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50" firstSheet="3" activeTab="3"/>
  </bookViews>
  <sheets>
    <sheet name="联审联评项目清单（基数表）" sheetId="9" state="hidden" r:id="rId1"/>
    <sheet name="25年已发行未通过联审清单表" sheetId="10" state="hidden" r:id="rId2"/>
    <sheet name="系统导出（基本表）" sheetId="2" state="hidden" r:id="rId3"/>
    <sheet name="新增专项债券项目调整明细表" sheetId="16" r:id="rId4"/>
    <sheet name="导出计数_列R_3" sheetId="20" state="hidden" r:id="rId5"/>
    <sheet name="导出计数_列R_2" sheetId="19" state="hidden" r:id="rId6"/>
    <sheet name="导出计数_列R_1" sheetId="18" state="hidden" r:id="rId7"/>
    <sheet name="导出计数_列R" sheetId="17" state="hidden" r:id="rId8"/>
    <sheet name="市州报送与系统差异" sheetId="11" state="hidden" r:id="rId9"/>
    <sheet name="Sheet3" sheetId="15" state="hidden" r:id="rId10"/>
    <sheet name="导出计数_列Q" sheetId="6" state="hidden" r:id="rId11"/>
    <sheet name="监管局核查问题清单（问题项目调整情况）" sheetId="5" state="hidden" r:id="rId12"/>
  </sheets>
  <definedNames>
    <definedName name="_xlnm._FilterDatabase" localSheetId="0" hidden="1">'联审联评项目清单（基数表）'!$A$3:$BH$4446</definedName>
    <definedName name="_xlnm._FilterDatabase" localSheetId="1" hidden="1">'25年已发行未通过联审清单表'!$A$2:$L$26</definedName>
    <definedName name="_xlnm._FilterDatabase" localSheetId="2" hidden="1">'系统导出（基本表）'!$A$5:$AN$429</definedName>
    <definedName name="_xlnm._FilterDatabase" localSheetId="8" hidden="1">市州报送与系统差异!$A$1:$O$25</definedName>
    <definedName name="_xlnm._FilterDatabase" localSheetId="10" hidden="1">导出计数_列Q!$A$2:$F$187</definedName>
    <definedName name="_xlnm._FilterDatabase" localSheetId="11" hidden="1">'监管局核查问题清单（问题项目调整情况）'!$A$3:$AJ$3519</definedName>
    <definedName name="_xlnm._FilterDatabase" localSheetId="3" hidden="1">新增专项债券项目调整明细表!$A$6:$T$7</definedName>
    <definedName name="_xlnm.Print_Titles" localSheetId="3">新增专项债券项目调整明细表!$4:$6</definedName>
    <definedName name="_xlnm.Print_Area" localSheetId="3">新增专项债券项目调整明细表!$A$1:$T$8</definedName>
  </definedNames>
  <calcPr calcId="144525"/>
</workbook>
</file>

<file path=xl/sharedStrings.xml><?xml version="1.0" encoding="utf-8"?>
<sst xmlns="http://schemas.openxmlformats.org/spreadsheetml/2006/main" count="322637" uniqueCount="49624">
  <si>
    <t>联审联评项目通过清单</t>
  </si>
  <si>
    <t>单位：万元</t>
  </si>
  <si>
    <t>所属地区编码</t>
  </si>
  <si>
    <t>所属地区名称</t>
  </si>
  <si>
    <t>区划编码</t>
  </si>
  <si>
    <t>区划名称</t>
  </si>
  <si>
    <t>单位名称</t>
  </si>
  <si>
    <t>本级主管</t>
  </si>
  <si>
    <t>市级主管</t>
  </si>
  <si>
    <t>省级主管</t>
  </si>
  <si>
    <t>项目名称</t>
  </si>
  <si>
    <t>项目编码</t>
  </si>
  <si>
    <t>发改委编码</t>
  </si>
  <si>
    <t>债券类型</t>
  </si>
  <si>
    <t>开工日期</t>
  </si>
  <si>
    <t>竣工日期</t>
  </si>
  <si>
    <t>项目类型编码</t>
  </si>
  <si>
    <t>项目类型</t>
  </si>
  <si>
    <t>资金投向领域编码</t>
  </si>
  <si>
    <t>资金投向领域</t>
  </si>
  <si>
    <t>建设内容</t>
  </si>
  <si>
    <t>期限</t>
  </si>
  <si>
    <t>用于资本金</t>
  </si>
  <si>
    <t>项目总投资</t>
  </si>
  <si>
    <t>申请总金额</t>
  </si>
  <si>
    <t>本次需求金额</t>
  </si>
  <si>
    <t>建设状态</t>
  </si>
  <si>
    <t>申报批次</t>
  </si>
  <si>
    <t>申请年度</t>
  </si>
  <si>
    <t>申请人</t>
  </si>
  <si>
    <t>申请日期</t>
  </si>
  <si>
    <t>单据状态</t>
  </si>
  <si>
    <t>申请单号</t>
  </si>
  <si>
    <t>备注</t>
  </si>
  <si>
    <t>是否已经主管部门立项审批</t>
  </si>
  <si>
    <t>是否已完成环评工作</t>
  </si>
  <si>
    <t>是否已完成安评工作</t>
  </si>
  <si>
    <t>是否已完成招投标工作</t>
  </si>
  <si>
    <t>是否已完成相关征地拆迁等相关工作</t>
  </si>
  <si>
    <t>是否取得《国有土地使用证》</t>
  </si>
  <si>
    <t>是否取得《建设用地规划许可证》</t>
  </si>
  <si>
    <t>是否取得《建设工程规划许可证》</t>
  </si>
  <si>
    <t>是否取得《建设工程施工许可证》</t>
  </si>
  <si>
    <t>实施方案中是否包含事前绩效评估内容</t>
  </si>
  <si>
    <t>DISTRIBUTE_AMOUNT</t>
  </si>
  <si>
    <t>REPLY_AMOUNT</t>
  </si>
  <si>
    <t>BATCH_NO</t>
  </si>
  <si>
    <t>IS_END</t>
  </si>
  <si>
    <t>IS_VALID</t>
  </si>
  <si>
    <t>STATUS_ID</t>
  </si>
  <si>
    <t>AG_ID</t>
  </si>
  <si>
    <t>状态ID</t>
  </si>
  <si>
    <t>AG_CODE</t>
  </si>
  <si>
    <t>ID</t>
  </si>
  <si>
    <t>XMXZ_ID</t>
  </si>
  <si>
    <t>XM_ID</t>
  </si>
  <si>
    <t>BOND_TYPE_ID</t>
  </si>
  <si>
    <t>BUILD_STATUS_ID</t>
  </si>
  <si>
    <t>流程分支</t>
  </si>
  <si>
    <t>联审联评结果</t>
  </si>
  <si>
    <t>合计</t>
  </si>
  <si>
    <t/>
  </si>
  <si>
    <t>5134</t>
  </si>
  <si>
    <t>凉山彝族自治州</t>
  </si>
  <si>
    <t>513401</t>
  </si>
  <si>
    <t>西昌市</t>
  </si>
  <si>
    <t>324139 西昌市土地储备交易中心</t>
  </si>
  <si>
    <t>西昌市自然资源局</t>
  </si>
  <si>
    <t>凉山彝族自治州自然资源局</t>
  </si>
  <si>
    <t>省自然资源厅</t>
  </si>
  <si>
    <t>西部商业航天港凉山州西昌市航天高端智造产业园新增土地储备项目</t>
  </si>
  <si>
    <t>P25513401-0006</t>
  </si>
  <si>
    <t>XXXX-XXXXXX-XX-XX-XXXXXA</t>
  </si>
  <si>
    <t>专项债券</t>
  </si>
  <si>
    <t>2025-06-01</t>
  </si>
  <si>
    <t>2026-05-31</t>
  </si>
  <si>
    <t>05</t>
  </si>
  <si>
    <t>土地储备</t>
  </si>
  <si>
    <t>1302</t>
  </si>
  <si>
    <t>新增土地储备</t>
  </si>
  <si>
    <t>本项目新增土地储备位于西昌市长安街道办焦家村一、二、四、八、九、十、十一组，安宁镇三佰村七组。四至范围为：东邻十一组，西至一组，南至七、八组，北邻二组。共计649亩，拆迁涉及总户数319户（1476人），拆除建面230083.34平方米。项目实施后，拟出让科研用地227.40亩，商业服务业用地113.08亩，居住用地11.56亩，教育用地1.92亩。</t>
  </si>
  <si>
    <t>005</t>
  </si>
  <si>
    <t>新建（含改扩建和购置）</t>
  </si>
  <si>
    <t>2025年第一批次专项债券项目</t>
  </si>
  <si>
    <t>2025</t>
  </si>
  <si>
    <t>西昌市土地储备交易中心</t>
  </si>
  <si>
    <t>2025-03-05</t>
  </si>
  <si>
    <t>完成初审库项目申报</t>
  </si>
  <si>
    <t>否</t>
  </si>
  <si>
    <t>是</t>
  </si>
  <si>
    <t>0</t>
  </si>
  <si>
    <t>20250102102</t>
  </si>
  <si>
    <t>1</t>
  </si>
  <si>
    <t>5</t>
  </si>
  <si>
    <t>2F30FF817700646CE065F8163E8AA87C</t>
  </si>
  <si>
    <t>2F841873A9ED3654E065F8163E8AA87C</t>
  </si>
  <si>
    <t>324139</t>
  </si>
  <si>
    <t>0101</t>
  </si>
  <si>
    <t>2F6E295C9B41433EE065F8163E8AA87C</t>
  </si>
  <si>
    <t>02</t>
  </si>
  <si>
    <t>00</t>
  </si>
  <si>
    <t>通过</t>
  </si>
  <si>
    <t>5113</t>
  </si>
  <si>
    <t>南充市</t>
  </si>
  <si>
    <t>511302</t>
  </si>
  <si>
    <t>顺庆区</t>
  </si>
  <si>
    <t>333333003 南充市顺庆区住房和城乡建设局</t>
  </si>
  <si>
    <t>南充市顺庆区住房和城乡建设局</t>
  </si>
  <si>
    <t>南充市房地产管理局</t>
  </si>
  <si>
    <t>住房城乡建设厅</t>
  </si>
  <si>
    <t>顺庆区中城街道稻香路及万盛街片区老旧小区改造配套基础设施建设项目</t>
  </si>
  <si>
    <t>P24511302-0027</t>
  </si>
  <si>
    <t>2407-511302-04-01-626752</t>
  </si>
  <si>
    <t>2025-08-30</t>
  </si>
  <si>
    <t>2027-06-30</t>
  </si>
  <si>
    <t>0605</t>
  </si>
  <si>
    <t>城镇老旧小区改造</t>
  </si>
  <si>
    <t>0901</t>
  </si>
  <si>
    <t>改造涉及 2000 年底以前建成的58 个老旧小区 5264 户。改造小区内配套道路 87200m2、绿化5473m2、照明 288 套、供电 16072m、停车场 5264 m2、自行车棚5561m2、充电桩 150 套，及社区综合服务中心 576m2、便民服务设施 108 处、消防设施 513 套、安防设施(小区出入口、楼宇、监控)1091 套、文化体育设施 736 套等公共服务设施：改造小区外与城市主干网衔接的道路7298 m2,通信2433m等城市基础设施配套项目。</t>
  </si>
  <si>
    <t>020</t>
  </si>
  <si>
    <t>顺庆区住房和城乡建设局</t>
  </si>
  <si>
    <t>2025-03-03</t>
  </si>
  <si>
    <t>5FA627CBF48418DBBFEB85D19766804</t>
  </si>
  <si>
    <t>2F6DE031CBE82470E065F8163E8AA87C</t>
  </si>
  <si>
    <t>333333003</t>
  </si>
  <si>
    <t>2F54599277247326E065F8163E8AA87C</t>
  </si>
  <si>
    <t>5106</t>
  </si>
  <si>
    <t>德阳市</t>
  </si>
  <si>
    <t>510603</t>
  </si>
  <si>
    <t>旌阳区</t>
  </si>
  <si>
    <t>448359 四川旌兴建设发展集团有限公司</t>
  </si>
  <si>
    <t>德阳市旌阳区住房和城乡建设局</t>
  </si>
  <si>
    <t>德阳市住房和城乡建设局</t>
  </si>
  <si>
    <t>旌阳区城市地下综合管廊建设项目</t>
  </si>
  <si>
    <t>P22510603-0064</t>
  </si>
  <si>
    <t>2208-510603-04-01-569323</t>
  </si>
  <si>
    <t>2023-01-17</t>
  </si>
  <si>
    <t>2025-09-30</t>
  </si>
  <si>
    <t>040501</t>
  </si>
  <si>
    <t>地下管廊</t>
  </si>
  <si>
    <t>080104</t>
  </si>
  <si>
    <t>地下管线管廊</t>
  </si>
  <si>
    <t>干线综合管廊长度10公里，包括给水、雨污水、天然气、热力、电力、通信等工程管线，同步建设消防、供电照明、监控与报警、通风、标识等附属设施。
干线综合管廊长度10公里，包括给水、雨污水、天然气、热力、电力、通信等工程管线，同步建设消防、供电照明、监控与报警、通风、标识等附属设施。</t>
  </si>
  <si>
    <t>在建</t>
  </si>
  <si>
    <t>杨家倩</t>
  </si>
  <si>
    <t>2025-03-01</t>
  </si>
  <si>
    <t>E2B8D70CE68DD283E0535EFB480A27F0</t>
  </si>
  <si>
    <t>2F45BA7762456511E065F8163E8AA87C</t>
  </si>
  <si>
    <t>448359</t>
  </si>
  <si>
    <t>EDA715888C536895E0535EFB480A401B</t>
  </si>
  <si>
    <t>01</t>
  </si>
  <si>
    <t>5109</t>
  </si>
  <si>
    <t>遂宁市</t>
  </si>
  <si>
    <t>510922</t>
  </si>
  <si>
    <t>射洪市</t>
  </si>
  <si>
    <t>434413 射洪市应急管理局</t>
  </si>
  <si>
    <t>射洪市应急管理局</t>
  </si>
  <si>
    <t>遂宁市应急管理局</t>
  </si>
  <si>
    <t>应急管理厅</t>
  </si>
  <si>
    <t>射洪市综合应急物资储备中心建设项目（一期）</t>
  </si>
  <si>
    <t>P25510922-0021</t>
  </si>
  <si>
    <t>2503-510922-04-01-850872</t>
  </si>
  <si>
    <t>2025-04-01</t>
  </si>
  <si>
    <t>2026-03-31</t>
  </si>
  <si>
    <t>81803</t>
  </si>
  <si>
    <t>应急物资仓储物流设施</t>
  </si>
  <si>
    <t>070312</t>
  </si>
  <si>
    <t>应急物资储备库</t>
  </si>
  <si>
    <t>新建县级综合应急物资储备库一座(占地面积2538平方米）、乡镇应急物资储备库23个，总建筑面积：5000平米，包括常温库、冷藏库、恒温库和危险品库。配套建设调度中心、物流设施以及独立的供电系统和备用发动机等。</t>
  </si>
  <si>
    <t>蒋恒</t>
  </si>
  <si>
    <t>B2CA40DD58CBBCC0E0535EFB480A7DD7</t>
  </si>
  <si>
    <t>2F684DD46E0F4BE4E065F8163E8AA87C</t>
  </si>
  <si>
    <t>434413</t>
  </si>
  <si>
    <t>2F67BD36EEA56E4EE065F8163E8AA87C</t>
  </si>
  <si>
    <t>5104</t>
  </si>
  <si>
    <t>攀枝花市</t>
  </si>
  <si>
    <t>510403</t>
  </si>
  <si>
    <t>西区</t>
  </si>
  <si>
    <t>426002 攀枝花市西区综合执法局</t>
  </si>
  <si>
    <t>攀枝花市西区综合执法局</t>
  </si>
  <si>
    <t>攀枝花市城市管理行政执法局</t>
  </si>
  <si>
    <t>攀枝花市西区江南片区燃气管网更新改造建设项目(第一批)</t>
  </si>
  <si>
    <t>P25510403-0010</t>
  </si>
  <si>
    <t>2405-510403-04-01-736261</t>
  </si>
  <si>
    <t>2025-05-31</t>
  </si>
  <si>
    <t>2026-11-30</t>
  </si>
  <si>
    <t>040402</t>
  </si>
  <si>
    <t>供气</t>
  </si>
  <si>
    <t>080103</t>
  </si>
  <si>
    <t>主要内容：本项目共涉及西区江南片区燃气用户 3442 户。1.更新改造小区庭院管道 33 公里，立管（含引入管、水平干管）15 公里；2.更换中—低压调压箱 23 台；3.用户端橡胶软管更换金属波纹软管 6884 根，加装燃气报警器及配套切断阀 3442 套、自闭阀 6884 个。
预期效益：1.经济效益：本项目预计债券发行期限为20年，可实现的运营收入主要为天然气销售收入等，预计债券存续期内可实现项目净收入为0.222404亿元。有利于促进有效投资、扩大国内需求，对推动城市更新、满足人民群众美好生活需要具有十分重要的意义，产生的间接经济效益是无法估量的。 2.社会效益：项目建成后，可以达到保证管网末端用户的用气压力和负荷供应的设计目标，通过项目的实施全面整改燃气用户设施使用年限过长，已无法满足现状使用需求的市政连接支线管道、庭院管道、用户立管（含引入管）等燃气实施，能够改善或解决管道腐蚀比较严重，甚至出现了穿孔、裂缝、断裂等问题，提升管网供气可靠性和稳定性水平，树立“存量思维”，改造提升城镇老旧小区，推进城市更新和开发建设方式转型，按照高质量发展和高品质生活宜居地建设要求，满足人民日益增长的美好生活需要。促进地区经济持续、健康、快速发展。</t>
  </si>
  <si>
    <t>何鹏</t>
  </si>
  <si>
    <t>2025-03-04</t>
  </si>
  <si>
    <t>D833325DAFC50B11E0535EFB480A9CB3</t>
  </si>
  <si>
    <t>2F803A7BF52A4CB3E065F8163E8AA87C</t>
  </si>
  <si>
    <t>426002</t>
  </si>
  <si>
    <t>2F58BCCB4F0534DDE065F8163E8AA87C</t>
  </si>
  <si>
    <t>510600</t>
  </si>
  <si>
    <t>德阳市本级</t>
  </si>
  <si>
    <t>381817 德阳市自来水公司</t>
  </si>
  <si>
    <t>德阳市城市供水一体化工程</t>
  </si>
  <si>
    <t>P20510600-0039</t>
  </si>
  <si>
    <t>2020-510600-46-01-464768</t>
  </si>
  <si>
    <t>2021-06-30</t>
  </si>
  <si>
    <t>2025-12-31</t>
  </si>
  <si>
    <t>040599</t>
  </si>
  <si>
    <t>其他地下管线</t>
  </si>
  <si>
    <t>080101</t>
  </si>
  <si>
    <t>供排水</t>
  </si>
  <si>
    <t>新建供水管网主管，管径DN200---DN1600，总长度约56.25公里；新建配水支管，管径DN50---DN200，总长度约213.78公里，主要为供水主管至各个集中用水点的配水支管，包括小区庭院管道；对28个小区进行二次供水设施改造，共需更换35套二次供水设施设备；一户一表改造共计约32358户。</t>
  </si>
  <si>
    <t>015</t>
  </si>
  <si>
    <t>吕松涛</t>
  </si>
  <si>
    <t>2025-02-28</t>
  </si>
  <si>
    <t>D0326740C41163DFE0535EFB480A3182</t>
  </si>
  <si>
    <t>2F31D4D226DA3DB4E065F8163E8AA87C</t>
  </si>
  <si>
    <t>381817</t>
  </si>
  <si>
    <t>010102</t>
  </si>
  <si>
    <t>A84578AA62B5244FE0535EFB480AF174</t>
  </si>
  <si>
    <t>德阳市中心城区供水设施保障工程</t>
  </si>
  <si>
    <t>P22510600-0053</t>
  </si>
  <si>
    <t>2207-510600-04-01-429396</t>
  </si>
  <si>
    <t>2022-09-26</t>
  </si>
  <si>
    <t>040401</t>
  </si>
  <si>
    <t>供水</t>
  </si>
  <si>
    <t>包括新建城市供水管网、老旧管网改造、户表改造和孝感水厂提升改造。主要建设内容如下所示：（1）新建城市供水管网。管径DN300-DN1200，总长度约32.34km。（2）老旧管网改造。管径DN200-DN1000，总长度约20.03km。（3）户表改造。完成户表改造共15508户。（4）孝感水厂提升改造。从工艺和自控两个方面对孝感水厂的现状及存在的主要问题梳理，对现状孝感水厂老旧设备更换、自控系统、安防系统及加药系统等进行改造。实现水厂生产系统安全、稳定、可靠运行，提高水厂管理水平和运行效率。</t>
  </si>
  <si>
    <t>2F327C47A0F20210E065F8163E8AA87C</t>
  </si>
  <si>
    <t>ED1976828DCB96D5E0535EFB480A3FB1</t>
  </si>
  <si>
    <t>5111</t>
  </si>
  <si>
    <t>乐山市</t>
  </si>
  <si>
    <t>511100</t>
  </si>
  <si>
    <t>乐山市本级</t>
  </si>
  <si>
    <t>434920907 乐山高发展企业经营管理有限公司</t>
  </si>
  <si>
    <t>乐山市经济和信息化局</t>
  </si>
  <si>
    <t>经济和信息化厅</t>
  </si>
  <si>
    <t>乐山高新区园区工业污水处理厂及配套管网（一期）项目</t>
  </si>
  <si>
    <t>P22511100-0029</t>
  </si>
  <si>
    <t>2209-511199-04-01-202762</t>
  </si>
  <si>
    <t>2023-11-30</t>
  </si>
  <si>
    <t>2026-11-29</t>
  </si>
  <si>
    <t>0409</t>
  </si>
  <si>
    <t>产业园区基础设施</t>
  </si>
  <si>
    <t>0802</t>
  </si>
  <si>
    <t>产业园区基础设施（主要支持国家级、省级产业园区基础设施）</t>
  </si>
  <si>
    <t xml:space="preserve">新建工业污水处理厂一座，日处理能力 40000 立方米，新建厂外配套管网及提升泵站工程 21772m、一级处理池 3200 立方米、生物池 16200 立方米、二沉池 10400 立方米、高密沉淀池 2800 立方米、反
硝化深床滤池及接触消毒池 3600 立方米、配电间及柴油发电间 1200 ㎡、污水脱泥间 1600 ㎡、加药间 1200 ㎡、机修间1480 ㎡、鼓风机房 1230 ㎡及其他配套设施。
。
</t>
  </si>
  <si>
    <t>黄莉</t>
  </si>
  <si>
    <t>E8FFE034A7E76678E0535EFB480A6871</t>
  </si>
  <si>
    <t>2F70ABD196E66C04E065F8163E8AA87C</t>
  </si>
  <si>
    <t>434920907</t>
  </si>
  <si>
    <t>ECF12FADA5506414E0535EFB480AA58D</t>
  </si>
  <si>
    <t>510623</t>
  </si>
  <si>
    <t>中江县</t>
  </si>
  <si>
    <t>333178 中江县城市管理行政执法局</t>
  </si>
  <si>
    <t>中江县综合行政执法局</t>
  </si>
  <si>
    <t>德阳市城管执法局</t>
  </si>
  <si>
    <t>中江县城乡垃圾无害化资源化处理建设项目</t>
  </si>
  <si>
    <t>P20510623-0061</t>
  </si>
  <si>
    <t>2020-510623-78-01-501007</t>
  </si>
  <si>
    <t>2022-08-15</t>
  </si>
  <si>
    <t>0701</t>
  </si>
  <si>
    <t>污染防治</t>
  </si>
  <si>
    <t>0501</t>
  </si>
  <si>
    <t>城镇污水垃圾收集处理</t>
  </si>
  <si>
    <t>一是在县城区及乡镇建设7500个生活垃圾分类收集亭，配套垃圾分类设施，同时提供相应的服务；二是在交通方便区域选址用地约40亩，其中32亩用于建设生活垃圾高效分拣中心，8亩用于建设园林垃圾处理中心；三是城乡环卫一体化服务体系建设（含人力资源服务外包）；四是配套垃圾收运及环卫设备购置。</t>
  </si>
  <si>
    <t>010</t>
  </si>
  <si>
    <t>C288C43BBEA44A3941BD243240B845B</t>
  </si>
  <si>
    <t>2F336CEE6EE64EB7E065F8163E8AA87C</t>
  </si>
  <si>
    <t>333178</t>
  </si>
  <si>
    <t>B28B0014C893CE7EE0535EFB480A832E</t>
  </si>
  <si>
    <t>5101</t>
  </si>
  <si>
    <t>成都市</t>
  </si>
  <si>
    <t>510100</t>
  </si>
  <si>
    <t>成都市本级</t>
  </si>
  <si>
    <t>423399608 成都市土地储备中心</t>
  </si>
  <si>
    <t xml:space="preserve"> 成都市规划和自然资源局</t>
  </si>
  <si>
    <t>成都市青羊区申报专项债券收回收购康河街道存量闲置土地项目</t>
  </si>
  <si>
    <t>P25510100-0027</t>
  </si>
  <si>
    <t>1111-222111-13-56-113344</t>
  </si>
  <si>
    <t>2028-12-01</t>
  </si>
  <si>
    <t>1301</t>
  </si>
  <si>
    <t>收购存量闲置土地</t>
  </si>
  <si>
    <t>本项目为成都市青羊区申报专项债券收回收购康河街道存量闲置土地项目，该地块位于青羊区康河街道康河社区2、3、5组，该宗地用地面积49.3919亩，规划用地性质为商业服务业设施用地，容积率3.0。本项目已纳入自然资源部土地市场动态监测与监管系统存量闲置土地清单。</t>
  </si>
  <si>
    <t>003</t>
  </si>
  <si>
    <t>成都市土地储备中心</t>
  </si>
  <si>
    <t>2721079A24C4B39A179741435368721</t>
  </si>
  <si>
    <t>2F70A4BB11C96C0CE065F8163E8AA87C</t>
  </si>
  <si>
    <t>423399608</t>
  </si>
  <si>
    <t>2F7251E030D66BEBE065F8163E8AA87C</t>
  </si>
  <si>
    <t>318308301001003 成都天府新区投资集团有限公司</t>
  </si>
  <si>
    <t xml:space="preserve"> 成都市住房和城乡建设局</t>
  </si>
  <si>
    <t>四川天府新区第二批城中村改造项目（二期）</t>
  </si>
  <si>
    <t>P25510100-0018</t>
  </si>
  <si>
    <t>2503-510164-04-01-664903</t>
  </si>
  <si>
    <t>2029-12-31</t>
  </si>
  <si>
    <t>0699</t>
  </si>
  <si>
    <t>其他保障性住房</t>
  </si>
  <si>
    <t>0905</t>
  </si>
  <si>
    <t>城中村改造</t>
  </si>
  <si>
    <t>项目已纳入国家城中村改造计划，涉及华阳、正兴、煎茶三个街道，改造范围约约10799.7亩，四至范围均位于城镇开发边界内。总征拆建筑面积共计约65.83万平方米，总征拆户数共计约2104户，新建安置小区建筑面积53.4万㎡。新建社区综合体6处，用地面积88.8亩，总建筑面积14.2万㎡。新建配套道路工程34条，总长度22.98公里；实施生态修复工程3处，面积36.2万㎡，分别覆盖创源路沿线生态节点、改造提升临河公共空间、联动鹿溪河生态廊道布局。</t>
  </si>
  <si>
    <t>成都天府新区投资集团有限公司</t>
  </si>
  <si>
    <t>88570EDB299FA766E0535EFB480ABD35</t>
  </si>
  <si>
    <t>2F6764A6A1EF4CBBE065F8163E8AA87C</t>
  </si>
  <si>
    <t>318308301001003</t>
  </si>
  <si>
    <t>2F4725A4B3647CC6E065F8163E8AA87C</t>
  </si>
  <si>
    <t>5107</t>
  </si>
  <si>
    <t>绵阳市</t>
  </si>
  <si>
    <t>510726</t>
  </si>
  <si>
    <t>北川羌族自治县</t>
  </si>
  <si>
    <t>324306301 北川羌族自治县自然资源局</t>
  </si>
  <si>
    <t>北川羌族自治县自然资源局</t>
  </si>
  <si>
    <t>绵阳市自然资源和规划局</t>
  </si>
  <si>
    <t>永昌镇19号地块土地储备专项债项目</t>
  </si>
  <si>
    <t>P25510726-0022</t>
  </si>
  <si>
    <t>2889-514522-04-01-215955</t>
  </si>
  <si>
    <t>永昌镇19号地块永昌镇19号地块永昌镇19号地块永昌镇19号地块永昌镇19号地块永昌镇19号地块永昌镇19号地块永昌镇19号地块永昌镇19号地块永昌镇19号地块永昌镇19号地块永昌镇19号地块永昌镇19号地块永昌镇19号地块</t>
  </si>
  <si>
    <t>北川羌族自治县国土资源局机关</t>
  </si>
  <si>
    <t>0E8CB85C1BC4787AE957578F0DECC34</t>
  </si>
  <si>
    <t>2F729A11C8B33B2EE065F8163E8AA87C</t>
  </si>
  <si>
    <t>324306301</t>
  </si>
  <si>
    <t>2F7244F3E9D40D12E065F8163E8AA87C</t>
  </si>
  <si>
    <t>511132</t>
  </si>
  <si>
    <t>峨边彝族自治县</t>
  </si>
  <si>
    <t>324325 峨边彝族自治县土地储备中心</t>
  </si>
  <si>
    <t>峨边彝族自治县自然资源局</t>
  </si>
  <si>
    <t>乐山市自然资源和规划局</t>
  </si>
  <si>
    <t>乐山市峨边彝族自治县使用专项债券的峨边彝族自治县2025年收回收购存量闲置土地项目（一期）</t>
  </si>
  <si>
    <t>P25511132-0024</t>
  </si>
  <si>
    <t>2501-511132-04-01-334489</t>
  </si>
  <si>
    <t>2026-06-01</t>
  </si>
  <si>
    <t>主要内容：收回收购存量闲置土地共33.32亩；预期成效：项目实施可有效减少市场存量土地规模、改善土地供求关系；通过土地储备项目，根据城市的发展需求合理配置土地资源，避免由于土地紧张或土地资源浪费导致的城市无序扩张或布局不合理。土地储备不仅可以为城市提供更多的开发空间，还能够为基础设施建设提供充足的土地保障，促进经济和社会稳定发展。本项目预计可获得土地出让收入7400万元</t>
  </si>
  <si>
    <t>007</t>
  </si>
  <si>
    <t>经办</t>
  </si>
  <si>
    <t>2F307CC103383044E065F8163E8AA87C</t>
  </si>
  <si>
    <t>2F6BF5AF860D482DE065F8163E8AA87C</t>
  </si>
  <si>
    <t>324325</t>
  </si>
  <si>
    <t>2F6A0FFF190902C8E065F8163E8AA87C</t>
  </si>
  <si>
    <t>511124</t>
  </si>
  <si>
    <t>井研县</t>
  </si>
  <si>
    <t>324319001 井研县土地储备中心</t>
  </si>
  <si>
    <t>井研县自然资源局</t>
  </si>
  <si>
    <t>乐山市井研县JG2023-24号地块收回收购存量闲置土地项目</t>
  </si>
  <si>
    <t>P25511124-0022</t>
  </si>
  <si>
    <t>1212-232323-34-45-565656</t>
  </si>
  <si>
    <t>2025-05-01</t>
  </si>
  <si>
    <t>2026-04-30</t>
  </si>
  <si>
    <t>乐山市井研县JG2023-24号地块收回收购存量闲置土地项目建设内容及规模为：对JG2023-24号地块收回收购存量闲置土地收储，合计68.63亩。地块为企业无力或无意愿继续开发、已供应未动工的住宅用地和商服用地。</t>
  </si>
  <si>
    <t>陈韦华</t>
  </si>
  <si>
    <t>1B83D2F904E426481846BF2879BDB9C</t>
  </si>
  <si>
    <t>2F6E188F06B23F09E065F8163E8AA87C</t>
  </si>
  <si>
    <t>324319001</t>
  </si>
  <si>
    <t>2F6C87DDB6095944E065F8163E8AA87C</t>
  </si>
  <si>
    <t>510723</t>
  </si>
  <si>
    <t>盐亭县</t>
  </si>
  <si>
    <t>434204201 盐亭县县级财政</t>
  </si>
  <si>
    <t>盐亭县自然资源局</t>
  </si>
  <si>
    <t>2025年四川省绵阳市盐亭县第二批土地收储项目</t>
  </si>
  <si>
    <t>P25510723-0016</t>
  </si>
  <si>
    <t>XXXX-XXXXXX-XX-XX-XXXXX1</t>
  </si>
  <si>
    <t>2025-03-31</t>
  </si>
  <si>
    <t>本项目拟收储土地109.68亩，总投资13489.85万元，涉及4个收回收购地块：经开区檬子社区4组-国投地块11.39亩；云溪镇梅花村——花溪沟（1号宗地）地块42.72亩；花溪沟(2号宗地）地块21.04亩；云溪镇石龙社区——花溪沟（3号宗地）地块34.54亩。</t>
  </si>
  <si>
    <t>盐亭县县级财政</t>
  </si>
  <si>
    <t>2025-03-02</t>
  </si>
  <si>
    <t>64739415A6F4D3AAEA84BB2537A0438</t>
  </si>
  <si>
    <t>2F5D1673FE0C7CCEE065F8163E8AA87C</t>
  </si>
  <si>
    <t>434204201</t>
  </si>
  <si>
    <t>2F571639A3020866E065F8163E8AA87C</t>
  </si>
  <si>
    <t>511133</t>
  </si>
  <si>
    <t>马边彝族自治县</t>
  </si>
  <si>
    <t>332103101 水务局</t>
  </si>
  <si>
    <t>马边彝族自治县水务局</t>
  </si>
  <si>
    <t>乐山市水务局</t>
  </si>
  <si>
    <t>水利厅</t>
  </si>
  <si>
    <t>马边彝族自治县铜槽子水库及供水工程</t>
  </si>
  <si>
    <t>P23511133-0008</t>
  </si>
  <si>
    <t>2310-511133-04-01-781498</t>
  </si>
  <si>
    <t>2024-02-29</t>
  </si>
  <si>
    <t>2027-02-28</t>
  </si>
  <si>
    <t>150304</t>
  </si>
  <si>
    <t>新建水库</t>
  </si>
  <si>
    <t>0402</t>
  </si>
  <si>
    <t>水利</t>
  </si>
  <si>
    <t>铜槽子水库及供水工程由水源工程和供水工程两部分组成，水源工程为铜槽子水库枢纽工程，库容142万立方米，其中防洪库容20万立方米；供水工程主要为灌区工程，新建一条干渠，全长14.46km。建成后可缓解下游1个乡镇1000余人防洪压力，同时提高2.79万亩灌溉、1.28万人乡镇生产生活用水保障水平。</t>
  </si>
  <si>
    <t>030</t>
  </si>
  <si>
    <t>水务局</t>
  </si>
  <si>
    <t>2025-02-27</t>
  </si>
  <si>
    <t>D245E956CA9464E8ADD98FBBD53F09D</t>
  </si>
  <si>
    <t>2F20CC1C431040CCE065F8163E8AA87C</t>
  </si>
  <si>
    <t>332103101</t>
  </si>
  <si>
    <t>11B71E7D1BAB3456E06320C012AC0DA7</t>
  </si>
  <si>
    <t>5114</t>
  </si>
  <si>
    <t>眉山市</t>
  </si>
  <si>
    <t>511400</t>
  </si>
  <si>
    <t>眉山市本级</t>
  </si>
  <si>
    <t>976311301 眉山高新技术产业园区管理委员会</t>
  </si>
  <si>
    <t>眉山市经济和信息化局</t>
  </si>
  <si>
    <t>眉山高新技术产业园区污水处理厂三期项目</t>
  </si>
  <si>
    <t>P23511400-0001</t>
  </si>
  <si>
    <t>2302-511400-04-01-474013</t>
  </si>
  <si>
    <t>2023-04-28</t>
  </si>
  <si>
    <t>2025-12-30</t>
  </si>
  <si>
    <t>040999</t>
  </si>
  <si>
    <t>其他产业园区基础设施</t>
  </si>
  <si>
    <t xml:space="preserve">眉山高新技术产业园区污水处理厂三期项目主要建设内容和规模：该项目总占地面积约为57.71亩，拟新建1座污水处理能力为50000m3/d的园区污水处理厂并完善其基础设施配套工程；主要建设内容包括：主体工程、设备设施安装工程、电气工程及附属工程等。 </t>
  </si>
  <si>
    <t>眉山金象化工产业园区管理委员会</t>
  </si>
  <si>
    <t>5DDC1C82B4C44D38B02C459DC3B3527</t>
  </si>
  <si>
    <t>2F45D66CDFAC6E98E065F8163E8AA87C</t>
  </si>
  <si>
    <t>976311301</t>
  </si>
  <si>
    <t>F5E3EF0FE595FD4FE0535EFB480A0999</t>
  </si>
  <si>
    <t>511181</t>
  </si>
  <si>
    <t>峨眉山市</t>
  </si>
  <si>
    <t>324301002 峨眉山市土地储备整理和征收服务中心</t>
  </si>
  <si>
    <t>峨眉山市自然资源局</t>
  </si>
  <si>
    <t>乐山市峨眉山市使用专项债券的峨眉山市高桥里片区收回收购存量闲置土地项目</t>
  </si>
  <si>
    <t>P25511181-0034</t>
  </si>
  <si>
    <t>2412-511181-04-01-137798</t>
  </si>
  <si>
    <t>主要内容：收回收购存量闲置土地共97.6809亩；预期成效：项目实施可有效减少市场存量土地规模、改善土地供求关系；通过土地储备项目，根据城市的发展需求合理配置土地资源，避免由于土地紧张或土地资源浪费导致的城市无序扩张或布局不合理。土地储备不仅可以为城市提供更多的开发空间，还能够为基础设施建设提供充足的土地保障，促进经济和社会稳定发展。本项目预计可获得土地出让收入12000 万元</t>
  </si>
  <si>
    <t>峨眉山市土地储备整理和征收服务中心</t>
  </si>
  <si>
    <t>7B04A67683ABEE15E0535EFB480AF810</t>
  </si>
  <si>
    <t>2F6EAD73A67C798FE065F8163E8AA87C</t>
  </si>
  <si>
    <t>324301002</t>
  </si>
  <si>
    <t>2F52767CC0F91FE0E065F8163E8AA87C</t>
  </si>
  <si>
    <t>5115</t>
  </si>
  <si>
    <t>宜宾市</t>
  </si>
  <si>
    <t>511502</t>
  </si>
  <si>
    <t>翠屏区</t>
  </si>
  <si>
    <t>434705701 宜宾市翠屏区建设投资有限责任公司</t>
  </si>
  <si>
    <t>宜宾市翠屏区住房和城乡规划建设局</t>
  </si>
  <si>
    <t xml:space="preserve">市住建局 </t>
  </si>
  <si>
    <t>岷江新区起步区安置房大地花园建设项目</t>
  </si>
  <si>
    <t>P15511502-0005</t>
  </si>
  <si>
    <t>2019-511502-47-01-337931</t>
  </si>
  <si>
    <t>2019-11-18</t>
  </si>
  <si>
    <t>2025-10-30</t>
  </si>
  <si>
    <t>0604</t>
  </si>
  <si>
    <t>棚户区改造</t>
  </si>
  <si>
    <t>0903</t>
  </si>
  <si>
    <t>棚户区改造（主要支持在建收尾项目，适度支持新开工项目）</t>
  </si>
  <si>
    <t>用地面积44032平方米，建筑规模172073平方米（含地下室42266平方米,住宅110098平方米，建筑等19709平方米）,涉及拆迁1008户，拆迁约165000平方米，新建住宅1008套，新建住宅110098平方米，配建小区外道路长1287.5米，宽18-32米，面积29686平方米；小区内道路1214平方米，17463平方米、围墙663米、物管用房30平方米、水电气管网等</t>
  </si>
  <si>
    <t>宜宾市翠屏区建设投资有限责任公司</t>
  </si>
  <si>
    <t>72819F1A48D4B74B3F0AB1654111D3D</t>
  </si>
  <si>
    <t>2F5B34BC14A43920E065F8163E8AA87C</t>
  </si>
  <si>
    <t>434705701</t>
  </si>
  <si>
    <t>A68AA61C440161F8E0535EFB480A93C9</t>
  </si>
  <si>
    <t>5103</t>
  </si>
  <si>
    <t>自贡市</t>
  </si>
  <si>
    <t>510311</t>
  </si>
  <si>
    <t>沿滩区</t>
  </si>
  <si>
    <t>333001 自贡市沿滩区住房和城乡建设局</t>
  </si>
  <si>
    <t>自贡市沿滩区住房和城乡建设局</t>
  </si>
  <si>
    <t>自贡市住房和城乡建设局</t>
  </si>
  <si>
    <t>自贡市东部新城沿滩片区（城中村）棚户区改造续建工程项目</t>
  </si>
  <si>
    <t>P22510311-0011</t>
  </si>
  <si>
    <t>2206-510311-04-01-422360</t>
  </si>
  <si>
    <t>2023-07-10</t>
  </si>
  <si>
    <t>新建棚户区动迁安置房位于沿滩城区B1-07A地块和A2-09地块，总建筑面积约16万平方米，改造棚改道路升坪街1.2公里，配套建设水、电、气、停车场等基础设施。新建棚户区动迁安置房位于沿滩城区B1-07A地块和A2-09地块，总建筑面积约16万平方米，改造棚改道路升坪街1.2公里，配套建设水、电、气、停车场等基础设施。</t>
  </si>
  <si>
    <t>自贡市沿滩区城乡建设和住房保障局</t>
  </si>
  <si>
    <t>C4216E8AA9D4AC2B473F694DCBD4920</t>
  </si>
  <si>
    <t>2F497D9AF4CC7336E065F8163E8AA87C</t>
  </si>
  <si>
    <t>333001</t>
  </si>
  <si>
    <t>E2AB0F5F16321013E0535EFB480A58AF</t>
  </si>
  <si>
    <t>5105</t>
  </si>
  <si>
    <t>泸州市</t>
  </si>
  <si>
    <t>510521</t>
  </si>
  <si>
    <t>泸县</t>
  </si>
  <si>
    <t>324332301 泸县自然资源和规划局</t>
  </si>
  <si>
    <t>泸县自然资源和规划局</t>
  </si>
  <si>
    <t>泸州市自然资源和规划局</t>
  </si>
  <si>
    <t>泸县有偿收回存量闲置土地项目（一）</t>
  </si>
  <si>
    <t>P25510521-0013</t>
  </si>
  <si>
    <t>1111-111111-11-11-111111</t>
  </si>
  <si>
    <t>本项目拟收储土地144.5146亩。主要收回收购泸州汇兴城市开发投资有限公司和泸州龙兴建筑有限公司两宗土地，两宗土地已纳入泸县2025年度土地储备计划。本项目不涉及新增土地储备。
本项目拟收储土地144.5146亩。主要收回收购泸州汇兴城市开发投资有限公司和泸州龙兴建筑有限公司两宗土地，两宗土地已纳入泸县2025年度土地储备计划。本项目不涉及新增土地储备。</t>
  </si>
  <si>
    <t>自规局</t>
  </si>
  <si>
    <t>BE15BBAB136415C9290C5B19503B2F7</t>
  </si>
  <si>
    <t>2F8007D6D02B3775E065F8163E8AA87C</t>
  </si>
  <si>
    <t>324332301</t>
  </si>
  <si>
    <t>2F7C9E52BC974922E065F8163E8AA87C</t>
  </si>
  <si>
    <t>324382303 乐山市土地储备中心</t>
  </si>
  <si>
    <t>乐山市市本级使用专项债券收回收购QJ(A)-19-f号存量闲置地块项目</t>
  </si>
  <si>
    <t>P25511100-0035</t>
  </si>
  <si>
    <t>1111-111111-11-11-000002</t>
  </si>
  <si>
    <t>2026-04-01</t>
  </si>
  <si>
    <t>本项目拟收储土地49.89亩。涉及1个收回收购地块，位于乐山市中心城区宝莲路东侧、12米规划道路南侧、18米规划道路西侧的一宗城镇住宅用地、商服用地土地。预计债券发行期限为7年，可实现的运营收入主要为土地出让收入，预计债券存续期内可实现项目净收入为1361.25万元</t>
  </si>
  <si>
    <t>乐山市土地储备中心</t>
  </si>
  <si>
    <t>6BED85651AB42F480FD79CA81D13436</t>
  </si>
  <si>
    <t>2F820241E2990956E065F8163E8AA87C</t>
  </si>
  <si>
    <t>324382303</t>
  </si>
  <si>
    <t>2F6E308555054338E065F8163E8AA87C</t>
  </si>
  <si>
    <t>5119</t>
  </si>
  <si>
    <t>巴中市</t>
  </si>
  <si>
    <t>511921</t>
  </si>
  <si>
    <t>通江县</t>
  </si>
  <si>
    <t>324527002 土地储备中心</t>
  </si>
  <si>
    <t>县国土资源局机关</t>
  </si>
  <si>
    <t>市自然资源规划局（主管部门）</t>
  </si>
  <si>
    <t>巴中市通江县高明新区E-09等7宗地块收回收购存量闲置土地项目</t>
  </si>
  <si>
    <t>P25511921-0004</t>
  </si>
  <si>
    <t>1111-222222-33-44-565656</t>
  </si>
  <si>
    <t>本项目对高明新区D-06-01-A地块（置信剑桥城三期）、高明新区石牛嘴箭口河C1-4-A地块、高明新区E-10-06-01地块（超前阳光）、诺江镇石牛嘴新区A3-5地块（江与城六期）、石牛嘴C3-2-B地块、高明新区E-09地块、高明新区C-05-01-A地块收回收购存量闲置土地收储，合计262.23亩</t>
  </si>
  <si>
    <t>土储中心-杨培</t>
  </si>
  <si>
    <t>160007640206263</t>
  </si>
  <si>
    <t>2F6E2725B6F9434EE065F8163E8AA87C</t>
  </si>
  <si>
    <t>324527002</t>
  </si>
  <si>
    <t>2F6B6FA5CB6A10CBE065F8163E8AA87C</t>
  </si>
  <si>
    <t>510132</t>
  </si>
  <si>
    <t>新津区</t>
  </si>
  <si>
    <t>324345301 新津县土地储备中心</t>
  </si>
  <si>
    <t>新津县国土局本级</t>
  </si>
  <si>
    <t>成都市新津区申报专项债券收回收购普兴街道宝峰片区闲置存量土地项目</t>
  </si>
  <si>
    <t>P25510132-0022</t>
  </si>
  <si>
    <t>2025-000000-00-00-000001</t>
  </si>
  <si>
    <t>2025-06-30</t>
  </si>
  <si>
    <t>2030-12-31</t>
  </si>
  <si>
    <t>本项目拟收储土地117.09亩。涉及1个收回收购地块、117.09亩。
（1）本项目拟收储地块均已纳入土地市场监测与监管系统“妥善处置闲置存量土地”清单，完成省级备案。
（2）地块情况
地块位于成都市新津区普兴街道宝峰社区五组，面积117.09亩，成都市盛城投资发展有限公司于2021年通过拍卖方式以54641.7130万元取得，企业无力继续开发。宗地权属清晰，未设置抵押权。该宗地未取得其他专项债券或专项贷款。
根据2022年11月9日《成都市新津区规划和自然资源局局长办公会议纪要》中关于地价评估管理工作的要求，国有土地使用权公开出让评估采用单评制；其他评估业务工作采用双评制，以两家机构评估结果平均值作为评估结果使用。本项目选取的两家机构评估平均价格为51964万元。
本项目宗地成本价为56749.3222万元（合同价款54641.7130万元，指标价款2107.6092万元，利息、直接投入未计入成本价）。本次评估价低于成本价，故不需开展成本审计。
根据《自然资源部关于运用地方政府专项债券资金收回收购存量闲置土地的通知》（自然资发〔2024〕242号）文件精神，按照就低以评估平均价格51964万元确定为基础价格。结合土地使用权人的履约情况、土地闲置等情况，综合考虑拟收回价格在基础价格上进行下浮，下浮比例为30%，即36375万元。
目前，该地块已纳入在编制中的成都市新津区 2025 年度土地储备计划，已完成土地市场评估。成都市新津区土地储备中心就收储价格与成都市盛城投资发展有限公司协商达成一致意向，拟于2025年以36375万元收储，作为政府储备用地，该地块计划申报债券资金36375万元。计划于2025年6月完成收储。</t>
  </si>
  <si>
    <t>新津县土地储备中心</t>
  </si>
  <si>
    <t>250ABE7581140BCA8267EEC7A7F30D2</t>
  </si>
  <si>
    <t>2F70A9A0F6126C08E065F8163E8AA87C</t>
  </si>
  <si>
    <t>324345301</t>
  </si>
  <si>
    <t>2F712F85FA4A2602E065F8163E8AA87C</t>
  </si>
  <si>
    <t>5110</t>
  </si>
  <si>
    <t>内江市</t>
  </si>
  <si>
    <t>511028</t>
  </si>
  <si>
    <t>隆昌市</t>
  </si>
  <si>
    <t>318111 隆昌市兴诚投资集团有限公司</t>
  </si>
  <si>
    <t>隆昌市住房和城乡建设局</t>
  </si>
  <si>
    <t>内江市住房和城乡建设局 主管</t>
  </si>
  <si>
    <t>隆昌市金华路北段片区城中村改造项目</t>
  </si>
  <si>
    <t>P25511028-0013</t>
  </si>
  <si>
    <t>2503-511028-04-01-448250</t>
  </si>
  <si>
    <t>2025-08-01</t>
  </si>
  <si>
    <t>2027-12-31</t>
  </si>
  <si>
    <t>本项目改造内容包括征地拆迁、建设安置房、政府组织村民购买存量商品房等，征拆改造实施范围约393.80亩，涉及农户887户（安置人数2448人）。拟征拆房屋总建筑面积约92387.52平方米，由政府组织村民购置存量商品房建筑面积19200.00平方米，建设安置房地上建筑面积78240.12平方米。</t>
  </si>
  <si>
    <t>叶雨沛</t>
  </si>
  <si>
    <t>2F3F2B3A1F683688E065F8163E8AA87C</t>
  </si>
  <si>
    <t>2F665B973B9C5BE5E065F8163E8AA87C</t>
  </si>
  <si>
    <t>318111</t>
  </si>
  <si>
    <t>2F598996AE0406AFE065F8163E8AA87C</t>
  </si>
  <si>
    <t>511522</t>
  </si>
  <si>
    <t>南溪区</t>
  </si>
  <si>
    <t>303116 发展和改革局</t>
  </si>
  <si>
    <t>宜宾市南溪区发展和改革局</t>
  </si>
  <si>
    <t xml:space="preserve">市发改委 </t>
  </si>
  <si>
    <t>省发展改革委</t>
  </si>
  <si>
    <t>新建铁路重庆至昆明高速铁路收益与融资自求平衡专项债券</t>
  </si>
  <si>
    <t>P16511522-0004</t>
  </si>
  <si>
    <t>2017-000052-53-01-001014</t>
  </si>
  <si>
    <t>2020-10-31</t>
  </si>
  <si>
    <t>2026-10-31</t>
  </si>
  <si>
    <t>铁路干线</t>
  </si>
  <si>
    <t>0201</t>
  </si>
  <si>
    <t>铁路（含城际铁路和铁路专用线）</t>
  </si>
  <si>
    <t>宜宾市铁建办分摊项目新建铁路重庆至昆明高速铁路收益与融资自求平衡专项债券本项目为重庆至昆明高速铁路，建筑长度698.963km（其中宜宾地区17.347km由川南城际建设），含重庆、昆明枢纽和泸州、宜宾、昭通地区相关工程。</t>
  </si>
  <si>
    <t>发展和改革局</t>
  </si>
  <si>
    <t>1EF6685593049F1AED4A10E512C9A89</t>
  </si>
  <si>
    <t>2F456D008A8E47A8E065F8163E8AA87C</t>
  </si>
  <si>
    <t>303116</t>
  </si>
  <si>
    <t>C39C690E92CAAE2EE0535EFB480A4631</t>
  </si>
  <si>
    <t>511300</t>
  </si>
  <si>
    <t>南充市本级</t>
  </si>
  <si>
    <t>976877 南充市经济技术开发区管理委员会</t>
  </si>
  <si>
    <t>文峰、河西片区危旧房棚户区改造项目（二期）</t>
  </si>
  <si>
    <t>P19511300-0019</t>
  </si>
  <si>
    <t>2020-511300-94-01-433074</t>
  </si>
  <si>
    <t>2020-04-30</t>
  </si>
  <si>
    <t>该项目修建棚改项目住宅1304户，总建筑面积175107.68㎡，其中有产权面积约为99850平方米，新建安置还房总用地面积50625平方米,地上计容建筑面积122587.5m2(其中住宅面积118811.09m2，商业面积3461.53m2)，地下不计容建筑面积54208.77m2(主要为地下车库及设备用房)，配套建设景观绿化、管网工程、照明工程、小区配套道路等，拆迁安置涉及的主要有文峰片区、河西片区。</t>
  </si>
  <si>
    <t>南充市经济技术开发区管理委员会</t>
  </si>
  <si>
    <t>F2B3C4F013A492C8402638D69990A66</t>
  </si>
  <si>
    <t>2F6E1A74C3F93F0BE065F8163E8AA87C</t>
  </si>
  <si>
    <t>976877</t>
  </si>
  <si>
    <t>A8684FC567C62437E0535EFB480A5159</t>
  </si>
  <si>
    <t>511002</t>
  </si>
  <si>
    <t>内江市中区</t>
  </si>
  <si>
    <t>381833 内江市城南福居建设发展有限公司</t>
  </si>
  <si>
    <t>内江市市中区住房和城乡建设局</t>
  </si>
  <si>
    <t>内江市市中区城南、白马片区城中村改造项目</t>
  </si>
  <si>
    <t>P25511002-0001</t>
  </si>
  <si>
    <t>2502-511002-04-01-369245</t>
  </si>
  <si>
    <t>2025-03-10</t>
  </si>
  <si>
    <t>2028-12-31</t>
  </si>
  <si>
    <t>项目建设内容：改造项目整体实施范围约6749.99亩，其中集体土地约6218.70亩，国有土地约531.29亩。实施内容包括征地拆迁、拆除外运、政府组织村民购买存量商品房等。拆迁房屋总建筑面积约464313.57平方米，包括集体土地上住宅建筑面积约423013.57平方米，国有土地上住宅建筑面积约36500平方米，国有土地上非住宅建筑面积约4800平方米。购置存量商品房建筑面积234110平方米，安置户数2514户。片区改造户数2515户。</t>
  </si>
  <si>
    <t>姚琴</t>
  </si>
  <si>
    <t>2F2FBBEB515D5AACE065F8163E8AA87C</t>
  </si>
  <si>
    <t>2F4A437A118C46C7E065F8163E8AA87C</t>
  </si>
  <si>
    <t>381833</t>
  </si>
  <si>
    <t>2F497378678D6EDDE065F8163E8AA87C</t>
  </si>
  <si>
    <t>5120</t>
  </si>
  <si>
    <t>资阳市</t>
  </si>
  <si>
    <t>512022</t>
  </si>
  <si>
    <t>乐至县</t>
  </si>
  <si>
    <t>999408 资阳市国有资产投资管理有限责任公司</t>
  </si>
  <si>
    <t>乐至县发展和改革局</t>
  </si>
  <si>
    <t>资阳市发展和改革委员会</t>
  </si>
  <si>
    <t>新建成都至达州至万州铁路</t>
  </si>
  <si>
    <t>P20512022-0050</t>
  </si>
  <si>
    <t>2019-000052-53-01-002109</t>
  </si>
  <si>
    <t>2021-01-01</t>
  </si>
  <si>
    <t>2027-10-01</t>
  </si>
  <si>
    <t>项目起自成都枢纽在建成自铁路天府站，利用成自铁路自资阳西站后，新建线路经四川省资阳市、遂宁市、南充市、达州市及重庆开州区、万州区，接入既有万州北站。线路全长486.4公里，其中新建铁路432.4公里、利用在建铁路54.0公里。全线设13座车站，其中新建7座车站。配套扩建天府动车运用所，改建既有达成铁路15.4公里，新建成遂铁路联络线4公里等相关工程。</t>
  </si>
  <si>
    <t>资阳发展投资集团有限公司</t>
  </si>
  <si>
    <t>CE998BC5D7B4C9EEE0535EFB480A8B87</t>
  </si>
  <si>
    <t>2F406AB246B23942E065F8163E8AA87C</t>
  </si>
  <si>
    <t>999408</t>
  </si>
  <si>
    <t>CE99A5760B3EC9E2E0535EFB480A20AA</t>
  </si>
  <si>
    <t>513433</t>
  </si>
  <si>
    <t>冕宁县</t>
  </si>
  <si>
    <t>361108101 冕宁县卫生局办公室</t>
  </si>
  <si>
    <t>冕宁县卫生和健康局</t>
  </si>
  <si>
    <t>凉山彝族自治州卫生健康委员会</t>
  </si>
  <si>
    <t>省卫生健康委</t>
  </si>
  <si>
    <t>冕宁县重大疾病公共卫生医疗救治中心建设项目</t>
  </si>
  <si>
    <t>P21513433-0007</t>
  </si>
  <si>
    <t>2111-513433-23-01-513999</t>
  </si>
  <si>
    <t>2023-03-22</t>
  </si>
  <si>
    <t>1201</t>
  </si>
  <si>
    <t>公立医院</t>
  </si>
  <si>
    <t>0601</t>
  </si>
  <si>
    <t>卫生健康（含应急医疗救治设施、公共卫生设施）</t>
  </si>
  <si>
    <t>冕宁县重大疾病公共卫生医疗救治中心建设项目，该项目包括单体建筑工程、安装工程及室外配套工程，规划床位99张，总用地面积476184平万米，规划建筑面积为11038.19平方米，包括地上建筑8728.62平方米，地下建筑2309.57平方米。</t>
  </si>
  <si>
    <t>冕宁县卫生局办公室</t>
  </si>
  <si>
    <t>5D014FA586740239B182A416E596F98</t>
  </si>
  <si>
    <t>2F6A0EC3E814026CE065F8163E8AA87C</t>
  </si>
  <si>
    <t>361108101</t>
  </si>
  <si>
    <t>D01B8B8FB435FC57E0535EFB480AA90A</t>
  </si>
  <si>
    <t>324002 南充市顺庆区土地储备中心</t>
  </si>
  <si>
    <t>南充市顺庆区自然资源规划局</t>
  </si>
  <si>
    <t>南充市土地储备中心</t>
  </si>
  <si>
    <t>南充市顺庆区使用专项债券第一批土地储备收回收购存量闲置土地项目</t>
  </si>
  <si>
    <t>P25511302-0002</t>
  </si>
  <si>
    <t>0000-000000-00-00-000000</t>
  </si>
  <si>
    <t>本项目拟于2025年收储存量4宗闲置土地共499.50亩，包括：搬罾街道G-02-01地块162.89亩、搬罾街道D-02-01地块60.36亩、潆溪片区商贸城旁拟出让地块52.03亩、牌坊湾村拟出让地块224.22亩；拟于2031-2032年出让收储的该4宗存量地块。</t>
  </si>
  <si>
    <t>南充市顺庆区土地储备中心</t>
  </si>
  <si>
    <t>2F33E71715724EAFE065F8163E8AA87C</t>
  </si>
  <si>
    <t>2F5DC489F703589FE065F8163E8AA87C</t>
  </si>
  <si>
    <t>324002</t>
  </si>
  <si>
    <t>2F45D118B59A6EA3E065F8163E8AA87C</t>
  </si>
  <si>
    <t>510683</t>
  </si>
  <si>
    <t>绵竹市</t>
  </si>
  <si>
    <t>324328302 绵竹市土地储备中心</t>
  </si>
  <si>
    <t>绵竹市自然资源和规划局（主管部门）</t>
  </si>
  <si>
    <t>德阳市自然资源和规划局</t>
  </si>
  <si>
    <t>绵竹市使用专项债券的南轩片区2宗收回收购存量闲置土地项目</t>
  </si>
  <si>
    <t>P25510683-0005</t>
  </si>
  <si>
    <t>5106-000002-02-02-000002</t>
  </si>
  <si>
    <t>收储四川省星坤房地产开发有限公司2宗国有土地使用权，其中：27.03亩的商住用地（南轩片区Bc-04-11地块内）收储价格8222.35万元；11.62亩的商住用地（南轩片区Bf-04-02号地块内，南光大道南侧、清道大道东侧）收储价格2059.14万元。</t>
  </si>
  <si>
    <t>绵竹市土地储备中心</t>
  </si>
  <si>
    <t>B112D6A631A4070AB28697F3AB1A1EC</t>
  </si>
  <si>
    <t>2F5CA8B291E74FAEE065F8163E8AA87C</t>
  </si>
  <si>
    <t>324328302</t>
  </si>
  <si>
    <t>2F5AE187EB4F1490E065F8163E8AA87C</t>
  </si>
  <si>
    <t>5118</t>
  </si>
  <si>
    <t>雅安市</t>
  </si>
  <si>
    <t>511800</t>
  </si>
  <si>
    <t>雅安市本级</t>
  </si>
  <si>
    <t>324001 雅安市土地征收与储备中心</t>
  </si>
  <si>
    <t>雅安市自然资源和规划局</t>
  </si>
  <si>
    <t>雅安市本级2025年收回收购存量闲置土地项目(一期)</t>
  </si>
  <si>
    <t>P25511800-0010</t>
  </si>
  <si>
    <t>XXXX-XXXXXX-XX-XX-XXXXXX</t>
  </si>
  <si>
    <t>项目拟收回收购地块5个，收购土地面积194.47亩，其中住宅用地189.53亩、商服用地4.94亩。实施内容包括土地收回收购以及土地平整。完工后可出让土地面积194.47亩，住宅用地189.53亩、商服用地4.94亩。</t>
  </si>
  <si>
    <t>陈杰</t>
  </si>
  <si>
    <t>67293E2D34B43F6A17D6A30E8E6E2C6</t>
  </si>
  <si>
    <t>2F7D23DBCCCF04A9E065F8163E8AA87C</t>
  </si>
  <si>
    <t>324001</t>
  </si>
  <si>
    <t>2F68CD37805A7E75E065F8163E8AA87C</t>
  </si>
  <si>
    <t>翠屏区棚改安置房较场苑小区建设项目</t>
  </si>
  <si>
    <t>P18511502-0045</t>
  </si>
  <si>
    <t>2019-511502-47-01-337935</t>
  </si>
  <si>
    <t>2020-09-05</t>
  </si>
  <si>
    <t>规划用地22675平米(其中建设用地17444平米，代建5231平米)，总建筑面积79592.88平米（含地下室28356.57平米，住宅46397.76平米，及农贸市场等4838.55平米），拆迁436户，拆迁45300平米，新建住宅436套，新建住宅46397平米，配建小区外防护5231平米；小区内道路8878平米，4408平米，物管用房90平米，围墙560米，水电气管网等</t>
  </si>
  <si>
    <t>2F336CFEE6D04EABE065F8163E8AA87C</t>
  </si>
  <si>
    <t>A68692570F1346C7E0535EFB480A855F</t>
  </si>
  <si>
    <t>511923</t>
  </si>
  <si>
    <t>平昌县</t>
  </si>
  <si>
    <t>423324302 平昌县土地储备整理中心</t>
  </si>
  <si>
    <t>平昌县自然资源和规划局</t>
  </si>
  <si>
    <t>巴中市平昌县金宝新区五一片区收回收购存量闲置土地专项债券项目</t>
  </si>
  <si>
    <t>P25511923-0001</t>
  </si>
  <si>
    <t>2503-511923-04-01-596558</t>
  </si>
  <si>
    <t>本项目拟收回收购存量闲置宗地，包括4个地块，宗地编号为PC-2023B011、PC-2024B004、PC-2019B021、PC-2022B005，已纳入平昌县2025年度土地储备计划，拟收储面积为150.04亩。项目在总投资为20580.00万元，资金来源为申请地方政府专项债券资金和财政资金。</t>
  </si>
  <si>
    <t>李杰</t>
  </si>
  <si>
    <t>B6C3A0F4A1549F3A4156D596B85BB31</t>
  </si>
  <si>
    <t>2F6C68166CCA7783E065F8163E8AA87C</t>
  </si>
  <si>
    <t>423324302</t>
  </si>
  <si>
    <t>2F57EA3B13105ED0E065F8163E8AA87C</t>
  </si>
  <si>
    <t>511000</t>
  </si>
  <si>
    <t>内江市本级</t>
  </si>
  <si>
    <t>976633 内江经程建设发展有限责任公司</t>
  </si>
  <si>
    <t>内江经开区九盘片区城中村改造项目</t>
  </si>
  <si>
    <t>P24511000-0035</t>
  </si>
  <si>
    <t>2412-511098-04-01-772275</t>
  </si>
  <si>
    <t>2029-03-31</t>
  </si>
  <si>
    <t>内江经开区九盘片区城中村改造项目整体实施范围约1579.96亩，均为集体土地。本项目实施内容包括征地拆迁、拆除外运、政府组织村民购买存量商品房等。拆迁房屋总建筑面积约178186平方米，均为集体土地上住宅。片区改造户数1541户，由政府组织村民购置存量商品房建筑面积130380平方米，安置户数1541户。</t>
  </si>
  <si>
    <t>隆波</t>
  </si>
  <si>
    <t>2F41C19CBF59460AE065F8163E8AA87C</t>
  </si>
  <si>
    <t>2F5FA5A4FE93202EE065F8163E8AA87C</t>
  </si>
  <si>
    <t>976633</t>
  </si>
  <si>
    <t>2F4406D6AEA231E1E065F8163E8AA87C</t>
  </si>
  <si>
    <t>5116</t>
  </si>
  <si>
    <t>广安市</t>
  </si>
  <si>
    <t>511621</t>
  </si>
  <si>
    <t>岳池县</t>
  </si>
  <si>
    <t>324130101 岳池县自然资源和规划局</t>
  </si>
  <si>
    <t>岳池县自然资源和规划局</t>
  </si>
  <si>
    <t>广安市自然资源规划管理</t>
  </si>
  <si>
    <t>广安市岳池县使用专项债券的YCP-2022-8号地块收回收购存量闲置土地项目</t>
  </si>
  <si>
    <t>P25511621-0021</t>
  </si>
  <si>
    <t>2503-511621-04-01-225810</t>
  </si>
  <si>
    <t>本项目拟收储土地54.66亩，涉及1个收回收购地块54.66亩。（YCP-2022-8 地块位于岳池县广岳大道以南与林角大道以东交叉处，面积 54.66 亩，属于企业无力继续开发的、已供应未动工的住宅用地，地块权属清晰，未取得其他专项债券或专项贷款。）</t>
  </si>
  <si>
    <t>F4FA3C443AA49808F16C2F7EB74DD6B</t>
  </si>
  <si>
    <t>2F94416E349B1396E065F8163E8AA87C</t>
  </si>
  <si>
    <t>324130101</t>
  </si>
  <si>
    <t>2F91C15D5854132DE065F8163E8AA87C</t>
  </si>
  <si>
    <t>510181</t>
  </si>
  <si>
    <t>都江堰市</t>
  </si>
  <si>
    <t>434130101 都江堰市土地储备中心</t>
  </si>
  <si>
    <t>都江堰市规划和自然资源局</t>
  </si>
  <si>
    <t>成都市都江堰市 申报专项债券收回收购幸福街道62.85亩 闲置存量土地项目</t>
  </si>
  <si>
    <t>P25510181-0010</t>
  </si>
  <si>
    <t>2026-05-01</t>
  </si>
  <si>
    <t>主要内容：本项目对位于都江堰市幸福街道联盟社区金融中心（二环路沙西线节点东南角）的闲置土地进行回收，共计收储62.85亩。
预期收益：在对本项目运营期预期收入和成本费用预测的基础上，对债券存续期的现金流量进行了测算。根据测算结果，本项目债券存续期内还本付息资金充足。待本项目全部5826.00万元专项债券到期时，在偿还当年到期的专项债券本息后，将仍有20500.38万元的累计现金结余，本期债券本息的覆盖率为4.07倍，能够实现项目收益和融资自求平衡。</t>
  </si>
  <si>
    <t>李锐</t>
  </si>
  <si>
    <t>1FAA895B0524E22B1537B47A49A67EA</t>
  </si>
  <si>
    <t>2F778CFEF74930CAE065F8163E8AA87C</t>
  </si>
  <si>
    <t>434130101</t>
  </si>
  <si>
    <t>2F57171AD2640958E065F8163E8AA87C</t>
  </si>
  <si>
    <t>成都市新津区申报专项债券收回收购花源片区闲置存量土地项目</t>
  </si>
  <si>
    <t>P25510132-0025</t>
  </si>
  <si>
    <t>2025-000000-00-00-000004</t>
  </si>
  <si>
    <t>本项目拟收储土地60.42亩。涉及1个收回收购地块、60.42亩。
（1）本项目拟收储地块均已纳入土地市场监测与监管系统“妥善处置闲置存量土地”清单，完成省级备案。
（2）地块情况
地块位于成都市新津区花源街道杨柳村十八组、柳河社区三组，面积60.42亩，成都人居津城置业有限公司于2022年通过拍卖方式以38668.5216万元取得，属于企业无力继续开发的，该宗地已纳入土地市场监测与监管系统“妥善处置闲置存量土地”清单。宗地权属清晰，属于逾期未动工2年以上的商住用地，地块未抵押、查封。未取得其他专项债券或专项贷款。
根据2022年11月9日《成都市新津区规划和自然资源局局长办公会议纪要》中关于地价评估管理工作的要求，国有土地使用权公开出让评估采用单评制；其他评估业务工作采用双评制，以两家机构评估结果平均值作为评估结果使用。本项目选取的两家机构评估平均价格为31765万元。
本项目宗地成本价为39331.5120万元（合同价款38668.5216万元，指标价款662.9904万元，利息、直接投入未计入成本价）。本次评估价低于成本价，故不需开展成本审计。
根据《自然资源部关于运用地方政府专项债券资金收回收购存量闲置土地的通知》（自然资发〔2024〕242号）文件精神，按照就低以评估平均价格31765万元确定为基础价格。结合土地使用权人的履约情况、土地闲置等情况，综合考虑拟收回价格在基础价格上进行下浮，下浮比例为30%，即22236万元。
目前，该地块已纳入在编制中的成都市新津区 2025 年度土地储备计划，已完成土地市场评估。成都市新津区土地储备中心就收储价格与成都人居津城置业有限公司协商达成一致意向，拟于2025年以22236万元收储，作为政府储备用地，该地块计划申报债券资金22236万元。计划于2025年6月完成收储。</t>
  </si>
  <si>
    <t>2F70A9A0F7E36C08E065F8163E8AA87C</t>
  </si>
  <si>
    <t>2F722D4DE2570E2DE065F8163E8AA87C</t>
  </si>
  <si>
    <t>510129</t>
  </si>
  <si>
    <t>大邑县</t>
  </si>
  <si>
    <t>324304307 大邑县土地储备中心</t>
  </si>
  <si>
    <t>大邑县规划和自然资源局</t>
  </si>
  <si>
    <t>成都市大邑县申报专项债券收回收购晋原 街道113.37亩存量闲置土地打包项目</t>
  </si>
  <si>
    <t>P25510129-0007</t>
  </si>
  <si>
    <t>xxxx-xxxxxx-xx-xx-xxxxxa</t>
  </si>
  <si>
    <t>本项目拟收储土地113.37亩。主要为收回收购2宗土地、共计113.37亩，地块已纳入大邑县2025年度土地储备计划，其中，地块一：该地块位于晋原街道，面积41.41亩；地块二：块位于晋原街道，面积71.96亩。</t>
  </si>
  <si>
    <t>大邑县土地储备中心</t>
  </si>
  <si>
    <t>A0886CCF2484D0B8DC3E8CAF83EB5C9</t>
  </si>
  <si>
    <t>2F71EFC013C671CEE065F8163E8AA87C</t>
  </si>
  <si>
    <t>324304307</t>
  </si>
  <si>
    <t>2F70A98BC53C6BFEE065F8163E8AA87C</t>
  </si>
  <si>
    <t>510923</t>
  </si>
  <si>
    <t>大英县</t>
  </si>
  <si>
    <t>324310301 大英县自然资源和规划局</t>
  </si>
  <si>
    <t>大英县自然资源和规划局</t>
  </si>
  <si>
    <t>遂宁市自然资源和规划局</t>
  </si>
  <si>
    <t>遂宁市大英县郪江新城2025年第一批使用专项债券收回收购存量闲置土地项目</t>
  </si>
  <si>
    <t>P25510923-0024</t>
  </si>
  <si>
    <t>根据《自然资源部国家发展改革委关于实施妥善处置闲置存量土地若干政策措施的通知》（自然资发〔2024〕104号）、《自然资源部关于运用地方政府专项债券资金收回收购存量闲置土地的通知》（自然资发〔2024〕242号）等文件精神，为盘活存量闲置土地，使用专项债券计划收回收购企业闲置土地2宗，面积合计72811.59平方米（约109.22亩），项目总投资估算为22,263.00万元。</t>
  </si>
  <si>
    <t>蒋依林</t>
  </si>
  <si>
    <t>3B93F999397436E97BE4B0952645FA6</t>
  </si>
  <si>
    <t>2F6C941BC4EC0A1AE065F8163E8AA87C</t>
  </si>
  <si>
    <t>324310301</t>
  </si>
  <si>
    <t>2F680FF31DA613EEE065F8163E8AA87C</t>
  </si>
  <si>
    <t>510112</t>
  </si>
  <si>
    <t>龙泉驿区</t>
  </si>
  <si>
    <t>324132 龙泉驿区土地储备中心</t>
  </si>
  <si>
    <t>龙泉驿区土地储备中心</t>
  </si>
  <si>
    <t>成都市龙泉驿区申报专项债券收回收购十陵街道58亩闲置存量土地打包项目</t>
  </si>
  <si>
    <t>P25510112-0006</t>
  </si>
  <si>
    <t>1111-111111-11-11-111113</t>
  </si>
  <si>
    <t>本项目拟收储土地57.8406亩，主要涉及收回收购2个地块。地块已纳入龙泉驿区2025年度土地储备计划。本项目不涉及新增土地储备。
 1.经济效益：本项目预计债券发行期限为7年，经测算，上述地块可实现土地出让收入82,028.11万元。项目可用于资金平衡的收益为82,028.11万元。 2.社会效益：通过对存量土地进行收储，有利于优化土地资源配置，缓解新增建设用地指标紧张问题。项目实施后，有助于改善城市面貌，推动产城融合，提升区域竞争力。通过土地整合为保障性住房、教育医疗设施等民生项目腾挪空间。</t>
  </si>
  <si>
    <t>8F2F68FABA449539EF7C82F5932141B</t>
  </si>
  <si>
    <t>2F7C9513E6596BF5E065F8163E8AA87C</t>
  </si>
  <si>
    <t>324132</t>
  </si>
  <si>
    <t>2F743FA138F86663E065F8163E8AA87C</t>
  </si>
  <si>
    <t>511600</t>
  </si>
  <si>
    <t>广安市本级</t>
  </si>
  <si>
    <t>976802801 开发区管委会机关</t>
  </si>
  <si>
    <t>广安市住房和城乡规划建设局</t>
  </si>
  <si>
    <t>成渝地区双城经济圈—广安经开区污水处理及配套基础设施建设项目</t>
  </si>
  <si>
    <t>P21511600-0039</t>
  </si>
  <si>
    <t>2110-511624-17-01-204535</t>
  </si>
  <si>
    <t>2022-03-01</t>
  </si>
  <si>
    <t>0799</t>
  </si>
  <si>
    <t>其他生态建设和环境保护</t>
  </si>
  <si>
    <t>新建污水处理厂1座及配套管网，实现日处理污水量4.1万立方米；对园区现有污水处理厂配套管网进行升管网可视化升级改造，建立排水管网地理信息系统（GIS）和污染治理平台；改造雨水管网约20千米，清理疏通管网约80千；修建事故污水拦截项目，包含驴溪河清淤、河岸两侧堤坝工程；新建长度约为2.7公里的雨水箱涵等相关内容。</t>
  </si>
  <si>
    <t>杨强</t>
  </si>
  <si>
    <t>4DD928FE3614BD3B5FC70A7FC322B70</t>
  </si>
  <si>
    <t>2F57482D0BA81CFBE065F8163E8AA87C</t>
  </si>
  <si>
    <t>976802801</t>
  </si>
  <si>
    <t>CF7CB6419401FB62E0535EFB480A0114</t>
  </si>
  <si>
    <t>423001 广安市自然资源规划管理</t>
  </si>
  <si>
    <t>收回收购广安市市本级神龙山片区A-17号地块国有建设用地使用权项目</t>
  </si>
  <si>
    <t>P25511600-0006</t>
  </si>
  <si>
    <t>2025-511600-03-02-000003</t>
  </si>
  <si>
    <t>2025-03-26</t>
  </si>
  <si>
    <t>本项目拟收储土地152.7345亩，涉及1个收回收购地块，为神龙山片区A-17号地块。已纳入广安市2025年度土地储备计划。属于基础设施配套薄弱、土地通平条件不成熟，企业无意愿继续开发，已供应未动工的住宅用地，符合104号文件、242号文件明确的收回收购范围，已纳入存量闲置土地清单并在自然资源部土地市场动态监测与监管系统备案。收回收购存量闲置土地，有利于优化土地供需，注入活力，发挥一举多得的政策效应。</t>
  </si>
  <si>
    <t>广安市自规局</t>
  </si>
  <si>
    <t>2F1EE827608F7A3BE065F8163E8AA87C</t>
  </si>
  <si>
    <t>2F5A9199127D740AE065F8163E8AA87C</t>
  </si>
  <si>
    <t>423001</t>
  </si>
  <si>
    <t>2F58F631BF0F4C2DE065F8163E8AA87C</t>
  </si>
  <si>
    <t>512000</t>
  </si>
  <si>
    <t>资阳市本级</t>
  </si>
  <si>
    <t>324177101 资阳市土地矿产和生态修复中心</t>
  </si>
  <si>
    <t>资阳市自然资源和规划局</t>
  </si>
  <si>
    <t>资阳市市本级使用专项债券收回收购资阳发展苌庆地块2（LKYD-2021-008）土地项目</t>
  </si>
  <si>
    <t>P25512000-0010</t>
  </si>
  <si>
    <t>2222-777777-22-33-000000</t>
  </si>
  <si>
    <t>本项目拟收储土地总面积40.89亩。涉及1个收回收购地块40.89亩。资阳发展苌庆地块2（LKYD-2021-008），总面积40.89亩，苌宏文化科技公司于2022年通过竞拍方式以5600万元取得，属于政府、企业共同原因形成闲置，已纳入资阳市闲置存量土地项目清单，地块权属清晰，不存在查封情况，未取得其他专项债券或专项贷款。</t>
  </si>
  <si>
    <t>资阳市土地矿产储备中心</t>
  </si>
  <si>
    <t>43D2096A4D14224BB614830BAAF72D5</t>
  </si>
  <si>
    <t>2F59F4EB52F835D2E065F8163E8AA87C</t>
  </si>
  <si>
    <t>324177101</t>
  </si>
  <si>
    <t>2F589265971923ADE065F8163E8AA87C</t>
  </si>
  <si>
    <t>999901277 德阳天府旌城投资发展集团有限公司</t>
  </si>
  <si>
    <t>三元花园A区棚户区改造（含配套设施）项目</t>
  </si>
  <si>
    <t>P21510600-0025</t>
  </si>
  <si>
    <t>2109-510600-17-01-940798</t>
  </si>
  <si>
    <t>2022-11-30</t>
  </si>
  <si>
    <t>2026-12-31</t>
  </si>
  <si>
    <t xml:space="preserve">棚户区拆迁和住宅、、停车位及充电桩等配套设施土建工程、装修工程、安装工程、总平工程、配套市政道路工程以及公园等工程。
项目总用地面积为5.5089公顷，约82.63亩，总建筑面积为169844.00㎡，其中地上建筑面积137667.25㎡，地下建筑面积约32176.75㎡，机动车位约850个，其中充电桩停车位170个；配套市政道路红线宽25米、长345米；配套公园5394.10平方米。
</t>
  </si>
  <si>
    <t>郑轶</t>
  </si>
  <si>
    <t>11CC6E01226A0BF4E06320C012AC3E97</t>
  </si>
  <si>
    <t>2F6DDBC91DB0247AE065F8163E8AA87C</t>
  </si>
  <si>
    <t>999901277</t>
  </si>
  <si>
    <t>CFDFCE28820F8C81E0535EFB480AB874</t>
  </si>
  <si>
    <t>434174005 德阳市凯州城市更新建设有限公司</t>
  </si>
  <si>
    <t>中江县住房和城乡规划建设局</t>
  </si>
  <si>
    <t>德阳凯州新城片区城中村改造项目</t>
  </si>
  <si>
    <t>P25510623-0024</t>
  </si>
  <si>
    <t>2501-510697-04-01-848804</t>
  </si>
  <si>
    <t>2025-08-31</t>
  </si>
  <si>
    <t>2029-07-31</t>
  </si>
  <si>
    <t>本项目改造内容规划红线范围内1388.56亩集体土地上的征地拆迁及安置补偿等相关建设。本项 目规划红线范围内整体实施面积1388.56亩，全部为集体建设用地，拆迁住宅 782户，拆迁房屋面积150245.47㎡，其中:住宅150245.47㎡，非住宅0㎡;涉及人口2182人。</t>
  </si>
  <si>
    <t>德阳市凯州城市更新建设有限公司</t>
  </si>
  <si>
    <t>2F3337318C9D4EBBE065F8163E8AA87C</t>
  </si>
  <si>
    <t>2F52C7C79E7F4425E065F8163E8AA87C</t>
  </si>
  <si>
    <t>434174005</t>
  </si>
  <si>
    <t>2F465570F80E27FEE065F8163E8AA87C</t>
  </si>
  <si>
    <t>510302</t>
  </si>
  <si>
    <t>自流井区</t>
  </si>
  <si>
    <t>333333001 自贡市自流井区建设局机关</t>
  </si>
  <si>
    <t>自贡市自流井区建设局机关</t>
  </si>
  <si>
    <t>自流井区东街片区老旧小区配套基础设施建设项目</t>
  </si>
  <si>
    <t>P20510302-0037</t>
  </si>
  <si>
    <t>2020-510302-49-01-504806</t>
  </si>
  <si>
    <t>2024-07-01</t>
  </si>
  <si>
    <t>小区总面积43.59万平方米，建设内容包括：建筑物屋面、外墙等维修87180平方米，水电气综合改造210套、小区道路整治（含铺装）21795平方米、小区停车位改造（或停车场）50300平方米、修缮排水管网32192米、安装监控、整治绿化、更换井盖及沟盖板、增加健身设备、强弱电杆管线下地、智慧安防打造、雨水分流等；改造提升市政配套基础设施、垃圾处理站、卫生服务站、幼儿园、养老、托儿所、便民市场、邮政快递末端综合站等社区专项服务设施。拆违疏空、安全保障、功能补充、品质提升、设施完善等。</t>
  </si>
  <si>
    <t>陈仕达</t>
  </si>
  <si>
    <t>C7AAF2D20524E809F6615B4EB357385</t>
  </si>
  <si>
    <t>2F31098A55936462E065F8163E8AA87C</t>
  </si>
  <si>
    <t>333333001</t>
  </si>
  <si>
    <t>B2A3D1DFAECF7205E0535EFB480A9E9F</t>
  </si>
  <si>
    <t>511602</t>
  </si>
  <si>
    <t>广安区</t>
  </si>
  <si>
    <t>318110301 财政局机关</t>
  </si>
  <si>
    <t>广安市广安区住房和城乡建设局</t>
  </si>
  <si>
    <t>广安市广安区协兴片区城中村改造项目</t>
  </si>
  <si>
    <t>P25511602-0031</t>
  </si>
  <si>
    <t>2503-511602-04-01-839954</t>
  </si>
  <si>
    <t>2025-03-24</t>
  </si>
  <si>
    <t>2028-03-23</t>
  </si>
  <si>
    <t>本项目建设内容主要为1316.64亩范围内的征地拆迁及安置补偿。总改造面积1316.64亩，国有建设用地17亩、集体土地1299.39亩。改造涉及总村民户数361户，人数1173人，总建筑面积66725㎡。</t>
  </si>
  <si>
    <t>广安安韵文化旅游有限公司</t>
  </si>
  <si>
    <t>E703A869BFB44DF89EB94780508AA26</t>
  </si>
  <si>
    <t>2F6883EA9EEB6162E065F8163E8AA87C</t>
  </si>
  <si>
    <t>318110301</t>
  </si>
  <si>
    <t>2F5DC84E08625B88E065F8163E8AA87C</t>
  </si>
  <si>
    <t>510900</t>
  </si>
  <si>
    <t>遂宁市本级</t>
  </si>
  <si>
    <t>324001 遂宁市土地储备中心</t>
  </si>
  <si>
    <t>遂宁市市本级使用专项债券HD04-01-04地块土地储备项目</t>
  </si>
  <si>
    <t>P25510900-0008</t>
  </si>
  <si>
    <t>XXXX-XXXXXX-XX-XX-XXXXX2</t>
  </si>
  <si>
    <t>2025-12-01</t>
  </si>
  <si>
    <t>本项目拟收储HD04-01-04土地，土地面积为26641.05平方米（39.96亩）。涉及1个收回收购地块，收储总金额为18265万元，HD04-01-04地块位于遂宁市河东二期腾龙路以西、香林北路以南。</t>
  </si>
  <si>
    <t>遂宁市土地储备中心</t>
  </si>
  <si>
    <t>B2052A5A3C64ED59440F93925AA7300</t>
  </si>
  <si>
    <t>2F8053CB1B774E73E065F8163E8AA87C</t>
  </si>
  <si>
    <t>2F7C458A9AB72C69E065F8163E8AA87C</t>
  </si>
  <si>
    <t>511126</t>
  </si>
  <si>
    <t>夹江县</t>
  </si>
  <si>
    <t>333503001 夹江县住房和城乡建设局</t>
  </si>
  <si>
    <t>夹江县住房和城乡建设局</t>
  </si>
  <si>
    <t>乐山市住房和城乡建设局</t>
  </si>
  <si>
    <t>乐山市夹江县2025年城东片区城中村改造项目</t>
  </si>
  <si>
    <t>P25511126-0002</t>
  </si>
  <si>
    <t>2502-511126-04-01-495678</t>
  </si>
  <si>
    <t>2027-05-31</t>
  </si>
  <si>
    <t>99</t>
  </si>
  <si>
    <t>其他</t>
  </si>
  <si>
    <t>乐山市夹江县城中村改造项目位于乐山市夹江县，涉及大学城片区、青衣街道，实施内容包括征地拆迁、原建筑物拆除、采用房票安置方式对被征收人进行安置等。项目征拆改造实施范围约1026.02亩，改造范围内集体用地（964.05亩）占比93.96%，国有用地（61.97亩）占比6.04%；项目区内拆迁房屋面积约68415.69㎡，其中拆迁房屋面积约58550.93㎡、国有用地拆迁房屋面积约9864.76㎡；项目涉及拆迁总户数579户1648人，其中集体土地拆迁户数499户1371人、国有土地拆迁户数80户277人；项目采用“房票”方式进行安置面积约为61695.00㎡。</t>
  </si>
  <si>
    <t>建设局机关</t>
  </si>
  <si>
    <t>44F7070FC044A578D17B9C650292FB4</t>
  </si>
  <si>
    <t>2F35211817D617A2E065F8163E8AA87C</t>
  </si>
  <si>
    <t>333503001</t>
  </si>
  <si>
    <t>2F33C7129C317EF6E065F8163E8AA87C</t>
  </si>
  <si>
    <t>510411</t>
  </si>
  <si>
    <t>仁和区</t>
  </si>
  <si>
    <t>348702702 攀枝花市仁和交通投资开发建设有限责任公司</t>
  </si>
  <si>
    <t>攀枝花市仁和区住房和城乡建设局</t>
  </si>
  <si>
    <t>攀枝花市住房和城乡建设局</t>
  </si>
  <si>
    <t>攀枝花市仁和区普达、总发片区城中村改造项目</t>
  </si>
  <si>
    <t>P25510411-0005</t>
  </si>
  <si>
    <t>2502-510411-04-01-772143</t>
  </si>
  <si>
    <t>2027-12-01</t>
  </si>
  <si>
    <t>攀枝花市仁和区普达、总发片区城中村改造项目，本项目实施范围约1023.00亩（其中国有土地12.20亩、农村集体土地1010.80亩）；涉及改造户数约516户（约1563人）；涉及征拆建筑物面积约238549.33㎡。</t>
  </si>
  <si>
    <t>攀枝花市仁和交通投资开发建设有限责任公司</t>
  </si>
  <si>
    <t>7025D52F5164669B7F24318AAB81342</t>
  </si>
  <si>
    <t>2F59878AA0C006CAE065F8163E8AA87C</t>
  </si>
  <si>
    <t>348702702</t>
  </si>
  <si>
    <t>2F598AC78FD406A7E065F8163E8AA87C</t>
  </si>
  <si>
    <t>沿滩区王井镇太源井棚户改造安置房建设项目（一期）</t>
  </si>
  <si>
    <t>P19510311-0041</t>
  </si>
  <si>
    <t>2019-510311-48-01-391523</t>
  </si>
  <si>
    <t>2020-05-20</t>
  </si>
  <si>
    <t>项目在王井镇太源村、邓关镇新塘村占地30.96亩，总建筑面积53817.79平方米，其中地上建筑面积42596.77平方米、地下建筑面积11221.02平方米，新建安置房400套，配套建设消防、燃气、供排水等附属设施。</t>
  </si>
  <si>
    <t>2F7B860838BF5760E065F8163E8AA87C</t>
  </si>
  <si>
    <t>2F75C53477640700E065F8163E8AA87C</t>
  </si>
  <si>
    <t>999013 内江高新发展有限责任公司</t>
  </si>
  <si>
    <t>内江高新区高铁北站片区城中村改造项目</t>
  </si>
  <si>
    <t>P25511000-0015</t>
  </si>
  <si>
    <t>2503-511051-04-01-221801</t>
  </si>
  <si>
    <t>本项目内容包括征地拆迁、拆除外运、政府组织村民购买存量商品房等。其中拟拆迁房屋总建筑面积约218231.03平方米片区改造涉及农户1814户(安置人数约5184人)，企业8户。由政府组织村民购置存量商品房建筑面积155520平方米，安置户数1814户。</t>
  </si>
  <si>
    <t>曾勋</t>
  </si>
  <si>
    <t>2F5449A08C257338E065F8163E8AA87C</t>
  </si>
  <si>
    <t>2F5862883D260FEDE065F8163E8AA87C</t>
  </si>
  <si>
    <t>999013</t>
  </si>
  <si>
    <t>2F55A3D75FF46F3FE065F8163E8AA87C</t>
  </si>
  <si>
    <t>511324</t>
  </si>
  <si>
    <t>仪陇县</t>
  </si>
  <si>
    <t>324001 仪陇县自然资源和规划局</t>
  </si>
  <si>
    <t>仪陇县自然资源和规划局</t>
  </si>
  <si>
    <t>仪陇县城东片区土地储备项目</t>
  </si>
  <si>
    <t>P25511324-0035</t>
  </si>
  <si>
    <t>2025-03-20</t>
  </si>
  <si>
    <t>项目拟收回收购4个闲置地块，共148.83亩，其中新政（2022）3号45.20亩，新政（2020）6号21.72亩，新政（2022）5号26.11亩，新政（2023）4号55.8亩。
项目拟收回收购4个闲置地块，共148.83亩，其中新政（2022）3号45.20亩，新政（2020）6号21.72亩，新政（2022）5号26.11亩，新政（2023）4号55.8亩。</t>
  </si>
  <si>
    <t>仪陇县国土局</t>
  </si>
  <si>
    <t>79EE6FA2D52F3C8FE0535EFB480ABE73</t>
  </si>
  <si>
    <t>2F72D66F85615390E065F8163E8AA87C</t>
  </si>
  <si>
    <t>2F6809E1D22D1EB0E065F8163E8AA87C</t>
  </si>
  <si>
    <t xml:space="preserve"> 成都市都江堰市 申报专项债券收回收购蒲阳镇55.78亩闲置存量土地项目</t>
  </si>
  <si>
    <t>P25510181-0009</t>
  </si>
  <si>
    <t>1111-111111-11-11-111116</t>
  </si>
  <si>
    <t>2026-03-04</t>
  </si>
  <si>
    <t>主要内容：本项目对位于都江堰市蒲阳镇九鼎大道西侧的闲置土地进行回收，共计收储55.78亩。
预期收益：在对本项目运营期预期收入和成本费用预测的基础上，对债券存续期的现金流量进行了测算。根据测算结果，本项目债券存续期内还本付息资金充足。待本项目全部4016.00万元专项债券到期时，在偿还当年到期的专项债券本息后，将仍有17502.27万元的累计现金结余，本期债券本息的覆盖率为4.81倍，能够实现项目收益和融资自求平衡。</t>
  </si>
  <si>
    <t>2F76965D0B5E5A41E065F8163E8AA87C</t>
  </si>
  <si>
    <t>2F5610B976E91B12E065F8163E8AA87C</t>
  </si>
  <si>
    <t>434437001 自贡市自流井区工业示范基地管理委员会</t>
  </si>
  <si>
    <t>自贡市自流井区交通局</t>
  </si>
  <si>
    <t>自贡市交通运输局</t>
  </si>
  <si>
    <t>交通运输厅</t>
  </si>
  <si>
    <t>西南（自贡）国际陆港农副产品仓储物流中心及基础设施建设项目</t>
  </si>
  <si>
    <t>P24510302-0006</t>
  </si>
  <si>
    <t>2402-510302-04-01-822942</t>
  </si>
  <si>
    <t>2024-11-30</t>
  </si>
  <si>
    <t>2027-10-31</t>
  </si>
  <si>
    <t>81801</t>
  </si>
  <si>
    <t>城乡冷链等物流基础设施</t>
  </si>
  <si>
    <t>城乡冷链物流设施</t>
  </si>
  <si>
    <t>改扩建农副产品冷链仓储物流中心约1.8万平方米，改建冷库3万平方米，配套实施冷链仓储物流中心周边道路等3公里，并完善周围水电气、通讯、管网等6公里。改扩建农副产品冷链仓储物流中心约1.8万平方米，改建冷库3万平方米，配套实施冷链仓储物流中心周边道路等3公里，并完善周围水电气、通讯、管网等6公里。</t>
  </si>
  <si>
    <t>蔡健</t>
  </si>
  <si>
    <t>58F5CFB0E9A462EACAC9D03426903C8</t>
  </si>
  <si>
    <t>2F49839AB3C57324E065F8163E8AA87C</t>
  </si>
  <si>
    <t>434437001</t>
  </si>
  <si>
    <t>11B52A8F61340883E06320C012ACDEA4</t>
  </si>
  <si>
    <t>511622</t>
  </si>
  <si>
    <t>武胜县</t>
  </si>
  <si>
    <t>423405102 武胜县土地储备中心</t>
  </si>
  <si>
    <t>武胜县自然资源和规划局</t>
  </si>
  <si>
    <t>武胜县运用地方政府专项债券资金收回收购WS〔2022〕22号国有建设用地使用权项目</t>
  </si>
  <si>
    <t>P25511622-0009</t>
  </si>
  <si>
    <t>1111-111111-11-11-333333</t>
  </si>
  <si>
    <t>本项目总投资8438.10 万万元，其中，收回收购土地费用8295.30万元、债券利息136万元、债券发行费用6.8万元等。项目所筹资金将根据项目收回收购进度来进行合理分配，且将全部投资于本项目，具体数额应当根据进度支出。在保证项目资金充足的情况下，充分利用且不浪费当年度专项债券融资额度。本项目拟收储土地57.37亩，涉及1个收回收购地块，地块编号WS〔2022〕22号。</t>
  </si>
  <si>
    <t>刘红伶</t>
  </si>
  <si>
    <t>159912068512844</t>
  </si>
  <si>
    <t>2F93072CC9DC5379E065F8163E8AA87C</t>
  </si>
  <si>
    <t>423405102</t>
  </si>
  <si>
    <t>2F84A2C600573648E065F8163E8AA87C</t>
  </si>
  <si>
    <t>511824</t>
  </si>
  <si>
    <t>石棉县</t>
  </si>
  <si>
    <t>318724 石棉县元辰建设发展有限责任公司</t>
  </si>
  <si>
    <t>石棉县住房和城乡建设局</t>
  </si>
  <si>
    <t>雅安市住房和城乡建设局机关</t>
  </si>
  <si>
    <t>石棉县南电花园地块棚户区改造项目</t>
  </si>
  <si>
    <t>P22511824-0017</t>
  </si>
  <si>
    <t>2211-511824-04-01-855547</t>
  </si>
  <si>
    <t>2024-10-30</t>
  </si>
  <si>
    <t>石棉县南电花园地块棚户区改造项目总投资为5000万元，项目主要建设内容和规模为：总建筑面积15万平方米，其中地上建筑面积11万平米，地下建筑面积4万平米，配套建设给排水管网、道路、新能源充电桩、停车位等。</t>
  </si>
  <si>
    <t>李昌曌</t>
  </si>
  <si>
    <t>ED312E5E9B07F0E7E0535EFB480A5A7E</t>
  </si>
  <si>
    <t>2F3FD429A65E7A8FE065F8163E8AA87C</t>
  </si>
  <si>
    <t>318724</t>
  </si>
  <si>
    <t>ED312E00FEC7F0F1E0535EFB480A56E6</t>
  </si>
  <si>
    <t>513434</t>
  </si>
  <si>
    <t>越西县</t>
  </si>
  <si>
    <t>999172 越西县城乡融合建设发展有限责任公司</t>
  </si>
  <si>
    <t>越西县住房和城乡建设局</t>
  </si>
  <si>
    <t>州住房和城乡建设局</t>
  </si>
  <si>
    <t>越西县越城镇城中村改造项目（一期）</t>
  </si>
  <si>
    <t>P25513434-0001</t>
  </si>
  <si>
    <t>2502-513434-04-01-707086</t>
  </si>
  <si>
    <t>2028-02-28</t>
  </si>
  <si>
    <t>对四川省凉山彝族自治州越西县越城镇进行征地拆迁，项目实施范围包含5个片区，拆迁区总面积393.76亩。其中集体土地面积约359.26亩，总拆迁建筑面积约107372平方米，涉及约639户2492人，含社保补偿124人。国有土地面积约34.50亩，总拆迁建筑面积约25267平方米，涉及约202户697人，其中住宅户数119户，商铺户数74户，仓房及办公户数9户</t>
  </si>
  <si>
    <t>越西县城乡融合建设发展有限责任公司</t>
  </si>
  <si>
    <t>2F2E2669B5B038B9E065F8163E8AA87C</t>
  </si>
  <si>
    <t>2F4B5917684B36E1E065F8163E8AA87C</t>
  </si>
  <si>
    <t>999172</t>
  </si>
  <si>
    <t>2F48173ACB1D60D9E065F8163E8AA87C</t>
  </si>
  <si>
    <t>423001 土地储备中心</t>
  </si>
  <si>
    <t>自贡市自流井区自然资源局</t>
  </si>
  <si>
    <t>自贡市自然资源和规划局</t>
  </si>
  <si>
    <t>自贡市自流井区使用专项债券收回收购中华路10组存量闲置土地项目</t>
  </si>
  <si>
    <t>P25510302-0006</t>
  </si>
  <si>
    <t>自贡市自流井区土地储备中心使用专项债券收回收购中华路10组存量闲置土地，地块位于自流井区东兴寺街道檀木林社区，面积19.38亩，项目总投资3,235.50万元，拟发行专项债券3,000.00万元，项目收入合计6,413.37万元，收益覆盖倍数1.30倍。</t>
  </si>
  <si>
    <t>宋戈</t>
  </si>
  <si>
    <t>1FF6FF29FDA4A5299064D67403F063D</t>
  </si>
  <si>
    <t>2F6E19945DA13F35E065F8163E8AA87C</t>
  </si>
  <si>
    <t>2F6E19945B9A3F35E065F8163E8AA87C</t>
  </si>
  <si>
    <t>自流井区五星街片区、新街片区老旧小区配套基础设施建设项目</t>
  </si>
  <si>
    <t>P20510302-0036</t>
  </si>
  <si>
    <t>2020-510302-49-01-504808</t>
  </si>
  <si>
    <t>小区总面积19.91万平方米，建设内容包括：建筑物屋面、外墙等维修39820平方米，水电气综合改造105套、小区道路整治（含铺装）9955平方米、小区停车位改造（或停车场）51620平方米、修缮排水管网20648米、安装监控、整治绿化、更换井盖及沟盖板、增加健身设备、强弱电杆管线下地、智慧安防打造、雨水分流等；改造提升市政配套基础设施、垃圾处理站、卫生服务站、幼儿园、养老、托儿所、便民市场、邮政快递末端综合站等社区专项服务设施。拆违疏空、安全保障、功能补充、品质提升、设施完善等。</t>
  </si>
  <si>
    <t>2F572F9904F21347E065F8163E8AA87C</t>
  </si>
  <si>
    <t>B2A3C58EFE037209E0535EFB480ABE19</t>
  </si>
  <si>
    <t>510626</t>
  </si>
  <si>
    <t>罗江区</t>
  </si>
  <si>
    <t>434329301 德阳市罗江区住房和城乡建设局</t>
  </si>
  <si>
    <t>德阳市罗江区住房和城乡建设局</t>
  </si>
  <si>
    <t>德阳市罗江区金山镇棚户区改造项目（金山湖片区）</t>
  </si>
  <si>
    <t>P19510626-0010</t>
  </si>
  <si>
    <t>2019-510626-47-01-340046</t>
  </si>
  <si>
    <t>2018-10-24</t>
  </si>
  <si>
    <t>对罗江区金山镇棚户区进行拆迁安置，涉及地块面积1300亩，1468户（4356人），计划共拆迁房屋面积约320000平方米，拆迁房屋占地面积约211亩，采用实物安置和货币补偿方式进行。安置房建设面积约17.5万平方米。</t>
  </si>
  <si>
    <t>9A54469769C43ECB870CD710A49FD7F</t>
  </si>
  <si>
    <t>2F2F506036725FBEE065F8163E8AA87C</t>
  </si>
  <si>
    <t>434329301</t>
  </si>
  <si>
    <t>7B14FD9DF857EBF6E0535EFB480A0E9A</t>
  </si>
  <si>
    <t>遂宁市市本级使用专项债券HD04-04-01地块、HD04-02-10地块、HD04-04-02地块土地储备项目</t>
  </si>
  <si>
    <t>P25510900-0006</t>
  </si>
  <si>
    <t>本项目拟收储土地93.17亩。涉及3个收回收购地块，收储总金额为25409万元。地块一：HD04-04-01地块位于遂宁市河东二期鹤云路以北，腾龙路以东，面积32.93亩。地块二：HD04-02-10地块位于遂宁市河东新区二期香林北路以北，腾龙路以西，面积33.83亩。地块三：HD04-04-02地块位于遂宁市河东新区二期腾龙路以东，鹤云路以南，面积26.41亩。1</t>
  </si>
  <si>
    <t>2F86FB86E42E1415E065F8163E8AA87C</t>
  </si>
  <si>
    <t>2F6DA267B3F20DACE065F8163E8AA87C</t>
  </si>
  <si>
    <t>511303</t>
  </si>
  <si>
    <t>高坪区</t>
  </si>
  <si>
    <t>434991 南充市高坪区士地储备中心</t>
  </si>
  <si>
    <t>南充市高坪区自然资源和规划局</t>
  </si>
  <si>
    <t>南充市高坪区2025南充东投公司存量闲置土地收回收购项目</t>
  </si>
  <si>
    <t>P25511303-0003</t>
  </si>
  <si>
    <t>0000-000000-00-00-000001</t>
  </si>
  <si>
    <t xml:space="preserve"> 将 南 充 临 江 东 方 投 资 集 团 有 限 公司购得的闲置土地进行收回收购，收回收购青莲镇新店子村B-02-03、高坪区青莲街道QL-A-39-1/01土地国有建设用地使用权，共计207.2837亩。</t>
  </si>
  <si>
    <t>杨勇</t>
  </si>
  <si>
    <t>2F30FF817538646CE065F8163E8AA87C</t>
  </si>
  <si>
    <t>2F696E569A91412CE065F8163E8AA87C</t>
  </si>
  <si>
    <t>434991</t>
  </si>
  <si>
    <t>2F68CD3777667E75E065F8163E8AA87C</t>
  </si>
  <si>
    <t>遂宁市市本级使用专项债券的新绿洲（HX21-03-10） 地块土地储备项目</t>
  </si>
  <si>
    <t>P25510900-0007</t>
  </si>
  <si>
    <t>该收储项目已纳入遂 宁市市本级 2025 年度土地储备计划，收储方案经遂宁市国 有土地资产管理委员会第 74 次会议审议通过，收储价款为 18060 万元，市土地储备中心已与新绿洲签订意向性收储协 议。收储总投资 18376.05 万元，拟申报债券资金 18060 万元。 项目拟于 2025 年启动。</t>
  </si>
  <si>
    <t>2F7F49E825014161E065F8163E8AA87C</t>
  </si>
  <si>
    <t>2F7BA95DB9EE6CE2E065F8163E8AA87C</t>
  </si>
  <si>
    <t>武胜县运用地方政府专项债券资金收回收购WS〔2022〕08号国有建设用地使用权项目</t>
  </si>
  <si>
    <t>P25511622-0010</t>
  </si>
  <si>
    <t>1111-111111-11-11-444444</t>
  </si>
  <si>
    <t>本项目总投资14899.91万元，其中，收回收购土地费用14647.91万元、债券利息240.00万元、债券发行费用12.00万元等。项目所筹资金将根据项目收回收购进度来进行合理分配，且将全部投资于本项目，具体数额应当根据进度支出。在保证项目资金充足的情况下，充分利用且不浪费当年度专项债券融资额度。本项目拟收储土地101.58亩，涉及1个收回收购地块，包括地块WS(2022)08号</t>
  </si>
  <si>
    <t>2F930BA235345375E065F8163E8AA87C</t>
  </si>
  <si>
    <t>2F8EFA7548E73646E065F8163E8AA87C</t>
  </si>
  <si>
    <t>510113</t>
  </si>
  <si>
    <t>青白江区</t>
  </si>
  <si>
    <t>324002 成都市青白江区土地储备中心</t>
  </si>
  <si>
    <t>成都市青白江区规划和自然资源局</t>
  </si>
  <si>
    <t>成都市青白江区申报专项债券收回收购城厢镇清泉大道以西、香岛大道以北地块闲置存量土地项目</t>
  </si>
  <si>
    <t>P25510113-0005</t>
  </si>
  <si>
    <t>1234-510114-04-01-884008</t>
  </si>
  <si>
    <t>本项目共涉及1个收回收购地块。该地块已纳入自然资源部土地市场动态监测与监管系统存量闲置土地清单，已纳入成都青白江区2025年度土地储备计划，已与成都欧辰人居房地产开发有限公司协商一致并签订意向收储协议，面积78.82亩，合同价21281.7942万元，成本认定为21344.5452万元，评估价23436.25万元，按《自然资源部关于运用地方政府专项债券资金收回收购存量闲置土地的通知》（自然资发〔2024〕242号）就低原则，以19216.37万元为基础价。经决策，按基础价下浮9.70%，收储价确定为19216.37万元。</t>
  </si>
  <si>
    <t>成都市青白江区土地储备中心</t>
  </si>
  <si>
    <t>2F3FDAB6F63A7A91E065F8163E8AA87C</t>
  </si>
  <si>
    <t>2F7525AE303144FAE065F8163E8AA87C</t>
  </si>
  <si>
    <t>2F70A9AD4F1E6C02E065F8163E8AA87C</t>
  </si>
  <si>
    <t>成都市龙泉驿区申报专项债券收回收购大面街道36亩闲置存量土地项目</t>
  </si>
  <si>
    <t>P25510112-0005</t>
  </si>
  <si>
    <t>1111-111111-11-11-111112</t>
  </si>
  <si>
    <t>本项目拟收储土地36.1446亩，主要涉及收回收购1个地块，收储金额53078.41万元。地块已纳入龙泉驿区2025年度土地储备计划。本项目不涉及新增土地储备。
 1.经济效益：本项目预计债券发行期限为7年，经测算，上述地块可实现土地出让收入64,572.69万元。项目可用于资金平衡的收益为64,572.69万元。 2.社会效益：通过对存量土地进行收储，有利于优化土地资源配置，缓解新增建设用地指标紧张问题。项目实施后，有助于改善城市面貌，推动产城融合，提升区域竞争力。通过土地整合为保障性住房、教育医疗设施等民生项目腾挪空间。</t>
  </si>
  <si>
    <t>2F7627C49D6E2E28E065F8163E8AA87C</t>
  </si>
  <si>
    <t>2F73E8F25DC73C6FE065F8163E8AA87C</t>
  </si>
  <si>
    <t>510503</t>
  </si>
  <si>
    <t>纳溪区</t>
  </si>
  <si>
    <t>324380501 国土局综合服务中心</t>
  </si>
  <si>
    <t>国土局综合服务中心</t>
  </si>
  <si>
    <t>泸州市纳溪区使用专项债券的化工园区 河西片区（2024年第七批）新增土地储备 项目</t>
  </si>
  <si>
    <t>P25510503-0015</t>
  </si>
  <si>
    <t>本项目新增土地储备范围涉及安富街道和永宁街道278.277亩集体土地征收，已发布征收土地预公告；已开展拟征收土地现状调查、社会稳定风险评估；已确认征地补偿安置方案并组织听证；已办理补偿登记情况；已与拟征收土地的所有权人全部签订征地补偿安置协议。县级以上人民政府已按《土地管理法》等法律法规规定完成征地前期工作，征地补偿安置方案符合法律、法规规定，已落实土地补偿费、安置补助费、农村村民住宅以及其他地上附着物和青苗等的补偿费用、社会保障费用等，并保证足额到位，专款专用，可以确保被征地农民原有生活水平不降低、长远生计有保障，依法申请征收土地。</t>
  </si>
  <si>
    <t>910F00DE83D4C5B9A7190576361656B</t>
  </si>
  <si>
    <t>2F82E7EE83676314E065F8163E8AA87C</t>
  </si>
  <si>
    <t>324380501</t>
  </si>
  <si>
    <t>2F7EF0CB18474548E065F8163E8AA87C</t>
  </si>
  <si>
    <t>冕宁县第二人民医院改扩建建设项目</t>
  </si>
  <si>
    <t>P22513433-0006</t>
  </si>
  <si>
    <t>2206-513433-04-01-608253</t>
  </si>
  <si>
    <t>2023-07-22</t>
  </si>
  <si>
    <t>2026-07-22</t>
  </si>
  <si>
    <t>项目建设内容及规模:新建门诊医技综合大楼、住院大感规划中心供应室及配套附属工程，设计床位361张，项目规划用地面积 27862.66 平方米，总建筑面积 45924.33 平方米，其中地上建筑面积 35598.32平方米,地下建筑面积 10326.01平方</t>
  </si>
  <si>
    <t>2F6ABAC3A0154470E065F8163E8AA87C</t>
  </si>
  <si>
    <t>E2A45AC04EF01FABE0535EFB480AAFFC</t>
  </si>
  <si>
    <t>510722</t>
  </si>
  <si>
    <t>三台县</t>
  </si>
  <si>
    <t>318304301 三台县财政局机关</t>
  </si>
  <si>
    <t>三台县自然资源局</t>
  </si>
  <si>
    <t>三台县2025年存量土地收储项目</t>
  </si>
  <si>
    <t>P25510722-0007</t>
  </si>
  <si>
    <t>本项目拟收储绵阳市三台县存量闲置土地。本次闲置存量土地收回收购总价为47,549.96万元。共涉及5个收回收购地块、总面积约为270.46亩；其中，北坝镇含地块1宗，面积约为21.18亩；潼川镇含地块2宗，总面积约为105.12亩；永明镇含地块2宗，总面积约为144.16亩。</t>
  </si>
  <si>
    <t>三台县财政局机关</t>
  </si>
  <si>
    <t>F0B60D69A1D42CB8C0A1AD846BA9FE0</t>
  </si>
  <si>
    <t>2F6E19945BE13F35E065F8163E8AA87C</t>
  </si>
  <si>
    <t>318304301</t>
  </si>
  <si>
    <t>2F497D479ED0732CE065F8163E8AA87C</t>
  </si>
  <si>
    <t>511681</t>
  </si>
  <si>
    <t>华蓥市</t>
  </si>
  <si>
    <t>333810801 华蓥市综合行政执法局</t>
  </si>
  <si>
    <t>华蓥市综合行政执法局</t>
  </si>
  <si>
    <t>华蓥市城市垃圾处置中心建设项目</t>
  </si>
  <si>
    <t>P22511681-0003</t>
  </si>
  <si>
    <t>2202-511681-04-01-425404</t>
  </si>
  <si>
    <t>2024-09-30</t>
  </si>
  <si>
    <t>2027-09-30</t>
  </si>
  <si>
    <t>040407</t>
  </si>
  <si>
    <t>垃圾处理（城镇）</t>
  </si>
  <si>
    <t>项目建设地址：华蓥市，建设性质：新建，建设规模及内容：总占地面积约200亩，新建建筑垃圾处置中心1座、城市生活垃圾站转运站1座、园林垃圾及大件垃圾处置中心1座、搭建垃圾收运智慧平台，并配套相关设施设备。项目总估算投资15000万元，资金来源为上级补助资金和地方自筹。建设工期：36个月。</t>
  </si>
  <si>
    <t>城市管理局机关</t>
  </si>
  <si>
    <t>46B64564256412A9D76EE9539235E88</t>
  </si>
  <si>
    <t>2F44AFB3C03978C4E065F8163E8AA87C</t>
  </si>
  <si>
    <t>333810801</t>
  </si>
  <si>
    <t>D791634DB74A58D6E0535EFB480ABA79</t>
  </si>
  <si>
    <t>510903</t>
  </si>
  <si>
    <t>船山区</t>
  </si>
  <si>
    <t>361219 遂宁市船山区中医院</t>
  </si>
  <si>
    <t>遂宁市船山区卫生健康局</t>
  </si>
  <si>
    <t>遂宁市卫生健康委员会</t>
  </si>
  <si>
    <t>省中医药局</t>
  </si>
  <si>
    <t>遂宁市船山区中医院综合业务用房建设项目</t>
  </si>
  <si>
    <t>P21510903-0031</t>
  </si>
  <si>
    <t>2109-510903-23-01-562288</t>
  </si>
  <si>
    <t>2022-12-01</t>
  </si>
  <si>
    <t>占地面积74亩，总建筑面积5万平方米，其中改扩建住院楼及公共卫生应急处置中心26313平方米，新建急诊部，门诊部、医技科室等综合业务用房23686平方米，配套建设道路、、官网、停车场等相关附属工程，购置相关配套设施设备。</t>
  </si>
  <si>
    <t>遂宁市船山区中医院</t>
  </si>
  <si>
    <t>BABA798F1D74C26CE0535EFB480AB47F</t>
  </si>
  <si>
    <t>2F4979CD1B096DD2E065F8163E8AA87C</t>
  </si>
  <si>
    <t>361219</t>
  </si>
  <si>
    <t>CF2284B5F0FE73FAE0535EFB480AA0FB</t>
  </si>
  <si>
    <t>巴中市通江县高明新区D-07-01等5宗地块收回收购存量闲置土地项目</t>
  </si>
  <si>
    <t>P25511921-0003</t>
  </si>
  <si>
    <t>4444-666666-22-22-666666</t>
  </si>
  <si>
    <t>本项目对高明新区D-07-01地块（置信剑桥城二期）、高明新区D-07-02地块（置信剑桥城二期）、高明新区C-04-04地块、高明新区B-16-01地块、高明新区B-13-01地块收回收购存量闲置土地收储，合计330.80亩。</t>
  </si>
  <si>
    <t>2F6E308553F14338E065F8163E8AA87C</t>
  </si>
  <si>
    <t>2F681106BF061F69E065F8163E8AA87C</t>
  </si>
  <si>
    <t>513424</t>
  </si>
  <si>
    <t>德昌县</t>
  </si>
  <si>
    <t>318112109 德昌昌和园区综合管理服务有限责任公司</t>
  </si>
  <si>
    <t>德昌县城建局机关</t>
  </si>
  <si>
    <t>德昌县德州街道城中村改造项目</t>
  </si>
  <si>
    <t>P24513424-0002</t>
  </si>
  <si>
    <t>2412-513424-04-01-833407</t>
  </si>
  <si>
    <t>本项目征拆改造实施范围约 3155.70 亩，实施范围内包含集体农用地约 2597.96亩，集体建设用地 356.15 亩，国有建设用地 171.43 亩以及尚未开发土地约 30.16亩。本项目涉及农户 448 户、2251 人，集体企业 2 户。其中待征拆安置农户共375 户、1936 人，项目早期已完成征拆赔偿但尚未安置农户 73 户，315 人。其中房屋约 204771.95 平方米，生产用房面积约 17533.54 平方米。</t>
  </si>
  <si>
    <t>徐宇菲</t>
  </si>
  <si>
    <t>2F2A89CB4DAA3D7DE065F8163E8AA87C</t>
  </si>
  <si>
    <t>2F440221948631E4E065F8163E8AA87C</t>
  </si>
  <si>
    <t>318112109</t>
  </si>
  <si>
    <t>2F327B3226570227E065F8163E8AA87C</t>
  </si>
  <si>
    <t>510725</t>
  </si>
  <si>
    <t>梓潼县</t>
  </si>
  <si>
    <t>434480 梓潼县自然资源局</t>
  </si>
  <si>
    <t>梓潼县自然资源局</t>
  </si>
  <si>
    <t>绵阳市梓潼县收回收购存量闲置土地项目（二期）</t>
  </si>
  <si>
    <t>P25510725-0009</t>
  </si>
  <si>
    <t>xxxx-xxxxxx-xx-xx-xxxxxx</t>
  </si>
  <si>
    <t>项目拟收回收购存量闲置土地共3宗，面积共69.48亩。计划出让土地69.48亩，其中商住用地40.04亩，商服用地29.44亩。。。。。。。。。。。。。。。。。。。。。。。。。。。。。。。。。。。。。</t>
  </si>
  <si>
    <t>汪小强</t>
  </si>
  <si>
    <t>D0F98286752D2B57E0535EFB480AD230</t>
  </si>
  <si>
    <t>2F8497DC69A7176EE065F8163E8AA87C</t>
  </si>
  <si>
    <t>434480</t>
  </si>
  <si>
    <t>2F845CB383717E73E065F8163E8AA87C</t>
  </si>
  <si>
    <t>434603101 乐至县新城投资有限公司</t>
  </si>
  <si>
    <t>乐至县住房和城乡规划建设局</t>
  </si>
  <si>
    <t>资阳市住房和城乡建设局</t>
  </si>
  <si>
    <t>乐至县园林路稽征所棚户区改造项目</t>
  </si>
  <si>
    <t>P21512022-0023</t>
  </si>
  <si>
    <t>2109-512022-17-01-446051</t>
  </si>
  <si>
    <t>本项目占地面积约为11.88亩，新建安置房建筑面积约13000平方米（其中商业设施约为1600平方米），地下车库建筑面积约1700平方米。本项目占地面积约为11.88亩，新建安置房建筑面积约13000平方米（其中商业设施约为1600平方米），地下车库建筑面积约1700平方米。</t>
  </si>
  <si>
    <t>乐至县新城投资有限公司</t>
  </si>
  <si>
    <t>BA53DAF0838416AB3CE6B60307DA1C7</t>
  </si>
  <si>
    <t>2F463D147DF71DD1E065F8163E8AA87C</t>
  </si>
  <si>
    <t>434603101</t>
  </si>
  <si>
    <t>D01E0D0CED6A24F8E0535EFB480A3797</t>
  </si>
  <si>
    <t>511623</t>
  </si>
  <si>
    <t>邻水县</t>
  </si>
  <si>
    <t>318142101 邻水县财政局</t>
  </si>
  <si>
    <t xml:space="preserve"> 邻水县住房和城乡建设局</t>
  </si>
  <si>
    <t>邻水县邻西冬城（文兴锦苑）棚户区改造及配套基础设施工程</t>
  </si>
  <si>
    <t>P16511623-0044</t>
  </si>
  <si>
    <t>2017-511623-47-01-165663</t>
  </si>
  <si>
    <t>2020-01-01</t>
  </si>
  <si>
    <t>改造棚户区2248套，建筑面积约23万平方米，及安置房小区配套基础设施，含小区内道路、水电气、通讯以及给排水等工程。（因系统有最低字数要求，现对建设内容进行补充： 改造棚户区2248套，建筑面积约23万平方米，及安置房小区配套基础设施，含小区内道路、水电气、通讯以及给排水等工程。 ）</t>
  </si>
  <si>
    <t>邻水县财政局</t>
  </si>
  <si>
    <t>BAD2F6E30284BA68DA006BB33541079</t>
  </si>
  <si>
    <t>2F44056C551031DEE065F8163E8AA87C</t>
  </si>
  <si>
    <t>318142101</t>
  </si>
  <si>
    <t>9B0C88A065580426E0535EFB480A8B79</t>
  </si>
  <si>
    <t>三元花园B区棚户区改造（含配套设施）项目</t>
  </si>
  <si>
    <t>P21510600-0043</t>
  </si>
  <si>
    <t>2109-510600-17-01-945296</t>
  </si>
  <si>
    <t>2022-02-17</t>
  </si>
  <si>
    <t>棚户区拆迁和住宅、、停车位及充电桩等配套设施土建工程、装修工程、安装工程、总平工程等。项目总用地面积为3.9489公顷，约59.23亩。总建筑面积约118018.60㎡，其中地上建筑面积约90825.60㎡，地下建筑面积约27193.00㎡。机动车位约727 辆，建成145辆充电桩与住宅项目同步投入使用，预留582个停车位充电设施安装条件。</t>
  </si>
  <si>
    <t>2F6DDF8A82892469E065F8163E8AA87C</t>
  </si>
  <si>
    <t>D02C7FEB062324DCE0535EFB480ABFD6</t>
  </si>
  <si>
    <t>眉山市住房和城乡建设局</t>
  </si>
  <si>
    <t>眉山高新技术产业园区供排水管网提升改造项目</t>
  </si>
  <si>
    <t>P24511400-0027</t>
  </si>
  <si>
    <t>2501-511400-04-01-307604</t>
  </si>
  <si>
    <t>2025-06-18</t>
  </si>
  <si>
    <t>2027-12-28</t>
  </si>
  <si>
    <t>项目拟改造万化大道、金桥大道、君乐路、誉丰路、刘庙路、金茂路、农林路等DN300-DN500供水管网约15km，改造DN100-DN600再生水管网约15km，改造DN300-DN600排水管网约25km，同步改造原加压设施、流量计、阀门、检测设施、积水井、输水泵、4m*5m箱涵（约800米）等附属设施。改造后供水管网输送规模达到26000吨/天，再生水管网输送规模达到25000吨/天。</t>
  </si>
  <si>
    <t>2F49839AC11F7324E065F8163E8AA87C</t>
  </si>
  <si>
    <t>2F45D118BE5A6EA3E065F8163E8AA87C</t>
  </si>
  <si>
    <t>511903</t>
  </si>
  <si>
    <t>恩阳区</t>
  </si>
  <si>
    <t>324001 土地储备中心</t>
  </si>
  <si>
    <t>巴中市恩阳区自然资源和规划局</t>
  </si>
  <si>
    <t>巴中市恩阳区使用专项债券收回收购文治街道A-16-10地块存量闲置土地项目</t>
  </si>
  <si>
    <t>P25511903-0007</t>
  </si>
  <si>
    <t>0000-000000-00-00-000002</t>
  </si>
  <si>
    <t>经济效益：本项目通过闲置存量土地回购，大大提高土地使用效率，深度契合了恩阳区乃至更广泛区域的经济社会发展需求。使得城镇化的发展得以严格按照总体规划的方向推进。同时土地二次出让增值收益将为当地政府财政带来强大的支持，为区域提供大量的基础设施建设资金，从而提升区域内公共福利待遇。项目运营计算期中，预计可实现出让净收益为（土地出让收入-财政提留-发行费用）5,477.78 万元，项目收入覆盖倍数为 1.01 倍。能较好地实现收益与融资自求平衡。
社会效益：项目的实施将极大地改善和提高城市居民的生活质量。通过完善公共设施和服务配套，如建设更多的公园绿地、完善社区文化活动中心等，不仅能够满足人民日益增长的精神文化需求，还能有效提升城市整体形象和文化品位。此外，项目的建设还将促进社会稳定和谐，增强居民对政府的信任和支持，为构建和谐社会提供坚实的物质基础和社会保障。</t>
  </si>
  <si>
    <t>土地储备中心</t>
  </si>
  <si>
    <t>590389280D841E18B869601DDD61CFF</t>
  </si>
  <si>
    <t>2F70BFA168CB7882E065F8163E8AA87C</t>
  </si>
  <si>
    <t>2F70C30E9C0A78F1E065F8163E8AA87C</t>
  </si>
  <si>
    <t>资阳市市本级使用专项债券收回收购幸福大道牙谷公司地块(GXYD-2023-031)土地项目</t>
  </si>
  <si>
    <t>P25512000-0014</t>
  </si>
  <si>
    <t>5555-777777-22-33-000000</t>
  </si>
  <si>
    <t>本项目拟收储土地总面积132.64亩。涉及1个收回收购地块132.64亩。该地块位于资阳市幸福片区槐树北路以北、幸福西路以东，土地用途为二类城镇住宅用地，面积132.64亩，由牙谷有限责任公司于2023年11月通过公开交易竞得。</t>
  </si>
  <si>
    <t>2F598E6FB3170817E065F8163E8AA87C</t>
  </si>
  <si>
    <t>2F598E6FAAB30817E065F8163E8AA87C</t>
  </si>
  <si>
    <t>511011</t>
  </si>
  <si>
    <t>东兴区</t>
  </si>
  <si>
    <t>333640601 内江市东兴区住房和城乡建设局</t>
  </si>
  <si>
    <t>内江市东兴区住房和城乡建设局</t>
  </si>
  <si>
    <t>内江市东兴区新城片区城中村改造项目</t>
  </si>
  <si>
    <t>P24511011-0020</t>
  </si>
  <si>
    <t>2412-511011-04-01-935419</t>
  </si>
  <si>
    <t>2029-03-01</t>
  </si>
  <si>
    <t>本项目建设内容包括征地拆迁、拆除外运、政府组织村民购买存量商品房等。其中拟拆迁房屋总建筑面积约265867平方米，全为集体土地住宅。片区改造户数2146户，全为集体土地农户，6288人。由政府组织村民购置存量商品房建筑面积188640平方米，安置户数2146户</t>
  </si>
  <si>
    <t>建设机关</t>
  </si>
  <si>
    <t>6D24D59653E4954A3470D19F71AD2E7</t>
  </si>
  <si>
    <t>2F5DCF9D96BB5891E065F8163E8AA87C</t>
  </si>
  <si>
    <t>333640601</t>
  </si>
  <si>
    <t>2F497D4782DF732CE065F8163E8AA87C</t>
  </si>
  <si>
    <t>324319002 隆昌县土地储备中心</t>
  </si>
  <si>
    <t>隆昌市自然资源和规划局</t>
  </si>
  <si>
    <t>内江市自然资源和规划局</t>
  </si>
  <si>
    <t>内江市隆昌市使用专项债券收回收购隆地拍（2023）09号、隆地拍（2023）11号存量闲置土地项目</t>
  </si>
  <si>
    <t>P25511028-0016</t>
  </si>
  <si>
    <t>隆昌市土地储备中心使用专项债券收回收购隆地拍（2023）09号、隆地拍（2023）11号两宗存量闲置土地，项目总投资15,083.37万元，拟发行专项债券13,900.00万元，项目收入合计28,847.45万元，收益覆盖倍数1.23倍。</t>
  </si>
  <si>
    <t>邹琴</t>
  </si>
  <si>
    <t>93C85F1CF8A48D28F137332ECEB8F91</t>
  </si>
  <si>
    <t>2F6983C9CA6649D4E065F8163E8AA87C</t>
  </si>
  <si>
    <t>324319002</t>
  </si>
  <si>
    <t>2F5DC5587AFA5899E065F8163E8AA87C</t>
  </si>
  <si>
    <t>511900</t>
  </si>
  <si>
    <t>巴中市本级</t>
  </si>
  <si>
    <t>324401002 巴中市土地储备中心</t>
  </si>
  <si>
    <t>巴中市经开区M住宅组团收回收购存量闲置土地项目</t>
  </si>
  <si>
    <t>P25511900-0005</t>
  </si>
  <si>
    <t>2503-511900-04-01-861607</t>
  </si>
  <si>
    <t>M住宅组团位于四川巴中经济开发区时新街道九寨村，面积158.71亩，巴中九寨置业有限公司于2019年通过国有建设用地使用权出让方式以7142万元取得，属于企业无力继续开发的的住宅用地，地块权属清晰，不存在抵押、质押、查封情况，未取得其他专项债券或专项贷款。
目前，该地块已完成土地市场评估报告、成本审计报告、与企业达成一致意见的土地收储意向协议、专项债券项目实施方案、项目财务评价报告书、项目法律意见书、确认收回收购地块和价格的会议纪要、公示文件等材料，拟于2025年3月以9834.5万元收储，拟申报债券资金9834.5万元。</t>
  </si>
  <si>
    <t>巴中市土地储备中心</t>
  </si>
  <si>
    <t>ED5F1033EB54B808210FF6F5BB54B59</t>
  </si>
  <si>
    <t>2F72FEA9A4846318E065F8163E8AA87C</t>
  </si>
  <si>
    <t>324401002</t>
  </si>
  <si>
    <t>2F6EE10B44182889E065F8163E8AA87C</t>
  </si>
  <si>
    <t>510300</t>
  </si>
  <si>
    <t>自贡市本级</t>
  </si>
  <si>
    <t>324351301001 自贡市土地储备中心</t>
  </si>
  <si>
    <t>自贡市（市本级）使用专项债券的J2-11地块、J6-48地块收回收购存量闲置土地项目</t>
  </si>
  <si>
    <t>P25510300-0009</t>
  </si>
  <si>
    <t>5101-202502-04-01-123456</t>
  </si>
  <si>
    <t>2026-06-30</t>
  </si>
  <si>
    <t>本项目拟收回收购2块地块，主要包括J2-11地块、J6-48地块，计划在2025年一年内收回收购完毕，共计175.51亩。
本项目拟收回收购2块地块，主要包括J2-11地块、J6-48地块，计划在2025年一年内收回收购完毕，共计175.51亩。</t>
  </si>
  <si>
    <t>自贡市土地储备中心</t>
  </si>
  <si>
    <t>AAB3B08C2D249C6B2373B64B5AF79EC</t>
  </si>
  <si>
    <t>2F6EE253E4C5281DE065F8163E8AA87C</t>
  </si>
  <si>
    <t>324351301001</t>
  </si>
  <si>
    <t>2F6E24035E51389AE065F8163E8AA87C</t>
  </si>
  <si>
    <t>511304</t>
  </si>
  <si>
    <t>嘉陵区</t>
  </si>
  <si>
    <t>333216203 南充市嘉陵区土地储备中心</t>
  </si>
  <si>
    <t>南充市嘉陵区自然资源和规划局</t>
  </si>
  <si>
    <t>南充市嘉陵区文峰片区商业存量闲置土地收回收购项目</t>
  </si>
  <si>
    <t>P25511304-0005</t>
  </si>
  <si>
    <t>2025-03-25</t>
  </si>
  <si>
    <t>本项目收购嘉陵发展公司位于区委广场南侧1.6755公顷（25.13亩）、区委广场北侧2.2458公顷（33.69亩）、文峰街道千里江城江院南侧3.714公顷（55.71亩）、嘉陵城投金源公司位于区委背后5.3503公顷（80.25亩）、等4家企业的存量闲置土地12.9855公顷（194.78亩）。主要建设内容为土地收储。</t>
  </si>
  <si>
    <t>南充市嘉陵区土地储备中心</t>
  </si>
  <si>
    <t>2F3085568DE633C5E065F8163E8AA87C</t>
  </si>
  <si>
    <t>2F58F1CA9EE24A64E065F8163E8AA87C</t>
  </si>
  <si>
    <t>333216203</t>
  </si>
  <si>
    <t>2F333B39A2554EB9E065F8163E8AA87C</t>
  </si>
  <si>
    <t>434812 宜宾市三鼎建设工程有限责任公司</t>
  </si>
  <si>
    <t>宜宾市翠屏区农业农村局</t>
  </si>
  <si>
    <t xml:space="preserve">市农业农村局 </t>
  </si>
  <si>
    <t>农业农村厅</t>
  </si>
  <si>
    <t>宜宾市翠屏区人居环境改善建设项目（一期）</t>
  </si>
  <si>
    <t>P21511502-0044</t>
  </si>
  <si>
    <t>2109-511502-17-01-402880</t>
  </si>
  <si>
    <t>2022-04-01</t>
  </si>
  <si>
    <t>150106</t>
  </si>
  <si>
    <t>农村人居环境整治</t>
  </si>
  <si>
    <t>0401</t>
  </si>
  <si>
    <t>农业</t>
  </si>
  <si>
    <t>新建垃圾综合转运站一座以及设施设备购置等，建设规模为700吨/日，其中餐厨垃圾设计规模100吨/日，转运站净用地面积18654.67平方米，总建筑面积8375.65平方米；新建建筑垃圾消纳一期及设施设备购置等，用地面积约108.97亩，设计总库容98万立方米；配套建设一曼大道1544.417米及坤泰路969.082米。</t>
  </si>
  <si>
    <t>曾显骏</t>
  </si>
  <si>
    <t>CC8CB927D436E1C4E0535EFB480A34D1</t>
  </si>
  <si>
    <t>2F59F2A596D60832E065F8163E8AA87C</t>
  </si>
  <si>
    <t>434812</t>
  </si>
  <si>
    <t>CC8CD23DD021E1C2E0535EFB480A2AA4</t>
  </si>
  <si>
    <t>510502</t>
  </si>
  <si>
    <t>江阳区</t>
  </si>
  <si>
    <t>434301304 泸州市江阳区自然资源综合服务中心</t>
  </si>
  <si>
    <t>泸州市自然资源和规划局江阳区分局</t>
  </si>
  <si>
    <t>510502-2018-B-049号地块收回收购</t>
  </si>
  <si>
    <t>P25510502-0007</t>
  </si>
  <si>
    <t>XXXX-XX55XX-XX-XX-XXXXXX</t>
  </si>
  <si>
    <t xml:space="preserve">不动产权证：川（2019）泸州市不动产权第0071413号。
权利人：泸州市江阳区鑫南投资发展有限公司。
共有情况：单独所有。
坐落：江阳区城南大道东侧。
不动产单元号：510502 005208 GB00050 W000000
权利类型：国有建设用地使用权。
用途：城镇住宅用地、商务金融用地。
面积：28694m2
</t>
  </si>
  <si>
    <t>泸州市国土资源局江阳区分局综合服务中心</t>
  </si>
  <si>
    <t>28BBBD940544294B39ECD32AA2F67B6</t>
  </si>
  <si>
    <t>2F83EDA8202D53BFE065F8163E8AA87C</t>
  </si>
  <si>
    <t>434301304</t>
  </si>
  <si>
    <t>2F83884FE1E02938E065F8163E8AA87C</t>
  </si>
  <si>
    <t>成都市都江堰市 申报专项债券收回收购银杏街道闲置存量土地项目</t>
  </si>
  <si>
    <t>P25510181-0012</t>
  </si>
  <si>
    <t>主要内容：本项目对位于都江堰市银杏街道高埂社区的闲置土地进行回收，共计收储84.18亩。
预期收益：在对本项目运营期预期收入和成本费用预测的基础上，对债券存续期的现金流量进行了测算。根据测算结果，本项目债券存续期内还本付息资金充足。待本项目全部4470万元专项债券到期时，在偿还当年到期的专项债券本息后，将仍有20993.43万元的累计现金结余，本期债券本息的覆盖率为5.10倍，能够实现项目收益和融资自求平衡。</t>
  </si>
  <si>
    <t>2F77D62542525C62E065F8163E8AA87C</t>
  </si>
  <si>
    <t>2F57AE2961AD46ECE065F8163E8AA87C</t>
  </si>
  <si>
    <t>511123</t>
  </si>
  <si>
    <t>犍为县</t>
  </si>
  <si>
    <t>324301 犍为县自然资源局</t>
  </si>
  <si>
    <t>犍为县自然资源局</t>
  </si>
  <si>
    <t>乐山市犍为县2025年土地储备项目（一期）</t>
  </si>
  <si>
    <t>P25511123-0010</t>
  </si>
  <si>
    <t>2502-511123-04-01-123456</t>
  </si>
  <si>
    <t>2029-03-10</t>
  </si>
  <si>
    <t xml:space="preserve">本项目本项目拟收储土地 62.25 亩，涉及 1 个收回收购地块：62.25 亩。项目总投资11,470.00万元，其中:建设投资为:10,500.0万元，占总投资的91.54%;建设期利息及发行费:970.0万元，占总投资的8.46%。
</t>
  </si>
  <si>
    <t>自然资源局</t>
  </si>
  <si>
    <t>D2CA6F7C8F5D546AE0535EFB480AD19F</t>
  </si>
  <si>
    <t>2F800281A7E9415BE065F8163E8AA87C</t>
  </si>
  <si>
    <t>324301</t>
  </si>
  <si>
    <t>2F53B5903D2D2460E065F8163E8AA87C</t>
  </si>
  <si>
    <t>510121</t>
  </si>
  <si>
    <t>金堂县</t>
  </si>
  <si>
    <t>324001003 324001003 金堂县土地储备中心</t>
  </si>
  <si>
    <t xml:space="preserve"> 金堂县土地储备中心</t>
  </si>
  <si>
    <t>成都市金堂县申报专项债券收回收购淮州新城职教西区闲置存量地项目</t>
  </si>
  <si>
    <t>P25510121-0021</t>
  </si>
  <si>
    <t>2404-511802-04-01-000002</t>
  </si>
  <si>
    <t>本次土地储备项目包括共有1个地块，土地性质为城镇住宅用地、零售商业用地，总面积101.2065亩，其中101.2065亩用于土地出让。并且完成地块内的道路、供水、供电、供气、排水、通讯、围挡等基础设施建设、土地平整等内容。</t>
  </si>
  <si>
    <t>金堂县土地储备中心</t>
  </si>
  <si>
    <t>76A991170B2F94D0E0535EFB480A772D</t>
  </si>
  <si>
    <t>2F710B6BDCA61854E065F8163E8AA87C</t>
  </si>
  <si>
    <t>324001003</t>
  </si>
  <si>
    <t>2F6E4DF7454C54BAE065F8163E8AA87C</t>
  </si>
  <si>
    <t>宜宾市翠屏区檬子湾安置房建设项目</t>
  </si>
  <si>
    <t>P19511502-0029</t>
  </si>
  <si>
    <t>2019-511502-47-01-383611</t>
  </si>
  <si>
    <t>2019-11-25</t>
  </si>
  <si>
    <t>项目总用地面积为 37075. 76m2（约合55.61 亩），建设安置房 1280 套，新建总建筑面积 184438.52m2。其中：安置房住宅建筑面积 112806.06m2，地下车库建筑面积 53109.39m2。新建小区内道路约 2608平方米、绿地面积12689.07 平方米、社区服务站约2400平方米，配建小区内物管用房、公厕、卫生服务站等公共服务设施及水、电、气、管网等基础设施。</t>
  </si>
  <si>
    <t>2F33E7170B594EAFE065F8163E8AA87C</t>
  </si>
  <si>
    <t>A68AE4BF16B67EB0E0535EFB480AF9A2</t>
  </si>
  <si>
    <t>隆昌市环城中路片区城中村改造项目</t>
  </si>
  <si>
    <t>P25511028-0014</t>
  </si>
  <si>
    <t>2503-511028-04-01-631064</t>
  </si>
  <si>
    <t>本项目改造内容包括征地拆迁、政府组织村民购买存量商品房等，征拆改造实施范围约762.64亩，涉及农户1024户（安置人数2789人）。拟征拆房屋总建筑面积约105222.10平方米，由政府组织村民购置存量商品房建筑面积83670.00平方米。</t>
  </si>
  <si>
    <t>2F665B973B2F5BE5E065F8163E8AA87C</t>
  </si>
  <si>
    <t>2F59EF6F5FE006C0E065F8163E8AA87C</t>
  </si>
  <si>
    <t>收回收购广安市市本级神龙山片区C-26号地块国有建设用地使用权项目</t>
  </si>
  <si>
    <t>P25511600-0004</t>
  </si>
  <si>
    <t>2025-511600-03-02-000001</t>
  </si>
  <si>
    <t>本项目拟收储土地107.085亩，涉及1个收回收购地块，为神龙山片区C-26号地块。属于基础设施配套薄弱、土地通平条件不成熟，企业无意愿继续开发，已供应未动工的住宅用地，符合104号文件、242号文件明确的收回收购范围，已纳入存量闲置土地清单并在自然资源部土地市场动态监测与监管系统备案。收回收购存量闲置土地，有利于优化土地供需，注入活力，发挥一举多得的政策效应。</t>
  </si>
  <si>
    <t>2F5AE187E4371490E065F8163E8AA87C</t>
  </si>
  <si>
    <t>2F5857A871ED0B32E065F8163E8AA87C</t>
  </si>
  <si>
    <t>德昌县城北城中村改造项目</t>
  </si>
  <si>
    <t>P24513424-0004</t>
  </si>
  <si>
    <t>2412-513424-04-01-257628</t>
  </si>
  <si>
    <t>本项目征拆改造实施范围约 3250.44 亩，实施范围内包含集体农用地约 2381.20亩，集体建设用地 816.96 亩以及尚未开发土地约 52.29 亩。本项目涉及农户 301户、1326 人，集体企业 2 户。其中待征拆安置农户共 267 户、1257 人，和项目早期已完成征收补偿但尚未购买社保的过渡期农户 34 户，69 人。其中正住房屋约142801.01 平方米、附属建筑设施约 50354.10 平方米，生产用房面积约 12858.00平方米</t>
  </si>
  <si>
    <t>2F44056C487F31DEE065F8163E8AA87C</t>
  </si>
  <si>
    <t>2F310B820521668CE065F8163E8AA87C</t>
  </si>
  <si>
    <t>510185</t>
  </si>
  <si>
    <t>简阳市</t>
  </si>
  <si>
    <t>423193107 简阳市土地储备中心</t>
  </si>
  <si>
    <t>简阳市规划和自然资源局</t>
  </si>
  <si>
    <t>成都市简阳市申报专项债券收回收购东溪街道、简城街道、云龙镇等闲置存量土地打包项目</t>
  </si>
  <si>
    <t>P25510185-0008</t>
  </si>
  <si>
    <t>1234-123456-12-12-123456</t>
  </si>
  <si>
    <t xml:space="preserve">主要内容：收回收购存量闲置土地4宗，面积约139亩，拟发债金额约为4.89亿元。
预期经济效益：本项目预计债券发行期限为5年，可实现的运营收入主要为国有土地出让收入等，预计债券存续期内可实现项目净收入约为6.96亿元。 </t>
  </si>
  <si>
    <t>简阳市土地储备中心</t>
  </si>
  <si>
    <t>0038FE6B67549AC930CD16908F8C138</t>
  </si>
  <si>
    <t>2F7B0A2ABFEA2904E065F8163E8AA87C</t>
  </si>
  <si>
    <t>423193107</t>
  </si>
  <si>
    <t>2F5989BA11B206A4E065F8163E8AA87C</t>
  </si>
  <si>
    <t>2025年四川省绵阳市盐亭县第一批土地收储项目</t>
  </si>
  <si>
    <t>P25510723-0015</t>
  </si>
  <si>
    <t>本项目拟收储土地 168.23 亩，总投资 21324.53 万元，涉及 7 个收回收购地块：弥江社区 6 社刘家桥保障性住房西侧35.82 亩，巨龙镇上月园村 4 组24.20 亩；云溪镇石龙村五社25.72 亩；云溪镇郑家岛（4 号地、3 号地、2 号地、1 号地）82.49 亩。</t>
  </si>
  <si>
    <t>2F5D199528D77F5EE065F8163E8AA87C</t>
  </si>
  <si>
    <t>2F5640F4125D317DE065F8163E8AA87C</t>
  </si>
  <si>
    <t>511025</t>
  </si>
  <si>
    <t>资中县</t>
  </si>
  <si>
    <t>324311103 资中县国土资源储备整治中心</t>
  </si>
  <si>
    <t>资中县自然资源和规划局</t>
  </si>
  <si>
    <t>内江市资中县使用专项债券的第一次收回收购存量闲置土地项目（资中城北片区IX-B-13地块)）</t>
  </si>
  <si>
    <t>P24511025-0058</t>
  </si>
  <si>
    <t>2503-511025-04-01-870347</t>
  </si>
  <si>
    <t>2024-11-01</t>
  </si>
  <si>
    <t>2025-11-30</t>
  </si>
  <si>
    <t>本项目拟收回收购土地71.81亩，位于资中城北片区IX-B-13地块位于重龙镇茨菇桥村。资中县磐石开发有限责任公司于2023年11月7日年通过拍卖方式以15797.69 万元取得，属于企业无力继续开发的、已供应未动工的住宅用地，地块权属清晰，不存在项目抵押、质押情况。目前，该地块已开展地块摸底，完成收回收购协商等前期工作，拟于2025年5月以14135.84 万元收储。</t>
  </si>
  <si>
    <t>资中县国土资源储备整治中心</t>
  </si>
  <si>
    <t>D6597964C564FEDA673D938281EC838</t>
  </si>
  <si>
    <t>2F598995CF8106BEE065F8163E8AA87C</t>
  </si>
  <si>
    <t>324311103</t>
  </si>
  <si>
    <t>2F4975CA7C5C6DCAE065F8163E8AA87C</t>
  </si>
  <si>
    <t>四川天府新区第二批城中村改造项目（一期）</t>
  </si>
  <si>
    <t>P25510100-0019</t>
  </si>
  <si>
    <t>2503-510164-04-01-849970</t>
  </si>
  <si>
    <t xml:space="preserve">
项目已纳入国家城中村改造计划，涉及兴隆、华阳、正兴三个街道，改造范围约6613.26亩，四至范围均位于城镇开发边界内。项目总征拆建筑面积约39.07万平方米，总征拆户数约2153户；新建安置小区建筑面积47.72万㎡；新建3处社区综合体，用地面积共36.83亩，建筑面积共58928平方米；新建配套道路13条，道路总长度约6688米；新建配套生态修复项目3处，总用地面积约195亩；1处田园诗驿立面改造，涉及面积约10万平方米；其余整治提升区域共7处，涉及总面积约1134.9亩。
</t>
  </si>
  <si>
    <t>2F672FC882813721E065F8163E8AA87C</t>
  </si>
  <si>
    <t>2F48596292C377C8E065F8163E8AA87C</t>
  </si>
  <si>
    <t>广安市岳池县使用专项债券的YCP-2022-1号地块收回收购存量闲置土地项目</t>
  </si>
  <si>
    <t>P25511621-0020</t>
  </si>
  <si>
    <t>2503-511621-04-01-731010</t>
  </si>
  <si>
    <t>本项目拟收储土地105.01亩，涉及1个收回收购地块105.01亩。（YCP-2022-1 地块位于岳池县龙湖北路东段以南与龙湖东路以东交叉处，面积 105.01 亩，属于企业无力继续开发的、已供应未动工的住宅用地。地块权属清晰，不存在抵押、质押、查封情况，未取得其他专项债券或专项贷款）</t>
  </si>
  <si>
    <t>2F944FA3AD8913A7E065F8163E8AA87C</t>
  </si>
  <si>
    <t>2F91C15D5786132DE065F8163E8AA87C</t>
  </si>
  <si>
    <t>333115 冕宁县住房城乡建设局</t>
  </si>
  <si>
    <t>冕宁县住房和城乡建设局</t>
  </si>
  <si>
    <t>冕宁县第四水厂及配套管网建设项目</t>
  </si>
  <si>
    <t>P23513433-0001</t>
  </si>
  <si>
    <t>2301-513433-04-01-551760</t>
  </si>
  <si>
    <t>2024-03-15</t>
  </si>
  <si>
    <t>该项目占地6729平方米，供水规模按2.5万立方米/天进行设计。主要建设内容和规模包括：原水输水管道工程3公里（取水口至第四水厂），清水输水管道工程（出水管道工程）29.5公里（分别为：大坪路旁新建1根清水输水管，并延伸至建设村，长度8公里；观音岩电站至灵山景区段，长约11.5公里；观音岩电站至回坪镇段，长约5.5公里；水厂至希望小学段，长约4.5公里及相关基础配套设施。</t>
  </si>
  <si>
    <t>建设</t>
  </si>
  <si>
    <t>131D511B5AC467BBE9DA2510821E51A</t>
  </si>
  <si>
    <t>2F6DB447D0C715DDE065F8163E8AA87C</t>
  </si>
  <si>
    <t>333115</t>
  </si>
  <si>
    <t>FD09D39F0DEDC99CE0535EFB480A9DB4</t>
  </si>
  <si>
    <t>绵阳市梓潼县收回收购存量闲置土地项目（一期）</t>
  </si>
  <si>
    <t>P25510725-0010</t>
  </si>
  <si>
    <t>项目拟收回收购存量闲置土地共2宗，面积共109.58亩。计划出让土地109.58亩，其中商住用地109.58亩。。。。。。。。。。。。。。。。。。。。。。。。。。。。。。。。。。。。。。。。。。。。。。。。。。。。。。。。。</t>
  </si>
  <si>
    <t>2F845CDEAF927E71E065F8163E8AA87C</t>
  </si>
  <si>
    <t>2F845CB383727E73E065F8163E8AA87C</t>
  </si>
  <si>
    <t>沿滩新城区糍粑坳片区棚户区改造收尾工程及配套建设项目</t>
  </si>
  <si>
    <t>P22510311-0010</t>
  </si>
  <si>
    <t>2206-510311-04-01-730038</t>
  </si>
  <si>
    <t>2022-10-31</t>
  </si>
  <si>
    <t>1、建设面积约8万平方米，解决安置536户，配套建设水、电、气及小区道路等。2、完成杆管线、电力迁改等工作。3、建设棚户区链接道路，配套基础设施道路黑化、亮化等工作。1、建设面积约8万平方米，解决安置536户，配套建设水、电、气及小区道路等。2、完成杆管线、电力迁改等工作。3、建设棚户区链接道路，配套基础设施道路黑化、亮化等工作。</t>
  </si>
  <si>
    <t>2F54599287E97326E065F8163E8AA87C</t>
  </si>
  <si>
    <t>E2AB453008AF2DACE0535EFB480A232F</t>
  </si>
  <si>
    <t>318313001 财政局</t>
  </si>
  <si>
    <t>夹江县滨江片区棚户区改造工程项目</t>
  </si>
  <si>
    <t>511126154803465775351</t>
  </si>
  <si>
    <t>2019-511126-47-01-338392</t>
  </si>
  <si>
    <t>2019-12-01</t>
  </si>
  <si>
    <t>2027-07-20</t>
  </si>
  <si>
    <t xml:space="preserve">实施棚户区改造涉及总户数1155户，棚改房屋拆迁面积约190595.68平方米，其中集体土地上房屋拆迁面积为181921.91平方米（住宅类房屋拆迁面积164059.54平方米，非住宅类房屋拆迁面积17862.38平方米）；国有土地上房屋拆迁面积为8673.77平方米（住宅类房屋拆迁面积8011.09平方米，非住宅类房屋拆迁面积662.68平方米），及棚户区改造配套基础设施建设。
</t>
  </si>
  <si>
    <t>财政局</t>
  </si>
  <si>
    <t>73E0645DE6E46488C8BD346704945E6</t>
  </si>
  <si>
    <t>2F441CF4F3573B2FE065F8163E8AA87C</t>
  </si>
  <si>
    <t>318313001</t>
  </si>
  <si>
    <t>154803559281857</t>
  </si>
  <si>
    <t>511529</t>
  </si>
  <si>
    <t>屏山县</t>
  </si>
  <si>
    <t>423554102 屏山县自然资源征收储备利用中心</t>
  </si>
  <si>
    <t>屏山县自然资源和规划局</t>
  </si>
  <si>
    <t>市自规局</t>
  </si>
  <si>
    <t>屏山县存量闲置土地储备项目</t>
  </si>
  <si>
    <t>P25511529-0002</t>
  </si>
  <si>
    <t>2401-510200-04-01-188131</t>
  </si>
  <si>
    <t>收回收购县城江北片区3个已出让未开发地块，面积173亩。本项目拟收储3个地块约173亩，全部为收回收购地块，无新增储备土地。均已纳入屏山县2025年度土地储备计划，3个地块均位于屏山县中心城区江北片区，位于城镇开发边界内。</t>
  </si>
  <si>
    <t>杨红</t>
  </si>
  <si>
    <t>2E8D4ACC0F9F5520E065F8163E8AA87C</t>
  </si>
  <si>
    <t>2F3F95A4C2AB6186E065F8163E8AA87C</t>
  </si>
  <si>
    <t>423554102</t>
  </si>
  <si>
    <t>2F31503BDF6606DAE065F8163E8AA87C</t>
  </si>
  <si>
    <t>324408402 华蓥市人民政府土地储备中心</t>
  </si>
  <si>
    <t>华蓥市自然资源和规划局</t>
  </si>
  <si>
    <t>广安市华蓥市2025年第2批次土地储备项目</t>
  </si>
  <si>
    <t>P25511681-0015</t>
  </si>
  <si>
    <t>2503-511681-01-21-152622</t>
  </si>
  <si>
    <t>2025-05-21</t>
  </si>
  <si>
    <t>2026-05-13</t>
  </si>
  <si>
    <t>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t>
  </si>
  <si>
    <t>华蓥市人民政府土地储备中心</t>
  </si>
  <si>
    <t>34318D39BCF400480F0B22D1DA314C9</t>
  </si>
  <si>
    <t>2F6E30855F0D4338E065F8163E8AA87C</t>
  </si>
  <si>
    <t>324408402</t>
  </si>
  <si>
    <t>2F6E8EC5336A4378E065F8163E8AA87C</t>
  </si>
  <si>
    <t>资阳市市本级使用专项债券收回收购宜发置业未开发地块(YD-2021-022)土地项目</t>
  </si>
  <si>
    <t>P25512000-0015</t>
  </si>
  <si>
    <t>7777-777777-22-33-000000</t>
  </si>
  <si>
    <t>本项目拟收储土地总面积38.4亩。涉及1个收回收购地块、38.4亩。宜发置业未开发地块（YD-2021-022），总面积38.4亩，宜发置业（资阳振庆实业公司）于2021年通过竞拍方式以7800万元取得，属于政府、企业共同原因形成闲置，已纳入资阳市闲置存量土地项目清单，地块权属清晰。</t>
  </si>
  <si>
    <t>2F5A2D7D94704C28E065F8163E8AA87C</t>
  </si>
  <si>
    <t>2F59F2A58E810832E065F8163E8AA87C</t>
  </si>
  <si>
    <t>510400</t>
  </si>
  <si>
    <t>攀枝花市本级</t>
  </si>
  <si>
    <t>324404002 攀枝花市土地储备中心</t>
  </si>
  <si>
    <t>攀枝花市自然资源和规划局</t>
  </si>
  <si>
    <t>渡仁片区2020-H5#土地储备项目</t>
  </si>
  <si>
    <t>P25510400-0013</t>
  </si>
  <si>
    <t>2503-510400-15-05-765182</t>
  </si>
  <si>
    <t>2025-04-30</t>
  </si>
  <si>
    <t xml:space="preserve">本项目拟收储存量闲置土地：渡仁片区2020—H5＃，地块位于攀西科技城，面积22.38亩，攀枝花市花城投资有限责任公司于2020年12月通过拍卖方式取得，土地用途为城镇住宅、交通服务场站用地，属于企业无力继续开发的，已纳入土地市场动态监测与监管系统存量闲置土地清单，地块权属清晰，不存在抵押、质押、查封情况，未取得其他专项债券或专项贷款。目前，地块已纳入钒钛高新区2025年度土地储备计划，已与攀枝花攀西科技城开发建设有限责任公司协商一致。目前，地块已纳入钒钛高新区2025年度土地储备计划，已与攀枝花攀西科技城开发建设有限责任公司协商一致，已完成土地市场评估，正在执行收回收购决策程序。
</t>
  </si>
  <si>
    <t>攀枝花市土地储备中心</t>
  </si>
  <si>
    <t>D275E14EB3B4EB586F6DD62FE4E1C95</t>
  </si>
  <si>
    <t>2F70A9D2A0A76C00E065F8163E8AA87C</t>
  </si>
  <si>
    <t>324404002</t>
  </si>
  <si>
    <t>2F70AA739ACF6BF8E065F8163E8AA87C</t>
  </si>
  <si>
    <t>511111</t>
  </si>
  <si>
    <t>沙湾区</t>
  </si>
  <si>
    <t>324111 自然资源局</t>
  </si>
  <si>
    <t>乐山市沙湾区姚河坝、沫东坝土地储备专项债项目</t>
  </si>
  <si>
    <t>P25511111-0057</t>
  </si>
  <si>
    <t>2221-522222-04-01-122226</t>
  </si>
  <si>
    <t>本项目包括：姚河坝片区商业设施用地、沫东坝村商业住宅用地。本项目包括：姚河坝片区商业设施用地、沫东坝村商业住宅用地。本项目包括：姚河坝片区商业设施用地、沫东坝村商业住宅用地。本项目包括：姚河坝片区商业设施用地、沫东坝村商业住宅用地。</t>
  </si>
  <si>
    <t>03CFB234885477CAD00DB7F09ACC4D1</t>
  </si>
  <si>
    <t>2F6BE12D0DE34026E065F8163E8AA87C</t>
  </si>
  <si>
    <t>324111</t>
  </si>
  <si>
    <t>2F6BACE8B65A297FE065F8163E8AA87C</t>
  </si>
  <si>
    <t>乐山市夹江县2025年城南片区城中村改造项目</t>
  </si>
  <si>
    <t>P25511126-0023</t>
  </si>
  <si>
    <t>2503-511126-04-01-918146</t>
  </si>
  <si>
    <t>2025-07-01</t>
  </si>
  <si>
    <t>2028-06-30</t>
  </si>
  <si>
    <t>整体征拆改造实施范围约2099.91亩，改造范围内集体用地(2044.68亩)占比97.37%、国有用地(55.23亩)占比2.63%:项目区内拆迁房屋面积约146630.51m，其中集体土地82944.97m’、国有土地63685.54m;项目涉及拆迁总户数961户 2472 人，其中集体土地拆迁户数353户1175人、国有土地拆迁户数608户1297人。项目采用“房票”方式进行安置，安置面积约为 128310.54 m。</t>
  </si>
  <si>
    <t>2F5DCEFA79505893E065F8163E8AA87C</t>
  </si>
  <si>
    <t>2F5DDC3094F1588AE065F8163E8AA87C</t>
  </si>
  <si>
    <t>332332001 自贡市自流井区水务局</t>
  </si>
  <si>
    <t>自贡市自流井区水务局</t>
  </si>
  <si>
    <t>自贡市水务局</t>
  </si>
  <si>
    <t>自贡市自流井区城市供水管网延伸工程</t>
  </si>
  <si>
    <t>P23510302-0037</t>
  </si>
  <si>
    <t>2309-510302-04-01-851115</t>
  </si>
  <si>
    <t>0499</t>
  </si>
  <si>
    <t>其他市政建设</t>
  </si>
  <si>
    <t>新建城市管网14.6公里，新建加压站及高位水池各一座。新建城市管网14.6公里，新建加压站及高位水池各一座。新建城市管网14.6公里，新建加压站及高位水池各一座。新建城市管网14.6公里，新建加压站及高位水池各一座。</t>
  </si>
  <si>
    <t>唐正强</t>
  </si>
  <si>
    <t>A82027039E3475A89F5B53C515B2CA6</t>
  </si>
  <si>
    <t>2F34ECD3B55D02D2E065F8163E8AA87C</t>
  </si>
  <si>
    <t>332332001</t>
  </si>
  <si>
    <t>11B748F53EEC086BE06320C012AC94CC</t>
  </si>
  <si>
    <t>三元花园C区棚户区改造（含配套设施）项目</t>
  </si>
  <si>
    <t>P21510600-0044</t>
  </si>
  <si>
    <t>2109-510600-17-01-527132</t>
  </si>
  <si>
    <t>2022-02-18</t>
  </si>
  <si>
    <t xml:space="preserve">棚户区拆迁和住宅、、停车位及充电桩等配套设施土建工程、装修工程、安装工程、总平工程、配套市政道路工程以及公园等。项目总用地面积4.9329公顷，约73.99亩，总建筑面积90970.05平方米。其中地上建筑面积75970.05平方米，地下建筑面积15000.00平方米，机动车位地上25个、地下428个，合计453个，其中充电桩停车位86个；配套市政道路红线宽30米，长275米；配套公园4944.14平方米。 </t>
  </si>
  <si>
    <t>2F6DD563B7D422DAE065F8163E8AA87C</t>
  </si>
  <si>
    <t>D01BCCB796622504E0535EFB480A3441</t>
  </si>
  <si>
    <t>511524</t>
  </si>
  <si>
    <t>长宁县</t>
  </si>
  <si>
    <t>324114101 长宁县自然资源和规划局</t>
  </si>
  <si>
    <t>长宁县自然资源和规划局</t>
  </si>
  <si>
    <t>长宁县存量闲置土地储备项目实施方案</t>
  </si>
  <si>
    <t>P25511524-0006</t>
  </si>
  <si>
    <t>收回收购长宁县三里半东区511524-2020-B-008#宗地、511524-2020-B-009#宗地、511524-2020-B-010#宗地、高铁新区GTQ06-06-07和511524-2023-C-009#宗地共5宗已出让未开发地块，面积321.86亩。</t>
  </si>
  <si>
    <t>罗杰文</t>
  </si>
  <si>
    <t>F49624F41F6424C94D7FCEAEF6F3897</t>
  </si>
  <si>
    <t>2F4979CD20CF6DD2E065F8163E8AA87C</t>
  </si>
  <si>
    <t>324114101</t>
  </si>
  <si>
    <t>2F545A0F1E1D6DDAE065F8163E8AA87C</t>
  </si>
  <si>
    <t>5133</t>
  </si>
  <si>
    <t>甘孜藏族自治州</t>
  </si>
  <si>
    <t>513323</t>
  </si>
  <si>
    <t>丹巴县</t>
  </si>
  <si>
    <t>304001 丹巴县经济信息和商务合作局</t>
  </si>
  <si>
    <t>丹巴县经济信息和商务合作局</t>
  </si>
  <si>
    <t>甘孜藏族自治州商务和经济合作局</t>
  </si>
  <si>
    <t>商务厅</t>
  </si>
  <si>
    <t>丹巴县生态特色农产品加工物流园区三期项目</t>
  </si>
  <si>
    <t>P22513323-0001</t>
  </si>
  <si>
    <t>2202-513323-04-01-642409</t>
  </si>
  <si>
    <t>2023-01-31</t>
  </si>
  <si>
    <t>丹巴县的农牧产品及其衍生品一直是处于比较原始的初级状态，不利于当前经济发展的需要，为有效地对丹巴县的农牧产品进行开发，通过加工提高农副产品的附加价值，延长保存时间，促进当地经济的发展。
项目的建设规模及内容：新建粗加工厂及仓储物流中心，面积1443.2平方米，农产品检验中心，面积2269.43平方米，配套建设园区道路、供排水管网、电力、消防工程及设施设备。</t>
  </si>
  <si>
    <t>珠塔</t>
  </si>
  <si>
    <t>D846D6B1D9DE5765E0535EFB480A369F</t>
  </si>
  <si>
    <t>2F6E27A950E0436BE065F8163E8AA87C</t>
  </si>
  <si>
    <t>304001</t>
  </si>
  <si>
    <t>D846F2CF2C97572CE0535EFB480AC732</t>
  </si>
  <si>
    <t>成都市青白江区申报专项债券收回收购弥牟镇创业大道以北、智慧大道以西地块闲置存量土地项目</t>
  </si>
  <si>
    <t>P25510113-0007</t>
  </si>
  <si>
    <t>2402-510114-02-01-884008</t>
  </si>
  <si>
    <t>本项目共涉及1个收回收购地块。该地块已纳入自然资源部土地市场动态监测与监管系统存量闲置土地清单，已纳入成都青白江区2025年度土地储备计划，已与成都交投善成实业有限公司，成都市青白江区国有资产投资经营有限公司协商一致并签订意向收储协议，面积100.29亩，合同价50145.201万元，成本认定为50145.201万元，评估价48333.29万元，按《自然资源部关于运用地方政府专项债券资金收回收购存量闲置土地的通知》（自然资发〔2024〕242号）就低原则，以48333.29万元为基础价。经决策，按基础价下浮10.00%，收储价确定为43499.96万元。</t>
  </si>
  <si>
    <t>2F7494EA07410455E065F8163E8AA87C</t>
  </si>
  <si>
    <t>2F70AA7E24A36BEFE065F8163E8AA87C</t>
  </si>
  <si>
    <t>遂宁市市本级使用专项债券的XC13-04-02、XC13-04-03地块（经开区）土地储备项目</t>
  </si>
  <si>
    <t>P25510900-0010</t>
  </si>
  <si>
    <t>XXXX-XXXXXX-XX-XX-XXXXX6</t>
  </si>
  <si>
    <t>本项目拟收储土地 25.27 亩。其中，收回收购 2 个地块，已纳入遂宁市市本级 2025 年度土地储备计划。宗地一（XC13-04-02 地块）位于遂宁经开区象山路南侧、遂渝铁路西侧，规划为零售商业用地，面积 8448.22 平方米（约合 12.67亩）。宗地二（XC13-04-03 地块）位于遂宁经开区象山路南侧、遂渝铁路西侧，规划为零售商业用地，面积 8402.9 平方米（约合 12.6 亩）。</t>
  </si>
  <si>
    <t>2F808FDA12C56ED3E065F8163E8AA87C</t>
  </si>
  <si>
    <t>2F70AA73A0F66BF8E065F8163E8AA87C</t>
  </si>
  <si>
    <t>嘉陵区河西片区产业发展土地储备项目</t>
  </si>
  <si>
    <t>P25511304-0009</t>
  </si>
  <si>
    <t>XXXX-XXXXXX-XX-XX-XXXXX4</t>
  </si>
  <si>
    <t>2025-01-01</t>
  </si>
  <si>
    <t>本项目拟收储土地约1126.99亩，共3个地块，全部为新增储备土地，已纳入南充市嘉陵区2025年度土地储备计划。本项目拟收储土地约1126.99亩，共3个地块，全部为新增储备土地，已纳入南充市嘉陵区2025年度土地储备计划。</t>
  </si>
  <si>
    <t>2F6CAE0D189268D5E065F8163E8AA87C</t>
  </si>
  <si>
    <t>2F67FFFFD94313EAE065F8163E8AA87C</t>
  </si>
  <si>
    <t>511424</t>
  </si>
  <si>
    <t>丹棱县</t>
  </si>
  <si>
    <t>333134104 333134104 四川丹宏建设开发有限公司</t>
  </si>
  <si>
    <t>丹棱县住建局机关</t>
  </si>
  <si>
    <t>丹棱县城区城中村改造项目一批次</t>
  </si>
  <si>
    <t>P24511424-0011</t>
  </si>
  <si>
    <t>2406-511424-04-01-827430</t>
  </si>
  <si>
    <t>2029-06-30</t>
  </si>
  <si>
    <t>项目改造区域主要包括齐乐镇板桥社区、东升社区、城西社区、城南社区的部分房屋和土地。涉及土地面积约为779.00亩。其中：集体土地为463.00亩，国有土地为316.00亩。
1.集体土地463.00亩，涉及农户537户，涉及居民1665人，待拆房屋总面积139620.00㎡。
2.国有土地316.00亩，涉及居民791户，待拆房屋总面积94920.00㎡。</t>
  </si>
  <si>
    <t>孙峰</t>
  </si>
  <si>
    <t>2F2FEE07C6A772AFE065F8163E8AA87C</t>
  </si>
  <si>
    <t>2F49DA4DF0E26DEEE065F8163E8AA87C</t>
  </si>
  <si>
    <t>333134104</t>
  </si>
  <si>
    <t>2F4D7398FA2112A8E065F8163E8AA87C</t>
  </si>
  <si>
    <t>广安经开区奎阁护安城中村棚户区改造项目</t>
  </si>
  <si>
    <t>P18511600-0010</t>
  </si>
  <si>
    <t>2018-511624-93-01-284777</t>
  </si>
  <si>
    <t>2018-06-05</t>
  </si>
  <si>
    <t>2026-01-08</t>
  </si>
  <si>
    <t>广安经开区奎阁护安城中村棚户区改造项目拆迁安置3800户，面积约71万平米，约1.5万人。广安经开区奎阁护安城中村棚户区改造项目拆迁安置3800户，面积约71万平米，约1.5万人。广安经开区奎阁护安城中村棚户区改造项目拆迁安置3800户，面积约71万平米，约1.5万人。</t>
  </si>
  <si>
    <t>2F441A1904EC3B33E065F8163E8AA87C</t>
  </si>
  <si>
    <t>7AAB924F15019343E0535EFB480AAF76</t>
  </si>
  <si>
    <t>333301 德阳市旌阳区住房和城乡建设局</t>
  </si>
  <si>
    <t>旌阳区城镇老旧小区改造项目（第二批）</t>
  </si>
  <si>
    <t>P20510603-0053</t>
  </si>
  <si>
    <t>2020-510603-47-01-473259</t>
  </si>
  <si>
    <t>2021-01-04</t>
  </si>
  <si>
    <t>2025-12-14</t>
  </si>
  <si>
    <t xml:space="preserve">本项目计划改造110个小区，涉及7632户，房屋总建筑面积66.82万㎡，共涉及小区内楼栋数283栋。主要改造安防物防、停车泊位、小区大门、区域环境、房屋公共部分、供排水、电力通讯及照明、燃气、道路等；新建改造社区服务综合体约19200㎡（其中改造社区综合服务体18300㎡，新建配套管理用房900㎡）、以及公共厕所等配套基础设施的改造。
</t>
  </si>
  <si>
    <t>尹果</t>
  </si>
  <si>
    <t>7B100B8262BBEAD0E0535EFB480A6015</t>
  </si>
  <si>
    <t>2F578F6E2BDF3AA5E065F8163E8AA87C</t>
  </si>
  <si>
    <t>333301</t>
  </si>
  <si>
    <t>B2B8E96EA077C207E0535EFB480A4C30</t>
  </si>
  <si>
    <t>东湖片区棚户区改造项目</t>
  </si>
  <si>
    <t>P20510603-0054</t>
  </si>
  <si>
    <t>2019-510603-47-01-355628</t>
  </si>
  <si>
    <t>2021-04-22</t>
  </si>
  <si>
    <t>2025-12-20</t>
  </si>
  <si>
    <t>新建棚户区改造安置住宅小区，包括住宅、商业用房、物管用房等配套用房，以及安置小区内道路、变配电设施、地下管网管线及周边道路等。本项目安置房总用地约213亩，总建筑面积约46.58万平米，其中地上建筑面积约36.39万平方米，地下建筑面积约10.19万平方米。</t>
  </si>
  <si>
    <t>2F48EF313E153A19E065F8163E8AA87C</t>
  </si>
  <si>
    <t>B2C5F736F6EEBB59E0535EFB480AEBA7</t>
  </si>
  <si>
    <t>城北片区棚户区改造项目</t>
  </si>
  <si>
    <t>P20510603-0056</t>
  </si>
  <si>
    <t>2019-510603-47-01-355645</t>
  </si>
  <si>
    <t>2022-09-29</t>
  </si>
  <si>
    <t>2026-12-20</t>
  </si>
  <si>
    <t xml:space="preserve">新建棚户区改造安置住宅小区，包括住宅、商业用房、物管用房等配套用房，以及安置小区内的道路、变配电设施、地下管网管线及周边道路等。本项目安置房总用地约177亩，总建筑面积约48.35万平方米，其中地上建筑面积约37.77万平方米，地下建筑面积约10.58万平方米。
</t>
  </si>
  <si>
    <t>2F485962918C77C8E065F8163E8AA87C</t>
  </si>
  <si>
    <t>B2CAF96DA64F186BE0535EFB480A97DC</t>
  </si>
  <si>
    <t>333145101 中江县住房和城乡规划建设局</t>
  </si>
  <si>
    <t>德阳市中江县城南片区城中村改造项目</t>
  </si>
  <si>
    <t>P25510623-0009</t>
  </si>
  <si>
    <t>2502-510623-04-01-328640</t>
  </si>
  <si>
    <t>2027-06-29</t>
  </si>
  <si>
    <t>本项目征拆改造实施范围约1702.59亩，其中：集体土地1638.78亩，拆迁房屋面积203596.34㎡，涉及人口2879人。国有用地64.04亩，拆迁房屋面积27958.23㎡，涉及人口138人。</t>
  </si>
  <si>
    <t>39D8B65BC404F1CB0993CD62CAFA598</t>
  </si>
  <si>
    <t>2F3597961F75493CE065F8163E8AA87C</t>
  </si>
  <si>
    <t>333145101</t>
  </si>
  <si>
    <t>2F2FEE07C56C72AFE065F8163E8AA87C</t>
  </si>
  <si>
    <t>511521</t>
  </si>
  <si>
    <t>叙州区</t>
  </si>
  <si>
    <t>361113001 宜宾县卫生和计划生育局</t>
  </si>
  <si>
    <t>宜宾县卫生和计划生育局</t>
  </si>
  <si>
    <t xml:space="preserve">市卫健委 </t>
  </si>
  <si>
    <t>宜宾市第六人民医院病房改造提升工程</t>
  </si>
  <si>
    <t>P24511521-0131</t>
  </si>
  <si>
    <t>2404-511504-04-01-820020</t>
  </si>
  <si>
    <t>060102</t>
  </si>
  <si>
    <t>公共卫生设施</t>
  </si>
  <si>
    <t>共计改造总建筑面积23000平方米,包括老旧墙地面、吊顶、卫生间、阳台等翻新及空间布局优化；更换门窗、收纳柜、喷淋、烟感、手报、电梯等;水电改造等。其中：改建病房15000平方米，改建病房226间;增设独立卫生间10间，改建独立卫生间119间;病区环境优化改造20000平方米;适老化改造:更换两台20年老旧电梯,改造50个公共厕所。</t>
  </si>
  <si>
    <t>8261CEFE62143C3A620985F92FAD39A</t>
  </si>
  <si>
    <t>2F535DBE66277F9AE065F8163E8AA87C</t>
  </si>
  <si>
    <t>361113001</t>
  </si>
  <si>
    <t>2F520AC04F2B7538E065F8163E8AA87C</t>
  </si>
  <si>
    <t>324300102 中江县土地储备中心</t>
  </si>
  <si>
    <t>中江县自然资源和规划局</t>
  </si>
  <si>
    <t>中江县凯江、南华五个存量闲置地块收回收购土地储备项目</t>
  </si>
  <si>
    <t>P25510623-0031</t>
  </si>
  <si>
    <t>2412-510623-04-05-786589</t>
  </si>
  <si>
    <t>2027-03-01</t>
  </si>
  <si>
    <t>项目拟对中江县凯江镇、南华镇五个地块收回收购，宗地面积合计314.92亩。其中，坐落于凯江镇七里村1、3社（宗地号：510623-2022-B-03），面积为62.33亩；坐落于南华镇前锋村9、10社（宗地号：510623-2021-C-23），面积为44.62亩；坐落于凯江镇魁山村4、5社（宗地号：510623-2021-B-11），面积为37.96亩；坐落于南华镇南坝村3、7、9、10社（宗地号：510623-2023-B-03），面积为82.22亩；南华镇南坝村8社（宗地号：510623-2023-B-18），面积为87.79亩。</t>
  </si>
  <si>
    <t>中江县土地储备中心</t>
  </si>
  <si>
    <t>3140163474E4FF09E891E2575428124</t>
  </si>
  <si>
    <t>2F5984B4B15606DDE065F8163E8AA87C</t>
  </si>
  <si>
    <t>324300102</t>
  </si>
  <si>
    <t>2F53B59038BB2460E065F8163E8AA87C</t>
  </si>
  <si>
    <t>宜宾市叙州区妇幼保健院病房改造提升项目</t>
  </si>
  <si>
    <t>P24511521-0130</t>
  </si>
  <si>
    <t>2404-511504-04-01-410441</t>
  </si>
  <si>
    <t>2026-10-01</t>
  </si>
  <si>
    <t xml:space="preserve">共计改造总建筑面积5500平方米。其中：改建病房4400平方米，改建病房81间;改建独立卫生间81间;病区环境优化1000平方米;适老化改造:更换电梯1部，改造消防设施设备（喷淋、烟感、手动报警器）。
</t>
  </si>
  <si>
    <t>2F534F45024979EFE065F8163E8AA87C</t>
  </si>
  <si>
    <t>2F52401ED0230B02E065F8163E8AA87C</t>
  </si>
  <si>
    <t>448200901 成都文化旅游发展集团有限责任公司</t>
  </si>
  <si>
    <t>成华区成都文旅集团大熊猫生态园1098片区城中村改造项目</t>
  </si>
  <si>
    <t>P24510100-0024</t>
  </si>
  <si>
    <t>2401-510108-04-01-192575</t>
  </si>
  <si>
    <t>2024-10-01</t>
  </si>
  <si>
    <t>2028-07-01</t>
  </si>
  <si>
    <t>涉及白莲池社区九组和新山社区七、九组。改造范围约379亩，征后实施未完成集体土地约379亩，完善配套服务用房约10066.72㎡，其他配套设14754.48㎡，包含停车位127个、供水、排水、供气、安防、垃圾收储及其他配套基础设施。（该项目已纳入住建部城中村改造计划库）</t>
  </si>
  <si>
    <t>成都文化旅游发展集团有限责任公司</t>
  </si>
  <si>
    <t>E5415C61E0640CBAB7560A539ECB674</t>
  </si>
  <si>
    <t>2F67090E96115885E065F8163E8AA87C</t>
  </si>
  <si>
    <t>448200901</t>
  </si>
  <si>
    <t>11E1AED8E3CE6306E06320C012AC663A</t>
  </si>
  <si>
    <t>511325</t>
  </si>
  <si>
    <t>西充县</t>
  </si>
  <si>
    <t>999024 四川诚邦投资发展有限公司</t>
  </si>
  <si>
    <t>西充县农业农村局</t>
  </si>
  <si>
    <t>南充市农业农村局</t>
  </si>
  <si>
    <t>西充县和美乡村示范区人居环境整治项目</t>
  </si>
  <si>
    <t>P25511325-0007</t>
  </si>
  <si>
    <t>2502-511325-04-01-583712</t>
  </si>
  <si>
    <t>040113</t>
  </si>
  <si>
    <t>农村人居环境提升</t>
  </si>
  <si>
    <t>建设内容主要包括厕所革命（公共厕所、无害化卫生厕所）、生活垃圾治理（乡镇垃圾压缩中转站、垃圾压缩转运车、垃圾收集分类用房、智能垃圾分类收集箱、生活垃圾处理设施运行监控设备、智能监管系统）、生活污水治理（农村生活污水示范工程建设、农村生活污水处理厂改造升级、污水集中处理站）、面源污染治理（大中型畜禽养殖场粪污处理利用设施设备、废旧农膜及农药包装废弃物回收站、秸秆综合利用建设）、村容村貌提升（亮丽工程、房屋风貌改造、美丽庭院建设、标识标牌）、农旅融合发展（桃文化博览园、有机农业教育示范基地、景观节点打造、生态停车场、农家乐农家小院建设、民宿改造）。</t>
  </si>
  <si>
    <t>徐丹</t>
  </si>
  <si>
    <t>7B3BD1214C610610E0535EFB480A848D</t>
  </si>
  <si>
    <t>2F321B294F445A76E065F8163E8AA87C</t>
  </si>
  <si>
    <t>999024</t>
  </si>
  <si>
    <t>2F3019C652345AC1E065F8163E8AA87C</t>
  </si>
  <si>
    <t>西充县宝马河流域粮油现代农业园区建设项目</t>
  </si>
  <si>
    <t>P25511325-0006</t>
  </si>
  <si>
    <t>2502-511325-04-01-439144</t>
  </si>
  <si>
    <t>150103</t>
  </si>
  <si>
    <t>现代农业示范项目</t>
  </si>
  <si>
    <t>040111</t>
  </si>
  <si>
    <t>项目建设内容包括基础设施建设（土地平整、土壤改良、排灌渠道，蓄水池、山坪塘、提灌站、拦河坝/石河堰、道路、“五良”融合宜机化改造、综合农事服务中心、农机北斗系统等）；主导产业发展（“四新”展示、集中育苗中心、绿色高质高效创建、农业技术培训、秸秆综合处理中心等）；农产品初加工（烘干厂房及设施设备、加工生产线及设施设备、仓储仓库、物流中心、物流设施设备等）；人居环境整治（亮丽工程、垃圾集中回收池、无公害垃圾分类箱桶、公共厕所、农户无害化厕所、房屋风貌整治、美丽庭院建设等）。</t>
  </si>
  <si>
    <t>2F31F50B4E9E45B3E065F8163E8AA87C</t>
  </si>
  <si>
    <t>2F2EC63DC4F175FFE065F8163E8AA87C</t>
  </si>
  <si>
    <t>381160108 四川天穗农业集团有限公司</t>
  </si>
  <si>
    <t>遂宁市船山区水利局</t>
  </si>
  <si>
    <t>遂宁市水利局</t>
  </si>
  <si>
    <t>遂宁市船山区梓桐沟水库工程</t>
  </si>
  <si>
    <t>P23510903-0008</t>
  </si>
  <si>
    <t>2019-510000-76-01-408710</t>
  </si>
  <si>
    <t>2028-02-01</t>
  </si>
  <si>
    <t>1599</t>
  </si>
  <si>
    <t>其他农林水利建设</t>
  </si>
  <si>
    <t>主要内容：
梓桐沟水库由枢纽工程和灌区工程两部分组成。
1.水库枢纽工程主要由拦河大坝、放水（放空）隧洞、充水工程、城市供水管道等建筑物组成。拦河大坝为碾压式粘土心墙石碴坝，坝顶高程371.50m，坝顶轴线长430.0m，坝顶宽8m，最大坝高61.5m。放水（放空）隧洞布置于大坝左岸山体内，放水（放空）设施全长542.5m，由进口暗渠段、岸塔式进口段、无压隧洞和泄水明渠组成。充水工程位于梓桐沟水库库尾，从蓬船灌区吉永支渠的接龙桥渡槽之前分水，分水桩号为吉5+305m，水库充水设计流量为3.85m3/s，充水工程由分水闸、充水渠和节制闸组成，其中分水闸位于吉永支渠桩号吉5+305m处，节制闸位于吉5+540m处，分水闸室后设174.0m长充水渠连接至梓桐沟水库。
2.灌区工程由吉永支渠库内段改造工程和吉永支渠补水工程组成。库内改造段设计流量3.08m3/s，加大流量3.85m3/s，渠首接玉皇山隧洞出口，渠末为蒋家道隧洞出口，根据布置，渠线总长3.178km，其中暗渠4段长1226m，隧洞2座长1634m，倒虹管一座长142m，渡槽一座长176m。吉永支渠补水工程布置在梓桐沟水库右岸的东门湾下游，由补水闸和补水泵站组成，设计补水流量0.98m3/s，当水库高水位运行时水量经补水闸自流补入吉永支渠，补水闸孔口尺寸2.0m×2.0m，闸底板高程365.00m；当库水位低于吉永支渠渠道水位时，采用泵站提水至东门湾倒虹管后暗涵内向吉永支渠补水。
预期效益： 
 1.经济效益：本项目预计债券发行期限为30年，可实现的运营收入主要为灌溉供水收入、供水分成收入、水库资源经营权使用费收入和生态鱼销售收入等，预计债券存续期内可实现项目可偿债收入为4.98亿元。 
 2.社会效益：项目建成后，船山区河沙镇、永兴镇、仁里镇3个乡镇48个村，幅员面积140.88km2，涉及耕地面积9.46万亩，其中田3.05万亩提供灌溉水。梓桐沟水库运行后，灌区内将减少本地水资源使用，恢复生态环境用水，灌区灌溉退水将提高区域水资源量，改善水生态环境。</t>
  </si>
  <si>
    <t>遂宁天穗农业开发有限公司</t>
  </si>
  <si>
    <t>79F7C19EB4D33E7BE0535EFB480A3218</t>
  </si>
  <si>
    <t>2F598786390C06CEE065F8163E8AA87C</t>
  </si>
  <si>
    <t>381160108</t>
  </si>
  <si>
    <t>FD09D3AE4BA4C9A1E0535EFB480A9173</t>
  </si>
  <si>
    <t>332105010 犍为县水利电力推广中心</t>
  </si>
  <si>
    <t>水务局机关</t>
  </si>
  <si>
    <t>犍为县水库灌溉渠系续建配套与现代化改造提升项目</t>
  </si>
  <si>
    <t>P25511123-0001</t>
  </si>
  <si>
    <t>2502-511123-04-01-714699</t>
  </si>
  <si>
    <t>2028-05-31</t>
  </si>
  <si>
    <t>150306</t>
  </si>
  <si>
    <t>饮水工程</t>
  </si>
  <si>
    <t xml:space="preserve"> ( 一)灌区续建配套与现代化改造， 包括改造放水设施8处、渠道整治工程218km, 渠道改造工程 500km, 安装灌区计量设施75套等配套设施。
(二)库区信息化设施建设，包括安装水雨情报系统、水 质在线监测系统、安全监测系统等配套设施。
(三)供水管网提升改造工程建设，包括安装 DN200 涂塑 钢管20km 、PE160管 2 3km 等设施设备。
(四)引调水工程建设：包括修建引水隧洞工程2.3km, 输 水渠道整治3km, 提水泵站建设等。</t>
  </si>
  <si>
    <t>水利推广中心经办</t>
  </si>
  <si>
    <t>2F3080F677E63101E065F8163E8AA87C</t>
  </si>
  <si>
    <t>2F3186CBAA6E1D48E065F8163E8AA87C</t>
  </si>
  <si>
    <t>332105010</t>
  </si>
  <si>
    <t>2F30E7DBFA0D5BA3E065F8163E8AA87C</t>
  </si>
  <si>
    <t>434173101 四川中江高新技术产业园区管理委员会</t>
  </si>
  <si>
    <t>中江县经济信息化和科学技术局</t>
  </si>
  <si>
    <t>德阳市经济和信息化局</t>
  </si>
  <si>
    <t>中江高新区电子元器件产业园基础设施建设项目(一期)</t>
  </si>
  <si>
    <t>P20510623-0077</t>
  </si>
  <si>
    <t>2020-510623-48-01-500392</t>
  </si>
  <si>
    <t>2022-12-07</t>
  </si>
  <si>
    <t xml:space="preserve">新建标准化厂房25000平方米，新建天然气撬装站一座；设置停车位920个及新建配套管网工程；园区产业大道1、产业大道2及其他附属配套设施建设。 新建标准化厂房25000平方米，新建天然气撬装站一座；设置停车位920个及新建配套管网工程；园区产业大道1、产业大道2及其他附属配套设施建设。 </t>
  </si>
  <si>
    <t>四川中江经济开发区区管理委员会</t>
  </si>
  <si>
    <t>419560CFB9240E1BC42D0BBF1BCF491</t>
  </si>
  <si>
    <t>2F5988E8452106C6E065F8163E8AA87C</t>
  </si>
  <si>
    <t>434173101</t>
  </si>
  <si>
    <t>B29DC1BCB1D28D4AE0535EFB480A2E00</t>
  </si>
  <si>
    <t>5117</t>
  </si>
  <si>
    <t>达州市</t>
  </si>
  <si>
    <t>511702</t>
  </si>
  <si>
    <t>通川区</t>
  </si>
  <si>
    <t>434105001 工业集中区管委会</t>
  </si>
  <si>
    <t>达州市通川区发展和改革局</t>
  </si>
  <si>
    <t>发展和改革委员会</t>
  </si>
  <si>
    <t>通川经开区中医药健康产业园建设项目</t>
  </si>
  <si>
    <t>P21511702-0015</t>
  </si>
  <si>
    <t>2109-511702-04-01-692246</t>
  </si>
  <si>
    <t>项目总建筑面积381500平方米，包括新建标准厂房300000平方米，改造提升标准厂房180000平方米、新建冷链冻库40000平方米、配套服务用房30000平方米，地下建筑10000平方米，新增停车位500个及配套充电桩。配套建设道路、给排水、电力通讯等附属工程。</t>
  </si>
  <si>
    <t>工业集中区管委会</t>
  </si>
  <si>
    <t>3D6DB88AC0B4E8AB5D39355BDB3B301</t>
  </si>
  <si>
    <t>2F6AD2851C2251D6E065F8163E8AA87C</t>
  </si>
  <si>
    <t>434105001</t>
  </si>
  <si>
    <t>D01BF0FD8DA924FEE0535EFB480A9DDE</t>
  </si>
  <si>
    <t>511323</t>
  </si>
  <si>
    <t>蓬安县</t>
  </si>
  <si>
    <t>303001 蓬安县发展和改革局</t>
  </si>
  <si>
    <t>蓬安县发展和改革局</t>
  </si>
  <si>
    <t>南充市发展和改革委员会</t>
  </si>
  <si>
    <t>省能源局</t>
  </si>
  <si>
    <t>蓬安县城乡新能源充电基础设施建设项目</t>
  </si>
  <si>
    <t>P24511323-0038</t>
  </si>
  <si>
    <t>2407-511323-04-01-556516</t>
  </si>
  <si>
    <t>2024-09-01</t>
  </si>
  <si>
    <t>1904</t>
  </si>
  <si>
    <t>充电基础设施</t>
  </si>
  <si>
    <t>030403</t>
  </si>
  <si>
    <t>新能源汽车充电桩</t>
  </si>
  <si>
    <t>在蓬安县全县范围内 21 个乡镇和街道建设新能源充电基础设施，包含充电桩约700 座，并配套建设场平工程、消防、安防等相关附属设施。在蓬安县全县范围内 21 个乡镇和街道建设新能源充电基础设施，包含充电桩约700 座，并配套建设场平工程、消防、安防等相关附属设施。</t>
  </si>
  <si>
    <t>B2923D896E5A2186E0535EFB480A0E23</t>
  </si>
  <si>
    <t>2F5E5D2DCF431954E065F8163E8AA87C</t>
  </si>
  <si>
    <t>303001</t>
  </si>
  <si>
    <t>2F5DC389D5375672E065F8163E8AA87C</t>
  </si>
  <si>
    <t>川菜高新技术产业示范园建设项目（二期）</t>
  </si>
  <si>
    <t>P21511702-0005</t>
  </si>
  <si>
    <t>2109-511702-04-01-258988</t>
  </si>
  <si>
    <t>2021-11-06</t>
  </si>
  <si>
    <t>2027-11-05</t>
  </si>
  <si>
    <t>该项目计划占地605亩，总建筑面积290762.5平方米，主要包括标准厂房253500平方米，工业污水处理厂一座（日处理规模0.5万t/d），配套建设停车场、给排水系统、道路、消防系统、供电系统、通风系统、安防系统等相关附属工程。</t>
  </si>
  <si>
    <t>2F6C13B319E355C7E065F8163E8AA87C</t>
  </si>
  <si>
    <t>D007C55621A1E987E0535EFB480AECD1</t>
  </si>
  <si>
    <t>333305304 射洪市政府投资非经营性项目代建管理中心</t>
  </si>
  <si>
    <t>射洪市住房和城乡建设局</t>
  </si>
  <si>
    <t>遂宁市住房和城乡建设局</t>
  </si>
  <si>
    <t>射洪市银华片区北段老旧小区配套基础设施建设项目</t>
  </si>
  <si>
    <t>P23510922-0042</t>
  </si>
  <si>
    <t>2312-510922-04-01-244981</t>
  </si>
  <si>
    <t>2024-04-30</t>
  </si>
  <si>
    <t>对射洪市银华片区北段及周边2510户老旧小区基础设施进行改造。包括燃气改造443户，改造机动车位16000平方米，配置充电桩210套，建设排水管网6千米，改造老年、儿童活动中心7000平方米，改造失能人员照料中心7800平方米，改造应急避难场所8000平方米。配套改造破损道路、围墙、消防、安防等基础设施。</t>
  </si>
  <si>
    <t>杨镇源</t>
  </si>
  <si>
    <t>11B74207BEFD375EE06320C012AC9290</t>
  </si>
  <si>
    <t>2F4406C7EB8D31D8E065F8163E8AA87C</t>
  </si>
  <si>
    <t>333305304</t>
  </si>
  <si>
    <t>11B791C339A93DEBE06320C012ACAD40</t>
  </si>
  <si>
    <t>348702 广安交通投资建设开发集团有限责任公司</t>
  </si>
  <si>
    <t>神龙山片区城市综合排水防涝工程</t>
  </si>
  <si>
    <t>P23511600-0076</t>
  </si>
  <si>
    <t>2310-511624-04-01-282539</t>
  </si>
  <si>
    <t>2024-10-31</t>
  </si>
  <si>
    <t>2027-08-31</t>
  </si>
  <si>
    <t>主要建设内容和规模：新建排水管道37.7公里及检查井、雨篦等附属设施；新建神龙湖、心语湖2个调蓄湖泊，改建原前进水库提升调蓄能力，水域总面积400亩，调蓄容量150万立方米，新建和改建蓄水坝体、驳岸整治，新建排洪闸房、闸门4处，新建提升泵站3座，对调蓄湖进行水生态治理，配套建设雨水综合利用设施和智慧监测中心；改造片区内全民水库排洪干渠2.3公里；新建排涝通道1.2公里；新建城市截洪沟2.1公里。
预期效益：经济效益：本项目预计债券发行期限为3年，可实现的运营收入主要为广告费、服务用房租赁收入等，预计债券存续期内可实现项目净收入为XX亿元。</t>
  </si>
  <si>
    <t>广安交通投资建设开发集团有限责任公司</t>
  </si>
  <si>
    <t>6E88E481778410E864E99F915E58FAC</t>
  </si>
  <si>
    <t>2F3103A965F4645CE065F8163E8AA87C</t>
  </si>
  <si>
    <t>348702</t>
  </si>
  <si>
    <t>11DB8FFB7B2359F1E06320C012ACC9C3</t>
  </si>
  <si>
    <t>318189103 攀枝花西区西鼎投资有限责任公司</t>
  </si>
  <si>
    <t>攀枝花市西区住房和城乡建设局</t>
  </si>
  <si>
    <t>攀枝花市西区城西片区智慧化停车场建设项目</t>
  </si>
  <si>
    <t>P23510403-0047</t>
  </si>
  <si>
    <t>2302-510403-04-01-380435</t>
  </si>
  <si>
    <t>2026-07-31</t>
  </si>
  <si>
    <t>040601</t>
  </si>
  <si>
    <t>城市停车场</t>
  </si>
  <si>
    <t>0206</t>
  </si>
  <si>
    <t>该项目位于四川省攀枝花市西区格里坪镇，为加快西区智慧城市基础设施建设，推动我区高质量发展，本项目总用地面积15000平方米，拟规划建设城西片区社会地上停车场2个，停车位500个，增设快速充电桩300个等配套设施。</t>
  </si>
  <si>
    <t>杜雨桥</t>
  </si>
  <si>
    <t>01C063720AD4071981165A4022B1176</t>
  </si>
  <si>
    <t>2F5C4B651B4F29ACE065F8163E8AA87C</t>
  </si>
  <si>
    <t>318189103</t>
  </si>
  <si>
    <t>2F5BA41C5231634AE065F8163E8AA87C</t>
  </si>
  <si>
    <t>348301  德阳市罗江区交通运输局</t>
  </si>
  <si>
    <t xml:space="preserve"> 德阳市罗江区交通运输局</t>
  </si>
  <si>
    <t>德阳市交通运输局</t>
  </si>
  <si>
    <t>罗江城际列车客运枢纽停车场及配套设施建设项目</t>
  </si>
  <si>
    <t>P22510626-0005</t>
  </si>
  <si>
    <t>2205-510626-04-01-871561</t>
  </si>
  <si>
    <t>2026-10-30</t>
  </si>
  <si>
    <t>项目建设停车场1个，包含货车停车位400个和小型车停车位1000个，占地约30000平方米，配套充电设施50套，道路5.7公里。项目能有效改善罗江城际列车客运枢纽基础设施建设，解决枢纽周边停车难问题。</t>
  </si>
  <si>
    <t>jt</t>
  </si>
  <si>
    <t>923E75D9F8A8807FE0535EFB480A074D</t>
  </si>
  <si>
    <t>2F2FFACB755972ABE065F8163E8AA87C</t>
  </si>
  <si>
    <t>348301</t>
  </si>
  <si>
    <t>E173FE69386004FEE0535EFB480A97A3</t>
  </si>
  <si>
    <t>999078002 南充市高坪区综合行政执法局</t>
  </si>
  <si>
    <t>南充市高坪区发展和改革局</t>
  </si>
  <si>
    <t>高坪区城区路灯智慧灯杆更新项目</t>
  </si>
  <si>
    <t>P24511303-0018</t>
  </si>
  <si>
    <t>2406-511303-04-01-517580</t>
  </si>
  <si>
    <t>2203</t>
  </si>
  <si>
    <t>民生领域信息化</t>
  </si>
  <si>
    <t>1103</t>
  </si>
  <si>
    <t>市政、公共服务等民生领域信息化</t>
  </si>
  <si>
    <t>本项目不涉及新增算力（数据）中心。对高坪区江东大道、东顺路、机场大道、阳春路、安汉路等路段路灯照明系统LED信息发布，WIFI覆盖，视频控制管理，广告屏播报，城市环境实时监测，4G/5G基站等多种运用于一体的新一代智慧城市基础设施。对高坪区江东大道、东顺路、机场大道、阳春路、安汉路等路段路灯照明系统LED信息发布，WIFI覆盖，视频控制管理，广告屏播报，城市环境实时监测，4G/5G基站等多种运用于一体的新一代智慧城市基础设施。</t>
  </si>
  <si>
    <t>城管办机关</t>
  </si>
  <si>
    <t>项目不是续发，不存在信息系统重复建设情况，不存在新增巨幅大屏等新形象工程</t>
  </si>
  <si>
    <t>05A9DE591C74F97AC6D957740C5B596</t>
  </si>
  <si>
    <t>2F52DE1CF6CD4BDDE065F8163E8AA87C</t>
  </si>
  <si>
    <t>999078002</t>
  </si>
  <si>
    <t>1A46B3C4BA426F98E06320C012ACEC17</t>
  </si>
  <si>
    <t>513324</t>
  </si>
  <si>
    <t>九龙县</t>
  </si>
  <si>
    <t>333108101 九龙县住房和城乡建设局</t>
  </si>
  <si>
    <t>九龙县住房和城乡建设局</t>
  </si>
  <si>
    <t>甘孜州住房和城乡规划建设局</t>
  </si>
  <si>
    <t>九龙县第一停车场建设项目</t>
  </si>
  <si>
    <t>P22513324-0051</t>
  </si>
  <si>
    <t>2202-513300-17-01-664444</t>
  </si>
  <si>
    <t>2023-10-01</t>
  </si>
  <si>
    <t>新建智慧地下停车场7392.12平方米及地面停车场，设置机动停车位296个，其中：地下停车场156个、地下充电停车位40个、地面充电停车位100个；并完善配电充电桩、智慧停车系统等附属工程.，九龙县第一停车场建设项目总投资估算为5100.00万元，属于城市基础配套设施建设项目。项目拟以发行专项债券的方式对外融资3400.00万元。项目以建成后由停车场收入、充电桩收入为收益来源，待本项目全部3400.00万元专项债到期时，在偿还到期的债券本息后，将仍有3530.59万元的累计现金结余，对本期债券本息的覆盖率为1.23倍，能够实现项目收益和融资自求平衡。</t>
  </si>
  <si>
    <t>九龙县规划和建设局</t>
  </si>
  <si>
    <t>2768911F5FB419880728E48A1D93A93</t>
  </si>
  <si>
    <t>2F56DE51567A70BCE065F8163E8AA87C</t>
  </si>
  <si>
    <t>333108101</t>
  </si>
  <si>
    <t>197BCAAEEA85483EE06320C012AC05E3</t>
  </si>
  <si>
    <t>318002 四川北川经济开发区管理委员会</t>
  </si>
  <si>
    <t xml:space="preserve"> 北川羌族自治县发展和改革局</t>
  </si>
  <si>
    <t>绵阳市发展和改革委员会</t>
  </si>
  <si>
    <t>绵阳科技城北川通航产业园(一期)标准厂房及配套设施建设项目</t>
  </si>
  <si>
    <t>P20510726-0044</t>
  </si>
  <si>
    <t>2020-510726-47-03-428708</t>
  </si>
  <si>
    <t>2020-03-11</t>
  </si>
  <si>
    <t>建设标准化厂房300000平方米及附属配套设施、约20000平方米测试研发中心及加速器、约30000平方米人才公寓、培训商务中心20000平方米、、机库、后勤中心等及商务服务设施。
主要内容包括：建设标准厂房约300000平方米，通用航空设施约20000平方米，设备测试研发中心约20000平方米，调度用房、监控室等配套设施约50000平方米，及园区道路配套设施。</t>
  </si>
  <si>
    <t>四川北川经济开发区管理委员会</t>
  </si>
  <si>
    <t>FEFBD1C25A64E3EB56DE5F418476F5F</t>
  </si>
  <si>
    <t>2F5D87664C2B3FA2E065F8163E8AA87C</t>
  </si>
  <si>
    <t>318002</t>
  </si>
  <si>
    <t>A0920805ABF0D419E0535EFB480ACFD1</t>
  </si>
  <si>
    <t>333305303 射洪市园林管理所</t>
  </si>
  <si>
    <t>射洪市城区易涝点整治项目</t>
  </si>
  <si>
    <t>P22510922-0006</t>
  </si>
  <si>
    <t>2201-510922-17-01-440682</t>
  </si>
  <si>
    <t>2022-12-19</t>
  </si>
  <si>
    <t>2025-11-20</t>
  </si>
  <si>
    <t>08010112</t>
  </si>
  <si>
    <t>排水</t>
  </si>
  <si>
    <t xml:space="preserve">整治城区内涝严重点位约12个，包含管网新建约30公里，检查井2000座、阀门井40座、沉泥井67座等排水防涝设施。系统排查市城区排水管网约70公里，并对排查出的病灶管网进行整治改造，优化城市排水体系；对全市内范围内约40000个窨井盖进行整治。
</t>
  </si>
  <si>
    <t>陈子佳</t>
  </si>
  <si>
    <t>D833325DABC60B11E0535EFB480A9CB3</t>
  </si>
  <si>
    <t>2F336CEE73744EB7E065F8163E8AA87C</t>
  </si>
  <si>
    <t>333305303</t>
  </si>
  <si>
    <t>D87F4D04A8DEF868E0535EFB480ABE46</t>
  </si>
  <si>
    <t>乐山高新区科技园基础设施及配套工程提档升级建设项目</t>
  </si>
  <si>
    <t>P22511100-0028</t>
  </si>
  <si>
    <t>2211-511199-04-01-664852</t>
  </si>
  <si>
    <t>2023-09-27</t>
  </si>
  <si>
    <t>2026-09-26</t>
  </si>
  <si>
    <t>乐山高新区科技园基础设施及配套工程提档升级建设项目新建园区道路约2.3千米，改造园区既有道路约20千米，配套5G智慧灯杆、综合管网、交安环境设施提升等;新建停车场车位约900个，配套智能充电桩约380个;新建标准化厂房约4.5万平方米，配套用房约3500平方米。</t>
  </si>
  <si>
    <t>2F54096918704511E065F8163E8AA87C</t>
  </si>
  <si>
    <t>ECD95ACBB49B642EE0535EFB480A3E69</t>
  </si>
  <si>
    <t>广安经开区枣山园区污水处理厂扩建工程（一期二标段）</t>
  </si>
  <si>
    <t>P24511600-0056</t>
  </si>
  <si>
    <t>2404-511624-04-01-610879</t>
  </si>
  <si>
    <t>2026-06-29</t>
  </si>
  <si>
    <t>050111</t>
  </si>
  <si>
    <t>城镇污水收集处理</t>
  </si>
  <si>
    <t>广安经开区枣山园区污水处理厂扩建工程（一期二标段），设计处理能力1万吨/天，污水采用“A2O+高效沉淀池”工艺，建设内容包括调节池等土建工程，排水管网安装、污水处理设备安装及厂外污水主干管的配套设施。</t>
  </si>
  <si>
    <t>赖鹏州</t>
  </si>
  <si>
    <t>2F53E977A3A37328E065F8163E8AA87C</t>
  </si>
  <si>
    <t>2F497369A98C6DD8E065F8163E8AA87C</t>
  </si>
  <si>
    <t>513327</t>
  </si>
  <si>
    <t>炉霍县</t>
  </si>
  <si>
    <t>422 炉霍县住房和城乡规划建设局</t>
  </si>
  <si>
    <t>炉霍县住房和城乡规划建设局</t>
  </si>
  <si>
    <t>炉霍县章谷社区老旧小区改造提升工程</t>
  </si>
  <si>
    <t>P22513327-0041</t>
  </si>
  <si>
    <t>2210-513327-04-01-223040</t>
  </si>
  <si>
    <t>2023-12-08</t>
  </si>
  <si>
    <t xml:space="preserve">炉霍县章谷社区老旧街区改造提升工程的建设内容及规模为主要改造提升章谷社区内的供排水等设施，并对建筑进行改造和修缮，同时配套附属设施。该项目总投资为2315万元，资金来源为地方专项债券资金及县级配套资金。 </t>
  </si>
  <si>
    <t>三郎泽郎</t>
  </si>
  <si>
    <t>7B1750784EE75BE4E0535EFB480A4543</t>
  </si>
  <si>
    <t>2F447B1C91926405E065F8163E8AA87C</t>
  </si>
  <si>
    <t>422</t>
  </si>
  <si>
    <t>EC7A20EAF5C02A5EE0535EFB480A3DE1</t>
  </si>
  <si>
    <t>乐山高新区新材料产业园区基础设施建设项目</t>
  </si>
  <si>
    <t>P22511100-0031</t>
  </si>
  <si>
    <t>2211-511199-04-01-726590</t>
  </si>
  <si>
    <t>2023-12-17</t>
  </si>
  <si>
    <t>2026-12-16</t>
  </si>
  <si>
    <t xml:space="preserve">乐山高新区新材料产业园区基础设施建设项目新建标准化厂房面积5万平方米，智能化提升标准化厂房15万平方米，包括智慧停车场、大楼智能安防系统、智慧门禁、智能电力系统、智能服务平台建设等；配套园区电力基础设施、停车位、充电桩等。 </t>
  </si>
  <si>
    <t>2F523D1AE3E90B42E065F8163E8AA87C</t>
  </si>
  <si>
    <t>ED2E62D12EB1E59DE0535EFB480ADC90</t>
  </si>
  <si>
    <t>510703</t>
  </si>
  <si>
    <t>涪城区</t>
  </si>
  <si>
    <t>318799001 涪城区财政局机关</t>
  </si>
  <si>
    <t>绵阳市涪城区住房和城乡建设局</t>
  </si>
  <si>
    <t>绵阳市住房和城乡建设委员会</t>
  </si>
  <si>
    <t>涪城区城镇排水设施建设项目</t>
  </si>
  <si>
    <t>P24510703-0017</t>
  </si>
  <si>
    <t>2401-510703-04-01-764008</t>
  </si>
  <si>
    <t>2024-11-28</t>
  </si>
  <si>
    <t>2026-11-28</t>
  </si>
  <si>
    <t>对涪城区杨家镇、吴家镇、青义镇、石塘街道、城郊街道排水设施进行综合整治改造，新增及更换排水管道约74364 米，改建排洪沟约 450m，以及增设路面停车位500个，广告牌 139 个，雨水口、检查井、车行道恢复、人行道恢复、边沟破除及恢复、河堤开口及恢复、一体化水处理等附属配套工程。</t>
  </si>
  <si>
    <t>涪城区财政局机关</t>
  </si>
  <si>
    <t>F790EF905EE418FA3FD548DC2F2F124</t>
  </si>
  <si>
    <t>2F458E76D676559CE065F8163E8AA87C</t>
  </si>
  <si>
    <t>318799001</t>
  </si>
  <si>
    <t>11DBBAD3E9635E6EE06320C012ACBBD3</t>
  </si>
  <si>
    <t>5132</t>
  </si>
  <si>
    <t>阿坝藏族羌族自治州</t>
  </si>
  <si>
    <t>513230</t>
  </si>
  <si>
    <t>壤塘县</t>
  </si>
  <si>
    <t>448 壤塘县国有资产经营管理有限责任公司</t>
  </si>
  <si>
    <t>规划建设局机关</t>
  </si>
  <si>
    <t>阿坝州住房和城乡建设局审核</t>
  </si>
  <si>
    <t>壤塘县城市智慧停车场建设项目</t>
  </si>
  <si>
    <t>P24513230-0039</t>
  </si>
  <si>
    <t>2406-513230-04-01-843938</t>
  </si>
  <si>
    <t>2028-10-31</t>
  </si>
  <si>
    <t>新建一座中型停车楼，总占地面积约1794.14平方米，总建筑面积约12089.39平方米，机动车停车位305个，充电桩61个及配套附属设施。新建一座中型停车楼，总占地面积约1794.14平方米，总建筑面积约12089.39平方米，机动车停车位305个，充电桩61个及配套附属设施。</t>
  </si>
  <si>
    <t>懈军</t>
  </si>
  <si>
    <t>2F598E6D5DE606CCE065F8163E8AA87C</t>
  </si>
  <si>
    <t>2F5987863E8506CEE065F8163E8AA87C</t>
  </si>
  <si>
    <t>448</t>
  </si>
  <si>
    <t>2F598AB070EB06ADE065F8163E8AA87C</t>
  </si>
  <si>
    <t>通川区智能制造产业园</t>
  </si>
  <si>
    <t>P21511702-0012</t>
  </si>
  <si>
    <t>2109-511702-04-01-731384</t>
  </si>
  <si>
    <t>项目新建标准化厂房25万平方米，配套用房及仓储用房3万平方米，智能提升改造厂房8万平方米；配套建设停车位1000个，配置充电桩125套，以及产业园区内其他附属设施工程。项目新建标准化厂房25万平方米，配套用房及仓储用房3万平方米，智能提升改造厂房8万平方米；配套建设停车位1000个，配置充电桩125套，以及产业园区内其他附属设施工程。</t>
  </si>
  <si>
    <t>2F6B402C25ED7DFBE065F8163E8AA87C</t>
  </si>
  <si>
    <t>D01BCCD770822502E0535EFB480A975F</t>
  </si>
  <si>
    <t>510422</t>
  </si>
  <si>
    <t>盐边县</t>
  </si>
  <si>
    <t>501434800004 盐边县新九乡</t>
  </si>
  <si>
    <t>盐边县规划和建设管理局</t>
  </si>
  <si>
    <t>盐边县新九镇集镇改造项目</t>
  </si>
  <si>
    <t>P25510422-0025</t>
  </si>
  <si>
    <t>2502-510422-04-01-876078</t>
  </si>
  <si>
    <t>2025-09-01</t>
  </si>
  <si>
    <t>2026-09-30</t>
  </si>
  <si>
    <t>老旧房屋外立面安全隐患整治20000.00平方米，涉及小区3个、住宅218栋、937户共计居民3062人；集镇农贸市场升级改造1400.00平方米;新九镇集镇范围内给排水设施改造(污水管网5.00km、排水沟2.00km、供水管网13.00km等)；燃气管网改造8.00km；弱电线路改造5.00km;集镇街道安装路灯；改建4个停车场，包含30个120kW新能源充电桩及基础设施配套建设，不涉及新增建设用地。</t>
  </si>
  <si>
    <t>盐边县新九乡</t>
  </si>
  <si>
    <t>FF843844BDE406FBCADB4FA0FB921DA</t>
  </si>
  <si>
    <t>2F556B7A6BFA58FDE065F8163E8AA87C</t>
  </si>
  <si>
    <t>501434800004</t>
  </si>
  <si>
    <t>2F31F0401C9B4982E065F8163E8AA87C</t>
  </si>
  <si>
    <t>326326002 南充市高坪区农业农村局</t>
  </si>
  <si>
    <t>南充市高坪区农业农村局</t>
  </si>
  <si>
    <t>南充市水务局</t>
  </si>
  <si>
    <t>亭子口灌区一期工程（南充段）</t>
  </si>
  <si>
    <t>P20511303-0114</t>
  </si>
  <si>
    <t>2019-510000-76-01-393019</t>
  </si>
  <si>
    <t>2022-08-01</t>
  </si>
  <si>
    <t>2027-07-31</t>
  </si>
  <si>
    <t>150301</t>
  </si>
  <si>
    <t>防汛抗旱水利提升工程</t>
  </si>
  <si>
    <t>亭子口灌区一期工程涉及广元、南充、广安和达州4市11县（市、区），多年平均供水量3.96亿立方米，设计灌溉面积135.94万亩，供水人口245万人。建设内容为总干渠、东干渠、西干渠等共17条总长度约375千米的灌溉渠系及回龙、全民2座提水泵站。根据初设成果总投资154.78亿元，工程计划工期59个月。</t>
  </si>
  <si>
    <t>农业农村局经办</t>
  </si>
  <si>
    <t>1E73113F6D44C4C8E0EE4C0113C1172</t>
  </si>
  <si>
    <t>2F61D29DB4DA037DE065F8163E8AA87C</t>
  </si>
  <si>
    <t>326326002</t>
  </si>
  <si>
    <t>ED8EA4091B3B9487E0535EFB480AB563</t>
  </si>
  <si>
    <t>348381301 乐山市交通运输局</t>
  </si>
  <si>
    <t>乐山市交通运输局</t>
  </si>
  <si>
    <t>岷江东风岩航电枢纽工程</t>
  </si>
  <si>
    <t>P23511100-0031</t>
  </si>
  <si>
    <t>2018-510000-55-01-324539</t>
  </si>
  <si>
    <t>2023-11-17</t>
  </si>
  <si>
    <t>817</t>
  </si>
  <si>
    <t>水运基础设施</t>
  </si>
  <si>
    <t>0204</t>
  </si>
  <si>
    <t>水运</t>
  </si>
  <si>
    <t>开展上、下游河道疏浚、右岸进场公路建设、右岸一期工程基坑开挖、左岸营地建设等，加快推进右岸施工辅助工程建设，力争启动二期围堰工程建设。渠化航道14.8公里，建三级船闸一座，船闸尺度为220*34*4.5米，单向年通过能力1520万吨，装机容量30万千瓦。</t>
  </si>
  <si>
    <t>市交通运输局</t>
  </si>
  <si>
    <t>FC6C435B98945738F665CD3689A3D1E</t>
  </si>
  <si>
    <t>2F463B46266C6EABE065F8163E8AA87C</t>
  </si>
  <si>
    <t>348381301</t>
  </si>
  <si>
    <t>11B754E3E5EB375CE06320C012ACB4F5</t>
  </si>
  <si>
    <t>岷江龙溪口航电枢纽工程</t>
  </si>
  <si>
    <t>P17511100-0031</t>
  </si>
  <si>
    <t>2017-511123-48-01-140422</t>
  </si>
  <si>
    <t>2019-10-01</t>
  </si>
  <si>
    <t>0408</t>
  </si>
  <si>
    <t>综合运输交通枢纽</t>
  </si>
  <si>
    <t>项目位于乐山市犍为县新民镇境内。建设航电枢纽1座，主要内容包括船闸、发电厂房、大坝、泄洪冲沙闸、鱼道、库区防护工程及相关配套工程设施。其中，船闸工程为三级航道标准，闸室有效尺度为220×34×4.5米（有效长度×有效宽度×门槛水深），设计年通过能力1357万吨，并预留二线船闸位置。水库正常蓄水位317米，电站总装机容量480兆瓦。</t>
  </si>
  <si>
    <t>2F4552A7B1063DB9E065F8163E8AA87C</t>
  </si>
  <si>
    <t>B29F8FDFAC715DE2E0535EFB480AB847</t>
  </si>
  <si>
    <t>岷江老木孔航电枢纽工程</t>
  </si>
  <si>
    <t>P18511100-0054</t>
  </si>
  <si>
    <t>2017-510000-48-01-206131</t>
  </si>
  <si>
    <t>建设航电枢纽1座，主要内容包括船闸、发电厂房、大坝、泄洪冲沙闸、鱼道及两岸防洪堤等，通航标准为内河三级，闸室有效尺度为220×34×4.5米（有效长度×有效宽度×门槛水深），设计年通过能力1349万吨，并预留二线船闸位置。水库正常蓄水位358米，电站总装机容量405.4兆瓦。</t>
  </si>
  <si>
    <t>2F451BC2831B26F0E065F8163E8AA87C</t>
  </si>
  <si>
    <t>B29F86D13D3A5DDCE0535EFB480A9E06</t>
  </si>
  <si>
    <t>318849101 武胜县财政</t>
  </si>
  <si>
    <t>武胜县交通运输局</t>
  </si>
  <si>
    <t>交通局机关</t>
  </si>
  <si>
    <t>国道350线广安枣山至武胜段公路改建工程</t>
  </si>
  <si>
    <t>P19511622-0048</t>
  </si>
  <si>
    <t>2019-510000-48-01-342820</t>
  </si>
  <si>
    <t>2020-03-10</t>
  </si>
  <si>
    <t>020201</t>
  </si>
  <si>
    <t>收费一级公路</t>
  </si>
  <si>
    <t>0202</t>
  </si>
  <si>
    <t>收费公路</t>
  </si>
  <si>
    <t>本项目为国道G350中的一段，主要考虑按原省道304提升改造，设计技术标准为一级公路，设计时速60Km/h，路基段度主要为23.5m，受基本农田农田预留空间限制K48+400-K52+400段路基宽度为20.5m，沥青混凝土路面，推荐方案主线全长55.610公里。完全利用武胜县城北环线长度为13.064公里，计量长度为42.546公里，总投资168500万元。</t>
  </si>
  <si>
    <t>项目单位经办用户</t>
  </si>
  <si>
    <t>05104ADFA6A4FBF91501EE3988D4E7E</t>
  </si>
  <si>
    <t>2F3339C018F04EB3E065F8163E8AA87C</t>
  </si>
  <si>
    <t>318849101</t>
  </si>
  <si>
    <t>A676F16AB215EC3BE0535EFB480A96D4</t>
  </si>
  <si>
    <t>511523</t>
  </si>
  <si>
    <t>江安县</t>
  </si>
  <si>
    <t>348113101 交通局机关</t>
  </si>
  <si>
    <t xml:space="preserve">市交通局 </t>
  </si>
  <si>
    <t>江安县迎安镇至兴文县古宋镇公路</t>
  </si>
  <si>
    <t>P20511523-0049</t>
  </si>
  <si>
    <t>2019-510000-48-01-401451</t>
  </si>
  <si>
    <t>2023-03-01</t>
  </si>
  <si>
    <t>江安县迎安镇至兴文县古宋镇公路起于江安县迎安镇玉皇村附近，经迎安镇、铁清镇、四面山镇，于阳春镇利用与宜南阳泸快速通道共线段、江安长江二桥跨越长江，经怡乐互通、留耕镇、夕佳山镇、大井镇、五矿镇9个乡镇，止于兴文县古宋镇九庆村，顺接G547线兴文县过境段。路线全长约79.007公里，其中新建段约72.214公里，路基宽度为23/30米，设计速度60公里/小时，按一级公路技术标准建设。新建段设置桥梁5123m/33座，隧道1951m/3座，桥隧合计7.074Km，桥隧比9.8%。</t>
  </si>
  <si>
    <t>976ADFAA4314FE79029A157B9CB1C3B</t>
  </si>
  <si>
    <t>2F5DCF9D9FBE5891E065F8163E8AA87C</t>
  </si>
  <si>
    <t>348113101</t>
  </si>
  <si>
    <t>B5167B1697FCBFEDE0535EFB480AA70C</t>
  </si>
  <si>
    <t>348301603 雅安市交通建设（集团）有限责任公司</t>
  </si>
  <si>
    <t>雅安市交通局机关</t>
  </si>
  <si>
    <t>国道318名山区黑竹（成都界）至雨城区多营段改建工程</t>
  </si>
  <si>
    <t>P21511800-0033</t>
  </si>
  <si>
    <t>2020-510000-48-01-467595</t>
  </si>
  <si>
    <t>2023-08-04</t>
  </si>
  <si>
    <t>2026-08-03</t>
  </si>
  <si>
    <t>路线起于雅安市名山区黑竹镇治安场，顺接国道318成都段，止于多营镇，接国道318多营至芦山段，路线全长51.081公里。其中，新建段长度31.991公里，原路改建段长度19.09公里，设置连接线2条，长度1.224公里。主线共设桥梁 6532.3米/34座，其中大、中桥6505.4米/33 座（拆除新建101米/2座），小桥26.9米/1座（旧桥拼宽利用）；全线涵洞2413.5米/92 道（包括通道）；并设置相应完善的交通服务及沿线设施。</t>
  </si>
  <si>
    <t>雅安市交通建设（集团）有限责任公司</t>
  </si>
  <si>
    <t>7B04BA7570D9ED21E0535EFB480A3C9E</t>
  </si>
  <si>
    <t>2F3367E3F0C84EA7E065F8163E8AA87C</t>
  </si>
  <si>
    <t>348301603</t>
  </si>
  <si>
    <t>ED6959A7BA47B8D6E0535EFB480AA9F7</t>
  </si>
  <si>
    <t>318412001 县财政局机关</t>
  </si>
  <si>
    <t>县交通局机关</t>
  </si>
  <si>
    <t>市交通运输局（主管部门）</t>
  </si>
  <si>
    <t>诺水河至光雾山公路（米仓大道）</t>
  </si>
  <si>
    <t>P19511921-0051</t>
  </si>
  <si>
    <t>2017-511900-54-01-171490</t>
  </si>
  <si>
    <t>2020-07-01</t>
  </si>
  <si>
    <t>诺水河至光雾山公路（米仓大道）是省委督查室专项督办的53个重大项目之一和省政府2020年重点项目，是巴中市第三轮交通大会战构建“6631”综合交通运输体系的重要组成部分。项目起于通江县两河口乡，向西经临江、诺水河、铁厂及南江县汇滩、西清、关坝，止于南江县光雾山镇寨坡马湾子（四垭），全长88.7公里，双向四车道一级公路，设计速度60公里/小时，设置隧道30912.5米/13座，桥梁28640米/116座，桥隧比69.7%，总投资约129.8亿元。</t>
  </si>
  <si>
    <t>县财政局机关</t>
  </si>
  <si>
    <t>025D2500FA647FEB2C33221C0DA5BBE</t>
  </si>
  <si>
    <t>2F58209955D17476E065F8163E8AA87C</t>
  </si>
  <si>
    <t>318412001</t>
  </si>
  <si>
    <t>CFAE28CFD3157669E0535EFB480A62AA</t>
  </si>
  <si>
    <t>348570002 通江县养路段</t>
  </si>
  <si>
    <t>省道204线诺（水河）华（蓥）公路通江县城至诺水河段新建工程</t>
  </si>
  <si>
    <t>P19511921-0009</t>
  </si>
  <si>
    <t>2018-510000-54-01-320441</t>
  </si>
  <si>
    <t>2021-01-15</t>
  </si>
  <si>
    <t>项目路线全长约53公里，全线采用一级公路，设计速度60公里/小时，路基宽度21.5米标准建设;桥梁与路基同宽;隧道建筑限界 9.75x5.0米;汽车荷载采用公路-I级，全线采用沥青混凝土路面。
全线设置的桥梁、隧道中，大桥22386米/88座，特长隧道3615米/1座。设置互通式立交1处，连接线6条共约7.9公里。</t>
  </si>
  <si>
    <t>通江县养路段</t>
  </si>
  <si>
    <t>36FEA21767E41ADA02AD272A844CB43</t>
  </si>
  <si>
    <t>2F7BAE8C6B106C43E065F8163E8AA87C</t>
  </si>
  <si>
    <t>348570002</t>
  </si>
  <si>
    <t>923F4DAE2E0D6F2DE0535EFB480AFC0D</t>
  </si>
  <si>
    <t>381608 巴中市国有资产投资有限责任公司</t>
  </si>
  <si>
    <t>国道244线、347线、542线巴城过境公路项目</t>
  </si>
  <si>
    <t>P20511900-0084</t>
  </si>
  <si>
    <t>2019-510000-48-01-378680</t>
  </si>
  <si>
    <t>2022-09-01</t>
  </si>
  <si>
    <t>一级公路路线全线总长为52.272Km，新建里程50.075Km。新建桥梁7669.6m/32座，其中大桥7327.0m/28座，中桥342.6m/4座；设隧道6106m/8座，其中长隧道1089.5m/1座，中隧道4346.5m/5座，短隧道670m/2座。本项目共设管理中心1个,隧道管理站4个,服务区7处。</t>
  </si>
  <si>
    <t>巴中市交通投资集团有限公司</t>
  </si>
  <si>
    <t>8FBFA4F4C5979AEAE0535EFB480ACC8F</t>
  </si>
  <si>
    <t>2F6C3F96AF47660CE065F8163E8AA87C</t>
  </si>
  <si>
    <t>381608</t>
  </si>
  <si>
    <t>E2BBBC8166D82AE9E0535EFB480A8B40</t>
  </si>
  <si>
    <t>511922</t>
  </si>
  <si>
    <t>南江县</t>
  </si>
  <si>
    <t>318312301 财政局机关</t>
  </si>
  <si>
    <t>P18511922-0017-98B1YPRN</t>
  </si>
  <si>
    <t>财政局机关</t>
  </si>
  <si>
    <t>FE0CC1063AD4390B39D154D87409213</t>
  </si>
  <si>
    <t>2F7039EED5733AC8E065F8163E8AA87C</t>
  </si>
  <si>
    <t>318312301</t>
  </si>
  <si>
    <t>C338F2364A232F79E0535EFB480A34DE</t>
  </si>
  <si>
    <t>513437</t>
  </si>
  <si>
    <t>雷波县</t>
  </si>
  <si>
    <t>999120 雷波县丰源水务发展有限公司</t>
  </si>
  <si>
    <t>雷波县水利局</t>
  </si>
  <si>
    <t>凉山州水利局</t>
  </si>
  <si>
    <t>四川省雷波县杉树堡水库工程</t>
  </si>
  <si>
    <t>P24513437-0004</t>
  </si>
  <si>
    <t>2310-513400-04-01-283899</t>
  </si>
  <si>
    <t>2024-06-28</t>
  </si>
  <si>
    <t>2026-06-27</t>
  </si>
  <si>
    <t>本工程主要建设内容有水库枢纽工程、调水工程和供水工程。其中水库枢纽工程包括挡水大坝、溢洪道、放空洞。调水工程主要为取水底栏栅坝、调水渠道。供水工程包括输水管道及镇支墩等水工建筑物。
杉树堡水库工程规模为小（1）型，挡水大坝为粘土心墙石渣坝，水库正常蓄水位 1962.00m，最大坝高 52.7m，总库容 116 万 m3。调水工程为底栏栅坝，设计调水流量0.85m3/s，年调水量 153 万 m3。输水管网整体呈南北方向布置，取水口设置在库区左岸，灌溉和供水共用取水管，渠首设计流量 0.417m3/s。水库年供水量 190.42 万 m3，其中农业灌溉 171.95 万 m3，农村生活供水 18.47 万 m3。</t>
  </si>
  <si>
    <t xml:space="preserve"> 雷波县丰源水务发展有限公司</t>
  </si>
  <si>
    <t>CCB6C41834428FCAE0535EFB480AC147</t>
  </si>
  <si>
    <t>2F49713DA4796DEBE065F8163E8AA87C</t>
  </si>
  <si>
    <t>999120</t>
  </si>
  <si>
    <t>2F572F98F3F61347E065F8163E8AA87C</t>
  </si>
  <si>
    <t>326318003 峨眉山现代农业发展集团有限公司</t>
  </si>
  <si>
    <t>峨眉山市农业农村局</t>
  </si>
  <si>
    <t>乐山市农业农村局</t>
  </si>
  <si>
    <t>峨眉山市种养循环示范工程建设项目</t>
  </si>
  <si>
    <t>P25511181-0005</t>
  </si>
  <si>
    <t>2502-511181-04-01-371759</t>
  </si>
  <si>
    <t>2028-05-01</t>
  </si>
  <si>
    <t>本项目以发展农业循环经济为切入点，建立农业循环经济的农业产业内部循环模式，走料-沼-有机肥-粮菜果发展道路，拟建设现代示范养殖区200亩，育苗基地2000亩，农产品果蔬示范种植区20000亩，仓储区4500㎡，农事服务中心8亩，建设集现代养殖、特种种植、生物质能源等为一体的现代农业循环经济发展园区</t>
  </si>
  <si>
    <t>峨眉山现代农业发展集团有限公司</t>
  </si>
  <si>
    <t>108763C7E22EB65FE0635EFB480A0074</t>
  </si>
  <si>
    <t>2F33661A202B4EB1E065F8163E8AA87C</t>
  </si>
  <si>
    <t>326318003</t>
  </si>
  <si>
    <t>2F33373185A74EBBE065F8163E8AA87C</t>
  </si>
  <si>
    <t>976001 经济开发区</t>
  </si>
  <si>
    <t>乐山市沙湾区发展和改革局</t>
  </si>
  <si>
    <t>发改委机关</t>
  </si>
  <si>
    <t>四川乐山沙湾经济开发区智慧物流产业园项目</t>
  </si>
  <si>
    <t>P24511111-0023</t>
  </si>
  <si>
    <t>2404-511111-04-01-949309</t>
  </si>
  <si>
    <t>2028-04-30</t>
  </si>
  <si>
    <t>080212</t>
  </si>
  <si>
    <t>省级产业园区基础设施</t>
  </si>
  <si>
    <t>新建智慧物流产业园，包括新建物流分拣仓库50000平方米，开发区大宗商品公共仓储库20000平方米，智慧物流集散功能区20000平方米，改造园区配套道路8千米，配套建设停车位500个、双枪充电桩50套、智慧物流综合信息化管理平台等基础设施。</t>
  </si>
  <si>
    <t>029</t>
  </si>
  <si>
    <t>经开区</t>
  </si>
  <si>
    <t>A3C75EDD5E2EF732E0535EFB480AEB0B</t>
  </si>
  <si>
    <t>2F7025CF57E5396BE065F8163E8AA87C</t>
  </si>
  <si>
    <t>976001</t>
  </si>
  <si>
    <t>2F4AAE93FDAD7156E065F8163E8AA87C</t>
  </si>
  <si>
    <t>999394 大英县洁达环保科技有限公司</t>
  </si>
  <si>
    <t>大英县住房和城乡建设局</t>
  </si>
  <si>
    <t>大英县智慧停车场建设项目</t>
  </si>
  <si>
    <t>P23510923-0032</t>
  </si>
  <si>
    <t>2311-510923-04-01-863597</t>
  </si>
  <si>
    <t>2027-04-30</t>
  </si>
  <si>
    <t>智慧化改造提升7处停车场，涉及机动车停车位4500个（地下2000个，地上2500个），以及相关其他附属设施。 智慧化改造提升7处停车场，涉及机动车停车位4500个（地下2000个，地上2500个），以及相关其他附属设施。</t>
  </si>
  <si>
    <t>朱欣</t>
  </si>
  <si>
    <t>ACAFE92B168A4386E0535EFB480A759F</t>
  </si>
  <si>
    <t>2F497D478804732CE065F8163E8AA87C</t>
  </si>
  <si>
    <t>999394</t>
  </si>
  <si>
    <t>11A40719284C06B7E06320C012AC7EE4</t>
  </si>
  <si>
    <t>327410059 林业和园林管理局</t>
  </si>
  <si>
    <t>林业和园林管理局</t>
  </si>
  <si>
    <t xml:space="preserve">市林业和竹业局 </t>
  </si>
  <si>
    <t>省林草局</t>
  </si>
  <si>
    <t>叙州区油茶产业高质量融合发展项目</t>
  </si>
  <si>
    <t>P23511521-0008</t>
  </si>
  <si>
    <t>2302-511504-04-01-968788</t>
  </si>
  <si>
    <t>2029-11-01</t>
  </si>
  <si>
    <t>150202</t>
  </si>
  <si>
    <t>经济林建设</t>
  </si>
  <si>
    <t>0403</t>
  </si>
  <si>
    <t>林草业</t>
  </si>
  <si>
    <t>新建高产优质油茶种植示范基地100000亩，油茶低产低效林改造20000亩，配套建设林下经济示范基地10000亩；新建粗加工标准厂房27500平方米，精深加工标准厂房房30000平方米，产品研发用房20010平方米；改造现有展示与交易中心1000平方米及相关附属设施；配套油茶示范基地育苗、管护、灌溉、生产防火、标识系统等基础设施。</t>
  </si>
  <si>
    <t>D64356D70194C99974E20DB631F1D7D</t>
  </si>
  <si>
    <t>2F44B60481E57C16E065F8163E8AA87C</t>
  </si>
  <si>
    <t>327410059</t>
  </si>
  <si>
    <t>FD20F253EB24A351E0535EFB480AC80A</t>
  </si>
  <si>
    <t>广安区城区地下停车场及配套设施建设项目</t>
  </si>
  <si>
    <t>P23511602-0117</t>
  </si>
  <si>
    <t>2312-511602-04-01-838024</t>
  </si>
  <si>
    <t>2024-02-01</t>
  </si>
  <si>
    <t>2026-01-31</t>
  </si>
  <si>
    <t xml:space="preserve">占地约66.7亩，建筑面积约3446平方米，建设城市地下停车场，新增地下停车位约1000个，改造地下停车位约2500个，配套建设智能停车系统及智能收费系统等其他附属工程。
</t>
  </si>
  <si>
    <t>2F45DB963F466E94E065F8163E8AA87C</t>
  </si>
  <si>
    <t>11CA87C4EAFA6172E06320C012ACFF24</t>
  </si>
  <si>
    <t>303303002 南充市高坪区发展和改革局</t>
  </si>
  <si>
    <t>成达万高铁南充北站站房改扩建及相关工程</t>
  </si>
  <si>
    <t>P22511303-0179</t>
  </si>
  <si>
    <t>2211-511300-04-01-199288</t>
  </si>
  <si>
    <t>2023-01-10</t>
  </si>
  <si>
    <t>2027-10-30</t>
  </si>
  <si>
    <t>0102</t>
  </si>
  <si>
    <t>火车站</t>
  </si>
  <si>
    <t>成达万高铁南充北站站房改扩建及相关工程内容为既有站房、站台、到发线、改建线路、雨棚及生产生活房屋拆除改造；通信及信号、接触网等附属工程及部分过渡工程；新建站房41995.7平方米，站台3座、到发线650米；站线新建5.39公里铺轨，改建铁路线路3.93公里；通信及信号工程5.55公里；高压站场电缆线6.4公里、过渡站房3000平方米等。</t>
  </si>
  <si>
    <t>发展计划局</t>
  </si>
  <si>
    <t>BB5A9512E744644A9E2FF548C71945C</t>
  </si>
  <si>
    <t>2F5B31E40AB93712E065F8163E8AA87C</t>
  </si>
  <si>
    <t>303303002</t>
  </si>
  <si>
    <t>EDE8233EF789A9A7E0535EFB480A4288</t>
  </si>
  <si>
    <t>333208201 建设局机关</t>
  </si>
  <si>
    <t>北川羌族自治县住房和城乡建设局</t>
  </si>
  <si>
    <t>北川羌族自治县2024年老旧小区改造项目</t>
  </si>
  <si>
    <t>P24510726-0036</t>
  </si>
  <si>
    <t>2412-510726-04-01-968704</t>
  </si>
  <si>
    <t>本项目计划改造18个老旧小区，涉及改造户数618户26栋，改造建筑面积约5.05万平方米。主要包括改造燃气、停车位、充电桩、安防、水、电、气、消防、井盖及沟盖板、生活垃圾分类、无障碍通道等，完善相关附属工程及设施设备购置。</t>
  </si>
  <si>
    <t>DAA9B0D62DB447C90AD2F6B8C562CA0</t>
  </si>
  <si>
    <t>2F571BEADE920864E065F8163E8AA87C</t>
  </si>
  <si>
    <t>333208201</t>
  </si>
  <si>
    <t>2F41D65BF0B54E8DE065F8163E8AA87C</t>
  </si>
  <si>
    <t>318110101 江安县财政局机关</t>
  </si>
  <si>
    <t>江安县商务和服务业发展中心</t>
  </si>
  <si>
    <t xml:space="preserve">市商务局 </t>
  </si>
  <si>
    <t>江安县现代物流中心项目</t>
  </si>
  <si>
    <t>P24511523-0043</t>
  </si>
  <si>
    <t>2404-511523-04-01-759002</t>
  </si>
  <si>
    <t>2027-03-30</t>
  </si>
  <si>
    <t>0704</t>
  </si>
  <si>
    <t>国家物流枢纽等物流基础设施</t>
  </si>
  <si>
    <t>项目名称：江安县现代物流中心；项目建设地点：江安县下长镇；建设内容：项目总占地面积 96 亩，建筑面积 35000m2,其中零担快运区 6000 m2、高标仓集货区 24000 m2、集散配送中心 5000 m2及建设配套道路和设备设施等。</t>
  </si>
  <si>
    <t>64CF8BA99BB49EF8F7C3EC39F753E80</t>
  </si>
  <si>
    <t>2F57527C20882086E065F8163E8AA87C</t>
  </si>
  <si>
    <t>318110101</t>
  </si>
  <si>
    <t>197FC4D7EF644834E06320C012AC2EC2</t>
  </si>
  <si>
    <t>361504001 井研县人民医院</t>
  </si>
  <si>
    <t>井研县卫生健康局</t>
  </si>
  <si>
    <t>乐山市卫生健康委员会</t>
  </si>
  <si>
    <t>井研县人民医院医疗集团医养结合服务能力建设项目</t>
  </si>
  <si>
    <t>P24511124-0027</t>
  </si>
  <si>
    <t>2410-511124-04-01-653517</t>
  </si>
  <si>
    <t>改造提升建筑面积14682.65平方米，包含生活用房、康复用房、营养膳食调理中心等，设计改造床位329张，改造养老专用电梯、坡道，医养结合连廊、无障碍通道等:配套建设消防、供电、污水、污物处理及智慧化管理系统等设施。</t>
  </si>
  <si>
    <t>宋和熙</t>
  </si>
  <si>
    <t>2F2ABEF7C0A25347E065F8163E8AA87C</t>
  </si>
  <si>
    <t>2F832D6B305E060DE065F8163E8AA87C</t>
  </si>
  <si>
    <t>361504001</t>
  </si>
  <si>
    <t>2F551F310957387CE065F8163E8AA87C</t>
  </si>
  <si>
    <t>999716 攀枝花市仁和区文化广播电视和旅游局</t>
  </si>
  <si>
    <t>攀枝花市仁和区文化广播电视和旅游局</t>
  </si>
  <si>
    <t>攀枝花市文化广播电视和旅游局</t>
  </si>
  <si>
    <t>文化和旅游厅</t>
  </si>
  <si>
    <t>仁和区迤沙拉4A级景区基础配套设施提升工程</t>
  </si>
  <si>
    <t>P25510411-0007</t>
  </si>
  <si>
    <t>2502-510411-04-01-691923</t>
  </si>
  <si>
    <t>1101</t>
  </si>
  <si>
    <t>文化旅游</t>
  </si>
  <si>
    <t>060412</t>
  </si>
  <si>
    <t>旅游</t>
  </si>
  <si>
    <t>利用迤沙拉村闲置房屋改造游客集散中心3800平方米及配套停车场1000平方米；建设迤沙拉4A级景区旅游环线10公里、景区环线游步道8公里、结合原茶马古道路线新建迤沙拉至花棚子车站生态游步道约10公里及配套茶马驿站；改造旅游厕所4个，升级智慧旅游平台和应急救援服务设施，配套水电、标识标牌、充电桩等其他景区设备设施等。</t>
  </si>
  <si>
    <t>D831D8160CFA0B15E0535EFB480A417D</t>
  </si>
  <si>
    <t>2F72CD0ED6384FD7E065F8163E8AA87C</t>
  </si>
  <si>
    <t>999716</t>
  </si>
  <si>
    <t>2F598A3FA89606BAE065F8163E8AA87C</t>
  </si>
  <si>
    <t>511825</t>
  </si>
  <si>
    <t>天全县</t>
  </si>
  <si>
    <t>332001001 天全县水务投资有限责任公司</t>
  </si>
  <si>
    <t>天全县住房和城乡建设局</t>
  </si>
  <si>
    <t>天全县始阳镇污水处理厂扩建工程</t>
  </si>
  <si>
    <t>P23511825-0009</t>
  </si>
  <si>
    <t>2310-511825-04-01-302588</t>
  </si>
  <si>
    <t>0706</t>
  </si>
  <si>
    <t>农村污水治理</t>
  </si>
  <si>
    <t>在原有污水处理厂基础上进行改扩建，扩建规模为0.5万m3/d，建成后项目总处理污水规模达到1万m3/d。项目厂内工程主要包括：分配井、细格栅及旋流沉砂池、AAO池、二沉池、纤维转盘滤池、紫外线消毒渠、污泥贮池及回用水池、污泥脱水间及堆棚、鼓风机房及变配电间、水质仪表间等。厂外工程包括：新建配套污水管网14km及其他配套设施,,项目处理后的尾水达到 《城镇污水处理厂污染物排放标准》（GB18918-2002）一级A标准后排入天全河。</t>
  </si>
  <si>
    <t>天全县水务投资有限责任公司</t>
  </si>
  <si>
    <t>D01BC6823CC72219E0535EFB480AA861</t>
  </si>
  <si>
    <t>2F5C75BCFC0B3BE7E065F8163E8AA87C</t>
  </si>
  <si>
    <t>332001001</t>
  </si>
  <si>
    <t>11B77A33BFB13BEEE06320C012AC9575</t>
  </si>
  <si>
    <t>348131101 丹棱县交通运输局机关</t>
  </si>
  <si>
    <t>丹棱县交通运输局机关</t>
  </si>
  <si>
    <t>眉山市交通运输局机关</t>
  </si>
  <si>
    <t>丹棱县城乡冷链物流园及基础设施建设项目(二期)</t>
  </si>
  <si>
    <t>P23511424-0001</t>
  </si>
  <si>
    <t>2306-511424-04-01-668238</t>
  </si>
  <si>
    <t>2027-11-01</t>
  </si>
  <si>
    <t>项目建设地址为丹棱县齐乐镇，项目主要建设内容和规模：项目总地约934亩，主要建设内容包含：新建园区冷库58000平方米；新建园区仓储库155000平方米；新建园区连接道路配套实施电力、供排水等园区基础设施建设。</t>
  </si>
  <si>
    <t>61D1D32C6104D44AB93EA98BFB02BDD</t>
  </si>
  <si>
    <t>2F30E91C471B5C68E065F8163E8AA87C</t>
  </si>
  <si>
    <t>348131101</t>
  </si>
  <si>
    <t>FD09D3AA2D12C9A3E0535EFB480AB73C</t>
  </si>
  <si>
    <t>999390 大英县禾鑫城市建设投资有限公司</t>
  </si>
  <si>
    <t>大英县发展和改革局</t>
  </si>
  <si>
    <t>遂宁市发展和改革委</t>
  </si>
  <si>
    <t>成遂合作（大英）装备制造园产业园区基础设施建设项目</t>
  </si>
  <si>
    <t>P24510923-0047</t>
  </si>
  <si>
    <t>2411-510923-04-01-193182</t>
  </si>
  <si>
    <t>2028-05-30</t>
  </si>
  <si>
    <t xml:space="preserve">项目建设内容及规模：新建装备制造入园企业定制厂房60000平方米、园区道路5.5公里、停车场28000平方米，配套建设园区强弱电管线16.6公里、供水管网9.5公里、排水管网12.8公里等相关附属设施。 </t>
  </si>
  <si>
    <t>9DCA6F683621E84EE0535EFB480A1343</t>
  </si>
  <si>
    <t>2F45DC3584C86E96E065F8163E8AA87C</t>
  </si>
  <si>
    <t>999390</t>
  </si>
  <si>
    <t>2F336755A5044EA9E065F8163E8AA87C</t>
  </si>
  <si>
    <t>511024</t>
  </si>
  <si>
    <t>威远县</t>
  </si>
  <si>
    <t>318996001 威远县财政局</t>
  </si>
  <si>
    <t>威远县住房和城乡建设局（主管）</t>
  </si>
  <si>
    <t>威远县2024年城镇老旧小区改造基础设施项目</t>
  </si>
  <si>
    <t>P23511024-0039</t>
  </si>
  <si>
    <t>2310-511024-04-01-906864</t>
  </si>
  <si>
    <t>2027-03-31</t>
  </si>
  <si>
    <t>威远县2024年城镇老旧小区改造基础设施项目改造29个老旧小区配套道路约1635米、排水管网约4086米，改造小区配套其他基础设施、停车场并设置充电桩80个。项目总投资约3500万元，项目建成后，有助于消除片区安全隐患，改善民生，打造千净、整洁、平安有序的城市环境，提高片区居民生活质量。</t>
  </si>
  <si>
    <t>威远县财政局机关</t>
  </si>
  <si>
    <t>47390919D274BB093DAB4512F2D1C1C</t>
  </si>
  <si>
    <t>2F5310D3CBB961D7E065F8163E8AA87C</t>
  </si>
  <si>
    <t>318996001</t>
  </si>
  <si>
    <t>11B6B218F77A2AFDE06320C012ACA7E0</t>
  </si>
  <si>
    <t>318790003 四川巨木投资开发有限责任公司</t>
  </si>
  <si>
    <t>自贡市自流井区城中村改造项目（陆港、东锅片区）</t>
  </si>
  <si>
    <t>P25510302-0005</t>
  </si>
  <si>
    <t>2502-510302-04-01-417511</t>
  </si>
  <si>
    <t>2027-08-01</t>
  </si>
  <si>
    <t>改造总用地面积1225亩，对990户房屋进行拆除（其中，集体土地上452户；国有土地上538户），改造总建筑面积约123479平方米（其中，集体土地建筑面积约78950平方米、国有土地建筑面积约44529平方米）；项目全部采用购买商品房方式进行安置，购买商品房面积约131730平方米，安置套数约1370套。</t>
  </si>
  <si>
    <t>杨超</t>
  </si>
  <si>
    <t>EF3783B83094FF99683643476DE6B2C</t>
  </si>
  <si>
    <t>2F6BE0C61A34401EE065F8163E8AA87C</t>
  </si>
  <si>
    <t>318790003</t>
  </si>
  <si>
    <t>2F67B76622616E4CE065F8163E8AA87C</t>
  </si>
  <si>
    <t>318301126 资中县重龙映象文化旅游开发集团有限责任公司</t>
  </si>
  <si>
    <t>资中县商务局</t>
  </si>
  <si>
    <t>内江市商务局 主管</t>
  </si>
  <si>
    <t>资中县城乡冷链物流中心建设项目</t>
  </si>
  <si>
    <t>P22511025-0008</t>
  </si>
  <si>
    <t>2206-511025-04-01-582339</t>
  </si>
  <si>
    <t>本项目建设地点位于资中县水南镇，占地面积约68亩，建设冷链仓库、产品周转仓储中心、物流配送中心、安全检测中心、电商运营中心、调度中心、分拣中心、包装中心约4.6万平方米，停车场及配套充电桩等附属设施。</t>
  </si>
  <si>
    <t>geyongqi</t>
  </si>
  <si>
    <t>D7E112CAA9494B15E0535EFB480A8992</t>
  </si>
  <si>
    <t>2F333731B88B4EBBE065F8163E8AA87C</t>
  </si>
  <si>
    <t>318301126</t>
  </si>
  <si>
    <t>E2BBC46A65092278E0535EFB480A1175</t>
  </si>
  <si>
    <t>326301 南充市嘉陵农业投资开发有限公司</t>
  </si>
  <si>
    <t>嘉陵区农业农村局</t>
  </si>
  <si>
    <t>嘉陵区粮桑融合发展示范园项目</t>
  </si>
  <si>
    <t>P22511304-0044</t>
  </si>
  <si>
    <t>2210-511304-04-01-510921</t>
  </si>
  <si>
    <t>2023-06-30</t>
  </si>
  <si>
    <t>2025-11-29</t>
  </si>
  <si>
    <t>对粮桑种植示范园核心区提档升级6000亩，建设标准化粮桑复合种植基地5500亩、种养循环示范基地4700亩，对全区3万亩粮桑种植基地配套建设农事社会化服务区（包括加工、烘干、仓储、农业大数据服务区等）；新建农机化产业道路50公里，提升现有道路、渠系15公里，整治山坪塘50座，新建蓄水池150口、提灌站30座等。</t>
  </si>
  <si>
    <t>李一</t>
  </si>
  <si>
    <t>E2A937E5870406DEE0535EFB480AE289</t>
  </si>
  <si>
    <t>2F53E9778B107328E065F8163E8AA87C</t>
  </si>
  <si>
    <t>326301</t>
  </si>
  <si>
    <t>ED926EEF5302C83EE0535EFB480AE5B5</t>
  </si>
  <si>
    <t>326104 犍为县农业局</t>
  </si>
  <si>
    <t>犍为县农业局</t>
  </si>
  <si>
    <t>犍为县高效稻蔬轮作示范基地建设项目</t>
  </si>
  <si>
    <t>P23511123-0017</t>
  </si>
  <si>
    <t>2312-511123-04-01-145482</t>
  </si>
  <si>
    <t>2028-07-31</t>
  </si>
  <si>
    <t>本项目包含种植基地建设、农业基础设施建设、农产品加工建设三大板块，其中种植基地建设16000亩，包括高标准蔬菜种植示范基地1000亩，建设内容为田型调整1000亩、土壤改良1000亩、绿色防控1000亩，普通稻蔬轮作基地15000亩，建设内容为田型调整15000亩、土壤改良15000亩；农业基础设施建设建设内容为高标准蔬菜种植示范基地田间道路5千米、生产路6千米、蓄水池10口、提水泵站10座、输水沟渠5千米、节水灌溉设施1000亩，普通稻蔬轮作基地田型调整15000亩、土壤改良15000亩、田间道路20千米、生产道路6千米、整治山坪塘50座、蓄水池50座、囤水田50口、石河堰10处、输水沟渠50千米、节水灌溉设施15000亩；农事服务中心占地54亩，建设内容为厂房6000平方米、堆料场1000平方米、常温仓库10000平方米、蔬菜冷藏保鲜库6000平方米、制冷、保鲜配套设备6000平方米、农机社会服务中心2000平方米、电商展销中心1000平方米、研学基地10000平方米、蔬香露营基地6000平方米等。</t>
  </si>
  <si>
    <t>022</t>
  </si>
  <si>
    <t>农业局</t>
  </si>
  <si>
    <t>7B9D22F49A9AFA5EE0535EFB480AFE8E</t>
  </si>
  <si>
    <t>2F32005A2DF24AD4E065F8163E8AA87C</t>
  </si>
  <si>
    <t>326104</t>
  </si>
  <si>
    <t>11B58745666A084DE06320C012AC7002</t>
  </si>
  <si>
    <t>333330001 隆昌市住房和城乡建设局</t>
  </si>
  <si>
    <t>隆昌市恒东路地下管廊及附属设施项目</t>
  </si>
  <si>
    <t>P22511028-0021</t>
  </si>
  <si>
    <t>2206-511028-04-01-882832</t>
  </si>
  <si>
    <t>2023-03-31</t>
  </si>
  <si>
    <t>隆昌市恒东路地下管廊及附属设施项目计划开工时间为2022年12月，计划竣工时间为2025年12月，项目建设内容为建设长约1450米综合管廊，配套建设约1300米附属道路；配套建设约11000平方米停车场。</t>
  </si>
  <si>
    <t>陈世豪</t>
  </si>
  <si>
    <t>66CBFD0DD96455CBB5EE1575CB3C728</t>
  </si>
  <si>
    <t>2F6911A7EC2F1B80E065F8163E8AA87C</t>
  </si>
  <si>
    <t>333330001</t>
  </si>
  <si>
    <t>E2B6626AFEA17C4EE0535EFB480ADCE0</t>
  </si>
  <si>
    <t>510184</t>
  </si>
  <si>
    <t>崇州市</t>
  </si>
  <si>
    <t>333125 崇州市住房和城乡建设局</t>
  </si>
  <si>
    <t>崇州市住房和城乡建设局</t>
  </si>
  <si>
    <t>崇州市崇阳、崇庆、羊马片区老旧街区改造项目（一期）工程</t>
  </si>
  <si>
    <t>P25510184-0002</t>
  </si>
  <si>
    <t>2503-510184-04-01-114329</t>
  </si>
  <si>
    <t>2026-12-30</t>
  </si>
  <si>
    <t>0907</t>
  </si>
  <si>
    <t>老旧街区改造</t>
  </si>
  <si>
    <t>本项目拟改造崇阳、崇庆、羊马片区老旧街区，主要包括社区公共服务设施改造10000平方米，闲置用房改造为托育中心5000平方米，老年活动中心5000平方米，道路改造约2.76公里，配套完善街区划线停车位、充电桩、消防、安防及其他基础设施等。项目拟整体提升老旧街区公共空间品质，增强设施公众服务能力，构建安全舒适、全龄友好的公共空间体系。</t>
  </si>
  <si>
    <t>97CC574A50A42A18DDF312F76505D25</t>
  </si>
  <si>
    <t>2F49135F60964868E065F8163E8AA87C</t>
  </si>
  <si>
    <t>333125</t>
  </si>
  <si>
    <t>2F4842A844D172B4E065F8163E8AA87C</t>
  </si>
  <si>
    <t>361101101 炉霍县卫生局</t>
  </si>
  <si>
    <t>炉霍县发展和改革局</t>
  </si>
  <si>
    <t>甘孜藏族自治州发展和改革委员会</t>
  </si>
  <si>
    <t>炉霍县域医疗信息化及配套基础设施建设项目</t>
  </si>
  <si>
    <t>P23513327-0004</t>
  </si>
  <si>
    <t>2306-513327-04-01-240045</t>
  </si>
  <si>
    <t>统一建设炉霍县紧密型县域医共体，包含：医共体信息集成平台1套、医共体信息资源中心1套、综合监管及互联互通应用1套、医共体资源共享中心1套、医保管理中心1套、高质量管理中心1套、质量控制中心1套，完善基层医疗机构信息系统、县域医疗机构信息系统及配套基础设施建设。项目不涉及新增算力（数据）中心。该项目非续发项目，不存在信息系统重复建设情况，不存在新增巨幅大屏等新形象工程。</t>
  </si>
  <si>
    <t>炉霍县卫生局</t>
  </si>
  <si>
    <t>该项目非续发项目，不存在信息系统重复建设情况，不存在新增巨幅大屏等新形象工程。</t>
  </si>
  <si>
    <t>CBD9D939F1A4354878889D49688634B</t>
  </si>
  <si>
    <t>2F829DECFD8F43EEE065F8163E8AA87C</t>
  </si>
  <si>
    <t>361101101</t>
  </si>
  <si>
    <t>FD21F654606E6A9AE0535EFB480A5F1D</t>
  </si>
  <si>
    <t>332408401 南溪区水利局</t>
  </si>
  <si>
    <t>宜宾市南溪区水利局</t>
  </si>
  <si>
    <t xml:space="preserve">市水利局 </t>
  </si>
  <si>
    <t>南溪区供水一体化末端建设项目</t>
  </si>
  <si>
    <t>P22511522-0034</t>
  </si>
  <si>
    <t>2211-511503-04-01-603882</t>
  </si>
  <si>
    <t>2024-04-07</t>
  </si>
  <si>
    <t>进行城乡供水管网延伸，改造末端供水支管长度约759km（含更换主管），管径Dn32～Dn63，更换部分主管管径Dn75～Dn160；新增主管长度约14.79 km，管径dn110～dn200；新增牛角岩加压泵站规模300m3/d；供水范围内入户管改造约3.4万户，新增水表约5.8万只；改造观斗加压站规模75m3/d，扬程50m；改造dn50～dn110管道约4km；新增电磁流量计103 套。</t>
  </si>
  <si>
    <t>AA8447FB42B437EB9E469F24ECC2817</t>
  </si>
  <si>
    <t>2F5351E93C5B79EDE065F8163E8AA87C</t>
  </si>
  <si>
    <t>332408401</t>
  </si>
  <si>
    <t>ECEE06B34DE17222E0535EFB480A53BA</t>
  </si>
  <si>
    <t>510524</t>
  </si>
  <si>
    <t>叙永县</t>
  </si>
  <si>
    <t>333361102 叙永县住房和城乡规划建设局</t>
  </si>
  <si>
    <t>叙永县住房和城乡规划建设局</t>
  </si>
  <si>
    <t>泸州市住房和城乡建设局</t>
  </si>
  <si>
    <t>叙永县下桥街老旧小区改造项目</t>
  </si>
  <si>
    <t>P23510524-0001</t>
  </si>
  <si>
    <t>2302-510524-04-01-634230</t>
  </si>
  <si>
    <t>2024-09-24</t>
  </si>
  <si>
    <t>2027-05-23</t>
  </si>
  <si>
    <t>本项目在下桥街所辖片区内改造老旧小区，共涉及居民2641户。改造内容包括房屋修缮约120000㎡、雨污水管网改造约1000m等，新建社区卫生所等公共服务设施2处、社区便民中心5000平米，配套社区托儿所（约300㎡）、快递储物柜（200个）等便民附属设施，垃圾库、智慧灯杆、地上和地下停车位（400个标准停车位）、智能充电桩（400套）、广告位等公共服务设施，完善连接道路、围墙布设与修复等基础设施。</t>
  </si>
  <si>
    <t>42FFEF8F814493885E8CD848901C697</t>
  </si>
  <si>
    <t>2F5F373E877A704DE065F8163E8AA87C</t>
  </si>
  <si>
    <t>333361102</t>
  </si>
  <si>
    <t>FD278DAD246DAB18E0535EFB480A3D8A</t>
  </si>
  <si>
    <t>512002</t>
  </si>
  <si>
    <t>雁江区</t>
  </si>
  <si>
    <t>333189001 雁江区住房和城乡规划建设局</t>
  </si>
  <si>
    <t>雁江区住房和城乡规划建设局</t>
  </si>
  <si>
    <t>2024年资阳市雁江区老旧小区改造-马鞍社区等配套基础设施项目</t>
  </si>
  <si>
    <t>P23512002-0013</t>
  </si>
  <si>
    <t>2312-512002-04-01-748586</t>
  </si>
  <si>
    <t>2024-06-30</t>
  </si>
  <si>
    <t>项目拟对三贤祠街道片区的的马鞍社区等22个老旧小区的配套基础设施进行提升改造，涉及住宅80栋，1971户，总建筑面积约21.96万平方米。主要建设内容包括有雨污水管网改造6600m，破损道路及附属设施改造22000m，弱电管线改造8800mm，改造非机动车库13640m2，照明设施480套，停车场及管理改造13200m2，及相关附属设施。</t>
  </si>
  <si>
    <t>冯仁义</t>
  </si>
  <si>
    <t>9C3AFCA11CB4B1FA39D40D6094DBB3B</t>
  </si>
  <si>
    <t>2F411BB3AB4101E7E065F8163E8AA87C</t>
  </si>
  <si>
    <t>333189001</t>
  </si>
  <si>
    <t>11B3831AEAB26268E06320C012AC1874</t>
  </si>
  <si>
    <t>333200209 眉山市环境投资有限公司</t>
  </si>
  <si>
    <t>眉山市城市供水管网漏损控制项目</t>
  </si>
  <si>
    <t>P21511400-0012</t>
  </si>
  <si>
    <t>2020-511400-46-01-522606</t>
  </si>
  <si>
    <t>2022-09-22</t>
  </si>
  <si>
    <t xml:space="preserve">按照城市建设规划需求，经市发改委审核，眉山市城市供水管网漏损控制项目建设内容如下：该项目新建和改造管道总长约为34.45KM，管径为DN300-DN1000,管材采用球墨铸铁管和钢管，其他包括分区计量建设。 </t>
  </si>
  <si>
    <t>刘欣莘</t>
  </si>
  <si>
    <t>D87EA56BAF1B26C2E0535EFB480A2684</t>
  </si>
  <si>
    <t>2F1D851DA5C25FC4E065F8163E8AA87C</t>
  </si>
  <si>
    <t>333200209</t>
  </si>
  <si>
    <t>ECD95B493FD9642AE0535EFB480AF82C</t>
  </si>
  <si>
    <t>510500</t>
  </si>
  <si>
    <t>泸州市本级</t>
  </si>
  <si>
    <t>361331703 泸州市精神病医院</t>
  </si>
  <si>
    <t>泸州市民政局</t>
  </si>
  <si>
    <t>民政厅</t>
  </si>
  <si>
    <t>泸州市精神病医院门诊综合楼项目（城北院区）</t>
  </si>
  <si>
    <t>P23510500-0005</t>
  </si>
  <si>
    <t>2210-510500-04-01-701678</t>
  </si>
  <si>
    <t>2026-09-01</t>
  </si>
  <si>
    <t>社会福利机构</t>
  </si>
  <si>
    <t>060514</t>
  </si>
  <si>
    <t>民政等其他社会事业</t>
  </si>
  <si>
    <t xml:space="preserve">占地30亩，建筑面积2991.45㎡，新建床位300张，建设门诊综合楼、医技楼、地下停车场及附属工程等配套设施设备。项目将建成集急救、门诊、检测、住院、康复训练为一体的市级专业化精神专科医院，面向社会提供医疗、预防、保健、康复服务。
</t>
  </si>
  <si>
    <t>泸州市精神病医院</t>
  </si>
  <si>
    <t>7B03E1D69FE8ED27E0535EFB480AF3E1</t>
  </si>
  <si>
    <t>2F598E6D6AC306CCE065F8163E8AA87C</t>
  </si>
  <si>
    <t>361331703</t>
  </si>
  <si>
    <t>11B748F548FA086BE06320C012AC94CC</t>
  </si>
  <si>
    <t>510421</t>
  </si>
  <si>
    <t>米易县</t>
  </si>
  <si>
    <t>318446001 米易县国有投资集团有限责任公司</t>
  </si>
  <si>
    <t>米易县农业农村局</t>
  </si>
  <si>
    <t>攀枝花市农业农村局</t>
  </si>
  <si>
    <t>米易县北部片区农村产业融合发展示范园项目（一期）</t>
  </si>
  <si>
    <t>P22510421-0013</t>
  </si>
  <si>
    <t>2211-510421-04-01-216029</t>
  </si>
  <si>
    <t>该项目为农村一三产融合发展项目，改造提升特色水果基地5000亩；新建农产品集散中心1个，农产品电商孵化中心1个；新建农业综合服务区9000㎡；配套建设示范园内道路等其他基础设施等。该项目为农村一三产融合发展项目，改造提升特色水果基地5000亩；新建农产品集散中心1个，农产品电商孵化中心1个；新建农业综合服务区9000㎡；配套建设示范园内道路等其他基础设施等。</t>
  </si>
  <si>
    <t>米易县国有投资集团有限责任公司</t>
  </si>
  <si>
    <t>7DEC17E7DA44EEB89FF64B231BA82D6</t>
  </si>
  <si>
    <t>2F2FB11AC29B5ABFE065F8163E8AA87C</t>
  </si>
  <si>
    <t>318446001</t>
  </si>
  <si>
    <t>ED923AD2572C45C1E0535EFB480A5868</t>
  </si>
  <si>
    <t>510781</t>
  </si>
  <si>
    <t>江油市</t>
  </si>
  <si>
    <t>999002 江油城市投资发展有限公司</t>
  </si>
  <si>
    <t>江油市住房和城乡建设局</t>
  </si>
  <si>
    <t>江油市2025年老旧小区配套基础设施改造工程</t>
  </si>
  <si>
    <t>P25510781-0016</t>
  </si>
  <si>
    <t>2502-510781-04-01-375484</t>
  </si>
  <si>
    <t>本项目将对18个社区59个老旧小区的配套基础设施进行全面改造。涉及户数6926户，小区内楼栋数146栋，建筑面积749,104㎡。本次老旧小区配套基础设施改造工程涵盖了多个方面的项目，包括对小区的路面、车位相关设施、绿化景观、宣传栏、健身设施、雨污系统、消防安全、照明与监控系统等基础配套设施进行改造，并对大门、围墙、弱电井与弱电线缆、生活圾投放分类设施等进行改造。</t>
  </si>
  <si>
    <t>蒋粤</t>
  </si>
  <si>
    <t>11B95A9AD87D6561E06320C012AC6A74</t>
  </si>
  <si>
    <t>2F5AFF414BC921F4E065F8163E8AA87C</t>
  </si>
  <si>
    <t>999002</t>
  </si>
  <si>
    <t>2F5A953AE75A74CBE065F8163E8AA87C</t>
  </si>
  <si>
    <t>513333</t>
  </si>
  <si>
    <t>色达县</t>
  </si>
  <si>
    <t>420101 色达县文化广播电视和旅游局</t>
  </si>
  <si>
    <t>色达县文化广播电视和旅游局</t>
  </si>
  <si>
    <t>甘孜藏族自治州文化广播电视和旅游局</t>
  </si>
  <si>
    <t>色达县AAA级霍西众措景区旅游基础设施建设项目</t>
  </si>
  <si>
    <t>P22513333-0027</t>
  </si>
  <si>
    <t>2206-513300-04-01-805400</t>
  </si>
  <si>
    <t>2023-08-31</t>
  </si>
  <si>
    <t>建设游客服务中心4000平方米、游步道约5千米、骑行道配套设施、生态停车场4000平方米（包含停车位400个以及配套充电桩100个）、景区道路2余公里、广告位、旅游栈道4公里观景平台5个600平方米及配套厕所、3个露营服务点、2个传统游牧生活体验点、展销位50个、景区门禁系统、休息亭、标识标牌、生态修复等基础设施设备。</t>
  </si>
  <si>
    <t>754BA74E85E4B1A90EB26A40076DEF2</t>
  </si>
  <si>
    <t>2F35F4EC290C6DDBE065F8163E8AA87C</t>
  </si>
  <si>
    <t>420101</t>
  </si>
  <si>
    <t>E2BBAE8121392363E0535EFB480A4295</t>
  </si>
  <si>
    <t>511381</t>
  </si>
  <si>
    <t>阆中市</t>
  </si>
  <si>
    <t>434434008 四川阆发投资集团有限公司</t>
  </si>
  <si>
    <t>阆中市住房和城乡局</t>
  </si>
  <si>
    <t>阆中市西城片区老旧小区改造建设项目</t>
  </si>
  <si>
    <t>P21511381-0020</t>
  </si>
  <si>
    <t>2103-511381-04-01-836160</t>
  </si>
  <si>
    <t>改造供、排水管网108282m，改造电力、通信通道72950m，新安装路灯2734盏，改造环卫设施2875个、燃气管道32715m、小区内部道路78592㎡、小区内停车位2021个，增设小区充电桩305个，增设安防系统109套，修缮建筑屋面104732㎡、楼道70686㎡、建筑外立面231992㎡等。</t>
  </si>
  <si>
    <t>四川阆发投资集团有限公司</t>
  </si>
  <si>
    <t>ECF12FADA2396414E0535EFB480AA58D</t>
  </si>
  <si>
    <t>2F566C8446FE6DE4E065F8163E8AA87C</t>
  </si>
  <si>
    <t>434434008</t>
  </si>
  <si>
    <t>ED1AB8CB9E057212E0535EFB480AF5B0</t>
  </si>
  <si>
    <t>236001 四川华蓥山经济开发区管理委员会</t>
  </si>
  <si>
    <t>华蓥市发展和改革局</t>
  </si>
  <si>
    <t>广安市发展改革委员会</t>
  </si>
  <si>
    <t>四川华蓥山经济开发区园区承载能力提升项目</t>
  </si>
  <si>
    <t>P23511681-0038</t>
  </si>
  <si>
    <t>2310-511681-04-01-691227</t>
  </si>
  <si>
    <t>新建厂房共计约165000平方米，其中：标准厂房建筑面积125000平方米、定制厂房建筑面积40000平方米；建设园区供水、供气管网约5公里，电力管线改造下地10公里、园区老旧电力线路拆除9.2公里，配套道路2公里及停车位700个等配套设施。</t>
  </si>
  <si>
    <t>华蓥市工业发展区管理委员会</t>
  </si>
  <si>
    <t>7241EF7C4CC48B2BEC4398658F57D8D</t>
  </si>
  <si>
    <t>2F408EE0A0D647CEE065F8163E8AA87C</t>
  </si>
  <si>
    <t>236001</t>
  </si>
  <si>
    <t>11C5FF703EA57B27E06320C012ACDF48</t>
  </si>
  <si>
    <t>318·川藏线零公里自驾游大本营综合生态停车场建设项目</t>
  </si>
  <si>
    <t>P23511800-0017</t>
  </si>
  <si>
    <t>2208-511800-04-01-281782</t>
  </si>
  <si>
    <t>2024-03-25</t>
  </si>
  <si>
    <t>2026-03-25</t>
  </si>
  <si>
    <t xml:space="preserve"> 总建筑面积 9021.95平方米，其中：新建地面停车楼 6280.49 平方米；设置停车位 850个（室外770个，室内80个），预留充电桩255个（安装到位 170个);附属配套设施 2813.46 平方米。</t>
  </si>
  <si>
    <t>2F2C3FDEAC266FA5E065F8163E8AA87C</t>
  </si>
  <si>
    <t>FCE0B86064DD484CE0535EFB480A8C35</t>
  </si>
  <si>
    <t>510705</t>
  </si>
  <si>
    <t>安州区</t>
  </si>
  <si>
    <t>348601601 绵阳市安州区交通运输局机关</t>
  </si>
  <si>
    <t>绵阳市安州区交通运输局机关</t>
  </si>
  <si>
    <t>安州区智慧交通基础设施建设项目</t>
  </si>
  <si>
    <t>P25510705-0006</t>
  </si>
  <si>
    <t>2503-510724-04-01-351753</t>
  </si>
  <si>
    <t>2027-05-30</t>
  </si>
  <si>
    <t>110311</t>
  </si>
  <si>
    <t>项目实施公共交通智慧平台建设，包括整合接入上级威知预等及巡检系统、联网些测及数据采集体系，更新本区配套智能控制设备、应用服务器、数据服务器等;完善交通干线路况智慧检测系统、智慧城市道路监控系统、大车流道路交通信号系统、智慧交通及治安合成指挥调度系统等设施设备及升级改造，包括全区57座桥公路桥梁视频监控及声光电预警系统、交通信号灯电控设备升级40套、交通违法停车电子抓拍设备50套等。项目不涉及新增算力（数据）中心，算力部分使用利旧设施设备及政务云，算力不足部分拟考虑以租用方式解决。</t>
  </si>
  <si>
    <t>安县交通局机关</t>
  </si>
  <si>
    <t>项目不涉及新增算力（数据）中心，且项目非续发项目，不存在信息系统重复建设情况，不存在新增巨幅大屏等新形象工程。</t>
  </si>
  <si>
    <t>29990161C1540D2B8155B47743D3953</t>
  </si>
  <si>
    <t>2F54966AE6697F1DE065F8163E8AA87C</t>
  </si>
  <si>
    <t>348601601</t>
  </si>
  <si>
    <t>2F484E7CDA697770E065F8163E8AA87C</t>
  </si>
  <si>
    <t>511821</t>
  </si>
  <si>
    <t>名山区</t>
  </si>
  <si>
    <t>999725 四川雅安蒙顶山茶叶公园健康产业有限公司</t>
  </si>
  <si>
    <t>雅安市名山区农业农村局</t>
  </si>
  <si>
    <t>雅安市农业农村局</t>
  </si>
  <si>
    <t>雅安市名山区马岭现代农业产业园建设项目</t>
  </si>
  <si>
    <t>P24511821-0004</t>
  </si>
  <si>
    <t>2307-511803-04-01-787003</t>
  </si>
  <si>
    <t>2024-10-17</t>
  </si>
  <si>
    <t>项目占地面积7827亩，其中建设现代农业种植基地7800亩，配套智能化喷灌系统、全天候可视化溯源系统等智慧农业相关设备设施；手工茶文化体验中心5529㎡；猕猴桃初加工厂房3600㎡；配套附属用房2360.66㎡；农贸市场2782.08㎡；并配套建设生态停车场、产业道路等其他附属工程。</t>
  </si>
  <si>
    <t>黄小莹</t>
  </si>
  <si>
    <t>F6870936C82EDDBFE0535EFB480A9C7F</t>
  </si>
  <si>
    <t>2F31014147E26468E065F8163E8AA87C</t>
  </si>
  <si>
    <t>999725</t>
  </si>
  <si>
    <t>11B6A0B21E5F290BE06320C012AC3C22</t>
  </si>
  <si>
    <t>332105001 水务局机关</t>
  </si>
  <si>
    <t>乐山市犍为县城乡集中供水一体化工程建设项目</t>
  </si>
  <si>
    <t>P22511123-0023</t>
  </si>
  <si>
    <t>2209-511123-04-01-335315</t>
  </si>
  <si>
    <t>2024-07-31</t>
  </si>
  <si>
    <t>150302</t>
  </si>
  <si>
    <t>水系连通及农村水系综合整治</t>
  </si>
  <si>
    <t>乐山市犍为县城乡集中供水一体化工程建设项目建设内容包括：改造城乡一体化集中供水工程33处，供水量共计约10.9万吨/日，更换消毒净水设备及其他配套设施；新建城乡一体化集中供水工程44处，供水量共计约1.5万吨/日，并配套其他基础设施。</t>
  </si>
  <si>
    <t>水利局机关</t>
  </si>
  <si>
    <t>50A14CFA8254DEE88CF9217B40E7318</t>
  </si>
  <si>
    <t>2F333B1859074EB5E065F8163E8AA87C</t>
  </si>
  <si>
    <t>332105001</t>
  </si>
  <si>
    <t>11C75BE8E8D91AFEE06320C012ACA14F</t>
  </si>
  <si>
    <t>360138101 南充市嘉陵区教育和体育局</t>
  </si>
  <si>
    <t>南充市嘉陵区教育和体育局</t>
  </si>
  <si>
    <t>南充市教育和体育局</t>
  </si>
  <si>
    <t>教育厅</t>
  </si>
  <si>
    <t>嘉陵区学前教育提升工程</t>
  </si>
  <si>
    <t>P22511304-0080</t>
  </si>
  <si>
    <t>2210-511304-04-01-399959</t>
  </si>
  <si>
    <t>2024-06-01</t>
  </si>
  <si>
    <t>学龄前教育</t>
  </si>
  <si>
    <t>060201</t>
  </si>
  <si>
    <t>学前教育</t>
  </si>
  <si>
    <t>新建幼儿园3所、建筑面积1.55万平方米，改建幼儿园10所、建筑面积1.35万平方米。建设内容包括新（改）建教学综合楼、服务用房、室外活动场地、道路等附属工程。新建幼儿园3所、建筑面积1.55万平方米，改建幼儿园10所、建筑面积1.35万平方米。建设内容包括新（改）建教学综合楼、服务用房、室外活动场地、道路等附属工程。</t>
  </si>
  <si>
    <t>嘉陵区教育局</t>
  </si>
  <si>
    <t>8E781FB5B17490394D66442ADDB1734</t>
  </si>
  <si>
    <t>2F4541AE040C36FBE065F8163E8AA87C</t>
  </si>
  <si>
    <t>360138101</t>
  </si>
  <si>
    <t>ED94705E37363BD3E0535EFB480A8D7E</t>
  </si>
  <si>
    <t>511402</t>
  </si>
  <si>
    <t>东坡区</t>
  </si>
  <si>
    <t>348141101 眉山市东坡区交通运输局</t>
  </si>
  <si>
    <t>眉山市东坡区交通运输局</t>
  </si>
  <si>
    <t>市域（郊）铁路成都至眉山线工程（眉山段-眉山市东坡区区域）</t>
  </si>
  <si>
    <t>P22511402-0043</t>
  </si>
  <si>
    <t>2201-510000-18-01-246616</t>
  </si>
  <si>
    <t>2022-12-09</t>
  </si>
  <si>
    <t>轨道交通</t>
  </si>
  <si>
    <t>0205</t>
  </si>
  <si>
    <t>城市轨道交通和市域（郊）铁路</t>
  </si>
  <si>
    <t>线路全长59.139公里（成都范围内长度19.282公里，眉山范围内长度39.857公里），其中地下段长10.077公里，高架段长46.180公里，路基段长2.882公里。线路起自成都轨道交通19号线红莲站，止于眉山市东坡区眉山东站，沿线串联天府文创城、视高、南天府公园、乐高、黑龙滩、岷东新区。全线共设置车站13座，其中地下站5座，高架站8座；设高崩村车辆段1座和眉山北停车场1座；主变电所2座，控制中心设置于车辆段内。设与19号线联络线。全线永久征地2134亩，房屋拆迁310171平方米。线路在南天府公园站预留了远期仁寿支线接轨条件。</t>
  </si>
  <si>
    <t>东坡区交通局</t>
  </si>
  <si>
    <t>013808099094D1DBE710BD59C75F6E0</t>
  </si>
  <si>
    <t>2F4B5DD5F12D3A8DE065F8163E8AA87C</t>
  </si>
  <si>
    <t>348141101</t>
  </si>
  <si>
    <t>2F49826172477094E065F8163E8AA87C</t>
  </si>
  <si>
    <t>中江县南塔社区老旧小区及周边配套设施改造工程</t>
  </si>
  <si>
    <t>P21510623-0043</t>
  </si>
  <si>
    <t>2109-510623-17-01-206693</t>
  </si>
  <si>
    <t>2022-05-25</t>
  </si>
  <si>
    <t>对南塔社区9个老旧小区内部道路约 23110平方米、院坝约 1450平方米、管网约4450米等进行改造，对水、电、气等安全隐患进行排除整治;对排水管网进行改造，新建老年健身器材及儿童游乐设施。新建老年健身器材及儿童游乐设施</t>
  </si>
  <si>
    <t>2F4A7BB651585BFCE065F8163E8AA87C</t>
  </si>
  <si>
    <t>1246FC535B7104E4E06320C012ACB826</t>
  </si>
  <si>
    <t>381160113 遂宁天寰实业集团有限责任公司</t>
  </si>
  <si>
    <t>遂宁市船山区发展和改革局</t>
  </si>
  <si>
    <t>四川遂宁船山高新区绿色低碳产业园基础设施建设项目(二期)</t>
  </si>
  <si>
    <t>P24510903-0040</t>
  </si>
  <si>
    <t>2404-510903-04-01-723098</t>
  </si>
  <si>
    <t>2025-09-20</t>
  </si>
  <si>
    <t>2028-09-20</t>
  </si>
  <si>
    <t>080213</t>
  </si>
  <si>
    <t>建设约23万平方米多层标准化厂房，建设产业园区道路4.6公里，建设电力专线2公里，配套建设雨水管网、给水管网、污水管网、以及燃气、电力、通讯等附属工程，配套建设智慧停车场，设置停车位220个，充电桩44个。</t>
  </si>
  <si>
    <t>遂宁天寰实业集团有限责任公司</t>
  </si>
  <si>
    <t>1A1BD67D881A7C75E06320C012ACB592</t>
  </si>
  <si>
    <t>2F585A3CB1B80DA2E065F8163E8AA87C</t>
  </si>
  <si>
    <t>381160113</t>
  </si>
  <si>
    <t>1A3BDDCC19886DBDE06320C012AC498E</t>
  </si>
  <si>
    <t>332322002 峨眉山市自来水有限责任公司</t>
  </si>
  <si>
    <t>峨眉山市水务局</t>
  </si>
  <si>
    <t>峨眉山市城镇供水厂及配套设施改造项目</t>
  </si>
  <si>
    <t>P25511181-0024</t>
  </si>
  <si>
    <t>2412-511181-04-01-768218</t>
  </si>
  <si>
    <t>08010111</t>
  </si>
  <si>
    <t>对2座自来水厂进行改造，改造内容包含：新建城镇供水厂站6座（供水规模40000m3/d），对原2座自来水厂进行提升改造，改造后日供水量可达到13万立方米。改造内容包含取水泵房、沉淀池、预沉池、滤池、送水泵房等。同时改造配套供水主管网40公里，配水管网约60公里，安装附属设施设备。</t>
  </si>
  <si>
    <t>峨眉山市自来水有限责任公司</t>
  </si>
  <si>
    <t>9B1EA2A80FF8FFFFE0535EFB480A3DD1</t>
  </si>
  <si>
    <t>2F46D4F016C85C6BE065F8163E8AA87C</t>
  </si>
  <si>
    <t>332322002</t>
  </si>
  <si>
    <t>2F40338FFB7D228CE065F8163E8AA87C</t>
  </si>
  <si>
    <t>304402001 县经信局机关</t>
  </si>
  <si>
    <t>县发改委机关</t>
  </si>
  <si>
    <t>市发展改革委（主管部门）</t>
  </si>
  <si>
    <t>通江县产城融合示范项目</t>
  </si>
  <si>
    <t>P22511921-0042</t>
  </si>
  <si>
    <t>2211-511921-04-01-788770</t>
  </si>
  <si>
    <t>2024-03-30</t>
  </si>
  <si>
    <t>2026-03-30</t>
  </si>
  <si>
    <t>新建标准化厂房116000平方米，其中加工厂房88000平方米，产品预包装车间8000平方米，综合储运区12000平方米，原料洗选、分拣中心6500平方米，综合功能区1500平方米，消防设施配置区及其他相关配套设施建设。</t>
  </si>
  <si>
    <t>县经商委机关</t>
  </si>
  <si>
    <t>7E28CEFAFD64435BCA5FC6030015670</t>
  </si>
  <si>
    <t>2F53369404686DE2E065F8163E8AA87C</t>
  </si>
  <si>
    <t>304402001</t>
  </si>
  <si>
    <t>11B260EB8E6948D2E06320C012ACB31D</t>
  </si>
  <si>
    <t>360210001 攀枝花学院</t>
  </si>
  <si>
    <t>攀枝花市教育和体育局</t>
  </si>
  <si>
    <t>攀枝花学院南苑13号学生宿舍建设项目</t>
  </si>
  <si>
    <t>P24510400-0029</t>
  </si>
  <si>
    <t>2401-510400-04-01-700186</t>
  </si>
  <si>
    <t>普通高校</t>
  </si>
  <si>
    <t>060203</t>
  </si>
  <si>
    <t>普通高校学生宿舍</t>
  </si>
  <si>
    <t>拆除用地内既有风雨操场及室外运动场地设施，新建学生宿舍总建筑面积 18580 平方米，其中地上建筑面积 18230 平方米，地下建筑面积 350 平方米，配套建设道路及场地铺装、绿地及室外管线等附属设施。</t>
  </si>
  <si>
    <t>攀枝花学院</t>
  </si>
  <si>
    <t>3578D4DC2D54759BE5B85FE6B75E6BE</t>
  </si>
  <si>
    <t>2F3339C01A924EB3E065F8163E8AA87C</t>
  </si>
  <si>
    <t>360210001</t>
  </si>
  <si>
    <t>2F333B1859064EB5E065F8163E8AA87C</t>
  </si>
  <si>
    <t>511826</t>
  </si>
  <si>
    <t>芦山县</t>
  </si>
  <si>
    <t>434809801 四川芦山经济开发区管理委员会</t>
  </si>
  <si>
    <t xml:space="preserve"> 芦山县发展和改革局</t>
  </si>
  <si>
    <t>雅安市发展改革委员会</t>
  </si>
  <si>
    <t>四川芦山经济开发区污水处理厂建设项目</t>
  </si>
  <si>
    <t>P25511826-0013</t>
  </si>
  <si>
    <t>2412-511826-04-01-272316</t>
  </si>
  <si>
    <t>项目名称为：四川芦山经济开发区污水处理厂建设项目，四川芦山经济开发区污水处理厂建设项项目建设内容为：新建园区污水处理厂一座，日处理能力10000t/d，一期建设5000t/d，二期建设5000t/d，配套污水收集管网约35km等。</t>
  </si>
  <si>
    <t>芦山县工业集中区管理委员会</t>
  </si>
  <si>
    <t>34A97CCA99C42C99006997D189DDAD8</t>
  </si>
  <si>
    <t>2F708CDDD632627CE065F8163E8AA87C</t>
  </si>
  <si>
    <t>434809801</t>
  </si>
  <si>
    <t>2F706D69514C56CCE065F8163E8AA87C</t>
  </si>
  <si>
    <t>5108</t>
  </si>
  <si>
    <t>广元市</t>
  </si>
  <si>
    <t>510822</t>
  </si>
  <si>
    <t>青川县</t>
  </si>
  <si>
    <t>332104201 水务局</t>
  </si>
  <si>
    <t>广元市水利局</t>
  </si>
  <si>
    <t>沙州水厂提质增效项目</t>
  </si>
  <si>
    <t>P23510822-0009</t>
  </si>
  <si>
    <t>2309-510822-04-01-939403</t>
  </si>
  <si>
    <t>2024-05-10</t>
  </si>
  <si>
    <t>新建三堆沟取水工程1处、白龙湖水库取水泵站1座，三堆沟至净水厂原水输水管道DN250Q235-B型焊接钢管11.0km， 4000m3/d净水厂1座，净水厂至沙州镇、木鱼镇输水管、沙州镇至营盘乡清水输水管DN200PE100长约14.48km，户表改造300户等设施设备。</t>
  </si>
  <si>
    <t>92944CC50A047CDB42C854CC7F63295</t>
  </si>
  <si>
    <t>2F42713C9E200DEDE065F8163E8AA87C</t>
  </si>
  <si>
    <t>332104201</t>
  </si>
  <si>
    <t>197BCFE669674836E06320C012AC4063</t>
  </si>
  <si>
    <t>326139101 中江县农业农村局</t>
  </si>
  <si>
    <t>中江县农业农村局</t>
  </si>
  <si>
    <t>德阳市农业农村局</t>
  </si>
  <si>
    <t>中江挂面产业融合示范园建设项目</t>
  </si>
  <si>
    <t>P25510623-0013</t>
  </si>
  <si>
    <t>2410-510623-04-01-264151</t>
  </si>
  <si>
    <t>2028-07-30</t>
  </si>
  <si>
    <t>150199</t>
  </si>
  <si>
    <t>其他农村建设</t>
  </si>
  <si>
    <t>建设精品小麦种植基地20000亩，新建非物质文化手工挂面生产厂房30000平方米、电商运营平台10000平方米、品牌研发基地2000平方米、仓储物流基地30000平方米，配套建设停车场20000平方米、充电桩200台、道路8.5公里及相关配套工程等。</t>
  </si>
  <si>
    <t>277BCEC4E3D452E99496E3077AE73C7</t>
  </si>
  <si>
    <t>2F336CEE7F384EB7E065F8163E8AA87C</t>
  </si>
  <si>
    <t>326139101</t>
  </si>
  <si>
    <t>2F3103A96749645CE065F8163E8AA87C</t>
  </si>
  <si>
    <t>510183</t>
  </si>
  <si>
    <t>邛崃市</t>
  </si>
  <si>
    <t>999168 成都市沄崃投资集团有限公司</t>
  </si>
  <si>
    <t>邛崃市水务局本级</t>
  </si>
  <si>
    <t xml:space="preserve"> 成都市水务局</t>
  </si>
  <si>
    <t>邛崃市城区污水处理厂及配套管网工程</t>
  </si>
  <si>
    <t>P24510183-0029</t>
  </si>
  <si>
    <t>2311-510183-04-01-306152</t>
  </si>
  <si>
    <t>040406</t>
  </si>
  <si>
    <t>污水处理（城镇）</t>
  </si>
  <si>
    <t>（1）新建污水处理厂（规模 7.0 万 m3/d）。
（2）建设污水管网约 12.2km；新建 1500m3/d 污水提升泵站一座，改造 1500m3/d 污水提升泵
站二座。
（3）建设再生水回用管网约 11.39km。
（4）对邛崃市中心城区现状雨污水管网进行缺陷修复，错混接改造，整改面积 3054ha。
（5）老城区污水处理厂调蓄改造，调蓄规模 26410m3。</t>
  </si>
  <si>
    <t>陈磊</t>
  </si>
  <si>
    <t>ED312F072539ED75E0535EFB480A317B</t>
  </si>
  <si>
    <t>2F42A10C987D1F19E065F8163E8AA87C</t>
  </si>
  <si>
    <t>999168</t>
  </si>
  <si>
    <t>11B2CF1D3ED351F8E06320C012ACD6B6</t>
  </si>
  <si>
    <t>2023年棚户区改造项目基础配套提升</t>
  </si>
  <si>
    <t>P24510726-0017</t>
  </si>
  <si>
    <t>2402-510726-04-01-355538</t>
  </si>
  <si>
    <t>2026-09-24</t>
  </si>
  <si>
    <t>项目对北川羌族自治县永昌镇圣灯社区、金霞社区、蔬菜社区、竹林社区、安昌社区、沙汀村、鼓楼村等涉及739户，共计面积约110898.64㎡现存棚户区的基础及配套设施进行基础设施改造，改善居民居住条件，营造良好的生活环境</t>
  </si>
  <si>
    <t>2F466938EA3F30DDE065F8163E8AA87C</t>
  </si>
  <si>
    <t>11B5E93AD3C91899E06320C012ACBCB4</t>
  </si>
  <si>
    <t>512021</t>
  </si>
  <si>
    <t>安岳县</t>
  </si>
  <si>
    <t>324133004 安岳县房地产管理局</t>
  </si>
  <si>
    <t>安岳县房地产管理局</t>
  </si>
  <si>
    <t>安岳县2023年老旧小区改造（龙井社区、王家坝社区、洗墨池社区）配套基础设施建设项目</t>
  </si>
  <si>
    <t>P23512021-0008</t>
  </si>
  <si>
    <t>2211-512021-04-01-119245</t>
  </si>
  <si>
    <t>2023-07-01</t>
  </si>
  <si>
    <t>本项目涉及改造龙井、王家坝、洗墨池三个社区、4个小区，共计1331户、改造面积11.88万㎡，主要改造内容为：改造污水工程（包括污水管道改造7233m，污水检查井改造290座）、改造雨水工程（包括改造雨水管道3688.26m，改造雨水检查井125座）、改造供水工程2890m、电气改造工程（包括改造庭院灯217盏，改造杆式变压器19台，高压/低压引线570m，电表箱72个，入户线缆78000m，光缆15600m）、文化设施打造（包括改造宣传栏105㎡、公示栏45㎡，健身器材6套）、新增消防设施（包括新增消火栓64个，灭火器802个，微型消防站14个）、改造及修复硬质铺装地面（道路修复19408㎡，停车位改造750㎡，路沿石改造2480m）、改造与小区相邻相关道路工程（包括小区内人行道改造18656.4㎡）、修复绿化工程（修复绿化面积2260㎡，小区树池改造115个，砖砌花台100m）、新增车棚、新增电瓶车充电桩78个及其他配套基础设施改造等。</t>
  </si>
  <si>
    <t>吴航</t>
  </si>
  <si>
    <t>BA52C865179ABB60E0535EFB480A4DE3</t>
  </si>
  <si>
    <t>2F441EA8DD2B3B31E065F8163E8AA87C</t>
  </si>
  <si>
    <t>324133004</t>
  </si>
  <si>
    <t>11DA149C096C39FDE06320C012AC1D1A</t>
  </si>
  <si>
    <t>332001002 四川雅州水利发展项目管理有限公司</t>
  </si>
  <si>
    <t>天全县水利局机关</t>
  </si>
  <si>
    <t>雅安市水利局</t>
  </si>
  <si>
    <t>天全县宁康堰供水及灌溉设施建设项目</t>
  </si>
  <si>
    <t>P25511825-0005</t>
  </si>
  <si>
    <t>2503-511825-04-01-209768</t>
  </si>
  <si>
    <t>对宁康堰所在水系工程实施现代化建设，包括新建引水隧洞2.58公里，供水管道5.2km，配套建设集生产生活用水、农业灌溉用水于一体的综合性水网供水保障工程及引调水工程，达到年供水能力2000.00万m3。</t>
  </si>
  <si>
    <t>四川雅州水利发展项目管理有限公司</t>
  </si>
  <si>
    <t>26AE1D4F639E5C91E065F8163E8AA87C</t>
  </si>
  <si>
    <t>2F5DC6D91F435B82E065F8163E8AA87C</t>
  </si>
  <si>
    <t>332001002</t>
  </si>
  <si>
    <t>2F5E624D93401B71E065F8163E8AA87C</t>
  </si>
  <si>
    <t>510182</t>
  </si>
  <si>
    <t>彭州市</t>
  </si>
  <si>
    <t>318125111 彭州市乡村投资发展有限公司</t>
  </si>
  <si>
    <t>彭州市农业农村局本级</t>
  </si>
  <si>
    <t xml:space="preserve"> 成都市农业农村局</t>
  </si>
  <si>
    <t>彭州市2022年敖平镇高效菜粮示范区高标准农田建设项目</t>
  </si>
  <si>
    <t>P24510182-0001</t>
  </si>
  <si>
    <t>2402-510182-04-01-487786</t>
  </si>
  <si>
    <t>彭州市2022年敖平镇高效菜粮示范区高标准农田建设项目位于四川省成都市彭州市敖平镇，本项目项目区建设高标准农田10153亩，其中新建8128 亩，提质改造2025亩，同时改扩建田间道路6.985km，整治、新建渠道11.859km，并开展耕地地力提升等配套工程。</t>
  </si>
  <si>
    <t>彭州市乡村投资发展有限公司</t>
  </si>
  <si>
    <t>D0319851A5A663D7E0535EFB480A0343</t>
  </si>
  <si>
    <t>2F2D5AA8E2725DE0E065F8163E8AA87C</t>
  </si>
  <si>
    <t>318125111</t>
  </si>
  <si>
    <t>11DF8CC37D583378E06320C012AC7A20</t>
  </si>
  <si>
    <t>976901 绵竹高新技术产业园区管理委员会</t>
  </si>
  <si>
    <t>绵竹市经科局（主管部门）</t>
  </si>
  <si>
    <t>绵竹高新区标准化厂房及配套基础设施建设项目</t>
  </si>
  <si>
    <t>P21510683-0006</t>
  </si>
  <si>
    <t>2109-510683-04-01-995180</t>
  </si>
  <si>
    <t>2022-04-30</t>
  </si>
  <si>
    <t>新建标准化厂房10.49万平方米，新建道路及附属配套工程，以及配套道路及周边改造，配套建设雨污水管网、给水管网等基础设施工程。。。。。。。。。。。。。。。。。。。。。。。。。。。。。。。。。。。。。。</t>
  </si>
  <si>
    <t>绵竹市经开区管委会</t>
  </si>
  <si>
    <t>77EBC77512942A7BDCA886BB2D741E1</t>
  </si>
  <si>
    <t>2F5D19598A487F56E065F8163E8AA87C</t>
  </si>
  <si>
    <t>976901</t>
  </si>
  <si>
    <t>CED5C99CA51C8791E0535EFB480A62E3</t>
  </si>
  <si>
    <t>318301129 资中县聚兴水务有限责任公司</t>
  </si>
  <si>
    <t>资中县住房和城乡建设局</t>
  </si>
  <si>
    <t>资中县城乡污水处理设施提标改造项目</t>
  </si>
  <si>
    <t>P23511025-0057</t>
  </si>
  <si>
    <t>2402-511025-04-01-420633</t>
  </si>
  <si>
    <t xml:space="preserve">对县域内污水处理厂相关设施设备及工艺流程进行技术提升改造；其中城乡污水处理厂扩能1.5万吨/天，扩能后总污水处理能力为3.5万吨/天，新建城乡智慧排水安全监测平台并配套建设相关基础设施等。 对县域内污水处理厂相关设施设备及工艺流程进行技术提升改造；其中城乡污水处理厂扩能1.5万吨/天，扩能后总污水处理能力为3.5万吨/天，新建城乡智慧排水安全监测平台并配套建设相关基础设施等。 </t>
  </si>
  <si>
    <t>陈波</t>
  </si>
  <si>
    <t>0C4BA9DF7998ACD1E0635EFB480A76DE</t>
  </si>
  <si>
    <t>2F47C293190C3F0FE065F8163E8AA87C</t>
  </si>
  <si>
    <t>318301129</t>
  </si>
  <si>
    <t>11BAD630B79A0682E06320C012AC7D29</t>
  </si>
  <si>
    <t>434920906 乐山高新创新科技发展集团有限公司</t>
  </si>
  <si>
    <t>成渝双城经济圈-乐山高新区总部经济产业园基础设施建设项目</t>
  </si>
  <si>
    <t>P22511100-0024</t>
  </si>
  <si>
    <t>2206-511199-04-01-688273</t>
  </si>
  <si>
    <t>2026-08-26</t>
  </si>
  <si>
    <t xml:space="preserve">（1）项目建设范围 新建标准化厂房 20 万平方米；建设双创孵化中心，建筑面积 2.5 万平方米，配套建设道路 1.5km、停车场、广告位、电力线路、给排 水管网、消防、电气等基础设施。（1）项目建设范围 新建标准化厂房 20 万平方米；建设双创孵化中心，建筑面积 2.5 万平方米，配套建设道路 1.5km、停车场、广告位、电力线路、给排 水管网、消防、电气等基础设施。 </t>
  </si>
  <si>
    <t>乐山高新创新科技发展集团有限公司</t>
  </si>
  <si>
    <t>D7E1129B0A914BF0E0535EFB480AEE0A</t>
  </si>
  <si>
    <t>2F532FF4BFC26D37E065F8163E8AA87C</t>
  </si>
  <si>
    <t>434920906</t>
  </si>
  <si>
    <t>E2B6D966F2F5BCF8E0535EFB480A5C07</t>
  </si>
  <si>
    <t>326326002 蓬安县农业农村局</t>
  </si>
  <si>
    <t>蓬安县农业农村局</t>
  </si>
  <si>
    <t>蓬安县乡村振兴项目</t>
  </si>
  <si>
    <t>P20511323-0041</t>
  </si>
  <si>
    <t>2020-511323-01-01-511584</t>
  </si>
  <si>
    <t>2021-03-10</t>
  </si>
  <si>
    <t>2025-12-23</t>
  </si>
  <si>
    <t>建设柑橘及其他经济作物现代农业产业融合产业园：修建园区内初加工及仓储设施12000平方米、产业道路45千米、山坪塘、提灌站等灌溉设施；土地治理：全县9万亩耕地及1500.97亩其他土地进行提升改造，配套完善生产便道、水池基础设施。具有收益来源的人居环境整治：新建农村公厕30个，配套污水收集管网60000米、检查井795个，配置生活垃圾分类收运设施，新建收集亭2000个，四分类垃圾收集桶3500套等。对乡村振兴居民聚居点、乡村道路、村内公共空间进行提升改造。其他配套工程：停车场及广告位建设。,建设柑橘及其他经济作物现代农业产业融合产业园：修建园区内初加工及仓储设施12000平方米、产业道路45千米、山坪塘、提灌站等灌溉设施；土地治理：全县9万亩耕地及1500.97亩其他土地进行提升改造，配套完善生产便道、水池基础设施。具有收益来源的人居环境整治：新建农村公厕30个，配套污水收集管网60000米、检查井795个，配置生活垃圾分类收运设施，新建收集亭2000个，四分类垃圾收集桶3500套等。对乡村振兴居民聚居点、乡村道路、村内公共空间进行提升改造。其他配套工程：停车场及广告位建设。</t>
  </si>
  <si>
    <t>111111</t>
  </si>
  <si>
    <t>A968D9CAC584E17A464540F22D05A18</t>
  </si>
  <si>
    <t>2F70DD86D6057328E065F8163E8AA87C</t>
  </si>
  <si>
    <t>B2B9A32B409813E4E0535EFB480A53B5</t>
  </si>
  <si>
    <t>513432</t>
  </si>
  <si>
    <t>喜德县</t>
  </si>
  <si>
    <t>999001001 喜德农旅投有限责任公司</t>
  </si>
  <si>
    <t>喜德县教育体育和科学技术局办公室</t>
  </si>
  <si>
    <t>凉山州教育和体育局</t>
  </si>
  <si>
    <t>省体育局</t>
  </si>
  <si>
    <t>喜德全民健身中心项目</t>
  </si>
  <si>
    <t>P22513432-0005</t>
  </si>
  <si>
    <t>2211-513432-04-01-631927</t>
  </si>
  <si>
    <t>1199</t>
  </si>
  <si>
    <t>其他文化</t>
  </si>
  <si>
    <t>060513</t>
  </si>
  <si>
    <t>体育健身设施</t>
  </si>
  <si>
    <t>喜德全民健身中心项目主要建设内容和规模：本项目新建全民健身馆一个，总建筑面积28600平方米，含室内篮球馆、网球馆、羽毛球馆、乒乓球馆，五人制足球场以及地下停车场和人防地下室等，并按标准配套建设相应建设器材设备以及其他附属设施。</t>
  </si>
  <si>
    <t>吴蓉</t>
  </si>
  <si>
    <t>C41296089B605488E0535EFB480AA94F</t>
  </si>
  <si>
    <t>2F4420A1EA4F3B28E065F8163E8AA87C</t>
  </si>
  <si>
    <t>999001001</t>
  </si>
  <si>
    <t>ECECAAEEB2EA3589E0535EFB480AEF26</t>
  </si>
  <si>
    <t>303123 发展改和改革局</t>
  </si>
  <si>
    <t>发展改和改革局</t>
  </si>
  <si>
    <t>P22511304-0111</t>
  </si>
  <si>
    <t>E9FD9FDBFE04323A04B5916A46CECE4</t>
  </si>
  <si>
    <t>2F5930AE359C63C0E065F8163E8AA87C</t>
  </si>
  <si>
    <t>303123</t>
  </si>
  <si>
    <t>EDE822AC66CAA9A1E0535EFB480A4421</t>
  </si>
  <si>
    <t>513231</t>
  </si>
  <si>
    <t>阿坝县</t>
  </si>
  <si>
    <t>333144102 阿坝县住房和城乡建设局</t>
  </si>
  <si>
    <t>阿坝县住房和城乡建设局</t>
  </si>
  <si>
    <t>阿坝县市政污水管网改造项目</t>
  </si>
  <si>
    <t>P23513231-0004</t>
  </si>
  <si>
    <t>2310-513231-04-01-628586</t>
  </si>
  <si>
    <t>2026-03-01</t>
  </si>
  <si>
    <t>0710</t>
  </si>
  <si>
    <t>乡镇污水处理设施</t>
  </si>
  <si>
    <t>主要内容： 改建县城污水管网28.12公里，其中：设计管径 DN400-DN500污水管网18.63公里，设计管径 DN600-DN800污水管网9.49公里及附属配套设施。
预期效益： 1.经济效益：本项目预计债券发行期限为30年，可实现的运营收入主要为污水处理费收入、再生水收入等，预计债券存续期内可实现项目净收入为0.77亿元。 2.社会效益：项目建成后，可以达到，将污水收集率从60%提升至95%以上，设计目标，能够改善（解决）渗漏率及污水处理效率问题，提升污水处理水平，促进生态发展。</t>
  </si>
  <si>
    <t>李晓虎</t>
  </si>
  <si>
    <t>799C4B5128C420F9990B7A4B79B103A</t>
  </si>
  <si>
    <t>2F695CED51153A3FE065F8163E8AA87C</t>
  </si>
  <si>
    <t>333144102</t>
  </si>
  <si>
    <t>2F684DD474014BE4E065F8163E8AA87C</t>
  </si>
  <si>
    <t>434713 隆昌市隆润实业有限责任公司</t>
  </si>
  <si>
    <t>隆昌市农业农村局</t>
  </si>
  <si>
    <t>内江市农业农村局 主管</t>
  </si>
  <si>
    <t>隆昌市乡村振兴示范项目（一期）</t>
  </si>
  <si>
    <t>P21511028-0008</t>
  </si>
  <si>
    <t>2109-511028-04-01-379094</t>
  </si>
  <si>
    <t>2023-05-18</t>
  </si>
  <si>
    <t>2028-05-18</t>
  </si>
  <si>
    <t>通过建设灌溉排水、田间道路等工程建设高标准农田15.3万亩；完善提灌站、蓄水池及相应输水管网建设，保障6万亩农田土地灌溉；完善农业产业园区建设，打造智慧农业系统，建设特色农产品网销平台；改善人居环境，完善路网、污水供水管网及其他基础设施建设等</t>
  </si>
  <si>
    <t>漆桂酉</t>
  </si>
  <si>
    <t>B262016D42993CA3E0535EFB480A0426</t>
  </si>
  <si>
    <t>2F70BF45F45C732AE065F8163E8AA87C</t>
  </si>
  <si>
    <t>434713</t>
  </si>
  <si>
    <t>CEC1A236E441CAD5E0535EFB480AABD9</t>
  </si>
  <si>
    <t>999411 大英县郪利农业有限公司</t>
  </si>
  <si>
    <t>遂宁市住房保障和房地产事务中心</t>
  </si>
  <si>
    <t>大英县2025年城镇老旧小区改造及配套设施建设项目</t>
  </si>
  <si>
    <t>P25510923-0009</t>
  </si>
  <si>
    <t>2502-510923-04-01-600576</t>
  </si>
  <si>
    <t>对县城区内28个老旧小区实施改造，涉及户数1920户、房屋60栋、23.04万平方米。主要建设内容包括：老旧楼梯整体修缮、改造雨污管网约8500米、社区道路约5200平方米、改造停车位约15000平方米（含新能源充电桩150个）、配套建设小区连接道路3km、化粪池清掏、无障碍设施、安保设施、监控设备等相关基础设施。</t>
  </si>
  <si>
    <t>王程</t>
  </si>
  <si>
    <t>2F3103A96132645CE065F8163E8AA87C</t>
  </si>
  <si>
    <t>2F463B4619EB6EABE065F8163E8AA87C</t>
  </si>
  <si>
    <t>999411</t>
  </si>
  <si>
    <t>2F45D3137B9F6E9DE065F8163E8AA87C</t>
  </si>
  <si>
    <t>510921</t>
  </si>
  <si>
    <t>蓬溪县</t>
  </si>
  <si>
    <t>318433 蓬溪经开区（上游片区）</t>
  </si>
  <si>
    <t>蓬溪县发展和改革局</t>
  </si>
  <si>
    <t>四川蓬溪经济开发区循环经济产业园建设项目</t>
  </si>
  <si>
    <t>P24510921-0040</t>
  </si>
  <si>
    <t>2409-510921-04-01-705420</t>
  </si>
  <si>
    <t>2028-08-31</t>
  </si>
  <si>
    <t xml:space="preserve">四川蓬溪经济开发区属于省级经开区，本项目位于蓬溪经开区范围内，项目规划占地面积约150亩，规划建设标准化厂房约15万平方米，建设停车场17500平方米，设置机动车停车位700个，设置120KW双枪充电桩140个；建设园区道路4公里并配套基础设施等。
</t>
  </si>
  <si>
    <t>何均红</t>
  </si>
  <si>
    <t>B201ACF3176F9475E0535EFB480A3A09</t>
  </si>
  <si>
    <t>2F81031F26EF1AAFE065F8163E8AA87C</t>
  </si>
  <si>
    <t>318433</t>
  </si>
  <si>
    <t>2F7024FDC990389BE065F8163E8AA87C</t>
  </si>
  <si>
    <t>357001 357001 马边彝族自治县文化体育广电新闻出版局(马边彝族自治县旅游局)</t>
  </si>
  <si>
    <t xml:space="preserve"> 马边彝族自治县文化体育广电新闻出版局马边彝族自治县旅游局</t>
  </si>
  <si>
    <t>乐山市体育局</t>
  </si>
  <si>
    <t>马边彝族自治县全民健身中心建设项目</t>
  </si>
  <si>
    <t>P24511133-0005</t>
  </si>
  <si>
    <t>2403-511133-04-01-793633</t>
  </si>
  <si>
    <t>2026-08-31</t>
  </si>
  <si>
    <t>体育</t>
  </si>
  <si>
    <t>其他社会事业</t>
  </si>
  <si>
    <t>新建场内建筑面积 8800 平方米，主要建设运动健身功能区 7840 平方米（包括球类运动场地 3640 平方米，健身操房 1100 平方米，游泳场地 2500 平方米及器械健身场地600 平方米等）和配套服务功能区 960 平方米（包括场馆管理用房、卫生间、医务室等）。室外健身区 1000 平方米（包括羽毛球场 450 平
方米、乒乓球场 150 平方米及室外运动健身场地 400 平方米），配套建设停车场及其他相关体育设施设备。</t>
  </si>
  <si>
    <t>彭朝平</t>
  </si>
  <si>
    <t>7AAD677366EF3E67E0535EFB480A8312</t>
  </si>
  <si>
    <t>2F2FBBEB50495AACE065F8163E8AA87C</t>
  </si>
  <si>
    <t>357001</t>
  </si>
  <si>
    <t>197BD2B32AB94838E06320C012ACFFA1</t>
  </si>
  <si>
    <t>510812</t>
  </si>
  <si>
    <t>朝天区</t>
  </si>
  <si>
    <t>318310301 广元市朝天区财政局</t>
  </si>
  <si>
    <t>广元市朝天区农业局</t>
  </si>
  <si>
    <t>广元市农业农村局</t>
  </si>
  <si>
    <t>广元市朝天区2023年高标准农田改造提升项目</t>
  </si>
  <si>
    <t>P22510812-0032</t>
  </si>
  <si>
    <t>2210-510812-04-01-890524</t>
  </si>
  <si>
    <t>2024-05-22</t>
  </si>
  <si>
    <t>150107</t>
  </si>
  <si>
    <t>高标准农田建设</t>
  </si>
  <si>
    <t>广元市朝天区2023年高标准农田改造提升项目的主要建设内容及规模：改造提升高标准农田40000亩。主要建设内容为土地平整、土壤改良40000亩；灌溉与排水建设蓄水池20口，新建泵站3处，渠道32.4km；修建田间道路70.2km；农田防护整治坡地浆砌石梯埂43.5km。</t>
  </si>
  <si>
    <t>朝天区经办</t>
  </si>
  <si>
    <t>DAC57E7FBE14F0697CE03454F1E4F77</t>
  </si>
  <si>
    <t>2F301C100235083BE065F8163E8AA87C</t>
  </si>
  <si>
    <t>318310301</t>
  </si>
  <si>
    <t>EBFC791FDD0EB9E1E0535EFB480A3410</t>
  </si>
  <si>
    <t>976001 华蓥市现代物流业发展中心</t>
  </si>
  <si>
    <t>川东渝北煤炭应急储备产业园项目</t>
  </si>
  <si>
    <t>P23511681-0042</t>
  </si>
  <si>
    <t>2310-511681-04-01-934354</t>
  </si>
  <si>
    <t>1905</t>
  </si>
  <si>
    <t>煤炭储备设施</t>
  </si>
  <si>
    <t>0303</t>
  </si>
  <si>
    <t>川东渝北煤炭应急储备产业园项目项目建设内容及规模：占地约450亩，新建煤炭仓储中心约126000平方米（含装卸设施）；新建配套道路约5公里；新建货运停车场约35000平方米；并配套综合管网、监视工程等配套设施。</t>
  </si>
  <si>
    <t>华蓥市物流园区管理委员会</t>
  </si>
  <si>
    <t>0CB1CA7443E4393BECC7CD0A2485452</t>
  </si>
  <si>
    <t>2F33661A34454EB1E065F8163E8AA87C</t>
  </si>
  <si>
    <t>11C8A4C1A546384EE06320C012AC9000</t>
  </si>
  <si>
    <t>999309 四川沱牌绿色生态食品产业园管理委员会</t>
  </si>
  <si>
    <t>射洪市农业农村局</t>
  </si>
  <si>
    <t>遂宁市农业农村局</t>
  </si>
  <si>
    <t>射洪市粮食集中连片发展建设项目</t>
  </si>
  <si>
    <t>P24510922-0090</t>
  </si>
  <si>
    <t>2403-510922-04-01-274318</t>
  </si>
  <si>
    <t>本项目主要建设内容包括粮油基地宜机化改造及土壤改良、灌溉与排水、田间道路、农事服务区建设四部分，其中：
1.粮油基地宜机化改造及土壤改良工程：田型调整和土壤培肥共计2万亩。
2.灌溉与排水工程：新建及整治农田排灌渠共计86.7km；新建蓄水池40口；新建泵站4座。
3.田间道路工程：新建农机作业道路共计46.7km。
4.农事服务区工程：新建粮食烘干中心4500㎡、粮食初加工厂房3335㎡、冷库2500㎡及相关附属设施。</t>
  </si>
  <si>
    <t>马思然</t>
  </si>
  <si>
    <t>1A2115A34F7A77A4E06320C012ACA3F7</t>
  </si>
  <si>
    <t>2F497369C53D6DD8E065F8163E8AA87C</t>
  </si>
  <si>
    <t>999309</t>
  </si>
  <si>
    <t>1A2144A1B1547C89E06320C012AC1B68</t>
  </si>
  <si>
    <t>三台县水利局机关</t>
  </si>
  <si>
    <t>市水务局机关</t>
  </si>
  <si>
    <t>三台县赵家埝、天马石等灌区建设项目</t>
  </si>
  <si>
    <t>P23510722-0028</t>
  </si>
  <si>
    <t>2311-510722-04-01-296007</t>
  </si>
  <si>
    <t>本项目的建设保障渠道输水能力，减少渠道渗漏损失，提高灌区灌溉保证率及灌区水利用系数，为农业灌面灌溉用水提供有力保障。主要建设内容为建设吴家渡、赵家埝、天马石、苏岩洞、团堡山、马塘溪6处灌区，设计灌面4.77万亩，其中干渠30.63km、支渠17.01km、斗渠7.22km，整治提灌站9处，山塘18口，以及渠道衬砌、渠系建筑物及附属设施改造等建设工程。</t>
  </si>
  <si>
    <t>2F56ACE4D7995C9FE065F8163E8AA87C</t>
  </si>
  <si>
    <t>11B85B818B274E4CE06320C012AC9E06</t>
  </si>
  <si>
    <t>326326 乐至县农业农村局</t>
  </si>
  <si>
    <t>乐至县农业农村局</t>
  </si>
  <si>
    <t>资阳市农业农村局</t>
  </si>
  <si>
    <t>乐至县宝林片区优质粮油生产基地建设项目</t>
  </si>
  <si>
    <t>P24512022-0005</t>
  </si>
  <si>
    <t>2404-512022-04-01-112026</t>
  </si>
  <si>
    <t>2025-07-30</t>
  </si>
  <si>
    <t>该项目拟建设集中连片粮油生产基地3.5 万亩，实施土地宜机化改造1.5万亩，新建提灌站10座、配套DN200PE管网30公里、田间灌排渠系33公里，改扩建粮油烘干等配套设施建设6000平方米。该项目拟建设集中连片粮油生产基地3.5 万亩，实施土地宜机化改造1.5万亩，新建提灌站10座、配套DN200PE管网30公里、田间灌排渠系33公里，改扩建粮油烘干等配套设施建设6000平方米。</t>
  </si>
  <si>
    <t>8FD2AF772A7B9AE4E0535EFB480AAB80</t>
  </si>
  <si>
    <t>2F31F50B4D0E45B3E065F8163E8AA87C</t>
  </si>
  <si>
    <t>326326</t>
  </si>
  <si>
    <t>197BD2B2C8314838E06320C012ACFFA1</t>
  </si>
  <si>
    <t>434155 达州市金地实业发展集团有限公司</t>
  </si>
  <si>
    <t>通川区建设局</t>
  </si>
  <si>
    <t>达州市城市管理行政执法局</t>
  </si>
  <si>
    <t>通川区两河流域水环境治理工程</t>
  </si>
  <si>
    <t>P22511702-0064</t>
  </si>
  <si>
    <t>2209-511702-04-01-934015</t>
  </si>
  <si>
    <t>2023-12-28</t>
  </si>
  <si>
    <t>0702</t>
  </si>
  <si>
    <t>自然生态保护</t>
  </si>
  <si>
    <t>新建场镇雨污水管网改造69.9公里，包括污水管网25.1公里、雨水管网44.8公里；新建截污干管18.5公里，污水管网迁改2.1公里，新建混凝土检查井39座，新建复兴、双龙、东岳等场镇垃圾池500口，及其它配套基础设施。</t>
  </si>
  <si>
    <t>袁子航</t>
  </si>
  <si>
    <t>B22A750F37E1A3A8E0535EFB480A8280</t>
  </si>
  <si>
    <t>2F441CF4FA8A3B2FE065F8163E8AA87C</t>
  </si>
  <si>
    <t>434155</t>
  </si>
  <si>
    <t>ED94ED2588542CFDE0535EFB480A3C9B</t>
  </si>
  <si>
    <t>333313011 峨眉山天秀环境集团有限公司</t>
  </si>
  <si>
    <t>乐山市嘉峨片区水资源配置工程</t>
  </si>
  <si>
    <t>P24511181-0047</t>
  </si>
  <si>
    <t>2403-511181-04-01-838778</t>
  </si>
  <si>
    <t>嘉峨片区水资源配置工程由取水枢纽和输水工程组成，设计流量7.2m/s，多年平均引水量6003万m，为Ш等中型工程，主要建筑物级别为3级和4级，次要建筑物为4级和5级。工程取水口位于大渡河龚嘴库区左岸，龙门乡龙门河口。工程全部位于峨眉山市境内，起点为大渡河龚嘴水库大坝上游16km龙门河汇口，终点为峨眉河黄湾段，总体为西北向。取水枢纽长154m，由引水渠、进水闸段、消力池和渐变段组成。输水工程长36.10km，由2座隧洞、6段管道和4座倒虹吸组成，长度分别为23.78km、12.06km和0.26km</t>
  </si>
  <si>
    <t>峨眉山天秀环境集团有限公司</t>
  </si>
  <si>
    <t>9B0C8CCA99690422E0535EFB480AA885</t>
  </si>
  <si>
    <t>2F5BD4D1A7FB78A0E065F8163E8AA87C</t>
  </si>
  <si>
    <t>333313011</t>
  </si>
  <si>
    <t>2F5AFE6043AC2178E065F8163E8AA87C</t>
  </si>
  <si>
    <t>511526</t>
  </si>
  <si>
    <t>珙县</t>
  </si>
  <si>
    <t>333116101 县住房城乡建设和城镇管理局机关</t>
  </si>
  <si>
    <t>珙县住房和城乡建设局机关</t>
  </si>
  <si>
    <t>珙县大龙洞片区供排水基础设施建设项目</t>
  </si>
  <si>
    <t>P23511526-0007</t>
  </si>
  <si>
    <t>2312-511526-04-01-791329</t>
  </si>
  <si>
    <t>2025-08-20</t>
  </si>
  <si>
    <t>2026-08-20</t>
  </si>
  <si>
    <t>针对珙县大龙洞片区新建供排水管网总长度3500米，管材采用螺旋焊接钢管，管径DN100-DN400；清溪河城区段排水整治3公里；新建钢筋混凝土排水箱涵763米，配套转换井1座，下河口2座，检修孔21座，雨水支管井6座，预制混凝土装配式偏沟式双箅雨水口22座；配套水环境智慧监测平台一套等基础设施设备</t>
  </si>
  <si>
    <t>县住房城乡规划建设和城镇管理局机关</t>
  </si>
  <si>
    <t>85E9539B7074D6D9DC46E02FFCC36DB</t>
  </si>
  <si>
    <t>2F69F6748B5871F0E065F8163E8AA87C</t>
  </si>
  <si>
    <t>333116101</t>
  </si>
  <si>
    <t>0D15D731EDBA3500E0635EFB480A3624</t>
  </si>
  <si>
    <t>511700</t>
  </si>
  <si>
    <t>达州市本级</t>
  </si>
  <si>
    <t>333411401 达州市经济技术开发区委员会</t>
  </si>
  <si>
    <t>达州市经济和信息化局</t>
  </si>
  <si>
    <t>达州高新区电子信息产业园建设项目</t>
  </si>
  <si>
    <t>P22511700-0033</t>
  </si>
  <si>
    <t>2210-511726-04-01-927518</t>
  </si>
  <si>
    <t>2023-02-01</t>
  </si>
  <si>
    <t>项目占地面积480亩，总建筑面积为30万㎡，建设内容包括：标准厂房19.06万m2、园区库房8.24万m2、地下车库2.3万m2、园区地上停车位1万m2、配套园区内垃圾站、污水处理站，厂区内外道路8千米、地下管廊9千米等。</t>
  </si>
  <si>
    <t>达州市经济技术开发区委员会</t>
  </si>
  <si>
    <t>36BF35E89814AB08DB352A6C749D868</t>
  </si>
  <si>
    <t>2F44B6048A267C16E065F8163E8AA87C</t>
  </si>
  <si>
    <t>333411401</t>
  </si>
  <si>
    <t>EDA2557853ACA1AEE0535EFB480A0732</t>
  </si>
  <si>
    <t>510823</t>
  </si>
  <si>
    <t>剑阁县</t>
  </si>
  <si>
    <t>434502 四川剑阁经济开发区管理委员会</t>
  </si>
  <si>
    <t>四川剑阁经济开发区管理委员会</t>
  </si>
  <si>
    <t>广元市发展和改革委员会</t>
  </si>
  <si>
    <t>四川剑阁经济开发区金剑工业园区基础设施建设项目二期</t>
  </si>
  <si>
    <t>P25510823-0003</t>
  </si>
  <si>
    <t>2502-510823-04-01-914410</t>
  </si>
  <si>
    <t>项目占地1200亩，包括新建标准化厂房30万平方米，建设园区配套道路3公里，新建园区停车场3.6万平方米，规划新能源充电桩300个，配套完善园区给排水管网3公里、燃气管网3公里、电力管网5公里、通信管网3.5公里及其他附属设施。</t>
  </si>
  <si>
    <t>2F2F9738431C5122E065F8163E8AA87C</t>
  </si>
  <si>
    <t>2F5BB602A65267F1E065F8163E8AA87C</t>
  </si>
  <si>
    <t>434502</t>
  </si>
  <si>
    <t>2F5A24BA9623490EE065F8163E8AA87C</t>
  </si>
  <si>
    <t>511603</t>
  </si>
  <si>
    <t>前锋区</t>
  </si>
  <si>
    <t>999005 广安市前锋发展投资有限公司</t>
  </si>
  <si>
    <t>前锋区发展和改革局</t>
  </si>
  <si>
    <t>广安市前锋区智慧传媒新型基础设施信息化建设项目</t>
  </si>
  <si>
    <t>P25511603-0002</t>
  </si>
  <si>
    <t>2501-511603-04-01-286930</t>
  </si>
  <si>
    <t>建设智慧传媒信息化服务平台及配套工程，包括1套4K超高清融合生产能力平台、1套超高清+高清同播系统、1套全媒体移动直播系统3个子系统在内的智慧传媒系统建设以及1套公共服务平台、1套大数据分析系统、1套公共文化信息服务平台、1套便民生活信息服务平台和1套数字文化云库5个子系统在内的数字文化系统建设。对部分现有配套设施进行适应化改造。将戏剧、曲艺、传统工艺等传统文化转化为数字格式，以新质生产力赋能前锋区文化产业高质量发展。本项目不涉及新增算力（数据）中心。</t>
  </si>
  <si>
    <t>广安市前锋发展投资有限公司</t>
  </si>
  <si>
    <t>项目为新发项目，不存在信息系统重复建设情况，不存在新增巨幅大屏等新形象工程。</t>
  </si>
  <si>
    <t>B211423A8ADF99F0E0535EFB480A3AEA</t>
  </si>
  <si>
    <t>2F3D61D1DC6A77FFE065F8163E8AA87C</t>
  </si>
  <si>
    <t>999005</t>
  </si>
  <si>
    <t>2F3D0832F52955BBE065F8163E8AA87C</t>
  </si>
  <si>
    <t>510525</t>
  </si>
  <si>
    <t>古蔺县</t>
  </si>
  <si>
    <t>999907 古蔺县发展和改革局</t>
  </si>
  <si>
    <t>古蔺县发展和改革局</t>
  </si>
  <si>
    <t>泸州市发展和改革委员会</t>
  </si>
  <si>
    <t>省粮食和储备局</t>
  </si>
  <si>
    <t>古蔺县12万吨粮食仓储建设项目</t>
  </si>
  <si>
    <t>P22510525-0071</t>
  </si>
  <si>
    <t>2210-510525-04-01-565252</t>
  </si>
  <si>
    <t>2023-05-31</t>
  </si>
  <si>
    <t>81802</t>
  </si>
  <si>
    <t>粮食仓储物流设施</t>
  </si>
  <si>
    <t>项目占地50亩，新建12万吨粮食仓储设施，配置自控系统、智能化设备，配套建设道路、给排水、消防水池等设施。项目占地50亩，新建12万吨粮食仓储设施，配置自控系统、智能化设备，配套建设道路、给排水、消防水池等设施。</t>
  </si>
  <si>
    <t>C24593BAE015323DE0535EFB480A3DE8</t>
  </si>
  <si>
    <t>2F70BF048577732EE065F8163E8AA87C</t>
  </si>
  <si>
    <t>999907</t>
  </si>
  <si>
    <t>ED835543C0B14036E0535EFB480A5ABB</t>
  </si>
  <si>
    <t>348869 邻水县华盛建筑工程有限公司</t>
  </si>
  <si>
    <t>邻水县城北产业环线地下管廊工程</t>
  </si>
  <si>
    <t>P22511623-0002</t>
  </si>
  <si>
    <t>2202-511623-04-01-361167</t>
  </si>
  <si>
    <t>2023-02-28</t>
  </si>
  <si>
    <t>2026-02-28</t>
  </si>
  <si>
    <t>新建地下管廊8.2公里，新建城北产业环线地下综合管网，入廊管线包括供水管网、供气管网、供电管网、通讯管网、雨水管网、污水管网等，建设雨水检查井、污水检查井等附属设施，配备监控报警、消防、通风、配电、标识等辅助系统，实施路面破除，路面恢复等其他附属工程，配套建设其他附属设施。</t>
  </si>
  <si>
    <t>邻水县华盛建筑工程有限公司</t>
  </si>
  <si>
    <t>D766352931DF58DAE0535EFB480A1B9D</t>
  </si>
  <si>
    <t>2F4F9751DE2B6F31E065F8163E8AA87C</t>
  </si>
  <si>
    <t>348869</t>
  </si>
  <si>
    <t>D76626CECBCF58DEE0535EFB480A0C6C</t>
  </si>
  <si>
    <t>333110103 德昌县毅欣水务有限责任公司</t>
  </si>
  <si>
    <t>德昌县水务局本级</t>
  </si>
  <si>
    <t>德昌县“十四五”城乡供水及配套设施建设项目</t>
  </si>
  <si>
    <t>P23513424-0006</t>
  </si>
  <si>
    <t>2211-513424-04-01-652047</t>
  </si>
  <si>
    <t>新建给水处理厂及配套给水管网建设、改造水厂设备更新、部分设施更换等。共新建9个自来水厂，合计设计规模26000m3/d，改建2个自来水厂，合计设计规模10000m3/d。新建9个净水厂总设计规模为26000m3/d，其中海花沟片区6500m3/d（分期建设，一期3000m3/d、3500m3/d），茨达镇3000m3/d、乐跃镇3000m3/d、热河乡2000m3/d、巴洞镇3000m3/d、宽裕镇1500m3/d、永郎镇5000m3/d、老碾村1000m3/d、锦川村1000m3/d，改造工程包括麻栗镇自来水厂及银鹿自来水厂厂区建构筑物、设施设备改造及管道改造等。</t>
  </si>
  <si>
    <t>梁燕</t>
  </si>
  <si>
    <t>B291F597ACA31462E0535EFB480A830A</t>
  </si>
  <si>
    <t>2F343FA7ABF13C68E065F8163E8AA87C</t>
  </si>
  <si>
    <t>333110103</t>
  </si>
  <si>
    <t>11B9C49961136E90E06320C012ACBEB2</t>
  </si>
  <si>
    <t>威远县2025年老旧小区配套基础设施建设项目</t>
  </si>
  <si>
    <t>P25511024-0003</t>
  </si>
  <si>
    <t>2411-511024-04-01-837373</t>
  </si>
  <si>
    <t>对威远县44个老旧小区配套基础设施进行改造，涉及110栋2933户，建筑面积295731㎡；包括改造社区道路3km，改造排水管网4.7km，改造小区停车位682个，增设智能双枪充电桩103个；改造老年社区服务设施4570㎡，改造便民农贸市场3个及其他相关配套设施。</t>
  </si>
  <si>
    <t>2F5CA9702DD95062E065F8163E8AA87C</t>
  </si>
  <si>
    <t>2F4A36B74F774138E065F8163E8AA87C</t>
  </si>
  <si>
    <t>318801801 开发区财政局</t>
  </si>
  <si>
    <t>德阳市生态环境局</t>
  </si>
  <si>
    <t>生态环境厅</t>
  </si>
  <si>
    <t>德阳经开区沱江流域可持续发展（绵远河段）综合治理项目</t>
  </si>
  <si>
    <t>P22510600-0016</t>
  </si>
  <si>
    <t>2206-510699-04-01-166930</t>
  </si>
  <si>
    <t>2022-12-30</t>
  </si>
  <si>
    <t>170201</t>
  </si>
  <si>
    <t>长江经济带发展</t>
  </si>
  <si>
    <t>包括新建812亩生态人工湿地和生态防护绿廊工程，整治河道岸线约2.7公里，包括生态护坡、河道整理、岸线整治、人行步道、截污防渗工程及配套基础设施等。包括新建812亩生态人工湿地和生态防护绿廊工程，整治河道岸线约2.7公里，包括生态护坡、河道整理、岸线整治、人行步道、截污防渗工程及配套基础设施等。</t>
  </si>
  <si>
    <t>开发区财政局</t>
  </si>
  <si>
    <t>09FBBABC5BE4EE38A877797F26D0CED</t>
  </si>
  <si>
    <t>2F4975CA97226DCAE065F8163E8AA87C</t>
  </si>
  <si>
    <t>318801801</t>
  </si>
  <si>
    <t>E2B5F34C2FF73FF3E0535EFB480A0841</t>
  </si>
  <si>
    <t>511725</t>
  </si>
  <si>
    <t>渠县</t>
  </si>
  <si>
    <t>326301108 渠县农业局</t>
  </si>
  <si>
    <t>渠县农业农村局</t>
  </si>
  <si>
    <t>达州市农业农村局</t>
  </si>
  <si>
    <t>渠县创建“鱼米之乡”基地建设项目</t>
  </si>
  <si>
    <t>P23511725-0008</t>
  </si>
  <si>
    <t>2207-511725-04-01-170892</t>
  </si>
  <si>
    <t>新建稻渔综合种养20000亩,其中：相对集中连片的核心区2个,共计面积10000亩(太阳村5000亩,太山村5000亩)；对84公里稻田田埂进行加高加固建设；对21600亩稻田建设鱼沟鱼凼；对19850亩稻田进行进排水设施建设；新建防护栏10300米,监控设施220套；新建4.5米机耕道7.8公里、1.8米田间作业道6公里、农机作业坡道3000处；新建冷库1000平方米。</t>
  </si>
  <si>
    <t>渠县农业局</t>
  </si>
  <si>
    <t>D11E31A0689425CA48925761A93AD80</t>
  </si>
  <si>
    <t>2F59892D415506C4E065F8163E8AA87C</t>
  </si>
  <si>
    <t>326301108</t>
  </si>
  <si>
    <t>11BACC663167059FE06320C012AC72A4</t>
  </si>
  <si>
    <t>318212001 盐边县财政局</t>
  </si>
  <si>
    <t>盐边县水利局</t>
  </si>
  <si>
    <t>攀枝花市水利局</t>
  </si>
  <si>
    <t>盐边县二滩南部片区供水工程</t>
  </si>
  <si>
    <t>P22510422-0009</t>
  </si>
  <si>
    <t>2206-510422-04-01-800776</t>
  </si>
  <si>
    <t>2023-10-30</t>
  </si>
  <si>
    <t>工程共敷设管道约74千米，其中敷设DN820~DN219防腐涂料钢管约68千米，DN160PE管约5千米；新建提水浮船、加压泵站；新建、扩建山坪塘；新建蓄水池7座、信息化系统1套。本工程受益人口约18.3万人（其中移民后扶6495人）。</t>
  </si>
  <si>
    <t>盐边县财政局</t>
  </si>
  <si>
    <t>F61EC45AD7A4FB09FD6015F45F6E392</t>
  </si>
  <si>
    <t>2F4725A4ABAE7CC6E065F8163E8AA87C</t>
  </si>
  <si>
    <t>318212001</t>
  </si>
  <si>
    <t>E2BBAE849EB62290E0535EFB480ADEEA</t>
  </si>
  <si>
    <t>333290201 住房和城乡建设局</t>
  </si>
  <si>
    <t>住房和城乡建设局</t>
  </si>
  <si>
    <t>乐山市沙湾区城中村改造一期及配套基础设施项目</t>
  </si>
  <si>
    <t>P25511111-0017</t>
  </si>
  <si>
    <t>2404-511111-04-01-226257</t>
  </si>
  <si>
    <t>2030-04-30</t>
  </si>
  <si>
    <t>新建及改建片区内的城中村改造及基础配套设施工程。涉及户数1909户，共计4287人。建设占地约588.98亩，房屋总建筑面积约445142.9平方米，建设停车位约1745个；配套建设城市驿站、体育活动中心、妇女儿童活动中心、文化中心、便民菜市场等公共服务设施，以及道路、供排水、供气、电力通信、安防、垃圾收储转运等基础服务设施。</t>
  </si>
  <si>
    <t>住建局</t>
  </si>
  <si>
    <t>8B84D8044AE4A3AB38824B8436386D4</t>
  </si>
  <si>
    <t>2F592430C9635F34E065F8163E8AA87C</t>
  </si>
  <si>
    <t>333290201</t>
  </si>
  <si>
    <t>2F3FAAD2E60669A4E065F8163E8AA87C</t>
  </si>
  <si>
    <t>513436</t>
  </si>
  <si>
    <t>美姑县</t>
  </si>
  <si>
    <t>303111 美姑县三禾粮油有限责任公司</t>
  </si>
  <si>
    <t>美姑县商务经济合作和外事局</t>
  </si>
  <si>
    <t>凉山彝族自治州商务局</t>
  </si>
  <si>
    <t>美姑县大型集镇农产品批发市场及交易中心建设项目</t>
  </si>
  <si>
    <t>P23513436-0011</t>
  </si>
  <si>
    <t>2302-513436-04-01-504635</t>
  </si>
  <si>
    <t>0705</t>
  </si>
  <si>
    <t>农产品批发市场</t>
  </si>
  <si>
    <t>美姑县牛牛坝规划用地面积6000.46㎡(9亩)，新建农产品批发市场及交易中心并含配套设施建设，建筑面积16144.65㎡。美姑县洪溪农产品批发市场及交易中心规划用地面积8390㎡(12.58亩)，总建筑面积10120.68㎡(其中农产品批发市场及交易中心建筑面积7928.46平方米、粮食储备库并含配套设施建筑面积2192.22平方米)。</t>
  </si>
  <si>
    <t>阿卓</t>
  </si>
  <si>
    <t>11C6C17D57C10E29E06320C012AC786A</t>
  </si>
  <si>
    <t>2F4979CD6A096DE6E065F8163E8AA87C</t>
  </si>
  <si>
    <t>303111</t>
  </si>
  <si>
    <t>2F533693F67C6DE2E065F8163E8AA87C</t>
  </si>
  <si>
    <t>510821</t>
  </si>
  <si>
    <t>旺苍县</t>
  </si>
  <si>
    <t>318125101 财政局办公室</t>
  </si>
  <si>
    <t>旺苍县水利局</t>
  </si>
  <si>
    <t>广元市住房和城乡建设局</t>
  </si>
  <si>
    <t>旺苍县自来水厂提标改造及智慧水务建设项目</t>
  </si>
  <si>
    <t>P23510821-0001</t>
  </si>
  <si>
    <t>2307-510821-04-01-984000</t>
  </si>
  <si>
    <t>2024-03-31</t>
  </si>
  <si>
    <t>本项目对旺苍县3座自来水厂进行提标改造（总规模5万吨/天，主要为水厂处理工艺升级及基础设施智能化改造等）；新建智慧水务平台一套，包括智慧调度系统、智慧管理系统、信息服务平台、数据中心、水质监测设施等，同时对管辖区内智能水表改造和新建，以及对管辖区内现有水务基础设施进行智能化升级改造，新建供水管网在线监测系统；新建智慧水务设备设施配套生产用房3100平米、智慧库房1000平米以及其他相关配套基础设施。</t>
  </si>
  <si>
    <t>财政局办公室</t>
  </si>
  <si>
    <t>89D3840EBE84960BD8DD8A078D88290</t>
  </si>
  <si>
    <t>2F31859AFCCD1D46E065F8163E8AA87C</t>
  </si>
  <si>
    <t>318125101</t>
  </si>
  <si>
    <t>FD22F613FE0D2D34E0535EFB480ABDA4</t>
  </si>
  <si>
    <t>350001 资阳市政务服务管理局</t>
  </si>
  <si>
    <t>资阳市园区智慧化和大数据运营中心项目</t>
  </si>
  <si>
    <t>P21512000-0002</t>
  </si>
  <si>
    <t>2109-512000-89-04-477393</t>
  </si>
  <si>
    <t>2022-01-01</t>
  </si>
  <si>
    <t>运用数字技术，基于数据资源和安全体系共性支撑平台，搭建智慧交通、智慧社区等应用，同步建设折合2.5KW标准机柜48个的云计算资源。新增前端感知源6980路。项目建设有助于资阳新质生产力发展，提升城市治理智能化水平和城市安全韧性，增强居民幸福感。
1.项目不涉及新增算力（数据）中心。
2.本项目属于在建续发的双通过项目。2022年发行5500万、2023年发行6333万、2024年发行6500万、2025年发行3000万，已发行专项债金额21333万元。
3.该项目不存在信息系统的重复建设，不新增巨幅大屏等新形象工程。</t>
  </si>
  <si>
    <t>资阳市政务服务和大数据管理局</t>
  </si>
  <si>
    <t>B252591732BD33B8E0535EFB480ACB91</t>
  </si>
  <si>
    <t>2F365A1D0A7917B9E065F8163E8AA87C</t>
  </si>
  <si>
    <t>350001</t>
  </si>
  <si>
    <t>C332C7CA14EA3400E0535EFB480AD2C5</t>
  </si>
  <si>
    <t>510727</t>
  </si>
  <si>
    <t>平武县</t>
  </si>
  <si>
    <t>999317 平武文化旅游集团有限公司</t>
  </si>
  <si>
    <t>平武县教育和体育局</t>
  </si>
  <si>
    <t>绵阳市教育和体育局</t>
  </si>
  <si>
    <t>平武南山体育公园建设项目</t>
  </si>
  <si>
    <t>P24510727-0023</t>
  </si>
  <si>
    <t>2209-510727-04-01-426563</t>
  </si>
  <si>
    <t>2027-01-31</t>
  </si>
  <si>
    <t>该项目总占地面积为105000余平方米，主要内容包括改扩建体育馆12050平米,建设室外公共运动场9500平米(含篮球场、门球场、乒乓球场、羽毛球场等)，健身步道7200米;配套建设生态停车场、儿童游乐场，采购安装室内外相关设施设备等。</t>
  </si>
  <si>
    <t>冯玉薛</t>
  </si>
  <si>
    <t>1A47008BB99A7621E06320C012AC4911</t>
  </si>
  <si>
    <t>2F31F34C67A14AD6E065F8163E8AA87C</t>
  </si>
  <si>
    <t>999317</t>
  </si>
  <si>
    <t>19B7428C37304830E06320C012ACC239</t>
  </si>
  <si>
    <t>434837801 自贡高新管委会</t>
  </si>
  <si>
    <t>自贡市经济和信息化局</t>
  </si>
  <si>
    <t>自贡高新区新能源园区基础设施建设项目</t>
  </si>
  <si>
    <t>P22510300-0080</t>
  </si>
  <si>
    <t>2202-510323-17-01-398273</t>
  </si>
  <si>
    <t>2023-01-01</t>
  </si>
  <si>
    <t>2025-12-22</t>
  </si>
  <si>
    <t>本项目总建筑面积7.7万平方米，主要建设内容为4.8万平方米的单层厂房，2.9万平方米的仓储用房，道路7.5公里，停车场面积212592.33平方米（约6200个车位），以及配套建设园区充电桩、给水、排水、电力通讯管线、供配电等附属设施。</t>
  </si>
  <si>
    <t>杨佳丽</t>
  </si>
  <si>
    <t>4416083D67C4F11B9502553F993326A</t>
  </si>
  <si>
    <t>2F544698D2F65FE4E065F8163E8AA87C</t>
  </si>
  <si>
    <t>434837801</t>
  </si>
  <si>
    <t>EDA672657762FDEFE0535EFB480A992A</t>
  </si>
  <si>
    <t>511423</t>
  </si>
  <si>
    <t>洪雅县</t>
  </si>
  <si>
    <t>333180 洪雅县住房和城乡建设局</t>
  </si>
  <si>
    <t>洪雅县住房和城乡建设局</t>
  </si>
  <si>
    <t>洪雅县供水设施提升工程</t>
  </si>
  <si>
    <t>P24511423-0011</t>
  </si>
  <si>
    <t>2404-511423-04-01-207905</t>
  </si>
  <si>
    <t>改扩建供水厂4个，设计总供水规模为15500m3/d，新建供水管网122.63km，改建供水管网177km。改扩建供水厂4个，设计总供水规模为15500m3/d，新建供水管网122.63km，改建供水管网177km。</t>
  </si>
  <si>
    <t>159954887301437</t>
  </si>
  <si>
    <t>2F4991FF866C7089E065F8163E8AA87C</t>
  </si>
  <si>
    <t>333180</t>
  </si>
  <si>
    <t>197BCFE65ECB4836E06320C012AC4063</t>
  </si>
  <si>
    <t>318117101 洪雅县财政局</t>
  </si>
  <si>
    <t>洪雅县水利局</t>
  </si>
  <si>
    <t>眉山市水利局</t>
  </si>
  <si>
    <t>眉山市洪雅县花溪河供水灌区综合治理工程</t>
  </si>
  <si>
    <t>P20511423-0031</t>
  </si>
  <si>
    <t>2020-511423-01-01-479250</t>
  </si>
  <si>
    <t>2020-09-01</t>
  </si>
  <si>
    <t>眉山市洪雅县花溪河供水灌区综合治理工程本眉山市洪雅县花溪河供水灌区综合治理工程项目设计灌溉面积3.5万亩,建设灌区生产便道20公里，山坪塘整治50口，岸线整治10公里，供水干、支、斗、农渠约29公里，配套建设水文监测系统等。</t>
  </si>
  <si>
    <t>洪雅县财政局</t>
  </si>
  <si>
    <t>999034E34FA47BA9A013AB20CB309DF</t>
  </si>
  <si>
    <t>2F441A19017F3B33E065F8163E8AA87C</t>
  </si>
  <si>
    <t>318117101</t>
  </si>
  <si>
    <t>AA24BE868C3FC95EE0535EFB480AA007</t>
  </si>
  <si>
    <t>318307301 财政局机关</t>
  </si>
  <si>
    <t>成达万高铁遂宁站站房增加工程</t>
  </si>
  <si>
    <t>P23510923-0005</t>
  </si>
  <si>
    <t>2303-510900-04-01-590608</t>
  </si>
  <si>
    <t>项目拟新建成都至达州至万州铁路遂宁站站房按35000 ㎡控制 （其中：铁路承担8000 ㎡，地方承担27000 ㎡），新建高架车道4650 ㎡、城市通廊3380 ㎡、交通换乘厅17600 ㎡、旅客平台落客雨廊1800 ㎡。工程内容分为六部分：站房及站区工程、站房过渡工程、既有铁 路相关改造工程、地下通廊工程、城市配套工程、站前站后相关工程。</t>
  </si>
  <si>
    <t>5EED71F32CA4409BF5D3CA87B65C987</t>
  </si>
  <si>
    <t>2F56047EEC6F169EE065F8163E8AA87C</t>
  </si>
  <si>
    <t>318307301</t>
  </si>
  <si>
    <t>FD38537E82A99085E0535EFB480A2FEE</t>
  </si>
  <si>
    <t>976506502 巴中市经济开发区管委会</t>
  </si>
  <si>
    <t>市民政局（主管部门）</t>
  </si>
  <si>
    <t>巴中经开区失能老年人养护中心建设项目</t>
  </si>
  <si>
    <t>P23511900-0025</t>
  </si>
  <si>
    <t>2311-511924-04-01-590460</t>
  </si>
  <si>
    <t>1305</t>
  </si>
  <si>
    <t>养老服务机构</t>
  </si>
  <si>
    <t>060311</t>
  </si>
  <si>
    <t>养老</t>
  </si>
  <si>
    <t>巴中经开区失能老年人养护中心建设项目巴中经开区失能老年人养护中心建设项目：对原有建筑主体进行改建，改建面积13350平方米，设护理型床位300张，配套建设功能用房及活动场地，增设失能失智老年人照护设备等。</t>
  </si>
  <si>
    <t>巴中市经济开发区管委会</t>
  </si>
  <si>
    <t>A2EC4F653924AE1A6C0F37CF2FEC065</t>
  </si>
  <si>
    <t>2F572F9909691347E065F8163E8AA87C</t>
  </si>
  <si>
    <t>976506502</t>
  </si>
  <si>
    <t>2F4979DADE107334E065F8163E8AA87C</t>
  </si>
  <si>
    <t>333002 住建局</t>
  </si>
  <si>
    <t>2025 年泸州市纳溪区老旧小区改造配套基础设施建设项目</t>
  </si>
  <si>
    <t>P25510503-0001</t>
  </si>
  <si>
    <t>2412-510503-04-01-656181</t>
  </si>
  <si>
    <t>本项目改造涉及 15 个片区老旧小区共 1796 户居民。改造小区内排水管道6320m，道路 4690m，生态改造 7030 平方米，改造直接服务小区与主干网街接的道路 6600m;建设配套停车场、安防设施、完善消防照明设施、便民服务中心、文体设施、充电桩、停车棚等设施，以及支持有条件的小区加装更新电梯设备等楼本体改造建设</t>
  </si>
  <si>
    <t>AF4B2D86C01481E84D9B288AA65E800</t>
  </si>
  <si>
    <t>2F68D0DDD91E0151E065F8163E8AA87C</t>
  </si>
  <si>
    <t>333002</t>
  </si>
  <si>
    <t>2F6867FFFFCA566AE065F8163E8AA87C</t>
  </si>
  <si>
    <t>318137101 财政局机关</t>
  </si>
  <si>
    <t>达州市卫生健康委员会</t>
  </si>
  <si>
    <t>达州市中心医院住院部改扩建二期项目</t>
  </si>
  <si>
    <t>P19511700-0058</t>
  </si>
  <si>
    <t>2020-511700-84-01-525753</t>
  </si>
  <si>
    <t xml:space="preserve">达州市中心医院住院部改扩建二期项目：总建筑面积213262.08平方米，建设主要内容为: 第二住院大楼(外科大楼)、第三住院大楼(肿瘤中心 )、科研行政办公综合楼及连廊、人工地坪等(具体内容以可行性研究报告批复为准)
</t>
  </si>
  <si>
    <t>8EDBB16E7044D20B544494176A0CCB9</t>
  </si>
  <si>
    <t>2F702B4A0CCD3C7FE065F8163E8AA87C</t>
  </si>
  <si>
    <t>318137101</t>
  </si>
  <si>
    <t>B2B7938D8D3DFC56E0535EFB480AC2CD</t>
  </si>
  <si>
    <t>喜德县住房和城乡建设局办公室</t>
  </si>
  <si>
    <t>喜德县第一供水厂改扩建项目</t>
  </si>
  <si>
    <t>P24513432-0002</t>
  </si>
  <si>
    <t>2405-513432-04-01-161987</t>
  </si>
  <si>
    <t xml:space="preserve">建设内容：1、重建贺波洛1#、2#号取水口，重建贺波洛取水口至县城输水管线并完善相关设施； 2、新建应急取水口（博洛拉 达）及输水管线；3、改造一水厂厂区办公区域、过滤池、沉淀池、厂区道路、围墙及厂区基础设施等；4、新增智慧水务系统；5、改建二、三级管网、增加16000只智能水表；6、升级改建甘哈觉莫供水站（新增供水3000m3 /d一体化供水系统）。
</t>
  </si>
  <si>
    <t>2F5D9BC2B6B43FAEE065F8163E8AA87C</t>
  </si>
  <si>
    <t>19FD26299EFE2A84E06320C012AC4F20</t>
  </si>
  <si>
    <t>511724</t>
  </si>
  <si>
    <t>大竹县</t>
  </si>
  <si>
    <t>999318 大竹县兴竹城市建设有限公司</t>
  </si>
  <si>
    <t>大竹县住房和城乡建设局</t>
  </si>
  <si>
    <t>达州市住房和城乡建设局</t>
  </si>
  <si>
    <t>大竹县白塔社区及周边老旧小区内外配套基础设施改造项目</t>
  </si>
  <si>
    <t>P21511724-0040</t>
  </si>
  <si>
    <t>2108-511724-17-01-652200</t>
  </si>
  <si>
    <t xml:space="preserve">涉及59个老旧小区共计3330户，主要改造内容：改造停车位、便民服务中心、小区内道路和小区直接相关的道路、围墙等内外配套基础设施,涉及59个老旧小区共计3330户，主要改造内容：改造停车位、便民服务中心、小区内道路和小区直接相关的道路、围墙等内外配套基础设施
</t>
  </si>
  <si>
    <t>刘珈宏</t>
  </si>
  <si>
    <t>9B39363AE6FE3C86E0535EFB480A99EF</t>
  </si>
  <si>
    <t>2F5DC6D91B745B82E065F8163E8AA87C</t>
  </si>
  <si>
    <t>999318</t>
  </si>
  <si>
    <t>D8473E87ED3C924EE0535EFB480A170B</t>
  </si>
  <si>
    <t>361412 大竹县人民医院</t>
  </si>
  <si>
    <t>大竹县卫生健康局</t>
  </si>
  <si>
    <t>大竹县人民医院病房升级改造建设项目</t>
  </si>
  <si>
    <t>P24511724-0014</t>
  </si>
  <si>
    <t>2401-511724-04-01-872302</t>
  </si>
  <si>
    <t>改造面积35018.47平方米，其中：1号楼9916.13平米，3号楼22576.48平米，4号楼2525.86平米，改建病房300间；病区环境优化；适老化改造：病房改建，开展无障碍环境建设，根据实际条件更换7台电梯；增设中央空调；改善现有供电、消防等基础设施系统；改造住院设施结构、抗震等安全措施。</t>
  </si>
  <si>
    <t>王诗源</t>
  </si>
  <si>
    <t>9799E502DFC1899AE0535EFB480AA24C</t>
  </si>
  <si>
    <t>2F699561D69F4F69E065F8163E8AA87C</t>
  </si>
  <si>
    <t>361412</t>
  </si>
  <si>
    <t>1A36FB6F84967BA4E06320C012AC1797</t>
  </si>
  <si>
    <t>236001 自贡市沿滩高新技术产业园区管理委员会</t>
  </si>
  <si>
    <t>自贡市沿滩高新技术产业园区管理委员会</t>
  </si>
  <si>
    <t>自贡市沿滩省级高新技术产业园区基础设施配套项目</t>
  </si>
  <si>
    <t>P22510311-0009</t>
  </si>
  <si>
    <t>2206-510311-04-01-304641</t>
  </si>
  <si>
    <t>新建园区应急中心3000平方米；标准化厂房100000平方米；新建园区内部道路(约6km)、给排水管网(约6km)、电缆管线（约2km）、公共管廊（约7km）、危化品专用停车场5000平方米、消防站4000平方米、事故应急池2座等相关园区配套设施。</t>
  </si>
  <si>
    <t>自贡市沿滩工业集中区管理委员会</t>
  </si>
  <si>
    <t>808EC277B234A4380C6BE9B9D10C565</t>
  </si>
  <si>
    <t>2F497C0C1A4C732AE065F8163E8AA87C</t>
  </si>
  <si>
    <t>E2AAED562C1EEDFCE0535EFB480A71E8</t>
  </si>
  <si>
    <t>333601601 333601601 邻水县住房和城乡建设局</t>
  </si>
  <si>
    <t>邻水县鼎屏镇老旧小区改造（第三批）项目</t>
  </si>
  <si>
    <t>P21511623-0012</t>
  </si>
  <si>
    <t>2111-511623-17-01-450086</t>
  </si>
  <si>
    <t>2022-11-01</t>
  </si>
  <si>
    <t>2025-11-01</t>
  </si>
  <si>
    <t>改造108个小区，200栋楼，3623户，改建厕所、停车场，进行房屋修缮，改造水、电、气、道路等基础设施。因系统有最低字数要求，现对建设内容进行补充：改造108个小区，200栋楼，3623户，改建厕所、停车场，进行房屋修缮，改造水、电、气、道路等基础设施。）</t>
  </si>
  <si>
    <t>邻水县住房和城乡建设局</t>
  </si>
  <si>
    <t>4FA915CB74E44A1ADDC3BE2FD807D63</t>
  </si>
  <si>
    <t>2F468CE153BC3EDDE065F8163E8AA87C</t>
  </si>
  <si>
    <t>333601601</t>
  </si>
  <si>
    <t>CFAE37FBDEF6FB56E0535EFB480AEB50</t>
  </si>
  <si>
    <t>332 德阳市旌阳区水利局</t>
  </si>
  <si>
    <t>德阳市旌阳区水利局</t>
  </si>
  <si>
    <t>德阳市水利局</t>
  </si>
  <si>
    <t>德阳市旌阳区农田灌溉水系建设项目</t>
  </si>
  <si>
    <t>P22510603-0070</t>
  </si>
  <si>
    <t>2206-510603-04-01-342228</t>
  </si>
  <si>
    <t>2024-04-15</t>
  </si>
  <si>
    <t>2027-04-15</t>
  </si>
  <si>
    <t>项目建设涉及旌阳区农村规划范围农田灌溉36.73万亩地，规划范围内整治农业小型农田灌溉水源工程山坪塘300口、石河堰50节，改扩建农田灌溉干支渠续建配套与现代化改造10条200km，改扩建农田灌溉末级渠系等其他灌排渠道整治240km，整治平坝区民泉堰整治51处，整治附属渠道55km，平坝区水系连通工程14条，整治渠道72km，完善规划范围内农田灌溉及饮水源水源地环境综合整治等配套基础设施。</t>
  </si>
  <si>
    <t>范盛伟</t>
  </si>
  <si>
    <t>E2B6AF309E22A6A0E0535EFB480A619C</t>
  </si>
  <si>
    <t>2F465570FA3727FEE065F8163E8AA87C</t>
  </si>
  <si>
    <t>332</t>
  </si>
  <si>
    <t>11CDB940F1C528FDE06320C012ACBD0E</t>
  </si>
  <si>
    <t>333220001 盐边县规划和建设管理局</t>
  </si>
  <si>
    <t>盐边县北部片区老旧小区改造项目</t>
  </si>
  <si>
    <t>P23510422-0008</t>
  </si>
  <si>
    <t>2311-510422-04-01-474071</t>
  </si>
  <si>
    <t>2024-10-16</t>
  </si>
  <si>
    <t>项目涉及改造老旧小区18万平方米，涉及楼栋260栋，涉及居民680户，改造停车位400个，新增充电桩120套，广告宣传牌32个，更新改造雨污管网8km。
项目涉及改造老旧小区18万平方米，涉及楼栋260栋，涉及居民680户，改造停车位400个，新增充电桩120套，广告宣传牌32个，更新改造雨污管网8km。</t>
  </si>
  <si>
    <t>59D9742D9D1411DB885B7CA64EA8A0D</t>
  </si>
  <si>
    <t>2F57B8238A834B57E065F8163E8AA87C</t>
  </si>
  <si>
    <t>333220001</t>
  </si>
  <si>
    <t>11B5933C04320885E06320C012AC06AA</t>
  </si>
  <si>
    <t>501434601601 攀枝花市仁和区仁和镇</t>
  </si>
  <si>
    <t>攀枝花大道南段老旧小区改造配套基础设施项目</t>
  </si>
  <si>
    <t>P24510411-0027</t>
  </si>
  <si>
    <t>2401-510411-04-01-614989</t>
  </si>
  <si>
    <t>2026-09-29</t>
  </si>
  <si>
    <t>攀枝花大道南段老旧小区改造配套基础设施项目建设内容：改造道路48000平方米、人行道16000平方米、强弱电管网6200米，以及对路灯、便民公共服务设施等进行改造。涉及房屋43栋、住户974户、建筑面积7.69万平方米。</t>
  </si>
  <si>
    <t>攀枝花市仁和区仁和镇</t>
  </si>
  <si>
    <t>1BFBDB798074A0EA30C5CB7AF621D32</t>
  </si>
  <si>
    <t>2F6BF0348038475BE065F8163E8AA87C</t>
  </si>
  <si>
    <t>501434601601</t>
  </si>
  <si>
    <t>1A450C92DE2C48D9E06320C012ACAE9D</t>
  </si>
  <si>
    <t>511500</t>
  </si>
  <si>
    <t>宜宾市本级</t>
  </si>
  <si>
    <t>999601601 开发区管委会</t>
  </si>
  <si>
    <t>宜宾临港经济技术开发区信息技术产业园区及配套设施项目</t>
  </si>
  <si>
    <t>P22511500-0112</t>
  </si>
  <si>
    <t>2210-511599-04-01-843165</t>
  </si>
  <si>
    <t>040901</t>
  </si>
  <si>
    <t>国家级产业园区基础设施</t>
  </si>
  <si>
    <t>项目规划用地面积236.86亩，总建筑面积329577平方米，包括标准化厂房323177平方米、辅助用房6400平方米。配套充电桩360个，停车位1600个，园区道路2630米，并配套建设给排水管网、电气等附属设施。</t>
  </si>
  <si>
    <t>开发区管委会</t>
  </si>
  <si>
    <t>三江新区2025年第一批项目2.28</t>
  </si>
  <si>
    <t>C7BFB2A9B3C45ABB86009B7A4B71AD3</t>
  </si>
  <si>
    <t>2F3024A784D1083FE065F8163E8AA87C</t>
  </si>
  <si>
    <t>999601601</t>
  </si>
  <si>
    <t>ED28B3E57568188CE0535EFB480A928E</t>
  </si>
  <si>
    <t>348001 峨边彝族自治县港航中心</t>
  </si>
  <si>
    <t>峨边彝族自治县货运码头及配套设施建设项目</t>
  </si>
  <si>
    <t>P25511132-0003</t>
  </si>
  <si>
    <t>2502-511132-04-01-913719</t>
  </si>
  <si>
    <t>2028-04-01</t>
  </si>
  <si>
    <t>020412</t>
  </si>
  <si>
    <t>其他水运（含港口）</t>
  </si>
  <si>
    <t>峨边彝族自治县货运码头及配套设施建设项目主要建设内容为：规划建设峨边彝族自治县二类码头4个，包含散货泊位14个，建成后年货运吞吐总量为420万吨；配套建设道路8.74公里、应急搜救泊位、港航管理泊位、码头仓储设施、堆场、装卸设备、水电、消防等基础设</t>
  </si>
  <si>
    <t>2F31859AFF521D46E065F8163E8AA87C</t>
  </si>
  <si>
    <t>2F45CC1D892F6E4DE065F8163E8AA87C</t>
  </si>
  <si>
    <t>348001</t>
  </si>
  <si>
    <t>2F44486D4E8D4E7FE065F8163E8AA87C</t>
  </si>
  <si>
    <t>976901003 雅安经济开发区建设投资有限公司</t>
  </si>
  <si>
    <t>雅安市经济和信息化局</t>
  </si>
  <si>
    <t>雅安永兴化工园区节能降碳集中供热建设项目</t>
  </si>
  <si>
    <t>P25511800-0006</t>
  </si>
  <si>
    <t>2502-511850-04-01-441899</t>
  </si>
  <si>
    <t>2027-06-01</t>
  </si>
  <si>
    <t>040403</t>
  </si>
  <si>
    <t>供热</t>
  </si>
  <si>
    <t>080102</t>
  </si>
  <si>
    <t>供热（含热源、供热计量改造、长距离供热管道）</t>
  </si>
  <si>
    <t>一期建设天然气锅炉1 台（容量75t/h、额定压力1.25Mpa、额定温度194℃），2 套80t/h 软化水处理装置及相关配套辅助设施，配套供热管网约5.5 千米。
二期建设天然气锅炉3 台（容量150t/h、额定压力1.25Mpa、额定温度194℃）3 套150t/h 水处理设备及相关配套辅助设施配套园区供热管网约1 千米。</t>
  </si>
  <si>
    <t>陈孝彬</t>
  </si>
  <si>
    <t>93D87C754A448ECBDD0CF9DF1C0F3FD</t>
  </si>
  <si>
    <t>2F372F4FDD3D6DB1E065F8163E8AA87C</t>
  </si>
  <si>
    <t>976901003</t>
  </si>
  <si>
    <t>2F372F1418006EBEE065F8163E8AA87C</t>
  </si>
  <si>
    <t>332316301 德阳市罗江区水利局</t>
  </si>
  <si>
    <t>德阳市罗江区水利局</t>
  </si>
  <si>
    <t>德阳市罗江区三渔水库工程</t>
  </si>
  <si>
    <t>P23510626-0005</t>
  </si>
  <si>
    <t>2309-510600-04-01-310597</t>
  </si>
  <si>
    <t>2024-04-01</t>
  </si>
  <si>
    <t>德阳市罗江区三渔水库为小（1）型水利工程，水库正常蓄水位524.50m，设计洪水位521.13m，校核洪水位524.99m，总库容913万m3，防洪库容607m3，死水位516m，死库容44万m3。工程由水库枢纽工程、罗江城区供水工程、灌区工程以及垫高防护工程四部分组成。</t>
  </si>
  <si>
    <t>5089D05173D4119A7D2B39B002D914D</t>
  </si>
  <si>
    <t>2F1DD764AA065FCEE065F8163E8AA87C</t>
  </si>
  <si>
    <t>332316301</t>
  </si>
  <si>
    <t>11A16FD9971543ECE06320C012AC12F3</t>
  </si>
  <si>
    <t>涪城区高圣平片区排水管网基础设施建设项目</t>
  </si>
  <si>
    <t>P23510703-0020</t>
  </si>
  <si>
    <t>2208-510703-04-01-961585</t>
  </si>
  <si>
    <t>2025-02-19</t>
  </si>
  <si>
    <t>2028-02-20</t>
  </si>
  <si>
    <t>绵阳市涪城区市政工程建设维护中心涪城区高圣平片区排水管网基础设施建设项目，建设内容：对辖区内雨污水混接、错接的排水管网和龙西堰、翥鹤堰等沟渠及其沿线管道进行改造，长度约24km，同时改建雨水篦、检查井等，同步完善其他相关附属工程。</t>
  </si>
  <si>
    <t>2F3123D38F607422E065F8163E8AA87C</t>
  </si>
  <si>
    <t>11DBBAD9583A5E70E06320C012AC0F85</t>
  </si>
  <si>
    <t>361209 四川省武胜县中医医院</t>
  </si>
  <si>
    <t>卫生局办公室</t>
  </si>
  <si>
    <t>市卫生健康委员会</t>
  </si>
  <si>
    <t>武胜县中医医院县级综合服务能力提升、信息文化建设项目</t>
  </si>
  <si>
    <t>P22511622-0001</t>
  </si>
  <si>
    <t>2202-511622-23-01-888751</t>
  </si>
  <si>
    <t xml:space="preserve">本项目名称：武胜县中医医院县级综合服务能力提升、信息文化建设项目。建设内容：按照三级医院建设标准，在城南院区现有主体的基础上，构建智慧医疗信息化服务平台，配套医疗设施设备、医疗专项污水处理工程以及文化、附属设施工程等 </t>
  </si>
  <si>
    <t>中医医院</t>
  </si>
  <si>
    <t>A2AB14A1CE08FEA6E0535EFB480A9738</t>
  </si>
  <si>
    <t>2F464199B1F11DD3E065F8163E8AA87C</t>
  </si>
  <si>
    <t>361209</t>
  </si>
  <si>
    <t>D831E575C4ED94A5E0535EFB480A5EB8</t>
  </si>
  <si>
    <t>510114</t>
  </si>
  <si>
    <t>新都区</t>
  </si>
  <si>
    <t>434633 成都香城智慧城市科技有限责任公司</t>
  </si>
  <si>
    <t>新都区公安局（主）</t>
  </si>
  <si>
    <t>发展改革委员会本级</t>
  </si>
  <si>
    <t>智慧香城新型基础设施建设项目（二期）</t>
  </si>
  <si>
    <t>P24510114-0018</t>
  </si>
  <si>
    <t>2406-510114-04-01-639457</t>
  </si>
  <si>
    <t>2024-12-01</t>
  </si>
  <si>
    <t>2027-11-30</t>
  </si>
  <si>
    <t>本项目为新都区2024年智慧城市建设主要包含智慧香城监管2.0系统升级，智慧交通运行中心建设项目，新都区2024年智慧城市前端感知能力提升项目，新都区航空产业园智慧交通基础设施建设项目，新都区航空产业园智慧联网控制机改建项目，新都区智慧安防项目，新都区智慧应急指挥项目等，预计新增算力224TFLOPS，新增储备规模41个42u标准机架（折合功率约1025KW。）</t>
  </si>
  <si>
    <t>成都香城智慧城市科技有限责任公司</t>
  </si>
  <si>
    <t>1A0B60D3DD8B77AFE06320C012AC02C4</t>
  </si>
  <si>
    <t>2F408EE0A41E47CEE065F8163E8AA87C</t>
  </si>
  <si>
    <t>434633</t>
  </si>
  <si>
    <t>1A0D876AC7642C7AE06320C012AC6A87</t>
  </si>
  <si>
    <t>510704</t>
  </si>
  <si>
    <t>游仙区</t>
  </si>
  <si>
    <t>326321301 游仙区农业农村局</t>
  </si>
  <si>
    <t>游仙区农业农村局</t>
  </si>
  <si>
    <t>绵阳市农业农村局</t>
  </si>
  <si>
    <t>绵阳市游仙区现代蚕桑融合发展科技示范园区建设项目</t>
  </si>
  <si>
    <t>P24510704-0022</t>
  </si>
  <si>
    <t>2406-510704-20-01-699120</t>
  </si>
  <si>
    <t>标准化改造桑园种植基地9000亩，新建标准桑园种植基地2000亩、品种试验示范基地550亩，用于种植桑树、桑枝食用菌、桑树苗木栽培等；新建蚕棚80个(其中自动化蚕棚15个)；新建烘干晾晒、分拣包装、保鲜存储等设施8000㎡、机械化农事服务基地1处，新建农村生产道路15km，配套建设农业灌溉设施31套、整治沟渠44km、整治塘堰244口等。</t>
  </si>
  <si>
    <t>游仙区农业局机关</t>
  </si>
  <si>
    <t>C2066ABA9314E5C9BEA0E33D25689DF</t>
  </si>
  <si>
    <t>2F2F3567CB77289EE065F8163E8AA87C</t>
  </si>
  <si>
    <t>326321301</t>
  </si>
  <si>
    <t>1A365159F8C06D17E06320C012AC02CC</t>
  </si>
  <si>
    <t>361702001 天全县中医医院</t>
  </si>
  <si>
    <t>天全县卫生健康局</t>
  </si>
  <si>
    <t>雅安市卫生健康委员会</t>
  </si>
  <si>
    <t>天全县中医医院中医药院内制剂室能力提升建设项目</t>
  </si>
  <si>
    <t>P22511825-0003</t>
  </si>
  <si>
    <t>2201-511825-23-01-442102</t>
  </si>
  <si>
    <t>2023-10-25</t>
  </si>
  <si>
    <t>2025-10-25</t>
  </si>
  <si>
    <t>1205</t>
  </si>
  <si>
    <t>应急医疗体系</t>
  </si>
  <si>
    <t>改造房屋1500平方米，新建附属用房5000平方米，完善生产所需的设备设施、检测设备设施、室外总平等。项目分两期实施，项目一期建设内容为对标院内内服制剂标准，改造业务用房1500平方米，购置生产所需的检测设备设施；项目二期建设内容为新建辅助用房5000平方米，对标智慧化医院标准，完善配套其他设施等。</t>
  </si>
  <si>
    <t>天全县中医医院</t>
  </si>
  <si>
    <t>CC8CB927D675E1C4E0535EFB480A34D1</t>
  </si>
  <si>
    <t>2F67057189992095E065F8163E8AA87C</t>
  </si>
  <si>
    <t>361702001</t>
  </si>
  <si>
    <t>D887A8B1B5FFB0D8E0535EFB480A57DA</t>
  </si>
  <si>
    <t>333102001 宜宾市翠屏区住房和城乡规划建设局</t>
  </si>
  <si>
    <t>宜宾市翠屏区纸厂片区综合管廊项目</t>
  </si>
  <si>
    <t>P23511502-0026</t>
  </si>
  <si>
    <t>2306-511502-04-01-780375</t>
  </si>
  <si>
    <t>2023-11-12</t>
  </si>
  <si>
    <t>项目一期建设约3421米地下综合管廊，二期建设约5751米地下综合管廊，包括综合管廊工程9172米、电力通道工程9172米、市政管线连通工程9172米、给水工程9172米、排水工程9172米、电力通信工程9172米，配套道路工程等基础设施。</t>
  </si>
  <si>
    <t>住建局经办</t>
  </si>
  <si>
    <t>79FA9331B5183CA1E0535EFB480A2FAB</t>
  </si>
  <si>
    <t>2F35BDCE07AA58A6E065F8163E8AA87C</t>
  </si>
  <si>
    <t>333102001</t>
  </si>
  <si>
    <t>FCE0A2DE2A124854E0535EFB480A43FF</t>
  </si>
  <si>
    <t>333619 成都市新都区住房和城乡建设局</t>
  </si>
  <si>
    <t>成都市新都区住房和城乡建设局（主）</t>
  </si>
  <si>
    <t>新都区城镇老旧院落改造项目</t>
  </si>
  <si>
    <t>P23510114-0007</t>
  </si>
  <si>
    <t>2307-510114-04-01-944729</t>
  </si>
  <si>
    <t>本项目主要对新都区菜市巷29号院、成都第十八干休所、崇义桥南街162号等33个小区院落共计1247户，合计建筑面积13.31万平方米进行改造。建设内容主要包括拆除工程、安防设施改造、排水改造、地面改造、围墙改造、门卫室改造、车棚改造、消防设施改造、休闲活动场地改造，停车位、充电桩等相关配套工程。</t>
  </si>
  <si>
    <t>新都区住房和城乡建设局</t>
  </si>
  <si>
    <t>901F422D29EE87B0E0535EFB480A0B8C</t>
  </si>
  <si>
    <t>2F3367E3D4834EA7E065F8163E8AA87C</t>
  </si>
  <si>
    <t>333619</t>
  </si>
  <si>
    <t>FD20FF843AB97FC2E0535EFB480AF98F</t>
  </si>
  <si>
    <t>511723</t>
  </si>
  <si>
    <t>开江县</t>
  </si>
  <si>
    <t>381010 开江县橄榄城市建设有限公司</t>
  </si>
  <si>
    <t>开江县建设局机关</t>
  </si>
  <si>
    <t>开江县2024年城北片区老旧小区改造项目</t>
  </si>
  <si>
    <t>P25511723-0015</t>
  </si>
  <si>
    <t>2501-511723-04-01-652287</t>
  </si>
  <si>
    <t>改造7个小区、2268户居民、29栋房屋、16.09万平方米。改造小区屋顶防水6600平方米；改造老旧外墙保温结构17300平方米；增加停车位160个；小区道路黑化12000平方米；三线规整7800米；改造供水管道11000米；改造燃气管道6000米；改造强弱电管线规整4800米；小区雨污管道改造7400米；增添完善消防及居民健身设施等。</t>
  </si>
  <si>
    <t>潘校斌</t>
  </si>
  <si>
    <t>2F1D712D59275FCAE065F8163E8AA87C</t>
  </si>
  <si>
    <t>2F5449A09CFB7338E065F8163E8AA87C</t>
  </si>
  <si>
    <t>381010</t>
  </si>
  <si>
    <t>2F4975CA90A26DCAE065F8163E8AA87C</t>
  </si>
  <si>
    <t>381622 巴中金诺公用事业投资发展有限公司</t>
  </si>
  <si>
    <t>住房和城乡建设局主管部门</t>
  </si>
  <si>
    <t>巴中市光雾山片区城镇供水及配套基础设施提升改造建设项目</t>
  </si>
  <si>
    <t>P25511900-0004</t>
  </si>
  <si>
    <t>2302-511922-04-01-749145</t>
  </si>
  <si>
    <t>新建日处理能力为2万吨/日水厂两座(水厂总占地面积约31480平方米，配套建设送水泵房、配变电室，加氯间、清水池及维修间等其他配套设施);新建供水管网38千米(配套建设检查井810个)，改建供水管网40千米及其他供水配套基础设施等。</t>
  </si>
  <si>
    <t>张韵</t>
  </si>
  <si>
    <t>1A1B9D1903E67734E06320C012ACF596</t>
  </si>
  <si>
    <t>2F6896900764690DE065F8163E8AA87C</t>
  </si>
  <si>
    <t>381622</t>
  </si>
  <si>
    <t>2F6809CBFABF13ECE065F8163E8AA87C</t>
  </si>
  <si>
    <t>333134102 丹棱县住房和城乡建设局</t>
  </si>
  <si>
    <t>丹棱县老旧小区更新改造项目</t>
  </si>
  <si>
    <t>P22511424-0019</t>
  </si>
  <si>
    <t>2206-511424-04-01-183948</t>
  </si>
  <si>
    <t>2022-09-30</t>
  </si>
  <si>
    <t>2026-09-28</t>
  </si>
  <si>
    <t>对东门社区、齐乐小学片区、熊河碥片区、西北片区等169个老旧小区，5892户实施改造。主要进行老旧小区排洪防涝、雨污分流整治共10公里，改造供电、燃气、环卫基础设施、消防设施、通讯等配套基础设施，建设停车场、养老、托幼、文化体育健身等设施。</t>
  </si>
  <si>
    <t>511424333134102</t>
  </si>
  <si>
    <t>E2AD628C52855AF2E0535EFB480A735B</t>
  </si>
  <si>
    <t>2F3367E3D7954EA7E065F8163E8AA87C</t>
  </si>
  <si>
    <t>333134102</t>
  </si>
  <si>
    <t>E2AC88A66536DCF7E0535EFB480ADAB6</t>
  </si>
  <si>
    <t>绵竹市区域化云仓项目</t>
  </si>
  <si>
    <t>P20510683-0060</t>
  </si>
  <si>
    <t>2020-510683-59-01-509506</t>
  </si>
  <si>
    <t>项目总用地面积为75050. 34㎡，总建筑面积92236㎡，其中综合便企服务中心、直播中心建筑面积7044㎡，共享技术包装生产线、检验检测认证中心，职业技能培训中心建筑面积3327㎡，标准化厂房建筑面积81356㎡，设备用房建筑面积509㎡。</t>
  </si>
  <si>
    <t>2F67E57016270CBAE065F8163E8AA87C</t>
  </si>
  <si>
    <t>B28DE66F8C2124FBE0535EFB480A0CB7</t>
  </si>
  <si>
    <t>361133101 卫生局</t>
  </si>
  <si>
    <t>宜宾市南溪区卫生健康局</t>
  </si>
  <si>
    <t xml:space="preserve">市中医药管理局 </t>
  </si>
  <si>
    <t>宜宾市中西医结合医院病房改造提升项目</t>
  </si>
  <si>
    <t>P24511522-0021</t>
  </si>
  <si>
    <t>2404-511503-04-01-595852</t>
  </si>
  <si>
    <t>2025-08-25</t>
  </si>
  <si>
    <t>2027-02-25</t>
  </si>
  <si>
    <t>060101</t>
  </si>
  <si>
    <t>应急医疗救治设施</t>
  </si>
  <si>
    <t>项目总投资约4000万元，改建建筑面积约为10000平方米，其中改造病房81间（其中：四人间病房改造成三人间70间，病房改造及新建独立卫生间11间），并配套优化病区空间改造；新建约450平方米的2个连廊，增加电梯2台等适老化改造；安全消防改造等工程</t>
  </si>
  <si>
    <t>卫生局</t>
  </si>
  <si>
    <t>BFE0B61B30C4932A3FB78102A3C5BA7</t>
  </si>
  <si>
    <t>2F58C4A881AE397EE065F8163E8AA87C</t>
  </si>
  <si>
    <t>361133101</t>
  </si>
  <si>
    <t>2F46CF425C475996E065F8163E8AA87C</t>
  </si>
  <si>
    <t>蜀北桑海农业产业园建设项目</t>
  </si>
  <si>
    <t>P22511323-0056</t>
  </si>
  <si>
    <t>2211-511323-04-01-681537</t>
  </si>
  <si>
    <t>2025-01-08</t>
  </si>
  <si>
    <t>1、建立标准化桑园5万亩；2、标准化厂房20000平方米及其他配套用房5000平方米；3、完善污水管网、产业连接道路等其他配套。（字数不够复制1次）1、建立标准化桑园5万亩；2、标准化厂房20000平方米及其他配套用房5000平方米；3、完善污水管网、产业连接道路等其他配套。</t>
  </si>
  <si>
    <t>002</t>
  </si>
  <si>
    <t>2F5E2C2A4CD205CBE065F8163E8AA87C</t>
  </si>
  <si>
    <t>ED7A23041D080BD8E0535EFB480A7A34</t>
  </si>
  <si>
    <t>999721 雅安市名山区水务投资有限公司</t>
  </si>
  <si>
    <t>雅安市名山区发展和改革局</t>
  </si>
  <si>
    <t>雅安市名山区现代化水利水资源综合能力提升工程</t>
  </si>
  <si>
    <t>P24511821-0006</t>
  </si>
  <si>
    <t>2405-511803-04-01-827727</t>
  </si>
  <si>
    <t>工程建设依托四川省雅安市现有算力机架，不新增算力机架（折合单机架功率2.5kW，平均PUE值1.25）。通过对名山95套分水闸门设施建设、18座水库渗流监测站建设、4座农水小水电站智能化监测改造、99个山洪点风险点监测、17座河渠水文监测、21出雨水情监测和视频监控、智慧水利系统的建设。包括：数字孪生“一张图”、流域防洪“四预”、水资源管理与调配、水利工程建设、智慧河湖管理等业务，并完善相关附属工程。项目不涉及新增算力（数据）中心。</t>
  </si>
  <si>
    <t>雅安市名山区水务投资有限公司</t>
  </si>
  <si>
    <t>项目为2024年双通过项目。不存在信息系统重复建设情况，不存在新增巨幅大屏等新形象工程。</t>
  </si>
  <si>
    <t>CED8294535098793E0535EFB480A41CA</t>
  </si>
  <si>
    <t>2F430306DE0249C1E065F8163E8AA87C</t>
  </si>
  <si>
    <t>999721</t>
  </si>
  <si>
    <t>19B73C032233483AE06320C012ACEA4A</t>
  </si>
  <si>
    <t>999316 平武县食药同源农业科技有限责任公司</t>
  </si>
  <si>
    <t>平武县农业农村局</t>
  </si>
  <si>
    <t>平武县药丛山片区产业融合示范园区建设项目</t>
  </si>
  <si>
    <t>P25510727-0008</t>
  </si>
  <si>
    <t>2502-510727-04-01-492848</t>
  </si>
  <si>
    <t>040112</t>
  </si>
  <si>
    <t>农村一二三产业融合发展项目</t>
  </si>
  <si>
    <t>新建百万羽蛋鸡育雏厂总建筑面积12072.33平方米(含蛋鸡养殖舍，包装、仓储中心，保种、育种舍，科普教育中心等)，改造、提升农产品研发中心1056平方米，提升产业路8.1km，沿线农村人居环境综合整治，配套完善农产品转运场，给排水、太阳能路灯等基础设施。</t>
  </si>
  <si>
    <t>范天苏黎</t>
  </si>
  <si>
    <t>11B5FF0B41F41AFBE06320C012AC40CC</t>
  </si>
  <si>
    <t>2F31267DBFB074E9E065F8163E8AA87C</t>
  </si>
  <si>
    <t>999316</t>
  </si>
  <si>
    <t>2F3042F904640CDCE065F8163E8AA87C</t>
  </si>
  <si>
    <t>326301108 渠县农业农村局</t>
  </si>
  <si>
    <t>渠县特色黄花产业融合发展示范园建设项目</t>
  </si>
  <si>
    <t>P25511725-0017</t>
  </si>
  <si>
    <t>2503-511725-04-01-935452</t>
  </si>
  <si>
    <t>建设高效节水示范区2000亩，黄花培育基地500亩，研学教育基地500亩；主要建设内容为：土地整理2万亩、地力培肥19000亩、灌溉渠系36.1公里、支渠17.3公里，生产道26.5公里、机耕道35公里、田间道29.02公里，蓄水池55座、山坪塘修建整治15口、提灌站10处；新建黄花冷藏保鲜中心4000m2、农产品储存中心4000m2、农产品加工中心4000m2、智慧农业系统1套；配套建设乡风文明标识标牌360处等。</t>
  </si>
  <si>
    <t>2F70B84CC9F8739BE065F8163E8AA87C</t>
  </si>
  <si>
    <t>2F70B078B68371F5E065F8163E8AA87C</t>
  </si>
  <si>
    <t>434009001 宜宾市翠屏区国有资产经营管理有限责任公司</t>
  </si>
  <si>
    <t>宜宾市翠屏区白酒生态园区老旧厂区改造建设项目</t>
  </si>
  <si>
    <t>P25511502-0072</t>
  </si>
  <si>
    <t>2502-511502-04-01-533164</t>
  </si>
  <si>
    <t>2025-06-20</t>
  </si>
  <si>
    <t>2027-06-21</t>
  </si>
  <si>
    <t>0908</t>
  </si>
  <si>
    <t>老旧厂区改造</t>
  </si>
  <si>
    <t>宜宾市翠屏区白酒生态园区老旧厂区改造建设项目以“产业升级、低碳转型”为更新价值导向，改造15万平方米老旧厂区，实施结构加固、绿色节能改造和2.52公里道路管网建设，拆旧建新和优化改造及植入智能酿造车间等功能业态，完善公服设施配套。</t>
  </si>
  <si>
    <t>宜宾市翠屏区国有资产经营管理有限责任公司</t>
  </si>
  <si>
    <t>8D4CFC9055C4DD4BE15D36E0CA4E111</t>
  </si>
  <si>
    <t>2F532FF4BE6F6D37E065F8163E8AA87C</t>
  </si>
  <si>
    <t>434009001</t>
  </si>
  <si>
    <t>2F4F0D5EFBA436D4E065F8163E8AA87C</t>
  </si>
  <si>
    <t>381703701 达州市国有资产经营管理有限公司</t>
  </si>
  <si>
    <t>达州市乡村振兴现代农业产业园建设项目</t>
  </si>
  <si>
    <t>P24511700-0025</t>
  </si>
  <si>
    <t>2309-511700-04-01-235807</t>
  </si>
  <si>
    <t>2025-05-12</t>
  </si>
  <si>
    <t>2028-04-11</t>
  </si>
  <si>
    <t>建设茶果、粮油等农业特色基地24000亩，果蔬育苗基地400亩，农业服务中心4800平方米，新建沟渠、提灌站、田间生产路等农业配套设施。建设智慧农业、数字化育苗、水肥一体化测控系统。
建设茶果、粮油等农业特色基地24000亩，果蔬育苗基地400亩，农业服务中心4800平方米，新建沟渠、提灌站、田间生产路等农业配套设施。建设智慧农业、数字化育苗、水肥一体化测控系统。</t>
  </si>
  <si>
    <t>达州市国有资产经营管理公司</t>
  </si>
  <si>
    <t>D74A0091C3542A4B95A709AA3D3AA24</t>
  </si>
  <si>
    <t>2F441A1900FA3B33E065F8163E8AA87C</t>
  </si>
  <si>
    <t>381703701</t>
  </si>
  <si>
    <t>11CB9788DD537849E06320C012AC660E</t>
  </si>
  <si>
    <t>326006 农业局</t>
  </si>
  <si>
    <t>农业局机关</t>
  </si>
  <si>
    <t>前锋区花椒产业园区功能提升项目</t>
  </si>
  <si>
    <t>P21511603-0004</t>
  </si>
  <si>
    <t>2106-511603-20-01-875912</t>
  </si>
  <si>
    <t>2022-06-01</t>
  </si>
  <si>
    <t>项目计划对现有的花椒产业基地 40000 亩（含当地合作社已建花椒基地 15000 亩）进行提档升级。其中需要品种改良 12000 亩（主要
为当地农户经营的花椒基地）；新建无刺青花椒基地 10000 亩，建设特色花椒品优良品种培育繁育基地500亩；新建生产作业道450公里等并配套建设旅游观光设施，将其打造称 为集农业产业、农产品加工、乡村旅游为一体的花椒产业示范园区项目.</t>
  </si>
  <si>
    <t>7762D476BDA4968A14C748F67B08374</t>
  </si>
  <si>
    <t>2F3F7A2B93595541E065F8163E8AA87C</t>
  </si>
  <si>
    <t>326006</t>
  </si>
  <si>
    <t>C332ED312EBA2F83E0535EFB480AE3A1</t>
  </si>
  <si>
    <t>511421</t>
  </si>
  <si>
    <t>仁寿县</t>
  </si>
  <si>
    <t>434185101 天府新区眉山管理委员会</t>
  </si>
  <si>
    <t>仁寿县交通运输局</t>
  </si>
  <si>
    <t>眉东新城冷链物流中心及配套基础设施项目</t>
  </si>
  <si>
    <t>P22511421-0056</t>
  </si>
  <si>
    <t>2206-511452-04-01-419941</t>
  </si>
  <si>
    <t>眉东新城冷链物流中心及配套基础设施项目业主为眉山环天发展有限公司，建设智慧仓库4.8万平方米、冷链冻库5万平方米、自动分拣仓库10万平方米，建设配套道路：梓州大道南延线17.3公里，配置停车位、充电桩、广告位等。</t>
  </si>
  <si>
    <t>四川天府新区眉山管理委员会</t>
  </si>
  <si>
    <t>3B3F7EE3D3B4D9DBF7057B840AEB8E2</t>
  </si>
  <si>
    <t>2F441C27E9123B39E065F8163E8AA87C</t>
  </si>
  <si>
    <t>434185101</t>
  </si>
  <si>
    <t>ED3127A713F6ED73E0535EFB480AF5EE</t>
  </si>
  <si>
    <t>381832001 达州市亭柳建设发展有限公司</t>
  </si>
  <si>
    <t>达州东部经开区麻柳智造城配套雨水工程</t>
  </si>
  <si>
    <t>P23511700-0122</t>
  </si>
  <si>
    <t>2310-511715-04-01-189073</t>
  </si>
  <si>
    <t>2024-12-31</t>
  </si>
  <si>
    <t>该项目为达州东部经开区麻柳智造城配套雨水工程，项目业主为达州市亭柳建设发展有限公司，新建雨水管网约24公里，管径为DN1500-DN2800，新建雨水收集处理系统，包含60000m3雨水收集池及其他处理设施。</t>
  </si>
  <si>
    <t>李汶隆</t>
  </si>
  <si>
    <t>E2B6626AFFF87C4EE0535EFB480ADCE0</t>
  </si>
  <si>
    <t>2F5B33EEF8C838AEE065F8163E8AA87C</t>
  </si>
  <si>
    <t>381832001</t>
  </si>
  <si>
    <t>11DB4A74DA5D54FAE06320C012ACA1F4</t>
  </si>
  <si>
    <t>326203301 农业局机关</t>
  </si>
  <si>
    <t>蓬溪县农业农村局</t>
  </si>
  <si>
    <t>“蓬溪仙桃”特色优势农产品产业园建设项目</t>
  </si>
  <si>
    <t>P23510921-0015</t>
  </si>
  <si>
    <t>2312-510921-04-01-717500</t>
  </si>
  <si>
    <t>打造仙桃种植基地30000亩，包括仙桃新品种培育区域、仙桃高标准种植区域、仙桃采摘体验区等；新建加工标准厂房23000平方米；新建气调冷链保鲜库15000平方米；新建仓储库8000平方米；新建停车场12500平方米、停车位500个、充电桩100个及配套基础设施等。</t>
  </si>
  <si>
    <t>7196542208F496BAF0D6DF0E8BDF70E</t>
  </si>
  <si>
    <t>2F2D78AF500F70B6E065F8163E8AA87C</t>
  </si>
  <si>
    <t>326203301</t>
  </si>
  <si>
    <t>10E1D310B8A349D3E06320C012AC1DB9</t>
  </si>
  <si>
    <t>361913906004 成都市妇女儿童中心医院</t>
  </si>
  <si>
    <t>成都市卫健委</t>
  </si>
  <si>
    <t>成都市妇女儿童中心医院科技综合楼服务能力提升项目</t>
  </si>
  <si>
    <t>P24510100-0013</t>
  </si>
  <si>
    <t>2310-510100-04-01-382379</t>
  </si>
  <si>
    <t>本项目主要内容为医疗设备采购，围绕医院总体战略规划和医院功能定位，严格按照相关法律法规对拟配置的医学装备论证采购，共计采购38套设备，用于成都市妇女儿童中心医院建设放射治疗中心、PI实验室等服务能力建设，补齐医院在医疗服务能力上缺陷。</t>
  </si>
  <si>
    <t>成都市妇女儿童中心医院</t>
  </si>
  <si>
    <t>0C73A6E2EDE48448889238A9AAF0302</t>
  </si>
  <si>
    <t>2F534F45077F79EFE065F8163E8AA87C</t>
  </si>
  <si>
    <t>361913906004</t>
  </si>
  <si>
    <t>11C5322227586A48E06320C012AC6F89</t>
  </si>
  <si>
    <t>999602 宜宾高新技术产业园区管理委员会</t>
  </si>
  <si>
    <t>宜宾高新区保障性租赁住房建设项目</t>
  </si>
  <si>
    <t>P23511500-0071</t>
  </si>
  <si>
    <t>2309-511504-04-01-479887</t>
  </si>
  <si>
    <t>2024-08-02</t>
  </si>
  <si>
    <t>0602</t>
  </si>
  <si>
    <t>保障性租赁住房</t>
  </si>
  <si>
    <t>0902</t>
  </si>
  <si>
    <t>占地约87亩，总计建筑面积约122506平方米，其中地上建筑面积91178平方米，地下建筑面积31328平方米；新建保障性租赁住房约1476套，配套建设停车位约1100个，充电桩300个，完善周边供水、供气、排水及周边道路等配套基础设施。</t>
  </si>
  <si>
    <t>高新区管委会经办</t>
  </si>
  <si>
    <t>宜宾高新区2025年第一批项目2.28</t>
  </si>
  <si>
    <t>FD09D6C7F1C9C988E0535EFB480AE471</t>
  </si>
  <si>
    <t>2F3F16C393E22D87E065F8163E8AA87C</t>
  </si>
  <si>
    <t>999602</t>
  </si>
  <si>
    <t>11B2CF1D46C851F8E06320C012ACD6B6</t>
  </si>
  <si>
    <t>蓬安县乡村全面振兴产业融合发展建设项目</t>
  </si>
  <si>
    <t>P25511323-0003</t>
  </si>
  <si>
    <t>2412-511323-04-01-695371</t>
  </si>
  <si>
    <t>2025-03-14</t>
  </si>
  <si>
    <t>1、保障供应基地建设：建设粮油安全保障及绿色防控基地63万亩，新建畜禽粪污资源化利用中心1处，新（改、扩）建规模养殖场30家、种公猪站1家、2家屠宰企业提档升级，果蔬、特色产业提升3万亩；2、农村产业融合示范园及配套：新建水渠368KM，产业道路420KM，农产品初、深加工20处，研学基地600亩，动植物疫病防控、综合检测能力提升及无害化处理，水产养殖尾水治理，农作物秸秆收储运体系建设，社会化服务体系建设，农村土地规划综合利用。小流域及坡耕地水土流失治理67.4？，渠系小型建筑物700处及信息化智能控制设施设备，62座小型水库维修养护及安全运行，配套山坪塘整治、提灌站、石河堰等；3、人居环境提升：厕改3万户、美丽庭院1430户、管线序化18KM、污水管网20KM、配套建设垃圾处理设施等。</t>
  </si>
  <si>
    <t>2F5F019C32CF5D3CE065F8163E8AA87C</t>
  </si>
  <si>
    <t>2F5BB602A6BF67F1E065F8163E8AA87C</t>
  </si>
  <si>
    <t>511822</t>
  </si>
  <si>
    <t>荥经县</t>
  </si>
  <si>
    <t>333002 荥经县城市管理综合行政执法局</t>
  </si>
  <si>
    <t>荥经县规划建设局</t>
  </si>
  <si>
    <t>荥经县城乡垃圾分类处置利用基础设施建设项目</t>
  </si>
  <si>
    <t>P25511822-0004</t>
  </si>
  <si>
    <t>2501-511822-04-01-532627</t>
  </si>
  <si>
    <t>050112</t>
  </si>
  <si>
    <t>城镇垃圾收集转运处理</t>
  </si>
  <si>
    <t>新建生活垃圾压缩站1处（面积300平方米）、生活垃圾转运站2处（合计面积500平方米、日转运能力60吨）、大件垃圾资源化处置中心（面积1620平方米、处理能力20吨/天）、厨余垃圾处理站1处（面积1532平方米、处理能力9.5吨/天）、建筑垃圾处置站（面积6028平方米，处理能力11万吨/年）。并配置垃圾分类箱、转运箱、大件垃圾破碎机1套、厨余垃圾处理设施设备等。</t>
  </si>
  <si>
    <t>付怡</t>
  </si>
  <si>
    <t>D987723DA5C40D4B7B19C71F0985D7D</t>
  </si>
  <si>
    <t>2F3FD35E23EB7A95E065F8163E8AA87C</t>
  </si>
  <si>
    <t>2F3F3ADADBB6370BE065F8163E8AA87C</t>
  </si>
  <si>
    <t>眉山高新区城市停车场建设项目</t>
  </si>
  <si>
    <t>P24511400-0018</t>
  </si>
  <si>
    <t>2405-511400-04-01-334780</t>
  </si>
  <si>
    <t>2024-11-27</t>
  </si>
  <si>
    <t xml:space="preserve">本项目总用地面积约210亩，建设内容包括新建大型城市停车场2座，新增停车位1700个，充电桩34个及配套基础设施建设。本项目总用地面积约210亩，建设内容包括新建大型城市停车场2座，新增停车位1700个，充电桩34个及配套基础设施建设。 </t>
  </si>
  <si>
    <t>2F441EC52FCD3B2BE065F8163E8AA87C</t>
  </si>
  <si>
    <t>197BCFE6821E4836E06320C012AC4063</t>
  </si>
  <si>
    <t>510322</t>
  </si>
  <si>
    <t>富顺县</t>
  </si>
  <si>
    <t>318318301 财政局机关</t>
  </si>
  <si>
    <t>富顺县农业农村局</t>
  </si>
  <si>
    <t>自贡市农业农村局</t>
  </si>
  <si>
    <t>富顺县农村产业融合示范园建设项目</t>
  </si>
  <si>
    <t>P21510322-0005</t>
  </si>
  <si>
    <t>2109-510322-20-01-774657</t>
  </si>
  <si>
    <t>2022-05-17</t>
  </si>
  <si>
    <t>富顺县农村产业融合示范园建设项目的建设内容为：种植基地建设，包括高标准农田建设、种植示范基地建设等；农产品加工基地建设，总建筑面积22万平方米，包括农产品加工厂房、创新创业孵化中心、蚕房、小蚕共育室、配套用房等；配套基础设施，新建道路、停车场、管网、渠系、通讯基站及线路、输配电站及电力线、气象观测站等配套基础设施。</t>
  </si>
  <si>
    <t>续发项目申报3</t>
  </si>
  <si>
    <t>4F004033AEA4C44B41209EACE14B498</t>
  </si>
  <si>
    <t>2F38C6FC6A2309DDE065F8163E8AA87C</t>
  </si>
  <si>
    <t>318318301</t>
  </si>
  <si>
    <t>CCB50B4E2CBE8EDAE0535EFB480AF9B8</t>
  </si>
  <si>
    <t>511321</t>
  </si>
  <si>
    <t>南部县</t>
  </si>
  <si>
    <t>448007 南部县经开资产运营管理有限公司</t>
  </si>
  <si>
    <t>南部县发展和改革局</t>
  </si>
  <si>
    <t>四川南部经济开发区农副产品产业园建设项目</t>
  </si>
  <si>
    <t>P24511321-0012</t>
  </si>
  <si>
    <t>2411-511321-04-01-572279</t>
  </si>
  <si>
    <t>2025-04-10</t>
  </si>
  <si>
    <t>项目总占地面积为109846.13㎡，总建筑面积160554.50㎡（其中，新建标准化厂房150000.00㎡、改造研发检验检测楼8554.50㎡、改造企业服务楼2000.00㎡），并配套相关设施设备及建设室外综合管网、道路及硬质铺装、临近河道整治等。</t>
  </si>
  <si>
    <t>梁秀萍</t>
  </si>
  <si>
    <t>2F2A89CB4DD23D7DE065F8163E8AA87C</t>
  </si>
  <si>
    <t>2F497D9ADF837336E065F8163E8AA87C</t>
  </si>
  <si>
    <t>448007</t>
  </si>
  <si>
    <t>2F49DA4DF5616DEEE065F8163E8AA87C</t>
  </si>
  <si>
    <t>511525</t>
  </si>
  <si>
    <t>高县</t>
  </si>
  <si>
    <t>434913901 四川高县经济开发区管理委员会</t>
  </si>
  <si>
    <t>高县发展和改革局</t>
  </si>
  <si>
    <t>高县经开区化工园区示范产业园基础设施建设项目</t>
  </si>
  <si>
    <t>P23511525-0003</t>
  </si>
  <si>
    <t>2310-511525-04-01-456092</t>
  </si>
  <si>
    <t>2028-06-20</t>
  </si>
  <si>
    <t>新建标准化厂房约25万平方米；新建化工园区1.5万方/天污水处理厂及配套设施；建设园区内部道路及主干道15公里；建设园区安全环境监管设施，含安全环境监测系统、消防站等应急救援设施；配套建设智能停车场（含500个车位，配备充电桩200个）、水、电、气综合管网等基础设施。</t>
  </si>
  <si>
    <t>周炬灼</t>
  </si>
  <si>
    <t>0556DF66A3F4BC69F79BE969E269894</t>
  </si>
  <si>
    <t>2F497C0BF434732AE065F8163E8AA87C</t>
  </si>
  <si>
    <t>434913901</t>
  </si>
  <si>
    <t>0D1507EE16ACB499E0635EFB480A8FB1</t>
  </si>
  <si>
    <t>332705005 井研县水务投资有限公司</t>
  </si>
  <si>
    <t>都江堰灌区“十四五”续建配套与现代化改造井研白井干渠工程</t>
  </si>
  <si>
    <t>P22511124-0015</t>
  </si>
  <si>
    <t>2202-510000-19-01-715198</t>
  </si>
  <si>
    <t>2024-03-22</t>
  </si>
  <si>
    <t>2027-10-25</t>
  </si>
  <si>
    <t>白井干渠由取水枢纽工程、输水工程和出水枢纽工程组成，工程范围涉及乐山市市中区、井研县和眉山市青神县，连通了岷江与茫溪河。取水枢纽工程位于岷江左岸的青神县白果乡谭家沟，主要建筑物由引水渠、取水闸、闸后消能工及连接段组成，全长77.5m。输水工程起点上接取水工程连接段末端，工程末端位于茫溪河支流新店子河左岸永乐村附近，由白果乡暗涵、白果乡隧洞、内家湾暗涵、水井湾隧洞组成，线路总长25.592km。出水枢纽工程位于茫溪河右岸支流新店子河左岸( 拟建新桥水库库区)，由检修闸、消力池、出水暗涵组成，全长75m。白井干渠设计流量8.5m3/s，工程等别为Ⅲ等，主要建筑物为3级，次要建筑物为4级。</t>
  </si>
  <si>
    <t>井研县水务投资有限公司</t>
  </si>
  <si>
    <t>25AF742B49684EAFE065F8163E8AA87C</t>
  </si>
  <si>
    <t>2F5883736FBB1DDDE065F8163E8AA87C</t>
  </si>
  <si>
    <t>332705005</t>
  </si>
  <si>
    <t>2F57E42AE29F5C14E065F8163E8AA87C</t>
  </si>
  <si>
    <t>510106</t>
  </si>
  <si>
    <t>金牛区</t>
  </si>
  <si>
    <t>318106103 成都交子置业有限公司</t>
  </si>
  <si>
    <t>成都市金牛区公园城市建设和城市更新局</t>
  </si>
  <si>
    <t>成都市金牛区工人村片区老旧小区改造项目</t>
  </si>
  <si>
    <t>P22510106-0030</t>
  </si>
  <si>
    <t>2205-510106-04-01-565869</t>
  </si>
  <si>
    <t>2022-10-11</t>
  </si>
  <si>
    <t>项目占地面积约 161 亩，涉及 62 栋建筑（其中一栋不进行建筑改造），改造面积约 21.06 万㎡。其中，老旧小区改造：建筑改造 52 栋，道路改造约 27264㎡、排水防涝设施改造约 10040m；成套化改造：建筑改造 9 栋，总建筑面积约 36354.36 ㎡；公共空间改造：铺装工程 18709 ㎡、排水工程 6629m等.</t>
  </si>
  <si>
    <t>成都交子置业有限公司</t>
  </si>
  <si>
    <t>B2C6D45CD6523394E0535EFB480A8DF6</t>
  </si>
  <si>
    <t>2F45B731F1696526E065F8163E8AA87C</t>
  </si>
  <si>
    <t>318106103</t>
  </si>
  <si>
    <t>ED91ECA259E045BDE0535EFB480A3D9F</t>
  </si>
  <si>
    <t>420152 南充市嘉陵区文化广播电视和旅游局</t>
  </si>
  <si>
    <t>南充市嘉陵区文化广播电视和旅游局</t>
  </si>
  <si>
    <t>南充市文化广播电视和旅游局</t>
  </si>
  <si>
    <t>嘉陵区全域旅游基础设施建设项目</t>
  </si>
  <si>
    <t>P22511304-0109</t>
  </si>
  <si>
    <t>2210-511304-04-01-387457</t>
  </si>
  <si>
    <t>2024-03-29</t>
  </si>
  <si>
    <t>项目占地约100亩，总建筑面积5000平方米，游步道5公里，停车场40000平方米，主要建设内容包含游客集散中心、智慧导览、地方特产品展示展销中心、生态停车场、充电桩、旅游厕所及基础配套设施。项目占地约100亩，总建筑面积5000平方米，游步道5公里，停车场40000平方米，主要建设内容包含游客集散中心、智慧导览、地方特产品展示展销中心、生态停车场、充电桩、旅游厕所及基础配套设施。</t>
  </si>
  <si>
    <t>旅游局</t>
  </si>
  <si>
    <t>35B176894BD4EECA5CFD4B1B614051C</t>
  </si>
  <si>
    <t>2F3476321EE852C4E065F8163E8AA87C</t>
  </si>
  <si>
    <t>420152</t>
  </si>
  <si>
    <t>EDAA90B642755568E0535EFB480A432B</t>
  </si>
  <si>
    <t>富顺县交通运输局</t>
  </si>
  <si>
    <t>自贡至泸州港公路</t>
  </si>
  <si>
    <t>P16510322-0018</t>
  </si>
  <si>
    <t>2017-510000-48-01-167575</t>
  </si>
  <si>
    <t>2020-03-25</t>
  </si>
  <si>
    <t>项目全段包含自贡段和泸州段。起于自贡市省道309线大安区北环路中段的大塘山,止于规划的泸州港大脚石码头，全长122公里(主线长约112公里、连接线长约10公里)，其中新建76公里，原路改扩建46公里。其中，自贡段总长约100公里（主线长约89.88公里、连接线长约10.416公里）。主线和连接线均采用双向四车道一级公路技术标准建设，设计速度80公里/小时，路基宽度22.5米。汽车荷载等级公路一Ⅰ级。</t>
  </si>
  <si>
    <t>续发项目申报</t>
  </si>
  <si>
    <t>2F5E35C5326C09DEE065F8163E8AA87C</t>
  </si>
  <si>
    <t>E8FFE2F41D856684E0535EFB480AD7E3</t>
  </si>
  <si>
    <t>318191 攀枝花市西创工业投资有限责任公司</t>
  </si>
  <si>
    <t>攀枝花市西区水利局</t>
  </si>
  <si>
    <t>攀枝花市西区中高山“光电水产”四结合项目</t>
  </si>
  <si>
    <t>P25510403-0011</t>
  </si>
  <si>
    <t>2503-510403-04-01-208775</t>
  </si>
  <si>
    <t>项目主要修建新能源提水泵站3座，整治山坪塘2座，高位水池3口，修建人饮管道14千米，农业灌溉管道42千米，解决1300余人供水及6000亩高山农业灌溉问题。其中粮食作物4800亩，新增粮食综合生产能力160万公斤/年。</t>
  </si>
  <si>
    <t>马纯彬</t>
  </si>
  <si>
    <t>19F96666578B520CE06320C012AC3693</t>
  </si>
  <si>
    <t>2F5BAB446A2A67F5E065F8163E8AA87C</t>
  </si>
  <si>
    <t>318191</t>
  </si>
  <si>
    <t>2F588A199AEB1DA4E065F8163E8AA87C</t>
  </si>
  <si>
    <t>326001 自贡市沿滩区农业农村局</t>
  </si>
  <si>
    <t>自贡市沿滩区农业农村局</t>
  </si>
  <si>
    <t>自贡市沿滩区2021-2023年高标准农田建设项目</t>
  </si>
  <si>
    <t>P21510311-0003</t>
  </si>
  <si>
    <t>2110-510311-20-01-964829</t>
  </si>
  <si>
    <t>2021-10-01</t>
  </si>
  <si>
    <t>建设高标准农田6.29万亩，包括土地平整工程：坡改梯9618.46亩，格田整理26151.01亩；土壤改良：进行地力培肥35769亩，施生物有机肥8942吨；灌溉与排水工程：整治山坪塘125座，新建蓄水池52口，整治、新建渠道44370m，及配套排水沟，新建提灌站11座，维修提灌站4座，新建囤水田111口，石河堰8口，高效节水灌溉建设面积8000亩；田间道路工程：新改建72376m，新建2.5m宽生产路，总长度为32876m。坡面防护工程：48320㎡。科技措施：1项。</t>
  </si>
  <si>
    <t>673F37998E74319BFFB30B0FB00F4A3</t>
  </si>
  <si>
    <t>2F4979DAF4407334E065F8163E8AA87C</t>
  </si>
  <si>
    <t>326001</t>
  </si>
  <si>
    <t>CFAE2A359B64FB5AE0535EFB480A9EA7</t>
  </si>
  <si>
    <t>976161101 珙县工业集中区管理委员会办公室</t>
  </si>
  <si>
    <t>珙县工业集中区管理委员会办公室</t>
  </si>
  <si>
    <t xml:space="preserve">市经信局 </t>
  </si>
  <si>
    <t>珙县经开区污水处理厂及配套设施建设项目</t>
  </si>
  <si>
    <t>P23511526-0012</t>
  </si>
  <si>
    <t>2311-511526-04-01-204028</t>
  </si>
  <si>
    <t>2024-03-20</t>
  </si>
  <si>
    <t>2027-03-19</t>
  </si>
  <si>
    <t>新建占地60亩污水处理厂一座，预计项目日处理量12000t，配套建设应急管理池8000立方米及配套设施，污水回泵站1座，dn600-dn800管网3千米，园区道路约1.8km等。新建占地60亩污水处理厂一座，预计项目日处理量12000t，配套建设应急管理池8000立方米及配套设施，污水回泵站1座，dn600-dn800管网3千米，园区道路约1.8km等。</t>
  </si>
  <si>
    <t>09FDDF109D34D1DBBBDD6CA442B7D90</t>
  </si>
  <si>
    <t>2F49DA4DE7966DEEE065F8163E8AA87C</t>
  </si>
  <si>
    <t>976161101</t>
  </si>
  <si>
    <t>0D16977FD6489E1EE0635EFB480AFC44</t>
  </si>
  <si>
    <t>999157 四川上善水务有限公司</t>
  </si>
  <si>
    <t>邛崃市天台山大水厂及配套管网工程项目</t>
  </si>
  <si>
    <t>P24510183-0027</t>
  </si>
  <si>
    <t>2311-510183-04-01-172476</t>
  </si>
  <si>
    <t>新建8万m3/d水厂一座，新建原水和清水管网及配套附属设施。
（1）取水工程
新建取水口1处，采用重力取水，取水头部建设规模18万m3/d；
（2）原水管线工程
新建DN900原水管线约7km，配套阀门井等附属设施；
（3）净水厂工程
新建净水厂1座，采用常规处理工艺，近期设计规模8万m3/d，远期设计规模18万m3/d；
（4）进厂道路工程
新建进厂道路长约2km，宽8m；
（5）西线清水输水管线工程
新建DN300~DN350清水输水管（西线）约24km，配套阀门井等附属设施；
（6）南线清水输水管工程
新建DN900~DN1200清水输水管（南线）约37km，配套调流站、阀门井等附属设施。</t>
  </si>
  <si>
    <t>四川上善水务有限公司</t>
  </si>
  <si>
    <t>79E5F909DBA23E1AE0535EFB480AEA7F</t>
  </si>
  <si>
    <t>2F40496604A32B39E065F8163E8AA87C</t>
  </si>
  <si>
    <t>999157</t>
  </si>
  <si>
    <t>11A34C463A4F75E3E06320C012AC3F93</t>
  </si>
  <si>
    <t>511425</t>
  </si>
  <si>
    <t>青神县</t>
  </si>
  <si>
    <t>318131120 青神县住房和城乡建设局</t>
  </si>
  <si>
    <t>青神县住房和城乡建设局</t>
  </si>
  <si>
    <t>青神县老旧小区配套基础设施改造项目</t>
  </si>
  <si>
    <t>P23511425-0021</t>
  </si>
  <si>
    <t>2312-511425-04-01-323810</t>
  </si>
  <si>
    <t>本项目涉及 56个小区，涉及户数 2201户，面积26.27万㎡，主要对小区地面修复及黑化、燃气管道、排水管网、垃圾处理设施、安防设施无障碍设施、邻里中心等基础配套设施改造。其中燃气管道改造约40.5 km（包含庭院管网、立管、入户管）、雨水管网改造约14.5km，雨污混流管网改造约15.4 km、邻里中心（主要包含老年活动室、老年食堂、亲子早教室、母婴室等养老扶幼设施）改造约3000㎡。</t>
  </si>
  <si>
    <t>徐靖键</t>
  </si>
  <si>
    <t>0D00162F9A92577CE0635EFB480AAE24</t>
  </si>
  <si>
    <t>2F37D2281C273111E065F8163E8AA87C</t>
  </si>
  <si>
    <t>318131120</t>
  </si>
  <si>
    <t>11A16FD9A04443ECE06320C012AC12F3</t>
  </si>
  <si>
    <t>332306006 巴中市江家口水库建设管理中心</t>
  </si>
  <si>
    <t>市水利局（主管部门）</t>
  </si>
  <si>
    <t>四川省平昌县江家口水库工程</t>
  </si>
  <si>
    <t>P19511900-0051</t>
  </si>
  <si>
    <t>2018-000052-48-01-000109</t>
  </si>
  <si>
    <t>2021-10-30</t>
  </si>
  <si>
    <t>2026-07-30</t>
  </si>
  <si>
    <t>新建大（二）型水库，总库容1.83亿立方米，防洪库容0.83亿立方米。主要建设内容包括大坝、溢洪道、泄洪放空洞、引水发电隧洞及厂房等。水库正常蓄水位407米，死水位386米，汛期限制水位389米，防洪高水位、设计洪水位407.5米，校核洪水位410.66米，水库最大坝高97.9米，坝型为沥青混凝土心墙堆石坝。电站装机容量2.3万千瓦，平均年发电量7102万千瓦时。</t>
  </si>
  <si>
    <t>米时光</t>
  </si>
  <si>
    <t>F672E7E3973F4D36E0535EFB480A177C</t>
  </si>
  <si>
    <t>2F5A96267D827408E065F8163E8AA87C</t>
  </si>
  <si>
    <t>332306006</t>
  </si>
  <si>
    <t>2F49839A90FF7324E065F8163E8AA87C</t>
  </si>
  <si>
    <t>434620601 新都区兴城建设投资有限公司</t>
  </si>
  <si>
    <t>新都区农业农村局（主）</t>
  </si>
  <si>
    <t>桂湖万亩粮经复合产业园区建设项目</t>
  </si>
  <si>
    <t>P23510114-0027</t>
  </si>
  <si>
    <t>2306-510114-04-01-780590</t>
  </si>
  <si>
    <t>农田整治3900亩，含沟渠整治2.9万米，园区道路提升改造约5.5公里，园区作业步行游览系统约5公里，新建农事体验研学基地1632平米、农产品冷链中心2200平米、农产品加工中心3536平米，配套停车场2000平米，新建园区公厕2座共计663平方米，及其他配套基础设施。项目建成后，推动万亩粮经复合园区永久性基本农田集中连片，田网、水网、路网、观光网、服务网、信息网、设施用地网“七网”配套完善，持续提升园区粮食产能。</t>
  </si>
  <si>
    <t>新都区兴城建设投资有限公司</t>
  </si>
  <si>
    <t>2D34F375C914BD4A767DB432E7DF9D0</t>
  </si>
  <si>
    <t>2F2FE49BEA976FB7E065F8163E8AA87C</t>
  </si>
  <si>
    <t>434620601</t>
  </si>
  <si>
    <t>11DDC204D0560AA8E06320C012ACE334</t>
  </si>
  <si>
    <t>旺苍县文化广播电视体育和旅游局</t>
  </si>
  <si>
    <t>广元市文化广播电视和旅游局</t>
  </si>
  <si>
    <t>曾家山旅游度假区天星—盐河片区旅游基础设施建设项目</t>
  </si>
  <si>
    <t>P22510821-0001</t>
  </si>
  <si>
    <t>2201-510821-04-01-974578</t>
  </si>
  <si>
    <t>2022-06-30</t>
  </si>
  <si>
    <t>新建游客中心4000平方米，生态智慧停车场10000平方米，观景平台20个，旅游厕所15座，通景及内部道路40公里，游步道30公里，旅游服务驿站2000平方米，标识标牌、旅游信息化服务系统，其他附属设施建设及设备购置等。</t>
  </si>
  <si>
    <t>2F327F63B91403E6E065F8163E8AA87C</t>
  </si>
  <si>
    <t>D8318166534E1CE0E0535EFB480AED1B</t>
  </si>
  <si>
    <t>332001002 德昌县和平水库开发有限责任公司</t>
  </si>
  <si>
    <t>德昌县和平水库工程</t>
  </si>
  <si>
    <t>P13513424-0003</t>
  </si>
  <si>
    <t>2020-510000-76-01-433274</t>
  </si>
  <si>
    <t>2014-12-01</t>
  </si>
  <si>
    <t>1503</t>
  </si>
  <si>
    <t>水利建设</t>
  </si>
  <si>
    <t>和平水库工程多年平均供水量为2675万立方米，供水范围为德昌县茨达、宽裕、巴洞、六所、王所5个乡（镇），设计灌溉面积10.82万亩（其中新增灌面7.56万亩、改善灌面3.26万亩），设计供水人口6.22万人。该工程由水库枢纽和灌区渠系两部分组成。水库枢纽主要包括大坝、溢洪道、放水兼放空（导流）洞等，大坝为沥青混凝土心墙堆石坝，水库正常蓄水位1820米，相应库容2230万立方米，总库容2327万立方米。灌区渠系包括总干渠、左干渠、右干渠、王所支渠及相应渠系建筑物，渠道长度分别为3公里、39.7公里、32.25公里、7.41公里，渠首设计流量分别为5.5立方米每秒、3.1立方米每秒、2.4立方米每秒、0.9立方米每秒。</t>
  </si>
  <si>
    <t>王华露</t>
  </si>
  <si>
    <t>7A37146FDF603E08E0535EFB480A94BA</t>
  </si>
  <si>
    <t>2F42B7E388DA2A81E065F8163E8AA87C</t>
  </si>
  <si>
    <t>9243A0B20897C048E0535EFB480A3EA4</t>
  </si>
  <si>
    <t>511902</t>
  </si>
  <si>
    <t>巴州区</t>
  </si>
  <si>
    <t>381001021 巴中启程实业有限公司</t>
  </si>
  <si>
    <t>发改局</t>
  </si>
  <si>
    <t>巴州区新能源汽车充电基础设施建设项目</t>
  </si>
  <si>
    <t>P23511902-0017</t>
  </si>
  <si>
    <t>2306-511902-04-01-749877</t>
  </si>
  <si>
    <t>2025-02-25</t>
  </si>
  <si>
    <t>2027-02-22</t>
  </si>
  <si>
    <t>巴州区新能源汽车充电基础设施建设项目的主要建设内容为：在巴州区拟建公用充电桩1000个、智慧小区充电桩800个及配套基础设施。项目的建设地点为巴中市巴州区。巴州区新能源汽车充电基础设施建设项目估算总投资为29000万元。</t>
  </si>
  <si>
    <t>巴中启程实业集团有限公司</t>
  </si>
  <si>
    <t>0F07D1EBE79DD402E0635EFB480A9754</t>
  </si>
  <si>
    <t>2F598B74DF0806C8E065F8163E8AA87C</t>
  </si>
  <si>
    <t>381001021</t>
  </si>
  <si>
    <t>0F07D69E50A40D94E0635EFB480A4785</t>
  </si>
  <si>
    <t>976003005 遂宁市盈港实业有限责任公司</t>
  </si>
  <si>
    <t>遂宁高新技术产业园区建设与交通运输局</t>
  </si>
  <si>
    <t>遂宁高新区南片区棚户区改造建设项目</t>
  </si>
  <si>
    <t>P22510900-0008</t>
  </si>
  <si>
    <t>2201-510926-17-01-674424</t>
  </si>
  <si>
    <t>2024-01-15</t>
  </si>
  <si>
    <t>项目占地面积约82亩，建筑面积约14万平方米，计划建设安置房998套及其他配套附属设施等。 。。。。。。。。。。。。。。。。。。。。。。。。。。。。。。。。。。。。。。。。。。。。。。。。。。。。。。。</t>
  </si>
  <si>
    <t>盈港经办</t>
  </si>
  <si>
    <t>158466991781198</t>
  </si>
  <si>
    <t>2F4979DAD2557334E065F8163E8AA87C</t>
  </si>
  <si>
    <t>976003005</t>
  </si>
  <si>
    <t>D8329DA2BB0B1C6EE0535EFB480A3F12</t>
  </si>
  <si>
    <t>361504000 井研县卫生健康局</t>
  </si>
  <si>
    <t>井研县人民医院医疗救治能力提升项目</t>
  </si>
  <si>
    <t>P23511124-0013</t>
  </si>
  <si>
    <t>2309-511124-04-01-941868</t>
  </si>
  <si>
    <t>本项目主要涉及智慧医院信息化（含软硬件）1 套，购置放射科、检验科、ICU、手术室、供应室、儿科、妇产科、功能科、中医康复科、内科系统、外科系统等科室医疗设备，提升护理病区、安装标识标牌，配套医院所需的其他设施设备等。</t>
  </si>
  <si>
    <t>夏腕鑫</t>
  </si>
  <si>
    <t>9A81190C2EE42798ED20030317D6FEA</t>
  </si>
  <si>
    <t>2F598AC7907606A7E065F8163E8AA87C</t>
  </si>
  <si>
    <t>361504000</t>
  </si>
  <si>
    <t>11B7D2A6C27843D6E06320C012AC1F94</t>
  </si>
  <si>
    <t>318301119 资中县兴资投资开发集团有限责任公司</t>
  </si>
  <si>
    <t>资中县第一缫丝厂老旧厂区改造项目</t>
  </si>
  <si>
    <t>P24511025-0050</t>
  </si>
  <si>
    <t>2412-511025-04-01-431943</t>
  </si>
  <si>
    <t>2025-06-19</t>
  </si>
  <si>
    <t>对厂区周边居民拆迁安置257户，建筑面积1.5万平方米，拆除、改造闲置破损老旧厂房共计约20.33万平方米，盘活存量闲置土地约180亩，配套建设道路4.6公里、停车位300个、综合管网18千米等基础设施。</t>
  </si>
  <si>
    <t>资中县兴资投资开发集团有限责任公司</t>
  </si>
  <si>
    <t>0B5A5F243F74197BAC0F91A9F60BA22</t>
  </si>
  <si>
    <t>2F53EB6797BC3B62E065F8163E8AA87C</t>
  </si>
  <si>
    <t>318301119</t>
  </si>
  <si>
    <t>2F4331F25DA65C9DE065F8163E8AA87C</t>
  </si>
  <si>
    <t>381005003 南江县乡镇供水有限公司</t>
  </si>
  <si>
    <t>南江县赶场、贵民片区农村供水安全保障项目</t>
  </si>
  <si>
    <t>P25511922-0027</t>
  </si>
  <si>
    <t>2502-511922-04-01-631190</t>
  </si>
  <si>
    <t>南江县赶场、贵民片区农村供水安全保障项目建设内容及规模：改造赶场、大河等片区乡镇农村地区老化漏损管网26公里，以提升供水安全可靠性，降低管网的漏损率；更新改造赶场、大河、兴马、关路、石滩、关门、贵民、郑家沟8处供水站设施设备，配套完善相关附属设施。</t>
  </si>
  <si>
    <t>何远祥</t>
  </si>
  <si>
    <t>2F300C68022072A2E065F8163E8AA87C</t>
  </si>
  <si>
    <t>2F4977F4D5126DDEE065F8163E8AA87C</t>
  </si>
  <si>
    <t>381005003</t>
  </si>
  <si>
    <t>2F30FF81779D646CE065F8163E8AA87C</t>
  </si>
  <si>
    <t>434001 四川长江源工业园区开发有限责任公司</t>
  </si>
  <si>
    <t>宜宾市翠屏区工业园区管委会</t>
  </si>
  <si>
    <t>四川长江工业园区下一代高安全电池及全固态电池产业化定制厂房项目</t>
  </si>
  <si>
    <t>P24511502-0075</t>
  </si>
  <si>
    <t>2405-511502-04-01-647766</t>
  </si>
  <si>
    <t>四川长江工业园区下一代高安全电池及全固态电池产业化定制厂房项目：项目占地面积168亩，总建筑面积约13.2万㎡，其中包含标准化厂房3.8万㎡，高标准厂房8万㎡，电池科技创新园1.4万㎡，停车位450个及充电桩90个，配套园区供水、供电、消防、管网、道路等园区辅助工程。</t>
  </si>
  <si>
    <t>四川长江源工业园区开发有限责任公司</t>
  </si>
  <si>
    <t>A5070E0645909140E0535EFB480A296D</t>
  </si>
  <si>
    <t>2F3168B69F22646EE065F8163E8AA87C</t>
  </si>
  <si>
    <t>434001</t>
  </si>
  <si>
    <t>19B64295FC4E2522E06320C012ACEB68</t>
  </si>
  <si>
    <t>999001 资阳市市容环境卫生服务中心</t>
  </si>
  <si>
    <t>资阳市城市管理行政执法局</t>
  </si>
  <si>
    <t>资阳市城区生活垃圾收集处理能力提升改造项目</t>
  </si>
  <si>
    <t>P24512000-0009</t>
  </si>
  <si>
    <t>2405-512000-04-01-165081</t>
  </si>
  <si>
    <t>2027-08-30</t>
  </si>
  <si>
    <t>本项目拟对资阳市城区生活垃圾收集处理系统进行完善，建立生活垃圾分类收集能力约400吨/日，实现可回收物分拣处理能力约50吨/日。包括：对400个垃圾分类收集亭及600个“云站桶”智能设备进行升级改造，对沱江一桥中转站、南骏大道中转站设备设施进行升级改造，并配套垃圾收集转运等设备设施。</t>
  </si>
  <si>
    <t>资阳市市容环境卫生服务中心</t>
  </si>
  <si>
    <t>1517A31D1EBE062FE06320C012AC2632</t>
  </si>
  <si>
    <t>2F592C57FCBF6212E065F8163E8AA87C</t>
  </si>
  <si>
    <t>999001</t>
  </si>
  <si>
    <t>1CB70766381925C6E065F8163E8AA87C</t>
  </si>
  <si>
    <t>448806 梓潼县汇智水务有限公司</t>
  </si>
  <si>
    <t>梓潼县农业局</t>
  </si>
  <si>
    <t>梓潼县2022年-2024年农村人居环境整治项目</t>
  </si>
  <si>
    <t>P21510725-0014</t>
  </si>
  <si>
    <t>2109-510725-16-01-991003</t>
  </si>
  <si>
    <t>2025-12-12</t>
  </si>
  <si>
    <t>项目覆盖全县16个乡镇，建设内容包括垃圾处理设施建设、农业废弃物综合利用、村容村貌改造提升等三大工程，其中：
（1）垃圾处理设施建设工程，包括新建农村垃圾处理站16处，日处理200吨，垃圾收集处300平方米，购置垃圾桶、收集运输车辆等设备，项目服务人口约20万人。
（2）农业废弃物综合利用工程，包括粪污处理设施建设，含1万m3田间贮存池、购置粪污运输车辆、污水处理设备、粪污处理设备及有机肥生产设备等；1个年处理4万吨秸秆的资源化利用中心建设，建筑面积0.5万㎡，同时购置相应处理设备；1个病死畜禽鱼无害化处理中心，80处病死畜鱼禽收集暂存点；1个废旧农膜（废弃农药包装物）回收与处理中心，5个县级回收点。
（3）村容村貌改造提升工程，包括建设农村公厕50座、健身设施和活动广场1.2万平方米、农户风貌改造621户、乡村公路17.4公里、以及、、标志标牌设施等。</t>
  </si>
  <si>
    <t>马晓恒</t>
  </si>
  <si>
    <t>CF4DCF51A705C312E0535EFB480AAC9E</t>
  </si>
  <si>
    <t>2F31014552B4646AE065F8163E8AA87C</t>
  </si>
  <si>
    <t>448806</t>
  </si>
  <si>
    <t>010101</t>
  </si>
  <si>
    <t>CF4DCF37ACACC314E0535EFB480A16BE</t>
  </si>
  <si>
    <t>326811802 邻水现代农业发展集团有限公司</t>
  </si>
  <si>
    <t>邻水县农业农村局</t>
  </si>
  <si>
    <t>邻水县乡村振兴示范区一期建设项目</t>
  </si>
  <si>
    <t>P22511623-0006</t>
  </si>
  <si>
    <t>2202-511623-20-01-745674</t>
  </si>
  <si>
    <t>本项目规划占地约40平方公里，建设绿色高效种养循环（生猪、肉牛、稻渔等）粮油生产基地约20万亩；新建高标准农田约4万亩；新建健康水产循环种养示范带；新建农产品综合加工基地；打造农产品流通和品牌服务智慧平台；推动农村人居环境治理、建设日处理量为450吨/天的污水处理站、打造“美丽新村”；建设生态文旅融合示范区；建设道路等基础配套设施。</t>
  </si>
  <si>
    <t>邻水现代农业发展集团有限公司</t>
  </si>
  <si>
    <t>D7663529323E58DAE0535EFB480A1B9D</t>
  </si>
  <si>
    <t>2F46F7BBF11C6A7BE065F8163E8AA87C</t>
  </si>
  <si>
    <t>326811802</t>
  </si>
  <si>
    <t>D7E2434C12148324E0535EFB480A2E43</t>
  </si>
  <si>
    <t>976001006 遂宁广利工业发展有限公司</t>
  </si>
  <si>
    <t>经开区商务与文旅中心</t>
  </si>
  <si>
    <t>遂宁市商务局</t>
  </si>
  <si>
    <t>遂宁经济技术开发区凤台片区产业园区及配套基础设施建设项目（二期）</t>
  </si>
  <si>
    <t>P22510900-0028</t>
  </si>
  <si>
    <t>2202-510924-17-01-742702</t>
  </si>
  <si>
    <t>2024-04-26</t>
  </si>
  <si>
    <t>2026-04-25</t>
  </si>
  <si>
    <t>080211</t>
  </si>
  <si>
    <t xml:space="preserve">新建标准化厂房15万平方米，智能提升厂房7万平方米，配套建设园区道路、管网、停车设施等。新建标准化厂房15万平方米，智能提升厂房7万平方米，配套建设园区道路、管网、停车设施等。新建标准化厂房15万平方米，智能提升厂房7万平方米，配套建设园区道路、管网、停车设施等。
</t>
  </si>
  <si>
    <t>FE23CAB94F9465DB2FA4D194B76E31F</t>
  </si>
  <si>
    <t>2F463D1475F11DD1E065F8163E8AA87C</t>
  </si>
  <si>
    <t>976001006</t>
  </si>
  <si>
    <t>D8473E87EA3A924EE0535EFB480A170B</t>
  </si>
  <si>
    <t>511422</t>
  </si>
  <si>
    <t>彭山区</t>
  </si>
  <si>
    <t>999200 天府新区眉山管委会</t>
  </si>
  <si>
    <t>眉山市彭山区住房和城乡建设局</t>
  </si>
  <si>
    <t>眉山天府新区智慧停车基础设施建设项目</t>
  </si>
  <si>
    <t>P24511422-0012</t>
  </si>
  <si>
    <t>2404-511452-04-01-960097</t>
  </si>
  <si>
    <t>本项目改造提升15000个停车位，其中提升智慧停车场4个停车位合计约6000个、改造9000个停车位（含普通车位画线加装停车设备，智慧停车管理系统，并对原泊位尺寸改造），以及配套建设智慧充换电站（含智慧充电管理系统、配电箱及储能设施）等相关附属设施建设。</t>
  </si>
  <si>
    <t>天府新区眉山管委会</t>
  </si>
  <si>
    <t>901FE7EC33758673E0535EFB480A1C17</t>
  </si>
  <si>
    <t>2F3367E3ED8B4EA7E065F8163E8AA87C</t>
  </si>
  <si>
    <t>999200</t>
  </si>
  <si>
    <t>1A39B04BDAC63D38E06320C012AC348C</t>
  </si>
  <si>
    <t>434133033 宜宾县工业园区管理委员会</t>
  </si>
  <si>
    <t>宜宾县工业园区管理委员会</t>
  </si>
  <si>
    <t>宜宾市叙州区清洁能源园区建设项目</t>
  </si>
  <si>
    <t>P24511521-0085</t>
  </si>
  <si>
    <t>2405-511504-04-01-289286</t>
  </si>
  <si>
    <t>本项目主要建设内容包括:项目占地面积为164.23亩，建筑占地面积47715.39㎡，新建标准厂房总建筑面积203012.15㎡。配套建设园区连接线道路1条，200根充电桩、给排水管网5.8km，燃气管网5.5km，通讯管网8.1km，电力管线5.3km及其他配套设施建设项目。</t>
  </si>
  <si>
    <t>35C3BC2678E4A9197B3666FDC71A5FF</t>
  </si>
  <si>
    <t>2F49839AA6A27324E065F8163E8AA87C</t>
  </si>
  <si>
    <t>434133033</t>
  </si>
  <si>
    <t>197BC67D24134842E06320C012AC93D7</t>
  </si>
  <si>
    <t>381912908 成都城建投资管理集团有限责任公司</t>
  </si>
  <si>
    <t>金牛区凤凰山街道配售型保障性住房项目</t>
  </si>
  <si>
    <t>P24510100-0060</t>
  </si>
  <si>
    <t>2404-510106-89-01-627941</t>
  </si>
  <si>
    <t>0906</t>
  </si>
  <si>
    <t>保障性住房</t>
  </si>
  <si>
    <t>本项目建设地点位于金牛区凤凰山街道，用地面积约 48 亩，总建筑面积约120082.13 平方米，新建住宅，涉及总户数944户。本项目建设地点位于金牛区凤凰山街道，用地面积约 48 亩，总建筑面积约120082.13 平方米，新建住宅，涉及总户数944户。</t>
  </si>
  <si>
    <t>成都城建投资管理集团有限责任公司</t>
  </si>
  <si>
    <t>E575D6F97144612972AF0916672424B</t>
  </si>
  <si>
    <t>2F598FA5325C06B8E065F8163E8AA87C</t>
  </si>
  <si>
    <t>381912908</t>
  </si>
  <si>
    <t>197BCAAF8E78483EE06320C012AC05E3</t>
  </si>
  <si>
    <t>381830001 达州水务集团有限公司</t>
  </si>
  <si>
    <t>达州市第二污水处理厂扩量提效及配套管网工程</t>
  </si>
  <si>
    <t>P22511700-0065</t>
  </si>
  <si>
    <t>2208-511700-04-01-634617</t>
  </si>
  <si>
    <t>2023-04-01</t>
  </si>
  <si>
    <t>主要建设南城泵站至达州市第二污水厂压力管道，管径为D1220X10,管材为焊接钢管，总长度约为9.5Km。主要建设南城泵站至达州市第二污水厂压力管道，管径为D1220X10,管材为焊接钢管，总长度约为9.5Km。债券存续期内实现年度收支平衡和总体收支平衡，带动区域协同发展，提升区域经济发展水平和群众生活交通质量。</t>
  </si>
  <si>
    <t>钱伟</t>
  </si>
  <si>
    <t>D885D77E59DB9FD6E0535EFB480AC467</t>
  </si>
  <si>
    <t>2F3339C031464EB3E065F8163E8AA87C</t>
  </si>
  <si>
    <t>381830001</t>
  </si>
  <si>
    <t>EDA92A04C16390F9E0535EFB480AC280</t>
  </si>
  <si>
    <t>303 303 北川羌族自治县发展和改革局</t>
  </si>
  <si>
    <t>北川低空装备制造产业园标准化厂房及配套基础设施建设项目</t>
  </si>
  <si>
    <t>P25510726-0020</t>
  </si>
  <si>
    <t>2502-510726-04-01-885670</t>
  </si>
  <si>
    <t>2025-06-17</t>
  </si>
  <si>
    <t>2029-06-17</t>
  </si>
  <si>
    <t>本项目建设内容为：建设测试机库 20000 平方米；建设标准化厂房 80500 平方米，配套导航台、园区道路、管网、停车位等基础设施。 本项目建设地点为北川羌族自治县永昌镇通航产业园。项目总投资为53000万元。</t>
  </si>
  <si>
    <t>北川羌族自治县发展和改革局</t>
  </si>
  <si>
    <t>76AA360B1BE394F6E0535EFB480A4088</t>
  </si>
  <si>
    <t>2F572DE362D4121CE065F8163E8AA87C</t>
  </si>
  <si>
    <t>303</t>
  </si>
  <si>
    <t>2F54FF0C677E2AF7E065F8163E8AA87C</t>
  </si>
  <si>
    <t>434920902 自贡晨光科技园区投资有限责任公司</t>
  </si>
  <si>
    <t>富顺县应急管理局</t>
  </si>
  <si>
    <t>自贡市应急管理局</t>
  </si>
  <si>
    <t>富顺县应急物资仓储物流基地建设项目</t>
  </si>
  <si>
    <t>P23510322-0018</t>
  </si>
  <si>
    <t>2302-510322-04-01-962048</t>
  </si>
  <si>
    <t>项目占地面积约62亩，总建筑面积47326平方米，包括新建物流仓库27500平方米，物资中转站15000平方米，配套管理中心、信息中心等设施建筑面积4826平米，同时配套建设配套疏运道路、停车位、充电桩、管网、供水、电力通讯等基础设施。</t>
  </si>
  <si>
    <t>吴利琴</t>
  </si>
  <si>
    <t>7CA39205FD346069F71FFA3B461E181</t>
  </si>
  <si>
    <t>2F5A5D92BABD5F7EE065F8163E8AA87C</t>
  </si>
  <si>
    <t>434920902</t>
  </si>
  <si>
    <t>2F497D9AEAFB7336E065F8163E8AA87C</t>
  </si>
  <si>
    <t>318309099016 成都简投东乐城市建设有限公司</t>
  </si>
  <si>
    <t>成都东部新区智能制造产业园片区城中村改造配套基础设施项目</t>
  </si>
  <si>
    <t>P25510100-0011</t>
  </si>
  <si>
    <t>2502-510186-04-01-888100</t>
  </si>
  <si>
    <t>本项目对成都东部新区智能制造产业园片区城中村的城市基础设施、公共服务配套设施进行更新改造提升。建设内容包括该区域内的道路 990 米、文体设施 17000平方米、停车位 1000 个、管网 1200 米、社区服务中心 30000 平方米及其他附属设施等。</t>
  </si>
  <si>
    <t>田锐</t>
  </si>
  <si>
    <t>11B71E7D18FB3456E06320C012AC0DA7</t>
  </si>
  <si>
    <t>2F339FD47D134EBDE065F8163E8AA87C</t>
  </si>
  <si>
    <t>318309099016</t>
  </si>
  <si>
    <t>2F349D72F74852F8E065F8163E8AA87C</t>
  </si>
  <si>
    <t>976154102 资阳市临空经济区管理委员会</t>
  </si>
  <si>
    <t>成渝双城经济圈资阳市可再生能源产业园建设项目</t>
  </si>
  <si>
    <t>P23512000-0017</t>
  </si>
  <si>
    <t>2312-512051-04-01-127042</t>
  </si>
  <si>
    <t>2024-08-01</t>
  </si>
  <si>
    <t>2025-07-31</t>
  </si>
  <si>
    <t>项目建设用地面积约328.91亩，规划总建筑面积约179242.64平方米。主要建设高标准厂房约175224.24平方米，原材料供应及处理车间约3669.00平方米，非机动车棚349.40平方米，建设机动车位538个。建设内容包括建筑工程、安装工程及配套给排水、供配电、消防等基础设施建设的总平工程等。</t>
  </si>
  <si>
    <t>资阳市临空经济区管理委员会</t>
  </si>
  <si>
    <t>A851CC29DE012B02E0535EFB480A73B8</t>
  </si>
  <si>
    <t>2F33337BBE454D1DE065F8163E8AA87C</t>
  </si>
  <si>
    <t>976154102</t>
  </si>
  <si>
    <t>11B7912F46663DEDE06320C012AC7314</t>
  </si>
  <si>
    <t>旺苍县住房和城乡建设局</t>
  </si>
  <si>
    <t>旺苍县城区污水处理设施及雨污分流改造建设项目</t>
  </si>
  <si>
    <t>P22510821-0006</t>
  </si>
  <si>
    <t>2201-510821-17-01-284318</t>
  </si>
  <si>
    <t>2023-09-29</t>
  </si>
  <si>
    <t>1.旺苍县城市污水处理厂泵站及附属设施改造：对城市污水处理厂泵站及附属设施进行升级改造，改造后排放标准为一级A标；
2.旺苍县城市污水处理厂配套管网新建项目：新建雨污管网共5公里，管径DN400-600；
3.城镇雨污合流管道分流改造项目：对县城区9条道路（街道、巷道）长约29.1公里雨污合流管道（沟）进行分流改造；
4.中水回用管网建设项目：新建中水管网11公里，采用DN400UPVC管材。</t>
  </si>
  <si>
    <t>2F464F2495951AD5E065F8163E8AA87C</t>
  </si>
  <si>
    <t>D8866BA308369FCEE0535EFB480A7460</t>
  </si>
  <si>
    <t>333010 西充县公用事业服务中心</t>
  </si>
  <si>
    <t>西充县住房和城乡建设局</t>
  </si>
  <si>
    <t>西充县旧城区老旧小区改造工程</t>
  </si>
  <si>
    <t>P23511325-0022</t>
  </si>
  <si>
    <t>2309-511325-04-01-943068</t>
  </si>
  <si>
    <t>2025-09-25</t>
  </si>
  <si>
    <t>2027-08-24</t>
  </si>
  <si>
    <t>本项目改造60个老旧小区12704户、建筑面积106万平方米，改造建筑外立面134288平方米、屋面防水293356平方米、小区车行道路面174794平方米、雨污管网42000米、水电气通信管网各75221米、停车场74289平方米和灯箱广告牌、雨水口、检查井等配套设施；改造便民服务中心5475平方米；新增充电桩840个、消防设施60套，安装太阳能路灯和庭院灯1740盏，地面铺装78154平方米等。</t>
  </si>
  <si>
    <t>西充县公用事业管理局</t>
  </si>
  <si>
    <t>24F2FEB8FA54831A1F44019C3DDB756</t>
  </si>
  <si>
    <t>2F6C64A72E6475BFE065F8163E8AA87C</t>
  </si>
  <si>
    <t>333010</t>
  </si>
  <si>
    <t>1A3586417C1459B9E06320C012AC8C1C</t>
  </si>
  <si>
    <t>318318002 蓬安县财政局机关</t>
  </si>
  <si>
    <t>蓬安县水务局机关</t>
  </si>
  <si>
    <t>P22511323-0005</t>
  </si>
  <si>
    <t>2019-510000-76-01-202010</t>
  </si>
  <si>
    <t>亭子口灌区一期工程建设内容包括：总干渠、东干渠、西干渠、营山分干渠、文昌寨分干渠、观音支渠、新市支渠和10条水库充水渠，共计17条渠道，总长375.59km（其中总干渠渠首设计流量76.2立方米每秒、长144.57公里，东、西干渠总长120.46公里）；建筑物共计1067座，其中泵站2座。实现灌溉面积135.94万亩（其中耕地面积123.32万亩，林果地面积12.62万亩），供水人口256.23万人，其中城市人口125.90万人，乡镇人口49.90万人，年平均供水量4.05亿m3。</t>
  </si>
  <si>
    <t>财政经办</t>
  </si>
  <si>
    <t>AD0A132490A4516914458516BC804CB</t>
  </si>
  <si>
    <t>2F6160E7E8595483E065F8163E8AA87C</t>
  </si>
  <si>
    <t>318318002</t>
  </si>
  <si>
    <t>DFD2F434C02F8928E0535EFB480A4264</t>
  </si>
  <si>
    <t>318714714 石棉县财政局机关</t>
  </si>
  <si>
    <t>石棉县农业农村局</t>
  </si>
  <si>
    <t>石棉县雅果国家农村产业融合发展示范园项目</t>
  </si>
  <si>
    <t>P20511824-0032</t>
  </si>
  <si>
    <t>2020-511824-01-01-507675</t>
  </si>
  <si>
    <t>2022-05-03</t>
  </si>
  <si>
    <t>2026-12-02</t>
  </si>
  <si>
    <t>1、农业产业基地项目
1）肥水一体化设施建设3270亩；2）山区果园轻轨交通运输设施建设70km；3）机械化设施推广服务体系建设两项；4）果园托管4700亩；5）生产基础设施设备建设一项；6）引进香菇新品种50万棒；7）引进羊肚菌示范推广200亩；8）电动修枝剪200套；9）向阳母本繁殖园建设一项等。
2、农产品深加工
果蔬商品化处理系统推广、果蔬商品化处理系统推广、农产品烘干设施建设、特色果酒开发研究。
3、全域旅游项目。
扶持民宿建设及改造、特色小镇建设、产业换线建设。</t>
  </si>
  <si>
    <t>石棉县财政局</t>
  </si>
  <si>
    <t>86B020E2EB64462B3DCD63544377F89</t>
  </si>
  <si>
    <t>2F3232A4554263AEE065F8163E8AA87C</t>
  </si>
  <si>
    <t>318714714</t>
  </si>
  <si>
    <t>B2DF592C5B6B99A7E0535EFB480AD885</t>
  </si>
  <si>
    <t>332002 南部县水务局</t>
  </si>
  <si>
    <t>南部县水务局</t>
  </si>
  <si>
    <t>南部县芦花水库工程</t>
  </si>
  <si>
    <t>P24511321-0011</t>
  </si>
  <si>
    <t>2403-511321-04-01-479278</t>
  </si>
  <si>
    <t>新建小(1)型水库1座，主要由充水工程、枢纽工程、灌溉供水工程三部分组成。水工建筑物主要有充水管道(洞中管)、拦河大坝、溢洪道、导流放空洞和人饮灌溉进水塔等，大坝基本坝型为当地材料坝(黏土心墙石渣坝)。
水库设计正常蓄水位475.00m,相应库容832万m3,水库总库容884万m3。水库供水人口4.62万人，灌溉面积6.23万亩(改善灌面)。</t>
  </si>
  <si>
    <t>8C8642338404B5F8386646AEB4B1E35</t>
  </si>
  <si>
    <t>2F4BBDA42D2C60B8E065F8163E8AA87C</t>
  </si>
  <si>
    <t>332002</t>
  </si>
  <si>
    <t>2F4A7BB653325BFCE065F8163E8AA87C</t>
  </si>
  <si>
    <t>511528</t>
  </si>
  <si>
    <t>兴文县</t>
  </si>
  <si>
    <t>304001 四川兴文经济开发区管理委员会</t>
  </si>
  <si>
    <t xml:space="preserve"> 县发展和改革局</t>
  </si>
  <si>
    <t>兴文县地震灾后重建产业转型发展项目</t>
  </si>
  <si>
    <t>P19511528-0017</t>
  </si>
  <si>
    <t>2019-511528-48-01-383572</t>
  </si>
  <si>
    <t>2020-01-30</t>
  </si>
  <si>
    <t>2026-01-30</t>
  </si>
  <si>
    <t>0407</t>
  </si>
  <si>
    <t>产城融合项目</t>
  </si>
  <si>
    <t>新建绿色食品园标准化厂房117800㎡（含生产厂房面积60800平方米、加工厂房面积25000平方米、包装厂房面积17000平方米、仓储厂房面积15000平方米等）；新建停车位630个、沿路广告牌20个；配套完善园区管网16.2千米等其他附属设施。</t>
  </si>
  <si>
    <t>四川兴文经济开发区管理委员会</t>
  </si>
  <si>
    <t>79F7C19EB3DD3E7BE0535EFB480A3218</t>
  </si>
  <si>
    <t>2F3664790B1C1CA0E065F8163E8AA87C</t>
  </si>
  <si>
    <t>901F3FEFE33D872BE0535EFB480A7A2F</t>
  </si>
  <si>
    <t>326144101 洪雅县农业农村局</t>
  </si>
  <si>
    <t>洪雅县农业农村局</t>
  </si>
  <si>
    <t>眉山市农业农村局</t>
  </si>
  <si>
    <t>洪雅县农业现代化示范区建设项目</t>
  </si>
  <si>
    <t>P22511423-0023</t>
  </si>
  <si>
    <t>2209-511423-04-01-277882</t>
  </si>
  <si>
    <t>新建县级农副产品加工冷链中心4300平方米，建设高标准农田1万亩，建设粮食及茶叶数字农业基地2000平方米，建设粮食烘干、仓储8000平方米，配套完善人居环境整治工程（农村生活垃圾处理100处、公厕建设20座、村容村貌、村庄公共空间整治200处等方面全面提升洪雅县农村人居环境）、道路工程20公里，并完善供水、供电、通信等基础设施。</t>
  </si>
  <si>
    <t>洪雅县农业局</t>
  </si>
  <si>
    <t>A9DE0766DFA4590BC03403F6CB614AF</t>
  </si>
  <si>
    <t>2F446A0178AF5CE7E065F8163E8AA87C</t>
  </si>
  <si>
    <t>326144101</t>
  </si>
  <si>
    <t>ED2DB79A587AD2BDE0535EFB480AE6D9</t>
  </si>
  <si>
    <t>976001018 遂宁经创开发（集团）有限责任公司</t>
  </si>
  <si>
    <t>遂宁经济技术开发区市政公用事务中心</t>
  </si>
  <si>
    <t>遂宁经济技术开发区生活垃圾分类和无害化资源化处理建设项目</t>
  </si>
  <si>
    <t>P22510900-0051</t>
  </si>
  <si>
    <t>2202-510924-17-01-370902</t>
  </si>
  <si>
    <t>2023-12-01</t>
  </si>
  <si>
    <t>2026-12-01</t>
  </si>
  <si>
    <t xml:space="preserve">（1）在我区全辖区2个镇、5个街道建设3000个生活垃圾分类收集亭，配套垃圾分类设施，同时提供相应的服务；（2）在卧龙路西片区原中转站选址用地约15亩，规划建设生活垃圾高效分拣中心。规划生产用房建筑面积6500平方米（单层钢结构，高度均超过8米）；配套用房（含配电、门卫、公厕用房等）共计280平方米；（3）配套垃圾收运及环卫设备购置；（4）城乡环卫一体化服务体系建设。
</t>
  </si>
  <si>
    <t>976001018 遂宁开发区创洁环境卫生服务有限公司</t>
  </si>
  <si>
    <t>D849217C9773A92EE0535EFB480AFAC3</t>
  </si>
  <si>
    <t>2F49DA4DFC646DEEE065F8163E8AA87C</t>
  </si>
  <si>
    <t>976001018</t>
  </si>
  <si>
    <t>D86F6AF0096D093FE0535EFB480ACA30</t>
  </si>
  <si>
    <t>381012 四川射洪崛筑建设有限责任公司</t>
  </si>
  <si>
    <t>四川射洪经济开发区鼓山-济民停车场建设项目</t>
  </si>
  <si>
    <t>P23510922-0009</t>
  </si>
  <si>
    <t>2306-510922-04-01-263358</t>
  </si>
  <si>
    <t>2024-08-31</t>
  </si>
  <si>
    <t>2026-08-29</t>
  </si>
  <si>
    <t>建设鼓山-济民机械式智慧立体停车场，共计约2000个停车位，配套快充充电桩约500套、智能管理系统等相关基础设施。建设鼓山-济民机械式智慧立体停车场，共计约2000个停车位，配套快充充电桩约500套、智能管理系统等相关基础设施。</t>
  </si>
  <si>
    <t>李均昌</t>
  </si>
  <si>
    <t>ED1392BBBC3034BFE0535EFB480A03DE</t>
  </si>
  <si>
    <t>2F441D346AA73B2DE065F8163E8AA87C</t>
  </si>
  <si>
    <t>381012</t>
  </si>
  <si>
    <t>FD1D99C8D4C31840E0535EFB480A733D</t>
  </si>
  <si>
    <t>332001 自贡市沿滩区水务局</t>
  </si>
  <si>
    <t>自贡市沿滩区水务局</t>
  </si>
  <si>
    <t>沿滩区供水管网完善工程</t>
  </si>
  <si>
    <t>P22510311-0035</t>
  </si>
  <si>
    <t>2211-510311-04-01-587902</t>
  </si>
  <si>
    <t>2024-08-05</t>
  </si>
  <si>
    <t>新建和改造供水管网350km，新建和改造供水管网350km，新建和改造供水管网350km，新建和改造供水管网350km，新建和改造供水管网350km，新建和改造供水管网350km，新建和改造供水管网350km。</t>
  </si>
  <si>
    <t>1FB1B4A38CD4C81B11A2391869DF802</t>
  </si>
  <si>
    <t>2F54599283AB7326E065F8163E8AA87C</t>
  </si>
  <si>
    <t>332001</t>
  </si>
  <si>
    <t>ED93E17A512C3982E0535EFB480A37FC</t>
  </si>
  <si>
    <t>广安市商务局</t>
  </si>
  <si>
    <t>广安枣山现代冷链仓储物流转运基地项目</t>
  </si>
  <si>
    <t>P24511600-0053</t>
  </si>
  <si>
    <t>2410-511624-04-01-760602</t>
  </si>
  <si>
    <t>2025-09-03</t>
  </si>
  <si>
    <t>2027-08-02</t>
  </si>
  <si>
    <t>计划总建筑面积约 40000 平方米，高标准仓储 35000 平方米，包括货物存储区、分拣区、装卸区等，建设停车场、中转区等配套设施 5000 平方米，购置先进的仓储设备、自动化系统、运输车辆、物流信息管理平台等设施设备。计划总建筑面积约 40000 平方米，高标准仓储 35000 平方米，包括
货物存储区、分拣区、装卸区等，建设停车场、中转区等配套设施 5000 平方
米，购置先进的仓储设备、自动化系统、运输车辆、物流信息管理平台等设
施设备。</t>
  </si>
  <si>
    <t>广安枣园投资开发集团有限公司</t>
  </si>
  <si>
    <t>2F54546AC4477330E065F8163E8AA87C</t>
  </si>
  <si>
    <t>2F3367E3F88A4EA7E065F8163E8AA87C</t>
  </si>
  <si>
    <t>510681</t>
  </si>
  <si>
    <t>广汉市</t>
  </si>
  <si>
    <t>999002 德阳高新区管理委员会</t>
  </si>
  <si>
    <t>广汉市经济信息化和科学技术局</t>
  </si>
  <si>
    <t>德阳高新区新一代传感技术集成产业链制造基地建设项目</t>
  </si>
  <si>
    <t>P24510681-0068</t>
  </si>
  <si>
    <t>2310-510698-04-01-674822</t>
  </si>
  <si>
    <t>2028-03-31</t>
  </si>
  <si>
    <t xml:space="preserve">项目位于德阳国家高新技术产业开发区，拟用地面积约 117 亩，总计容建筑面积约 15.6 万㎡。建设内容包括红外探测与智能装备基地、先进传感与光电探测集成技术研究院、传感器“三试”及检验检测平台、集约化产业制造基地及新型产业服务用房等土建工程及安装工程，给排水工程、强弱电工程等。配套园区道路约 1.5km、停车场（包含地下及地面）共计约 46000 ㎡及园区智慧管理系统等。				
</t>
  </si>
  <si>
    <t>高新区管委会</t>
  </si>
  <si>
    <t>E2B4073D90D22EFAE0535EFB480AA924</t>
  </si>
  <si>
    <t>2F53E977AC9B7328E065F8163E8AA87C</t>
  </si>
  <si>
    <t>197BECDDC2764832E06320C012AC8A6F</t>
  </si>
  <si>
    <t>511823</t>
  </si>
  <si>
    <t>汉源县</t>
  </si>
  <si>
    <t>999336 汉源县工业园区发展集团有限公司</t>
  </si>
  <si>
    <t>汉源县发展和改革局</t>
  </si>
  <si>
    <t>汉源工业园区基础设施灾后恢复建设项目</t>
  </si>
  <si>
    <t>P20511823-0039</t>
  </si>
  <si>
    <t>2020-511823-48-01-507839</t>
  </si>
  <si>
    <t>2021-02-01</t>
  </si>
  <si>
    <t>项目为汉源县工业园区基础设施灾后恢复建设项目，项目建设地点位于汉源县工业园区（甘溪坝工业园区及万里工业园区），项目园区受暴雨洪水影响，部分基础设施损坏，本项目主要建设内容为道路恢复工程、河道治理工程、供排水管网恢复重建工程、边坡治理工程、桥梁疏通工程、拦砂坝工程、改造花椒交易中心用房。</t>
  </si>
  <si>
    <t>孙静</t>
  </si>
  <si>
    <t>B292070140E51F20E0535EFB480ACB02</t>
  </si>
  <si>
    <t>2F7439001DC963A2E065F8163E8AA87C</t>
  </si>
  <si>
    <t>999336</t>
  </si>
  <si>
    <t>B29244068FAA1F18E0535EFB480A27CE</t>
  </si>
  <si>
    <t>332 泸州市江阳区水务局</t>
  </si>
  <si>
    <t>泸州市江阳区水务局</t>
  </si>
  <si>
    <t>泸州市水务局</t>
  </si>
  <si>
    <t>向家坝灌区北总干渠一期一步工程（泸州）</t>
  </si>
  <si>
    <t>P18510502-0045</t>
  </si>
  <si>
    <t>2016-000052-76-01-001387</t>
  </si>
  <si>
    <t>2022-03-31</t>
  </si>
  <si>
    <t>向家坝灌区北总干渠一期一步工程（泸州）主要建设内容按建设区段分为北总干渠渠首至邱场分干渠；邱场分干渠全线；内江供水管线；喜捷支渠、真溪支渠；油房坳、木桥沟、高滩、观音坝水库充水渠，实现灌溉面积51.27万亩。</t>
  </si>
  <si>
    <t>A10A834411874CFBE0535EFB480AD7BC</t>
  </si>
  <si>
    <t>2F33E71716D74EAFE065F8163E8AA87C</t>
  </si>
  <si>
    <t>EA1DBB282F91EFF1E0535EFB480AC4A7</t>
  </si>
  <si>
    <t>332129101 江安县水利局</t>
  </si>
  <si>
    <t>江安县水利局</t>
  </si>
  <si>
    <t>江安县城乡供水一体化工程</t>
  </si>
  <si>
    <t>P22511523-0092</t>
  </si>
  <si>
    <t>2211-511523-04-01-697088</t>
  </si>
  <si>
    <t>2028-02-29</t>
  </si>
  <si>
    <t>新建原水输水管道1.78km，新建水厂1座，设计供水规模3.0万m3/d；沿迎古路建设主管网45km，配套建设支管网2590km，配水加压泵站3座；改造村内管网1769.78km，改造水表147482户。</t>
  </si>
  <si>
    <t>1E864FAA65E49E9BE6E731F412C157B</t>
  </si>
  <si>
    <t>2F6E26B01CB34370E065F8163E8AA87C</t>
  </si>
  <si>
    <t>332129101</t>
  </si>
  <si>
    <t>0D4DB03C62D037AFE0635EFB480AD657</t>
  </si>
  <si>
    <t>方案债券期限22年</t>
  </si>
  <si>
    <t>999241 南充市嘉陵城市建设投资有限公司</t>
  </si>
  <si>
    <t xml:space="preserve"> 建设局</t>
  </si>
  <si>
    <t>南充市嘉陵区火花片区老旧小区改造建设项目</t>
  </si>
  <si>
    <t>P22511304-0038</t>
  </si>
  <si>
    <t>2208-511304-04-01-339423</t>
  </si>
  <si>
    <t>2022-10-27</t>
  </si>
  <si>
    <t>改造火花片区永兴小区、安居院等110个老旧小区的配套基础设施（涉及10065户，建筑总面积114.09万平方米）。主要包括改造片区小区内雨污管网、弱电管线、停车位、绿化、消防等基础设施、小区周边配套道路等内容。</t>
  </si>
  <si>
    <t>南充市嘉和投资有限责任公司</t>
  </si>
  <si>
    <t>A640E410FF2469AB14DA606319F2F33</t>
  </si>
  <si>
    <t>2F572F9914981347E065F8163E8AA87C</t>
  </si>
  <si>
    <t>999241</t>
  </si>
  <si>
    <t>ED659D006F1EED61E0535EFB480A9462</t>
  </si>
  <si>
    <t>资阳市雁江区使用专项债券收回收购YD-2023-007号、YD-2022-034号地块闲置存量土地项目</t>
  </si>
  <si>
    <t>P25512000-0007</t>
  </si>
  <si>
    <t>0000-111111-99-99-123455</t>
  </si>
  <si>
    <t>资阳市雁江区申报专项债券用于收回收购YD-2023-007号、YD-2022-034号地块闲置存量土地项目涉及2个地块，由资阳市土地矿产和生态修复中心实施，拟收购资阳蜀雁常辉建设开发有限公司YD-2023-007号、资阳蜀雁盛恒建设开发有限公司YD-2022-034号闲置存量土地项目，面积合计116.19亩。</t>
  </si>
  <si>
    <t>2F598AB06ACB06ADE065F8163E8AA87C</t>
  </si>
  <si>
    <t>2F5715F6159708E6E065F8163E8AA87C</t>
  </si>
  <si>
    <t>976002002 遂宁市河东开发建设投资有限公司</t>
  </si>
  <si>
    <t>遂宁市河东新区经济合作局城乡统筹中心</t>
  </si>
  <si>
    <t>遂宁市河东新区农田宜机化改造示范项目</t>
  </si>
  <si>
    <t>P24510900-0069</t>
  </si>
  <si>
    <t>2311-510925-04-01-124885</t>
  </si>
  <si>
    <t>2024-08-08</t>
  </si>
  <si>
    <t>2026-08-11</t>
  </si>
  <si>
    <t>改造农田10800亩（农田地块开展“小并大”“短并长”“陡变缓”“弯变直”等宜机化改造），改造渠系20公里，新建生产路15公里，新建蓄水池80座，新改建提灌站30座（机房30处，110千瓦电机15个，50千瓦电机10个，35千瓦电机5个，铺设管道3600米）。</t>
  </si>
  <si>
    <t>遂宁市河东开发建设投资有限公司</t>
  </si>
  <si>
    <t>BC19D0D466F4507977A88A123142CC0</t>
  </si>
  <si>
    <t>2F571BEAE52F0864E065F8163E8AA87C</t>
  </si>
  <si>
    <t>976002002</t>
  </si>
  <si>
    <t>11E002E084703E20E06320C012AC262B</t>
  </si>
  <si>
    <t>仁寿县住房和城乡建设局</t>
  </si>
  <si>
    <t>眉山天府新区贵平高家老旧小区改造项目</t>
  </si>
  <si>
    <t>P25511421-0012</t>
  </si>
  <si>
    <t>2411-511452-04-01-555127</t>
  </si>
  <si>
    <t>2025-05-30</t>
  </si>
  <si>
    <t>建设内容和规模为:改造眉山天府新区回龙湾等4个老旧小区，改造面积约156000m，涉及约2600户。改造内容包括:老旧小区墙面改造13000m，改造停车位35000m'并配套充电桩，小区文化广场翻新 1000 m，道路整修 54000m，雨污水管网更新 14 公里，改造公厕2座，更新治安监控 20 处，闲置房屋再利用改造22900m，文化活动室升级改造 400 ㎡'等基础设施。</t>
  </si>
  <si>
    <t>2F45D31377696E9DE065F8163E8AA87C</t>
  </si>
  <si>
    <t>2F463B4610876EABE065F8163E8AA87C</t>
  </si>
  <si>
    <t>511322</t>
  </si>
  <si>
    <t>营山县</t>
  </si>
  <si>
    <t>333333002 营山县住房和城乡建设局机关</t>
  </si>
  <si>
    <t>营山县住房和城乡建设局机关</t>
  </si>
  <si>
    <t>营山县2024年老旧小区基础设施改造项目</t>
  </si>
  <si>
    <t>P24511322-0004</t>
  </si>
  <si>
    <t>2310-511322-04-01-995994</t>
  </si>
  <si>
    <t>本次拟对营山县白塔片区、望塔路片区、翠屏东路片区、翠屏中路片区、中城社区、西月湖社区、化育桥社区和北坝社区等老旧小区提升改造，涉及老旧小区改造562个、19454户、建筑面积约163.73 万平方米。包括老旧小区屋顶防水、外立面、供电设施、改造更新燃气管网、供水管网、排水管网、排涝沟渠、清淤疏浚、安防、消防、道路整治，增老年室内活动中心、老年户外活动场地、日间照料中心、社区功能用房、便民菜市、便民服务中心、社区文化活动场地、托幼中心、停车场、充电桩等便民设施改造。</t>
  </si>
  <si>
    <t>营山县规划和建设局机关</t>
  </si>
  <si>
    <t>5480231771244D19E3BE5B655402969</t>
  </si>
  <si>
    <t>2F52DFE53F854CC9E065F8163E8AA87C</t>
  </si>
  <si>
    <t>333333002</t>
  </si>
  <si>
    <t>11CDF8A9D5FC2F27E06320C012AC3CAF</t>
  </si>
  <si>
    <t>381381 射洪市通泉酒业投资开发有限公司</t>
  </si>
  <si>
    <t>射洪市发展和改革局</t>
  </si>
  <si>
    <t>射洪市绿色生态产业园基础设施建设项目（二期）</t>
  </si>
  <si>
    <t>P22510922-0037</t>
  </si>
  <si>
    <t>2210-510922-04-01-233060</t>
  </si>
  <si>
    <t>本项目总占地面积约768.95亩，新建标准化厂房总建筑面积约30万平方米，生态智慧停车位600个（充电桩约120个），雨污管网8公里，园区周边物流配套道路工程，园区配套设施等。本项目总占地面积约768.95亩，新建标准化厂房总建筑面积约30万平方米，生态智慧停车位600个（充电桩约120个），雨污管网8公里，园区周边物流配套道路工程，园区配套设施等。</t>
  </si>
  <si>
    <t>敬新烨</t>
  </si>
  <si>
    <t>ECD95B493DBB642AE0535EFB480AF82C</t>
  </si>
  <si>
    <t>2F572F990CE81347E065F8163E8AA87C</t>
  </si>
  <si>
    <t>381381</t>
  </si>
  <si>
    <t>ECD95AA5FDEF6430E0535EFB480A4D7D</t>
  </si>
  <si>
    <t>976003011 四川涪江学源教育科技有限公司</t>
  </si>
  <si>
    <t>遂宁高新区科技创新与经信商务局</t>
  </si>
  <si>
    <t>遂宁市经济和信息化局</t>
  </si>
  <si>
    <t>遂宁高新区半导体产业园区及基础配套设施建设项目</t>
  </si>
  <si>
    <t>P24510903-0158</t>
  </si>
  <si>
    <t>2408-510926-04-01-440302</t>
  </si>
  <si>
    <t>项目占地约150亩，新建标准厂房20万㎡，新建停车位800个，新建园区配套道路约1.5公里、排水管网5公里、通信管线8公里及其他相关附属设施。。。。。。。。。。。。。。。。。。。。。。。。。。。。。。。。。。。。。</t>
  </si>
  <si>
    <t>涪江学源经办</t>
  </si>
  <si>
    <t>D831F60A72301C6CE0535EFB480A8B31</t>
  </si>
  <si>
    <t>2F441D3462213B2DE065F8163E8AA87C</t>
  </si>
  <si>
    <t>976003011</t>
  </si>
  <si>
    <t>2F441AE3C7413B37E065F8163E8AA87C</t>
  </si>
  <si>
    <t>富顺县卫生健康局</t>
  </si>
  <si>
    <t>自贡市卫生和健康委员会</t>
  </si>
  <si>
    <t>富顺县公共卫生及救治综合建设项目</t>
  </si>
  <si>
    <t>P20510322-0034</t>
  </si>
  <si>
    <t>2020-510322-84-01-432794</t>
  </si>
  <si>
    <t>2022-10-19</t>
  </si>
  <si>
    <t>2025-09-29</t>
  </si>
  <si>
    <t>新建47500平方米业务用房。包括门诊、住院病区、检验检测中心、超声室、手术室、产房、病理室等，完善相关附属工程及设施设备购置。新建47500平方米业务用房。包括门诊、住院病区、检验检测中心、超声室、手术室、产房、病理室等，完善相关附属工程及设施设备购置。</t>
  </si>
  <si>
    <t>2F37D228182D3111E065F8163E8AA87C</t>
  </si>
  <si>
    <t>A090277FDF40B05DE0535EFB480A5B5D</t>
  </si>
  <si>
    <t>宜宾高新区高场、玉龙、菜坝等片区老旧街区改造项目</t>
  </si>
  <si>
    <t>P25511500-0010</t>
  </si>
  <si>
    <t>2412-511534-04-01-542587</t>
  </si>
  <si>
    <t>2025-03-17</t>
  </si>
  <si>
    <t>本项目拟改造高场、玉龙、菜坝等片区老旧街区，涉及改造面积 150000㎡，主要包括农贸市场改造 8000㎡，片区停车场改造 12000㎡，闲置用房改造为托育中心6000㎡、老年活动中心 5000㎡、道路黑化 18.97km 等。</t>
  </si>
  <si>
    <t>陈梓</t>
  </si>
  <si>
    <t>2F47C29314603F0FE065F8163E8AA87C</t>
  </si>
  <si>
    <t>2F45BD63C3BB650FE065F8163E8AA87C</t>
  </si>
  <si>
    <t>318631001 广汉市财政局机关</t>
  </si>
  <si>
    <t>广汉市农业农村局</t>
  </si>
  <si>
    <t>德阳市广汉市高标准农田建设项目</t>
  </si>
  <si>
    <t>P21510681-0005</t>
  </si>
  <si>
    <t>2104-510681-20-01-811851</t>
  </si>
  <si>
    <t>2021-12-06</t>
  </si>
  <si>
    <t xml:space="preserve">建设高标准农田10万亩，修建排灌沟渠380公里，田间道路200公里，田型调整5000亩等。本项目能通过提高农田综合生产能力，完善农田配套设施，改善农田间生产条件，提高农田利用率，提升农田土地资源价值，还能促进一二三产业融合，改善投资环境，推动地方经济发展，农产品优质率显著提高。
</t>
  </si>
  <si>
    <t>李晨风</t>
  </si>
  <si>
    <t>E522FBBB83B4AA2B2196374ABB23229</t>
  </si>
  <si>
    <t>2F566C84408E6DE4E065F8163E8AA87C</t>
  </si>
  <si>
    <t>318631001</t>
  </si>
  <si>
    <t>BAE53EDD570FC6CBE0535EFB480A90E8</t>
  </si>
  <si>
    <t>326129 县农业局（含事业）</t>
  </si>
  <si>
    <t>县农业局（含事业）</t>
  </si>
  <si>
    <t>长宁县高标准农田建设项目</t>
  </si>
  <si>
    <t>P20511524-0064</t>
  </si>
  <si>
    <t>2020-511524-01-01-507447</t>
  </si>
  <si>
    <t>2022-10-28</t>
  </si>
  <si>
    <t>长宁县高标准农田建设项目，计划5年内在长宁县建设高标准农田面积10.5万亩，主要建设内容为土地平整、土壤改良、灌溉与排水、田间道路、农田防护与生态环境工程、农田输配电等工程。项目建设地点为长宁县长宁镇、梅白镇、老翁镇、古河镇、龙头镇、铜鼓镇、梅硐镇等乡镇。</t>
  </si>
  <si>
    <t>317E67F7C68420E860D1A05982AD8B8</t>
  </si>
  <si>
    <t>2F34A0E008935D31E065F8163E8AA87C</t>
  </si>
  <si>
    <t>326129</t>
  </si>
  <si>
    <t>B2B1B326B7D60C0AE0535EFB480A9532</t>
  </si>
  <si>
    <t>381001002 达州市通和置业有限公司</t>
  </si>
  <si>
    <t>通川区四合头片区“握手楼”更新项目</t>
  </si>
  <si>
    <t>P25511702-0057</t>
  </si>
  <si>
    <t>2403-511702-04-01-701711</t>
  </si>
  <si>
    <t>090911</t>
  </si>
  <si>
    <t>其他城市更新基础设施建设</t>
  </si>
  <si>
    <t>四合头片区“握手楼”整治，占地面积107.99亩，连片拆除建筑面积约5.97万平方米，涉及536户，规划新建约16.2万平方米及其附属设施。四合头片区“握手楼”整治，占地面积107.99亩，连片拆除建筑面积约5.97万平方米，涉及536户，规划新建约16.2万平方米及其附属设施。</t>
  </si>
  <si>
    <t>张燕鹏</t>
  </si>
  <si>
    <t>2F5DC1D7B52E5678E065F8163E8AA87C</t>
  </si>
  <si>
    <t>2F807610DC595BB6E065F8163E8AA87C</t>
  </si>
  <si>
    <t>381001002</t>
  </si>
  <si>
    <t>2F6E18491BEE3F06E065F8163E8AA87C</t>
  </si>
  <si>
    <t>511129</t>
  </si>
  <si>
    <t>沐川县</t>
  </si>
  <si>
    <t>348181101 交通运输局机关</t>
  </si>
  <si>
    <t>交通运输局机关</t>
  </si>
  <si>
    <t>大小凉山综合交通枢纽沐川港区建设项目</t>
  </si>
  <si>
    <t>P21511129-0007</t>
  </si>
  <si>
    <t>2109-511129-18-01-682698</t>
  </si>
  <si>
    <t>2022-04-18</t>
  </si>
  <si>
    <t>16</t>
  </si>
  <si>
    <t>港口</t>
  </si>
  <si>
    <t>大小凉山综合交通枢纽沐川港区建设项目主要建设内容和规模：项目业主乐山新沐港航投资运营有限公司，建设沐溪河（炭库-河口大姆溪）旅游航道 15.5 公里及配套设施建设工程，建设 4 个 1000吨级散货泊位和2个1000吨级件杂泊位。</t>
  </si>
  <si>
    <t>48125011FAB42999E27F93A259266BE</t>
  </si>
  <si>
    <t>2F3F16C389082D87E065F8163E8AA87C</t>
  </si>
  <si>
    <t>348181101</t>
  </si>
  <si>
    <t>D02B5844DE3924EAE0535EFB480A3EFE</t>
  </si>
  <si>
    <t>513431</t>
  </si>
  <si>
    <t>昭觉县</t>
  </si>
  <si>
    <t>999231 昭觉县城乡建设投资发展有限责任公司</t>
  </si>
  <si>
    <t>昭觉县住房和城乡建设局</t>
  </si>
  <si>
    <t>昭觉县垃圾中转处理站建设项目</t>
  </si>
  <si>
    <t>P23513431-0005</t>
  </si>
  <si>
    <t>2312-513431-04-01-715007</t>
  </si>
  <si>
    <t>在昭觉县新建1个500㎡的垃圾压缩中转站，9个垃圾收集点，总处理规模为220吨/日，在9个垃圾收集点配套相关设施、设备。在昭觉县新建1个500㎡的垃圾压缩中转站，9个垃圾收集点，总处理规模为220吨/日，在9个垃圾收集点配套相关设施、设备。</t>
  </si>
  <si>
    <t>马海比惹</t>
  </si>
  <si>
    <t>ED18AFB63A1A337DE0535EFB480AEBF7</t>
  </si>
  <si>
    <t>2F43EB0DD80B26A6E065F8163E8AA87C</t>
  </si>
  <si>
    <t>999231</t>
  </si>
  <si>
    <t>197BC9FE9F654840E06320C012AC80C8</t>
  </si>
  <si>
    <t>攀枝花市西区发展改革局</t>
  </si>
  <si>
    <t>攀枝花市发展和改革委员会</t>
  </si>
  <si>
    <t>攀枝花市西区智慧社区建设项目</t>
  </si>
  <si>
    <t>P25510403-0019</t>
  </si>
  <si>
    <t>2412-510403-04-01-295074</t>
  </si>
  <si>
    <t>项目建设社区数字化设施，在社区管理、安全、公共服务方面提供信息化支撑，实现社区信息化管理和网络化服务，提高社区管理效率，集成社区公共服务、物业管理、社区商业和社交互动等多个场景，打造集共享、互通、互动等为一体的智慧社区新模式。项目不涉及新增算力（数据）中心。</t>
  </si>
  <si>
    <t>该项目不是续发项目，不存在信息系统重复建设情况，不存在新增巨幅大屏等新形象工程。</t>
  </si>
  <si>
    <t>2F5BD5EC3E2F7751E065F8163E8AA87C</t>
  </si>
  <si>
    <t>2F5B9B8ABC1261E2E065F8163E8AA87C</t>
  </si>
  <si>
    <t>501434801001 沿滩区沿滩镇财政所</t>
  </si>
  <si>
    <t>沿滩城区防洪排涝及地下综合管廊建设项目</t>
  </si>
  <si>
    <t>P21510311-0006</t>
  </si>
  <si>
    <t>2111-510311-17-01-944391</t>
  </si>
  <si>
    <t>2022-02-15</t>
  </si>
  <si>
    <t>在沿滩新城、沿滩城区、邓关街道新建防洪堤2km；新建泵站10个，新建雨水调蓄设施6个。新建或改造综合管廊59.4公里，更换给水、电力、燃气、通信等配套管网。在沿滩新城、沿滩城区、邓关街道新建防洪堤2km；新建泵站10个，新建雨水调蓄设施6个。新建或改造综合管廊59.4公里，更换给水、电力、燃气、通信等配套管网。</t>
  </si>
  <si>
    <t>沿滩区沿滩镇财政所</t>
  </si>
  <si>
    <t>36CB4A1E55C45E5B505AE615EF727C9</t>
  </si>
  <si>
    <t>2F49839AC7AE7324E065F8163E8AA87C</t>
  </si>
  <si>
    <t>501434801001</t>
  </si>
  <si>
    <t>CF7CB6432E4AFB60E0535EFB480A560D</t>
  </si>
  <si>
    <t>381623 四川光雾山建设发展有限公司</t>
  </si>
  <si>
    <t>巴中市关坝片区智慧停车场建设项目</t>
  </si>
  <si>
    <t>P24511900-0014</t>
  </si>
  <si>
    <t>2406-511922-04-01-802306</t>
  </si>
  <si>
    <t>新建停车场3处面积约4.5万平方米、提供地下停车位1200个和地面停车位500个，改造路边停车位1000个，配套充电桩、智慧停车系统等。新建停车场3处面积约4.5万平方米、提供地下停车位1200个和地面停车位500个，改造路边停车位1000个，配套充电桩、智慧停车系统等。</t>
  </si>
  <si>
    <t>王源</t>
  </si>
  <si>
    <t>1A2144A1B1F97C89E06320C012AC1B68</t>
  </si>
  <si>
    <t>2F6C385510525926E065F8163E8AA87C</t>
  </si>
  <si>
    <t>381623</t>
  </si>
  <si>
    <t>1A39EA5CE964420DE06320C012AC4940</t>
  </si>
  <si>
    <t>333333008 阆中市城市供排水有限公司</t>
  </si>
  <si>
    <t>南充市住房和城乡建设局</t>
  </si>
  <si>
    <t>阆中市老城区供水厂及管网建设项目</t>
  </si>
  <si>
    <t>P24511381-0001</t>
  </si>
  <si>
    <t>2402-511381-04-01-235913</t>
  </si>
  <si>
    <t>2025-06-29</t>
  </si>
  <si>
    <t>拆除部分老旧水处理设施，新建4.0万m3/d一体化水处理设施，新建供水能力7.0万m3/d供水泵房，配套建设清水池、自动化控制、安防等设施，新建7.0万m3/d废水回用系统；改造老城区DN20mm--DN500mm老旧供水管网332km，更新智能计量表计5万只。</t>
  </si>
  <si>
    <t>阆中市城市供排水有限公司</t>
  </si>
  <si>
    <t>00E7A08B8E147D59A9ECDA679109F77</t>
  </si>
  <si>
    <t>2F5DC0DC4FD658A1E065F8163E8AA87C</t>
  </si>
  <si>
    <t>333333008</t>
  </si>
  <si>
    <t>11CDAA3824892785E06320C012AC0987</t>
  </si>
  <si>
    <t>361116101 崇州市卫生健康局本级</t>
  </si>
  <si>
    <t>崇州市卫生健康局本级</t>
  </si>
  <si>
    <t>崇州市妇幼保健院综合大楼和配套用房建设项目</t>
  </si>
  <si>
    <t>P23510184-0028</t>
  </si>
  <si>
    <t>2302-510184-04-01-754538</t>
  </si>
  <si>
    <t>2025-02-24</t>
  </si>
  <si>
    <t xml:space="preserve">占地面积约43.2亩，新增编制床位200床，总建筑面积39267.82平方米，其中新建建筑面积24626平方米，改造建筑面积4164平方米，已有建筑14641.82平方米（含改造面积）。主要建设内容包括新建综合大楼（包含儿保、体检、孕保、妇保、LDR一体化、特需病房、综合病房、病理科、中心供应以及住院用房等功能）、配套用房、改造门诊大楼和污水站总平、附属配套设施及医疗设备设施等。				
</t>
  </si>
  <si>
    <t>崇州市卫生健康局</t>
  </si>
  <si>
    <t>51E061D0B8542CA892EAFDC9F9C211F</t>
  </si>
  <si>
    <t>2F571F0242C80A51E065F8163E8AA87C</t>
  </si>
  <si>
    <t>361116101</t>
  </si>
  <si>
    <t>11B74207BDB7375EE06320C012AC9290</t>
  </si>
  <si>
    <t>333333301 泸县住房和城乡规划建设局</t>
  </si>
  <si>
    <t>泸县住房和城乡规划建设局</t>
  </si>
  <si>
    <t>泸县老旧小区基础设施提升改造项目</t>
  </si>
  <si>
    <t>P25510521-0004</t>
  </si>
  <si>
    <t>2502-510521-04-01-935683</t>
  </si>
  <si>
    <t>涉及164个小区，总建筑面积170.13万平方米。老旧小区建筑外立面改造、楼顶防水改造、小区内道路及小区外与小区直接相关的道路改造、增设停车场、新能源充电桩、地下管网改造、绿化规整、电力设施改造、增设安防消防设施、便民公共附属设施等提升类设施改造.</t>
  </si>
  <si>
    <t>杨洁</t>
  </si>
  <si>
    <t>89C15D6C12C4260AEA56F370E8AC931</t>
  </si>
  <si>
    <t>2F681F13FA0E2A95E065F8163E8AA87C</t>
  </si>
  <si>
    <t>333333301</t>
  </si>
  <si>
    <t>2F67AED742F86AC3E065F8163E8AA87C</t>
  </si>
  <si>
    <t>资中县新城区停车场建设项目</t>
  </si>
  <si>
    <t>P24511025-0061</t>
  </si>
  <si>
    <t>2410-511025-04-01-141128</t>
  </si>
  <si>
    <t>2025-06-10</t>
  </si>
  <si>
    <t>新建停车位820个，其中新建城北停车场12000平方米、360个停车位，建设城南停车场16000平方米、460个停车位；改造停车位1500个，其中智慧化改造城市停车场30000平方米、1000个停车位，提升改造路边停车位500个，配套建设充电桩350个、智慧停车系统等其他基础设施。</t>
  </si>
  <si>
    <t>2F57163997B10866E065F8163E8AA87C</t>
  </si>
  <si>
    <t>2F4418359F563B3BE065F8163E8AA87C</t>
  </si>
  <si>
    <t>332001001 叙永县水务局</t>
  </si>
  <si>
    <t>叙永县水务局</t>
  </si>
  <si>
    <t>叙永县全域供水提升改造工程项目</t>
  </si>
  <si>
    <t>P21510524-0042</t>
  </si>
  <si>
    <t>2111-510524-19-01-923999</t>
  </si>
  <si>
    <t>2022-10-10</t>
  </si>
  <si>
    <t>新建及改造县内97个千人供水站，合计供水规模4万吨/天；升级改造县内23个乡镇老旧输水管网、配水管网工程；建设乡镇供水站水源智能化基础设施及管理系统；新建、改扩建取水点工程；建设全县数字水利信息化建设，包括数据中心建设、监控中心建设、公司管网GIS地理信息建设、智能管网建设、智能水厂建设、智能调度等。</t>
  </si>
  <si>
    <t>5F1B60B4B60478EA57D4B33E4595B88</t>
  </si>
  <si>
    <t>2F66FAA88D872127E065F8163E8AA87C</t>
  </si>
  <si>
    <t>CFD0E7D33B6BFB4AE0535EFB480A642A</t>
  </si>
  <si>
    <t>宜宾市一曼新城片区城市污水处理厂及配套管网设施建设项目</t>
  </si>
  <si>
    <t>P24511500-0016</t>
  </si>
  <si>
    <t>2309-511504-04-01-384836</t>
  </si>
  <si>
    <t>本项目设计修建规模为日处理5万吨城镇污水处理厂，出水达到岷江水标准，满足一曼新城片区城镇污水处理所用。主要建设内容包含污水处理池，污泥处理及设施设备安装，配套建设污水管网长约5.76km,雨水管网长约4.03km等基础设施；主要覆盖周边约25万人口城镇污水处理。</t>
  </si>
  <si>
    <t>2F5BD4D1AA8A78A0E065F8163E8AA87C</t>
  </si>
  <si>
    <t>11B2C9C6A2DE5176E06320C012AC743A</t>
  </si>
  <si>
    <t>333411402 达州高新投资有限公司</t>
  </si>
  <si>
    <t>达州斌郎化工园区综合管廊建设项目</t>
  </si>
  <si>
    <t>P24511700-0125</t>
  </si>
  <si>
    <t>2412-511726-04-01-977561</t>
  </si>
  <si>
    <t>建设市政管廊和化工管廊，其中市政管廊宽3.9米，高3.7米，钢筋混凝土结构，长3.5公里，包括给水管线、电力管线、电信管线等，建设内容为土石方工程、排水工程、消防工程、电力工程、通风工程、检测系统等；架空化工管廊高5.5米，宽5米，分两层，层高2米，4.1公里，包括磷酸管线、液氨管线、燃气管线、工业污水管线、中水等，建设内容为土石方工程、排水工程、消防工程、电力工程、监控系统等。</t>
  </si>
  <si>
    <t>杨洋</t>
  </si>
  <si>
    <t>273EEF7AA74A63E4E065F8163E8AA87C</t>
  </si>
  <si>
    <t>2F561DD38F4C2281E065F8163E8AA87C</t>
  </si>
  <si>
    <t>333411402</t>
  </si>
  <si>
    <t>2F42D4A173B83432E065F8163E8AA87C</t>
  </si>
  <si>
    <t>332008 南部县城乡水务有限公司</t>
  </si>
  <si>
    <t>南部县城镇供水一体化工程</t>
  </si>
  <si>
    <t>P24511321-0013</t>
  </si>
  <si>
    <t>2312-511321-04-01-917140</t>
  </si>
  <si>
    <t>2025-08-15</t>
  </si>
  <si>
    <t>2028-07-15</t>
  </si>
  <si>
    <t>新建盘龙1.9万吨/日制水厂一座，配套供水主管网21.15公里；新建金峰水库至伏虎镇取水管道17.38公里配套相关取水设施，扩建伏虎镇制水厂1万吨/日制水能力；扩建保城制水厂1万吨/日制水能力，配套供水管网15.32公里；新建调节水池2座；新建主供水管道86.17公里；改造场镇供水主管网6.58公里等。</t>
  </si>
  <si>
    <t>范重光</t>
  </si>
  <si>
    <t>9B0B37D68A5C066EE0535EFB480A9270</t>
  </si>
  <si>
    <t>2F5DCEFA86105893E065F8163E8AA87C</t>
  </si>
  <si>
    <t>332008</t>
  </si>
  <si>
    <t>2F5AFEEAB91221F2E065F8163E8AA87C</t>
  </si>
  <si>
    <t>宜宾高新区高捷园第二污水处理厂及配套设施项目</t>
  </si>
  <si>
    <t>P22511521-0033</t>
  </si>
  <si>
    <t>2208-511504-04-01-272284</t>
  </si>
  <si>
    <t>2023-03-05</t>
  </si>
  <si>
    <t>新建城镇第二生活污水处理厂1座及配套智能化污水处理基础设施设备，包括新建DN300截污管线约20km，新建DN400截污管线约22km，新建dn110压力污水管线约10km，新建污水提升泵站1座及接户管线工程；该污水处理厂处理规模约为10万吨/天，其中污水处理池包括细格栅和调节池及除氟池等；主要为满足高新区柏溪街道、菜坝镇、高场镇、喜捷镇等约20平方公里约30万人口城镇居民生活污水处理。</t>
  </si>
  <si>
    <t>2F3656B70FED1694E065F8163E8AA87C</t>
  </si>
  <si>
    <t>ED66D93B15712CDEE0535EFB480A7FBA</t>
  </si>
  <si>
    <t>宜宾三江新区四川时代7-10期110千伏输变电新建工程</t>
  </si>
  <si>
    <t>P22511500-0117</t>
  </si>
  <si>
    <t>2210-511599-04-01-662720</t>
  </si>
  <si>
    <t>190105</t>
  </si>
  <si>
    <t>城镇电网</t>
  </si>
  <si>
    <t>030202</t>
  </si>
  <si>
    <t>城市配电网</t>
  </si>
  <si>
    <t>宜宾三江新区四川时代7-10期110千伏输变电新建工程位于四川宜宾市三江新区宋家镇长江工业园区，该项目于2023年1月1日开工。该项目建设内容为新建110KV变电站两个、双回架空线路及输配电网约15公里。该项目总投资50000万元。</t>
  </si>
  <si>
    <t>2F2B00078A5D56A8E065F8163E8AA87C</t>
  </si>
  <si>
    <t>ED2D88C66AE7E599E0535EFB480A4B6F</t>
  </si>
  <si>
    <t>510304</t>
  </si>
  <si>
    <t>大安区</t>
  </si>
  <si>
    <t>333505101 四川省国梁建筑有限公司</t>
  </si>
  <si>
    <t>自贡市大安区住房和城乡建设局</t>
  </si>
  <si>
    <t>自贡市大安区大安寨、牌坊坝等片区城市危旧房改造及配套基础设施建设工程</t>
  </si>
  <si>
    <t>P25510304-0005</t>
  </si>
  <si>
    <t>2502-510304-04-01-590260</t>
  </si>
  <si>
    <t>改造C级危旧房1364套，面积67650平方米、D级危旧房637套、面积31850平方米。建设居住区道路约37.2千米、停车位4000个、充电桩400个；改造危旧房消防、安防等基础设施；改造产权归政府所属的社区综合服务、便民中心、社区养老及托幼、文化体育活动场所</t>
  </si>
  <si>
    <t>四川省国梁建筑有限公司</t>
  </si>
  <si>
    <t>25A9BA0FBB4F727EE065F8163E8AA87C</t>
  </si>
  <si>
    <t>2F5B9B8ABA2961E2E065F8163E8AA87C</t>
  </si>
  <si>
    <t>333505101</t>
  </si>
  <si>
    <t>2F545834C8126614E065F8163E8AA87C</t>
  </si>
  <si>
    <t>333311301 大英县住房和城乡建设局</t>
  </si>
  <si>
    <t>大英县全域停车场智能提升改造项目</t>
  </si>
  <si>
    <t>P22510923-0020</t>
  </si>
  <si>
    <t>2206-510923-04-01-718987</t>
  </si>
  <si>
    <t>2023-06-01</t>
  </si>
  <si>
    <t>项目规划新建及改造提升7处停车场，包括新增机动车停车位3000个（其中地下2000个，地上1000个），改造提升停车位1500个，同步完善智能充电桩，灯箱广告牌、电力通信管网工程等相关配套基础设施，配套建设服务用房、完善智慧停车系统等。</t>
  </si>
  <si>
    <t>EFD5CE16AC643779A92433E8B3811E9</t>
  </si>
  <si>
    <t>2F339FD466D34EBDE065F8163E8AA87C</t>
  </si>
  <si>
    <t>333311301</t>
  </si>
  <si>
    <t>E2A652AB0C766C2CE0535EFB480AAFD1</t>
  </si>
  <si>
    <t>361139999 一医院</t>
  </si>
  <si>
    <t>宜宾市第一人民医院西区院区（一期）建设项目</t>
  </si>
  <si>
    <t>P20511500-0014</t>
  </si>
  <si>
    <t>2019-511500-84-01-393241</t>
  </si>
  <si>
    <t>2020-01-05</t>
  </si>
  <si>
    <t>2025-08-23</t>
  </si>
  <si>
    <t>占地面积约356亩，建筑面积20.09万平方米（含地上建筑面积162800平方米、地下建筑面积38100平方米）。综合医院（床位2000床）、j急救中心、体检中心、人防及地下车库等。其中裙房建筑层数4层局部5层。建筑高度23.25m。</t>
  </si>
  <si>
    <t>一医院</t>
  </si>
  <si>
    <t>3E639AE4F0340C6B5BDFAF35F1DEF47</t>
  </si>
  <si>
    <t>2F42713C9E950DEDE065F8163E8AA87C</t>
  </si>
  <si>
    <t>361139999</t>
  </si>
  <si>
    <t>9B542014E0FE1D0CE0535EFB480A4F43</t>
  </si>
  <si>
    <t>448009 南部县润生供水有限责任公司</t>
  </si>
  <si>
    <t>南部县住房和城乡建设局</t>
  </si>
  <si>
    <t>南部县城区直饮水建设项目</t>
  </si>
  <si>
    <t>P25511321-0015</t>
  </si>
  <si>
    <t>2503-511321-04-01-773626</t>
  </si>
  <si>
    <t>本项目建设内容包含管网提升及运营维护中心建设工程和分质饮水工程，其中，管网提升及运营维护中心建设工程：拟改造提升供水管网DN50不锈钢管464.28公里，并配套建设相关附属设备设施，改建运营维护中心683.74平方米。分质饮水工程：拟建设73座分质供水净水站，配套分质供水管网1335.05公里及分质供水设施设备。</t>
  </si>
  <si>
    <t>封意</t>
  </si>
  <si>
    <t>2F42B89169FD27A4E065F8163E8AA87C</t>
  </si>
  <si>
    <t>2F598AC7AC5F06A7E065F8163E8AA87C</t>
  </si>
  <si>
    <t>448009</t>
  </si>
  <si>
    <t>2F598A22784506ABE065F8163E8AA87C</t>
  </si>
  <si>
    <t>381002 美姑县彝韵文化旅游投资有限责任公司</t>
  </si>
  <si>
    <t>美姑县综合物资集散交易中心</t>
  </si>
  <si>
    <t>P22513436-0025</t>
  </si>
  <si>
    <t>2207-513436-04-01-442259</t>
  </si>
  <si>
    <t>2023-02-15</t>
  </si>
  <si>
    <t>2026-06-16</t>
  </si>
  <si>
    <t>该项目为美姑县综合物资集散交易中心，美姑县综合物资集散交易中心主要建设内容包括：美姑县综合物资集散交易中心建设物流园区一座，占地面积为71709.22平方米，总建筑面积为37931.8平方米，包括仓储冷库和配套附属设施。</t>
  </si>
  <si>
    <t>毛志成</t>
  </si>
  <si>
    <t>11C6C17D57C20E29E06320C012AC786A</t>
  </si>
  <si>
    <t>2F4816F40E9760DBE065F8163E8AA87C</t>
  </si>
  <si>
    <t>381002</t>
  </si>
  <si>
    <t>11C8A4C1A5F5384EE06320C012AC9000</t>
  </si>
  <si>
    <t>314141501 康复医院</t>
  </si>
  <si>
    <t xml:space="preserve">市民政局 </t>
  </si>
  <si>
    <t>宜宾市康复医院李庄院区整体搬迁南溪一期工程项目</t>
  </si>
  <si>
    <t>P18511500-0003</t>
  </si>
  <si>
    <t>2017-511500-83-01-229707</t>
  </si>
  <si>
    <t>2021-03-22</t>
  </si>
  <si>
    <t>项目总建筑面积为38556.66平方米，其中：住院部19761.76平方，门诊医技行政综合楼12434.33平方米，康复训练楼4420.77平方米，配套用房1663.8平方米，包括住院大楼、康复大楼、配套基础设施等。项目估算总投资31536.35万元。其中：项目资本金7536万元，拟发行债券资金24000万元。</t>
  </si>
  <si>
    <t>康复医院</t>
  </si>
  <si>
    <t>19BE9B9E673462CADE84C212E518099</t>
  </si>
  <si>
    <t>2F5A92E3235D74E0E065F8163E8AA87C</t>
  </si>
  <si>
    <t>314141501</t>
  </si>
  <si>
    <t>7A9AC4B1C9F33E65E0535EFB480A2CF2</t>
  </si>
  <si>
    <t>332001026 渠县水务局本级</t>
  </si>
  <si>
    <t>渠县水务局本级</t>
  </si>
  <si>
    <t>达州市水务局</t>
  </si>
  <si>
    <t>渠县乡村水务试点县供水保障工程</t>
  </si>
  <si>
    <t>P22511725-0081</t>
  </si>
  <si>
    <t>2211-511725-04-01-277634</t>
  </si>
  <si>
    <t>新建南区水厂(设计供水规模50000吨/天),敷设输水管道90.67千米，辐射解决流江河以南区域青龙、宝城等13个乡镇共计33.1604万居民生活饮用水问题；配套建设琅琊水厂(将供水能力由5800吨天提升到9000吨/天),新增解决琅琊、李渡等乡镇2.67万居民生活饮用水问题。</t>
  </si>
  <si>
    <t>陈蓉</t>
  </si>
  <si>
    <t>B9ED7BEA7EBEBB7DE0535EFB480A92C0</t>
  </si>
  <si>
    <t>2F6EC261AC920949E065F8163E8AA87C</t>
  </si>
  <si>
    <t>332001026</t>
  </si>
  <si>
    <t>11B52EC173B2087DE06320C012ACA8F0</t>
  </si>
  <si>
    <t>448346 汉源县黎诚工程项目管理有限公司</t>
  </si>
  <si>
    <t>汉源县农业农村局</t>
  </si>
  <si>
    <t>汉源县山冒顶农业产业融合示范项目</t>
  </si>
  <si>
    <t>P24511823-0003</t>
  </si>
  <si>
    <t>2311-511823-04-01-595314</t>
  </si>
  <si>
    <t>打造生态农业融合示范基地15000亩，包括生态农园5000亩、科技农园1500亩、休闲农园5000亩、农产品体验园3500亩，建设示范园作业道路8公里，配套智慧农业系统、标识标牌等。（汉源县山冒顶农业产业融合示范项目）</t>
  </si>
  <si>
    <t>袁经纬</t>
  </si>
  <si>
    <t>FD09D6C74275C98AE0535EFB480A11B9</t>
  </si>
  <si>
    <t>2F7CCC4B89A562ECE065F8163E8AA87C</t>
  </si>
  <si>
    <t>448346</t>
  </si>
  <si>
    <t>11B9C51085F26E8BE06320C012ACA039</t>
  </si>
  <si>
    <t>333001 攀枝花市住房和城乡建设局</t>
  </si>
  <si>
    <t>攀枝花市城市基础设施生命线安全工程和韧性城市建设项目（一期）</t>
  </si>
  <si>
    <t>P25510400-0005</t>
  </si>
  <si>
    <t>2502-510400-04-04-200443</t>
  </si>
  <si>
    <t>本项目针对攀枝花市城市83.58平方公里建成区，建立基础设施生命线工程数据库，开展安全风险评估，搭建监测感知网，布设包括桥梁监测设备1485套，隧道监测设备1539套，排水防涝监测设备2010套，供水监测设备324套，第三方施工监测设备200套；建设攀枝花市城市生命线安全监管平台，包含1个综合应用系统和燃气、桥梁、隧道、排水防涝、供水、第三方施工6个专项应用系统。项目不涉及新增算力（数据）中心。</t>
  </si>
  <si>
    <t>任昱侨</t>
  </si>
  <si>
    <t>本项目为新增项目，项目不存在信息系统重复建设情况，不存在新增巨幅大屏等新形象工程。</t>
  </si>
  <si>
    <t>66CA1DA61C8E4C8EE0535EFB480AFAE4</t>
  </si>
  <si>
    <t>2F607F1089F7767EE065F8163E8AA87C</t>
  </si>
  <si>
    <t>2F607F108964767EE065F8163E8AA87C</t>
  </si>
  <si>
    <t>510504</t>
  </si>
  <si>
    <t>龙马潭区</t>
  </si>
  <si>
    <t>332306314 泸州市龙马潭区水务局</t>
  </si>
  <si>
    <t>泸州市龙马潭区水务局</t>
  </si>
  <si>
    <t>P18510504-0026</t>
  </si>
  <si>
    <t>向家坝灌区北总干渠一期一步工程（泸州）主要建设区段分为北总干渠渠首至邱场分干渠；邱场分干渠全线；内江供水管线；喜捷支渠、真溪支渠；油房坳、木桥沟、高滩、观音坝水库充水渠，实现灌溉面积51.27万亩。。</t>
  </si>
  <si>
    <t>龙马潭区水务局经办</t>
  </si>
  <si>
    <t>746A335ACFD448EA4F9DE8D5D05A123</t>
  </si>
  <si>
    <t>2F6E272689B74365E065F8163E8AA87C</t>
  </si>
  <si>
    <t>332306314</t>
  </si>
  <si>
    <t>E900157872D36682E0535EFB480A31C4</t>
  </si>
  <si>
    <t>三台县城乡供水一体化工程（南路片区）</t>
  </si>
  <si>
    <t>P20510722-0111</t>
  </si>
  <si>
    <t>2020-510722-46-01-474156</t>
  </si>
  <si>
    <t>2022-05-31</t>
  </si>
  <si>
    <t>扩建城区二水厂规模至12万方/天，改造鲁班供水站，提高规模至1万方/天，新建DN100-DN700主管道137公里，DN100以下支管道280公里，修建加压站3座。扩建城区二水厂规模至12万方/天，改造鲁班供水站，提高规模至1万方/天，新建DN100-DN700主管道137公里，DN100以下支管道280公里，修建加压站3座。</t>
  </si>
  <si>
    <t>2F82A922CF3E4E4DE065F8163E8AA87C</t>
  </si>
  <si>
    <t>B2CC82A27E91BBC5E0535EFB480A31CD</t>
  </si>
  <si>
    <t>381499319 简阳融城国投实业有限公司</t>
  </si>
  <si>
    <t>简阳市住房和城乡建设局（简阳市公园城市建设局）</t>
  </si>
  <si>
    <t>临空经济区保障性租赁住房及配套设施建设项目</t>
  </si>
  <si>
    <t>P24510185-0020</t>
  </si>
  <si>
    <t>2405-510185-04-01-254298</t>
  </si>
  <si>
    <t>主要建设规模及内容：租赁性住房1200套、商业配套、社区综合服务、地下车库以及公厕、物业服务用房、业主活动用房、全民健身场所、垃圾用房及配套道路工程；建设规模：项目总用地面积约 40 亩，建设内容包含住宅、商业、配套用房及配套设施，规划总建筑面积 96580㎡（其中：地上建筑面积约 64287㎡，地下建筑面积约 32293㎡） 。</t>
  </si>
  <si>
    <t>简阳融城国投实业有限公司</t>
  </si>
  <si>
    <t>E2A2737724EE4737E0535EFB480A478F</t>
  </si>
  <si>
    <t>2F6E27A9523E436BE065F8163E8AA87C</t>
  </si>
  <si>
    <t>381499319</t>
  </si>
  <si>
    <t>2F334A9FE2AF4D0CE065F8163E8AA87C</t>
  </si>
  <si>
    <t>510811</t>
  </si>
  <si>
    <t>昭化区</t>
  </si>
  <si>
    <t>333334 广元市昭化区住房和城乡建设局</t>
  </si>
  <si>
    <t>广元市昭化区住房和城乡建设局</t>
  </si>
  <si>
    <t>广元市昭化城区老旧小区改造建设项目</t>
  </si>
  <si>
    <t>P23510811-0007</t>
  </si>
  <si>
    <t>2306-510811-04-01-317648</t>
  </si>
  <si>
    <t>2023-12-19</t>
  </si>
  <si>
    <t>对昭化区老城片区70个老旧小区（4984户，建筑面积约412186.03平方米）进行提升改造，改造小区配套停车位2500个（设置充电桩500个），增设垃圾收储设施24处，改建便民服务中心6处、老人日间照料中心12处、门卫室50个；改造小区道路30公里，以及给排水、供气、强弱电等基础设施。</t>
  </si>
  <si>
    <t>姚砚玺</t>
  </si>
  <si>
    <t>8FAD5841D2AD9AF4E0535EFB480AA382</t>
  </si>
  <si>
    <t>2F321B2949EC5A76E065F8163E8AA87C</t>
  </si>
  <si>
    <t>333334</t>
  </si>
  <si>
    <t>FCE501F58F314845E0535EFB480AED55</t>
  </si>
  <si>
    <t>434145001 兴堰公司</t>
  </si>
  <si>
    <t>都江堰市综合执法局</t>
  </si>
  <si>
    <t xml:space="preserve"> 成都市城市管理委员会</t>
  </si>
  <si>
    <t>都江堰城市美洁物资科技利用园建设项目</t>
  </si>
  <si>
    <t>P23510181-0005</t>
  </si>
  <si>
    <t>2303-510181-04-01-733232</t>
  </si>
  <si>
    <t>2025-10-31</t>
  </si>
  <si>
    <t>项目占地约35.96亩，项目用地不占用耕地。包括:新建食堂及调度室面积约1200㎡；新建转运车间面积约4504㎡；新建处置车间面积约500㎡、新建中控室面积约120㎡、新建机修车间面积约110㎡、新建变配电室面积约120.00㎡、新建门卫室面积约46㎡(两座)；新建污水处理用房面积约400㎡，配套购置相关生产设备。用作生活垃圾处置(800t/d)等经营物资科技循环利用。</t>
  </si>
  <si>
    <t>吕耀</t>
  </si>
  <si>
    <t>8ABB662D1ED41688AEC1A12987E97D9</t>
  </si>
  <si>
    <t>2F5449A0B3557338E065F8163E8AA87C</t>
  </si>
  <si>
    <t>434145001</t>
  </si>
  <si>
    <t>11CB38AF050D70A0E06320C012AC95CC</t>
  </si>
  <si>
    <t>新建西安至重庆高速铁路安康至重庆段</t>
  </si>
  <si>
    <t>P20511600-0280</t>
  </si>
  <si>
    <t>2020-000052-53-01-014011</t>
  </si>
  <si>
    <t>2028-09-01</t>
  </si>
  <si>
    <t>0103</t>
  </si>
  <si>
    <t>铁路沿线拆迁</t>
  </si>
  <si>
    <t>西安至重庆高铁广安段征地拆迁、高铁站基础设施及配套设施建设，60公里 。西渝高铁广安段项目（以下简称“本项目”）新建正线长度59.617km，桥隧比 85.6%，估算总额为 105.522 亿元，红线范围内房屋拆迁 202610 平方米，厂矿企业拆迁 23034 平方米，本项目总投资合计约为 1,269,220.00 万元</t>
  </si>
  <si>
    <t>2F497D4799B1732CE065F8163E8AA87C</t>
  </si>
  <si>
    <t>F1CD3D834AC96607E0535EFB480A4BDA</t>
  </si>
  <si>
    <t>324192101 眉山市规划和自然资源局</t>
  </si>
  <si>
    <t>眉山市规划和自然资源局</t>
  </si>
  <si>
    <t>眉山市本级收回收购S-23、S-50、S-86号存量闲置土地储备项目</t>
  </si>
  <si>
    <t>P25511400-0005</t>
  </si>
  <si>
    <t>6589-857496-25-36-894512</t>
  </si>
  <si>
    <t>本项目拟收储土地140.74亩，其中拟收购S-23地块，收购面积为86.50亩，收购价格为30207.74 万元；拟收购S-50地块，收购面积为19.917亩，收购价格为6362.31万元；拟收购S-86地块，收购面积为34.32亩，收购价格为12163.37万元。本项目计划2025年完成收储，目前已完成意向收储协议签订工作。</t>
  </si>
  <si>
    <t>黄友谊</t>
  </si>
  <si>
    <t>0A3B4F0BEF44F76B5F3B294C0AACEC6</t>
  </si>
  <si>
    <t>2F6E26B018C74370E065F8163E8AA87C</t>
  </si>
  <si>
    <t>324192101</t>
  </si>
  <si>
    <t>2F6C62D356575922E065F8163E8AA87C</t>
  </si>
  <si>
    <t>999916 古蔺县蔺州原乡建设投资有限责任公司</t>
  </si>
  <si>
    <t>古蔺县住房和城乡规划建设局</t>
  </si>
  <si>
    <t>古蔺县老旧城区街区改造项目</t>
  </si>
  <si>
    <t>P25510525-0028</t>
  </si>
  <si>
    <t>2502-510525-04-01-671903</t>
  </si>
  <si>
    <t>本项目拟对古蔺县县城老旧街区进行改造。包括整治街区范围内架空管线，综合布局，建设符合街区尺度的微型综合管廊；改造综合管网4500米、街道路面改造10000平方米，配套建设停车场、充电桩等公共服务设施。</t>
  </si>
  <si>
    <t>原乡建设公司</t>
  </si>
  <si>
    <t>2664D269AE26597EE065F8163E8AA87C</t>
  </si>
  <si>
    <t>2F7D1F40156104B3E065F8163E8AA87C</t>
  </si>
  <si>
    <t>999916</t>
  </si>
  <si>
    <t>2F55E917E93B0CB9E065F8163E8AA87C</t>
  </si>
  <si>
    <t>涪城区供水管网漏损老化更新改造提升项目（一期）</t>
  </si>
  <si>
    <t>P24510703-0022</t>
  </si>
  <si>
    <t>2405-510703-04-01-831787</t>
  </si>
  <si>
    <t>2025-04-23</t>
  </si>
  <si>
    <t>2027-04-23</t>
  </si>
  <si>
    <t>绵阳市吉景建设发展有限公司对涪城区青义镇区域长约90千米DN25-DN500 供水管网更新改造；优化供水压力调控改造加压站 10 处；管网、阀门智能计量改造 240 余处，同步对供水配套设施进行改造提升及智能化系统建设。</t>
  </si>
  <si>
    <t>2F424E05CBFF7DA2E065F8163E8AA87C</t>
  </si>
  <si>
    <t>1CC77DE677C45C48E065F8163E8AA87C</t>
  </si>
  <si>
    <t>318721 石棉县润泽供排水有限责任公司</t>
  </si>
  <si>
    <t>石棉县城区供水管网改造项目</t>
  </si>
  <si>
    <t>P22511824-0033</t>
  </si>
  <si>
    <t>2212-511824-04-01-731487</t>
  </si>
  <si>
    <t>石棉县城区供水管网改造项目建设内容为：对中心城区长征路、曙光路、东风路、滨河路等约 25 公里材质落后、管道老化的供水主管、支管及老式水表、阀门井等附属设施进行更新改造，并完善相关配套工程。业主为石棉县润泽供排水有限责任公司。</t>
  </si>
  <si>
    <t>胡仕军</t>
  </si>
  <si>
    <t>D885BBCCBE1F9FECE0535EFB480A85E0</t>
  </si>
  <si>
    <t>2F31098A59C06462E065F8163E8AA87C</t>
  </si>
  <si>
    <t>318721</t>
  </si>
  <si>
    <t>119EBC2310D07EF7E06320C012AC2374</t>
  </si>
  <si>
    <t>513227</t>
  </si>
  <si>
    <t>小金县</t>
  </si>
  <si>
    <t>434150101 规划建设局办公室</t>
  </si>
  <si>
    <t>规划建设局办公室</t>
  </si>
  <si>
    <t>小金县生活垃圾分类收转运体系建设项目</t>
  </si>
  <si>
    <t>P22513227-0004</t>
  </si>
  <si>
    <t>2211-513227-04-01-857732</t>
  </si>
  <si>
    <t>小金县生活垃圾分类收转运体系建设项目拟建于小金县两河口镇，该项目主要建设内容和规模为新建40吨/日的生活垃圾热解处理场一座，配套建设垃圾分类收集及转运体系。能够实现城市垃圾收集与运输的集中化、压实化、封闭化。</t>
  </si>
  <si>
    <t>罗明远</t>
  </si>
  <si>
    <t>B7E475BD3C74CCC83DE362E747CC1DC</t>
  </si>
  <si>
    <t>2F31037A2EB06466E065F8163E8AA87C</t>
  </si>
  <si>
    <t>434150101</t>
  </si>
  <si>
    <t>ED659D006183ED61E0535EFB480A9462</t>
  </si>
  <si>
    <t>324312902 内江市土地利用中心</t>
  </si>
  <si>
    <t>内江市使用专项债券的汉安湖片区C-01、D02-02、D-05地块土地储备项目</t>
  </si>
  <si>
    <t>P25511000-0021</t>
  </si>
  <si>
    <t>1111-000000-00-00-111119</t>
  </si>
  <si>
    <t>本项目拟收储土地287.50亩。涉及1个地块。合计287.50亩。汉安湖片区C-01、D02-02、D-05地块。内江万安文旅与内江市土地利用中心达成收购协议，拟通过申请专项债券资金收回收购该闲置地块。</t>
  </si>
  <si>
    <t>内江市土地利用中心</t>
  </si>
  <si>
    <t>D319B8672744C96824D1609725B26B9</t>
  </si>
  <si>
    <t>2F5F08E2683F5E80E065F8163E8AA87C</t>
  </si>
  <si>
    <t>324312902</t>
  </si>
  <si>
    <t>2F5E2B25CB74057FE065F8163E8AA87C</t>
  </si>
  <si>
    <t>318101101 成都市青白江区国有资产投资经营有限公司</t>
  </si>
  <si>
    <t>青白江区住房和城乡建设局</t>
  </si>
  <si>
    <t>青白江区2022-2025年老旧小区改造项目</t>
  </si>
  <si>
    <t>P22510113-0009</t>
  </si>
  <si>
    <t>2208-510113-04-01-167268</t>
  </si>
  <si>
    <t>主要对2022-2025年的44个老旧小区的路面、管网等老旧小区相关改造内容进行综合整治和配套设施建设，涉及居民4377户。主要对2022-2025年的44个老旧小区的路面、管网等老旧小区相关改造内容进行综合整治和配套设施建设，涉及居民4377户。</t>
  </si>
  <si>
    <t>成都市青白江区国有资产投资经营有限公司</t>
  </si>
  <si>
    <t>9CA80C637D44F6D87D237C208C4438F</t>
  </si>
  <si>
    <t>2F30E6DE18205B0BE065F8163E8AA87C</t>
  </si>
  <si>
    <t>318101101</t>
  </si>
  <si>
    <t>ED2BA72835CBB562E0535EFB480A1469</t>
  </si>
  <si>
    <t>盐亭县农业农村局</t>
  </si>
  <si>
    <t>盐亭大兴黄牛产业融合示范区建设项目</t>
  </si>
  <si>
    <t>P21510723-0006</t>
  </si>
  <si>
    <t>2108-510723-20-01-568946</t>
  </si>
  <si>
    <t>新建优质黄牛养殖场建设面积共66612㎡，包括标准化牛舍62892㎡、仓库800㎡、堆粪棚600㎡、综合管理设施1200㎡、隔离设施320㎡、粪污无害化处理设施等800㎡；新建肉牛屠宰及冷链物流设施共计13190㎡，包括屠宰设施7950㎡、冷链及附属配套设施等5240㎡；建设农产品交易中心5872㎡；购置黄牛标准化饲喂设备、防疫设备、牧草饲料加工及粪污处理设备、屠宰及冷链配送设备并建设水、电、气及道路配套基础设施等。</t>
  </si>
  <si>
    <t>2F4541AE01EB36FBE065F8163E8AA87C</t>
  </si>
  <si>
    <t>CDE23CCBBE0D369AE0535EFB480AE3DE</t>
  </si>
  <si>
    <t>420001 长宁县文化广播电视和旅游局</t>
  </si>
  <si>
    <t>长宁县文化广播电视和旅游局</t>
  </si>
  <si>
    <t>市文广旅游局</t>
  </si>
  <si>
    <t>长宁县天府旅游名县基础设施建设项目</t>
  </si>
  <si>
    <t>P20511524-0062</t>
  </si>
  <si>
    <t>2020-511524-90-01-504816</t>
  </si>
  <si>
    <t>2021-03-31</t>
  </si>
  <si>
    <t>新建成贵高铁长宁站至国家风景名胜区蜀南竹海14公里生态休闲旅游绿道。包括14公里长3.5m 宽自行车道，2.5m 宽步行道；2.新建1个旅游营地，3个旅游厕所，3个观景平台；3.新建金潭湾、三里半、鹿子坪、许鱼坝、安宁等5个驿站及生态停车场；4.配套竹文化生态打造、旅游标识系统及其他配套附属设施等。</t>
  </si>
  <si>
    <t>文化广播电视和旅游局</t>
  </si>
  <si>
    <t>52CA4E80DA042DC8B041F4C45E56828</t>
  </si>
  <si>
    <t>2F45D3136FAD6E9DE065F8163E8AA87C</t>
  </si>
  <si>
    <t>420001</t>
  </si>
  <si>
    <t>B2A3CFE5E5B27279E0535EFB480A9C0A</t>
  </si>
  <si>
    <t>326203002 蓬溪县现代农业示范区管委会</t>
  </si>
  <si>
    <t>蓬溪县现代农业示范区管委会</t>
  </si>
  <si>
    <t>蓬溪县特色食用菌现代农业产业园建设项目</t>
  </si>
  <si>
    <t>P23510921-0024</t>
  </si>
  <si>
    <t>2312-510921-04-01-865621</t>
  </si>
  <si>
    <t>发展特色食用菌基地100亩，农业大棚300亩，新建菌香博览园文化展示体验中心3处，建设工厂化作物栽培连栋智能温室25000平方米、分拣包装厂房5000平方米，保鲜预冷储存厂房8000平方米，建设停车场4000平方米，包括停车位160个、充电桩48个，完善标识导示设施。配套道路12公里、灌溉500亩、渠系5公里、各类管网10公里及环境综合治理基础设施等。</t>
  </si>
  <si>
    <t>C3AB629B7F946379889396AE7E1A7C8</t>
  </si>
  <si>
    <t>2F3481C1BFDF5288E065F8163E8AA87C</t>
  </si>
  <si>
    <t>326203002</t>
  </si>
  <si>
    <t>1176282DDADE49CCE06320C012ACBED5</t>
  </si>
  <si>
    <t>999161 成都市天府现代种业园开发建设有限公司</t>
  </si>
  <si>
    <t>邛崃市农业农村局</t>
  </si>
  <si>
    <t>天府种质资源保护利用能力提升及配套设施建设项目</t>
  </si>
  <si>
    <t>P25510183-0004</t>
  </si>
  <si>
    <t>2501-510183-04-01-613696</t>
  </si>
  <si>
    <t>2025-09-28</t>
  </si>
  <si>
    <t>2027-11-28</t>
  </si>
  <si>
    <t>围绕粮油、畜禽、蔬菜等种业发展需求，建设制种基地区、配套服务区，配套实施道路、室外工程及其它设施等。项目包括4个子项目，一是制种基地提升项目，总面积约750亩，实施田型整治、田间道路、沟渠灌排等设施建设；二是配套服务区建设项目，项目建筑面积约1.9万平方米，主要建设种质资源保护研究中心、生物育种研发中心、种业中试熟化中心、育种加速器，配套完善生物育种实验、种质资源保存相关设施设备及室外工程等；三是种质资源圃二期项目，实施玻璃温室及配套设施等；四是配套道路建设项目，配套实施出入口道路及相关基础设施。</t>
  </si>
  <si>
    <t>成都市天府现代种业园开发建设有限公司</t>
  </si>
  <si>
    <t>9242318CFBFDA66CE0535EFB480A4A44</t>
  </si>
  <si>
    <t>2F2F030DDE62113DE065F8163E8AA87C</t>
  </si>
  <si>
    <t>999161</t>
  </si>
  <si>
    <t>2F2DD1CA40A51665E065F8163E8AA87C</t>
  </si>
  <si>
    <t>361175101 仁寿县卫生健康局</t>
  </si>
  <si>
    <t>仁寿县卫生健康局</t>
  </si>
  <si>
    <t>眉山市卫生健康委员会</t>
  </si>
  <si>
    <t>仁寿县人民医院发热门诊及第二住院大楼建设项目</t>
  </si>
  <si>
    <t>P22511421-0053</t>
  </si>
  <si>
    <t>2211-511421-04-01-526721</t>
  </si>
  <si>
    <t>2024-07-23</t>
  </si>
  <si>
    <t xml:space="preserve">本项目占地约8亩，建筑面积约36800平方米，其中发热门诊大楼建筑面积约5000平方米，住院大楼面积约30000平方米，采购医疗设备设施和信息化建设，完善配套附属设备设施。 
本项目占地约8亩，建筑面积约36800平方米，其中发热门诊大楼建筑面积约5000平方米，住院大楼面积约30000平方米，采购医疗设备设施和信息化建设，完善配套附属设备设施。 </t>
  </si>
  <si>
    <t>仁寿县卫生局</t>
  </si>
  <si>
    <t>C1FC9840DE94BBA8B416E69C8DC540D</t>
  </si>
  <si>
    <t>2F321B294A595A76E065F8163E8AA87C</t>
  </si>
  <si>
    <t>361175101</t>
  </si>
  <si>
    <t>ED65CD482364F0D9E0535EFB480AF4D7</t>
  </si>
  <si>
    <t>四川晨光经开区管理委员会</t>
  </si>
  <si>
    <t>自贡市发展和改革委员会</t>
  </si>
  <si>
    <t>四川富顺晨光经济开发区工业污水处理厂及配套设施建设项目</t>
  </si>
  <si>
    <t>P23510322-0016</t>
  </si>
  <si>
    <t>2310-510322-04-01-584604</t>
  </si>
  <si>
    <t xml:space="preserve">新建日处理2.5万吨工业污水处理厂1座，新建日处理1万吨中水回用处理站2座，新建一体化加压泵站一个，新建配套管网、管廊40公里等配套基础设施。 新建日处理2.5万吨工业污水处理厂1座，新建日处理1万吨中水回用处理站2座，新建一体化加压泵站一个，新建配套管网、管廊40公里等配套基础设施。 </t>
  </si>
  <si>
    <t>2F49DFD06B931D66E065F8163E8AA87C</t>
  </si>
  <si>
    <t>11BB7AEC110914D7E06320C012AC4B0E</t>
  </si>
  <si>
    <t>448719 岳池交通投资建设开发集团有限公司</t>
  </si>
  <si>
    <t>岳池县发展和改革局</t>
  </si>
  <si>
    <t>岳池县智慧交通新型基础设施建设项目（一期）</t>
  </si>
  <si>
    <t>P24511621-0008</t>
  </si>
  <si>
    <t>2412-511621-04-01-830860</t>
  </si>
  <si>
    <t>建设智慧安防系统含人像识别点位 422个、天网点位957个、治安交通卡口396个，改建信息指挥中心约1000平方米；建设智慧交通系统、智慧多功能杆960 套、智能化改造公交站台178座；项目不涉及新增算力（数据）中心。</t>
  </si>
  <si>
    <t>无</t>
  </si>
  <si>
    <t>9B1EA7D5D66503D9E0535EFB480A84BC</t>
  </si>
  <si>
    <t>2F85B94656040F0EE065F8163E8AA87C</t>
  </si>
  <si>
    <t>448719</t>
  </si>
  <si>
    <t>2F545992931E7326E065F8163E8AA87C</t>
  </si>
  <si>
    <t>宜宾市高捷园绿色低碳产业园及配套设施建设项目</t>
  </si>
  <si>
    <t>P23511500-0063</t>
  </si>
  <si>
    <t>2309-511504-04-01-421924</t>
  </si>
  <si>
    <t>新建约19万平方米的高标准厂房、建设园区配套道路约3公里，新建园区配套停车场3.6万平方米、规划停车位约1200个、新能源充电桩约300个、完善园区给排水管网3公里，燃气管网3公里、电力管网5公里、通信管网3.5公里及其他配套设施。</t>
  </si>
  <si>
    <t>2F5AFDED368620D5E065F8163E8AA87C</t>
  </si>
  <si>
    <t>11B27A13D2C84AD7E06320C012ACAE35</t>
  </si>
  <si>
    <t>361706706 攀枝花市仁和区人民医院</t>
  </si>
  <si>
    <t>攀枝花市仁和区卫生健康局</t>
  </si>
  <si>
    <t>攀枝花市仁和区紧密型医共体智慧化建设项目（一期）</t>
  </si>
  <si>
    <t>P25510411-0002</t>
  </si>
  <si>
    <t>2502-510411-04-01-869065</t>
  </si>
  <si>
    <t>依托攀枝花市仁和区医共体为载体，统一建设紧密型区域数字医疗共同体，包括：医疗共同体信息集成平台1套、医疗共同体数据资源系统1套、医疗共同体综合监管平台1套、资源共享中心系统1套、临床服务中心系统1套、急诊急救中心系统1套、高质量管理中心系统1套、公共卫生中心系统1套、便民惠民服务中心系统1套。更新和完善区域医疗卫生机构信息系统、基层医疗卫生机构系统、疾控机构信息系统等模块。本项目不涉及新增算力。</t>
  </si>
  <si>
    <t>攀枝花市仁和区人民医院</t>
  </si>
  <si>
    <t>D98FDA907E2440587D3762A7F687DDD</t>
  </si>
  <si>
    <t>2F7D77C5744B2A7DE065F8163E8AA87C</t>
  </si>
  <si>
    <t>361706706</t>
  </si>
  <si>
    <t>2F31686833950A68E065F8163E8AA87C</t>
  </si>
  <si>
    <t>318205003 乐山高新投犍为基地建设开发有限责任公司</t>
  </si>
  <si>
    <t>犍为县发改局</t>
  </si>
  <si>
    <t>乐山市科学技术局</t>
  </si>
  <si>
    <t>科技厅</t>
  </si>
  <si>
    <t>犍为县低空产业研产飞技术创新基础设施项目（一期）</t>
  </si>
  <si>
    <t>P25511123-0009</t>
  </si>
  <si>
    <t>2502-511123-04-01-680439</t>
  </si>
  <si>
    <t>110322</t>
  </si>
  <si>
    <t>创新平台、孵化器、中试基地、生物安全实验室等公共技术服务平台和基础设施建设</t>
  </si>
  <si>
    <t>本项目建设服务低空飞行研发、试验、鉴定及飞行训练所需要的综合场地及设施：主要包括空中监管系统，用于研发的低速风洞、拖曳式水槽、CFD超算实验室约5000平方米；服务无人机及零部件制造的工艺研发、试验、检测、鉴定所需厂房约3000平方米；服务无人机系统研发的实验室、测试设备、外场试验用房约800平方米；无人机实训营地及技术交流区约5000平方米；供排水、电力等配套基础设施建设及配套设备购置等。</t>
  </si>
  <si>
    <t>7B1001605915EACCE0535EFB480A657F</t>
  </si>
  <si>
    <t>2F49DA4DF1816DEEE065F8163E8AA87C</t>
  </si>
  <si>
    <t>318205003</t>
  </si>
  <si>
    <t>2F497D9AD2D77336E065F8163E8AA87C</t>
  </si>
  <si>
    <t>381160110 遂宁兴船实业有限公司</t>
  </si>
  <si>
    <t>遂宁市船山区住房和城乡建设局</t>
  </si>
  <si>
    <t>遂宁市船山区供水主管改造项目</t>
  </si>
  <si>
    <t>P22510903-0060</t>
  </si>
  <si>
    <t>2206-510903-04-01-890218</t>
  </si>
  <si>
    <t>遂宁兴船实业有限公司对遂宁市船山区254公里老城区供水管网、井室、阀门等配套设施进行改造 ，项目状态在建，开工日期2022年9月26日，建设周期2年，计划竣工日期2024年9月25日，项目类型属于其他地下管线。</t>
  </si>
  <si>
    <t>遂宁兴船实业有限公司</t>
  </si>
  <si>
    <t>CF7CB19206D0F92AE0535EFB480A0E86</t>
  </si>
  <si>
    <t>2F45D118B3506EA3E065F8163E8AA87C</t>
  </si>
  <si>
    <t>381160110</t>
  </si>
  <si>
    <t>ED3CC95C310E6BFDE0535EFB480ADC28</t>
  </si>
  <si>
    <t>361331906 内江市第二人民医院</t>
  </si>
  <si>
    <t>内江市卫生健康委员会 主管</t>
  </si>
  <si>
    <t>内江市第二人民医院住院综合楼及其附属工程建设项目</t>
  </si>
  <si>
    <t>P23511000-0043</t>
  </si>
  <si>
    <t>2310-511000-04-01-413576</t>
  </si>
  <si>
    <t>2024-06-25</t>
  </si>
  <si>
    <t>2026-09-25</t>
  </si>
  <si>
    <t xml:space="preserve">建设98000平方米的住院综合楼，地上63000平方米，地下35000平方米，包括手术室、消毒供应中心、静配中心等及相关附属工程，购置相关医疗设施设备，设置床位560张。 建设98000平方米的住院综合楼，地上63000平方米，地下35000平方米，包括手术室、消毒供应中心、静配中心等及相关附属工程，购置相关医疗设施设备，设置床位560张。 </t>
  </si>
  <si>
    <t>市卫生局二院</t>
  </si>
  <si>
    <t>27DA201D8C34DB3878150BBB5B562CB</t>
  </si>
  <si>
    <t>2F3ED26B5A9A112DE065F8163E8AA87C</t>
  </si>
  <si>
    <t>361331906</t>
  </si>
  <si>
    <t>11B53C92253F087FE06320C012AC4048</t>
  </si>
  <si>
    <t>434183 四川仁寿经济开发区管委会</t>
  </si>
  <si>
    <t>仁寿县发展和改革局</t>
  </si>
  <si>
    <t>眉山市发展和改革委员会（眉山市粮食和物资储备局、眉山市数据局）</t>
  </si>
  <si>
    <t>四川仁寿经济开发区园区基础设施建设项目二期</t>
  </si>
  <si>
    <t>P23511421-0007</t>
  </si>
  <si>
    <t>2310-511421-04-01-539482</t>
  </si>
  <si>
    <t>2029-08-31</t>
  </si>
  <si>
    <t xml:space="preserve">本项目占地约190亩，总建筑面积约13万平方米。其中：新建标准化厂房约13万平方米。配套设置停车位1250个，充电桩300个，配套建设园区道路约4.5公里，包含雨污管网等基础设施及附属工程。 
本项目占地约190亩，总建筑面积约13万平方米。其中：新建标准化厂房约13万平方米。配套设置停车位1250个，充电桩300个，配套建设园区道路约4.5公里，包含雨污管网等基础设施及附属工程。 </t>
  </si>
  <si>
    <t>仁寿县文林工业集中区管委会</t>
  </si>
  <si>
    <t>129F7A2AA4E424181E9EA91592C672B</t>
  </si>
  <si>
    <t>2F333B39AD2B4EB9E065F8163E8AA87C</t>
  </si>
  <si>
    <t>434183</t>
  </si>
  <si>
    <t>0D4D51B64B56F08DE0635EFB480ABD26</t>
  </si>
  <si>
    <t>381160103 遂宁市天泽发展投资有限责任公司</t>
  </si>
  <si>
    <t>遂宁市船山区龙凤片区保障性安居工程</t>
  </si>
  <si>
    <t>P22510903-0022</t>
  </si>
  <si>
    <t>2206-510903-04-01-105323</t>
  </si>
  <si>
    <t>2023-08-01</t>
  </si>
  <si>
    <t>本项目规划用地面积118838.10平方米，改造户数1560户。规划总建筑面积200140.27 平方米，建设住宅总数1560套（一期600套，二期960套），其中，地上建筑面积171300.53平方米，地下建筑面积28839.74平方米，修建小区道路37853平方米、室外雨污管网5.6公里等基础配套设施等。</t>
  </si>
  <si>
    <t>遂宁市天泽发展投资有限责任公司</t>
  </si>
  <si>
    <t>137410393B94E1A9DE6F54C2C5976C0</t>
  </si>
  <si>
    <t>2F2A2D4C9A195FC6E065F8163E8AA87C</t>
  </si>
  <si>
    <t>381160103</t>
  </si>
  <si>
    <t>E2A12E4C2D8E87E0E0535EFB480A53F1</t>
  </si>
  <si>
    <t>381001015 巴中秦川文化旅游有限公司</t>
  </si>
  <si>
    <t>四川巴中经济开发区工业园食品饮料加工区建设项目</t>
  </si>
  <si>
    <t>P23511902-0027</t>
  </si>
  <si>
    <t>2311-511902-04-01-932883</t>
  </si>
  <si>
    <t>2024-09-15</t>
  </si>
  <si>
    <t>2026-09-15</t>
  </si>
  <si>
    <t>项目建设用地约55亩，新建标准化厂房86493.96平方米，配套用房56.99平方米，停车位89个，配套建设给排水、电气、消防等附属设施。项目建设用地约55亩，新建标准化厂房86493.96平方米，配套用房56.99平方米，停车位89个，配套建设给排水、电气、消防等附属设施。</t>
  </si>
  <si>
    <t>曾锐</t>
  </si>
  <si>
    <t>BA3026612E1EBB7BE0535EFB480AC93F</t>
  </si>
  <si>
    <t>2F5929DF3EB65F49E065F8163E8AA87C</t>
  </si>
  <si>
    <t>381001015</t>
  </si>
  <si>
    <t>1035947B2A353769E0635EFB480A27C4</t>
  </si>
  <si>
    <t>510904</t>
  </si>
  <si>
    <t>安居区</t>
  </si>
  <si>
    <t>999212 遂宁耀安建设工程集团有限公司</t>
  </si>
  <si>
    <t>遂宁市安居区住房和城乡建设局</t>
  </si>
  <si>
    <t>遂宁市安居区柔刚片区老旧小区改造提升项目</t>
  </si>
  <si>
    <t>P25510904-0012</t>
  </si>
  <si>
    <t>2502-510904-04-01-695750</t>
  </si>
  <si>
    <t>对琼江南片区范围内经纬水岸等7个老旧小区进行改造，涉及居民户数约5000户，改造小区面积约280000平方米,主要改造小区道路34600平方米，人行路面58000平方米，污水管网28600米，雨水管网27600米，改造供水管网，强弱电管网，增设公共停车位，新建新能源充电车位和非机动车棚、并安装非机动车充电设施，增设居民健身设施，完善公共区域、门卫室及门禁系统等并对小区直接相关的周边配套基础设施进行提升。</t>
  </si>
  <si>
    <t>遂宁耀安建设工程集团有限公司</t>
  </si>
  <si>
    <t>D7AA97E466DFCC9DE0535EFB480A5EED</t>
  </si>
  <si>
    <t>2F5989BA31CF06A4E065F8163E8AA87C</t>
  </si>
  <si>
    <t>999212</t>
  </si>
  <si>
    <t>2F598995A7EE06BEE065F8163E8AA87C</t>
  </si>
  <si>
    <t>978999003 绵阳高新发展投资控股有限公司</t>
  </si>
  <si>
    <t>绵阳科技城新型工业化和数字经济局</t>
  </si>
  <si>
    <t>绵阳市经济和信息化局</t>
  </si>
  <si>
    <t>绵阳高新区专精特新中小企业孵化园项目</t>
  </si>
  <si>
    <t>P24510705-0006</t>
  </si>
  <si>
    <t>2109-510798-17-01-605918</t>
  </si>
  <si>
    <t>2025-04-07</t>
  </si>
  <si>
    <t>2027-03-07</t>
  </si>
  <si>
    <t>项目建设规模及主要内容：项目规划净用地面积 33333.52平方米(约 50 亩）；规划总建筑面积 108658.38平方米，其中地上建筑面积 82121.58平方米（1#-2#楼高层厂房、生产研发等配套用房、门卫室）；地下建筑面积 26536.80平方米，其中地下机动车库面积 26044.80平方米，地下非机动车库面积 492平方米，提供地下停车位718个，同步建设新能源充电桩等配套基础设施。</t>
  </si>
  <si>
    <t>绵阳高新发展投资控股有限公司</t>
  </si>
  <si>
    <t>B2A31BDEB2751FA5E0535EFB480A4E0F</t>
  </si>
  <si>
    <t>2F468CE15B153EDDE065F8163E8AA87C</t>
  </si>
  <si>
    <t>978999003</t>
  </si>
  <si>
    <t>19B7428BE38A4830E06320C012ACC239</t>
  </si>
  <si>
    <t>资阳临空经济区三草湾智能制造产业园污水处理厂</t>
  </si>
  <si>
    <t>P23512000-0018</t>
  </si>
  <si>
    <t>2305-512051-04-01-228500</t>
  </si>
  <si>
    <t>该项目由新建三草湾智能制造产业园集中式污水处理厂，处理园区入驻企业工业污水，项目用地约123.69亩，处理规模约4万吨/日，建设DN1000尾水管至三草湾污水处理厂附近，管线长约3公里，建设附属设施。</t>
  </si>
  <si>
    <t>2F5C75BCF95C3BE7E065F8163E8AA87C</t>
  </si>
  <si>
    <t>11CB5EA0704273C8E06320C012ACAAE4</t>
  </si>
  <si>
    <t>326811803 邻水县强农建筑工程有限公司</t>
  </si>
  <si>
    <t>邻水县综合行政执法局</t>
  </si>
  <si>
    <t>邻水县智慧停车场建设项目</t>
  </si>
  <si>
    <t>P22511623-0044</t>
  </si>
  <si>
    <t>2206-511623-04-01-266445</t>
  </si>
  <si>
    <t>2022-08-31</t>
  </si>
  <si>
    <t>项目的建设规模及内容：新建小型停车场15个，提升改造停车场11个，改建停车位12000个，建设智慧停车管理系统、监控系统，配置充电桩，配套建设排水管网、向导指示标志、智慧广告位等基础设施；新建小型停车场15个，提升改造停车场11个，改建停车位12000个，建设智慧停车管理系统、监控系统，配置充电桩，配套建设排水管网、向导指示标志、智慧广告位等基础设施</t>
  </si>
  <si>
    <t>邻水县强农建筑工程有限公司</t>
  </si>
  <si>
    <t>E2A12C9ED3FE87E6E0535EFB480A385F</t>
  </si>
  <si>
    <t>2F54FF0C694B2AF7E065F8163E8AA87C</t>
  </si>
  <si>
    <t>326811803</t>
  </si>
  <si>
    <t>ED587B6435E41CDAE0535EFB480AAF28</t>
  </si>
  <si>
    <t>318314901 游仙区大财政</t>
  </si>
  <si>
    <t>游仙区大数据中心</t>
  </si>
  <si>
    <t>绵阳市游仙区数字化绿色化协同转型发展智慧城市项目</t>
  </si>
  <si>
    <t>P24510704-0023</t>
  </si>
  <si>
    <t>2406-510704-04-04-768975</t>
  </si>
  <si>
    <t>基于四川省第三批新型智慧城市试点、四川省数字化绿色化双化协同转型发展试点打造游仙区智慧城市试点项目；通过大数据、人工智能、GIS、数字孪生等技术，建设智慧水利、智慧旅游、智慧住建等信息化工程，搭建支撑系统运行的智慧底座，改造保障信息传输的网络基础设施，购置硬件设施设备；项目不涉及新增算力。</t>
  </si>
  <si>
    <t>游仙区大财政</t>
  </si>
  <si>
    <t>本项目不存在信息系统重复建设情况，不存在新增巨幅大屏等新形象工程；本项目为2024年的续发项目。</t>
  </si>
  <si>
    <t>E472A2EB7834B369E4F3053B5607A95</t>
  </si>
  <si>
    <t>2F3108FB8CCE668EE065F8163E8AA87C</t>
  </si>
  <si>
    <t>318314901</t>
  </si>
  <si>
    <t>1A37167134337BA6E06320C012AC8AAA</t>
  </si>
  <si>
    <t>510104</t>
  </si>
  <si>
    <t>锦江区</t>
  </si>
  <si>
    <t>360000 锦江区教育局</t>
  </si>
  <si>
    <t>锦江区教育局</t>
  </si>
  <si>
    <t>成都市教育局</t>
  </si>
  <si>
    <t>林家坝TOD配套东北侧幼儿园</t>
  </si>
  <si>
    <t>P24510104-0009</t>
  </si>
  <si>
    <t>2309-510104-04-01-200403</t>
  </si>
  <si>
    <t>林家坝TOD配套东北侧幼儿园设计教学规模为12个班，项目占地面积5478.23㎡，总建筑面积9976.96㎡，其中地上建筑面积6980.72㎡，地下建筑面积2996.24㎡。建设内容包括教学及辅助用房等的土建工程、装饰装修、安装工程及总平工程等。</t>
  </si>
  <si>
    <t>孙子日哈</t>
  </si>
  <si>
    <t>FB7CBFE17B44599B6C1F370FA55B62C</t>
  </si>
  <si>
    <t>2F333B39A9B34EB9E065F8163E8AA87C</t>
  </si>
  <si>
    <t>360000</t>
  </si>
  <si>
    <t>2F310375A428645EE065F8163E8AA87C</t>
  </si>
  <si>
    <t>999015 广安鑫隆工业投资有限公司</t>
  </si>
  <si>
    <t>广安经济技术开发区前锋园区基础设施建设项目</t>
  </si>
  <si>
    <t>P24511603-0016</t>
  </si>
  <si>
    <t>2408-511603-04-01-405257</t>
  </si>
  <si>
    <t>项目占地120亩，新建7万平方米厂房，建设日处理污水3万立方米的污水处理厂，配套建设110KV变电站、道路5千米、综合管网10千米及停车场8000平方米、充电桩约60套，完善给排水、供变电、消防、环保等基础设施。</t>
  </si>
  <si>
    <t>广安鑫隆工业投资有限公司</t>
  </si>
  <si>
    <t>2E7C0578271C05ECE065F8163E8AA87C</t>
  </si>
  <si>
    <t>2F6DAD7EC8A0133AE065F8163E8AA87C</t>
  </si>
  <si>
    <t>999015</t>
  </si>
  <si>
    <t>2F336CEE79BE4EB7E065F8163E8AA87C</t>
  </si>
  <si>
    <t>361206101 武胜县人民医院</t>
  </si>
  <si>
    <t>武胜县紧急医学救援中心和危急重症救治能力提升项目</t>
  </si>
  <si>
    <t>P20511622-0011</t>
  </si>
  <si>
    <t>2020-511622-84-01-431514</t>
  </si>
  <si>
    <t>2020-06-01</t>
  </si>
  <si>
    <t>建设规模及内容为新建紧急医学救援中心和危急重症救治病区，占地面积150亩，总建筑面积67578平方米，含危急重症、紧急救援、检验检测等业务用房及地下车库、医疗专项等建设内容，设置床位490张。主要建设内容为：建筑、装饰柜工程。</t>
  </si>
  <si>
    <t>武胜县人民医院办公室</t>
  </si>
  <si>
    <t>932AD8A1B9F40BCA21BF5A446EAB9B7</t>
  </si>
  <si>
    <t>2F408EE09C3647CEE065F8163E8AA87C</t>
  </si>
  <si>
    <t>361206101</t>
  </si>
  <si>
    <t>A08A7C387067AEC2E0535EFB480AD1DD</t>
  </si>
  <si>
    <t>510682</t>
  </si>
  <si>
    <t>什邡市</t>
  </si>
  <si>
    <t>976977 什邡市恒新建设投资有限公司</t>
  </si>
  <si>
    <t>什邡市发展和改革局</t>
  </si>
  <si>
    <t>德阳市发展和改革委员会</t>
  </si>
  <si>
    <t>德阳什邡通用机场项目</t>
  </si>
  <si>
    <t>P23510682-0011</t>
  </si>
  <si>
    <t>2107-510000-99-01-625061</t>
  </si>
  <si>
    <t>0302</t>
  </si>
  <si>
    <t>通用航空机场</t>
  </si>
  <si>
    <t>020312</t>
  </si>
  <si>
    <t>其他民用机场（含新建通用机场）</t>
  </si>
  <si>
    <t>新建A1级通用机场，飞行区指标为2B，建设1条长1200米、宽30米的跑道，2条垂直联络道，29个机位的停机坪，5338平方米的机库，4390平方米的综合业务楼，以及空管、助航灯光、消防救援等配套设施。</t>
  </si>
  <si>
    <t>刘林鹏</t>
  </si>
  <si>
    <t>CCEA11CA7816FFAFE0535EFB480A76A6</t>
  </si>
  <si>
    <t>2F6E79C70E8564AAE065F8163E8AA87C</t>
  </si>
  <si>
    <t>976977</t>
  </si>
  <si>
    <t>2F5407C94D914517E065F8163E8AA87C</t>
  </si>
  <si>
    <t>501434350301 柏隆镇人民政府机关</t>
  </si>
  <si>
    <t>旌阳区农业农村局机关</t>
  </si>
  <si>
    <t>德阳市旌阳区乡村振兴农村产业融合示范项目</t>
  </si>
  <si>
    <t>P25510603-0005</t>
  </si>
  <si>
    <t>2412-510603-04-01-239012</t>
  </si>
  <si>
    <t>项目拟利用现有建设用地约47亩新建农村产业融合示范园，总建筑面积约4.36万平方米，包括种苗培植中心约5600平方米、农产品数字化加工中心约19000平方米、农产品仓储配送中心约17000平方米、米线专用稻数字化生产基地约2000平方米等并配套供排水、停车、强弱电等；同时对果蔬种植基地约109.53亩、智慧大田种植基地240.95亩进行提升，包括灌溉沟渠新建改造、管网管线等基础设施以及智能浇灌等设施设备购置。</t>
  </si>
  <si>
    <t>杨辰一</t>
  </si>
  <si>
    <t>48E317447114C41A57B1DC17214062C</t>
  </si>
  <si>
    <t>2F426351889007C2E065F8163E8AA87C</t>
  </si>
  <si>
    <t>501434350301</t>
  </si>
  <si>
    <t>2F418C128FC4309CE065F8163E8AA87C</t>
  </si>
  <si>
    <t>999311 两海示范区管委会</t>
  </si>
  <si>
    <t>兴文石海乡村振兴农业产业融合示范园建设项目</t>
  </si>
  <si>
    <t>P23511500-0054</t>
  </si>
  <si>
    <t>2305-511528-04-01-922822</t>
  </si>
  <si>
    <t>新建粮油果蔬种植示范基地约1000亩，本地粮油果蔬农产品展示区5000㎡、果蔬交易区3000㎡；新建兴文猕猴桃、兴文方竹笋等国家地理标志农产品种植基地634亩，农产品采摘体验园4000㎡，国家地理特色农产品展示交易基地6000㎡；新建特色农产品分拣基地3000㎡；配套建设环卫设施、供排水、通讯、燃气管网等设施。</t>
  </si>
  <si>
    <t>两海示范区经济综合服务局</t>
  </si>
  <si>
    <t>B2021CC8A353A3C0E0535EFB480A07B9</t>
  </si>
  <si>
    <t>2F3367E3D40B4EA7E065F8163E8AA87C</t>
  </si>
  <si>
    <t>999311</t>
  </si>
  <si>
    <t>0FAC7A6D1084C385E0635EFB480ADF08</t>
  </si>
  <si>
    <t>达州东部经开区优质粮油现代农业园区建设项目</t>
  </si>
  <si>
    <t>P23511700-0121</t>
  </si>
  <si>
    <t>2303-511715-04-01-458044</t>
  </si>
  <si>
    <t>1、农产品种植基地，新建水稻+泽泻轮种基地约1.2万亩新建排灌渠，整治山塘堰，新建塘堰，新建田间排灌渠;整治生产道路等。2、农产品加工园，项目总占地约50亩，项目总建筑面积为约34900平方米,其中农产品加工厂房建筑面积约23000平方米农产品库房建筑面积约11500平方米，附属用房400平方米，配套产业连接道路200米等其他附属设施。</t>
  </si>
  <si>
    <t>2F4762C4340716E3E065F8163E8AA87C</t>
  </si>
  <si>
    <t>11DADDFE08A84B0FE06320C012AC8158</t>
  </si>
  <si>
    <t>303003 宜宾市铁建办</t>
  </si>
  <si>
    <t>备选库项目-新建铁路重庆至昆明高速铁路收益与融资自求平衡专项债券</t>
  </si>
  <si>
    <t>511500159166937113889</t>
  </si>
  <si>
    <t>2020-10-01</t>
  </si>
  <si>
    <t>新建铁路重庆至昆明高速铁路由中国铁路总公司与重庆市、四川省、云南省等共同合作建设。线路自重庆西站引出，经重庆市江津区，永川区，四川省泸州市、宜宾市，贵州省毕节市，云南省昭通市、曲靖市，终至昆明南站。同步建设本线至重庆西站渝黔场疏解线、至沪昆高铁崇明站联络线、至洛羊镇联络线，改建渝黔铁路重庆西站至井口站区间为双线，新建昆明西客站、重庆西动所8线动车组检查库。正线全长699公里。全线设站20座。建设总工期6年，其中川渝段4.5年，云贵段6年。</t>
  </si>
  <si>
    <t>宜宾市铁建办</t>
  </si>
  <si>
    <t>7A38E68374B13DFCE0535EFB480ACCA3</t>
  </si>
  <si>
    <t>2F3367E3E3F44EA7E065F8163E8AA87C</t>
  </si>
  <si>
    <t>303003</t>
  </si>
  <si>
    <t>159167122323686</t>
  </si>
  <si>
    <t>中江县玄武社区老旧小区及周边配套设施改造工程</t>
  </si>
  <si>
    <t>P21510623-0039</t>
  </si>
  <si>
    <t>2109-510623-17-01-861468</t>
  </si>
  <si>
    <t>2022-07-20</t>
  </si>
  <si>
    <t>对玄武社区21个老旧小区内部道路约600米、院坝约2000平米、管网约800米等进行升级改造；对水、电、气等安全隐患进行排除整治；对雨污排水进行分流改造；对小区外部玄武南街、御马街、御河路等道路进行升级改造。具体以施工图为准。</t>
  </si>
  <si>
    <t>2F4973786E646EDDE065F8163E8AA87C</t>
  </si>
  <si>
    <t>1246FC5356F504E4E06320C012ACB826</t>
  </si>
  <si>
    <t>511827</t>
  </si>
  <si>
    <t>宝兴县</t>
  </si>
  <si>
    <t>448901605 宝兴大熊猫文化旅游发展（集团）有限责任公司</t>
  </si>
  <si>
    <t>宝兴县文化广播电视体育和旅游局</t>
  </si>
  <si>
    <t>雅安市文化广播电视体育和旅游局</t>
  </si>
  <si>
    <t>宝兴县灵关片区全民健身中心项目</t>
  </si>
  <si>
    <t>P23511827-0009</t>
  </si>
  <si>
    <t>2302-511827-04-01-187261</t>
  </si>
  <si>
    <t>1399</t>
  </si>
  <si>
    <t>其他社会保障</t>
  </si>
  <si>
    <t>项目占地面积约 45 亩，新建宝兴县灵关室内体育馆，建筑面积 7500 平方米（含篮球、乒乓球、羽毛球比赛场等），新建室外运动场占地 18000 平方米（含足球场 1 个，风雨篮球场 2 个，排球场 1 个、羽毛球场 2 个，乒乓球场 1 个），按标准配置体育运动相关设备设施。</t>
  </si>
  <si>
    <t>宝兴大熊猫文化旅游发展（集团）有限责任公司</t>
  </si>
  <si>
    <t>A73FE8BE2CAAD672E0535EFB480A77A9</t>
  </si>
  <si>
    <t>2F7BADDAFA966BE9E065F8163E8AA87C</t>
  </si>
  <si>
    <t>448901605</t>
  </si>
  <si>
    <t>FD24BD8374D38571E0535EFB480A7AE5</t>
  </si>
  <si>
    <t>999171 邛崃市天际山水文化旅游投资集团有限公司</t>
  </si>
  <si>
    <t>邛崃市发展和改革局</t>
  </si>
  <si>
    <t>四川省邛崃经开区天府潮饮园项目</t>
  </si>
  <si>
    <t>P22510183-0032</t>
  </si>
  <si>
    <t>2211-510183-04-01-227707</t>
  </si>
  <si>
    <t>2024-05-17</t>
  </si>
  <si>
    <t xml:space="preserve">项目总用地面积约 128 亩，总建筑面积 62417.64m。其中: 新建35111.63㎡的标准厂房，改造 27306.01㎡的标准厂房，并新建各类配套管网约 7.5km，改建园区道路约 2km。 </t>
  </si>
  <si>
    <t>邛崃市天际山水文化旅游投资集团有限公司</t>
  </si>
  <si>
    <t>ED91A1D96AB53BEFE0535EFB480AD166</t>
  </si>
  <si>
    <t>2F4158516BAC1AA2E065F8163E8AA87C</t>
  </si>
  <si>
    <t>999171</t>
  </si>
  <si>
    <t>ED91A5B890923BF3E0535EFB480A6618</t>
  </si>
  <si>
    <t>326163301 什邡市农业局</t>
  </si>
  <si>
    <t>什邡市农业局</t>
  </si>
  <si>
    <t>什邡市近郊农业产业融合发展试验区建设项目</t>
  </si>
  <si>
    <t>P21510682-0018</t>
  </si>
  <si>
    <t>2111-510682-20-01-398741</t>
  </si>
  <si>
    <t>建设特色农产品经济产业带种植基地10000亩，稻芎标准化生产基地示范片500亩，林下大蚯蚓养殖100亩；建设农业产业园区40000平方米，皂角雪茄产业园区10000平方米，城东精致农业产业园20000平方米，农业仓储物流园50000平方米、冷库6000平方米，农特产业品配送中心20000平方米，农机服务平台及宜居宜业和美乡村等基础设施建设。</t>
  </si>
  <si>
    <t>市农业局</t>
  </si>
  <si>
    <t>40DC49304B94A40B83EB0693C6803C1</t>
  </si>
  <si>
    <t>2F5D4E31BF6A2923E065F8163E8AA87C</t>
  </si>
  <si>
    <t>326163301</t>
  </si>
  <si>
    <t>D01B8BF1635CFC5BE0535EFB480AB0DD</t>
  </si>
  <si>
    <t>236018 巴中市恩阳区新义环境工程有限公司</t>
  </si>
  <si>
    <t>巴中市恩阳区发展和改革局</t>
  </si>
  <si>
    <t>恩阳区新型建材科技产业园建设项目</t>
  </si>
  <si>
    <t>P24511903-0007</t>
  </si>
  <si>
    <t>2406-511903-04-01-165389</t>
  </si>
  <si>
    <t>项目占地约 70 亩，新建约 6.5万平方米的高标准厂房、建设园区配套道路约 1.2 公里，新建园区配套停车场 7500 平方米、规划停车位约 300 个、新能源充电桩约100 个，完善园区给排水管网 2 公里、燃气管网 1.5 公里、电力管网2 公里、通信管网 1 公里及其他配套设施。</t>
  </si>
  <si>
    <t>新义环境工程有限公司</t>
  </si>
  <si>
    <t>11CC6E0122BD0BF4E06320C012AC3E97</t>
  </si>
  <si>
    <t>2F6FD6905577136DE065F8163E8AA87C</t>
  </si>
  <si>
    <t>236018</t>
  </si>
  <si>
    <t>1A1CE8331B921695E06320C012AC09B1</t>
  </si>
  <si>
    <t>304308 竹园经济开发区管理委员会</t>
  </si>
  <si>
    <t>青川庄子产业园二期基础设施及标准化厂房建设项目</t>
  </si>
  <si>
    <t>P21510822-0001</t>
  </si>
  <si>
    <t>2107-510822-17-01-963545</t>
  </si>
  <si>
    <t>占地面积1919亩，新建标准化厂房36万平方米；配套建设园区道路8.3公里，雨污水管网15公里，排洪渠3.5公里、箱涵0.67公里，完善园区相关水、电、气配套工程，并建设停车位1200个，增设充电桩240个。</t>
  </si>
  <si>
    <t>何凡</t>
  </si>
  <si>
    <t>3FD75BD09FC4CF393F9F5D39FF2E5B3</t>
  </si>
  <si>
    <t>2F3168B6A0A9646EE065F8163E8AA87C</t>
  </si>
  <si>
    <t>304308</t>
  </si>
  <si>
    <t>CC8CD1883695EFF5E0535EFB480ABBC6</t>
  </si>
  <si>
    <t>324115102 江安县土地收购储备生态修复中心</t>
  </si>
  <si>
    <t>江安县自然资源规划局</t>
  </si>
  <si>
    <t>江安县小坝商业综合体项目A-2、B-2宗地使用专项债券收回收购存量闲置土地储备项目</t>
  </si>
  <si>
    <t>P25511523-0018</t>
  </si>
  <si>
    <t>2031-12-31</t>
  </si>
  <si>
    <t>本项目共包含2个地块，江安小坝商业综合体项目A-2、B-2宗地东邻淯江路，南邻南屏大道。面积106.2亩（其中A-2地块52.14亩，B-2地块54.06亩）。本项目总投资25357万元，计划发行专项债券融资24800万元。</t>
  </si>
  <si>
    <t>徐贞梅</t>
  </si>
  <si>
    <t>2F3337319BA64EBBE065F8163E8AA87C</t>
  </si>
  <si>
    <t>2F6E3B094024432FE065F8163E8AA87C</t>
  </si>
  <si>
    <t>324115102</t>
  </si>
  <si>
    <t>2F5DDF2EB90F5888E065F8163E8AA87C</t>
  </si>
  <si>
    <t>361603501 县中医院</t>
  </si>
  <si>
    <t>县卫生健康局</t>
  </si>
  <si>
    <t>市卫生健康委（主管部门）</t>
  </si>
  <si>
    <t>平昌县中医医院病房改造项目</t>
  </si>
  <si>
    <t>P24511923-0008</t>
  </si>
  <si>
    <t>2405-511923-04-01-356949</t>
  </si>
  <si>
    <t>1299</t>
  </si>
  <si>
    <t>其他医疗卫生</t>
  </si>
  <si>
    <t>总建筑面积33280平方米，其中：改建病房12000平方米，改建病房162间，增设独立卫生间79间，改建独立卫生间83间，病区环境优化800平方米。进行适老化改造:完善洗浴、通风、防滑、照明、取暖、紧急呼叫等功能，无障碍化改造12个楼层公共卫生间，电梯以旧换新3台，增设连廊60米。</t>
  </si>
  <si>
    <t>张鑫</t>
  </si>
  <si>
    <t>4A46751458442E4BAC2DC5CA4C429E6</t>
  </si>
  <si>
    <t>2F6E4EE5D76154BCE065F8163E8AA87C</t>
  </si>
  <si>
    <t>361603501</t>
  </si>
  <si>
    <t>2F67CECA2CEF02A7E065F8163E8AA87C</t>
  </si>
  <si>
    <t>303305001 峨眉山国粮储备有限责任公司</t>
  </si>
  <si>
    <t>峨眉山市粮食和物资储备中心</t>
  </si>
  <si>
    <t>乐山市粮食和物资储备中心</t>
  </si>
  <si>
    <t>峨眉山市粮食中转仓、食用植物油罐存储设施建设项目</t>
  </si>
  <si>
    <t>P22511181-0006</t>
  </si>
  <si>
    <t>2211-511181-04-01-892710</t>
  </si>
  <si>
    <t>项目总用地面积40亩，新建粮食中转仓约2500平方米，粮食烘干房约980平方米(日烘千量150吨/天)，食用植物油罐5000吨及相关配套设施设备。项目总用地面积40亩，新建粮食中转仓约2500平方米，粮食烘干房约980平方米(日烘千量150吨/天)，食用植物油罐5000吨及相关配套设施设备。</t>
  </si>
  <si>
    <t>峨眉山国粮储备有限责任公司</t>
  </si>
  <si>
    <t>ED2CB9EE0D484F41E0535EFB480A0EB5</t>
  </si>
  <si>
    <t>2F34DE7352B07B84E065F8163E8AA87C</t>
  </si>
  <si>
    <t>303305001</t>
  </si>
  <si>
    <t>ED2D88649DC9E5AFE0535EFB480A95EB</t>
  </si>
  <si>
    <t>德阳经开区八角井片区保障性安居工程城镇老旧小区改造</t>
  </si>
  <si>
    <t>P20510600-0057</t>
  </si>
  <si>
    <t>2020-510699-47-01-509313</t>
  </si>
  <si>
    <t>2020-12-28</t>
  </si>
  <si>
    <t>2026-08-30</t>
  </si>
  <si>
    <t>德阳经开区八角井片区保障性安居工程城镇老旧小区改造，拟改造德阳市中心城区八角井片区28个老旧院落小区、共涉及4060户，主要包括小区建筑改造和区域配套设施改造；与小区相关的市政道路改造德阳经开区八角井片区保障性安居工程城镇老旧小区改造，拟改造德阳市中心城区八角井片区28个老旧院落小区、共涉及4060户，主要包括小区建筑改造和区域配套设施改造；与小区相关的市政道路改造</t>
  </si>
  <si>
    <t>2F49DA4E08D46DEEE065F8163E8AA87C</t>
  </si>
  <si>
    <t>B28E914CF5028543E0535EFB480A39B7</t>
  </si>
  <si>
    <t>318302301 区财政局</t>
  </si>
  <si>
    <t>2023年牌楼片区老旧小区改造项目</t>
  </si>
  <si>
    <t>P23511002-0006</t>
  </si>
  <si>
    <t>2305-511002-04-01-665688</t>
  </si>
  <si>
    <t>针对内江市市中区和平街社区、牌楼路社区、蟠龙坝社区、临江社区、庙儿山社区等进行老旧小区改造;涉及改造户数约15900户。主要建设内容包括:老旧小区综合提升改造(水电改造、智慧社区系统搭建等);小区公共区域改造(道路黑化及平整、雨污水管网整治、强弱电改造、围墙加固修复等)、配套完善日间照料中心等;新建老旧小区停车场 11800㎡(5处停车场)，项目新增停车位958个，新增充电桩163桩等;完善其他配套设施等建设内容。</t>
  </si>
  <si>
    <t>区财政局</t>
  </si>
  <si>
    <t>352A86222144EA6B9E53D45127C7FA0</t>
  </si>
  <si>
    <t>2F598ED98A7B081FE065F8163E8AA87C</t>
  </si>
  <si>
    <t>318302301</t>
  </si>
  <si>
    <t>FBDF79F12E792C2DE0535EFB480AC7B9</t>
  </si>
  <si>
    <t>324002 泸州市龙马潭区自然资源和规划局</t>
  </si>
  <si>
    <t>泸州市龙马潭区自然资源和规划局</t>
  </si>
  <si>
    <t>泸州临港投资集团有限公司高坝坝心土地收回收购项目</t>
  </si>
  <si>
    <t>P25510504-0013</t>
  </si>
  <si>
    <t>3456-678909-45-65-098765</t>
  </si>
  <si>
    <t>2022年以来，龙马潭区入库储备土地3698亩，前期开
发财政投入约22.19亿元；目前，龙马潭区在库储备土地3599
亩，财政投入约21.59亿元。
(1)收回收购存量闲置土地
地块一：510508-2018-B-0009号宗地
不动产权证书号为川(2019)泸州市不动产权第0069483
号的宗地位于龙马潭区高坝北方路东侧，面积64.9005亩，
由泸州临港投资集团有限公司于通过招拍挂方式取得，土地
用途为城镇住宅用地。</t>
  </si>
  <si>
    <t>龙马潭区自规分局经办账号</t>
  </si>
  <si>
    <t>B28E6041F234CC80E0535EFB480A8DDD</t>
  </si>
  <si>
    <t>2F876DDA5EBE3DF5E065F8163E8AA87C</t>
  </si>
  <si>
    <t>2F86C6790D1F79D4E065F8163E8AA87C</t>
  </si>
  <si>
    <t>333301302 绵竹市住建局</t>
  </si>
  <si>
    <t>绵竹市住建局（主管部门）</t>
  </si>
  <si>
    <t>绵竹市玉马社区保障性租赁住房建设工程</t>
  </si>
  <si>
    <t>P22510683-0089</t>
  </si>
  <si>
    <t>2210-510683-04-01-257485</t>
  </si>
  <si>
    <t>2024-01-12</t>
  </si>
  <si>
    <t>新建保障性租赁住房约610套（房均70平方米左右），总建筑面积65000m2∶其中地上建筑46000m2（含住宅面积43000m2，物管用房700㎡，老年活动室800㎡，社区托育中心600㎡、医疗卫生服务站400㎡，门卫、消防、垃圾房等附属设施建筑面积约500㎡）、地下建筑面积约19000m2。</t>
  </si>
  <si>
    <t>绵竹市住建局</t>
  </si>
  <si>
    <t>B28EF88EF49DB698E0535EFB480AC4AA</t>
  </si>
  <si>
    <t>2F5449A089FC7338E065F8163E8AA87C</t>
  </si>
  <si>
    <t>333301302</t>
  </si>
  <si>
    <t>ED427CD38F8CF0FCE0535EFB480A6A2C</t>
  </si>
  <si>
    <t>381002014 射洪市欣置建筑有限责任公司</t>
  </si>
  <si>
    <t>四川射洪经济开发区创新创业产业园及基础设施建设项目</t>
  </si>
  <si>
    <t>P23510922-0037</t>
  </si>
  <si>
    <t>2306-510922-04-01-782182</t>
  </si>
  <si>
    <t>建设园区高标准厂房约1.5万平方米、万众创新孵化器约4000平方米、智慧停车场（约200个停车位），配套建设园区道路3公里、管网6公里、消防等其他基础设施。建设园区高标准厂房约1.5万平方米、万众创新孵化器约4000平方米、智慧停车场（约200个停车位），配套建设园区道路3公里、管网6公里、消防等其他基础设施。</t>
  </si>
  <si>
    <t>A854404BF1B232E8E0535EFB480AF0CB</t>
  </si>
  <si>
    <t>2F441C27F2413B39E065F8163E8AA87C</t>
  </si>
  <si>
    <t>381002014</t>
  </si>
  <si>
    <t>118CE7716EF76BBDE06320C012AC97F1</t>
  </si>
  <si>
    <t>381731 成都山水渡建设有限责任公司</t>
  </si>
  <si>
    <t>新津县建设局本级</t>
  </si>
  <si>
    <t>新津花源柳河村保障性租赁住房及配套设施建设项目</t>
  </si>
  <si>
    <t>P23510132-0023</t>
  </si>
  <si>
    <t>2309-510132-04-01-596107</t>
  </si>
  <si>
    <t>2024-05-27</t>
  </si>
  <si>
    <t>2026-05-29</t>
  </si>
  <si>
    <t>项目占地面积约 49 亩，其中住宅面积 41 亩，配套面积 8 亩；建设内容规划建筑面积约 86000㎡，其中地上面积约 61000㎡，地下面积约 25000㎡，含保障性租赁住房（约 1153 套）主体及配套用房、强弱电、雨污水管网等附属配套设施设备。</t>
  </si>
  <si>
    <t>张芯菊</t>
  </si>
  <si>
    <t>11E42E3CC9C81B03E06320C012AC675D</t>
  </si>
  <si>
    <t>2F333B39C3534EB9E065F8163E8AA87C</t>
  </si>
  <si>
    <t>381731</t>
  </si>
  <si>
    <t>11EED14C284705DEE06320C012AC925A</t>
  </si>
  <si>
    <t>511527</t>
  </si>
  <si>
    <t>筠连县</t>
  </si>
  <si>
    <t>434232 四川省川南煤业有限责任公司</t>
  </si>
  <si>
    <t>筠连县应急管理局</t>
  </si>
  <si>
    <t xml:space="preserve">市应急管理局 </t>
  </si>
  <si>
    <t>鲁班山北矿15采区延深项目</t>
  </si>
  <si>
    <t>P25511527-0004</t>
  </si>
  <si>
    <t>2406-511527-04-01-703576</t>
  </si>
  <si>
    <t>2025-01-02</t>
  </si>
  <si>
    <t>2030-06-30</t>
  </si>
  <si>
    <t>03043101</t>
  </si>
  <si>
    <t>煤炭绿色智能开发</t>
  </si>
  <si>
    <t>主要建设内容：完成 15 采区开巷工程建设，形成运输、提升、通风、行人、治灾及智能化监控系统。其中井巷工程施工各类巷道约 25610m，治灾钻孔约1000000m，购置各类设施、设备 587 台（套）并安装完成，本工程项目总投资35756万元。</t>
  </si>
  <si>
    <t>童泓欽</t>
  </si>
  <si>
    <t>2F55D54E824F04B8E065F8163E8AA87C</t>
  </si>
  <si>
    <t>2F6CD6BBE70C2551E065F8163E8AA87C</t>
  </si>
  <si>
    <t>434232</t>
  </si>
  <si>
    <t>2F598D79EA29082EE065F8163E8AA87C</t>
  </si>
  <si>
    <t>434007 遂宁市安居区经济开发区管理委员会</t>
  </si>
  <si>
    <t>遂宁市安居区经济开发区管理委员会</t>
  </si>
  <si>
    <t>遂宁市安居区冷链物流中心及配套设施建设项目</t>
  </si>
  <si>
    <t>P23510904-0028</t>
  </si>
  <si>
    <t>2312-510904-04-01-712407</t>
  </si>
  <si>
    <t>本项目主要建设内容为：新建冷链物流中心、综合调度中心、分拣中心、智能化监管平台等，并配套相关设施设备，占地120亩，建筑面积约86000平方米；配套园区道路3000米，管网6000米；建设配套智慧停车场一座。</t>
  </si>
  <si>
    <t>B28A2DD8BB46790EE0535EFB480A2A3E</t>
  </si>
  <si>
    <t>2F4979CCE3906DD2E065F8163E8AA87C</t>
  </si>
  <si>
    <t>434007</t>
  </si>
  <si>
    <t>11A468E4A8640E58E06320C012AC968F</t>
  </si>
  <si>
    <t>西昌市收购四川中迪禾邦实业集团有限公司B31号闲置土地项目</t>
  </si>
  <si>
    <t>P25513401-0002</t>
  </si>
  <si>
    <t>XXXX-XXXXXX-XX-XX-XXXXXE</t>
  </si>
  <si>
    <t>本项目涉及闲置土地1宗，为四川中迪禾邦实业集团有限公司位于西昌市西郊乡海滨村的B31号旅馆用地125.69亩。土地三通一平完备，均未开发建设。项目实施后可供出让商服用地125.69亩本项目涉及闲置土地1宗，为四川中迪禾邦实业集团有限公司位于西昌市西郊乡海滨村的B31号旅馆用地125.69亩。土地三通一平完备，均未开发建设。项目实施后可供出让商服用地125.69亩</t>
  </si>
  <si>
    <t>2F86AD0D18797317E065F8163E8AA87C</t>
  </si>
  <si>
    <t>2F6C385511815926E065F8163E8AA87C</t>
  </si>
  <si>
    <t>999403 四川宏胜新材料产业投资有限公司</t>
  </si>
  <si>
    <t>大英县经济信息化和科学技术局</t>
  </si>
  <si>
    <t>四川大英绿色油气化工新材料示范产业园及配套基础设施建设项目</t>
  </si>
  <si>
    <t>P22510923-0005</t>
  </si>
  <si>
    <t>2202-510923-04-01-584202</t>
  </si>
  <si>
    <t xml:space="preserve">四川宏胜新材料产业投资有限公司四川大英绿色油气化工新材料示范产业园及配套基础设施建设项目，项目的主要建设内容为：新建园区标准厂房22.85万平方米，建设停车场5万平方米，配套建设园区通讯、污水、管网、道路基础设施等。 </t>
  </si>
  <si>
    <t>D86F7FA353700935E0535EFB480A3A5A</t>
  </si>
  <si>
    <t>2F333B39D41A4EB9E065F8163E8AA87C</t>
  </si>
  <si>
    <t>999403</t>
  </si>
  <si>
    <t>D87E8887958C092FE0535EFB480A7D7C</t>
  </si>
  <si>
    <t>333353302 广汉市住房和城乡规划建设局</t>
  </si>
  <si>
    <t>广汉市住房和城乡规划建设局</t>
  </si>
  <si>
    <t>广汉市和平社区老旧小区改造项目</t>
  </si>
  <si>
    <t>P22510681-0092</t>
  </si>
  <si>
    <t>2208-510681-04-01-511747</t>
  </si>
  <si>
    <t>2023-04-25</t>
  </si>
  <si>
    <t xml:space="preserve">广汉市和平社区老旧小区改造项目位于德阳市广汉市，项目改造涉及广汉市和平社区10个小区，改造户数3331户；主要改造内容包含小区建筑修缮，给排水、消防、安防改造，养老托育设施配建改造及社区基础配套设施改造等。				
</t>
  </si>
  <si>
    <t>住建局机关</t>
  </si>
  <si>
    <t>12AB0EF92CE4C1D8C1F3A8EA8DB4250</t>
  </si>
  <si>
    <t>2F463B462E0E6EABE065F8163E8AA87C</t>
  </si>
  <si>
    <t>333353302</t>
  </si>
  <si>
    <t>ED666BDB7EE1F0DFE0535EFB480AE025</t>
  </si>
  <si>
    <t>乐山高新区先进制造业产业园区基础设施及配套工程</t>
  </si>
  <si>
    <t>P22511100-0016</t>
  </si>
  <si>
    <t>2202-511199-04-01-961219</t>
  </si>
  <si>
    <t>2022-12-16</t>
  </si>
  <si>
    <t>2025-12-15</t>
  </si>
  <si>
    <t>新建标准化厂房及配套附属工程，总面积211685.50㎡，其中标准化生产性厂房191650.10㎡，配套用房20035.40㎡，主要包括公共食堂、综合办公楼、倒班房、垃圾站、配电室、门卫室、地下室等；新建产业园区规划道路约5500m，含道路工程及地下综合管廊工程。</t>
  </si>
  <si>
    <t>2F523D1AE6E40B42E065F8163E8AA87C</t>
  </si>
  <si>
    <t>D86F92C325DF22B7E0535EFB480AD79D</t>
  </si>
  <si>
    <t>332107 乐山市沙湾区水务局</t>
  </si>
  <si>
    <t>乐山市沙湾区水务局</t>
  </si>
  <si>
    <t>沙湾区2025年农村供水工程提质增效项目</t>
  </si>
  <si>
    <t>P25511111-0012</t>
  </si>
  <si>
    <t>2502-511111-04-01-730237</t>
  </si>
  <si>
    <t>沙湾区现有的供水设施规模难以满足日益增长的用水需求，为了解决这一问题，本项目建设内容包括：新建供水工程30处，维修养护供水工程32处，新建机井8座、新建蓄水池10座，提水泵房8座；铺设、更换供水管网210km，沿途设置闸阀、排气阀及其相应的附属设施。</t>
  </si>
  <si>
    <t>48F4697536C4071A31C2BB811489A03</t>
  </si>
  <si>
    <t>2F310375A5D8645EE065F8163E8AA87C</t>
  </si>
  <si>
    <t>332107</t>
  </si>
  <si>
    <t>2F3103A96304645CE065F8163E8AA87C</t>
  </si>
  <si>
    <t>312128 资阳市消防救援支队</t>
  </si>
  <si>
    <t>成渝双城经济圈应急救援“五联”协作训练基地暨临空经济区消防站项目</t>
  </si>
  <si>
    <t>P22512000-0027</t>
  </si>
  <si>
    <t>2202-512051-17-01-155479</t>
  </si>
  <si>
    <t>170204</t>
  </si>
  <si>
    <t>成渝地区双城经济圈</t>
  </si>
  <si>
    <t>项目净用地92971.42平方米，新建建筑面积20000平方米，主要建设成渝地区应急救援“五联”协同训练基地、四川省轨道交通事故救援专业训练基地、西南地区应急救援物资储备分中心及临空消防站，全力打造山岳救援、轨道交通、地铁救援、航空救援四张“救援品牌”。</t>
  </si>
  <si>
    <t>资阳市消防救援支队</t>
  </si>
  <si>
    <t>AC02D6F5D7196616E0535EFB480AB706</t>
  </si>
  <si>
    <t>2F3179AA91CC17FCE065F8163E8AA87C</t>
  </si>
  <si>
    <t>312128</t>
  </si>
  <si>
    <t>ED65CD481DB1F0D9E0535EFB480AF4D7</t>
  </si>
  <si>
    <t>381727 成都新城兴建设投资有限公司</t>
  </si>
  <si>
    <t>成都市新津区复兴街等老旧街区改造项目</t>
  </si>
  <si>
    <t>P25510132-0011</t>
  </si>
  <si>
    <t>2411-510132-04-01-746872</t>
  </si>
  <si>
    <t>对复兴街、胜利街等老旧街区共计600米进行提升改造，其中：对中医院建筑约450㎡、武装部外墙街景约170㎡进行改造，对胜利街及复兴街沿街约9269㎡、复兴街公房约2376㎡、农贸市场约1980㎡等进行提升改造，道路铺装约9500㎡、对复兴街公房结构加固约1500㎡等，完善街区范围内的其他相关配套设施设备。</t>
  </si>
  <si>
    <t>胡柯南</t>
  </si>
  <si>
    <t>006AC8C9D5DC919BE0635EFB480AFA70</t>
  </si>
  <si>
    <t>2F333731AF6E4EBBE065F8163E8AA87C</t>
  </si>
  <si>
    <t>381727</t>
  </si>
  <si>
    <t>2F31098A57CA6462E065F8163E8AA87C</t>
  </si>
  <si>
    <t>314 四川省邛崃市民政局</t>
  </si>
  <si>
    <t>四川省邛崃市民政局</t>
  </si>
  <si>
    <t xml:space="preserve"> 成都市民政局</t>
  </si>
  <si>
    <t>成都西部区域殡仪馆改扩建项目</t>
  </si>
  <si>
    <t>P22510183-0022</t>
  </si>
  <si>
    <t>2211-510183-04-01-381688</t>
  </si>
  <si>
    <t>2023-06-29</t>
  </si>
  <si>
    <t>2025-05-29</t>
  </si>
  <si>
    <t>建设内容包括拆除工程、土建工程、装饰装修工程、安装工程、室外总图工程、设施设备购置等。拆除老旧建筑面积约1500平方米；新建建筑面积约3480平方米，其中火化车间约300平方米，冷藏库约1050平方米，管理用房约800平方米，群众休息区约400平方米，车间环形走廊约550平方米，油库约100平方米，设备房约100平方米，门卫室约50平方米，污水处理间约40平方米，遗物焚烧室约40平方米，公共厕所约50平方米；改建火化车间约500平方米；地下车库约3330平方米，室外总图工程1150平方米，室外管线约3000米等。</t>
  </si>
  <si>
    <t>ED312B0DAB0BED65E0535EFB480A9A8A</t>
  </si>
  <si>
    <t>2F3F7A2B988C5541E065F8163E8AA87C</t>
  </si>
  <si>
    <t>314</t>
  </si>
  <si>
    <t>ED312B0DAB0FED65E0535EFB480A9A8A</t>
  </si>
  <si>
    <t>999334 四川汉源工业园区管理委员会</t>
  </si>
  <si>
    <t xml:space="preserve">汉源县工业园区污水处理厂服务能力提升项目 </t>
  </si>
  <si>
    <t>P25511823-0005</t>
  </si>
  <si>
    <t>2502-511823-04-01-673407</t>
  </si>
  <si>
    <t xml:space="preserve">提升改造园区工业污水和生活污水处理服务能力，项目现有日处理规模为工业污水 5000m3/d，生活污水 2000m3/d。本次提升改造生产污水 5000m3/d。生活污水 2000m3/d。改造内容包括反应沉淀池、加药间、生化池及二沉池、SBR生化池、转盘滤池、膜处理系统、MVR系统等，建设一体化磁混凝沉淀池、臭氧高级氧化系统、出水消毒及附属配套的电气自控和总图等，排水标准达到TDS≤1000mg/l；建设园区排水管网及运行智慧管理平台1个；改造园区排污管网约17.4公里，配套综合管架约5公里，配套建设相关监测监控设备设施，配套一体化泵站、道路恢复及其他附属设施等。 </t>
  </si>
  <si>
    <t>周发明</t>
  </si>
  <si>
    <t>79F7AF5718673E79E0535EFB480AA5AC</t>
  </si>
  <si>
    <t>2F7A6E0F3C186731E065F8163E8AA87C</t>
  </si>
  <si>
    <t>999334</t>
  </si>
  <si>
    <t>2F72D66F87DB5390E065F8163E8AA87C</t>
  </si>
  <si>
    <t>999005 江油鸿飞投资（集团）有限公司</t>
  </si>
  <si>
    <t>江油市发展和改革局</t>
  </si>
  <si>
    <t>江油市感知源智能化改造及新增项目</t>
  </si>
  <si>
    <t>P25510781-0007</t>
  </si>
  <si>
    <t>2502-510781-04-01-502521</t>
  </si>
  <si>
    <t>2025-05-08</t>
  </si>
  <si>
    <t>1、前端设备更新换代：（1）城区内感知源设备更新，1000个天网视频点位、3个高空监控、20套卡口、20处人脸监控；（2）更换233个老旧小区1103套监控及附属设备；（3）更换1438套雪亮工程监控设备及附属设备，108套铁路沿线监控及附属设备，并增建50套监控及附属设备；（4）更换江油市全域乡镇小天网575套监控及附属设备，并增建200套监控及附属设备，166套城市路巷监控及附属设备；（5）改建更新14处特征码采集设备、治安卡口抓拍设备及升级管理系统及服务器一套，更新的设备主要覆盖我市高速路出入口、市县交接处及主要交通干道。
2、平台存储：（1）后端中心设备1套流媒体服务器1套，中心储存列阵1套，控制服务器1套，增加存储；（2）链路扩容30G，再新建30G备用链路，保障视频专线稳定；（3）系统硬件存储能力进行升级改造，实时并发用户数达到300人，秒级检索反馈、存储达到8000T以上，图像智能解析，活体人脸识别登录。
3、2025年至2027年在我市新建感知源共计1774处。其中，“天网”1574处，卡口200处，智能化应用解析能力1400处，新增存储，安全等配套设备。根据需求将视频图像信息有条件地接入共享给其他部门，深化拓展应用范围；建成后的卡口和视觉信息智能化解析能力，全量接入绵阳市公安局机动车缉查布控平台和视觉信息智能化应用平台，全市统一应用。
填报说明：本批项日不涉及新增算力(数据)中心，不存在新增巨幅大屏等新形象工程。</t>
  </si>
  <si>
    <t>罗键林</t>
  </si>
  <si>
    <t>不存在信息系统重复建设情况，不存在新增巨幅大屏等新形象工程</t>
  </si>
  <si>
    <t>11B95A9AD8806561E06320C012AC6A74</t>
  </si>
  <si>
    <t>2F8106A80CD52067E065F8163E8AA87C</t>
  </si>
  <si>
    <t>2F52401ED40D0B02E065F8163E8AA87C</t>
  </si>
  <si>
    <t>999159 成都市羊安新城开发建设有限公司</t>
  </si>
  <si>
    <t>交通局本级</t>
  </si>
  <si>
    <t xml:space="preserve"> 成都市交通运输局</t>
  </si>
  <si>
    <t>邛崃市羊安现代物流园区建设项目</t>
  </si>
  <si>
    <t>P23510183-0008</t>
  </si>
  <si>
    <t>2311-510183-04-01-377053</t>
  </si>
  <si>
    <t>项目规划净用地面积约 355 亩建设现代物流园区，总建筑面积约 221800 平方米， 其中：A 区为高标仓储区建筑面积约 98800 平方米，B 区为普通仓储区建筑面积约 55400.00 平方米，C 区为冷库区建筑面积约 33200.00 平方米；D 区为第三方物流和 快递快运基地建筑面积约 34400 平方米，并配建 300 个地面停车位、60 个充电桩及园区道路、给排水、电力工程等附属设施。</t>
  </si>
  <si>
    <t>成都市羊安新城开发建设有限公司</t>
  </si>
  <si>
    <t>79E60DD3C0D43E87E0535EFB480A9BDF</t>
  </si>
  <si>
    <t>2F339FD48F104EBDE065F8163E8AA87C</t>
  </si>
  <si>
    <t>999159</t>
  </si>
  <si>
    <t>11B6A0B21DB9290BE06320C012AC3C22</t>
  </si>
  <si>
    <t>361118 宜宾市第三人民医院</t>
  </si>
  <si>
    <t>宜宾市翠屏区卫生健康局</t>
  </si>
  <si>
    <t>宜宾市第三人民医院综合服务能力提升建设项目</t>
  </si>
  <si>
    <t>P21511502-0001</t>
  </si>
  <si>
    <t>2102-511502-23-01-557316</t>
  </si>
  <si>
    <t xml:space="preserve">改造A区和B区医疗用房总建筑面积约22100平方米（B区约3000平方米医疗用房需加固）包括结构加固、室内建筑设施及外立面改建，水电及消防系统安装、医疗专项工程等；购置腹腔镜3D设备、内镜治疗设备、血液透析机等医疗设备设施83台/套；医院信息化系统升级改造等。
</t>
  </si>
  <si>
    <t>宜宾市第三人民医院</t>
  </si>
  <si>
    <t>A5070E0645AD9140E0535EFB480A296D</t>
  </si>
  <si>
    <t>2F1C01E40DF94A99E065F8163E8AA87C</t>
  </si>
  <si>
    <t>361118</t>
  </si>
  <si>
    <t>BA81B677EC4BC225E0535EFB480AA991</t>
  </si>
  <si>
    <t>平武县生猪育种创新能力提升融合发展建设项目</t>
  </si>
  <si>
    <t>P25510727-0009</t>
  </si>
  <si>
    <t>2502-510727-04-01-529849</t>
  </si>
  <si>
    <t>新建“1400头生猪”标准育肥圈舍20栋，建筑面积21599.6㎡（含消毒间、仓库）；新建种公猪站1处，建筑面积1116㎡（含公猪圈舍、后备公猪圈舍、库房）；新建生猪初加工厂1个，建筑面积900㎡；提升产业路10km，配套完善附属设施及设施设备购置等。</t>
  </si>
  <si>
    <t>2F315031112706D8E065F8163E8AA87C</t>
  </si>
  <si>
    <t>2F3042F905CD0CDCE065F8163E8AA87C</t>
  </si>
  <si>
    <t>326001 沐川县农业农村局机关</t>
  </si>
  <si>
    <t>沐川县农业农村局</t>
  </si>
  <si>
    <t>沐川县粮油+魔芋现代农业产业园基础设施建设项目</t>
  </si>
  <si>
    <t>P20511129-0023</t>
  </si>
  <si>
    <t>2020-511129-01-01-516391</t>
  </si>
  <si>
    <t>2021-03-01</t>
  </si>
  <si>
    <t xml:space="preserve">种养殖基地土壤改良约50000亩、产业园道路、生产道、作业道2000公里、标准化养殖圈舍（生猪为主）约120000平方米以及排灌渠、蓄水池等基础设施；农产品加工标准厂房、农产品冷链物流基地（约2000吨库容）建设及相关附属设施；建设魔芋良种繁育、科技示范基地3000亩；研学基地建设、农产品检测中心（含检测设备）建设及相关附属设施；农业信息化设施建设，包括数字农业、农产品质量安全追溯系统等。
</t>
  </si>
  <si>
    <t>农业农村局</t>
  </si>
  <si>
    <t>7B14FD9DFB14EBF6E0535EFB480A0E9A</t>
  </si>
  <si>
    <t>2F333B1872844EB5E065F8163E8AA87C</t>
  </si>
  <si>
    <t>B24EAF37B119945DE0535EFB480A22CD</t>
  </si>
  <si>
    <t>326334301 泸县农业农村局</t>
  </si>
  <si>
    <t>泸县农业农村局</t>
  </si>
  <si>
    <t>泸州市农业农村局</t>
  </si>
  <si>
    <t>泸县“天府粮仓”农业示范园基础设施（二期）项目</t>
  </si>
  <si>
    <t>P24510521-0004</t>
  </si>
  <si>
    <t>2311-510521-04-01-248791</t>
  </si>
  <si>
    <t>2024-08-30</t>
  </si>
  <si>
    <t>新建高标准农田60000亩，力争创城1个省级稻渔现代农业园区，“中稻+再生稻”繁育基地2000亩，稻虾示范基地3万亩，实施坡改梯、截排水沟等内容，配套建设周边供水、排水、电力等基础设施。新建高标准农田60000亩，力争创城1个省级稻渔现代农业园区，“中稻+再生稻”繁育基地2000亩，稻虾示范基地3万亩，实施坡改梯、截排水沟等内容，配套建设周边供水、排水、电力等基础设施。</t>
  </si>
  <si>
    <t>何扬</t>
  </si>
  <si>
    <t>CD545E75A254FD8BD301785AAD1FA75</t>
  </si>
  <si>
    <t>2F54641EE2296C50E065F8163E8AA87C</t>
  </si>
  <si>
    <t>326334301</t>
  </si>
  <si>
    <t>11A16FD9931543ECE06320C012AC12F3</t>
  </si>
  <si>
    <t>326001 米易县农业农村局</t>
  </si>
  <si>
    <t>米易县特色产业融合示范园建设项目</t>
  </si>
  <si>
    <t>P22510421-0001</t>
  </si>
  <si>
    <t>2202-510421-04-01-477943</t>
  </si>
  <si>
    <t>2022-09-02</t>
  </si>
  <si>
    <t>2025-10-13</t>
  </si>
  <si>
    <t>1.项目区覆盖面积约30000亩。其中高标准农田建设20000亩，对项目区田网、路网、水网进行综合治理，对土壤进行培肥改良。2.项目区覆盖面积约1500亩，拟改造农产品加工体验中心1处，完善园区节点道路，配套服务设施、整治提升人居环境。3.规划新建农产品交易物流中心，建成集分选、包装、仓储、交易、物流、加工、电子商务、金融服务为一体的现代化农产品产地交易物流体系。</t>
  </si>
  <si>
    <t>C24156E79CF03247E0535EFB480A8681</t>
  </si>
  <si>
    <t>2F2D1ACE7EE643A4E065F8163E8AA87C</t>
  </si>
  <si>
    <t>D83181664EAB1CE0E0535EFB480AED1B</t>
  </si>
  <si>
    <t>511102</t>
  </si>
  <si>
    <t>乐山市中区</t>
  </si>
  <si>
    <t>322000 区商务局</t>
  </si>
  <si>
    <t>区发改局机关</t>
  </si>
  <si>
    <t>乐山嘉州食品产业园区基础设施建设项目（一期）</t>
  </si>
  <si>
    <t>P22511102-0003</t>
  </si>
  <si>
    <t>2202-511102-04-01-289813</t>
  </si>
  <si>
    <t xml:space="preserve">新建食品加工园区面积349904.21㎡（含仓库、冷库、配套建设食品安全检验中心、数据中心、实验室等）；新建屠宰场面积15189.77㎡；新建处理规模3500m3/d污水处理厂；配套建设园区内部道路10公里、安全生产防护设施、硬质铺装、室外综合管网、配套设施设备等。
</t>
  </si>
  <si>
    <t>92439E207FC2BE39E0535EFB480AACA7</t>
  </si>
  <si>
    <t>2F3339DD53774D12E065F8163E8AA87C</t>
  </si>
  <si>
    <t>322000</t>
  </si>
  <si>
    <t>D8329DA2C0121C6EE0535EFB480A3F12</t>
  </si>
  <si>
    <t>381901045 内江能源投资有限公司</t>
  </si>
  <si>
    <t>内江市邓家坝智慧停车场建设项目</t>
  </si>
  <si>
    <t>P23511000-0027</t>
  </si>
  <si>
    <t>2307-511000-04-01-984156</t>
  </si>
  <si>
    <t>项目占地面积约18925.16平方米（28.39亩），规划总建筑面积约47329.37平方米。其中地上总建筑面积27189.33平方米，地下车库建筑面积20140.04平方米，智能停车位1750个，其中包含350个充电车位。项目建设主要内容为5G智能检测管理用房、运营管理用房及配套用房、立体智慧停车楼1#、2#建筑、地下车库及室外总平工程，共计3栋建筑。</t>
  </si>
  <si>
    <t>刘斯焱</t>
  </si>
  <si>
    <t>FD245172E8C434F7E0535EFB480A8EDE</t>
  </si>
  <si>
    <t>2F31690C90B46450E065F8163E8AA87C</t>
  </si>
  <si>
    <t>381901045</t>
  </si>
  <si>
    <t>0E2A575DC1B71B6CE0635EFB480A36E0</t>
  </si>
  <si>
    <t>510321</t>
  </si>
  <si>
    <t>荣县</t>
  </si>
  <si>
    <t>332355001 水务局局机关</t>
  </si>
  <si>
    <t>水务局局机关</t>
  </si>
  <si>
    <t>荣县供水保障及引调蓄水工程</t>
  </si>
  <si>
    <t>P23510321-0021</t>
  </si>
  <si>
    <t>2310-510321-04-01-531742</t>
  </si>
  <si>
    <t>新建灌区配套输水渠道155公里及渠系构筑物，整治灌区泄洪渠89公里，涉及灌溉农田8万亩。建设渠系配套道路6.5km、农业灌溉、输水管道、自来水取水口4处、工业用水取水口2处、水产养殖供水、人畜饮水安全保障于一体的综合性水网供水保障及引调蓄水工程，达到年供水能力3250.00万m3。</t>
  </si>
  <si>
    <t>58AEE30830F46219F5289917480C730</t>
  </si>
  <si>
    <t>2F5449A096037338E065F8163E8AA87C</t>
  </si>
  <si>
    <t>332355001</t>
  </si>
  <si>
    <t>11B711004D8932F1E06320C012ACD923</t>
  </si>
  <si>
    <t>510824</t>
  </si>
  <si>
    <t>苍溪县</t>
  </si>
  <si>
    <t>381381305 苍溪县城投智慧城市科技发展有限公司</t>
  </si>
  <si>
    <t>住房和城乡建设局机关</t>
  </si>
  <si>
    <t>苍溪县全域停车场及配套基础设施建设项目（一期）</t>
  </si>
  <si>
    <t>P22510824-0030</t>
  </si>
  <si>
    <t>2211-510824-04-01-682617</t>
  </si>
  <si>
    <t>2027-10-10</t>
  </si>
  <si>
    <t>苍溪县全域停车场及配套基础设施建设项目（一期）由苍溪城投智慧城市科技发展公司实施。项目的主要建设内容是：新（改扩）建停车场8个，共设置地下停车位4736个，地上停车位4129个，配套广告位等基础设施。</t>
  </si>
  <si>
    <t>汪美伶</t>
  </si>
  <si>
    <t>EE20B0B750CF4080E0535EFB480A53AF</t>
  </si>
  <si>
    <t>2F3EC385B57D086EE065F8163E8AA87C</t>
  </si>
  <si>
    <t>381381305</t>
  </si>
  <si>
    <t>EE20D7D367846C18E0535EFB480A2BCF</t>
  </si>
  <si>
    <t>333115015 住建城管局</t>
  </si>
  <si>
    <t>住建城管局</t>
  </si>
  <si>
    <t>宜宾市叙州区金沙江中渡口片区污水管网治理项目</t>
  </si>
  <si>
    <t>P24511521-0125</t>
  </si>
  <si>
    <t>2411-511504-04-01-701983</t>
  </si>
  <si>
    <t>2027-04-01</t>
  </si>
  <si>
    <t>宜宾市叙州区金沙江中渡口片区污水管网治理项目，对南岸污水处理厂覆盖范围内的中渡口片区，改建（DN300-DN1000）污水管网 33.7km，配套建设（DN400-DN1600）基础管网 34.2km。</t>
  </si>
  <si>
    <t>EC2DD35453A4C409C2256DAF19731BE</t>
  </si>
  <si>
    <t>2F45DC359FB26E96E065F8163E8AA87C</t>
  </si>
  <si>
    <t>333115015</t>
  </si>
  <si>
    <t>2F45DC35985B6E96E065F8163E8AA87C</t>
  </si>
  <si>
    <t>999916 999916 四川武阳新能源开发有限公司</t>
  </si>
  <si>
    <t>眉山市彭山区主城区旧城改造城市更新建设项目</t>
  </si>
  <si>
    <t>P23511422-0003</t>
  </si>
  <si>
    <t>2303-511422-04-01-493686</t>
  </si>
  <si>
    <t>2028-06-01</t>
  </si>
  <si>
    <t>眉山市彭山区主城区旧城改造城市更新建设项目，改造主城区老旧房屋涉及约100个小区，约8000户，改造面积约30万平方米，改造老年日间照料中心3000平方米，规范整治停车场6210平方米，改造便民服务中心3个，配套建设片区道路、管网等。</t>
  </si>
  <si>
    <t>武阳新能源公司经办岗</t>
  </si>
  <si>
    <t>FD30441E6F516CEDE0535EFB480A0CD7</t>
  </si>
  <si>
    <t>2F408EE097EB47CEE065F8163E8AA87C</t>
  </si>
  <si>
    <t>FD30AF299ABCB6EDE0535EFB480ABAF0</t>
  </si>
  <si>
    <t>326153 仁寿县农业农村局</t>
  </si>
  <si>
    <t>仁寿县农业农村局</t>
  </si>
  <si>
    <t>四川省眉山市仁寿县2023年高标准农田改造提升项目</t>
  </si>
  <si>
    <t>P23511421-0003</t>
  </si>
  <si>
    <t>2306-511421-04-01-589056</t>
  </si>
  <si>
    <t>2023-10-24</t>
  </si>
  <si>
    <t xml:space="preserve">本项目为高标准农田建设和提标改造项目，完成高标准农田建设46544亩，包括实施田块整治工程、灌溉与排水工程、田间道路工程、农田防护与生态环境保护工程、土壤改良工程等。 
本项目为高标准农田建设和提标改造项目，完成高标准农田建设46544亩，包括实施田块整治工程、灌溉与排水工程、田间道路工程、农田防护与生态环境保护工程、土壤改良工程等。 </t>
  </si>
  <si>
    <t>彭银</t>
  </si>
  <si>
    <t>E0EC023EE4A5B48CE0535EFB480A1C0C</t>
  </si>
  <si>
    <t>2F336CEE706C4EB7E065F8163E8AA87C</t>
  </si>
  <si>
    <t>326153</t>
  </si>
  <si>
    <t>FD2233821FA2C982E0535EFB480A3F88</t>
  </si>
  <si>
    <t>361361017 阆中市千佛镇中心卫生院</t>
  </si>
  <si>
    <t>阆中市卫生健康局</t>
  </si>
  <si>
    <t>南充市卫生健康委员会</t>
  </si>
  <si>
    <t>阆中市千佛镇区域医疗卫生次中心建设项目</t>
  </si>
  <si>
    <t>P24511381-0009</t>
  </si>
  <si>
    <t>2402-511381-04-01-833659</t>
  </si>
  <si>
    <t>1204</t>
  </si>
  <si>
    <t>乡镇卫生院</t>
  </si>
  <si>
    <t>总建筑面积 16754.58 平方米，其中地上建筑面积 14280.40 平方米（业务用房13829.34 平方米；消毒供应中心 313.06 平方米；医废暂存间 60 平方米；污水处理间 60 平方米；门卫室 18 平方米）；地下建筑面积 2474.18平方米及配套专业设施设备，规划床位数 186 张。
项目预计债券发行期限为30年，可实现的运营收入主要为医疗收入，预计债券存续期内可实现项目净收入为35014.80万元。项目建成后，可以达到二级医院标准设计目标，能够改善老百姓就医环境，提升医疗服务水平，促进全市卫生健康事业发展。</t>
  </si>
  <si>
    <t>阆中市千佛镇中心卫生院</t>
  </si>
  <si>
    <t>43DAB4B592346E1A8670C416BD4AAFC</t>
  </si>
  <si>
    <t>2F5B6CA6E7B94DF2E065F8163E8AA87C</t>
  </si>
  <si>
    <t>361361017</t>
  </si>
  <si>
    <t>2F5A1D276BBD44F8E065F8163E8AA87C</t>
  </si>
  <si>
    <t>达州高新区城镇生活垃圾分类和处置基础设施建设项目</t>
  </si>
  <si>
    <t>P24511700-0080</t>
  </si>
  <si>
    <t>2309-511726-04-01-466304</t>
  </si>
  <si>
    <t>2026-04-29</t>
  </si>
  <si>
    <t xml:space="preserve">1.在长田新苑片区、政务中心片区、火烽山片区、蔡坪安置房片区、蜂巢能源片区、河市大道片区、石板街道、河市镇、金垭镇、幺塘乡建设占地面积约9800m2,集压缩规模(200T/D)生活垃圾中转站，生活垃圾分类分拣室等为一体的环卫基地20个；2.配置50辆新能源垃圾转运车及配套设备，配套垃圾中转站停车位50个；3.投放499个生活垃圾分类站点。
</t>
  </si>
  <si>
    <t>2F47AAD345033568E065F8163E8AA87C</t>
  </si>
  <si>
    <t>197BCAAF5956483EE06320C012AC05E3</t>
  </si>
  <si>
    <t>326002002 叙永县农业局</t>
  </si>
  <si>
    <t>叙永县农业局</t>
  </si>
  <si>
    <t>叙永县柑橘产业示范园发展项目</t>
  </si>
  <si>
    <t>P23510524-0018</t>
  </si>
  <si>
    <t>2305-510524-04-01-589867</t>
  </si>
  <si>
    <t>项目具体建设内容包括：新建柑橘产业示范基地（占地面积1万亩），全园铺设防草布（地布）、新建滴灌系统（水、肥一体化），并建设植保无人机机队、水果冻库，分拣包装厂房、水果交易服务中心及道路等配套基础设施。</t>
  </si>
  <si>
    <t>4CB2412B15041B1A4891AF4FCC20DEE</t>
  </si>
  <si>
    <t>2F584E474BC3089EE065F8163E8AA87C</t>
  </si>
  <si>
    <t>326002002</t>
  </si>
  <si>
    <t>11B7AC78E26B40A1E06320C012AC1A49</t>
  </si>
  <si>
    <t>眉山天府新区视高街道老旧小区改造项目</t>
  </si>
  <si>
    <t>P22511421-0029</t>
  </si>
  <si>
    <t>2206-511452-04-01-260784</t>
  </si>
  <si>
    <t>改造7个老旧小区，约6000户，改造面积2万平方米(含广告牌整治)，农贸市场改造600平方米，日间照料中心400平方米，文化活动室改造400平方米，停车场改造2000平方米，广场改造约1500平方米，道路新建、改造43000平方米，管网改造约20公里，设置广告位约170个，停车位600个。</t>
  </si>
  <si>
    <t>2F453B65D19C3B24E065F8163E8AA87C</t>
  </si>
  <si>
    <t>E2AACF18FD45233DE0535EFB480AA224</t>
  </si>
  <si>
    <t>511802</t>
  </si>
  <si>
    <t>雨城区</t>
  </si>
  <si>
    <t>327602301 雨城区林业局机关</t>
  </si>
  <si>
    <t>雨城区林业局机关</t>
  </si>
  <si>
    <t>雅安市林业局</t>
  </si>
  <si>
    <t>雅安市雨城区林业生态经济园建设项目</t>
  </si>
  <si>
    <t>P23511802-0038</t>
  </si>
  <si>
    <t>2310-511802-04-01-878697</t>
  </si>
  <si>
    <t>2024-03-01</t>
  </si>
  <si>
    <t>本项目主要包括营造林建设、现有林改培、中幼林抚育、林下经济。集约人工林栽培面积14938亩，其中乔木林面积4961亩，竹林面积9977亩；发展林业经济10877亩，其中油茶种植300亩，林药种植300亩，林菌种植300亩，林笋种植9977亩；新建林业初加工厂房6000㎡、仓储物流用房8000㎡、生产服务用房6000㎡，配套建设相关基础设施。</t>
  </si>
  <si>
    <t>高杰</t>
  </si>
  <si>
    <t>2293129D148436181C45FFCB7428D1B</t>
  </si>
  <si>
    <t>2F31098A56676462E065F8163E8AA87C</t>
  </si>
  <si>
    <t>327602301</t>
  </si>
  <si>
    <t>11B98EB2E2BE69FBE06320C012AC3D4E</t>
  </si>
  <si>
    <t>999397 四川兴宏昇建筑工程有限责任公司</t>
  </si>
  <si>
    <t>大英县行政审批和数据局</t>
  </si>
  <si>
    <t>大英县紧密型“医共体+”智慧医疗建设项目</t>
  </si>
  <si>
    <t>P24510923-0046</t>
  </si>
  <si>
    <t>2411-510923-04-04-891845</t>
  </si>
  <si>
    <t>2027-09-01</t>
  </si>
  <si>
    <t>整合5家中心卫生院和4家乡镇医院资源，建立以县人民医院为主，县中医院为副的“一主一副”紧密型医共体，实现区域内“四个资源共享”，即：医疗资源共享、人才资源共享、教学资源共享、数据资源共享，同时对县中医院HIS、Lis、Pacs、EMR，进行提档升级。项目不涉及新增算力（数据）中心。</t>
  </si>
  <si>
    <t>李东琴</t>
  </si>
  <si>
    <t>本项目非续发项目，项目不涉及新增算力（数据）中心，不存在信息系统重复建设情况，不存在新增巨幅大屏等新形象工程。</t>
  </si>
  <si>
    <t>B28E90FC9F7E7FCFE0535EFB480A3676</t>
  </si>
  <si>
    <t>2F49839AC8BE7324E065F8163E8AA87C</t>
  </si>
  <si>
    <t>999397</t>
  </si>
  <si>
    <t>2F344B6BF8B740ABE065F8163E8AA87C</t>
  </si>
  <si>
    <t>361321301 大邑县卫生健康局</t>
  </si>
  <si>
    <t>大邑县卫生健康局</t>
  </si>
  <si>
    <t>大邑县第二人民医院迁建（安仁医疗应急服务点）项目</t>
  </si>
  <si>
    <t>P24510129-0036</t>
  </si>
  <si>
    <t>2404-510129-04-01-769634</t>
  </si>
  <si>
    <t>其中规划编制床位250张，总建筑面积38000平方米(新建业务用房约28250平方米，及相关配套用房2040平方米，地下室7710平方米及设施)，主要建设内容包括建筑工程、总平配套工程、采购医疗设备、信息化建设、配套设施设备等。</t>
  </si>
  <si>
    <t>大邑县卫生局</t>
  </si>
  <si>
    <t>F5F4A6E8B6E468B947014C7D4168EE2</t>
  </si>
  <si>
    <t>2F4444BF1A6F4E83E065F8163E8AA87C</t>
  </si>
  <si>
    <t>361321301</t>
  </si>
  <si>
    <t>1A24388523B042E7E06320C012ACC88F</t>
  </si>
  <si>
    <t>318301124 资中县润资水务投资开发有限责任公司</t>
  </si>
  <si>
    <t>资中县城镇污水处理设施扩容增效项目</t>
  </si>
  <si>
    <t>P24511025-0038</t>
  </si>
  <si>
    <t>2412-511025-04-01-835627</t>
  </si>
  <si>
    <t>对资中城区污水处理设施进行扩容增效，实施城区管网整治约260公里，提升污水管网承载力，新建污水管网20公里；对资中县部分建制镇污水处理厂进行扩容增效，提升污水处理能力约3万吨/天；整治污水主管网约20公里，新建二三级管网约90公里</t>
  </si>
  <si>
    <t>润资公司</t>
  </si>
  <si>
    <t>A10D25D98CB87D62E0535EFB480A356D</t>
  </si>
  <si>
    <t>2F333731A25A4EBBE065F8163E8AA87C</t>
  </si>
  <si>
    <t>318301124</t>
  </si>
  <si>
    <t>2F404993997A2B3CE065F8163E8AA87C</t>
  </si>
  <si>
    <t>381002021 射洪精建工程有限责任公司</t>
  </si>
  <si>
    <t>射洪市2023年老旧小区改造及配套基础设施建设项目（一期）</t>
  </si>
  <si>
    <t>P22510922-0046</t>
  </si>
  <si>
    <t>2206-510922-04-01-842366</t>
  </si>
  <si>
    <t>2022-10-01</t>
  </si>
  <si>
    <t>本项目改造城区太和大道、解放街、沱牌大道道路沿线老旧小区，涉及到131个小区，共7915户，建筑面积61.93万平方米。建设内容包括对楼顶屋面改造、立面拆除改造。改造便民市场5个合计22500平方米，提档升级小区物管用房及门卫室6300平方米。改造道路4.8万平方米，给水管网27千米，排水管网24千米，天然气管网22千米，以及电力、通讯、监控、快递柜、垃圾分类回收智慧屋等配套基础设施改造。改造小区停车位4230个（其中地面1920个，地下2310个），同步提升小区内外充电桩、广告位等相关设施。</t>
  </si>
  <si>
    <t>何文婧</t>
  </si>
  <si>
    <t>D831816650EF1CE0E0535EFB480AED1B</t>
  </si>
  <si>
    <t>2F464199B7481DD3E065F8163E8AA87C</t>
  </si>
  <si>
    <t>381002021</t>
  </si>
  <si>
    <t>ECED8B7873816424E0535EFB480A2564</t>
  </si>
  <si>
    <t>区水务局</t>
  </si>
  <si>
    <t>广安市水务局</t>
  </si>
  <si>
    <t>广安市广安区供水能力提升项目</t>
  </si>
  <si>
    <t>P23511602-0060</t>
  </si>
  <si>
    <t>2306-511602-04-01-911969</t>
  </si>
  <si>
    <t xml:space="preserve">改造场镇老旧管网300公里，延伸全区管网600公里，实施万吨水厂管网联通，扩容恒升水厂10000m3/天，建成后辖区内供水规模共达到55000m3/天。更换智能水表5万只和新建渗流渗压监测设施。
</t>
  </si>
  <si>
    <t>2F463B4628B06EABE065F8163E8AA87C</t>
  </si>
  <si>
    <t>FD09D3A05227C99EE0535EFB480AE626</t>
  </si>
  <si>
    <t>326606601 南充市顺庆区农业农村局</t>
  </si>
  <si>
    <t>南充市顺庆区农业农村局</t>
  </si>
  <si>
    <t>南充市李家镇新农产业示范园建设项目</t>
  </si>
  <si>
    <t>P24511302-0004</t>
  </si>
  <si>
    <t>2312-511302-04-01-909222</t>
  </si>
  <si>
    <t>本项目总规划面积约7116.5亩。主要建设内容为：依托李家镇现有农业种植基地提升改造水果产业园（含葡萄、柑橘、李子、桃子）共5000亩，藤椒产业园1600亩，紫薯产业园300亩，中药白芨产业园200亩；配套新建农产品加工基地，其中初深加工区3500平方米、加工作坊4500平方米、烘干房1500平方米，冷链物流一体化基地含冷链库1000平方米、冷藏库1000平方米等；利用物联网技术新建智慧农业大数据平台，打造智慧园区，并完善相关配套基础设施建设等。</t>
  </si>
  <si>
    <t>顺庆区农业农村局</t>
  </si>
  <si>
    <t>8FDD5AF2DB842B0B5B69D300454B615</t>
  </si>
  <si>
    <t>2F5DC735DC705B84E065F8163E8AA87C</t>
  </si>
  <si>
    <t>326606601</t>
  </si>
  <si>
    <t>11B53C92347B087FE06320C012AC4048</t>
  </si>
  <si>
    <t>遂宁市安居区交通运输局</t>
  </si>
  <si>
    <t>遂宁市安居区农村产业融合示范园区建设项目（一期）</t>
  </si>
  <si>
    <t>P22510904-0066</t>
  </si>
  <si>
    <t>2211-510904-04-01-980674</t>
  </si>
  <si>
    <t>建设三家大米现代农业产业园，建筑面积约65000平方米，建设加工厂房、物流仓储运输基地等，完善运输设施设备、停车场等；白马红薯产业园，建设种植示范园100亩，加工厂房约45000平方米，完善连接道路及其他附属设施等；渝遂绵蔬菜产业带莲藕现代产业园，建设种植示范园100亩；分拣厂房约50000平方米，冷冻保鲜库约35000平方米，仓储库约10000平方米，完善道路及其他附属设施；常理海龙凯歌农村文旅融合示范园，建设观光采摘体验园约50亩，游客服务区15000平方米，亲子游乐园、农旅研学基地，完善附属道路建设等。完善乡村基础设施、幸福美丽乡村路等建设。</t>
  </si>
  <si>
    <t>2F543049DE335751E065F8163E8AA87C</t>
  </si>
  <si>
    <t>11B8835F7A715301E06320C012AC6EF5</t>
  </si>
  <si>
    <t>324001001 叙永县自然资源与规划局</t>
  </si>
  <si>
    <t>叙永县自然资源与规划局</t>
  </si>
  <si>
    <t>叙永县闲置存量土地收回项目</t>
  </si>
  <si>
    <t>P25510524-0021</t>
  </si>
  <si>
    <t>1111-510000-04-01-511112</t>
  </si>
  <si>
    <t>本项目拟收储土地共涉及 2 个收回收购地块，收储总面积 205.03亩。包含510524-2023-B-013地块115.03亩，510524-2015-B-021地块90亩。
本项目拟收储土地共涉及 2 个收回收购地块，收储总面积 205.03亩。包含510524-2023-B-013地块115.03亩，510524-2015-B-021地块90亩。</t>
  </si>
  <si>
    <t>160005442953352</t>
  </si>
  <si>
    <t>2F800281AC05415BE065F8163E8AA87C</t>
  </si>
  <si>
    <t>324001001</t>
  </si>
  <si>
    <t>2F7F0144D8F84196E065F8163E8AA87C</t>
  </si>
  <si>
    <t>大邑县人民医院迁建项目</t>
  </si>
  <si>
    <t>P22510129-0007</t>
  </si>
  <si>
    <t>2109-510129-23-01-221736</t>
  </si>
  <si>
    <t>2023-10-27</t>
  </si>
  <si>
    <t>2026-10-27</t>
  </si>
  <si>
    <t xml:space="preserve">医院总用地面积96亩，总建筑面积129260平方米，其中地上建筑面积96100㎡，地下建筑面积33160㎡，设置床位900张；建设内容包括土建、装饰装修、安装、总平工程、医疗设备购置及信息化建设。 </t>
  </si>
  <si>
    <t>2F33661A3BDE4EB1E065F8163E8AA87C</t>
  </si>
  <si>
    <t>E2B49E6D11FA782FE0535EFB480A4DEF</t>
  </si>
  <si>
    <t>332322301 新津县水务局本级</t>
  </si>
  <si>
    <t>新津县水务局本级</t>
  </si>
  <si>
    <t>新津区污水管道综合治理工程</t>
  </si>
  <si>
    <t>P25510132-0018</t>
  </si>
  <si>
    <t>2502-510132-04-01-893591</t>
  </si>
  <si>
    <t>1、对兴园 3 路、8 路、11 路、希望路DN800、DN1200开挖换管约940米，DN300-DN600非开挖修复约500米，兴义片区DN300-DN600非开挖修复约1738米，万街、方兴片区DN300-DN600非开挖修复约12680米，永兴片区新建DN300-DN600管道约6500米，邓双片区亚特兰蒂斯段新建管网约1000米，团结岛片区DN300-DN600非开挖修复约4632米，新建管网约1500米，儒林路开挖换管1000米，管材均为钢筋混凝土管。
2、进行局部树脂固化约342处、检查井修复约676座、检查井盖更换约300做、雨箅子更换约112座、土体注浆约88处等。</t>
  </si>
  <si>
    <t>D98A105C680426DB4704EE31020CE1D</t>
  </si>
  <si>
    <t>2F54599291637326E065F8163E8AA87C</t>
  </si>
  <si>
    <t>332322301</t>
  </si>
  <si>
    <t>2F4979CCF8A96DD2E065F8163E8AA87C</t>
  </si>
  <si>
    <t>四川北川经济开发区低空智能制造产业园区配套基础设施建设项目</t>
  </si>
  <si>
    <t>P24510726-0039</t>
  </si>
  <si>
    <t>2412-510726-04-01-208251</t>
  </si>
  <si>
    <t>新建标准化厂房约50000平方米，园区道路1公里、停车位228个、智能双枪充电桩50个，配套给排水、水电、通信等基础设施。本项目位于北川羌族自治县永昌镇通航产业园，总投资约140000万元，拟申请专项债券资金</t>
  </si>
  <si>
    <t>2F573CE6DD9F188EE065F8163E8AA87C</t>
  </si>
  <si>
    <t>2F54670905BF6C4EE065F8163E8AA87C</t>
  </si>
  <si>
    <t>381001001 开江县城普资产经营有限公司</t>
  </si>
  <si>
    <t>成达万高铁开江南站站前广场及基础设施建设项目</t>
  </si>
  <si>
    <t>P21511723-0107</t>
  </si>
  <si>
    <t>2111-511723-04-01-959247</t>
  </si>
  <si>
    <t>2024-12-20</t>
  </si>
  <si>
    <t>2027-12-20</t>
  </si>
  <si>
    <t>0207</t>
  </si>
  <si>
    <t>综合交通枢纽（含综合交通枢纽一体化综合利用）</t>
  </si>
  <si>
    <t>项目主要建设站前广场20010平方米、社会车辆停车场20010平方米，站房扩大建筑面积4000平方米；规划建设高铁连接道路及配套设施；建设客运枢纽站建筑面积30000平方米，规划停放班线客运车50辆，出租车100辆，公交车10辆，以及相关配套附属设施建设。</t>
  </si>
  <si>
    <t>开江县城普资产经营有限公司</t>
  </si>
  <si>
    <t>E4B94D5B67345DBB673FC73ACAAB43B</t>
  </si>
  <si>
    <t>2F4987CB6C4C6F06E065F8163E8AA87C</t>
  </si>
  <si>
    <t>381001001</t>
  </si>
  <si>
    <t>11C946A9B2AD4605E06320C012AC23CD</t>
  </si>
  <si>
    <t>德阳高新区产业新城城市停车场基础设施建设项目</t>
  </si>
  <si>
    <t>P24510681-0048</t>
  </si>
  <si>
    <t>2402-510698-04-01-964485</t>
  </si>
  <si>
    <t xml:space="preserve">项目停车场拟用地面积约10145.9㎡，包括新建三层地下停车场30437.69平方米，地面配套设施建设生态停车场5500平方米，新增停车位共约950个，配套充电桩190个。改造周边花园四街、五街等六条道路路边停车位约633个，增配80个充电桩。智慧停车管设施设备购置安装及其他基础设施等。				
</t>
  </si>
  <si>
    <t>2F497E4558767332E065F8163E8AA87C</t>
  </si>
  <si>
    <t>11D2B452A40F17CCE06320C012ACD9BA</t>
  </si>
  <si>
    <t>999313 四川宏智川渝合作建设投资有限公司</t>
  </si>
  <si>
    <t>达州市大竹县经济和信息化局</t>
  </si>
  <si>
    <t>川渝合作（达州˙大竹）示范园区A区三期标准化厂房及配套附属工程建设项目</t>
  </si>
  <si>
    <t>P21511724-0022</t>
  </si>
  <si>
    <t>2103-511724-04-01-167784</t>
  </si>
  <si>
    <t xml:space="preserve">川渝合作示范园区A区总用地面积6.6万平方米，规划标准厂房及附属设施总建筑面积为12万平方米，包括标准化厂房10.8万平方米、停车位、配套建设雨水管网、污水管网、给水及消防管网等配套附属设施等建设。
</t>
  </si>
  <si>
    <t>周俊辉</t>
  </si>
  <si>
    <t>901F3F53FB4287FBE0535EFB480AC41D</t>
  </si>
  <si>
    <t>2F66F58CC3D91F86E065F8163E8AA87C</t>
  </si>
  <si>
    <t>999313</t>
  </si>
  <si>
    <t>CF7CB66F7F65FB5EE0535EFB480AC974</t>
  </si>
  <si>
    <t>381200907 成都轨道交通集团有限公司</t>
  </si>
  <si>
    <t>成都轨道交通13号线一期工程</t>
  </si>
  <si>
    <t>P19510100-0243</t>
  </si>
  <si>
    <t>2019-510000-54-01-368393</t>
  </si>
  <si>
    <t>2019-11-11</t>
  </si>
  <si>
    <t xml:space="preserve">线路全长约29.07公里，设车站21座。线路全长约29.07公里，设车站21座。 线路全长约29.07公里，设车站21座。 线路全长约29.07公里，设车站21座。 线路全长约29.07公里，设车站21座。 </t>
  </si>
  <si>
    <t>成都地铁有限责任公司</t>
  </si>
  <si>
    <t>270AF21915B49A39147E66F385012EC</t>
  </si>
  <si>
    <t>2F312EB4BBDA771DE065F8163E8AA87C</t>
  </si>
  <si>
    <t>381200907</t>
  </si>
  <si>
    <t>11C798B3DE2A20BEE06320C012AC9B4B</t>
  </si>
  <si>
    <t>510122</t>
  </si>
  <si>
    <t>双流区</t>
  </si>
  <si>
    <t>333133101 双流县兴城建设投资有限公司</t>
  </si>
  <si>
    <t>双流区发展和改革局</t>
  </si>
  <si>
    <t>成都国际航空经济产业示范园（一期）工程建设项目</t>
  </si>
  <si>
    <t>P22510122-0020</t>
  </si>
  <si>
    <t>2211-510122-04-01-141972</t>
  </si>
  <si>
    <t>2022-12-31</t>
  </si>
  <si>
    <t>本项目总建筑面积325371平方米，主要建设内容为建设标准化厂房270712平方米，配套道路4347米，配套物管、环卫等附属用房约26278平方米，配套停车位708个，配套充电桩800个，广告位76个。</t>
  </si>
  <si>
    <t>双流县兴城建设投资有限公司</t>
  </si>
  <si>
    <t>329CDAD5D294EAD918665EBF4D4C674</t>
  </si>
  <si>
    <t>2F406AB24AF63942E065F8163E8AA87C</t>
  </si>
  <si>
    <t>333133101</t>
  </si>
  <si>
    <t>EDA9EC990716F8FAE0535EFB480AEA95</t>
  </si>
  <si>
    <t>智慧高新—信息化设施建设项目</t>
  </si>
  <si>
    <t>P22510300-0045</t>
  </si>
  <si>
    <t>2206-510323-04-01-597289</t>
  </si>
  <si>
    <t>云计算、数据中心、人工智能基础设施</t>
  </si>
  <si>
    <t>建设用于数据采集、视频监控、安全管理的5G网络服务和管理平台；建设高新区路口安全管控系统，打造智慧能源信息化监管平台。 建设用于数据采集、视频监控、安全管理的5G网络服务和管理平台；建设高新区路口安全管控系统，打造智慧能源信息化监管平台。</t>
  </si>
  <si>
    <t>高投能源何超</t>
  </si>
  <si>
    <t>2F5356019B497D18E065F8163E8AA87C</t>
  </si>
  <si>
    <t>E2A151BF9EBE87E4E0535EFB480ADF5D</t>
  </si>
  <si>
    <t>361105101 卫生局</t>
  </si>
  <si>
    <t>马边彝族自治县智慧医疗信息化建设项目</t>
  </si>
  <si>
    <t>P24511133-0006</t>
  </si>
  <si>
    <t>2412-511133-04-01-875903</t>
  </si>
  <si>
    <t>1203</t>
  </si>
  <si>
    <t>（该项目不是续发项目，不存在信息系统重复建设情况，不存在新增巨幅大屏等形象工程，不涉及新增算力）项目建设内容含县域卫生健康智慧综合信息平台建设；电子健康档案和预防接种等公共卫生信息的互联互通共享建设；AI影像诊断、自动化药房、智慧医疗辅助信息系统等智慧医疗设施应用；县级医院及基层医疗机构智慧信息化提升159个。本项目不为续发项目，项目不涉及新增算力（数据）中心，不存在信息系统重复建设情况，不存在新增巨幅大屏等新形象工程。</t>
  </si>
  <si>
    <t>本项目不为续发项目，项目不涉及新增算力（数据）中心，不存在信息系统重复建设情况，不存在新增巨幅大屏等新形象工程。</t>
  </si>
  <si>
    <t>724B682086A458AABC236655C100FA9</t>
  </si>
  <si>
    <t>2F4014DD4D7315A7E065F8163E8AA87C</t>
  </si>
  <si>
    <t>361105101</t>
  </si>
  <si>
    <t>2F3F3DACA8773DF5E065F8163E8AA87C</t>
  </si>
  <si>
    <t>361701701 361701701 天全县人民医院</t>
  </si>
  <si>
    <t>天全县急诊急救综合业务用房建设项目</t>
  </si>
  <si>
    <t>P21511825-0007</t>
  </si>
  <si>
    <t>2109-511825-23-01-600277</t>
  </si>
  <si>
    <t>新建业务用房、停车场及辅助用房共14000平方米，医院配备中央空调系统、污物电梯，购置相关医疗设备设施，主要包括急诊急救设备、基本诊疗设备、救护车等，完善配套的污物处理设施、医院监控、信息化、总平等。</t>
  </si>
  <si>
    <t>天全县人民医院</t>
  </si>
  <si>
    <t>BFDD84F57734BEEBA587BB8B26AF112</t>
  </si>
  <si>
    <t>2F31098A4D0E6462E065F8163E8AA87C</t>
  </si>
  <si>
    <t>361701701</t>
  </si>
  <si>
    <t>D02B03FFA84121F7E0535EFB480ADA2B</t>
  </si>
  <si>
    <t>999301 南充市嘉陵工业建设投资有限公司</t>
  </si>
  <si>
    <t>嘉陵区水务局</t>
  </si>
  <si>
    <t>南充市嘉陵区龙蟠大通片区供水工程</t>
  </si>
  <si>
    <t>P22511304-0065</t>
  </si>
  <si>
    <t>2210-511304-04-01-462068</t>
  </si>
  <si>
    <t>2023-09-30</t>
  </si>
  <si>
    <t>新建日处理能力 1.5 万立方水厂 1 座、连接赵子水厂管网 95公里、乡村通村管道 598 公里，改造场镇供水管网 68 公里。新建日处理能力 1.5 万立方水厂 1 座、连接赵子水厂管网 95公里、乡村通村管道 598 公里，改造场镇供水管网 68 公里。</t>
  </si>
  <si>
    <t>杨家儒</t>
  </si>
  <si>
    <t>E2A96B1DCB38248DE0535EFB480A1E50</t>
  </si>
  <si>
    <t>2F497D47956D732CE065F8163E8AA87C</t>
  </si>
  <si>
    <t>999301</t>
  </si>
  <si>
    <t>EDA227E19DB98AA2E0535EFB480AF458</t>
  </si>
  <si>
    <t>434506102 四川嘉投燃气有限公司</t>
  </si>
  <si>
    <t>武胜县住房和城乡建设局</t>
  </si>
  <si>
    <t>武胜县全域供气保障工程（一期）建设项目</t>
  </si>
  <si>
    <t>P23511622-0002</t>
  </si>
  <si>
    <t>2303-511622-04-01-779808</t>
  </si>
  <si>
    <t>2023-09-12</t>
  </si>
  <si>
    <t xml:space="preserve">本项目为武胜县全域供气保障工程（一期）建设项目，主管单位是四川嘉投燃气有限公司，新建城市燃气管网260.5km，新建天然气供气站3座，新建调压柜25座，配套建设智慧供气系统、室内系统、燃气管道监测管理平台及其他附属设施等。 </t>
  </si>
  <si>
    <t>李金灿</t>
  </si>
  <si>
    <t>F920A7E1B61EB46DE0535EFB480A7524</t>
  </si>
  <si>
    <t>2F4975CAA7236DCAE065F8163E8AA87C</t>
  </si>
  <si>
    <t>434506102</t>
  </si>
  <si>
    <t>F9205ED0160A7EBDE0535EFB480A0EB0</t>
  </si>
  <si>
    <t>511112</t>
  </si>
  <si>
    <t>五通桥区</t>
  </si>
  <si>
    <t>361100023 五通桥区人民医院</t>
  </si>
  <si>
    <t>乐山市五通桥区卫生健康局</t>
  </si>
  <si>
    <t>乐山市五通桥区人民医院建设项目</t>
  </si>
  <si>
    <t>P21511112-0012</t>
  </si>
  <si>
    <t>2109-511112-23-01-345567</t>
  </si>
  <si>
    <t>2022-08-08</t>
  </si>
  <si>
    <t xml:space="preserve">医院整体迁建，总占地面积77亩，总建筑面积65000㎡，新建门急诊楼、住院楼、行政楼、感染楼、后勤辅助用房以及其他配套设施、设备等。 
医院整体迁建，总占地面积77亩，总建筑面积65000㎡，新建门急诊楼、住院楼、行政楼、感染楼、后勤辅助用房以及其他配套设施、设备等。 </t>
  </si>
  <si>
    <t>五通桥区人民医院</t>
  </si>
  <si>
    <t>316146E555A4B4BB8BF7EBDE995FD1E</t>
  </si>
  <si>
    <t>2F456A8C786147AAE065F8163E8AA87C</t>
  </si>
  <si>
    <t>361100023</t>
  </si>
  <si>
    <t>CFF3655A5CC95500E0535EFB480A99A2</t>
  </si>
  <si>
    <t>333506 四川联港保税服务有限公司</t>
  </si>
  <si>
    <t>资阳市商务局</t>
  </si>
  <si>
    <t>成渝中部(资阳)仓储物流基础设施建设项目</t>
  </si>
  <si>
    <t>P25512000-0016</t>
  </si>
  <si>
    <t>2501-512050-04-01-464326</t>
  </si>
  <si>
    <t>本项目符合《资阳市现代物流业发展规划》的发展要求，成渝中部（资阳）仓储物流基础设施项目的建设是支撑“一港”发展的需要，项目总占地面积200亩，总建筑面积7.6万平方米，主要建设普通仓库、冷链仓库7.06万平方米。</t>
  </si>
  <si>
    <t>四川联港保税服务有限公司</t>
  </si>
  <si>
    <t>2F58F7F0B9124C2FE065F8163E8AA87C</t>
  </si>
  <si>
    <t>2F5A59BB7E725E26E065F8163E8AA87C</t>
  </si>
  <si>
    <t>333506</t>
  </si>
  <si>
    <t>2F5A59BB7C1B5E26E065F8163E8AA87C</t>
  </si>
  <si>
    <t>348001001 叙永县交通局</t>
  </si>
  <si>
    <t>叙永县城区公共停车场及立体式停车场建设项目</t>
  </si>
  <si>
    <t>P20510524-0017</t>
  </si>
  <si>
    <t>2020-510524-48-01-515129</t>
  </si>
  <si>
    <t>公共停车场包括新建面积50000平方米，建成后提供停车位2000个，建设内容包括土建工程、智慧停车系统、充电桩、消防设施、停车监控弱电系统、自动洗车场、广告牌及其他配套工程。公共停车场包括新建面积50000平方米，建成后提供停车位2000个，建设内容包括土建工程、智慧停车系统、充电桩、消防设施、停车监控弱电系统、自动洗车场、广告牌及其他配套工程。</t>
  </si>
  <si>
    <t>叙永县交通局</t>
  </si>
  <si>
    <t>BB19CA54E864475A55BDFAAF2F45631</t>
  </si>
  <si>
    <t>2F742BF324DC5DB7E065F8163E8AA87C</t>
  </si>
  <si>
    <t>348001001</t>
  </si>
  <si>
    <t>B28A511C12477816E0535EFB480A4B88</t>
  </si>
  <si>
    <t>999201013 富顺县兴顺实业发展有限公司</t>
  </si>
  <si>
    <t>富顺县住房和城乡建设局</t>
  </si>
  <si>
    <t>富顺城市危旧房改造建设项目</t>
  </si>
  <si>
    <t>P24510322-0008</t>
  </si>
  <si>
    <t>2410-510322-04-01-561489</t>
  </si>
  <si>
    <t>改造危旧房1080套，建筑面积5.6619万平方米，其中C级危房603套，面积为2.9686万平方米，D级危房477套，面积为2.6933万平方米。C级危房采取维修改造处理，D级危房全部拆除；改造道路21.4公里，改造燃气、停车位、安防、水、电、气、消防、通讯、井盖及沟盖板、生活垃圾分类、照明系统、无障碍通道、健身设施等，完善相关附属工程及设施设备购置。</t>
  </si>
  <si>
    <t>周旭</t>
  </si>
  <si>
    <t>2F1E4CCADF913A0AE065F8163E8AA87C</t>
  </si>
  <si>
    <t>2F5C771029C63BE4E065F8163E8AA87C</t>
  </si>
  <si>
    <t>999201013</t>
  </si>
  <si>
    <t>2F598E6FA2BB0817E065F8163E8AA87C</t>
  </si>
  <si>
    <t>467001 眉山市彭山区环境保护局</t>
  </si>
  <si>
    <t>眉山市彭山区环境保护局</t>
  </si>
  <si>
    <t>眉山市生态环境局</t>
  </si>
  <si>
    <t>岷江流域彭山段水环境综合治理项目</t>
  </si>
  <si>
    <t>P24511422-0029</t>
  </si>
  <si>
    <t>2412-511422-04-01-858424</t>
  </si>
  <si>
    <t>050211</t>
  </si>
  <si>
    <t>重点流域水环境综合治理</t>
  </si>
  <si>
    <t>本项目主要对彭山区岷江流域及主要支流进行水环境综合治理，包括建设生态护岸、生态缓冲带等改善流域水环境的措施;管网修复建设等减少水体污染的措施。主要建设内容包括建设生态护岸约3.95km，生态缓冲带约55.3万m2,湿地总面积约12.30万m2，污水管网50.1km。</t>
  </si>
  <si>
    <t>生态局经办</t>
  </si>
  <si>
    <t>7B0395EE1CA3ED2BE0535EFB480A8499</t>
  </si>
  <si>
    <t>2F43A1C01F670AB5E065F8163E8AA87C</t>
  </si>
  <si>
    <t>467001</t>
  </si>
  <si>
    <t>2F3F607AC8124C14E065F8163E8AA87C</t>
  </si>
  <si>
    <t>318318002 顺庆区财政局机关</t>
  </si>
  <si>
    <t>南充市顺庆区经科局</t>
  </si>
  <si>
    <t>南充市经济和信息化局</t>
  </si>
  <si>
    <t>南充高新区新材料产业园基础设施建设项目</t>
  </si>
  <si>
    <t>P23511302-0029</t>
  </si>
  <si>
    <t>2311-511302-04-01-129261</t>
  </si>
  <si>
    <t>项目包括标准厂房、定制化厂房、总图工程、附属设施等，项目总占地面积约310.28亩，项目总建筑面积约246222.44平方米，主要涉及：标准厂房223212.22平方米、定制化厂房23101.22平方米、总图工程（含地面平整、燃气铺设等）以及停车场及水电管网等附属设施建设。</t>
  </si>
  <si>
    <t>顺庆区财政局机关</t>
  </si>
  <si>
    <t>075D832A68E47D39A3EC05802A56260</t>
  </si>
  <si>
    <t>2F66E549F7E817DDE065F8163E8AA87C</t>
  </si>
  <si>
    <t>11D2754376FC0903E06320C012AC1084</t>
  </si>
  <si>
    <t>381844 达州市锦程产城建设投资有限公司</t>
  </si>
  <si>
    <t>四川达州东部经开区综合管廊建设项目（二期）</t>
  </si>
  <si>
    <t>P24511700-0131</t>
  </si>
  <si>
    <t>2403-511715-04-01-790376</t>
  </si>
  <si>
    <t>2025-05-16</t>
  </si>
  <si>
    <t>2027-05-19</t>
  </si>
  <si>
    <t>新建长约4.6公里架空综合管廊，分为综合舱及高压电力舱。综合舱入廊管线分别为DN300给水管、DN500再生水管、24孔10KV电力、16孔通信；高压电力舱入廊管线分别为110KV及220KV电力线。管廊附属设施涉及监控中心、人员出入口、综合节点（送排风口、配电室、逃生口及投料口）、管道出线口、排水泵站、变电所等</t>
  </si>
  <si>
    <t>李春平</t>
  </si>
  <si>
    <t>2F54641EDBEF6C50E065F8163E8AA87C</t>
  </si>
  <si>
    <t>2F545A0F28CB6DDAE065F8163E8AA87C</t>
  </si>
  <si>
    <t>381844</t>
  </si>
  <si>
    <t>2F49839AC4867324E065F8163E8AA87C</t>
  </si>
  <si>
    <t>资中县2025年棚户区（城市危旧房改造）项目</t>
  </si>
  <si>
    <t>P24511025-0044</t>
  </si>
  <si>
    <t>2412-511025-04-01-197152</t>
  </si>
  <si>
    <t>2025-06-16</t>
  </si>
  <si>
    <t>2027-05-16</t>
  </si>
  <si>
    <t>征收危旧房10万平方米，对517户危旧楼进行改造，拆除房屋35920平方米，修缮63540平方米;改造供排水设施18公里;对小区内道路修缮7公里；改造停车场38000平方米(配套建设快充充电桩380台);并配套相关基础设施。</t>
  </si>
  <si>
    <t>2F5BA00144516348E065F8163E8AA87C</t>
  </si>
  <si>
    <t>2F41240283BE03F0E065F8163E8AA87C</t>
  </si>
  <si>
    <t>976001012 遂宁富升资产管理有限公司</t>
  </si>
  <si>
    <t>遂宁经开区建设与交通运输局</t>
  </si>
  <si>
    <t>遂宁国家级经开区南坝片区老旧小区改造配套基础设施建设项目</t>
  </si>
  <si>
    <t>P22510900-0104</t>
  </si>
  <si>
    <t>2211-510924-04-01-514502</t>
  </si>
  <si>
    <t>本次改造涉及南坝片区老旧小区周边9条道路的雨污管网和2个农贸市场。其中改造雨水管网总长约11.9千米，污水管网总长约22.4千米，恢复道路约16.8万平方米等配套设施，改造富源和金梅2个农贸市场总面积约8996平方米及周边配套基础设施。</t>
  </si>
  <si>
    <t>B353B6B4D86B243EE0535EFB480A6503</t>
  </si>
  <si>
    <t>2F490CB1B3024674E065F8163E8AA87C</t>
  </si>
  <si>
    <t>976001012</t>
  </si>
  <si>
    <t>ED6DA6D6D8141799E0535EFB480A8EB7</t>
  </si>
  <si>
    <t>333331302 天全县市政工程有限责任公司</t>
  </si>
  <si>
    <t>天全县发展和改革局</t>
  </si>
  <si>
    <t>天全县智慧城市建设项目（二期）</t>
  </si>
  <si>
    <t>P22511825-0013</t>
  </si>
  <si>
    <t>2205-511825-04-01-346272</t>
  </si>
  <si>
    <t>2023-04-27</t>
  </si>
  <si>
    <t>2026-04-26</t>
  </si>
  <si>
    <t>新建数据采集设备、移动终端和警务平台等；新建网络、安全、存储、物联网等基础设施体系；新建城市大脑、数据应用、数据融合、领导驾驶舱等城市运营及数据治理系统；建设项目整体运营维护体系。新建智慧党建、基层网格化管理、疫情数智化防控、智慧管网、智慧燃气、智慧照明、智安小区等城市治理系统与新基建应用；新建跨区域数据共享与协同治理平台体系；新建智慧招商、智慧旅游、智慧矿山、智慧建设、智慧乡村等产业数智化应用系统。新建安全生产管理、重大项目智调、生态环境大数据智能监测等重大项目保障系统。新增300个标准机架。项目不涉及新增算力（数据）中心。</t>
  </si>
  <si>
    <t>天全县市政工程有限责任公司</t>
  </si>
  <si>
    <t>2024年续发项目，2023年发行4000万元，2024年发行1800万元，2025年发行1000万元，项目不存在信息系统重复建设情况，不存在新增巨幅大屏等新形象工程。</t>
  </si>
  <si>
    <t>D7F7B13BC3244A79E0535EFB480A9706</t>
  </si>
  <si>
    <t>2F5534F5D0C442CBE065F8163E8AA87C</t>
  </si>
  <si>
    <t>333331302</t>
  </si>
  <si>
    <t>E2BBB5D6ED95228EE0535EFB480A498E</t>
  </si>
  <si>
    <t>434010 攀枝花市西区陶家渡街道办事处</t>
  </si>
  <si>
    <t>攀枝花市西区2024年江南片区老旧小区改造项目</t>
  </si>
  <si>
    <t>P24510403-0034</t>
  </si>
  <si>
    <t>2406-510403-04-01-951534</t>
  </si>
  <si>
    <t>对陶家渡街道花山社区、太平社区、矿建社区、宝鼎社区老旧小区进行改造。主要改造内容：改造小区污水主管网及支管网总计约5450m，配套排水设施改造及更新;改造小区及区间人行道约10600m，小区及区间车行道改造约44900m;改造居民活动小广场、文化广场8处，配套健身器材、安防、消防、环保等设施;改造小区屋顶防水层约7000m,修缮建筑外墙面约4500m':改造修缮便民活动中心及配套基础设施;改造小区其它基础设施包括人行梯道修复、围栏修复、腾空土地覆土覆盖、边坡治理、环卫设施等。
预期效益：1.经济效益：本项目预计债券发行期限为30年，项目运营总收入为3895.95万元，主要为停车位收入、充电桩收入。
2.社会效益：项目的实施有助于改善老旧小区基础设施条件，减少和消除安全隐患，保障社会公共安全。为当地人民群众提供宜居宜业的生活、工作、居住环境，为区域经济发展和地方建设服务，间接提高了群众收入水平，促进了当地区域经济和产业的发展。改造后的小区也将提高房地产的价值和市场竞争力，为当地的房地产市场注入新的活力。</t>
  </si>
  <si>
    <t>谭尧木</t>
  </si>
  <si>
    <t>2F53B49F971A2437E065F8163E8AA87C</t>
  </si>
  <si>
    <t>2F681106BB961F69E065F8163E8AA87C</t>
  </si>
  <si>
    <t>434010</t>
  </si>
  <si>
    <t>2F5DCEFA94595893E065F8163E8AA87C</t>
  </si>
  <si>
    <t>510105</t>
  </si>
  <si>
    <t>青羊区</t>
  </si>
  <si>
    <t>448130 成都航兴城市更新建设发展有限公司</t>
  </si>
  <si>
    <t>成都市青羊区公园城市建设和城市更新局</t>
  </si>
  <si>
    <t>青羊区航空新城片区城中村改造项目</t>
  </si>
  <si>
    <t>P24510105-0006</t>
  </si>
  <si>
    <t>2402-510105-04-01-880546</t>
  </si>
  <si>
    <t>2030-05-31</t>
  </si>
  <si>
    <t>项目改造范围约8434.12亩，共有农户3003户，约7802人。新建村民安置房占地约136.75亩，总建筑面积约439447.81㎡，其中地上建筑面积319380.27㎡，地下建筑面积120067.54㎡，共建设3166套安置房，设置停车位2991个，充电桩600个。新建配套用房总建筑面积156854.90m2，包括社区综合服务、托幼等公共服务设施，新建配套道路37条，共计约21.41km，及其他配套基础设施。（该项目已纳入住建部城中村改造计划库）。黄田坝街道黄土村3、4、5、6、7、8、9、10组，联工1、2、3、4、5、6、7、8组，快活2、4、5、6、7、9组，苏坡街道中坝2、4、5、6组；文家街道大石桥2、3、4、5、6组，张家碾1、2、3、4、5、7组，高坎2、3、4、5、6组、盐井8、10、11组。项目与上报国家计划位置(四至范围)一致,。</t>
  </si>
  <si>
    <t>冷加军</t>
  </si>
  <si>
    <t>11CBFF9EFA6102A0E06320C012AC522D</t>
  </si>
  <si>
    <t>2F47C29317A53F0FE065F8163E8AA87C</t>
  </si>
  <si>
    <t>448130</t>
  </si>
  <si>
    <t>11E1A87C877161DAE06320C012ACB411</t>
  </si>
  <si>
    <t>976802806 广安经济技术开发区恒生投资开发有限公司</t>
  </si>
  <si>
    <t>广安（深圳）产业园基础设施建设项目</t>
  </si>
  <si>
    <t>P24511600-0055</t>
  </si>
  <si>
    <t>2401-511624-04-01-896787</t>
  </si>
  <si>
    <t>项目占地约 418 亩，主要包括建设单层标准化厂房16万平方米、多层厂房10万平方米，建设停车场 15000 平方米，园区道路 3 公里，水电气综合管网约 8 公里等配套基础设施。项目占地约 418 亩，主要包括建设单层标准化厂房16万平方米、多层厂房10万平方米，建设停车场 15000 平方米，园区道路 3 公里，水电气综合管网约 8 公里等配套基础设施</t>
  </si>
  <si>
    <t>王建</t>
  </si>
  <si>
    <t>25AF704285D74EB1E065F8163E8AA87C</t>
  </si>
  <si>
    <t>2F4989E0C88C6F02E065F8163E8AA87C</t>
  </si>
  <si>
    <t>976802806</t>
  </si>
  <si>
    <t>2F49CBE5CC7B13A2E065F8163E8AA87C</t>
  </si>
  <si>
    <t>976313002 四川甘眉工业投资发展有限责任公司</t>
  </si>
  <si>
    <t>眉山市甘眉供水厂建设项目</t>
  </si>
  <si>
    <t>P24511400-0019</t>
  </si>
  <si>
    <t>2406-511400-04-01-299623</t>
  </si>
  <si>
    <t>具体建设内容包含：新建供水厂一座，供水规模达到10万吨/天，主要构筑物包括厂房、加药间、机修间、仓库、配电间等，配套建设供水管网约25公里、取水口及其他附属设施设备。具体建设内容包含：新建供水厂一座，供水规模达到10万吨/天，主要构筑物包括厂房、加药间、机修间、仓库、配电间等，配套建设供水管网约25公里、取水口及其他附属设施设备。</t>
  </si>
  <si>
    <t>色郎彭错</t>
  </si>
  <si>
    <t>E2BBAE84A5F22290E0535EFB480ADEEA</t>
  </si>
  <si>
    <t>2F300C48EC9272A4E065F8163E8AA87C</t>
  </si>
  <si>
    <t>976313002</t>
  </si>
  <si>
    <t>1A31640D101E7805E06320C012AC16B0</t>
  </si>
  <si>
    <t>宜宾市高新区新材料产业园区基础设施建设项目</t>
  </si>
  <si>
    <t>P22511500-0132</t>
  </si>
  <si>
    <t>2211-511504-04-01-798648</t>
  </si>
  <si>
    <t>2024-09-10</t>
  </si>
  <si>
    <t>2027-09-09</t>
  </si>
  <si>
    <t>新建约22万平方米的高标准定制化厂房；新建园区内配套停车位1600个（其中包含新能源停车位320个）；新建园区内配套道路工程约3公里。新建约22万平方米的高标准定制化厂房；新建园区内配套停车位1600个（其中包含新能源停车位320个）；新建园区内配套道路工程约3公里。</t>
  </si>
  <si>
    <t>2F359401CBFC4798E065F8163E8AA87C</t>
  </si>
  <si>
    <t>11B372718DF160E0E06320C012ACF080</t>
  </si>
  <si>
    <t>318119101 安岳县财政局</t>
  </si>
  <si>
    <t>安岳县财政局</t>
  </si>
  <si>
    <t>成渝中线铁路（含十陵南站）</t>
  </si>
  <si>
    <t>P22512021-0093</t>
  </si>
  <si>
    <t>2020-000052-53-01-010322</t>
  </si>
  <si>
    <t>项目起自重庆枢纽重庆北站，经重庆科 学城、铜梁、大足、安岳、乐至、简州新城，至成都枢纽成 都站。线路正线全长 292 公里，全线设 8 座车站，其中新建 车站 6 座。配套开展重庆枢纽重庆北站及渝怀铁路适应性改 造，新建渝万铁路上行联络线约 1.8 公里;新建十陵南站、 十陵客机整备所、十陵客车车辆技术整备所及石板滩站至成 昆货车外绕线联络线 3.8 公里;同步改造成都站及成渝铁路、 成都客机整备所。</t>
  </si>
  <si>
    <t>0E764EFCE724F6B8BDE81498194431D</t>
  </si>
  <si>
    <t>2F545834C5B86614E065F8163E8AA87C</t>
  </si>
  <si>
    <t>318119101</t>
  </si>
  <si>
    <t>EDA2483CE1D53980E0535EFB480A9DC9</t>
  </si>
  <si>
    <t>420002 兴文农文旅集团有限责任公司</t>
  </si>
  <si>
    <t>兴文县原生态洞藏酒产业园区配套基础设施建设项目</t>
  </si>
  <si>
    <t>P22511528-0019</t>
  </si>
  <si>
    <t>2202-511528-04-01-300432</t>
  </si>
  <si>
    <t xml:space="preserve">新建白酒产业孵化园，建筑面积110000平方米，包括标准化厂房面积95000平方米、仓储用房15000平方米，新建停车位600个；配套完善园区管网15千米等其他附属设施。 新建白酒产业孵化园，建筑面积110000平方米，包括标准化厂房面积95000平方米、仓储用房15000平方米，新建停车位600个；配套完善园区管网15千米等其他附属设施。 </t>
  </si>
  <si>
    <t>兴文农文旅集团有限责任公司</t>
  </si>
  <si>
    <t>D5D63A4D93A52B63E0535EFB480A199A</t>
  </si>
  <si>
    <t>2F441D3473A63B2DE065F8163E8AA87C</t>
  </si>
  <si>
    <t>420002</t>
  </si>
  <si>
    <t>D7E1129B048B4BF0E0535EFB480AEE0A</t>
  </si>
  <si>
    <t>434711 隆昌市隆祥国有资产经营管理有限公司1</t>
  </si>
  <si>
    <t>隆昌市2022年农村人居环境整治项目</t>
  </si>
  <si>
    <t>P22511028-0015</t>
  </si>
  <si>
    <t>2201-511028-04-01-298379</t>
  </si>
  <si>
    <t>2024-01-23</t>
  </si>
  <si>
    <t>2027-01-23</t>
  </si>
  <si>
    <t xml:space="preserve">1、农村生活污水治理提升。新建散户污水处理设施2万座，三格化粪池+厌氧+人工湿地60座。2、农村生活垃圾治理提升。打造生活垃圾分类试点村5个。3、村容村貌提升类。实施乡村绿化美化行动，建设微景观、微田园、微环境13处。推进10个村落的旧村风貌改造，强化新村风貌。打造1个绿水青山为形、农耕文化为魂、美丽田园为韵、生态农业为基的乡村旅游村。项目涉及13个镇（街道），4万户农户，受益人口16.2万人。
</t>
  </si>
  <si>
    <t>唐洪</t>
  </si>
  <si>
    <t>A8457206802C2F93E0535EFB480A0C75</t>
  </si>
  <si>
    <t>2F575EC6B93D2634E065F8163E8AA87C</t>
  </si>
  <si>
    <t>434711</t>
  </si>
  <si>
    <t>D8830FDFC90A091DE0535EFB480A3030</t>
  </si>
  <si>
    <t>381125101 成都市青羊区国投建设发展有限公司</t>
  </si>
  <si>
    <t>成都市青羊区住房建设和交通运输局</t>
  </si>
  <si>
    <t>青羊区锣锅巷地块保障性租赁住房改造项目</t>
  </si>
  <si>
    <t>P23510105-0009</t>
  </si>
  <si>
    <t>2210-510105-04-01-265041</t>
  </si>
  <si>
    <t>2023-04-30</t>
  </si>
  <si>
    <t>改建保障性租赁住房208套（470间），总改造面积12561.75平方米，改造内容包括：室内改造、强弱电改造、通风系统改造、管网改造、立面改造、屋面改造等。改建保障性租赁住房208套（470间），总改造面积12561.75平方米，改造内容包括：室内改造、强弱电改造、通风系统改造、管网改造、立面改造、屋面改造等。</t>
  </si>
  <si>
    <t>成都市青羊区国投建设发展有限公司</t>
  </si>
  <si>
    <t>23C3E75AA3B4A39BAB3C023F31CFF39</t>
  </si>
  <si>
    <t>2F31859AF9CE1D46E065F8163E8AA87C</t>
  </si>
  <si>
    <t>381125101</t>
  </si>
  <si>
    <t>FD241136359E0475E0535EFB480AB714</t>
  </si>
  <si>
    <t>318131119 青神县中等职业技术学校</t>
  </si>
  <si>
    <t>青神县教育和体育局</t>
  </si>
  <si>
    <t>眉山市教育和体育局</t>
  </si>
  <si>
    <t>青神中等职业学校扩容项目</t>
  </si>
  <si>
    <t>P23511425-0023</t>
  </si>
  <si>
    <t>2311-511425-04-01-116136</t>
  </si>
  <si>
    <t>0904</t>
  </si>
  <si>
    <t>职业教育</t>
  </si>
  <si>
    <t>060202</t>
  </si>
  <si>
    <t>本项目占地约65亩，总建筑面积约28200㎡。其中，新建教学实训用房约12000㎡、教学辅助用房约5000㎡、宿舍约8200平方米、食堂约3000㎡、运动场及配套基础设施建设等，采购专业设备及教学生活设备。扩容后学校总面积约186亩，在校生规模3500人。</t>
  </si>
  <si>
    <t>青神县中等职业技术学校</t>
  </si>
  <si>
    <t>0D00162F9A91577CE0635EFB480AAE24</t>
  </si>
  <si>
    <t>2F38E526DD2320BDE065F8163E8AA87C</t>
  </si>
  <si>
    <t>318131119</t>
  </si>
  <si>
    <t>11A1071D4A0043EAE06320C012AC424E</t>
  </si>
  <si>
    <t>邛崃市中心城区区域性养老服务中心建设项目</t>
  </si>
  <si>
    <t>P24510183-0035</t>
  </si>
  <si>
    <t>2404-510183-04-01-607069</t>
  </si>
  <si>
    <t>0603</t>
  </si>
  <si>
    <t>养老托育</t>
  </si>
  <si>
    <t>项目总建筑面积23050平方米，其中地上建筑面积21250平方米;地下建筑面积1800平方米,主要用于建设地下停车场，拟建床位 500 张，包含土建工程、安装工程、电气工程、给排水工程、智慧化系统及配套设施设备等。</t>
  </si>
  <si>
    <t>2F3FEAA851D2046FE065F8163E8AA87C</t>
  </si>
  <si>
    <t>197F2BEBBF6E483CE06320C012ACCE43</t>
  </si>
  <si>
    <t>511781</t>
  </si>
  <si>
    <t>万源市</t>
  </si>
  <si>
    <t>381138002 万源市万宝源城市建设投资有限公司</t>
  </si>
  <si>
    <t>万源市住房和城乡规划建设局</t>
  </si>
  <si>
    <t>万源市6个片区污水处理厂管网升级改造建设项目</t>
  </si>
  <si>
    <t>P24511781-0078</t>
  </si>
  <si>
    <t>2405-511781-04-01-545532</t>
  </si>
  <si>
    <t>2024-09-17</t>
  </si>
  <si>
    <t>2025-09-16</t>
  </si>
  <si>
    <t>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t>
  </si>
  <si>
    <t>王浩</t>
  </si>
  <si>
    <t>157546370758511</t>
  </si>
  <si>
    <t>2F722C20FADC0E2BE065F8163E8AA87C</t>
  </si>
  <si>
    <t>381138002</t>
  </si>
  <si>
    <t>1A358155293759ADE06320C012AC601F</t>
  </si>
  <si>
    <t>318126101 成都市龙泉驿区国有资产投资经营有限公司</t>
  </si>
  <si>
    <t>成都市龙泉驿区住房和城乡建设局</t>
  </si>
  <si>
    <t>龙泉驿区世纪广场城市停车场建设项目</t>
  </si>
  <si>
    <t>P25510112-0001</t>
  </si>
  <si>
    <t>2502-510112-99-01-919293</t>
  </si>
  <si>
    <t>项目主要建设内容及规模：项目占地约47.39亩，总建筑面积26000㎡，其中地上建筑900㎡，地下建筑25100㎡；建设内容主要包括：停车场（700个停车位，配套安装建设充电桩）、总平及其他配套工程。</t>
  </si>
  <si>
    <t>成都市龙泉驿区国有资产投资经营有限公司</t>
  </si>
  <si>
    <t>DE026E07CB549AA9B323E6061805B46</t>
  </si>
  <si>
    <t>2F333B186A4E4EB5E065F8163E8AA87C</t>
  </si>
  <si>
    <t>318126101</t>
  </si>
  <si>
    <t>2F333B39948A4EB9E065F8163E8AA87C</t>
  </si>
  <si>
    <t>宜宾“天府粮仓”粮经复合现代化农业示范建设项目</t>
  </si>
  <si>
    <t>P22511500-0047</t>
  </si>
  <si>
    <t>2210-511599-04-01-520863</t>
  </si>
  <si>
    <t>2024-03-11</t>
  </si>
  <si>
    <t>（1）高标准数字化农田整理 5 万亩；（2）核心种植示范基地 1 万亩（其中包含双城街道大学城社区、金胜社区的田美双城项目 1350 亩，江南镇片区 8650亩）；（3）果蔬大棚 3000 亩；（4）农产品冷链物流中心5000 平方米；（5）数字化农业平台管理建设及设施设备。</t>
  </si>
  <si>
    <t>2F1DB12066835FC2E065F8163E8AA87C</t>
  </si>
  <si>
    <t>EC0F34F807463483E0535EFB480A7DC9</t>
  </si>
  <si>
    <t>510107</t>
  </si>
  <si>
    <t>武侯区</t>
  </si>
  <si>
    <t>381126 成都武侯资本投资管理集团有限公司</t>
  </si>
  <si>
    <t>成都市武侯区经济科技和信息化局</t>
  </si>
  <si>
    <t>成都武侯工业园区生物医药产业园及配套基础设施建设项目</t>
  </si>
  <si>
    <t>P23510107-0018</t>
  </si>
  <si>
    <t>2308-510107-04-01-251093</t>
  </si>
  <si>
    <t>项目规划用地面积 17684.23 平方米，拟建总建筑面积 96057.4 平方米，建设内容包括地上多层标准化厂房 71685.69 平方米，地下建筑(含停车场、设备用房、垃圾用房等)面积 24371.71 平方米，机动车停车位 570 个，园区配套管网，总平工程等。</t>
  </si>
  <si>
    <t>冯郑媛</t>
  </si>
  <si>
    <t>79F98AB67F6A3C9FE0535EFB480A37B9</t>
  </si>
  <si>
    <t>2F45CCDBA68B6E51E065F8163E8AA87C</t>
  </si>
  <si>
    <t>381126</t>
  </si>
  <si>
    <t>11BA9F13094801F8E06320C012ACA0A9</t>
  </si>
  <si>
    <t>332122101 高县水利局</t>
  </si>
  <si>
    <t>高县水利局</t>
  </si>
  <si>
    <t>四川省高县月江镇还阳水库工程</t>
  </si>
  <si>
    <t>P19511525-0041</t>
  </si>
  <si>
    <t>2019-511525-76-01-387193</t>
  </si>
  <si>
    <t>围绕实现“全域灌溉”的核心目标，实现较高水平保障城乡生产用水、生活用水、生态用水和优质供水。按照“三 化同步”的要求，将水利作为全县基础设施的优先领域，把农田水利作为农村基础设施建设的重要任务。新建小（1）型水库 1 座和提标改造供水厂1 座，水厂供水能力 0.85 万 m3/d。</t>
  </si>
  <si>
    <t>张宇</t>
  </si>
  <si>
    <t>A19094F50C54080847A30145932BE5C</t>
  </si>
  <si>
    <t>2F41AB4D7E843D89E065F8163E8AA87C</t>
  </si>
  <si>
    <t>332122101</t>
  </si>
  <si>
    <t>923DC22A1AFE6F39E0535EFB480A93EB</t>
  </si>
  <si>
    <t>333185102 乐至县清源水务有限公司</t>
  </si>
  <si>
    <t>乐至县建制镇污水处理厂生活污水设施及配套管网升级改造项目</t>
  </si>
  <si>
    <t>P23512022-0055</t>
  </si>
  <si>
    <t>2310-512022-04-01-884226</t>
  </si>
  <si>
    <t>农村环境治理</t>
  </si>
  <si>
    <t>该项目拟在原建23座乡镇污水处理厂基础上提升改造污水处理能力达12950m3/日。采用DN300-DN400HDPE塑钢缠绕管对原建制镇约162km污水管网进行改造，更新水泵、搅拌器、风机等配套相关设施设备4000余套。再新建一座处理量100t/日的污泥处理厂。</t>
  </si>
  <si>
    <t>陈爽</t>
  </si>
  <si>
    <t>B2A35F6ED7EF4730E0535EFB480A587E</t>
  </si>
  <si>
    <t>2F3FAAD2E1A069A4E065F8163E8AA87C</t>
  </si>
  <si>
    <t>333185102</t>
  </si>
  <si>
    <t>11BADA3761CA069DE06320C012AC1E8C</t>
  </si>
  <si>
    <t>513427</t>
  </si>
  <si>
    <t>宁南县</t>
  </si>
  <si>
    <t>326156101 宁南县农业农村局</t>
  </si>
  <si>
    <t>宁南县农业农村局</t>
  </si>
  <si>
    <t>凉山彝族自治州农业农村局</t>
  </si>
  <si>
    <t>宁南县现代智慧农业示范基地建设项目</t>
  </si>
  <si>
    <t>P25513427-0003</t>
  </si>
  <si>
    <t>2502-513427-04-01-966026</t>
  </si>
  <si>
    <t>该项目主要建设内容为：通过土地调型、地力、种质提升等，建设蔬菜大棚种植基地500亩，农产品复合种植基地8000亩，育苗温室15000m2、智慧温室7000m2；配套建设农产品初加工厂房2000m2、打包分拣车间1500m2、冻库3600m2，停车场1000m2、生产道路4.3km、沟渠4.3km、提灌站1座、200m3蓄水池2座、滴灌系统1套、智慧农业系统等基础设施。</t>
  </si>
  <si>
    <t>D2FF72A88F84867B7CDEA8D7280B839</t>
  </si>
  <si>
    <t>2F336CEE745C4EB7E065F8163E8AA87C</t>
  </si>
  <si>
    <t>326156101</t>
  </si>
  <si>
    <t>2F333731944C4EBBE065F8163E8AA87C</t>
  </si>
  <si>
    <t>348306001 乐山市市中区交运局</t>
  </si>
  <si>
    <t>乐山市市中区交运局</t>
  </si>
  <si>
    <t>乐山市市中区冷链物流园区项目</t>
  </si>
  <si>
    <t>P25511102-0013</t>
  </si>
  <si>
    <t>2502-511102-04-01-570908</t>
  </si>
  <si>
    <t>乐山市市中区冷链物流园区项目主要建设内容为：项目总占地约650亩，主要建设内容包含：新建园区冷库5.8万平方米、新建园区仓储库18万平方米等；新建园区连接道路，配套实施电力、供排水等园区基础设施建设。</t>
  </si>
  <si>
    <t>乐山市中区交通局机关</t>
  </si>
  <si>
    <t>2DBD39B73714E0B94B16D5430E1AE19</t>
  </si>
  <si>
    <t>2F33B28AB35B7EF8E065F8163E8AA87C</t>
  </si>
  <si>
    <t>348306001</t>
  </si>
  <si>
    <t>2F3338F30D3C50E9E065F8163E8AA87C</t>
  </si>
  <si>
    <t>999393 乐山市精神病医院</t>
  </si>
  <si>
    <t>乐山市民政局</t>
  </si>
  <si>
    <t>乐山市精神病医院心身医学楼建设项目</t>
  </si>
  <si>
    <t>P23511100-0032</t>
  </si>
  <si>
    <t>2209-511100-04-01-137376</t>
  </si>
  <si>
    <t>建设规模和主要建设内容: 占地面积约 2500 平方米、建筑面积约 1.8 万平方米(地上面积 1.05 万平方米、地下面积 0.75万平方米 )，新增床位 300 张。
建设规模和主要建设内容: 占地面积约 2500 平方米、建筑面积约 1.8 万平方米(地上面积 1.05 万平方米、地下面积 0.75万平方米 )，新增床位 300 张。</t>
  </si>
  <si>
    <t>市精神病医院</t>
  </si>
  <si>
    <t>F5E3EF0FE592FD4FE0535EFB480A0999</t>
  </si>
  <si>
    <t>2F310145488F646AE065F8163E8AA87C</t>
  </si>
  <si>
    <t>999393</t>
  </si>
  <si>
    <t>11C620A5CE527E4AE06320C012AC4EE3</t>
  </si>
  <si>
    <t>326601 雨城区农业局</t>
  </si>
  <si>
    <t>雨城区农业局</t>
  </si>
  <si>
    <t>雅安市农业产业融合示范园基础设施配套项目</t>
  </si>
  <si>
    <t>P22511802-0024</t>
  </si>
  <si>
    <t>2210-511802-04-01-920910</t>
  </si>
  <si>
    <t>2024-01-31</t>
  </si>
  <si>
    <t xml:space="preserve">雅安市农业产业融合示范园基础设施配套项目主要建设内容为：建设农业种植基地3500亩；建设农产品加工厂房16000㎡、育苗培育中心13500㎡、仓储库房6000㎡；建设农旅融合游客中心7800㎡；完成配套灌溉设施、产业道路、停车场、水、电等设施建设。 </t>
  </si>
  <si>
    <t>何利莉</t>
  </si>
  <si>
    <t>E725DD4015640C8B2C9D90DF53532B9</t>
  </si>
  <si>
    <t>2F300C45D4C872A6E065F8163E8AA87C</t>
  </si>
  <si>
    <t>326601</t>
  </si>
  <si>
    <t>EC79B21E1817E87CE0535EFB480A3C91</t>
  </si>
  <si>
    <t>360176101 仁寿县教育和体育局</t>
  </si>
  <si>
    <t>仁寿县教育和体育局</t>
  </si>
  <si>
    <t>仁寿幼儿园建设项目</t>
  </si>
  <si>
    <t>P22511421-0057</t>
  </si>
  <si>
    <t>2211-511421-04-01-958489</t>
  </si>
  <si>
    <t>主要建设内容为：总建筑面积约41500平方米，新建仁寿县允文幼儿园建设项目、仁寿县城东第一幼儿园建设项目、仁寿县城北第四幼儿园建设项目、仁寿县水井幼儿园建设项目、仁寿县汪洋镇第二幼儿园建设项目等5个幼儿园。建设内容包括1.新建幼儿教学活动用房及音体室、配套用房、活动场地等。2.勘察设计、杆管线迁改等前期工作。3.教学设备及教玩具等设备设施采购。</t>
  </si>
  <si>
    <t>726D10241B1472E85F92F6D837C02E1</t>
  </si>
  <si>
    <t>2F42B7E387B02A81E065F8163E8AA87C</t>
  </si>
  <si>
    <t>360176101</t>
  </si>
  <si>
    <t>ED312E169F02F0EDE0535EFB480A87D2</t>
  </si>
  <si>
    <t>326404401 华蓥市农业农村局</t>
  </si>
  <si>
    <t>华蓥市农业农村局</t>
  </si>
  <si>
    <t>华蓥市南部片区现代农业产业融合示范园建设项目</t>
  </si>
  <si>
    <t>P23511681-0039</t>
  </si>
  <si>
    <t>2310-511681-04-01-568404</t>
  </si>
  <si>
    <t>华蓥市南部片区现代农业产业融合示范园建设项目主要建设内容为25000 亩粮油生产基地建设、农产品加工基地建设（含粮油烘干中心 2 处，粮食加工基地 1 处）、乡村旅游配套基础设施及宜居宜业和美丽乡村配套设施建设等</t>
  </si>
  <si>
    <t>市农业局机关</t>
  </si>
  <si>
    <t>26D8F2811FE4A53A4191682A5102830</t>
  </si>
  <si>
    <t>2F4768ECD5921993E065F8163E8AA87C</t>
  </si>
  <si>
    <t>326404401</t>
  </si>
  <si>
    <t>11C59CAB57FD7341E06320C012ACC4A8</t>
  </si>
  <si>
    <t>318113101 成都经济技术开发区建设发展有限公司</t>
  </si>
  <si>
    <t>成都市龙泉驿区农业农村局本级</t>
  </si>
  <si>
    <t>成都市龙泉驿区天府丽阳伏季水果（水蜜桃）种养循环产业基地建设项目</t>
  </si>
  <si>
    <t>P23510112-0033</t>
  </si>
  <si>
    <t>2305-510112-99-01-644417</t>
  </si>
  <si>
    <t>本项目用地规模约 17000 亩，新建精品粮油种植示范基地约 10000 亩；新建精品水果种植基地约 5500 亩；新建粮油农事综合服务中心约 10 亩；新建水果超级工厂约 20 亩；新建蛋鸡工厂化设施养殖基地约 100 亩；园区整体配套设施提升改造，并配建智慧化管理系统。</t>
  </si>
  <si>
    <t>成都经济技术开发区建设发展有限公司</t>
  </si>
  <si>
    <t>54CB91892EE4AFBA51338CD14D958F4</t>
  </si>
  <si>
    <t>2F339FD46C964EBDE065F8163E8AA87C</t>
  </si>
  <si>
    <t>318113101</t>
  </si>
  <si>
    <t>11E0BDB05A8C4E90E06320C012ACC016</t>
  </si>
  <si>
    <t>崇州市人民医院第二住院大楼及配套设施建设项目</t>
  </si>
  <si>
    <t>P23510184-0002</t>
  </si>
  <si>
    <t>2302-510184-04-01-626723</t>
  </si>
  <si>
    <t>2026-05-18</t>
  </si>
  <si>
    <t>占地面积约135.9亩，新增编制床位380床。总建筑面积92368.29平方米。其中，新建建筑84668.29平方米，包含体检中心、血液透析、ICU、住院用房、配套设施等功能；改造面积7700平方米；其他建设内容包括医疗设备购置及信息化建设等。</t>
  </si>
  <si>
    <t>2F568C9DBE6C4FAAE065F8163E8AA87C</t>
  </si>
  <si>
    <t>F5D4F13C63F4FD45E0535EFB480AA565</t>
  </si>
  <si>
    <t>326120101 高县农业农村局</t>
  </si>
  <si>
    <t>高县农业农村局</t>
  </si>
  <si>
    <t>高县高标准农田建设项目</t>
  </si>
  <si>
    <t>P22511525-0029</t>
  </si>
  <si>
    <t>2211-511525-04-01-213097</t>
  </si>
  <si>
    <t>新建高标准农田8.3万亩、提质增效高标准农田5万亩及配套路网、渠网等基础设施建设。新建高标准农田8.3万亩、提质增效高标准农田5万亩及配套路网、渠网等基础设施建设。新建高标准农田8.3万亩、提质增效高标准农田5万亩及配套路网、渠网等基础设施建设。</t>
  </si>
  <si>
    <t>杨熠</t>
  </si>
  <si>
    <t>2FE230DAAFF4C4EA435D6C5252C4C46</t>
  </si>
  <si>
    <t>2F463B461DAC6EABE065F8163E8AA87C</t>
  </si>
  <si>
    <t>326120101</t>
  </si>
  <si>
    <t>ED05C7393A9C6420E0535EFB480A311B</t>
  </si>
  <si>
    <t>326552 屏山县农业农村局</t>
  </si>
  <si>
    <t>屏山县农业农村局</t>
  </si>
  <si>
    <t>屏山县智慧农业示范园及配套基础设施建设项目（一期）</t>
  </si>
  <si>
    <t>P23511529-0015</t>
  </si>
  <si>
    <t>2306-511529-04-01-733130</t>
  </si>
  <si>
    <t>新建优质水果示范基地4000亩，稻渔共生示范基地500亩，农耕体验基地500亩，改植优质茶园3000亩；新建智慧农产品交易市场6000平方米，农产品仓储用房3000平方米及其配套设施；配套建设产业道路11公里、供配电、给排水、综合管线、消防、边坡治理等附属设施。</t>
  </si>
  <si>
    <t>95E792A131A4187B0196E5112CE69C5</t>
  </si>
  <si>
    <t>2F5A280ECC164A34E065F8163E8AA87C</t>
  </si>
  <si>
    <t>326552</t>
  </si>
  <si>
    <t>0D4D9F60E0BB2FE9E0635EFB480A89DB</t>
  </si>
  <si>
    <t>510110</t>
  </si>
  <si>
    <t>成都高新区</t>
  </si>
  <si>
    <t>318310701 成都高新投资集团有限公司</t>
  </si>
  <si>
    <t>成都高新区公园城市建设局</t>
  </si>
  <si>
    <t>西区体育公园东北侧保障性租赁住房项目</t>
  </si>
  <si>
    <t>P22510110-0006</t>
  </si>
  <si>
    <t>2202-510109-04-01-127597</t>
  </si>
  <si>
    <t>2022-12-28</t>
  </si>
  <si>
    <t>西区体育公园东北侧保障性租赁住房项目建设规模及内容：新建保障性租赁住房3300套，总建筑面积232348平方米。其中配套项目建设内容和规模：主要包含新建燃气管道约35000米；新建排水管道约120000米；新建供水管道约180000米，停车设施60644.59平方米；充电桩390个；物业服务设施365.82平方米。</t>
  </si>
  <si>
    <t>成都高新投资集团有限公司</t>
  </si>
  <si>
    <t>F023EC84089438A81BFFAEF78971C17</t>
  </si>
  <si>
    <t>2F3FDEC6C0B77EA2E065F8163E8AA87C</t>
  </si>
  <si>
    <t>318310701</t>
  </si>
  <si>
    <t>D87EB1769292A46DE0535EFB480A04D3</t>
  </si>
  <si>
    <t>348218001 眉山市交通运输局机关</t>
  </si>
  <si>
    <t>市域（郊）铁路成都至眉山线工程（眉山段-眉山市市本级区域）</t>
  </si>
  <si>
    <t>P22511400-0022</t>
  </si>
  <si>
    <t xml:space="preserve">线路全长59.139公里（成都范围内长度19.282公里，眉山范围内长度39.857公里），其中地下段长10.077公里，高架段长46.180公里，路基段长2.882公里。线路起自成都轨道交通19号线红莲站，止于眉山市东坡区眉山东站，沿线串联天府文创城、视高、南天府公园、乐高、黑龙滩、岷东新区。全线共设置车站13座，其中地下站5座，高架站8座；设高崩村车辆段1座和眉山北停车场1座；主变电所2座，控制中心设置于车辆段内。设与19号线联络线。全线永久征地2134亩，房屋拆迁310171平方米。线路在南天府公园站预留了远期仁寿支线接轨条件。
</t>
  </si>
  <si>
    <t>彭诗尧</t>
  </si>
  <si>
    <t>2F33C1473C6007BEE065F8163E8AA87C</t>
  </si>
  <si>
    <t>2F7BB066F7B76BFCE065F8163E8AA87C</t>
  </si>
  <si>
    <t>348218001</t>
  </si>
  <si>
    <t>2F70A9D2A0ED6C00E065F8163E8AA87C</t>
  </si>
  <si>
    <t>大英县交通运输局</t>
  </si>
  <si>
    <t>遂宁市交通运输局</t>
  </si>
  <si>
    <t>大英东站升级改造项目</t>
  </si>
  <si>
    <t>P21510923-0017</t>
  </si>
  <si>
    <t>2108-510923-04-01-841831</t>
  </si>
  <si>
    <t>2022-07-01</t>
  </si>
  <si>
    <t xml:space="preserve">该项目新建及改建客运站4700平方米;新建地下通道750平方米;新建站场（站台）12200平方米;新改建站前停车位、智慧充电桩、广告传位；新建站前配套用房;配套建设道路、管网、电力系统等配套基础设施。 </t>
  </si>
  <si>
    <t>2F408EE0A2BC47CEE065F8163E8AA87C</t>
  </si>
  <si>
    <t>CFDDE5F81F98FB52E0535EFB480AD8CF</t>
  </si>
  <si>
    <t>333003 南部县房地产管理局</t>
  </si>
  <si>
    <t>南部县滨江、蜀北街道办CD级危旧房改造项目</t>
  </si>
  <si>
    <t>P25511321-0017</t>
  </si>
  <si>
    <t>2503-511321-04-01-436522</t>
  </si>
  <si>
    <t>090912</t>
  </si>
  <si>
    <t>危旧楼和简易楼改造</t>
  </si>
  <si>
    <t>涉及改造南部县城市建成区蜀北街道办、滨江街道办辖区内CD级危旧房及三供一业、非成套住房925套，建筑面积102300平方米，涉及拆除D级危旧房及非成套D级危房224套，维修加固、屋顶防漏、墙面整治701套等相关附属配套设施。</t>
  </si>
  <si>
    <t>南部县房地产管理局</t>
  </si>
  <si>
    <t>27160050695437E909D86D2D8B9D1E5</t>
  </si>
  <si>
    <t>2F5CA791063E4FB0E065F8163E8AA87C</t>
  </si>
  <si>
    <t>333003</t>
  </si>
  <si>
    <t>2F5C78FEA99F3DA2E065F8163E8AA87C</t>
  </si>
  <si>
    <t>德阳经济技术开发区南片区城中村改造项目</t>
  </si>
  <si>
    <t>P25510600-0011</t>
  </si>
  <si>
    <t>2503-510699-04-01-304628</t>
  </si>
  <si>
    <t>项目整体实施范围约2192.11亩，征拆改造实施范围约2192.11亩，全部为集体土地。本项目实施内容包括政府组织村民购买商品房安置、拆迁安置、拆迁补偿等。拆迁房屋总建筑面积约271616平方米，全部为集体土地住宅建筑。片区改造户数1681户，全部为集体土地农户，全部为住宅。政府组织村民购置存量商品房建筑面积157080平方米，安置户数1681户（3927人）。</t>
  </si>
  <si>
    <t>2F6D41BBD3BD66C8E065F8163E8AA87C</t>
  </si>
  <si>
    <t>2F6DB33C3C7D1335E065F8163E8AA87C</t>
  </si>
  <si>
    <t>361147 威远县妇幼保健计划生育服务中心</t>
  </si>
  <si>
    <t>威远县卫生健康局</t>
  </si>
  <si>
    <t>威远县生育服务能力提升项目</t>
  </si>
  <si>
    <t>P23511024-0045</t>
  </si>
  <si>
    <t>2310-511024-04-01-614730</t>
  </si>
  <si>
    <t>2025-06-27</t>
  </si>
  <si>
    <t>改建手术室、产房、新生儿室1700平方米，配置相关医疗设备，提升生育服务能力。改建手术室、产房、新生儿室1700平方米，配置相关医疗设备，提升生育服务能力。改建手术室、产房、新生儿室1700平方米，配置相关医疗设备，提升生育服务能力。</t>
  </si>
  <si>
    <t>威远县妇幼保健计划生育服务中心</t>
  </si>
  <si>
    <t>2E8F2A2694E0551CE065F8163E8AA87C</t>
  </si>
  <si>
    <t>2F533693EE016DE2E065F8163E8AA87C</t>
  </si>
  <si>
    <t>361147</t>
  </si>
  <si>
    <t>2F497369C4B96DD8E065F8163E8AA87C</t>
  </si>
  <si>
    <t>广汉市文化体育广播电视和旅游局</t>
  </si>
  <si>
    <t>德阳市文化广播电视和旅游局</t>
  </si>
  <si>
    <t>三星堆国家文物保护利用示范区（一期）项目</t>
  </si>
  <si>
    <t>P21510681-0035</t>
  </si>
  <si>
    <t>2103-510681-04-01-806097</t>
  </si>
  <si>
    <t>2026-12-03</t>
  </si>
  <si>
    <t>三星堆博物馆老馆改造10800㎡，三星堆博物馆新展馆展示陈列工程24700㎡，新建三星堆古蜀文化交流中心180000㎡，三星堆遗址重要遗迹保护利用工程，示范区消防站建设，示范区应急联动指挥中心建设，示范区环境提升改造工程，示范区道路、游览设施及其他基础设施配套工程。</t>
  </si>
  <si>
    <t>广汉市财政局机关</t>
  </si>
  <si>
    <t>2F4944A74E2D5D64E065F8163E8AA87C</t>
  </si>
  <si>
    <t>D01B99E872C0FC59E0535EFB480ACA95</t>
  </si>
  <si>
    <t>513326</t>
  </si>
  <si>
    <t>道孚县</t>
  </si>
  <si>
    <t>333001 道孚县住房和城乡建设局</t>
  </si>
  <si>
    <t>道孚县住房和城乡建设局</t>
  </si>
  <si>
    <t>道孚县玉科片区生活垃圾处理设施建设项目</t>
  </si>
  <si>
    <t>P22513326-0006</t>
  </si>
  <si>
    <t>2206-513326-04-01-438160</t>
  </si>
  <si>
    <t>项目位于道孚县玉科片区，拟新建垃圾处理设施一座，日处理规模为9.5吨，配套收转运设施设备，建设配套道路248m。主要建设内容包括生活垃圾处理站相关建构筑物工程、设施设备购置及安装工程、室外总图工程、配套道路建设工程等。</t>
  </si>
  <si>
    <t>E2B8D70CE5B0D283E0535EFB480A27F0</t>
  </si>
  <si>
    <t>2F684DD4727A4BE4E065F8163E8AA87C</t>
  </si>
  <si>
    <t>E2B8D2F663C7D281E0535EFB480A7943</t>
  </si>
  <si>
    <t>宜宾高新区新能源汽车绿色制造产业园建设项目（一期）</t>
  </si>
  <si>
    <t>P22511521-0006</t>
  </si>
  <si>
    <t>2202-511504-04-01-694431</t>
  </si>
  <si>
    <t>本项目新建占地面积227亩的宜宾新能源汽车零配件集中区，总建筑面积约20万平方米的标准化厂房及供排水、燃气、电力、道路、通信管网基础设施。本项目新建占地面积227亩的宜宾新能源汽车零配件集中区，总建筑面积约20万平方米的标准化厂房及供排水、燃气、电力、道路、通信管网基础设施。</t>
  </si>
  <si>
    <t>2F5CA79107854FB0E065F8163E8AA87C</t>
  </si>
  <si>
    <t>D8830FDFCBBA091DE0535EFB480A3030</t>
  </si>
  <si>
    <t>976003006 遂宁天一投资集团有限公司</t>
  </si>
  <si>
    <t>遂宁高新区智能仓储中心建设项目</t>
  </si>
  <si>
    <t>P24510903-0157</t>
  </si>
  <si>
    <t>2410-510926-04-01-272577</t>
  </si>
  <si>
    <t>070412</t>
  </si>
  <si>
    <t>物流枢纽、物流园区、物流信息平台等物流基础设施</t>
  </si>
  <si>
    <t>建设智能仓储用房约18万平方米，新建智慧物流信息展示平台等相关附属设施 。。。。。。。。。。。。。。。。。。。。。。。。。。。。。。。。。。。。。。。。。。。。。。。。。。。。。。。。。。。。。。。。。。。。。。。。。。。</t>
  </si>
  <si>
    <t>天一经办</t>
  </si>
  <si>
    <t>A0CFD90AC5AD2FDEE0535EFB480AA440</t>
  </si>
  <si>
    <t>2F33661A4A1B4EB1E065F8163E8AA87C</t>
  </si>
  <si>
    <t>976003006</t>
  </si>
  <si>
    <t>2F33E717342E4EAFE065F8163E8AA87C</t>
  </si>
  <si>
    <t>434806002 宜宾市翠屏区民政局</t>
  </si>
  <si>
    <t>宜宾市翠屏区民政局</t>
  </si>
  <si>
    <t>宜宾市翠屏区李端区域养老服务中心建设项目</t>
  </si>
  <si>
    <t>P23511502-0166</t>
  </si>
  <si>
    <t>2210-511502-04-01-371201</t>
  </si>
  <si>
    <t>本项目建设选址在李端镇，占地面积约19747平方米，总建筑面积21250平方米，项目新增养老床位500张。建设内容包括养老康复楼、公共配套等建筑工程及配套道路、活动场地、环境提升、室外给排水工程、室外照明安防等配套工程。</t>
  </si>
  <si>
    <t>民政局</t>
  </si>
  <si>
    <t>BABB8A31F4D7C211E0535EFB480A9A11</t>
  </si>
  <si>
    <t>2F339FD461814EBDE065F8163E8AA87C</t>
  </si>
  <si>
    <t>434806002</t>
  </si>
  <si>
    <t>10E9B4498F5849CFE06320C012ACDE08</t>
  </si>
  <si>
    <t>361001003 德昌县中医医院</t>
  </si>
  <si>
    <t>德昌县卫计局本级</t>
  </si>
  <si>
    <t>德昌县中医医院新建医疗康复服务中心项目</t>
  </si>
  <si>
    <t>P20513424-0006</t>
  </si>
  <si>
    <t>2020-513424-84-01-435760</t>
  </si>
  <si>
    <t>新建医疗康复服务中心综合大楼18774 平方米。其中地上建筑14069 平方米，地下4705平方米，配套建设道路、水、电等附属设施及相关设备。新建医疗康复服务中心综合大楼18774 平方米。其中地上建筑14069 平方米，地下4705平方米，配套建设道路、水、电等附属设施及相关设备。</t>
  </si>
  <si>
    <t>何祥飞</t>
  </si>
  <si>
    <t>7A0B1E6FCE6B3E00E0535EFB480AD9A9</t>
  </si>
  <si>
    <t>2F31098A494F6462E065F8163E8AA87C</t>
  </si>
  <si>
    <t>361001003</t>
  </si>
  <si>
    <t>B28A42CC6FC17930E0535EFB480AD38A</t>
  </si>
  <si>
    <t>西昌市收购西昌邛海旅游投资开发有限责任公司B-02-01号闲置土地项目</t>
  </si>
  <si>
    <t>P25513401-0008</t>
  </si>
  <si>
    <t>XXXX-XXXXXX-XX-XX-XXXXXJ</t>
  </si>
  <si>
    <t>本项目涉及闲置土地1宗，为西昌邛海旅游投资开发有限责任公司位于中心城区河东片区三小北侧地的B-02-01号商业用地17.52亩。土地三通一平完备，均未开发建设。项目实施后可供出让商服用地17.52亩。</t>
  </si>
  <si>
    <t>2F86E7CE68BE0ABCE065F8163E8AA87C</t>
  </si>
  <si>
    <t>2F86AD0D18557317E065F8163E8AA87C</t>
  </si>
  <si>
    <t>叙州新区基础设施建设项目</t>
  </si>
  <si>
    <t>P22511521-0080</t>
  </si>
  <si>
    <t>2401-511504-04-01-224343</t>
  </si>
  <si>
    <t>新建35万平方米标准厂房；日处理10000m3污水处理厂及10公里污水处理配套管网；8条园区道路及其他基础设施建设项目。
新建35万平方米标准厂房；日处理10000m3污水处理厂及10公里污水处理配套管网；8条园区道路及其他基础设施建设项目。</t>
  </si>
  <si>
    <t>2F3339C041434EB3E065F8163E8AA87C</t>
  </si>
  <si>
    <t>ED7FCA7C1B74527DE0535EFB480A3507</t>
  </si>
  <si>
    <t>326699 隆昌市农业农村局</t>
  </si>
  <si>
    <t>隆昌市2024年农村人居环境整治</t>
  </si>
  <si>
    <t>P24511028-0035</t>
  </si>
  <si>
    <t>2405-511028-04-01-866546</t>
  </si>
  <si>
    <t>新建3座垃圾中转站；建设30个垃圾分拣场及配套设施设备；建设污水处理站共1座，设计规模2000m3/d，配套主管网18000m、污水排放点，配建污水处理设施3套。村庄内部道路改造12km、村庄活动场地建设26000㎡及配套管线和设施。新建农村公共卫生间90个，其中7个为改厕与生活污水治理一体化推进示范点；建设村民公共服务设施面积20000㎡。改善居住条件2000户、生活居住环境改造提升、强弱电线路整理等。项目涉及13个镇（街道），1.13万户农户受益</t>
  </si>
  <si>
    <t>刘芸</t>
  </si>
  <si>
    <t>79E4DD6FAD233CB3E0535EFB480A051E</t>
  </si>
  <si>
    <t>2F48F10B67FD3B7DE065F8163E8AA87C</t>
  </si>
  <si>
    <t>326699</t>
  </si>
  <si>
    <t>1A43252D8DC61C2FE06320C012AC849C</t>
  </si>
  <si>
    <t>999001 攀枝花市仁和区农业农村局</t>
  </si>
  <si>
    <t>攀枝花市仁和区农业农村局</t>
  </si>
  <si>
    <t>仁和区石榴产业融合示范园建设项目</t>
  </si>
  <si>
    <t>P25510411-0016</t>
  </si>
  <si>
    <t>2310-510411-04-01-180392</t>
  </si>
  <si>
    <t>建设石榴现代产业园区1.5万亩，主要实施品种改良、水肥一体化灌溉设施建设、标准化种植示范基地建设，配套建设冷链仓储、分选配送、包装车间、电商孵化等用房共计12000平方米，园区相关附属基础设施建设等。</t>
  </si>
  <si>
    <t>2E33B2FE62E462B967CA1B574D2DA81</t>
  </si>
  <si>
    <t>2F6DAD7EC95E133AE065F8163E8AA87C</t>
  </si>
  <si>
    <t>2F5E2A19962758A3E065F8163E8AA87C</t>
  </si>
  <si>
    <t>333502 资阳文化旅游发展集团有限公司</t>
  </si>
  <si>
    <t>资阳市教育和体育局</t>
  </si>
  <si>
    <t>资阳市城南全民健身活动中心建设项目</t>
  </si>
  <si>
    <t>P25512000-0020</t>
  </si>
  <si>
    <t>2410-512050-04-01-278626</t>
  </si>
  <si>
    <t>项目计划用地面积约71.26亩，总建筑面积26513.35平方米。新建综合运动场馆23657.27平方米，包括6片篮球场，10片排球场，10片羽毛球场，12片乒乓球场及综合健身区;新建室外沙滩排球场4片;室外篮球场3片，室外5人制足球场1个。配套建设地面停车位等其他附属设施。</t>
  </si>
  <si>
    <t>资阳文化旅游发展集团有限公司</t>
  </si>
  <si>
    <t>D833325965921CCEE0535EFB480AF04A</t>
  </si>
  <si>
    <t>2F5E29ED25D20465E065F8163E8AA87C</t>
  </si>
  <si>
    <t>333502</t>
  </si>
  <si>
    <t>2F5D199526B97F5EE065F8163E8AA87C</t>
  </si>
  <si>
    <t>381499107 简阳市水务投资发展有限公司</t>
  </si>
  <si>
    <t>简阳市水务局</t>
  </si>
  <si>
    <t>简阳市城镇污水治理及配套管网设施建设项目</t>
  </si>
  <si>
    <t>P22510185-0054</t>
  </si>
  <si>
    <t>2206-510185-04-01-947607</t>
  </si>
  <si>
    <t>2027-12-30</t>
  </si>
  <si>
    <t>本项目建设内容包含乡镇污水处理厂提升改造工程、河东污水处理厂改建工程、河东污水箱涵改造工程、简阳市城区再生水管网新建工程、简阳市管网病害整治工程等。
①乡镇污水处理厂提升改造工程：对简阳市 31 座污水处理厂进行扩能改造；②河东污水处理厂改建工程：对河东污水处理厂改扩建至处理规模 9.96万 m3/d； ③河东污水箱涵改造工程：新建河东污水箱。 ④城区再生水利用新建工程：新建城区再生水管网系统。 ⑤简阳市管网病害整治工程：对简阳城区及周边镇街的现状管网调查整理管网病害问题并整治。</t>
  </si>
  <si>
    <t>简阳市水务投资发展有限公司</t>
  </si>
  <si>
    <t>39EA0CC88CE4B3094B73736357CB575</t>
  </si>
  <si>
    <t>2F446AA38DE531E6E065F8163E8AA87C</t>
  </si>
  <si>
    <t>381499107</t>
  </si>
  <si>
    <t>1A4C9A41710F79C5E06320C012AC651D</t>
  </si>
  <si>
    <t>434435 荥经县应急管理局</t>
  </si>
  <si>
    <t>荥经县应急管理局</t>
  </si>
  <si>
    <t>雅安市应急管理局</t>
  </si>
  <si>
    <t>荥经县应急物资仓储物流基础设施提升改造项目</t>
  </si>
  <si>
    <t>P24511822-0020</t>
  </si>
  <si>
    <t>2410-511822-04-01-356137</t>
  </si>
  <si>
    <t>本项目提升改造冷库约10000㎡，提升改造仓库约10400㎡，改造应急物资中转站4500㎡等相关附属设施。本项目提升改造冷库约10000㎡，提升改造仓库约10400㎡，改造应急物资中转站4500㎡等相关附属设施。本项目提升改造冷库约10000㎡，提升改造仓库约10400㎡，改造应急物资中转站4500㎡等相关附属设施。</t>
  </si>
  <si>
    <t>EDA125652EA3F264E0535EFB480A8DD7</t>
  </si>
  <si>
    <t>2F411CF3780001E4E065F8163E8AA87C</t>
  </si>
  <si>
    <t>434435</t>
  </si>
  <si>
    <t>2F2FEB5A401872B3E065F8163E8AA87C</t>
  </si>
  <si>
    <t>射洪市2022年老旧小区改造及配套基础设施建设项目</t>
  </si>
  <si>
    <t>P22510922-0002</t>
  </si>
  <si>
    <t>2201-510922-04-01-474912</t>
  </si>
  <si>
    <t>2022-03-24</t>
  </si>
  <si>
    <t>对伯玉路、武古渡街片区老旧小区进行城市更新改造，共涉9980户，涉及小区内外道路改造、雨污分流、电力改造工程等，改造停车位1500个及配套充电桩，增添日间照料中心、便民服务点、太和大道与新阳街交叉口人行天桥、体育馆人行天桥等配套基础设施。</t>
  </si>
  <si>
    <t>2F463E10C2021DD5E065F8163E8AA87C</t>
  </si>
  <si>
    <t>D8331670972A1CD8E0535EFB480ABDFE</t>
  </si>
  <si>
    <t>什邡市禾丰镇现代农业产业园</t>
  </si>
  <si>
    <t>P22510682-0072</t>
  </si>
  <si>
    <t>2206-510682-04-01-647501</t>
  </si>
  <si>
    <t>占地约 10000 余亩，包扩高标准农田、鲜蔬园、稻鱼共作示范区、草莓产业园、藕鲰共生试点园、稻菜轮作标准示范区、“韩国萝卜”联种带 1000亩等；新建园区农业深加工业务用房 5000 平方米，园区内新建污水管网、
水电气网、通讯网线路进行改造，修建生态智能停车场及配套充电桩（300个停车位)、生态厕所、垃圾分类中转站；对园区农田灌溉及水系改造 15公里；改扩建园区连道路及配套基础设施</t>
  </si>
  <si>
    <t>2F59EB5098682F12E065F8163E8AA87C</t>
  </si>
  <si>
    <t>ED576E87AD638884E0535EFB480AAEDD</t>
  </si>
  <si>
    <t>381138 成都桑莱特科技股份有限公司</t>
  </si>
  <si>
    <t>成都市武侯区发展和改革局</t>
  </si>
  <si>
    <t>成都市武侯区智慧教育信息化新型基础设施建设项目</t>
  </si>
  <si>
    <t>P24510107-0016</t>
  </si>
  <si>
    <t>2411-510107-04-01-115746</t>
  </si>
  <si>
    <t>项目共涉及武侯区约110所学校，服务2250个班级、教师9000余名、学生102000余名。项目建设内容主要包括：更新升级教育云平台系统1套、科学教育系统1套、精准智慧教学系统70套、智慧教研系统1套、学生综合评价系统56套、家校社协同系统1套、智慧校园安防系统1套，同步配套校园网络、教学终端设备等相关设施设备。</t>
  </si>
  <si>
    <t>成都桑莱特科技股份有限公司</t>
  </si>
  <si>
    <t>ED3132035B68F0E3E0535EFB480A63AA</t>
  </si>
  <si>
    <t>2F3119C6B7146681E065F8163E8AA87C</t>
  </si>
  <si>
    <t>381138</t>
  </si>
  <si>
    <t>2F2D078F176B2F70E065F8163E8AA87C</t>
  </si>
  <si>
    <t>318308301002002 四川天府新区公园城市建设局</t>
  </si>
  <si>
    <t>天府新区锦江片区综合管廊及配套设施建设项目</t>
  </si>
  <si>
    <t>P23510100-0031</t>
  </si>
  <si>
    <t>2302-510164-04-01-944887</t>
  </si>
  <si>
    <t>本项目新建道路约6.42km，综合管廊工程及供水管网工程、排水管网工程、电力管网工程、通信管网工程约6.42km，综合管廊及管网周边配套设施工程约6.42k m，区域碳汇综合提升约42.34 万平方米等。建设内容包括综合管廊工程、道路工程、碳汇综合提升工程、给水工程、排水工程、电力工程、通信工程、燃气工程、桥涵工程、交安工程及配套工程。</t>
  </si>
  <si>
    <t>重大项目和公建配套处</t>
  </si>
  <si>
    <t>156DE5D2E684DF19F529526FFE6C519</t>
  </si>
  <si>
    <t>2F368CD82E262C80E065F8163E8AA87C</t>
  </si>
  <si>
    <t>318308301002002</t>
  </si>
  <si>
    <t>FCE0B8606B6A484CE0535EFB480A8C35</t>
  </si>
  <si>
    <t>遂宁高新区铁路物流园冷链物流建设项目</t>
  </si>
  <si>
    <t>P23510900-0032</t>
  </si>
  <si>
    <t>2311-510926-04-01-708932</t>
  </si>
  <si>
    <t>项目占地15亩，总建筑面积1.2万平方米，新建库容约3.2万立方米的公共冷冻库、完善智能化物流系统及相关配套基础设施 。。。。。。。。。。。。。。。。。。。。。。。。。。。。。。。。。。。。。。。。。。</t>
  </si>
  <si>
    <t>2F598FA552B406B8E065F8163E8AA87C</t>
  </si>
  <si>
    <t>11A364BD44E943DEE06320C012AC277F</t>
  </si>
  <si>
    <t>通江县银耳产业园基础设施建设项目</t>
  </si>
  <si>
    <t>P22511921-0044</t>
  </si>
  <si>
    <t>2206-511921-04-01-158532</t>
  </si>
  <si>
    <t>2023-05-15</t>
  </si>
  <si>
    <t>2026-05-14</t>
  </si>
  <si>
    <t>新建标准化厂房15万平方米，其中银耳工厂化种植厂房11.5万平方米，标准化加工生产厂房2万平方米，冷藏库0.5万平方米，样检车间1万平方米。建设停车场13750平方米，配置智能充电桩41个，新建配套道路2公里，给排水管网3.5公里，电力杆线0.9公里配套建设智慧园区管理系统等基础设施。</t>
  </si>
  <si>
    <t>2F572F99111D1347E065F8163E8AA87C</t>
  </si>
  <si>
    <t>11B8597A36684F1BE06320C012AC111E</t>
  </si>
  <si>
    <t>眉山市彭山区发展和改革局</t>
  </si>
  <si>
    <t>中欧班列成都集结中心（眉山辅港）场站及港区提能升级项目</t>
  </si>
  <si>
    <t>P24511422-0030</t>
  </si>
  <si>
    <t>2312-511452-04-01-682339</t>
  </si>
  <si>
    <t>170202</t>
  </si>
  <si>
    <t>“一带一路”建设</t>
  </si>
  <si>
    <t>新建防潮敏感货物专区、粮食保管区域、特殊物资保管区以及商品集散配送中心,并配套集装箱吊装设备、智能化分拣设备、装卸设备等，收购铁路专用线;新建集疏运公路连接线约2公里;新建中欧班列商贸交流区、新能源产业物流专区、物流转运调配枢纽、商品质量检验区及其他附属设施，配套港务区枢纽信息化建设。</t>
  </si>
  <si>
    <t>2F45D19DBA766EA7E065F8163E8AA87C</t>
  </si>
  <si>
    <t>2F4586CEE17F52B4E065F8163E8AA87C</t>
  </si>
  <si>
    <t>檬柏社区智慧停车场项目</t>
  </si>
  <si>
    <t>P23510110-0028</t>
  </si>
  <si>
    <t>2303-510109-04-01-730122</t>
  </si>
  <si>
    <t>2024-01-10</t>
  </si>
  <si>
    <t>2025-07-10</t>
  </si>
  <si>
    <t>檬柏社区智慧停车场项目总用地面积约 20000平方米，总建筑面积约15389平方米，主要建设内容如下:(一)新建工程:地下停车场(兼顾人防功能)约15338平方米(机动车位 490个)，停车场楼梯间出入口约51平方米。(二)配套工程:地面植被恢复约18289平方米及相关配套设施。</t>
  </si>
  <si>
    <t>2F40F0C0A0E26CD6E065F8163E8AA87C</t>
  </si>
  <si>
    <t>2F3335BA50884D1BE065F8163E8AA87C</t>
  </si>
  <si>
    <t>潘家沟片区西侧配套幼儿园</t>
  </si>
  <si>
    <t>P24510104-0010</t>
  </si>
  <si>
    <t>2310-510104-04-01-935435</t>
  </si>
  <si>
    <t>2027-03-28</t>
  </si>
  <si>
    <t xml:space="preserve">主要建设内容：潘家沟片区西侧配套幼儿园设计教学规模为12个班，新建教学楼及辅助用房，占地面积5505.28㎡，总建筑面积9975.90㎡，其中地上建筑面积6889.76㎡，地下建筑面积3086.14㎡。
</t>
  </si>
  <si>
    <t>2F333B39A8B64EB9E065F8163E8AA87C</t>
  </si>
  <si>
    <t>2F3168B69F95646EE065F8163E8AA87C</t>
  </si>
  <si>
    <t>邻水县粮油现代农业产业园区建设项目</t>
  </si>
  <si>
    <t>P23511623-0022</t>
  </si>
  <si>
    <t>2305-511623-04-01-658994</t>
  </si>
  <si>
    <t>新建高标准农田 7000 亩、提质改造高标准农田 5014 亩；新建粮油现代农业园区 5 个，烘干仓储区 3 处，综合农事服务基地 20000 ㎡,配套建设乡村产业道路 4 公里、停车场 4500 ㎡、沟渠 8km 等附属设施。</t>
  </si>
  <si>
    <t>2F497E4546477332E065F8163E8AA87C</t>
  </si>
  <si>
    <t>FD22BE0212B6FF32E0535EFB480A86A2</t>
  </si>
  <si>
    <t>沿滩高新技术产业园区拓区基础设施建设项目一期</t>
  </si>
  <si>
    <t>P22510311-0034</t>
  </si>
  <si>
    <t>2211-510311-04-01-791099</t>
  </si>
  <si>
    <t>项目规划用地面积2600亩，建设内容包括：新建标准化厂房100000平方米、园区配套道路15公里，改建道路3公里，配套建设公共管廊14公里、停车场、中水回用设施、仓储设施等园区配套基础设施和场平工程。</t>
  </si>
  <si>
    <t>2F5449A0A3167338E065F8163E8AA87C</t>
  </si>
  <si>
    <t>EDB6F8049A5541C4E0535EFB480AE04F</t>
  </si>
  <si>
    <t>348141001 成都空港城市发展集团有限公司</t>
  </si>
  <si>
    <t>双流区住房建设局</t>
  </si>
  <si>
    <t>双流东升接待寺社区保障性租赁住房</t>
  </si>
  <si>
    <t>P24510122-0001</t>
  </si>
  <si>
    <t>2309-510122-04-01-493301</t>
  </si>
  <si>
    <t>2024-11-18</t>
  </si>
  <si>
    <t>该项目规划用地面积8053.01m(约12.08亩)，总建筑面积约为17482.00m，新建281套保障性租赁住房。主要建设内容包括土建工程、建筑安装工程、装饰装修和室外道路及硬地、照明工程、配套管网等相关配套设施工程。</t>
  </si>
  <si>
    <t>双流县交通建设投资有限公司</t>
  </si>
  <si>
    <t>767FFC1F5784A73B71D4D6E108A533C</t>
  </si>
  <si>
    <t>2F441EC5296B3B2BE065F8163E8AA87C</t>
  </si>
  <si>
    <t>348141001</t>
  </si>
  <si>
    <t>11D292028A2908FDE06320C012ACB188</t>
  </si>
  <si>
    <t>甘眉园区城市停车场建设项目</t>
  </si>
  <si>
    <t>P24511400-0008</t>
  </si>
  <si>
    <t>2311-511400-04-01-616763</t>
  </si>
  <si>
    <t xml:space="preserve">智慧化改造城市停车场30000平方米，建设城北停车场12000平方米，建设城南停车场16000平方米，提升改造路边停车位500个，配套建设充电桩350个、智慧停车系统、管网等其他基础设施。 智慧化改造城市停车场30000平方米，建设城北停车场12000平方米，建设城南停车场16000平方米，提升改造路边停车位500个，配套建设充电桩350个、智慧停车系统、管网等其他基础设施。 </t>
  </si>
  <si>
    <t>2F3367E3D9484EA7E065F8163E8AA87C</t>
  </si>
  <si>
    <t>11A6468091E2386EE06320C012AC1AE7</t>
  </si>
  <si>
    <t>达州市高新区河市片区城市有机更新—老旧街区改造项目</t>
  </si>
  <si>
    <t>P24511700-0126</t>
  </si>
  <si>
    <t>2405-511726-04-01-912449</t>
  </si>
  <si>
    <t>项目拟对高新区河市片区老旧街区进行提升改造，项目总占地面积160982㎡，总建筑面积241168㎡，改造建筑面积157458㎡，其中改造街区商用面积72987㎡，改造老街住宅63216㎡，改造便民农贸市场2835㎡，改建日间照料和托育设施18420㎡，公共活动区10600㎡；配套改建停车场56415㎡，配套建设智能双枪充电桩338个、完善修复道路、城市公共市政及服务设施等工程。</t>
  </si>
  <si>
    <t>2F563BED9E182DF8E065F8163E8AA87C</t>
  </si>
  <si>
    <t>2F4331F2610B5C9DE065F8163E8AA87C</t>
  </si>
  <si>
    <t>361108115 越西县妇幼保健计划生育服务中心</t>
  </si>
  <si>
    <t>越西县卫生健康局</t>
  </si>
  <si>
    <t>越西县2024年妇幼保健计划生育服务中心改扩建项目</t>
  </si>
  <si>
    <t>P23513434-0012</t>
  </si>
  <si>
    <t>2311-513434-04-01-603634</t>
  </si>
  <si>
    <t xml:space="preserve">新建建筑总面积7591.15㎡,其中：地上建筑为医疗综合楼5586.52㎡及配套附属用房344.63㎡；地下建筑为地下停车场1660.00㎡。对原住院楼 2508.53㎡进行改造，新建医疗综合楼与原住院楼、与附属用房中间采用连廊连接，并配套建设院区内部道路、综合管线(给水管网、雨水管网、污水管网、电力管网通信管网 )、室外照明及垃圾桶等配套工程，配套设施包含电梯、医用气体工程、导视系统、变配电工程和柴油发电机组及医疗设备等。				
</t>
  </si>
  <si>
    <t>越西县妇幼保健计划生育服务中心</t>
  </si>
  <si>
    <t>11CB9788D4957849E06320C012AC660E</t>
  </si>
  <si>
    <t>2F6EE99EF2A12857E065F8163E8AA87C</t>
  </si>
  <si>
    <t>361108115</t>
  </si>
  <si>
    <t>11CC3512E2290750E06320C012AC1D5E</t>
  </si>
  <si>
    <t>326103001 农业局</t>
  </si>
  <si>
    <t>备选库项目-乐山市五通桥区农村人居环境综合整治“三大革命”项目</t>
  </si>
  <si>
    <t>P20511112-0031</t>
  </si>
  <si>
    <t>2020-511112-77-01-453030</t>
  </si>
  <si>
    <t>2021-03-23</t>
  </si>
  <si>
    <t>建设57个农村聚集点污水处理设施，拟接入城镇污水管网的有7个，拟新建50个污水处理设施并配套污水主管网约10.98公里、支管网约21.615公里；建设生活垃圾压缩站3座、生活垃圾中转站2座、村庄垃圾房308个，购置分类垃圾桶约20万个、有盖塑料垃圾桶3627个、垃圾密闭清运车88辆，配备保洁员532个。建设6个乡镇污水处理工程及茫溪河流域、涌斯江流域截污干管工程及其污水管网系统；建立秸秆处理体系和农田残膜及农药包装废弃物回收利用处置体系。</t>
  </si>
  <si>
    <t>4C3F78DCFCD4197AC84D4AFF60BE7C8</t>
  </si>
  <si>
    <t>2F40B5D7245F5734E065F8163E8AA87C</t>
  </si>
  <si>
    <t>326103001</t>
  </si>
  <si>
    <t>B4348DBEF5178705E0535EFB480ADD3C</t>
  </si>
  <si>
    <t>420421 遂宁市安居区文化广播和旅游局</t>
  </si>
  <si>
    <t>遂宁市安居区文化广播和旅游局</t>
  </si>
  <si>
    <t>遂宁市文化广播电视体育和旅游局</t>
  </si>
  <si>
    <t>遂宁市安居区七彩明珠AAAA景区基础设施建设项目</t>
  </si>
  <si>
    <t>P23510904-0004</t>
  </si>
  <si>
    <t>2302-510904-04-01-315112</t>
  </si>
  <si>
    <t>七彩明珠AAAA景区智慧管理系统及设施建设，旅游停车场智能化改造4处25000平方米、加装汽车充电桩40个，建设旅游道路15公里、旅游步道15公里等交通设施改造提升，游客服务设施、供水供电设施等基础设施提升和其它配套设施建设。</t>
  </si>
  <si>
    <t>92439B0FE6B5BE2FE0535EFB480AD6C9</t>
  </si>
  <si>
    <t>2F327F63BCDA03E6E065F8163E8AA87C</t>
  </si>
  <si>
    <t>420421</t>
  </si>
  <si>
    <t>FBDAC1B2BDF6A885E0535EFB480AB5C8</t>
  </si>
  <si>
    <t>高县经开区新能源零碳示范产业园基础设施建设项目</t>
  </si>
  <si>
    <t>P23511525-0002</t>
  </si>
  <si>
    <t>2309-511525-04-01-975851</t>
  </si>
  <si>
    <t>新建标准化厂房约25万平方米；建设园区道路15公里；建设园区安全环境监管设施，含消防站、救护站、安全环境监测系统等；配套建设智能停车场（含500个车位，配备充电桩150个）、水、电、气综合管网等基础设施。</t>
  </si>
  <si>
    <t>2F4B8DA94EAA4B97E065F8163E8AA87C</t>
  </si>
  <si>
    <t>0D1529E817CFCF46E0635EFB480A687D</t>
  </si>
  <si>
    <t>999901910 荥经貊絔文化旅游集团有限公司</t>
  </si>
  <si>
    <t>荥经县农业农村局</t>
  </si>
  <si>
    <t>荥经县乡村特色产业融合发展项目</t>
  </si>
  <si>
    <t>P25511822-0002</t>
  </si>
  <si>
    <t>2502-511822-04-05-439351</t>
  </si>
  <si>
    <t>本项目通过土地整治，地块调形等措施，建设特色茶叶种植基地5000亩、大豆玉米种植基地 3000亩，新建农事服务用房5000㎡、配套沟渠2km、水肥一体化、农业面源污染、病虫害监测预警等相关配套附属设施。</t>
  </si>
  <si>
    <t>郑雪</t>
  </si>
  <si>
    <t>F6889D3C22EE16F7E0535EFB480ABA40</t>
  </si>
  <si>
    <t>2F31014147156468E065F8163E8AA87C</t>
  </si>
  <si>
    <t>999901910</t>
  </si>
  <si>
    <t>2F3080F679E63101E065F8163E8AA87C</t>
  </si>
  <si>
    <t>510124</t>
  </si>
  <si>
    <t>郫都区</t>
  </si>
  <si>
    <t>999145 成都市郫都区成影望丛建设开发有限公司</t>
  </si>
  <si>
    <t>郫都区住房和城乡建设局本级</t>
  </si>
  <si>
    <t>郫都区望丛片区城中村改造项目（一期）配套基础设施</t>
  </si>
  <si>
    <t>P24510124-0008</t>
  </si>
  <si>
    <t>2407-510124-04-01-248912</t>
  </si>
  <si>
    <t>2025-03-30</t>
  </si>
  <si>
    <t>项目拟实施郫都区望丛片区城中村改造，改造范围东至望丛中路，西至蜀贤路，南至何公路、德源北路二段，北至郫花路。新建安置房及配套建筑总建筑面积约106003平方米，其中新建安置房760套，安置房面积约47880平方米，配套服务建筑约58123平方米，配套停车位1053个，充电桩200个；配套新建市政道路6条，道路长度总计约4179米；新建社区服务设施4处，总建筑面积约28068平方米。新建1处公共停车场，配套停车位105个。
该项目已纳入国家计划的成都市郫都区望丛片区城中村改造项目，位置东至望从中路，西至蜀贤路，南至何公路、德源北路二段，北至郫花路。涉及527户、提供安置房760套数，安置房建设总面积约106003平方米。</t>
  </si>
  <si>
    <t>成都市郫都区成影望丛建设开发有限公司</t>
  </si>
  <si>
    <t>11B7224ABDC73176E06320C012AC2305</t>
  </si>
  <si>
    <t>2F4333EC106C5CF6E065F8163E8AA87C</t>
  </si>
  <si>
    <t>999145</t>
  </si>
  <si>
    <t>1CB847313D200C54E065F8163E8AA87C</t>
  </si>
  <si>
    <t>高县经济开发区动力电池回收利用产业园建设项目</t>
  </si>
  <si>
    <t>P22511525-0018</t>
  </si>
  <si>
    <t>2210-511525-04-01-402882</t>
  </si>
  <si>
    <t>2025-07-20</t>
  </si>
  <si>
    <t>建设标准厂房35万平方米(新建标准化厂房20万平方米，改造标准化厂房15万平方米)；建设园区道路5公里；建设园区工业污水厂及配套管网；建设园区停车场（含1500个车位，配备300个充电桩）等设施；配套建设应急排危等设施。</t>
  </si>
  <si>
    <t>2F4A12309BA13116E065F8163E8AA87C</t>
  </si>
  <si>
    <t>EB4BA41C95ACBA67E0535EFB480AA8F8</t>
  </si>
  <si>
    <t>广安区美丽乡村基础设施建设项目</t>
  </si>
  <si>
    <t>P21511602-0031</t>
  </si>
  <si>
    <t>2201-511602-20-01-234476</t>
  </si>
  <si>
    <t>2022-05-12</t>
  </si>
  <si>
    <t>2026-11-13</t>
  </si>
  <si>
    <t xml:space="preserve">在广安北部片区、南部片区建设高标准农田20万亩，开展稻鱼综合种养鱼米之乡和畜禽粪污资源化、种养循环利用试点，开展农村人居环境整治，开展农村生活污水处理提质增效改造，配套完善周边基础设施。 
</t>
  </si>
  <si>
    <t>2F45D31374066E9DE065F8163E8AA87C</t>
  </si>
  <si>
    <t>D7AA979F664CCC9FE0535EFB480AF583</t>
  </si>
  <si>
    <t>成都高新区2023年老旧小区改造及配套建设项目</t>
  </si>
  <si>
    <t>P23510110-0016</t>
  </si>
  <si>
    <t>2309-510109-04-01-882688</t>
  </si>
  <si>
    <t>2024-06-15</t>
  </si>
  <si>
    <t>本项目为成都高新区2023年老旧小区改造及配套建设项目，包括新建4个居民健身场所、提升改造59个老日小区及15条道路。
(一)新建工程:包含新建4个居民健身场所，其中新建建筑面积约4172平方米。
(二)配套工程:包含景观提升、外立面改造、街道一体化改造等配套工程。</t>
  </si>
  <si>
    <t>2F3FDA4761507A8BE065F8163E8AA87C</t>
  </si>
  <si>
    <t>11B52EC18055087DE06320C012ACA8F0</t>
  </si>
  <si>
    <t>川渝合作(达州·大竹)农业科创产业示范园区项目</t>
  </si>
  <si>
    <t>P24511724-0041</t>
  </si>
  <si>
    <t>2401-511724-04-01-100042</t>
  </si>
  <si>
    <t>项目拟占地约245亩，规划总建筑面积约25.65万平方米，建设内容包括农业科技研发创新平台、农业科创成果转化示范基地、园区基地配套用房以及其他相关附属工程。A区新建农业科创研发平台、成果转化智慧节能仓储及分拣区等附属设施。B区新建农业科创示范基地等。</t>
  </si>
  <si>
    <t>2F7CB2C8E5AB5912E065F8163E8AA87C</t>
  </si>
  <si>
    <t>2F7B9E875AB76731E065F8163E8AA87C</t>
  </si>
  <si>
    <t>眉山天府新区仁寿区域基层医疗服务能力提升项目</t>
  </si>
  <si>
    <t>P21511421-0012</t>
  </si>
  <si>
    <t>2111-511452-04-01-542674</t>
  </si>
  <si>
    <t>2022-09-20</t>
  </si>
  <si>
    <t>眉山天府新区仁寿区域基层医疗服务能力提升项目规划建设净用地面积82801.38㎡，本次新建需增加净用地面积约66926.78㎡，建设内容包括门急诊住院综合楼（包括急诊门诊用房，医技用房，住院病房）的土建工程、安装工程、装饰装修工程以及总图工程和配套设施等。</t>
  </si>
  <si>
    <t>2F4CD7BE436751EAE065F8163E8AA87C</t>
  </si>
  <si>
    <t>D01B92DE133DFC65E0535EFB480A2EF6</t>
  </si>
  <si>
    <t>434306306 四川泸州（长江）经济开发区管理委员会</t>
  </si>
  <si>
    <t>发展与改革部门</t>
  </si>
  <si>
    <t>长开区110kV增电配网输变电建设项目</t>
  </si>
  <si>
    <t>P22510504-0016</t>
  </si>
  <si>
    <t>2206-510504-04-01-385432</t>
  </si>
  <si>
    <t>2025-06-06</t>
  </si>
  <si>
    <t>本项目为有一定收益的公益性项目，符合财预[2017]89号文关于“积极探索在有一定收益的公益性事业领域分类发行专项债券”的要求。该项目占地约10亩，拟建11千伏变电站一座，主变压器容量终期3X63兆伏安</t>
  </si>
  <si>
    <t>四川泸州（长江）经济开发区管理委员会</t>
  </si>
  <si>
    <t>42563D44B3047989403FDBE3C1F6E8B</t>
  </si>
  <si>
    <t>2F8198C9B8A55F76E065F8163E8AA87C</t>
  </si>
  <si>
    <t>434306306</t>
  </si>
  <si>
    <t>E29464CF75652361E0535EFB480A38FA</t>
  </si>
  <si>
    <t>381600613 四川来者文化旅游投资有限公司</t>
  </si>
  <si>
    <t>射洪市“两江画廊”乡村振兴示范项目</t>
  </si>
  <si>
    <t>P21510922-0012</t>
  </si>
  <si>
    <t>2109-510922-04-01-646626</t>
  </si>
  <si>
    <t>(一)农业产业园示范基地:流转土地约15000亩，建设魔芋良种繁育、粮油繁育等高产农作物种植示范基地，包括土地平整、灌溉和排水、道路、农业废弃物回收、粪污资源利用设施改造，设施农业(温室大棚)，农作物种植等;(二)农田改造提升:种植基地土地整理、土壤改良约2000亩;(三)园区智慧农业:农业信息化设施建设，数字农业、智慧农业、智慧农机体系、农业智能监控体系等;(四)农田防护和生态保护工程:包括岸坡防护、水土流失预防等;(五)现代农业服务中心及配套设施等。</t>
  </si>
  <si>
    <t>邓冬梅</t>
  </si>
  <si>
    <t>6F7898E420642BCA78CD849F2B7A41E</t>
  </si>
  <si>
    <t>2F4419CD07A33B35E065F8163E8AA87C</t>
  </si>
  <si>
    <t>381600613</t>
  </si>
  <si>
    <t>CF7CB66F7323FB5EE0535EFB480AC974</t>
  </si>
  <si>
    <t>381145 成都市武侯区智慧宜居建设开发有限公司</t>
  </si>
  <si>
    <t>成都市武侯区城市有机更新促进中心</t>
  </si>
  <si>
    <t>成都市武侯区机投老场镇电大片区城中村改造及配套基础设施项目</t>
  </si>
  <si>
    <t>P23510107-0023</t>
  </si>
  <si>
    <t>2312-510107-04-01-837357</t>
  </si>
  <si>
    <t>本项目建设内容为新建及改建片区内的城中村改造及基础配套设施工程。项目涉及机投桥街道，片区北至万寿西路，南至永康路，西至武青北路，东至三环路、电大片区。本次片区实施范围约1540亩，实施范围内集体用地约427亩，国有用地约20亩。涉及农户数951户，共计2378人。建设占地约353.61亩，房屋总建筑面积约13万平方米，配套建设停车位约1360个，配套供水、排水、供气、安防、垃圾收储及其他配套基础设施。（该项目已纳入住建部城中村改造计划库）</t>
  </si>
  <si>
    <t>匡佳宇</t>
  </si>
  <si>
    <t>11B95A9AD7476561E06320C012AC6A74</t>
  </si>
  <si>
    <t>2F316868342D0A68E065F8163E8AA87C</t>
  </si>
  <si>
    <t>381145</t>
  </si>
  <si>
    <t>11D21111A47B08FFE06320C012ACF30B</t>
  </si>
  <si>
    <t>381013 射洪市洪锐进实业有限责任公司</t>
  </si>
  <si>
    <t>四川射洪经济开发区绿色发展循环经济产业园基础设施建设项目</t>
  </si>
  <si>
    <t>P23510922-0007</t>
  </si>
  <si>
    <t>2306-510922-04-01-118220</t>
  </si>
  <si>
    <t>2026-08-01</t>
  </si>
  <si>
    <t>建设循环经济产业园区标准化厂房4万平方米、智慧停车场（约360个停车位），配套建设园区连接道路1.8公里、给排水管道4公里、配电设施、供电管线2公里及污水处理连接管道2.4公里、供气管道1.9公里等相关基础设施。建设循环经济产业园区标准化厂房4万平方米、智慧停车场（约360个停车位），配套建设园区连接道路1.8公里、给排水管道4公里、配电设施、供电管线2公里及污水处理连接管道2.4公里、供气管道1.9公里等相关基础设施。</t>
  </si>
  <si>
    <t>ED12FD84845CDF8FE0535EFB480A149C</t>
  </si>
  <si>
    <t>2F45D66CCDE66E98E065F8163E8AA87C</t>
  </si>
  <si>
    <t>381013</t>
  </si>
  <si>
    <t>FD1D624B1605E9E1E0535EFB480ABEB6</t>
  </si>
  <si>
    <t>434003 屏山县经开区管理委员会</t>
  </si>
  <si>
    <t>屏山县乡村振兴茶旅融合建设项目</t>
  </si>
  <si>
    <t>P23511529-0004</t>
  </si>
  <si>
    <t>2311-511529-04-01-613027</t>
  </si>
  <si>
    <t>2026-03-20</t>
  </si>
  <si>
    <t>打造屏山炒青茶叶示范基地约4500亩，打造约45亩休闲茶农业体验区；建设初加工厂房6000平方米、配套道路约16.5公里、改造道路5公里、配套管网5公里；区域内农村人居环境整治，建设日处理450吨污水处理设施；改建停车位400个，配套充电设施80套，配套基础设施设备等。</t>
  </si>
  <si>
    <t>屏山县工业园区管理委员会</t>
  </si>
  <si>
    <t>558C72C50054BFAAC2E7945E6CE0476</t>
  </si>
  <si>
    <t>2F33C7129B207EF6E065F8163E8AA87C</t>
  </si>
  <si>
    <t>434003</t>
  </si>
  <si>
    <t>0D156DE3BA1BF4BEE0635EFB480AF2C6</t>
  </si>
  <si>
    <t>976001002 遂宁开达投资有限公司</t>
  </si>
  <si>
    <t>遂宁经济技术开发区智能科技创新创业产业园建设项目</t>
  </si>
  <si>
    <t>P20510900-0121</t>
  </si>
  <si>
    <t>2020-510924-47-01-481407</t>
  </si>
  <si>
    <t>2021-10-24</t>
  </si>
  <si>
    <t>2025-10-24</t>
  </si>
  <si>
    <t>总用地面积约138亩，总建筑面积264300平方米。其中：地上建筑面积194300平方米，地下建筑面积70000平方米。地上建筑主要建设：标准厂房148000平方米、创新创业孵化中心20000平方米等，项目区内道路及配套附属设施等；地下建筑主要为地下车库及配套设施。</t>
  </si>
  <si>
    <t>48222CB733F4D80B121F5DD3D21BA1D</t>
  </si>
  <si>
    <t>2F497369B4A46DD8E065F8163E8AA87C</t>
  </si>
  <si>
    <t>976001002</t>
  </si>
  <si>
    <t>B261389DD6832F7AE0535EFB480A7C73</t>
  </si>
  <si>
    <t>峨眉山市城乡供水一体化工程(二期)</t>
  </si>
  <si>
    <t>P25511181-0028</t>
  </si>
  <si>
    <t>2412-511181-04-01-392083</t>
  </si>
  <si>
    <t>本项目改造水厂1座，新建配水管道约100公里，新建乡镇、农村供水入户管约500公里及增压站、泵站、水表、流量计、农村智慧供水系统等供水设施，建成后将供水能力提升到80000吨/天。本项目是全面推进乡村振兴、实现城乡统筹融合发展的一项重要内容和现实需要。</t>
  </si>
  <si>
    <t>2F441D3477883B2DE065F8163E8AA87C</t>
  </si>
  <si>
    <t>2F441C27EB533B39E065F8163E8AA87C</t>
  </si>
  <si>
    <t>332205301 水利局机关</t>
  </si>
  <si>
    <t>蓬溪县水利局</t>
  </si>
  <si>
    <t>蓬溪县智慧水务建设项目</t>
  </si>
  <si>
    <t>P23510921-0047</t>
  </si>
  <si>
    <t>2312-510921-04-01-935445</t>
  </si>
  <si>
    <t>建设智慧水务系统及智慧水务综合监管平台，优化水厂工艺，建立供水管网GIS系统，安装智能水表约12.2万支；白鹤林水厂新建改造管网113.2km；改造城县水厂构筑物及配套设施，升级改造县城水厂自控设备，新建污泥处理系统，新建改造城区管网约24.3km，新建县城水厂三五水库备用水源管道约15.5km；蓬南水厂新建加压泵站、高位水池各一座，新建改造管网约30.5km；高升水厂新建清水池一座，完善加药间等配套用房，新建改造管网约59km；龙洞水厂新建清水池一座，改造厂区等，新建改造管网约23.5km。</t>
  </si>
  <si>
    <t>24BE9D672F643B5998CA3FD9A6D6739</t>
  </si>
  <si>
    <t>2F334A9FED964D0CE065F8163E8AA87C</t>
  </si>
  <si>
    <t>332205301</t>
  </si>
  <si>
    <t>11B52EC19AF2087DE06320C012ACA8F0</t>
  </si>
  <si>
    <t>326302301 农业局机关</t>
  </si>
  <si>
    <t>岳池县乡村振兴产业融合美丽乡村建设项目</t>
  </si>
  <si>
    <t>P22511621-0022</t>
  </si>
  <si>
    <t>2206-511621-04-01-813130</t>
  </si>
  <si>
    <t>2023-03-30</t>
  </si>
  <si>
    <t>改造升级现有的稻菜、稻油、稻渔产业基地1.5万亩，新建稻菜轮作基地10000亩，新建户用污水处理池10个、一体化净化槽30个、配套建设生活污水管网5公里、联户人工湿地污水处理设施；新建阳光堆肥房3000平方米、垃圾池5个；改造农村户用厕所100个等配套基础设施。</t>
  </si>
  <si>
    <t>4851B73F37C41CCB4E3A7B07D2EB09B</t>
  </si>
  <si>
    <t>2F480C5374A451D6E065F8163E8AA87C</t>
  </si>
  <si>
    <t>326302301</t>
  </si>
  <si>
    <t>E2AA92C8511487C7E0535EFB480ADFB2</t>
  </si>
  <si>
    <t>999393 大英县润民供水有限公司</t>
  </si>
  <si>
    <t>大英县水利局</t>
  </si>
  <si>
    <t>大英县城乡供水一体化管网建设项目</t>
  </si>
  <si>
    <t>P24510923-0043</t>
  </si>
  <si>
    <t>2412-510923-04-01-451969</t>
  </si>
  <si>
    <t xml:space="preserve">改建城乡供水管道 385 公里，新建供水加压泵站 21 座；更换老旧水表 1.45 万支及配套基础设施建设；增设测流、测压前端设备。　　　　　　　　　　　　　　　　　　　　　　　　　　　　　　　　　　　　　　　　　　　　　　　　　　　　　　　　　　　　　　　　　　　　　　　　　 </t>
  </si>
  <si>
    <t>徐金华</t>
  </si>
  <si>
    <t>159478457797406</t>
  </si>
  <si>
    <t>2F31037A2D176466E065F8163E8AA87C</t>
  </si>
  <si>
    <t>2F1D722DD1615FC8E065F8163E8AA87C</t>
  </si>
  <si>
    <t>510522</t>
  </si>
  <si>
    <t>合江县</t>
  </si>
  <si>
    <t>326501301 农业局机关</t>
  </si>
  <si>
    <t>合江县农业农村局</t>
  </si>
  <si>
    <t>合江县2024—2026年高标准农田建设项目</t>
  </si>
  <si>
    <t>P23510522-0016</t>
  </si>
  <si>
    <t>2309-510522-04-01-631104</t>
  </si>
  <si>
    <t>本项目主要建设内容包括：项目对神臂城镇、白沙镇、白米镇等11个镇、街道进行土地平整、土壤改良、灌溉和排水、田间道路等建设，拟建成高标准基本农田6.77万亩，提质改造神臂城镇、白沙镇、白米镇3个镇高标准农田0.63万亩。</t>
  </si>
  <si>
    <t>农业局机关经办</t>
  </si>
  <si>
    <t>75F64EF6E144CD6880202A6046DDD7B</t>
  </si>
  <si>
    <t>2F336755B33E4EA9E065F8163E8AA87C</t>
  </si>
  <si>
    <t>326501301</t>
  </si>
  <si>
    <t>11CAE1D858046632E06320C012AC458C</t>
  </si>
  <si>
    <t>四川蓬溪经济开发区新材料低碳产业园标准化厂房建设项目</t>
  </si>
  <si>
    <t>P24510921-0039</t>
  </si>
  <si>
    <t>2409-510921-04-01-162310</t>
  </si>
  <si>
    <t>四川蓬溪经济开发区属于省级经开区，本项目位于蓬溪经开区范
围内，占地面积约 160 亩。建设标准化厂房约 16 万平方米；建设停
车场 26600 平方米，其中地上公共停车场 23240 平方米，路边停车场
3360 ㎡，共设置停车位 950 个、设置 120KW 双枪充电桩 285 个；配
套建设道路约 3.2 公里并配套基础设施等。</t>
  </si>
  <si>
    <t>2F81048121711DE9E065F8163E8AA87C</t>
  </si>
  <si>
    <t>2F701DA57C5F3512E065F8163E8AA87C</t>
  </si>
  <si>
    <t>511722</t>
  </si>
  <si>
    <t>宣汉县</t>
  </si>
  <si>
    <t>381202 达州普光建设开发有限公司</t>
  </si>
  <si>
    <t>宣汉县发展和改革局</t>
  </si>
  <si>
    <t>达州普光经开区物流产业园铁路专用线项目</t>
  </si>
  <si>
    <t>P24511722-0007</t>
  </si>
  <si>
    <t>2305-510000-04-01-916195</t>
  </si>
  <si>
    <t>2025-04-02</t>
  </si>
  <si>
    <t>2027-01-30</t>
  </si>
  <si>
    <t>本线于既有普光天然气净化厂铁路专用线区间K2+629处接轨，引入襄渝铁路宣汉站。装卸站设调车线4条(含远期工程1条)，煤炭快装线1条，煤炭存车线 1条，翻车机配套重车线和空车线各1条，贯通式货物线1条，货物站台1座，液体货物装卸线1条;远期在9道外侧设平货位1处，成件包装货物装卸线3条，散堆货物装卸线1条，集装箱货物装卸线1条。线路铺轨全长11.485 公里。</t>
  </si>
  <si>
    <t>庞胜都</t>
  </si>
  <si>
    <t>9214A98862C4AC9949626AA8D15FC2D</t>
  </si>
  <si>
    <t>2F5425A34C925029E065F8163E8AA87C</t>
  </si>
  <si>
    <t>381202</t>
  </si>
  <si>
    <t>1B36E6A5EE8A5E9CE06320C012AC9B2E</t>
  </si>
  <si>
    <t>303002 盐边县粮油储备有限公司</t>
  </si>
  <si>
    <t>盐边县发改局</t>
  </si>
  <si>
    <t>盐边县桐子林粮食储备库(二期)项目</t>
  </si>
  <si>
    <t>P25510422-0033</t>
  </si>
  <si>
    <t>2310-510422-04-01-742334</t>
  </si>
  <si>
    <t>14</t>
  </si>
  <si>
    <t>粮油物资储备</t>
  </si>
  <si>
    <t>对盐边县桐子林粮食储备库(一期)项目一站式服务楼进行扩建，新建机械罩棚、加高围墙等。新建原粮库9000吨(原粮库9间，每间1000吨)，总占地面积4496平米，完善粮库围墙、堡坎边坡、防洪沟、外围道路硬化等配套设施，购置检化验室设备、粮油机械设备、制冷设备等设施设备，对粮食仓储库进行信息化改造。二期建成后总仓容达到1.32万吨。</t>
  </si>
  <si>
    <t>邓华</t>
  </si>
  <si>
    <t>2F2FE49BE9906FB7E065F8163E8AA87C</t>
  </si>
  <si>
    <t>2F5F00B4E7B45881E065F8163E8AA87C</t>
  </si>
  <si>
    <t>303002</t>
  </si>
  <si>
    <t>2F5642E75A5B317BE065F8163E8AA87C</t>
  </si>
  <si>
    <t>德阳经济技术开发区北片区城中村改造项目</t>
  </si>
  <si>
    <t>P25510600-0010</t>
  </si>
  <si>
    <t>2503-510699-04-01-147296</t>
  </si>
  <si>
    <t>包括征地拆迁、拆除外运、政府组织村民购买存量商品房等。其中拟拆迁房屋总建筑面积约160108平方米。片区改造涉及农户954户（安置人数约2267人），企业7户。由政府组织村民购置存量商品房建筑面积90680平方米，安置户数954户。</t>
  </si>
  <si>
    <t>2F6D41BBCDD266C8E065F8163E8AA87C</t>
  </si>
  <si>
    <t>2F6D19A055FB568DE065F8163E8AA87C</t>
  </si>
  <si>
    <t>屏山县京坪片区农业产业融合示范园建设项目</t>
  </si>
  <si>
    <t>P23511529-0002</t>
  </si>
  <si>
    <t>2305-511529-04-01-845895</t>
  </si>
  <si>
    <t>建设玫瑰、花生、桃树、蔬菜套种示范基地1000亩，建设加工厂房及仓储用房1.5万平方米;建设玫瑰露天栽培基地5000平方米、组培室1200平方米、炼苗室800平方米、温室大棚6000平方米等，配套建设农村道路约2km、机耕道约6km、改造灌溉渠约8km、农村人居环境改造及其他附属设施等。</t>
  </si>
  <si>
    <t>2F4420A1FDFE3B28E065F8163E8AA87C</t>
  </si>
  <si>
    <t>FD09D3A038D7C99EE0535EFB480AE626</t>
  </si>
  <si>
    <t>洪雅县交通运输局</t>
  </si>
  <si>
    <t>洪雅县冷链物流中心及配套基础设施建设项目</t>
  </si>
  <si>
    <t>P20511423-0029</t>
  </si>
  <si>
    <t>2020-511423-48-01-434496</t>
  </si>
  <si>
    <t>洪雅县冷链物流中心及配套基础设施建设项目建设农产品冷藏保鲜库50000吨，配置物流车辆30辆，配套装卸设备，配置电子商务设施设备及其它配套设施建设。配套建设冷链物流运输道路洪雅县七里坪农村公路新建工程4.28公里，峨洪路七里坪段道路改造工程3.62公里。</t>
  </si>
  <si>
    <t>2F441A1907953B33E065F8163E8AA87C</t>
  </si>
  <si>
    <t>A10D361789E77C83E0535EFB480AAEA3</t>
  </si>
  <si>
    <t>976803 川渝高竹新区</t>
  </si>
  <si>
    <t>成渝双城经济圈川渝高竹新区污水处理厂建设项目</t>
  </si>
  <si>
    <t>P22511600-0012</t>
  </si>
  <si>
    <t>2202-511600-16-01-822323</t>
  </si>
  <si>
    <t>2022-05-01</t>
  </si>
  <si>
    <t xml:space="preserve">成渝双城经济圈川渝高竹新区污水处理厂建设项目为新建污水处理厂一座，总规模为100000立方米每天。主要包括建设污水处理、污泥处理及其他配套附属构筑物、配套建筑物等建设内容； 并配套建设污水处理管网等。 </t>
  </si>
  <si>
    <t>川渝高竹新区</t>
  </si>
  <si>
    <t>D007C3EFA28FE823E0535EFB480A90CD</t>
  </si>
  <si>
    <t>2F30E8D07FA15C00E065F8163E8AA87C</t>
  </si>
  <si>
    <t>976803</t>
  </si>
  <si>
    <t>D7F753A891AA4A92E0535EFB480AA13B</t>
  </si>
  <si>
    <t>眉山市彭山区农业农村局</t>
  </si>
  <si>
    <t>眉山天府新区 2024 年农村人居环境整治项目</t>
  </si>
  <si>
    <t>P24511422-0017</t>
  </si>
  <si>
    <t>2405-511452-04-01-818136</t>
  </si>
  <si>
    <t>拟对眉山市天府新区农村环境进行提升改造，主要建设内容包括农村生活污水处理、生活垃圾提标改造，涉及规模约1.8万吨/天，完善农村生活垃圾收转运体系，改建垃圾收集站 20 处、升级3000个垃圾分类前端收集点，改造雨污管网50km，配套打造美丽乡村项目，包括农村房屋外立面、房顶破损修复改造及道路升级改造等。</t>
  </si>
  <si>
    <t>2F441A19041C3B33E065F8163E8AA87C</t>
  </si>
  <si>
    <t>1A46A94F53B66D11E06320C012ACC317</t>
  </si>
  <si>
    <t>宜宾机场迁建二期供水建设工程</t>
  </si>
  <si>
    <t>P22511502-0083</t>
  </si>
  <si>
    <t>2103-511502-04-01-895794</t>
  </si>
  <si>
    <t>2022-11-20</t>
  </si>
  <si>
    <t>从五粮液大道开始沿内宜高速西侧铺设DN1200钢管7.1KM到岷江新区给水加压泵站，加压后沿机场东连接线北侧铺设DN600钢管4.1KM(双管并排)、DN400-DN600钢管5.4KM至机场，共建设主干管20.7KM和远期规模10万吨/天给水加压泵站一座。</t>
  </si>
  <si>
    <t>2F33C1473C9307BEE065F8163E8AA87C</t>
  </si>
  <si>
    <t>ED04BE5CF70CED90E0535EFB480AD86A</t>
  </si>
  <si>
    <t>381507504 剑阁县瑞峰投资发展有限公司</t>
  </si>
  <si>
    <t>剑阁县普安金剑工业园区项目一期</t>
  </si>
  <si>
    <t>P21510823-0030</t>
  </si>
  <si>
    <t>2109-510823-04-01-987914</t>
  </si>
  <si>
    <t>2022-02-26</t>
  </si>
  <si>
    <t>剑阁县普安金剑工业园区项目一期业主为剑阁县瑞峰投资发展有限公司，项目建设用地约1000亩，建设内容主要为新建40万平方米标准化厂房及相关配套用房；污水处理厂等相关配套设施及管网；园区配套道路、管网、护坡、挡墙等其他附属设施。</t>
  </si>
  <si>
    <t>伏丽君</t>
  </si>
  <si>
    <t>699F2372D2D4E86A8203ACD7F013B4A</t>
  </si>
  <si>
    <t>2F5749525BE61D87E065F8163E8AA87C</t>
  </si>
  <si>
    <t>381507504</t>
  </si>
  <si>
    <t>D01BC6823FC52217E0535EFB480AA86F</t>
  </si>
  <si>
    <t>道孚县瓦日片区生活垃圾处理设施建设项目</t>
  </si>
  <si>
    <t>P22513326-0019</t>
  </si>
  <si>
    <t>2206-513326-04-01-869840</t>
  </si>
  <si>
    <t>2025-06-02</t>
  </si>
  <si>
    <t>新建道孚县瓦日片区生活垃圾处理设施，建设一条处理能力为9.5t/d的生活垃圾热解气化焚烧线及配套设施，配套二燃室，烟气净化系统采用“余热锅炉+半干法脱酸+干法脱酸+活性炭喷射+布袋除尘器+引风机”相结合的烟气净化工艺。项目用地面积2774㎡，总建筑面积975.73㎡，容积率0.35，建筑密度20.82%，绿地率36.92%。其中气化车间837.9㎡，辅助用房137.83㎡，绿化1024.2㎡，围墙215m，场地硬化1128.33㎡，地下消防水池57.04㎡，成品化粪池、大门及室外综合管网，以及购置生活垃圾热解处理设备及供配电设备等。</t>
  </si>
  <si>
    <t>2F67BD36F2B96E4EE065F8163E8AA87C</t>
  </si>
  <si>
    <t>ED312E169B22F0EDE0535EFB480A87D2</t>
  </si>
  <si>
    <t>阆中市天上宫片区老旧小区改造建设项目</t>
  </si>
  <si>
    <t>P21511381-0018</t>
  </si>
  <si>
    <t>2103-511381-04-01-433679</t>
  </si>
  <si>
    <t xml:space="preserve"> 阆中市天上宫片区老旧小区改造建设项目对天上宫片区内107个老旧小区进行改造，建筑总面积约68.41万平方米，共涉及 7785户。项目主要改造内容包含：小区内基础设施改善、建筑提升、小区环境改造及小区内服务设施改造等主要内容。</t>
  </si>
  <si>
    <t>2F566C8444926DE4E065F8163E8AA87C</t>
  </si>
  <si>
    <t>ECD9746B5CD87238E0535EFB480AC3AE</t>
  </si>
  <si>
    <t>资中县智慧停车场及配套基础设施建设项目</t>
  </si>
  <si>
    <t>P21511025-0019</t>
  </si>
  <si>
    <t>2204-511025-04-01-154414</t>
  </si>
  <si>
    <t>资中县智慧停车场及配套基础设施建设项目建设内容主要包含：新建智慧停车场1个，采取地下停车场形式，占地面积约 27.61亩，建筑面积31190平方米，其中地下停车位840个，快速充电桩 20 座，周边道路、综合管网等配套基础设施。</t>
  </si>
  <si>
    <t>2F4263518A5907C2E065F8163E8AA87C</t>
  </si>
  <si>
    <t>CFAE38B6203DFB54E0535EFB480A173F</t>
  </si>
  <si>
    <t>326004 南部县现代农业发展投资有限公司</t>
  </si>
  <si>
    <t>南部县商务和经济合作外事局</t>
  </si>
  <si>
    <t>南充市商务局</t>
  </si>
  <si>
    <t>南部县城东粮油冷链物流中心项目</t>
  </si>
  <si>
    <t>P22511321-0038</t>
  </si>
  <si>
    <t>2206-511321-04-01-819280</t>
  </si>
  <si>
    <t>2027-05-07</t>
  </si>
  <si>
    <t>建设粮油标准化仓库42100㎡包括粮仓10000㎡、油罐库8000㎡、低温储藏库8000㎡等及智慧化配送体系，新建农副产品分拣流转中心6000㎡、物流运输通道4019㎡，新建周边配套管理及服务用房9600㎡，新建停车场12000㎡、厕所500㎡，完善周边道路、排水设施、水电等附属配套基础设施建设等。</t>
  </si>
  <si>
    <t>何翔宇</t>
  </si>
  <si>
    <t>B59FEA73EE781A99E0535EFB480AE66F</t>
  </si>
  <si>
    <t>2F3F16C390072D87E065F8163E8AA87C</t>
  </si>
  <si>
    <t>326004</t>
  </si>
  <si>
    <t>E2A12E4C301E87E0E0535EFB480A53F1</t>
  </si>
  <si>
    <t>999002001 开江县自来水有限责任公司</t>
  </si>
  <si>
    <t>开江县城区供水设施升级改造项目附属工程</t>
  </si>
  <si>
    <t>P23511723-0013</t>
  </si>
  <si>
    <t>2304-511723-04-01-611133</t>
  </si>
  <si>
    <t>2024-10-23</t>
  </si>
  <si>
    <t>2025-10-21</t>
  </si>
  <si>
    <t>新建库房480平方米，絮凝池、滤池加防护棚盖2200平方米，中心化验室改造334平方米及其他相关配套设施等。新建库房480平方米，絮凝池、滤池加防护棚盖2200平方米，中心化验室改造334平方米及其他相关配套设施等。</t>
  </si>
  <si>
    <t>开江县自来水有限责任公司机关</t>
  </si>
  <si>
    <t>F17A4B7559F44888A6BF646790877B4</t>
  </si>
  <si>
    <t>2F51AA92405F4991E065F8163E8AA87C</t>
  </si>
  <si>
    <t>999002001</t>
  </si>
  <si>
    <t>11A1071D4A6D43EAE06320C012AC424E</t>
  </si>
  <si>
    <t>世界大熊猫溯源地（宝兴）文化旅游基础设施建设项目</t>
  </si>
  <si>
    <t>P23511827-0013</t>
  </si>
  <si>
    <t>2302-511827-04-01-966010</t>
  </si>
  <si>
    <t>建设大熊猫国际溯源体验区占地约50亩，包括游客中心3500平方米、大熊猫起源馆1500平方米、溯源剧场3000平方米、熊猫图书馆1500平方米、科普教育基地3800平方米等；改建旅游环线公路约8公里、建设生态旅游步道约15公里和生态停车位500个等基础设施，完善景区厕所、综合管网、安防消防和智慧景区等配套设施。</t>
  </si>
  <si>
    <t>2F7B9C33ADDB672FE065F8163E8AA87C</t>
  </si>
  <si>
    <t>FD260C5EDB0985C8E0535EFB480AF55D</t>
  </si>
  <si>
    <t>381002013 射洪市河东诚信工程建设有限公司</t>
  </si>
  <si>
    <t>射洪交通运输局</t>
  </si>
  <si>
    <t>射洪市涪江岸线货运港口航道综合治理建设项目</t>
  </si>
  <si>
    <t>P22510922-0051</t>
  </si>
  <si>
    <t>2210-510922-04-01-678475</t>
  </si>
  <si>
    <t>对约20公里涪江货运航道进行综合治理，对堵塞河道内的淤泥及障碍物进行疏浚清理，提升河道水质，建设“零排放”砂石分筛场地。对约20公里涪江货运航道进行综合治理，对堵塞河道内的淤泥及障碍物进行疏浚清理，提升河道水质，建设“零排放”砂石分筛场地。</t>
  </si>
  <si>
    <t>9B0C241C90DE0667E0535EFB480A08FA</t>
  </si>
  <si>
    <t>2F592CDFC2B862B4E065F8163E8AA87C</t>
  </si>
  <si>
    <t>381002013</t>
  </si>
  <si>
    <t>ED12FD848477DF8FE0535EFB480A149C</t>
  </si>
  <si>
    <t>361913906009 成都市第四人民医院</t>
  </si>
  <si>
    <t>成都市脑科学医院（电子科技大学成都脑科学研究院临床医院）项目</t>
  </si>
  <si>
    <t>P22510100-0179</t>
  </si>
  <si>
    <t>2212-510100-04-01-283389</t>
  </si>
  <si>
    <t>2023-10-17</t>
  </si>
  <si>
    <t>项目总建筑面积211692.64平方米，设置床位1450张。主要包括：（一）地上建筑工程。总建筑面积约126661.97平凡米，包括门诊医技综合楼，第一住院大楼，第二住院大楼、第三住院大楼，感染科楼，发热门诊楼、综合楼等。（二）地下建筑工程。建筑面积约85030.67平方米，包括车库及设备用房、人防中心医院、普通人防工程等。（三）室外总图工程。面积约59380.49平方米，包括道路及广场铺装、下沉广场等</t>
  </si>
  <si>
    <t>成都市第四人民医院</t>
  </si>
  <si>
    <t>7A38E68372493DFCE0535EFB480ACCA3</t>
  </si>
  <si>
    <t>2F68098ED2201EB2E065F8163E8AA87C</t>
  </si>
  <si>
    <t>361913906009</t>
  </si>
  <si>
    <t>FCE0B139521E484EE0535EFB480A9144</t>
  </si>
  <si>
    <t>318309099010 成都未来医学城投资有限公司</t>
  </si>
  <si>
    <t>成都东部新区未来医学城前沿生物技术中试及研发基地项目</t>
  </si>
  <si>
    <t>P25510100-0009</t>
  </si>
  <si>
    <t>2502-510186-04-01-826465</t>
  </si>
  <si>
    <t>本项目总用地面积约 2.77 万平方米，实施内容包括新建标准化厂房建设 10861.38平方米、CDMO 中试平台 22200.34 平方米、概念验证中心12000.00 平方米、地下建筑 4600.00 平方米以及总平道路、铺装、水、电、通讯等基础配套设施。</t>
  </si>
  <si>
    <t>成都未来医学城投资有限公司</t>
  </si>
  <si>
    <t>E2AA8C26F5CF87CFE0535EFB480A7A66</t>
  </si>
  <si>
    <t>2F34AAF64CED6787E065F8163E8AA87C</t>
  </si>
  <si>
    <t>318309099010</t>
  </si>
  <si>
    <t>2F33C1473C3507BEE065F8163E8AA87C</t>
  </si>
  <si>
    <t>333411406 达州国融商业运营有限公司</t>
  </si>
  <si>
    <t>达州高新区食品加工产业园项目</t>
  </si>
  <si>
    <t>P24511700-0122</t>
  </si>
  <si>
    <t>2407-511726-04-01-521533</t>
  </si>
  <si>
    <t>2025-05-20</t>
  </si>
  <si>
    <t>2028-05-20</t>
  </si>
  <si>
    <t>新建肉牛屠宰中心约 25400 平方米、新建生猪屠宰中心约 17100 平方米、活畜储备中心约 38000 平方米，冷藏仓（低温）约 50000 平方米、（高温）36000 平方米。肉制品加工中心约 5400 平方米、鲜血加工中心约 2000平方米、鲜骨加工中心约 4000 平方米、食品辐照中心约 6300 平方米，分拣车间 16500 平方米。建设污水处理站一座，以及配套产业道路等附属设施。</t>
  </si>
  <si>
    <t>谷余</t>
  </si>
  <si>
    <t>2F2EC82688EC7B4DE065F8163E8AA87C</t>
  </si>
  <si>
    <t>2F56B074344D5DFAE065F8163E8AA87C</t>
  </si>
  <si>
    <t>333411406</t>
  </si>
  <si>
    <t>2F3FAAD2E41B69A4E065F8163E8AA87C</t>
  </si>
  <si>
    <t>重庆医科大学附属儿童医院宜宾医院建设项目</t>
  </si>
  <si>
    <t>P24511500-0058</t>
  </si>
  <si>
    <t>2207-511500-04-01-766741</t>
  </si>
  <si>
    <t xml:space="preserve">项目占地面积 120亩，总规划床位 1000 张，项目总建筑面积 19.08 万平方米，其中地上建筑面积 10.82 万平方米，地下建筑面积 8.26 万平方米，建设停车位 1800 辆。主要建设内容包括急诊部、门诊部、住院部、医技科室、科研教学、地下停车库及人防工程等，采购有关医疗设备，建设给排水、污水处理等附属设施。
</t>
  </si>
  <si>
    <t>2F455202DE543DA0E065F8163E8AA87C</t>
  </si>
  <si>
    <t>11B8838194945310E06320C012ACFBA8</t>
  </si>
  <si>
    <t>333109101 住房和城乡规划建设局</t>
  </si>
  <si>
    <t>住房和城乡规划建设局</t>
  </si>
  <si>
    <t>马边彝族自治县旧城区老旧街区改造项目</t>
  </si>
  <si>
    <t>P24511133-0007</t>
  </si>
  <si>
    <t>2410-511133-04-01-880977</t>
  </si>
  <si>
    <t>本项目对马边县旧城区老旧街区进行改造提升，包括老旧房屋改造、风貌提升改造、道路（含桥梁）改造、管线改造、新建停车位及充电桩、拆违拆临、新建老年服务驿站等，具体包括改造老旧房屋80000平方米、改造城区风貌（环卫设施4套、生态空间20000平方米、公共厕所8个、店面招牌5000平方米、广告牌位100个、文化墙栏1000米、健身场地10000平方米）、改造道路（含桥梁）6公里、改造管线6公里（给排水、电力、燃气）、新建停车位18000平方米、安装充电桩100根、拆违拆临建筑5000平方米、新建老年服务驿站5000平方米等。</t>
  </si>
  <si>
    <t>5C7676043D242B3BCE183C3CB2CEE9F</t>
  </si>
  <si>
    <t>2F7EF2AC2094418DE065F8163E8AA87C</t>
  </si>
  <si>
    <t>333109101</t>
  </si>
  <si>
    <t>2F45DC359C806E96E065F8163E8AA87C</t>
  </si>
  <si>
    <t>360001001 武胜县教育科技和体育局</t>
  </si>
  <si>
    <t>武胜县教育科技和体育局</t>
  </si>
  <si>
    <t>广安市教育和体育局</t>
  </si>
  <si>
    <t>四川省武胜中学提档升级工程项目</t>
  </si>
  <si>
    <t>P24511622-0015</t>
  </si>
  <si>
    <t>2404-511622-04-01-877393</t>
  </si>
  <si>
    <t>普通高中</t>
  </si>
  <si>
    <t>060211</t>
  </si>
  <si>
    <t>四川省武胜中学提档升级工程项目，主要实施教学楼改建约32300平方米、学生宿舍改建约19100平方米、校内道路黑化约3250平方米、运动场地改建约37000平方米及校园附属设施升级改造工程及设施设备购置。</t>
  </si>
  <si>
    <t>张兵</t>
  </si>
  <si>
    <t>9B25276F82F7F7D2E0535EFB480A9C20</t>
  </si>
  <si>
    <t>2F45B732005F6526E065F8163E8AA87C</t>
  </si>
  <si>
    <t>360001001</t>
  </si>
  <si>
    <t>2F465570F2DC27FEE065F8163E8AA87C</t>
  </si>
  <si>
    <t>隆昌市场镇污水处理及配套设施提标升级建设项目</t>
  </si>
  <si>
    <t>P22511028-0011</t>
  </si>
  <si>
    <t>2201-511028-04-01-926886</t>
  </si>
  <si>
    <t>对5个场镇污水处理厂设施进行提标升级，新建场镇支管网约200公里及相关配套设施。 对5个场镇污水处理厂设施进行提标升级，新建场镇支管网约200公里及相关配套设施。对5个场镇污水处理厂设施进行提标升级，新建场镇支管网约200公里及相关配套设施。</t>
  </si>
  <si>
    <t>2F6947B58BAA31FDE065F8163E8AA87C</t>
  </si>
  <si>
    <t>D882DFDD17D0F4CBE0535EFB480AEDA2</t>
  </si>
  <si>
    <t>999005 乐山市市中区市容管理局</t>
  </si>
  <si>
    <t>乐山市市中区住建局</t>
  </si>
  <si>
    <t>乐山市市中区垃圾收集转运体系升级改造项目</t>
  </si>
  <si>
    <t>P25511102-0009</t>
  </si>
  <si>
    <t>2501-511102-04-01-585199</t>
  </si>
  <si>
    <t>对市中区辖区内原有的500个垃圾分类点位进行升级改造，采购300台垃圾分类智能设备，采购225辆垃圾分类运输车辆（新能源占比100%）其中替换老旧燃油型车辆190辆，项目建成后资源化利用率提高至40%，年节约燃油280吨，年减碳约80吨，运输效率提升35%，运营成本降低25%，将垃圾收转运能力由1000吨/日提升至1200吨/日。</t>
  </si>
  <si>
    <t>罗志强</t>
  </si>
  <si>
    <t>9B20F8973D370649E0535EFB480A91C3</t>
  </si>
  <si>
    <t>2F81CDF79E42754EE065F8163E8AA87C</t>
  </si>
  <si>
    <t>2F2FEFA1117C72ADE065F8163E8AA87C</t>
  </si>
  <si>
    <t>448702701 岳池县宏宇城市建设投资有限公司机关</t>
  </si>
  <si>
    <t>四川岳池经开区绿色材料产业园区及配套设施建设项目</t>
  </si>
  <si>
    <t>P24511621-0007</t>
  </si>
  <si>
    <t>2409-511621-04-01-266478</t>
  </si>
  <si>
    <t>项目占地面积约75亩，新建园区多层厂房约8万㎡，配套建设园区停车位约500个、充电桩约50套、配套建设园区道路3.1km、园区管理系统及水电气综合管网约6公里等基础配套设施。项目占地面积约75亩，新建园区多层厂房约8万㎡，配套建设园区停车位约500个、充电桩约50套、配套建设园区道路3.1km、园区管理系统及水电气综合管网约6公里等基础配套设施。</t>
  </si>
  <si>
    <t>岳池县宏宇城市建设投资有限公司机关</t>
  </si>
  <si>
    <t>C25C344518548528DA09D749BE6C8DB</t>
  </si>
  <si>
    <t>2F5449A086DD7338E065F8163E8AA87C</t>
  </si>
  <si>
    <t>448702701</t>
  </si>
  <si>
    <t>2F4979CD18D36DD2E065F8163E8AA87C</t>
  </si>
  <si>
    <t>977001 绵阳科技城新区财政金融局</t>
  </si>
  <si>
    <t>绵阳科技城新区自然资源和规划服务中心</t>
  </si>
  <si>
    <t>绵阳市林业局</t>
  </si>
  <si>
    <t>中国大熊猫保护研究中心绵阳基地项目（一期）</t>
  </si>
  <si>
    <t>P23510700-0036</t>
  </si>
  <si>
    <t>2307-510701-99-01-603359</t>
  </si>
  <si>
    <t>项目占地 121.2 公顷，建设大熊猫国家公园岷山片区核心区，主要包含大熊猫科学研究、迁地保护、自然教育、创新融合四大主要功能，其中规划建设 7 大功能区，主要包含入口门户区 10.68 公顷、绵阳秘境区 38.30 公顷、山林溪谷区 43.58公顷、竹林屏风区 20.42 公顷，配套建设科技融合区 2.80 公顷、疾控救护区 5.42公顷。建设熊猫近自然兽舍 58 套(其中繁殖中心 6 套、亲子园 3 套、自然散放区6 套、近自然圈舍 35 套、疾控救护 8 套)及四类伴生动物展示区等。</t>
  </si>
  <si>
    <t>科创区财政局</t>
  </si>
  <si>
    <t>7295EF325C742039EC73A852BED1333</t>
  </si>
  <si>
    <t>2F4413F7C2893A76E065F8163E8AA87C</t>
  </si>
  <si>
    <t>977001</t>
  </si>
  <si>
    <t>11B64B8AABD5087BE06320C012ACB6F2</t>
  </si>
  <si>
    <t>999722 雅安市茗城实业有限公司</t>
  </si>
  <si>
    <t>雅安市名山区住房和城乡建设局</t>
  </si>
  <si>
    <t>雅安市名山区茶马古城片区老旧小区改造项目</t>
  </si>
  <si>
    <t>P23511821-0003</t>
  </si>
  <si>
    <t>2302-511803-04-01-210452</t>
  </si>
  <si>
    <t>2024-09-11</t>
  </si>
  <si>
    <t>老旧小区房屋外立面改造、小区危旧房维修加固及改造约10万平方米；完善小区道路设施及便民道路改造85000平方米；小区综合管线改造（水、电、气、通信、管网）约10千米；改造小区停车位1200个，配备充电桩200个；改造小区便民服务用房5000平方米；完善小区文体设施、生活设施、门禁系统、设置智能快递柜等配套设施设备。</t>
  </si>
  <si>
    <t>雅安市茗城实业有限公司</t>
  </si>
  <si>
    <t>CED5C99C9C1C8791E0535EFB480A62E3</t>
  </si>
  <si>
    <t>2F430306EAD849C1E065F8163E8AA87C</t>
  </si>
  <si>
    <t>999722</t>
  </si>
  <si>
    <t>FD1CC435BBAA7463E0535EFB480A28AB</t>
  </si>
  <si>
    <t>仁和区蓝莓种植农旅融合建设项目</t>
  </si>
  <si>
    <t>P25510411-0015</t>
  </si>
  <si>
    <t>2412-510411-04-01-528000</t>
  </si>
  <si>
    <t>仁和区蓝莓种植农旅融合建设项目建设内容及规模：改造提升宜机化示范基地1000亩，配套设施农业、水肥一体化滴灌设施 500 亩，进行蓝莓新品种示范推广 500 亩;农产品深加工中心建设。。。。。。。。。。</t>
  </si>
  <si>
    <t>2F5DC55895F05899E065F8163E8AA87C</t>
  </si>
  <si>
    <t>2F5F00B4EE195881E065F8163E8AA87C</t>
  </si>
  <si>
    <t>北川羌族自治县生态产品价值实现建设项目</t>
  </si>
  <si>
    <t>P25510726-0010</t>
  </si>
  <si>
    <t>2501-510726-04-01-114139</t>
  </si>
  <si>
    <t>生态保护修复</t>
  </si>
  <si>
    <t>050213</t>
  </si>
  <si>
    <t>生态产品价值实现</t>
  </si>
  <si>
    <t>1.建成以优质特色中羌药材+高山生态果蔬+苔子茶为主的“北川现代森林粮库示范园”30000亩（含有机土壤改良3000亩）。
2.新建生态产品初加工厂房1500平方米，改造冷链仓库3000平方米并完善配套设施。
3.建设互联网+“羌食荟+农旅康养”数字化平台，完善认证、溯源系统，实现生态产品供需精准对接，构建全方位生态产品价值转换服务体系。</t>
  </si>
  <si>
    <t>2F90A5D189350396E065F8163E8AA87C</t>
  </si>
  <si>
    <t>2F4405D50E0431D6E065F8163E8AA87C</t>
  </si>
  <si>
    <t>976003104 遂宁凯捷环保工程有限责任公司</t>
  </si>
  <si>
    <t>遂宁高新区金桂片区城中村改造项目</t>
  </si>
  <si>
    <t>P25510903-0021</t>
  </si>
  <si>
    <t>2412-510926-04-01-899741</t>
  </si>
  <si>
    <t>本项目总范围约1879.9亩，拆迁安置涉及村(居)民664户，2822人，涉及房屋面积71808.17㎡。分两期建设安置房，总建筑面积约12.2万㎡及相关附属设施，安置房共计约862套。一期位于福光庙村，建筑面积约6万㎡;二期项目位于金桂村，建筑面积约6.2万㎡。整治提升户数75户，房屋面积约3150㎡，改造修缮老化的道路、供水、排水、消防、电力、通信等配套设施。</t>
  </si>
  <si>
    <t>遂宁凯捷环保</t>
  </si>
  <si>
    <t>2F333731B7A34EBBE065F8163E8AA87C</t>
  </si>
  <si>
    <t>2F5BAB4467C167F5E065F8163E8AA87C</t>
  </si>
  <si>
    <t>976003104</t>
  </si>
  <si>
    <t>2F45D30957DA6E9BE065F8163E8AA87C</t>
  </si>
  <si>
    <t>513429</t>
  </si>
  <si>
    <t>布拖县</t>
  </si>
  <si>
    <t>434904904 布拖县国有资产投资经营有限责任公司</t>
  </si>
  <si>
    <t>布拖县住房和城乡建设局</t>
  </si>
  <si>
    <t>布拖县城市生活污水处理厂技改扩能建设项目</t>
  </si>
  <si>
    <t>P24513429-0002</t>
  </si>
  <si>
    <t>2402-513429-04-01-445757</t>
  </si>
  <si>
    <t>布拖县县城污水处理厂10000m3/d，县城污水处理厂污水收集管网采用DN1200的HDPE钢带增强双壁波纹管长度1800m，DN800的HDPE钢带增强双壁波纹管长度2700m，DN600的HDPE钢带增强双壁波纹管长度1100m。</t>
  </si>
  <si>
    <t>布拖县国有资产投资经营有限责任公司</t>
  </si>
  <si>
    <t>1A62B657A8D4CCEA69A2422997813E3</t>
  </si>
  <si>
    <t>2F55679D107E56ADE065F8163E8AA87C</t>
  </si>
  <si>
    <t>434904904</t>
  </si>
  <si>
    <t>11B791C343433DEBE06320C012ACAD40</t>
  </si>
  <si>
    <t>318318002 西充县财政局</t>
  </si>
  <si>
    <t>西充县发展和改革局</t>
  </si>
  <si>
    <t>南充高坪机场三期改扩建项目</t>
  </si>
  <si>
    <t>P20511325-0082</t>
  </si>
  <si>
    <t>2019-510000-56-01-333603</t>
  </si>
  <si>
    <t>2021-09-01</t>
  </si>
  <si>
    <t>0301</t>
  </si>
  <si>
    <t>民用航空机场</t>
  </si>
  <si>
    <t>0203</t>
  </si>
  <si>
    <t>民用机场（不含通用机场）</t>
  </si>
  <si>
    <t>新建 2.6 万平方米的 3 号航站楼，局部改造 2 号航站楼并衔 接 3 号航站楼，扩建 12 个 C 类机位的站坪，增设 1 条垂直联络滑 行道，将现有货运仓库改造为机务场务和特种车库用房，现机场 办公楼改造为安检业务用房，新建 2800 平方米的货运仓库、1400 平方米的特种车库、5500 平方米的业务综合楼、5300 平方米的职 工执勤用房和 900 平方米的食堂等项目，配套建设停车场、道路、 供电、供排水、消防等设施</t>
  </si>
  <si>
    <t>西充县财政局</t>
  </si>
  <si>
    <t>D16D2D9CF15442D97B1EBC19F414374</t>
  </si>
  <si>
    <t>2F6E3B093BF4432FE065F8163E8AA87C</t>
  </si>
  <si>
    <t>ED91ECA25A8C45BDE0535EFB480A3D9F</t>
  </si>
  <si>
    <t>自贡高新区智能化物流基地建设项目</t>
  </si>
  <si>
    <t>P25510300-0006</t>
  </si>
  <si>
    <t>2502-510323-04-01-390808</t>
  </si>
  <si>
    <t>对自贡市高新区物流基地约10万平方米建筑进行智能化改造，打造物流仓储及分拣中心约2万平方米、冷藏保鲜库房及冻库约8万平方米，配套建设智慧化管理平台及相关附属基础设施。对自贡市高新区物流基地约10万平方米建筑进行智能化改造，打造物流仓储及分拣中心约2万平方米、冷藏保鲜库房及冻库约8万平方米，配套建设智慧化管理平台及相关附属基础设施。</t>
  </si>
  <si>
    <t>高城投郑清</t>
  </si>
  <si>
    <t>2F5859FFDC050DA4E065F8163E8AA87C</t>
  </si>
  <si>
    <t>2F574D8810AA1D6CE065F8163E8AA87C</t>
  </si>
  <si>
    <t>333113 越西县住房和城乡建设局</t>
  </si>
  <si>
    <t>越西县城区清洁供暖工程</t>
  </si>
  <si>
    <t>P23513434-0009</t>
  </si>
  <si>
    <t>2310-513434-04-01-585263</t>
  </si>
  <si>
    <t>总建筑面积36万平方米，室内外管网总长度242466米，风机盘管14400台，空气热源泵260台。总建筑面积36万平方米，室内外管网总长度242466米，风机盘管14400台，空气热源泵260台。总建筑面积36万平方米，室内外管网总长度242466米，风机盘管14400台，空气热源泵260台。</t>
  </si>
  <si>
    <t>A19C85B23EC4C1383D3431712D38BAD</t>
  </si>
  <si>
    <t>2F5F76165E560A99E065F8163E8AA87C</t>
  </si>
  <si>
    <t>333113</t>
  </si>
  <si>
    <t>11C6C245FBB40E24E06320C012ACBEA3</t>
  </si>
  <si>
    <t>332154101 仁寿县水利局</t>
  </si>
  <si>
    <t>仁寿县水利局</t>
  </si>
  <si>
    <t>仁寿县城乡供水一体化项目（二期）</t>
  </si>
  <si>
    <t>P22511421-0022</t>
  </si>
  <si>
    <t>2206-511421-04-01-396796</t>
  </si>
  <si>
    <t>新建日供水规模3万吨净水厂，配套建设输水主管网45km，建设配水管网120km，改造输水主管网15km，改造场镇供水管网180km，改造进村入户管网，改造户表13万户，新增入户管网，配套建设供水在线监测系统及安全监测等其他基础设施。</t>
  </si>
  <si>
    <t>8A01DA399594A77BC946473E99AAED0</t>
  </si>
  <si>
    <t>2F31690C85A16450E065F8163E8AA87C</t>
  </si>
  <si>
    <t>332154101</t>
  </si>
  <si>
    <t>E2A1DCB2904F87DAE0535EFB480A894A</t>
  </si>
  <si>
    <t>内江市使用专项债券的A-05地块土地储备项目实施方案</t>
  </si>
  <si>
    <t>P25511000-0025</t>
  </si>
  <si>
    <t>1111-000000-01-00-222222</t>
  </si>
  <si>
    <t>本项目拟收储土地43.59亩，其中，收回收购1个地块、43.59亩；地块已纳入东兴区2025年度土地储备计划，已与内江万达文化旅游置业有限公司公司协商一致并签订意向收储协议，已完成土地市场评估和成本审计，并完成收回收购决策程序。</t>
  </si>
  <si>
    <t>2F5F6CC1AE28099EE065F8163E8AA87C</t>
  </si>
  <si>
    <t>2F5F0305CC825DA0E065F8163E8AA87C</t>
  </si>
  <si>
    <t>威远县交通运输局</t>
  </si>
  <si>
    <t>内江市交通运输局 主管</t>
  </si>
  <si>
    <t>成渝双城经济圈-威远县大宗物流基础设施建设项目</t>
  </si>
  <si>
    <t>P22511024-0038</t>
  </si>
  <si>
    <t>2211-511024-04-01-513502</t>
  </si>
  <si>
    <t>总占地面积约460亩，总建筑面积约24万平方米，其中大宗仓储14万平方米，物流创新孵化区2万㎡，大宗商品交易服务区4万㎡，其他附属设施约4万㎡（规划大宗物资转运平台、智能仓储区、加工及打包分拣区、停车场等），完善连接道路及其他相关配套附属设施建设，购置长短运输车辆、建设全智能信息化控制系统及购置相关设施设备等。</t>
  </si>
  <si>
    <t>2F5DC238D76B5676E065F8163E8AA87C</t>
  </si>
  <si>
    <t>ED312F0718E4ED75E0535EFB480A317B</t>
  </si>
  <si>
    <t>348001001 夹江县交通运输局机关</t>
  </si>
  <si>
    <t>夹江县交通运输局机关</t>
  </si>
  <si>
    <t>中欧班列+西部陆海新通道成都集结中心乐山基地(夹江集装箱物流园区)(一期)</t>
  </si>
  <si>
    <t>P22511126-0028</t>
  </si>
  <si>
    <t>2211-511126-04-01-208168</t>
  </si>
  <si>
    <t>2023-11-15</t>
  </si>
  <si>
    <t>2026-11-15</t>
  </si>
  <si>
    <t>1.公转铁综合服务枢纽。占地面积60亩，主要建设加油、加气、充电等汽车服务设施，打造货车之家2.外贸茶产业加工聚集区。占地约183.5亩，新建标准厂房 50000m、综合服务及配套设施用房9000m，实施室外附属工程，购检测设备设施、系统等。3.“一带一路”农产品综合交易服务中心。建设农副产品交易批发市场15000m、农资农具展销交易中心 15000 m、物流仓储中心 10000 m、综合服务楼 4000 m及总图工程。4.园区配套基础设施等</t>
  </si>
  <si>
    <t>786E7C72F1F4ECBA2565004CD376A3C</t>
  </si>
  <si>
    <t>2F5DC6124B225897E065F8163E8AA87C</t>
  </si>
  <si>
    <t>2F5DDF2EB1515888E065F8163E8AA87C</t>
  </si>
  <si>
    <t>交通局</t>
  </si>
  <si>
    <t>宜宾市翠屏区冷链仓储及冷链物流智慧化建设项目</t>
  </si>
  <si>
    <t>P25511502-0069</t>
  </si>
  <si>
    <t>2502-511502-04-01-274711</t>
  </si>
  <si>
    <t>项目占地约491.25亩，建设内容包括：新建常温仓12.8万平方米，智慧冷链冻库19.2万平方米，配套建设地下停车场0.75万平方米、充电桩105个，园区道路约2.8公里、雨污管网、电力管线等附属设施，配置物流设施设备等。</t>
  </si>
  <si>
    <t>2F4FCA54AE6507E1E065F8163E8AA87C</t>
  </si>
  <si>
    <t>2F4A81C3C3215EDFE065F8163E8AA87C</t>
  </si>
  <si>
    <t>332332001 营山县水务局本级</t>
  </si>
  <si>
    <t>营山县水务局本级</t>
  </si>
  <si>
    <t>营山县幸福水库至营山河水系引调水工程项目</t>
  </si>
  <si>
    <t>P23511322-0018</t>
  </si>
  <si>
    <t>2311-511322-04-01-378710</t>
  </si>
  <si>
    <t xml:space="preserve">营山县幸福水库至营山河水系引调水工程项目：新建引水闸1座，整治营山河红岩子沟至垮拱桥段引水渠道12.04千米，新建堤防8km和隧洞1.5千米，新建石河堰5处、提灌站3处、渠道桥梁3座及其他附属设施，提升年供水能力至2840万平方米。 </t>
  </si>
  <si>
    <t>何伟</t>
  </si>
  <si>
    <t>79F7C545D1713E02E0535EFB480A2F57</t>
  </si>
  <si>
    <t>2F563BEDB05A2DF8E065F8163E8AA87C</t>
  </si>
  <si>
    <t>11BC168DD0D32256E06320C012AC71A9</t>
  </si>
  <si>
    <t>434868 邻水银鼎建设有限公司</t>
  </si>
  <si>
    <t>邻水县旧城有机更新（二期）项目</t>
  </si>
  <si>
    <t>P23511623-0085</t>
  </si>
  <si>
    <t>2309-511623-04-01-340757</t>
  </si>
  <si>
    <t>2027-04-29</t>
  </si>
  <si>
    <t>重点对西街社区、北街社区的97栋、3100户老旧小区进行综合改造，城市更新单元约15.3万平方米， 建筑物外立面改造 50239平方米、屋面改造 33185 平方米，分点建设养老、托幼等综合服务设施27028平方米，便民菜市28972平方米、新建机动车停车场 29654 平方米，非机动车棚 3219平方米，道路及地下管网修缮等基础设施建设</t>
  </si>
  <si>
    <t>何滔</t>
  </si>
  <si>
    <t>0899EB494A8649BFE0635EFB480A9B4F</t>
  </si>
  <si>
    <t>2F44056C437331DEE065F8163E8AA87C</t>
  </si>
  <si>
    <t>434868</t>
  </si>
  <si>
    <t>11B52EC17B2F087DE06320C012ACA8F0</t>
  </si>
  <si>
    <t>达州高新区110kv变电站建设项目</t>
  </si>
  <si>
    <t>P24511700-0031</t>
  </si>
  <si>
    <t>2309-511726-04-01-281581</t>
  </si>
  <si>
    <t xml:space="preserve">项目占地约13.5亩，建筑面积约9000平方米。110kV变电站新建110kV输电线路2条，线路总长度6.5km，电站1座，主变容量最终3台90MVA，本期2台90MVA。110/10，二级电压，新建同塔双回进行还建。
</t>
  </si>
  <si>
    <t>2F7F0B5B29DC4164E065F8163E8AA87C</t>
  </si>
  <si>
    <t>11CE7D5837A93A02E06320C012AC91A7</t>
  </si>
  <si>
    <t>绵阳市游仙区“稻田+”循环种养基地基础设施建设项目</t>
  </si>
  <si>
    <t>P24510704-0019</t>
  </si>
  <si>
    <t>2406-510704-20-01-865918</t>
  </si>
  <si>
    <t>通过土地整理、地力提升等工程措施，建设“稻田+”循环种养基地8000亩，配套建设农村生产道路10km，对园区人居环境进行改造提升，建设综合农事服务基地10000㎡，配套秸秆综合利用设施、维修整治灌溉沟渠26公里、提灌站和塘堰等附属设施。</t>
  </si>
  <si>
    <t>2F45CE4625756FB3E065F8163E8AA87C</t>
  </si>
  <si>
    <t>1A349986A519450FE06320C012AC7C11</t>
  </si>
  <si>
    <t>广汉市教育局</t>
  </si>
  <si>
    <t>德阳市体育局</t>
  </si>
  <si>
    <t>广汉市文体中心改扩建项目</t>
  </si>
  <si>
    <t>P21510681-0036</t>
  </si>
  <si>
    <t>2104-510681-04-01-559990</t>
  </si>
  <si>
    <t xml:space="preserve">改造乒乓球馆、羽毛球馆及原有室外运动场地，新建中型体育馆一座（座位数4000），建筑面积21000平方米，游泳馆一座（座位数1500），建筑面积16800平方米，新建停车场18000平方米及其他综合服务配套设施等。
</t>
  </si>
  <si>
    <t>2F3FE11478547A8DE065F8163E8AA87C</t>
  </si>
  <si>
    <t>D0582C4E71ABFA05E0535EFB480A3973</t>
  </si>
  <si>
    <t>348141101 交通运输局</t>
  </si>
  <si>
    <t>交通运输局</t>
  </si>
  <si>
    <t>沙湾区县级寄递物流中心项目</t>
  </si>
  <si>
    <t>P25511111-0042</t>
  </si>
  <si>
    <t>2503-511111-04-01-324585</t>
  </si>
  <si>
    <t>生产用房为双层建筑，建设面积2106m2，站台高度1.2m，层高（8-10米）、建筑结构全框架结构等。配置一套胶带分拣系统、一套直线分拣机用于邮件处理，邮件处理区面积1620㎡；仓储面积300㎡；办公区域面积186㎡。</t>
  </si>
  <si>
    <t>01CEDEF84FB4173B9373F0E054E9C95</t>
  </si>
  <si>
    <t>2F6627B6190C4A35E065F8163E8AA87C</t>
  </si>
  <si>
    <t>2F5DC48A07A3589FE065F8163E8AA87C</t>
  </si>
  <si>
    <t>448200908 成都兴城投资集团有限公司</t>
  </si>
  <si>
    <t>高新区中和街道（60亩）2024年新建保障性住房建设项目</t>
  </si>
  <si>
    <t>P24510100-0042</t>
  </si>
  <si>
    <t>2405-510109-04-01-183681</t>
  </si>
  <si>
    <t>2024-06-27</t>
  </si>
  <si>
    <t>本项目为新建保障性住房及配套设施，规划用地面积为39554.46㎡，总建筑面积约为151638.73㎡。其中地上建筑面积约103536.19㎡，地下建筑面积约为48102.54㎡。主要包含新建保障性住房1133套，地下机动车位1150个。</t>
  </si>
  <si>
    <t>成都兴城投资集团有限公司</t>
  </si>
  <si>
    <t>DD5AB43F9E24D04877DC1A61E809C1D</t>
  </si>
  <si>
    <t>2F497369DF516DD8E065F8163E8AA87C</t>
  </si>
  <si>
    <t>448200908</t>
  </si>
  <si>
    <t>19EB7010F9B20968E06320C012ACE53B</t>
  </si>
  <si>
    <t>976001001 乐山永鑫投资发展有限公司</t>
  </si>
  <si>
    <t>乐山市五通桥区交通运输局</t>
  </si>
  <si>
    <t>乐山市五通桥区空港产业园物流园区基础设施建设项目</t>
  </si>
  <si>
    <t>P20511112-0012</t>
  </si>
  <si>
    <t>2020-511112-78-01-470592</t>
  </si>
  <si>
    <t>2021-11-25</t>
  </si>
  <si>
    <t>2025-11-25</t>
  </si>
  <si>
    <t>建设保税仓库配套服务设施，包括建设集暂存、分拣、信息反馈及航空公司地面代理为一体的航空快件中心、包括堆场、转运作业区的国际、国内货运中心、临港加工基地、仓储配送中心以及综合配套服务设施，总占地面积约394亩，规划总建筑面积：231649m2；另建园区道路13.7公里、管网12.35公里、停车位4000个，建设乐山港和园区连接线道路3.885公里。</t>
  </si>
  <si>
    <t>乐山永鑫投资发展有限公司</t>
  </si>
  <si>
    <t>D610E6651404368AD7B1001C2D7533A</t>
  </si>
  <si>
    <t>2F39EC8BE1C70E99E065F8163E8AA87C</t>
  </si>
  <si>
    <t>976001001</t>
  </si>
  <si>
    <t>A8455FC806D22451E0535EFB480AC91D</t>
  </si>
  <si>
    <t>324108104 彭州市土地储备中心</t>
  </si>
  <si>
    <t>彭州市规划和自然资源局本级</t>
  </si>
  <si>
    <t>成都市彭州市申报专项债券收回收购致和街道闲置存量土地打包项目</t>
  </si>
  <si>
    <t>P25510182-0022</t>
  </si>
  <si>
    <t>3XXX-XXXXXX-XX-XX-XXXXXX</t>
  </si>
  <si>
    <t>本项目拟收储成都人居龙兴置业有限公司（彭州市龙兴置业有限公司下属子公司）2宗地，面积122.04亩。2宗地均已纳入彭州市2025年度土地储备计划。致和街道38.90亩地块位于成都市彭州市致和街道胜利大街南侧、福兴大道东侧，致和街道83.14亩地块位于位于成都市彭州市致和街道环湖路一段南侧、福兴大道东侧地块。</t>
  </si>
  <si>
    <t>彭州市土地储备中心</t>
  </si>
  <si>
    <t>1C332B2DBD94EC4AD1496CF60F2E470</t>
  </si>
  <si>
    <t>2F742CE00B1C6C0AE065F8163E8AA87C</t>
  </si>
  <si>
    <t>324108104</t>
  </si>
  <si>
    <t>2F70A9D297D56C00E065F8163E8AA87C</t>
  </si>
  <si>
    <t>成渝地区双城经济圈—内荣农高区农业示范园建设项目</t>
  </si>
  <si>
    <t>P22511028-0022</t>
  </si>
  <si>
    <t>2206-511028-04-01-993076</t>
  </si>
  <si>
    <t>2023-09-10</t>
  </si>
  <si>
    <t xml:space="preserve">建设高标准农田4.31万亩，优质杂交水稻制种、试种基地、制种示范场的研究中心1个，1000亩智能化渔业循环养殖示范园1个，配套农产品加工、仓储冷链物流中心、畜禽养殖场粪污处理设施提升改造以及园区干支道路等基础设施建设。 
 </t>
  </si>
  <si>
    <t>019</t>
  </si>
  <si>
    <t>2F4C1A32BF697632E065F8163E8AA87C</t>
  </si>
  <si>
    <t>E2B62D52EFED5F4EE0535EFB480A785B</t>
  </si>
  <si>
    <t>南充市顺庆区发展和改革局</t>
  </si>
  <si>
    <t>P22511302-0095</t>
  </si>
  <si>
    <t>2F49DA4E0A5E6DEEE065F8163E8AA87C</t>
  </si>
  <si>
    <t>ED929272EB25397AE0535EFB480AD748</t>
  </si>
  <si>
    <t>324117101 国土资源局</t>
  </si>
  <si>
    <t>国土资源局</t>
  </si>
  <si>
    <t>乐山市马边彝族自治县使用专项债券永乐文旅综合开发项目</t>
  </si>
  <si>
    <t>P25511133-0011</t>
  </si>
  <si>
    <t>本项目投资7000万元，其中，征地补偿费用481万元，收购补偿费，房屋补偿费及相关费用4407.23万元，财务费用725.51万元，根据本项目土地收储计划、还本付息计划、土地出让收入测算，项目运营收入为 4987.38 万元，总成本费用为 2046.85 万元，考虑税收成本后，净利润 2940.53 万元。</t>
  </si>
  <si>
    <t>7C45847570340DCB01C7F89BD44FBD6</t>
  </si>
  <si>
    <t>2F70ABA9AD336BF3E065F8163E8AA87C</t>
  </si>
  <si>
    <t>324117101</t>
  </si>
  <si>
    <t>2F734201B2C47CB7E065F8163E8AA87C</t>
  </si>
  <si>
    <t>513321</t>
  </si>
  <si>
    <t>康定市</t>
  </si>
  <si>
    <t>333001 康定县住房和城乡规划建设局</t>
  </si>
  <si>
    <t>康定县住房和城乡规划建设局</t>
  </si>
  <si>
    <t>康定市城市供暖工程(五期)</t>
  </si>
  <si>
    <t>P24513321-0004</t>
  </si>
  <si>
    <t>2311-513300-04-01-392352</t>
  </si>
  <si>
    <t>2027-05-01</t>
  </si>
  <si>
    <t>新建阿尔卑斯小区集中供暖系统，总供暖面积136266平方米。主要包括配置低温空气源热泵(冷水)机组112套、循环泵组15组、箱式变压器9台以及相关附属设施。新建阿尔卑斯小区集中供暖系统，总供暖面积136266平方米。主要包括配置低温空气源热泵(冷水)机组112套、循环泵组15组、箱式变压器9台以及相关附属设施。</t>
  </si>
  <si>
    <t>C98C347D2F044B8A973647B85DBA76C</t>
  </si>
  <si>
    <t>2F6C62D358175922E065F8163E8AA87C</t>
  </si>
  <si>
    <t>11D292026AED08FDE06320C012ACB188</t>
  </si>
  <si>
    <t>333001 泸州市龙马潭区住房和城乡建设局</t>
  </si>
  <si>
    <t>泸州市龙马潭区住房和城乡建设局</t>
  </si>
  <si>
    <t>龙马潭区老旧化工厂区工业遗址建设项目</t>
  </si>
  <si>
    <t>P25510504-0002</t>
  </si>
  <si>
    <t>2502-510504-04-01-572814</t>
  </si>
  <si>
    <t>对化工厂老厂区遗址改建约18000平方米，其中改建工业文化展示区约8000平方米、改建配套服务设施约10000平方米。建设基础设施配套7000平方米，包括配套游客服务中心5000平方米、游客服务中心配套用房2000平方米，停车场6000平方米，配套道路建设5公里、配套管网建设13公里。</t>
  </si>
  <si>
    <t>龙马潭区住建局经办</t>
  </si>
  <si>
    <t>D22D2CCAE4A4988996EEA5269CA1E5C</t>
  </si>
  <si>
    <t>2F7F7602D0F0415DE065F8163E8AA87C</t>
  </si>
  <si>
    <t>2F6C941BC5340A1AE065F8163E8AA87C</t>
  </si>
  <si>
    <t>绵阳市游仙区优质粮油现代农业园区建设项目</t>
  </si>
  <si>
    <t>P24510704-0021</t>
  </si>
  <si>
    <t>2406-510704-20-01-142248</t>
  </si>
  <si>
    <t>通过土地调型、地力培肥、种质提升等工程措施，建设生态粮油种植基地24000亩、水稻玉米等制种基地2000亩、新建集中育苗基地约39亩、以及改扩建仓储烘干中心12000㎡、农产品加工厂房4468㎡、综合农事服务基地2处，实施园区绿色防控统防统治、节水灌溉工程，配套建设农业灌溉沟渠23.15km、农村生产道路12km、园区农业管理平台等附属设施。</t>
  </si>
  <si>
    <t>2F2FB6E0D7485AB4E065F8163E8AA87C</t>
  </si>
  <si>
    <t>1A351337CDF84FF7E06320C012ACCCBC</t>
  </si>
  <si>
    <t>999904 古蔺县经济开发区管理委员会</t>
  </si>
  <si>
    <t>古蔺县交通运输局</t>
  </si>
  <si>
    <t>泸州市交通运输局</t>
  </si>
  <si>
    <t>古蔺经开区茅溪酱酒园冷链物流建设项目</t>
  </si>
  <si>
    <t>P22510525-0045</t>
  </si>
  <si>
    <t>2210-510525-04-01-985271</t>
  </si>
  <si>
    <t>项目占地约120亩,建设果蔬、肉类冻库15000平方米、农产品交易中心10000平方米、物流配送中心30000平方米及相关设备设施,配套建停车场5000平方米、充电桩、配套物流道路等基础设施。项目占地约120亩,建设果蔬、肉类冻库15000平方米、农产品交易中心10000平方米、物流配送中心30000平方米及相关设备设施,配套建停车场5000平方米、充电桩、配套物流道路等基础设施。</t>
  </si>
  <si>
    <t>王剑霜</t>
  </si>
  <si>
    <t>8FE938FAE55DC444E0535EFB480A7CC9</t>
  </si>
  <si>
    <t>2F4D68F2FD3A11B4E065F8163E8AA87C</t>
  </si>
  <si>
    <t>999904</t>
  </si>
  <si>
    <t>ED81C064E5E06397E0535EFB480A7CA1</t>
  </si>
  <si>
    <t>381160102 遂宁市天泰实业有限责任公司</t>
  </si>
  <si>
    <t>遂宁市船山区装备制造产业园区基础设施建设项目</t>
  </si>
  <si>
    <t>P22510903-0049</t>
  </si>
  <si>
    <t>2211-510903-04-01-788582</t>
  </si>
  <si>
    <t>2023-06-13</t>
  </si>
  <si>
    <t>2026-06-13</t>
  </si>
  <si>
    <t xml:space="preserve">主要建设多层标准化厂房16万平方米，物流仓储厂房1万平方米，建设产业园区道路9.3公里，配套建设雨水管网、污水管网10公里，以及燃气、电力、通讯等附属工程。主要建设多层标准化厂房16万平方米，物流仓储厂房1万平方米，建设产业园区道路9.3公里，配套建设雨水管网、污水管网10公里，以及燃气、电力、通讯等附属工程。 </t>
  </si>
  <si>
    <t>遂宁市天泰实业有限责任公司</t>
  </si>
  <si>
    <t>31B4CB20D0347DB8FDECB0306BB4FAE</t>
  </si>
  <si>
    <t>2F46F7BBF1936A7BE065F8163E8AA87C</t>
  </si>
  <si>
    <t>381160102</t>
  </si>
  <si>
    <t>ED2D7F900589DF00E0535EFB480AFCE9</t>
  </si>
  <si>
    <t>318409401 四川宜宾南溪经济开发区管理委员会</t>
  </si>
  <si>
    <t>经开区财税处</t>
  </si>
  <si>
    <t>宜宾市南溪九龙园区标准化厂房基础设施建设项目</t>
  </si>
  <si>
    <t>P25511522-0021</t>
  </si>
  <si>
    <t>2309-511503-04-01-571402</t>
  </si>
  <si>
    <t>2027-06-10</t>
  </si>
  <si>
    <t>新建14万平方米标准化厂房，建设停车场(含400个停车位及120个充电)，新建道路3.2km其他配套基础设施建设。
新建14万平方米标准化厂房，建设停车场(含400个停车位及120个充电)，新建道路3.2km其他配套基础设施建设。</t>
  </si>
  <si>
    <t>罗龙工管委</t>
  </si>
  <si>
    <t>D065DFAA7A84235B2DD035D4706748A</t>
  </si>
  <si>
    <t>2F5F9E393BB11CEFE065F8163E8AA87C</t>
  </si>
  <si>
    <t>318409401</t>
  </si>
  <si>
    <t>2F5FA0CC73581CF1E065F8163E8AA87C</t>
  </si>
  <si>
    <t>德阳高新区汽车产业园配套提升基础设施建设项目</t>
  </si>
  <si>
    <t>P22510681-0005</t>
  </si>
  <si>
    <t>2202-510698-04-01-902035</t>
  </si>
  <si>
    <t>新建汽车产业园标准化厂房101700㎡，并配套建设园区停车场，新建规划道路长约720米，德学路长约340米，滨湖路长约370米，滨湖路二期长约1900米，学府大道二期长约1023米，万福配套1号道路长约524米、2号道路长约518米，河源路长约155米，新丰配套1号道路长约409米、2号道路长约423米，新建白琮路青白江大桥，大桥长约405米，以及管线改迁。</t>
  </si>
  <si>
    <t>2F545A0F20AF6DDAE065F8163E8AA87C</t>
  </si>
  <si>
    <t>D87E88879587092FE0535EFB480A7D7C</t>
  </si>
  <si>
    <t>宜宾高新区智慧交通基础建设项目</t>
  </si>
  <si>
    <t>P25511500-0015</t>
  </si>
  <si>
    <t>2411-511534-04-01-820085</t>
  </si>
  <si>
    <t>为提升高新区交通管理信息化水平拟建成智慧交通信息化管理平台。主要包含新建1150套路前端地面感知摄像头、电像计算系统15套、专业视频边界设备一套、人工智能分析动态授权、文件管理系统、决策支持系统、区域交通综合信息平台、权限管理系统、融合通信系统、全域数据中台等配套系统。建成后该系统服务于宜宾市高新区包括范围内高新技术产业园区、菜坝、高场镇等区域。本项目不涉及土建工程和拆迁，不涉及新增算力。项目不涉及新增算力(数据)中心。</t>
  </si>
  <si>
    <t>宜宾高新区2025年第一批项目2.28，非续发项目，不存在信息系统重复建设情况，不存在新增巨幅大屏等新形象工程。</t>
  </si>
  <si>
    <t>2F4BC84A374763B5E065F8163E8AA87C</t>
  </si>
  <si>
    <t>2F4B23EB34E2218FE065F8163E8AA87C</t>
  </si>
  <si>
    <t>326408057 农业局</t>
  </si>
  <si>
    <t>叙州区岷江蔬菜现代农业园区建设项目</t>
  </si>
  <si>
    <t>P24511521-0132</t>
  </si>
  <si>
    <t>2202-511504-20-01-940568</t>
  </si>
  <si>
    <t>项目新建现代化蔬菜种植基地 5628 亩，包括核心示范种植区628 亩和技术 辐射种植区5000 亩。其中核心示范种植区包含标准 PVC 阳光大棚 100 亩、智慧 恒温玻璃大棚 30 亩、高标准露天示范区488 亩、配套工程及设施设备区 10 亩；技术辐射种植区 5000 亩为露天种植；完善种植区土壤改良、田间生产道等相关 附属工程及各区域所需设施设备采购安装。</t>
  </si>
  <si>
    <t>4A0FEFB5F4C49D19E8E5F2D86D1E483</t>
  </si>
  <si>
    <t>2F5820995B967476E065F8163E8AA87C</t>
  </si>
  <si>
    <t>326408057</t>
  </si>
  <si>
    <t>2F582BFCDAF5795BE065F8163E8AA87C</t>
  </si>
  <si>
    <t>326601101 古蔺县农业局</t>
  </si>
  <si>
    <t>古蔺县农业局</t>
  </si>
  <si>
    <t>古蔺县乡村振兴建设项目</t>
  </si>
  <si>
    <t>P24510525-0015</t>
  </si>
  <si>
    <t>2402-510525-04-01-180394</t>
  </si>
  <si>
    <t>2027-03-26</t>
  </si>
  <si>
    <t>拟在二郎镇、石宝镇、农业基础设施地，包括新建粮油种植示范基地15000亩、大棚蔬菜示范种植区1500亩、优质桑葚种植示范基地1000亩等；配套建设冷库15000平方米，初加工厂房8000平方米；新建及改造提灌站63处，蓄水池192口，山坪塘61口，灌溉渠约12公里，配套建设园区道路约65.8公里，安装农业园区喷滴灌设施设备等附属设施。</t>
  </si>
  <si>
    <t>AB16123F53D4B4884F76E22C79CC08C</t>
  </si>
  <si>
    <t>2F41B3512486402FE065F8163E8AA87C</t>
  </si>
  <si>
    <t>326601101</t>
  </si>
  <si>
    <t>11C6C17D5EA50E29E06320C012AC786A</t>
  </si>
  <si>
    <t>318301130 资中县船城供排水有限责任公司</t>
  </si>
  <si>
    <t>资中县公共供水管网漏损治理工程</t>
  </si>
  <si>
    <t>P24511025-0057</t>
  </si>
  <si>
    <t>2412-511025-04-01-995689</t>
  </si>
  <si>
    <t>改造DN110供水管线80千米，DN250供水管线60千米，DN300-DN500供水管线60千米；改造老旧闸阀25个、检查井50个；改造加压泵站5个，更新相应附属设施10套，二次供水设施20个，增设分区计量装置15个，改造户表800个。</t>
  </si>
  <si>
    <t>0C60B223C4DF2C8DE0635EFB480AF036</t>
  </si>
  <si>
    <t>2F5E2A9C1988044DE065F8163E8AA87C</t>
  </si>
  <si>
    <t>318301130</t>
  </si>
  <si>
    <t>2F47CD84E782437BE065F8163E8AA87C</t>
  </si>
  <si>
    <t>381002025 射洪市国有资产经营管理集团有限公司</t>
  </si>
  <si>
    <t>射洪智慧城市及锂电产业智能平台建设项目（一期）</t>
  </si>
  <si>
    <t>P22510922-0086</t>
  </si>
  <si>
    <t>2209-510922-04-01-788473</t>
  </si>
  <si>
    <t>2022-12-10</t>
  </si>
  <si>
    <t>2025-12-10</t>
  </si>
  <si>
    <t>项目规划使用锂电学院现有建筑6200平方米，建设城市运营管理中心、城市规划中心、锂电产业指数发布平台、大数据中心机柜库、智慧城市体验中心等，包括AI识别、智慧公交、智慧文旅、智慧农业等，周边建设附属停车场，拓展六个智慧应用，包括智慧停车、智慧路灯、智慧交通等。（新增算力和存储资源折合标准机架装机规模约160个）</t>
  </si>
  <si>
    <t>刘训兰</t>
  </si>
  <si>
    <t>为2025年第一批续发项目，该项目不存在信息系统的重复建设，不新增巨幅大屏等新形象工程。</t>
  </si>
  <si>
    <t>ECD95ACBB7C3642EE0535EFB480A3E69</t>
  </si>
  <si>
    <t>2F336CEE917A4EB7E065F8163E8AA87C</t>
  </si>
  <si>
    <t>381002025</t>
  </si>
  <si>
    <t>ECD95ACBB7E5642EE0535EFB480A3E69</t>
  </si>
  <si>
    <t>448017 内江页岩气产业发展有限公司</t>
  </si>
  <si>
    <t>威远县经开区供气管网工程</t>
  </si>
  <si>
    <t>P23511024-0046</t>
  </si>
  <si>
    <t>2310-511024-04-01-860467</t>
  </si>
  <si>
    <t>为园区提供稳定、可靠的天然气供应。新建城市燃气管网 29 公里(含 D323 管网、D114 管网、D168管网)，新建撬装站一座，并配套建设其他附属设施。可以满足园区内各类企业和用户的用气需求，确保园区的能源供应安全，促进园区的产业发展和经济活力提升。本项目建工期为2025年6月至2027年6月。</t>
  </si>
  <si>
    <t>内江页岩气产业发展有限公司</t>
  </si>
  <si>
    <t>299B555A4B2F6EF2E065F8163E8AA87C</t>
  </si>
  <si>
    <t>2F680E9ECD0E1A29E065F8163E8AA87C</t>
  </si>
  <si>
    <t>448017</t>
  </si>
  <si>
    <t>2F5C3D47B6952395E065F8163E8AA87C</t>
  </si>
  <si>
    <t>江安县东城退城进园区DC-A02宗地使用专项债券收回收购存量闲置土地储备项</t>
  </si>
  <si>
    <t>P25511523-0019</t>
  </si>
  <si>
    <t>0000-000000-00-00-000003</t>
  </si>
  <si>
    <t>本项目包含1个地块，DC-A02地块，南邻龙君路，西邻规划用地，北邻滨江路，面积为80.3亩，拟于2025年以12421万元收储。本项目总投资12646万元，计划发行专项债券融资12200万元，发行7年期。</t>
  </si>
  <si>
    <t>2F7016E48A092F58E065F8163E8AA87C</t>
  </si>
  <si>
    <t>2F5DC48A1B1A589FE065F8163E8AA87C</t>
  </si>
  <si>
    <t>332401001 开江县水利局</t>
  </si>
  <si>
    <t>开江县水利局</t>
  </si>
  <si>
    <t>开江县小型水库灌区建设项目</t>
  </si>
  <si>
    <t>P23511723-0014</t>
  </si>
  <si>
    <t>2309-511723-04-01-493081</t>
  </si>
  <si>
    <t>改造老河堰水库灌区、石堰口水库灌区、舒家沟水库灌区、永红水库灌区、明桥水库灌区等5个小型灌区，新建(整治)渠道17km，改造后将新增灌面1.05万亩、恢复和改善灌面 1.1万亩。改造老河堰水库灌区、石堰口水库灌区、舒家沟水库灌区、永红水库灌区、明桥水库灌区等5个小型灌区，新建(整治)渠道17km，改造后将新增灌面1.05万亩、恢复和改善灌面 1.1万亩。</t>
  </si>
  <si>
    <t>3EEF6FA5168427391F20324F2C11179</t>
  </si>
  <si>
    <t>2F5DC3C731E1589DE065F8163E8AA87C</t>
  </si>
  <si>
    <t>332401001</t>
  </si>
  <si>
    <t>11B52FF842480909E06320C012AC78F0</t>
  </si>
  <si>
    <t>318131105 青神县农业发展投资有限责任公司</t>
  </si>
  <si>
    <t>青神县农业农村局</t>
  </si>
  <si>
    <t>青神县宜居宜业和美乡村示范区建设项目</t>
  </si>
  <si>
    <t>P24511425-0024</t>
  </si>
  <si>
    <t>2402-511425-04-01-761046</t>
  </si>
  <si>
    <t>项目拟打造100亩茶产业示范园 1个，打造柑橘新品种创新示范基地500亩，雷竹林下养殖观光示范基地450 亩；平整黑化乡村道路33公里，打造宜居宜业和美乡村先行示范区3个，实施人居环境治理、完善污水处理、管网等基础设施；新建生态停车场，打造农旅融合观光点4处，完善农旅融合相关配套设施设备等。</t>
  </si>
  <si>
    <t>青神县青惠农业发展投资有限责任公司</t>
  </si>
  <si>
    <t>D0064442A8C26890E0535EFB480A118B</t>
  </si>
  <si>
    <t>2F41D85061F04E8BE065F8163E8AA87C</t>
  </si>
  <si>
    <t>318131105</t>
  </si>
  <si>
    <t>2F412402839403F0E065F8163E8AA87C</t>
  </si>
  <si>
    <t>达州南站站区配套工程</t>
  </si>
  <si>
    <t>P21511700-0008</t>
  </si>
  <si>
    <t>2107-511700-04-01-962814</t>
  </si>
  <si>
    <t>2022-02-01</t>
  </si>
  <si>
    <t>020712</t>
  </si>
  <si>
    <t>其他综合交通枢纽（含综合交通枢纽一体化综合利用）</t>
  </si>
  <si>
    <t>项目占地面积约600亩，主要建设内容包括：达州南站站房及相关工程（达州市要求扩大规模部分约42000平方米，含尚未取得批复的西渝高铁配建站房面积）；站房影响的其他工程约34000平方米；站房配套市政工程（城市通廊约8000平方米，城市客约12000平方米，市政车场约55000平方米）；配套枢纽建筑工程约78000平方米、配套枢纽室外铺装及工程约119336平方米；站前配套建筑工程约98400平方米，站前配套地下车库约50000平方米、充电桩500个。</t>
  </si>
  <si>
    <t>2F71EFC0126C71CEE065F8163E8AA87C</t>
  </si>
  <si>
    <t>CD0BE79EF3F18FB4E0535EFB480A4AAD</t>
  </si>
  <si>
    <t>宜宾市翠屏区2022年老旧小区改造项目</t>
  </si>
  <si>
    <t>P21511502-0037</t>
  </si>
  <si>
    <t>2109-511502-04-01-167395</t>
  </si>
  <si>
    <t xml:space="preserve">宜宾市翠屏区2022年老旧小区改造项目建设内容：本项目涉及38个小区，11035户，308栋楼，83.04万平方米。改造内容包括小区道路面积约16800平方米，水电气管网约66744米，排水管网约29000米，35套消防设施等基础配套设施。 </t>
  </si>
  <si>
    <t>2F5989BA27D806A4E065F8163E8AA87C</t>
  </si>
  <si>
    <t>CBF2244617580F02E0535EFB480A77AA</t>
  </si>
  <si>
    <t>宁南县粮经复合现代农业示范基地建设项目</t>
  </si>
  <si>
    <t>P24513427-0008</t>
  </si>
  <si>
    <t>2406-513427-04-01-546846</t>
  </si>
  <si>
    <t>新建粮油轮作种植示范基地9000亩、粮果蔬高效利用种植基地3000亩；新建冷库2000平方米、农产品初加工厂房3000平方米；配套建设引水管道50km、灌溉水渠及蓄水池20座、生产便道50km等基础设施。</t>
  </si>
  <si>
    <t>包志安</t>
  </si>
  <si>
    <t>2F1F8FA4428C3DE9E065F8163E8AA87C</t>
  </si>
  <si>
    <t>197BCAAF20E3483EE06320C012AC05E3</t>
  </si>
  <si>
    <t>333611301 金堂县住房和城乡建设局</t>
  </si>
  <si>
    <t>金堂县住房和城乡建设局</t>
  </si>
  <si>
    <t>金堂县栖贤街道临江片区城中村改造项目</t>
  </si>
  <si>
    <t>P25510121-0010</t>
  </si>
  <si>
    <t>2502-510121-04-01-221219</t>
  </si>
  <si>
    <t>本项目为金堂县栖贤街道临江片区城中村改造项目，本项目城中村改造项目实施范围约 1292.70 亩，其中集体土地 1292.70 亩，国有土地 0 亩。改造总建筑面积 64.67 万平方米，计划搬迁户数 2303 户 3818 人。已纳入住建部城中村改造项目库</t>
  </si>
  <si>
    <t>金堂县城乡建设局</t>
  </si>
  <si>
    <t>F59EC917E9B4CC5AA900E701B069E72</t>
  </si>
  <si>
    <t>2F54C12EA8F81188E065F8163E8AA87C</t>
  </si>
  <si>
    <t>333611301</t>
  </si>
  <si>
    <t>2F4AAF494EE5714DE065F8163E8AA87C</t>
  </si>
  <si>
    <t>德阳经开区老旧小区智慧化提升改造项目（一期）</t>
  </si>
  <si>
    <t>P22510600-0049</t>
  </si>
  <si>
    <t>2206-510699-04-01-872886</t>
  </si>
  <si>
    <t>对德阳经开区内部分老旧小区进行智慧化改造提升，共涉及居民7400余户，主要包含智慧党建、智慧政务、智慧管理、智慧服务、指挥调度、应急疫情六个系统的管理功能建设，以及改造老旧小区道路、供排水管网、电力管线设施，改造地上停车位2500余个、充电桩780个、日间照料中心、配套用房、农贸市场、社区卫生服务站，增设快递柜、垃圾分类回收智慧屋，改造其他配套基础设施设备等。</t>
  </si>
  <si>
    <t>2F497D4774FC732CE065F8163E8AA87C</t>
  </si>
  <si>
    <t>E2BCB710E7B3B911E0535EFB480AFF23</t>
  </si>
  <si>
    <t>333313009 峨眉山市城市建设投资有限公司</t>
  </si>
  <si>
    <t>峨眉山市住房和城乡建设局</t>
  </si>
  <si>
    <t>峨眉山市区老旧街区更新改造项目</t>
  </si>
  <si>
    <t>P25511181-0017</t>
  </si>
  <si>
    <t>2412-511181-04-01-137782</t>
  </si>
  <si>
    <t>更新改造市区老旧街区8万平方米，主要包含雨污排水管网10千米，道路10千米，停车位2000个，全民健身场地12个、公厕17个、农贸市场13个、公交站台52个，及电子站牌、公交坐凳、老人日间照料中心、便民服务中心、充电桩、供水、电力等配套基础设施。</t>
  </si>
  <si>
    <t>峨眉山市城市建设投资有限公司</t>
  </si>
  <si>
    <t>8FE2B9D541289AE8E0535EFB480A0FEC</t>
  </si>
  <si>
    <t>2F54B2DD71850D01E065F8163E8AA87C</t>
  </si>
  <si>
    <t>333313009</t>
  </si>
  <si>
    <t>2F35B796912B5615E065F8163E8AA87C</t>
  </si>
  <si>
    <t>资阳市水务局</t>
  </si>
  <si>
    <t>资阳市临空经济区雁栖水利工程（下水库）</t>
  </si>
  <si>
    <t>P19512000-0040</t>
  </si>
  <si>
    <t>2019-512051-78-01-342772</t>
  </si>
  <si>
    <t>2022-03-02</t>
  </si>
  <si>
    <t>水库正常蓄水位拟定为368.00m，对应库面面积为141万m2，折合水面面积2115亩，正常蓄水位以下库容486万m3，死水位为366.90m，死库容328万m3，调节库容158万m3。大坝非溢流坝段最大坝高21.0m，坝顶轴线长250.0m，非溢流坝段布置在左右两岸，左、右岸非溢流坝坝段分别长83.0m和85.0m，其中右岸非溢流坝段设置20m长储门槽坝段。水闸段总长82.0m，大坝水闸段采用无顶坎宽顶堰，闸底高程360.00m，采用5孔12.0×8.0m（宽×高）平板钢闸门。</t>
  </si>
  <si>
    <t>2F5B9BB4F06461E7E065F8163E8AA87C</t>
  </si>
  <si>
    <t>11DF15948B4D2978E06320C012ACC101</t>
  </si>
  <si>
    <t>434001 江安县工业园区管委会</t>
  </si>
  <si>
    <t>江安县发展和改革局</t>
  </si>
  <si>
    <t>江安经开区中水回用建设项目</t>
  </si>
  <si>
    <t>P22511523-0029</t>
  </si>
  <si>
    <t>2211-511523-04-01-812484</t>
  </si>
  <si>
    <t>2027-09-29</t>
  </si>
  <si>
    <t>江安经开区中水回用建设项目的主要建设内容为：建设5万吨/日中水回用水厂1座，其中：新建处理车间1座，输水干管40km，输水支管60km，购置中水处理设施并完善相关道路等配套工程。建设年限24个月，总投资25300万元。</t>
  </si>
  <si>
    <t>江安县工业园区管委会</t>
  </si>
  <si>
    <t>B3C24AFFFAA59422E0535EFB480ABA81</t>
  </si>
  <si>
    <t>2F497D9AC2FC7336E065F8163E8AA87C</t>
  </si>
  <si>
    <t>E29464CF639E2361E0535EFB480A38FA</t>
  </si>
  <si>
    <t>360402 大英县教育和体育局</t>
  </si>
  <si>
    <t>大英县教育局</t>
  </si>
  <si>
    <t>遂宁市教育局</t>
  </si>
  <si>
    <t>大英县公办幼儿园建设项目</t>
  </si>
  <si>
    <t>P21510923-0006</t>
  </si>
  <si>
    <t>2102-510923-04-01-675716</t>
  </si>
  <si>
    <t>2022-12-20</t>
  </si>
  <si>
    <t>新建大英县双池幼儿园、大英县新苗幼儿园、大英县白鹤幼儿园，迁建大英县天保镇幼儿园。共新建园舍20000平方米，活动场地15000平方米及相关配套设施，购置相关设备。
大英县公办幼儿园建设项目于2021年2月在发改部门立项，总投资12000万元，由 大英县教育和体育局实施。</t>
  </si>
  <si>
    <t>唐浩轩</t>
  </si>
  <si>
    <t>9B39363AE8E63C86E0535EFB480A99EF</t>
  </si>
  <si>
    <t>2F54546AC54A7330E065F8163E8AA87C</t>
  </si>
  <si>
    <t>360402</t>
  </si>
  <si>
    <t>BACCC00FF62B4C23E0535EFB480A7A8F</t>
  </si>
  <si>
    <t>361506004 攀枝花市第三人民医院</t>
  </si>
  <si>
    <t>攀枝花市卫生健康委员会</t>
  </si>
  <si>
    <t>攀枝花市攀西精神卫生防治中心综合楼建设项目</t>
  </si>
  <si>
    <t>P24510400-0033</t>
  </si>
  <si>
    <t>2311-510400-04-01-635539</t>
  </si>
  <si>
    <t>2025-06-28</t>
  </si>
  <si>
    <t>建筑面积 16000 平方米。拆除上世纪 80 年代初修建的东楼、南楼后，在原址新建综合楼。新建综合楼设门急诊部、放射科、特检科、检验科、实验室用房、地下停车场和 300 床位病房。建筑面积 16000 平方米。拆除上世纪 80 年代初修建的东楼、南楼后，在原址新建综合楼。新建综合楼设门急诊部、放射科、特检科、检验科、实验室用房、地下停车场和 300 床位病房。</t>
  </si>
  <si>
    <t>苏亚君</t>
  </si>
  <si>
    <t>FC2BAB302554FAE86931A48AA6C6052</t>
  </si>
  <si>
    <t>2F68EF16A9F7014FE065F8163E8AA87C</t>
  </si>
  <si>
    <t>361506004</t>
  </si>
  <si>
    <t>2F67FF63A42113F4E065F8163E8AA87C</t>
  </si>
  <si>
    <t>达州高新区新材料产业园二期工程项目</t>
  </si>
  <si>
    <t>P22511700-0043</t>
  </si>
  <si>
    <t>2210-511726-04-01-491212</t>
  </si>
  <si>
    <t xml:space="preserve">项目占地750亩，新建标准厂房30万平米，建设配套地下车库3万平方米、设备基地3万平方米、安全配套设施、环保配套设施、园区配套道路6千米、地下管廊5千米等。
项目占地750亩，新建标准厂房30万平米，建设配套地下车库3万平方米、设备基地3万平方米、安全配套设施、环保配套设施、园区配套道路6千米、地下管廊5千米等。
</t>
  </si>
  <si>
    <t>2F5F168AAFE06581E065F8163E8AA87C</t>
  </si>
  <si>
    <t>EDA2F2C58F9BF990E0535EFB480ABDB6</t>
  </si>
  <si>
    <t>四川省向家坝灌区北总干渠一期二步工程（泸州市江阳区）</t>
  </si>
  <si>
    <t>P15510502-0002</t>
  </si>
  <si>
    <t xml:space="preserve">新建北总干渠建设邱场分干渠分水洞处至渠末、江泸干渠、永兴分干渠，、隆昌供水管线，刘家场等14条支渠，思坡提灌支渠、大塔提灌分支渠、孔滩提灌分支渠、龙滚滩水库充水管、马尔岩水库充水洞等。
建设渠道总长度为279.63Km，其中邱场分干渠分水洞处至江泸干渠分水口17.88Km、江泸干渠43.81Km、永兴分干渠14.77Km，14条支渠、3条提灌渠及水库充水渠总长203.17Km，隆昌供水管线41.34Km，实现灌溉面积147.30万亩，渠首供水量47356万立方米。
</t>
  </si>
  <si>
    <t>2F7F7602D01A415DE065F8163E8AA87C</t>
  </si>
  <si>
    <t>2F7EFC6EEC8A41A8E065F8163E8AA87C</t>
  </si>
  <si>
    <t>361117705 宜宾市第二中医医院</t>
  </si>
  <si>
    <t>宜宾市翠屏区中医医院病房改造提升项目</t>
  </si>
  <si>
    <t>P24511502-0072</t>
  </si>
  <si>
    <t>2405-511502-04-01-679468</t>
  </si>
  <si>
    <t>2025-07-15</t>
  </si>
  <si>
    <t>2026-04-14</t>
  </si>
  <si>
    <t>总建筑面积12641平方米，改建病房约2600平方米，对现有的四人间、三人间、二人间共计80间病房进行改造，其中将19间四人间病房改为三人间，对12间二人间进行适老化改造，对49间三人间进行适老化改造，增设病区连廊一个，改造卫生间100间及其他附属设施设备。</t>
  </si>
  <si>
    <t>宜宾市第二中医医院</t>
  </si>
  <si>
    <t>B277274839B43E0A9CF65AD490490C7</t>
  </si>
  <si>
    <t>2F2C7780F18C07E1E065F8163E8AA87C</t>
  </si>
  <si>
    <t>361117705</t>
  </si>
  <si>
    <t>19AC3546F5EE35BDE06320C012AC2467</t>
  </si>
  <si>
    <t>976702 经开区财政局</t>
  </si>
  <si>
    <t>绵阳经济技术开发区住房和城乡建设局</t>
  </si>
  <si>
    <t>绵阳经开区城市地下综合管网(一期)建设项目</t>
  </si>
  <si>
    <t>P24510703-0057</t>
  </si>
  <si>
    <t>2411-510796-04-01-854308</t>
  </si>
  <si>
    <t>2027-11-26</t>
  </si>
  <si>
    <t>综合考虑各类专项管线的具体问题及实施方案，统筹形成地下管网建设空间的综合布局，项目建设供水管线11.18Km，提升改造排水防涝管线10.55km,针对老旧安全隐患的电力线路铺设电力通道14km、弱电通道14km,包含管道主体工程、排涝泵站及相关附属设施，道路破除及恢复工程。</t>
  </si>
  <si>
    <t>经开区财政局</t>
  </si>
  <si>
    <t>2FFF90770A749AC88210107783BF344</t>
  </si>
  <si>
    <t>2F5DC3C73BBA589DE065F8163E8AA87C</t>
  </si>
  <si>
    <t>976702</t>
  </si>
  <si>
    <t>2F598B74F1AC06C8E065F8163E8AA87C</t>
  </si>
  <si>
    <t>城南新区污水处理厂项目</t>
  </si>
  <si>
    <t>P22511002-0015</t>
  </si>
  <si>
    <t>2207-511002-04-01-871772</t>
  </si>
  <si>
    <t>本项目拟在内江市城南新区新建一座城镇污水处理厂及配套管网，项目总占地面积约65亩，新建污水处理厂日处理能力为25000m3/d。主要建设内容包括：高密度沉淀池、多级AO生化池、反硝化滤池等污水处理厂主体工程，污水处理设备，5.6千米配套管网及其他附属工程等。项目建成后可满足服务范围内约15万人的使用需求。</t>
  </si>
  <si>
    <t>2F5356019E5A7D18E065F8163E8AA87C</t>
  </si>
  <si>
    <t>ED69D9DB61AAF606E0535EFB480AACFE</t>
  </si>
  <si>
    <t>318126101 仁寿县财政局</t>
  </si>
  <si>
    <t>仁寿县现代农业产业园区基础设施建设项目</t>
  </si>
  <si>
    <t>P20511421-0058</t>
  </si>
  <si>
    <t>2020-511421-01-01-508409</t>
  </si>
  <si>
    <t>2022-05-30</t>
  </si>
  <si>
    <t>本项目为仁寿县现代农业产业园区基础设施配套建设项目，建设内容主要包括2万亩高标准农田、46.5公里道路修复与提质、500亩种养循环基地、3000亩稻渔基地、100亩工厂化育秧基地、50亩现代家禽繁育基地、20万吨粮食储备库（占地150亩），配套建设农业电商体系及物联网监控及应急指挥系统等。</t>
  </si>
  <si>
    <t>仁寿县财政局</t>
  </si>
  <si>
    <t>97A1EEA4C98429B928701B2216BF3DD</t>
  </si>
  <si>
    <t>2F45D3420DE66E9FE065F8163E8AA87C</t>
  </si>
  <si>
    <t>B33F433F3608E88AE0535EFB480A1310</t>
  </si>
  <si>
    <t>361608601 绵竹市卫健局机关</t>
  </si>
  <si>
    <t>绵竹市卫健局（主管部门）</t>
  </si>
  <si>
    <t>德阳市卫生健康委员会</t>
  </si>
  <si>
    <t>绵竹市中医医院门诊综合楼建设项目</t>
  </si>
  <si>
    <t>P20510683-0097</t>
  </si>
  <si>
    <t>2020-510683-84-01-431646</t>
  </si>
  <si>
    <t>2024-01-05</t>
  </si>
  <si>
    <t>2025-12-05</t>
  </si>
  <si>
    <t>地上建筑面积33000㎡，其中：新建门诊医技综合楼一栋，建筑面积13494.77㎡，地上3层；新建急诊急救体系、发热门诊等用房建筑面积10000㎡（含县级中医医院传染病防治能力建设及医防结合能力建设）等，地上6层；新建其他附属建筑面积626.63㎡，地上1层。地下建筑面积20000㎡，地下1层。</t>
  </si>
  <si>
    <t>绵竹市卫生局机关</t>
  </si>
  <si>
    <t>FFF25455D3242C984B7E5F36DBB72C6</t>
  </si>
  <si>
    <t>2F336755AA3E4EA9E065F8163E8AA87C</t>
  </si>
  <si>
    <t>361608601</t>
  </si>
  <si>
    <t>CFD36D6AF7498E0CE0535EFB480AFAD4</t>
  </si>
  <si>
    <t>布拖县拖觉镇等六个建制镇污水处理设施建设项目</t>
  </si>
  <si>
    <t>P24513429-0001</t>
  </si>
  <si>
    <t>2402-513429-04-01-438348</t>
  </si>
  <si>
    <t>本项目布拖县拖觉镇等六个建制镇污水处理设施建设，项目污水处理设施总处理规模为4300m3/d（6个城镇总和），其中九都镇污水处理站500m3/d、俄里坪镇污水处理站450m3/d、地洛镇污水处理站550m3/d、乐安镇污水处理站800m3/d、拖觉镇污水处理站1200m3/d、牛角湾镇污水处理站800m3/d；配套污水管网规模：九都镇管网长度3500m，拖觉镇管网长度5000m，俄里坪镇管网长度2000m，地洛镇管网长度4700m，乐安镇管网长度4200m，牛角湾镇管网长度2200m。</t>
  </si>
  <si>
    <t>2F54FF0C63F62AF7E065F8163E8AA87C</t>
  </si>
  <si>
    <t>11B7B10D23F240ECE06320C012ACA729</t>
  </si>
  <si>
    <t>安岳县2023年老旧小区改造(奎星阁社区)配套基础设施建设项目</t>
  </si>
  <si>
    <t>P23512021-0011</t>
  </si>
  <si>
    <t>2211-512021-04-01-447653</t>
  </si>
  <si>
    <t>共涉及改造户数717户，主要改造内容为：改造污水工程、改造雨水工程、改造给排水工程、改造电气改造工程、公共厕所改造、违建整治、文化设施打造、新增消防设施、改造及修复硬质铺装地面、改造与小区相邻相关道路工程、修复绿化工程、新增门禁系统、新增车棚、修复及拆除破损围墙、新增电瓶车充电桩、小区边坡排危整治及改造其他基础设施的建设和相关健身器材的采购等。</t>
  </si>
  <si>
    <t>2F336CFEF3A34EABE065F8163E8AA87C</t>
  </si>
  <si>
    <t>11DB527D31945511E06320C012AC095E</t>
  </si>
  <si>
    <t>434502 西昌市供排水总公司</t>
  </si>
  <si>
    <t>西昌市住房和城乡建设局</t>
  </si>
  <si>
    <t>西昌市城镇污水管网建设项目</t>
  </si>
  <si>
    <t>P24513401-0009</t>
  </si>
  <si>
    <t>2402-513401-04-01-982358</t>
  </si>
  <si>
    <t>建设西昌市13个镇污水管网，铺设污水主管约71千米、管径DN300-DN800，污水收集支管约51千米、管径DN150-DN200，以及相关附属设施。建设西昌市13个镇污水管网，铺设污水主管约71千米、管径DN300-DN800，污水收集支管约51千米、管径DN150-DN200，以及相关附属设施。</t>
  </si>
  <si>
    <t>西昌市供排水总公司</t>
  </si>
  <si>
    <t>87F00D9F906487BB0B4DC2F04483B2E</t>
  </si>
  <si>
    <t>2F5DC68A71A85895E065F8163E8AA87C</t>
  </si>
  <si>
    <t>19EA62BC6CF56F3EE06320C012ACB1DF</t>
  </si>
  <si>
    <t>顺庆区北城片区老旧小区改造项目</t>
  </si>
  <si>
    <t>P21511302-0070</t>
  </si>
  <si>
    <t>2109-511302-04-01-413387</t>
  </si>
  <si>
    <t>涉及改造的户数6586户，改造内容包括改造小区内外道路168000米，重新规划小区停车位1600个，新建新能源汽车充电设施30套，综合改造小区排水管网57000米，改建养老抚幼设施30个，垃圾分类处理试点380个，便民市场5个，日间照料中心20个等。</t>
  </si>
  <si>
    <t>2F5449A0B4527338E065F8163E8AA87C</t>
  </si>
  <si>
    <t>D0324E5302F9C7BFE0535EFB480A0EFF</t>
  </si>
  <si>
    <t>美姑县县城农产品批发市场建设项目</t>
  </si>
  <si>
    <t>P23513436-0010</t>
  </si>
  <si>
    <t>2307-513436-04-01-440890</t>
  </si>
  <si>
    <t>项目占地面积 12.77 亩，项目规划建设农产品交易中心 19871.01 平方米，管理用房 403.82 平方米，配套相关基础设施设备。地上计容面积 18151.4 平方米，其中：新建农产品批发市场交易区 13925.52 平方米，农产品冷链物流仓库 3822.06 平方米，配套管理用房 403.82 平方米。地下建筑面积 2123.43 平方米，包含停车位 99 个，配套建设120kw 充电桩 20 桩；完善给排水、消防、强电、弱电工程，以及室外道路及地面硬化、配套管网等相关配套设施工程。</t>
  </si>
  <si>
    <t>2F540FB3BA364519E065F8163E8AA87C</t>
  </si>
  <si>
    <t>11CA1E3062B8585CE06320C012ACC44A</t>
  </si>
  <si>
    <t>332505301 水利局机关</t>
  </si>
  <si>
    <t>合江县水务局</t>
  </si>
  <si>
    <t>合江县全域水利保障提升工程项目</t>
  </si>
  <si>
    <t>P22510522-0020</t>
  </si>
  <si>
    <t>2206-510522-04-01-582017</t>
  </si>
  <si>
    <t>2026-01-01</t>
  </si>
  <si>
    <t>1.水源地工程：新建小一型水库1座及配套设施，整治水库26座，整治山坪塘350座。2.供水工程：新建、改造集中供水站6个，新建输水干管14.5km，安装农村供水管网200km。3.灌区工程：新建干渠8.4km，改造支渠14.6km，改支、斗渠30km。</t>
  </si>
  <si>
    <t>张从权</t>
  </si>
  <si>
    <t>5335BAFCE144FF1B0ECFE91CFF8016E</t>
  </si>
  <si>
    <t>2F59F62111073687E065F8163E8AA87C</t>
  </si>
  <si>
    <t>332505301</t>
  </si>
  <si>
    <t>E2A1A9121CFA87DCE0535EFB480AD93F</t>
  </si>
  <si>
    <t>通川区全域污水处理提升工程</t>
  </si>
  <si>
    <t>P23511702-0002</t>
  </si>
  <si>
    <t>2306-511702-04-01-867490</t>
  </si>
  <si>
    <t>新建1座污水处理能力15000吨/日的污水处理厂，新建污水主、支管网32公里，二级污水管网26公里，对磐石、江陵等21个污水处理厂进行升级改造，新增污泥脱水设施、除臭设施、应急一体化污水处理设备等，建设通川区乡镇污水智慧水务管理平台等。</t>
  </si>
  <si>
    <t>2F441EC53B803B2BE065F8163E8AA87C</t>
  </si>
  <si>
    <t>FD23516B4E636CB1E0535EFB480A4000</t>
  </si>
  <si>
    <t>501434709739 大竹县童家乡</t>
  </si>
  <si>
    <t>大竹县文化体育和旅游局</t>
  </si>
  <si>
    <t>达州市文化体育和旅游局</t>
  </si>
  <si>
    <t>大竹县童家镇探花故里升级打造项目</t>
  </si>
  <si>
    <t>P22511724-0107</t>
  </si>
  <si>
    <t>2210-511724-04-01-511797</t>
  </si>
  <si>
    <t>大竹县童家镇探花故里升级打造项目主要建设内容和规模为：探花故里景区游客服务中心6355平方米，生态停车场2300平方米，盐口制盐体验中心7381.6平方米，景区游览道路（含游步道）3.5公里，景区驿站、旅游厕所及智慧景区管理配套设施。</t>
  </si>
  <si>
    <t>朱承达</t>
  </si>
  <si>
    <t>D52E6AF6C8D4C4088F347E52A44F42B</t>
  </si>
  <si>
    <t>2F6C25A41D8B5936E065F8163E8AA87C</t>
  </si>
  <si>
    <t>501434709739</t>
  </si>
  <si>
    <t>ED80D84E32E1E6F8E0535EFB480A215A</t>
  </si>
  <si>
    <t>434714 隆昌市商务和经济合作局</t>
  </si>
  <si>
    <t>隆昌市商务和经济合作局</t>
  </si>
  <si>
    <t>内江市口岸与物流发展中心 主管</t>
  </si>
  <si>
    <t>省人民政府口岸物流办</t>
  </si>
  <si>
    <t>成渝双城经济圈-隆黄铁路物流园一期建设项目</t>
  </si>
  <si>
    <t>P24511028-0029</t>
  </si>
  <si>
    <t>2310-511028-04-01-621687</t>
  </si>
  <si>
    <t xml:space="preserve">项目地点位于隆昌市古湖街道，占地约60亩。拟建设集仓储、转运、贸易等于一体的现代物流中心，规划总建筑面积45000㎡，其中仓储中心35000㎡，电商物流基地约10000㎡及配套附属设施，本项目符合国家的产业政策，有利于产业结构调整，有利于促进隆昌市现代物流的发展和物流产业的培育，从而产生新的经济增长点，为隆昌市经济的可持续发展提供新的产业支持，并为隆昌市提高经济发展水平创造良好的产业布局与发展环境。
</t>
  </si>
  <si>
    <t>王晓华</t>
  </si>
  <si>
    <t>FD30FD91E4A40863E0535EFB480A7BA9</t>
  </si>
  <si>
    <t>2F441EA8DA423B31E065F8163E8AA87C</t>
  </si>
  <si>
    <t>434714</t>
  </si>
  <si>
    <t>1A37281DEA4901BEE06320C012AC9FC7</t>
  </si>
  <si>
    <t>381001 四川泸州江北港产业园区投资发展有限公司</t>
  </si>
  <si>
    <t>泸州市江阳区交通局</t>
  </si>
  <si>
    <t>泸州港龙江港区大脚石作业区一期工程</t>
  </si>
  <si>
    <t>P24510502-0005</t>
  </si>
  <si>
    <t>2403-510502-04-01-393158</t>
  </si>
  <si>
    <t>2025-05-27</t>
  </si>
  <si>
    <t>建设4个1000吨级泊位（水工建筑物按靠泊3000吨级船舶进行设计），自上游至下游依次为1#—4#泊位，其中：1#泊位为重大件泊位（兼顾件杂功能），2#泊位为件杂泊位，3#—4#泊位为通用泊位，码头年吞吐量410万吨，设计通过能力455万吨，使用长江岸线450米。</t>
  </si>
  <si>
    <t>葛泽斌</t>
  </si>
  <si>
    <t>2F33C7129A007EF6E065F8163E8AA87C</t>
  </si>
  <si>
    <t>2F56ACDFDBD85CB2E065F8163E8AA87C</t>
  </si>
  <si>
    <t>381001</t>
  </si>
  <si>
    <t>2F54FF0C6A282AF7E065F8163E8AA87C</t>
  </si>
  <si>
    <t>自贡高新区卧龙湖产业园区基础设施建设项目一期</t>
  </si>
  <si>
    <t>P22510300-0078</t>
  </si>
  <si>
    <t>2202-510323-17-01-916658</t>
  </si>
  <si>
    <t>本项目为：自贡高新区卧龙湖产业园区基础设施建设项目一期，建设内容和规模为：建设标准化厂房160000平方米，建设管径约DN600-DN1000排水干管10公里，建设园区道路、停车场及相关配套基础设施。</t>
  </si>
  <si>
    <t>2F571A0B1E9F0AA0E065F8163E8AA87C</t>
  </si>
  <si>
    <t>EDA621870F74DFA2E0535EFB480AC416</t>
  </si>
  <si>
    <t>332305001 水利局机关</t>
  </si>
  <si>
    <t>四川省乐山市峨边彝族自治县城乡供水一体化项目</t>
  </si>
  <si>
    <t>P25511132-0013</t>
  </si>
  <si>
    <t>2503-511132-04-01-809344</t>
  </si>
  <si>
    <t>新建供水厂两座，其中：官料河片区水厂（黑竹沟水厂）日供水量为1 万吨/天，大渡河片区水厂（高湾水厂）日供水量为 1 万吨/天，新建加压泵站 8 处，新建高位调蓄水池 2 座，新建配套输配水主干管 238 千米；城区一水厂升级改造，更换老旧管网165 千米，县城乡用水户水表安装 3.5 万只智能表，其中更换老城区 1.8 万用户水表，新安装 1.7 万用户水表；智慧水务建设；城区二水厂管网改造工程 18 千米；水质提升供水保障工程。</t>
  </si>
  <si>
    <t>9CFD70F95AF4B9AB8A74237096E9A25</t>
  </si>
  <si>
    <t>2F5E292880D40463E065F8163E8AA87C</t>
  </si>
  <si>
    <t>332305001</t>
  </si>
  <si>
    <t>2F5DCD4C38E5566AE065F8163E8AA87C</t>
  </si>
  <si>
    <t>359504601 芦山县文化体育和旅游局</t>
  </si>
  <si>
    <t>芦山县文化体育和旅游局</t>
  </si>
  <si>
    <t>芦山县文物博物馆单位及配套设施建设项目</t>
  </si>
  <si>
    <t>P23511826-0021</t>
  </si>
  <si>
    <t>2309-511826-04-01-911583</t>
  </si>
  <si>
    <t>2025-06-25</t>
  </si>
  <si>
    <t>2026-06-24</t>
  </si>
  <si>
    <t>芦山县文物博物馆单位及配套设施建设项目总占地面积约8089.86平方米，总修缮面积约7400平方米。项目的建设内容主要包括：陈列展览区、公共服务与科普教育区、藏品管理区（藏品库房、藏品技术区、业务与研究室等），配套建设停车场及相应附属设施设备工程等。</t>
  </si>
  <si>
    <t>5C9C244C96143B2B29ECD12FAD04A9E</t>
  </si>
  <si>
    <t>2F3FFCD4007A0C5AE065F8163E8AA87C</t>
  </si>
  <si>
    <t>359504601</t>
  </si>
  <si>
    <t>11B7B6DBE72A40E8E06320C012AC1DA1</t>
  </si>
  <si>
    <t>隆昌市城市污水处理设施能力提升项目</t>
  </si>
  <si>
    <t>P22511028-0012</t>
  </si>
  <si>
    <t>2201-511028-04-01-279904</t>
  </si>
  <si>
    <t>2023-10-10</t>
  </si>
  <si>
    <t xml:space="preserve">对城市污水处理厂进行提标改造，购置一体化全自动污水处理系统和自动化检测检验系统，改造污水管网约60km及相关配套设施，实现隆昌市城市污水处理智能化。 。对城市污水处理厂进行提标改造，购置一体化全自动污水处理系统和自动化检测检验系统，改造污水管网约60km及相关配套设施，实现隆昌市城市污水处理智能化。 </t>
  </si>
  <si>
    <t>2F6924B04A6D23C2E065F8163E8AA87C</t>
  </si>
  <si>
    <t>D882E5995D73F4DFE0535EFB480A790D</t>
  </si>
  <si>
    <t>通川区塔坨片区“握手楼”更新项目</t>
  </si>
  <si>
    <t>P25511702-0060</t>
  </si>
  <si>
    <t>2403-511702-04-01-493552</t>
  </si>
  <si>
    <t>塔坨片区“握手楼”整治，占地面积72.78亩，连片拆除建筑面积约7.3万平方米，规划新建约18万平方米及其附属设施。塔坨片区“握手楼”整治，占地面积72.78亩，连片拆除建筑面积约7.3万平方米，规划新建约18万平方米及其附属设施。</t>
  </si>
  <si>
    <t>2F8050B246A15576E065F8163E8AA87C</t>
  </si>
  <si>
    <t>2F6EBB49184C07C7E065F8163E8AA87C</t>
  </si>
  <si>
    <t>318314001 荣县财政局</t>
  </si>
  <si>
    <t>荣县污水处理厂中水利用工程</t>
  </si>
  <si>
    <t>P22510321-0014</t>
  </si>
  <si>
    <t>2109-510321-19-01-469253</t>
  </si>
  <si>
    <t>2022-07-31</t>
  </si>
  <si>
    <t>0703</t>
  </si>
  <si>
    <t>能源综合利用</t>
  </si>
  <si>
    <t xml:space="preserve">建设日提升30000吨中水泵站系统,建设日提升30000吨中水泵站系统及配套建设16公里中水利用管网。 建设日提升30000吨中水泵站系统,建设日提升30000吨中水泵站系统及配套建设16公里中水利用管网。 建设日提升30000吨中水泵站系统,建设日提升30000吨中水泵站系统及配套建设16公里中水利用管网。 </t>
  </si>
  <si>
    <t>荣县财政局</t>
  </si>
  <si>
    <t>B315DC663ED44A082A1347CD8F74DF4</t>
  </si>
  <si>
    <t>2F466938E9AB30DDE065F8163E8AA87C</t>
  </si>
  <si>
    <t>318314001</t>
  </si>
  <si>
    <t>D86F9E00D04726DCE0535EFB480A9AD9</t>
  </si>
  <si>
    <t>富顺县综合执法局</t>
  </si>
  <si>
    <t>自贡市城市管理行政执法局</t>
  </si>
  <si>
    <t>富顺县生活垃圾配套设施建设项目</t>
  </si>
  <si>
    <t>P22510322-0037</t>
  </si>
  <si>
    <t>2209-510322-04-01-572872</t>
  </si>
  <si>
    <t>2024-08-29</t>
  </si>
  <si>
    <t>2027-08-29</t>
  </si>
  <si>
    <t xml:space="preserve">新建一座大型垃圾一体化处置综合利用设施，垃圾密闭收运处置能力400吨/天；大物件分拣利用处理能力20吨/天；以及城、镇垃圾收转运配套等基础设施。新建一座大型垃圾一体化处置综合利用设施，垃圾密闭收运处置能力400吨/天；大物件分拣利用处理能力20吨/天；以及城、镇垃圾收转运配套等基础设施。
</t>
  </si>
  <si>
    <t>2F314B8FD0A50590E065F8163E8AA87C</t>
  </si>
  <si>
    <t>ED8E7A8C089C7EB5E0535EFB480A4304</t>
  </si>
  <si>
    <t>327505602 天全县农林投资开发有限责任公司</t>
  </si>
  <si>
    <t>天全县农业农村局</t>
  </si>
  <si>
    <t>天全县粮食现代农业园区建设项目 ( 一期)</t>
  </si>
  <si>
    <t>P22511825-0025</t>
  </si>
  <si>
    <t>2202-511825-20-01-115658</t>
  </si>
  <si>
    <t>2023-07-12</t>
  </si>
  <si>
    <t>2026-07-12</t>
  </si>
  <si>
    <t>包含高标准农田建设工程20000亩、高标准农田改造提升建设工程1000亩、示范田建设工程10400亩、园区智慧农业建设工程、农田防护和生态环境保护工程、现代农业服务中心等工程。 包含高标准农田建设工程20000亩、高标准农田改造提升建设工程1000亩、示范田建设工程10400亩、园区智慧农业建设工程、农田防护和生态环境保护工程、现代农业服务中心等工程。</t>
  </si>
  <si>
    <t>天全县农林投资开发有限责任公司</t>
  </si>
  <si>
    <t>D01D36DB5C6D220DE0535EFB480A8199</t>
  </si>
  <si>
    <t>2F2C7F9B700A0AF6E065F8163E8AA87C</t>
  </si>
  <si>
    <t>327505602</t>
  </si>
  <si>
    <t>11B6A0B217EE290BE06320C012AC3C22</t>
  </si>
  <si>
    <t>999001 米易县白马工业园区管理委员会</t>
  </si>
  <si>
    <t xml:space="preserve"> 米易县发展和改革局</t>
  </si>
  <si>
    <t>四川米易白马工业园区基础设施项目</t>
  </si>
  <si>
    <t>P22510421-0004</t>
  </si>
  <si>
    <t>2202-510421-04-01-398446</t>
  </si>
  <si>
    <t>新建450万立方固体废弃物贮存场一座，排渣道路1公里、110万立方米挡渣坝、土地挖填150万立方米。新建生活用水供水设施和生产用水供水设施，新建园区企业工业废水排污管网8公里及污水收集池1座2500立方米，接园区现有污水处理厂。新建主干道1.5公里、宽12米，循环道路5公里。新建排洪管网3公里，截洪沟820米。永久改迁一枝山110kv禹顺段和220KV榄青线电力线路。新建包括仓储中心、配送中心、停车场、磅房在内的园区物流中心及配套设施。</t>
  </si>
  <si>
    <t>四川米易白马工业园区管理委员会</t>
  </si>
  <si>
    <t>D007DCED9B16E81FE0535EFB480AE410</t>
  </si>
  <si>
    <t>2F2D078F16C42F70E065F8163E8AA87C</t>
  </si>
  <si>
    <t>D83109A707F00B1BE0535EFB480AA7F9</t>
  </si>
  <si>
    <t>976003012 遂宁天擎工程项目管理有限公司</t>
  </si>
  <si>
    <t>四川遂宁高新技术产业园区社会事业与群众工作局</t>
  </si>
  <si>
    <t>遂宁高新区雁栖湖体育公园项目</t>
  </si>
  <si>
    <t>P23510900-0041</t>
  </si>
  <si>
    <t>2307-510926-04-01-545088</t>
  </si>
  <si>
    <t>项目占地面积约480亩，其中健身设施及运动用地约120亩，建设足球场、篮球场、排球场、乒乓球场等场地30块，健身步道约5公里，健身广场12000平方米；配套生态停车场10000平方米及其他相关配套设施。</t>
  </si>
  <si>
    <t>天擎经办</t>
  </si>
  <si>
    <t>D833325866161C6AE0535EFB480AF775</t>
  </si>
  <si>
    <t>2F49839A9B167324E065F8163E8AA87C</t>
  </si>
  <si>
    <t>976003012</t>
  </si>
  <si>
    <t>11B2C949EE185254E06320C012ACEDAF</t>
  </si>
  <si>
    <t>隆昌市老城区老旧小区改造提升项目</t>
  </si>
  <si>
    <t>P23511028-0016</t>
  </si>
  <si>
    <t>2312-511028-04-01-880182</t>
  </si>
  <si>
    <t>项目覆盖154个小区基础设施建设；小区水电气管网整治12km、雨污管网改造8km，防水防渗整治11.35万平方米、小区整治15.15万平方米，既有道路硬化6km，现有停车位改造升级，新增停车位3350个配套充电桩670个，增设健身设施22套，完善消防设施及其他配套设施等。</t>
  </si>
  <si>
    <t>2F5DC389D9205672E065F8163E8AA87C</t>
  </si>
  <si>
    <t>11B64B8ABC2F087BE06320C012ACB6F2</t>
  </si>
  <si>
    <t>448001 宜宾高新丽雅城市产业发展有限公司</t>
  </si>
  <si>
    <t>宜宾高新区菜坝片区老旧小区改造项目</t>
  </si>
  <si>
    <t>P24511500-0069</t>
  </si>
  <si>
    <t>2412-511534-04-01-923719</t>
  </si>
  <si>
    <t>本项目涉及菜坝片区6个老旧小区，房屋45栋，1380户居民。改造小区燃气管道 10840米，给排水管道13775米，电力线路3820米，通信线路5230米，改造停车位483个；新增充电桩97个，小区消防设施45套，户内燃气安全设施1380套，分类垃圾回收站点7个；改造社区用房为日间照料中心3380平方米、便民中心4470平方米，改造小区内道路约7344平方米及配套基础设施。</t>
  </si>
  <si>
    <t>宜宾高新丽雅城市产业发展有限公司</t>
  </si>
  <si>
    <t>2F1D851DA1CF5FC4E065F8163E8AA87C</t>
  </si>
  <si>
    <t>2F5642E75C95317BE065F8163E8AA87C</t>
  </si>
  <si>
    <t>448001</t>
  </si>
  <si>
    <t>2F5640F410A0317DE065F8163E8AA87C</t>
  </si>
  <si>
    <t>999001 沐川县商务和经济合作局</t>
  </si>
  <si>
    <t>沐川县商务和经济合作局</t>
  </si>
  <si>
    <t>乐山市商务局</t>
  </si>
  <si>
    <t>沐川县冷链物流园项目</t>
  </si>
  <si>
    <t>P21511129-0010</t>
  </si>
  <si>
    <t>2109-511129-04-01-236248</t>
  </si>
  <si>
    <t>2022-10-30</t>
  </si>
  <si>
    <t>沐川县冷链物流园项目该项目主要建设内容及规模：占地120亩，总建筑面积98110平方米，建设主要包括冷链中心、常温产品区、仓储中心、分拣中心、检验检疫中心、物流中心、管理技术服务中心及其他附属设施和设备。</t>
  </si>
  <si>
    <t>D02FABF08DA751F0E0535EFB480AD8FE</t>
  </si>
  <si>
    <t>2F404253911B285FE065F8163E8AA87C</t>
  </si>
  <si>
    <t>D01BF0FDA1DA24FEE0535EFB480A9DDE</t>
  </si>
  <si>
    <t>381404 宣汉县国有资产管理服务中心</t>
  </si>
  <si>
    <t>宣汉县住房和城乡建设局机关</t>
  </si>
  <si>
    <t>宣汉县上河街片区老旧小区改造配套基础设施建设项目</t>
  </si>
  <si>
    <t>P22511722-0078</t>
  </si>
  <si>
    <t>2206-511722-04-01-879946</t>
  </si>
  <si>
    <t>本项目老旧小区改造850户，路面整治4200平方米，改造停车场500平方米，排水管网1200米，给水管网850米，燃气管网750米及电力、通信、广电管线2200米，配套建设安防、照明灯等附属工程。 。。。。。</t>
  </si>
  <si>
    <t>国资办</t>
  </si>
  <si>
    <t>49985AE3B714FA58D693EA64216D6D2</t>
  </si>
  <si>
    <t>2F59C0FA4F8D1FCFE065F8163E8AA87C</t>
  </si>
  <si>
    <t>381404</t>
  </si>
  <si>
    <t>E2BBF8FF7716345FE0535EFB480A3C89</t>
  </si>
  <si>
    <t>434003 南部县蜀北街道办事处</t>
  </si>
  <si>
    <t>南部县幸福四期危旧房棚户区改造项目</t>
  </si>
  <si>
    <t>P22511321-0055</t>
  </si>
  <si>
    <t>2206-511321-04-01-221264</t>
  </si>
  <si>
    <t>本项目的建设拟拆迁范围为幸福村3、4、5、6社，拆迁面积为1286亩，涉及安置人口1380人，项目采用实物安置方式，新建安置房住宅为102925.04平方米（1022套），公共及配套设施建筑面积为25081.32平方米，地下建筑21343.08平方米（主要为地下车库、人防及设备用房），新建给排水、强弱电、燃气、道路、广告位等配套基础设施。</t>
  </si>
  <si>
    <t>南部县蜀北街道办事处</t>
  </si>
  <si>
    <t>C067A5D49604C519BC33BFBE569EB8B</t>
  </si>
  <si>
    <t>2F2C3FDEAD026FA5E065F8163E8AA87C</t>
  </si>
  <si>
    <t>E2AA9588676987D5E0535EFB480A84C4</t>
  </si>
  <si>
    <t>361117101 卫生局本级</t>
  </si>
  <si>
    <t>邛崃市医共体信息化建设项目</t>
  </si>
  <si>
    <t>P25510183-0008</t>
  </si>
  <si>
    <t>2501-510183-04-04-484391</t>
  </si>
  <si>
    <t>建设内容包括建立邛崃市域医共体信息系统；开展邛崃市妇幼保健院信息化建设升级；开展基层卫生机构信息系统融合建设；完善涉及居民隐私的信息安全体系建设等，实现信息共享与隐私保护同步发展，确保系统运行安全和信息安全。</t>
  </si>
  <si>
    <t>卫生局本级</t>
  </si>
  <si>
    <t>7B70807CBC24390A0DF4756399A7A51</t>
  </si>
  <si>
    <t>2F47AAD344943568E065F8163E8AA87C</t>
  </si>
  <si>
    <t>361117101</t>
  </si>
  <si>
    <t>2F45CA10FC926D81E065F8163E8AA87C</t>
  </si>
  <si>
    <t>348867 邻水交通投资集团有限公司</t>
  </si>
  <si>
    <t>成渝地区双城经济圈邻水县西部新城排水基础设施建设项目</t>
  </si>
  <si>
    <t>P22511623-0067</t>
  </si>
  <si>
    <t>2201-511623-04-01-301452</t>
  </si>
  <si>
    <t>2023-07-31</t>
  </si>
  <si>
    <t>新建排水管网20公里，改造排水管网8公里，主要包括开展市政排水管网改造，配套土石方工程、路面开挖及恢复等附属工程。（因系统有最低字数要求，现对建设内容进行补充：新建排水管网20公里，改造排水管网8公里，主要包括开展市政排水管网改造，配套土石方工程、路面开挖及恢复等附属工程。）</t>
  </si>
  <si>
    <t>邻水县交通投资有限责任公司</t>
  </si>
  <si>
    <t>8015C8D2278407D8FE8AC7116A30956</t>
  </si>
  <si>
    <t>2F4979DAD1477334E065F8163E8AA87C</t>
  </si>
  <si>
    <t>348867</t>
  </si>
  <si>
    <t>FD2337D0D1E6481EE0535EFB480A2046</t>
  </si>
  <si>
    <t>成都市成华区龙潭街道同仁社区8、10、12组、同仁社区集体、高洪社区9组保障性住房项目</t>
  </si>
  <si>
    <t>P24510100-0043</t>
  </si>
  <si>
    <t>2401-510108-04-01-917477</t>
  </si>
  <si>
    <t>2024-05-09</t>
  </si>
  <si>
    <t>本项目为新建保障性住房及配套设施，规划用地面积为48926.7㎡，总建筑面积约为176343.70㎡。其中地上建筑面积约126224.55㎡，地下建筑面积约为50119.15㎡。主要包含新建保障性住房1426套，地下机动车位1469个。</t>
  </si>
  <si>
    <t>2F49839AD7A77324E065F8163E8AA87C</t>
  </si>
  <si>
    <t>19EB7010F9FE0968E06320C012ACE53B</t>
  </si>
  <si>
    <t>蓬溪县赤城片区农业产业融合示范园建设项目（一期）</t>
  </si>
  <si>
    <t>P23510921-0009</t>
  </si>
  <si>
    <t>2306-510921-04-01-953521</t>
  </si>
  <si>
    <t>项目建设内容:建设果蔬基地1800亩、粮油产业园26500亩、农村农产品交易区16000平方米、冷链仓库65000平方米。开展赤城片区农业用水配套工程，建设排灌渠系12公里、提灌站6个、生产道路35公里、停车位800个、充电桩160个、广告位及配套基础设施等。</t>
  </si>
  <si>
    <t>2F3260149104762CE065F8163E8AA87C</t>
  </si>
  <si>
    <t>117CDA45D9A610F7E06320C012AC7BBC</t>
  </si>
  <si>
    <t>333113101 宁南县住房和城乡建设局</t>
  </si>
  <si>
    <t>宁南县住房和城乡建设局</t>
  </si>
  <si>
    <t>宁南县供水管网漏损治理工程</t>
  </si>
  <si>
    <t>P23513427-0014</t>
  </si>
  <si>
    <t>2310-513427-04-01-990601</t>
  </si>
  <si>
    <t>更新改造老旧输供水管网42.07km；对县城区实施管网分区计量改造、供水压力优化调控、管网智能化改造等。更新改造老旧输供水管网42.07km；对县城区实施管网分区计量改造、供水压力优化调控、管网智能化改造等。</t>
  </si>
  <si>
    <t>924579E10B44998AF91D2D51DEC02E0</t>
  </si>
  <si>
    <t>2F45D118C8956EA3E065F8163E8AA87C</t>
  </si>
  <si>
    <t>333113101</t>
  </si>
  <si>
    <t>1CB9AF48F7CF7D1BE065F8163E8AA87C</t>
  </si>
  <si>
    <t>资中县生活垃圾转运体系建设项目</t>
  </si>
  <si>
    <t>P23511025-0054</t>
  </si>
  <si>
    <t>2402-511025-04-01-285921</t>
  </si>
  <si>
    <t>资中县生活垃圾转运体系建设项目拟投资22000万元，新建设垃圾压缩转运站12座，综合处理能力为149吨每日，水冲公厕21座。设置移动式垃圾转运站两座，购置车辆40台，电动保洁车150台、分类垃圾箱3000个。</t>
  </si>
  <si>
    <t>2F3367E3EAFE4EA7E065F8163E8AA87C</t>
  </si>
  <si>
    <t>11BB7248513D1475E06320C012AC8275</t>
  </si>
  <si>
    <t>大英红旗化工园区基础设施建设项目</t>
  </si>
  <si>
    <t>P24510923-0044</t>
  </si>
  <si>
    <t>2411-510923-04-01-272173</t>
  </si>
  <si>
    <t xml:space="preserve">本项目建设内容：新建入园企业定制厂房75000平方米、园区产业道路约7.3公里、停车场32000平方米，配套建设给水管网11.62公里、排水管网12.74公里、电力通信管线19.87公里等相关附属设施。 </t>
  </si>
  <si>
    <t>2F45DB963A766E94E065F8163E8AA87C</t>
  </si>
  <si>
    <t>2F31014555EE646AE065F8163E8AA87C</t>
  </si>
  <si>
    <t>广安市广安区市政基础设施供水工程建设项目</t>
  </si>
  <si>
    <t>P23511602-0067</t>
  </si>
  <si>
    <t>2306-511602-04-01-399838</t>
  </si>
  <si>
    <t>2024-04-23</t>
  </si>
  <si>
    <t>本项目新建供水主管道26km，其中：DN800输水管14km，DN900输水管12km；建设清水池1万m3，配建加压泵房2座、配电室1座、送水泵房1座、自控系统、补氯、调节池等基础设施，建成后可增加供水规模5万m3/d。</t>
  </si>
  <si>
    <t>2F45DC359C846E96E065F8163E8AA87C</t>
  </si>
  <si>
    <t>FD3552B2AA8B5466E0535EFB480A17B5</t>
  </si>
  <si>
    <t>976003 四川南部经济开发集团有限公司</t>
  </si>
  <si>
    <t>南部县制造产业园建设项目</t>
  </si>
  <si>
    <t>P22511321-0035</t>
  </si>
  <si>
    <t>2202-511321-04-01-603103</t>
  </si>
  <si>
    <t>南部县制造产业园建设项目：新建标准化厂房面积10万平方米，其他配套建筑面积1.5万平方米，新建给排水管网12公里、强弱电管网3公里，新建园区道路3公里、智能停车场2个（新增停车位500个，充电桩100个）及附属配套设施建设</t>
  </si>
  <si>
    <t>南部县经开投资开发有限公司</t>
  </si>
  <si>
    <t>07F0DE640A34A8BBEAD9070D17F54B5</t>
  </si>
  <si>
    <t>2F48199C4B2E6227E065F8163E8AA87C</t>
  </si>
  <si>
    <t>976003</t>
  </si>
  <si>
    <t>E2A12DF96BAF87E2E0535EFB480AE6E7</t>
  </si>
  <si>
    <t>333333 乐山市市中区住建局</t>
  </si>
  <si>
    <t>乐山市市中区城市更新老旧街区改造建设项目</t>
  </si>
  <si>
    <t>P25511102-0010</t>
  </si>
  <si>
    <t>2501-511102-04-01-654160</t>
  </si>
  <si>
    <t>项目改造涉及楼房31栋，占地面积12184平方米，立面整治面积39250平方米（其中：屋顶、墙面、空调架面积25750平方米，玻璃窗面积13500平方米）；提升改造老旧街区外延道路、改扩建停车位1700个，机动车充电桩配置425个；规划建设农贸市场52948平方米，配套完善区域环卫收储、消防、便民、通信、供电、供排水管道、公厕等相关附属工程。</t>
  </si>
  <si>
    <t>76AAA48E693094CCE0535EFB480AC0D8</t>
  </si>
  <si>
    <t>2F365B146C3D17BBE065F8163E8AA87C</t>
  </si>
  <si>
    <t>333333</t>
  </si>
  <si>
    <t>2F325AAAA6627397E065F8163E8AA87C</t>
  </si>
  <si>
    <t>501434800005 盐边县国胜乡</t>
  </si>
  <si>
    <t>盐边县经济合作和商务局</t>
  </si>
  <si>
    <t>攀枝花市商务局</t>
  </si>
  <si>
    <t>盐边县国胜片区城乡冷链物流基础设施建设项目</t>
  </si>
  <si>
    <t>P24510422-0020</t>
  </si>
  <si>
    <t>2312-510422-04-01-803549</t>
  </si>
  <si>
    <t>建筑安装工程：建设冷库、仓储区等建筑，占用面积约38.6216亩，项目总建筑面积约16750.00平方米，包括冷库建筑面积约3800平方米，普通仓储区建筑面积约7200.00平方米，分拣中心建筑面积约3600.00平方米，后勤综合服务区建筑面积约2150.00平方米，均为地上建筑面积。</t>
  </si>
  <si>
    <t>盐边县国胜乡</t>
  </si>
  <si>
    <t>64722A6BEE346DCB65F63E15B8554F6</t>
  </si>
  <si>
    <t>2F49DFF1500A709CE065F8163E8AA87C</t>
  </si>
  <si>
    <t>501434800005</t>
  </si>
  <si>
    <t>19F4624712445B11E06320C012ACE532</t>
  </si>
  <si>
    <t>国家级广安经开区枣山产业园区基础设施建设项目</t>
  </si>
  <si>
    <t>P23511600-0073</t>
  </si>
  <si>
    <t>2311-511624-04-01-785423</t>
  </si>
  <si>
    <t>项目改造多层厂房 7 万平方米，智慧化改造标准化厂房 3万平方米，改造园区道路 5 公里、综合管网 5 公里等基础设施。项目改造多层厂房 7 万平方米，智慧化改造标准化厂房 3
万平方米，改造园区道路 5 公里、综合管网 5 公里等基础设施。</t>
  </si>
  <si>
    <t>2F4979DB0D297334E065F8163E8AA87C</t>
  </si>
  <si>
    <t>11B301DDB84051F6E06320C012ACDE45</t>
  </si>
  <si>
    <t>333361102 古蔺县住房和城乡规划建设局</t>
  </si>
  <si>
    <t>古蔺县东城片区老旧小区改造配套基础设施建设项目</t>
  </si>
  <si>
    <t>P23510525-0006</t>
  </si>
  <si>
    <t>2302-510525-04-01-904839</t>
  </si>
  <si>
    <t>2023-12-31</t>
  </si>
  <si>
    <t>项目计划改造16857户，改造面积151.71万平方米，改造老旧小区内道路2公里；新建及改造污水、排给水、供气、供电及通讯等管网工程，同时建设老旧小区安防、电梯等基础设施；改造机动车位3313个，新建充电桩488个，改造非机动车位7400个；改造小区与小区之间配套道路1.8公里，涉及东区实验学校道路、墨宝寺道路等</t>
  </si>
  <si>
    <t>古蔺县建设局</t>
  </si>
  <si>
    <t>0CA493E8D0146DB8AB0186EA01CD9F5</t>
  </si>
  <si>
    <t>2F42CD726C2B3434E065F8163E8AA87C</t>
  </si>
  <si>
    <t>FD1CC435BBF87463E0535EFB480A28AB</t>
  </si>
  <si>
    <t>381718 泸州市城投静态交通运营管理有限公司</t>
  </si>
  <si>
    <t>泸州市停车场新能源充电设施建设项目</t>
  </si>
  <si>
    <t>P24510500-0005</t>
  </si>
  <si>
    <t>2308-510500-04-01-443631</t>
  </si>
  <si>
    <t>2024-12-25</t>
  </si>
  <si>
    <t>2102</t>
  </si>
  <si>
    <t>公共领域充换电基础设施</t>
  </si>
  <si>
    <t>项目规划在泸州市范围内75个公共停车场内建设1192根新能源充电基础设施，其中江阳区计划建设39个点位，龙马潭区建设31个点位，纳溪区建设5个点位；并搭建城市级绿色能源停充一体化平台一套。项目规划在泸州市范围内75个公共停车场内建设1192根新能源充电基础设施，其中江阳区计划建设39个点位，龙马潭区建设31个点位，纳溪区建设5个点位；并搭建城市级绿色能源停充一体化平台一套。</t>
  </si>
  <si>
    <t>泸州市城投静态交通运营管理有限公司</t>
  </si>
  <si>
    <t>19F957E51DA34DBDE06320C012ACC0ED</t>
  </si>
  <si>
    <t>2F7BDD15CFA57FDCE065F8163E8AA87C</t>
  </si>
  <si>
    <t>381718</t>
  </si>
  <si>
    <t>19F96B7FE8F9520AE06320C012AC8412</t>
  </si>
  <si>
    <t>荣县综合行政执法局</t>
  </si>
  <si>
    <t>荣县城市生活垃圾场综合治理项目</t>
  </si>
  <si>
    <t>P22510321-0067</t>
  </si>
  <si>
    <t>2211-510321-04-04-556652</t>
  </si>
  <si>
    <t xml:space="preserve">荣县城市生活垃圾场综合治理项目主要实施内容有：渗滤液收集处理； 垃圾筛分处置工程， 转移新垃圾， 筛分旧垃圾， 转移可焚烧垃圾，就地原位固化回填部分垃圾；防渗处理工程；建筑垃圾资源化处理工程及总图工程。 </t>
  </si>
  <si>
    <t>荣县兴荣生态环境有限公司</t>
  </si>
  <si>
    <t>2F5932AE022363C3E065F8163E8AA87C</t>
  </si>
  <si>
    <t>2F58209953D07476E065F8163E8AA87C</t>
  </si>
  <si>
    <t>叙州区蚕桑产业融合发展项目</t>
  </si>
  <si>
    <t>P21511521-0036</t>
  </si>
  <si>
    <t>2111-511504-20-01-474306</t>
  </si>
  <si>
    <t>2023-01-20</t>
  </si>
  <si>
    <t>依托清溪湖及周边蚕桑种植区，提升改造蚕桑基地15000亩，新建蚕桑加工场所6500㎡，桑枝立体循环经济示范基地1个、改土补植桑园1500亩、新建标准化养蚕大棚30000平方米、改建提升蚕棚40000平方米、新建标准化小蚕共育室5个、连接道路16公里、产业道路9公里、新建给水管网、污水处理系统等配套设施设备。</t>
  </si>
  <si>
    <t>2F455B61636B41A4E065F8163E8AA87C</t>
  </si>
  <si>
    <t>D0956D05C4332AC1E0535EFB480ABEE4</t>
  </si>
  <si>
    <t>遂宁高新区物流园区提升改造项目</t>
  </si>
  <si>
    <t>P23510900-0033</t>
  </si>
  <si>
    <t>2311-510926-04-01-345004</t>
  </si>
  <si>
    <t>对遂宁高新区物流园区进行提档升级，增强园区承载能力，提档升级建筑面积约34万平方米，主要内容包括：提档升级厂房为标准厂房30万平方米，升级改造仓库为冷库4万平方米，升级改造停车位智能停车泊位2000个（小型车泊位1500个，大型车泊位500个），建设配套道路4公里及改造物流设施、消防等基础设施等</t>
  </si>
  <si>
    <t>2F68A5A6181F6EEAE065F8163E8AA87C</t>
  </si>
  <si>
    <t>11A364BD471043DEE06320C012AC277F</t>
  </si>
  <si>
    <t>333160103 威远县综合行政执法局</t>
  </si>
  <si>
    <t>威远县综合行政执法局</t>
  </si>
  <si>
    <t>威远县生活垃圾收转运及处置设施设备更新改造项目</t>
  </si>
  <si>
    <t>P23511024-0043</t>
  </si>
  <si>
    <t>2308-511024-04-01-380881</t>
  </si>
  <si>
    <t>提标改造威远县生活垃圾分类分拣及收转运体系设施设备，更新购置相关垃圾分拣、处置配套设施设备4套，包括破袋机、磁选机等预处理设备，分拣平台、涡电流分选机等分拣设备，分拣机器人、监控系统等智能化设备，破碎机、打包机等破碎压缩设备，清洗机、脱水机等清洗设备以及储料仓、转运车等储存转运设备等；替换并更新一批果皮箱、塑料垃圾桶等生活垃圾收集设施，更新并购置一批（约40辆）新能源环卫车辆（含服役8年以上环卫车辆）提高全县生活垃圾收运处理能力和安全环保水平。</t>
  </si>
  <si>
    <t>威远县城管局</t>
  </si>
  <si>
    <t>2F2DE43D70731943E065F8163E8AA87C</t>
  </si>
  <si>
    <t>2F4A36B752F54138E065F8163E8AA87C</t>
  </si>
  <si>
    <t>333160103</t>
  </si>
  <si>
    <t>2F47AF6251623577E065F8163E8AA87C</t>
  </si>
  <si>
    <t>绵阳市涪城区发展和改革局</t>
  </si>
  <si>
    <t>科技智谷科技园区孵化示范中心项目</t>
  </si>
  <si>
    <t>P20510703-0156</t>
  </si>
  <si>
    <t>2020-510703-47-01-497915</t>
  </si>
  <si>
    <t>本项目占地43963.02m2（65.94亩），项目总建筑面积156715.12m2，（其中：地上建筑面积109907.55m2、主要包括企业孵化和科技研发建筑群约100000平方米，其他配套功能建筑约10000平方米，地下建筑面积46807.57m2），地下停车位1000个，充电桩200个，各类广告位30个，自动售货机10个，完善园区设备安装，道路、管网等附属设施。</t>
  </si>
  <si>
    <t>2F3080F6781A3101E065F8163E8AA87C</t>
  </si>
  <si>
    <t>B2DB71F52B6FB4DBE0535EFB480A6D88</t>
  </si>
  <si>
    <t>333408401 平武县住房和城乡建设局</t>
  </si>
  <si>
    <t>平武县住房和城乡建设局</t>
  </si>
  <si>
    <t>平武县生活垃圾分类收转运体系建设项目</t>
  </si>
  <si>
    <t>P25510727-0016</t>
  </si>
  <si>
    <t>2501-510727-04-01-286146</t>
  </si>
  <si>
    <t>该项目改造可回收垃圾分拣中心 3 座，规模 30 吨/座/日;生活垃圾转运站升级改造 23 座;垃圾分类收集点改造 1360 处；环卫设施设备及环卫车辆购置及相关附属工程等。该项目改造可回收垃圾分拣中心 3 座，规模 30 吨/座/日;生活垃圾转运站升级改造 23 座;垃圾分类收集点改造 1360 处；环卫设施设备及环卫车辆购置及相关附属工程等。</t>
  </si>
  <si>
    <t>平武县城乡规划建设和住房保障局机关</t>
  </si>
  <si>
    <t>3166DD6C4C74C0889B379AFADB9D240</t>
  </si>
  <si>
    <t>2F46334145F11A0DE065F8163E8AA87C</t>
  </si>
  <si>
    <t>333408401</t>
  </si>
  <si>
    <t>2F45FD554B8603DEE065F8163E8AA87C</t>
  </si>
  <si>
    <t>381600612 射洪县农业投资有限责任公司</t>
  </si>
  <si>
    <t>沱牌镇棚户区改造项目</t>
  </si>
  <si>
    <t>P19510922-0070</t>
  </si>
  <si>
    <t>2020-510922-47-01-496697</t>
  </si>
  <si>
    <t>2021-08-31</t>
  </si>
  <si>
    <t>本项目占地面积47483.76m2（71.23亩），新建住宅8栋，总建筑面积200063.16m2，其中：地上建筑166193.07m2（计容面积159413.18m2，地上不计容面积1605.28m2），包含住宅、安置房、公厕及物管用房；地下建筑32264.81m2。配套建设小区广场、道路、管网、地下停车场等附属工程。</t>
  </si>
  <si>
    <t>李海洋</t>
  </si>
  <si>
    <t>8B998EDFD0844D89CDBF744F0307942</t>
  </si>
  <si>
    <t>2F33E7173CF34EAFE065F8163E8AA87C</t>
  </si>
  <si>
    <t>381600612</t>
  </si>
  <si>
    <t>B28AD2426B10C0FFE0535EFB480A5FCB</t>
  </si>
  <si>
    <t>332302202 四川汉润水务集团有限公司</t>
  </si>
  <si>
    <t>宣汉县城市生活污水处理厂三期扩建工程</t>
  </si>
  <si>
    <t>P23511722-0011</t>
  </si>
  <si>
    <t>2305-511722-04-01-656246</t>
  </si>
  <si>
    <t>三期污水处理能力为25000m3/d,建成后总处理能力为75000m3/d,出水排放标准达到《城镇污水处理厂污染物排放标准》(GB18918-2002)一级A标。
 本项目建设期为2024年08月至2026年07月。 
预期效益： 
1.经济效益：本项目预计债券发行期限为30年，可实现的运营收入主要为污水处理收入等，预计债券存续期内可实现项目净收入为26327.70万元。 
2.社会效益：项目建成后，可以达到宣汉县的设计目标，能够改善（解决）宣汉县问题，提升宣汉县水平，促进宣汉县发展。</t>
  </si>
  <si>
    <t>郭子莘</t>
  </si>
  <si>
    <t>11C6CA054E220E38E06320C012AC7375</t>
  </si>
  <si>
    <t>2F34DE73507A7B84E065F8163E8AA87C</t>
  </si>
  <si>
    <t>332302202</t>
  </si>
  <si>
    <t>11CC6D24C9CD0C06E06320C012AC7A1A</t>
  </si>
  <si>
    <t>平武县林业和草原局</t>
  </si>
  <si>
    <t>平武县林下中药材示范园区建设项目</t>
  </si>
  <si>
    <t>P23510727-0047</t>
  </si>
  <si>
    <t>2311-510727-04-01-667377</t>
  </si>
  <si>
    <t>新建林下中药材种植基地5000亩(黄柏与黄连、毛叶山桐子与天麻及石葛蒲等木本和草本立体种植);新建中药材产地合储中心约1500平方米及配套中药材初加工生产设施设备;新建生态步道7公里，观景平台3座、瑜伽平台2座、科普教育基地一座、标识标牌等森林休闲设施、生态停车位及充电桩、基地产业道路约4公里，中药信息化体系建设、完善排水沟、给水管网、场地硬化及水电基础工程等。</t>
  </si>
  <si>
    <t>2F4A1230995D3116E065F8163E8AA87C</t>
  </si>
  <si>
    <t>11B5933BFD840885E06320C012AC06AA</t>
  </si>
  <si>
    <t>318305 盐边笮源水务（集团）有限公司</t>
  </si>
  <si>
    <t>盐边县城乡供水提质扩面改造项目</t>
  </si>
  <si>
    <t>P25510422-0024</t>
  </si>
  <si>
    <t>2502-510422-04-01-601027</t>
  </si>
  <si>
    <t>更新老旧供水主支管网约280km，采取地下铺设的方式新建管网60Km，改造入户管约90km，改建县城和10个乡镇供水厂及配套设施设备，新建智慧化水务系统一套，改建供水泵站12座及配套设施设备；改建25座二次供水水池约60000m3，户表智能化改造约30000套。</t>
  </si>
  <si>
    <t>张晓华</t>
  </si>
  <si>
    <t>2F2D72424D096B3CE065F8163E8AA87C</t>
  </si>
  <si>
    <t>2F441EA8EB953B31E065F8163E8AA87C</t>
  </si>
  <si>
    <t>318305</t>
  </si>
  <si>
    <t>2F310EA8DE5C6683E065F8163E8AA87C</t>
  </si>
  <si>
    <t>宜宾高新区绿色低碳装备城产业园区基础设施建设项目</t>
  </si>
  <si>
    <t>P25511500-0014</t>
  </si>
  <si>
    <t>2410-511534-04-01-736312</t>
  </si>
  <si>
    <t>本项目占地约100亩，新建8.6万平方米高标准定制厂房；新建园区内配套停车位600个（其中包含新能源停车位120个），并配套建设园区内给排水管网3.93千米、通讯管网3.85千米、燃气管网2.9千米、电力管线3.13千米、园区内配套道路工程约1.28公里。</t>
  </si>
  <si>
    <t>2F4803FE3E8E59B1E065F8163E8AA87C</t>
  </si>
  <si>
    <t>2F47C29315BE3F0FE065F8163E8AA87C</t>
  </si>
  <si>
    <t>513221</t>
  </si>
  <si>
    <t>汶川县</t>
  </si>
  <si>
    <t>326202 汶川县汶丰农业发展有限公司</t>
  </si>
  <si>
    <t>汶川县农牧局机关</t>
  </si>
  <si>
    <t>阿坝州农业农村局审核账号</t>
  </si>
  <si>
    <t>汶川生猪农牧产业融合项目</t>
  </si>
  <si>
    <t>P25513221-0002</t>
  </si>
  <si>
    <t>2412-513221-04-01-233426</t>
  </si>
  <si>
    <t>建设生猪中转场5000平方米，配套建设加工厂房39000平方米（包括饲料加工厂2000平方米、人道屠宰分割厂20000平方米、精深加工及冷链配套用房15000平方米、其他附属配套用房2000平方米），建设林下放养区200亩，以及粪污资源化利用设施、道路等配套设施。</t>
  </si>
  <si>
    <t>代玉斌</t>
  </si>
  <si>
    <t>2F29BD009CC763AFE065F8163E8AA87C</t>
  </si>
  <si>
    <t>2F31267DC0AD74E9E065F8163E8AA87C</t>
  </si>
  <si>
    <t>326202</t>
  </si>
  <si>
    <t>2F1DD764A8BC5FCEE065F8163E8AA87C</t>
  </si>
  <si>
    <t>449131102 布拖县粮油购销公司</t>
  </si>
  <si>
    <t>布拖县发展改革和经济信息化局</t>
  </si>
  <si>
    <t>凉山州发展和改革委员会</t>
  </si>
  <si>
    <t>布拖县粮油储备库迁建项目</t>
  </si>
  <si>
    <t>P23513429-0011</t>
  </si>
  <si>
    <t>2310-513429-04-01-355919</t>
  </si>
  <si>
    <t>2026-12-26</t>
  </si>
  <si>
    <t>本项目占地面积40.23亩，新建14000吨低温仓储备库（其中：含新建1000吨中转库），以及配套附属设备设施。
本项目占地面积40.23亩，新建14000吨低温仓储备库（其中：含新建1000吨中转库），以及配套附属设备设施。</t>
  </si>
  <si>
    <t>廖削充</t>
  </si>
  <si>
    <t>1A07A1826AE321CCE06320C012AC17F9</t>
  </si>
  <si>
    <t>2F4AB894B7A37444E065F8163E8AA87C</t>
  </si>
  <si>
    <t>449131102</t>
  </si>
  <si>
    <t>1A08E5109C043F69E06320C012AC6BCE</t>
  </si>
  <si>
    <t>合江县农村水利巩固提升项目</t>
  </si>
  <si>
    <t>P23510522-0015</t>
  </si>
  <si>
    <t>2312-510522-04-01-776700</t>
  </si>
  <si>
    <t>1.新建小一型水库4座，设计有效总库容约427.6万m3；新建锁口干渠天星桥隧洞、回龙寺隧洞、仙凉寺隧洞、猪脑顶隧洞共11.5km，建设锁口灌区干（渠）管全长20.87km，7条支渠（管）全长51.46km，改建干支渠61.75km，提升改造凤鸣镇溢洪大堰灌区等11个灌区总面积12.14万亩，其中新增灌溉面积6.68万亩，改善灌溉面积5.46万亩等。
2.新建先滩镇二滩供水站等供水站4座，新建分水站1座，改建榕山镇范家祠等供水站3座，新增物联网智能水表10万套，新建二次变频加压泵房及提水泵房15座，新建供水管网约81km，改建供水管网约500km，对22个规模化供水站供水设备、供电及管网进行智慧化、数字化、节能化更新改造，以及配套建设供水调度指挥中心、智慧水务平台、水库水利系统平台、村镇供水系统平台等。</t>
  </si>
  <si>
    <t>合江县水务发展服务中心</t>
  </si>
  <si>
    <t>2F6C3E39D0A26596E065F8163E8AA87C</t>
  </si>
  <si>
    <t>11CAE1D8536E6632E06320C012AC458C</t>
  </si>
  <si>
    <t>遂宁市船山区农业局</t>
  </si>
  <si>
    <t>遂宁市船山区现代农业产业园建设项目（一期）</t>
  </si>
  <si>
    <t>P22510903-0050</t>
  </si>
  <si>
    <t>2210-510903-04-01-126554</t>
  </si>
  <si>
    <t>建设药材基地8000亩、粮油基地8000亩，建设初加工厂房4000平方米、农产品仓储库10000平方米、冷链物流基础设施10000平方米、农业示范基地1200亩、包装分拣房8000平方米、展示展销间5000平方米；新建园区道路6公里，配套建设停车场、污水处理、综合管网等基础设施,提升地区基础设施建设，推动一二三产业融合发展，有效推进区域发展绿色生态产业，建立绿色、生态、低碳、循环发展长效机制。</t>
  </si>
  <si>
    <t>2F5DCD4C398B566AE065F8163E8AA87C</t>
  </si>
  <si>
    <t>ED2D63EA1396D2D1E0535EFB480A92EB</t>
  </si>
  <si>
    <t>976901006 雅安雅州新区建筑工程有限公司</t>
  </si>
  <si>
    <t>雅安市商务局</t>
  </si>
  <si>
    <t>雅安经济技术开发区电子信息科创产业园区基础设施建设项目</t>
  </si>
  <si>
    <t>P25511800-0004</t>
  </si>
  <si>
    <t>2411-511850-04-01-522761</t>
  </si>
  <si>
    <t>项目总用地面积为82797.14平方米:总建筑面积46035平方米。新建标准化厂房40583平方米(双倍计容)、生产研发用房5372平方米、门房80平方米。项目将有助于完善雅安经开区电子信息产业链，形成上下游协同发展的良好态势，进一步提升区域产业竞争力</t>
  </si>
  <si>
    <t>7B24557779975337E0535EFB480A4BDA</t>
  </si>
  <si>
    <t>2F33661A24984EB1E065F8163E8AA87C</t>
  </si>
  <si>
    <t>976901006</t>
  </si>
  <si>
    <t>2F35DE8F1E5658A4E065F8163E8AA87C</t>
  </si>
  <si>
    <t>348304 市交通运输局</t>
  </si>
  <si>
    <t>华蓥市商务局</t>
  </si>
  <si>
    <t>华蓥市广安东站配套冷链物流基础建设项目</t>
  </si>
  <si>
    <t>P25511681-0004</t>
  </si>
  <si>
    <t>2502-511681-04-01-305915</t>
  </si>
  <si>
    <t>项目占地面积约96000平方米，建筑面积约150000平方米，建设内容包含物流仓储区约30000平方米，冷链仓储区约60000平方米，智能化装卸区15000平方米，构建集中智能化装卸平台，建设综合调度区约10000平方米，集中分拣区15000平方米，完善停车场35000平方米、充换电站建设，配套连接道路及其附属设施建设等。</t>
  </si>
  <si>
    <t>B21E35376DF5A3A1E0535EFB480A576C</t>
  </si>
  <si>
    <t>2F49839AAB5F7324E065F8163E8AA87C</t>
  </si>
  <si>
    <t>348304</t>
  </si>
  <si>
    <t>2F44B60486B47C16E065F8163E8AA87C</t>
  </si>
  <si>
    <t>348002 峨边彝族自治县道路运输服务中心</t>
  </si>
  <si>
    <t>峨边彝族自治县城乡冷链物流运输体系建设项目</t>
  </si>
  <si>
    <t>P25511132-0002</t>
  </si>
  <si>
    <t>2502-511132-04-01-785799</t>
  </si>
  <si>
    <t>建设冷链仓储区 16 万㎡；
物流冷库建筑面积 6 万㎡；物流配送中心 30 亩；物流网点 91
处；建设 4 个停车场，含停车位 600 个，充电桩 200 个；配套
建设物流通道 11 公里、综合管网、智能化分拣设施设备等基
础设施。</t>
  </si>
  <si>
    <t>2F312C1E4A3E7721E065F8163E8AA87C</t>
  </si>
  <si>
    <t>2F458E6F944355A2E065F8163E8AA87C</t>
  </si>
  <si>
    <t>348002</t>
  </si>
  <si>
    <t>2F441731E82C3C04E065F8163E8AA87C</t>
  </si>
  <si>
    <t>976001 广元昭化经济开发区管理委员会</t>
  </si>
  <si>
    <t>广元昭化经济开发区管理委员会</t>
  </si>
  <si>
    <t>四川广元昭化经开区工业污水处理工程</t>
  </si>
  <si>
    <t>P23510811-0014</t>
  </si>
  <si>
    <t>2312-510811-04-01-384491</t>
  </si>
  <si>
    <t>项目占地46.58亩，新建30000m3/d污水处理厂一座及配套附属设施。站内主要构筑物包括粗格栅及污水提升泵房、细格栅及旋流沉砂池、事故池及调节池、水解酸化生化沉淀池、臭氧催化氧化池、加炭除氟高效沉淀池、氟离子交换树脂车间、清水池－消毒池巴氏计量槽、除臭系统及污泥处理系统、设备配套间及管理用房等；站内配套附属设施主要包括站内道路、机修间、仓库、停车场、给排水管网、围墙、设施设备等，站外配套附属设施主要包括污水管网36km、调节池、提升泵站、隧洞6731米及支洞等设施。</t>
  </si>
  <si>
    <t>张凯</t>
  </si>
  <si>
    <t>0FAD2D55DB894307E0635EFB480A8938</t>
  </si>
  <si>
    <t>2F347632210952C4E065F8163E8AA87C</t>
  </si>
  <si>
    <t>11B711004CE832F1E06320C012ACD923</t>
  </si>
  <si>
    <t>绵竹高新区智慧园区项目</t>
  </si>
  <si>
    <t>P20510683-0061</t>
  </si>
  <si>
    <t>2020-510683-47-01-509501</t>
  </si>
  <si>
    <t>项目总用地面积75亩，新、改建标准化厂房21886.53平方米(新建标准化厂房19148.00平方米、改建标准化厂房2738.53平方米)以及购置智慧园区设施设备，配套建设通信网络、管网等基础设施。。。。。。。</t>
  </si>
  <si>
    <t>2F5D60DA77D73210E065F8163E8AA87C</t>
  </si>
  <si>
    <t>B28A7C182D62A1C5E0535EFB480A00F3</t>
  </si>
  <si>
    <t>381382 峨眉山兴禾供应链管理集团有限公司</t>
  </si>
  <si>
    <t>峨眉山市商务和经济合作局</t>
  </si>
  <si>
    <t>峨眉山市农产品冷链物流产业发展集聚区项目</t>
  </si>
  <si>
    <t>P25511181-0016</t>
  </si>
  <si>
    <t>2502-511181-04-01-983499</t>
  </si>
  <si>
    <t>项目计划用地约220亩，总建筑面积约127000㎡，新建仓库60000㎡，新建农产品冷藏库22000㎡，加工厂房20000㎡，分拣中心20000㎡，食品检测中心5000㎡，新建停车场约16800㎡（130个大车位，300个小车位），配套道路5公里以及其他附属设施设备。</t>
  </si>
  <si>
    <t>峨眉山兴禾供应链管理集团有限公司</t>
  </si>
  <si>
    <t>2F2D516C83965FE3E065F8163E8AA87C</t>
  </si>
  <si>
    <t>2F333B39A3A14EB9E065F8163E8AA87C</t>
  </si>
  <si>
    <t>381382</t>
  </si>
  <si>
    <t>2F339FD465C64EBDE065F8163E8AA87C</t>
  </si>
  <si>
    <t>石棉县大渡河沿岸污水管网及设施设备更新改造项目</t>
  </si>
  <si>
    <t>P24511824-0005</t>
  </si>
  <si>
    <t>2404-511824-04-01-571399</t>
  </si>
  <si>
    <t>2025-01-30</t>
  </si>
  <si>
    <t>更新改造城市生活污水处理厂，更新改造8座提升泵站部分设施设备（达到一级能效水平），更换工艺设备64台、PLC自控系统1套、配电系统1套、监控系统1套，改造污水主管网9.5公里。项目实施后，污水处理能力从1万吨/天提升至1.5万吨/天，预计年节能量10.4吨标准煤，减少碳排放量8.7吨。</t>
  </si>
  <si>
    <t>2F333731874C4EBBE065F8163E8AA87C</t>
  </si>
  <si>
    <t>1A081D0D4EFD2C9FE06320C012ACBF85</t>
  </si>
  <si>
    <t>道孚县城镇供气(鲜水镇东门片区)工程</t>
  </si>
  <si>
    <t>P22513326-0016</t>
  </si>
  <si>
    <t>2211-513326-04-01-200578</t>
  </si>
  <si>
    <t>道孚县城镇供气（鲜水镇东门片区）建设内容为：工程铺设供气中压主管网12公里（管径de63-de200）及相关配套设施。项目的建设将有利于更多居民的用气保障及城市供气管网的扩容敷设，对民众及地方燃气保障单位都有较好社会效益与经济效益。</t>
  </si>
  <si>
    <t>2F681A3DE9F92CAAE065F8163E8AA87C</t>
  </si>
  <si>
    <t>ED65B7EF24E6F0D7E0535EFB480A9BD5</t>
  </si>
  <si>
    <t>327331 峨边彝族自治县多彩林业发展投资有限公司</t>
  </si>
  <si>
    <t>林业局</t>
  </si>
  <si>
    <t>乐山市林业和园林局</t>
  </si>
  <si>
    <t>四川省乐山市峨边彝族自治县百里林竹产业园区建设项目</t>
  </si>
  <si>
    <t>P23511132-0014</t>
  </si>
  <si>
    <t>2311-511132-04-01-269514</t>
  </si>
  <si>
    <t>2027-05-15</t>
  </si>
  <si>
    <t>四川省乐山市峨边彝族自治县百里林竹产业园区建设项目：建设一心一线六基地现代林竹产业示范基地，共计约9万亩。配套建设林竹初加工、深加工标准化生产、仓储基地，用地约800亩，建设标准厂房及配套用房约30000平方米，同时配套安装部分成套设备。</t>
  </si>
  <si>
    <t>11B7224ABE223176E06320C012AC2305</t>
  </si>
  <si>
    <t>2F59BA23102A1C2BE065F8163E8AA87C</t>
  </si>
  <si>
    <t>327331</t>
  </si>
  <si>
    <t>11B8EE1938E85C1EE06320C012ACFB6A</t>
  </si>
  <si>
    <t>夹江县农业农村局</t>
  </si>
  <si>
    <t>夹江县现代枇杷种植农旅融合示范园建设项目</t>
  </si>
  <si>
    <t>P23511126-0017</t>
  </si>
  <si>
    <t>2312-511126-04-05-854539</t>
  </si>
  <si>
    <t>2024-06-20</t>
  </si>
  <si>
    <t>2026-06-20</t>
  </si>
  <si>
    <t xml:space="preserve">提升改造果园智能大棚5000亩等配套设备设施；配套建设高标准水肥一体化系统5000亩，新建标准化厂房4500平方米等附属设施；打造农旅示范基地，增设特色农产品展销位5000平方米，建设智慧园区，创建智慧农业服务体系，新建配套服务点，搭建智慧旅游平台、旅游标识等旅游服务设施，新建生态停车场7500平方米（含停车位300个及相关智慧化设施）；整治山坪塘32处，新建提灌站3处、整治渠系26.5千米，新改建蓄水池45口，新改建生产便道，完善综合管网、消防、园区道路、环境提升等配套设施。
</t>
  </si>
  <si>
    <t>2F44056C448631DEE065F8163E8AA87C</t>
  </si>
  <si>
    <t>11CABDC6A23565F6E06320C012AC24E8</t>
  </si>
  <si>
    <t>宜宾市叙州新区新型产业园区建设项目</t>
  </si>
  <si>
    <t>P24511521-0084</t>
  </si>
  <si>
    <t>2405-511504-04-01-195476</t>
  </si>
  <si>
    <t>本项目主要建设内容包括：项目总用地面积63728.72㎡，建筑占地面积33948.75㎡，新建标准厂房项目总建筑面积123846.73㎡。配套建设停车场5000㎡，75根充电桩、150个路边广告牌、给排水管网 5.5km、燃气管网4.8km，通讯管网5.52km、电力管线5km、千管线搬迁，配套园区道路建设2.5km及其他配套设施建设项目。</t>
  </si>
  <si>
    <t>2F497D477EEE732CE065F8163E8AA87C</t>
  </si>
  <si>
    <t>197FC4D7D9474834E06320C012AC2EC2</t>
  </si>
  <si>
    <t>361913906012 成都市中西医结合医院</t>
  </si>
  <si>
    <t>成都市中西医结合医院中西医结合能力提升二期项目</t>
  </si>
  <si>
    <t>P24510100-0002</t>
  </si>
  <si>
    <t>2310-510100-04-03-675994</t>
  </si>
  <si>
    <t>项目建设内容为成都市中西医结合医院南区门诊医技大楼及第一住院楼采购医疗设备，涉及肿瘤科、住院产科、内镜中心、放射科、手术室、病理实验室等6个科室，合计142台(套),其中肿瘤科1台、住院产科32台、内镜中心100台、放射科1台、手术室1套、病理实验室7台(套)。</t>
  </si>
  <si>
    <t>成都市中西医结合医院</t>
  </si>
  <si>
    <t>B315D3D29BF8FA7BE0535EFB480AE0F9</t>
  </si>
  <si>
    <t>2F69DCAF1A096BEBE065F8163E8AA87C</t>
  </si>
  <si>
    <t>361913906012</t>
  </si>
  <si>
    <t>11B190B443C3314CE06320C012AC03F7</t>
  </si>
  <si>
    <t>361331702 泸州市妇幼保健计划生育服务中心</t>
  </si>
  <si>
    <t>泸州市卫生健康委员会</t>
  </si>
  <si>
    <t>泸州市妇幼保健院（泸州市第二人民医院）妇幼健康服务能力提升项目（二期）</t>
  </si>
  <si>
    <t>P24510500-0002</t>
  </si>
  <si>
    <t>2402-510500-04-01-773892</t>
  </si>
  <si>
    <t>2024-08-26</t>
  </si>
  <si>
    <t xml:space="preserve">项目改造业务用房面积约5735.84平方米，包括产科病区、产房、新生儿科、DSA 手术室等附属区域；并采购相关医疗设施设备以及相关医疗系统，重症系统、急诊急救系统信息化建设 。 
项目改造业务用房面积约5735.84平方米，包括产科病区、产房、新生儿科、DSA 手术室等附属区域；并采购相关医疗设施设备以及相关医疗系统，重症系统、急诊急救系统信息化建设 。 </t>
  </si>
  <si>
    <t>泸州市妇幼保健院(泸州市第二人民医院)</t>
  </si>
  <si>
    <t>7B145DACE970ED11E0535EFB480A8FE9</t>
  </si>
  <si>
    <t>2F5DC0EA8E1C567EE065F8163E8AA87C</t>
  </si>
  <si>
    <t>361331702</t>
  </si>
  <si>
    <t>11CD0BE0D86919BEE06320C012AC7041</t>
  </si>
  <si>
    <t>珙县经开区基础设施补短板建设项目</t>
  </si>
  <si>
    <t>P23511526-0011</t>
  </si>
  <si>
    <t>2311-511526-04-01-420006</t>
  </si>
  <si>
    <t>项目占地约170.7亩，总建筑面积约160000㎡，建设内容包括多层标准化厂房160000㎡，建设停车场21500㎡（含大车停车位80个，小车停车位500个），充电桩150个，园区配套道路约4.9km，水电气综合管网约5km。</t>
  </si>
  <si>
    <t>2F4979CD4ACD6DE6E065F8163E8AA87C</t>
  </si>
  <si>
    <t>0D1679AE905060AAE0635EFB480A202C</t>
  </si>
  <si>
    <t>214303302 大竹县竹湖水务投资有限责任公司</t>
  </si>
  <si>
    <t>大竹县水务局</t>
  </si>
  <si>
    <t>川东北明月山重点供水工程</t>
  </si>
  <si>
    <t>P24511724-0030</t>
  </si>
  <si>
    <t>2309-511724-04-01-916613</t>
  </si>
  <si>
    <t>2028-08-01</t>
  </si>
  <si>
    <t xml:space="preserve">新建土地滩水厂1座，建设水处理设施、管理房等，设计供水能力5万m3/d，铺设输供水管网367公里，覆盖石桥铺镇、永胜镇、安吉乡、观音镇等4个乡镇10.14万人用水。同时作为大竹县应急备用水源，向东柳水厂、同心水厂等供水。
</t>
  </si>
  <si>
    <t>彭梅</t>
  </si>
  <si>
    <t>02DF572F9CA403F9375910E65B834E1</t>
  </si>
  <si>
    <t>2F5DCEFA82CA5893E065F8163E8AA87C</t>
  </si>
  <si>
    <t>214303302</t>
  </si>
  <si>
    <t>197BC9FED6084840E06320C012AC80C8</t>
  </si>
  <si>
    <t>434181 达州神剑城市更新建设有限公司</t>
  </si>
  <si>
    <t>达州市通川区城镇老旧小区改造五期项目</t>
  </si>
  <si>
    <t>P25511702-0001</t>
  </si>
  <si>
    <t>2410-511702-04-01-923604</t>
  </si>
  <si>
    <t>该项目计划改造通川区小北街片区、塔坨片区等，改造小区内停车位3000个，充电桩400个，老旧道路、燃气管道，给排水系统等基础设施，新建微型消防站500个，配备消防灭火器，室内消防栓、管网等设施设备。该项目计划改造通川区小北街片区、塔坨片区等，改造小区内停车位3000个，充电桩400个，老旧道路、燃气管道，给排水系统等基础设施，新建微型消防站500个，配备消防灭火器，室内消防栓、管网等设施设备。</t>
  </si>
  <si>
    <t>余向乐龄</t>
  </si>
  <si>
    <t>2F310EA8DF846683E065F8163E8AA87C</t>
  </si>
  <si>
    <t>2F5DC549F5685A90E065F8163E8AA87C</t>
  </si>
  <si>
    <t>434181</t>
  </si>
  <si>
    <t>2F310EA8E3896683E065F8163E8AA87C</t>
  </si>
  <si>
    <t>遂宁高新技术产业船山园区科教产业园基础设施建设项目</t>
  </si>
  <si>
    <t>P21510903-0074</t>
  </si>
  <si>
    <t>2109-510903-04-01-384242</t>
  </si>
  <si>
    <t>2022-02-28</t>
  </si>
  <si>
    <t xml:space="preserve">遂宁高新技术产业船山园区科教产业园基础设施建设项目新建标准化厂房10万㎡，生产实训车间1万㎡，设置智慧停车位166个，充电桩45个；建设园区道路9.7公里，配套建设雨水、污水等管网工程14.28公里，以及园区智慧管理系统等附属工程。 </t>
  </si>
  <si>
    <t>2F49E041C49C1D68E065F8163E8AA87C</t>
  </si>
  <si>
    <t>1A4AD16046FE5146E06320C012ACAF7E</t>
  </si>
  <si>
    <t>999605 999605 宜宾数字经济产业发展有限公司</t>
  </si>
  <si>
    <t>宜宾市城市级智慧停车服务信息化建设项目</t>
  </si>
  <si>
    <t>P24511500-0019</t>
  </si>
  <si>
    <t>2401-511500-99-04-746689</t>
  </si>
  <si>
    <t>1、信息化五大云平台：全要素停充一体化运营平台、监管平台、API联网平台、支付平台、互联生态运营平台等，并统一接入“i宜宾”APP，完善其电网改造及终端设备；
2、对12995个占道路内停车位、5012个临时停车位进行智慧化建设；对13104个公共停车场泊位、18284个路边公共泊位进行智慧化改造；对405000个商业及小区停车位提供数据接入；并对区域内停车场按照不低于10%的比例安装新能源快速充电桩约1801个，改造充电桩3139个。 
本项目不涉及拆迁和土建工程、不涉及新增算力。</t>
  </si>
  <si>
    <t>宜宾数字经济产业发展有限公司</t>
  </si>
  <si>
    <t>项目不涉及新增算力（数据）中心；2024年续发项目，不存在信息系统重复建设情况，不存在新增巨幅大屏等新形象工程</t>
  </si>
  <si>
    <t>11B3E897F6336B51E06320C012AC68AE</t>
  </si>
  <si>
    <t>2F6DAF04FC73131FE065F8163E8AA87C</t>
  </si>
  <si>
    <t>999605</t>
  </si>
  <si>
    <t>11B91631FAA00877E06320C012AC364E</t>
  </si>
  <si>
    <t>四川天府新区公共停车场项目（一期）</t>
  </si>
  <si>
    <t>P22510100-0160</t>
  </si>
  <si>
    <t>2206-510164-04-01-718669</t>
  </si>
  <si>
    <t>在华阳万安片区新建公共停车场9处，共1950个泊位；天府总部商务区新建公共停车场14处，共3249个泊位；.成都科学城片区新建公共停车场10处，共1560个泊位；天府文创城建设公共停车场4处，共1200个泊位。</t>
  </si>
  <si>
    <t>2F2FBBEB4F675AACE065F8163E8AA87C</t>
  </si>
  <si>
    <t>EDBF482D7C159E07E0535EFB480A9C6F</t>
  </si>
  <si>
    <t>332140101 自贡市大安区水务局</t>
  </si>
  <si>
    <t>自贡市大安区水务局</t>
  </si>
  <si>
    <t>自贡市老工业转型升级示范区排水防涝建设工程</t>
  </si>
  <si>
    <t>P22510304-0030</t>
  </si>
  <si>
    <t>2211-510304-04-01-275616</t>
  </si>
  <si>
    <t>新建DN500-DN1000排水管网40千米、新建DN300-DN400排水支管20千米，排水涵洞8处、检查口、雨水口等设施；新建排水泵站5座。
新建DN500-DN1000排水管网40千米、新建DN300-DN400排水支管20千米，排水涵洞8处、检查口、雨水口等设施；新建排水泵站5座。</t>
  </si>
  <si>
    <t>42792CB3B9744EF94ABCFBF659D17D6</t>
  </si>
  <si>
    <t>2F310804F40D6690E065F8163E8AA87C</t>
  </si>
  <si>
    <t>332140101</t>
  </si>
  <si>
    <t>1A357BF1197659BBE06320C012AC2FC5</t>
  </si>
  <si>
    <t>武侯区金花桥街道新苗社区1、2、3组，文昌社区3组配售型保障性住房项目</t>
  </si>
  <si>
    <t>P24510100-0059</t>
  </si>
  <si>
    <t>2405-510107-04-01-652273</t>
  </si>
  <si>
    <t>占地面积约 48 亩，总建筑面积约 12 万平方米，新建住宅。新建保障性住房约920户。占地面积约 48 亩，总建筑面积约 12 万平方米，新建住宅。新建保障性住房约920户。占地面积约 48 亩，总建筑面积约 12 万平方米，新建住宅。新建保障性住房约920户。</t>
  </si>
  <si>
    <t>2F54FBDF7EA62A61E065F8163E8AA87C</t>
  </si>
  <si>
    <t>1A36473D1E704828E06320C012ACF1C9</t>
  </si>
  <si>
    <t>434907904 高县公共资源服务管理有限责任公司</t>
  </si>
  <si>
    <t>高县住房和城乡建设局</t>
  </si>
  <si>
    <t>高县全域污水处理厂及配套管网提标升级改造建设项目</t>
  </si>
  <si>
    <t>P20511525-0072</t>
  </si>
  <si>
    <t>2020-511525-47-01-513678</t>
  </si>
  <si>
    <t>2025-06-14</t>
  </si>
  <si>
    <t>2027-06-14</t>
  </si>
  <si>
    <t>本项目建设污水处理厂一座，建成后城镇生活污水处理规模约9.8万吨/天，配套建设污水管网约6公里(管网口径包括DN500-DN1200)，对原有污水管网设施进行改造维护(管网口径包括DN200DN800)，实现并网收集，完善连接道路(约2.5km)等附属设施建设。</t>
  </si>
  <si>
    <t>李艳婷</t>
  </si>
  <si>
    <t>7AB3EF72AC212F5CE0535EFB480A03D0</t>
  </si>
  <si>
    <t>2F49CBE5D18C13A2E065F8163E8AA87C</t>
  </si>
  <si>
    <t>434907904</t>
  </si>
  <si>
    <t>B2103D7FA5A79D69E0535EFB480A1B36</t>
  </si>
  <si>
    <t>510303</t>
  </si>
  <si>
    <t>贡井区</t>
  </si>
  <si>
    <t>472003 自贡航空产业园区管理委员会</t>
  </si>
  <si>
    <t>自贡航空产业园区管理委员会</t>
  </si>
  <si>
    <t>成飞自贡无人机总装产业基地项目</t>
  </si>
  <si>
    <t>P23510303-0002</t>
  </si>
  <si>
    <t>2309-510303-04-01-192334</t>
  </si>
  <si>
    <t>本项目占地264亩，建设标准化厂房120000平方米，定制化厂房40000平方米，检修厂房5000平方米，道路5公里，供水管网5公里，排水管网5公里，安装园区智能监控系统，规划停车位、新能源充电桩等设施。</t>
  </si>
  <si>
    <t>BA3026612DA5BB7BE0535EFB480AC93F</t>
  </si>
  <si>
    <t>2F684E70C8C24C8FE065F8163E8AA87C</t>
  </si>
  <si>
    <t>472003</t>
  </si>
  <si>
    <t>0D141DCA75962768E0635EFB480A28A4</t>
  </si>
  <si>
    <t>333353301 泸州市住房和城乡建设局</t>
  </si>
  <si>
    <t>泸州市城南片区老旧小区改造及地下管网更新改造项目</t>
  </si>
  <si>
    <t>P25510500-0003</t>
  </si>
  <si>
    <t>2410-510500-04-01-293227</t>
  </si>
  <si>
    <t>1.对泸州市蓝田街道区域内老旧小区及周边公共配套设施进行改造更新，包含改造区域内道路5km以及游园改造、养老服务中心、托育中心、居民停车场、新能源停车位、小区公共部位改造等配套基础设施改造更新。2.对泸州市城南片区区域内排水管网进行探测修复城市，解决区域内雨污水混流、易涝积水点、管网破损等问题，包含约8平方千米区域内道路、小区管网改造及雨污分流建设等配套基础设施更新改造等。</t>
  </si>
  <si>
    <t>5F15E77A9A34709AD80637685F2EA0C</t>
  </si>
  <si>
    <t>2F33E71708324EAFE065F8163E8AA87C</t>
  </si>
  <si>
    <t>333353301</t>
  </si>
  <si>
    <t>2F3339C0186A4EB3E065F8163E8AA87C</t>
  </si>
  <si>
    <t>513226</t>
  </si>
  <si>
    <t>金川县</t>
  </si>
  <si>
    <t>478155101 金川县科学技术和农业畜牧局</t>
  </si>
  <si>
    <t>金川县科学技术和农业畜牧局</t>
  </si>
  <si>
    <t>金川县梨现代农业融合产业园提升项目</t>
  </si>
  <si>
    <t>P24513226-0002</t>
  </si>
  <si>
    <t>2402-513226-04-01-696645</t>
  </si>
  <si>
    <t>建设1万亩标准化示范园(其中大树降冠3000 亩，病虫害防治 3000 亩、林下土地深翻后种植饲草 2000亩、油菜中药材 2000 亩);提升改造灌溉沟渠 20 公里:配建小型气象站 6个、土壤墒情监测设备6套、梨园监控设备30 套、物联网系统等配套基础设施。</t>
  </si>
  <si>
    <t>泽朗</t>
  </si>
  <si>
    <t>312A3E948FA4EC08BCA3F0D45E0A69B</t>
  </si>
  <si>
    <t>2F737B94D9181718E065F8163E8AA87C</t>
  </si>
  <si>
    <t>478155101</t>
  </si>
  <si>
    <t>11B587456672084DE06320C012AC7002</t>
  </si>
  <si>
    <t>360406601 荥经县教育局机关</t>
  </si>
  <si>
    <t>荥经县教育局机关</t>
  </si>
  <si>
    <t>雅安市教育局</t>
  </si>
  <si>
    <t>四川省荥经县职业高级中学产教融合实训基地项目</t>
  </si>
  <si>
    <t>P19511822-0008</t>
  </si>
  <si>
    <t>2019-511822-83-01-391251</t>
  </si>
  <si>
    <t>2024-09-06</t>
  </si>
  <si>
    <t>2026-03-14</t>
  </si>
  <si>
    <t xml:space="preserve">四川省荥经县职业高级中学产教融合实训基地项目的主要建设内容和规模为如下内容：该项目用地面积约16814.84平方米，建筑面积8500平方米。其中新建实训楼8500平方米，以及配套建设管网等基础设施，购置实训设施设备等。
 </t>
  </si>
  <si>
    <t>李继弘</t>
  </si>
  <si>
    <t>952DA84B9C74D2AA4004FF258EF2F82</t>
  </si>
  <si>
    <t>2F545A0F178E6DDAE065F8163E8AA87C</t>
  </si>
  <si>
    <t>360406601</t>
  </si>
  <si>
    <t>E2AA8EAEE18087CDE0535EFB480A77A5</t>
  </si>
  <si>
    <t>333135102 四川宏安开发建设有限公司</t>
  </si>
  <si>
    <t>自贡市大安区大塘山黄家山、燊海井路片区城中村改造及配套基础设施建设工程</t>
  </si>
  <si>
    <t>P25510304-0004</t>
  </si>
  <si>
    <t>2502-510304-04-01-390240</t>
  </si>
  <si>
    <t>2028-06-29</t>
  </si>
  <si>
    <t>改造城中村680户，建筑面积91350平方米，新建城中村范围内道路约1.2千米，范围外与城市主干网衔接的道路约0.5千米，新建及改造停车位200个、充电桩30个；改造城中村范围内相关住房的供电、消防、安防等基础设施，以及社区综合服务、文化体育、适老化设施、社区养老及托幼等便民公共服务设施。</t>
  </si>
  <si>
    <t>四川宏安开发建设有限公司</t>
  </si>
  <si>
    <t>2F2C551DB77A7819E065F8163E8AA87C</t>
  </si>
  <si>
    <t>2F5B67F487584CB6E065F8163E8AA87C</t>
  </si>
  <si>
    <t>333135102</t>
  </si>
  <si>
    <t>2F53B5903BA02460E065F8163E8AA87C</t>
  </si>
  <si>
    <t>318301127 资中县弘耕农业发展集团有限责任公司</t>
  </si>
  <si>
    <t>资中县农业农村局</t>
  </si>
  <si>
    <t>资中县南部片区农村人居环境整治项目</t>
  </si>
  <si>
    <t>P23511025-0071</t>
  </si>
  <si>
    <t>2302-511025-04-01-161228</t>
  </si>
  <si>
    <t>建设美丽乡村，新建特色农产品种植基地3500亩。进行农村人居环境整治，完善资源化利用设施，新建及改建配套污水处理设施及污水管网10千米；新增处理能力145吨/日垃圾收集站（含转运）1座、垃圾房等；配套建设农村供水管网10千米、加压站1座等基础设施；本项目建成后受益人口10.5万人，同时已建立农户付费与财政补贴相结合的收益回报机制。</t>
  </si>
  <si>
    <t>hg</t>
  </si>
  <si>
    <t>ED313631E2B6ED5FE0535EFB480AA56E</t>
  </si>
  <si>
    <t>2F333B39CCA54EB9E065F8163E8AA87C</t>
  </si>
  <si>
    <t>318301127</t>
  </si>
  <si>
    <t>11CCA7EB645410EEE06320C012ACF67C</t>
  </si>
  <si>
    <t>332107001 水务局</t>
  </si>
  <si>
    <t>夹江县县域灌区供水能力改造提升项目</t>
  </si>
  <si>
    <t>P24511126-0003</t>
  </si>
  <si>
    <t>2402-511126-04-01-776310</t>
  </si>
  <si>
    <t>本项目主要建设灌区渠系和水库设施工程，保障农业灌溉等供水。改造马村、宿槽、东风等水库的引水、放水设施、溢洪道及下游渠道等。对全县灌区渠系进行改造提升约276公里；其中，主支渠改造约90公里，斗农毛渠道改造约186公里；渠改管约120.4公里；配套改扩建灌区山坪塘105个、提灌站42个、蓄水池240个、石河堰、机井等灌溉供水设施；并安装闸阀和计量设施等。项目实施后，覆盖28万亩灌面。</t>
  </si>
  <si>
    <t>64BCE1A2B704DCDADE5E5587DD75ED5</t>
  </si>
  <si>
    <t>2F33661A2EE84EB1E065F8163E8AA87C</t>
  </si>
  <si>
    <t>332107001</t>
  </si>
  <si>
    <t>11CB27D2F4A06F25E06320C012AC59E3</t>
  </si>
  <si>
    <t>南部县经济开发区老旧厂区改造提升项目</t>
  </si>
  <si>
    <t>P22511321-0049</t>
  </si>
  <si>
    <t>2206-511321-04-01-393720</t>
  </si>
  <si>
    <t>南部县经济开发区老旧厂区改造提升项目建设内容为：该项目总投资为65000万元，改造提升园区厂房30万平方米，园区道路5公里，新建停车位300个，配套充电桩100个，污水管网15公里及园区老旧电网、通信设备及其他配套设施工程。</t>
  </si>
  <si>
    <t>2F572F98FB421347E065F8163E8AA87C</t>
  </si>
  <si>
    <t>E2A12DF970D987E2E0535EFB480AE6E7</t>
  </si>
  <si>
    <t>999326 犍为县综合行政执法局</t>
  </si>
  <si>
    <t>犍为县住建局</t>
  </si>
  <si>
    <t>犍为县污水垃圾处理项目排危整治综合工程</t>
  </si>
  <si>
    <t>P22511123-0008</t>
  </si>
  <si>
    <t>2202-511123-99-01-700073</t>
  </si>
  <si>
    <t>犍为县污水垃圾处理项目排危整治综合工程对现有生活垃圾处理场和污水厂实施排危整治、雨污分流、渗滤液处理站扩能改造；对现有部分垃圾污水处理设施进行提升改造，建设全域垃圾收集处理，设施设备的购置及场地平整。</t>
  </si>
  <si>
    <t>018</t>
  </si>
  <si>
    <t>犍为县综合行政执法局</t>
  </si>
  <si>
    <t>CFB5695F7D97F91AE0535EFB480A4FB6</t>
  </si>
  <si>
    <t>2F3730BE0A726F05E065F8163E8AA87C</t>
  </si>
  <si>
    <t>999326</t>
  </si>
  <si>
    <t>D871C7F2917A0933E0535EFB480AA902</t>
  </si>
  <si>
    <t>2024年涪城区铁路小区等42个老旧小区改造项目</t>
  </si>
  <si>
    <t>P23510703-0022</t>
  </si>
  <si>
    <t>2311-510703-04-01-443547</t>
  </si>
  <si>
    <t>2025-01-15</t>
  </si>
  <si>
    <t>2024年涪城区铁路小区等42个老旧小区改造项目改造内容包括小区内屋面防水改造约 64749 ㎡、屋面泛水修复约 19557 ㎡；楼梯间墙面、地面、扶手栏杆、照明等改造，增设楼道灭火器；雨落管及避雷带更换；单元门及外墙改造等工程</t>
  </si>
  <si>
    <t>2F4322E404105699E065F8163E8AA87C</t>
  </si>
  <si>
    <t>11DFE75BB2EC3C35E06320C012AC9CBD</t>
  </si>
  <si>
    <t>区农业局机关</t>
  </si>
  <si>
    <t>市农业农村局（主管部门）</t>
  </si>
  <si>
    <t>巴中市巴州区农业融合产业园建设项目</t>
  </si>
  <si>
    <t>P23511902-0018</t>
  </si>
  <si>
    <t>2311-511902-04-01-816470</t>
  </si>
  <si>
    <t>2025-09-23</t>
  </si>
  <si>
    <t>2027-09-28</t>
  </si>
  <si>
    <t>项目总用地面积20100亩，新建种植基地20000亩，气调库220㎡，仓储中心15000㎡，农产品初加工基地3100㎡，烘干中心900㎡，中药材加工厂房890㎡，购置相关设备设施，配套建设道路、给排水、农用融合设施等其他附属工程。</t>
  </si>
  <si>
    <t>2F4975CA73F96DCAE065F8163E8AA87C</t>
  </si>
  <si>
    <t>0F0B140C9A3804E6E0635EFB480A6460</t>
  </si>
  <si>
    <t>省疾控局</t>
  </si>
  <si>
    <t>达州市疾病预防控制中心整体迁建项目</t>
  </si>
  <si>
    <t>P20511700-0062</t>
  </si>
  <si>
    <t>2104-511700-04-01-967869</t>
  </si>
  <si>
    <t xml:space="preserve">总建筑面积26242.2平方米，（包括地上建筑21960平方米、地下停车场4282.2平方米）含各类别实验室、配套教学用房和办公用房、检验检测设备及信息化建设等。总建筑面积26242.2平方米，（包括地上建筑21960平方米、地下停车场4282.2平方米）含各类别实验室、配套教学用房和办公用房、检验检测设备及信息化建设等。
</t>
  </si>
  <si>
    <t>2F33661A45774EB1E065F8163E8AA87C</t>
  </si>
  <si>
    <t>B2DF5C529130A50FE0535EFB480AA58D</t>
  </si>
  <si>
    <t>332415 四川雅茶控股集团有限公司</t>
  </si>
  <si>
    <t>雅安市雨城区城镇污水处理提质增效工程二期</t>
  </si>
  <si>
    <t>P22511800-0012</t>
  </si>
  <si>
    <t>2111-511800-17-01-619729</t>
  </si>
  <si>
    <t>2023-09-01</t>
  </si>
  <si>
    <t>2025-04-22</t>
  </si>
  <si>
    <t>为提高雅安市污水处理厂进水浓度，对老城区实施雨污水分流；在现状道路上进行雨污分流管线改造，主要包括新建污水管（含主管及支管）DN400-DN800，总长度约为16.3公里；新建雨水管（雨水联络管、雨水支管、雨水主管）DN300-DN400,总长度约为7.0公里；修复排水管网约为4.2公里。</t>
  </si>
  <si>
    <t>雅安市水务投资有限责任公司</t>
  </si>
  <si>
    <t>7B0F7EF63A34ED17E0535EFB480A0029</t>
  </si>
  <si>
    <t>2F57ED376AC05E60E065F8163E8AA87C</t>
  </si>
  <si>
    <t>332415</t>
  </si>
  <si>
    <t>E8EC89998116882AE0535EFB480AAE40</t>
  </si>
  <si>
    <t>361913906003 成都市第五人民医院</t>
  </si>
  <si>
    <t>成都市第五人民医院光华院区项目</t>
  </si>
  <si>
    <t>P22510100-0185</t>
  </si>
  <si>
    <t>2209-510100-04-01-448089</t>
  </si>
  <si>
    <t>项目总建筑面积约262379平方米，规划床位数1200床位（含100张感染床位）。建设内容主要包括建筑工程、总图工程、医疗专项工程。其中地上建筑面积约171193平方米，主要包括门诊楼、医技住院楼、科研教学楼、感染疾病楼、发热门诊、配套建筑。地下建筑面积约91186平方米，主要包括地下机动车库、医疗及配套用房、设备用房、物资库房、人防中心医院、普通人防工程等。</t>
  </si>
  <si>
    <t>成都市第五人民医院</t>
  </si>
  <si>
    <t>C62B81D3EAB467D891C2386677426EE</t>
  </si>
  <si>
    <t>2F4541AE004F36FBE065F8163E8AA87C</t>
  </si>
  <si>
    <t>361913906003</t>
  </si>
  <si>
    <t>EDBEF78B962A63B0E0535EFB480A5E6C</t>
  </si>
  <si>
    <t>眉山市彭山区卫生健康局</t>
  </si>
  <si>
    <t>眉山天府新区彭山区域基层医疗服务能力提升项目</t>
  </si>
  <si>
    <t>P21511422-0015</t>
  </si>
  <si>
    <t>2111-511452-04-01-736618</t>
  </si>
  <si>
    <t>项目总用地约 71.14亩，总建筑面积 45880 平方米。扩建二级综合医院2个，设计新增床位 410 张。内容包括门急诊、医技住院及保障等用房及配套设施。眉山天府新区彭山区域基层医疗服务能力提升项目总投资估算约28337万元。</t>
  </si>
  <si>
    <t>2F497E452CAF7332E065F8163E8AA87C</t>
  </si>
  <si>
    <t>D02EA164FD08FC43E0535EFB480AB1A9</t>
  </si>
  <si>
    <t>513426</t>
  </si>
  <si>
    <t>会东县</t>
  </si>
  <si>
    <t>333117101 会东县住房和城乡建设局</t>
  </si>
  <si>
    <t>会东县住房和城乡建设局</t>
  </si>
  <si>
    <t>会东县城区老旧供水管网更新改造项目</t>
  </si>
  <si>
    <t>P25513426-0001</t>
  </si>
  <si>
    <t>2412-513426-04-01-896633</t>
  </si>
  <si>
    <t>本项目拟改造城区老旧供水管网DN25-DN900共计180.5km，其中DN600-DN900供水管网约4.14km，DN200-DN500供水管网约42.23km，DN100-DN150供水管网约50.88km，DN25-DN63供水管网约83.25km，配套相关附属设施等。</t>
  </si>
  <si>
    <t>会东县规划和建设局办公室</t>
  </si>
  <si>
    <t>6B03AB59FE8488C8F72051392C90D70</t>
  </si>
  <si>
    <t>2F3367E3CE764EA7E065F8163E8AA87C</t>
  </si>
  <si>
    <t>333117101</t>
  </si>
  <si>
    <t>2F2FEE07C6AF72AFE065F8163E8AA87C</t>
  </si>
  <si>
    <t>318309099002 成都市简州新城投资集团有限公司</t>
  </si>
  <si>
    <t>成渝中线高铁简州站综合交通枢纽一体化项目（一期）项目</t>
  </si>
  <si>
    <t>P24510100-0040</t>
  </si>
  <si>
    <t>2401-510186-04-01-472060</t>
  </si>
  <si>
    <t>简州站 GTC 及配套工程项目包括新建城市交通中心 GTC（含城市交通中心22800㎡、落客平台 8600㎡、高架桥 6800㎡）、城市通廊（10600㎡）、交通场站（含公交车站场、客运车站场、出租车站场、网约车站场共 29800㎡）、地铁换乘通廊（1500㎡）、GTC 地下空间（20000㎡）、站前广场（36290㎡）等配套设施工程。</t>
  </si>
  <si>
    <t>成都市简州新城投资集团有限公司</t>
  </si>
  <si>
    <t>B2DFF08378DFF177E0535EFB480AA605</t>
  </si>
  <si>
    <t>2F3666F5C6951D00E065F8163E8AA87C</t>
  </si>
  <si>
    <t>318309099002</t>
  </si>
  <si>
    <t>19BEF531B48C6F9DE06320C012AC7B90</t>
  </si>
  <si>
    <t>318318002 南充市财政局</t>
  </si>
  <si>
    <t>P22511300-0011</t>
  </si>
  <si>
    <t>南充市财政局</t>
  </si>
  <si>
    <t>332603B0BBB4C4F9F9568D1A7A467FC</t>
  </si>
  <si>
    <t>2F4E48CCA417420DE065F8163E8AA87C</t>
  </si>
  <si>
    <t>ED93E92D98129A6FE0535EFB480A8D67</t>
  </si>
  <si>
    <t>360168101 中江县教育局计财股机关</t>
  </si>
  <si>
    <t>中江县教育局计财股机关</t>
  </si>
  <si>
    <t>德阳市教育局</t>
  </si>
  <si>
    <t>中江县2022年公办幼儿园建设项目</t>
  </si>
  <si>
    <t>P22510623-0019</t>
  </si>
  <si>
    <t>2203-510623-04-01-131946</t>
  </si>
  <si>
    <t>新建公办幼儿园5所： 凯州新城第二幼儿园(兴隆镇五里坝村)，城南新区第一幼儿园(南华镇南渡村，中江县实验小学南渡校区校内)，东江幼儿园(东北镇红土村，东江实验小学校校内)，仓山镇第三幼儿园(仓山镇飞乌村)，清凉中心幼儿园(普兴镇清凉村)。规划占地面积共32774.12 平方米，新建建筑面积21234.6平方米；室外活动区6820平方米，道路及硬质铺装7410.49平方米，新建停车位119个。</t>
  </si>
  <si>
    <t>D1C14FE850E484A93B4A9A369103AB1</t>
  </si>
  <si>
    <t>2F340CF2107A26E8E065F8163E8AA87C</t>
  </si>
  <si>
    <t>360168101</t>
  </si>
  <si>
    <t>E06F7284613466EAE0535EFB480A2BCF</t>
  </si>
  <si>
    <t>自贡新能源充电基础设施建设项目</t>
  </si>
  <si>
    <t>P24510300-0047</t>
  </si>
  <si>
    <t>2405-510323-04-01-427241</t>
  </si>
  <si>
    <t>项目全面提升城市充电基础设施的覆盖率和便捷性，在公共服务区域新建20处新能源汽车充电站，新建约500个充电桩（包括液冷超充桩、双向充放电桩等），通过引入V2G设施将构建车网互动体系，同时配套建设智慧化平台等附属设施。</t>
  </si>
  <si>
    <t>2F67D455172202A1E065F8163E8AA87C</t>
  </si>
  <si>
    <t>2F571639A3800866E065F8163E8AA87C</t>
  </si>
  <si>
    <t>大邑县中医医院（沙渠医疗应急服务点）项目</t>
  </si>
  <si>
    <t>P23510129-0016</t>
  </si>
  <si>
    <t>2312-510129-04-01-288023</t>
  </si>
  <si>
    <t>项目规划占地面积约3.03 公顷，合45.45亩，约30299.697 平方米，总建筑面积约 58600平方米，规划编制床位400张，主要建设内容包括建筑工程、总平配套工程、采购医疗设备、信息化建设、配套设备等。</t>
  </si>
  <si>
    <t>2F336755B3AF4EA9E065F8163E8AA87C</t>
  </si>
  <si>
    <t>11CA558B2F825CE0E06320C012AC5D2E</t>
  </si>
  <si>
    <t>381383 峨眉山经开建设发展集团有限公司</t>
  </si>
  <si>
    <t>峨眉山市发展和改革局</t>
  </si>
  <si>
    <t>峨眉山经济开发区酒水饮料产业园项目</t>
  </si>
  <si>
    <t>P25511181-0002</t>
  </si>
  <si>
    <t>2412-511181-04-01-741254</t>
  </si>
  <si>
    <t>本项目总占地面积98.62亩，主要建设内容为新建标准厂房建筑面积约20万平米；改造厂房面积约5千平方米；新建园区配套道路约2千米，新建产业配套道路约4千米，污水管网约12千米、供水管网约5千米、天然气管网约6千米，配套建设停车位1500个，落地双枪充电桩300个、电力等附属设施设备。</t>
  </si>
  <si>
    <t>峨眉山经开建设发展集团有限公司</t>
  </si>
  <si>
    <t>2F2D516C84515FE3E065F8163E8AA87C</t>
  </si>
  <si>
    <t>2F32CF20493E20AEE065F8163E8AA87C</t>
  </si>
  <si>
    <t>381383</t>
  </si>
  <si>
    <t>2F31859B06EF1D46E065F8163E8AA87C</t>
  </si>
  <si>
    <t>成都市武侯区外果堰及潮音片区城中村改造及配套基础设施项目</t>
  </si>
  <si>
    <t>P23510107-0037</t>
  </si>
  <si>
    <t>2310-510107-04-01-462393</t>
  </si>
  <si>
    <t>项目位于机投桥街道，东至三环路、南至智谷大道、武青西四路，西至业青路、潮音路，北至永康路。项目片区范围约2058亩，实施改造范围约362.80亩，其中集体土地约350.00亩，涉及878户2577人。主要建设内容为新建安置房面积20.55万平方米，配套服务设施约21.16万平方米，配套周边道路约5.31公里及车位、供水、排水、供气、安防、垃圾收储及其他配套基础设施。</t>
  </si>
  <si>
    <t>2F373052E6496F07E065F8163E8AA87C</t>
  </si>
  <si>
    <t>2F1DD764A4835FCEE065F8163E8AA87C</t>
  </si>
  <si>
    <t>318309301 财政局机关</t>
  </si>
  <si>
    <t>内江市东兴区卫生健康局</t>
  </si>
  <si>
    <t>内江市东兴区医疗服务能力提升建设项目—东兴区人民医院新建项目（一期）感染性疾病综合楼建设项目</t>
  </si>
  <si>
    <t>P20511011-0061</t>
  </si>
  <si>
    <t>2110-511011-23-01-444601</t>
  </si>
  <si>
    <t>2024-01-01</t>
  </si>
  <si>
    <t>东兴区医疗服务能力提升建设项目—东兴区人民医院新建项目（一期）感染性疾病综合楼项目拟新建一栋集检测、急疹、治疗住院等功能于一体的感染性疾病综合楼，总建筑面积17276.43m2，配套建设污水处理系统、绿化、道路等附属设施及医疗设备购置。</t>
  </si>
  <si>
    <t>45092CAB40F4D00A0CFFE01097B96FA</t>
  </si>
  <si>
    <t>2F31D6F46ED33DB6E065F8163E8AA87C</t>
  </si>
  <si>
    <t>318309301</t>
  </si>
  <si>
    <t>11B52EC16ADF087DE06320C012ACA8F0</t>
  </si>
  <si>
    <t>318301134 资中县弘森林业有限公司</t>
  </si>
  <si>
    <t>内江市林业局 主管</t>
  </si>
  <si>
    <t>资中县中药材林下经济建设项目</t>
  </si>
  <si>
    <t>P24511025-0054</t>
  </si>
  <si>
    <t>2410-511025-04-01-706725</t>
  </si>
  <si>
    <t>新建林下中药材示范园区13750亩，育苗基地150亩，新建灌溉设施（含配套设备）10套，改建配套道路40公里，新建中药材初加工厂18000平方米，新建冷链仓储中心6000平方米，新建物联网管理平台1套及购置系列防火配套设施。</t>
  </si>
  <si>
    <t>资中县弘森林业有限公司</t>
  </si>
  <si>
    <t>0F5CBFEDECD57BCEE0635EFB480A11FB</t>
  </si>
  <si>
    <t>2F55A3D763CB6F3FE065F8163E8AA87C</t>
  </si>
  <si>
    <t>318301134</t>
  </si>
  <si>
    <t>2F441454B8E33A60E065F8163E8AA87C</t>
  </si>
  <si>
    <t>眉山天府新区数字市政建设项目</t>
  </si>
  <si>
    <t>P22511421-0061</t>
  </si>
  <si>
    <t>2211-511452-04-01-407305</t>
  </si>
  <si>
    <t>2202</t>
  </si>
  <si>
    <t>传统基础设施智能化改造</t>
  </si>
  <si>
    <t>本项目完成地下管线与道路的一体化建设，并建立专业管线信息平台、管线管理信息系统，线路总长度50公里，包括5G多功能智慧灯杆、地下廊道、管网以及配套的监控设备、WIFI 设备、LED 展示屏、环境监测、管线管理信息平台等；建设智慧停车场，充电桩等设施；并新增公共厕所、自行车慢道、流动商亭、交安设施等配套设施。</t>
  </si>
  <si>
    <t>2F441EA8F0DF3B31E065F8163E8AA87C</t>
  </si>
  <si>
    <t>ED313631E7B2ED5FE0535EFB480AA56E</t>
  </si>
  <si>
    <t>333135101 自贡市大安区住房和城乡建设局</t>
  </si>
  <si>
    <t>自贡市大安区片区停车场建设项目</t>
  </si>
  <si>
    <t>P22510304-0010</t>
  </si>
  <si>
    <t>2206-510304-04-01-776671</t>
  </si>
  <si>
    <t>本项目总占地约23亩，总建筑面积约15000平方米。建设智能停车楼新增停车位约800个，建设路面停车位约200个，建设新能源汽车充电桩80个及相关附属工程。
本项目总占地约23亩，总建筑面积约15000平方米。建设智能停车楼新增停车位约800个，建设路面停车位约200个，建设新能源汽车充电桩80个及相关附属工程。</t>
  </si>
  <si>
    <t>304F45C4325466B91C8ED01F784A176</t>
  </si>
  <si>
    <t>2F466938F13C30DDE065F8163E8AA87C</t>
  </si>
  <si>
    <t>333135101</t>
  </si>
  <si>
    <t>E2940EF456722373E0535EFB480AA892</t>
  </si>
  <si>
    <t>381007 市金土地集团</t>
  </si>
  <si>
    <t>广安市高标准农田项目（二期）</t>
  </si>
  <si>
    <t>P24511600-0010</t>
  </si>
  <si>
    <t>2402-511600-04-01-461214</t>
  </si>
  <si>
    <t>广安市高标准农田项目（二期）主要建设内容为：提升高标准农田面积。完成坡改梯整理10156.21亩，实施高效节水灌溉建设，完善建设与排水工程，整治山坪塘33处，新建蓄水池100口，配套排灌渠6192m，新建提灌站7处，同步配套建设田间道路及生产道路及其他工程。</t>
  </si>
  <si>
    <t>金土地有限公司</t>
  </si>
  <si>
    <t>160103771987600</t>
  </si>
  <si>
    <t>2F46003E6C0004A8E065F8163E8AA87C</t>
  </si>
  <si>
    <t>381007</t>
  </si>
  <si>
    <t>11B7417D9A68374FE06320C012ACBA1D</t>
  </si>
  <si>
    <t>巴中经开区东西部协作产业园基础设施建设项目（二期）</t>
  </si>
  <si>
    <t>P22511900-0002</t>
  </si>
  <si>
    <t>2201-511924-04-01-276214</t>
  </si>
  <si>
    <t>巴中经开区东西部协作产业园基础设施建设项目（二期）主要建设内容为：建标准化厂房25万平方米；提升改造22万平方米标准厂房智能化系统；新建及改造园区道路3000米、园区停车位100个、缆线综合管沟2200米，配套建设室外管网、充电桩、安防系统及其他附属基础设施等。</t>
  </si>
  <si>
    <t>2F592810F5645F4BE065F8163E8AA87C</t>
  </si>
  <si>
    <t>D82093C89221F847E0535EFB480A6CD0</t>
  </si>
  <si>
    <t>381616 射洪日升农业有限责任公司</t>
  </si>
  <si>
    <t>射洪市畜禽粪污资源化利用建设项目（一期）</t>
  </si>
  <si>
    <t>P23510922-0021</t>
  </si>
  <si>
    <t>2306-510922-04-01-161819</t>
  </si>
  <si>
    <t>新建区域粪污集中处理中心1处以及种养结合示范基地，建筑面积约为15000平方米，并配套新建有机肥加工厂8000平方米，以及生物发酵设施、厌氧发酵池、雨污管网建设等相关设施设备，并辐射周边乡镇各大规模化养猪场，实现畜禽粪污综合利用。</t>
  </si>
  <si>
    <t>ECD974A0250F7232E0535EFB480A0F67</t>
  </si>
  <si>
    <t>2F545A0F25AC6DDAE065F8163E8AA87C</t>
  </si>
  <si>
    <t>381616</t>
  </si>
  <si>
    <t>FD218B22BB724820E0535EFB480A6AC3</t>
  </si>
  <si>
    <t>富顺县教育体育局</t>
  </si>
  <si>
    <t>富顺县滨江宜居之城教育优质发展项目</t>
  </si>
  <si>
    <t>P22510322-0041</t>
  </si>
  <si>
    <t>2211-510322-04-01-116251</t>
  </si>
  <si>
    <t>0999</t>
  </si>
  <si>
    <t>其他教育</t>
  </si>
  <si>
    <t>新建及改扩建教学及辅助用房100万平方米，增加学位17000位，含县域内幼儿园、职业技术学校及职业技术学院业务用房、实训用房、运动场等，完善相关配套基础设施及教学设备设施购置。新建及改扩建教学及辅助用房100万平方米，增加学位17000位，含县域内幼儿园、职业技术学校及职业技术学院业务用房、实训用房、运动场等，完善相关配套基础设施及教学设备设施购置。</t>
  </si>
  <si>
    <t>2F372F141AA36EBEE065F8163E8AA87C</t>
  </si>
  <si>
    <t>ED8EB214D6689C02E0535EFB480A1F12</t>
  </si>
  <si>
    <t>古蔺县杨柳河流域水环境综合治理项目</t>
  </si>
  <si>
    <t>P23510525-0005</t>
  </si>
  <si>
    <t>2302-510525-04-01-503704</t>
  </si>
  <si>
    <t>0502</t>
  </si>
  <si>
    <t>新建污水管网10公里，配套河道垃圾处理及河道清淤15万方，河道改造1.1公里，配套建设生态步游道及道路等设施。新建污水管网10公里，配套河道垃圾处理及河道清淤15万方，河道改造1.1公里，配套建设生态步游道及道路等设施。</t>
  </si>
  <si>
    <t>2F422CBAAF8970E8E065F8163E8AA87C</t>
  </si>
  <si>
    <t>FD1CC435BAEA7463E0535EFB480A28AB</t>
  </si>
  <si>
    <t>遂宁高新区大宗物资集散分拨中心项目（一期）</t>
  </si>
  <si>
    <t>P22510900-0013</t>
  </si>
  <si>
    <t>2201-510926-17-01-930985</t>
  </si>
  <si>
    <t>总占地面积约407.45亩，总建筑面积约19.97万平方米，其中一般仓储建筑面积3.92万平方米，冷冻库1万平方米，气调库0.96万平方米等相关配套附属设施。 。。。。。。。。。。。。。。。。。。。。。。</t>
  </si>
  <si>
    <t>2F4BFB01EBB77990E065F8163E8AA87C</t>
  </si>
  <si>
    <t>D8330603F3FD0B13E0535EFB480A37B9</t>
  </si>
  <si>
    <t>361210202 剑阁县人民医院</t>
  </si>
  <si>
    <t>剑阁县卫生局机关</t>
  </si>
  <si>
    <t>广元市卫生健康委员会</t>
  </si>
  <si>
    <t>剑阁县人民医院下寺院区门诊住院综合楼建设项目</t>
  </si>
  <si>
    <t>P21510823-0021</t>
  </si>
  <si>
    <t>2109-510823-04-01-683766</t>
  </si>
  <si>
    <t>2023-09-15</t>
  </si>
  <si>
    <t xml:space="preserve">剑阁县人民医院下寺院区门诊住院综合楼建设项目业主为剑阁县人民医院，项目地址为剑阁县人民医院下寺院区，项目主要建设内容和规模为新建门诊住院综合楼28000㎡及医疗设施设备，并配套建设相应的给排水、强弱电、消防工程、污水处理站及道路、、围墙等附属工程。 </t>
  </si>
  <si>
    <t>王珺</t>
  </si>
  <si>
    <t>A18D78C00104A3689C9D53371E87DBE</t>
  </si>
  <si>
    <t>2F3F03569B11201FE065F8163E8AA87C</t>
  </si>
  <si>
    <t>361210202</t>
  </si>
  <si>
    <t>CEC1A236DC5FCAD5E0535EFB480AABD9</t>
  </si>
  <si>
    <t>北川充电基础设施及智慧停车项目</t>
  </si>
  <si>
    <t>P23510726-0019</t>
  </si>
  <si>
    <t>2311-510726-04-01-438914</t>
  </si>
  <si>
    <t xml:space="preserve">北川充电基础设施及智慧停车项目建设内容为：在北川县城和各乡镇设置充电枪570个，在北川县域内设置超充形象店2座和换电站1座，建设充电桩的变配电系统，完善智慧充电系统；改造破损停车场，完善停车场基础设施，改善县城内电力系统等。 </t>
  </si>
  <si>
    <t>2F46A0F8BA584764E065F8163E8AA87C</t>
  </si>
  <si>
    <t>11A291B21F5343E0E06320C012AC113E</t>
  </si>
  <si>
    <t>361306305 平武县妇幼保健院</t>
  </si>
  <si>
    <t>平武县卫生健康局</t>
  </si>
  <si>
    <t>卫生健康委员会</t>
  </si>
  <si>
    <t>平武县托育综合服务中心改建项目</t>
  </si>
  <si>
    <t>P24510727-0022</t>
  </si>
  <si>
    <t>2402-510727-04-01-218486</t>
  </si>
  <si>
    <t>060312</t>
  </si>
  <si>
    <t>托育</t>
  </si>
  <si>
    <t>改建妇幼保健院综合楼3500 平方米，新增托育位100 个。配置相关设施设备、完善附属设施等。 通过本项目的实施，完善平武县妇幼保健院基础设施条件，拓宽服务范围，构建完善的托育服务体系，提升托育服务水平，更好地将医疗服务与托育服务融合在一起，有利于扩大公办托育服务有效供给，持续改善民生福祉、促进家庭和谐、更好地满足群众多层次多样化托育服务的需求，有利于婴幼儿照护服务发展。从而更好地为人民服务，为地方建设服务，从而促进地区公共事业的发展，对完善城市功能、促进城市经济建设和为对外开放提供良好环境有着重要的作用。</t>
  </si>
  <si>
    <t>平武县妇幼保建院</t>
  </si>
  <si>
    <t>897EFA024DD4BFFB44CB91D319064A8</t>
  </si>
  <si>
    <t>2F310375AD37645EE065F8163E8AA87C</t>
  </si>
  <si>
    <t>361306305</t>
  </si>
  <si>
    <t>1A36473D04754828E06320C012ACF1C9</t>
  </si>
  <si>
    <t>眉山市甘眉片区供水厂及管网提档升级建设项目</t>
  </si>
  <si>
    <t>P23511400-0013</t>
  </si>
  <si>
    <t>2311-511400-04-01-242340</t>
  </si>
  <si>
    <t xml:space="preserve"> 提标改造甘眉片区供水厂1座，改造后日供水规模为5万立方米/d,改造园区供水管网39.20千米以及其他配套设施。 提标改造甘眉片区供水厂1座，改造后日供水规模为5万立方米/d,改造园区供水管网39.20千米以及其他配套设施。
 </t>
  </si>
  <si>
    <t>2F3339C036244EB3E065F8163E8AA87C</t>
  </si>
  <si>
    <t>11A3C6A207240164E06320C012ACC396</t>
  </si>
  <si>
    <t>318521501001005 长宁县竹鼎实业投资有限公司</t>
  </si>
  <si>
    <t>长宁县住建局</t>
  </si>
  <si>
    <t>长宁县木鱼山等片区城市老旧小区改造项目</t>
  </si>
  <si>
    <t>P23511524-0021</t>
  </si>
  <si>
    <t>2311-511524-04-01-139504</t>
  </si>
  <si>
    <t>2024-05-19</t>
  </si>
  <si>
    <t>涉及老旧小区6000户，总建筑面积约27万平方米。建设内容包括改造外墙立面、排危治理等修缮，新建雨水管网70000余米，入户管网4000余米、弱电管网5000余米、检查井500余座等，黑化小区配套道路、修补小区道路、改造农贸市场等，配套停车位1290个、新能源充电桩300套等及其他配套基础设施设备。</t>
  </si>
  <si>
    <t>李</t>
  </si>
  <si>
    <t>11E563BF17C635F2E06320C012ACE0FD</t>
  </si>
  <si>
    <t>2F42EDB9859240E9E065F8163E8AA87C</t>
  </si>
  <si>
    <t>318521501001005</t>
  </si>
  <si>
    <t>11E1A87C915961DAE06320C012ACB411</t>
  </si>
  <si>
    <t>318722 四川石棉工业园区投资开发服务有限责任公司</t>
  </si>
  <si>
    <t>四川石棉工业园区管理委员会</t>
  </si>
  <si>
    <t>雅安市石棉县碳酸钙复合新材料产业园基础设施建设项目</t>
  </si>
  <si>
    <t>P22511824-0014</t>
  </si>
  <si>
    <t>2205-511824-04-01-874808</t>
  </si>
  <si>
    <t>2023-01-04</t>
  </si>
  <si>
    <t>新建标准化厂房约281720㎡、仓储用房约12991㎡，新建园区道路约8.596km，新建给（排）水、电力、通信等园区管网约38km，园区内部污水处理站1座，建设智慧停车场、新能源汽车充电桩等配套基础设施。</t>
  </si>
  <si>
    <t>王新强</t>
  </si>
  <si>
    <t>E2A12DF96AD787E2E0535EFB480AE6E7</t>
  </si>
  <si>
    <t>2F3119C6B98C6681E065F8163E8AA87C</t>
  </si>
  <si>
    <t>318722</t>
  </si>
  <si>
    <t>E2A12E4C2B9887E0E0535EFB480A53F1</t>
  </si>
  <si>
    <t>西南石油大学（南充校区）片区老旧小区配套基础设施建设项目</t>
  </si>
  <si>
    <t>P23511302-0030</t>
  </si>
  <si>
    <t>2212-511302-04-01-225365</t>
  </si>
  <si>
    <t>本项目涉及老旧小区1个，居民1701户，小区内改造道路40000平方米，燃气管网6000米，给水管网3500米，雨污管网12000米，燃气管网6000米，电力管沟4458.3米；电网改造7600米，庭院照明灯120套，绿化3261.85平方米；停车场6547.39平方米；健身器材3套，休闲座椅10处。</t>
  </si>
  <si>
    <t>2F6E308562E34338E065F8163E8AA87C</t>
  </si>
  <si>
    <t>11DB4A8A317908F3E06320C012ACB990</t>
  </si>
  <si>
    <t>360315301 绵阳市安州区教育和体育局机关</t>
  </si>
  <si>
    <t>绵阳市安州区教育和体育局机关</t>
  </si>
  <si>
    <t>绵阳市安州区高级职业中学产教融合建设项目</t>
  </si>
  <si>
    <t>P23510724-0011</t>
  </si>
  <si>
    <t>2311-510724-04-01-996911</t>
  </si>
  <si>
    <t>新建产教融合综合楼1幢，地上建筑面积约为6432㎡，地下建筑面积约为3300㎡；相关配套设施建设和设施设备购置等。新建产教融合综合楼1幢，地上建筑面积约为6432㎡，地下建筑面积约为3300㎡；相关配套设施建设和设施设备购置等。</t>
  </si>
  <si>
    <t>安县教体局机关</t>
  </si>
  <si>
    <t>8C60C91393C4A62A1B95EE31130B105</t>
  </si>
  <si>
    <t>2F1D851DA62F5FC4E065F8163E8AA87C</t>
  </si>
  <si>
    <t>360315301</t>
  </si>
  <si>
    <t>FD262DCD4E079338E0535EFB480A20BC</t>
  </si>
  <si>
    <t>514514 北川羌族自治县商务和经济合作局</t>
  </si>
  <si>
    <t>北川羌族自治县商务和经济合作局</t>
  </si>
  <si>
    <t>绵阳市商务局</t>
  </si>
  <si>
    <t>北川羌族自治县城乡冷链物流基础设施建设项目</t>
  </si>
  <si>
    <t>P24510726-0037</t>
  </si>
  <si>
    <t>2411-510726-04-01-524292</t>
  </si>
  <si>
    <t xml:space="preserve"> 新建物流冷库5000平方米，仓储用房2500平方米，物流交易区1200平方米，货物装卸物流区1600平方米，配套建设物流信息服务平台、道路、电力、供排水等配套基础设施。
项目收益来源：冷库出租收入、物流交易去出租收入、仓储用房出租收入。</t>
  </si>
  <si>
    <t>商务局-杨欣</t>
  </si>
  <si>
    <t>2F41B3512575402FE065F8163E8AA87C</t>
  </si>
  <si>
    <t>2F48F0C8D2D13955E065F8163E8AA87C</t>
  </si>
  <si>
    <t>514514</t>
  </si>
  <si>
    <t>2F450C7C0E332068E065F8163E8AA87C</t>
  </si>
  <si>
    <t>333333 成都锦东不动产投资管理有限公司</t>
  </si>
  <si>
    <t>成都市锦江区住房建设和交通运输局</t>
  </si>
  <si>
    <t>财鸣大厦保障性租赁住房项目改造工程</t>
  </si>
  <si>
    <t>P25510104-0003</t>
  </si>
  <si>
    <t>2309-510104-04-01-242033</t>
  </si>
  <si>
    <t>2025-02-12</t>
  </si>
  <si>
    <t>2026-02-11</t>
  </si>
  <si>
    <t>财鸣大厦保障性租赁住房项目改造工程,共计约900套，建筑面积69871.51㎡，改造面积55282.98㎡，改造内容包含：结构加固、室内建筑布局、局部平面立面、给排水、电气、暖通（通风、防排烟、空调）等</t>
  </si>
  <si>
    <t>王馨蕊</t>
  </si>
  <si>
    <t>D87FE9DDE3A522A6E0535EFB480A7AFB</t>
  </si>
  <si>
    <t>2F3101454EDE646AE065F8163E8AA87C</t>
  </si>
  <si>
    <t>2F31604E0F8A645AE065F8163E8AA87C</t>
  </si>
  <si>
    <t>双流区教育局</t>
  </si>
  <si>
    <t>扩建艺体中学二期工程</t>
  </si>
  <si>
    <t>P24510122-0040</t>
  </si>
  <si>
    <t>2410-510122-04-01-238721</t>
  </si>
  <si>
    <t>学校规划总净用地面积约206.12亩，本次扩建用地面积约29.85亩，新增建筑面积29,055.72平方米，新建教学实验楼、以及其他附属用房等，配套实施总平工程。新建教学实验楼6,079.98平方米，新建地下室14,434.32平方米，新建附属用房77.64平方米</t>
  </si>
  <si>
    <t>2F56D78A982D6E06E065F8163E8AA87C</t>
  </si>
  <si>
    <t>2F46A0F8B9584764E065F8163E8AA87C</t>
  </si>
  <si>
    <t>泸县“天府粮仓”农业示范园基础设施（一期）项目</t>
  </si>
  <si>
    <t>P24510521-0003</t>
  </si>
  <si>
    <t>2311-510521-04-01-199982</t>
  </si>
  <si>
    <t>围绕建设60000亩高标准农田，配套建设标准化制种+油菜轮作基地3000亩，扩种冬油菜30000亩，大豆玉米带状复合种植150000亩，改造标准化稻田示范基地3000亩；以及新建相关配套基础设施用于增加有效灌溉面积，提升机械化水平，提高粮食生产能力。</t>
  </si>
  <si>
    <t>2F5407C959834517E065F8163E8AA87C</t>
  </si>
  <si>
    <t>11A291B22E7443E0E06320C012AC113E</t>
  </si>
  <si>
    <t>381007 开江县开穗农业发展有限公司</t>
  </si>
  <si>
    <t>开江县农业局机关</t>
  </si>
  <si>
    <t>川渝东北（开江县）稻渔综合种养产业集群带建设项目</t>
  </si>
  <si>
    <t>P25511723-0004</t>
  </si>
  <si>
    <t>2502-511723-04-01-469104</t>
  </si>
  <si>
    <t>本项目拟对2.9万亩稻渔种养基地进行改造，包括田面平整、防渗处理、安装防逃设施等，新建灌溉水渠80公里，整治破损水渠60公里，新建基地生产便道85公里，机耕道55公里，新建提灌站65个，蓄水池76座，配套建设智慧养殖及溯源平台；新建3500平方米农事服务中心，3000平方米水稻苗种繁育基地，6000平方米粮食烘干中心；购置农业机械设备</t>
  </si>
  <si>
    <t>王方琦</t>
  </si>
  <si>
    <t>2F2A2D4C91AD5FC6E065F8163E8AA87C</t>
  </si>
  <si>
    <t>2F54FF6C016F2AF9E065F8163E8AA87C</t>
  </si>
  <si>
    <t>2F372F1419756EBEE065F8163E8AA87C</t>
  </si>
  <si>
    <t>510800</t>
  </si>
  <si>
    <t>广元市本级</t>
  </si>
  <si>
    <t>318315301 市财政局</t>
  </si>
  <si>
    <t>广元经开区农村人居环境整治项目（二期）</t>
  </si>
  <si>
    <t>P23510800-0003</t>
  </si>
  <si>
    <t>2306-510803-04-01-746226</t>
  </si>
  <si>
    <t>一、农村污水治理工程：新建污水管道9000米，新建生活污水化粪池800座，新建污水处理泵站2座，新建一体化污水处理设备17座；二、农村垃圾处理设施更新：新建垃圾转运站共900平方米。新建密闭式生活垃圾箱80个，配置自卸式生活垃圾运输车3辆；三、改善乡村道路20公里；四、提升村容村貌工程约30000平方米。</t>
  </si>
  <si>
    <t>C72027680FC4EC39AC3B0B41DC325C1</t>
  </si>
  <si>
    <t>2F4979CD01976DD2E065F8163E8AA87C</t>
  </si>
  <si>
    <t>318315301</t>
  </si>
  <si>
    <t>FD30D2A93008E21DE0535EFB480A35C1</t>
  </si>
  <si>
    <t>雅安市雨城区现代化农业立体优质种猪繁育项目</t>
  </si>
  <si>
    <t>P22511802-0036</t>
  </si>
  <si>
    <t>2210-511802-04-01-734709</t>
  </si>
  <si>
    <t>2023-11-01</t>
  </si>
  <si>
    <t>新建繁育中心、智慧型种猪场9个，存栏量为1万头，新建育肥代养场35栋，出栏量为2200头/栋，新建屠宰场约7200平方米、新建饲料加工及存储仓储、冻库约12000平方米，新建检疫检验中心、繁育站1200平方米，配套建设洗消中心、道路、停车场、粪污管网等基础设施。</t>
  </si>
  <si>
    <t>2F30E46829935A37E065F8163E8AA87C</t>
  </si>
  <si>
    <t>ED0622327675B52FE0535EFB480A4F55</t>
  </si>
  <si>
    <t>夹江县绿色低碳交通工具更新项目</t>
  </si>
  <si>
    <t>P25511126-0018</t>
  </si>
  <si>
    <t>2503-511126-04-03-210734</t>
  </si>
  <si>
    <t>050212</t>
  </si>
  <si>
    <t>绿色低碳交通工具更新</t>
  </si>
  <si>
    <t>新增50辆新能源公交车，以提升公共交通系统的环保性能和运营效率。对27套老旧公交车蓄电池进行更换，确保车辆的安全运行。建设40个公交车充电桩，为新能源公交车提供充足的充电设施，保障其正常运营。对城区内的60座公交站亭进行智能改造升级，并配套建设相应的基础设施.</t>
  </si>
  <si>
    <t>2F5DCFF49AAF588FE065F8163E8AA87C</t>
  </si>
  <si>
    <t>2F598A3FC37F06BAE065F8163E8AA87C</t>
  </si>
  <si>
    <t>宜宾市翠屏区大观楼街道老旧小区改造三期冠英片区项目</t>
  </si>
  <si>
    <t>P21511502-0059</t>
  </si>
  <si>
    <t>2104-511502-17-01-444712</t>
  </si>
  <si>
    <t>2025-11-27</t>
  </si>
  <si>
    <t>本项目涉及13个小区65幢,2031户，范围包括都长街、大碑巷、小碑巷、原财政局周边等。建设内容包括:整治改造小区建筑及整治修缮建筑立面68250平方米;电力管线改造约5200米，供排水管网改造约6500米;停车泊位改造507个，充电桩建设101座，节能化改造广告546个;同步对环境及配套设施修缮更换改造，改造和拆除外墙构件、改造建设环境及卫生配套设施、改造片区道路系统。</t>
  </si>
  <si>
    <t>2F321B294C565A76E065F8163E8AA87C</t>
  </si>
  <si>
    <t>D094723AF0F8E16BE0535EFB480AB5CF</t>
  </si>
  <si>
    <t>叙永县停车场建设项目二期</t>
  </si>
  <si>
    <t>P21510524-0051</t>
  </si>
  <si>
    <t>2111-510524-18-01-546092</t>
  </si>
  <si>
    <t>公共停车场包括新建面积60000㎡，建成后提供地下停车位1200个，地面停车位500个，建设内容包括：土建工程、智慧停车系统、充电桩、消防设施、停车监控弱电系统、自动洗车场、广告牌及其他配套工程；规划城市道路临时停车位4300个，包括停车划线，停车设备安装及其他配套工程。</t>
  </si>
  <si>
    <t>2F654CF54AA00B54E065F8163E8AA87C</t>
  </si>
  <si>
    <t>D01B8C1D7DF5FC61E0535EFB480AEC8C</t>
  </si>
  <si>
    <t>361361040 梓潼县卫生健康局</t>
  </si>
  <si>
    <t>梓潼县卫生健康局</t>
  </si>
  <si>
    <t>梓潼县医共体信息互联互通标准化建设项目</t>
  </si>
  <si>
    <t>P21510725-0023</t>
  </si>
  <si>
    <t>2109-510725-23-01-970594</t>
  </si>
  <si>
    <t xml:space="preserve">新建县域内医疗卫生机构用医共体基础平台、医共体大数据中心、运营监管中心、医疗业务协同中心、医学继续教育远程培训平台、信息共享中心；县人民医院、县中医医院、县妇幼保健院建HIS（补齐模块及与平台接口）、临床医护工作站、临床及医技应用系统（含互联网医院）、业务管理及运营系统、临床实验室管理系统（LIS）、信息交互平台总线（ESB）等相关软件系统建设。购置数据库存储设备、超融合服务器、超融合万兆交换机、业务汇聚交换机、数据安全管理系统、防病毒软、灾备一体机、防火墙、磁带库、PDA等及相关附属设施设备。
</t>
  </si>
  <si>
    <t>任婷</t>
  </si>
  <si>
    <t>CB87469A0D12763CE0535EFB480AD9A3</t>
  </si>
  <si>
    <t>2F2FEB5A425172B3E065F8163E8AA87C</t>
  </si>
  <si>
    <t>361361040</t>
  </si>
  <si>
    <t>CFAE2A35A95EFB5AE0535EFB480A9EA7</t>
  </si>
  <si>
    <t>宜宾市翠屏区合江门鲁家园东街片区2022年老旧小区及周边配套设施改造项目</t>
  </si>
  <si>
    <t>P21511502-0095</t>
  </si>
  <si>
    <t>2111-511502-04-01-515801</t>
  </si>
  <si>
    <t>本项目涉及30个小区146幢，5025户，范围包括两路桥-火车站-笋子厂、鲁家园周边、西郊派出所、中坝大桥以及西街等。建设内容包括电力管线改造约11680米，供排水管网改造约14600米；停车泊位改造1005个，充电桩建设201座，节能化改造广告1228个及相关配套基础设施。</t>
  </si>
  <si>
    <t>2F321B294FAF5A76E065F8163E8AA87C</t>
  </si>
  <si>
    <t>E2E1CC7013867F56E0535EFB480A3A6C</t>
  </si>
  <si>
    <t>420001 汉源县盛祥文旅发展有限公司</t>
  </si>
  <si>
    <t>汉源县精品小水果现代农业示范区建设项目</t>
  </si>
  <si>
    <t>P24511823-0001</t>
  </si>
  <si>
    <t>2311-511823-04-01-231675</t>
  </si>
  <si>
    <t>提升打造汉源县精品小水果环线15000亩，改扩建产业环线道路约15公里，小水果线上线下消费体验区合计约1.5万平方米，仓储设施1万立方米，建设停车场1.5万平方米，完善导览系统、标识标牌、厕所及设备设施等。</t>
  </si>
  <si>
    <t>代飚</t>
  </si>
  <si>
    <t>11B600E8A6A71AE4E06320C012ACA6E3</t>
  </si>
  <si>
    <t>2F34763222BB52C4E065F8163E8AA87C</t>
  </si>
  <si>
    <t>11B791C33BA93DEBE06320C012ACAD40</t>
  </si>
  <si>
    <t>广安区城南片区城镇老旧小区配套设施改造项目</t>
  </si>
  <si>
    <t>P23511602-0116</t>
  </si>
  <si>
    <t>2310-511602-04-01-824200</t>
  </si>
  <si>
    <t>2023-12-21</t>
  </si>
  <si>
    <t>2026-09-22</t>
  </si>
  <si>
    <t>本项目对五福片区、泰和片区、安龙片区等老旧小区进行更新改造，共涉及113个小区，13997户，建筑面积共161.26万㎡；其中，改造供电62689m、供气75120m、供水69674m、排水管网91665m、通信管线21788m、消防管道11547m及防水排涝设施84套，新增及改造停车位4385个、非机动车棚88个，配置215个充电桩，完善养老抚幼38225.35㎡，海绵设施改造43987.69㎡以及小区道路、无障碍设施、环卫设施等。</t>
  </si>
  <si>
    <t>2F45D3336BA26EA1E065F8163E8AA87C</t>
  </si>
  <si>
    <t>11CA27A89C0158CCE06320C012AC33BB</t>
  </si>
  <si>
    <t>361131107 高县中医院</t>
  </si>
  <si>
    <t>高县卫生局</t>
  </si>
  <si>
    <t>高县中医院整体迁建项目二期（含公共卫生大楼建设)</t>
  </si>
  <si>
    <t>P20511525-0017</t>
  </si>
  <si>
    <t>2020-511525-84-01-427161</t>
  </si>
  <si>
    <t>新建内儿科大楼、公卫大楼、康复大楼、保障系统大楼、地下车库、大门、门楼、围墙、总平、连廊、污水处理等总建筑面积 46859 ㎡，同时配套水、热水、电、消防、电梯、医用氧气、中央空调、电视网络、智慧医院等基础设施、设备及其附属配套设施设备（含应急防治装备和公共卫生相关设施设备）等。</t>
  </si>
  <si>
    <t>严琛</t>
  </si>
  <si>
    <t>2EFF96DBE5D4F8ABA8B295442BD1865</t>
  </si>
  <si>
    <t>2F2FEFA1120672ADE065F8163E8AA87C</t>
  </si>
  <si>
    <t>361131107</t>
  </si>
  <si>
    <t>9EC1324CA6196848E0535EFB480A5043</t>
  </si>
  <si>
    <t>川渝合作（达州.大竹)示范园区苎麻纤谷建设项目</t>
  </si>
  <si>
    <t>P22511724-0090</t>
  </si>
  <si>
    <t>2204-511724-04-01-973452</t>
  </si>
  <si>
    <t>2023-10-13</t>
  </si>
  <si>
    <t>2026-10-09</t>
  </si>
  <si>
    <t>川渝合作(达州·大竹)示范园区苎麻纤谷建设项目计划流转、整理土地16000余亩，建设苎麻培育、种植基地；计划购买土地133余亩，建设内容包含18万平方米标准化厂房、主干道5.8公里、次干道5.8公里及其他管网、供排水等配套设施建设。</t>
  </si>
  <si>
    <t>2F67F8188AA013FCE065F8163E8AA87C</t>
  </si>
  <si>
    <t>ED805E811007A1E8E0535EFB480A1DD5</t>
  </si>
  <si>
    <t>德昌县河东片区供水建设项目</t>
  </si>
  <si>
    <t>P23513424-0007</t>
  </si>
  <si>
    <t>2211-513424-04-01-342448</t>
  </si>
  <si>
    <t>新建远期规模50000m3/d，近期规模30000m3/d自来水厂、取水工程、输水管线和智慧水务智能控制管理系统升级建设等。本项目分期建设，其中：近期建设内容包括取水泵房1座，二级提升泵站1座；安宁河原水输水管钢管20.93km；槽坊沟备用输水管1.92km；总规模50000m3/d水厂1座（主要生产设施按近期配置）；清水输水管约14.33km。远期建设内容包括取水泵房、二级提升泵站内及水厂内远期设施设备的扩建等。</t>
  </si>
  <si>
    <t>2F30E7DC00955BA3E065F8163E8AA87C</t>
  </si>
  <si>
    <t>11B8F194B5285C3DE06320C012AC128F</t>
  </si>
  <si>
    <t>2024年涪城区涪华苑等42个老旧小区改造项目</t>
  </si>
  <si>
    <t>P23510703-0025</t>
  </si>
  <si>
    <t>2309-510703-04-01-837786</t>
  </si>
  <si>
    <t>2024年涪城区涪华苑等42个老旧小区改造项目42个小区，改造涉及42个小区，改造内容包括屋面防水改造约53685㎡、屋面泛水修复约 13818 ㎡;楼梯间墙面、地面、扶手栏杆、照明等改造，增设楼道灭火器；雨落管及避雷带更换；单元门及外墙改造等工程。</t>
  </si>
  <si>
    <t>2F4413E5BD0339B2E065F8163E8AA87C</t>
  </si>
  <si>
    <t>11E3B394CA801094E06320C012ACFC5B</t>
  </si>
  <si>
    <t>四川富顺晨光经开区产业园区东区基础设施建设项目</t>
  </si>
  <si>
    <t>P23510322-0001</t>
  </si>
  <si>
    <t>2305-510322-04-01-545106</t>
  </si>
  <si>
    <t>新建园区产业标准化厂房9万平方米，配套完善园区智能停车场一座，停车位622个，新建消防及配套设施，新建2.2公里排水设施等园区基础设施。
新建园区产业标准化厂房9万平方米，配套完善园区智能停车场一座，停车位622个，新建消防及配套设施，新建2.2公里排水设施等园区基础设施。</t>
  </si>
  <si>
    <t>2F52E27458224EA6E065F8163E8AA87C</t>
  </si>
  <si>
    <t>FD1C54A509131934E0535EFB480A0FF4</t>
  </si>
  <si>
    <t>乐山市2025年老旧小区改造项目</t>
  </si>
  <si>
    <t>P25511102-0020</t>
  </si>
  <si>
    <t>2501-511102-04-01-912029</t>
  </si>
  <si>
    <t>2025-06-08</t>
  </si>
  <si>
    <t>项目计划改造420个老旧小区，户数共计22844户，房屋总建筑面积215.44万平方米，共涉及楼栋数854栋。主要改造燃气管道67273米、排水管道63448米、供水管道58494米、强弱电65300米、照明系统等；配套改造小区环卫收储、消防、便民等综合服务设施，以及电力通讯管网、停车场地(充电桩)、道闸监控系统、小区外延道路修建、公厕等公共服务等基础设施。</t>
  </si>
  <si>
    <t>2F458E6F968255A2E065F8163E8AA87C</t>
  </si>
  <si>
    <t>2F43A1C01FD20AB5E065F8163E8AA87C</t>
  </si>
  <si>
    <t>古蔺县乡村振兴融合示范项目</t>
  </si>
  <si>
    <t>P24510525-0016</t>
  </si>
  <si>
    <t>2402-510525-04-01-797444</t>
  </si>
  <si>
    <t>农田整治5万亩；农村渠系建设40公里；乡村道路建设50公里；实施厕所革命；农村人居环境整治30处；停车场建设15处；打造农产品示范产业园，包含高标准产业厂房8000平方米，仓储冷链设施5000平方米及其配套；农旅融合示范点20处，主要包含游客中心、观景平台、乡村旅游标识牌及其他配套基础设施建设。</t>
  </si>
  <si>
    <t>2F3FFCD402CC0C5AE065F8163E8AA87C</t>
  </si>
  <si>
    <t>11B5933C2F760885E06320C012AC06AA</t>
  </si>
  <si>
    <t>381002016 射洪市鑫洪实业有限责任公司</t>
  </si>
  <si>
    <t>射洪市水利局</t>
  </si>
  <si>
    <t>射洪市沱牌镇综合水利设施建设项目</t>
  </si>
  <si>
    <t>P20510922-0057</t>
  </si>
  <si>
    <t>2020-510922-76-01-486458</t>
  </si>
  <si>
    <t>上游排洪渠5000米：明渠2524米，暗渠398米，隧洞1726米，箱涵352米，进口渠堤135米，泄洪闸1座，上游排洪渠附属建筑物：防护栏工程4800米、人行桥涵12座、过车桥涵3座、节制闸1座、梯步169立方米、水滴沟接入管沟及检查井1项；下游排洪渠A段5305.00米，B段1285米，排涝泵站1座，下游排洪渠附属建筑物：防护栏工程5130米、人行桥涵16座、过车桥涵5座、污水厂进场公路（恢复）137米、跌水1座、分水闸1座；机电设备及安装工程1项，金属结构设备及安装工程1项。临时工程等。</t>
  </si>
  <si>
    <t>159482725297272</t>
  </si>
  <si>
    <t>2F453B65D7283B24E065F8163E8AA87C</t>
  </si>
  <si>
    <t>381002016</t>
  </si>
  <si>
    <t>B2611F11210B3B23E0535EFB480ABF99</t>
  </si>
  <si>
    <t>成都市武侯区新苗龙井片区城中村改造及配套项目</t>
  </si>
  <si>
    <t>P23510107-0024</t>
  </si>
  <si>
    <t>2310-510107-04-01-368580</t>
  </si>
  <si>
    <t>2029-01-31</t>
  </si>
  <si>
    <t>项目涉及武侯区金花桥街道新苗社区1、2、3、8组，文昌3组，簇桥街道龙井社区3、6组。改造范围576亩（项目片区范围约1298亩），集体土地约540亩。总农户约357户，约963人。新建村民安置房屋约22.88万㎡，配套服务设施约8.16万㎡，其他配套设施7.7万㎡。包含停车位1908个、供水、排水、供气、安防、垃圾收储及其他配套基础设施。</t>
  </si>
  <si>
    <t>2F45D341FBA26E9FE065F8163E8AA87C</t>
  </si>
  <si>
    <t>11DA5074BA5508F9E06320C012AC3C3F</t>
  </si>
  <si>
    <t>434888001 南充临江新区西充管理委员会</t>
  </si>
  <si>
    <t>西充经开区健康饮料产业园基础设施建设项目</t>
  </si>
  <si>
    <t>P23511325-0021</t>
  </si>
  <si>
    <t>2311-511325-04-01-572728</t>
  </si>
  <si>
    <t>项目规划用地面积500亩，项目总建筑面积约16万平方米（其中新建10万平方米健康饮料加工定制标准厂房，4万平方米仓储物流用房，2万平方米研发检测厂房），另配套建设生态停车场，新增1000个生态停车位，配套200桩新能源充电桩；配套建设5.5公里园区配套道路并完善园区附属设施建设。</t>
  </si>
  <si>
    <t>何平</t>
  </si>
  <si>
    <t>CFD3E084F7838D09E0535EFB480ABA84</t>
  </si>
  <si>
    <t>2F68041CB7C61A2CE065F8163E8AA87C</t>
  </si>
  <si>
    <t>434888001</t>
  </si>
  <si>
    <t>11B6B0DC20AA0879E06320C012AC217C</t>
  </si>
  <si>
    <t>501434145101 金坪镇</t>
  </si>
  <si>
    <t>宜宾市翠屏区金坪镇畜禽粪污资源化利用项目</t>
  </si>
  <si>
    <t>P22511502-0021</t>
  </si>
  <si>
    <t>2201-511502-04-01-938509</t>
  </si>
  <si>
    <t>2026-05-30</t>
  </si>
  <si>
    <t xml:space="preserve">实施畜禽粪污、秸秆、菌渣综合利用，建设发酵加工车间，年产 5 万吨有机肥。实施畜禽粪污、秸秆、菌渣综合利用，建设发酵加工车间，年产 5 万吨有机肥。
实施畜禽粪污、秸秆、菌渣综合利用，建设发酵加工车间，年产 5 万吨有机肥。
</t>
  </si>
  <si>
    <t>金坪镇</t>
  </si>
  <si>
    <t>AB73ABDC808470AB19BADFCD59EAD97</t>
  </si>
  <si>
    <t>2F368CD82DB22C80E065F8163E8AA87C</t>
  </si>
  <si>
    <t>501434145101</t>
  </si>
  <si>
    <t>D880AAFBD98EBC45E0535EFB480A7F3A</t>
  </si>
  <si>
    <t>999 康定市兴睿投资管理有限责任公司</t>
  </si>
  <si>
    <t>康定市东大街及新市后街城市更新项目</t>
  </si>
  <si>
    <t>P25513321-0002</t>
  </si>
  <si>
    <t>2502-513321-04-01-266213</t>
  </si>
  <si>
    <t>主要建设内容：道路改造、地下管网改造、街区改造、室内展成设计、增加划线路边停车位。
主要建设规模：道路改造长度0.81千米；雨水管网改造长度0.81千米，污水管网改造1.63千米，东大街及新市后街建筑外立面改造3.74万平方米，室内展陈0.54万平方米配套建设安装标识标牌，城市家具等配套附属设施。</t>
  </si>
  <si>
    <t>周昱宇</t>
  </si>
  <si>
    <t>259A78625F725245E065F8163E8AA87C</t>
  </si>
  <si>
    <t>2F702F6C822B38C9E065F8163E8AA87C</t>
  </si>
  <si>
    <t>999</t>
  </si>
  <si>
    <t>2F56D78A97996E06E065F8163E8AA87C</t>
  </si>
  <si>
    <t>434306101 武胜县工业投资有限公司</t>
  </si>
  <si>
    <t>武胜县发展和改革局</t>
  </si>
  <si>
    <t>成渝双城经济圈川渝合作经济示范园标准厂房及基础设施建设项目</t>
  </si>
  <si>
    <t>P21511622-0021</t>
  </si>
  <si>
    <t>2109-511622-04-01-567160</t>
  </si>
  <si>
    <t>2023-03-24</t>
  </si>
  <si>
    <t xml:space="preserve">本项目名称：成渝双城经济圈川渝合作经济示范园标准厂房及基础设施建设项目。建设内容：新建标准厂房建筑面积约26万平方米，技术研发功能配套用房建筑面积约3万平方米，建设场平、停车场和园区内其他附属基础设施；新建及改造园区连接道路及桥梁等配套基础设施。 
</t>
  </si>
  <si>
    <t>武胜县工业投资有限公司</t>
  </si>
  <si>
    <t>E0DC6E0ED92422796590C57269643FD</t>
  </si>
  <si>
    <t>2F2FBBEB50EE5AACE065F8163E8AA87C</t>
  </si>
  <si>
    <t>434306101</t>
  </si>
  <si>
    <t>CF51F99AC18316A7E0535EFB480A107D</t>
  </si>
  <si>
    <t>四川华蓥山经济开发区老旧厂区改造提升及基础设施项目</t>
  </si>
  <si>
    <t>P22511681-0020</t>
  </si>
  <si>
    <t>2206-511681-04-01-436379</t>
  </si>
  <si>
    <t>拆除、改造、升级闲置破损老旧厂房共计397700 平方米，建设标准化厂房383415 平方米，改造、新建园区内部道路、停车场、雨污管网、缆线管沟、消防、强弱电、燃气、场平等基础设施；配套建设园区智慧化管理系统、信息服务平台等。</t>
  </si>
  <si>
    <t>2F411BB3AC7301E7E065F8163E8AA87C</t>
  </si>
  <si>
    <t>E2AA7BE425FA2351E0535EFB480A2798</t>
  </si>
  <si>
    <t>333208201 北川羌族自治县住房和城乡建设局</t>
  </si>
  <si>
    <t>北川羌族自治县2025年城中村改造项目</t>
  </si>
  <si>
    <t>P25510726-0015</t>
  </si>
  <si>
    <t>2501-510726-04-01-900698</t>
  </si>
  <si>
    <t>项目涉及圣灯社区，鼓楼村1、3、4组。实施范围约153.78亩，其中集体土地128.23亩，国有土地25.55亩。拆迁总建筑面积约83599.87平方米，其中集体土地建筑面积71335.00平方米，国有土地建筑面积12264.87平方米。涉及户数260户（其中农户259户，企业1家），拆迁总人数524人。</t>
  </si>
  <si>
    <t>2F5C084219980E60E065F8163E8AA87C</t>
  </si>
  <si>
    <t>2F53121E81CF6128E065F8163E8AA87C</t>
  </si>
  <si>
    <t>仁寿县文化广播电视和旅游局</t>
  </si>
  <si>
    <t>眉山市文化广播电视和旅游局</t>
  </si>
  <si>
    <t>仁寿县五龙山旅游基础设施及配套建设项目</t>
  </si>
  <si>
    <t>P20511421-0060</t>
  </si>
  <si>
    <t>2020-511421-90-01-508603</t>
  </si>
  <si>
    <t>2027-11-23</t>
  </si>
  <si>
    <t xml:space="preserve">新建旅游公路约5公里；新建徒步栈道17.8千米、服务驿站15个及相关配套设施；新建旅游厕所、游览导视、观景平台、游客服务中心及配套设施。新建生态停车场2个及配套设施等。
新建旅游公路约5公里；新建徒步栈道17.8千米、服务驿站15个及相关配套设施；新建旅游厕所、游览导视、观景平台、游客服务中心及配套设施。新建生态停车场2个及配套设施等。 </t>
  </si>
  <si>
    <t>2F33E71741CD4EAFE065F8163E8AA87C</t>
  </si>
  <si>
    <t>B33F433F36B8E88AE0535EFB480A1310</t>
  </si>
  <si>
    <t>348905 内江供应链集团有限公司</t>
  </si>
  <si>
    <t>成渝地区双城经济圈-现代物流园区基础设施建设项目</t>
  </si>
  <si>
    <t>P23511000-0091</t>
  </si>
  <si>
    <t>2302-511098-04-01-761845</t>
  </si>
  <si>
    <t>2024-01-16</t>
  </si>
  <si>
    <t>项目总占地27193.38m，规划总建筑面积 31200平方米，新建恒温仓库约9000平方米、新建冷库物流库房约 13000平方米、新建生鲜库房约 4000平方米、新建电商物流基地约4000平方米，以及地下设备用房约1200平方米等设施，并配套建设室外道路停车场工程、供排水管网工程、供电工程等附属设施。</t>
  </si>
  <si>
    <t>陶乐然</t>
  </si>
  <si>
    <t>D883B3C632996DC4E0535EFB480A6EF0</t>
  </si>
  <si>
    <t>2F45D34213786E9FE065F8163E8AA87C</t>
  </si>
  <si>
    <t>348905</t>
  </si>
  <si>
    <t>2F45D1180ED76EA5E065F8163E8AA87C</t>
  </si>
  <si>
    <t>999 成都市武侯区公园城市建设和城市更新局</t>
  </si>
  <si>
    <t>成都市武侯区公园城市建设和城市更新局</t>
  </si>
  <si>
    <t>2024年武侯区老旧院落改造项目</t>
  </si>
  <si>
    <t>P24510107-0019</t>
  </si>
  <si>
    <t>2407-510107-04-01-926980</t>
  </si>
  <si>
    <t>2024-09-14</t>
  </si>
  <si>
    <t>本项目共涉及 70个老旧小区的总平及建筑物改造，改造内容包括：1、安全类项目：院落安全(消防、安防、构筑物安全)等项目；2、基础类项目：基础设施(供水、排水、电力、通信、道路、照明、环卫)、院落建筑(屋面防水、外墙面修缮、外墙构建、楼道修缮、单元门修缮)、院落环境(环境要素保护和绿化修缮、公共活动场地)等项目；3、完善类项目：基础设施(机动车停车、非机动车停车)、院落建筑(屋顶整治)、院落环境(围墙整治、出入口改造、公共晾晒区、微小绿地改造、绿化设施)、服务设施(无障碍设施)等项目；4、提升类项目：服务设施(适老设施、邮件快递设施、公共厕所、信息指示标识、文化休闲设施、物业服务设施)等项目。</t>
  </si>
  <si>
    <t>whqgycsj</t>
  </si>
  <si>
    <t>E18C1EA828F204ABE0535EFB480AA147</t>
  </si>
  <si>
    <t>2F3FAAD2E7E269A4E065F8163E8AA87C</t>
  </si>
  <si>
    <t>2F310B81FEE5668CE065F8163E8AA87C</t>
  </si>
  <si>
    <t>326301001 农业局机关</t>
  </si>
  <si>
    <t>峨边彝族自治县文广新局</t>
  </si>
  <si>
    <t>峨边彝族自治县毛坪农产品批发市场建设项目</t>
  </si>
  <si>
    <t>P25511132-0018</t>
  </si>
  <si>
    <t>2503-511132-04-01-769796</t>
  </si>
  <si>
    <t>新建林农产品交易中心（批发市场）总建筑面积约132708.13平方米，其中地上建筑96412.12平方米，建设内容包括综合批发市场70054.22平方米，交易中心摊位25631平方米，公共卫生间726.90平方米；地下建筑36296.01平方米，建设内容包括附属用房1000平方米，地下停车位500个，充电桩142套。</t>
  </si>
  <si>
    <t>977A0F43D8D413FBA96B326444814D6</t>
  </si>
  <si>
    <t>2F5FDFD3EBA737A3E065F8163E8AA87C</t>
  </si>
  <si>
    <t>326301001</t>
  </si>
  <si>
    <t>2F5E0270E80B7411E065F8163E8AA87C</t>
  </si>
  <si>
    <t>广安区城区公共智慧停车场建设项目</t>
  </si>
  <si>
    <t>P23511602-0115</t>
  </si>
  <si>
    <t>2310-511602-04-01-246619</t>
  </si>
  <si>
    <t>2023-09-13</t>
  </si>
  <si>
    <t xml:space="preserve">项目总建筑面积约125650.14㎡，设计机动车停车位2110个，非机动车停车位共50个，配建智能充电桩280个及智慧系统。
</t>
  </si>
  <si>
    <t>2F45D118C2926EA3E065F8163E8AA87C</t>
  </si>
  <si>
    <t>11C9F20BF03553C4E06320C012AC205C</t>
  </si>
  <si>
    <t>交通局局机关</t>
  </si>
  <si>
    <t>四川荣县经开区冷链物流园建设项目</t>
  </si>
  <si>
    <t>P24510321-0006</t>
  </si>
  <si>
    <t>2310-510321-04-01-281008</t>
  </si>
  <si>
    <t>本项目总用地面积约100亩，总建筑面积约5.4万平方米，包括新建肉类冷链物流设施约 4.2万平方米，县镇村三级物流设施含收储、冷藏、分拣、加工、检测、配送、交易等功能区建设约 1.2 万平方米；建设园区道路及配套管网约3.5公里、物流停车场约1 万平方米（停车位约 250 个）、充电桩 80个等配套设施。</t>
  </si>
  <si>
    <t>2F40F0C0A16E6CD6E065F8163E8AA87C</t>
  </si>
  <si>
    <t>11B8B8030BC35781E06320C012AC6299</t>
  </si>
  <si>
    <t>978999001 绵阳新兴投资控股有限公司</t>
  </si>
  <si>
    <t>绵阳科技城发展和改革局</t>
  </si>
  <si>
    <t>绵阳高新区新建河边至永兴10千伏线路工程</t>
  </si>
  <si>
    <t>P24510703-0050</t>
  </si>
  <si>
    <t>2411-510798-04-01-363943</t>
  </si>
  <si>
    <t>本项目绵阳高新区新建河边至永兴10千伏线路工程，新建高压电缆(型号ZA-YJY22-8.7/15-3*500)21.5km,9+2孔电缆通道4.1km,定向拉管9+2孔通道0.35km,配套建设拉井管、电缆检查井及其它电力配套设施。</t>
  </si>
  <si>
    <t>绵阳新兴投资控股有限公司</t>
  </si>
  <si>
    <t>317E721FBDA4D7B8DE888A60B6647F2</t>
  </si>
  <si>
    <t>2F3339C03E3C4EB3E065F8163E8AA87C</t>
  </si>
  <si>
    <t>978999001</t>
  </si>
  <si>
    <t>2F33373198F24EBBE065F8163E8AA87C</t>
  </si>
  <si>
    <t>448001004 攀枝花市城投资产管理有限公司</t>
  </si>
  <si>
    <t>攀枝花市零碳建筑示范工程</t>
  </si>
  <si>
    <t>P25510400-0009</t>
  </si>
  <si>
    <t>2405-510400-04-01-816448</t>
  </si>
  <si>
    <t>050214</t>
  </si>
  <si>
    <t>节能降碳</t>
  </si>
  <si>
    <t>项目重点对3个近零能耗绿色零碳建筑、5个超低能耗建筑、5个近零能耗绿色低碳园区等15个子项用能设备更新改造，主要改造：建筑制冷、照明系统、屋顶光伏、外墙垂直绿化、可再生能源利用以及能源与环境智慧运维管理系统等绿色低碳改造，项目建成后年均节约能耗34.88kWh/m2·a，项目节能率(%)为76.54%，年降碳5.48kg/m2·a。项目年综合能源消费量-4390.65吨标准煤(当量值),项目年电力消耗量-3572.54万千瓦时。</t>
  </si>
  <si>
    <t>zwk</t>
  </si>
  <si>
    <t>2F556B7A700058FDE065F8163E8AA87C</t>
  </si>
  <si>
    <t>2F72CD0ED4E44FD7E065F8163E8AA87C</t>
  </si>
  <si>
    <t>448001004</t>
  </si>
  <si>
    <t>2F70B53930AB7334E065F8163E8AA87C</t>
  </si>
  <si>
    <t>大安区2023-2025年老旧小区改造及配套基础设施建设工程</t>
  </si>
  <si>
    <t>P23510304-0014</t>
  </si>
  <si>
    <t>2309-510304-04-01-803871</t>
  </si>
  <si>
    <t>2023-12-07</t>
  </si>
  <si>
    <t>改造吉成井、广华山等30个老旧小区，涉及改造面积约105万平方米、居民12900户；新建垃圾收储点135个，改建燃气管网（含庭院管、立管、燃气软管）约300千米、供电管线约30千米、小区供排水管网约100千米、小区道路38公里、停车位2500个、物业服务用房、便民活动区域，搭建智慧社区管理系统，完善绿化、消防、安防、照明、小区围墙等配套基础设施。</t>
  </si>
  <si>
    <t>自贡市大安区建设局机关</t>
  </si>
  <si>
    <t>2F3186CBAA011D48E065F8163E8AA87C</t>
  </si>
  <si>
    <t>092868CB48E5996FE0635EFB480A9FBB</t>
  </si>
  <si>
    <t>434002 园区管委会</t>
  </si>
  <si>
    <t>盐边县安宁水厂及配套输水管道工程</t>
  </si>
  <si>
    <t>P24510422-0021</t>
  </si>
  <si>
    <t>2404-510422-04-01-209865</t>
  </si>
  <si>
    <t>2024-12-11</t>
  </si>
  <si>
    <t>本项目占地规模49.11亩，主要建设日供水量4万吨的净水厂一座，包含取水工程、供水工程、自动化监测系统等，建设输水管道30km、道路恢复4.69km等配套基础设施。
本项目占地规模49.11亩，主要建设日供水量4万吨的净水厂一座，包含取水工程、供水工程、自动化监测系统等，建设输水管道30km、道路恢复4.69km等配套基础设施。</t>
  </si>
  <si>
    <t>园区管委会</t>
  </si>
  <si>
    <t>1C20761286F4DF388BA6905ECA4C192</t>
  </si>
  <si>
    <t>2F5D1673FCF97CCEE065F8163E8AA87C</t>
  </si>
  <si>
    <t>434002</t>
  </si>
  <si>
    <t>19F792BF86292719E06320C012AC41B0</t>
  </si>
  <si>
    <t>四川省乐山市沙湾区旧城区老旧街区改造项目（二期）</t>
  </si>
  <si>
    <t>P24511111-0018</t>
  </si>
  <si>
    <t>2312-511111-04-01-461978</t>
  </si>
  <si>
    <t xml:space="preserve">本项目建设内容包括：本项目拟对老城区危旧房屋外立面改造、维修加固等约5万平方米；道路（含桥梁）改造约7千米；管线改造（水、电、气、通信）约5千米；配套补齐公共停车场、路灯、垃圾箱、休闲凳、健身器材等基础设施设备。 </t>
  </si>
  <si>
    <t>2F2FFACB7A2672ABE065F8163E8AA87C</t>
  </si>
  <si>
    <t>2F1D712D5A2B5FCAE065F8163E8AA87C</t>
  </si>
  <si>
    <t>326325301 农业局机关</t>
  </si>
  <si>
    <t>南江县张家坪农村人居环境综合整治项目</t>
  </si>
  <si>
    <t>P24511922-0059</t>
  </si>
  <si>
    <t>2405-511922-04-01-631751</t>
  </si>
  <si>
    <t>2025-02-11</t>
  </si>
  <si>
    <t>实施南江县张家坪片区乡村庭院提升改造、污损墙立面修复等，涉及农户约 300 户，部署农村垃圾收集点 63 处，新建及改造乡村连接道路约 8 千米，通村道路约 2 千米，通户及庭前道路建设共计约 8.5千米。配套实施雨污、水电、通讯等管网改造约 2 千米、道路路灯安装约1200 盏、生态停车场 2 处、增设农产品储存点 3 处、农耕文化体验区 2处以及搭建智慧农业管理系统 1 套等,实施现代化农村人居环境基础配套设施设备建设。</t>
  </si>
  <si>
    <t>农业农村局机关</t>
  </si>
  <si>
    <t>DFBF9C0FD004901A86D7B849AAD853C</t>
  </si>
  <si>
    <t>2F595B4237957556E065F8163E8AA87C</t>
  </si>
  <si>
    <t>326325301</t>
  </si>
  <si>
    <t>1A22178514D410B9E06320C012ACF620</t>
  </si>
  <si>
    <t>318996001 威远县财政局机关</t>
  </si>
  <si>
    <t>威远县农业农村局</t>
  </si>
  <si>
    <t>威远县粮油现代农业园区建设项目</t>
  </si>
  <si>
    <t>P21511024-0006</t>
  </si>
  <si>
    <t>2111-511024-04-01-293112</t>
  </si>
  <si>
    <t>新建高标准农田10000亩（其中包含种植示范基地8415亩，产品加工中心约16亩等）；高效节水灌溉、蓄水池、提灌站、产业环线等配套基础设施建设；实施拓展农业新业态，培育园区质量品牌，良品推广；建设新型经营主体，新型职业农民，建立联农带农机制模式等。</t>
  </si>
  <si>
    <t>2F4331F263495C9DE065F8163E8AA87C</t>
  </si>
  <si>
    <t>CFD36D6AF4138E0CE0535EFB480AFAD4</t>
  </si>
  <si>
    <t>360166101 遂宁市安居区教育体育局</t>
  </si>
  <si>
    <t>遂宁市安居区教育体育局</t>
  </si>
  <si>
    <t>四川省遂宁市安居职业高级中学校实训基地建设项目</t>
  </si>
  <si>
    <t>P23510904-0005</t>
  </si>
  <si>
    <t>2305-510904-04-01-893684</t>
  </si>
  <si>
    <t>2024-10-29</t>
  </si>
  <si>
    <t>占地约98亩，项目总建筑面积44750平方米。其中，地上建筑面积39650平方米，地下建筑面积5100平方米，主要建设公共实训基地和实训车间等；配套建设围墙、供排水、道路等附属设施，同时配置实训相关设备和附属设施。</t>
  </si>
  <si>
    <t>教育局办公室</t>
  </si>
  <si>
    <t>3C442A504DC4CD1B8E4A33823752B6B</t>
  </si>
  <si>
    <t>2F55D8246D2A0566E065F8163E8AA87C</t>
  </si>
  <si>
    <t>360166101</t>
  </si>
  <si>
    <t>FCE09228D36323F4E0535EFB480A45CE</t>
  </si>
  <si>
    <t>宜宾市叙州区林下经济融合发展项目</t>
  </si>
  <si>
    <t>P22511521-0048</t>
  </si>
  <si>
    <t>2211-511504-04-01-209619</t>
  </si>
  <si>
    <t>新建种苗基地100亩，林下中药材种植基地2000亩，道路10公里，生产作业便道20公里，拓宽道路6公里，围栏10000米，蓄水池10个，晾晒烘干场地（含设施）1000平方米，中药材丰产培育5000亩。建设培育室（育雏室）4000平米，鸡棚100个，林下养殖基地600亩，新建道路10公里，生产作业便道10公里，围栏20000米，蓄水池10个，冻库含配套设施，改扩建林下产品生产车间5000平方米（含配套设施），改建技术培训中心，改扩建产品展示中心，新建冷链物流设施设备1套，产品溯源监控系统1套。</t>
  </si>
  <si>
    <t>2F4A457CA90546B6E065F8163E8AA87C</t>
  </si>
  <si>
    <t>ED31287933C9ED69E0535EFB480A8E03</t>
  </si>
  <si>
    <t>大英县卫生健康局</t>
  </si>
  <si>
    <t>大英县医疗救治救援中心医疗专项及特殊科室建设项目</t>
  </si>
  <si>
    <t>P22510923-0047</t>
  </si>
  <si>
    <t>2211-510923-04-01-804202</t>
  </si>
  <si>
    <t>2023-10-20</t>
  </si>
  <si>
    <t>2025-10-20</t>
  </si>
  <si>
    <t>改建约12500平方米的特殊科室:包括手术室、ICU、检验科、输血科、抢救室、EICU、NICU、HDU、血透室等；建设医疗专项工程：包括防护专项、净化专项、实验室专项、医用纯水专项、医用气体专项等9个专项；配套医疗系统升级及购置相关医疗设备等。（备注：目前穿透式系统暂不支持修改已发债项目的业主。该项目业主单位于2024年10月经由大英县政府六届72次常务会审议同意由大英县禾鑫城市建设投资有限公司变更为大英县人民医院，所有资料都已完善。）</t>
  </si>
  <si>
    <t>目前穿透式系统暂不支持修改已发债项目的业主。该项目业主单位于2024年10月经由大英县政府六届72次常务会审议同意由大英县禾鑫城市建设投资有限公司变更为大英县人民医院，所有资料都已完善。</t>
  </si>
  <si>
    <t>2F501DE866447B87E065F8163E8AA87C</t>
  </si>
  <si>
    <t>ED33F12BFA2D81D1E0535EFB480A0A3B</t>
  </si>
  <si>
    <t>德阳经开区老旧小区智慧化提升改造项目（二期）</t>
  </si>
  <si>
    <t>P24510600-0004</t>
  </si>
  <si>
    <t>2312-510699-04-01-390188</t>
  </si>
  <si>
    <t>本次改造共涉及居民 4740 余户，包括改造道路、供排水管网、电力管线设施、地上停车位（约 1400）个、新建充电桩（约 350 个）、快递站等；配套建设社区级调度指挥中心、智慧管理服务综合调度网、老旧小区监控管理平台、智慧消防等基础设施。</t>
  </si>
  <si>
    <t>2F545A0F2AB16DDAE065F8163E8AA87C</t>
  </si>
  <si>
    <t>11CCD7BFC8E91538E06320C012ACE490</t>
  </si>
  <si>
    <t>眉山高新技术产业园区保障性租赁住房建设项目</t>
  </si>
  <si>
    <t>P24511400-0017</t>
  </si>
  <si>
    <t>2405-511400-04-01-596896</t>
  </si>
  <si>
    <t>2025-05-26</t>
  </si>
  <si>
    <t>2028-03-26</t>
  </si>
  <si>
    <t>项目总用地面积约62.99亩，总建筑面积约158948.11平方米，其中地上计容建筑面积122005.11平方米，地上不计容建筑面积1090平方米，地下建筑面积约35853平方米，具体建设内容包括土建工程、安装工程、装饰装修工程、室外总平配套工程等。</t>
  </si>
  <si>
    <t>2F49DA4E07256DEEE065F8163E8AA87C</t>
  </si>
  <si>
    <t>1A08432F743530DBE06320C012AC5B4F</t>
  </si>
  <si>
    <t>商务经济合作和外事局机关办公室</t>
  </si>
  <si>
    <t>喜德县物流园区建设项目</t>
  </si>
  <si>
    <t>P24513432-0001</t>
  </si>
  <si>
    <t>2211-513432-04-01-502404</t>
  </si>
  <si>
    <t>喜德县冷链物流园区建设项目主要建设内容和规模：该项目总投为9000万元，项目总建筑面积20000平方米，其中高标准仓储仓库14000平方米，智能分拣区3000平方米、中转及配送区3000平方米，及相关附属配套设施。</t>
  </si>
  <si>
    <t>2F336CEE8E8F4EB7E065F8163E8AA87C</t>
  </si>
  <si>
    <t>197BCFE626554836E06320C012AC4063</t>
  </si>
  <si>
    <t>成渝双城经济圈—泸县东部农村产业融合示范园建设项目</t>
  </si>
  <si>
    <t>P22510521-0039</t>
  </si>
  <si>
    <t>2210-510521-04-01-174663</t>
  </si>
  <si>
    <t>2023-02-27</t>
  </si>
  <si>
    <t>2026-02-27</t>
  </si>
  <si>
    <t>建设农村产业融合示范基地、粮繁基地共3.6万亩，园区内改造农田2万亩，新建设秸秆综合利用处理中心5000平方米；配套建设产业基地道路约32.5公里，供水管网127.2公里，垃圾中转站6座、污水处理站6座，农产品初加工等涉及农业生产、乡村旅游相关配套基础设施。</t>
  </si>
  <si>
    <t>2F54FF0C5EFA2AF7E065F8163E8AA87C</t>
  </si>
  <si>
    <t>ED8D784A3C18E9A9E0535EFB480A327E</t>
  </si>
  <si>
    <t>448725 岳池铭志建筑垃圾资源再生利用有限公司</t>
  </si>
  <si>
    <t>岳池县住房和城乡规划建设局</t>
  </si>
  <si>
    <t>广安市岳池县垃圾分类治理和综合利用提标改造项目</t>
  </si>
  <si>
    <t>P24511621-0006</t>
  </si>
  <si>
    <t>2410-511621-04-01-456462</t>
  </si>
  <si>
    <t>对岳池县10个垃圾站点(分拣中心)进行提标改造，设置大件垃圾、可回收垃圾回收利用区域，改造总面积约800平方米。更新配置12套垃圾分拣设备、1200套前端垃圾分类收集设施、80台中小型垃圾分类转运设备，对原有垃圾分类转运设备进行油改电替代，预计建成后形成230吨/日垃圾分类收转运能力。</t>
  </si>
  <si>
    <t>钟波</t>
  </si>
  <si>
    <t>2F446A0172B35CE7E065F8163E8AA87C</t>
  </si>
  <si>
    <t>2F513D27FB1C208DE065F8163E8AA87C</t>
  </si>
  <si>
    <t>448725</t>
  </si>
  <si>
    <t>2F5129888A337C8DE065F8163E8AA87C</t>
  </si>
  <si>
    <t>999125 兴文县产业投资集团有限责任公司</t>
  </si>
  <si>
    <t>兴文县住房和城乡建设局</t>
  </si>
  <si>
    <t>兴文县空铁新区污水处理厂建设项目</t>
  </si>
  <si>
    <t>P22511528-0044</t>
  </si>
  <si>
    <t>2211-511528-04-01-404206</t>
  </si>
  <si>
    <t>2023-01-30</t>
  </si>
  <si>
    <t>项目总占地约55亩，新建一座处理规模为5万m3/d的城镇生活污水处理厂，配套管网长度约10公里；扩建现有城镇生活污水处理厂，由0.5万m3/d扩容至1万m3/d，改造现有管网约5公里，并配套相关附属设施。</t>
  </si>
  <si>
    <t>县产投集团公司</t>
  </si>
  <si>
    <t>CC8CD23DD060E1C2E0535EFB480A2AA4</t>
  </si>
  <si>
    <t>2F5B33EEF4E438AEE065F8163E8AA87C</t>
  </si>
  <si>
    <t>999125</t>
  </si>
  <si>
    <t>ED2A028FF74ECD3BE0535EFB480A06E5</t>
  </si>
  <si>
    <t>999324 达州市发展和改革委员会</t>
  </si>
  <si>
    <t>大竹县发展和改革局</t>
  </si>
  <si>
    <t>P22511724-0020</t>
  </si>
  <si>
    <t xml:space="preserve">项目起自在建西安至安康高速铁路安康西站，经岚皋、城口、宣汉、达州、大竹、广安、合川、北碚，至重庆枢纽重庆西站，线路全长477.9公里（其中新建线路446.7公里），设11座车站；同步建设樊哙经开州至万州连接线，长90.2公里，设3座车站。配套新建本线至兰渝铁路、襄渝铁路、成达万高铁联络线约26公里。本项目为达州段，涉及土地征拆7829.74亩，其中新增用地6673.24亩、既有用地0.7亩、三改用地939.6亩、不良地质216.2亩。						
</t>
  </si>
  <si>
    <t>DFFA2A7ABE0509B4E0535EFB480A648B</t>
  </si>
  <si>
    <t>2F6C1F2F8A9C5942E065F8163E8AA87C</t>
  </si>
  <si>
    <t>999324</t>
  </si>
  <si>
    <t>DFF9E1CF5C9BDCFCE0535EFB480A6314</t>
  </si>
  <si>
    <t>326301314 大竹县土壤肥料站</t>
  </si>
  <si>
    <t>大竹县农业农村局</t>
  </si>
  <si>
    <t>大竹县2024年高标准农田建设项目</t>
  </si>
  <si>
    <t>P24511724-0016</t>
  </si>
  <si>
    <t>2201-511724-20-01-734492</t>
  </si>
  <si>
    <t xml:space="preserve">主要建设内容：建设高标准农田5.2万亩，其中新建高标准农田3.7万亩，改造提升高标准农田1.5万亩。主要建设内容：建设高标准农田5.2万亩，其中新建高标准农田3.7万亩，改造提升高标准农田1.5万亩。
 </t>
  </si>
  <si>
    <t>李世海</t>
  </si>
  <si>
    <t>B32EFFC90DD7EA02E0535EFB480ADED9</t>
  </si>
  <si>
    <t>2F598E6D519806CCE065F8163E8AA87C</t>
  </si>
  <si>
    <t>326301314</t>
  </si>
  <si>
    <t>197C32054B9F4844E06320C012AC8654</t>
  </si>
  <si>
    <t>318318 乐山金惠投资集团有限公司</t>
  </si>
  <si>
    <t>沐川县住房和城乡建设局</t>
  </si>
  <si>
    <t>沐川县第二城市生活污水处理厂及配套管网项目</t>
  </si>
  <si>
    <t>P22511129-0013</t>
  </si>
  <si>
    <t>2211-511129-04-01-208552</t>
  </si>
  <si>
    <t>本项目建设内容包括：新建日处理0.5万立方米生活污水处理场站1个，配套新建污水管网约5.22公里，管道管径为d400-d1000。本项目建设内容包括：新建日处理0.5万立方米生活污水处理场站1个，配套新建污水管网约5.22公里，管道管径为d400-d1000。</t>
  </si>
  <si>
    <t>7AC0B537F4A31EFAE0535EFB480ACED5</t>
  </si>
  <si>
    <t>2F5F6D6E27660992E065F8163E8AA87C</t>
  </si>
  <si>
    <t>318318</t>
  </si>
  <si>
    <t>2F5F761655620A99E065F8163E8AA87C</t>
  </si>
  <si>
    <t>333069001 仪陇县住房和城乡建设局</t>
  </si>
  <si>
    <t>仪陇县住房和城乡建设局</t>
  </si>
  <si>
    <t>仪陇县两宫路片区停车场建设项目</t>
  </si>
  <si>
    <t>P22511324-0086</t>
  </si>
  <si>
    <t>2209-511324-04-01-545082</t>
  </si>
  <si>
    <t>本项目拟建设地下停车场17500平方米，地上露天停车场17500平方米，共设置车位1000个，以及相关附属设施。 本项目拟建设地下停车场17500平方米，地上露天停车场17500平方米，共设置车位1000个，以及相关附属设施。</t>
  </si>
  <si>
    <t>仪陇县住房和城乡规划建设局</t>
  </si>
  <si>
    <t>4BC234D9F47419D8C5B0E7DAAAB63AF</t>
  </si>
  <si>
    <t>2F7B7C14A3325A64E065F8163E8AA87C</t>
  </si>
  <si>
    <t>333069001</t>
  </si>
  <si>
    <t>FD245CAC57E23F74E0535EFB480A0FE7</t>
  </si>
  <si>
    <t>999175 成都市泓兴商业管理有限公司</t>
  </si>
  <si>
    <t>邛崃市商务局</t>
  </si>
  <si>
    <t xml:space="preserve"> 成都市商务局</t>
  </si>
  <si>
    <t>邛崃市西南农产品综合批发市场项目</t>
  </si>
  <si>
    <t>P25510183-0003</t>
  </si>
  <si>
    <t>2502-510183-04-01-537342</t>
  </si>
  <si>
    <t>本项目占地约150.6亩，总建筑面积约120000平方米，其中农产品批发市场约93000平方米，农产品集散中心约22000平方米，气调库约5000平方米，批发市场摊位约400个及水电气管网等配套设施。</t>
  </si>
  <si>
    <t>2EF040101ED85DF4E065F8163E8AA87C</t>
  </si>
  <si>
    <t>2F300C68030472A2E065F8163E8AA87C</t>
  </si>
  <si>
    <t>999175</t>
  </si>
  <si>
    <t>2F1DB12061BA5FC2E065F8163E8AA87C</t>
  </si>
  <si>
    <t>夹江县城镇老旧小区改造项目</t>
  </si>
  <si>
    <t>P24511126-0006</t>
  </si>
  <si>
    <t>2402-511126-04-01-539445</t>
  </si>
  <si>
    <t>2025-07-22</t>
  </si>
  <si>
    <t>2028-07-20</t>
  </si>
  <si>
    <t xml:space="preserve">改造漹城街道、青衣街道老旧小区143个、涉及居民4410户、楼栋数277栋、建筑面积约47.29万平方米，实施违建治理、老旧院坝改造、房屋外立面排危、外墙修复改造、通讯线路改造约4.4千米、人行道路改造约10公里、内部道路黑化约12公里、水电分户改造等，更新改造养老抚幼设施等，实施小区水、电气、雨污等老化管道约15千米更新改造，增设电梯设施、监控设施、消防设施、垃圾分类收集设施等，停车位增设改造约1450个，部署充电设施，改造消防、化粪池等附属设施。
</t>
  </si>
  <si>
    <t>2F33661A53E94EB1E065F8163E8AA87C</t>
  </si>
  <si>
    <t>11CC6D24C59F0C06E06320C012AC7A1A</t>
  </si>
  <si>
    <t>304001 四川营山经济开发区管理委员会</t>
  </si>
  <si>
    <t>营山县发展和改革局机关</t>
  </si>
  <si>
    <t>营山经开区重庆配套产业园标准化厂房及基础设施建设项目</t>
  </si>
  <si>
    <t>P24511322-0001</t>
  </si>
  <si>
    <t>2309-511322-04-01-303326</t>
  </si>
  <si>
    <t>项目规划建设营山县科技创新产业园，包括新建标准化厂房10万平方米，改造标准化厂房5万平方米，建设园区配套道路10公里，建设智慧停车场1.5 万平方米及其他配套基础设施。
项目规划建设营山县科技创新产业园，包括新建标准化厂房10万平方米，改造标准化厂房5万平方米，建设园区配套道路10公里，建设智慧停车场1.5 万平方米及其他配套基础设施。</t>
  </si>
  <si>
    <t>营山县工业集中区管理委员会</t>
  </si>
  <si>
    <t>79F7B6C28AFE3DFAE0535EFB480A4675</t>
  </si>
  <si>
    <t>2F4979CD71AB6DE6E065F8163E8AA87C</t>
  </si>
  <si>
    <t>11B52A8F52C90883E06320C012ACDEA4</t>
  </si>
  <si>
    <t>348175102 眉山市彭山区交通建设投资工程有限责任公司</t>
  </si>
  <si>
    <t>眉山市彭山区交通运输局机关</t>
  </si>
  <si>
    <t>眉山市彭山区综合冷链物流中心项目</t>
  </si>
  <si>
    <t>P25511422-0002</t>
  </si>
  <si>
    <t>2412-511422-04-01-941829</t>
  </si>
  <si>
    <t>新建低温储藏冷库90520㎡、冻库3072㎡、特殊冷藏库50600㎡、仓库10560㎡、物流集配服务区25800㎡，配套建设物流道路7580m、智慧停车场15000平方米、综合管网1.5公里等相关基础设施建设。</t>
  </si>
  <si>
    <t>彭山县交通建设投资工程有限责任公司</t>
  </si>
  <si>
    <t>A1146DCCD524A2D9C157F94881870EE</t>
  </si>
  <si>
    <t>2F33675EDD794EADE065F8163E8AA87C</t>
  </si>
  <si>
    <t>348175102</t>
  </si>
  <si>
    <t>2F333B39D4894EB9E065F8163E8AA87C</t>
  </si>
  <si>
    <t>448121 成都天府粮仓农旅投资发展集团有限公司</t>
  </si>
  <si>
    <t>崇州市水务局本级</t>
  </si>
  <si>
    <t>崇州市镇街污水处理设施提标改造及配套污水管网建设项目</t>
  </si>
  <si>
    <t>P25510184-0001</t>
  </si>
  <si>
    <t>2502-510184-04-01-599350</t>
  </si>
  <si>
    <t>2027-02-24</t>
  </si>
  <si>
    <t>1、提标扩能怀远镇、隆兴镇、王场镇、文井江鸡冠山等城镇污水处理厂，提升后总污水处理量达到6450t/d，同步完善另外7个场镇污水处理厂防臭及部分工艺改造工作。
2、对道明、集贤、廖家等16个场镇街道管网约80公里现状排水管网进行综合整治，其中改扩建d300-d500污水管道约24.8km，非开挖修复d400-d600污水管道约15.5km,新建300x400-1000x1000雨水沟约6.9km，新建污水提升泵站2座，雨水排涝泵站1座。</t>
  </si>
  <si>
    <t>成都天府粮仓农旅投资发展集团有限公司</t>
  </si>
  <si>
    <t>2F336755AB2C4EA9E065F8163E8AA87C</t>
  </si>
  <si>
    <t>2F44DE2DD89E0DD8E065F8163E8AA87C</t>
  </si>
  <si>
    <t>448121</t>
  </si>
  <si>
    <t>2F3F7A2DF0945552E065F8163E8AA87C</t>
  </si>
  <si>
    <t>360113717 宜宾市翠屏区教育局</t>
  </si>
  <si>
    <t>宜宾市翠屏区教育局</t>
  </si>
  <si>
    <t>市教体局</t>
  </si>
  <si>
    <t>宜宾市翠屏区李端镇第二幼儿园建设项目</t>
  </si>
  <si>
    <t>P22511502-0259</t>
  </si>
  <si>
    <t>2202-511502-04-01-219990</t>
  </si>
  <si>
    <t>2024-02-28</t>
  </si>
  <si>
    <t>项目占地面积10.74亩，办学规模12个班，总建筑面积4900.19平方米。包括教学楼4817.75平方米、门卫及晨检室47.16平方米、发电机房35.28平方米、运动场和游戏场地以及配套设备设施采购等。</t>
  </si>
  <si>
    <t>ADE3F75357F4711A14AFB55A84896D1</t>
  </si>
  <si>
    <t>2F5989BA294C06A4E065F8163E8AA87C</t>
  </si>
  <si>
    <t>360113717</t>
  </si>
  <si>
    <t>19C03CE69D0410BCE06320C012AC8103</t>
  </si>
  <si>
    <t>448128 成都青羊八线北城市建设发展有限公司</t>
  </si>
  <si>
    <t>青羊区清江东路49号及万家湾3组城中村改造项目</t>
  </si>
  <si>
    <t>P24510105-0007</t>
  </si>
  <si>
    <t>2402-510105-04-01-439024</t>
  </si>
  <si>
    <t>2030-03-31</t>
  </si>
  <si>
    <t>本城中村项目改造范围约303亩，共有村民户数727户，共计约1985人。新建村民安置房屋占地约56.52亩，总建筑面积约120435.48㎡，其中地上建筑面积85499.48㎡，地下建筑面积34936㎡，共计建设794套安置房，设置停车位130个，充电桩26个。新建配套用房建筑面积14192.00㎡，新建配套道路3条，共计约1.18km，及其他配套基础设施。（该项目已纳入住建部城中村改造计划库）。清江东路 49 号东临草堂铭城，南至榕园农家乐，西接锦都园小区，北临清江东路；万家湾 3 组北至光华东五路，南至光华 8 线，西至光华南三路，东至光华南一路。项目与上报国家计划位置（四至范围）一致。</t>
  </si>
  <si>
    <t>刘斌</t>
  </si>
  <si>
    <t>11B95A9AD73C6561E06320C012AC6A74</t>
  </si>
  <si>
    <t>2F47CD84E60E437BE065F8163E8AA87C</t>
  </si>
  <si>
    <t>448128</t>
  </si>
  <si>
    <t>11E20C95EBCC61EAE06320C012ACE25E</t>
  </si>
  <si>
    <t>303116102 303116102 越西县粮油购销有限公司</t>
  </si>
  <si>
    <t>越西县发展改革和经济信息化局办公室</t>
  </si>
  <si>
    <t>越西县2024年贡莫库区粮食仓储基础设施建设项目</t>
  </si>
  <si>
    <t>P24513434-0002</t>
  </si>
  <si>
    <t>2310-513434-04-01-750826</t>
  </si>
  <si>
    <t>2024-05-31</t>
  </si>
  <si>
    <t>新建3栋高标准粮食平房仓及配套设备，总仓容7900吨；配套建设装粮设备（含接发系统设备）、粮情检测设备、机械通风设备、环流熏蒸设备、低温系统设备；新建地磅及重量监督室、新建药品房、新建消防泵房及消防水池、机械罩棚及总平工程。</t>
  </si>
  <si>
    <t>邬霞</t>
  </si>
  <si>
    <t>11B95A9AD9C06561E06320C012AC6A74</t>
  </si>
  <si>
    <t>2F4413E5B69339B2E065F8163E8AA87C</t>
  </si>
  <si>
    <t>303116102</t>
  </si>
  <si>
    <t>11CB419FFFFC6F3BE06320C012AC66D3</t>
  </si>
  <si>
    <t>326334301 泸州市江阳区农业农村局</t>
  </si>
  <si>
    <t>泸州市江阳区农业农村局</t>
  </si>
  <si>
    <t>泸州市江阳区农村产业融合示范园建设项目</t>
  </si>
  <si>
    <t>P21510502-0032</t>
  </si>
  <si>
    <t>2110-510502-20-01-550342</t>
  </si>
  <si>
    <t>对黄舣镇现已种植的龙眼开展良种高换10000亩，配套建设水肥一体化，新建分拣采摘冷链物流配送中心4000平方米。,打造乡村农村产业融合示范基地，对黄舣镇现已种植的龙眼开展良种高换10000亩，其中包括提升改造种植基地等配套设施；配套建设水肥一体化10000亩；新建分拣采摘冷链物流配送中心4000平方米；并配套建设附属设施。新（改）建园区道路及乡村道路等基础设施建设；带动乡村旅游一体化发展。</t>
  </si>
  <si>
    <t>江阳区农业农村局</t>
  </si>
  <si>
    <t>923203378CB8808BE0535EFB480A9E2D</t>
  </si>
  <si>
    <t>2F49839AD06D7324E065F8163E8AA87C</t>
  </si>
  <si>
    <t>CFAE2A35A650FB5AE0535EFB480A9EA7</t>
  </si>
  <si>
    <t>236139 源丰公司</t>
  </si>
  <si>
    <t>巴中市巴州区住房和城乡建设局本级</t>
  </si>
  <si>
    <t>巴州区城乡污水管网及污水站提标升级建设项目</t>
  </si>
  <si>
    <t>P23511902-0005</t>
  </si>
  <si>
    <t>2311-511902-04-01-950153</t>
  </si>
  <si>
    <t>2024-12-05</t>
  </si>
  <si>
    <t>全面提标改造水宁寺镇、化成镇等5个乡镇6座污水处理站，每座污水处理站处理能力由800吨/日提标到1500吨/日，新建DN1000主管网24.7公里，DN1200主管网10.5公里，DN600支管网19.5公里，DN400支管网48.3公里建设，改扩建雨污混接DN800管网33公里以及相关配套设施建设。</t>
  </si>
  <si>
    <t>源丰公司</t>
  </si>
  <si>
    <t>65B0E72D755463EB970B9170A7B6E10</t>
  </si>
  <si>
    <t>2F5802CA030B6921E065F8163E8AA87C</t>
  </si>
  <si>
    <t>236139</t>
  </si>
  <si>
    <t>0F0BE25F990275E8E0635EFB480A3788</t>
  </si>
  <si>
    <t>434811 宜宾市翠屏区农业投资集团公司</t>
  </si>
  <si>
    <t xml:space="preserve"> 水务局</t>
  </si>
  <si>
    <t>宜宾市翠屏区白花镇自来水厂扩建及管网延伸工程</t>
  </si>
  <si>
    <t>P22511502-0254</t>
  </si>
  <si>
    <t>2102-511502-04-01-536233</t>
  </si>
  <si>
    <t>扩建原白花镇自来水厂，占地约2000平方米，扩容5000立方米/天的水厂，配套相关设施；自来水管网延伸约7000米，新增加压泵房等配套设施两套。扩建原白花镇自来水厂，占地约2000平方米，扩容5000立方米/天的水厂，配套相关设施；自来水管网延伸约7000米，新增加压泵房等配套设施两套。</t>
  </si>
  <si>
    <t>杨波</t>
  </si>
  <si>
    <t>C7A261622F30FBA4E0535EFB480A00C3</t>
  </si>
  <si>
    <t>2F598EC56A0306A9E065F8163E8AA87C</t>
  </si>
  <si>
    <t>434811</t>
  </si>
  <si>
    <t>11A31BAD90C671A7E06320C012ACB31E</t>
  </si>
  <si>
    <t>361314 西昌市中医医院</t>
  </si>
  <si>
    <t>西昌市卫生健康局</t>
  </si>
  <si>
    <t>西昌市中医医院新院建设项目</t>
  </si>
  <si>
    <t>P23513401-0010</t>
  </si>
  <si>
    <t>2112-513401-04-01-706975</t>
  </si>
  <si>
    <t>本项目规划建设净用地面积约43.23亩，床位规模600张；规划总建筑面积86571.96㎡,其中地上建筑面积59131.96㎡，包括门急诊医技住院楼、康复楼、发热门诊、液氧站、污水处理站、垃圾暂存及化学废液暂存站等；地下室建筑面积27440.00㎡，包括地下停车库、设备用房及配套医疗辅助用房等，设置停车位473个；完善配套附属设施、医用设备购置和信息化建设等。</t>
  </si>
  <si>
    <t>余雷</t>
  </si>
  <si>
    <t>160007925704297</t>
  </si>
  <si>
    <t>2F5DCEFA77EF5893E065F8163E8AA87C</t>
  </si>
  <si>
    <t>361314</t>
  </si>
  <si>
    <t>11B8BEF80A9057FBE06320C012AC6901</t>
  </si>
  <si>
    <t>501434503001 北城街道办事处</t>
  </si>
  <si>
    <t>2025年团结片区老旧小区改造配套基础设施建设项目</t>
  </si>
  <si>
    <t>P24511302-0026</t>
  </si>
  <si>
    <t>2412-511302-04-01-693945</t>
  </si>
  <si>
    <t>改造涉及2000年底以前建成的52个老旧小区4618户。改造小区内配套道路76347㎡、绿化4791㎡、照明252套、供电14071m、停车场4609㎡、自行车棚4870㎡、充电桩132套，及社区综合服务中心502㎡、便民服务设施95处、消防设施450套、安防设施（小区出入口、楼宇、监控）955套、文化体育设施644套等公共服务设施；改造小区外与城市主干网衔接的道路6388㎡，通信2132m等城市基础设施配套项目。</t>
  </si>
  <si>
    <t>北城街道办事处</t>
  </si>
  <si>
    <t>29E0EDB780546E297D376F578F134FD</t>
  </si>
  <si>
    <t>2F6E365CDAA4432DE065F8163E8AA87C</t>
  </si>
  <si>
    <t>501434503001</t>
  </si>
  <si>
    <t>2F5DCF9D933D5891E065F8163E8AA87C</t>
  </si>
  <si>
    <t>峨边彝族自治县生态环境局</t>
  </si>
  <si>
    <t>乐山市生态环境局</t>
  </si>
  <si>
    <t>四川省乐山市峨边彝族自治县城乡排污一张网建设运营工程项目（二期）</t>
  </si>
  <si>
    <t>P23511132-0015</t>
  </si>
  <si>
    <t>2311-511132-04-01-655388</t>
  </si>
  <si>
    <t>对红旗镇污水处理站、毛坪镇污水处理站、黑竹沟镇污水处理站、五渡镇污水处理站等4个污水处理站进行扩容以及新建大堡3号污水处理站；配套新建污水管网49605m，修复主城区及五渡镇污水管网 2886m，并建设入户管网126914m、检查井979个、提升泵5个；在其他12个乡镇城区新建集中式污水处理设施86套，主管网43487m，入户管38500m；新建县城餐厨废水处理设施。</t>
  </si>
  <si>
    <t>2F70A9D29D776C00E065F8163E8AA87C</t>
  </si>
  <si>
    <t>11B8B8030C625781E06320C012AC6299</t>
  </si>
  <si>
    <t>976002 四川达州普光经济开发区管理委员会</t>
  </si>
  <si>
    <t>达州普光经开区普光功能区地下管廊管线项目</t>
  </si>
  <si>
    <t>P25511722-0006</t>
  </si>
  <si>
    <t>2502-511722-04-01-745651</t>
  </si>
  <si>
    <t>项目名称为：达州普光经开区普光功能区地下管廊管线项目。建设普光功能区地下管廊约12km、综合管廊约8Km，规划敷设入廊电力管线、通讯管线、给排水管道、燃气管道等，配套建设电力通道3km、道路破除修复、线路迁改、消防、监控相关设备设施等。</t>
  </si>
  <si>
    <t>王磊</t>
  </si>
  <si>
    <t>2F535DBE63AE7F9AE065F8163E8AA87C</t>
  </si>
  <si>
    <t>2F57AE5BB37646EAE065F8163E8AA87C</t>
  </si>
  <si>
    <t>976002</t>
  </si>
  <si>
    <t>2F563BED9B9F2DF8E065F8163E8AA87C</t>
  </si>
  <si>
    <t>333333002 蓬安县规划与建设局机关</t>
  </si>
  <si>
    <t>蓬安县住房和城乡建设局</t>
  </si>
  <si>
    <t>蓬安县乡镇污水处理厂提标改造项目（一期）</t>
  </si>
  <si>
    <t>P21511323-0010</t>
  </si>
  <si>
    <t>2110-511323-17-01-551635</t>
  </si>
  <si>
    <t>蓬安县乡镇污水处理厂提标改造项目（一期）对河舒、金溪等45个乡镇（含场镇）的部分污水处理厂进行提标改造，新建污水提升泵站30座，总处理能力为50000m3/d，配套建设二三级管网共计120公里等设施。</t>
  </si>
  <si>
    <t>BD55D0302874E9C8C58C907A1D4C4C8</t>
  </si>
  <si>
    <t>2F598CE0B48A0828E065F8163E8AA87C</t>
  </si>
  <si>
    <t>CCC1D6A19E22FFB1E0535EFB480A547D</t>
  </si>
  <si>
    <t>332306002 仪陇县水务局</t>
  </si>
  <si>
    <t>仪陇县水务局</t>
  </si>
  <si>
    <t>仪陇县金城供区引调水工程</t>
  </si>
  <si>
    <t>P24511324-0031</t>
  </si>
  <si>
    <t>2407-511324-04-01-477642</t>
  </si>
  <si>
    <t>新建金城镇 s206 绕城环线 DN273 供水管网 15km，虎嘴村至建设村 DN159供水管网 3.6km，建设村至檬垭 DN219 供水管网 4km，周河至凤仪 DN273 供水管网 11km、DN219 供水管网 3km，凤仪至大风宝城 DN159 供水管网 9km，凤仪至赛金 DN219 供水管网 7.5km，DN159 管网 3km，及相关配套基础设施。</t>
  </si>
  <si>
    <t>15981A1182D4DC5AC36AC1A0C897803</t>
  </si>
  <si>
    <t>2F732D4AF63673B8E065F8163E8AA87C</t>
  </si>
  <si>
    <t>332306002</t>
  </si>
  <si>
    <t>2F7325FF782073B6E065F8163E8AA87C</t>
  </si>
  <si>
    <t>眉山市本级2025年新增土地储备项目</t>
  </si>
  <si>
    <t>P25511400-0004</t>
  </si>
  <si>
    <t>4568-658974-22-56-658412</t>
  </si>
  <si>
    <t>本项目新增土地储备范围实施为两个片区的土地收储及前期开发，即太和大道以西、天府大道以南的S—66、S—67号宗地及周边地块474.41亩集体土地征收，二环西路到工业环线的赤壁西路西延线项目用地143.15亩集体土地征收。</t>
  </si>
  <si>
    <t>2F6E365CD34A432DE065F8163E8AA87C</t>
  </si>
  <si>
    <t>2F6C1F2F887A5942E065F8163E8AA87C</t>
  </si>
  <si>
    <t>成都市金堂县申报专项债券收回收购赵镇闲置存量地项目</t>
  </si>
  <si>
    <t>P25510121-0024</t>
  </si>
  <si>
    <t>2402-510322-04-01-000002</t>
  </si>
  <si>
    <t>本项目拟收储土地83.8503亩。其中，收回收购1个地块、83.8503亩，项目地块位于金堂县赵镇毗河以东，杨柳桥街以西，面积83.8503亩，用途为其他普通商品住房用地，已纳入金堂县2025年度土地储备计划。</t>
  </si>
  <si>
    <t>2F70A98BCF1E6BFEE065F8163E8AA87C</t>
  </si>
  <si>
    <t>2F7251E02A406BEBE065F8163E8AA87C</t>
  </si>
  <si>
    <t>361319534 广汉市卫健局</t>
  </si>
  <si>
    <t>广汉市卫健局</t>
  </si>
  <si>
    <t>新建广汉市精神病医院项目</t>
  </si>
  <si>
    <t>P22510681-0016</t>
  </si>
  <si>
    <t>2206-510681-04-01-810259</t>
  </si>
  <si>
    <t xml:space="preserve">新建广汉市精神病医院项目总占地面积约56.39亩，总建筑面积约46000㎡，包括门诊楼、住院楼、康复楼及附属用房等，设置床位730张；信息化建设及设施设备购置等。
新建广汉市精神病医院项目总占地面积约56.39亩，总建筑面积约46000㎡，包括门诊楼、住院楼、康复楼及附属用房等，设置床位730张；信息化建设及设施设备购置等。
</t>
  </si>
  <si>
    <t>卫健局机关</t>
  </si>
  <si>
    <t>E2A12C9ED03B87E6E0535EFB480A385F</t>
  </si>
  <si>
    <t>2F48A71A1D6A1C59E065F8163E8AA87C</t>
  </si>
  <si>
    <t>361319534</t>
  </si>
  <si>
    <t>E2A1DCB28EB387DAE0535EFB480A894A</t>
  </si>
  <si>
    <t>P21511302-0037</t>
  </si>
  <si>
    <t>2021-01-07</t>
  </si>
  <si>
    <t>0199</t>
  </si>
  <si>
    <t>其他铁路</t>
  </si>
  <si>
    <t>全线共设车站13个，其中新建7座（乐至、蓬溪南、营山西、渠县北、达州南、开江南、岳溪），利用成自铁路车站3座（天府、天府机场、资阳西），引入既有站3座（遂宁、南充北、万州北）。正线桥梁长200.251km（成遂段67.759km，遂万段 132.492km），隧道长124.893km（成遂段6.375km，遂万段 118.518km），桥隧总长325.144km，占线路长度的75.20%。全线永久用地（不含综合开发用地）25096.9亩，临时用地 19073.01亩，拆迁面积122.83万平方米，正线铺轨公里，铺道岔240组，新建房屋面积28.92万平方米。</t>
  </si>
  <si>
    <t>2F6A572E137A1EF2E065F8163E8AA87C</t>
  </si>
  <si>
    <t>CEC5CAA3F09A87A1E0535EFB480A390E</t>
  </si>
  <si>
    <t>通川区中心城区“握手楼”更新（零星点位）项目</t>
  </si>
  <si>
    <t>P25511702-0061</t>
  </si>
  <si>
    <t>2403-511702-04-01-193945</t>
  </si>
  <si>
    <t>该握手楼整治项目，占地面积75.2亩、点状拔出建筑面积约25.7万平方米；新建建筑面积30.8万平方米，附属及配套基础设施等。该握手楼整治项目，占地面积75.2亩、点状拔出建筑面积约25.7万平方米；新建建筑面积30.8万平方米，附属及配套基础设施等。</t>
  </si>
  <si>
    <t>2F800AF3991E38DAE065F8163E8AA87C</t>
  </si>
  <si>
    <t>2F6E1A74C37B3F0BE065F8163E8AA87C</t>
  </si>
  <si>
    <t>976001002 乐山高新投五通桥基地开发建设有限公司</t>
  </si>
  <si>
    <t>乐山市五通桥区经济和信息化局</t>
  </si>
  <si>
    <t>乐山市五通桥区2022年新型工业基地园区基地设施及配套项目（二期）</t>
  </si>
  <si>
    <t>P22511112-0011</t>
  </si>
  <si>
    <t>2206-511112-04-01-945066</t>
  </si>
  <si>
    <t>2024-07-30</t>
  </si>
  <si>
    <t>本项目占地面积约500亩，总建筑面积约267800平方米，新建多层厂房约42800平方米，新建标准化厂房约225000平方米，配套建设园区道路6.5km、供排水管网14km、污水管网11km、停车位600个、广告牌位130个、防洪沟渠15km及相关附属设施。</t>
  </si>
  <si>
    <t>zgt</t>
  </si>
  <si>
    <t>7B24E9F4AD095F2BE0535EFB480AAA3A</t>
  </si>
  <si>
    <t>2F440591775731DAE065F8163E8AA87C</t>
  </si>
  <si>
    <t>E2A12DF96C0187E2E0535EFB480AE6E7</t>
  </si>
  <si>
    <t>999101 遂宁市新锐文化传媒有限公司</t>
  </si>
  <si>
    <t>遂宁市安居区行政审批局</t>
  </si>
  <si>
    <t>遂宁市安居区新型智慧社区建设项目（一期）</t>
  </si>
  <si>
    <t>P25510904-0011</t>
  </si>
  <si>
    <t>2502-510904-04-01-261817</t>
  </si>
  <si>
    <t>2027-06-18</t>
  </si>
  <si>
    <t>对约30个小区智慧化升级改造，含周界防范、智能门禁等，提升社区基础感知能力；改造2700余路视频监控，新增600路视频点位，满足后端视频AI分析，提升社区安防覆盖率；新建区域入侵检测、人群聚集检测等13类数据算法模型AI平台；搭建视频融合、智慧社区态势感知平台1套；搭建智慧停车系统，实现社区内约1.2万个停车位无人化监管运营；搭建智慧物业、社区服务系统1套，实现集约化物业管理、社区智能服务；配备15000TB存储空间，本项目不涉及新增算力。</t>
  </si>
  <si>
    <t>遂宁市新锐文化传媒有限公司</t>
  </si>
  <si>
    <t>本项目为新申报专债项目，之前未发行过专项债。不存在信息系统重复建设情况，不存在新增巨幅大屏等新形象工程。</t>
  </si>
  <si>
    <t>2585A09BFC2A661FE065F8163E8AA87C</t>
  </si>
  <si>
    <t>2F5989BA158A06A4E065F8163E8AA87C</t>
  </si>
  <si>
    <t>999101</t>
  </si>
  <si>
    <t>2F598FA52C9B06B8E065F8163E8AA87C</t>
  </si>
  <si>
    <t>361630602 东兴区人民医院</t>
  </si>
  <si>
    <t>内江市东兴区人民医院能力提升建设项目</t>
  </si>
  <si>
    <t>P25511011-0002</t>
  </si>
  <si>
    <t>2412-511011-04-01-338818</t>
  </si>
  <si>
    <t>本项目实施范围为东兴区人民医院第一、第二住院大楼，以及室外相关附属设施。主要建设内容为改造住院楼，建筑面积约1.38万平方米及相关附属设施，购置X线计算机断层扫描仪(CT)、医用直线加速器等设备，以及医院信息化建设等。</t>
  </si>
  <si>
    <t>东兴区人民医院</t>
  </si>
  <si>
    <t>5147532607F494BACD21F5C8EE2C803</t>
  </si>
  <si>
    <t>2F800AF3999438DAE065F8163E8AA87C</t>
  </si>
  <si>
    <t>361630602</t>
  </si>
  <si>
    <t>2F42B8916E2A27A4E065F8163E8AA87C</t>
  </si>
  <si>
    <t>360316301 区教育局</t>
  </si>
  <si>
    <t>内江市市中区发展和改革局</t>
  </si>
  <si>
    <t>内江市发展和改革委员会 主管</t>
  </si>
  <si>
    <t>内江市市中区智慧教育新型基础设施建设项目</t>
  </si>
  <si>
    <t>P24511002-0013</t>
  </si>
  <si>
    <t>2408-511002-04-01-623480</t>
  </si>
  <si>
    <t>建设智慧教育云平台2个、区域科学教育平台1个、精准教学云平台1个;配置学科专用功能教室教育信息管理系统156套；配置信息化教学设备2496套;建设精品录播8套、常态录播系统26套、移动录播系统2套；配套软硬件设备等。建立“覆盖全区、统一标准、上下联动、资源共享”的教育大数据平台，实现数据的互联互通、业务协同，为教育大数据挖掘分析夯实基础，为全区教育管理、科学决策提供有效支撑。不涉及新增算力。</t>
  </si>
  <si>
    <t>廖红兵</t>
  </si>
  <si>
    <t>本项目不存在信息系统重复建设情况，不存在新增巨幅大屏等新形象工程。</t>
  </si>
  <si>
    <t>B58A1E5A64E4D779F5C3265A261F45C</t>
  </si>
  <si>
    <t>2F7BA44B428B6A1DE065F8163E8AA87C</t>
  </si>
  <si>
    <t>360316301</t>
  </si>
  <si>
    <t>2F52E27456854EA6E065F8163E8AA87C</t>
  </si>
  <si>
    <t>洪雅县卫生健康局</t>
  </si>
  <si>
    <t>洪雅县精神康复医院医养结合服务能力建设项目</t>
  </si>
  <si>
    <t>P24511423-0015</t>
  </si>
  <si>
    <t>2401-511423-04-01-170226</t>
  </si>
  <si>
    <t>新建洪雅县医养结合服务中心约9300㎡，床位200张，以及建设相关配套服务设施。新建洪雅县医养结合服务中心约9300㎡，床位200张，以及建设相关配套服务设施。新建洪雅县医养结合服务中心约9300㎡，床位200张，以及建设相关配套服务设施。</t>
  </si>
  <si>
    <t>2F4B280448522186E065F8163E8AA87C</t>
  </si>
  <si>
    <t>197F2BEB9168483CE06320C012ACCE43</t>
  </si>
  <si>
    <t>广安区官盛新区棚户区改造五期安置房建设项目</t>
  </si>
  <si>
    <t>P22511602-0027</t>
  </si>
  <si>
    <t>2204-511602-04-01-391113</t>
  </si>
  <si>
    <t>2026-10-14</t>
  </si>
  <si>
    <t>该项目占地面积约44亩，（含广安区兴隆街片区部分拆迁安置），总建筑面积约91297.36 m2，地上总建筑面积约65212.4m2，地下总建筑面积26084.96 m2，总建筑容积率2.2，总建筑密度22.00%，绿地率35.00%，总户数约620户。建设内容含土石方平场、基础工程、地下室工程、人防工程、主体工程、装饰工程、小区附属工程、水电气通讯户表工程等。</t>
  </si>
  <si>
    <t>2F45CF51739C6EA9E065F8163E8AA87C</t>
  </si>
  <si>
    <t>11CE79942CD239F5E06320C012AC1B15</t>
  </si>
  <si>
    <t>德阳经济技术开发区中片区（一期）城中村改造项目</t>
  </si>
  <si>
    <t>P25510600-0008</t>
  </si>
  <si>
    <t>2503-510699-04-01-365543</t>
  </si>
  <si>
    <t>2028-01-02</t>
  </si>
  <si>
    <t>本项目涉及拆迁改造总占地面积约2350亩，改造范围内用地性质均为集体用地。拆迁范围内总建筑面积为675180㎡，项目实施涉及拆迁户数1704户，全部为住宅户，共3504人。项目改造完成后，可整理可出让土地959.66亩，其中住宅用地349.07亩，商服用地17.77亩，工业用地592.82亩。本项目需安置集体土地居民3504人，全部由政府组织村（居）民购买商品房安置，根据测算，所需存量房屋面积约140160㎡。本项目新建配套市政道路工程总占地面积73000.00㎡，建设内容包含：路面工程、路基工程、配套管网以及交安设施等。</t>
  </si>
  <si>
    <t>2F6DB33C3C101335E065F8163E8AA87C</t>
  </si>
  <si>
    <t>2F6C4B6A834D68C2E065F8163E8AA87C</t>
  </si>
  <si>
    <t>976902001 德阿产业园</t>
  </si>
  <si>
    <t>绵竹市发改局（主管部门）</t>
  </si>
  <si>
    <t>德阿新材料产业园区供水保障体系基础设施建设项目</t>
  </si>
  <si>
    <t>P23510683-0017</t>
  </si>
  <si>
    <t>2302-510683-04-01-654566</t>
  </si>
  <si>
    <t>建设内容：项目占地41.33亩，主要建设日供水量7万吨的低碳节能水厂，安装自动化监测系统一套及配套管网6.2km等配套基础设施建设。建设内容：项目占地41.33亩，主要建设日供水量7万吨的低碳节能水厂，安装自动化监测系统一套及配套管网6.2km等配套基础设施建设。</t>
  </si>
  <si>
    <t>德阿产业园</t>
  </si>
  <si>
    <t>B28A7C182C37A1C5E0535EFB480A00F3</t>
  </si>
  <si>
    <t>2F49DA4DE9C26DEEE065F8163E8AA87C</t>
  </si>
  <si>
    <t>976902001</t>
  </si>
  <si>
    <t>197BCAAF74DB483EE06320C012AC05E3</t>
  </si>
  <si>
    <t>达州智慧停车场建设项目</t>
  </si>
  <si>
    <t>P24511700-0058</t>
  </si>
  <si>
    <t>2406-511700-04-01-784959</t>
  </si>
  <si>
    <t>项目新建智慧停车场，包括地面露天停车场4处，地面停车楼1处，改造周边道路停车位，可提供停车位3500个。主要建设内容包括土建工程、安装工程、装饰装修工程、智慧停车场管理系统、机械停车楼、充电桩、消防设施、停车监控弱电系统、照明设施及其他配套附属工程。（本项目为两部委审核通过的在建续发项目）</t>
  </si>
  <si>
    <t>2F7C73184ED23F33E065F8163E8AA87C</t>
  </si>
  <si>
    <t>1A087D83B35E35A3E06320C012ACC4B9</t>
  </si>
  <si>
    <t>332328001 水利农机局机关</t>
  </si>
  <si>
    <t>水利农机局机关</t>
  </si>
  <si>
    <t>内江市水利局 主管</t>
  </si>
  <si>
    <t>隆昌市城乡供水一体化工程项目</t>
  </si>
  <si>
    <t>P20511028-0028</t>
  </si>
  <si>
    <t>2019-511028-76-01-391441</t>
  </si>
  <si>
    <t>2023-09-28</t>
  </si>
  <si>
    <t>实施古宇庙水库、渔箭河、柏林寺水库、隆昌河连通工程，改扩建主水厂至一级场镇供水主管网 60 公里，新建一级场镇至二级场镇至村社供水管网600余公里等，建立城乡供水网络体系，统筹解决 40 余万城乡人口生产生活用水。</t>
  </si>
  <si>
    <t>古京燕</t>
  </si>
  <si>
    <t>7D82493D7B44893B21977F8B395D2D5</t>
  </si>
  <si>
    <t>2F4768ECD87D1993E065F8163E8AA87C</t>
  </si>
  <si>
    <t>332328001</t>
  </si>
  <si>
    <t>9FD75BC60E8A6B8BE0535EFB480A67D6</t>
  </si>
  <si>
    <t>盐亭县发展和改革局（盐亭县粮食和物资储备局、盐亭县数据局）</t>
  </si>
  <si>
    <t>四川盐亭经济开发区园区配套基础设施提升建设项目</t>
  </si>
  <si>
    <t>P22510723-0027</t>
  </si>
  <si>
    <t>2202-510723-04-01-654714</t>
  </si>
  <si>
    <t>新建标准化厂房50万㎡，污水处理厂1座、日处理能力2万m3/d，停车位500个、水电气热管网、雨污管网及相关配套基础设施。新建标准化厂房50万㎡，污水处理厂1座、日处理能力2万m3/d，停车位500个、水电气热管网、雨污管网及相关配套基础设施。</t>
  </si>
  <si>
    <t>2F54C25F32BB128BE065F8163E8AA87C</t>
  </si>
  <si>
    <t>D84638CC5F53FDC9E0535EFB480AA5A1</t>
  </si>
  <si>
    <t>三台县农业农村局机关</t>
  </si>
  <si>
    <t>三台县农产品烘干冷藏保鲜能力提升建设项目</t>
  </si>
  <si>
    <t>P25510722-0008</t>
  </si>
  <si>
    <t>2503-510722-04-01-212200</t>
  </si>
  <si>
    <t xml:space="preserve">三台县古井镇、西平镇、金石镇、建平镇、八洞镇等 21个乡镇新建烘干设施21500㎡，包括5座烘干中心和18座烘干点；新建冷藏保鲜设施25200平方米，包括高温库42个、低温库68个、气调库30个，以及配套冷藏车等相关设施设备。 </t>
  </si>
  <si>
    <t>2F59892D3D3C06C4E065F8163E8AA87C</t>
  </si>
  <si>
    <t>2F5756B2085422BFE065F8163E8AA87C</t>
  </si>
  <si>
    <t>318309099022 成都东部新区成现工投城市运营有限公司</t>
  </si>
  <si>
    <t>成都东部新区装备制造产业片区智慧城市停车场建设项目</t>
  </si>
  <si>
    <t>P25510100-0013</t>
  </si>
  <si>
    <t>2502-510186-04-01-195447</t>
  </si>
  <si>
    <t>成都东部新区装备制造产业片区智慧城市停车场建设项目，总规划用地面积 28 亩，建设内容包括新建 3 处智慧停车场（共 720 个停车位），其中： 绿色制造产业片区智慧停车场规划停车位 140 个（其中：普通停车位 98 个，充电桩停车位 42 个），两新装备产业片区智慧停车场（向家沟南街）规划停车位 220 个（其中：普通停车位 154 个，充电桩停车位 66 个），两新装备产业片区智慧停车场（赤水河路）规划停车位 360 个（其中：普通停车位 252 个，充电桩停车位 108 个），以及相关配套设备设施等建设。</t>
  </si>
  <si>
    <t>成都东部新区成现工投城市运营有限公司</t>
  </si>
  <si>
    <t>2E8D5C04E7995525E065F8163E8AA87C</t>
  </si>
  <si>
    <t>2F3FC7BF90084EA1E065F8163E8AA87C</t>
  </si>
  <si>
    <t>318309099022</t>
  </si>
  <si>
    <t>2F35B79687D45615E065F8163E8AA87C</t>
  </si>
  <si>
    <t>326113101 通川区农业局</t>
  </si>
  <si>
    <t>通川区农业局</t>
  </si>
  <si>
    <t>达州市通川区2024-2026年高标准农田建设项目</t>
  </si>
  <si>
    <t>P24511702-0006</t>
  </si>
  <si>
    <t>2311-511702-04-01-534172</t>
  </si>
  <si>
    <t>新建高标准农田 8.5 万亩，主要包括田型调整、地力培肥、低产增效提升等，整治蓄水山坪塘 90 座，新建蓄水池 135口，新建改造排灌渠系 43 公里，整治田间道路 30 公里，新建田间生
产道 62 公里，新建改造提灌站 8 座，以及其他配套基础设施建设。</t>
  </si>
  <si>
    <t>ABA1B22F9514988BF1AAE5220EB967A</t>
  </si>
  <si>
    <t>2F57556C0B5221BCE065F8163E8AA87C</t>
  </si>
  <si>
    <t>326113101</t>
  </si>
  <si>
    <t>11B5933C2B850885E06320C012AC06AA</t>
  </si>
  <si>
    <t>361101108 成都儿童专科医院</t>
  </si>
  <si>
    <t>成都市青羊区卫生健康局</t>
  </si>
  <si>
    <t>成都儿童专科医院提升改造项目</t>
  </si>
  <si>
    <t>P24510105-0003</t>
  </si>
  <si>
    <t>2402-510105-04-01-147159</t>
  </si>
  <si>
    <t>对成都儿童专科医院门急诊部、医技科室、住院部等用房进行提升改造，总改造建筑面积约4263.80平方米。主要改造内容包括：外立面及屋顶改造、室内装饰装修改造、室内安装工程改造、电梯更换、电力扩容、室外场地改造、信息化提升工程等。不涉及新增床位。</t>
  </si>
  <si>
    <t>成都儿童专科医院</t>
  </si>
  <si>
    <t>10498C4709E310F6E0635EFB480AFA3E</t>
  </si>
  <si>
    <t>2F40B5D72BD15734E065F8163E8AA87C</t>
  </si>
  <si>
    <t>361101108</t>
  </si>
  <si>
    <t>11B2CFE85E35522CE06320C012AC599C</t>
  </si>
  <si>
    <t>999812 绵竹市农业农村局</t>
  </si>
  <si>
    <t>绵竹市农业农村局（主管部门）</t>
  </si>
  <si>
    <t>绵竹市剑南粮油现代农业园区建设项目</t>
  </si>
  <si>
    <t>P22510683-0051</t>
  </si>
  <si>
    <t>2206-510683-04-01-185009</t>
  </si>
  <si>
    <t>绵竹市剑南粮油现代农业园区建设项目主要建设内容为：高标准农田建设改造约41500亩，农产品大棚约300亩，川西竹林盘修复改造约1200亩，农业园区产业融合及提档升级，农业产业道路、灌溉沟渠等基础设施建设改造。</t>
  </si>
  <si>
    <t>绵竹市农业农村局</t>
  </si>
  <si>
    <t>D007C4113EA2E821E0535EFB480A78C8</t>
  </si>
  <si>
    <t>2F5623D9C3832418E065F8163E8AA87C</t>
  </si>
  <si>
    <t>999812</t>
  </si>
  <si>
    <t>ED312E07CF39F0EFE0535EFB480AD67B</t>
  </si>
  <si>
    <t>434123 邻水县建设发展有限公司</t>
  </si>
  <si>
    <t>邻水县鼎屏镇老旧小区改造（第五批）项目</t>
  </si>
  <si>
    <t>P23511623-0079</t>
  </si>
  <si>
    <t>2309-511623-04-01-234019</t>
  </si>
  <si>
    <t>对挞子丘社区、桅子湾、西辰社区、乌龟碑社区、和平桥社区等社区共计4178户、178个小区实施老旧小区改造工程，改造建筑面积约42万平方米；维修老旧燃气管道约15000米、雨污管网整治约15000米、改造化粪池1980平方米、建设养老托幼中心8000平方米、停车位650个、充电桩195个、配套建设消防设施、智慧安防等基础设施。</t>
  </si>
  <si>
    <t>邻水县建设发展有限公司</t>
  </si>
  <si>
    <t>88C0DD17B7A476DB23A2FDEE7E124B1</t>
  </si>
  <si>
    <t>2F49DFF150AB709CE065F8163E8AA87C</t>
  </si>
  <si>
    <t>434123</t>
  </si>
  <si>
    <t>11B748F55F88086BE06320C012AC94CC</t>
  </si>
  <si>
    <t>中江县教育数字化综合提升工程</t>
  </si>
  <si>
    <t>P24510623-0028</t>
  </si>
  <si>
    <t>2310-510623-04-01-976317</t>
  </si>
  <si>
    <t>2026-11-26</t>
  </si>
  <si>
    <t>教育城域网及网络基础设施建设1套、智慧校园基础建设1套、教育数字资源基础数据库2套、校园核心网络升级1套、数字化教学终端设备完善633套、学科数字化应用场景打造357个、多媒体触控一体化设备400套、学科数字化专用教室工程23套、智慧教育平台1套、教育教学数字化系统平台1套，并依托智慧教育平台打造教育高质量发展引领示范工程。</t>
  </si>
  <si>
    <t>项目是续发项目，是2025年第一批专项债已发行项目，“项目不存在信息系统重复建设情况，不存在新增巨幅大屏等新形象工程，不涉及新增算力（数据）中心”。</t>
  </si>
  <si>
    <t>2F31690C84A46450E065F8163E8AA87C</t>
  </si>
  <si>
    <t>11A6F33EAC644751E06320C012AC3538</t>
  </si>
  <si>
    <t>资中县水利局</t>
  </si>
  <si>
    <t>资中县城北河湖库联通灌溉工程</t>
  </si>
  <si>
    <t>P24511025-0045</t>
  </si>
  <si>
    <t>2412-511025-04-01-177173</t>
  </si>
  <si>
    <t>提升改善城北片区农田灌溉能力，整治小型农田灌溉水源工程山坪塘115口，改扩建农田灌溉渠道治理、干支渠续建配套、末级渠系等150公里；完善规划范围内农田灌溉及饮水源水源地环境综合整治，提升城北地区的灌溉和供水效率等配套基础设施</t>
  </si>
  <si>
    <t>2F468CE15B913EDDE065F8163E8AA87C</t>
  </si>
  <si>
    <t>2F4263518BD407C2E065F8163E8AA87C</t>
  </si>
  <si>
    <t>999166 越西县农业和文化旅游投资有限责任公司</t>
  </si>
  <si>
    <t>越西县农业农村局</t>
  </si>
  <si>
    <t>越西县肉牛现代农业园区建设项目</t>
  </si>
  <si>
    <t>P24513434-0006</t>
  </si>
  <si>
    <t>2403-513434-04-01-328339</t>
  </si>
  <si>
    <t>一期工程建设育肥牛舍8栋10080平方米，干草棚1座864平方米,青贮池1座1500立方米，隔离牛舍1栋990平方米，处置中心288平方米，精辅料库360平方米，辅助生产用房2444.50平方米及相关附属设施设备。及配套园区给排水工程、变配电、消防、道路等附属工程。二期工程建设育肥牛舍10栋17460平方米,青贮池2座4000立方米，隔离牛舍1栋990平方米及相关附属设施设备。</t>
  </si>
  <si>
    <t>吉依克沙</t>
  </si>
  <si>
    <t>E2A1DCB2820B87DAE0535EFB480A894A</t>
  </si>
  <si>
    <t>2F339FD45CE24EBDE065F8163E8AA87C</t>
  </si>
  <si>
    <t>999166</t>
  </si>
  <si>
    <t>1A09B81E5DBB5297E06320C012AC7E74</t>
  </si>
  <si>
    <t>资中县大东片区老旧小区改造项目</t>
  </si>
  <si>
    <t>P24511025-0042</t>
  </si>
  <si>
    <t>2412-511025-04-01-686357</t>
  </si>
  <si>
    <t>2027-05-18</t>
  </si>
  <si>
    <t>对21个社区提升改造，建设内容包括室外改造工程、消防改造工程、社区综合服务设施改造工程四部分，共涉及206栋楼、18406户，住宅总建筑面积160.27万平方米;对7处社区综合服务设施进行改造，总建筑面积2429.19平方米。新建便民服务中心20000平方米，改造停车场40000平方米（含2000个停车位，600个充电桩）同步实施室外以及相关配套工程。</t>
  </si>
  <si>
    <t>2F5BA00143146348E065F8163E8AA87C</t>
  </si>
  <si>
    <t>2F40B5D72BCE5734E065F8163E8AA87C</t>
  </si>
  <si>
    <t>遂潼现代绿色产业园建设项目</t>
  </si>
  <si>
    <t>P23510903-0025</t>
  </si>
  <si>
    <t>2312-510903-04-01-475741</t>
  </si>
  <si>
    <t>新建标准化厂房约23万平方米,园区连接道路4.5公里，综合管网3公里，雨水、污水以及燃气、电力、通讯等附属工程:配套建设智慧停车场(含停车位200个充电桩 40个)及环境工程等，配套建设应急救援、智慧交通、智慧安防等智慧管理系统，以及其他园区附属设施。</t>
  </si>
  <si>
    <t>2F497369C7096DD8E065F8163E8AA87C</t>
  </si>
  <si>
    <t>11B8829EE34852F7E06320C012AC2F5C</t>
  </si>
  <si>
    <t>遂宁市安居区经信科技局</t>
  </si>
  <si>
    <t>遂宁高新技术产业园区装备制造园基础建设及道路改造工程</t>
  </si>
  <si>
    <t>P23510904-0036</t>
  </si>
  <si>
    <t>2311-510904-04-01-427779</t>
  </si>
  <si>
    <t>项目总占地约98 亩，主要新建智能标准化厂房，建筑面积约65000 平方米，配套建设园区道路、停车场、充电桩、管网管线及其他相关附属工程；对园区内安东大道、顺安南路、栖凤大道、新园路等共计20 公里道路及雨污管网整体提升改造。</t>
  </si>
  <si>
    <t>2F497D476EBA732CE065F8163E8AA87C</t>
  </si>
  <si>
    <t>11CCA6F3B26D0E64E06320C012AC5A4F</t>
  </si>
  <si>
    <t>434810 李庄文化旅游发展集团有限公司</t>
  </si>
  <si>
    <t>宜宾市翠屏区宋家镇中部污水处理厂建设项目</t>
  </si>
  <si>
    <t>P22511502-0097</t>
  </si>
  <si>
    <t>2201-511502-04-01-349326</t>
  </si>
  <si>
    <t>新建处理量为每天4.8万立方米的污水处理厂1座（分二期建设，一期建设处理规模为3.0万立方米，二期建设处理规模为每天1.8万立方米），出水水质达《四川省岷江、沱江流域水污染物排放标准》（DB51/2311-2016）的排放标准，配套建设污废水提升泵站、压力管网、排放管网及双回路电力供电设施等基础设施。</t>
  </si>
  <si>
    <t xml:space="preserve">赵福莲 </t>
  </si>
  <si>
    <t>BA886D91D378C282E0535EFB480A4790</t>
  </si>
  <si>
    <t>2F4A1230940A3116E065F8163E8AA87C</t>
  </si>
  <si>
    <t>434810</t>
  </si>
  <si>
    <t>ED15CCFC35FD6BF9E0535EFB480ADBF6</t>
  </si>
  <si>
    <t>314310305 达州市民康医院</t>
  </si>
  <si>
    <t>达州市民政局</t>
  </si>
  <si>
    <t>达州市民康医院二期工程</t>
  </si>
  <si>
    <t>P23511700-0117</t>
  </si>
  <si>
    <t>2308-511700-04-01-692943</t>
  </si>
  <si>
    <t xml:space="preserve">达州市民康医院二期工程项目主要建设内容：总建筑面积约18508.87平方米，建设规模为310张床位。主要建设精神障碍患者住院、医技、康复、认知症治疗、老年患者养护等业务功能用房及医疗配套和附属设施。 </t>
  </si>
  <si>
    <t>熊浪</t>
  </si>
  <si>
    <t>1E85C7688854B049F374D34DC3BE344</t>
  </si>
  <si>
    <t>2F3339C059744EB3E065F8163E8AA87C</t>
  </si>
  <si>
    <t>314310305</t>
  </si>
  <si>
    <t>11C79AE3962120BCE06320C012AC7547</t>
  </si>
  <si>
    <t>361501303 361501303 石棉中医医院</t>
  </si>
  <si>
    <t>石棉县卫生健康局</t>
  </si>
  <si>
    <t>石棉县中医院中医药服务能力提升项目</t>
  </si>
  <si>
    <t>P21511824-0030</t>
  </si>
  <si>
    <t>2201-511824-04-01-130123</t>
  </si>
  <si>
    <t>2022-04-25</t>
  </si>
  <si>
    <t>该项目建设内容和规模主要为：改造中医药推拿等适宜技术服务基地约15002平方米，推广中医医疗服务，建设医院内部医药直达物流系统约25个点位，配置CT、DR等相关医疗设备设施和附属设施。该项目总投资为12000万元。 本项目建设能切实改善石棉县医院医疗卫生条件。</t>
  </si>
  <si>
    <t>张涛</t>
  </si>
  <si>
    <t>39BB57F4DB74943844047FC825DDAA6</t>
  </si>
  <si>
    <t>2F57B8238F124B57E065F8163E8AA87C</t>
  </si>
  <si>
    <t>361501303</t>
  </si>
  <si>
    <t>D885BBCCBFAC9FECE0535EFB480A85E0</t>
  </si>
  <si>
    <t>999002002 叙永县综合行政执法局</t>
  </si>
  <si>
    <t>叙永县综合行政执法局</t>
  </si>
  <si>
    <t>泸州市城管局</t>
  </si>
  <si>
    <t>叙永县生活垃圾分类及资源化处理系统建设项目</t>
  </si>
  <si>
    <t>P21510524-0040</t>
  </si>
  <si>
    <t>2109-510524-99-01-662804</t>
  </si>
  <si>
    <t>建设生活垃圾分类收集亭3000座，配备240L垃圾分类收集桶20000个，配备公共区域60L不锈钢垃圾分类收集桶3000套，建设垃圾分拣中心一个。建设餐厨垃圾处理站1座，日处理量50吨。配套其他相应分类收运设施，并配备垃圾分类收集车及智慧环卫系统；建设生活垃圾焚烧飞灰固化物库区，共20万方库容。城区新建配套用房10座，乡镇新配套用房23座。</t>
  </si>
  <si>
    <t>叙永县城乡环境卫生管理局</t>
  </si>
  <si>
    <t>4BBFC67A8F94879971D13460D919A7A</t>
  </si>
  <si>
    <t>2F6E1A74C65F3F0BE065F8163E8AA87C</t>
  </si>
  <si>
    <t>999002002</t>
  </si>
  <si>
    <t>CF7D0C179693FB5CE0535EFB480A85D7</t>
  </si>
  <si>
    <t>绵阳市涪城区自然资源局</t>
  </si>
  <si>
    <t>绵阳经济技术开发区2025年存量闲置地块收回收购土地储备项目一</t>
  </si>
  <si>
    <t>P25510703-0014</t>
  </si>
  <si>
    <t>本项目为绵阳经济技术开发区2025年存量闲置地块收回收购土地储备项目一，收回收购土地共1宗，位于塘汛街道桃园村，总面积94.83亩。本项目总投资4244.22万元，其中，收回收购土地费用4136.67万元、债券利息103.42万元、债券发行费用4.14万元等。</t>
  </si>
  <si>
    <t>2F7B65A9BA084EC5E065F8163E8AA87C</t>
  </si>
  <si>
    <t>2F7A9C3494BB7C12E065F8163E8AA87C</t>
  </si>
  <si>
    <t>303 蓬溪县发展和改革局</t>
  </si>
  <si>
    <t>P23510921-0001</t>
  </si>
  <si>
    <t>分担项目</t>
  </si>
  <si>
    <t>B4347BBBF0D17FF7E0535EFB480A1943</t>
  </si>
  <si>
    <t>2F6947B58CC031FDE065F8163E8AA87C</t>
  </si>
  <si>
    <t>FD38537E82A89085E0535EFB480A2FEE</t>
  </si>
  <si>
    <t>峨眉山市冷链物流仓储设施建设项目</t>
  </si>
  <si>
    <t>P24511181-0023</t>
  </si>
  <si>
    <t>2401-511181-04-01-779126</t>
  </si>
  <si>
    <t>项目占地面积本项目占地约285.21亩，总建筑面积90000平方米，新建综合性冷链中心50000平方米，仓库设施40000平方米，建设停车位200个及其他配套设施等。项目占地面积本项目占地约285.21亩，总建筑面积90000平方米，新建综合性冷链中心50000平方米，仓库设施40000平方米，建设停车位200个及其他配套设施等。</t>
  </si>
  <si>
    <t>2F5383AB16C110DDE065F8163E8AA87C</t>
  </si>
  <si>
    <t>1A36473D0E144828E06320C012ACF1C9</t>
  </si>
  <si>
    <t>屏山县经信局</t>
  </si>
  <si>
    <t>屏山县大乘镇城乡冷链物流基础设施建设项目</t>
  </si>
  <si>
    <t>P23511529-0003</t>
  </si>
  <si>
    <t>2305-511529-04-01-817738</t>
  </si>
  <si>
    <t>屏山县大乘镇城乡冷链物流基础设施建设项目主要建设内容：项目总占地面积约40亩，建设农产品冷藏保鲜库20000㎡，普通仓库9000㎡，打造农产品一体化管理基地，配套建设连接道路、管网、停车场、农产品冷链智慧系统等基础设施。</t>
  </si>
  <si>
    <t>2F42EC5A0EE940E5E065F8163E8AA87C</t>
  </si>
  <si>
    <t>FD09C9A69C4CC99AE0535EFB480A5DB8</t>
  </si>
  <si>
    <t>318138 成都现代物流投资发展有限公司</t>
  </si>
  <si>
    <t>青白江区商务局</t>
  </si>
  <si>
    <t xml:space="preserve"> 成都市口岸与物流办公室</t>
  </si>
  <si>
    <t>成都市“一带一路”成都国际铁路港综合园区建设二期项目</t>
  </si>
  <si>
    <t>P19510113-0008</t>
  </si>
  <si>
    <t>2020-510113-48-01-420399</t>
  </si>
  <si>
    <t>2019-11-30</t>
  </si>
  <si>
    <t>本项目是城乡冷链等物流基础设施建设，项目计划投资273460.00万元。项目建设分为成都国际铁路港集装箱共享运营基地建设、道路建设、建设、产业园区四个大类，共12个子项目。该项目符合控制性详细规划，且项目已取得立项批复、选址意见书、用地预审意见、环境影响登记表批复、建设用地规划许可证、资本金来源落实情况说明等合法合规性文件。</t>
  </si>
  <si>
    <t>成都现代物流投资发展有限公司</t>
  </si>
  <si>
    <t>CD045F1170E4091B3061D4D8B293ABB</t>
  </si>
  <si>
    <t>2F433A56097F5F9DE065F8163E8AA87C</t>
  </si>
  <si>
    <t>318138</t>
  </si>
  <si>
    <t>924559138E56C014E0535EFB480AEC87</t>
  </si>
  <si>
    <t>381002028 射洪匠心房地产开发有限公司</t>
  </si>
  <si>
    <t>射洪市老中医院片区棚户区改造项目</t>
  </si>
  <si>
    <t>P23510922-0045</t>
  </si>
  <si>
    <t>2310-510922-04-01-973825</t>
  </si>
  <si>
    <t>2024-05-20</t>
  </si>
  <si>
    <t>2027-05-20</t>
  </si>
  <si>
    <t>对射洪老中医院片区棚户区约450户居民住房范围进行改造，拆除并新建68372平方米，配套建设社区服务用房7800平方米、地下停车场25757.28平方米，社区道路、周边环境及排水管网改造等附属设施建设。</t>
  </si>
  <si>
    <t>11B74207BF00375EE06320C012AC9290</t>
  </si>
  <si>
    <t>2F5425A34CFD5029E065F8163E8AA87C</t>
  </si>
  <si>
    <t>381002028</t>
  </si>
  <si>
    <t>11B7B10D22C440ECE06320C012ACA729</t>
  </si>
  <si>
    <t>天府奥体公园保障性租赁住房项目</t>
  </si>
  <si>
    <t>P22510100-0007</t>
  </si>
  <si>
    <t>2202-510186-17-01-639905</t>
  </si>
  <si>
    <t>2023-04-17</t>
  </si>
  <si>
    <t>项目占地面积33.92亩，计容建筑面积约56500平方米，拟建设1400套保障性租赁住房，主要包括土建工程、安装工程、装饰装修、生活家具设备、室外总平工程等，其中配套设施：小区内道路和绿化工程，新建改造燃气管网2公里，供水管道1.2公里、排水管道1.2公里，室外总平工程、排水防涝设施等。</t>
  </si>
  <si>
    <t>2025-02-26</t>
  </si>
  <si>
    <t>2F3879CC4F1A721CE065F8163E8AA87C</t>
  </si>
  <si>
    <t>D844BE0D75F52FBFE0535EFB480AA022</t>
  </si>
  <si>
    <t>遂宁市船山区城镇污水管网改造提升项目</t>
  </si>
  <si>
    <t>P23510903-0011</t>
  </si>
  <si>
    <t>2302-510903-04-01-554264</t>
  </si>
  <si>
    <t>2024-10-26</t>
  </si>
  <si>
    <t>遂宁兴船实业有限公司：遂宁市船山区城镇污水管网改造提升项目：主城区污水管网改造3.8公里（天宫路1.8公里、明霞路2公里）;船山区乡镇（老池镇、永兴镇、桂花镇、龙凤镇、河沙镇、唐家乡）污水管网改造25.5公里。</t>
  </si>
  <si>
    <t>2F45D66CCCD76E98E065F8163E8AA87C</t>
  </si>
  <si>
    <t>FD22DAA5F05D1887E0535EFB480A9491</t>
  </si>
  <si>
    <t>381627 射洪绿茂农业发展有限责任公司</t>
  </si>
  <si>
    <t>射洪市现代水产示范基地建设项目</t>
  </si>
  <si>
    <t>P24510922-0116</t>
  </si>
  <si>
    <t>2410-510922-04-01-444997</t>
  </si>
  <si>
    <t>项目总建筑面积107000平方米，其中水产育种实验区1000平方米、水产苗种扩繁基地14000平方米、现代化水产养殖区92000平方米，建设遗传性能对比测试设施、亲本池、苗种培育池、隔离检疫池、水处理系统等附属设施，配套建设生产道路12公里等基础设施。项目建成后，育种条件得到明显改善，育种创新能力显著提升，企业育繁推一体化发展能力明显增强。</t>
  </si>
  <si>
    <t>2F4406D6AE0031E1E065F8163E8AA87C</t>
  </si>
  <si>
    <t>2F6658E59E185BE9E065F8163E8AA87C</t>
  </si>
  <si>
    <t>381627</t>
  </si>
  <si>
    <t>2F5D19952A587F5EE065F8163E8AA87C</t>
  </si>
  <si>
    <t>顺庆区铁欣路片区老旧小区改造配套基础设施建设项目</t>
  </si>
  <si>
    <t>P24511302-0010</t>
  </si>
  <si>
    <t>2312-511302-04-01-742138</t>
  </si>
  <si>
    <t>本项目涉及老旧小区37个。主要涉及改造建设户数4157户，主要对涉改老旧小区内排水管网约54380米，供水管网约14800米、道路改造约6175米、绿化改造约9250平方米、垃圾收储设施222套、通信、供电线路改造约18500米、照明592套、消防37套等基础设施；改造停车位（场）19700平方米、充电桩120套、文化体育、无障碍等公共服务设施；增设社区综合服务约1480平方米、养老托幼约2960平方米、便民市场5000平方米、助餐(社区食堂）1425平方米等配套基础设施。</t>
  </si>
  <si>
    <t>2F5DC55894C95899E065F8163E8AA87C</t>
  </si>
  <si>
    <t>11CDA11E5D7A2584E06320C012ACF711</t>
  </si>
  <si>
    <t>513430</t>
  </si>
  <si>
    <t>金阳县</t>
  </si>
  <si>
    <t>332137101 金阳县水利局</t>
  </si>
  <si>
    <t>金阳县水利局</t>
  </si>
  <si>
    <t>金阳县城乡供水一体化建设项目</t>
  </si>
  <si>
    <t>P24513430-0004</t>
  </si>
  <si>
    <t>2411-513430-04-01-563447</t>
  </si>
  <si>
    <t>改造提升县城供水厂3座（总日供水规模2.8万m3/d），改造提升乡镇供水站8座（总日供水规模0.85 万 m3/d），新建规模化农村集中饮水取水口15处，配套输配水管网约146km、入户管网约76km以及智慧水务管控一体化平台等附属设施。</t>
  </si>
  <si>
    <t>0B7ADEC57474339BBD66A5EA6690A9B</t>
  </si>
  <si>
    <t>2F497C0C15F5732AE065F8163E8AA87C</t>
  </si>
  <si>
    <t>332137101</t>
  </si>
  <si>
    <t>2F4975CA7E906DCAE065F8163E8AA87C</t>
  </si>
  <si>
    <t>沿滩城区污水处理厂2期及完善管网建设项目</t>
  </si>
  <si>
    <t>P22510311-0004</t>
  </si>
  <si>
    <t>2202-510311-19-01-636320</t>
  </si>
  <si>
    <t>实施沿滩城区污水处理厂2期工程，处理规模由0.6万m3/日扩容到1.2万m3/日；新建沿滩老城区高峰寺片区污水管网6km，雨水管网6km，洪沟片区污水管网5km，雨水管网5km；雨污分流改造老城区污水管网19km，雨水管网19km。</t>
  </si>
  <si>
    <t>2F497C0C0C9B732AE065F8163E8AA87C</t>
  </si>
  <si>
    <t>D886379F48DA9CBAE0535EFB480A88E3</t>
  </si>
  <si>
    <t>318106101 渠县财政局</t>
  </si>
  <si>
    <t>渠县发展和改革局</t>
  </si>
  <si>
    <t>P20511725-0070</t>
  </si>
  <si>
    <t>2020-12-01</t>
  </si>
  <si>
    <t>项目起自成都枢纽在建成自铁路天府站，利用自成铁路至资阳西站后，新建线路经四川省资阳市、遂宁市、南充市、达州市及重庆市开州区和万州区，接入既有万州北站。设计时速350公里小时，路线全长约360公里，其中达州境约70公里；新建渠县北站、达州南站、开江南站。</t>
  </si>
  <si>
    <t>渠县财政局</t>
  </si>
  <si>
    <t>7F1B9CC82FE417BAC920CDDC337619E</t>
  </si>
  <si>
    <t>2F571F023D750A51E065F8163E8AA87C</t>
  </si>
  <si>
    <t>318106101</t>
  </si>
  <si>
    <t>CED645450C1D88A2E0535EFB480AE4F0</t>
  </si>
  <si>
    <t>513002 成都兴锦产业投资有限责任公司</t>
  </si>
  <si>
    <t>成都市锦江区经济和信息化局</t>
  </si>
  <si>
    <t xml:space="preserve"> 成都市经信局市新经济委</t>
  </si>
  <si>
    <t>锦江区智能网联汽车新型基础设施建设项目</t>
  </si>
  <si>
    <t>P24510104-0011</t>
  </si>
  <si>
    <t>2405-510104-04-04-556520</t>
  </si>
  <si>
    <t>2024-11-20</t>
  </si>
  <si>
    <t>110328</t>
  </si>
  <si>
    <t>车路云一体化</t>
  </si>
  <si>
    <t>围绕路测智能传感设备改造推进“车路云图”一体协同体系建设：①智能化路侧改造通过对13公里道路部署284路高清摄像机、165套毫米波雷达及48套边缘AI单元，实现全路段高精度感知覆盖。②云控平台。集成十大功能中心，实现人、车、路、网数据汇聚，通过各类数据动态调度无人车，1:1映射三维路网，信控优化提升通行效率。③交通态势调度。汇聚实时交通数据实现“感知-决策-控制”闭环，支持无人车智能调度、应急事件秒级响应。④安全保障。采用国密算法，保障全链路数据安全。项目暂不涉及新增算力。</t>
  </si>
  <si>
    <t>袁宁</t>
  </si>
  <si>
    <t>2F42EEF39E9B4137E065F8163E8AA87C</t>
  </si>
  <si>
    <t>2F441454B8473A60E065F8163E8AA87C</t>
  </si>
  <si>
    <t>513002</t>
  </si>
  <si>
    <t>2F433A5606215F9DE065F8163E8AA87C</t>
  </si>
  <si>
    <t>仁寿县人民医院提标扩能建设项目</t>
  </si>
  <si>
    <t>P22511421-0018</t>
  </si>
  <si>
    <t>2202-511421-04-01-228359</t>
  </si>
  <si>
    <t>1、装饰改造第一住院楼面积32186.15平方米；2、五大中心及门诊流程优化改造（卒中中心、胸痛中心、创伤急救中心、危重孕产妇急救中心、儿童和新生儿急救中心）8000平方米；3、采购医疗设备设施和信息化建设等其他附属设施。</t>
  </si>
  <si>
    <t>2F3336A4C1F24FD4E065F8163E8AA87C</t>
  </si>
  <si>
    <t>E2A1DCB2843187DAE0535EFB480A894A</t>
  </si>
  <si>
    <t>江安县林业和竹业局机关</t>
  </si>
  <si>
    <t>江安县国家储备林建设项目</t>
  </si>
  <si>
    <t>P24511523-0023</t>
  </si>
  <si>
    <t>2402-511523-04-01-338953</t>
  </si>
  <si>
    <t>2031-08-27</t>
  </si>
  <si>
    <t>150201</t>
  </si>
  <si>
    <t>生态储备林建设</t>
  </si>
  <si>
    <t>总规模为11.936万亩，其中：
1.营造林工程建设。项目建设面积总计11.936万亩，其中：实施现有林改培11.137万亩，中幼林抚育0.799万亩。
2.经济林与林下产业建设。林下种植竹荪4000 亩、中药材（黄连、柴胡等）5000 亩，林下养殖（蚯蚓）400 亩。
3.配套基础设施建设。新改建林区道路（宽4-6.5m，兼作运材道）40 千米，森林步道（兼作巡护道）40 千米；生产服务设施I（约10 处微型林火消防站）1 项，生产服务设施II（竹木材采运设施、设备如索道、轨道、液压剪、爬山虎、打捆机、装车机等）30 组；消防及灌溉水池9000 立方米，林竹产业园12000 平方米（建筑面积）；管护服务设施用房2000平方米（建筑面积）；建设林区标识标牌、储备林监测样地等。</t>
  </si>
  <si>
    <t>2F598E6D5E6706CCE065F8163E8AA87C</t>
  </si>
  <si>
    <t>11A291B23A1A43E0E06320C012AC113E</t>
  </si>
  <si>
    <t>511721</t>
  </si>
  <si>
    <t>达川区</t>
  </si>
  <si>
    <t>318123101 达县财政局机关</t>
  </si>
  <si>
    <t>达川区教育局</t>
  </si>
  <si>
    <t>达州市教育局</t>
  </si>
  <si>
    <t>达州市达川区杨柳片区公办幼儿园建设项目</t>
  </si>
  <si>
    <t>P22511721-0120</t>
  </si>
  <si>
    <t>2209-511703-04-01-475795</t>
  </si>
  <si>
    <t>征地31.81亩（其中：达川区杨柳垭第一幼儿园10.18亩，达川区杨柳垭第二幼儿园10.36亩，达川区第五幼儿园11.27亩），新建幼儿活动用房、生活用房等园舍面积19921平方米（其中：达川区杨柳垭第一幼儿园 6230平方米，达川区杨柳垭第二幼儿园6253平方米，达川区第五幼儿园7438平方米），及附属用房、地下车库，幼儿游戏场地5400平方米及附属工程、设施设备购置。</t>
  </si>
  <si>
    <t>胡舟</t>
  </si>
  <si>
    <t>2CDFAE41E0B41FEB8284EDE5A0F88A2</t>
  </si>
  <si>
    <t>2F3FC7BF90754EA1E065F8163E8AA87C</t>
  </si>
  <si>
    <t>318123101</t>
  </si>
  <si>
    <t>0E29BFC8B9B42213E0635EFB480A5B9C</t>
  </si>
  <si>
    <t>高新区北部片区棚户区改造项目（二期）</t>
  </si>
  <si>
    <t>P22510900-0011</t>
  </si>
  <si>
    <t>2019-510926-47-01-404494</t>
  </si>
  <si>
    <t>2022-11-21</t>
  </si>
  <si>
    <t>项目占地58亩，总建筑面积约16.7万平方米，计划建设安置房1303套及附属设施。。。。。。。。。。。。。。。。。。。。。。。。。。。。。。。。。。。。。。。。。。。。。。。。。。。。。。。。。。。。</t>
  </si>
  <si>
    <t>2F4F60CC64805C95E065F8163E8AA87C</t>
  </si>
  <si>
    <t>D8329DA2BC231C6EE0535EFB480A3F12</t>
  </si>
  <si>
    <t>武胜县人民医院临床服务中心建设项目</t>
  </si>
  <si>
    <t>P22511622-0002</t>
  </si>
  <si>
    <t>2202-511622-23-01-893513</t>
  </si>
  <si>
    <t>2025-05-15</t>
  </si>
  <si>
    <t>2026-05-15</t>
  </si>
  <si>
    <t xml:space="preserve">本项目为武胜县人民医院临床服务中心建设项目，通过对武胜县人民医院门诊大楼进行合理规划布局，增设肿瘤防治、慢病管理、微创介入、麻醉疼痛诊疗、重症监护等临床服务五大中心，并配套用于各中心临床诊疗的相关大型医疗设施设备，以及附属设施工程等。
</t>
  </si>
  <si>
    <t>013</t>
  </si>
  <si>
    <t>2F30E7DBFF905BA3E065F8163E8AA87C</t>
  </si>
  <si>
    <t>D831351F01190B19E0535EFB480AF3AB</t>
  </si>
  <si>
    <t>广元市朝天区水利局</t>
  </si>
  <si>
    <t>广元市朝天区井沟里水库工程</t>
  </si>
  <si>
    <t>P22510812-0027</t>
  </si>
  <si>
    <t>2206-510812-04-01-430515</t>
  </si>
  <si>
    <t>2024-03-27</t>
  </si>
  <si>
    <t xml:space="preserve"> 朝 天 区 曾 家 水 库 工 程 项目，业主单位是广元市朝天区水利工程建设管理站， 主 要 建 设 内 容 及 规 模 为 ： 新 建 小 （ 2 ） 型 水 库 1 座，总 库 容 68 万 立 方 米。</t>
  </si>
  <si>
    <t>2F3F5FFA3ACD4C16E065F8163E8AA87C</t>
  </si>
  <si>
    <t>E29464CF71082361E0535EFB480A38FA</t>
  </si>
  <si>
    <t>高新区板仓工业集中区东区基础设施建设项目</t>
  </si>
  <si>
    <t>P22510300-0075</t>
  </si>
  <si>
    <t>2309-510323-04-01-386170</t>
  </si>
  <si>
    <t>新建及改建标准化厂房30000平方米，园区停车位1600个，充电桩500个，供排水管网2公里，污水管网2公里，园区道路2公里，建设配套建设消防、电力等配套基础设施。新建及改建标准化厂房30000平方米，园区停车位1600个，充电桩500个，供排水管网2公里，污水管网2公里，园区道路2公里，建设配套建设消防、电力等配套基础设施。</t>
  </si>
  <si>
    <t>2F6B021FAB906072E065F8163E8AA87C</t>
  </si>
  <si>
    <t>EDA59B79951B7834E0535EFB480AE155</t>
  </si>
  <si>
    <t>318309099005 成都东部新区空港投资有限公司</t>
  </si>
  <si>
    <t>成都天府国际工业总部基地及配套设施项目</t>
  </si>
  <si>
    <t>P22510100-0045</t>
  </si>
  <si>
    <t>2206-510186-04-01-703213</t>
  </si>
  <si>
    <t>2023-05-01</t>
  </si>
  <si>
    <t>成都天府国际工业总部基地及配套设施项目，建设内容主要包括：工业总部经济中心2万平方米、孵化园3.5万平方米、研发中试用标准厂房18.5万平方米、配套服务中心1.5万平方米、创客空间1.5万平方米，此外配建停车场总车位800个，充电桩300个等附属设施。项目规划产业园规划总用地面积约140亩。</t>
  </si>
  <si>
    <t>成都东部新区空港投资有限公司</t>
  </si>
  <si>
    <t>CBA137CEB38A763EE0535EFB480AD23D</t>
  </si>
  <si>
    <t>2F30E7DC010E5BA3E065F8163E8AA87C</t>
  </si>
  <si>
    <t>318309099005</t>
  </si>
  <si>
    <t>E2A12E25282D87DEE0535EFB480AEF26</t>
  </si>
  <si>
    <t>成都市武侯区“智慧民生一体化”建设项目</t>
  </si>
  <si>
    <t>P24510107-0017</t>
  </si>
  <si>
    <t>2411-510107-04-01-346606</t>
  </si>
  <si>
    <t>建设武侯区市政、公共服务等民生领域信息系统，提升公共服务能力，包括1套信息基础设施、1套安全体系和9个行业智慧应用。涉及智慧民生一体化大数据平台、智慧民生响应平台、感知服务平台各1套（包含帮扶0.7万余名求职者的智慧就业系统、扶助1.1万余名残疾人的智慧助残系统、涵盖110余个水质检测点的智慧水务系统、覆盖1600余个小区的智慧燃气系统、服务72个社区500余个网格的智慧社区网格化系统、服务20万余家企业的全生命周期服务系统等），并配套建设智慧安全保障体系、AI辅助系统等，本项目不涉及新增算力。</t>
  </si>
  <si>
    <t>2F53524A8D1D7AFDE065F8163E8AA87C</t>
  </si>
  <si>
    <t>2F2D1E75FA762F6CE065F8163E8AA87C</t>
  </si>
  <si>
    <t>318521501001001 长宁县发展控股集团有限公司</t>
  </si>
  <si>
    <t>长宁县发展和改革局</t>
  </si>
  <si>
    <t>长宁经开区承载能力提升改造项目</t>
  </si>
  <si>
    <t>P22511524-0030</t>
  </si>
  <si>
    <t>2209-511524-04-01-233095</t>
  </si>
  <si>
    <t>2025-05-22</t>
  </si>
  <si>
    <t>新建标准化厂房20万平方米，新建园区智慧服务平台，配套建设园区管网20公里、道路5公里、停车位500个、充电桩等基础设施。新建标准化厂房20万平方米，新建园区智慧服务平台，配套建设园区管网20公里、道路5公里、停车位500个、充电桩等基础设施。</t>
  </si>
  <si>
    <t>韩</t>
  </si>
  <si>
    <t>E3ACE733E6A48385E0535EFB480A5C01</t>
  </si>
  <si>
    <t>2F45D66CF0966E98E065F8163E8AA87C</t>
  </si>
  <si>
    <t>318521501001001</t>
  </si>
  <si>
    <t>ED3127EECEE9ED6DE0535EFB480AB7CA</t>
  </si>
  <si>
    <t>318130001 开江县金山投资经营有限责任公司</t>
  </si>
  <si>
    <t>开江县发改局机关</t>
  </si>
  <si>
    <t>成渝地区双城经济圈产业合作示范园区标准化厂房建设工程</t>
  </si>
  <si>
    <t>P22511723-0082</t>
  </si>
  <si>
    <t>2110-511723-04-01-713630</t>
  </si>
  <si>
    <t>2024-06-14</t>
  </si>
  <si>
    <t>项目占地113.2亩，总建筑面积新建厂房172097.13平方米，建设园区配套道路3千米及充电桩39个、管网1千米、停车位435个等配套设施。项目占地113.2亩，总建筑面积新建厂房172097.13平方米，建设园区配套道路3千米及充电桩39个、管网1千米、停车位435个等配套设施。</t>
  </si>
  <si>
    <t>开江县金山投资经营有限责任公司</t>
  </si>
  <si>
    <t>47A96C6B4514978BBB7E79972F673A4</t>
  </si>
  <si>
    <t>2F4989E0CBBA6F02E065F8163E8AA87C</t>
  </si>
  <si>
    <t>318130001</t>
  </si>
  <si>
    <t>FD20FF843B9A7FC2E0535EFB480AF98F</t>
  </si>
  <si>
    <t>峨眉山市智慧农业示范园及配套基础设施建设项目</t>
  </si>
  <si>
    <t>P25511181-0013</t>
  </si>
  <si>
    <t>2502-511181-04-01-294832</t>
  </si>
  <si>
    <t>新建20万平米智慧农业项目，配套建设种植玻璃温室(包括智能环境控制、智能移动喷灌、物流苗床、视觉机器人打叶采摘和分拣包装、空气源热泵、智能预冷、全智能可控补光等主要智慧化系统等):新建农产品自动化筛选中心、卸货包装仓储中心、实验室等5000平方米，新能源冷链物流中心12000平方米，种植玻璃温室等配套设施设备。</t>
  </si>
  <si>
    <t>2F359401CC764798E065F8163E8AA87C</t>
  </si>
  <si>
    <t>2F359401CB334798E065F8163E8AA87C</t>
  </si>
  <si>
    <t>510402</t>
  </si>
  <si>
    <t>东区</t>
  </si>
  <si>
    <t>434200 东区住建局</t>
  </si>
  <si>
    <t>东区住建局</t>
  </si>
  <si>
    <t>攀枝花东区炳四区中部片区供水管网建设项目</t>
  </si>
  <si>
    <t>P23510402-0021</t>
  </si>
  <si>
    <t>2306-510402-04-01-958173</t>
  </si>
  <si>
    <t>项目拟于炳四区中部片区铺设供水管网79.25km，日供水规模达到3.56万m3。主要包括：供水主干管管径DN200/DN1600，总长度约72.91km；配水支管管径DN63/DN200,总长度约为6.34km，主要为供水主管至各个集中用水点的配水支管。建设恢复路面45826.00㎡，建设恢复路基73776.00㎡。</t>
  </si>
  <si>
    <t>3ECB9450E764A00B4F4CE826A3989AD</t>
  </si>
  <si>
    <t>2F6E7501A5156410E065F8163E8AA87C</t>
  </si>
  <si>
    <t>434200</t>
  </si>
  <si>
    <t>11B7912F4AA83DEDE06320C012AC7314</t>
  </si>
  <si>
    <t>510802</t>
  </si>
  <si>
    <t>利州区</t>
  </si>
  <si>
    <t>318311 利州区财政局</t>
  </si>
  <si>
    <t>广元市利州区商务局</t>
  </si>
  <si>
    <t>广元市商务局</t>
  </si>
  <si>
    <t>广元市利州区宝轮工业园区冷链物流基础设施建设项目</t>
  </si>
  <si>
    <t>P24510802-0009</t>
  </si>
  <si>
    <t>2405-510802-04-01-175612</t>
  </si>
  <si>
    <t>项目总用地面积约78亩，总建筑面积约62200平方米，地上建筑面积61700平方米，地下建筑面积500平方米，地上包含冷库28000平方米，高标仓5500平方米，普通常温仓21000平方米，物流配送中心6000平方米等，配套建设停车位140个、充电桩36个和供排水、供电管网等基础设施。</t>
  </si>
  <si>
    <t>利州区财政局</t>
  </si>
  <si>
    <t>EEC82E17AB545B59C757A2C5DA02774</t>
  </si>
  <si>
    <t>2F333731A2FA4EBBE065F8163E8AA87C</t>
  </si>
  <si>
    <t>318311</t>
  </si>
  <si>
    <t>1A1BD4904AFB7C03E06320C012AC5CCF</t>
  </si>
  <si>
    <t>423208201 平武县自然资源局</t>
  </si>
  <si>
    <t>平武县自然资源局</t>
  </si>
  <si>
    <t>绵阳市平武县申报专项债用于收回收购三块闲置存量土地项目(2025年第一批)</t>
  </si>
  <si>
    <t>P25510727-0021</t>
  </si>
  <si>
    <t>2509-510727-04-01-455779</t>
  </si>
  <si>
    <t>2025-04-04</t>
  </si>
  <si>
    <t>2025-12-04</t>
  </si>
  <si>
    <t>本项目拟收储土地 33.8876亩。涉及3个收回收购地块、 33.8876亩。其中地块1：0203-01号面积8456平方米，总价352.62万元。地块2：0203-02号面积10000平方米，总价489万元。地块3：0203-03号面积4135.7平方米，总价1399.11万元。</t>
  </si>
  <si>
    <t>平武县国土资源局机关</t>
  </si>
  <si>
    <t>4DFAD2FD2E9445B8E4CE88C46198F03</t>
  </si>
  <si>
    <t>2F834608ACEA0F8EE065F8163E8AA87C</t>
  </si>
  <si>
    <t>423208201</t>
  </si>
  <si>
    <t>2F82DAAD33B66318E065F8163E8AA87C</t>
  </si>
  <si>
    <t>沐川县马边河流域乡村振兴农旅融合示范项目</t>
  </si>
  <si>
    <t>P20511129-0044</t>
  </si>
  <si>
    <t>2020-511129-01-01-516418</t>
  </si>
  <si>
    <t>2021-06-01</t>
  </si>
  <si>
    <t>建设园区道路、产业路、生产道约150公里，排灌沟渠80公里，蓄水池50口，桥梁3座，码头5个，生态河堤8公里；新建茶叶刺梨基地1万亩、改建2万亩，基地土地整理1万亩及配套科技设施，新建农产品加工厂3个，农产品冷链物流中心1个；农村人居环境整治及，饮用水源地提升改造；新建综合服务中心1个，占地约20亩，建设钓鱼小镇项目、库区水上娱乐设施、亲子研学基地、体验拓展基地、康养度假基地、文化创意示范区、水乡风情休闲长廊、园区停车场、步游道及其他配套设施。</t>
  </si>
  <si>
    <t>2F3F7A2B9AA65541E065F8163E8AA87C</t>
  </si>
  <si>
    <t>B344F235C3CCB072E0535EFB480AD1C4</t>
  </si>
  <si>
    <t>内江市东兴区农业农村局</t>
  </si>
  <si>
    <t>成渝地区双城经济圈东兴区乡村振兴示范发展及现代农业融合发展项目</t>
  </si>
  <si>
    <t>P22511011-0004</t>
  </si>
  <si>
    <t>2206-511011-04-01-356418</t>
  </si>
  <si>
    <t>2022-12-22</t>
  </si>
  <si>
    <t>2025-12-29</t>
  </si>
  <si>
    <t>成渝地区双城经济圈东兴区乡村振兴示范发展及现代农业融合发展项目：打造粮油、果蔬、水产、畜禽、蒲葵等农业园区，建高标准农田及旱改水10.7万亩、红色美丽村庄、农村人居环境整治，配套建设标准化厂房、停车场、充电桩、村道、机耕道、生产路、提灌站及其他附属设施等</t>
  </si>
  <si>
    <t>2F31859AFF551D46E065F8163E8AA87C</t>
  </si>
  <si>
    <t>E2A12C9ED1EF87E6E0535EFB480A385F</t>
  </si>
  <si>
    <t>501434800009 盐边县红果彝族乡</t>
  </si>
  <si>
    <t>盐边县红果片区农产品批发市场建设项目</t>
  </si>
  <si>
    <t>P24510422-0004</t>
  </si>
  <si>
    <t>2401-510422-04-01-720055</t>
  </si>
  <si>
    <t>新建农产品批发市场交易区约7500平方米，新建农产品物流配送基地约2500平方米，农产品冷链物流仓库约3500平方米，在三滩村、红果村新建农产品冷链物流配送中转站两个；新建停车场4000平方米及相关配套设施，其中停车场设置大型车位20个，小型车位80个，新能源充电桩20桩。完善道路、水电、消防、排污等配套基础设施建设。</t>
  </si>
  <si>
    <t>盐边县红果彝族乡</t>
  </si>
  <si>
    <t>368FDE8107845B49E3AEED62D883A35</t>
  </si>
  <si>
    <t>2F3476321C8352C4E065F8163E8AA87C</t>
  </si>
  <si>
    <t>501434800009</t>
  </si>
  <si>
    <t>11B748F5501D086BE06320C012AC94CC</t>
  </si>
  <si>
    <t>视高园区产业发展配套电力基础设施建设项目</t>
  </si>
  <si>
    <t>P22511421-0052</t>
  </si>
  <si>
    <t>2211-511452-04-01-101617</t>
  </si>
  <si>
    <t>视高园区产业发展配套电力基础设施建设项目地址位于眉山天府新区范围内，工期为13个月，项目拟新建一座110千伏变电站、110千伏电力廊道15公里、10千伏配套电力线路20公里，配套新建充电、换电设施等基础配套设施。</t>
  </si>
  <si>
    <t>2F33661A4DEA4EB1E065F8163E8AA87C</t>
  </si>
  <si>
    <t>ED659D0062F7ED61E0535EFB480A9462</t>
  </si>
  <si>
    <t>成都市武侯区南桥高碑片区城中村改造及配套项目</t>
  </si>
  <si>
    <t>P24510107-0013</t>
  </si>
  <si>
    <t>2405-510107-04-01-783062</t>
  </si>
  <si>
    <t>本项目改造涉及武侯区华兴街道、簇锦街道，东至高新区，南至太平寺机场、三环路，西至太平园中二路，北至铁路西环线。项目改造范围819亩，其中集体土地698亩，国有土地121亩，总农户约459户，约1281人。新建村民安置房屋约15.26万平方米，配套服务设施约43.80万平方米，新建道路及其管线工程5.94公里，同时建设停车位、充电桩、供排水、供气、安防、垃圾收储等其他配套基础设施。该项目已纳入住建部城中村改造计划库。</t>
  </si>
  <si>
    <t>2F333B1866D84EB5E065F8163E8AA87C</t>
  </si>
  <si>
    <t>2F16720FC0D70175E065F8163E8AA87C</t>
  </si>
  <si>
    <t>333 岳池县住房和城乡规划建设局</t>
  </si>
  <si>
    <t>岳池县供排水设施更新改造项目</t>
  </si>
  <si>
    <t>P23511621-0020</t>
  </si>
  <si>
    <t>2310-511621-04-01-529380</t>
  </si>
  <si>
    <t>2024-04-04</t>
  </si>
  <si>
    <t>2027-04-03</t>
  </si>
  <si>
    <t>岳池县供排水设施更新改造项目的主要建设内容是进行改造岳池城区及石垭片区的供排水的设施，其中排水管网要改造长度239.27 公里，供水管网改造长度120.88公里，涉及路面恢复面积约160000平方米。</t>
  </si>
  <si>
    <t>7B046AB6E955EAD6E0535EFB480AA913</t>
  </si>
  <si>
    <t>2F328012535403E2E065F8163E8AA87C</t>
  </si>
  <si>
    <t>333</t>
  </si>
  <si>
    <t>11B2D156BE0A522EE06320C012ACB8D2</t>
  </si>
  <si>
    <t>333156101 仁寿县住房和城乡建设局</t>
  </si>
  <si>
    <t>仁寿县老旧小区配套基础设施项目</t>
  </si>
  <si>
    <t>P22511421-0025</t>
  </si>
  <si>
    <t>2206-511421-04-01-671429</t>
  </si>
  <si>
    <t>2023-06-20</t>
  </si>
  <si>
    <t>对19个老旧小区周边的沙南大道、南坛路、先锋支路、迎宾大道等四条道路的路面、人行道、雨污管网、交安设施、弱电配套建设和提升改造；建设普宁街道、怀仁街道办群众服务邻里中心及配套停车场、充电桩、广告等，其中普宁街道钟坝社区邻里服务中心建筑面积8000平方米，怀仁街道蜂蜜社区邻里服务中心建筑面积12000平方米，建设生态停车位650个，充电桩200个。</t>
  </si>
  <si>
    <t>仁寿县住房和城乡规划建设局</t>
  </si>
  <si>
    <t>9A6F35C58DB40F6A0D1B49E40A861B0</t>
  </si>
  <si>
    <t>2F32396C255A5A7CE065F8163E8AA87C</t>
  </si>
  <si>
    <t>333156101</t>
  </si>
  <si>
    <t>E2A12C9ED3FD87E6E0535EFB480A385F</t>
  </si>
  <si>
    <t>P20511321-0050</t>
  </si>
  <si>
    <t>亭子口灌区一期工程建设内容包括：17条渠道，总长375.59km；建筑物共计1067座，其中泵站2座。实现灌溉面积135.94万亩（其中耕地面积123.32万亩，林果地面积12.62万亩），供水人口256.23万人，其中城市人口125.90万人，乡镇人口49.9万人，总项目涉及广元、广安、南充、达州四市，总项目进行分段申报，本次申报的为南充段。</t>
  </si>
  <si>
    <t>2F61ED78FC8A0F1BE065F8163E8AA87C</t>
  </si>
  <si>
    <t>ED923AD2514645C1E0535EFB480A5868</t>
  </si>
  <si>
    <t>381002019 射洪匠艺建设工程有限公司</t>
  </si>
  <si>
    <t>射洪市老城区智慧停车场及配套基础设施建设项目</t>
  </si>
  <si>
    <t>P21510922-0019</t>
  </si>
  <si>
    <t>2109-510922-04-01-839891</t>
  </si>
  <si>
    <t>建设老城区智慧停车场及配套服务设施等。主要包括新（改）建智慧停车场（停车位3850个及配套充电桩设施），优化停车场地面部分，对市政道路智慧化改造（配建智慧综合杆体928套），并配建240个广告位等附属设施。</t>
  </si>
  <si>
    <t>B201ACF31CCD9475E0535EFB480A3A09</t>
  </si>
  <si>
    <t>2F52DD293ABA4BE1E065F8163E8AA87C</t>
  </si>
  <si>
    <t>381002019</t>
  </si>
  <si>
    <t>CFAE37FBD283FB56E0535EFB480AEB50</t>
  </si>
  <si>
    <t>361430002 仪陇县卫生健康局本级</t>
  </si>
  <si>
    <t>仪陇县卫生健康局本级</t>
  </si>
  <si>
    <t>仪陇县第二人民医院建设项目</t>
  </si>
  <si>
    <t>P21511324-0002</t>
  </si>
  <si>
    <t>2103-511324-23-01-104174</t>
  </si>
  <si>
    <t>2024-07-15</t>
  </si>
  <si>
    <t>2027-07-15</t>
  </si>
  <si>
    <t>仪陇县第二人民医院建设项目拟占地50亩，新建业务用房及附属设施65000平方米，床位400张，并购置相关设备。仪陇县第二人民医院建设项目拟占地50亩，新建业务用房及附属设施65000平方米，床位400张，并购置相关设备。</t>
  </si>
  <si>
    <t>仪陇县卫生健康局</t>
  </si>
  <si>
    <t>DBA0C57A5E14FB99765932FC76FB2A4</t>
  </si>
  <si>
    <t>2F6BBD64C10831DCE065F8163E8AA87C</t>
  </si>
  <si>
    <t>361430002</t>
  </si>
  <si>
    <t>C332C4F1A19C31EDE0535EFB480ACF99</t>
  </si>
  <si>
    <t>332107002 乐山市五通桥区水务投资有限公司</t>
  </si>
  <si>
    <t>乐山市五通桥区水务局</t>
  </si>
  <si>
    <t>乐山市五通桥区城镇供水提质改造工程</t>
  </si>
  <si>
    <t>P21511112-0013</t>
  </si>
  <si>
    <t>2109-511112-19-01-971519</t>
  </si>
  <si>
    <t>改造五通桥区城区内自供水管道约190公里，其中DN500约30公里、DN400约50公里、DN300约70公里、DN200约40公里。并对原观斗山自来水厂进行提能改造，改造后日供水量达到2.2万吨。改造五通桥区城区内自供水管道约190公里，其中DN500约30公里、DN400约50公里、DN300约70公里、DN200约40公里。并对原观斗山自来水厂进行提能改造，改造后日供水量达到2.2万吨</t>
  </si>
  <si>
    <t>张书菱</t>
  </si>
  <si>
    <t>8FAD5A490B809A69E0535EFB480A3196</t>
  </si>
  <si>
    <t>2F45436FDEA837BFE065F8163E8AA87C</t>
  </si>
  <si>
    <t>332107002</t>
  </si>
  <si>
    <t>CFB09C9228B5F90EE0535EFB480A901A</t>
  </si>
  <si>
    <t>333606101 乐至县建设投资有限责任公司</t>
  </si>
  <si>
    <t>乐至县2024年老旧小区改造（东郊片区）配套基础设施建设工程</t>
  </si>
  <si>
    <t>P23512022-0051</t>
  </si>
  <si>
    <t>2311-512022-04-01-948819</t>
  </si>
  <si>
    <t>该项目改造20个小区，涉及居民1170户。改造污水管网约7000米，雨水管网约5000米，散水沟约3500米，道路路面约25000平方米，新增适老化和适儿化设施、文化体育设施等配套基础设施。老旧小区改造有利于居民生活环境改善。</t>
  </si>
  <si>
    <t>乐至县建设投资有限责任公司</t>
  </si>
  <si>
    <t>79C37EF6DAA4B61B6B1F92390DB8C31</t>
  </si>
  <si>
    <t>2F4979CD3CB26DE6E065F8163E8AA87C</t>
  </si>
  <si>
    <t>333606101</t>
  </si>
  <si>
    <t>11B851DAE6D04E7BE06320C012ACC68A</t>
  </si>
  <si>
    <t>成渝双城经济圈—广安经开区循环化绿色升级建设项目</t>
  </si>
  <si>
    <t>P22511600-0048</t>
  </si>
  <si>
    <t>2211-511624-04-01-608367</t>
  </si>
  <si>
    <t>2024-11-15</t>
  </si>
  <si>
    <t>建设循环化绿色工业示范园区标准化厂房80万平方米，改造提升标准化厂房20万平方米；建设园区供热管网；打造能耗在线监测系统、智慧化管理系统；建设园区停车场、充电桩、道路、供水管网、排水管网、箱涵、缆线综合管沟、超高压电力浅沟、预留管线等配套工程</t>
  </si>
  <si>
    <t>2F441EC536313B2BE065F8163E8AA87C</t>
  </si>
  <si>
    <t>ED7DBBFDC6DA2DE1E0535EFB480AB6DC</t>
  </si>
  <si>
    <t>361013 南充市中心医院</t>
  </si>
  <si>
    <t>首都医科大学附属北京安贞医院南充医院</t>
  </si>
  <si>
    <t>P22511300-0015</t>
  </si>
  <si>
    <t>2208-511300-04-01-701979</t>
  </si>
  <si>
    <t>总建筑面积131400平方米，其中地上计容建筑面积89400平方米，其中心血管疾病临床诊疗中心74400平方米，心血管疾病临床研究及成果转化中心15000平方米，地下不计容建筑面积42000平方米，其中心血管疾病临床诊疗中心地下室36000平方米，心血管疾病临床研究及成果转化中心6000平方米。</t>
  </si>
  <si>
    <t>南充市中心医院</t>
  </si>
  <si>
    <t>B19A5EE58334CB6A568A58946CEBF25</t>
  </si>
  <si>
    <t>2F680C50067E1EAEE065F8163E8AA87C</t>
  </si>
  <si>
    <t>361013</t>
  </si>
  <si>
    <t>11B33413A3365236E06320C012ACCF34</t>
  </si>
  <si>
    <t>嘉陵区粮油安全示范带项目</t>
  </si>
  <si>
    <t>P22511304-0051</t>
  </si>
  <si>
    <t>2210-511304-04-01-638440</t>
  </si>
  <si>
    <t>2023-06-28</t>
  </si>
  <si>
    <t>建设15.6万亩粮油示范基地，主要建设内容包括：田型调整、土壤改良及地力提升2.8万亩，整治山坪塘28口，新建产业道路120公里、蓄水池60口、提灌站25座、水肥一体化面积3万亩、水窖120处、监测点及科技示范点12处。</t>
  </si>
  <si>
    <t>2F461FE155AD6528E065F8163E8AA87C</t>
  </si>
  <si>
    <t>ED9379E345CF5FD2E0535EFB480A16B1</t>
  </si>
  <si>
    <t>318310702 成都高新未来科技城发展集团有限公司</t>
  </si>
  <si>
    <t>成都高新区生态环境和城市管理局</t>
  </si>
  <si>
    <t>未来科技城7#再生水厂（一期）</t>
  </si>
  <si>
    <t>P21510110-0019</t>
  </si>
  <si>
    <t>2107-510109-04-01-190553</t>
  </si>
  <si>
    <t>2022-05-15</t>
  </si>
  <si>
    <t>本项目建设内容涉及土建规模3 万m3/d，以及设备规模1.5 万m3/d；二阶段建设内容涉及设备规模1.5 万m3/d，具体建设内容主要为粗格栅、中格栅，细格栅及曝气沉砂池、精细格栅、调节池、生化池、MBR 膜池、MBR 膜设备间、鼓风机房、贮泥池、污泥浓缩脱水间、进水仪表间、出水仪表间等。</t>
  </si>
  <si>
    <t>成都高新未来科技城发展集团有限公司</t>
  </si>
  <si>
    <t>156463809649478</t>
  </si>
  <si>
    <t>2F3119C6B7836681E065F8163E8AA87C</t>
  </si>
  <si>
    <t>318310702</t>
  </si>
  <si>
    <t>D8830FDFC7C0091DE0535EFB480A3030</t>
  </si>
  <si>
    <t>999901283 德阳天府旌城建设发展有限公司</t>
  </si>
  <si>
    <t>德阳市旌阳区德阳天府旌城西北片区城中村改造项目</t>
  </si>
  <si>
    <t>P25510600-0013</t>
  </si>
  <si>
    <t>2502-510603-04-01-228304</t>
  </si>
  <si>
    <t>整体实施范围约972.31亩，征拆改造实施范围约 972.31亩，其中集体土地935.28亩;国有土地37.03亩。拆迁房屋总建筑面积约98399平方米，其中集体土地住宅建设面积84329平方米，集体土地非住宅建筑面积10632平方米，国有土地建筑面积3438平米，国有土地全部为企业。改造户数 593户，其中:集体土地农户590户，1442人，集体土地非住宅2户，国有土地企业数1户。政府组织村民购置存量商品房建筑面积57680平方米，安置户数590户。</t>
  </si>
  <si>
    <t>曾贞</t>
  </si>
  <si>
    <t>2F3F95A4C4276186E065F8163E8AA87C</t>
  </si>
  <si>
    <t>2F6E372C5C794332E065F8163E8AA87C</t>
  </si>
  <si>
    <t>999901283</t>
  </si>
  <si>
    <t>2F6E365CD60C432DE065F8163E8AA87C</t>
  </si>
  <si>
    <t>318446002 318446002 米易县永盛商贸有限责任公司</t>
  </si>
  <si>
    <t>米易县经济合作和商务局</t>
  </si>
  <si>
    <t>米易县城乡一站式智慧物流体系建设项目</t>
  </si>
  <si>
    <t>P25510421-0016</t>
  </si>
  <si>
    <t>2502-510421-04-01-845463</t>
  </si>
  <si>
    <t>新建县城快递物流分拣配送中心 1 座，包括分拣中心约 4200 ㎡、仓配中心约 1400 ㎡、冷链冻库及相关智能分拣配套设施；新建乡镇（村）物流分拣配送站及乡村农产品集散中心约 50 个，配套桥梁 1 座、配套道路2000 米及供排水设施等；建设县、乡（镇）、村三级物流一站式服务平台，新建农产品线上销售平台。</t>
  </si>
  <si>
    <t>米易县永盛商贸有限责任公司</t>
  </si>
  <si>
    <t>2F1F8FA4420A3DE9E065F8163E8AA87C</t>
  </si>
  <si>
    <t>2F4975CA9B876DCAE065F8163E8AA87C</t>
  </si>
  <si>
    <t>318446002</t>
  </si>
  <si>
    <t>2F497E4549D37332E065F8163E8AA87C</t>
  </si>
  <si>
    <t>广安市广安区水源水库引调水工程</t>
  </si>
  <si>
    <t>P23511602-0061</t>
  </si>
  <si>
    <t>2306-511602-04-01-232064</t>
  </si>
  <si>
    <t xml:space="preserve">对花桥水库和七一水库、七一水库和新农水库实施引调水工程,新建管网60km连通花桥水库到七一水库,管网延伸300km。年供水总量2300万立方米，其中居民生活供水1100万立方米，农业灌溉供水1200万立方米。
</t>
  </si>
  <si>
    <t>2F45D34213EB6E9FE065F8163E8AA87C</t>
  </si>
  <si>
    <t>FD34E3B26F2FFEEEE0535EFB480AEE48</t>
  </si>
  <si>
    <t>遂宁市船山区PCB配套产业园基础设施建设项目</t>
  </si>
  <si>
    <t>P22510903-0020</t>
  </si>
  <si>
    <t>2206-510903-04-01-978876</t>
  </si>
  <si>
    <t>2023-03-13</t>
  </si>
  <si>
    <t>2026-03-13</t>
  </si>
  <si>
    <t xml:space="preserve">遂宁市船山区PCB配套产业园基础设施建设项目主要建设标准厂房19万平方米，建设产业园道路约9公里，配套建设雨水管网、污水管网、燃气、电力、通讯等附属工程，配套建设电力专线约5公里，配套建设停车位、广告位等附属设施。 </t>
  </si>
  <si>
    <t>2F4971D7FB276F00E065F8163E8AA87C</t>
  </si>
  <si>
    <t>E2A2435E12CC87D3E0535EFB480AD59D</t>
  </si>
  <si>
    <t>四川仁寿经济开发区示范产业园基础设施建设项目</t>
  </si>
  <si>
    <t>P22511421-0070</t>
  </si>
  <si>
    <t>2211-511421-04-01-377714</t>
  </si>
  <si>
    <t xml:space="preserve">本项目占地约180亩，总建筑面积约13.8万平方米。其中：新建标准化厂房约13.8万平方米，配套建设园区道路约3.5公里，雨污管网约7公里等基础设施及附属工程。
本项目占地约180亩，总建筑面积约13.8万平方米。其中：新建标准化厂房约13.8万平方米，配套建设园区道路约3.5公里，雨污管网约7公里等基础设施及附属工程。 </t>
  </si>
  <si>
    <t>2F333B39BC484EB9E065F8163E8AA87C</t>
  </si>
  <si>
    <t>ED65CD483003F0D9E0535EFB480AF4D7</t>
  </si>
  <si>
    <t>381629 射洪市丰泰种业有限公司</t>
  </si>
  <si>
    <t>射洪市经济信息化和科学技术局</t>
  </si>
  <si>
    <t>遂宁市科技局</t>
  </si>
  <si>
    <t>射洪市农作物品种测试站项目</t>
  </si>
  <si>
    <t>P24510922-0117</t>
  </si>
  <si>
    <t>2409-510922-04-01-257795</t>
  </si>
  <si>
    <t>2204</t>
  </si>
  <si>
    <t>公共技术服务和数字化转型平台</t>
  </si>
  <si>
    <t>建设检验检查平台，包含植物数字表型采集分析系统4套，水稻心态测量仪(TPDS-X-1)、水稻整穗考种测量系统(TPDS-X-1plus)、大米外观品质测量仪(TPMZ-A)、叶面积分析系统(YMJ-PC)、根系分析系统、水稻夹角茎粗测量仪(TPZW-J-1)、建设种子检验实验室2130平方米、水稻、玉米等常规品种测试仪器并配套进排水系统、水处理系统等附属工程、信息及软件系统、科研仪器、监测设备。</t>
  </si>
  <si>
    <t>2F70B84CCA6B739BE065F8163E8AA87C</t>
  </si>
  <si>
    <t>2F7171C0AB9F41C4E065F8163E8AA87C</t>
  </si>
  <si>
    <t>381629</t>
  </si>
  <si>
    <t>2F7171C0A9FB41C4E065F8163E8AA87C</t>
  </si>
  <si>
    <t>中江县大北街等11个社区老旧小区改造项目</t>
  </si>
  <si>
    <t>P24510623-0031</t>
  </si>
  <si>
    <t>2402-510623-04-01-595935</t>
  </si>
  <si>
    <t>改造大北街等11个社区共46个老旧小区，涉及居民2216户、总建筑面积24.23万平方米。改造小区内部道路及小区连接道路9.06km，改造排水管道8.55km、供水管道8.73km、通信管网8.62km和小区配套停车位2000个，改建便民服务中心、日间照料中心、健身活动场所和充电桩等配套设施。</t>
  </si>
  <si>
    <t>2F4971D7F9676F00E065F8163E8AA87C</t>
  </si>
  <si>
    <t>11E1B0AF004361DCE06320C012ACC918</t>
  </si>
  <si>
    <t>326326 大英县农业农村局</t>
  </si>
  <si>
    <t>大英县农业农村局</t>
  </si>
  <si>
    <t>大英县粮油产业融合示范园建设项目</t>
  </si>
  <si>
    <t>P22510923-0021</t>
  </si>
  <si>
    <t>2206-510923-04-01-274585</t>
  </si>
  <si>
    <t>2026-11-23</t>
  </si>
  <si>
    <t>建设粮油产业融合示范园9.67万亩，育苗中心540亩；配套粮油初加工厂房1.15万㎡及附属设施，建设道路、水系等配套基础设施。建设粮油产业融合示范园9.67万亩，育苗中心540亩；配套粮油初加工厂房1.15万㎡及附属设施，建设道路、水系等配套基础设施。</t>
  </si>
  <si>
    <t>刘虹</t>
  </si>
  <si>
    <t>156082171803133</t>
  </si>
  <si>
    <t>2F501E3A39EB1C27E065F8163E8AA87C</t>
  </si>
  <si>
    <t>E2A60AB40250451CE0535EFB480A48EC</t>
  </si>
  <si>
    <t>361605 新都区中医医院</t>
  </si>
  <si>
    <t>新都区卫健局（主）</t>
  </si>
  <si>
    <t>新都区中医医院三木院区新建项目</t>
  </si>
  <si>
    <t>P24510114-0019</t>
  </si>
  <si>
    <t>2405-510114-04-01-384382</t>
  </si>
  <si>
    <t>本项目建设用地 51319.99 平方米，新建三木院区医疗综合楼、住院楼、感染楼、制剂中心等面积 103944 平方米(其中地上面积 70437 平方米，地下面积 33507 平方米)，新增中医类医院床位 600 床。项目建设院区道路长度约 1.731 公里、院区高压电力通道约 4.481 公里、配电综合管线(给水管网、雨水管网、污水管网、电力管网、通信管网)及地面停车场等配套工程，完善相关医疗设备和附属设施建设。</t>
  </si>
  <si>
    <t>新都区中医医院</t>
  </si>
  <si>
    <t>3FD8A31FA3640988673BB36582869B8</t>
  </si>
  <si>
    <t>2F40B5D723E75734E065F8163E8AA87C</t>
  </si>
  <si>
    <t>361605</t>
  </si>
  <si>
    <t>1A0E8C62B25544A6E06320C012AC41C0</t>
  </si>
  <si>
    <t>333413301 雨城区建设局机关</t>
  </si>
  <si>
    <t>雨城区建设局机关</t>
  </si>
  <si>
    <t>雅安市雨城区老旧小区改造项目</t>
  </si>
  <si>
    <t>P21511802-0025</t>
  </si>
  <si>
    <t>2109-511802-17-01-129116</t>
  </si>
  <si>
    <t>2022-10-20</t>
  </si>
  <si>
    <t>改造老旧小区478个，涉及户数28500户，改造便民服务站建筑面积为30000.00㎡；物管用房4800.00㎡,改造后设老年养护中心6个，改造面积8000平方米，6个老年养护中心共设置320张床位。改造停车位6000个，电瓶车充电桩1500个，设置广告位956个，电梯安装约200部及其他外墙面、管网等附属配套设施设备改造。</t>
  </si>
  <si>
    <t>曹亮</t>
  </si>
  <si>
    <t>03BC4805D2C461F997B0AA8B66E5DC6</t>
  </si>
  <si>
    <t>2F3103A95E02645CE065F8163E8AA87C</t>
  </si>
  <si>
    <t>333413301</t>
  </si>
  <si>
    <t>CED3A0825FD888A6E0535EFB480A8795</t>
  </si>
  <si>
    <t>326603 荥经县农业农村局</t>
  </si>
  <si>
    <t>荥经县特色农产品优势基地建设项目</t>
  </si>
  <si>
    <t>P22511822-0013</t>
  </si>
  <si>
    <t>2211-511822-04-01-826416</t>
  </si>
  <si>
    <t>2023-06-26</t>
  </si>
  <si>
    <t xml:space="preserve">荥经县特色农产品优势基地建设项目项目主要建设内容和规模：本项目主要建设内容是建设特色农产品优势基地2500亩，完善道路路网建设，配套人居环境整治、智慧农业、农旅融合、沟渠管网等相关配套基础设施建设。
</t>
  </si>
  <si>
    <t>宋宇</t>
  </si>
  <si>
    <t>E04F43715414A839BBD8758ED3D12E2</t>
  </si>
  <si>
    <t>2F3042F905E40CDCE065F8163E8AA87C</t>
  </si>
  <si>
    <t>326603</t>
  </si>
  <si>
    <t>ED6618D8DE4CBC9FE0535EFB480AD837</t>
  </si>
  <si>
    <t>广安经开区枣山园区河西片区棚户区改造项目</t>
  </si>
  <si>
    <t>P23511600-0021</t>
  </si>
  <si>
    <t>2302-511624-04-01-505227</t>
  </si>
  <si>
    <t>本项目共计修建安置房579套，总占地面积26154.86平方米，总建筑面积为84315.93平方米，其中地上建筑面积62771.66平方米，地下车库面积21544.27平方米，配套建设给2公里排水管网、1公里道路、新能源充电桩20个、630个停车位等。</t>
  </si>
  <si>
    <t>2F4979CD15026DD2E065F8163E8AA87C</t>
  </si>
  <si>
    <t>FD22E0A6C58F1885E0535EFB480A26A2</t>
  </si>
  <si>
    <t>乐至县2024年老旧小区改造（北郊、池南、幸福片区）配套基础设施建设工程</t>
  </si>
  <si>
    <t>P23512022-0053</t>
  </si>
  <si>
    <t>2311-512022-04-01-835798</t>
  </si>
  <si>
    <t>该项目拟改造17个小区，涉及居民1444户。改造污水管网约8600米，雨水管网约6100米，散水沟约3500米，道路路面约31000平方米，新增适老化和适儿化设施、文化体育设施等配套基础设施。老旧小区改造有利于居民生活环境改善。</t>
  </si>
  <si>
    <t>2F49839A967A7324E065F8163E8AA87C</t>
  </si>
  <si>
    <t>11B8829EDE3952F7E06320C012AC2F5C</t>
  </si>
  <si>
    <t>达州普光经开区污水处理厂及污水管网提升改造项目</t>
  </si>
  <si>
    <t>P25511722-0015</t>
  </si>
  <si>
    <t>2502-511722-04-01-276004</t>
  </si>
  <si>
    <t>对普光镇1座污水厂进行提标改造，日处理规模达到3万吨/日;改造污水管网约50km，其中进水管网40km，尾水管网10km，提升泵站3座，并配套污泥处置设施、污水管网可视化系统等。对普光镇1座污水厂进行提标改造，日处理规模达到3万吨/日;改造污水管网约50km，其中进水管网40km，尾水管网10km，提升泵站3座，并配套污泥处置设施、污水管网可视化系统等。</t>
  </si>
  <si>
    <t>2F695F2B99A23735E065F8163E8AA87C</t>
  </si>
  <si>
    <t>2F68B1DCB1736F0DE065F8163E8AA87C</t>
  </si>
  <si>
    <t>420001 米易县文化广播电视和旅游局</t>
  </si>
  <si>
    <t>米易县文化广播电视和旅游局</t>
  </si>
  <si>
    <t>米易傈僳梯田 AAAA 级景区旅游基础设施提升改造项目</t>
  </si>
  <si>
    <t>P25510421-0015</t>
  </si>
  <si>
    <t>2502-510421-04-01-312297</t>
  </si>
  <si>
    <t>将景区内的中国傈僳族展示区进行数字化改造；提升改造傈僳农耕体验园、梯田栈道、傈僳民俗体验园、环湖生态自驾营地；改造景区游步道 2 公里，装修改造景区公厕 6 座，改造停车场 2 处，更新及增设标识标牌共计200 处，升级改造智慧景区管理系统，改造附属设施及配置相关设施设备等。</t>
  </si>
  <si>
    <t>米易县旅游局</t>
  </si>
  <si>
    <t>92A53D8ED394B25B05FC7DCD84B88CF</t>
  </si>
  <si>
    <t>2F54599298387326E065F8163E8AA87C</t>
  </si>
  <si>
    <t>2F4975CA95816DCAE065F8163E8AA87C</t>
  </si>
  <si>
    <t>448905905 芦山县供排水有限公司</t>
  </si>
  <si>
    <t>芦山县建设局机关</t>
  </si>
  <si>
    <t>芦山县芦阳片区供水管网漏损治理项目</t>
  </si>
  <si>
    <t>P24511826-0014</t>
  </si>
  <si>
    <t>2412-511826-04-01-387380</t>
  </si>
  <si>
    <t>该项目涉及芦阳片区城市供水管道及设施等进行更新改造。对富源路、向阳路、北街支路等道路城市供水管道及设施等进行更新改造，改造 DN100-600 供水低压管线 75.05 公里。该项目涉及芦阳片区城市供水管道及设施等进行更新改造。对富源路、向阳路、北街支路等道路城市供水管道及设施等进行更新改造，改造 DN100-600 供水低压管线 75.05 公里。</t>
  </si>
  <si>
    <t>供排水公司</t>
  </si>
  <si>
    <t>6883A6387EA439CB9C3DFDB765B7054</t>
  </si>
  <si>
    <t>2F56DF7AA1EC7169E065F8163E8AA87C</t>
  </si>
  <si>
    <t>448905905</t>
  </si>
  <si>
    <t>2F4091C30C70493EE065F8163E8AA87C</t>
  </si>
  <si>
    <t>236013 巴中市恩阳区农业发展有限责任公司</t>
  </si>
  <si>
    <t>巴中市恩阳区商务局</t>
  </si>
  <si>
    <t>市商务局（主管部门）</t>
  </si>
  <si>
    <t>恩阳区农产品物流基地建设项目</t>
  </si>
  <si>
    <t>P24511903-0006</t>
  </si>
  <si>
    <t>2405-511903-04-01-730942</t>
  </si>
  <si>
    <t>2024-10-13</t>
  </si>
  <si>
    <t>2026-10-12</t>
  </si>
  <si>
    <t>项目规划用地30亩，总建筑面积31000平方米，新建农产品交易中心20000平方米，综合物流仓5000平方米，冷藏库2000平方米，周转库2000平方米，配套业务用房2000平方米，建设物流配套停车场（规划车位200个）及充电设施，完善给排水、电力、消防等配套工程</t>
  </si>
  <si>
    <t>农业公司</t>
  </si>
  <si>
    <t>CCB6C43A8D2F8FBEE0535EFB480A8BE9</t>
  </si>
  <si>
    <t>2F7155E9DE61364EE065F8163E8AA87C</t>
  </si>
  <si>
    <t>236013</t>
  </si>
  <si>
    <t>1A1B65E910407271E06320C012AC5338</t>
  </si>
  <si>
    <t>遂宁高新区现代物流园建设项目</t>
  </si>
  <si>
    <t>P24510903-0156</t>
  </si>
  <si>
    <t>2410-510926-04-01-535411</t>
  </si>
  <si>
    <t>基于遂宁枢纽支点城市，建设18万平方米包装、分拣、加工等现代物流中心，建设6万平方米物流流通中心及相关物流仓储设备等相关配套附属设施。。。。。。。。。。。。。。。。。。。。。。。。。。。。。。。。。。。。。</t>
  </si>
  <si>
    <t>2F333731B1274EBBE065F8163E8AA87C</t>
  </si>
  <si>
    <t>2F333B39C7F84EB9E065F8163E8AA87C</t>
  </si>
  <si>
    <t>324134102 眉山市东坡区土地储备中心</t>
  </si>
  <si>
    <t>眉山市东坡区规划和自然资源局</t>
  </si>
  <si>
    <t>眉山市东坡区收回收购M-30、D-7等存量闲置土地储备项目</t>
  </si>
  <si>
    <t>P25511402-0003</t>
  </si>
  <si>
    <t>本项目拟收储土地348.21亩。涉及4个收回收购地块、348.21亩。本项目涉及的4个地块均为闲置存量地块，已纳入土地市场动态监测监管系统中的处置存量闲置土地清单，已开展相关收回收购闲置存量土地工作。包括M-30地块、D-60-2地块、D-59地块、D-7地块</t>
  </si>
  <si>
    <t>511402324134102</t>
  </si>
  <si>
    <t>7B24CB29F31F5CB2E0535EFB480A9389</t>
  </si>
  <si>
    <t>2F530A653B625E4EE065F8163E8AA87C</t>
  </si>
  <si>
    <t>324134102</t>
  </si>
  <si>
    <t>2F5244C1746B0A8DE065F8163E8AA87C</t>
  </si>
  <si>
    <t>内江市资中生态环境局</t>
  </si>
  <si>
    <t>沱江流域资中段及支流水环境综合治理项目</t>
  </si>
  <si>
    <t>P23511025-0056</t>
  </si>
  <si>
    <t>2402-511025-04-01-798000</t>
  </si>
  <si>
    <t>建设生态护岸总长约10公里，河道垃圾清理约5万吨，建设生态隔离带5平方公里、生态沟渠10公里等相关配套设施；建设污水管网约75公里，新建污水处理设施，日处理量约0.045万吨/天。 建设生态护岸总长约10公里，河道垃圾清理约5万吨，建设生态隔离带5平方公里、生态沟渠10公里等相关配套设施；建设污水管网约75公里，新建污水处理设施，日处理量约0.045万吨/天。</t>
  </si>
  <si>
    <t>2F44DE2DDA320DD8E065F8163E8AA87C</t>
  </si>
  <si>
    <t>11BAD630B6B40682E06320C012AC7D29</t>
  </si>
  <si>
    <t>隆昌市2025年农村人居环境整治项目</t>
  </si>
  <si>
    <t>P25511028-0015</t>
  </si>
  <si>
    <t>2502-511028-04-01-648688</t>
  </si>
  <si>
    <t>对隆昌市13个镇(街道)，1.13万户农户的农村基础设施、公共服务设施等进行改造建设、对人居环境等进行提质改造建设，完善农村生活垃圾收转运体系，新建垃圾收集站15处、升级3000个垃圾分类前端收集点，改造雨污管网20千米；进行厕所改革，增加改厕与生活污水治理一体化推进示范点5处；完成消防设施、电力改造、便民服务设施等配套改造。项目已经建立农户付费或农户付费与财政补贴相结合的收益回报机制。</t>
  </si>
  <si>
    <t>2F5CA7910AAF4FB0E065F8163E8AA87C</t>
  </si>
  <si>
    <t>2F5CDFD98FC864E4E065F8163E8AA87C</t>
  </si>
  <si>
    <t>303001 绵阳市安州区商务和经济合作局</t>
  </si>
  <si>
    <t>绵阳市安州区发展和改革局</t>
  </si>
  <si>
    <t>绵阳市安州区智慧城市新型基础设施建设项目</t>
  </si>
  <si>
    <t>P22510724-0020</t>
  </si>
  <si>
    <t>2210-510724-04-01-744418</t>
  </si>
  <si>
    <t>2023-01-05</t>
  </si>
  <si>
    <t xml:space="preserve">项目拟在旅游、教育、医疗、农业、公共安全、市政服务、城市管理等领域提供信息化支撑,包括：建设智慧旅游、智慧校园、智慧医疗、智慧农业、智慧公安、智慧城管、工业互联平台等项目，通过购置国产软件,搭建安全可靠的系统,整合数据在市政、公共服务领域提供信息化支撑。搭建支撑系统运行的城市云、城市大脑基础底座，改造保障信息传输的网络基础设施，采购网络安全设备，提升网络安全防护能力，推动安州区全域市政、公共服务等数字基础设施建设。项目不涉及新增算力（数据）中心。
</t>
  </si>
  <si>
    <t>绵阳市安州区商务局</t>
  </si>
  <si>
    <t>本项目为2023年、2024年审核通过并发债项目。该项目不存在信息系统重复建设情况，不存在新增巨幅大屏等新形象工程。</t>
  </si>
  <si>
    <t>B2159DB83B82A3B4E0535EFB480A2EB4</t>
  </si>
  <si>
    <t>2F2FB6D629E95ABBE065F8163E8AA87C</t>
  </si>
  <si>
    <t>ECD95B154162642CE0535EFB480AFDB7</t>
  </si>
  <si>
    <t>434780 武胜县万善物流服务中心</t>
  </si>
  <si>
    <t>武胜县商务局</t>
  </si>
  <si>
    <t>武胜县综合物流园区及配套设施建设项目</t>
  </si>
  <si>
    <t>P21511622-0018</t>
  </si>
  <si>
    <t>2109-511622-04-01-926792</t>
  </si>
  <si>
    <t>2025-10-01</t>
  </si>
  <si>
    <t>主要建设内容为:新建集装箱货运区46000平方米，物流配送和交易中心等17700平方米及附属设施设备，冷链物流仓储区10000平方米，园区配套附属道路。主要建设内容为:新建集装箱货运区46000平方米，物流配送和交易中心等17700平方米及附属设施设备，冷链物流仓储区10000平方米，园区配套附属道路。</t>
  </si>
  <si>
    <t>康立</t>
  </si>
  <si>
    <t>CCA7EF61F49F2ECFE0535EFB480A9FD3</t>
  </si>
  <si>
    <t>2F300C48EB7472A4E065F8163E8AA87C</t>
  </si>
  <si>
    <t>434780</t>
  </si>
  <si>
    <t>CF5221744C94169FE0535EFB480A8922</t>
  </si>
  <si>
    <t>434305 武引局</t>
  </si>
  <si>
    <t>射洪市武引二期供水一体化工程建设项目</t>
  </si>
  <si>
    <t>P22510922-0055</t>
  </si>
  <si>
    <t>2210-510922-04-01-400198</t>
  </si>
  <si>
    <t>2029-05-31</t>
  </si>
  <si>
    <t>新建武引二期灌区输水渠道131条604公里（含灌区连通渠道138公里），涉及灌溉农田12.81万亩。配套建设农业灌溉、工业用水、人畜饮水、水产养殖于一体的综合性水网供水保障工程及引调蓄水工程，达到年供水能力6500.00万立方米。</t>
  </si>
  <si>
    <t>任美琦</t>
  </si>
  <si>
    <t>E05269CF2334817B25384A552376D96</t>
  </si>
  <si>
    <t>2F571738381D0964E065F8163E8AA87C</t>
  </si>
  <si>
    <t>434305</t>
  </si>
  <si>
    <t>ECF044411A6D6422E0535EFB480AFFED</t>
  </si>
  <si>
    <t>999999 犍为县工业集中区委员会</t>
  </si>
  <si>
    <t>犍为经开区马边飞地化工园区基础设施配套建设项目（二期）</t>
  </si>
  <si>
    <t>P23511123-0016</t>
  </si>
  <si>
    <t>2302-511123-04-01-864164</t>
  </si>
  <si>
    <t>项目总占地面积约600亩，新建27万平方米化工业标准化厂房，新建5万平米仓储基地，新建化工园区集中供热站1座，新建危险化工品运输车辆专用停车场（约100个停车位）和维修保养场，占地面积约33.15亩，规划小车停车位260个，充电桩50个，新建化工园区支路若干条，总长度约18公里，以及配套建设110kV变电站，规划容量3×63兆伏安</t>
  </si>
  <si>
    <t>7BC6A8B07855F6B2E0535EFB480ACF70</t>
  </si>
  <si>
    <t>2F31E883CE9345B7E065F8163E8AA87C</t>
  </si>
  <si>
    <t>999999</t>
  </si>
  <si>
    <t>11B52A2A57760854E06320C012ACAB47</t>
  </si>
  <si>
    <t>236021 巴中市恩阳区惠金农业发展有限公司</t>
  </si>
  <si>
    <t>恩阳区食品产业园基础设施建设项目</t>
  </si>
  <si>
    <t>P24511903-0013</t>
  </si>
  <si>
    <t>2406-511903-04-01-698044</t>
  </si>
  <si>
    <t>项目总占地约100亩，包括新建园区（多层）标准化厂房约8.6万平方米，建设园区配套道路1.0公里，新增园区配套停车位400个，充电桩100个，完善园区给排水管网2公里，燃气管网3.5公里、电力管网3公里、通信管网5公里及其他配套设施。</t>
  </si>
  <si>
    <t>惠金农业发展有限公司</t>
  </si>
  <si>
    <t>1B135C7582A15945E06320C012AC403D</t>
  </si>
  <si>
    <t>2F53E977903F7328E065F8163E8AA87C</t>
  </si>
  <si>
    <t>236021</t>
  </si>
  <si>
    <t>1B136BFF21E7533EE06320C012AC3D5A</t>
  </si>
  <si>
    <t>一体两翼—泸县西部农村产业融合示范园建设项目</t>
  </si>
  <si>
    <t>P22510521-0046</t>
  </si>
  <si>
    <t>2210-510521-04-01-628203</t>
  </si>
  <si>
    <t>本项目拟在园区内改造农田30000亩，建设现代制种基地3000亩，标准化稻田示范基地18000亩，无公害绿色大棚种植示范基地2000亩；龙眼高接换种20000亩；新建集中成片标准化道地中药材基地建设6000亩；新建秸秆综合化利用服务站2000平方米，新建灌溉管网51.12公里；提升改造提灌管网延伸56.8公里；新、改建园区连接道路、生产便道及机耕道64.29公里等示范园基础配套设施。</t>
  </si>
  <si>
    <t>2F55D54E7B3B04B8E065F8163E8AA87C</t>
  </si>
  <si>
    <t>ED8EAB436E629648E0535EFB480A0D67</t>
  </si>
  <si>
    <t>333202 眉山市市政设施管理处</t>
  </si>
  <si>
    <t>眉山东坡城区智慧停车建设项目</t>
  </si>
  <si>
    <t>P25511400-0003</t>
  </si>
  <si>
    <t>2501-511400-04-01-417466</t>
  </si>
  <si>
    <t>本项目为改建眉山东坡城区眉州智慧停车场、东坡智慧停车场、三苏智慧停车场、岷江智慧停车场、东坡湖智慧停车场、苏母公园智慧停车场、苏辙公园停车场、科工园智慧停车场8个，共设置约4500个停车位，提升改造路内智慧停车位约1000个，配套建设充电桩900个、智慧停车系统及相关配套基础设施</t>
  </si>
  <si>
    <t>米晋</t>
  </si>
  <si>
    <t>2F3338F30FB450E9E065F8163E8AA87C</t>
  </si>
  <si>
    <t>2F67AED743686AC3E065F8163E8AA87C</t>
  </si>
  <si>
    <t>333202</t>
  </si>
  <si>
    <t>2F45D3138A0A6E9DE065F8163E8AA87C</t>
  </si>
  <si>
    <t>333001 米易县住房和城乡建设局</t>
  </si>
  <si>
    <t>米易县住房和城乡建设局</t>
  </si>
  <si>
    <t>米易县县城安宁河以西智慧停车场建设项目</t>
  </si>
  <si>
    <t>P22510421-0033</t>
  </si>
  <si>
    <t>2206-510421-04-01-779395</t>
  </si>
  <si>
    <t>新建米易县河西智慧停车场，包括新建停车位 1000个，停车场面积30000平方米；改造路边停车位11190平方米、停车位373个，配套建设智能充电桩360个，智慧停车系统1套；建设完善相关配套基础设施等。</t>
  </si>
  <si>
    <t>米易县住房和城乡规划建设局</t>
  </si>
  <si>
    <t>77B5266D4A5427D9BB23409F3D90F0A</t>
  </si>
  <si>
    <t>2F3105AAAC186698E065F8163E8AA87C</t>
  </si>
  <si>
    <t>11CD96D83B442588E06320C012AC2038</t>
  </si>
  <si>
    <t>434110 武胜县嘉合水务有限公司</t>
  </si>
  <si>
    <t>水务局办公室</t>
  </si>
  <si>
    <t>武胜县全域供水保障工程综合提升项目</t>
  </si>
  <si>
    <t>P22511622-0023</t>
  </si>
  <si>
    <t>2206-511622-04-01-240309</t>
  </si>
  <si>
    <t>2027-03-20</t>
  </si>
  <si>
    <t>改扩建中心镇、石盘镇、街子镇三座水厂，分别规模达到15000m3/d、15000m3/d、16000m3/d；
新建龙王山供水工程一处，设计供水规模20000m3/d，并敷设输配水管道及入户工程；对场镇老旧供水管网进行改造，并新建主管网和入户管网。</t>
  </si>
  <si>
    <t>嘉合水务</t>
  </si>
  <si>
    <t>D833325866151C6AE0535EFB480AF775</t>
  </si>
  <si>
    <t>2F35BDCE04E058A6E065F8163E8AA87C</t>
  </si>
  <si>
    <t>434110</t>
  </si>
  <si>
    <t>E2A17BF2556FB402E0535EFB480A94B1</t>
  </si>
  <si>
    <t>448619 成都馫都文化旅游投资有限公司</t>
  </si>
  <si>
    <t>新都区三河街道江陵路互助片区城中村改造及配套基础设施项目</t>
  </si>
  <si>
    <t>P24510114-0015</t>
  </si>
  <si>
    <t>2406-510114-04-01-538540</t>
  </si>
  <si>
    <t>本项目为新都区三河街道江陵路互助片区城中村改造及配套基础设施项目，项目实施面积约456.3 亩，实施范围包括诚实彩钢周边片区东至成发集团，南至严家坡排洪沟，西至紫藤苗圃，北至蜀龙路三期;植物园周边片区东至植物园，南至金牛区天回镇，西至蓉都大道，北至蓉康集团。项目拟新建生态配套，其中包括停车场，充电桩，网球场，篮球场，社区综合体1.58 万平方米;改造旧房的建筑面积约2000 平;新建长1371.43 米，宽24 米龙秀路，及长1210 米宽16 米龙山路（厚诚路—龙秀路）与长102.2 米宽16 米龙山路（龙秀路-五龙山路）等配套基础设施建设。已纳入住建部城中村改造项目库。</t>
  </si>
  <si>
    <t>成都馫都文化旅游投资有限公司</t>
  </si>
  <si>
    <t>FD2120B2359BBA04E0535EFB480A25FB</t>
  </si>
  <si>
    <t>2F354B5080F22842E065F8163E8AA87C</t>
  </si>
  <si>
    <t>448619</t>
  </si>
  <si>
    <t>197BC67D57264842E06320C012AC93D7</t>
  </si>
  <si>
    <t>43444001 合江县临港工业开发投资（集团）有限公司</t>
  </si>
  <si>
    <t>合江县交运局</t>
  </si>
  <si>
    <t>泸州港口型国家物流枢纽泸永江物流基地建设项目</t>
  </si>
  <si>
    <t>P23510522-0017</t>
  </si>
  <si>
    <t>2312-510522-04-01-153919</t>
  </si>
  <si>
    <t>2024-05-01</t>
  </si>
  <si>
    <t xml:space="preserve">本项目占地约 1700 亩，主要建设泸永江物流基地及物流枢纽道路工程。泸永江物流基地总建筑面积 169000 ㎡，主要建设高温冷库（恒温库）区、低温冷库区、物流仓储区、配送中心等基础设施。新建园区内物流通道约 45 公里，配套建设水、电、气管网等相关附属设施。
</t>
  </si>
  <si>
    <t>临港工投</t>
  </si>
  <si>
    <t>160007139554575</t>
  </si>
  <si>
    <t>2F6D78BDF93E7C25E065F8163E8AA87C</t>
  </si>
  <si>
    <t>43444001</t>
  </si>
  <si>
    <t>11CC113072BE0414E06320C012AC7619</t>
  </si>
  <si>
    <t>自贡市大安区综合行政执法局</t>
  </si>
  <si>
    <t>自贡市大安区垃圾分类及垃圾收运体系建设项目</t>
  </si>
  <si>
    <t>P24510304-0017</t>
  </si>
  <si>
    <t>2410-510304-04-01-554259</t>
  </si>
  <si>
    <t>新建垃圾压缩中转站1座，改建垃圾压缩中转站2座，总占地面积26.6亩，总建筑面积3500平方米，总处理能力420吨/日；改建大件垃圾分拣中心占地面积5亩，建筑面积1000平方米，处理能力40吨/日；城、镇垃圾收转运配套基础设施。</t>
  </si>
  <si>
    <t>2F53B3FBF1AB2435E065F8163E8AA87C</t>
  </si>
  <si>
    <t>2F447DC928426407E065F8163E8AA87C</t>
  </si>
  <si>
    <t>333102 南部县城乡建设发展有限公司</t>
  </si>
  <si>
    <t>南部县蜀北红岩子大道后街小区等老旧小区改造项目</t>
  </si>
  <si>
    <t>P22511321-0053</t>
  </si>
  <si>
    <t>2206-511321-04-01-770240</t>
  </si>
  <si>
    <t>2023-05-28</t>
  </si>
  <si>
    <t>改造蜀北红岩子大道后街小区等67个老旧小区，主要包括改造小区停车位及充电桩80400m2、小区物管用房6700m2、小区活动用房8040m2、改造小区底商门面房33500m2、小区水电气表智能化改造13410个、小区道路90450m2、小区垃圾房804m2、配套雨污管网64990m、快递柜67个、小区广告牌268个、改造片区农贸市场2700m2等。</t>
  </si>
  <si>
    <t>孟芹</t>
  </si>
  <si>
    <t>B2159E3EF1AB99EDE0535EFB480AF34F</t>
  </si>
  <si>
    <t>2F68406D703933FCE065F8163E8AA87C</t>
  </si>
  <si>
    <t>333102</t>
  </si>
  <si>
    <t>E2A12DF9729087E2E0535EFB480AE6E7</t>
  </si>
  <si>
    <t>434869 广安高新建设发展有限公司</t>
  </si>
  <si>
    <t>邻水县经济和信息化局</t>
  </si>
  <si>
    <t>广安市经济和信息化局</t>
  </si>
  <si>
    <t>成渝双城经济圈广安高新区标准厂房及园区配套设施建设项目</t>
  </si>
  <si>
    <t>P23511623-0074</t>
  </si>
  <si>
    <t>2309-511623-04-01-483585</t>
  </si>
  <si>
    <t>2024-03-28</t>
  </si>
  <si>
    <t>建设多层标准厂房约22万平方米，停车位700个，充电桩200个，改造园区雨污水管网约2公里，新建长约5公里，宽度为20—40米的园区道路，以及配套雨污、水、电、气管网15公里，倒班房及门卫室等附属设施。</t>
  </si>
  <si>
    <t>广安高新建设发展有限公司</t>
  </si>
  <si>
    <t>08EC2A75A170F7DBE0635EFB480A6025</t>
  </si>
  <si>
    <t>2F472D2B9B2A7FBAE065F8163E8AA87C</t>
  </si>
  <si>
    <t>434869</t>
  </si>
  <si>
    <t>11BC4D787CC12735E06320C012ACA95C</t>
  </si>
  <si>
    <t>乐山市沙湾区新建水库项目</t>
  </si>
  <si>
    <t>P25511111-0029</t>
  </si>
  <si>
    <t>2503-511111-04-01-951317</t>
  </si>
  <si>
    <t>新建水库是建设骨干水利工程，保障水源，提高粮食综合生产能力的需要，是优化农业产业结构，推进社会主义新农村建设的需要，是改善河道水生态环境，提升本地居民生活品质的需要。通过新建新原水库、冷气沟水库，扩建红阳水库，能够从根本上确保灌区的灌溉水量，从而确保灌区的粮食综合生产能力，并有利于灌区的农业结构调整，推动灌区农业经济发展；同时水库建成后，枯水期将向河道下游生态补水，将极大地改善当地的水生态环境。工程内容包括扩建红阳水库，新建小型水库 2 座（新原水库、冷气沟水库）。总投资：78012.48 万元。</t>
  </si>
  <si>
    <t>2F59892D40CD06C4E065F8163E8AA87C</t>
  </si>
  <si>
    <t>2F53E977AA867328E065F8163E8AA87C</t>
  </si>
  <si>
    <t>318309099023 成都东部产业发展集团有限公司</t>
  </si>
  <si>
    <t>成都东部新区双溪科技工业园（首开区）民用航空低碳技术中试基地</t>
  </si>
  <si>
    <t>P25510100-0017</t>
  </si>
  <si>
    <t>2411-510186-04-01-655734</t>
  </si>
  <si>
    <t>本项目位于成都东部新区双溪科技工业园(首开区) , 项目用地面积约36亩， 总建筑面积约1.2 万平方米， 主要包括中试厂房、中试设施设备及其他配套设施等。本项目预计债券发行期限为30年，可实现的运营收入主要为主要收入来源为厂房收入、仓库收入、研发中心收入、停车场收入、充电桩收入以及广告收入等，预计债券存续期内可实现项目收入为35,724.90万元。</t>
  </si>
  <si>
    <t>成都东部产业发展集团有限公司</t>
  </si>
  <si>
    <t>2E8DF5F84A01551EE065F8163E8AA87C</t>
  </si>
  <si>
    <t>2F55A3D760736F3FE065F8163E8AA87C</t>
  </si>
  <si>
    <t>318309099023</t>
  </si>
  <si>
    <t>2F42ECF1D52D4135E065F8163E8AA87C</t>
  </si>
  <si>
    <t>华蓥市城镇生活垃圾设施补短板项目</t>
  </si>
  <si>
    <t>P24511681-0022</t>
  </si>
  <si>
    <t>2403-511681-04-01-412937</t>
  </si>
  <si>
    <t>2025-01-10</t>
  </si>
  <si>
    <t>2027-07-01</t>
  </si>
  <si>
    <t>新建日处理100吨乡镇垃圾压缩中转站2座，改扩建乡镇垃圾压缩中转站1座，包括垃圾中转设备、可腐垃圾处理设施、大件垃圾拆解点和临时堆放点等，同时配齐分类转运设施；城区新购置大型新能源垃圾收运车10辆、垃圾桶转运车4辆、大型扫地车6辆、小型扫地车20辆、高压冲洗车4台、吸污车2台，建设收运智慧管理系统1套（含管理平台、终端监控设置300个点位、智能垃圾箱300个、地磅站2个），购置智能垃圾亭240个、垃圾桶1000个、大件垃圾箱100个，建设建筑垃圾场1个、停车场及库房5000㎡</t>
  </si>
  <si>
    <t>2F44073D09AF31DCE065F8163E8AA87C</t>
  </si>
  <si>
    <t>1A2328018C3E2AC3E06320C012AC67D3</t>
  </si>
  <si>
    <t>434801 自贡市沿滩新城区管理委员会</t>
  </si>
  <si>
    <t>沿滩区卧龙湖东区城中村改造及配套建设项目</t>
  </si>
  <si>
    <t>P24510311-0005</t>
  </si>
  <si>
    <t>2407-510311-04-01-169763</t>
  </si>
  <si>
    <t>本项目总建筑面积93434.12平方米，其中安置房建筑面积54000平方米，配套道路约2公里、公共停车场20000平方米、充电桩290个、安防设施及相关配套设施等。建设性质为新建，建设工期为27个月。</t>
  </si>
  <si>
    <t>自贡市沿滩新城区管理委员会</t>
  </si>
  <si>
    <t>F6226F752FC40EC81E832BD40450E80</t>
  </si>
  <si>
    <t>2F4975CA9BFB6DCAE065F8163E8AA87C</t>
  </si>
  <si>
    <t>434801</t>
  </si>
  <si>
    <t>1C78C11BCFCB2D0AE065F8163E8AA87C</t>
  </si>
  <si>
    <t>332618601 金堂县水务局</t>
  </si>
  <si>
    <t>金堂县水务局</t>
  </si>
  <si>
    <t>金堂县农村供水管网巩固提升工程——一批次</t>
  </si>
  <si>
    <t>P24510121-0051</t>
  </si>
  <si>
    <t>2311-510121-04-01-881531</t>
  </si>
  <si>
    <t>共计新建供水管道98.8km，新建主管47.5km，支管延伸51.3km，同时新建1座一体化泵站，改造1座加压泵站，配套建设相关供水附属设施。共计新建供水管道98.8km，新建主管47.5km，支管延伸51.3km，同时新建1座一体化泵站，改造1座加压泵站，配套建设相关供水附属设施。</t>
  </si>
  <si>
    <t>金堂县水务局本级</t>
  </si>
  <si>
    <t>F90A8AB326D45DFBEC2FA093A514A2F</t>
  </si>
  <si>
    <t>2F4725A4AA5C7CC6E065F8163E8AA87C</t>
  </si>
  <si>
    <t>332618601</t>
  </si>
  <si>
    <t>2F469CF94D5144F9E065F8163E8AA87C</t>
  </si>
  <si>
    <t>井研县中医医院紧密型医共体建设项目</t>
  </si>
  <si>
    <t>P24511124-0012</t>
  </si>
  <si>
    <t>2405-511124-04-01-537181</t>
  </si>
  <si>
    <t>基建部分为井研县医共体检验、影像、心电中心改造6500平方米，其中牵头医院井研县中医医院改造面积3500平方米，基层医疗机构4个改造小计3000平方米；设备购置50台，其中牵头医院井研县中医医院购置2台，各相关基层医疗机构9个购置彩超、DR等48台</t>
  </si>
  <si>
    <t>2F59EF6F5A2F06C0E065F8163E8AA87C</t>
  </si>
  <si>
    <t>1A23FC67E64A3DFFE06320C012AC091F</t>
  </si>
  <si>
    <t>513334</t>
  </si>
  <si>
    <t>理塘县</t>
  </si>
  <si>
    <t>381005 理塘县城乡建设投资发展有限公司</t>
  </si>
  <si>
    <t>理塘县住房和城乡建设局</t>
  </si>
  <si>
    <t>理塘县城镇老旧小区改造及配套设施建设项目</t>
  </si>
  <si>
    <t>P23513334-0003</t>
  </si>
  <si>
    <t>2301-513334-04-01-704076</t>
  </si>
  <si>
    <t>理塘县城乡结合部计划改造老旧楼栋520个，涉及居民户数约3787户，实施内容包括：区域内水、电、气、通讯线路等管网改造约9.7km，周边配套道路铺装硬化面积约14.01万㎡，老旧楼栋内部道路铺装硬化面积约8万㎡及外立面改造约36.56万㎡，屋顶修缮及加固约1.2万㎡，同步完善周边停车位830个、安装新能源充电桩166个、配套服务用房1.8万㎡。</t>
  </si>
  <si>
    <t>降白</t>
  </si>
  <si>
    <t>F6744EFB97D55DE9E0535EFB480A9DF5</t>
  </si>
  <si>
    <t>2F336755A0FC4EA9E065F8163E8AA87C</t>
  </si>
  <si>
    <t>381005</t>
  </si>
  <si>
    <t>F3869221F4A02B3FE0535EFB480AF980</t>
  </si>
  <si>
    <t>凯兴南滨佳苑</t>
  </si>
  <si>
    <t>P21510623-0045</t>
  </si>
  <si>
    <t>2103-510623-04-01-633014</t>
  </si>
  <si>
    <t>项目总用地面积36908.30平方米，总建筑面积174227.07平方米，地上计容建筑面积139138.06平方米，地上不计容面积3598.51平方米，地下不计容面积31490.5平方米，修建安置房1350套，及其他配套附属设施等。</t>
  </si>
  <si>
    <t>2F4331F262D75C9DE065F8163E8AA87C</t>
  </si>
  <si>
    <t>1A1EDFF1CB28426DE06320C012ACAAB6</t>
  </si>
  <si>
    <t>348315304 公共汽车公司</t>
  </si>
  <si>
    <t>射洪市公共智能交通整体提升建设项目</t>
  </si>
  <si>
    <t>P22510922-0033</t>
  </si>
  <si>
    <t>2206-510922-04-01-791675</t>
  </si>
  <si>
    <t>2023-10-11</t>
  </si>
  <si>
    <t>2025-10-11</t>
  </si>
  <si>
    <t>市域主要连接道路公共交通数字化综合建设，包括智慧交通体系建设、停车场智能化改建约40000平方米、市域内公共区域充电桩建设、城乡公交线路新增及优化、智能候车站亭建设以及相关配套设施设备等。市域主要连接道路公共交通数字化综合建设，包括智慧交通体系建设、停车场智能化改建约40000平方米、市域内公共区域充电桩建设、城乡公交线路新增及优化、智能候车站亭建设以及相关配套设施设备等。</t>
  </si>
  <si>
    <t>敬君</t>
  </si>
  <si>
    <t>30BB1FD67CB4B6BA8C5B4C07C6A5E28</t>
  </si>
  <si>
    <t>2F468CE156293EDDE065F8163E8AA87C</t>
  </si>
  <si>
    <t>348315304</t>
  </si>
  <si>
    <t>E2943D9E6764236AE0535EFB480A32EB</t>
  </si>
  <si>
    <t>夹江县城市生活污水处理厂扩建及配套管网建设项目</t>
  </si>
  <si>
    <t>P24511126-0005</t>
  </si>
  <si>
    <t>2402-511126-04-01-570521</t>
  </si>
  <si>
    <t>2027-06-20</t>
  </si>
  <si>
    <t xml:space="preserve">对夹江县城市污水处理厂实施扩容建设，建设规模为2万m3/d，新建配套污水管网约2500m和中水回用设施，对约25000m城区污水收集管网实施更新改造。对夹江县城市污水处理厂实施扩容建设，建设规模为2万m3/d，新建配套污水管网约2500m和中水回用设施，对约25000m城区污水收集管网实施更新改造。
</t>
  </si>
  <si>
    <t>2F463B462D856EABE065F8163E8AA87C</t>
  </si>
  <si>
    <t>11CC431158930810E06320C012ACC8E3</t>
  </si>
  <si>
    <t>434102004 乐山市苏稽发展建设管理委员会</t>
  </si>
  <si>
    <t>乐山市苏稽片区地下综合管线建设项目</t>
  </si>
  <si>
    <t>P24511102-0014</t>
  </si>
  <si>
    <t>2312-511102-04-01-316119</t>
  </si>
  <si>
    <t>鼎堂路东段全长约1.32公里，建设内容雨污水管网2600米、给水管网2640米、天然气管网2640米、通信管网2640米、电力管网2640米等基础配套工程；子瞻路北段地下综合管廊，全长约1.5公里，综合管廊断面净尺寸为4.6×2.7m</t>
  </si>
  <si>
    <t>苏稽管委会</t>
  </si>
  <si>
    <t>11B8829EE52E52F7E06320C012AC2F5C</t>
  </si>
  <si>
    <t>2F310A69DE276692E065F8163E8AA87C</t>
  </si>
  <si>
    <t>434102004</t>
  </si>
  <si>
    <t>11B8597A36694F1BE06320C012AC111E</t>
  </si>
  <si>
    <t>332002 大竹县水务局</t>
  </si>
  <si>
    <t>大竹县七星海子水库工程</t>
  </si>
  <si>
    <t>P24511724-0021</t>
  </si>
  <si>
    <t>2309-511724-04-01-615081</t>
  </si>
  <si>
    <t xml:space="preserve">大竹县七星海子水库工程项目主要建设内容和规模为：新建大竹县七星海子水库，建成总库容15.3万立方米的小（二）型水库，建设内容包括：大坝加固，新增放水设施、溢洪道等。项目实施后，新增灌溉面积0.03万亩 </t>
  </si>
  <si>
    <t>028</t>
  </si>
  <si>
    <t>975ADBB9CBBF0ADEE0535EFB480AC73E</t>
  </si>
  <si>
    <t>2F6E3085611E4338E065F8163E8AA87C</t>
  </si>
  <si>
    <t>197FC4D837524834E06320C012AC2EC2</t>
  </si>
  <si>
    <t>凤台棚户区改造项目（一期）</t>
  </si>
  <si>
    <t>P23510900-0003</t>
  </si>
  <si>
    <t>2304-510924-04-01-560398</t>
  </si>
  <si>
    <t>本项目规划建设净用地面积约为43308.31平方米(约合 64.93亩），涉及户数1165户。规划总建筑面积约159934平方米,规划建设住宅总数约1165套，其中:地上总建筑面积约为121304平方米，地下总建筑面积约38630平方米，修建基础配套设施等。</t>
  </si>
  <si>
    <t>2F5449A0883F7338E065F8163E8AA87C</t>
  </si>
  <si>
    <t>FD1FEF157473D749E0535EFB480A575A</t>
  </si>
  <si>
    <t>361329002 隆昌市人民医院</t>
  </si>
  <si>
    <t>隆昌市发展和改革局</t>
  </si>
  <si>
    <t>隆昌市人民医院智慧医疗体系建设项目</t>
  </si>
  <si>
    <t>P24511028-0014</t>
  </si>
  <si>
    <t>2402-511028-04-04-499275</t>
  </si>
  <si>
    <t>新建机房硬件及网络附属设施4套、数据集成平台1套、医院信息系统升级改造1套电子病历5级改造1套、医院运营及科研管理5套、病人服务及临床服务18套、新兴技术应用5套及其他智慧医疗设施设备购置。该项目能够满足数据共享、业务协同、集约化部署等要求，不涉及新增算力。该项目2024年双入库，项目不存在信息系统重复建设情况，不新增巨幅大屏等新形象工程。</t>
  </si>
  <si>
    <t>人民医院</t>
  </si>
  <si>
    <t>79FA9331B3CB3CA1E0535EFB480A2FAB</t>
  </si>
  <si>
    <t>2F53E97799087328E065F8163E8AA87C</t>
  </si>
  <si>
    <t>361329002</t>
  </si>
  <si>
    <t>11CABDC69AEE65F6E06320C012AC24E8</t>
  </si>
  <si>
    <t>333137301 建设局机关</t>
  </si>
  <si>
    <t>蓬溪县墨砚湖片区智慧停车场建设项目</t>
  </si>
  <si>
    <t>P23510921-0030</t>
  </si>
  <si>
    <t>2306-510921-04-01-207424</t>
  </si>
  <si>
    <t>新建城市停车场23100平方米，新增660个车位；智慧化改造道路停车泊位2655个，泊位占用面积约53100平方米；配套新能源汽车充电桩332根、停车指示牌50个、城市停车泊位诱导屏及其他智慧管理设施等。</t>
  </si>
  <si>
    <t>E085CDF460D44558CCB745467F89E30</t>
  </si>
  <si>
    <t>2F320272FFA64ACFE065F8163E8AA87C</t>
  </si>
  <si>
    <t>333137301</t>
  </si>
  <si>
    <t>119EDB2AB38849C4E06320C012AC1C94</t>
  </si>
  <si>
    <t>绵阳市涪城区御营坝危旧房棚户区改造项目（一期）</t>
  </si>
  <si>
    <t>P20510703-0202</t>
  </si>
  <si>
    <t>2020-510703-47-01-454926</t>
  </si>
  <si>
    <t>2020-12-30</t>
  </si>
  <si>
    <t xml:space="preserve">安置区占地面积116.58亩，总建筑面积206944. 37平米（地上 面积147817.41平米，地下面积59126. 96平米）。建设内容包括安 置房及室外铺装、给排水、燃气、强（弱）电、、照明等配套基 础设施
</t>
  </si>
  <si>
    <t>2F30124573E703E6E065F8163E8AA87C</t>
  </si>
  <si>
    <t>CED82945471E8793E0535EFB480A41CA</t>
  </si>
  <si>
    <t>四川省乐山市峨边彝族自治县特色粮经复合现代农业园区建设项目</t>
  </si>
  <si>
    <t>P23511132-0012</t>
  </si>
  <si>
    <t>2311-511132-04-01-727950</t>
  </si>
  <si>
    <t>2025-03-18</t>
  </si>
  <si>
    <t>建设以马铃薯、玉米、水稻为主的粮食作物种植基地约10000亩，以高山蔬菜、油茶、油菜、水果、药材为主的经济作物基地约8500亩:新建谷物烘干厂2000平方米、农产品加工厂房约1200平方米、农产品交易服务区及仓储设施约10000平方米，建设农副产物及畜禽粪便资源利用中心及机耕机播机收、病虫统防社会化服务体系及设备；串接沙坪、新林、毛坪、新场、宜坪等乡镇引水管道、生产便道及修复灌溉渠系50公里，新建灌溉渠系30公里，新建灌溉池3个。</t>
  </si>
  <si>
    <t>2F33E7172D694EAFE065F8163E8AA87C</t>
  </si>
  <si>
    <t>11B8817F0BA552E9E06320C012AC380F</t>
  </si>
  <si>
    <t>达州高新区新能源电池产业园区基础设施建设项目</t>
  </si>
  <si>
    <t>P22511700-0040</t>
  </si>
  <si>
    <t>2211-511726-04-01-355070</t>
  </si>
  <si>
    <t xml:space="preserve">项目总用地约410亩，主要建设内容为新能源产业标准化厂房26万平方米，建设停车场2万平方米，园区配套道路3.5千米，雨污水管网4千米及其他基础配套设施等。
项目总用地约410亩，主要建设内容为新能源产业标准化厂房26万平方米，建设停车场2万平方米，园区配套道路3.5千米，雨污水管网4千米及其他基础配套设施等。
</t>
  </si>
  <si>
    <t>2F4552A7B4053DB9E065F8163E8AA87C</t>
  </si>
  <si>
    <t>EDA327229E401B81E0535EFB480AB770</t>
  </si>
  <si>
    <t xml:space="preserve"> 邻水县商务局</t>
  </si>
  <si>
    <t>邻水县冷链物流园及配套设施建设项目</t>
  </si>
  <si>
    <t>P22511623-0017</t>
  </si>
  <si>
    <t>2206-511623-04-01-662954</t>
  </si>
  <si>
    <t>项目用地约100亩，建设节能型通风贮藏库约5000平方米，节能型机械冷库（高温库）约20000平方米，节能型气调贮藏库约10000平方米，冻库约15000平方米，配送中心约5000平方米，配套冷链物流设备购置、智能化系统、园区道路及停车场等附属设施建设。</t>
  </si>
  <si>
    <t>2F45B731FB6E6526E065F8163E8AA87C</t>
  </si>
  <si>
    <t>E2B84155B64386CBE0535EFB480A6FF8</t>
  </si>
  <si>
    <t>华蓥市特色农业示范园建设项目</t>
  </si>
  <si>
    <t>P25511681-0005</t>
  </si>
  <si>
    <t>2411-511681-04-01-208217</t>
  </si>
  <si>
    <t>建设蜜梨、葡萄为主的现代化农业特色种植示范园20000亩，包括土地平整、土壤改良、排灌沟渠、提灌站、蓄水池、防护围栏10公里、机耕道18公里、水肥一体化等工程，配套建设农产品初加工厂房2300平方米、深加工厂房8000平方米、库房1200平方米、低温储存室2600平方米、生态停车位800个及配套基础设施。</t>
  </si>
  <si>
    <t>2F468DF8540F4008E065F8163E8AA87C</t>
  </si>
  <si>
    <t>2F45BA7766176511E065F8163E8AA87C</t>
  </si>
  <si>
    <t>宜宾三江新区动力电池新镇保障租赁住房项目</t>
  </si>
  <si>
    <t>P22511500-0122</t>
  </si>
  <si>
    <t>2212-511599-04-01-545371</t>
  </si>
  <si>
    <t>项目位于宜宾市三江新区宋家镇内，项目用地面积约169亩，总建筑面积约271600平方米，其中地上建筑面积：205400平方米，地下建筑面积：66200平方米。提供保障性租赁住房约3155套，机动车位不少于1000个，并配套非机动车位、给排水、燃气、供电等附属工程。</t>
  </si>
  <si>
    <t>2F2A2D4C96A85FC6E065F8163E8AA87C</t>
  </si>
  <si>
    <t>FD30E881FB66E502E0535EFB480A5BF1</t>
  </si>
  <si>
    <t>成都轨道交通30号线一期工程</t>
  </si>
  <si>
    <t>P19510100-0111</t>
  </si>
  <si>
    <t>2019-510000-54-01-410039</t>
  </si>
  <si>
    <t>2020-05-18</t>
  </si>
  <si>
    <t>线路长约26.284公里，设车站23座。线路长约26.284公里，设车站23座。线路长约26.284公里，设车站23座。线路长约26.284公里，设车站23座。线路长约26.284公里，设车站23座。</t>
  </si>
  <si>
    <t>2F35F4EBE7996DDBE065F8163E8AA87C</t>
  </si>
  <si>
    <t>B2B3BD4D8B6CFF73E0535EFB480AB576</t>
  </si>
  <si>
    <t>射洪市2023年老旧小区改造及配套基础设施建设项目（二期）</t>
  </si>
  <si>
    <t>P22510922-0050</t>
  </si>
  <si>
    <t>2206-510922-04-01-229655</t>
  </si>
  <si>
    <t>改造城区子昂城、体育馆等片区老旧小区，涉及到88个小区，共4754户。建设内容包括改造小区连接道路，给水管网 13千米，排水管网22千米，天然气管网 18千米，以及电力、通讯、监控、快递柜、垃圾分类回收智慧屋等配套基础设施改造。改造小区停车位1520个，并配建智能化公共停车场增设920个停车位，同步新改建小区内外充电桩、广告位等相关设施。</t>
  </si>
  <si>
    <t>2F55CA9C8CFF7EA5E065F8163E8AA87C</t>
  </si>
  <si>
    <t>ECED8B7873936424E0535EFB480A2564</t>
  </si>
  <si>
    <t>360700 江安县教育和体育局机关</t>
  </si>
  <si>
    <t>江安县教育和体育局机关</t>
  </si>
  <si>
    <t>江安县城区学前教育建设项目</t>
  </si>
  <si>
    <t>P22511523-0058</t>
  </si>
  <si>
    <t>2210-511523-04-01-492013</t>
  </si>
  <si>
    <t>江安县城区学前教育建设项目江安县城区新建3所12个班规模幼儿园，改扩建2所幼儿园（其中：橙乡幼儿园分园9个班，阳春幼儿园6个班）、并配套体育运动场、综合大楼、以及相关附设设施建设和教育教学相关配套采购。</t>
  </si>
  <si>
    <t>江安县教育局</t>
  </si>
  <si>
    <t>C1C4F2F55AE43A1B28F8B621BAF6B69</t>
  </si>
  <si>
    <t>2F333B3995BF4EB9E065F8163E8AA87C</t>
  </si>
  <si>
    <t>360700</t>
  </si>
  <si>
    <t>EC1379E90B69269BE0535EFB480ABDA0</t>
  </si>
  <si>
    <t>326617 金堂县农业农村局</t>
  </si>
  <si>
    <t>金堂县农业农村局</t>
  </si>
  <si>
    <t>成都（金堂）蔬菜保供基地智慧园区建设项目</t>
  </si>
  <si>
    <t>P25510121-0005</t>
  </si>
  <si>
    <t>2306-510121-04-01-185541</t>
  </si>
  <si>
    <t>智能温室大棚8000㎡;水肥一体化10000亩;四情物联网监测100000亩;田型调整4万亩，灌与排水、田间道路工程200公里;全自动化育秩育种中心6000㎡;病虫害绿色防控50000亩;土壤治理6000亩;蔬菜废弃物处理设施中心6000㎡；田间设备耕种收设备130套;机库、车间、农资服务中心:6000㎡;冷链物流中心:8000㎡;加工仓储中心5000㎡:中央厨房6000㎡;质量监管检测中心1500㎡;展示中心3000㎡；大数据与人工智能中心1000㎡;全过程物联网1项等。</t>
  </si>
  <si>
    <t>9F4E89655080F5FFE0535EFB480A0BC1</t>
  </si>
  <si>
    <t>2F1DB1206A505FC2E065F8163E8AA87C</t>
  </si>
  <si>
    <t>326617</t>
  </si>
  <si>
    <t>2F2EBD6A68DD7601E065F8163E8AA87C</t>
  </si>
  <si>
    <t>南充市嘉陵区任家桥社区等老旧小区改造建设项目</t>
  </si>
  <si>
    <t>P22511304-0039</t>
  </si>
  <si>
    <t>2210-511304-04-01-147348</t>
  </si>
  <si>
    <t>2023-12-22</t>
  </si>
  <si>
    <t>2026-11-20</t>
  </si>
  <si>
    <t>项目涉及改造任家桥社区67个老旧小区5373户，建筑面积约58万平方米。主要内容为道路、管网、电力、通信及便民服务配套用房、停车场、充电桩等基础设施改造。项目涉及改造任家桥社区67个老旧小区5373户，建筑面积约58万平方米。主要内容为道路、管网、电力、通信及便民服务配套用房、停车场、充电桩等基础设施改造。</t>
  </si>
  <si>
    <t>2F4977F4E5286DDEE065F8163E8AA87C</t>
  </si>
  <si>
    <t>ED312B0DB34CED65E0535EFB480A9A8A</t>
  </si>
  <si>
    <t>卫生局机关</t>
  </si>
  <si>
    <t>广安市广安区人民医院三期工程建设项目</t>
  </si>
  <si>
    <t>P22511602-0003</t>
  </si>
  <si>
    <t>2201-511602-23-01-862823</t>
  </si>
  <si>
    <t>2023-09-25</t>
  </si>
  <si>
    <t>2026-12-09</t>
  </si>
  <si>
    <t xml:space="preserve"> 拟建内科住院楼、国医楼、科研教学楼、后勤保障楼共计66000平方米（现有床位数800张，新增床位数400张），以及地下停车场、配套附属工程。
</t>
  </si>
  <si>
    <t>2F339FD47FCD4EBDE065F8163E8AA87C</t>
  </si>
  <si>
    <t>D80516AC169ECC82E0535EFB480A5121</t>
  </si>
  <si>
    <t>三台县立新镇粮经作物融合示范园项目</t>
  </si>
  <si>
    <t>P25510722-0006</t>
  </si>
  <si>
    <t>2503-510722-04-01-741651</t>
  </si>
  <si>
    <t>新建蔬菜、粮油复种基地1000亩，智慧立体农业种植基地30亩；建设配套产业设施和农村环境改造，包括蔬菜粮油服务中心、分拣中心、烘干中心、检测站、水处理系统、出口加工中心、作业道路及沟渠整治等。新建蔬菜、粮油复种基地1000亩，智慧立体农业种植基地30亩；建设配套产业设施和农村环境改造，包括蔬菜粮油服务中心、分拣中心、烘干中心、检测站、水处理系统、出口加工中心、作业道路及沟渠整治等。</t>
  </si>
  <si>
    <t>2F5962F854777777E065F8163E8AA87C</t>
  </si>
  <si>
    <t>2F549706996E7F1BE065F8163E8AA87C</t>
  </si>
  <si>
    <t>332332002 蓬安县水务局机关</t>
  </si>
  <si>
    <t>升钟水库蓬安灌区现代化建设及供水工程</t>
  </si>
  <si>
    <t>P24511323-0002</t>
  </si>
  <si>
    <t>2402-511323-04-01-190336</t>
  </si>
  <si>
    <t>升钟水库蓬安灌区现代化建设及供水工程涉及渠道8条，其中整治分支渠5条，整治渠道总长度29.899 km，包括隧洞31座5.913km，暗渠99段4.319km，明渠19.667km，渠系小型建筑物531座；续建分支渠4条，渠道总长度30.391km，包括隧洞30座6.139km，输水管道23.399km，渡槽7座0.853km，泵站1座，配套建设蓄水设施及导流设施、渠系小型建筑物150座等，日灌溉能力达1万吨，新增改善灌面4.7万亩。</t>
  </si>
  <si>
    <t>E44A7E87D424B358C4BC85DAF650E2E</t>
  </si>
  <si>
    <t>2F5A5D92B6915F7EE065F8163E8AA87C</t>
  </si>
  <si>
    <t>332332002</t>
  </si>
  <si>
    <t>11B9C3F761B86B93E06320C012AC9EBA</t>
  </si>
  <si>
    <t>中江县农村人居环境整治项目</t>
  </si>
  <si>
    <t>P23510623-0020</t>
  </si>
  <si>
    <t>2312-510623-04-01-781919</t>
  </si>
  <si>
    <t>1、厕污治理工程：包含农村生活污水处理设施、农村厕所改造、农村生活垃圾处理等治理工程。
2、乡村基础设施及风貌打造：包含村组道路改造工程、村民活动广场、农村道路及院落太阳能灯和广告灯箱、集中供水点、镇农贸市场改造、墙面广告位建设等。</t>
  </si>
  <si>
    <t>2F41C19CBBBA460AE065F8163E8AA87C</t>
  </si>
  <si>
    <t>11A10BCED81643E8E06320C012ACCC9A</t>
  </si>
  <si>
    <t>324319003 隆昌市自然资源和规划局</t>
  </si>
  <si>
    <t>隆昌市“天府森林粮库”建设项目</t>
  </si>
  <si>
    <t>P24511028-0015</t>
  </si>
  <si>
    <t>2402-511028-04-01-408949</t>
  </si>
  <si>
    <t>建设规模及建设内容：加快建设内江（隆昌）荣昌现代农业高新技术产业示范区，助推成渝现代高效特色农业带建设。新改建油茶基地1万亩、改造提升竹产业基地1万亩，发展林下经济 2000 亩，配套基地水肥一体化设施 、生产作业道路、生产用房 、仓储物流用房等基础设施。</t>
  </si>
  <si>
    <t>张奎林</t>
  </si>
  <si>
    <t>9B1EE1DC6E9BF7E8E0535EFB480A9EA6</t>
  </si>
  <si>
    <t>2F680B3579971EB4E065F8163E8AA87C</t>
  </si>
  <si>
    <t>324319003</t>
  </si>
  <si>
    <t>11DEDBC0441D24CBE06320C012AC1AFC</t>
  </si>
  <si>
    <t>348001 武胜县交通运输局</t>
  </si>
  <si>
    <t>成渝双城经济圈-广安市武胜县区域性综合交通衔接枢纽建设项目（一期）</t>
  </si>
  <si>
    <t>P22511622-0035</t>
  </si>
  <si>
    <t>2211-511622-04-01-185746</t>
  </si>
  <si>
    <t>2026-01-03</t>
  </si>
  <si>
    <t>建设客运集散中心2座，建筑面积约7万㎡，建设内容包括候车大厅，集散服务区，停车区及其他附属设施等；建设货运中转站场3座，建筑面积约38万㎡，建设内容包含货运枢纽站，物流仓储区，货物集中装卸平台停车场，充换电站等；建设铁路口岸物流中心1座，建筑面积约7万㎡，建设枢纽连接道路及其配套设施等，打造武胜县公铁客货联运中转交通衔接枢纽。</t>
  </si>
  <si>
    <t>周涛</t>
  </si>
  <si>
    <t>A671A790142D6531E0535EFB480A38CC</t>
  </si>
  <si>
    <t>2F2F9738440A5122E065F8163E8AA87C</t>
  </si>
  <si>
    <t>ED65B7EF203EF0D7E0535EFB480A9BD5</t>
  </si>
  <si>
    <t>324325 区土地储备中心</t>
  </si>
  <si>
    <t>乐山市市中区自然资源局</t>
  </si>
  <si>
    <t>乐山市市中区苏稽片区民大附中新增土地储备项目</t>
  </si>
  <si>
    <t>P25511102-0023</t>
  </si>
  <si>
    <t>2310-513111-04-01-665566</t>
  </si>
  <si>
    <t>该项目位于乐山市市中区苏稽镇饶坎村1、2、3组，长春村3、4 组，楠园村 1、2、3、4、5 、7组，双江村 1、2、4、5、6组，卫东村5组,新桥街社区15 组，刘浩村2组，红专村1、2、3、4、5组，青峨村1、2、3、4、5组，雷坝村1、2、3、4组，石鼓寺村1、2、3、4、5、6组;绿心街道张徐坝村1、2、3组。拟征收以上所涉及地块合计17.0389公顷土地征收为国家所有，项目拆迁整理储备面积约516亩。</t>
  </si>
  <si>
    <t>76AAA48E693394CCE0535EFB480AC0D8</t>
  </si>
  <si>
    <t>2F567748006547ADE065F8163E8AA87C</t>
  </si>
  <si>
    <t>2F49CBE5CB2213A2E065F8163E8AA87C</t>
  </si>
  <si>
    <t>381388 峨眉山城市商业运营管理有限公司</t>
  </si>
  <si>
    <t>峨眉山市智慧城市和数字信息建设项目</t>
  </si>
  <si>
    <t>P25511181-0022</t>
  </si>
  <si>
    <t>2405-511181-04-01-986493</t>
  </si>
  <si>
    <t>建立智慧运营管理指挥平台、“一张网”视频融合平台、智慧停车、智慧监测、智慧交通、智慧医疗、全市域影像数据平台等新型信息化基础设施；包括城建、安防、物联网数据等领域；整合区域内数据资源，建立数据创新应用场景；配套建设行业AI抓拍点位900个。本项目不涉及新增算力。（不是续发项目、不存在信息系统重复建设情况，不存在新增巨幅大屏等新形象工程）。</t>
  </si>
  <si>
    <t>峨眉山城市商业运营管理有限公司</t>
  </si>
  <si>
    <t>2F2DF0861DC305ACE065F8163E8AA87C</t>
  </si>
  <si>
    <t>2F339FD492234EBDE065F8163E8AA87C</t>
  </si>
  <si>
    <t>381388</t>
  </si>
  <si>
    <t>2F3F2C8F74103709E065F8163E8AA87C</t>
  </si>
  <si>
    <t>332153101 洪雅县水利局</t>
  </si>
  <si>
    <t>洪雅县供水设施及配套管线建设项目</t>
  </si>
  <si>
    <t>P22511423-0048</t>
  </si>
  <si>
    <t>2211-511423-04-01-659489</t>
  </si>
  <si>
    <t>2028-11-30</t>
  </si>
  <si>
    <t>原址提升两座水厂供水能力为15000m3/d、10000m3/d，建设智慧水务管控一体化平台一套，改建派普水厂一座，建设供水主管网129km并配套建设支管网。原址提升两座水厂供水能力为15000m3/d、10000m3/d，建设智慧水务管控一体化平台一套，改建派普水厂一座，建设供水主管网129km并配套建设支管网。</t>
  </si>
  <si>
    <t>洪雅县水利水电局</t>
  </si>
  <si>
    <t>286FB34616A4E58BDE37E867B13079A</t>
  </si>
  <si>
    <t>2F58F78F89004D9DE065F8163E8AA87C</t>
  </si>
  <si>
    <t>332153101</t>
  </si>
  <si>
    <t>EDD72EE5ABAB159CE0535EFB480A5514</t>
  </si>
  <si>
    <t>安岳县2024年老旧小区改造（土地堂、兴安、北坝、龙王庙、奎星阁社区）配套基础设施建设项目</t>
  </si>
  <si>
    <t>P24512021-0003</t>
  </si>
  <si>
    <t>2312-512021-04-01-359329</t>
  </si>
  <si>
    <t>安岳县2024年老旧小区改造（土地堂、兴安、北坝、龙王庙、奎星阁社区）配套基础设施建设项目涉及改造安岳县城区岳城街道和岳阳镇土地堂社区、兴安社区、北坝社区、龙王庙社区、奎星阁社区5个社区的老旧小区，11个小区，70栋，共计1620户、改造面积17.45万㎡。主要工程内容包括改造污水工程（污水管道4696m，雨污水出户管5040m，污水检查井156座）、改造雨水工程（雨水管道2016m，雨水口连接管1386m，雨水排水沟567m，雨水检查井66座）、改造供水工程4410m、改造电气工程（高压引线590m、低压引线410m、绝缘线缆埋地敷设1360m，入户线缆15750m、光缆16200m）、改造及修复硬质铺装地面（人行道拆除8601.70㎡、混凝土路面拆除12260㎡、道路修复3472㎡）、修复绿化工程（绿化拆除22050㎡、绿化修复2855㎡）、改造与小区相邻道路工程及停车场（改造人行道23064㎡、路面改造30706㎡、修复人行道及运动场地2998㎡、新增人行道1134㎡、新增停车位945㎡）、新增车电瓶车充电桩252个、新增消防设施（消防栓126个，灭火器454个，微型消防站7个）、新增庭院灯126盏、文化设施打造（宣传栏200㎡、公示栏90㎡）、健身器材11套及其他配套基础设施改造等。</t>
  </si>
  <si>
    <t>2F411CF37AFD01E4E065F8163E8AA87C</t>
  </si>
  <si>
    <t>11DB962AC1275B4BE06320C012ACB611</t>
  </si>
  <si>
    <t>448813 梓潼县梓昌商贸有限责任公司</t>
  </si>
  <si>
    <t>梓潼县发展和改革局本级</t>
  </si>
  <si>
    <t>四川梓潼经济开发区健康食品产业园建设项目</t>
  </si>
  <si>
    <t>P23510725-0015</t>
  </si>
  <si>
    <t>2401-510725-04-01-304796</t>
  </si>
  <si>
    <t>项目占地90亩，计划建设健康食品标准化厂房4.2万平方米，原料仓储中转区2.8万平方米，冷链仓储1.2万平方米、原材料预处理车间0.5万平方米，并建设检验检测中心0.3万平方米、食品电商平台0.2万平方米等生产辅助用房，配套建设园区配套道路1500米、停车场0.5万平方米（配备停车位200个，充电桩40个)、管网等附属设施。</t>
  </si>
  <si>
    <t>LW</t>
  </si>
  <si>
    <t>11B5FF0B41F71AFBE06320C012AC40CC</t>
  </si>
  <si>
    <t>2F379A5E24571A87E065F8163E8AA87C</t>
  </si>
  <si>
    <t>448813</t>
  </si>
  <si>
    <t>11B52A8F531E0883E06320C012ACDEA4</t>
  </si>
  <si>
    <t>361502001 盐边县卫生局</t>
  </si>
  <si>
    <t>盐边县卫生局</t>
  </si>
  <si>
    <t>盐边县中医院改扩建及设施设备更新配套建设项目</t>
  </si>
  <si>
    <t>P23510422-0009</t>
  </si>
  <si>
    <t>2310-510422-04-01-986347</t>
  </si>
  <si>
    <t>本项目新增床位256张，扩建面积21224.5平方米(其中扩建门诊6280.43平方米、检验1000平方米、康复1714.94平方米、病房10514.19平方米、手术室1714.94平方米),改造老院区病房病区12627.48平方米，配套建设供氧、消防、变电、污水处理等系统工程，更新配套手术室、ICU、血透室、产房、影像、放射、心电、检查检验等医疗设施设备。</t>
  </si>
  <si>
    <t>03F90CA9A064BCB932510AE2644D71C</t>
  </si>
  <si>
    <t>2F450B410EDD2064E065F8163E8AA87C</t>
  </si>
  <si>
    <t>361502001</t>
  </si>
  <si>
    <t>11B6B0DC291A0879E06320C012AC217C</t>
  </si>
  <si>
    <t>天府总部商务区基础设施建设项目（二期）</t>
  </si>
  <si>
    <t>P22510100-0096</t>
  </si>
  <si>
    <t>2206-510164-04-01-331073</t>
  </si>
  <si>
    <t>2022-11-29</t>
  </si>
  <si>
    <t>新建天府总部商务区配套基础设施（二期），本项目建设内容主要包括综合管廊工程、给水工程、排水工程、电力工程、通信工程等，其中综合管廊、市政道路、雨污水管超20km。项目位于天府总部商务区，是天府新区重要的交通、管廊综合工程。</t>
  </si>
  <si>
    <t>2F3019C651C65AC1E065F8163E8AA87C</t>
  </si>
  <si>
    <t>E2BBCC0B42A0346BE0535EFB480A4BE8</t>
  </si>
  <si>
    <t>青羊区文家街道大石桥社区2、3组配售型保障性住房项目</t>
  </si>
  <si>
    <t>P24510100-0058</t>
  </si>
  <si>
    <t>2405-510105-04-01-990876</t>
  </si>
  <si>
    <t>项目占地24155.79平方米，规划总建筑面积约91595.81平方米，742套。该项目将严格按照规划等相关要求实施建设。项目占地24155.79平方米，规划总建筑面积约91595.81平方米。该项目将严格按照规划等相关要求实施建设。</t>
  </si>
  <si>
    <t>2F4987CB6BB56F06E065F8163E8AA87C</t>
  </si>
  <si>
    <t>1A36473D1E6B4828E06320C012ACF1C9</t>
  </si>
  <si>
    <t>峨眉山市平坝区现代设施农业建设项目</t>
  </si>
  <si>
    <t>P24511181-0041</t>
  </si>
  <si>
    <t>2412-511181-04-01-670443</t>
  </si>
  <si>
    <t>占地约477亩，建设29万平米智慧农业项目，配套建设种植玻璃温室（包括智能环境控制、智能移动喷灌、物流苗床、视觉机器人打叶采摘和分拣包装、空气源热泵、智能预冷、全智能可控补光等主要智慧化系统等）；新建农产品自动化筛选中心、卸货包装仓储中心、实验室等2万平方米，新能源冷链物流中心1000平方米等。</t>
  </si>
  <si>
    <t>2F372F1418986EBEE065F8163E8AA87C</t>
  </si>
  <si>
    <t>2F368F98174C2D37E065F8163E8AA87C</t>
  </si>
  <si>
    <t>999809 兴文县兴农发展投资集团有限责任公司</t>
  </si>
  <si>
    <t>兴文县农业农村局</t>
  </si>
  <si>
    <t>兴文县农村产业融合示范园建设项目</t>
  </si>
  <si>
    <t>P23511528-0005</t>
  </si>
  <si>
    <t>2302-511528-04-01-203499</t>
  </si>
  <si>
    <t xml:space="preserve">新建优势农产品种植基地约4000亩，配套相关附属设施，道路建设及相关灌区供水系统设施等。 新建优势农产品种植基地约4000亩，配套相关附属设施，道路建设及相关灌区供水系统设施等。 新建优势农产品种植基地约4000亩，配套相关附属设施，道路建设及相关灌区供水系统设施等。 </t>
  </si>
  <si>
    <t>兴文县兴农发展投资集团有限责任公司</t>
  </si>
  <si>
    <t>ED2D9E6795ABF961E0535EFB480A1209</t>
  </si>
  <si>
    <t>2F333731B6834EBBE065F8163E8AA87C</t>
  </si>
  <si>
    <t>999809</t>
  </si>
  <si>
    <t>FD22BA0D445AEA6EE0535EFB480A192A</t>
  </si>
  <si>
    <t>381116 成都武科实业有限公司</t>
  </si>
  <si>
    <t>成都市武侯区民政局</t>
  </si>
  <si>
    <t>金花颐园养老服务中心项目</t>
  </si>
  <si>
    <t>P22510107-0021</t>
  </si>
  <si>
    <t>2212-510107-04-01-979456</t>
  </si>
  <si>
    <t>项目用地面积 17960.02 平方米（约 26.9 亩），规划总建筑面积约 74500 平方米，其中地上计容建筑面积约 45300 平方米，地下建筑面积约 29200 平方米。建设内容主要包括养老院、地下车库、老年活动设施等，本项目预设置床位数约1022张。</t>
  </si>
  <si>
    <t>成都武科实业有限公司</t>
  </si>
  <si>
    <t>F7CEE626BA44195B66EDE07D4D21E4E</t>
  </si>
  <si>
    <t>2F1DD764A9675FCEE065F8163E8AA87C</t>
  </si>
  <si>
    <t>381116</t>
  </si>
  <si>
    <t>FCE08BC0E2D526B6E0535EFB480A0724</t>
  </si>
  <si>
    <t>448343 汉源县水务建设集团有限公司</t>
  </si>
  <si>
    <t>汉源县高山农业示范区项目</t>
  </si>
  <si>
    <t>P22511823-0021</t>
  </si>
  <si>
    <t>2210-511823-04-01-337949</t>
  </si>
  <si>
    <t>2023-07-19</t>
  </si>
  <si>
    <t>建设粮蔬产业基地提档10000亩，高标准枇杷种植园区5000亩，配套肥水一体化设施，节水灌溉、土壤（环境）监测系统安装，产业环线道路提升改建；新建农产品仓储加工物流中心45000平方米、建设配套基础设施等。</t>
  </si>
  <si>
    <t>任昌金</t>
  </si>
  <si>
    <t>E2A1DCB2837E87DAE0535EFB480A894A</t>
  </si>
  <si>
    <t>2F2DD1CB58B5124AE065F8163E8AA87C</t>
  </si>
  <si>
    <t>448343</t>
  </si>
  <si>
    <t>ED2E2B42F1F4D2D3E0535EFB480A67AB</t>
  </si>
  <si>
    <t>自贡市大安区凉高山、大山铺等片区城镇老旧小区改造及配套基础设施建设工程</t>
  </si>
  <si>
    <t>P25510304-0003</t>
  </si>
  <si>
    <t>2502-510304-04-01-861791</t>
  </si>
  <si>
    <t>改造老旧小区19个，改造面积约17.86万平方米，涉及居民户数2193户。改造小区内的供水、排水、供电、弱电、供气、消防、安防等基础设施，以及社区综合服务、文化体育、适老化设施、社区养老及托幼等便民公共服务设施。改造小区外与城市主干网衔接的道路约9.7千米和通信、供电等城镇配套基础设施。</t>
  </si>
  <si>
    <t>2F563BED9DAB2DF8E065F8163E8AA87C</t>
  </si>
  <si>
    <t>2F53B3FBF10F2435E065F8163E8AA87C</t>
  </si>
  <si>
    <t>古蔺县老旧小区改造项目</t>
  </si>
  <si>
    <t>P21510525-0049</t>
  </si>
  <si>
    <t>2109-510525-17-01-372607</t>
  </si>
  <si>
    <t>项目位于彰德街道、金兰街道，涉及小区30个，住户约5000户，改造面积约23万平方米，对小区内部供排水管网、化粪池、小区内道路、供电供气线路等基础设施进行升级改造，完善停车场并配套物业服务。项目位于彰德街道、金兰街道，涉及小区30个，住户约5000户，改造面积约23万平方米，对小区内部供排水管网、化粪池、小区内道路、供电供气线路等基础设施进行升级改造，完善停车场并配套物业服务。</t>
  </si>
  <si>
    <t>2F433C7E993C6068E065F8163E8AA87C</t>
  </si>
  <si>
    <t>CBF20ABAB0EFFC62E0535EFB480A2576</t>
  </si>
  <si>
    <t>434132 434132 邻水县商务局</t>
  </si>
  <si>
    <t>成渝地区双城经济圈—邻水县县域农产品批发市场基础设施建设项目</t>
  </si>
  <si>
    <t>P23511623-0017</t>
  </si>
  <si>
    <t>2302-511623-04-01-257854</t>
  </si>
  <si>
    <t>新建农产品批发市场1个，面积约5000平方米包含摊位约200个、农产品保鲜库约800平方米、冷冻库约1200平方米。升级改造县域老旧农产品批发市场面积37000余平方米，增设农产品保鲜库约4100平方米、冷冻库约6000平方米，升级现有市场摊位1200余个，建设垃圾收集设施5处，改造下水道管网约1.25公里、改造消防系统16处、改造电路电线2公里等。</t>
  </si>
  <si>
    <t>邻水县商务局</t>
  </si>
  <si>
    <t>B25375E91500B40BE0535EFB480AF078</t>
  </si>
  <si>
    <t>2F53B3FBF2212435E065F8163E8AA87C</t>
  </si>
  <si>
    <t>434132</t>
  </si>
  <si>
    <t>FC3E7FB6C093CEA4E0535EFB480AB91E</t>
  </si>
  <si>
    <t>348315306 射洪市交通投资有限责任公司</t>
  </si>
  <si>
    <t>射洪市涪江流域水利基础设施建设项目（一期）</t>
  </si>
  <si>
    <t>P22510922-0076</t>
  </si>
  <si>
    <t>2209-510922-04-01-469071</t>
  </si>
  <si>
    <t>对射洪市涪江流域22.03公里实施输配水工程、渠系配套建筑物及道路工程。达到年供水总量6900.00万立方米（其中：灌区农业灌溉用水2600.00万立方米，居民供水2300立方米，工业用水2000.00万立方米）。</t>
  </si>
  <si>
    <t>唐莎莎</t>
  </si>
  <si>
    <t>E2A9D0A9AEEA5B5DE0535EFB480A5008</t>
  </si>
  <si>
    <t>2F545A0F1DA86DDAE065F8163E8AA87C</t>
  </si>
  <si>
    <t>348315306</t>
  </si>
  <si>
    <t>ECDD48B77BB16426E0535EFB480A2F8B</t>
  </si>
  <si>
    <t>商务局</t>
  </si>
  <si>
    <t>翠屏区象鼻公铁物流园城乡冷链物流基础设施建设项目</t>
  </si>
  <si>
    <t>P22511502-0145</t>
  </si>
  <si>
    <t>2211-511502-04-01-199523</t>
  </si>
  <si>
    <t>项目位于翠屏区象鼻公铁物流园，已列入四川省“十四五”现代物流发展规划。总建筑面积约152400平方米。建设内容主要包括：1、冷链仓储物流及配套设施：高温冷库40000平方米、低温冷库30000平方米、转运及物流配送中心、设施设备仓库及其附属工程等；2、配套服务设施和路网管网工程：新建物流园区道路、园区连接元水互通立交等配套工程；3.园区停车场（500个车位）及充电桩（100个）等配套基础设施，设置园区广告牌、购置装卸搬运作业设备等配套服务设施。</t>
  </si>
  <si>
    <t>2F31690C88756450E065F8163E8AA87C</t>
  </si>
  <si>
    <t>ED2BB6F748FEC4A0E0535EFB480A19F2</t>
  </si>
  <si>
    <t>宜宾市翠屏区合江门钟鼓楼片区2022年老旧小区及周边配套设施改造项目</t>
  </si>
  <si>
    <t>P21511502-0094</t>
  </si>
  <si>
    <t>2111-511502-04-01-532924</t>
  </si>
  <si>
    <t>本项目涉及13个小区64幢，2119户，范围包括慈善路、西郊路至苗圃路周边等。建设内容包括电力管线改造约5120米，供排水管网改造约6400米；停车泊位改造529个，充电桩建设105座，节能化改造广告538个及相关配套基础设施。</t>
  </si>
  <si>
    <t>2F321B2950F15A76E065F8163E8AA87C</t>
  </si>
  <si>
    <t>E2E0FED4031411A1E0535EFB480A847B</t>
  </si>
  <si>
    <t>宜宾市翠屏区合江门街区酒都片区老旧小区及周边配套设施改造项目</t>
  </si>
  <si>
    <t>P21511502-0060</t>
  </si>
  <si>
    <t>2104-511502-04-01-911633</t>
  </si>
  <si>
    <t>本项目涉及15个小区74幢,30469户，范围包括前进路、岷江南路、宜一中周边等。建设内容包括:整治改造小区建筑，整治修缮建筑立面102383.89平方米;停车泊位改造761个，充电桩建设152座，节能化改造广告622个;同步对环境及配套设施修缮更换改造，改造和拆除外墙构件、改造建设环境及卫生配套设施、改造片区道路系统。</t>
  </si>
  <si>
    <t>2F328012516D03E2E065F8163E8AA87C</t>
  </si>
  <si>
    <t>D077C9CA2F038A36E0535EFB480AFF9C</t>
  </si>
  <si>
    <t>976154103 资阳市高鑫建设发展有限公司</t>
  </si>
  <si>
    <t>资阳市高新区体育公园项目</t>
  </si>
  <si>
    <t>P24512000-0013</t>
  </si>
  <si>
    <t>2411-512050-04-01-447720</t>
  </si>
  <si>
    <t>项目总占地面积约153.72亩，绿化率70.17%，新建5人制足球场8个，标准篮球场10个、乒乓球场13个、羽毛球场10个、标准网球场6个，多功能运动场地1个，建设健身步道2km，健身广场1000m2，儿童活动设施场地约1260.94m2，配套建设生态停车场4000m2及其他附属设施等。</t>
  </si>
  <si>
    <t>资阳市高鑫建设发展有限公司</t>
  </si>
  <si>
    <t>1517A31D1EC1062FE06320C012AC2632</t>
  </si>
  <si>
    <t>2F5802CA00A06921E065F8163E8AA87C</t>
  </si>
  <si>
    <t>976154103</t>
  </si>
  <si>
    <t>2F497C0C1322732AE065F8163E8AA87C</t>
  </si>
  <si>
    <t>成渝双城经济圈川渝高竹新区乡村振兴农旅融合发展示范区建设项目</t>
  </si>
  <si>
    <t>P22511600-0009</t>
  </si>
  <si>
    <t>2202-511600-20-01-956307</t>
  </si>
  <si>
    <t>新建特色水果园500亩，农产品加工中心80000平方米，游客服务中心1000平方米，乡村亲子乐园约5000亩，农产品展示中心12000平方米；山坪塘改造、灌溉渠铺设、农村环境风貌整治等乡村振兴基础设施建设，主要包括风貌打造1000处，厕所改造500个，并配套建设停车场、旅游道路和标识导视系统等旅游服务设施。</t>
  </si>
  <si>
    <t>2F30122F87A30432E065F8163E8AA87C</t>
  </si>
  <si>
    <t>D7E1701497FC4B04E0535EFB480A8F63</t>
  </si>
  <si>
    <t>眉山天府新区人民医院二期工程建设项目(住院综合楼建设项目)</t>
  </si>
  <si>
    <t>P24511421-0027</t>
  </si>
  <si>
    <t>2405-511452-04-01-733735</t>
  </si>
  <si>
    <t>项目占地约46.64亩，设置床位400张，总建筑面积约为 71367.86平方米，其中:地上总建筑面积约为50775.86平方米，地下总建筑面积约为20592平方米。主要建设内容包括住院医技楼、健康体检用房、医疗设备用房等建筑及相关附属配套设施。</t>
  </si>
  <si>
    <t>2F49839AA9667324E065F8163E8AA87C</t>
  </si>
  <si>
    <t>197BC67DBA9F4842E06320C012AC93D7</t>
  </si>
  <si>
    <t>381901004 内江投资控投集团有限公司</t>
  </si>
  <si>
    <t>内江国际物流港—保税物流中心（B型）项目</t>
  </si>
  <si>
    <t>P20511000-0017</t>
  </si>
  <si>
    <t>2020-511002-59-01-434644</t>
  </si>
  <si>
    <t>2020-06-30</t>
  </si>
  <si>
    <t>新建保税仓库约54000平方米、保税企业孵化基地用房约35000平方米，配套道路一长1265米，宽32米，配套道路二长248米，宽22米，配套道路三长600米，宽22米等配套基础设施。新建保税仓库约54000平方米、保税企业孵化基地用房约35000平方米，配套道路一长1265米，宽32米，配套道路二长248米，宽22米，配套道路三长600米，宽22米等配套基础设施。</t>
  </si>
  <si>
    <t>内江投资控股集团有限公司</t>
  </si>
  <si>
    <t>F6B2C8481F7400B89BC6C52D49BF0DE</t>
  </si>
  <si>
    <t>2F3F987199456188E065F8163E8AA87C</t>
  </si>
  <si>
    <t>381901004</t>
  </si>
  <si>
    <t>A10D2503F11C7D72E0535EFB480A3F45</t>
  </si>
  <si>
    <t>448014 四川润昌共兴实业发展有限公司</t>
  </si>
  <si>
    <t>平昌县发展和改革局</t>
  </si>
  <si>
    <t>四川平昌经开区食品产业园基础设施建设项目（二期）</t>
  </si>
  <si>
    <t>P24511923-0002</t>
  </si>
  <si>
    <t>2406-511923-04-01-596951</t>
  </si>
  <si>
    <t>新建厂房总建筑面积148000.00㎡（包括标准厂房48000.00㎡、定制厂房100000.00㎡）;建设停车场12000.00㎡、消防站800㎡、垃圾收集站120㎡、道路3200m、污水管网3200m、雨水管网3200m等园区基础配套设施。</t>
  </si>
  <si>
    <t>张季东</t>
  </si>
  <si>
    <t>11E1BE48CC7F61D8E06320C012AC47DE</t>
  </si>
  <si>
    <t>2F6E855EACA76A42E065F8163E8AA87C</t>
  </si>
  <si>
    <t>448014</t>
  </si>
  <si>
    <t>1C7884B502E761BFE065F8163E8AA87C</t>
  </si>
  <si>
    <t>332301 绵竹市水利局</t>
  </si>
  <si>
    <t>绵竹市水利局（主管部门）</t>
  </si>
  <si>
    <t>绵竹市城乡供水项目</t>
  </si>
  <si>
    <t>P22510683-0130</t>
  </si>
  <si>
    <t>2112-510683-04-01-444103</t>
  </si>
  <si>
    <t>改造绵竹市镇乡供水厂站18座，供水规模约6.8万m3/d，改造取水工程11处、取水井35口，改造镇乡供水管网等设施。改造绵竹市镇乡供水厂站18座，供水规模约6.8万m3/d，改造取水工程11处、取水井35口，改造镇乡供水管网等设施。</t>
  </si>
  <si>
    <t>绵竹市水务局</t>
  </si>
  <si>
    <t>E57F8461C5744E78C33B275E969E601</t>
  </si>
  <si>
    <t>2F4979DB1C177334E065F8163E8AA87C</t>
  </si>
  <si>
    <t>332301</t>
  </si>
  <si>
    <t>11CD1E55D29A1B5DE06320C012AC0F74</t>
  </si>
  <si>
    <t>381499318 四川阳安城市更新建设发展有限公司</t>
  </si>
  <si>
    <t>简阳市发展和改革局（简阳市粮食和物资储备局）</t>
  </si>
  <si>
    <t>简阳市新型智慧城市建设项目</t>
  </si>
  <si>
    <t>P22510185-0025</t>
  </si>
  <si>
    <t>2206-510185-04-01-979568</t>
  </si>
  <si>
    <t>根据简阳市智慧城市建设需求，创新运用大数据、云计算、人工智能等前沿信息技术开展本项目建设。主要建设内容概括为：智慧简阳运行管理中心信息系统基础设施建设和集成；物联感知平台；智慧安防小区；食堂安全监管平台；高中高考改革信息化系统；污染源在线视频监控平台；互联网医院；智慧防汛；智慧交通等项目。</t>
  </si>
  <si>
    <t>四川阳安城市更新建设发展有限公司</t>
  </si>
  <si>
    <t>E2A29DDA86204735E0535EFB480AE0F7</t>
  </si>
  <si>
    <t>2F347632218B52C4E065F8163E8AA87C</t>
  </si>
  <si>
    <t>381499318</t>
  </si>
  <si>
    <t>E2A96C7DEE9D2707E0535EFB480A2D07</t>
  </si>
  <si>
    <t xml:space="preserve"> 成都市科学技术局</t>
  </si>
  <si>
    <t>成都东部新区未来医学城智能装备和数字化医疗器械科技成果转化中试基地</t>
  </si>
  <si>
    <t>P25510100-0023</t>
  </si>
  <si>
    <t>2503-510186-04-01-432988</t>
  </si>
  <si>
    <t>项目用地面积约 5000 平米，将新建研发、中试及生产建筑约 11700 平米，采购基础通用设备 27 套，植入耗材万级洁净车间和包装车间设施设备 30 套，介入耗材万级洁净车间设施设备 28 套，高分子材料 10 万级洁净车间设施设备 25 套，体外诊断试剂 10 万级洁净车间设施设备 31 套，体外诊断试剂万级洁净车间设施设备 22 套，PCR 阳性万级洁净车间设施设备 12 套，PCR 质量检验车间设施设备 24 套，有源生产车间设施设备 147 套，研发、检验、微生物实验室设施设备 149 套，办公设备 264 套，库房设施设备 10 套，电磁兼容设施设备 2 套，并配套其他基础设施等。</t>
  </si>
  <si>
    <t>2F5383AB1B4110DDE065F8163E8AA87C</t>
  </si>
  <si>
    <t>2F5383AD28AA10DFE065F8163E8AA87C</t>
  </si>
  <si>
    <t>318707707 石棉县供排水有限责任公司</t>
  </si>
  <si>
    <t>石棉县城区供水能力提升改造项目</t>
  </si>
  <si>
    <t>P23511824-0019</t>
  </si>
  <si>
    <t>2310-511824-04-01-899465</t>
  </si>
  <si>
    <t>项目整体建设内容及规模：在栗子坪乡公益河修建取水点，建设沉沙池、清水池等构筑物，敷设 DN500 供水管约 28 公里至新棉镇净水厂，并对县城新棉镇净水厂进行扩能及智能化改造，改造后供水能力约 2.8 万立方米/天。</t>
  </si>
  <si>
    <t>王新容</t>
  </si>
  <si>
    <t>EBA3688DEC94F5EB5457301A59AFCC0</t>
  </si>
  <si>
    <t>2F3339C014BC4EB3E065F8163E8AA87C</t>
  </si>
  <si>
    <t>318707707</t>
  </si>
  <si>
    <t>119F17E23FD1094AE06320C012AC053D</t>
  </si>
  <si>
    <t>邛崃市住房和城乡建设局</t>
  </si>
  <si>
    <t>邛崃市保障性租赁住房项目</t>
  </si>
  <si>
    <t>P22510183-0029</t>
  </si>
  <si>
    <t>2211-510183-04-01-744038</t>
  </si>
  <si>
    <t xml:space="preserve">工程建设内容主要包括：用地面积约35亩，主要建设保障性租赁住房约550套，建筑面积约8万平方米及配套附属基础设施。 工程建设内容主要包括：用地面积约35亩，主要建设保障性租赁住房约550套，建筑面积约8万平方米及配套附属基础设施。 工程建设内容主要包括：用地面积约35亩，主要建设保障性租赁住房约550套，建筑面积约8万平方米及配套附属基础设施。 </t>
  </si>
  <si>
    <t>2F415798F802197CE065F8163E8AA87C</t>
  </si>
  <si>
    <t>ED946D3D20373BD5E0535EFB480A2E9F</t>
  </si>
  <si>
    <t>318316301 泸县财政局</t>
  </si>
  <si>
    <t>泸县乡村振兴二期-推进全域乡村振兴项目</t>
  </si>
  <si>
    <t>510521155300020077804</t>
  </si>
  <si>
    <t>2019-510521-01-01-339785</t>
  </si>
  <si>
    <t>2019-06-01</t>
  </si>
  <si>
    <t>新建生态养殖等生态项目，配套停车场、水电排污管网、围栏、监控等设施，核心区占地约2000亩；建设一个年处理20万吨各型农业废弃有机物污资源化处理中心；新建光伏农林循环经济扶贫产业示范基地、生态食材加工仓储及冷链配送基地；建设内容包括病死动物尸体无害化处置车间2560平方米，新建120吨低温冻库一座，新建高温化制动物尸体生产线两条，购置油水分离机两台，配套建设隔离带10000平方米及相关配套基础设施建设</t>
  </si>
  <si>
    <t>财政局经办</t>
  </si>
  <si>
    <t>6B5718402E640FF9DF03E5D06753C0C</t>
  </si>
  <si>
    <t>2F58C286790837BBE065F8163E8AA87C</t>
  </si>
  <si>
    <t>318316301</t>
  </si>
  <si>
    <t>155300250332715</t>
  </si>
  <si>
    <t>宜宾市翠屏区滨江沿线老旧小区改造建设项目</t>
  </si>
  <si>
    <t>P22511502-0175</t>
  </si>
  <si>
    <t>2209-511502-04-01-188464</t>
  </si>
  <si>
    <t>2024-03-13</t>
  </si>
  <si>
    <t>本项目涉及17个小区，3502户，340栋楼，小区建筑30.94万平方米。主要涉及道路改造，电力管网改造34561米，供排水改造36715米，燃气管网改造34561米，消防设施、停车位改造876个、电动自行车及汽车充电设施175处、智能快件箱等基础配套设施提升、便民服务设施改造、有条件的楼栋加装电梯等</t>
  </si>
  <si>
    <t>2F34AAF64BC66787E065F8163E8AA87C</t>
  </si>
  <si>
    <t>ECF69A632CB8F69EE0535EFB480A5064</t>
  </si>
  <si>
    <t>宜宾市翠屏区西街、东街片区老旧小区改造及基础设施建设项目</t>
  </si>
  <si>
    <t>P22511502-0176</t>
  </si>
  <si>
    <t>2209-511502-04-01-380416</t>
  </si>
  <si>
    <t>本项目涉及37个小区，涉及居民7622户，楼栋740栋，小区建筑63.6万平方米。建设内容包括：道路改造，电力管网改造75221米，供排水改造38815米，燃气管网改造75221米，消防设施、停车位改造1906个、电动自行车及汽车充电设施381处、智能快件箱等基础配套设施等提升，以及便民服务设施改造等。</t>
  </si>
  <si>
    <t>2F348C4B0823596DE065F8163E8AA87C</t>
  </si>
  <si>
    <t>ECF4FFE257411409E0535EFB480ADA84</t>
  </si>
  <si>
    <t>射洪市涪江流域城乡供水一体化建设项目</t>
  </si>
  <si>
    <t>P22510922-0082</t>
  </si>
  <si>
    <t>2211-510922-04-01-291641</t>
  </si>
  <si>
    <t>建设涪江流域城乡供水一体化工程，主要建设瞿河工业园区及沱牌绿色食品园区输配水工程7.5公里，配套建设加压泵站，高位水池、闸门、园区连接道路、挡水大坝、农业灌溉渠道等基础设施。建设涪江流域城乡供水一体化工程，主要建设瞿河工业园区及沱牌绿色食品园区输配水工程7.5公里，配套建设加压泵站，高位水池、闸门、园区连接道路、挡水大坝、农业灌溉渠道等基础设施。</t>
  </si>
  <si>
    <t>2F4975CA7A386DCAE065F8163E8AA87C</t>
  </si>
  <si>
    <t>ECEE06B34EDB7222E0535EFB480A53BA</t>
  </si>
  <si>
    <t>雅安市名山区水利局</t>
  </si>
  <si>
    <t>名山区乡村振兴农村供水及配套管网提升工程</t>
  </si>
  <si>
    <t>P22511821-0045</t>
  </si>
  <si>
    <t>2211-511803-04-01-865280</t>
  </si>
  <si>
    <t>对原供水厂进行提质扩容，供水规模由4万m3/d提升至6万m3/d;农村输配水管网工程:供水管网8公里、2.5公里倒虹管。项目实施将提高居民健康与卫生水平的基本保障，有利于促进社会稳定、加快社会经济发展。</t>
  </si>
  <si>
    <t>2F3108FB8C1A668EE065F8163E8AA87C</t>
  </si>
  <si>
    <t>ED2E91DEE7F18550E0535EFB480A6319</t>
  </si>
  <si>
    <t>361030 射洪市卫生健康局</t>
  </si>
  <si>
    <t>射洪市卫生健康局</t>
  </si>
  <si>
    <t>射洪市医疗卫生机构基础设施提升项目</t>
  </si>
  <si>
    <t>P22510922-0027</t>
  </si>
  <si>
    <t>2201-510922-04-01-192566</t>
  </si>
  <si>
    <t>2023-10-12</t>
  </si>
  <si>
    <t>2026-10-11</t>
  </si>
  <si>
    <t>改扩建业务用房13600平方米（改造床位100张、新增床位20张），完善附属设施及医疗设施设备购置等。改扩建业务用房13600平方米（改造床位100张、新增床位20张），完善附属设施及医疗设施设备购置等。</t>
  </si>
  <si>
    <t>罗明达</t>
  </si>
  <si>
    <t>9B0B376C43C40670E0535EFB480A295E</t>
  </si>
  <si>
    <t>2F45BA5FE26D6515E065F8163E8AA87C</t>
  </si>
  <si>
    <t>361030</t>
  </si>
  <si>
    <t>E2A1DCB28AA387DAE0535EFB480A894A</t>
  </si>
  <si>
    <t>501434502001 西城街道办事处</t>
  </si>
  <si>
    <t>顺庆区西城街道学院街片区城市危旧房改造配套项目</t>
  </si>
  <si>
    <t>P25511302-0011</t>
  </si>
  <si>
    <t>2412-511302-04-01-187260</t>
  </si>
  <si>
    <t>改造涉及2000年底以前建成的4个老旧小区226户。改造小区内配套道3949㎡、绿化979㎡、照明40套、供电863m、停车场495㎡、自行车棚70㎡、充电桩5套，及社区综合服务中心292㎡、便民服务设施253㎡、消防设施24套、安防设施5套、文化体育设施12套等公共服务设施；改造小区外与城市主干网衔接的道路3810㎡，通信管道501m，供电管道506m等城市基础设施配套项目。</t>
  </si>
  <si>
    <t>西城街道办事处</t>
  </si>
  <si>
    <t>2908EE8FC444D60B80B9B50F8553B8A</t>
  </si>
  <si>
    <t>2F68050C36D01A2EE065F8163E8AA87C</t>
  </si>
  <si>
    <t>501434502001</t>
  </si>
  <si>
    <t>2F676B2EB1604CB3E065F8163E8AA87C</t>
  </si>
  <si>
    <t>326304302 农业综合管理办</t>
  </si>
  <si>
    <t>北川羌族自治县农业农村局</t>
  </si>
  <si>
    <t>北川县鱼苗繁育能力提升项目</t>
  </si>
  <si>
    <t>P24510726-0030</t>
  </si>
  <si>
    <t>2411-510726-04-01-471410</t>
  </si>
  <si>
    <t>鱼苗繁育基地由养殖池、鱼种培育池、注排水渠、催产孵化车间、仓库组成，总占地面积约24000平方米(36亩)，其中新建养殖池4处(其中室外鱼苗养殖池1处，室内养殖池3处)，占地12000平方米、鱼种培育池15处(其中室外培育池13处，饵料培育池1处，仿生态培育池1处)占地 3000平方米，催产孵化类救护车间2000平方米，鱼类救护车间1200平方米及仓库800平，注水渠2100米、排水渠1200米，场区电力设施改造修复及宝林村鱼业整治项目部分鱼塘，塘底、塘坎硬化)。</t>
  </si>
  <si>
    <t>农业综合管理办</t>
  </si>
  <si>
    <t>67B91A10A0A483983D484720702C591</t>
  </si>
  <si>
    <t>2F45B731FA0F6526E065F8163E8AA87C</t>
  </si>
  <si>
    <t>326304302</t>
  </si>
  <si>
    <t>2F4091C30D1D493EE065F8163E8AA87C</t>
  </si>
  <si>
    <t>999717 四川成雅新城工程管理有限公司</t>
  </si>
  <si>
    <t>名山区乡村振兴农旅产业融合发展示范园建设项目</t>
  </si>
  <si>
    <t>P23511821-0008</t>
  </si>
  <si>
    <t>2302-511803-04-01-503381</t>
  </si>
  <si>
    <t>项目拟建集农业种植、农产品加工园、乡村旅游为一体的农旅产业融合示范园，建设内容包括2000亩特色农业种植基地、1000平方米农产品手工加工厂房、1000平方米农业亲子研学示范园、100亩茶叶采摘体验园、改建3公里红旅文化集散道路基础设施及旅游公厕、生态停车场等</t>
  </si>
  <si>
    <t>四川成雅新城工程管理有限公司</t>
  </si>
  <si>
    <t>B28E9B323D7F8372E0535EFB480A6905</t>
  </si>
  <si>
    <t>2F347D7BE79D5284E065F8163E8AA87C</t>
  </si>
  <si>
    <t>999717</t>
  </si>
  <si>
    <t>FD20570602032B38E0535EFB480A19C5</t>
  </si>
  <si>
    <t>卫星遥感农业信息化管理平台建设项目</t>
  </si>
  <si>
    <t>P25511422-0004</t>
  </si>
  <si>
    <t>2502-511452-04-01-895189</t>
  </si>
  <si>
    <t>本项目依托卫星遥感数据及信息化手段，建立以农业农村时空大数据为底座，涵盖农业农村用地管理、种植业底图测绘管理、耕地保护监管、农业金融管理、高标准农田全过程管理、设施农业动态管理等6大功能的农业信息化管理平台。形成面向全省、全国的农业农村数据资源体系，为农业精细化管理及优化资源配置提供科学依据。</t>
  </si>
  <si>
    <t>2F4979CD45126DE6E065F8163E8AA87C</t>
  </si>
  <si>
    <t>2F45D33368C56EA1E065F8163E8AA87C</t>
  </si>
  <si>
    <t>四川省乐山市沙湾区全域森林提质改造项目</t>
  </si>
  <si>
    <t>P22511111-0013</t>
  </si>
  <si>
    <t>2206-511111-04-01-907651</t>
  </si>
  <si>
    <t>2022-11-25</t>
  </si>
  <si>
    <t>2026-11-24</t>
  </si>
  <si>
    <t xml:space="preserve">四川省乐山市沙湾区全域森林提质改造项目主要在乐山市沙湾区范围内建设，包括营造林建设、林下经济建设，建设总规模约8.5万亩，发展林竹产业50000亩，土地整理2305亩，用于佛手柑种植，同时修建配套污水处理站，及配套公路。 </t>
  </si>
  <si>
    <t>2F31690C90206450E065F8163E8AA87C</t>
  </si>
  <si>
    <t>E2940EF4644B2373E0535EFB480AA892</t>
  </si>
  <si>
    <t>999405 大英县郪润农业开发有限公司</t>
  </si>
  <si>
    <t>大英现代智慧农业示范园区建设项目</t>
  </si>
  <si>
    <t>P23510923-0033</t>
  </si>
  <si>
    <t>2307-510923-04-01-904705</t>
  </si>
  <si>
    <t>通过土地调型、地力、种质提升等，建设粮经复合种植基地19000亩，育苗温室32457.6平方米、智慧温室147380平方米；配套建设农产品加工厂房2000平方米、冻库3778平方米，停车场1000平方米、生产道路18.25公里、智慧农业系统等基础设施。</t>
  </si>
  <si>
    <t>郭晋</t>
  </si>
  <si>
    <t>059AF81EF264A3D1E0635EFB480AA3CB</t>
  </si>
  <si>
    <t>2F33E71714F14EAFE065F8163E8AA87C</t>
  </si>
  <si>
    <t>999405</t>
  </si>
  <si>
    <t>11A57BF4397B2725E06320C012AC094D</t>
  </si>
  <si>
    <t>德阳市商务局</t>
  </si>
  <si>
    <t>德阳国际铁路大宗贸易物流配送中心及配套设施建设项目</t>
  </si>
  <si>
    <t>P22510600-0096</t>
  </si>
  <si>
    <t>2206-510603-04-01-348909</t>
  </si>
  <si>
    <t>新建大宗贸易物流中心，仓储用房，物流交易区共计22万㎡，新建停车位1200个及配套充电桩300个，新建铁路专用线、配套道路、电力、供排水、通讯、广告位等配套基础设施；新建物流信息服务平台及设施设备购置。</t>
  </si>
  <si>
    <t>德阳国际铁路物流港开发建设中心</t>
  </si>
  <si>
    <t>2F441C27F3973B39E065F8163E8AA87C</t>
  </si>
  <si>
    <t>FD09D682236FC98CE0535EFB480A64FD</t>
  </si>
  <si>
    <t>2024年广安区中桥片区老旧小区改造项目</t>
  </si>
  <si>
    <t>P23511602-0129</t>
  </si>
  <si>
    <t>2310-511602-04-01-273687</t>
  </si>
  <si>
    <t>小区内车行道道路29600平方米、小区内人行道道路20720平方米，整治及改造小区内雨水管道6528米、污水管道19434米、供电管线23044米、通信管线10148米、供气管道40068米、供水管道7758米，防水排涝设施改造3400米，新建与改造停车位560个、路灯105盏和围墙1246平方米，清理化粪池65座，并配套建设无障碍坡道2300平方米、无障碍扶手1054米，新建及改造养老设施900平方米、托育设施1200平方米、健身设施109套、充电桩55个、室外消防设施85套，新增垃圾分类容器160组等。</t>
  </si>
  <si>
    <t>2F48993F0D6915DCE065F8163E8AA87C</t>
  </si>
  <si>
    <t>19F85CA870F7482EE06320C012AC7985</t>
  </si>
  <si>
    <t>资中县城中村改造项目</t>
  </si>
  <si>
    <t>P24511025-0055</t>
  </si>
  <si>
    <t>2412-511025-04-01-590673</t>
  </si>
  <si>
    <t>2025-06-03</t>
  </si>
  <si>
    <t>本项目拟对水南镇及重龙镇，包括高铁片区、西干道片区以及石堰河片区城中村进行改造，改造范围约3715.79亩；涉及拆迁总户数1286户5430人，总拆迁面积34.99万平方米；“房票”方式进行安置面积约为230580.00㎡；新建安置房总建设面积12289平方米及相关配套工程；配套建设道路4500米，雨水管网6500米，污水管网5000米；供水管网4900米，改造区域建设电缆3050米，电力管网4200米。</t>
  </si>
  <si>
    <t>2F463D1488911DD1E065F8163E8AA87C</t>
  </si>
  <si>
    <t>2F45BD63C3B9650FE065F8163E8AA87C</t>
  </si>
  <si>
    <t>乐山市沙湾区城乡供水一体化项目（二期）</t>
  </si>
  <si>
    <t>P25511111-0027</t>
  </si>
  <si>
    <t>2503-511111-04-01-861877</t>
  </si>
  <si>
    <t>供水工程与企业生产和群众生活密切相关，水资源供求矛盾不但制约着地方经济的发展，而且制约着地方群众生活水平的稳步提高，甚至影响社会稳定的大局。通过本项目建设，将提供供水能力，完善城区配套管网，解决城镇供水能力不足、管网建设不配套、管网密度低及供水能力不均衡等问题。综上所述，实施本项目对保证城镇供水安全，促进城镇化建设及地区经济的持续发展，改善城市投资环境，提高居民生活质量等方面，都具有重要的意义，是十分必要的。新建供水管网 160km，新建水厂1 座，新建三级泵站 1 座，更换供水管网 50km。总投资58000 万元。</t>
  </si>
  <si>
    <t>2F598FA548FA06B8E065F8163E8AA87C</t>
  </si>
  <si>
    <t>2F572F990BEC1347E065F8163E8AA87C</t>
  </si>
  <si>
    <t>资中县发展和改革局</t>
  </si>
  <si>
    <t>资中县智慧城市及市政基础设施智能信息化建设项目</t>
  </si>
  <si>
    <t>P22511025-0024</t>
  </si>
  <si>
    <t>2211-511025-04-01-673770</t>
  </si>
  <si>
    <t>2025-05-25</t>
  </si>
  <si>
    <t>2201</t>
  </si>
  <si>
    <t>建设智慧应用，完善城市城管、环卫、食品安全、应急、交通、环保、经济、医疗等多类应用领域；建立健全安全、标准和运维三大体系。在区域内对6000盏路灯智能化改造，完善监控系统。打造完成智慧消防、智慧交通、智慧政务、智慧城管、智慧自然资源、智慧工业、智慧金融、智慧公共安全、智慧农业等，以及数字规划及多规合一、无线网格全覆盖、网格化管理等系统软件、硬件工程，预计新增算力和储备规模为480标准机架（折合2.5千瓦）。</t>
  </si>
  <si>
    <t>2F5E29ED22BB0465E065F8163E8AA87C</t>
  </si>
  <si>
    <t>ED31320356BEF0E3E0535EFB480A63AA</t>
  </si>
  <si>
    <t>999014 广安鑫鸿交旅工程建设有限公司</t>
  </si>
  <si>
    <t>广安市前锋区文化广播电视和旅游局</t>
  </si>
  <si>
    <t>广安市文化广播电视和旅游局</t>
  </si>
  <si>
    <t>巴蜀文化旅游走廊大华蓥山前锋段旅游基础设施建设项目</t>
  </si>
  <si>
    <t>P24511603-0011</t>
  </si>
  <si>
    <t>2410-511603-04-01-929538</t>
  </si>
  <si>
    <t>2028-03-30</t>
  </si>
  <si>
    <t>建设游客服务中心3000平方米，旅游服务驿站2000平方米，建设旅游步道7.2公里、旅游木栈道6公里、游客集散点5处，建设生态停车场设置停车位800个(含智能充电桩240个)，配套建设智慧旅游系统、厕所、旅游标识及其他基础设施。</t>
  </si>
  <si>
    <t xml:space="preserve"> 广安鑫鸿交旅工程建设有限公司</t>
  </si>
  <si>
    <t>2E76BE6139301C5CE065F8163E8AA87C</t>
  </si>
  <si>
    <t>2F307CC1035C3044E065F8163E8AA87C</t>
  </si>
  <si>
    <t>999014</t>
  </si>
  <si>
    <t>2F2E69330DED546DE065F8163E8AA87C</t>
  </si>
  <si>
    <t>资中县城区停车场建设项目</t>
  </si>
  <si>
    <t>P22511025-0031</t>
  </si>
  <si>
    <t>2211-511025-04-01-837915</t>
  </si>
  <si>
    <t>资中县城区停车场项目拟新建停车场，新增2000个停车位，提升改造4000个停车位，新增充电桩700桩，另改造提升停车场配套道路连接线及其附属配套工程。 该项目的实施对加快城市停车场建设，逐步缓解停车难问题具有现实必要性。</t>
  </si>
  <si>
    <t>2F441EC53D643B2BE065F8163E8AA87C</t>
  </si>
  <si>
    <t>ED3134F4F339F0FFE0535EFB480AC8E4</t>
  </si>
  <si>
    <t>513428</t>
  </si>
  <si>
    <t>普格县</t>
  </si>
  <si>
    <t>361134 普格县人民医院</t>
  </si>
  <si>
    <t>普格县卫生健康局</t>
  </si>
  <si>
    <t>普格县县域医共体建设项目</t>
  </si>
  <si>
    <t>P24513428-0012</t>
  </si>
  <si>
    <t>2406-513428-04-01-939009</t>
  </si>
  <si>
    <t>建设医共体信息集成平台1套、医共体应用系统1套、医共体信息系统互联互通平台1套，同时对普格医共体成员单位信息系统进行提能升级，补齐缺失的院内医技系统1套，建立县域医共体分级诊疗体系，检查检验结果互认体系等。项目建设覆盖普格县人民医院、中彝医院、妇幼保健院及医共体所辖的基层医疗卫生机构。项目不涉及新增算力（数据）中心。非续发项目，不存在信息系统重复建设情况，不存在新增巨幅大屏等新形象工程。</t>
  </si>
  <si>
    <t>伍加芬</t>
  </si>
  <si>
    <t>2F1D722DD16E5FC8E065F8163E8AA87C</t>
  </si>
  <si>
    <t>2F7EE8C8A83D41AAE065F8163E8AA87C</t>
  </si>
  <si>
    <t>361134</t>
  </si>
  <si>
    <t>2F49CBE5CDD813A2E065F8163E8AA87C</t>
  </si>
  <si>
    <t>汉源县生态农副产品产业园区基础配套设施建设项目</t>
  </si>
  <si>
    <t>P20511823-0038</t>
  </si>
  <si>
    <t>2020-511823-48-01-507832</t>
  </si>
  <si>
    <t>2021-07-30</t>
  </si>
  <si>
    <t>项目总占地面积约312亩(208000平方米)。项目主要建设内容为新建农副产品加工基地22000㎡，新建农副产品综合交易中心8000㎡，新建万里园区质押仓库厂房12000㎡、新建园区配套商铺9400㎡，改造万里工业园区企业孵化中心20000㎡，新建园区交通服务中心生活汽修商铺1000㎡及其他附属配套用房600㎡。建设园区孵化园二期项目，新建钢结构厂房4层约12000平方米。新建九万路一段工程10公里(包含涵洞、边坡治理、隧道、桥梁)，配建汽车加油加气站2座，新建小车车位200个，大车车位120个，公共绿化面积5000平方米及其他附属配套设施工程。</t>
  </si>
  <si>
    <t>2F7343109CFC7EB5E065F8163E8AA87C</t>
  </si>
  <si>
    <t>B29244068F9A1F18E0535EFB480A27CE</t>
  </si>
  <si>
    <t>雨城区城南片区老旧小区改造项目</t>
  </si>
  <si>
    <t>P22511802-0014</t>
  </si>
  <si>
    <t>2206-511802-04-01-635103</t>
  </si>
  <si>
    <t>2025-11-19</t>
  </si>
  <si>
    <t>改造雨城区城南片区530个老旧小区，涉及居民户数约31200户，改造面积约570万㎡，其中闲置房屋面积约14万㎡，内容为外墙维修改造329920㎡，供水改造约128千米、供电维修更换约13千米、燃气管道改造约143千米、通讯线路改造129千米，屋面维修33万㎡，雨污水管道改造150千米，增加老年设施485套，养老设施780套、消防监控安装1230套、停车位规划11600个（25%配充电桩）、安装电瓶车充电桩26500个，新增广告牌1590个，完成维修97.5万㎡等配套设施改造。</t>
  </si>
  <si>
    <t>2F31690C89C96450E065F8163E8AA87C</t>
  </si>
  <si>
    <t>E2A60638ECC942C7E0535EFB480AF127</t>
  </si>
  <si>
    <t xml:space="preserve">434920903 乐山高新投资发展（集团）有限公司 </t>
  </si>
  <si>
    <t>乐山国家高新区光电信息产业园基础设施及配套工程（一期）</t>
  </si>
  <si>
    <t>P22511100-0008</t>
  </si>
  <si>
    <t>2201-511199-04-01-197789</t>
  </si>
  <si>
    <t>项目新建标准厂房196440.18㎡，研发中心、服务中心6100.00㎡，倒班楼6000.00㎡，综合配套用房2525.82㎡，门卫160.00㎡，地下室2700.00㎡，新建市政规划道路长度约4901.38m，新建道路包括附属设施等。</t>
  </si>
  <si>
    <t>乐山市高新投集团</t>
  </si>
  <si>
    <t>7AC0241C69661095E0535EFB480A33AB</t>
  </si>
  <si>
    <t>2F33E7170C5A4EAFE065F8163E8AA87C</t>
  </si>
  <si>
    <t>434920903</t>
  </si>
  <si>
    <t>D7E1129B0A4D4BF0E0535EFB480AEE0A</t>
  </si>
  <si>
    <t>326118101 县农业农村局（含事业）</t>
  </si>
  <si>
    <t>县农业农村局（含事业）</t>
  </si>
  <si>
    <t>珙县蚕桑现代农业园区升星项目</t>
  </si>
  <si>
    <t>P22511526-0010</t>
  </si>
  <si>
    <t>2204-511526-04-01-881202</t>
  </si>
  <si>
    <t>改造提升基地2万亩，新建桑树良种繁育基地2个，新建智能化小蚕共育室150间、养蚕大棚1000间。建设年处理150万吨粪污、桑枝秸秆25万吨、年生产生物有机肥20万吨的农林废弃物资源化利用中心，建设内容包括大型沼气池、粪污处理车间，粪污收运体系、种养循环管网系统以及生物有机肥生产车间。新建菌种场2个、发展工厂化桑枝食用菌制袋点50个，年生产规模80万袋（瓶），辐射带动桑枝食用菌生产1000万袋，林下种养1万亩。新建缫丝厂，科技服务用房等。建设道路等配套基础设施。</t>
  </si>
  <si>
    <t>县农业局机关（含事业）</t>
  </si>
  <si>
    <t>512407FD572470EA956CCE5E1590CC6</t>
  </si>
  <si>
    <t>2F497D477A4F732CE065F8163E8AA87C</t>
  </si>
  <si>
    <t>326118101</t>
  </si>
  <si>
    <t>D6136BD22A609AE5E0535EFB480A08D1</t>
  </si>
  <si>
    <t>333802102 渠县自来水公司</t>
  </si>
  <si>
    <t>渠县住房和城乡建设局</t>
  </si>
  <si>
    <t>渠县东城水厂扩建工程</t>
  </si>
  <si>
    <t>P23511725-0025</t>
  </si>
  <si>
    <t>2310-511725-04-01-301580</t>
  </si>
  <si>
    <t>2025-03-28</t>
  </si>
  <si>
    <t>本项目对渠县东城水厂实施扩建新增供水能力30000m3/d，新建片区配套材质为钢管的供水管道38.39km(其中:DN800管道21.34km，DN400管道17.05km以及对渠县东城水厂新增能力和新建配套供水管道配置智慧水务平台管理。</t>
  </si>
  <si>
    <t>渠县自来水公司</t>
  </si>
  <si>
    <t>18106D14D594AD79DE5189835231849</t>
  </si>
  <si>
    <t>2F5FA2E1AF321F5DE065F8163E8AA87C</t>
  </si>
  <si>
    <t>333802102</t>
  </si>
  <si>
    <t>2F5F0305CC4A5DA0E065F8163E8AA87C</t>
  </si>
  <si>
    <t>古蔺县2024年高标准农田建设项目</t>
  </si>
  <si>
    <t>P24510525-0011</t>
  </si>
  <si>
    <t>2309-510525-04-01-930720</t>
  </si>
  <si>
    <t>1 、 田（地）块整治工程： 田型调整5319亩，地型调整 10681亩，合计16000亩； 
2 、农田地力提升工程：地力培肥85000亩。 
3 、灌溉与排水工程： 本项目规划渠道149.64km ，新建 蓄水池81口，整治山坪塘63座，高效节水面积0.5万亩。 
4 、 田间道路工程： 本项目规划整治机耕道124.67km， 建设2.0米宽生产路109.61 km。</t>
  </si>
  <si>
    <t>2F42165930BF6873E065F8163E8AA87C</t>
  </si>
  <si>
    <t>11B3E897F6836B51E06320C012AC68AE</t>
  </si>
  <si>
    <t>381001019 巴中众邦城乡建设投资有限公司</t>
  </si>
  <si>
    <t>巴州区宕梁片区供排水管网建设项目</t>
  </si>
  <si>
    <t>P23511902-0015</t>
  </si>
  <si>
    <t>2311-511902-04-01-320325</t>
  </si>
  <si>
    <t>2025-01-29</t>
  </si>
  <si>
    <t>2027-01-26</t>
  </si>
  <si>
    <t>本项目新建巴州区宕梁片区供水管网48千米，配套建设水质监测站及监控平台等其他附属工程；建设雨污分流及配套工程：新建雨水管网38千米、污水管网46千米，配套建设检查井690个、通水格栅等其他附属工程。本项目新建巴州区宕梁片区供水管网48千米，配套建设水质监测站及监控平台等其他附属工程；建设雨污分流及配套工程：新建雨水管网38千米、污水管网46千米，配套建设检查井690个、通水格栅等其他附属工程。</t>
  </si>
  <si>
    <t>众邦城建</t>
  </si>
  <si>
    <t>ED3127BFB5D6ED6FE0535EFB480A14D8</t>
  </si>
  <si>
    <t>2F5B51B72E73420BE065F8163E8AA87C</t>
  </si>
  <si>
    <t>381001019</t>
  </si>
  <si>
    <t>0F0893C9A4D292EEE0635EFB480A14A9</t>
  </si>
  <si>
    <t>隆昌市第一生活污水处理厂及配套污水处理设施改造项目</t>
  </si>
  <si>
    <t>P25511028-0012</t>
  </si>
  <si>
    <t>2502-511028-04-01-384599</t>
  </si>
  <si>
    <t>对原隆昌市第一生活污水处理厂基础上进行改造提升，扩建规模为0.5万m3/d，建成后项目总处理污水规模达到6.5万m3/d。厂内工程主要包括：分配井、粗细格栅及旋流沉砂池、AAO池、二沉池、纤维转盘滤池、中水回收设施等改造提升及设施设备购置。厂外工程包括：修复配套截污主干管及入河支管约13公里，改造污水处理厂辐射范围内配套污水管网，完成10000立方米调节池改造，购置并安装购置智能截留井及在线监测智慧平台等设施设备。</t>
  </si>
  <si>
    <t>2F59F621135E3687E065F8163E8AA87C</t>
  </si>
  <si>
    <t>2F59907E2B940B9FE065F8163E8AA87C</t>
  </si>
  <si>
    <t>471314000 经信局（乡镇企业局）</t>
  </si>
  <si>
    <t>四川井研经济开发区马踏工业园基础设施建设项目（一期）</t>
  </si>
  <si>
    <t>P23511124-0017</t>
  </si>
  <si>
    <t>2310-511124-04-01-174033</t>
  </si>
  <si>
    <t>项目占地367.67亩，新建标准化厂房约19.6万平米;道路长约1200米、宽20米及配套水:电、气等管网;新建停车场、标准型普通消防站及配套设施;场平工程;边坡挡墙工程;场地类电力、通讯、卤水、燃气等管线迁改，新建电力、通讯管廊、新建排水设施、污水处理设施等工程。</t>
  </si>
  <si>
    <t>王军</t>
  </si>
  <si>
    <t>F240AAE380C420A96D5400FB174AF2A</t>
  </si>
  <si>
    <t>2F7160CE8B153A1CE065F8163E8AA87C</t>
  </si>
  <si>
    <t>471314000</t>
  </si>
  <si>
    <t>11BA0618308073CCE06320C012AC0ED6</t>
  </si>
  <si>
    <t>999319 大竹县盛洁城乡供排水有限公司</t>
  </si>
  <si>
    <t>大竹县城区供水厂及供水管网改造项目</t>
  </si>
  <si>
    <t>P21511724-0057</t>
  </si>
  <si>
    <t>2020-511724-46-01-516162</t>
  </si>
  <si>
    <t>2024-09-13</t>
  </si>
  <si>
    <t>完善大竹县城镇供水一体化工程，提升改造城区西城水厂、东柳水厂，供水规模达到7.5万吨/天，改造城镇老旧供水管网约10公里，更新设施设备等。完善大竹县城镇供水一体化工程，提升改造城区西城水厂、东柳水厂，供水规模达到7.5万吨/天，改造城镇老旧供水管网约10公里，更新设施设备等。</t>
  </si>
  <si>
    <t>大竹县盛洁城乡供排水有限公司</t>
  </si>
  <si>
    <t>B32D792B838AEA16E0535EFB480AAD41</t>
  </si>
  <si>
    <t>2F4417585C353C18E065F8163E8AA87C</t>
  </si>
  <si>
    <t>999319</t>
  </si>
  <si>
    <t>11CEE5D167A7431DE06320C012ACC225</t>
  </si>
  <si>
    <t>333002 攀枝花市西区水利工程运行中心</t>
  </si>
  <si>
    <t>西区农业水权水价改革管网延伸项目</t>
  </si>
  <si>
    <t>P25510403-0024</t>
  </si>
  <si>
    <t>2503-510403-04-01-416024</t>
  </si>
  <si>
    <t>新Q235钢管干管27957m，铺设PE干支管共计179668m（de32~de160），过滤系统2套，施肥系统4套；给水栓2057个；新建500方调节水池12座，配套干管智能计量设备3套，田间智能水表933套，覆盖灌溉面积4.04万亩。</t>
  </si>
  <si>
    <t>徐华军</t>
  </si>
  <si>
    <t>43DE1F66526493EA962DB4F8B54E3DF</t>
  </si>
  <si>
    <t>2F5DC6D91B055B82E065F8163E8AA87C</t>
  </si>
  <si>
    <t>2F5CA9702F865062E065F8163E8AA87C</t>
  </si>
  <si>
    <t>381006 安岳荣安实业有限公司</t>
  </si>
  <si>
    <t>安岳县发展和改革局</t>
  </si>
  <si>
    <t>四川安岳经济开发区安岳天然气产业园给水厂及配套设施建设项目</t>
  </si>
  <si>
    <t>P25512021-0003</t>
  </si>
  <si>
    <t>2502-512021-04-01-616488</t>
  </si>
  <si>
    <t xml:space="preserve">本工程为安岳经济开发区安岳天然气产业园给水厂及配套设施建设项目，建设内容建设给水厂（日供水规模3万吨）一座，包含送水泵房、污泥脱水间、回收水池和调节水池等。配套建设DN400的输水管网25千米和DN200-DN300的沿园区主要道路的环形管网。建设20米宽道路全长2053米，12米宽道路全长9106米。项目建设期为2025年6月30日至2028年6月30日，共计36个月。
预期效益：
1.经济效益：可实现项目收入119,337.48 万元，净利润15,413.51 万元，偿还当年到期的专项债券本息后，将有8,240.44 万元的累计现金结余，能够实现项目收益和融资自求平衡。
2.社会效益：项目建成后，有利于推动产业升级和结构调整，同时也适应区域经济社会发展的需要。
</t>
  </si>
  <si>
    <t>丁玉玲</t>
  </si>
  <si>
    <t>ED666BDB7914F0DFE0535EFB480AE025</t>
  </si>
  <si>
    <t>2F5856B0CFE20B30E065F8163E8AA87C</t>
  </si>
  <si>
    <t>381006</t>
  </si>
  <si>
    <t>2F57AE5BB96946EAE065F8163E8AA87C</t>
  </si>
  <si>
    <t>资阳市临空经济区（三草湾）专精特新产业园及基础设施建设项目</t>
  </si>
  <si>
    <t>P22512000-0021</t>
  </si>
  <si>
    <t>2211-512051-04-01-505028</t>
  </si>
  <si>
    <t>2024-11-12</t>
  </si>
  <si>
    <t>2028-11-11</t>
  </si>
  <si>
    <t>本项目位于成渝地区双城经济圈核心区域，总占地21.02万㎡，约315.26亩，项目总建筑面积约35.23万㎡，地上建筑面积35.08万㎡，地下建筑面积0.15万㎡。地上建筑面积其中标准化厂房约33.75万㎡、多层厂房约0.6万㎡、配套用房0.73万㎡。配套建设停车位756个及相关供配电、消防、环卫等基础设施建设。项目分两期实施。该项目已纳入成都都市圈规划。</t>
  </si>
  <si>
    <t>2F598648727E06D0E065F8163E8AA87C</t>
  </si>
  <si>
    <t>ED2E9E962E71854EE0535EFB480A4B13</t>
  </si>
  <si>
    <t>大英县人民医院外科大楼建设项目</t>
  </si>
  <si>
    <t>P20510923-0121</t>
  </si>
  <si>
    <t>2020-510923-48-01-499739</t>
  </si>
  <si>
    <t>2022-03-30</t>
  </si>
  <si>
    <t>新建外科大楼4.18万平方米，设置12个业务科室，并配套相关设施。（备注：1.此项目设置380张床位。2.目前穿透式系统暂不支持修改已发债项目的业主。该项目业主单位于2024年10月经由大英县政府六届72次常务会审议同意由大英县禾鑫城市建设投资有限公司变更为大英县人民医院，所有资料都已完善。）</t>
  </si>
  <si>
    <t>2F501DE865B07B87E065F8163E8AA87C</t>
  </si>
  <si>
    <t>E29464CF67C72361E0535EFB480A38FA</t>
  </si>
  <si>
    <t>荣县发展和改革局</t>
  </si>
  <si>
    <t>自贡井盐产业园</t>
  </si>
  <si>
    <t>P20510321-0013</t>
  </si>
  <si>
    <t>2020-510321-49-01-430539</t>
  </si>
  <si>
    <t>2021-09-30</t>
  </si>
  <si>
    <t xml:space="preserve">自贡井盐产业园规划总面积约370.31万平方米，其中规划建设用地面积约348.78万平方米。规划建设园区道路、标准厂房、孵化中心、园区配套工程。本项目拟分三期实施。
一期建设：经开区北区新建学堂路、小阳冲路、星星路部分道路约2.4公里，并配套建设雨污水管网及标识标牌等（已公开招标并开工建设）。
二期建设：项目实施经开区郝家坝片区C2-10、C2-11、C2-12及C2-13部分地块共计约350亩工业用地场地平整，包括土石方开挖、运输、倾倒及配套附属设施；新建东川大道西延线及相邻道路约1.6公里，并配套建设雨污水管网及标识标牌等；1.5万平米标准化厂房建设。
三期建设：14.5万平米标准化厂房建设、6万平米孵化中心建设、1760亩场地平整以及2公里道路建设，并配套建设雨污水管网及标识标牌等。
</t>
  </si>
  <si>
    <t>2F446AA3906431E6E065F8163E8AA87C</t>
  </si>
  <si>
    <t>A09123915AEAC313E0535EFB480A1E83</t>
  </si>
  <si>
    <t>射洪市涪江岸线货运港口标准化建设项目(一期)</t>
  </si>
  <si>
    <t>P20510922-0048</t>
  </si>
  <si>
    <t>2020-510922-55-01-508028</t>
  </si>
  <si>
    <t>2021-12-24</t>
  </si>
  <si>
    <t>2025-11-23</t>
  </si>
  <si>
    <t>新建年吞吐量200万吨港口两处，清理20公里河道内的淤泥及障碍物，保证河道航运通行，建设“零排放”砂石分筛场地，完善相关配套基础设施。新建年吞吐量200万吨港口两处，清理20公里河道内的淤泥及障碍物，保证河道航运通行，建设“零排放”砂石分筛场地，完善相关配套基础设施。</t>
  </si>
  <si>
    <t>2F57482D17601CFBE065F8163E8AA87C</t>
  </si>
  <si>
    <t>B2388D7AD6E8944BE0535EFB480A1ADF</t>
  </si>
  <si>
    <t>威远县人民医院新区医院建设项目</t>
  </si>
  <si>
    <t>P22511024-0036</t>
  </si>
  <si>
    <t>2206-511024-04-01-270856</t>
  </si>
  <si>
    <t>建设威远县人民医院住院和医技大楼、传染病病区大楼及配套用房和设备设施等及消毒供应室、洗浆房、液氧站、中心负压、污水处理、食堂等配套用房，住院医技楼共1200张床位。建设建筑面积11.3万平方米。完善地上地下停车场、水电气管网等基础设施。采购相关医疗设备及信息化、物流传送、洗消等配套设施设备, 完善其他配套设施建设等。</t>
  </si>
  <si>
    <t>2F572F98F3FA1347E065F8163E8AA87C</t>
  </si>
  <si>
    <t>ED3132034D5BF0E3E0535EFB480A63AA</t>
  </si>
  <si>
    <t>四川省达州市固军水库工程</t>
  </si>
  <si>
    <t>P20511700-0075</t>
  </si>
  <si>
    <t>2019-000052-76-01-001459</t>
  </si>
  <si>
    <t>固军水库工程是以防洪为主，兼顾发电的Ⅱ等大（2）型水利工程。坝址以上集雨面积617平方公里，总库容1.27亿立方米，防洪库容0.89亿立方米，枢纽工程主要由碾压混凝土重力坝、泄洪设施、发电引水设施、电站厂房、过鱼设施等组成，最大坝高77，4米。</t>
  </si>
  <si>
    <t>2F4979CD527B6DE6E065F8163E8AA87C</t>
  </si>
  <si>
    <t>C33393E2FA3233F6E0535EFB480AF6CF</t>
  </si>
  <si>
    <t>333319301  宝兴县住房和城乡建设局</t>
  </si>
  <si>
    <t xml:space="preserve"> 宝兴县住房和城乡建设局</t>
  </si>
  <si>
    <t>宝兴县污水管网病害治理工程</t>
  </si>
  <si>
    <t>P21511827-0013</t>
  </si>
  <si>
    <t>2111-511827-04-01-129646</t>
  </si>
  <si>
    <t>2023-03-21</t>
  </si>
  <si>
    <t>2027-05-21</t>
  </si>
  <si>
    <t>修复县城雨水管道、雨水篦子、检查井等设施约15.6公里，修复污水管道、检查井等约15.6公里，并改造县城雨污水合流管道，整体提升城市污水收集率。修复灵关镇雨水管道、雨水篦子、检查井等设施约30公里，修复污水管道、检查井等约28公里，并对灵关镇雨污水合流管道进行整改，整体提升城镇污水收集率。</t>
  </si>
  <si>
    <t>宝兴县住房和城乡建设局</t>
  </si>
  <si>
    <t>F07A04E5A8E49A0A437AB365AF91951</t>
  </si>
  <si>
    <t>2F70A9B1587F6C06E065F8163E8AA87C</t>
  </si>
  <si>
    <t>333319301</t>
  </si>
  <si>
    <t>D86F92C3257722B7E0535EFB480AD79D</t>
  </si>
  <si>
    <t>324123102 崇州市土地储备中心</t>
  </si>
  <si>
    <t>崇州市规划和自然资源局本级</t>
  </si>
  <si>
    <t>成都市崇州市申报专项债券收回收购羊马街道85亩、104亩闲置存量土地项目</t>
  </si>
  <si>
    <t>P25510184-0003</t>
  </si>
  <si>
    <t>本项目拟收储土地190.85亩。涉及2个收回收购地块、190.85亩。地块已纳入崇州市2025年度土地储备计划。本项目不涉及新增土地储备。地块一：地位于崇州市羊马街道泗安村20组、23组，面积85.98亩。地块二：位于崇州市羊马街道泗安村13、14、16、20、21、23组，面积104.87亩。</t>
  </si>
  <si>
    <t>崇州市土地储备中心</t>
  </si>
  <si>
    <t>11E3468A0054DB883DE62F1E6261FFF</t>
  </si>
  <si>
    <t>2F70A9D291656C00E065F8163E8AA87C</t>
  </si>
  <si>
    <t>324123102</t>
  </si>
  <si>
    <t>2F70A9AD55DF6C02E065F8163E8AA87C</t>
  </si>
  <si>
    <t>333158001 攀枝花市西区住房和城乡建设局</t>
  </si>
  <si>
    <t>攀枝花市西区河门口北街历史文化街区保护传承项目</t>
  </si>
  <si>
    <t>P24510403-0030</t>
  </si>
  <si>
    <t>2410-510403-04-01-161537</t>
  </si>
  <si>
    <t>060411</t>
  </si>
  <si>
    <t>文化</t>
  </si>
  <si>
    <t>主要内容：对渡口市河门口邮电局等街区内部历史建筑及公有建筑修缮约1.2 万平方米，传统街巷路面改造约2 公里，配套公共服务设施、生态停车场、消防等基础设施等。
预期效益： 1.经济效益：本项目预计债券发行期限为30年，可实现的运营收入主要为停车收入、充电服务费收入、公共配套服务设施出租收入等，预计债券存续期内可实现项目净收入为0.8056亿元。 
 2.社会效益：项目建成后，改善当地居民的生活条件，提高生活质量，还可以吸引更多的游客和投资者，推动城市的经济和社会发展。</t>
  </si>
  <si>
    <t>唐德成</t>
  </si>
  <si>
    <t>428BE65549B4431A363A7E7ABBF558E</t>
  </si>
  <si>
    <t>2F682C17AA2333FEE065F8163E8AA87C</t>
  </si>
  <si>
    <t>333158001</t>
  </si>
  <si>
    <t>2F5E972489673209E065F8163E8AA87C</t>
  </si>
  <si>
    <t>348103101 自贡市大安区交通局</t>
  </si>
  <si>
    <t>自贡市大安区交通局</t>
  </si>
  <si>
    <t>P17510304-0010</t>
  </si>
  <si>
    <t>自贡市大安区交通局机关</t>
  </si>
  <si>
    <t>BCFE59731D94014856302AF8DF36883</t>
  </si>
  <si>
    <t>2F59C0FA4BF71FCFE065F8163E8AA87C</t>
  </si>
  <si>
    <t>348103101</t>
  </si>
  <si>
    <t>E8F0DDAD52F3F00BE0535EFB480AD209</t>
  </si>
  <si>
    <t>332126 水务局</t>
  </si>
  <si>
    <t>四川省向家坝灌区北总干渠一期二步工程（宜宾段）</t>
  </si>
  <si>
    <t>P15511500-0004</t>
  </si>
  <si>
    <t>本项目为四川省向家坝灌区北总干渠一期二步工程（以下简称“二步工程”）宜宾段建设，覆盖宜宾市屏山县、翠屏区、叙州区、南溪区、江安县。二步工程主要新建北总干渠邱场分干渠分水洞处至渠末、江泸干渠、永兴分干渠，隆昌供水管线，刘家场等 14 条支渠，思坡提灌支渠、大塔提灌分支渠、孔滩提灌分支渠，龙滚滩水库充水管、马尔岩水库充水洞等；建设渠道总长度为 279.63Km，其中邱场分干渠分水洞处至江泸干渠分水口 17.88Km、江泸干渠 43.81Km、永兴分干渠 14.77Km，14 条支渠、3 条提灌渠及水库充水渠总长203.17Km，隆昌供水管线 41.34Km。实现灌溉面积 147.30 万亩，渠首供水量 47356 万立方米（其中：灌溉 39737 万立方米、农村人畜 1364 万立方米、城市供水 3135 万立方米、乡镇供水 3120 万立方米）。</t>
  </si>
  <si>
    <t>B62A113A2C645698EAC78F49E288445</t>
  </si>
  <si>
    <t>2F5613EB4D521DDEE065F8163E8AA87C</t>
  </si>
  <si>
    <t>332126</t>
  </si>
  <si>
    <t>FD1CC435BC577463E0535EFB480A28AB</t>
  </si>
  <si>
    <t>仪陇县马鞍立山片区农村供水保障管网延伸工程暨城乡供水一体化工程</t>
  </si>
  <si>
    <t>P24511324-0034</t>
  </si>
  <si>
    <t>2410-511324-04-01-642171</t>
  </si>
  <si>
    <t>建DN100~DN600钢管160.6km、新建DN400~DN600球墨铸铁管11km及管网附属设施，新建2000~5000方高位水池4座，技术改造水厂2座，新建水厂1座，新建马鞍、福临、三河等17个场镇管网延伸、加压设备、户表改造及配套设备。</t>
  </si>
  <si>
    <t>2F7550ED07925726E065F8163E8AA87C</t>
  </si>
  <si>
    <t>2F74415ED94C6681E065F8163E8AA87C</t>
  </si>
  <si>
    <t>道孚县城镇供氧（八美片区）工程</t>
  </si>
  <si>
    <t>P22513326-0015</t>
  </si>
  <si>
    <t>2211-513326-04-01-573846</t>
  </si>
  <si>
    <t>新建八美片区35000平方米及室外制氧场地及设备、室内末端、管网布置、相关设备设施购置等。到2025年，基本满足海拔3200米以上城镇公共服务机构供氧需求，其中：优先覆盖城镇教育卫生、养老抚幼等机构供氧。</t>
  </si>
  <si>
    <t>2F334A9FE7DE4D0CE065F8163E8AA87C</t>
  </si>
  <si>
    <t>ED666BDB7981F0DFE0535EFB480AE025</t>
  </si>
  <si>
    <t>乐山市马边彝族自治县申报专项债券收回收购民建镇、下溪镇闲置存量地项目</t>
  </si>
  <si>
    <t>P25511133-0004</t>
  </si>
  <si>
    <t>土地储备是指县级（含）以上国土资源主管部门为调控土地市场、促进土地资源合理利用，依法取得土地，组织前期开发、储存以备供应的行为。土地储备工作统一归口国土资源主管部门管理，土地储备机构承担土地储备的具体实施工作。财政部门负责土地储备资金及形成资产的监管。</t>
  </si>
  <si>
    <t>006</t>
  </si>
  <si>
    <t>2F6F25ABDE254F8DE065F8163E8AA87C</t>
  </si>
  <si>
    <t>2F5911034F4357B4E065F8163E8AA87C</t>
  </si>
  <si>
    <t>318125104 彭州市国有资产经营管理有限公司</t>
  </si>
  <si>
    <t>彭州市发展和改革局</t>
  </si>
  <si>
    <t>彭州市市政和公共服务融合建设项目</t>
  </si>
  <si>
    <t>P25510182-0014</t>
  </si>
  <si>
    <t>2502-510182-04-01-145115</t>
  </si>
  <si>
    <t>通过新建和改造600座多功能智慧杆（集成5G网络、应急呼叫、环境监测功能），新建3792台安全感知设备、10台桥梁感知设备、20台自然灾害感知设备等市政智能感知设备提升彭州市全域感知能力，同时利旧升级改造彭州市CIM平台、物联感知平台夯实应用场景数据。共同支撑打造“彭派生活”便民应用，“彭企通”惠企应用，通过“感知-平台-应用”三级架构全面提升城市生活品质与营商环境。本项目不涉及新增算力存储资源。</t>
  </si>
  <si>
    <t>彭州市兴彭建设投资经营有限公司</t>
  </si>
  <si>
    <t>0F789D6AE3E4DD9B94DF4E9694EFEB5</t>
  </si>
  <si>
    <t>2F70A4BB1A556C0CE065F8163E8AA87C</t>
  </si>
  <si>
    <t>318125104</t>
  </si>
  <si>
    <t>2F42B7E978152A83E065F8163E8AA87C</t>
  </si>
  <si>
    <t>318301133 资中弘韵旅游景区管理有限公司</t>
  </si>
  <si>
    <t>资中县城北片区老旧街区改造工程</t>
  </si>
  <si>
    <t>P24511025-0052</t>
  </si>
  <si>
    <t>2412-511025-04-01-591963</t>
  </si>
  <si>
    <t>本项目共涉及老旧街区改造约143430平方米，本次拟拆除20832平方米，占总面积的14.5%。建设内容包括房屋修缮工程约117390平方米，建设公共服务设施36456平方米（含配套服务用房、日间照料中心、便民服务中心、社区卫生服务站、微型消防站、智慧驿站等），配套道路及街区改造约91140平方米，排污设施改造40处，供排水管网改造7291米，雨污水管网改造4687米，燃气管网改造4594米，规划停车位800个（配套充电桩160个），新增广告位300个，以及其他配套基础设施。</t>
  </si>
  <si>
    <t>资中弘韵旅游景区管理有限公司</t>
  </si>
  <si>
    <t>0C6FDF8157111E40E0635EFB480A3AB3</t>
  </si>
  <si>
    <t>2F70A9A0F6546C08E065F8163E8AA87C</t>
  </si>
  <si>
    <t>318301133</t>
  </si>
  <si>
    <t>2F4405D50BDF31D6E065F8163E8AA87C</t>
  </si>
  <si>
    <t>448005 南部县蜀禾粮油经营有限公司</t>
  </si>
  <si>
    <t>南部县农业农村局</t>
  </si>
  <si>
    <t>南部县天府粮仓产业示范带建设项目</t>
  </si>
  <si>
    <t>P23511321-0033</t>
  </si>
  <si>
    <t>2306-511321-04-01-912501</t>
  </si>
  <si>
    <t xml:space="preserve">建设内容：打造南部县天府粮仓产业示范带20万亩，主要包括土地平整、土壤改良、灌溉和排水、涉及村道及田间道路改造、农田全景监测，并购置农机及配套设备等。
建设规模：打造南部县天府粮仓产业示范带20万亩
</t>
  </si>
  <si>
    <t>敬跃</t>
  </si>
  <si>
    <t>2F2A0622A0F706CAE065F8163E8AA87C</t>
  </si>
  <si>
    <t>2F4979DACC597334E065F8163E8AA87C</t>
  </si>
  <si>
    <t>448005</t>
  </si>
  <si>
    <t>2F45D30968BA6E9BE065F8163E8AA87C</t>
  </si>
  <si>
    <t>广汉市城北片区棚户区改造项目</t>
  </si>
  <si>
    <t>P22510681-0091</t>
  </si>
  <si>
    <t>2206-510681-04-01-866298</t>
  </si>
  <si>
    <t>2023-09-17</t>
  </si>
  <si>
    <t>2026-09-16</t>
  </si>
  <si>
    <t xml:space="preserve">广汉市城北片区棚户区改造项目位于广汉市城北，占地面积约70.2亩，拆迁安置约1300余户。项目总建筑面积176665m2，其中地上计容建筑面积（含住宅）约145165m2，地下建筑面积约31500m2。包括地下停车场、排水、燃气、电力等配套设施。项目建设期：36个月				
</t>
  </si>
  <si>
    <t>2F54599276957326E065F8163E8AA87C</t>
  </si>
  <si>
    <t>ED65CD482D97F0D9E0535EFB480AF4D7</t>
  </si>
  <si>
    <t>自贡市自流井区城中村改造项目（舒坪街道片区）</t>
  </si>
  <si>
    <t>P24510302-0023</t>
  </si>
  <si>
    <t>2308-510302-04-01-135360</t>
  </si>
  <si>
    <t>2024-06-19</t>
  </si>
  <si>
    <t>改造总面积1614.3亩，主要对片区内1740户房屋进行拆除，总拆除面积约285000平方米，新建安置房面积约220000平方米，新建安置房2276套，采用购买商品房方式进行安置套数约480套。
改造总面积1614.3亩，主要对片区内1740户房屋进行拆除，总拆除面积约285000平方米，新建安置房面积约220000平方米，新建安置房2276套，采用购买商品房方式进行安置套数约480套。</t>
  </si>
  <si>
    <t>2F5F00B4E3775881E065F8163E8AA87C</t>
  </si>
  <si>
    <t>197C320566E84844E06320C012AC8654</t>
  </si>
  <si>
    <t>泸州东翼“一廊一带”现代农业示范项目</t>
  </si>
  <si>
    <t>P21510521-0012</t>
  </si>
  <si>
    <t>2111-510521-20-01-126071</t>
  </si>
  <si>
    <t>本项目拟通过田地调型、地力培肥等建设50万亩高粱种植基地，配套建设约11万平米的田间地头绿色食品加工基地、占地约90亩的绿色养殖基地（包括养猪、肉牛圈舍、以及有机肥生产基地），同时配套建设99个现代农业示范点，打造农村一二三产业融合发展的典范。</t>
  </si>
  <si>
    <t>2F59110350A657B4E065F8163E8AA87C</t>
  </si>
  <si>
    <t>CFB55D1F7198F916E0535EFB480A97CB</t>
  </si>
  <si>
    <t>333301302 荥经县规划建设局</t>
  </si>
  <si>
    <t>荥经县经济合作和商务局</t>
  </si>
  <si>
    <t>荥经县农产品批发市场建设项目</t>
  </si>
  <si>
    <t>P22511822-0012</t>
  </si>
  <si>
    <t>2210-511822-04-01-509167</t>
  </si>
  <si>
    <t xml:space="preserve">荥经县农产品批发市场建设的项目主要建设内容和规模为 ：该项目主要建设内容 新建农产品批发市场80000㎡，包括仓储库房、恒温库、冷库、摊位等建设，配套道路、水电、消防、排污、停车场等市政基础设施建设。
</t>
  </si>
  <si>
    <t>李玉松</t>
  </si>
  <si>
    <t>1A158CC49334882B35E30D597546099</t>
  </si>
  <si>
    <t>2F317AB992226460E065F8163E8AA87C</t>
  </si>
  <si>
    <t>ED65DFE4EC479F76E0535EFB480AA408</t>
  </si>
  <si>
    <t>宜宾市叙州区老旧管网智慧化提升改造建设项目</t>
  </si>
  <si>
    <t>P22511521-0017</t>
  </si>
  <si>
    <t>2206-511504-04-01-508060</t>
  </si>
  <si>
    <t>本项目分为5个区域依次进行管网改造，建设总规模为96.27km管道敷设及修复；分3个批次进行排水管网分流改造，建设总规模为30Km管道敷设及修复；配套改造道路等基础设施，并进行智慧化提升。
本项目分为5个区域依次进行管网改造，建设总规模为96.27km管道敷设及修复；分3个批次进行排水管网分流改造，建设总规模为30Km管道敷设及修复；配套改造道路等基础设施，并进行智慧化提升。</t>
  </si>
  <si>
    <t>2F4AE43033F008E3E065F8163E8AA87C</t>
  </si>
  <si>
    <t>E2A151BF9E7587E4E0535EFB480ADF5D</t>
  </si>
  <si>
    <t>999806 兴文县城市和交通建设投资集团有限责任公司</t>
  </si>
  <si>
    <t>兴文县旅游服务业发展促进中心</t>
  </si>
  <si>
    <t>兴文县隆黄铁路金鹅池站物流园区及配套设施建设项目</t>
  </si>
  <si>
    <t>P22511528-0064</t>
  </si>
  <si>
    <t>2210-511528-04-01-986268</t>
  </si>
  <si>
    <t>2028-03-10</t>
  </si>
  <si>
    <t>隆黄铁路金鹅池站物流园区占地面积21万平方米，其中，节能低温库30000平方米、冻库20000平方米、大宗物资储备库90000平方米，配送服务区15000平方米，停车场50000平方米（大车位350个，小车位700个，充电桩189个），配套道路、管网等附属基础设施。</t>
  </si>
  <si>
    <t>县城交投集团公司</t>
  </si>
  <si>
    <t>D4BC4B2C37FF55B8E0535EFB480A1DD3</t>
  </si>
  <si>
    <t>2F49751298136DC6E065F8163E8AA87C</t>
  </si>
  <si>
    <t>999806</t>
  </si>
  <si>
    <t>ED302953C0565F68E0535EFB480A6AED</t>
  </si>
  <si>
    <t>326352 荣县农业农村局</t>
  </si>
  <si>
    <t>荣县农业农村局</t>
  </si>
  <si>
    <t>荣县高标准农田及特色农业示范区建设项目</t>
  </si>
  <si>
    <t>P23510321-0020</t>
  </si>
  <si>
    <t>2310-510321-04-01-300310</t>
  </si>
  <si>
    <t>新建及改造高标准农田12.9万亩，建设粮油果蔬特色农业示范园8000亩，农事服务基地3000平方米，仓库 4000 平方米，新改建农村生产便道5公里，维修整治灌溉渠道8公里，配套建设智慧农业等附属设施。</t>
  </si>
  <si>
    <t>荣县农业农村局机关</t>
  </si>
  <si>
    <t>34B0578DF3742C38A62AE5AC0FDC85C</t>
  </si>
  <si>
    <t>2F339FD482854EBDE065F8163E8AA87C</t>
  </si>
  <si>
    <t>326352</t>
  </si>
  <si>
    <t>11B2D567EFD3522AE06320C012AC156C</t>
  </si>
  <si>
    <t>邻水县“四季友橙”产业融合示范园建设项目</t>
  </si>
  <si>
    <t>P22511623-0001</t>
  </si>
  <si>
    <t>2202-511623-20-01-500474</t>
  </si>
  <si>
    <t>2022-08-20</t>
  </si>
  <si>
    <t>改造老化脐橙种植面积5000亩，建设水肥一体化节水灌溉系统及相关附属设施等，建设脐橙深加工标准厂房约8000平方米，分拣、包装中心约4000平方米，仓储用房约6000平方米，物流配送中心约3000平方米，为示范区周边10万亩脐橙产业基地提供果品加工及物流、信息等服务，带动脐橙产业提档升级发展。同时适当建设农旅融合配套基础设施，包括生态停车场10000平方米（多点选址）、旅游公厕，配套道路及管网改造等。</t>
  </si>
  <si>
    <t>2F4989E0CAB96F02E065F8163E8AA87C</t>
  </si>
  <si>
    <t>D791634DB60258D6E0535EFB480ABA79</t>
  </si>
  <si>
    <t>绵阳市银花湖片区乡村振兴融合发展示范项目</t>
  </si>
  <si>
    <t>P24510703-0052</t>
  </si>
  <si>
    <t>2412-510798-04-01-577884</t>
  </si>
  <si>
    <t>建设特色水果种植基地10000亩、养殖基地2000亩、采摘体验园2000亩、农耕体验基地6000平方米、乡村振兴融合示范区8060平方米、融合示范露营区4000平方米，配套停车位280个及设置充电桩，完成示范园生产道路20.743公里建设及乡村风貌提升、配套管网等其他配套设施。</t>
  </si>
  <si>
    <t>2F333731BE2A4EBBE065F8163E8AA87C</t>
  </si>
  <si>
    <t>2F336CEE72BF4EB7E065F8163E8AA87C</t>
  </si>
  <si>
    <t>遂宁市河东新区建设与交通运输局</t>
  </si>
  <si>
    <t>遂宁市河东二期地下管廊及基础设施建设项目</t>
  </si>
  <si>
    <t>P24510900-0071</t>
  </si>
  <si>
    <t>2311-510925-04-01-724278</t>
  </si>
  <si>
    <t>2025-01-23</t>
  </si>
  <si>
    <t>2026-01-23</t>
  </si>
  <si>
    <t>本项目新建地下综合管廊5km，配套道路开挖、回填工程，给排水工程，电气工程；建设内容包括管廊土建、管线出舱口、通风口、集水坑、消防、排水、标识和监控设施、以及管廓内电力电缆、通讯电缆抗震支架等基础设施建设。</t>
  </si>
  <si>
    <t>2F5715F61A5F08E6E065F8163E8AA87C</t>
  </si>
  <si>
    <t>11E002E086DD3E20E06320C012AC262B</t>
  </si>
  <si>
    <t>南部县城市新区污水治理项目</t>
  </si>
  <si>
    <t>P22511321-0041</t>
  </si>
  <si>
    <t>2112-511321-04-01-396131</t>
  </si>
  <si>
    <t>南部县城市新区污水治理项目建设内容为：改项目总投资为55007.88万元。改造提升河东污水处理厂，污水处理规模提升至30000m3/d,新建提升泵站一座，新建配套主管网40公里，改造污水收集支管网30公里，道路改造及生态修复等</t>
  </si>
  <si>
    <t>2F4725A4B36C7CC6E065F8163E8AA87C</t>
  </si>
  <si>
    <t>E2A1A9121AFE87DCE0535EFB480AD93F</t>
  </si>
  <si>
    <t>宜宾三江新区市政污水治理系统优化工程</t>
  </si>
  <si>
    <t>P25511500-0012</t>
  </si>
  <si>
    <t>2502-511599-04-01-186702</t>
  </si>
  <si>
    <t>对博学二街等污水管网进行改造提升，管径为 DN200~DN2400，整治长度约90km;购置智慧设备及附属设备;配套建设进水浓度监测平台及污水溢流、混流监测点等其他附属工程.对博学二街等污水管网进行改造提升，管径为 DN200~DN2400，整治长度约90km;购置智慧设备及附属设备;配套建设进水浓度监测平台及污水溢流、混流监测点等其他附属工程.</t>
  </si>
  <si>
    <t>三江新区025年第一批项目2.28</t>
  </si>
  <si>
    <t>2F4987251BD27098E065F8163E8AA87C</t>
  </si>
  <si>
    <t>2F463D147F811DD1E065F8163E8AA87C</t>
  </si>
  <si>
    <t>仪陇县农村集中供水工程暨油房沟水厂二期及配套管网升级工程</t>
  </si>
  <si>
    <t>P24511324-0033</t>
  </si>
  <si>
    <t>2410-511324-04-01-538529</t>
  </si>
  <si>
    <t>本项目建设内容包括净水厂扩建和供水管网及阀门井、标示桩等附属设施。新建提升农村制水能力2.0万m3/d油房沟自来水水厂二期，全厂制水能力达到3.5万m3/d，新建农村制水输水主管网13.12km及阀门井、标示桩等附属设施。</t>
  </si>
  <si>
    <t>021</t>
  </si>
  <si>
    <t>2F7412F329A3531BE065F8163E8AA87C</t>
  </si>
  <si>
    <t>2F74A07BBE750E56E065F8163E8AA87C</t>
  </si>
  <si>
    <t>326101101 农业农村局</t>
  </si>
  <si>
    <t>武胜县产业融合粮油现代农业园区建设项目</t>
  </si>
  <si>
    <t>P22511622-0025</t>
  </si>
  <si>
    <t>2206-511622-04-01-597771</t>
  </si>
  <si>
    <t xml:space="preserve">规划面积5万亩，建设大豆—玉米带状复合种植基地30000亩，稻油轮作产业基地10000亩，稻渔综合种养基地10000亩。新建高标准农田3.5万亩，打造农事服务基地，改建粮食储藏中心。改建蓄水池5口、整治山坪塘2口。改建产业路34.4公里。
</t>
  </si>
  <si>
    <t>10AFADF2DAE44CB881271F4007A325B</t>
  </si>
  <si>
    <t>2F346192B8794A38E065F8163E8AA87C</t>
  </si>
  <si>
    <t>326101101</t>
  </si>
  <si>
    <t>E2A279EE47A548EBE0535EFB480AB859</t>
  </si>
  <si>
    <t>999200 攀枝花市东区城市建设投资有限责任公司</t>
  </si>
  <si>
    <t>攀枝花市东区望江片区城市更新项目</t>
  </si>
  <si>
    <t>P22510402-0039</t>
  </si>
  <si>
    <t>2206-510402-04-01-482463</t>
  </si>
  <si>
    <t>2024-07-20</t>
  </si>
  <si>
    <t>对望江片区老旧小区配套基础设施进行改造，建筑栋数71栋，建筑面积175313平方米，改造总户数1416户，包括改造老旧小区消防道路12000㎡，增设地下停位100个，改造养老服务中心1000㎡，便民服务中心1400㎡，以及消防等配套基础设施。</t>
  </si>
  <si>
    <t>攀枝花市东区城市建设投资有限责任公司</t>
  </si>
  <si>
    <t>3F7BE8919734CB89A1697796ECE700F</t>
  </si>
  <si>
    <t>2F45D31385136E9DE065F8163E8AA87C</t>
  </si>
  <si>
    <t>11A364BD439743DEE06320C012AC277F</t>
  </si>
  <si>
    <t>332601 区水务局</t>
  </si>
  <si>
    <t>广安区协兴镇规模化供水管网延伸工程</t>
  </si>
  <si>
    <t>P25511602-0035</t>
  </si>
  <si>
    <t>2503-511602-04-01-941001</t>
  </si>
  <si>
    <t>扩建管径 DN900 清水主输水管道单管敷设，总长约 10878m。从花园水厂输 水总管道引出，往协兴方向沿岩头路、改革开放道路、枣彭路、单管敷设至广安 市枣山片区，改扩建一座 5 万立方米/日的无人化管理中途加压泵站，包括 1 万 立方米的调节池、加压泵房、补氯间等。</t>
  </si>
  <si>
    <t>7647938159D4AF9BC0C1FAF74A6FEAB</t>
  </si>
  <si>
    <t>2F732D4AF13773B8E065F8163E8AA87C</t>
  </si>
  <si>
    <t>332601</t>
  </si>
  <si>
    <t>2F72FEA9A3E46318E065F8163E8AA87C</t>
  </si>
  <si>
    <t>381710145 成都新津城投城市更新建设有限责任公司</t>
  </si>
  <si>
    <t>新津区地铁刘家碾站城中村改造配套基础设施一期项目</t>
  </si>
  <si>
    <t>P25510132-0005</t>
  </si>
  <si>
    <t>2502-510132-04-01-291126</t>
  </si>
  <si>
    <t>本项目为新津区地铁刘家碾站城中村改造项目的配套项目，主要建设内容为新建村民安置房屋约 4.1 万㎡，共 513 套，配套服务设施约 9.28 万㎡，新建道路及管网工程约 10144 米，同时建设停车位 4222 个、充电桩 650 个、供排水、供气、安防、垃圾收储等其他配套基础设施。项目位于新津区五津街道、宝墩镇，项目区东至儒林路西至兴园十一路南至南河北至兴源二路。改造范围 1960 亩（项目片区范围约 4012 亩），集体土地 1196 亩国有土地 764 亩。涉及户数 914 户，其中改造项目户数 824 户，整治提升 90 户。已纳入住建部城中村改造项目库。</t>
  </si>
  <si>
    <t>胡豪鑫</t>
  </si>
  <si>
    <t>A09362C20AC4EBC4E0535EFB480ACA3E</t>
  </si>
  <si>
    <t>2F333731AA264EBBE065F8163E8AA87C</t>
  </si>
  <si>
    <t>381710145</t>
  </si>
  <si>
    <t>2F300C48ED1572A4E065F8163E8AA87C</t>
  </si>
  <si>
    <t>资中县农产品批发市场（一期）</t>
  </si>
  <si>
    <t>P23511025-0063</t>
  </si>
  <si>
    <t>2311-511025-04-01-466517</t>
  </si>
  <si>
    <t xml:space="preserve">项目占地面积约20亩，总建筑面积约5.4万平方米，包括批发交易中心、仓储库房、冷库、摊位等建设，配套道路、水电、消防、排污、停车场等配套基础设施建设。 项目占地面积约20亩，总建筑面积约5.4万平方米，包括批发交易中心、仓储库房、冷库、摊位等建设，配套道路、水电、消防、排污、停车场等配套基础设施建设。 </t>
  </si>
  <si>
    <t>2F45DC359F1E6E96E065F8163E8AA87C</t>
  </si>
  <si>
    <t>11BE8857E30C558EE06320C012AC22FC</t>
  </si>
  <si>
    <t>333001 前锋区住房和城乡规划建设局</t>
  </si>
  <si>
    <t>前锋区住房和城乡规划建设局</t>
  </si>
  <si>
    <t>广安市前锋区水井湾污水处理厂及配套管网项目</t>
  </si>
  <si>
    <t>P21511603-0002</t>
  </si>
  <si>
    <t>2102-511603-17-01-115359</t>
  </si>
  <si>
    <t>建设污水处理厂一座，设计规模定为日处理15000m3，建设主要内容包括新建配套用房650m2、粗格栅及调节池1座、细格栅及旋流沉砂池1座、A210池1座、污泥调节池1座等、消毒池1座、高效混凝沉淀池1座、污泥泵站1座等，配套建设污水管网10km。</t>
  </si>
  <si>
    <t>1659B2446094946BC057A726B35EE29</t>
  </si>
  <si>
    <t>2F44818D611F3B3DE065F8163E8AA87C</t>
  </si>
  <si>
    <t>BACEAF6808BD45BBE0535EFB480A1C02</t>
  </si>
  <si>
    <t>448807 绵阳两弹一星文化发展有限公司</t>
  </si>
  <si>
    <t>梓潼县住建局</t>
  </si>
  <si>
    <t>梓潼县长卿片区分散式城市停车场建设项目</t>
  </si>
  <si>
    <t>P24510725-0010</t>
  </si>
  <si>
    <t>2404-510725-04-01-499661</t>
  </si>
  <si>
    <t>梓潼县长卿片区分散式城市停车场建设项目建设内容为：新建公共停车场1处，提升改造公共停车场4处，其中新建公共停车位500个、智能化升级改造公共停车位1087个；配套增设充电桩380套、智能停车系统、智能收费系统等相关附属设施。</t>
  </si>
  <si>
    <t>韩颖</t>
  </si>
  <si>
    <t>CFAE2A35A6C2FB5AE0535EFB480A9EA7</t>
  </si>
  <si>
    <t>2F4A437A15B646C7E065F8163E8AA87C</t>
  </si>
  <si>
    <t>448807</t>
  </si>
  <si>
    <t>1A1CA836540A1116E06320C012AC55B3</t>
  </si>
  <si>
    <t>洪雅县中医医院改扩建项目</t>
  </si>
  <si>
    <t>P24511423-0014</t>
  </si>
  <si>
    <t>2401-511423-04-01-671957</t>
  </si>
  <si>
    <t>新建肿瘤放疗中心机房、配套用房及发热门诊共计约8100㎡，设置感染性疾病留观床位约40张；改造建筑面积45311㎡，包括住院楼及门诊楼；以及完善附属设施、购置医疗设备和医院信息化系统建设。新建肿瘤放疗中心机房、配套用房及发热门诊共计约8100㎡，设置感染性疾病留观床位约40张；改造建筑面积45311㎡，包括住院楼及门诊楼；以及完善附属设施、购置医疗设备和医院信息化系统建设。</t>
  </si>
  <si>
    <t>2F4AEEBA7AA80BEEE065F8163E8AA87C</t>
  </si>
  <si>
    <t>197C3205205D4844E06320C012AC8654</t>
  </si>
  <si>
    <t>318309099013 成都东部城乡建设发展有限公司</t>
  </si>
  <si>
    <t>成都东部新区天府国际农产品服务贸易中心（一期）</t>
  </si>
  <si>
    <t>P24510100-0050</t>
  </si>
  <si>
    <t>2405-510186-04-01-794885</t>
  </si>
  <si>
    <t>2029-04-30</t>
  </si>
  <si>
    <t>本项目为一期建设项目，占地面积约 260 亩，包括新建农产品交易集散中心约 6.8万平方米、配送一体化仓库约 3 万平方米、冷温储藏库约约 7.5 万平方米、机修间及设备用房约 0.7 万平方米、农产品交易摊位约 1500 个，完善冷温储藏、智能分拣设备、智慧园区管理平台等基础配套</t>
  </si>
  <si>
    <t>叶桢辰</t>
  </si>
  <si>
    <t>11B71E7D18F83456E06320C012AC0DA7</t>
  </si>
  <si>
    <t>2F321ACDCB885A7AE065F8163E8AA87C</t>
  </si>
  <si>
    <t>318309099013</t>
  </si>
  <si>
    <t>19FC4548C1334826E06320C012AC9C44</t>
  </si>
  <si>
    <t>314 昭觉县民政局</t>
  </si>
  <si>
    <t>昭觉县民政局</t>
  </si>
  <si>
    <t>凉山彝族自治州民政局</t>
  </si>
  <si>
    <t>昭觉县殡仪馆建设项目</t>
  </si>
  <si>
    <t>P23513431-0002</t>
  </si>
  <si>
    <t>2020-513431-47-01-430765</t>
  </si>
  <si>
    <t>主要建设内容与规模:项目建设用地面积15416.01㎡，总建筑面积6047.17㎡，其中丧主服务楼3442.73 ㎡，悼念区1408㎡，骨灰寄存94.5㎡，遗物、花圈焚烧处147㎡，遗体处理240㎡，火化间448.5㎡，门卫室20㎡，设备用房127.5㎡;火化设备2套，地面停车场2000㎡，道路面积5000㎡及其他配套设施。</t>
  </si>
  <si>
    <t>白呷鲁</t>
  </si>
  <si>
    <t>B2A4C45C20780E20E0535EFB480A9FD5</t>
  </si>
  <si>
    <t>2F59F7DD0084333AE065F8163E8AA87C</t>
  </si>
  <si>
    <t>11B6B218F2A52AFDE06320C012ACA7E0</t>
  </si>
  <si>
    <t>德阳国家经济技术开发区新能源基础设施建设项目（一期）</t>
  </si>
  <si>
    <t>P24510600-0006</t>
  </si>
  <si>
    <t>2312-510699-04-01-753297</t>
  </si>
  <si>
    <t>以辖区内八角街道（柳风社区、照桥社区等）、旌东街道（沂河社区、乐安社区等，重点在两区（居住区和办公区）、三中心（商业中心、工业中心、休闲中心）为重点布置新能源汽车充电桩，其中建设集中式充电站5座，分布式充电桩点位41个，共计布设充电桩1035个，包含直流桩756个，交流桩279个，以及充电桩供配电设施和智能充电系统等。根据建设实际需要，项目采取分期建设实施。</t>
  </si>
  <si>
    <t>2F45DC35A0E06E96E065F8163E8AA87C</t>
  </si>
  <si>
    <t>11CDBBE10D7C2920E06320C012AC7180</t>
  </si>
  <si>
    <t>四川省自贡市荣县城市污水处理设施提标升级改造工程</t>
  </si>
  <si>
    <t>P17510321-0003</t>
  </si>
  <si>
    <t>2208-510321-04-01-496384</t>
  </si>
  <si>
    <t>主要建设内容为对荣县污水处理厂进行工艺设备及生产性构筑物改造，改造后日处理能力35000 m/d；小井沟库区八个污水处理厂进行改造，改造后总处理规模6300ma/d和双石、望佳等21个污水处理设施进行提标扩容升级改造，总处理规模15000m3/d，所有污水处理厂排放水质达到岷沱排放标准。</t>
  </si>
  <si>
    <t>2F598B74F7A406C8E065F8163E8AA87C</t>
  </si>
  <si>
    <t>7B23F857FF114C8FE0535EFB480A113D</t>
  </si>
  <si>
    <t>广元市朝天区源溪水库工程</t>
  </si>
  <si>
    <t>P22510812-0007</t>
  </si>
  <si>
    <t>2101-510812-19-01-977681</t>
  </si>
  <si>
    <t>2024-06-18</t>
  </si>
  <si>
    <t>2026-04-18</t>
  </si>
  <si>
    <t>新建小型水库一座，总库容202万m3，由枢纽工程和灌区工程组成，其中枢纽工程由主坝、副坝、溢洪道、取水（放空）隧洞等建筑物组成，灌区工程由干管、支管等组成。水库工程的开发任务是防洪、农业灌溉、乡村供水等综合利用，水库防洪库容30万m3，设计灌溉面积6100亩，其中新增灌面5400亩，改善灌面700亩。</t>
  </si>
  <si>
    <t>2F3EC385B633086EE065F8163E8AA87C</t>
  </si>
  <si>
    <t>D842AE6F8A2C1C5CE0535EFB480AD6C7</t>
  </si>
  <si>
    <t>434009002 宜宾翠富城市运营服务有限公司</t>
  </si>
  <si>
    <t>宜宾市翠屏区发展和改革局</t>
  </si>
  <si>
    <t>宜宾市发展和改革委员会</t>
  </si>
  <si>
    <t>翠屏区节能降碳新能源充电基础设施建设项目</t>
  </si>
  <si>
    <t>P24511502-0068</t>
  </si>
  <si>
    <t>2309-511502-04-01-235506</t>
  </si>
  <si>
    <t>2024-07-27</t>
  </si>
  <si>
    <t>项目建设换电站、充电站及其配套设施，主要包含换电站3座，绿色新能源充电接口750个（主要包含7KW充电桩268台，120KW充电桩112台，180KW充电桩60台，240KW充电桩35台，360KW充电桩10台，PCS630+2*DC360+1拖12枪充电设备4套）及配建停车位等相关基础设施。</t>
  </si>
  <si>
    <t>宜宾翠富城市运营服务有限公司</t>
  </si>
  <si>
    <t>CBF22435446F0F0EE0535EFB480AC477</t>
  </si>
  <si>
    <t>2F348C4B0985596DE065F8163E8AA87C</t>
  </si>
  <si>
    <t>434009002</t>
  </si>
  <si>
    <t>199567B3CB6A218CE06320C012AC149C</t>
  </si>
  <si>
    <t>434616601 成都市新都香城建设投资有限公司</t>
  </si>
  <si>
    <t>新都现代交通产业功能区管理委员会（主）</t>
  </si>
  <si>
    <t>四川航空发动机产业园建设项目（首发区）标准化厂房及配套项目</t>
  </si>
  <si>
    <t>P22510114-0016</t>
  </si>
  <si>
    <t>2209-510114-04-01-378631</t>
  </si>
  <si>
    <t>2023-05-04</t>
  </si>
  <si>
    <t xml:space="preserve">该项目位于新都区现代交通产业功能区内，占地面积总计约800亩，首开区（一期）新建11栋3层定制厂房，地下室，门卫室等配套设施，占地205亩，地上建筑面积为211895.29㎡，地下建筑面积为10754.20㎡（其中人防面积304.00㎡）。建设内容包括建安工程、安装工程、总平工程及附属设备设施等。 配套道路2300米，迁改线路等。园区收益主要来源于厂房租金、停车位、线路管网收入等。
</t>
  </si>
  <si>
    <t>新都区香城建设投资有限公司</t>
  </si>
  <si>
    <t>4EB4B9AB9D64878A6FFC86281B13ACC</t>
  </si>
  <si>
    <t>2F31D4D227473DB4E065F8163E8AA87C</t>
  </si>
  <si>
    <t>434616601</t>
  </si>
  <si>
    <t>EDA392AE84BF567FE0535EFB480AE850</t>
  </si>
  <si>
    <t>成都双流高端装备产业园区基础设施及配套建设项目</t>
  </si>
  <si>
    <t>P22510122-0021</t>
  </si>
  <si>
    <t>2106-510122-04-01-251901</t>
  </si>
  <si>
    <t>2022-12-15</t>
  </si>
  <si>
    <t>本项目总建筑面积448928.88平方米，其中建设标准化厂房374744.72平方米，配套建设物管、垃圾用房822平方米；配套道路4940米，配套停车位1700个，智能充电设施766个，广告牌90个。</t>
  </si>
  <si>
    <t>2F3F95A4C4916186E065F8163E8AA87C</t>
  </si>
  <si>
    <t>EDA9EC990752F8FAE0535EFB480AEA95</t>
  </si>
  <si>
    <t>318153 成都国际铁路港经济技术开发区建设发展有限公司</t>
  </si>
  <si>
    <t>成都陆港型国家物流枢纽供应链中心及配套设施项目</t>
  </si>
  <si>
    <t>P23510113-0003</t>
  </si>
  <si>
    <t>2302-510113-04-01-810001</t>
  </si>
  <si>
    <t>2023-10-31</t>
  </si>
  <si>
    <t xml:space="preserve">1.项目占地约68亩，总建筑面积约5万平方米，建设供应链管理中心、物流配送中心；2.配套设施：汽车实验室、智慧停车场（占地约16.8亩）等相关配套设施，以及5条集疏运道路。 1.项目占地约68亩，总建筑面积约5万平方米，建设供应链管理中心、物流配送中心；2.配套设施：汽车实验室、智慧停车场（占地约16.8亩）等相关配套设施，以及5条集疏运道路。 </t>
  </si>
  <si>
    <t>苏卓栋</t>
  </si>
  <si>
    <t>FD2174C7360806F9E0535EFB480AB588</t>
  </si>
  <si>
    <t>2F43A1C01E6F0AB5E065F8163E8AA87C</t>
  </si>
  <si>
    <t>318153</t>
  </si>
  <si>
    <t>FD21F65461806A9AE0535EFB480A5F1D</t>
  </si>
  <si>
    <t>332306301 水务局机关</t>
  </si>
  <si>
    <t>四川省广安市岳池县回龙寺中型灌区农业灌溉工程</t>
  </si>
  <si>
    <t>P25511621-0005</t>
  </si>
  <si>
    <t>2409-511621-04-01-442501</t>
  </si>
  <si>
    <t>2027-07-30</t>
  </si>
  <si>
    <t>渠道总长36.65公里，干渠长24.21公里，支渠长12.44公里，总灌面4.65万亩，新增3.69万亩，改善0.96万亩，达到年供水能力1870万m3。
渠道总长36.65公里，干渠长24.21公里，支渠长12.44公里，总灌面4.65万亩，新增3.69万亩，改善0.96万亩，达到年供水能力1870万m3。</t>
  </si>
  <si>
    <t>5F650A2BDFA4F52A4588A4B75A5F57A</t>
  </si>
  <si>
    <t>2F52401ED8230B02E065F8163E8AA87C</t>
  </si>
  <si>
    <t>332306301</t>
  </si>
  <si>
    <t>2F45D31381236E9DE065F8163E8AA87C</t>
  </si>
  <si>
    <t>天全县2023年城镇老旧小区改造项目</t>
  </si>
  <si>
    <t>P23511825-0006</t>
  </si>
  <si>
    <t>2101-511825-17-01-688276</t>
  </si>
  <si>
    <t>天全县2023年城镇老旧小区改造范围包含老旧小区26个，涉及居民户数905户，49栋楼，总建筑面积101000平方米。主要建设内容为：改造小区道路、供排水、绿化、照明、围墙、充电桩等及小区外部周边配套基础设施。</t>
  </si>
  <si>
    <t>2F563BEDAB6C2DF8E065F8163E8AA87C</t>
  </si>
  <si>
    <t>11A1071D2B2243EAE06320C012AC424E</t>
  </si>
  <si>
    <t>333333906 百利事务中心</t>
  </si>
  <si>
    <t>苍溪县百利新区供水能力提升项目</t>
  </si>
  <si>
    <t>P24510824-0006</t>
  </si>
  <si>
    <t>2405-510824-04-01-711309</t>
  </si>
  <si>
    <t>苍溪县百利新区供水能力提升项目主要建设内容和建设规模为：新建日供水量1.5万立方米的供水站、供水加压站各1座(供水站、供水加压站日供水量各0.75万立方米)、供排水管网20公里，配套建设相关附属设施。</t>
  </si>
  <si>
    <t>张聪</t>
  </si>
  <si>
    <t>FD358EE1A62B823BE0535EFB480AAC61</t>
  </si>
  <si>
    <t>2F44ECC0AEFB13ACE065F8163E8AA87C</t>
  </si>
  <si>
    <t>333333906</t>
  </si>
  <si>
    <t>1A307388CA7A62C9E06320C012AC2C13</t>
  </si>
  <si>
    <t>999719 雅安市广聚农业发展有限责任公司</t>
  </si>
  <si>
    <t>雅安市名山区天蒙路片区乡村振兴产业融合发展示范带建设项目</t>
  </si>
  <si>
    <t>P25511821-0001</t>
  </si>
  <si>
    <t>2501-511803-04-01-354216</t>
  </si>
  <si>
    <t>本项目拟建设产业基地面积合计13000亩，其中建设粮经复合种植基地3000亩，猕猴桃种植基地7000亩，土地综合整治3000亩；建设粮油烘干加工车间1000㎡，猕猴桃加工及物流基地6000㎡，综合农事服务站3600㎡，农业废弃物回收站1000㎡，建设现代农业研学基地3519㎡，完善相应基础设施及配套设施等</t>
  </si>
  <si>
    <t>雅安市广聚农业发展有限责任公司</t>
  </si>
  <si>
    <t>CC90B3E6209EEFF1E0535EFB480A6C4F</t>
  </si>
  <si>
    <t>2F7AAF56A70D014FE065F8163E8AA87C</t>
  </si>
  <si>
    <t>999719</t>
  </si>
  <si>
    <t>2F2DE43D6D041943E065F8163E8AA87C</t>
  </si>
  <si>
    <t>凯兴前丰家园</t>
  </si>
  <si>
    <t>P20510623-0115</t>
  </si>
  <si>
    <t>2020-510623-70-03-420259</t>
  </si>
  <si>
    <t>项目总用地面积 28521.01 平方米，总建筑面积 113882.54 平方米，地上计容建筑面积 89734.01 平方米，地上不计容面积 1324.13 平方米，地下不计容面积22824.40 平方米，修建安置房 839 套，及其他配套附属设施等。</t>
  </si>
  <si>
    <t>2F424089FBDC76ACE065F8163E8AA87C</t>
  </si>
  <si>
    <t>1A1E54A2086738CEE06320C012ACD0F0</t>
  </si>
  <si>
    <t>荣县经开区资源转化产业园及配套基础设施建设项目</t>
  </si>
  <si>
    <t>P24510321-0012</t>
  </si>
  <si>
    <t>2406-510321-04-01-179835</t>
  </si>
  <si>
    <t>本项目为荣县经开区资源转化产业园及配套基础设施建设项目，主要建设内容及规模: 项目总占地约25亩。主要建设标准化厂房 20000平方米，并配套建设智慧停车场、装卸车停车位、小客车停车位、园区道路等相关配套设施。</t>
  </si>
  <si>
    <t>2F32CF2047F420AEE065F8163E8AA87C</t>
  </si>
  <si>
    <t>1C781CB678F541E4E065F8163E8AA87C</t>
  </si>
  <si>
    <t>遂宁高新区西部铁路物流园配套基础设施建设项目</t>
  </si>
  <si>
    <t>P22510900-0056</t>
  </si>
  <si>
    <t>2201-510926-17-01-793077</t>
  </si>
  <si>
    <t>项目总用地面积约83.7亩，总建筑面积约3.2万平方米，主要建设物流仓储用房及相关配套附属设施。。。。。。。。。。。。。。。。。。。。。。。。。。。。。。。。。。。。。。。。。。。。。。。。。。。。。。。。</t>
  </si>
  <si>
    <t>2F6A4485E1E718C4E065F8163E8AA87C</t>
  </si>
  <si>
    <t>E2AAB73DB0481FE5E0535EFB480A42E9</t>
  </si>
  <si>
    <t>雅安市名山区经济合作和商务局</t>
  </si>
  <si>
    <t>成雅工业园冷链物流园基础设施建设项目</t>
  </si>
  <si>
    <t>P23511821-0007</t>
  </si>
  <si>
    <t>2302-511803-04-01-740478</t>
  </si>
  <si>
    <t>2024-12-15</t>
  </si>
  <si>
    <t>2026-12-15</t>
  </si>
  <si>
    <t>项目建设集运输、仓储、分拨等功能于一体的冷链物流园，主要内容包括冷链仓储区5.075万平方米、物流信息区和物流分拣配送区约2.42万平方米、物流运输组织及管理区约1.86万平方米，以及配套运输枢纽道路设施等附属工程。</t>
  </si>
  <si>
    <t>2F44E5E61FF410E7E065F8163E8AA87C</t>
  </si>
  <si>
    <t>FD20523E66BC24E1E0535EFB480A0FD7</t>
  </si>
  <si>
    <t>兴文县城乡融合示范区建设项目</t>
  </si>
  <si>
    <t>P24511528-0003</t>
  </si>
  <si>
    <t>2310-511528-04-01-509541</t>
  </si>
  <si>
    <t>改造提升高标准农田1500亩，改造高标准果园500亩（其中残次果林300亩，黄桃林200亩），新建100亩的智慧大棚，新建育苗基地1座，分别在古宋镇和莲花镇建设粗加工厂房1座，分别对古宋镇2000亩和莲花镇2000亩的果蔬基地进行滴灌系统和灌溉系统改造，分别改造古宋镇200亩和莲花镇200亩水田，形成稻虾基地。新建沟渠3公里，新建过田桥梁50米，新建田间工作道路19.3公里，对原有141.5公里的田间工作道路进行提升改造工程。</t>
  </si>
  <si>
    <t>2F334A9FE2B74D0CE065F8163E8AA87C</t>
  </si>
  <si>
    <t>11B791C335963DEBE06320C012ACAD40</t>
  </si>
  <si>
    <t>314 江安县民政局</t>
  </si>
  <si>
    <t>江安县民政局</t>
  </si>
  <si>
    <t>江安县失能老人养护院建设工程</t>
  </si>
  <si>
    <t>P25511523-0012</t>
  </si>
  <si>
    <t>2501-511523-04-01-771560</t>
  </si>
  <si>
    <t>项目位于宜宾市江安县江安镇，总用地面积16687.5m2，建筑面积13350m2，建设床位300张，配套建设生活服务设施、活动场地等。本地块共计布置4栋楼，三栋居室用房（5F、4F、3F），一栋食堂（1F），呈围合式、院落式布局，中庭景观空间最大化，沿江预留视线通廊，江景引入。室外活动场地800m2，绿化6675m2，道路及硬化3828.5m2，道路宽度不小于4米，转弯不小于6米，水泥含量4%的水泥稳定碎石基层+6mm的乳化沥青+下面层8cmAC-20，上面层5cmAC-13。</t>
  </si>
  <si>
    <t>方鸽</t>
  </si>
  <si>
    <t>CEC5CC9085BE88B8E0535EFB480A4F8E</t>
  </si>
  <si>
    <t>2F533693EED96DE2E065F8163E8AA87C</t>
  </si>
  <si>
    <t>2F533693EC216DE2E065F8163E8AA87C</t>
  </si>
  <si>
    <t>南部县城镇智慧农贸市场建设项目</t>
  </si>
  <si>
    <t>P25511321-0003</t>
  </si>
  <si>
    <t>2501-511321-04-01-572568</t>
  </si>
  <si>
    <t>在建兴、伏虎、东坝、升钟等中心场镇新建智慧农贸市场合计2.5万平方米，包括农产品交易区1万平方米、仓储库房0.7万平方米、恒温库0.6万平方米、冷库0.2万平方米、信息化管理系统、智能导购系统等建设，配套强弱电、供排水管网、消防、停车场（含充电桩）等基础设施建设。</t>
  </si>
  <si>
    <t>2F67F8188D4B13FCE065F8163E8AA87C</t>
  </si>
  <si>
    <t>2F4A15EDCA923419E065F8163E8AA87C</t>
  </si>
  <si>
    <t>天府文创城产业园区建设项目（二期）</t>
  </si>
  <si>
    <t>P21510100-0095</t>
  </si>
  <si>
    <t>2111-510164-04-01-712970</t>
  </si>
  <si>
    <t>2022-03-22</t>
  </si>
  <si>
    <t>2026-05-26</t>
  </si>
  <si>
    <t>天府文创城产业园区建设项目（二期）项目，本项目位于天府新区直管区，建设内容包括综合管廊工程、给排水工程等。其中综合管廊工程、城市供水管网、电力工程、通讯工程等共计超8km。是文创城产业园的重要配套工程。</t>
  </si>
  <si>
    <t>2F428A0A7CCF17C4E065F8163E8AA87C</t>
  </si>
  <si>
    <t>D052FF8A0FCB1370E0535EFB480A41D3</t>
  </si>
  <si>
    <t>高县经济开发区循环经济产业园配套设施建设项目</t>
  </si>
  <si>
    <t>P22511525-0015</t>
  </si>
  <si>
    <t>2210-511525-04-01-887742</t>
  </si>
  <si>
    <t>建设标准厂房约40万平方米(新建标准化厂房20万平方米，改造标准化厂房20万平方米)，建设园区道路10公里；完善产业园集中供热改造；建设园区停车场（含980个车位，配备175个充电桩）；配套建设管网等相关附属设施。</t>
  </si>
  <si>
    <t>2F4989E0C37F6F02E065F8163E8AA87C</t>
  </si>
  <si>
    <t>EB4BA41C9595BA67E0535EFB480AA8F8</t>
  </si>
  <si>
    <t>361504516 361504516 邻水县第二人民医院</t>
  </si>
  <si>
    <t>邻水县卫生健康局</t>
  </si>
  <si>
    <t>邻水县第二人民医院住院综合楼及附属设施项目</t>
  </si>
  <si>
    <t>P22511623-0009</t>
  </si>
  <si>
    <t>2206-511623-04-01-434791</t>
  </si>
  <si>
    <t>2022-10-21</t>
  </si>
  <si>
    <t>2026-10-20</t>
  </si>
  <si>
    <t>邻水县第二人民医院住院综合楼及附属设施项目的主要建设内容为：新建住院综合楼、地下车库、后勤业务用房、污水处理系统、供氧中心和感染病房等功能设施共计约33000平方米，并完善附属设施和购置相应医疗专用设施设备。</t>
  </si>
  <si>
    <t>邻水县第二人民医院</t>
  </si>
  <si>
    <t>F31EC8A7B134197B93AC389505A0DF7</t>
  </si>
  <si>
    <t>2F5351E93CF779EDE065F8163E8AA87C</t>
  </si>
  <si>
    <t>361504516</t>
  </si>
  <si>
    <t>E2AAD6E9AE3E1FE3E0535EFB480ABDBF</t>
  </si>
  <si>
    <t>976154101 资阳高新技术产业园区管理委员会</t>
  </si>
  <si>
    <t>资阳市经济和信息化局</t>
  </si>
  <si>
    <t>资阳市再生水处理厂二期及配套管网建设项目</t>
  </si>
  <si>
    <t>P22512000-0006</t>
  </si>
  <si>
    <t>2206-512050-04-01-820088</t>
  </si>
  <si>
    <t>（一）扩建再生水厂规模，新建清水池一座，1.5万m3/d抽水泵房高压泵两台，达到3.5万m3/d处理能力，配套管网总长度约20公里，同时对资阳高新区城镇雨污水管道检测诊断并进行修复。（二）根据检测诊断报告修复整治均拟采用顶管施工。城南大道（百威英博大道与城南大道交叉口）d600-d1200雨污水管道约3900米非开挖修复；骏兴路二段（骏兴路与书台路交叉口至铁路桥）d600污水管约900米非开挖修复。</t>
  </si>
  <si>
    <t>资阳市开发区管委会机关</t>
  </si>
  <si>
    <t>0DF2E153E4640B7B15041432CACD5DC</t>
  </si>
  <si>
    <t>2F30EDCF712E5E68E065F8163E8AA87C</t>
  </si>
  <si>
    <t>976154101</t>
  </si>
  <si>
    <t>E2A32F906C872353E0535EFB480AA7D7</t>
  </si>
  <si>
    <t>遂宁市河东新区发展改革局</t>
  </si>
  <si>
    <t>遂宁市河东新区来凤路道路及中环线管廊工程</t>
  </si>
  <si>
    <t>P20510900-0136</t>
  </si>
  <si>
    <t>2020-510925-48-01-508375</t>
  </si>
  <si>
    <t>2025-09-24</t>
  </si>
  <si>
    <t>项目起于香林北路，止于中环线，此次设计道路全长约790米，规划标准路幅宽50米，道路面积约39500㎡，估算本工程内容主要包括：道路、排水、交安、电力管沟或电力排沟、通信、5G智慧城市及海绵城市工程等；管廊全长1020米，起点接香林路管廊，终点接中环线管廊，管廊土建、管线出舱口、通风口、集水坑、消防、排水、标识和监控设施、以及管廊内电力电缆、通讯电缆抗震支架、中水管道安装预埋件、给水、燃气管道支墩等。</t>
  </si>
  <si>
    <t>2F571BEAE01D0864E065F8163E8AA87C</t>
  </si>
  <si>
    <t>B2611F1121F73B23E0535EFB480ABF99</t>
  </si>
  <si>
    <t>448720001 岳池县银通建筑工程有限公司</t>
  </si>
  <si>
    <t>广安市岳池县嘉陵江流域污水处理厂提质更新项目</t>
  </si>
  <si>
    <t>P24511621-0009</t>
  </si>
  <si>
    <t>2410-511621-04-01-627027</t>
  </si>
  <si>
    <t>更新改造嘉陵江流域26座污水处理厂，包括更新预处理系统和生化系统设备15套、在线监测设备26套、智能化操作系统25套，改造26个生化池体和滤池等，配套改造DN400污水管网长33.7公里及其他相关附属设施建设；更新后污水日处理能力达到3.65万吨/日。</t>
  </si>
  <si>
    <t>岳池银通公司</t>
  </si>
  <si>
    <t>A8676DEFFB1032E6E0535EFB480A916B</t>
  </si>
  <si>
    <t>2F566C843F3E6DE4E065F8163E8AA87C</t>
  </si>
  <si>
    <t>448720001</t>
  </si>
  <si>
    <t>2F566C843E2E6DE4E065F8163E8AA87C</t>
  </si>
  <si>
    <t>326701000 井研县农业农村局</t>
  </si>
  <si>
    <t>井研县农业农村局</t>
  </si>
  <si>
    <t>井研县现代农业五良融合粮经复合产业建设项目</t>
  </si>
  <si>
    <t>P22511124-0006</t>
  </si>
  <si>
    <t>2209-511124-04-01-300129</t>
  </si>
  <si>
    <t>项目总投资20000万元，建设内容为：在宝五镇、千佛镇改造“五良”融合基地6万亩，包括土地平整、土壤改良；新建（整治）山坪塘、蓄水池、提灌站等农田水利基础设施丘区农业机械化建设；整治渠道工程、节水灌溉工程等。</t>
  </si>
  <si>
    <t>张艺</t>
  </si>
  <si>
    <t>E6D426A324F4CCA9DCF569F45392DAB</t>
  </si>
  <si>
    <t>2F4979CCF9FB6DD2E065F8163E8AA87C</t>
  </si>
  <si>
    <t>326701000</t>
  </si>
  <si>
    <t>ED2D7DDA98A3E715E0535EFB480ADBA0</t>
  </si>
  <si>
    <t>绵竹市城市供水能力提升及智慧化改造项目</t>
  </si>
  <si>
    <t>P22510683-0056</t>
  </si>
  <si>
    <t>2206-510683-04-01-944797</t>
  </si>
  <si>
    <t>2023-03-08</t>
  </si>
  <si>
    <t>2026-03-07</t>
  </si>
  <si>
    <t>绵竹市城市供水能力提升及智慧化改造项目位置位于绵竹市城区，该项目的建设内容是：对绵竹市城市供水厂进行提标改造，改造后将加强供水能力（现有供水能力7.5万T/日）并改造供水管网54.7千米，同时建设信息化平台等。</t>
  </si>
  <si>
    <t>2F4975CA94346DCAE065F8163E8AA87C</t>
  </si>
  <si>
    <t>ED3132036312F0E3E0535EFB480A63AA</t>
  </si>
  <si>
    <t>乐山市市中区城市生态智慧停车场建设项目</t>
  </si>
  <si>
    <t>P25511102-0011</t>
  </si>
  <si>
    <t>2501-511102-04-01-557958</t>
  </si>
  <si>
    <t>乐山市市中区城市生态智慧停车场建设项目建设内容为：项目新建城市生态停车场14处，总建设面积277911平方米，其中：新建地上生态停车场21万平方米，可新增停车位约6000个；配套建设智慧停车系统、充电桩900个及其附属工程。</t>
  </si>
  <si>
    <t>2F5A290895CE4AC7E065F8163E8AA87C</t>
  </si>
  <si>
    <t>2F32CF20487720AEE065F8163E8AA87C</t>
  </si>
  <si>
    <t>361003 广安市前锋区中医医院</t>
  </si>
  <si>
    <t>卫生和计生局</t>
  </si>
  <si>
    <t>前锋区中医医院提标扩能建设项目</t>
  </si>
  <si>
    <t>P24511603-0010</t>
  </si>
  <si>
    <t>2410-511603-04-01-705542</t>
  </si>
  <si>
    <t>本项目拟用地面积约34.77亩，项目总建筑面积约28600平方米，其中地上建筑面积约21600平方米，新增规划床位200张;地下建筑面积约7000平方米,主要用于建设地下停车场。建设内容包括：医技楼、门诊楼、住院楼、污水处理站及垃圾暂存间等，配套建设院区内部道路，管网等设施设备；并改造原有业务用房约7000平方米。</t>
  </si>
  <si>
    <t>广安市前锋区中医医院</t>
  </si>
  <si>
    <t>2777B9351E6F3A85E065F8163E8AA87C</t>
  </si>
  <si>
    <t>2F325A23AF347395E065F8163E8AA87C</t>
  </si>
  <si>
    <t>361003</t>
  </si>
  <si>
    <t>2F2D261A5D084C71E065F8163E8AA87C</t>
  </si>
  <si>
    <t>999001 乐至县天运粮油资产经营有限责任公司</t>
  </si>
  <si>
    <t>乐至县粮食仓储设施建设项目</t>
  </si>
  <si>
    <t>P23512022-0054</t>
  </si>
  <si>
    <t>2309-512022-04-01-861539</t>
  </si>
  <si>
    <t>该项目拟新建低温散粮平房仓1栋，仓容4600吨；原料仓1栋，仓容700吨；成品仓1栋，仓容1000吨；大米加工生产车间及附属设施；设备采购，购置日产100吨大米加工线设备1套及环保消音设备、地上衡、叉车、托盘等，拆除原仓库、地坪。</t>
  </si>
  <si>
    <t>郭小兰</t>
  </si>
  <si>
    <t>09232AE4A07A9298E0635EFB480A62F6</t>
  </si>
  <si>
    <t>2F31FD5652204AD8E065F8163E8AA87C</t>
  </si>
  <si>
    <t>11B9FAB6AABF7310E06320C012ACF0CC</t>
  </si>
  <si>
    <t>511113</t>
  </si>
  <si>
    <t>金口河区</t>
  </si>
  <si>
    <t>326001 乐山市金口河区农业农村局</t>
  </si>
  <si>
    <t>乐山市金口河区农业农村局</t>
  </si>
  <si>
    <t>金口河现代农业高山蓝莓产业园一期项目</t>
  </si>
  <si>
    <t>P23511113-0002</t>
  </si>
  <si>
    <t>2303-511113-04-01-320286</t>
  </si>
  <si>
    <t>2023-07-26</t>
  </si>
  <si>
    <t>主要建设高山蓝莓示范种植基地12000亩，加工厂房3000平米，蓝莓采摘园110亩，开展项目所涉区域内土地整理、环境整治，改造水、电网和灌溉沟渠等基础设施。配套建设园区道路和耕作道路、室外生态停车场。</t>
  </si>
  <si>
    <t>A001866F18B5B7F2E0535EFB480A46D1</t>
  </si>
  <si>
    <t>2F45D3336D396EA1E065F8163E8AA87C</t>
  </si>
  <si>
    <t>11B7D4DABDB043D4E06320C012AC8BA7</t>
  </si>
  <si>
    <t>仁寿县城镇污水处理建设项目</t>
  </si>
  <si>
    <t>P23511421-0028</t>
  </si>
  <si>
    <t>2310-511421-04-01-633015</t>
  </si>
  <si>
    <t>2025-07-21</t>
  </si>
  <si>
    <t>新建日处理规模1.5万立方米污水处理厂1座，再生水提升泵站2座，叠压泵站2座及再生水管网46.7km，尾水调度管网1.5km，总提升规模为6.24万m3/d。 
新建日处理规模1.5万立方米污水处理厂1座，再生水提升泵站2座，叠压泵站2座及再生水管网46.7km，尾水调度管网1.5km，总提升规模为6.24万m3/d。</t>
  </si>
  <si>
    <t>2F3301D7873638BDE065F8163E8AA87C</t>
  </si>
  <si>
    <t>11B33413A9345236E06320C012ACCF34</t>
  </si>
  <si>
    <t>邻水县林业局</t>
  </si>
  <si>
    <t>林业局机关</t>
  </si>
  <si>
    <t>成渝地区双城经济圈邻水县现代林业产业示范基地及配套设施建设项目</t>
  </si>
  <si>
    <t>P23511623-0084</t>
  </si>
  <si>
    <t>2305-511623-04-01-343163</t>
  </si>
  <si>
    <t>2030-05-30</t>
  </si>
  <si>
    <t>项目总占地面积100,000亩，实施天府森林粮库工程,主要包括营造林建设、林下经济及支撑体系建设工程,建设中幼林抚育16000亩、林下种植示范园75,000亩、林下油料作物种植5000亩,并配套生态停车场10,000平方米(含充电桩)、灌溉、病虫害防治系统、照明系统等相关基础设施。</t>
  </si>
  <si>
    <t>2F4BF8B30D32761CE065F8163E8AA87C</t>
  </si>
  <si>
    <t>11D2754382DE0903E06320C012AC1084</t>
  </si>
  <si>
    <t>976802822 广安高新发展建设有限公司</t>
  </si>
  <si>
    <t>广安电动汽车公共充电基础设施建设项目</t>
  </si>
  <si>
    <t>P24511600-0057</t>
  </si>
  <si>
    <t>2410-511624-04-01-151962</t>
  </si>
  <si>
    <t>2028-03-19</t>
  </si>
  <si>
    <t>建设充电站 30 个，改造充电桩车位共计 1028 个，其中安装直流式充电主机及配套变压器各 132 台，智能充电终端 479台，以及小型储能装置、电缆、场地改造和充电信息平台等配套工程。建设充电站 30 个，改造充电桩车位共计 1028 个，其中安装直流式充电主机及配套变压器各 132 台，智能充电终端 479台，以及小型储能装置、电缆、场地改造和充电信息平台等配套工程。</t>
  </si>
  <si>
    <t>肖懿</t>
  </si>
  <si>
    <t>2F4979CD553F6DE6E065F8163E8AA87C</t>
  </si>
  <si>
    <t>2F54599290E57326E065F8163E8AA87C</t>
  </si>
  <si>
    <t>976802822</t>
  </si>
  <si>
    <t>2F497369C0266DD8E065F8163E8AA87C</t>
  </si>
  <si>
    <t>326152101 丹棱县农业农村局机关</t>
  </si>
  <si>
    <t>丹棱县农业农村局机关</t>
  </si>
  <si>
    <t>丹棱粮油现代农业园区产业融合示范园建设项目</t>
  </si>
  <si>
    <t>P22511424-0037</t>
  </si>
  <si>
    <t>2206-511424-04-01-786097</t>
  </si>
  <si>
    <t>项目规划范围50000 亩；其中：安溪河流域粮油种植基地整理高标准农田25000 亩及退园还耕5000 亩，新建育秧育苗基地12000 平方米及配套农业基础设施；新建安溪河流域大雅粮仓 3000 平方米及配套烘干厂房2000 平方米等配套农业基础设施；桔香稻田农旅产业融合示范园规划范围1.5 万亩，新建旅游公共服务配套游客集散中心2800 平方米及停车场6 处、旅游公厕 8 处等；扩建园区内部产业道路及农业面源污染治理排污管道等农业基础设施。</t>
  </si>
  <si>
    <t>丹棱县农林局机关</t>
  </si>
  <si>
    <t>3D60B8DEAE04683A46E2C78B731D38A</t>
  </si>
  <si>
    <t>2F34FB42515B03DCE065F8163E8AA87C</t>
  </si>
  <si>
    <t>326152101</t>
  </si>
  <si>
    <t>ED312E010356F0F1E0535EFB480A56E6</t>
  </si>
  <si>
    <t>513400</t>
  </si>
  <si>
    <t>凉山州本级</t>
  </si>
  <si>
    <t>361301 凉山州妇幼保健院</t>
  </si>
  <si>
    <t>凉山州妇女儿童医院新区建设项目</t>
  </si>
  <si>
    <t>P21513400-0001</t>
  </si>
  <si>
    <t>2111-513400-23-01-521967</t>
  </si>
  <si>
    <t>总建筑面积74448平方米，其中：门急诊楼10690平方米，医技楼10740平方米，儿科住院楼7900平方米，妇产科住院楼11700平方米，后勤保障5828平方米，科研综合用房4520平方米，大厅及医疗街1920平方米，污物暂存点262平方米，地下室20888平方米。并配套相关附属工程。</t>
  </si>
  <si>
    <t>凉山州妇幼保健院</t>
  </si>
  <si>
    <t>70559DD24E8472180EE14C2A3F4E195</t>
  </si>
  <si>
    <t>2F6937A9DB742B2FE065F8163E8AA87C</t>
  </si>
  <si>
    <t>361301</t>
  </si>
  <si>
    <t>CF7CB19207E5F92AE0535EFB480A0E86</t>
  </si>
  <si>
    <t>仁寿县农产品批发市场建设项目</t>
  </si>
  <si>
    <t>P24511421-0020</t>
  </si>
  <si>
    <t>2406-511421-04-01-617931</t>
  </si>
  <si>
    <t>总建筑面积约87490平方米(交易展示区约27600平方米、冷冻冷藏库约32250平方米、果蔬分拣中心约9050平方米、仓储中心约8800平方米、物流转运区约7200平方米及配套附属用房约2590平方米等)；配套建设水、电、道路及其他附属设施工程。</t>
  </si>
  <si>
    <t>2F441EA8DC443B31E065F8163E8AA87C</t>
  </si>
  <si>
    <t>197BCAAEBBD8483EE06320C012AC05E3</t>
  </si>
  <si>
    <t>中国牙谷口腔产业园二期及配套基础设施建设项目</t>
  </si>
  <si>
    <t>P22512000-0022</t>
  </si>
  <si>
    <t>2210-512050-04-01-724147</t>
  </si>
  <si>
    <t>项目占地约238亩，总建筑面积约27万平方米，主要建设口腔产业标准厂房、室外生态建设、智慧园区、智慧能源、充电桩及其他配套设施。项目建设多层口腔产业标准厂房约25.87万平方米，定制厂房约1.13万平方米，同时配套建设园区内部道路共约2.4公里。本项目是落实“健康中国”战略、《成渝地区双城经济圈建设规划纲要》、四川省“十四五”规划纲要，支持资阳建设“中国牙谷”、壮大民族口腔产业的重要支撑。</t>
  </si>
  <si>
    <t>2F5A559A94C35CC5E065F8163E8AA87C</t>
  </si>
  <si>
    <t>ED65C940009893E1E0535EFB480A1482</t>
  </si>
  <si>
    <t>448113 成都市蜀州兴宇城市建设有限责任公司</t>
  </si>
  <si>
    <t>崇州市崇庆街道保障性租赁住房及社区配套服务建设项目</t>
  </si>
  <si>
    <t>P24510184-0001</t>
  </si>
  <si>
    <t>2208-510184-04-01-420041</t>
  </si>
  <si>
    <t>2024-04-16</t>
  </si>
  <si>
    <t>2026-04-16</t>
  </si>
  <si>
    <t>项目位于崇州市崇庆街道经四路与纬六路交叉口西南侧，已取得土地合法使用权,项目投资 32000 万元。修建保障性租赁住房套数共248套。规划净用地面积为13407.45平方米，总建筑面积约54400平方米，其中：地上建筑面积32173.83平方米，包括保障性租赁住房17100.86平方米、社区便民用房7000平方米、养老设施用房4500平米、物业综合服务及活动中心3572.97平方米；地下停车场建筑面积22223.63平方米，包括停车位332个。</t>
  </si>
  <si>
    <t>兴宇公司</t>
  </si>
  <si>
    <t>1984A4A3421409C9790CF997696E2D3</t>
  </si>
  <si>
    <t>2F6A774D18702785E065F8163E8AA87C</t>
  </si>
  <si>
    <t>448113</t>
  </si>
  <si>
    <t>11B53C920155087FE06320C012AC4048</t>
  </si>
  <si>
    <t>达州东部经开区雨水管网升级改造工程</t>
  </si>
  <si>
    <t>P23511700-0125</t>
  </si>
  <si>
    <t>2310-511715-04-01-339333</t>
  </si>
  <si>
    <t>该项目为达州东部经开区雨水管网升级改造工程，项目业主为达州市亭柳建设发展有限公司，总投资8320万元，债券资金总需求6500万元，主要建设内容为升级改造雨水管网31.4公里，管径为 DN600—DN1400。</t>
  </si>
  <si>
    <t>2F5B9F7E77D26346E065F8163E8AA87C</t>
  </si>
  <si>
    <t>11DB993C5FC55B88E06320C012AC012C</t>
  </si>
  <si>
    <t>成渝地区双城经济圈邻水现代高效特色农业带建设项目</t>
  </si>
  <si>
    <t>P23511623-0067</t>
  </si>
  <si>
    <t>2309-511623-04-01-289854</t>
  </si>
  <si>
    <t>建设特色农业种植及育苗基地10000亩、稻渔综合种养5000 亩、农产品集散中心 25000 平方米等，配套建设基地道路 10.30 千米、基地节水灌溉系统 15000 亩（包括水泵、管道、阀门等）、智慧农业管理系统 1 套（包括环境监测系统，远程控制系统，智能管理系统）、高效机械设施（包括拖拉机、耕种机具、收割机等农用机械）、蓄水池 600 口，生态停车场 2500 平方米等基础设施。</t>
  </si>
  <si>
    <t>2F48A71A1F051C59E065F8163E8AA87C</t>
  </si>
  <si>
    <t>11BB1B16718F0BCAE06320C012ACD0F5</t>
  </si>
  <si>
    <t>自贡市大安区污水处理设施及垃圾收运体系建设项目</t>
  </si>
  <si>
    <t>P22510304-0025</t>
  </si>
  <si>
    <t>2202-510304-19-01-767341</t>
  </si>
  <si>
    <t>自贡市大安区污水处理设施及垃圾收运体系建设项目，新建污水处理设施20处，总处理能力1万吨/日；新建截污管网46公里；建设垃圾收运系统及垃圾清运工程2处，日处理能力100吨/日；建设垃圾收运系统及垃圾清运工程2处，日处理能力100吨/日</t>
  </si>
  <si>
    <t>2F3253E1AB2470AAE065F8163E8AA87C</t>
  </si>
  <si>
    <t>ED93E17A56793982E0535EFB480A37FC</t>
  </si>
  <si>
    <t>岳池县第二污水处理厂提标升级项目</t>
  </si>
  <si>
    <t>P25511621-0011</t>
  </si>
  <si>
    <t>2402-511621-04-01-893762</t>
  </si>
  <si>
    <t>2025-04-20</t>
  </si>
  <si>
    <t>2025-12-19</t>
  </si>
  <si>
    <t>对岳池县第二污水处理厂提标升级改造，更新75kW生化风机6台、150kW膜风机3台，潜水离心泵2台、循环泵（耐酸耐碱干式离心泵）2台，产水泵4台，真空系统1套，超高压弹性压榨机2台，MBR膜组2套等设备，更新完成后生活污水日处理量达到5万吨，将提升污水处理率10％，出水标准达到岷沱江标准。</t>
  </si>
  <si>
    <t>014</t>
  </si>
  <si>
    <t>2F52401ED0400B02E065F8163E8AA87C</t>
  </si>
  <si>
    <t>2F4F3E3794EE4B0CE065F8163E8AA87C</t>
  </si>
  <si>
    <t>内江市凤翔路地下管线建设工程</t>
  </si>
  <si>
    <t>P24511025-0056</t>
  </si>
  <si>
    <t>2412-511025-04-01-807083</t>
  </si>
  <si>
    <t>建设单侧布置干线综合管线约5.6公里。布置给水、排水、电力、燃气四舱断面类型，标准外断面7.8×4.4米。舱内布置1根DN1200、DN800、DN600给水管各1条、DN400燃气管1条、10千伏电力电缆1根。</t>
  </si>
  <si>
    <t>2F5DC68A699B5895E065F8163E8AA87C</t>
  </si>
  <si>
    <t>2F3367E3F7644EA7E065F8163E8AA87C</t>
  </si>
  <si>
    <t>332605601 绵阳市安州区水利局机关</t>
  </si>
  <si>
    <t>绵阳市安州区水利局机关</t>
  </si>
  <si>
    <t>安州区城乡供水一体化项目（二期）</t>
  </si>
  <si>
    <t>P23510724-0030</t>
  </si>
  <si>
    <t>2306-510724-04-01-833896</t>
  </si>
  <si>
    <t xml:space="preserve">新建供水站联通管网15.98km，村社供水主管道470.964km及配套设施，以及机械水表更换为智能远传水表2万户。 </t>
  </si>
  <si>
    <t>安县水务局机关</t>
  </si>
  <si>
    <t>E81D29338FF42CC85BB1083931E7E3F</t>
  </si>
  <si>
    <t>2F359401D2744798E065F8163E8AA87C</t>
  </si>
  <si>
    <t>332605601</t>
  </si>
  <si>
    <t>11CC1F49026004E8E06320C012ACADCA</t>
  </si>
  <si>
    <t>亭子口灌区一期工程（广安段）</t>
  </si>
  <si>
    <t>P20511602-0048</t>
  </si>
  <si>
    <t>2027-02-08</t>
  </si>
  <si>
    <t>亭子口灌区一期工程建设项目包括：总干渠及分干渠、东干渠、西干渠；可尽快获得效益的已成水库解元水库、三元水库、大深沟水库、万家沟水库、磨儿滩、花桥水库充水渠；为仪陇县老县城供水的观音支渠；为营山县城供水的营山分干渠及幸福水库充水渠；为岳池县供水的回龙水库提灌站及回龙水库充水渠、响水滩水库充水渠；为广安区供水的全民水库提灌站及全民水库充水渠；以及东干渠为渠线补水的新市支渠；东干渠末端为武胜县补水的文昌寨分干渠；共计17条渠道，渠道总长383.81km，以及为水库充水的2座提水泵站（回龙提水泵站和全民水库提水泵站），供水人口256.23万人，其中城市人口125.90万人，乡镇人口49.90万人，供水量4.05亿m3，其中城镇供水量1.92亿m3（占比47%）。亭子口灌区一期工程实际设计灌溉耕地面积123.32万亩，设计灌溉林果地面积12.62万亩，总设计灌溉面积135.94万亩。设计灌溉面积中，按灌溉条件分：改善灌溉面积93.84万亩，新增灌溉面积42.10万亩。按灌溉方式分：自流灌溉面积96.71万亩，提水灌溉面积39.23万亩。亭子口灌区一期工程（广安段）主要覆盖区域为广安市广安区、岳池县、武胜县。广安市涉及的各区县中，广安区灌溉面积18.35万亩，占比13.50%；供水量2964m3，占比7.49%；综合占比7.94%。岳池县灌溉面积26.51万亩，占比19.50%；供水量10602m3，占比26.81%；综合占比23.15%。武胜县灌溉面积1.92万亩，占比1.41%；供水量413m3，占比1.05%；综合占比1.23%。</t>
  </si>
  <si>
    <t>2F5FD5CC430B34CFE065F8163E8AA87C</t>
  </si>
  <si>
    <t>F7740ECAB0B82D3BE0535EFB480A434E</t>
  </si>
  <si>
    <t>999201008 富顺县世锦实业发展集团有限公司</t>
  </si>
  <si>
    <t>富顺县2025年城镇老旧小区改造配套基础设施建设项目</t>
  </si>
  <si>
    <t>P25510322-0001</t>
  </si>
  <si>
    <t>2502-510322-04-01-432102</t>
  </si>
  <si>
    <t>改造面积26.58万平方米，涉及居民3257户，含供水管18千米、排水管道26.5千米，改造完善小区道路6.5千米、燃气、停车位、安防、水、电、气、消防、通讯等相关附属工程及设施设备购置。改造面积26.58万平方米，涉及居民3257户，含供水管18千米、排水管道26.5千米，改造完善小区道路6.5千米、燃气、停车位、安防、水、电、气、消防、通讯等相关附属工程及设施设备购置。</t>
  </si>
  <si>
    <t>甘小莉</t>
  </si>
  <si>
    <t>269FCC04AA2C5788E065F8163E8AA87C</t>
  </si>
  <si>
    <t>2F31E883CEFE45B7E065F8163E8AA87C</t>
  </si>
  <si>
    <t>999201008</t>
  </si>
  <si>
    <t>2F310EA8DEF26683E065F8163E8AA87C</t>
  </si>
  <si>
    <t>332336301 泸县水务局</t>
  </si>
  <si>
    <t>泸县供排水一体化项目</t>
  </si>
  <si>
    <t>P22510521-0042</t>
  </si>
  <si>
    <t>2208-510521-04-01-351622</t>
  </si>
  <si>
    <t>主要建设内容为建筑面积3696.53㎡，新建供水管道80.267公里、延伸新建排水管道35.8公里，改扩建供排水管道146.253公里，建设内容包括扩建神仙桥集中供水工程、场镇管道改扩建工程；神仙桥集中供水站管道延伸工程、智慧供水规范化管理建设。</t>
  </si>
  <si>
    <t>卢泽奇</t>
  </si>
  <si>
    <t>B07B0E7F86D4432A2EDF41070A8F5EB</t>
  </si>
  <si>
    <t>2F58232657437610E065F8163E8AA87C</t>
  </si>
  <si>
    <t>332336301</t>
  </si>
  <si>
    <t>ED8E129D89834391E0535EFB480AE460</t>
  </si>
  <si>
    <t>359359002 营山文化广播电视和旅游局机关</t>
  </si>
  <si>
    <t>营山文化广播电视和旅游局机关</t>
  </si>
  <si>
    <t>营山县4A进士文化旅游景区基础设施提升项目</t>
  </si>
  <si>
    <t>P23511322-0017</t>
  </si>
  <si>
    <t>2306-511322-04-01-746762</t>
  </si>
  <si>
    <t>营山县4A进士文化旅游景区基础设施提升项目，项目建设内容为：新建进士文化体验基地8000平方米，游客服务中心3000平方米、景区连接道路8千米、旅游步道15千米，配套建设生态停车场、景区智慧管理系统、旅游导览系统等附属工程。</t>
  </si>
  <si>
    <t>营山县广播电视局机关</t>
  </si>
  <si>
    <t>ED92674B9DB4AA495DF42FDD1528CD1</t>
  </si>
  <si>
    <t>2F58628837A20FEDE065F8163E8AA87C</t>
  </si>
  <si>
    <t>359359002</t>
  </si>
  <si>
    <t>11BCF2388D803526E06320C012AC69A1</t>
  </si>
  <si>
    <t>236007 巴中市泰达城乡建设投资有限公司</t>
  </si>
  <si>
    <t>巴中市恩阳区玉山智慧停车场及配套设施建设项目</t>
  </si>
  <si>
    <t>P23511903-0007</t>
  </si>
  <si>
    <t>2311-511903-04-01-863823</t>
  </si>
  <si>
    <t>巴中市恩阳区玉山智慧停车场及配套设施建设项目主要建设内容:项目总占地面积19171.68平方米，总建筑面积3550平方米，共建停车场8个，停车位800个安装充电桩30座，配套安装智能化管理系统及其他配套工程。</t>
  </si>
  <si>
    <t>王钟</t>
  </si>
  <si>
    <t>9B0B37D68E2F066EE0535EFB480A9270</t>
  </si>
  <si>
    <t>2F6BE0C6195A401EE065F8163E8AA87C</t>
  </si>
  <si>
    <t>236007</t>
  </si>
  <si>
    <t>11BD587A5A383E20E06320C012AC205F</t>
  </si>
  <si>
    <t>射洪市螺湖半岛棚户区改造项目</t>
  </si>
  <si>
    <t>P22510922-0090</t>
  </si>
  <si>
    <t>2210-510922-04-01-165740</t>
  </si>
  <si>
    <t>项目总建筑面积74788平方米，涉及504户。配套给排水管网、出入口道路、充电桩、停车位等。项目总建筑面积74788平方米，涉及504户。配套给排水管网、出入口道路、充电桩、停车位等。项目总建筑面积74788平方米，涉及504户。配套给排水管网、出入口道路、充电桩、停车位等。</t>
  </si>
  <si>
    <t>2F336CEE964C4EB7E065F8163E8AA87C</t>
  </si>
  <si>
    <t>ED15D83719A8641EE0535EFB480AE1CD</t>
  </si>
  <si>
    <t>什邡市经开区新材料产业园区项目</t>
  </si>
  <si>
    <t>P22510682-0106</t>
  </si>
  <si>
    <t>2211-510682-04-01-353512</t>
  </si>
  <si>
    <t>什邡市经开区新材料产业园区项目的建设内容主要包含以下：新建新材料产业融合示范园项目，项目占地725亩，其中：新建园区标准厂房28万平方米，建设停车场1万平方米；新建园区道路工程5km，综合管网3km。</t>
  </si>
  <si>
    <t>2F58F829CB8A4A50E065F8163E8AA87C</t>
  </si>
  <si>
    <t>11CA591643B25CE4E06320C012AC1397</t>
  </si>
  <si>
    <t>泸州市纳溪区申报专项债券收回收购大渡口镇闲置存量土地项目</t>
  </si>
  <si>
    <t>P25510503-0014</t>
  </si>
  <si>
    <t>2402-510302-04-01-000000</t>
  </si>
  <si>
    <t>本项目拟收储土地505.06亩。涉及510503-2012-B-0148、510503-2015-B-0004 地块、510503-2015-B-0003 地块、510503-2015-B-0005 地块、510503-2012-B-0149 地块、510503-2012-B-0152地块等 6 个地块地块。合计 505.06 亩。</t>
  </si>
  <si>
    <t>2F82E20E0909638DE065F8163E8AA87C</t>
  </si>
  <si>
    <t>2F7EE903B00F41D8E065F8163E8AA87C</t>
  </si>
  <si>
    <t>304090001 经济商务和信息规划局</t>
  </si>
  <si>
    <t>仪陇县商务和经济合作外事局</t>
  </si>
  <si>
    <t>仪陇县新楠智慧农贸市场建设项目</t>
  </si>
  <si>
    <t>P25511324-0034</t>
  </si>
  <si>
    <t>2404-511324-04-01-187687</t>
  </si>
  <si>
    <t>本项目为仪陇县新楠智慧农贸市场建设项目。本项目为仪陇县新楠智慧农贸市场建设项目项目建设地点为仪陇县。项目建设内容为建筑总面积约 3.3 万平方米，包含智慧农贸市场、地下停车场、充电站及相关配套设施。项目建设内容为建筑总面积约 3.3 万平方米，包含智慧农贸市场、地下停车场、充电站及相关配套设施。</t>
  </si>
  <si>
    <t>经济商务和信息规划局</t>
  </si>
  <si>
    <t>C77ACDB089D42E8B2053EC224A2B2F5</t>
  </si>
  <si>
    <t>2F68E7061E080A8FE065F8163E8AA87C</t>
  </si>
  <si>
    <t>304090001</t>
  </si>
  <si>
    <t>2F67FFFFD7CD13EAE065F8163E8AA87C</t>
  </si>
  <si>
    <t>326141101 自贡市大安区农业农村局</t>
  </si>
  <si>
    <t>自贡市大安区农业农村局</t>
  </si>
  <si>
    <t>大安区农业现代化示范区建设</t>
  </si>
  <si>
    <t>P22510304-0004</t>
  </si>
  <si>
    <t>2202-510304-20-01-936504</t>
  </si>
  <si>
    <t>1.农业产业基地建设。建设稻渔、高梁大豆套种、粮经等农业产业基地10万亩，包含整治撂荒地、低产田土改造等10万亩；开展产业道路提升120公里、农田水利工程20处、创意现代农业农田打造12处等基础设施建设，开展肥水药一体化、渠系管网50公里等配套基础建设。
2.农村人居环境整治。全域实施无害化卫生厕所改造2万户、推进厕污共治50个、污水处理管网建设20公里、农业面源污染防治，实施绿色防控统防统治5万亩、农村垃圾治理，村容村貌提升。
3.“数字三农”大数据平台建设。建设新农村数字乡村信息中心和服务平台各6个，包含新农村服务中心、农村电商平台建设、益农信息社提升改造等，建设粮油全程机械化智慧管理平台1个。
4.各镇现代农业园区“两主体四中心”建设。围绕大安区各乡镇现代农业园区建设，配套建成育苗中心、农机中心、烘干中心、农产品初加工中心等各6个，冷链物流基地2处。
5.乡镇人居基础设施建设：包括停车场、农贸市场各7处。</t>
  </si>
  <si>
    <t>自贡市大安区农林局</t>
  </si>
  <si>
    <t>D7238AA7B14498380880367C78D8BD0</t>
  </si>
  <si>
    <t>2F2FD8F55AB76B57E065F8163E8AA87C</t>
  </si>
  <si>
    <t>326141101</t>
  </si>
  <si>
    <t>D831BD536A721CDAE0535EFB480AE4AB</t>
  </si>
  <si>
    <t>318302009 峨眉山发展（控股）有限责任公司</t>
  </si>
  <si>
    <t>峨眉南山乡村振兴农业基础设施建设项目</t>
  </si>
  <si>
    <t>P22511181-0001</t>
  </si>
  <si>
    <t>2202-511181-04-01-171122</t>
  </si>
  <si>
    <t>1、苦蒿坪农产品及中药材集散中心项目位于龙池镇苦蒿坪观山，项目用地面积约268亩，建设峨眉山市南部山区农产品及中药材集散中心，建筑面积约40000平方米，配套建设生态停车场（约3000余个停车位），充电桩150个，及区域内环境提升、强弱电及供排水管网等附属设施。2、中药材种植7000亩及基础设施建设
在南部片区种植天麻等中药材7000亩，考虑土地整理、水肥一体化设施（灌溉）、提灌站、灌渠、蓄水池等生态修复完成后主要复垦覆土为耕地以及配套基础设施项目。3、峨眉山市罗目镇至龙池镇段幸福美丽乡村路项目路线起于罗目镇中心村，止于龙池镇杨村铺，路线全长约30公里。新（改）建，路基宽7.5米，沥青砼路面。建设内容包括路基工程、路面工程、桥涵工程、交安工程、边坡治理工程及配套附属设施等。
4、桃源村村委会至四溪沟乡村道路
项目路线起于龙池镇桃源村委会，止于龙池镇四溪沟，路线全长约6公里。新（改）建，路基宽4.5-5米，沥青砼路面。建设内容包括路基工程、路面工程、桥涵工程、交安工程、边坡治理工程及配套附属设施等。
5、苦蒿坪村委会至核桃坝乡村道路项目路线起于龙池镇苦蒿坪村委会，止于龙池镇核桃坝，路线全长约6公里。新（改）建，路基宽4.5-5米，沥青砼路面。建设内容包括路基工程、路面工程、桥涵工程、交安工程、边坡治理工程及配套附属设施等。6、幺店（观音河水库)至核桃坝乡村道路项目路线起于龙池镇幺店（观音河水库)，止于龙池镇四溪沟，路线全长约7.5公里。新（改）建，路基宽4.5-5米，沥青砼路面。建设内容包括路基工程、路面工程、桥涵工程、交安工程、边坡治理工程及配套附属设施等。</t>
  </si>
  <si>
    <t>峨眉山发展（控股）有限责任公司</t>
  </si>
  <si>
    <t>D833CF0D5BCEA6DEE0535EFB480AE370</t>
  </si>
  <si>
    <t>2F33C7129A757EF6E065F8163E8AA87C</t>
  </si>
  <si>
    <t>318302009</t>
  </si>
  <si>
    <t>D846D1ECE18C573CE0535EFB480A7305</t>
  </si>
  <si>
    <t>高县蓄水能力综合提升工程（高县德利水库等3座小型水库新建项目）</t>
  </si>
  <si>
    <t>P20511525-0054</t>
  </si>
  <si>
    <t>2020-511525-76-01-508027</t>
  </si>
  <si>
    <t>胜天镇德利水库（小一型水库）80万立方米、落润镇新堰水库（小二型水库）30万立方米、庆符镇新桥水库（小一型水库）300万立方米。胜天镇德利水库（小一型水库）80万立方米、落润镇新堰水库（小二型水库）30万立方米、庆符镇新桥水库（小一型水库）300万立方米。</t>
  </si>
  <si>
    <t>2F424E05C9247DA2E065F8163E8AA87C</t>
  </si>
  <si>
    <t>B24EAF37AAC1945DE0535EFB480A22CD</t>
  </si>
  <si>
    <t>四川仁寿经济开发区新能源新材料产业园基础设施建设项目</t>
  </si>
  <si>
    <t>P22511421-0069</t>
  </si>
  <si>
    <t>2211-511421-04-01-953151</t>
  </si>
  <si>
    <t xml:space="preserve">建设项目占地约108亩，主要建设内容为新建标准化厂房约14.8万平方米，新建园区道路约3公里，供排水管网约8公里，以及配套建设其他基础设施等。 
建设项目占地约108亩，主要建设内容为新建标准化厂房约14.8万平方米，新建园区道路约3公里，供排水管网约8公里，以及配套建设其他基础设施等。 
</t>
  </si>
  <si>
    <t>2F4331F25DAA5C9DE065F8163E8AA87C</t>
  </si>
  <si>
    <t>ED3134F4FFC6F0FFE0535EFB480AC8E4</t>
  </si>
  <si>
    <t>448127 成都锦城天府投资发展集团有限公司</t>
  </si>
  <si>
    <t>成都市青羊区智慧蓉城运行中心</t>
  </si>
  <si>
    <t>青羊区新型智慧城市融合建设项目</t>
  </si>
  <si>
    <t>P23510105-0004</t>
  </si>
  <si>
    <t>2302-510105-04-01-308124</t>
  </si>
  <si>
    <t>构建以前端感知为支撑，提升行业领域应用智慧化能力，支撑城市大脑高效运行的新型基础设施融合应用，包含城市大脑体系深化建设、数字经济产业运行支撑、数据共享赋能应用建设、智慧公安、智慧水务、智慧旅游及智慧环保等行业应用项目。本项目将升级建设区、街道城市运营管理中心，服务于32个部门、12个街道、67个社区；完成11套应用平台建设，完成50个专题数据库建设；完成508个智慧安防小区建设，安装1790套摄像机、120套智慧水务采集监测终端、3550套应急广播接收终端建设工作；本项目不涉及新增算力存储资源。</t>
  </si>
  <si>
    <t>成都锦城天府投资发展集团有限公司</t>
  </si>
  <si>
    <t>F635C64FA2F11A07E0535EFB480A1708</t>
  </si>
  <si>
    <t>2F68EEC3ACB80E57E065F8163E8AA87C</t>
  </si>
  <si>
    <t>448127</t>
  </si>
  <si>
    <t>FD21EABFDD455FDEE0535EFB480A5659</t>
  </si>
  <si>
    <t>326001 沙湾区农业农村局</t>
  </si>
  <si>
    <t>沙湾区农业农村局</t>
  </si>
  <si>
    <t>沙湾区鲟鱼现代农业园区项目</t>
  </si>
  <si>
    <t>P25511111-0007</t>
  </si>
  <si>
    <t>2502-511111-04-01-295250</t>
  </si>
  <si>
    <t>项目总建筑面积5865.00㎡，其中鱼种研究基地1280㎡，智慧鱼苗繁育中心3600㎡，其他配套用房2处460㎡，仓库525㎡；完善园区道路等其它基础设施，并配套环境监测系统、智能系统、监控系统、污水处理设施、渔业生产设施设备等</t>
  </si>
  <si>
    <t>A108C7D48FBB2DECE0535EFB480A398E</t>
  </si>
  <si>
    <t>2F347560F3A75218E065F8163E8AA87C</t>
  </si>
  <si>
    <t>2F2D95B78F6D7C5DE065F8163E8AA87C</t>
  </si>
  <si>
    <t>道孚县城镇供氧（玉科片区）工程</t>
  </si>
  <si>
    <t>P22513326-0014</t>
  </si>
  <si>
    <t>2211-513326-04-01-943727</t>
  </si>
  <si>
    <t>道孚县城镇供氧(玉科片区)工程为新建玉科片区供氧公用建筑24000㎡。主要包括:室外制氧场地建设、室内末端设备设施建设该区域内配套室内外供氧管网建设以及相关设备设施购置等。本项目建成后将对玉科片区供氧设施进行完善</t>
  </si>
  <si>
    <t>2F3339DD58B84D12E065F8163E8AA87C</t>
  </si>
  <si>
    <t>ED3132035BF9F0E3E0535EFB480A63AA</t>
  </si>
  <si>
    <t>仁寿县现代农业示范园区产业融合建设项目</t>
  </si>
  <si>
    <t>P22511421-0055</t>
  </si>
  <si>
    <t>2211-511421-04-01-116932</t>
  </si>
  <si>
    <t>建设稻鱼综合种养农业基地5000亩；建设稻油、稻菜轮作农业基地5000亩；改造稻谷育秧基地45000㎡，建设农业园区农产品冷链基地30000㎡，园区农业技术综合指导服务站10000㎡，配套园区智慧农业平台1套；改造园区农业环线道路17.77km，改造生产道路36km；园区土地平整18000㎡、渠道整治1000m；新建农业提灌站30处、蓄水池30处等。</t>
  </si>
  <si>
    <t>2F333B3997BF4EB9E065F8163E8AA87C</t>
  </si>
  <si>
    <t>ED427CD382F0F0FCE0535EFB480A6A2C</t>
  </si>
  <si>
    <t>333333302 泸县综合行政执法局</t>
  </si>
  <si>
    <t>泸县综合行政执法局</t>
  </si>
  <si>
    <t>泸县县城老城片区地下管网更新改造项目</t>
  </si>
  <si>
    <t>P25510521-0006</t>
  </si>
  <si>
    <t>2501-510521-04-01-601905</t>
  </si>
  <si>
    <t>1.排水管网：改造DN300管网87公里，DN800管网70公里；配套安装37套流量计、井盖沉降智能监测设备2387套；
2.供水：改造DN200钢管1.104公里，DN300钢管0.736公里，配套安装DMA分区计量设备6套，压力监测点8处；
3.燃气：改造龙脑大道九曲花园、龙城景苑等69个老旧小区燃气管道共计73.30公里，管材为PE管，其中，DN160燃气管道2.03公里，DN110燃气管道2.1公里，DN63燃气管道47.45公里，DN32燃气管道21.72公里，并加装安全报警装置14569套、自闭阀14569个，改造阀门井8个。</t>
  </si>
  <si>
    <t>杜雨骁</t>
  </si>
  <si>
    <t>31529E3C68D427A81520F781A7D1D02</t>
  </si>
  <si>
    <t>2F6B402C26597DFBE065F8163E8AA87C</t>
  </si>
  <si>
    <t>333333302</t>
  </si>
  <si>
    <t>2F699FA19F205571E065F8163E8AA87C</t>
  </si>
  <si>
    <t>成都市武侯区住房建设和交通运输局</t>
  </si>
  <si>
    <t>武侯区存量闲置房屋建设保障性租赁住房项目</t>
  </si>
  <si>
    <t>P23510107-0003</t>
  </si>
  <si>
    <t>2305-510107-04-01-642841</t>
  </si>
  <si>
    <t>武侯区境内武侯区晋康街289号、吉福南路293号、百锦路111路、金花桥路258号等多处存量房屋改造为保障性租赁住房，改造后约1470（套、间），改造建筑面积约6.9万平方米。改造内容包含：墙体改造工程、防水工程、墙面工程、地面工程、门窗工程、安装工程（含消防、强弱电、给排水、暖通等）、其他零星工程等。</t>
  </si>
  <si>
    <t>2F31D3B0672B3DB8E065F8163E8AA87C</t>
  </si>
  <si>
    <t>FCE092DF1B4E269BE0535EFB480A7B17</t>
  </si>
  <si>
    <t>前锋园区新能源配套产业孵化基地项目</t>
  </si>
  <si>
    <t>P24511603-0013</t>
  </si>
  <si>
    <t>2409-511603-04-01-560955</t>
  </si>
  <si>
    <t>项目占地30亩，新建新能源配套产业孵化基地3万平方米，配套建设道路、管网、给排水等设施。 项目占地30亩，新建新能源配套产业孵化基地3万平方米，配套建设道路、管网、给排水等设施。项目占地30亩，新建新能源配套产业孵化基地3万平方米，配套建设道路、管网、给排水等设施。</t>
  </si>
  <si>
    <t>2F45D66CD8EB6E98E065F8163E8AA87C</t>
  </si>
  <si>
    <t>2F3338F30C6750E9E065F8163E8AA87C</t>
  </si>
  <si>
    <t>营山县经济开发区电线电缆产业园及配套基础设施项目</t>
  </si>
  <si>
    <t>P23511322-0014</t>
  </si>
  <si>
    <t>2206-511322-04-01-989705</t>
  </si>
  <si>
    <t>营山县经济开发区电线电缆产业园及配套基础设施项目，项目占地130亩，建设电线电缆标准化厂房20万平方米，园区道路2.6km，变电站2处，建设车位500个（充电桩100个），配套给排水工程、通信工程、电力工程、燃气工程等附属基础设施建设。</t>
  </si>
  <si>
    <t>2F571F0244080A51E065F8163E8AA87C</t>
  </si>
  <si>
    <t>11B7417DA9CC374FE06320C012ACBA1D</t>
  </si>
  <si>
    <t>361111101 青白江区卫生健康局</t>
  </si>
  <si>
    <t>青白江区卫生健康局</t>
  </si>
  <si>
    <t>青白江区欧洲产业城医院项目</t>
  </si>
  <si>
    <t>P23510113-0012</t>
  </si>
  <si>
    <t>2302-510113-04-01-211049</t>
  </si>
  <si>
    <t>项目用地43592㎡（约65.39亩），建筑面积约85000㎡，其中地上建筑面积约65000㎡，10层左右，包含急诊用房，门诊用房，住院用房，医技用房，发热门诊用房，业务管理、保障用房及院内生活用房（包含食堂等）。地下室建设约20000㎡，2层左右，满足项目设备、部分保障系统（污水处理、中心供氧、中央吸痰、消毒供应等）以及停车需求，设置500张床位。</t>
  </si>
  <si>
    <t>287A73D1E6F4AD288D5E2B81A82906C</t>
  </si>
  <si>
    <t>2F30D332B6DE52E9E065F8163E8AA87C</t>
  </si>
  <si>
    <t>361111101</t>
  </si>
  <si>
    <t>11B791C3420E3DEBE06320C012ACAD40</t>
  </si>
  <si>
    <t>333642 隆昌市润泽水务有限公司</t>
  </si>
  <si>
    <t>隆昌市供水管网提升改造项目</t>
  </si>
  <si>
    <t>P24511028-0026</t>
  </si>
  <si>
    <t>2309-511028-04-01-746905</t>
  </si>
  <si>
    <t>2027-05-29</t>
  </si>
  <si>
    <t xml:space="preserve">主要内容：新建配水主干管共计约170.1km；配水干管、支管改造工程，包括新建配水干管约1365.55km、分水支管每户50m。
主要内容：新建配水主干管共计约170.1km；配水干管、支管改造工程，包括新建配水干管约1365.55km、分水支管每户50m。
</t>
  </si>
  <si>
    <t>刘盛明</t>
  </si>
  <si>
    <t>79FA9331B3FA3CA1E0535EFB480A2FAB</t>
  </si>
  <si>
    <t>2F598EC565D906A9E065F8163E8AA87C</t>
  </si>
  <si>
    <t>333642</t>
  </si>
  <si>
    <t>1A36FB6F83EE7BA4E06320C012AC1797</t>
  </si>
  <si>
    <t>射洪市万林钢厂片区棚户区改造项目</t>
  </si>
  <si>
    <t>P22510922-0080</t>
  </si>
  <si>
    <t>2209-510922-04-01-886827</t>
  </si>
  <si>
    <t>2026-05-28</t>
  </si>
  <si>
    <t>共计拆迁506户，安置509户，总建筑面积约75950平方米，地下建筑约15000平方米。其中:地上建筑约60950平方米，包含住宅、安置房、日间照料中心2200平方米、公厕及物管用房、充电桩20个、小区道路1425米、管网、地下停车场等公共服务设施。</t>
  </si>
  <si>
    <t>2F333B1875954EB5E065F8163E8AA87C</t>
  </si>
  <si>
    <t>ED1AB8CB99437212E0535EFB480AF5B0</t>
  </si>
  <si>
    <t>夹江县农产品批发市场建设项目</t>
  </si>
  <si>
    <t>P23511126-0018</t>
  </si>
  <si>
    <t>2312-511126-04-01-930256</t>
  </si>
  <si>
    <t xml:space="preserve">项目占地面积61.83亩，新建农产品批发市场17524平方米，包括批发交易中心、加工车间、仓储库房、冷库、摊位等建设，完善停车场、垃圾回收、污水处理机信息网络系统等配套基础设施。项目占地面积61.83亩，新建农产品批发市场17524平方米，包括批发交易中心、加工车间、仓储库房、冷库、摊位等建设，完善停车场、垃圾回收、污水处理机信息网络系统等配套基础设施。
</t>
  </si>
  <si>
    <t>2F44B1F7B6A378C2E065F8163E8AA87C</t>
  </si>
  <si>
    <t>11CB993A9A99785EE06320C012AC2B67</t>
  </si>
  <si>
    <t>976979 德阳国际铁路物流港服务中心</t>
  </si>
  <si>
    <t>黄许镇南华宫片区、滨河街片区、孟家片区棚户区改造项目</t>
  </si>
  <si>
    <t>P18510600-0014</t>
  </si>
  <si>
    <t>2020-510603-47-01-446184</t>
  </si>
  <si>
    <t>2022-08-11</t>
  </si>
  <si>
    <t>2025-08-10</t>
  </si>
  <si>
    <t>项目包括原住户的安置、原住宅的拆除、新建住宅小区及配套用房，以及项目内及周边的道路、公建配套、绿地及其他配套设施。项目选择两个地块进行安置。规划建设总净用地面积为114030.01㎡（约171.05亩），总建筑面积约410000m2。</t>
  </si>
  <si>
    <t>德阳国际铁路物流港服务中心</t>
  </si>
  <si>
    <t>E2B76CCDB4311164E0535EFB480AAC0E</t>
  </si>
  <si>
    <t>2F45CF516D696EA9E065F8163E8AA87C</t>
  </si>
  <si>
    <t>976979</t>
  </si>
  <si>
    <t>7B298B1762285CA6E0535EFB480A6CD8</t>
  </si>
  <si>
    <t>朱家沟地下停车场</t>
  </si>
  <si>
    <t>P24510110-0014</t>
  </si>
  <si>
    <t>2310-510109-04-01-130485</t>
  </si>
  <si>
    <t>新建建筑面积约4211平方米，其中地下停车场面积约4182平方米(111个机动车位)，地上配套建筑面积约 29 平方米。项目总投资为4514.11万元，其中:其中，工程费 2920.04万元，工程建设其他费1427.21万元(含土地费1010万元)，预备费166.86万元。</t>
  </si>
  <si>
    <t>2F406AB247A33942E065F8163E8AA87C</t>
  </si>
  <si>
    <t>2F316AD3A11A0A64E065F8163E8AA87C</t>
  </si>
  <si>
    <t>中江县凯江河两岸老旧小区改造项目</t>
  </si>
  <si>
    <t>P23510623-0032</t>
  </si>
  <si>
    <t>2309-510623-04-01-616692</t>
  </si>
  <si>
    <t>对凯江镇内105个小区进行改造，涉及7159户居民。包括：一户一表改造7159户，小区所有围墙墙面11000平方米，楼顶防水180000平方米，小区路面黑化83500平方米，改扩建停车位1380个（配套充电桩276个），农贸市场改造8处，日间照料中心改造6处，托育服务中心改造3处，及配套道路改造、排水等相关设施设备配套。</t>
  </si>
  <si>
    <t>2F451BC2843726F0E065F8163E8AA87C</t>
  </si>
  <si>
    <t>11B53C922F04087FE06320C012AC4048</t>
  </si>
  <si>
    <t>华蓥市全域乡村振兴建设项目（一期）</t>
  </si>
  <si>
    <t>P22511681-0018</t>
  </si>
  <si>
    <t>2206-511681-04-01-241754</t>
  </si>
  <si>
    <t>2024-10-19</t>
  </si>
  <si>
    <t>2026-10-19</t>
  </si>
  <si>
    <t>华蓥市全域乡村振兴建设项目（一期）：对全市5万亩高标准农田进行提档升级，建设粮油园区3万亩，全域开展农村人居环境整治，打造乡村旅游聚居村落80个，配套建设乡村振兴道路、停车场和标识导视系统等旅游服务设施等。</t>
  </si>
  <si>
    <t>2F2A79E1DC635FC0E065F8163E8AA87C</t>
  </si>
  <si>
    <t>E2943D9E6234236AE0535EFB480A32EB</t>
  </si>
  <si>
    <t>成都儿童专科医院高质量发展能力提升建设项目</t>
  </si>
  <si>
    <t>P24510105-0027</t>
  </si>
  <si>
    <t>2404-510105-04-01-719108</t>
  </si>
  <si>
    <t>本项目购置全自动生化分析仪、纤维支气管镜、电子胃肠镜等医疗设备共计173台；提升改造医院智慧管理服务系统6项，其中包括IT基础及安全系统、集成平台及数据中心、HIS系统、医疗管理平台、临床服务平台、医院智慧化运营管理平台等</t>
  </si>
  <si>
    <t>2F2F96A7E3F85126E065F8163E8AA87C</t>
  </si>
  <si>
    <t>1C6769CC70D52D1AE065F8163E8AA87C</t>
  </si>
  <si>
    <t>乐山三江平急两用排水防涝工程</t>
  </si>
  <si>
    <t>P25511102-0015</t>
  </si>
  <si>
    <t>2502-511102-04-01-749808</t>
  </si>
  <si>
    <t>项目为乐山市市中区岷江两岸（浪琴湾-沫若广场、翡翠路三号桥-碧山路一号桥）、青衣江两岸（海棠路路交叉口-长青路路交叉口、青衣江大道-徐浩大桥）、大渡河沿岸（沫水路）排水防涝改造工程，主要对该段排水管网进行改造设计，并建设管廊，设计总长度28.02千米，同时对堤防进行加高加固；配套建设城市驿站、移动摊位、划线停车位以及新能源充电桩等其他附属工程。</t>
  </si>
  <si>
    <t>2F372F1418016EBEE065F8163E8AA87C</t>
  </si>
  <si>
    <t>2F35B7968C285615E065F8163E8AA87C</t>
  </si>
  <si>
    <t>361513 华蓥市卫生健康局</t>
  </si>
  <si>
    <t>华蓥市区域医疗信息化及配套设施建设项目</t>
  </si>
  <si>
    <t>P25511681-0003</t>
  </si>
  <si>
    <t>2502-511681-04-01-215013</t>
  </si>
  <si>
    <t>新建统一的医疗信息资源中心和医疗信息服务平台1套，完善和整合华蓥市各级各类医疗机构的信息系统。新建医共体牵头单位华蓥市人民医院院内信息系统1套，按照电子病历分级评价五级，互联互通四级甲等，智慧医院二星为目标建设，新建医共体成员单位华蓥市妇幼保健计划生育服务中心、基层医疗卫生机构等院内信息系统1套。项目涉及华蓥市人民医院、华蓥市妇幼保健计划生育服务中心，3家社区卫生服务中心、9家乡镇（中心）卫生院。项目不涉及新增算力（数据）中心。</t>
  </si>
  <si>
    <t>华蓥市卫生健康局</t>
  </si>
  <si>
    <t>0F96EDFD54BF0A00E0635EFB480A600F</t>
  </si>
  <si>
    <t>2F6B6A9ED7AA10C9E065F8163E8AA87C</t>
  </si>
  <si>
    <t>361513</t>
  </si>
  <si>
    <t>2F446AA385FA31E6E065F8163E8AA87C</t>
  </si>
  <si>
    <t>361200201 卫生健康局</t>
  </si>
  <si>
    <t>卫生健康局</t>
  </si>
  <si>
    <t>四川省乐山市沙湾区人民医院整体搬迁及综合服务能力提升建设项目</t>
  </si>
  <si>
    <t>P22511111-0002</t>
  </si>
  <si>
    <t>2206-511111-04-01-325266</t>
  </si>
  <si>
    <t xml:space="preserve">四川省乐山市沙湾区人民医院整体搬迁及综合服务能力提升建设项目规划占地面积约为35867平方米，总建筑面积76000平方米，设置床位450张，建设区人民医院急诊部、门诊部、住院部、医技科室及智慧化医疗体系基础设施设备。 </t>
  </si>
  <si>
    <t>F8E23B59CBF4F1EA4613DF926DEA3D3</t>
  </si>
  <si>
    <t>2F35F4EC25F96DDBE065F8163E8AA87C</t>
  </si>
  <si>
    <t>361200201</t>
  </si>
  <si>
    <t>E29464CF641B2361E0535EFB480A38FA</t>
  </si>
  <si>
    <t>326326301 区农业农村局机关</t>
  </si>
  <si>
    <t>区农业农村局机关</t>
  </si>
  <si>
    <t>广元市昭化区高标准农田建设项目</t>
  </si>
  <si>
    <t>P20510811-0020</t>
  </si>
  <si>
    <t>2020-510811-01-01-510674</t>
  </si>
  <si>
    <t>2022-01-31</t>
  </si>
  <si>
    <t>新建7.80万亩，改造12.20万亩。其中：土地平整和田块修筑7.80万亩，耕作层剥离和回填3.66万亩，细部平整3.66万亩，地力培肥3.66万亩；新建灌排渠系2199.42公里（其中高效节水灌溉2.09万亩）、田间生产道557.14公里。</t>
  </si>
  <si>
    <t>赵海学</t>
  </si>
  <si>
    <t>1431A90168F4926A35B0C6213BBF889</t>
  </si>
  <si>
    <t>2F45D313812A6E9DE065F8163E8AA87C</t>
  </si>
  <si>
    <t>326326301</t>
  </si>
  <si>
    <t>B2DFB0FE5977CFC5E0535EFB480AD314</t>
  </si>
  <si>
    <t>三台县发展和改革局机关</t>
  </si>
  <si>
    <t>四川省三台工业园区-低空经济产业园及基础设施建设项目</t>
  </si>
  <si>
    <t>P25510722-0010</t>
  </si>
  <si>
    <t>2503-510722-04-01-567612</t>
  </si>
  <si>
    <t>建设标准化厂房约150000平方米，配套建设停车场约10000平方米，完善园区道路建设约4.5千米，配套完善区域内管网及其他基础设施建设等。。。。。。。。。。。。。。。。。。。。。。。。。。。。。。。</t>
  </si>
  <si>
    <t>2F6DD563B73D22DAE065F8163E8AA87C</t>
  </si>
  <si>
    <t>2F6C941BC1990A1AE065F8163E8AA87C</t>
  </si>
  <si>
    <t>翠屏区城市智慧停车场建设项目</t>
  </si>
  <si>
    <t>P22511502-0156</t>
  </si>
  <si>
    <t>2206-511502-04-01-519272</t>
  </si>
  <si>
    <t>项目规划用地面积约80194平方米，总建筑面积约44210平方米。建设内容包括新建起步中心停车场、发展街停车场、滨江路停车场、新街停车场、锁江街停车场共5个停车场，共计新建停车位2930个、其中智能停车位2068个，配建充电桩585个，建设充电站4个；配套服务用房约1430平方米；新建滨江路及附属桥梁工程，改造锁江街、发展街等配套道路并完善其附属工程建设；设置广告位、环保厕所等配套工程。</t>
  </si>
  <si>
    <t>2F333B18583B4EB5E065F8163E8AA87C</t>
  </si>
  <si>
    <t>ED2DCF0A60F81BCEE0535EFB480A9D6C</t>
  </si>
  <si>
    <t>成达万铁路蓬溪南站配套基础设施项目</t>
  </si>
  <si>
    <t>P21510921-0031</t>
  </si>
  <si>
    <t>2109-510921-17-01-731152</t>
  </si>
  <si>
    <t>新建站前广场9576平方米、客运交通综合枢纽及停车场19500平方米，站房建筑面积5000平方米、仓储物流用房53500平方米、枢纽配套用房5840平方米、配套道路工程、室外管网工程、生态环境保护工程、停车位及充电桩100根等配套设施工程。</t>
  </si>
  <si>
    <t>2F35505F914F2C2DE065F8163E8AA87C</t>
  </si>
  <si>
    <t>11A1E1782AA543E2E06320C012AC7C0A</t>
  </si>
  <si>
    <t>洪雅县万亩粮经现代农业产业园建设项目</t>
  </si>
  <si>
    <t>P23511423-0011</t>
  </si>
  <si>
    <t>2312-511423-04-01-154510</t>
  </si>
  <si>
    <t>项目新建智慧大棚基地130亩，建设高标准农田3万亩，农产品加工标准厂房8万㎡，新建农副产品批发交易市场1.5万㎡，水稻育秧中心1200㎡，建设园区内部及连接道路3.8公里，配套智慧农业、水肥一体化检测、水电气等基础设施。</t>
  </si>
  <si>
    <t>2F352BCE08471BEFE065F8163E8AA87C</t>
  </si>
  <si>
    <t>11B633BFADB71FB3E06320C012ACFCA1</t>
  </si>
  <si>
    <t>332124101 兴文县水利局</t>
  </si>
  <si>
    <t>兴文县水利局</t>
  </si>
  <si>
    <t>兴文县城乡供水一体化工程</t>
  </si>
  <si>
    <t>P19511528-0031</t>
  </si>
  <si>
    <t>2019-511528-76-01-388272</t>
  </si>
  <si>
    <t>新建共乐-五星等7个集中供水工程并配套完善相应供水管网，改造太平太安、青山岩等 14个集中供水工程；迁建仙峰大元-石海集中供水水厂；改造大河丰岩、龙山、月亮田集中供水水源。1、新增供水规模共：16810 m3/d；2、水源工程23处；3、水厂工程23处；4、输配水管网606100 m；5、计量装置133块；6、水质化验室 3 处；7、自动化监控系统 11 套。</t>
  </si>
  <si>
    <t>CB23303AAA143ACB17B8BDA9A3C439D</t>
  </si>
  <si>
    <t>2F334A9FE5FF4D0CE065F8163E8AA87C</t>
  </si>
  <si>
    <t>332124101</t>
  </si>
  <si>
    <t>92439A086A22BE33E0535EFB480A20AB</t>
  </si>
  <si>
    <t>射洪市城区供排水基础设施建设项目（一期）</t>
  </si>
  <si>
    <t>P23510922-0041</t>
  </si>
  <si>
    <t>2312-510922-04-01-796096</t>
  </si>
  <si>
    <t xml:space="preserve">新建DN800-DN1800管径排水管网约60Km，新建DN200-DN600管径供水管网38km，配套土石方工程、路面开挖及恢复。新建DN800-DN1800管径排水管网约60Km，新建DN200-DN600管径供水管网38km，配套土石方工程、路面开挖及恢复。
</t>
  </si>
  <si>
    <t>2F530A653E3F5E4EE065F8163E8AA87C</t>
  </si>
  <si>
    <t>11A6F33EA2054751E06320C012AC3538</t>
  </si>
  <si>
    <t>999003 乐山市金口河区经济和信息化局</t>
  </si>
  <si>
    <t>乐山市金口河区经济和信息化局</t>
  </si>
  <si>
    <t>四川省乐山市金口河区新材料产业园基础设施建设项目</t>
  </si>
  <si>
    <t>P25511113-0017</t>
  </si>
  <si>
    <t>2503-511113-04-01-268894</t>
  </si>
  <si>
    <t>项目规划用地面积约66666.66平方米（约合100亩），建筑面积约，其中包含：产业孵化园区3000平方米、研发厂房3500平方米、标准厂房35000平方米、仓储物流中心20000平方米及辅助用房2000平方米等，配套建设园区道路、雨污管网、给水管网、电力管网、弱电管网、停车场、充电桩等基础设施</t>
  </si>
  <si>
    <t>经信局</t>
  </si>
  <si>
    <t>CF5221744BA7169FE0535EFB480A8922</t>
  </si>
  <si>
    <t>2F82EA2BD43C638FE065F8163E8AA87C</t>
  </si>
  <si>
    <t>999003</t>
  </si>
  <si>
    <t>2F828211BBD53E25E065F8163E8AA87C</t>
  </si>
  <si>
    <t>攀枝花市东区江北片区污水收集管网建设工程</t>
  </si>
  <si>
    <t>P22510402-0041</t>
  </si>
  <si>
    <t>2211-510402-04-01-571201</t>
  </si>
  <si>
    <t>本工程新建和改造污水管网22.02千米，其中瓜子坪街道污水管网3.18千米，弄弄坪街道污水管网11.46千米，倮果片区污水管网7.38千米，以及检查井、化粪池等附属设施。本工程新建和改造污水管网22.02千米，其中瓜子坪街道污水管网3.18千米，弄弄坪街道污水管网11.46千米，倮果片区污水管网7.38千米，以及检查井、化粪池等附属设施。</t>
  </si>
  <si>
    <t>2F45FD554CBF03DEE065F8163E8AA87C</t>
  </si>
  <si>
    <t>11B2C9C69F6C5176E06320C012AC743A</t>
  </si>
  <si>
    <t>348325302 广汉市交通局机关</t>
  </si>
  <si>
    <t>成兰铁路三星堆站站前广场及配套设施建设项目</t>
  </si>
  <si>
    <t>P22510681-0089</t>
  </si>
  <si>
    <t>2206-510681-04-01-717259</t>
  </si>
  <si>
    <t xml:space="preserve">项目建设内容包括成兰铁路三星堆站站前广场占地10452m2以及配套服务用房、连接线、智慧交通系统等。项目建设内容包括成兰铁路三星堆站站前广场占地10452m2以及配套服务用房、连接线、智慧交通系统等。		
</t>
  </si>
  <si>
    <t>广汉市交通局机关</t>
  </si>
  <si>
    <t>1EE2EFC34764AA19A6A6CBDC0301D6A</t>
  </si>
  <si>
    <t>2F47A391D29F325FE065F8163E8AA87C</t>
  </si>
  <si>
    <t>348325302</t>
  </si>
  <si>
    <t>ED312E07D2E8F0EFE0535EFB480AD67B</t>
  </si>
  <si>
    <t>金牛区住房建设和交通运输局</t>
  </si>
  <si>
    <t>交子云筑保障性租赁住房项目</t>
  </si>
  <si>
    <t>P22510106-0029</t>
  </si>
  <si>
    <t>2208-510106-89-01-837433</t>
  </si>
  <si>
    <t>本项目为交子云筑保障性租赁住房项目及配套设施等，保障性租赁住房套数共730套。规划净用地面积为19127.63平方米，总建筑面积为56978.68平方米，其中：地上建筑面积39087.78平方米，包括保障性租赁住房34278.73平方米，生活服务用房3845.69平方米、物管用房119.60平方米；地下建筑面积17890.90平方米，包括停车库16245平方米、设备用房800平方米、物管用房110平方米、垃圾用房和配电房等共735.9平方米。</t>
  </si>
  <si>
    <t>2F4762C42AE916E3E065F8163E8AA87C</t>
  </si>
  <si>
    <t>ED91A4AB13253972E0535EFB480A5238</t>
  </si>
  <si>
    <t>眉山天府新区电子信息东西部产业转移基地建设项目</t>
  </si>
  <si>
    <t>P23511421-0039</t>
  </si>
  <si>
    <t>2312-511452-04-01-193392</t>
  </si>
  <si>
    <t>项目占地面积约62.88亩，建设9011.94㎡智能制造电子信息产业孵化楼、4262.88㎡智能化检验检测中心、48045.16㎡融合应用研发中心等功能建筑及配套道路、供排水管网、电力工程等附属配套设施。项目占地面积约62.88亩，建设9011.94㎡智能制造电子信息产业孵化楼、4262.88㎡智能化检验检测中心、48045.16㎡融合应用研发中心等功能建筑及配套道路、供排水管网、电力工程等附属配套设施。</t>
  </si>
  <si>
    <t>2F46D906F6995E9AE065F8163E8AA87C</t>
  </si>
  <si>
    <t>2F45CEC0D7196DE6E065F8163E8AA87C</t>
  </si>
  <si>
    <t>富顺县公共停车场建设项目</t>
  </si>
  <si>
    <t>P20510322-0039</t>
  </si>
  <si>
    <t>2020-510322-78-01-472913</t>
  </si>
  <si>
    <t>新建城区公共停车场97153平方米。包括城区公共停车位3214个，候车亭及电子站牌142座，智慧停车位5000个，充电桩1000根，完善路灯、广告位等相关配套设施。新建城区公共停车场97153平方米。包括城区公共停车位3214个，候车亭及电子站牌142座，智慧停车位5000个，充电桩1000根，完善路灯、广告位等相关配套设施。</t>
  </si>
  <si>
    <t>2F59878A850A06CAE065F8163E8AA87C</t>
  </si>
  <si>
    <t>A85A5C3C0F462AFAE0535EFB480A4331</t>
  </si>
  <si>
    <t>德阳高新区汽车产业园（新能源）基础设施建设项目</t>
  </si>
  <si>
    <t>P22510681-0100</t>
  </si>
  <si>
    <t>2206-510698-04-01-596609</t>
  </si>
  <si>
    <t xml:space="preserve">德阳高新区汽车产业园（新能源）基础设施建设项目位于德阳高新区，德阳高新区汽车产业园（新能源）基础设施建设项目位于德阳高新区创新片区，项目包括绿色能源研发孵化中心约17000㎡，用地面积约17亩；新能源汽车产业配套标准化厂房约272000㎡，用地面积约340亩；园区配套道路及管网等基础设施。				
</t>
  </si>
  <si>
    <t>2F534F45059D79EFE065F8163E8AA87C</t>
  </si>
  <si>
    <t>ED312E07D5C6F0EFE0535EFB480AD67B</t>
  </si>
  <si>
    <t>岳池县大高滩水厂扩能项目</t>
  </si>
  <si>
    <t>P25511621-0006</t>
  </si>
  <si>
    <t>2406-511621-04-01-670075</t>
  </si>
  <si>
    <t>新增日供水规模2万立方米，修建取水、净水构筑物及相应设施设备，铺设DN110～DN500主管道99公里，建设加压站、高位水池各4座。
新增日供水规模2万立方米，修建取水、净水构筑物及相应设施设备，铺设DN110～DN500主管道99公里，建设加压站、高位水池各4座。</t>
  </si>
  <si>
    <t>2F52E2BBA0094EC8E065F8163E8AA87C</t>
  </si>
  <si>
    <t>2F45D309662A6E9BE065F8163E8AA87C</t>
  </si>
  <si>
    <t>绵阳市永兴镇粮经复合现代农业园区建设项目</t>
  </si>
  <si>
    <t>P24510703-0051</t>
  </si>
  <si>
    <t>2412-510798-04-01-644503</t>
  </si>
  <si>
    <t>建设高标准农田5000亩，农田提标改造10000亩，粮油种植基地1644亩，加工厂房500平方米、农产品冷链物流仓储用房4000平方米。开展农田水利提升改造，包括改造灌溉沟渠40km，塘堰整治80座。建设农机化产业道路11.226km，现有农村道路硬化、提升，建设停车位320个、充电桩64个等其他基础设施。</t>
  </si>
  <si>
    <t>2F333B186FBB4EB5E065F8163E8AA87C</t>
  </si>
  <si>
    <t>2F336CEE6D614EB7E065F8163E8AA87C</t>
  </si>
  <si>
    <t>318106102 渠县城乡建设投资发展有限公司</t>
  </si>
  <si>
    <t>渠县2023年渠江街道老旧小区配套基础设施改造项目</t>
  </si>
  <si>
    <t>P22511725-0084</t>
  </si>
  <si>
    <t>2208-511725-04-01-233699</t>
  </si>
  <si>
    <t>改造4453户，小区内楼栋数218栋，建筑面积433900平方米。道路改造24530平方米，给水改造16265米，排水改造27712米，燃气改造24856米，以及机动车停车位，非机动车停车位、燃气、线路、路灯、文化体育设施、消防设施、安全防卫设施、垃圾收储设施等配套附属设施建设。</t>
  </si>
  <si>
    <t>文雷</t>
  </si>
  <si>
    <t>11EF579773171201E06320C012AC7E2B</t>
  </si>
  <si>
    <t>2F5DC4EB27F95A1EE065F8163E8AA87C</t>
  </si>
  <si>
    <t>318106102</t>
  </si>
  <si>
    <t>11EFE8991D4F1E94E06320C012AC4CE8</t>
  </si>
  <si>
    <t>360001 郫都区教育局</t>
  </si>
  <si>
    <t>郫都区教育局</t>
  </si>
  <si>
    <t>2023年成都市郫都区幼儿园建设项目</t>
  </si>
  <si>
    <t>P23510124-0005</t>
  </si>
  <si>
    <t>2302-510124-04-01-949381</t>
  </si>
  <si>
    <t>2023-08-16</t>
  </si>
  <si>
    <t>拟在郫都区郫筒街道、犀浦街道、安德街道、友爱镇选址6处，合计用地约50.19亩，建设郫筒北部新城第一幼儿园、郫筒桃源路幼儿园、犀浦粮河路幼儿园、犀浦未来公园区第一幼儿园、安德两路口社区幼儿园、郫都区科创新城第一幼儿园共6个幼儿园，总建筑面积38090.52平方米（其中：地上25946.93平方米，地下12143.59平方米），共建69个班，设置学位2070个，包括建筑与装饰工程、安装工程、总平工程、设施设备采购等。</t>
  </si>
  <si>
    <t>83DD2160A5C64D08E0535EFB480AC774</t>
  </si>
  <si>
    <t>2F446AA390CF31E6E065F8163E8AA87C</t>
  </si>
  <si>
    <t>360001</t>
  </si>
  <si>
    <t>FD3178BCC2BE61B3E0535EFB480A66CA</t>
  </si>
  <si>
    <t>326164104 达州市达川区农经站</t>
  </si>
  <si>
    <t>达县农业局机关</t>
  </si>
  <si>
    <t>达川区农业社会化服务体系建设项目</t>
  </si>
  <si>
    <t>P24511721-0008</t>
  </si>
  <si>
    <t>2408-511703-04-01-332847</t>
  </si>
  <si>
    <t>新建综合农事服务基地41000㎡，包括特色农产品初加工区5000平方米、分拣区3000平方米、冷链冻库5000平方米、仓库 3000平方米、综合农业服务站共计25000平方米，配套建设农业社会化服务综合平台等相关附属设施。</t>
  </si>
  <si>
    <t>郭莲</t>
  </si>
  <si>
    <t>2F1DB12062725FC2E065F8163E8AA87C</t>
  </si>
  <si>
    <t>2F339FD4777E4EBDE065F8163E8AA87C</t>
  </si>
  <si>
    <t>326164104</t>
  </si>
  <si>
    <t>2F3367E3C8E74EA7E065F8163E8AA87C</t>
  </si>
  <si>
    <t>361101103 成都市青羊区妇幼保健院</t>
  </si>
  <si>
    <t>成都市青羊区妇幼保健院妇幼健康服务能力提升项目</t>
  </si>
  <si>
    <t>P24510105-0026</t>
  </si>
  <si>
    <t>2404-510105-04-01-656439</t>
  </si>
  <si>
    <t>本项目拟购置胎儿监护仪、超声诊断设备、呼吸机、血气分析仪、数字乳腺机、CT、DR等医疗设备规模共计1428台/套/个。并建设智慧信息化系统8项，包括：患者服务平台、医疗管理系统、临床服务系统、运营管理系统、临床数据中心CDR、医院信息集成平台、数据安全平台、医院现有系统与本项目新增业务系统的集成对接及标准化改造等。</t>
  </si>
  <si>
    <t>成都市青羊区妇幼保健院</t>
  </si>
  <si>
    <t>E681379A19B0E818E0535EFB480A45DD</t>
  </si>
  <si>
    <t>2F2D72424D0C6B3CE065F8163E8AA87C</t>
  </si>
  <si>
    <t>361101103</t>
  </si>
  <si>
    <t>1C69856648C92D14E065F8163E8AA87C</t>
  </si>
  <si>
    <t>宜宾市翠屏区双谊白酒食品产业园仓储物流及配套基础设施建设项目</t>
  </si>
  <si>
    <t>P22511502-0061</t>
  </si>
  <si>
    <t>2206-511502-04-01-134581</t>
  </si>
  <si>
    <t>宜宾市翠屏区双谊白酒食品产业园仓储物流及配套基础设施建设项目：占地面积480亩，计划建设仓储和物流区约31.9万㎡，建设道路、排水及供配电、场平工程等基础设施；配置冷链物流运输车辆，配套建设停车泊位1600个，充电桩320个。</t>
  </si>
  <si>
    <t>2F2FEFA113BB72ADE065F8163E8AA87C</t>
  </si>
  <si>
    <t>E29409A3BDD520E4E0535EFB480A0764</t>
  </si>
  <si>
    <t>434817 宜宾三江新区土地储备和利用事务中心</t>
  </si>
  <si>
    <t>宜宾市翠屏区自然资源和规划分局</t>
  </si>
  <si>
    <t>宜宾市翠屏区2025年华彩城收回收购存量闲置土地项目</t>
  </si>
  <si>
    <t>P25511502-0053</t>
  </si>
  <si>
    <t>2502-511502-04-01-656009</t>
  </si>
  <si>
    <t>本项目拟收回收购土地1块，面积75.88亩，已纳入宜宾市翠屏区2025年年度土地储备计划。本项目拟收回收购土地1块，面积75.88亩，已纳入宜宾市翠屏区2025年年度土地储备计划。本项目拟收回收购土地1块，面积75.88亩，已纳入宜宾市翠屏区2025年年度土地储备计划。</t>
  </si>
  <si>
    <t>宜宾三江新区土地储备和利用事务中心</t>
  </si>
  <si>
    <t>2F1D6E23D7345FCCE065F8163E8AA87C</t>
  </si>
  <si>
    <t>2F49DA4DE1236DEEE065F8163E8AA87C</t>
  </si>
  <si>
    <t>434817</t>
  </si>
  <si>
    <t>2F30FF8176C1646CE065F8163E8AA87C</t>
  </si>
  <si>
    <t>414 绵阳市安州区市场监督管理局机关</t>
  </si>
  <si>
    <t>绵阳市安州区商务和经济合作局</t>
  </si>
  <si>
    <t>绵阳市安州区农产品批发市场建设项目</t>
  </si>
  <si>
    <t>P23510724-0008</t>
  </si>
  <si>
    <t>2306-510724-04-01-143414</t>
  </si>
  <si>
    <t>新建农产品批发市场约16500m2，提升改造农产品批发市场约39000m2；建设内容主要包括新建冷库约3000m2、恒温库约1000m2、仓储用房约12500m2等，改造提升农产品交易区约39000m2。配套建设连接道路、水电、消防、管网、停车场约6000㎡及农产品批发市场信息化管理系统等附属设施。</t>
  </si>
  <si>
    <t>绵阳市安州区市场监督管理局</t>
  </si>
  <si>
    <t>FCF6DDDF2ABD4843E0535EFB480A1E8E</t>
  </si>
  <si>
    <t>2F308BE585E636AEE065F8163E8AA87C</t>
  </si>
  <si>
    <t>414</t>
  </si>
  <si>
    <t>FCE501F57F784845E0535EFB480AED55</t>
  </si>
  <si>
    <t>四川仁寿经济开发区园区基础设施建设项目</t>
  </si>
  <si>
    <t>P22511421-0020</t>
  </si>
  <si>
    <t>2206-511421-04-01-482498</t>
  </si>
  <si>
    <t>2023-04-10</t>
  </si>
  <si>
    <t>建设标准化厂房、纯铜检测标准厂房、物流集散厂房、仓库辅助生产设施厂房约23.34万平方米；新建排水管线约16公里；迁改供水主管线约15千米、通信杆线约20千米；新建供水主管线约6千米、通信杆线约10千米、园区物流大道地下综合管廊约16千米；配套建设园区道路约3千米等基础设施。</t>
  </si>
  <si>
    <t>2F339FD4A57D4EBDE065F8163E8AA87C</t>
  </si>
  <si>
    <t>E2A12E4C302387E0E0535EFB480A53F1</t>
  </si>
  <si>
    <t>资中县交通运输局</t>
  </si>
  <si>
    <t>资中县绿色低碳交通工具更新项目</t>
  </si>
  <si>
    <t>P24511025-0047</t>
  </si>
  <si>
    <t>2412-511025-04-01-188430</t>
  </si>
  <si>
    <t>2101</t>
  </si>
  <si>
    <t>绿色低碳能源基地、村镇可再生能源供热</t>
  </si>
  <si>
    <t>新建智慧调度系统配套设施设备一套（包括车辆管理系统、交通优化调度系统掌上公交系统、GBS定位系统、无线通讯技术、大数据分析技术等），配套购置车辆、人员检测配套设施设备100套。对城区100座公交站亭进行智能改造升级及配套基础设施建设。 新增新能源公交车40台，更换老旧公交车蓄电池40套，建设公交车充电桩40个，配套电力建设等相关附属设施。</t>
  </si>
  <si>
    <t>2F45CCE5A4606513E065F8163E8AA87C</t>
  </si>
  <si>
    <t>2F4333EC0D1B5CF6E065F8163E8AA87C</t>
  </si>
  <si>
    <t>雅安经济开发区永兴片区工业污水处理厂提标分类工程</t>
  </si>
  <si>
    <t>P23511800-0034</t>
  </si>
  <si>
    <t>2302-511850-04-01-911331</t>
  </si>
  <si>
    <t>050113</t>
  </si>
  <si>
    <t>工业污水收集处理</t>
  </si>
  <si>
    <t>一阶段：对污水处理厂一期进行提标，一期设计规模1.0 万m3/d；二期分类扩建工程1.0 万m3/d。 二阶段：1）按分类、分质要求，一期调整为非化工废水处理设施，二期新增预处理设施后，调整为化工废水处理设施。2）新建化工废水专用污水管网DN200~DN250 长7650m，新增2 座加压泵站（1 座规模1200m3/d，一座2000m3/d）</t>
  </si>
  <si>
    <t>2F37646391BF05E2E065F8163E8AA87C</t>
  </si>
  <si>
    <t>2F368CD82DA12C80E065F8163E8AA87C</t>
  </si>
  <si>
    <t>甘孜—眉山工业园区绿色智造基础设施建设项目</t>
  </si>
  <si>
    <t>P24511400-0006</t>
  </si>
  <si>
    <t>2311-511400-04-01-875818</t>
  </si>
  <si>
    <t>2024-11-05</t>
  </si>
  <si>
    <t>2028-10-05</t>
  </si>
  <si>
    <t>建设智慧物流仓库2.5万平方米，包含冷链仓库1.5万平方米，普通仓库1万平方米；建设再生水厂1座，日处理规模1.2万m3；建设消防站气防站4824.4平方米；建设停车楼25500平方米；智能化提升改造园区内厂房9万平方米，在屋顶建设分布式光伏发电，总装机容量约7320kW；配套园区内道路5km、电力线路等。</t>
  </si>
  <si>
    <t>2F300C48E8FF72A4E065F8163E8AA87C</t>
  </si>
  <si>
    <t>1176F4B1F1C10FC7E06320C012ACA929</t>
  </si>
  <si>
    <t>德昌县城市生活污水处理厂项目</t>
  </si>
  <si>
    <t>P20513424-0014</t>
  </si>
  <si>
    <t>2020-513424-77-01-509456</t>
  </si>
  <si>
    <t>2022-11-02</t>
  </si>
  <si>
    <t>本工程新建生活污水处理厂一座，近期规模为2.0万m3/d，远期规模为4.0万m3/d，配套新建d1200钢筋混凝土污水进水住管道3320m,d1200钢筋混凝土处理出水管道200m，再生回用水压力输水管道DN350 PE管3500m。</t>
  </si>
  <si>
    <t>2F34A0E007925D31E065F8163E8AA87C</t>
  </si>
  <si>
    <t>B29DBCF4BE848D50E0535EFB480AE823</t>
  </si>
  <si>
    <t>999811 四川德阳国家农业科技园区管理委员会</t>
  </si>
  <si>
    <t>绵竹市农业科技产业示范园基础设施建设项目</t>
  </si>
  <si>
    <t>P22510683-0033</t>
  </si>
  <si>
    <t>2206-510683-04-01-709493</t>
  </si>
  <si>
    <t>2024-10-25</t>
  </si>
  <si>
    <t>2027-10-24</t>
  </si>
  <si>
    <t>绵竹市农业科技产业示范园基础设施建设项目，总占地面积约292亩，新建高位养殖渔业基地208亩、食品级标准化厂房62100平方米、冷链库房18000平方米、配套辅助用房2700平方米及停车场、园区道路等基础设施建设。</t>
  </si>
  <si>
    <t>胡强</t>
  </si>
  <si>
    <t>CED4501FE66588B2E0535EFB480A9FE4</t>
  </si>
  <si>
    <t>2F33661A29684EB1E065F8163E8AA87C</t>
  </si>
  <si>
    <t>999811</t>
  </si>
  <si>
    <t>E2AACF18EF39233DE0535EFB480AA224</t>
  </si>
  <si>
    <t>381384 峨眉山鑫顺交通集团有限公司</t>
  </si>
  <si>
    <t>峨眉山市交通运输局</t>
  </si>
  <si>
    <t>峨眉山市综合交通枢纽及配套设施建设项目</t>
  </si>
  <si>
    <t>P25511181-0031</t>
  </si>
  <si>
    <t>2502-511181-04-01-855231</t>
  </si>
  <si>
    <t>项目占地面积约65.52亩，新建建筑面积约10000平方米，主要建设内容包括：客运综合交通枢纽站，配套停车场、充电桩，完善相关设施设备及相关附属工程。项目占地面积约65.52亩，新建建筑面积约10000平方米，主要建设内容包括：客运综合交通枢纽站，配套停车场、充电桩，完善相关设施设备及相关附属工程。</t>
  </si>
  <si>
    <t>峨眉山鑫顺交通集团有限公司</t>
  </si>
  <si>
    <t>2F2E299BB02938BBE065F8163E8AA87C</t>
  </si>
  <si>
    <t>2F463E10C1141DD5E065F8163E8AA87C</t>
  </si>
  <si>
    <t>381384</t>
  </si>
  <si>
    <t>2F45FD554E3603DEE065F8163E8AA87C</t>
  </si>
  <si>
    <t>夹江县文化广播电视体育和旅游局</t>
  </si>
  <si>
    <t>乐山市文化广播电视和旅游局</t>
  </si>
  <si>
    <t>夹江大千纸故里景区及周边旅游基础建设项目</t>
  </si>
  <si>
    <t>P22511126-0016</t>
  </si>
  <si>
    <t>2211-511126-04-01-615238</t>
  </si>
  <si>
    <t xml:space="preserve">占地30亩，依托大千纸故里国家3A景区，分期建设手工造纸、年画非遗体验中心14000㎡,售票厅1000㎡、旅游公厕500㎡、休息驿站500㎡等，主要建筑面积16000㎡；新建旅游道路5公里、加宽旅游道路10公里；新建生态停车场3000㎡；新建医疗服务中心300㎡、智慧旅游及导览系统、污水处理站11座；安防、燃气、杆管线及供排水管网建设
</t>
  </si>
  <si>
    <t>2F4A81C3C4835EDFE065F8163E8AA87C</t>
  </si>
  <si>
    <t>ECEE06B3523C7222E0535EFB480A53BA</t>
  </si>
  <si>
    <t>峨眉山市高山农业种植示范基地建设项目</t>
  </si>
  <si>
    <t>P24511181-0042</t>
  </si>
  <si>
    <t>2412-511181-04-01-327917</t>
  </si>
  <si>
    <t>新建高山蔬菜基地30000亩，蔬菜育苗基地1500亩，包括土地整理、土壤改良、生产道路建设、排水渠道建设水肥一体化设施、钢结构大棚建设；配套农作物秸秆处理中心，智慧农业系统、蓄水池、灌站等设施设备建设。</t>
  </si>
  <si>
    <t>2F3E6F839A8C646CE065F8163E8AA87C</t>
  </si>
  <si>
    <t>2F339FD4703C4EBDE065F8163E8AA87C</t>
  </si>
  <si>
    <t>德阳高新区工业互联网产业园基础设施建设项目</t>
  </si>
  <si>
    <t>P22510681-0099</t>
  </si>
  <si>
    <t>2206-510698-04-01-233602</t>
  </si>
  <si>
    <t>2022-10-08</t>
  </si>
  <si>
    <t xml:space="preserve">德阳高新区工业互联网产业园基础设施建设项目位于德阳高新区狮象片区，项目包括新建工业互联网数据研发平台约7000㎡，用地面积约7亩；高端人才创业基地约29333㎡，用地面积约22亩；智能终端及显示技术孵化器约8000㎡，用地面积6亩。园区配套道路、停车场及管网等基础设施。
</t>
  </si>
  <si>
    <t>2F52E27457834EA6E065F8163E8AA87C</t>
  </si>
  <si>
    <t>ED4495A2731EF0E1E0535EFB480AF397</t>
  </si>
  <si>
    <t>德阳市旌阳区德阳天府旌城西南片区城中村改造项目</t>
  </si>
  <si>
    <t>P25510600-0012</t>
  </si>
  <si>
    <t>2502-510603-04-01-470643</t>
  </si>
  <si>
    <t>德阳市旌阳区德阳天府旌城西南片区城中村改造项目整体实施范围约 1320.23 亩，征拆改造实施范围约1320.23 亩，其中集体土地1088.66 亩，占比 82.46%;国有土地231.57 亩，占比 17.54%。拆迁房屋总建筑面积约164361平方米，其中集体土地住宅建设面积 125104 平方米，集体土地非住宅建筑面积 15060平方米，国有土地建筑面积 24197 平方米，国有土地全部为企业。改造户数 959 户，其中:集体土地农户951户，2365人，集体土地非住宅2户，国有土地企业数6户。政府组织村民购置存量商品房建筑面积 94600 平方米，安置户数951户。</t>
  </si>
  <si>
    <t>2F6E372C5AAB4332E065F8163E8AA87C</t>
  </si>
  <si>
    <t>2F6E308559014338E065F8163E8AA87C</t>
  </si>
  <si>
    <t>326328 乐至县乐滋兴农业开发有限责任公司</t>
  </si>
  <si>
    <t>乐至县农作物育种基地建设项目</t>
  </si>
  <si>
    <t>P23512022-0049</t>
  </si>
  <si>
    <t>2310-512022-04-01-151136</t>
  </si>
  <si>
    <t>该项目拟新建大豆、油菜育种基地1万亩，加工用房10000平方米，配套生产道路、制种设备、农业机械等相关设施设备。该项目拟新建大豆、油菜育种基地1万亩，加工用房10000平方米，配套生产道路、制种设备、农业机械等相关设施设备。</t>
  </si>
  <si>
    <t>乐至县乐滋兴农业开发有限责任公司</t>
  </si>
  <si>
    <t>B29D37C8E7A22170E0535EFB480AAFC4</t>
  </si>
  <si>
    <t>2F3FC6CDF702751AE065F8163E8AA87C</t>
  </si>
  <si>
    <t>326328</t>
  </si>
  <si>
    <t>11B7912F44143DEDE06320C012AC7314</t>
  </si>
  <si>
    <t>333406101 武胜县住房和城乡建设局</t>
  </si>
  <si>
    <t>武胜县城南、城北片区老旧小区改造项目</t>
  </si>
  <si>
    <t>P22511622-0007</t>
  </si>
  <si>
    <t>2201-511622-17-01-257222</t>
  </si>
  <si>
    <t>2022-02-09</t>
  </si>
  <si>
    <t>2025-08-08</t>
  </si>
  <si>
    <t>对武胜县2000-2005年建成的200个小区进行改造，总改造面积约100万M2。包括小区内外道路工程、给排水工程、供电工程安防和消防、电梯、附属工程改造（停车场、广告位等设施及配套工程）、社区配套服务设施（如托幼中心、便民生活店、物业管理中心等）。</t>
  </si>
  <si>
    <t>住建局经办人员</t>
  </si>
  <si>
    <t>1EB19FFF20B4413AD1BB8C156F2F048</t>
  </si>
  <si>
    <t>2F48DBEB45BC32DFE065F8163E8AA87C</t>
  </si>
  <si>
    <t>333406101</t>
  </si>
  <si>
    <t>D83109D1111E1C7BE0535EFB480AF7C8</t>
  </si>
  <si>
    <t>安岳县2024年老旧小区改造（龙凤、铁峰、土城门、王家坝、四方井社区）配套基础设施建设项目</t>
  </si>
  <si>
    <t>P24512021-0002</t>
  </si>
  <si>
    <t>2312-512021-04-01-379452</t>
  </si>
  <si>
    <t>安岳县2024年老旧小区改造（龙凤、铁峰、土城门、王家坝、四方井社区）配套基础设施建设项目涉及改造安岳县城区岳城街道和岳阳镇龙凤社区、铁峰社区、土城门社区、王家坝社区、四方井社区5个社区、13个小区，74栋，共计1590户、改造面积17.04万㎡。主要工程内容包括改造污水工程（污水管道5427m，雨污水出户管5280m，污水检查井181座）、改造雨水工程（雨水管道2592m，雨水口连接管1782m，雨水排水沟729m，雨水检查井86座）、改造供水工程4123m、改造电气工程（高压引线724m、低压引线724m、绝缘线缆埋地敷设1746m，入户线缆21410m、光缆22720m）、改造及修复硬质铺装地面（人行道拆除10950㎡、混凝土路面拆除15000㎡、道路修复3628㎡）、修复绿化工程（绿化拆除27150㎡、绿化修复2445㎡）、改造与小区相邻道路工程及停车场（改造人行道9720㎡、路面改造10580㎡、修复人行道及运动场地2712.6㎡、新增人行道1458㎡、新增停车位1215㎡及其他配套设施改造）、新增车电瓶车充电桩324个、新增消防设施（消防栓162个，灭火器567个，微型消防站5个）、新增庭院灯111盏、文化设施打造（宣传栏225㎡、公示栏123㎡）、健身器材5套及其他配套基础设施改造等。</t>
  </si>
  <si>
    <t>2F304E09C9711743E065F8163E8AA87C</t>
  </si>
  <si>
    <t>11DB527D32845511E06320C012AC095E</t>
  </si>
  <si>
    <t>射洪市绿色生态产业园基础设施建设项目（一期）</t>
  </si>
  <si>
    <t>P22510922-0036</t>
  </si>
  <si>
    <t>2210-510922-04-01-703606</t>
  </si>
  <si>
    <t>2023-05-09</t>
  </si>
  <si>
    <t>本项目总占地面积约713.71亩，新建标准化厂房总建筑面积约14万平方米，生态智慧停车位600个（充电桩约120个），园区周边物流配套道路5公里，配套管网5公里，园区配套设施等。本项目总占地面积约713.71亩，新建标准化厂房总建筑面积约14万平方米，生态智慧停车位600个（充电桩约120个），园区周边物流配套道路5公里，配套管网5公里，园区配套设施等。</t>
  </si>
  <si>
    <t>2F57527C1E582086E065F8163E8AA87C</t>
  </si>
  <si>
    <t>ECED8B786D286424E0535EFB480A2564</t>
  </si>
  <si>
    <t>513224</t>
  </si>
  <si>
    <t>松潘县</t>
  </si>
  <si>
    <t>333306301 松潘县住房和城乡建设局</t>
  </si>
  <si>
    <t>松潘县住房和城乡建设局</t>
  </si>
  <si>
    <t>松潘县城南产业新城集中供暖项目</t>
  </si>
  <si>
    <t>P25513224-0002</t>
  </si>
  <si>
    <t>2405-513224-04-01-616990</t>
  </si>
  <si>
    <t>新建一座21MW 电锅炉供热厂，14MW空气源热泵系统，供暖面积35万平方米，预留21MW电锅炉安装机位及14MW空气源热泵机位(预留35万平米供热能力)，新建换热站4座，新建一次热力主管网3公里，二次热力主管网4公里，支管网及院内管道约20公里，直埋两路10kV总容量5万kVA高压电缆等。</t>
  </si>
  <si>
    <t>松潘县建设规划局机关</t>
  </si>
  <si>
    <t>38B07C869B14FF095E81C17C0546F48</t>
  </si>
  <si>
    <t>2F5610B96FB11B12E065F8163E8AA87C</t>
  </si>
  <si>
    <t>333306301</t>
  </si>
  <si>
    <t>2F3085568DF633C5E065F8163E8AA87C</t>
  </si>
  <si>
    <t>金堂县文武宫社区城中村改造项目</t>
  </si>
  <si>
    <t>P25510121-0013</t>
  </si>
  <si>
    <t>2502-510121-04-01-644161</t>
  </si>
  <si>
    <t>2029-02-28</t>
  </si>
  <si>
    <t>金堂县文武宫社区城中村建设目标为拆除新建城中村，本项目为保障性安居工程，主要建设内容如下：①拆除新建规模：项目实施面积共 1303.00 亩，其中集体土地 1303.00 亩，国有土地 0 亩。②净地工程：项目区完成拆迁后由项目业主进行场平、通水、通电等，使其达到净地出让条件。
③道路工程：项目区新建两条道路。新建 1 号路东段长 178 米，宽 12 米:3号路东段长 209 米宽 20 米；2 号路 354 米，宽 12 米 4 号路上段长约 178 米，4号路下段 408.9 米，宽 12 米，果岭尚景北侧配套道路长 416 米，宽 30 米共计约30086.80 平方米，包括路面、人行道、雨污水管网、强电弱电管沟、路灯、绿化及相关配套设施。新建 1 号路西段长 196 米，宽 12 米；3 号路西段长 185 米宽20 米;4 号路中段(1 号路至 3 号路之间)长约 339 米，宽 12 米共计约 10120 平方米，包括路面、人行道、雨污水管网、强电弱电管沟、路灯、绿化及相关配套设施。已纳入住建部城中村改造项目库</t>
  </si>
  <si>
    <t>2F5488BA7EA67A81E065F8163E8AA87C</t>
  </si>
  <si>
    <t>2F4B510E59813545E065F8163E8AA87C</t>
  </si>
  <si>
    <t>361306 市卫生健康委员会</t>
  </si>
  <si>
    <t>广安市公共卫生临床中心（市传染病防治医院）</t>
  </si>
  <si>
    <t>P20511600-0184</t>
  </si>
  <si>
    <t>2020-511600-84-01-490801</t>
  </si>
  <si>
    <t>2022-06-27</t>
  </si>
  <si>
    <t>2026-07-10</t>
  </si>
  <si>
    <t>面积约153亩，新建业务用房50000平方米（其中地下室约10000平方米），主要包括门急诊楼、住院大楼（2栋）、医技实验楼、后勤保障楼、行政科研楼等，设置床位500张。 本项目总体设计 500 个床位，总建筑面积为 50000 平方米，其中计容面积为 40000 平方米，不计容面积为 10000 平方米。主要建设门诊部、急诊部、医技部、住院部、行政办公部、后勤保障部、地下停车场等，建设规模符合传染病医院建设标准</t>
  </si>
  <si>
    <t>B22A18450C819459E0535EFB480A12AF</t>
  </si>
  <si>
    <t>2F572F9919671347E065F8163E8AA87C</t>
  </si>
  <si>
    <t>361306</t>
  </si>
  <si>
    <t>B21023B57388A3BAE0535EFB480A79F2</t>
  </si>
  <si>
    <t>361318301 绵阳市安州区卫生健康局机关</t>
  </si>
  <si>
    <t>绵阳市安州区卫生健康局机关</t>
  </si>
  <si>
    <t>绵阳市安州区中医院智慧中医药健康服务能力提升项目</t>
  </si>
  <si>
    <t>P24510724-0004</t>
  </si>
  <si>
    <t>2310-510724-04-01-820467</t>
  </si>
  <si>
    <t>项目主要改造住院楼5700㎡、门诊楼4000㎡、康复楼3000㎡的中医药服务基础设施，增设消防、水电、连廊等配套设施；搭建全区中医药医共体信息化平台；建设全区中医药适宜技术推广中心、中医药慢病防治中心、中医药制剂研发中心;购置CT、康复机器人等设备400余台件</t>
  </si>
  <si>
    <t>安县卫生局机关</t>
  </si>
  <si>
    <t>8EF523B7B8E481384BFB996CCBCD59A</t>
  </si>
  <si>
    <t>2F31859AFE371D46E065F8163E8AA87C</t>
  </si>
  <si>
    <t>361318301</t>
  </si>
  <si>
    <t>11B7FBB5D16A471FE06320C012ACE85E</t>
  </si>
  <si>
    <t>宣汉县乡村振兴西北部水源保障工程</t>
  </si>
  <si>
    <t>P24511722-0030</t>
  </si>
  <si>
    <t>2405-511722-04-01-113866</t>
  </si>
  <si>
    <t>宣汉县乡村振兴西北部水源保障工程取水地为白岩滩水库，主要建设内容为白岩滩水库库区水源地保护工程，防护隔离网5200米、746台全集成一体化污水处理器等；渠系水安全防护工程，防护隔离网4320米、警示牌4个、界桩43个及3座水厂取水口及沿线支渠视频监控和自动化控制等设备；雷家坝渡槽至柳池隧洞渠系工程1958.7米；东乡支渠扩建工程全长1560.94米及相关配套设施。向宣汉县徐家坡水厂、普光经开区水厂、柳池水厂三座水厂提供水源保障，年供水量为1.296亿立方米，水源地为白岩滩水库。</t>
  </si>
  <si>
    <t>2F34763223ED52C4E065F8163E8AA87C</t>
  </si>
  <si>
    <t>1C66A9EFEA142D18E065F8163E8AA87C</t>
  </si>
  <si>
    <t>广安区发展和改革局</t>
  </si>
  <si>
    <t>四川广安临港经济开发区方坪片区基础设施建设项目一期</t>
  </si>
  <si>
    <t>P22511602-0009</t>
  </si>
  <si>
    <t>2206-511602-04-01-181739</t>
  </si>
  <si>
    <t xml:space="preserve">本项目拟建设园区道路5.9公里，新建和改造智慧化标准厂房10万平方米，配套建设地线管（线）廊8公里，园区停车位400个（充电桩车位200个），现有停车位配智慧充电桩约300个，广告位及其他附属设施。
</t>
  </si>
  <si>
    <t>2F45D19DCBE46EA7E065F8163E8AA87C</t>
  </si>
  <si>
    <t>E2940EF4671C2373E0535EFB480AA892</t>
  </si>
  <si>
    <t>381827 内江鑫永凌建设开发有限公司</t>
  </si>
  <si>
    <t>内江市市中区商务和经济合作局</t>
  </si>
  <si>
    <t>内江甜味食品冷链物流基地建设项目</t>
  </si>
  <si>
    <t>P23511002-0035</t>
  </si>
  <si>
    <t>2302-511002-04-01-951880</t>
  </si>
  <si>
    <t xml:space="preserve">内江甜味食品冷链物流基地建设项目位于内江市市中区，新建冷链物流仓储基地约216163㎡，其中物流仓储区80000㎡，分拣配送区6163㎡，冷藏保鲜区80000㎡，新建冻库约50000㎡，建设配套道路并完善基础设施配套建设。 </t>
  </si>
  <si>
    <t>段思琪</t>
  </si>
  <si>
    <t>15A24803C59D6843E06320C012AC7F7B</t>
  </si>
  <si>
    <t>2F711A17B87E1E0EE065F8163E8AA87C</t>
  </si>
  <si>
    <t>381827</t>
  </si>
  <si>
    <t>2F5DDC30A583588AE065F8163E8AA87C</t>
  </si>
  <si>
    <t>绵竹市2023年危旧房棚户区安置房建设项目</t>
  </si>
  <si>
    <t>P22510683-0090</t>
  </si>
  <si>
    <t>2210-510683-04-01-929168</t>
  </si>
  <si>
    <t>2028-11-16</t>
  </si>
  <si>
    <t>绵竹市2023年危旧房棚户区安置房建设项目位置位于绵竹市，绵竹市2023年危旧房棚户区安置房建设项目拟新建安置房及配套设施，总用地面积约165亩，总建筑面积约为300331平方米，共修建安置房约2481套，燃气、强弱电、通讯、监控、供排水及其他小区配套。</t>
  </si>
  <si>
    <t>2F55D28844B20373E065F8163E8AA87C</t>
  </si>
  <si>
    <t>ED65B7EF3049F0D7E0535EFB480A9BD5</t>
  </si>
  <si>
    <t>仁寿县2023年高标准农田建设新建项目</t>
  </si>
  <si>
    <t>P23511421-0002</t>
  </si>
  <si>
    <t>2306-511421-04-01-508079</t>
  </si>
  <si>
    <t xml:space="preserve">完成高标准农田建设40000亩，包括实施田块整治工程、灌溉与排水工程、田间道路工程、农田防护与生态环境保护工程、土壤改良工程等。 完成高标准农田建设40000亩，包括实施田块整治工程、灌溉与排水工程、田间道路工程、农田防护与生态环境保护工程、土壤改良工程等。 </t>
  </si>
  <si>
    <t>2F333B39A7FF4EB9E065F8163E8AA87C</t>
  </si>
  <si>
    <t>FD09D6822A04C98CE0535EFB480A64FD</t>
  </si>
  <si>
    <t>348117101 郫都区交通局本级</t>
  </si>
  <si>
    <t>郫都区经济和信息化局</t>
  </si>
  <si>
    <t>郫都区影视文创产业配套项目</t>
  </si>
  <si>
    <t>P21510124-0017</t>
  </si>
  <si>
    <t>2111-510124-04-01-203885</t>
  </si>
  <si>
    <t>2022-02-10</t>
  </si>
  <si>
    <t>郫都区影视文创产业配套项目位于成都市郫都区团结街道、德源街道，主要建设内容及规模：新建生产厂房及研发配套用房70519平方米，配套建设园区道路约1.2公里，包含供水、燃气、电力设施等，项目总投资约5.6亿元。</t>
  </si>
  <si>
    <t>郫县交通局本级</t>
  </si>
  <si>
    <t>B296FF0934A4B989C7368C34E384DBD</t>
  </si>
  <si>
    <t>2F45BA5FE5C26515E065F8163E8AA87C</t>
  </si>
  <si>
    <t>348117101</t>
  </si>
  <si>
    <t>D01B8BF16257FC5BE0535EFB480AB0DD</t>
  </si>
  <si>
    <t>眉山天府新区停车场建设项目</t>
  </si>
  <si>
    <t>P22511421-0063</t>
  </si>
  <si>
    <t>2209-511452-04-01-662186</t>
  </si>
  <si>
    <t>眉山天府新区停车场建设项目业主单位为眉山环天建设工程集团有限公司，项目位于眉山天府新区范围内，项目总投资5亿元，建设成眉轨道交通驻车换乘停车楼3座，总建筑面积105000平方米，包含智能机械停车位3000个，配套建设600个充电桩及其他基础设施等。</t>
  </si>
  <si>
    <t>2F45CF5171AD6EA9E065F8163E8AA87C</t>
  </si>
  <si>
    <t>ED65A33F7C74ED5DE0535EFB480AE327</t>
  </si>
  <si>
    <t>升庵桂湖片区老旧小区改造</t>
  </si>
  <si>
    <t>P23510114-0012</t>
  </si>
  <si>
    <t>2306-510114-04-01-710481</t>
  </si>
  <si>
    <t>本项目计划改造5个老旧小区，户数共计3344户，房屋总建筑面积33.44万平米，共涉及楼栋数62栋。改造内容包括：更换室内排水管约13283米，楼顶防水整治56205平方米，小区院内道路黑化56010平方米，检查井849座，增设格栅池2座，停车泊位改造1144个，室外线路疏理6200米，同步对环境及配套基础设施修缮更换改造。</t>
  </si>
  <si>
    <t>2F34E1017D9B7CCBE065F8163E8AA87C</t>
  </si>
  <si>
    <t>FD21EAF5FD335FE0E0535EFB480A7D5B</t>
  </si>
  <si>
    <t>广安经开区枣山园区物流片区棚户区改造项目</t>
  </si>
  <si>
    <t>P23511600-0020</t>
  </si>
  <si>
    <t>2302-511624-04-01-324381</t>
  </si>
  <si>
    <t>本项目总占地面积65843.33平方米，总建筑面积为212260.44平方米，其中地上建筑面积158023.99平方米，地下车库面积54236.45平方米，配套建设5公里给排水管网、1.5公里道路、新能源充电桩60个、1580个停车位等</t>
  </si>
  <si>
    <t>2F45DC3581786E96E065F8163E8AA87C</t>
  </si>
  <si>
    <t>FD219C3C07A92217E0535EFB480A1F41</t>
  </si>
  <si>
    <t>513425</t>
  </si>
  <si>
    <t>会理市</t>
  </si>
  <si>
    <t>448234103 会理众合盛邦建设开发有限责任公司</t>
  </si>
  <si>
    <t>会理市商务经济合作和外事局</t>
  </si>
  <si>
    <t>会理市仓储物流分拨中心</t>
  </si>
  <si>
    <t>P22513425-0018</t>
  </si>
  <si>
    <t>2211-513425-04-01-723251</t>
  </si>
  <si>
    <t>2024-12-18</t>
  </si>
  <si>
    <t>2026-10-08</t>
  </si>
  <si>
    <t>会理市仓储物流分拨中心主要建设内容为：本项目新建冷链物流仓储中心，项目规划用地60.23亩，总建筑面积45991.13平方米，包含综合冷链仓储区、包装物流区、分拣分拨区、常温物流仓储区、停车位及相关生产配套设施等。</t>
  </si>
  <si>
    <t>张江滔</t>
  </si>
  <si>
    <t>11B95CC511E96558E06320C012AC02A0</t>
  </si>
  <si>
    <t>2F5DC48A1258589FE065F8163E8AA87C</t>
  </si>
  <si>
    <t>448234103</t>
  </si>
  <si>
    <t>11B916320C150877E06320C012AC364E</t>
  </si>
  <si>
    <t>雅安市成雅工业园5G智慧园区信息化服务平台建设项目</t>
  </si>
  <si>
    <t>P25511821-0003</t>
  </si>
  <si>
    <t>2501-511803-04-01-599459</t>
  </si>
  <si>
    <t>1105</t>
  </si>
  <si>
    <t>第五代移动通信（5G）融合应用设施</t>
  </si>
  <si>
    <t>本项目基于5G技术，新建智慧园区信息化服务平台。主要搭建园区5G定制网络支撑平台，搭建数据中台、物联网平台、业务中台、AI中台各1套；建设应急处理管理系统1套、消防安全监测系统1套、视频监管系统1套、安全生产管理系统1套、巡更巡检管理系统1套、产能产值管理系统1套、环保监管系统1套、视频会议管理系统1套、企业供需管理系统1套；配套2000路监控摄像头、5台巡更巡检机器人、2个环境检测集成箱、1500个传感器等硬件设施。本项目不涉及新增算力（数据）中心。</t>
  </si>
  <si>
    <t>项目不是续发项目，且不存在信息系统重复建设情况，不存在新增巨幅大屏等新形象工程。</t>
  </si>
  <si>
    <t>2F4216592E016873E065F8163E8AA87C</t>
  </si>
  <si>
    <t>2F41AB6426B43D86E065F8163E8AA87C</t>
  </si>
  <si>
    <t>999314301 平武县光大国有投资（集团）有限公司</t>
  </si>
  <si>
    <t>平武县智慧停车建设项目</t>
  </si>
  <si>
    <t>P23510727-0001</t>
  </si>
  <si>
    <t>2302-510727-04-01-349669</t>
  </si>
  <si>
    <t>本工程拆除工程3180㎡，改建停车场113325㎡，新建停车场21950㎡，新建架空层停车场2236.12㎡，改建街边停车位20975㎡，本项目地上车位共7187个，其中街边停车位1678个，改建停车场车位4533个，新建地面停车场车位878个车位，新建地上架空停车场98个车位，地上充电桩901个；地下停车位208个，地下充电桩42个。新增街边停车位智能设备及系统与停车场智能设备及系统。</t>
  </si>
  <si>
    <t>平武县光大国有投资（集团）有限公司</t>
  </si>
  <si>
    <t>CD104B7AF77490787CD22D858AEFCFF</t>
  </si>
  <si>
    <t>2F2FB11ABECB5ABFE065F8163E8AA87C</t>
  </si>
  <si>
    <t>999314301</t>
  </si>
  <si>
    <t>FD2080ADF9764DE5E0535EFB480A6EFC</t>
  </si>
  <si>
    <t>348126101 高县交通运输局</t>
  </si>
  <si>
    <t>高县经济开发区贾村产业园区配套基础设施建设项目</t>
  </si>
  <si>
    <t>P22511525-0008</t>
  </si>
  <si>
    <t>2206-511525-04-01-750240</t>
  </si>
  <si>
    <t>建设园区标准化厂房39.2万平方米、完善附属配套设施建设；配套建设园区道路5公里、停车位400个及雨污水管网等。配建园区原材料、产成品等集散服务点，进一步提升产业园区配套基础设施服务水平，提升产业园区管理服务水平。</t>
  </si>
  <si>
    <t>李欣然</t>
  </si>
  <si>
    <t>89762BD3BC6406CA3C8C4F459CC7CC4</t>
  </si>
  <si>
    <t>2F5A96267DF57408E065F8163E8AA87C</t>
  </si>
  <si>
    <t>348126101</t>
  </si>
  <si>
    <t>EB4A5EA8111009B5E0535EFB480A877D</t>
  </si>
  <si>
    <t>348111101 洪雅县交通运输局</t>
  </si>
  <si>
    <t>洪雅县城市智慧泊车建设项目</t>
  </si>
  <si>
    <t>P22511423-0022</t>
  </si>
  <si>
    <t>2211-511423-04-01-704328</t>
  </si>
  <si>
    <t xml:space="preserve">本项目具体建设内容为：在洪雅县城新广场、田锡水景公园、龙吟滩湿地公园新建地下停车场及生态停车场3处，总建筑面积约12万㎡，拟新建停车位约4000个，配备充电桩约980根，配套停车场智能收费系统等设施。
</t>
  </si>
  <si>
    <t>洪雅县交通局</t>
  </si>
  <si>
    <t>26B7DA6B39C4537AEB977B482A2B06A</t>
  </si>
  <si>
    <t>2F45D31366E66E9DE065F8163E8AA87C</t>
  </si>
  <si>
    <t>348111101</t>
  </si>
  <si>
    <t>ECDDB42714417226E0535EFB480A7581</t>
  </si>
  <si>
    <t>宜宾市翠屏区一曼村乡村振兴建设项目</t>
  </si>
  <si>
    <t>P23511502-0050</t>
  </si>
  <si>
    <t>2309-511502-04-01-735934</t>
  </si>
  <si>
    <t>本项目的建设规模及建设内容为：项目建设规模及内容:建设白花镇畜禽秸秆综合利用中心、白花镇烘干中心、白花镇育秧中心、白花镇大米加工中心、白花镇实训中心及8000亩高标准农田改造、周边道路建设和流域治理。</t>
  </si>
  <si>
    <t>2F339FD4855A4EBDE065F8163E8AA87C</t>
  </si>
  <si>
    <t>07966DC08FA6A129E0635EFB480A07A8</t>
  </si>
  <si>
    <t>自贡高新区创新产业园区基础设施建设二期项目</t>
  </si>
  <si>
    <t>P22510300-0097</t>
  </si>
  <si>
    <t>2210-510323-04-01-879775</t>
  </si>
  <si>
    <t>新建标准化厂房4万平方米，定制化厂房3万平方米，新建园区道路及污水管网约5公里，配套建设停车位、充电桩、给排水、消防、弱电等配套基础设施。新建标准化厂房4万平方米，定制化厂房3万平方米，新建园区道路及污水管网约5公里，配套建设停车位、充电桩、给排水、消防、弱电等配套基础设施。</t>
  </si>
  <si>
    <t>高投徐舜吉</t>
  </si>
  <si>
    <t>2F5859FFD72E0DA4E065F8163E8AA87C</t>
  </si>
  <si>
    <t>2F574913CECC1D68E065F8163E8AA87C</t>
  </si>
  <si>
    <t>平武县森林粮库（黄连黄柏）现代产业园区建设项目</t>
  </si>
  <si>
    <t>P24510727-0033</t>
  </si>
  <si>
    <t>2406-510727-04-01-652708</t>
  </si>
  <si>
    <t>新建智慧育苗基地120亩，中药材示范种植基地1000亩，配套建设产业道路6公里，新建引水管3000米，灌水池500立方米，新建中药材产业服务中心(含研发中心、储藏加工车间)3300平米，配置相关设备，完善附属设施。</t>
  </si>
  <si>
    <t>2F4973786CFC6EDDE065F8163E8AA87C</t>
  </si>
  <si>
    <t>197FC4D86E634834E06320C012AC2EC2</t>
  </si>
  <si>
    <t>999156 布拖县农业投资有限责任公司</t>
  </si>
  <si>
    <t>布拖县农业农村局</t>
  </si>
  <si>
    <t>布拖县冷链物流中心建设项目</t>
  </si>
  <si>
    <t>P25513429-0001</t>
  </si>
  <si>
    <t>2412-513429-04-01-858400</t>
  </si>
  <si>
    <t>本项目占地面积约7243㎡(折合约10.86亩)，总建筑面积约7469㎡，主要为新建一座冷链物流中心，主要包含冷库、保鲜库、停车位等工程建设及冷藏车、叉车等物流运输设备购置。
本项目占地面积约7243㎡(折合约10.86亩)，总建筑面积约7469㎡，主要为新建一座冷链物流中心，主要包含冷库、保鲜库、停车位等工程建设及冷藏车、叉车等物流运输设备购置。</t>
  </si>
  <si>
    <t>布拖县农业投资有限责任公司</t>
  </si>
  <si>
    <t>D83217F037491CDCE0535EFB480A0983</t>
  </si>
  <si>
    <t>2F571A0B1C000AA0E065F8163E8AA87C</t>
  </si>
  <si>
    <t>999156</t>
  </si>
  <si>
    <t>2F572CD4F81B1087E065F8163E8AA87C</t>
  </si>
  <si>
    <t>448338 汉源县文化旅游和农业发展集团有限公司</t>
  </si>
  <si>
    <t>汉源县九襄乡村振兴农旅融合示范园区项目</t>
  </si>
  <si>
    <t>P22511823-0012</t>
  </si>
  <si>
    <t>2206-511823-04-01-528059</t>
  </si>
  <si>
    <t>2023-04-06</t>
  </si>
  <si>
    <t>2026-04-06</t>
  </si>
  <si>
    <t>建设农产品基地、冻库、智慧大棚、农耕文化体验园、梨城花溪生态湿地、生态停车场、特色产品展销位、城乡路网等；提升改造花海果香4A景区基础设施；搭建智慧农产品及旅游推广平台；配套建设步游道、公共厕所、管网、电力与通信等基础设施。</t>
  </si>
  <si>
    <t>魏浩</t>
  </si>
  <si>
    <t>B28AD5ED3C79C353E0535EFB480A5512</t>
  </si>
  <si>
    <t>2F3440FDC9243B7FE065F8163E8AA87C</t>
  </si>
  <si>
    <t>448338</t>
  </si>
  <si>
    <t>E2A12E4C342987E0E0535EFB480A53F1</t>
  </si>
  <si>
    <t>洪雅县总岗山水库灌区改造工程</t>
  </si>
  <si>
    <t>P24511423-0016</t>
  </si>
  <si>
    <t>2405-511423-04-01-513086</t>
  </si>
  <si>
    <t>项目建设充分利用现有设施和条件，对总岗山水库灌区进行改造，主要为提供供水和灌溉保障，水库总库容3369万立方米，有效库容2254万立方米，供水规模为10000t/d，灌溉农田面积6.35万亩。主要建设内容包括规划范围内整治农村小型农田灌溉水源工程山坪塘103口，改建灌溉渠道43.23km，排灌渠90.16km及配套基础设施。防洪堤坝加固、水域治理、溢洪道完善加固、渠道闸门自动化控制改造，并配套建设水质监测、安全监测等智慧工程，以及水库管理设施和供配电设施改造。</t>
  </si>
  <si>
    <t>2F4982255F187092E065F8163E8AA87C</t>
  </si>
  <si>
    <t>197BECDDDFDD4832E06320C012AC8A6F</t>
  </si>
  <si>
    <t>新都区斑竹园街道忠义片区城中村改造及配套基础设施项目</t>
  </si>
  <si>
    <t>P24510114-0016</t>
  </si>
  <si>
    <t>2406-510114-04-01-929065</t>
  </si>
  <si>
    <t>项目为新都区斑竹园街道忠义片区城中村改造项目的配套项目，本项目位于斑竹园街道，东至鸿翔路、南至新竹大道、西至医贸大道、北至新丰路。新建城市基础配套设施 23856.80 平方米（其中地上建筑面积 16183.43 平方米，地下建筑面积 7673.37 平方米），周边配套道路约1867.62 米以及供水、排水、供气、管线等其它配套基础设施。已纳入住建部城中村改造项目库。涉及村民户数150户</t>
  </si>
  <si>
    <t>2F540FB3BB5C4519E065F8163E8AA87C</t>
  </si>
  <si>
    <t>197FC4D814FA4834E06320C012AC2EC2</t>
  </si>
  <si>
    <t>448506117 渠县交投建设有限责任公司</t>
  </si>
  <si>
    <t>渠县交通运输局</t>
  </si>
  <si>
    <t>达州市交通运输局</t>
  </si>
  <si>
    <t>渠县平安渡运(旅游)客运码头建设项目</t>
  </si>
  <si>
    <t>P25511725-0002</t>
  </si>
  <si>
    <t>2211-511725-04-01-717535</t>
  </si>
  <si>
    <t>对渠江、巴河、州河流域13个渡口进行标准化建设，建设内容包括改造渡口基础设施，新建系锚设施、候船室(亭)、签单室、必要连接道路等基本设施和必要的安全设施，部分岸电设施建设，配套系船环，设立渡口标牌、警戒水位线、停航封渡水位线，渡口安全管理制度及标识牌停，设置防护栏、救生、消防、渡口智能监控系统，水文、气象监测等安全防护设施，配备固定垃圾池(桶)，船舶生活污水，油污水接收桶(箱)。建设土溪、临巴、东门(流江河下流300-500米处)、鲜渡综合客旅码头，建设内容包括码头基础设施，系锚设施、候船室(亭)、签单室、必要连接道路等基本设施和必要的安全、环保设施。配套建设渡口码头标牌，警戒水位线、停航封渡水位线，渡口安全管理制度及标识牌停，设置防护栏、应急物质储备库、码头智能监控系统，水文、气象监测等安全防护设施，配备固定垃圾池(桶)，船舶生活污水，油污水接收桶(箱)，安装岸电的基础设施等。因规划方案调整、设计标准等客观因素导致项目拟建规模及内容发生变化，项目建设规模及内容以可行性研究报告审批为准。</t>
  </si>
  <si>
    <t>倪辉</t>
  </si>
  <si>
    <t>2F30FF817AA8646CE065F8163E8AA87C</t>
  </si>
  <si>
    <t>2F5A92C8019C74DCE065F8163E8AA87C</t>
  </si>
  <si>
    <t>448506117</t>
  </si>
  <si>
    <t>2F598A3FAE9C06BAE065F8163E8AA87C</t>
  </si>
  <si>
    <t>318306 318306 盐边文旅投资集团有限公司</t>
  </si>
  <si>
    <t>盐边县2025年城镇老旧小区改造提升建设项目（一期）</t>
  </si>
  <si>
    <t>P25510422-0031</t>
  </si>
  <si>
    <t>2502-510422-04-01-308956</t>
  </si>
  <si>
    <t>改造盐边县的11个老旧小区，涉及居民3832户。主要建设内容包括：改造小区内部道路32400㎡，给水管网改造约39.5km，雨污水管网改造约20.5km；外立面改造26000㎡；强弱电管网改造5750m；改造增设社区综合服务用房2500㎡、养老服务用房6600㎡、便民中心2500㎡，小区停车场改造17000㎡（配置停车位452个）并安装充电桩113个；配套建设小区垃圾处理、安防及照明等公共设施。</t>
  </si>
  <si>
    <t>盐边文旅投资集团有限公司</t>
  </si>
  <si>
    <t>2F3367E3E1BB4EA7E065F8163E8AA87C</t>
  </si>
  <si>
    <t>2F4762C42E5416E3E065F8163E8AA87C</t>
  </si>
  <si>
    <t>318306</t>
  </si>
  <si>
    <t>2F46FDA0ADDA6C2EE065F8163E8AA87C</t>
  </si>
  <si>
    <t>绵竹市第六水厂及配套管网建设工程</t>
  </si>
  <si>
    <t>P19510683-0019</t>
  </si>
  <si>
    <t>2019-510683-46-01-406430</t>
  </si>
  <si>
    <t>2022-04-02</t>
  </si>
  <si>
    <t>1）取水工程：新建取水工程规模 7.0 万 m3/d；2）原水输水工程：新建原水输水管道2根，管径 DN800，单根管长 2.9km；3）净水厂工程：新建净水厂1座，规模 5 万m3/d；4） 配水工程：新建配水干管1根，管径DN1000，管长 10.2km；5）乡镇供水工程：至各乡镇供水管（含预留接口），管径 DN300~DN600，管长共 55.4km。</t>
  </si>
  <si>
    <t>2F545A0F261C6DDAE065F8163E8AA87C</t>
  </si>
  <si>
    <t>11D24F61E6840F09E06320C012AC1CF6</t>
  </si>
  <si>
    <t>宜宾高新区新能源科技产业园及配套基础设施建设项目</t>
  </si>
  <si>
    <t>P23511500-0064</t>
  </si>
  <si>
    <t>2309-511504-04-01-986802</t>
  </si>
  <si>
    <t>新建约14万平方米标准厂房、建设园区道路约2公里，新建园区配套停车场1.5万平方米、规划停车位约500个、新能源充电桩约125个、完善园区给排水管网2公里，燃气管网2公里、电力管网3公里、通信管网2.5公里及其他配套设施。</t>
  </si>
  <si>
    <t>2F3F3DACA8F03DF5E065F8163E8AA87C</t>
  </si>
  <si>
    <t>11B27B856FFC4ADBE06320C012ACC56C</t>
  </si>
  <si>
    <t>江安经开区现代物流产业园（一期）</t>
  </si>
  <si>
    <t>P24511523-0034</t>
  </si>
  <si>
    <t>2405-511523-04-01-770094</t>
  </si>
  <si>
    <t>2025-07-28</t>
  </si>
  <si>
    <t>2026-07-28</t>
  </si>
  <si>
    <t>江安经开区现代物流产业园（一期）主要建设内容和规模：占地面积6.6万平方米，建筑面积5.5万平方米，其中，新建新能源材料高标准仓储库房3万平方米，工业产品及材料高标准仓储库房2.5万平方米及建设配套道路和设备设施等。</t>
  </si>
  <si>
    <t>2F49839A93B17324E065F8163E8AA87C</t>
  </si>
  <si>
    <t>197BC9FE2F0B4840E06320C012AC80C8</t>
  </si>
  <si>
    <t>999120301 商务局机关</t>
  </si>
  <si>
    <t>蓬溪县商务经合局</t>
  </si>
  <si>
    <t>蓬溪县农产品批发市场建设项目</t>
  </si>
  <si>
    <t>P24510921-0004</t>
  </si>
  <si>
    <t>2312-510921-04-01-188181</t>
  </si>
  <si>
    <t>本项目占地面积约40亩，建设批发市场26000平方米，其中建设农产品交易厅（棚）约13000平方米、普通仓库约2500平方米、冷库约7000平方米、物流配送与流通加工用房约1000平方米、管理及辅助用房约2500平方米，配套建设露天停车位110个，充电桩22个及道路、水电、消防、排污等总图工程。</t>
  </si>
  <si>
    <t>商务局机关</t>
  </si>
  <si>
    <t>7AC1E01BCA24F508A3557EC3F34D9E5</t>
  </si>
  <si>
    <t>2F2AD95750505349E065F8163E8AA87C</t>
  </si>
  <si>
    <t>999120301</t>
  </si>
  <si>
    <t>11BA9B2BBB2201E9E06320C012AC1857</t>
  </si>
  <si>
    <t>成渝双城经济圈-隆昌市多式联运转运场站建设项目</t>
  </si>
  <si>
    <t>P24511028-0028</t>
  </si>
  <si>
    <t>2309-511028-04-01-553692</t>
  </si>
  <si>
    <t xml:space="preserve">本项目符合国家的产业政策，有利于产业结构调整，项目地点位于隆昌市金鹅街道，占地约52亩，总建筑面积24000㎡。拟建设集物流堆场、仓储区、调度中心、分拨中心、停车场及配套设施于一体的多式联运中心
</t>
  </si>
  <si>
    <t>2F4979CD18666DD2E065F8163E8AA87C</t>
  </si>
  <si>
    <t>1A37167137917BA6E06320C012AC8AAA</t>
  </si>
  <si>
    <t>322113101 高县经信科技局</t>
  </si>
  <si>
    <t>高县商务和数据局</t>
  </si>
  <si>
    <t>高县物流流通体系建设项目</t>
  </si>
  <si>
    <t>P23511525-0007</t>
  </si>
  <si>
    <t>2310-511525-04-01-525889</t>
  </si>
  <si>
    <t>2029-09-20</t>
  </si>
  <si>
    <t>本项目建设内容为新建县级物流综合服务区，占地共约60亩，建设面积53340平方米涉及新建冷链仓储基地20000立方米，县级物流配送中心13336平方米，物流集散仓储中心15003平方米，物流信息中心2000平方米，电商服务中心4000平方米，配套冷链设备、配送车辆等物流设备、智慧信息化物流交易附属设备、搭建智慧信息化物流交易平台系统，农村物流服务点升级改造50处，约2500平方米；新建仓储物流综合服务区，项目占地约48亩，涉及沙河镇、罗场镇、来复镇、月江镇各新建一处仓储物流综合服务区，每处建设物流集散仓储中心20000立方米，冷冻中心建筑面积5000立方米，以及相关配套工程，购置输送设备、分选设备、检验检测设备等。</t>
  </si>
  <si>
    <t>王慧</t>
  </si>
  <si>
    <t>DE233722F0B4D0AAE73BD698395C85B</t>
  </si>
  <si>
    <t>2F2FEB5A42C472B3E065F8163E8AA87C</t>
  </si>
  <si>
    <t>322113101</t>
  </si>
  <si>
    <t>0D1501ACC62FA7EAE0635EFB480AA853</t>
  </si>
  <si>
    <t>宜宾市翠屏区2023年老旧小区改造项目</t>
  </si>
  <si>
    <t>P22511502-0089</t>
  </si>
  <si>
    <t>2210-511502-04-01-448938</t>
  </si>
  <si>
    <t>项目涉及49个小区、453栋楼、11612户、99.09万平方米。改造内容道路硬化247725平方米，建设雨水管网43352米，电力管线、燃气管网、通信工程各99617米，消防设施49套，建设停车位2903个、充电桩870个等。</t>
  </si>
  <si>
    <t>2F36C405B30A43CFE065F8163E8AA87C</t>
  </si>
  <si>
    <t>ED0735704172522DE0535EFB480AD329</t>
  </si>
  <si>
    <t>348010 南部县交通建设发展有限公司</t>
  </si>
  <si>
    <t>南部县伏家垭等老旧小区改造（一期）项目</t>
  </si>
  <si>
    <t>P22511321-0066</t>
  </si>
  <si>
    <t>2206-511321-04-01-973230</t>
  </si>
  <si>
    <t>改造户数3万户，涉及房屋修缮、安装电梯、改善给排水及电气管网、设置门禁系统、快递柜、小区路面平整改造及其相关公共服务配套设施改造等。改造提升配套道路，排污管道，以及对消防设施、水、电、天然气、通信、垃圾处理设施、围墙、停车场等基础设施改造提升，安装电梯等。（望水小区，大桠小区，伏家桠小区，新南花园北7，北8，北9小区，南8小区.裕园小区，西城小区，陵峰小区等），新建农贸市场，占地7.07亩。</t>
  </si>
  <si>
    <t>杜杰</t>
  </si>
  <si>
    <t>B3BBBE1DB4521E7EE0535EFB480A64F5</t>
  </si>
  <si>
    <t>2F42B8916C1627A4E065F8163E8AA87C</t>
  </si>
  <si>
    <t>348010</t>
  </si>
  <si>
    <t>E2A151BFA7C987E4E0535EFB480ADF5D</t>
  </si>
  <si>
    <t>成都市武侯区九龙及悦湖片区城中村改造及配套基础设施项目</t>
  </si>
  <si>
    <t>P23510107-0026</t>
  </si>
  <si>
    <t>2310-510107-04-01-893726</t>
  </si>
  <si>
    <t>新建及改建片区内的城中村改造及基础配套设施工程。项目涉及金花桥街道，北至青羊区界，南至规划道路，西至双流区界，东至规划道路。实施范围约 2798 亩，实施范围内集体用地约1182亩，国有用地约45.85亩。涉及农户数179户，共计448人。新建安置房屋占地约302亩，新建安置房总建筑面积69.86万平方米。其他配套设施建设占地约545.29亩，房屋总建筑面积约32万平方米，配套建设停车位约1800个，配套供水、排水、供气、安防、垃圾收储及其他配套基础设施。（该项目已纳入住建部城中村改造计划库）</t>
  </si>
  <si>
    <t>2F31F34C62A44AD6E065F8163E8AA87C</t>
  </si>
  <si>
    <t>11DC8949EADE08DEE06320C012AC4FA3</t>
  </si>
  <si>
    <t>成都市武侯区双凤及七里片区城中村改造及配套基础设施项目</t>
  </si>
  <si>
    <t>P23510107-0027</t>
  </si>
  <si>
    <t>2310-510107-04-01-695464</t>
  </si>
  <si>
    <t>本项目建设内容为新建及改建片区内的城中村改造及基础配套设施工程。项目涉及簇桥街道，片区北至金瓦路，南至凤鸣路，西至草金路，东至金兴中路，本次片区实施范围约2429亩，实施范围内集体用地约738亩。涉及农户数582户，共计1455人。建设占地约675.86亩，房屋总建筑面积约26.5万平方米，配套建设停车位约2850个，配套供水、排水、供气、安防、垃圾收储及其他配套基础设施。（该项目已纳入住建部城中村改造计划库）</t>
  </si>
  <si>
    <t>2F33404CE90B50EBE065F8163E8AA87C</t>
  </si>
  <si>
    <t>11D292027A0708FDE06320C012ACB188</t>
  </si>
  <si>
    <t>邻水县全域垃圾收转运一体化建设项目</t>
  </si>
  <si>
    <t>P22511623-0043</t>
  </si>
  <si>
    <t>2210-511623-04-01-610558</t>
  </si>
  <si>
    <t>占地约260亩，新建新旧垃圾筛分中心，对陈旧垃圾返采筛分用于发电，对新垃圾筛分再利用，达到日筛分量300吨；新建2个垃圾中转站及配套设施设备，达到日转运生活垃圾200吨；新建餐厨垃圾处理设施设备及系统，达到日处理餐厨垃圾49吨；新建建筑类垃圾处理厂一座，新建分炼加工厂房约20000平方米；配套建设购置公辅设施及采购环卫收转运设施设备。</t>
  </si>
  <si>
    <t>2F46D906F8715E9AE065F8163E8AA87C</t>
  </si>
  <si>
    <t>ED584135AE7EFDE5E0535EFB480A5917</t>
  </si>
  <si>
    <t>381384 西昌农业投资开发有限责任公司</t>
  </si>
  <si>
    <t>西昌市生活垃圾分类收运处置项目</t>
  </si>
  <si>
    <t>P23513401-0011</t>
  </si>
  <si>
    <t>2312-513401-04-01-147876</t>
  </si>
  <si>
    <t>在全市18个乡镇和2个街道共设置468座垃圾分类装置及附属设施，购置18辆吊装式垃圾分类压缩车、3辆环卫洒水车和975辆垃圾分类三轮收运车，建立市垃圾分类智慧环卫信息系统1套等。以保障西昌市农村居民生活环境为目的，有效治理农村生活垃圾，构建长效的运营管护体系。</t>
  </si>
  <si>
    <t>西昌农业投资开发有限责任公司</t>
  </si>
  <si>
    <t>BABA9658CBE0C26AE0535EFB480A0683</t>
  </si>
  <si>
    <t>2F5DCF9D95CB5891E065F8163E8AA87C</t>
  </si>
  <si>
    <t>11B98EB2E43A69FBE06320C012AC3D4E</t>
  </si>
  <si>
    <t>333324902 内江建工集团有限责任公司</t>
  </si>
  <si>
    <t>内江市西林大道至花园滩大桥地下综合管廊工程</t>
  </si>
  <si>
    <t>P22511000-0001</t>
  </si>
  <si>
    <t>2107-511000-17-01-229946</t>
  </si>
  <si>
    <t>2024-05-28</t>
  </si>
  <si>
    <t>本项目拟新建西林大道至花园滩大桥地下综合管廊，其中:双舱综合管廊断面尺寸为(6.1-8.05)x4.5m(局部三舱)，单舱综合管廊长断面尺寸为(2.1一4.8)x4.5m,纳入管线包括给水管道、电力线缆、通信电缆、燃气管道等，并同步恢复改造管廊上部道路工程及其他配套（含人防工程）。</t>
  </si>
  <si>
    <t>内江建工有限责任公司</t>
  </si>
  <si>
    <t>D9062C00DA34016B5C82778A387A8E6</t>
  </si>
  <si>
    <t>2F4414220AC939E7E065F8163E8AA87C</t>
  </si>
  <si>
    <t>333324902</t>
  </si>
  <si>
    <t>D831D81609970B15E0535EFB480A417D</t>
  </si>
  <si>
    <t>自贡川南新材料化工园区基础设施配套项目一期</t>
  </si>
  <si>
    <t>P22510311-0033</t>
  </si>
  <si>
    <t>2211-510311-04-01-371550</t>
  </si>
  <si>
    <t>项目规划用地面积3000亩，建设内容包括：标准化厂房99800平方米、园区配套道路22公里、公共管廊13公里，配套建设停车场、事故应急池、初雨收集池、消防站、安全生产应急救援设施等园区配套基础设施和场平工程等。</t>
  </si>
  <si>
    <t>2F497D47AAB0732CE065F8163E8AA87C</t>
  </si>
  <si>
    <t>ED929B10CD5C3988E0535EFB480AA58B</t>
  </si>
  <si>
    <t>三台县卫生健康局</t>
  </si>
  <si>
    <t>三台县中医院病房改造项目</t>
  </si>
  <si>
    <t>P24510722-0011</t>
  </si>
  <si>
    <t>2403-510722-04-01-245705</t>
  </si>
  <si>
    <t>本项目为三台县中医院病房改造项目，建设地址位于绵阳市三台县中医院，总建筑面积10541平方米。其中：改建病房7182平方米，改建病房101间;改建独立卫生间101间。适老化改造电梯。配置中央空调等附属设施。</t>
  </si>
  <si>
    <t>2F3597961DF4493CE065F8163E8AA87C</t>
  </si>
  <si>
    <t>197FC4D831A54834E06320C012AC2EC2</t>
  </si>
  <si>
    <t>眉山市洪雅县洪柳新区三产融合示范带建设项目</t>
  </si>
  <si>
    <t>P21511423-0007</t>
  </si>
  <si>
    <t>2109-511423-04-01-535009</t>
  </si>
  <si>
    <t>项目总规划范围12000亩，其中：新建农业养殖基地占地50亩，建设肉牛养殖厂房5000平方米，配套种植蔬菜、水果及中药材基地500亩；改扩建玉屏半山茶叶、药材、水果等种植园占地10000亩，产业初加工厂房2000平方米；新建、改建以及修缮道路约100公里等配套设施。</t>
  </si>
  <si>
    <t>2F469CF94BED44F9E065F8163E8AA87C</t>
  </si>
  <si>
    <t>CFD0E7D336ADFB4AE0535EFB480A642A</t>
  </si>
  <si>
    <t>绵阳科技城新区经济运行局</t>
  </si>
  <si>
    <t>绵阳科技城新区直管区高技术产业园</t>
  </si>
  <si>
    <t>P21510700-0056</t>
  </si>
  <si>
    <t>2201-510701-04-01-403166</t>
  </si>
  <si>
    <t>2022-09-24</t>
  </si>
  <si>
    <t>项目占地约 143 亩，总建筑面积约 17.61 万平方米，主要建设内容包括：定制及标准厂房约 11.66 万平方米，技术创新研发中心约 1.53 万平方米，产品检测检验中心约 0.91 万平方米，相关配套建筑合计约 0.66 万平方米，地下建筑面积约 2.85万平方米，还包括配套道路、园区给水、雨污排水管网、场地硬化等相关附属设施设备。</t>
  </si>
  <si>
    <t>2F5610B9795D1B12E065F8163E8AA87C</t>
  </si>
  <si>
    <t>D8330603F1740B13E0535EFB480A37B9</t>
  </si>
  <si>
    <t>兴文县创新创业孵化基地及配套设施建设项目</t>
  </si>
  <si>
    <t>P22511528-0017</t>
  </si>
  <si>
    <t>2201-511528-04-01-969487</t>
  </si>
  <si>
    <t xml:space="preserve">新建孵化基地标准化厂房260000平方米，新建33千米供水、排水、雨水、供电等综合管网；配套建设停车位、充电桩及广告位等其他附属设施设备。 新建孵化基地标准化厂房260000平方米，新建33千米供水、排水、雨水、供电等综合管网；配套建设停车位、充电桩及广告位等其他附属设施设备。 
 </t>
  </si>
  <si>
    <t>2F52401EE0990B02E065F8163E8AA87C</t>
  </si>
  <si>
    <t>D5FB39C841EBEB4AE0535EFB480ABF0B</t>
  </si>
  <si>
    <t>武胜县2025年-2026年城区老旧小区改造项目</t>
  </si>
  <si>
    <t>P25511622-0002</t>
  </si>
  <si>
    <t>2502-511622-04-01-663052</t>
  </si>
  <si>
    <t>本项目对城南社区、印山社区、定远社区、建设北路社区、河东社区、利民社区、石桥社区、金鸡岭社区共 75 个老旧小区进行改造，涉及居民 5429 户。主要包括：老旧住宅外立面改造约 56500 平方米、道路改造 63260 平方米；改造小区停车位 1360 个，增设智能双枪充电桩 350 个；改造排水管网约 15.79 公里；改造老年日间照料中心5000 平方米、幼儿托育所 3600 平方米、社区农产品市场 4500 平方米；化粪池清掏、无障碍设施、安保设施、监控设备等及其他相关配套设施。</t>
  </si>
  <si>
    <t>陈密</t>
  </si>
  <si>
    <t>2F6D3986AFBD63A1E065F8163E8AA87C</t>
  </si>
  <si>
    <t>2F45D3336B306EA1E065F8163E8AA87C</t>
  </si>
  <si>
    <t>汉源县工业园区管网及相关基础设施提升改造建设项目</t>
  </si>
  <si>
    <t>P20511823-0040</t>
  </si>
  <si>
    <t>2020-511823-48-01-507831</t>
  </si>
  <si>
    <t>2022-11-08</t>
  </si>
  <si>
    <t>2026-11-08</t>
  </si>
  <si>
    <t>新（扩）建污水处理厂及配套管网，污水处理厂日处理能力合计2万吨。新建工业蓄水池蓄水规模为2万m3，日供水量15000m3/d。输水、配水管网约24公里。新建九万路二段工程5公里（包含涵洞、边坡治理、隧道、桥梁）及其他附属配套设施工程</t>
  </si>
  <si>
    <t>2F7B35B8C3D23ABDE065F8163E8AA87C</t>
  </si>
  <si>
    <t>B292073E88D51F13E0535EFB480A89CD</t>
  </si>
  <si>
    <t>蓬安县锦屏文旅新区智慧停车场及基础配套设施建设项目</t>
  </si>
  <si>
    <t>P22511323-0084</t>
  </si>
  <si>
    <t>2206-511323-04-01-371385</t>
  </si>
  <si>
    <t>建设相如故城游客接待中心、相如故城历史文化街区、体育中心、等7个停车场（含充电站），设计停车位3456个，设计快速充电桩700个；同步完善智慧停车、智慧充电系统；建设上林路、干二道、锦屏纵一道、锦屏干一道等点位划线停车位；配套建设连接道路，同步配建给排水管网、电力管网、燃气管网、通信管网、人行道、公共厕所、服务用房等配套设施</t>
  </si>
  <si>
    <t>2F6AB48A625C45E9E065F8163E8AA87C</t>
  </si>
  <si>
    <t>11CD6728E9A42134E06320C012AC2205</t>
  </si>
  <si>
    <t>999003 江油工投建设发展集团有限公司</t>
  </si>
  <si>
    <t>江油马角绿色骨料产业园铁路专用线项目</t>
  </si>
  <si>
    <t>P24510781-0036</t>
  </si>
  <si>
    <t>2307-510000-04-01-548745</t>
  </si>
  <si>
    <t>专用线接轨于宝成铁路马角坝站。改建马角坝站并设空车场、重车场、国铁场，其中空车场设4条到发线，重车场设8条到发线，国铁场改造相应咽喉区。新建轻、重车场联络线环线3.912公里，在环线与重车场接口处设4条装车线。线路铺轨全长 22.069公里。</t>
  </si>
  <si>
    <t>袁龙</t>
  </si>
  <si>
    <t>11B95A9AD87E6561E06320C012AC6A74</t>
  </si>
  <si>
    <t>2F5DC389CC915670E065F8163E8AA87C</t>
  </si>
  <si>
    <t>2F5820371E2F746AE065F8163E8AA87C</t>
  </si>
  <si>
    <t>332620506 广汉市水利局机关</t>
  </si>
  <si>
    <t>广汉市水利局机关</t>
  </si>
  <si>
    <t>长江经济带发展（沱江流域广汉段）水利基础设施项目</t>
  </si>
  <si>
    <t>P22510681-0082</t>
  </si>
  <si>
    <t>2209-510681-04-01-289611</t>
  </si>
  <si>
    <t>2028-10-30</t>
  </si>
  <si>
    <t>150305</t>
  </si>
  <si>
    <t>河道整治</t>
  </si>
  <si>
    <t xml:space="preserve">长江经济带发展（沱江流域广汉段）水利基础设施项目项目地址位于广汉市，该项目建设内容为：沱江流域上游约30Km水系河道治理及堤防建设，新建拦砂坝6处，新建供水站、输水管网、取水工程及水库智能检测平台，灌区供水配套建设等				
</t>
  </si>
  <si>
    <t>88F1E9C68D8461B96EB58DDBEA55F30</t>
  </si>
  <si>
    <t>2F47CD84E717437BE065F8163E8AA87C</t>
  </si>
  <si>
    <t>332620506</t>
  </si>
  <si>
    <t>ED312CE0EA22F0F3E0535EFB480A13CB</t>
  </si>
  <si>
    <t>四川大英经济开发区产业园区基础设施补短板项目</t>
  </si>
  <si>
    <t>P23510923-0031</t>
  </si>
  <si>
    <t>2311-510923-04-01-241754</t>
  </si>
  <si>
    <t>提档升级经开区老旧厂房约8.8万平方米及相关附属设施，改造园区连接道路约6公里、停车场约9000平方米、微型消防站8处等配套设施。提档升级经开区老旧厂房约8.8万平方米及相关附属设施，改造园区连接道路约6公里、停车场约9000平方米、微型消防站8处等配套设施。</t>
  </si>
  <si>
    <t>2F1A4AF8016C142BE065F8163E8AA87C</t>
  </si>
  <si>
    <t>11A3946BA02B7ADEE06320C012AC7ACC</t>
  </si>
  <si>
    <t>四川兴文经济开发区新能源组件定制厂房建设项目</t>
  </si>
  <si>
    <t>P24511528-0021</t>
  </si>
  <si>
    <t>2410-511528-04-01-197897</t>
  </si>
  <si>
    <t>新项目占地约150亩，新建新能源组件生产企业定制厂房12万㎡、园区道路2.2km、停车位300个、新能源汽车充电桩60个及管网等配套设施。新项目占地约150亩，新建新能源组件生产企业定制厂房12万㎡、园区道路2.2km、停车位300个、新能源汽车充电桩60个及管网等配套设施。</t>
  </si>
  <si>
    <t>2F45DC3583676E96E065F8163E8AA87C</t>
  </si>
  <si>
    <t>2F3367E3E45F4EA7E065F8163E8AA87C</t>
  </si>
  <si>
    <t>326001 自贡市贡井区农业农村局</t>
  </si>
  <si>
    <t>自贡市贡井区农业农村局</t>
  </si>
  <si>
    <t>贡井区现代高效特色农业带项目</t>
  </si>
  <si>
    <t>P23510303-0054</t>
  </si>
  <si>
    <t>2311-510303-04-01-701727</t>
  </si>
  <si>
    <t>（1）新建标准化农田10000亩，建成水果种植基地。（2）建设信息化管理体系，建设肥水供应系统21套，田间高位肥水罐39个，肥水还田管网3900亩，管网横穿道路503m，系统标识牌21座，管线标识桩421个，施工便道3020m，污水管70m，化粪池45㎡，干湿分离机11个。建设畜禽粪污处理，太阳能灭蛾灯50盏、田间道路及灌区。(3）打造种植示范基地2万亩，蔬菜高粱现代农业产业园1万亩，酿酒基地7.5万亩。（4）新建60000平方米综合产业基地，加宽改造道路6.855公里。</t>
  </si>
  <si>
    <t>90333FA12EF1ECF5E0535EFB480A4367</t>
  </si>
  <si>
    <t>2F5AFEEABE9E21F2E065F8163E8AA87C</t>
  </si>
  <si>
    <t>11A05B3AFE3A32AFE06320C012AC1907</t>
  </si>
  <si>
    <t>金口河区药蔬现代农业园区建设项目</t>
  </si>
  <si>
    <t>P24511113-0001</t>
  </si>
  <si>
    <t>2402-511113-04-01-142086</t>
  </si>
  <si>
    <t>项目建设高山蔬菜10000亩(其中打造600亩蔬菜采摘园)，提升改造黄柏马铃薯套种5000亩;建设烘干、分拣等初加工设施约3000平方米，农产品保鲜存储设施约3300平方米，蔬菜培育大棚约3000平方米，建设农机停放平台130个、配电设施等;配套生产道路约20公里，建设智慧农业及沟、渠、水肥一体化设施及配套基础设施等.</t>
  </si>
  <si>
    <t>2F408EE5E42D47BCE065F8163E8AA87C</t>
  </si>
  <si>
    <t>11B2F8595FC355F4E06320C012AC2B36</t>
  </si>
  <si>
    <t>381001011 巴中汇鑫发展有限公司</t>
  </si>
  <si>
    <t>巴州区城乡生活垃圾分类收运处置体系建设项目</t>
  </si>
  <si>
    <t>P23511902-0009</t>
  </si>
  <si>
    <t>2311-511902-04-01-796656</t>
  </si>
  <si>
    <t>新建可回收物分拣中心 1 处、有害垃圾贮存站 1 座、环卫停车场 1 处，新（改）建垃圾中转站 15座、新建农村厨余垃圾堆肥房 220 座，对全区范围内垃圾分类投放点进行标准化改造，配套适量分类亭、分类桶、小型垃圾收运车等，新增各类垃圾转运车 30 辆及配套设施，新增垃圾处理能力 200 吨/日。</t>
  </si>
  <si>
    <t>巴中汇鑫发展有限公司</t>
  </si>
  <si>
    <t>BA52CFD5B887BB70E0535EFB480A8144</t>
  </si>
  <si>
    <t>2F68EEE7CE630DD4E065F8163E8AA87C</t>
  </si>
  <si>
    <t>381001011</t>
  </si>
  <si>
    <t>0F0C7F5591F4BFA2E0635EFB480A489C</t>
  </si>
  <si>
    <t>381736 成都新津数字科技产业发展集团有限公司</t>
  </si>
  <si>
    <t>成都市新津区发展和改革局本级</t>
  </si>
  <si>
    <t>新津区智慧医疗信息化建设项目</t>
  </si>
  <si>
    <t>P24510132-0077</t>
  </si>
  <si>
    <t>2411-510132-04-04-260164</t>
  </si>
  <si>
    <t>主要建设区域健康数据大脑，开发集成部署院内业务系统、医院信息平台、区域协同平台、信息安全平台、统一运维平台、CA 电子签名及密改密评等保测试、群众患者自助服务系统、远程体征监测系统、人工智能应用、数据信息智能同步填写 ERP 支撑系统、异地容灾系统等软件系统 100 余套，配套购买国产存算服务，算力资源560TFLOPS，储存资源416.5TB，配置网络安全设备约 50 台/套，配套购置其他医疗用智能硬件设备、网络设备及软件约50 台/套。</t>
  </si>
  <si>
    <t>倪梦</t>
  </si>
  <si>
    <t>1C77E6A095D42F0EE065F8163E8AA87C</t>
  </si>
  <si>
    <t>2F7DAEC0149D4090E065F8163E8AA87C</t>
  </si>
  <si>
    <t>381736</t>
  </si>
  <si>
    <t>2F546D20ECB96F5CE065F8163E8AA87C</t>
  </si>
  <si>
    <t>阆中市保宁醋和杜家井片区老旧小区改造建设项目</t>
  </si>
  <si>
    <t>P21511381-0016</t>
  </si>
  <si>
    <t>2103-511381-04-01-158155</t>
  </si>
  <si>
    <t>2022-08-30</t>
  </si>
  <si>
    <t xml:space="preserve"> 阆中市保宁醋和杜家井片区老旧小区改造建设项目对保宁醋和杜家井片区内55个老旧小区进行改造，共涉及7863 户，建筑总面积约82.82万平方米，主要改造内容包含：小区内基础设施改善、建筑提升、小区环境改造及小区内服务设施改造等主要内容。</t>
  </si>
  <si>
    <t>2F49839AE0557324E065F8163E8AA87C</t>
  </si>
  <si>
    <t>ECDDA57C6A287224E0535EFB480A6FBC</t>
  </si>
  <si>
    <t>邻水县城镇污水处理设施及配套管网建设项目</t>
  </si>
  <si>
    <t>P22511623-0016</t>
  </si>
  <si>
    <t>2206-511623-04-01-727473</t>
  </si>
  <si>
    <t>提升改造污水处理站4座，日处理6万吨，新（改）建污水处理管网（含一二级管网）157.8公里及其他附属设施。（因系统有最低字数要求，现对建设内容进行补充：提升改造污水处理站4座，日处理6万吨，新（改）建污水处理管网（含一二级管网）157.8公里及其他附属设施。）</t>
  </si>
  <si>
    <t>2F46A0F8C17D4764E065F8163E8AA87C</t>
  </si>
  <si>
    <t>E2940AA1C30B20D0E0535EFB480A677D</t>
  </si>
  <si>
    <t>金堂县农村供水管网巩固提升工程（西北平坝区）</t>
  </si>
  <si>
    <t>P24510121-0056</t>
  </si>
  <si>
    <t>2310-510121-04-01-717708</t>
  </si>
  <si>
    <t>金堂县农村供水管网巩固提升工程（西北平坝区）金堂县农村供水管网巩固提升工程（西北平坝区）：新建供水管道150km，其中主管90km，支管60km，新建一体化泵站4座，配套建设相关供水附属设施。项目建成后预计新增供水人口约8500人。</t>
  </si>
  <si>
    <t>2F6A8B561230350CE065F8163E8AA87C</t>
  </si>
  <si>
    <t>2F4AE534FBA908DEE065F8163E8AA87C</t>
  </si>
  <si>
    <t>大英县蔬菜产业融合示范园建设项目</t>
  </si>
  <si>
    <t>P22510923-0024</t>
  </si>
  <si>
    <t>2206-510923-04-01-435824</t>
  </si>
  <si>
    <t>2028-11-12</t>
  </si>
  <si>
    <t>高标准建设蔬菜基地2.1194万亩，温控大棚200亩，普通大棚800亩，育苗中心50亩；建设蔬菜初加工厂房及配套基础设施。高标准建设蔬菜基地2.1194万亩，温控大棚200亩，普通大棚800亩，育苗中心50亩；建设蔬菜初加工厂房及配套基础设施。</t>
  </si>
  <si>
    <t>2F4F9751DE966F31E065F8163E8AA87C</t>
  </si>
  <si>
    <t>E2A79080D3581C58E0535EFB480A8420</t>
  </si>
  <si>
    <t>大安区燎北路片区城中村改造及配套建设项目</t>
  </si>
  <si>
    <t>P24510304-0012</t>
  </si>
  <si>
    <t>2407-510304-04-01-230910</t>
  </si>
  <si>
    <t>项目拟对大安区燎北路片区城中村改造项目范围内实施新建安置房约400套（41000㎡），购买商品房安置1000套，,配套建设道路、管网、停车场等基础设施。
项目拟对大安区燎北路片区城中村改造项目范围内实施新建安置房约400套（41000㎡），购买商品房安置1000套，,配套建设道路、管网、停车场等基础设施。</t>
  </si>
  <si>
    <t>2F56434F4E82328CE065F8163E8AA87C</t>
  </si>
  <si>
    <t>1C66E4D4E36D2D20E065F8163E8AA87C</t>
  </si>
  <si>
    <t>芦山县芦阳、清仁、五星、思延片区小区供水管网 漏损治理项目</t>
  </si>
  <si>
    <t>P24511826-0016</t>
  </si>
  <si>
    <t>2412-511826-04-01-819084</t>
  </si>
  <si>
    <t>该项目涉及石羊小区、嘉瑞御景、樊家寺小区、西江村小区、汉姜古城小区等 17 个小区城市供水管道及设施等进行更新改造，改造 DN63-DN100 供水低压管线 52.7 公里该项目涉及石羊小区、嘉瑞御景、樊家寺小区、西江村小区、汉姜古城小区等 17 个小区城市供水管道及设施等进行更新改造，改造 DN63-DN100 供水低压管线 52.7 公里。</t>
  </si>
  <si>
    <t>2F576CE8B769214DE065F8163E8AA87C</t>
  </si>
  <si>
    <t>2F428ACAEA2B17C2E065F8163E8AA87C</t>
  </si>
  <si>
    <t>遂宁高新区智慧停车场建设项目</t>
  </si>
  <si>
    <t>P22510900-0005</t>
  </si>
  <si>
    <t>2201-510926-17-01-249927</t>
  </si>
  <si>
    <t>2023-04-13</t>
  </si>
  <si>
    <t>总用地规划140亩，建设2处城市智慧停车场，立体停车场一座，设置小车位2150个，大车停车位150个，在两个停车场之间增设智能公交站点3处，配套建设快速充电桩45个，改造配套道路2.3公里及其他附属设施建设</t>
  </si>
  <si>
    <t>2F4BC84A34E563B5E065F8163E8AA87C</t>
  </si>
  <si>
    <t>D83109D1111B1C7BE0535EFB480AF7C8</t>
  </si>
  <si>
    <t>内江市市中区卫生健康局</t>
  </si>
  <si>
    <t>内江市市中区人民医院白马分院业务用房建设项目</t>
  </si>
  <si>
    <t>P21511002-0005</t>
  </si>
  <si>
    <t>2111-511002-23-01-696727</t>
  </si>
  <si>
    <t>内江市市中区人民医院白马分院业务用房建设项目的主要建设内容和规模主要是下面填报内容：新建住院楼、门诊楼等业务用房、地下停车场及附属设施，总建筑面积24485平方米，配置必要的设施设备，设计床位280张。</t>
  </si>
  <si>
    <t>2F5DDC30A4DB588AE065F8163E8AA87C</t>
  </si>
  <si>
    <t>E2B9B7EF0DBE59E3E0535EFB480A06AB</t>
  </si>
  <si>
    <t>区农业农村局</t>
  </si>
  <si>
    <t>恩阳区“鱼米之乡”综合种养基地建设工程</t>
  </si>
  <si>
    <t>P22511903-0009</t>
  </si>
  <si>
    <t>2211-511903-04-01-395571</t>
  </si>
  <si>
    <t>2024-05-30</t>
  </si>
  <si>
    <t xml:space="preserve"> 恩阳区“鱼米之乡”综合种养基地建设工程该项目在下八庙、柳林、花丛、尹家等 镇建设稻渔综合种养基地3万亩，带动全区发展稻渔综合种养3 万亩，新建优质粮油展示中心、烘干中心、初加工中心、建设小型气象站、农产品加工物流、粮油新品种示范基地等配套设施。</t>
  </si>
  <si>
    <t>2F681106B4771F69E065F8163E8AA87C</t>
  </si>
  <si>
    <t>ED312B0DAD4BED65E0535EFB480A9A8A</t>
  </si>
  <si>
    <t>南部县城北智慧农产品加工交易园区及配套设施建设项目</t>
  </si>
  <si>
    <t>P22511321-0115</t>
  </si>
  <si>
    <t>2209-511321-04-01-235367</t>
  </si>
  <si>
    <t>主要包括新建农产品加工车间6000平方米、农产品交易区2000平方米、物流仓库4000平方米、冷冻库房8000平方米及配套基础设施工程（综合管廊1000米、道路工程1200米、规划地下停车位300个）等。</t>
  </si>
  <si>
    <t>2F533693E7E86DE2E065F8163E8AA87C</t>
  </si>
  <si>
    <t>ED312E07D89FF0EFE0535EFB480AD67B</t>
  </si>
  <si>
    <t>蓬安县中型灌区续建配套与现代化改造项目</t>
  </si>
  <si>
    <t>P24511323-0023</t>
  </si>
  <si>
    <t>2406-511323-04-01-318367</t>
  </si>
  <si>
    <t>本工程拟对大深沟等6座水库干支渠的输配水渠道以及渠系建筑物进行续建配套与现代化改造。本次整治及新建渠道总长94.657km,其中整治渠道总长92.577km，新建渠道总长2.080km。根据灌区实际情况，增设量水设施及信息化系统，以提高灌区管理水平。</t>
  </si>
  <si>
    <t>2F5A95B87E7B7543E065F8163E8AA87C</t>
  </si>
  <si>
    <t>1A35C027E7A35FF6E06320C012AC6AF6</t>
  </si>
  <si>
    <t>宜宾市翠屏区停车场及配套升级项目</t>
  </si>
  <si>
    <t>P22511502-0174</t>
  </si>
  <si>
    <t>2209-511502-04-01-778091</t>
  </si>
  <si>
    <t>2023-03-14</t>
  </si>
  <si>
    <t>宜宾市翠屏区停车场及配套升级项目项目主要建设内容为：项目规划占地面积约250亩。建设内容包括新建9个停车场，共计增加停车位8608个(其中智能停车位6105个)，配建充电桩1722个;建设智能停车信息化系统配套设施和配套工程。</t>
  </si>
  <si>
    <t>2F33C7129D397EF6E065F8163E8AA87C</t>
  </si>
  <si>
    <t>ED0585EA896D62D2E0535EFB480A2D52</t>
  </si>
  <si>
    <t>北川羌族自治县2023年老旧小区建筑单体改造项目</t>
  </si>
  <si>
    <t>P23510726-0024</t>
  </si>
  <si>
    <t>2304-510726-04-01-525095</t>
  </si>
  <si>
    <t>2023-12-29</t>
  </si>
  <si>
    <t>项目建设规模：实施78个小区单体建筑改造，包括屋面防水、建筑外立面改造等。
项目主要内容：实施78个小区单体建筑改造，涉及119栋2278户，面积约19.99万m2；包括建筑外立面改造约11.3万m2、建筑内楼道粉刷约5.4万m2、建筑屋面防水修复约2.6万m2。</t>
  </si>
  <si>
    <t>2F6DD7C3C51222CFE065F8163E8AA87C</t>
  </si>
  <si>
    <t>1C78C11BD1E62D0AE065F8163E8AA87C</t>
  </si>
  <si>
    <t>叙永县智慧停车建设项目</t>
  </si>
  <si>
    <t>P21510524-0053</t>
  </si>
  <si>
    <t>2111-510524-04-01-805061</t>
  </si>
  <si>
    <t>本项目以智慧停车系统及县城停车位的智能化改造（涉及停车位23000个，新建停车位4000个、改造停车位19000个）为主，同时完成智慧叙永一期大数据管理系统建设。
本项目以智慧停车系统及县城停车位的智能化改造（涉及停车位23000个，新建停车位4000个、改造停车位19000个）为主，同时完成智慧叙永一期大数据管理系统建设。</t>
  </si>
  <si>
    <t>2F80685B3B8A5F64E065F8163E8AA87C</t>
  </si>
  <si>
    <t>D05832D4D5AEF47EE0535EFB480AC57D</t>
  </si>
  <si>
    <t>隆昌市生活垃圾分类收转运体系建设项目</t>
  </si>
  <si>
    <t>P21511028-0013</t>
  </si>
  <si>
    <t>2102-511028-99-01-260940</t>
  </si>
  <si>
    <t>主要内容：对垃圾填埋场进行环境综合治理，占地面积120亩，建设垃圾堆体整形，封场覆盖、应急填埋库区及附属设施工程；改建126个智能垃圾分类收集棚，各镇(街道) 5000个垃圾分类收集点；购置垃圾分类收集车和大型垃圾拆解设备一套
预期效益：1.经济效益，本项目债券预计发行10年，可实现的项目收入包括居民垃圾处理收费13,406.27万元，企事业垃圾处理费2,129.70万元，垃圾回收收入8,141.26万元，债券期内可实现净收入17,179.35万元；2.社会效益，项目建成后可以达到提升隆昌市城镇人居环境和生活垃圾收转运体系建设目标，改善生活垃圾分类和处理效率。</t>
  </si>
  <si>
    <t>2F66FAA886D02127E065F8163E8AA87C</t>
  </si>
  <si>
    <t>D01B8B8FAFA7FC57E0535EFB480AA90A</t>
  </si>
  <si>
    <t>360126101 县教育局机关（含事业）</t>
  </si>
  <si>
    <t>珙县发展和改革局</t>
  </si>
  <si>
    <t>珙县智慧僰州新型基础设施建设项目</t>
  </si>
  <si>
    <t>P23511526-0013</t>
  </si>
  <si>
    <t>2312-511526-04-01-407592</t>
  </si>
  <si>
    <t>建设完善公共基础设施智慧应用，建设10个多类云平台系统，对现有机房进行改造100㎡，完善城市信息化建设，购置系统软件、硬件，包括固定式共312路摄像机；两路虚拟化服务器6台，虚拟化存储1套，虚拟化软件1套；电像计算设备10台；新建4335个监控点位；12台安防边缘分析主机等。本项目不涉及新增算力。项目不涉及新增算力（数据）中心。</t>
  </si>
  <si>
    <t>县教育局机关（含事业）</t>
  </si>
  <si>
    <t>非续发项目；不存在信息系统重复建设情况，不存在新增巨幅大屏等新形象工程。</t>
  </si>
  <si>
    <t>84395D4EC724F67A9B93160B7FC0EB0</t>
  </si>
  <si>
    <t>2F433A5608C05F9DE065F8163E8AA87C</t>
  </si>
  <si>
    <t>360126101</t>
  </si>
  <si>
    <t>0D1654E8139D8039E0635EFB480A2F61</t>
  </si>
  <si>
    <t>巴州区玉堂片区供排水管网建设项目</t>
  </si>
  <si>
    <t>P23511902-0016</t>
  </si>
  <si>
    <t>2311-511902-04-01-813266</t>
  </si>
  <si>
    <t>新建巴州区玉堂片区供排水管网共计263.7公里，其中供水管网125.9公里，排水管网137.8公里，配套建设检查井760个，雨水篦子5000个、排水泵30台、调节阀30个，以及土石方、路面破除及恢复等工程建设。</t>
  </si>
  <si>
    <t>2F5A92E322D974E0E065F8163E8AA87C</t>
  </si>
  <si>
    <t>0F074F936AF48F26E0635EFB480A48AB</t>
  </si>
  <si>
    <t>广元市朝天区卫生健康局（本级）</t>
  </si>
  <si>
    <t>广元市朝天区人民医院及传染病区改造升级和信息化医疗建设项目</t>
  </si>
  <si>
    <t>P22510812-0028</t>
  </si>
  <si>
    <t>2206-510812-04-01-560702</t>
  </si>
  <si>
    <t>项目改造医疗业务用房共计17284.88平方米，其中本院病区业务用房10049.88平方米、检验科实验室1158平方米、血液透析室577平方米、放射科400平方米、大巴口传染病区业务用房5100平方米；购置医疗设备：包括救护车、结石自动分析仪等；完善项目信息化建设：互联网诊疗服务、惠民服务、医疗共享中心、区域医疗系统业务协同服务、居民健康管理、质量控制、HPR管理、绩效管理、运营监管、网络安全等级保护建设、灾备建设、云桌面建设、云服务平台等配套设施设备。</t>
  </si>
  <si>
    <t>012</t>
  </si>
  <si>
    <t>2F584DA837FE089CE065F8163E8AA87C</t>
  </si>
  <si>
    <t>E2B705877EA9D224E0535EFB480A776D</t>
  </si>
  <si>
    <t>P19511323-0050</t>
  </si>
  <si>
    <t>2021-09-06</t>
  </si>
  <si>
    <t xml:space="preserve">新建2.6万平方米3号航站楼，局部改造2号航站楼并衔接3号航站楼，扩建12个C类机位的站坪、增加1条垂直联络滑行道，将现有货运仓库改造为机务场务和特种车库用房，现机场办公楼改造为安检业务用房1216平方米，新建2819平方米货运仓库、将现有1186平方米货运仓库改造为机务场务综合用房，新建865平方米特种仓库、新建5533平方米的业务综合楼、5289平方米职工执勤用房等项目，配套建设停车场5000平方米、道路、供电、供排水、消防等设施。
</t>
  </si>
  <si>
    <t>2F6E308560004338E065F8163E8AA87C</t>
  </si>
  <si>
    <t>11F38CA674D96ED7E06320C012ACE350</t>
  </si>
  <si>
    <t>四川夹江经济开发区管理委员会</t>
  </si>
  <si>
    <t>四川夹江经济开发区先进材料产业园基础设施建设项目</t>
  </si>
  <si>
    <t>P22511126-0017</t>
  </si>
  <si>
    <t>2211-511126-04-01-466371</t>
  </si>
  <si>
    <t xml:space="preserve">1.分期建设定制化厂房面积约100000平方米及配套附属设施等，用地约150亩；2.分期建设园区智慧物流园及配套附属设施等，用地约100亩，包括物流中转仓库约18000平方米、常温仓储区约10000平方米、分拣区约8000平方米，生态停车场约33000平方米；3.分期建设园区配套道路总长约10km及附属设施等；4.分期更新改造园区杆管线总长约5km、园区老旧雨污水管网总长约5km；5.沟渠防洪排涝改造、改道总长约5km及附属设施等；6.园区及周边环境综合整治，包括基础设施维护、水质提升、空气质量提升等。
</t>
  </si>
  <si>
    <t>2F4725A4AFB87CC6E065F8163E8AA87C</t>
  </si>
  <si>
    <t>ECF1B6A1DA96720CE0535EFB480AF446</t>
  </si>
  <si>
    <t>434206 筠连县筠州城乡建设发展有限责任公司</t>
  </si>
  <si>
    <t>筠连县农业农村局</t>
  </si>
  <si>
    <t>筠连县沐爱镇乡村振兴项目</t>
  </si>
  <si>
    <t>P21511527-0040</t>
  </si>
  <si>
    <t>2109-511527-20-01-644626</t>
  </si>
  <si>
    <t>2022-01-20</t>
  </si>
  <si>
    <t>2026-01-20</t>
  </si>
  <si>
    <t xml:space="preserve">在沐爱镇建设农村产业融合示范园，新建茶园2000亩，提质增效原有茶园4000亩，蚕桑种养殖基地2000亩，新建茶叶加工厂房1000平方米，并配套仓储保鲜、灌溉等相应基础配套设施。 
</t>
  </si>
  <si>
    <t>陈言秋</t>
  </si>
  <si>
    <t>CBF20ABAB3C0FC64E0535EFB480A2571</t>
  </si>
  <si>
    <t>2F45D118BF696EA3E065F8163E8AA87C</t>
  </si>
  <si>
    <t>434206</t>
  </si>
  <si>
    <t>CC8CBBD1C379E3BEE0535EFB480A6D10</t>
  </si>
  <si>
    <t>304111101 县经济商务和信息化局机关</t>
  </si>
  <si>
    <t>县经济商务和信息化局机关</t>
  </si>
  <si>
    <t>宜宾南部铁路物流园基础设施建设项目</t>
  </si>
  <si>
    <t>P22511526-0047</t>
  </si>
  <si>
    <t>2201-511526-04-01-869876</t>
  </si>
  <si>
    <t>项目总占地面积513亩，总建筑面积为13万平方米，新建包括铁路物流基地2.5万平方米、集装箱装卸线2条、冷链仓储5万平方米及分拨库3万平方米、大仓基地2.5万平方米等，建设停车位100个，充电桩30个，配套建设相关基础设施等。</t>
  </si>
  <si>
    <t>1C3CF47B0754707B86C9667C24EDBA5</t>
  </si>
  <si>
    <t>2F70AA739C2F6BF8E065F8163E8AA87C</t>
  </si>
  <si>
    <t>304111101</t>
  </si>
  <si>
    <t>ECD99868176D7230E0535EFB480A4238</t>
  </si>
  <si>
    <t>318113010 乐山市五通桥区发展产业投资有限公司</t>
  </si>
  <si>
    <t>乐山市五通桥生态环境局</t>
  </si>
  <si>
    <t>乐山市五通桥区长江经济带绿色发展（岷江流域）建设项目一期</t>
  </si>
  <si>
    <t>P22511112-0017</t>
  </si>
  <si>
    <t>2205-511112-04-01-175164</t>
  </si>
  <si>
    <t>开展项目勘察设计等前期工作,本项目位于岷江流域五通桥范围，分为岷江涌斯江以及岷江茫溪河两部分，总长度约30.7km。主要解决流域范围内各类污染相互交织问题，对沿岸场镇及老工业基地雨污管网及相关设施进行系统改造，修复沿岸河堤30km，打造生态湿地1500亩，建设两岸生态护坡，建设生态涵养林带保持水土及控制面源污染。建设绿色发展生态价值提升转化试点示范区20000亩及相关配套设施。</t>
  </si>
  <si>
    <t>E2AAC299AFF287C5E0535EFB480AE85F</t>
  </si>
  <si>
    <t>2F38A5D58FFB09CDE065F8163E8AA87C</t>
  </si>
  <si>
    <t>318113010</t>
  </si>
  <si>
    <t>E2A12E25343987DEE0535EFB480AEF26</t>
  </si>
  <si>
    <t>333110107 德昌星河科技有限责任公司</t>
  </si>
  <si>
    <t>德昌县发展改革和经济信息化局机关</t>
  </si>
  <si>
    <t>德昌县智慧教育新型基础设施建设项目</t>
  </si>
  <si>
    <t>P24513424-0001</t>
  </si>
  <si>
    <t>2411-513424-04-04-201537</t>
  </si>
  <si>
    <t>加强教育管理水平，拟建设1套教育数字化管理系统、1套智慧校园系统、改造升级1间数字化运营中心;为提升教学质量，拟建设1套教学质量诊断系统、1项AI个性化练习册、1项智慧作业、1套素质教育课程系统;为促进教育优质均衡达标，拟增补校园网络、数字化测评室、AI教学分析精品录播教室、数字图书馆、智慧黑板、校园智能安防等1批教育数字化基础设施。本项目覆盖51所学校，5万余名师生，通过项目建设能加快推动德昌教育数字化转型，赋能德昌高质量教育体系构建。（项目不涉及新增算力（数据）中心）</t>
  </si>
  <si>
    <t>候莲莲</t>
  </si>
  <si>
    <t>2F2A89CB4D983D7DE065F8163E8AA87C</t>
  </si>
  <si>
    <t>2F43338DE7D65CF2E065F8163E8AA87C</t>
  </si>
  <si>
    <t>333110107</t>
  </si>
  <si>
    <t>2F321B29518D5A76E065F8163E8AA87C</t>
  </si>
  <si>
    <t>攀枝花市西区住房和城乡建设局枝花市西区江南片区城镇污水管网改扩建项目</t>
  </si>
  <si>
    <t>P24510403-0036</t>
  </si>
  <si>
    <t>2404-510403-04-01-121546</t>
  </si>
  <si>
    <t xml:space="preserve">主要内容：新建一体化污水处理设施2座(共350m3/d)，改扩建江南片区污水主管网29.3公里，建设一体化污水提升泵站1座(400m3/d)，配套建设检查井、跌水井等附属设施。
预期效益： 1.经济效益：本项目预计债券发行期限为30年，可实现的运营收入主要为污水处理收入等，预计债券存续期内可实现项目净利润 0.27亿元。 
2.社会效益：项目建成后，本项目建设有利于保护辖区水体水质和生态环境，加强水污染防治，缓解缺水矛盾，提高片区基础设施水平，对改善和提高片区环境质量水平起到重要作用，项目的实施有利于保障当地居民身体健康，促进片区的建设，改善片区投资环境，吸引外资，对发展经济具有积极作用。
</t>
  </si>
  <si>
    <t>2F6E8EC53BAC4378E065F8163E8AA87C</t>
  </si>
  <si>
    <t>2F6C25A81BAA5938E065F8163E8AA87C</t>
  </si>
  <si>
    <t>361224 遂宁市船山区妇幼保健院</t>
  </si>
  <si>
    <t>遂宁市船山区妇幼保健院综合楼改造项目</t>
  </si>
  <si>
    <t>P24510903-0029</t>
  </si>
  <si>
    <t>2403-510903-04-01-975531</t>
  </si>
  <si>
    <t>2025-07-11</t>
  </si>
  <si>
    <t xml:space="preserve">主要内容：改造妇幼保健院综合楼一楼、六楼约2000平方米及相关配套附属设施，购置医疗设备，完善项目信息化建设。 
预期效益：本项目预测收入来源包括门诊收入、住院医疗收入。预计计算期内可实现总收入为7.67亿元。 </t>
  </si>
  <si>
    <t>遂宁市船山区妇幼保健院</t>
  </si>
  <si>
    <t>1A1BD67D88197C75E06320C012ACB592</t>
  </si>
  <si>
    <t>2F47A477FE71325CE065F8163E8AA87C</t>
  </si>
  <si>
    <t>361224</t>
  </si>
  <si>
    <t>1A1FEF1B3B695AEDE06320C012AC3FBB</t>
  </si>
  <si>
    <t>四川省土溪口水库工程</t>
  </si>
  <si>
    <t>P16511700-0004</t>
  </si>
  <si>
    <t>2015-000052-76-01-500211</t>
  </si>
  <si>
    <t>2016-08-01</t>
  </si>
  <si>
    <t>水库总库容1.6亿立方米，防洪库容1.05亿立方米，电站装机容量5.1万千瓦。 该工程由太水坝,泄洪消能建筑和引水发电系统等组成.水库正常储水位562米,限水位526米,死水位为525米,设计洪水位562.5米,效核洪水位563.1米,水库总库存1.61亿立方米,防洪库容1.05亿立方米。电站装机4.5千瓦。</t>
  </si>
  <si>
    <t>2F4979CD531C6DE6E065F8163E8AA87C</t>
  </si>
  <si>
    <t>C33393E2FA1E33F6E0535EFB480AF6CF</t>
  </si>
  <si>
    <t>332306301 江油市水利局</t>
  </si>
  <si>
    <t>江油市水利局</t>
  </si>
  <si>
    <t>江油市水网提升改造项目（一期）</t>
  </si>
  <si>
    <t>P25510781-0019</t>
  </si>
  <si>
    <t>2503-510781-04-01-498994</t>
  </si>
  <si>
    <t>改建支渠148.28km，新建供水管道39.37km，渠系建筑物793座，量水设施109处，泵站1座（20kw）。建设干支渠信息化工程。项目建成后将恢复新增灌溉面积6.74万亩，改善灌溉面积4.6万亩，新增农村人畜供水量180万立方米，乡镇生产生活供水量897万立方米，生态供水量1261万立方米。</t>
  </si>
  <si>
    <t>江油市水务局机关</t>
  </si>
  <si>
    <t>13B841EE7E74CC89EB79B60DBEBB224</t>
  </si>
  <si>
    <t>2F6B8C87B9B51C84E065F8163E8AA87C</t>
  </si>
  <si>
    <t>2F6AE5D4DACF5A2FE065F8163E8AA87C</t>
  </si>
  <si>
    <t>乐山市五通桥区新型工业基地园区退岸入园基础设施建设项目(一期）</t>
  </si>
  <si>
    <t>P22511112-0012</t>
  </si>
  <si>
    <t>2206-511112-04-01-532050</t>
  </si>
  <si>
    <t>本项目主要涉及建设标准化厂房建设150000平方米、配套仓储房20000平方米，建设新型材料及稀土研发中心25000平方米，建设日供水量4.5万吨供水厂一座、日处理量5万吨污水处理厂一座，配套建设园区固废处理系统、园区道路、消防、通讯、雨污管网、停车场以及智慧园区管理系统等配套设施。工程内容包括建筑工程、市政配套工程、场平工程、防洪工程以及园区其他配套附属工程等。</t>
  </si>
  <si>
    <t>2F3804A423DC46C3E065F8163E8AA87C</t>
  </si>
  <si>
    <t>E2A1A912196687DCE0535EFB480AD93F</t>
  </si>
  <si>
    <t>510131</t>
  </si>
  <si>
    <t>蒲江县</t>
  </si>
  <si>
    <t>434003 蒲江县天府农创园管理委员会</t>
  </si>
  <si>
    <t>蒲江县商务和物流局</t>
  </si>
  <si>
    <t>蒲江县国家农业现代化示范区冷链物流基础设施建设项目</t>
  </si>
  <si>
    <t>P23510131-0014</t>
  </si>
  <si>
    <t>2303-510131-04-01-369074</t>
  </si>
  <si>
    <t>项目占地约197.25亩，总建筑面积约149582m2。新建集产品分拣、中转、仓储等功能于一体的冷链仓储物流基地1座。主要建设内容包括新建分拣、仓储、冷藏、冷冻及配套用房149582㎡，并配套冷链设备、园区道路、管网、停车场等相关设施设备。</t>
  </si>
  <si>
    <t>天府农创园</t>
  </si>
  <si>
    <t>D83109D117221C7BE0535EFB480AF7C8</t>
  </si>
  <si>
    <t>2F45D118C6AC6EA3E065F8163E8AA87C</t>
  </si>
  <si>
    <t>2F4405D5106231D6E065F8163E8AA87C</t>
  </si>
  <si>
    <t>布拖县城镇老旧小区改造工程项目</t>
  </si>
  <si>
    <t>P23513429-0008</t>
  </si>
  <si>
    <t>2305-513429-04-01-985662</t>
  </si>
  <si>
    <t>本项目涉及布拖县城镇老旧小区37个，202栋，1381户，总改造建筑面积约112200平方米。主要建设内容包括老旧小区立面、安防设施、电力电缆、消防环卫设施、停车位等。
本项目涉及布拖县城镇老旧小区37个，202栋，1381户，总改造建筑面积约112200平方米。主要建设内容包括老旧小区立面、安防设施、电力电缆、消防环卫设施、停车位等。</t>
  </si>
  <si>
    <t>2F5623D9C7F52418E065F8163E8AA87C</t>
  </si>
  <si>
    <t>11B52A8F52CA0883E06320C012ACDEA4</t>
  </si>
  <si>
    <t>361562001 县医院</t>
  </si>
  <si>
    <t>通江县人民医院放疗中心及高压氧舱工程建设项目</t>
  </si>
  <si>
    <t>P24511921-0154</t>
  </si>
  <si>
    <t>2405-511921-04-01-794138</t>
  </si>
  <si>
    <t>新建放疗中心及高压氧舱、核医学综合楼，建筑面积4967.48平方米，其中:一层为直线加速机房(1间及CT配套)、高压氧舱(12+4平底氧舱);2-3层为核医学区域，主要为核素治疗病房:4层为辅助用房。购置医用直线加速器、高压氧舱、CT、SPECT(单光子发射计算机断层扫描)、PET(正电子发射型计算机断层扫描)等医疗设备及给排水、强电、弱电、环保(衰变池)等相关配套设施。</t>
  </si>
  <si>
    <t>县医院</t>
  </si>
  <si>
    <t>661708C08CE41FFA968108888A395B8</t>
  </si>
  <si>
    <t>2F5BD4D1AB0478A0E065F8163E8AA87C</t>
  </si>
  <si>
    <t>361562001</t>
  </si>
  <si>
    <t>2F5B2FD623B33714E065F8163E8AA87C</t>
  </si>
  <si>
    <t>448901606 宝兴县兴绿林业投资有限公司</t>
  </si>
  <si>
    <t>宝兴县农业农村局机关</t>
  </si>
  <si>
    <t>宝兴县中药材产业融合园区建设项目</t>
  </si>
  <si>
    <t>P23511827-0006</t>
  </si>
  <si>
    <t>2302-511827-04-01-820633</t>
  </si>
  <si>
    <t>项目在宝兴县灵关镇、陇东镇、大溪乡、五龙乡等改造提升 30000 亩低产低效中药材种植基地，包括产业道路、生产便道、蓄水池等建设；建设中药材初加工包装中心面积 3000 平方米、仓库物流面积 1500 平方米；建设中药材展示中心 2000 平方米、道地药材川牛膝体验中心 1000 平方米；形成集中药材标准化种植、中药材加工、中药材展示体验等一二三产业融合为一体的现代化农业园区。</t>
  </si>
  <si>
    <t>宝兴县兴绿林业投资有限公司</t>
  </si>
  <si>
    <t>F682A49A95EE6B5BE0535EFB480A1882</t>
  </si>
  <si>
    <t>2F30859EFBE7342DE065F8163E8AA87C</t>
  </si>
  <si>
    <t>448901606</t>
  </si>
  <si>
    <t>FD24BD8373928571E0535EFB480A7AE5</t>
  </si>
  <si>
    <t>434804 宜宾市翠屏区城市管理局</t>
  </si>
  <si>
    <t>宜宾市翠屏区城市管理局</t>
  </si>
  <si>
    <t>宜宾市翠屏区城市生活垃圾收转运设施设备更新项目</t>
  </si>
  <si>
    <t>P24511502-0152</t>
  </si>
  <si>
    <t>2405-511502-04-01-339078</t>
  </si>
  <si>
    <t>2027-06-02</t>
  </si>
  <si>
    <t>完善翠屏区城区生活垃圾转运体系，更新燃油垃圾运输车60辆；新购置中转站压缩设备6套。完善翠屏区城区生活垃圾转运体系，更新燃油垃圾运输车60辆；新购置中转站压缩设备6套。完善翠屏区城区生活垃圾转运体系，更新燃油垃圾运输车60辆；新购置中转站压缩设备6套。</t>
  </si>
  <si>
    <t>宜宾市城市管理局</t>
  </si>
  <si>
    <t>9B39363AE71B3C86E0535EFB480A99EF</t>
  </si>
  <si>
    <t>2F327B32259E0227E065F8163E8AA87C</t>
  </si>
  <si>
    <t>434804</t>
  </si>
  <si>
    <t>2F18AA45059E67F6E065F8163E8AA87C</t>
  </si>
  <si>
    <t>绵阳市涪城区卫生健康局</t>
  </si>
  <si>
    <t>绵阳市人民医院高质量发展医院业务用房改造项目</t>
  </si>
  <si>
    <t>P21510703-0026</t>
  </si>
  <si>
    <t>2109-510703-23-01-347257</t>
  </si>
  <si>
    <t>2024-01-29</t>
  </si>
  <si>
    <t>2026-01-28</t>
  </si>
  <si>
    <t>拟总面积约44350平方米的业务用房和配套用房进行改建。其中外科大楼20965平方米、内科大楼7468平方米、妇产科中心大楼6390平方米、残疾人中心康复大楼2965平方米、体检中心800平方米、实习生公寓1462平方米，室外道路改造4000平方米，绿化改造300平方米，主要包括建筑物内部、门窗、消防通道、安装工程，建筑外墙修复工程，以及室外道路、绿化附属工程和增加配套设施设备。</t>
  </si>
  <si>
    <t>2F31859B03C41D46E065F8163E8AA87C</t>
  </si>
  <si>
    <t>CED8294543708793E0535EFB480A41CA</t>
  </si>
  <si>
    <t>434333002 梓潼县住建局</t>
  </si>
  <si>
    <t>梓潼县数字市政设施建设项目</t>
  </si>
  <si>
    <t>P23510725-0007</t>
  </si>
  <si>
    <t>2302-510725-04-01-298210</t>
  </si>
  <si>
    <t xml:space="preserve">项目新建 8000 个智慧停车泊位、1500 个新能源充电桩，配套智能 WIFI、充电、广告等功能，完成智慧交通应用平台建设；配套建设智慧管网 9.2 公里，建设多功能智能杆 1000 个，建设智慧公交站台等设施。（项目不涉及新增算力（数据）中心）	
</t>
  </si>
  <si>
    <t>梓潼县建设局机关</t>
  </si>
  <si>
    <t>项目是续发项目，2024年续发项目，不存在信息系统的重复建设，不新增巨幅大屏等新形象工程</t>
  </si>
  <si>
    <t>04461D50A994BE4BC6D71184B9455A9</t>
  </si>
  <si>
    <t>2F6DB447CF8015DDE065F8163E8AA87C</t>
  </si>
  <si>
    <t>434333002</t>
  </si>
  <si>
    <t>FD31EFBBB5E8BDB7E0535EFB480A591B</t>
  </si>
  <si>
    <t>三台县农作物病虫害数智监测防控项目</t>
  </si>
  <si>
    <t>P25510722-0009</t>
  </si>
  <si>
    <t>2503-510722-04-01-690000</t>
  </si>
  <si>
    <t>本项目建设内容为农作物病虫害智慧监测站50座、农作物病理实验室500㎡、农作物病虫害预报制作室500㎡、天敌工厂6700㎡、农作物绿色防控示范区34个、太阳能杀虫灯17500盏、车载雷达20辆、智慧打药车180辆、植保无人机300架及其配套设施设备等。</t>
  </si>
  <si>
    <t>2F598AB0687906ADE065F8163E8AA87C</t>
  </si>
  <si>
    <t>2F57AE2961AB46ECE065F8163E8AA87C</t>
  </si>
  <si>
    <t>2024年涪城区绵州山庄等134个老旧小区配套基础设施改造项目</t>
  </si>
  <si>
    <t>P24510703-0020</t>
  </si>
  <si>
    <t>2401-510703-04-01-731813</t>
  </si>
  <si>
    <t>2026-09-21</t>
  </si>
  <si>
    <t>改造涉及134个老旧小区，共11796户，改造内容包括雨污水管网改造约51400m、地面改造约195500㎡、绿化及围墙改造，以及进行消防、安防、环卫、照明、停车规划、线路规整、水电气、适老及托幼设施、海绵城市、小区内外附属及配套设施等工程改造。</t>
  </si>
  <si>
    <t>2F447AABA6D76403E065F8163E8AA87C</t>
  </si>
  <si>
    <t>11E3474987B70733E06320C012ACD0D4</t>
  </si>
  <si>
    <t>遂宁市船山区临港产业园基础设施建设项目</t>
  </si>
  <si>
    <t>P21510903-0059</t>
  </si>
  <si>
    <t>2109-510903-04-01-333655</t>
  </si>
  <si>
    <t>遂宁市船山区临港产业园基础设施建设项目主要建设内容为新建日处理能力 1.5万吨的污水处理厂1座，智能加油站1座，产业培育基地及产业配套功能区4.5万平方米，配套建设智慧停车场、道路、管网等相关附属设施。</t>
  </si>
  <si>
    <t>2F4B23EB340B218FE065F8163E8AA87C</t>
  </si>
  <si>
    <t>CFD36D6AF57C8E0CE0535EFB480AFAD4</t>
  </si>
  <si>
    <t>宜宾三江新区江南镇长江半岛柑橘产业融合示范园项目</t>
  </si>
  <si>
    <t>P21511500-0020</t>
  </si>
  <si>
    <t>2109-511599-20-01-338287</t>
  </si>
  <si>
    <t>2022-08-17</t>
  </si>
  <si>
    <t>新建高标准柑橘种植园、高标准农田15000亩，改建200亩产学研科学实验田，配套建设智慧大棚，良种孵化园，柑橘加工用房，农产品交易市场等，配套建设囤水田50口，蓄水池20口，完善X202江南沿江路、江南镇2022年农村道路等基础设施。</t>
  </si>
  <si>
    <t>2F1D722DC6E45FC8E065F8163E8AA87C</t>
  </si>
  <si>
    <t>CC8DE10B3126E3BCE0535EFB480AD471</t>
  </si>
  <si>
    <t>2025年泸州市纳溪区紫阳－较场坝片区老旧小区改造配套基础设施建设项目</t>
  </si>
  <si>
    <t>P24510503-0019</t>
  </si>
  <si>
    <t>2412-510503-04-01-782263</t>
  </si>
  <si>
    <t>项目改造纳溪区永宁街道紫阳社区、较场坝社区的10个老旧小区，涉及居民1659户。主要建设内容包括：改造小区内部道路4.0公里、给排水管网改造8840.40米；增设安防设施1项、消防设施10项；小区停车场改造20850平方米，并安装充电桩125个；小区地下管网、垃圾房、楼道等公共基础设施改造；增设社区综合服务用房3300平方米、便民中心2500平方米，建设小区文化活动场地等公共服务设施</t>
  </si>
  <si>
    <t>2F695BF6CDD53A48E065F8163E8AA87C</t>
  </si>
  <si>
    <t>2F68B8BA7DBD7680E065F8163E8AA87C</t>
  </si>
  <si>
    <t>303001 中江县发展和改革局</t>
  </si>
  <si>
    <t>中江县发展和改革局</t>
  </si>
  <si>
    <t>中江县新能源汽车充电基础设施建设项目</t>
  </si>
  <si>
    <t>P23510623-0027</t>
  </si>
  <si>
    <t>2311-510623-04-01-564315</t>
  </si>
  <si>
    <t>项目以中江县中心城区为主，覆盖县内8个片区，建设新能源汽车充电站，同时配套建设停车充电一体化服务设施，共建设充电桩1186个，其中直流快充充电桩682个，交流慢充充电桩504个；建设6处光储充电站，雨棚及光伏安装面积1000㎡/处，光伏装机容量0.12kw/㎡.</t>
  </si>
  <si>
    <t>770D24B0AAAC9588E0535EFB480ABF1A</t>
  </si>
  <si>
    <t>2F42ECE9F58F40E1E065F8163E8AA87C</t>
  </si>
  <si>
    <t>11B3A4AD4E2B6551E06320C012ACC138</t>
  </si>
  <si>
    <t>绵竹市汉旺片区污水处理设施提升及管网改造项目</t>
  </si>
  <si>
    <t>P24510683-0007</t>
  </si>
  <si>
    <t>2405-510683-04-01-213446</t>
  </si>
  <si>
    <t>2027-05-13</t>
  </si>
  <si>
    <t>绵竹市汉旺片区污水处理设施提升及管网改造项目主要建设内容和规模包括：对汉旺片区污水处理设施进行更新改造，改造后处理能力提升至10000m3/d，改建DN400污水管网约163.8km，改造后污水处理厂能综合能耗下降8%。</t>
  </si>
  <si>
    <t>2F497D9B011F7336E065F8163E8AA87C</t>
  </si>
  <si>
    <t>1C76D590F76859EDE065F8163E8AA87C</t>
  </si>
  <si>
    <t>381003 达州兴开建设发展集团有限公司</t>
  </si>
  <si>
    <t>开江县2024年保障性租赁住房建设项目</t>
  </si>
  <si>
    <t>P24511723-0049</t>
  </si>
  <si>
    <t>2408-511723-04-01-429675</t>
  </si>
  <si>
    <t>在全县9个镇、1个乡、1个街道办及兴开集团资产（约13400平方米住房）进行改建、维修作为保障性住房使用。主要针对房屋结构、内装饰、水电等。在全县9个镇、1个乡、1个街道办及兴开集团资产（约13400平方米住房）进行改建、维修作为保障性住房使用。主要针对房屋结构、内装饰、水电等。</t>
  </si>
  <si>
    <t>向邵川</t>
  </si>
  <si>
    <t>11C59CAB57FF7341E06320C012ACC4A8</t>
  </si>
  <si>
    <t>2F5E608EDD961AFBE065F8163E8AA87C</t>
  </si>
  <si>
    <t>381003</t>
  </si>
  <si>
    <t>2F5DC91289985A8EE065F8163E8AA87C</t>
  </si>
  <si>
    <t>利州区农业农村局</t>
  </si>
  <si>
    <t>大荣新区农村产业融合示范园项目</t>
  </si>
  <si>
    <t>P22510802-0035</t>
  </si>
  <si>
    <t>2210-510802-04-01-814544</t>
  </si>
  <si>
    <t>新建农业产业示范园及配套设施建设(包含草莓采摘园 100 亩、蓝莓采摘园 50 亩、羊肚菌产业园 100 亩、有机 蔬菜产业园 500 亩、“稻鱼共生”基地 50 亩等)、新建中口粮油园区 4500 亩及配套设施建设、改建物流观光服务中心及配套设施建设、 道路工程建设、河堤整治及人居环境整治、设施设备购置等。</t>
  </si>
  <si>
    <t>2F40830E114E41CEE065F8163E8AA87C</t>
  </si>
  <si>
    <t>ED79215EC8B678EEE0535EFB480AC3B2</t>
  </si>
  <si>
    <t>中优片区基础设施配套建设项目（万安片区）</t>
  </si>
  <si>
    <t>P20510100-0230</t>
  </si>
  <si>
    <t>2109-510164-04-01-340820</t>
  </si>
  <si>
    <t>2021-10-31</t>
  </si>
  <si>
    <t>本项目位于天府新区直管区，建设内容主要包括给水工程、排水工程 电力工程 、通信工程、高压电力通道工程等， 其中城市供水管网等配套管线长约19.65km ，综合管廊约 0.45 km，变电站电力通道约 4.8 km。</t>
  </si>
  <si>
    <t>2F35B7968D765615E065F8163E8AA87C</t>
  </si>
  <si>
    <t>D007C50E396CE989E0535EFB480A8533</t>
  </si>
  <si>
    <t>303001 射洪市发展和改革局</t>
  </si>
  <si>
    <t>P23510922-0031</t>
  </si>
  <si>
    <t>资产管理</t>
  </si>
  <si>
    <t>7B038BA0270EEC04E0535EFB480AB598</t>
  </si>
  <si>
    <t>2F574201FEC11AA2E065F8163E8AA87C</t>
  </si>
  <si>
    <t>FD37AB89B84B14FFE0535EFB480A26F3</t>
  </si>
  <si>
    <t>宜宾市翠屏区中心城区北正街、真武路等街道老旧小区改造及基础设施建设项目</t>
  </si>
  <si>
    <t>P22511502-0178</t>
  </si>
  <si>
    <t>2209-511502-04-01-807815</t>
  </si>
  <si>
    <t>2024-03-12</t>
  </si>
  <si>
    <t>2026-02-26</t>
  </si>
  <si>
    <t>本项目涉及18个小区，涉及居民3708户，楼栋360栋楼，小区建筑29.22万平方米。改造内容包括道路改造，电力管网改造36594米，供排水改造20230米，燃气管网改造36594米，消防设施、停车位改造927个、电动自行车及汽车充电设施185处、智能快件箱等基础配套设施提升，以及便民服务设施改造等</t>
  </si>
  <si>
    <t>2F347560F1A45218E065F8163E8AA87C</t>
  </si>
  <si>
    <t>ECF6E5BEB7FE22D1E0535EFB480ABD44</t>
  </si>
  <si>
    <t>303120301 什邡市发展和改革局</t>
  </si>
  <si>
    <t>中欧班列（成都）集结中心蓉北基地综合服务能力提升工程</t>
  </si>
  <si>
    <t>P24510682-0027</t>
  </si>
  <si>
    <t>2404-510682-04-01-454194</t>
  </si>
  <si>
    <t>2028-01-30</t>
  </si>
  <si>
    <t>1.铁路货场基础设施提升工程，铁路快运物流基地建设铁路专用线接轨、装卸站台5座、装卸线4条、定制铁路专用线接入仓储中心2条；新建集装箱转运中心、汽车接驳区约5万平方米；新建快件分拨库、物流仓储及配送加工区、配套用房等约5740平方米；新增龙门吊、叉车、传送带、分拣系统、冷链系统、物流基地智能化系统、HXN调车机车等设施设备；园区内部道路2公里。2.集疏运道路综合服务能力提升工程，打通城东快速通道、什南路、航天大道等3条断头路，宽14.5-24.5米，总长约9.2千米。</t>
  </si>
  <si>
    <t>发展改革委员会</t>
  </si>
  <si>
    <t>7056991E0E3459C9A988E051E89761A</t>
  </si>
  <si>
    <t>2F7D085E4C16762EE065F8163E8AA87C</t>
  </si>
  <si>
    <t>303120301</t>
  </si>
  <si>
    <t>2F57E364AAE95C16E065F8163E8AA87C</t>
  </si>
  <si>
    <t>501434107301 荥经县花滩镇人民政府机关</t>
  </si>
  <si>
    <t>荥经县茶粮复合种植建设项目</t>
  </si>
  <si>
    <t>P24511822-0005</t>
  </si>
  <si>
    <t>2405-511822-04-01-787251</t>
  </si>
  <si>
    <t>本项目为集产业链延伸型和新技术渗透型于一体的多业态复合型农村产业融合发展项目，总规划面积约2400亩，建筑面积约6000平方米。其中：新建红茶产业示范基地约2000亩，套种大豆约300亩、七彩菊约100亩；新建农产品加工一体化基地约5000平方米，智慧农业助农服务点约1000平方米；完善水电路讯相关附属工程及配套基础设施。</t>
  </si>
  <si>
    <t>荥经县花滩镇人民政府机关</t>
  </si>
  <si>
    <t>6FCD93E989246CA9A0240B941FB8C6B</t>
  </si>
  <si>
    <t>2F3123D38D737422E065F8163E8AA87C</t>
  </si>
  <si>
    <t>501434107301</t>
  </si>
  <si>
    <t>19BA6DF6E32C7FCDE06320C012AC0227</t>
  </si>
  <si>
    <t>中江县2025年老旧小区改造配套基础设施项目（二期）</t>
  </si>
  <si>
    <t>P24510623-0060</t>
  </si>
  <si>
    <t>2410-510623-04-01-276195</t>
  </si>
  <si>
    <t>对我县城北片区20个小区，共1374户进行改造提升，建筑面积12.97万平米，改造老旧线路23公里、燃气管网37公里、雨污管网整治约36公里；停车位增设改造共800个、充电桩160座；配套消防、监控设施、增设无障碍设施、门卫室、道路提升、小区内外基础设施等。</t>
  </si>
  <si>
    <t>2F336CEE7E774EB7E065F8163E8AA87C</t>
  </si>
  <si>
    <t>2F300C6802AB72A2E065F8163E8AA87C</t>
  </si>
  <si>
    <t>326001 农业局（水务局）</t>
  </si>
  <si>
    <t>马边彝族自治县农业农村局</t>
  </si>
  <si>
    <t>马边县荣丁镇粮油示范园建设项目</t>
  </si>
  <si>
    <t>P22511133-0032</t>
  </si>
  <si>
    <t>2206-511133-04-01-646544</t>
  </si>
  <si>
    <t>2023-04-19</t>
  </si>
  <si>
    <t>本项目拟打造3000亩粮油种植基地，总建筑面积约4.5万平方米，新建农产品初加工厂房2万平方米，农产品检验中心0.5万平方米，农产品仓储冷链物流中心2万平方米，配套建设道路5公里、停车位500个、充电设施100套、自来水供应设施日供应能力1000吨、污水循环利用处理设施日均处理能力1000吨、配套管网10公里，智慧信息化平台、堡坎、消防等配套基础设施设备等。</t>
  </si>
  <si>
    <t>叶孟佳</t>
  </si>
  <si>
    <t>79E611B6A70A3E85E0535EFB480AB680</t>
  </si>
  <si>
    <t>2F2A0622A04306CAE065F8163E8AA87C</t>
  </si>
  <si>
    <t>FCE0A284AD6D4858E0535EFB480ABD2D</t>
  </si>
  <si>
    <t>513435</t>
  </si>
  <si>
    <t>甘洛县</t>
  </si>
  <si>
    <t>348116102 甘洛县公路运输服务发展中心</t>
  </si>
  <si>
    <t>甘洛县交通局</t>
  </si>
  <si>
    <t>州交通运输局</t>
  </si>
  <si>
    <t>甘洛县冷链物流枢纽基地建设项目</t>
  </si>
  <si>
    <t>P23513435-0016</t>
  </si>
  <si>
    <t>2310-513435-04-01-429449</t>
  </si>
  <si>
    <t>建设冷链集配中心，新建公共冷库15座，总建筑面积3.3923公顷，购置冷链设备及相关配套设施。。。。。。。。。。。。。。。。。。。。。。。。。。。。。。。。。。。。。。。。。。。。。。。。。。。。。。。。。。。。。。。。</t>
  </si>
  <si>
    <t>甘洛县公路运输服务发展中心</t>
  </si>
  <si>
    <t>11B84ED74C1B4E7DE06320C012AC7942</t>
  </si>
  <si>
    <t>2F6E2725C008434EE065F8163E8AA87C</t>
  </si>
  <si>
    <t>348116102</t>
  </si>
  <si>
    <t>11C659E63E09040AE06320C012AC29FB</t>
  </si>
  <si>
    <t>平武县城市供水管网改造项目</t>
  </si>
  <si>
    <t>P23510727-0041</t>
  </si>
  <si>
    <t>2312-510727-04-01-335742</t>
  </si>
  <si>
    <t>提升改造平武县金家湾第二自来水厂综合楼约900㎡；改造供水主管网DN400球墨铸铁管20km，供水支管网DN200PE管50km、供水主管网DN160PE管2.5km及相关配套设施；新建智慧水务平台及配套设施设备。</t>
  </si>
  <si>
    <t>2F2EBD6A691E7601E065F8163E8AA87C</t>
  </si>
  <si>
    <t>118F9EF5F0752D4AE06320C012AC1048</t>
  </si>
  <si>
    <t>大竹县城乡供水一体化提升工程</t>
  </si>
  <si>
    <t>P24511724-0022</t>
  </si>
  <si>
    <t>2309-511724-04-01-175088</t>
  </si>
  <si>
    <t>2025-08-07</t>
  </si>
  <si>
    <t>2028-08-07</t>
  </si>
  <si>
    <t xml:space="preserve">相关乡镇水厂内部水处理设施设备的更新改造，确保供水能力达到20.2万m3/d，从全域供水主管网延伸铺设28个乡镇场镇、村组的供水管网，其中DN200-100球墨铸铁管约112公里、dn110-20PPR管约295公里以及二次供水泵站、高位水池等相关附属供水设施建设。
</t>
  </si>
  <si>
    <t>2F6E26B019094370E065F8163E8AA87C</t>
  </si>
  <si>
    <t>19B7428C109C4830E06320C012ACC239</t>
  </si>
  <si>
    <t>381002002 381002002 四川射洪城市建设投资有限责任公司</t>
  </si>
  <si>
    <t>射洪市老旧小区海绵城市及配套基础设施改造项目（一期）</t>
  </si>
  <si>
    <t>P21510922-0014</t>
  </si>
  <si>
    <t>2111-510922-04-01-328007</t>
  </si>
  <si>
    <t>对射洪市老旧小区进行生态海绵改造，共涉及11208户，包括小区内外的道路修补、路面黑化、排水官网等基础配套设施改造；对小区周边武安河、新华河沿线排水系统进行提升改造；改造停车位3800个（包括300个充电桩）、广告位270个；提升改造卫生服务站3处、日间照料中心3处。</t>
  </si>
  <si>
    <t>0FD960634C145719F8AFE23C3D808ED</t>
  </si>
  <si>
    <t>2F555EEDC4F653D0E065F8163E8AA87C</t>
  </si>
  <si>
    <t>381002002</t>
  </si>
  <si>
    <t>CF7CB6417CE7FB62E0535EFB480A0114</t>
  </si>
  <si>
    <t>蓝花楹小区北侧地下停车场</t>
  </si>
  <si>
    <t>P23510110-0027</t>
  </si>
  <si>
    <t>2312-510109-04-01-573474</t>
  </si>
  <si>
    <t>本项目为蓝花楹小区北侧地下停车场，新建总建筑面积约16582平方米，其中地下停车场面积约16282平方米（467个机动车位），楼梯间及出地面风井面积约300平方米。项目总投资12407.47万元，其中:工程费用10418.35万元，工程建设其他费用1398.29万元，预备费590.83 万元。</t>
  </si>
  <si>
    <t>2F339FD47C7C4EBDE065F8163E8AA87C</t>
  </si>
  <si>
    <t>1C6985663EAC2D14E065F8163E8AA87C</t>
  </si>
  <si>
    <t>宜宾市翠屏区文化广播电视和旅游局</t>
  </si>
  <si>
    <t>李庄古镇文旅融合发展项目（一期）</t>
  </si>
  <si>
    <t>P20511502-0099</t>
  </si>
  <si>
    <t>2106-511502-04-01-795730</t>
  </si>
  <si>
    <t>对李庄古镇15条旅游道路以及临街建筑进行改造，总长约3185m，临街建筑外立面改造约32650㎡。镇内三大老旧院落片区改造约38445㎡，包括：南华宫与李庄别院片区提升改造19570㎡；李家大院与李济园片区提升改造12245㎡；大夫第与可颐园片区提升改造6630㎡，旅游招呼站、充电站和停车场等配套设施。</t>
  </si>
  <si>
    <t>2F333B3998A34EB9E065F8163E8AA87C</t>
  </si>
  <si>
    <t>C3335E4E484731E9E0535EFB480A0F10</t>
  </si>
  <si>
    <t>360200109 四川省乐至县高级职业中学</t>
  </si>
  <si>
    <t>乐至县教育和体育局</t>
  </si>
  <si>
    <t>四川省乐至县高级职业中学产教融合中心建设项目</t>
  </si>
  <si>
    <t>P23512022-0004</t>
  </si>
  <si>
    <t>2306-512022-04-01-832618</t>
  </si>
  <si>
    <t>2024-11-26</t>
  </si>
  <si>
    <t>该项目拟占地约38亩，建设产教融合实训中心，建筑面积约14200平方米（主要包括产教融合实训楼、产教融合综合大楼等。培训新能源汽车运用、智能制造、数字商旅、电子技术应用等），及设施设备和附属工程。该项目拟占地约38亩，建设产教融合实训中心，建筑面积约14200平方米（主要包括产教融合实训楼、产教融合综合大楼等。培训新能源汽车运用、智能制造、数字商旅、电子技术应用等），及设施设备和附属工程。</t>
  </si>
  <si>
    <t>四川省乐至县高级职业中学</t>
  </si>
  <si>
    <t>4E857230BD4477085B7EE38CCF066C0</t>
  </si>
  <si>
    <t>2F333B39CD224EB9E065F8163E8AA87C</t>
  </si>
  <si>
    <t>360200109</t>
  </si>
  <si>
    <t>FCF6DDDF2C014843E0535EFB480A1E8E</t>
  </si>
  <si>
    <t>内江市市中区妇幼保健院业务用房建设二期项目</t>
  </si>
  <si>
    <t>P20511002-0065</t>
  </si>
  <si>
    <t>2020-511002-84-01-491866</t>
  </si>
  <si>
    <t>新建业务用房12578.95平方米，建设内容为新建住院综合楼及其附属工程，包括设备用房，地下土建工程（含防空地下室、车库等），垃圾房，供氧中心，安装工程（含给排水、强电及照明、消防、弱电、暖通、电梯、监控等），化粪池、供水、供电、排水、排气、污水处理、 堡坎、围墙、大门等；设置床位150张。</t>
  </si>
  <si>
    <t>2F598AC7A93206A7E065F8163E8AA87C</t>
  </si>
  <si>
    <t>ED2DDA351C2B2024E0535EFB480ACC90</t>
  </si>
  <si>
    <t>荣县住房和城乡建设局机关</t>
  </si>
  <si>
    <t>荣县中心城区保障性安居工程建设项目</t>
  </si>
  <si>
    <t>P23510321-0027</t>
  </si>
  <si>
    <t>2306-510321-04-01-649237</t>
  </si>
  <si>
    <t>对荣县城区的老旧小区进行改造，主要涉及北街、河街、西街、南街、东街、附东街、赵家坝、二佛路片区、金碧片区、郝家坝片区，总涉及户数为19032户，小区总建筑面积为161.77万m2,改造供排水管网180.03km、燃气立管改造约79.39km，居民户内更换燃气橡胶软管约40.21km，加装燃气安全装置、智能燃气表13032户。实施安防、小区路面整治、围墙、停车位、充电桩等配套基础设施改造；增设物业服务、养老托育等便民服务设施。</t>
  </si>
  <si>
    <t>2F447B466D3C6401E065F8163E8AA87C</t>
  </si>
  <si>
    <t>11BADA3762BA069DE06320C012AC1E8C</t>
  </si>
  <si>
    <t>广汉市区域污水处理能力提升工程（一期）</t>
  </si>
  <si>
    <t>P22510681-0077</t>
  </si>
  <si>
    <t>2206-510681-04-01-804117</t>
  </si>
  <si>
    <t xml:space="preserve">广汉市区域污水处理能力提升工程（一期）包括新建城北、城西片区污水处理厂各一座，处理能力约8万吨/日；广汉市第一污水厂、第二污水厂、第三污水厂提标改造；配套雨污管网建设改造约20km，其他城镇污水处理厂厂区维修及相关设施设备更新。
</t>
  </si>
  <si>
    <t>2F4979CCF00C6DD2E065F8163E8AA87C</t>
  </si>
  <si>
    <t>ED312E169AFDF0EDE0535EFB480A87D2</t>
  </si>
  <si>
    <t>医用同位素国产替代示范园区基础设施建设项目</t>
  </si>
  <si>
    <t>P22511126-0004</t>
  </si>
  <si>
    <t>2201-511126-99-01-733928</t>
  </si>
  <si>
    <t xml:space="preserve">1.建设扩容日处理5000吨的污水处理厂及配套管网等相关设施；2.建设占地约20亩的医用同位素和药物国家工程研究中心及配套工程等；3.建设100000m2的医用同位素定制化厂房及配套设施等；4.新建和改建园区配套道路5公里及配套管网等基础设施；5.园区供排水管网、电力、通讯、燃气等要素保障提升工程等。
</t>
  </si>
  <si>
    <t>2F48D42E5F012CE1E065F8163E8AA87C</t>
  </si>
  <si>
    <t>D843498B6D3E5E6AE0535EFB480A6481</t>
  </si>
  <si>
    <t>326003 盐边县农业农村局</t>
  </si>
  <si>
    <t>盐边县农业农村局</t>
  </si>
  <si>
    <t>盐边县果蔬现代农业园区建设项目</t>
  </si>
  <si>
    <t>P23510422-0014</t>
  </si>
  <si>
    <t>2311-510422-04-01-471771</t>
  </si>
  <si>
    <t xml:space="preserve">项目集建用地约25亩，农用地约1200亩，打造红格脐橙、盐边西瓜、芒果及大棚蔬菜示范种植基地1000亩，配套建设水果采摘园200亩，农产品加工基地12000平方米，配套沟渠16000 米、生产道路约8000米等相关配套基础设施设备等。
</t>
  </si>
  <si>
    <t>谢明阳</t>
  </si>
  <si>
    <t>CFF7405CB09854FAE0535EFB480AD55F</t>
  </si>
  <si>
    <t>2F35B796919B5615E065F8163E8AA87C</t>
  </si>
  <si>
    <t>326003</t>
  </si>
  <si>
    <t>11CD9361CA39258EE06320C012AC06F4</t>
  </si>
  <si>
    <t>自贡市大安旧城燃气管道老化更新改造项目</t>
  </si>
  <si>
    <t>P24510304-0014</t>
  </si>
  <si>
    <t>2404-510304-04-01-447177</t>
  </si>
  <si>
    <t>（改造小区居民14099户）改造燃气立管140千米、庭院管道88.9千米、入户燃气软管70.5千米，以及相关配套基础设施建设。
（改造小区居民14099户）改造燃气立管140千米、庭院管道88.9千米、入户燃气软管70.5千米，以及相关配套基础设施建设。</t>
  </si>
  <si>
    <t>2F57AE29648046ECE065F8163E8AA87C</t>
  </si>
  <si>
    <t>1C66E4D4E44E2D20E065F8163E8AA87C</t>
  </si>
  <si>
    <t>381002 开江县国有资产管理中心</t>
  </si>
  <si>
    <t>达州市能源产业发展局</t>
  </si>
  <si>
    <t>万达开集中储配煤基地建设项目</t>
  </si>
  <si>
    <t>P22511723-0095</t>
  </si>
  <si>
    <t>2207-511723-04-01-844492</t>
  </si>
  <si>
    <t>项目总占地面积约466.7亩（含铁路专线面积）。主要建设内容为新建基地静态储煤能力为100万吨煤炭储配工程，主要包括翻车机房、受煤系统、储配煤仓、储配煤准备车间、装车系统、带式输送机栈桥及转运站、生产集控、调度系统、供配电系统、辅助厂房及仓库、给排水及消防工程、场区设施、通风除尘系统等储配煤系统的建安费、设备购置以及土石方、硬化等工程。</t>
  </si>
  <si>
    <t>何清</t>
  </si>
  <si>
    <t>0F9999BECBB79A67E0635EFB480A6C59</t>
  </si>
  <si>
    <t>2F60B077609B0D47E065F8163E8AA87C</t>
  </si>
  <si>
    <t>11BA68398A5B7C4AE06320C012AC70E0</t>
  </si>
  <si>
    <t>四川天府新区煎茶街道五里村87亩地块建设项目</t>
  </si>
  <si>
    <t>P23510100-0054</t>
  </si>
  <si>
    <t>2107-510164-04-01-231487</t>
  </si>
  <si>
    <t>2023-09-26</t>
  </si>
  <si>
    <t>项目占地面积约86.6亩，总建筑面积21.2万平方米。一期占地约64.5亩，总建面13.0万平方米，总投资约25.2亿元；二期占地22.1亩，总建面8.2万平方米，包含保租房5.3万平方米，保障性租赁住房套数预计1300套、配套商业0.4万平方米、配套物管用房0.04万平方米、配套地下室等2.5万平方米，总投资约9.0亿元（其中配套物管用房及地下室、保租房燃气管网及排水防涝设施设备等工程建设费合计约1.51亿元），本次专项债券项目用于二期建设。</t>
  </si>
  <si>
    <t>2F45D3137A1A6E9DE065F8163E8AA87C</t>
  </si>
  <si>
    <t>11C66651C19E0544E06320C012AC5F66</t>
  </si>
  <si>
    <t>359001001 叙永县文体广电局</t>
  </si>
  <si>
    <t>叙永县经济和商务局</t>
  </si>
  <si>
    <t>泸州市商务和会展局</t>
  </si>
  <si>
    <t>叙永县正东片区农产品冷链物流中心建设项目</t>
  </si>
  <si>
    <t>P24510524-0034</t>
  </si>
  <si>
    <t>2310-510524-04-01-250548</t>
  </si>
  <si>
    <t xml:space="preserve">新建物流仓储库房50000平方米、分拣服务区20000平方米，新建停车位430个，配套物流连接道路9.189km，完善供水、供电、供气、通信等综合管网23km等基础设施。 新建物流仓储库房50000平方米、分拣服务区20000平方米，新建停车位430个，配套物流连接道路9.189km，完善供水、供电、供气、通信等综合管网23km等基础设施。 </t>
  </si>
  <si>
    <t>叙永县文体广电局</t>
  </si>
  <si>
    <t>92F905B6F384CF09A5C78F4E37AFB92</t>
  </si>
  <si>
    <t>2F69C416169C6404E065F8163E8AA87C</t>
  </si>
  <si>
    <t>359001001</t>
  </si>
  <si>
    <t>11B6BD45E5892BA0E06320C012AC1088</t>
  </si>
  <si>
    <t>381829001 达州弘义投资建设有限责任公司</t>
  </si>
  <si>
    <t>达州高新区河市新城片区地下综合管廊建设项目</t>
  </si>
  <si>
    <t>P24511700-0053</t>
  </si>
  <si>
    <t>2406-511700-04-01-618457</t>
  </si>
  <si>
    <t>本项目建设范围为高新区河市新城片区主要道路（成都山大道、龙盘寺路、滨河大道、纵一路、纵二路），建设双仓干线综合管廊（内截面净尺寸为（2.8+1.9）*3.4m）6.92km，建设单仓干线综合管廊（内截面净尺寸为宽2.7m*高3.1m）6.19km，缆线管廊（内截面净尺寸为宽1.7m*高2.0m）14.66km，容纳给水、直饮水、再生水、雨水、燃气管线、电力管线、通信管线等。包括建设管廊土建、管线出舱口、消防、排水、给水、供电、监控设施以及管廊内抗震支架、管道安装预埋件、燃气管道支墩等。</t>
  </si>
  <si>
    <t>阿萨德</t>
  </si>
  <si>
    <t>D885D77E59D69FD6E0535EFB480AC467</t>
  </si>
  <si>
    <t>2F69BB7ACD7F5F37E065F8163E8AA87C</t>
  </si>
  <si>
    <t>381829001</t>
  </si>
  <si>
    <t>1A076C7226D91C89E06320C012AC78A3</t>
  </si>
  <si>
    <t>宣汉县乡村水务试点县供水保障工程</t>
  </si>
  <si>
    <t>P22511722-0124</t>
  </si>
  <si>
    <t>2209-511722-04-01-945435</t>
  </si>
  <si>
    <t>2028-09-30</t>
  </si>
  <si>
    <t>宣汉县乡村水务试点县供水保障工程项目主要建设内容为新建水厂4座，改建水厂25座，供水服务中心1座，日供水规模19.86万立方米，配套建设供水管网、沉淀池、排水池、加压泵房等附属设施，服务于宣汉东乡、蒲江、南坝等37个乡镇(街道)。</t>
  </si>
  <si>
    <t>2F34DE73551D7B84E065F8163E8AA87C</t>
  </si>
  <si>
    <t>11CBFF15F2A6029DE06320C012AC9921</t>
  </si>
  <si>
    <t>广安市广安区国家储备林建设项目（一期）</t>
  </si>
  <si>
    <t>P23511602-0069</t>
  </si>
  <si>
    <t>2302-511602-04-01-943972</t>
  </si>
  <si>
    <t>2029-12-30</t>
  </si>
  <si>
    <t>营造林面积共121200亩，其中现有林改培90000亩，中幼林抚育30000亩，城乡绿化1200 亩。林下经济和特色水果林提质增效共14200亩，其中林下种中药材6000亩、林下种菌1000亩，特色水果林提质增效7200亩。生产便道100公里、粗加工基地12处、冻库(保鲜库)4000平方米。以及配套建设其他基础设施。</t>
  </si>
  <si>
    <t>2F45D19DB8526EA7E065F8163E8AA87C</t>
  </si>
  <si>
    <t>FD35A83228C67CCEE0535EFB480ADEE7</t>
  </si>
  <si>
    <t>沐川县“五沐茶韵”农村产业融合建设项目</t>
  </si>
  <si>
    <t>P19511129-0005</t>
  </si>
  <si>
    <t>2019-511129-01-01-388218</t>
  </si>
  <si>
    <t>2019-11-10</t>
  </si>
  <si>
    <t xml:space="preserve">培育国家级茶叶良种繁育推广中心1个。新改建茶叶基地20000亩、水果基地2000亩、机采茶园改造40000亩。新建油砂路1.2公里，园区产业路80公里，步游道、生产道58公里，土地整理18000亩，排灌沟渠26公里、蓄水池40口。新建万吨级茶叶加工园区及水电气等配套设施。茶旅融合配套的旅游厕所、休闲亭、长廊、观景台、民宿、标识标牌、山坪塘等设施设备。新建茶叶旅融合游客接待中心及配套基础设施。
</t>
  </si>
  <si>
    <t>2F45FD55512503DEE065F8163E8AA87C</t>
  </si>
  <si>
    <t>901F382F780086C8E0535EFB480A354E</t>
  </si>
  <si>
    <t>眉山市洪雅县全域乡村振兴融合示范园建设项目</t>
  </si>
  <si>
    <t>P21511423-0008</t>
  </si>
  <si>
    <t>2109-511423-04-01-941448</t>
  </si>
  <si>
    <t>打造517亩农牧融合体验区、5万亩茶叶良种培育区和3.147万亩茶叶间种中药材培育区；新建茶叶生态附加值实现中心2万平方米及相关道路；新建九龙山绿色观光园区1.1平方公里；新建将军镇、止戈镇、东岳镇和柳江镇乡村振兴示范带，包括环卫设施、供排水、通讯、燃气管网。</t>
  </si>
  <si>
    <t>2F4419CCFDB93B35E065F8163E8AA87C</t>
  </si>
  <si>
    <t>CF7D0C17933FFB5CE0535EFB480A85D7</t>
  </si>
  <si>
    <t>荣县文化广播电视和旅游局机关</t>
  </si>
  <si>
    <t>自贡市文化广播电视和旅游局</t>
  </si>
  <si>
    <t>自贡市荣县大佛4A级景区文化旅游基础设施提升扩容项目</t>
  </si>
  <si>
    <t>P24510321-0009</t>
  </si>
  <si>
    <t>2405-510321-04-01-277840</t>
  </si>
  <si>
    <t>项目总建筑面积约为10000㎡，建设内容主要包括建设旅游驿站4处、游客休憩设施2处、旅游厕所2处等，建设景区生态停车场约6700㎡、旅游廊道3km、游步道5.6公里，配套旅游标识、景区管理系统等相关设施建设。</t>
  </si>
  <si>
    <t>2F463D1477941DD1E065F8163E8AA87C</t>
  </si>
  <si>
    <t>197BC67D83664842E06320C012AC93D7</t>
  </si>
  <si>
    <t>976976001 天全县工业发展投资有限公司</t>
  </si>
  <si>
    <t>四川天全农业加工园区标准厂房及配套设施建设项目</t>
  </si>
  <si>
    <t>P22511825-0009</t>
  </si>
  <si>
    <t>2202-511825-04-01-498815</t>
  </si>
  <si>
    <t xml:space="preserve">新建园区标准厂房150000平方米，其中标准厂房127500平方米，附属配套用房22500平方米，同时建设停车场、道路工程、给排水工程、电力工程、通信工程和智慧园区等。建筑物屋面防水等级均为二级，一道防水。非生产性建筑外墙与园区建设整体色调协调统一。
</t>
  </si>
  <si>
    <t>天全县工业发展投资有限公司</t>
  </si>
  <si>
    <t>CC8CC2CDDF82E795E0535EFB480A5E4A</t>
  </si>
  <si>
    <t>2F6C68166C457783E065F8163E8AA87C</t>
  </si>
  <si>
    <t>976976001</t>
  </si>
  <si>
    <t>D889C0AEA424DA37E0535EFB480ABEC3</t>
  </si>
  <si>
    <t>现代交通产业功能区智能制造装备产业基地（二期）及配套项目</t>
  </si>
  <si>
    <t>P22510114-0001</t>
  </si>
  <si>
    <t>2206-510114-04-01-797755</t>
  </si>
  <si>
    <t>项目规划净用地面积92753.40㎡（约139.13亩）、总建筑面积146511.83㎡。建设内容包括主体建筑安装工程（地上、地下）、设备采购及安装工程（不含工艺设备）、总图工程。新建成金青路（三木路口－南侧区界）电力隧道工程，B×H:2.4米×2.7米，长度约3100米，配套建设消防、通风、配电等系统。</t>
  </si>
  <si>
    <t>2F41C13B0BE84651E065F8163E8AA87C</t>
  </si>
  <si>
    <t>D8331670951E1CD8E0535EFB480ABDFE</t>
  </si>
  <si>
    <t>开江县2024年老城区片区老旧小区改造项目</t>
  </si>
  <si>
    <t>P25511723-0007</t>
  </si>
  <si>
    <t>2501-511723-04-01-693586</t>
  </si>
  <si>
    <t>改造33个小区、3254户居民、75栋房屋、22.59万平方米。改造小区雨污管道6800米；更新楼宇对讲门禁设备67套；小区屋顶防水9500平方米；改造老旧外墙保温结构24000平方米；道路整治15000平方米；三线规整6800米；地面铺装及硬化4200平方米；改造老旧供电线路3200米；改造供水管道3800米；改造燃气管道4000米，增添完善消防及居民健身设施等。</t>
  </si>
  <si>
    <t>2F497E452F717332E065F8163E8AA87C</t>
  </si>
  <si>
    <t>2F433A5606285F9DE065F8163E8AA87C</t>
  </si>
  <si>
    <t>富顺县现代农业园区建设促进中心</t>
  </si>
  <si>
    <t>富顺县城乡冷链物流基础设施建设项目</t>
  </si>
  <si>
    <t>P21510322-0004</t>
  </si>
  <si>
    <t>2109-510322-20-01-422654</t>
  </si>
  <si>
    <t>城乡冷链物流中心建设，总建筑面积36.5万平方米，包括新建冷库100000平方米、物流仓库150000平方米、配套用房10000平方米；新建和改扩建村级物流集散点5000平方米；配套建设道路物流通行能力基础设施、管网等基础设施建设。</t>
  </si>
  <si>
    <t>2F375DEA542F7FBBE065F8163E8AA87C</t>
  </si>
  <si>
    <t>CCB52EF52AD18ED3E0535EFB480AA519</t>
  </si>
  <si>
    <t>976002016 遂宁新蜀实业有限公司</t>
  </si>
  <si>
    <t>遂宁市河东新区东湖锦城棚户区改造建设项目</t>
  </si>
  <si>
    <t>P23510900-0062</t>
  </si>
  <si>
    <t>2306-510925-04-01-485307</t>
  </si>
  <si>
    <t>2024-09-26</t>
  </si>
  <si>
    <t>2027-09-16</t>
  </si>
  <si>
    <t>总用地面积65.6亩，建筑面积14万平方米，安置1098户。建设内容主要包含住宅及社区卫生站、文化活动中心、服务中心、养老托育、停车场等配套用房。总用地面积65.6亩，建筑面积14万平方米，安置1098户。建设内容主要包含住宅及社区卫生站、文化活动中心、服务中心、养老托育、停车场等配套用房。</t>
  </si>
  <si>
    <t>冉文韩</t>
  </si>
  <si>
    <t>11B74207BEFC375EE06320C012AC9290</t>
  </si>
  <si>
    <t>2F55D54E812D04B8E065F8163E8AA87C</t>
  </si>
  <si>
    <t>976002016</t>
  </si>
  <si>
    <t>11DF185E4D13294BE06320C012AC25B2</t>
  </si>
  <si>
    <t>361213001 会理县中医院</t>
  </si>
  <si>
    <t>会理县卫生局办公室</t>
  </si>
  <si>
    <t>会理市中医医院建设项目</t>
  </si>
  <si>
    <t>P22513425-0016</t>
  </si>
  <si>
    <t>2211-513425-04-01-686227</t>
  </si>
  <si>
    <t>2025-02-06</t>
  </si>
  <si>
    <t>拟建急诊、门诊、医技、住院楼、发热门诊等相关配套附属设施及设备购置。总建筑面积约57000.00平方米，床位460张。拟建急诊、门诊、医技、住院楼、发热门诊等相关配套附属设施及设备购置。总建筑面积约57000.00平方米，床位460张。</t>
  </si>
  <si>
    <t>谢鹏</t>
  </si>
  <si>
    <t>A11B859F40B57FDBE0535EFB480A63DB</t>
  </si>
  <si>
    <t>2F58BBFDD7863623E065F8163E8AA87C</t>
  </si>
  <si>
    <t>361213001</t>
  </si>
  <si>
    <t>11A291B21F9F43E0E06320C012AC113E</t>
  </si>
  <si>
    <t>广元市朝天区乡村振兴项目（二期）</t>
  </si>
  <si>
    <t>P23510812-0004</t>
  </si>
  <si>
    <t>2306-510812-04-01-713147</t>
  </si>
  <si>
    <t>2024-04-17</t>
  </si>
  <si>
    <t>新建特色生态产业种植基地20000亩，完善100公里产业园区生产道，提升肉牛养殖园区1个，建设10000平方米圈舍及基础配套设施，提升村特色产业园60个，新建建筑面积25400㎡的农产品加工房（冻库和低温储藏库）。配套20处数字乡村、电商平台等新产业、新业态配套，36000户按照农村人居环境整治五年提升行动要求，全力推进农村厕所改造、农村垃圾处理、农村生活污水治理、村容村貌提升和畜禽粪污资源化利用等。</t>
  </si>
  <si>
    <t>2F339FD474944EBDE065F8163E8AA87C</t>
  </si>
  <si>
    <t>11A34C4639FC75E3E06320C012AC3F93</t>
  </si>
  <si>
    <t>333115101 郫都区住房和城乡建设局本级</t>
  </si>
  <si>
    <t>成渝数字科创产业园及配套设施建设项目</t>
  </si>
  <si>
    <t>P22510124-0037</t>
  </si>
  <si>
    <t>2206-510124-04-01-997936</t>
  </si>
  <si>
    <t xml:space="preserve">用地规模约120亩，新建建筑面积 18.27 万平米的标准厂房，园区道路 6290 米，园区配套智慧停车场 90000 平方米（车位 2600 个，500 个充电桩），园区电力基础设施建设及管网等附属配套设施建设。
</t>
  </si>
  <si>
    <t>郫县建设局本级</t>
  </si>
  <si>
    <t>C86DB7724814C3CA5C028F0EAA41C09</t>
  </si>
  <si>
    <t>2F45B731EB216526E065F8163E8AA87C</t>
  </si>
  <si>
    <t>333115101</t>
  </si>
  <si>
    <t>E2B705CE7E15D21CE0535EFB480A636E</t>
  </si>
  <si>
    <t>荣县乡村振兴能力提升工程</t>
  </si>
  <si>
    <t>P22510321-0004</t>
  </si>
  <si>
    <t>2202-510321-20-01-753111</t>
  </si>
  <si>
    <t xml:space="preserve">土建,1.地块整理，修筑耕地防护石坎，地力培肥，细部平整。2.新建、改建道路、机耕道，新建灌区还田管网，整治修复沟渠，提灌站，蓄水池。3.-新建、改建种植大棚基地，数字农业智能管理系统及配套工程。4.提升改造养殖基地厂房、养殖基地加工中心，冷链物流仓库，生物化粪池，动物防疫检测中心基础设施及设备安装。5.新建信息化公共服务平台、新建特色农产品展示展销中心；农产品物流仓储中心及农产品物流中转仓库。6.公共卫生间改造提升，公共设施整治工程，废物综合利用设施，燃气管道铺设。
</t>
  </si>
  <si>
    <t>2F48D42E60ED2CE1E065F8163E8AA87C</t>
  </si>
  <si>
    <t>D831BD5369361CDAE0535EFB480AE4AB</t>
  </si>
  <si>
    <t>遂宁高新区鹭栖湖体育公园项目</t>
  </si>
  <si>
    <t>P22510900-0031</t>
  </si>
  <si>
    <t>2201-510926-17-01-628765</t>
  </si>
  <si>
    <t>占地面积573亩，其中建设健身设施用地约126亩，建设足球场、篮球场、排球场、乒乓球场等场地10块，健身步道约4公里，健身广场5000平方米；水域302亩，建设水上运动项目相关配套设施1000平方米；配置器械、儿童娱乐健身场所等，配套生态停车场12000平方米，停车位600个及其他相关配套设施。</t>
  </si>
  <si>
    <t>2F497D9AC9A57336E065F8163E8AA87C</t>
  </si>
  <si>
    <t>D83109A708340B1BE0535EFB480AA7F9</t>
  </si>
  <si>
    <t>东兴区发展和改革局</t>
  </si>
  <si>
    <t>内江市东兴区经济开发区产业园区基础设施建设项目</t>
  </si>
  <si>
    <t>P21511011-0014</t>
  </si>
  <si>
    <t>2109-511011-04-01-811746</t>
  </si>
  <si>
    <t>内江市东兴区经济开发区产业园基础设施建设项目：①项目主要建设内容和规模：项目占地300亩，主要建设内容为建设标准化厂房、创新平台和交易市场建设等约24万平方米，配套建设道路等基础设施；②项目类型：选省级产业园区基础设施；</t>
  </si>
  <si>
    <t>2F39461A953F4B34E065F8163E8AA87C</t>
  </si>
  <si>
    <t>CFAE37FBDD6FFB56E0535EFB480AEB50</t>
  </si>
  <si>
    <t>999313 大邑县西岭雪山运动康养产业功能区管理委员会</t>
  </si>
  <si>
    <t>大邑县发展和改革局</t>
  </si>
  <si>
    <t>大邑县西岭文体智能装备功能区基础设施建设工程</t>
  </si>
  <si>
    <t>P22510129-0009</t>
  </si>
  <si>
    <t>2206-510129-04-01-440853</t>
  </si>
  <si>
    <t>新（改）建标准化厂房11.07万平方米，建设大型停车位400个、仓储用房14100平方米等附属设施；配套建设园区停车场、园区道路4.92km、建设电力及通讯通道（含迁改），新建园区水、电、气等管线及其他附属工程。</t>
  </si>
  <si>
    <t>大邑县西岭文体智能装备功能区管理委员会</t>
  </si>
  <si>
    <t>9B20494F9EE7FD6BE0535EFB480ADA69</t>
  </si>
  <si>
    <t>2F34E1017CFC7CCBE065F8163E8AA87C</t>
  </si>
  <si>
    <t>E2B6626AFF547C4EE0535EFB480ADCE0</t>
  </si>
  <si>
    <t>360102102 四川省自贡市江姐中学</t>
  </si>
  <si>
    <t>自贡市大安区教育和体育局</t>
  </si>
  <si>
    <t>自贡市教育局</t>
  </si>
  <si>
    <t>自贡市江姐中学高中部能力提升建设项目</t>
  </si>
  <si>
    <t>P24510304-0018</t>
  </si>
  <si>
    <t>2405-510304-04-01-959113</t>
  </si>
  <si>
    <t>新建教学综合楼8000平方米、学生宿舍9400平方米、食堂600平方米及附属工程，购置设备设施等。
新建教学综合楼8000平方米、学生宿舍9400平方米、食堂600平方米及附属工程，购置设备设施等。
新建教学综合楼8000平方米、学生宿舍9400平方米、食堂600平方米及附属工程，购置设备设施等。</t>
  </si>
  <si>
    <t>四川省自贡市江姐中学</t>
  </si>
  <si>
    <t>2F2ADDFC305C5E03E065F8163E8AA87C</t>
  </si>
  <si>
    <t>2F5C75BD02AA3BE7E065F8163E8AA87C</t>
  </si>
  <si>
    <t>360102102</t>
  </si>
  <si>
    <t>2F5CACDC3869511CE065F8163E8AA87C</t>
  </si>
  <si>
    <t>P20511600-0281</t>
  </si>
  <si>
    <t>亭子口灌区一期工程建设项目包括：总干渠及分干渠、东干渠、西干渠；可尽快获得效益的已成水库解元水库、三元水库、大深沟水库、万家沟水库、磨儿滩、花桥水库充水渠；为仪陇县老县城供水的观音支渠；为营山县城供水的营山分干渠及幸福水库充水渠；为岳池县供水的回龙水库提灌站及回龙水库充水渠、响水滩水库充水渠；为广安区供水的全民水库提灌站及全民水库充水渠；以及东干渠为渠线补水的新市支渠；东干渠末端为武胜县补水的文昌寨分干渠；共计17条渠道，渠道总长383.81km，以及为水库充水的2座提水泵站（回龙提水泵站和全民水库提水泵站），供水人口256.23万人，其中城市人口125.90万人，乡镇人口49.90万人，供水量4.05亿m3，其中城镇供水量1.92亿m3（占比47%）。
亭子口灌区一期工程实际设计灌溉耕地面积123.32万亩，设计灌溉林果地面积12.62万亩，总设计灌溉面积135.94万亩。设计灌溉面积中，按灌溉条件分：改善灌溉面积93.84万亩，新增灌溉面积42.10万亩。按灌溉方式分：自流灌溉面积96.71万亩，提水灌溉面积39.23万亩。</t>
  </si>
  <si>
    <t>程光荣</t>
  </si>
  <si>
    <t>2F60841889927486E065F8163E8AA87C</t>
  </si>
  <si>
    <t>F1CD3D834AE26607E0535EFB480A4BDA</t>
  </si>
  <si>
    <t>448901604 宝兴县夹金山建设投资有限公司</t>
  </si>
  <si>
    <t>宝兴县发展和改革局</t>
  </si>
  <si>
    <t>宝兴县五龙新材料产业园基础设施建设项目（二期）</t>
  </si>
  <si>
    <t>P23511827-0003</t>
  </si>
  <si>
    <t>2302-511827-04-01-725576</t>
  </si>
  <si>
    <t>2025-06-15</t>
  </si>
  <si>
    <t>占地面积约 150 亩，总建筑面积 12万平方米，新建标准厂房 10.5 万平方米和配套用房 1.5 万平方米，配套建设园区道路约 5 公里、停车场 1.8 万平方米（停车位 720 个）、供水管网 5.5 公里、排水管网 12.5 公里、供电管网 5.8 公里、供气
管网 5.25 公里、充电桩 145 个和园区信息化等配套基础设施。</t>
  </si>
  <si>
    <t>宝兴县夹金山建设投资有限公司</t>
  </si>
  <si>
    <t>A72AF9A256DAD690E0535EFB480AB3DC</t>
  </si>
  <si>
    <t>2F70A4BB08F46C0CE065F8163E8AA87C</t>
  </si>
  <si>
    <t>448901604</t>
  </si>
  <si>
    <t>FD23493A5CFD6CB5E0535EFB480A0A95</t>
  </si>
  <si>
    <t>资中县2024年老旧小区改造配套基础设施建设项目</t>
  </si>
  <si>
    <t>P23511025-0069</t>
  </si>
  <si>
    <t>2309-511025-04-01-303356</t>
  </si>
  <si>
    <t>2025-06-09</t>
  </si>
  <si>
    <t>本项目对涉及的38个老旧小区进行整体改造，改造户数约11400户，涉及建筑面积约86万平方米。项目内容包括小区屋面维修8万㎡，改造给水管网39千米、雨污水管网58千米、检查井2300座、强（弱）电75千米、燃气管网46千米、通信线路64千米、照明路灯775盏，设置分类垃圾箱380组、物业道闸76套、安防系统76套，规划停车位2800个（20%配充电桩），新增广告牌950个、智慧驿站114个，并完成小区及周边道路维修改造28万㎡及配套设施建设。</t>
  </si>
  <si>
    <t>2F4979DACD387334E065F8163E8AA87C</t>
  </si>
  <si>
    <t>11C9EB99421153C2E06320C012AC64D7</t>
  </si>
  <si>
    <t>四川省宝兴县交通局机关</t>
  </si>
  <si>
    <t>宝兴县交通运营能力提升及配套设施建设项目</t>
  </si>
  <si>
    <t>P25511827-0004</t>
  </si>
  <si>
    <t>2405-511827-04-01-736960</t>
  </si>
  <si>
    <t>项目采购14辆新能源公交车，包含对现有6辆传统型柴油公交车进行替换；完善公交车充电配套设施7个以及县域范围内小汽车充电桩设施50个等；改建智能公交站台26个，改建两个新能源公交车站，购置相关配套设施等。</t>
  </si>
  <si>
    <t>2F7DD94C1E33504AE065F8163E8AA87C</t>
  </si>
  <si>
    <t>2F7251E038E76BEBE065F8163E8AA87C</t>
  </si>
  <si>
    <t>361301304 北川羌族自治县人民医院</t>
  </si>
  <si>
    <t>北川羌族自治县卫生局机关</t>
  </si>
  <si>
    <t>北川羌族自治县人民医院综合服务能力提升项目</t>
  </si>
  <si>
    <t>P22510726-0038</t>
  </si>
  <si>
    <t>2209-510726-04-01-708443</t>
  </si>
  <si>
    <t>为进一步完善病房设施，提升群众就医体验，推进农业转移人口市民化就医满意度。1.提升改造门急诊综合楼及住院病区约23347㎡，改造病房212间(5改3人间45间，4改2人间56间，提升改造111间，卫生间改造106处)等。2.规范建设老年科、儿科、妇产科，配置呼吸机、宫腔镜等医疗设施设备一批。</t>
  </si>
  <si>
    <t>北川羌族自治县人民医院</t>
  </si>
  <si>
    <t>757F6BBC30B4C04BEFA1301BCB61E0D</t>
  </si>
  <si>
    <t>2F33D1F7D2370F1FE065F8163E8AA87C</t>
  </si>
  <si>
    <t>361301304</t>
  </si>
  <si>
    <t>119EDB2AB3FC49C4E06320C012AC1C94</t>
  </si>
  <si>
    <t>448001002 攀枝花市公共交通有限责任公司</t>
  </si>
  <si>
    <t>攀枝花市智慧交通信息化建设项目</t>
  </si>
  <si>
    <t>P23510400-0007</t>
  </si>
  <si>
    <t>2311-510400-04-04-468325</t>
  </si>
  <si>
    <t>项目主要以打造智慧公共交通信息化平台为主、为市政公共出行服务提供信息化支撑。具体包括：建设公众出行服务平台、新能源充电运营管理平台、公交智能调度运营平台、公交一体化安全管控平台、公交智慧场站系统、客流分析与智能排班系统、网络大数据平台、数据采集分析平台等。通过市政公共交通领域相关数据采集、传输，智能化应用等软硬件设备投入和系统开发，提升攀枝花市东区公共交通领域信息化水平。项目新增算力和存储资源折合标准机架数为6.8机架。(备注：项目不涉及新增算力（数据）中心。不存在信息系统重复建设情况，不存在新增巨幅大屏等新形象工程。)</t>
  </si>
  <si>
    <t>公交公司</t>
  </si>
  <si>
    <t>11CC01ACEEA902B2E06320C012AC3D40</t>
  </si>
  <si>
    <t>2F6949759F9E320FE065F8163E8AA87C</t>
  </si>
  <si>
    <t>448001002</t>
  </si>
  <si>
    <t>11CD71FBF96C212EE06320C012AC2425</t>
  </si>
  <si>
    <t>南部县城市配电网基础设施建设项目</t>
  </si>
  <si>
    <t>P22511321-0131</t>
  </si>
  <si>
    <t>2210-511321-04-01-885001</t>
  </si>
  <si>
    <t>四川省南部县辰祥能源有限公司的南部县城市配电网基础设施建设项目已开工，项目的建设内容为：新建河东园区35千伏变电站，配套建设中心配电室、开闭所、配电箱变、二级配电柜、10千伏电缆以及低压电缆等配套设施。</t>
  </si>
  <si>
    <t>2F54C12EA6AB1188E065F8163E8AA87C</t>
  </si>
  <si>
    <t>ED93E17A3F553982E0535EFB480A37FC</t>
  </si>
  <si>
    <t>348108101 交通运输局</t>
  </si>
  <si>
    <t>马边彝族自治县物流基础设施补短板项目</t>
  </si>
  <si>
    <t>P24511133-0002</t>
  </si>
  <si>
    <t>2405-511133-04-01-898392</t>
  </si>
  <si>
    <t xml:space="preserve">新建建筑面积25000平方米，含智慧云仓约12000平方米，分拣中心约4000平方米，配送中心约3000平方米，物资仓储库约4000平方米，辅助配套用房约2000平方米，以及配套仓储智能化设施、管网等配套设施。
</t>
  </si>
  <si>
    <t>2846B3A5575442DB226BE2E137465F4</t>
  </si>
  <si>
    <t>2F2E2669B69338B9E065F8163E8AA87C</t>
  </si>
  <si>
    <t>348108101</t>
  </si>
  <si>
    <t>19FC454904D24826E06320C012AC9C44</t>
  </si>
  <si>
    <t>434305101 武胜城市投资有限公司</t>
  </si>
  <si>
    <t>广安市武胜县中滩片区老旧小区改造建设项目（一期）</t>
  </si>
  <si>
    <t>P23511622-0005</t>
  </si>
  <si>
    <t>2305-511622-04-01-380074</t>
  </si>
  <si>
    <t>建设规模及内容为对沿口镇中滩片区的新跃小区等9个小区配套基础设施进行改造，涉及改造面积约15.7万平方米，涉及居民3052户，其中改造道路约3.18万平方米，新建、改造机动车和非机动车棚，改造地上停车位1500个，智能双枪充电桩225个；改造排水管网约6.49公里，燃气管网7.45公里，电力管线约16.63公里，社区便民菜市1.8万平方米，配套建设社区卫生服务站约2000平方米、垃圾分类回收智能屋500平方米、消防、安防等基础设施。</t>
  </si>
  <si>
    <t>武胜城市投资有限公司</t>
  </si>
  <si>
    <t>58DA6B898124669892F6882C3E44C00</t>
  </si>
  <si>
    <t>2F49135F5EAC4868E065F8163E8AA87C</t>
  </si>
  <si>
    <t>434305101</t>
  </si>
  <si>
    <t>FD25290D6FE0D813E0535EFB480A024B</t>
  </si>
  <si>
    <t>广元市朝天区住房和城乡建设局</t>
  </si>
  <si>
    <t>广元市朝天城区小中坝片区、大巴口片区、羊木片区、中子片区老旧小区改造项目</t>
  </si>
  <si>
    <t>P22510812-0018</t>
  </si>
  <si>
    <t>2201-510812-17-01-843402</t>
  </si>
  <si>
    <t xml:space="preserve">改建小中坝片区、羊木片区、中子片区、大巴口片区所涉48个小区，2692户。主要建设内容：小区配套道路整治6.5千米，提升供水供电、排水、托儿所、快递箱、老年人活动中心、垃圾收储设施、充电桩、停车场、电梯加装等。 </t>
  </si>
  <si>
    <t>朝天区债务经办</t>
  </si>
  <si>
    <t>2F2D516C83B05FE3E065F8163E8AA87C</t>
  </si>
  <si>
    <t>D86F9E00D2DF26DCE0535EFB480A9AD9</t>
  </si>
  <si>
    <t>999521 西充县泓源水务发展有限公司</t>
  </si>
  <si>
    <t>西充县水务局</t>
  </si>
  <si>
    <t>西充县太平水厂扩建及配套管网建设项目</t>
  </si>
  <si>
    <t>P25511325-0009</t>
  </si>
  <si>
    <t>2503-511325-04-01-103155</t>
  </si>
  <si>
    <t>2027-04-19</t>
  </si>
  <si>
    <t>新建日供水规模2.5万吨水厂一座，敷设供水管道及管路设施设备，其中厂区进水DN800主管道2.3km，DN1000-DN160到乡镇（社区）管道145.6km，PE110-PE75乡镇到村管道648.48km，PE63-PE32村到社（用户）管道2974.6km。本项目建设将有效提升项目区内供水能力，改善供水基础设施，提高项目区供水水质，优化并扩大现有供水厂的运营和服务能力，促进全县水利事业及经济的发展。</t>
  </si>
  <si>
    <t>王人可</t>
  </si>
  <si>
    <t>2585A09BFBF3661FE065F8163E8AA87C</t>
  </si>
  <si>
    <t>2F551F310ADD387CE065F8163E8AA87C</t>
  </si>
  <si>
    <t>999521</t>
  </si>
  <si>
    <t>2F523AF1B5290A6EE065F8163E8AA87C</t>
  </si>
  <si>
    <t>泸县生活污水垃圾末端资源化处置项目</t>
  </si>
  <si>
    <t>P22510521-0045</t>
  </si>
  <si>
    <t>2210-510521-04-01-154660</t>
  </si>
  <si>
    <t>2026-02-01</t>
  </si>
  <si>
    <t>升级改造两个生活垃圾压缩中转站;新建七座中转站(20 吨/日)及配套设施，配置14辆转运车;餐厨垃圾末端资源化水平改造;新建垃圾资源化中心的两条前端处理系统和三条资源化生产系统;新建泸县20000方/日处理再生水处理厂。</t>
  </si>
  <si>
    <t>2F59C23BE69F203CE065F8163E8AA87C</t>
  </si>
  <si>
    <t>ED8E8495D28E82EAE0535EFB480AAC39</t>
  </si>
  <si>
    <t>333803801 华蓥市住房和城乡建设局</t>
  </si>
  <si>
    <t>华蓥市住房和城乡建设局</t>
  </si>
  <si>
    <t>华蓥市污水收集处理设施体系化建设工程</t>
  </si>
  <si>
    <t>P23511681-0041</t>
  </si>
  <si>
    <t>2310-511681-04-01-799886</t>
  </si>
  <si>
    <t>2028-08-25</t>
  </si>
  <si>
    <t>对华蓥市域内污水收集处理设施进行体系化建设，改造华蓥市污水处理厂站11座，日处理规模达4万m3/d，配置中水回用设施，配套建设污水收集主管网约59km，升级改造污水处理设施设备，增设污泥转运设施、检测系统以及附属设施等。</t>
  </si>
  <si>
    <t>市建设局</t>
  </si>
  <si>
    <t>EFD91F0AFEB4388813F7C72FE86943D</t>
  </si>
  <si>
    <t>2F4541AE03A136FBE065F8163E8AA87C</t>
  </si>
  <si>
    <t>333803801</t>
  </si>
  <si>
    <t>11C762BF852E1C14E06320C012AC8FA5</t>
  </si>
  <si>
    <t>资中县水南片区城市更新补短板项目</t>
  </si>
  <si>
    <t>P25511025-0012</t>
  </si>
  <si>
    <t>2412-511025-04-01-922466</t>
  </si>
  <si>
    <t>建设及整治修复市政道路约5000平方米；综合管网改造及整治，总面积约4000平方米，总长度约2.5公里；停车位500个；公共服务设施建设，总面积约14万平方米，含社会治理中心建设、适儿化改造等；环境品质提升，总面积约2万平方米；老旧小区改造提升总建筑面积约12万平方米，燃气改造总户数约3万户。</t>
  </si>
  <si>
    <t>2F5DC61247965897E065F8163E8AA87C</t>
  </si>
  <si>
    <t>2F3367E3F4564EA7E065F8163E8AA87C</t>
  </si>
  <si>
    <t>448360 德阳旌耘农业发展服务有限公司</t>
  </si>
  <si>
    <t>旌阳区种养循环示范农业园区建设项目</t>
  </si>
  <si>
    <t>P21510603-0038</t>
  </si>
  <si>
    <t>2206-510603-04-01-668890</t>
  </si>
  <si>
    <t>2024-04-19</t>
  </si>
  <si>
    <t>2027-04-17</t>
  </si>
  <si>
    <t>对种养基地基础设施进行提档升级100处，带状种植，畜产品种业发展，种植业种业发展，农机装备购置和改造1000台，并进行畜禽养殖粪污、农作物秸秆资源的收集、治理、贮存和综合利用及相关设施设备的建设和采购，以及数字智慧化改造100000㎡等</t>
  </si>
  <si>
    <t>何雪松</t>
  </si>
  <si>
    <t>F35F632A805E1949E0535EFB480A1AFF</t>
  </si>
  <si>
    <t>2F465570F38227FEE065F8163E8AA87C</t>
  </si>
  <si>
    <t>448360</t>
  </si>
  <si>
    <t>11CE8F6F6AFE3BC3E06320C012AC5FC0</t>
  </si>
  <si>
    <t>西昌市邛海周边3宗土地储备项目</t>
  </si>
  <si>
    <t>P25513401-0009</t>
  </si>
  <si>
    <t>XXXX-XXXXXX-XX-XX-XXXXAB</t>
  </si>
  <si>
    <t>本项目新增土地储备位于B-18号、B-38、C-01号和西昌市旅游文化科技创意产业园区土地4宗。项目实施后拟出让面积合计755.55亩，全为商服用地。本项目新增土地储备位于B-18号、B-38、C-01号和西昌市旅游文化科技创意产业园区土地4宗。项目实施后拟出让面积合计755.55亩，全为商服用地。</t>
  </si>
  <si>
    <t>2F87B9D510FA5DB6E065F8163E8AA87C</t>
  </si>
  <si>
    <t>2F86FAC50DAA0AB7E065F8163E8AA87C</t>
  </si>
  <si>
    <t>平武县城市供排水管网项目</t>
  </si>
  <si>
    <t>P25510727-0015</t>
  </si>
  <si>
    <t>2412-510727-04-01-481022</t>
  </si>
  <si>
    <t>提升改造县城供水厂，改建供水主管网 20km，供水支管网50km。新建智慧供水平台，物联网水表更换 15000 户。城区易涝积水点治理 3 处。新建排水管网 30 公里。改建排水管网 20 公里，提升改造雨水篦 1200 个，检查井 500 个，排水口整治 6 处，恢复道路 50000 平方米。</t>
  </si>
  <si>
    <t>2F464199B3D41DD3E065F8163E8AA87C</t>
  </si>
  <si>
    <t>2F45CA10FE616D81E065F8163E8AA87C</t>
  </si>
  <si>
    <t>361101101 道孚县卫生健康局</t>
  </si>
  <si>
    <t>道孚县卫生健康局</t>
  </si>
  <si>
    <t>甘孜藏族自治州卫生健康委员会</t>
  </si>
  <si>
    <t>道孚县妇女儿童专科医院建设项目</t>
  </si>
  <si>
    <t>P24513326-0003</t>
  </si>
  <si>
    <t>2305-513300-04-01-630458</t>
  </si>
  <si>
    <t>本项目名称为道孚县妇女儿童专科医院建设项目。本项目的建设内容如下：新建总面积7204平方米，包括门诊综合楼、住院楼及食堂、制氧站、污水处理、垃圾暂存间、消毒供应室、门卫室等配套设施。新建床位数70张。</t>
  </si>
  <si>
    <t>道孚县卫生局</t>
  </si>
  <si>
    <t>28AE04A447149D8868F99C0B872224B</t>
  </si>
  <si>
    <t>2F4A185D8E423417E065F8163E8AA87C</t>
  </si>
  <si>
    <t>0F3046B304151898E0635EFB480AAD42</t>
  </si>
  <si>
    <t>303118101 高县发展和改革局</t>
  </si>
  <si>
    <t>渝昆高铁高县站配套设施建设项目</t>
  </si>
  <si>
    <t>P19511525-0071</t>
  </si>
  <si>
    <t>2019-511525-53-01-391074</t>
  </si>
  <si>
    <t>2022-02-22</t>
  </si>
  <si>
    <t>新建综合客运枢纽（含长途客运站、公交车站）；新建地下综合换乘中心，出租车停靠站，社会车辆停车场，地下停车场（含充电桩）；新建站前枢纽道路、高架广场、集散中心、管网建设等附属配套基础设施。新建综合客运枢纽（含长途客运站、公交车站）；新建地下综合换乘中心，出租车停靠站，社会车辆停车场，地下停车场（含充电桩）；新建站前枢纽道路、高架广场、集散中心、管网建设等附属配套基础设施。</t>
  </si>
  <si>
    <t>陈春</t>
  </si>
  <si>
    <t>017AD7C1BB1490AAD76596BE60078E0</t>
  </si>
  <si>
    <t>2F31690C8E196450E065F8163E8AA87C</t>
  </si>
  <si>
    <t>303118101</t>
  </si>
  <si>
    <t>A0820D7BB0D0B1BBE0535EFB480A4CDB</t>
  </si>
  <si>
    <t>332001 南江县水务建设投资开发有限公司</t>
  </si>
  <si>
    <t>南江县大河片区引水和供水工程</t>
  </si>
  <si>
    <t>P24511922-0144</t>
  </si>
  <si>
    <t>2406-511922-04-01-847328</t>
  </si>
  <si>
    <t>包括引调水工程，原水输水、供水站和配水工程。其中:新建引调水泵站1座，新建输水管道长11.25km;新建配水管道长155.76km，配水站1座，加压泵站2座;新建村镇供水智慧化水务数字化平台一套;新建供水站2座，设计规模为 6000m3/d，其中:庙坪供水站设计规模为 2000m3/d，平岗供水站设计规模为 4000m3/d，改善供水人口约6万人</t>
  </si>
  <si>
    <t>王志荣</t>
  </si>
  <si>
    <t>259A78625F575245E065F8163E8AA87C</t>
  </si>
  <si>
    <t>2F585A3CB0D80DA2E065F8163E8AA87C</t>
  </si>
  <si>
    <t>2F3F7A2B99BB5541E065F8163E8AA87C</t>
  </si>
  <si>
    <t>333157 会东金江水务投资有限责任公司</t>
  </si>
  <si>
    <t>四川省会东县水利局办公室</t>
  </si>
  <si>
    <t xml:space="preserve">会东县两岔河水库一期工程 </t>
  </si>
  <si>
    <t>P22513426-0015</t>
  </si>
  <si>
    <t>2207-513400-04-01-470762</t>
  </si>
  <si>
    <t>工程开发任务为农业灌溉、城乡供水和保障白鹤滩水电站移民安置点用水，兼顾改善水生态环境、发电、提高防洪能力等综合利用。工程总库容4596万立方米，最大坝高70米，水库校核洪水位1762.74米，正常蓄水位1760米、相应库容4114万立方米。水库多年平均供水量4322万立方米，其中农业灌溉供水2399万立方米，城乡供水1399万立方米，生态环境供水524万立方米设
计灌溉面积6.52万亩(新增6.25万亩，改善0.27万亩),供水人口约17万人口。电站装机容量13兆瓦。涉及移民457人。</t>
  </si>
  <si>
    <t>会东金江水务投资有限责任公司</t>
  </si>
  <si>
    <t>ED3127A70EDEED73E0535EFB480AF5EE</t>
  </si>
  <si>
    <t>2F69E7087FED71F8E065F8163E8AA87C</t>
  </si>
  <si>
    <t>333157</t>
  </si>
  <si>
    <t>ED312B0DABD8ED65E0535EFB480A9A8A</t>
  </si>
  <si>
    <t>448616 成都香城盈创实业有限公司</t>
  </si>
  <si>
    <t>新都区大丰街道皇花片区城中村改造配套基础设施项目</t>
  </si>
  <si>
    <t>P25510114-0004</t>
  </si>
  <si>
    <t>2406-510114-04-01-673724</t>
  </si>
  <si>
    <t>本项目为新都区大丰街道皇花片区城中村改造项目的配套项目，项目改造实施范围为东至金虎路，南至南丰大道，西至老成彭路，北至大天路，以及粮食仓库片区、三医院南北侧地块，涉及 195 户。项目建设内容主要为新建社区综合体 13451.46㎡、社区文化活动中心 21350.09㎡以及 8 条配套道路。其中包含车位 251 个、给排水、强弱电、通风等其他配套基础设施。配套道路包含诺特路、一里桥一巷、一里桥二巷、一里桥路、南甫路、皇甫路、金南路和金虎路。项目属于纳入国家计划的城中村改造项目。</t>
  </si>
  <si>
    <t>成都香城盈创实业有限公司</t>
  </si>
  <si>
    <t>8FBA16D3390E9ABEE0535EFB480A8170</t>
  </si>
  <si>
    <t>2F5A6CAF0A5B653EE065F8163E8AA87C</t>
  </si>
  <si>
    <t>448616</t>
  </si>
  <si>
    <t>2F408EE0A17A47CEE065F8163E8AA87C</t>
  </si>
  <si>
    <t>南充市嘉陵区李渡金凤片区农村安全饮水巩固提升工程</t>
  </si>
  <si>
    <t>P22511304-0063</t>
  </si>
  <si>
    <t>2210-511304-04-01-606006</t>
  </si>
  <si>
    <t>新建日处理能力 1.5 万立方水厂 1 座、供水主管道 120 公里、乡村通村管道 620 公里；改造场镇供水管网 70 公里。新建日处理能力 1.5 万立方水厂 1 座、供水主管道 120 公里、乡村通村管道 620 公里；改造场镇供水管网 70 公里。</t>
  </si>
  <si>
    <t>2F533693F3606DE2E065F8163E8AA87C</t>
  </si>
  <si>
    <t>EDA12565304AF264E0535EFB480A8DD7</t>
  </si>
  <si>
    <t>999002 乐山高新区嘉州工业园管理服务中心</t>
  </si>
  <si>
    <t>四川乐山嘉州经济开发区嘉州新饮品产业园区基础设施建设项目</t>
  </si>
  <si>
    <t>P25511102-0014</t>
  </si>
  <si>
    <t>2501-511102-04-01-192642</t>
  </si>
  <si>
    <t>本项目总占地面积505.65亩，新建厂区总建筑面积320900.00㎡，（其中，标准化厂房266000.00㎡、仓库13300.00㎡、冷库26600.00㎡、饮品实验检测楼7000.00㎡、食堂、倒班楼3000.00㎡、地下车库及设备间5000.00㎡），新建1座处理规模1万m3/d污水处理厂（处理工艺为预处理+A2O 生化二级处理+高效沉淀+反硝化滤池三级处理），配套完善室外综合管网1项、停车位360个、充电桩60个、园区内部配套道路1800.00m、硬质铺装87259.00㎡、安全生产防护工程49850.00㎡、智能信息化系统1项等。</t>
  </si>
  <si>
    <t>乐山市工业集中区管委会</t>
  </si>
  <si>
    <t>8FE9401E9D14C446E0535EFB480AD5F0</t>
  </si>
  <si>
    <t>2F3666F5C6191D00E065F8163E8AA87C</t>
  </si>
  <si>
    <t>2F33F83595501EF1E065F8163E8AA87C</t>
  </si>
  <si>
    <t>四川仁寿经济开发区C区新型节能建材产业园建设项目</t>
  </si>
  <si>
    <t>P20511421-0059</t>
  </si>
  <si>
    <t>2020-511421-47-01-503770</t>
  </si>
  <si>
    <t xml:space="preserve">新建四川仁寿经济开发区 C 区新型建材产业园区一个，占地面积为
266089.25 平方米（折合约 399.13 亩），总建筑面积为 170000 平方米。新建标
准厂房屋顶光伏电站 20MW、停车位 1500 个、充电桩 450 桩。
</t>
  </si>
  <si>
    <t>2F333B39C8794EB9E065F8163E8AA87C</t>
  </si>
  <si>
    <t>B33FE6412353E847E0535EFB480A9DB9</t>
  </si>
  <si>
    <t>宜宾高新区宜渝区域经济合作产业园区基础设施建设项目</t>
  </si>
  <si>
    <t>P25511500-0013</t>
  </si>
  <si>
    <t>2410-511534-04-01-882467</t>
  </si>
  <si>
    <t>本项目占地约140亩，新建12万平方米高标准定制厂房；新建园区内配套停车位700个（其中包含新能源停车位140个），并配套建设园区内给排水管网4.26千米、通讯管网4.15千米、燃气管网3.98千米、电力管线5.68千米、园区内配套道路工程约1.95公里。</t>
  </si>
  <si>
    <t>李鑫</t>
  </si>
  <si>
    <t>2F4768ECC5881993E065F8163E8AA87C</t>
  </si>
  <si>
    <t>2F45B731FFAA6526E065F8163E8AA87C</t>
  </si>
  <si>
    <t>德阳国家级经开区保障性安居工程城镇老旧小区改造及配套设施建设项目（一期）</t>
  </si>
  <si>
    <t>P23510600-0039</t>
  </si>
  <si>
    <t>2312-510699-04-01-544799</t>
  </si>
  <si>
    <t>2025-08-14</t>
  </si>
  <si>
    <t>2027-08-10</t>
  </si>
  <si>
    <t>计划改造62个老旧小区，改造户数15817户，改造面积约96万平方米。主要包括改造小区道路，新建及改造排水管道，改造绿化，增设照明设施，改造机动车停车位，改造非机动车库，改造燃气、供水、供电、通信等管线，小区屋面外墙防水改造、楼梯间翻新、完善小区无障碍设施、消防设施、垃圾收集分类、充电桩等基础设施，完善智慧化设施、停车场、休闲文化、健身、便民服务等公共服务设施。根据建设实际需要，项目采取分期建设实施。</t>
  </si>
  <si>
    <t>2F4979DB045D7334E065F8163E8AA87C</t>
  </si>
  <si>
    <t>11E45D740A0B1EB2E06320C012ACB578</t>
  </si>
  <si>
    <t>318793 自贡创发建设有限责任公司</t>
  </si>
  <si>
    <t>自贡市自流井区发展和改革局</t>
  </si>
  <si>
    <t>中欧（亚）班列成都集结中心（自贡分拨中心）综合能力提升工程</t>
  </si>
  <si>
    <t>P24510302-0039</t>
  </si>
  <si>
    <t>2404-510302-04-01-725839</t>
  </si>
  <si>
    <t>1.铁路场站基础设施扩能提升。改造1条走行线为到发线,改扩建到发线及走行线,改建铁路专用线1条;2.配套铁路场站中转设施设备。新建集装箱装卸区5万㎡、中转高标准仓库约7万㎡、集装箱智慧转运冻库4万㎡、大宗商品流通加工中心2万㎡、智慧冷藏充电中心0.5万㎡、班列智慧化大数据调度中心1万㎡、海关铁路运输监管中心1万㎡、改扩建保税仓2万㎡、综合能源站1座、重卡综合服务中心0.3万㎡;配套吊装、转运等设施设备;3.配套道路建设。新建连接中欧(亚)班列转运中心周边集疏运道路、货运连接线7条5.5公里。</t>
  </si>
  <si>
    <t>毛梓恺</t>
  </si>
  <si>
    <t>269F7E9BB2EB597CE065F8163E8AA87C</t>
  </si>
  <si>
    <t>2F6DAF04FA9F131FE065F8163E8AA87C</t>
  </si>
  <si>
    <t>318793</t>
  </si>
  <si>
    <t>2F4977F4C46E6DDEE065F8163E8AA87C</t>
  </si>
  <si>
    <t>雨城区“雅鱼”育种创新能力提升融合发展建设项目</t>
  </si>
  <si>
    <t>P22511802-0034</t>
  </si>
  <si>
    <t>2211-511802-04-01-488248</t>
  </si>
  <si>
    <t>建设雅鱼原良种池200个、雅鱼标准化鱼池1200个，工厂化养殖车间及水产品加工房5360平方米，雅鱼育种研发中心820平方米，雅鱼科普基地1530平方米，雅鱼特色文化展示区3000平方米，配套建设生产道路和道路扩宽约10km、停车场约7700平方米等基础设施。</t>
  </si>
  <si>
    <t>2F300C45D70772A6E065F8163E8AA87C</t>
  </si>
  <si>
    <t>ED05C907EE268402E0535EFB480AC5B4</t>
  </si>
  <si>
    <t>宜宾市叙州区2024年柏溪街道、南岸街道老旧小区改造配套基础设施项目</t>
  </si>
  <si>
    <t>P24511521-0076</t>
  </si>
  <si>
    <t>2310-511504-04-01-460067</t>
  </si>
  <si>
    <t>本项目涉及 29个老旧小区，房屋 74栋，1658 户居民。改造小区内道路改造约18600平方米，燃气管道改造 33160米，给水管道改造 5920米，雨水排水管道改造6560 米，电力线路改造 7400米，通信线路改造5920米;新增小区消防设施 35 套，户内燃气安全设施 1658套，电瓶车充点电50处，配套大门30座，分类垃圾站点 79套，划停车位1700个等配套基础设施。</t>
  </si>
  <si>
    <t>2F4A7ACE87B15C0FE065F8163E8AA87C</t>
  </si>
  <si>
    <t>197F2BEB5C6C483CE06320C012ACCE43</t>
  </si>
  <si>
    <t>高县农村安全饮水全域提升工程</t>
  </si>
  <si>
    <t>P20511525-0057</t>
  </si>
  <si>
    <t>2020-511525-76-01-507965</t>
  </si>
  <si>
    <t>包含新建供水能力合计 4.91 万 m3/d 的农村集中供水设施与供水厂、新建原水输水管道约 20Km、新建配水管网约 150Km，落润镇、蕉村镇等 8 个乡镇供水管网改造，以及水厂信息化、自动化监控系统等智慧水利设施建设。</t>
  </si>
  <si>
    <t>2F42EBFB4F5540EBE065F8163E8AA87C</t>
  </si>
  <si>
    <t>B24E4A80B6665371E0535EFB480A3A1D</t>
  </si>
  <si>
    <t>乐山市市中区存量土地储备（第一包)</t>
  </si>
  <si>
    <t>P25511102-0033</t>
  </si>
  <si>
    <t>1111-010101-01-02-010101</t>
  </si>
  <si>
    <t>本项目拟收储土地158.23 亩，涉及4个收回收购地块本项目拟收储土地158.23 亩，涉及4个收回收购地块本项目拟收储土地158.23 亩，涉及4个收回收购地块本项目拟收储土地158.23 亩，涉及4个收回收购地块</t>
  </si>
  <si>
    <t>2F6F838A3E43757CE065F8163E8AA87C</t>
  </si>
  <si>
    <t>2F6EE3DF2BC6288BE065F8163E8AA87C</t>
  </si>
  <si>
    <t>成渝双城经济圈-沿滩高新技术产业园区建设项目(一期)</t>
  </si>
  <si>
    <t>P23510311-0001</t>
  </si>
  <si>
    <t>2302-510311-04-01-159217</t>
  </si>
  <si>
    <t>园区建设面积约462000 m2,其中包含多层标准化厂房约380000m2,仓库50000m2,建设物流中转平台1座，公共停车场30000m2(含停车位1000个，充电桩200个)等；配套实施道路(约18km)、主供水管(约18km)、电缆管(约15km)、综合管线(约20km)、公共管廊(约13km)等基础设施，对既有老旧道路进行改造完善(约8km);配套建设初雨收集池1座，供电设施1套，搭建5g+园区智慧管理系统1套。</t>
  </si>
  <si>
    <t>2F497D47AC7E732CE065F8163E8AA87C</t>
  </si>
  <si>
    <t>FD223382254DC982E0535EFB480A3F88</t>
  </si>
  <si>
    <t>成渝双城经济圈-泸永江优质粮油及稻田种养殖产业基地（一期）</t>
  </si>
  <si>
    <t>P21510521-0009</t>
  </si>
  <si>
    <t>2108-510521-20-01-149699</t>
  </si>
  <si>
    <t>2022-01-14</t>
  </si>
  <si>
    <t>2025-08-22</t>
  </si>
  <si>
    <t>本项目拟在泸县云锦镇、百和镇、立石镇开展高标准基本农田建设约12.717万亩（其中新增高标准农田5723亩），其中生产便道建设累计长度约232.11千米，水利基础设施建设包括整治山坪塘198口、建设蓄水池50口、建设沟渠20千米、灌溉管网建设29千米等</t>
  </si>
  <si>
    <t>2F588AF5A539212DE065F8163E8AA87C</t>
  </si>
  <si>
    <t>CCF4DDF7AEF5FFA2E0535EFB480AEEC8</t>
  </si>
  <si>
    <t>宜宾市高捷园清洁再生能源产业园区基础设施建设项目</t>
  </si>
  <si>
    <t>P23511500-0065</t>
  </si>
  <si>
    <t>2309-511504-04-01-688750</t>
  </si>
  <si>
    <t>新建约17万平方米的高标准厂房、园区内配套道路约2公里，新建园区配套停车场2.4万平方米、停车位约800个、新能源充电桩约250个，完善园区给排水管网2公里、燃气管网2.8公里、电力管网4公里、通信管网3公里等配套基础设施。</t>
  </si>
  <si>
    <t>2F5B36265EDE397AE065F8163E8AA87C</t>
  </si>
  <si>
    <t>11B2CF1D3F7D51F8E06320C012ACD6B6</t>
  </si>
  <si>
    <t>327132101 县林业局（含事业）</t>
  </si>
  <si>
    <t>县林业局（含事业）</t>
  </si>
  <si>
    <t>“天府森林粮库”长宁县林竹基地提升项目</t>
  </si>
  <si>
    <t>P24511524-0025</t>
  </si>
  <si>
    <t>2411-511524-04-01-658968</t>
  </si>
  <si>
    <t>抚育竹林基地4万亩，包含材用林2万亩，笋用林2万亩，发展林下药材6000亩，其中淡竹叶4000亩，仙茅2000亩等林下经济，配套建设防火通道100公里，水池50口，管网120公里，生产便道100公里，设初级加工点4个，新建3200m保鲜冻库，新建以竹代塑标准化厂房11000m，在园区内配套污水处理等其他设施设备。</t>
  </si>
  <si>
    <t>陈鸿禹</t>
  </si>
  <si>
    <t>3CF6DCF46E94E2EA8632B5095CAB2C3</t>
  </si>
  <si>
    <t>2F5459927B657326E065F8163E8AA87C</t>
  </si>
  <si>
    <t>327132101</t>
  </si>
  <si>
    <t>2F545A0F18D86DDAE065F8163E8AA87C</t>
  </si>
  <si>
    <t>乐至县农业有害生物预警和防控中心建设项目</t>
  </si>
  <si>
    <t>P23512022-0050</t>
  </si>
  <si>
    <t>2310-512022-04-01-157990</t>
  </si>
  <si>
    <t>2025-04-08</t>
  </si>
  <si>
    <t>该项目拟新建农业有害生物预警防控中心 2000平方米，包含配套数字化病虫监测预警平台、数据中心、检验检测用房、应急防控药库、指挥中心等，同时建设病虫监测点位21个，辐射全县，配套病虫智能监测设备、防治设备、其他设施设备。</t>
  </si>
  <si>
    <t>2F3F95A4C1266186E065F8163E8AA87C</t>
  </si>
  <si>
    <t>11B7B10D219740ECE06320C012ACA729</t>
  </si>
  <si>
    <t>龙马潭区零星城市更新项目（一期）</t>
  </si>
  <si>
    <t>P22510504-0032</t>
  </si>
  <si>
    <t>2206-510504-04-01-384681</t>
  </si>
  <si>
    <t>本项目拟老旧城区进行整体更新，完善小区配套基础设施建设，周边道路改造23千米、修复改建配套雨污管网12km、修复小区围墙、增设消防设施、监控、路灯、停车场30000平方米，配套建设小区养老托幼设施和农贸市场20000平方米。</t>
  </si>
  <si>
    <t>2F6C681670CB7783E065F8163E8AA87C</t>
  </si>
  <si>
    <t>E2B884F4E1AAAC95E0535EFB480A0F78</t>
  </si>
  <si>
    <t>510115</t>
  </si>
  <si>
    <t>温江区</t>
  </si>
  <si>
    <t>381001 成都科蓉商务服务有限公司</t>
  </si>
  <si>
    <t>成都市温江区商务局</t>
  </si>
  <si>
    <t>温江区农产品批发市场建设项目</t>
  </si>
  <si>
    <t>P22510115-0059</t>
  </si>
  <si>
    <t>2206-510115-04-01-691464</t>
  </si>
  <si>
    <t>总规划用地面积约 65380.33 平方米，规划总建筑面积约 88900 平方米，主要建设内容包括农产品交易区、冷库、仓储库房、停车场、农产品转运道路等建设配套水电、排污、消防等基础设施。总规划用地面积约 65380.33 平方米，规划总建筑面积约 88900 平方米，主要建设内容包括农产品交易区、冷库、仓储库房、停车场、农产品转运道路等建设配套水电、排污、消防等基础设施。</t>
  </si>
  <si>
    <t>krsw</t>
  </si>
  <si>
    <t>11B84ED74B684E7DE06320C012AC7942</t>
  </si>
  <si>
    <t>2F4975CAB0956DCAE065F8163E8AA87C</t>
  </si>
  <si>
    <t>11CBCDAB379E7CDCE06320C012AC1043</t>
  </si>
  <si>
    <t>宣汉县老沃尔沃片区老旧小区改造配套基础设施建设项目</t>
  </si>
  <si>
    <t>P22511722-0076</t>
  </si>
  <si>
    <t>2206-511722-04-01-753740</t>
  </si>
  <si>
    <t>2024-11-21</t>
  </si>
  <si>
    <t>2025-11-21</t>
  </si>
  <si>
    <t>本项目老旧小区改造1250户，路面整治2534平方米，改造停车场330平方米，排水管网850米，给水管网750米，燃气管网700米及电力、通信、广电管线2200米，配套建设安防、照明灯等附属工程。。。。。</t>
  </si>
  <si>
    <t>2F59874225FC084DE065F8163E8AA87C</t>
  </si>
  <si>
    <t>E2BBCC28E15C3465E0535EFB480A3BA1</t>
  </si>
  <si>
    <t>广元市中医医院门诊住院综合楼建设项目</t>
  </si>
  <si>
    <t>P19510800-0017</t>
  </si>
  <si>
    <t>2019-510800-47-01-390863</t>
  </si>
  <si>
    <t>2020-08-01</t>
  </si>
  <si>
    <t>拆除原制剂室、学术厅、行政办公楼以及原党校家属楼（住宅），在该地块新建广元市中医医院门诊住院综合楼以及配套附属设施。本次新建门诊住院综合楼总建筑面积64071㎡，其中地上56311㎡，地下及设备用房7760㎡，建筑高度82.5米，地下两层，地上二十一层。项目地址：广元市利州区建设路133号。</t>
  </si>
  <si>
    <t>2F523AF1B6620A6EE065F8163E8AA87C</t>
  </si>
  <si>
    <t>9F0D9D6FAF59B279E0535EFB480A2519</t>
  </si>
  <si>
    <t>976001009 遂宁裕城建设有限公司</t>
  </si>
  <si>
    <t>遂宁经开区经信商务科技局</t>
  </si>
  <si>
    <t>遂宁国家级经开区台商工业园区污水处理厂提标改造项目</t>
  </si>
  <si>
    <t>P24510903-0160</t>
  </si>
  <si>
    <t>2410-510924-04-01-276017</t>
  </si>
  <si>
    <t>本项目对处理工艺落后水处理效果，不符合绿色低碳要求的工艺及设施进行提标改造，包括由目前的7500t/d 提升至15000t/d，处理工艺由目前的CASS工艺改为水解酸+A/A/0生化池+MBR膜池,更新全数字化设施设备等。改造升级后出水水质不低于一级A排放标准。</t>
  </si>
  <si>
    <t>AD95B1F91D903E4AE0535EFB480A4486</t>
  </si>
  <si>
    <t>2F7EE8C8A21C41AAE065F8163E8AA87C</t>
  </si>
  <si>
    <t>976001009</t>
  </si>
  <si>
    <t>2F497D4770A6732CE065F8163E8AA87C</t>
  </si>
  <si>
    <t>510700</t>
  </si>
  <si>
    <t>绵阳市本级</t>
  </si>
  <si>
    <t>348002 绵阳市公共交通集团有限责任公司</t>
  </si>
  <si>
    <t>绵阳市交通运输局</t>
  </si>
  <si>
    <t>绵阳公交绿色低碳交通工具更新项目</t>
  </si>
  <si>
    <t>P25510700-0007</t>
  </si>
  <si>
    <t>2503-510700-04-03-318712</t>
  </si>
  <si>
    <t>040405</t>
  </si>
  <si>
    <t>公交</t>
  </si>
  <si>
    <t>拟更新新能源公交车共计279辆，用于更新线路运营车辆。其中：更新8米级纯电动车辆（82辆）：更换12路14辆，57路8辆，69路9辆，92路9辆，94路7辆，95路4辆，311/312路24辆，807路7辆；
更新10米级纯电动车辆（197辆）：更换10路23辆，11路13辆，13路16辆,45路9辆，48路10辆，54路24辆，59路13辆，68路12辆，75路10辆，79路11辆，80路2辆，87路13辆，85路10辆，93路6辆，905路10辆，29/99路15辆。</t>
  </si>
  <si>
    <t>绵阳市公共交通有限责任公司</t>
  </si>
  <si>
    <t>7A6F4AA70D14DE4AE2DDF06E22B97F3</t>
  </si>
  <si>
    <t>2F7F88EC04C703A8E065F8163E8AA87C</t>
  </si>
  <si>
    <t>2F70ABA9ADAA6BF3E065F8163E8AA87C</t>
  </si>
  <si>
    <t>达州高新区河市排水防涝治理工程</t>
  </si>
  <si>
    <t>P24511700-0023</t>
  </si>
  <si>
    <t>2301-511726-04-01-714494</t>
  </si>
  <si>
    <t xml:space="preserve">新建雨水管道约13公里，分流改造雨水管道约2公里，雨水提升泵站3 座 
新建雨水管道约13公里，分流改造雨水管道约2公里，雨水提升泵站3 座 
新建雨水管道约13公里，分流改造雨水管道约2公里，雨水提升泵站3 座 
 </t>
  </si>
  <si>
    <t>2F46A0F8C06E4764E065F8163E8AA87C</t>
  </si>
  <si>
    <t>11CC3529D22B0742E06320C012AC8296</t>
  </si>
  <si>
    <t>威远县发展和改革局</t>
  </si>
  <si>
    <t>威远县智慧交通建设项目</t>
  </si>
  <si>
    <t>P20511024-0039</t>
  </si>
  <si>
    <t>2208-511024-04-01-320950</t>
  </si>
  <si>
    <t>2028-03-03</t>
  </si>
  <si>
    <t>基于全国领先科技技术和世界前列国产化软硬件，打造县域特色化定制交通大脑。并结合大数据、物联网、AI、5G等新技术，搭建全覆盖感知网络和后台算法服务；融合交通、文旅、邮政、安全、环保等行业数据，建设智慧公共交通、物流综合运用、基础设施建管养运、行业监管综合执法等多场景一体化的城市交通发展决策辅助分析系统，并完善相关配套基础设施建设。该项目为未发行的2024年第一批次双通过项目，能够满足数据共享、业务协同、集约化部署等要求，不存在信息系统重复建设情况，不存在新增巨幅大屏等新形象工程，不涉及新增算力。</t>
  </si>
  <si>
    <t>2F480C5376CF51D6E065F8163E8AA87C</t>
  </si>
  <si>
    <t>ED661C38260EED63E0535EFB480A0ED8</t>
  </si>
  <si>
    <t>333134101 丹棱县住建局机关</t>
  </si>
  <si>
    <t>丹棱县城市污水处理厂处理设施提升改造项目</t>
  </si>
  <si>
    <t>P23511424-0009</t>
  </si>
  <si>
    <t>2309-511424-04-01-310295</t>
  </si>
  <si>
    <t>扩建丹棱县城市污水处理厂，包含一级提升泵站进水提升能力从13000m3/d升级至19000m3/d；生化系统处理能力由5000m3/d提升至11000m3/d，升级改造厌氧池、氧化沟、二沉池、污泥脱水间等处理工艺，更新智能化控制系统；配套建设污水管网约20km，升级改造污水处理站泵站2座。</t>
  </si>
  <si>
    <t>6F001BA62F1488981448DA0EFF15A76</t>
  </si>
  <si>
    <t>2F4281FCDC3914ACE065F8163E8AA87C</t>
  </si>
  <si>
    <t>333134101</t>
  </si>
  <si>
    <t>11CAC14897D065FFE06320C012ACEC05</t>
  </si>
  <si>
    <t>318536105 旺苍县水务建设发展有限公司</t>
  </si>
  <si>
    <t>旺苍县小王沟水库工程</t>
  </si>
  <si>
    <t>P19510821-0027</t>
  </si>
  <si>
    <t>2019-510821-76-01-376844</t>
  </si>
  <si>
    <t>2024-04-29</t>
  </si>
  <si>
    <t>新建一座以农业灌溉、乡镇及农村生活供水为主，兼顾下游生态用水等综合利用的小（一）型水库, 水库总库容194万m3。设计灌面1.01万亩，灌面范围包括普济镇、木门镇，其中新增灌面0.66万亩，改善灌面0.35万亩，保障城镇人口2.08万人供水任务。工程由枢纽工程和渠系工程组成，枢纽工程由拦河大坝、溢洪道、取水（放空、导流）隧洞等组成。渠系布置一条干管长7.48km。项目区受益灌面 1.01 万亩，通过对农业种植结构的调整，每年可使灌区平均增产粮食及经济作物 643 万 kg，水利分摊后的效益1775.4 元。项目实施后，项目区内农民每人每年可增加纯收入 3169 元；可提供乡村人畜用水 148 万 m3，乡村供水效益 406 万元。项目的实施，将进一步改善区内农村人饮现状、实现广大农村社会稳定，人民安康，保障农业生产发展对水的需求，增加高产农田面积 1.01万亩，是保障区域粮食安全，促进农业可持续发展的需要。</t>
  </si>
  <si>
    <t>李莎莎</t>
  </si>
  <si>
    <t>26B31D66AE033BD2E065F8163E8AA87C</t>
  </si>
  <si>
    <t>2F33661A37334EB1E065F8163E8AA87C</t>
  </si>
  <si>
    <t>318536105</t>
  </si>
  <si>
    <t>2F336CEE84FC4EB7E065F8163E8AA87C</t>
  </si>
  <si>
    <t>资阳市临空经济区雁栖水利工程（上水库）</t>
  </si>
  <si>
    <t>P19512000-0039</t>
  </si>
  <si>
    <t>2019-512051-78-01-342769</t>
  </si>
  <si>
    <t>2022-02-23</t>
  </si>
  <si>
    <t>正常蓄水位拟定为372.00m，对应库面面积为123万m2，折合水面面积1845亩，正常蓄水位以下库容448万m3，死水位370.90m，死库容321万m3，调节库容127万m3。大坝由非溢流坝段和水闸段组成。非溢流坝段最大坝高19.0m，坝顶轴线长240.0m，非溢流坝段布置在左右两岸，左、右岸非溢流坝坝段分别长79.0m和79.0m。水闸段布置在桩号坝0+079m～坝0+161m，总长82.0m，水闸段采用无顶坎宽顶堰，闸底高程367.00m，采用5孔12.0×8.0m（宽×高）平板钢闸门。</t>
  </si>
  <si>
    <t>2F5B4C95D6CB4209E065F8163E8AA87C</t>
  </si>
  <si>
    <t>11DF15210AD1296CE06320C012AC6DC4</t>
  </si>
  <si>
    <t>仪陇经开区新能源产业园区基础设施建设项目</t>
  </si>
  <si>
    <t>P23511324-0026</t>
  </si>
  <si>
    <t>2312-511324-04-01-317699</t>
  </si>
  <si>
    <t>占地面积约400亩，总建筑面积约32.5万平方米，新建标准厂房29.2万平方米和辅助用房3.3万平方米（研发用房1.7万平方米，倒班房0.5万平方米，仓储用房1.1万平方米），配套建设园区道路约10.5公里、停车场4.6万平方米（停车位1650个）、供水管网11.6公里、排水管网22.8公里、供电管网11.9公里、供气管网10.8公里、充电桩165个以及和园区信息化等配套基础设施。</t>
  </si>
  <si>
    <t>2F6A44EF104A18CBE065F8163E8AA87C</t>
  </si>
  <si>
    <t>11E0545BBACE456FE06320C012ACEA82</t>
  </si>
  <si>
    <t>三台县城乡供水一体化工程（二期）</t>
  </si>
  <si>
    <t>P23510722-0021</t>
  </si>
  <si>
    <t>2311-510722-04-01-564114</t>
  </si>
  <si>
    <t>红旗埝供水站、西平自来水厂扩建改建工程2处；鲁班供水站新建城乡供水主干管网100公里，城乡供水管网改造80公里，新建城乡供水支管450公里；红旗埝供水站城乡供水主干管网改造30公里，新建城乡供水支管300公里；芦溪自来水厂新建城乡供水支管400公里，城区二水厂城乡供水管网延伸300公里，同时建设配套设施、智能化控制系统。</t>
  </si>
  <si>
    <t>2F5459928AEF7326E065F8163E8AA87C</t>
  </si>
  <si>
    <t>10E9CF45646849D1E06320C012AC2138</t>
  </si>
  <si>
    <t>美姑县住房和城乡建设局</t>
  </si>
  <si>
    <t>美姑县城镇污水处理设施建设项目</t>
  </si>
  <si>
    <t>P24513436-0003</t>
  </si>
  <si>
    <t>2402-513436-04-01-748353</t>
  </si>
  <si>
    <t>本项目拟新建内容主要包括 3 部分污水处理设施，污水处理站共计 2 座，配套污水管网共计 166.52公里。其中，第 1 部分：新桥镇新建污水处理站 1 座，日处理生活污水800m3/d，出水指标达到一级 A 标，新建配套管网 27.64 公里；第 2部分：候古莫镇新建污水处理站 1 座，日处理生活污水 800m3/d，出水指标达到一级 A 标，新建配套管网 60.67 公里；第 3 部分：配套完善牛牛坝镇、候播乃拖镇、洪溪镇、拉马镇污水收集管网 78.71 公里？</t>
  </si>
  <si>
    <t>2F66C03242EC0837E065F8163E8AA87C</t>
  </si>
  <si>
    <t>11C8033008932A10E06320C012ACAEC3</t>
  </si>
  <si>
    <t>332148101 水利局办公室</t>
  </si>
  <si>
    <t>水利局办公室</t>
  </si>
  <si>
    <t>美姑县子威水库工程</t>
  </si>
  <si>
    <t>P22513436-0014</t>
  </si>
  <si>
    <t>2106-513400-19-01-975822</t>
  </si>
  <si>
    <t>2026-01-14</t>
  </si>
  <si>
    <t>工程建设任务为以灌溉为主，兼顾城镇供水及农村人畜用水和河道生态用水，工程设计灌溉面积3.2万亩，供水人口约2.2万人。工程主要建设内容包括水库枢纽工程和补水枢纽工程，水库最大坝高48米，水库总库容349万立方米枢纽坝型为砼面板堆石坝，由坝体和放水、引水隧洞等组成。补水枢纽坝型为砼重力坝，由坝体和连通隧洞等组成。</t>
  </si>
  <si>
    <t>李江</t>
  </si>
  <si>
    <t>66C40BEFB86465E93017A076153D5BE</t>
  </si>
  <si>
    <t>2F3FD35E265E7A95E065F8163E8AA87C</t>
  </si>
  <si>
    <t>332148101</t>
  </si>
  <si>
    <t>ED6B7A8C66D9D905E0535EFB480A3594</t>
  </si>
  <si>
    <t>434622601 成都市新都区兴水投资有限责任公司</t>
  </si>
  <si>
    <t>成都市新都区水务局（主）</t>
  </si>
  <si>
    <t>新都主城区第一净水厂及配套管网建设项目</t>
  </si>
  <si>
    <t>P22510114-0030</t>
  </si>
  <si>
    <t>2206-510114-04-01-177467</t>
  </si>
  <si>
    <t>新都主城区第一净水厂建设地址位于成都市新都区道泗义村，占地约34.97 亩，项目主要建设内容为：新建新都主城区第一净水厂一座，处理量为5.0 万m3/d，采用工艺为工程采用粗格栅+ 预处理+五段巴顿甫生化池+矩形周进周出二沉池+高效沉淀池+深床反硝化滤池+接触消毒池等三级处理工艺污泥采用离心浓缩一体脱水工艺，出厂污泥含水率≤80%；并配套建设污水管网约73.5km。</t>
  </si>
  <si>
    <t>成都市新都区兴水投资有限责任公司本级</t>
  </si>
  <si>
    <t>6F6BFD2D79946199B88AAA857B277C2</t>
  </si>
  <si>
    <t>2F31859B06F01D46E065F8163E8AA87C</t>
  </si>
  <si>
    <t>434622601</t>
  </si>
  <si>
    <t>11C730AB7009174AE06320C012AC4980</t>
  </si>
  <si>
    <t>渠县2025年西城及火电厂片区城中村改造项目</t>
  </si>
  <si>
    <t>P25511725-0011</t>
  </si>
  <si>
    <t>2503-511725-04-01-916304</t>
  </si>
  <si>
    <t>本项目拟对文峰丽景两侧、文峰山大门内、东城派出所背后等区域实施城中村改造，建设内容包括征拆面积469.27亩，其中：集体土地407.38亩，国有土地61.89亩；安置农户共计704户，购买存量房共1049套；出让净地面积368.98亩。</t>
  </si>
  <si>
    <t>2F6A2A7555D80E05E065F8163E8AA87C</t>
  </si>
  <si>
    <t>2F6983C9CB4F49D4E065F8163E8AA87C</t>
  </si>
  <si>
    <t>434105 成都兴锦城市更新建设发展有限公司</t>
  </si>
  <si>
    <t>锦江区公园城市建设和城市更新局</t>
  </si>
  <si>
    <t>锦江区2024年老旧小区片区综合改造项目</t>
  </si>
  <si>
    <t>P24510104-0007</t>
  </si>
  <si>
    <t>2401-510104-04-01-508581</t>
  </si>
  <si>
    <t>该项目涉及老旧小区79个、居民住户22499户，改造建筑共312栋。改造主要内容包括整改地下雨污水管网22630m，雨污水立管更换173880m，围墙重建或修缮8437m，道路翻新135531m，外立面材料修缮或翻新300234㎡及基础设施改造、居民楼建筑改造、其他配套建筑改造、总平功能完善及街道及公共空间等。</t>
  </si>
  <si>
    <t>成都兴锦城市更新建设发展有限公司</t>
  </si>
  <si>
    <t>B2CC13402184A17CE0535EFB480A0234</t>
  </si>
  <si>
    <t>2F3DE8182F0122B4E065F8163E8AA87C</t>
  </si>
  <si>
    <t>434105</t>
  </si>
  <si>
    <t>11B73FB50E96373AE06320C012ACE53E</t>
  </si>
  <si>
    <t>广安经开区森林提升改造项目</t>
  </si>
  <si>
    <t>P23511600-0018</t>
  </si>
  <si>
    <t>2302-511624-04-01-798656</t>
  </si>
  <si>
    <t>2025-09-13</t>
  </si>
  <si>
    <t>2030-10-29</t>
  </si>
  <si>
    <t>广安经开区森林提升改造项目实施经开区储备林项目，营造林工程实施现有林改培3.37万亩特色林工程0.393万亩，南峰山森林康养基地1项新建配套建设林区道路7.1公里，巡护步道42.7公里，林业产业基地配套灌溉系统，生态停车场等</t>
  </si>
  <si>
    <t>2F54599288F37326E065F8163E8AA87C</t>
  </si>
  <si>
    <t>FD1D2A6322DAA960E0535EFB480AB78E</t>
  </si>
  <si>
    <t>大渡河沙湾水上特色旅游航道工程</t>
  </si>
  <si>
    <t>P24511111-0022</t>
  </si>
  <si>
    <t>2410-511111-04-01-342588</t>
  </si>
  <si>
    <t>工程位于大渡河铜街子电站库区内，航道起点为龚电大桥下游200m处，终点为铜街子电站上游300米处，整治航道里程30.25km。航道建设等级为Ⅴ级，航道尺度为40×3×330m（航道宽度×水深×最小弯曲半径）。工程内容包括疏浚工程，护岸工程，岸线生态修复及旅游码头、便民渡口、应急救援中心、船舶集中停泊区、航标等配套工程。</t>
  </si>
  <si>
    <t>2F4B1D4F7B7F1E84E065F8163E8AA87C</t>
  </si>
  <si>
    <t>2F48F10B68ED3B7DE065F8163E8AA87C</t>
  </si>
  <si>
    <t>成渝地区双城经济圈邻水县仓储物流基础设施建设项目</t>
  </si>
  <si>
    <t>P23511623-0023</t>
  </si>
  <si>
    <t>2305-511623-04-01-959368</t>
  </si>
  <si>
    <t>占地面积约200亩，总建筑面积约50000平方米，建设物流中转站约5000平方米，物资仓储库约15000平方米，食品、医药冷链物流库约30000 平方米；建设200个货运停车位、150个小型机动车停车位及新能源充电桩100个；建立物流信息化系统，配套相关基础设施及设备等。</t>
  </si>
  <si>
    <t>2F4D43B6031F7D3CE065F8163E8AA87C</t>
  </si>
  <si>
    <t>FCE501F5866A4845E0535EFB480AED55</t>
  </si>
  <si>
    <t>仁寿县丘区“天府粮仓”粮油园区基础设施建设项目</t>
  </si>
  <si>
    <t>P22511421-0043</t>
  </si>
  <si>
    <t>2206-511421-04-01-912606</t>
  </si>
  <si>
    <t>2023-04-02</t>
  </si>
  <si>
    <t xml:space="preserve">主要建设农田宜机化改造工程、高标准农田改造提升工程、冷链物流仓储建设、农副产品加工、人居环境整治、美丽乡村打造、 园区智慧农业平台建设、 种养殖及配套道路建设以及农旅融合相关配套基础设施建设工程等。 </t>
  </si>
  <si>
    <t>2F30416D2E1E1745E065F8163E8AA87C</t>
  </si>
  <si>
    <t>ED427CD37825F0FCE0535EFB480A6A2C</t>
  </si>
  <si>
    <t>327330 四川省新川南林业有限公司</t>
  </si>
  <si>
    <t>四川省乐山市峨边彝族自治县国家特色竹森林公园项目</t>
  </si>
  <si>
    <t>P22511132-0018</t>
  </si>
  <si>
    <t>2206-511132-04-01-243619</t>
  </si>
  <si>
    <t>四川省乐山市峨边彝族自治县国家特色竹森林公园项目项目建设内容及规模：管护和培育三月竹和八月竹10万亩；生态林竹复建设生态林竹复绿复壮30万亩、林下林竹混交经济集群10万亩；配套林业生产服务道路、林区巡护公路改造等。</t>
  </si>
  <si>
    <t>E3836A1C765C376EE0535EFB480A6C63</t>
  </si>
  <si>
    <t>2F545B5E694468BDE065F8163E8AA87C</t>
  </si>
  <si>
    <t>327330</t>
  </si>
  <si>
    <t>E2B66F79077A83B1E0535EFB480A72BC</t>
  </si>
  <si>
    <t>434129 广安高新技术产业园区管理委员会</t>
  </si>
  <si>
    <t>邻水县东部未来城产城融合基础及配套设施建设项目</t>
  </si>
  <si>
    <t>P21511623-0024</t>
  </si>
  <si>
    <t>2111-511623-17-01-107863</t>
  </si>
  <si>
    <t>2027-10-28</t>
  </si>
  <si>
    <t>拟建设12万平方米标准厂房，2万平方米孵化中心,含厂区硬铺装等附属工程；长10千米，宽20-40米园区骨干道路以及配套排水、排污管道等附属设施。拟建设12万平方米标准厂房，2万平方米孵化中心,含厂区硬铺装等附属工程；长10千米，宽20-40米园区骨干道路以及配套排水、排污管道等附属设施。</t>
  </si>
  <si>
    <t>广安高新技术产业园区管理委员会</t>
  </si>
  <si>
    <t>1EC1E54D2344547B8E9544A501A6DC9</t>
  </si>
  <si>
    <t>2F4818B1987761E5E065F8163E8AA87C</t>
  </si>
  <si>
    <t>434129</t>
  </si>
  <si>
    <t>CFD0E7D33E08FB4AE0535EFB480A642A</t>
  </si>
  <si>
    <t>利州区经济信息化和科学技术局</t>
  </si>
  <si>
    <t>川陕甘（广元）利州区工业园区绿色食品饮料标准化厂房基础设施建设项目</t>
  </si>
  <si>
    <t>P24510802-0008</t>
  </si>
  <si>
    <t>2405-510802-04-01-636972</t>
  </si>
  <si>
    <t>项目建设内容及规模：项目总用地面积约 353 亩，分为A、B、C三个区。A区占地面积约 54 亩，新建标准化厂房 25944.24㎡、仓储用房 8843.62 ㎡；B区占地面积约138亩，新建标准化厂房 74074.66 ㎡、仓储用房16953.60 ㎡；C区占地面积约161亩，新建标准化厂房99796.23㎡、仓储用房10041.22㎡。建设停车位158个、充电桩 33个及供排水、供电管网等基础设施。</t>
  </si>
  <si>
    <t>2F333731B48F4EBBE065F8163E8AA87C</t>
  </si>
  <si>
    <t>1A1B65E914017271E06320C012AC5338</t>
  </si>
  <si>
    <t>448717 岳池发展建设有限公司</t>
  </si>
  <si>
    <t>岳池县商务局</t>
  </si>
  <si>
    <t>岳池县农产品批发市场及配套设施提升改造项目</t>
  </si>
  <si>
    <t>P25511621-0018</t>
  </si>
  <si>
    <t>2412-511621-04-01-900122</t>
  </si>
  <si>
    <t>改造 6 个农贸市场，项目总占地面积 40325 平方米；建设内容包括改造摊位 550 个，地面黑化及划线15000平方米，更换顶棚2500平方米，更换老化线管25000米，改造地下管网 2500 米，改造公厕 6 个，墙体修缮 30000平方米，安装监控设备及防盗设施，改造门市 414 个、检验检测室 480 平方米等相关配套设施设备。</t>
  </si>
  <si>
    <t>岳池发展建设有限公司</t>
  </si>
  <si>
    <t>8FBFCFFA7F769AECE0535EFB480AED28</t>
  </si>
  <si>
    <t>2F735CFC0FBE0B0CE065F8163E8AA87C</t>
  </si>
  <si>
    <t>448717</t>
  </si>
  <si>
    <t>2F5A923DAF53740CE065F8163E8AA87C</t>
  </si>
  <si>
    <t>江油市2025年老旧小区改造工程</t>
  </si>
  <si>
    <t>P25510781-0012</t>
  </si>
  <si>
    <t>2502-510781-04-01-865788</t>
  </si>
  <si>
    <t>本项目将对18个社区59个老旧小区进行“基础类”改造，涉及户数6926户，小区内楼栋数146栋，建筑面积749,104㎡。改造具体内容包括:屋面改造(屋面拆除及恢复、屋面防水处理)、外墙改造(渗漏部位外墙拆除及恢复、外墙砖修复)、公共设施改造(老化锈蚀单元门更换、新增或更换楼道内的灭火器、单元楼梯间扶手更换、楼梯间栏杆除锈翻新)、排水系统改造(更换外墙屋面排水立管、墙落水管改造)、其他改造(消防通道大门翻新、楼道照明改造、紧急消防出入口增加不锈钢平开门)。</t>
  </si>
  <si>
    <t>2F5AFE60425F2178E065F8163E8AA87C</t>
  </si>
  <si>
    <t>2F5A1D27683744F8E065F8163E8AA87C</t>
  </si>
  <si>
    <t>332608601 平武县水利局</t>
  </si>
  <si>
    <t>平武县水利局</t>
  </si>
  <si>
    <t>平武县农村集中供水工程（一期）</t>
  </si>
  <si>
    <t>P25510727-0012</t>
  </si>
  <si>
    <t>2501-510727-04-01-538556</t>
  </si>
  <si>
    <t>改建取水坝6座，新建取水坝8座，改建水厂6 座，新建水厂1座，新建泵站6座，新建高位水池6座，新建各类阀井497座，新改建各规格型号管网224.05km，新建智能水质监测设备11套，水池进水监测及控制设备13套，清水池自动监测及控制设备7套，入村流量监测及控制设备 60 套，入户水表监测及控制设备16001 套，泵站视频监控设备 6 套，软件系统 1 套。</t>
  </si>
  <si>
    <t>平武县水务局机关</t>
  </si>
  <si>
    <t>9F097BE55004209A33A491B0B3EE8B9</t>
  </si>
  <si>
    <t>2F3339C05BFF4EB3E065F8163E8AA87C</t>
  </si>
  <si>
    <t>332608601</t>
  </si>
  <si>
    <t>2F336CEE88584EB7E065F8163E8AA87C</t>
  </si>
  <si>
    <t>泸州市精神病医院护理楼项目（城北院区)</t>
  </si>
  <si>
    <t>P23510500-0013</t>
  </si>
  <si>
    <t>2210-510500-04-01-189976</t>
  </si>
  <si>
    <t>泸州市精神病医院护理楼项目（城北院区)，主要建设内容：占地 29.7亩，总建筑面积29949.27㎡，新建床位500张，建设护理楼、地下停车场及附属工程等配套设施设备。项目总投资及资金来源:总投资估算为17500.00万元。其中工程费用 13014.73万元，工程建设其他费用3479.65 万元，基本预备费699.62万元，建设期利息和发行费306.00万元。资金来源为上级资金和专项债券资金。</t>
  </si>
  <si>
    <t>2F6E1A74C1C93F0BE065F8163E8AA87C</t>
  </si>
  <si>
    <t>2F5DDF2EAAEA5888E065F8163E8AA87C</t>
  </si>
  <si>
    <t>眉山天府新区北斗、龙马老旧小区改造项目</t>
  </si>
  <si>
    <t>P22511421-0007</t>
  </si>
  <si>
    <t>2202-511452-04-01-282745</t>
  </si>
  <si>
    <t>北斗镇和龙马镇老旧小区房屋公共屋面、墙面等公共区域修缮、管线规整，改造提升部分道路、人行道、交通安全设施、配套管网等，改造地面车位150个及附属配套设施等。
北斗镇和龙马镇老旧小区房屋公共屋面、墙面等公共区域修缮、管线规整，改造提升部分道路、人行道、交通安全设施、配套管网等，改造地面车位150个及附属配套设施等。</t>
  </si>
  <si>
    <t>2F45D3136A156E9DE065F8163E8AA87C</t>
  </si>
  <si>
    <t>D833325967C81CCEE0535EFB480AF04A</t>
  </si>
  <si>
    <t>361504501 邻水县卫生健康局</t>
  </si>
  <si>
    <t>邻水县县域医共体能力提升建设项目</t>
  </si>
  <si>
    <t>P22511623-0015</t>
  </si>
  <si>
    <t>2206-511623-04-01-368910</t>
  </si>
  <si>
    <t>本项目占地150亩，新建邻水县人民医院高滩、兴仁、九龙、合流、袁市、石永、城北院区，建设门诊、医技、住院等业务用房85000平方米，设置床位1500张，完善地下车库、污水处理、垃圾处理等附属配套设设施和设备购置。</t>
  </si>
  <si>
    <t>邻水县卫生局</t>
  </si>
  <si>
    <t>8874E95E1794679A80C62A5B29973E3</t>
  </si>
  <si>
    <t>2F4C99B080D13C96E065F8163E8AA87C</t>
  </si>
  <si>
    <t>361504501</t>
  </si>
  <si>
    <t>E2B6626AFEA27C4EE0535EFB480ADCE0</t>
  </si>
  <si>
    <t>绵阳市永兴镇2025年农村人居环境整治项目</t>
  </si>
  <si>
    <t>P24510703-0054</t>
  </si>
  <si>
    <t>2412-510798-04-01-279050</t>
  </si>
  <si>
    <t>建设永兴镇金河村、绵西村、银花湖村范围内农村污水主管网12公里、支管网35公里，配套生活污水处理设施30座，处理规模共计18000吨/天。完成给水管网设施改造7公里，新建停车位200个及配套充电桩，完善金河村、绵西村、银花湖村范围内村落提升改造等基础设施，打造美丽新村人居环境新风貌。</t>
  </si>
  <si>
    <t>2F336CEE93384EB7E065F8163E8AA87C</t>
  </si>
  <si>
    <t>2F33373196294EBBE065F8163E8AA87C</t>
  </si>
  <si>
    <t>357310000 井研县文化广播电视体育和旅游局</t>
  </si>
  <si>
    <t>井研县文化广播电视体育和旅游局</t>
  </si>
  <si>
    <t>井研县雷氏民居历史文化保护传承和利用提升项目</t>
  </si>
  <si>
    <t>P23511124-0015</t>
  </si>
  <si>
    <t>2311-511124-04-01-786546</t>
  </si>
  <si>
    <t>项目涉及用地面积约 213.90 亩，新建建筑面积约 15000 平方米，主要建设内容包括翰林展览馆建筑面积约 2000 平方米，盐文化驿站、翰林书屋、阅读展示区:农耕文化馆等配套附属用房 13000 平方米;翰林文化保护传承基地 21920.12 平方米、盐文化保护传承基地 32880.18 平方米;配建生态停车场 20000 平方米，新能源充电桩 115 个;配套建设公厕、给排水、消防、电气等服务设施及必要的环境整治、游客服务中心提升等。</t>
  </si>
  <si>
    <t>龚莉</t>
  </si>
  <si>
    <t>5E40DAD8228463EBD33246D6F0EBA73</t>
  </si>
  <si>
    <t>2F58837373431DDDE065F8163E8AA87C</t>
  </si>
  <si>
    <t>357310000</t>
  </si>
  <si>
    <t>11B8B80313C55781E06320C012AC6299</t>
  </si>
  <si>
    <t>翠屏区2022年学前教育建设项目（二期）</t>
  </si>
  <si>
    <t>P22511502-0020</t>
  </si>
  <si>
    <t>2201-511502-99-01-583735</t>
  </si>
  <si>
    <t>华彩城幼儿园改造教学综合楼3500m2；翰林院幼儿园改造教学综合楼3500m2；清华苑幼儿园改造教学综合楼3000m2；天空之城幼儿园改造教学综合楼3000m2；时光里幼儿园改造教学综合楼3000 m2；天柏组团世茂金座云锦幼儿园改造教学综合楼3000m2；东原幼儿园改造教学综合楼3000m2；翠屏区天宇华廷幼儿园改造教学综合楼3000m2；翠屏区安阜锦绣新建幼儿园教学综合楼4900m2；翠屏区中坝新建幼儿园教学综合楼4900m2；教工幼儿园改扩建教学综合楼2000m2；白花镇第三幼儿园新建教学综合楼4900m2及上述幼儿园的设备购置。</t>
  </si>
  <si>
    <t>2F59EF6F61D206C0E065F8163E8AA87C</t>
  </si>
  <si>
    <t>D86F69A05C1F0941E0535EFB480AB426</t>
  </si>
  <si>
    <t>333333014 蓬安县综合行政执法局</t>
  </si>
  <si>
    <t>蓬安县综合行政执法局</t>
  </si>
  <si>
    <t>南充市城市管理行政执法局</t>
  </si>
  <si>
    <t>蓬安县生活垃圾分类收运处置设施建设项目</t>
  </si>
  <si>
    <t>P24511323-0005</t>
  </si>
  <si>
    <t>2402-511323-04-01-435158</t>
  </si>
  <si>
    <t>新建垃圾分拣中心1座，日处理能力为150吨/天；新建厨余垃圾资源化处置中心1座，日处理能力为40吨/天；建设垃圾分类亭4500个，购置垃圾分类收运车辆，提升改造垃圾收集房（站）1500平方米，升级改造压缩中转站4座。</t>
  </si>
  <si>
    <t>B29232EBCA9A2184E0535EFB480A99DC</t>
  </si>
  <si>
    <t>2F5E2928830C0463E065F8163E8AA87C</t>
  </si>
  <si>
    <t>333333014</t>
  </si>
  <si>
    <t>11C652712F510406E06320C012AC703F</t>
  </si>
  <si>
    <t>381828 内江城南新区建设有限公司</t>
  </si>
  <si>
    <t>内江市城南农产品交易集散中心建设项目</t>
  </si>
  <si>
    <t>P25511002-0003</t>
  </si>
  <si>
    <t>2502-511002-04-01-905222</t>
  </si>
  <si>
    <t>项目占地面积约83.71亩，规划总建筑面积76000.00平方米，其中：地上建筑面积56000.00平方米，主要包括建设农产品交易厅、冷藏保鲜区、冻库、物流配送与流通加工用房、管理及辅助用房；地下建筑面积20000.00平方米；新增停车位640个，充电桩128个及配套道路、水电、消防等相关基础设施。</t>
  </si>
  <si>
    <t>陈冬梅</t>
  </si>
  <si>
    <t>15A24803C59E6843E06320C012AC7F7B</t>
  </si>
  <si>
    <t>2F54FBDF7DB32A61E065F8163E8AA87C</t>
  </si>
  <si>
    <t>381828</t>
  </si>
  <si>
    <t>2F544698D3A65FE4E065F8163E8AA87C</t>
  </si>
  <si>
    <t>洪雅县青衣江流域粮食产能提升及配套基础设施项目</t>
  </si>
  <si>
    <t>P24511423-0003</t>
  </si>
  <si>
    <t>2402-511423-04-01-814920</t>
  </si>
  <si>
    <t xml:space="preserve">建设规模为10万亩，建设内容:(1)土地平整:主要为田土型调整及平整约4万亩;(2)土壤改良:地力培肥10万亩并购买商品有机肥;(3)灌溉和排水:新建及整治排灌沟渠，包括整治塘堰，新建蓄水池，整治及新建渠道防渗、灌溉输水管，提灌站等:配套渠系建筑物及单元工程标识牌等;(4)田间道路:新建及整治田间生产道路100公里，配套道路附属设施及单元工程标识牌等;(5)其他附属工程:新建种养循环管网100公里，及其他配套附属工程:(6)新建及整治高标准农田1.2万亩;(7)农业数字化系统建设及配套设施。
</t>
  </si>
  <si>
    <t>2F45D66CDA8C6E98E065F8163E8AA87C</t>
  </si>
  <si>
    <t>11B924254E3C60C0E06320C012AC1254</t>
  </si>
  <si>
    <t>滨河路污水管道联通工程</t>
  </si>
  <si>
    <t>P25510132-0020</t>
  </si>
  <si>
    <t>2502-510132-04-01-470381</t>
  </si>
  <si>
    <t>沿滨河路伍锁堰至成外学校段新建污水管道约1.6公里，其中新建管网管径包含DN600、DN800和DN1000，管材使用JCCP管道，新建污水检查井约32座，并配套建设相关附属设施。并配套建设相关附属设施。</t>
  </si>
  <si>
    <t>2F54599294097326E065F8163E8AA87C</t>
  </si>
  <si>
    <t>2F4979DADBAB7334E065F8163E8AA87C</t>
  </si>
  <si>
    <t>326313 广汉市农业农村局</t>
  </si>
  <si>
    <t>成德眉资都市现代高效特色农业示范区建设项目</t>
  </si>
  <si>
    <t>P22510681-0036</t>
  </si>
  <si>
    <t>2206-510681-04-01-186938</t>
  </si>
  <si>
    <t>2025-08-05</t>
  </si>
  <si>
    <t>2029-04-20</t>
  </si>
  <si>
    <t>改扩建特色农业产业示范园区规划 202 平方公里，建设高标准农田 2 万亩，打造农旅融合示范区 25000m2 ，建设智慧农业示范区，打造数字农业产业链以及人居环境整治工程、道路工程等配套基础设施建设</t>
  </si>
  <si>
    <t>E2AA8EAEE34387CDE0535EFB480A77A5</t>
  </si>
  <si>
    <t>2F598FA5312206B8E065F8163E8AA87C</t>
  </si>
  <si>
    <t>326313</t>
  </si>
  <si>
    <t>E2B6B2288B01A6A2E0535EFB480A7818</t>
  </si>
  <si>
    <t>四川省自贡市荣县乡村振兴100万亩现代农业园区建设项目</t>
  </si>
  <si>
    <t>P18510321-0012</t>
  </si>
  <si>
    <t>2018-510321-05-01-322660</t>
  </si>
  <si>
    <t>2019-01-31</t>
  </si>
  <si>
    <t>项目位于荣县27个乡镇14个现代农业园区，是荣县乡村振兴战略的重要组成部分。本项目通过协商合作等方式打造生态农产品生态种植基地70万亩，新建生态农产品初加工基地，引进“初加工—冷链—物流”设施、设备，并完善污水处理、垃圾收集、消防、安全防护及监控设施等公共基础设施。</t>
  </si>
  <si>
    <t>2F451BC28C4026F0E065F8163E8AA87C</t>
  </si>
  <si>
    <t>7B23F857FE934C8FE0535EFB480A113D</t>
  </si>
  <si>
    <t>326479 苍溪县乡村振兴局</t>
  </si>
  <si>
    <t>苍溪县农业农村局</t>
  </si>
  <si>
    <t>苍溪县山水片区乡村振兴示范带建设项目</t>
  </si>
  <si>
    <t>P22510824-0015</t>
  </si>
  <si>
    <t>2206-510824-04-01-679176</t>
  </si>
  <si>
    <t>2022-11-09</t>
  </si>
  <si>
    <t>2025-11-08</t>
  </si>
  <si>
    <t>提质增效1000亩优质粮油基地、4900亩梨产业基地、500亩猕猴桃产业基地、1600亩中药材产业基地、1500亩藤椒产业基地；新建水产养殖产业发展基地2个、蔬菜恒温大棚1个、乡村冷链仓储集配中心4000㎡；新建农产品加工展览中心8000㎡、停车场10000㎡；整治1500户人居环境,建设美丽庭院80户；新建垂钓乐园1处、文体广场1处；提升改造片区聚居点污水管网、环卫设施设备；新建道路55.5km、作业道路10km，整治排水渠6.4km；新建瞭望塔1座、瞭望台1座、步道、驿道、驿站等。</t>
  </si>
  <si>
    <t>马艳玲</t>
  </si>
  <si>
    <t>E2A12E253BCB87DEE0535EFB480AEF26</t>
  </si>
  <si>
    <t>2F333B39C5ED4EB9E065F8163E8AA87C</t>
  </si>
  <si>
    <t>326479</t>
  </si>
  <si>
    <t>E2A12E4C3F5A87E0E0535EFB480A53F1</t>
  </si>
  <si>
    <t>宜宾市叙州区2023年南岸街道老旧小区基础配套设施项目</t>
  </si>
  <si>
    <t>P24511521-0055</t>
  </si>
  <si>
    <t>2401-511504-04-01-632312</t>
  </si>
  <si>
    <t xml:space="preserve">改造项目涉及小区数为22个， 涉及居民户数为2011户，涉及楼栋数79栋，涉及建设面积约14.98万平方米。主要包括修复破损路面约541平方米、改造排水管网约20907米、新建沥青路面约8666.6 平方米、新增照明灯88盏、垃圾分类收集点32个、充电桩849个、停车位521个等配套基础设施。
</t>
  </si>
  <si>
    <t>2F463B4624576EABE065F8163E8AA87C</t>
  </si>
  <si>
    <t>11CD96D831A42588E06320C012AC2038</t>
  </si>
  <si>
    <t>成都市武侯区八益西部家居片区城中村改造及配套项目</t>
  </si>
  <si>
    <t>P25510107-0002</t>
  </si>
  <si>
    <t>2405-510107-04-01-895939</t>
  </si>
  <si>
    <t>本项目涉及簇锦街道、华兴街道、簇桥街道，东至环城生态区，南至福锦路1段，西至千龙路，北至三环路等。改造范围845亩(项目片区范围约3036亩)，集体土地834亩、国有土地11亩。总农户1207户，约1180人。新建村民安置房屋约35.68万平方米，配套服务设施约36.48万平方米，新建道路及管网工程3959米，同时建设停车位、充电、供排水、供气、安防、垃圾收储等其他配套基础设施。该项目已纳入住建部城中村改造计划库。</t>
  </si>
  <si>
    <t>2F336755AB964EA9E065F8163E8AA87C</t>
  </si>
  <si>
    <t>2F3338F312FE50E9E065F8163E8AA87C</t>
  </si>
  <si>
    <t>成都简州新城保障性租赁住房项目</t>
  </si>
  <si>
    <t>P23510100-0004</t>
  </si>
  <si>
    <t>2301-510186-04-01-951728</t>
  </si>
  <si>
    <t>2023-12-16</t>
  </si>
  <si>
    <t>新建保障性租赁住房约1000套，户均面积约68平方米。项目净用地面积约28.4亩， 规划总建筑面积110460.80平方米，其中地上建筑面积为76237.00平方米，地下建筑面积为34223.8平方米。主要包括了保障性租赁住房、物管用房和地下车库等（具体建设内容及规模数量以审定的规划建设方案为准）。</t>
  </si>
  <si>
    <t>2F2E299BAF1C38BBE065F8163E8AA87C</t>
  </si>
  <si>
    <t>F685F635F4181040E0535EFB480AC0BE</t>
  </si>
  <si>
    <t>360210001 广安市教育和体育局</t>
  </si>
  <si>
    <t>广安市市本级公办学前教育建设工程</t>
  </si>
  <si>
    <t>P21511600-0037</t>
  </si>
  <si>
    <t>2110-511600-04-01-303146</t>
  </si>
  <si>
    <t>2023-01-09</t>
  </si>
  <si>
    <t>广安市市本级公办学前教育建设工程园舍建筑面积18708.5平方米，活动面积7357.8平方米，及相关附属配套设施工程，其中，广安市第七幼儿园拟建园舍建筑面积7008.5平方米，户外公共活动面积941平方米、户外分班活动场地976.8平方米，精装修及相关附属设施工程；广安市第八幼儿园拟建园舍建筑面积7000平方米，活动面积4000平方米，精装修及相关附属设施工程；广安市第十幼儿园拟建园舍建筑面积4700平方米，活动面积1440平方米，精装修及相关附属设施工程。</t>
  </si>
  <si>
    <t>ABB2F5997D219FCFE0535EFB480AB4C8</t>
  </si>
  <si>
    <t>2F58F829CB154A50E065F8163E8AA87C</t>
  </si>
  <si>
    <t>CEC5E3E1E204879DE0535EFB480A890E</t>
  </si>
  <si>
    <t>雅安永兴化工园区公用管廊项目</t>
  </si>
  <si>
    <t>P25511800-0005</t>
  </si>
  <si>
    <t>2502-511850-04-01-756490</t>
  </si>
  <si>
    <t>2025-03-19</t>
  </si>
  <si>
    <t>建设内容：新建公用管廊约7.8公里（涉及永兴大道南段3.8km、青江路1.8km、青江路东段0.7km、工兴路0.5km、永兴六路南段1km）及其配套附属设施建设。 /经济效益：项目的建设及营运对化工园区的国民经济和社会发展的贡献和影响是显著的，它不仅能带动化工园区 GDP 总量的增长，而且对于促进区域产业结构的优化和调整，增加就业，减少贫困，加快城镇化进程都起到积极的作用。</t>
  </si>
  <si>
    <t>2F3E6F839D71646CE065F8163E8AA87C</t>
  </si>
  <si>
    <t>2F333B39A16E4EB9E065F8163E8AA87C</t>
  </si>
  <si>
    <t>经开区再生水利用（管网建设）项目</t>
  </si>
  <si>
    <t>P24510700-0031</t>
  </si>
  <si>
    <t>2311-510796-04-01-596729</t>
  </si>
  <si>
    <t>塔子坝、塘汛、松垭三个城市生活污水再生水厂的加压和输配管网建设，设计再生水供应规模为10万吨/日，建设一体化加压泵站4座；新建DN32-DN630的输水管线约77877米，设置阀门井、取水栓井、测压井等配套附属设施。</t>
  </si>
  <si>
    <t>2F5488BA7B837A81E065F8163E8AA87C</t>
  </si>
  <si>
    <t>19FC4548CFD94826E06320C012AC9C44</t>
  </si>
  <si>
    <t>乐至县2024年老旧小区改造（曙光和新南片区）配套基础设施建设工程</t>
  </si>
  <si>
    <t>P23512022-0052</t>
  </si>
  <si>
    <t>2311-512022-04-01-325388</t>
  </si>
  <si>
    <t>该项目拟改造19个小区，涉及居民1440户。改造污水管网约8400米，雨水管网约5900米，散水沟约3400米，道路路面约29000平方米，新增适老化和适儿化设施、文化体育设施等配套基础设施。老旧小区改造有利于居民生活环境改善。</t>
  </si>
  <si>
    <t>2F45D309651B6E9BE065F8163E8AA87C</t>
  </si>
  <si>
    <t>11B84ED741434E7DE06320C012AC7942</t>
  </si>
  <si>
    <t>武胜县县域垃圾处理资源化回收利用建设项目</t>
  </si>
  <si>
    <t>P25511622-0005</t>
  </si>
  <si>
    <t>2502-511622-04-01-979951</t>
  </si>
  <si>
    <t>项目占地面积约25亩，建设年处置建筑垃圾约25 万吨的回收利用项目，其中建筑垃圾资源化利用场站建筑面积10000㎡，同时购置进料、破碎、筛分、输送、除尘等设备。
项目占地面积约25亩，建设年处置建筑垃圾约25 万吨的回收利用项目，其中建筑垃圾资源化利用场站建筑面积10000㎡，同时购置进料、破碎、筛分、输送、除尘等设备。</t>
  </si>
  <si>
    <t>2F497C0BFDF9732AE065F8163E8AA87C</t>
  </si>
  <si>
    <t>2F49DA4E03C56DEEE065F8163E8AA87C</t>
  </si>
  <si>
    <t>四川天府新区万安街道高饭店村1、4组（54亩）配售型保障性住房项目</t>
  </si>
  <si>
    <t>P24510100-0055</t>
  </si>
  <si>
    <t>2401-510164-04-01-188131</t>
  </si>
  <si>
    <t>本项目建设地点位于四川天府新区万安街道高饭店村一四组，用地面积为36123.41㎡，总建筑面积为138145.27㎡。拟建总建筑面积约13.81万㎡，其中地上计容建筑面积9.03万㎡，其中总住宅建筑面积8.99万㎡，绿地率35%，总户数1034户。</t>
  </si>
  <si>
    <t>2F47B82694C73B48E065F8163E8AA87C</t>
  </si>
  <si>
    <t>197C3205234E4844E06320C012AC8654</t>
  </si>
  <si>
    <t>国际空港经济区双流片区城中村改造项目配套基础设施项目</t>
  </si>
  <si>
    <t>P23510122-0014</t>
  </si>
  <si>
    <t>2309-510122-04-01-906543</t>
  </si>
  <si>
    <t>2023-12-15</t>
  </si>
  <si>
    <t>国际空港经济区双流片区城中村改造范围约3223.16亩，涉及改造344户、搬迁企业84户。本项目作为国际空港经济区双流片区城中村改造项目的配套基础设施项目，主要建设内容和规模为:新建总建筑面积约30.31万平方米的综合服务中心、片区仓储物流基地等:新建、改建片区道路约3.81 公里、沟渠约 4.74 公里、电网等片区基础设施。</t>
  </si>
  <si>
    <t>2F33C1473ADA07BEE065F8163E8AA87C</t>
  </si>
  <si>
    <t>19B73C032F6F483AE06320C012ACEA4A</t>
  </si>
  <si>
    <t>遂宁市河东新区永兴大道道路及管廊工程项目</t>
  </si>
  <si>
    <t>P22510900-0068</t>
  </si>
  <si>
    <t>2206-510925-04-01-622676</t>
  </si>
  <si>
    <t>道路总长约4500米。线路起于河东新区二期涪江六桥桥头，止于遂渝高速公路，规划红线宽61米。建设内容包括道路工程，桥涵工程及雨水管道，污水管道，电力，电信，燃气管道以及两侧附属工程等。管廊全长约2400米，建设内容包括管廊土建、管线出舱口、通风口、集水坑、消防、排水、供电、标识和监控设施、以及管廊内电力电缆、通讯电缆抗震支架、中水管道安装预埋件、给水、燃气管道支墩等</t>
  </si>
  <si>
    <t>2F497E4532F67332E065F8163E8AA87C</t>
  </si>
  <si>
    <t>E2BBDFBC4E733461E0535EFB480AE01C</t>
  </si>
  <si>
    <t>新津区五津老城区城中村改造配套基础设施二期项目</t>
  </si>
  <si>
    <t>P25510132-0004</t>
  </si>
  <si>
    <t>2502-510132-04-01-777773</t>
  </si>
  <si>
    <t>本项目为新津区五津老城区城中村改造项目的配套项目，主要建设内容为新建社区用房约1.1万平方米，新建道路及其管线工程1.37公里，同时建设停车位571 个、充电桩41个、供排水、供气、安防、垃圾收储等其他配套基础设施。项目位于新津区五津街道，项目区东至岷江，西至金三角，北至希望东路，南至南河，改造实施范围占地面积993亩，集体土地改造573亩，国有土地改造420亩，涉及建筑面积共计38.24万㎡，涉及户数3074户，其中改造项目户数1260户，整治提升1814户。已纳入住建部城中村改造项目库。</t>
  </si>
  <si>
    <t>2F463B462FA76EABE065F8163E8AA87C</t>
  </si>
  <si>
    <t>2F1D851DA4215FC4E065F8163E8AA87C</t>
  </si>
  <si>
    <t>夹江县高标准粮药产业示范园建设项目</t>
  </si>
  <si>
    <t>P22511126-0006</t>
  </si>
  <si>
    <t>2202-511126-20-01-244471</t>
  </si>
  <si>
    <t xml:space="preserve">1.建设高标准粮药种植基地30000亩，包括田型调整19500亩，坡改梯10500亩，土壤改良24000亩，配套生产道路186公里、灌溉和排水工程及相关设备购置。2.建设粮药综合服务区，总占地约120亩，总建筑面积约8.75万㎡，主要包含粮药交易批发市场、泽泻加工仓储中心、粮药检测检疫及追溯体系中心、综合服务中心、农业观光园等。3.建设配套农村污水处理工程，包含农村污水处理厂工程，处理规模2000T/天；集中式污水处理一体化设施及场站62个，处理规模1250T/天；覆盖8000户农村散户污水处理设施及配套管网。4.建设配套道路基础设施共计4.7km，包含粮药种植基地配套道路2.1km，综合服务区配套道路2.6km。
</t>
  </si>
  <si>
    <t>2F453B65DD483B24E065F8163E8AA87C</t>
  </si>
  <si>
    <t>D845DC06B3DBC391E0535EFB480AE24C</t>
  </si>
  <si>
    <t>348327 泸州市交通运输局</t>
  </si>
  <si>
    <t>国道246线、353线泸县立石镇至江阳区江北镇段公路工程</t>
  </si>
  <si>
    <t>510500155739552877704</t>
  </si>
  <si>
    <t>2019-510000-54-01-393051</t>
  </si>
  <si>
    <t>2018-05-01</t>
  </si>
  <si>
    <t>政府收费高速公路</t>
  </si>
  <si>
    <t>国道246线、353线泸县立石镇至江阳区江北镇公路工程全长71.81公里，实际建设规模约68公里，采用一级公路技术标准建设，设计速度60公里每小时，四车道标准，路基宽度采用23米，桥涵设计汽车荷载等级为公路-1级，全线采用沥青混凝土路面。</t>
  </si>
  <si>
    <t>7B0EE04FE1EAED1FE0535EFB480AB805</t>
  </si>
  <si>
    <t>2F7F4B58FE7B415FE065F8163E8AA87C</t>
  </si>
  <si>
    <t>348327</t>
  </si>
  <si>
    <t>155739784957842</t>
  </si>
  <si>
    <t>327152101 洪雅县林业局</t>
  </si>
  <si>
    <t>洪雅县林业局</t>
  </si>
  <si>
    <t>眉山市林业局</t>
  </si>
  <si>
    <t>洪雅县九龙山特色林下经济及森林旅游建设项目</t>
  </si>
  <si>
    <t>P23511423-0001</t>
  </si>
  <si>
    <t>2302-511423-04-01-314548</t>
  </si>
  <si>
    <t>项目总占地面积约2000亩，主要依托九龙山生态资源建设林下有机作物(蔬菜、水果)种植区500亩、林下特色中草药种植区300亩;对九龙山森林进行整体提质，改扩建九龙山自然科普知识园及天然氧吧体验区约10000平方米，改扩建道路30公里，配套完善导视系统、标识标牌等基础设施。</t>
  </si>
  <si>
    <t>6D414139F914E6EA232AEA117D4CBAE</t>
  </si>
  <si>
    <t>2F3367E3E4D34EA7E065F8163E8AA87C</t>
  </si>
  <si>
    <t>327152101</t>
  </si>
  <si>
    <t>FD1D014489DFC96FE0535EFB480ADA32</t>
  </si>
  <si>
    <t>丹棱县第三污水处理厂项目</t>
  </si>
  <si>
    <t>P22511424-0040</t>
  </si>
  <si>
    <t>2206-511424-04-01-332872</t>
  </si>
  <si>
    <t>占地约101亩，新建污水处理厂一座，处理量为4.9万m3/d；并配套建设管网约38公里（DN300钢管约10公里，DN400HDPE管约18公里，DN300HDPE管约10公里），一体化加压泵站3座等配套设施设备。</t>
  </si>
  <si>
    <t>2F33E7171A544EAFE065F8163E8AA87C</t>
  </si>
  <si>
    <t>ED3131C1946DF0E5E0535EFB480A9AED</t>
  </si>
  <si>
    <t>332154101 中江县水利局机关</t>
  </si>
  <si>
    <t>中江县水利局机关</t>
  </si>
  <si>
    <t>中江县龙台片区供水管网及配套基础设施建设项目</t>
  </si>
  <si>
    <t>P24510623-0063</t>
  </si>
  <si>
    <t>2410-510623-04-01-843520</t>
  </si>
  <si>
    <t xml:space="preserve">项目拟为龙台水厂（日供水能力为 3 万立方米）建设配套供水管网及配套设施，新建 DN100-DN800 供水管网 348 公里，配套供水加压设施 26 处、监测系统以及阀门管件等。 项目拟为龙台水厂（日供水能力为 3 万立方米）建设配套供水管网及配套设施，新建 DN100-DN800 供水管网 348 公里，配套供水加压设施 26 处、监测系统以及阀门管件等。 </t>
  </si>
  <si>
    <t>3CA13F1BEAF4BC2AA6D5B9D6C36AB6F</t>
  </si>
  <si>
    <t>2F339FD477EF4EBDE065F8163E8AA87C</t>
  </si>
  <si>
    <t>2F3337318D1E4EBBE065F8163E8AA87C</t>
  </si>
  <si>
    <t>976976 四川苍溪经济开发区管理委员会</t>
  </si>
  <si>
    <t>苍溪县经济和信息化局</t>
  </si>
  <si>
    <t>苍溪经济开发区基础设施建设工程</t>
  </si>
  <si>
    <t>P22510824-0001</t>
  </si>
  <si>
    <t>2201-510824-04-01-606525</t>
  </si>
  <si>
    <t>2022-06-11</t>
  </si>
  <si>
    <t>2026-12-24</t>
  </si>
  <si>
    <t>苍溪经济开发区基础设施建设工程项目，建设地址为苍溪县陵江镇等，项目主要建设内容和规模：新拓面2000亩，新建标准化厂房20万平方米，新建园区道路30公里，配套建设雨污、天然气等管网230公里、5G网络基础设施等。</t>
  </si>
  <si>
    <t>向春华</t>
  </si>
  <si>
    <t>B25375E91502B40BE0535EFB480AF078</t>
  </si>
  <si>
    <t>2F45BB4F28CD650DE065F8163E8AA87C</t>
  </si>
  <si>
    <t>976976</t>
  </si>
  <si>
    <t>D846D1ECE0BA573CE0535EFB480A7305</t>
  </si>
  <si>
    <t>华蓥市杜家坪片区污水处理设施等基础设施建设项目</t>
  </si>
  <si>
    <t>P22511681-0014</t>
  </si>
  <si>
    <t>2206-511681-04-01-712789</t>
  </si>
  <si>
    <t>华蓥市杜家坪片区污水处理设施等基础设施建设项目主要建设内容为：对华蓥市2座污水处理厂进行升级改造，日处理规模共计40000m3/d；改造杜家坪等老城片区污水主管网等基础设施；建设综合管廊4km及其他配套附属基础设施等。</t>
  </si>
  <si>
    <t>2F40F0C09FBA6CD6E065F8163E8AA87C</t>
  </si>
  <si>
    <t>E2A8567ADF01895BE0535EFB480AA14F</t>
  </si>
  <si>
    <t>318131117 眉山岷江资产管理有限公司</t>
  </si>
  <si>
    <t>青神县林业园林局</t>
  </si>
  <si>
    <t>青神县竹林产业融合发展示范园建设项目</t>
  </si>
  <si>
    <t>P22511425-0026</t>
  </si>
  <si>
    <t>2211-511425-04-01-952432</t>
  </si>
  <si>
    <t>2024-09-08</t>
  </si>
  <si>
    <t>2026-05-07</t>
  </si>
  <si>
    <t xml:space="preserve">改造低产竹林8000亩，打造林下经济示范区1000亩；新建抚育基地2000亩，新建园区厂房1.6万平方米，改造仓储用房1.2万平方米，配套建设竹文化竹文化旅游基地设施、管网、道路及其他附属设施。 改造低产竹林8000亩，打造林下经济示范区1000亩；新建抚育基地2000亩，新建园区厂房1.6万平方米，改造仓储用房1.2万平方米，配套建设竹文化竹文化旅游基地设施、管网、道路及其他附属设施。 </t>
  </si>
  <si>
    <t>青神竹里雅院投资经营有限公司</t>
  </si>
  <si>
    <t>ECF12FADAED76414E0535EFB480AA58D</t>
  </si>
  <si>
    <t>2F325A23B5187395E065F8163E8AA87C</t>
  </si>
  <si>
    <t>318131117</t>
  </si>
  <si>
    <t>ED4190A3F1FF4152E0535EFB480AA639</t>
  </si>
  <si>
    <t>434141101 四川丹棱经济开发区管理委员会</t>
  </si>
  <si>
    <t>丹棱县发展和改革局</t>
  </si>
  <si>
    <t>丹棱县经开区标准厂房及供排水建设项目</t>
  </si>
  <si>
    <t>P22511424-0043</t>
  </si>
  <si>
    <t>2211-511424-04-01-944250</t>
  </si>
  <si>
    <t>新建标准厂房8万平方米;新建2.5万吨/日污水处理厂及相关配套设施，配套建设30000m管网基础设施，新建3.0万吨/日供水厂及相关配套设施，配套建设40000m管网基础设施。新建标准厂房8万平方米;新建2.5万吨/日污水处理厂及相关配套设施，配套建设30000m管网基础设施，新建3.0万吨/日供水厂及相关配套设施，配套建设40000m管网基础设施。</t>
  </si>
  <si>
    <t>丹棱县机械管委会</t>
  </si>
  <si>
    <t>B2D11F291644E63A84B3A6BF115CE3A</t>
  </si>
  <si>
    <t>2F339FD49F1A4EBDE065F8163E8AA87C</t>
  </si>
  <si>
    <t>434141101</t>
  </si>
  <si>
    <t>ED312E287AD4F0E9E0535EFB480A2073</t>
  </si>
  <si>
    <t>333204201 青川县住房和城乡建设局</t>
  </si>
  <si>
    <t>青川县住房和城乡建设局</t>
  </si>
  <si>
    <t>广元市青川县竹园镇老旧小区改造及城市更新工程</t>
  </si>
  <si>
    <t>P22510822-0019</t>
  </si>
  <si>
    <t>2206-510822-04-01-927386</t>
  </si>
  <si>
    <t>对居民所在小区楼栋进行提升改造，总建筑面积约124936.87㎡,配套完善28320㎡城市停车场；实施管网提升改造287.2km;实施竹园坝社区、陈家坝(白沙社区)、梁沙坝社区周边配套道路改扩建工程共计约18km。</t>
  </si>
  <si>
    <t>8824D52A652452B90560EFCB0997015</t>
  </si>
  <si>
    <t>2F2FB6D62CA45ABBE065F8163E8AA87C</t>
  </si>
  <si>
    <t>333204201</t>
  </si>
  <si>
    <t>E29456C1386F2355E0535EFB480A9B83</t>
  </si>
  <si>
    <t>324802 内江市市中区土地统征整理和储备交易中心</t>
  </si>
  <si>
    <t>内江市市中区自然资源和规划局</t>
  </si>
  <si>
    <t>内江市市中区使用专项债券收回收购F14-01/01存量闲置土地</t>
  </si>
  <si>
    <t>P25511002-0005</t>
  </si>
  <si>
    <t>1111-000000-00-00-111111</t>
  </si>
  <si>
    <t>本项目拟收储土地 94.09 亩。其中，收回收购1个地块94.09 亩，已纳入市中区 2025 年土地储备计划。目前，地块已纳入市中区2025 年度土地储备计划,已与内江鑫鼎利房地产开发有限责任公司协商一致并签订意向收储协议，已完成土地市场评估，并完成收回收购决策程序。</t>
  </si>
  <si>
    <t>赵小康</t>
  </si>
  <si>
    <t>BA52CFD5B768BB70E0535EFB480A8144</t>
  </si>
  <si>
    <t>2F5DC735DB365B84E065F8163E8AA87C</t>
  </si>
  <si>
    <t>324802</t>
  </si>
  <si>
    <t>2F5CA8B28FE14FAEE065F8163E8AA87C</t>
  </si>
  <si>
    <t>333322002 荣县东城建设有限公司</t>
  </si>
  <si>
    <t>荣县北城区智慧化停车场建设项目</t>
  </si>
  <si>
    <t>P25510321-0004</t>
  </si>
  <si>
    <t>2404-510321-04-01-426418</t>
  </si>
  <si>
    <t>城北地处老城区，周围有学校、水厂、菜市场、文庙巷等，人口众多，房屋密集，停车问题急需解决，为改善居民的工作、生活和居住条件，推动民生工程建设，完善荣县城区公共服务功能，进一步提升城市品质，申请实施荣县北城区智慧化停车场建设项目，项目占地面积约20.5161亩，总建筑面积23565平方米。实施地下两层停车库及相关配套设施建设，其中机动车停车位756个并配套建设充电桩，非机动车停车位287个。</t>
  </si>
  <si>
    <t>333322002</t>
  </si>
  <si>
    <t>2F2F96BC3B895120E065F8163E8AA87C</t>
  </si>
  <si>
    <t>2F4541AE00E236FBE065F8163E8AA87C</t>
  </si>
  <si>
    <t>2F3367E3E4604EA7E065F8163E8AA87C</t>
  </si>
  <si>
    <t>976630601 内江经济开发区管理委员会</t>
  </si>
  <si>
    <t>内江市城西污水处理厂设施建设提标改造工程</t>
  </si>
  <si>
    <t>P24511000-0022</t>
  </si>
  <si>
    <t>2312-511098-04-01-275864</t>
  </si>
  <si>
    <t>更新污水处理厂设备，改造提升9000m/d处理能力，包括对现有格栅调节池、旋流沉砂池、污泥浓缩池等相关设施设备进行更新，改造原有粗细格栅，MBR处理膜系统、智能中控系统。改造DN600污水管网4.2公里，改造150座检查井、泵站2座。实现全厂电气、自控等系统智能化升级，降低污水处理设施能耗10%，提升污泥脱水率20%，能源资源高效循环利用。</t>
  </si>
  <si>
    <t>胡青天</t>
  </si>
  <si>
    <t>AFBF1EFA5D64D7EA44B958EDC90A197</t>
  </si>
  <si>
    <t>2F5715F6185508E6E065F8163E8AA87C</t>
  </si>
  <si>
    <t>976630601</t>
  </si>
  <si>
    <t>1A4432BD26673563E06320C012ACFE5B</t>
  </si>
  <si>
    <t>越西县2024年城市生活污水处理工程扩建及配套管网建设项目</t>
  </si>
  <si>
    <t>P23513434-0010</t>
  </si>
  <si>
    <t>2310-513434-04-01-487110</t>
  </si>
  <si>
    <t>2024-09-20</t>
  </si>
  <si>
    <t>越西县2024年城市生活污水处理工程扩建及配套管网建设项目的建设内容：越西县城市生活污水处理厂进行扩建，新增污水处理能力约1.0万吨/日，配套建设污水管网、支管网约30公里及污水入户管等其他附属基础设施。</t>
  </si>
  <si>
    <t>2F484BACF6477664E065F8163E8AA87C</t>
  </si>
  <si>
    <t>11C6C245FC060E24E06320C012ACBEA3</t>
  </si>
  <si>
    <t>333101 住建局</t>
  </si>
  <si>
    <t>宜宾市南溪区住房和城乡建设局</t>
  </si>
  <si>
    <t>宜宾市南溪区复兴、凤溪片区老旧小区改造配套基础设施建设项目</t>
  </si>
  <si>
    <t>P22511522-0054</t>
  </si>
  <si>
    <t>2201-511503-17-01-581487</t>
  </si>
  <si>
    <t>项目涉及36个小区70栋1847户，建筑面积约17.24万平方米:建设内容包括:改造小区排水管网12500米，改造小区燃气管网3600米，改造小区供水供电、供气、绿化、照明、垃圾收储等基础设施;改造无障碍，便民等公共服务设施，改造小区道路和停车场等城镇基础设施</t>
  </si>
  <si>
    <t>F9C6A638EBE4CAE9B4D61CEED034EDA</t>
  </si>
  <si>
    <t>2F582BFCD5D4795BE065F8163E8AA87C</t>
  </si>
  <si>
    <t>333101</t>
  </si>
  <si>
    <t>11C8808EFB7434FEE06320C012AC24A0</t>
  </si>
  <si>
    <t>448005 宜宾高新产城建设开发有限公司</t>
  </si>
  <si>
    <t>宜宾高新区高场片区城中村改造配套基础设施项目</t>
  </si>
  <si>
    <t>P24511500-0066</t>
  </si>
  <si>
    <t>2412-511534-04-01-871561</t>
  </si>
  <si>
    <t>项目实施范围约 460 亩，涉及户数 690 户，共计 2277 人。具体建设内容包括新建公共配套用房总建筑面积 21000 平方米，其中养老托幼等服务设施 15000.00 平方米、其他公服用房 6000 平方米；新建公共停车位 1600 个及配置 400 个充电桩；新改建城中村配套道路约 4.5 公里及其他基础设施建设。</t>
  </si>
  <si>
    <t>宜宾高新产城建设开发有限公司</t>
  </si>
  <si>
    <t>2F1D851DA1E85FC4E065F8163E8AA87C</t>
  </si>
  <si>
    <t>2F4975CA80376DCAE065F8163E8AA87C</t>
  </si>
  <si>
    <t>2F497D9ADEC27336E065F8163E8AA87C</t>
  </si>
  <si>
    <t>自贡市高新区地下综合管廊功能完善与提升改造项目</t>
  </si>
  <si>
    <t>P24510300-0033</t>
  </si>
  <si>
    <t>2312-510323-04-01-295436</t>
  </si>
  <si>
    <t>本项目拟建设干线综合管廊BXH=(3.5+2.2)*3.1m，总长约4.6公里，容纳DN600给水管、DN1200雨水主干管、12回10kV电力电缆、12孔通信线缆，涉及南苑街南沿线、南北干道、卧龙大道等，及其他配套基础设施。</t>
  </si>
  <si>
    <t>2F4A0F1D2BA83118E065F8163E8AA87C</t>
  </si>
  <si>
    <t>1AAC6F4CCB652CF0E06320C012ACD451</t>
  </si>
  <si>
    <t>381602 射洪市竑旅建设有限责任公司</t>
  </si>
  <si>
    <t>射洪市东城区污水垃圾处理建设项目</t>
  </si>
  <si>
    <t>P22510922-0089</t>
  </si>
  <si>
    <t>2210-510922-04-01-203453</t>
  </si>
  <si>
    <t>在不新增原城东污水处理厂4万吨/天处理能力的基础上，提升改造处理设施和配套管网；新建螺湖半岛、双江等地总处理能力500吨/天的一体化污水处理站及配套管网；建设垃圾收集转运处理设施，配套建设管理用房、道路及排水沟等附属设施。</t>
  </si>
  <si>
    <t>ECF12FADA1A96414E0535EFB480AA58D</t>
  </si>
  <si>
    <t>2F45D66CDB1C6E98E065F8163E8AA87C</t>
  </si>
  <si>
    <t>381602</t>
  </si>
  <si>
    <t>ED15D8371927641EE0535EFB480AE1CD</t>
  </si>
  <si>
    <t>333136 什邡市综合行政执法局</t>
  </si>
  <si>
    <t>什邡市综合行政执法局</t>
  </si>
  <si>
    <t>什邡市垃圾收转运体系建设项目</t>
  </si>
  <si>
    <t>P21510682-0027</t>
  </si>
  <si>
    <t>2104-510682-99-01-234582</t>
  </si>
  <si>
    <t>1.环卫收转运设施设备采购。购置垃圾桶50000个、果皮箱3000个、垃圾大箱388个、清运三轮车1240辆、勾臂车80辆、后压式垃圾压缩车20辆、多功能抑尘车4辆、洒水车24辆、洗扫车8辆、扫地车8辆；
2.改建垃圾压缩站；对城乡13座垃圾压缩站进行改建，更换设施设备、场地改造等。
3.建设静脉产业园区。智能分类点位建设。1500个点位设施建设。</t>
  </si>
  <si>
    <t>什邡市城乡环境综合管理局</t>
  </si>
  <si>
    <t>6147E0254814635B4BAB1983B4E28EA</t>
  </si>
  <si>
    <t>2F57E364A4A15C16E065F8163E8AA87C</t>
  </si>
  <si>
    <t>333136</t>
  </si>
  <si>
    <t>D01BCA1576A32213E0535EFB480A658B</t>
  </si>
  <si>
    <t>四川省乐山市沙湾区战略备份基地城乡冷链物流建设项目</t>
  </si>
  <si>
    <t>P24511111-0019</t>
  </si>
  <si>
    <t>2404-511111-04-01-751558</t>
  </si>
  <si>
    <t>项目占地20亩（沙湾火车站北侧），新建物流仓库3000㎡、冷库3000㎡、配送车间1500㎡以及配套服务用房1500㎡，建设配套道路6.5公里以及停车位2250㎡等其他基础设施。项目的实施可以加快推进沙湾区涉农冷链物流体系建立，进一步推进乡村振兴</t>
  </si>
  <si>
    <t>2F4413F7C4913A76E065F8163E8AA87C</t>
  </si>
  <si>
    <t>2F333B399ABF4EB9E065F8163E8AA87C</t>
  </si>
  <si>
    <t>盐边县第二人民医院建设二期项目（设施设备更新配置）</t>
  </si>
  <si>
    <t>P24510422-0019</t>
  </si>
  <si>
    <t>2405-510422-04-01-963317</t>
  </si>
  <si>
    <t>本项目拟开展医用气体、影像、血透、检验、医废水处理等设施设备的采买和安装技术配套。涉及安装总面积为28364.32平米。其中门诊楼9236.52平米，医技楼为19004.46平米，太平间、医疗垃圾房为123.34平米。</t>
  </si>
  <si>
    <t>2F40EA54B9436CD4E065F8163E8AA87C</t>
  </si>
  <si>
    <t>19B7428BB2D54830E06320C012ACC239</t>
  </si>
  <si>
    <t>236014 巴中市恩阳区工业投资发展有限责任公司</t>
  </si>
  <si>
    <t>恩阳区仓储冷链物流配送中心建设项目</t>
  </si>
  <si>
    <t>P24511903-0012</t>
  </si>
  <si>
    <t>2406-511903-04-01-907701</t>
  </si>
  <si>
    <t>项目占地约43亩，总建筑面积约4.6万平方米，建设服务于生鲜肉类、新鲜果蔬等流通领域的仓储冷链物流配送中心，包括综合物流仓储库25000平方米,冻藏冷冻库13000平方米、冷链物流配送中心8000平方米,配套建设智慧物流平台、建设仓储物流配套停车场（规划停车位约120个及配套充电设施），完善给排水、电力、消防等配套工程，完善其他相关附属设施设备。</t>
  </si>
  <si>
    <t>张千</t>
  </si>
  <si>
    <t>CCB8C03C95DC8FBCE0535EFB480A3777</t>
  </si>
  <si>
    <t>2F6E24035F7B389AE065F8163E8AA87C</t>
  </si>
  <si>
    <t>236014</t>
  </si>
  <si>
    <t>1B11F0F96E2B3244E06320C012AC3479</t>
  </si>
  <si>
    <t>邻水县县城东出口排水管网提升改造项目</t>
  </si>
  <si>
    <t>P22511623-0004</t>
  </si>
  <si>
    <t>2202-511623-17-01-493067</t>
  </si>
  <si>
    <t>改造提升邻水县城东出口雨污管网，其中，改造污水管网27公里，雨水管网15公里。附属工程主要包括道路破除及恢复等。(因系统有最低字数要求，现对建设内容进行补充：改造提升邻水县城东出口雨污管网，其中，改造污水管网27公里，雨水管网15公里。附属工程主要包括道路破除及恢复等)</t>
  </si>
  <si>
    <t>2F4C6517631D25E2E065F8163E8AA87C</t>
  </si>
  <si>
    <t>D81A9809AF2158D4E0535EFB480AE980</t>
  </si>
  <si>
    <t>四川乐山嘉州经济开发区嘉州循环经济产业园区基础设施建设项目</t>
  </si>
  <si>
    <t>P25511102-0017</t>
  </si>
  <si>
    <t>2410-511102-04-01-106275</t>
  </si>
  <si>
    <t>本项目总占地面积340.00亩，新建厂区总建筑面积243400.00㎡（其中标准化厂房231800.00㎡、实验检测楼8000.00㎡、配套食堂及倒班楼3600.00㎡），新建1座处理规模600m3/d污水处理厂（处理工艺为预处理+A2O生化二级处理+高效沉淀+反硝化滤池三级处理），配套完善水电气1项、停车位650个、充电桩130个、园区内配套道路3000.00m、室外综合管网1项、安全生产防护工程19800.00㎡、硬质铺装55477.07㎡等。</t>
  </si>
  <si>
    <t>2F36F6E13859583DE065F8163E8AA87C</t>
  </si>
  <si>
    <t>2F35B7968D4D5615E065F8163E8AA87C</t>
  </si>
  <si>
    <t>雨城区四川农业大学片区老旧小区改造项目</t>
  </si>
  <si>
    <t>P23511802-0042</t>
  </si>
  <si>
    <t>2310-511802-04-01-317583</t>
  </si>
  <si>
    <t>本项目对城南巷、城后路、新康路、张家山路及桃花巷沿线34个老旧小区进行改造，涉及5870户。主要包括：老旧住宅外立面改造约78800㎡、道路改造（含黑化）7160平方米；改造小区停车位1360个，增设智能双枪充电桩320个；改造排水管网约3.49公里，燃气管网3.45公里，电力管线约8.63公里；改造老年日间照料中心5000平方米、幼儿托育所3600平方米、社区农产品市场4500平方米及其他相关配套设施。</t>
  </si>
  <si>
    <t>2F336CEE72CB4EB7E065F8163E8AA87C</t>
  </si>
  <si>
    <t>1C6944575CE1114FE065F8163E8AA87C</t>
  </si>
  <si>
    <t>天全县城市供气管网改造项目</t>
  </si>
  <si>
    <t>P22511825-0004</t>
  </si>
  <si>
    <t>2201-511825-17-01-526078</t>
  </si>
  <si>
    <t>更新改造城市供气次高压管网63公里，中压管道约50公里，同步对约5000户老旧小区燃气管网、调压设备设施等进行修复改造。（1、对输配能力严重不足、超期服役且老化、具有安全隐患的钢制管道进行更换；2、配合老城区城市改造、道路重建进度同步进行天然气管道迁改；3、对处于不良工程地质地段的管道，检查管道状态，对隐患予以消除）</t>
  </si>
  <si>
    <t>2F497C0C12B2732AE065F8163E8AA87C</t>
  </si>
  <si>
    <t>D887FB45BF37D0D9E0535EFB480A5FA7</t>
  </si>
  <si>
    <t>蓬溪县墨砚片区农村产业融合示范园建设项目</t>
  </si>
  <si>
    <t>P23510921-0035</t>
  </si>
  <si>
    <t>2306-510921-04-01-456058</t>
  </si>
  <si>
    <t>建设粮食产业示范区11350亩、藕香种植园360亩、粮食初加工农业设施厂房6000平方米、有机食品农业设施厂房8200平方米。建设灌溉渠3.981千米、停车场8800平方米、停车位350个、充电桩70个、道路8公里、管网8公里及配套基础设施等。</t>
  </si>
  <si>
    <t>2F31F34C699F4AD6E065F8163E8AA87C</t>
  </si>
  <si>
    <t>11A10BCED8AC43E8E06320C012ACCC9A</t>
  </si>
  <si>
    <t>332612202 古蔺县水务局</t>
  </si>
  <si>
    <t>古蔺县水务局</t>
  </si>
  <si>
    <t>郎太输水工程</t>
  </si>
  <si>
    <t>P21510525-0053</t>
  </si>
  <si>
    <t>2109-510525-19-01-362917</t>
  </si>
  <si>
    <t xml:space="preserve">建设规模及主要内容为:本项目主要建设内容为新建3座水厂:复陶水厂供水规模为13000m3/d，大山水厂供水规模为5100m3/d，丹桂水厂供水规模为5600m3/d;新建给水管网198.97km;维修改造土城水厂及赞台水厂。
</t>
  </si>
  <si>
    <t>29E942749F044258A1EA8C10C172F19</t>
  </si>
  <si>
    <t>2F45CF5163176EA9E065F8163E8AA87C</t>
  </si>
  <si>
    <t>332612202</t>
  </si>
  <si>
    <t>D02FB0F92953FC3BE0535EFB480A5AE4</t>
  </si>
  <si>
    <t>通川区三圣宫片区“握手楼”更新项目</t>
  </si>
  <si>
    <t>P25511702-0056</t>
  </si>
  <si>
    <t>2403-511702-04-01-738119</t>
  </si>
  <si>
    <t>通川区三圣宫片区“握手楼”整治项目，总建筑面积约48.9万平方米，点状拔出建筑面积约8.8万平方米，拆除户数约为292户，附属及配套基础设施等。通川区三圣宫片区“握手楼”整治项目，总建筑面积约48.9万平方米，点状拔出建筑面积约8.8万平方米，拆除户数约为292户，附属及配套基础设施等。</t>
  </si>
  <si>
    <t>2F807610DBE85BB6E065F8163E8AA87C</t>
  </si>
  <si>
    <t>2F6C6CAAA7E97915E065F8163E8AA87C</t>
  </si>
  <si>
    <t>夹江县城市基础设施提质升级改造项目</t>
  </si>
  <si>
    <t>P25511126-0021</t>
  </si>
  <si>
    <t>2503-511126-04-01-820460</t>
  </si>
  <si>
    <t>新建杨柳等城郊结合部DN300-DN500污水管约5.2公里;夹江县城区老旧破损污水管网实施系统化更新改造，采用非开挖(紫外光固化)修复污水管约49.85公里;采用开挖修复管径为 DN500 污水管约4.82公里;对已达设计库容(100 万㎡)的城市生活垃圾填埋场实施生态修复;对新建双向2车道城市道路约2550米、新建双向4车道城市道路约3920米;改造农贸市场3个、新建农贸市场2个;新建公园10个、新建公园道路2条、改造公园4个、改造公园道路2条;改造公共停车场16个、新建公共停车场11个;整治提升公厕23座、新建公厕(城市驿站)7 座、建制镇新建公厕12座、改建公厕12座。</t>
  </si>
  <si>
    <t>2F59864886E506D0E065F8163E8AA87C</t>
  </si>
  <si>
    <t>2F59EF6F661C06C0E065F8163E8AA87C</t>
  </si>
  <si>
    <t>富顺县2024年城镇老旧小区改造配套基础设施建设项目</t>
  </si>
  <si>
    <t>P24510322-0003</t>
  </si>
  <si>
    <t>2311-510322-04-01-205626</t>
  </si>
  <si>
    <t>改造老旧小区196个，面积96.1万平方米，涉及居民9563户，含改造供水管道52千米、排水78千米、小区道路19.1千米;燃气、停车位、安防、水、电、气、消防、通讯、井盖及沟盖板、生活垃圾分类、照明系统、无障碍通道、健身设施等，完善相关附属工程及设施设备购置。</t>
  </si>
  <si>
    <t>续发项目申报2</t>
  </si>
  <si>
    <t>2F4407300DE431D4E065F8163E8AA87C</t>
  </si>
  <si>
    <t>11B71E7D1D323456E06320C012AC0DA7</t>
  </si>
  <si>
    <t>303303 夹江县发展和改革局</t>
  </si>
  <si>
    <t>夹江县发展和改革局</t>
  </si>
  <si>
    <t>夹江县现代化粮食仓储基础设施建设项目</t>
  </si>
  <si>
    <t>P23511126-0026</t>
  </si>
  <si>
    <t>2306-511126-04-01-676453</t>
  </si>
  <si>
    <t>2024-04-05</t>
  </si>
  <si>
    <t xml:space="preserve">新建综合型粮食物资仓储库一座，设计库容6万吨，建筑面积约18000㎡；改建现代化粮仓两处，总设计库容6000吨，建筑面积共约4748.53 ㎡；新建配套服务用房9200㎡。仓储用房周边总平工程，包括管网及配套道路。
</t>
  </si>
  <si>
    <t>发改委</t>
  </si>
  <si>
    <t>B22A184511D09459E0535EFB480A12AF</t>
  </si>
  <si>
    <t>2F3F2B3A1E643688E065F8163E8AA87C</t>
  </si>
  <si>
    <t>303303</t>
  </si>
  <si>
    <t>11E11112EC3B5507E06320C012AC4CB4</t>
  </si>
  <si>
    <t>古蔺县高粱产业融合示范园建设项目</t>
  </si>
  <si>
    <t>P24510525-0033</t>
  </si>
  <si>
    <t>2406-510525-04-01-205620</t>
  </si>
  <si>
    <t>改造老化高粱种植面积1万亩，新建高粱种植面积2.5万亩，建设水肥一体化节水灌溉系统及相关附属设施等，包括产业道路、生产便道、蓄水池等建设；建设高粱初加工包装中心面积5000平方米、仓库物流面积3000平方米；同时适当建设农旅融合配套基础设施，包括生态停车场15000平方米（多点选址）、乡村体验点、旅游公厕及附属设施改造等。</t>
  </si>
  <si>
    <t>2F417800110E26EFE065F8163E8AA87C</t>
  </si>
  <si>
    <t>197BC9FED4214840E06320C012AC80C8</t>
  </si>
  <si>
    <t>遂宁高新区跨境电商物流产业园及基础设施建设项目</t>
  </si>
  <si>
    <t>P22510900-0133</t>
  </si>
  <si>
    <t>2211-510926-04-01-336707</t>
  </si>
  <si>
    <t>新建高标准仓库、公共配送仓、装卸作业区及电商直播带货基地等相关配套设施3万平米，改建6.5万平米仓库(含2万平米的保税仓库)，建设配套停车场一个(车位200个) 智能立体停车场1个(车位100个)。建设符合海关监管要求的信息系统、终端设备及货物监管区、物流服务区等功能区，建设配套区间道路2.5公里。</t>
  </si>
  <si>
    <t>2F497369AD906DD8E065F8163E8AA87C</t>
  </si>
  <si>
    <t>ED84A9BDB66C08C8E0535EFB480A6B0A</t>
  </si>
  <si>
    <t>乐山高新区文化创新创业孵化园区基础设施建设项目</t>
  </si>
  <si>
    <t>P22511100-0018</t>
  </si>
  <si>
    <t>2206-511199-04-01-610729</t>
  </si>
  <si>
    <t>2023-09-18</t>
  </si>
  <si>
    <t>2025-08-18</t>
  </si>
  <si>
    <t>改造升级科技孵化园区，改造厂房面积7.5万平方米，完善配套基础设施；建设创新科技孵化园区配套用房，新建面积7136.63平方米，装修面积3000平方米；对人才园区进行装修，装修面积 5200 平方米；建设园区配套消防设施、停车场、充电桩、园区道路、管网等基础设施。</t>
  </si>
  <si>
    <t>2F4975CA77BD6DCAE065F8163E8AA87C</t>
  </si>
  <si>
    <t>E2A4C302DA5C70F1E0535EFB480ADDCE</t>
  </si>
  <si>
    <t>四川乐山沙湾经济开发区水资源配置优化提升项目</t>
  </si>
  <si>
    <t>P24511111-0021</t>
  </si>
  <si>
    <t>2404-511111-04-01-337541</t>
  </si>
  <si>
    <t>新建嘉农组团生产供水厂，占地面积约19.80亩，日供水2.6万立方米；新建管网约11千米及其配套基础设施；改造现有管网约7千米等；新建嘉农组团生产供水厂，占地面积约19.80亩，日供水2.6万立方米；新建管网约11千米及其配套基础设施；改造现有管网约7千米等。</t>
  </si>
  <si>
    <t>2F4A7AE81F385BF8E065F8163E8AA87C</t>
  </si>
  <si>
    <t>2F43A1C01FD30AB5E065F8163E8AA87C</t>
  </si>
  <si>
    <t>999240 宁南县国有资产经营管理有限责任公司</t>
  </si>
  <si>
    <t>宁南县城市综合停车场建设项目</t>
  </si>
  <si>
    <t>P23513427-0010</t>
  </si>
  <si>
    <t>2311-513427-04-01-507823</t>
  </si>
  <si>
    <t>本项目占地面积约25亩，总建筑面积约36000平方米，包括综合停车场35000平方米及设备设施用房1000平方米，改造区域范围地面停车位400个，配套建设管网、电力、通信及其他附属设施。共计规划提供机动车停车位1560个，增设新能源充电桩348个。</t>
  </si>
  <si>
    <t>王文琼</t>
  </si>
  <si>
    <t>D0E10B5B4BD09A63E0535EFB480AE76B</t>
  </si>
  <si>
    <t>2F2EFB025D64113FE065F8163E8AA87C</t>
  </si>
  <si>
    <t>999240</t>
  </si>
  <si>
    <t>11B1E82CD8FA37AAE06320C012AC5C22</t>
  </si>
  <si>
    <t>成都市第五人民医院光华院区医疗服务能力建设项目</t>
  </si>
  <si>
    <t>P24510100-0014</t>
  </si>
  <si>
    <t>2310-510100-04-01-802942</t>
  </si>
  <si>
    <t>本项目主要建设内容为医疗设备采购。主要包括重症医学科、肿瘤科、中医科、药剂科、眼科、血液内科、心血管内科、消毒供应室、手术室、生殖医学中心、肾内科（血液透析中心）、神经外科、神经内科、普外科、皮肤科、泌尿外科、门诊部、老年医学科、口腔科、介入诊疗科、健康管理体检中心、检验科、急诊医学科、呼吸与危重症医学科、核医学科、骨科、感染性疾病科、肝胆外科、妇产科、风湿免疫科、放射科、耳鼻咽喉头颈外科、儿科、超声医学科等36个科室或部门医疗业务开展必备的医疗设备，共包括380项，合计6788套</t>
  </si>
  <si>
    <t>2F67FC61567F13F6E065F8163E8AA87C</t>
  </si>
  <si>
    <t>11C6886747F50897E06320C012AC1F88</t>
  </si>
  <si>
    <t>开江县旧城区老旧街区改造项目</t>
  </si>
  <si>
    <t>P25511723-0014</t>
  </si>
  <si>
    <t>2501-511723-04-01-792883</t>
  </si>
  <si>
    <t>本项目改造范围包含新北街至双叉河片区和普安老街片区，计划改造面积约36.8万平方米，涉及4880户；包括老旧住宅外墙改造约15万平方米；老旧门窗改造约3.44万平方米；雨污管网改造约28.5公里；燃气管网改造约18.5公里；供水管网改造约17公里；以及消防及居民健身设施等。</t>
  </si>
  <si>
    <t>2F57527C2ADA2086E065F8163E8AA87C</t>
  </si>
  <si>
    <t>2F49DA4DFF9E6DEEE065F8163E8AA87C</t>
  </si>
  <si>
    <t>遂宁市安居区老粮站片区老旧街区改造项目</t>
  </si>
  <si>
    <t>P25510904-0010</t>
  </si>
  <si>
    <t>2502-510904-04-01-458018</t>
  </si>
  <si>
    <t>对老粮站、詹家坝片区进行整体及特色街区打造，建设内容包括:改造原有老旧危旧建筑约30000平方米，建设“粮站记忆”特色街区20000平方米，增设居民健身设施约50处，实施地下综合管网改造约3km，强弱电管线改造约4km，电力线路更换及下地约3km，道路黑化约3km，增设变压器3座，完善智慧路灯，智慧门禁等附属设施建设等。</t>
  </si>
  <si>
    <t>2F5DC3C737C9589DE065F8163E8AA87C</t>
  </si>
  <si>
    <t>2F592C57FF336212E065F8163E8AA87C</t>
  </si>
  <si>
    <t>松潘县古城片区老旧街区改造项目</t>
  </si>
  <si>
    <t>P25513224-0006</t>
  </si>
  <si>
    <t>2501-513224-04-01-718180</t>
  </si>
  <si>
    <t>改造街区范围内供水、供电、排水、供气、通信等管网设施约42.4公里，恢复改造路面共65978㎡；街区院落提升改造，拟对13个老旧院落建筑外立面、门窗、屋顶等进行维修改造；公共空间优化，包括改造街区公共活动空间共9538.62㎡，新建停车场建筑面积9879.03㎡，设置停车位374个，配置60kwh快充充电桩64个，增设公共卫生、健身、垃圾分类等公共服务设施等。</t>
  </si>
  <si>
    <t>2F56B07437465DFAE065F8163E8AA87C</t>
  </si>
  <si>
    <t>2F321B2951B25A76E065F8163E8AA87C</t>
  </si>
  <si>
    <t>巴中莲山湖城市停车场建设项目</t>
  </si>
  <si>
    <t>P22511902-0025</t>
  </si>
  <si>
    <t>2208-511902-04-01-434324</t>
  </si>
  <si>
    <t xml:space="preserve">巴中莲山湖城市停车场建设项目将建设地上停车位 320 个，地下停车位 522 个，地下建筑面积 24000 平方米，同时配套建设充电桩 60 个及总图工程等。巴中莲山湖城市停车场建设项目估算投资为 13800万元。
</t>
  </si>
  <si>
    <t>2F598EA7778E0825E065F8163E8AA87C</t>
  </si>
  <si>
    <t>0F074F936ABB8F26E0635EFB480A48AB</t>
  </si>
  <si>
    <t>成渝双城经济圈川渝高竹新区仓储物流中心建设项目</t>
  </si>
  <si>
    <t>P22511600-0007</t>
  </si>
  <si>
    <t>2202-511600-17-01-141332</t>
  </si>
  <si>
    <t>该项目占地约300亩土地，总建筑面积约30万平方米，主要包括新建仓库约27万平方米、新建展示展销设施约2万平方米、新建配电室等服务设施约1万平方米以及新建物流停车场约2万平方米，并配套建设道路等附属设施。</t>
  </si>
  <si>
    <t>2F3042F9047F0CDCE065F8163E8AA87C</t>
  </si>
  <si>
    <t>D7E2434C10418324E0535EFB480A2E43</t>
  </si>
  <si>
    <t>328001 乡村振兴局</t>
  </si>
  <si>
    <t>青川县竹园镇乡村振兴建设项目</t>
  </si>
  <si>
    <t>P22510822-0018</t>
  </si>
  <si>
    <t>2206-510822-04-01-659007</t>
  </si>
  <si>
    <t>新建高标准农田7250亩；新建种养殖观范园，包括蔬菜大棚种植基地1105 亩、茯苓种植基地500 亩及肉牛羊养殖基地32 亩，配套建设农业大数据中心、加工厂房、仓库、农产品展示交易区、其他生产配套设施及停车场；农村人居环境改善：农村污水处理设施、垃圾处理设施、快递站点等，农房风貌改造约20000 平方米，配置屋顶分布式光伏发电，新建道路20.5公里。</t>
  </si>
  <si>
    <t>马帅</t>
  </si>
  <si>
    <t>CFD8EB53009A8C91E0535EFB480A5E22</t>
  </si>
  <si>
    <t>2F6E1A74C5473F0BE065F8163E8AA87C</t>
  </si>
  <si>
    <t>328001</t>
  </si>
  <si>
    <t>E2940F3AB206236DE0535EFB480AB967</t>
  </si>
  <si>
    <t>绵阳市涪城区妇女儿童医院提升改造项目</t>
  </si>
  <si>
    <t>P22510703-0038</t>
  </si>
  <si>
    <t>2206-510703-04-01-738437</t>
  </si>
  <si>
    <t>由绵阳市涪城区妇幼保健院牵头实施的绵阳市涪城区妇女儿童医院提升改造项目，对总建筑面积约37600㎡的医疗业务用房、配套用房等进行提升改造，以及建设完善相关医院配套设施、室外基础设施工程和设施设备采购等。</t>
  </si>
  <si>
    <t>2F2FD7D8E7B86BA5E065F8163E8AA87C</t>
  </si>
  <si>
    <t>E2BBCED13CA3346DE0535EFB480A7372</t>
  </si>
  <si>
    <t>381702701 达州市投资有限公司</t>
  </si>
  <si>
    <t>达州东部经开区亭柳大道排水工程</t>
  </si>
  <si>
    <t>P23511700-0123</t>
  </si>
  <si>
    <t>2310-511715-04-01-848739</t>
  </si>
  <si>
    <t>该项目为达州东部经开区亭柳大道排水工程，项目业主为达州市投资有限公司，总投资5183万元，全长13.149公里，新建雨水管网20.731公里，采用FRPP和钢筋混凝土管，管径为DN600-DN2000</t>
  </si>
  <si>
    <t>达州市投资有限公司</t>
  </si>
  <si>
    <t>6559DCD60B04DD4B77FD70C7C31FE22</t>
  </si>
  <si>
    <t>2F544698D4D65FE4E065F8163E8AA87C</t>
  </si>
  <si>
    <t>381702701</t>
  </si>
  <si>
    <t>11DB817EA6A3599EE06320C012ACC782</t>
  </si>
  <si>
    <t>米易县新山片区老旧小区改造项目</t>
  </si>
  <si>
    <t>P24510421-0007</t>
  </si>
  <si>
    <t>2310-510421-04-01-214494</t>
  </si>
  <si>
    <t>对米易县新山片区老旧小区进行整体改造。主要建设内容包括：改造街道1.5km，整治空中缆线2km，建设雨污分流管道3km、供水管道5km、配套建设供水设施设备；建设3000平方米农贸市场1个；建设3000平方米生态停车场1个、配套建设新能源充电桩20个；建设1000平方米文体活动场所1个；建设500平方米日间照料中心1个；改造及新建公共厕所5座；配套建设燃气管网、路灯等基础设施。</t>
  </si>
  <si>
    <t>2F5D4D8573C4299EE065F8163E8AA87C</t>
  </si>
  <si>
    <t>11B8F194A4985C3DE06320C012AC128F</t>
  </si>
  <si>
    <t>道孚县县城停车楼建设项目</t>
  </si>
  <si>
    <t>P20513326-0091</t>
  </si>
  <si>
    <t>2020-513326-78-01-516943</t>
  </si>
  <si>
    <t>道孚县县城停车楼，位于道孚县鲜水镇，业主单位为道孚县住房和城乡建设局，项目总投资2800.00万元，该项目主要的建设内容为：新建停车楼1座，设置停车位251个，配套管理、智能停车引导系统、消防等设施。</t>
  </si>
  <si>
    <t>2F67EABDC0210CBEE065F8163E8AA87C</t>
  </si>
  <si>
    <t>ED65BF40C8F0F0DBE0535EFB480AA82B</t>
  </si>
  <si>
    <t>333317000 住房和城乡规划建设局</t>
  </si>
  <si>
    <t>井研县城乡一体化供气更新改造及智慧化建设项目</t>
  </si>
  <si>
    <t>P24511124-0014</t>
  </si>
  <si>
    <t>2404-511124-04-01-551058</t>
  </si>
  <si>
    <t>2026-12-08</t>
  </si>
  <si>
    <t xml:space="preserve"> 根据井研县燃气专项规划，更新改造城乡融合发展的城乡一体化智慧市政供气基础设施，其中更新改造门站1、调压站1座，新建LNG应急储气站1座、燃气智慧信息化管理系统1套，更新改造次高压管道约13公里、中压管道约145.3公里。</t>
  </si>
  <si>
    <t>杨梦洁</t>
  </si>
  <si>
    <t>A0A7C87DEA8448AAEBD96A7A47CCC75</t>
  </si>
  <si>
    <t>2F672FC882163721E065F8163E8AA87C</t>
  </si>
  <si>
    <t>333317000</t>
  </si>
  <si>
    <t>1C7A345241176A7CE065F8163E8AA87C</t>
  </si>
  <si>
    <t>976978 经济开发区</t>
  </si>
  <si>
    <t>经开区管委会（主）</t>
  </si>
  <si>
    <t>什邡市经开区南区高新生物产业园建设项目</t>
  </si>
  <si>
    <t>P22510682-0097</t>
  </si>
  <si>
    <t>2104-510682-04-01-881947</t>
  </si>
  <si>
    <t>2026-10-23</t>
  </si>
  <si>
    <t>新建高新生物产业园标准厂房约18万m2，南区老旧厂房提档升级改造6万m2，新建高新生物产业园区药物检测认证中心2000m2，新建医药创新孵化中心2.3万m2，园区区间配套道路新建五条、总长4428米，新建南区停车场（停车位400个）等相关配套基础设施。</t>
  </si>
  <si>
    <t>开发区</t>
  </si>
  <si>
    <t>DED30972DA84C20823F7AF9441AF8B1</t>
  </si>
  <si>
    <t>2F81B1273A5A69D3E065F8163E8AA87C</t>
  </si>
  <si>
    <t>976978</t>
  </si>
  <si>
    <t>ED312F0721A2ED75E0535EFB480A317B</t>
  </si>
  <si>
    <t>教育局机关</t>
  </si>
  <si>
    <t>广安市科学技术局</t>
  </si>
  <si>
    <t>岳池县特色原料药中试基地建设项目</t>
  </si>
  <si>
    <t>P25511621-0015</t>
  </si>
  <si>
    <t>2412-511621-04-01-644042</t>
  </si>
  <si>
    <t>依托园区生物医药产业集群，为园区及川东地区药企提供中试、小试等服务；建设内容主要包括打造中式基地 1 处，改造软件中试验证平台 1200 ㎡，构建数据中台系统，配套成果转化平台、安全信息化服务和共享平台、物联网感知平台等，购置中试（小试）线制造设备、通信设备、测量仪器、中试（小试）软件等设施设备。</t>
  </si>
  <si>
    <t>2F59892D4F6906C4E065F8163E8AA87C</t>
  </si>
  <si>
    <t>2F5989BA080206A4E065F8163E8AA87C</t>
  </si>
  <si>
    <t>中江县2025年老旧小区改造配套基础设施项目（一期）</t>
  </si>
  <si>
    <t>P25510623-0034</t>
  </si>
  <si>
    <t>2410-510623-04-01-407415</t>
  </si>
  <si>
    <t>对我县中心城区83栋老旧房屋，3305户居民，涉及建筑面积共计约300000㎡老旧小区配套基础设施进行升级改造。主要改造小区道路约5公里、管道约10公里，配套建设停车位(含路边车位)1300个、充电260个、便民服务设施 3500㎡。</t>
  </si>
  <si>
    <t>2F5A92E3223874E0E065F8163E8AA87C</t>
  </si>
  <si>
    <t>2F563BEDB1802DF8E065F8163E8AA87C</t>
  </si>
  <si>
    <t>999409 大英县兴顺建筑工程有限公司</t>
  </si>
  <si>
    <t>大英县老旧街区更新改造项目</t>
  </si>
  <si>
    <t>P25510923-0022</t>
  </si>
  <si>
    <t>2502-510923-04-01-360883</t>
  </si>
  <si>
    <t>1.对大英县盐井街道老旧街道进行海绵化改造，改造面积15万平方米，配套建设广告宣传位、导视牌等基础设施；2.排除大英县盐井街道老旧街道两侧建筑立面安全隐患，整治建筑立面瓷砖脱落20万平方米；3.整治修复破损路面5万平方米，增设停车位800个（含充电桩)。</t>
  </si>
  <si>
    <t>2F3103A95FEB645CE065F8163E8AA87C</t>
  </si>
  <si>
    <t>2F615BCD5DFD5172E065F8163E8AA87C</t>
  </si>
  <si>
    <t>999409</t>
  </si>
  <si>
    <t>2F607F108B2C767EE065F8163E8AA87C</t>
  </si>
  <si>
    <t>北城街道危旧房配套基础设施项目</t>
  </si>
  <si>
    <t>P24511302-0028</t>
  </si>
  <si>
    <t>2412-511302-04-01-620747</t>
  </si>
  <si>
    <t>该项目涉及1个街道共计273户居民，主要建设内容：1、对存在安全隐患的房屋进行修缮；2、对居民区院内道路、绿化、照明、消防、安防等基础设施，以及社区党建宣传、体育健身设施、停车位、非机动车棚、充电桩等公共服务设施进行提升改造（党建宣传栏4个，铝合金窗更换310扇、防盗门更换160扇、更换不锈钢拉闸310个，窗户雨蓬更换190个，室外消火栓12个，消火栓给水管1100m，室外健身场地550m2，居民健身设施19套，庭院灯40盏。非机动车棚改造370m2，道路黑化1100m2）。3、对居民区与主干网衔接的道路、电力、通信等基础设施进行改造提升（道路0.9公里，电力干线长度1.1公里、通信干线长度1.7公里）</t>
  </si>
  <si>
    <t>2F6E8EC536B24378E065F8163E8AA87C</t>
  </si>
  <si>
    <t>2F5F00B4EBC15881E065F8163E8AA87C</t>
  </si>
  <si>
    <t>324324 广安区自然资源和规划局</t>
  </si>
  <si>
    <t>广安区自然资源和规划局</t>
  </si>
  <si>
    <t>运用地方政府专项债券资金收回收购广安区GC2016-16-1号、GC2017-103号国有建设用地使用权项目</t>
  </si>
  <si>
    <t>P25511602-0002</t>
  </si>
  <si>
    <t>2503-511602-04-01-371122</t>
  </si>
  <si>
    <t>2026-03-26</t>
  </si>
  <si>
    <t>项目情况
本项目拟收储土地132.9555亩。其中，收回收购2个地块，共计 132.9555 亩，已纳入广安市广安区2025年度土地储备计划。本项目拟收储土地132.9555亩。其中，收回收购2个地块，共计 132.9555 亩，已纳入广安市广安区2025年度土地储备计划。</t>
  </si>
  <si>
    <t>99D794DE45048EA8A90B9532254A72F</t>
  </si>
  <si>
    <t>2F45D66CE38B6E98E065F8163E8AA87C</t>
  </si>
  <si>
    <t>324324</t>
  </si>
  <si>
    <t>2F45DC3592F46E96E065F8163E8AA87C</t>
  </si>
  <si>
    <t>361143 甘洛县人民医院</t>
  </si>
  <si>
    <t>甘洛县卫生健康局</t>
  </si>
  <si>
    <t>甘洛县人民医院第二住院综合大楼建设项目</t>
  </si>
  <si>
    <t>P20513435-0026</t>
  </si>
  <si>
    <t>2020-513435-84-01-485260</t>
  </si>
  <si>
    <t>2022-05-20</t>
  </si>
  <si>
    <t>2025-10-19</t>
  </si>
  <si>
    <t>新建建筑面积5066.66平方米，设计床位为112张。配套建设智慧物流传输系统、静脉用药调配中心、介入中心室、检验设备等设备购置安装，以及给排水、强弱电、消防，室外公用工程（3150KVA干式变压器及配套高低压配电柜2套）等。</t>
  </si>
  <si>
    <t>甘洛县人民医院</t>
  </si>
  <si>
    <t>5BE780B2B1D40398A2106BA2A7F9803</t>
  </si>
  <si>
    <t>2F7CCC4B88AD62ECE065F8163E8AA87C</t>
  </si>
  <si>
    <t>361143</t>
  </si>
  <si>
    <t>B5A043769AD318A5E0535EFB480A3F27</t>
  </si>
  <si>
    <t>333190003 乐山市五通桥区桥兴投资发展有限责任公司</t>
  </si>
  <si>
    <t>乐山市五通桥区住房和城乡建设局</t>
  </si>
  <si>
    <t>乐山市五通桥区老旧小区改造（一期）项目</t>
  </si>
  <si>
    <t>P22511112-0021</t>
  </si>
  <si>
    <t>2209-511112-04-01-575893</t>
  </si>
  <si>
    <t>对五通桥区10个社区200余个老旧小区及其外部设施进行升级改造，共约25000户，包括：房屋主体结构加固、外立面改造、外墙修缮、屋顶防水处理、综合管网改造、楼道修缮，小区外延道路修建、养老扶幼机构建设、便民市场打造等周边设施等</t>
  </si>
  <si>
    <t>庄翾敏</t>
  </si>
  <si>
    <t>A0F2ED1404102FCAE0535EFB480AF92C</t>
  </si>
  <si>
    <t>2F39461A95CF4B34E065F8163E8AA87C</t>
  </si>
  <si>
    <t>333190003</t>
  </si>
  <si>
    <t>ED312E287981F0E9E0535EFB480A2073</t>
  </si>
  <si>
    <t>邻水县智慧云仓物流园区及配套基础设施建设项目</t>
  </si>
  <si>
    <t>P24511623-0027</t>
  </si>
  <si>
    <t>2401-511623-04-01-233129</t>
  </si>
  <si>
    <t>2027-11-21</t>
  </si>
  <si>
    <t>项目占地约110亩，总建筑面积约12万㎡，包括建设智慧高标准仓储设施65000㎡、配套分拣、转运设施20000㎡、物流集中配送中心35000㎡，建设物流通道2公里、车位300个、配套电力设施、智能物流设备、充电桩等其他配套基础设施</t>
  </si>
  <si>
    <t>2F546D20F8356F5CE065F8163E8AA87C</t>
  </si>
  <si>
    <t>2F45CF5163996EA9E065F8163E8AA87C</t>
  </si>
  <si>
    <t>米易阳光城省级旅游度假区基础设施改造项目</t>
  </si>
  <si>
    <t>P25510421-0014</t>
  </si>
  <si>
    <t>2502-510421-04-01-910859</t>
  </si>
  <si>
    <t>改造度假区内游客集散中心建筑面积5000平方米、旅游厕所37处建筑面积共计2895.58平方米、停车场7处面积约55000平方米（拟安装充电桩140台）；更新标识标牌219处、数字化建设标识标牌4处；智慧景区建设等。</t>
  </si>
  <si>
    <t>2F4979CD5D156DE6E065F8163E8AA87C</t>
  </si>
  <si>
    <t>2F4979CD59E76DE6E065F8163E8AA87C</t>
  </si>
  <si>
    <t>锦江区柳江街道（50.7亩）保障性住房建设项目</t>
  </si>
  <si>
    <t>P24510100-0041</t>
  </si>
  <si>
    <t>2405-510104-04-01-142221</t>
  </si>
  <si>
    <t>2024-12-19</t>
  </si>
  <si>
    <t>本项目为新建保障性住房及配套设施，规划用地面积为33802.18㎡，总建筑面积约为130265.01㎡。其中地上建筑面积约89358.00㎡，地下建筑面积约为40907.01㎡。主要包含新建保障性住房943套，地下机动车位1038个。</t>
  </si>
  <si>
    <t>2F4979CD84466DE6E065F8163E8AA87C</t>
  </si>
  <si>
    <t>19EB7010F8BD0968E06320C012ACE53B</t>
  </si>
  <si>
    <t>332323 峨眉山市仙山排水有限公司</t>
  </si>
  <si>
    <t>峨眉山市城镇污水处理设施更新项目</t>
  </si>
  <si>
    <t>P25511181-0030</t>
  </si>
  <si>
    <t>2412-511181-04-01-457049</t>
  </si>
  <si>
    <t>改造6个污水处理厂的污水处理设施设备（包含生化池、沉淀池、活性砂过滤池等相关设施设备，配备污泥处理设施）；采用非开挖修复技术对城区破损、渗漏严重的管网修复约100公里，检查井修复600座，破损点位修复约300处，改造雨污混接管网10公里，疏通中心城区污水管网约130公里及建设智慧井盖、智慧管网、智慧污水监测平台等设施</t>
  </si>
  <si>
    <t>9B1E9D9B1D4FFFF3E0535EFB480A0B54</t>
  </si>
  <si>
    <t>2F472D2B9C127FBAE065F8163E8AA87C</t>
  </si>
  <si>
    <t>332323</t>
  </si>
  <si>
    <t>2F45B731EA946526E065F8163E8AA87C</t>
  </si>
  <si>
    <t>513225</t>
  </si>
  <si>
    <t>九寨沟县</t>
  </si>
  <si>
    <t>333338301 规划建设局机关</t>
  </si>
  <si>
    <t>九寨沟县南坪镇停车场建设项目</t>
  </si>
  <si>
    <t>P22513225-0001</t>
  </si>
  <si>
    <t>2211-513225-04-01-896431</t>
  </si>
  <si>
    <t>本项目新建停车楼2处，新增地下停车位480个，建筑面积30114.34平方米（其中上桥停车楼建筑面积23834.34平方米，苟家地停车楼建筑面积6280.00平方米），新建露天停车场2处，配套建设厕所等服务建筑2530.00平方米，新增停车位240个，改建露天停车场11处，设置停车位688个，改建面积38050.00平方米；并配套相关设备设施等。</t>
  </si>
  <si>
    <t>A5207F9B2394ABB863A832A905EE803</t>
  </si>
  <si>
    <t>2F744E49F0926C58E065F8163E8AA87C</t>
  </si>
  <si>
    <t>333338301</t>
  </si>
  <si>
    <t>ED7AD042FA6F6B6DE0535EFB480A9672</t>
  </si>
  <si>
    <t>999004 自贡市凤鸣建设有限责任公司</t>
  </si>
  <si>
    <t>自贡航空产业园现代无人机示范应用配套基础设施项目</t>
  </si>
  <si>
    <t>P24510303-0011</t>
  </si>
  <si>
    <t>2411-510303-04-01-794999</t>
  </si>
  <si>
    <t>本项目占地面积约339.73亩，建设标准化厂房建设约7万㎡，定制化厂房3万㎡，配套建设道路8公里、供排水管网6公里、停车场、充电桩以及电力、通信工程等。
本项目占地面积约339.73亩，建设标准化厂房建设约7万㎡，定制化厂房3万㎡，配套建设道路8公里、供排水管网6公里、停车场、充电桩以及电力、通信工程等。</t>
  </si>
  <si>
    <t>袁红梅</t>
  </si>
  <si>
    <t>B9ED7BEA7E8FBB7DE0535EFB480A92C0</t>
  </si>
  <si>
    <t>2F5C4B6523E929ACE065F8163E8AA87C</t>
  </si>
  <si>
    <t>999004</t>
  </si>
  <si>
    <t>2F5CDFD98DF364E4E065F8163E8AA87C</t>
  </si>
  <si>
    <t>马边彝族自治县2025年老旧小区改造项目</t>
  </si>
  <si>
    <t>P24511133-0008</t>
  </si>
  <si>
    <t>2410-511133-04-01-141486</t>
  </si>
  <si>
    <t>本项目对马边彝族自治县59个老旧小区进行改造，涉及总户数2685户，建筑面积约31.09万平方米。本次改造主要包括：屋面55000平方米、外立面100000平方米，燃气管网12公里、供水管网12公里、排水管网22.5公里，通信管线8公里、电力管线10公里，道路18公里，并配套建设邻里服务中心8000平方米、停车位1200个、充电桩240根以及垃圾分类收储点、消防设施、广告位基础设施、健身设施等。</t>
  </si>
  <si>
    <t>2F53564C5FC279E9E065F8163E8AA87C</t>
  </si>
  <si>
    <t>2F4B1E011CDD1E77E065F8163E8AA87C</t>
  </si>
  <si>
    <t>宜宾市翠屏区天池片区城市有机更新项目</t>
  </si>
  <si>
    <t>P23511502-0084</t>
  </si>
  <si>
    <t>2401-511502-04-01-142855</t>
  </si>
  <si>
    <t>2024-11-29</t>
  </si>
  <si>
    <t>2027-11-29</t>
  </si>
  <si>
    <t>本项目涉及 44 个小区，涉及居民 9181 户，总建筑面积为 102.36万平方米，对天池片区老旧小区进行改造，改造小区排水管网工程90606 米、电力设施工程 96348 米，改造道路 41.16 公里，配套建设停车泊位 1612 个，充电桩 322 个，同时建设智能安防工程、环境卫生配套设施等。</t>
  </si>
  <si>
    <t>2F4420A1EC253B28E065F8163E8AA87C</t>
  </si>
  <si>
    <t>088836B67B0ABE3DE0635EFB480A102B</t>
  </si>
  <si>
    <t>资中临空产业园区（配套服务B区）基础设施建设项目</t>
  </si>
  <si>
    <t>P21511025-0017</t>
  </si>
  <si>
    <t>2109-511025-04-01-834395</t>
  </si>
  <si>
    <t>项目占地约800亩，总建筑面积约50万平米(其中新建标准化厂房40万平方米；智能化提升改造标准化厂房10万平方米)。配套建设园区连接道路8km、停车场60000平方米(含新能源充电桩)、给排水管网、供配电工程等附属设施。</t>
  </si>
  <si>
    <t>2F41C19CC019460AE065F8163E8AA87C</t>
  </si>
  <si>
    <t>CFAE2A35A782FB5AE0535EFB480A9EA7</t>
  </si>
  <si>
    <t>德阳国家级经开区大学科技园基础设施建设项目一期</t>
  </si>
  <si>
    <t>P25510600-0007</t>
  </si>
  <si>
    <t>2502-510699-04-01-271612</t>
  </si>
  <si>
    <t xml:space="preserve">新建科创研发基地约7.291万平方米；配套建设园区道路约4千米。新建科创研发基地约7.291万平方米；配套建设园区道路约4千米。新建科创研发基地约7.291万平方米；配套建设园区道路约4千米。新建科创研发基地约7.291万平方米；配套建设园区道路约4千米。
</t>
  </si>
  <si>
    <t>2F5AFE6043402178E065F8163E8AA87C</t>
  </si>
  <si>
    <t>2F5449A091767338E065F8163E8AA87C</t>
  </si>
  <si>
    <t>38138130201 苍溪县兴苍建设有限公司</t>
  </si>
  <si>
    <t>广元市交通运输局</t>
  </si>
  <si>
    <t>广元港苍溪港区配套基础设施建设项目</t>
  </si>
  <si>
    <t>P22510824-0027</t>
  </si>
  <si>
    <t>2211-510824-04-01-384103</t>
  </si>
  <si>
    <t>2029-06-27</t>
  </si>
  <si>
    <t>项目总占地约380000平方米，新建1000吨级泊位8个，岸线长900米，码头年设计吞吐量为300万吨，配套建设港口堆场、道路、装卸、运输机械等设施。本项目业主自筹为 97500.00 万元，约占投资估算总额的54.17%；本项目拟专项债券融资资金 80000.00 万元（拟发行 20年），约占投资估算总额的 44.44%；市场化融资资金 2500.00万元，约占投资估算总额的 1.39%；本项目资本金分为业主自筹和专项债券资金，其中专项债券用作资本金为 80000.00 万元（占总投资的 44.44%）</t>
  </si>
  <si>
    <t>张璐</t>
  </si>
  <si>
    <t>159973101449668</t>
  </si>
  <si>
    <t>2F36CE78DE2A4820E065F8163E8AA87C</t>
  </si>
  <si>
    <t>38138130201</t>
  </si>
  <si>
    <t>EDA75F80F3BC8F42E0535EFB480AFC4A</t>
  </si>
  <si>
    <t>434302001 政府办机关</t>
  </si>
  <si>
    <t>隆昌市智慧城市项目</t>
  </si>
  <si>
    <t>P22511028-0051</t>
  </si>
  <si>
    <t>2211-511028-04-01-572834</t>
  </si>
  <si>
    <t>改建城市运行指挥中心、统一基础支撑平台、大数据管理运营中心、“一张图”驾驶舱，构成包含物联网平台、CIM平台、数据中台、智能中台、应用中台等模块的城市大脑，包含智慧安防系统、智慧政务系统、智慧教育系统、智慧医疗系统、智慧交通系统、智慧城管系统、智慧旅游系统、智慧农业系统、智慧园区系统、智慧社区系统、智慧环保系统等场景应用、硬件及相关配套设施。购置设施设备6180台（套）。新增算力和存储资源规模50标准机架。</t>
  </si>
  <si>
    <t>廖杰</t>
  </si>
  <si>
    <t>6A8321B0C3F4D4E90BD0A5A28FC0C46</t>
  </si>
  <si>
    <t>2F6C25A420815936E065F8163E8AA87C</t>
  </si>
  <si>
    <t>434302001</t>
  </si>
  <si>
    <t>ED7EF171E8A2D688E0535EFB480ABEA5</t>
  </si>
  <si>
    <t>德阳高新区新丰街道办老街棚户区改造项目</t>
  </si>
  <si>
    <t>P21510681-0030</t>
  </si>
  <si>
    <t>2111-510698-17-01-715905</t>
  </si>
  <si>
    <t>本项目主要进行棚户区改造，计划安置579户，项目总用地面积约26.6亩，新建安置房地上总建筑面积54974平方米。主要建设内容包括土石方工程、建筑工程、装饰工程、安装工程、设备购置工程以及室外综合管网工程、配电工程等</t>
  </si>
  <si>
    <t>谭忠磊</t>
  </si>
  <si>
    <t>2F59878A8F2706CAE065F8163E8AA87C</t>
  </si>
  <si>
    <t>D0034785E713689EE0535EFB480AE106</t>
  </si>
  <si>
    <t>448200904 成都交通投资集团有限公司</t>
  </si>
  <si>
    <t>成都市域铁路公交化运营改造二期工程</t>
  </si>
  <si>
    <t>P24510100-0076</t>
  </si>
  <si>
    <t>2106-510000-18-01-753635</t>
  </si>
  <si>
    <t>1）成都枢纽环线工程：在枢纽环线新建驷马桥、致兴路、成南高速、新成龙路、武侯大道、草金路、蜀西路、洞子口站等8座客运车站；既有成都、成都东、成都南、红牌楼、成都西、安靖等6座车站按照进出站流线相对独立、增设闸机等进行适应性改造，成都南站增设2条动车存车线兼故障车停留线，红牌楼站增设1条故障车停留线。新建成灌（彭）-西环联络线4.9单线公里；改建成昆西环联络线并增建二线3.4单线公里。2）崇州支线、崇州动车所工程：新建崇州至元通支线，长20.2公里，设道明、元通2座车站。在元通至道明区间新建崇州动车运用所，采用贯通式布置，设检查库线4条、预留4条，存车线20条、预留20条；新建与元通站方向、道明站方向沟通的动车走行线。</t>
  </si>
  <si>
    <t>成都交通投资集团有限公司</t>
  </si>
  <si>
    <t>2F364FC6CEF4E0E95D8A41093A471A4</t>
  </si>
  <si>
    <t>2F5B3A11E1F33AF8E065F8163E8AA87C</t>
  </si>
  <si>
    <t>448200904</t>
  </si>
  <si>
    <t>2F5A986B06AD74DEE065F8163E8AA87C</t>
  </si>
  <si>
    <t>协浓片区城中村改造项目（二期）</t>
  </si>
  <si>
    <t>P19511602-0042</t>
  </si>
  <si>
    <t>2019-511626-47-01-331391</t>
  </si>
  <si>
    <t>2026-04-05</t>
  </si>
  <si>
    <t>新建棚改户数888套，项目规划总建筑面积约158256平方米，其中地下建筑面积约29282平方米，住宅面积约124611平方米，小区道路及地面硬化约17165平方米，附属配套工程约20206平方米，围墙1377米，小区内地下管线约6926米，室外照明约102盏，小区大门2座，便民设施、室外标识、座椅、化粪池、室外消防系统以及相关配套设施建设。</t>
  </si>
  <si>
    <t>2F45D118BD1E6EA3E065F8163E8AA87C</t>
  </si>
  <si>
    <t>11C9EB8C087053BBE06320C012AC73A1</t>
  </si>
  <si>
    <t>381628 射洪市冠能资产管理有限公司</t>
  </si>
  <si>
    <t>射洪市太和片区城中村改造项目</t>
  </si>
  <si>
    <t>P25510922-0018</t>
  </si>
  <si>
    <t>2412-510922-04-01-852531</t>
  </si>
  <si>
    <t>整理总土地面积1350.38亩。其中集体土地793.95亩，占比58.79%，涉及群众1527户5346人，征拆建筑物主体面积约334198.90㎡。国有土地556.43亩，占比41.21%，涉及群众548户1918人，涉及企业7家，征拆建筑物主体面积约129669.5㎡。新建安置房约122010平方米，套数约1038套，占地面积约40亩。</t>
  </si>
  <si>
    <t>陈欢</t>
  </si>
  <si>
    <t>2F4406D6AF7831E1E065F8163E8AA87C</t>
  </si>
  <si>
    <t>2F58F631BAA44C2DE065F8163E8AA87C</t>
  </si>
  <si>
    <t>381628</t>
  </si>
  <si>
    <t>2F57AE3D87B546E8E065F8163E8AA87C</t>
  </si>
  <si>
    <t>361303 西昌市妇幼保健院</t>
  </si>
  <si>
    <t>西昌市妇幼保健院综合服务能力提升项目</t>
  </si>
  <si>
    <t>P23513401-0008</t>
  </si>
  <si>
    <t>2311-513401-04-01-520517</t>
  </si>
  <si>
    <t xml:space="preserve">改造业务用房建筑面积约2400平方米及附属配套设施建设，购置无创心排监测仪、超声刀、等离子体手术系统、脑功能检测仪、放射防护等医疗设施设备，智慧医院信息化建设等，提高信息化水平，增强西昌市妇幼保健院医疗服务能力。
</t>
  </si>
  <si>
    <t>西昌市妇幼保健院</t>
  </si>
  <si>
    <t>1C6E2B065D34F469E16494BE227FE07</t>
  </si>
  <si>
    <t>2F59864880BD06D0E065F8163E8AA87C</t>
  </si>
  <si>
    <t>361303</t>
  </si>
  <si>
    <t>11B85A7DA1714F17E06320C012AC00F2</t>
  </si>
  <si>
    <t>999001 甘洛县工业集中区管理委员会</t>
  </si>
  <si>
    <t>甘洛县工业集中区管理委员会</t>
  </si>
  <si>
    <t>甘洛县工业集中区基础设施建设项目</t>
  </si>
  <si>
    <t>P22513435-0007</t>
  </si>
  <si>
    <t>2211-513435-04-01-275989</t>
  </si>
  <si>
    <t>新建园区标准化厂房117392平方米，定制厂房19500平方米，配套园区道路5公里、生活污水处理厂及雨污管网10公里、停车场、充电桩等基础设施.........................................................................................................................................................................................................................................................................................................................................................................................................................................................................................................................................................................................。</t>
  </si>
  <si>
    <t>ECF0444116B56422E0535EFB480AFFED</t>
  </si>
  <si>
    <t>2F68098ED1B51EB2E065F8163E8AA87C</t>
  </si>
  <si>
    <t>ED661C38261AED63E0535EFB480A0ED8</t>
  </si>
  <si>
    <t>武胜县龙女湖保障性安居住房建设项目</t>
  </si>
  <si>
    <t>P21511622-0027</t>
  </si>
  <si>
    <t>2109-511622-17-01-611334</t>
  </si>
  <si>
    <t>项目总用地面积31881.31平方米（约47.82亩），总建筑面积152882.44平方米。新建住宅1055套建筑面积108765.6平方米、小区配套底商2376.05平方米、小区管理配套用房425.56平方米；地下建筑41315.23平方米，公共配套设施（含地下）25000平方米，其中社区管理用房300平，社区服务中心400平，社区警务室50平，文化活动实1000平，社区健康服务中心2000平，社区老年人日间照料中心1500平，公共充电站700平。</t>
  </si>
  <si>
    <t>2F1D6E23D4F65FCCE065F8163E8AA87C</t>
  </si>
  <si>
    <t>CF51F99AC3F416A7E0535EFB480A107D</t>
  </si>
  <si>
    <t>岳池县城市智能公共停车场建设项目</t>
  </si>
  <si>
    <t>P24511621-0005</t>
  </si>
  <si>
    <t>2409-511621-04-01-844534</t>
  </si>
  <si>
    <t>新建立体停车场1处，总建筑面积7300平方米，设计停车位200个，配套建设充电桩共200个；升级改造城区临时停车位约5976个,配套建设智慧管理系统、收费系统等设施。新建立体停车场1处，总建筑面积7300平方米，设计停车位200个，配套建设充电桩共200个；升级改造城区临时停车位约5976个,配套建设智慧管理系统、收费系统等设施。</t>
  </si>
  <si>
    <t>2F4979DADA4A7334E065F8163E8AA87C</t>
  </si>
  <si>
    <t>2F497E45361F7332E065F8163E8AA87C</t>
  </si>
  <si>
    <t>成都中欧（亚）班列集结中心场站基础设施扩能提质工程</t>
  </si>
  <si>
    <t>P24510113-0005</t>
  </si>
  <si>
    <t>2410-510113-04-01-597846</t>
  </si>
  <si>
    <t>1.中欧（亚）班列标准化共享仓库，用地面积约116亩，主要建设国际集装箱堆场、仓储设施，并配套建设集疏运设施设备等，满足集装箱快送快取，提升中欧（亚）班列国际货物集散效率30%。2.国际集装箱运维中心。利用香岛大道以南，金河路以西约126亩土地，布局集装箱、载具等陆港作业设施研发、转化、维修、改造、循环化利用、堆放等功能，搭建国际集装箱信息化平台，配套建设港区新能源转运车辆配套设施。3.配套基础设施建设。完善区域集疏运交通路网，建设港区内集疏运市政道路约1.1公里，以及优化围网卡口设置，安装智能设施设备等，提升港区整体运营效率。</t>
  </si>
  <si>
    <t>2F680886458D1DDCE065F8163E8AA87C</t>
  </si>
  <si>
    <t>2F5E02279AD373FDE065F8163E8AA87C</t>
  </si>
  <si>
    <t>448704 内江市东兴区城乡水务有限责任公司</t>
  </si>
  <si>
    <t>内江市东兴区水利局</t>
  </si>
  <si>
    <t>东兴区乡村振兴农村供水保障提升工程建设项目</t>
  </si>
  <si>
    <t>P25511011-0001</t>
  </si>
  <si>
    <t>2502-511011-04-01-221501</t>
  </si>
  <si>
    <t>项目覆盖城乡人口66万人，主要由水厂厂区工程、供水管网工程组成。水厂工程包含永福、椑木、松林、团源等4个水厂改扩建及设备提标扩容，总规模约9万吨/天，同时搭载智慧水务系统4套、配套建设其他厂区附属设施等；供水管网工程主要由水厂至17个乡镇主管道、村社级管道及加压泵站组成，水厂至乡镇主管道长约232千米，管径DN200—DN600，村社级管道长约1882千米，管径DN50-DN150。</t>
  </si>
  <si>
    <t>王庆</t>
  </si>
  <si>
    <t>2F2B1507E14675B8E065F8163E8AA87C</t>
  </si>
  <si>
    <t>2F310EA8DDEB6683E065F8163E8AA87C</t>
  </si>
  <si>
    <t>448704</t>
  </si>
  <si>
    <t>2F3024A784CC083FE065F8163E8AA87C</t>
  </si>
  <si>
    <t>304001 古蔺县经商局</t>
  </si>
  <si>
    <t>古蔺县龙山冷链物流园区建设项目</t>
  </si>
  <si>
    <t>P24510525-0014</t>
  </si>
  <si>
    <t>2402-510525-04-01-768141</t>
  </si>
  <si>
    <t xml:space="preserve">新建常温储存仓库20000平方米，冷链冻库40000平方米，物流集配服务区5000平方米，配套建设停车场5000㎡、物流通道约16公里等基础设施。 新建常温储存仓库20000平方米，冷链冻库40000平方米，物流集配服务区5000平方米，配套建设停车场5000㎡、物流通道约16公里等基础设施。 </t>
  </si>
  <si>
    <t>古蔺县经商局</t>
  </si>
  <si>
    <t>77725975EC64D668DEDE2E1F733B661</t>
  </si>
  <si>
    <t>2F3339C02B434EB3E065F8163E8AA87C</t>
  </si>
  <si>
    <t>11B748F56705086BE06320C012AC94CC</t>
  </si>
  <si>
    <t>348348301 交通局机关</t>
  </si>
  <si>
    <t>国道212线苍溪回水至阆中双龙段公路(苍溪段）</t>
  </si>
  <si>
    <t>P18510824-0044</t>
  </si>
  <si>
    <t>2017-510000-48-01-231707</t>
  </si>
  <si>
    <t>项目路线全长约52.7公里，其中新建段长约44.5公里，完全利用段长约8.2公里。全线采用60公里/小时一级公路技术标准建设。其中，滕王阁至龙洞沟段和冯家沟至阆中化工公司段约14.7公里，兼顾城市功能，路基宽度35米，其余路段路基宽度23米。全线采用沥青混凝土路面。隧道建筑限界净宽14.25米，净高5米。同步建设必要的交通工程和沿线设施。（其中苍溪段长20.82公里,新建13.89公里，利用段6.93公里）</t>
  </si>
  <si>
    <t>刘波</t>
  </si>
  <si>
    <t>862FFFC16B34019B244F63B9DC97BBD</t>
  </si>
  <si>
    <t>2F358C38D1B84158E065F8163E8AA87C</t>
  </si>
  <si>
    <t>348348301</t>
  </si>
  <si>
    <t>1A340857533737D1E06320C012AC2770</t>
  </si>
  <si>
    <t>999712 雅安市蒙顶山生态康养产业园发展有限公司</t>
  </si>
  <si>
    <t>雅安市名山区文化广播电视体育和旅游局</t>
  </si>
  <si>
    <t>雅安市名山区茶史博物馆改造提升项目</t>
  </si>
  <si>
    <t>P24511821-0008</t>
  </si>
  <si>
    <t>2406-511803-04-01-178683</t>
  </si>
  <si>
    <t>项目总体改造提升面积约 13000 平米，改造茶史博物馆 7000 平米，改造附属设施约 1500 平米，改造生态停车场 200 个面积 3500 平米，改建藏品库 1000 平米，对现有智慧监控系统、安防系统、可视化信息系统及其附属设施改造提升。</t>
  </si>
  <si>
    <t>雅安市蒙顶山生态康养产业园发展有限公司</t>
  </si>
  <si>
    <t>A09029858E73B0C2E0535EFB480A3784</t>
  </si>
  <si>
    <t>2F45D30963F26E9BE065F8163E8AA87C</t>
  </si>
  <si>
    <t>999712</t>
  </si>
  <si>
    <t>197BCFE646054836E06320C012AC4063</t>
  </si>
  <si>
    <t>乐山市市中区经济和信息化局</t>
  </si>
  <si>
    <t>四川乐山嘉州经济开发区现代新型材料产业园区基础设施建设项目</t>
  </si>
  <si>
    <t>P25511102-0022</t>
  </si>
  <si>
    <t>2501-511102-04-01-583496</t>
  </si>
  <si>
    <t>新建2万平方米现代新型材料标准化厂房；新建园区内配套停车位200个（其中包含新能源停车位100个），并配套建设园区内给排水管网3千米、通讯管网3千米、电力管线3千米、园区内配套道路工程约3公里。
新建2万平方米现代新型材料标准化厂房；新建园区内配套停车位200个（其中包含新能源停车位100个），并配套建设园区内给排水管网3千米、通讯管网3千米、电力管线3千米、园区内配套道路工程约3公里。</t>
  </si>
  <si>
    <t>乐山高新区嘉州工业园管理服务中心</t>
  </si>
  <si>
    <t>2F48DBEB449932DFE065F8163E8AA87C</t>
  </si>
  <si>
    <t>2F4839CF34696F43E065F8163E8AA87C</t>
  </si>
  <si>
    <t>盐亭县卫生健康局（盐亭县疾病预防控制局）</t>
  </si>
  <si>
    <t>盐亭县应急医疗救治能力提升工程项目</t>
  </si>
  <si>
    <t>P22510723-0055</t>
  </si>
  <si>
    <t>2210-510723-04-03-312488</t>
  </si>
  <si>
    <t>2023-03-28</t>
  </si>
  <si>
    <t>改扩建应急医疗救治能力提升相关基础设施，总面积17600平方米（其中县保健院门诊综合楼400余平方米、发热门诊及业务用房16000平方米、县肿瘤医院发热门诊200余平方米、县医院、中医院传染病区1000平方米），及医疗设备购置、医疗系统信息化建设等。</t>
  </si>
  <si>
    <t>2F333B399DD84EB9E065F8163E8AA87C</t>
  </si>
  <si>
    <t>EC1379E916C8269BE0535EFB480ABDA0</t>
  </si>
  <si>
    <t>434514011 仪陇县德运水利开发有限公司</t>
  </si>
  <si>
    <t>仪陇县思德水库灌区续建配套与节水改造项目二期</t>
  </si>
  <si>
    <t>P24511324-0026</t>
  </si>
  <si>
    <t>2407-511324-04-01-303673</t>
  </si>
  <si>
    <t>思德水库灌区续建配套与节水改造二期工程配套新建支渠、斗渠17条，总长122.98km，共计辐射灌面2.16万亩。新建64座山塘补水管道，整治山坪塘10座，整治隧洞一处长度0.51km，配套水利信息化计量设施</t>
  </si>
  <si>
    <t>仪陇县德运水利开发有限公司</t>
  </si>
  <si>
    <t>2F57F6E1B75A6431E065F8163E8AA87C</t>
  </si>
  <si>
    <t>2F6F24F1F73D4F91E065F8163E8AA87C</t>
  </si>
  <si>
    <t>434514011</t>
  </si>
  <si>
    <t>2F67FD70A8BE13FAE065F8163E8AA87C</t>
  </si>
  <si>
    <t>333404001 犍为县住建局</t>
  </si>
  <si>
    <t>犍为县2024年城镇老旧小区改造配套基础设施建设</t>
  </si>
  <si>
    <t>P24511123-0018</t>
  </si>
  <si>
    <t>2406-511123-04-01-662905</t>
  </si>
  <si>
    <t>1、主要内容：本项目改造涉及225个老旧小区共6258户，对小区相关排水管道、道路 、强弱电管线、无障碍设施、停车位、非机动车棚、入口道闸、门头、门卫室、单元间、路灯、无障碍、监控等基础设施和公共服务设施进行改造。
2、预期效益：①社会效益：项目实施是满足人民日益增长的美好生活需要的重要手段。通过改造老旧小区的基础设施，改善居民的生活环境，提升居住质量，增强居民的获得感、幸福感和安全感。这不仅有助于提高居民生活水平和健康水平，还能促进社会和谐稳定，增强社区的凝聚力和归属感，推动和谐社会建设。②经济效益：项目建设过程中，将直接带动建筑、材料、设备等相关产业的发展，促进地方经济的繁荣。大量的基础设施建设需求将刺激建材市场、施工设备和劳动力市场，创造众多就业机会，增加居民收入，推动地方经济的增长。</t>
  </si>
  <si>
    <t>3055FA7B6B2480F9E2C7F7758D49749</t>
  </si>
  <si>
    <t>2F360B519AB27737E065F8163E8AA87C</t>
  </si>
  <si>
    <t>333404001</t>
  </si>
  <si>
    <t>1A351337CC314FF7E06320C012ACCCBC</t>
  </si>
  <si>
    <t>999314307 平武县龙恩建设工程有限公司</t>
  </si>
  <si>
    <t>平武县商务和经济合作局</t>
  </si>
  <si>
    <t>平武县冷链物流园区及基础设施配套建设项目</t>
  </si>
  <si>
    <t>P25510727-0020</t>
  </si>
  <si>
    <t>2501-510727-04-01-221192</t>
  </si>
  <si>
    <t>本项目建设集运输、仓储、分拨等功能于一体的冷链物流园，主要内容包括冷链仓储区 21975 平方米、物流信息区和物流分拣配送区约 2100 平方米、物流运输组织及管理区约1675 平方米，以及配套运输枢纽道路设施等附属工程。</t>
  </si>
  <si>
    <t>平武县龙恩建设工程有限公司</t>
  </si>
  <si>
    <t>2F53B49F96CA2437E065F8163E8AA87C</t>
  </si>
  <si>
    <t>2F6B403BF47D7D2DE065F8163E8AA87C</t>
  </si>
  <si>
    <t>999314307</t>
  </si>
  <si>
    <t>2F56E4A4184973A0E065F8163E8AA87C</t>
  </si>
  <si>
    <t>邻水县高标准农田建设项目</t>
  </si>
  <si>
    <t>P23511623-0083</t>
  </si>
  <si>
    <t>2310-511623-04-01-753090</t>
  </si>
  <si>
    <t>2027-09-05</t>
  </si>
  <si>
    <t>本项目新建高标准农田约58200亩，提升改造高标准农田约65200亩，完善田间工程（机耕道、生产道路）、农田输配电工程、农业配套生产房屋、智慧农业设施，建设粮油绿色高效示范园1万亩、实施高效节水灌溉建设，整治山坪塘42口，新建蓄水池38口，整治、新建提灌站8座，整治田间道路约32.46公里，新建生产路约22.68公里，配套建设渠系、管网及设施农业辅助设施、产业发展基础设施设备等。</t>
  </si>
  <si>
    <t>2F49135F5F8C4868E065F8163E8AA87C</t>
  </si>
  <si>
    <t>11D20C8D832F0901E06320C012AC5F29</t>
  </si>
  <si>
    <t>犍为县乡村振兴重点工程—城乡供水项目</t>
  </si>
  <si>
    <t>P16511123-0015</t>
  </si>
  <si>
    <t>2020-511123-46-01-479540</t>
  </si>
  <si>
    <t>2018-01-01</t>
  </si>
  <si>
    <t>新建河东水厂二期、三期供水主管网，新建下渡至新民、龙孔供水主管网，对罗城水厂进行恢复性提标改造，对定文镇、舞雩乡等21个乡镇的集镇供水管网进行改造；对岷东乡、纪家乡等6个独立水源，敖家镇等3个备用水源乡镇自来水厂进行改造；迁建杨泗庙水厂及管网建设，迁建犀牛沱水厂取水口工程，实施犍为县河西片区农村饮水安全供水保障工程。</t>
  </si>
  <si>
    <t>2F336CEE68EA4EB7E065F8163E8AA87C</t>
  </si>
  <si>
    <t>AA5C13E61DE6C96BE0535EFB480A515F</t>
  </si>
  <si>
    <t>333503 广安发展工程建设有限公司</t>
  </si>
  <si>
    <t>川渝广安共享体育基地工程</t>
  </si>
  <si>
    <t>P25511600-0008</t>
  </si>
  <si>
    <t>2306-511600-04-01-145746</t>
  </si>
  <si>
    <t>2024-11-04</t>
  </si>
  <si>
    <t>2026-11-03</t>
  </si>
  <si>
    <t>项目实施内容为体育场、体育馆（含对应地下室）、训练场及总坪工程建设。建筑总面积约8.34万平方米，其中地上建筑面积约6.85万平方米、地下建筑面积约1.49万平方米；总停车位720个，其中地面停车位479个、地下停车位241个；人防建筑面积6640平方米。</t>
  </si>
  <si>
    <t>广安发展工程建设有限公司</t>
  </si>
  <si>
    <t>B24E6699C8135374E0535EFB480A5390</t>
  </si>
  <si>
    <t>2F6A0F5E5F7A0274E065F8163E8AA87C</t>
  </si>
  <si>
    <t>333503</t>
  </si>
  <si>
    <t>2F598FD4A5170B9BE065F8163E8AA87C</t>
  </si>
  <si>
    <t>四川井研经济开发区特色产业园基础设施建设项目（一期）</t>
  </si>
  <si>
    <t>P23511124-0008</t>
  </si>
  <si>
    <t>2302-511124-04-01-420143</t>
  </si>
  <si>
    <t>四川井研经济开发区特色产业园基础设施建设项目（一期）项目主要建设内容和规模为：项目占地225亩。本项目新建园区（多层）标准化厂房11.8万平方米，建设园区配套道路2公里，新增停车位440个，充电桩110个，完善园区供水、供电、管网等配套基础设施。</t>
  </si>
  <si>
    <t>2F7160CE8A753A1CE065F8163E8AA87C</t>
  </si>
  <si>
    <t>FD09D3A0330FC99EE0535EFB480AE626</t>
  </si>
  <si>
    <t>361338685 自贡市第一人民医院</t>
  </si>
  <si>
    <t>自贡市第一人民医院东部新城院区发热门诊及配套附属设施建设项目</t>
  </si>
  <si>
    <t>P22510300-0060</t>
  </si>
  <si>
    <t>2206-510300-04-01-374561</t>
  </si>
  <si>
    <t>编制床位数2060张。总建筑面积为2400平方米。建设发热门诊预检分诊区、候诊区、诊室、留观室、污物间、治疗室、抢救室、输液观察室、检验及DR、CT检查室、标本采集室、污物保洁和医疗废物暂存间、超声检查室、心电图室、PCR检验实验室、辅助功能检查室、清洁区、缓冲区等以及相关配套设施，购置CT、生物安全柜等一批设备。</t>
  </si>
  <si>
    <t>自贡市第一人民医院</t>
  </si>
  <si>
    <t>E70106C6C734689B7E7AF1722D42CD5</t>
  </si>
  <si>
    <t>2F45B731F7F76526E065F8163E8AA87C</t>
  </si>
  <si>
    <t>361338685</t>
  </si>
  <si>
    <t>EC14316A5C7A0FD7E0535EFB480AD9BE</t>
  </si>
  <si>
    <t>中江县魁云街片区老旧小区改造项目</t>
  </si>
  <si>
    <t>P24510623-0033</t>
  </si>
  <si>
    <t>2402-510623-04-01-373465</t>
  </si>
  <si>
    <t>改造魁云街沿线片区共98个老旧小区，涉及居民5134户、总建筑面积45.28万平方米。改造小区内部道路及小区连接道路21.56km，改造排水管道20.9km、供水管道19.6km、通信管网19.8km和小区配套停车位2000个，改建便民服务中心、日间照料中心、健身活动场所和充电桩等配套设施。</t>
  </si>
  <si>
    <t>2F4973786BF86EDDE065F8163E8AA87C</t>
  </si>
  <si>
    <t>11E1A714B24F61E4E06320C012AC1DF3</t>
  </si>
  <si>
    <t>汉源县文化广播电视体育和旅游局</t>
  </si>
  <si>
    <t>汉源清溪古城旅游基础设施建设项目</t>
  </si>
  <si>
    <t>P22511823-0029</t>
  </si>
  <si>
    <t>2210-511823-04-01-512935</t>
  </si>
  <si>
    <t>2023-06-15</t>
  </si>
  <si>
    <t>建设汉源县清溪古镇旅游基础设施，总建筑面积46500平方米，主要建设内容包括建设游客接待中心、服务驿站等，提升改造旅游停车位、充电桩、旅游公厕、道路等基础设施。（汉源清溪古城旅游基础设施建设项目建设地址为汉源县清溪镇）</t>
  </si>
  <si>
    <t>2F5B694A05FD4DF4E065F8163E8AA87C</t>
  </si>
  <si>
    <t>ED3132034569F0E3E0535EFB480A63AA</t>
  </si>
  <si>
    <t>叙永县竹浆纸全产业链新增储备土地项目</t>
  </si>
  <si>
    <t>P25510524-0023</t>
  </si>
  <si>
    <t>1235-856984-25-56-456231</t>
  </si>
  <si>
    <t>本项目新增土地储备范围涉及叙永县江门镇九江村、光照村1270.32亩集体土地征收，已发布征收土地预公告；本项目新增土地储备范围涉及叙永县江门镇九江村、光照村1270.32亩集体土地征收，已发布征收土地预公告；</t>
  </si>
  <si>
    <t>2F83884FE4FB2938E065F8163E8AA87C</t>
  </si>
  <si>
    <t>2F82DD4E91A56316E065F8163E8AA87C</t>
  </si>
  <si>
    <t>安岳县2023年老旧小区改造（北坝社区、土城门社区）配套基础设施建设项目</t>
  </si>
  <si>
    <t>P23512021-0009</t>
  </si>
  <si>
    <t>2211-512021-04-01-858021</t>
  </si>
  <si>
    <t>本项目涉及改造北坝、土城门两个社区、7个小区，共计1822户、改造面积18.68万㎡，主要工程包括改造及修复硬质铺装地面（包括花岗石铺装地面2000㎡，道路修复11826㎡，停车位改造1376㎡，路沿石改造3500m）、改造与小区相邻相关道路工程（包括小区内人行道改造40374.8㎡，小区内车行道改造3023.13㎡）、修复绿化工程（修复绿化面积3435㎡，小区树池改造257个，砖砌花台540m）、新增车棚360㎡、新增电瓶车充电桩62个、新增汽车充电桩5个、改造污水工程（包括污水管道改造7410m，污水检查井改造355座）、改造雨水工程（包括改造雨水管道3986.25m，改造雨水检查井127座）、改造供水工程2970m、电气改造工程（包括改造庭院灯238盏，改造杆式变压器18台，高压/低压引线540m，电表箱66个，入户线缆72000m，光缆14400m）、文化设施打造（包括改造宣传栏70㎡、公示栏30㎡，健身器材4套）、新增消防设施（包括新增消火栓81个，灭火器910个，微型消防站20个）及其他配套基础设施改造等。</t>
  </si>
  <si>
    <t>2F3FDA4756067A8BE065F8163E8AA87C</t>
  </si>
  <si>
    <t>11DA149C0DFE39FDE06320C012AC1D1A</t>
  </si>
  <si>
    <t>361361002 阆中市卫生健康局</t>
  </si>
  <si>
    <t>阆中市县域医疗卫生次中心建设项目</t>
  </si>
  <si>
    <t>P22511381-0005</t>
  </si>
  <si>
    <t>2206-511381-04-01-777760</t>
  </si>
  <si>
    <t>总建筑面积为 56160 平方米，新建门诊楼、住院楼、其他业务用房等 39858.8 平米，维修改造业务用房 16301.2 平方米及设备购置，新增床位数 624 张。建设地点在阆中市老观镇、柏垭镇、水观镇、洪山镇、思依镇。</t>
  </si>
  <si>
    <t>市卫生局机关</t>
  </si>
  <si>
    <t>E581E88DE984053ACDF59FB66E3EB3F</t>
  </si>
  <si>
    <t>2F44DE2DDC0C0DD8E065F8163E8AA87C</t>
  </si>
  <si>
    <t>361361002</t>
  </si>
  <si>
    <t>E2AB00AB8E8704B9E0535EFB480A69CF</t>
  </si>
  <si>
    <t>长江现代农业园区产业发展及配套设施项目</t>
  </si>
  <si>
    <t>P20511011-0040</t>
  </si>
  <si>
    <t>2020-511011-01-01-507439</t>
  </si>
  <si>
    <t>2021-10-15</t>
  </si>
  <si>
    <t>20000 亩中草药与粮油种植示范基地打造；3500 亩特色果树及经济林种植，4.5 公里小青龙河两岸整治；200 亩综合农产品初加工基地建设及园区道路等配套基础设施；新建 100 亩智慧农业科技大棚、植物工厂。</t>
  </si>
  <si>
    <t>2F2C427203E96213E065F8163E8AA87C</t>
  </si>
  <si>
    <t>B2113EDD14229D67E0535EFB480A35D8</t>
  </si>
  <si>
    <t>332159302 什邡市水利局</t>
  </si>
  <si>
    <t>什邡市水利局</t>
  </si>
  <si>
    <t>什邡市湔江、鸭子河流域综合治理项目</t>
  </si>
  <si>
    <t>P21510682-0031</t>
  </si>
  <si>
    <t>2111-510682-19-01-496896</t>
  </si>
  <si>
    <t>2027-03-15</t>
  </si>
  <si>
    <t xml:space="preserve">新建防护堤41.5km、拦沙坝3座，并新建湔江老鸦堰二级消力池及拦河堰闸各一座；新建抢险通道46km、桥梁及闸桥8座；改造配套灌渠96.36km，整治渠系建筑物144处。沿河生态湿地打造。 新建防护堤41.5km、拦沙坝3座，并新建湔江老鸦堰二级消力池及拦河堰闸各一座；新建抢险通道46km、桥梁及闸桥8座；改造配套灌渠96.36km，整治渠系建筑物144处。沿河生态湿地打造。 </t>
  </si>
  <si>
    <t>蒋超</t>
  </si>
  <si>
    <t>CCBB21476597FFB5E0535EFB480A00DE</t>
  </si>
  <si>
    <t>2F5BAAC8325267F7E065F8163E8AA87C</t>
  </si>
  <si>
    <t>332159302</t>
  </si>
  <si>
    <t>D01BC70401132211E0535EFB480A3805</t>
  </si>
  <si>
    <t>绵阳科技城生态环境和城市建设局</t>
  </si>
  <si>
    <t>绵阳高新区（科技城直管区）永兴城中村改造配套基础设施项目</t>
  </si>
  <si>
    <t>P24510703-0059</t>
  </si>
  <si>
    <t>2412-510798-04-01-980012</t>
  </si>
  <si>
    <t>项目四至范围为东至金祥路，西至绵广高速、北至安昌河、南至永发路沿新亚路到老永安路，实施范围约1370亩，包括永兴城中村改造片区A区和B区，涉及户数1688户，共计5064人。具体建设内容包括新建配套道路约6.5公里；新建公共配套服务设施共计65440.00平方米；配套建设停车位1280个并设置充电桩256个，及其他基础设施建设。</t>
  </si>
  <si>
    <t>2F3367E3E81F4EA7E065F8163E8AA87C</t>
  </si>
  <si>
    <t>2F325A23B00E7395E065F8163E8AA87C</t>
  </si>
  <si>
    <t>361323303 游仙区妇幼保健院</t>
  </si>
  <si>
    <t>游仙区卫生局机关</t>
  </si>
  <si>
    <t>绵阳市游仙区妇幼保健院智慧医院建设项目</t>
  </si>
  <si>
    <t>P23510704-0013</t>
  </si>
  <si>
    <t>2311-510704-04-01-880175</t>
  </si>
  <si>
    <t>对绵阳市游仙区妇幼保健院现有的附属用房进行改建，改建区域总面积6000平方米，其中4500平方米（涉及已有床位110张、门诊室、妇幼保健科、医技科、住院部等科室）合理规划科室结构、更新老旧设备设施，提升基础配套设施功能性，1500平方米用于完善医疗智慧化设备及相关配套设施等。</t>
  </si>
  <si>
    <t>游仙区妇幼保健院</t>
  </si>
  <si>
    <t>C61643826D847F48F3E5F390930FE97</t>
  </si>
  <si>
    <t>2F2FBBEB4A675AACE065F8163E8AA87C</t>
  </si>
  <si>
    <t>361323303</t>
  </si>
  <si>
    <t>11A21787CCB55BC6E06320C012AC4DFD</t>
  </si>
  <si>
    <t>射洪市城区老旧小区改造建设项目（一期）</t>
  </si>
  <si>
    <t>P20510922-0063</t>
  </si>
  <si>
    <t>2020-510922-78-01-433910</t>
  </si>
  <si>
    <t>对老城区机房街社区、建设社区、三元宫社区、清家堰社区等10个社区的177个老旧小区实施综合改造,改造涉及房屋 431栋、居民11747户，改造面积约 114.143万平方米。其中:包括改造小区养老抚幼用房、小区医疗卫生用房便民生活超市、物业管理用房等附属设施 18,497.28 平方米，新增小区周边生态停车场、充电桩等配套基础设施;沱牌大道、子昂广场南北街管网改造工程及道路恢复提升2911米; 建排涝泵站一座。</t>
  </si>
  <si>
    <t>2F551F310A71387CE065F8163E8AA87C</t>
  </si>
  <si>
    <t>B24E7159B96D9461E0535EFB480AFA48</t>
  </si>
  <si>
    <t>南部县浩口河片区城中村改造项目</t>
  </si>
  <si>
    <t>P25511321-0006</t>
  </si>
  <si>
    <t>2503-511321-04-01-747347</t>
  </si>
  <si>
    <t>实施改造蜀北街道石子岭社区、黑水塘村等；滨江街道浩口社区等和南隆街道包括清水社区城中村约1245.25亩，其中集体土地为773.81亩，国有土地471.44亩，需拆迁房屋约161132.36㎡，总户数812户，总人数2424人。</t>
  </si>
  <si>
    <t>2F5CA791089C4FB0E065F8163E8AA87C</t>
  </si>
  <si>
    <t>2F52A8726AA9365EE065F8163E8AA87C</t>
  </si>
  <si>
    <t>四川盐亭经济开发区绿色食品产业园项目</t>
  </si>
  <si>
    <t>P22510723-0011</t>
  </si>
  <si>
    <t>2202-510723-04-01-668828</t>
  </si>
  <si>
    <t>2022-11-15</t>
  </si>
  <si>
    <t>2025-08-29</t>
  </si>
  <si>
    <t>新建绿色食品标准化厂房、仓库、实验室共计42300㎡,新建绿色食品标准化厂房、仓库、实验室共计42300㎡；新建总库容1万吨应急配送中心、1万吨应急低温储备库，建筑面积5600平方米；新建日处理500吨污水站、新能源停车场3000㎡，电力、雨污管网及相关配套基础设施。</t>
  </si>
  <si>
    <t>2F45B731ECD36526E065F8163E8AA87C</t>
  </si>
  <si>
    <t>D7E1129B0A8D4BF0E0535EFB480AEE0A</t>
  </si>
  <si>
    <t>381619 四川省巴中市运输（集团）有限公司</t>
  </si>
  <si>
    <t>巴中市盘兴片区无感智慧停车场及配套设施建设项目</t>
  </si>
  <si>
    <t>P24511900-0018</t>
  </si>
  <si>
    <t>2406-511900-04-01-408886</t>
  </si>
  <si>
    <t>建设停车楼8600平方米，设置停车位286个；地面智慧停车场20510平方米，设置大型车位70个、中型车位230个、小型车位414个，新能源充电桩190套，以及智能停车管理、安防设施等附属工程。建设停车楼8600平方米，设置停车位286个；地面智慧停车场20510平方米，设置大型车位70个、中型车位230个、小型车位414个，新能源充电桩190套，以及智能停车管理、安防设施等附属工程。</t>
  </si>
  <si>
    <t>陈超</t>
  </si>
  <si>
    <t>F673939E7AADC456E0535EFB480A9427</t>
  </si>
  <si>
    <t>2F80C7825C5B74C6E065F8163E8AA87C</t>
  </si>
  <si>
    <t>381619</t>
  </si>
  <si>
    <t>1AA984F75CED60FEE06320C012AC98D7</t>
  </si>
  <si>
    <t>射洪市星光社区城中村改造项目</t>
  </si>
  <si>
    <t>P25510922-0005</t>
  </si>
  <si>
    <t>2310-510922-04-01-788751</t>
  </si>
  <si>
    <t>本项目拆迁范围位于星光社区、二郎庙村、光荣七里村，整体实施范围约772亩，均为集体建设用地。涉及农户702户，其中拆迁危旧房农户约26户；征拆建筑物主体面积约203884.29㎡，其中征拆危旧房主体约6325.8平米；通过提供给安置人员货币化（房票）安置与统规统建还房安置的方式安置2538人，其中：货币化（房票）安置1777人，统规统建还房安置761人。货币化（房票）安置面积约53310㎡；统规统建还房安置总建筑面积30668.30㎡，地上建筑24732.50㎡，地下建筑5935.80㎡。</t>
  </si>
  <si>
    <t>2F6C3F96B0C9660CE065F8163E8AA87C</t>
  </si>
  <si>
    <t>2F441EC53A6F3B2BE065F8163E8AA87C</t>
  </si>
  <si>
    <t>359146301 文广局机关</t>
  </si>
  <si>
    <t>蓬溪县民生领域信息化建设项目</t>
  </si>
  <si>
    <t>P23510921-0041</t>
  </si>
  <si>
    <t>2306-510921-04-04-803102</t>
  </si>
  <si>
    <t>打造蓬溪县民生领域信息化平台，提供智慧社区、智慧教育、智慧交通、智慧文旅、智慧水电气等信息化服务。（1）公共文化信息服务平台，包括智慧社区运营管理、公共文化展示平台、实现地方土特产智慧教育直播展示等；（2）智慧停车综合管理平台，实现停车泊位信息联网、智慧交通系统，并增设智慧停车泊位800个、智慧充电桩200个等；（3）便民生活信息服务平台，包括信息分类、智慧文旅系统、智慧信息发布屏300个及智慧水电气信息化等（不涉及新增算力）。本项目不涉及新增算力（数据）中心。</t>
  </si>
  <si>
    <t>文广局机关</t>
  </si>
  <si>
    <t>该项目为新申报专项债券项目，之前未发行过专项债，不存在信息系统重复建设情况，不存在新增巨幅大屏等新形象工程。属于县重点项目。</t>
  </si>
  <si>
    <t>C5E8CCD2A944DC399CF90071FE134B2</t>
  </si>
  <si>
    <t>2F81DAE917E37850E065F8163E8AA87C</t>
  </si>
  <si>
    <t>359146301</t>
  </si>
  <si>
    <t>11B3E37149706ADDE06320C012AC4317</t>
  </si>
  <si>
    <t>成都市龙泉驿区好秾人现代都市农业冷链物流产业基地建设项目</t>
  </si>
  <si>
    <t>P23510112-0035</t>
  </si>
  <si>
    <t>2305-510112-99-01-625465</t>
  </si>
  <si>
    <t>新建水产高密度工厂化养殖基地约 100 亩；改扩建农产品冷链仓储至 7300 平方米；新建中央厨房 2000 平方米；新建农产品展示交易集市约 300 亩；提升有机蔬菜基地约 100 亩；提升特色水果基地约 300 亩；提升农业道路约 10 公里；提升生态停车场约 5000 平方米；农业大棚环境提升约 300 亩；提升水产养殖池塘水质约 300亩，以及园区整体的土地地力提升及灌溉沟渠修复工程。</t>
  </si>
  <si>
    <t>2F333731927B4EBBE065F8163E8AA87C</t>
  </si>
  <si>
    <t>11E218AC9D1A6BD3E06320C012ACB557</t>
  </si>
  <si>
    <t>广安经开区城市智慧停车场建设项目</t>
  </si>
  <si>
    <t>P23511600-0017</t>
  </si>
  <si>
    <t>2306-511624-04-01-719484</t>
  </si>
  <si>
    <t>2026-07-15</t>
  </si>
  <si>
    <t>本项目建设停车场2个，其中新建1处地下停车场与1处货运停车场，占地面积61500平方米，新增小车停车位1250个，新增货运停车位550个；改造停车场及路边停车位1650个，配套建设新能源充电桩、智能停车系统及智能收费系统等其他附属工程。</t>
  </si>
  <si>
    <t>2F333B1871674EB5E065F8163E8AA87C</t>
  </si>
  <si>
    <t>FD1C261A1513F719E0535EFB480A8A09</t>
  </si>
  <si>
    <t>381728 成都市新津文旅投资集团有限公司</t>
  </si>
  <si>
    <t>新津区太平老旧街区提升改造项目</t>
  </si>
  <si>
    <t>P25510132-0008</t>
  </si>
  <si>
    <t>2502-510132-04-01-925866</t>
  </si>
  <si>
    <t>项目分三期进行建设，对长约2000米老旧街区及其周边进行提档升级。其中，项目一期建设内容主要包括对黄州会馆主体进行修缮；项目二期建设内容包括改造太平老街原黄州会馆等供电消防等设施，改造面积约3000㎡；项目三期建设内容包括改造周边沥青道路工程约6000㎡、照明设施更换1项；增设垃圾收储点3个，改造公共厕所一个；配套建设停车场（停车位约100个)、增设充电桩约30个等公共服务设施。</t>
  </si>
  <si>
    <t>0F98304BC47AC5ACE0635EFB480AD055</t>
  </si>
  <si>
    <t>2F33E71725494EAFE065F8163E8AA87C</t>
  </si>
  <si>
    <t>381728</t>
  </si>
  <si>
    <t>2F3103A95FE9645CE065F8163E8AA87C</t>
  </si>
  <si>
    <t>333305301 射洪市住房和城乡建设局</t>
  </si>
  <si>
    <t>射洪市2024年城镇老旧小区改造项目</t>
  </si>
  <si>
    <t>P24510922-0078</t>
  </si>
  <si>
    <t>2402-510922-04-01-746186</t>
  </si>
  <si>
    <t>改造小区79个，涉及282栋7588户，面积75.43万平方米；包括拆除小区违章建筑1000平方米，小区楼面排危整治12000平方米，改造小区内供水供电供气、弱电、排水管网共81000米、道路65200 平方米，电动车停车棚9000平方米及充电桩150套，建设垃圾收储设施79套，标准停车位320个，改造小区内照明、门卫室及门禁安防等配套设施。</t>
  </si>
  <si>
    <t>廖智</t>
  </si>
  <si>
    <t>AE8F8646E1545FEBC2195D198C7A0BB</t>
  </si>
  <si>
    <t>2F54C25F2DFC128BE065F8163E8AA87C</t>
  </si>
  <si>
    <t>333305301</t>
  </si>
  <si>
    <t>19F9A6A8BDEA579EE06320C012AC9C6C</t>
  </si>
  <si>
    <t>宜宾市象鼻公铁物流园区起步区仓储物流中心（一期）建设项目</t>
  </si>
  <si>
    <t>P22511502-0157</t>
  </si>
  <si>
    <t>2206-511502-04-01-846810</t>
  </si>
  <si>
    <t>建设综合性区域冷链物流园区，总建筑面积75万平方米，主要包括冷链物流仓库60万平方米、冷链配送中转区10万平方米及5万平方米其他附属设施；配套建设园区停车位2000个、园区道路4.5公里及给排水、强弱电、消防、暖通等辅助工程，购置冷链相关配套设施。</t>
  </si>
  <si>
    <t>2F33373186DF4EBBE065F8163E8AA87C</t>
  </si>
  <si>
    <t>ED2DCCB16E451968E0535EFB480AA5F4</t>
  </si>
  <si>
    <t>遂宁高新区物流仓储建设项目</t>
  </si>
  <si>
    <t>P22510900-0054</t>
  </si>
  <si>
    <t>2206-510926-04-01-643670</t>
  </si>
  <si>
    <t>2025-04-03</t>
  </si>
  <si>
    <t>新建物流仓储设施2万平方米，并配套相关物流设施设备及其他基础设施建设。。。。。。。。。。。。。。。。。。。。。。。。。。。。。。。。。。。。。。。。。。。。。。。。。。。。。。。。。。。。。。。。。。。。</t>
  </si>
  <si>
    <t>2F598A22713306ABE065F8163E8AA87C</t>
  </si>
  <si>
    <t>E2A3B60E59D820CCE0535EFB480A7433</t>
  </si>
  <si>
    <t>双流区农业农村局</t>
  </si>
  <si>
    <t>环港路经济区智慧农业示范产业园及配套建设项目</t>
  </si>
  <si>
    <t>P22510122-0015</t>
  </si>
  <si>
    <t>2211-510122-04-01-259875</t>
  </si>
  <si>
    <t>2023-02-20</t>
  </si>
  <si>
    <t>该项目总规划用地面积约2046亩，项目拟建设特色种植基地1000亩及其配套基础设施，拟种植油菜、小麦、玉米、大豆、高粱、水稻等粮油作物。主要建设内容包含土地平整工程、土壤改良工程、灌溉和排水工程、农田防护与生态环境保持工程。</t>
  </si>
  <si>
    <t>2F352B0EC01417B8E065F8163E8AA87C</t>
  </si>
  <si>
    <t>ED93A3B6E9423BDFE0535EFB480A7C80</t>
  </si>
  <si>
    <t>314136 民政局机关</t>
  </si>
  <si>
    <t>宜宾市南溪区民政局</t>
  </si>
  <si>
    <t>四川省宜宾市南溪区殡仪馆移址重建项目</t>
  </si>
  <si>
    <t>P21511522-0054</t>
  </si>
  <si>
    <t>2110-511503-04-01-184048</t>
  </si>
  <si>
    <t>项目用地面积12.78亩，建筑 面积7000平方米，拟建设独立悼念厅6栋、管理用房及附属设施等，并对原有火化厅进行提升改造。　　　　　　　　　　　　　　　　　　　　　　　　　　　　　　　　　　　　　　　　</t>
  </si>
  <si>
    <t>民政局机关</t>
  </si>
  <si>
    <t>B3708A3EBF04D3AB52FAA9345447B5C</t>
  </si>
  <si>
    <t>2F4762C432B716E3E065F8163E8AA87C</t>
  </si>
  <si>
    <t>314136</t>
  </si>
  <si>
    <t>2F46CF425E705996E065F8163E8AA87C</t>
  </si>
  <si>
    <t>381609 巴中国家粮食储备库</t>
  </si>
  <si>
    <t>巴中粮食现代物流园区项目</t>
  </si>
  <si>
    <t>P19511900-0038-2IJTLGN4</t>
  </si>
  <si>
    <t>2018-511900-59-02-277230</t>
  </si>
  <si>
    <t>2020-06-25</t>
  </si>
  <si>
    <t>用地300亩，总建筑面积10.5万平米，建设粮食和物资仓储、物流配送及配套服务设施。分三期建设，一期投资45280万元，用地130亩，建筑面积6.3万平米，建6万吨平房仓，2万吨浅圆仓，120吨烘干设施，3栋配送仓，大米加工厂、成品仓库及配套设施。二期投资27043万元，建设用地83亩，建筑面积2.5万平米，建设物流仓储及管理设施、集装箱堆场、冷冻库及配套设施。三期投资21077万元，用地80亩，建筑面积1.7万平米，建设食用油罐1万吨、面粉、油脂精深加工设施及配套设施</t>
  </si>
  <si>
    <t>巴中国家粮食储备库</t>
  </si>
  <si>
    <t>923EDDE6D5968079E0535EFB480A0B26</t>
  </si>
  <si>
    <t>2F6E188F032A3F09E065F8163E8AA87C</t>
  </si>
  <si>
    <t>381609</t>
  </si>
  <si>
    <t>9244D96871A5D517E0535EFB480AB64F</t>
  </si>
  <si>
    <t>广元市朝天区商务局</t>
  </si>
  <si>
    <t>广元市朝天区城乡冷链物流设施建设项目</t>
  </si>
  <si>
    <t>P23510812-0006</t>
  </si>
  <si>
    <t>2312-510812-04-01-326182</t>
  </si>
  <si>
    <t>广元市朝天区城乡冷链物流设施建设项目项目规划用地约24亩，拟在中子、云雾山、李家等乡镇新建冷库6000立方米，农产品交易中心面积12000平方米。并配套建设公共厕所、垃圾房、道路、停车场、充电桩等其他附属设施。</t>
  </si>
  <si>
    <t>2F31F50B4F8045B3E065F8163E8AA87C</t>
  </si>
  <si>
    <t>11A3946BA2EC7ADEE06320C012AC7ACC</t>
  </si>
  <si>
    <t>332332002 阆中市水务局</t>
  </si>
  <si>
    <t>阆中市水务局</t>
  </si>
  <si>
    <t>P20511381-0044</t>
  </si>
  <si>
    <t>2022-03-15</t>
  </si>
  <si>
    <t>17条渠道，总长375.59km；建筑物共计1067座，其中泵站2座。实现灌溉面积135.94万亩（其中耕地面积123.32万亩，林果地面积12.62万亩），供水人口256.23万人，其中城市人口125.9万人，乡镇人口49.9万人。总项目涉及广元、广安、南充、达州四市，总项目进行分段申报，本次申报的为南充段。</t>
  </si>
  <si>
    <t>市水利局机关</t>
  </si>
  <si>
    <t>DC39FF066C542A6A5C9E1D95B8B74F7</t>
  </si>
  <si>
    <t>2F62571F31433B70E065F8163E8AA87C</t>
  </si>
  <si>
    <t>ED31362B60F8ED67E0535EFB480A175C</t>
  </si>
  <si>
    <t>仪陇县城乡供水一体化供水智慧水务工程（二期）</t>
  </si>
  <si>
    <t>P24511324-0030</t>
  </si>
  <si>
    <t>2409-511324-04-01-602570</t>
  </si>
  <si>
    <t>对县城智慧水务系统进行优化升级，对全县水质检测系统进行智慧化升级，对全县水表检定系统进行智慧化升级，城乡428km 管网物探，分区流量计 70 处，营收系统提升、扫码接口开发数据安全管理、备份，deepseek的接入调用，在线水力模型决策系统的提升管网智能调度、模型预测、规划评估、风险评估等，关键点位智能闸阀的安装70 处，优化城乡营商服务信息模块等设备设施。</t>
  </si>
  <si>
    <t>2F6D0D7557484E5AE065F8163E8AA87C</t>
  </si>
  <si>
    <t>2F6C3D65BFDB662CE065F8163E8AA87C</t>
  </si>
  <si>
    <t>大竹县污水处理厂提质扩能及污泥处理设施建设项目</t>
  </si>
  <si>
    <t>P21511724-0043</t>
  </si>
  <si>
    <t>2201-511724-04-01-311961</t>
  </si>
  <si>
    <t>2023-05-10</t>
  </si>
  <si>
    <t>大竹县污水处理厂提质扩能及污泥处理设施建设项目主要包括改建日处理1万立方污水处理设施及新建污水管网；建设污泥处置设施，污泥处理量120吨/日,改建日处理1万立方污水处理设施及新建污水管网；建设污泥处置设施，污泥处理量120吨/日</t>
  </si>
  <si>
    <t>2F74BAD3908F135FE065F8163E8AA87C</t>
  </si>
  <si>
    <t>D87EE35318BABDAFE0535EFB480A6DB2</t>
  </si>
  <si>
    <t>361608 成都医学院第一附属医院</t>
  </si>
  <si>
    <t>成都医学院第一附属医院新院区建设项目一期</t>
  </si>
  <si>
    <t>P23510114-0023</t>
  </si>
  <si>
    <t>2304-510000-04-01-776591</t>
  </si>
  <si>
    <t>项目建设内容及规模为总建筑面积93466平方米，其中，地上建筑面积68240平方米，地下建筑面积25226平方米:主要建设门急诊医技综合楼、第二住院楼(含妇儿专科中心)、核医学楼等业务用房，配套建设车库、人防工程、道路、污水垃圾处理、信息系统等附属设施设备</t>
  </si>
  <si>
    <t>成都医学院第一附属医院</t>
  </si>
  <si>
    <t>11B7224ABDBF3176E06320C012AC2305</t>
  </si>
  <si>
    <t>2F461FE151916528E065F8163E8AA87C</t>
  </si>
  <si>
    <t>361608</t>
  </si>
  <si>
    <t>11B7417D9BE5374FE06320C012ACBA1D</t>
  </si>
  <si>
    <t>360611901 内江市职业技术学院</t>
  </si>
  <si>
    <t>内江市教育和体育局 主管</t>
  </si>
  <si>
    <t>内江职业技术学院新校区产教融合建设项目</t>
  </si>
  <si>
    <t>P20511000-0083</t>
  </si>
  <si>
    <t>2020-511000-83-01-482820</t>
  </si>
  <si>
    <t xml:space="preserve">建设内容和规模：总建筑面积71160平方米，其中理实一体化实训楼面积16393平方米，产教融合综合楼27587平方米，学院住宿楼（2栋）27180平方米，并建设相关配套工程。本项目建设为学院培育更多技能型人才，优化职业教育布局，引导职业教育资源逐步向产业和人口集聚区集中，是深化产教融合、校企合作、育训结合，健全多元化办学格局的需要。
</t>
  </si>
  <si>
    <t>市职业技术学院办公室</t>
  </si>
  <si>
    <t>032B5935C7D47C5BD773AD404247299</t>
  </si>
  <si>
    <t>2F2DE43D6E3E1943E065F8163E8AA87C</t>
  </si>
  <si>
    <t>360611901</t>
  </si>
  <si>
    <t>B515D6209C37C005E0535EFB480A6797</t>
  </si>
  <si>
    <t>峨眉山市现代农业乡村振兴项目</t>
  </si>
  <si>
    <t>P24511181-0021</t>
  </si>
  <si>
    <t>2401-511181-04-01-723868</t>
  </si>
  <si>
    <t>峨眉山市现代农业乡村振兴项目建设地点位于峨眉山市大为镇、峨山街道、符溪镇、高桥镇、桂花桥镇、黄湾镇、九里镇、龙池镇、龙门乡、胜利街道双福镇、绥山镇。项目建设规模及主要建设内容为改建道路约120千米，污水管网约 73千米，农房整治及改造服务设施约 69万平方米，建设电力、供水等相关配套设施等。</t>
  </si>
  <si>
    <t>2F3103A96EB2645CE065F8163E8AA87C</t>
  </si>
  <si>
    <t>11B53C91F6FE087FE06320C012AC4048</t>
  </si>
  <si>
    <t>宜宾市翠屏区城乡供水一体化建设项目</t>
  </si>
  <si>
    <t>P20511502-0123</t>
  </si>
  <si>
    <t>2109-511502-19-01-455196</t>
  </si>
  <si>
    <t>项目建设内容为：新建1座供水厂，供水规模3万吨/d;新建15处供水厂智慧化管理设施、3座加压泵房、1处取水点、60 公里输水管网:改造场镇老旧管网150公里、对龙氹水库、红岩水库等水源地进行除险加固。</t>
  </si>
  <si>
    <t>2F3367E3D9E44EA7E065F8163E8AA87C</t>
  </si>
  <si>
    <t>ED3127EE78D4ED71E0535EFB480A6C20</t>
  </si>
  <si>
    <t>361323505 德阳市人民医院</t>
  </si>
  <si>
    <t>德阳市人民医院城北分院三期工程</t>
  </si>
  <si>
    <t>P23510600-0003</t>
  </si>
  <si>
    <t>2302-510600-04-01-570089</t>
  </si>
  <si>
    <t>德阳市人民医院城北分院三期工程规划总建筑面积90000㎡，其中地上建筑面积63370.5㎡，地下建筑面积26629.5㎡，新建医疗综合楼、科研楼、配套用房及停车场等相关附属设施。德阳市人民医院城北分院三期工程规划总建筑面积90000㎡，其中地上建筑面积63370.5㎡，地下建筑面积26629.5㎡，新建医疗综合楼、科研楼、配套用房及停车场等相关附属设施。</t>
  </si>
  <si>
    <t>张敏</t>
  </si>
  <si>
    <t>D031974C1BF66410E0535EFB480A66F5</t>
  </si>
  <si>
    <t>2F2C3D15B8DE6FA9E065F8163E8AA87C</t>
  </si>
  <si>
    <t>361323505</t>
  </si>
  <si>
    <t>FD219E71954024C9E0535EFB480A190B</t>
  </si>
  <si>
    <t>射洪经开区老旧小区改造及配套基础设施建设项目</t>
  </si>
  <si>
    <t>P22510922-0048</t>
  </si>
  <si>
    <t>2208-510922-04-01-827788</t>
  </si>
  <si>
    <t>2024-09-05</t>
  </si>
  <si>
    <t>2027-08-05</t>
  </si>
  <si>
    <t>改造五家桥社区等老旧小区（涉及4820户）周边配套道路4.08公里、排水管网8.08公里及其附属工程、燃气电力管网4.8公里以及附属工程等，并对小区内部5公里道路共约10.3万平方米进行改造。配套改造停车位820个、充电桩82个、安防、消防等设施；养老床位110张、托育托位数55个；便民市场6000平方米；无障碍等公共服务设施。</t>
  </si>
  <si>
    <t>2F4420A1EF473B28E065F8163E8AA87C</t>
  </si>
  <si>
    <t>ED13DD1D028551E4E0535EFB480A3178</t>
  </si>
  <si>
    <t>318332301 天全县财政局机关</t>
  </si>
  <si>
    <t>天全县人民医院传染病院区建设项目</t>
  </si>
  <si>
    <t>P20511825-0024</t>
  </si>
  <si>
    <t>2020-511825-84-01-424802</t>
  </si>
  <si>
    <t>新增用地30亩，主要建设内容为：新建传染病院区业务用房及辅助用房20000平方米，包括新建预检分诊、发热门诊，配套放射、检验、医技等功能科室，新增床位180张，包括负压重症监护隔离病房，普通负压隔离病房及隔离观察病房。购置负压救护车、负压担架、呼吸机、CT、病床等医疗设备设施，完善医疗废水处理、垃圾处理，室外停车场及等。</t>
  </si>
  <si>
    <t>天全县财政局机关</t>
  </si>
  <si>
    <t>D3445ACAC2142C09D66C328B9D992C9</t>
  </si>
  <si>
    <t>2F31690C86596450E065F8163E8AA87C</t>
  </si>
  <si>
    <t>318332301</t>
  </si>
  <si>
    <t>9DDE4CDBB344E4C9E0535EFB480AA535</t>
  </si>
  <si>
    <t>宜宾市翠屏区白花镇十万亩酿酒专用粮基地建设项目</t>
  </si>
  <si>
    <t>P22511502-0004</t>
  </si>
  <si>
    <t>2201-511502-20-01-328148</t>
  </si>
  <si>
    <t>宜宾市翠屏区白花镇十万亩酿酒专用粮基地建设项目的建设规模及建设内容为: 建设白花镇畜禽秸秆综合利用中白花镇烘干中心、白花镇育秧中心、白花镇大米加工中心、白花镇实训中心及8000亩高标准农田改造、周边道路建设和流域治理。</t>
  </si>
  <si>
    <t>2F598EC5552506A9E065F8163E8AA87C</t>
  </si>
  <si>
    <t>D842B08C9D6F0B9AE0535EFB480AFA73</t>
  </si>
  <si>
    <t>348116101 兴文县交通运输局</t>
  </si>
  <si>
    <t>兴文县新老城区停车场建设项目</t>
  </si>
  <si>
    <t>P19511528-0018</t>
  </si>
  <si>
    <t>2019-511528-48-01-387886</t>
  </si>
  <si>
    <t>2020-12-15</t>
  </si>
  <si>
    <t>光明新城停车场，新建占地7500m2（约11.24亩），总面积22500m2（地面及地下两层），共建设约900个标准停车位；老城区建国大道停车场，占地12000m2（约18亩），总面积36000m2（地面及地下两层），共建设约1400个标准停车位；老城区博都广场停车场，占地2000m2（约3亩），总面积6000m2（地面及地下两层），共建设约200个标准停车位；老城区学府广场停车场，占地4000m2（约6亩），总面积8000m2（地面及地下一层），共建设约300个标准停车位。</t>
  </si>
  <si>
    <t>兴文县交通运输局</t>
  </si>
  <si>
    <t>09C43EB3CF0407D973CA9931640B784</t>
  </si>
  <si>
    <t>2F35E9BF77436A10E065F8163E8AA87C</t>
  </si>
  <si>
    <t>348116101</t>
  </si>
  <si>
    <t>923E4C4EB0E480ADE0535EFB480A2B6D</t>
  </si>
  <si>
    <t>361101104 成都市青羊区中医医院</t>
  </si>
  <si>
    <t>成都市青羊区中医医院中医药传承创新服务能力提升项目</t>
  </si>
  <si>
    <t>P24510105-0028</t>
  </si>
  <si>
    <t>2404-510105-04-01-806871</t>
  </si>
  <si>
    <t>成都市青羊区中医医院中医药传承创新服务能力提升项目，购置设备用于青羊区中医医院新院区，项目拟购置数字化射线摄影系统DR、彩超、电动洗胃机等设备规模共计1560台(套、张、个)，建设信息化板块 24个。</t>
  </si>
  <si>
    <t>严超</t>
  </si>
  <si>
    <t>E6CCADD0AD81E812E0535EFB480AC4E5</t>
  </si>
  <si>
    <t>2F67B081736E6916E065F8163E8AA87C</t>
  </si>
  <si>
    <t>361101104</t>
  </si>
  <si>
    <t>1CB402D7B11E2D0CE065F8163E8AA87C</t>
  </si>
  <si>
    <t>326139 兴文县农业农村局</t>
  </si>
  <si>
    <t>兴文县2024年高标准农田建设项目</t>
  </si>
  <si>
    <t>P24511528-0004</t>
  </si>
  <si>
    <t>2402-511528-04-01-869321</t>
  </si>
  <si>
    <t xml:space="preserve">建设规模14.86万亩，其中新建4.9万亩，改造提升9.96万亩，包括实施土地平整、渠道整治、道路整治、地力培肥等 
建设规模14.86万亩，其中新建4.9万亩，改造提升9.96万亩，包括实施土地平整、渠道整治、道路整治、地力培肥等 </t>
  </si>
  <si>
    <t>79E60DD3C1923E87E0535EFB480A9BDF</t>
  </si>
  <si>
    <t>2F33E71726824EAFE065F8163E8AA87C</t>
  </si>
  <si>
    <t>326139</t>
  </si>
  <si>
    <t>11B924253EFE60C0E06320C012AC1254</t>
  </si>
  <si>
    <t>名山区城区污水处理改造提升工程</t>
  </si>
  <si>
    <t>P22511821-0043</t>
  </si>
  <si>
    <t>2202-511803-17-01-574928</t>
  </si>
  <si>
    <t>新改建雨污分流管网20公里，对蒙阳街道、茶马古城片区、陵园路片区老旧雨污管网进行改造提升，解决城市内涝，新建污水处理泵站并提升改造城区污水处理厂，项目实施后，将污水处理能力由原有的1.5万m3/d提升至2.5万m3/d。</t>
  </si>
  <si>
    <t>2F56774FF3D047ABE065F8163E8AA87C</t>
  </si>
  <si>
    <t>ED2DD0F93F151BCCE0535EFB480A08BF</t>
  </si>
  <si>
    <t>宜宾市高铁南片区污水管网提升改造工程</t>
  </si>
  <si>
    <t>P25511521-0048</t>
  </si>
  <si>
    <t>2502-511504-04-01-796892</t>
  </si>
  <si>
    <t>在金沙江大道、南丝绸路、南二十六路、天池大道、南二十一路、南二十二路等14条道路下改扩建污水管网系统，其中重力流污水管道尺寸为DN200-1500，总长度约53.8千米以及D530压力管约1.19千米。</t>
  </si>
  <si>
    <t>2F540FB3B7194519E065F8163E8AA87C</t>
  </si>
  <si>
    <t>2F53CF4162762FCFE065F8163E8AA87C</t>
  </si>
  <si>
    <t>999004 遂宁兴业数字产业集团有限责任公司</t>
  </si>
  <si>
    <t>遂宁市政务服务和大数据管理局</t>
  </si>
  <si>
    <t>数字遂宁新型基础设施建设项目（一期）</t>
  </si>
  <si>
    <t>P24510900-0115</t>
  </si>
  <si>
    <t>2410-510900-04-01-655986</t>
  </si>
  <si>
    <t>项目整体采用“二中心、七平台+N应用”的架构模式。二中心：城市数字运营中心、全域数据汇聚治理中心(城市可信数据空间+数据汇聚治理流通平台)，实现全域多模态数据的汇聚治理安全可信共享；七平台:共性能力平台、智慧大模型平台、城市物联网平台、数字孪生平台、融合通信平台、视频融合平台及区块链平台，为城市发展提供数字支撑；N应用：含智慧文旅、医疗健康、信用金融、企业服务等融合应用场景。项目不涉及新增算力（数据）中心。</t>
  </si>
  <si>
    <t>遂宁兴业数字产业集团有限责任公司</t>
  </si>
  <si>
    <t>该项目为新申报专项债项目，之前未发行过专项债。不存在信息系统重复建设情况，不存在新增巨幅大屏等新形象工程。属于市重点项目。</t>
  </si>
  <si>
    <t>26B52D9EFFDB05F8E065F8163E8AA87C</t>
  </si>
  <si>
    <t>2F8173C0185045D7E065F8163E8AA87C</t>
  </si>
  <si>
    <t>2F4A12309AA03116E065F8163E8AA87C</t>
  </si>
  <si>
    <t>宜宾市智慧交通建设项目（一期）</t>
  </si>
  <si>
    <t>P24511500-0024</t>
  </si>
  <si>
    <t>2401-511500-99-04-517567</t>
  </si>
  <si>
    <t>项目拟建设智慧交通管理系统，主要为大数据平台、管控平台、应用系统、基础支撑、指挥大厅系统；并完善相关电网、视频监控系统、智慧交通诱导系统（包括新增63台交换机、98个交通流量监测采集系统、626台全结构化球机、385台全结构化双目枪机）等配套系统建设，实现对车辆从行驶到停放的全过程疏导和管控，并就平台数据进行采集、清洗、加工和应用，通过数据市场化运营产生持续稳定收益。本项目不涉及拆迁和土建工程，不涉及新增算力。</t>
  </si>
  <si>
    <t>2F5B694A06BA4DF4E065F8163E8AA87C</t>
  </si>
  <si>
    <t>11C8197DFAB92B52E06320C012ACAA05</t>
  </si>
  <si>
    <t>广安新桥园区综合配电工程</t>
  </si>
  <si>
    <t>P23511600-0060</t>
  </si>
  <si>
    <t>2306-511624-04-01-751394</t>
  </si>
  <si>
    <t>2024-03-06</t>
  </si>
  <si>
    <t>2027-03-06</t>
  </si>
  <si>
    <t>190101</t>
  </si>
  <si>
    <t>跨区域输电通道电网</t>
  </si>
  <si>
    <t>建设新桥园区电力线路及廊道，包含建设35KV线路及廊道各约59Km、建设10KV线路及廊道各约59.2Km，配套新建充电桩150个。建设新桥园区电力线路及廊道，包含建设35KV线路及廊道各约59Km、建设10KV线路及廊道各约59.2Km，配套新建充电桩150个。</t>
  </si>
  <si>
    <t>侯淼</t>
  </si>
  <si>
    <t>2F336CFEECAC4EABE065F8163E8AA87C</t>
  </si>
  <si>
    <t>11A4071927FB06B7E06320C012AC7EE4</t>
  </si>
  <si>
    <t>广安区官盛镇规模化农村供水工程</t>
  </si>
  <si>
    <t>P25511602-0034</t>
  </si>
  <si>
    <t>2503-511602-04-01-504828</t>
  </si>
  <si>
    <t>广安区官盛镇规模化农村供水工程项目建设内容为：本项目在原址建设调节池一座，调节容积1.2万立方米；改扩建一座2.5万立方米/日的无人化管理中途加压泵站，包含中途加压泵房间、加氯间等配套设施。项目投向领域为农林水利和气象-水利工程。</t>
  </si>
  <si>
    <t>2F6EC261AD370949E065F8163E8AA87C</t>
  </si>
  <si>
    <t>2F6E841784AE6A3EE065F8163E8AA87C</t>
  </si>
  <si>
    <t>361139405 宜宾市中医医院</t>
  </si>
  <si>
    <t>宜宾中医医院医技大楼及住院大楼工程</t>
  </si>
  <si>
    <t>P16511500-0001</t>
  </si>
  <si>
    <t>2016-511500-48-01-052280</t>
  </si>
  <si>
    <t>总建筑面积49906平方米，其中地上面积31500平方米，地下建筑面积18406平方米。项目建设内容为：房屋建筑及其设备、场地、安全防范和其他配套措施。中医医院医技大楼1栋，住院楼1栋，地下车库及保障系统用房主要为设备用房。</t>
  </si>
  <si>
    <t>宜宾市中医医院</t>
  </si>
  <si>
    <t>7A37146FE0923E08E0535EFB480A94BA</t>
  </si>
  <si>
    <t>2F485962970D77C8E065F8163E8AA87C</t>
  </si>
  <si>
    <t>361139405</t>
  </si>
  <si>
    <t>79E6206821FB3E83E0535EFB480A6054</t>
  </si>
  <si>
    <t>360129101 会东县教育和体育局</t>
  </si>
  <si>
    <t>会东县教育和体育局</t>
  </si>
  <si>
    <t>会东县职业技术学校实训大楼及女生宿舍建设项目</t>
  </si>
  <si>
    <t>P21513426-0008</t>
  </si>
  <si>
    <t>2102-513426-17-01-824838</t>
  </si>
  <si>
    <t>新建实训大楼6393.6平方米，女生宿舍6129.64平方米，总建筑面积12523.24平方米，并配套相应附属工程。新建实训大楼6393.6平方米，女生宿舍6129.64平方米，总建筑面积12523.24平方米，并配套相应附属工程。</t>
  </si>
  <si>
    <t>会东县教育局办公室</t>
  </si>
  <si>
    <t>B0F4662B9A24EDAA1725990F6EB46AF</t>
  </si>
  <si>
    <t>2F5F76165D630A99E065F8163E8AA87C</t>
  </si>
  <si>
    <t>360129101</t>
  </si>
  <si>
    <t>ED65A33F6FF7ED5DE0535EFB480AE327</t>
  </si>
  <si>
    <t>四川达州普光经济开发区供水项目</t>
  </si>
  <si>
    <t>P22511722-0069</t>
  </si>
  <si>
    <t>2206-511722-04-01-221728</t>
  </si>
  <si>
    <t>主要内容：
新建日供水20万立方米供水厂1座，取水泵房1座，输供水管道42公里及相关配套设施设备。
预期效益： 
1.经济效益：本项目预计债券发行期限为30年，可实现的运营收入主要为供水收入等，预计债券存续期内可实现项目净收入为238331.09亿元。
2.社会效益：项目建成后，将改善周边生态环境，提高卫生水平，有利于居民健康，对片区经济的可持续发展能起到积极的推动作用，具有明显的正面社会影响。项目产生的环境、经济效益，将给区域内人群带来实惠，改善住户的生存环境，提高生活品质，减少防洪、防火、防盗损失，激发市民的劳动积极性，促进和提高人民生活质量。项目还能提高党和政府的威信，有利于安定团结和构建和谐社会，促进宣汉县实现可持续发展。　　　　　　　　　　　　　　　</t>
  </si>
  <si>
    <t>2F35979620BB493CE065F8163E8AA87C</t>
  </si>
  <si>
    <t>E2BCEDDD0EB2345BE0535EFB480A8BD9</t>
  </si>
  <si>
    <t>隆昌市城市基础设施补短板项目</t>
  </si>
  <si>
    <t>P25511028-0011</t>
  </si>
  <si>
    <t>2502-511028-04-01-218690</t>
  </si>
  <si>
    <t>主要对城区给排水等基础设施进行改造和更新，建设规模包括给水管网17.72千米、排水管网 24.77 千米等。主要对城区给排水等基础设施进行改造和更新，建设规模包括给水管网17.72千米、排水管网 24.77 千米等。</t>
  </si>
  <si>
    <t>2F598A226A2106ABE065F8163E8AA87C</t>
  </si>
  <si>
    <t>2F49713DB1FA6DEBE065F8163E8AA87C</t>
  </si>
  <si>
    <t>332555101 屏山县水利局</t>
  </si>
  <si>
    <t>屏山县水利局</t>
  </si>
  <si>
    <t>屏山县三洞溪水库项目</t>
  </si>
  <si>
    <t>P23511529-0011</t>
  </si>
  <si>
    <t>2310-511529-04-01-313602</t>
  </si>
  <si>
    <t>新建小（一）型水库，总库容955万立方米（其中防洪库容50万立方米），灌溉面积1200亩。三洞溪水库正常蓄水位677.5米，正常蓄水位以下库容869万立方米,校核洪水位679.77米，总库容955万立方米,县城供水人口18.65万人，属于IV等小(1)型水库工程。水库工程由水库枢纽工程和输水工程两大部分组成。</t>
  </si>
  <si>
    <t>水利局</t>
  </si>
  <si>
    <t>39BAD1368F14357ADF3E5148AF301C3</t>
  </si>
  <si>
    <t>2F2F030DDCDF113DE065F8163E8AA87C</t>
  </si>
  <si>
    <t>332555101</t>
  </si>
  <si>
    <t>0D16B575C058B4EAE0635EFB480A9184</t>
  </si>
  <si>
    <t>成都市龙泉驿区公园城市建设和城市更新局</t>
  </si>
  <si>
    <t>龙泉驿区大面洪河（东洪社区5组、6组）城中村改造项目</t>
  </si>
  <si>
    <t>P23510112-0029</t>
  </si>
  <si>
    <t>2311-510112-99-01-779658</t>
  </si>
  <si>
    <t>本项目已纳入全国城中村改造计划，为2024年通过了国家两部委审核的“双通过”项目。本项目建设内容为新建及改建片区内的城中村改造及基础配套设施工程。项目涉及大面街道，片区北至成华区界，南至押韵西路，西至玉竹路，东至洪河大道，本次片区实施范围约888亩，涉及改造户数为319户，实施范围内集体用地约539亩。涉及农户数279户，共计 975 人；国有土地349 亩，涉及40户，共计100人。建设占地约 888 亩，安置房建筑面积约11.67万平方米，道路7公里，配套停车位、供水、排水、供气、安防、垃圾收储及其他配套基础设施。</t>
  </si>
  <si>
    <t>2F336CEE80BC4EB7E065F8163E8AA87C</t>
  </si>
  <si>
    <t>11E01CB389D140AFE06320C012AC15E2</t>
  </si>
  <si>
    <t>333002 自贡市贡井区城乡建设和住房保障局</t>
  </si>
  <si>
    <t>自贡市贡井区住房和城乡建设局</t>
  </si>
  <si>
    <t>贡井区老城区老旧小区改造项目</t>
  </si>
  <si>
    <t>P23510303-0046</t>
  </si>
  <si>
    <t>2307-510303-04-01-508400</t>
  </si>
  <si>
    <t>对筱溪街、贡井街7个社区改造，涉及居民6977户，完善小区配套基础设施建设，小区内部道路改造约24公里，新建及改建停车位2000个，新建及改造燃气管道10公里、供水管道12公里、排水管道14公里、电力设施8公里，增设监控设施、消防器材、无障碍设施、充电桩、小区居民健身设备设施等。</t>
  </si>
  <si>
    <t>自贡市贡井区城乡建设和住房保障局</t>
  </si>
  <si>
    <t>3F36C861521417897F00FECC6EADF89</t>
  </si>
  <si>
    <t>2F5610B96F301B12E065F8163E8AA87C</t>
  </si>
  <si>
    <t>11A10BCEE5F043E8E06320C012ACCC9A</t>
  </si>
  <si>
    <t>381002024 遂宁市国欧实业有限公司</t>
  </si>
  <si>
    <t>射洪市绿色智造产业园基础设施建设项目</t>
  </si>
  <si>
    <t>P22510922-0101</t>
  </si>
  <si>
    <t>2210-510922-04-01-228982</t>
  </si>
  <si>
    <t>2023-08-03</t>
  </si>
  <si>
    <t>2025-08-03</t>
  </si>
  <si>
    <t>建设绿色智造产业园区标准厂房54046.11平方米，对4万平方米厂房进行智慧化改造，建设1.28公里园区道路，配套25900平方米停车场、185根充电桩等基础设施。建设绿色智造产业园区标准厂房54046.11平方米，对4万平方米厂房进行智慧化改造，建设1.28公里园区道路，配套25900平方米停车场、185根充电桩等基础设施。</t>
  </si>
  <si>
    <t>刘红</t>
  </si>
  <si>
    <t>ED15D83718D9641EE0535EFB480AE1CD</t>
  </si>
  <si>
    <t>2F52401EE4CE0B02E065F8163E8AA87C</t>
  </si>
  <si>
    <t>381002024</t>
  </si>
  <si>
    <t>ED2D88649DD2E5AFE0535EFB480A95EB</t>
  </si>
  <si>
    <t>中江县下南街社区老旧小区及周边配套设施改造工程</t>
  </si>
  <si>
    <t>P21510623-0041</t>
  </si>
  <si>
    <t>2109-510623-17-01-548394</t>
  </si>
  <si>
    <t>2022-05-10</t>
  </si>
  <si>
    <t>对下南街社区 22个老旧小区内部道路约 34900平方米、院坝约 2600平方米、管网约 5550米等进行改造;对水、电、气等安全隐患进行排除整治;对排水管网进行改造，新建老年健身器材及儿童游乐设施。</t>
  </si>
  <si>
    <t>2F4A437A112146C7E065F8163E8AA87C</t>
  </si>
  <si>
    <t>124704F5E85D04F0E06320C012ACA1F1</t>
  </si>
  <si>
    <t>434174 达州神剑发展集团有限公司</t>
  </si>
  <si>
    <t>达州市通川区城镇老旧小区改造四期项目</t>
  </si>
  <si>
    <t>P22511702-0027</t>
  </si>
  <si>
    <t>2209-511702-04-01-564680</t>
  </si>
  <si>
    <t>本项目计划对二马路片区二期、东滨片区、中心广场片区、牌楼片区、凤北片区共5片区进行危旧房改造维修加固，包含133个小区、845栋楼、18531户，建筑面积181.51万平方米。工程主要内容为房屋主体维修加固、地基下沉整治，新建广告位，充电桩。以及改造路面、硬化坝子、改造排水管网、消防、健身设施、通信、弱电线等杆管线、停车场、照明等基础设施和地下空间利用、便民、无障碍等公共服务设施。</t>
  </si>
  <si>
    <t>刘博</t>
  </si>
  <si>
    <t>B29DF27C7DFCA2BBE0535EFB480A27BE</t>
  </si>
  <si>
    <t>2F4414220CE739E7E065F8163E8AA87C</t>
  </si>
  <si>
    <t>434174</t>
  </si>
  <si>
    <t>ED7E1B8B87516194E0535EFB480AE93B</t>
  </si>
  <si>
    <t>324011003 五通桥区土地储备中心</t>
  </si>
  <si>
    <t>自然资源局局机关</t>
  </si>
  <si>
    <t>乐山市五通桥区收回收购2018-B-8号地块存量闲置土地项目</t>
  </si>
  <si>
    <t>P25511112-0006</t>
  </si>
  <si>
    <t xml:space="preserve">乐山市五通桥区收回收购2018-B-8号地块存量闲置土地项目申请专项债券资金用于收回收购乐山市五通桥区盛发投资发展有限责任公司2018-B-8号 存量闲置土地，面积44.72亩。 
乐山市五通桥区收回收购2018-B-8号地块存量闲置土地项目申请专项债券资金用于收回收购乐山市五通桥区盛发投资发展有限责任公司2018-B-8号 存量闲置土地，面积44.72亩。 </t>
  </si>
  <si>
    <t>阳松</t>
  </si>
  <si>
    <t>A377E2D76EA4AFB91DC8C68C529DB32</t>
  </si>
  <si>
    <t>2F7116172B617324E065F8163E8AA87C</t>
  </si>
  <si>
    <t>324011003</t>
  </si>
  <si>
    <t>2F70B87E67537330E065F8163E8AA87C</t>
  </si>
  <si>
    <t>332143101 遂宁市安居区水利局</t>
  </si>
  <si>
    <t>遂宁市安居区水利局</t>
  </si>
  <si>
    <t>遂宁市安居区供水管网漏损治理及相关附属设施建设项目</t>
  </si>
  <si>
    <t>P24510904-0016</t>
  </si>
  <si>
    <t>2404-510904-04-01-500990</t>
  </si>
  <si>
    <t>改造安居区供水漏损管网40千米，供水支管网420千米，入户管网3500千米，供水系统智能化改造及相关配套附属设施。改造安居区供水漏损管网40千米，供水支管网420千米，入户管网3500千米，供水系统智能化改造及相关配套附属设施。</t>
  </si>
  <si>
    <t>2A5A8109139479596F1FFA257DB6174</t>
  </si>
  <si>
    <t>2F45CCDBA28B6E51E065F8163E8AA87C</t>
  </si>
  <si>
    <t>332143101</t>
  </si>
  <si>
    <t>1A482B5A8206131EE06320C012AC81DC</t>
  </si>
  <si>
    <t>龙泉驿区城市管理和综合行政执法局</t>
  </si>
  <si>
    <t>龙泉驿区环卫中心建设工程</t>
  </si>
  <si>
    <t>P22510112-0016</t>
  </si>
  <si>
    <t>2207-510112-99-01-220335</t>
  </si>
  <si>
    <t>1.建筑安装工程：建设环卫中心建筑，占地面积14836.92平方米，建筑面积27347.07平方米；其中，地上建筑17462.01平方米，地下建筑9885.06平方米；装修面积6488.77平方米。
2.管线工程：铺设给水管：管径DN150约800米；雨水管：管径DN300约950米，DN400约340米，DN500约215米，DN600约210米，DN700约40米，DN900约65米；污水管：管径DN300约480m。
3.设备购置：购置压实器系统4套，卸料溜槽18套，泊位动力系统10套，设备钢结构及支撑平台18套，中央监控系统1套，称重计量系统4套，除臭除尘系统1套，真空吸排水系统3套，泊位快速卷帘门54套，出入口快速卷帘门3套，转运车（车厢可卸式垃圾车）36辆，垃圾容器66只，塑料瓶分选系统17套，废纸分选模块6台，大件垃圾破碎模块10台，大件破碎机(利旧)1台，除尘系统1套，污水处理系统1套，废气收集处理系统1套等。
4.其他主要配套工程：园区配套道路约1200米，设计速度20km/h，道路含3.5米、6米、11米宽断面，共设涵洞3处，配套污水管道2017米，一体化污水提升泵站1处，雨水管道1442米，给水管道1346米，电力管线1250米，通信管线1360米，路灯43套。</t>
  </si>
  <si>
    <t>2F33E71739594EAFE065F8163E8AA87C</t>
  </si>
  <si>
    <t>11E051E200034553E06320C012AC8FE8</t>
  </si>
  <si>
    <t>隆昌市公共供水管网漏损治理工程</t>
  </si>
  <si>
    <t>P24511028-0033</t>
  </si>
  <si>
    <t>2310-511028-04-01-992006</t>
  </si>
  <si>
    <t xml:space="preserve">对城区内老旧给水管网及其附属设施进行改造，改造市政主管网29534米、小区支管网51851米、二次供水设备160套，更换智能水表60000只、智能计量消防栓400套、窨井盖1384个、分水器200台、阀门720个、水表箱480个。
</t>
  </si>
  <si>
    <t>2F5987863AC906CEE065F8163E8AA87C</t>
  </si>
  <si>
    <t>1A391A3351422EA4E06320C012AC369A</t>
  </si>
  <si>
    <t>南溪区幸福中型灌区建设项目</t>
  </si>
  <si>
    <t>P23511522-0052</t>
  </si>
  <si>
    <t>2309-511503-04-01-594579</t>
  </si>
  <si>
    <t>2025-08-24</t>
  </si>
  <si>
    <t>设计灌溉面积5.16万亩（其中恢复1.8万亩，改善0.5万亩，新增2.86万亩），建设泵站34座，管道99.34km。
设计灌溉面积5.16万亩（其中恢复1.8万亩，改善0.5万亩，新增2.86万亩），建设泵站34座，管道99.34km。</t>
  </si>
  <si>
    <t>2F44AEACE3EF78C6E065F8163E8AA87C</t>
  </si>
  <si>
    <t>11E2A85158747857E06320C012ACB61C</t>
  </si>
  <si>
    <t>326123 布拖县水利局</t>
  </si>
  <si>
    <t>布拖县水利局</t>
  </si>
  <si>
    <t>布拖县西溪河片区粮食安全万亩农田灌溉工程</t>
  </si>
  <si>
    <t>P23513429-0013</t>
  </si>
  <si>
    <t>2307-513429-04-01-106272</t>
  </si>
  <si>
    <t>新建取水口1座，总干管1条长0.097km，干管2条，共长约 37.26km，其中左干管长约26.59km，右干管长约10.67km。至各灌片支管共计36条，斗管约119条，总长约57.68km，农管总长约197.49km。新建蓄水池36座。新建自然能提灌站及配套设施1座。配套阀门65个，减压池60个，配套给水栓1000个。主要解决布拖县委只洛乡和基只乡境内共10043亩灌面灌溉问题。</t>
  </si>
  <si>
    <t>CF6B87231464E07A1EED35BBC37A0C4</t>
  </si>
  <si>
    <t>2F6A043619177CBBE065F8163E8AA87C</t>
  </si>
  <si>
    <t>326123</t>
  </si>
  <si>
    <t>2F68F21A13FB0F1CE065F8163E8AA87C</t>
  </si>
  <si>
    <t>眉山天府新区西部片区供水管网建设项目</t>
  </si>
  <si>
    <t>P24511422-0026</t>
  </si>
  <si>
    <t>2404-511452-04-04-569147</t>
  </si>
  <si>
    <t>1.青龙区域新建DN200-DN600供水管网18km，其中DN200PE管道8.7km、DN300PE管道2.1km、DN400钢制管道2.6km、DN600钢制管道4.6km； 2.锦江区域新建DN200-DN800供水管网19.6km，其中DN200PE管道5.9km、DN400钢制管道7.9km、DN600钢制管道0.4km、DN800钢制管道5.4km。</t>
  </si>
  <si>
    <t>2F339FD4991B4EBDE065F8163E8AA87C</t>
  </si>
  <si>
    <t>1C6769CC6FE72D1AE065F8163E8AA87C</t>
  </si>
  <si>
    <t>达州市商务局</t>
  </si>
  <si>
    <t>达州东部经开区农产品交易中心改造升级项目</t>
  </si>
  <si>
    <t>P24511700-0032</t>
  </si>
  <si>
    <t>2402-511715-04-01-427894</t>
  </si>
  <si>
    <t>对麻柳、安仁现有农贸市场进行系统改造升级，综合整治排水、管线、摊位功能分区等基础设施，改造面积约3000平方米。新建亭子镇、福善镇标准化农贸市场，面积4000平方米。包含蔬菜、水产、水果、禽蛋、粮油、鲜肉、生鲜、农副产品自产自销功能区及停车位场等配套设施。</t>
  </si>
  <si>
    <t>2F588CA7AF3D21CEE065F8163E8AA87C</t>
  </si>
  <si>
    <t>11DA149C0F7139FDE06320C012AC1D1A</t>
  </si>
  <si>
    <t>嘉陵江长滩河流域水环境综合治理项目</t>
  </si>
  <si>
    <t>P22511321-0120</t>
  </si>
  <si>
    <t>2210-511321-04-01-456302</t>
  </si>
  <si>
    <t>2024-09-18</t>
  </si>
  <si>
    <t>2026-09-18</t>
  </si>
  <si>
    <t xml:space="preserve">四川南部经济开发集团有限公司:新建嘉陵江长滩河流域生态人工湿地和生态防护绿廊，包括河道清淤20公里、岸线整治、河道整理、生态护坡等工程；改造截污干管、防护堤，拦沙坝，配套用房及岸线停车位等基础设施。 </t>
  </si>
  <si>
    <t>2F47763437411EBEE065F8163E8AA87C</t>
  </si>
  <si>
    <t>ED91A406D23E45BFE0535EFB480A87B6</t>
  </si>
  <si>
    <t>川南冷链物流贸易园区基础设施建设项目</t>
  </si>
  <si>
    <t>P23511000-0039</t>
  </si>
  <si>
    <t>2307-511000-04-01-920859</t>
  </si>
  <si>
    <t>项目总占地面积约166亩，总建筑面积约165721平方米，主要新建物流贸易区约116005平方米（含分拣配送中心、仓储中心、中转站）、冷链仓储区约49716平方米（含冷藏库、冷冻库）等配套基础设施。项目总占地面积约166亩，总建筑面积约165721平方米，主要新建物流贸易区约116005平方米（含分拣配送中心、仓储中心、中转站）、冷链仓储区约49716平方米（含冷藏库、冷冻库）等配套基础设施。</t>
  </si>
  <si>
    <t>2F3F2B3A212E3688E065F8163E8AA87C</t>
  </si>
  <si>
    <t>11B8F194A8005C3DE06320C012AC128F</t>
  </si>
  <si>
    <t>宜宾市翠屏区农村供水保障提升工程</t>
  </si>
  <si>
    <t>P21511502-0132</t>
  </si>
  <si>
    <t>2102-511502-19-01-269729</t>
  </si>
  <si>
    <t>一期：建设饮用水水源保护区，新建取水工程 1 处，配套水质状况实时监测点；新建输水管道约 58km；水厂改扩建供水工程 3 处，扩容一体化净水设备 8500m3，并扩建清水池 2 处约 1400m3；配套水厂自动化监控系统 3 处，水质化验室 3 座，加压泵房 3 座。二期：新建供水能力 30000m3水厂，管网延伸约 600km，配套水厂自动化监控系统 1处；水厂供水能力改扩建工程 2处，提升供水规模 15500m，配套水厂自动化监控系统 2 处；建设饮用水水源保护区 3 处，水质化验室 1 座，水质状况实时监测点 3 处。三期：新建供水能力 20000m3水厂，配套管网延伸工程 585km，改扩建供水能力 10000m3水厂，水厂自动化监控系统建设 2 处；建设饮用水水源保护区 3 处，水质化验室 3 座，水质状况实时监测点 3处。</t>
  </si>
  <si>
    <t>2F339FD481154EBDE065F8163E8AA87C</t>
  </si>
  <si>
    <t>11A34C463B3D75E3E06320C012AC3F93</t>
  </si>
  <si>
    <t>开江县2024年普安镇老旧小区改造项目</t>
  </si>
  <si>
    <t>P25511723-0005</t>
  </si>
  <si>
    <t>2501-511723-04-01-243808</t>
  </si>
  <si>
    <t>改造16个小区、4358户居民、81栋房屋、46.31万平方米。改造楼顶防水8300平方米；改造老旧外墙保温结构13000平方米；小区雨污管道改造3800米；管线规整2800米；绿化1600平方米；改造供水管道1400米；改造供电线路1800米；改造燃气管道1000米；小区道路黑化10000平方米；增添完善消防及居民健身设施等。</t>
  </si>
  <si>
    <t>2F4979CCE77A6DD2E065F8163E8AA87C</t>
  </si>
  <si>
    <t>2F4322E4038A5699E065F8163E8AA87C</t>
  </si>
  <si>
    <t>北川县山葵产业融合发展示范园</t>
  </si>
  <si>
    <t>P24510726-0031</t>
  </si>
  <si>
    <t>2411-510726-04-01-736201</t>
  </si>
  <si>
    <t xml:space="preserve">1.新建组培室、练苗棚占地100亩;2.改造林下种植基地3000亩，种植基地简易仓库5亩，配套建设其他基础设施 10亩;3.打造从山葵育种、种植、回收、加工生产、检验中心一体的山葵产业融合发展示范园。
</t>
  </si>
  <si>
    <t>2F461FE151236528E065F8163E8AA87C</t>
  </si>
  <si>
    <t>2F41585167F91AA2E065F8163E8AA87C</t>
  </si>
  <si>
    <t>361331301 泸州市卫生健康委员会</t>
  </si>
  <si>
    <t>泸州市人民医院医疗救治能力提升项目</t>
  </si>
  <si>
    <t>P20510500-0068</t>
  </si>
  <si>
    <t>2020-510500-84-02-460496</t>
  </si>
  <si>
    <t xml:space="preserve">项目总用地12亩，改建业务用房建筑面积约24000平方米，拆除重建业务用房面积约为2000平方米
项目总用地12亩，改建业务用房建筑面积约24000平方米，拆除重建业务用房面积约为2000平方米
项目总用地12亩，改建业务用房建筑面积约24000平方米，拆除重建业务用房面积约为2000平方米
</t>
  </si>
  <si>
    <t>005F23EB4A546428797FF763D7BE172</t>
  </si>
  <si>
    <t>2F683B9A76B13D81E065F8163E8AA87C</t>
  </si>
  <si>
    <t>361331301</t>
  </si>
  <si>
    <t>B32E531F0772EB51E0535EFB480A7C57</t>
  </si>
  <si>
    <t>361171101 乐至县卫生和健康局</t>
  </si>
  <si>
    <t>乐至县区域智慧医疗建设项目</t>
  </si>
  <si>
    <t>P23512022-0046</t>
  </si>
  <si>
    <t>2310-512022-04-04-627674</t>
  </si>
  <si>
    <t>该项目拟建设覆盖全县所有县级和基层医疗卫生机构的应用程序接口（API）服务中心，数据、技术和业务三大中台；县乡远程放射影像诊断中心、标准化基层检验科、区域检验业务协同与结果共享平台；（评级版）AI临床辅助决策平台、区域电子病历系统；县域医疗卫生综合监管体系和便民惠民服务体系；人财物共管系统等。项目不涉及新增算力（数据）中心；项目为第一次申请专项债券，不属于续发项目；不存在信息系统重复建设情况，不存在新增巨幅大屏等形象工程。</t>
  </si>
  <si>
    <t>童艾云</t>
  </si>
  <si>
    <t>3CB9F3400A042A89189115716EF186E</t>
  </si>
  <si>
    <t>2F3FAAD2DC8969A4E065F8163E8AA87C</t>
  </si>
  <si>
    <t>361171101</t>
  </si>
  <si>
    <t>11B720840AC83458E06320C012AC5697</t>
  </si>
  <si>
    <t>361330304 罗江县中医院</t>
  </si>
  <si>
    <t>德阳市罗江区卫生健康局</t>
  </si>
  <si>
    <t>德阳市罗江区中医医院住院综合大楼建设项目</t>
  </si>
  <si>
    <t>P24510626-0008</t>
  </si>
  <si>
    <t>2405-510626-04-01-986474</t>
  </si>
  <si>
    <t>新建住院综合大楼（含地下车库）、医技、后勤保障和感染性疾病业务（含发热门诊、肠道门诊）用房27000平方米，设置床位250张，购置一批医疗及辅助配套设施设备和智慧化医院建设。新建住院综合大楼（含地下车库）、医技、后勤保障和感染性疾病业务（含发热门诊、肠道门诊）用房27000平方米，设置床位250张，购置一批医疗及辅助配套设施设备和智慧化医院建设。</t>
  </si>
  <si>
    <t>罗江县中医院</t>
  </si>
  <si>
    <t>12C30165B9541FAA551608909358F73</t>
  </si>
  <si>
    <t>2F54670903546C4EE065F8163E8AA87C</t>
  </si>
  <si>
    <t>361330304</t>
  </si>
  <si>
    <t>1A3B2847E9635F36E06320C012AC5953</t>
  </si>
  <si>
    <t>成都市双流区新经济和科技局</t>
  </si>
  <si>
    <t>成都市双流区电力管廊及供电基础设施建设项目（二期）</t>
  </si>
  <si>
    <t>P24510122-0034</t>
  </si>
  <si>
    <t>2407-510122-04-01-382043</t>
  </si>
  <si>
    <t>成都市双流区电力管廊及供电基础设施建设项目(二期），本项目包含双流区怡心街道、彭镇、东升街道、黄甲街道的电力通道、电力专线、电缆铺设、电缆迁改、外电接入工程、供配电工程、及其他配套设施设备的建设及改造。新建10kV电力约39公里，环网柜约28座，电缆井约26座以及其他配套设施。</t>
  </si>
  <si>
    <t>2F406BB7DE7439C3E065F8163E8AA87C</t>
  </si>
  <si>
    <t>1C66969842ED2D1CE065F8163E8AA87C</t>
  </si>
  <si>
    <t>眉山市象耳社区保障性租赁住房及配套设施项目</t>
  </si>
  <si>
    <t>P24511400-0016</t>
  </si>
  <si>
    <t>2405-511400-04-01-360959</t>
  </si>
  <si>
    <t>2025-05-28</t>
  </si>
  <si>
    <t>2028-04-28</t>
  </si>
  <si>
    <t>项目总用地面积约34.33亩，总建筑面积约89960平方米，其中保障性租赁住房建筑面积约68270平方米，服务用房约680平方米，配套用房约660平方米，地下建筑面积约20350平方米，包含地下停车位581个，配套建设小区道路、管网等基础设施。</t>
  </si>
  <si>
    <t>2F3367E3CBDD4EA7E065F8163E8AA87C</t>
  </si>
  <si>
    <t>1A074974DD601959E06320C012ACDE32</t>
  </si>
  <si>
    <t>999017 广安鑫鸿水务有限公司</t>
  </si>
  <si>
    <t>广安市前锋区凉水井水厂及管网等配套设施建设项目</t>
  </si>
  <si>
    <t>P24511603-0014</t>
  </si>
  <si>
    <t>2410-511603-04-01-370510</t>
  </si>
  <si>
    <t>新建凉水井水厂，供水规模 40000m3/d（包括制水设备、清水池、附属设施）；改造老旧、漏损管网 120km，新建主供水管道总长 150km，并配套供水支管网、入户管网，新建闸阀井、排气阀井、排泥井；新建监测控制站 2000 ㎡，配套安装水量水质、水压、漏损监测等传感设备。划定水源保护区 1 处，设置防护隔离网 4.8km，视频监控系统 1 套，配套界标牌、标识牌。</t>
  </si>
  <si>
    <t>广安鑫鸿水务有限公司</t>
  </si>
  <si>
    <t>2EDBEEB1C7890672E065F8163E8AA87C</t>
  </si>
  <si>
    <t>2F39D42C363104C6E065F8163E8AA87C</t>
  </si>
  <si>
    <t>999017</t>
  </si>
  <si>
    <t>2F397E9733924B36E065F8163E8AA87C</t>
  </si>
  <si>
    <t>竹海镇乡村振兴产业融合发展项目</t>
  </si>
  <si>
    <t>P22511500-0098</t>
  </si>
  <si>
    <t>2211-511524-04-01-241197</t>
  </si>
  <si>
    <t>该项目分为8个子工程，总计改造房屋面积约8500㎡，房屋周边环境及综合水体绩效综合治理约115000㎡，新建集中供水处理厂站1座，完善供水主管支管20km及其他配套设施，建设群众生活广场及活动中心8000 ㎡及配套休憩设施，新建/改建便民步道约4km，建设停车场及配套设施，对集贤村片区范围强弱电线约10km进行迁改或下地处理等。</t>
  </si>
  <si>
    <t>2F415798F72B197CE065F8163E8AA87C</t>
  </si>
  <si>
    <t>ECF1CE533BCA4E1CE0535EFB480A5DA6</t>
  </si>
  <si>
    <t>广元市东城片区供水管网及设施提升工程</t>
  </si>
  <si>
    <t>P22510800-0003</t>
  </si>
  <si>
    <t>2201-510800-17-01-604553</t>
  </si>
  <si>
    <t>2023-09-16</t>
  </si>
  <si>
    <t>本次广元市东城片区供水管网及设施提升工程主要包括城市供水管网、二次供水设施改造、老旧小区整改、水厂改造。主要建设内容如下所示：
（1）改造城市供水主管网
本次改造供水管网主管，总长度约19km。
（2）老旧小区整改
改造老旧小区户表约1.5万户、管道约120km及配套二次供水设备等。
（3）水厂改造
改造城北水厂送水泵房及附属设备。</t>
  </si>
  <si>
    <t>2F57BBBF9C3046E6E065F8163E8AA87C</t>
  </si>
  <si>
    <t>D7E10F5C1B1F4A68E0535EFB480A037E</t>
  </si>
  <si>
    <t>361504505 361504505 邻水县人民医院</t>
  </si>
  <si>
    <t>邻水县人民医院妇产儿科老年病大楼建设项目</t>
  </si>
  <si>
    <t>P18511623-0080</t>
  </si>
  <si>
    <t>2018-511623-83-01-284313</t>
  </si>
  <si>
    <t>2023-08-30</t>
  </si>
  <si>
    <t xml:space="preserve">新建妇产儿科老年病综合楼及附属设施41800平方米。 新建妇产儿科老年病综合楼及附属设施41800平方米。 新建妇产儿科老年病综合楼及附属设施41800平方米。 新建妇产儿科老年病综合楼及附属设施41800平方米。 </t>
  </si>
  <si>
    <t>邻水县人民医院</t>
  </si>
  <si>
    <t>08C8DBA3E9B4ACA8C4C6B8E0122B5B4</t>
  </si>
  <si>
    <t>2F45D118CD016EA3E065F8163E8AA87C</t>
  </si>
  <si>
    <t>361504505</t>
  </si>
  <si>
    <t>CFAE37FBDEE7FB56E0535EFB480AEB50</t>
  </si>
  <si>
    <t>434326002 梓潼县农业局</t>
  </si>
  <si>
    <t>梓潼县2023-2025年高标准农田建设</t>
  </si>
  <si>
    <t>P22510725-0010</t>
  </si>
  <si>
    <t>2211-510700-20-01-433672</t>
  </si>
  <si>
    <t>2023-10-23</t>
  </si>
  <si>
    <t>建设高标准农田总面积9.82万亩（其中新建高标准农田3.93万亩，改造提升高标准农田5.89万亩），同步发展高效节水灌溉面积1.06万亩。涉及宝石乡、石牛镇、观义镇、仁和镇、宝石乡、金龙镇、双板镇、自强镇、许州镇。</t>
  </si>
  <si>
    <t>72CBDB88B384233906B810629E3A963</t>
  </si>
  <si>
    <t>2F2FFACB790472ABE065F8163E8AA87C</t>
  </si>
  <si>
    <t>434326002</t>
  </si>
  <si>
    <t>EDB6C7092F351C46E0535EFB480AEE84</t>
  </si>
  <si>
    <t>乐山市沙湾区中药材融合发展项目</t>
  </si>
  <si>
    <t>P25511111-0011</t>
  </si>
  <si>
    <t>2502-511111-04-01-414696</t>
  </si>
  <si>
    <t>项目建设川佛手国家GAP基地1个，约5000亩，配套制定川佛手GAP生产标准作程序1套；建设中药材集配中心占地200亩，其中中药材仓储集散中心50000平方米、配送中心10000平方米、中药煎制中心10000平方米、加工中心23562.39平方米，建设3条川佛手初加工生产线，年干片加工能力达3万吨</t>
  </si>
  <si>
    <t>2F34858C7F015819E065F8163E8AA87C</t>
  </si>
  <si>
    <t>2F304365457D1890E065F8163E8AA87C</t>
  </si>
  <si>
    <t>318302005 峨眉山产投建设发展集团有限公司</t>
  </si>
  <si>
    <t>峨眉山经济开发区承载能力设施建设项目</t>
  </si>
  <si>
    <t>P24511181-0044</t>
  </si>
  <si>
    <t>2412-511181-04-01-974546</t>
  </si>
  <si>
    <t>改（扩）建多层标准厂房，建筑面积约为25万平方米，新建1座处理量为5万立方米/天的污水处理厂，配套污水管网约40千米，新搭建智慧园区线上平台，新建停车场（配套停车位约2000个）、电力设施、充电桩约700套、园区配套道路约8千米、产业配套道路约7千米，对园区环境进行提升，并建设水电气管网、广告牌及相关配套设施等。</t>
  </si>
  <si>
    <t>峨眉山产投建设发展集团有限公司</t>
  </si>
  <si>
    <t>D90F07ED7D04AE2B66E0D466A29913B</t>
  </si>
  <si>
    <t>2F450C7C0EC42068E065F8163E8AA87C</t>
  </si>
  <si>
    <t>318302005</t>
  </si>
  <si>
    <t>2F4418218FBC31D2E065F8163E8AA87C</t>
  </si>
  <si>
    <t>342002 蓬安县应急管理局</t>
  </si>
  <si>
    <t>蓬安县应急管理局</t>
  </si>
  <si>
    <t>南充市应急管理局</t>
  </si>
  <si>
    <t>蓬安县多功能应急物资储备库项目</t>
  </si>
  <si>
    <t>P25511323-0011</t>
  </si>
  <si>
    <t>2503-511323-04-01-565078</t>
  </si>
  <si>
    <t>该项目占地约 50 亩，建筑面积约 10000m2，包含建设应急物资储备库及配套用房、停车场、配套道路、充电桩、消防、电气管网及智能化监控系统等。本项目预计债券发行期限为2年，可实现的运营收入主要为停车收入、充电桩收入等，预计债券存续期内可实现项目净收入为1.7769亿元。</t>
  </si>
  <si>
    <t>B2B7607E9EECDE08E0535EFB480A5FCD</t>
  </si>
  <si>
    <t>2F7CFDEF76E8763AE065F8163E8AA87C</t>
  </si>
  <si>
    <t>342002</t>
  </si>
  <si>
    <t>2F70A9D29C7E6C00E065F8163E8AA87C</t>
  </si>
  <si>
    <t>宜宾三江新区长江工业园综合管廊项目</t>
  </si>
  <si>
    <t>P22511500-0062</t>
  </si>
  <si>
    <t>2210-511599-04-01-961901</t>
  </si>
  <si>
    <t xml:space="preserve">宜宾三江新区长江工业园综合管廊项目位于宜宾三江新区长江工业园，该项目建设内容为新建综合管廊15千米，主要建设内容包括综合管廊工程、电力通道工程、市政管线连通工程、给水工程、排水工程、电力通信工程等基础配套工程。 </t>
  </si>
  <si>
    <t>2F2C0D33A7D25C0BE065F8163E8AA87C</t>
  </si>
  <si>
    <t>EC0FD7FB531C26B1E0535EFB480AE4D4</t>
  </si>
  <si>
    <t>中江县小南街社区老旧小区及周边配套设施改造工程</t>
  </si>
  <si>
    <t>P21510623-0040</t>
  </si>
  <si>
    <t>2109-510623-17-01-540324</t>
  </si>
  <si>
    <t>对小南街社区17个老旧小区内部道路约 26300平方米、院坝约 2150平方米、管网约9250米等进行改造;对水、电、气等安全隐患进行排除整治;对排水管网进行改造，新建老年健身器材及儿童游乐设施。对小南街社区17个老旧小区内部道路约 26300平方米、院坝约 2150平方米、管网约9250米等进行改造;对水、电、气等安全隐患进行排除整治;对排水管网进行改造，新建老年健身器材及儿童游乐设施。</t>
  </si>
  <si>
    <t>2F4A457CA9DB46B6E065F8163E8AA87C</t>
  </si>
  <si>
    <t>1246F7AC243604E6E06320C012AC4D56</t>
  </si>
  <si>
    <t>武胜县城区燃气管网改造项目</t>
  </si>
  <si>
    <t>P25511622-0004</t>
  </si>
  <si>
    <t>2502-511622-04-01-793975</t>
  </si>
  <si>
    <t>2025-08-02</t>
  </si>
  <si>
    <t xml:space="preserve">《武胜县城区燃气管网改造项目可行性研究报告的批复》建设内容为：改造 dn90 中压市政燃气管线50000米,dn110低压庭院燃气管线 72000 米，DN25低压立管燃气管线125000 米。改造入户软管、加装安全报警装置共计13000 户。
</t>
  </si>
  <si>
    <t>2F497D9AE4657336E065F8163E8AA87C</t>
  </si>
  <si>
    <t>2F497E4548FC7332E065F8163E8AA87C</t>
  </si>
  <si>
    <t>434627001 成都市新都区蓉桂运业有限公司</t>
  </si>
  <si>
    <t>新都区交通运输局（主）</t>
  </si>
  <si>
    <t>新都区万和片区停车场建设项目</t>
  </si>
  <si>
    <t>P22510114-0008</t>
  </si>
  <si>
    <t>2202-510114-04-01-203744</t>
  </si>
  <si>
    <t>新都区万和片区停车场建设项目占地面积约14607平方米，提供车位360个，配备相关管理用房；充电桩的安全防护与环境保护设施；智能停车系统：入口车位信息显示、出入车辆识别系统、自动计费收费管理、视频安防监控等。</t>
  </si>
  <si>
    <t>成都市新都区蓉桂运业有限公司</t>
  </si>
  <si>
    <t>7A0B1E6FD6E83E00E0535EFB480AD9A9</t>
  </si>
  <si>
    <t>2F343FA7AA5E3C68E065F8163E8AA87C</t>
  </si>
  <si>
    <t>434627001</t>
  </si>
  <si>
    <t>D86FF55D2EBA0937E0535EFB480AB095</t>
  </si>
  <si>
    <t>333604601 绵阳市安州区住房和城乡建设局机关</t>
  </si>
  <si>
    <t>绵阳市安州区住房和城乡建设局机关</t>
  </si>
  <si>
    <t>绵阳市安州区智慧停车场及配套建设项目</t>
  </si>
  <si>
    <t>P23510724-0009</t>
  </si>
  <si>
    <t>2306-510724-04-01-152550</t>
  </si>
  <si>
    <t>2024-08-28</t>
  </si>
  <si>
    <t xml:space="preserve">项目占地面积约10260m，新建地下智慧停车场面积约17394.23m，规划建设停车位约780个及配套消防、电气、充电桩、智慧化系统等设施。 </t>
  </si>
  <si>
    <t>安县规划和建设局机关</t>
  </si>
  <si>
    <t>BDE3A7D0D874296B50A56030A18CB1C</t>
  </si>
  <si>
    <t>2F349D72F90A52F8E065F8163E8AA87C</t>
  </si>
  <si>
    <t>333604601</t>
  </si>
  <si>
    <t>FD23B528EBDBBB16E0535EFB480AF875</t>
  </si>
  <si>
    <t>434327301 四川绵阳安州高新技术产业园区管理委员会机关</t>
  </si>
  <si>
    <t>绵阳市安州区工业信息化和科技局</t>
  </si>
  <si>
    <t>安州高新区园区配套基础设施建设项目(二期）</t>
  </si>
  <si>
    <t>P23510724-0029</t>
  </si>
  <si>
    <t>2311-510724-04-01-547965</t>
  </si>
  <si>
    <t>2026-03-15</t>
  </si>
  <si>
    <t xml:space="preserve">该项目拟在四川省绵阳市安州区花荄镇，该项目总占地面积计划5.8万平方米，新建标准化厂房计划3.2万平方米，新建多层标准化厂房计划4.5万平方米，新建停车场位约600个，新建配套道路等等等等基础设施。 </t>
  </si>
  <si>
    <t>安县工业园区机关</t>
  </si>
  <si>
    <t>A29E93074BE43668E8143243989FA1B</t>
  </si>
  <si>
    <t>2F321ACDCD4A5A7AE065F8163E8AA87C</t>
  </si>
  <si>
    <t>434327301</t>
  </si>
  <si>
    <t>11B83F66EF0A4A12E06320C012AC07AC</t>
  </si>
  <si>
    <t>阿坝县污水处理厂改造项目</t>
  </si>
  <si>
    <t>P24513231-0012</t>
  </si>
  <si>
    <t>2406-513231-04-01-965050</t>
  </si>
  <si>
    <t>2026-03-02</t>
  </si>
  <si>
    <t>主要内容：改造提升日处理8000 吨/天的污水处理厂一座，处理工艺采用粗格栅提升泵房+细格栅沉砂池+氧化沟+活性砂滤池+紫外线消毒，处理后达到《城镇污水处理厂污染物排放标准》（GB18918-2002）一级A标准；改造3公里污水管网及配套附属设施，管径DN400~DN800。项目实施后，污水处理能力从0.4 万吨/天提升至1.2万吨/天减少碳排放量365吨/年。
预期效益： 1.经济效益：本项目预计债券发行期限为30年，可实现的运营收入主要为污水处理费收入、再生水收入等，预计债券存续期内可实现项目净收入为1亿元。 2.社会效益：项目建成后，可以达到，将污水收集率从60%提升至95%以上，设计目标，能够改善（解决）渗漏率及污水处理效率问题，提升污水处理水平，促进生态发展。</t>
  </si>
  <si>
    <t>2F69371585382332E065F8163E8AA87C</t>
  </si>
  <si>
    <t>2F68EEE7C9D90DD4E065F8163E8AA87C</t>
  </si>
  <si>
    <t>兴文县新能源产业园区基础设施建设项目</t>
  </si>
  <si>
    <t>P22511528-0043</t>
  </si>
  <si>
    <t>2211-511528-04-01-430698</t>
  </si>
  <si>
    <t>2023-01-13</t>
  </si>
  <si>
    <t xml:space="preserve">新建园区洁净厂房150000㎡；配套园区道路4公里，新建园区内配套停车场（包含停车位280个）;配套建设给排水1.3千米、电力管廊1.4千米等其他附属设施。 
新建园区洁净厂房150000㎡；配套园区道路4公里，新建园区内配套停车场（包含停车位280个）;配套建设给排水1.3千米、电力管廊1.4千米等其他附属设施。 </t>
  </si>
  <si>
    <t>2F34639828FC4A36E065F8163E8AA87C</t>
  </si>
  <si>
    <t>ED29782681358526E0535EFB480A3922</t>
  </si>
  <si>
    <t>999915 古蔺县山态农业发展有限公司</t>
  </si>
  <si>
    <t>古蔺县农产品冷链物流中心建设项目</t>
  </si>
  <si>
    <t>P25510525-0027</t>
  </si>
  <si>
    <t>2502-510525-04-01-671059</t>
  </si>
  <si>
    <t>本项目新建物流仓储库房50000平方米、分拣服务区20000平方米，新建停车位430个，配套物流连接道路5公里，完善供水、供电、供气、通信等综合管网基础设施。本项目新建物流仓储库房50000平方米、分拣服务区20000平方米，新建停车位430个，配套物流连接道路5公里，完善供水、供电、供气、通信等综合管网基础设施。</t>
  </si>
  <si>
    <t>山态公司</t>
  </si>
  <si>
    <t>2652D0B5A87461ADE065F8163E8AA87C</t>
  </si>
  <si>
    <t>2F839C55722D3204E065F8163E8AA87C</t>
  </si>
  <si>
    <t>999915</t>
  </si>
  <si>
    <t>2F54641EEB9E6C50E065F8163E8AA87C</t>
  </si>
  <si>
    <t>361307001 开江县保健院</t>
  </si>
  <si>
    <t>开江县卫生局机关</t>
  </si>
  <si>
    <t>开江县妇女儿童医院病房改造建设项目</t>
  </si>
  <si>
    <t>P23511723-0027</t>
  </si>
  <si>
    <t>2312-511723-04-01-160015</t>
  </si>
  <si>
    <t>改造面积5000平方米，改建病房80间，增设独立卫生间50间，改造卫生间30间，适老化改造：电梯、坡道及供电设施、消防等。、增设公厕和升级改造、设置公开宣传栏、立面风貌改造,增设电梯、完善智能化物流系统及相关配套基础设施</t>
  </si>
  <si>
    <t>开江县保健院</t>
  </si>
  <si>
    <t>FAEFBDFCCC441479A66B9FBD25E6820</t>
  </si>
  <si>
    <t>2F441CF4F7DA3B2FE065F8163E8AA87C</t>
  </si>
  <si>
    <t>361307001</t>
  </si>
  <si>
    <t>2F3367E3C9844EA7E065F8163E8AA87C</t>
  </si>
  <si>
    <t>513325</t>
  </si>
  <si>
    <t>雅江县</t>
  </si>
  <si>
    <t>999004 雅江县文化旅游发展投资有限公司</t>
  </si>
  <si>
    <t>雅江县住房和城乡建设局</t>
  </si>
  <si>
    <t>雅江县城市停车场智能化提升改造项目</t>
  </si>
  <si>
    <t>P25513325-0002</t>
  </si>
  <si>
    <t>2502-513325-04-01-738152</t>
  </si>
  <si>
    <t>雅江县城市停车场智能化提升改造项目建设内容和规模主要包括停车场建设和充电桩设施设备及其他配套设施的购置：项目智慧化改造道路停车泊位360个，非机动停车位40个，配套新能源汽车充电桩20套及其他配套设备。</t>
  </si>
  <si>
    <t>廖玉平</t>
  </si>
  <si>
    <t>1A0C3FABFAD40E71E06320C012ACF5DE</t>
  </si>
  <si>
    <t>2F55CA9C911A7EA5E065F8163E8AA87C</t>
  </si>
  <si>
    <t>2F56434F4CFA328CE065F8163E8AA87C</t>
  </si>
  <si>
    <t>成都东部新区生猪生态循环养殖基地建设项目</t>
  </si>
  <si>
    <t>P25510100-0006</t>
  </si>
  <si>
    <t>2502-510186-04-01-404605</t>
  </si>
  <si>
    <t>项目新建生猪核心育种区、生态养殖示范区等50000平方米，建设节能环保猪舍、秸秆堆肥区、沼气综合利用等配套设施设备；建设水稻、油菜等种植生产基地约25000亩，购置农机（联合收割设备、旱地旋耕机等），配套农机服务及加工用房、停机库棚建设面积约8000平方米，完善渠网工程、生产便道、智慧农业平台等基础建设。</t>
  </si>
  <si>
    <t>2F2A2D4C9B425FC6E065F8163E8AA87C</t>
  </si>
  <si>
    <t>2F2D1E75FBEA2F6CE065F8163E8AA87C</t>
  </si>
  <si>
    <t>448722 岳池县农业投资集团有限公司</t>
  </si>
  <si>
    <t>岳池县现代农业产业一体化发展环线建设项目</t>
  </si>
  <si>
    <t>P23511621-0019</t>
  </si>
  <si>
    <t>2310-511621-04-01-885232</t>
  </si>
  <si>
    <t>2024-08-14</t>
  </si>
  <si>
    <t>建设特色果蔬、优质粮油标准化种植基地4万亩，依托产业发展，串联2个县级现代农业产业园，1个农家生态文化旅游区，辐射岳池县城、花园镇、白庙镇，建设特色农产品集散点4处，建设农产品集配中心3万㎡，农产品冷藏库3万㎡、仓储库15000㎡、新增农产品冷链物流静态库容4万吨，配套建设货运停车场10000㎡及预冷冷却设施设备，完善农业产业环线道路10.8公里。</t>
  </si>
  <si>
    <t>杨涛</t>
  </si>
  <si>
    <t>08FF701DE55762BCE0635EFB480AAC91</t>
  </si>
  <si>
    <t>2F3253E1A7CB70AAE065F8163E8AA87C</t>
  </si>
  <si>
    <t>448722</t>
  </si>
  <si>
    <t>11B224F8B4963DB4E06320C012AC4D32</t>
  </si>
  <si>
    <t>381002 西昌市英达城市建筑工程有限责任公司</t>
  </si>
  <si>
    <t>西昌市经济信息和科学技术局</t>
  </si>
  <si>
    <t>凉山彝族自治州经济和信息化局</t>
  </si>
  <si>
    <t>凉山高新技术产业园区清洁能源标准化厂房建设项目</t>
  </si>
  <si>
    <t>P23513401-0012</t>
  </si>
  <si>
    <t>2312-513401-04-01-650397</t>
  </si>
  <si>
    <t>项目总占地面积93785.57平方米，总建筑面积58601.07平方米，包括标准厂房49248.18平方米、研发厂房3143.18平方米、辅助用房5528.05平方米，以及消防、门卫等附属设施用房681.66平方米；建设停车场大车位96个和小车位121个、园区道路、供水管网、排水管网、供电管网、供气管网、充电桩和园区信息化等配套基础设施。</t>
  </si>
  <si>
    <t>唐洪超</t>
  </si>
  <si>
    <t>B2A4D907B81C182AE0535EFB480A4CE8</t>
  </si>
  <si>
    <t>2F598AC7AF1C06A7E065F8163E8AA87C</t>
  </si>
  <si>
    <t>11BA31286EB177AFE06320C012AC7F63</t>
  </si>
  <si>
    <t>381002015 射洪洁净环保科技有限公司</t>
  </si>
  <si>
    <t>射洪市综合行政执法局</t>
  </si>
  <si>
    <t>射洪市城镇污水垃圾收集处理提升项目（一期）</t>
  </si>
  <si>
    <t>P22510922-0093</t>
  </si>
  <si>
    <t>2210-510922-04-01-225529</t>
  </si>
  <si>
    <t>2026-03-03</t>
  </si>
  <si>
    <t>餐厨垃圾处理厂基础设施提升，购置餐厨车、垃圾箱、垃圾转运车、垃圾处置设备、监控等配套设施；改造污水干管8km，完善城市再生资源利用能力，覆盖居民约20万人，商户4万户。餐厨垃圾处理厂基础设施提升，购置餐厨车、垃圾箱、垃圾转运车、垃圾处置设备、监控等配套设施；改造污水干管8km，完善城市再生资源利用能力，覆盖居民约20万人，商户4万户。</t>
  </si>
  <si>
    <t>AD5AD0AB3BE7611BE0535EFB480AFABD</t>
  </si>
  <si>
    <t>2F546D20EB416F5CE065F8163E8AA87C</t>
  </si>
  <si>
    <t>381002015</t>
  </si>
  <si>
    <t>ECDD48B77E816426E0535EFB480A2F8B</t>
  </si>
  <si>
    <t>348004 遂宁发展公共交通有限公司</t>
  </si>
  <si>
    <t>遂宁市城市智慧交通基础设施建设项目</t>
  </si>
  <si>
    <t>P23510900-0035</t>
  </si>
  <si>
    <t>2312-510900-04-01-876157</t>
  </si>
  <si>
    <t>改建智慧交通数据运营中心，面积为1802 平方米。建设集信息化管理系统、智慧公共交通、网约车服务、行车流量分析、主动安全防御监控系统等功能为一体的智慧交通系统;建设智慧交通基础设施，包括新增交通流监控、信息交互屏幕等相关设施设备。不涉及新增算力。</t>
  </si>
  <si>
    <t>周芸</t>
  </si>
  <si>
    <t>9B37C8B298DF225DE0535EFB480A2917</t>
  </si>
  <si>
    <t>2F6E1A32EE663F39E065F8163E8AA87C</t>
  </si>
  <si>
    <t>348004</t>
  </si>
  <si>
    <t>11A4E7B2BFAE1A53E06320C012AC9F92</t>
  </si>
  <si>
    <t>326601 壤塘县科学技术和农业畜牧局</t>
  </si>
  <si>
    <t>壤塘县科学技术和农业畜牧局</t>
  </si>
  <si>
    <t>壤塘县畜牧产业融合示范园建设项目</t>
  </si>
  <si>
    <t>P23513230-0005</t>
  </si>
  <si>
    <t>2302-513230-04-01-442901</t>
  </si>
  <si>
    <t>项目占地60亩，畜育种养殖区9600平方米;畜牧加工厂房，建筑面积 3200 平方米: 冷链仓库物流区,建筑面积 3000 平方米，含冷库、配送物流区:配套场平工程、停车场、地面硬化、围墙、管线工程等。</t>
  </si>
  <si>
    <t>ECD9746B59D27238E0535EFB480AC3AE</t>
  </si>
  <si>
    <t>2F70ABA9AA026BF3E065F8163E8AA87C</t>
  </si>
  <si>
    <t>11B3ED4936AC6BEEE06320C012AC3F21</t>
  </si>
  <si>
    <t>广安区优质农业粮经复合种植示范基地建设项目</t>
  </si>
  <si>
    <t>P23511602-0119</t>
  </si>
  <si>
    <t>2310-511602-04-01-657689</t>
  </si>
  <si>
    <t>2023-08-15</t>
  </si>
  <si>
    <t>实施高标准农田及土地调型1000亩，新建优质桃粮经复合种植20000亩，大豆玉米复合种植4330亩，智能化蔬菜大棚育苗基地3000亩等；建设全程机械化+综合农事服务基地，包括现代农产品加工厂房12000㎡、气调库8000㎡、冻库10000㎡、保鲜库10000㎡，烘干仓1200㎡，建设生产便道约20公里，连接道路约5公里，配建智慧农业大数据平台，水肥一体化等附属设施。</t>
  </si>
  <si>
    <t>2F45D34210816E9FE065F8163E8AA87C</t>
  </si>
  <si>
    <t>11CAC591295D664EE06320C012AC1B29</t>
  </si>
  <si>
    <t>449110101 粮食局</t>
  </si>
  <si>
    <t>粮食局</t>
  </si>
  <si>
    <t>马边彝族自治县粮食仓储基础设施及应急综合保障项目</t>
  </si>
  <si>
    <t>P22511133-0023</t>
  </si>
  <si>
    <t>2206-511133-04-01-318667</t>
  </si>
  <si>
    <t>项目总建筑面积约14300m2，主要包括低温粮仓3000m2;应急保障仓储用房约6300m2；加工用房2000m2；粮食交易、质量检验中心1500m2；物流配送中心1500m2；低温运输车辆、加工及检验设备设施；建设园区道路、停车场、晒场等配套设施。</t>
  </si>
  <si>
    <t>C2A0EF1A36341828894DBE793395204</t>
  </si>
  <si>
    <t>2F20693594FF14CEE065F8163E8AA87C</t>
  </si>
  <si>
    <t>449110101</t>
  </si>
  <si>
    <t>E2940AA1C81A20D0E0535EFB480A677D</t>
  </si>
  <si>
    <t>214303306 大竹县水产站</t>
  </si>
  <si>
    <t>大竹县小龙虾育种基地建设项目</t>
  </si>
  <si>
    <t>P24511724-0018</t>
  </si>
  <si>
    <t>2310-511724-04-01-137309</t>
  </si>
  <si>
    <t xml:space="preserve">改扩建催产和孵化车间1000平方米，建设温室大棚12个、催产孵化池800平方米，配套加热系统、水电系统及菌藻培养器等；改造升级亲本池和苗种培育池800亩；改建实验室300平方米，配置相应的实验仪器，开展小龙虾种质资源研究；辅助性设施建设，配套进排水管道2.7万余米，防逃膜、防盗网各4万余米。
</t>
  </si>
  <si>
    <t>肖海波</t>
  </si>
  <si>
    <t>1BBCF9EA1764268B75B936D2B502881</t>
  </si>
  <si>
    <t>2F5DC6125D135897E065F8163E8AA87C</t>
  </si>
  <si>
    <t>214303306</t>
  </si>
  <si>
    <t>197BD2B344594838E06320C012ACFFA1</t>
  </si>
  <si>
    <t>荥经县生活垃圾分类和收转运体系建设项目</t>
  </si>
  <si>
    <t>P25511822-0003</t>
  </si>
  <si>
    <t>2502-511822-04-01-742647</t>
  </si>
  <si>
    <t>提升改造烈太垃圾中转站4013平方米，改造内容包含压缩车间1813平方米、垃圾回收中心1638平方米及其他业务用房562平方米，配套垃圾压缩、除尘、冲洗、消杀及分类回收设备，建设渗滤液处理系统，配置垃圾清运车15辆、四分类垃圾桶4487个；垃圾转运能力35吨/日。</t>
  </si>
  <si>
    <t>2F41D850635B4E8BE065F8163E8AA87C</t>
  </si>
  <si>
    <t>2F36CE78DEC64820E065F8163E8AA87C</t>
  </si>
  <si>
    <t>仁寿县体育公园及配套设施建设项目</t>
  </si>
  <si>
    <t>P24511421-0023</t>
  </si>
  <si>
    <t>2406-511421-04-01-736866</t>
  </si>
  <si>
    <t>项目总用地面积约507275.73平方米，主要建设内容包括综合健身场馆，总建筑面积 29528.29平方米，包括足球场4个、篮球场5个、排球场2个、乒乓球场 30个、羽毛球场21片、网球场 8个、台球室 36 张桌等运动健身区和配套服务区;建设室外极限运动设施、健身步道、健身广场、室外健身器械场地、儿童活动场等健身设施。新建配套进园道路、标识系统、生态停车场、充电等公共服务等基础设施，建设停车位 920个、充电桩184桩。</t>
  </si>
  <si>
    <t>2F3FAAD2E8BA69A4E065F8163E8AA87C</t>
  </si>
  <si>
    <t>197BC67D0AB54842E06320C012AC93D7</t>
  </si>
  <si>
    <t>333313010 峨眉山市名城实业发展有限公司</t>
  </si>
  <si>
    <t>峨眉山市城市停车场配套基础设施改建项目</t>
  </si>
  <si>
    <t>P25511181-0004</t>
  </si>
  <si>
    <t>2412-511181-04-01-217590</t>
  </si>
  <si>
    <t>改造胜利街道、峨山街道等13处城市停车场;规划地上停车位约2400个(包含安装充电桩900套);同时配套建设停车场智能管理道闸系统、车辆识别系统、标识标牌等基础设施。
改造胜利街道、峨山街道等13处城市停车场;规划地上停车位约2400个(包含安装充电桩900套);同时配套建设停车场智能管理道闸系统、车辆识别系统、标识标牌等基础设施。</t>
  </si>
  <si>
    <t>峨眉山市名城实业发展有限公司</t>
  </si>
  <si>
    <t>9B1EA391469603D7E0535EFB480ABDE2</t>
  </si>
  <si>
    <t>2F334A9FEB474D0CE065F8163E8AA87C</t>
  </si>
  <si>
    <t>333313010</t>
  </si>
  <si>
    <t>2F339DBE007C4D1FE065F8163E8AA87C</t>
  </si>
  <si>
    <t>达川区住建局</t>
  </si>
  <si>
    <t>达川区金久片区老旧小区改造建设项目</t>
  </si>
  <si>
    <t>P22511721-0104</t>
  </si>
  <si>
    <t>2211-511703-04-01-483155</t>
  </si>
  <si>
    <t>改造连接小区道路9.2公里、8860平方米；排水管网改造10.6公里；电力、通信改造10.3公里；给水管网改造8.5公里；燃气管网改造9.5公里；外墙改造及装饰；停车位、安防、消防、健身设施、照明等设施；化粪池、体育设施及场地；养老、托育、充电桩、便民、无障碍等公共服务设施。</t>
  </si>
  <si>
    <t>2F336CEE7C844EB7E065F8163E8AA87C</t>
  </si>
  <si>
    <t>0DF1D784EAB82954E0635EFB480A04BF</t>
  </si>
  <si>
    <t>宜宾市珙县清溪河（珙县段）水环境综合治理及配套设施建设项目</t>
  </si>
  <si>
    <t>P24511526-0016</t>
  </si>
  <si>
    <t>2402-511526-04-01-599279</t>
  </si>
  <si>
    <t>对珙县巡场镇清溪河流域进行系统性综合整治，包括河道内源治理及水域生态修复工程，其中清溪河生态防洪综合治理工程6段、生态过滤坝建设工程52个，建设河口人工湿地625.42立方米，对五个村落进行黑臭水体治理；建设截污管网24公里，清理污染底泥量32万立方米；新建生态护岸长度14公里、生态隔离带2.33平方公里、生态沟渠长度5.8公里，建设生态步道长度6公里，购置污水源头水质提升设备3套；新建水环境智慧监管平台能力建设4套及配套管护工程等。</t>
  </si>
  <si>
    <t>2F34A0E008FE5D31E065F8163E8AA87C</t>
  </si>
  <si>
    <t>11C6C31F3D140E1FE06320C012AC2223</t>
  </si>
  <si>
    <t>361111001 青白江区医院</t>
  </si>
  <si>
    <t>青白江区国际陆港医疗中心建设项目（青白江区人民医院三期建设项目）</t>
  </si>
  <si>
    <t>P23510113-0014</t>
  </si>
  <si>
    <t>2302-510113-04-01-570672</t>
  </si>
  <si>
    <t>项目规划建设用地面积约13200平方米，在原址拟建危急重症综合楼与形象门廊及交通整合工程，危急重症综合楼设置卒中中心、胸痛中心、介入肿瘤中心等医疗功能及相关配套设施及其信息化建设，总建筑面积约6.5万平方米（地上建筑面积4.5万平方米，地下建筑面积2万平方米）。其中：危急重症综合楼地上15层，建筑面积约4.3万平方米，地下2层，设置直线加速器、设备用房及停车场；形象门廊及交通整合工程2400平方米。</t>
  </si>
  <si>
    <t>青白江区医院</t>
  </si>
  <si>
    <t>96910798534463085B288BE051F9FE2</t>
  </si>
  <si>
    <t>2F34858C7E4A5819E065F8163E8AA87C</t>
  </si>
  <si>
    <t>361111001</t>
  </si>
  <si>
    <t>11C6C17D5A7B0E29E06320C012AC786A</t>
  </si>
  <si>
    <t>自贡高新区医疗卫生提升建设项目</t>
  </si>
  <si>
    <t>P22510300-0013</t>
  </si>
  <si>
    <t>2202-510323-23-01-640883</t>
  </si>
  <si>
    <t>总建筑面积2万平方米，主要建设二级生物安全实验室及各类功能用房0.8万平方米，配置相关实验室设备和医疗设备；建设急救病房及医学隔离区等业务用房0.85万平方米；建设配套功能设施等0.35万平方米。总建筑面积2万平方米，主要建设二级生物安全实验室及各类功能用房0.8万平方米，配置相关实验室设备和医疗设备；建设急救病房及医学隔离区等业务用房0.85万平方米；建设配套功能设施等0.35万平方米。</t>
  </si>
  <si>
    <t>高投韩采伶</t>
  </si>
  <si>
    <t>2F4406C7EA6C31D8E065F8163E8AA87C</t>
  </si>
  <si>
    <t>D86F69A059820941E0535EFB480AB426</t>
  </si>
  <si>
    <t>成都市崇州市申报专项债券收回收购羊马街道104亩闲置存量土地项目</t>
  </si>
  <si>
    <t>P25510184-0005</t>
  </si>
  <si>
    <t>XXXX-XXXXXX-XX-XX-XXXXxx</t>
  </si>
  <si>
    <t>本项目拟收储土地104.6742亩。涉及1个收回收购地块、104.6742亩。地块已纳入崇州市2025年度土地储备计划。本项目不涉及新增土地储备。地块一：成都市崇州市羊马街道泗安村12组、22组，中华村6组、22组地块位于成都市崇州市羊马街道泗安村，中华村，面积104.6742亩。</t>
  </si>
  <si>
    <t>2F70A98BCED76BFEE065F8163E8AA87C</t>
  </si>
  <si>
    <t>2F70A9B1501F6C06E065F8163E8AA87C</t>
  </si>
  <si>
    <t>510108</t>
  </si>
  <si>
    <t>成华区</t>
  </si>
  <si>
    <t>333102102 成都成华旧城改造投资有限责任公司</t>
  </si>
  <si>
    <t>成华区文化体育和旅游局</t>
  </si>
  <si>
    <t xml:space="preserve"> 成都市文化广电旅游局</t>
  </si>
  <si>
    <t>101文化综合体建设项目</t>
  </si>
  <si>
    <t>P19510108-0015</t>
  </si>
  <si>
    <t>2019-510108-88-01-351162</t>
  </si>
  <si>
    <t>主要建设内容分为101文化综合体建设项目一期工程和101文化综合体建设项目二期工程，其中，101文化综合体建设项目一期工程规划建设净用地面积14361.40㎡，总建筑面积36874㎡，建设内容为打造集文化活动、文化展示空间等功能于一体的多功能文化综合体及相应的道路、管网等基础设施；101文化综合体建设项目二期工程用地面积29592.60㎡，总建筑面积25482㎡，建设内容为设备用房、地下停车场（包含500个停车位及150个配套充电桩）及相应的道路、管网等基础设施。</t>
  </si>
  <si>
    <t>成都成华旧城改造投资有限责任公司</t>
  </si>
  <si>
    <t>0192B9EC12C479F81B91856D7D2F4CA</t>
  </si>
  <si>
    <t>2F34F4531CE703D8E065F8163E8AA87C</t>
  </si>
  <si>
    <t>333102102</t>
  </si>
  <si>
    <t>ED459971906E7D74E0535EFB480AA830</t>
  </si>
  <si>
    <t>富顺县2023年老旧小区改造配套基础设施建设项目</t>
  </si>
  <si>
    <t>P22510322-0011</t>
  </si>
  <si>
    <t>2206-510322-04-01-199872</t>
  </si>
  <si>
    <t>2023-10-19</t>
  </si>
  <si>
    <t>改造老旧小区6个，面积35.31万平方米，涉及居民3274户，含改造排水管网8940米、小区道路150400平方米；新建停车位、充电桩、社区广告灯箱、儿童娱乐设施等；完善水电气等管线设施，小区照明设施；完善安防、消防、通讯等配套设施。</t>
  </si>
  <si>
    <t>2F450B410B302064E065F8163E8AA87C</t>
  </si>
  <si>
    <t>E2AAE728C6FEEE00E0535EFB480ABFFD</t>
  </si>
  <si>
    <t>999805 绵竹市文化广播电视和旅游局</t>
  </si>
  <si>
    <t>绵竹市文旅游局（主管部门）</t>
  </si>
  <si>
    <t>汉旺镇天池村楠木沟乡村旅游综合体基础设施建设项目</t>
  </si>
  <si>
    <t>P22510683-0081</t>
  </si>
  <si>
    <t>2206-510683-04-01-814236</t>
  </si>
  <si>
    <t>汉旺镇天池村楠木沟乡村旅游综合体基础设施建设项目， 新建游客接待中心1处；游客公共厕所1处；新建景区导视及监控系统；新建垃圾集中处理站1处；改扩建景区停车场；改造景区内登山步道及其他配套基础设施。汉旺镇天池村楠木沟乡村旅游综合体基础设施建设项目， 新建游客接待中心1处；游客公共厕所1处；新建景区导视及监控系统；新建垃圾集中处理站1处；改扩建景区停车场；改造景区内登山步道及其他配套基础设施。</t>
  </si>
  <si>
    <t>绵竹市文化广播电视和旅游局</t>
  </si>
  <si>
    <t>B28F085A9DCFB696E0535EFB480ADE52</t>
  </si>
  <si>
    <t>2F55A3D75C4F6F3FE065F8163E8AA87C</t>
  </si>
  <si>
    <t>999805</t>
  </si>
  <si>
    <t>ED65CD48303CF0D9E0535EFB480AF4D7</t>
  </si>
  <si>
    <t>营山县经济合作和外事局</t>
  </si>
  <si>
    <t>营山县农产品冷链物流园及基础设施建设项目</t>
  </si>
  <si>
    <t>P22511322-0099</t>
  </si>
  <si>
    <t>2206-511322-04-01-202929</t>
  </si>
  <si>
    <t>新建农产品冷库设计规模3000吨，气调库设计规模1000吨、保鲜库设计规模3000吨，总建筑面积65000平方米；新建物流配送中心80000平方米，农产品加工厂房 40000平方米以及购置运输车辆；建设停车场、道路、水电气等附属设施(设备)。</t>
  </si>
  <si>
    <t>2F5A2908942A4AC7E065F8163E8AA87C</t>
  </si>
  <si>
    <t>11B748F5501A086BE06320C012AC94CC</t>
  </si>
  <si>
    <t>自贡市大安区东北部新城燃气管道老化更新改造项目</t>
  </si>
  <si>
    <t>P24510304-0013</t>
  </si>
  <si>
    <t>2404-510304-04-01-670577</t>
  </si>
  <si>
    <t>（改造小区居民8000户）实施燃气立管37千米，庭院管道82千米；更换居民入户燃气软管40千米，以及相关配套基础设施建设。
（改造小区居民8000户）实施燃气立管37千米，庭院管道82千米；更换居民入户燃气软管40千米，以及相关配套基础设施建设。</t>
  </si>
  <si>
    <t>2F57AE2962CC46ECE065F8163E8AA87C</t>
  </si>
  <si>
    <t>1C66E4D4E44D2D20E065F8163E8AA87C</t>
  </si>
  <si>
    <t>兴文县智慧科技产业园基础设施建设项目</t>
  </si>
  <si>
    <t>P22511528-0025</t>
  </si>
  <si>
    <t>2203-511528-04-01-435005</t>
  </si>
  <si>
    <t>新建园区标准化厂房140000㎡；智慧化提升改造原有标准化厂房180000㎡；新建园区地下停车场以及地面停车场并配建充电桩（包含2500个车位，500个充电桩）；建设园区配套道路3.5公里；配套建设园区综合管网10公里等其他附属设施。</t>
  </si>
  <si>
    <t>2F3598A8EA46493AE065F8163E8AA87C</t>
  </si>
  <si>
    <t>E2A77C6209CF13F6E0535EFB480A39C3</t>
  </si>
  <si>
    <t>332705000 水务局</t>
  </si>
  <si>
    <t>乐山市井研县岷茫水系工程二期新桥水库</t>
  </si>
  <si>
    <t>P23511124-0018</t>
  </si>
  <si>
    <t>2310-511124-04-01-660968</t>
  </si>
  <si>
    <t>水库总库容627万m3，由左岸土石坝、泄洪闸、右岸重力坝和道路工程组成。大坝为土石坝和混凝土坝混合坝型，大坝坝顶高程378.5m，最大坝高19.0m，坝顶宽6.0m，坝顶轴线长236m。左岸土石坝坝体上游坝坡为1∶2.5，下游坝坡为1∶2.25。泄洪闸布置在主河道地基上，由进水渠段、进水铺盖、闸室段、消力池、海漫和防冲槽组成，泄洪闸段宽37m。右岸重力坝段共2个坝段，右①坝段为储门槽坝段，紧邻泄洪闸。左右岸新建上坝公路1.6km。</t>
  </si>
  <si>
    <t>王龙雨</t>
  </si>
  <si>
    <t>0DFFDFA44584C9E90CD39A8157A35F0</t>
  </si>
  <si>
    <t>2F57AE29650146ECE065F8163E8AA87C</t>
  </si>
  <si>
    <t>332705000</t>
  </si>
  <si>
    <t>11BBE0D25F771DD4E06320C012AC4816</t>
  </si>
  <si>
    <t>324322605 江油市土地统征储备中心</t>
  </si>
  <si>
    <t>江油市自然资源局</t>
  </si>
  <si>
    <t>江油市创元片区收回收购闲置土地储备专项债券项目</t>
  </si>
  <si>
    <t>P25510781-0009</t>
  </si>
  <si>
    <t>1236-123456-25-63-456789</t>
  </si>
  <si>
    <t>本项目拟收储土地228.27亩。涉及3个收回收购地块。本项目拟收储土地228.27亩。涉及3个收回收购地块。本项目拟收储土地228.27亩。涉及3个收回收购地块。本项目拟收储土地228.27亩。涉及3个收回收购地块。</t>
  </si>
  <si>
    <t>江油市土地统征储备中心</t>
  </si>
  <si>
    <t>F99311FBC894DBAB11E84D0C23F807E</t>
  </si>
  <si>
    <t>2F5AFDED38C520D5E065F8163E8AA87C</t>
  </si>
  <si>
    <t>324322605</t>
  </si>
  <si>
    <t>2F5742DE392D1AA8E065F8163E8AA87C</t>
  </si>
  <si>
    <t>乐山市红猫堰中型灌区续建配套与现代化改造项目</t>
  </si>
  <si>
    <t>P24511111-0020</t>
  </si>
  <si>
    <t>2411-511111-04-01-691950</t>
  </si>
  <si>
    <t>整治渠道17.459km,整治渠首枢纽拦水坝1座，整治、新建渠系建筑物274座等。项目实施后可以改善灌面1.43万亩，恢复灌面0.33万亩，。本项目覆盖了沙湾区，灌溉渠建设及改建增加，灌溉面积扩大；进行节水改造信息化建设。这为沿线农业灌溉提供了方便，促进了现代农业信息化发展，实现了节水功效，对农业生产产生了巨大影响。</t>
  </si>
  <si>
    <t>2F43A1C0204D0AB5E065F8163E8AA87C</t>
  </si>
  <si>
    <t>2F424E05C9237DA2E065F8163E8AA87C</t>
  </si>
  <si>
    <t>314101 民政局</t>
  </si>
  <si>
    <t>屏山县失能半失能老年养护院新建项目</t>
  </si>
  <si>
    <t>P22511529-0049</t>
  </si>
  <si>
    <t>2210-511529-04-01-360668</t>
  </si>
  <si>
    <t>屏山县失能半失能老年养护院新建项目占地面积约15837平方米，建筑面积约13350平方米，规划护理型床位300张。设立照料区、康复区、活动区，配套服务用房等功能区，配套相关附属设施设备等。屏山县失能半失能老年养护院新建项目占地面积约15837平方米，建筑面积约13350平方米，规划护理型床位300张。设立照料区、康复区、活动区，配套服务用房等功能区，配套相关附属设施设备等。</t>
  </si>
  <si>
    <t>353474E2AA342F4A9DD88EB9ADD03E3</t>
  </si>
  <si>
    <t>2F336CEE88FD4EB7E065F8163E8AA87C</t>
  </si>
  <si>
    <t>314101</t>
  </si>
  <si>
    <t>ECD9745F79AC7236E0535EFB480A92E3</t>
  </si>
  <si>
    <t>岳池县朝阳片区及城东片区城中村建设项目</t>
  </si>
  <si>
    <t>P25511621-0010</t>
  </si>
  <si>
    <t>2310-511621-04-01-486895</t>
  </si>
  <si>
    <t>2025-09-15</t>
  </si>
  <si>
    <t>2028-09-14</t>
  </si>
  <si>
    <t>项目涉及岳池县朝阳片区及东城片区，拆迁涉及用地面积4200亩（其中集体土地3539亩，国有建设用地661亩），拆迁范围内总建筑面积为145000平方米，共1220户4850人。计划还房总建筑面积200000平方米，用地110亩，其中：地上建筑面积170000平方米，地下建筑面积50000平方米。新建11栋高层住宅，同时配套建设室外给排水、供电、供暖、硬化、绿化等工程。同时对区域内465套危旧房进行改造，对其中373套C级危房进行抗震加固，对92套D级危房进行改建。</t>
  </si>
  <si>
    <t>2F523D1AE22C0B42E065F8163E8AA87C</t>
  </si>
  <si>
    <t>2F4EDC1AE6851D0DE065F8163E8AA87C</t>
  </si>
  <si>
    <t>广汉市黄家堰片区棚户区改造项目（一期）</t>
  </si>
  <si>
    <t>P22510681-0088</t>
  </si>
  <si>
    <t>2206-510681-04-01-196798</t>
  </si>
  <si>
    <t>2023-10-16</t>
  </si>
  <si>
    <t>2026-10-17</t>
  </si>
  <si>
    <t xml:space="preserve">广汉市黄家堰片区棚户区改造项目（一期）项目位置位于长春路与大件路交汇处西南侧，广汉市黄家堰片区棚户区改造项目(一期)占地面积约100.5亩，拆迁安置约3500人。项目总建筑面积约25.87万m2,其中地上建筑面积约20.92万m2,地下建筑面积约4.95万m2。新建小区配套便民设施、停车场、排水、绿化、照明等配套设施。				
</t>
  </si>
  <si>
    <t>2F4816E9489D610DE065F8163E8AA87C</t>
  </si>
  <si>
    <t>ED65CD482CDBF0D9E0535EFB480AF4D7</t>
  </si>
  <si>
    <t>眉山天府新区人民医院医技综合楼建设项目</t>
  </si>
  <si>
    <t>P24511421-0025</t>
  </si>
  <si>
    <t>2405-511452-04-01-504404</t>
  </si>
  <si>
    <t>项目规划占地约为58.22亩，规划总建筑面积约为82426.43平方米。其中地上建筑面积约为55828.4平方米，主要建设内容包括新建转化医学综合楼、医疗附属用房等建筑及相关附属配套设施，不含住院用房，不涉及新增床位。地下建筑面积约26598.03平方米，主要建设内容为地下车库、人防工程及相关设备用房等。</t>
  </si>
  <si>
    <t>2F4A36B755B54138E065F8163E8AA87C</t>
  </si>
  <si>
    <t>1A3941BE24AC338CE06320C012ACEE03</t>
  </si>
  <si>
    <t>成渝产业转移合作示范园及配套基础设施建设项目</t>
  </si>
  <si>
    <t>P22512000-0023</t>
  </si>
  <si>
    <t>2209-512050-04-01-710127</t>
  </si>
  <si>
    <t>本项目是落实《成渝地区双城经济圈建设规划纲要》《成都都市圈发展规划》支持资阳发展电子信息产业的重要支撑，主要承接成都、重庆电子信息产业转移，项目总占地面积300亩，总建筑面积约34万平方米，总投资约15亿元。主要建设标准厂房约32万平方米，配电室、高压水泵房、动力站等配套用房约2万平方米，配套建设园区内部道路、停车位400个、充电桩80个、智能广告牌220个等。</t>
  </si>
  <si>
    <t>2F54FF0C604C2AF7E065F8163E8AA87C</t>
  </si>
  <si>
    <t>ED65C7A9052890E9E0535EFB480A1681</t>
  </si>
  <si>
    <t>夹江县全域农业融合发展示范产业园建设项目</t>
  </si>
  <si>
    <t>P22511126-0019</t>
  </si>
  <si>
    <t>2211-511126-04-01-711157</t>
  </si>
  <si>
    <t>2023-08-29</t>
  </si>
  <si>
    <t>2028-07-09</t>
  </si>
  <si>
    <t xml:space="preserve">（一）建设茶园种植示范园 1.6万亩、建设特色农产品种植基地0.45万亩，配套安装喷灌，修建蓄水池190口、山坪塘140口、茶山生产便道及配套道路约55公里；（二）建设农产品加工厂房2万平方米、低温库房1.5万平方米、农产品交易服务区3600平方米；（三）建设农产品智能化配送服务区2500平方米、茶叶烘干设施约1500平方米；（四）配套建设生态停车位约500个等基础设施。
</t>
  </si>
  <si>
    <t>2F441AE3CA733B37E065F8163E8AA87C</t>
  </si>
  <si>
    <t>ED2E2B42EF78D2D3E0535EFB480A67AB</t>
  </si>
  <si>
    <t>峨眉山市观音岩、工农兵等8座水库供水和灌溉提升项目</t>
  </si>
  <si>
    <t>P25511181-0014</t>
  </si>
  <si>
    <t>2502-511181-04-01-718707</t>
  </si>
  <si>
    <t>对峨眉山市观音岩、工农兵等8座水库大坝、溢洪道、放水设施及附属设施进行进行加固提升；改建渠系8条、供水管网10.5公里，及其他附属配套设施，保障灌区农业灌溉和城乡供水。项目建设后，覆盖灌溉面积79870亩，提供原水供水量约4752万m3/年。</t>
  </si>
  <si>
    <t>2F3337318FE74EBBE065F8163E8AA87C</t>
  </si>
  <si>
    <t>2F336CEE6A344EB7E065F8163E8AA87C</t>
  </si>
  <si>
    <t>蓬安县整县推进高标准农田建设试点项目</t>
  </si>
  <si>
    <t>P23511323-0024</t>
  </si>
  <si>
    <t>2304-511323-04-01-495872</t>
  </si>
  <si>
    <t>2028-01-31</t>
  </si>
  <si>
    <t>土地平整60000亩;新建及整治渠道共计965km，建设1340座蓄水池，整治塘堰820座，新建及改造泵站225 座，新建240座小型石河，高效节水建设52100亩;新建机耕道和生产道1270km，共中新建机机耕道620km，新建生产道650km;21个(乡)镇地力培肥45.3万亩，土壤改良(含旱改水)1万亩，建设质量监测点13个;建后管护45.3万亩及共他建设内容等。</t>
  </si>
  <si>
    <t>2F59F7DCFF9F333AE065F8163E8AA87C</t>
  </si>
  <si>
    <t>2F545544EFE26616E065F8163E8AA87C</t>
  </si>
  <si>
    <t>广安市前锋区智慧城市及公共停车场建设项目</t>
  </si>
  <si>
    <t>P21511603-0006</t>
  </si>
  <si>
    <t>2109-511603-17-01-707956</t>
  </si>
  <si>
    <t>项目建设百竹塝片区、大佛寺、打纸岩片区、文体广场、前锋中学等停车场，新增停车位6000个，升级改造现有停车位1000个，建设配套公共服务用房4000㎡，建设洗车库、消防设施、智能监控系统、智慧综合杆体，灯箱广告，智能停车收费系统等。</t>
  </si>
  <si>
    <t>2F441D346F5D3B2DE065F8163E8AA87C</t>
  </si>
  <si>
    <t>CCB6C42B2C5D8FC7E0535EFB480A99CB</t>
  </si>
  <si>
    <t>332000 乐山市市中区水务局</t>
  </si>
  <si>
    <t>乐山市市中区水务局</t>
  </si>
  <si>
    <t>乐山市市中区引水工程建设项目</t>
  </si>
  <si>
    <t>P22511102-0007</t>
  </si>
  <si>
    <t>2206-511102-04-01-619606</t>
  </si>
  <si>
    <t>2022-11-26</t>
  </si>
  <si>
    <t>新建提水泵站一座、输水管道约24km，预沉池一座，输水管约6km，加压泵站一座，净水处理厂一座（近期规模3万m3/d，远期规模10万m3/d），配水管约70km。灌区工程、渠道、涵洞约65km、倒虹吸管12km、隧洞约6km、渡槽约1km、灌区智能化提升，新建及其他基础设施等。</t>
  </si>
  <si>
    <t>7B03E1D69AD6ED27E0535EFB480AF3E1</t>
  </si>
  <si>
    <t>2F321B294D145A76E065F8163E8AA87C</t>
  </si>
  <si>
    <t>332000</t>
  </si>
  <si>
    <t>E29456C136152355E0535EFB480A9B83</t>
  </si>
  <si>
    <t>射洪市2024年老旧小区改造及配套基础设施建设项目</t>
  </si>
  <si>
    <t>P23510922-0050</t>
  </si>
  <si>
    <t>2312-510922-04-01-278594</t>
  </si>
  <si>
    <t>2025-08-21</t>
  </si>
  <si>
    <t>对射洪市太和街道、平安街道51个老旧小区及配套基础设施进行更新改造,涉及3928户居民。其中：对144栋老旧房屋进行修缮；改造通信、供排水、电力、燃气等管线105千米；改造老旧街区停车位2000个、改建老旧小区地上及地下停车位2196个；建设充电桩840个；新增适老化和适儿化设施以及监控、消防、电梯等配套设施等。</t>
  </si>
  <si>
    <t>2F52DFE53DBC4CC9E065F8163E8AA87C</t>
  </si>
  <si>
    <t>11A5A600E1322B5EE06320C012AC5701</t>
  </si>
  <si>
    <t>广汉市妇幼保健院建设项目</t>
  </si>
  <si>
    <t>P22510681-0085</t>
  </si>
  <si>
    <t>2206-510681-04-01-532489</t>
  </si>
  <si>
    <t>2028-07-29</t>
  </si>
  <si>
    <t>广汉市妇幼保健院建设项目项目总占地面积约42亩，总建筑面积约40000㎡，计划总投资3.9亿元。包括门诊大楼、住院大楼及附属配套用房、5G智慧医院信息化建设及相关设施设备购置等，设置床位350张。
广汉市妇幼保健院建设项目项目总占地面积约42亩，总建筑面积约40000㎡，计划总投资3.9亿元。包括门诊大楼、住院大楼及附属配套用房、5G智慧医院信息化建设及相关设施设备购置等，设置床位350张。</t>
  </si>
  <si>
    <t>2F54546ABDCA7330E065F8163E8AA87C</t>
  </si>
  <si>
    <t>ED312E169C93F0EDE0535EFB480A87D2</t>
  </si>
  <si>
    <t>348101101 乐山市金口河区交通运输局</t>
  </si>
  <si>
    <t>乐山市金口河区交通运输局</t>
  </si>
  <si>
    <t>大渡河乐山市金口河区大峡谷水运综合提升工程</t>
  </si>
  <si>
    <t>P25511113-0019</t>
  </si>
  <si>
    <t>2503-511113-04-01-143421</t>
  </si>
  <si>
    <t>大峡谷水运综合提升工程主要包括旅游码头建设、旅游航道建设、栈道建设，包括码头水工结构、附属设施、港池疏浚、船艇更新配置、岸电及停车场；航道整治、航标配布、信息化；沿河游步栈道工程，具体建设内容：
（一）码头工程
对现有大峡谷旅游码头进行升级改造，布置泊位4个，先期建设客运泊位3个，泊位总长度107m，其中近期使用2个，年吞吐能力20万人次，中远期使用1个，另外预留1个泊位。
同时，更新配置游船1艘、靠泊趸船1艘，设置安全调度指挥中心；配备岸电、停车场等配套服务设施，新建应急救援船艇1艘。
（二）航道工程
按旅游航道标准建设大渡河新光村至白熊沟8.9公里河段的旅游航道。
（三）栈道工程
在大峡谷景区大峡谷旅游码头侧沿河修建5公里游步栈道，全面提升亲水游览感受。</t>
  </si>
  <si>
    <t>12ED142EC3B4CDA936113A6AAE5D40D</t>
  </si>
  <si>
    <t>2F83AB76678B364AE065F8163E8AA87C</t>
  </si>
  <si>
    <t>348101101</t>
  </si>
  <si>
    <t>2F7F4B58FE4C415FE065F8163E8AA87C</t>
  </si>
  <si>
    <t>平武县正南山片区农业产业示范区建设项目</t>
  </si>
  <si>
    <t>P24510727-0041</t>
  </si>
  <si>
    <t>2407-510727-04-01-870279</t>
  </si>
  <si>
    <t>新建育苗培育种植基地 1000 亩，蓄水灌溉沟渠 5 公里，产业道路 10 公里，供水管网 5 公里，停车场 5000 平方米，种苗研发及病害防治中心 3000 平米及配套设施等。
新建育苗培育种植基地 1000 亩，蓄水灌溉沟渠 5 公里，产业道路 10 公里，供水管网 5 公里，停车场 5000 平方米，种苗研发及病害防治中心 3000 平米及配套设施等。</t>
  </si>
  <si>
    <t>2F46D906F6265E9AE065F8163E8AA87C</t>
  </si>
  <si>
    <t>1C7A979E57AA2CFAE065F8163E8AA87C</t>
  </si>
  <si>
    <t>333362 古蔺县兴城投资建设经营有限公司</t>
  </si>
  <si>
    <t>古蔺县城市排水管网建设项目</t>
  </si>
  <si>
    <t>P25510525-0025</t>
  </si>
  <si>
    <t>2502-510525-04-01-861715</t>
  </si>
  <si>
    <t>对古蔺城区及城郊接合区域排水管网进行新建及改造，其中城西片区新建排水管网约38km，改造排水管网约21km、防洪排涝管网约7km；彰德街道城郊接合区域新建排水管网约49km，改造排水管网约24km、防洪排涝管网约9km，配套建设雨水调节池3座、改造梧桐沟1公里及其他相关配套设施。</t>
  </si>
  <si>
    <t>古蔺县兴城投资建设经营有限公司</t>
  </si>
  <si>
    <t>16CF824DD2B4A49B21732FFFF3F9792</t>
  </si>
  <si>
    <t>2F4B8802911A4B9DE065F8163E8AA87C</t>
  </si>
  <si>
    <t>333362</t>
  </si>
  <si>
    <t>2F4B87DD537E4B9BE065F8163E8AA87C</t>
  </si>
  <si>
    <t>333001026 渠县住房和城乡建设局</t>
  </si>
  <si>
    <t>渠县2023年渠南街道老旧小区配套基础设施改造项目</t>
  </si>
  <si>
    <t>P22511725-0080</t>
  </si>
  <si>
    <t>2202-511725-04-01-939348</t>
  </si>
  <si>
    <t>改造3263户，小区内楼栋数72栋，建筑面积约321300平方米。改造小区道路约17811平方米，给水改造约11850米，排水改造约20120米，燃气改造约18048米。以及机动车停车位，非机动车停车位、燃气、线路、路灯、文化体育设施、消防设施、安全防卫设施、垃圾收储设施等配套附属设施建设。</t>
  </si>
  <si>
    <t>杨小春</t>
  </si>
  <si>
    <t>B9ED7BEA7EC7BB7DE0535EFB480A92C0</t>
  </si>
  <si>
    <t>2F5F76165B150A99E065F8163E8AA87C</t>
  </si>
  <si>
    <t>333001026</t>
  </si>
  <si>
    <t>11B748F548FD086BE06320C012AC94CC</t>
  </si>
  <si>
    <t>2024年涪城区金象小区等134个老旧小区改造项目</t>
  </si>
  <si>
    <t>P24510703-0019</t>
  </si>
  <si>
    <t>2401-510703-04-01-743295</t>
  </si>
  <si>
    <t>改造涉及 134 个老旧小区，共 11796 户，改造内容包括小区内屋面防水改造约 207550 m2、屋面泛水修复约 65100 m2;楼梯 间墙面、地面、扶手栏杆、照明等改造，增设楼道灭火器;雨落 管及避雷带更换;单元门及外墙改造等工程</t>
  </si>
  <si>
    <t>2F30122F89600432E065F8163E8AA87C</t>
  </si>
  <si>
    <t>11DFB217B42B378CE06320C012AC3F07</t>
  </si>
  <si>
    <t>乐山市夹江县智慧城市建设项目</t>
  </si>
  <si>
    <t>P23511126-0016</t>
  </si>
  <si>
    <t>2312-511126-04-01-750945</t>
  </si>
  <si>
    <t xml:space="preserve">依托市民中心打造城市运行管理中心和政务服务中心，整合全县信息化基础设施资源打造夹江政务一朵云，作为夹江县智慧城市建设的支撑底座，并夯实由业务中枢、数据中枢和 AI 中枢等构成的智慧中枢体系建设，支撑建设政务服务“一网通办”及城市运行“六防集成”体系能力，同步打造包含智慧数字经济、智慧应急、智慧水务、智慧文旅、智慧医疗、智慧社区、智慧教育、智慧停车、智慧交通、智慧集聚区、智慧安防、智慧党建、茶园碳汇交易等市政、公共服务等民生领域智慧应用，并布局数据要素市场化建设，探索农业、金融等领域的大数据交易。（不属于续发项目、不存在信息系统重复建设情况，不存在新增巨幅大屏等新形象工程）
</t>
  </si>
  <si>
    <t>2F497D9ACF367336E065F8163E8AA87C</t>
  </si>
  <si>
    <t>11CAC59128FC664EE06320C012AC1B29</t>
  </si>
  <si>
    <t>361100030 五通桥区中医医院</t>
  </si>
  <si>
    <t>五通桥区中医医院住院大楼工程</t>
  </si>
  <si>
    <t>P19511112-0023</t>
  </si>
  <si>
    <t>2019-511112-84-01-391698</t>
  </si>
  <si>
    <t>2025-11-15</t>
  </si>
  <si>
    <t>该项目为建设五通桥区中医医院住院大楼工程包括住院楼、地下车库、道路及、配套设施等部分。总建筑面积为 20450.54 平方米，其中住院楼建筑面积 12456.2 平方米，地下车库建筑面积 7994.34 平方米，该项目为建设五通桥区中医医院住院大楼工程包括住院楼、地下车库。</t>
  </si>
  <si>
    <t>舒玉凤</t>
  </si>
  <si>
    <t>301CB70DC164C00BF1A3598D86A0219</t>
  </si>
  <si>
    <t>2F45B949D9E86524E065F8163E8AA87C</t>
  </si>
  <si>
    <t>361100030</t>
  </si>
  <si>
    <t>D01BCD05414E2500E0535EFB480A9970</t>
  </si>
  <si>
    <t>井研经开区 C 区食品产业园基础设施建设项目</t>
  </si>
  <si>
    <t>P23511124-0011</t>
  </si>
  <si>
    <t>2302-511124-04-01-607375</t>
  </si>
  <si>
    <t>项目规划用地86.59亩，总建筑面积 60840 平方米，其中标准厂房建筑面积59700 平方米、设备用房建筑面积 1140平方米(包含地上 590 平方米，地下 550平方米)；建设园区道路东西向长 1000 米、宽 20 米，南北向长800 米、宽 20 米;电力等杆管线搬迁1项，并配套建设供电、给水、排水等基础设施。</t>
  </si>
  <si>
    <t>2F71778C6B6841C6E065F8163E8AA87C</t>
  </si>
  <si>
    <t>11B77545115B3BD9E06320C012AC58FA</t>
  </si>
  <si>
    <t>汉源县经济合作和商务局</t>
  </si>
  <si>
    <t>汉源县洪福现代物流基础设施建设项目</t>
  </si>
  <si>
    <t>P24511823-0007</t>
  </si>
  <si>
    <t>2405-511823-04-01-174738</t>
  </si>
  <si>
    <t>2024-10-20</t>
  </si>
  <si>
    <t>项目占地面积70亩，总建筑面积40857.72平方米，其中包含新建高标准物流仓储设施面积约30995.32平方米，第三方物流和快递快运基地建筑面积约9862.40平方米，配建停车位82个(含小车位、货车位，充电车位)，并对园区14.85公里道路进行黑化以及完善园区给排水工程、电力工程等其他附属设施,</t>
  </si>
  <si>
    <t>2F46D906F4D65E9AE065F8163E8AA87C</t>
  </si>
  <si>
    <t>197BC67D1F654842E06320C012AC93D7</t>
  </si>
  <si>
    <t>蓬安县2024年老旧小区改造及配套基础设施建设项目</t>
  </si>
  <si>
    <t>P24511323-0011</t>
  </si>
  <si>
    <t>2310-511323-04-01-506657</t>
  </si>
  <si>
    <t>改造制氧厂小区、驾校小区、榨油坊小区等107个老旧小区的建筑物主体及小区配套基础设施（涉及398栋楼，住户9953户，建筑面积约90.21万平方米）。主要包括改造小区内道路约54302平方米、院坝约28095平方米、停车场（位）约23800平方米，雨水管网约14033米，供水、供电、供气、通信等管网约50214米，以及屋顶防漏、楼道整治、走廊照明改造、楼宇对讲系统、健身设施、便民服务设施、社区医疗服务设施、农贸市场、停车场（位）、安防、垃圾收储等内容。</t>
  </si>
  <si>
    <t>2F591982AD435A92E065F8163E8AA87C</t>
  </si>
  <si>
    <t>11CD6728E3562134E06320C012AC2205</t>
  </si>
  <si>
    <t>宝兴县汉白玉石材产业园基础设施建设项目</t>
  </si>
  <si>
    <t>P23511827-0004</t>
  </si>
  <si>
    <t>2302-511827-04-01-943350</t>
  </si>
  <si>
    <t>改建 3.45 万平方米和新建 0.8 万平方米研发厂房，配套改建园区道路约 4.5 公里、改建停车场 8000 平方米（停车场 300 个）、新建停车场 1500 平方米（停车位 50 个）、供水管网 2.5 公里、排水管网 7.8 公里、供电管网 2.8 公里、供气管
网 2.35 公里、充电桩 70 个和园区信息化等配套基础设施。</t>
  </si>
  <si>
    <t>2F7B29B7F8703915E065F8163E8AA87C</t>
  </si>
  <si>
    <t>FD234BD7A0A26CA5E0535EFB480A3439</t>
  </si>
  <si>
    <t>泸州市人民医院病区能力提升项目（沙茜院区）</t>
  </si>
  <si>
    <t>P20510500-0069</t>
  </si>
  <si>
    <t>2020-510500-84-02-505034</t>
  </si>
  <si>
    <t xml:space="preserve">原占地800平方米的洗浆房拟改扩建为6层约8000平方米的感染性疾病科，配置门诊、病房、隔离诊室（病房）、负压病房、医技科室等，对传播途径不一的感染性疾病分类分楼层进行设置；将现有感染性疾病科约2000平方米改造为洗浆房及其他业务用房；完善院区相关配套工程及设备购置。
</t>
  </si>
  <si>
    <t>2F680E9ECE8E1A29E065F8163E8AA87C</t>
  </si>
  <si>
    <t>B32D7CB67181EB5BE0535EFB480A0760</t>
  </si>
  <si>
    <t>434012012 宜宾力锐投资建设有限责任公司</t>
  </si>
  <si>
    <t>宜宾市翠屏区李庄污水处理厂二期及管网建设项目</t>
  </si>
  <si>
    <t>P20511502-0031</t>
  </si>
  <si>
    <t>2020-511502-77-01-432167</t>
  </si>
  <si>
    <t>在宜宾市翠屏区李庄镇污水处理厂项目规划建设用地范围内扩建污水处理量为每天5000立方米的二期工程，出水水质达《四川省岷江、沱江流域水污染物排放标准》(DB51/2311-2016)的排放标准；对原污水处理厂每天5000立方米的污水处理系统，工艺等进行提标改造；新建2座分别为每天3000立方米和每天2000立方米的一体化泵站；改造李庄古镇老旧管网，建设压力主干管道等配套基础设施。</t>
  </si>
  <si>
    <t>宜宾力锐投资建设有限责任公司</t>
  </si>
  <si>
    <t>E091ADF87BD40E9B27EFF503D27C76B</t>
  </si>
  <si>
    <t>2F4A437A147546C7E065F8163E8AA87C</t>
  </si>
  <si>
    <t>434012012</t>
  </si>
  <si>
    <t>A854404BEB4632E8E0535EFB480AF0CB</t>
  </si>
  <si>
    <t>2024年涪城区锦河花园等42个老旧小区配套基础设施改造项目</t>
  </si>
  <si>
    <t>P23510703-0023</t>
  </si>
  <si>
    <t>2310-510703-04-01-367527</t>
  </si>
  <si>
    <t>改造涉及42个老旧小区，共4381户，改造内容包括雨污水管网改造约14386m、地面改造约52751㎡、绿化及围墙改造，以及进行消防、安防、环卫、照明、停车规划、线路规整、水电气、适老及托幼设施、海绵城市、小区内外附属及配套设施等工程改造</t>
  </si>
  <si>
    <t>2F3080F678863101E065F8163E8AA87C</t>
  </si>
  <si>
    <t>11E0523B6A814558E06320C012ACA888</t>
  </si>
  <si>
    <t>324132101 遂宁市安居区土地储备中心</t>
  </si>
  <si>
    <t>遂宁市安居区自然资源和规划局</t>
  </si>
  <si>
    <t>遂宁市安居区收回收购存量闲置土地储备项目实施方案（第二包）</t>
  </si>
  <si>
    <t>P25510904-0019</t>
  </si>
  <si>
    <t>6325-452163-23-56-486523</t>
  </si>
  <si>
    <t>2026-05-19</t>
  </si>
  <si>
    <t>本项目拟收储土地127.49亩，涉及2个收回收购地块。本项目拟收储土地127.49亩，涉及2个收回收购地块。本项目拟收储土地127.49亩，涉及2个收回收购地块。本项目拟收储土地127.49亩，涉及2个收回收购地块。</t>
  </si>
  <si>
    <t>遂宁市安居区土地储备中心</t>
  </si>
  <si>
    <t>1D561A18DE44E8287FDEB87C2C9C68C</t>
  </si>
  <si>
    <t>2F712CD9828825EEE065F8163E8AA87C</t>
  </si>
  <si>
    <t>324132101</t>
  </si>
  <si>
    <t>2F702B4A10DC3C7FE065F8163E8AA87C</t>
  </si>
  <si>
    <t>322 中江县商务局</t>
  </si>
  <si>
    <t>中江县商务局</t>
  </si>
  <si>
    <t>中江县仓储物流智能化改造项目</t>
  </si>
  <si>
    <t>P24510623-0066</t>
  </si>
  <si>
    <t>2405-510623-04-01-773547</t>
  </si>
  <si>
    <t>2024-12-30</t>
  </si>
  <si>
    <t xml:space="preserve"> 智能化升级改造仓储中心8754.90平方米。建设软件控制系统、物流传输系统、监控系统等信息化系统，购置分拣机器人、运输机器人等智能化设施设备。 智能化升级改造仓储中心8754.90平方米。建设软件控制系统、物流传输系统、监控系统等信息化系统，购置分拣机器人、运输机器人等智能化设施设备。</t>
  </si>
  <si>
    <t>ED7AA436DA7D52D4E0535EFB480A883E</t>
  </si>
  <si>
    <t>2F5DDAAA68AB588DE065F8163E8AA87C</t>
  </si>
  <si>
    <t>322</t>
  </si>
  <si>
    <t>2F422F5DEB1470EAE065F8163E8AA87C</t>
  </si>
  <si>
    <t>绵阳市涪城区农业农村局</t>
  </si>
  <si>
    <t>涪城区现代农业园区建设项目</t>
  </si>
  <si>
    <t>P22510703-0091</t>
  </si>
  <si>
    <t>2211-510703-04-01-724893</t>
  </si>
  <si>
    <t>2023-03-06</t>
  </si>
  <si>
    <t>2025-09-09</t>
  </si>
  <si>
    <t>涪城区现代农业园区建设项目由绵阳吉景农业开发有限公司负责实施，打造优质粮油标准化示范基地2万亩，包括土壤改良、新建及改造提升产业道路、灌溉沟渠、山坪塘等基础配套设施；在丰谷镇、杨家镇、吴家镇、新皂镇4个镇建设粮食仓储设施。</t>
  </si>
  <si>
    <t>2F40D5905D38641CE065F8163E8AA87C</t>
  </si>
  <si>
    <t>FD09D681D794C990E0535EFB480A301B</t>
  </si>
  <si>
    <t>999169 成都泓胜建设发展有限公司</t>
  </si>
  <si>
    <t>老旧小区及周边配套设施改造项目</t>
  </si>
  <si>
    <t>P22510183-0020</t>
  </si>
  <si>
    <t>2211-510183-04-01-814802</t>
  </si>
  <si>
    <t>改造老旧小区36个，约1620户，194400㎡，其中包括排水管道改造约8025m，电缆线改造约9623m，道路改造约20018㎡等；闲置国有资产建筑改造和扩建公服配套，约47700㎡等。项目分批次分阶段实施，第一批次实施汇源小区等17个老旧小区改造；第二批次实施林业局宿舍等10个老旧小区改造、大北街片区、汇源街片区闲置国有资产建筑改扩建等；第三批次实施卫生局宿舍等9个老旧小区改造、兴贤街片区街巷整治和闲置国有资产建筑改扩建等。</t>
  </si>
  <si>
    <t>ED3127EE808EED71E0535EFB480A6C20</t>
  </si>
  <si>
    <t>2F205EA2476E13EDE065F8163E8AA87C</t>
  </si>
  <si>
    <t>999169</t>
  </si>
  <si>
    <t>ED3128793836ED69E0535EFB480A8E03</t>
  </si>
  <si>
    <t>广安区种养循环现代农业示范园建设项目</t>
  </si>
  <si>
    <t>P23511602-0118</t>
  </si>
  <si>
    <t>2310-511602-04-01-349528</t>
  </si>
  <si>
    <t>2023-08-23</t>
  </si>
  <si>
    <t>2026-08-25</t>
  </si>
  <si>
    <t>建设高标准农田30040亩，垦造水田4000亩，建设“稻田+”轮作基地17000亩、大豆-高粱复合种植10000亩、玉米制种 2000亩、优质粮油（红高粱）育苗示范基地6000亩；建设农产品加工厂房7000平方米，建设烘干车间3500平方米、钢混结构粮仓20000平方米、冷库6000平方米、钢结构塑料大棚15000平方米等，建设农机服务站点2处，产业道路6km、智慧农业及大数据平台等附属设施，购置农机具41 台（套）、水肥一体化等农业设备。</t>
  </si>
  <si>
    <t>2F45D19DB74D6EA7E065F8163E8AA87C</t>
  </si>
  <si>
    <t>11CA1E3064E3585CE06320C012ACC44A</t>
  </si>
  <si>
    <t>332120101 县水务局机关（含事业）</t>
  </si>
  <si>
    <t>县水务局机关（含事业）</t>
  </si>
  <si>
    <t>宜宾市珙县集中供水一体化工程建设项目</t>
  </si>
  <si>
    <t>P23511526-0008</t>
  </si>
  <si>
    <t>2312-511526-04-01-190621</t>
  </si>
  <si>
    <t>新建规模化供水工程1处、扩建规模化供水工程3处、管网延伸工程6处、配套建设相应基础设施等；千人、百人、分散供水工程打捆实施3处，因地制宜配备消毒净化设备、配套建设输配水管网等；全县覆盖农村供水人口37.83万人。</t>
  </si>
  <si>
    <t>321A52D501948E983F21D1B146432E0</t>
  </si>
  <si>
    <t>2F333731BEA04EBBE065F8163E8AA87C</t>
  </si>
  <si>
    <t>332120101</t>
  </si>
  <si>
    <t>0D15D731EDBE3500E0635EFB480A3624</t>
  </si>
  <si>
    <t>381132 成都市她妆美谷产业发展有限公司</t>
  </si>
  <si>
    <t>武侯区人民政府</t>
  </si>
  <si>
    <t>她妆美谷产业园区基础设施及配套项目</t>
  </si>
  <si>
    <t>P22510107-0001</t>
  </si>
  <si>
    <t>2201-510107-04-01-168249</t>
  </si>
  <si>
    <t>项目新建标准化厂房约120000㎡，厂房及配套设施改造面积约160000㎡，配套园区道路、管网改造约1公里。机动车停车位1374个，新建改建非机动车位1539个，提供208个充电桩。其中：
1.新建标准化厂房，总建筑面积约120000㎡。
2.厂房及配套设施改造面积约160000㎡，其中改造现状厂房面积约160000㎡，物业、门卫等配套用房改造提升约2000㎡。园区道路、管网改造约1000m。</t>
  </si>
  <si>
    <t>成都市她妆美谷产业发展有限公司</t>
  </si>
  <si>
    <t>D7F7A9BC2C0D4AAAE0535EFB480A579C</t>
  </si>
  <si>
    <t>2F701DEABEB83579E065F8163E8AA87C</t>
  </si>
  <si>
    <t>381132</t>
  </si>
  <si>
    <t>D7E112CAA6084B15E0535EFB480A8992</t>
  </si>
  <si>
    <t>333331301 天全县住房和城乡建设局</t>
  </si>
  <si>
    <t>雅安市能源局</t>
  </si>
  <si>
    <t>天全县新能源基础设施建设项目</t>
  </si>
  <si>
    <t>P23511825-0007</t>
  </si>
  <si>
    <t>2310-511825-04-01-962541</t>
  </si>
  <si>
    <t>规划建设新能源充电桩约500个，增设专用变压器、监控、安防等配套设施。 规划建设新能源充电桩约500个，增设专用变压器、监控、安防等配套设施。规划建设新能源充电桩约500个，增设专用变压器、监控、安防等配套设施。</t>
  </si>
  <si>
    <t>天全县城建局机关</t>
  </si>
  <si>
    <t>890381DC8194E918887F9714EF76850</t>
  </si>
  <si>
    <t>2F4977F4DAB36DDEE065F8163E8AA87C</t>
  </si>
  <si>
    <t>333331301</t>
  </si>
  <si>
    <t>11B52FF842FB0909E06320C012AC78F0</t>
  </si>
  <si>
    <t>乐山高新区医疗健康产业园区基础设施及配套工程建设项目</t>
  </si>
  <si>
    <t>P22511100-0023</t>
  </si>
  <si>
    <t>2206-511199-04-01-513517</t>
  </si>
  <si>
    <t>建设规模和主要建设内容：项目占地约 146 亩，新建医 疗洁净标准厂房建筑面积为 236427.47 ㎡、新建医疗研发中心建 筑面积为 5000 ㎡、新建医疗实验中心建筑面积为 5000 ㎡、新建 技术成果转化中心建筑面积为 3500 ㎡、配套管理用房 2500 ㎡等； 同时，新建园区市政道路（长 2.5km，宽 30m），配套建设分布 式医疗健康体系、园区其他基础设施建设、园区智慧化建设等。</t>
  </si>
  <si>
    <t>2F4979DAEF607334E065F8163E8AA87C</t>
  </si>
  <si>
    <t>E2A8B607F39FBE63E0535EFB480AD6AE</t>
  </si>
  <si>
    <t>遂宁市安居区凤凰片区老旧小区改造提升项目</t>
  </si>
  <si>
    <t>P25510904-0007</t>
  </si>
  <si>
    <t>2502-510904-04-01-293364</t>
  </si>
  <si>
    <t>对琼江北片区范围内怡东花苑等9个老旧小区进行改造，涉及改造小区面积约500000平方米，居民约6000户。建设内容包括：道路黑化50000平方米，改造人行路面51000平方米，污水管网12500米，雨水管网10500米，改造供水管网、通讯电力管线、强弱电管线、监控照明，新增公共停车位，改造新能源充电车位，建设非机动车棚5个，并安装非机动车充电设施，对房屋外墙脱落、排危治理、屋面门窗等安全隐患进行整治，完善公共区域、门卫室及门禁系统及其他附属配套基础设施建设等小区直接相关的周边配套基础设施提升。</t>
  </si>
  <si>
    <t>2F5449A0B0CC7338E065F8163E8AA87C</t>
  </si>
  <si>
    <t>2F545992A19B7326E065F8163E8AA87C</t>
  </si>
  <si>
    <t>盐亭县住房和城乡建设局</t>
  </si>
  <si>
    <t>盐亭县红光电扇厂片区棚户区改造项目</t>
  </si>
  <si>
    <t>P22510723-0044</t>
  </si>
  <si>
    <t>2209-510723-04-01-157441</t>
  </si>
  <si>
    <t>拆迁安置红光电扇厂地块260户，房屋结构为砖混、砖木、穿斗、简易房等，改造总建筑面积约30511.6㎡；新建安置点建筑面积34172.9㎡，还房260套。拆迁安置红光电扇厂地块260户，房屋结构为砖混、砖木、穿斗、简易房等，改造总建筑面积约30511.6㎡；新建安置点建筑面积34172.9㎡，还房260套。</t>
  </si>
  <si>
    <t>2F53369401FE6DE2E065F8163E8AA87C</t>
  </si>
  <si>
    <t>EBE71FAFA70DB187E0535EFB480ADEB8</t>
  </si>
  <si>
    <t>P20511324-0038</t>
  </si>
  <si>
    <t>2022-03-09</t>
  </si>
  <si>
    <t>亭子口灌区一期工程建设内容包括：17条渠道，总长375.59km；建筑物共计1067座，其中泵站2座。实现灌溉面积135.94万亩（其中耕地面积123.32万亩，林果地面积12.62万亩），供水人口256.23万人，其中城市人口125.90万人，乡镇人口49.90万人。总项目涉及广元、广安、南充、达州四市，总项目进行分段申报，本次申报的为南充段。</t>
  </si>
  <si>
    <t>2F61C6EFB30E79F4E065F8163E8AA87C</t>
  </si>
  <si>
    <t>E074033CB0B46053E0535EFB480A6589</t>
  </si>
  <si>
    <t>青羊区妇幼保健院（老院区）提升改造项目</t>
  </si>
  <si>
    <t>P24510105-0004</t>
  </si>
  <si>
    <t>2402-510105-04-01-564283</t>
  </si>
  <si>
    <t>2027-10-13</t>
  </si>
  <si>
    <t>青羊区妇幼保健院（老院区）提升改造项目拟对青羊区妇幼保健院进行整体提升改造，总改造建筑面积约4658平方米。主要改造内容包括：外立面改造、土建装饰装修改造、电力改造、消防改造、信息化提升工程等。不涉及新增床位。</t>
  </si>
  <si>
    <t>2F2D95B78F727C5DE065F8163E8AA87C</t>
  </si>
  <si>
    <t>11B2D67B88F35223E06320C012AC31A9</t>
  </si>
  <si>
    <t>金沙江宜宾（叙州）赵场片区排水管网改造完善项目</t>
  </si>
  <si>
    <t>P24511521-0115</t>
  </si>
  <si>
    <t>2411-511504-04-01-320624</t>
  </si>
  <si>
    <t>新建DN400-DN600排水管3907m，DN800排水管1663m,DN1000排水管569m;改建DN300-DN600排水管29648m，DN800排水管1992m，DN1000排水管1256m。</t>
  </si>
  <si>
    <t>2F440730102231D4E065F8163E8AA87C</t>
  </si>
  <si>
    <t>2F4423174DB731CEE065F8163E8AA87C</t>
  </si>
  <si>
    <t>浙乐产业园犍为飞地园区（含化工园区）产业发展及基础设施配套建设项目（一期）</t>
  </si>
  <si>
    <t>P22511123-0012</t>
  </si>
  <si>
    <t>2202-511123-99-01-212713</t>
  </si>
  <si>
    <t xml:space="preserve"> 本项目占地面积1474.5亩，新建标准化厂房277880.00平方米，配套建设停车场、充电桩。新建道路15公里，提升修复道路4公里，新建管网工程、排水工程、管线搬迁等配套基础设施。 本项目占地面积1474.5亩，新建标准化厂房277880.00平方米，配套建设停车场、充电桩。新建道路15公里，提升修复道路4公里，新建管网工程、排水工程、管线搬迁等配套基础设施。 </t>
  </si>
  <si>
    <t>2F3119C6B7F76681E065F8163E8AA87C</t>
  </si>
  <si>
    <t>E2940F3AAE7C236DE0535EFB480AB967</t>
  </si>
  <si>
    <t>四川天全始阳园区天然气管网保障及建设项目</t>
  </si>
  <si>
    <t>P20511825-0055</t>
  </si>
  <si>
    <t>2020-511825-45-01-507535</t>
  </si>
  <si>
    <t>2022-03-25</t>
  </si>
  <si>
    <t>项目总建筑面积4128平方米，铺设2.8公里供气管网及相应配套设施建设，供气管网4500米，道路2500平方米，雨水管网1000米，污水管网2000米，照明工程2500平方米，电力工程2500平方米。</t>
  </si>
  <si>
    <t>2F6E1A32EF923F39E065F8163E8AA87C</t>
  </si>
  <si>
    <t>B28B07811280CCB0E0535EFB480AD0BE</t>
  </si>
  <si>
    <t>西昌市收购西昌盛荣置业有限公司A1-25号闲置土地项目</t>
  </si>
  <si>
    <t>P25513401-0004</t>
  </si>
  <si>
    <t>XXXX-XXXXXX-XX-XX-XXXXXI</t>
  </si>
  <si>
    <t>本项目涉及闲置土地1宗，为西昌盛荣置业有限公司位于小庙乡李家村的西部新城A1-25号住宅用地103.83亩。土地三通一平完备，均未开发建设。项目实施后可供出让住宅用地103.83亩。本项目涉及闲置土地1宗，为西昌盛荣置业有限公司位于小庙乡李家村的西部新城A1-25号住宅用地103.83亩。土地三通一平完备，均未开发建设。项目实施后可供出让住宅用地103.83亩。</t>
  </si>
  <si>
    <t>2F86E7CE69980ABCE065F8163E8AA87C</t>
  </si>
  <si>
    <t>2F6E2978F20C433CE065F8163E8AA87C</t>
  </si>
  <si>
    <t>武胜县县城老化燃气管道更新改造项目</t>
  </si>
  <si>
    <t>P22511622-0011</t>
  </si>
  <si>
    <t>2202-511622-17-01-282431</t>
  </si>
  <si>
    <t xml:space="preserve">该项目为武胜县县城老化燃气管道更新改造项目，地址位于武胜县沿口镇，项目主管单位是未实现住房和城乡建设局。更新改造全县老化燃气管道20000户，改造各类管道约100km、改造调压箱等燃气设施设备；路面破除及恢复约50000㎡等。 </t>
  </si>
  <si>
    <t>2F4839CF34AA6F43E065F8163E8AA87C</t>
  </si>
  <si>
    <t>D831EEABCEBF1C70E0535EFB480A0612</t>
  </si>
  <si>
    <t>332528001 县水利局机关</t>
  </si>
  <si>
    <t>县水利局机关</t>
  </si>
  <si>
    <t>通江县二郎庙水库工程</t>
  </si>
  <si>
    <t>P20511921-0037</t>
  </si>
  <si>
    <t>2019-510000-76-01-392711</t>
  </si>
  <si>
    <t>2023-08-25</t>
  </si>
  <si>
    <t>二郎庙水库渠系工程由1条干渠及7条支渠组成，其中万亩以上支渠3条（马家坪支渠、马亭支渠和石三支渠），万亩以下支渠4条（回草支渠、大兴支渠、太平支渠和得石支渠）。灌区干、支渠渠道总长134.646km，其中，干渠全长45.777km，3条万亩以上支渠总长47.429km，4条万亩以下支渠总长41.44km。</t>
  </si>
  <si>
    <t>FB9F75EA5944B4FB096AF742E0E9E88</t>
  </si>
  <si>
    <t>2F5ECC8322074755E065F8163E8AA87C</t>
  </si>
  <si>
    <t>332528001</t>
  </si>
  <si>
    <t>A0911EA21A32C3ACE0535EFB480A415F</t>
  </si>
  <si>
    <t>资中县教育和体育局</t>
  </si>
  <si>
    <t>资中县第二中学苌弘校区建设项目</t>
  </si>
  <si>
    <t>P24511025-0043</t>
  </si>
  <si>
    <t>2410-511025-04-01-901428</t>
  </si>
  <si>
    <t>项目占地约110亩，建筑面积约60000.00平方米，办学规模60个班，新建教学楼33000.00㎡（含实验楼、图书楼）、学生宿舍22000.00㎡、学生食堂5000.00㎡、风雨球场2000.00㎡、11人制足球场场地10000.00㎡及其他配套设施。</t>
  </si>
  <si>
    <t>2F45D3420AD16E9FE065F8163E8AA87C</t>
  </si>
  <si>
    <t>2F41D65BEEFB4E8DE065F8163E8AA87C</t>
  </si>
  <si>
    <t>中江县双河口供水保障项目</t>
  </si>
  <si>
    <t>P24510623-0067</t>
  </si>
  <si>
    <t>2407-510623-04-01-215728</t>
  </si>
  <si>
    <t>新建双河口水厂一座、配套管网及附属设施，供水规模110000t/d，解决401121人的饮水问题。新建双河口水厂一座、配套管网及附属设施，供水规模110000t/d，解决401121人的饮水问题。新建双河口水厂一座、配套管网及附属设施，供水规模110000t/d，解决401121人的饮水问题。</t>
  </si>
  <si>
    <t>2F4B58F2BC7D385AE065F8163E8AA87C</t>
  </si>
  <si>
    <t>2F4416DDB73C3C1AE065F8163E8AA87C</t>
  </si>
  <si>
    <t>434118 兴文县太平实业开发有限责任公司</t>
  </si>
  <si>
    <t>成渝产业协同-兴文县经开区产业承接园区建设项目</t>
  </si>
  <si>
    <t>P20511528-0034</t>
  </si>
  <si>
    <t>2020-511528-47-01-498279</t>
  </si>
  <si>
    <t>2021-11-01</t>
  </si>
  <si>
    <t xml:space="preserve">新建标准化厂房800004㎡（含生产、加工、包装、仓储等厂房）；配套管网10千米、停车场1500个、广告设施10处等其他附工程。 新建标准化厂房800004㎡（含生产、加工、包装、仓储等厂房）；配套管网10千米、停车场1500个、广告设施10处等其他附工程。 新建标准化厂房800004㎡（含生产、加工、包装、仓储等厂房）；配套管网10千米、停车场1500个、广告设施10处等其他附工程。 
 </t>
  </si>
  <si>
    <t>县太平实业开发公司</t>
  </si>
  <si>
    <t>337E83A0126437E96F4B90F0382BEA1</t>
  </si>
  <si>
    <t>2F3476321E7852C4E065F8163E8AA87C</t>
  </si>
  <si>
    <t>434118</t>
  </si>
  <si>
    <t>B211378AE4B799F2E0535EFB480A6D42</t>
  </si>
  <si>
    <t>遂宁国家级经开区成渝双城经济圈电子信息产业合作示范园及配套基础设施建设项目</t>
  </si>
  <si>
    <t>P22510900-0101</t>
  </si>
  <si>
    <t>2208-510924-04-01-253124</t>
  </si>
  <si>
    <t>本项目总占地面积约300亩。新建标准厂房约13万平方米，排水管网约26.5公里，园区周边物流配套道路约4.43公里，广告位30个，停车位670个(充电桩120个)及附属设施等。本项目总占地面积约300亩。新建标准厂房约13万平方米，排水管网约26.5公里，园区周边物流配套道路约4.43公里，广告位30个，停车位670个(充电桩120个)及附属设施等。</t>
  </si>
  <si>
    <t>2F451BC2880926F0E065F8163E8AA87C</t>
  </si>
  <si>
    <t>ED6D6F2F201FF2A8E0535EFB480A2398</t>
  </si>
  <si>
    <t>333 区住建局</t>
  </si>
  <si>
    <t>区住建局</t>
  </si>
  <si>
    <t>2021年老旧小区改造配套城市更新项目</t>
  </si>
  <si>
    <t>P21510502-0029</t>
  </si>
  <si>
    <t>2102-510500-04-01-187921</t>
  </si>
  <si>
    <t>2021-04-01</t>
  </si>
  <si>
    <t>实施南城街道、北城街道、纳溪老紫阳片区、泰安街道、鱼塘街道等5个片区老旧小区配套设施城市更新工程，主要建设内容为：新建环卫设施1处；配套建设小区周边道路3条（含3处过街通道），共1.5公里；改造排水、排污管网20.5公里及其他配套设施城市更新</t>
  </si>
  <si>
    <t>江阳区住建局</t>
  </si>
  <si>
    <t>A09112185C80C128E0535EFB480A7364</t>
  </si>
  <si>
    <t>2F6C24AD4238592EE065F8163E8AA87C</t>
  </si>
  <si>
    <t>CF7CB66F77DFFB5EE0535EFB480AC974</t>
  </si>
  <si>
    <t>999901909 荥经相岭林业开发有限责任公司</t>
  </si>
  <si>
    <t>荥经县林业局机关</t>
  </si>
  <si>
    <t>荥经县特色林下中药材种植示范基地及基础设施建设项目</t>
  </si>
  <si>
    <t>P23511822-0050</t>
  </si>
  <si>
    <t>2306-511822-04-01-605184</t>
  </si>
  <si>
    <t>利用地方优质林业带打造地方特色中药材资源库，重点发展优质林下中药材基地8000亩，包括生产便道8000米、蓄水池3个、灌溉管道6000米、排水沟6000米、环境监测系统1套等。建设药材育苗研发基地4000平方米，仓储设施5000平方米，完善连接道路4千米等配套设施</t>
  </si>
  <si>
    <t>张洁</t>
  </si>
  <si>
    <t>F688C146B03731ACE0535EFB480A86BA</t>
  </si>
  <si>
    <t>2F701295A4B22F6CE065F8163E8AA87C</t>
  </si>
  <si>
    <t>999901909</t>
  </si>
  <si>
    <t>11B748F56EC6086BE06320C012AC94CC</t>
  </si>
  <si>
    <t xml:space="preserve">武胜县智慧水务建设项目					</t>
  </si>
  <si>
    <t>P23511622-0004</t>
  </si>
  <si>
    <t>2306-511622-04-01-606251</t>
  </si>
  <si>
    <t xml:space="preserve">给水管网改造共300公里，涉及烈面、鸣钟、飞龙、双星、万善、宝箴塞、胜利、龙女、清平、中心石盘、街子等10个乡镇，200000户乡镇居民的智能水表安装工程；河西、河东、太极湖、中心、石盘等制水厂的进行智慧升级；对约2000公里供水管道合理增设智能数据监控设施，搭建供水管道智能数据模型；在现有水务信息系统基础上，建设水务数据中心、生产运行指挥调度中心、客户服务管理中心、智慧应用平台等。项目实施将有效提高新增水厂的产能利用率60%，解决40万人口自来水使用问题。
</t>
  </si>
  <si>
    <t>2F4175CA434F26D1E065F8163E8AA87C</t>
  </si>
  <si>
    <t>FD24846A79885D3FE0535EFB480AADBF</t>
  </si>
  <si>
    <t>平武县龙安镇老旧小区改造项目</t>
  </si>
  <si>
    <t>P25510727-0013</t>
  </si>
  <si>
    <t>2412-510727-04-01-988481</t>
  </si>
  <si>
    <t>项目涉及老旧小区15个，涉及居民1035户，建筑面积约101050平方米，主要改造内容包含小区建筑修缮，监控消防设施；对15个老旧小区内的物业安防、便民服务及健身设施进行改造；小区及周边停车位改造，车位约600个；小区道路及周边道路、燃气、供排水、电力通信管网改造约0.6公里。</t>
  </si>
  <si>
    <t>2F44486D52FD4E7FE065F8163E8AA87C</t>
  </si>
  <si>
    <t>2F436525B0C66EDCE065F8163E8AA87C</t>
  </si>
  <si>
    <t>326326002 阆中市农业农村局</t>
  </si>
  <si>
    <t>阆中市农业农村局</t>
  </si>
  <si>
    <t>阆中市现代农业生态科技综合示范园建设项目</t>
  </si>
  <si>
    <t>P24511381-0004</t>
  </si>
  <si>
    <t>2401-511381-04-01-593791</t>
  </si>
  <si>
    <t>阆中市现代农业生态科技综合示范园，项目主要建设内容为：新建高标准农田15万亩、高质量生态农业生产10万亩、新科技示范推广5万亩集、约农业机械化经营500套(台)、精深粮油加工100万吨及相关基础设施配套建设等。</t>
  </si>
  <si>
    <t>9EF10A013E84F45B698E663F6E69B6C</t>
  </si>
  <si>
    <t>2F67D455180302A1E065F8163E8AA87C</t>
  </si>
  <si>
    <t>197BC67D97014842E06320C012AC93D7</t>
  </si>
  <si>
    <t>360001001 天全县教育局机关</t>
  </si>
  <si>
    <t>天全县教育局机关</t>
  </si>
  <si>
    <t>天全县中心乡镇幼儿园建设项目</t>
  </si>
  <si>
    <t>P22511825-0019</t>
  </si>
  <si>
    <t>2206-511825-04-01-106131</t>
  </si>
  <si>
    <t>新建2所中心乡镇幼儿园，建筑面积9000平方米，相关附属工程建设，并按标准配备设备设施、图书、教玩具等。新建2所中心乡镇幼儿园，建筑面积9000平方米，相关附属工程建设，并按标准配备设备设施、图书、教玩具等。</t>
  </si>
  <si>
    <t>天全县教育局</t>
  </si>
  <si>
    <t>E2BBAE81195A2363E0535EFB480A4295</t>
  </si>
  <si>
    <t>2F44457B98CC4E81E065F8163E8AA87C</t>
  </si>
  <si>
    <t>ED312B0DA24EED65E0535EFB480A9A8A</t>
  </si>
  <si>
    <t>内江市市中区经济和信息化局</t>
  </si>
  <si>
    <t>内江市经济和信息化局主管</t>
  </si>
  <si>
    <t>白马节能环保产业园区标准化厂房建设（一期）项目</t>
  </si>
  <si>
    <t>P23511002-0027</t>
  </si>
  <si>
    <t>2206-511002-04-01-972883</t>
  </si>
  <si>
    <t xml:space="preserve">白马节能环保产业园区标准化厂房建设（一期）项目位于内江高新技术产业园区绿色能源产业园内，总占地面积约155.85亩，新建标准厂房及定制厂房102000.00㎡，配备停车位，充电桩，并完善水、电、气等配套基础设施工程。 </t>
  </si>
  <si>
    <t>2F53D6795CA13326E065F8163E8AA87C</t>
  </si>
  <si>
    <t>11A291B23CAA43E0E06320C012AC113E</t>
  </si>
  <si>
    <t>东兴区城区老旧小区改造（二期）项目</t>
  </si>
  <si>
    <t>P21511011-0008</t>
  </si>
  <si>
    <t>2109-511011-04-01-576994</t>
  </si>
  <si>
    <t>2026-03-21</t>
  </si>
  <si>
    <t>东兴区城区老旧小区改造（二期）项目建设内容为： 对东兴区城镇18000户老旧小区进行提升改造，配套小区周边道路、强（弱）电改造、、幼儿园、养老服务中心、污水与垃圾处理、消防站、停车场及便民市场等附属设施。</t>
  </si>
  <si>
    <t>2F31688B977D0A66E065F8163E8AA87C</t>
  </si>
  <si>
    <t>CFAE38B61616FB54E0535EFB480A173F</t>
  </si>
  <si>
    <t>电子信息产业转移基地恩阳园区基础设施建设项目</t>
  </si>
  <si>
    <t>P23511903-0004</t>
  </si>
  <si>
    <t>2302-511903-04-01-762070</t>
  </si>
  <si>
    <t>2023-05-06</t>
  </si>
  <si>
    <t>项目用地面积 62 亩，包括新建高标准厂房约 9 万平方米；新建停车场约 1.5 万平方米，设置机动车停车位约 500 个，非机动车停车位约 80 个，充电桩约 120 个；新建园区道路约 3.5 公里，完善园区给排水管网 3 公里、燃气管网 2 公里、电力管网 3 公里、通信管网2.6 公里及其他配套设施。</t>
  </si>
  <si>
    <t>2F5DDC30AAAD588AE065F8163E8AA87C</t>
  </si>
  <si>
    <t>11B8BEF8079F57FBE06320C012AC6901</t>
  </si>
  <si>
    <t>成渝双城经济圈—邻水县垃圾分类收转运处置体系工程建设项目</t>
  </si>
  <si>
    <t>P23511623-0075</t>
  </si>
  <si>
    <t>2310-511623-04-01-951995</t>
  </si>
  <si>
    <t>打造川渝分类收转运处置体系工程示范区，新建垃圾筛分中心、日筛分量40吨，新建垃圾处理站、日处理50吨，建设6000座智能垃圾分类收集转运点、配套转运车辆及设施设备，建设县智慧垃圾转运分类信息化系统、停车与充电设施，对现有9座垃圾中转站进行提质改造（含智能垃圾分类处理系统与压缩等设备）。</t>
  </si>
  <si>
    <t>2F5A5DE1B1CF5F7CE065F8163E8AA87C</t>
  </si>
  <si>
    <t>11B5933C238C0885E06320C012AC06AA</t>
  </si>
  <si>
    <t>宜宾市翠屏区城镇污水处理建设项目（一期）</t>
  </si>
  <si>
    <t>P22511502-0030</t>
  </si>
  <si>
    <t>2201-511502-17-01-185912</t>
  </si>
  <si>
    <t>2024-01-03</t>
  </si>
  <si>
    <t>本项目对翠屏区污水处理设施进行建设，建设内容分三期实施，一期新建污水处理厂 1 座，日处理能力为 6,000 立方米，扩建 1.5 公里污水管网，改造 2.6 公里污水管网，整治入河排污口及设施设备购置；二期新建污水处理站 5 座，日处理能力为 2,600 立方米，扩建污水处理设施 9 座，日处理能力为 9,200 立方米；三期建设剩余污水处理设施，日处理能力为57100立方米，同时配套建设污水管网、应急储存池、检查井、提泵站以及设施设备购置。</t>
  </si>
  <si>
    <t>2F333B185F934EB5E065F8163E8AA87C</t>
  </si>
  <si>
    <t>D885BC2732F19880E0535EFB480A77AF</t>
  </si>
  <si>
    <t>333601006 邻水县城镇建设投资有限责任公司</t>
  </si>
  <si>
    <t>邻水县发展和改革局主管部门审核</t>
  </si>
  <si>
    <t>邻水县智慧交通和城市管理基础设施升级项目</t>
  </si>
  <si>
    <t>P24511623-0008</t>
  </si>
  <si>
    <t>2310-511623-04-01-890741</t>
  </si>
  <si>
    <t>建设城市管理智慧化应用平台，搭建智慧交通应用场景建设200个多功能智能杆体搭载智慧天网前端设备、50个5G通信微基站搭载端口、185个智能广告宣传位，建设800个智能卡口，图综平台等前端设备;升级改造占道智慧停车位150个，并配备50个智能双枪新能源充电桩，实现信息通讯技术与城市基础设施建设相融合。项目不涉及新增算力（数据）中心。</t>
  </si>
  <si>
    <t>邻水县城镇建设投资有限责任公司</t>
  </si>
  <si>
    <t>本项目不是续发项目；不存在信息系统重复建设情况，不存在新增巨幅大屏等新形象工程。</t>
  </si>
  <si>
    <t>D3CB8B7386D542D2E0535EFB480A090F</t>
  </si>
  <si>
    <t>2F4A8506DD315F7EE065F8163E8AA87C</t>
  </si>
  <si>
    <t>333601006</t>
  </si>
  <si>
    <t>11B748F55F86086BE06320C012AC94CC</t>
  </si>
  <si>
    <t>333171 布拖县住房和城乡建设局</t>
  </si>
  <si>
    <t>凉山州布拖县棚户区（城市危旧房）改造项目一期</t>
  </si>
  <si>
    <t>P25513429-0002</t>
  </si>
  <si>
    <t>2502-513429-04-01-661891</t>
  </si>
  <si>
    <t>项目城市危旧房总拆迁户1150户，拆迁区域面积622.34亩，拆迁建筑面积85495平方米，安置方式为新建安置房建筑面积约26400平方米和组织购买存量住房用于安置。项目城市危旧房总拆迁户1150户，拆迁区域面积622.34亩，拆迁建筑面积85495平方米，安置方式为新建安置房建筑面积约26400平方米和组织购买存量住房用于安置。</t>
  </si>
  <si>
    <t>布拖县城乡规划建设环境保护和住房保障局</t>
  </si>
  <si>
    <t>8105718EABE4945A7EE80ED7968D3D5</t>
  </si>
  <si>
    <t>2F70AA7E16C76BEFE065F8163E8AA87C</t>
  </si>
  <si>
    <t>333171</t>
  </si>
  <si>
    <t>2F6DADF7D292133EE065F8163E8AA87C</t>
  </si>
  <si>
    <t>333168 遂宁市安居区住房和城乡建设局</t>
  </si>
  <si>
    <t>遂宁市安居区凤凰半岛四期棚户区改造项目</t>
  </si>
  <si>
    <t>P22510904-0031</t>
  </si>
  <si>
    <t>2206-510904-04-01-151568</t>
  </si>
  <si>
    <t>涉及居民600户，占地约40亩，新建房屋建筑面积约100000平方米，其中地上建筑面积约68000平方米，地下建筑面积约32000平方米。包括住宅用房、配套物业室、配套底商、门卫室及小区活动室，完善小区道路、停车位、给排水管网、燃气管网、强弱电、健身器材、无障碍设施、智慧门禁系统及小区活动中心等附属设施。</t>
  </si>
  <si>
    <t>B350DCE0643422B92853DE163B942E2</t>
  </si>
  <si>
    <t>2F5B6ACE537E4E9CE065F8163E8AA87C</t>
  </si>
  <si>
    <t>333168</t>
  </si>
  <si>
    <t>E2A1BE5A20B3DC9BE0535EFB480A7A7B</t>
  </si>
  <si>
    <t>达州市高新区河市片区燃气管网老化更新改造项目</t>
  </si>
  <si>
    <t>P25511700-0003</t>
  </si>
  <si>
    <t>2501-511726-04-01-449365</t>
  </si>
  <si>
    <t>改造燃气市政管道6.8km，改造燃气庭院管道46.9km，改造燃气立管25.7km，改造居民用户使用橡胶软管 5000 户，燃气自闭阀等安全装置安装4370户，工商业用户管道、设施217户，并配套挖沟槽、混凝土套管、智能调压及预警等工程。</t>
  </si>
  <si>
    <t>2F56434F4E17328CE065F8163E8AA87C</t>
  </si>
  <si>
    <t>2F433E43F62A606EE065F8163E8AA87C</t>
  </si>
  <si>
    <t>井研县和平街保障性租赁住房及配套基础设施建设项目</t>
  </si>
  <si>
    <t>P24511124-0005</t>
  </si>
  <si>
    <t>2401-511124-04-05-410003</t>
  </si>
  <si>
    <t>新建保障性租赁住房（350套）约2.45万平方米，配套建设地下管线，含雨污水管约2.5公里、给水管约1.5公里、天然气管及强弱电管约4.7公里等；新建停车位450个，占地约1.65万平方米；配套连接道路，长约700米，宽约9～20米等。新建保障性租赁住房（350套）约2.45万平方米，配套建设地下管线，含雨污水管约2.5公里、给水管约1.5公里、天然气管及强弱电管约4.7公里等；新建停车位450个，占地约1.65万平方米；配套连接道路，长约700米，宽约9-20米等。</t>
  </si>
  <si>
    <t>2F671A1B5662587DE065F8163E8AA87C</t>
  </si>
  <si>
    <t>11B7417DA50F374FE06320C012ACBA1D</t>
  </si>
  <si>
    <t>361409401 大竹县疾病预防控制中心</t>
  </si>
  <si>
    <t>大竹县疾病预防控制中心能力提升建设项目</t>
  </si>
  <si>
    <t>P24511724-0010</t>
  </si>
  <si>
    <t>2209-511724-04-01-314997</t>
  </si>
  <si>
    <t>2026-11-01</t>
  </si>
  <si>
    <t>占地面积3455平方米，建筑面积2500平方米。新建理化实验室、微生物实验室、P2实验室、基因测序实验室、艾滋病确证实验室；新建疫苗冷库，应急物资库房；新建实验室集中供电（含备用电源）、供气（氮气、氩气、乙炔等气体）、供水、新风、实验室废水废气集中处理等系统；购置原子荧光分光光度计、原子吸收分光光谱仪、离子色谱仪、气相色谱仪气相色谱-质谱联用仪、超高效液相色谱仪、全自动医用PCR分析系统、全自动生化分析仪、固相萃取系统、游离二氧化硅前处理器、全自动血细胞分析仪等实验设备10台(套)。</t>
  </si>
  <si>
    <t>肖森林</t>
  </si>
  <si>
    <t>F8BCAA826434FAD85C9DDBDA5D2C324</t>
  </si>
  <si>
    <t>2F6F502C216D5F8EE065F8163E8AA87C</t>
  </si>
  <si>
    <t>361409401</t>
  </si>
  <si>
    <t>197BC9FEA6194840E06320C012AC80C8</t>
  </si>
  <si>
    <t>中江县新建小型水库项目</t>
  </si>
  <si>
    <t>P20510623-0016</t>
  </si>
  <si>
    <t>2020-510623-76-01-421284</t>
  </si>
  <si>
    <t xml:space="preserve">新建光明、金铃、石马三座水库。新建光明、金铃、石马三座水库。新建光明、金铃、石马三座水库。新建光明、金铃、石马三座水库。新建光明、金铃、石马三座水库。新建光明、金铃、石马三座水库。新建光明、金铃、石马三座水库。新建光明、金铃、石马三座水库。
新建光明、金铃、石马三座水库。新建光明、金铃、石马三座水库。新建光明、金铃、石马三座水库。新建光明、金铃、石马三座水库。新建光明、金铃、石马三座水库。
新建光明、金铃、石马三座水库。新建光明、金铃、石马三座水库。
</t>
  </si>
  <si>
    <t>2F4A4C00AEC74994E065F8163E8AA87C</t>
  </si>
  <si>
    <t>9B4DB533A295A6BEE0535EFB480A2744</t>
  </si>
  <si>
    <t>平武县城镇污水管网升级改造工程</t>
  </si>
  <si>
    <t>P25510727-0017</t>
  </si>
  <si>
    <t>2501-510727-04-01-747327</t>
  </si>
  <si>
    <t>项目拟对平武县城及古城镇、响岩镇、水晶镇、大桥镇、江油关镇等乡镇现有污水处理厂扩容及提标改造，提升后污水处理厂（站）处理规模总共为 4400 吨/日。配套污水管网及其他处理设施改造，其中改造污水主管网 15000m，污水支管网 23929m，污水井 95 个以及道路恢复 1065m。</t>
  </si>
  <si>
    <t>2F463D147FE71DD1E065F8163E8AA87C</t>
  </si>
  <si>
    <t>2F469CF94CD544F9E065F8163E8AA87C</t>
  </si>
  <si>
    <t>成渝之心·内江经开区新型材料研发及转化平台建设项目</t>
  </si>
  <si>
    <t>P21511000-0049</t>
  </si>
  <si>
    <t>2111-511098-04-01-208281</t>
  </si>
  <si>
    <t xml:space="preserve">新建标准化厂房115070.24㎡，建设包括研发标准厂房、成果转化标准厂房等以及配套道路工程、供排水管网工程等配套设施建设。配套建设3条道路总长2796.146m（其中配套道路1长290.396m、新材料厂房南侧配套道路长377.75m、配套梨红路全长约2128m）
</t>
  </si>
  <si>
    <t>2F58AB80EA6A2F45E065F8163E8AA87C</t>
  </si>
  <si>
    <t>D01B99E87A12FC59E0535EFB480ACA95</t>
  </si>
  <si>
    <t>达州普光经开区排水管网补短板项目</t>
  </si>
  <si>
    <t>P25511722-0005</t>
  </si>
  <si>
    <t>2502-511722-04-01-469772</t>
  </si>
  <si>
    <t>改造排水管网约40千米：其中DN800雨水管15千米，DN1200雨水管15千米，DN1400雨水管10千米；配套建设检查井、排水沟渠、截水沟、涵管改造、一体化泵站及相关附属设施。改造排水管网约40千米：其中DN800雨水管15千米，DN1200雨水管15千米，DN1400雨水管10千米；配套建设检查井、排水沟渠、截水沟、涵管改造、一体化泵站及相关附属设施。</t>
  </si>
  <si>
    <t>2F5742743B8F1A9EE065F8163E8AA87C</t>
  </si>
  <si>
    <t>2F55CA9C8D9C7EA5E065F8163E8AA87C</t>
  </si>
  <si>
    <t>内江市东兴区松林水库引调水工程</t>
  </si>
  <si>
    <t>P24511011-0019</t>
  </si>
  <si>
    <t>2405-511011-04-01-882486</t>
  </si>
  <si>
    <t>2024-08-06</t>
  </si>
  <si>
    <t>2025-11-06</t>
  </si>
  <si>
    <t>根据《水利水电工程等级划分及洪水标准》(SL252—2017)的 规定,本工程属v等工程,永久性主要建筑物级别为3级,永久性次要建筑物级别为4级, 临时性建筑物按5级设计。本次新建管网79.43km,加压泵 3座,取水泵站1座,调节池1座。</t>
  </si>
  <si>
    <t>2F55D54E7F2C04B8E065F8163E8AA87C</t>
  </si>
  <si>
    <t>2F41C2300815460CE065F8163E8AA87C</t>
  </si>
  <si>
    <t>遂宁市船山区循环经济产业园基础设施建设项目</t>
  </si>
  <si>
    <t>P21510903-0058</t>
  </si>
  <si>
    <t>2109-510903-04-01-344106</t>
  </si>
  <si>
    <t xml:space="preserve">新建污泥处理厂1座、生活垃圾无害化处理及综合利用中心1座、产业服务中心4万平方米，配套建设智慧停车场、道路、管网等相关附属设施。 新建污泥处理厂1座、生活垃圾无害化处理及综合利用中心1座、产业服务中心4万平方米，配套建设智慧停车场、道路、管网等相关附属设施。 </t>
  </si>
  <si>
    <t>2F4B8EB086CF4EBFE065F8163E8AA87C</t>
  </si>
  <si>
    <t>CFD88E89C2DC8CC7E0535EFB480A1323</t>
  </si>
  <si>
    <t>324102 威远县国土资源储备中心</t>
  </si>
  <si>
    <t>威远县自然资源和规划局</t>
  </si>
  <si>
    <t>内江市威远县使用专项债券的1-1-13-152、1-1-20-193地块收回收购存量闲置土地项目</t>
  </si>
  <si>
    <t>P25511024-0010</t>
  </si>
  <si>
    <t>1111-000000-00-00-111118</t>
  </si>
  <si>
    <t>1-1-13-152块位于严陵镇白塔路，共38.62亩，经协商，四川远沃建筑工程有限公司与威远县国土资源储备中心达成收购协议，拟通过申请专项债券资金收回收购该闲置地块。1-1-20-193地块位于严陵镇二环路西段，共59.41亩；经协商，四川振威实业发展集团有限公司与威远县国土资源储备中心达成收购协议，拟通过申请专项债券资金收回收购该闲置地块。</t>
  </si>
  <si>
    <t>威远县国土资源储备中心</t>
  </si>
  <si>
    <t>BEC4F7FC95E467DA57C164D6F9740D7</t>
  </si>
  <si>
    <t>2F5F00B4F57E5881E065F8163E8AA87C</t>
  </si>
  <si>
    <t>324102</t>
  </si>
  <si>
    <t>2F680B357B391EB4E065F8163E8AA87C</t>
  </si>
  <si>
    <t>乐山市马边彝族自治县托育综合服务中心项目</t>
  </si>
  <si>
    <t>P25511133-0013</t>
  </si>
  <si>
    <t>2405-511133-04-01-314129</t>
  </si>
  <si>
    <t>建设规模及主要内容:新建托育综合服务中心5534.47 m，设置托位140个，包括婴幼儿活动用房1362.23m，托育服务管理用房700.12m、婴幼儿早期发展用房1350m、培训研发用房1283㎡，监督管理用房500m、地下设备辅助用房339.12㎡及总平道路、绿地、室外活动等场地和排水系统、暖通空调系统、电气系统、消防系统、智能化系统及电梯等建筑设备。</t>
  </si>
  <si>
    <t>2F70A9B1646C6C06E065F8163E8AA87C</t>
  </si>
  <si>
    <t>2F70A4BB1D8E6C0CE065F8163E8AA87C</t>
  </si>
  <si>
    <t>214303301 大竹县水务局</t>
  </si>
  <si>
    <t>大竹县龙潭水库灌区渠系提升工程</t>
  </si>
  <si>
    <t>P23511724-0027</t>
  </si>
  <si>
    <t>2112-511724-19-01-128876</t>
  </si>
  <si>
    <t>2024-07-05</t>
  </si>
  <si>
    <t>2026-07-05</t>
  </si>
  <si>
    <t>项目名称：大竹县龙潭水库灌区渠系提升工程，项目建设内容：新建及改造龙潭水库渠系干渠19.9km;新建清河支渠4.58km;黄家支渠2.09km，改善灌溉面积为1.7万亩，新增灌溉面积为3.6万亩及新建道路、其他管理、监测设施、水质提升等。本工程实施后，灌溉保证率提高，粮食增产，种植经济作物有水源作保证，可增加农民收入及水质提升，其经济效益显著。</t>
  </si>
  <si>
    <t>李梦颖</t>
  </si>
  <si>
    <t>B84EFCA474A43E1B3459DF1CF886EC8</t>
  </si>
  <si>
    <t>2F598B74FC5B06C8E065F8163E8AA87C</t>
  </si>
  <si>
    <t>214303301</t>
  </si>
  <si>
    <t>1A36473CF4964828E06320C012ACF1C9</t>
  </si>
  <si>
    <t>松潘县金坑坝片区老旧街区改造项目</t>
  </si>
  <si>
    <t>P25513224-0001</t>
  </si>
  <si>
    <t>2501-513224-04-01-609637</t>
  </si>
  <si>
    <t>改造金坑坝片区891栋建筑物外立面，改造街区公共活动空间4820.83平方米，优化健身场地共25464.51平方米，拆除新建人行道18740平方米，铣刨更新沥青路面34096平方米；新建2座地面停车场，面积4602平方米，设置车位数100个；新建及改造管网28公里，恢复建设管道破除路面约33000平方米等内容</t>
  </si>
  <si>
    <t>2F56DC7E9A677005E065F8163E8AA87C</t>
  </si>
  <si>
    <t>2F2FB37C335D5AB8E065F8163E8AA87C</t>
  </si>
  <si>
    <t>332213 汉源县水利局</t>
  </si>
  <si>
    <t>汉源县水利局</t>
  </si>
  <si>
    <t>汉源县九襄水厂管网延伸工程项目</t>
  </si>
  <si>
    <t>P19511823-0010</t>
  </si>
  <si>
    <t>2019-511823-46-01-390866</t>
  </si>
  <si>
    <t>取水工程：永定桥水库九襄段配水渠道2019年完工本期配套取水管；建设输水管道2.5KM；建设2.4万m3/d（含有部分一期已建）；清水输送管道工程焊接螺旋钢管63.91KM，配套加压泵站两座分别位于洪水村1组和洪水村2组。</t>
  </si>
  <si>
    <t>郝平</t>
  </si>
  <si>
    <t>DE6F6FC43BB49AD9B6D01EF47CF3D15</t>
  </si>
  <si>
    <t>2F5C75BD03163BE7E065F8163E8AA87C</t>
  </si>
  <si>
    <t>332213</t>
  </si>
  <si>
    <t>8FEA49E43AC59A51E0535EFB480A8286</t>
  </si>
  <si>
    <t>绵竹市城区停车场建设项目二期</t>
  </si>
  <si>
    <t>P22510683-0042</t>
  </si>
  <si>
    <t>2206-510683-04-01-864116</t>
  </si>
  <si>
    <t>项目拟对绵竹市城区范围的3个综合停车场、5个街头口袋停车场、谷王社区停车场、4条道路建设停车场及环境提升改造，总改建面积约63.02万平方米。改建停车位1342个，新增充电桩271个及供电等辅助及配套设施。</t>
  </si>
  <si>
    <t>2F5449A0A4B07338E065F8163E8AA87C</t>
  </si>
  <si>
    <t>E2943D9E65FE236AE0535EFB480A32EB</t>
  </si>
  <si>
    <t>448448405 广元市诚智水务有限责任公司</t>
  </si>
  <si>
    <t>区水务农机局机关</t>
  </si>
  <si>
    <t>广元市昭化区紫云水厂扩建工程</t>
  </si>
  <si>
    <t>P25510811-0004</t>
  </si>
  <si>
    <t>2406-510811-04-01-531104</t>
  </si>
  <si>
    <t>扩建昭化区紫云水厂，其中新增供水规模10000m3/d,建成后总供水规模12750m3/d；新建紫云水源取水泵站一座，取水规模480m3/h；新建DN400输水管道680m;新建供区供水管道12608m,以及配套相关设施设备。扩建后的紫云水厂将服务于城乡供水一体化，服务范围包括元坝镇以及普子、新胜、杏树、大坝、东山、五一等6个村，涉及供区镇村人口约23000人。</t>
  </si>
  <si>
    <t xml:space="preserve">冯素珍 </t>
  </si>
  <si>
    <t>26AEA8CCA0C83013E065F8163E8AA87C</t>
  </si>
  <si>
    <t>2F574D881B801D6CE065F8163E8AA87C</t>
  </si>
  <si>
    <t>448448405</t>
  </si>
  <si>
    <t>2F4A81C3C8955EDFE065F8163E8AA87C</t>
  </si>
  <si>
    <t>360601301 华蓥市教育科技和体育局</t>
  </si>
  <si>
    <t>华蓥市智慧教育新型基础设施建设项目</t>
  </si>
  <si>
    <t>P24511681-0021</t>
  </si>
  <si>
    <t>2405-511681-04-01-685800</t>
  </si>
  <si>
    <t>更新升级 500 套多媒体教学设备、改造72 间学科专用数字化教室、新建 2000 套云桌面终端、4 套校级考试管理平台、1 套县级、19套校级教学质量诊断监测平台、30 套 AI 校园安全风险感知预警系统、30 间智慧纸笔课堂、10 套素质教育平台、AI 综合服务平台、全媒体综合服务平台、AI 智能媒资系统、4K 超高清融合生产能力平台及相关配套设施设备等。项目覆盖全市 38 所中小学校，4 万余名师生。通过本项目建设能加快推动华蓥市教育数字化转型，促进教育优质均衡发展。项目不涉及新增算力（数据）中心。</t>
  </si>
  <si>
    <t>市教育局</t>
  </si>
  <si>
    <t>该项目非续发，该项目不存在信息系统的重复建设，不新增巨幅大屏等新形象工程。</t>
  </si>
  <si>
    <t>871330F8BF24BB193C3DAB02F4DA7E8</t>
  </si>
  <si>
    <t>2F464199B66C1DD3E065F8163E8AA87C</t>
  </si>
  <si>
    <t>360601301</t>
  </si>
  <si>
    <t>1A0C7388D11E1341E06320C012AC45B5</t>
  </si>
  <si>
    <t>乐山市五通桥“一站式”多式联运港基础设施建设项目</t>
  </si>
  <si>
    <t>P22511112-0010</t>
  </si>
  <si>
    <t>2204-511112-04-01-354643</t>
  </si>
  <si>
    <t>项目总用地面积约564亩，项目总建筑面积约5万平方米。主要包括新建与“中国绿色硅谷”配套的仓储与配送仓库30000平方米，集装箱吊装、装卸专用场地20000平方米；配套建设物流专用停车场约30000平方米，新增物流专用停车位600个，并配置部分充电桩；完成项目场地平整，场内道路及其他配套基础设施。</t>
  </si>
  <si>
    <t>2F39D2F35C2804C3E065F8163E8AA87C</t>
  </si>
  <si>
    <t>E2A1DCB2820887DAE0535EFB480A894A</t>
  </si>
  <si>
    <t>内江市城南片区数字公共服务建设项目</t>
  </si>
  <si>
    <t>P24511002-0010</t>
  </si>
  <si>
    <t>2311-511002-04-01-659821</t>
  </si>
  <si>
    <t>本项目主要建设内容为城南片区数字交通系统、智慧环卫设施与基础设施智能化改造等。包含智慧城市道路监控服务系统、20套机器人环卫、5辆无人驾驶清扫车、智慧化改造30座公交站台、260套5G多功能智慧灯杆、11.72公里智慧地下管线综合运营维护信息化升级、400个智慧停车位改造等。本项目不涉及新增算力。</t>
  </si>
  <si>
    <t>2F59F4EB4EBE35D2E065F8163E8AA87C</t>
  </si>
  <si>
    <t>19FC4548FDED4826E06320C012AC9C44</t>
  </si>
  <si>
    <t>999317 大竹县金穗源农林发展有限公司</t>
  </si>
  <si>
    <t>大竹县成渝高效特色农业带合作园区建设项目</t>
  </si>
  <si>
    <t>P21511724-0017</t>
  </si>
  <si>
    <t>2111-511724-20-01-730180</t>
  </si>
  <si>
    <t>建设高标准农田4万亩(水田3万亩、旱田1万亩)，配套建设农产品深加工厂房18000平方米、冷链物流配送中心10000平方米、农产品冻库15000平方米、建立农产品质量追溯体系及电商信息化平台等相关配套基础设施。建设高标准农田4万亩(水田3万亩、旱田1万亩)，配套建设农产品深加工厂房18000平方米、冷链物流配送中心10000平方米、农产品冻库15000平方米、建立农产品质量追溯体系及电商信息化平台等相关配套基础设施。</t>
  </si>
  <si>
    <t>汤华文</t>
  </si>
  <si>
    <t>9B1F732B6567FFF9E0535EFB480A724F</t>
  </si>
  <si>
    <t>2F745088C82A67A8E065F8163E8AA87C</t>
  </si>
  <si>
    <t>CFAE34D65913FB58E0535EFB480A05CC</t>
  </si>
  <si>
    <t>攀枝花市西区陶家渡历史文化街区保护传承项目</t>
  </si>
  <si>
    <t>P24510403-0029</t>
  </si>
  <si>
    <t>2410-510403-04-01-345979</t>
  </si>
  <si>
    <t>主要内容：对传统街巷路面改造约1 公里，街区内部历史建筑及公有建筑立面修缮约1 万平方米，屋顶防水约1 万平方米，排水沟清淤及沟盖板更换约2 公里，配套公共服务设施、生态停车场、消防等基础设施等。
预期效益： 1.经济效益：本项目预计债券发行期限为30年，可实现的运营收入主要为停车费收入、充电桩收入、公共配套服务设施出租收等，预计债券存续期内可实现项目净收入为0.6435亿元。 
 2.社会效益：项目建成后，能给街区居民创造一个生态宜居环境，改善居民生活质量，提高居民生活品质，促进居民生活水平的提高。</t>
  </si>
  <si>
    <t>2F680EB576EC13DEE065F8163E8AA87C</t>
  </si>
  <si>
    <t>2F5E7AD0EB6C252CE065F8163E8AA87C</t>
  </si>
  <si>
    <t>内江市市中区半坡井片区老旧小区改造项目 (一期)</t>
  </si>
  <si>
    <t>P23511002-0028</t>
  </si>
  <si>
    <t>2305-511002-04-01-836455</t>
  </si>
  <si>
    <t>2025-01-06</t>
  </si>
  <si>
    <t>2027-05-05</t>
  </si>
  <si>
    <t>涉及居民户数约 17317 户，改造面积约 131 万平方米,针对社区内老旧小区实施改造工作(水电气改造工程等)、小区公共区域改造(道路黑化、监控、雨污水管网整治、强弱电改造、挡土墙及围墙加固修复、线路规整完善停车位及充电桩等)、改造便民中心1处;新建停车场(10处)约40400㎡、新增充电桩457桩等完善其他配套设施建设内容。</t>
  </si>
  <si>
    <t>2F5A5E73738A5F80E065F8163E8AA87C</t>
  </si>
  <si>
    <t>11D20C8D80910901E06320C012AC5F29</t>
  </si>
  <si>
    <t>宜宾市叙州区长江三江口片区污水管网治理工程项目</t>
  </si>
  <si>
    <t>P24511521-0120</t>
  </si>
  <si>
    <t>2411-511504-04-01-798529</t>
  </si>
  <si>
    <t>改建DN300污水管 42000m，DN400污水管20300m，DN500污水管716m，DN600 污水管1049m，DN800污水管2537m，DN1000污水管 1399m，DN1200污水管907m；改造雨污混接点170 处。</t>
  </si>
  <si>
    <t>2F45D31386786E9DE065F8163E8AA87C</t>
  </si>
  <si>
    <t>2F45DC358CD86E96E065F8163E8AA87C</t>
  </si>
  <si>
    <t>自贡至泸州港公路（泸州段）</t>
  </si>
  <si>
    <t>P19510500-0074</t>
  </si>
  <si>
    <t>2019-11-20</t>
  </si>
  <si>
    <t xml:space="preserve">自贡至泸州港公路项目（泸州段）由 K91+461.680至K113+660.234长约 22.199 km，公路等级为 一级公路技术标准 ，设计速度为 80公里/小时 ，挖方272.9万立方，填方234.5万立方，路面工程 460.794 Km2，防护及排水工程 145.3 Km3，特殊路基处理 14.12 Km，涵洞工程 2099.8/56 m/道，桥梁工程 1505.84/9 m/座，其中大桥 1422.84/8 m/座，大桥 83/1 m/座。
</t>
  </si>
  <si>
    <t>2F6C2A91398C593AE065F8163E8AA87C</t>
  </si>
  <si>
    <t>9245D719A206D50BE0535EFB480AFCFC</t>
  </si>
  <si>
    <t>303303 四川洪雅云上瓦屋通用机场有限公司</t>
  </si>
  <si>
    <t>洪雅县发展和改革局洪雅县粮食和物资储备局、洪雅县数据局</t>
  </si>
  <si>
    <t>眉山洪雅通用机场项目</t>
  </si>
  <si>
    <t>P25511423-0004</t>
  </si>
  <si>
    <t>2301-510000-04-01-404050</t>
  </si>
  <si>
    <t>2027-09-27</t>
  </si>
  <si>
    <t>本项目新建A1级通用机场，飞行区指标为2B，建设1条长1200米、宽30米的跑道，1条垂直联络道，6个机位的停机坪，3200平方米的机库，2000平方米的综合业务楼，以及空管、助航灯光、消防救援等配套设施。</t>
  </si>
  <si>
    <t>曹芮铭</t>
  </si>
  <si>
    <t>2F3367E3CA8D4EA7E065F8163E8AA87C</t>
  </si>
  <si>
    <t>2F45D3335EDC6EA1E065F8163E8AA87C</t>
  </si>
  <si>
    <t>2F45D34217F46E9FE065F8163E8AA87C</t>
  </si>
  <si>
    <t>999327 大竹县竹源土地整理有限公司</t>
  </si>
  <si>
    <t>西渝高铁大竹站站前广场及配套基础设施建设项目</t>
  </si>
  <si>
    <t>P22511724-0065</t>
  </si>
  <si>
    <t>2206-511724-04-01-905754</t>
  </si>
  <si>
    <t xml:space="preserve">本项目用地面积约570亩，总建筑面积约12.98万平方米。建设内容包括：（1）地面广场及交通场站：旅客集散及乘换区30000平方米、站房附属用房10000平方米、公交场站40000平方米、小汽车落客区；（2）地下空间：主要为停车场和旅客集散及换乘空间18300平方米、地下服务用房15000平方米、地下车行出入口通道；（3）高铁货运中心：物流配送服务站、公路货运接驳区共15000平方米，管理服务用房1500平方米；建设高铁站旁连接物流园道路3公里等基础设施。
</t>
  </si>
  <si>
    <t>大竹县竹源土地整理有限公司</t>
  </si>
  <si>
    <t>ED66D1AE99622965E0535EFB480A1BD9</t>
  </si>
  <si>
    <t>2F5F6CC1AE6D099EE065F8163E8AA87C</t>
  </si>
  <si>
    <t>999327</t>
  </si>
  <si>
    <t>ED660A475AB1B38BE0535EFB480A3613</t>
  </si>
  <si>
    <t>遂潼川渝毗邻地区一体化发展先行区智能制造产业园</t>
  </si>
  <si>
    <t>P24510903-0030</t>
  </si>
  <si>
    <t>2312-510903-04-01-405026</t>
  </si>
  <si>
    <t>新建标准化厂房约19万平方米，建设园区连接道路4公里，建设综合管网3公里，雨水、污水、以及燃气、电力、通讯等附属工程;配套建设智慧停车场(含停车位 160个充电桩 32个)及环境工程等，配套建设应急救援、智慧交通、智慧安防等智慧管理系统，以及其他园区附属设施。</t>
  </si>
  <si>
    <t>2F574D8816D21D6CE065F8163E8AA87C</t>
  </si>
  <si>
    <t>1A2179C95D9D02ADE06320C012AC9DFC</t>
  </si>
  <si>
    <t>遂宁高新技术产业船山园区核心区基础设施提升工程</t>
  </si>
  <si>
    <t>P22510903-0051</t>
  </si>
  <si>
    <t>2211-510903-04-01-294579</t>
  </si>
  <si>
    <t>2023-03-20</t>
  </si>
  <si>
    <t>主要建设标准化厂房约11.5万平方米，建设产业园区道路约4.7公里，配套建设雨水、污水、燃气、电力、通讯等管网工程，配套建设智慧停车场(含充电桩等)，及其他附属工程等，迁改电力线路约6.8公里，迁改燃气管道约3.5 公里。</t>
  </si>
  <si>
    <t>2F4CCF683751527EE065F8163E8AA87C</t>
  </si>
  <si>
    <t>ED2E2B42EFB2D2D3E0535EFB480A67AB</t>
  </si>
  <si>
    <t>德阳经济技术开发区物流港片区城中村改造项目</t>
  </si>
  <si>
    <t>P25510600-0009</t>
  </si>
  <si>
    <t>2503-510699-04-01-187679</t>
  </si>
  <si>
    <t>包括征地拆迁、拆除外运、政府组织村民购买存量商品房等。其中拟拆迁房屋总建筑面积约122710平方米，全为集体土地住宅。片区改造户数637户，全为集体土地农户，1415人。由政府组织村民购买存量商品房建筑面积约56600平方米，安置户数637户。</t>
  </si>
  <si>
    <t>2F6D0313286A4684E065F8163E8AA87C</t>
  </si>
  <si>
    <t>2F6C4B6A861268C2E065F8163E8AA87C</t>
  </si>
  <si>
    <t>318306302 泸州市龙驰实业集团有限责任公司</t>
  </si>
  <si>
    <t>备选库项目-泸州市龙马潭区城镇供水工程（备选库改资本金）</t>
  </si>
  <si>
    <t>510504159480609262742</t>
  </si>
  <si>
    <t>2019-510504-46-01-392396</t>
  </si>
  <si>
    <t>对石洞、罗汉、特兴等街道(镇)的供水管网进行改造延伸，改造或延伸城镇供水管网1000公里户表改造5万余户。对石洞、罗汉、特兴等街道(镇)的供水管网进行改造延伸，改造或延伸城镇供水管网1000公里户表改造5万余户</t>
  </si>
  <si>
    <t>泸州市龙驰实业集团有限责任公司</t>
  </si>
  <si>
    <t>9840992DCBC4ACE82780EA1BFE2A15A</t>
  </si>
  <si>
    <t>2F7BDD15D1167FDCE065F8163E8AA87C</t>
  </si>
  <si>
    <t>318306302</t>
  </si>
  <si>
    <t>159480793967157</t>
  </si>
  <si>
    <t>蓬溪县农产品冷链物流基础设施项目</t>
  </si>
  <si>
    <t>P23510921-0043</t>
  </si>
  <si>
    <t>2312-510921-04-01-873890</t>
  </si>
  <si>
    <t xml:space="preserve">蓬溪县农产品冷链物流基础设施项目:项目占地约35亩，新建果蔬菌精选气调保鲜库建筑面积20000平方米、农产品冻库建筑面积9500平方米、管理附属用房建筑面积1200平方米，配套停车场、充电桩及相关设施设备等。 </t>
  </si>
  <si>
    <t>2F540FB3B8584519E065F8163E8AA87C</t>
  </si>
  <si>
    <t>11B9FA2B765B7322E06320C012AC121F</t>
  </si>
  <si>
    <t>大安区2021年乡村振兴示范镇建设项目</t>
  </si>
  <si>
    <t>P20510304-0036</t>
  </si>
  <si>
    <t>2020-510304-01-01-509992</t>
  </si>
  <si>
    <t>人居环境整治、基础设施建设、信息化建设、农村面源污染治理项目、新农村形象展示交流区、乡村振兴训练场建设工程、乡村振兴服务设施建设工程、乡村振兴安居民生工程、乡村振兴水环境治理工程、乡村振兴防洪设施建设工程、乡村振兴水利设施建设工程</t>
  </si>
  <si>
    <t>2F2FD7D8E8A06BA5E065F8163E8AA87C</t>
  </si>
  <si>
    <t>B28AC6D511BFBFDBE0535EFB480AFB67</t>
  </si>
  <si>
    <t>333126102 甘洛县城乡基础设施建设投资开发有限责任公司</t>
  </si>
  <si>
    <t>甘洛县住房和城乡建设局</t>
  </si>
  <si>
    <t>甘洛县垃圾收转运处置一体化建设项目</t>
  </si>
  <si>
    <t>P23513435-0017</t>
  </si>
  <si>
    <t>2310-513435-04-01-903103</t>
  </si>
  <si>
    <t>本项目规划占地面积为4.2335公顷（约63.50亩），总建筑面积23249.64平方，其中建设生活垃圾处置车间21185.10平方，净水设备间276.98平方，综合水泵房287.00平方，配套设备用房800平方，配套处理车间612.00平方，油泵房、烟囱、配套道路及转运场地等，建成甘洛县城市生活垃圾处理工程，形成150t/d的生活垃圾处置能力。同时对现有 8 座生活垃圾转运站进行设备改造升级，配备相应的转运车等设备。</t>
  </si>
  <si>
    <t>甘洛县城乡基础设施建设投资开发有限责任公司</t>
  </si>
  <si>
    <t>11B84ED74C1D4E7DE06320C012AC7942</t>
  </si>
  <si>
    <t>2F71349F592E280BE065F8163E8AA87C</t>
  </si>
  <si>
    <t>333126102</t>
  </si>
  <si>
    <t>11C8197DFB052B52E06320C012ACAA05</t>
  </si>
  <si>
    <t>四川广安临港经济开发区官坝片区基础设施建设项目一期</t>
  </si>
  <si>
    <t>P21511602-0036</t>
  </si>
  <si>
    <t>2206-511602-04-01-331593</t>
  </si>
  <si>
    <t>2022-08-22</t>
  </si>
  <si>
    <t>2026-08-22</t>
  </si>
  <si>
    <t xml:space="preserve">拟建设园区道路8.5公里，改造智慧化标准厂房10万平方米，配套建设地线管（线）廊6.4公里，园区停车位400个（充电桩车位200个），现有停车位配智慧充电桩约200个，广告位及其他附属设施。 
</t>
  </si>
  <si>
    <t>2F45D66CE67E6E98E065F8163E8AA87C</t>
  </si>
  <si>
    <t>E2AB00AB90D304B9E0535EFB480A69CF</t>
  </si>
  <si>
    <t>叙州区南广镇小微产业园建设项目(三期)</t>
  </si>
  <si>
    <t>P24511521-0082</t>
  </si>
  <si>
    <t>2208-511504-04-01-561504</t>
  </si>
  <si>
    <t>项目建设用地面积28464.02㎡(约 42.70 亩)，新建3 栋标准厂房总建筑面积 49247.20 ㎡;配套建设园区内部道路 6000.00㎡、给排水工程 1.5km、强弱电工程 3.2km、充电桩19个、停车位181个及其他配套设施。</t>
  </si>
  <si>
    <t>2F4C1A32BDAA7632E065F8163E8AA87C</t>
  </si>
  <si>
    <t>197BCAAED238483EE06320C012AC05E3</t>
  </si>
  <si>
    <t>318155 成都蓉城青港园区管理有限公司</t>
  </si>
  <si>
    <t>青白江区智优仓库（智慧仓储物流产业园）一期项目</t>
  </si>
  <si>
    <t>P25510113-0003</t>
  </si>
  <si>
    <t>2502-510113-04-01-315164</t>
  </si>
  <si>
    <t>该项目总用地面积 12632.44 平方米（18.9487 亩），总建筑面积约 14936.03 平方米（计容建筑面积约 28470.92 平方米），其中，库房建筑面积约 14235.46 平方米，地下设备用房约 700.57 平方米。建设内容包括建筑工程、室外总图工程及设施设备工程等。</t>
  </si>
  <si>
    <t>成都蓉城青港园区管理有限公司</t>
  </si>
  <si>
    <t>2F0324E952671AB6E065F8163E8AA87C</t>
  </si>
  <si>
    <t>2F497D9AE4D57336E065F8163E8AA87C</t>
  </si>
  <si>
    <t>318155</t>
  </si>
  <si>
    <t>2F49DA4E014F6DEEE065F8163E8AA87C</t>
  </si>
  <si>
    <t>宜宾高新区智慧停车场及配套基础设施建设项目</t>
  </si>
  <si>
    <t>P24511500-0017</t>
  </si>
  <si>
    <t>2309-511504-04-01-652510</t>
  </si>
  <si>
    <t>占地面积约29.81亩，包含5个停车场(其中新建停车位1500个、改建停车位1060个），建筑面积约67840平方米。建设充电桩256个、广告灯箱90个、智慧停车管理系统、交通标识引导系统等相关配套基础设施。</t>
  </si>
  <si>
    <t>2F45D3095A7D6E9BE065F8163E8AA87C</t>
  </si>
  <si>
    <t>11B3E83405486B59E06320C012AC4F88</t>
  </si>
  <si>
    <t>999012 乐山市市中区乡村振兴发展中心</t>
  </si>
  <si>
    <t>区农村农业局</t>
  </si>
  <si>
    <t>乐山市市中区现代特色农业产业融合发展项目</t>
  </si>
  <si>
    <t>P21511102-0010</t>
  </si>
  <si>
    <t>2109-511102-20-01-652793</t>
  </si>
  <si>
    <t>本项目建设种植基地8000亩，体验采摘区300亩，繁育基地50亩，农产品展示区2000㎡。主要包括种养循环农业示范产业园、农旅研学及农旅融合产业园区、乡村旅游文化建设项目，以及市中区各镇场镇建设和人居环境等配套基础设施建设。</t>
  </si>
  <si>
    <t>乡村振兴中心</t>
  </si>
  <si>
    <t>D00347BD0C99689CE0535EFB480A0356</t>
  </si>
  <si>
    <t>2F5E32901A39082BE065F8163E8AA87C</t>
  </si>
  <si>
    <t>999012</t>
  </si>
  <si>
    <t>D00637A68236688EE0535EFB480A599C</t>
  </si>
  <si>
    <t>304208301 苍溪县经济和信息化局</t>
  </si>
  <si>
    <t>苍溪经济开发区产业园220千伏输变电工程</t>
  </si>
  <si>
    <t>P24510824-0003</t>
  </si>
  <si>
    <t>2310-510000-04-01-814206</t>
  </si>
  <si>
    <t>2024-06-10</t>
  </si>
  <si>
    <t>(一)新建紫云220 千伏变电站。(二)扩建改造广元 (昭化)500 千伏变电站 220 千伏出 线间隔2个、完善220 千伏出线间隔1个,完善苍溪220 千伏 变电站220 千伏出线间隔1个。(三)新建广元(昭化)一紫云2条单回220 千伏架空线 路2x93千米:新建苍溪一紫云220 千伏单回架空线路14.3千米;迁改220千伏广元(昭化)一赤化一线，新建220千伏单回架空线路2.1千米。</t>
  </si>
  <si>
    <t>覃彦</t>
  </si>
  <si>
    <t>D38ADC776204583A87EB2CA5B2B581C</t>
  </si>
  <si>
    <t>2F3D6B8A48CA77FDE065F8163E8AA87C</t>
  </si>
  <si>
    <t>304208301</t>
  </si>
  <si>
    <t>19F9993E659756D4E06320C012AC840F</t>
  </si>
  <si>
    <t>318715001 石棉县腾龙甲发展投资有限责任公司</t>
  </si>
  <si>
    <t>石棉县2024年老旧小区改造项目</t>
  </si>
  <si>
    <t>P23511824-0018</t>
  </si>
  <si>
    <t>2311-511824-04-01-351498</t>
  </si>
  <si>
    <t>拟对23个小区进行改造，涉及改造面积约6.24万平方米，涉及居民886户、房屋58栋。主要包括外墙立面改造、道路改造约2.85万平方米、机动车和非机动车棚改造约5000平方米、地面停车位改造约1.38万平方米、增设智能充电桩约138个、改造雨污水管网约3.49公里、改造电力管线约4.63公里，配套建设消防、智慧停车系统、安防等基础设施。</t>
  </si>
  <si>
    <t>周泽辉</t>
  </si>
  <si>
    <t>7B10060A081AEACAE0535EFB480AE9CB</t>
  </si>
  <si>
    <t>2F5459927A427326E065F8163E8AA87C</t>
  </si>
  <si>
    <t>318715001</t>
  </si>
  <si>
    <t>119E283A18E06C0FE06320C012ACC0AA</t>
  </si>
  <si>
    <t>361001 成都高新区卫健局</t>
  </si>
  <si>
    <t>成都高新区卫健局</t>
  </si>
  <si>
    <t>成都高新区人民医院一期（地块一、地块二）</t>
  </si>
  <si>
    <t>P23510110-0026</t>
  </si>
  <si>
    <t>2202-510109-04-01-591080</t>
  </si>
  <si>
    <t>项目建设净用地面积约80279平方米（约120亩），规划床位数2000床，总建筑面积约353128平方米，其中地上建筑面积约232328平方米，主要包括新建综合医疗用房、专科医疗用房、门诊医技用房、后勤保障用房及地块内连廊等；地下建筑面积约120800平方米，主要包括地下机动车库、设备用房、物资库房、医疗配套用房等；地块间连廊约1688平方米，地块间地下通道约1058平方米。</t>
  </si>
  <si>
    <t>成都高新区人民医院</t>
  </si>
  <si>
    <t>11CBFF9EFA6C02A0E06320C012AC522D</t>
  </si>
  <si>
    <t>2F33F835964F1EF1E065F8163E8AA87C</t>
  </si>
  <si>
    <t>361001</t>
  </si>
  <si>
    <t>197C3204ED504844E06320C012AC8654</t>
  </si>
  <si>
    <t>381620 射洪市巨匠建设工程有限公司</t>
  </si>
  <si>
    <t>射洪市商务局</t>
  </si>
  <si>
    <t>射洪市绿色食品产业城乡冷链物流基础设施建设项目</t>
  </si>
  <si>
    <t>P23510922-0034</t>
  </si>
  <si>
    <t>2311-510922-04-01-641243</t>
  </si>
  <si>
    <t>项目总占地面积约为107.2034亩，总建筑面积约为42000平方米，主要包含仓储物流库24000平方米、综合冷库18000平方米等，配套道路1.95公里、管网3公里、停车场7000平方米、充电桩40个、垃圾中转站1个及基础设施等。</t>
  </si>
  <si>
    <t>FD240DC5E9E2483BE0535EFB480A47EA</t>
  </si>
  <si>
    <t>2F446A0174525CE7E065F8163E8AA87C</t>
  </si>
  <si>
    <t>381620</t>
  </si>
  <si>
    <t>10E9CF454CE549D1E06320C012AC2138</t>
  </si>
  <si>
    <t>平武县文化广播电视和旅游局</t>
  </si>
  <si>
    <t>绵阳市文化广播电视和旅游局</t>
  </si>
  <si>
    <t>平武县官帽山旅游示范区建设项目</t>
  </si>
  <si>
    <t>P24510727-0034</t>
  </si>
  <si>
    <t>2406-510727-04-01-654902</t>
  </si>
  <si>
    <t>新建游客中心800㎡、新建休息驿站150㎡、新建生态停车场3500㎡、新建景区大门300㎡，并完善配套设施设备。（新建游客中心800㎡、新建休息驿站150㎡、新建生态停车场3500㎡、新建景区大门300㎡，并完善配套设施设备。）</t>
  </si>
  <si>
    <t>2F543049E5585751E065F8163E8AA87C</t>
  </si>
  <si>
    <t>197F2BEBA4A3483CE06320C012ACCE43</t>
  </si>
  <si>
    <t>2024年涪城区二轻局宿舍等42个老旧小区配套基础设施改造项目</t>
  </si>
  <si>
    <t>P23510703-0024</t>
  </si>
  <si>
    <t>2310-510703-04-01-301988</t>
  </si>
  <si>
    <t>改造涉及42个老旧小区，共2852户，改造内容包括雨污水管网改造约14252m、地面改造约52507m2、绿化及围墙改造，以及进行消防、安防、环卫、照明、停车规划、线路规整、水电气、适老及托幼设施、海绵城市、小区内外附属及配套设施等工程改造。</t>
  </si>
  <si>
    <t>2F30122F87320432E065F8163E8AA87C</t>
  </si>
  <si>
    <t>11E08F66C58E49F4E06320C012AC40FB</t>
  </si>
  <si>
    <t>自贡市大安区大安老街、大山铺老街等片区老旧街区改造及配套基础设施建设工程</t>
  </si>
  <si>
    <t>P25510304-0007</t>
  </si>
  <si>
    <t>2502-510304-04-01-930538</t>
  </si>
  <si>
    <t>新建配套道路约2.84千米，社区商业中心4000平方米，改造配套道路长约7.82千米、停车位2450个、充电桩150个以及消防、安防等基础设施；改建社区综合服务、文化体育、适老化设施、社区养老及托幼等便民公共服务设施。</t>
  </si>
  <si>
    <t>2F578F6E2AAD3AA5E065F8163E8AA87C</t>
  </si>
  <si>
    <t>2F56B07435555DFAE065F8163E8AA87C</t>
  </si>
  <si>
    <t>珙县引调水工程及配套设施建设项目</t>
  </si>
  <si>
    <t>P22511526-0060</t>
  </si>
  <si>
    <t>2312-511526-04-01-275298</t>
  </si>
  <si>
    <t>新建引调水沟渠57.88公里，隧洞8公里；新建提水站2座，5000立方米的调节水池2个，项目设计输水能力7.2万立方米/年，配套进出水闸、水泵机电设备等设施设备。。。。。。。。。。。。。。。。。。。。</t>
  </si>
  <si>
    <t>2F4979CCE9C16DD2E065F8163E8AA87C</t>
  </si>
  <si>
    <t>ECD974A01C0C7232E0535EFB480A0F67</t>
  </si>
  <si>
    <t>什邡市经开区北区产业功能补短板建设项目</t>
  </si>
  <si>
    <t>P21510682-0019</t>
  </si>
  <si>
    <t>2104-510682-04-01-454636</t>
  </si>
  <si>
    <t>项目的主要内容和规模：新建北区园区标准厂房约17万m2，北区老旧厂房提档升级改造47万m2，新建北区配套仓储物流基地1万m2，园区区间配套道路新建三条、总长8500米，新建北区停车场（停车位300个）等相关配套基础设施。</t>
  </si>
  <si>
    <t>2F81021B92CF1DEBE065F8163E8AA87C</t>
  </si>
  <si>
    <t>D01BC6823B6A2217E0535EFB480AA86F</t>
  </si>
  <si>
    <t>隆昌市地下管廊及附属设施建设项目（A区）</t>
  </si>
  <si>
    <t>P22511028-0053</t>
  </si>
  <si>
    <t>2211-511029-04-01-491464</t>
  </si>
  <si>
    <t>该项目隆昌市地下管廊及附属设施建设项目（A区），项目主管部门为隆昌市住房和城乡建设局，项目业主单位为隆昌市住房和城乡建设局，项目建设内容为新建长约4545米综合管廊，配套建设约4600米附属道路；配套建设约16800平方米停车场。</t>
  </si>
  <si>
    <t>2F6BCA8CC1743839E065F8163E8AA87C</t>
  </si>
  <si>
    <t>ED7FC92D68DD527BE0535EFB480A3699</t>
  </si>
  <si>
    <t>雅安市雨城区农业融合发展示范产业园建设项目</t>
  </si>
  <si>
    <t>P23511802-0037</t>
  </si>
  <si>
    <t>2310-511802-04-01-998507</t>
  </si>
  <si>
    <t xml:space="preserve">1.种植基地建设：建设茶园种植示范园5.5万亩，配套安装喷灌，修建蓄水池，茶园生产便道及配套道路等。
2.农产品基地建设：总建筑面积50000㎡，包括农产品加工厂房20000㎡、农产品交易服务区12000㎡、冷链物流仓储用房16000㎡、配套设施用房2000㎡。
3.农旅融合产业基地建设：总建筑面积5000㎡，包括农业特色体验园3000㎡、农旅融合游客中心1800㎡、配套设施用房200㎡及地面停车场。
4.配套基础设施：新建配套道路、给排水、电力设施、供水设施、渠系管网等配套基础设施。
</t>
  </si>
  <si>
    <t>2F2E299BB02A38BBE065F8163E8AA87C</t>
  </si>
  <si>
    <t>11B7912F490A3DEDE06320C012AC7314</t>
  </si>
  <si>
    <t>姚家大院片区危旧房改造（民生花苑）项目</t>
  </si>
  <si>
    <t>P24511702-0040</t>
  </si>
  <si>
    <t>2312-511702-04-01-216259</t>
  </si>
  <si>
    <t>项目计划占地 37.33 亩，规划总建筑面积约 100000 平方米。其中包含三栋住宅建筑，一栋综合楼和底商及附属设施建设；危旧房屋拆除等。建设配套设施、道路、管网等 项目计划占地 37.33 亩，规划总建筑面积约 100000 平方米。其中包含三栋住宅建筑，一栋综合楼和底商及附属设施建设；危旧房屋拆除等。建设配套设施、道路、管网等</t>
  </si>
  <si>
    <t>2F6D78BDF6E07C25E065F8163E8AA87C</t>
  </si>
  <si>
    <t>2F5DC238D6095676E065F8163E8AA87C</t>
  </si>
  <si>
    <t>381879802 381879802 宜宾发展产城投资有限公司</t>
  </si>
  <si>
    <t>宜宾市高铁南片区综合管廊建设项目</t>
  </si>
  <si>
    <t>P23511500-0073</t>
  </si>
  <si>
    <t>2309-511504-04-01-152659</t>
  </si>
  <si>
    <t>新建高铁南片区综合管廊，分为东西两侧，管廊断面尺寸分别为B×H=7.3mx2.7m、B×H=4.6mx2.7m；分别容纳电力电缆2.8千米、通讯线缆2.8千米、给水管道2.8千米等地下管线及道路恢复工程等基础配套工程。</t>
  </si>
  <si>
    <t>宜宾发展产城投资有限公司</t>
  </si>
  <si>
    <t>11B2CD6020785232E06320C012AC72B4</t>
  </si>
  <si>
    <t>2F4C1A32BD007632E065F8163E8AA87C</t>
  </si>
  <si>
    <t>381879802</t>
  </si>
  <si>
    <t>11B7AAFBD05D4083E06320C012AC8AC3</t>
  </si>
  <si>
    <t>宜宾市翠屏区拱星街、咸熙街等街道老旧小区改造及基础设施建设项目</t>
  </si>
  <si>
    <t>P22511502-0177</t>
  </si>
  <si>
    <t>2209-511502-04-01-295513</t>
  </si>
  <si>
    <t>2024-03-14</t>
  </si>
  <si>
    <t>本项目涉及22个小区，4532户，440栋楼，小区建筑37.82万平方米。改造内容包括道路改造，电力管网改造44726米，供排水改造24010米，燃气管网改造44726米，消防设施等基础配套设施等提升，停车位改造1133个、电动自行车及汽车充电设施2277处、智能快件箱等基础配套设施等，以及便民服务设施改造等。</t>
  </si>
  <si>
    <t>2F348C4B090D596DE065F8163E8AA87C</t>
  </si>
  <si>
    <t>ECF6E5BEB7F422D1E0535EFB480ABD44</t>
  </si>
  <si>
    <t>武胜县污水处理厂提升改造项目</t>
  </si>
  <si>
    <t>P25511622-0003</t>
  </si>
  <si>
    <t>2502-511622-04-01-422106</t>
  </si>
  <si>
    <t>提标改造武胜县污水处理厂，包括对现有格栅调节池、旋流沉砂池、污泥浓缩池等相关设施设备进行更新，改造原有粗细格栅，MBR处理膜系统、智能中控系统。改造后处理量增加到3万吨/天；建设污水收集主管、支管网4.8公里，配套完成道路破除恢复、消防栓、监控系统等相关基础设施设备建设。</t>
  </si>
  <si>
    <t>2F4BBDA42C0160B8E065F8163E8AA87C</t>
  </si>
  <si>
    <t>2F4B8DA94F534B97E065F8163E8AA87C</t>
  </si>
  <si>
    <t>999119102 马边彝族自治县产业园区和企业服务中心</t>
  </si>
  <si>
    <t>马边彝族自治县产业园区和企业服务中心</t>
  </si>
  <si>
    <t>犍为经开区马边飞地化工园区基础设施建设项目（三期）</t>
  </si>
  <si>
    <t>P23511133-0007</t>
  </si>
  <si>
    <t>2310-511123-04-01-932600</t>
  </si>
  <si>
    <t xml:space="preserve">犍为经开区马边飞地化工园区基础设施建设项目（三期）拟规划用地350亩，新建标准化厂房25万平方米，新建专用及公共停车位约500个（其中专用停车位约300个，公共停车位约200个），配套建设道路10公里、雨污管网18公里及相关配套基础设施。 </t>
  </si>
  <si>
    <t>AD954DE3435A3EA6E0535EFB480AAB2D</t>
  </si>
  <si>
    <t>2F1EA7A943024877E065F8163E8AA87C</t>
  </si>
  <si>
    <t>999119102</t>
  </si>
  <si>
    <t>11B754E3E396375CE06320C012ACB4F5</t>
  </si>
  <si>
    <t>434907901 高县国有资产经营管理有限责任公司</t>
  </si>
  <si>
    <t>四川省高县城乡供排水建设项目</t>
  </si>
  <si>
    <t>P20511525-0032</t>
  </si>
  <si>
    <t>2020-511525-77-01-434386</t>
  </si>
  <si>
    <t>主要建设内容和规模：开展郝家村水厂取水口迁建、安全饮水工程、水源地保护植被培育及修复、惠泽水库渠系建设、新建小型水库和病险水库整治、南广河整治、南广河流域生态修复、河湖划界、一河一策、增减挂钩项目等项目建设。</t>
  </si>
  <si>
    <t>黄玲</t>
  </si>
  <si>
    <t>是续发项目</t>
  </si>
  <si>
    <t>CB2043A84B3429FBFC2D073086C6692</t>
  </si>
  <si>
    <t>2F42B7E3896E2A81E065F8163E8AA87C</t>
  </si>
  <si>
    <t>434907901</t>
  </si>
  <si>
    <t>A1059FC8951CF125E0535EFB480AADD5</t>
  </si>
  <si>
    <t>宜宾临港经济技术开发区综合保税配套产业园区基础设施项目（一期）</t>
  </si>
  <si>
    <t>P23511500-0008</t>
  </si>
  <si>
    <t>2306-511599-04-01-571259</t>
  </si>
  <si>
    <t>宜宾临港经济技术开发区综合保税配套产业园区基础设施项目（一期）位于宜宾临港经济技术开发区，项目总用地面积约415亩，新建标准厂房约216000平方米，新建园区道路约9.78公里，停车位648个，并配套建设盘旋车道等附属设施。</t>
  </si>
  <si>
    <t>2F1D722DC75F5FC8E065F8163E8AA87C</t>
  </si>
  <si>
    <t>FD313BB773B03446E0535EFB480A6740</t>
  </si>
  <si>
    <t>333116101 长宁县住建局</t>
  </si>
  <si>
    <t>长宁县城区排水防涝能力提升工程</t>
  </si>
  <si>
    <t>P23511524-0017</t>
  </si>
  <si>
    <t>2310-511524-04-01-542881</t>
  </si>
  <si>
    <t>对竹都大道、利民街等44条街道供排水管网体系进行升级改造，新改建排水管道60000余米，对施工开挖、破损的道路和人行道进行恢复，并配套相关设施设备。对竹都大道、利民街等44条街道供排水管网体系进行升级改造，新改建排水管道60000余米，对施工开挖、破损的道路和人行道进行恢复，并配套相关设施设备。</t>
  </si>
  <si>
    <t>何天宇</t>
  </si>
  <si>
    <t>177C52AA0BD4C6691960C8043BBF255</t>
  </si>
  <si>
    <t>2F3338A5F1A74F91E065F8163E8AA87C</t>
  </si>
  <si>
    <t>11B916322F860877E06320C012AC364E</t>
  </si>
  <si>
    <t>资阳高新区老旧小区改造项目</t>
  </si>
  <si>
    <t>P22512000-0003</t>
  </si>
  <si>
    <t>2202-512050-04-01-106212</t>
  </si>
  <si>
    <t>2023-08-02</t>
  </si>
  <si>
    <t>该项目总建筑面积约508089.32平方米，主要建设内容：对教育局小区、博雅花园小区、食品工业园小区等30个老旧小区（约4000户住户）的管网、外立面、公共区域等内容进行改造。主要改造内容包括：1、雨水管网约6万米；2、给水管网约3.2万米；3、燃气管网约2.6万米；4、道路改造约4.7万㎡；5、停车设施约2.3万㎡；6、监控设施、智能化改造设备约250套；7、建设设施约135套等</t>
  </si>
  <si>
    <t>2F5884657F5A1DE8E065F8163E8AA87C</t>
  </si>
  <si>
    <t>D84712815BBA5755E0535EFB480A66E1</t>
  </si>
  <si>
    <t>326127101 江安县农业农村局机关</t>
  </si>
  <si>
    <t>江安县农业农村局机关</t>
  </si>
  <si>
    <t>江安县两江村乡村振兴农业产业示范项目</t>
  </si>
  <si>
    <t>P24511523-0017</t>
  </si>
  <si>
    <t>2402-511523-04-01-561847</t>
  </si>
  <si>
    <t>2025-07-04</t>
  </si>
  <si>
    <t>建设竹林丰产培育基地4983.26亩，发展林药、林禽、林菌等林下经济作物1000亩，建设高标准农田500亩、稻虾养殖300亩，提升改造竹材加工厂2个，新建鲜笋加工基地1个、以竹代塑竹加工厂1个，配套完善运输物资道路13.5公里，配套建设人居环境整治，运输专用索道、轨道并购置相关采伐机具。</t>
  </si>
  <si>
    <t>377127D61884ACBBBFEF6B09804BA3F</t>
  </si>
  <si>
    <t>2F336CEE8F714EB7E065F8163E8AA87C</t>
  </si>
  <si>
    <t>326127101</t>
  </si>
  <si>
    <t>11A3975839F143DAE06320C012AC5E9D</t>
  </si>
  <si>
    <t>332603301 雨城区水利局机关</t>
  </si>
  <si>
    <t>雨城区水利局机关</t>
  </si>
  <si>
    <t>雅安市雨城区望鱼水厂及输配水管道工程</t>
  </si>
  <si>
    <t>P24511802-0029</t>
  </si>
  <si>
    <t>2405-511802-04-01-398517</t>
  </si>
  <si>
    <t>本项目建设望鱼水厂一座（设计供水规模17000m3/d），敷设输配水管道42.23km。配套建设絮凝沉淀池、无阀滤池、清水池、加压泵房、水质监测站、智能水务系统等配套基础设施。本项目建设望鱼水厂一座（设计供水规模17000m3/d），敷设输配水管道42.23km。配套建设絮凝沉淀池、无阀滤池、清水池、加压泵房、水质监测站、智能水务系统等配套基础设施。</t>
  </si>
  <si>
    <t>陈崇锐</t>
  </si>
  <si>
    <t>C25744C158443E4AC14FA948BAEB86D</t>
  </si>
  <si>
    <t>2F2A2D4C92DF5FC6E065F8163E8AA87C</t>
  </si>
  <si>
    <t>332603301</t>
  </si>
  <si>
    <t>19BE6D258E0C65E4E06320C012AC02F6</t>
  </si>
  <si>
    <t>自贡市大安区2021-2023年高标准农田建设项目</t>
  </si>
  <si>
    <t>P20510304-0046</t>
  </si>
  <si>
    <t>2020-000403-01-01-014433</t>
  </si>
  <si>
    <t>本项目建设内容为规划建设高标准农田4.5万亩，主要建设土地平整工程、土壤改良、灌溉与排水工程、田间道路工程等；
本项目建设内容为规划建设高标准农田4.5万亩，主要建设土地平整工程、土壤改良、灌溉与排水工程、田间道路工程等</t>
  </si>
  <si>
    <t>2F301245736103E6E065F8163E8AA87C</t>
  </si>
  <si>
    <t>B5DD975A865E551BE0535EFB480AD83E</t>
  </si>
  <si>
    <t>越西县县城市政停车场建设项目</t>
  </si>
  <si>
    <t>P24513434-0005</t>
  </si>
  <si>
    <t>2406-513434-04-01-454558</t>
  </si>
  <si>
    <t>项目用地红线面积13100.6平方米（约19.65亩），新建停车库18577平方米。其中一层停车库9288.5平方米，新增停车位189个；负一层停车库9288.5平方米，新增停车位220个。并配套建设充电桩62个等其他附属基础设施。</t>
  </si>
  <si>
    <t>2F601B9DEF125098E065F8163E8AA87C</t>
  </si>
  <si>
    <t>19F89451C3273E39E06320C012AC081C</t>
  </si>
  <si>
    <t>马边彝族自治县劳动园区及基础设施配套建设项目</t>
  </si>
  <si>
    <t>P22511133-0014</t>
  </si>
  <si>
    <t>2206-511133-04-01-858196</t>
  </si>
  <si>
    <t>项目规划用地面积约180亩，主要建设内容包括新建标准化厂房，总建筑面积195000平方米，其中：新建180000平方米标准化厂房，15000平方米配套服务设施用房。新建设计供水规模1500m3/d、4000m3/d集中供水站两座，新建3台一体化泵站，配套建设给水管道3km。 建设园区连接线道路2km，二级公路，路基宽度12m。配套建设污水、燃气、通信、电力等附属基础设施。</t>
  </si>
  <si>
    <t>2F1F8FA440813DE9E065F8163E8AA87C</t>
  </si>
  <si>
    <t>E2A12DF96B6987E2E0535EFB480AE6E7</t>
  </si>
  <si>
    <t>332133101 长宁县水利局</t>
  </si>
  <si>
    <t>长宁县水利局</t>
  </si>
  <si>
    <t>长宁县水源和灌区供水工程</t>
  </si>
  <si>
    <t>P22511524-0065</t>
  </si>
  <si>
    <t>2208-511524-04-01-711884</t>
  </si>
  <si>
    <t>建大地碥小(1)型水库1座，库容200万立方米，并配套灌区供水设施；实施东山水库、方四滩水库、宁春水库中型灌区供水工程，灌溉面积共7.67万亩，规划新建提水设施及配套干支渠（管）93.68公里，整治干支渠（管）42.6公里，并同步实施智慧灌区建设；实施水源保护工程，建设东山水库库区管护路工程10公里，清淤整治长宁河河道长度2.5公里，并扩宽相应水域。</t>
  </si>
  <si>
    <t>0B6FAA94DD543AE8DA5B5DDFC5BBDCA</t>
  </si>
  <si>
    <t>2F41AB6425BD3D86E065F8163E8AA87C</t>
  </si>
  <si>
    <t>332133101</t>
  </si>
  <si>
    <t>ED5A3CC9734D128FE0535EFB480A7998</t>
  </si>
  <si>
    <t>什邡市城乡供水保障项目（二期）</t>
  </si>
  <si>
    <t>P21510682-0050</t>
  </si>
  <si>
    <t>2104-510682-19-01-278102</t>
  </si>
  <si>
    <t>扩容日供水量6万立方米水厂一座，建设引水管道约10公里，到各镇供水管道80公里，改建输水渠道35公里。供水水厂占地面积62.66亩，期内布设管理房（面积约820平方米）、加药房（面积约428平方米）、制水车间（面积约2520平方米）、清水池（面积约5820.8平方米）、排泥池等。</t>
  </si>
  <si>
    <t>2F5E02E6762B73FBE065F8163E8AA87C</t>
  </si>
  <si>
    <t>11CB41A000A26F3BE06320C012AC66D3</t>
  </si>
  <si>
    <t>381388 西昌高新投资建设集团有限责任公司</t>
  </si>
  <si>
    <t>凉山高新技术产业园区新能源产业园基础设施建设项目</t>
  </si>
  <si>
    <t>P24513401-0012</t>
  </si>
  <si>
    <t>2405-513401-04-01-667195</t>
  </si>
  <si>
    <t>项目总占地面积124837平方米，总建筑面积83439.02平方米，其中地上总建筑面积82183.06㎡，包括标准厂房53108.59平方米、研发厂房5490.03平方米、仓库9391.36平方米、辅助用房5588.76平方米，以及固废间和危废间、机修间和备件库、空压机房、变电站、制氮间、废水处理站、降压站、光伏停车棚和门卫等附属设施用房8604.32平方米；地下建筑面积1255.96㎡，包括消防水池和应急事故水池等；配套建设停车位、园区道路、供排水管网、供电管网和园区信息化等配套基础设施。</t>
  </si>
  <si>
    <t>西昌高新投资建设集团有限责任公司</t>
  </si>
  <si>
    <t>14B58A4B17C31899E06320C012ACD34E</t>
  </si>
  <si>
    <t>2F598A3FC30806BAE065F8163E8AA87C</t>
  </si>
  <si>
    <t>19FA604BE082678CE06320C012AC80BB</t>
  </si>
  <si>
    <t>川渝（广安）教育协同发展试验基地项目</t>
  </si>
  <si>
    <t>P24511600-0022</t>
  </si>
  <si>
    <t>2407-511602-04-01-744805</t>
  </si>
  <si>
    <t>2024-10-28</t>
  </si>
  <si>
    <t>该项目占地927亩，校舍总建筑面积约30万平方米，其中教学科研及行政功能板块建筑面积16万平方米，涵盖教学楼群、实验实训中心、科研创新基地及行政办公区域；生活服务配套区建筑面积14万平方米，包含8万平方米现代化学生公寓（可容纳近万名学生住宿），同时配备师生食堂、多功能活动中心及后勤服务设施。</t>
  </si>
  <si>
    <t>2F5F019C31795D3CE065F8163E8AA87C</t>
  </si>
  <si>
    <t>1C7AD0A6218F1D66E065F8163E8AA87C</t>
  </si>
  <si>
    <t>射洪市酒粮基地建设项目</t>
  </si>
  <si>
    <t>P21510922-0035</t>
  </si>
  <si>
    <t>2111-510922-20-01-650162</t>
  </si>
  <si>
    <t>2022-01-15</t>
  </si>
  <si>
    <t>在全市各乡镇建成20万亩酒粮基地（包括：农业产业基础设施，土地整理，道路，农产品加工中心，仓储中心，农业机械设备购买，农业产业服务，农资购买，土地流转等）。在全市各乡镇建成20万亩酒粮基地（包括：农业产业基础设施，土地整理，道路，农产品加工中心，仓储中心，农业机械设备购买，农业产业服务，农资购买，土地流转等）。</t>
  </si>
  <si>
    <t>2F3339C055F44EB3E065F8163E8AA87C</t>
  </si>
  <si>
    <t>D01BC6825C122217E0535EFB480AA86F</t>
  </si>
  <si>
    <t>遂宁市船山区农产品精深加工园区基础设施建设项目</t>
  </si>
  <si>
    <t>P24510903-0161</t>
  </si>
  <si>
    <t>2409-510903-04-01-359460</t>
  </si>
  <si>
    <t>项目总建筑面积约26.06万平方米，其中建设标准厂房约25.24万平方米，食堂、宿舍等配套生活用房0.82万平方米；新建园区道路6公里，配套建设停车位530个（其中充电桩停车位110个）、雨污水管网11.8公里、水电气及边坡防护等基础设施。
预期效益： 
 1.经济效益：本项目预计债券发行期限为30年，可实现的运营收入主要为厂房出租收入、物业收入、停车收入等，预计债券存续期内可实现项目净收入为13.93亿元。 
 2.社会效益：项目建成后，可以达到现代农业产业园的设计目标，能够改善（解决）当地农产品开工产业化不足问题，提升农产品加工业水平，促进船山农产品精深加工高质量发展。</t>
  </si>
  <si>
    <t>2F497369CD216DD8E065F8163E8AA87C</t>
  </si>
  <si>
    <t>2F5270D073B91FE4E065F8163E8AA87C</t>
  </si>
  <si>
    <t>449502502 四川剑阁国家粮食储备库</t>
  </si>
  <si>
    <t>剑阁县粮食事务中心</t>
  </si>
  <si>
    <t>剑阁县粮食仓储物流园区项目</t>
  </si>
  <si>
    <t>P22510823-0007</t>
  </si>
  <si>
    <t>2201-510823-04-01-567922</t>
  </si>
  <si>
    <t>剑阁县粮食仓储物流园区项目建设内容为：新建5万吨低温智能化储粮仓库和5万吨粮食中转收纳仓，1万吨食用油罐；年加工稻谷30万吨生产线及配套设施；购置库房分拨传输系统、叉车、铲车及专业运输、作业基础机构设施设备等。</t>
  </si>
  <si>
    <t>刘周</t>
  </si>
  <si>
    <t>D84723D989B75713E0535EFB480A8504</t>
  </si>
  <si>
    <t>2F34639828604A36E065F8163E8AA87C</t>
  </si>
  <si>
    <t>449502502</t>
  </si>
  <si>
    <t>D846D31AAB86577EE0535EFB480ADBC8</t>
  </si>
  <si>
    <t>318149 成都盛鼎宏园区管理有限公司</t>
  </si>
  <si>
    <t xml:space="preserve">成都国际铁路港物流枢纽产业园项目 </t>
  </si>
  <si>
    <t>P25510113-0004</t>
  </si>
  <si>
    <t>2411-510113-04-01-232754</t>
  </si>
  <si>
    <t xml:space="preserve">一是拆除现有部分仓储区，建设高标准智能化仓储配送中心约 21 万㎡；二是改建约 5.8 万㎡品牌区，形成集展示、交易、物流的综合性平台；三是改建约 8.6 万㎡综合区和临街建筑，建设物流信息交易大厅及信息平台；四是对该项目园区电力、消防、道路、停车等基础设施进行改造和完善。
</t>
  </si>
  <si>
    <t>成都盛鼎宏园区管理有限公司</t>
  </si>
  <si>
    <t>ED920F651BC63BE1E0535EFB480A9D21</t>
  </si>
  <si>
    <t>2F70AEED097F7104E065F8163E8AA87C</t>
  </si>
  <si>
    <t>318149</t>
  </si>
  <si>
    <t>2F6D7DA93BFB7E6AE065F8163E8AA87C</t>
  </si>
  <si>
    <t>攀枝花市西区城市危旧房改造项目</t>
  </si>
  <si>
    <t>P25510403-0048</t>
  </si>
  <si>
    <t>2501-510403-04-01-917803</t>
  </si>
  <si>
    <t>2025-09-05</t>
  </si>
  <si>
    <t>2027-07-05</t>
  </si>
  <si>
    <t>主要内容：1、公共设施建设：改造排水管网3.5千米，燃气管网3千米，供水管网 1.5 千米，电力电缆 2 千米，通讯电缆下地 3 千米，消防管网 2.5 千米，监控 120 个，护栏 300 米，破损挡墙修复 1000 立方米，道路改造 3 万平方米，停车场 2000 平方米，绿化 3000 平方米，照明路灯 150 盏，充电桩 100 套，综合便民服务设施 3000 平方米，运动场地 2500 平方米，文化墙 2000 平方米，拆除辖区腾空闲置房屋 10栋 20000 平米消除隐患，利用闲置场地打造便民停车场 5 个，居民活动广场（室）5 个，安装休闲健身娱乐设施 50 套，其他便民设施等配套基础设施。2、危旧房改造：2025 年涉及居民 58 栋 357 户（含 D 级 48 栋、非住宅），2026 年涉及居民 265 户、2027 年涉及居民 177 户，采取拆除新建、改扩翻建、抗震加固等方式改造。1.经济效益：本项目预计债券发行期限为30年，项目运营总收入为21730.97 万元，主要为停车位收入、充电桩收入。2.社会效益：本项目的实施有利于改善城市面貌，提高城区形象，使基础设施更加完备，供水排水、道路交通以及供电、通讯等实施实现了集约化改造，提高了项目所在片区基础设施综合利用水平，符合建设资源节约型、环境友好型社会的要求。</t>
  </si>
  <si>
    <t>尹德华</t>
  </si>
  <si>
    <t>2F6E365CD59C432DE065F8163E8AA87C</t>
  </si>
  <si>
    <t>2F6E2725B470434EE065F8163E8AA87C</t>
  </si>
  <si>
    <t>426206201 平武县应急管理局</t>
  </si>
  <si>
    <t>平武县应急管理局</t>
  </si>
  <si>
    <t>绵阳市应急管理局</t>
  </si>
  <si>
    <t>平武县应急物资仓储设施建设项目</t>
  </si>
  <si>
    <t>P24510727-0031</t>
  </si>
  <si>
    <t>2406-510727-04-01-664912</t>
  </si>
  <si>
    <t>2025-03-27</t>
  </si>
  <si>
    <t>新建县级应急物资储备库1处（仓储房3个），净用地面积约1828.49㎡，总建筑面积约2400㎡，其中地上建筑面积约2000㎡，地下建筑面积约400㎡，配套建设晾晒场、停车场以及出入库智能化系统，设施设备购置等。</t>
  </si>
  <si>
    <t>平武县安全生产监督管理局机关</t>
  </si>
  <si>
    <t>18217EEFB204F8689C69349D209C1A1</t>
  </si>
  <si>
    <t>2F435978E2AB6C5AE065F8163E8AA87C</t>
  </si>
  <si>
    <t>426206201</t>
  </si>
  <si>
    <t>197C32056D494844E06320C012AC8654</t>
  </si>
  <si>
    <t>中江县特色农产品示范基地项目</t>
  </si>
  <si>
    <t>P24510623-0057</t>
  </si>
  <si>
    <t>2410-510623-04-01-891291</t>
  </si>
  <si>
    <t>建设特色农产品种植区15000亩，智能温室育种育苗大棚15000平方米，农产品加工厂房30000平方米，配套生产道路10.5公里，停车场等附属设施。建设特色农产品种植区15000亩，智能温室育种育苗大棚15000平方米，农产品加工厂房30000平方米，配套生产道路10.5公里，停车场等附属设施。</t>
  </si>
  <si>
    <t>2F333B39AE8B4EB9E065F8163E8AA87C</t>
  </si>
  <si>
    <t>2F2FEE79086472B1E065F8163E8AA87C</t>
  </si>
  <si>
    <t>318308301005 四川天府新区社区发展治理和社会事业局</t>
  </si>
  <si>
    <t>四川天府新区人民医院迁建项目</t>
  </si>
  <si>
    <t>P23510100-0016</t>
  </si>
  <si>
    <t>2206-510164-04-01-937855</t>
  </si>
  <si>
    <t>2023-05-30</t>
  </si>
  <si>
    <t>本项目作为四川天府新区人民医院迁建项目，按照三级甲等综合医院修建，本项目总用地面积83亩，规划总建筑面积174291平方米，地上总建筑面积126860平方米，地下建筑面积47431平方米，床位规模1000张。主要建设内容包括急诊部3420㎡、门诊部17100㎡、住院部44460㎡、医技科室30780㎡、机动车停车位1269个等。</t>
  </si>
  <si>
    <t>经办人</t>
  </si>
  <si>
    <t>9244DC2F7619D51BE0535EFB480A9ED9</t>
  </si>
  <si>
    <t>2F3338F30F4850E9E065F8163E8AA87C</t>
  </si>
  <si>
    <t>318308301005</t>
  </si>
  <si>
    <t>FCF6FB480EE1483FE0535EFB480AA29D</t>
  </si>
  <si>
    <t>四川绵阳工业园高端装备制造产业园基础设施建设项目</t>
  </si>
  <si>
    <t>P23510703-0005</t>
  </si>
  <si>
    <t>2302-510703-04-01-318029</t>
  </si>
  <si>
    <t>四川绵阳工业园高端装备制造产业园基础设施建设项目项目占地面积约47亩，拟建设标准厂房2栋，建筑总面积约72000㎡；停车场2655㎡（停车位133个）；完善园区道路约769米，雨、污水管网约1520m，充电桩40套，高压配电、弱电系统等。</t>
  </si>
  <si>
    <t>2F66FAA884342127E065F8163E8AA87C</t>
  </si>
  <si>
    <t>FD31E29019CAC97CE0535EFB480AC68C</t>
  </si>
  <si>
    <t>大英县宜居宜业和美乡村建设项目</t>
  </si>
  <si>
    <t>P24510923-0048</t>
  </si>
  <si>
    <t>2411-510923-04-01-302285</t>
  </si>
  <si>
    <t>2025-04-26</t>
  </si>
  <si>
    <t>2028-04-22</t>
  </si>
  <si>
    <t>项目建设内容包括农村宜居环境整治及基础设施建设、农业产业发展等，具体包含修建蓄水池、渠塘清淤、农户改造、道路拓宽黑化、1500亩甜桃种植基地建设、1300亩凤凰李示范种植基地及4000亩柑橘种植示范基地建设、2.31万平方米旅游基础配套设施、生态停车场建设、冷链物流仓库、烘干设施和产业发展配套用房建设等。</t>
  </si>
  <si>
    <t>2F339FD49E404EBDE065F8163E8AA87C</t>
  </si>
  <si>
    <t>2F33E7173ABF4EAFE065F8163E8AA87C</t>
  </si>
  <si>
    <t>361503502 州一医院</t>
  </si>
  <si>
    <t>凉山彝族自治州第一人民医院新院区第一期建设项目</t>
  </si>
  <si>
    <t>P22513400-0004</t>
  </si>
  <si>
    <t>2203-513400-04-01-667067</t>
  </si>
  <si>
    <t>2026-09-20</t>
  </si>
  <si>
    <t>本项目建设内容包括建设神经医学中心、心脏医学中心、消化医学中心、肾病医学中心、急危重症创伤医学中心、呼吸医学中心、打造共享医技平台，形成以“六中心、一平台”为核心的医疗功能建筑群及其他保障设施和生活服务建筑群。本项目新征用地299.71亩（净用地面积238.54亩），规划总建筑面积151108平方米，其中：地上建筑面积109867平方米，地下建筑面积41251平方米，并配套建设医院纯水系统工程、放射防护与屏蔽工程、实验室净化工程、污水处理站、医疗气体工程、物流工程及室外用工程。凉山彝族自治州第一人民医院新院区建设项目在2025年前建成1500床形成完整诊疗能力的综合院区，其中：住院一期按1000张床位设计，其余500张床位预计二期建设。</t>
  </si>
  <si>
    <t>凉山彝族自治州第一人民医院（凉山州传染病医院）</t>
  </si>
  <si>
    <t>318A830D59249E58CD7712BD639BF50</t>
  </si>
  <si>
    <t>2F310EA8E11F6683E065F8163E8AA87C</t>
  </si>
  <si>
    <t>361503502</t>
  </si>
  <si>
    <t>E29464CF66B42361E0535EFB480A38FA</t>
  </si>
  <si>
    <t>434506 宜宾市叙州区应急管理局</t>
  </si>
  <si>
    <t>宜宾市叙州区应急管理局</t>
  </si>
  <si>
    <t>宜宾市叙州区应急物资储备区域中心库项目</t>
  </si>
  <si>
    <t>P24511521-0081</t>
  </si>
  <si>
    <t>2310-511504-04-01-424956</t>
  </si>
  <si>
    <t>应急物资仓储物流设施（含应急物资中转站、生活物资城郊大仓基地）</t>
  </si>
  <si>
    <t>项目占地面积约26亩，建设用地面积4530㎡，总建筑面积约12730 ㎡。其中包括储备库房6000㎡、特殊设备材料库房5230㎡、加工房和消毒室300㎡，地下停车(货物存储仓库2.04万平方米、配送仓库0.52万平方米、分拣仓库0.26万平方米），并配套建设500个停车位（包含100个充电桩）及购置相关智慧物流设施设备</t>
  </si>
  <si>
    <t>区应急局</t>
  </si>
  <si>
    <t>C2417248BE5041F6E0535EFB480A91A1</t>
  </si>
  <si>
    <t>2F3337319DD04EBBE065F8163E8AA87C</t>
  </si>
  <si>
    <t>434506</t>
  </si>
  <si>
    <t>197C320506DA4844E06320C012AC8654</t>
  </si>
  <si>
    <t>236136002 巴中汇鑫发展有限公司</t>
  </si>
  <si>
    <t>巴中市巴州区绿色制造产业示范园基础设施建设项目</t>
  </si>
  <si>
    <t>P22511902-0004</t>
  </si>
  <si>
    <t>2206-511902-04-01-985209</t>
  </si>
  <si>
    <t>2023-08-07</t>
  </si>
  <si>
    <t>新建标准化厂房170000㎡，园区道路60000㎡，及消防、给排水官网、安防、电力、边坡治理等配套设施。新建标准化厂房170000㎡，园区道路60000㎡，及消防、给排水官网、安防、电力、边坡治理等配套设施。</t>
  </si>
  <si>
    <t>李权啸</t>
  </si>
  <si>
    <t>079ED1AA5C54EEEBB2650E0D1AC20C1</t>
  </si>
  <si>
    <t>2F5DC0DC4A2B58A1E065F8163E8AA87C</t>
  </si>
  <si>
    <t>236136002</t>
  </si>
  <si>
    <t>E2A7EB1AAACC4F3FE0535EFB480A5F53</t>
  </si>
  <si>
    <t>达州市达川区林业局</t>
  </si>
  <si>
    <t>达州市林业局</t>
  </si>
  <si>
    <t>达州市达川区铁山、铜锣山片区国家储备林建设项目</t>
  </si>
  <si>
    <t>P23511721-0019</t>
  </si>
  <si>
    <t>2306-511703-04-01-752041</t>
  </si>
  <si>
    <t>2025-05-06</t>
  </si>
  <si>
    <t>2030-07-16</t>
  </si>
  <si>
    <t>1、营造林建设：包括集约人工林栽培 6066.3亩、现有林改培 59863.4亩、中幼林抚育52319.6亩。2、林业产业建设：包括林下中药材种植15000亩、林下食用菌种植 2000亩。3、基础设施建设：新建防火公路16.2km、改扩建防火公路 13km、新建生产便道13.5km、新建巡护道17.5km、生产服务设施300m2、森林消防及灌溉水池 3000m3、林区管护用房 4200m2以及其他基础设施建设</t>
  </si>
  <si>
    <t>2F46D52579085C59E065F8163E8AA87C</t>
  </si>
  <si>
    <t>0E2AC880B7A27C9AE0635EFB480A60F2</t>
  </si>
  <si>
    <t>361302302 雅安市名山区人民医院</t>
  </si>
  <si>
    <t>雅安市名山区卫生健康局</t>
  </si>
  <si>
    <t>雅安市名山区人民医院内科楼（一期）建设项目</t>
  </si>
  <si>
    <t>P24511821-0005</t>
  </si>
  <si>
    <t>2401-511803-04-01-772782</t>
  </si>
  <si>
    <t xml:space="preserve"> 雅安市名山区人民医院内科楼（一期）建设项目建设地点位于雅安市名山区， 雅安市名山区人民医院内科楼（一期）建设项目主要建设内容和规模为：建筑面积约16000平方米，配套道路2000平方米、室外管网等基础设施建设，医疗设备设施购置等。 </t>
  </si>
  <si>
    <t>代雄</t>
  </si>
  <si>
    <t>E2A1D43EEC76EB91E0535EFB480AFDCB</t>
  </si>
  <si>
    <t>2F30859FBC473434E065F8163E8AA87C</t>
  </si>
  <si>
    <t>361302302</t>
  </si>
  <si>
    <t>19B73C031B9F483AE06320C012ACEA4A</t>
  </si>
  <si>
    <t>999607 999607 宜宾数智教育科技有限公司</t>
  </si>
  <si>
    <t>宜宾市智慧教育信息管理平台建设项目</t>
  </si>
  <si>
    <t>P24511500-0026</t>
  </si>
  <si>
    <t>2311-511500-99-04-303528</t>
  </si>
  <si>
    <t>项目拟与在宜高校合作，以“1+N”的形式联合打造虚拟校区，搭建各类系统及实训软件平台，通过实训、培训、资格认证、平台运营等实现收益。项目覆盖宜宾市主城区范围，预计覆盖高校10所、职技校15所、中小学350所。具体建设内容为新建1个智慧教育数据中台，1个应用中台，搭建政务及招生服务系统、智慧教育云平台系统、可视化驾驶舱系统、区域性数字经济实战性人才培训平台以及其他专业实训平台。本项目不涉及拆迁和土建工程，不涉及新增算力。</t>
  </si>
  <si>
    <t>宜宾数智教育科技有限公司</t>
  </si>
  <si>
    <t>项目不涉及新增算力（数据）中心；非续发项目，不存在信息系统重复建设情况，不存在新增巨幅大屏等新形象工程</t>
  </si>
  <si>
    <t>11B3E897F6356B51E06320C012AC68AE</t>
  </si>
  <si>
    <t>2F6B181F603B6E5AE065F8163E8AA87C</t>
  </si>
  <si>
    <t>999607</t>
  </si>
  <si>
    <t>11C8BB7ADAF239E7E06320C012ACF7D7</t>
  </si>
  <si>
    <t>马踏洞污水处理厂接入第三污水处理厂干管工程</t>
  </si>
  <si>
    <t>P25511700-0016</t>
  </si>
  <si>
    <t>2409-511700-04-01-872319</t>
  </si>
  <si>
    <t>2025-05-05</t>
  </si>
  <si>
    <t>项目位于西外镇马踏洞新区，本项目新建截污干管的起点接上游已建污水管道P38检查井，通过顶管方式横穿东胜建材厂、瑞丰木业，然后管线沿双龙河左岸现状道路直埋布置，在铁路桥附近沿河道架空敷设排至三污截污干管，充分利用地形地势，采用重力自流，总长约1510m，其中新建干管1330m，改建支管180m，污水管管径为DN1400~DN700。</t>
  </si>
  <si>
    <t>杨雅迪</t>
  </si>
  <si>
    <t>2F6E40C6A7094EBEE065F8163E8AA87C</t>
  </si>
  <si>
    <t>2F6E79C710EA64AAE065F8163E8AA87C</t>
  </si>
  <si>
    <t>资阳市临空经济区申报专项债用于收回收购LKYD-2021-003号闲置存量土地项目（2025年第一批）</t>
  </si>
  <si>
    <t>P25512000-0004</t>
  </si>
  <si>
    <t>2025-512050-99-99-147258</t>
  </si>
  <si>
    <t>资阳市临空经济区申报专项债用于收回收购LKYD-2021-003号闲置存量土地项目（2025年第一批）涉及1个地块，由资阳市土地矿产和生态修复中心实施，拟收购资阳瑞港置业有限公司LKYD-2021-003号闲置存量土地，面积合计62.23亩。</t>
  </si>
  <si>
    <t>2F4977F4C4836DDEE065F8163E8AA87C</t>
  </si>
  <si>
    <t>2F54599275857326E065F8163E8AA87C</t>
  </si>
  <si>
    <t>夹江县卫生健康局</t>
  </si>
  <si>
    <t>夹江县人民医院新建核医学科建设项目</t>
  </si>
  <si>
    <t>P23511126-0002</t>
  </si>
  <si>
    <t>2302-511126-04-01-371693</t>
  </si>
  <si>
    <t>2026-06-28</t>
  </si>
  <si>
    <t xml:space="preserve">占地面积约2.7亩，新建夹江县人民医院核医学科业务用房一幢，建筑面积约2000平方米，主要建设直线加速器、SPECT、PET/CT机房及配套辅助用房，并配套1台直线加速器、1台SPECT、1台PET/CT等核医学科相关医疗设备，设置核素病房4间（含8张床位）；建设衰变池、吊装井，安装暖通、空气净化等配套设施。
</t>
  </si>
  <si>
    <t>2F33E7173B2B4EAFE065F8163E8AA87C</t>
  </si>
  <si>
    <t>F3883BE6F2642AEFE0535EFB480AD364</t>
  </si>
  <si>
    <t>仁寿县县域医疗次中心建设项目</t>
  </si>
  <si>
    <t>P22511421-0019</t>
  </si>
  <si>
    <t>2206-511421-04-01-258501</t>
  </si>
  <si>
    <t xml:space="preserve">项目总建筑面积39000平方米，建设床位262张。建设内容包括新建门诊、医技住院综合大楼等基础设施及附属配套工程，购置医疗设施设备等。 
项目总建筑面积39000平方米，建设床位262张。建设内容包括新建门诊、医技住院综合大楼等基础设施及附属配套工程，购置医疗设施设备等。 </t>
  </si>
  <si>
    <t>2F3105AAB0E36698E065F8163E8AA87C</t>
  </si>
  <si>
    <t>E2A1DCB2855087DAE0535EFB480A894A</t>
  </si>
  <si>
    <t>天府航空动力科创区综合管廊及配套设施建设项目</t>
  </si>
  <si>
    <t>P23510100-0022</t>
  </si>
  <si>
    <t>2302-510164-04-01-821395</t>
  </si>
  <si>
    <t>该项目位于成都市天府新区，新建天府航空动力科创区综合管廊及配套设施建设项目，包括地下综合管廊工程、城市供水管网工程、电力管网工程、通信管网工程等约20km；桥梁工程两座、公交站台、智慧灯杆、5G基站等附属配套工程。</t>
  </si>
  <si>
    <t>2F34DE734BD87B84E065F8163E8AA87C</t>
  </si>
  <si>
    <t>FCF6DDDF1FFE4843E0535EFB480A1E8E</t>
  </si>
  <si>
    <t>广元市朝天区发展和改革局</t>
  </si>
  <si>
    <t>朝天粮油仓储物流园项目</t>
  </si>
  <si>
    <t>P23510812-0007-EOB9LPZK</t>
  </si>
  <si>
    <t>2310-510812-04-01-373901</t>
  </si>
  <si>
    <t>新建羊木高标准粮仓0.55万吨，配套机械棚、扦检楼等工程，购置相应设施设备;新建粮油中转库0.5万吨;新建粮油产后服务和集配中心600平方米;新建冷冻库1000平方米;新建救灾物资储备仓库1000平方米，配套进出库道路200米、清洗消毒、监控等辅助用房500平方米，配套相应附属设备设施。</t>
  </si>
  <si>
    <t>2F79EC140D003638E065F8163E8AA87C</t>
  </si>
  <si>
    <t>11B37D2987ED61EBE06320C012AC9C39</t>
  </si>
  <si>
    <t>四川广元朝天经济开发区管理委员会</t>
  </si>
  <si>
    <t>朝天区东西部扶贫协作共建产业园配套基础设施建设项目</t>
  </si>
  <si>
    <t>P20510812-0037</t>
  </si>
  <si>
    <t>2020-510812-50-01-434575</t>
  </si>
  <si>
    <t xml:space="preserve"> 广元市朝天区工业园区建设投资有限公司实施的朝天区东西部扶贫协作共建产业园配套基础设施建设项目建设内容及规模为：新建标准化厂房80000 平方米，污水处理站1座，并配套道路、管网，停车位、充电站等附属工程。 </t>
  </si>
  <si>
    <t>2F328FB53F820ABFE065F8163E8AA87C</t>
  </si>
  <si>
    <t>B28AD2426BABC0FFE0535EFB480A5FCB</t>
  </si>
  <si>
    <t>四川长江工业园区新型动力电池产业科技创新基地项目</t>
  </si>
  <si>
    <t>P24511502-0069</t>
  </si>
  <si>
    <t>2403-511502-04-01-742937</t>
  </si>
  <si>
    <t>四川长江工业园区新型动力电池产业科技创新基地项目主要建设内容和规模：项目占地面积80亩，总建筑面积约37500㎡，其中包含钢结构标准化厂房33000㎡，高标准厂房4500㎡，停车位200个及充电桩40个，配套园区供水、供电、消防、管网等园区辅助工程。</t>
  </si>
  <si>
    <t>2F33373188594EBBE065F8163E8AA87C</t>
  </si>
  <si>
    <t>197BCAAEC3F5483EE06320C012AC05E3</t>
  </si>
  <si>
    <t>999326 大竹云海智慧城市信息技术服务有限公司</t>
  </si>
  <si>
    <t>达州市数据局</t>
  </si>
  <si>
    <t>大竹县新型智慧城市信息化建设项目</t>
  </si>
  <si>
    <t>P22511724-0092</t>
  </si>
  <si>
    <t>2209-511724-04-01-516189</t>
  </si>
  <si>
    <t xml:space="preserve">建设大竹县集智能照明、视频采集、交通管理等于一体的智慧杆，提升城市智能感知，包括交通流监控、信息交互屏幕、LED广告屏幕等；投入智慧井盖建设，通过大数据和物联网采集、管理井盖积水、破损、丢失等公共危害；改建城市智能AI摄像头，利用人工智能分析摄像头取景框内物体，联动公安、政法委等，对罪犯、危险人物监管；建设无线通信、移动终端、GPS定位、GIS等应用于城市公交车定位，掌握车辆动向；建设县域城镇地下通信管廊骨干网络，结合5G、物联网通过摄像头监控报警系统，实现线缆管理统一、安全。项目不涉及新增算力（数据）中心。
</t>
  </si>
  <si>
    <t>大竹云海智慧城市信息技术服务有限公司</t>
  </si>
  <si>
    <t>属于2024年续发项目、不存在信息系统重复建设情况、不存在新增巨幅大屏等新形象工程。</t>
  </si>
  <si>
    <t>E2AA853BDF4EBF94E0535EFB480A5023</t>
  </si>
  <si>
    <t>2F5D1ACE6BF97F60E065F8163E8AA87C</t>
  </si>
  <si>
    <t>ED809D0B2485C672E0535EFB480A9CB3</t>
  </si>
  <si>
    <t>武胜县沿口镇石家湾片区老旧街区改造项目</t>
  </si>
  <si>
    <t>P25511622-0001</t>
  </si>
  <si>
    <t>2502-511622-04-01-274790</t>
  </si>
  <si>
    <t xml:space="preserve">改造武胜县沿口镇老旧街区，包括改造老旧闲置建筑36000平方米，改造老旧街区人行道路30公里，道路提质更新24公里，更新老旧街区排水管网24公里，新建临时路边停车位350个，配套建设充电桩、无障碍服务设施等。
</t>
  </si>
  <si>
    <t>2F4979DACF637334E065F8163E8AA87C</t>
  </si>
  <si>
    <t>2F45D313847C6E9DE065F8163E8AA87C</t>
  </si>
  <si>
    <t>四川兴文经济开发区标准化厂房及配套设施建设项目</t>
  </si>
  <si>
    <t>P20511528-0036</t>
  </si>
  <si>
    <t>2020-511528-48-01-507629</t>
  </si>
  <si>
    <t>四川兴文经济开发区标准化厂房配套设施建设项目占地 180 亩，项目拟建设标准化厂房总建筑面积为 75000.00 平方米，新建定制化厂房 50000.00 平方米，业务用房 5000.00平方米，宿舍及食堂 2500.00 平方米，产业园园区内配套道路工程以及相应的供水、供电、供气管网和相应设备设施建设，园区内配套道路长 2.5 公里，宽 18 米，包括道路工程、排水工程、交通工程、电力照明工程等。</t>
  </si>
  <si>
    <t>2F585B26F2B20DA6E065F8163E8AA87C</t>
  </si>
  <si>
    <t>B225B6431D6E9D53E0535EFB480A9094</t>
  </si>
  <si>
    <t>513200</t>
  </si>
  <si>
    <t>阿坝州本级</t>
  </si>
  <si>
    <t>348348 阿坝州交通运输局审核</t>
  </si>
  <si>
    <t>阿坝州发展和改革委员会</t>
  </si>
  <si>
    <t>都江堰至四姑娘山山地轨道交通扶贫项目</t>
  </si>
  <si>
    <t>513200158392380620252</t>
  </si>
  <si>
    <t>2018-510000-53-02-320087</t>
  </si>
  <si>
    <t>2020-03-01</t>
  </si>
  <si>
    <t>2026-09-05</t>
  </si>
  <si>
    <t>本项目起于成灌高铁都江堰站，途经龙池、虹口、映秀、耿达、卧龙、邓生沟、巴朗山等地，终到四姑娘山长坪沟景区附近，正线长为123.2km；新建桥梁25995.5米，桥梁占正线线路长度的21.1%；新建隧道95074米/25座，占正线线路长度的77.2%；新建车站12座(都江堰、永丰、乐园、虹口、龙池、映秀、耿达、卧龙、映雪、邓生沟、巴朗山、四姑娘山站) ，车辆基地1座，建设周期为6年。</t>
  </si>
  <si>
    <t>四川都金山地轨道交通有限责任公司申报账号</t>
  </si>
  <si>
    <t>7B24F73EE6CF5CAEE0535EFB480A2304</t>
  </si>
  <si>
    <t>2F683A49B6573D89E065F8163E8AA87C</t>
  </si>
  <si>
    <t>348348</t>
  </si>
  <si>
    <t>158392414096330</t>
  </si>
  <si>
    <t>326149104 安岳县思源水利建设投资开发有限公司</t>
  </si>
  <si>
    <t>安岳县水务局</t>
  </si>
  <si>
    <t>朝阳水库至康家桥水库连通工程</t>
  </si>
  <si>
    <t>P24512021-0038</t>
  </si>
  <si>
    <t>2309-512021-04-01-909096</t>
  </si>
  <si>
    <t>2024-10-18</t>
  </si>
  <si>
    <t>在毗河一期千佛分干渠小沟湾隧洞出口后的明渠(桩号6+840m)处取水，新建一处节制闸和分水闸，分水闸后新建1.82km引水线路至康家桥水库库尾宝庆寺桥边，设计引水流量1.0m3/s，年平均引水1600万m3，保障康家桥水库供水需求</t>
  </si>
  <si>
    <t>安岳县思源水利建设投资开发有限公司</t>
  </si>
  <si>
    <t>A781154AC4E407EA44A3ED1399EBFE0</t>
  </si>
  <si>
    <t>2F4413E5B62339B2E065F8163E8AA87C</t>
  </si>
  <si>
    <t>326149104</t>
  </si>
  <si>
    <t>2F333B39A4184EB9E065F8163E8AA87C</t>
  </si>
  <si>
    <t>381720703 成都普兴岷江新城水电安装工程有限公司</t>
  </si>
  <si>
    <t>花源自来水厂取水保障工程</t>
  </si>
  <si>
    <t>P25510132-0016</t>
  </si>
  <si>
    <t>2204-510132-19-01-968686</t>
  </si>
  <si>
    <t>河道内新建1200米长DN1000~1DN500桥式滤水管，集水井1座，输水箱涵长约57米，进水闸1座，挡墙长约209米。满足新津及天府新区60万人的日常饮水需求。满足新津及天府新区60万人的日常饮水需求。满足新津及天府新区60万人的日常饮水需求。</t>
  </si>
  <si>
    <t>徐旻昱</t>
  </si>
  <si>
    <t>2F1DD764B0435FCEE065F8163E8AA87C</t>
  </si>
  <si>
    <t>2F69B81D32995CEBE065F8163E8AA87C</t>
  </si>
  <si>
    <t>381720703</t>
  </si>
  <si>
    <t>2F497369AF856DD8E065F8163E8AA87C</t>
  </si>
  <si>
    <t>威远县商务和经济合作局</t>
  </si>
  <si>
    <t>威远页岩气综合利用化工园区仓储物流设施项目</t>
  </si>
  <si>
    <t>P24511024-0005</t>
  </si>
  <si>
    <t>2411-511024-04-01-216046</t>
  </si>
  <si>
    <t>项目规划占地约335亩，新建高标仓库8万平方米、物流分拣用房2万平方米、物流供应链急散调度用房5千平方米，堆卸区4万平方米，新建综合能源站一座，停车位100个，充电50个，并建设配套道路(约2.3公里)、管廊(约1公里)、配电、供排水等相关附属设施。</t>
  </si>
  <si>
    <t>2F6912F9C9601B7EE065F8163E8AA87C</t>
  </si>
  <si>
    <t>2F4979DB0A657334E065F8163E8AA87C</t>
  </si>
  <si>
    <t>326301202 四川宣兴农业发展集团有限公司</t>
  </si>
  <si>
    <t>宣汉县农业农村局机关</t>
  </si>
  <si>
    <t>宣汉县蜀宣花牛种养循环科技创新推广项目</t>
  </si>
  <si>
    <t>P22511722-0123</t>
  </si>
  <si>
    <t>2210-511722-04-01-861667</t>
  </si>
  <si>
    <t>本项目总用地面积20922.50亩，其中：种植 20035.00亩（包含优质牧草种 植基地 20000.00亩、秸秆收储中心 35.00 亩）；养殖887.50亩（包括标准化肉牛养殖场585.50亩、种源基地202.00亩、能繁母牛基地村100.00亩）。</t>
  </si>
  <si>
    <t>谯孚</t>
  </si>
  <si>
    <t>11C6CA054E1F0E38E06320C012AC7375</t>
  </si>
  <si>
    <t>2F5A92E30F2574E0E065F8163E8AA87C</t>
  </si>
  <si>
    <t>326301202</t>
  </si>
  <si>
    <t>11CBFF15F15C029DE06320C012AC9921</t>
  </si>
  <si>
    <t>中江县龙泉山脉北段南麓中药材产业示范带建设项目</t>
  </si>
  <si>
    <t>P24510623-0025</t>
  </si>
  <si>
    <t>2312-510623-04-01-460490</t>
  </si>
  <si>
    <t xml:space="preserve">项目包括打造丹参、白芍种植基地共12000亩，育苗基地500亩，新建实验检测中心约6000m2、仓储物流基地约19000m2、冻库及包装中心约9500m2、药材展示交易中心约8000m2,含配套产业道路、排水沟渠、电气管线、喷滴灌溉及机械设备设施建设等。				
</t>
  </si>
  <si>
    <t>2F3E6F839CE0646CE065F8163E8AA87C</t>
  </si>
  <si>
    <t>11A38609D0907AAEE06320C012AC0A74</t>
  </si>
  <si>
    <t>中江县上南街社区老旧小区及周边配套设施改造工程</t>
  </si>
  <si>
    <t>P21510623-0042</t>
  </si>
  <si>
    <t>2109-510623-17-01-840996</t>
  </si>
  <si>
    <t>对上南街社区19个老旧小区内部道路约900米、院坝约2400平米、管网约940米等进行升级改造；对水、电、气等安全隐患进行排除整治；对雨污排水进行分流改造；对小区外部上南街、滨河路等进行升级改造。具体以施工图为准。</t>
  </si>
  <si>
    <t>2F4A7A7A34B55BFAE065F8163E8AA87C</t>
  </si>
  <si>
    <t>1246FC535A4504E4E06320C012ACB826</t>
  </si>
  <si>
    <t>360217001 盐边县教育局</t>
  </si>
  <si>
    <t>盐边县教育局</t>
  </si>
  <si>
    <t>盐边县体育公园及全民健身设施补短板项目</t>
  </si>
  <si>
    <t>P24510422-0025</t>
  </si>
  <si>
    <t>2206-510422-04-01-722846</t>
  </si>
  <si>
    <t>本项目占地面积约188亩（约合125396㎡），拟建设盐边县体育公园及全民健身设施补短板项目、配套体公共服务设施及配套道路管网等基础设施，主要建设内容包括：建设棒球场1个、垒球场1个、标准足球场1个、多功能球场1个、五人制足球场4个、排（羽）球场6个、网球场1个、篮球场5个、极限运动场地1处。以及健身步道、山地自行车道、配套服务设施、公共停车场等配套设施。</t>
  </si>
  <si>
    <t>0D6962943EC4560B87FC1B65D656E18</t>
  </si>
  <si>
    <t>2F598E6D595A06CCE065F8163E8AA87C</t>
  </si>
  <si>
    <t>360217001</t>
  </si>
  <si>
    <t>1A1B287C2295679CE06320C012AC204B</t>
  </si>
  <si>
    <t>318107 渠县应急管理局</t>
  </si>
  <si>
    <t>渠县应急管理局</t>
  </si>
  <si>
    <t>达州市应急管理局</t>
  </si>
  <si>
    <t>渠县渠江流域智慧应急物资储备库项目</t>
  </si>
  <si>
    <t>P25511725-0014</t>
  </si>
  <si>
    <t>2503-511725-04-01-718077</t>
  </si>
  <si>
    <t>该项目用地7000平方米，建设库容量3000m3应急物资储备库一座，库容量1800m3救援装备储备库一座，转运场1000㎡（含配送车充电桩4个），配备智能仓储设施（20组自动化立体货架、2台智能搬运机器人）、物资信息化管理系统（RFID物资便签4800个及8台读写器）、物联网监测设备（温湿度传感器24台、5台视频监控设备）、智能预警系统（6台支持扫码RFID录入物资管理触控终端、2台双热机备预警服务器）、智能物流配送系统。</t>
  </si>
  <si>
    <t>郭云纳</t>
  </si>
  <si>
    <t>B291F1E75A7D144AE0535EFB480A1696</t>
  </si>
  <si>
    <t>2F6D41BBCB8466C8E065F8163E8AA87C</t>
  </si>
  <si>
    <t>318107</t>
  </si>
  <si>
    <t>2F6A688E451A266BE065F8163E8AA87C</t>
  </si>
  <si>
    <t>南部县九华巷、云岭家园等老旧小区改造项目</t>
  </si>
  <si>
    <t>P22511321-0075</t>
  </si>
  <si>
    <t>2206-511321-04-01-386193</t>
  </si>
  <si>
    <t>2022-06-18</t>
  </si>
  <si>
    <t>改造32个老旧小区，共涉及32851户、1183栋，314.95平方米，主要包括改造雨污管道、通信、弱电管道、供水管道、供电管道、燃气管道、无障碍通道、停车道、充电桩、社区配套服务用房及其他配套基础设施建设等。</t>
  </si>
  <si>
    <t>2F31E883CF8E45B7E065F8163E8AA87C</t>
  </si>
  <si>
    <t>E2AA8EAEEBEF87CDE0535EFB480A77A5</t>
  </si>
  <si>
    <t>巴中平昌江家口水电站110千伏送出工程</t>
  </si>
  <si>
    <t>P24511900-0022</t>
  </si>
  <si>
    <t>2410-511900-04-01-100073</t>
  </si>
  <si>
    <t>1.扩建凤凰110千伏变电站110千伏出线间隔1个； 2.新建江家口水库电站～凤凰110千伏变电站110千伏单回架空线路长约21.5千米，导线截面采用185平方毫米。导线截面185平方毫米，地线采用2根24芯OPGW-90 光缆；扩建凤凰110千伏变电站110千伏出线间隔1个；新建杆塔59基。</t>
  </si>
  <si>
    <t>2F59F7DD0192333AE065F8163E8AA87C</t>
  </si>
  <si>
    <t>2F4975CA6C366DCAE065F8163E8AA87C</t>
  </si>
  <si>
    <t>434175 达州巴山嘉丰农业旅游发展有限公司</t>
  </si>
  <si>
    <t>通川区乡村振兴示范线建设项目</t>
  </si>
  <si>
    <t>P24511702-0011</t>
  </si>
  <si>
    <t>2312-511702-04-01-780127</t>
  </si>
  <si>
    <t>围绕三大园区、“五线建设”，包括双龙、金石、梓桐、碑庙、江陵、北山、安云、青宁、罗江、东岳等乡镇，新改建道路27公里，修建避雨衣大棚450亩，温室大棚10亩，新建排水沟5公里，农产品加工厂房3000㎡，蓄水池50口，隔离栏7000米。及水网、田网、人居环境整治提升、美丽庭院建设等基础设施建设提升改造工程。</t>
  </si>
  <si>
    <t>唐玲</t>
  </si>
  <si>
    <t>B29DCE087CE38A22E0535EFB480AAC5D</t>
  </si>
  <si>
    <t>2F442317537231CEE065F8163E8AA87C</t>
  </si>
  <si>
    <t>434175</t>
  </si>
  <si>
    <t>11B53C9235D3087FE06320C012AC4048</t>
  </si>
  <si>
    <t>448448 峨边彝族自治县国有资产经营管理有限公司</t>
  </si>
  <si>
    <t>峨边彝族自治县经济和信息化局</t>
  </si>
  <si>
    <t>四川省乐山市峨边彝族自治县重要初级产品供给战略基地产业园区基础设施建设项目</t>
  </si>
  <si>
    <t>P25511132-0029</t>
  </si>
  <si>
    <t>2503-511132-04-01-542704</t>
  </si>
  <si>
    <t>总建筑面积210000㎡（其中标准厂房140000㎡、智慧化仓储物流中心60000㎡、综合配套用房（包括数据中心、设备操作间、倒班房、砂石骨料检测室、门卫室等）10000㎡），新建配套智能停车场（设置停车位300个），配套建设室外综合管网（其中给水管网1800m、雨污水管网3600m、电力通讯管线4500m）、供配电设施2套、场地硬化70551.45㎡、装卸设备设施以及云平台、大数据系统等附属设施。</t>
  </si>
  <si>
    <t>国资公司</t>
  </si>
  <si>
    <t>B2190D4824548FBA41A80C93AA87FCB</t>
  </si>
  <si>
    <t>2F919C02949701DBE065F8163E8AA87C</t>
  </si>
  <si>
    <t>448448</t>
  </si>
  <si>
    <t>2F862D95C0FA3EC9E065F8163E8AA87C</t>
  </si>
  <si>
    <t>四川省天全职业高级中学产教融合实训基地建设项目</t>
  </si>
  <si>
    <t>P23511825-0005</t>
  </si>
  <si>
    <t>2019-511825-83-01-392459</t>
  </si>
  <si>
    <t>新建实训用房总建筑面积22185平方米，配套建设给排水、供电、通信、弱电网络，相关附属工程及设施设备购置。
新建实训用房总建筑面积22185平方米，配套建设给排水、供电、通信、弱电网络，相关附属工程及设施设备购置。</t>
  </si>
  <si>
    <t>2F39674029D73B77E065F8163E8AA87C</t>
  </si>
  <si>
    <t>11A2B0A5D3326879E06320C012ACA5A0</t>
  </si>
  <si>
    <t>巴中市巴州区西城污水处理设施提升改造项目</t>
  </si>
  <si>
    <t>P23511902-0010</t>
  </si>
  <si>
    <t>2311-511902-04-01-944485</t>
  </si>
  <si>
    <t>巴中市巴州区西城污水处理设施提升改造项目新建污水收集DN1000主管网15千米，DN600支管网11千米；改建DN1000主管网9千米，改建DN400支管网10.5千米，建设后污水处理规模达到2万吨/日。</t>
  </si>
  <si>
    <t>2F69907A923A4F6FE065F8163E8AA87C</t>
  </si>
  <si>
    <t>0F0D2B7D2ACF445BE0635EFB480A9C4F</t>
  </si>
  <si>
    <t>资中县凤凰片区纺机厂老旧厂区改造工程</t>
  </si>
  <si>
    <t>P24511025-0041</t>
  </si>
  <si>
    <t>2412-511025-04-01-323537</t>
  </si>
  <si>
    <t>建设内容主要包括厂区及周边居民拆迁安置406户，住宅总建筑面积24960.8平方米；进行房屋修缮工程24960.80平方米；公共服务设施改造工程3429.19平方米；内部道路硬化37441.00平方米；供排水设施改造22.71公里；停车场改造40000.00平方米（含2000个停车位，配套建设600个充电桩），并配套相关基础设施。</t>
  </si>
  <si>
    <t>2F545834C5286614E065F8163E8AA87C</t>
  </si>
  <si>
    <t>2F412380AE3603EEE065F8163E8AA87C</t>
  </si>
  <si>
    <t>332409058 水利局</t>
  </si>
  <si>
    <t>宜宾市叙州区水利局</t>
  </si>
  <si>
    <t>宜宾县2018年农村安全饮水脱贫攻坚工程</t>
  </si>
  <si>
    <t>P18511521-0004-WVYYNZPK</t>
  </si>
  <si>
    <t>2019-511504-76-01-382637</t>
  </si>
  <si>
    <t>2019-07-15</t>
  </si>
  <si>
    <t>新建集中供水工程12处、官网延伸和改造配套工程5处、分散供水5895处、水源保护区6处、规模化水厂水质化验室建设4处、规模以上水厂自动化监控系统建设4处、水质状况实时监测试点建设4处、农村安全饮水信息系统建设1处。</t>
  </si>
  <si>
    <t>AC1CB6008214C1A93EEBD1DAB1CC116</t>
  </si>
  <si>
    <t>2F441D34683B3B2DE065F8163E8AA87C</t>
  </si>
  <si>
    <t>332409058</t>
  </si>
  <si>
    <t>79E4D9DA79F23CB1E0535EFB480A4603</t>
  </si>
  <si>
    <t>宜宾市翠屏区元水片区城中村改造项目</t>
  </si>
  <si>
    <t>P25511502-0061</t>
  </si>
  <si>
    <t>2406-511502-04-01-194655</t>
  </si>
  <si>
    <t xml:space="preserve">该项目位于宜宾市翠屏区元水片区，北至碾子湾以南区域，南达东连接线，西至方碑社区-三谷庄，东至酒都大道。片区范围约1781.33亩，改造范围约1120亩，片区范围内均为集体土地。计划搬迁户数450户1484人，其中集体农户424户、集体经济用房26户；项目区域内搬迁建筑面积约9.26万平方米。新建配套服务设施3000㎡，其他配套设施15.39万㎡，并完善给排水、消防、电力、热力、天然气、通讯等管网配套设施。
</t>
  </si>
  <si>
    <t>2F44142209EB39E7E065F8163E8AA87C</t>
  </si>
  <si>
    <t>2F441422097039E7E065F8163E8AA87C</t>
  </si>
  <si>
    <t>金堂县农村供水管网巩固提升工程（东南丘陵区）</t>
  </si>
  <si>
    <t>P24510121-0057</t>
  </si>
  <si>
    <t>2310-510121-04-01-214646</t>
  </si>
  <si>
    <t>新建供水管道990km，其中主管594km，支管396km，新建一体化泵站12座，改造泵站4座，配套建设相关供水附属设施。项目建成后预计新增供水人口约14700人。新建供水管道990km，其中主管594km，支管396km，新建一体化泵站12座，改造泵站4座，配套建设相关供水附属设施。项目建成后预计新增供水人口约14700人。</t>
  </si>
  <si>
    <t>2F6AC0F0C2024A86E065F8163E8AA87C</t>
  </si>
  <si>
    <t>2F49E041C42D1D68E065F8163E8AA87C</t>
  </si>
  <si>
    <t>361339603 市妇幼保健院</t>
  </si>
  <si>
    <t>绵阳市妇幼保健院（绵阳市儿童医院）二期工程建设项目</t>
  </si>
  <si>
    <t>P22510700-0071</t>
  </si>
  <si>
    <t>2211-510700-04-01-182774</t>
  </si>
  <si>
    <t>2024-09-04</t>
  </si>
  <si>
    <t>该项目位于绵阳市高新区普明街道古泉社区，总建筑面积约 4.22 万平方米，主要建设内容包括门诊急诊住院综合楼、食堂、发热门诊筛查诊区、其他附属设备设施及配套用房、地下室，并配套围墙、道路、室外管网、污水处理站等。</t>
  </si>
  <si>
    <t>市妇幼保健院</t>
  </si>
  <si>
    <t>B91236929DB430DBB4E6136E1425AE2</t>
  </si>
  <si>
    <t>2F3253E1ADCE70AAE065F8163E8AA87C</t>
  </si>
  <si>
    <t>361339603</t>
  </si>
  <si>
    <t>EDB892F3EAAA265DE0535EFB480A1CCE</t>
  </si>
  <si>
    <t>999901002 南充临江建设发展集团有限责任公司</t>
  </si>
  <si>
    <t>南充市综合（危险化学品）应急救援训练基地</t>
  </si>
  <si>
    <t>P22511300-0017</t>
  </si>
  <si>
    <t>2205-511302-17-01-223397</t>
  </si>
  <si>
    <t>根据本项目固定资产投资备案表，本项目建设内容和规模为：新建应急救援训练指挥中心大楼、室外训练场，以及配套设施，总面积约6万平方米。
项目规划总建筑面积29981.98㎡，其中地上建筑面积 25169.69㎡，地下建筑面积4812.29㎡，建设综合楼（包括指挥中心、食堂、营房区等用房）、备勤楼、搜救犬训练基地、物资仓库、消防综合训练楼、看台、门卫、消防泵房、消防水池等建筑；建设训练场地并购置训练设施，包括室外轻武器射击、教练弹投掷场、单兵战术训练场、200m障碍训练场、半封闭手枪射击场、化工装置火灾事故处置训练场、气体储罐事故处置训练场、油罐火灾事故处置训练场、消防-应急救援训练场、高空山岳训练设施、危险化学品泄漏事故处置训练、坍塌建筑事故救援训练楼、森林火灾、地震灾害救援训练场地等</t>
  </si>
  <si>
    <t>程诗懿</t>
  </si>
  <si>
    <t>11B3EAC3412B6B55E06320C012AC687E</t>
  </si>
  <si>
    <t>2F823DA17DFF2328E065F8163E8AA87C</t>
  </si>
  <si>
    <t>999901002</t>
  </si>
  <si>
    <t>2F8270B67F0737BAE065F8163E8AA87C</t>
  </si>
  <si>
    <t>西部（成都）科学城基础设施（四期）</t>
  </si>
  <si>
    <t>P22510100-0097</t>
  </si>
  <si>
    <t>2206-510164-04-01-859115</t>
  </si>
  <si>
    <t>新建西部（成都）科学城基础设施（四期），项目位于天府新区直管区西部（成都）科学，项目建设内容主要包括综合管廊工程、给水工程、排水工程、电力工程、通信工程及配套工程等，其中综合管廊、雨污水管、市政道路超19km，是天府新区重要的交通管廊综合工程，改善交通环境，对天府新区发展有重要作用。</t>
  </si>
  <si>
    <t>2F372F4FD77B6DB1E065F8163E8AA87C</t>
  </si>
  <si>
    <t>E2BBCC23C5B83463E0535EFB480A5405</t>
  </si>
  <si>
    <t>广安南峰山现代林业提升项目</t>
  </si>
  <si>
    <t>P24511600-0059</t>
  </si>
  <si>
    <t>2410-511624-04-01-747412</t>
  </si>
  <si>
    <t>建设内容主要包括营造林工程及配套基础设施工程；其中，现有林改培约4500亩，中幼林抚育约2490亩，林下经济带约1690亩；建设林区养护公路13.80km，改造林区道路4.134km，建设生态停车场9050㎡、管护用房及配套设施设备5处，配套建设灌溉系统、监控设备等附属工程。</t>
  </si>
  <si>
    <t>2F5449A094747338E065F8163E8AA87C</t>
  </si>
  <si>
    <t>2F49DA4E058D6DEEE065F8163E8AA87C</t>
  </si>
  <si>
    <t>叙州区2024年新建高标准农田建设项目</t>
  </si>
  <si>
    <t>P24511521-0128</t>
  </si>
  <si>
    <t>2206-511504-04-01-533980</t>
  </si>
  <si>
    <t>新建高标准农田4万亩、改造提升1.5万亩。包括水利措施、土地平整、田间道路、科技措施与地力建设等。具体工程包括如下：
（1）土地平整工程包括坡改梯、田型调整等；
（2）灌溉与排水工程包括新建囤水田、整治山平塘、新建农排渠、高效节水灌溉、新建蓄水池等；
（3）田间道路工程包括整治机耕道并新建生产路；
（4）土壤改良工程包括采取科技措施与地力建设等；
（5）其他工程：项目区公示牌，工程标志牌建设等。</t>
  </si>
  <si>
    <t>2F4B23EB336A218FE065F8163E8AA87C</t>
  </si>
  <si>
    <t>2F4A81C3C3FA5EDFE065F8163E8AA87C</t>
  </si>
  <si>
    <t>333333 雅江县住房和城乡建设局</t>
  </si>
  <si>
    <t>雅江县污水处理厂二期及相关工程</t>
  </si>
  <si>
    <t>P23513325-0012</t>
  </si>
  <si>
    <t>2303-513300-04-01-838886</t>
  </si>
  <si>
    <t>项目的建设内容：新建国道318沿线(二道桥片区至主城区、格西沟至县城)及城厢村片区污水管网共计约26.5千米；新建1座处理规模为2000m3/d的污水处理厂；改造城厢村村道并整治提升相关配套工程，道路长度600米。</t>
  </si>
  <si>
    <t>雅江县住房和建设规划管理局</t>
  </si>
  <si>
    <t>C1D133D90414FDB8B5C8613F3742DEF</t>
  </si>
  <si>
    <t>2F6E0A840E17391EE065F8163E8AA87C</t>
  </si>
  <si>
    <t>11CC7EAFB3F40D7CE06320C012AC53F2</t>
  </si>
  <si>
    <t>“天府森林粮库”平武厚朴全产业链建设项目</t>
  </si>
  <si>
    <t>P24510727-0030</t>
  </si>
  <si>
    <t>2406-510727-04-01-495069</t>
  </si>
  <si>
    <t>本项目新建厚朴标准化种植基地5000 亩；新建厚朴产业科创服务中心300平方米；新建年产2000吨厚朴产地趁鲜切制加工厂、年产3万吨饲料加工厂；新建厚朴全榫卯生态木制品加工厂，引进粗加工年产2.5万方木料生产线一条、木建筑材料加工年产8000吨生产线一条；改建2000平方米废弃木料回收再生利用园区，改建生物质颗粒、生物质燃烧棒生产车间、原料仓库、成品仓库等生产设施；厚朴其他相关产业建设等。</t>
  </si>
  <si>
    <t>2F4A36B74D884138E065F8163E8AA87C</t>
  </si>
  <si>
    <t>1A36473D10C44828E06320C012ACF1C9</t>
  </si>
  <si>
    <t>999501001 夹江县经济和信息化局</t>
  </si>
  <si>
    <t>夹江县经济和信息化局</t>
  </si>
  <si>
    <t>夹江县汇丰纸厂搬迁配套工程项目</t>
  </si>
  <si>
    <t>P25511126-0026</t>
  </si>
  <si>
    <t>2503-511126-04-01-711880</t>
  </si>
  <si>
    <t>实施污水处理厂扩容工程，对现有经开区新场园区污水处理厂进行扩容改造，将设计污水量由现处理规模5000立方米/日扩大至40000立方米/日，配套建设污水管网20公里；新建供水管网20公里，改建供水管网15公里。</t>
  </si>
  <si>
    <t>A05A6EB010448D0908B19490C658824</t>
  </si>
  <si>
    <t>2F68A5A610586EEAE065F8163E8AA87C</t>
  </si>
  <si>
    <t>999501001</t>
  </si>
  <si>
    <t>2F689A3E32C26A7AE065F8163E8AA87C</t>
  </si>
  <si>
    <t>360352103 叙永县教育局</t>
  </si>
  <si>
    <t>叙永县教育局</t>
  </si>
  <si>
    <t>市教育和体育局</t>
  </si>
  <si>
    <t>叙永县公办幼儿园建设项目</t>
  </si>
  <si>
    <t>P22510524-0004</t>
  </si>
  <si>
    <t>2209-510524-04-01-966368</t>
  </si>
  <si>
    <t>新建校舍3.5万平方米，改建校舍2.8万平方米，软化地面和墙面8.5万平方米，配套建设道路、围墙、种植园、玩沙池等附属工程，购置智慧校园、一体机、护眼灯、教玩具、空调等设施设备。新建校舍3.5万平方米，改建校舍2.8万平方米，软化地面和墙面8.5万平方米，配套建设道路、围墙、种植园、玩沙池等附属工程，购置智慧校园、一体机、护眼灯、教玩具、空调等设施设备。</t>
  </si>
  <si>
    <t>9C9DE40CB5F41CAAA2248F42DE81E79</t>
  </si>
  <si>
    <t>2F6EE08BE3C72819E065F8163E8AA87C</t>
  </si>
  <si>
    <t>360352103</t>
  </si>
  <si>
    <t>EB86D596BEDAD56EE0535EFB480A880D</t>
  </si>
  <si>
    <t>成都轨道交通17号线二期工程</t>
  </si>
  <si>
    <t>P19510100-0097</t>
  </si>
  <si>
    <t>2019-510000-54-01-368378</t>
  </si>
  <si>
    <t xml:space="preserve">线路全长约24.76公里，设车站18座。 线路全长约24.76公里，设车站18座。 线路全长约24.76公里，设车站18座。 线路全长约24.76公里，设车站18座。 线路全长约24.76公里，设车站18座。 </t>
  </si>
  <si>
    <t>2F36F6E138C6583DE065F8163E8AA87C</t>
  </si>
  <si>
    <t>A10A730C5D384AB1E0535EFB480A617D</t>
  </si>
  <si>
    <t>蓬溪县国家农村产业融合发展示范园（二期）建设项目</t>
  </si>
  <si>
    <t>P23510921-0044</t>
  </si>
  <si>
    <t>2312-510921-04-01-619436</t>
  </si>
  <si>
    <t>项目建设食用菌基地300亩，杨梅、柑橘等特色水果基地500亩、蔬菜大棚500亩、智能化温室大棚200亩，建设农产品分拣包装中心8000平方米，配套建设道路30公里、管网10公里、堰塘整治10口、渠系11公里及停车场、充电桩、挡土墙、场坪、环境综合治理等基础设施工程等。</t>
  </si>
  <si>
    <t>2F30E8D0800E5C00E065F8163E8AA87C</t>
  </si>
  <si>
    <t>11BA9B2BBAD801E9E06320C012AC1857</t>
  </si>
  <si>
    <t>叙州区林木良种繁育基地建设项目</t>
  </si>
  <si>
    <t>P20511521-0084</t>
  </si>
  <si>
    <t>2020-511504-02-01-429094</t>
  </si>
  <si>
    <t>2022-01-03</t>
  </si>
  <si>
    <t>新建重点林木良种苗圃基地 2000 亩及基 础设施；新建油樟采摘道路 50 公里、林区产业道路 3.1 公 里、生产便道 12 公里；新建林产品检测中心 500 平方米 及配套设施设备；新建种子基因库基地 888 亩及购置全自 动化配套设施设备；新建生产管理用房 1500 平方米及附属 设施；新建种子储藏室 100 平方米、晒坝 100 平方米。</t>
  </si>
  <si>
    <t>2F495B76088C65EEE065F8163E8AA87C</t>
  </si>
  <si>
    <t>A108189DDB352113E0535EFB480A0077</t>
  </si>
  <si>
    <t>川南公共卫生临床医疗中心项目（一期）</t>
  </si>
  <si>
    <t>P20510500-0067</t>
  </si>
  <si>
    <t>2020-510500-84-01-486574</t>
  </si>
  <si>
    <t xml:space="preserve">川南公共卫生临床医疗中心分两期实施。本项目为一期工程，拟新建总建筑面积70000平方米，其中地上建筑面积48000平方米，地下建筑面积22000平方米，以及道路和广场、绿化景观、管线、照明等其他公共设施。
</t>
  </si>
  <si>
    <t>2F5DC3646E12589BE065F8163E8AA87C</t>
  </si>
  <si>
    <t>B32E415493B7EB4FE0535EFB480A90BA</t>
  </si>
  <si>
    <t>乐山国家高新区智慧化停车场及配套基础设施项目</t>
  </si>
  <si>
    <t>P22511100-0017</t>
  </si>
  <si>
    <t>2201-511199-04-01-697219</t>
  </si>
  <si>
    <t>2025-11-24</t>
  </si>
  <si>
    <t>新建13个停车场（4个停车楼，9个地面停车场），共4205个停车位，总用地面积96470平方米，停车楼总建筑面积42460.20平方米，地面停车场面积72881.00平方米。根据每个停车场条件建设充电桩，共建设421个充电桩，电缆铺设至每个停车位；每个停车场建设智慧停车场系统一套，每个停车楼设两台电梯。</t>
  </si>
  <si>
    <t>2F5623D9BBC42418E065F8163E8AA87C</t>
  </si>
  <si>
    <t>D86F93871E1722B0E0535EFB480AB21A</t>
  </si>
  <si>
    <t>大竹县城市污水干管及污水处理厂新建改造项目</t>
  </si>
  <si>
    <t>P21511724-0024</t>
  </si>
  <si>
    <t>2105-511724-04-01-126202</t>
  </si>
  <si>
    <t>2023-06-08</t>
  </si>
  <si>
    <t>一是在现状管网基础上新建污水管道 6.8km；原位修复污水管道 34.8km。二是新建城市污水处理厂三期工程新增污水处理能力3万m3/d，建成后到 2025年城市污水处理能力达到7万m3/d，有效改善县城污水处理能力。</t>
  </si>
  <si>
    <t>2F44486D4D204E7FE065F8163E8AA87C</t>
  </si>
  <si>
    <t>CFAE37FBDB48FB56E0535EFB480AEB50</t>
  </si>
  <si>
    <t>326163101 326163101 眉山市东坡区农业农村局</t>
  </si>
  <si>
    <t xml:space="preserve"> 眉山市东坡区农业农村局</t>
  </si>
  <si>
    <t>眉山市东坡区太和镇、松江镇等高标准农田建设项目</t>
  </si>
  <si>
    <t>P22511402-0028</t>
  </si>
  <si>
    <t>2211-511402-04-01-880706</t>
  </si>
  <si>
    <t>通过“土地平整、田块整治、土壤改良、灌溉与排水建设、田间道路、农田防护与生态环境保护”等建设，结合科技推广措施，提质改造高标准农田15.88万亩；建设农业示范园2万亩，配套建设园区道路、智慧农业系统等基础设施。</t>
  </si>
  <si>
    <t>511402326163101</t>
  </si>
  <si>
    <t>656527DC84343498FD9E84FFECF68E7</t>
  </si>
  <si>
    <t>2F339FD458BE4EBDE065F8163E8AA87C</t>
  </si>
  <si>
    <t>326163101</t>
  </si>
  <si>
    <t>ED67CDB7150EB05EE0535EFB480A0132</t>
  </si>
  <si>
    <t>攀枝花阿署达城市停车场项目</t>
  </si>
  <si>
    <t>P24510402-0011</t>
  </si>
  <si>
    <t>2401-510402-04-01-568518</t>
  </si>
  <si>
    <t>新建停车场28000平方米，包含停车位800个，配套建设新能源充电桩200套等基础设施；新建停车场28000平方米，包含停车位800个，配套建设新能源充电桩200套等基础设施新建停车场28000平方米，包含停车位800个，配套建设新能源充电桩200套等基础设施</t>
  </si>
  <si>
    <t>2F45D66CF0276E98E065F8163E8AA87C</t>
  </si>
  <si>
    <t>11A1071D2D7943EAE06320C012AC424E</t>
  </si>
  <si>
    <t>泸县水务局</t>
  </si>
  <si>
    <t>P18510521-0019</t>
  </si>
  <si>
    <t>2F58AB80F0D32F45E065F8163E8AA87C</t>
  </si>
  <si>
    <t>EA81EF8A5E98896DE0535EFB480A858C</t>
  </si>
  <si>
    <t>米易县河西片区老旧小区改造配套基础设施项目</t>
  </si>
  <si>
    <t>P23510421-0006</t>
  </si>
  <si>
    <t>2402-510421-04-01-547810</t>
  </si>
  <si>
    <t>对米易县河西片区 3150 户居民，83 栋涉及建筑面积共计约 300000 ㎡老旧小区配套基础设施进行升级改造。主要改造小区道路约 5 公里、管道约 10 公里，配套建设停车位（含路边车位）1000 个、充电桩 100 个、便民服务设施 3400㎡。</t>
  </si>
  <si>
    <t>2F2FFACB777A72ABE065F8163E8AA87C</t>
  </si>
  <si>
    <t>11CB419FFD786F3BE06320C012AC66D3</t>
  </si>
  <si>
    <t>绵竹市妇幼公共卫生服务综合大楼建设项目</t>
  </si>
  <si>
    <t>P20510683-0108</t>
  </si>
  <si>
    <t>2020-510683-84-01-498394</t>
  </si>
  <si>
    <t>2026-06-21</t>
  </si>
  <si>
    <t xml:space="preserve">绵竹市妇幼公共卫生服务综合大楼建设项目总建筑面积35947. 40㎡,其中地上建筑面积31347. 40㎡,包括门诊楼5857. 40㎡、医技楼5500㎡、住院部12600㎡、保健大楼4600㎡、污水处理站129㎡、高压氧舱45㎡等;地下建筑面积4600㎡,可提供120个地下停车位。
</t>
  </si>
  <si>
    <t>2F4634D0AD7A1376E065F8163E8AA87C</t>
  </si>
  <si>
    <t>E2AACF18ED6F233DE0535EFB480AA224</t>
  </si>
  <si>
    <t>2024年屏山县屏山镇高标准农田改造提升项目</t>
  </si>
  <si>
    <t>P24511529-0030</t>
  </si>
  <si>
    <t>2404-511529-04-01-752612</t>
  </si>
  <si>
    <t>建设高标准农田0.8万亩。其中，高效节水灌溉面积0.1万亩。建设高标准农田0.8万亩。其中，高效节水灌溉面积0.1万亩。建设高标准农田0.8万亩。其中，高效节水灌溉面积0.1万亩。建设高标准农田0.8万亩。其中，高效节水灌溉面积0.1万亩。</t>
  </si>
  <si>
    <t>2F59878A99AA06CAE065F8163E8AA87C</t>
  </si>
  <si>
    <t>19A6DE2FF6133BEEE06320C012ACBDEE</t>
  </si>
  <si>
    <t>381140 万源市恒达利交通投资有限公司</t>
  </si>
  <si>
    <t>万源市发改和改革局</t>
  </si>
  <si>
    <t>万源市城市交通智慧治理项目</t>
  </si>
  <si>
    <t>P23511781-0001</t>
  </si>
  <si>
    <t>2302-511781-04-01-685489</t>
  </si>
  <si>
    <t>新建城区智能交通感知系统（含交通信号控制等14类交通管控前端子系统）、智能交通中心系统（含软硬件平台等）、交通智慧治理配套交通工程、城区配套交通工程、国/省/县/乡道路安全系统（含超限检测）、乡镇智能交通系统等。项目不涉及新增算力（数据）中心。</t>
  </si>
  <si>
    <t>鲜艳</t>
  </si>
  <si>
    <t>B28E9B323D2E8372E0535EFB480A6905</t>
  </si>
  <si>
    <t>2F6DE36B7E932901E065F8163E8AA87C</t>
  </si>
  <si>
    <t>381140</t>
  </si>
  <si>
    <t>FBEFD5D6BC5BE9A9E0535EFB480AA7C8</t>
  </si>
  <si>
    <t>361028 361028 射洪县第三人民医院</t>
  </si>
  <si>
    <t>射洪市第三人民医院医疗能力提升项目</t>
  </si>
  <si>
    <t>P23510922-0005</t>
  </si>
  <si>
    <t>2302-510922-04-01-846256</t>
  </si>
  <si>
    <t>改建门诊综合楼面积8000平方米。购置医疗设施设备（含手术室、放射、检验等）、建设智慧化医院、完善附属设施。改建门诊综合楼面积8000平方米。购置医疗设施设备（含手术室、放射、检验等）、建设智慧化医院、完善附属设施。</t>
  </si>
  <si>
    <t>赵晶晶</t>
  </si>
  <si>
    <t>902095B2EF048798E0535EFB480A307B</t>
  </si>
  <si>
    <t>2F327C47A1660210E065F8163E8AA87C</t>
  </si>
  <si>
    <t>361028</t>
  </si>
  <si>
    <t>FCF6FB480C72483FE0535EFB480AA29D</t>
  </si>
  <si>
    <t>达州市达川区翠屏片区学前教育建设项目</t>
  </si>
  <si>
    <t>P22511721-0121</t>
  </si>
  <si>
    <t>2209-511703-04-01-972566</t>
  </si>
  <si>
    <t>征地33.56亩（其中：达川区翠屏第一幼儿园10.73亩，达川区翠屏第二幼儿园11.25亩，达川区翠屏第三幼儿园11.58亩），新建幼儿活动用房、生活用房等园舍面积20770平方米（其中：达川区翠屏第一幼儿园6875平方米，达川区翠屏第二幼儿园6937平方米，达川区翠屏第三幼儿园6958平方米），及附属用房、地下车库，幼儿游戏场地5400平方米及附属工程、设施设备购置。</t>
  </si>
  <si>
    <t>2F333B39B98C4EB9E065F8163E8AA87C</t>
  </si>
  <si>
    <t>0E29F16D3E272F24E0635EFB480A4315</t>
  </si>
  <si>
    <t>318309103 成都东部新区土地和房屋征收事务中心（东部新区土地储备中心）</t>
  </si>
  <si>
    <t>成都东部新区申报专项债券收回收购三岔街道、玉成街道闲置存量土地打包项目</t>
  </si>
  <si>
    <t>P25510100-0024</t>
  </si>
  <si>
    <t>本项目拟收储土地148.37亩。其中，收回收购3个地块、148.37亩，已纳入成都东部新区2025年度土地储备计划。包括成都东部新区玉成街道玉成社区1组地块、成都东部新区三岔街道石庄村11组地块、成都东部新区玉成街道玉成社区1组地块。</t>
  </si>
  <si>
    <t>成都东部新区土地和房屋征收事务中心（东部新区土地储备中心）</t>
  </si>
  <si>
    <t>2F5A7788848368F8E065F8163E8AA87C</t>
  </si>
  <si>
    <t>2F70A9B14FDD6C06E065F8163E8AA87C</t>
  </si>
  <si>
    <t>318309103</t>
  </si>
  <si>
    <t>2F710E7FDC166C0EE065F8163E8AA87C</t>
  </si>
  <si>
    <t>绵竹市教体局（主管部门）</t>
  </si>
  <si>
    <t>绵竹市全民健身基础设施改造建设项目</t>
  </si>
  <si>
    <t>P22510683-0073</t>
  </si>
  <si>
    <t>2202-510683-04-01-510423</t>
  </si>
  <si>
    <t>绵竹市全民健身基础设施改造建设项目位于绵竹市，项目改建涉及面积30876 m2,主要包含：体育中心建筑外立面除锈、翻新，乒羽馆、网球馆、游泳馆附属设施设备改造提升及生态停车场、室外照明系统、智能监控系统、智慧健身系统、消防应急设施、标识标牌等室外配套工程改造。</t>
  </si>
  <si>
    <t>2F54FCCC956E2AFBE065F8163E8AA87C</t>
  </si>
  <si>
    <t>ED3134F4FE67F0FFE0535EFB480AC8E4</t>
  </si>
  <si>
    <t>航空产业园基础设施建设项目</t>
  </si>
  <si>
    <t>P22511700-0032</t>
  </si>
  <si>
    <t>2211-511726-04-01-378749</t>
  </si>
  <si>
    <t>2027-06-09</t>
  </si>
  <si>
    <t xml:space="preserve">项目占地面积约2000亩，总建筑面积约106万m2，建设内容包括：移动平台160亩、无人机制造厂房13万平方米、无人机装配基地200亩、无人机研发创新基地350亩、航空飞行体验基地400亩、配套建设园区道路8千米、地下管廊6.5千米、地下停车库等。
</t>
  </si>
  <si>
    <t>2F45344EE29A3109E065F8163E8AA87C</t>
  </si>
  <si>
    <t>ED984D569C9708FFE0535EFB480A8708</t>
  </si>
  <si>
    <t>广安经开区高新技术产业园区基础设施建设项目</t>
  </si>
  <si>
    <t>P22511600-0034</t>
  </si>
  <si>
    <t>2209-511600-04-01-483709</t>
  </si>
  <si>
    <t>2028-06-15</t>
  </si>
  <si>
    <t>该项目主要建设内容和规模包含：新建标准化厂房500000㎡、改造提升标准化厂房50000 m2，建设园区道路约7km；其中该项目建设配套建设停车场、充电桩、给排水、通风、消防、管网等其他配套辅助设施建设。</t>
  </si>
  <si>
    <t>2F497D4784DE732CE065F8163E8AA87C</t>
  </si>
  <si>
    <t>EAE1F6C2FE515919E0535EFB480AD35B</t>
  </si>
  <si>
    <t>361117709 宜宾市翠屏区妇幼保健院</t>
  </si>
  <si>
    <t>宜宾市翠屏区妇幼保健院改造升级和信息化医疗建设项目</t>
  </si>
  <si>
    <t>P24511502-0071</t>
  </si>
  <si>
    <t>2404-511502-04-03-500603</t>
  </si>
  <si>
    <t>对新院区10楼进行改造，面积约1600平方米，建设产褥期保健用房17间，采购配套设施设备；改造负一楼约700平方米区域，建设妇幼卫生信息统计用房；进行医院信息化升级改造，包括系统软件以及配套IT支撑体系建设；采购一批医疗设备。</t>
  </si>
  <si>
    <t>宜宾市翠屏区妇幼保健院</t>
  </si>
  <si>
    <t>FF5D5B62CC64448845B2F464E48B0E2</t>
  </si>
  <si>
    <t>2F41C152D3B2464DE065F8163E8AA87C</t>
  </si>
  <si>
    <t>361117709</t>
  </si>
  <si>
    <t>197BD2B2BEEC4838E06320C012ACFFA1</t>
  </si>
  <si>
    <t>隆昌市城市燃气管道等更新改造项目</t>
  </si>
  <si>
    <t>P24511028-0021</t>
  </si>
  <si>
    <t>2406-511028-04-01-329913</t>
  </si>
  <si>
    <t xml:space="preserve">拟更新改造城区老化市政燃气管网220公里，拟改造总户数16000户，改造燃气庭院管网96公里、立管80公里及居民户内的燃气橡胶软管、更换阀井，加装自闭阀、报警器、电磁阀联动装置等。拟更新改造城区老化市政燃气管网220公里，拟改造总户数16000户，改造燃气庭院管网96公里、立管80公里及居民户内的燃气橡胶软管、更换阀井，加装自闭阀、报警器、电磁阀联动装置等。
 </t>
  </si>
  <si>
    <t>2F4977F4E0DC6DDEE065F8163E8AA87C</t>
  </si>
  <si>
    <t>197BCAAF521A483EE06320C012AC05E3</t>
  </si>
  <si>
    <t>381002006 射洪市涪江土地开发整理有限责任公司</t>
  </si>
  <si>
    <t>射洪市宜居宜业美丽乡村建设项目</t>
  </si>
  <si>
    <t>P24510922-0114</t>
  </si>
  <si>
    <t>2410-510922-04-01-970000</t>
  </si>
  <si>
    <t>1.对沱牌镇、大榆镇、瞿河镇、金华镇等镇进行农村人居环境改造6225户：户内厨房改造、户内厕所改造、户内电路老化改造、户内地面硬化、屋前屋后排水沟加固等。2、基础设施提升:产业道路改造32公里、生产道路改造24公里、雨污管网改造、强弱电等基础配套设施。3、打造种养循环基地23000亩，农产品加工厂房总建筑面积约33600平方米等相关基础设施设备。</t>
  </si>
  <si>
    <t>射洪县涪江土地开发整理有限责任公司</t>
  </si>
  <si>
    <t>37D0193D3C047E8B4355E67425BDE90</t>
  </si>
  <si>
    <t>2F598B74F4FA06C8E065F8163E8AA87C</t>
  </si>
  <si>
    <t>381002006</t>
  </si>
  <si>
    <t>2F5449A096F87338E065F8163E8AA87C</t>
  </si>
  <si>
    <t>333330002 隆昌市润堃置业有限公司</t>
  </si>
  <si>
    <t>隆昌市老旧小区改造项目</t>
  </si>
  <si>
    <t>P20511028-0066</t>
  </si>
  <si>
    <t>2020-511028-47-01-436985</t>
  </si>
  <si>
    <t>对小区雨污水管网改造；雨污水管网分流设计; 对小区线路规整；管线下地； 对小区路面改为草油路面；重新铺设沥青道路，重 新划分车行道和人行道； 小区统一规划种植，统一进行设计，增设 绿植；使用常青植物； 增加路边停车位，解决小区停车问题； 对小区外立面进行改造，并对小区楼顶违章搭建拆 除，对屋面进行防水处理； 增设充电桩、健身器材、快递箱、垃圾分类点、公 共服务用法；</t>
  </si>
  <si>
    <t>胡倬睿</t>
  </si>
  <si>
    <t>A84571FC76D52F95E0535EFB480A08DB</t>
  </si>
  <si>
    <t>2F6742F6387A3FB9E065F8163E8AA87C</t>
  </si>
  <si>
    <t>333330002</t>
  </si>
  <si>
    <t>A85FD99642B02F6FE0535EFB480A2F53</t>
  </si>
  <si>
    <t>仁寿县城乡供水工程提升改造项目</t>
  </si>
  <si>
    <t>P22511421-0074</t>
  </si>
  <si>
    <t>2202-511421-19-01-159148</t>
  </si>
  <si>
    <t>在仁寿县钟祥镇、慈航镇、龙正镇、黑龙滩镇、宝飞镇、禄加镇等乡镇新建、改造供水管网150公里；在仁寿县彰加镇、慈航镇、藕塘镇、富家镇、文宫镇、方家镇、满井镇、曹家镇、钟祥镇、视高街道等乡镇整治供水灌溉渠系148km。</t>
  </si>
  <si>
    <t>2F31098A4B046462E065F8163E8AA87C</t>
  </si>
  <si>
    <t>EE22C4D56FD7821FE0535EFB480AD857</t>
  </si>
  <si>
    <t>旺苍县发展和改革局</t>
  </si>
  <si>
    <t>旺苍县粮食现代仓储及冷链物流建设项目</t>
  </si>
  <si>
    <t>P22510821-0011</t>
  </si>
  <si>
    <t>2202-510821-04-01-524922</t>
  </si>
  <si>
    <t>本项目是具有一定收益的公益性项目。项目名称是旺苍县粮食现代仓储及冷链物流建设项目，项目的主要建设内容和规模是：建设低温成品粮储备库 2 万吨、原粮低温库 10 万吨、应急物资储备库 2 万平方米;配套建设附属业务用房、道路等基础设施。</t>
  </si>
  <si>
    <t>2F3D61D1DCF877FFE065F8163E8AA87C</t>
  </si>
  <si>
    <t>E2B6A989F945A345E0535EFB480A7BF6</t>
  </si>
  <si>
    <t>宜宾市翠屏区李庄片区城中村改造项目</t>
  </si>
  <si>
    <t>P25511502-0059</t>
  </si>
  <si>
    <t>2406-511502-04-01-690248</t>
  </si>
  <si>
    <t>该项目位于翠屏区李庄组团，北临长江沿线区域，南至盐李路、李庄大道和园区路，东达新房子、新糖房，西达月亮田景区，改造实施范围约1283亩。项目内容主要包括征收土地1283亩、房屋8.94万㎡（770户居民、31家集体经济用房），实施房票安置477套3.81万㎡；新建配套服务设施3000㎡，其他配套设施15.39万㎡</t>
  </si>
  <si>
    <t>2F4B94D8FD394EBDE065F8163E8AA87C</t>
  </si>
  <si>
    <t>2F3F2B3A1FD33688E065F8163E8AA87C</t>
  </si>
  <si>
    <t>新都区新繁街道东湖片区城中村改造及配套基础设施项目</t>
  </si>
  <si>
    <t>P24510114-0017</t>
  </si>
  <si>
    <t>2406-510114-04-01-842050</t>
  </si>
  <si>
    <t>项目为新都区新繁街道东湖片区城中村改造及配套基础设施项目，本项目位于新繁街道，东至城市开发边界，南至白鹤街，西至成彭路，北至北一环路。项目新建嵌入式社区综合体12000平方米、配套15000平米生态停车场、新建新丰道路531米、新农支路350米并建设一座跨河桥梁等其他配套基础设施。项目已纳入住建部城中村改造项目库。</t>
  </si>
  <si>
    <t>2F3187FC7A921E3BE065F8163E8AA87C</t>
  </si>
  <si>
    <t>197BCFE64C0D4836E06320C012AC4063</t>
  </si>
  <si>
    <t>318309099009 成都东部环境发展有限公司</t>
  </si>
  <si>
    <t>成都东部新区空港新城1号、12号、简州新城再生水厂及配套干管工程项目</t>
  </si>
  <si>
    <t>P22510100-0016</t>
  </si>
  <si>
    <t>2202-510186-04-01-673135</t>
  </si>
  <si>
    <t>建设 3 座再生水厂及配套20km 污水干管，具体为： 1、空港1号再生水厂（一期），设计规模 1.5万立方米/天； 2、空港12号再生水厂（一期），设计规模2万立方米/天，配套污水干管2公里,管径D800； 3、简州再生水厂（一期），设计规模4.5万立方米/天，配套污水干管18公里，管径D500～D1500。</t>
  </si>
  <si>
    <t>徐笑阳</t>
  </si>
  <si>
    <t>D87EA2E6CEC926BEE0535EFB480A25A1</t>
  </si>
  <si>
    <t>2F31037A2F1B6466E065F8163E8AA87C</t>
  </si>
  <si>
    <t>318309099009</t>
  </si>
  <si>
    <t>D87EA56BB02226C2E0535EFB480A2684</t>
  </si>
  <si>
    <t>314132101 县民政局机关（含事业）</t>
  </si>
  <si>
    <t>县民政局机关（含事业）</t>
  </si>
  <si>
    <t>珙县上罗区域性养老中心建设项目</t>
  </si>
  <si>
    <t>P24511526-0033</t>
  </si>
  <si>
    <t>2401-511526-04-01-209801</t>
  </si>
  <si>
    <t>珙县上罗区域性养老中心建设项目地块规划总用地面积为7740.8平方米，总建筑面积10673.5平方米，地上建筑面积10216.13平方米，地下建筑面积457.37平方米，地上6层，建筑总高度23.90米。其中，包括老人用房(包括入住服务用房、生活用房、卫生保健用房、康复用房、娱乐用房、社会工作用房)及附属用房，设置养老床位数228张。</t>
  </si>
  <si>
    <t>240466F4A3944A38668DACB759DB1A9</t>
  </si>
  <si>
    <t>2F3F03569A76201FE065F8163E8AA87C</t>
  </si>
  <si>
    <t>314132101</t>
  </si>
  <si>
    <t>2F3ECC1E053E0D70E065F8163E8AA87C</t>
  </si>
  <si>
    <t>318001001 成都成华国资经营投资有限责任公司</t>
  </si>
  <si>
    <t>成华区住建和交通局</t>
  </si>
  <si>
    <t>成华区成华国投人民塘3号地块保障性租赁住房建设工程项目</t>
  </si>
  <si>
    <t>P21510108-0014</t>
  </si>
  <si>
    <t>2111-510108-04-01-265392</t>
  </si>
  <si>
    <t>2023-07-18</t>
  </si>
  <si>
    <t>建设保障性租赁住房2192套，总建筑面积约162000平方米。其中配套基础设施包含：建设地下车库2层及基础设施，包括供电设施设备安装约52618平方米，充电桩约293根，小区环境工程约17119平方米，燃气入户约2192户、供排水系统约162546平方米、交安系统约48556平方米，新建围墙约693米，新建道路约7646平方米，总坪安装及其他设施约23877平方米以及照明、安防、通信等设施。</t>
  </si>
  <si>
    <t>成都成华国资经营投资有限责任公司</t>
  </si>
  <si>
    <t>6EFA805190943B3A3A7C58558674E71</t>
  </si>
  <si>
    <t>2F568C9DC0084FAAE065F8163E8AA87C</t>
  </si>
  <si>
    <t>318001001</t>
  </si>
  <si>
    <t>ED946D3D26A23BD5E0535EFB480A2E9F</t>
  </si>
  <si>
    <t>342609 大竹县应急管理局</t>
  </si>
  <si>
    <t>大竹县应急管理局</t>
  </si>
  <si>
    <t>大竹县应急物资储备仓库及应急救援训练基地项目</t>
  </si>
  <si>
    <t>P24511724-0037</t>
  </si>
  <si>
    <t>2402-511724-04-01-354515</t>
  </si>
  <si>
    <t>占地面积19714平方米，总建筑面积16089.89平方米。建设内容：综合业务用房建筑面积2577.21平方米（含地下室）；应急物资储备库建筑面积为12000平方米；室内训练馆建筑面积为1497.2平方米，建筑楼层为I层，建筑高度9.3米；综合训练楼建筑面积为1994平方米，建筑楼层为3层，建筑高度12.1米；及相应附属设施。</t>
  </si>
  <si>
    <t>杨军</t>
  </si>
  <si>
    <t>17FB5AD719F813ABE06320C012AC9204</t>
  </si>
  <si>
    <t>2F73E8F25E043C6FE065F8163E8AA87C</t>
  </si>
  <si>
    <t>342609</t>
  </si>
  <si>
    <t>2F73B1992F022554E065F8163E8AA87C</t>
  </si>
  <si>
    <t>西部（成都）科学城基础设施（三期）</t>
  </si>
  <si>
    <t>P22510100-0095</t>
  </si>
  <si>
    <t>2206-510164-04-01-485699</t>
  </si>
  <si>
    <t>2022-12-23</t>
  </si>
  <si>
    <t>2027-12-21</t>
  </si>
  <si>
    <t>西部（成都）科学城基础设施（三期），在西部（成都）科学城范围内配套基础设施，包括综合管廊、雨污水管、市政道路超21km及电力通道、碳汇提升、河道治理等，改善西部科学城交通便利度，为科学城快速发展提供有利条件。</t>
  </si>
  <si>
    <t>2F42D4A1793A3432E065F8163E8AA87C</t>
  </si>
  <si>
    <t>E2BBCC0B429D346BE0535EFB480A4BE8</t>
  </si>
  <si>
    <t>德阳高新区跃龙片区棚户区改造（二期）A区建设项目</t>
  </si>
  <si>
    <t>P24510681-0010</t>
  </si>
  <si>
    <t>2304-510698-04-01-263165</t>
  </si>
  <si>
    <t xml:space="preserve">新建安置房不少于1410套，拟安置人口4392人，总建筑面积183926.12㎡，其中：地上计容建筑面积143248.00㎡（包括住宅、物管及服务用房），地下建筑面积40678.12㎡。新建道路、室外照明、室外地下管网、安防、消防等配套设施。	
</t>
  </si>
  <si>
    <t>2F52E27454154EA6E065F8163E8AA87C</t>
  </si>
  <si>
    <t>1176282DDE9E49CCE06320C012ACBED5</t>
  </si>
  <si>
    <t>中优片区基础设施配套建设项目（华府片区）</t>
  </si>
  <si>
    <t>P20510100-0231</t>
  </si>
  <si>
    <t>2109-510164-04-01-543972</t>
  </si>
  <si>
    <t>本项目主要建设内容主要包括综合管廊工程、、给水工程、排水工程、电力工程、通信工程等。其中包括第31届大学生运动会赛场周边路网综合管廊，主要建设内容包括综合管廊、管网基础设施配套及公建设备配套等，超18km。</t>
  </si>
  <si>
    <t>2F45BA5FE1AD6515E065F8163E8AA87C</t>
  </si>
  <si>
    <t>D0087319344FE975E0535EFB480A5F68</t>
  </si>
  <si>
    <t>前锋区大美田园农业产业融合示范园项目</t>
  </si>
  <si>
    <t>P20511603-0037</t>
  </si>
  <si>
    <t>2020-511603-01-01-494014</t>
  </si>
  <si>
    <t>计划用地10000亩，其中发展农、养殖业6000亩，主要包括土地调型6000亩，苗木种植6000亩(包括花椒种植2000亩、柠檬种植2500亩、花卉种植1500亩),园区内灌溉渠铺设20000米，山坪塘改造50个;农旅产业配套发展，主要建设美丽田园3400亩，彩色稻油600亩，特色公共服务设施7处，生态停车场3处，文化设施1项，城市家俱，配套设施建设步游道50000平方米，环卫设施，公厕3处，农家乐4 处，标识导视系统，停车场1000个及其他配套工程;园内农村环境风貌整治，主要包括农房院落整治1000处，厕所改造600个，排水管道铺设，河道整治1500米。</t>
  </si>
  <si>
    <t>2F3F08E6E5FA26D6E065F8163E8AA87C</t>
  </si>
  <si>
    <t>B2114CC917409D65E0535EFB480ABB6C</t>
  </si>
  <si>
    <t>成都市彭州市申报专项债券收回收购濛阳街道闲置存量土地项目</t>
  </si>
  <si>
    <t>P25510182-0021</t>
  </si>
  <si>
    <t>2XXX-XXXXXX-XX-XX-XXXXXX</t>
  </si>
  <si>
    <t>本项目拟收储彭州市龙兴置业有限公司1宗地，面积94.92亩。已纳入彭州市2025年度土地储备计划。本项目拟收储地块已纳入闲置土地清单，完成省级备案。濛阳街道94.92亩地块：位于成都市彭州市濛阳街道南北大道东侧、北二横东路南侧，为彭州市龙兴置业有限公司于2023年通过拍卖方式以37966.64万元取得，属于企业无力继续开发的、已供应未动工的二类居住用地（可兼容商业）。</t>
  </si>
  <si>
    <t>2F70A9B153816C06E065F8163E8AA87C</t>
  </si>
  <si>
    <t>2F70A9AD5DDB6C02E065F8163E8AA87C</t>
  </si>
  <si>
    <t>新津县交通局本级</t>
  </si>
  <si>
    <t>新津区冷链物流基础设施建设项目</t>
  </si>
  <si>
    <t>P25510132-0007</t>
  </si>
  <si>
    <t>2502-510132-04-01-927169</t>
  </si>
  <si>
    <t>本项目用地面积约37800㎡，总建筑面积约75000㎡，新增仓储能力约8万吨；其中：新建一栋多温区公共冷库（含高温冷藏15000㎡，变温冷藏10000㎡），一栋低温公共冷库43000㎡，及配套设施用房7000㎡（含货物服务区6200㎡、制冷机房700㎡、门卫及闸口100㎡）等配套设施</t>
  </si>
  <si>
    <t>2F3339C054EB4EB3E065F8163E8AA87C</t>
  </si>
  <si>
    <t>2F310145488E646AE065F8163E8AA87C</t>
  </si>
  <si>
    <t>夹江县乡村水务供水保障及灌溉工程</t>
  </si>
  <si>
    <t>P23511126-0025</t>
  </si>
  <si>
    <t>2312-511126-04-01-587175</t>
  </si>
  <si>
    <t>2025-09-21</t>
  </si>
  <si>
    <t>2028-09-21</t>
  </si>
  <si>
    <t xml:space="preserve">新建华头水厂、供水管网及配套设施；铺设漹城街道、青衣街道、吴场镇、马村镇等镇村供水主管网约 240 公里；实施界牌水厂、青衣水厂扩容改造工程，改造后供水能力提升至 10 万吨/天；新建取水口至青衣水厂原水管；新建青衣水厂至城区清水管道；铺设镇村入户支管约 1000 公里；配套建设青衣江沿岸堤防8公里，综合河道治理 5公里。
</t>
  </si>
  <si>
    <t>2F333B1865034EB5E065F8163E8AA87C</t>
  </si>
  <si>
    <t>11E051E208164553E06320C012AC8FE8</t>
  </si>
  <si>
    <t>381140 成都武侯太平园城市更新建设有限公司</t>
  </si>
  <si>
    <t>武侯区“双创”示范基地专业化创新支撑平台建设项目</t>
  </si>
  <si>
    <t>P23510107-0011</t>
  </si>
  <si>
    <t>2303-510107-04-01-255847</t>
  </si>
  <si>
    <t>2023-12-13</t>
  </si>
  <si>
    <t>为完善武侯区“双创”示范基地专业化创新支撑平台，建设高质量创新创业企业孵化载体、大中小企业融通创新培育基地、创新创业人才培养苗圃等综合性平台，项目用地面积为 54066.58 平方米（约 81 亩），总建筑面积约 55433㎡，其中地上建筑面积约 43253㎡，地下建筑面积约 12180㎡，配套公共停车位约 348 个、配套广告位以及配套其他相关设施设备等。</t>
  </si>
  <si>
    <t>太平园公司经办岗</t>
  </si>
  <si>
    <t>EDC06B5B3EB3395AE0535EFB480A51C9</t>
  </si>
  <si>
    <t>2F70AA7E199E6BEFE065F8163E8AA87C</t>
  </si>
  <si>
    <t>FD09D3AE56BFC9A1E0535EFB480A9173</t>
  </si>
  <si>
    <t>邻水县新型智慧城市基础设施建设项目</t>
  </si>
  <si>
    <t>P22511623-0072</t>
  </si>
  <si>
    <t>2208-511623-04-01-596008</t>
  </si>
  <si>
    <t>项目主要打造5G互联网+N类智慧创新应用场景，建设智慧城市服务管理一体化，配套升级民生、应急等智慧公共服务平台。搭建数据分析平台、智慧管理平台，以及全域化网络应用一体化系统、AI交通管理系统、AI社区管理系统等。新建县域智慧城市运营中心、5G杆体基站80个、智能监测点150个、新能源快充充电桩85个，采购交换机、机柜、变压器等配套设施设备。项目不涉及新增算力（数据）中心。</t>
  </si>
  <si>
    <t>本项目为续发项目，是2024年续发；本项目不存在信息系统重复建设情况，不存在新增巨幅大屏等新形象工程。</t>
  </si>
  <si>
    <t>2F41C23005A3460CE065F8163E8AA87C</t>
  </si>
  <si>
    <t>11EEA4749E42027BE06320C012ACB127</t>
  </si>
  <si>
    <t>333702001 广安市广安区住房和城乡建设局</t>
  </si>
  <si>
    <t>广安区城市危旧房改造项目</t>
  </si>
  <si>
    <t>P25511602-0033</t>
  </si>
  <si>
    <t>2503-511602-04-01-802833</t>
  </si>
  <si>
    <t>广安区城市危旧房改造项目主要建设规模及内容：对广安区约 543 套 C D 级危房、约 300套城市危旧房进行抗震加固及道路、照明等附属设施改造，保障房屋结构安全，规划路边停车位 800 个，配套充电桩 100 根。</t>
  </si>
  <si>
    <t>B36751CDBE055983E0535EFB480AD295</t>
  </si>
  <si>
    <t>2F5DC6D9221B5B82E065F8163E8AA87C</t>
  </si>
  <si>
    <t>333702001</t>
  </si>
  <si>
    <t>2F5EAA9863B938F2E065F8163E8AA87C</t>
  </si>
  <si>
    <t>广安市前锋区农村产业融合示范园建设项目</t>
  </si>
  <si>
    <t>P22511603-0013</t>
  </si>
  <si>
    <t>2210-511603-04-01-988100</t>
  </si>
  <si>
    <t>1.本项目总占地面积约 230000 亩，主要建设内容：充分利用现有耕地，开展粮油产业规模化建设。配套农田水利、农产品仓储物流等基础设施建设。新建高标准农田约5.5万亩，改造提升高标准农田约4.5万亩，在每个现代粮油产业示范片建设高标准农田示范区，配套建设农田水利基础设施，辐射其他耕地区域。2.产业规模化种植。新建稻菜轮作产业基地，玉米大豆复合种植基地，间作、套作蔬菜基地。3.农产品仓储物流设施建设。在每个现代粮油产业示范片配套建设仓储物流设施。4.农旅融合。依托基地建设川东特色农耕文化观光区，配套旅游厕所、生态停车场等基础设施，开展农旅融合活动，实现一二三产业深度融合发展。</t>
  </si>
  <si>
    <t>2F30122F86B00432E065F8163E8AA87C</t>
  </si>
  <si>
    <t>ECD95B4945A5642AE0535EFB480AF82C</t>
  </si>
  <si>
    <t>阿坝县城镇污水管网建设项目</t>
  </si>
  <si>
    <t>P24513231-0011</t>
  </si>
  <si>
    <t>2407-513231-04-01-336430</t>
  </si>
  <si>
    <t>主要内容： 新建贾洛镇、麦尔玛镇、河支镇、各莫镇、安羌镇污水管网 50 公里，设计管径 DN300-DN500，改建阿坝镇县城污水管网 5 公里，设计管径 DN600-DN800
预期效益： 1.经济效益：本项目预计债券发行期限为30年，可实现的运营收入主要为污水处理费收入、再生水收入等，预计债券存续期内可实现项目净收入为1.36亿元。 
 2.社会效益：项目建成后，可以达到，将污水收集率从60%提升至95%以上，设计目标，能够改善（解决）渗漏率及污水处理效率问题，提升污水处理水平，促进生态发展。</t>
  </si>
  <si>
    <t>2F68BA3564D1767CE065F8163E8AA87C</t>
  </si>
  <si>
    <t>2F67B55496676DDBE065F8163E8AA87C</t>
  </si>
  <si>
    <t>381903 内江市甜悦科技有限公司</t>
  </si>
  <si>
    <t>内江经开区农副产品交易中心建设项目</t>
  </si>
  <si>
    <t>P23511000-0050</t>
  </si>
  <si>
    <t>2302-511000-04-01-848046</t>
  </si>
  <si>
    <t>项目总占地面积约93767 平方米(约140亩)，总建筑面积约90079平方米，新建农产品批发中心、农产品加工中心、冷库、农产品配送中心及信息化系统、室内外管网工程等配套设施。............</t>
  </si>
  <si>
    <t>梅健翔</t>
  </si>
  <si>
    <t>F3869221ED792B41E0535EFB480A8125</t>
  </si>
  <si>
    <t>2F428A0A7C3817C4E065F8163E8AA87C</t>
  </si>
  <si>
    <t>381903</t>
  </si>
  <si>
    <t>11EE89FEF8BB7E9FE06320C012AC08D1</t>
  </si>
  <si>
    <t>333425101 屏山县住房和城乡规划建设局</t>
  </si>
  <si>
    <t>屏山县住房和城乡规划建设局</t>
  </si>
  <si>
    <t>屏山县县城老旧小区提升改造工程（一期）</t>
  </si>
  <si>
    <t>P23511529-0012</t>
  </si>
  <si>
    <t>2312-511529-04-01-304277</t>
  </si>
  <si>
    <t>2029-09-30</t>
  </si>
  <si>
    <t>项目主要对金江、富康、明珠及景秀等20个小区（建筑面积约85万平方米、覆盖居民约7700户）进行提升改造，其中新（改）建停车位约4400个、电瓶车及三轮车停车位约3000个并配套车棚，小区岗亭约39个，围墙约3300米，消防大门约31套，道路及铺设沥青约46600平方米，楼梯间改造修补约251000平方米，同步开展雨污水管网等配套基础设施改造。</t>
  </si>
  <si>
    <t>F4C0877DC904774BEE317126AE53014</t>
  </si>
  <si>
    <t>2F3338F30EDA50E9E065F8163E8AA87C</t>
  </si>
  <si>
    <t>333425101</t>
  </si>
  <si>
    <t>0D16AEA673B9AD79E0635EFB480AF229</t>
  </si>
  <si>
    <t>达川区华仙片区老旧小区改造建设项目</t>
  </si>
  <si>
    <t>P22511721-0105</t>
  </si>
  <si>
    <t>2211-511703-04-01-872198</t>
  </si>
  <si>
    <t>涉及2个小区共计改造户数 1141 户，总建筑面积 94110平方米。本项目主要建设内容包括达川区华仙片区老旧小区改造及其配套设施建设，主要包括对华仙片区范围内的道路改造、改造排水管网、电力、通信、给水管网、燃气管网，以及配套公共服务设施建设。改造连接小区道路7.2公里、6900平方米；排水管网改造9.7公里；电力、通信改造8.7公里；给水管网改造16.5公里；燃气管网改造18公里；外墙改造及装饰；停车位、安防、消防、健身设施、照明等设施；文创、化粪池、体育设施及场地；养老、托育、充电桩、便民、无障碍等公共服务设施。</t>
  </si>
  <si>
    <t>2F33661A27054EB1E065F8163E8AA87C</t>
  </si>
  <si>
    <t>0DF26542F47F7A40E0635EFB480A2295</t>
  </si>
  <si>
    <t>眉山市本级收回收购S-49、S-84号存量 闲置土地储备项目</t>
  </si>
  <si>
    <t>P25511400-0006</t>
  </si>
  <si>
    <t>5846-658412-25-65-689523</t>
  </si>
  <si>
    <t>本项目拟收储土地181.49亩，其中拟收购S-49地块，收购面积为138.17亩，收购价格为43409.20万元；拟收购S-84地块，收购面积为43.32亩，收购价格为13548.32万元。计划2025年完成收储，目前已签订意向收储协议。</t>
  </si>
  <si>
    <t>2F6E365CD863432DE065F8163E8AA87C</t>
  </si>
  <si>
    <t>2F6E272686214365E065F8163E8AA87C</t>
  </si>
  <si>
    <t>三台县住房和城乡建设局机关</t>
  </si>
  <si>
    <t>三台县城供水能力提升工程</t>
  </si>
  <si>
    <t>P23510722-0024</t>
  </si>
  <si>
    <t>2309-510722-04-01-408898</t>
  </si>
  <si>
    <t xml:space="preserve">项目主要建设内容及规模：项目共计改造城南片区、城北片区、琴泉片区与老旧小区供水管网193.185公里；新建配水管网共计16.918公里；建设三台城区供水管网独立分区计量系统及设备；建设三台城区生活应急水源以及其他附属设施。 </t>
  </si>
  <si>
    <t>2F5459928EAD7326E065F8163E8AA87C</t>
  </si>
  <si>
    <t>11A10B82155E43E4E06320C012AC48EC</t>
  </si>
  <si>
    <t>遂宁市主城区智慧停车场建设项目</t>
  </si>
  <si>
    <t>P22510900-0143</t>
  </si>
  <si>
    <t>2202-510900-99-01-850766</t>
  </si>
  <si>
    <t>项目总用地面积101746平方米，建设停车位3343个，充电桩365个，配套基础设施等。其中：高新区停车场966个、嘉禾桥停车楼516个、和平路停车楼184个、仁里停车场128个、北固停车场455个、明月路停车场175个、原宋瓷博物馆停车场67个、市民中心地下停车场40个、九莲东街停车场812个。</t>
  </si>
  <si>
    <t>2F6B968037752223E065F8163E8AA87C</t>
  </si>
  <si>
    <t>11A40893D21E076DE06320C012AC2FBF</t>
  </si>
  <si>
    <t>德阳经开区旌东片区保障性安居工程城镇老旧小区改造项目</t>
  </si>
  <si>
    <t>P20510600-0056</t>
  </si>
  <si>
    <t>2020-510699-47-01-509430</t>
  </si>
  <si>
    <t xml:space="preserve">拟改造德阳市中心城区旌东片区145个老旧院落小区，共涉及462栋，11959户，1450845.89平方米。主要包括小区建筑改造和区域配套设施改造；与小区相关的公共服务设施。拟改造德阳市中心城区旌东片区145个老旧院落小区，共涉及462栋，11959户，1450845.89平方米。主要包括小区建筑改造和区域配套设施改造；与小区相关的公共服务设施。
</t>
  </si>
  <si>
    <t>2F4979CD45816DE6E065F8163E8AA87C</t>
  </si>
  <si>
    <t>B28AE1643A14C70BE0535EFB480A4C7F</t>
  </si>
  <si>
    <t>成都市武侯区省级“双创”示范基地孵化载体建设项目</t>
  </si>
  <si>
    <t>P22510107-0020</t>
  </si>
  <si>
    <t>2208-510107-04-01-852661</t>
  </si>
  <si>
    <t>2023-04-20</t>
  </si>
  <si>
    <t>依托成都市武侯区省级“大众创业万众创新”示范基地，建设“孵化+创投”、“互联网+”集合新型创新创业孵化器，具体包括众创空间、企业融通创业苗圃、创新创业孵化载体等载体平台。项目用地面积58亩，总建筑面积134709.89㎡，其中地上建筑面积81007.69㎡，包括建设众创载体空间30666.56㎡，企业融通创业平台 29696.56㎡，双创企业孵化载体20644.56㎡；地下建筑面积53702.20㎡，配套公共停车位1290 个、双创广告位95个以及配套其他相关设施设备等。</t>
  </si>
  <si>
    <t>2F70157E3A4A2F54E065F8163E8AA87C</t>
  </si>
  <si>
    <t>FD09D681D764C990E0535EFB480A301B</t>
  </si>
  <si>
    <t>宜宾市高新区新能源汽车制造产业园区基础设施建设项目（二期）</t>
  </si>
  <si>
    <t>P22511500-0133</t>
  </si>
  <si>
    <t>2211-511504-04-01-383559</t>
  </si>
  <si>
    <t>2024-09-16</t>
  </si>
  <si>
    <t>2027-09-15</t>
  </si>
  <si>
    <t>新建约28万平方米的宜宾新能源汽车零配件标准厂房；新建园区内配套停车位2000个、新能源充电桩600个；配套建设园区内给排水管网6.72千米，通讯管网6.72千米，燃气管网6.81千米，电力管线6.72千米；新建园区内配套道路工程约4公里。</t>
  </si>
  <si>
    <t>2F359401CFF44798E065F8163E8AA87C</t>
  </si>
  <si>
    <t>11B38639735860D1E06320C012ACE775</t>
  </si>
  <si>
    <t>314302101 旺苍县民政局</t>
  </si>
  <si>
    <t>旺苍县民政局</t>
  </si>
  <si>
    <t>广元市民政局</t>
  </si>
  <si>
    <t>旺苍县殡葬服务改造提升项目</t>
  </si>
  <si>
    <t>P24510821-0008</t>
  </si>
  <si>
    <t>2405-510821-04-01-729818</t>
  </si>
  <si>
    <t>2027-08-14</t>
  </si>
  <si>
    <t>改扩建墓位14300个，新增骨灰存放室3188平方米，新增骨灰存放格5600个；改扩建殡仪用房2000平方米，改扩建火化车间495平方米，改建悼念区、骨灰寄存区和祭扫区等基础设施；配套建设殡葬服务信息管理系统、停车场、配套道路、给排水供配电等附属工程。</t>
  </si>
  <si>
    <t>0880B186505465193366CC48F4E5054</t>
  </si>
  <si>
    <t>2F4014DD4F0A15A7E065F8163E8AA87C</t>
  </si>
  <si>
    <t>314302101</t>
  </si>
  <si>
    <t>19B73C031FD5483AE06320C012ACEA4A</t>
  </si>
  <si>
    <t>威远县乡村振兴桃李产业融合发展示范园区建设项目</t>
  </si>
  <si>
    <t>P22511024-0016</t>
  </si>
  <si>
    <t>2206-511024-04-01-258583</t>
  </si>
  <si>
    <t>2023-08-24</t>
  </si>
  <si>
    <t>2026-08-24</t>
  </si>
  <si>
    <t>建设桃李示范园1个，配套建设加工厂房及冷链物流仓储系统，建设农业特色体验园1座，配套建设农旅融合游客中心1万㎡；建设管理用房、旅游服务驿站、展销位、停车场、充电桩、公共厕所、综合管网等附属工程；设置智慧化管理系统；新改建园区物流连接道路</t>
  </si>
  <si>
    <t>2F4AE534FD8C08DEE065F8163E8AA87C</t>
  </si>
  <si>
    <t>E2A8BFC0030D2357E0535EFB480A297B</t>
  </si>
  <si>
    <t>449103101 绵竹市粮食局机关</t>
  </si>
  <si>
    <t>绵竹市粮食仓储物流中心建设项目</t>
  </si>
  <si>
    <t>P22510683-0049</t>
  </si>
  <si>
    <t>2209-510683-04-01-978068</t>
  </si>
  <si>
    <t>项目总占地 57.6亩，其中新增建设用地约17.6亩。项目总建筑面积27955.71平方米，包括新建、改建总仓容7.44万吨的标准化仓房，新建1000吨粮油罐，以及烘干车间、机械器材库、汽车接发站、工作塔、粮库信息化工程等附属设施建设</t>
  </si>
  <si>
    <t>绵竹市粮食局机关</t>
  </si>
  <si>
    <t>D7D8736C39B4088A8FD8A77685729FD</t>
  </si>
  <si>
    <t>2F55EA0E6C5B0D03E065F8163E8AA87C</t>
  </si>
  <si>
    <t>449103101</t>
  </si>
  <si>
    <t>ED312E169D6DF0EDE0535EFB480A87D2</t>
  </si>
  <si>
    <t>宝兴县智慧停车场建设项目</t>
  </si>
  <si>
    <t>P23511827-0001</t>
  </si>
  <si>
    <t>2302-511827-04-01-268203</t>
  </si>
  <si>
    <t>2023-10-21</t>
  </si>
  <si>
    <t>新建停车场 2 处面积约 3.8 万平方米，提供地下停车位 800 个和地面停车位 200 个，改造路边停车位 1000 个，配套充电桩、智慧停车系统等。总建筑面积 38000m2，地下停车场面积 32500m2，地面停车场面积 5500m2。地块 1 占地 35996.1m2，建设面积 25500m2，地下建筑面积 21500m2，地下停车位 550 个；地上建设面积 4000m2，停车位 140 个；地块 2 占地 15406.34m2，建设面积 12500m2，地下建筑面积 11000m2，地下停车位 250 个；地上建设面积 1500m2，停车位60 个。</t>
  </si>
  <si>
    <t>2F7BDADE817E7FE3E065F8163E8AA87C</t>
  </si>
  <si>
    <t>FD226F862B7EC229E0535EFB480A8D39</t>
  </si>
  <si>
    <t>天全县智慧停车场建设项目</t>
  </si>
  <si>
    <t>P22511825-0005</t>
  </si>
  <si>
    <t>2201-511825-17-01-576448</t>
  </si>
  <si>
    <t>2024-01-30</t>
  </si>
  <si>
    <t>2026-01-29</t>
  </si>
  <si>
    <t>对现有露天停车场进行智慧化提升改造，新增充电桩；新建始阳大型综合停车场一座(占地19800平方米，建设管理用房1000平方米），城区综合停车场一座(占地15400平方米，建设管理用房800平米，天全县客运汽车站配套建停车场一座(占地6000平方米)，配套建设充电桩、智慧管理系统、车辆冲洗房。</t>
  </si>
  <si>
    <t>2F54FF0C5FBD2AF7E065F8163E8AA87C</t>
  </si>
  <si>
    <t>D8884630449F0B92E0535EFB480A467F</t>
  </si>
  <si>
    <t>501434800015 盐边县永兴镇</t>
  </si>
  <si>
    <t>盐边县永兴片区农产品批发市场建设项目</t>
  </si>
  <si>
    <t>P23510422-0012</t>
  </si>
  <si>
    <t>2312-510422-04-01-939624</t>
  </si>
  <si>
    <t>本项目总用地规模约30亩，总建筑面积约10000平方米。其中包括：新建农产品批发市场交易区约7000平方米，新建农产品电商物流配送中心3000平方米（含农产品冷库1000平方米），新建停车场5000平方米配套充电桩45桩，完善道路、水电、消防、排污等配套基础设施建设。</t>
  </si>
  <si>
    <t>盐边县永兴镇</t>
  </si>
  <si>
    <t>6EAAFA9FB644D6B9F14481264A9A6E7</t>
  </si>
  <si>
    <t>2F4420A1F1D23B28E065F8163E8AA87C</t>
  </si>
  <si>
    <t>501434800015</t>
  </si>
  <si>
    <t>11B53C920894087FE06320C012AC4048</t>
  </si>
  <si>
    <t>三台县中医骨科医院能力提升项目</t>
  </si>
  <si>
    <t>P22510722-0030</t>
  </si>
  <si>
    <t>2202-510722-23-01-508394</t>
  </si>
  <si>
    <t>2023-01-12</t>
  </si>
  <si>
    <t>改造业务用房6000平方米及附属配套设施设备建设和信息化建设。改造业务用房6000平方米及附属配套设施设备建设和信息化建设。改造业务用房6000平方米及附属配套设施设备建设和信息化建设。改造业务用房6000平方米及附属配套设施设备建设和信息化建设。改造业务用房6000平方米及附属配套设施设备建设和信息化建设。(项目不涉及新增床位)</t>
  </si>
  <si>
    <t>2F372F4FD93F6DB1E065F8163E8AA87C</t>
  </si>
  <si>
    <t>D8820EEAF1B07FB5E0535EFB480A1805</t>
  </si>
  <si>
    <t>332190102 乐至县瑞智项目管理有限公司</t>
  </si>
  <si>
    <t>乐至县水务局</t>
  </si>
  <si>
    <t>乐至县全域灌区供水改造工程</t>
  </si>
  <si>
    <t>P23512022-0025</t>
  </si>
  <si>
    <t>2306-512022-04-01-117011</t>
  </si>
  <si>
    <t>拟实施乐至县水库供水改造工程，水库库容共计4667万立方米，多年平均可供水3150万立方米。本项目整治引水渠284.1km;整治渠系建筑物200座。并建设信息化系统。建成后可改善灌溉面积50万亩，并对灌区内居民提供饮用水。</t>
  </si>
  <si>
    <t>乐至县瑞智项目管理有限公司</t>
  </si>
  <si>
    <t>FD218B22BD744820E0535EFB480A6AC3</t>
  </si>
  <si>
    <t>2F1DD764AC515FCEE065F8163E8AA87C</t>
  </si>
  <si>
    <t>332190102</t>
  </si>
  <si>
    <t>0BE924C6295F5754E0635EFB480AD4FD</t>
  </si>
  <si>
    <t>四川安岳经济开发区安岳天然气产业园污水处理厂、再生水厂及配套设施建设项目</t>
  </si>
  <si>
    <t>P25512021-0004</t>
  </si>
  <si>
    <t>2502-512021-04-01-497293</t>
  </si>
  <si>
    <t>新建工业污水处理厂1座、规模1.7万m3/d，包含沉淀池、调节及事故池和生化池等。新建再生水厂一座、规模1.4万m3/d，包含中水回用高效沉淀池、中水回用泵房贮泥池等。沿规划公共管廊新建DN400规格的污水管网。建设20米宽道路3676.165米，12米宽道路3804米。项目建设期为2025年6月至2027年6月，共计24个月（不含前期准备时间）。
预期效益：
1.经济效益：可实现项目收入88299.79 万元，净利润21135.52 万元，偿还当年到期的专项债券本息后，将有9456.70 万元的累计现金结余，能够实现项目收益和融资自求平衡
2.社会效益：项目建成后，有利于推动产业升级和结构调整，同时也适应区域经济社会发展的需要。</t>
  </si>
  <si>
    <t>2F584DA8386C089CE065F8163E8AA87C</t>
  </si>
  <si>
    <t>2F5802C9F0766921E065F8163E8AA87C</t>
  </si>
  <si>
    <t>达州市通川区中心城区老旧小区改造项目</t>
  </si>
  <si>
    <t>P24511702-0013</t>
  </si>
  <si>
    <t>2311-511702-04-01-153871</t>
  </si>
  <si>
    <t>本项目计划对二马路片区二期、东滨片区、中心广场片区、牌楼片区、凤北片区、金南片区以及周边零星点位进行老旧小区改造。包含181个小区、15703户、建筑面积181.51万平方米。主要内容包括管网改造翻修、地基整治、改造路面、电力和通讯工程等；规划改造停车位3000个，配套充电桩580个，同步完善小区消防及社区服务站等配套基础设施。</t>
  </si>
  <si>
    <t>2F456D0087D047A8E065F8163E8AA87C</t>
  </si>
  <si>
    <t>11CDB8A64B382582E06320C012AC872B</t>
  </si>
  <si>
    <t>三台县城乡供水一体化工程（北路片区）</t>
  </si>
  <si>
    <t>P20510722-0112</t>
  </si>
  <si>
    <t>2020-510722-46-01-474162</t>
  </si>
  <si>
    <t>扩建芦溪自来水厂至4万方/天，新建DN100-DN800主管道120公里，DN100以下配水支管350公里，修建加压站5座。扩建芦溪自来水厂至4万方/天，新建DN100-DN800主管道120公里，DN100以下配水支管350公里，修建加压站5座。</t>
  </si>
  <si>
    <t>2F82ADFD9B3D4DFCE065F8163E8AA87C</t>
  </si>
  <si>
    <t>B2CC37BA6E81A14BE0535EFB480A13E0</t>
  </si>
  <si>
    <t>348112101 龙泉驿区交通运输局本级</t>
  </si>
  <si>
    <t>龙泉驿区交通运输局本级</t>
  </si>
  <si>
    <t>成渝中线十陵南站基础设施配套项目</t>
  </si>
  <si>
    <t>P23510112-0014</t>
  </si>
  <si>
    <t>2305-510112-99-01-286260</t>
  </si>
  <si>
    <t>建设内容：项目规划建设总用地面积约 144467㎡（约 216.7 亩），建设内容包括十陵南站站前广场 27900 平米、公交大巴场站 1300 平米、地面接驳道路、地下换乘设施等基础配套设施，其中含地下停车位 306 个、充电桩 262 个、站前路1.83km。</t>
  </si>
  <si>
    <t>B2DC45B85934E7B8F680E2A0190749E</t>
  </si>
  <si>
    <t>2F3339C04BC44EB3E065F8163E8AA87C</t>
  </si>
  <si>
    <t>348112101</t>
  </si>
  <si>
    <t>FCF6DDDF2D464843E0535EFB480A1E8E</t>
  </si>
  <si>
    <t>射洪市电动汽车充电桩及配套工程建设项目</t>
  </si>
  <si>
    <t>P22510922-0106</t>
  </si>
  <si>
    <t>2210-510922-04-01-301261</t>
  </si>
  <si>
    <t>项目规划建设充电站101座、充电桩3217台。其中，建设公共充电站84座、公共充电桩1212台；建设公交专用充电站1座，公交专用充电桩30台；建设配建充电站16座、配建充电桩1975台。完善充电站箱式变压器、储能设施等配套工程，建设智慧停车、充电系统等管理平台，配套道路、电网等附属设施建设。</t>
  </si>
  <si>
    <t>2F451BC28DBB26F0E065F8163E8AA87C</t>
  </si>
  <si>
    <t>ED313E6DC5ACFDF5E0535EFB480AF832</t>
  </si>
  <si>
    <t>348164101 仁寿县交通运输局</t>
  </si>
  <si>
    <t>市域（郊）铁路成都至眉山线工程（眉山段-眉山市仁寿县区域）</t>
  </si>
  <si>
    <t>P22511421-0102</t>
  </si>
  <si>
    <t>仁寿县交通局</t>
  </si>
  <si>
    <t>87AE954439D4466A1ACD232E33787FF</t>
  </si>
  <si>
    <t>2F4A4C00B4A04994E065F8163E8AA87C</t>
  </si>
  <si>
    <t>348164101</t>
  </si>
  <si>
    <t>2F49E59543EE1EBFE065F8163E8AA87C</t>
  </si>
  <si>
    <t>361422101 卫生局（含事业及乡镇）</t>
  </si>
  <si>
    <t>卫生局（含事业及乡镇）</t>
  </si>
  <si>
    <t>屏山县人民医院二期建设项目</t>
  </si>
  <si>
    <t>P24511529-0037</t>
  </si>
  <si>
    <t>2401-511529-04-01-576101</t>
  </si>
  <si>
    <t>2025-09-10</t>
  </si>
  <si>
    <t>2027-09-10</t>
  </si>
  <si>
    <t>项目总占地面积21366.00m2，总建筑面积约41175.00m2，设置床位约300张，建设配套设施设备等。项目总占地面积21366.00m2，总建筑面积约41175.00m2，设置床位约300张，建设配套设施设备等。</t>
  </si>
  <si>
    <t>38BACFC580D42C19570F5BFE9A12153</t>
  </si>
  <si>
    <t>2F598A3FB8A806BAE065F8163E8AA87C</t>
  </si>
  <si>
    <t>361422101</t>
  </si>
  <si>
    <t>19D57FF5777C7FAAE06320C012AC83A2</t>
  </si>
  <si>
    <t>宜宾市翠屏区大观楼街道2022年老旧小区及周边配套设施改造项目</t>
  </si>
  <si>
    <t>P21511502-0096</t>
  </si>
  <si>
    <t>2111-511502-17-01-949323</t>
  </si>
  <si>
    <t>本项目涉及6个小区29幢，1041户，范围包括北正街至真武路等。建设内容包括电力管线改造约2320米，供排水管网改造约2900米；停车泊位改造260个，充电桩建设52座，节能化改造广告244个及相关配套基础设施。</t>
  </si>
  <si>
    <t>2F321ACDCCA75A7AE065F8163E8AA87C</t>
  </si>
  <si>
    <t>E2E0FED4035E11A1E0535EFB480A847B</t>
  </si>
  <si>
    <t>内江市东兴区2024年老旧小区改造配套基础设施建设项目</t>
  </si>
  <si>
    <t>P23511011-0008</t>
  </si>
  <si>
    <t>2401-511011-04-01-414715</t>
  </si>
  <si>
    <t xml:space="preserve"> 本项目对东兴区城区约2.58万户老旧小区进行提升改造，主要包括小区道路黑化及平整8.7万平方米、停车场19.35万平方米及便民市场约2.5万平方米等附属设施。 本项目对东兴区城区约2.58万户老旧小区进行提升改造，主要包括小区道路黑化及平整8.7万平方米、停车场19.35万平方米及便民市场约2.5万平方米等附属设施。 </t>
  </si>
  <si>
    <t>2F320272FA7A4ACFE065F8163E8AA87C</t>
  </si>
  <si>
    <t>11B6B0DC33DC0879E06320C012AC217C</t>
  </si>
  <si>
    <t>米易县城南片区老旧小区改造配套基础设施项目</t>
  </si>
  <si>
    <t>P23510421-0007</t>
  </si>
  <si>
    <t>2402-510421-04-01-532588</t>
  </si>
  <si>
    <t>对米易县城南片区5800余户居民老旧小区配套基础设施进行升级改造。主要包括：配套建设充电桩200个、改造停车位350个，升级改造老旧小区配套管网14公里，升级改造老旧小区附属道路7公里，并配套建设4000平方米城南农贸市场等其他基础设施。</t>
  </si>
  <si>
    <t>2F44818D5F133B3DE065F8163E8AA87C</t>
  </si>
  <si>
    <t>11CB6476EE4C73BDE06320C012AC8B68</t>
  </si>
  <si>
    <t>智慧蓉城邛崃市新型基础设施建设项目</t>
  </si>
  <si>
    <t>P22510183-0019</t>
  </si>
  <si>
    <t>2211-510183-04-01-396193</t>
  </si>
  <si>
    <t>建设智慧化应用，完善教育、水务、城管、生态、应急、文化旅游、社区管理等智慧城市多类应用领域，建设完成以下智慧城市信息化设施；包括建设智慧邛崃运行管理平台（包括城运两级平台建设、物联感知体系建设、网络安全体系建设和本级数据中台建设等）；智慧公安信息系统1套（包括智慧天网前端设备、智慧交通前端设备、智慧安防小区管理平台等）；智慧教育校园管理中心1套（包括服务器、数据看板、IP广播、录播教室等）；智慧水务信息化系统1套（包括智慧山洪预测推演应用服务系统1套、通信服务设备、视频监控、智慧消火栓等）；以及智慧生态、智慧城管、智慧应急、智慧政务、智慧园区、智慧农业等信息化设施，以及数字规划、无线网格全覆盖、网格化管理等系统软件、硬件工程，并配套建设智慧停车场12处（规划停车位1985个）、升级改造占道智慧停车位4345个，以及配建新能源充电桩等。</t>
  </si>
  <si>
    <t>2F58232654187610E065F8163E8AA87C</t>
  </si>
  <si>
    <t>ED312F072674ED75E0535EFB480A317B</t>
  </si>
  <si>
    <t>遂宁市船山区优势农产品产业发展融合示范园建设项目</t>
  </si>
  <si>
    <t>P22510903-0046</t>
  </si>
  <si>
    <t>2210-510903-04-01-501802</t>
  </si>
  <si>
    <t>2023-11-08</t>
  </si>
  <si>
    <t>2F5DC389C9185670E065F8163E8AA87C</t>
  </si>
  <si>
    <t>ED2D8045DFB3D2B5E0535EFB480AF39E</t>
  </si>
  <si>
    <t>381617 射洪市茂乾实业有限责任公司</t>
  </si>
  <si>
    <t>射洪市城乡电网改造项目</t>
  </si>
  <si>
    <t>P24510922-0093</t>
  </si>
  <si>
    <t>2312-510922-04-01-431867</t>
  </si>
  <si>
    <t>本项目新建35KV出线2回，长度52公里；新建10KV出线12回，长度48公里；新建3座变电站；电力迁改16公里等附属设施。本项目新建35KV出线2回，长度52公里；新建10KV出线12回，长度48公里；新建3座变电站；电力迁改16公里等附属设施。</t>
  </si>
  <si>
    <t>ED1AB8CB99257212E0535EFB480AF5B0</t>
  </si>
  <si>
    <t>2F4977F4C5516DDEE065F8163E8AA87C</t>
  </si>
  <si>
    <t>381617</t>
  </si>
  <si>
    <t>1CB3AA794E7A156BE065F8163E8AA87C</t>
  </si>
  <si>
    <t>绵阳科技城航空产业园基础设施建设项目</t>
  </si>
  <si>
    <t>P24510726-0011</t>
  </si>
  <si>
    <t>2309-510726-04-01-749472</t>
  </si>
  <si>
    <t>项目占地面积约145.15亩，总建筑面积142772平方米，其中标准化厂房111966平方米，多层厂房22436平方米，地下建筑面积8370平方米，配套建设园区供水管网约2.5km、排水管网约2.3km、供电管网约2.8km、燃气管网约1.9km、配套停车位330个（其中地下停车位200个、地上停车位130个）等配套设施建设等。</t>
  </si>
  <si>
    <t>2F54B2DD71F60D01E065F8163E8AA87C</t>
  </si>
  <si>
    <t>11A18155A32C4EA8E06320C012AC4070</t>
  </si>
  <si>
    <t>中江县朝阳南路社区老旧小区及周边配套设施改造工程</t>
  </si>
  <si>
    <t>P21510623-0044</t>
  </si>
  <si>
    <t>2109-510623-17-01-637696</t>
  </si>
  <si>
    <t>对朝阳南路社区 10个老旧小区内部道路36127平方米、院坝 1835平方米、管网10738 米等进行改造;对水电、气等安全隐患进行排除整治;对排水管网进行改造，新建老年健身器材及儿童游乐设施。。。。</t>
  </si>
  <si>
    <t>2F4A116FEFA73114E065F8163E8AA87C</t>
  </si>
  <si>
    <t>1246FC535BCB04E4E06320C012ACB826</t>
  </si>
  <si>
    <t>四川高县经济开发区配套基础设施建设项目</t>
  </si>
  <si>
    <t>P23511525-0001</t>
  </si>
  <si>
    <t>2302-511525-04-01-272269</t>
  </si>
  <si>
    <t>新建标准化厂房约40.06万平方米、定制多层厂房1万平方米。建设园区工业污水处理厂及污水管网15公里、园区一般固废回收利用区7.7413万平方米。配套建设园区连接道路约15.97公里、园区停车场（1446个车位）、充电桩及其他附属设施。</t>
  </si>
  <si>
    <t>2F598FA5508206B8E065F8163E8AA87C</t>
  </si>
  <si>
    <t>FD1CC435BBF77463E0535EFB480A28AB</t>
  </si>
  <si>
    <t>361125101 宁南县中医院办公室</t>
  </si>
  <si>
    <t>宁南县卫生健康局办公室</t>
  </si>
  <si>
    <t>宁南县中医医院综合能力提升建设项目</t>
  </si>
  <si>
    <t>P23513427-0005</t>
  </si>
  <si>
    <t>2311-513427-04-01-754661</t>
  </si>
  <si>
    <t>新建中医医院辅助业务用房1380平方米，改造 ICU 及老年病科 2400 平方米，配套建设住院楼连接天桥等附属设施。新建智慧医院系统一套，购置医疗设施设备。新建中医医院辅助业务用房1380平方米，改造 ICU 及老年病科 2400 平方米，配套建设住院楼连接天桥等附属设施。新建智慧医院系统一套，购置医疗设施设备。</t>
  </si>
  <si>
    <t>彭发林</t>
  </si>
  <si>
    <t>3796E16597544A0B117F81DE2C606EC</t>
  </si>
  <si>
    <t>2F598E6D562506CCE065F8163E8AA87C</t>
  </si>
  <si>
    <t>361125101</t>
  </si>
  <si>
    <t>0D79F38F3D233C13E0635EFB480AE227</t>
  </si>
  <si>
    <t>361501601 荥经县卫生健康局</t>
  </si>
  <si>
    <t>荥经县发展和改革局机关</t>
  </si>
  <si>
    <t>荥经县人民医院医共体+5G智慧医疗建设项目</t>
  </si>
  <si>
    <t>P23511822-0036</t>
  </si>
  <si>
    <t>2307-511822-04-04-967498</t>
  </si>
  <si>
    <t>项目依托雅安市现有算力机架，不涉及新增算力机架（折合单机架功率2.5kW，平均PUE值1.25）。新建5G智慧医疗运维平台，建设信息集成平台、数据资源中心等；构建医疗健康服务体系，包括医共体医疗业务运用、医共体综合管理运用、互联网医疗运营、医共体区域专业特色平台；搭建一体化系统，面向县、乡、村三级所有医疗机构实现信息资源共享；依托荥经县人民医院现有基础设施，完善数据储存备份等配套软硬件设施，旨在提升县域医疗综合服务能力，推进医疗信息化建设，打造全省示范型智慧医疗试点。</t>
  </si>
  <si>
    <t>荥经县卫生健康局</t>
  </si>
  <si>
    <t>该项目不涉及算力（数据）中心，不是续发项目，且该项目不存在信息系统重复建设情况，不存在新增巨幅大屏等新形象工程</t>
  </si>
  <si>
    <t>0E52665F87C4220AC6EB795A1204BB6</t>
  </si>
  <si>
    <t>2F6E1752995838ABE065F8163E8AA87C</t>
  </si>
  <si>
    <t>361501601</t>
  </si>
  <si>
    <t>11B2CF1D489C51F8E06320C012ACD6B6</t>
  </si>
  <si>
    <t>326103 珙县珙桐农业投资有限公司</t>
  </si>
  <si>
    <t>珙县种养循环现代生态农业示范园建设项目</t>
  </si>
  <si>
    <t>P22511526-0017</t>
  </si>
  <si>
    <t>2206-511526-04-01-482176</t>
  </si>
  <si>
    <t>2024-11-08</t>
  </si>
  <si>
    <t>新建优质青饲料种植基地1000亩、黄金梨种植基地4000亩；建设生猪核心育种区、生态养殖示范区等20000平方米,年出栏生猪4800头；饲料加工区2000平方米,农产品初加工区2000平方米；建设产业道路25公里，配套停车场、充电桩相关基础设施等。</t>
  </si>
  <si>
    <t>511526326103</t>
  </si>
  <si>
    <t>B211423A88D299F0E0535EFB480A3AEA</t>
  </si>
  <si>
    <t>2F5C4B65259129ACE065F8163E8AA87C</t>
  </si>
  <si>
    <t>326103</t>
  </si>
  <si>
    <t>E2A1A912183A87DCE0535EFB480AD93F</t>
  </si>
  <si>
    <t>德阳国际铁路物流港粮食集散中心及配套基础设施建设项目</t>
  </si>
  <si>
    <t>P22510600-0097</t>
  </si>
  <si>
    <t>2206-510603-04-01-189642</t>
  </si>
  <si>
    <t>项目主要建设粮食和物资仓储（储备和物流）、新建粮仓，中转仓，物流中心，加工中心、物流配送中心共计23万㎡、配套道路、停车位、充电桩、电力、供排水、通讯等配套基础设施。项目主要建设粮食和物资仓储（储备和物流）、新建粮仓，中转仓，物流中心，加工中心、物流配送中心共计23万㎡、配套道路、停车位、充电桩、电力、供排水、通讯等配套基础设施。</t>
  </si>
  <si>
    <t>2F45D34201F76E9FE065F8163E8AA87C</t>
  </si>
  <si>
    <t>FD1D014487C4C96FE0535EFB480ADA32</t>
  </si>
  <si>
    <t>434807 宜宾市翠屏区农业农村局</t>
  </si>
  <si>
    <t>宜宾市翠屏区现代仓储物流区建设项目</t>
  </si>
  <si>
    <t>P23511502-0049</t>
  </si>
  <si>
    <t>2309-511502-04-01-573897</t>
  </si>
  <si>
    <t>2024-10-08</t>
  </si>
  <si>
    <t>2027-01-02</t>
  </si>
  <si>
    <t>项目总用地面积约105亩，建设立体仓约70000㎡，冷冻保鲜库60000㎡、配送中心6000㎡，建设管理技术服务中心10000㎡，配套冷链物流设备购置、智能化系统、园区道路、停车场、供配电及给排水等附属基础设施建设。</t>
  </si>
  <si>
    <t>A10A817DC6F94B23E0535EFB480A57FE</t>
  </si>
  <si>
    <t>2F339FD486704EBDE065F8163E8AA87C</t>
  </si>
  <si>
    <t>434807</t>
  </si>
  <si>
    <t>079530612E9BE5AEE0635EFB480AEB12</t>
  </si>
  <si>
    <t>448448406 广元市昭化区葭萌建设开发有限公司</t>
  </si>
  <si>
    <t>广元市昭化区龙王沟水库工程</t>
  </si>
  <si>
    <t>P24510811-0019</t>
  </si>
  <si>
    <t>2104-510811-19-01-909057</t>
  </si>
  <si>
    <t>龙王沟水库是一座以灌溉为主,兼顾村镇人畜供水的综合性小（I）型水库，水库总库容115.30万m3，主要解决红岩镇红江村、射箭镇五房村共4109亩的农业灌溉及灌区内2133人生活和牲畜用水。龙王沟水库工程由水库枢纽工程、补水工程、库区护岸工程、灌区工程等组成。</t>
  </si>
  <si>
    <t xml:space="preserve">魏薇 </t>
  </si>
  <si>
    <t>26AF03221B897B6EE065F8163E8AA87C</t>
  </si>
  <si>
    <t>2F5A2C21FE7C4C26E065F8163E8AA87C</t>
  </si>
  <si>
    <t>448448406</t>
  </si>
  <si>
    <t>2F598ED9890E081FE065F8163E8AA87C</t>
  </si>
  <si>
    <t>广汉市发展和改革局机关</t>
  </si>
  <si>
    <t>广汉市新能源电动汽车充换电智能服务网络基础设施项目</t>
  </si>
  <si>
    <t>P22510681-0074</t>
  </si>
  <si>
    <t>2208-510681-04-01-253005</t>
  </si>
  <si>
    <t xml:space="preserve">广汉市新能源电动汽车充换电智能服务网络基础设施项目位于广汉市。项目建立覆盖城乡的新能源汽车充电设施网，对城区公共停车场、乡镇停车点、重点景区等停车场进行智慧化改造，安装充电桩约2200个，建设专用车集中式充（换）电站5座。				
</t>
  </si>
  <si>
    <t>2F572F9901701347E065F8163E8AA87C</t>
  </si>
  <si>
    <t>ED65B7EF24A1F0D7E0535EFB480A9BD5</t>
  </si>
  <si>
    <t>“退城入园”2.0版绿色建材清洁生产园区基础设施建设项目</t>
  </si>
  <si>
    <t>P22511126-0003</t>
  </si>
  <si>
    <t>2201-511126-99-01-333119</t>
  </si>
  <si>
    <t>1.分期建设日处理3000吨的污水处理厂及配套管网等相关设施；2.分期建设占地500亩标准化厂房及配套设施设备等；3.分期建设占地100亩的园区智慧物流园及配套设施设备等；4.建设园区配套道路10公里及配套管网等基础设施；5.园区供排水管网、电力、通讯、燃气等要素保障提升工程等。</t>
  </si>
  <si>
    <t>2F497D9ACB027336E065F8163E8AA87C</t>
  </si>
  <si>
    <t>D841CADFD1698BD4E0535EFB480A1A97</t>
  </si>
  <si>
    <t>射洪经开区北片区雨水综合利用建设项目</t>
  </si>
  <si>
    <t>P24510922-0049</t>
  </si>
  <si>
    <t>2310-510922-04-01-879083</t>
  </si>
  <si>
    <t>2026-06-19</t>
  </si>
  <si>
    <t>对经开区北片区水环境进行治理和优化打造，新建山洪沟及排水通道2.6公里，新建引排水管3.6公里，透水铺装15000平方米，新增20000平方米调蓄池，完善相关配套设施等。对经开区北片区水环境进行治理和优化打造，新建山洪沟及排水通道2.6公里，新建引排水管3.6公里，透水铺装15000平方米，新增20000平方米调蓄池，完善相关配套设施等。</t>
  </si>
  <si>
    <t>2F441CF508313B2FE065F8163E8AA87C</t>
  </si>
  <si>
    <t>11A31BAD8BD171A7E06320C012ACB31E</t>
  </si>
  <si>
    <t>遂宁市安居区农业农村局</t>
  </si>
  <si>
    <t>遂宁市安居区粮油现代农业园区建设项目</t>
  </si>
  <si>
    <t>P25510904-0003</t>
  </si>
  <si>
    <t>2502-510904-04-01-205995</t>
  </si>
  <si>
    <t>项目拟新建现代粮油园区产业园5万亩；其中：新建育秧育苗基地12000平方米及配套农业基础设施；新建粮仓10000平方米及配套烘干厂房5000平方米等配套农业基础设施；新建粮油精深加工厂20000平方米及停车场4处，扩建园区内部产业道路及配套播种机、收割机等各类农业基础设施设备。</t>
  </si>
  <si>
    <t>2F5C3C0985492399E065F8163E8AA87C</t>
  </si>
  <si>
    <t>2F469B068A0C44F5E065F8163E8AA87C</t>
  </si>
  <si>
    <t>内江经开区城乡供水一体化项目</t>
  </si>
  <si>
    <t>P24511000-0024</t>
  </si>
  <si>
    <t>2312-511098-04-01-332620</t>
  </si>
  <si>
    <t>新建农村供水管网 310 公里，户表改造共计 2633 户，新增农村户表 178 户，新建加压泵房 1 座，配套井及其他设施等，项目覆盖两个镇共 9 个村社区，新增日供水能力 3000 吨，解决 1 万余人的生产生活问题，新建停车场约 34.87 亩，并配套充电桩 186 个。</t>
  </si>
  <si>
    <t>2F5623D9BFAA2418E065F8163E8AA87C</t>
  </si>
  <si>
    <t>1A36473D09654828E06320C012ACF1C9</t>
  </si>
  <si>
    <t>德阳国家级经开区物流港片区食品冷链物流配送中心及配套设施建设项目</t>
  </si>
  <si>
    <t>P23510600-0032</t>
  </si>
  <si>
    <t>2311-510699-04-01-273350</t>
  </si>
  <si>
    <t>新建食品冷链物流配送中心，仓储用房10.5万平方米、物流交易区2万平方米、冻库3万平方米，新建停车位1600个，新建配套道路、综合管网、供排水等配套基础设施。新建食品冷链物流配送中心，仓储用房10.5万平方米、物流交易区2万平方米、冻库3万平方米，新建停车位1600个，新建配套道路、综合管网、供排水等配套基础设施。</t>
  </si>
  <si>
    <t>2F45D118143D6EA5E065F8163E8AA87C</t>
  </si>
  <si>
    <t>11D097BC014D67A3E06320C012AC41F3</t>
  </si>
  <si>
    <t>珙县2023年城镇老旧小区改造项目</t>
  </si>
  <si>
    <t>P22511526-0061</t>
  </si>
  <si>
    <t>2211-511526-04-01-914151</t>
  </si>
  <si>
    <t>2023-02-10</t>
  </si>
  <si>
    <t>对四季苑等49个共计2345户老旧小区进行综合改造， 改造小区道路总长约55.8公里及改造雨水管网约9.6km、供水管网约31.2km、电力管线约7.1km、通讯管线约3.7km、燃气管线 22.9km等配套设施、地面停车位约34300平方米（980个停车位），增设充电桩约190个等相关配套设施。</t>
  </si>
  <si>
    <t>2F67689D81984CBFE065F8163E8AA87C</t>
  </si>
  <si>
    <t>ECD974A01C167232E0535EFB480A0F67</t>
  </si>
  <si>
    <t>426001 绵阳市安州区应急管理局机关</t>
  </si>
  <si>
    <t>绵阳市安州区应急管理局机关</t>
  </si>
  <si>
    <t>绵阳市安州区应急仓储基础设施建设项目</t>
  </si>
  <si>
    <t>P25510705-0004</t>
  </si>
  <si>
    <t>2502-510724-04-01-611261</t>
  </si>
  <si>
    <t>2028-05-28</t>
  </si>
  <si>
    <t>新建应急救援指挥中心约1280m’，应急救援多媒体培训用房约1000m，应急物质储备库房约1500m;改造应急设备库及改建配套管理用房约1020m，改扩建应急救援停车场约1000m及其他基础配套设施建设;建立现代化应急救援智慧化平台并储备更新专业化应急救援设施设备等。</t>
  </si>
  <si>
    <t>绵阳市安州区应急管理局</t>
  </si>
  <si>
    <t>B28ADE3921BBCEB5E0535EFB480A24A8</t>
  </si>
  <si>
    <t>2F412380B11003EEE065F8163E8AA87C</t>
  </si>
  <si>
    <t>426001</t>
  </si>
  <si>
    <t>2F3337C5AF234D14E065F8163E8AA87C</t>
  </si>
  <si>
    <t>蓬溪县川江农村产业融合示范园建设项目</t>
  </si>
  <si>
    <t>P23510921-0036</t>
  </si>
  <si>
    <t>2306-510921-04-01-898984</t>
  </si>
  <si>
    <t>建设粮油、果蔬基地13200亩，粮食初加工农业设施厂房12000平方米、道路6公里、游步道4公里、排水管网4公里。配套停车场11300平方米、450个停车位、充电桩90个、广告位80个及农村产业融合示范园配套设施设备等。</t>
  </si>
  <si>
    <t>2F312C1E449F7721E065F8163E8AA87C</t>
  </si>
  <si>
    <t>11A1071D2E6743EAE06320C012AC424E</t>
  </si>
  <si>
    <t>德阳经开区人民医院改扩建项目</t>
  </si>
  <si>
    <t>P22510600-0022</t>
  </si>
  <si>
    <t>2206-510699-04-01-821152</t>
  </si>
  <si>
    <t>本项目分两期建设，一期建设内容为新建医疗综合楼约3.5万平方米，改建原有门诊楼，智慧医院信息化建设，购置医疗设备等；二期规划建筑净用地面积约100亩，总建筑面积约8.8万平方米，主要建设内容包括土建、装修及安装工程、附属配套设施等。新增床位数750张。</t>
  </si>
  <si>
    <t>2F46F7BBF2E56A7BE065F8163E8AA87C</t>
  </si>
  <si>
    <t>E2B84155B61D86CBE0535EFB480A6FF8</t>
  </si>
  <si>
    <t>隆昌市现代农业高新技术产业示范园建设项目</t>
  </si>
  <si>
    <t>P21511028-0016</t>
  </si>
  <si>
    <t>2102-511028-04-01-756029</t>
  </si>
  <si>
    <t>2022-03-11</t>
  </si>
  <si>
    <t>2025-12-17</t>
  </si>
  <si>
    <t>示范园道路（含作业道路），高效节水灌溉、灌溉站等基础配套设施建设，开展品牌培育，冷链物流、农产品加工建设。项目总投资7.24亿元。示范园道路（含作业道路），高效节水灌溉、灌溉站等基础配套设施建设，开展品牌培育，冷链物流、农产品加工建设。项目总投资7.24亿元。</t>
  </si>
  <si>
    <t>2F559AB906BD6A06E065F8163E8AA87C</t>
  </si>
  <si>
    <t>D02EA164FD87FC43E0535EFB480AB1A9</t>
  </si>
  <si>
    <t>360156317 蓬溪县教育局机关</t>
  </si>
  <si>
    <t>蓬溪县教育局机关</t>
  </si>
  <si>
    <t>蓬溪县学前教育建设项目(二期)</t>
  </si>
  <si>
    <t>P23510921-0031</t>
  </si>
  <si>
    <t>2306-510921-04-01-549984</t>
  </si>
  <si>
    <t>本项目总占地面积约45亩，总建筑面积约31100平方米，建设墨砚湖片区幼儿园（18个教学班）、经开区实验幼儿园（12个教学班）、蓬南镇新区幼儿园（18个教学班），设置托儿早教区、幼儿教学区等功能分区（合计设置48个教学班，每班35人，设置学位1680个），建设室外活动场地，配套附属工程及设备购置等。</t>
  </si>
  <si>
    <t>李春雷</t>
  </si>
  <si>
    <t>7A0B1E6FD6DA3E00E0535EFB480AD9A9</t>
  </si>
  <si>
    <t>2F598A3FA73C06BAE065F8163E8AA87C</t>
  </si>
  <si>
    <t>360156317</t>
  </si>
  <si>
    <t>119EBC6C578C49C6E06320C012AC0277</t>
  </si>
  <si>
    <t>小金县智慧停车场项目</t>
  </si>
  <si>
    <t>P22513227-0003</t>
  </si>
  <si>
    <t>2211-513227-04-01-953628</t>
  </si>
  <si>
    <t>小金县智慧停车场项目主要建设内容和规模：拟在小金县美兴镇后街气象局停车场新建停车场9931.41平方米，信息化系统一套。其中，该项目规划用地面积约为1500.00平方米，占地面积约为1233.72平方米。</t>
  </si>
  <si>
    <t>2F336CEE87494EB7E065F8163E8AA87C</t>
  </si>
  <si>
    <t>ED3128793647ED69E0535EFB480A8E03</t>
  </si>
  <si>
    <t>“一带一路”西南（自贡）国际陆港高标准仓库及配套设施建设项目</t>
  </si>
  <si>
    <t>P25510302-0002</t>
  </si>
  <si>
    <t>2502-510302-04-01-908096</t>
  </si>
  <si>
    <t>项目占地约128亩，新建高标准公共仓储库约5万平方米，多式联运转运仓储库3万平方米，保税仓储库约2.2万平方米，物流技术中心等服务用房0.6万平方米，搭建智能控制系统及智慧云仓管理平台，配套建设大宗商品货运南北向连接线2公里，货车转运停靠区及综合服务设施。</t>
  </si>
  <si>
    <t>2F5DC3C73453589DE065F8163E8AA87C</t>
  </si>
  <si>
    <t>2F533693EF656DE2E065F8163E8AA87C</t>
  </si>
  <si>
    <t>318521501001003 长宁县国恒资本控股集团有限公司</t>
  </si>
  <si>
    <t>长宁县商务和服务业发展促进中心</t>
  </si>
  <si>
    <t>长宁县冷链物流园区建设项目</t>
  </si>
  <si>
    <t>P24511524-0014</t>
  </si>
  <si>
    <t>2405-511524-04-01-411341</t>
  </si>
  <si>
    <t xml:space="preserve">项目占地 112 亩，新建总建筑面积 134788.98㎡ 物流基地， 其中： 包含仓储区域37000.00㎡、 加工区域22500.00㎡、 交易区域32000.00㎡、 修建研发区域、 配套业务用房及停车位。
</t>
  </si>
  <si>
    <t>朱松</t>
  </si>
  <si>
    <t>FD21AAE5DBA82C08E0535EFB480AC252</t>
  </si>
  <si>
    <t>2F31014149486468E065F8163E8AA87C</t>
  </si>
  <si>
    <t>318521501001003</t>
  </si>
  <si>
    <t>19F93E81D4AB4DD8E06320C012ACD659</t>
  </si>
  <si>
    <t>成渝双城经济圈川渝高竹新区冷链物流建设项目（一期）</t>
  </si>
  <si>
    <t>P22511600-0063</t>
  </si>
  <si>
    <t>2211-511623-04-01-618220</t>
  </si>
  <si>
    <t xml:space="preserve">本项目投资总额为100750万元，总用地面积约380亩，规划新建肉类冷链物流中心，建筑面积约8万平方米；县乡村三级物流集散配送中心，建筑面积约2.5万平方米；以及配套停车场、道路及物流园区管理用房等。 </t>
  </si>
  <si>
    <t>2F31503BDF8206DAE065F8163E8AA87C</t>
  </si>
  <si>
    <t>ED91A406D35345BFE0535EFB480A87B6</t>
  </si>
  <si>
    <t>富顺县职业教育产教融合发展建设项目</t>
  </si>
  <si>
    <t>P22510322-0007</t>
  </si>
  <si>
    <t>2211-510322-04-01-182963</t>
  </si>
  <si>
    <t>2026-04-24</t>
  </si>
  <si>
    <t xml:space="preserve">
新建教学、辅助及实训基地用房约 50800 平方米，室外实训场地约20000 平方米，校区改造面积约 13000 平方米，完善相关附属设施及设备购置。新建教学、辅助及实训基地用房约 50800 平方米，室外实训场地约20000 平方米，校区改造面积约 13000 平方米，完善相关附属设施及设备购置。
</t>
  </si>
  <si>
    <t>2F372F1419076EBEE065F8163E8AA87C</t>
  </si>
  <si>
    <t>E2A151BFA03087E4E0535EFB480ADF5D</t>
  </si>
  <si>
    <t>448001 广元市京兆建设有限公司</t>
  </si>
  <si>
    <t>四川广元昭化省级经开区绿色材料产业园区基础设施建设项目</t>
  </si>
  <si>
    <t>P24510811-0015</t>
  </si>
  <si>
    <t>2407-510811-04-01-799201</t>
  </si>
  <si>
    <t>新建标准化厂房5.82万㎡，改建老旧标准化厂房1.2万㎡，配套建设园区道路3.1km，设置园区停车位350个（标准车位240个、货车车位110个）、充电桩90个，配套建设园区供水管网2.95km、雨水管网2.85km、污水管网3.00km、电力管线2.65km，建设智慧化园区管理系统等相关附属设施。项目包含土石方工程、建筑工程、安装工程、消防工程、总平工程等。</t>
  </si>
  <si>
    <t>王正杰</t>
  </si>
  <si>
    <t>2F2C427204AB6213E065F8163E8AA87C</t>
  </si>
  <si>
    <t>2F484EB2FA0E77D1E065F8163E8AA87C</t>
  </si>
  <si>
    <t>2F41D85060C54E8BE065F8163E8AA87C</t>
  </si>
  <si>
    <t>324116102 高县自然资源事务服务中心</t>
  </si>
  <si>
    <t>高县自然资源和规划局</t>
  </si>
  <si>
    <t>宜宾市高县2025年使用专项债券收回收购存量闲置地块土地储备项目</t>
  </si>
  <si>
    <t>P25511525-0002</t>
  </si>
  <si>
    <t>本项目拟收储土地543.22亩，面积543.22亩，已纳入宜宾市高县2025年度土地储备计划，预计收储成本29540.09万元。本项目总投资29540.09万元，其中资本金640.09万元，计划发行专项债券融资28900万元。</t>
  </si>
  <si>
    <t>孙杜义</t>
  </si>
  <si>
    <t>122C0ED403D40CDB838AF53D5BDB6D2</t>
  </si>
  <si>
    <t>2F5488BA78507A81E065F8163E8AA87C</t>
  </si>
  <si>
    <t>324116102</t>
  </si>
  <si>
    <t>2F541F12AB085027E065F8163E8AA87C</t>
  </si>
  <si>
    <t>威远县经济信息化和科学技术局</t>
  </si>
  <si>
    <t>威远经开区—页岩气综合利用循环经济产业园区基础设施B区建设项目</t>
  </si>
  <si>
    <t>P22511024-0001</t>
  </si>
  <si>
    <t>2201-511024-04-01-928626</t>
  </si>
  <si>
    <t>2022-08-26</t>
  </si>
  <si>
    <t>平整场地约1077亩，新建配套指挥中心9600平方米（含园区科技孵化中心5000平方米，应急指挥中心2000平方米，配套用房2600平方米），实训基地2300平方米，特勤消防站6500平方米（含物资库），泄洪隧道3500m，园区配套道路4.8KM（含2.6KM综合管廊；园区内工业供水管网、市政给水管道、强弱电管网4.8KM），停车场35000平方米等配套基础设施，项目总投资16.17亿元（含征地拆迁费用）。</t>
  </si>
  <si>
    <t>2F6867FFFD89566AE065F8163E8AA87C</t>
  </si>
  <si>
    <t>D833325778FF1C64E0535EFB480AD8AF</t>
  </si>
  <si>
    <t>成都科创生态岛科技成果转化中试基地建设项目</t>
  </si>
  <si>
    <t>P19510100-0245</t>
  </si>
  <si>
    <t>2405-510164-04-01-870102</t>
  </si>
  <si>
    <t>2022-08-23</t>
  </si>
  <si>
    <t>本项目主要新建中试平台、成果转化基地、科研平台等基础设施，包含园区内数字孪生系统、智慧运维系统、碳排放管理云平台与AGV智慧停车系统等数字化智能应用，聚焦数字经济、人工智能等新兴产业及成都市重点产业链中试需求，着力打造出一个集科研产出、技术孵化、成果转化为一体的综合性科技创新成果转化聚集区。</t>
  </si>
  <si>
    <t>2F441AE3D4483B37E065F8163E8AA87C</t>
  </si>
  <si>
    <t>19F70880EEB019E4E06320C012ACF6FC</t>
  </si>
  <si>
    <t>阆中市公园路片区老旧小区改造建设项目</t>
  </si>
  <si>
    <t>P21511381-0019</t>
  </si>
  <si>
    <t>2103-511381-04-01-287858</t>
  </si>
  <si>
    <t>阆中市公园路片区老旧小区改造建设项目对公园路片区内109个老旧小区进行改造，共涉及7000户，建筑总面积约65.88万平方米，主要改造内容包含：小区内基础设施改善、建筑提升、小区环境改造及小区内服务设施改造等主要内容。</t>
  </si>
  <si>
    <t>2F566C8441FF6DE4E065F8163E8AA87C</t>
  </si>
  <si>
    <t>ED1AB8CB9E087212E0535EFB480AF5B0</t>
  </si>
  <si>
    <t>阆中市粮经复合现代农业示范基地建设项目</t>
  </si>
  <si>
    <t>P24511381-0005</t>
  </si>
  <si>
    <t>2406-511381-04-01-153185</t>
  </si>
  <si>
    <t>新建高标准农田1万亩，粮油轮作种植示范基地5万亩、粮果蔬高效利用种植基地1万亩；新建冷库5000平方米、农产品初加工厂房5000平方米；配套建设引水管道20km、灌溉水渠及蓄水池20座、生产便道20km等基础设施。</t>
  </si>
  <si>
    <t>2F5CF5A5CD0B6E54E065F8163E8AA87C</t>
  </si>
  <si>
    <t>19FC454927244826E06320C012AC9C44</t>
  </si>
  <si>
    <t>顺庆区什字上、下街及滨江大道片区老旧小区改造配套基础设施建设项目</t>
  </si>
  <si>
    <t>P24511302-0012</t>
  </si>
  <si>
    <t>2306-511302-04-01-915811</t>
  </si>
  <si>
    <t>本项目涉及老旧小区75个，居民5487户。小区内改造燃气管网72020米、排水管网33300米、供电管线21526米、通信管线20941米、给水管网19960米、消火栓给水管16228米、非机动车车棚1600平方米、室外健身场地5579平方米、道路18660平方米（含停车位），增换室外消火栓289个、无障碍设施7处、健身设施81套、分类垃圾桶200组、庭院灯340套、充电桩60个；小区外改造与城市主干网衔接的排水管道3700米，通信管线3989米，供电管线3504米。</t>
  </si>
  <si>
    <t>2F5DC3C74340589DE065F8163E8AA87C</t>
  </si>
  <si>
    <t>11D292027EC608FDE06320C012ACB188</t>
  </si>
  <si>
    <t>南充市辖三区新能源配套设施（充换电站） 建设项目</t>
  </si>
  <si>
    <t>P24511300-0006-A8BY65WZ</t>
  </si>
  <si>
    <t>2406-511300-04-01-728957</t>
  </si>
  <si>
    <t>在南充市辖三区建设33个单位工程，共601把充电终端（601个充电车位，直流充电终端524把，交流充电终端77把），及配套设备设施。其中，在马市铺客运站二期、吉利重卡河西码头停车场充电站、物流园综合站3个规模和车流量相对较大的站点配备全液冷超充，在光照及地形条件适合的15个站点建设光伏、储能设备，作为该项目引入先进技术的示范站点。</t>
  </si>
  <si>
    <t>2F6E7A02692C64ACE065F8163E8AA87C</t>
  </si>
  <si>
    <t>1A30619375D56106E06320C012ACBC27</t>
  </si>
  <si>
    <t>双流区卫生健康局</t>
  </si>
  <si>
    <t>区中医医院迁建工程二期第二住院综合楼工程</t>
  </si>
  <si>
    <t>P22510122-0003</t>
  </si>
  <si>
    <t>2207-510122-04-01-799689</t>
  </si>
  <si>
    <t>2025-06-12</t>
  </si>
  <si>
    <t>本项目为区中医医院迁建工程第二住院综合楼工程，规划新建总建筑面积约为36591平方米，新增床位475张。建设主要内容为建设第二住院综合楼以及相应的配套建筑（含垃圾用房、液氧站、污水处理站），包括相关的土建工程、装饰装修工程、安装工程、总图工程和医卫专项工程。</t>
  </si>
  <si>
    <t>2F421914F6E868D6E065F8163E8AA87C</t>
  </si>
  <si>
    <t>D846D6B1D9945765E0535EFB480A369F</t>
  </si>
  <si>
    <t>381820 德阳产投数字信息服务有限公司</t>
  </si>
  <si>
    <t>德阳市新型基础设施建设项目</t>
  </si>
  <si>
    <t>P25510600-0005</t>
  </si>
  <si>
    <t>2502-510600-04-04-344284</t>
  </si>
  <si>
    <t>本项目基于德阳市数字底座作为依托，建设数字社区一体化平台、教育信息化服务平台、社会数据综合治理平台以及企业信息化服务平台等四大基础设施平台。项目主要赋能于数字社区服务、教育服务以及企业信息化服务等融合应用场景，打造便民惠企服务，促进德阳市数字经济产业发展。项目购置硬件设备约360套，提供运维和其他服务45项。本项目不涉及拆迁和土建工程，不涉及新增算力(数据)中心。</t>
  </si>
  <si>
    <t>方芳</t>
  </si>
  <si>
    <t>E2AB31B3C54F20BDE0535EFB480AC9A3</t>
  </si>
  <si>
    <t>2F8106A80C272067E065F8163E8AA87C</t>
  </si>
  <si>
    <t>381820</t>
  </si>
  <si>
    <t>2F33F81843261D2EE065F8163E8AA87C</t>
  </si>
  <si>
    <t>333202002 峨边彝族自治县城市建设投资有限公司</t>
  </si>
  <si>
    <t>规划和建设局机关</t>
  </si>
  <si>
    <t>四川省乐山市峨边彝族自治县2024年城镇老旧小区改造项目</t>
  </si>
  <si>
    <t>P23511132-0018</t>
  </si>
  <si>
    <t>2311-511132-04-01-412418</t>
  </si>
  <si>
    <t>改造城镇老旧小区28个，涉及楼栋数40栋，居民578户，建筑面积约5.37万平方米，工程包括楼道护栏、扶手、楼梯踏步整体翻新改造，门窗改造，建筑主体内新增消防设施，楼梯间照明安装更新改造，楼梯安装监控，外立面改造，外立面排水管改造，外立面老旧强弱电线路改造，小区停车位320个（其中安装充电桩70个），小区道路硬化，小区设立宣传栏、广告牌。</t>
  </si>
  <si>
    <t>A851CC29DF552B02E0535EFB480A73B8</t>
  </si>
  <si>
    <t>2F5E2A19A1CF58A3E065F8163E8AA87C</t>
  </si>
  <si>
    <t>333202002</t>
  </si>
  <si>
    <t>11B98EF38C266A01E06320C012ACC11E</t>
  </si>
  <si>
    <t>南部县乡镇污水治理提升工程</t>
  </si>
  <si>
    <t>P22511321-0034</t>
  </si>
  <si>
    <t>2206-511321-04-01-209590</t>
  </si>
  <si>
    <t>扩建2万吨/日污水处理设施一座，扩能乡镇污水处理设施1.24万吨/日，新建乡镇污水收集管道209公里及配套附属设施等，惠及乡镇全域乡镇，惠及人口80余万人，达到节能减排，达到乡镇污水收集75%的要求。</t>
  </si>
  <si>
    <t>2F5DC48A12C7589FE065F8163E8AA87C</t>
  </si>
  <si>
    <t>E2A12C9EC74B87E6E0535EFB480A385F</t>
  </si>
  <si>
    <t>绵阳经济技术开发区经济发展局</t>
  </si>
  <si>
    <t>中国（绵阳）科技城连接器产业园基础设施建设项目</t>
  </si>
  <si>
    <t>P23510700-0022</t>
  </si>
  <si>
    <t>2303-510796-04-01-550833</t>
  </si>
  <si>
    <t>项目占地面积123亩，总建筑面积约20.22万平方米(地上建筑面积约17.22万平方米，地下建筑面积约3万平方米)，其中地上建筑包括新建标准化厂房13万平方米，定制厂房4万平方米，配套建设园区内道路约2.4千米，地下停车场3万平方米，停车位865个，充电桩共460个，以及场地硬化约9000平方米，综合管网约4.3千米等基础设施建设工程。</t>
  </si>
  <si>
    <t>2F598AC7A3C006A7E065F8163E8AA87C</t>
  </si>
  <si>
    <t>FD245CAC5A143F74E0535EFB480A0FE7</t>
  </si>
  <si>
    <t>348203001 交通局机关</t>
  </si>
  <si>
    <t>四川省乐山市峨边彝族自治县物流园区基础设建设项目</t>
  </si>
  <si>
    <t>P25511132-0014</t>
  </si>
  <si>
    <t>2503-511132-04-01-196487</t>
  </si>
  <si>
    <t>本项目建设地点位于四川省乐山市峨边彝族自治县，建设地址交通便利，位置优越，改扩建标准化厂房面积 26.5万平方米，新建给排水管网 12公里、强弱电管网 3 公里，新建园区道路 10 公里、智能停车场 2 个（新增停车位 300 个，充电桩 120 个）等础设施建设</t>
  </si>
  <si>
    <t>F6B0222CBF641E09065857383A9706E</t>
  </si>
  <si>
    <t>2F5DC61256555897E065F8163E8AA87C</t>
  </si>
  <si>
    <t>348203001</t>
  </si>
  <si>
    <t>2F5DCD4C3AE2566AE065F8163E8AA87C</t>
  </si>
  <si>
    <t>434387 大英县民政局</t>
  </si>
  <si>
    <t>大英县民政局</t>
  </si>
  <si>
    <t>遂宁市民政局</t>
  </si>
  <si>
    <t>大英县祥福区域养老服务中心建设项目</t>
  </si>
  <si>
    <t>P23510923-0024</t>
  </si>
  <si>
    <t>2311-510923-04-01-809833</t>
  </si>
  <si>
    <t>大英县祥福区域养老服务中心建设项目建设内容及规模：总建筑面积约13350平方米，新建床位300张，主要修建大英县祥福区域养老服务中心主体工程及相关附属设施，并购置设备。 大英县祥福区域性养老服务中心建设项目于2023年11月在发改部门立项，总投资6675万元，由大英县民政局实施。</t>
  </si>
  <si>
    <t>杨德堃</t>
  </si>
  <si>
    <t>9243A3225E6DC04EE0535EFB480A32C1</t>
  </si>
  <si>
    <t>2F598A226BD506ABE065F8163E8AA87C</t>
  </si>
  <si>
    <t>434387</t>
  </si>
  <si>
    <t>119FE3D8E7E72B1AE06320C012AC4052</t>
  </si>
  <si>
    <t>中江县再生水综合利用项目</t>
  </si>
  <si>
    <t>P24510623-0059</t>
  </si>
  <si>
    <t>2411-510623-04-01-407863</t>
  </si>
  <si>
    <t>新建再生水供水管网90公里，管径DN300-DN800，供水泵站9座，配套建设调节池、中水池、清水池、活性炭池、回用水池等附属工程，项目建成后再生水日供应能力为30000吨。新建再生水供水管网90公里，管径DN300-DN800，供水泵站9座，配套建设调节池、中水池、清水池、活性炭池、回用水池等附属工程，项目建成后再生水日供应能力为30000吨。</t>
  </si>
  <si>
    <t>2F33661A29D34EB1E065F8163E8AA87C</t>
  </si>
  <si>
    <t>2F339FD45B784EBDE065F8163E8AA87C</t>
  </si>
  <si>
    <t>四川省金阳县东风大堰灌区续建配套与现代化改造项目</t>
  </si>
  <si>
    <t>P24513430-0002</t>
  </si>
  <si>
    <t>2406-513430-04-01-474843</t>
  </si>
  <si>
    <t>整治干渠长度43.7km。其中取水口改造33.8m，原渠道新建盖板10212.35m，原渠道拆除重建盖板渠长186.1m，原破损渠道拆除改箱涵长2380.12m，原渠道拆除重建长2652.79，新建管道输水长13007.36m。新建管护道路27675.82m；建设水池4座；建设灌区信息化管理系统。将恢复有效灌面2.05万亩，新增灌面0.11万亩。</t>
  </si>
  <si>
    <t>2F49713DAAEF6DEBE065F8163E8AA87C</t>
  </si>
  <si>
    <t>19FFA06AC1C35F70E06320C012ACEF6A</t>
  </si>
  <si>
    <t>蓬溪县印盒山片区城市公共停车场建设项目</t>
  </si>
  <si>
    <t>P24510921-0037</t>
  </si>
  <si>
    <t>2411-510921-04-01-244806</t>
  </si>
  <si>
    <t>项目新建2个城市公共停车场，占地面积约18800平方米，设置公共停车位650个，并进行海绵化改造，包括智能排水等设施；对周边5公里道路停车泊位进行升级改造，满足海绵化排水改造要求，设置道路停车泊位800个；完善充电桩290个及其他配套基础设施建设等。</t>
  </si>
  <si>
    <t>2F6A0EC3EB91026CE065F8163E8AA87C</t>
  </si>
  <si>
    <t>2F69A60FAE2F56B9E065F8163E8AA87C</t>
  </si>
  <si>
    <t>宜宾市翠屏区2024年老旧小区改造项目</t>
  </si>
  <si>
    <t>P23511502-0171</t>
  </si>
  <si>
    <t>2310-511502-04-01-619383</t>
  </si>
  <si>
    <t>项目涉及93个小区、240栋楼、6963户、58.39万平方米。改造内容道路硬化约14.6万平方米，建设雨水管网2.5万米，电力管线、燃气管网、通信工程各3.1万米，消防设施93套，建设停车位1450个、充电桩522个，配套与小区相关的公共服务设施、楼道整治、立面整治、节能照明及安防改造、公共区域提升等等。</t>
  </si>
  <si>
    <t>2F3730BE09886F05E065F8163E8AA87C</t>
  </si>
  <si>
    <t>10E1D310BBA949D3E06320C012AC1DB9</t>
  </si>
  <si>
    <t>顺庆区新建街道柳林路、西门坝及西河片区老旧小区改造配套基础设施建设项目</t>
  </si>
  <si>
    <t>P24511302-0013</t>
  </si>
  <si>
    <t>2302-511302-04-01-548953</t>
  </si>
  <si>
    <t>本项目涉及老旧小区73个，居民6716户。小区内改造燃气管道80592米、排水管网40172米、供电管线31298米、通信管网29418米、给水管网36929米、消火栓给水管11169米、道路23224平方米、室外健身场地1274平方米，增换充电桩68个、庭院灯441盏、居民健身设施87套、垃圾分类桶236组、无障碍设施9套、室外消火栓148个；小区外改造与城市主干网衔接的排水管网5083米、通信管网4551米、供电管线3783米。</t>
  </si>
  <si>
    <t>2F591982A9F85A92E065F8163E8AA87C</t>
  </si>
  <si>
    <t>11D21111B1A808FFE06320C012ACF30B</t>
  </si>
  <si>
    <t>岳池县现代冷链物流园区及配套基础设施建设项目</t>
  </si>
  <si>
    <t>P24511621-0010</t>
  </si>
  <si>
    <t>2408-511621-04-01-120411</t>
  </si>
  <si>
    <t>项目占地约110亩，总建筑面积约6万平方米，主要包括新建冷库2万平方米、干仓2万平方米、气调保鲜库0.5万平方米、分拣站0.5万平方米、冷链分割装配区0.4万平方米、立体配送区0.4万平方米等主要功能区，配套建设物流连接道路约3.6km、停车场15000平方米、园区管理系统等。</t>
  </si>
  <si>
    <t>2F588A1998831DA4E065F8163E8AA87C</t>
  </si>
  <si>
    <t>2F584E474F9E089EE065F8163E8AA87C</t>
  </si>
  <si>
    <t>绵阳经开·誉璟保障性住房建设项目</t>
  </si>
  <si>
    <t>P24510700-0038</t>
  </si>
  <si>
    <t>2207-510796-04-01-240129</t>
  </si>
  <si>
    <t>项目规划用地面积3289平方米，拟建规划总建筑面积10611.5平方米，其中地上8287.84平方米，地下2323.66平方米，新建住宅及室外硬化、给排水、停车位等配套设施。本项目纳入绵阳市2024年保障性住房建设计划87套。</t>
  </si>
  <si>
    <t>2F422CBAAE3070E8E065F8163E8AA87C</t>
  </si>
  <si>
    <t>19B7428BD4274830E06320C012ACC239</t>
  </si>
  <si>
    <t>361101102 乐山市金口河区卫生健康局</t>
  </si>
  <si>
    <t>乐山市金口河区卫生健康局</t>
  </si>
  <si>
    <t>乐山市金口河区人民医院提标扩能建设项目</t>
  </si>
  <si>
    <t>P22511113-0029</t>
  </si>
  <si>
    <t>2206-511113-04-01-896293</t>
  </si>
  <si>
    <t>2023-07-24</t>
  </si>
  <si>
    <t>提升扩建医院业务用房约3万平方米（含胸痛、卒中、创伤急救中心、危重孕产妇急救中心、老年急救中心、危重儿童和新生急救中心）；增添和更新医疗设备，达到二级甲等医院的设备配备要求；智慧医院建设。建设医疗卫生机构互联互通信息系统，可远程会诊、网上挂号、网上预约。</t>
  </si>
  <si>
    <t>9DB8D0F78C67E60BE0535EFB480A6D3B</t>
  </si>
  <si>
    <t>2F33E7173C7E4EAFE065F8163E8AA87C</t>
  </si>
  <si>
    <t>361101102</t>
  </si>
  <si>
    <t>ED05C907EDD08402E0535EFB480AC5B4</t>
  </si>
  <si>
    <t>四川邛崃经济开发区A区城市停车场及配套设施建设项目</t>
  </si>
  <si>
    <t>P25510183-0006</t>
  </si>
  <si>
    <t>2501-510183-04-01-208864</t>
  </si>
  <si>
    <t>本项目为四川邛崃经济开发区A区城市停车场及配套设施建设项目，本项目占地面积约 33.35 亩，建设停车位约 400 个，充电桩约 80 套，建设设备用房、门卫室、公厕等配套服务用房约 3000㎡以及其他配套基础设施等。</t>
  </si>
  <si>
    <t>2F3A93BAFB9B503CE065F8163E8AA87C</t>
  </si>
  <si>
    <t>2F3A1FE7AFD02386E065F8163E8AA87C</t>
  </si>
  <si>
    <t>泸州市2024年主城区老旧小区改造配套基础设施项目</t>
  </si>
  <si>
    <t>P24510500-0004</t>
  </si>
  <si>
    <t>2402-510500-04-01-866214</t>
  </si>
  <si>
    <t>主要内容： 本项目对主城区范围内江阳区老旧小区进行改造，涉及户数约6700户，改造雨污、电气、通信等管网16万米，修缮住宅楼20万㎡，改造社区配套建筑18000㎡(主要包含老年活动中心、社区食堂、托育中心等设施)，区域内规划改造停车位5000个，增补充电桩2000套，完善市政配套功能，完善监控、健身等公共设施。(主要包含老年活动中心、社区食堂、托育中心等设施)，区域内规划改造停车位5000个，增补充电桩2000套，完善市政配套功能，完善监控、健身等公共设施。
预期效益：？1.经济效益：本项目预计债券发行期限为30年，可实现的运营收入主要为（停车场、充电桩、广告、配套用房出租等）收入，预计债券存续期内可实现项目净收入为26.0501亿元。 
2.社会效益：项目建成后，能够解决城市发展不平衡不充分问题、改善人居环境、推动惠民 生扩内需，改善居民居住条件，实现人民群众对美好生活向往。</t>
  </si>
  <si>
    <t>2F31098A4FF26462E065F8163E8AA87C</t>
  </si>
  <si>
    <t>11E1A87CA73A61DAE06320C012ACB411</t>
  </si>
  <si>
    <t>381912913 成都传媒集团</t>
  </si>
  <si>
    <t>成都市高新区新川创新科技园区成都智媒体城建设项目</t>
  </si>
  <si>
    <t>P20510100-0146</t>
  </si>
  <si>
    <t>2020-510109-65-03-507284</t>
  </si>
  <si>
    <t>项目位于四川省成都高新技术开发区国家级双创示范基地，聚焦智媒体领域创新创业，打造智慧媒体产业“众创空间+孵化器+高品质科创空间”创新创业综合服务载体平台。拟建设众创空间、孵化器、高品质科创空间、双创展示推广中心，构建数据储存机房等，计划购置新媒体网络设备、5G软件系统、流媒体及视频管理平台等150套。</t>
  </si>
  <si>
    <t>成都传媒集团</t>
  </si>
  <si>
    <t>A103D0F356E0B7E4E0535EFB480A4963</t>
  </si>
  <si>
    <t>2F672D10DFE634D7E065F8163E8AA87C</t>
  </si>
  <si>
    <t>381912913</t>
  </si>
  <si>
    <t>B2B41169E1CB2F5AE0535EFB480A9A93</t>
  </si>
  <si>
    <t>成都东部新区申报专项债券收回收购石盘街道闲置存量土地打包项目</t>
  </si>
  <si>
    <t>P25510100-0025</t>
  </si>
  <si>
    <t>本项目拟收储土地125.35亩。其中，收回收购2个地块、125.35亩，已纳入成都东部新区2025年度土地储备计划。主要包括成都东部新区石盘街道卫星社区18、19组地块、成都东部新区石盘街道卫星社区8、17、18、19组地块。</t>
  </si>
  <si>
    <t>2F70A9AD59706C02E065F8163E8AA87C</t>
  </si>
  <si>
    <t>2F70A4BB0C896C0CE065F8163E8AA87C</t>
  </si>
  <si>
    <t>361225 遂宁市第三人民医院</t>
  </si>
  <si>
    <t>遂宁市第三人民医院病房改造提升项目</t>
  </si>
  <si>
    <t>P24510903-0033</t>
  </si>
  <si>
    <t>2404-510903-04-01-173823</t>
  </si>
  <si>
    <t>主要建设内容和规模：改造住院楼病房 1.5 万平方米 ，涉及床位 500 张 ，对病房进行适老化改造 ，配备呼吸系统、呼叫系统等，新增电梯 1 部、更换6部，建设连廊等配套设施 。 预期效益：本项目预测收入来源包括门诊收入和住院收入，项目运营预期收入301600万元。</t>
  </si>
  <si>
    <t>遂宁市第三人民医院</t>
  </si>
  <si>
    <t>1A30ECA2BB7E6DC4E06320C012AC0518</t>
  </si>
  <si>
    <t>2F44486D4DB74E7FE065F8163E8AA87C</t>
  </si>
  <si>
    <t>361225</t>
  </si>
  <si>
    <t>1A3462C503094008E06320C012AC405C</t>
  </si>
  <si>
    <t>326301301 大竹县农业农村局</t>
  </si>
  <si>
    <t>大竹县粮油创建国家级现代农业产业园建设项目</t>
  </si>
  <si>
    <t>P24511724-0013</t>
  </si>
  <si>
    <t>2210-511724-04-01-708682</t>
  </si>
  <si>
    <t>1.改造提升糯稻标准化种植基地4万亩，新建稻渔综合种养基地0.5万亩，提升建设池塘健康养殖基地0.1万亩，新建糯稻制种示范基地0.1万亩。2.建设现代农业科技创新中心1个，提档升级园区大数据平台，建设园区信息综合服务平台。3.新建5万吨稻油仓储烘干库房，新建年加工4万吨糯稻脱壳初加工厂房，建设小龙虾初加工厂1个，建设有机肥加工厂1座。4.建设稻虾技术研发中心。</t>
  </si>
  <si>
    <t>大竹县农林局</t>
  </si>
  <si>
    <t>4082E50A3874221BF5EF728AA7CA0CB</t>
  </si>
  <si>
    <t>2F72DE75D0AB54ECE065F8163E8AA87C</t>
  </si>
  <si>
    <t>326301301</t>
  </si>
  <si>
    <t>1A362D70517069E4E06320C012ACA326</t>
  </si>
  <si>
    <t>泸州城市新能源公交车及动力电池更新项目</t>
  </si>
  <si>
    <t>P24510500-0019</t>
  </si>
  <si>
    <t>2407-510500-04-01-188161</t>
  </si>
  <si>
    <t>更新约240辆新能源公交车，更新约320台套老旧新能源公交车的动力电池。本项目预计债券发行期限为15年，可实现的运营收入主要为公交车运营收入、车身广告收入，预计债券存续期内可实现项目净收入为2.73亿元。本项目建设是提升公共交通工具的安全性，降低交通事故发生率，增强市民生活质量和幸福感，提高泸州市城市发展承载力，提升城市形象，增强城市吸引力和竞争力，建设川渝滇黔结合部区域中心城市的需要。</t>
  </si>
  <si>
    <t>2F7F14C831775245E065F8163E8AA87C</t>
  </si>
  <si>
    <t>2F7DC714B04A4902E065F8163E8AA87C</t>
  </si>
  <si>
    <t>304360501 泸州纳溪区经开区管委会</t>
  </si>
  <si>
    <t>泸州市纳溪区经科局</t>
  </si>
  <si>
    <t>泸州市经济和信息化局</t>
  </si>
  <si>
    <t>四川泸州纳溪经济开发区化工园区基础设施建设项目</t>
  </si>
  <si>
    <t>P25510503-0010</t>
  </si>
  <si>
    <t>2502-510503-04-01-184058</t>
  </si>
  <si>
    <t>1、智慧化安全环保监管平台：建设园区安全环保应急监管平台，改造升级园区水气土协同预警平台，配置在线监测设备。
2、供热设施：建设管径200，长度12公里的供热管网，完善换热站、管网等基础设施。
3、污水处理设施：改建DN400-800污水管网约20km，污水处理规模达到12000m3/d。
4、交通基础设施：建设园区配套道路9838米；建设危险化学品运输车辆专用停车场1座，设置停车位80个，充电桩10个。
5、消防应急等配套基础设施：建设消防站1座；事故应急池10000立方米；以及水电气等配套工程。</t>
  </si>
  <si>
    <t>泸州纳溪化工园区集中管委会</t>
  </si>
  <si>
    <t>A7A744EE31C4D6D9F17429496B8AAEE</t>
  </si>
  <si>
    <t>2F80C78262BE74C6E065F8163E8AA87C</t>
  </si>
  <si>
    <t>304360501</t>
  </si>
  <si>
    <t>2F7251E029D26BEBE065F8163E8AA87C</t>
  </si>
  <si>
    <t>999138 成都经开区经济和信息化局</t>
  </si>
  <si>
    <t>成都经开区经济和信息化局</t>
  </si>
  <si>
    <t>220KV大面变电站片区电力线迁改工程</t>
  </si>
  <si>
    <t>510112157570891362317</t>
  </si>
  <si>
    <t>2019-510112-44-01-400170</t>
  </si>
  <si>
    <t>2020-11-10</t>
  </si>
  <si>
    <t>本项目作为成都大运会开闭幕式举办地东安湖体育中心电力供应保障服务项目，本项目220KV线路迁改8回，110KV线路迁改6回，铺设电缆62204.83米，新设置终端塔20座，每回线路铺装3根电缆，新装电缆长度为169852.06米。本项目电力通道共计11390.40米。</t>
  </si>
  <si>
    <t>157570877713895</t>
  </si>
  <si>
    <t>2F45D3095D9A6E9BE065F8163E8AA87C</t>
  </si>
  <si>
    <t>999138</t>
  </si>
  <si>
    <t>157571113073080</t>
  </si>
  <si>
    <t>348133101 交通局机关</t>
  </si>
  <si>
    <t>成渝双城经济圈-广安机场附属空陆联运综合交通枢纽建设项目（A区）</t>
  </si>
  <si>
    <t>P22511621-0058</t>
  </si>
  <si>
    <t>2211-511621-04-01-342963</t>
  </si>
  <si>
    <t>建设川东综合物流货运基地，建筑面积约为28万㎡，建设内容包括仓储物流用房、货物分拣用房、物流转运区等，完善货物综合装卸平台，停车场及换电站建设等；
建设空陆联运客运中心，建筑面积约3万㎡，建设内容包括转运枢纽，集散服务区，停车区及其他附属设施等，完善机场连接道路建设等。</t>
  </si>
  <si>
    <t>F38B1DCF5C8462B845C5FCB70E5A3A1</t>
  </si>
  <si>
    <t>2F48A71A1DD51C59E065F8163E8AA87C</t>
  </si>
  <si>
    <t>348133101</t>
  </si>
  <si>
    <t>11B2D67B876B5223E06320C012AC31A9</t>
  </si>
  <si>
    <t>381003006 广安运安运业有限责任公司</t>
  </si>
  <si>
    <t>广安市主城区公交车更新</t>
  </si>
  <si>
    <t>P25511600-0010</t>
  </si>
  <si>
    <t>2503-511600-04-03-405227</t>
  </si>
  <si>
    <t>0299</t>
  </si>
  <si>
    <t>其他公路</t>
  </si>
  <si>
    <t>实施机构：广安市交通运输局
项目业主：广安市广泰公共交通有限责任公司1.项目名称：广安市主城区公交车更新
2.项目地点：广安枣山物流商贸园区
3.项目内容及规模：对到期的纯电动公交车及燃油燃气车进行更新共计160台 4.项目工期：24个月（4）项目建设期：
本项目工期24个月，预计2025年4月开工，预计完工时间2027年3月。</t>
  </si>
  <si>
    <t>广安运安运业有限责任公司</t>
  </si>
  <si>
    <t>2F5A59BB75BD5E26E065F8163E8AA87C</t>
  </si>
  <si>
    <t>2F5DCF9D8A855891E065F8163E8AA87C</t>
  </si>
  <si>
    <t>381003006</t>
  </si>
  <si>
    <t>2F5DC6123EC95897E065F8163E8AA87C</t>
  </si>
  <si>
    <t>方案债券期限13年</t>
  </si>
  <si>
    <t>318120101 通川区财政局</t>
  </si>
  <si>
    <t xml:space="preserve"> 达州市通川区口岸与物流业发展促进中心</t>
  </si>
  <si>
    <t>达州市高铁货运物流基地一期工程</t>
  </si>
  <si>
    <t>P22511702-0007</t>
  </si>
  <si>
    <t>2202-511700-04-01-398430</t>
  </si>
  <si>
    <t>本项目为达州市高铁货运物流基地一期工程。
以“节约环保、共建共赢”为原则，开展达州高铁货运物流基地核心区与达州动车所近期存车场同步建设，将新建成都至达州至万州铁路达州南站近期存车场与综合维修车间由夹心地搬离至包茂高速西侧，集中布置达州动车所、综合维修车间及高铁物流基地。项目内容包括以下两部分：
一、由高铁物流基地同步建设引起的达州南动车所（存车场）方案变化工程因高铁物流基地与达州南动车所同步实施，引起达州南动车所（存车场）由车场夹心地调整至包茂高速西侧。方案变化主要增加工程量：成达万动走线长度增加2.4km；路基工程站场土石方增加49.79万方，因地质条件变差增加的地基处理及挡墙工程圬工；征地拆迁用地增加142亩；轨道工程、通信工程等、生产生活房屋工程、其他运营生产设备及建筑物工程。
二、达州南高铁货运物流基地工程
本项目主要包含达州南高铁货运物流基地核心区装卸线、装卸站台、高铁货运转运中心、公路接驳区、集卡停车场、办公区及其他。其中，装卸线2条，有效长580m；装卸站台2座，约22000平方米；高铁货运转运中心1座，约5800平方米；公路接驳区，约12000平方米；集卡停车场1座，约5600平方米；办公区，约1900平方米；其他场内道路、绿化等。</t>
  </si>
  <si>
    <t>通川区财政局</t>
  </si>
  <si>
    <t>F8C4F30B68E40B0ADD0D72D266D7FD2</t>
  </si>
  <si>
    <t>2F8F2EDBFC51699EE065F8163E8AA87C</t>
  </si>
  <si>
    <t>318120101</t>
  </si>
  <si>
    <t>DFFAE73B69DC7307E0535EFB480A321E</t>
  </si>
  <si>
    <t>成渝双圈自贡航空产业园国家级无人机制造基地产能提升项目</t>
  </si>
  <si>
    <t>P25510303-0004</t>
  </si>
  <si>
    <t>2411-510303-04-01-766501</t>
  </si>
  <si>
    <t>2029-06-01</t>
  </si>
  <si>
    <t>建设无人机制造基地标准化厂房16万平方米、定制化厂房5万平方米，无人机试飞场地以及相关设备设施，配套厂房4万平方米，配套建设园区道路3公里，变电站1座，园区客运枢纽站0.2万平方米、客运停车场0.5万平方米；园区货运枢纽站0.7万平方米、货运停车场1.5万平方米；园区仓储物流中心约4.4万平方米，园区工业污水处理厂提档升级工程。</t>
  </si>
  <si>
    <t>2F5AE187E6821490E065F8163E8AA87C</t>
  </si>
  <si>
    <t>2F4419CCFCBF3B35E065F8163E8AA87C</t>
  </si>
  <si>
    <t>333402401 市政工程处机关</t>
  </si>
  <si>
    <t>地下安全达州智慧管理服务平台建设项目</t>
  </si>
  <si>
    <t>P23511700-0012</t>
  </si>
  <si>
    <t>2302-511700-04-04-851125</t>
  </si>
  <si>
    <t>建立地下管线和地下安全隐患整治信息专题数据库和一张图；建设达州市中心城区雨污水管网（含内涝点、非污口）及地下涵洞智能化监测预警系统；中心城区工程远程智能控制设备升级改造；建设“地下安全达州智慧管理服务平台”等内容。项目不涉及新增算力（数据）中心。</t>
  </si>
  <si>
    <t>杨萍</t>
  </si>
  <si>
    <t>该项目不是续发项目，不存在信息系统重复建设情况，不存在新增巨幅大屏等新形象工程</t>
  </si>
  <si>
    <t>4B32EF7F5AB41AFB8F40DFC4AD2E20B</t>
  </si>
  <si>
    <t>2F7412F32887531BE065F8163E8AA87C</t>
  </si>
  <si>
    <t>333402401</t>
  </si>
  <si>
    <t>FD1DF9D8476F5314E0535EFB480AF6F0</t>
  </si>
  <si>
    <t>渠县天星片区综合管廊建设项目</t>
  </si>
  <si>
    <t>P23511725-0026</t>
  </si>
  <si>
    <t>2309-511725-04-01-477333</t>
  </si>
  <si>
    <t>根据渠县发展和改革局文件《渠县发展和改革局关于渠县天星片区综合管廊建设项目可行性研究报告(代项目建议书)的批复》（渠发改审[2023]109号）建设内容及规模可知，该项目的建设内容及规模为：
新建天星片区小型综合管廊12公里。</t>
  </si>
  <si>
    <t>2F683FDFDF7E3D83E065F8163E8AA87C</t>
  </si>
  <si>
    <t>2F683C4A80F43D7FE065F8163E8AA87C</t>
  </si>
  <si>
    <t>中国（绵阳）科技城循环经济产业园厂房及配套基础设施建设项目（二期）</t>
  </si>
  <si>
    <t>P20510703-0175</t>
  </si>
  <si>
    <t>2020-510703-48-01-509923</t>
  </si>
  <si>
    <t>本项目共规划5条园区配套道路，其中包括2条10米宽、2条12米宽、1条12.5米宽的支路，共3.521公里，同时建设道路配套的污水系统工程、城市综合管网系统工程、道路交通安全等附属设施;新建厂房面积150000平方米，建设内容包括厂房、室外给排水、道路、铺装、室外强弱电等附属设施；建设污水处理厂总用地面积7419平方米，包括土石方开挖、污水处理主要生产构筑物等附属设施。</t>
  </si>
  <si>
    <t>2F411CF379BE01E4E065F8163E8AA87C</t>
  </si>
  <si>
    <t>B33ED81F730BE5CCE0535EFB480AE65D</t>
  </si>
  <si>
    <t>宜宾三江新区高铁片区保障性租赁住房建设项目（一期）</t>
  </si>
  <si>
    <t>P23511500-0056</t>
  </si>
  <si>
    <t>2309-511599-04-01-405059</t>
  </si>
  <si>
    <t>总建筑面积11.9万平方米，其中:地上建筑面积约7.6万平方米，地下建筑面积约4.3万平方米，提供保障性租赁住房约1042套，建设内容包括保障性租赁住房主体工程、地下停车场，配套建设室外道路硬化铺装1.2公里、管网工程2公里等基础配套设施。</t>
  </si>
  <si>
    <t>2F2EA1B6DCC2689BE065F8163E8AA87C</t>
  </si>
  <si>
    <t>118C7059764E66CFE06320C012AC8897</t>
  </si>
  <si>
    <t>332407401 华蓥市水务局</t>
  </si>
  <si>
    <t>华蓥市水务局</t>
  </si>
  <si>
    <t>华蓥市农村供水提质改善工程</t>
  </si>
  <si>
    <t>P22511681-0027</t>
  </si>
  <si>
    <t>2211-511681-04-01-793836</t>
  </si>
  <si>
    <t>新建农业灌溉渠道 35 公里，新建输水管网 50 公里，对农村供水设施设备提质改造， 以及其他农业生产生活蓄水设施等.建设地点分布在华蓥市各乡镇分别有天池镇、禄市镇、华龙街道、双河街道、古桥街道、红岩乡、高兴镇、阳和镇、永兴镇、溪口镇、庆华镇。</t>
  </si>
  <si>
    <t>05681A8853342238514D320A5DA4F74</t>
  </si>
  <si>
    <t>2F48362D2C076E92E065F8163E8AA87C</t>
  </si>
  <si>
    <t>332407401</t>
  </si>
  <si>
    <t>EDA1B488D3B74A97E0535EFB480A62F3</t>
  </si>
  <si>
    <t>中江县南门广场片区老旧小区及周边配套设施改造工程</t>
  </si>
  <si>
    <t>P20510623-0050</t>
  </si>
  <si>
    <t>2020-510623-47-01-445149</t>
  </si>
  <si>
    <t>改造工程包括小区内配套设施改造，道路改造7000平方米，给水管8690米，排水管4190米，绿地2170平方米，路灯105盏，围墙90米，垃圾收集房10个，院坝地面硬化1820平米;改造老旧小区周边道路长约1839米，宽 12-22 米，改造停车场、人行道、车行道、公共绿地、市政管线等内容</t>
  </si>
  <si>
    <t>2F497BE7A2FF6EE1E065F8163E8AA87C</t>
  </si>
  <si>
    <t>A8AA015C5B9DF3FCE0535EFB480A2A9C</t>
  </si>
  <si>
    <t>四川青川经济开发区智能制造产业园标准化厂房建设项目</t>
  </si>
  <si>
    <t>P20510822-0035</t>
  </si>
  <si>
    <t>2020-510822-70-01-517623</t>
  </si>
  <si>
    <t>建筑面积13.5 万平方米，其中新建智能制造厂房建筑面积 11.5 万平方米,新建科研中心、实验室等1万平方米，定制化厂房1万平方米;配套建设停车位 1000 个、充电桩 230个、园区道路3 公里，强弱电、给水、消防、雨污水管网 10 公里等基础设施。</t>
  </si>
  <si>
    <t>2F33373189154EBBE065F8163E8AA87C</t>
  </si>
  <si>
    <t>B59F8F388AC8F70FE0535EFB480A7BF8</t>
  </si>
  <si>
    <t>999314303 四川报恩龙城置业有限公司</t>
  </si>
  <si>
    <t>平武县发展和改革局</t>
  </si>
  <si>
    <t>平武数字化绿色化协同转型发展新型基础设施建设项目（一期）</t>
  </si>
  <si>
    <t>P25510727-0019</t>
  </si>
  <si>
    <t>2501-510727-04-04-733252</t>
  </si>
  <si>
    <t>（1）新型基础设施包括：利用现有约2000平方米建筑建设运营中心；新增物联感知前端；通讯网络基础建设（项目不涉及新增算力（数据）中心）。
（2）基础能力平台包括：数字孪生平台、物联感知底座、数据融合平台、视频融合平台、融合通信平台、人工智能平台以及通用能力平台等7个模块。
（3）智慧业务应用共包括：城市安全、智慧住建、智慧旅游、资源交易、智慧交通、城市运营驾驶舱、“秘境平武”综合门户网站7个新建业务应用专题其他专题逐步接入。
（4）安全运维保障内容包括购置云网络安全服务以及开发一体化运维监控平台一套。</t>
  </si>
  <si>
    <t>四川报恩龙城置业有限公司</t>
  </si>
  <si>
    <t>不存在信息系统重复建设情况，不存在新增巨幅大屏等新形象工程。</t>
  </si>
  <si>
    <t>B51673ED35E4BFF5E0535EFB480A41BB</t>
  </si>
  <si>
    <t>2F576CE8B9CF214DE065F8163E8AA87C</t>
  </si>
  <si>
    <t>999314303</t>
  </si>
  <si>
    <t>2F5658CF29C131E9E065F8163E8AA87C</t>
  </si>
  <si>
    <t>乐山市沙湾区城镇老旧小区改造项目（二 期）</t>
  </si>
  <si>
    <t>P24511111-0026</t>
  </si>
  <si>
    <t>2403-511111-04-01-856258</t>
  </si>
  <si>
    <t>对沙湾区城镇 40 个老旧小区进行更新改造，改造老旧小区楼栋合计 176 栋，改造面积合计482687 ㎡，约涉及户数 4128 户，改造内容包括小区内屋面防水改造，楼本体外立面及楼道翻新，新建小区养老抚幼、无障碍便民运动休闲场地等公共服务设施，配套建设强弱电线、管网、地面及院落的通信、供电等其他基础设施。</t>
  </si>
  <si>
    <t>2F61C6EFB45879F4E065F8163E8AA87C</t>
  </si>
  <si>
    <t>2F61C6EFB37B79F4E065F8163E8AA87C</t>
  </si>
  <si>
    <t>999010 平昌畅达交通建设投资有限公司</t>
  </si>
  <si>
    <t>平昌县住房和城乡建设局</t>
  </si>
  <si>
    <t>平昌县2024年城镇老旧小区改造项目</t>
  </si>
  <si>
    <t>P23511923-0019</t>
  </si>
  <si>
    <t>2312-511923-04-01-527588</t>
  </si>
  <si>
    <t>2025-02-01</t>
  </si>
  <si>
    <t xml:space="preserve">对信义社区、新华街社区、唐家碥社区、汉王庙社区、龙潭社区、永福社区35个老旧小区进行城市更新改造，涉居民10928户，主要改造天然气管网约13.3千米、供水管网约14.7千米、排水管网约16.1千米、通信管网约16.6千米、电力管网约13.4千米、小区道路改造约10.3万平方米、房屋公共区域修缮445处、屋顶渗漏修缮380处；增设消防安全设施445套、改造停车位2260个、增设新能源汽车充电桩237个，增设小区便民服务设施28处及相关附属设施等。
</t>
  </si>
  <si>
    <t>谢进</t>
  </si>
  <si>
    <t>9B37BF5447BEF7D4E0535EFB480AACAD</t>
  </si>
  <si>
    <t>2F59892D547D06C4E065F8163E8AA87C</t>
  </si>
  <si>
    <t>999010</t>
  </si>
  <si>
    <t>11CDA11E6E632584E06320C012ACF711</t>
  </si>
  <si>
    <t>318123103 四川骏达建业建筑工程有限公司</t>
  </si>
  <si>
    <t>达州中学周边片区“握手楼”治理项目</t>
  </si>
  <si>
    <t>P25511721-0007</t>
  </si>
  <si>
    <t>2403-511703-04-01-991723</t>
  </si>
  <si>
    <t>本工程总拆除面积28000㎡，改造口袋公园面积4718㎡改造停车930㎡，护坡冶理5648㎡，居民790户，1440人就近安置:更新改造总建筑面积25820㎡，改造范围包括外立面、小区路面、消防、安防等。</t>
  </si>
  <si>
    <t>陈健</t>
  </si>
  <si>
    <t>2F68D33CCE41014DE065F8163E8AA87C</t>
  </si>
  <si>
    <t>2F69A648795256BBE065F8163E8AA87C</t>
  </si>
  <si>
    <t>318123103</t>
  </si>
  <si>
    <t>2F685725C02C5000E065F8163E8AA87C</t>
  </si>
  <si>
    <t>448124101 成都市兴城建实业发展有限责任公司</t>
  </si>
  <si>
    <t>青羊区中医医院新院区建设项目</t>
  </si>
  <si>
    <t>P21510105-0002</t>
  </si>
  <si>
    <t>2110-510105-23-01-510917</t>
  </si>
  <si>
    <t>本项目规划建设净用地面积13360.56平方米，总建筑面积61465.63平方米，其中：地上建筑面积40398.63平方米；地下建筑面积21067平方米；建设与本项目相配套机动车位、道路、、供配电、给排水、消防等。</t>
  </si>
  <si>
    <t>成都市青羊区兴城建实业发展有限责任公司</t>
  </si>
  <si>
    <t>5D2FB53446F478DB12BEAEA636E0495</t>
  </si>
  <si>
    <t>2F4979DAF5277334E065F8163E8AA87C</t>
  </si>
  <si>
    <t>448124101</t>
  </si>
  <si>
    <t>D00347C17FEC6898E0535EFB480A96AA</t>
  </si>
  <si>
    <t>长宁县城乡供水一体化工程</t>
  </si>
  <si>
    <t>P23511524-0029</t>
  </si>
  <si>
    <t>2206-510781-04-01-226558</t>
  </si>
  <si>
    <t>(1)水源工程部分:新建882万m3小(1)型水源工程1座及相关设施设备；(2)水厂部分:新建供水规模为7万m3/d 的供水厂1座及相关设施设备；(3)管网及相关配套供水设施部分:新建取水泵站1座，铺设原水输水管道及至县城和各镇供水于支管网约203.5公里，配置加压泵站等相关供水设施:(4)水源库区复建道路工程部分建设库区复建道路约5.91公里(含桥梁)及相关配套设施。</t>
  </si>
  <si>
    <t>石代松</t>
  </si>
  <si>
    <t>2F41D850648C4E8BE065F8163E8AA87C</t>
  </si>
  <si>
    <t>2F3338F30BB150E9E065F8163E8AA87C</t>
  </si>
  <si>
    <t>326326007 营山县农业农村局机关</t>
  </si>
  <si>
    <t>营山县农贸市场及粮食仓储物流体系建设项目</t>
  </si>
  <si>
    <t>P24511322-0002</t>
  </si>
  <si>
    <t>2306-511322-04-01-257919</t>
  </si>
  <si>
    <t>2024-12-13</t>
  </si>
  <si>
    <t>2027-12-13</t>
  </si>
  <si>
    <t>新建标准化农贸市场32500平方米，改建城区农贸综合服务市场5000平方米，配套建设停车位200个、安装新能源充电桩20个及其他配套设备设施。新建农产品冷链仓储仓库36000平方米、包含冷库、产品安全检测及信息发布功能区、装卸货区、粮食仓储加工区，以及农产品检验中心600平方米，公共停车场1500平方米，购置安装货物传送设备、叉车、过磅秤等附属设施。</t>
  </si>
  <si>
    <t>营山县农业局机关</t>
  </si>
  <si>
    <t>C60A1110113446C95E97913565769EE</t>
  </si>
  <si>
    <t>2F5B9BB4F46A61E7E065F8163E8AA87C</t>
  </si>
  <si>
    <t>326326007</t>
  </si>
  <si>
    <t>11B52EC1567F087DE06320C012ACA8F0</t>
  </si>
  <si>
    <t>攀枝花市西区商务局</t>
  </si>
  <si>
    <t>攀枝花市国家物流枢纽承载核心区转运场站建设项目</t>
  </si>
  <si>
    <t>P23510403-0045</t>
  </si>
  <si>
    <t>2302-510403-04-01-403363</t>
  </si>
  <si>
    <t>该项目位于攀枝花市西区格里坪镇，拟建设物流枢纽核心区转运作业区，建设智慧仓储设施3400平方米、堆场5000平方米，建设货运停车场6000余平方米、充电桩100个，配套建设进场道路800米等，完善转运设备以及其他相关配套设施。</t>
  </si>
  <si>
    <t>2F59F7DD0328333AE065F8163E8AA87C</t>
  </si>
  <si>
    <t>2F59EB509B212F12E065F8163E8AA87C</t>
  </si>
  <si>
    <t>318629 屏山县兴纺建设发展有限公司</t>
  </si>
  <si>
    <t>屏山县发展和改革局</t>
  </si>
  <si>
    <t>屏山县宋家坝和石盘片区污水厂及管网改造建设项目</t>
  </si>
  <si>
    <t>P25511529-0009</t>
  </si>
  <si>
    <t>2503-511529-04-01-859542</t>
  </si>
  <si>
    <t>拟对宋家坝污水处理厂进行更新改造，改造后设计污水处理量约为3000立方米/日；新增日处理量约为3000 立方米/日再生水生产处理设施，新建污水管网约5.4公里，改建DN300-DN800雨污分流老旧管网约14.1公里，更新改造宋家坝和石盘老旧泵站、污水调节池、应急池等设施，配套更新污水处理设备。</t>
  </si>
  <si>
    <t>张波</t>
  </si>
  <si>
    <t>28CDE507D52443EEE065F8163E8AA87C</t>
  </si>
  <si>
    <t>2F6FC1D055490C30E065F8163E8AA87C</t>
  </si>
  <si>
    <t>318629</t>
  </si>
  <si>
    <t>2F5BD4CD40B878A4E065F8163E8AA87C</t>
  </si>
  <si>
    <t>361203201 达县妇幼保健院机关</t>
  </si>
  <si>
    <t>达州市达川区卫生健康局</t>
  </si>
  <si>
    <t>达川区托育综合服务中心建设项目</t>
  </si>
  <si>
    <t>P23511721-0038</t>
  </si>
  <si>
    <t>2209-511703-04-01-867620</t>
  </si>
  <si>
    <t>新征建设用地7亩，规划新建托育服务用房 8000 平方米(地上托育用房 6000平方米,地下车库 2000平方米)，设置托位150个。建设托育服务用房2000平方米，托育从业人员培训用房1300平方米，托育产品研发和标准设计师用房 600平方米，婴幼儿早期发展用房1000平方米，监督管理用房 500 平方米及设备辅助用房 600平方米,配套建设车库 2000平方米及其他附属设施。</t>
  </si>
  <si>
    <t>杨春</t>
  </si>
  <si>
    <t>D5719DBD15F4F808B44AA0A3CE568D3</t>
  </si>
  <si>
    <t>2F57527C1D802086E065F8163E8AA87C</t>
  </si>
  <si>
    <t>361203201</t>
  </si>
  <si>
    <t>2F533693F25A6DE2E065F8163E8AA87C</t>
  </si>
  <si>
    <t>金堂县农村供水管网巩固提升工程（山区）</t>
  </si>
  <si>
    <t>P24510121-0058</t>
  </si>
  <si>
    <t>2311-510121-04-01-731860</t>
  </si>
  <si>
    <t>新建供水管道165km，其中主管99km，支管66km，新建一体化泵站17座，配套建设相关供水附属设施。项目建成后预计新增供水人口11100人。 新建供水管道165km，其中主管99km，支管66km，新建一体化泵站17座，配套建设相关供水附属设施。项目建成后预计新增供水人口11100人。</t>
  </si>
  <si>
    <t>2F6A88FD88E53508E065F8163E8AA87C</t>
  </si>
  <si>
    <t>2F4AAF494E4A714DE065F8163E8AA87C</t>
  </si>
  <si>
    <t>318118001 开江县财政局机关</t>
  </si>
  <si>
    <t>P20511723-0093</t>
  </si>
  <si>
    <t>2021-01-28</t>
  </si>
  <si>
    <t>新建铁路成都至达州至万州铁路（达州段）项目。设计时速350公里/小时，路线全长约360公里，其中达州境约70公里；新建渠县北站、达州南站、开江南站。总投资378676.06万元，其中债券资金346855万元。</t>
  </si>
  <si>
    <t>开江县财政局机关</t>
  </si>
  <si>
    <t>E04F8214A9644B0A0020EFC1E5B86C6</t>
  </si>
  <si>
    <t>2F7F183B08435500E065F8163E8AA87C</t>
  </si>
  <si>
    <t>318118001</t>
  </si>
  <si>
    <t>CE9D9B4EACE8CAD9E0535EFB480A8FFC</t>
  </si>
  <si>
    <t>成都科学城新经济产业园区基础设施建设项目（一期）</t>
  </si>
  <si>
    <t>P20510100-0212</t>
  </si>
  <si>
    <t>2102-510164-04-01-244753</t>
  </si>
  <si>
    <t>本项目位于天府新区直管区，建设内容主要包含综合管廊工程、给水工程、排水工程、电力工程、通讯工程等配套设施工程。其中综合管廊工程、城市供水管网、电力工程、通信工程、电力隧道工程共计约10公里。主要是新经济产业园区的配套工作。</t>
  </si>
  <si>
    <t>2F3103A96F1E645CE065F8163E8AA87C</t>
  </si>
  <si>
    <t>BAE4F9700979C6DDE0535EFB480A40B4</t>
  </si>
  <si>
    <t>达州东部经开区麻柳智造城2025年老旧小区改造项目</t>
  </si>
  <si>
    <t>P24511700-0135</t>
  </si>
  <si>
    <t>2411-511715-04-01-330110</t>
  </si>
  <si>
    <t>改造麻柳智造城老旧小区14个，涉及居民2761户，改造小区内停车位1200个，配建120个新能源充电桩（含30%快充桩），增设消防通道标识与微型消防站，安装智能烟感报警器及灭火器材，改造老旧线路，燃气管道，给排水系统等基础设施。</t>
  </si>
  <si>
    <t>2F5B6B9674D44DF6E065F8163E8AA87C</t>
  </si>
  <si>
    <t>2F5B6CA6E77D4DF2E065F8163E8AA87C</t>
  </si>
  <si>
    <t>314302 绵阳市安州区民政局机关</t>
  </si>
  <si>
    <t>绵阳市安州区民政局机关</t>
  </si>
  <si>
    <t>绵阳市民政局</t>
  </si>
  <si>
    <t>绵阳市安州区智慧养老服务综合体建设项目（二期）</t>
  </si>
  <si>
    <t>P22510724-0028</t>
  </si>
  <si>
    <t>2210-510724-04-01-391081</t>
  </si>
  <si>
    <t>项目总建筑面积约1.6万平方米，新增床位约400张。主要建设老年公寓、老年活动中心、康养中心及内部连接通道、安防无障碍工程等相关配套设施。项目总建筑面积约1.6万平方米，新增床位约400张。主要建设老年公寓、老年活动中心、康养中心及内部连接通道、安防无障碍工程等相关配套设施。</t>
  </si>
  <si>
    <t>绵阳市安州区民政局</t>
  </si>
  <si>
    <t>02DA0ADB34B47AEBC4888C1110DDD13</t>
  </si>
  <si>
    <t>2F327C47A5940210E065F8163E8AA87C</t>
  </si>
  <si>
    <t>314302</t>
  </si>
  <si>
    <t>ED692F92E5117AFDE0535EFB480AB6A0</t>
  </si>
  <si>
    <t>381001009 四川省力迅交通投资有限公司</t>
  </si>
  <si>
    <t>县商务</t>
  </si>
  <si>
    <t>通江县城乡物流集中配送中心建设项目</t>
  </si>
  <si>
    <t>P24511921-0152</t>
  </si>
  <si>
    <t>2405-511921-04-01-122234</t>
  </si>
  <si>
    <t>新建农产品物流仓储中心60000平方米，包括5个常温仓库30000平方米、4个恒温仓库18000平方米、2个冷藏库12000平方米；新建农产品配送中心5000平方米；购买农产品物流配送车40辆；配套建设充电桩80个、停车位200个（其中大车位40个、小车位160个）、智慧物流平台1套等。</t>
  </si>
  <si>
    <t>511921381001009</t>
  </si>
  <si>
    <t>BA3026612E3FBB7BE0535EFB480AC93F</t>
  </si>
  <si>
    <t>2F5BD4D1AD6378A0E065F8163E8AA87C</t>
  </si>
  <si>
    <t>381001009</t>
  </si>
  <si>
    <t>2F5BA08B74CF63BDE065F8163E8AA87C</t>
  </si>
  <si>
    <t>318125101 财政局机关</t>
  </si>
  <si>
    <t>P20511621-0062</t>
  </si>
  <si>
    <t>西安至重庆高铁广安段征地拆迁，高铁站基础设施及配套设施建设，60公里。西渝高铁广安段项目（以下简称“本项目”）新建正线59.617km，桥隧比85.6%，估算总额为105.522亿元，红线范围内房屋拆迁202610平方米，厂矿企业拆迁23034平方米，本项目总投资合计约为126922000万元。</t>
  </si>
  <si>
    <t>E1757CDED2E4BA684E20C0BB9FB660A</t>
  </si>
  <si>
    <t>2F57527C15A82086E065F8163E8AA87C</t>
  </si>
  <si>
    <t>DFFB191FBCFF8921E0535EFB480A1AE3</t>
  </si>
  <si>
    <t>P20511621-0061</t>
  </si>
  <si>
    <t>2F601B9DEE355098E065F8163E8AA87C</t>
  </si>
  <si>
    <t>DFF753F47B366FD5E0535EFB480AD52D</t>
  </si>
  <si>
    <t>976901014 雅安经济技术开发区雅云智算科技发展有限公司</t>
  </si>
  <si>
    <t>雅安名山大数据110千伏输变电工程</t>
  </si>
  <si>
    <t>P24511800-0047</t>
  </si>
  <si>
    <t>2411-511850-04-01-985761</t>
  </si>
  <si>
    <t>190103</t>
  </si>
  <si>
    <t>区域主干电网</t>
  </si>
  <si>
    <t>新建专用110kV变电站1座(主要包含:主变压器2x63MVA、110kV出线3回、10kV出线28回、10kV电容2x2x6MVar);新建名山站2个110kV出线间隔电缆终端接线与一二次设备校核等;新建2回110kV电缆线路(约2x1.9km)，随电缆敷设2回48芯非金属阻燃光缆;新建10kV出线电缆6条(6.22km)、电缆沟1.93km、电缆排管1.785km、通信排管约3.542km，配建相关附属工程。</t>
  </si>
  <si>
    <t>2F2DCBD555581056E065F8163E8AA87C</t>
  </si>
  <si>
    <t>2F336CFEF7BF4EABE065F8163E8AA87C</t>
  </si>
  <si>
    <t>976901014</t>
  </si>
  <si>
    <t>2F35F4EC297B6DDBE065F8163E8AA87C</t>
  </si>
  <si>
    <t>976902002 德阿-九绵产业园</t>
  </si>
  <si>
    <t>德阿生态经济产业园-九绵生态旅游产业园4期标准化厂房及配套设施建设项目</t>
  </si>
  <si>
    <t>P20510683-0110</t>
  </si>
  <si>
    <t>2020-510683-47-01-424638</t>
  </si>
  <si>
    <t>2020-05-17</t>
  </si>
  <si>
    <t xml:space="preserve">本项目的建设内容为，项目的具体建设内容如下：总建筑面积约113431.5m2,新建标准化厂房105431.5m2,储存及分拣库8000 m2,给排水管网2050m、电力管线800m、通信管网650m等配套基础设施。 </t>
  </si>
  <si>
    <t>九绵产业园</t>
  </si>
  <si>
    <t>B28A54ED934D77DDE0535EFB480A558B</t>
  </si>
  <si>
    <t>2F3339C058C44EB3E065F8163E8AA87C</t>
  </si>
  <si>
    <t>976902002</t>
  </si>
  <si>
    <t>11B6A014354428FDE06320C012AC0F02</t>
  </si>
  <si>
    <t>360128101 眉山市彭山区教育和体育局</t>
  </si>
  <si>
    <t>眉山市彭山区教育和体育局</t>
  </si>
  <si>
    <t>眉山市彭山区学前教育扩容工程项目</t>
  </si>
  <si>
    <t>P19511422-0022</t>
  </si>
  <si>
    <t>2019-511422-83-01-391387</t>
  </si>
  <si>
    <t>2020-11-30</t>
  </si>
  <si>
    <t>新（扩）建幼儿园 17 所，项目占地约 150 亩，新 （扩）建园舍 45000 平方米及附属工程、配套购置幼儿设备设施。新 增幼儿园学位 4500 个。其中新建幼儿园 4 所，扩建幼儿园 2 所，其 余幼儿园为购置设备。</t>
  </si>
  <si>
    <t>彭山县教育局系统</t>
  </si>
  <si>
    <t>03EB3C6F78D421FA9657C1E4D416DA8</t>
  </si>
  <si>
    <t>2F497D9ACFCB7336E065F8163E8AA87C</t>
  </si>
  <si>
    <t>360128101</t>
  </si>
  <si>
    <t>B2114CC9198D9D65E0535EFB480ABB6C</t>
  </si>
  <si>
    <t>381507506 四川洪厚建设工程有限公司</t>
  </si>
  <si>
    <t>四川剑阁经济开发区环保建材产业园项目</t>
  </si>
  <si>
    <t>P21510823-0040</t>
  </si>
  <si>
    <t>2108-510823-04-01-967708</t>
  </si>
  <si>
    <t>该项目总征收用地面积约226亩，其中建设用地面积约 175 亩,总建筑面积 78000 平方米、包括新建厂房 70000平方米，新建配套附属用房8000平方米，新建排洪渠1公里、新建园内管网15000米、新建室外停车位100个、新建户外广告位 20个等，配套建设护坡或挡墙等附属工程。</t>
  </si>
  <si>
    <t>四川洪厚建设工程有限公司</t>
  </si>
  <si>
    <t>CF610724F522F37DE0535EFB480AF40F</t>
  </si>
  <si>
    <t>2F44E5E6206410E7E065F8163E8AA87C</t>
  </si>
  <si>
    <t>381507506</t>
  </si>
  <si>
    <t>11C6C17D5B650E29E06320C012AC786A</t>
  </si>
  <si>
    <t>324328501 德阳市土地收购储备中心</t>
  </si>
  <si>
    <t>2025年德阳经济技术开发区土地储备专项债券项目（富春江路与天山南路交会处西北角地块）</t>
  </si>
  <si>
    <t>P25510600-0015</t>
  </si>
  <si>
    <t>2503-510699-01-04-749678</t>
  </si>
  <si>
    <t>本项目拟收储土地68.27亩。涉及1个收回收购地块、68.27亩本项目拟收储土地68.27亩。涉及1个收回收购地块、68.27亩本项目拟收储土地68.27亩。涉及1个收回收购地块、68.27亩本项目拟收储土地68.27亩。涉及1个收回收购地块、68.27亩</t>
  </si>
  <si>
    <t>德阳市土地收购储备中心</t>
  </si>
  <si>
    <t>FC523CCCE7C46E8982374AC9308EACB</t>
  </si>
  <si>
    <t>2F7F1D5554734181E065F8163E8AA87C</t>
  </si>
  <si>
    <t>324328501</t>
  </si>
  <si>
    <t>2F737275203711F1E065F8163E8AA87C</t>
  </si>
  <si>
    <t>999005 峨边彝族自治县绿创工业投资发展有限公司</t>
  </si>
  <si>
    <t>四川省乐山市峨边彝族自治县核桃坪产业园区及基础设施建设项目</t>
  </si>
  <si>
    <t>P22511132-0014</t>
  </si>
  <si>
    <t>2206-511132-04-01-191810</t>
  </si>
  <si>
    <t xml:space="preserve">新建研发用房约25000m2，辅助用房约20000m2，人才基地约20000m2，企业研发厂房等配套附属设施约30000m2，新建配套停车场约4500㎡，并配套安装充电桩，配套园区管网、道路等其他基础设施。
</t>
  </si>
  <si>
    <t>E383655A6999376CE0535EFB480A0BA1</t>
  </si>
  <si>
    <t>2F6E376F3BBC4334E065F8163E8AA87C</t>
  </si>
  <si>
    <t>E2AAE728C78DEE00E0535EFB480ABFFD</t>
  </si>
  <si>
    <t>357323604 自贡恐龙博物馆</t>
  </si>
  <si>
    <t>自贡恐龙博物馆场馆建设及配套基础设施提升改造项目</t>
  </si>
  <si>
    <t>P22510300-0061</t>
  </si>
  <si>
    <t>2207-510300-04-01-292292</t>
  </si>
  <si>
    <t>（1）项目名称
自贡恐龙博物馆场馆建设及配套基础设施提升改造项目
（2）项目地点
自贡市大安区燊海井路四段268号
（3）项目性质
新建
（4）建设规模与主要建设内容
总建筑面积26300㎡。新建自贡恐龙博物馆3号馆10000㎡，改建现有场馆9300㎡，改扩建藏品库房7000㎡，改建生态停车场6400㎡，以及配套建设相关附属基础设施。</t>
  </si>
  <si>
    <t>自贡恐龙博物馆</t>
  </si>
  <si>
    <t>2C0C482189F4489BF11D35926549DE3</t>
  </si>
  <si>
    <t>2F66E549F91217DDE065F8163E8AA87C</t>
  </si>
  <si>
    <t>357323604</t>
  </si>
  <si>
    <t>ED2D887BB7A6E5B1E0535EFB480AA1D5</t>
  </si>
  <si>
    <t>381005 犍为世纪城乡建设（集团）有限公司</t>
  </si>
  <si>
    <t>犍为县百亿级特色产业现代农业园区建设项目</t>
  </si>
  <si>
    <t>P25511123-0003</t>
  </si>
  <si>
    <t>2502-511123-04-01-941891</t>
  </si>
  <si>
    <t>本项目包含粮油蔬菜现代产业园、新茶饮现代产业园及配套基础设施建设。拟流转土地20000亩、新增占地17亩用于粮油蔬菜现代产业园建设，包括轮作基地、仓储、加工及物流设施及配套设施;拟流转土地20000亩、新增占地33亩用于新茶饮现代产业园建设，包括种植基地、加工车间、新茶饮研发中心及配套设施;配套基础设施包括农村人居环境整治及产业道路建设。</t>
  </si>
  <si>
    <t>世纪城乡经办</t>
  </si>
  <si>
    <t>277D77FDB7C0798DE065F8163E8AA87C</t>
  </si>
  <si>
    <t>2F3F16C38DE82D87E065F8163E8AA87C</t>
  </si>
  <si>
    <t>2F3186CBAB5E1D48E065F8163E8AA87C</t>
  </si>
  <si>
    <t>381845 达州市汇东实业有限公司</t>
  </si>
  <si>
    <t>达州东部经开区新能源材料产业园区项目</t>
  </si>
  <si>
    <t>P24511700-0133</t>
  </si>
  <si>
    <t>2403-511715-04-01-643235</t>
  </si>
  <si>
    <t>达州东部经开区新能源材料产业园区项目占地预计127.5亩，新建绿色节能厂房建筑面积79200.00平方米，计容面积126720.00平方米，配套污水循环利用系统、300车位停车场，园区道路4公里及配套附属设施。</t>
  </si>
  <si>
    <t>杨渊</t>
  </si>
  <si>
    <t>2F598ED98561081FE065F8163E8AA87C</t>
  </si>
  <si>
    <t>2F5ACA9932480BE0E065F8163E8AA87C</t>
  </si>
  <si>
    <t>381845</t>
  </si>
  <si>
    <t>2F5996E56F14082CE065F8163E8AA87C</t>
  </si>
  <si>
    <t>434920910 乐山高发展农业综合开发有限责任公司</t>
  </si>
  <si>
    <t>乐山高新区东部片区农村产业融合示范园建设项目</t>
  </si>
  <si>
    <t>P23511100-0013</t>
  </si>
  <si>
    <t>2302-511199-04-01-151676</t>
  </si>
  <si>
    <t>2028-08-30</t>
  </si>
  <si>
    <t>农业示范园建设：打造3000亩葡萄等果蔬农业园区，实施稻 鱼种养农业园区5000亩，农业科技转化实验园区100亩，数字农业 示范农业园区60亩，农产品展示园区4247.58㎡，建设农业园区产 业道路4km，园区农业生产便道15km，农业园区堤防整治4597m， 农业生产干渠清理整治1.5km，建设园区生态停车场15亩，配套 农业园区智慧农业建设和园区人居环境整治及其他相关配套设施 等。</t>
  </si>
  <si>
    <t>F687BACD59686345E0535EFB480A4BE5</t>
  </si>
  <si>
    <t>2F497D9AF7C47336E065F8163E8AA87C</t>
  </si>
  <si>
    <t>434920910</t>
  </si>
  <si>
    <t>FD23516B4E076CB1E0535EFB480A4000</t>
  </si>
  <si>
    <t>513322</t>
  </si>
  <si>
    <t>泸定县</t>
  </si>
  <si>
    <t>448102 泸定发展投资有限公司</t>
  </si>
  <si>
    <t>泸定县住房和城乡建设局</t>
  </si>
  <si>
    <t>泸定县城区停车场建设项目</t>
  </si>
  <si>
    <t>P23513322-0029</t>
  </si>
  <si>
    <t>2312-513322-04-01-943188</t>
  </si>
  <si>
    <t>建设城区立体停车场1座，总建筑面积6000平方米，配建充电桩50个，完善配套水电气综合管网4公里等。 建设城区立体停车场1座，总建筑面积6000平方米，配建充电桩50个，完善配套水电气综合管网4公里等。</t>
  </si>
  <si>
    <t>泸定发展投资有限公司</t>
  </si>
  <si>
    <t>C626582FAAA4739B419F461F415B084</t>
  </si>
  <si>
    <t>2F411BB3AD8201E7E065F8163E8AA87C</t>
  </si>
  <si>
    <t>448102</t>
  </si>
  <si>
    <t>11B52A8F7ED50883E06320C012ACDEA4</t>
  </si>
  <si>
    <t>236016 巴中市恩阳区和润建设发展有限责任公司</t>
  </si>
  <si>
    <t>巴中市恩阳区乡村振兴示范种植基地建设项目</t>
  </si>
  <si>
    <t>P22511903-0018</t>
  </si>
  <si>
    <t>2211-511903-04-01-340291</t>
  </si>
  <si>
    <t xml:space="preserve">项目规划建设高标准农田13.72万亩，其中新建高标准农田4.22万亩，改造提升高标准农田9.5万亩。在项目涉及的高标准农田区域打造粮食安全生产示范种植基地8万亩，主要建设内容包括土地平整、土壤改良、灌溉排水与节水设施、田间道路、下田坡道、农田防护等。
</t>
  </si>
  <si>
    <t>和润建设发展有限责任公司</t>
  </si>
  <si>
    <t>ED312B0DB5D8ED65E0535EFB480A9A8A</t>
  </si>
  <si>
    <t>2F598FA5385706B8E065F8163E8AA87C</t>
  </si>
  <si>
    <t>236016</t>
  </si>
  <si>
    <t>ED91C8FFCF087ED8E0535EFB480A3046</t>
  </si>
  <si>
    <t>射洪市太和片区市政基础设施补短板项目（二期）</t>
  </si>
  <si>
    <t>P22510922-0071</t>
  </si>
  <si>
    <t>2206-510922-04-01-565168</t>
  </si>
  <si>
    <t>对太和片区现有排水系统进行提标升级，新建排水管网15公里、改建排水管网7公里，增设沉泥井150个，海绵透水铺装、雨水湿地50000平方米，提高排水系统的容量和承载能力。对太和片区现有排水系统进行提标升级，新建排水管网15公里、改建排水管网7公里，增设沉泥井150个，海绵透水铺装、雨水湿地50000平方米，提高排水系统的容量和承载能力。</t>
  </si>
  <si>
    <t>2F33E71734F74EAFE065F8163E8AA87C</t>
  </si>
  <si>
    <t>ED1976828DC396D5E0535EFB480A3FB1</t>
  </si>
  <si>
    <t>448132101 成都科创新城投资发展有限公司</t>
  </si>
  <si>
    <t>郫都区高新技术产业园</t>
  </si>
  <si>
    <t>成都市郫都区大众创业万众创新示范基地孵化载体建设项目</t>
  </si>
  <si>
    <t>P23510124-0015</t>
  </si>
  <si>
    <t>2302-510124-04-01-557502</t>
  </si>
  <si>
    <t>项目拟以创业创新生态系统为抓手，建设智慧产业为主体的数字化产业体系平台系统，搭建高性能数字内容制作应用工作站约5000套，高级数字内容创作平台10套；为推动郫都区文化数字产业转型升级提供有力支撑。拟建设创新创业系统平台，初创企业集中孵化载体，科创企业加速载体及其他相关配套设施。</t>
  </si>
  <si>
    <t>成都科创新城投资发展有限公司</t>
  </si>
  <si>
    <t>11141EECFC54402A347CB0D5B07B8A5</t>
  </si>
  <si>
    <t>2F3EC385AFF4086EE065F8163E8AA87C</t>
  </si>
  <si>
    <t>448132101</t>
  </si>
  <si>
    <t>11DC20DBCF476794E06320C012AC999F</t>
  </si>
  <si>
    <t>资阳临空经济区三草湾智能制造产业园供水工程</t>
  </si>
  <si>
    <t>P23512000-0019</t>
  </si>
  <si>
    <t>2305-512051-04-01-580400</t>
  </si>
  <si>
    <t>本项目项目名称为资阳临空经济区三草湾智能制造产业园供水工程，建设内容为：本项目由临空自来水厂沿临空大道由北向南铺设至三草湾智能制造产业园工业用地，新建供水主管约 9.4km，管径DN800，管材采用球墨铸铁管及涂塑钢管。</t>
  </si>
  <si>
    <t>2F598E6D544406CCE065F8163E8AA87C</t>
  </si>
  <si>
    <t>11CDAA3822F22785E06320C012AC0987</t>
  </si>
  <si>
    <t>976333017001 开发区管委会机关</t>
  </si>
  <si>
    <t>蓬安县智谷科技产业园基础设施建设项目</t>
  </si>
  <si>
    <t>P22511323-0044</t>
  </si>
  <si>
    <t>2211-511323-04-01-562324</t>
  </si>
  <si>
    <t>项目规划用地200亩。新建标准化厂房约19万㎡（其中原材料及成品库房约3万㎡），新建日处理1万吨的污水处理厂一座；园区内部道路约3.2km、管网约6.5km。配套建设停车场、充电桩等附属设施。项目规划用地200亩。新建标准化厂房约19万㎡（其中原材料及成品库房约3万㎡），新建日处理1万吨的污水处理厂一座；园区内部道路约3.2km、管网约6.5km。配套建设停车场、充电桩等附属设施。</t>
  </si>
  <si>
    <t>开发区管委会机关</t>
  </si>
  <si>
    <t>69D210F81E64342B40BC4452AB17503</t>
  </si>
  <si>
    <t>2F67B81C15E86E56E065F8163E8AA87C</t>
  </si>
  <si>
    <t>976333017001</t>
  </si>
  <si>
    <t>ED6D8E38E71C093FE0535EFB480AEFF3</t>
  </si>
  <si>
    <t>巴中市城市集约转型停车场建设项目</t>
  </si>
  <si>
    <t>P23511900-0019</t>
  </si>
  <si>
    <t>2311-511924-04-01-863411</t>
  </si>
  <si>
    <t>2027-02-26</t>
  </si>
  <si>
    <t>建设巴中分散式立体停车场、生态停车场，总建筑面积30000㎡，布置停车位1000个，配套充电桩200套、智慧运营管理系统、安防设施等。项目估算总投资为 12000.00 万元，资金来源为业主自筹、申请专项债券和市场化融资。其中业主自筹5200.00万元，占总投资的43.33%；专项债资金6000.00万元，占总投资的 50.00%；市场化融资 800.00 万元，占总投资的 6.67%。</t>
  </si>
  <si>
    <t>2F2F0DA18BCE183CE065F8163E8AA87C</t>
  </si>
  <si>
    <t>0F311B8A811EA057E0635EFB480AED18</t>
  </si>
  <si>
    <t>762001 井研县残疾人联合会</t>
  </si>
  <si>
    <t>井研县残疾人联合会</t>
  </si>
  <si>
    <t>乐山市残疾人联合会</t>
  </si>
  <si>
    <t>省残联</t>
  </si>
  <si>
    <t>井研县残疾人康复综合服务中心项目</t>
  </si>
  <si>
    <t>P24511124-0028</t>
  </si>
  <si>
    <t>2402-511124-04-01-902638</t>
  </si>
  <si>
    <t>1303</t>
  </si>
  <si>
    <t>残疾人事业服务机构</t>
  </si>
  <si>
    <t>项目涉及用地面积 15 亩，建筑面积 10000 平米，集残疾人康复、教育、托养及文体活动为一体的残疾人综合服务中心，新建残疾人康复中心（含残疾儿童和成人）、残疾人托养中心、残疾人文体活动中心、室外训练场、地下停车场。配套建设围墙、保坎、供排水、电、气、道路、室外环境附属设施等中心附属设施。室内外康复设施设备，办公设施。</t>
  </si>
  <si>
    <t>李麒昱</t>
  </si>
  <si>
    <t>2F57ED3767D05E60E065F8163E8AA87C</t>
  </si>
  <si>
    <t>2F5C0842180F0E60E065F8163E8AA87C</t>
  </si>
  <si>
    <t>762001</t>
  </si>
  <si>
    <t>2F5B686556A74CBAE065F8163E8AA87C</t>
  </si>
  <si>
    <t>303 邻水县发展和改革局</t>
  </si>
  <si>
    <t>P20511623-0064</t>
  </si>
  <si>
    <t>西安至重庆高铁广安段征地拆迁、高铁站基础设施及配套设施建设60公里。西渝高铁高铁广安段项目（以下简称“本项目”）新建正线长度69.617KM，桥隧比85.6%，估算总额为105.522亿元，红线范围内房屋拆迁202610平方米，厂矿企业拆迁23034平方米，本项目总投资合计约为1269220.00万元</t>
  </si>
  <si>
    <t>林上鸿</t>
  </si>
  <si>
    <t>E0123BEC5CFF8699E0535EFB480A4629</t>
  </si>
  <si>
    <t>2F545A0F2C3B6DDAE065F8163E8AA87C</t>
  </si>
  <si>
    <t>E0123BEC5D028699E0535EFB480A4629</t>
  </si>
  <si>
    <t>乐至县大佛片区优质粮油生产基地建设项目</t>
  </si>
  <si>
    <t>P24512022-0007</t>
  </si>
  <si>
    <t>2404-512022-04-01-313021</t>
  </si>
  <si>
    <t>该项目拟建设集中连片粮油生产基地1.5万亩，实施土地宜机化改造0.8万亩，配套建设提灌站6座、PE管网20公里、田间灌排渠系30公里，改扩建粮油烘干等配套设施建设3500平方米。该项目拟建设集中连片粮油生产基地1.5万亩，实施土地宜机化改造0.8万亩，配套建设提灌站6座、PE管网20公里、田间灌排渠系30公里，改扩建粮油烘干等配套设施建设3500平方米。</t>
  </si>
  <si>
    <t>2F321B294AEF5A76E065F8163E8AA87C</t>
  </si>
  <si>
    <t>19B7B9DB47AC488BE06320C012AC57A5</t>
  </si>
  <si>
    <t>513335</t>
  </si>
  <si>
    <t>巴塘县</t>
  </si>
  <si>
    <t>333101 巴塘县住房和城乡规划建设局</t>
  </si>
  <si>
    <t>巴塘县住房和城乡规划建设局</t>
  </si>
  <si>
    <t>巴塘县第二自来水厂建设项目</t>
  </si>
  <si>
    <t>P22513335-0016</t>
  </si>
  <si>
    <t>2108-513300-17-01-856266</t>
  </si>
  <si>
    <t xml:space="preserve">项目规划用地规模11.36亩，总建筑面积5514.37平方米，新建供水规模20000t/d的自来水厂1座，配送管网18.06 公里，主要建设内容包括取水工程、厂区建（构）筑及配套设施设备、配水管网铺设等。
</t>
  </si>
  <si>
    <t>95871B009D948278C9B3704B50F4206</t>
  </si>
  <si>
    <t>2F55D54E84BA04B8E065F8163E8AA87C</t>
  </si>
  <si>
    <t>EC00F1E426A62312E0535EFB480A128F</t>
  </si>
  <si>
    <t>976002002 乐山五通桥经开产业投资集团有限公司</t>
  </si>
  <si>
    <t>长江经济带绿色发展岷江流域（五通桥段）建设项目</t>
  </si>
  <si>
    <t>P23511112-0036</t>
  </si>
  <si>
    <t>2311-511112-04-01-292685</t>
  </si>
  <si>
    <t>本项目涉及流域面积约35.2平方公里，主要包括：建设园区至江岸生态屏障5500亩，河道水生态修复湿地约1150亩，面源污染生态涵养林550亩，建设截污沟渠及管网约35.5km；建设绿色低碳的综合立体交通走廊，包括疏理水运系统27.65km、水陆连接线4.55km，完善环境监测系统。</t>
  </si>
  <si>
    <t>yl</t>
  </si>
  <si>
    <t>0D764B555FF83537E0635EFB480AB9A8</t>
  </si>
  <si>
    <t>2F44056C499B31DEE065F8163E8AA87C</t>
  </si>
  <si>
    <t>197BCAAF3DAE483EE06320C012AC05E3</t>
  </si>
  <si>
    <t>达川区四合片区老旧小区改造建设项目</t>
  </si>
  <si>
    <t>P23511721-0005</t>
  </si>
  <si>
    <t>2309-511703-04-01-394576</t>
  </si>
  <si>
    <t>2025-01-09</t>
  </si>
  <si>
    <t>2026-01-09</t>
  </si>
  <si>
    <t>改造户数1679户，总建筑面积187888平方米;改造连接小区道路8.7公里、7900平方米;雨污排水管网改造 14.5 公里;停车位:通信改造6.5公里;燃气管网改造8.6 公里;消防、健身设施、绿化、照明等设施，便民、无障碍等公共服务设施。</t>
  </si>
  <si>
    <t>2F333B39AD9D4EB9E065F8163E8AA87C</t>
  </si>
  <si>
    <t>0E059EC209BED0FFE0635EFB480AEDD8</t>
  </si>
  <si>
    <t>513232</t>
  </si>
  <si>
    <t>若尔盖县</t>
  </si>
  <si>
    <t>333168101 若尔盖县住房和城乡建设局</t>
  </si>
  <si>
    <t>县规建局</t>
  </si>
  <si>
    <t>若尔盖县达扎寺镇供水管网提升改造建设项目</t>
  </si>
  <si>
    <t>P24513232-0002</t>
  </si>
  <si>
    <t>2405-513232-04-01-775629</t>
  </si>
  <si>
    <t xml:space="preserve">1、改建现状 DN250 原水输水管网约8500米；2、改建DN400 原水输水管网约30500米及附属设施。 1、改建现状 DN250 原水输水管网约8500米；2、改建DN400 原水输水管网约30500米及附属设施。 
 </t>
  </si>
  <si>
    <t>21D58052D1B431E8EB83753F81D96F1</t>
  </si>
  <si>
    <t>2F5802C9FCD06921E065F8163E8AA87C</t>
  </si>
  <si>
    <t>333168101</t>
  </si>
  <si>
    <t>197BC9FE6A904840E06320C012AC80C8</t>
  </si>
  <si>
    <t>360611601 剑阁县教育局机关</t>
  </si>
  <si>
    <t>剑阁县教育局机关</t>
  </si>
  <si>
    <t>广元市教育局</t>
  </si>
  <si>
    <t>剑阁县学前教育建设项目</t>
  </si>
  <si>
    <t>P22510823-0031</t>
  </si>
  <si>
    <t>2201-510823-04-01-409190</t>
  </si>
  <si>
    <t>1.新建幼儿园9所，建筑面积32000平方米，配套室外活动场地17000平方米及相关附属工程，设施设备购置等。
2.改建幼儿园2所，维修改造园舍4000平方米，配套活动场地3400平方米及相关附属工程、设施设备购置等。</t>
  </si>
  <si>
    <t>B4E203D613D4EB39EA7DF25A9E1373D</t>
  </si>
  <si>
    <t>2F43A1C01FDA0AB5E065F8163E8AA87C</t>
  </si>
  <si>
    <t>360611601</t>
  </si>
  <si>
    <t>ECED8B786DD26424E0535EFB480A2564</t>
  </si>
  <si>
    <t>318304006 四川东财建设有限公司</t>
  </si>
  <si>
    <t>四川井研经济开发区食品产业园基础设施建设项目二期</t>
  </si>
  <si>
    <t>P25511124-0009</t>
  </si>
  <si>
    <t>2410-511124-04-01-412673</t>
  </si>
  <si>
    <t>四川井研经济开发区食品产业园基础设施建设项目二期项目占地约 81 亩，开展土石方工程，新建标准厂房约 59500 平方米，新增停车位 179 个，充电桩 45 桩。电力管线搬迁 1 项、并建设供电、给水、排水等基础设施。</t>
  </si>
  <si>
    <t>杜孝天</t>
  </si>
  <si>
    <t>25AF75FA87E64EA3E065F8163E8AA87C</t>
  </si>
  <si>
    <t>2F5A92E3183B74E0E065F8163E8AA87C</t>
  </si>
  <si>
    <t>318304006</t>
  </si>
  <si>
    <t>2F57E364A8F55C16E065F8163E8AA87C</t>
  </si>
  <si>
    <t>邻水县现代农业产业融合发展基础设施一期建设项目</t>
  </si>
  <si>
    <t>P22511623-0028</t>
  </si>
  <si>
    <t>2210-511623-04-01-850985</t>
  </si>
  <si>
    <t>实施高标准农田及土地调型约5万亩；高标准建设粮油种业基地约8000亩；改建脐橙产业精品示范带，实施老旧果园提档升级标准化改造约6000亩；新建稻渔立体化种养循环及“水稻+”、“蔬菜+”种养循环示范基地约5万亩，建设标准化蔬菜基地约10万亩，配套相关基础设施；建设规模化设施农业基地10个，统筹布局生猪种养示范区（年出栏生猪4000头），配套建设畜禽粪污资源化利用系统；建立农业采摘、体验、研学等融合基地，建设综合农事服务中心，配套产业道路、水利设施等基础设备设施等。</t>
  </si>
  <si>
    <t>2F47409EBD07091AE065F8163E8AA87C</t>
  </si>
  <si>
    <t>EC13A3CD4B84230FE0535EFB480ADB49</t>
  </si>
  <si>
    <t>381824 四川成德轨道交通有限公司</t>
  </si>
  <si>
    <t>市域（郊）铁路成都至德阳线（德阳段）</t>
  </si>
  <si>
    <t>P23510600-0034</t>
  </si>
  <si>
    <t>2201-510000-18-01-822715</t>
  </si>
  <si>
    <t>2028-01-01</t>
  </si>
  <si>
    <t xml:space="preserve">线路全长70.87km，起于成都地铁1号线韦家碾站，止于德阳市德阳北站。全线共设车站15座，1个车辆段，1个停车场，3座主变电所。采用市域A型车4辆编组。 线路全长70.87km，起于成都地铁1号线韦家碾站，止于德阳市德阳北站。全线共设车站15座，1个车辆段，1个停车场，3座主变电所。采用市域A型车4辆编组。 
</t>
  </si>
  <si>
    <t>茶翠芝</t>
  </si>
  <si>
    <t>11B600E8A6BD1AE4E06320C012ACA6E3</t>
  </si>
  <si>
    <t>2F30FF8182C2646CE065F8163E8AA87C</t>
  </si>
  <si>
    <t>381824</t>
  </si>
  <si>
    <t>11DAC9B7770E4980E06320C012AC1E6E</t>
  </si>
  <si>
    <t>318316301 江油市财政局机关</t>
  </si>
  <si>
    <t>江油市农业局机关</t>
  </si>
  <si>
    <t>江油市水稻制种种业提升项目</t>
  </si>
  <si>
    <t>P22510781-0028</t>
  </si>
  <si>
    <t>2210-510781-04-01-406707</t>
  </si>
  <si>
    <t>2024-01-28</t>
  </si>
  <si>
    <t>项目建设内容：水稻制种基地基础设施提升10000亩；制种农业机械购置；作物种业基地数字化综合管理平台，种业生产过程智能检测配套设备提升等。项目开工日期2023年4月30日，项目建设地点江油市境内，项目业主单位江油市星乙农业服务有限公司。</t>
  </si>
  <si>
    <t>江油市财政局机关</t>
  </si>
  <si>
    <t>1D9E0AE8E444B9EBA7E6D7410B35FB8</t>
  </si>
  <si>
    <t>2F301BC7B0C5083DE065F8163E8AA87C</t>
  </si>
  <si>
    <t>EB87EEC301CB6A3BE0535EFB480AB923</t>
  </si>
  <si>
    <t>绵阳至遂宁至内江铁路绵阳至遂宁段</t>
  </si>
  <si>
    <t>P22510922-0125</t>
  </si>
  <si>
    <t>2201-510000-04-01-255404</t>
  </si>
  <si>
    <t>项目主要建设内容及规模：设计速度目标值250公里/时，等级为高速铁路，正线数目为双线，估算投资328.52亿元，计划工期4年；项目新建正线长度136.16公里，线路经绵阳市涪城区、三台县，至遂宁射洪市、大英县、安居区，止于船山区，全线新设绵阳南、三台、射洪、遂宁高新共4座车站，预留芦溪站，引入既有绵阳站、遂宁站共2座车站，以及新建绵阳南存车场及相关配套设施。项目分段实施，本项目为遂宁段</t>
  </si>
  <si>
    <t>2F6E79C711C764AAE065F8163E8AA87C</t>
  </si>
  <si>
    <t>FCF6DDDF2B184843E0535EFB480A1E8E</t>
  </si>
  <si>
    <t>宜宾三江新区高新技术-数字经济产业园区基础设施项目</t>
  </si>
  <si>
    <t>P22511500-0077</t>
  </si>
  <si>
    <t>2210-511599-04-01-521438</t>
  </si>
  <si>
    <t>2026-04-10</t>
  </si>
  <si>
    <t xml:space="preserve">宜宾三江新区高新技术-数字经济产业园区基础设施项目占地面积约200亩，其中主要建设内容为：新建标准化厂房40万㎡；提升改造标准化厂房20万㎡，包括智能安防系统、智慧门禁、智慧电力等。配套建设停车场（ 含停车位1200个）、园区道路10公里、管网15KM等基础设施。 </t>
  </si>
  <si>
    <t>2F1DB12066175FC2E065F8163E8AA87C</t>
  </si>
  <si>
    <t>EC0FD767A41726B3E0535EFB480A435B</t>
  </si>
  <si>
    <t>434211 筠连城市和交通建设集团有限公司</t>
  </si>
  <si>
    <t>筠连县住房城乡建设局</t>
  </si>
  <si>
    <t>筠连县建制镇污水管网更新改造工程</t>
  </si>
  <si>
    <t>P22511527-0236</t>
  </si>
  <si>
    <t>2208-511527-04-01-620042</t>
  </si>
  <si>
    <t>2024-02-26</t>
  </si>
  <si>
    <t>筠连县建制镇的污水管网工程，涉及筠连县下辖5个镇：巡司镇、沐爱镇、镇舟镇、蒿坝镇、大雪山镇。本工程新建污水管网9.37公里，改扩建污水管网10.88公里，配套建设检查井等。主干管采用管径为DN500-DN800，材质为HDPE增强缠绕管，泵站出水压力管采用管径为DN150-DN300，材质为PE管</t>
  </si>
  <si>
    <t>城交建集团</t>
  </si>
  <si>
    <t>D64D5018C39DEEA2E0535EFB480A8C00</t>
  </si>
  <si>
    <t>2F54599278347326E065F8163E8AA87C</t>
  </si>
  <si>
    <t>434211</t>
  </si>
  <si>
    <t>2F49839AB98F7324E065F8163E8AA87C</t>
  </si>
  <si>
    <t>攀枝花市仁和区科技智慧农场建设项目</t>
  </si>
  <si>
    <t>P25510411-0014</t>
  </si>
  <si>
    <t>2502-510411-04-01-291313</t>
  </si>
  <si>
    <t>实施总面积10000亩，包括建设田间观测站、配套智慧果园管理系统、遥感监测控制平台、智慧农业监测平台、小型气象站、无线灌溉系统、果园水肥药一体化灌溉系统等。实施总面积10000亩，包括建设田间观测站、配套智慧果园管理系统、遥感监测控制平台、智慧农业监测平台、小型气象站、无线灌溉系统、果园水肥药一体化灌溉系统等。</t>
  </si>
  <si>
    <t>2F67090E940F5885E065F8163E8AA87C</t>
  </si>
  <si>
    <t>2F5DDC30ABE1588AE065F8163E8AA87C</t>
  </si>
  <si>
    <t>333132115 眉山市彭山城镇建设投资开发有限责任公司</t>
  </si>
  <si>
    <t>眉山市彭山区城市污水处理提升改造项目</t>
  </si>
  <si>
    <t>P23511422-0008</t>
  </si>
  <si>
    <t>2301-511422-04-01-547691</t>
  </si>
  <si>
    <t>2027-10-29</t>
  </si>
  <si>
    <t>对彭祖新城污水厂进行提标改造，日处理规模由原1万吨/日扩建为2.3万吨/日；新建一座污水处理能力为1万吨/日的城镇污水处理厂，主要新建构建筑物有细格栅及曝气沉砂池、生化池及污泥回流系统、二沉池、高效沉淀池、反硝化滤池、紫外消毒渠及巴氏计量槽、除臭生物滤池等，新建污水管网共计21公里，改造污水管网20公里，提升泵站3座，并配套污泥处置设施、污水管网可视化系统等。</t>
  </si>
  <si>
    <t>债务经办</t>
  </si>
  <si>
    <t>861005B8FD34378BD49F3506BCD5DC5</t>
  </si>
  <si>
    <t>2F42635189EA07C2E065F8163E8AA87C</t>
  </si>
  <si>
    <t>333132115</t>
  </si>
  <si>
    <t>FD2337D0D1E8481EE0535EFB480A2046</t>
  </si>
  <si>
    <t>318130101 财政局机关</t>
  </si>
  <si>
    <t>遂宁市安居区发展和改革局</t>
  </si>
  <si>
    <t>P23510904-0007</t>
  </si>
  <si>
    <t>D7F6F03DDB64C57BC3AC790D75C3E83</t>
  </si>
  <si>
    <t>2F53B26A002C233AE065F8163E8AA87C</t>
  </si>
  <si>
    <t>318130101</t>
  </si>
  <si>
    <t>FCE501F592D24845E0535EFB480AED55</t>
  </si>
  <si>
    <t>448701800 广安永卓建筑工程有限公司</t>
  </si>
  <si>
    <t>岳池县国家储备林建设项目（一期）</t>
  </si>
  <si>
    <t>P23511621-0023</t>
  </si>
  <si>
    <t>2303-511621-04-01-132159</t>
  </si>
  <si>
    <t>2023-05-23</t>
  </si>
  <si>
    <t>项目建设总规模115380亩，主要包括营造林工程、林下经济及支撑体系建设工程，主要建设内容为:集约人工林栽培 4001.0亩、现有林改培68380.7亩、中幼林抚育41798.8亩，重点生态廊道建设1200.0亩，林区林火阻隔带建设8.0千米;建成特色经济园区500.0亩，林下种植(中药材)6157.0亩，储备林北部片区康养基地6000.0平方米，储备林白庙片区康养基地8000.0平方米，林下菌类种植5000.0亩，苗木基地建设500.0亩。同时配套建设生产服务设施(晒坝、堆料场、苗木运输转运场等)等硬化场地 50.0亩、管理用房 4000.0平方米、防火公路55.1千米、巡护道路8.0千米;以及必要的林火视频监控系统设备、森林消防水池、观景平台(兼防火瞭望塔)、休憩环卫设施(含生态厕所)等建设内容。</t>
  </si>
  <si>
    <t>永卓建筑工程有限公司</t>
  </si>
  <si>
    <t>2F3E39EB0A124F88E065F8163E8AA87C</t>
  </si>
  <si>
    <t>2F598ED9858D081FE065F8163E8AA87C</t>
  </si>
  <si>
    <t>448701800</t>
  </si>
  <si>
    <t>2F56774801E947ADE065F8163E8AA87C</t>
  </si>
  <si>
    <t>乐至县羊叉河乡村振兴农旅融合建设项目</t>
  </si>
  <si>
    <t>P21512022-0014</t>
  </si>
  <si>
    <t>2109-512022-20-01-311298</t>
  </si>
  <si>
    <t>乐至县羊叉河乡村振兴农旅融合建设项目：改善区域内人居环境相关设施，新建道路10公里，新建标准化粮油种植示范基地，配套农耕文化体验中心，游客接待中心等相关设备。有利于提高乐至县当地居民生活环境改善和当地经济发展。</t>
  </si>
  <si>
    <t>2F3E6F83A000646CE065F8163E8AA87C</t>
  </si>
  <si>
    <t>D01E175D2A2D24FAE0535EFB480A430C</t>
  </si>
  <si>
    <t>333315301 蒲江县住房和城乡建设局本级</t>
  </si>
  <si>
    <t>蒲江县住房和城乡建设局本级</t>
  </si>
  <si>
    <t>蒲江县寿安街道老旧小区改造及城镇基础设施补短板项目</t>
  </si>
  <si>
    <t>P22510131-0043</t>
  </si>
  <si>
    <t>2209-510131-04-01-482069</t>
  </si>
  <si>
    <t>2025-12-26</t>
  </si>
  <si>
    <t>老旧小区改造4个共计155500平方米，包含老年服务站1200平方米，文化活动站1500米，建筑修缮33000平方米，屋顶修复11000平方米，垃圾桶44个，智能充电桩（机动车）11组，智能充电桩（非机动车）11组，人行道路面修复提升1000平方米等</t>
  </si>
  <si>
    <t>B9636251BE147B688EAFA8D63C796BB</t>
  </si>
  <si>
    <t>2F312EB4BD6A771DE065F8163E8AA87C</t>
  </si>
  <si>
    <t>333315301</t>
  </si>
  <si>
    <t>ED91AF8B62413986E0535EFB480A0718</t>
  </si>
  <si>
    <t>381382 巴中市恩阳区佳丰商贸有限公司</t>
  </si>
  <si>
    <t>恩阳区智慧物流中心建设项目</t>
  </si>
  <si>
    <t>P24511903-0009</t>
  </si>
  <si>
    <t>2404-511903-04-01-967912</t>
  </si>
  <si>
    <t>规划占地约58亩，建筑面积约40894平方米。新建智能化物流仓储立库约20748平方米，分拨中心约13913平方米、物流配送中心约3969平方米，配套服务用房约2264平方米。搭建物流园区智慧管理平台，购置智慧分拣、货架、堆垛机、室内转移车等设施设备，配套建设园区道路约410米，停车位430个，智能监控、消防、充电桩等基础设施。</t>
  </si>
  <si>
    <t>巴中市恩阳区佳丰商贸有限公司</t>
  </si>
  <si>
    <t>1A21B018A7E507D9E06320C012AC0527</t>
  </si>
  <si>
    <t>2F680E9ECC561A29E065F8163E8AA87C</t>
  </si>
  <si>
    <t>1A2256638B711663E06320C012AC3E8B</t>
  </si>
  <si>
    <t>县经信局机关</t>
  </si>
  <si>
    <t>市经信局机关（主管部门）</t>
  </si>
  <si>
    <t>通江县秋锦山产业园区综合污水处理厂及配套设施建设项目</t>
  </si>
  <si>
    <t>P24511921-0157</t>
  </si>
  <si>
    <t>2403-511921-04-01-686403</t>
  </si>
  <si>
    <t>新建日处理规模 4000 立方米综合污水处理厂1座(含场地平整及设施设备采购、安装)，新建道路、电力管网、停车场等配套基础设施建设。新建日处理规模 4000 立方米综合污水处理厂1座(含场地平整及设施设备采购、安装)，新建道路、电力管网、停车场等配套基础设施建设。</t>
  </si>
  <si>
    <t>2F5F00B4E4DD5881E065F8163E8AA87C</t>
  </si>
  <si>
    <t>2F5DC0DC4B3158A1E065F8163E8AA87C</t>
  </si>
  <si>
    <t>303110 金阳县发展改革和经济信息化局</t>
  </si>
  <si>
    <t>金阳县发展改革和经济信息化局</t>
  </si>
  <si>
    <t>金阳县粮油收储公司瓦伍库区粮食仓储建设项目</t>
  </si>
  <si>
    <t>P22513430-0017</t>
  </si>
  <si>
    <t>2205-513430-04-01-311677</t>
  </si>
  <si>
    <t>2023-07-30</t>
  </si>
  <si>
    <t>项目建设用地面积2.4288公顷，总仓容10000吨，总建筑面积6318.58㎡（其中：新建1#平房仓1250.9㎡，2#平房仓1250.9㎡，生产辅助业务用房1564.23㎡，机械库559.36㎡，加工配送库559.36㎡，烘干中心660.66㎡，消防动力及机修车间427.72㎡，药品库36.45㎡，成品门卫9㎡）；配套建设室外道路、堡坎、围墙、抗滑桩、消防水池、厂区大门、120T汽车衡、10m3药渣处理池、中水罐等附属设施。</t>
  </si>
  <si>
    <t>周春</t>
  </si>
  <si>
    <t>156643870162270</t>
  </si>
  <si>
    <t>2F6E0D0F54153920E065F8163E8AA87C</t>
  </si>
  <si>
    <t>303110</t>
  </si>
  <si>
    <t>E2BBCC28D1A03465E0535EFB480A3BA1</t>
  </si>
  <si>
    <t>501434380309 新津县五津镇本级</t>
  </si>
  <si>
    <t>2025年老旧小区改造项目</t>
  </si>
  <si>
    <t>P25510132-0010</t>
  </si>
  <si>
    <t>2502-510132-04-01-990519</t>
  </si>
  <si>
    <t>对五津政府家属院(华林街45号)复兴街5号、太升竹韵、区委家属院(文化巷 37号)、敦煌公寓、惠丰后街 47 号、复兴巷 14 号、区委家属院(正西街 95 号)等8个老旧小区的基础设施、院落建筑、院落环境与服务设施改造，本次改造涉及21栋419户，建筑面积3.54万m2，改造小区内道路约8600m2、非机动车棚消防系统约450m2、外墙修缮约25100m2、非机动车棚改造约450m2、绿化清理规整约2062m2屋面防水处理约1950m2及小区其他基础设施等改造。</t>
  </si>
  <si>
    <t>新津县五津镇本级</t>
  </si>
  <si>
    <t>232B722F40E40E1B175A165654E576A</t>
  </si>
  <si>
    <t>2F33661A404B4EB1E065F8163E8AA87C</t>
  </si>
  <si>
    <t>501434380309</t>
  </si>
  <si>
    <t>2F3168B69EED646EE065F8163E8AA87C</t>
  </si>
  <si>
    <t>318002 自贡市贡井区财政局</t>
  </si>
  <si>
    <t>自贡市贡井区交通局</t>
  </si>
  <si>
    <t>P17510303-0034</t>
  </si>
  <si>
    <t>自贡市贡井区财政局</t>
  </si>
  <si>
    <t>45C8C874B3640D7BB06AE5FD38CE408</t>
  </si>
  <si>
    <t>2F598E6D586206CCE065F8163E8AA87C</t>
  </si>
  <si>
    <t>E97CDE81017D667CE0535EFB480A0388</t>
  </si>
  <si>
    <t>976003023 遂宁高新三创科技发展有限公司</t>
  </si>
  <si>
    <t>遂宁高新区发展改革与统计局</t>
  </si>
  <si>
    <t>遂宁高新区公共领域充换电基础设施建设项目</t>
  </si>
  <si>
    <t>P22510900-0130</t>
  </si>
  <si>
    <t>2211-510926-04-01-611119</t>
  </si>
  <si>
    <t>2023-05-26</t>
  </si>
  <si>
    <t>在遂宁高新区政府公共服务区域和公共社区新建92处集中式新能源汽车充电站，共计设置2209个快速汽车直流充电桩；配套电力基础设施升级改造工程；配套充电车位改造及消防、监控、储能设备（用电峰谷储能）等附属设施建设。</t>
  </si>
  <si>
    <t>三创经办</t>
  </si>
  <si>
    <t>ED836B1FAF425945E0535EFB480A49AD</t>
  </si>
  <si>
    <t>2F45D19DBB916EA7E065F8163E8AA87C</t>
  </si>
  <si>
    <t>976003023</t>
  </si>
  <si>
    <t>ED313631E96DED5FE0535EFB480AA56E</t>
  </si>
  <si>
    <t>999001 内江高新技术产业园区管理委员会</t>
  </si>
  <si>
    <t>成渝双城经济圈半导体智能制造产业园区基础设施及配套项目</t>
  </si>
  <si>
    <t>P21511000-0031</t>
  </si>
  <si>
    <t>2109-511051-17-01-642187</t>
  </si>
  <si>
    <t>成渝双城经济圈半导体智能制造产业园区基础设施及配套项目用地面积503.45亩，总建筑面积359971.68㎡。建设内容主要包括标准厂房21.6万平方米，及园区配套道路、网路基础设施、供排水水管网、供气、供配电等配套设施建设。</t>
  </si>
  <si>
    <t>内江高新区管委会</t>
  </si>
  <si>
    <t>AD47B721BE04E159E800DC766DB7931</t>
  </si>
  <si>
    <t>2F42B8916CB327A4E065F8163E8AA87C</t>
  </si>
  <si>
    <t>CF76D38AE337BE6BE0535EFB480A7DFA</t>
  </si>
  <si>
    <t>乐山高新区科技企业加速器项目</t>
  </si>
  <si>
    <t>P255111-0001</t>
  </si>
  <si>
    <t>2503-511199-04-01-755030</t>
  </si>
  <si>
    <t>2025-09-22</t>
  </si>
  <si>
    <t>2027-09-22</t>
  </si>
  <si>
    <t>项目总建筑面积约2.5万平方米。智能改造升级乐山市企业加速服务器，其中实验生产区15000㎡，多功能共享服务区2000㎡，配套区域智能化改造8284.92㎡；新建中小试生产线两条，生产试验区智能化改造，搭建智能化生产平台以及10家企业生产线智能化改造等设施建设。</t>
  </si>
  <si>
    <t>2F6C24AD447C592EE065F8163E8AA87C</t>
  </si>
  <si>
    <t>2F66885C3767711FE065F8163E8AA87C</t>
  </si>
  <si>
    <t>381010 营山碧水水务有限公司</t>
  </si>
  <si>
    <t>营山县乡村供水一体化项目</t>
  </si>
  <si>
    <t>P24511322-0016</t>
  </si>
  <si>
    <t>2409-511322-04-01-429386</t>
  </si>
  <si>
    <t>1)新建玲珑水厂:增购相关供水设施，包括水厂的新建水源工程、净水构筑物、净水建筑物、附属建筑物、输配水管道及高低位水池，玲珑水厂占地约 24.90 亩。设计供水规模 2.4 万 m3/d。
2)改造管网:新铺设铺设主干管约 170km，改造农村主管网近 48km(包含管网附属设施及各建筑物)。</t>
  </si>
  <si>
    <t>谭頔</t>
  </si>
  <si>
    <t>2F30EDCF6F6E5E68E065F8163E8AA87C</t>
  </si>
  <si>
    <t>2F7CB2EAC37B594BE065F8163E8AA87C</t>
  </si>
  <si>
    <t>2F7A8C9F487A78C3E065F8163E8AA87C</t>
  </si>
  <si>
    <t>中央法务区基础设施项目（一期）</t>
  </si>
  <si>
    <t>P21510100-0084</t>
  </si>
  <si>
    <t>2109-510164-04-01-738852</t>
  </si>
  <si>
    <t>本项目建设内容包括综合管廊工程、排水工程、电力工程、给水工程、通信工程、燃气工程等附属配套工程。其中综合管廊、城市供水管网工程、电力管网工程、通信管网工程等共计超12km。项目位于天府新区直管区，是中央法务区的重要配套工程。</t>
  </si>
  <si>
    <t>2F2FB5CDABE75ABDE065F8163E8AA87C</t>
  </si>
  <si>
    <t>D007C4EE67F6E985E0535EFB480AF127</t>
  </si>
  <si>
    <t>锦江区2025年老旧小区片区综合改造项目</t>
  </si>
  <si>
    <t>P25510104-0002</t>
  </si>
  <si>
    <t>2412-510104-04-01-446608</t>
  </si>
  <si>
    <t>老旧小区改造71个，涉及居民住户12137户，改造建筑251栋。改造内容主要包括屋顶防水105741平方米，非机动车棚10715平方米，楼道地面翻新67626平方米，楼道墙面、顶面翻新236690平方米，建筑外立面翻新124074平方米，门窗更换1155平方米，雨棚拆除及翻新136107平方米，整改地下雨污水管网1980米，雨污水立管更换10080米，道路黑化及翻新改造76565平方米，活动场地267平方米，以及其他配套建筑、小区公共服务设施等改造。</t>
  </si>
  <si>
    <t>2F327C47A9040210E065F8163E8AA87C</t>
  </si>
  <si>
    <t>2F310EA8DDA36683E065F8163E8AA87C</t>
  </si>
  <si>
    <t>P22510722-0084</t>
  </si>
  <si>
    <t>设计速度目标值250公里/时，等级为高速铁路，正线数目为双线，估算投资328.52亿元，计划工期4年；项目新建正线长度136.16公里，线路经绵阳市涪城区、三台县，至遂宁射洪市、大英县、安居区，止于船山区，全线新设绵阳南、三台、射洪、遂宁高新共4座车站，预留芦溪站，引入既有绵阳站、遂宁站共2座车站，以及新建绵阳南存车场及相关配套设施。项目分段实施，本项目为绵阳段。</t>
  </si>
  <si>
    <t>2F546D20ED516F5CE065F8163E8AA87C</t>
  </si>
  <si>
    <t>FD234B06DF016CA7E0535EFB480A8F56</t>
  </si>
  <si>
    <t>广汉市场镇老旧小区改造</t>
  </si>
  <si>
    <t>P20510681-0051</t>
  </si>
  <si>
    <t>2020-510681-78-01-434582</t>
  </si>
  <si>
    <t>2029-10-31</t>
  </si>
  <si>
    <t xml:space="preserve"> 广汉市场镇老旧小区改造项目包含向阳镇（青白江南岸老旧居住区；马岱路、老川陕路老旧小区、广兴老场镇片区老旧小区改造）三星堆镇、连山镇、小汉镇新华社区、金轮镇、金轮镇兴隆社区、金轮镇社区、南丰镇新平老旧小区共6 个镇在内的老旧小区建筑风貌改造、雨污分流改造、强弱电网改造、居民活动广场、停车场健身游步道等项目。</t>
  </si>
  <si>
    <t>2F4839CF3AAF6F43E065F8163E8AA87C</t>
  </si>
  <si>
    <t>A10D59C7FD797D74E0535EFB480ABC25</t>
  </si>
  <si>
    <t>四川剑阁经济开发区城乡冷链物流体系建设项目</t>
  </si>
  <si>
    <t>P23510823-0011</t>
  </si>
  <si>
    <t>2302-510823-04-01-351104</t>
  </si>
  <si>
    <t>2027-08-07</t>
  </si>
  <si>
    <t>四川剑阁经济开发区城乡冷链物流体系建设项目，新建物流配送中心、农产品保鲜冻库、物流仓储用房、 配电室等配套用房建筑面积共计 22000 余平方米,其中冷链物流 20000 立方米， 以及场内道路给排水、 货场等相关附属配套工程和设施设备购置。</t>
  </si>
  <si>
    <t>2F441165B46E3915E065F8163E8AA87C</t>
  </si>
  <si>
    <t>11A364BD453843DEE06320C012AC277F</t>
  </si>
  <si>
    <t>成渝经济圈建设之丹棱经开区新兴产业智慧园区项目</t>
  </si>
  <si>
    <t>P21511424-0003</t>
  </si>
  <si>
    <t>2020-511424-47-01-510132</t>
  </si>
  <si>
    <t>2022-02-20</t>
  </si>
  <si>
    <t>新建标准化厂房140000平方米；新建60000平方米的企业孵化创新服务中心；新建园区内25000平方米停车场及100个充电桩；改建约2500米的雨污管网；新建约8000米雨污管网、道路、供排水、燃气、电力、通信管网基础设施。</t>
  </si>
  <si>
    <t>2F4420A1EFE93B28E065F8163E8AA87C</t>
  </si>
  <si>
    <t>BACCB29DABA845C7E0535EFB480AF474</t>
  </si>
  <si>
    <t>广汉市城镇老旧小区改造</t>
  </si>
  <si>
    <t>P20510681-0055</t>
  </si>
  <si>
    <t>2020-510681-47-01-434569</t>
  </si>
  <si>
    <t>2021-04-07</t>
  </si>
  <si>
    <t>2026-10-06</t>
  </si>
  <si>
    <t>广汉市城镇老旧小区改造项目对448个小区314.48万平方米进行改造，涉及地下管网，停车位，路面，屋面防水和监控等（广汉市城镇老旧小区改造项目对448个小区314.48万平方米进行改造，涉及地下管网，停车位，路面，屋面防水和监控等）</t>
  </si>
  <si>
    <t>2F4991FF85857089E065F8163E8AA87C</t>
  </si>
  <si>
    <t>A10D297AA23B7C6BE0535EFB480ADF71</t>
  </si>
  <si>
    <t>381005 绵阳交通发展集团有限责任公司</t>
  </si>
  <si>
    <t>绵阳火车站站前广场及周边配套设施建设项目</t>
  </si>
  <si>
    <t>P22510700-0076</t>
  </si>
  <si>
    <t>2211-510700-04-01-254372</t>
  </si>
  <si>
    <t>项目主要建设内容包括绵阳火车站站前广场工程及附属工程。其中，火车站站前广场工程占地面积约2.3万平方米，总建筑面积约5万平方米，建设内容主要包括地下土建工程、室外附属工程、安装工程以及地面广场配套工程等。</t>
  </si>
  <si>
    <t>绵阳交通发展集团有限责任公司</t>
  </si>
  <si>
    <t>556E0EAEE75426CBB7005DE33EF20E1</t>
  </si>
  <si>
    <t>2F310B820551668CE065F8163E8AA87C</t>
  </si>
  <si>
    <t>FD202BD25938FD0FE0535EFB480AB1EB</t>
  </si>
  <si>
    <t>射洪市绿色生态产业园电网改造提升项目</t>
  </si>
  <si>
    <t>P24510922-0067</t>
  </si>
  <si>
    <t>2403-510922-04-01-433929</t>
  </si>
  <si>
    <t>对该区域内10KV、35KV、110KV等输配电网改造，铺设电力线路约46km，并对原有存在隐患的架空线路进行迁改，完善相应配套设施，保障能源安全和供给稳定。对该区域内10KV、35KV、110KV等输配电网改造，铺设电力线路约46Km，并对原有存在隐患的架空线路进行迁改，完善相应配套设施，保障能源安全和供给稳定。</t>
  </si>
  <si>
    <t>2F4975CA866A6DCAE065F8163E8AA87C</t>
  </si>
  <si>
    <t>19F76856110022F5E06320C012ACC99F</t>
  </si>
  <si>
    <t>达川区新桥片区老旧小区改造建设项目</t>
  </si>
  <si>
    <t>P22511721-0094</t>
  </si>
  <si>
    <t>2211-511703-04-01-763190</t>
  </si>
  <si>
    <t>改造连接小区道路10.5公里、10100平方米;雨污排水管网改造12.6公里;电力、通信改造13公里;给水管网改造10.5公里;燃气管网改造10.2公里;外墙改造及装饰;停车位、安防、消防、健身设施、照明等设施;文创、化粪池、体育设施及场地;养老、托育、充电桩便民、无障碍等公共服务设施。</t>
  </si>
  <si>
    <t>2F339FD476A74EBDE065F8163E8AA87C</t>
  </si>
  <si>
    <t>EDA2F2C58FD5F990E0535EFB480ABDB6</t>
  </si>
  <si>
    <t>武侯机投工业谷保障性租赁住房及配套项目三期</t>
  </si>
  <si>
    <t>P21510107-0006</t>
  </si>
  <si>
    <t>2112-510107-04-01-160459</t>
  </si>
  <si>
    <t>2022-07-30</t>
  </si>
  <si>
    <t>项目拟新建保障性租赁住房约1200套，总建筑面积约107530平方米，地上建筑面积约为73030平方米，地下建筑面积约为34500平方米。建设配套基础设施：拟建机动车位约853个机动车位和机动车充电桩约171个。</t>
  </si>
  <si>
    <t>2F31686833990A68E065F8163E8AA87C</t>
  </si>
  <si>
    <t>D86F6AF00948093FE0535EFB480ACA30</t>
  </si>
  <si>
    <t>318536102 旺苍县工业园区投资开发有限公司</t>
  </si>
  <si>
    <t>旺苍县经济信息化和科学技术局</t>
  </si>
  <si>
    <t>广元市经济和信息化局</t>
  </si>
  <si>
    <t>旺苍嘉川化工园区基础承载能力提升项目</t>
  </si>
  <si>
    <t>P25510821-0012</t>
  </si>
  <si>
    <t>2502-510821-04-01-849122</t>
  </si>
  <si>
    <t>新建供水厂2.8万立方米/天、工业污水处理厂1.5万立方米/天、公共管廊3千米、园区环境智能监管系统1套、园区封闭及智慧化管理系统1套、道路及附属管网0.89千米、公共停车塔10处、充电桩60个、广告位5个等配套基础设施。</t>
  </si>
  <si>
    <t>赵芳</t>
  </si>
  <si>
    <t>26B2ED7088AD11C5E065F8163E8AA87C</t>
  </si>
  <si>
    <t>2F54BE88F2B4115DE065F8163E8AA87C</t>
  </si>
  <si>
    <t>318536102</t>
  </si>
  <si>
    <t>2F551BA8E3EB3878E065F8163E8AA87C</t>
  </si>
  <si>
    <t>999999 仪陇县综合行政执法局</t>
  </si>
  <si>
    <t>仪陇县综合行政执法局</t>
  </si>
  <si>
    <t>仪陇县城乡垃圾收储运一体化项目</t>
  </si>
  <si>
    <t>P22511324-0009</t>
  </si>
  <si>
    <t>2202-511324-99-01-875181</t>
  </si>
  <si>
    <t>新建建筑垃圾资源化利用中心，新、改建垃圾集中收储点11个、压缩中转站5个及配套设施，购买电动垃圾清运车20台。新建建筑垃圾资源化利用中心，新、改建垃圾集中收储点11个、压缩中转站5个及配套设施，购买电动垃圾清运车20台。</t>
  </si>
  <si>
    <t>综合行政执法局</t>
  </si>
  <si>
    <t>A97387529ECD19DDE0535EFB480A105C</t>
  </si>
  <si>
    <t>2F6C2A9142A0593AE065F8163E8AA87C</t>
  </si>
  <si>
    <t>D8332152E2060B08E0535EFB480A673B</t>
  </si>
  <si>
    <t>332147115 筠连县三川水务投资有限责任公司</t>
  </si>
  <si>
    <t>筠连县水利局</t>
  </si>
  <si>
    <t>筠连县城镇供水保障项目</t>
  </si>
  <si>
    <t>P20511527-0189</t>
  </si>
  <si>
    <t>2020-511527-76-01-502301</t>
  </si>
  <si>
    <t>本次毛家店水厂建设处理规模为4万m3/d，根据相关设计规范要求，本次设计输水管按双营埋地敷设，输水管道单营长11.424km，双管总长22.84km，经过净水处理后，配水，配水管道总长29.627km。</t>
  </si>
  <si>
    <t>筠连县三川水务投资有限责任公司</t>
  </si>
  <si>
    <t>A905CD346EF43A7AD67801AE6E2F9D4</t>
  </si>
  <si>
    <t>2F546D20F21F6F5CE065F8163E8AA87C</t>
  </si>
  <si>
    <t>332147115</t>
  </si>
  <si>
    <t>11B5933C18680885E06320C012AC06AA</t>
  </si>
  <si>
    <t>射洪市火车站综合交通枢纽建设项目</t>
  </si>
  <si>
    <t>P22510922-0026</t>
  </si>
  <si>
    <t>2206-510922-04-01-962186</t>
  </si>
  <si>
    <t>新建站前广场1座，新建卫生间2处、停车位600个（含充电桩100个）、配套用房12000平方米、大型户外广告位55座、广场铺装及道路硬化27000平方米以及配套工程。新建货运物流集散仓库100000平方米、新建货运物流配送区30000平方米、货运停车位500个、配套道路14303米及相关配套基础设施。</t>
  </si>
  <si>
    <t>2F533693E6E66DE2E065F8163E8AA87C</t>
  </si>
  <si>
    <t>E2AA64DD042798D0E0535EFB480AD473</t>
  </si>
  <si>
    <t>遂宁市船山区老旧小区改造(五期)—涪江花园片区配套基础设施建设项目</t>
  </si>
  <si>
    <t>P24510903-0015</t>
  </si>
  <si>
    <t>2311-510903-04-01-589848</t>
  </si>
  <si>
    <t>对涪江花园片区文星街社区、凯下社区、涪江花园社区等配套基础设施进行改造，涉及小区76个，涉及房屋118栋，涉及居民4414户，涉及面积45.09万平方米，其中改造小区内道路11.18万平方米，电动自行车充电桩122个，雨水管网7.64公里，污水管网7.64公里，电力管线7.09公里，通信管线7.09公里，节能照明路灯273盏，配套建设围墙、消防、安防等基础设施。</t>
  </si>
  <si>
    <t>2F339FD46DA04EBDE065F8163E8AA87C</t>
  </si>
  <si>
    <t>11B65FF04F462342E06320C012ACB8E4</t>
  </si>
  <si>
    <t>333505001 开江县建设局机关</t>
  </si>
  <si>
    <t>开江县2022年保障性租赁住房建设（二期）项目</t>
  </si>
  <si>
    <t>P22511723-0051</t>
  </si>
  <si>
    <t>2205-511723-04-01-647212</t>
  </si>
  <si>
    <t>项目占地面积为5612m2。总建筑面积为21002.12m2,其中住宅建筑面积16205.82m2、高层为6899.28m2、多层9306.54m2、附属设施296.30m2,新建住房512套(间)及小区道路、供排水等配套基础设施建设。</t>
  </si>
  <si>
    <t>DBF8F9D082146168730FEDE3A0E7B24</t>
  </si>
  <si>
    <t>2F5A986B04D374DEE065F8163E8AA87C</t>
  </si>
  <si>
    <t>333505001</t>
  </si>
  <si>
    <t>ED7D1AC6607CB084E0535EFB480A962D</t>
  </si>
  <si>
    <t>976312303 976312303 眉山甘眉建设发展有限公司</t>
  </si>
  <si>
    <t>眉山市甘眉园区地下管廊管线建设项目</t>
  </si>
  <si>
    <t>P24511400-0009</t>
  </si>
  <si>
    <t>2311-511400-04-01-592859</t>
  </si>
  <si>
    <t xml:space="preserve">新建地下综合管廊16km，改造提升管网20km，建设地下电力通道16km，包含主体工程，配套电气、充换电设施、消防、监控、排水等附属设施以及入廊管线工程，道路破除及恢复工程 。拟新建地下综合管廊16km，改造提升管网20km，建设地下电力通道16km，包含主体工程，配套电气、充换电设施、消防、监控、排水等附属设施以及入廊管线工程，道路破除及恢复工程 </t>
  </si>
  <si>
    <t>杜洋帆</t>
  </si>
  <si>
    <t>D735070E92F4EC88514F00BD04E1D23</t>
  </si>
  <si>
    <t>2F2F506039265FBEE065F8163E8AA87C</t>
  </si>
  <si>
    <t>976312303</t>
  </si>
  <si>
    <t>11B52A8F4E900883E06320C012ACDEA4</t>
  </si>
  <si>
    <t>绵阳市安州区新建妇女儿童医院建设项目</t>
  </si>
  <si>
    <t>P20510724-0093</t>
  </si>
  <si>
    <t>2020-510724-84-01-446713</t>
  </si>
  <si>
    <t xml:space="preserve">建筑面积65000平方米，地上建筑面积55000平方米，住院大楼26000平方米，门诊及医技楼9000平方米，综合楼9000平方米，产后康复中心9000平方米，供应室及辅助用房2000平方米，地下建筑面积10000平方米，面积12200平方米，道路广场面积20433平方米。
</t>
  </si>
  <si>
    <t>2F310B82032E668CE065F8163E8AA87C</t>
  </si>
  <si>
    <t>B201AB60FEA499FEE0535EFB480A6944</t>
  </si>
  <si>
    <t>四川省乐山市沙湾区粮蔬现代农业产业园项目</t>
  </si>
  <si>
    <t>P22511111-0022</t>
  </si>
  <si>
    <t>2211-511111-04-01-468012</t>
  </si>
  <si>
    <t>建设数字农业展示厅及附属用房800㎡；新建高端智能大棚105亩，改建高端智能大棚45亩；建设普通种植大棚250亩，改建普通种植大棚100亩；露天种植1000亩；完成高效节水灌溉1500亩；土地平整及土壤改良1500亩；配套建设一座桥梁；建设智慧农业，数字化育苗，水肥一体化测控，配套建设园区生产道路和水电气设备安装，水肥一体、机井、水池、智慧农业设备等基础设施。</t>
  </si>
  <si>
    <t>2F339FD45A734EBDE065F8163E8AA87C</t>
  </si>
  <si>
    <t>ED431EBAB51D1CDBE0535EFB480A110E</t>
  </si>
  <si>
    <t>彭州市商务局</t>
  </si>
  <si>
    <t>彭州市农产品集散中心及物流仓储基地项目</t>
  </si>
  <si>
    <t>P24510182-0002</t>
  </si>
  <si>
    <t>2309-510182-04-01-410367</t>
  </si>
  <si>
    <t>本项目总占地面积为63159.21㎡（约94.74亩），规划总建筑面积为46887.90㎡及配套的道路、绿化、停车位等基础设施。建设内容主要为：冷藏保鲜库、水果交易区、蔬菜交易区、物流加工及配送用房、设备用房及其他配套设施、设备等。</t>
  </si>
  <si>
    <t>2F5B9BB4F5B561E7E065F8163E8AA87C</t>
  </si>
  <si>
    <t>11E08F66C4A749F4E06320C012AC40FB</t>
  </si>
  <si>
    <t>332190103 沐川县供排水有限公司</t>
  </si>
  <si>
    <t>沐川县水务局</t>
  </si>
  <si>
    <t>沐川县城乡供水一体化建设项目</t>
  </si>
  <si>
    <t>P20511129-0019</t>
  </si>
  <si>
    <t>2020-511129-48-01-469133</t>
  </si>
  <si>
    <t>沐川县城乡供水一体化建设项目：改扩建沐溪镇水厂日供水能力提升至20000立方，建设输水管线6公里；扩建15座乡镇水厂净水工程，日供水能力20000立方，改造输配水管网508公里；配套建设蓄水池及智慧水务工程；新建王家祠水库。</t>
  </si>
  <si>
    <t>沐川县供排水有限公司</t>
  </si>
  <si>
    <t>A78DE12E3FA7D65DE0535EFB480AAAEA</t>
  </si>
  <si>
    <t>2F3F7A2DEC5A5552E065F8163E8AA87C</t>
  </si>
  <si>
    <t>332190103</t>
  </si>
  <si>
    <t>A85272E4AD0432F4E0535EFB480A6109</t>
  </si>
  <si>
    <t>361303001 卫计局机关</t>
  </si>
  <si>
    <t>卫计局机关</t>
  </si>
  <si>
    <t>犍为县县域医疗应急救治能力提升项目</t>
  </si>
  <si>
    <t>P21511123-0005</t>
  </si>
  <si>
    <t>2111-511123-23-01-636704</t>
  </si>
  <si>
    <t>2022-12-17</t>
  </si>
  <si>
    <t>新建业务用房37000平方米，设置床位350张，建设智慧医院信息化系统，完善总平设施及购置医疗设施设备等。新建业务用房37000平方米，设置床位350张，建设智慧医院信息化系统，完善总平设施及购置医疗设施设备等。</t>
  </si>
  <si>
    <t>14A1D6EF6354A3BB72DE3A098E3B216</t>
  </si>
  <si>
    <t>2F45CE4628526FB3E065F8163E8AA87C</t>
  </si>
  <si>
    <t>361303001</t>
  </si>
  <si>
    <t>CFAE38B618FDFB54E0535EFB480A173F</t>
  </si>
  <si>
    <t>蓬安县老旧供水设施及管道改造工程</t>
  </si>
  <si>
    <t>P22511323-0073</t>
  </si>
  <si>
    <t>2208-511323-04-01-610768</t>
  </si>
  <si>
    <t>更新改造供水主干管网510公里，改造增添二次加压补偿设备12座，对部分供水厂站进行改造。 更新改造供水主干管网510公里，改造增添二次加压补偿设备12座，对部分供水厂站进行改造。更新改造供水主干管网510公里，改造增添二次加压补偿设备12座，对部分供水厂站进行改造。</t>
  </si>
  <si>
    <t>2F59F336DA113533E065F8163E8AA87C</t>
  </si>
  <si>
    <t>FD09D6C746CEC98AE0535EFB480A11B9</t>
  </si>
  <si>
    <t>“数字资阳”城市基础设施建设项目</t>
  </si>
  <si>
    <t>P23512000-0002</t>
  </si>
  <si>
    <t>2303-512000-04-04-392160</t>
  </si>
  <si>
    <t>项目通过数字化转型，建设综合应急指挥平台等项目，提升城市“平急”两用综合应急监测、处置平台能力，同步建设平台所需的信创云基础设施。共需业务服务器733台，项目建成后，通过新基建和新质生产力协同推动资阳的技术创新和产业升级，形成良性循环发展。
1.项目不涉及新增算力（数据）中心。
2.本项目为在建续发的双通过项目，2024年发行2000万、2025年发行5000万，已发行专项债资金7000万元。
3.该项目不存在信息系统的重复建设，不新增巨幅大屏等新形象工程。</t>
  </si>
  <si>
    <t>2F365A1D0C7A17B9E065F8163E8AA87C</t>
  </si>
  <si>
    <t>FD24BC5D7B6F856FE0535EFB480A68D3</t>
  </si>
  <si>
    <t>乐山市五通桥区城镇生活垃圾分类收集处理项目</t>
  </si>
  <si>
    <t>P23511112-0031</t>
  </si>
  <si>
    <t>2306-511112-04-01-816512</t>
  </si>
  <si>
    <t>本项目拟在全区范围内新建垃圾分类收集站（房）约105个，新建一座占地面积27.88亩年处理量15万立方米生活垃圾处理厂，升级改造二级场镇垃圾压缩站5个，配套垃圾转运车30辆，配置垃圾分类桶1100个。</t>
  </si>
  <si>
    <t>2F68088649EB1DDCE065F8163E8AA87C</t>
  </si>
  <si>
    <t>11AA369E5BC00F5BE06320C012ACD328</t>
  </si>
  <si>
    <t>976 岳池县经济开发区</t>
  </si>
  <si>
    <t>岳池县医药孵化中心开放实验室建设项目</t>
  </si>
  <si>
    <t>P25511621-0012</t>
  </si>
  <si>
    <t>2501-511621-04-01-700929</t>
  </si>
  <si>
    <t>对广安岳池创新药物公共服务中心质检研发平台进行技术改造和设备更新，建设医药孵化中心开放实验室4000平方米，包括购置高效液相色谱仪、二维液相—质谱联用仪、气相色谱-质谱联用仪、原子吸收分光光度计AAS、波长色散X射线荧光光谱仪、离子色谱分析仪等高端技术设备140余台，显著提升广安岳池创新药物公共服务中心质检研发平台的研发能力和水平，面向川渝地区医药企业及研发中心提供实验室开放创新服务。</t>
  </si>
  <si>
    <t>岳池县经济开发区</t>
  </si>
  <si>
    <t>8FAD8777A3579AF2E0535EFB480A8C8C</t>
  </si>
  <si>
    <t>2F59D71DF129279CE065F8163E8AA87C</t>
  </si>
  <si>
    <t>976</t>
  </si>
  <si>
    <t>2F537E1DEFF30EB3E065F8163E8AA87C</t>
  </si>
  <si>
    <t>内江市高新区新型基础设施建设项目</t>
  </si>
  <si>
    <t>P23511000-0035</t>
  </si>
  <si>
    <t>2312-511051-04-01-944578</t>
  </si>
  <si>
    <t>2027-08-25</t>
  </si>
  <si>
    <t>本项目主要建设内容为内江市高新区城市运行管理平台、城市数字孪生底座，搭建内江市交通管理系统等，内容包括在建成道路沿线增设多功能杆1800杆、监控设备1260台、LED信息展示屏720套、环境监测设540套及智能公交站台47套等，建设城市数字环卫系统并完善相关设施等。项目不涉及新增算力（数据）中心。</t>
  </si>
  <si>
    <t>项目为2024年续发项目，不存在信息系统重复建设情况，不存在新增巨幅大屏等新形象工程。</t>
  </si>
  <si>
    <t>2F4A36B74EF24138E065F8163E8AA87C</t>
  </si>
  <si>
    <t>11A364BD40B143DEE06320C012AC277F</t>
  </si>
  <si>
    <t>阿坝州松潘县川主寺镇城市集中供暖项目</t>
  </si>
  <si>
    <t>P25513224-0003</t>
  </si>
  <si>
    <t>2502-513224-04-01-797771</t>
  </si>
  <si>
    <t>本项目采用电锅炉+空气源热泵供暖，满足川主寺镇333650㎡采暖需求。拟新建1878.84㎡供热厂房，4座换热站；建设40套0.35MW空气能系统，2台10MW高压电极式电锅炉，预留1套10MW机组位置；建设高压线路1200米，一次供热管网5000米，二次供热管网18000米；配备2800㎡钢制蓄热水箱、2台630kva变压器等设施设备。</t>
  </si>
  <si>
    <t>2F5610B96EC11B12E065F8163E8AA87C</t>
  </si>
  <si>
    <t>2F310D0580266685E065F8163E8AA87C</t>
  </si>
  <si>
    <t>999814 遂宁发展高铁城市建设开发有限公司</t>
  </si>
  <si>
    <t>遂宁经开区城北片区综合交通枢纽及配套设施项目</t>
  </si>
  <si>
    <t>P23510900-0039</t>
  </si>
  <si>
    <t>2311-510924-04-01-357494</t>
  </si>
  <si>
    <t>项目规划建设总用地面积约55.43亩，新建客运站建筑面积21060.88平方米（其中：运营长途、公交停车场面积约15930平方米，配套用房面积约5130.88平方米），高铁站北侧-1AF和-1F地下停车场30000平方米，交通换乘中心 30986.68平方米；配套建设站前道路约3400米与其他基础设施。</t>
  </si>
  <si>
    <t>费友华</t>
  </si>
  <si>
    <t>ED3128793564ED69E0535EFB480A8E03</t>
  </si>
  <si>
    <t>2F4991FF86007089E065F8163E8AA87C</t>
  </si>
  <si>
    <t>999814</t>
  </si>
  <si>
    <t>11A1071D4A6E43EAE06320C012AC424E</t>
  </si>
  <si>
    <t>邻水县水务局</t>
  </si>
  <si>
    <t>邻水县城乡供水提质改造一期项目</t>
  </si>
  <si>
    <t>P22511623-0024</t>
  </si>
  <si>
    <t>2206-511623-04-01-622362</t>
  </si>
  <si>
    <t>实施集中饮用水源地新建堤坝、堤坝加固、隔离防护网、水源地监测等安全防护工程；新建输供水主次管及支管网约280Km；改建场镇及部分农村管网约500Km；新建观音桥、梁板镇等水厂，扩面增容改扩建现有水厂，提质改造水厂设施设备；配套新建和改扩建蓄水池、高位水池、泵房及配套设施设备等，将供水能力从现有37600m3/d提升到81600m3/d；建设邻水县城乡供水水质检查中心，配备相关检测设施设备；购置应急工程车及应急抢险相关设施设备；开展城乡供水管网调查，配置摄像监控、水质监测、流量监测传感器等设施设备，建立邻水县城乡供水管网信息管理系统及全过程智慧水务系统等。</t>
  </si>
  <si>
    <t>2F56A03C6FAD5779E065F8163E8AA87C</t>
  </si>
  <si>
    <t>EBFB74A96C4C231CE0535EFB480AC074</t>
  </si>
  <si>
    <t>333401101 宣汉县住房和城乡建设局机关</t>
  </si>
  <si>
    <t>宣汉县育才片区燃气管道老化更新改造项目</t>
  </si>
  <si>
    <t>P23511722-0019</t>
  </si>
  <si>
    <t>2311-511722-04-01-945977</t>
  </si>
  <si>
    <t>改造dn110燃气中压管19840米，改造dn90燃气中压管4960米，改造D89x4燃气低压管32550米，以上燃气管道中，庭院管道24800米、立管32550米；改造入户软管、加装安全报警装置共计7750户</t>
  </si>
  <si>
    <t>刘缦纾</t>
  </si>
  <si>
    <t>6EBD3D4126D4E7B9BECD3802E72DF91</t>
  </si>
  <si>
    <t>2F6C8ABE3D450696E065F8163E8AA87C</t>
  </si>
  <si>
    <t>333401101</t>
  </si>
  <si>
    <t>2F5CABE7E23D511AE065F8163E8AA87C</t>
  </si>
  <si>
    <t>304321 叙永资源利用经济园区管理委员会</t>
  </si>
  <si>
    <t>叙永资源利用经济园区管理委员会</t>
  </si>
  <si>
    <t>叙永北站仓储物流基础设施建设项目</t>
  </si>
  <si>
    <t>P24510524-0046</t>
  </si>
  <si>
    <t>2405-510524-04-01-797834</t>
  </si>
  <si>
    <t>项目占地230亩，总建筑面积约260000㎡包括仓储物流核心区259000m2，其中应急基地10000m2，综合储备库50000m2，仓库面积179000m2，冷库仓储面积约20000m2;配套管理中心1000m2，配套停车位1000个，新增充电桩100桩，同时配套道路、电力、给排水等基础设施。</t>
  </si>
  <si>
    <t>吕承璐</t>
  </si>
  <si>
    <t>BE17E8BD965727B6E0535EFB480ABE03</t>
  </si>
  <si>
    <t>2F7F0A9DBDA64DC9E065F8163E8AA87C</t>
  </si>
  <si>
    <t>304321</t>
  </si>
  <si>
    <t>19F9E4F837245D89E06320C012AC6500</t>
  </si>
  <si>
    <t>金川县田园综合体建设项目</t>
  </si>
  <si>
    <t>P25513226-0002</t>
  </si>
  <si>
    <t>2501-513226-04-01-236623</t>
  </si>
  <si>
    <t>对现有的雪梨种植基地高接换优15000亩，改建农耕文化体验园12000平方米、停车场5000平方米，新建道路工程、管网工程、农业培训基地，创建智慧农业服务体系;搭建智慧旅游平台，旅游商品展销点，配套游园设施;改建农作物加工厂点并配套建设加工设施设备、配套文化服务设施。</t>
  </si>
  <si>
    <t>2F70A9D290EF6C00E065F8163E8AA87C</t>
  </si>
  <si>
    <t>2F710E7FDAA16C0EE065F8163E8AA87C</t>
  </si>
  <si>
    <t>381507505 四川健腾建设工程有限公司</t>
  </si>
  <si>
    <t>剑阁县综合行政执法局</t>
  </si>
  <si>
    <t>剑阁县智慧停车场建设项目</t>
  </si>
  <si>
    <t>P21510823-0026</t>
  </si>
  <si>
    <t>2110-510823-04-01-386218</t>
  </si>
  <si>
    <t>2025-01-31</t>
  </si>
  <si>
    <t>主要建设内容为新建停车位共计4325个，其中道边智慧停车位2300个，立体停车楼9000㎡（225个停车位），露天停车场63000㎡（1800个停车位），配套交通诱导系统3套，路侧停车管理平台（云端）3套，停车诱导13套，双模NB地磁探测器8878个（包含改造原有停车位4778个），人脸识别系统3套，车辆抓拍系统3套，配套充电桩405桩。</t>
  </si>
  <si>
    <t>苏哲坤</t>
  </si>
  <si>
    <t>CE998DCACC84CAE3E0535EFB480AA600</t>
  </si>
  <si>
    <t>2F41B35123F6402FE065F8163E8AA87C</t>
  </si>
  <si>
    <t>381507505</t>
  </si>
  <si>
    <t>CED5C99CA5D48791E0535EFB480A62E3</t>
  </si>
  <si>
    <t>448011 平昌县建设投资开发有限公司</t>
  </si>
  <si>
    <t>平昌县城南片区城市燃气管道老化更新改造项目</t>
  </si>
  <si>
    <t>P23511923-0020</t>
  </si>
  <si>
    <t>2311-511923-04-01-702633</t>
  </si>
  <si>
    <t>190201</t>
  </si>
  <si>
    <t>天然气管道</t>
  </si>
  <si>
    <t>天然气管网和储气设施</t>
  </si>
  <si>
    <t xml:space="preserve">平昌县城南片区城市燃气管道老化更新改造项目主要是为了改造平昌县城老城区的住房，主要内容为改造庭院管道82千米、立管15千米，提升改造 25000 户户内安全切断阀、燃气泄漏报警器等设施，为居民营造安全
</t>
  </si>
  <si>
    <t>米良</t>
  </si>
  <si>
    <t>B9ED7BEA7F01BB7DE0535EFB480A92C0</t>
  </si>
  <si>
    <t>2F546D20F0CF6F5CE065F8163E8AA87C</t>
  </si>
  <si>
    <t>448011</t>
  </si>
  <si>
    <t>11CD96D8392E2588E06320C012AC2038</t>
  </si>
  <si>
    <t>423173101 四川盛安土地整理有限公司</t>
  </si>
  <si>
    <t>自贡市大安区自然资源局</t>
  </si>
  <si>
    <t>自贡市大安区国家储备林项目</t>
  </si>
  <si>
    <t>P23510304-0045</t>
  </si>
  <si>
    <t>2305-510304-04-01-456927</t>
  </si>
  <si>
    <t>营造林工程建设26000亩(其中集约人工林栽培2000亩，现有林改培19000亩，中幼林抚育及竹林复壮5000亩)；林下产业建设2600亩(其中林下经济2200亩，经济林400亩)，以及营林道路、防灭火基础设施和森林病虫害防控设备建设等。</t>
  </si>
  <si>
    <t>四川盛安土地整理有限公司</t>
  </si>
  <si>
    <t>25AA552F681C3096E065F8163E8AA87C</t>
  </si>
  <si>
    <t>2F45CF516CF76EA9E065F8163E8AA87C</t>
  </si>
  <si>
    <t>423173101</t>
  </si>
  <si>
    <t>2F45CA10FC8F6D81E065F8163E8AA87C</t>
  </si>
  <si>
    <t>蓬安县卫生局机关</t>
  </si>
  <si>
    <t>蓬安县第二中医医院及中医药健康管理中心建设项目</t>
  </si>
  <si>
    <t>P20511323-0016</t>
  </si>
  <si>
    <t>2020-511323-84-01-424524</t>
  </si>
  <si>
    <t>总用地面积78.93亩，总建筑面积78407.8㎡，其中，地上建筑面积53338.8㎡，地下建筑面积25069㎡。一是新建499张住院床位的第二中医医院，建筑面积52000㎡；二是建设承担中医药传承、研发等分中心。</t>
  </si>
  <si>
    <t>2F5A5DE1BA2B5F7CE065F8163E8AA87C</t>
  </si>
  <si>
    <t>A10FF0B4F942B041E0535EFB480A9B16</t>
  </si>
  <si>
    <t>448709003 成都环境投资集团有限公司</t>
  </si>
  <si>
    <t>三坝水厂（一期）工程项目</t>
  </si>
  <si>
    <t>P24510100-0061</t>
  </si>
  <si>
    <t>2401-510129-04-01-793107</t>
  </si>
  <si>
    <t>本项目供水工程规模为15万m3/d，一期一阶段设备按7.5万m3/d安装，设计采用常规工艺：预处理-混凝-沉淀-过滤-消毒工艺。管线部分清水输水管主输水管线DN1600共计约4.46km；北线至大邑城区方向DN1000共计约10.30km，南线方向DN700~DN300共计约37.1km。支管DN600~DN200共计约4.4km。</t>
  </si>
  <si>
    <t>成都市兴蓉集团有限公司</t>
  </si>
  <si>
    <t>D38A5E7832846809FE8BE10874895B2</t>
  </si>
  <si>
    <t>2F5B33EEF46B38AEE065F8163E8AA87C</t>
  </si>
  <si>
    <t>448709003</t>
  </si>
  <si>
    <t>1C696DC4F0342D12E065F8163E8AA87C</t>
  </si>
  <si>
    <t>318001001 梓潼县财政局机关</t>
  </si>
  <si>
    <t>绵阳市梓潼县城市水厂扩容及供水管网延伸项目</t>
  </si>
  <si>
    <t>P20510725-0016</t>
  </si>
  <si>
    <t>2020-510725-46-01-429141</t>
  </si>
  <si>
    <t>2022-10-13</t>
  </si>
  <si>
    <t>2025-10-12</t>
  </si>
  <si>
    <t>对县城莲枝水厂（二期）扩容，新建片区水厂2处，延伸城乡供水管网6800公里，覆盖县城及13个镇(乡)，供水人口32万人。优化水资源配置，合理调配各流域和区域用水，加强城市应急备用水源建设，增强区域供水保障能力。</t>
  </si>
  <si>
    <t>梓潼县财政局机关</t>
  </si>
  <si>
    <t>F325EF13B184DBBA786CAD8438C1786</t>
  </si>
  <si>
    <t>2F3F7A2B93DD5541E065F8163E8AA87C</t>
  </si>
  <si>
    <t>A09040A20550AFE6E0535EFB480A174F</t>
  </si>
  <si>
    <t>四川达州东部经开区社会停车场建设项目</t>
  </si>
  <si>
    <t>P22511700-0011</t>
  </si>
  <si>
    <t>2307-511715-04-01-675877</t>
  </si>
  <si>
    <t>在亭子文教城建2个立体式机械多功能停车场，总占地面积约10亩，4000个停车位，并设置400个充电桩。在麻柳智造城新建1个现代化的立体式机械多功能停车场（房），占地约5亩，2000个停车位，并设置200个充电桩</t>
  </si>
  <si>
    <t>2F5749525F611D87E065F8163E8AA87C</t>
  </si>
  <si>
    <t>E2B6B2288AC4A6A2E0535EFB480A7818</t>
  </si>
  <si>
    <t>332107001 乐山市五通桥区水务局</t>
  </si>
  <si>
    <t>乐山市五通桥区省级经开区供水管网改造项目</t>
  </si>
  <si>
    <t>P24511112-0030</t>
  </si>
  <si>
    <t>2403-511112-04-01-325749</t>
  </si>
  <si>
    <t>对四川五通桥经开区居民生活供水管网进行改造提升，改造供水管道约34公里、加压泵站1座。
对四川五通桥经开区居民生活供水管网进行改造提升，改造供水管道约34公里、加压泵站1座。
对四川五通桥经开区居民生活供水管网进行改造提升，改造供水管道约34公里、加压泵站1座。</t>
  </si>
  <si>
    <t>汪佳宇</t>
  </si>
  <si>
    <t>C73B017B8A04F319A8E6EEE17348903</t>
  </si>
  <si>
    <t>2F70A9B148A26C06E065F8163E8AA87C</t>
  </si>
  <si>
    <t>2F710E7FDD7D6C0EE065F8163E8AA87C</t>
  </si>
  <si>
    <t>976001001 普安工业园区机关</t>
  </si>
  <si>
    <t>万达开统筹发展农产品及食品加工园区基础设施及配套建设工程项目</t>
  </si>
  <si>
    <t>P22511723-0002</t>
  </si>
  <si>
    <t>2201-511723-04-01-630270</t>
  </si>
  <si>
    <t>标准厂房、配套用房建设、污水处理以及停车场、充电桩等附属设施工程。其中:建设标准厂房 20万平方米，雨污管网建设15公里，规划停车位1000个，规划充电桩250个，以及管网、电力通信系统等其他配套设施。</t>
  </si>
  <si>
    <t>普安工业园区机关</t>
  </si>
  <si>
    <t>6819EC6E9A34E64A6175638C253A5B8</t>
  </si>
  <si>
    <t>2F6045CF3DF660D0E065F8163E8AA87C</t>
  </si>
  <si>
    <t>D809F60D3DD73385E0535EFB480A9A5F</t>
  </si>
  <si>
    <t>333327504 市住房保障和房屋管理局</t>
  </si>
  <si>
    <t>2020年德阳市区直管公房老旧小区改造项目</t>
  </si>
  <si>
    <t>P20510600-0063</t>
  </si>
  <si>
    <t>2020-510600-78-01-445758</t>
  </si>
  <si>
    <t>2021-12-31</t>
  </si>
  <si>
    <t>包括旌阳、孝感两个街道5个社区共6个小区的给排水工程、消防工程、工程、安防工程及公共配套设施改造等，项目包含给水管道更换1278m、消防工程（含消防栓、消防箱等）36个、排水管道1343m、监控设施整改（含监控线路、摄像头及监控设备等）24套、工程448平方米。</t>
  </si>
  <si>
    <t>凃海军</t>
  </si>
  <si>
    <t>938E5C8B76A42A6BCF7DBCBE3FC38F0</t>
  </si>
  <si>
    <t>2F67E628B47B0CB8E065F8163E8AA87C</t>
  </si>
  <si>
    <t>333327504</t>
  </si>
  <si>
    <t>B2B7E41E3DC82FE0E0535EFB480A6CE5</t>
  </si>
  <si>
    <t>999104 999104 成都市成华区人民医院</t>
  </si>
  <si>
    <t>成都市成华区卫生健康局</t>
  </si>
  <si>
    <t>成都市成华区人民医院功能提升建设项目</t>
  </si>
  <si>
    <t>P23510108-0007</t>
  </si>
  <si>
    <t>2306-510108-04-03-942332</t>
  </si>
  <si>
    <t>成都市成华区人民医院功能提升建设项目的主要建设内容和规模如下：为位于成都市成华区青龙街道新山社区2组的成都市成华区人民医院设备购置，主要购置医院医疗设备等设备设施，提升医院功能，完善医院医疗设备配置等。</t>
  </si>
  <si>
    <t>陈</t>
  </si>
  <si>
    <t>FD09D681D57FC990E0535EFB480A301B</t>
  </si>
  <si>
    <t>2F6CFF23B2304319E065F8163E8AA87C</t>
  </si>
  <si>
    <t>999104</t>
  </si>
  <si>
    <t>FD09D6822B03C98CE0535EFB480A64FD</t>
  </si>
  <si>
    <t>四川平昌经济开发区电子信息产业功能区基础设施建设项目</t>
  </si>
  <si>
    <t>P25511923-0003</t>
  </si>
  <si>
    <t>2502-511923-04-01-756357</t>
  </si>
  <si>
    <t>建设定制化厂房面积约60000平方米，新建员工宿舍8000平方米，配套办公用房6000平方米。配套建设管网共约5500米（含污水、雨水、消防）、道路2000米 ，停车位450个、新能源充电桩80个及其他附属配套设施。</t>
  </si>
  <si>
    <t>2F6E795E219D653EE065F8163E8AA87C</t>
  </si>
  <si>
    <t>2F67E34BAA5E0CC2E065F8163E8AA87C</t>
  </si>
  <si>
    <t>开江县淙城街道片区供水管网漏损治理工程</t>
  </si>
  <si>
    <t>P24511723-0046</t>
  </si>
  <si>
    <t>2412-511723-04-01-734374</t>
  </si>
  <si>
    <t>（1）改造DN100~DN150供水管网约12.5公里；（2）改造DN200~DN500供水管网约20公里；（3）改造“一户一表”约4.47万户；（4）增设分区计量装置30个；（5）增设管网区域压力监测点位22个。</t>
  </si>
  <si>
    <t>2F4725A4B1F97CC6E065F8163E8AA87C</t>
  </si>
  <si>
    <t>2F4281FCDCC114ACE065F8163E8AA87C</t>
  </si>
  <si>
    <t>361147303 凉山州第二人民医院</t>
  </si>
  <si>
    <t>凉山彝族自治州第二人民医院新院区建设项目（一期）</t>
  </si>
  <si>
    <t>P22513400-0003</t>
  </si>
  <si>
    <t>2112-513400-23-01-827565</t>
  </si>
  <si>
    <t>一期总建筑面积90535.99平方米，其中：地上建筑面积60535.99平方米，包括门诊楼11983.24平方米，住院楼26273.20平方米，妇儿楼6880平方米，医技楼5395平方米，核医学制剂楼3000平方米，发热门诊楼3002.45平方米，彝药研发生产楼4002.10平方米；地下建筑面积30000平方米，并配套建设相关附属设施。</t>
  </si>
  <si>
    <t>凉山州第二人民医院</t>
  </si>
  <si>
    <t>901F3EE109E3866BE0535EFB480AA859</t>
  </si>
  <si>
    <t>2F6C53D92EED68BCE065F8163E8AA87C</t>
  </si>
  <si>
    <t>361147303</t>
  </si>
  <si>
    <t>E2A59F38F37B07C9E0535EFB480AF4AC</t>
  </si>
  <si>
    <t>P20511681-0042</t>
  </si>
  <si>
    <t>西安至重庆高铁广安段征地拆迁、高铁站基础设施及配套设施建设，60公里。西渝高铁广安段项目（以下简称“本项目”）新建正线长度59.617km，桥隧比85.6%，估算总额为105.522亿元，红线范围内房屋拆迁202610平方米，厂矿企业拆迁23034平方米，本项目总投资合计约为1269220.00万元。</t>
  </si>
  <si>
    <t>2F59892D579F06C4E065F8163E8AA87C</t>
  </si>
  <si>
    <t>E0217FFC4A582325E0535EFB480AE5AA</t>
  </si>
  <si>
    <t>中欧（亚）班列成都集结中心（德阳辅港）综合服务效能提升工程</t>
  </si>
  <si>
    <t>P22510600-0103</t>
  </si>
  <si>
    <t>2206-510603-04-01-365952</t>
  </si>
  <si>
    <t>1、新建集装箱、冷链箱装卸专用线6条，站台7座；集装箱堆场、汽车接驳区约5万平米；海关监管查验作业区、监管仓库，货物中转场、中转仓、分拨仓约35万平米；2、新建数字国际班列、海关监管、智慧场站管理、智能智慧化生产管理等，建设新能源重卡换电站1座、新能源货车充电桩60个，配备正面吊4个、叉车25台、转运车辆10台及分拣、传送等设施设备；3、改建孝黄路全长约7千米，新建银山路南延线、贺兰山路、松江路、会龙山路、孝黄路—德罗干道连接线等5条断头路，总长约9.83千米。</t>
  </si>
  <si>
    <t>2F5E2A19968458A3E065F8163E8AA87C</t>
  </si>
  <si>
    <t>2F5BA001400D6348E065F8163E8AA87C</t>
  </si>
  <si>
    <t>360070001 五通桥区教育局</t>
  </si>
  <si>
    <t>五通桥区教育局</t>
  </si>
  <si>
    <t>乐山市教育局</t>
  </si>
  <si>
    <t>乐山市五通桥区产教融合实训基地项目</t>
  </si>
  <si>
    <t>P21511112-0010</t>
  </si>
  <si>
    <t>2109-511112-04-01-603871</t>
  </si>
  <si>
    <t>2022-07-19</t>
  </si>
  <si>
    <t xml:space="preserve">总用地面积约60亩，新建实训大楼，建筑面积约25000㎡，新建配套服务用房12000㎡；设施、集散地、围墙、附属设施等33000㎡；以及购置实训器材及相应设备设施。以及购置实训器材及相应设备设施。 
</t>
  </si>
  <si>
    <t>陈友权</t>
  </si>
  <si>
    <t>F05E80ADEEF4D859380171A5E9E3F44</t>
  </si>
  <si>
    <t>2F480478CAA25964E065F8163E8AA87C</t>
  </si>
  <si>
    <t>360070001</t>
  </si>
  <si>
    <t>CFF7405CB07D54FAE0535EFB480AD55F</t>
  </si>
  <si>
    <t>999004 汶川县汶兴资产管理有限公司</t>
  </si>
  <si>
    <t>汶川县住房和城乡建设局审核</t>
  </si>
  <si>
    <t>汶川县城市更新及公共空间提升建设项目</t>
  </si>
  <si>
    <t>P24513221-0007</t>
  </si>
  <si>
    <t>2412-513221-04-01-197742</t>
  </si>
  <si>
    <t>改造老旧街区废弃闲置建筑7800平方米，配套提升电力设施、供排水管网3公里等;建设社区嵌入式服务体 3600 平方米，提升公共服务活动区 4200 平方米，配套室外公共健身场地提升，包括安装购置健身器材1套、休闲活动设施等。</t>
  </si>
  <si>
    <t>王俊</t>
  </si>
  <si>
    <t>2F665FD34B695E0CE065F8163E8AA87C</t>
  </si>
  <si>
    <t>2F69E2BD7B7F6BEEE065F8163E8AA87C</t>
  </si>
  <si>
    <t>2F69DCAF1B646BEBE065F8163E8AA87C</t>
  </si>
  <si>
    <t>976003025 遂宁裕瑞农业有限责任公司</t>
  </si>
  <si>
    <t>遂宁高新区城乡统筹与社会保障服务中心</t>
  </si>
  <si>
    <t>遂宁高新区数字农业种子种苗基地建设项目</t>
  </si>
  <si>
    <t>P23510900-0052</t>
  </si>
  <si>
    <t>2312-510926-04-01-663336</t>
  </si>
  <si>
    <t>2027-08-27</t>
  </si>
  <si>
    <t>项目规划总用地约1100亩，其中:发展育种育苗种植区约1000亩;基础设施及其他辅助设施建设约100亩，主要内容包括: 1.主要建设育苗育种基础设施，数字化智能玻璃联栋温室10080 平方米、数字化智能薄膜联栋温室10000平方米、数字化智能温室11000平方米; 2.建设农产品分拣烘干坊1000平方米; 3.新建保鲜存储仓库 1200平方米; 4.建设农产品质量监测室500平方米;5.新建农机存储库600平方米; 6.采购生产所需的设施设备(农机具100套、“智慧农情遥感监测服务平台”、物联网设备、数字化苗床及操作系统、污水处理设备、种苗嫁接机器人等设备)及其他配套设施。</t>
  </si>
  <si>
    <t>遂宁裕瑞农业有限责任公司</t>
  </si>
  <si>
    <t>0F85838449C5AC34E0635EFB480A0988</t>
  </si>
  <si>
    <t>2F45CF517B5B6EA9E065F8163E8AA87C</t>
  </si>
  <si>
    <t>976003025</t>
  </si>
  <si>
    <t>11B98EB2E6C669FBE06320C012AC3D4E</t>
  </si>
  <si>
    <t>仁寿县城市更新改造提升项目一期</t>
  </si>
  <si>
    <t>P22511421-0014</t>
  </si>
  <si>
    <t>2202-511421-17-01-109307</t>
  </si>
  <si>
    <t>改造89个老旧小区，设计3635户，积41.64万平方米及周边配套基础设施建设；对文林路、阳光步行街等6.1公里旧城区街道周边环境整治改造（包含给排水、公厕、照明、地面、墙面、消防设施等）；对城区18个社区约9万元平方米的公共空间进行改造；整治旧城区明沟散13.5公里；改造华达学校周边、陵州商混等10处老旧建筑，建筑面积4.3万平方米；新建和更新改造城区燃气管道30.5公里和供水管道22.3公里等。</t>
  </si>
  <si>
    <t>2F33337BBA664D1DE065F8163E8AA87C</t>
  </si>
  <si>
    <t>D87E3E98A6E3641DE0535EFB480A17E3</t>
  </si>
  <si>
    <t>四川蓬安工业园区建设项目</t>
  </si>
  <si>
    <t>P18511323-0013</t>
  </si>
  <si>
    <t>2019-511323-47-01-332565</t>
  </si>
  <si>
    <t>2018-03-17</t>
  </si>
  <si>
    <t xml:space="preserve">本项目规划用地面积503813.47平方米，其中拟新征土地477146.67平方米，标准厂房用地面积26666.80平方米。主要建设标准厂房、土地整治、园区8条道路等。
本项目规划用地面积503813.47平方米，其中拟新征土地477146.67平方米，标准厂房用地面积26666.80平方米。主要建设标准厂房、土地整治、园区8条道路等。
</t>
  </si>
  <si>
    <t>2F70BF45F768732AE065F8163E8AA87C</t>
  </si>
  <si>
    <t>7A33C4B16AC13E75E0535EFB480A95FE</t>
  </si>
  <si>
    <t>四川武胜经济开发区标准化厂房及基础设施建设项目</t>
  </si>
  <si>
    <t>P23511622-0044</t>
  </si>
  <si>
    <t>2308-511622-04-01-808957</t>
  </si>
  <si>
    <t xml:space="preserve">项目占地20万平米，其中标准化厂房占地9.8万平米，建筑面积约15万平方；新建道路共约3.2千米，共占地约6.4万平方米。附属建设地面停车位80个，充电桩20个及园区给水、排水、燃气管网、电力通信等地下管网配套工程。
</t>
  </si>
  <si>
    <t>2F4816E94734610DE065F8163E8AA87C</t>
  </si>
  <si>
    <t>1C78A393FAEE2D0EE065F8163E8AA87C</t>
  </si>
  <si>
    <t>攀枝花市国家物流枢纽格里坪物流园区基础设施建设项目</t>
  </si>
  <si>
    <t>P23510403-0044</t>
  </si>
  <si>
    <t>2310-510403-04-01-819799</t>
  </si>
  <si>
    <t>该项目位于攀枝花市西区格里坪，为发展西区物流经济和发展，促进攀西地区物流发展拟新建物流仓储约3000平方米、堆场5000平方米，采购园区公铁联运转运设施设备，改扩建园区物流转运道路，配套完善其他附属设施。</t>
  </si>
  <si>
    <t>2F5A280FA2DF4AC9E065F8163E8AA87C</t>
  </si>
  <si>
    <t>2F5987422863084DE065F8163E8AA87C</t>
  </si>
  <si>
    <t>361361002 蓬安县卫生局机关</t>
  </si>
  <si>
    <t>蓬安县人民医院医养结合建设项目</t>
  </si>
  <si>
    <t>P24511323-0039</t>
  </si>
  <si>
    <t>2404-511323-04-01-660820</t>
  </si>
  <si>
    <t>项目主要建设内容：将原第一住院楼改造为医养综合大楼，总建筑面积为 14640.5 ㎡，设置床位 329 张；主要建设内容包括室内功能性改造、给排水改造、暖通改造、电气改造、外立面改造及设施设备购置等。</t>
  </si>
  <si>
    <t>A71DEAEA5C4482882ED95E440C4F688</t>
  </si>
  <si>
    <t>2F7BDB62464F7FE5E065F8163E8AA87C</t>
  </si>
  <si>
    <t>2F5DC071978C567CE065F8163E8AA87C</t>
  </si>
  <si>
    <t>976905 眉山市安和旅游开发有限公司</t>
  </si>
  <si>
    <t>眉山市东坡区文化广播电视和旅游局</t>
  </si>
  <si>
    <t>眉山“中国泡菜城”博物馆及周边基础设施项目</t>
  </si>
  <si>
    <t>P22511402-0009</t>
  </si>
  <si>
    <t>2211-511402-04-01-870761</t>
  </si>
  <si>
    <t>项目改扩建泡菜博物馆面积约8000平方米，其中地上建筑5700平方米（含非遗课堂、微型电影院、泡菜文化制作展示厅、藏品库、体验区、培训区及配套设施等）；地下建筑2300平方米，主要建设内容为地下停车场、设备用房、垃圾用房等，同时建设博物馆生态停车场2000平方米，配套建设道路、生态植被、室外照明及其他相关附属工程。</t>
  </si>
  <si>
    <t>眉山市安和旅游开发有限公司</t>
  </si>
  <si>
    <t>ED2D86F28988DCD7E0535EFB480A0842</t>
  </si>
  <si>
    <t>2F336CEE5FEE4EB7E065F8163E8AA87C</t>
  </si>
  <si>
    <t>976905</t>
  </si>
  <si>
    <t>ED2DA0291902DCE9E0535EFB480A323A</t>
  </si>
  <si>
    <t>333330001 荣县城管局（机关）</t>
  </si>
  <si>
    <t>荣县城乡生活垃圾收转运处置体系建设项目</t>
  </si>
  <si>
    <t>P23510321-0024</t>
  </si>
  <si>
    <t>2311-510321-04-01-384489</t>
  </si>
  <si>
    <t>提标改造现有垃圾处理厂，保持现有日处理量48t/d，不新增；建设垃圾筛分车间、筛分产物暂存车间等共18000平方米，配套垃圾分选设备，臭味和粉尘控制系统，渗滤液防渗收集处理，垃圾分类处理、收转运体系等。</t>
  </si>
  <si>
    <t>荣县城管局（机关）</t>
  </si>
  <si>
    <t>03AD16D1DAB476C9AAE8F86EE497E5A</t>
  </si>
  <si>
    <t>2F5A2D7D8F0F4C28E065F8163E8AA87C</t>
  </si>
  <si>
    <t>11B52A8F63640883E06320C012ACDEA4</t>
  </si>
  <si>
    <t>汉巴南铁路巴中东综合交通枢纽建设项目</t>
  </si>
  <si>
    <t>P23511900-0010</t>
  </si>
  <si>
    <t>2303-511924-04-01-335021</t>
  </si>
  <si>
    <t>2025-02-14</t>
  </si>
  <si>
    <t>2027-02-14</t>
  </si>
  <si>
    <t>项目总建筑面积约67100平方米，地下建筑面积(停车场)40000平方米，地上建筑面积27100平方米，包括客运站主站房建筑面积14500平方米，小件快运及行李托运区 12100平方米，维修间、安检用房及门卫房约500平方米。地面停车场约20000平方米，配套建设铁路车站连接通道520米、站前广场连接道路约1900米及其他相关附属设施。</t>
  </si>
  <si>
    <t>2F59EF3B428B333CE065F8163E8AA87C</t>
  </si>
  <si>
    <t>FD1D014489D5C96FE0535EFB480ADA32</t>
  </si>
  <si>
    <t>361361004 营山县中医医院</t>
  </si>
  <si>
    <t>营山县卫生健康局机关</t>
  </si>
  <si>
    <t>营山县中医医院医技综合楼建设项目</t>
  </si>
  <si>
    <t>P20511322-0035</t>
  </si>
  <si>
    <t>2018-511322-83-01-281710</t>
  </si>
  <si>
    <t>项目建设规模：该项目建设总规模为24674平方米。主要建设内容为：新建医技综合楼，新增感染科，增设负压病床（平战结合）50张、污水处理站、医疗废物收集站、双回10KV电路、地下停车场及其配套的基础设施设备等。</t>
  </si>
  <si>
    <t>营山县中医院</t>
  </si>
  <si>
    <t>66EDA5C16E24B5794269125D7C8D073</t>
  </si>
  <si>
    <t>2F56AC55850F5CAAE065F8163E8AA87C</t>
  </si>
  <si>
    <t>361361004</t>
  </si>
  <si>
    <t>B28E6C6BDD406BC6E0535EFB480ACAB5</t>
  </si>
  <si>
    <t>332004 四川安宁水务运营管理有限责任公司</t>
  </si>
  <si>
    <t>米易县水利局</t>
  </si>
  <si>
    <t>米易县五马箐水库工程</t>
  </si>
  <si>
    <t>P25510421-0022</t>
  </si>
  <si>
    <t>2309-510421-04-01-577775</t>
  </si>
  <si>
    <t>包括枢纽工程和灌区工程。枢纽工程为新建小（1）型水库一座，总库容 379 万 m3；灌区工程新建干支管总长 22098.72m（其中隧洞长 1268.28m），设计灌溉面积 1.5 万亩（新增 1.49 万亩，改善 0.01 万亩），并向白马工业园一枝山组团供水 。</t>
  </si>
  <si>
    <t xml:space="preserve"> 四川安宁水务运营管理有限责任公司</t>
  </si>
  <si>
    <t>2F54074D154446D8E065F8163E8AA87C</t>
  </si>
  <si>
    <t>2F6C71FA580A79A2E065F8163E8AA87C</t>
  </si>
  <si>
    <t>332004</t>
  </si>
  <si>
    <t>2F692B2FE4762322E065F8163E8AA87C</t>
  </si>
  <si>
    <t>361108114 越西县中彝医医院</t>
  </si>
  <si>
    <t>越西县中彝医医院（一期）建设项目</t>
  </si>
  <si>
    <t>P22513434-0013</t>
  </si>
  <si>
    <t>2205-513434-04-01-516965</t>
  </si>
  <si>
    <t>2023-05-05</t>
  </si>
  <si>
    <t>新建发热门诊楼、门诊楼、医技楼、综合楼等面积32820.64平方米（其中：地上面积22804.27平方米，地下面积10016.37平方米），完善相关医疗设备和附属设施建设。建成以后方便群众就医，提升县城医疗水平。</t>
  </si>
  <si>
    <t>李强</t>
  </si>
  <si>
    <t>ECD974A021E27232E0535EFB480A0F67</t>
  </si>
  <si>
    <t>2F5D4E4572542A01E065F8163E8AA87C</t>
  </si>
  <si>
    <t>361108114</t>
  </si>
  <si>
    <t>ECD974A021E47232E0535EFB480A0F67</t>
  </si>
  <si>
    <t>四川井研经开区农机装备智造园基础设施建设项目</t>
  </si>
  <si>
    <t>P25511124-0012</t>
  </si>
  <si>
    <t>2502-511124-04-01-288870</t>
  </si>
  <si>
    <t>四川井研经开区农机装备智造园基础设施建设项目项目占地约 50.73 亩，总建筑面积约 32000.00平方米，新建园区(多层)标准化厂房、仓储用房，农机智能研发中心等，建设园区配套道路新增停车位，充电桩，完善园区供水、供电、排水等基础设施。</t>
  </si>
  <si>
    <t>2F5A59BB75525E26E065F8163E8AA87C</t>
  </si>
  <si>
    <t>2F58BBFDDB0C3623E065F8163E8AA87C</t>
  </si>
  <si>
    <t>361144104 中江县人民医院</t>
  </si>
  <si>
    <t>中江县卫生局机关</t>
  </si>
  <si>
    <t>中江县人民医院改扩建项目</t>
  </si>
  <si>
    <t>P19510623-0025</t>
  </si>
  <si>
    <t>2019-510623-84-01-391268</t>
  </si>
  <si>
    <t>2022-04-14</t>
  </si>
  <si>
    <t>拟新建门诊医技大楼、急救中心、第二住院大楼、康养住院综合楼、住院VIP楼、行政科研综合楼、后勤及营养食堂等业务用房，总占地面积77.49亩，总建筑面积约278900平方米，车位数1790个，分三期建设。</t>
  </si>
  <si>
    <t>中江县人民医院</t>
  </si>
  <si>
    <t>9B3934A68D8A3C82E0535EFB480AFC4A</t>
  </si>
  <si>
    <t>2F463B4621AC6EABE065F8163E8AA87C</t>
  </si>
  <si>
    <t>361144104</t>
  </si>
  <si>
    <t>9B1F732B671DFFF9E0535EFB480A724F</t>
  </si>
  <si>
    <t>976111001 什邡市恒源智创商业运营管理有限公司</t>
  </si>
  <si>
    <t>什邡市经济信息化和科学技术局</t>
  </si>
  <si>
    <t>什邡创新产业园（主片区）工业污水处理厂</t>
  </si>
  <si>
    <t>P24510682-0026</t>
  </si>
  <si>
    <t>2404-510682-04-01-807321</t>
  </si>
  <si>
    <t>建设规模及内容:本工程规模2.0万m3/d，近期设计1.0万m3/d，预留远期1.0万m3/d处理用地。辅助设施用房土建一次性建设，设备预留安装位置，预留远期深度除氟工艺建设用地。配套污水收集管网9.0公里、排放管网12.0公里，及双回路电力供电设施等基础设施。</t>
  </si>
  <si>
    <t>杨玉健</t>
  </si>
  <si>
    <t>2F412380B1AB03EEE065F8163E8AA87C</t>
  </si>
  <si>
    <t>2F58AB80EF202F45E065F8163E8AA87C</t>
  </si>
  <si>
    <t>976111001</t>
  </si>
  <si>
    <t>2F5820371BF2746AE065F8163E8AA87C</t>
  </si>
  <si>
    <t>361129 理塘县人民医院</t>
  </si>
  <si>
    <t>理塘县卫生健康局</t>
  </si>
  <si>
    <t>理塘县人民医院医技综合楼建设项目</t>
  </si>
  <si>
    <t>P21513334-0007</t>
  </si>
  <si>
    <t>2107-513300-04-01-690153</t>
  </si>
  <si>
    <t>2022-04-20</t>
  </si>
  <si>
    <t>本项目建设选址在理塘县高城镇德西二村，位于理塘县医疗综合 园区内，土地为国家划拨用地。项目场地为地势平缓、开阔，西侧有 一水渠，北侧为团结路外延线，项目区现状建筑稀少。项目区位条件 优越，规划用地面积 1000 ㎡。满足医疗建筑物与院外周边建筑应设 置隔离的卫生间距。</t>
  </si>
  <si>
    <t>理塘县人民医院</t>
  </si>
  <si>
    <t>33887B847CC4111A96D85BB0BDE87E2</t>
  </si>
  <si>
    <t>2F484E7CDA6A7770E065F8163E8AA87C</t>
  </si>
  <si>
    <t>361129</t>
  </si>
  <si>
    <t>CFD86E0C9D8F8CF0E0535EFB480A3AA0</t>
  </si>
  <si>
    <t>448103 四川泸定城市发展有限公司</t>
  </si>
  <si>
    <t>泸定县发展和改革局（泸定县粮食和物资储备局、泸定县数据局）</t>
  </si>
  <si>
    <t>产城融合发展示范项目新型轻工业生产基地</t>
  </si>
  <si>
    <t>P22513322-0006</t>
  </si>
  <si>
    <t>2203-513300-04-01-271319</t>
  </si>
  <si>
    <t>项目总用地面积 131.60 亩，参与计容的规划净用地面积为 79744.28 ㎡（约 119.62 亩），总建筑面积 143852.43 ㎡，其中地上建筑面积 139601.95 ㎡，主要包括多层标准化厂房 129834.10 ㎡，轻工业产业科创研发基地9767.85 ㎡；地下建筑面积 4250.48 ㎡。涉及停车位 170 个，其中地下停车位 70 个，地上停车位 100 个。</t>
  </si>
  <si>
    <t>四川泸定城交建设投资有限责任公司</t>
  </si>
  <si>
    <t>CF8DE3C1A8DBF922E0535EFB480AEF67</t>
  </si>
  <si>
    <t>2F5672B978CD4570E065F8163E8AA87C</t>
  </si>
  <si>
    <t>448103</t>
  </si>
  <si>
    <t>ED6B85578C31E53DE0535EFB480A7C8F</t>
  </si>
  <si>
    <t>剑阁县人民医院提标扩能建设项目</t>
  </si>
  <si>
    <t>P23510823-0016</t>
  </si>
  <si>
    <t>2308-510823-04-01-759262</t>
  </si>
  <si>
    <t>新增床位170张，拆除原门诊综合大楼4000平方米，项目规划用地6000平方米，总建筑面积31298.47平方米。其中新建门急诊综合大楼29369.78平方米（含急诊、门诊、智慧医院、健康体检中心、介入室、供应室、浆洗房、地下停车场等）、业务用房1678.69平方米、直线加速器机房250平方米，购置医疗设施设备并配套相应的给排水、强弱电、暖通、电梯等附属工程。</t>
  </si>
  <si>
    <t>2F3E2A2ADA73470BE065F8163E8AA87C</t>
  </si>
  <si>
    <t>11A291B2455143E0E06320C012AC113E</t>
  </si>
  <si>
    <t>广元市鱼洞河水厂及配套管网建设项目</t>
  </si>
  <si>
    <t>P20510800-0022</t>
  </si>
  <si>
    <t>2020-510800-46-01-464094</t>
  </si>
  <si>
    <t>新建8万吨/日供水厂一座，新建配套DN1000原水管约7.5公里，新建配套DN150-800清水管约32公里，供水覆盖区域包括北二环、东坝、雪峰、大石荣山片区及昭化城区，清水输水管沿大石复线、北二环东沿线、泰山路、国道212线元坝过境段等铺设。</t>
  </si>
  <si>
    <t>2F57BBBF9CC246E6E065F8163E8AA87C</t>
  </si>
  <si>
    <t>B28DE6847BE024EBE0535EFB480A9CA1</t>
  </si>
  <si>
    <t>324301 荥经县自然资源事务中心</t>
  </si>
  <si>
    <t>荥经县自然资源和规划局</t>
  </si>
  <si>
    <t>荥经县2025年第一批次专项债券土地储备项目1</t>
  </si>
  <si>
    <t>P25511822-0013</t>
  </si>
  <si>
    <t xml:space="preserve">主要内容： 
 收回收购存量闲置土地138.30633亩 
预期效益： 
 1.经济效益：本项目预计债券发行期限为5年，可实现的运营收入主要为土地出让收入等。 
 2.社会效益：项目建成后，可以达到收回收购存量闲置土地的设计目标。
</t>
  </si>
  <si>
    <t>荥经县自然资源事务中心</t>
  </si>
  <si>
    <t>86AFDE1C19346B99477F141435E6D8C</t>
  </si>
  <si>
    <t>2F71C2A5F1D36157E065F8163E8AA87C</t>
  </si>
  <si>
    <t>2F5856B0CF400B30E065F8163E8AA87C</t>
  </si>
  <si>
    <t>中江县城镇燃气管网基础建设项目(二期）</t>
  </si>
  <si>
    <t>P25510623-0019</t>
  </si>
  <si>
    <t>2502-510623-99-01-293100</t>
  </si>
  <si>
    <t>新建城镇低压管网1200KM，城镇中压管网45KM，集输管网51KM，高压主管网35KM，调压站1处，燃气管道信息化设施1套等其他附属配套工程。新建城镇低压管网1200KM，城镇中压管网45KM，集输管网51KM，高压主管网35KM，调压站1处，燃气管道信息化设施1套等其他附属配套工程。</t>
  </si>
  <si>
    <t>2F48173AD2B460D9E065F8163E8AA87C</t>
  </si>
  <si>
    <t>2F333B39B09C4EB9E065F8163E8AA87C</t>
  </si>
  <si>
    <t>332307101 万源市水务局</t>
  </si>
  <si>
    <t>万源市水务局</t>
  </si>
  <si>
    <t>万源市城乡供水一体化建设项目</t>
  </si>
  <si>
    <t>P25511781-0007</t>
  </si>
  <si>
    <t>2409-511781-04-01-557014</t>
  </si>
  <si>
    <t xml:space="preserve"> 建设地址;万源市31个多镇，建设'6+#"布局的域乡供水一休化工程，新建大竹河、竹岭、黑宝山、草坝、210国道5大片区供水工程及营家乡独立供水工程，改矿建白沙大片区及鹰背、紫溪、蜂福处独立乡镇供水工程。</t>
  </si>
  <si>
    <t>871CEFCB88C4FC68DBE142560A92140</t>
  </si>
  <si>
    <t>2F6F4BA631C05F1DE065F8163E8AA87C</t>
  </si>
  <si>
    <t>332307101</t>
  </si>
  <si>
    <t>2F6E1523A14038ADE065F8163E8AA87C</t>
  </si>
  <si>
    <t>丹棱县城乡冷链物流园及基础设施建设项目</t>
  </si>
  <si>
    <t>P22511424-0017</t>
  </si>
  <si>
    <t>2201-511424-04-01-506456</t>
  </si>
  <si>
    <t>2026-12-28</t>
  </si>
  <si>
    <t>项目总占地约515亩，主要建设内容包含：新建园区冷库20000平方米；新建园区仓储库60000平方米；新建园区客货物流集散中心45300平方米；新建园区连接道路配套实施电力、供排水等园区基础设施建设。</t>
  </si>
  <si>
    <t>2F307E58D96530FDE065F8163E8AA87C</t>
  </si>
  <si>
    <t>D8987B3185BEAB9CE0535EFB480AA24A</t>
  </si>
  <si>
    <t>青神县发展和改革局</t>
  </si>
  <si>
    <t>四川青神经济开发区基础设施及配套设施建设项目（一期）</t>
  </si>
  <si>
    <t>P22511425-0020</t>
  </si>
  <si>
    <t>2208-511425-04-01-757277</t>
  </si>
  <si>
    <t>项目占地约460亩，新建标准化厂房12万平方米，园区停车场2万平方米；新建或改建园区道路、雨污管网、燃气管网、电网、通讯、充电设施等基础设施，配套建设园区安防系统、环境监测系统；提标升级工业园区污水处理厂等。</t>
  </si>
  <si>
    <t>2F317C049A1D1710E065F8163E8AA87C</t>
  </si>
  <si>
    <t>ED2E8452E5057C3EE0535EFB480A989F</t>
  </si>
  <si>
    <t>大竹县莲印路339号滥井坝49号等18个老旧小区附属设施改造 工程项目</t>
  </si>
  <si>
    <t>P20511724-0062</t>
  </si>
  <si>
    <t>2020-511724-78-01-441623</t>
  </si>
  <si>
    <t>2025-04-05</t>
  </si>
  <si>
    <t>涉及18个老旧小区共计2207户、总建筑面积19.54万平方米，改造内容主要包括楼体整治修缮19万平方米、道路硬化2万平方米、沿街整治5万平方米，改造停车位232个、增设智能充电桩65套。涉及18个老旧小区共计2207户、总建筑面积19.54万平方米，改造内容主要包括楼体整治修缮19万平方米、道路硬化2万平方米、沿街整治5万平方米，改造停车位232个、增设智能充电桩65套。</t>
  </si>
  <si>
    <t>2F5F3269EB2A704BE065F8163E8AA87C</t>
  </si>
  <si>
    <t>11CDAA3828162785E06320C012AC0987</t>
  </si>
  <si>
    <t>324144102 沐川县土地储备中心</t>
  </si>
  <si>
    <t>沐川县自然资源局</t>
  </si>
  <si>
    <t>乐山市沐川县使用专项债券收回收购沐溪镇城北路和交通街路政大队存量闲置土地项目</t>
  </si>
  <si>
    <t>P25511129-0013</t>
  </si>
  <si>
    <t>2503-511129-04-01-215558</t>
  </si>
  <si>
    <t>本项目拟收储土地37.32亩，涉及2个收回收购地块，分别为沐溪镇城北路部分商住地块、沐溪镇交通街路政大队棚改商服地块。本项目总投资2750.00 万元。其中，项目资本金150.00万元，占项目资金筹措总额5.45%，来源为财政资金；拟发行债券总金额2600.00万元，占项目资金筹措总额的94.55%。拟发行债券总金额：2600.00 万元，占项目资金筹措总额的94.55%。</t>
  </si>
  <si>
    <t>沐川县土地储备中心</t>
  </si>
  <si>
    <t>A999848EE8E482EB69C7BF568AD3997</t>
  </si>
  <si>
    <t>2F71A03A5684513AE065F8163E8AA87C</t>
  </si>
  <si>
    <t>324144102</t>
  </si>
  <si>
    <t>2F71198FC1511E11E065F8163E8AA87C</t>
  </si>
  <si>
    <t>广元国际铁路物流园项目</t>
  </si>
  <si>
    <t>P22510800-0029</t>
  </si>
  <si>
    <t>2206-510800-04-01-385803</t>
  </si>
  <si>
    <t>广元国际铁路物流园项目占地约880亩，主要建设海关监管作业场所（约95亩）、集装箱箱管中心（约80亩）、多式联运中心（约37亩）、冷链物流分拨中心（约330亩）、保税物流中心（约98亩）、仓储区、跨境电商区以及园区道路、管网等配套设施。</t>
  </si>
  <si>
    <t>2F53A68249870F2DE065F8163E8AA87C</t>
  </si>
  <si>
    <t>E2A8BFC010072357E0535EFB480A297B</t>
  </si>
  <si>
    <t>999003 汶川县汶鼎实业发展有限公司</t>
  </si>
  <si>
    <t>汶川县发展和改革局</t>
  </si>
  <si>
    <t>汶川县桃关工业集中区基础设施提升改造建设项目</t>
  </si>
  <si>
    <t>P24513221-0005</t>
  </si>
  <si>
    <t>2412-513221-04-01-400273</t>
  </si>
  <si>
    <t xml:space="preserve">项目主要建设内容：项目占地约80亩，提升建设桃关工业集中区、漩口新型工业园区标准化厂房4.5万平方米，配套工业建材堆场15亩，停车场3000平方米（含充电桩），及场地整理、园区道路4公里、供排水管网等基础设施建设。 </t>
  </si>
  <si>
    <t>李政</t>
  </si>
  <si>
    <t>2F2D1E64598A4C6FE065F8163E8AA87C</t>
  </si>
  <si>
    <t>2F598A3FB10606BAE065F8163E8AA87C</t>
  </si>
  <si>
    <t>2F441A18FBF43B33E065F8163E8AA87C</t>
  </si>
  <si>
    <t>381499323 简阳智诚实业有限公司</t>
  </si>
  <si>
    <t>简阳市简城街道老旧小区连片改造提升工程</t>
  </si>
  <si>
    <t>P24510185-0013</t>
  </si>
  <si>
    <t>2402-510185-04-01-318559</t>
  </si>
  <si>
    <t>对简阳市老城区简城街道11个社区的227个老旧小区进行改造，涉及16355户居民，改造内容包括雨污管网改造约32km，新增消防设施、燃气设施、供水设施、合计约160处、供配电设施改造约511处、地下管廊提质升级约17km，便民化改造及配套基础设施提质升级，对小区内道路进行提质升级及综合治理，增设充电桩约400台，打造集智慧门禁、智慧物管于一体的智慧小区综合管理系统1套等。</t>
  </si>
  <si>
    <t>刘粒宏</t>
  </si>
  <si>
    <t>11E42E3CC9CA1B03E06320C012AC675D</t>
  </si>
  <si>
    <t>2F4973786DF96EDDE065F8163E8AA87C</t>
  </si>
  <si>
    <t>381499323</t>
  </si>
  <si>
    <t>11E20C95F40961EAE06320C012ACE25E</t>
  </si>
  <si>
    <t>361913906011 成都市第八人民医院</t>
  </si>
  <si>
    <t>成都市第八人民医院二期项目能力提升工程</t>
  </si>
  <si>
    <t>P24510100-0003</t>
  </si>
  <si>
    <t>2310-510100-04-01-851563</t>
  </si>
  <si>
    <t>本项目主要建设内容为医疗设备采购。主要包括呼吸内科二病区、心血管内科二病区、肿瘤科二病区、风湿免疫血液内科、功能科、检验科、内分泌科二病区、消化内科二病区、消化内科一病区、康复科、ICU、内分泌科一病区、外科、药剂科等科室及二期院区正常运行必备的医疗设备。项目床位1668张。</t>
  </si>
  <si>
    <t>成都市第八人民医院</t>
  </si>
  <si>
    <t>9B0AAB33D522F7F4E0535EFB480A6133</t>
  </si>
  <si>
    <t>2F69E708818E71F8E065F8163E8AA87C</t>
  </si>
  <si>
    <t>361913906011</t>
  </si>
  <si>
    <t>11B6E6EFDF3B2E94E06320C012AC1F30</t>
  </si>
  <si>
    <t>360236001 普安中学机关</t>
  </si>
  <si>
    <t>开江县教育局机关</t>
  </si>
  <si>
    <t>开江县普安中学Ａ区改扩建工程</t>
  </si>
  <si>
    <t>P23511723-0028</t>
  </si>
  <si>
    <t>2211-511723-04-01-125728</t>
  </si>
  <si>
    <t>2025-01-16</t>
  </si>
  <si>
    <t>2026-04-15</t>
  </si>
  <si>
    <t>选址在开江县普安镇普永路2号改扩建开江县普安中学A区。改扩建运动场地4165. 52平方米、新建食堂4000平方米、新建教学楼1666. 05平方米、新建综合楼6500平方米、改扩建学生宿舍楼5000平方米等附属设施设备。</t>
  </si>
  <si>
    <t>普安中学机关</t>
  </si>
  <si>
    <t>6EA860B00BB41D188C90B78011AA2F9</t>
  </si>
  <si>
    <t>2F45CC1D90B06E4DE065F8163E8AA87C</t>
  </si>
  <si>
    <t>360236001</t>
  </si>
  <si>
    <t>2F44ECC0B1BA13ACE065F8163E8AA87C</t>
  </si>
  <si>
    <t>303350303 自贡数据有限公司</t>
  </si>
  <si>
    <t>自贡市市政公共服务数字信息化建设项目（一期）</t>
  </si>
  <si>
    <t>P24510300-0019</t>
  </si>
  <si>
    <t>2401-510323-04-04-180825</t>
  </si>
  <si>
    <t>项目属新基建项目（无土建内容），构建公共服务（民生领域）信息化支撑体系。项目购置300台服务器，90个节点分布式存储，5台广域网互联设备，55台量子安全加密路由器和50台终端设备等，打造以数据要素平台及智慧政务为核心的智慧化服务平台。项目增加算力和存储设备投入机架数320个，约130P（FP16）运算能力。</t>
  </si>
  <si>
    <t>数据公司</t>
  </si>
  <si>
    <t>1A2115A3519277A4E06320C012ACA3F7</t>
  </si>
  <si>
    <t>2F450C7C0DB42068E065F8163E8AA87C</t>
  </si>
  <si>
    <t>303350303</t>
  </si>
  <si>
    <t>1A2144A1B5527C89E06320C012AC1B68</t>
  </si>
  <si>
    <t>井研县大佛水厂扩能及配套管网建设项目</t>
  </si>
  <si>
    <t>P23511124-0010</t>
  </si>
  <si>
    <t>2309-511124-04-01-894172</t>
  </si>
  <si>
    <t>2024-05-12</t>
  </si>
  <si>
    <t>2026-04-12</t>
  </si>
  <si>
    <t>主要对周坡镇大佛水厂进行扩能提升，供水能力从0.5万立方米/天提升至2万立方米/天，包括清水池改造、处理工艺提升等，配套建设配水管网；建设加压泵站40座；并提升改造附近场镇供水管网378.43公里（DN50-DN200）。主要对周坡镇大佛水厂进行扩能提升，供水能力从0.5万立方米/天提升至2万立方米/天，包括清水池改造、处理工艺提升等，配套建设配水管网；建设加压泵站40座；并提升改造附近场镇供水管网378.43公里（DN50-DN200）。主要对周坡镇大佛水厂进行扩能提升，供水能力从0.5万立方米/天提升至2万立方米/天，包括清水池改造、处理工艺提升等，配套建设配水管网；建设加压泵站40座；并提升改造附近场镇供水管网378.43公里（DN50-DN200）。</t>
  </si>
  <si>
    <t>2F572F9906891347E065F8163E8AA87C</t>
  </si>
  <si>
    <t>11B670737D8124C7E06320C012AC351E</t>
  </si>
  <si>
    <t>381001 屏山县公用事业服务有限公司</t>
  </si>
  <si>
    <t>屏山县城区智慧交通建设项目</t>
  </si>
  <si>
    <t>P25511529-0005</t>
  </si>
  <si>
    <t>2501-511529-04-04-419155</t>
  </si>
  <si>
    <t>主要包括智慧交通与应急指挥系统、大数据管控平台、应用系统、基础支撑系统等；并完善相关电网、视频监控系统、智慧交通诱导系统（包括新增512路前端感知源和设备、测速应用设备23套、电像计算系统15套、交通流量监测采集系统2套以及购置114套全结构化球机，316 套轻智能人脸抓拍设备）等配套系统建设，实现对车辆从行驶到停放的全过程疏导和管控，并就平台数据进行采集、清洗、加工和应用，项目建成后主要服务覆盖全县主城区范围。
项目不涉及新增算力（数据）中心。</t>
  </si>
  <si>
    <t>段炼</t>
  </si>
  <si>
    <t>非续发项目，不存在信息系统重复建设情况，不存在新增巨幅大屏等新形象工程</t>
  </si>
  <si>
    <t>2E8F2A269458551CE065F8163E8AA87C</t>
  </si>
  <si>
    <t>2F84DC36EF8F3475E065F8163E8AA87C</t>
  </si>
  <si>
    <t>2F44073010B631D4E065F8163E8AA87C</t>
  </si>
  <si>
    <t>434174001 德阳凯州新城管理委员会</t>
  </si>
  <si>
    <t>中江高新区老旧小区改造项目</t>
  </si>
  <si>
    <t>P21510623-0029</t>
  </si>
  <si>
    <t>2105-510697-04-01-599321</t>
  </si>
  <si>
    <t>分别改造辑庆、兴隆片区一批老旧小区，共计改造130个小区，涉及366栋，8952户，建筑面积 79.80万㎡，以及配套市政道路、雨污管网、电力、电信、燃气、停车场、电梯、等。新建社区服务综合体约 18000㎡（包含新建配套管理用房、配套以及公共厕所等配套基础设施的改造）</t>
  </si>
  <si>
    <t>德阳凯州新城管理委员会</t>
  </si>
  <si>
    <t>8FAD5841D44A9AF4E0535EFB480AA382</t>
  </si>
  <si>
    <t>2F49839AC6657324E065F8163E8AA87C</t>
  </si>
  <si>
    <t>434174001</t>
  </si>
  <si>
    <t>D01BF0FD8F8224FEE0535EFB480A9DDE</t>
  </si>
  <si>
    <t>遂宁市船山区老旧小区改造(五期)—开善东路北片区配套基础设施建设项目</t>
  </si>
  <si>
    <t>P24510903-0018</t>
  </si>
  <si>
    <t>2311-510903-04-01-192903</t>
  </si>
  <si>
    <t>对开善东路北片区邮拱局社区、天兴社区、天宫路社区、玉泉街社区、凯东社区等配套基础设施进行改造，涉及小区38个，涉及房屋110栋，涉及居民3949户，涉及面积36.52万平方米，其中改造小区内道路9.23万平方米，电动自行车充电桩106个，雨水管网8.32公里，污水管网8.32公里，电力管线7.72公里，通信管线7.72公里，节能照明路灯297盏，配套建设围墙、消防、安防等基础设施。</t>
  </si>
  <si>
    <t>2F4973786A6E6EDDE065F8163E8AA87C</t>
  </si>
  <si>
    <t>11B73FB50DA0373AE06320C012ACE53E</t>
  </si>
  <si>
    <t>蓬安县原汽车站片区和笔架山片区老旧小区改造及配套基础设施建设项目</t>
  </si>
  <si>
    <t>P20511323-0057</t>
  </si>
  <si>
    <t>2020-511323-70-01-510675</t>
  </si>
  <si>
    <t>改造文化宫小区、交通局小区、老电信住宅小区、花园小区等51个老旧小区的配套基础设施（涉及229栋楼，住户2303户，建筑面积约27.69万平方米），主要包括改造小区外配套道路、院坝、停车位、供水管网、供气管网、供电线路、通信管网、雨污水管网，以及停车、安防等设施，新增便民市场、外墙及楼道粉饰，楼道整治，走廊整治改造，楼宇对讲系统，健身设施，安防、消防设施等内容。</t>
  </si>
  <si>
    <t>2F55679D13A056ADE065F8163E8AA87C</t>
  </si>
  <si>
    <t>D7B69F1BE9B8CC8DE0535EFB480A4F80</t>
  </si>
  <si>
    <t>333101101 乐山市金口河区住房和城乡建设局</t>
  </si>
  <si>
    <t>乐山市金口河区住房和城乡建设局</t>
  </si>
  <si>
    <t>乐山市金口河区官村—和平片区老旧小区改造项目</t>
  </si>
  <si>
    <t>P22511113-0009</t>
  </si>
  <si>
    <t>2201-511113-04-01-160246</t>
  </si>
  <si>
    <t>本项目官村片区、和平片区老旧小区改造，其中：官村片区占地15000平方米，涉及户数2440户，人数1647人；和平片区占地40600平方米，涉及户数2632户，人数5985人。改造内容为：雨污水分流，强弱电下地，屋面外立面改造，消防栓、路灯安装，停车场建设，其他配套工程等</t>
  </si>
  <si>
    <t>乐山市金口河区住房和城乡规划建设局</t>
  </si>
  <si>
    <t>6225CFA78DE42519E1BDE46124BFA8F</t>
  </si>
  <si>
    <t>2F56774802B647ADE065F8163E8AA87C</t>
  </si>
  <si>
    <t>333101101</t>
  </si>
  <si>
    <t>D830F0E375C00B23E0535EFB480A7050</t>
  </si>
  <si>
    <t>遂宁市船山区老旧小区五期第二批次配套基础设施项目</t>
  </si>
  <si>
    <t>P24510903-0026</t>
  </si>
  <si>
    <t>2404-510903-04-01-668959</t>
  </si>
  <si>
    <t>对凯旋路、南津路等街道小区进行配套基础设施改造，拟改造老旧小区35个，涉及居民2933户、房屋87栋，建筑面积约29.9万平方米。建设内容包括道路工程7700平方米、新建污水管道4025米、雨水管道5250米、管道清淤13300米、围墙1500平方米、综合管线序化35处，微型消防站6套、机动车位划线43750平方米、新建非机动车棚1050平方米、非机动车充电桩175个及相关配套设施。</t>
  </si>
  <si>
    <t>2F497E4543387332E065F8163E8AA87C</t>
  </si>
  <si>
    <t>19F85CA813B9482EE06320C012AC7985</t>
  </si>
  <si>
    <t>975001 广安市供销社</t>
  </si>
  <si>
    <t>广安市供销社</t>
  </si>
  <si>
    <t>省供销社</t>
  </si>
  <si>
    <t>广安国家战略性农资（储备）库项目</t>
  </si>
  <si>
    <t>P24511600-0061</t>
  </si>
  <si>
    <t>2410-511624-04-01-462642</t>
  </si>
  <si>
    <t xml:space="preserve">主要建设内容：项目总建设用地约 33 亩，总建筑面积约 12000 平方米，主要建设农资仓储及物流中心及设施设备。
预期效益：经济效益：本项目预计债券发行期限为15年、可实现的运营收入主要为农资化肥销售收入等，预计债券存续期内可实现净收入为6.392亿元。社会效益：项目的建设将直接促进当地农资化肥产业的升级和发展，提高农业生产效率，为农民增收提供有力保障。其次，通过优化仓储物流配送体系，项目将有效降低农资化肥的运输成本，提高物流效率，为农民提供更加便捷、高效的农资服务。此外，项目的成功运营还将带动周边地区的就业，促进社会稳定和谐。综上所述，该项目的社会效益显著，对于推动地方经济发展、提升农业生产水平具有重要意义。
</t>
  </si>
  <si>
    <t>2F30285C9DDC0CD8E065F8163E8AA87C</t>
  </si>
  <si>
    <t>2F92662DFA2D0487E065F8163E8AA87C</t>
  </si>
  <si>
    <t>975001</t>
  </si>
  <si>
    <t>2F598E6D492206CCE065F8163E8AA87C</t>
  </si>
  <si>
    <t>333301 德阳市罗江区综合行政执法局</t>
  </si>
  <si>
    <t>德阳市罗江区综合行政执法局</t>
  </si>
  <si>
    <t>德阳市罗江区城市有机更新（生活垃圾收运处理体系）建设项目</t>
  </si>
  <si>
    <t>P22510626-0004</t>
  </si>
  <si>
    <t>2205-510626-04-01-987020</t>
  </si>
  <si>
    <t>2027-03-05</t>
  </si>
  <si>
    <t>对现有垃圾压缩中转站进行提质改造，对罗江区全域建设智能化生活垃圾智能化处理系统、包括智能生活垃圾收集设备、智能其他垃圾收集设备、户用垃圾分类桶等；购置多功能垃圾转运车、箱体式有害垃圾收集车、生活垃圾智能化收集车、勾臂车等环卫收运车辆。</t>
  </si>
  <si>
    <t>90896B548D34411A9EB743DFFE011C4</t>
  </si>
  <si>
    <t>2F56A2C321AB5856E065F8163E8AA87C</t>
  </si>
  <si>
    <t>E173CFE494BF0502E0535EFB480A0202</t>
  </si>
  <si>
    <t>汉源县香林堰灌区续建配套与现代化改造项目</t>
  </si>
  <si>
    <t>P25511823-0007</t>
  </si>
  <si>
    <t>2503-511800-04-01-174974</t>
  </si>
  <si>
    <t>本项目整治1条干渠长16.67km、3条支渠长8.00km(花石沟支渠长3km、大庄支渠2km、苟云支渠长3km)。其中改造明
渠长16.55km,暗渠疏浚长4.63km,明渠改拱涵长1.97km,隧洞疏浚长1.52km,节制闸2座，人行桥21座，放水口58处，整治1.5m宽干渠巡检道路10.52km,新建用水量测设施59处，并配套建设灌区信息化系统。</t>
  </si>
  <si>
    <t>2F7F49E823934161E065F8163E8AA87C</t>
  </si>
  <si>
    <t>2F7B29B7F8DC3915E065F8163E8AA87C</t>
  </si>
  <si>
    <t>361118101 郫都区卫生健康局本级</t>
  </si>
  <si>
    <t>郫都区卫生健康局本级</t>
  </si>
  <si>
    <t>成都市郫都区科创新区医院建设项目</t>
  </si>
  <si>
    <t>P22510124-0034</t>
  </si>
  <si>
    <t>2302-510124-04-01-627115</t>
  </si>
  <si>
    <t>2023-12-20</t>
  </si>
  <si>
    <t>本项目主要建设内容及规模为：床位490张，总建筑面积约8.48万平方米。包括建筑与装饰、安装、总平及设施设备（含信息化系统）等。 本项目主要收益来源为：门诊费收入、急诊费收入、住院费收入等。建设地址位于成都市郫都区友爱镇。</t>
  </si>
  <si>
    <t>郫县卫生局本级</t>
  </si>
  <si>
    <t>8D5C6B6B7FB458B8F58282B2E7E47E3</t>
  </si>
  <si>
    <t>2F5623D9C01D2418E065F8163E8AA87C</t>
  </si>
  <si>
    <t>361118101</t>
  </si>
  <si>
    <t>E2B72159FBE0D220E0535EFB480A95FC</t>
  </si>
  <si>
    <t>361012 四川省南充精神卫生中心</t>
  </si>
  <si>
    <t>四川省南充精神卫生中心门诊综合大楼建设项目</t>
  </si>
  <si>
    <t>P22511300-0001</t>
  </si>
  <si>
    <t>2203-511300-23-01-381074</t>
  </si>
  <si>
    <t>新建门诊综合大楼、门卫室、消防控制室以及地下停车场等建筑安装及装饰工程; 建设与配套的空调、给排水、电力、消防、卫生、安全、通讯、网络以及道路、绿化等室外工程。本项目规划总用地面积27636.68㎡,总建筑面积34957.37㎡。其中:地上建筑面积27040.69㎡,地下建筑面积7916.68㎡。设置床位数350张。</t>
  </si>
  <si>
    <t>四川省南充精神卫生中心</t>
  </si>
  <si>
    <t>ECE41D39301436792575C22195A4C84</t>
  </si>
  <si>
    <t>2F67090EA5A45885E065F8163E8AA87C</t>
  </si>
  <si>
    <t>361012</t>
  </si>
  <si>
    <t>E2B629DA2AC45D56E0535EFB480A38A4</t>
  </si>
  <si>
    <t>开江县城市污水处理厂及配套管网改造项目</t>
  </si>
  <si>
    <t>P22511723-0055</t>
  </si>
  <si>
    <t>2206-511723-04-01-958070</t>
  </si>
  <si>
    <t>改造污水处理厂一座，由原一级B标出水提升为一级A标出水，日处理能力提升1.5万吨；新建主管网10.8公里，改造老化管网12公里。项目总投资29000万元，其中申请债券资金10000万元，其他为县本级资金。</t>
  </si>
  <si>
    <t>2F5DC3C7314D589DE065F8163E8AA87C</t>
  </si>
  <si>
    <t>ED7D8E3471B21B1FE0535EFB480A1F0C</t>
  </si>
  <si>
    <t>360360006 营山县教仪站</t>
  </si>
  <si>
    <t>营山县教育科技和体育局机关</t>
  </si>
  <si>
    <t>营山县学前教育补短板建设项目</t>
  </si>
  <si>
    <t>P22511322-0074</t>
  </si>
  <si>
    <t>2209-511322-04-01-864510</t>
  </si>
  <si>
    <t>2026-03-05</t>
  </si>
  <si>
    <t>主要包括新建营山县小桥幼儿园、回龙幼儿园、扩建城南一小附属幼儿园和对营山县21个幼儿园升级改造，其中；14所城区幼儿园规模提升达到15个班，7所乡镇幼儿园规模提升达到10个班。主要内容为建设幼儿教室、教学辅助用房、托育中心、专业教室、音体活动室及活动场所及配套设施设备等基础设施。</t>
  </si>
  <si>
    <t>营山县教仪站</t>
  </si>
  <si>
    <t>228A0E54DEF486DABC8482EE2BA3908</t>
  </si>
  <si>
    <t>2F5A24BA9528490EE065F8163E8AA87C</t>
  </si>
  <si>
    <t>360360006</t>
  </si>
  <si>
    <t>ED8E01A4CFC63D2FE0535EFB480AAED1</t>
  </si>
  <si>
    <t>333135301 什邡市规划和建设局</t>
  </si>
  <si>
    <t>什邡市住房和城乡建设局</t>
  </si>
  <si>
    <t>什邡市方亭街道老旧小区改造项目</t>
  </si>
  <si>
    <t>P20510682-0023</t>
  </si>
  <si>
    <t>2020-510682-47-01-473199</t>
  </si>
  <si>
    <t>本项目计划改造102个小区，涉及4654户，房屋总建筑面积 45.5 万㎡，共涉及小区内楼栋数 226栋。水、电、气管网改造，雨污管网等排污设施，楼栋立面、屋面改造。小区大门、道路、消防、、物管用房、监控设施设备、车辆进出管理系统，小区公厕、以及新建道路，停车场 5000 ㎡，日间照料中心 1800 ㎡，便民服务中心 2000 ㎡，老年活动中 1200 ㎡，幼儿园 3 座，托育机构 3 处、便民市场1500 ㎡，供排水管网，、照明、垃圾中转站等配套设施。</t>
  </si>
  <si>
    <t>什邡市规划和建设局</t>
  </si>
  <si>
    <t>23B1DAEE03F40B39F44A9575B959DFC</t>
  </si>
  <si>
    <t>2F598FD4A7AA0B9BE065F8163E8AA87C</t>
  </si>
  <si>
    <t>333135301</t>
  </si>
  <si>
    <t>B29244068FE91F18E0535EFB480A27CE</t>
  </si>
  <si>
    <t>361339609 404医院</t>
  </si>
  <si>
    <t>绵阳市公共卫生医疗中心建设项目</t>
  </si>
  <si>
    <t>P20510700-0095</t>
  </si>
  <si>
    <t>2020-510700-84-01-440922</t>
  </si>
  <si>
    <t>规划床位1000张，预计投资12亿（含设施设备3亿），总用地面积162906.3944㎡（约245亩），总建筑面积117000㎡，其中地上总建筑面积为77475㎡，地下总建筑面积39525㎡（含地下水泵房525㎡）。新建急诊部、门诊部、住院部、医技科室、保障系统、行政管理、院内生活用房及地下停车场。</t>
  </si>
  <si>
    <t>404医院</t>
  </si>
  <si>
    <t>E89F72F997241C5A415A206BFF9D043</t>
  </si>
  <si>
    <t>2F31690C8F566450E065F8163E8AA87C</t>
  </si>
  <si>
    <t>361339609</t>
  </si>
  <si>
    <t>B2B672DA317C4C93E0535EFB480A5016</t>
  </si>
  <si>
    <t>513229</t>
  </si>
  <si>
    <t>马尔康市</t>
  </si>
  <si>
    <t>999 马尔康嘉禾农旅文化发展有限责任公司</t>
  </si>
  <si>
    <t>马尔康市天府夏繁现代种业产业融合示范园区建设项目</t>
  </si>
  <si>
    <t>P25513229-0001</t>
  </si>
  <si>
    <t>2501-513229-04-01-853930</t>
  </si>
  <si>
    <t>新建马尔康市天府夏繁现代种业基地约15000亩，具体包括：东片区建设10000亩，范围涉及马尔康镇、日部乡等9个乡镇；西片区建设5000亩，范围涉及沙尔宗镇、党坝乡等4个乡镇。建设内容包括：建设粮蔬果天府夏繁现代种植基地（玉米、油菜、番茄、草莓、娃娃菜、儿菜、海椒等），建设蔬菜育苗基地。具体工程包括：田块整治和地力提升15000亩、完善生产路网建设约95.5公里、农业灌溉与排水沟渠建设约88公里，配套建设园区通信网络设施、建设现代智慧农业系统、病虫害防治系统、水肥一体化系统等。</t>
  </si>
  <si>
    <t>马尔康嘉禾农旅</t>
  </si>
  <si>
    <t>2E8A5920AEBB0212E065F8163E8AA87C</t>
  </si>
  <si>
    <t>2F2FBBEB4DF15AACE065F8163E8AA87C</t>
  </si>
  <si>
    <t>2F2BB890040E3639E065F8163E8AA87C</t>
  </si>
  <si>
    <t>332302101 水务局机关</t>
  </si>
  <si>
    <t>达州市宣汉县堰沟水库工程</t>
  </si>
  <si>
    <t>P22511722-0132</t>
  </si>
  <si>
    <t>2107-511722-19-01-245020</t>
  </si>
  <si>
    <t>2024-04-06</t>
  </si>
  <si>
    <t>此工程规模为小（1）型水库水库坝高30.50米，总库容220万立方米。枢纽工程：新建水库大坝、溢洪道、取水放空洞、补水底格拦栅坝及补水渠；输水工程：输水干管及支管8.22公里。此工程规模为小（1）型水库水库坝高30.50米，总库容220万立方米。枢纽工程：新建水库大坝、溢洪道、取水放空洞、补水底格拦栅坝及补水渠；输水工程：输水干管及支管8.22公里。</t>
  </si>
  <si>
    <t>53BB7B64996432D8EA90D80981CD79A</t>
  </si>
  <si>
    <t>2F48E766D04A3301E065F8163E8AA87C</t>
  </si>
  <si>
    <t>332302101</t>
  </si>
  <si>
    <t>1B379EFB344B7062E06320C012ACA0D9</t>
  </si>
  <si>
    <t>333138001 房管局机关</t>
  </si>
  <si>
    <t>蓬溪县2024年城镇老旧小区改造（蜀北中路、蜀北下路片区）房屋主体维护建设项目</t>
  </si>
  <si>
    <t>P24510921-0027</t>
  </si>
  <si>
    <t>2311-510921-04-01-255603</t>
  </si>
  <si>
    <t xml:space="preserve">对普安街道蜀北中路、蜀北下路片区进行改造，改造老旧小区38个，改造居民2593户，改造房屋204栋，改造面积24.66万平方米。主要对建筑外墙破损部位进行修补等外立面修缮;公共楼顶、楼梯、楼栋间等公共部位整治;弱电入地改造或架空规整1.1万米、智慧小区管理实施14套、小区路灯强电增容改造、强电线路入地、增设公厕和升级改造、设置公开宣传栏、立面风貌改造,增设电梯、增设社区文化室、图书室、党员活动室、清掏疏通化粪池42个等。 </t>
  </si>
  <si>
    <t>房管局机关</t>
  </si>
  <si>
    <t>BF49C4CDC2D4C9784BD944FE5EC77A4</t>
  </si>
  <si>
    <t>2F320272FAE84ACFE065F8163E8AA87C</t>
  </si>
  <si>
    <t>333138001</t>
  </si>
  <si>
    <t>1A2F6E7D72004A87E06320C012AC35EF</t>
  </si>
  <si>
    <t>332802801 绵阳市水务集团</t>
  </si>
  <si>
    <t>塘汛污水处理厂三期工程</t>
  </si>
  <si>
    <t>P21510700-0038</t>
  </si>
  <si>
    <t>2109-510796-04-01-575771</t>
  </si>
  <si>
    <t>塘汛污水处理厂三期工程建设规模10万m3 /d。三期工程新建构（建）筑物包括节流井、事故池兼调节池、粗格栅及污水提升泵房、细格栅渠、曝气沉砂池、生化池、回流及剩余污泥泵井、二沉池、D型滤池、反冲洗设备房、消毒接触池、污泥浓缩脱水间、鼓风机房、变配电间、加药间、碳源投加间等，均按照 10万m3 /d设计。其它如：综合楼、化验、机修等辅助建筑与塘汛污水厂已建部分共用。污水厂处理工艺方案：二级生化处理采用改良A2 /O 处理工艺；三级深度处理采用以D型滤池为主体的“微混凝过滤”处理工艺；消毒剂采用商品次氯酸钠液体消毒；污泥脱水采用离心浓缩脱水一体化机械；预处理及污泥处理工段考虑除臭。设备选型：污水污泥处理关键的工艺设备及仪表、自控系统考虑从国外进口，其余设备采用国产优质产品。</t>
  </si>
  <si>
    <t>绵阳市水务集团</t>
  </si>
  <si>
    <t>A9BF49E72AD41E78EF403E23406CE89</t>
  </si>
  <si>
    <t>2F5B9F7E75BD6346E065F8163E8AA87C</t>
  </si>
  <si>
    <t>332802801</t>
  </si>
  <si>
    <t>D02B5E1741B324EEE0535EFB480A3195</t>
  </si>
  <si>
    <t>洪雅县碳中和森林质量精准提升项目</t>
  </si>
  <si>
    <t>P22511423-0006</t>
  </si>
  <si>
    <t>2202-511423-64-01-170930</t>
  </si>
  <si>
    <t>2022-10-06</t>
  </si>
  <si>
    <t>洪雅县碳中和森林质量精准提升项目建设内容包括：中幼林抚育31320亩、种苗培育30亩；种植八月竹、茶叶、中药材等林下经济作物，占地31320亩；衰败林生态修复26842.8亩；新建森林质量提升体验区；改建提升林区道路16公里等配套基础设施。</t>
  </si>
  <si>
    <t>004</t>
  </si>
  <si>
    <t>2F44AEACE35178C6E065F8163E8AA87C</t>
  </si>
  <si>
    <t>D8329C2FAE06FAB3E0535EFB480A7778</t>
  </si>
  <si>
    <t>381821 德阳裕兴公共交通有限责任公司</t>
  </si>
  <si>
    <t>公交南枢纽站建设项目</t>
  </si>
  <si>
    <t>P22510600-0074</t>
  </si>
  <si>
    <t>2204-510600-18-01-762693</t>
  </si>
  <si>
    <t>占地约30亩，总建筑面积17878.01 平方米，地上建筑面积13885.58平方米，其中包含站房及辅助用房9392.26平方米、配套用房4493.32平方米、地下停车库3992.43平方米（不计容面积）；建设停车场、充电桩、信息一体化平台、电子站牌、候车亭、各类设施设备等。</t>
  </si>
  <si>
    <t>姜涛</t>
  </si>
  <si>
    <t>E2A7560385F220C2E0535EFB480A3878</t>
  </si>
  <si>
    <t>2F458E6F95D155A2E065F8163E8AA87C</t>
  </si>
  <si>
    <t>381821</t>
  </si>
  <si>
    <t>ED8E00B5A6AF3CEBE0535EFB480A92F9</t>
  </si>
  <si>
    <t>新都区泉映田园现代农业产业园产业融合提升项目</t>
  </si>
  <si>
    <t>P23510114-0009</t>
  </si>
  <si>
    <t>2306-510114-04-01-818925</t>
  </si>
  <si>
    <t>园区总规划面积13000亩，其中对现有高标准农田成片区种植推进现代农业改造提升约2100亩，进行土壤肥力提升6000亩；配套沟渠生态修复8.1km；农业道路修复提升14.86km；宜居宜业和美乡村建设；建设立体农业种植基地5亩；依托天府粮仓精品区建设智慧农业基地45亩；秸秆综合利用加工中心6000㎡；新蒜研发中心4500㎡并完善园区智慧农业及配套基础设施。</t>
  </si>
  <si>
    <t>2F2DD1CB583E124AE065F8163E8AA87C</t>
  </si>
  <si>
    <t>FD21B5A313D037FDE0535EFB480A7D62</t>
  </si>
  <si>
    <t>999172 邛崃市国盛医疗健康投资集团有限公司</t>
  </si>
  <si>
    <t>邛崃市失能老年人照护中心建设项目</t>
  </si>
  <si>
    <t>P23510183-0009</t>
  </si>
  <si>
    <t>2311-510183-04-01-860906</t>
  </si>
  <si>
    <t>邛崃市失能老年人照护中心建设项目按养老设施建筑规范建成一所以失能老年人为主的照护机构，项目总用地面积19931.49 平方米(约 29.9亩)，总建筑面积 18400平方米，拟设置床位约 400 张。建设内容包括土建工程、安装工程、室外总平工程等。</t>
  </si>
  <si>
    <t>邛崃市国盛医疗健康投资集团有限公司</t>
  </si>
  <si>
    <t>11B7224ABDC03176E06320C012AC2305</t>
  </si>
  <si>
    <t>2F300C45D23072A6E065F8163E8AA87C</t>
  </si>
  <si>
    <t>11B7AC78DB2940A1E06320C012AC1A49</t>
  </si>
  <si>
    <t>434632 广元利泓建设工程有限公司</t>
  </si>
  <si>
    <t>广元市利州区住房和城乡建设局</t>
  </si>
  <si>
    <t>广元市利州区快乐青岩片区城中村改造项目</t>
  </si>
  <si>
    <t>P25510802-0003</t>
  </si>
  <si>
    <t>2503-510802-04-01-798391</t>
  </si>
  <si>
    <t>本项目拆迁范围涉及万源街道快乐社区、大石镇青岩村2个地块，其中万源街道快乐社区地块范围东至国道212线，西至鲁家山，南至郭家山，北至快乐人家；大石镇青岩村地块范围东至国道212线，西至吴家坝，南至吴家湾，北至国道212线。项目土地征拆共1837.00亩，征拆户共628户、1170人，征拆总建筑面积188500.00m2。征拆户拟通过政府组织村居民购买商品房安置，需购置安置房面积88069m2，约628套安置房。</t>
  </si>
  <si>
    <t>广元利泓建设工程有限公司</t>
  </si>
  <si>
    <t>2F2F030DDCDC113DE065F8163E8AA87C</t>
  </si>
  <si>
    <t>2F5F00B4EE215881E065F8163E8AA87C</t>
  </si>
  <si>
    <t>434632</t>
  </si>
  <si>
    <t>2F5DC3C744AD589DE065F8163E8AA87C</t>
  </si>
  <si>
    <t>四川绵阳安州高新技术产业园区创新产业园基础设施建设项目</t>
  </si>
  <si>
    <t>P23510724-0031</t>
  </si>
  <si>
    <t>2311-510724-04-01-203693</t>
  </si>
  <si>
    <t>主要内容： 新建总建筑面积约10.5万㎡，其中多层厂房约10万㎡、汽车综合服务站约4100㎡、配电站用房约900㎡；配套建设园区道路及配套管网约2.88km、停车位、充电桩等配套设施。 本项目建设期为2024年8月至2027年8月。</t>
  </si>
  <si>
    <t>2F32B18FEC6A18C8E065F8163E8AA87C</t>
  </si>
  <si>
    <t>1A2144A1B4BC7C89E06320C012AC1B68</t>
  </si>
  <si>
    <t>361323508 德阳市中西医结合医院</t>
  </si>
  <si>
    <t>成都中医药大学附属医院德阳医院</t>
  </si>
  <si>
    <t>P20510600-0060</t>
  </si>
  <si>
    <t>2020-510603-47-01-450946</t>
  </si>
  <si>
    <t>项目规划建筑净用地面积约199.5亩，地上建筑面积141532.82㎡，地下建筑面积49536.49㎡，总建筑面积191063.31㎡。土建、装修及安装工程、附属配套设施等。主体工程为门急诊及住院综合大楼，大楼建设内容主要为急诊部、门诊部、医技科室、住院部，两栋附属建筑分别为感染疾病门诊部和后勤保障和行政管理用房。</t>
  </si>
  <si>
    <t>袁也络</t>
  </si>
  <si>
    <t>D02FAB3329DE51F2E0535EFB480AC739</t>
  </si>
  <si>
    <t>2F33373199344EBBE065F8163E8AA87C</t>
  </si>
  <si>
    <t>361323508</t>
  </si>
  <si>
    <t>B2A4CA5EA898108BE0535EFB480A7C59</t>
  </si>
  <si>
    <t>乐山市市中区公共停车场车位建设改造项目</t>
  </si>
  <si>
    <t>P24511102-0020</t>
  </si>
  <si>
    <t>2411-511102-04-01-926437</t>
  </si>
  <si>
    <t>在市中区内新建立体停车场1座，占地面积约9.5亩，建筑面积约15200平方米，合计新增车位合计500个；对市中区城镇及苏稽、悦来镇等14个乡镇原有停车场和占道停车位约15021个进行改造升级；配套装配充电桩400个，搭载智能收费系统以及其他配套设施建设。</t>
  </si>
  <si>
    <t>2F36F6E13A0D583DE065F8163E8AA87C</t>
  </si>
  <si>
    <t>2F3666F5C7831D00E065F8163E8AA87C</t>
  </si>
  <si>
    <t>富顺县水务局</t>
  </si>
  <si>
    <t>富顺县城生活污水处理厂扩容改造及配套管网项目</t>
  </si>
  <si>
    <t>P22510322-0006</t>
  </si>
  <si>
    <t>2206-510322-04-01-151852</t>
  </si>
  <si>
    <t>扩容污水处理厂规模4万吨/天，提标中水回用处理规模9万吨/天，新建进水污水提升泵站，设计规模9万m3/d；厂外配套排水管网49.91km和雨水管线10.7km，配套新建雨污水管网的智慧排水系统。
扩容污水处理厂规模4万吨/天，提标中水回用处理规模9万吨/天，新建进水污水提升泵站，设计规模9万m3/d；厂外配套排水管网49.91km和雨水管线10.7km，配套新建雨污水管网的智慧排水系统。</t>
  </si>
  <si>
    <t>2F450258BB0F1A3DE065F8163E8AA87C</t>
  </si>
  <si>
    <t>E2A9A13B6DDF4050E0535EFB480A0F72</t>
  </si>
  <si>
    <t>324322302 成都市新都区土地储备中心</t>
  </si>
  <si>
    <t>新都区规划和自然资源局（主）</t>
  </si>
  <si>
    <t>成都市新都区申报专项债券收回收购石板滩街道闲置存量土地项目</t>
  </si>
  <si>
    <t>P25510114-0008</t>
  </si>
  <si>
    <t>0000-111111-22-33-444444</t>
  </si>
  <si>
    <t>2029-04-01</t>
  </si>
  <si>
    <t>该地块位于新都区石板滩街道韩娥社区十一组、木兰社区十七组，面积138.89亩，土地证号为川（2024）新都区不动产权第0004882号、川（2024）新都区不动产权第0004884号、川（2024）新都区不动产权第0004875号，规划用途为住宅，权利性质为出让,成都人居兴荣置业有限公司于2022年通过挂牌出让方式取得。</t>
  </si>
  <si>
    <t>成都市新都区土地储备中心</t>
  </si>
  <si>
    <t>2727BB57BC6150D8E065F8163E8AA87C</t>
  </si>
  <si>
    <t>2F6F24F1F9D04F91E065F8163E8AA87C</t>
  </si>
  <si>
    <t>324322302</t>
  </si>
  <si>
    <t>2F6953E1AE483211E065F8163E8AA87C</t>
  </si>
  <si>
    <t>360002 东区教育和体育局</t>
  </si>
  <si>
    <t>攀枝花市东区发展和改革局</t>
  </si>
  <si>
    <t>攀枝花市东区智慧教育新型基础设施建设项目</t>
  </si>
  <si>
    <t>P24510402-0018</t>
  </si>
  <si>
    <t>2404-510402-04-01-884332</t>
  </si>
  <si>
    <t>项目包括智慧校园数字化设施、智慧教学空间、数字化教学评价系统三部分。主要建设内容包括教室智慧黑板493套、智慧校园数字化系统189套、智慧教学空间242间、数字化教学评价系统、教育城域网中心迭代升级、教育信息化2.0平台升级改造以及软件建设等。项目不涉及新增算力（数据）中心”。</t>
  </si>
  <si>
    <t>东区教育局</t>
  </si>
  <si>
    <t>项目为2024年续发。项目不涉及新增算力（数据）中心。项目不存在信息系统重复建设情况，不存在新增巨幅大屏等新形象工程。</t>
  </si>
  <si>
    <t>A22AA10B92346DEAD65793D55487AB4</t>
  </si>
  <si>
    <t>2F6BBE8668013344E065F8163E8AA87C</t>
  </si>
  <si>
    <t>360002</t>
  </si>
  <si>
    <t>197BD2B30D1C4838E06320C012ACFFA1</t>
  </si>
  <si>
    <t>雅安市名山区临溪河片区农业产业融合示范园建设项目</t>
  </si>
  <si>
    <t>P25511821-0002</t>
  </si>
  <si>
    <t>2501-511803-04-01-260390</t>
  </si>
  <si>
    <t>建设高效复合种植示范基地2000亩、大棚种植基地1000亩、草莓种植示范园800亩，改造农产品仓储用房5500平方米、农产品加工用房5300平方米、农业技术服务用房4700平方米、农业生产辅助设施用房4500平方米、生态停车场3000平方米，配套建设机耕道5公里、灌溉水渠、泵站、提灌站等，搭建智慧农业监测管理系统。</t>
  </si>
  <si>
    <t>2F30EDCF74895E68E065F8163E8AA87C</t>
  </si>
  <si>
    <t>2F30806E1A602F3DE065F8163E8AA87C</t>
  </si>
  <si>
    <t>宣汉县华融片区燃气管道老化更新改造项目</t>
  </si>
  <si>
    <t>P24511722-0037</t>
  </si>
  <si>
    <t>2403-511722-04-01-890827</t>
  </si>
  <si>
    <t>建设规模及主要内容:改造dn90燃气低压埋地管道25000 米，改造dn63燃气低压埋地管道50000米，改造D57x4燃气低压架空管道5900米，改造D38x4燃气立管69100米，以上燃气管道中，庭院管道75000米、立管75000米;改造入户软管、加装安全报警装置共计23044户。</t>
  </si>
  <si>
    <t>2F6C64A72DD275BFE065F8163E8AA87C</t>
  </si>
  <si>
    <t>2F5BA89957EE670CE065F8163E8AA87C</t>
  </si>
  <si>
    <t>高新区保障性租赁住房建设项目</t>
  </si>
  <si>
    <t>P22510705-0001</t>
  </si>
  <si>
    <t>2201-510798-04-01-264865</t>
  </si>
  <si>
    <t>项目净用地面积约39238.17平方米，总建筑面积为84157.00平方米，其中：地上计容建筑面积为58857平方米（配套用房4500平方米，保障性住房54197.00平方米，物业服务用房160平方米），地上不计容建筑面积为5300平方米，地下室建筑面积20000平方米。地下停车位472个。</t>
  </si>
  <si>
    <t>2F441D3475103B2DE065F8163E8AA87C</t>
  </si>
  <si>
    <t>D87D6BAB38FBEDFDE0535EFB480A10B9</t>
  </si>
  <si>
    <t>999999 古蔺县应急管理局</t>
  </si>
  <si>
    <t>古蔺县应急管理局</t>
  </si>
  <si>
    <t>泸州市应急管理局</t>
  </si>
  <si>
    <t>石屏一矿二水平延伸项目</t>
  </si>
  <si>
    <t>P24510525-0039</t>
  </si>
  <si>
    <t>2406-510525-04-01-793770</t>
  </si>
  <si>
    <t>2031-07-31</t>
  </si>
  <si>
    <t xml:space="preserve">"建设内容：井巷工程21239m（开拓巷道10167m，准备巷道7003m，回采巷道4069m）；设备购置578台（件）。
规模：新建100万吨/年。""建设内容：井巷工程21239m（开拓巷道10167m，准备巷道7003m，回采巷道4069m）；设备购置578台（件）。
规模：新建100万吨/年。"
</t>
  </si>
  <si>
    <t>C24174E756CC3241E0535EFB480A3D4C</t>
  </si>
  <si>
    <t>2F70781A7D4B2F70E065F8163E8AA87C</t>
  </si>
  <si>
    <t>1A4E83052AAA2767E06320C012AC01C0</t>
  </si>
  <si>
    <t>新能源汽车智能制造产业园基础设施建设项目</t>
  </si>
  <si>
    <t>P25511304-0008</t>
  </si>
  <si>
    <t>2502-511304-04-01-229587</t>
  </si>
  <si>
    <t>本项目规划用地面积约94.5亩，总建筑面积约35998.06平方米，其中:建设三个车间建筑面积约35373.82平方米、设备用房约480.24平方米、固废库约144.00平方米，并配套建设货车停车位14个、小车停车位107个、非机动车位320个及充电桩等其他配套附属工程。</t>
  </si>
  <si>
    <t>2F47B8268FF63B48E065F8163E8AA87C</t>
  </si>
  <si>
    <t>2F3EC385BC7D086EE065F8163E8AA87C</t>
  </si>
  <si>
    <t>乐山市犍为县高标准农田建设项目</t>
  </si>
  <si>
    <t>P21511123-0009</t>
  </si>
  <si>
    <t>2111-511123-20-01-346543</t>
  </si>
  <si>
    <t>犍为县农业农村局的乐山市犍为县高标准农田建设项目的主要建设内容和规模为：一是新建高标准农田7.6万亩，二是灾毁农田修复（高标准农田建设）1.3万亩。该项目的主要建设地点为：犍为县龙孔镇、寿保镇、玉津镇、玉屏镇、双溪镇等。</t>
  </si>
  <si>
    <t>2F435978E4286C5AE065F8163E8AA87C</t>
  </si>
  <si>
    <t>CFD0E7D34081FB4AE0535EFB480A642A</t>
  </si>
  <si>
    <t>天府总部商务区南部园区基础设施建设项目（二期）项目</t>
  </si>
  <si>
    <t>P17510100-0102</t>
  </si>
  <si>
    <t>2111-510164-04-01-168859</t>
  </si>
  <si>
    <t>2022-02-24</t>
  </si>
  <si>
    <t>天府总部商务区南部园区基础设施建设项目（二期）项目，主要建设内容包括综合管廊工程、给水工程、排水工程、电力工程、通信工程等配套工程，其中综合管廊、城市供水管网、电力管网工程、通信管网工程等共计约9.2km。</t>
  </si>
  <si>
    <t>2F33337BBBF04D1DE065F8163E8AA87C</t>
  </si>
  <si>
    <t>D052F603EA7B135AE0535EFB480A851E</t>
  </si>
  <si>
    <t>德阳市旌阳区优质红薯现代农业产业园建设项目</t>
  </si>
  <si>
    <t>P21510603-0030</t>
  </si>
  <si>
    <t>2201-510603-20-01-779985</t>
  </si>
  <si>
    <t>项目占地约50亩，新建农业种植基地3200亩，包括红薯新品种培育区域，红薯育苗大棚（建设钢架大棚）、鲜食红薯种植区域、红薯尖种植区域、深加工红薯种植区域、时令蔬菜种植区域；新建红薯生产加工业务用房5000平方米；新建时令蔬菜冷链库2000平方米；新建红薯仓储库1000平方米；新建农产品展示销售馆2000平方米；新建园区配套停车场一处，面积3000平方米；先建园区入园道路及配套基础设施等。</t>
  </si>
  <si>
    <t>2F54C0EA10F2115BE065F8163E8AA87C</t>
  </si>
  <si>
    <t>D87EA063C65B0931E0535EFB480A10E9</t>
  </si>
  <si>
    <t>2023年资阳市雁江区老旧小区改造—王电小区等建筑本体项目</t>
  </si>
  <si>
    <t>P23512002-0028</t>
  </si>
  <si>
    <t>2302-512002-04-01-629586</t>
  </si>
  <si>
    <t>2023-08-22</t>
  </si>
  <si>
    <t>该项目拟对中心城区51个老旧小区建筑本体改造：包括屋面防水约34992㎡，楼道修缮约55988㎡，外墙修缮约62986㎡，外墙构件改造约15397㎡，整治外墙悬挂物约19386㎡，建筑节能改造约41991㎡，单元门改造约139个，围墙修缮约10800m，出入口改造约51个，物管及其他附属设施约4387㎡等。</t>
  </si>
  <si>
    <t>2F43948DE8260321E065F8163E8AA87C</t>
  </si>
  <si>
    <t>11E563BF170835F2E06320C012ACE0FD</t>
  </si>
  <si>
    <t>旺苍县卫生健康局</t>
  </si>
  <si>
    <t>旺苍县人民医院发热门诊及急诊急救综合楼建设项目</t>
  </si>
  <si>
    <t>P22510821-0028</t>
  </si>
  <si>
    <t>2210-510821-04-01-476592</t>
  </si>
  <si>
    <t>旺苍县人民医院发热门诊及急诊急救综合楼建设项目主要建设内容及规模：新建总建筑面积8550平方米，其中发热门诊楼1080平方米，急诊急救综合楼7350平方米，污物暂存站120平方米；附属配套设施建设及医疗设备购置等。</t>
  </si>
  <si>
    <t>2F3FAAD2E4CA69A4E065F8163E8AA87C</t>
  </si>
  <si>
    <t>FD3552B2ADD95466E0535EFB480A17B5</t>
  </si>
  <si>
    <t>348323001 天全县交通投资建设有限责任公司</t>
  </si>
  <si>
    <t>天全县交通运输局</t>
  </si>
  <si>
    <t>天全县寄递物流共配中心建设项目</t>
  </si>
  <si>
    <t>P25511825-0009</t>
  </si>
  <si>
    <t>2503-511825-04-01-661754</t>
  </si>
  <si>
    <t>项目占地约18亩，其中新建寄递物流中心3000㎡、仓库3000㎡、周转中心3000㎡、辅助配套用房1000㎡，购置相应设备，同步建设约40个公共充电车位、硬化室外场地2500㎡、完善室外道路管网及相关配套基础设施和附属设施。</t>
  </si>
  <si>
    <t>龚燮</t>
  </si>
  <si>
    <t>CC8CB91D8480E1C6E0535EFB480A082C</t>
  </si>
  <si>
    <t>2F7D1562B5B8021CE065F8163E8AA87C</t>
  </si>
  <si>
    <t>348323001</t>
  </si>
  <si>
    <t>2F7A91871BBB7911E065F8163E8AA87C</t>
  </si>
  <si>
    <t>357501001 区文化馆</t>
  </si>
  <si>
    <t>巴州区文体旅局</t>
  </si>
  <si>
    <t>市文广体旅局（主管部门）</t>
  </si>
  <si>
    <t>巴州区非物质文化遗产展演中心建设项目</t>
  </si>
  <si>
    <t>P23511902-0064</t>
  </si>
  <si>
    <t>2305-511902-04-01-420685</t>
  </si>
  <si>
    <t>主要建设内容和规模：新建展演中心一栋3层。规划建筑面积3000平方米，包括展演剧场、排练厅、传统手工技艺生产传习用房、技艺展示厅、辅助用房等，并配套建设道路广场、室外给排水、照明、绿化工程、围墙大门等。</t>
  </si>
  <si>
    <t>区文化馆</t>
  </si>
  <si>
    <t>583E81CBD274F5CB87EF6B59B1AD7FA</t>
  </si>
  <si>
    <t>2F5988E84C9F06C6E065F8163E8AA87C</t>
  </si>
  <si>
    <t>357501001</t>
  </si>
  <si>
    <t>2F5989BA27D706A4E065F8163E8AA87C</t>
  </si>
  <si>
    <t>广安高新区生产、生活配套服务区及基础设施建设项目</t>
  </si>
  <si>
    <t>P20511623-0030</t>
  </si>
  <si>
    <t>2020-511623-47-01-508763</t>
  </si>
  <si>
    <t>2022-01-24</t>
  </si>
  <si>
    <t>2026-01-24</t>
  </si>
  <si>
    <t>新建园区道路3条，总长约5.7千米，宽16-36米含排水、排污管网建设；新建总建筑面积约8万平方米的高新区职工公寓；新建高新区道路雨污分流改造长约6千米的污水管道及路面整治；新增用地场地总面积约800亩场地平整及挡墙、地下管网等附属设施建设；园区内安装水电气主管网安装总长约18千米。</t>
  </si>
  <si>
    <t>2F468DB3A4884004E065F8163E8AA87C</t>
  </si>
  <si>
    <t>B26192C0967B3C3DE0535EFB480A2B63</t>
  </si>
  <si>
    <t>宜宾三江新区乡村振兴基础设施建设项目（二期）</t>
  </si>
  <si>
    <t>P22511500-0013</t>
  </si>
  <si>
    <t>2202-511599-20-01-562575</t>
  </si>
  <si>
    <t>（1）新建1800亩三江新区农业提升产业园，包含园区基本建设、园区灌溉、施肥、防灾、技术研发等基础设施；（2）新建规划占地约150亩的农产品储存交易基地，包含50000平方米的储存仓库（含冷冻库和常温储存库）以及15000平方米的农产品交易市场；（3）新建及改扩建农村公路约67公里及场镇基础设施；（4）配套建设停车位、充电桩等附属设施设备。</t>
  </si>
  <si>
    <t>2F2D78AF513C70B6E065F8163E8AA87C</t>
  </si>
  <si>
    <t>D8862380322FE03EE0535EFB480AD328</t>
  </si>
  <si>
    <t>达州市达川区污泥无害化处置与综合利用工程</t>
  </si>
  <si>
    <t>P23511721-0024</t>
  </si>
  <si>
    <t>2211-511703-04-01-125135</t>
  </si>
  <si>
    <t>0503</t>
  </si>
  <si>
    <t>污泥无害化处理和资源化利用</t>
  </si>
  <si>
    <t>本工程新建污泥处理厂1座，采用污泥干化协同电厂焚烧工艺，污泥处理规模300吨/天（含水率80%）。
污泥干化协同电厂焚烧工艺包括湿污泥存储系统、湿污泥干化系统、干污泥存储系统、废水处理系统、废气处理系统、其它辅助系统、以及办公辅楼等配套设施。</t>
  </si>
  <si>
    <t>2F333B39D2714EB9E065F8163E8AA87C</t>
  </si>
  <si>
    <t>11DB2C5EA23B520AE06320C012AC727D</t>
  </si>
  <si>
    <t>326164105 达州市达川区乡村振兴事务中心</t>
  </si>
  <si>
    <t>达川区宜居宜业和美乡村建设项目</t>
  </si>
  <si>
    <t>P24511721-0012</t>
  </si>
  <si>
    <t>2409-511703-04-01-900499</t>
  </si>
  <si>
    <t>扩宽和黑化村庄主干道10公里、产业环线13公里，新建桥梁200米;建设停车场、公共卫生间、垃圾亭、乡村路灯，购置垃圾车、洒水车，开展一体化污水处理，实施农村居民饮水工程;建设高标准农田(含改造)5000亩，新建蓄水池，开展山坪塘整治;建设粮油作物、粮菜复合种植基地1.3万亩，发展智慧农业1500亩、森林四库示范园1000亩;发展乡村新业态。</t>
  </si>
  <si>
    <t>赵先锋</t>
  </si>
  <si>
    <t>2F2A79E1DC165FC0E065F8163E8AA87C</t>
  </si>
  <si>
    <t>2F69D8A1C63D6C29E065F8163E8AA87C</t>
  </si>
  <si>
    <t>326164105</t>
  </si>
  <si>
    <t>2F68D23D1E057ED1E065F8163E8AA87C</t>
  </si>
  <si>
    <t>348504501 剑阁县交通局机关</t>
  </si>
  <si>
    <t>剑阁县交通局机关</t>
  </si>
  <si>
    <t>剑阁县剑南物流中心建设项目</t>
  </si>
  <si>
    <t>P21510823-0022</t>
  </si>
  <si>
    <t>2101-510823-18-01-722455</t>
  </si>
  <si>
    <t xml:space="preserve">剑阁县剑南物流中心建设项目业主为剑阁县交通建设发展（集团）有限公司，项目地址为剑阁县开封镇，项目主要建设内容和规模为：新建物流仓储设施40000平方米、物流服务中心24000平方米、交通服务中心12000平方米，配套建设停车场、电动汽车充电桩、车辆检测站、物流专用通道等基础设施。 </t>
  </si>
  <si>
    <t>4F1972B23744EB9BF45D78C90D687AE</t>
  </si>
  <si>
    <t>2F5584F015E958FBE065F8163E8AA87C</t>
  </si>
  <si>
    <t>348504501</t>
  </si>
  <si>
    <t>CED8E1333F2C889CE0535EFB480AF069</t>
  </si>
  <si>
    <t>348001 壤塘县交通局</t>
  </si>
  <si>
    <t>壤塘县交通局</t>
  </si>
  <si>
    <t>阿坝州交通运输局审核</t>
  </si>
  <si>
    <t>壤塘县客运站改扩建建设项目</t>
  </si>
  <si>
    <t>P22513230-0004</t>
  </si>
  <si>
    <t>2206-513230-04-01-763439</t>
  </si>
  <si>
    <t>2023-07-15</t>
  </si>
  <si>
    <t>壤塘县客运站改扩建建设项目按二级客运站设计，本项目主要建设内容为主要建筑物:新建客运综合楼1栋:主要为客运站务用房及其配套用房，建筑面积为2936.96平方米;改造商贸服务中心1栋:由原客运业务用房改造，建筑面积为1461平方米;改造货运业务用房1栋:原客运业务用房改造更新建筑面积为840平方米;改造驾乘公寓1栋:由原运通商务宾馆改造，建筑面积为665平方米。主要设施及配套工程:停车场建设，面积约800平方米;发车位建设，面积约1080平方米;维修清洗场地建设，面积500平方米;围墙(100米)、挡土墙(120米)、站内道路及场地硬化;室外电力、给排水及绿化亮化工程。</t>
  </si>
  <si>
    <t>供波甲</t>
  </si>
  <si>
    <t>B211423A896799F0E0535EFB480A3AEA</t>
  </si>
  <si>
    <t>2F57B82393074B57E065F8163E8AA87C</t>
  </si>
  <si>
    <t>2F4761DEDC2D16E5E065F8163E8AA87C</t>
  </si>
  <si>
    <t>318433 经开区</t>
  </si>
  <si>
    <t>四川蓬溪经开区仓储物流中心及配套基础设施建设项目</t>
  </si>
  <si>
    <t>P22510921-0016</t>
  </si>
  <si>
    <t>2206-510921-04-01-581382</t>
  </si>
  <si>
    <t>2022-09-27</t>
  </si>
  <si>
    <t>项目总建筑面积25万平方米。新建仓储冷链物流中心，主要包括市场综合服务中心、产品分拣库房、冷藏库房、储藏保鲜库、电子交易中心、以及相关配套停车场等设施设备，物流道路、管网等相关基础设施。项目总建筑面积25万平方米。新建仓储冷链物流中心，主要包括市场综合服务中心、产品分拣库房、冷藏库房、储藏保鲜库、电子交易中心、以及相关配套停车场等设施设备，物流道路、管网等相关基础设施。</t>
  </si>
  <si>
    <t>2F545992AB247326E065F8163E8AA87C</t>
  </si>
  <si>
    <t>E2BC0A2BD7C65D8CE0535EFB480A30D7</t>
  </si>
  <si>
    <t>什邡市城西生活污水处理厂项目</t>
  </si>
  <si>
    <t>P20510682-0012-26VW62AU</t>
  </si>
  <si>
    <t>2020-510682-77-01-472599</t>
  </si>
  <si>
    <t>生活污水处理厂处理规模3万m3/d，占地40亩；配套管网8公里 。具体建设内容及规模如下：本次新建污水处理站一座，建设规模 30000m3/d，采用 PASG 工业技术。以及铺设主管道 8Km，铺设接户支管，并配套建设污水检查井、雨水检查井、雨水篦子等。建设规模如下：主体工程：污水处理站 1 座以及铺设主管道，总占地面积 26666.8 平方米。污水处理工段：隔渣提升池 1 座、沉砂池 1 座、厌氧池 9 格、综合生化池 1 座、集水池 1座、斜管沉淀池 1 座、清水池 1 座、出水池 1 座、巴歇尔流量槽 1 座。污泥处理工段：污泥池 1 座、污泥预浓缩设备。附属及辅助生产生活设施。辅助用房：工具间、风机加药室、在线监测室、控制室等。</t>
  </si>
  <si>
    <t>马卓</t>
  </si>
  <si>
    <t>2F5DC6D914465B82E065F8163E8AA87C</t>
  </si>
  <si>
    <t>A851E21BD11D2AFCE0535EFB480A82FE</t>
  </si>
  <si>
    <t>广元高铁快运物流基地（二期）项目</t>
  </si>
  <si>
    <t>P22510800-0030</t>
  </si>
  <si>
    <t>2206-510800-04-01-329463</t>
  </si>
  <si>
    <t>广元高铁快运物流基地（二期）项目占地1000亩，主要建设高铁快递分拨中心（约160亩）、快运配送区（约80亩）、冷链仓储区（约300亩）、综合配套服务区（约250亩）、增值创新发展区（约50亩），实施动货工程以及园区道路、管网等配套设施。</t>
  </si>
  <si>
    <t>2F52DFE53E354CC9E065F8163E8AA87C</t>
  </si>
  <si>
    <t>E2940F2038BF236FE0535EFB480ABCE8</t>
  </si>
  <si>
    <t>仪陇县报本寺片区城中村改造项目</t>
  </si>
  <si>
    <t>P24511324-0027</t>
  </si>
  <si>
    <t>2407-511324-04-01-975719</t>
  </si>
  <si>
    <t>主要建设内容：项目征收土地面积约3580.53亩，征拆居民1320户6600人。包含报本寺社区1、2、3、4、5 组，杨家岸农村社区1、2、3、5组，奶子石农村社区 4、5、6、7组，江东社区1、2、3组，河西社区1、2组。征拆总面积约 303750平方米，还房安置 2600套。
经济效益：项目整合低效集体土地，转化为商业、住宅用地，既提升土地集约利用效率，商住用地出让及住宅用地出让预计可收益374850万元
社会效益：城中村改造通过系统性改善民生、促进社会公平、激活社区活力等多维度路径，实现了从物质环境到社会关系的全面优化，为城市可持续发展奠定社会基础</t>
  </si>
  <si>
    <t>2F6AC0F0C58C4A86E065F8163E8AA87C</t>
  </si>
  <si>
    <t>2F69BB7AD1CE5F37E065F8163E8AA87C</t>
  </si>
  <si>
    <t>德阳市市区龙桥等社区直管公房老旧小区改造项目</t>
  </si>
  <si>
    <t>P20510600-0064</t>
  </si>
  <si>
    <t>2020-510600-78-01-445762</t>
  </si>
  <si>
    <t>涉及旌阳街道龙桥社区北片区、旌东沂河社区河东片区、沙河街社区、舟山社区、香山巷社区5个社区共12个小区的老旧小区改造工程的给排工程、消防工程、工程、安防工程及公共配套设施改造等，项目包含给水管道更换2456m、消防工程（含消防栓、消防箱等）122个、排水管道2188m、监控系统81套、工程2547平方米</t>
  </si>
  <si>
    <t>2F67BD36F1356E4EE065F8163E8AA87C</t>
  </si>
  <si>
    <t>B2B87B8C6B818695E0535EFB480A4220</t>
  </si>
  <si>
    <t>999003 内江高新投资有限责任公司</t>
  </si>
  <si>
    <t>内江高新区职院北侧综合管廊项目</t>
  </si>
  <si>
    <t>P25511000-0016</t>
  </si>
  <si>
    <t>2503-511051-04-01-889607</t>
  </si>
  <si>
    <t>该项目计划新建综合管廊全长1.56公里。双舱地下管廊断面净空尺寸为 10mx4.5m，含主体工程以及配套的电气、监控、给水、再生水、排水、雨水、污水、燃气、电力、通信、通风、入廊管线、过路预埋管、检查井、路面拆除及恢复等设施。</t>
  </si>
  <si>
    <t>15A24803C5956843E06320C012AC7F7B</t>
  </si>
  <si>
    <t>2F58C286752937BBE065F8163E8AA87C</t>
  </si>
  <si>
    <t>2F577896226C3152E065F8163E8AA87C</t>
  </si>
  <si>
    <t>邻水县鼎屏镇老旧小区改造（第四批）项目</t>
  </si>
  <si>
    <t>P22511623-0033</t>
  </si>
  <si>
    <t>2210-511623-04-01-433700</t>
  </si>
  <si>
    <t>2023-10-26</t>
  </si>
  <si>
    <t>2025-10-26</t>
  </si>
  <si>
    <t>拟对东辰社区、西坛社区、北街社区、东外社区、东苑社区等社区共计 4079 户、72 个小区的水、电、气、雨污管网、化粪池、消防设施、公共空间、智慧安防等基础设施改造，新建养老托育中心、停车场、充电桩等其他配套基础设施。</t>
  </si>
  <si>
    <t>2F465673BB4626F9E065F8163E8AA87C</t>
  </si>
  <si>
    <t>ECF0AA6E45AEA56EE0535EFB480AE74E</t>
  </si>
  <si>
    <t>513423</t>
  </si>
  <si>
    <t>盐源县</t>
  </si>
  <si>
    <t>361135102 盐源县人民医院</t>
  </si>
  <si>
    <t>盐源县公共卫生重大疾病救治中心建设项目</t>
  </si>
  <si>
    <t>P22513423-0009</t>
  </si>
  <si>
    <t>2206-513400-04-01-594142</t>
  </si>
  <si>
    <t xml:space="preserve">本项目规划用地面积为12150.88 ㎡（约 18.23 亩），设置床位200张，其中包括修建住院综合楼、高压氧舱、污水处理站、门卫及配套用房，建构筑物面积为19283.00㎡（其中计容建筑总面积 11821.00㎡，非计容构筑物面积为7462.00㎡），停车位共157个，包括标准小车位（地上）20 个，标准小车位（地下）127个，急救车位（地下）10个，并配套道路及铺装、室外供配电、给排水等工程。
</t>
  </si>
  <si>
    <t>廖永芳</t>
  </si>
  <si>
    <t>90250A5A16C6EBD8E0535EFB480A662D</t>
  </si>
  <si>
    <t>2F7C049EFE2E12DCE065F8163E8AA87C</t>
  </si>
  <si>
    <t>361135102</t>
  </si>
  <si>
    <t>11B7AAFBD2594083E06320C012AC8AC3</t>
  </si>
  <si>
    <t>涪城区青义老场镇危旧棚户区改造项目</t>
  </si>
  <si>
    <t>P19510703-0105</t>
  </si>
  <si>
    <t>2019-510703-47-01-403947</t>
  </si>
  <si>
    <t>2021-01-18</t>
  </si>
  <si>
    <t>涪城区青义老场镇危旧棚户区改造项目，建设内容：基础配套设施占地面积445亩，其中停车场约8500平方米、道路长约11000米、污水管长约8000米、雨水管长约6300米、排洪渠整理约1600米，供水、供气、供电线路长约22000米及小区配套幼儿园、配套服务用房等内容。（涉及拆迁户数663户，新建安置房832套）</t>
  </si>
  <si>
    <t>2F30124575F103E6E065F8163E8AA87C</t>
  </si>
  <si>
    <t>A69DA64F8D4F7B06E0535EFB480A8D95</t>
  </si>
  <si>
    <t>简阳市沱东农业灌溉水源现代化工程建设项目</t>
  </si>
  <si>
    <t>P23510185-0024</t>
  </si>
  <si>
    <t>2310-510185-04-01-818350</t>
  </si>
  <si>
    <t>2025-06-05</t>
  </si>
  <si>
    <t>建设引水渠、输水渠道、配套建设灌区监测工程及信息化工程等，其中：（1）八一提灌站引水渠40米及输水渠道5000米，联通火连桥及朱家观水库，鸡公山提灌站渠道60990米；新建一体化计量（控制）闸门82座。 （2）新建ＤＮ1200管道9200米，从毗河一期引调水2000万方入七零水库，新增和改善灌溉面积5万亩。 （3）整治管道9362米。在阳化河流中的提灌渠系配套（含渠系建筑物）719245米。 （4）灌区信息化检测系统建设。</t>
  </si>
  <si>
    <t>2F45DC359CF76E96E065F8163E8AA87C</t>
  </si>
  <si>
    <t>11E02D125BFC40CDE06320C012AC3520</t>
  </si>
  <si>
    <t>333103 成都成华城市建设投资有限责任公司</t>
  </si>
  <si>
    <t>成华区发展和改革局</t>
  </si>
  <si>
    <t>成华区智慧教育示范区创建提升工程建设项目</t>
  </si>
  <si>
    <t>P23510108-0005</t>
  </si>
  <si>
    <t>2305-510108-04-01-620970</t>
  </si>
  <si>
    <t>本项目按照“一平台三模式七行动”的路径实施建设。包括建强支撑教育教学、教育管理、教育服务的“区校一体化”智慧教育云平台；探索新技术下创新型人才培养、教育智慧治理和教育精准供给三种新模式；实施人机协同师生素养提升工程、AI智慧课堂建设工程、学生综合素质评价工程、智慧教育特色示范工程、数字教育资源供给工程、基于数据的教育治理服务工程、智慧教育协同发展工程七大工程。具体建设内容为搭建技术架构、搭建网络架构、人工智能教育实践基地等。</t>
  </si>
  <si>
    <t>成都成华城市建设投资有限责任公司</t>
  </si>
  <si>
    <t>593E523DA6D4BA1938D04914FC47B46</t>
  </si>
  <si>
    <t>2F44B98D954278C0E065F8163E8AA87C</t>
  </si>
  <si>
    <t>333103</t>
  </si>
  <si>
    <t>FD09D6C747F1C98AE0535EFB480A11B9</t>
  </si>
  <si>
    <t>999328 大竹淏竹城市建设投资有限公司</t>
  </si>
  <si>
    <t>大竹县城乡新能源充电桩及其配套设施建设项目</t>
  </si>
  <si>
    <t>P23511724-0014</t>
  </si>
  <si>
    <t>2212-511724-04-01-719302</t>
  </si>
  <si>
    <t>依托大竹县十四五新能源充电桩规划分别在云东，东大街，人民医院等33个临时停车场、白塔公园、东湖公园等13个公共区域停车场、33个城区及乡镇加油站、6个景区及31个乡镇停车场，增设新能源充电桩共计1650套，配套建设管网、智慧管理系统及其他相关附属设施。</t>
  </si>
  <si>
    <t>郑艺</t>
  </si>
  <si>
    <t>ED7F27C82268F3A0E0535EFB480A1BAF</t>
  </si>
  <si>
    <t>2F5449A0A5BE7338E065F8163E8AA87C</t>
  </si>
  <si>
    <t>999328</t>
  </si>
  <si>
    <t>11DC93F51587711DE06320C012AC1860</t>
  </si>
  <si>
    <t>318001 达州市达川空港新区开发建设有限公司</t>
  </si>
  <si>
    <t>达州市达川区发展和改革局</t>
  </si>
  <si>
    <t>达川区空港新区物流产业园基础设施建设项目</t>
  </si>
  <si>
    <t>P23511721-0037</t>
  </si>
  <si>
    <t>2309-511703-04-01-251329</t>
  </si>
  <si>
    <t>总建筑面积 40120平方米，其中仓储物流中心 30000平方米(含物流信息化设施及平台建设550平方米)，指挥一站式服务中心10000平方米，开闭所120平方米;物流通道共计2310米，昌顺路长940米，宽18米:和兴路长850米，宽7.5米;金碑路长520米，宽36米。</t>
  </si>
  <si>
    <t>魏莹莹</t>
  </si>
  <si>
    <t>1517E243982C0B1EE06320C012ACA3FB</t>
  </si>
  <si>
    <t>2F6A4485E41F18C4E065F8163E8AA87C</t>
  </si>
  <si>
    <t>318001</t>
  </si>
  <si>
    <t>2F572F98F9921347E065F8163E8AA87C</t>
  </si>
  <si>
    <t>宜宾市南岸街道西区B-01-02地块棚改安置房建设项目</t>
  </si>
  <si>
    <t>P18511521-0031</t>
  </si>
  <si>
    <t>2104-511504-04-01-665197</t>
  </si>
  <si>
    <t>2021-10-08</t>
  </si>
  <si>
    <t>征收补偿居民607户，新建棚改安置房650奥，新建总建筑面积75000平方米。征收补偿居民607户，新建棚改安置房650奥，新建总建筑面积75000平方米。征收补偿居民607户，新建棚改安置房650奥，新建总建筑面积75000平方米。</t>
  </si>
  <si>
    <t>2F463B46156A6EABE065F8163E8AA87C</t>
  </si>
  <si>
    <t>79E610DB0B293CABE0535EFB480AF9A6</t>
  </si>
  <si>
    <t>金阳县波洛水库工程</t>
  </si>
  <si>
    <t>P22513430-0026</t>
  </si>
  <si>
    <t>2101-513400-19-01-283364</t>
  </si>
  <si>
    <t>2023-03-16</t>
  </si>
  <si>
    <t>2026-01-16</t>
  </si>
  <si>
    <t>新建小（一）型水库1座，包括水库枢纽工程和供水工程，水库总库容473.5万立方米，坝高68.7米，设计输水管道48.32公里。新建小（一）型水库1座，包括水库枢纽工程和供水工程，水库总库容473.5万立方米，坝高68.7米，设计输水管道48.32公里。</t>
  </si>
  <si>
    <t>2F48EF313D073A19E065F8163E8AA87C</t>
  </si>
  <si>
    <t>ED9384B4BA436607E0535EFB480A8AB1</t>
  </si>
  <si>
    <t>333518101 万源市住房和城乡规划建设局</t>
  </si>
  <si>
    <t>万源市黄泥巴梁周边棚户区改造配套基础设施建设项目</t>
  </si>
  <si>
    <t>P25511781-0004</t>
  </si>
  <si>
    <t>2405-511781-04-01-412831</t>
  </si>
  <si>
    <t>对360套棚户区配套基础设施进行改造，改造面积约3.4万平方米。包括改造电力线路340米、公共照明100盏、通讯工程340米、消防工程340米、道路8000平方米、人行道3000平方米、停车位2400平方米、充电桩40个、社区综合服务站1200平方米、便民市场1500平方米、垃圾中转站3处。</t>
  </si>
  <si>
    <t>C486BDDFEBD457AB75672F3B1860AB9</t>
  </si>
  <si>
    <t>2F6D42BDCE2E66C4E065F8163E8AA87C</t>
  </si>
  <si>
    <t>333518101</t>
  </si>
  <si>
    <t>2F588C8D1163212FE065F8163E8AA87C</t>
  </si>
  <si>
    <t>318330301 318330301 财政局机关</t>
  </si>
  <si>
    <t>合江县双城经济圈物流基地建设项目</t>
  </si>
  <si>
    <t>P19510522-0035</t>
  </si>
  <si>
    <t>2019-510522-47-01-392495</t>
  </si>
  <si>
    <t>合江县双城经济圈物流基地建设项目 主管部门为合江县交通运输局 主要建设内容及规模包括总建筑面积约15万平方米，主要建设冷藏库房、速冻仓库、气调库、商品仓储区、分拣配货中心、内外部集疏运通道、物流配送区及相关配套设施。</t>
  </si>
  <si>
    <t>何俊</t>
  </si>
  <si>
    <t>B7934C56CDE4D2AA34D24E736ED723A</t>
  </si>
  <si>
    <t>2F6E22A2BC7F3894E065F8163E8AA87C</t>
  </si>
  <si>
    <t>318330301</t>
  </si>
  <si>
    <t>A08F5F594A4AA2D3E0535EFB480ACF98</t>
  </si>
  <si>
    <t>江油市商务和经济合作局</t>
  </si>
  <si>
    <t>江油市物流仓储冷链配送园区项目</t>
  </si>
  <si>
    <t>P19510781-0041</t>
  </si>
  <si>
    <t>2019-510781-59-01-388636</t>
  </si>
  <si>
    <t>2023-12-18</t>
  </si>
  <si>
    <t>2027-05-28</t>
  </si>
  <si>
    <t>项目总占地面积为400亩，总建筑面积约215000.00平方米，将建设集产品交易、仓储、配送、冷链、加工、信息、展销为一体的综合性大型物流园区。主要建设内容及规模如下：仓储及配送中心65000㎡，水果蔬菜集散中心28000㎡，中药材仓储交易中心22000㎡，配套设施工程110000㎡。</t>
  </si>
  <si>
    <t>2F582B593F90795DE065F8163E8AA87C</t>
  </si>
  <si>
    <t>A10D5C5A41658198E0535EFB480AE11E</t>
  </si>
  <si>
    <t>999857 成都蒲江发展集团有限公司</t>
  </si>
  <si>
    <t>蒲江县水务局本级</t>
  </si>
  <si>
    <t>蒲江县全域供水补短板项目</t>
  </si>
  <si>
    <t>P22510131-0025</t>
  </si>
  <si>
    <t>2206-510131-04-01-673893</t>
  </si>
  <si>
    <t>新建、改建朝阳湖旅游产业、县城到铁路保障基地、乡镇、田园生态商务区、一馆一基地供水管道248.28km，新建加压泵站4座，新建水池2座。新建、改建朝阳湖旅游产业、县城到铁路保障基地、乡镇、田园生态商务区、一馆一基地供水管道248.28km，新建加压泵站4座，新建水池2座。</t>
  </si>
  <si>
    <t>蒲发集团</t>
  </si>
  <si>
    <t>E2A32F906F8E2353E0535EFB480AA7D7</t>
  </si>
  <si>
    <t>2F4F4CE18E5441A9E065F8163E8AA87C</t>
  </si>
  <si>
    <t>999857</t>
  </si>
  <si>
    <t>E2B6AEBE4DF5A6A4E0535EFB480AE31D</t>
  </si>
  <si>
    <t>仪陇县中小企业孵化园基础设施项目</t>
  </si>
  <si>
    <t>P22511324-0005</t>
  </si>
  <si>
    <t>2201-511324-04-01-287468</t>
  </si>
  <si>
    <t>总占地面积236亩，提供标准厂房25万平方米，其中新建厂房13万平方米，维修改造厂房12万平方米，配套建设停车场、管网、智慧能源和智慧园区管理系统等。总占地面积236亩，提供标准厂房25万平方米，其中新建厂房13万平方米，维修改造厂房12万平方米，配套建设停车场、管网、智慧能源和智慧园区管理系统等。</t>
  </si>
  <si>
    <t>2F5DC3C7489E589DE065F8163E8AA87C</t>
  </si>
  <si>
    <t>D833325DB2B80B11E0535EFB480A9CB3</t>
  </si>
  <si>
    <t>999814 自贡市鑫农投资开发有限公司</t>
  </si>
  <si>
    <t>贡井区宜居宜业人居环境整治项目</t>
  </si>
  <si>
    <t>P25510303-0001</t>
  </si>
  <si>
    <t>2501-510303-04-01-513595</t>
  </si>
  <si>
    <t>2027-06-19</t>
  </si>
  <si>
    <t>拟对贡井区农村环境进行提升改造，主要建设内容包括：（1）农村生活污水处理、生活垃圾提标改造，涉及规模约1.8万吨/天，改造雨污管网4.5公里，排水沟渠2.87公里。（2）完善农村生活垃圾收转运体系，改建垃圾收集站20处，升级3000个垃圾分类前端收集店，乡村厕所改建14500㎡。（3）配套打造美丽乡村项目，包括农村房屋整治、房顶破损修复改造以及农村道路改造提升工程等。</t>
  </si>
  <si>
    <t>自贡市鑫农投资开发有限公司</t>
  </si>
  <si>
    <t>25AF73BBFE804EA9E065F8163E8AA87C</t>
  </si>
  <si>
    <t>2F595B4237237556E065F8163E8AA87C</t>
  </si>
  <si>
    <t>2F33661A2E144EB1E065F8163E8AA87C</t>
  </si>
  <si>
    <t>361166301 什邡市卫生局</t>
  </si>
  <si>
    <t>什邡市卫生局</t>
  </si>
  <si>
    <t>四川省德阳市什邡市中医医院迁建项目</t>
  </si>
  <si>
    <t>510682155045133691689</t>
  </si>
  <si>
    <t>2019-510682-84-01-393204</t>
  </si>
  <si>
    <t>2024-12-23</t>
  </si>
  <si>
    <t xml:space="preserve"> 本项目由两个子项目构成，分别是1、迁建什邡市中医医院住院综合楼项目，总建筑面积2万㎡（其中业务用房13600平方米、地下车库和辅助用房6400平方米）；2、什邡市中医医院迁建二期工程项目，规划建设总面积95000平方米，主要建设门诊及医技综合楼45000平方米，养老服务中心50000平方米，购置医疗和养老设备。</t>
  </si>
  <si>
    <t>市卫生局</t>
  </si>
  <si>
    <t>FB0F82CD1F14531A4600974DEAEAA58</t>
  </si>
  <si>
    <t>2F343FA7A9EF3C68E065F8163E8AA87C</t>
  </si>
  <si>
    <t>361166301</t>
  </si>
  <si>
    <t>155045297056668</t>
  </si>
  <si>
    <t>北川羌族自治县城乡生活垃圾综合处理及配套设施建设项目</t>
  </si>
  <si>
    <t>P24510726-0022</t>
  </si>
  <si>
    <t>2406-510726-04-01-674407</t>
  </si>
  <si>
    <t>1.新建大件垃圾处理设施（含园林垃圾）1座，处理能力30t/日；新建厨余垃圾处理设施1座，处理能力30t/日；新建可回收物处理设施1座，处理能力100t/日。
2.改造提升原有垃圾收集亭并新建村镇垃圾分类收集亭2000个、现有收转运设备22个、清洗设备8个，清掏设备2个、添设可回收物收集车、环卫车辆等一批设备，城区智能垃圾分类投放设施200套。</t>
  </si>
  <si>
    <t>2F574D880E3F1D6CE065F8163E8AA87C</t>
  </si>
  <si>
    <t>197BD2B30EAE4838E06320C012ACFFA1</t>
  </si>
  <si>
    <t>434626 广元市利州区文旅投资集团有限公司</t>
  </si>
  <si>
    <t>广元市利州区文化广播电视体育和旅游局</t>
  </si>
  <si>
    <t>天曌山景区旅游基础设施提质项目</t>
  </si>
  <si>
    <t>P24510802-0011</t>
  </si>
  <si>
    <t>2412-510802-04-01-967757</t>
  </si>
  <si>
    <t>改扩建综合性游客服务中心3886.38平方米、分布式游客服务中心1005.76平方米(4处)、旅游停车场5488平方米(停车位338个)、通景道路10公里、内部道路30公里，配套建设旅游公厕等基础设施，购置相关设施设备等。</t>
  </si>
  <si>
    <t>广元市利州区文旅投资集团有限公司</t>
  </si>
  <si>
    <t>26AF2804AE2C1A37E065F8163E8AA87C</t>
  </si>
  <si>
    <t>2F3FAAD2DBFF69A4E065F8163E8AA87C</t>
  </si>
  <si>
    <t>434626</t>
  </si>
  <si>
    <t>2F336CEE792B4EB7E065F8163E8AA87C</t>
  </si>
  <si>
    <t>南部县灌区供水能力提升改造工程</t>
  </si>
  <si>
    <t>P24511321-0010</t>
  </si>
  <si>
    <t>2410-511321-04-01-312225</t>
  </si>
  <si>
    <t>改建灌区渠系，提升对农业灌溉和农业生产等供水能力。对南部县灌区渠系进行改造约140.79公里，渠系建筑物230座、改建渠系建筑物405座，包含水闸、涵洞、智慧检测站点等，配套新建量测水设施73处。项目改造后，覆盖灌溉面积约25万亩。</t>
  </si>
  <si>
    <t>2F365B146FF617BBE065F8163E8AA87C</t>
  </si>
  <si>
    <t>2F34ECD3B41F02D2E065F8163E8AA87C</t>
  </si>
  <si>
    <t>三台县水网工程（二期）</t>
  </si>
  <si>
    <t>P22510722-0097</t>
  </si>
  <si>
    <t>2209-510722-04-01-155252</t>
  </si>
  <si>
    <t>2024-07-10</t>
  </si>
  <si>
    <t>维修整治渠道 956.68 千米，维修整治提灌站 28 座，综合治理山洪沟 12 条，灌区信息一体化建设 1 项等维修整治渠道 956.68 千米，维修整治提灌站 28 座，综合治理山洪沟 12 条，灌区信息一体化建设 1 项等</t>
  </si>
  <si>
    <t>2F5715F6122008E6E065F8163E8AA87C</t>
  </si>
  <si>
    <t>2F5611D14103195AE065F8163E8AA87C</t>
  </si>
  <si>
    <t>999005 四川研泰资产经营投资有限责任公司</t>
  </si>
  <si>
    <t>井研县商务和经济合作局</t>
  </si>
  <si>
    <t>井研县城北综合市场升级改建项目</t>
  </si>
  <si>
    <t>P25511124-0002</t>
  </si>
  <si>
    <t>2502-511124-04-01-434059</t>
  </si>
  <si>
    <t>拟对城北综合农贸市场进行拆除重建，建设综合市场建筑面积28160.00㎡（地上3层共20160㎡，地下1层8000㎡），含农产品交易区、冷藏冷冻库、地下停车场等，建设蔬菜批发区建筑面积2500.00㎡，配套供排水、消防、电力等基础设施建设。</t>
  </si>
  <si>
    <t>袁乙群</t>
  </si>
  <si>
    <t>2F2B7C8E2B2C20D4E065F8163E8AA87C</t>
  </si>
  <si>
    <t>2F45D30969AD6E9BE065F8163E8AA87C</t>
  </si>
  <si>
    <t>2F441D346FE93B2DE065F8163E8AA87C</t>
  </si>
  <si>
    <t>381334301001 内江国联房地产开发有限公司</t>
  </si>
  <si>
    <t>内江市特色农副产品交易中心建设项目</t>
  </si>
  <si>
    <t>P23511000-0045</t>
  </si>
  <si>
    <t>2307-511000-04-01-107867</t>
  </si>
  <si>
    <t>项目总占地面积20.6亩，主要新建特色农副产品交易中心约29994平方米，其中地上建筑面积约20660平方米（含仓储库房、批发摊位、其他用房等），地下建筑面积9334平方米（含车库、设备用房等），以及水电、消防、排污、照明等配套设施。</t>
  </si>
  <si>
    <t>陈俊</t>
  </si>
  <si>
    <t>FD301C7798F35A8AE0535EFB480A62E1</t>
  </si>
  <si>
    <t>2F334A9FE7594D0CE065F8163E8AA87C</t>
  </si>
  <si>
    <t>381334301001</t>
  </si>
  <si>
    <t>11CB941AB97F783FE06320C012ACCAC2</t>
  </si>
  <si>
    <t>236002 巴中金汇发展有限责任公司</t>
  </si>
  <si>
    <t>巴中市恩阳区柯家湾智慧生态停车场建设项目</t>
  </si>
  <si>
    <t>P24511903-0010</t>
  </si>
  <si>
    <t>2404-511903-04-01-610012</t>
  </si>
  <si>
    <t>项目占地面积约14.4亩，新建地面停车位384个，地下停车位116个，安装智慧充电桩110个，配套建设智慧停车管理系统等设施。项目占地面积约14.4亩，新建地面停车位384个，地下停车位116个，安装智慧充电桩110个，配套建设智慧停车管理系统等设施。</t>
  </si>
  <si>
    <t>巴中金汇发展有限责任公司</t>
  </si>
  <si>
    <t>C36BCB25C1D4640A39F4A88F8A0B48E</t>
  </si>
  <si>
    <t>2F710E7FE7AB6C0EE065F8163E8AA87C</t>
  </si>
  <si>
    <t>236002</t>
  </si>
  <si>
    <t>197BECDDE8824832E06320C012AC8A6F</t>
  </si>
  <si>
    <t>四川省乐山市沙湾区农产品加工园区建设项目</t>
  </si>
  <si>
    <t>P20511111-0011</t>
  </si>
  <si>
    <t>2020-511111-01-01-478964</t>
  </si>
  <si>
    <t>新建农业加工园区，占地400亩，配套厂房9万平方米，设立中药材、茶叶、果蔬加工区及仓储物流区四大功能区（其中加工厂房60000平方米，物流厂房30000平方米），配套建设给水管网4000米，供电管网4000米，排水管网4000米，通信管网4000米等。</t>
  </si>
  <si>
    <t>2F357F3978033DE2E065F8163E8AA87C</t>
  </si>
  <si>
    <t>AA5CF18F12D769E8E0535EFB480AD94E</t>
  </si>
  <si>
    <t>安州区全民健身中心建设项目</t>
  </si>
  <si>
    <t>P24510724-0009</t>
  </si>
  <si>
    <t>2405-510724-04-01-244226</t>
  </si>
  <si>
    <t>2027-09-20</t>
  </si>
  <si>
    <t>新建全民健身中心，地上建筑面积约9900平方米，主要建设运动健身功能区8840平方米（包括球类运动馆、健身操房、瑜伽室、器械健身馆等）和配套服务功能区970平方米，新建室外健身区羽毛球场、乒乓球场及室外运动健身场地等，配套建设地下停车场9000㎡及其他相关体育设施设备。</t>
  </si>
  <si>
    <t>2F3597961CE9493CE065F8163E8AA87C</t>
  </si>
  <si>
    <t>1A20715BE786697AE06320C012AC42B2</t>
  </si>
  <si>
    <t>381003 犍为县恒实城市发展有限公司</t>
  </si>
  <si>
    <t>犍为县玉津镇城中村改造项目</t>
  </si>
  <si>
    <t>P25511123-0011</t>
  </si>
  <si>
    <t>2502-511123-04-01-389357</t>
  </si>
  <si>
    <t>本项目征拆改造实施规模含集体土地1325.81亩，国有土地39.52亩；涉及拆迁户合计1289户，需通过房屋安置人口3025人，社保安置人口455人，涉及征拆建筑物面积约261718.77㎡，房屋安置面积187053.77㎡。</t>
  </si>
  <si>
    <t>城市发展经办</t>
  </si>
  <si>
    <t>2627735231420C19E065F8163E8AA87C</t>
  </si>
  <si>
    <t>2F67B08174B76916E065F8163E8AA87C</t>
  </si>
  <si>
    <t>2F66C2DD07690ACCE065F8163E8AA87C</t>
  </si>
  <si>
    <t>999105 成都市成华区第七人民医院</t>
  </si>
  <si>
    <t>成都市成华区第七人民医院功能提升建设项目</t>
  </si>
  <si>
    <t>P23510108-0008</t>
  </si>
  <si>
    <t>2306-510108-04-03-586086</t>
  </si>
  <si>
    <t>成都市成华区第七人民医院功能提升建设项目的主要建设内容和规模如下：为位于成华区圣灯乡崔家店四组、六组，保和街道长春社区二组，团结村一组的成都市成华区第七人民医院设备购置，主要购置医院医疗设备等设备设施，提升医院功能，完善医院医疗设备配置。</t>
  </si>
  <si>
    <t>FD31E29017EFC97CE0535EFB480AC68C</t>
  </si>
  <si>
    <t>2F68EEC3ABB10E57E065F8163E8AA87C</t>
  </si>
  <si>
    <t>999105</t>
  </si>
  <si>
    <t>FD09D681D740C990E0535EFB480A301B</t>
  </si>
  <si>
    <t>314312 四川达州东部经济开发区公共服务中心</t>
  </si>
  <si>
    <t>达州东部经开区区域性养老服务中心项目</t>
  </si>
  <si>
    <t>P23511700-0130</t>
  </si>
  <si>
    <t>2310-511715-04-01-874298</t>
  </si>
  <si>
    <t>达州东部经开区区域性养老服务中心项目，主要建设内容：建筑面积9300㎡，其中养老护理单元6000㎡；医护体检中心1200㎡；室内活动中心1500㎡；配套办公与设备600㎡， 护理性床位200张以及配套设施设备。</t>
  </si>
  <si>
    <t>唐勇</t>
  </si>
  <si>
    <t>2F72E545BCCF54BBE065F8163E8AA87C</t>
  </si>
  <si>
    <t>2F72990CD27D3B21E065F8163E8AA87C</t>
  </si>
  <si>
    <t>314312</t>
  </si>
  <si>
    <t>2F7263074B272412E065F8163E8AA87C</t>
  </si>
  <si>
    <t>332104101 水务局办公室</t>
  </si>
  <si>
    <t>P21511622-0047</t>
  </si>
  <si>
    <t>6321B3C70C443A9BF674DF9DD213898</t>
  </si>
  <si>
    <t>2F5FA5A500CB202EE065F8163E8AA87C</t>
  </si>
  <si>
    <t>332104101</t>
  </si>
  <si>
    <t>F687B15848B355F7E0535EFB480A718E</t>
  </si>
  <si>
    <t>邻水县东部未来城污水处理厂及配套管网建设项目</t>
  </si>
  <si>
    <t>P22511623-0035</t>
  </si>
  <si>
    <t>2211-511623-04-01-306129</t>
  </si>
  <si>
    <t>2027-08-20</t>
  </si>
  <si>
    <t>新建生活污水处理厂1座，规模30000m3/d，新建配套污水管网30km，完善相关附属设施。 （因系统有最低字数要求，现对建设内容进行补充：新建生活污水处理厂1座，规模30000m3/d，新建配套污水管网30km，完善相关附属设施）</t>
  </si>
  <si>
    <t>2F5829F92026777EE065F8163E8AA87C</t>
  </si>
  <si>
    <t>ED018EC8120E108EE0535EFB480A1066</t>
  </si>
  <si>
    <t>361323507 德阳市第六人民医院（东汽医院）</t>
  </si>
  <si>
    <t>德阳市第六人民医院急诊住院综合楼建设项目</t>
  </si>
  <si>
    <t>P20510600-0030</t>
  </si>
  <si>
    <t>2020-510600-84-01-424106</t>
  </si>
  <si>
    <t>2022-12-29</t>
  </si>
  <si>
    <t>新建 2 层急诊、体检楼，建筑面积 4450.00 ㎡ ；新建 8 层住院综合楼，建筑面积 16050.00 ㎡，地上建筑面积合计20500.00 ㎡，地下建筑面积 6000.00 ㎡，总建筑面积 26500.00 ㎡。</t>
  </si>
  <si>
    <t>韩楚云</t>
  </si>
  <si>
    <t>D02FAB3329A051F2E0535EFB480AC739</t>
  </si>
  <si>
    <t>2F3168B6A119646EE065F8163E8AA87C</t>
  </si>
  <si>
    <t>361323507</t>
  </si>
  <si>
    <t>9DD0A02B5123E5E9E0535EFB480AF4CB</t>
  </si>
  <si>
    <t>332190101 乐至县水务局</t>
  </si>
  <si>
    <t>乐至县全域供水项目</t>
  </si>
  <si>
    <t>P22512022-0023</t>
  </si>
  <si>
    <t>2202-512022-19-01-190817</t>
  </si>
  <si>
    <t>主要由新建水源连通工程、新(扩)建水厂工程、供水管网工程组成。水源连通工程主要为毗河连通饮用水源水库；水厂工程总规模7.2万吨/天，含原水管道工程、厂区工程、场外交通工程等；供水管网工程主要由水厂至乡镇主管道、村级管道、社级管道及增压泵组成，水厂至乡镇主管道长约160km,管径DN100~DN700,村级管道长约600km,管径DN50~DN150,社级管道长约2500km,管径DN50。</t>
  </si>
  <si>
    <t>721A731414F4B9DB0C3C34FA70BD4E9</t>
  </si>
  <si>
    <t>2F1D6E23D8F45FCCE065F8163E8AA87C</t>
  </si>
  <si>
    <t>332190101</t>
  </si>
  <si>
    <t>ED312B0DAD62ED65E0535EFB480A9A8A</t>
  </si>
  <si>
    <t>绵竹市老旧小区（紫岩街道）改造项目</t>
  </si>
  <si>
    <t>P22510683-0008</t>
  </si>
  <si>
    <t>2202-510683-17-01-951057</t>
  </si>
  <si>
    <t>2023-07-11</t>
  </si>
  <si>
    <t>绵竹市老旧小区（紫岩街道）改造项目位于绵竹市紫岩街道，共涉及社区3个，改造户数6683户，改造小区163个；主要改造周边配套道路道路（含雨污水管网、排水管网）、停车位、燃气管网等；改造残疾人无障碍设施等。</t>
  </si>
  <si>
    <t>2F4979CD65266DE6E065F8163E8AA87C</t>
  </si>
  <si>
    <t>D87E9F82BE9B26C0E0535EFB480A95B6</t>
  </si>
  <si>
    <t>自贡航空产业园航空数字经济产业园区基础设施建设项目</t>
  </si>
  <si>
    <t>P23510303-0060</t>
  </si>
  <si>
    <t>2309-510303-04-01-826913</t>
  </si>
  <si>
    <t>新建智慧标准化厂房15万平方米，同时配套园区道路4公里、供排水管网4公里、消防工程、通信设施以及其他相关设备设施。新建智慧标准化厂房15万平方米，同时配套园区道路4公里、供排水管网4公里、消防工程、通信设施以及其他相关设备设施。</t>
  </si>
  <si>
    <t>2F7C3D5FF9A12933E065F8163E8AA87C</t>
  </si>
  <si>
    <t>19B7428BBBB74830E06320C012ACC239</t>
  </si>
  <si>
    <t>318319 乐山金惠水务经营有限公司</t>
  </si>
  <si>
    <t>沐川县第三自来水厂建设项目(移民区供水项目)</t>
  </si>
  <si>
    <t>P23511129-0046</t>
  </si>
  <si>
    <t>2312-511129-04-01-419400</t>
  </si>
  <si>
    <t>新建日处理能力为 1.5 万立方米1日的水厂一座，铺设输水管道约 117 千米，总建筑面积约 5000平方米，包含加氯间及反冲洗间、配电房、污泥脱水机房及泥棚、排泥池、一体化净水设备、回收水池、污泥浓缩池、储泥池、中和池、清水池、水厂自用水泵房、加压泵站、进厂道路等相关工程及设施设备。</t>
  </si>
  <si>
    <t xml:space="preserve"> 乐山金惠水务经营有限公司</t>
  </si>
  <si>
    <t>054A7883AD785A87E0635EFB480A4FDD</t>
  </si>
  <si>
    <t>2F592C57FD326212E065F8163E8AA87C</t>
  </si>
  <si>
    <t>318319</t>
  </si>
  <si>
    <t>2F57EA3B179D5ED0E065F8163E8AA87C</t>
  </si>
  <si>
    <t>348337 自贡市公交集团有限责任公司</t>
  </si>
  <si>
    <t>自贡市东部新城（东区）公交智慧停车场项目</t>
  </si>
  <si>
    <t>P22510300-0030</t>
  </si>
  <si>
    <t>2205-510304-04-01-446220</t>
  </si>
  <si>
    <t>智慧停车场总占地面积约40亩（27000平方米），总建筑面积40000平方米，其中站务功能用房5000平方米，其他附属设施建筑35000平方米，配套建设公交始发站台、停车场、候车长廊、充换电站、洗车场、维修及安全检测设施、游客服务设施及相关配套设施。</t>
  </si>
  <si>
    <t>025</t>
  </si>
  <si>
    <t>自贡市公交集团</t>
  </si>
  <si>
    <t>B8FECAF7D8E4B29989DF6ABDFD8AF4E</t>
  </si>
  <si>
    <t>2F317701FD001406E065F8163E8AA87C</t>
  </si>
  <si>
    <t>348337</t>
  </si>
  <si>
    <t>E2A56509841CE65FE0535EFB480A3687</t>
  </si>
  <si>
    <t>314102 成都锦江三圣喜雨康养服务有限公司</t>
  </si>
  <si>
    <t>成都市锦江区民政局</t>
  </si>
  <si>
    <t>锦江区梅林东片区养老院项目</t>
  </si>
  <si>
    <t>P22510104-0019</t>
  </si>
  <si>
    <t>2209-510104-04-01-183061</t>
  </si>
  <si>
    <t>2024-02-02</t>
  </si>
  <si>
    <t>2026-02-02</t>
  </si>
  <si>
    <t>锦江区梅林东片区养老院项目锦江区梅林东片区养老院项目本项目建设内容为：项目规划建设净用地面积约 10266.65㎡，总建筑面积约 36000㎡，主要包括老年护理用房、医疗卫生用房、心理咨询室等，共设置养老床位约 550 张。</t>
  </si>
  <si>
    <t>成都锦江三圣喜雨康养服务有限公司</t>
  </si>
  <si>
    <t>FD211096D5E2BA06E0535EFB480AA44C</t>
  </si>
  <si>
    <t>2F314B8FD0030590E065F8163E8AA87C</t>
  </si>
  <si>
    <t>314102</t>
  </si>
  <si>
    <t>FD20FF843B977FC2E0535EFB480AF98F</t>
  </si>
  <si>
    <t>宣汉县松林坡片区排水管网更新改造项目</t>
  </si>
  <si>
    <t>P24511722-0035</t>
  </si>
  <si>
    <t>2403-511722-04-01-293256</t>
  </si>
  <si>
    <t>改造dn800-dn2000的雨水管网39.309公里，其中dn800雨水管16公里，dn1200雨水管6公里，dn1500雨水管10公里，dn1800雨水管4公里，dn2000雨水管3.309公里，改造雨水箱涵8公里，箱涵断面3×4，改造雨水井1300座，沉沙井460座，雨水篦子1410套</t>
  </si>
  <si>
    <t>2F5C458CA6DF2763E065F8163E8AA87C</t>
  </si>
  <si>
    <t>2F598E23CE0C081DE065F8163E8AA87C</t>
  </si>
  <si>
    <t>381004 成都九康城中村建设发展有限公司</t>
  </si>
  <si>
    <t>成都市温江区住房和城乡建设局</t>
  </si>
  <si>
    <t>涌泉街道康泉社区城中村改造配套项目（二期）</t>
  </si>
  <si>
    <t>P25510115-0008</t>
  </si>
  <si>
    <t>2502-510115-04-01-642197</t>
  </si>
  <si>
    <t>涌泉街道康泉社区城中村改造配套设施项目(二期)涉及用地面积约 324686.8㎡,合 487.03 亩。包括康泉 15.1 亩社区综合体(一)和康泉 12.3 亩社区综合体(二),以及城中村范围内的相关配套基础设施。其中，建设康泉 15.1 亩社区综合体面积 10666.67㎡,康泉 12.3 亩社区综合体面积8200.00㎡。整个社区综合体的功能主要是农贸市场、日照中心、幼儿园、养老设施等。</t>
  </si>
  <si>
    <t>jkczc</t>
  </si>
  <si>
    <t>11CBFF9EFA6302A0E06320C012AC522D</t>
  </si>
  <si>
    <t>2F41AB4D820E3D89E065F8163E8AA87C</t>
  </si>
  <si>
    <t>381004</t>
  </si>
  <si>
    <t>2F38182220C847E0E065F8163E8AA87C</t>
  </si>
  <si>
    <t>青神县水利局</t>
  </si>
  <si>
    <t>青神县水库及灌区供水渠系建设项目</t>
  </si>
  <si>
    <t>P23511425-0008</t>
  </si>
  <si>
    <t>2305-511425-04-01-591446</t>
  </si>
  <si>
    <t xml:space="preserve">维修、整治青神县水库23座，总库容5261万m3。涉及灌溉面积5.446万亩，水库工程涉及年供水量2650万m3，供水人口8万人。建设灌区供水渠系180公里及灌区信息化管理设施等配套工程。 维修、整治青神县水库23座，总库容5261万m3。涉及灌溉面积5.446万亩，水库工程涉及年供水量2650万m3，供水人口8万人。建设灌区供水渠系180公里及灌区信息化管理设施等配套工程。 </t>
  </si>
  <si>
    <t>2F33337BC0B94D1DE065F8163E8AA87C</t>
  </si>
  <si>
    <t>FD212C1DCE3DCDC8E0535EFB480A4D22</t>
  </si>
  <si>
    <t>448002 四川远歌农业集团有限公司</t>
  </si>
  <si>
    <t>威远县水利局</t>
  </si>
  <si>
    <t>威远县关马沟水库建设工程</t>
  </si>
  <si>
    <t>P23511024-0041</t>
  </si>
  <si>
    <t>2309-511024-04-01-925983</t>
  </si>
  <si>
    <t>2024-05-15</t>
  </si>
  <si>
    <t>2026-02-15</t>
  </si>
  <si>
    <t>该水库为农业灌溉兼作越溪镇应急备用水源综合利用的小一型水库，总库容181万立方米，正常库容156万立方米，建设大坝、溢洪道、取水洞等枢纽及配套设施工程。设计灌溉面积6696亩(新增6291亩、改善405亩)。</t>
  </si>
  <si>
    <t>张娜</t>
  </si>
  <si>
    <t>15A24803C5A56843E06320C012AC7F7B</t>
  </si>
  <si>
    <t>2F464199B4AC1DD3E065F8163E8AA87C</t>
  </si>
  <si>
    <t>448002</t>
  </si>
  <si>
    <t>2F45CC1514566E75E065F8163E8AA87C</t>
  </si>
  <si>
    <t>广元市利州区清江石羊机械电子产业园基础设施建设项目</t>
  </si>
  <si>
    <t>P24510802-0005</t>
  </si>
  <si>
    <t>2403-510802-04-01-885345</t>
  </si>
  <si>
    <t>广元市利州区清江石羊机械电子产业园基础设施建设项目主要内容：项目总占地面积113.38亩，新建标准化厂房131531.70平方米，建设停车场停车位274个、充电桩80个、道路1.47公里及供排水、供电等基础设施。</t>
  </si>
  <si>
    <t>2F333B1868264EB5E065F8163E8AA87C</t>
  </si>
  <si>
    <t>19F89451C31E3E39E06320C012AC081C</t>
  </si>
  <si>
    <t>甘孜州康南（理塘）区域医疗中心住院楼建设项目</t>
  </si>
  <si>
    <t>P21513334-0006</t>
  </si>
  <si>
    <t>2107-513334-04-01-938937</t>
  </si>
  <si>
    <t>规划净用地面积10013㎡，规划总建筑面积3774.51㎡，本次建设范围不包括室外总图工程。本项目设置床位119张，按要求配备医院必备的医疗设备及配套设施（常规病床119张及配套设施），并配套建设给排水、强弱电、消防等公用工程。项目建成后将全面提升和改善理塘县区域医疗卫生服务能力。</t>
  </si>
  <si>
    <t>2F4AE5E3C4DF08E0E065F8163E8AA87C</t>
  </si>
  <si>
    <t>CFF3277386998C50E0535EFB480A5C94</t>
  </si>
  <si>
    <t>自贡市东部新城（北区）公交智慧停车场项目</t>
  </si>
  <si>
    <t>P22510300-0029</t>
  </si>
  <si>
    <t>2205-510304-04-01-665419</t>
  </si>
  <si>
    <t>2026-05-20</t>
  </si>
  <si>
    <t>本项目新建智慧停车场总占地面积约23亩（15000平方米），总建筑面积10000平方米，其中站务功能用房3000平方米，其他附属设施建筑7000平方米，配套建设公交始发站台、停车场、候车长廊、充换电站、洗车场、维修及安全检测设施、游客服务设施及相关配套设施。</t>
  </si>
  <si>
    <t>2F321ACDCBF35A7AE065F8163E8AA87C</t>
  </si>
  <si>
    <t>E2A53715CB59C8C3E0535EFB480A3763</t>
  </si>
  <si>
    <t>333333905 苍溪县城市管网事务中心</t>
  </si>
  <si>
    <t>苍溪县县城污水治理项目</t>
  </si>
  <si>
    <t>P22510824-0028</t>
  </si>
  <si>
    <t>2211-510824-04-01-545577</t>
  </si>
  <si>
    <t>江南污水处理厂现状规模约0.75万m3/d，本次扩容工程规模约1.25万m3/d，扩容后总规模达到2万m3/d。包括新建粗格栅提升泵站、细格栅及沉淀池调节池、水解酸化池、AA0 生物池、配水及污泥泵站、二沉池、高效沉淀池、纤维转盘滤池、紫外消毒与巴氏计量槽、污泥池、除臭设备等;新建及改造县城区污水管网50公里，新建污水提升泵站2座等配套设施;整治郭家沟、陈家沟、九曲溪、梨花沟、文焕社区(龙洞沟、猫儿沟)沿线生活污水。</t>
  </si>
  <si>
    <t>马跃</t>
  </si>
  <si>
    <t>EDA76608D8A39365E0535EFB480AB286</t>
  </si>
  <si>
    <t>2F44056C4AE431DEE065F8163E8AA87C</t>
  </si>
  <si>
    <t>333333905</t>
  </si>
  <si>
    <t>ED93E2DAEA0F3990E0535EFB480A9BF8</t>
  </si>
  <si>
    <t>蓬安县2022年老旧小区改造及配套基础设施建设项目</t>
  </si>
  <si>
    <t>P21511323-0014</t>
  </si>
  <si>
    <t>2109-511323-17-01-491230</t>
  </si>
  <si>
    <t>改造和平巷小区、油漆厂小区、回龙沟集资房小区、布鞋厂小区等71个老旧小区的建筑物主体及小区内外配套基础设施（涉及378栋楼，住户4726户，建筑面积约45.56万平方米）。主要包括改造小区内道路、院坝、停车位约35800平方米，小区外配套道路，雨水管网约12700米，供水、供电、供气、通信等管网约89610米，以及化粪池、屋顶防漏、外墙及楼道整治、走廊改造、楼宇对讲系统、健身设施、便民服务设施、社区医疗服务设施、农贸市场、停车场（位）、安防、垃圾收储等内容。</t>
  </si>
  <si>
    <t>2F6AD44FFA0E51DAE065F8163E8AA87C</t>
  </si>
  <si>
    <t>CF7A26C5B441F375E0535EFB480ABD6B</t>
  </si>
  <si>
    <t>达州高铁南站站区附属配套空铁新城片区地下综合管廊建设项目</t>
  </si>
  <si>
    <t>P24511700-0012</t>
  </si>
  <si>
    <t>2309-511700-04-01-508534</t>
  </si>
  <si>
    <t>本项目建设范围为高铁新城片区主要道路（高铁大道、横一路、横二路、纵二路、纵四路、纵五路、环一路），建设双仓干线综合管廊（内截面净尺寸为（2.8+1.9）*3.4m）6.04km，建设单仓干线综合管廊（内截面净尺寸为宽 2.7m*高 3.1m）2.6km，缆线管廊（内截面净尺寸为宽 1.7m*高 2.0m）5.8km，容纳给水管线、直饮水管线、再生水管线、雨水管线、污水管线、污水（压力管）管线、燃气管线、电力管线、通信管线等。建设内容包括
管廊土建、管线出舱口、通风口、集水坑、消防、排水、给水、供电、标识、监控设施以及管廊内电力电缆抗震支架、管道安装预埋件、燃气管道支墩等。</t>
  </si>
  <si>
    <t>2F68DB779E4405F7E065F8163E8AA87C</t>
  </si>
  <si>
    <t>11B742E739DB3760E06320C012AC3458</t>
  </si>
  <si>
    <t>423143103 邛崃市土地储备交易中心</t>
  </si>
  <si>
    <t>邛崃市规划和自然资源局</t>
  </si>
  <si>
    <t>成都市邛崃市申报专项债券收回收购临邛街道、羊安街道闲置存量土地打包项目</t>
  </si>
  <si>
    <t>P25510183-0007</t>
  </si>
  <si>
    <t>成都市邛崃市申报专项债券收回收购临邛街道、羊安街道闲置存量土地打包项目拟收储土地约196.35亩，涉及3个收回收购地，拟申报债券资金45166.67万元。本项目通过闲置存量土地回购，大大提高土地使用效率，深度契合了邛崃市乃至更广泛区域的经济社会发展需求，预计可实现土地出让收入62397.35万元。</t>
  </si>
  <si>
    <t>李少帅</t>
  </si>
  <si>
    <t>8F341B4BC0C4425A97BCF1FE0BF86E3</t>
  </si>
  <si>
    <t>2F543049E1005751E065F8163E8AA87C</t>
  </si>
  <si>
    <t>423143103</t>
  </si>
  <si>
    <t>2F442317529431CEE065F8163E8AA87C</t>
  </si>
  <si>
    <t>广安区文庙片区老旧小区改造及配套基础设施改造项目</t>
  </si>
  <si>
    <t>P22511602-0011</t>
  </si>
  <si>
    <t>2206-511602-04-01-217809</t>
  </si>
  <si>
    <t>2026-12-12</t>
  </si>
  <si>
    <t>本项目拟对广安区文庙片区321个老旧小区（涉及34225户，楼栋数2496栋，建筑面积约350.21万平方米）进行改造，并配套建设无障碍、环卫、养老、托育设施等（该项目为原址改建，不涉及新增建设用地）。</t>
  </si>
  <si>
    <t>2F45D3137BA66E9DE065F8163E8AA87C</t>
  </si>
  <si>
    <t>E2BBCC28CE433465E0535EFB480A3BA1</t>
  </si>
  <si>
    <t>381148002 成都空港科创投资集团有限公司</t>
  </si>
  <si>
    <t>双流区城市管理局</t>
  </si>
  <si>
    <t>双流区生活垃圾压缩站</t>
  </si>
  <si>
    <t>P24510122-0036</t>
  </si>
  <si>
    <t>2404-510122-04-01-623184</t>
  </si>
  <si>
    <t>项目总建筑面积约 1.46 万㎡。其中：地上建筑面积约为 0.68 万㎡；地下建筑面积约为 0.78 万㎡。主要建设内容包括一座日处理垃圾量 2000 吨垃圾压缩中转站的土建工程，安装工程，设备及其他附属设施，室外总平工程等。</t>
  </si>
  <si>
    <t xml:space="preserve"> 成都空港科创投资集团有限公司本级</t>
  </si>
  <si>
    <t>9B1FE6E5353D0659E0535EFB480A11A5</t>
  </si>
  <si>
    <t>2F5383AD2D5A10DFE065F8163E8AA87C</t>
  </si>
  <si>
    <t>381148002</t>
  </si>
  <si>
    <t>2F35B7968D4A5615E065F8163E8AA87C</t>
  </si>
  <si>
    <t>绵竹市高新区科技服务中心</t>
  </si>
  <si>
    <t>P20510683-0016</t>
  </si>
  <si>
    <t>2020-510683-75-01-427079</t>
  </si>
  <si>
    <t>总建筑面积80768.01平方米：1）项目将对闲置烂尾在建工程进行改造，改造面积15569.11平方米；2）项目新建建筑面积65198.9平方米，其中：新建多层厂房63948.90平方米；新建附属用房420平方米；新建设备用房800平方米；新建门卫室30平方米；3）园区设机动车位224个，其中货运大车位24个，小车位200个。</t>
  </si>
  <si>
    <t>2F55A3D765A06F3FE065F8163E8AA87C</t>
  </si>
  <si>
    <t>9B16708C8835FFF5E0535EFB480A8FC1</t>
  </si>
  <si>
    <t>北川羌族自治县福田农业三产融合发展示范园建设项目</t>
  </si>
  <si>
    <t>P24510726-0023</t>
  </si>
  <si>
    <t>2406-510726-04-01-250114</t>
  </si>
  <si>
    <t>改造高标准农田200亩；新建农产品综合集散基地15000平方米；新建现代化农业研学基地24000平方米；新建生态停车场（含停车位300个，智能充电桩100套）等，打造共享菜园、果园，配套建设智慧农业运营管理系统、道路、管线等配套基础设施。</t>
  </si>
  <si>
    <t>2F5859FFD4D60DA4E065F8163E8AA87C</t>
  </si>
  <si>
    <t>1A21EB73E80D0CB8E06320C012AC83E4</t>
  </si>
  <si>
    <t>成都市金堂县申报专项债券收回收购淮州新城三溪片区78.55亩闲置存量土地项目</t>
  </si>
  <si>
    <t>P25510121-0018</t>
  </si>
  <si>
    <t>2404-511802-02-01-000011</t>
  </si>
  <si>
    <t>本项目拟收储土地 78.55 亩，涉及 1 个收回收购地块。目前，地块已纳入金堂县 2025 年度土地储备计划，已与项目地块公司协商一致并签订意向收储协议，已完成土地市场评估和成本审计，并完成收回收购决策程序，拟于 2025 年以 19638.3135 万元收储，拟申报债券资金 19638 万元。</t>
  </si>
  <si>
    <t>2F70AA7E244C6BEFE065F8163E8AA87C</t>
  </si>
  <si>
    <t>2F5996E56C5F082CE065F8163E8AA87C</t>
  </si>
  <si>
    <t>999115 炉霍县经济信息和商务合作局</t>
  </si>
  <si>
    <t>炉霍县经济信息和商务合作局</t>
  </si>
  <si>
    <t>炉霍县乡村振兴功能补短板建设项目</t>
  </si>
  <si>
    <t>P24513327-0008</t>
  </si>
  <si>
    <t>2403-513327-04-01-347681</t>
  </si>
  <si>
    <t>项目规划用地 27 亩，总建筑面积5996.30m2。其中：冷链仓库2967.27m2，分拣中心 1206.97m2，农产品检测中心 1650.06m2，配电房 100m2，大门及门卫室 72m2。配套建设停车位 116 个。包括大车车位 52 个，小车车位 64 个。</t>
  </si>
  <si>
    <t>白玛卓嘎</t>
  </si>
  <si>
    <t>D8473E87EBF3924EE0535EFB480A170B</t>
  </si>
  <si>
    <t>2F36C405B10143CFE065F8163E8AA87C</t>
  </si>
  <si>
    <t>999115</t>
  </si>
  <si>
    <t>19F320F4A3353DCDE06320C012AC0B7F</t>
  </si>
  <si>
    <t>华蓥市滨江新区高铁客运综合枢纽建设项目</t>
  </si>
  <si>
    <t>P25511681-0006</t>
  </si>
  <si>
    <t>2411-511681-04-01-912050</t>
  </si>
  <si>
    <t>项目位于高铁站广安东站，用地面积75000平方米。新建综合交通客运枢纽1座，建筑面积约50000平方米，其中枢纽调度室、售票厅、候车厅等约15000平方米；乘客暖心服务区约20000平方米；客运车辆检修平台约8000平方米；网约车辆接泊区约7000平方米。配套设置地上地下停车位3000个。项目建成后，预计设置客运班线发车位20个、公交发车位10个，将联通铁路、客运、公交等交通网络，完善广安东站高铁换乘方式。</t>
  </si>
  <si>
    <t>2F497369B6706DD8E065F8163E8AA87C</t>
  </si>
  <si>
    <t>2F4CCF68371F527EE065F8163E8AA87C</t>
  </si>
  <si>
    <t>邻水县南部产城一体化市政基础设施建设工程</t>
  </si>
  <si>
    <t>P20511623-0026</t>
  </si>
  <si>
    <t>2020-511623-48-01-456332</t>
  </si>
  <si>
    <t xml:space="preserve">邻水县南部产城一体化市政基础设施建设工程项目主要建设内容和规模：新建约 5 万平方米孵化中心，完善水电气、铺装、地下车库等基础设施。新建 4万平方米标准厂房，新建配套道路 12 条（含隧道、雨污管网、电力管网、通信管网等)。 
</t>
  </si>
  <si>
    <t>2F49C67D8631139EE065F8163E8AA87C</t>
  </si>
  <si>
    <t>B25AFA8615663390E0535EFB480A250B</t>
  </si>
  <si>
    <t>381160104 遂宁市天泰旅游投资开发有限公司</t>
  </si>
  <si>
    <t>遂宁市船山区圣莲岛社区棚户区改造项目（二期）</t>
  </si>
  <si>
    <t>P22510903-0043</t>
  </si>
  <si>
    <t>2206-510903-04-01-862513</t>
  </si>
  <si>
    <t>2024-08-09</t>
  </si>
  <si>
    <t>2026-08-08</t>
  </si>
  <si>
    <t>建设规模及内容:本项目规划用地面积36811.00平方 米，改造户数127户。规划总建筑面积44664.88平方米，建设住宅324套，其中住宅建筑面积42117.93平方米，配套服务用房2546.95平方米，修建小区道路、管网、停车场等附属工程。</t>
  </si>
  <si>
    <t>遂宁市天泰旅游投资开发有限公司</t>
  </si>
  <si>
    <t>DCACB231E78447292FFF11E4B3E4183</t>
  </si>
  <si>
    <t>2F4420A1FCAC3B28E065F8163E8AA87C</t>
  </si>
  <si>
    <t>381160104</t>
  </si>
  <si>
    <t>ED2C70F2819832C1E0535EFB480AEEFE</t>
  </si>
  <si>
    <t>448912 芦山县汉丰农业投资发展有限责任公司</t>
  </si>
  <si>
    <t>芦山县农业农村局</t>
  </si>
  <si>
    <t>芦山县粮油基地提质扩面改造项目</t>
  </si>
  <si>
    <t>P24511826-0012</t>
  </si>
  <si>
    <t>2406-511826-04-01-172696</t>
  </si>
  <si>
    <t>流转6000亩农田，建设粮油作物良种试验、培育以及繁育基地1000亩、大棚蔬菜基地1000亩、高产粮食作物示范种植基地4000亩，配套进行田形调整、土壤肥力提升以及灌溉系统建设，建设灌溉系统、生产道路等相关配套基础设施设备等。</t>
  </si>
  <si>
    <t>汉丰公司</t>
  </si>
  <si>
    <t>D01D0F3D48C324FCE0535EFB480A953C</t>
  </si>
  <si>
    <t>2F2C0D33A88C5C0BE065F8163E8AA87C</t>
  </si>
  <si>
    <t>448912</t>
  </si>
  <si>
    <t>19E33CAC6ECC473FE06320C012ACB4CE</t>
  </si>
  <si>
    <t>什邡市雍城街道老旧小区改造项目</t>
  </si>
  <si>
    <t>P20510682-0024</t>
  </si>
  <si>
    <t>2020-510682-47-01-473198</t>
  </si>
  <si>
    <t>本项目计划改造 123个小区，涉及6355户，房屋总建筑面积51.1万㎡，共涉及小区内楼栋数 296 栋。水、电、气管网改造，雨污管网等排污设施，楼栋立面、屋面改造。小区大门、道路、消防、、物管用房、监控设施设备、车辆进出管理系统，小区公厕、以及新建道路，停车场 5000 ㎡，日间照料中心 1500 ㎡，便民服务中心 2000 ㎡，老年活动中心 1000 ㎡，幼儿园 3 座，托育机构 3 处、便民市场 1500 ㎡，供排水管网，、照明、垃圾中转站等配套设施。</t>
  </si>
  <si>
    <t>2F59BA23115E1C2BE065F8163E8AA87C</t>
  </si>
  <si>
    <t>B29218B87CFD1F1CE0535EFB480A771F</t>
  </si>
  <si>
    <t>360140102 眉山职业技术学院</t>
  </si>
  <si>
    <t>眉山职业技术学院产教融合建设项目</t>
  </si>
  <si>
    <t>P24511400-0020</t>
  </si>
  <si>
    <t>2406-511400-04-01-815586</t>
  </si>
  <si>
    <t>眉山职业技术学院产教融合建设项目总占地约11.72亩，新建实训楼及配套设施，购置实验实训设施设备，总建筑面积约25100㎡，其中地上建筑面积19192.5㎡，地下建筑面积5907.5㎡，建设机动车停车位155个，充电桩31台。</t>
  </si>
  <si>
    <t>冷应天</t>
  </si>
  <si>
    <t>197BC67DB4194842E06320C012AC93D7</t>
  </si>
  <si>
    <t>2F68050C3A4F1A2EE065F8163E8AA87C</t>
  </si>
  <si>
    <t>360140102</t>
  </si>
  <si>
    <t>197BC67DC1094842E06320C012AC93D7</t>
  </si>
  <si>
    <t>361210201 剑阁县卫生局机关</t>
  </si>
  <si>
    <t>剑阁县第一人民医院危急重症能力提升项目（一期）</t>
  </si>
  <si>
    <t>P23510823-0017</t>
  </si>
  <si>
    <t>2306-510823-04-01-820984</t>
  </si>
  <si>
    <t>项目的名称为剑阁县第一人民医院危急重症能力提升项目（一期），项目建设地点为剑阁县下寺镇剑门大道，项目主要建设内容为：不涉及新增床位，改建住院楼6500平方米及附属工程，配套医疗设施设备及信息化建设等。</t>
  </si>
  <si>
    <t>2186D3A3D9742E095FF6F7127C14DCB</t>
  </si>
  <si>
    <t>2F336755A7EE4EA9E065F8163E8AA87C</t>
  </si>
  <si>
    <t>361210201</t>
  </si>
  <si>
    <t>11B2C9A75DEE5205E06320C012AC892D</t>
  </si>
  <si>
    <t>岳池经开区生物医药产业园基础设施建设项目</t>
  </si>
  <si>
    <t>P23511621-0021</t>
  </si>
  <si>
    <t>2310-511621-04-01-632672</t>
  </si>
  <si>
    <t>2024-08-19</t>
  </si>
  <si>
    <t>2027-08-19</t>
  </si>
  <si>
    <t>项目总用地面积约430亩，总建筑面积约322000平方米。新建标准厂房建筑面积222000平方米、 多层定制厂房100000平方米；配套园区道路新建约10040米，并配套修建雨污管网、电力管廊、供排水管网约6660米，新建电缆沟2200米，新建桥梁长70 米宽30米。新增园区停车位300个。</t>
  </si>
  <si>
    <t>2F2FBBEB4CD05AACE065F8163E8AA87C</t>
  </si>
  <si>
    <t>11B2D156C0EA522EE06320C012ACB8D2</t>
  </si>
  <si>
    <t>汉源县东大堰灌区续建配套与现代化改造项目</t>
  </si>
  <si>
    <t>P25511823-0008</t>
  </si>
  <si>
    <t>2503-511800-04-01-569379</t>
  </si>
  <si>
    <t>整治取水枢纽1座，整治渠道28.69km(其中干渠 23.43km, 支渠5 . 25km), 整治隧洞1处，进水闸2座，泄洪闸3 座，人行桥50座，放水洞50处，整治巡检道路17km,新建量测设 施55处，新建信息化管理系统一套等。</t>
  </si>
  <si>
    <t>2F805C1BD0A15853E065F8163E8AA87C</t>
  </si>
  <si>
    <t>2F70A9B15C466C06E065F8163E8AA87C</t>
  </si>
  <si>
    <t>332332601 苍溪县水利局</t>
  </si>
  <si>
    <t>苍溪县水利局</t>
  </si>
  <si>
    <t>苍溪县北部片区供水基础设施建设项目</t>
  </si>
  <si>
    <t>P24510824-0005</t>
  </si>
  <si>
    <t>2405-510824-04-01-209378</t>
  </si>
  <si>
    <t>建设内容：新建取水工程 1 处，取水规模为 21600m3/d,水源为乐园水库；新建输水工程 1 处，净水水厂 1 座，新建配水主干管系统、支管和入户管 1184.18 公里，供水规模为 20000m3/d。</t>
  </si>
  <si>
    <t>李藜</t>
  </si>
  <si>
    <t>E176E4FD51640088D23189BDB4BF9F5</t>
  </si>
  <si>
    <t>2F540FB3B5554519E065F8163E8AA87C</t>
  </si>
  <si>
    <t>332332601</t>
  </si>
  <si>
    <t>1A077293F0361CB3E06320C012ACA49B</t>
  </si>
  <si>
    <t>333333 射洪市金涪实业有限公司</t>
  </si>
  <si>
    <t>射洪市公共智慧停车及配套基础设施建设项目</t>
  </si>
  <si>
    <t>P22510922-0075</t>
  </si>
  <si>
    <t>2210-510922-04-01-970033</t>
  </si>
  <si>
    <t>射洪市公共智慧停车及配套基础设施建设项目主要建设内容为：建设射洪市公共智慧停车及配套基础设施建设项目，新建停车场1处（停车位50个），改建城市停车位1400个、配置充电桩450套；建设停车场配套用房、道路、设施设备等配套基础设施。</t>
  </si>
  <si>
    <t>ECD9B80ED36C6428E0535EFB480A1F31</t>
  </si>
  <si>
    <t>2F45CF516B3D6EA9E065F8163E8AA87C</t>
  </si>
  <si>
    <t>ECD95B494731642AE0535EFB480AF82C</t>
  </si>
  <si>
    <t>德阳市市区堰塘坝等社区直管公房老旧小区改造项目</t>
  </si>
  <si>
    <t>P20510600-0062</t>
  </si>
  <si>
    <t>2020-510600-78-01-445761</t>
  </si>
  <si>
    <t>涉及包括旌阳街道文庙小区片区、西外街社区、西小区社区、堰塘坝社区4个社区共31个小区的老旧小区改造工程的给排水工程、消防工程、工程、安防工程及公共配套设施改造等，项目包含给水管道更换15080m、消防工程（含消防栓、消防箱等）160个、排水管道12075m、监控设施107套、工程4207平方米。</t>
  </si>
  <si>
    <t>2F684ED0B3774BE0E065F8163E8AA87C</t>
  </si>
  <si>
    <t>B2B76C0FE400E4E7E0535EFB480A75B3</t>
  </si>
  <si>
    <t>324335002 广元市自然资源储备交易中心</t>
  </si>
  <si>
    <t>广元市自然资源局</t>
  </si>
  <si>
    <t>广元市市本级使用专项债券收回收购存量闲置土地项目(2025年三批)</t>
  </si>
  <si>
    <t>P25510800-0004</t>
  </si>
  <si>
    <t>2503-511129-04-01-657951</t>
  </si>
  <si>
    <t>本项目拟收储土地41.82亩。涉及1个收回收购地块、41.82亩。地块位于广元市利州区东坝办事处瓷莲路东侧、莲花社区四组，面积41.82亩。属于企业无力继续开发的城镇住宅用地，地块权属清晰，已取得抵押权人同意政府收储的说明文件，未取得其他专项债券或专项贷款。拟申报专项证券资金收储。</t>
  </si>
  <si>
    <t>母伟荣</t>
  </si>
  <si>
    <t>2F2C334727286215E065F8163E8AA87C</t>
  </si>
  <si>
    <t>2F73E8F25E713C6FE065F8163E8AA87C</t>
  </si>
  <si>
    <t>324335002</t>
  </si>
  <si>
    <t>2F73B1992E222554E065F8163E8AA87C</t>
  </si>
  <si>
    <t>内江高新区未来医学产业园项目</t>
  </si>
  <si>
    <t>P25511000-0018</t>
  </si>
  <si>
    <t>2502-511051-04-01-360073</t>
  </si>
  <si>
    <t>项目建设将围绕医疗服务、科研创新、产业发展、人才培养等方面展开，打造综合性、现代化的医学产业园区。项目规划用地42057.02㎡，规划总建筑面积为65833.44㎡，其中厂房62736.45㎡，配套用房5283.31㎡，机动车位200个以及综合管网、供配电等配套设施。</t>
  </si>
  <si>
    <t>2F5DC48A1AA1589FE065F8163E8AA87C</t>
  </si>
  <si>
    <t>2F5CE16D8F14665CE065F8163E8AA87C</t>
  </si>
  <si>
    <t>资中县城乡供水能力提升项目</t>
  </si>
  <si>
    <t>P24511025-0049</t>
  </si>
  <si>
    <t>2412-511025-04-01-124014</t>
  </si>
  <si>
    <t>拟对全县二次供水设施进行改造提升，包括更新水厂老旧水处理设施及附属设施，并配套建设dn300供水管道45千米，dn200供水管道76千米，建设水厂智慧化水处理系统5套，更新DMA漏损分区计量设备30套，更换监测仪表220套，提升水厂制水能力5万吨/天；更新远传控制阀门300个，更换卧式离心水泵50套、输送泵100台、增压水泵50套、自动化投药设备10套，配套PLC控制站80台；改造供水压力调控设备15套、供水管网漏损监测系统20套、GIS系统10套、二氧化氯消毒设备20套、二次消毒设备40套。</t>
  </si>
  <si>
    <t>2F594D4FA5E363E4E065F8163E8AA87C</t>
  </si>
  <si>
    <t>2F4333EC13CA5CF6E065F8163E8AA87C</t>
  </si>
  <si>
    <t>乐山市五通桥冠英地下综合管线建设项目</t>
  </si>
  <si>
    <t>P24511112-0012</t>
  </si>
  <si>
    <t>2401-511112-04-01-800154</t>
  </si>
  <si>
    <t>对五通桥冠英市政管线进行综合治理，建设地下综合管线，包括强、弱电管网、通信管线进行改造，新建强电管网30km，新建弱电管道29km，以及沿线道路破除与恢复工程。
对五通桥冠英市政管线进行综合治理，建设地下综合管线，包括强、弱电管网、通信管线进行改造，新建强电管网30km，新建弱电管道29km，以及沿线道路破除与恢复工程。</t>
  </si>
  <si>
    <t>2F615736A4854D60E065F8163E8AA87C</t>
  </si>
  <si>
    <t>197BD2B2D9E64838E06320C012ACFFA1</t>
  </si>
  <si>
    <t>324330301 广元市利州区自然资源分局</t>
  </si>
  <si>
    <t>广元市利州区自然资源分局</t>
  </si>
  <si>
    <t>利州区宝轮镇刘家河片区土地储备项目（一）</t>
  </si>
  <si>
    <t>P25510802-0004</t>
  </si>
  <si>
    <t>1111-888888-55-66-417588</t>
  </si>
  <si>
    <t>本项目拟收储土地119.39亩。涉及2个收购地块、分别为宝轮镇刘家河社区2号地块、宝轮镇刘家河社区3号地块。宝轮镇刘家河社区2号地块位于广元市利州区宝轮镇刘家社区，面积62.84亩，广元市利兴工业发展集团有限公司于2023通过拍卖方式以11600万元取得；宝轮镇刘家河社区3号地块位于广元市利州区宝轮镇刘家社区，面积56.55亩，广元市利州区文旅投资集团有限公司于2023通过拍卖方式以10400万元取得。目前地块已纳入广元市2025年度土地储备计划，拟申报专项债券资金收储。</t>
  </si>
  <si>
    <t>广元市利州区自然资源分局（录入）</t>
  </si>
  <si>
    <t>A97E4B95D0D46C5ABDA2BC00D4508D1</t>
  </si>
  <si>
    <t>2F7330DA414F73B0E065F8163E8AA87C</t>
  </si>
  <si>
    <t>324330301</t>
  </si>
  <si>
    <t>2F7263074CB32412E065F8163E8AA87C</t>
  </si>
  <si>
    <t>德阳市旌阳区东湖旌阳片区城中村改造项目</t>
  </si>
  <si>
    <t>P25510603-0010</t>
  </si>
  <si>
    <t>2502-510603-04-01-260933</t>
  </si>
  <si>
    <t>项目实施范围约3901.1亩，其中集体土地3820.14亩，国有土地80.96亩。本项目实施内容包括实施内容包括征地拆迁、拆除外运、政府组织村民购买存量商品房等。拆迁房屋总建筑面积约303333.00平方米，片区改造户数1558户，政府组织村民购置存量商品房建筑面积209560.00平方米，安置户数1558户。
本次城中村改造项目总征拆面积722.63亩，本项目改造后可整理形成可出让净地763.54亩，其中居住用地711.46亩，商业用地52.08亩。</t>
  </si>
  <si>
    <t>2F5DCEFA8F285893E065F8163E8AA87C</t>
  </si>
  <si>
    <t>2F67E5701AD10CBAE065F8163E8AA87C</t>
  </si>
  <si>
    <t>大英县经开区污水处理厂再生水利用建设项目</t>
  </si>
  <si>
    <t>P25510923-0006</t>
  </si>
  <si>
    <t>2501-510923-04-01-500042</t>
  </si>
  <si>
    <t>依托经开区污水处理厂建设日处理规模为4万m3/天的中水处理设施，DN200-500再生水管道约20公里，配套泵站3座，生物池2座，超滤系统1套，清水池1个（2500m3），道路破除恢复、监控系统等基础设施设备。</t>
  </si>
  <si>
    <t>2F333B3990F74EB9E065F8163E8AA87C</t>
  </si>
  <si>
    <t>2F3168B6A333646EE065F8163E8AA87C</t>
  </si>
  <si>
    <t>四川省乐山市沙湾区冷链物流中心及配套设施建设项目</t>
  </si>
  <si>
    <t>P22511111-0024</t>
  </si>
  <si>
    <t>2211-511111-04-01-772365</t>
  </si>
  <si>
    <t>2029-08-01</t>
  </si>
  <si>
    <t xml:space="preserve">四川省乐山市沙湾区冷链物流中心及配套设施建设项目，本项目占地面积为25亩，总建筑面积为25000㎡，包含物流仓库12500㎡、冷库5000㎡、配送车间5000㎡以及配套服务用房2500㎡，建设配套道路6.5公里以及停车位等其他基础设施。 </t>
  </si>
  <si>
    <t>2F5DDC30A43D588AE065F8163E8AA87C</t>
  </si>
  <si>
    <t>ED43299E20B51CD9E0535EFB480A03AA</t>
  </si>
  <si>
    <t>434839 自贡市燃气有限责任公司</t>
  </si>
  <si>
    <t>自贡市城镇燃气管道改造升级项目</t>
  </si>
  <si>
    <t>P22510300-0027</t>
  </si>
  <si>
    <t>2206-510300-04-01-397885</t>
  </si>
  <si>
    <t>项目名称：自贡市城镇燃气管道改造升级项目，本项目改造升级燃气管道53.8公里，其中，改造升级城区次高压输气管道42.0公里，设计压力为 1.6MPa，改造升级中压配气管道11.8公里，设计压力为 0.4MPa。</t>
  </si>
  <si>
    <t>市燃气公司</t>
  </si>
  <si>
    <t>92438D03E351BD93E0535EFB480AC1B5</t>
  </si>
  <si>
    <t>2F711FCE60947336E065F8163E8AA87C</t>
  </si>
  <si>
    <t>434839</t>
  </si>
  <si>
    <t>E2A2435E10C487D3E0535EFB480AD59D</t>
  </si>
  <si>
    <t>宣汉县2025年高标准农田建设项目</t>
  </si>
  <si>
    <t>P24511722-0031</t>
  </si>
  <si>
    <t>2403-511722-04-01-518280</t>
  </si>
  <si>
    <t>2026-06-10</t>
  </si>
  <si>
    <t>项目拟新建高标准农田5万亩，主要建设内容为：格田整理13033.3亩，坡改梯工程3288.28亩，地力培肥50000亩；新建U30渠38361m，新建0.4*0.5mCz5砼渠20445.66m，新建0.5*0.6mCzs砼渠44320m，新建0.6*0.8mCzs砼渠10049.57m，新建1.0*1.0mCzs砼渠3922.7m，新建泵站4座，配套管线2035m；高效节水灌溉10000亩:整治2.5m宽C2s砼路面生产路29416.8m，整治3m宽C5砼路面田间道16870.32m，整治3.5m宽Cs砼路面田间道23003.07m，下田坡道589处；项目公示牌1座，单体工程标识牌368处。</t>
  </si>
  <si>
    <t>2F5AC50703480A6CE065F8163E8AA87C</t>
  </si>
  <si>
    <t>2F53117E195461D5E065F8163E8AA87C</t>
  </si>
  <si>
    <t>绵阳市安州区第二人民医院医疗能力提升建设项目</t>
  </si>
  <si>
    <t>P23510724-0001</t>
  </si>
  <si>
    <t>2304-510724-04-01-262420</t>
  </si>
  <si>
    <t>项目对原有综合大楼部分科室进行改造升级，包括：发热门诊改造900m2、供应室改造300m2、急诊科改造700m2、血透室改造700m2、放射科600m2及配套设施设备等，包括：MRI、CT机、DSA机、口腔CT机、双能骨密度、麻醉机、麻醉超声、彩超机、救护车、转运呼吸机、可视喉镜等。建设二星级智慧医院系统。</t>
  </si>
  <si>
    <t>2F303D18A05D0CDAE065F8163E8AA87C</t>
  </si>
  <si>
    <t>FCE0AD839F4A4852E0535EFB480A2765</t>
  </si>
  <si>
    <t>314001 峨眉山市民政局</t>
  </si>
  <si>
    <t>峨眉山市民政局</t>
  </si>
  <si>
    <t>峨眉山市养老护理院项目</t>
  </si>
  <si>
    <t>P25511181-0023</t>
  </si>
  <si>
    <t>2311-511181-04-01-212591</t>
  </si>
  <si>
    <t>项目占地28亩，总建筑面积13350平方米，新建老人公寓楼（床位300张），配套建设老人活动场所等附属设施。项目占地28亩，总建筑面积13350平方米，新建老人公寓楼（床位300张），配套建设老人活动场所等附属设施。项目占地28亩，总建筑面积13350平方米，新建老人公寓楼（床位300张），配套建设老人活动场所等附属设施。</t>
  </si>
  <si>
    <t>峨眉山市民政局（经办）</t>
  </si>
  <si>
    <t>9B0B06857E5EFD81E0535EFB480A27D3</t>
  </si>
  <si>
    <t>2F407F6DF92141D0E065F8163E8AA87C</t>
  </si>
  <si>
    <t>314001</t>
  </si>
  <si>
    <t>2F31F34C66A24AD6E065F8163E8AA87C</t>
  </si>
  <si>
    <t>新都区天府粮仓锦绣蔬香智慧农业科技示范园建设项目</t>
  </si>
  <si>
    <t>P23510114-0016</t>
  </si>
  <si>
    <t>2306-510114-04-01-756327</t>
  </si>
  <si>
    <t>2024-11-24</t>
  </si>
  <si>
    <t>项目总规划范围 1.47 万亩，其中：依托园区现有高标准农田建设菜蔬全程无人化管理试验示范基地 216 亩，集中连片推进老旧蔬菜设施改造提升，建设园区配套现代农业双创中心 5971.21㎡；依托园区现有高标准农田改造智慧农业科技示范基地 217 亩；农业科研研究基地 6234.46㎡；沟渠生态修复 15.12km；园区内部配套道路修复提升 148464㎡，完善园区智慧农业及配套基础设施。</t>
  </si>
  <si>
    <t>2F2FDA0E82E06BFBE065F8163E8AA87C</t>
  </si>
  <si>
    <t>FD227E1F0081C243E0535EFB480A1B44</t>
  </si>
  <si>
    <t>珙县2024年城市燃气管网建设及更新改造项目</t>
  </si>
  <si>
    <t>P24511526-0034</t>
  </si>
  <si>
    <t>2404-511526-04-01-174073</t>
  </si>
  <si>
    <t>本次改造涉及141个小区，改造总户数12204户，主要内容包括小区内庭院管网、调压设施、表后管、家用报警器及电磁阀、自闭阀及用户软管等进行更新改造。。。。。。。。。。。。。。。。。。。。。。。。。。。。</t>
  </si>
  <si>
    <t>2F33E71732944EAFE065F8163E8AA87C</t>
  </si>
  <si>
    <t>2F33661A40B64EB1E065F8163E8AA87C</t>
  </si>
  <si>
    <t>乐山市五通桥区商务局</t>
  </si>
  <si>
    <t>五通桥区城北片区城乡冷链物流智慧集散中心项目</t>
  </si>
  <si>
    <t>P24511112-0017</t>
  </si>
  <si>
    <t>2401-511112-04-01-599991</t>
  </si>
  <si>
    <t>项目总建筑面积10390㎡，建筑单体2栋，建筑层数3层。主要建设智能肉类冷库、冷藏保鲜库、气调库、配套建筑及停车位。其中智能冷库（含智能肉类冷库、冷藏保鲜库、气调库）总面积7190㎡，配套建筑面积3200㎡，购置相关配套设施设备。</t>
  </si>
  <si>
    <t>2F559BE6C7C06BF3E065F8163E8AA87C</t>
  </si>
  <si>
    <t>197FC4D7F4E04834E06320C012AC2EC2</t>
  </si>
  <si>
    <t>四川绵阳安州高新区绿色建材产业园项目</t>
  </si>
  <si>
    <t>P23510724-0003</t>
  </si>
  <si>
    <t>2306-510724-04-01-104704</t>
  </si>
  <si>
    <t>新建标准厂房45640 平方米，定制厂房29348.84 平方米，新建停车位300个，配套充电桩100个，建设园区道路、管网及其他配套附属设施。新建标准厂房45640 平方米，定制厂房29348.84 平方米，新建停车位300个，配套充电桩100个，建设园区道路、管网及其他配套附属设施。</t>
  </si>
  <si>
    <t>2F2EBCAE08F275FDE065F8163E8AA87C</t>
  </si>
  <si>
    <t>FCF6FB48142E483FE0535EFB480AA29D</t>
  </si>
  <si>
    <t>332409058 宜宾市叙州区水利局</t>
  </si>
  <si>
    <t>宜宾市叙州区农村供水保障提升工程</t>
  </si>
  <si>
    <t>P24511521-0113</t>
  </si>
  <si>
    <t>2411-511504-04-01-625162</t>
  </si>
  <si>
    <t>一期：新建双龙水厂15000m3/d、新建安边水厂5000m3/d、改扩建观音水厂6000m3/d至总规模10000m3/d，共计配套管网470km；二期：新建少娥二水厂5000m3/d、改扩建合什水厂6000m3/d 至总规模8000m3/d、延伸凤仪乡水厂管网，共计配套管网256km；三期：新建天宫山水厂2000m3/d，新建石河堰水源工程、新建商州水厂3000m3/d，新建石河堰水源工程、改扩建樟海水厂2000m3/d至总规模5500m3/d、延伸泥南水厂管网，共计配套管网366km。</t>
  </si>
  <si>
    <t>叙州区水利局</t>
  </si>
  <si>
    <t>2F4B25DC0C042184E065F8163E8AA87C</t>
  </si>
  <si>
    <t>2F31FD56565A4AD8E065F8163E8AA87C</t>
  </si>
  <si>
    <t>360252001 开江县第二中学机关</t>
  </si>
  <si>
    <t>开江县任市中学新建学生食堂及综合科技楼建设工程项目</t>
  </si>
  <si>
    <t>P24511723-0048</t>
  </si>
  <si>
    <t>2211-511723-04-01-857327</t>
  </si>
  <si>
    <t>在开江县任市镇新宁街25号任市中学（现更名为开江县第二中学）建开江县任市中学新建学生食堂及综合科技楼建设工程。新建学生食堂5360. 45平方米;新建综合科技楼11186. 16平方米;新建厕所1221.2平方米;新建大门141.54平方米。</t>
  </si>
  <si>
    <t>任市中学机关</t>
  </si>
  <si>
    <t>8FE196AC01242F7B117F64AE9DE35EC</t>
  </si>
  <si>
    <t>2F57AE7B3DC146E4E065F8163E8AA87C</t>
  </si>
  <si>
    <t>360252001</t>
  </si>
  <si>
    <t>2F56DC7E99BF7005E065F8163E8AA87C</t>
  </si>
  <si>
    <t>976003010 遂宁市天盛高新投资有限责任公司</t>
  </si>
  <si>
    <t>遂宁高新区成渝预制菜食品科技产业园项目</t>
  </si>
  <si>
    <t>P22510900-0118</t>
  </si>
  <si>
    <t>2211-510926-04-01-527497</t>
  </si>
  <si>
    <t>2024-01-14</t>
  </si>
  <si>
    <t>2025-11-14</t>
  </si>
  <si>
    <t>占地面积165亩，总建筑面积约20万平方米，主要建设16万平方米标准厂房，1万平方米食品检验检疫中心及技术研发中心,1万平方米冻库、1.5万平方米的气调库，配套道路4公里及停车场8万平方米，充电桩200个等相关附属设施。</t>
  </si>
  <si>
    <t>天盛经办</t>
  </si>
  <si>
    <t>CFD86E0C99F38CF0E0535EFB480A3AA0</t>
  </si>
  <si>
    <t>2F4979DAF6237334E065F8163E8AA87C</t>
  </si>
  <si>
    <t>976003010</t>
  </si>
  <si>
    <t>ED7F0543A566E208E0535EFB480AF689</t>
  </si>
  <si>
    <t>303001005 德昌安甯粮食储备有限公司</t>
  </si>
  <si>
    <t>德昌县“云智慧”粮站仓储物流提升改造建设项目</t>
  </si>
  <si>
    <t>P23513424-0008</t>
  </si>
  <si>
    <t>2310-513424-04-01-164139</t>
  </si>
  <si>
    <t>2024-08-10</t>
  </si>
  <si>
    <t>扩建约4500吨仓容的智慧粮食储备库，升级改造约2万吨仓容的粮食储备库、粮食加工区2000平方米、物流配送区约3000平方米、低温储备库约5000平方米，新建粮情检测及信息化集成观测系统，升级改造智慧仓储设备设施，完善水电路讯等相关配套附属工程。</t>
  </si>
  <si>
    <t xml:space="preserve">高白帆 </t>
  </si>
  <si>
    <t>11B95CC511E46558E06320C012AC02A0</t>
  </si>
  <si>
    <t>2F3187FC7A1F1E3BE065F8163E8AA87C</t>
  </si>
  <si>
    <t>303001005</t>
  </si>
  <si>
    <t>11C620A5CD0E7E4AE06320C012AC4EE3</t>
  </si>
  <si>
    <t>322001001 青神县教育和体育局</t>
  </si>
  <si>
    <t>青神县全民健身设施建设项目</t>
  </si>
  <si>
    <t>P22511425-0008</t>
  </si>
  <si>
    <t>2202-511425-04-01-502200</t>
  </si>
  <si>
    <t>新建青神县全民健身中心，建设10000平方米多功能综合楼及配套基础设施。新建水上训练基地、户外活动中心、水上活动中心及配套基础设施。新建体育公园，含足球场3片、篮球场10片、羽毛球场20片、乒乓球场20片、健身步道、儿童游乐区及配套基础设施等。</t>
  </si>
  <si>
    <t>陈劲松</t>
  </si>
  <si>
    <t>159982464985079</t>
  </si>
  <si>
    <t>2F310804F3696690E065F8163E8AA87C</t>
  </si>
  <si>
    <t>322001001</t>
  </si>
  <si>
    <t>D87E787033DA83B3E0535EFB480A762D</t>
  </si>
  <si>
    <t>平昌县汉王庙片区老旧小区改造配套基础设施建设项目</t>
  </si>
  <si>
    <t>P23511923-0016</t>
  </si>
  <si>
    <t>2311-511923-04-01-425062</t>
  </si>
  <si>
    <t>2025-01-13</t>
  </si>
  <si>
    <t xml:space="preserve">对荣华小区、正大小区等11个小区进行改造，改造总户3326户，改造燃气管道6.3千米、供水管网5.9千米、排水管网5.3千米；通信管网5.9千米；改造电力线路5.7千米；改造小区内部道路5.2万平方米；新建停车位400个；配套垃圾收储间等附属设施
</t>
  </si>
  <si>
    <t>2F3337319E3F4EBBE065F8163E8AA87C</t>
  </si>
  <si>
    <t>11CD9361D1C2258EE06320C012AC06F4</t>
  </si>
  <si>
    <t>井研县城镇老旧小区改造项目</t>
  </si>
  <si>
    <t>P20511124-0032</t>
  </si>
  <si>
    <t>2020-511124-47-01-509709</t>
  </si>
  <si>
    <t>2024-11-14</t>
  </si>
  <si>
    <t>2027-11-13</t>
  </si>
  <si>
    <t xml:space="preserve">拟对井研县城镇范围内598个老旧小区进行改造，计划分3年实施。主要改造老旧小区16014户，约5.6万人，小区楼栋数1386栋，总建筑面积约170.3847万平方米。具体改造内容包括：房屋修缮（老旧墙体外立面改造）、小区内道路工程、给排水工程、供电工程、及公共照明工程、安防和消防、电梯、附属工程（养老中心、物业管理中心、便利店、托幼中心）、门卫室、大门、围墙、化粪池改造、停车场、广告位等设施及配套工程。
</t>
  </si>
  <si>
    <t>2F598FA5480A06B8E065F8163E8AA87C</t>
  </si>
  <si>
    <t>B29DBA5841468D58E0535EFB480AF32C</t>
  </si>
  <si>
    <t>宜宾市叙州区妇幼保健院医联体建设项目</t>
  </si>
  <si>
    <t>P20511521-0016</t>
  </si>
  <si>
    <t>2020-511504-84-01-424186</t>
  </si>
  <si>
    <t>2020-12-31</t>
  </si>
  <si>
    <t xml:space="preserve">备选库项目-宜宾市叙州区妇幼保健院医联体建设项目主要建设内容和规模：新建80500平米(编制640床位），含柏溪院区28250平方米，高场院区21250平方米，南广院区25000平方米，喜捷院区6000平方米。
</t>
  </si>
  <si>
    <t>2F541F0E38685044E065F8163E8AA87C</t>
  </si>
  <si>
    <t>9DBB52941498E85EE0535EFB480AB852</t>
  </si>
  <si>
    <t>333405401 攀枝花市仁和区住房和城乡建设局</t>
  </si>
  <si>
    <t>攀枝花市仁和区前进片区老旧小区配套基础设施改造项目</t>
  </si>
  <si>
    <t>P25510411-0025</t>
  </si>
  <si>
    <t>2502-510411-04-01-790935</t>
  </si>
  <si>
    <t>改造道路 32876 平方米、人行道 4230 平方米、停车位 360 个、强弱电管网 3870 米、小区内排水管网 7860 米，以及路灯照明、增设便民公共服务设施等。涉及楼栋 37 栋，住户 1506 户，建筑面积约 17.81万平方米。</t>
  </si>
  <si>
    <t>035EFE1601E427FB8C16D8CDCC8B0FE</t>
  </si>
  <si>
    <t>2F7CFDEF74C5763AE065F8163E8AA87C</t>
  </si>
  <si>
    <t>333405401</t>
  </si>
  <si>
    <t>2F6B6A9ED81510C9E065F8163E8AA87C</t>
  </si>
  <si>
    <t xml:space="preserve"> 丹棱县市场监督管理局</t>
  </si>
  <si>
    <t>眉山市商务局</t>
  </si>
  <si>
    <t>丹棱县农产品批发市场建设项目</t>
  </si>
  <si>
    <t>P24511424-0009</t>
  </si>
  <si>
    <t>2410-511424-04-01-446593</t>
  </si>
  <si>
    <t>新建农贸市场，总规划用地面积约 35 亩，其中：地上建筑面积约 2.3 万 m2，地下面积约 0.5 万m2，建设雨污管网、电力管线等配套基础设施。新建农贸市场，总规划用地面积约 35 亩，其中：地上建筑面积约 2.3 万 m2，地下面积约 0.5 万m2，建设雨污管网、电力管线等配套基础设施。</t>
  </si>
  <si>
    <t>2F4419CD0B0F3B35E065F8163E8AA87C</t>
  </si>
  <si>
    <t>2F441A1905DF3B33E065F8163E8AA87C</t>
  </si>
  <si>
    <t>雅安市名山区城镇污水管网改造工程</t>
  </si>
  <si>
    <t>P24511821-0010</t>
  </si>
  <si>
    <t>2405-511803-04-01-579735</t>
  </si>
  <si>
    <t>080112</t>
  </si>
  <si>
    <t>污水管网</t>
  </si>
  <si>
    <t>本项目对名山部分城区及10个镇进行新、改建污水管网约75.0km，其中改建管网约30.0km，新建管网约45.0km，新、改建污水管网管径为 DN300-DN1000，污水检查井约2500座。其中，管径DN300管网1.16km，管径DN400管网62.07km,管径DN500管网 2.17km,管径DN600管网7.06km,管径DN800管网1.54km，管径DN1000管网1.0km。</t>
  </si>
  <si>
    <t>2F5623D9C63C2418E065F8163E8AA87C</t>
  </si>
  <si>
    <t>2F5498521B990246E065F8163E8AA87C</t>
  </si>
  <si>
    <t>333001001 汶川县住房和城乡建设局</t>
  </si>
  <si>
    <t>汶川县文化体育和旅游局机关</t>
  </si>
  <si>
    <t>阿坝州文化广播电视和旅游局</t>
  </si>
  <si>
    <t>汶川县全民健身中心建设项目</t>
  </si>
  <si>
    <t>P24513221-0006</t>
  </si>
  <si>
    <t>2402-513221-04-01-642265</t>
  </si>
  <si>
    <t>新建室内面积 8000 平方米综合全民健身中心一处（含游泳池、羽毛球场、乒乓球场、篮球场等），新建地下室 4000 平方米及配套设施设备。新建室内面积 8000 平方米综合全民健身中心一处（含游泳池、羽毛球场、乒乓球场、篮球场等），新建地下室 4000 平方米及配套设施设备。新建室内面积 8000 平方米综合全民健身中心一处（含游泳池、羽毛球场、乒乓球场、篮球场等），新建地下室 4000 平方米及配套设施设备。</t>
  </si>
  <si>
    <t>周国妍</t>
  </si>
  <si>
    <t>2F441EC52B813B2BE065F8163E8AA87C</t>
  </si>
  <si>
    <t>2F5988E8422606C6E065F8163E8AA87C</t>
  </si>
  <si>
    <t>333001001</t>
  </si>
  <si>
    <t>2F598A3FC38406BAE065F8163E8AA87C</t>
  </si>
  <si>
    <t>绵阳市梓潼县老旧小区改造工程</t>
  </si>
  <si>
    <t>P20510725-0011</t>
  </si>
  <si>
    <t>2020-510725-47-01-429140</t>
  </si>
  <si>
    <t>2027-09-19</t>
  </si>
  <si>
    <t>本项目拟对梓潼县120个老旧小区进行改造。雨污水管网10公里、管线入地40公里、道路新建改建15公里、场地硬化4万平方米、地下停车场40000平方米、增设电梯40部、内外墙翻新5万平方米、屋面防水维修1万平方米。</t>
  </si>
  <si>
    <t>2F497369C6246DD8E065F8163E8AA87C</t>
  </si>
  <si>
    <t>A08F3CECAD74A055E0535EFB480AFD4A</t>
  </si>
  <si>
    <t>976002003 遂宁东涪投资有限责任公司</t>
  </si>
  <si>
    <t xml:space="preserve">遂宁市观音湖旅游度假区服务中心 </t>
  </si>
  <si>
    <t>遂宁市河东新区农贸科技供应链基础设施建设项目</t>
  </si>
  <si>
    <t>P23510900-0059</t>
  </si>
  <si>
    <t>2311-510925-04-01-585119</t>
  </si>
  <si>
    <t>2027-03-02</t>
  </si>
  <si>
    <t>项目占地56亩，主要实施工程包括:改建农贸产品批发市场35000㎡及相关配套基础设施。项目占地56亩，主要实施工程包括:改造农贸集散中心6处，改建农贸产品批发市场35000㎡及相关配套基础设施。项目占地56亩，主要实施工程包括:改建农贸产品批发市场35000㎡及相关配套基础设施。项目占地56亩，主要实施工程包括:改造农贸集散中心6处，改建农贸产品批发市场35000㎡及相关配套基础设施。</t>
  </si>
  <si>
    <t>遂宁东涪投资有限责任公司</t>
  </si>
  <si>
    <t>E5F127857F840A2BBC287021AAF3FEA</t>
  </si>
  <si>
    <t>2F49839ABFB97324E065F8163E8AA87C</t>
  </si>
  <si>
    <t>976002003</t>
  </si>
  <si>
    <t>11CBA401B33879BDE06320C012ACB0E9</t>
  </si>
  <si>
    <t>巴中经济开发区产业园区生态配套基础设施建设项目</t>
  </si>
  <si>
    <t>P21511900-0014</t>
  </si>
  <si>
    <t>2109-511924-04-01-280493</t>
  </si>
  <si>
    <t>建设30万平方米标准化厂房智能化系统，包括智能安防系统、智慧门禁、智慧电力、园区生态循环系统等；建设地下智慧停车场、地面生态停车场共2000个停车位；配套建设园区道路2km、管网2km及其他基础设施等。</t>
  </si>
  <si>
    <t>2F59EF3B438E333CE065F8163E8AA87C</t>
  </si>
  <si>
    <t>CFD36D6AF50B8E0CE0535EFB480AFAD4</t>
  </si>
  <si>
    <t>434907908 高县硕润建设开发有限公司</t>
  </si>
  <si>
    <t>高县城中村改造项目</t>
  </si>
  <si>
    <t>P24511525-0056</t>
  </si>
  <si>
    <t>2408-511525-04-01-305909</t>
  </si>
  <si>
    <t>本项目征拆改造实施范围约1179.09亩，其中集体土地1009.55亩，国有土地169.54亩；涉及农户1045户（3411人），其中集体534户，国有511户；涉及征拆建筑物面积约12.77万㎡。计划1233套住房用于村民安置，其中还房安置603套（位于庆符镇长江源国际茶贸城西侧），房票安置630套。</t>
  </si>
  <si>
    <t>俞尧牵</t>
  </si>
  <si>
    <t>2F333B39BAAF4EB9E065F8163E8AA87C</t>
  </si>
  <si>
    <t>2F4725A4B06B7CC6E065F8163E8AA87C</t>
  </si>
  <si>
    <t>434907908</t>
  </si>
  <si>
    <t>2F46A0F8BF6E4764E065F8163E8AA87C</t>
  </si>
  <si>
    <t>广元市利州区东坝片区老旧小区改造提升建设项目</t>
  </si>
  <si>
    <t>P22510802-0008</t>
  </si>
  <si>
    <t>2201-510802-04-01-699495</t>
  </si>
  <si>
    <t>项目改造14331户，建设地上停车位1100余个、改造养老托育配套服务站4个、充电桩120余个、快递柜60余个、电梯加装、垃圾分类回收智慧屋20个，水、电、气管网改造10余千米，小区间道路约12千米，建设智能化公共停车场车位700余个等配套基础设施。</t>
  </si>
  <si>
    <t>2F46D52576F15C59E065F8163E8AA87C</t>
  </si>
  <si>
    <t>D86F6D4DD9F3093BE0535EFB480A38EC</t>
  </si>
  <si>
    <t>绵竹市城区停车场建设项目</t>
  </si>
  <si>
    <t>P21510683-0010</t>
  </si>
  <si>
    <t>2109-510683-17-01-856148</t>
  </si>
  <si>
    <t>新建公共生态停车场及其他市政基础配套设施，其中新建公共生态停车场共7处，总用地面积35349.52㎡〔约53亩〕，可新增停车位约1010个；改造老旧停车场共21处，涉及约4500个；充分利用现有社会零散产权车位进行公益化改造利用2处。</t>
  </si>
  <si>
    <t>2F545A0F249E6DDAE065F8163E8AA87C</t>
  </si>
  <si>
    <t>CFF31DC3592E5504E0535EFB480A9964</t>
  </si>
  <si>
    <t>宝兴污水处理厂提升改造（设备更新）项目</t>
  </si>
  <si>
    <t>P24511827-0013</t>
  </si>
  <si>
    <t>2405-511827-04-01-403491</t>
  </si>
  <si>
    <t>建设污水处理厂实验室、药剂堆放仓库等用房约450平米；改造和扩容生化池、二沉池、调节池等设施；更新老旧电气设备，安装新的电控系统，建设应急供电系统；更新砂水分离器、刮泥机、脱泥机系统、搅拌器、提升泵、过滤器、压滤机、污水泵、曝气风机、加药装置、污水消毒装置等设备约280台。</t>
  </si>
  <si>
    <t>2F49867AC4167090E065F8163E8AA87C</t>
  </si>
  <si>
    <t>2F48F0C8D47A3955E065F8163E8AA87C</t>
  </si>
  <si>
    <t>381819 德阳能源发展集团有限公司</t>
  </si>
  <si>
    <t>德阳市智能（光储充放）充电网络建设项目</t>
  </si>
  <si>
    <t>P22510600-0028</t>
  </si>
  <si>
    <t>2206-510600-04-01-318434</t>
  </si>
  <si>
    <t>1.建设5座智能（光储充放）充电站：每座智能（光充储放）充电站包括直流充电桩、交流充电桩、光伏发电系统及组件、高低压配电系统、变压器、储能设备、电缆及运行管理系统；同时每座智能（光充储放）充电站还包含总平、设备采购等配套附属设施。其中一座智能（光充储放）充电站还包含1套综合能源管理系统。2.建设14座公共充电站：每座公共充电站包含直流充电桩、交流充电桩、高低压配电系统、变压器、电缆及运行管理系统；同时每座公共充电站总平、设备采购等配套附属设施。</t>
  </si>
  <si>
    <t>隆翔</t>
  </si>
  <si>
    <t>E2A45AC055F21FABE0535EFB480AAFFC</t>
  </si>
  <si>
    <t>2F31859B010F1D46E065F8163E8AA87C</t>
  </si>
  <si>
    <t>381819</t>
  </si>
  <si>
    <t>E2AB089E1A9B04A6E0535EFB480A3452</t>
  </si>
  <si>
    <t>318446003 四川国富数智城市科技有限公司</t>
  </si>
  <si>
    <t>米易县城市智慧化系统建设项目</t>
  </si>
  <si>
    <t>P25510421-0020</t>
  </si>
  <si>
    <t>2311-510421-04-04-282418</t>
  </si>
  <si>
    <t>新建335个信息化采集点位及摄像机，新增重点区域卡口、微卡口摄像机56台，改造原有摄像机130台，增设6套重点路段监控设备，部署85套人脸识别及66套手持采集系统，实现全域覆盖；优化智能分析能力，结构化处理300路视频并新增2套多维分析平台；构建智慧交通创新平台和视频融合通信平台；配套网络安全设备满足三级等保标准，全面提升城市监控、数据分析、交通管理效能及数据安全；视频数据可与县全响应中心进行共享，不涉及新增算力（数据）中心。</t>
  </si>
  <si>
    <t>四川国富数智城市科技有限公司</t>
  </si>
  <si>
    <t>该项目为2025年新增项目，不存在信息系统重复建设情况，不存在新增巨幅大屏等新形象工程。</t>
  </si>
  <si>
    <t>2F334A9FE5464D0CE065F8163E8AA87C</t>
  </si>
  <si>
    <t>2F5DC6D915975B82E065F8163E8AA87C</t>
  </si>
  <si>
    <t>318446003</t>
  </si>
  <si>
    <t>2F5987422122084DE065F8163E8AA87C</t>
  </si>
  <si>
    <t>448905902 芦山县水务投资有限公司</t>
  </si>
  <si>
    <t>芦山县环境保护局</t>
  </si>
  <si>
    <t>雅安市生态环境局</t>
  </si>
  <si>
    <t>雅安市芦山县长江经济带绿色发展（青衣江流域）建设项目</t>
  </si>
  <si>
    <t>P24511826-0019</t>
  </si>
  <si>
    <t>2412-511826-04-01-976756</t>
  </si>
  <si>
    <t>对芦山青衣江流域52平方公里流域范围内35公里江岸进行水土流失及污染防治，建设面源污染生态截留涵养林365亩，设置截留带45公里，建设污水收集管网23公里以及配套相关污水处理设备27套。建设绿色粮经及茶药产业融合示范基地1250亩，巩固大熊猫生态栖息地外围6500亩森林生态保护及产品价值实现。</t>
  </si>
  <si>
    <t>高宇</t>
  </si>
  <si>
    <t>B7F8086C00C474EADE161050994B4AA</t>
  </si>
  <si>
    <t>2F6BCBB93C353835E065F8163E8AA87C</t>
  </si>
  <si>
    <t>448905902</t>
  </si>
  <si>
    <t>2F6AF75AA9236070E065F8163E8AA87C</t>
  </si>
  <si>
    <t>广汉市老旧小区（老城片区）配套基础设施建设项目</t>
  </si>
  <si>
    <t>P20510681-0081</t>
  </si>
  <si>
    <t>2020-510681-48-01-509432</t>
  </si>
  <si>
    <t>2027-04-27</t>
  </si>
  <si>
    <t xml:space="preserve">本项目涉及对汉口路、佛山路、柳州路三个片区内老旧小区（总计185个，户数12486户，407栋，小区面积120.33万㎡）的基础设施进行建设及改造，包括：改造三处幼儿园，建设老年活动中心，公共活动场所和便民健身场所，地面公共停车场一处（停车位60个），地下停车场（停车位1130个，其中充电停车位238个）和地面菜市场一处，以及其他配套基础设施等。
</t>
  </si>
  <si>
    <t>2F4987A2026B7096E065F8163E8AA87C</t>
  </si>
  <si>
    <t>B201BFBEE24FA3C6E0535EFB480A32BB</t>
  </si>
  <si>
    <t>成渝地区双城经济圈邻水林业综合利用及基础设施建设项目</t>
  </si>
  <si>
    <t>P22511623-0029</t>
  </si>
  <si>
    <t>2210-511623-04-01-147809</t>
  </si>
  <si>
    <t xml:space="preserve">林下种植4000亩，实施森林精准提升2000亩，建设林产品加工基地25000平方米，配套建设生态长廊、生态环境修复以及蓄水池、道路20千米等相关基础配套工程，建设用地面积约280亩。 林下种植4000亩，实施森林精准提升2000亩，建设林产品加工基地25000平方米，配套建设生态长廊、生态环境修复以及蓄水池、道路20千米等相关基础配套工程，建设用地面积约280亩。 </t>
  </si>
  <si>
    <t>2F465570F2E027FEE065F8163E8AA87C</t>
  </si>
  <si>
    <t>EC13BD59CE8022EBE0535EFB480A90BA</t>
  </si>
  <si>
    <t>成渝双城经济圈隆昌市冷链仓储物流园建设项目</t>
  </si>
  <si>
    <t>P24511028-0020</t>
  </si>
  <si>
    <t>2406-511028-04-01-411424</t>
  </si>
  <si>
    <t>占地面积约240亩，总建筑面积约21万平方米，其中冷链仓储中心约12万平方米，物流基地约8.5万平方米及0.5万平方米配套用房等，并配套建设新能源充电站及相关配套设施，配套物流园相关道路
 本项目有利于产业结构调整，有利于实现农业增效和农民增收，保障隆昌市经济的可持续发展和居民收入的稳步增长，利于构建合理有序的收入分配格局，缩小城乡、区域、社会成员之间收入分配差距，促进居民收入增长和经济发展同步、劳动报酬增长和劳动生产率提高同步。从而促进社会事业全面发展，按照人人参与、人人尽力、人人享有的要求，增加公共服务供给，推进基本公共服务均等化，使发展成果更多、更公平惠及人民，使人民在共建共享发展中有更多获得感。</t>
  </si>
  <si>
    <t>2F45D11822FB6EA5E065F8163E8AA87C</t>
  </si>
  <si>
    <t>19FC454915EE4826E06320C012AC9C44</t>
  </si>
  <si>
    <t>泸州市2023年主城区老旧小区改造配套基础设施项目</t>
  </si>
  <si>
    <t>P23510502-0004</t>
  </si>
  <si>
    <t>2302-510500-04-01-644333</t>
  </si>
  <si>
    <t>2025-02-10</t>
  </si>
  <si>
    <t>本项目对主城区内玉带河周边约5746 户老旧小区改造，改造雨污、电气、通信等管网14.5 万米，修缮住宅楼195666.67 ㎡，加装电梯70 部，完善市政配套功能，提升小区品质；改造提升老旧小区范
围内托幼机构5500 ㎡，老年活动中心3200 ㎡，养老康复中心6500㎡，区域内规划停车位改造1300 个，增补充电桩650 套，完善监控、健身等公共设施。</t>
  </si>
  <si>
    <t>2F42EBFB57A340EBE065F8163E8AA87C</t>
  </si>
  <si>
    <t>FD21EABFDCF75FDEE0535EFB480A5659</t>
  </si>
  <si>
    <t>2024年资阳市雁江区老旧小区改造-马鞍社区等建筑本体项目</t>
  </si>
  <si>
    <t>P24512002-0018</t>
  </si>
  <si>
    <t>2312-512002-04-01-617957</t>
  </si>
  <si>
    <t>该项目拟对三贤祠街道、莲花街道、资溪街道3个片区的马鞍社区等36个老旧小区的建筑本体改造，包括屋面防水改造42762.5m2，楼梯修缮62820m2，外墙修缮72243m2，外墙构件改造28269m2，整治外墙悬挂物31410m2，建筑节能改造26070m2，单元门改造210个，围墙修缮21600m,出入口改造36个，安防设施设备36套，公共管理用房改造14400m2等。</t>
  </si>
  <si>
    <t>2F410AA0FF6A7998E065F8163E8AA87C</t>
  </si>
  <si>
    <t>11E41F5FFDEE19B4E06320C012AC1855</t>
  </si>
  <si>
    <t>332705001 都江堰管理处</t>
  </si>
  <si>
    <t>都江堰管理处</t>
  </si>
  <si>
    <t>都江堰灌区井研县大佛水库左干渠及研城支渠改造项目</t>
  </si>
  <si>
    <t>P25511124-0018</t>
  </si>
  <si>
    <t>2310-511124-04-01-217504</t>
  </si>
  <si>
    <t>2026-07-01</t>
  </si>
  <si>
    <t>重点整治左干渠及研城支渠16.75公里+3.4公里，对渠道比降、横断面、衬砌型式等进行优化设计，改善灌面2.2万亩，通过减少渠道渗漏，提升水资源利用效率，对保障农业生产、稳定粮食产量意义重大。同时，整治各类渠系建筑物，包括新建节制闸、暗渠、机耕桥 人行桥放水洞，全面提升渠系的输水能力和设施配套水平</t>
  </si>
  <si>
    <t>余仲军</t>
  </si>
  <si>
    <t>FA5475BB1334EF6923D00199A951E43</t>
  </si>
  <si>
    <t>2F5DC533DEA25A44E065F8163E8AA87C</t>
  </si>
  <si>
    <t>332705001</t>
  </si>
  <si>
    <t>2F5DC9128A315A8EE065F8163E8AA87C</t>
  </si>
  <si>
    <t>泸县2024年县城燃气改造项目</t>
  </si>
  <si>
    <t>P24510521-0020</t>
  </si>
  <si>
    <t>2406-510521-04-01-350157</t>
  </si>
  <si>
    <t>完成隐患整改县域内城镇调压器220个、阀门100个、城镇管道20公里；专项整改牛滩镇埋地管道2.2公里、加装用户安全装置2000套；实施县城30个老旧小区市政燃气燃气管道改造，加装用户安全装置1000套。</t>
  </si>
  <si>
    <t>2F59F2A591E30832E065F8163E8AA87C</t>
  </si>
  <si>
    <t>1A36BF14F46B76E8E06320C012ACE465</t>
  </si>
  <si>
    <t>乐山市五通桥区榕景路、茶阳路片区城中村改造公共服务设施及配套基础建设项目</t>
  </si>
  <si>
    <t>P25511112-0001</t>
  </si>
  <si>
    <t>2502-511112-04-01-872517</t>
  </si>
  <si>
    <t xml:space="preserve">本项目实施范围共涉及乐山市五通桥区榕景路、茶阳路片区两个片区，主要建设内容为新建及改建片区内的城中村改造及基础配套设施工程。
其中榕景路片区涉及五通桥区竹根镇，涉及竹根镇易坝村、幸福村及竹根镇黄桷井社区等区域。实施范围约525.00亩（其中集体用地约510.00亩，国有用地约15.00亩），涉及户数593户，共计2376人。建设占地约135亩，房屋总建筑面积约90000.00平方米，建设停车位约540个；配套建设城市驿站、体育活动中心、妇女儿童活动中心、文化中心、便民菜市场等公共服务设施，以及道路、供排水、供气、电力通信、安防、垃圾收储转运等基础服务设施。
茶阳路片区涉及五通桥区竹根镇，涉及竹根镇易坝村、幸福村、茶花村及竹根镇黄桷井社区等区域。实施范围约455.00亩（其中集体用地约450.00亩，国有用地约5.00亩），涉及户数452户，共计1942人。建设占地约105亩，房屋总建筑面积约70500.00平方米，建设停车位约448个；配套建设城市驿站、体育活动中心、妇女儿童活动中心、文化中心、便民菜市场等公共服务设施，以及道路、供排水、供气、电力通信、安防、垃圾收储转运等基础服务设施。
</t>
  </si>
  <si>
    <t>2F598E6FA23E0817E065F8163E8AA87C</t>
  </si>
  <si>
    <t>2F56E4A41A3973A0E065F8163E8AA87C</t>
  </si>
  <si>
    <t>318121101 遂宁市船山区财政局</t>
  </si>
  <si>
    <t>P22510903-0078</t>
  </si>
  <si>
    <t>财政</t>
  </si>
  <si>
    <t>F34E8757DBF41CDBFFC22F9555B0122</t>
  </si>
  <si>
    <t>2F67B5549B486DDBE065F8163E8AA87C</t>
  </si>
  <si>
    <t>318121101</t>
  </si>
  <si>
    <t>FD2337D0CDA5481EE0535EFB480A2046</t>
  </si>
  <si>
    <t>巴中莲山湖片区燃气管网建设项目</t>
  </si>
  <si>
    <t>P23511902-0028</t>
  </si>
  <si>
    <t>2303-511902-04-01-818045</t>
  </si>
  <si>
    <t>巴中莲山湖片区燃气管网建设项目新建燃气管道D219长40km、D159长18km，改建燃气管道长35km，配建庭院燃气管道及立管约45公里，安装用户设施25000户及户内、户外燃气阀门等配套设施。项目建设地址为巴中市莲山湖片区。</t>
  </si>
  <si>
    <t>2F5DC238CD5D5676E065F8163E8AA87C</t>
  </si>
  <si>
    <t>11B2F9B4F9CE55ECE06320C012AC86A0</t>
  </si>
  <si>
    <t>333808301 芦山县建设局机关</t>
  </si>
  <si>
    <t>芦山县燃气管道老化更新改造项目</t>
  </si>
  <si>
    <t>P24511826-0008</t>
  </si>
  <si>
    <t>2309-511826-04-01-467273</t>
  </si>
  <si>
    <t xml:space="preserve"> 更新老化燃气管道128公里（包含改造老旧小区庭院管道80公里，立管改造48公里，配套20000户燃气泄露报警装置，以及户内燃管更换。 更新老化燃气管道128公里（包含改造老旧小区庭院管道80公里，立管改造48公里，配套20000户燃气泄露报警装置，以及户内燃管更换。</t>
  </si>
  <si>
    <t>芦山县住建局</t>
  </si>
  <si>
    <t>C935B42F49F43C69D149812637A87AB</t>
  </si>
  <si>
    <t>2F45BD1EEFC46517E065F8163E8AA87C</t>
  </si>
  <si>
    <t>333808301</t>
  </si>
  <si>
    <t>11A8D85B00D96A2EE06320C012ACD029</t>
  </si>
  <si>
    <t>332603601 蒲江县水务局本级</t>
  </si>
  <si>
    <t>蒲江县成佳片区水利基础设施提升改造项目</t>
  </si>
  <si>
    <t>P22510131-0039</t>
  </si>
  <si>
    <t>2211-510131-04-01-420753</t>
  </si>
  <si>
    <t>2023-03-17</t>
  </si>
  <si>
    <t>该项目包括对檬子河、来龙河、西门河、铁溪河河道42.52km进行疏浚等相关工程，同步建设区域排水沟渠，改造灌区渠道，控灌面积5万亩。配套建设输配水管道，建成集农业灌溉用水、工业用水、居民用水安全保障于一体的综合水网供水保障及引调水工程，保障全县2000.00万m3的居民用水以及3500.00万m3的工业用水。</t>
  </si>
  <si>
    <t>BAB1BA1CD4B43F6B0F202F1F9938A89</t>
  </si>
  <si>
    <t>2F33E71729F24EAFE065F8163E8AA87C</t>
  </si>
  <si>
    <t>332603601</t>
  </si>
  <si>
    <t>ED05C7393A546420E0535EFB480A311B</t>
  </si>
  <si>
    <t>999506001 四川夹江经济开发区管理委员会</t>
  </si>
  <si>
    <t>四川夹江经开区核技术应用产业园区及配套基础设施建设项目</t>
  </si>
  <si>
    <t>P25511126-0004</t>
  </si>
  <si>
    <t>2503-511126-04-01-339667</t>
  </si>
  <si>
    <t>建设标准化厂房及配套用房约88908.56㎡、核技术应用联合创新中心及配套用房约27000.00㎡、园区配套公共服务设施（含污水处理厂、园区道路、综合管网、充电桩、园区防洪排涝工程、环境整治工程等）。地址位于夹江县木城核技术园区。</t>
  </si>
  <si>
    <t>BD24B2ACFBE4847805B42E06F3C0F7B</t>
  </si>
  <si>
    <t>2F4977F4CE556DDEE065F8163E8AA87C</t>
  </si>
  <si>
    <t>999506001</t>
  </si>
  <si>
    <t>2F441EA8E1E43B31E065F8163E8AA87C</t>
  </si>
  <si>
    <t>420422 峨边彝族自治县文广新局</t>
  </si>
  <si>
    <t>四川省乐山市峨边彝族自治县黑竹沟4A 级旅游景区基础设施建设项目</t>
  </si>
  <si>
    <t>P25511132-0006</t>
  </si>
  <si>
    <t>2502-511132-04-01-160387</t>
  </si>
  <si>
    <t>新建游客服务中心4000平方米、通景公路10 公里，游步道35 千米、生态停车场30000平方米（含停车位1000 个，充电桩200 套），配套建设观景平台10 处、旅游厕所5 个、旅游栈道、标识标牌系统、驿站、应急救援基地、综合管网等基础设施。</t>
  </si>
  <si>
    <t>79F7B9C5168C3E7FE0535EFB480AE821</t>
  </si>
  <si>
    <t>2F45D31386F06E9DE065F8163E8AA87C</t>
  </si>
  <si>
    <t>420422</t>
  </si>
  <si>
    <t>2F45D3421A0C6E9FE065F8163E8AA87C</t>
  </si>
  <si>
    <t>乐山市五通桥区发展和改革局（乐山市五通桥区科学技术局）</t>
  </si>
  <si>
    <t>乐山市五通桥区新型智慧城市建设项目</t>
  </si>
  <si>
    <t>P23511112-0029</t>
  </si>
  <si>
    <t>2306-511112-04-01-375451</t>
  </si>
  <si>
    <t>本项目旨在建设乐山市五通桥区新型智慧城市，在市政、公共服务等民生领域提高信息化建设水平，提升公共服务能力。主要建设内容有1个城市运行中心、1个城市大脑、1套信息基础设施、1套标准规范与信息安全保障体系和N个行业智慧应用，智慧应用主要涉及公安、交通、政法、执法、教育、医疗、应急、水务、交通运输、建设监管、城市停车、文旅、数字乡村、林草和政务等行业，项目存储资源总计需要37个标准机架左右。
（备注：项目不涉及新增算力（数据）中心。本项目为2024年续发项目，不存在信息系统重复建设情况，不存在新增巨幅大屏等新形象工程。）</t>
  </si>
  <si>
    <t>2F37D2281BBA3111E065F8163E8AA87C</t>
  </si>
  <si>
    <t>11AA369E5AC30F5BE06320C012ACD328</t>
  </si>
  <si>
    <t>381834001 达州茂源城市建设有限公司</t>
  </si>
  <si>
    <t>达州数字经济产业园智慧楼宇建设项目一期</t>
  </si>
  <si>
    <t>P22511700-0115</t>
  </si>
  <si>
    <t>2201-511726-17-01-187869</t>
  </si>
  <si>
    <t>2022-11-10</t>
  </si>
  <si>
    <t>该项目用地面积约 150 亩，总建筑面积约 35 万平方米。主要建设新型智慧工厂、多层标准厂房、研发基地及相关附属配套设施。项目的建设过程中需要大量的人力物力，建设期就近招募农民工，有利于增加就业岗位，直接为当地农民提供就业机会；本项目建成后将带动当地餐饮、建材、住宿等相关产业发展，有利于增加当地群众的经济收入。</t>
  </si>
  <si>
    <t>雷雨</t>
  </si>
  <si>
    <t>E2AAB5B4BD132345E0535EFB480AB157</t>
  </si>
  <si>
    <t>2F58B8AED17334DBE065F8163E8AA87C</t>
  </si>
  <si>
    <t>381834001</t>
  </si>
  <si>
    <t>2F42713C9FC70DEDE065F8163E8AA87C</t>
  </si>
  <si>
    <t>361117101 卫生健康局</t>
  </si>
  <si>
    <t>阿坝州卫生健康委员会</t>
  </si>
  <si>
    <t>壤塘县人民医院（包虫病、大骨节病）康复诊疗中心建设项目</t>
  </si>
  <si>
    <t>P25513230-0001</t>
  </si>
  <si>
    <t>2502-513230-04-01-173606</t>
  </si>
  <si>
    <t xml:space="preserve"> 壤塘县卫生健康局（壤塘县人民医院（包虫病、大骨节病）康复诊疗中心建设项目）建 设 内 容：新 建 业 务 用 房 8000平方米，其中：包虫病业务用房4000平方米，大骨节病业务用房4000平方米。</t>
  </si>
  <si>
    <t>4A77BD956F24AD7A034E575BB72BEDB</t>
  </si>
  <si>
    <t>2F7033882A703AD9E065F8163E8AA87C</t>
  </si>
  <si>
    <t>2F45CC1D88636E4DE065F8163E8AA87C</t>
  </si>
  <si>
    <t>涪城区2025年收回收购存量闲置土地项目(一）</t>
  </si>
  <si>
    <t>P25510703-0017</t>
  </si>
  <si>
    <t>4321-654321-21-21-654321</t>
  </si>
  <si>
    <t>本项目涉及4个地块，由绵阳市涪城区土地统征储备和整理中心实施，拟收回收购绵阳拓跃建设有限公司（A宗）、绵阳拓跃建设有限公司（B宗）、绵阳拓跃建设有限公司（C宗）、成绵乐铁路客运专线有限责任公司闲置存量土地，面积合计111.8509亩。</t>
  </si>
  <si>
    <t>2F800281AEEC415BE065F8163E8AA87C</t>
  </si>
  <si>
    <t>2F7E02D3B45F62BFE065F8163E8AA87C</t>
  </si>
  <si>
    <t>361913906002 成都市第三人民医院</t>
  </si>
  <si>
    <t>成都市中心医院（成都市第三人民医院东部医院）（一期）项目</t>
  </si>
  <si>
    <t>P24510100-0025</t>
  </si>
  <si>
    <t>2305-510100-04-01-693092</t>
  </si>
  <si>
    <t>项目总用地面积400.21亩，其中，一期建设项目用地面积220亩、远期用地面积180.21亩。本项目拟设置床位1450张（包括平急床位1000张、科研GCP床位200床，综合床位250床）；总建筑面积265900平方米，其中地上建筑面积205900平方米（包括门急诊医技住院大楼一期、平急结合大楼、发热门诊楼、传染病大楼、管理后勤综合楼、动物楼、科教综合楼、污水处理站及垃圾站、垃圾站、液氧站、物资库房、门房、架空层等），地下建筑面积60000平方米（包括机动车库、非机动车库、医疗及配套用房、设备用房、人防中心医院、物管用房等），并对预留用地进行覆绿植草。主要建设内容为土建工程、装饰装修工程、安装工程、医疗专项工程、配套总平工程、设备工程等，同时包括医疗设备及信息化工程等。</t>
  </si>
  <si>
    <t>成都市第三人民医院</t>
  </si>
  <si>
    <t>4608907324D441BB1FC0CF466EBEBCB</t>
  </si>
  <si>
    <t>2F5DDF2EB9935888E065F8163E8AA87C</t>
  </si>
  <si>
    <t>361913906002</t>
  </si>
  <si>
    <t>11E1A02E2D376177E06320C012ACABD0</t>
  </si>
  <si>
    <t>324350301 绵阳市土地统征储备中心</t>
  </si>
  <si>
    <t>涪城区2025年收回收购存量闲置土地项目(三）</t>
  </si>
  <si>
    <t>P25510700-0008</t>
  </si>
  <si>
    <t>本项目涉及2个地块，由绵阳市涪城区土地统征储备和整理中心实施，拟收回收购绵阳虹尚置业有限公司、绵阳科达人才安居有限责任公司闲置存量土地，面积合计112.2898亩。涉及的2个收回收购地块为：绵阳虹尚置业有限公司（地块一）70.3189亩、绵阳科达人才安居有限责任公司（地块二）41.9709亩。</t>
  </si>
  <si>
    <t>绵阳市土地统征储备中心</t>
  </si>
  <si>
    <t>85A2B9FA90343618DA010CF561553BA</t>
  </si>
  <si>
    <t>2F7EB72A0F58297BE065F8163E8AA87C</t>
  </si>
  <si>
    <t>324350301</t>
  </si>
  <si>
    <t>2F7D2334F1710855E065F8163E8AA87C</t>
  </si>
  <si>
    <t>350351 天府绛溪实验室</t>
  </si>
  <si>
    <t>成都高新区科技创新局</t>
  </si>
  <si>
    <t>天府绛溪实验室量子互联网前沿研究中心量子互联网实验区建设项目</t>
  </si>
  <si>
    <t>P24510110-0016</t>
  </si>
  <si>
    <t>2404-510109-04-01-672453</t>
  </si>
  <si>
    <t>10</t>
  </si>
  <si>
    <t>科学</t>
  </si>
  <si>
    <t>在成都未来智创产业园 B 区 2 号地块 1 号地建筑面积为 1000 平方米的 2 层厂房内进行研发实验室和中试产线建设。二楼分为实验室洁净厂房区域，设置光刻间，刻蚀间，封装测试间等，新购电子束光刻机、接触式紫外光刻机设备 10 余台套，一楼布置特气站，冷却水机组，空压机组等，不涉及新型显示、集成电路制造。项目建成后进行光电子芯片的研发和中试制造工作。</t>
  </si>
  <si>
    <t>汪啸</t>
  </si>
  <si>
    <t>2F598E6FA8460817E065F8163E8AA87C</t>
  </si>
  <si>
    <t>2F5E7BC5AA512535E065F8163E8AA87C</t>
  </si>
  <si>
    <t>350351</t>
  </si>
  <si>
    <t>2F5DC6D915965B82E065F8163E8AA87C</t>
  </si>
  <si>
    <t>423001 自贡市贡井区土地储备中心</t>
  </si>
  <si>
    <t>自贡市贡井区自然资源局</t>
  </si>
  <si>
    <t>2025年四川省自贡市贡井区土地储备专项债券（第一期）</t>
  </si>
  <si>
    <t>P25510303-0006</t>
  </si>
  <si>
    <t>2025-03-15</t>
  </si>
  <si>
    <t xml:space="preserve">主要内容：
本项目计划供应存量闲置土地84.74亩，为住宅用地。2026-2027年按计划分年度出让，其中2026年拟出让住宅用地42.37亩；2027年拟出让住宅用地42.37亩。
预期效益：
（1）优化土地资源配置，增加财政收入
收回闲置土地通过政府的干预和管理，可以将原本闲置的土地重新分配给更有需求的使用者，从而提高土地资源的利用效率，优化土地资源配置，盘活土地市场。政府在收回闲置土地后，可以通过出让、转让等方式再次利用土地，从而增加政府的财政收入，加大被回购企业资金流动。
（2）提升当地城市建设与公共服务水平
通过土地使用权出让获取的财政收入可用于进一步提升贡井区当地的交通基础设施建设、城市基础设施建设、教育文化体育产业投入与社会保障体系水平，促进整个城市的健康发展，提升人民幸福度，更好地履行政府公共服务的职责。
（3）促进贡井区房地产市场止跌回稳
收回收购存量闲置土地有利于减少市场存量土地规模、改善土地供求关系增强地方政府和企业资金流动性、促进房地产市场止跌回稳，进一步稳定当地的经济发展势头。
（4）促进就业和社会发展
有效利用闲置土地可以带动相关产业的发展，创造更多的就业机会，同时也有助于改善城市环境，促进社会和谐稳定。
（5）加速城市扩张，优化市场投资环境
政府通过土地收储可充分发挥对贡井区土地资源配置和宏观调控作用，从长远利益着眼，科学规划与安排各区域的功能与布局，确保资源集中、高效地使用，促进城市的发展。通过土地收储后出让其使用权还可作为一种招商手段，吸引外埠企业到当地投资设厂，促进当地的经济收入结构的多样性，也推动了贡井区与外埠的交流合作。
</t>
  </si>
  <si>
    <t>自贡市贡井区土地储备中心</t>
  </si>
  <si>
    <t>3F2F3C458914F5E807F9D304F968D9A</t>
  </si>
  <si>
    <t>2F4979CD7DF06DE6E065F8163E8AA87C</t>
  </si>
  <si>
    <t>2F5449A0AA8D7338E065F8163E8AA87C</t>
  </si>
  <si>
    <t>361323510 德阳市口腔医院(德阳市第三人民医院)</t>
  </si>
  <si>
    <t>德阳市第三人民医院新建项目</t>
  </si>
  <si>
    <t>P23510600-0002</t>
  </si>
  <si>
    <t>2302-510600-04-01-900727</t>
  </si>
  <si>
    <t>建筑面积约27490㎡，新建门诊住院综合楼、医技楼及附属配套设施，设置180张床（椅）位，医疗设备及信息化建设。建筑面积约27490㎡，新建门诊住院综合楼、医技楼及附属配套设施，设置180张床（椅）位，医疗设备及信息化建设。</t>
  </si>
  <si>
    <t>付建波</t>
  </si>
  <si>
    <t>FCF422F6156E4850E0535EFB480AEFBE</t>
  </si>
  <si>
    <t>2F6E1A74BE5F3F0BE065F8163E8AA87C</t>
  </si>
  <si>
    <t>361323510</t>
  </si>
  <si>
    <t>FCF422F6156F4850E0535EFB480AEFBE</t>
  </si>
  <si>
    <t>通江县金溪河水库工程</t>
  </si>
  <si>
    <t>P23511921-0010</t>
  </si>
  <si>
    <t>2304-511921-04-01-510250</t>
  </si>
  <si>
    <t>2024-04-24</t>
  </si>
  <si>
    <t>2027-02-23</t>
  </si>
  <si>
    <t>本工程规模为新建小(1)型工程，工程等别为IV等，主要建筑物级别为4级。枢纽建筑物主要拦河大坝、溢洪道、取水放空(导流)洞等。在漆树沟和曾家沟汇口下游 130米处新建水库枢纽，河床布置大坝，左坝肩设置溢洪道，右岸山体内设置取水放空(导流)隧洞。水库最大坝高66 米:正常蓄水位 690 米，设计洪水位 691.31 米校核洪水位 691.80米，总库容 192万立方米，水库多年平均供水量139万立方米，典型年(P=95%)供水量145万立方米。</t>
  </si>
  <si>
    <t>2F5AC490305E0A6AE065F8163E8AA87C</t>
  </si>
  <si>
    <t>2F5A91990E40740AE065F8163E8AA87C</t>
  </si>
  <si>
    <t>岳池县现代高效特色农业带合作示范园区建设项目</t>
  </si>
  <si>
    <t>P22511621-0023</t>
  </si>
  <si>
    <t>2206-511621-04-01-386297</t>
  </si>
  <si>
    <t>建设粮油产业基地20万亩，新建稻菜、稻油、稻渔等标准化示范基地10万亩，建成水稻、油菜研发基地1000亩，建成稻渔繁育基地500亩；新建、提升高标准农田4.8万亩；打造全程机械化+综合农事服务基地1个；打造农田水利数字化管理系统、数字乡村管理系统，配套建设排灌沟渠128.3千米、产业道路104.3千米、生产便道199.5千米，建成污水处理站10个，安装4格式化粪池2000座。</t>
  </si>
  <si>
    <t>2F47ABB2BBB9356AE065F8163E8AA87C</t>
  </si>
  <si>
    <t>E2A12C9ED15787E6E0535EFB480A385F</t>
  </si>
  <si>
    <t>香城农科现代农业示范园建设项目</t>
  </si>
  <si>
    <t>P25510114-0002</t>
  </si>
  <si>
    <t>2502-510114-04-01-507708</t>
  </si>
  <si>
    <t>基础设施提升及农业产业建设，总建筑面积 2.55 万㎡，占地 520 公顷。含农田整治 5000 亩；改造农业产业村道 35km，散居农户雨污水改造 4000 户，农田灌溉沟渠 40km，新建提灌站 4 座；完善农业产业先行区生态水处理系统、电力、5G 基站及网络并配建生态消防站、医疗急救点；完善基础配套；对 50 个院落外立面改造、公共空间打造、林盘梳理提升等。建设农业科技成果转化中心、农科院科技成果转化中试基地、蔬菜示范种植基地、育秧中心、初加工中心、建设农产品烘干中心、冷链物流中心，农业废弃物综合处置中心。</t>
  </si>
  <si>
    <t>2F3024A78565083FE065F8163E8AA87C</t>
  </si>
  <si>
    <t>2F2FB6E0D6A15AB4E065F8163E8AA87C</t>
  </si>
  <si>
    <t>汇东片区新建、改扩建提品升级项目</t>
  </si>
  <si>
    <t>P23510300-0077</t>
  </si>
  <si>
    <t>2302-510323-04-01-395273</t>
  </si>
  <si>
    <t>新建汇东路人行天桥2座（其中一对山人行天桥横跨汇东路，全长45m；汇东路王老四人行天桥横跨汇东路，全长52m）；新建沃尔玛地下通道92m；对汇东片区西林街北段、南林街北段、兴川北街、春华路片区、楠桂苑等周边老旧道路和背街小巷等道路实施路面整治、人行道及附属工程改造、雨水井检查井改造、路灯改造、交通标线重新施划、公交车站台改造、人行导视系统等综合改造</t>
  </si>
  <si>
    <t>2F6C6CAAA7137915E065F8163E8AA87C</t>
  </si>
  <si>
    <t>2F6BF27664C3475DE065F8163E8AA87C</t>
  </si>
  <si>
    <t>318318002 自贡盐都建设有限责任公司</t>
  </si>
  <si>
    <t>自流井区2025年老旧小区配套基础设施建设项目</t>
  </si>
  <si>
    <t>P25510302-0003</t>
  </si>
  <si>
    <t>2502-510302-04-01-247339</t>
  </si>
  <si>
    <t>改造老旧小区77个，居民7636户，
建筑面积约 75.27万平方米，完善小区内给水、排水、电，改造道路、消防、安防、生活垃圾分类、适老设施、无障碍设施;增设停车位及充电桩、广告牌、智能快件箱、智能信包箱、文化休闲设施、体育健身设施、物业用房等配套设施。</t>
  </si>
  <si>
    <t>蔡立轩</t>
  </si>
  <si>
    <t>2F1D712D5AF35FCAE065F8163E8AA87C</t>
  </si>
  <si>
    <t>2F5987863CB606CEE065F8163E8AA87C</t>
  </si>
  <si>
    <t>2F541F12AE055027E065F8163E8AA87C</t>
  </si>
  <si>
    <t>武侯工业园保障性租赁住房及配套项目一期</t>
  </si>
  <si>
    <t>P21510107-0005</t>
  </si>
  <si>
    <t>2112-510107-04-01-460567</t>
  </si>
  <si>
    <t>本项目总建筑面积约27960平方米，其中:地上建筑面积约19570平方米，地下建筑面积约8390平方米。主要建设内容包括土建工程、安装工程、装饰装修工程及室外总图工程等。拟修建保障性租赁住房509套及配建机动车位约152个、非机动车位约190个和机动车充电桩约30个等。</t>
  </si>
  <si>
    <t>2F2D973AB3757C72E065F8163E8AA87C</t>
  </si>
  <si>
    <t>D831C08A6D1C0B17E0535EFB480AF9F3</t>
  </si>
  <si>
    <t>亭子口灌区一期工程（达州段）</t>
  </si>
  <si>
    <t>P20511725-0073</t>
  </si>
  <si>
    <t>亭子口灌区一期工程渠道17条，总长383.81KM，建设提水泵站2座。实现灌溉面积135.94万亩，供水人口256.23万人，其中城市人口125.90万人，乡镇人口49.90万人，年平均供水量4.05亿立方，其中城镇供水量1.92亿立方。本次申报项目为亭子口灌区工程的达州段。</t>
  </si>
  <si>
    <t>2F598E6FB4370817E065F8163E8AA87C</t>
  </si>
  <si>
    <t>D86F93871B6D22B5E0535EFB480AB22D</t>
  </si>
  <si>
    <t>434838 自贡市东投建设开发有限公司</t>
  </si>
  <si>
    <t>自贡市民政局</t>
  </si>
  <si>
    <t>自贡市东部新城养老中心一期项目</t>
  </si>
  <si>
    <t>P22510300-0052</t>
  </si>
  <si>
    <t>2206-510300-04-01-193653</t>
  </si>
  <si>
    <t>2023-06-25</t>
  </si>
  <si>
    <t>2026-06-25</t>
  </si>
  <si>
    <t>自贡市东部新城养老中心一期项目用地规模约15亩，总建筑面积约35000㎡，设置床位约1000个，建设内容包括老年养护中心，老年文化活动中心，老年综合服务中心等，配套建设地下车库及设备用房，周边道路广场及室外管网。</t>
  </si>
  <si>
    <t>自贡市东投建设开发有限公司</t>
  </si>
  <si>
    <t>923F564663046F29E0535EFB480AEFF3</t>
  </si>
  <si>
    <t>2F2DE43D710D1943E065F8163E8AA87C</t>
  </si>
  <si>
    <t>434838</t>
  </si>
  <si>
    <t>E2AA087BD5A07A86E0535EFB480A012D</t>
  </si>
  <si>
    <t>青羊区妇幼保健院新院区建设项目</t>
  </si>
  <si>
    <t>P21510105-0001</t>
  </si>
  <si>
    <t>2110-510105-23-01-817266</t>
  </si>
  <si>
    <t>总规划建设净用地面积7659.44㎡，基底面积2680.80㎡，绿地面积2004.00㎡。规划总建筑面积34886.00㎡，包括地上建筑面积23000.00㎡，地下建筑面积11886.00㎡；其中：地上建筑面积包括门诊综合楼部分面积10968.50㎡，住院综合楼面积11110.68㎡，行政办公综合面积920.82㎡；地下建筑面积包括医疗综合用房建筑面积3153.00㎡，设备用房建筑面积1066.00㎡，地下机动车库建筑面积7667.00㎡。室外总坪配套工程4978.64㎡。新增床位数300张。</t>
  </si>
  <si>
    <t>2F2D95B78E5A7C5DE065F8163E8AA87C</t>
  </si>
  <si>
    <t>D00347D3DF586896E0535EFB480ABD05</t>
  </si>
  <si>
    <t>遂宁市龙凤新城片区排水防涝能力提升工程</t>
  </si>
  <si>
    <t>P24510903-0039</t>
  </si>
  <si>
    <t>2310-510903-04-01-345256</t>
  </si>
  <si>
    <t xml:space="preserve">遂宁市龙凤新城片区排水防涝能力提升工程主要建设内容为改建排水管网15公里，管径DN600-DN2000;建设排水沟渠3.4公里;更新检查井、雨水篦子、管涵、拦水墙等相关防涝附属设施;配套安装液位计等监测设施。 </t>
  </si>
  <si>
    <t>2F54641EDA816C50E065F8163E8AA87C</t>
  </si>
  <si>
    <t>1A3B9B7F6FA7690CE06320C012AC2D22</t>
  </si>
  <si>
    <t>宜宾市筠连县王家沟水库工程云胜干渠及支渠工程项目</t>
  </si>
  <si>
    <t>P17511527-0019</t>
  </si>
  <si>
    <t>2017-511527-76-01-223475</t>
  </si>
  <si>
    <t>筠连县王家沟水库云胜干渠及支渠施工；新增控灌面积11.06万亩，解决城乡供水人口11.11万人，云胜干渠及支渠工程灌溉布置干渠一条，总长5.731km，支渠10条，总长72.60km，干支渠合计长78.331km，其中明渠长75.753km，隧洞4座，长1.77km，倒虹管2座，长805m。</t>
  </si>
  <si>
    <t>2F4851C7131977C2E065F8163E8AA87C</t>
  </si>
  <si>
    <t>11B52A8F64580883E06320C012ACDEA4</t>
  </si>
  <si>
    <t>自贡市高新区全域旅游基础设施建设项目</t>
  </si>
  <si>
    <t>P23510300-0002</t>
  </si>
  <si>
    <t>2302-510323-04-01-730813</t>
  </si>
  <si>
    <t>建设5处旅游集散服务用房约10000平方米、旅游服务驿站约5000平方米；配套修建生态停车场5处、修建露营基地以运动自行车道、旅游步道及旅游厕所等基础设施；配套游客流量监测系统、智慧旅游服务平台、景区标识系统等附属设施等。</t>
  </si>
  <si>
    <t>2F47409EBC60091AE065F8163E8AA87C</t>
  </si>
  <si>
    <t>F764AD78DD0044F4E0535EFB480AE93E</t>
  </si>
  <si>
    <t>P17510321-0041</t>
  </si>
  <si>
    <t>2F57553C49F91AA0E065F8163E8AA87C</t>
  </si>
  <si>
    <t>E9DFDF05A73C6672E0535EFB480A6140</t>
  </si>
  <si>
    <t>999424001 县城管局机关</t>
  </si>
  <si>
    <t>县建设局机关</t>
  </si>
  <si>
    <t>通江县城区生活垃圾分类治理工程</t>
  </si>
  <si>
    <t>P24511921-0155</t>
  </si>
  <si>
    <t>2020-511921-77-01-488683</t>
  </si>
  <si>
    <t>改造智能回收站10套，垃圾分类收集亭250个，智慧垃圾分类亭250个；电动保洁车10辆，有害垃圾运输车2辆，总质量25T新能源勾臂转运车8辆，小型新能源勾臂车5辆，可移动式压缩箱24个，总质量3T新能源压缩车5辆，总质量5T新能源压缩车5辆，新能源道路养护车2辆，总质量18T洒水车2辆，660L塑料分类收集桶300套，塑料分类果皮箱500套，升级改造垃圾中转站1座等。</t>
  </si>
  <si>
    <t>通江县执法局</t>
  </si>
  <si>
    <t>2577EE5A9DA4F1A9B007B810ACFD912</t>
  </si>
  <si>
    <t>2F5DC0DC4E3858A1E065F8163E8AA87C</t>
  </si>
  <si>
    <t>999424001</t>
  </si>
  <si>
    <t>2F598E6D6A5106CCE065F8163E8AA87C</t>
  </si>
  <si>
    <t>射洪市2025年城镇老旧小区改造项目</t>
  </si>
  <si>
    <t>P25510922-0003</t>
  </si>
  <si>
    <t>2412-510922-04-01-820146</t>
  </si>
  <si>
    <t>改造小区68个，涉及163栋、5342户、总建筑面积51.05万m2。包括：更新给水管网10753.45m、燃气管网16934.14m、弱电线路10677.06m，配置消防设施2282套、安保系统68套，安装公共照明路灯364盏，屋顶排危整治63513.75m2、外墙治理58707.50m2、拆除违章建筑15825.50m2，整治内部道路25525.00m2，替换或补充排水管线29915.20m、清理修补或建造排水沟9281.82m、清理修补或建造化粪池1869.70m3、配置垃圾中转分类收储设施68套；布置机动车停车位14745.00m2、充电设施180套、新建电动（自行）车停车棚11538.72m2；内部公共区域海绵化改造59261.20m2</t>
  </si>
  <si>
    <t>2F43CCF77A2B1BC3E065F8163E8AA87C</t>
  </si>
  <si>
    <t>2F310EA8E2026683E065F8163E8AA87C</t>
  </si>
  <si>
    <t>蓬安县“山海协作”绿色产业园基础设施建设项目</t>
  </si>
  <si>
    <t>P22511323-0043</t>
  </si>
  <si>
    <t>2211-511323-04-01-387527</t>
  </si>
  <si>
    <t>项目规划用地约700亩，总建筑面积约28万平方米，其中标准化厂房约18万平方米、库房约6万平方米、综合能源供应厂3万平方米、污水处理厂1万平方米；新建连接道路约1.5公里、园区内部道路约4.4公里,提升改造污水管网约12公里。主要内容包含标准化厂房、库房、道路、管网及管廊、停车场、垃圾处理、电力等配套设施。</t>
  </si>
  <si>
    <t>2F681A3DE98A2CAAE065F8163E8AA87C</t>
  </si>
  <si>
    <t>ED6D284EC6E4CF96E0535EFB480A7F4C</t>
  </si>
  <si>
    <t>332003 盐源县水务投资开发建设有限责任公司</t>
  </si>
  <si>
    <t>盐源县水利局</t>
  </si>
  <si>
    <t>盐源县老沟水库右干渠渠系工程</t>
  </si>
  <si>
    <t>P24513423-0006</t>
  </si>
  <si>
    <t>2403-513423-04-01-258165</t>
  </si>
  <si>
    <t>主要建设内容包括干渠1条，长24.67公里；分干渠1条，长3.51公里；支渠6条，长39.04公里，渠系干支渠总计8条，总长67.22公里，工程建成后可为盐源县白乌镇、棉桠镇5.35万亩土地提供生产用水。</t>
  </si>
  <si>
    <t>李直晏</t>
  </si>
  <si>
    <t>2F5A280ECC914A34E065F8163E8AA87C</t>
  </si>
  <si>
    <t>2F5D130F9BF57A7BE065F8163E8AA87C</t>
  </si>
  <si>
    <t>332003</t>
  </si>
  <si>
    <t>2F5BD0A25FEC7738E065F8163E8AA87C</t>
  </si>
  <si>
    <t>976001013 遂宁开祺资产管理有限公司</t>
  </si>
  <si>
    <t>遂宁经开区2024年北固片区老旧小区改造配套基础设施建设项目</t>
  </si>
  <si>
    <t>P24510900-0064</t>
  </si>
  <si>
    <t>2401-510924-04-01-778822</t>
  </si>
  <si>
    <t>项目改造遂宁经开区北固片区明月丽景、刘家湾、明鑫苑、潘家湾小区等14个老旧小区。项目建设内容主要包括新建成品化粪池约13个、污水管网改造约7130.88米、雨水管网约13331.27米、车位改造约2642.27平方米、道路黑化约53695.48平方米、公共活动场地改造约4526.23平方米、路灯约390个、监控约323个以及其他配套附属设施等。</t>
  </si>
  <si>
    <t>B353B6B4D8FE243EE0535EFB480A6503</t>
  </si>
  <si>
    <t>2F497E4552947332E065F8163E8AA87C</t>
  </si>
  <si>
    <t>976001013</t>
  </si>
  <si>
    <t>11DC485648CA6943E06320C012ACB6A3</t>
  </si>
  <si>
    <t>濛溪河灌区渠系配套与现代化改造项目</t>
  </si>
  <si>
    <t>P24511025-0046</t>
  </si>
  <si>
    <t>2412-511025-04-01-435260</t>
  </si>
  <si>
    <t>2025-05-10</t>
  </si>
  <si>
    <t>新建干渠129公里，分支渠40公里，楼房沟分支渠3.5公里，供水及灌溉管道236公里，新增节水喷灌、泵站、蓄水池等配套设施设备，配套建设灌区信息化系统。灌溉面积20万亩，供水人口8万人，年供水量达到4550万立方米。</t>
  </si>
  <si>
    <t>2F468DB3A7E94004E065F8163E8AA87C</t>
  </si>
  <si>
    <t>2F433E43F8FE606EE065F8163E8AA87C</t>
  </si>
  <si>
    <t>天府总部商务区北部园区基础设施建设项目（二期）</t>
  </si>
  <si>
    <t>P20510100-0209</t>
  </si>
  <si>
    <t>2102-510164-04-01-820463</t>
  </si>
  <si>
    <t>此项目为天府总部商务区北部园区基础设施建设项目（二期），本项目建设内容主要包含给排水工程、电力工程、通信工程等相关基础配套，其中综合管廊、城市供水管网工程、电力管网工程、通信管网工程等共计约17km。</t>
  </si>
  <si>
    <t>2F3664790A871CA0E065F8163E8AA87C</t>
  </si>
  <si>
    <t>BAE4EF399D73C6CDE0535EFB480A9975</t>
  </si>
  <si>
    <t>营山县城市生活污水处理厂提标扩能及配套管网建设项目</t>
  </si>
  <si>
    <t>P24511322-0003</t>
  </si>
  <si>
    <t>2401-511322-04-01-273204</t>
  </si>
  <si>
    <t>2026-12-29</t>
  </si>
  <si>
    <t>在原厂区基础上进行提标扩能改造，日处理规模从3万吨/日扩能到5万吨/日。建设内容包括：扩建氧化沟、二沉池、沉淀池、转盘滤池等，使排放标准达到一级A标，配套建设管网合计38公里（其中DN600污水管网10公里、DN800污水管网12公里、DN1000污水管网16公里）。</t>
  </si>
  <si>
    <t>2F555EEDC7C953D0E065F8163E8AA87C</t>
  </si>
  <si>
    <t>11B52EC164DE087DE06320C012ACA8F0</t>
  </si>
  <si>
    <t>361002 南部县卫生健康局</t>
  </si>
  <si>
    <t>南部县紧密型医共体信息化建设项目</t>
  </si>
  <si>
    <t>P25511321-0002</t>
  </si>
  <si>
    <t>2412-511321-04-01-422440</t>
  </si>
  <si>
    <t>该项目实现县、乡两级联动，涉及卫生健康局、疾控中心、4个直属院区、10个总医院分院，28个乡镇卫生院、6个社区卫生服务中心。主要包括区域信息一体化平台及应用建设、基层医疗机构能力提升建设、云服务建设、CA电子认证建设、医共体配套设备建设。（项目不涉及新增算力〈数据〉中心，不含土建）</t>
  </si>
  <si>
    <t>南部县卫生健康局</t>
  </si>
  <si>
    <t>本项目非续发项目，不存在信息系统重复建设情况，不存在新增巨幅大屏等形象工程。</t>
  </si>
  <si>
    <t>E515DEF4A77401F8D9F70486AB65F27</t>
  </si>
  <si>
    <t>2F49CBE5CA8A13A2E065F8163E8AA87C</t>
  </si>
  <si>
    <t>361002</t>
  </si>
  <si>
    <t>2F45CCDBA5696E51E065F8163E8AA87C</t>
  </si>
  <si>
    <t>古蔺县观口水库工程</t>
  </si>
  <si>
    <t>P24510525-0019</t>
  </si>
  <si>
    <t>2109-510000-19-01-333500</t>
  </si>
  <si>
    <t>工程任务为农业灌溉、城乡供水等综合利用。多年平均供水总量为1986 万立方米，设计灌溉面积10.52 万亩，乡村供水人口7.85 万人。工程由水库枢纽工程和灌溉工程两部分组成,坝型为砼面板堆石坝,最大坝高75.1 米,正常蓄水位为1143 米，总库容2338 万立方米</t>
  </si>
  <si>
    <t>2F4586CEDFD652B4E065F8163E8AA87C</t>
  </si>
  <si>
    <t>125A40C6A0A4306BE06320C012AC8C28</t>
  </si>
  <si>
    <t>古蔺县三星片区老旧小区提升改造项目</t>
  </si>
  <si>
    <t>P24510525-0018</t>
  </si>
  <si>
    <t>2310-510525-04-01-641953</t>
  </si>
  <si>
    <t>项目计划改造5000户，改造面积45万平方米，改造老旧小区内道路6.06公里；改造消防、通信、供电、供排水、供气等管网工程；整治屋面、墙面；建设体育健身设施3处、日间照料中心7175平方米、便民服务市场15000平方米及社区综合服务中心2870平方米；安装监控智能设施；改造停车位1485个，新建充电桩250个；改造小区与小区之间配套道路2.8公里。</t>
  </si>
  <si>
    <t>2F430306E6E449C1E065F8163E8AA87C</t>
  </si>
  <si>
    <t>11CC113075070414E06320C012AC7619</t>
  </si>
  <si>
    <t>381726001 成都市盛城投资发展有限公司</t>
  </si>
  <si>
    <t>新津区文化体育和旅游局</t>
  </si>
  <si>
    <t xml:space="preserve"> 成都市体育局</t>
  </si>
  <si>
    <t>天府牧山全民健身中心项目</t>
  </si>
  <si>
    <t>P24510132-0016</t>
  </si>
  <si>
    <t>2402-510132-04-01-121639</t>
  </si>
  <si>
    <t xml:space="preserve">项目占地15亩，总建筑面积约25400平方米，其中地上建筑面积约19300平方米，建设包括游泳馆、健身房、篮球场、羽毛球场、网球场等运动场馆，以及75亩室外多功能运动场地的基础设施配套。项目占地15亩，总建筑面积约25400平方米，其中地上建筑面积约19300平方米，建设包括游泳馆、健身房、篮球场、羽毛球场、网球场等运动场馆，以及75亩室外多功能运动场地的基础设施配套。
</t>
  </si>
  <si>
    <t>0F9AEAFC075C6161E0635EFB480A6A1A</t>
  </si>
  <si>
    <t>2F441CF502B93B2FE065F8163E8AA87C</t>
  </si>
  <si>
    <t>381726001</t>
  </si>
  <si>
    <t>11DA837598284379E06320C012ACD66A</t>
  </si>
  <si>
    <t>361108113 越西县第一人民医院</t>
  </si>
  <si>
    <t>越西县第一人民医院医疗综合大楼建设项目</t>
  </si>
  <si>
    <t>P22513434-0012</t>
  </si>
  <si>
    <t>2207-513434-04-01-206278</t>
  </si>
  <si>
    <t>2023-08-21</t>
  </si>
  <si>
    <t>2025-08-11</t>
  </si>
  <si>
    <t>新建地上建筑、地下建筑、总平工程及配套设施。项目总建筑面积65339平方米，其中地上建筑46165平方米，地下建筑19134平方米，门卫室40平方米，新增240张床位，总平工程包括院区内部道路、综合管线（给水管网、雨水管网、污水管网、电力管网、通信管网、燃气管网）、室外照明及垃圾桶等配套工程，配套设施包含电梯、医用气体工程、导视系统、充电桩、变配电工程、柴油发电机组及医疗设备等。</t>
  </si>
  <si>
    <t>吉皮阿木</t>
  </si>
  <si>
    <t>CF92DFBEBA1D7586E0535EFB480A8908</t>
  </si>
  <si>
    <t>2F6A32874A00117AE065F8163E8AA87C</t>
  </si>
  <si>
    <t>361108113</t>
  </si>
  <si>
    <t>ECD974A021727232E0535EFB480A0F67</t>
  </si>
  <si>
    <t>夹江县乡村灌溉整治建设工程项目</t>
  </si>
  <si>
    <t>P25511126-0024</t>
  </si>
  <si>
    <t>2503-511126-04-01-304019</t>
  </si>
  <si>
    <t>主要建设内为县域河流青衣江支流、金牛河、稚川河、毛滩河、建新河、金银河、李河、蒲堰河等综合整治，其中堤防约18公里、岸坡修复约10公里、沟渠约66公里、山坪塘51个、蓄水池245个，提灌站38个等灌溉设施整治；对青衣江右岸跃进渠灌区夹江段末级渠系约82公里、提灌站6个、山坪塘25座、抗旱机井13个综合整治；对木城镇、青衣街道、黄土镇、甘江镇、漹城街道东风堰灌区渠道约66公里、山坪塘39个，提灌站7个，蓄水池7个、闸门21个、抗旱井3处整治；整治马村、宿槽、东风、齐红、龙华、光辉、团结、幸福等小型水库渠系约77公里、山坪塘4个、提灌站1个，蓄水池18个、抗旱井3个、防洪通道约30公里。</t>
  </si>
  <si>
    <t>2F67BBFDC5BE6E43E065F8163E8AA87C</t>
  </si>
  <si>
    <t>2F5DC0DC46AD58A1E065F8163E8AA87C</t>
  </si>
  <si>
    <t>新川保障性租赁住房项目</t>
  </si>
  <si>
    <t>P22510110-0017</t>
  </si>
  <si>
    <t>2202-510109-04-01-795083</t>
  </si>
  <si>
    <t>项目占地面积约20966平方米(约31.45亩),总建筑面积约78893平方米，其中地上建筑面积约54953平方米，地下建筑面积约23940平方米。主要建设内容包括土建工程、安装工程、装饰装修工程、总图工程及其他配套工程等。保障性住房套数共计1204套，其中标间面积为26.94m2，套数为672套；套一面积为35.52m2，套数为512套；套二面积为54.62m2，套数为20套。</t>
  </si>
  <si>
    <t>2F3F03569972201FE065F8163E8AA87C</t>
  </si>
  <si>
    <t>D8816710E3702698E0535EFB480A9CCA</t>
  </si>
  <si>
    <t>达州东部经开区钠离子电池综合产业园项目</t>
  </si>
  <si>
    <t>P24511700-0134</t>
  </si>
  <si>
    <t>2405-511715-04-01-789543</t>
  </si>
  <si>
    <t>本项目占地约420亩，总计容建筑面积约19万平方米，其中建设PACK集成厂房、电芯厂房，成品仓库等相关配套用房以及建设 110KV 输变电工程，储能电站建设，配电线路、智能电网管理系统、停车位150个，园区道路5公里。</t>
  </si>
  <si>
    <t>2F5A94070F007545E065F8163E8AA87C</t>
  </si>
  <si>
    <t>2F5A94070D437545E065F8163E8AA87C</t>
  </si>
  <si>
    <t>宜宾市叙州区柏溪镇C3-06-1地块棚改安置房建设项目</t>
  </si>
  <si>
    <t>P18511521-0033</t>
  </si>
  <si>
    <t>2018-511504-47-01-314847</t>
  </si>
  <si>
    <t>2022-10-18</t>
  </si>
  <si>
    <t>征收补偿居民245户，新建棚改安置房600套，总建筑面积约85000平方米。征收补偿居民245户，新建棚改安置房600套，总建筑面积约85000平方米。征收补偿居民245户，新建棚改安置房600套，总建筑面积约85000平方米。</t>
  </si>
  <si>
    <t>2F463B461EBE6EABE065F8163E8AA87C</t>
  </si>
  <si>
    <t>79E4DD6FACF23CB3E0535EFB480A051E</t>
  </si>
  <si>
    <t>广元市精神卫生中心康复综合楼建设项目</t>
  </si>
  <si>
    <t>P21510800-0009</t>
  </si>
  <si>
    <t>2106-510803-17-01-743794</t>
  </si>
  <si>
    <t xml:space="preserve">广元市精神卫生中心康复综合楼建设项目，在医院西侧新增用地，用地面积8518.53平方米（12.778亩）,总建筑面积40227.48平方米,地上建筑面积33300.4平方米,地下建筑面积6927.48平方米,新增床位576张;其它道路、等附属工程；并配套功能设定实验检测设备、康复治疗专业设备、急救设备、信息化设备等相关设施设备。
</t>
  </si>
  <si>
    <t>2F535DBE67837F9AE065F8163E8AA87C</t>
  </si>
  <si>
    <t>CC8CC2DF7958E799E0535EFB480A8125</t>
  </si>
  <si>
    <t>381001020 巴中源通水务集团有限公司</t>
  </si>
  <si>
    <t>区水利局机关</t>
  </si>
  <si>
    <t>巴中市巴州区城乡供水一体化工程（二期）</t>
  </si>
  <si>
    <t>P22511902-0020</t>
  </si>
  <si>
    <t>2206-511902-04-01-865398</t>
  </si>
  <si>
    <t>2024-12-04</t>
  </si>
  <si>
    <t>新建 0.5 万 m3/d 水厂 4 座、0.3 万 m3/d水厂3座、0.1万 m3/d水厂2座及相关配套设施，新建输配水主管网272.14km。日供水规模5.1万m3，供水人口49.78万人。新建 0.5 万 m3/d 水厂 4 座、0.3 万 m3/d水厂3座、0.1万 m3/d水厂2座及相关配套设施，新建输配水主管网272.14km。日供水规模5.1万m3，供水人口49.78万人。</t>
  </si>
  <si>
    <t>巴中源通水务集团有限公司</t>
  </si>
  <si>
    <t>ED9417E3CC403BDBE0535EFB480AECD3</t>
  </si>
  <si>
    <t>2F53E977989B7328E065F8163E8AA87C</t>
  </si>
  <si>
    <t>381001020</t>
  </si>
  <si>
    <t>ED91A1D969FE3BEFE0535EFB480AD166</t>
  </si>
  <si>
    <t>999001 南充市鑫武建筑工程有限公司</t>
  </si>
  <si>
    <t>南充消防装备产业园基础设施建设项目</t>
  </si>
  <si>
    <t>P25511304-0004</t>
  </si>
  <si>
    <t>2502-511304-04-01-252198</t>
  </si>
  <si>
    <t>本项目规划用地 面积约32.16亩， 规划厂房建 筑面积约20661.07平方米、 建设新建道路、 管网、 停车位、 充电桩等其他配套附属工程。本项目规划用地 面积约32.16亩， 规划厂房建 筑面积约20661.07平方米、 建设新建道路、 管网、 停车位、 充电桩等其他配套附属工程。</t>
  </si>
  <si>
    <t>南充市鑫武建筑工程有限公司</t>
  </si>
  <si>
    <t>2F2FB722861E5AB2E065F8163E8AA87C</t>
  </si>
  <si>
    <t>2F47B82693343B48E065F8163E8AA87C</t>
  </si>
  <si>
    <t>2F33373191DD4EBBE065F8163E8AA87C</t>
  </si>
  <si>
    <t>381715 四川宣宏实业有限公司</t>
  </si>
  <si>
    <t>宣汉县中部片区乡村振兴·千万工程示范带建设项目</t>
  </si>
  <si>
    <t>P25511722-0004</t>
  </si>
  <si>
    <t>2405-511722-04-01-582174</t>
  </si>
  <si>
    <t>(一)改造厕所1200户、厨房870户，地面硬化900户等室内附属配套设施；(二)改造院坝900户、入户道路35公里等室外附属配套设施；(三)提升场镇道路20公里、污水管网5公里及农贸市场等相关基础设施；(四)改造村级文化阵地5200平方米、全民健身体育设施10套；改造村道路20公里,新建杏树村道路2.94公里等相关公共服务设施；(五)整治蓝莓种植基地3500亩，建设生产道路、排水渠等相关附属工程；(六)整治杏树种植基地2000亩，建设生产道路、排水渠等相关附属工程。</t>
  </si>
  <si>
    <t>黎立</t>
  </si>
  <si>
    <t>2F2FDA0E801C6BFBE065F8163E8AA87C</t>
  </si>
  <si>
    <t>2F546D20F4DA6F5CE065F8163E8AA87C</t>
  </si>
  <si>
    <t>381715</t>
  </si>
  <si>
    <t>2F537D626BDE0DEBE065F8163E8AA87C</t>
  </si>
  <si>
    <t>381002 峨边产城融合开发有限公司</t>
  </si>
  <si>
    <t>峨边彝族自治县城中村改造项目（一期）</t>
  </si>
  <si>
    <t>P25511132-0007</t>
  </si>
  <si>
    <t>2502-511132-04-01-831590</t>
  </si>
  <si>
    <t>征拆片区拆迁工程和土地 平整、拆迁补偿、房票安置等，其中：征拆范围约 1411.40 亩，其中集体建设用地土地约 1295.04 亩，国有建设用地约 116.36 亩；总拆迁房屋建筑面积约 134507.82 ㎡，其中集体 土地上房屋总拆迁建筑面积约 103182.64 ㎡，国有土地上房屋 总拆迁建筑面积约 31325.18 ㎡；总拆迁户数 1380 户，其中集 体土地总拆迁户数 898 户，国有土地总拆迁户数 482 户；总拆 迁人数 4468 人，其中集体土地总拆迁农户 3142 人，国有土地 总拆迁人数 1326 人。</t>
  </si>
  <si>
    <t>2F3043236FC51741E065F8163E8AA87C</t>
  </si>
  <si>
    <t>2F49E595445C1EBFE065F8163E8AA87C</t>
  </si>
  <si>
    <t>2F4839CF3AA36F43E065F8163E8AA87C</t>
  </si>
  <si>
    <t>蓬安县周子古镇片区老旧小区改造及配套基础设施建设项目</t>
  </si>
  <si>
    <t>P20511323-0043</t>
  </si>
  <si>
    <t>2020-511323-70-01-510678</t>
  </si>
  <si>
    <t>改造造船厂小区、航运公司小区等45个小区主体及小区内外配套基础设施（涉及338栋，住户1905户，建筑面积22.6万平方米）。主要包括改造小区外配套道路、院坝、停车位面积约57800平方米，雨水管网约16100米，供气管网约20600米，供水管网约20000米，电力管网约20700米，通信管网约21000米，以及健身设施、技防设备、化粪池、外墙、屋顶防漏、楼道整治、走廊改造、楼宇对讲系统、健身设施、安防、消防设施等。</t>
  </si>
  <si>
    <t>2F5C88710FDE4395E065F8163E8AA87C</t>
  </si>
  <si>
    <t>B2CC47407C32A176E0535EFB480A52EF</t>
  </si>
  <si>
    <t>333116101 规划建设局机关</t>
  </si>
  <si>
    <t>壤塘县中壤塘镇雨污分流建设项目</t>
  </si>
  <si>
    <t>P24513230-0037</t>
  </si>
  <si>
    <t>2408-513230-04-01-277566</t>
  </si>
  <si>
    <t>雨污分流管网改造约25300米，其中（聚乙烯共混聚氯乙烯(MPVE)双壁波纹管DN300-DN400，15230米，聚乙烯共混聚氯乙烯(MPVE)双壁波纹管DN300-DN600，8000米，Ⅱ级钢筋混凝土管d800-d1000，410米，钢筋混凝土600X600-1500X1500，1660米）及配套附属设施。</t>
  </si>
  <si>
    <t>7B2C13F8D6A4E11ACD668089C3EF24E</t>
  </si>
  <si>
    <t>2F5C0DBC06990FBCE065F8163E8AA87C</t>
  </si>
  <si>
    <t>2F5AFEEABE6D21F2E065F8163E8AA87C</t>
  </si>
  <si>
    <t>434448002 梓潼县供销社</t>
  </si>
  <si>
    <t>梓潼县供销社</t>
  </si>
  <si>
    <t>绵阳市供销合作社联合社</t>
  </si>
  <si>
    <t>梓潼县东部供销农资储备仓储配送暨农资保供中心项目</t>
  </si>
  <si>
    <t>P24510725-0020</t>
  </si>
  <si>
    <t>2405-510725-04-01-370926</t>
  </si>
  <si>
    <t>一、建设内容：项目总规划用地面积 6664.80 平方米，改建仓储用房、经营管理及生活服务用房、室外工程配套设施、辅助设备等，设计农资仓储容量 21000 吨。本项目建设期为2025年6月至2027年6月。 
二、经济效益：项目计算期 31 年，其中建设期 2 年，经营期 29 年。本项目收入来自经营管理及生活服务用房出租收入、仓储用房租售收入、物业管理服务收入、停车位运营收入、财政补贴，计算期内可实现总收入共计 3,901.06 万元。
社会效益：项目的实施将加快补齐仓储物流园区发展短板，发挥仓储物流园区产业集聚效益，为地区高质量跨越式发展提供有力支撑。同时，项目建设过程中将为当地居民带来更多的就业机会，提高就业率，在一定程度上解决失业问题，改善项目所在地居民的经济状况，提高人民的生活水平。项目建设对拉动消费、扩大就业、促进社会和谐有着积极作用，社会效益显著。</t>
  </si>
  <si>
    <t>贾黄越睿</t>
  </si>
  <si>
    <t>8A04708279E4E0EBA6135CD878C6C66</t>
  </si>
  <si>
    <t>2F6E68CC4F534EB6E065F8163E8AA87C</t>
  </si>
  <si>
    <t>434448002</t>
  </si>
  <si>
    <t>2F545B5E6B3168BDE065F8163E8AA87C</t>
  </si>
  <si>
    <t>360328615 自贡市射击射箭运动学校</t>
  </si>
  <si>
    <t>自贡市大湾综合体育馆建设项目</t>
  </si>
  <si>
    <t>P24510300-0020</t>
  </si>
  <si>
    <t>2405-510300-04-01-456411</t>
  </si>
  <si>
    <t>总建筑面积约8900平方米，建设内容包含篮球场、羽毛球场、乒乓球场、光电枪馆、击剑场、射箭场及足球场等，配套建设相关功能用房及附属设施。总建筑面积约8900平方米，建设内容包含篮球场、羽毛球场、乒乓球场、光电枪馆、击剑场、射箭场及足球场等，配套建设相关功能用房及附属设施</t>
  </si>
  <si>
    <t>射击射箭运动学校</t>
  </si>
  <si>
    <t>1A3410BE377B37D3E06320C012ACBEEC</t>
  </si>
  <si>
    <t>2F3119C6BBC06681E065F8163E8AA87C</t>
  </si>
  <si>
    <t>360328615</t>
  </si>
  <si>
    <t>1A33A67817BD2E23E06320C012ACDBDB</t>
  </si>
  <si>
    <t>348345301 自贡市交通局</t>
  </si>
  <si>
    <t>510300156981383244131</t>
  </si>
  <si>
    <t>自贡市交通局</t>
  </si>
  <si>
    <t>75B8A86A3A2404EA0DDBB16F301B4E1</t>
  </si>
  <si>
    <t>2F43A51E0BC70BA1E065F8163E8AA87C</t>
  </si>
  <si>
    <t>348345301</t>
  </si>
  <si>
    <t>156981564461829</t>
  </si>
  <si>
    <t>洪雅县绿色农业产业融合示范园项目</t>
  </si>
  <si>
    <t>P22511423-0005</t>
  </si>
  <si>
    <t>2202-511423-04-01-414149</t>
  </si>
  <si>
    <t>打造特色产业、农旅相融为一体的农业产业融合示范园，占地约6000亩，新建洪雅藤椒培育特色农业基地5000亩;新建农产品基地10000平方米；改扩建畜禽无害化处理车间1000平方米；改扩建园区产业道路约20公里及完善供水、供电、通信等基础设施。</t>
  </si>
  <si>
    <t>2F45D66CE6086E98E065F8163E8AA87C</t>
  </si>
  <si>
    <t>D831BA1B48D17878E0535EFB480ADB06</t>
  </si>
  <si>
    <t>381381 攀枝花交通发展（集团）有限责任公司</t>
  </si>
  <si>
    <t>攀枝花市交通运输局</t>
  </si>
  <si>
    <t>攀枝花数智交通物流产业园项目</t>
  </si>
  <si>
    <t>P25510400-0007</t>
  </si>
  <si>
    <t>2409-510402-04-01-492508</t>
  </si>
  <si>
    <t>2027-05-14</t>
  </si>
  <si>
    <t>本项目用地面积 26711.66㎡，总建筑面积 26701.96㎡（其中不计容面积为802.80㎡），建设“攀菜”物流中心、“攀果”冷链物流中心和城乡快递配送中心，配套建设停车场、低空飞行器停机坪和充电设施等，打造供销商贸综合体，建设全省公共型农产品冷链物流骨干网城市节点。</t>
  </si>
  <si>
    <t>唐茂源</t>
  </si>
  <si>
    <t>FD226C3A3A17C22BE0535EFB480AC4F0</t>
  </si>
  <si>
    <t>2F6DDAE7E9232489E065F8163E8AA87C</t>
  </si>
  <si>
    <t>2F5E2A19A04F58A3E065F8163E8AA87C</t>
  </si>
  <si>
    <t>361339608 市三医院</t>
  </si>
  <si>
    <t>绵阳高新医院（肺病医院）建设项目</t>
  </si>
  <si>
    <t>P20510700-0093</t>
  </si>
  <si>
    <t>2020-510700-84-01-469684</t>
  </si>
  <si>
    <t>本项目总建筑面积65000 平方米，主要建设一栋地上8 层地下1 层的综合医技肺病大楼(包含门诊、急诊、医技科室、器材检测、住院、行政办公、后勤部、食堂等内容)，同时建设相应的给排水、供配电、燃气、道路、等配套附属设施。</t>
  </si>
  <si>
    <t>市三医院</t>
  </si>
  <si>
    <t>42CD14218BC402DA53C681EDA2D2746</t>
  </si>
  <si>
    <t>2F2FB6E0D6AB5AB4E065F8163E8AA87C</t>
  </si>
  <si>
    <t>361339608</t>
  </si>
  <si>
    <t>B2A4BC90765EE9B6E0535EFB480A2E67</t>
  </si>
  <si>
    <t>达县职业高级中学百马校区建设项目</t>
  </si>
  <si>
    <t>P21511721-0069</t>
  </si>
  <si>
    <t>2107-511703-99-01-896103</t>
  </si>
  <si>
    <t>占地113亩，总建筑面积95000平方米。其中，教学楼18000平方米，实训楼20000平方米（含实验楼），学生食堂5000平方米，学生宿舍25000平方米及附属配套。
占地113亩，总建筑面积95000平方米。其中，教学楼18000平方米，实训楼20000平方米（含实验楼），学生食堂5000平方米，学生宿舍25000平方米及附属配套。</t>
  </si>
  <si>
    <t>2F3FC7BF94674EA1E065F8163E8AA87C</t>
  </si>
  <si>
    <t>1A449B669BB73F0EE06320C012ACE6B3</t>
  </si>
  <si>
    <t>资阳市雁江区沱东新区城市污水处理厂二期建设项目</t>
  </si>
  <si>
    <t>P22512002-0020</t>
  </si>
  <si>
    <t>2203-512002-17-01-475438</t>
  </si>
  <si>
    <t>2024-03-10</t>
  </si>
  <si>
    <t>该项目拟用地面积约9500m2, 扩建规模1.5万 m3/d,扩建后总规模为2.5万m3/d。主要构建筑 物包括：生化池、二沉池、高效沉淀池、深床反硝化滤池、加药 间等，同时对现状的污泥脱水间、鼓风机房进行改造，并对全厂 臭气进行收集处理，以及对一期老旧设备的更换等。</t>
  </si>
  <si>
    <t>2F411BB3ACF901E7E065F8163E8AA87C</t>
  </si>
  <si>
    <t>E2940F3AB8A1236DE0535EFB480AB967</t>
  </si>
  <si>
    <t>381900 攀枝花城建交通（集团）有限公司   （集团）</t>
  </si>
  <si>
    <t>攀枝花生产服务型国家物流枢纽及周边充换电及配套项目（一期）</t>
  </si>
  <si>
    <t>P24510400-0014</t>
  </si>
  <si>
    <t>2406-510400-04-01-807231</t>
  </si>
  <si>
    <t>本项目将建立区域完善的充换电设施网络，提供方便快捷的充换电服务，满足电动汽车用户的充电需求，促进电动汽车的推广和普及，降低对传统燃油车的依赖，减少环境污染和能源消耗，促进区域物流基础设施的建设。拟在全市范围内建设 795 个充电桩（其中快充充电桩 677 个，慢充充电桩 118 个，东区约 400 个，仁和区 200 个，西区约 100 个，钒钛新区约 100 个；5 个换电站（其中车电分离模式 4 个，车电不分离模式 1 个）。</t>
  </si>
  <si>
    <t>朱俊杰</t>
  </si>
  <si>
    <t>0548A3A1D0CCF014E0635EFB480A4F97</t>
  </si>
  <si>
    <t>2F6E0B5341C63914E065F8163E8AA87C</t>
  </si>
  <si>
    <t>381900</t>
  </si>
  <si>
    <t>1A22035151460F2DE06320C012ACE660</t>
  </si>
  <si>
    <t>遂宁市智慧医疗基础支撑平台项目</t>
  </si>
  <si>
    <t>P25510900-0001</t>
  </si>
  <si>
    <t>2410-510900-04-01-445452</t>
  </si>
  <si>
    <t>2028-06-17</t>
  </si>
  <si>
    <t>依托数字健康技术,以一朵云（医疗健康云）、一张网（医疗专网）为基础，构建一平台（全民健康信息平台）、一大脑（卫健数智大脑）和一体系（城市健康服务运营体系），实现三医数据（医疗、医药、医保）汇聚，实现6所市三级、6所二级医院、1所传染病医院、6所妇幼保健院、83家乡镇卫生院、14个社区卫生服务中心之间的业务协同，数据应用覆盖全市280万居民。通过构建卫生健康信息基础平台，实现市域内医疗卫生信息互联互通互认和业务协同。项目不涉及新增算力（数据）中心。</t>
  </si>
  <si>
    <t>该项目为新申报专项债项目，之前未发行过专项债。不存在信息系统重复建设情况，不存在新增巨幅大屏等新形象工程。</t>
  </si>
  <si>
    <t>2F81BE057F5C6BC4E065F8163E8AA87C</t>
  </si>
  <si>
    <t>2F479759A35C2CEDE065F8163E8AA87C</t>
  </si>
  <si>
    <t>999859 成都市兴蒲四新旅游管理有限公司</t>
  </si>
  <si>
    <t>四川省蒲江县发展和改革局（蒲江县粮食和物资储备局）</t>
  </si>
  <si>
    <t>大塘酒肆产业功能园区建设项目</t>
  </si>
  <si>
    <t>P22510131-0041</t>
  </si>
  <si>
    <t>2206-510131-04-01-231363</t>
  </si>
  <si>
    <t>项目总占地面积约1092亩，主要建设内容为配套道路及连接线、市政工程等基础设施，新建园区服务中心、物流仓储用房及标准化厂房等约20.2万平方米，新建集中供能中心、污水处理厂及其他配套基础设施，项目分三期建设。
一期包括新建园区服务中心约7万平方米，新建产业大道、横三路等道路约2.8km，改建蒲塘路约1.5km，新建污水管网约5.9km，新建供热管网约4.2km，配套建设附属设施等；
二期包括新建污水处理厂1座，新建集中供能中心1座，配套建设附属设施等；
三期包括新建物流仓储用房及标准化厂房、配套建筑等约13.2万平方米，新建横一路、产业大道、横三路、纵四路、纵二路等道路约4.2km，新建污水管网约6.5km，新建供热管网约4.2km，新建渠道约0.5km，扩建集中供能中心1座，配套建设附属设施等。</t>
  </si>
  <si>
    <t>四新</t>
  </si>
  <si>
    <t>ED312E169630F0EDE0535EFB480A87D2</t>
  </si>
  <si>
    <t>2F30E6DE16645B0BE065F8163E8AA87C</t>
  </si>
  <si>
    <t>999859</t>
  </si>
  <si>
    <t>ED312E07CBB5F0EFE0535EFB480AD67B</t>
  </si>
  <si>
    <t>381902 内江蓉欧投资开发有限公司</t>
  </si>
  <si>
    <t>内江国际物流港核心区建设项目</t>
  </si>
  <si>
    <t>P21511000-0045</t>
  </si>
  <si>
    <t>2111-511002-04-01-409725</t>
  </si>
  <si>
    <t>项目占地540000平方米，主要建设仓储中心、冷链物流、配套道路长4.82千米，地下停车位500个，地面停车位250个，快速充电桩50座；供排水管网、供电、下穿和涵洞工程等配套基础设施建设。项目占地540000平方米，主要建设仓储中心、冷链物流、配套道路长4.82千米，地下停车位500个，地面停车位250个，快速充电桩50座；供排水管网、供电、下穿和涵洞工程等配套基础设施建设。</t>
  </si>
  <si>
    <t>段俊</t>
  </si>
  <si>
    <t>D00873193600E975E0535EFB480A5F68</t>
  </si>
  <si>
    <t>2F463341453F1A0DE065F8163E8AA87C</t>
  </si>
  <si>
    <t>381902</t>
  </si>
  <si>
    <t>D00A7F4E86067174E0535EFB480A9C92</t>
  </si>
  <si>
    <t>巴州区新能源新材料产业园基础设施建设项目（一期）</t>
  </si>
  <si>
    <t>P21511902-0030</t>
  </si>
  <si>
    <t>2108-511902-04-01-613439</t>
  </si>
  <si>
    <t>巴州区新能源新材料产业园基础设施建设项目(一期)项目的主要建设内容为新建产业园配套标准化厂房10万平方米，工业（新源）大道2700米（其中Ⅰ段长1100米、宽32米；Ⅱ段长1600米、宽16米）及相关配套附属工程。</t>
  </si>
  <si>
    <t>2F5CBAB29CBF5723E065F8163E8AA87C</t>
  </si>
  <si>
    <t>ED91A1B569493BF1E0535EFB480A2192</t>
  </si>
  <si>
    <t>999106 成都市成华区妇幼保健院</t>
  </si>
  <si>
    <t>成都市成华区妇幼保健院功能提升建设项目</t>
  </si>
  <si>
    <t>P23510108-0009</t>
  </si>
  <si>
    <t>2306-510108-04-03-106026</t>
  </si>
  <si>
    <t>项目建设内容及规模:项目总建筑面积97433平方米，设立床位499张，主要内容包括LDR产房改造，面积约330平方米;医卫专项工程、医疗设施配置及其他设施等配套提升工程。信息化机房改造，面积约320平方米，包含改造工程、信息化工程及设施设备等配套提升工程。</t>
  </si>
  <si>
    <t>FD09D3A04A30C99EE0535EFB480AE626</t>
  </si>
  <si>
    <t>2F6D69BD46447690E065F8163E8AA87C</t>
  </si>
  <si>
    <t>999106</t>
  </si>
  <si>
    <t>FD09D3A04D1EC99EE0535EFB480AE626</t>
  </si>
  <si>
    <t>蒲江县西来现代农业片区水利基础设施建设项目</t>
  </si>
  <si>
    <t>P22510131-0036</t>
  </si>
  <si>
    <t>2211-510131-04-01-581948</t>
  </si>
  <si>
    <t>该项目包括对临溪河及重点山溪沟进行疏浚等相关工程51.3km，改造灌区渠道，控灌面积8万亩。配套建设农业灌溉、人畜饮水、水产养殖于一体的综合性水网供水保障工程及引调蓄水工程，达到年供水能力5000.00万m3。</t>
  </si>
  <si>
    <t>2F3EC385B897086EE065F8163E8AA87C</t>
  </si>
  <si>
    <t>ED05C73939806420E0535EFB480A311B</t>
  </si>
  <si>
    <t>巴州区城镇农贸市场改造项目</t>
  </si>
  <si>
    <t>P23511902-0031</t>
  </si>
  <si>
    <t>2312-511902-04-01-862015</t>
  </si>
  <si>
    <t>升级改造主城区农贸市场7个，总改造面积约7万平方米，重新规划摊位1404个，升级改造公厕2000平方米，改造下水道8.8千米，配套建设排水管网4千米、硬化道路及扩建停车场30500平方米及化粪池维修12座；新建农副产品服务中心1座，占地面积95亩，总建筑面积约26920平方米，配套建设基础设施设备等。</t>
  </si>
  <si>
    <t>2F598AC7937B06A7E065F8163E8AA87C</t>
  </si>
  <si>
    <t>11CE1F0C1B6E325BE06320C012ACC439</t>
  </si>
  <si>
    <t>绵竹市人民医院“千县工程”综合服务能力提升建设项目</t>
  </si>
  <si>
    <t>P23510683-0001</t>
  </si>
  <si>
    <t>2305-510683-04-01-654398</t>
  </si>
  <si>
    <t>本项目总体改造规模为79243.27㎡，其中，医院急诊急救五大中心改造面积4710.05㎡，临床服务五大中心改造面积8882.94㎡、康复医学中心改造面积4500㎡、健康体检中心（含慢病管理中心）改造面积4913.28㎡、门诊综合楼诊疗区域改造面积18937㎡、外科住院楼提升改造面积37300㎡、县域医共体高质量管理五大中心改造1项及其他配套设施改造1项等。</t>
  </si>
  <si>
    <t>2F44D137C0363B26E065F8163E8AA87C</t>
  </si>
  <si>
    <t>FD09D3A03A55C99EE0535EFB480AE626</t>
  </si>
  <si>
    <t>四川井研经济开发区马踏工业园基础设施建设项目二期</t>
  </si>
  <si>
    <t>P25511124-0011</t>
  </si>
  <si>
    <t>2410-511124-04-01-800425</t>
  </si>
  <si>
    <t>项目总占地面积约347.33亩，新建园区（多层）标准化厂房约235490.00平方米，建设园区配套道路约0.9公里，新增停车位544个，充电桩82桩，电力等杆管线搬迁1项，完善园区供水、供电、排水等基础设施。</t>
  </si>
  <si>
    <t>2F5A290891744AC7E065F8163E8AA87C</t>
  </si>
  <si>
    <t>2F58B8AED20D34DBE065F8163E8AA87C</t>
  </si>
  <si>
    <t>999407 乐至县乐兴现代农业开发有限公司</t>
  </si>
  <si>
    <t>乐至县蚕桑局</t>
  </si>
  <si>
    <t>乐至县白僵蚕产业园建设项目</t>
  </si>
  <si>
    <t>P21512022-0017</t>
  </si>
  <si>
    <t>2111-512022-20-01-597144</t>
  </si>
  <si>
    <t>乐至县白僵蚕产业园建设项目：拟建设提质改造桑园10000亩，新建僵蚕专用智能化养殖房、新型蚕饲料加工房、僵蚕粗、深加工房等40000平方米，配套养蚕全流程自动化设施设备，建设园区道路等基础配套设施及设备等。</t>
  </si>
  <si>
    <t>乐至县乐兴现代农业开发有限公司</t>
  </si>
  <si>
    <t>C6F78BFAC4060BF6E0535EFB480AB248</t>
  </si>
  <si>
    <t>2F449A1696856DACE065F8163E8AA87C</t>
  </si>
  <si>
    <t>999407</t>
  </si>
  <si>
    <t>D01D0F3D501624FCE0535EFB480A953C</t>
  </si>
  <si>
    <t>大英县污水管网提质增效建设项目</t>
  </si>
  <si>
    <t>P25510923-0008</t>
  </si>
  <si>
    <t>2502-510923-04-01-673862</t>
  </si>
  <si>
    <t>提升改造污水管网30公里及配套入户支管，提升泵站20座，配套道路破除恢复、监控系统等基础设施。提升改造污水管网30公里及配套入户支管，提升泵站20座，配套道路破除恢复、监控系统等基础设施。提升改造污水管网30公里及配套入户支管，提升泵站20座，配套道路破除恢复、监控系统等基础设施。</t>
  </si>
  <si>
    <t>2F45CEC0D5B56DE6E065F8163E8AA87C</t>
  </si>
  <si>
    <t>2F458E6F968155A2E065F8163E8AA87C</t>
  </si>
  <si>
    <t>303111102 四川筠连经济开发区管理委员会</t>
  </si>
  <si>
    <t>筠连县发展和改革局</t>
  </si>
  <si>
    <t>海瀛功能区标准化厂房及配套建设项目</t>
  </si>
  <si>
    <t>P21511527-0027</t>
  </si>
  <si>
    <t>2109-511527-99-01-445844</t>
  </si>
  <si>
    <t>2026-03-27</t>
  </si>
  <si>
    <t xml:space="preserve"> 海 瀛 标 准 化 厂 房 占 地 520 亩 ， 新 建 50 万 平 方 米 标 准 化 厂 房、 仓储用房等;新建停车位1317个(含112个充电车位) 厂区道路等生活配套设施， 新建园区道路10km。 </t>
  </si>
  <si>
    <t>筠连县工业园区管理委员会</t>
  </si>
  <si>
    <t>79E611B6A7973E85E0535EFB480AB680</t>
  </si>
  <si>
    <t>2F333731B81E4EBBE065F8163E8AA87C</t>
  </si>
  <si>
    <t>303111102</t>
  </si>
  <si>
    <t>CBF229200CEBFC5CE0535EFB480AC5D4</t>
  </si>
  <si>
    <t>雅安市雨城区城乡供水一体化工程项目</t>
  </si>
  <si>
    <t>P21511802-0018</t>
  </si>
  <si>
    <t>2109-511802-19-01-947999</t>
  </si>
  <si>
    <t>2022-07-08</t>
  </si>
  <si>
    <t>新建和改扩建集中供水站共8座，日供水量约28100m3/d。其中新建供水站为6座，总供水规模约21100m3/d，改扩建供水站为2座，总供水规模约7000m3/d，新建输配水管网116.63km、输水支管16.584km并完善相关配套设备设施，项目总供水覆盖人数约为10.5万人左右。</t>
  </si>
  <si>
    <t>2F301C100349083BE065F8163E8AA87C</t>
  </si>
  <si>
    <t>CEC5D3E7DD2988B4E0535EFB480AD095</t>
  </si>
  <si>
    <t>303438 武胜县发展和改革局</t>
  </si>
  <si>
    <t>P20511622-0054</t>
  </si>
  <si>
    <t>关文东</t>
  </si>
  <si>
    <t>E01161B0062C104BE0535EFB480AB457</t>
  </si>
  <si>
    <t>2F54546AD1FF7330E065F8163E8AA87C</t>
  </si>
  <si>
    <t>303438</t>
  </si>
  <si>
    <t>E01161B0062D104BE0535EFB480AB457</t>
  </si>
  <si>
    <t>中江县城猫儿咀片区综合管廊建设项目</t>
  </si>
  <si>
    <t>P21510623-0015</t>
  </si>
  <si>
    <t>2105-510623-17-01-608930</t>
  </si>
  <si>
    <t>2024-03-08</t>
  </si>
  <si>
    <t>本项目为中江县城猫儿咀片区综合管廊建设项目，沿猫儿咀片区G350国道及其它城市道路建设市政供水、供气、雨水管网等名15740米及道路恢复。本项目为中江县城猫儿咀片区综合管廊建设项目，沿猫儿咀片区G350国道及其它城市道路建设市政供水、供气、雨水管网等名15740米及道路恢复。</t>
  </si>
  <si>
    <t>2F4413E5B92839B2E065F8163E8AA87C</t>
  </si>
  <si>
    <t>CD0BE79EF45C8FB4E0535EFB480A4AAD</t>
  </si>
  <si>
    <t>渠县小溪路片区等老旧小区改造项目（一期）</t>
  </si>
  <si>
    <t>P24511725-0011</t>
  </si>
  <si>
    <t>2409-511725-04-01-631301</t>
  </si>
  <si>
    <t>本项目为渠县小溪路片区等老旧小区改造项目（一期），本次改造共涉及户数2890户，建筑面积27.45万㎡，主要改造内容包括：铺装及道路改造工程23500㎡，室外雨污管网8438m，室外消防管网工程61370m，室外生活给水工程31121m，屋面及防水工程约78850㎡，室外照明，室外监控，室外桥架，充电桩等室外设施工程，以及设备设施采购等内容。</t>
  </si>
  <si>
    <t>2F5E2E312AE405E8E065F8163E8AA87C</t>
  </si>
  <si>
    <t>2F57AE7B3E4B46E4E065F8163E8AA87C</t>
  </si>
  <si>
    <t>蓬安县城区污水处理厂技改扩能及雨污分流管网建设项目</t>
  </si>
  <si>
    <t>P21511323-0009</t>
  </si>
  <si>
    <t>2110-511323-04-01-912961</t>
  </si>
  <si>
    <t>总投资114250万元，债券总需求60000万元。该项目对蓬安县城区下河街污水处理厂进行技改扩能，新建污水提升泵站14座、雨水管网约350公里、污水管网约650公里等设施，总处理能力为65000m3/d。</t>
  </si>
  <si>
    <t>2F5C458CA7562763E065F8163E8AA87C</t>
  </si>
  <si>
    <t>CD20BA4EC0EEFF98E0535EFB480A109B</t>
  </si>
  <si>
    <t>叙永县城区供水配套设施提升工程</t>
  </si>
  <si>
    <t>P22510524-0021</t>
  </si>
  <si>
    <t>2210-510524-04-01-130287</t>
  </si>
  <si>
    <t>2023-02-08</t>
  </si>
  <si>
    <t xml:space="preserve">新建供水规模2万吨/天百花山水厂二期供水厂；改造老旧小区二次供水设施、城区供水管网和户表、红岩水厂取水管网；智慧水务建设。
新建供水规模2万吨/天百花山水厂二期供水厂；改造老旧小区二次供水设施、城区供水管网和户表、红岩水厂取水管网；智慧水务建设。
</t>
  </si>
  <si>
    <t>2F683A4212223D87E065F8163E8AA87C</t>
  </si>
  <si>
    <t>EBD31DA95435A357E0535EFB480A6036</t>
  </si>
  <si>
    <t>381509102 宣汉县中普投资经营管理有限公司</t>
  </si>
  <si>
    <t>宣汉县官厂沟老旧小区改造配套基础设施建设项目</t>
  </si>
  <si>
    <t>P20511722-0034</t>
  </si>
  <si>
    <t>2020-511722-78-01-439779</t>
  </si>
  <si>
    <t>本项目老旧小区改造827户，路面整治8900平方米，改造停车场4500平方米，排水管网12000米，给水管线4000米，燃气管线3000米，电力、通信、广电线路18000米，配套实施安防系统、路灯、围墙整治等附属工程</t>
  </si>
  <si>
    <t>宣汉县中普投资经营管理有限公司</t>
  </si>
  <si>
    <t>81D29C7006E4E1E901998C2B195BCF5</t>
  </si>
  <si>
    <t>2F598A3FB57A06BAE065F8163E8AA87C</t>
  </si>
  <si>
    <t>381509102</t>
  </si>
  <si>
    <t>B2159DB84471A3B4E0535EFB480A2EB4</t>
  </si>
  <si>
    <t>326103 区农村农业局</t>
  </si>
  <si>
    <t>乐山市嘉州名特优新农业产业融合示范园建设项目</t>
  </si>
  <si>
    <t>P25511102-0025</t>
  </si>
  <si>
    <t>2503-511102-04-01-539600</t>
  </si>
  <si>
    <t>新建乐山市嘉州名特优新农业产业融合示范园，包含现代水产示范基地、水果种植基地、采摘体验基地。对区域内约140亩鱼塘进行标准化提升改造，发展智慧水体循环水养殖，包括水产交易展示区2000平方米、垂钓区800平方米，渔业专家工作站500平方米以及相关设备购置；新建嘉州荔枝种植区900亩、采摘体验园50亩，加工收储区约2085平方米，配套建设环卫设施、供排水、通讯、燃气管网等设施。</t>
  </si>
  <si>
    <t>8FEA3A00D5C99A6BE0535EFB480A5878</t>
  </si>
  <si>
    <t>2F54641EEF256C50E065F8163E8AA87C</t>
  </si>
  <si>
    <t>2F55341E70AC42ACE065F8163E8AA87C</t>
  </si>
  <si>
    <t>四川巴中经济开发区数字经济产业园区基础设施建设项目</t>
  </si>
  <si>
    <t>P23511900-0017</t>
  </si>
  <si>
    <t>2311-511924-04-01-866448</t>
  </si>
  <si>
    <t>四川巴中经济开发区数字经济产业园区基础设施建设项目四川巴中经济开发区数字经济产业园区基础设施建设项目：建设标准化厂房12万平方米，提升改造定制化厂房约1万平方米，配套建设停车场8000平方米等基础设施。</t>
  </si>
  <si>
    <t>2F58B8AED21534DBE065F8163E8AA87C</t>
  </si>
  <si>
    <t>0F305AD704313161E0635EFB480A03E6</t>
  </si>
  <si>
    <t>川北幼儿师范高等专科学校产教融合实训基地建设项目</t>
  </si>
  <si>
    <t>P20510800-0039</t>
  </si>
  <si>
    <t>2020-510800-83-01-461596</t>
  </si>
  <si>
    <t>新建康复实训中心11284平方米（其中地下室2222平方米，康复实训用房6948.40平方米，实训辅助用房2113.60平方米），配套附属设施建设及设备购置等。该项目建成后基本满足康养旅游学院的教学实践与培训要求和地方康复养老服务等社会需求。</t>
  </si>
  <si>
    <t>2F5C335006051B25E065F8163E8AA87C</t>
  </si>
  <si>
    <t>CFF7405CAF7454FAE0535EFB480AD55F</t>
  </si>
  <si>
    <t>423116101 郫都区土地储备中心本级</t>
  </si>
  <si>
    <t>成都市郫都区规划和自然资源局</t>
  </si>
  <si>
    <t>成都市郫都区申报专项债券收回收购友爱镇、德源街道闲置存量土地项目</t>
  </si>
  <si>
    <t>P25510124-0008</t>
  </si>
  <si>
    <t>2502-510124-03-01-111111</t>
  </si>
  <si>
    <t>本项目拟收储土地120.87亩。涉及2个收回收购地块共计120.87亩，已纳入郫都区2025年度土地储备计划。地块一：J3号地块（电子监管号5101242022B04072）位于成都市郫都区友爱镇金台村五社，面积38.80亩，成都科创新城投资发展有限公司于2022年11月3日通过摘牌方式以5354.39万元取得，属于闲置商服用地，地块权属清晰，不存在抵押、质押、查封情况，未取得其他专项债券或专项贷款。地块二：菁蓉湖14号地块（电子监管号5101242023B00095）位于成都区郫都区友爱镇金台村一社、二社、四社、十社、十一社，德源街道同心村四社，面积82.07亩，成都市郫都区蜀科房地产开发有限公司（竞拍时为母公司四川省郫县建筑工程公司）于2023年5月19日通过竞拍方式以49243.24万元取得，属于企业无力或无意愿继续开发、已供应未动工的住宅用地，地块权属清晰，目前已抵押给中国中信金融资产管理股份有限公司四川省分公司（川（2024）郫都区不动产证明第0024489号）。</t>
  </si>
  <si>
    <t>郫县土地储备中心</t>
  </si>
  <si>
    <t>5F9E3575A94418C8E11B2884C294AA4</t>
  </si>
  <si>
    <t>2F730245D911651EE065F8163E8AA87C</t>
  </si>
  <si>
    <t>423116101</t>
  </si>
  <si>
    <t>2F598EA778390825E065F8163E8AA87C</t>
  </si>
  <si>
    <t>999901916 雅安丝路砂都旅游服务有限公司</t>
  </si>
  <si>
    <t>雅安市荥经县黄家及古城片区城中村改造项目</t>
  </si>
  <si>
    <t>P25511822-0009</t>
  </si>
  <si>
    <t>2502-511822-04-01-262073</t>
  </si>
  <si>
    <t>本项目征拆改造实施范围约274亩，拆迁总户数约250户，拆迁总人数约650人，拆迁房屋及附属设施总面积约77842.00平方米，其中集体土地拆迁房屋及附属设施面积约64963.00平方米，国有土地拆迁房屋及附属设施面积12879.00平方米。</t>
  </si>
  <si>
    <t>王玉梁</t>
  </si>
  <si>
    <t>11B600E8A6A31AE4E06320C012ACA6E3</t>
  </si>
  <si>
    <t>2F4725A4AF4D7CC6E065F8163E8AA87C</t>
  </si>
  <si>
    <t>999901916</t>
  </si>
  <si>
    <t>2F441A1902563B33E065F8163E8AA87C</t>
  </si>
  <si>
    <t>广汉市城乡供水一体化项目</t>
  </si>
  <si>
    <t>510681159273610307096</t>
  </si>
  <si>
    <t>2020-510681-76-01-434755</t>
  </si>
  <si>
    <t>广汉市城乡供水一体化项目建设内容为巩固提升广汉市10.8万人的饮水问题。主要涉及高坪镇管网延伸设计供水规模3238立方米每天，金轮镇管网延伸设计供水规模1426立方米每天，向阳镇管网延伸设计供水规模367立方米每天等11个镇街管网延伸设计供水规模16015立方米每天</t>
  </si>
  <si>
    <t>2F49839AC38F7324E065F8163E8AA87C</t>
  </si>
  <si>
    <t>159273747896129</t>
  </si>
  <si>
    <t>遂宁经济技术开发区2024年嘉禾片区老旧小区改造配套基础设施建设项目（二期）</t>
  </si>
  <si>
    <t>P24510900-0087</t>
  </si>
  <si>
    <t>2403-510924-04-01-848284</t>
  </si>
  <si>
    <t>本项目改造嘉禾片区飞虹小区、滨河小区、安燃防腐小区春天公寓、交警支队小区、公安局小区、大英防腐小区、天府公寓、九莲一期、二期等17个老旧小区，涉及户数约3345户。建设内容主要为小区排水管网、道路改造及新增非机动车车棚及配套的充电设施等。其中排水管网改造约20955米，道路改造约78373平方米，新增非机动车车棚约726平方米，同步建设非机动车充电设施与相关附属配套设施。</t>
  </si>
  <si>
    <t>2F4979CD59066DE6E065F8163E8AA87C</t>
  </si>
  <si>
    <t>19FAEFC6F43B7562E06320C012ACF431</t>
  </si>
  <si>
    <t>岳池县渠江（高峰）供水工程</t>
  </si>
  <si>
    <t>P22511621-0030</t>
  </si>
  <si>
    <t>2208-511621-04-01-777703</t>
  </si>
  <si>
    <t>2022-11-22</t>
  </si>
  <si>
    <t xml:space="preserve">岳池县渠江（高峰）供水工程日供水规模70000立方米，新建取水设施、输水设施，修建预沉、配水、反应、沉淀、过滤、调节等构筑物，并新建综合楼等管理设施，安装自动化监控设备，铺设配水管网，巩固提升现状31.41万人的饮水安全。 </t>
  </si>
  <si>
    <t>2F4761DEDEB116E5E065F8163E8AA87C</t>
  </si>
  <si>
    <t>ED696F171F06C146E0535EFB480A57FF</t>
  </si>
  <si>
    <t>蓬溪县2022-2025年高标准农田建设项目</t>
  </si>
  <si>
    <t>P22510921-0014</t>
  </si>
  <si>
    <t>2206-510921-04-01-518464</t>
  </si>
  <si>
    <t>新建高标准农田5.48万亩、改造8.6万亩，主要包括：田块整治、小型蓄排水工程、田间道路、耕地地力培肥等。新建高标准农田5.48万亩、改造8.6万亩，主要包括：田块整治、小型蓄排水工程、田间道路、耕地地力培肥等。</t>
  </si>
  <si>
    <t>2F3338A5EFB84F91E065F8163E8AA87C</t>
  </si>
  <si>
    <t>E2BAC4BC36A6EC24E0535EFB480AF3B5</t>
  </si>
  <si>
    <t>332302303 宣汉县忠心水库管理所</t>
  </si>
  <si>
    <t>宣汉县忠心水库灌区续建配套与现代化改造项目</t>
  </si>
  <si>
    <t>P24511722-0032</t>
  </si>
  <si>
    <t>2407-511722-04-01-437950</t>
  </si>
  <si>
    <t>2027-05-11</t>
  </si>
  <si>
    <t>续建及整治干支渠(管)含借水渠 47.499km，渠系建筑物114处，量测水设施10处等。续建及整治干支渠(管)含借水渠 47.499km，渠系建筑物114处，量测水设施10处等。续建及整治干支渠(管)含借水渠 47.499km，渠系建筑物114处，量测水设施10处等。</t>
  </si>
  <si>
    <t>谭子维</t>
  </si>
  <si>
    <t>11C6CA054E230E38E06320C012AC7375</t>
  </si>
  <si>
    <t>2F57E3011F225C00E065F8163E8AA87C</t>
  </si>
  <si>
    <t>332302303</t>
  </si>
  <si>
    <t>2F53A6824A660F2DE065F8163E8AA87C</t>
  </si>
  <si>
    <t>内江市东兴区椑木片区再生水利用工程</t>
  </si>
  <si>
    <t>P25511011-0003</t>
  </si>
  <si>
    <t>2502-511011-04-01-158086</t>
  </si>
  <si>
    <t>本项目主要建设内容为：新建 D325×8 内外环氧树脂涂塑复合钢管约 13056 米，1000 立方米现浇钢筋混凝土中水集水池 1 座，φ3000 一体化提升泵站 1 座；对椑木生活排水处理厂进行设备更新（具体包括 3 套罗茨鼓风机，10 推流器和搅拌机，4 套监测设备、1 套自控系统、1 套脱泥机、1 套加药设备和厂区线路改造）</t>
  </si>
  <si>
    <t>2F59EF3B489D333CE065F8163E8AA87C</t>
  </si>
  <si>
    <t>2F59874222FF084DE065F8163E8AA87C</t>
  </si>
  <si>
    <t>石海镇林下经济及康养示范基地项目</t>
  </si>
  <si>
    <t>P23511500-0061</t>
  </si>
  <si>
    <t>2311-511528-04-01-334752</t>
  </si>
  <si>
    <t>2027-05-09</t>
  </si>
  <si>
    <t>新建林业品质改良及繁育基地930亩以及3000㎡森林绿色体验示范基地；对其中600亩核心区发展林下苗医中药材培育种植，配套建设药材烘厂约500㎡；新建林下特色康养木屋群6处、生态房营地6处，合计约10000㎡，同时建设森林漫步道约12㎞、生态厕所5处等配套设施。</t>
  </si>
  <si>
    <t>2F3339C040A34EB3E065F8163E8AA87C</t>
  </si>
  <si>
    <t>119F8822953422ACE06320C012AC50FB</t>
  </si>
  <si>
    <t>蓬安县人民市场和城东路市场片区老旧小区改造及配套基础设施建设项目</t>
  </si>
  <si>
    <t>P22511323-0036</t>
  </si>
  <si>
    <t>2209-511323-04-01-678771</t>
  </si>
  <si>
    <t>改造磨子街188号、磨子街273号、天然气公司宿舍等49个老旧小区的建筑物主体及小区配套基础设施（涉及248栋楼，住户4842户，建筑面积约45.6万平方米）。主要包括改造小区内道路约28081平方米、院坝约15012平方米、停车场（位）约12800平方米，小区外配套道路，雨水管网约7064米，供水、供电、供气、通信等管网约24819米，以及屋顶防漏、楼道整治、楼宇对讲系统、健身设施、农贸市场、停车场（位）、安防、垃圾收储等内容。</t>
  </si>
  <si>
    <t>2F54641EF1176C50E065F8163E8AA87C</t>
  </si>
  <si>
    <t>ECEE06B349037222E0535EFB480A53BA</t>
  </si>
  <si>
    <t>达州市莲花湖水厂一期二阶段及配套管网工程</t>
  </si>
  <si>
    <t>P21511700-0029</t>
  </si>
  <si>
    <t>2112-511700-17-01-851038</t>
  </si>
  <si>
    <t>新建7.5万立方米/日处理能力自来水厂一座，新建DN1000~DN1200配水管道，起于高新区中坝大桥头，终至达州与大竹交界处，全长37626m；配套在空港新建中途加压站1座，土建规模13.0万立方米/日，近期设备规模6.0万立方米/日。</t>
  </si>
  <si>
    <t>2F30122F82B30432E065F8163E8AA87C</t>
  </si>
  <si>
    <t>D87FEC19FD2426C6E0535EFB480A2ACC</t>
  </si>
  <si>
    <t>361175102 阿坝县医院</t>
  </si>
  <si>
    <t>阿坝县卫生健康局</t>
  </si>
  <si>
    <t>阿坝县人民医院地方病（大骨节病）诊治中心及急诊综合楼建设项目</t>
  </si>
  <si>
    <t>P22513231-0005</t>
  </si>
  <si>
    <t>2201-513231-23-01-722205</t>
  </si>
  <si>
    <t>阿坝县人民医院地方病（大骨节病）诊治中心及急诊综合楼建设项目项目地址为，阿坝藏族羌族自治州阿坝县南岸新区团结路东一段，阿坝县人民医院内新建地方病（大骨节病）诊治中心12000平方米、急诊综合楼7000平方米。</t>
  </si>
  <si>
    <t xml:space="preserve">梅雄辉 </t>
  </si>
  <si>
    <t>57ADAF131284306A343CE4838E94E7A</t>
  </si>
  <si>
    <t>2F57E364AF595C16E065F8163E8AA87C</t>
  </si>
  <si>
    <t>361175102</t>
  </si>
  <si>
    <t>FCE0B1222292484AE0535EFB480A9E2F</t>
  </si>
  <si>
    <t>322304002 营山县商务和经济信息化局机关</t>
  </si>
  <si>
    <t>营山县冷链物流基础设施建设项目</t>
  </si>
  <si>
    <t>P22511322-0053</t>
  </si>
  <si>
    <t>2206-511322-04-01-716901</t>
  </si>
  <si>
    <t>营山县冷链物流基础设施建设项目，位于营山县城区，项目主要建设内容和规模为项目用地面积100亩，新建冷库70000平方米、恒温库40000平方米、普通仓库40000平方米，配套建设物流配送区10000平方米、物流数据平台、停车场等基础设施。</t>
  </si>
  <si>
    <t>营山县经济和商务局机关</t>
  </si>
  <si>
    <t>7918F157B1A47C2978AB70C5183C030</t>
  </si>
  <si>
    <t>2F68A56F62946F09E065F8163E8AA87C</t>
  </si>
  <si>
    <t>322304002</t>
  </si>
  <si>
    <t>E2B8D2F66400D281E0535EFB480A7943</t>
  </si>
  <si>
    <t>遂宁市船山区老旧小区五期第二批次房屋主体维护建设项目</t>
  </si>
  <si>
    <t>P24510903-0027</t>
  </si>
  <si>
    <t>2404-510903-04-01-818196</t>
  </si>
  <si>
    <t xml:space="preserve">遂宁市船山区老旧小区五期第二批次房屋主体维护建设项目，主要建设内容为遂宁市船山区凯旋路街道、南津路街道35个老旧小区改造工程，包括外墙工程21550平方米、屋面改造19250平方米、楼道修缮17540平方米、扶手栏杆更换9450米。 </t>
  </si>
  <si>
    <t>2F53E97787297328E065F8163E8AA87C</t>
  </si>
  <si>
    <t>19F85CA81463482EE06320C012AC7985</t>
  </si>
  <si>
    <t>357268 开江县文旅局</t>
  </si>
  <si>
    <t>开江县文旅局</t>
  </si>
  <si>
    <t>开江县体育馆建设项目</t>
  </si>
  <si>
    <t>P20511723-0050</t>
  </si>
  <si>
    <t>2020-511723-89-01-465865</t>
  </si>
  <si>
    <t xml:space="preserve">项目占地40亩，总建筑面积35000平方米。其中主体育馆13000平方米；恒温游泳馆12000平方米；其他辅助场馆10000平方米（设综合训练馆、展演区、体能训练房、乒乓球室、羽毛球室、棋牌室、新闻发布厅及相关配套设施等）；室外配有篮球场、足球场、乒乓球场以及体育广场、停车场等。
</t>
  </si>
  <si>
    <t>B29CD476B5582180E0535EFB480AEC4E</t>
  </si>
  <si>
    <t>2F60B74BE2C01018E065F8163E8AA87C</t>
  </si>
  <si>
    <t>357268</t>
  </si>
  <si>
    <t>B29EF3555CB71AFDE0535EFB480AA195</t>
  </si>
  <si>
    <t>361331905 内江市第一人民医院</t>
  </si>
  <si>
    <t>内江市第一人民医院二期工程建设项目</t>
  </si>
  <si>
    <t>P24511000-0021</t>
  </si>
  <si>
    <t>2405-511000-04-01-243107</t>
  </si>
  <si>
    <t>2024-12-27</t>
  </si>
  <si>
    <t>项目总建筑面积 140640 平方米，包括住院楼 59800 平方米、感染楼 12200 平方米、直线加速器设备用房 2000 平方米、配套用房 5000 平方米、连廊、架空门廊 2413 平方米；地下建筑面积 59227平方米，主要为地下停车场、人防及设备用房等。配套建设室外硬质铺装、室外管线等总图工程。</t>
  </si>
  <si>
    <t>市卫生局一院</t>
  </si>
  <si>
    <t>81B5A940FAA4705A5A65D4177971C39</t>
  </si>
  <si>
    <t>2F3367E3CEEA4EA7E065F8163E8AA87C</t>
  </si>
  <si>
    <t>361331905</t>
  </si>
  <si>
    <t>1A1CE8331C8E1695E06320C012AC09B1</t>
  </si>
  <si>
    <t>达川区民乐片区老旧小区改造建设项目</t>
  </si>
  <si>
    <t>P23511721-0007</t>
  </si>
  <si>
    <t>2309-511703-04-01-877696</t>
  </si>
  <si>
    <t>改造户数1323户，总建筑面积117758平方米:改造连接小区道路9.7公里、8100平方米:雨污排水管网改造15.2公里;停车位;电力、通信改造7公里;给水管网8.2公里;燃气管网改造 18公里;消防、健身设施、绿化、照明等设施，便民、无障碍等公共服务设施。</t>
  </si>
  <si>
    <t>2F33661A38AE4EB1E065F8163E8AA87C</t>
  </si>
  <si>
    <t>0E06177CC06B16E3E0635EFB480A3CBC</t>
  </si>
  <si>
    <t>423416001001 米易县土地储备开发交易中心</t>
  </si>
  <si>
    <t>米易县自然资源和规划局</t>
  </si>
  <si>
    <t>攀枝花市米易县2025年第一批次土地储备项目</t>
  </si>
  <si>
    <t>P25510421-0017</t>
  </si>
  <si>
    <t>2503-510421-04-01-137934</t>
  </si>
  <si>
    <t>本项目收储土地139.35亩，涉及1个闲置土地。本项目收储土地139.35亩，涉及1个闲置土地。本项目收储土地139.35亩，涉及1个闲置土地。本项目收储土地139.35亩，涉及1个闲置土地。本项目收储土地139.35亩，涉及1个闲置土地。</t>
  </si>
  <si>
    <t>米易县土地储备开发交易中心</t>
  </si>
  <si>
    <t>2462A92D6D84E00849F1D2FEF94B434</t>
  </si>
  <si>
    <t>2F58F829C7FF4A50E065F8163E8AA87C</t>
  </si>
  <si>
    <t>423416001001</t>
  </si>
  <si>
    <t>2F58BBFFF5F73625E065F8163E8AA87C</t>
  </si>
  <si>
    <t>513223</t>
  </si>
  <si>
    <t>茂县</t>
  </si>
  <si>
    <t>381502003 茂县羌源发展有限责任公司</t>
  </si>
  <si>
    <t>茂县住房和城乡建设局</t>
  </si>
  <si>
    <t>茂县城市智慧停车场项目</t>
  </si>
  <si>
    <t>P25513223-0001</t>
  </si>
  <si>
    <t>2501-513223-04-01-126753</t>
  </si>
  <si>
    <t>新建地下停车场 1 个，停车场总用地面积 8723.77平方米，总建筑面积 19972.05 平方米（其中：地上建筑面积 349.69平方米；地下停车场三层，建筑面积 19622.36 平方米），总计地下停车位 453 个。配套基础设施建设，包括充电桩、智慧停车系统、监控系统等。</t>
  </si>
  <si>
    <t>杨坤</t>
  </si>
  <si>
    <t>02511CF60B1DA706E0635EFB480A41FD</t>
  </si>
  <si>
    <t>2F541F0E35205044E065F8163E8AA87C</t>
  </si>
  <si>
    <t>381502003</t>
  </si>
  <si>
    <t>2F333731BACE4EBBE065F8163E8AA87C</t>
  </si>
  <si>
    <t>达川区城市公共停车场及充电桩建设项目</t>
  </si>
  <si>
    <t>P21511721-0046</t>
  </si>
  <si>
    <t>2202-511703-17-01-347690</t>
  </si>
  <si>
    <t>2022-10-25</t>
  </si>
  <si>
    <t>达州市达川发展控股有限公司，城市公共停车场及充电桩建设项目，城市公共停车场及充电桩建设项目，城市公共停车场及充电桩建设项目，城市公共停车场及充电桩建设项目停车场及配套基础设施建设，立体，机械车库建设，充电桩配套基础建设</t>
  </si>
  <si>
    <t>2F598B75063D06C8E065F8163E8AA87C</t>
  </si>
  <si>
    <t>E2B672E01C5483B3E0535EFB480AAD8B</t>
  </si>
  <si>
    <t>332305 剑阁县水利发展（集团）有限公司</t>
  </si>
  <si>
    <t>剑阁县建设规划局机关</t>
  </si>
  <si>
    <t>剑阁县污水处理设施及雨污分流改造建设项目</t>
  </si>
  <si>
    <t>P22510823-0046</t>
  </si>
  <si>
    <t>2208-510823-04-01-445836</t>
  </si>
  <si>
    <t>对剑门关镇、开封镇、鹤龄镇、公兴镇等4个建制镇污水处理厂（改）扩建，分别日处理规模为5000/2000/2000/2000吨/日，龙源镇、江口镇、张王镇、店子镇等4个建制镇污水处理厂提标升级改造，将一级B标提升到一级A标，分别日处理规模600/720/360/480吨/日，白龙镇等19个建制镇污水处理厂提升改造项目，配套全县建制镇雨污管网110公里。</t>
  </si>
  <si>
    <t>剑阁县乡镇供水服务公司</t>
  </si>
  <si>
    <t>A6D77C9860C49E6BFBF6FE6930420B8</t>
  </si>
  <si>
    <t>2F5459928C837326E065F8163E8AA87C</t>
  </si>
  <si>
    <t>332305</t>
  </si>
  <si>
    <t>ED923AD2509E45C1E0535EFB480A5868</t>
  </si>
  <si>
    <t>434514005 仪陇县启盛城市建设开发有限公司</t>
  </si>
  <si>
    <t>仪陇县应急管理局</t>
  </si>
  <si>
    <t>仪陇县多功能应急物资储备库项目</t>
  </si>
  <si>
    <t>P25511324-0039</t>
  </si>
  <si>
    <t>2407-511324-04-01-248964</t>
  </si>
  <si>
    <t>该项目占地约50亩，建筑面积约9000平方米，包含建设应急物资储备库及配套用房、训练场地、停车场、配套道路、充电桩、管网等相关配套设施。该项目占地约50亩，建筑面积约9000平方米，包含建设应急物资储备库及配套用房、训练场地、停车场、配套道路、充电桩、管网等相关配套设施。</t>
  </si>
  <si>
    <t>仪陇县启盛城市建设开发有限公司</t>
  </si>
  <si>
    <t>11B3EAC3413C6B55E06320C012AC687E</t>
  </si>
  <si>
    <t>2F7412F327D2531BE065F8163E8AA87C</t>
  </si>
  <si>
    <t>434514005</t>
  </si>
  <si>
    <t>2F73E8F25DF23C6FE065F8163E8AA87C</t>
  </si>
  <si>
    <t>426001001 五通桥区应急管理局</t>
  </si>
  <si>
    <t>五通桥区应急管理局</t>
  </si>
  <si>
    <t>乐山市应急管理局</t>
  </si>
  <si>
    <t>五通桥区应急物资储备库建设项目</t>
  </si>
  <si>
    <t>P24511112-0031</t>
  </si>
  <si>
    <t>2405-511112-04-01-778317</t>
  </si>
  <si>
    <t>新建区县级8个应急物资备库，其中一个为800㎡标准库，其余7个为630标准库㎡，总库面积共计5210㎡，同时建设相关配套基础设施及设备等。
新建区县级8个应急物资备库，其中一个为800㎡标准库，其余7个为630标准库㎡，总库面积共计5210㎡，同时建设相关配套基础设施及设备等。</t>
  </si>
  <si>
    <t>杨婧</t>
  </si>
  <si>
    <t>ABB8649C01AD9FD3E0535EFB480A3308</t>
  </si>
  <si>
    <t>2F7251E036F76BEBE065F8163E8AA87C</t>
  </si>
  <si>
    <t>426001001</t>
  </si>
  <si>
    <t>2F70A9D29B7D6C00E065F8163E8AA87C</t>
  </si>
  <si>
    <t>营山县城乡教育新型基础设施建设项目</t>
  </si>
  <si>
    <t>P22511322-0075</t>
  </si>
  <si>
    <t>2206-511322-04-01-118858</t>
  </si>
  <si>
    <t>主要包括营山县幼儿园、职业中学等公办学校建设教育专网升级改造，无线校园网建设，AI项目搭建，AR/VR教室搭建，云办公、云教学建设，班班通建设，物联、智能视频安防监控，智慧校园信息化建设，数字化校园应用平台建设，对教育系统终端设备、传输网络等设施设备进行提标更新（项目不涉及新增算力（数据）中心）。</t>
  </si>
  <si>
    <t>（2024年、2025年为续发）不存在信息系统重复建设情况，不存在新增巨幅大屏等新形象工程。</t>
  </si>
  <si>
    <t>2F53B3FBEF622435E065F8163E8AA87C</t>
  </si>
  <si>
    <t>ED8E01A4D0633D2FE0535EFB480AAED1</t>
  </si>
  <si>
    <t>333333003 营山县城市公用事业管理局</t>
  </si>
  <si>
    <t>营山县智慧市政建设项目</t>
  </si>
  <si>
    <t>P22511322-0068</t>
  </si>
  <si>
    <t>2206-511322-04-01-898330</t>
  </si>
  <si>
    <t xml:space="preserve">该项目建设内容为：建成区内安装智慧路灯，智能窨井盖安全报警系统，安装桥梁智能监测系统等。建设规模：建设县城智慧路灯7000余套，安装城市智能窨井盖50000套，桥梁智能监测系统60套，建设城市大脑中枢系统（项目不涉及新增算力数据中心）
</t>
  </si>
  <si>
    <t>营山县城市公用事业管理局</t>
  </si>
  <si>
    <t>不存在信息系统重复建设情况，不存在新增巨幅大屏等新形象工程，2025年为续发项目。</t>
  </si>
  <si>
    <t>E1479000F0A4B0B8FE8FA3235D4EA71</t>
  </si>
  <si>
    <t>2F59F621101E3687E065F8163E8AA87C</t>
  </si>
  <si>
    <t>E8FFF1DC4FEF668FE0535EFB480A744F</t>
  </si>
  <si>
    <t>762762 营山县残疾人联合会</t>
  </si>
  <si>
    <t>营山县残疾人联合会</t>
  </si>
  <si>
    <t>南充市残疾人联合会</t>
  </si>
  <si>
    <t>南充残疾人康复训练综合服务中心及配套设施建设项目</t>
  </si>
  <si>
    <t>P22511322-0021</t>
  </si>
  <si>
    <t>2206-511322-04-01-100180</t>
  </si>
  <si>
    <t>南充残疾人康复训练综合服务中心及配套设施建设项目，计划占地30亩，建筑面积33000平方米，主要建设内容为新建康养楼、康复训练中心、检测中心、医康楼、体育训练中心、盲人按摩医院、庇护性工厂（产品代加工中心）及其配套基础设施建设。</t>
  </si>
  <si>
    <t>E18E7834679C04FCE0535EFB480A10F0</t>
  </si>
  <si>
    <t>2F54641EE05A6C50E065F8163E8AA87C</t>
  </si>
  <si>
    <t>762762</t>
  </si>
  <si>
    <t>E2A77C62087613F6E0535EFB480A39C3</t>
  </si>
  <si>
    <t>蒲江县农业农村局（蒲江县供销合作社联合社、蒲江县乡村振兴局）</t>
  </si>
  <si>
    <t>蒲江县粮经复合现代农业产业园项目</t>
  </si>
  <si>
    <t>P22510131-0029</t>
  </si>
  <si>
    <t>2206-510131-04-01-430382</t>
  </si>
  <si>
    <t>实施基础提升改造（建设粮经复合基地1000亩，打造“两个替代”示范基地3000亩；建设晚熟柑橘+大豆种植基地1600亩），农商文旅业态融合（打造一批田园生态商务林盘；搭建知识、创业、展示、成长、科普研学五大平台；创建新型职业农民孵化中心）、人居环境提升（开展庭院整治、增植培绿，改善乡村整体风貌）、基础设施配套提升（新改建产业道路、空中观景步道8.8公里，实施沟渠治理12.6公里，配套物流中转场所）五大工程</t>
  </si>
  <si>
    <t>2F406BB7DD9A39C3E065F8163E8AA87C</t>
  </si>
  <si>
    <t>E900157850496682E0535EFB480A31C4</t>
  </si>
  <si>
    <t>资中县城南片区老旧街区改造工程</t>
  </si>
  <si>
    <t>P25511025-0016</t>
  </si>
  <si>
    <t>2412-511025-04-01-918210</t>
  </si>
  <si>
    <t>本项目共涉及老旧街区约 112525.14平方米，本次拟拆除18550.14平方米，占总面积的16.49%。建设内容包括老旧街区拆除工程 18550.00平方米，建筑结构改造及加固约 93975.00平方米，外立面改造70481.25㎡，改造小区道路26850.00㎡，新增充电桩463套，停车位46250.00平方米（约1850辆）、配电设施5套，改造给水管网19700.00米、雨污水管网36250.00米、管线有序化44500.00米，以及配套设置家政服务 、自动售货点、物业服务93975.00㎡等其他配套服务设施</t>
  </si>
  <si>
    <t>资中县重龙映象文化旅游开发集团有限责任公司</t>
  </si>
  <si>
    <t>2F70A9D296976C00E065F8163E8AA87C</t>
  </si>
  <si>
    <t>2F4406D6AF7B31E1E065F8163E8AA87C</t>
  </si>
  <si>
    <t>成都科学城新经济产业园区基础设施建设项目（三期）</t>
  </si>
  <si>
    <t>P21510100-0094</t>
  </si>
  <si>
    <t>2111-510164-04-01-515854</t>
  </si>
  <si>
    <t>2022-04-04</t>
  </si>
  <si>
    <t>2026-05-25</t>
  </si>
  <si>
    <t>本项目位于天府新区直管区，建设内容主要包括给水工程、排水工程、电力工程、通信工程、高压电力通道工程等，其中城市供排水等配套管网长约18.15km ，综合管廊长约3.612km，变电站配套电力通道长约2km。</t>
  </si>
  <si>
    <t>2F31688B965C0A66E065F8163E8AA87C</t>
  </si>
  <si>
    <t>D052FABFD3D51364E0535EFB480ACE82</t>
  </si>
  <si>
    <t>999999 四川内江国家粮食储备库有限公司</t>
  </si>
  <si>
    <t>成渝粮食应急保供物流基地内江国库项目</t>
  </si>
  <si>
    <t>P21511000-0040</t>
  </si>
  <si>
    <t>2109-511000-04-01-580669</t>
  </si>
  <si>
    <t>项目总用地150亩。新建储备、物流仓容12.6万吨，其中低温平房仓6万吨、浅圆仓4.2万吨、中转仓1万吨、成品库0.7万吨、储油罐0.7万吨，及配套物流周转仓、大米加工车间、加压泵房等附属设施。
项目总用地150亩。新建储备、物流仓容12.6万吨，其中低温平房仓6万吨、浅圆仓4.2万吨、中转仓1万吨、成品库0.7万吨、储油罐0.7万吨，及配套物流周转仓、大米加工车间、加压泵房等附属设施。</t>
  </si>
  <si>
    <t>李佳伦</t>
  </si>
  <si>
    <t>CFF3655A5B7F5500E0535EFB480A99A2</t>
  </si>
  <si>
    <t>2F45D31364636E9DE065F8163E8AA87C</t>
  </si>
  <si>
    <t>CFF3B3B3DF5354FCE0535EFB480A18B9</t>
  </si>
  <si>
    <t>宣汉县柳池片区雨水及排涝更新改造项目</t>
  </si>
  <si>
    <t>P25511722-0007</t>
  </si>
  <si>
    <t>2502-511722-04-05-673876</t>
  </si>
  <si>
    <t>改造dn800-dn2000雨水管网30公里，其中dn800雨水管3公里，dn1200雨水管9公里，dn1500雨水管6公里。Dal800雨水管3公里，dn2000雨水管4公里，改造雨水渠3公里，渠道断面2.5*2，改造雨水井998座，沉沙井289座，雨水篦子1200 套。</t>
  </si>
  <si>
    <t>2F5989BA1B0906A4E065F8163E8AA87C</t>
  </si>
  <si>
    <t>2F497D47A5CE732CE065F8163E8AA87C</t>
  </si>
  <si>
    <t>361361005 营山县人民医院</t>
  </si>
  <si>
    <t>营山县人民医院急慢性病救治管理中心（核医学科）及配套设备设施建设项目</t>
  </si>
  <si>
    <t>P21511322-0022</t>
  </si>
  <si>
    <t>2111-511322-23-01-140050</t>
  </si>
  <si>
    <t>该项目建筑规模为11041㎡（其中急慢性病救治中心5933.47㎡、核医学科5107.53㎡）；主要建设急慢性病救治中心（胸痛中心、卒中中心、创伤中心、呼吸中心、慢性病管理中心）、核医学科及相关附属配套设施；设置床位199张；采购对应的医疗设施设备。</t>
  </si>
  <si>
    <t>营山县人民医院</t>
  </si>
  <si>
    <t>50986A963434F649DFA47AD9CA9B569</t>
  </si>
  <si>
    <t>2F537F360A460F31E065F8163E8AA87C</t>
  </si>
  <si>
    <t>361361005</t>
  </si>
  <si>
    <t>CFAE38B617BDFB54E0535EFB480A173F</t>
  </si>
  <si>
    <t>434405 万源市工业园区管理委员会</t>
  </si>
  <si>
    <t>万源市工业园区管理委员会</t>
  </si>
  <si>
    <t>万源市青花工业园区配套基础设施建设项目</t>
  </si>
  <si>
    <t>P22511781-0015</t>
  </si>
  <si>
    <t>2110-511781-04-01-401786</t>
  </si>
  <si>
    <t>2025-10-29</t>
  </si>
  <si>
    <t xml:space="preserve">万源市青花工业园区配套基础设施建设项目：新建占地约550亩青花工业园项目，新建标准化厂房面积33万㎡、仓储用房7.5万㎡；配套建设污水处理站一座；配套建设停车位及充电桩；建设园区道路、改（新）建园区内铁路专线、堆料场等配套基础设施建设。
</t>
  </si>
  <si>
    <t>杨景</t>
  </si>
  <si>
    <t>D886422775139CBEE0535EFB480AF863</t>
  </si>
  <si>
    <t>2F6CD89FDF002554E065F8163E8AA87C</t>
  </si>
  <si>
    <t>434405</t>
  </si>
  <si>
    <t>D885B6B9269A9CCCE0535EFB480AE43E</t>
  </si>
  <si>
    <t>976154109 资阳市雁江区临江镇人民政府</t>
  </si>
  <si>
    <t>资阳市临空经济区乡村振兴产业融合项目</t>
  </si>
  <si>
    <t>P24512000-0008</t>
  </si>
  <si>
    <t>2405-512051-04-01-801280</t>
  </si>
  <si>
    <t>本项目计划在临空经济区临江镇范围内新建设施农业和水肥一体化节水灌溉系统，开展农村人居环境整治，完善乡村基础设施。建设规模包括新建建筑工程36883.35平方米，包括温室大棚33333.35平方米，含烘干房，气调库和农机仓库在内的配套用房3550平方米，新建水肥一体节水灌溉管网，覆盖面积1050亩，含给排水和强弱电管网在内的管网共约17500米；总平工程22500平方米，包括村道改造5000米，步行道改造2000米，村道硬化铺装2000平方米；含智能化灌溉控制系统，温室大棚智能化管理监控系统，农机设备，烘干和冷链系统在内的设施设备采购。</t>
  </si>
  <si>
    <t>资阳市雁江区临江镇人民政府</t>
  </si>
  <si>
    <t>19F969E1A2DD520EE06320C012AC3DF5</t>
  </si>
  <si>
    <t>2F45D3096A1B6E9BE065F8163E8AA87C</t>
  </si>
  <si>
    <t>976154109</t>
  </si>
  <si>
    <t>1A089065E7BE3758E06320C012AC20DB</t>
  </si>
  <si>
    <t>邻水县西部商贸城污水处理厂（第四污水处理厂）及配套管网建设项目</t>
  </si>
  <si>
    <t>P22511623-0036</t>
  </si>
  <si>
    <t>2210-511623-04-01-917610</t>
  </si>
  <si>
    <t>新建生活污水处理厂1座，规模20000m3/d，新建配套污水管网30km，完善相关附属设施。 （因系统有最低字数要求，现对建设内容进行补充：新建生活污水处理厂1座，规模20000m3/d，新建配套污水管网30km，完善相关附属设施。）</t>
  </si>
  <si>
    <t>2F54CCEBDE971754E065F8163E8AA87C</t>
  </si>
  <si>
    <t>ED0261C64449861BE0535EFB480AAE9B</t>
  </si>
  <si>
    <t>荣县教育局机关</t>
  </si>
  <si>
    <t>四川省荣县职业高级中学校能力提升建设工程</t>
  </si>
  <si>
    <t>P22510321-0029</t>
  </si>
  <si>
    <t>2206-510321-04-01-780649</t>
  </si>
  <si>
    <t>2024-03-09</t>
  </si>
  <si>
    <t>2026-03-08</t>
  </si>
  <si>
    <t>建设内容和规模为：新建实训用房，总建筑面积约91080平方米，完善实训基地路面、围墙、保坎、水电气等相关配套附属设施及设备购置。建设地点位于政府划拨给四川省荣县职业高级中学校的荣县郝家坝工业园区C1-07和C1-08地块内。</t>
  </si>
  <si>
    <t>2F40830E130A41CEE065F8163E8AA87C</t>
  </si>
  <si>
    <t>E2A0DB60F14F2359E0535EFB480AB74A</t>
  </si>
  <si>
    <t>泸县土公庙水库工程</t>
  </si>
  <si>
    <t>P23510521-0018</t>
  </si>
  <si>
    <t>2020-510000-76-01-461891</t>
  </si>
  <si>
    <t>工程由水库枢纽工程和灌溉工程两部分组成，坝型为风化泥岩心墙石渣坝，最大坝高32米，正常蓄水位为280米，总库容1093万立方米。多年平均供水总量为845万立方米，设计灌溉面积5.02万亩，供水人口7.93万人。</t>
  </si>
  <si>
    <t>2F57EA3B14725ED0E065F8163E8AA87C</t>
  </si>
  <si>
    <t>1A1E6A2EE782397DE06320C012ACE659</t>
  </si>
  <si>
    <t>976002006 遂宁市新城建设投资有限公司</t>
  </si>
  <si>
    <t>遂宁市河东新区永盛路道路及管廊工程</t>
  </si>
  <si>
    <t>P20510900-0135</t>
  </si>
  <si>
    <t>2020-510925-48-01-508371</t>
  </si>
  <si>
    <t>项目起于东湖路，止于中环线，此次设计道路全长约1250米，规划标准路幅宽50米，道路面积约62500㎡，本工程内容主要包括：道路、涵洞、排水、交安、照明、、电力管沟或电力排沟、通信、5G智慧城市及海绵城市工程等；管廊全长1020米，起点接香林路管廊，终点接中环线管廊，管廊土建、管线出舱口、通风口、集水坑、消防、排水、供电照明、标识和监控设施、以及管廊内电力电缆、通讯电缆抗震支架、中水管道安装预埋件、给水、燃气管道支墩等。</t>
  </si>
  <si>
    <t>遂宁市新城建设投资有限公司</t>
  </si>
  <si>
    <t>79E68124EDD53E12E0535EFB480A266D</t>
  </si>
  <si>
    <t>2F574913CE601D68E065F8163E8AA87C</t>
  </si>
  <si>
    <t>976002006</t>
  </si>
  <si>
    <t>B228B041521299D4E0535EFB480A70E3</t>
  </si>
  <si>
    <t>平昌县新华智慧综合停车场建设项目</t>
  </si>
  <si>
    <t>P23511923-0013</t>
  </si>
  <si>
    <t>2311-511923-04-01-893078</t>
  </si>
  <si>
    <t>该项目主要为了缓解老城区停车问题，以及为新能源汽车提供充电桩。新建停车位770个，其中地面停车位150个，地下停车位620个；配套建设充电驿站、充电桩150根以及智慧道闸、车位引导及反向寻车、无感支付等智慧停车系统。</t>
  </si>
  <si>
    <t>2F3339C016EC4EB3E065F8163E8AA87C</t>
  </si>
  <si>
    <t>11CD96D028612586E06320C012AC6AFE</t>
  </si>
  <si>
    <t>361902 峨边彝族自治县中医医院</t>
  </si>
  <si>
    <t>四川省乐山市峨边彝族自治县中医医院提标扩能建设项目</t>
  </si>
  <si>
    <t>P25511132-0001</t>
  </si>
  <si>
    <t>2502-511132-04-01-920935</t>
  </si>
  <si>
    <t>四川省乐山市峨边彝族自治县中医医院提标扩能建设项目的业主单位是峨边彝族自治县中医医院，总投资8500万元，主要建设内容和规模为：拟建1栋地上8层、地下1层治未病楼，建筑面积8000平方米，并配套完善信息化平台及室外附属配套设施。</t>
  </si>
  <si>
    <t>2F3080F679703101E065F8163E8AA87C</t>
  </si>
  <si>
    <t>2F333B39D0B64EB9E065F8163E8AA87C</t>
  </si>
  <si>
    <t>361902</t>
  </si>
  <si>
    <t>2F336755AD7E4EA9E065F8163E8AA87C</t>
  </si>
  <si>
    <t>361338689 自贡市精神卫生中心</t>
  </si>
  <si>
    <t>川南老年医疗中心建设项目一期工程</t>
  </si>
  <si>
    <t>P23510300-0023</t>
  </si>
  <si>
    <t>2303-510300-04-01-710982</t>
  </si>
  <si>
    <t>2024-10-10</t>
  </si>
  <si>
    <t>总建筑面积40000平方米，占地面积39668.86平方米，主要建设住院部、综合部、门诊部、医技部、康复活动室、地下停车场等以及相关配套设施。其中:住院部1栋，建筑面积11298.37平方米;综合部1栋，建筑面积10948.41平方米;康复活动室1栋，建筑面积1438.54平方米;门诊部及医技部1栋，建筑面积10764.74平方米;地下停车场建筑面积5529.15平方米;配套用房 20.79平方米及室外配套道路、水电管网、绿化等</t>
  </si>
  <si>
    <t>自贡市精神卫生中心</t>
  </si>
  <si>
    <t>FAF1ACE0BE84C2B8AD8C9AFE0077296</t>
  </si>
  <si>
    <t>2F5DC5587D7F5899E065F8163E8AA87C</t>
  </si>
  <si>
    <t>361338689</t>
  </si>
  <si>
    <t>0D01B456F6E94CABE0635EFB480A97EE</t>
  </si>
  <si>
    <t>999006 自贡市贡井区堰塘湾水厂有限公司</t>
  </si>
  <si>
    <t>自贡市贡井区水务局</t>
  </si>
  <si>
    <t>自贡市贡井区全域供水建设工程</t>
  </si>
  <si>
    <t>P25510303-0002</t>
  </si>
  <si>
    <t>2409-510303-04-01-606494</t>
  </si>
  <si>
    <t>主要内容：
扩建水厂可提升供水规模3万吨/天，新建供水主干管网125.38km、改造供水管网196.12km，新建高位水池2座、新建加压泵站一处；配套安装供水设施设备、建立智能化监测调控等。
预期效益：
（一）经济效益分析
本项目的建设对所在地域的经济发展具有直接和显著的促进作用。本项目总投资65,000.00万元，项目实施后城乡供水一体化通过统一的供水管理和资源配置，能显著降低运营和维护成本。不同于传统的城乡分割供水系统，一体化管理减少了重复投资和资源浪费。例如，城乡供水一体化可以实现水源、管网处理设施的共享，从而减少了建设和维护的总成本。这种系统的集约化管理有助于优化资源配置，提高经济效率。供水系统的一体化有助于实现规模经济效应。大型一体化系统可以通过集中处理和分配水资源，降低单位水量的生产和分配成本。此外，城乡供水一体化还能够拓展市场覆盖范围，提高企业的市场占有率。这种市场扩展不仅提升了行业的整体经济效益，还促进了相关行业的发展，如水处理设备制造、管道安装等。城乡供水一体化通常需要较大的前期投资，但长期来看，这些投资能带来显著的经济回报。通过提高供水系统的效率和服务质量，一体化供水可以吸引更多的投资，促进地方经济发展。城市和乡村地区的经济发展也会因为供水设施的改善而得到支持，从而带动整体经济的增长。
项目运作采取公司自营模式。收入来源为项目收入包含居民供水收入、非居民供水收入、特种供水收入。
（二）社会效益分析
1、提升生活质量
供水环境改善可以大幅提高水质和供水可靠性，为城乡居民提供更为稳定和优质的水源。这种提升直接改善了居民的生活条件和健康状况。供水系统的优化不仅保证了水质的安全，还减少了因水污染引发的疾病，从而增强了公共健康水平。
2、促进社会经济水平
城乡供水一体化有助于缩小城乡差距，实现社会公平。在传统的分割供水系统中，城市居民通常享有更高质量的供水服务，而乡村居民则可能面临供水不足或水质不达标的问题。一体化模式通过统一标准和服务，能够为所有居民提供平等的供水条件，促进社会公平和区域均衡发展。
3、增强当地居民幸福感
稳定的供水系统对社会的稳定性具有重要作用。城乡供水一体化减少了由于水资源短缺或供水中断引发的社会不满和冲突。通过有效的供水管理和应急预案，一体化系统能够在干旱、污染等突发事件中快速响应，保障社会的基本需求，增强社会的整体稳定性。</t>
  </si>
  <si>
    <t>自贡市贡井区堰塘湾水厂有限公司</t>
  </si>
  <si>
    <t>2F2EFB025E78113FE065F8163E8AA87C</t>
  </si>
  <si>
    <t>2F441C27EB543B39E065F8163E8AA87C</t>
  </si>
  <si>
    <t>999006</t>
  </si>
  <si>
    <t>2F33E717196B4EAFE065F8163E8AA87C</t>
  </si>
  <si>
    <t>333004 自贡市贡井区住房和城乡建设局</t>
  </si>
  <si>
    <t>自贡市贡井区通航片区城中村建设项目</t>
  </si>
  <si>
    <t>P23510303-0063</t>
  </si>
  <si>
    <t>2310-510303-04-01-300804</t>
  </si>
  <si>
    <t>项目主要建设内容和规模为项目拟对自贡市贡井区通航片区城中村改造项目范围内进行基础建设，筹集安置房79950平方米，新建安置房配套公共服务设施，建设配套道路2.6公里，配套建设燃气、排水、供水、供电、通信、照明等基础设施。</t>
  </si>
  <si>
    <t>住建</t>
  </si>
  <si>
    <t>BA3026612D98BB7BE0535EFB480AC93F</t>
  </si>
  <si>
    <t>2F58B8AECF4634DBE065F8163E8AA87C</t>
  </si>
  <si>
    <t>333004</t>
  </si>
  <si>
    <t>197FC4D857A94834E06320C012AC2EC2</t>
  </si>
  <si>
    <t>内江国际物流港铁路专用线项目</t>
  </si>
  <si>
    <t>P23511000-0034</t>
  </si>
  <si>
    <t>2303-510000-04-01-906849</t>
  </si>
  <si>
    <t>2024-02-27</t>
  </si>
  <si>
    <t>2025-09-27</t>
  </si>
  <si>
    <t>项目在内江南站站房对侧新建专用线货物装卸线1条，装卸线有效长度780米，货物线外侧新建集装箱装卸场，设尽头式货物线2条，装卸线有效长度均为780米。车站六盘水端新建专用线调车作业牵出线1条，牵出线有效长度850米，线路全长铺轨5.232公里。</t>
  </si>
  <si>
    <t>2F3FD429A7207A8FE065F8163E8AA87C</t>
  </si>
  <si>
    <t>119F9165FEC523F6E06320C012AC57C1</t>
  </si>
  <si>
    <t>达川区乡镇污水处理设施升级改造工程二期</t>
  </si>
  <si>
    <t>P23511721-0011</t>
  </si>
  <si>
    <t>2309-511703-04-01-138350</t>
  </si>
  <si>
    <t>新建污水管网26.93公里，改造污水管网34.35公里，五四、银铁、永进、沿河污水处理厂分别新增处理规模40吨/天、40吨/天、80吨/天、30吨/天。新建污水管网26.93公里，改造污水管网34.35公里，五四、银铁、永进、沿河污水处理厂分别新增处理规模40吨/天、40吨/天、80吨/天、30吨/天。</t>
  </si>
  <si>
    <t>2F336CEE906E4EB7E065F8163E8AA87C</t>
  </si>
  <si>
    <t>0E15D7C09EFEDDE9E0635EFB480A468B</t>
  </si>
  <si>
    <t>犍为县商务和经济合作局</t>
  </si>
  <si>
    <t>犍为县城区农产品批发市场及配套设施建设项目</t>
  </si>
  <si>
    <t>P25511123-0005</t>
  </si>
  <si>
    <t>2502-511123-04-01-487869</t>
  </si>
  <si>
    <t>主要内容： 
新建农产品批发市场2个，总用地面积约22.12亩，总建筑面积32000平方米，升级改造农贸市场5个以及配套设施建设等。
预期效益： 
 1.经济效益：本项目预计债券发行期限为20年，可实现的运营收入主要为新建农产品批发市场租赁收入、改造农产品批发市场租赁收入、物业费收入、停车费收入、充电桩收入等，预计债券存续期内可实现项目净收入为4.57亿元。 
 2.社会效益：项目的实施带动了相关产业的发展，如农产品加工、物流运输等。农产品批发市场的繁荣吸引了上下游企业的集聚，形成产业集群效应，促进区域经济增长，提升区域经济的综合竞争力。</t>
  </si>
  <si>
    <t>2F3F5FFA3A554C16E065F8163E8AA87C</t>
  </si>
  <si>
    <t>2F33404CE97650EBE065F8163E8AA87C</t>
  </si>
  <si>
    <t>348348001 自贡市沿滩区交通运输局</t>
  </si>
  <si>
    <t>自贡市沿滩区交通运输局</t>
  </si>
  <si>
    <t>P17510311-0013</t>
  </si>
  <si>
    <t>自贡市沿滩区交通局</t>
  </si>
  <si>
    <t>C5E90388A0C4C1F977A4D515A8754CF</t>
  </si>
  <si>
    <t>2F545992A0C57326E065F8163E8AA87C</t>
  </si>
  <si>
    <t>348348001</t>
  </si>
  <si>
    <t>EA84A8DF721B0605E0535EFB480AF906</t>
  </si>
  <si>
    <t>简阳市小型水库综合治理工程建设项目</t>
  </si>
  <si>
    <t>P25510185-0005</t>
  </si>
  <si>
    <t>2502-510185-04-01-672147</t>
  </si>
  <si>
    <t>1.对简阳市流域 59 座小型水库进行除险加固，包括对进行水库维修加固、泄洪联通改造、边坡防护； 2.对 59 座小型水库进行水质提升，对其中 20 座小型水库进行水库清淤，对其中 25 座小型水库进行库区截污，对其中 42 座小型水库进行水系联通（河库联通）； 3.配套建设水库管道工程 40000m,给水管 40000m，闸阀800 个，钢混闸阀井 8 座，附属阀井（进排气、安全、泄水）600 个，水库安全监测设备 2 套，及其他配套基础设施。</t>
  </si>
  <si>
    <t>2F45CF517D686EA9E065F8163E8AA87C</t>
  </si>
  <si>
    <t>2F463B46213F6EABE065F8163E8AA87C</t>
  </si>
  <si>
    <t>岳池县冷链物流产业园及配套基础设施建设项目（一期）</t>
  </si>
  <si>
    <t>P22511621-0008</t>
  </si>
  <si>
    <t>2202-511621-17-01-422526</t>
  </si>
  <si>
    <t>占地约680亩，总建筑面积约30万平方米。新建冷库150000平方米、干仓50000平方米、分拣中心50000平方米、农产品加工区50000平方米，配套建设连接道路1条7.6km、标准停车位300个等附属设施。</t>
  </si>
  <si>
    <t>2F46496FC7C822C8E065F8163E8AA87C</t>
  </si>
  <si>
    <t>D86F6D4DDC03093BE0535EFB480A38EC</t>
  </si>
  <si>
    <t>万源市石燕子小区周边老旧小区基础配套设施建设项目</t>
  </si>
  <si>
    <t>P25511781-0003</t>
  </si>
  <si>
    <t>2502-511781-04-01-783040</t>
  </si>
  <si>
    <t>对万源市石燕子小区周边共计8个老旧小区进行改造，涉及1727户，改造面积约15.33万平方米。包括改造电力线路1600米、公共照明140盏、通讯工程1600米、消防工程1600米、道路20000平方米、人行道15000平方米、停车位4000平方米、充电桩40个、社区综合服务站2800平方米、便民市场1600平方米、垃圾中转站8处。</t>
  </si>
  <si>
    <t>2F5C77102C063BE4E065F8163E8AA87C</t>
  </si>
  <si>
    <t>2F574D881F911D6CE065F8163E8AA87C</t>
  </si>
  <si>
    <t>中江县城南片区城市停车场及配套设施建设项目</t>
  </si>
  <si>
    <t>P21510623-0017</t>
  </si>
  <si>
    <t>2105-510623-17-01-942906</t>
  </si>
  <si>
    <t xml:space="preserve"> 本项目总用地79720平方米（合119.52亩），新建立体多层停车场123880平方米，停车位3500个，充电桩450个。其中停车场用地面积29720平方米，附属道路3500米，其他附属设施等。 本项目总用地79720平方米（合119.52亩），新建立体多层停车场123880平方米，停车位3500个，充电桩450个。其中停车场用地面积29720平方米，附属道路3500米，其他附属设施等。</t>
  </si>
  <si>
    <t>2F496E5493586DB9E065F8163E8AA87C</t>
  </si>
  <si>
    <t>CCB8C03C9E938FBCE0535EFB480A3777</t>
  </si>
  <si>
    <t>360323620 四川幼儿师范高等专科学校</t>
  </si>
  <si>
    <t>四川幼儿师范高等专科学校绵阳校区三期建设项目</t>
  </si>
  <si>
    <t>P20510700-0080</t>
  </si>
  <si>
    <t>2020-510700-83-01-483011</t>
  </si>
  <si>
    <t>2022-08-10</t>
  </si>
  <si>
    <t>本项目估算总投资25000万元，新建建筑总建筑面积58500平方米。其中建设1栋学生二食堂(4P/-1P、建筑面积6500平方米);建设1栋学生宿舍(8F、建筑面积12000平方米);建设1栋学生室内活动场馆(4F、建筑面积8000平方米);建设1栋产教融合创新中心楼(6F、建筑面积22000平方米);在学生室内活动场馆和产教融合创新中心楼地下设置1层地下室，总建筑面积10000平方米；建设1条艺术长廊，长100米。同时建设相应的道路、堡坎、给排水、供配电、燃气管网等配套附属设施。</t>
  </si>
  <si>
    <t>四川幼儿师范高等专科学校</t>
  </si>
  <si>
    <t>A7E14391B024AAB841D4F0259E293B8</t>
  </si>
  <si>
    <t>2F2DE43D6F181943E065F8163E8AA87C</t>
  </si>
  <si>
    <t>360323620</t>
  </si>
  <si>
    <t>B21039F07AB09D6BE0535EFB480AC412</t>
  </si>
  <si>
    <t>乐山市五通桥区省级经开区晶硅光伏产业园区及配套基础设施建设项目</t>
  </si>
  <si>
    <t>P23511112-0033</t>
  </si>
  <si>
    <t>2306-511112-04-01-544835</t>
  </si>
  <si>
    <t>本项目占地面积约275.33亩，总建筑面积约143523.62平方米，新建标准化厂房约138023.62平方米，配套地下停车库及设备用房5500平方米，配套建设园区道路4.2km、园区供水管网3.5km、雨水管网5.2km、污水管网6.8km、停车位420个、广告牌位86个等相关附属设施。</t>
  </si>
  <si>
    <t>2F3879CC4FA6721CE065F8163E8AA87C</t>
  </si>
  <si>
    <t>11B0AB2B2BBE1D30E06320C012ACBE6E</t>
  </si>
  <si>
    <t>999559 999559 四川兴彭建设有限公司</t>
  </si>
  <si>
    <t>彭山区城镇生活垃圾收集转运项目</t>
  </si>
  <si>
    <t>P23511422-0005</t>
  </si>
  <si>
    <t>2301-511422-04-01-993603</t>
  </si>
  <si>
    <t>改建日处理300-500吨的生活垃圾收集转运中心，占地面积24亩，总建筑面积12800平方米，分别为垃圾收集、垃圾分拣、垃圾压缩、垃圾转运、智慧监测、垃圾分类亭、清洁设施等配套建设、防渗工程、厂内硬化工程等，改建13个一体化自压缩垃圾收集预处理站并配备设备设施。</t>
  </si>
  <si>
    <t>兴彭公司经办岗</t>
  </si>
  <si>
    <t>FD30441E6F4C6CEDE0535EFB480A0CD7</t>
  </si>
  <si>
    <t>2F430306DD9749C1E065F8163E8AA87C</t>
  </si>
  <si>
    <t>999559</t>
  </si>
  <si>
    <t>FD310C3B204D1198E0535EFB480ACD72</t>
  </si>
  <si>
    <t>359304301 平武县文化广播电视和旅游局</t>
  </si>
  <si>
    <t>平武县白马文化传承展示基地建设项目</t>
  </si>
  <si>
    <t>P24510727-0018</t>
  </si>
  <si>
    <t>2406-510727-04-01-571643</t>
  </si>
  <si>
    <t>改造白马文化区域中心：白马文化陈列馆及白马非遗工坊2000㎡；完善游客智能服务中心系统及智慧停车场、旅游厕所等公共服务设施建设。（改造白马文化区域中心：白马文化陈列馆及白马非遗工坊2000㎡；完善游客智能服务中心系统及智慧停车场、旅游厕所等公共服务设施建设。）</t>
  </si>
  <si>
    <t>平武县文化广播影视新闻出版和旅游局机关</t>
  </si>
  <si>
    <t>E0606F02CE44E7CBAE64213807E7B57</t>
  </si>
  <si>
    <t>2F3105AAAD946698E065F8163E8AA87C</t>
  </si>
  <si>
    <t>359304301</t>
  </si>
  <si>
    <t>1A4754D6F1C97E17E06320C012AC8D0A</t>
  </si>
  <si>
    <t>芦山县数字化基础设施建设项目</t>
  </si>
  <si>
    <t>P24511826-0010</t>
  </si>
  <si>
    <t>2405-511826-04-01-437723</t>
  </si>
  <si>
    <t>利用存量建筑打造智慧文旅数据中心1000平方米，新增算力和存储设备投入折算2.5KW标准机架数量50个，接入全县数字平台；建设县域旅游大数据开放平台并对全县旅游设施智能化设备更新，包括智慧停车场系统、智慧新媒体系统、公共数字文化服务网络、景区管控中心平台等，提升服务水平和管理效率，打造智慧文旅示范区。项目不涉及新增算力（数据）中心。</t>
  </si>
  <si>
    <t>项目是续发项目，2024年已发债1000万元，2025年1月已发债2500万元。不存在信息系统重复建设情况，不存在新增巨幅大屏等新形象工程。</t>
  </si>
  <si>
    <t>2F3E6F83A16B646CE065F8163E8AA87C</t>
  </si>
  <si>
    <t>19E26C82152B3203E06320C012AC983C</t>
  </si>
  <si>
    <t>P22511723-0029</t>
  </si>
  <si>
    <t>项目起自在建西安至安康高速铁路安康西站，经岚皋、城口、宣汉、达州、大竹、广安、合川、北碚，至重庆枢纽重庆西站，线路全长477.9公里（其中新建线路446.7公里），设11座车站；同步建设樊哙经开州至万州连接线，长90.2公里，设3座车站。配套新建本线至兰渝铁路、襄渝铁路、成达万高铁联络线约26公里。本项目为达州段，涉及土地征拆7829.74亩，其中新增用地6673.24亩、既有用地0.7亩、三改用地939.6亩、不良地质216.2亩。</t>
  </si>
  <si>
    <t>2F7EFBB2366441D4E065F8163E8AA87C</t>
  </si>
  <si>
    <t>E073B61E23253162E0535EFB480A6DA4</t>
  </si>
  <si>
    <t>剑阁县城供水建设项目</t>
  </si>
  <si>
    <t>P22510823-0047</t>
  </si>
  <si>
    <t>2202-510823-04-01-431183</t>
  </si>
  <si>
    <t>剑阁县城供水建设项目，主要设施内容包含迁建净水厂一座（设计规模3万m3/d) ;配套原水输水管线工程20公里( DN600）等。该项目估算总投资24320.00万元。资金来源为向上争取及地方自筹。主管部门：剑阁县住房和城乡建设局；项目业主：剑阁县水利发展(集团)有限公司建设工期18个月。</t>
  </si>
  <si>
    <t>2F4979DB02D57334E065F8163E8AA87C</t>
  </si>
  <si>
    <t>ED919DB4EE243994E0535EFB480A7699</t>
  </si>
  <si>
    <t>巴中经济开发区城乡冷链物流智慧化提升项目</t>
  </si>
  <si>
    <t>P22511900-0030</t>
  </si>
  <si>
    <t>2211-511924-04-01-796698</t>
  </si>
  <si>
    <t>巴中经济开发区城乡冷链物流智慧化提升项目主要建设内容为：新建物流仓库6万平方米，智慧化改造冻库8万平方米，配套建设停车位、充电桩、道路等相关基础设施。项目收益预测依据为：当地市场价格和网上相关价格。。</t>
  </si>
  <si>
    <t>2F598B74EB9306C8E065F8163E8AA87C</t>
  </si>
  <si>
    <t>ED313203586BF0E3E0535EFB480A63AA</t>
  </si>
  <si>
    <t>宣汉县城老城区排水管网更新改造项目</t>
  </si>
  <si>
    <t>P24511722-0034</t>
  </si>
  <si>
    <t>2403-511722-04-01-482460</t>
  </si>
  <si>
    <t>改造dn800-dn2000雨水管网30公里，其中dn800雨水管8公里，dn1200雨水管6公里，dn1500雨水管7公里，dn1800雨水管5公里，dn2000雨水管4公里，改造雨水箱涵3公里，箱涵断面3×4，改造雨水井979座，沉沙井344座，雨水篦子1190套</t>
  </si>
  <si>
    <t>2F5C2E960E8E1B52E065F8163E8AA87C</t>
  </si>
  <si>
    <t>2F5862883A480FEDE065F8163E8AA87C</t>
  </si>
  <si>
    <t>平昌县永福片区老旧小区改造配套基础设施建设项目</t>
  </si>
  <si>
    <t>P23511923-0017</t>
  </si>
  <si>
    <t>2311-511923-04-01-153359</t>
  </si>
  <si>
    <t xml:space="preserve">对光荣院家属院小区、老师范小区等12个小区进行改造，改造总户数3256户，改造燃气管网6.5千米，供水管网5.5千米、排水管网5.3千米；通信管网4.9千米；电力线路5.2千米；小区内部道路6.8万平方米；配套建设停车位、充电桩、垃圾收储间等附属设施
</t>
  </si>
  <si>
    <t>2F33E71708C84EAFE065F8163E8AA87C</t>
  </si>
  <si>
    <t>11CDFB3FC9BF2592E06320C012AC030B</t>
  </si>
  <si>
    <t>平武县全域旅游示范区补短项目</t>
  </si>
  <si>
    <t>P24510727-0019</t>
  </si>
  <si>
    <t>2406-510727-04-01-979023</t>
  </si>
  <si>
    <t>对原有的A级景区游客服务中心进行改建，总建筑面积约3000㎡，新建生态停车场12000㎡；改造游客休息点900㎡；建设“云上平武”城市大脑智慧大数据平台、游客集散中心小型IDC机房、A级景区WIFI热点、GIS地理信息平台以及数据中心云平台、一站式游客服务系统、智慧旅游管理系统、配套旅游导览、旅游公厕等相关附属设施；主要建设游客休憩设施7处、观景点7处、标识标牌等设施更新。</t>
  </si>
  <si>
    <t>2F321B7472B15A78E065F8163E8AA87C</t>
  </si>
  <si>
    <t>1A478EC1D4180480E06320C012AC60B8</t>
  </si>
  <si>
    <t>448358 德阳市旌创建设发展集团有限公司</t>
  </si>
  <si>
    <t>德阳市旌阳区铁东片区城中村改造项目</t>
  </si>
  <si>
    <t>P25510603-0013</t>
  </si>
  <si>
    <t>2502-510603-04-01-166100</t>
  </si>
  <si>
    <t>本项目整体实施范围约722.63亩，全部为集体土地。本项目实施内容包括征地拆迁、拆除外运、政府组织村民购买存量商品房等。
拆迁房屋总建筑面积约230600.00平方米，其中集体土地上住宅面积228105.00平方米，集体土地上非住宅面积2495.00平方米。
片区改造户数1315户，全部为集体土地上房屋拆迁。由政府组织村民购置存量商品房建筑面积159080.00平方米，安置户数1295户。
本次城中村改造项目总征拆面积722.63亩，改造后可整理形成可出让净地466.05亩，其中居住用地452.78亩，商业用地13.27亩。</t>
  </si>
  <si>
    <t>王佳</t>
  </si>
  <si>
    <t>E2B41A9C7B9E3771E0535EFB480AE105</t>
  </si>
  <si>
    <t>2F6C62D354015922E065F8163E8AA87C</t>
  </si>
  <si>
    <t>448358</t>
  </si>
  <si>
    <t>2F68098ED2B31EB2E065F8163E8AA87C</t>
  </si>
  <si>
    <t>仪陇县发展和改革局</t>
  </si>
  <si>
    <t>仪陇县浙川东西部协作产业园项目</t>
  </si>
  <si>
    <t>P22511324-0008</t>
  </si>
  <si>
    <t>2201-511324-04-01-647624</t>
  </si>
  <si>
    <t>新建园区标准厂房和钢结构厂房，总建筑面积20万平方米，完善水电气配套设施；新建园区内部道路长约5.2公里。新建园区标准厂房和钢结构厂房，总建筑面积20万平方米，完善水电气配套设施；新建园区内部道路长约5.2公里。新建园区标准厂房和钢结构厂房，总建筑面积20万平方米，完善水电气配套设施；新建园区内部道路长约5.2公里。</t>
  </si>
  <si>
    <t>2F6C2A913DD2593AE065F8163E8AA87C</t>
  </si>
  <si>
    <t>D8332152E1FD0B08E0535EFB480A673B</t>
  </si>
  <si>
    <t>金堂县幸福灌区续建配套与现代化改造工程</t>
  </si>
  <si>
    <t>P24510121-0054</t>
  </si>
  <si>
    <t>2403-510121-04-01-179767</t>
  </si>
  <si>
    <t>整治干支渠29.803km，其中明渠25.702km，暗渠3.002km，PE管0.498km，渡槽0.541km，涵管0.06km，并整治水闸28座（太阳能闸门远控），重建机耕桥2座，重建人行桥90座，整治山溪渡槽18座。</t>
  </si>
  <si>
    <t>2F56AF3D36AA5DCCE065F8163E8AA87C</t>
  </si>
  <si>
    <t>2F4987CB6B2D6F06E065F8163E8AA87C</t>
  </si>
  <si>
    <t>宜宾市叙州区海绵城市管网建设项目</t>
  </si>
  <si>
    <t>P22511521-0003</t>
  </si>
  <si>
    <t>2201-511504-04-01-652369</t>
  </si>
  <si>
    <t>新建排水管道约8950米；整改排水管点位107个；迁建一处排水管道出口。
新建排水管道约8950米；整改排水管点位107个；迁建一处排水管道出口。
新建排水管道约8950米；整改排水管点位107个；迁建一处排水管道出口。</t>
  </si>
  <si>
    <t>2F4A457CAA4B46B6E065F8163E8AA87C</t>
  </si>
  <si>
    <t>D831EEABCEF91C70E0535EFB480A0612</t>
  </si>
  <si>
    <t>434724 绵阳市发展和改革委员会</t>
  </si>
  <si>
    <t>P22510700-0077</t>
  </si>
  <si>
    <t>B2DFC125FDD8D937E0535EFB480A4191</t>
  </si>
  <si>
    <t>2F53B3FBF2CD2435E065F8163E8AA87C</t>
  </si>
  <si>
    <t>434724</t>
  </si>
  <si>
    <t>FD20D41F3746827BE0535EFB480AB430</t>
  </si>
  <si>
    <t>四川省达川区亭子职业高级中学生产性实习实训基地及附属设施建设项目</t>
  </si>
  <si>
    <t>P21511700-0012</t>
  </si>
  <si>
    <t>2201-511703-04-01-188593</t>
  </si>
  <si>
    <t>该项目为四川省达川区亭子职业高级中学生产性实习实训基地及附属设施建设项目，总投资7299万元，主要建设内容：新建生产性实习实训基地及附属用房，总建筑面积12700平方米，以及相关配套工程及购置设施设备。</t>
  </si>
  <si>
    <t>2F5C2751F5741B4FE065F8163E8AA87C</t>
  </si>
  <si>
    <t>D007C4EE664EE985E0535EFB480AF127</t>
  </si>
  <si>
    <t>自贡高新区体育公园建设项目</t>
  </si>
  <si>
    <t>P23510300-0046</t>
  </si>
  <si>
    <t>2302-510323-04-01-675517</t>
  </si>
  <si>
    <t>规划占地 323亩，主要建设综合运动区18000㎡（包括场馆、业务用房等建设），建设室外健身区6处，设置老年、青少年体育活动设施，健身步道5公里，停车位600个，智慧体育建设等。规划占地 323亩，主要建设综合运动区18000㎡（包括场馆、业务用房等建设），建设室外健身区6处，设置老年、青少年体育活动设施，健身步道5公里，停车位600个，智慧体育建设等。</t>
  </si>
  <si>
    <t>2F49737869D46EDDE065F8163E8AA87C</t>
  </si>
  <si>
    <t>11A467F92EE80E7FE06320C012ACF498</t>
  </si>
  <si>
    <t>万达开科技创新示范园</t>
  </si>
  <si>
    <t>P21511700-0023</t>
  </si>
  <si>
    <t>2206-511703-04-01-706008</t>
  </si>
  <si>
    <t>该项目为万达开科技创新示范园，项目业主为达州市投资有限公司，项目主要内容：新建企业孵化基地26.8万平方米，配套建设停车场3000平方米、充电桩120个、给排水管网6.4公里、园区内道路2.3公里等相关附属设施。</t>
  </si>
  <si>
    <t>2F53D6795C0E3326E065F8163E8AA87C</t>
  </si>
  <si>
    <t>D058268F3554FE12E0535EFB480AA3E7</t>
  </si>
  <si>
    <t>平昌经开区食品产业园基础设施建设项目</t>
  </si>
  <si>
    <t>P23511923-0029</t>
  </si>
  <si>
    <t>2311-511923-04-01-289750</t>
  </si>
  <si>
    <t xml:space="preserve">该项目占地 46600.23平方米，新建食品产业园标准化厂房，总建筑面积 54296.27平方米，其中标准厂房46798.26平方米，综合研发楼7498.01平方米；配套建设道路1361.39米，污水管网778.43 米，雨水管网 1161.39米等基础设施
</t>
  </si>
  <si>
    <t>2F336755B0184EA9E065F8163E8AA87C</t>
  </si>
  <si>
    <t>11E2B85B5E2379A6E06320C012AC2011</t>
  </si>
  <si>
    <t>333110 成都创华建设有限责任公司</t>
  </si>
  <si>
    <t>智慧蓉城成华区新型智慧城市融合建设项目（一期）</t>
  </si>
  <si>
    <t>P23510108-0006</t>
  </si>
  <si>
    <t>2306-510108-04-01-434868</t>
  </si>
  <si>
    <t>2024-11-22</t>
  </si>
  <si>
    <t>本项目新增算力和存储设备折算11KW，提供算力预估1280vCPU。为推动成都市成华区新型智慧城市建设，提升成都市成华区民生服务水平，本项目围绕成都市成华区民生领域信息化，建设智慧成华城市运行管理平台、智慧环卫监管、智慧水务平台、智慧医疗、智慧助残、智慧民政、智慧社区等系统，新增数据采集、传输等。</t>
  </si>
  <si>
    <t xml:space="preserve"> 成都创华建设有限责任公司</t>
  </si>
  <si>
    <t>FCE0A284ACA64858E0535EFB480ABD2D</t>
  </si>
  <si>
    <t>2F441CF4EEF73B2FE065F8163E8AA87C</t>
  </si>
  <si>
    <t>333110</t>
  </si>
  <si>
    <t>FD2280ED9FD8C984E0535EFB480A6651</t>
  </si>
  <si>
    <t>中江县公园街片区老旧小区及周边配套设施改造工程</t>
  </si>
  <si>
    <t>P20510623-0052</t>
  </si>
  <si>
    <t>2020-510623-47-01-445145</t>
  </si>
  <si>
    <t>2020-09-30</t>
  </si>
  <si>
    <t>改造工程包括小区内配套设施改造，道路改
造 9545 平方米，给水管 10708 米，排水管 19261.5 米，绿化 10415 平方米，
路灯 396 盏，围墙 18430 米，垃圾收集房 10 个，院坝地面硬化 26215 平米；
改造老旧小区周边道路长约 3670 米，宽 7~26 米，绿化、路灯、强弱电管网、
燃气、给水等市政配套设施及公共停车位等。</t>
  </si>
  <si>
    <t>2F49B535DA370C7AE065F8163E8AA87C</t>
  </si>
  <si>
    <t>A8A9CFC08104F7D9E0535EFB480AA50A</t>
  </si>
  <si>
    <t>976002012 遂宁市灵山园艺有限公司</t>
  </si>
  <si>
    <t>遂宁市河东新区汽车充电桩及配套工程建设项目</t>
  </si>
  <si>
    <t>P23510900-0061</t>
  </si>
  <si>
    <t>2311-510925-04-01-425909</t>
  </si>
  <si>
    <t>在辖区公共停车区域增设新能源汽车充电桩5000套、综合供配电设施30处；配套建设智能系统等相关附属设施。在辖区公共停车区域增设新能源汽车充电桩5000套、综合供配电设施30处；配套建设智能系统等相关附属设施。</t>
  </si>
  <si>
    <t>冯运琳</t>
  </si>
  <si>
    <t>E2BBCD25C2F52ADBE0535EFB480AAA93</t>
  </si>
  <si>
    <t>2F584779784D054DE065F8163E8AA87C</t>
  </si>
  <si>
    <t>976002012</t>
  </si>
  <si>
    <t>11CD67F43FDC213AE06320C012ACE748</t>
  </si>
  <si>
    <t>青神县鸿化堰引调水改造工程</t>
  </si>
  <si>
    <t>P21511425-0038</t>
  </si>
  <si>
    <t>2109-511425-19-01-801086</t>
  </si>
  <si>
    <t>2023-11-16</t>
  </si>
  <si>
    <t>2026-11-16</t>
  </si>
  <si>
    <t>灌区新建闸门1处，改造闸门12处，改建取水口1处，改造引水渠道约22.3km，改建渠道桥梁32座，城区干渠清淤约6.5km，维修整治生态供水渠道约10km，整治园区工业供水渠道约4.8km，改造取水闸1处等。</t>
  </si>
  <si>
    <t>2F3105AAAFC16698E065F8163E8AA87C</t>
  </si>
  <si>
    <t>D01BC689D0C42215E0535EFB480A1A17</t>
  </si>
  <si>
    <t>达川区仰天湾片区城中村改造项目</t>
  </si>
  <si>
    <t>P24511721-0006</t>
  </si>
  <si>
    <t>2402-511703-04-01-447427</t>
  </si>
  <si>
    <t>对达川区仰天湾片区城中村进行征地和拆迁，征集集体土地545亩，国有土地安置补偿 70 亩，拆迁涉及户数 891户，总拆迁建筑面积110763m。新建安置房106920m，规划修建安置房套数1240套;新建道路、管网等基础设施。</t>
  </si>
  <si>
    <t>2F3FC7BF92904EA1E065F8163E8AA87C</t>
  </si>
  <si>
    <t>1A4382D4B16124F7E06320C012AC056A</t>
  </si>
  <si>
    <t>成都市第三人民医院高新医院（一期）项目</t>
  </si>
  <si>
    <t>P24510100-0057</t>
  </si>
  <si>
    <t>2404-510100-04-01-902175</t>
  </si>
  <si>
    <t>项目总用地面积约105.42亩。其中一期用地面积约87.6亩，二期用地面积约17.82亩。总体规划床位1200张。本次项目建设一期部分，建设床位900张。一期项目总建筑面积186610平方米，其中地上建筑面积120010平方米（包括门急诊医技楼及综合住院楼、国际医疗楼、发热门诊等），地下建筑面积66600平方米（包括机动车库、非机动车库、人防中心医院、医疗用房等）。主要建设内容包括主体建筑安装工程、总图工程、医疗设备及智慧医疗系统等。</t>
  </si>
  <si>
    <t>2F680A1208FB1EB6E065F8163E8AA87C</t>
  </si>
  <si>
    <t>19B7428BF4764830E06320C012ACC239</t>
  </si>
  <si>
    <t>999719 攀枝花市盛源水务有限公司</t>
  </si>
  <si>
    <t>攀枝花市仁和区水利局</t>
  </si>
  <si>
    <t>攀枝花市仁和区村镇全域供水工程项目</t>
  </si>
  <si>
    <t>P23510411-0030</t>
  </si>
  <si>
    <t>2302-510411-04-01-491926</t>
  </si>
  <si>
    <t>南部供水工程（供水覆盖：平地镇、 大龙潭乡、 大田镇、仁和镇、 啊喇乡、 前进镇、中坝乡）包括新建 1 座南部水厂，新建、 改扩建 6 座小型水厂、供水点， 2 座水厂管网延伸； 北部供水工程（供水覆盖：布德镇和同德镇）包括新建、改扩建 5 座小型水厂、供水点，3座水厂管网延伸；新建、 改扩建福田镇、 务本乡、 太平乡等3个小集中供水工程；新建 1个城市自来水管网延伸覆盖带（供水覆盖：太平乡、布德镇、 仁和镇、前进镇、大龙潭彝族乡等 5个乡（镇）部分村组）；进行智能水表改造等。</t>
  </si>
  <si>
    <t>攀枝花市盛源水务有限公司</t>
  </si>
  <si>
    <t>0F1C57ACD719496EE0635EFB480A2D23</t>
  </si>
  <si>
    <t>2F6C53D92DF368BCE065F8163E8AA87C</t>
  </si>
  <si>
    <t>11A10B8218D643E4E06320C012AC48EC</t>
  </si>
  <si>
    <t>348175101 眉山市彭山区交通运输局机关</t>
  </si>
  <si>
    <t>岷江彭山尖子山航电枢纽工程</t>
  </si>
  <si>
    <t>P17511422-0009</t>
  </si>
  <si>
    <t>2017-511400-55-02-212116</t>
  </si>
  <si>
    <t>项目名称为：岷江彭山尖子山航电枢纽工程，主要建设内容为：修建通航、挡泄水、发电配套基础设施、库区防洪排涝工程，建设库周配套工程。项目实施完成后，库容将达到3540万m3，大坝电站装机容量为3×23MW。</t>
  </si>
  <si>
    <t>彭山县交通局机关</t>
  </si>
  <si>
    <t>12E1E6D39A54C749DE3CF023A9A9C41</t>
  </si>
  <si>
    <t>2F4725A4A8F37CC6E065F8163E8AA87C</t>
  </si>
  <si>
    <t>348175101</t>
  </si>
  <si>
    <t>A10BAB71EDB64CF3E0535EFB480A9DD0</t>
  </si>
  <si>
    <t>绵阳市安州区人民医院新型智慧医疗大健康管理中心项目</t>
  </si>
  <si>
    <t>P22510724-0008</t>
  </si>
  <si>
    <t>2206-510724-04-01-415133</t>
  </si>
  <si>
    <t>本项目新建综合楼和附属用房及原有内科楼改造。综合楼包括门诊医技楼裙房和住院楼，附属用房包括污水站房、生活垃圾房、化学废液房和液氧站。内科楼改造3-6层为康复护理中心。新建项目总建筑面积100000㎡，其中地上面积68600㎡，地下面积31400㎡。（项目建成后新增床位390张）</t>
  </si>
  <si>
    <t>2F3119C6B91B6681E065F8163E8AA87C</t>
  </si>
  <si>
    <t>E2A59F38F37A07C9E0535EFB480AF4AC</t>
  </si>
  <si>
    <t>攀枝花市西区经济和信息化局</t>
  </si>
  <si>
    <t>攀枝花市经济和信息化局</t>
  </si>
  <si>
    <t>攀枝花西区再生资源回收利用体系建设项目</t>
  </si>
  <si>
    <t>P23510403-0043</t>
  </si>
  <si>
    <t>2310-510403-04-01-297958</t>
  </si>
  <si>
    <t>050512</t>
  </si>
  <si>
    <t>再生资源回收处理及利用</t>
  </si>
  <si>
    <t>项目占地面积约50亩，主要建设内容包括：新建废钢铁回收厂房3500㎡、废纸回收厂房和废塑料回收厂房2000㎡、废家电回收厂房2000㎡，配套建设给排水、供电、消防等基础设施；完善城乡再生资源回收网点10处；购置再生资源运输车辆5台；构建再生资源回收利用信息化平台，形成“互联网+再生资源回收”模式，项目建成后预计形成10万吨/年再生资源回收能力。</t>
  </si>
  <si>
    <t>2F54C25F34F1128BE065F8163E8AA87C</t>
  </si>
  <si>
    <t>2F53B49F98AA2437E065F8163E8AA87C</t>
  </si>
  <si>
    <t>宣汉县经济和信息化局</t>
  </si>
  <si>
    <t>宣汉县柳池片区污水和再生水管网升级改造建设项目</t>
  </si>
  <si>
    <t>P25511722-0008</t>
  </si>
  <si>
    <t>2502-511722-04-01-290850</t>
  </si>
  <si>
    <t>四川省达州市宣汉县普光经济开发区的宣汉县柳池片区污水和再生水管网升级改造建设项目，主要建设内容和规模为：改造dn600-dn1000污水管网20公里，其中dn1000污水管5公里，dn800污水管8公里，dn600污水管7公里，改造污水检查井655座。</t>
  </si>
  <si>
    <t>2F59878A9CA406CAE065F8163E8AA87C</t>
  </si>
  <si>
    <t>2F5610B9763F1B12E065F8163E8AA87C</t>
  </si>
  <si>
    <t>999144 成都市郫都区成影团结建设开发有限公司</t>
  </si>
  <si>
    <t>郫都区团结片区城中村改造项目（一期）配套基础设施</t>
  </si>
  <si>
    <t>P24510124-0007</t>
  </si>
  <si>
    <t>2407-510124-04-01-338777</t>
  </si>
  <si>
    <t>项目位于成都市郫都区团结街道永定村、仁义村、学府社区。改造范围东至府河上街，西至团崇路，北至花石路，南至靖源上街。总建筑面积约94502平方米，其中新建安置房400套，安置房面积约34883平方米，配套服务建筑约59619平方米；新建安置房配套道路5条，长约4395米，红线宽12-24米。新建公共停车场10275平方米，配套停车位310个。新建玉禅-影视城10kv电力通道约8公里。
该项目已纳入国家计划的成都市郫都区团结片区城中村改造项目，位置在成都市郫都区团结街道永定村、仁义村、学府社区。涉及268户、提供安置房400套数，安置房建设总面积约34883平方米。</t>
  </si>
  <si>
    <t>成都市郫都区成影团结建设开发有限公司</t>
  </si>
  <si>
    <t>11B7224ABDC63176E06320C012AC2305</t>
  </si>
  <si>
    <t>2F433C7E8EC76068E065F8163E8AA87C</t>
  </si>
  <si>
    <t>999144</t>
  </si>
  <si>
    <t>1CB847313A570C54E065F8163E8AA87C</t>
  </si>
  <si>
    <t>梓潼县2024年省级促进粮油产业高质量发展-粮油仓储设施（高标准粮仓）建设项目</t>
  </si>
  <si>
    <t>P24510725-0015</t>
  </si>
  <si>
    <t>2402-510725-04-01-413884</t>
  </si>
  <si>
    <t>新建2.5万吨平房仓、5万吨浅圆仓及配套附属设施。具体为新建8座浅圆仓（单仓仓容6250吨，总仓容5万吨）、2座平房仓（单仓仓容1.25万吨，总仓容2.5万吨）用于储备粮仓储，并购置相关配套设施；拟新建一站式服务楼、仓间罩棚、器材库作为生产辅助及公用配套设施；拟新建生产道路并完善围墙等附属设施工程。</t>
  </si>
  <si>
    <t>2F3253E1ABAC70AAE065F8163E8AA87C</t>
  </si>
  <si>
    <t>1C7A68D235217B50E065F8163E8AA87C</t>
  </si>
  <si>
    <t>326401001 开江县农业局机关</t>
  </si>
  <si>
    <t>开江县“稻田＋渔”创建国家级现代农业产业园建设项目</t>
  </si>
  <si>
    <t>P20511723-0027</t>
  </si>
  <si>
    <t>2020-511723-01-01-428618</t>
  </si>
  <si>
    <t>新建稻田+产业基地20000亩；新建1500亩大闸蟹、小龙虾育苗基地；打造完善区内智慧农业、物联网系统、电商平台；新建一座占地50亩年加工1.2万吨的水产品加工厂；新建占地100亩冷链物流基地；建设占地50亩有机肥厂；建设45亩中小型综合水产品交易市场；建设年产3万吨大闸蟹、小龙虾饲料加工厂；建设虾蟹博览园、水产研究中心；组织水稻种植技术、稻田养殖大闸蟹、小龙虾技术、水产品销售等培训1000人次，进而每年孵化培养有文化、懂技术、善经营、能创新的农业职业经理人50人、新型职业农民200人以上。</t>
  </si>
  <si>
    <t>756A63F865F436183831F1649875977</t>
  </si>
  <si>
    <t>2F598995D07D06BEE065F8163E8AA87C</t>
  </si>
  <si>
    <t>326401001</t>
  </si>
  <si>
    <t>A0915ED41D68C3B6E0535EFB480AE5F7</t>
  </si>
  <si>
    <t>屏山县经开区产业园基础设施建设项目</t>
  </si>
  <si>
    <t>P25511529-0003</t>
  </si>
  <si>
    <t>2411-511529-04-01-331524</t>
  </si>
  <si>
    <t>项目总占地面积约300亩。主要建设内容包括新建标准厂房约18.9万平方米、综合管网约2千米，停车场8500平方米、停车位300个、新能源汽车充电桩150个，及相关园区道路基础设施等。。。。。。。。。。。</t>
  </si>
  <si>
    <t>2F4979CD3DB36DE6E065F8163E8AA87C</t>
  </si>
  <si>
    <t>2F321B2951645A76E065F8163E8AA87C</t>
  </si>
  <si>
    <t>南充经济开发区污水处理厂（二期）</t>
  </si>
  <si>
    <t>P20511300-0039</t>
  </si>
  <si>
    <t>2020-511300-77-01-434378</t>
  </si>
  <si>
    <t>2025-10-09</t>
  </si>
  <si>
    <t>该项目占地约42亩，建设1万m3/d 的污水处理厂及配套设施，主要建设内容包括格栅渠、均和调节池、事故池、一级提升泵、水解酸化池、A2O生化池、MBR膜池、臭氧催化氧化池、曝气生物滤池、连续流过滤池、污泥浓缩、污泥脱水间等构筑物。采用“均和调节池(事故池)+水解酸化+A2/0+MBR+臭氧催化氧化+BAF+连续流砂过滤+机械浓缩+板框式压滤机”工艺。</t>
  </si>
  <si>
    <t>2F6B5FD9726B0CCBE065F8163E8AA87C</t>
  </si>
  <si>
    <t>11CA558B2FCC5CE0E06320C012AC5D2E</t>
  </si>
  <si>
    <t>318308301004 四川天府新区新经济局</t>
  </si>
  <si>
    <t>成都科学城基础设施建设项目（一期）</t>
  </si>
  <si>
    <t>P18510100-0056</t>
  </si>
  <si>
    <t>2019-510164-48-01-392872</t>
  </si>
  <si>
    <t>2018-08-01</t>
  </si>
  <si>
    <t>本项目为成都科学城基础设施建设项目（一期），新建成都科学城综合管廊及配套设施，包含综合管廊、管网工程及附属配套工程，总长度约5.7千米。建设内容包括道路、交安及照明、给排水管线、电力、通信管线、综合管廊、河道工程等及其他附属配套工程。</t>
  </si>
  <si>
    <t>923DC22A1B556F39E0535EFB480A93EB</t>
  </si>
  <si>
    <t>2F328012542C03E2E065F8163E8AA87C</t>
  </si>
  <si>
    <t>318308301004</t>
  </si>
  <si>
    <t>9243A5109537C03AE0535EFB480AE2AD</t>
  </si>
  <si>
    <t>西部陆海新通道川滇黔仓储物流产业园项目</t>
  </si>
  <si>
    <t>P24510524-0050</t>
  </si>
  <si>
    <t>2406-510524-04-01-202732</t>
  </si>
  <si>
    <t xml:space="preserve">建设物流仓储库房150000平方米、分拣中心20000平方米，配套新建物流通道11km，新建停车位、充电桩，完善供水、供电等基础设施 ；建设物流仓储库房150000平方米、分拣中心20000平方米，配套新建物流通道11km，新建停车位、充电桩，完善供水、供电等基础设施 </t>
  </si>
  <si>
    <t>2F6627B615244A35E065F8163E8AA87C</t>
  </si>
  <si>
    <t>197BCFE635F44836E06320C012AC4063</t>
  </si>
  <si>
    <t>999306 射洪市人民渠工程建设管护中心</t>
  </si>
  <si>
    <t>射洪市人民渠供水工程提升改造项目</t>
  </si>
  <si>
    <t>P22510922-0095</t>
  </si>
  <si>
    <t>2210-510922-04-01-666088</t>
  </si>
  <si>
    <t>主要建设灌溉渠道及供水保障工程。提升改造干渠2条、支渠6条、上游水库补水渠道、建设灌区信息化、建设城市供水厂取水口等。其中项目涉及18.49万亩灌面，达到年供水总量5600.00万立方米（其中：灌区农业灌溉供水2600.00万立方米，工业供水3000.00万立方米）。</t>
  </si>
  <si>
    <t>鲜时齐</t>
  </si>
  <si>
    <t>B28A98B267A6A1B9E0535EFB480A01E0</t>
  </si>
  <si>
    <t>2F497E4541687332E065F8163E8AA87C</t>
  </si>
  <si>
    <t>999306</t>
  </si>
  <si>
    <t>ECDD48B77EAE6426E0535EFB480A2F8B</t>
  </si>
  <si>
    <t>236011 四川坤岳建设工程有限公司</t>
  </si>
  <si>
    <t>川东农特产品冷链集散交易中心建设项目</t>
  </si>
  <si>
    <t>P22511903-0014</t>
  </si>
  <si>
    <t>2211-511903-04-01-280258</t>
  </si>
  <si>
    <t xml:space="preserve">川东农特产品冷链集散交易中心建设项目规模：项目占地169亩，建筑面积约120000㎡。项目主要建设内容：主要包括现代化生鲜冷库、流通库、高架库、物流配送中心，购置冷链配套设备，修建停车位等冷链物流园区基础配套设施。
</t>
  </si>
  <si>
    <t>苟豪</t>
  </si>
  <si>
    <t>A851E21BC4622AFCE0535EFB480A82FE</t>
  </si>
  <si>
    <t>2F5802C9F9366921E065F8163E8AA87C</t>
  </si>
  <si>
    <t>236011</t>
  </si>
  <si>
    <t>ED8ED062FBE5AD75E0535EFB480ADD28</t>
  </si>
  <si>
    <t>326154003 安岳县农业农村局</t>
  </si>
  <si>
    <t>安岳县农业农村局</t>
  </si>
  <si>
    <t>安岳县2025年高标准农田建设项目（白塔寺乡、护龙镇、石羊镇）</t>
  </si>
  <si>
    <t>P25512021-0002</t>
  </si>
  <si>
    <t>2502-512021-04-01-538543</t>
  </si>
  <si>
    <t>项目分为三个片区共建设高标准农田 6.2 万亩，其中新建高标准
农田共 5.1 万亩（包括石羊镇片区新建 1.8 万亩，白塔寺乡片区新建 2.3 万亩，
护龙镇片区新建 1 万亩）；改造提升高标准农田共 1.1 万亩（包括石羊镇片区改
造提升 0.6 万亩，护龙镇片区改造提升 0.5 万亩）。主要包括土地平整工程、灌
溉与排水工程、田间道路工程、土壤改良、科技推广及其他工程等</t>
  </si>
  <si>
    <t>杨雪松</t>
  </si>
  <si>
    <t>C1DF416409BD5A3AE0535EFB480A4509</t>
  </si>
  <si>
    <t>2F49826C9871708EE065F8163E8AA87C</t>
  </si>
  <si>
    <t>326154003</t>
  </si>
  <si>
    <t>2F479759A44E2CEDE065F8163E8AA87C</t>
  </si>
  <si>
    <t>381002017 381002017 射洪众思源自来水有限公司</t>
  </si>
  <si>
    <t>射洪市城乡供水智慧水务提升改造建设项目</t>
  </si>
  <si>
    <t>P25510922-0013</t>
  </si>
  <si>
    <t>2503-510922-04-01-852178</t>
  </si>
  <si>
    <t>对物联设备设施进行改造，安装各类供水管网监测设备，并完成现有水厂信息化改造；完成IT基础设施建设，购置安装服务器硬件、网络设备、安全设备；软件平台应用，建设大数据中心、水厂管控一体化系统及管网GIS系统等；建立智慧水务中心，对控制中心、数据中心及展示中心进行改造升级，建立管网一张图、BIM加GIS三维立体模型，精准进行分级分区漏损定位和运维管理。</t>
  </si>
  <si>
    <t>胥璐</t>
  </si>
  <si>
    <t>159486535022168</t>
  </si>
  <si>
    <t>2F60C3A05F6C0CCEE065F8163E8AA87C</t>
  </si>
  <si>
    <t>381002017</t>
  </si>
  <si>
    <t>2F4977F4DE4E6DDEE065F8163E8AA87C</t>
  </si>
  <si>
    <t>南充化学工业园河西产业园区公共管廊等配套基础设施建设工程</t>
  </si>
  <si>
    <t>P18511300-0020</t>
  </si>
  <si>
    <t>2020-511300-48-01-434437</t>
  </si>
  <si>
    <t>2020-10-08</t>
  </si>
  <si>
    <t>本项目建设内容主要包含：新建公共管廊约9.4km；新建/改建城市道路长约6km；新建2座40000m3应急事故水池及配套管道；新建一体化泵站及应急回水管道总长1650m；新建占地约12亩的化工园专用停车场及1座消防取水码头。</t>
  </si>
  <si>
    <t>2F6E4EE5D94C54BCE065F8163E8AA87C</t>
  </si>
  <si>
    <t>A10A6D92A2B44531E0535EFB480A92A9</t>
  </si>
  <si>
    <t>宜宾高新区高捷水厂提标扩容工程（一期）</t>
  </si>
  <si>
    <t>P23511500-0066</t>
  </si>
  <si>
    <t>2310-511504-04-01-786667</t>
  </si>
  <si>
    <t xml:space="preserve"> 对原有高捷水厂进行扩建，设计供水规模为5万立方米/d。新建提水泵站1座、输水管道约5.3km、DN1000的取水管道约2km及相关附属设施建设。 对原有高捷水厂进行扩建，设计供水规模为5万立方米/d。新建提水泵站1座、输水管道约5.3km、DN1000的取水管道约2km及相关附属设施建设。</t>
  </si>
  <si>
    <t>2F372F4FDAE06DB1E065F8163E8AA87C</t>
  </si>
  <si>
    <t>11B2CBC387B351FBE06320C012AC92C5</t>
  </si>
  <si>
    <t>广安区滨江沿线地下停车场</t>
  </si>
  <si>
    <t>P25511602-0007</t>
  </si>
  <si>
    <t>2310-511602-04-01-110902</t>
  </si>
  <si>
    <t>建设内容及规模:项目总建筑面积约48125.53平方米，设计机动车停车位1402个，非机动车停车位共100个，配建智能充电桩及智慧系统。（建设内容及规模:项目总建筑面积约48125.53平方米，设计机动车停车位1402个，非机动车停车位共100个，配建智能充电桩及智慧系统。）</t>
  </si>
  <si>
    <t>2F4BF8B309DB761CE065F8163E8AA87C</t>
  </si>
  <si>
    <t>2F48173ACCBC60D9E065F8163E8AA87C</t>
  </si>
  <si>
    <t>攀枝花市西区新庄—大水井灌区工程</t>
  </si>
  <si>
    <t>P25510403-0020</t>
  </si>
  <si>
    <t>2503-510403-04-01-150967</t>
  </si>
  <si>
    <t>新建2座低碳低成本新能源泵站，安装水泵及配套设备2套，安装光伏专用离心泵5台及配套控制系统和机电、金属结构设备，修建输水干管19.5千米，田间灌溉管网50千米，整治山坪塘3座，项目建成后将新增灌溉面积6200亩，改善灌溉面积3000亩。</t>
  </si>
  <si>
    <t>2F5C7D59AAE03DA0E065F8163E8AA87C</t>
  </si>
  <si>
    <t>2F5BB602A3D467F1E065F8163E8AA87C</t>
  </si>
  <si>
    <t>成渝双城经济圈隆昌市内荣产业园区配套基础设施建设项目</t>
  </si>
  <si>
    <t>P22511028-0002</t>
  </si>
  <si>
    <t>2202-511028-17-01-774343</t>
  </si>
  <si>
    <t xml:space="preserve">规划总用地面积约150亩，总建筑面积约4.35万平方米(计容面积5.55万平方米)，其中厂房面积约4万平方米、技术用房0.35万平方米，同时完善园区管网、设施设备等相关附属设施建设，另外配套建设道路约3.1km。
 </t>
  </si>
  <si>
    <t>2F6B28F5EC11758DE065F8163E8AA87C</t>
  </si>
  <si>
    <t>D86F9DB51B1C26E0E0535EFB480A701B</t>
  </si>
  <si>
    <t>333331306 天全县天睿能源开发有限责任公司</t>
  </si>
  <si>
    <t>天全县始阳片区燃气管网安全隐患治理及设施设备更新改造项目</t>
  </si>
  <si>
    <t>P24511825-0019</t>
  </si>
  <si>
    <t>2411-511825-04-01-276261</t>
  </si>
  <si>
    <t>对天全县始阳片区新村社区、兴中社区、新民社区、乐坝社区、盐店社区、大坪社区、凤翔社区、多功社区等社区周边燃气管网地质灾害及隐患点治理约148处、户内燃气管道隐患治理及改造约7362户、场站设施隐患治理及改造1座、老旧燃气表更新约4505台、市政管网更新改造约15.27km等。</t>
  </si>
  <si>
    <t>蹇光华</t>
  </si>
  <si>
    <t>2F2BF2D942695163E065F8163E8AA87C</t>
  </si>
  <si>
    <t>2F5407C94C514517E065F8163E8AA87C</t>
  </si>
  <si>
    <t>333331306</t>
  </si>
  <si>
    <t>2F4AEEBA7C290BEEE065F8163E8AA87C</t>
  </si>
  <si>
    <t>P22510703-0090</t>
  </si>
  <si>
    <t>2F5488BA77CC7A81E065F8163E8AA87C</t>
  </si>
  <si>
    <t>FD2198FCBD042215E0535EFB480A4D2F</t>
  </si>
  <si>
    <t>南湖片区新建、改扩建提品升级项目</t>
  </si>
  <si>
    <t>P23510300-0076</t>
  </si>
  <si>
    <t>2302-510323-04-01-778287</t>
  </si>
  <si>
    <t>新建汇南路跨铁路桥200m;新建龙苑南街南延线180m; 对西林街南段、经五路南段、高升街、南林街南段、南湖纬四路、龙汇街南段、通达街等道路实施改扩建;对南湖公园支路、汇川路沿线地下人行通道实施装饰装修、照明、监控安防系统等综合改造。</t>
  </si>
  <si>
    <t>2F6B8C87BA2D1C84E065F8163E8AA87C</t>
  </si>
  <si>
    <t>2F6ABAC39F9C4470E065F8163E8AA87C</t>
  </si>
  <si>
    <t>381160107 遂宁市船山区人民政府土地储备中心</t>
  </si>
  <si>
    <t>遂宁市船山区自然资源和规划局</t>
  </si>
  <si>
    <t>收回收购遂宁市天泰实业有限责任公司1宗85.8649亩土地项目</t>
  </si>
  <si>
    <t>P25510903-0029</t>
  </si>
  <si>
    <t>5030-000000-00-00-000001</t>
  </si>
  <si>
    <t>拟申报土地储备专项债，收回收购存量闲置土地1宗，地块位于龙图路以北，龙溪路以南，龙津路以东，面积85.8645亩，遂宁市天泰实业有限责任公司于2019年通过出让方式以18889.2万元取得，因市场下降，企业也无力开发闲置，地块权属清晰，存在抵押（附抵押权人同意政府收储的证明）、无质押、无查封情况，未取得其他专项债券或专项贷款。</t>
  </si>
  <si>
    <t>遂宁市船山区人民政府土地储备中心</t>
  </si>
  <si>
    <t>A4EDBA5D52B4B7C89BB8A56C1207D26</t>
  </si>
  <si>
    <t>2F70A9D29BFC6C00E065F8163E8AA87C</t>
  </si>
  <si>
    <t>381160107</t>
  </si>
  <si>
    <t>2F6C245A299B593CE065F8163E8AA87C</t>
  </si>
  <si>
    <t>成都高铁片区基础设施建设项目（一期）</t>
  </si>
  <si>
    <t>P21510100-0083</t>
  </si>
  <si>
    <t>2109-510164-04-01-686635</t>
  </si>
  <si>
    <t>成都科学城高铁片区基础设施建设项目（一期），本项目建设内容主要包括综合管廊、给水工程、雨水工程、污水工程、电力工程、通信工程及配套工程等。其中综合管廊、城市运维管网等超8.5公里。是天府新区高铁站重要的配套工程。</t>
  </si>
  <si>
    <t>2F3FDA4757E57A8BE065F8163E8AA87C</t>
  </si>
  <si>
    <t>D007C3A83562E825E0535EFB480AB19C</t>
  </si>
  <si>
    <t>332332002 自贡市狸狐洞水利责任有限公司</t>
  </si>
  <si>
    <t>自流井区二次供水设施改造项目</t>
  </si>
  <si>
    <t>P23510302-0038</t>
  </si>
  <si>
    <t>2309-510302-04-01-667575</t>
  </si>
  <si>
    <t xml:space="preserve">改造小区内二次供水设施38套及配套管道DN200PE管8.83公里，DN160PE管4.97公里，DN110PE管1.2公里。 改造小区内二次供水设施38套及配套管道DN200PE管8.83公里，DN160PE管4.97公里，DN110PE管1.2公里。 改造小区内二次供水设施38套及配套管道DN200PE管8.83公里，DN160PE管4.97公里，DN110PE管1.2公里。 </t>
  </si>
  <si>
    <t>杨寅森</t>
  </si>
  <si>
    <t>F1C28D41BEC44979ABE767D1E2026B2</t>
  </si>
  <si>
    <t>2F360B519B4A7737E065F8163E8AA87C</t>
  </si>
  <si>
    <t>2F3587107C8742F1E065F8163E8AA87C</t>
  </si>
  <si>
    <t>金牛区陆家桥片区城中村改造配套基础设施一期项目</t>
  </si>
  <si>
    <t>P25510100-0005</t>
  </si>
  <si>
    <t>2502-510106-89-01-304771</t>
  </si>
  <si>
    <t>金牛区陆家桥片区城中村改造项目总实施范围约，6184 亩，涉及改造户数约 3465户。项目区东接宝成铁路、南邻汇丰路、西至金丰高架路、北临东风渠。本项目为金牛区陆家桥片区城中村改造片区内的配套基础设施一期工程，本期建设内容为新建社区服务用房等配套服务设施约 7.25 万平方米，新建及改建周边配套道路约 19.73 公里，配套建设停车位、充电桩、供排水、供气、安防、垃圾收储及其他配套基础设施等。(该项目已纳入住建部城中村改造计划库)。项目将严格按照规划等要求实施建设。</t>
  </si>
  <si>
    <t>2F3103A963FC645CE065F8163E8AA87C</t>
  </si>
  <si>
    <t>2F2B4139D9160895E065F8163E8AA87C</t>
  </si>
  <si>
    <t>318130101 万源市财政局</t>
  </si>
  <si>
    <t>P22511781-0017</t>
  </si>
  <si>
    <t>万源市财政局</t>
  </si>
  <si>
    <t>F24383CD8DC4FFB81882ECE845C6785</t>
  </si>
  <si>
    <t>2F69183975801B7CE065F8163E8AA87C</t>
  </si>
  <si>
    <t>DF2FE01A34DD8934E0535EFB480A3E0A</t>
  </si>
  <si>
    <t>318138 四川旭辉建筑工程有限公司</t>
  </si>
  <si>
    <t>广安市广安区教育科技和体育局</t>
  </si>
  <si>
    <t>中桥片区体育综合场馆建设项目</t>
  </si>
  <si>
    <t>P24511602-0033</t>
  </si>
  <si>
    <t>2310-511602-04-01-765781</t>
  </si>
  <si>
    <t>项目占地36611平方米，建筑总面积43501平方米。包含主体结构，钢结构外墙及屋顶钢结构工程，玻璃幕墙、屋外排水系统、屋内装饰工程、体育设施设备及灯光照明装饰工程、弱电工程、强电工程，空调通风工程:屋外景观工程等。</t>
  </si>
  <si>
    <t>四川旭辉建筑工程有限公司</t>
  </si>
  <si>
    <t>25AF704285E04EB1E065F8163E8AA87C</t>
  </si>
  <si>
    <t>2F6C30A26FAF592AE065F8163E8AA87C</t>
  </si>
  <si>
    <t>2F598B74DFB006C8E065F8163E8AA87C</t>
  </si>
  <si>
    <t>荥经县龙苍沟镇山野菜育种创新能力提升项目</t>
  </si>
  <si>
    <t>P24511822-0018</t>
  </si>
  <si>
    <t>2411-511822-04-01-293338</t>
  </si>
  <si>
    <t>本项目主要包括10000亩山野菜种植区、450亩育种试验区、84亩山野菜种质改良基地（其中包括山野菜基因库、育苗温室、仓储区等共计8000㎡产业设施）、配套建设林下生产配套便道、晾晒场、水源设施、灌溉设备以及施肥系统。</t>
  </si>
  <si>
    <t>2F2D78AF524670B6E065F8163E8AA87C</t>
  </si>
  <si>
    <t>2F2C9F976FB9185EE065F8163E8AA87C</t>
  </si>
  <si>
    <t>渠县乡镇重点供水工程（城乡供水一体化）一期项目</t>
  </si>
  <si>
    <t>P21511725-0038</t>
  </si>
  <si>
    <t>2105-511725-19-01-714617</t>
  </si>
  <si>
    <t>新建北区报恩水厂(设计供水规模 7 万吨/天),供水管网辐射解决流江河以北的原有 24 个乡镇区域 44.54 万人用水;新建共和水厂(设计供水规模 0.23 万吨/天)，供水管网辐射解决文崇镇辖区内村、社区 1.99 万人用水;新建卷硐水厂(设计供水规模 0.2 万吨/天)，供水管网辐射解决卷硐镇主要村、社区和邻近乡镇高海拔村、社区 1.19 万人用水。</t>
  </si>
  <si>
    <t>2F6C6B5F7C3B78DAE065F8163E8AA87C</t>
  </si>
  <si>
    <t>1A39E20FDF9141FCE06320C012AC7822</t>
  </si>
  <si>
    <t>雅安经济技术开发区第一幼儿园建设工程</t>
  </si>
  <si>
    <t>P23511800-0013</t>
  </si>
  <si>
    <t>2302-511850-04-01-929884</t>
  </si>
  <si>
    <t>2024-10-15</t>
  </si>
  <si>
    <t>2026-10-15</t>
  </si>
  <si>
    <t>本项目新建雅安经济技术开发区第一幼儿园，建设校舍面积约5541.91㎡，主要功能区域包括班级教室、室外活动场地、教师办公室、厨房等，包含总平、室外管线等公用附属设施建设，以及相关设施设备采购。。。。。。。。。。。。。。。。。。。。。。。。</t>
  </si>
  <si>
    <t>2F45B9D55301651EE065F8163E8AA87C</t>
  </si>
  <si>
    <t>F686819A96937899E0535EFB480ABD45</t>
  </si>
  <si>
    <t>珙县城镇生活污水处理设施设备更新改造项目</t>
  </si>
  <si>
    <t>P25511526-0007</t>
  </si>
  <si>
    <t>2405-511526-04-01-128203</t>
  </si>
  <si>
    <t>更新改造珙县上罗镇、沐滩镇、孝儿镇等十个城镇生活污水处理厂，更换高效节能工艺设备 234 台、在线监测设备 8 台、曝气系统 724 个、精准加药系统 43套、自控系统 PLC14 套、仪表 105 套、监控系统 5 套等，改建配套污水管网 11. 1 公里。项目实施后，污水处理能力提升至 1.33 万 m3/天，稳定达到《城镇污水处理站污染物排放标准》（GB18918-2002）一级 A 标，改造后预计年节能量 553 吨标准煤，减少碳排放量 565 吨。</t>
  </si>
  <si>
    <t>2F497D478002732CE065F8163E8AA87C</t>
  </si>
  <si>
    <t>2F4979DADA207334E065F8163E8AA87C</t>
  </si>
  <si>
    <t>342611001 开江县应急管理局</t>
  </si>
  <si>
    <t>开江县应急管理局</t>
  </si>
  <si>
    <t>万达开开江县多功能应急物资及生活物资储备仓库建设项目（国家战略物资储备库）</t>
  </si>
  <si>
    <t>P24511723-0045</t>
  </si>
  <si>
    <t>2412-511723-04-01-642490</t>
  </si>
  <si>
    <t>项目占地30亩，总建筑面积16000㎡。一是建设国家战略多功能应急救援物资库，包含物资装备储备库、医疗物资储备库、救灾物资储备库，最大储存能力7000吨，平时作为物流中转站，战时可改作为物资储备中心，战时医院、防空应急避难场所及其配套设施使用，有效完善区域救灾物资储备体系；二是建设应急装备演练使用培训基地和应急救援装备储运功能区，开展救援装备培训、救援队伍日常训练，建设应急指挥中心，配套建设智慧应急预警平台、一体化智慧作战指挥平台，与省、市平台联动，加强基层应急救援能力；项目建成后可达到国家战略腹地物资储备库建设要求。
预期效益：
 优化物资储备布局，降低物资运输成本和仓储损耗，提高物资周转效率，从而节约运营管理费用。经测算，项目建成后每年可节约物资储备与调配成本约1000万元。通过合理开发利用仓库资源，在非应急状态下可开展部分商业租赁业务或参与物资流通环节和开展应急救援培训，实现一定的经营收益，预计每年可实现额外收入约500万元，债务期间内可以收益13290万元。
（二）社会效益分析
显著提升区域应急物资保障能力，在自然灾害、公共卫生事件等突发事件发生时，能够迅速调运物资，保障受灾群众的基本生活需求和应急救援工作的顺利开展，减少人员伤亡和财产损失，维护社会稳定和谐。
促进区域经济发展，项目建设带动相关产业链的协同发展，增加就业机会，同时为当地企业提供稳定的物资储备和物流服务，助力企业生产经营活动的正常运转，推动区域经济可持续发展。
增强公众安全感和满意度，完善的应急物资储备体系让人民群众感受到政府在应对突发事件方面的有力举措和责任担当，提高了公众对社会公共安全的信任度和认同感。</t>
  </si>
  <si>
    <t>李朋志</t>
  </si>
  <si>
    <t>F265224585F4E63A34E46FB8859AD43</t>
  </si>
  <si>
    <t>2F70BEB51CED750DE065F8163E8AA87C</t>
  </si>
  <si>
    <t>342611001</t>
  </si>
  <si>
    <t>2F33661A372A4EB1E065F8163E8AA87C</t>
  </si>
  <si>
    <t>976003028 遂宁卓安建设发展有限公司</t>
  </si>
  <si>
    <t>遂宁高新区新能源制造产业园及配套基础设施建设项目（一期）</t>
  </si>
  <si>
    <t>P24510900-0116</t>
  </si>
  <si>
    <t>2405-510926-04-01-363671</t>
  </si>
  <si>
    <t>总建筑面积约20万平方米，新建标准厂房约18万平方米，配套建设3公里园区道路，9800平方米停车场1座车位共130个、充电桩110个及其他附属工程。。。。。。。。。。。。。。。。。。。。。。。。。。。。。。。。</t>
  </si>
  <si>
    <t>遂宁卓安建设</t>
  </si>
  <si>
    <t>19F890642E623E3DE06320C012AC89D6</t>
  </si>
  <si>
    <t>2F497D47700A732CE065F8163E8AA87C</t>
  </si>
  <si>
    <t>976003028</t>
  </si>
  <si>
    <t>1A35C027E96A5FF6E06320C012AC6AF6</t>
  </si>
  <si>
    <t>广元市利州区南河片区老旧小区改造提升建设项目</t>
  </si>
  <si>
    <t>P22510802-0002</t>
  </si>
  <si>
    <t>2201-510802-17-01-355762</t>
  </si>
  <si>
    <t>对利州区南河街道5个社区老旧小区进行改造，共涉及居民8110余户，主要包括改造老旧小区道路、供排水管网、电力管线设施，改造地上停车位1700余个、充电桩340个、日间照料中心5处、配套用房、农贸市场，增设快递柜、垃圾分类回收智慧屋，改造其他配套基础设施设备等。</t>
  </si>
  <si>
    <t>2F598FA54BD506B8E065F8163E8AA87C</t>
  </si>
  <si>
    <t>D845D351FA7BC386E0535EFB480AF30A</t>
  </si>
  <si>
    <t>332154101 金川县水务局</t>
  </si>
  <si>
    <t>金川县水务局</t>
  </si>
  <si>
    <t>阿坝州水务局</t>
  </si>
  <si>
    <t>金川县安宁灌溉项目</t>
  </si>
  <si>
    <t>P23513226-0006</t>
  </si>
  <si>
    <t>2310-513226-04-01-485010</t>
  </si>
  <si>
    <t>新建取水口4座、蓄水池35口、渠道97km、管道31km、河道治理1.2km；规划灌溉面积10009亩（新增灌面4990亩、改善灌面5019亩）等。新建取水口4座、蓄水池35口、渠道97km、管道31km、河道治理1.2km；规划灌溉面积10009亩（新增灌面4990亩、改善灌面5019亩）等。</t>
  </si>
  <si>
    <t>金川县水利局</t>
  </si>
  <si>
    <t>EA98B82A92E458F9B984839AF3F95C6</t>
  </si>
  <si>
    <t>2F5DC3C7325A589DE065F8163E8AA87C</t>
  </si>
  <si>
    <t>2F5DC68A658B5895E065F8163E8AA87C</t>
  </si>
  <si>
    <t>成渝双城经济圈-资中蓉欧班列物流港建设项目</t>
  </si>
  <si>
    <t>P22511025-0035</t>
  </si>
  <si>
    <t>2211-511025-04-01-505923</t>
  </si>
  <si>
    <t>2023-03-03</t>
  </si>
  <si>
    <t>2026-02-21</t>
  </si>
  <si>
    <t>建设以农产品供应链为核心的冷链物流基地，总建筑面积约53万平方米，包含冷链仓库40万平方米、恒温库8万平方米、普通仓库5万平方米等，配套建设物流服务基地2000平方米、园区道路10公里、停车位750个以及管网等其他基础设施。</t>
  </si>
  <si>
    <t>2F3F2C8F74183709E065F8163E8AA87C</t>
  </si>
  <si>
    <t>ED65B7EF2D40F0D7E0535EFB480A9BD5</t>
  </si>
  <si>
    <t>333001 泸定县住房和城乡建设局</t>
  </si>
  <si>
    <t>新城综合管廊及配套设施建设项目</t>
  </si>
  <si>
    <t>P20513322-0008</t>
  </si>
  <si>
    <t>2020-513300-48-01-455358</t>
  </si>
  <si>
    <t>2023-10-14</t>
  </si>
  <si>
    <t>2025-12-03</t>
  </si>
  <si>
    <t>本项目建设内容包含综合管廊两条，其中A线管廊全长2282.712米，B线管廊全长2399.76米，管廊主线建设配套两条支线道路，A线道路全长2282.712米，B线道路全长2399.76米，同时配套道路支线、桥梁、给排水、电力通信、照明、交安等设施。</t>
  </si>
  <si>
    <t>083D8D58E3E4C88BBB770D5153D1212</t>
  </si>
  <si>
    <t>2F5B66C766054CA4E065F8163E8AA87C</t>
  </si>
  <si>
    <t>B28AD24269B9C0FFE0535EFB480A5FCB</t>
  </si>
  <si>
    <t>遂宁经济技术开发区2024年北固片区老旧小区改造配套基础设施建设项目(二期)</t>
  </si>
  <si>
    <t>P24510900-0084</t>
  </si>
  <si>
    <t>2403-510924-04-01-221173</t>
  </si>
  <si>
    <t>本项目改造北固片区唐家湾小区、碾子湾小区、兴旺小区、苹果园小区、高家湾小区、铁路小区(北固水库村)等6个老旧小区，涉及户数约 3057户。建设内容主要包括排水管网、道路改造及新增非机动车车棚及配套的充电设施等。其中排水管网改造约18565米，道路改造约77144平方米，新增非机动车车棚约500平方米，同步建设非机动车充电设施与相关附属配套设施。</t>
  </si>
  <si>
    <t>2F4975CA75536DCAE065F8163E8AA87C</t>
  </si>
  <si>
    <t>19FAFC7F49D17564E06320C012ACFF3B</t>
  </si>
  <si>
    <t>达州市达川区巴河流域片区国家储备林建设项目</t>
  </si>
  <si>
    <t>P23511721-0013</t>
  </si>
  <si>
    <t>2304-511703-99-01-783295</t>
  </si>
  <si>
    <t>项目建设内容主要包括营造林建设林下经济及相关产业、配套基础设施建设和科研监测设施。本次项目总规模161050.77亩，主要包括:
1、菅造林工程
(1)集约人工林栽培
利用灌木林地实施集约人工林栽培5796.72亩。
(2)现有林分改培
实施柏木、马尾松林等乔木纯林改造共计74584.84亩。(3)中幼林抚育
对有需求的中幼林进行抚育，共计80669.21亩。
2、林下经济工程
建设林下中药材 15000亩。
3、配套基础设施建设
根据建设需要，在营造林工程的同时，配套森林防火、防病虫害工程、林业生产服务设施等配套基础设施建设，主要包括:新建防火公路23.87km;新防火公路配套设施23.87km;新建生产作业便道18km;新建巡护步道30km;配套建设灌溉系统、供电及照明系统各1项;配套建设生产服务设施(微型林火消防站每一处含防火物资如灭火器，防护服，消防水桶等)600m2;森林消防及灌溉水池3125m;配套建设防火瞭望塔5座:配套建设林区管护用房1500m2;生态厕所10座:购置安装休憩及环卫设施(坐凳、垃圾桶)、护林防火警示标牌等。</t>
  </si>
  <si>
    <t>2F3367E3E24B4EA7E065F8163E8AA87C</t>
  </si>
  <si>
    <t>0E065848ADF653ACE0635EFB480A92A0</t>
  </si>
  <si>
    <t>381839 达州市东新城市管理服务有限公司</t>
  </si>
  <si>
    <t>四川达州东部经济开发区亭子文教城南侧城中村改造项目</t>
  </si>
  <si>
    <t>P24511700-0140</t>
  </si>
  <si>
    <t>2402-511715-99-01-985534</t>
  </si>
  <si>
    <t>对达州东部经开区辖区亭子文教城雷力村、天进村、官田村约2834 亩集体土地上民房及少量公房进行征拆，涉及拆除构筑物建筑面积约95500平方米，涉及405户、1548人安置，购买存量住房745套完成安置。</t>
  </si>
  <si>
    <t>景远平</t>
  </si>
  <si>
    <t>FD23832250469679E0535EFB480A4CCF</t>
  </si>
  <si>
    <t>2F6C3F427A99662AE065F8163E8AA87C</t>
  </si>
  <si>
    <t>381839</t>
  </si>
  <si>
    <t>2F6C422B0AFF6610E065F8163E8AA87C</t>
  </si>
  <si>
    <t>农产品仓储冷链物流中心建设项目</t>
  </si>
  <si>
    <t>P25510411-0017</t>
  </si>
  <si>
    <t>2502-510411-04-01-553725</t>
  </si>
  <si>
    <t>仁和区农产品仓储冷链物流中心建设，满足现代农业产业发展需求，主要包括新建农产品仓储冷链设施建设，新建气调库，配套完善基础设施。项目计划总投入8000万元，其中争取6000万元专项债券，业主自筹2000万元。</t>
  </si>
  <si>
    <t>2F5DDAAA6480588DE065F8163E8AA87C</t>
  </si>
  <si>
    <t>2F5DDC30AC1B588AE065F8163E8AA87C</t>
  </si>
  <si>
    <t>318131101 青神县财政局</t>
  </si>
  <si>
    <t>备选库项目-青神县城区范围内停车场新建及改扩建项目</t>
  </si>
  <si>
    <t>P20511425-0020</t>
  </si>
  <si>
    <t>2020-511425-78-01-429632</t>
  </si>
  <si>
    <t>项目总用地面积约49000㎡，主要建设内容为新建城东农贸市场、城南农贸市场停车场约18000㎡;改扩建风情街停车场中岩路停车场、步行街停车场、民生路停车场、双槐树街、外东街、南溪广场停车场约 31000㎡;同时配套建设标识标牌、收费岗亭、绿化带、管道、停车收费系统等配套设施。</t>
  </si>
  <si>
    <t>青神县财政局</t>
  </si>
  <si>
    <t>9458844CB444332AEB425D31C75672E</t>
  </si>
  <si>
    <t>2F31F50B4C3445B3E065F8163E8AA87C</t>
  </si>
  <si>
    <t>318131101</t>
  </si>
  <si>
    <t>A0682F733996E1BCE0535EFB480A86EF</t>
  </si>
  <si>
    <t>攀枝花市仁和区大河中路片区老旧小区改造项目</t>
  </si>
  <si>
    <t>P25510411-0023</t>
  </si>
  <si>
    <t>2502-510411-04-01-674725</t>
  </si>
  <si>
    <t>改造道路6500平方米、人行道2000平方米，改造部分房屋屋面防水、路灯、安防设施等便民公共服务设施，涉及房屋18栋、住户495户、建筑面积4.13万平方米。改造道路6500平方米、人行道2000平方米，改造部分房屋屋面防水、路灯、安防设施等便民公共服务设施，涉及房屋18栋、住户495户、建筑面积4.13万平方米。</t>
  </si>
  <si>
    <t>2F7D0A2E51167626E065F8163E8AA87C</t>
  </si>
  <si>
    <t>2F6A8C62AC4C350AE065F8163E8AA87C</t>
  </si>
  <si>
    <t>332107003 乐山五通桥发展产业投资集团有限公司</t>
  </si>
  <si>
    <t>乐山市五通桥区城乡供水一体化工程</t>
  </si>
  <si>
    <t>P24511112-0001</t>
  </si>
  <si>
    <t>2302-511112-04-01-171510</t>
  </si>
  <si>
    <t>项目涉及五通桥区各镇50个村（涉及村民9000户）的生活供水，将观斗山水厂进行扩能改造，供水能力由20000m3/d提升至30000m3/d，实施沫溪河-西溶水库-观斗山水厂连通工程，建设连通管道约85km。新建及改造各镇村自来水供水管道356km，其中DN500主管73km，DN250主管120km，DN100主管83km，DN50-DN25支管80km，以及新建加压泵站6座、高位水池6座、泵房1套。</t>
  </si>
  <si>
    <t>0D7A241FCCF67365E0635EFB480AC551</t>
  </si>
  <si>
    <t>2F6E376F46974334E065F8163E8AA87C</t>
  </si>
  <si>
    <t>332107003</t>
  </si>
  <si>
    <t>11AF7F9A6DDE0363E06320C012AC38D5</t>
  </si>
  <si>
    <t>川渝新一代电子信息技术产业中试研发平台建设项目（一期）</t>
  </si>
  <si>
    <t>P22511000-0030</t>
  </si>
  <si>
    <t>2211-511051-04-01-296260</t>
  </si>
  <si>
    <t>2023-03-15</t>
  </si>
  <si>
    <t>项目规划总占地面积为59300.00㎡，总建筑面积为200120.00㎡。建设内容主要包括千级净化车间、实验生产区、中试基地、多功能共享服务区等以及综合管网、供配电等配套设施。其中千级净化车间66712.50㎡、实验生产区51887.50㎡、中试基地17790.00㎡、多功能共享服务区11860.00㎡，并配套建设供排水系统、强弱电、供气管网、消防及专用环卫设施等配套基础设施。地下停车位建筑面积（含人防工程）为51870.00平方米，共设置车位1482个。</t>
  </si>
  <si>
    <t>2F537D6269D00DEBE065F8163E8AA87C</t>
  </si>
  <si>
    <t>ED7A28023C210F2EE0535EFB480ADFE2</t>
  </si>
  <si>
    <t>广安市华蓥市2025年第3批次土地储备项目</t>
  </si>
  <si>
    <t>P25511681-0016</t>
  </si>
  <si>
    <t>2503-511681-01-21-152623</t>
  </si>
  <si>
    <t>广安市华蓥市2025年第3批次土地储备项目广安市华蓥市2025年第3批次土地储备项目广安市华蓥市2025年第3批次土地储备项目广安市华蓥市2025年第3批次土地储备项目广安市华蓥市2025年第3批次土地储备项目</t>
  </si>
  <si>
    <t>2F6E376F44A94334E065F8163E8AA87C</t>
  </si>
  <si>
    <t>2F6E365CD763432DE065F8163E8AA87C</t>
  </si>
  <si>
    <t>360314301 蒲江县教育局本级</t>
  </si>
  <si>
    <t>蒲江县教育局本级</t>
  </si>
  <si>
    <t>蒲江县学前教育优质普惠建设工程</t>
  </si>
  <si>
    <t>P22510131-0030</t>
  </si>
  <si>
    <t>2206-510131-04-01-660835</t>
  </si>
  <si>
    <t>2023-03-25</t>
  </si>
  <si>
    <t>本项目规划总用地面积21292.48平方米，其中：蒲江县城北幼儿园规划用地面积6569.98平方米，蒲江县朝阳社区幼儿园（A区）规划用地面积2385.00平方米，蒲江县朝阳社区幼儿园（B区）规划用地面积2634.46平方米，蒲江县孔雀城片区幼儿园规划用地面积9703.04平方米。幼儿园总建筑面积19093.25平方米，其中 ：蒲江县城北幼儿园总建筑面积6665.02平方米；蒲江县朝阳社区幼儿园（A区）总建筑面积2689.73平方米，蒲江县朝阳社区幼儿园（B区）总建筑面积3690.5平方米，蒲江县孔雀城片区幼儿园总建筑面积6048.00平方米；新建体育活动场地、种植园、围墙及相关配套附属设施等。</t>
  </si>
  <si>
    <t>教育局</t>
  </si>
  <si>
    <t>BEE503C6AB14A5FBFB10C9C275B5CCE</t>
  </si>
  <si>
    <t>2F4F848E21366C85E065F8163E8AA87C</t>
  </si>
  <si>
    <t>360314301</t>
  </si>
  <si>
    <t>ECD95B494018642AE0535EFB480AF82C</t>
  </si>
  <si>
    <t>333312001 四川隆昌经济开发区管理委员会</t>
  </si>
  <si>
    <t>成渝经济圈隆昌智能制造产业园及基础设施配套建设项目</t>
  </si>
  <si>
    <t>P21511028-0010</t>
  </si>
  <si>
    <t>2109-511028-04-01-797771</t>
  </si>
  <si>
    <t>2022-06-29</t>
  </si>
  <si>
    <t>项目规划用地115.0153亩，建设标准化厂房面积约6.5万㎡，配备辅助用房面积约0.5万㎡、停车场、充电桩建设等，配套建设园区道路概况：宽度约24米的道路长度约1887米。 项目规划用地115.0153亩，建设标准化厂房面积约6.5万㎡，配备辅助用房面积约0.5万㎡、停车场、充电桩建设等，配套建设园区道路概况：宽度约24米的道路长度约1887米。</t>
  </si>
  <si>
    <t>冯光胜</t>
  </si>
  <si>
    <t>3C25F453AA944E09C4AF88A05EA0445</t>
  </si>
  <si>
    <t>2F58F9EBE90A4D9FE065F8163E8AA87C</t>
  </si>
  <si>
    <t>333312001</t>
  </si>
  <si>
    <t>CFB56A972937F908E0535EFB480ADD62</t>
  </si>
  <si>
    <t>旌阳区城镇老旧小区改造项目（第四批）</t>
  </si>
  <si>
    <t>P21510603-0012</t>
  </si>
  <si>
    <t>2206-510603-04-01-989167</t>
  </si>
  <si>
    <t>2026-10-26</t>
  </si>
  <si>
    <t>计划改造31个小区，涉及11577户，房屋总建筑面积91.95万㎡，共涉及小区内楼栋数286栋。主要改造内容包括消防、安防、供排水、电力通讯及照明、燃气、环卫、停车等基础设施，改造房屋立面、屋面、楼道、道路等小区居住环境，配套改造无障碍、门禁管理、健身等小区设施。改造社区服务中心共12600㎡。</t>
  </si>
  <si>
    <t>2F544076604858C9E065F8163E8AA87C</t>
  </si>
  <si>
    <t>C3337E79479D31EBE0535EFB480ACC40</t>
  </si>
  <si>
    <t>999002 广安市广安区应急管理局</t>
  </si>
  <si>
    <t>广安市广安区应急管理局</t>
  </si>
  <si>
    <t>广安市应急管理局部门</t>
  </si>
  <si>
    <t>广安市广安区片区应急物资储备库分库建设项目</t>
  </si>
  <si>
    <t>P24511602-0034</t>
  </si>
  <si>
    <t>2405-511602-04-01-277089</t>
  </si>
  <si>
    <t>在已建成的官盛镇、兴平镇、花桥镇、肖溪镇、石笋镇、大安镇消防救援站旁边分别建设1000平方米划分有4个功能区(防汛抗旱、地质灾害、救灾物资森林防灭火)的综合应急物资分库1座，配套恒温恒湿系统和重型货架设施。每个建设500平方米片区物资库视频监控及管理用房以及电路、照明、给排水、消防等配套设施。</t>
  </si>
  <si>
    <t>AC40D960A40A3F83E0535EFB480AC0F1</t>
  </si>
  <si>
    <t>2F5A350196314F70E065F8163E8AA87C</t>
  </si>
  <si>
    <t>2F59AED6C0980813E065F8163E8AA87C</t>
  </si>
  <si>
    <t>乐至县良安片区优质粮油生产基地建设项目</t>
  </si>
  <si>
    <t>P24512022-0010</t>
  </si>
  <si>
    <t>2404-512022-04-01-175496</t>
  </si>
  <si>
    <t>该项目拟建设集中连片粮油生产基地3.0 万亩，实施土地宜机化改造2万亩，配套建设提灌站10座、PE管网 32 公里、田间灌排渠系40公里，新建粮油烘干等配套设施建设4500 平方米。该项目拟建设集中连片粮油生产基地3.0 万亩，实施土地宜机化改造2万亩，配套建设提灌站10座、PE管网 32 公里、田间灌排渠系40公里，新建粮油烘干等配套设施建设4500 平方米。</t>
  </si>
  <si>
    <t>2F3ED3F137AD112FE065F8163E8AA87C</t>
  </si>
  <si>
    <t>19BB260A794B1913E06320C012AC5EE3</t>
  </si>
  <si>
    <t>326304101 万源市农业局</t>
  </si>
  <si>
    <t>万源市农业局</t>
  </si>
  <si>
    <t>万源市畜禽粪污资源化利用建设项目</t>
  </si>
  <si>
    <t>P19511781-0019</t>
  </si>
  <si>
    <t>2019-511781-05-01-388049</t>
  </si>
  <si>
    <t>2027-07-10</t>
  </si>
  <si>
    <t>建设养殖单元粪污暂存转运设施，包括养殖污水暂存池14个、畜禽粪便暂存池12个、配备粪污转运设备；粪便无害化对废水处理设施，包括辅料堆放场8个、堆肥槽11个、后熟车间3个、有机肥加工车间2个，配备无害化处理相应设备；污水高效处理设施，包括集水池2个、酸化调节池4个、高效生物处理罐15个，配备污水高效处理利用及生物燃气利用设备；处理后污水场内贮存利用设施，包括污水贮存池2个、污水配输管道20.1公里；配备响应的输送和转运设备，包括控制管理系统等。</t>
  </si>
  <si>
    <t>B4FD184BC2742E2A9DE6A23CD683A20</t>
  </si>
  <si>
    <t>2F710B6BDE3C1854E065F8163E8AA87C</t>
  </si>
  <si>
    <t>326304101</t>
  </si>
  <si>
    <t>923EFA16BEFC8071E0535EFB480A893E</t>
  </si>
  <si>
    <t>绵阳市安州高新技术产业园基础设施建设项目</t>
  </si>
  <si>
    <t>P22510724-0019</t>
  </si>
  <si>
    <t>2209-510724-04-01-178589</t>
  </si>
  <si>
    <t xml:space="preserve">项目总建筑面积98169㎡，新建标准化厂房90475㎡，研发运营用房面积7694㎡。配套建设园区道路、雨水管网、污水管网、供水、供电、供气、网络、综合停车场、充电桩等配套基础设施。项目总建筑面积98169㎡，新建标准化厂房90475㎡，研发运营用房面积7694㎡。配套建设园区道路、雨水管网、污水管网、供水、供电、供气、网络、综合停车场、充电桩等配套基础设施。
</t>
  </si>
  <si>
    <t>2F3666F5C7181D00E065F8163E8AA87C</t>
  </si>
  <si>
    <t>ED18F2BD43B96418E0535EFB480AA3E4</t>
  </si>
  <si>
    <t>318301128 资中云谷生态农业科技有限公司</t>
  </si>
  <si>
    <t>资中“鲶鱼”繁育标准化能力提升项目</t>
  </si>
  <si>
    <t>P24511025-0026</t>
  </si>
  <si>
    <t>2405-511025-04-01-688069</t>
  </si>
  <si>
    <t>建设标准化鲶鱼繁育水域300亩，其中：改造提升标准化鲶鱼繁育车间25000平方米，人工育苗水域300亩，新建生物浮岛9000平方米，安装养殖循环水处理系统300套，增氧设备300套，在130个鱼池周围和养殖场区沟渠旁种植挺水植物40000平方米，配套新建生产道路15公里、扩宽生产道路及路面硬化5.5公里、新建停车场10000平方米。</t>
  </si>
  <si>
    <t>yungu</t>
  </si>
  <si>
    <t>FAE9E5F3006E64ACE0535EFB480A2A4B</t>
  </si>
  <si>
    <t>2F339FD49A5A4EBDE065F8163E8AA87C</t>
  </si>
  <si>
    <t>318301128</t>
  </si>
  <si>
    <t>19FC454928584826E06320C012AC9C44</t>
  </si>
  <si>
    <t>333809 自贡市城市建设投资开发集团有限公司</t>
  </si>
  <si>
    <t>自贡市地下综合管廊建设项目（一期）</t>
  </si>
  <si>
    <t>P24510300-0029</t>
  </si>
  <si>
    <t>2406-510300-04-01-160648</t>
  </si>
  <si>
    <t>自贡市地下综合管廊建设项目（一期）项目建设内容和规模：新建自流井区水涯居片区、大安区老街光凤片区地下综合管廊约6公里，管廊断面尺寸B×H=2.0×2.0m。拟计划将电力、通信、燃气、给排水等管线各6公里纳入管廊。</t>
  </si>
  <si>
    <t>城投集团</t>
  </si>
  <si>
    <t>F66F61E9A1177313E0535EFB480A2560</t>
  </si>
  <si>
    <t>2F5DC6D911605B82E065F8163E8AA87C</t>
  </si>
  <si>
    <t>333809</t>
  </si>
  <si>
    <t>1A4AD1604DE45146E06320C012ACAF7E</t>
  </si>
  <si>
    <t>蓬安县相如故城老西街片区老旧小区改造及配套基础设施建设项目</t>
  </si>
  <si>
    <t>P20511323-0056</t>
  </si>
  <si>
    <t>2020-511323-70-01-510677</t>
  </si>
  <si>
    <t>改造蓬安中学住宿小区、锦屏供销社小区等33个小区主体及小区内外配套基础设施（涉及222栋，2522户，建筑面积29.86万平方米），主要包括改造配套道路面积约71600平方米，供水管网约14300米、供气管网约14400米，供电线路约14100米、通信线路约14400米，雨水管网约18900米等，以及化粪池、外墙及楼道整治、走廊改造、楼宇对讲系统、健身设施、便民设施、停车位、农贸市场、便民服务设施、安防、垃圾收储等设施。</t>
  </si>
  <si>
    <t>2F5C2751FB971B4FE065F8163E8AA87C</t>
  </si>
  <si>
    <t>D7AA97E46621CC9DE0535EFB480A5EED</t>
  </si>
  <si>
    <t>资中县城镇供水设施建设工程</t>
  </si>
  <si>
    <t>P24511025-0039</t>
  </si>
  <si>
    <t>2412-511025-04-01-136873</t>
  </si>
  <si>
    <t>改造dn400供水高压管线10千米，改造dn300供水高压管线40千米，改造dn200供水中压管线80千米，改造dn100供水低压管线140千米，二次供水设施10个，户表改造4万户，配套dn20-dn90入户主管道500千米及配套设施设备。</t>
  </si>
  <si>
    <t>2F5C334FFF8B1B25E065F8163E8AA87C</t>
  </si>
  <si>
    <t>2F3FFCD404550C5AE065F8163E8AA87C</t>
  </si>
  <si>
    <t>广元市利州区大石工业园泉坝拓展园配套基础设施建设（一期）项目</t>
  </si>
  <si>
    <t>P22510802-0023</t>
  </si>
  <si>
    <t>2206-510802-04-01-522047</t>
  </si>
  <si>
    <t>2024-04-18</t>
  </si>
  <si>
    <t>2026-04-17</t>
  </si>
  <si>
    <t>新建标准化厂房21万平方米，冷库1万平方米，配套管理用房1.2万平方米，园区配套道路4.4公里，其中（主路长1.8公里、红线宽24米，支路长2.6公里，红线宽18米），新建停车位1600个及配套充电桩400个。建设内容包括：建筑工程、安装工程、总图工程、公共停车场、道路工程、交安工程、市政综合管线工程、环卫设施等。</t>
  </si>
  <si>
    <t>2F42824430A414AEE065F8163E8AA87C</t>
  </si>
  <si>
    <t>E2AA8C26F30787CFE0535EFB480A7A66</t>
  </si>
  <si>
    <t>324317301 蒲江县规划和自然资源局</t>
  </si>
  <si>
    <t>蒲江县规划和自然资源局</t>
  </si>
  <si>
    <t xml:space="preserve"> 成都市公园城市建设管理局</t>
  </si>
  <si>
    <t>蒲江县长秋山森林公园保护和建设项目（一期）</t>
  </si>
  <si>
    <t>P22510131-0035</t>
  </si>
  <si>
    <t>2211-510131-04-01-758107</t>
  </si>
  <si>
    <t>实施长秋山核心区域内约848公顷的林地修复改造工程(其中石马村附近167公顷；金沟村附近222公顷；插旗山村附近193公顷；桅杆岭、黄山、罐顶山南坡径流廊道260公顷；库塘6公顷）；建设全域山林生态监测预警站1个、林火瞭望监测室及值勤点管护用房1个；新建森林公园环线道路约2.5km，改建森林公园环线道路约77km；建设生态停车场约9066.68㎡，建设垃圾收储点、环保公厕、治安岗亭、标识标牌、远程视频监控系统等配套基础设施。</t>
  </si>
  <si>
    <t>规自局</t>
  </si>
  <si>
    <t>2AEDCC5D9C74D5BA5155EA67CE31A24</t>
  </si>
  <si>
    <t>2F336CEE64B44EB7E065F8163E8AA87C</t>
  </si>
  <si>
    <t>324317301</t>
  </si>
  <si>
    <t>ECD95B494114642AE0535EFB480AF82C</t>
  </si>
  <si>
    <t xml:space="preserve"> 内江国家级高新区物流园区基础设施建设项目（一期）</t>
  </si>
  <si>
    <t>P24511000-0034</t>
  </si>
  <si>
    <t>2405-511051-04-01-117720</t>
  </si>
  <si>
    <t>项目占地 94789.35m2（约142.18 亩），规划总建筑面积57616.89 平方米，其中分拣中心25165.4m2，干仓、冷库22221.2m2，研发用房5941.23m2 ，仓库1332.52m2 ，设备用房668.68m2 ，其他配套用房2229.36m2，门卫室58.5m2，配套机动车停车位194个，非机动车停车位84个及其他基础设施。</t>
  </si>
  <si>
    <t>2F4634D0AAB21376E065F8163E8AA87C</t>
  </si>
  <si>
    <t>2F42CD72692E3434E065F8163E8AA87C</t>
  </si>
  <si>
    <t>361167101 丹棱县卫生健康局</t>
  </si>
  <si>
    <t>丹棱县卫生健康局</t>
  </si>
  <si>
    <t>丹棱县人民医院新址修建项目</t>
  </si>
  <si>
    <t>P20511424-0025</t>
  </si>
  <si>
    <t>2020-511424-84-01-456796</t>
  </si>
  <si>
    <t>项目占地面积约60亩，建筑面积 54591.39平方米，建设诊疗综合楼、发热门诊、垃圾用房、污水处理站及相关配套设施，购置相关医疗设备和信息化系统等。
项目占地面积约60亩，建筑面积 54591.39平方米，建设诊疗综合楼、发热门诊、垃圾用房、污水处理站及相关配套设施，购置相关医疗设备和信息化系统等。</t>
  </si>
  <si>
    <t>DFC8BF793EA4F6586E1BBF222466FE9</t>
  </si>
  <si>
    <t>2F310B81FE78668CE065F8163E8AA87C</t>
  </si>
  <si>
    <t>361167101</t>
  </si>
  <si>
    <t>B24E7159B8699461E0535EFB480AFA48</t>
  </si>
  <si>
    <t>珙县农业产业融合示范基地建设项目</t>
  </si>
  <si>
    <t>P23511526-0020</t>
  </si>
  <si>
    <t>2311-511526-04-01-271166</t>
  </si>
  <si>
    <t>2025-05-11</t>
  </si>
  <si>
    <t>2027-05-10</t>
  </si>
  <si>
    <t>珙县农业产业融合示范基地建设项目建设内容包括：改建茶树良种繁育基地2500亩，建设国家级出口茶叶基地3万亩、高山雾茶10万亩；在示范区和辐射区新发展标准化茶园2万亩；建设6个标准化茶叶鲜叶初加工基地。</t>
  </si>
  <si>
    <t>2F570CE92A1D04EBE065F8163E8AA87C</t>
  </si>
  <si>
    <t>11DCD2D3978F762EE06320C012AC5817</t>
  </si>
  <si>
    <t>303255 乐山市沙湾区发展和改革局</t>
  </si>
  <si>
    <t>乐山市沙湾区数字城市市政公共服务信息化建设项目</t>
  </si>
  <si>
    <t>P25511111-0033</t>
  </si>
  <si>
    <t>2503-511111-04-01-276836</t>
  </si>
  <si>
    <t>本项目建立智慧运营管理指挥平台、“一张网”视频融合平台、智慧停车、智慧监测、智慧交通、智慧医疗、全市域影像数据平台等新型信息化基础设施建立；包括城建、安防、物联网数据等领域；整合区域内数据资源，建立数据创新应用场景；配套建设行业 AI 抓拍点位 700 个。本项目不涉及新增算力。(不是续发项目、不存在信息系统重复建设情况，不存在新增巨幅大屏等新形象工程)</t>
  </si>
  <si>
    <t>770D24B0B1759588E0535EFB480ABF1A</t>
  </si>
  <si>
    <t>2F5DC533E1885A44E065F8163E8AA87C</t>
  </si>
  <si>
    <t>303255</t>
  </si>
  <si>
    <t>2F5B66C764E34CA4E065F8163E8AA87C</t>
  </si>
  <si>
    <t>芦山县城市供水管道老化更新改造项目</t>
  </si>
  <si>
    <t>P23511826-0019</t>
  </si>
  <si>
    <t>2309-511826-04-01-591803</t>
  </si>
  <si>
    <t xml:space="preserve">1.改造县城供水管道75公里；2.改造水表约2万支；3.新建智能化监测系统及相关配套设施；4.改建苗溪水厂取水工程、清水池及厂区生产设施；5.改造第三取水工程。 1.改造县城供水管道75公里；2.改造水表约2万支；3.新建智能化监测系统及相关配套设施；4.改建苗溪水厂取水工程、清水池及厂区生产设施；5.改造第三取水工程。 </t>
  </si>
  <si>
    <t>2F5E329018C5082BE065F8163E8AA87C</t>
  </si>
  <si>
    <t>11ACC276A0F14717E06320C012ACED3E</t>
  </si>
  <si>
    <t>宜宾高新区智能制造产业园一期建设项目</t>
  </si>
  <si>
    <t>P21511521-0005</t>
  </si>
  <si>
    <t>2101-511504-04-01-312817</t>
  </si>
  <si>
    <t>新建约40万平方米高标准厂房及其他园区内配套基础设施，其中包括停车位约2300个、460个新能源充电桩；配套建设园区内给排水管网9.6千米，通讯管网9.6千米，燃气管网9.74千米，电力管线9.6千米；新建园区内配套道路约7公里。</t>
  </si>
  <si>
    <t>2F5CE46C50806763E065F8163E8AA87C</t>
  </si>
  <si>
    <t>BA81B668A9B6C229E0535EFB480AA92E</t>
  </si>
  <si>
    <t>360343658 鼎新镇学校</t>
  </si>
  <si>
    <t>荣县鼎新镇幼儿园建设工程</t>
  </si>
  <si>
    <t>P22510321-0066</t>
  </si>
  <si>
    <t>2210-510321-04-01-611337</t>
  </si>
  <si>
    <t>2023-11-27</t>
  </si>
  <si>
    <t>2025-11-26</t>
  </si>
  <si>
    <t>主要内容：新建幼儿园园舍3600平方米，新建户外运动场地约4300平方米，完成围墙、堡坎等相关配套附属设施等建设，同时完善相关设备购置等。
 1.拆迁工程：征地动迁6283平方米，拆除原有建筑0平方米，挖（填）土石方5300立方米；
 2.建筑安装工程：建设幼儿园建筑，占地面积1252平方米，建筑面积3600平方米；其中，地上建筑3259平方米，地下建筑341平方米；装修面积3600平方米；
 3.管线工程：铺设直径150毫米、100毫米、80毫米、50毫米、32毫米、25毫米供热、给水、排水、燃气等共管线2595米。
 4.电力工程：铺设架空电力线路60米，新增箱式变压器一座；
 5.其他主要配套工程：建设运动场4300平方米。
 本项目建设期为2023年11月至2025年11月。
预期效益： 
 1.经济效益：本项目预计债券发行期限为20年，可实现的运营收入主要为常规保教费、寒暑假保教费、财政补助、课后延时收入等，预计债券存续期内可实现项目净收入为0.4094亿元。 
 2.社会效益：本项目新增270名幼儿学位，有效弥补鼎新镇幼儿园资源空白，顺利达到学前教学目的，极大提升幼儿受教育的质量，解决荣县核心城镇建设幼儿教育配套不足的大问题，助力荣县鼎新镇顺利建设发展。本项目建设具有明显的社会效益和广泛的间接经济效益。社会影响积极、正面。</t>
  </si>
  <si>
    <t>荣县鼎新镇学校</t>
  </si>
  <si>
    <t>04811164E374BA89B82244DDB1F273A</t>
  </si>
  <si>
    <t>2F5611D13CA7195AE065F8163E8AA87C</t>
  </si>
  <si>
    <t>360343658</t>
  </si>
  <si>
    <t>2F51EFC5CBB265F8E065F8163E8AA87C</t>
  </si>
  <si>
    <t>360231016 四川省犍为职业高级中学</t>
  </si>
  <si>
    <t>犍为县教体局</t>
  </si>
  <si>
    <t>犍为县区域职业教育中心建设项目</t>
  </si>
  <si>
    <t>P25511123-0007</t>
  </si>
  <si>
    <t>2502-511123-04-01-331069</t>
  </si>
  <si>
    <t>扩建四川省犍为职业高级中学校舍约52394㎡，包括：新建教学楼约11432㎡、学生宿舍约10430㎡、食堂约4562㎡、图书馆约2000㎡、地下室约1970㎡；新建四川省犍为职业高级中学校"两中心三基地"，两中心包括：市域职普融通示范中心、市域劳动教育综合实践培训中心；三基地包括：市域乡村振兴人才培养示范基地、市域中-高-本-企-研协同育人示范基地、市域职业技能培训和创新创业科教融汇示范基地；“两中心三基地”合计建筑面积约22000㎡；并配套建设供水管线、排水管线、电力管线、通信管线，校园配套道路等其他附属设施。</t>
  </si>
  <si>
    <t>犍为职中</t>
  </si>
  <si>
    <t>4F803CB2B67443D96529B68FC5E7074</t>
  </si>
  <si>
    <t>2F441EC531AD3B2BE065F8163E8AA87C</t>
  </si>
  <si>
    <t>360231016</t>
  </si>
  <si>
    <t>2F441D345DBB3B2DE065F8163E8AA87C</t>
  </si>
  <si>
    <t>434501 西昌市和源建设投资开发有限责任公司</t>
  </si>
  <si>
    <t>西昌市发展和改革局</t>
  </si>
  <si>
    <t>西昌市智慧新能源汽车充电桩项目</t>
  </si>
  <si>
    <t>P24513401-0006</t>
  </si>
  <si>
    <t>2405-513400-04-01-435635</t>
  </si>
  <si>
    <t>2024-08-23</t>
  </si>
  <si>
    <t>2026-08-23</t>
  </si>
  <si>
    <t>本项目拟在西昌市市区内建设直流充电桩600个，并配套建设智慧新能源充电桩管理平台、标志牌等配套设施。本项目拟在西昌市市区内建设直流充电桩600个，并配套建设智慧新能源充电桩管理平台、标志牌等配套设施。</t>
  </si>
  <si>
    <t>西昌市和源建设投资开发有限责任公司</t>
  </si>
  <si>
    <t>1D453E3B1A14855BE6C671F831CC5E7</t>
  </si>
  <si>
    <t>2F5A7788815D68F8E065F8163E8AA87C</t>
  </si>
  <si>
    <t>434501</t>
  </si>
  <si>
    <t>197BC9FE5B474840E06320C012AC80C8</t>
  </si>
  <si>
    <t>成都科学城综合管廊及市政配套基础设施项目（二期）</t>
  </si>
  <si>
    <t>510100157579890137070</t>
  </si>
  <si>
    <t>2019-510164-48-01-392880</t>
  </si>
  <si>
    <t>2019-10-28</t>
  </si>
  <si>
    <t>本项目为成都科学城综合管廊及市政配套基础设施项目（二期），项目主要建设内容为新建成都科学城综合管廊及配套工程，主要包括综合管廊、管线工程（给排水工程、电力工程、通讯工程等）及附属配套工程等。其中综合管廊、城市运维管网等约30公里。</t>
  </si>
  <si>
    <t>2F3024A78A4E083FE065F8163E8AA87C</t>
  </si>
  <si>
    <t>157580142648422</t>
  </si>
  <si>
    <t>万源市金桥小区周边老旧小区基础配套设施建设项目</t>
  </si>
  <si>
    <t>P25511781-0002</t>
  </si>
  <si>
    <t>2502-511781-04-01-515865</t>
  </si>
  <si>
    <t>对万源市金桥小区周边共计9个老旧小区进行改造，涉及2191户，改造面积约19.34万平方米。包括改造电力线路2000米、公共照明200盏、通讯工程2000米、消防工程2000米、道路26000平方米、人行道21000平方米、停车位4600平方米、充电桩50个、社区综合服务站2800平方米、便民市场2500平方米、垃圾中转站12处。</t>
  </si>
  <si>
    <t>2F5C887113014395E065F8163E8AA87C</t>
  </si>
  <si>
    <t>2F574952630F1D87E065F8163E8AA87C</t>
  </si>
  <si>
    <t>381004 四川省金祥晟资产运营管理有限公司</t>
  </si>
  <si>
    <t>蓬溪县南片区污水处理厂及管网建设项目</t>
  </si>
  <si>
    <t>P24510921-0019</t>
  </si>
  <si>
    <t>2405-510921-04-01-980447</t>
  </si>
  <si>
    <t>2026-02-05</t>
  </si>
  <si>
    <t>建设蓬溪县南片区污水处理厂，处理规模4000立方米/天，包括：一体化污水处理设备，滤布滤池，储泥池，脱水及加药间等；南片区污水管网建设，包括：焊接钢管DN400长约2600米，DN500长约4000米，DN600长约3300米，高密度聚乙烯双壁波纹管DN400长约12000米及其他附属设施等。</t>
  </si>
  <si>
    <t>何朋成</t>
  </si>
  <si>
    <t>19F890642E693E3DE06320C012AC89D6</t>
  </si>
  <si>
    <t>2F57482D07B61CFBE065F8163E8AA87C</t>
  </si>
  <si>
    <t>1A20A432EC3E6DEDE06320C012AC98FE</t>
  </si>
  <si>
    <t>324002 蓬溪县自然资源和规划局</t>
  </si>
  <si>
    <t>蓬溪县自然资源和规划局</t>
  </si>
  <si>
    <t>遂宁市蓬溪县使用专项债券收回收购的2020-24、2020-25、2020-29地块存量闲置土地项目</t>
  </si>
  <si>
    <t>P25510921-0003</t>
  </si>
  <si>
    <t>5264-123456-12-12-123456</t>
  </si>
  <si>
    <t xml:space="preserve">本项目涉及3个收回收购地块、总面积150.64亩，收回收购地块已纳入遂宁市闲置存量土地项目清单。 本项目涉及3个收回收购地块、总面积150.64亩，收回收购地块已纳入遂宁市闲置存量土地项目清单。 本项目涉及3个收回收购地块、总面积150.64亩，收回收购地块已纳入遂宁市闲置存量土地项目清单。 本项目涉及3个收回收购地块、总面积150.64亩，收回收购地块已纳入遂宁市闲置存量土地项目清单。 </t>
  </si>
  <si>
    <t>国土局机关</t>
  </si>
  <si>
    <t>C3EA5A2467E462C8171198C6C7682A7</t>
  </si>
  <si>
    <t>2F7F1A5D862354F9E065F8163E8AA87C</t>
  </si>
  <si>
    <t>2F7A930DA09478C5E065F8163E8AA87C</t>
  </si>
  <si>
    <t>326159 326159 眉山市彭山区农牧局</t>
  </si>
  <si>
    <t>眉山市彭山区农村产业融合示范园建设项目</t>
  </si>
  <si>
    <t>P21511422-0018</t>
  </si>
  <si>
    <t>2019-511422-01-01-391672</t>
  </si>
  <si>
    <t>2026-01-22</t>
  </si>
  <si>
    <t>依托现代农业示范园区建设农业种植基地，包括稻药种植基地22000亩、水稻制种基地9800亩、水稻高产示范基地64000亩、油菜高产示范基地10000亩、秋马铃生产基地5000亩、数智稻鱼种养基地10000亩等；建设产业道路及农田项目，完善建设交安、排水等配套基础设施等。建设农产品加工基地25500平方米及附属设施，建设生态农业观光旅游示范基地等农业基础设施。</t>
  </si>
  <si>
    <t>7B100B826151EAD0E0535EFB480A6015</t>
  </si>
  <si>
    <t>2F495A1D15B765ECE065F8163E8AA87C</t>
  </si>
  <si>
    <t>326159</t>
  </si>
  <si>
    <t>D02FAB332EA151F2E0535EFB480AC739</t>
  </si>
  <si>
    <t>360001 壤塘县教育局</t>
  </si>
  <si>
    <t>壤塘县教育局</t>
  </si>
  <si>
    <t>阿坝州教育和体育局</t>
  </si>
  <si>
    <t>壤塘县岗木达镇尕日幼儿园校舍建设项目</t>
  </si>
  <si>
    <t>P25513230-0002</t>
  </si>
  <si>
    <t>2405-513230-04-01-966553</t>
  </si>
  <si>
    <t>新建幼儿园校舍4908平方米及配套设施1512平方米，校舍包含：活动用房3660平方米，服务用房540平方米，附属用房708平方米；配套设施：一楼架空室内运动场500平方米，一楼架空连廊1012平方米。</t>
  </si>
  <si>
    <t>毕卫东</t>
  </si>
  <si>
    <t>148C4FC443D60EFFE06320C012AC1248</t>
  </si>
  <si>
    <t>2F592C988AF23EF8E065F8163E8AA87C</t>
  </si>
  <si>
    <t>2F47445816CC091CE065F8163E8AA87C</t>
  </si>
  <si>
    <t>成华区公园城市建设和城市更新局</t>
  </si>
  <si>
    <t>成华区双桥子街道等5个街道13个社区老旧小区改造提升项目</t>
  </si>
  <si>
    <t>P24510108-0008</t>
  </si>
  <si>
    <t>2412-510108-04-01-907890</t>
  </si>
  <si>
    <t>本项目建设范围包含成华区双桥子街道等5个街道13个社区老旧小区改造，共计38个小区，住户4426户，房屋87栋, 房屋建筑面积约32.8万平方米改造建筑物(外立面:屋面防水、楼道、单元门等)、道路、照明、大门、围墙、消防,安防、排水、通信(含广电)、垃圾收储、物业服务、体育健身、机动车、非机动车停车位(棚)等基础设施及其它相关配套设施。其中改造小区雨污水管约4万平方米，黑化小区道路约5.8万平方米，改造机动车停车位1100余个，新增非机动停车位2300余个。</t>
  </si>
  <si>
    <t>2F34FB42504C03DCE065F8163E8AA87C</t>
  </si>
  <si>
    <t>2F33347F5A534E87E065F8163E8AA87C</t>
  </si>
  <si>
    <t>遂宁市船山区南片区排水管网提升改造项目</t>
  </si>
  <si>
    <t>P24510903-0024</t>
  </si>
  <si>
    <t>2310-510903-04-01-711593</t>
  </si>
  <si>
    <t>2024-11-13</t>
  </si>
  <si>
    <t>2025-09-12</t>
  </si>
  <si>
    <t xml:space="preserve">改造茂源北街、茂源南街等南片区雨水管网约18公里，购置大型移动泵车2台、小型应急排涝设备60台，配套安装液位计等监测设施，增设透水路面等海绵设施。 改造茂源北街、茂源南街等南片区雨水管网约18公里，购置大型移动泵车2台、小型应急排涝设备60台，配套安装液位计等监测设施，增设透水路面等海绵设施。 </t>
  </si>
  <si>
    <t>2F463B4610886EABE065F8163E8AA87C</t>
  </si>
  <si>
    <t>11C60551E2EE7A98E06320C012ACA564</t>
  </si>
  <si>
    <t>山东省立医院泸州医院建设项目</t>
  </si>
  <si>
    <t>P22510500-0022</t>
  </si>
  <si>
    <t>2211-510500-04-01-351176</t>
  </si>
  <si>
    <t>本项目占地 108 亩,总建筑面积 146048㎡,其中地上建筑 114791㎡、地下建筑 31257㎡。主要建设门急诊医技综合楼、住院综合楼及附属设施,设置病床 1000 张,并购置医疗设施设备、科研设备及信息化系统软硬件等。1、门急诊医技综合楼,地上七层,地下一层,建筑面积56824 ㎡。包括急诊部、门诊部、医技科室、部分科研、部分大型医疗设备、便民服务等。2、住院综合楼,地上十七层,地下一层,建筑面积 89224㎡。包括住院部、业务管理、国家级重点实验室、部分大型医
疗设备等。3、地下建筑主要用于地下车库、人防工程及部分建筑设备用房等。</t>
  </si>
  <si>
    <t>2F5D13DCB1987A7DE065F8163E8AA87C</t>
  </si>
  <si>
    <t>0CD83DE7FD62AFE8E0635EFB480A2DF9</t>
  </si>
  <si>
    <t>宜宾市叙州区平滩村产业融合示范园建设项目</t>
  </si>
  <si>
    <t>P24511521-0091</t>
  </si>
  <si>
    <t>2405-511504-04-01-539585</t>
  </si>
  <si>
    <t xml:space="preserve">连片打造“稻虾养殖示范区”生态种养基地2500亩,打造叙州区“四季有花、三季有果”栀子、茵红李花果园800亩，并完善乡村研学设施；配建农产品晾晒场地及农产品存储区合计约12134㎡；完善相关灌溉沟渠、蓄水池、生产道等农业生产配套基础设施。			
</t>
  </si>
  <si>
    <t>2F43948DE5230321E065F8163E8AA87C</t>
  </si>
  <si>
    <t>19B73C0333D4483AE06320C012ACEA4A</t>
  </si>
  <si>
    <t>营山县城区老旧供排水管网改造项目</t>
  </si>
  <si>
    <t>P24511322-0015</t>
  </si>
  <si>
    <t>2407-511322-04-01-369415</t>
  </si>
  <si>
    <t>2028-04-29</t>
  </si>
  <si>
    <t>对县城区老旧供排水管网进行改造，改造老旧漏损供水管网约130公里（其中：改造DN150供水中压管道32500米，改造DN300供水高压管道29900米，改造DN400供水高压管道32500米，改造DN600供水超高压管道35100米），配套建设管网分区计量、供水压力优化调控等设施；改造老旧排水管网约130公里（其中：改造DN300排水高压管道32500米，改造DN400排水高压管道26000米，改造DN600排水超高压管道19500米，改造DN800排水超高压管道15600米，改造DN1000排水超高压管道13000米，改造DN1200排水超高压管道23400米），拆除老旧排水管网10公里，新建排水管道13公里（新建DN400排水高压管道5200米，新建DN600排水超高压管道3900米，新建DN800排水超高压管道3900米），增设雨篦子4000余个，检查井3500余座及相关附属配套设施。</t>
  </si>
  <si>
    <t>2F6A774D18E12785E065F8163E8AA87C</t>
  </si>
  <si>
    <t>2F6A04361A187CBBE065F8163E8AA87C</t>
  </si>
  <si>
    <t>北川污水处理厂提标更新改造项目</t>
  </si>
  <si>
    <t>P24510726-0021</t>
  </si>
  <si>
    <t>2311-510726-04-01-700391</t>
  </si>
  <si>
    <t>1.更新中水回用泵站设备3台、更新配套主干管网10km等；2.对原厂区内A2/O 生化反应池1座、除臭设施设备1套、污泥浓缩脱水设备2台、鼓风机设备1套、泵房设备4台、电器控制设备1套、智能化控制系统1套等设备更新及提标更新改造。</t>
  </si>
  <si>
    <t>2F57EF13475F60EDE065F8163E8AA87C</t>
  </si>
  <si>
    <t>197BCFE673894836E06320C012AC4063</t>
  </si>
  <si>
    <t>360328636 四川卫生康复职业学院</t>
  </si>
  <si>
    <t>四川卫生康复职业学院运动体能实训基地建设项目</t>
  </si>
  <si>
    <t>P23510300-0034</t>
  </si>
  <si>
    <t>2303-510300-04-01-353458</t>
  </si>
  <si>
    <t>本项目名称为四川卫生康复职业学院运动体能实训基地建设项目，立项年度为2023年，项目总建筑面积约27000平方米。拟建设综合实训楼7800平方米，产教融合实训基地10000平方米及地下停车场等相关附属配套设施。</t>
  </si>
  <si>
    <t>四川卫生康复职业学院</t>
  </si>
  <si>
    <t>C85A5EC89CE4CB2AB1824146327836A</t>
  </si>
  <si>
    <t>2F3101454ABA646AE065F8163E8AA87C</t>
  </si>
  <si>
    <t>360328636</t>
  </si>
  <si>
    <t>0D653B23CD83158BE0635EFB480A6DC7</t>
  </si>
  <si>
    <t>360141001 雁江区教育局</t>
  </si>
  <si>
    <t>雁江区教育局</t>
  </si>
  <si>
    <t>雁江区全民健身中心建设项目</t>
  </si>
  <si>
    <t>P22512002-0016</t>
  </si>
  <si>
    <t>2206-512002-04-01-688455</t>
  </si>
  <si>
    <t>2024-07-25</t>
  </si>
  <si>
    <t>2026-05-24</t>
  </si>
  <si>
    <t>拟占地约45.29亩，总建筑面积约28650平方米，其中，室内建筑面积约9800平方米。拟新建1个体育场、1个球类馆、4片标准风雨篮球场、4片标准风雨羽毛球场及室外健身设施及管理用房、地下停车场等配套设施等。</t>
  </si>
  <si>
    <t>5C26B42CDBD499D807E25B05C02A6B4</t>
  </si>
  <si>
    <t>2F5A7788851168F8E065F8163E8AA87C</t>
  </si>
  <si>
    <t>360141001</t>
  </si>
  <si>
    <t>E2940F20339C236FE0535EFB480ABCE8</t>
  </si>
  <si>
    <t>357129101 眉山市彭山区文化广播电视和旅游局</t>
  </si>
  <si>
    <t>眉山市彭山区文化广播电视和旅游局</t>
  </si>
  <si>
    <t>江口明末战场遗址旅游基础设施配套项目</t>
  </si>
  <si>
    <t>P20511422-0030</t>
  </si>
  <si>
    <t>2020-511422-88-01-513840</t>
  </si>
  <si>
    <t>2023-01-06</t>
  </si>
  <si>
    <t>2026-01-05</t>
  </si>
  <si>
    <t>项目建设内容：建设遗址旅游建筑24560平方米、游客集散中心1780平方米、地面停车位200个、观景平台3500平方米、文创非遗展示区、遗址岸边节点旅游厕所、游步道、管网、旅游标识系统等旅游基础设施。</t>
  </si>
  <si>
    <t>杨晨</t>
  </si>
  <si>
    <t>1D404E73C264D0AB0E214A0BD24C2A4</t>
  </si>
  <si>
    <t>2F4A36B74CAB4138E065F8163E8AA87C</t>
  </si>
  <si>
    <t>357129101</t>
  </si>
  <si>
    <t>B2537B198136B71FE0535EFB480AE88A</t>
  </si>
  <si>
    <t>2025年大英县高标准农田建设项目</t>
  </si>
  <si>
    <t>P25510923-0013</t>
  </si>
  <si>
    <t>2502-510923-04-01-588182</t>
  </si>
  <si>
    <t>在大英县隆盛镇、卓筒井镇开展高标准农田建设， 建设面积8.10万亩， 其中新建1.53万亩， 改造提升6.57万亩；主要建设内容为：田土整治，高效节水灌溉、灌排水工程、蓄囤水工程、道路建设、地力建设。</t>
  </si>
  <si>
    <t>2F497E453C027332E065F8163E8AA87C</t>
  </si>
  <si>
    <t>2F4F3D80527C4C3AE065F8163E8AA87C</t>
  </si>
  <si>
    <t>333202001 规划和建设局机关</t>
  </si>
  <si>
    <t>乐山市峨边彝族自治县老旧小区（第七期）改造项目</t>
  </si>
  <si>
    <t>P25511132-0005</t>
  </si>
  <si>
    <t>2502-511132-04-01-788810</t>
  </si>
  <si>
    <t>本项目计划改造12个老旧小区，涉及改造户数651户，34栋，改造建筑面积约5万平方米。主要包括改造外立面、停车位、管网、强弱电、充电桩、安防、水、电、消防、井盖及沟盖板、生活垃圾分类、无障碍通道等，完善相关附属工程及设施设备购置。</t>
  </si>
  <si>
    <t>5A307E2CA4F4D97851E0E2328DA9073</t>
  </si>
  <si>
    <t>2F48D42E5E782CE1E065F8163E8AA87C</t>
  </si>
  <si>
    <t>333202001</t>
  </si>
  <si>
    <t>2F48173ACCF160D9E065F8163E8AA87C</t>
  </si>
  <si>
    <t>976246202 四川成眉工业投资开发有限公司</t>
  </si>
  <si>
    <t>四川彭山经开区新材料新能源产业园基础设施建设项目</t>
  </si>
  <si>
    <t>P22511422-0032</t>
  </si>
  <si>
    <t>2206-511422-04-01-228481</t>
  </si>
  <si>
    <t>四川彭山经开区新材料新能源产业园基础设施建设项目建设内容为：项目占地面积约300亩，总建筑面积约31.60万平方米。新建多层厂房26.42万平方米，新建停车场5.18万平方米（包含停车位1000个，充电桩200套）；新建园区消防设施设备等。</t>
  </si>
  <si>
    <t>四川成眉工业投资开发有限公司</t>
  </si>
  <si>
    <t>F21AA64FE6D4B63923C0A7710620267</t>
  </si>
  <si>
    <t>2F339FD46EEE4EBDE065F8163E8AA87C</t>
  </si>
  <si>
    <t>976246202</t>
  </si>
  <si>
    <t>E2AB00AB946F04B9E0535EFB480A69CF</t>
  </si>
  <si>
    <t>绵阳市安州区第二人民医院新建住院综合大楼及配套设施设备建设项目</t>
  </si>
  <si>
    <t>P20510724-0092</t>
  </si>
  <si>
    <t>2020-510724-84-01-523886</t>
  </si>
  <si>
    <t>2022-08-19</t>
  </si>
  <si>
    <t xml:space="preserve">
主要内容包括医院新建住院大楼12800平方米，包括地下一层至地上八层，占地面积4000平方米，以及设施设备，中心供氧系统、负压系统、呼叫系统、消防系统、中央空调、污水处理设备、重症监护室设备、层流手术室建设、产房设备、新生儿设备、病区设施设备、血液净化设备、办公设备、信息化智慧医院及电子病历建设等。（项目建成后新增床位230张）
</t>
  </si>
  <si>
    <t>2F31859B02991D46E065F8163E8AA87C</t>
  </si>
  <si>
    <t>B201AB60FEA099FEE0535EFB480A6944</t>
  </si>
  <si>
    <t>434926901 冕宁县投资发展有限责任公司</t>
  </si>
  <si>
    <t>冕宁县农业农村局</t>
  </si>
  <si>
    <t>冕宁县“冕粳系列”水稻产业融合发展示范园建设项目</t>
  </si>
  <si>
    <t>P24513433-0004</t>
  </si>
  <si>
    <t>2406-513433-04-01-597712</t>
  </si>
  <si>
    <t>本项目通过实施田块整理、土壤改良，建设高标准农田7167.06亩，水稻繁育基地100亩，配套建设生产道路26.2千米，排灌体系及相关农业生产配套基础设施，建设农产品初级加工厂房12000平方米，冷链物流配送中心3000平方米，仓储基地16000平方米，农产品冻库8000平方米，建立智慧化现代农业系统及电商信息化平台等相关配套设施。</t>
  </si>
  <si>
    <t>冕宁县投资发展有限责任公司</t>
  </si>
  <si>
    <t>F4EDA147A4B483C8F962500FDB9C2F7</t>
  </si>
  <si>
    <t>2F6861B2023A53D8E065F8163E8AA87C</t>
  </si>
  <si>
    <t>434926901</t>
  </si>
  <si>
    <t>19FC4548BE814826E06320C012AC9C44</t>
  </si>
  <si>
    <t>泸州市红星街道及大山坪街道老旧小区改造配套基础设施项目</t>
  </si>
  <si>
    <t>P22510500-0009</t>
  </si>
  <si>
    <t>2211-510500-04-01-681355</t>
  </si>
  <si>
    <t>2028-02-09</t>
  </si>
  <si>
    <t>本项目对泸州市红星街道、大山坪街道区域内老旧小区及周边公共配套设施进行改造更新，包含道路1.13km、养老服务中心8500㎡、托育中心5650㎡及停车场、管网等配套基础设施改造更新。本项目对泸州市红星街道、大山坪街道区域内老旧小区及周边公共配套设施进行改造更新，包含道路1.13km、养老服务中心8500㎡、托育中心5650㎡及停车场、管网等配套基础设施改造更新。</t>
  </si>
  <si>
    <t>2F333731837B4EBBE065F8163E8AA87C</t>
  </si>
  <si>
    <t>ED666BDB79E9F0DFE0535EFB480AE025</t>
  </si>
  <si>
    <t>射洪市滨江路北段片区老旧小区配套基础设施建设项目</t>
  </si>
  <si>
    <t>P22510922-0124</t>
  </si>
  <si>
    <t>2208-510922-04-01-644670</t>
  </si>
  <si>
    <t>改造滨江路北段片区老旧小区涉及到49个小区，共4611户。改造小区配套道路、燃气管网3400米、排水管道6800米、小区周边人行道11900平方米等附属设施，完善老年日间照料中心、幼儿托育所，群众健身活动场，社区农产品市场、垃圾中转场、公共厕所等配套设施。改造小区停车位1406个，并配建智能化公共停车场增设814个停车位，同步新改建小区内外充电桩444个、广告位230个等相关设施。</t>
  </si>
  <si>
    <t>2F466939753030DBE065F8163E8AA87C</t>
  </si>
  <si>
    <t>FD234BD7A2296CA5E0535EFB480A3439</t>
  </si>
  <si>
    <t>333132101 眉山市彭山区住房和城乡建设局</t>
  </si>
  <si>
    <t>眉山市彭山区智慧停车场项目</t>
  </si>
  <si>
    <t>P22511422-0005</t>
  </si>
  <si>
    <t>2201-511422-04-01-783663</t>
  </si>
  <si>
    <t>2022-09-19</t>
  </si>
  <si>
    <t>2025-09-18</t>
  </si>
  <si>
    <t>本项目项目名称为：眉山市彭山区智慧停车场项目，建设地址为眉山市彭山区凤鸣街道、观音街道、谢家街道。眉山市彭山区智慧停车场项目的主要建设内容为：对眉山市彭山区凤鸣街道、观音街道、谢家街道进行改扩建城区智慧停车场，约4000个停车位，配置充电桩。</t>
  </si>
  <si>
    <t>彭山县城建局机关</t>
  </si>
  <si>
    <t>D95FAC9D2254D89A888EAA81F751C03</t>
  </si>
  <si>
    <t>2F3F16C393702D87E065F8163E8AA87C</t>
  </si>
  <si>
    <t>333132101</t>
  </si>
  <si>
    <t>D791634DAE0C58D6E0535EFB480ABA79</t>
  </si>
  <si>
    <t>423140002 攀枝花市西区土地储备中心</t>
  </si>
  <si>
    <t>攀枝花市自然资源和规划局西区分局</t>
  </si>
  <si>
    <t>攀枝花市西区使用专项债券收购存量闲置土地项目(一期)</t>
  </si>
  <si>
    <t>P25510403-0045</t>
  </si>
  <si>
    <t>1111-510411-04-01-760111</t>
  </si>
  <si>
    <t>地块位于攀枝花市西区小水井，面积20378.97平方米，攀枝花市鼎信投资集团有限公司城镇住宅用地土地使用期限自2020年12月18日起2090年12月17 日止;住宿餐饮用地、批发零售用地自 2020年 12月18 日起 2060 年 12月17 日止，土地权属证号:川(2021)攀枝花市不动产权第0034786 号，属于企业无力开发地块。攀枝花市鼎信投资集团有限公司已向攀枝花市西区土地储备中心提交申请书，自愿申请将名下位于攀枝花市西区小水井 2018-X4#土地由政府进行收储,收储价以评估价 5400.43 万元为基础,下浮 25%后为 4050.32 万元。</t>
  </si>
  <si>
    <t>西区人民政府土地储备中心</t>
  </si>
  <si>
    <t>910FD88F2454196BF1A5DA8A4984985</t>
  </si>
  <si>
    <t>2F72CAB358394F09E065F8163E8AA87C</t>
  </si>
  <si>
    <t>423140002</t>
  </si>
  <si>
    <t>2F6C378D619D6377E065F8163E8AA87C</t>
  </si>
  <si>
    <t>广元经开区下西产业园配套设施建设项目</t>
  </si>
  <si>
    <t>P22510800-0009</t>
  </si>
  <si>
    <t>2201-510803-04-01-343447</t>
  </si>
  <si>
    <t>本项目总建筑面积283000m2。建设内容包括新建孵化园78000m2；新建标准化厂房185000 m2；配套园区地下停车场；新建2座变电站；新建2座化粪池；配套道路2960m及综合管网等生产配套设施。</t>
  </si>
  <si>
    <t>2F441AE3CDAB3B37E065F8163E8AA87C</t>
  </si>
  <si>
    <t>D83109A7061D0B1BE0535EFB480AA7F9</t>
  </si>
  <si>
    <t>361130120 眉山市彭山区人民医院（眉山市彭山区第三人民医院）</t>
  </si>
  <si>
    <t>彭山区医学影像和医学检验中心建设项目</t>
  </si>
  <si>
    <t>P23511422-0001</t>
  </si>
  <si>
    <t>2301-511422-04-01-537435</t>
  </si>
  <si>
    <t>彭山区医学影像和医学检验中心建设项目，将眉山市彭山区人民医院（眉山市第三人民医院）医学检验科室及医学影像科室进行提标升级为彭山区医学影像和医学检验中心，总建筑面积3000平方米，同时完善相关医学检验和医学影像设施设备等基础配置。</t>
  </si>
  <si>
    <t>DAEA5F294D64F3FA3FE6D10C2113087</t>
  </si>
  <si>
    <t>2F45B731EA986526E065F8163E8AA87C</t>
  </si>
  <si>
    <t>361130120</t>
  </si>
  <si>
    <t>FCF6DDDF22A14843E0535EFB480A1E8E</t>
  </si>
  <si>
    <t>434505 宜宾市叙州区城市管理局</t>
  </si>
  <si>
    <t>宜宾市叙州区城市管理局</t>
  </si>
  <si>
    <t>叙州区垃圾综合处理体系建设</t>
  </si>
  <si>
    <t>P22511521-0001</t>
  </si>
  <si>
    <t>2202-511504-99-01-497565</t>
  </si>
  <si>
    <t>2025年建成叙州区垃圾收、转、运体系。包括:新建生活垃圾中转站3座;新建环卫停车场4个;新建生活垃圾分类收集点4500个;购买生活垃圾分类设备和垃圾收转运车辆，新增生活垃圾转运能力800吨/天。
2025年建成叙州区垃圾收、转、运体系。包括:新建生活垃圾中转站3座;新建环卫停车场4个;新建生活垃圾分类收集点4500个;购买生活垃圾分类设备和垃圾收转运车辆，新增生活垃圾转运能力800吨/天。</t>
  </si>
  <si>
    <t>叙州区城管局</t>
  </si>
  <si>
    <t>9B542A7B2F631D16E0535EFB480A8A41</t>
  </si>
  <si>
    <t>2F33E7171F2F4EAFE065F8163E8AA87C</t>
  </si>
  <si>
    <t>434505</t>
  </si>
  <si>
    <t>D83109D110FF1C7BE0535EFB480AF7C8</t>
  </si>
  <si>
    <t>眉山市彭山区地下管廊建设项目</t>
  </si>
  <si>
    <t>P23511422-0010</t>
  </si>
  <si>
    <t>2301-511422-04-01-389907</t>
  </si>
  <si>
    <t>建设地下廊道2.1公里，对区域内强弱电进行迁改、扩建及附属设施建设。建设地下廊道2.1公里，对区域内强弱电进行迁改、扩建及附属设施建设。建设地下廊道2.1公里，对区域内强弱电进行迁改、扩建及附属设施建设。</t>
  </si>
  <si>
    <t>2F441EA8E9FF3B31E065F8163E8AA87C</t>
  </si>
  <si>
    <t>FCE0AD83B3FB4852E0535EFB480A2765</t>
  </si>
  <si>
    <t>336 四川洪雅经济开发区管理委员会</t>
  </si>
  <si>
    <t>四川洪雅经济开发区基础设施及配套设施建设项目</t>
  </si>
  <si>
    <t>P22511423-0052</t>
  </si>
  <si>
    <t>2208-511423-04-01-769478</t>
  </si>
  <si>
    <t>2022-11-18</t>
  </si>
  <si>
    <t>2025-11-17</t>
  </si>
  <si>
    <t xml:space="preserve"> 新建10万平方米标准化厂房及附属配套设施；新建长约4公里物流通道及配套管网；新建总长约20km供热管道及供热设施；新建5km电力线路及配套设施；回填方量约250万立方米。新建10万平方米标准化厂房及附属配套设施；新建长约4公里物流通道及配套管网；新建总长约20km供热管道及供热设施；新建5km电力线路及配套设施；回填方量约250万立方米。</t>
  </si>
  <si>
    <t>李婷</t>
  </si>
  <si>
    <t>E2B55A9D2285E321E0535EFB480ACB47</t>
  </si>
  <si>
    <t>2F45DC359A7C6E96E065F8163E8AA87C</t>
  </si>
  <si>
    <t>336</t>
  </si>
  <si>
    <t>11B43F3C04A0733CE06320C012AC1047</t>
  </si>
  <si>
    <t>德阳市老年病医院住院病区项目</t>
  </si>
  <si>
    <t>P22510600-0073</t>
  </si>
  <si>
    <t>2211-510600-04-01-851880</t>
  </si>
  <si>
    <t>规划总建筑面积32000㎡，其中：地上建筑面积为21000㎡；地下建筑面积为11000㎡。含老年病医院住院病区、部分医技科室及配套业务用房，及现有院区医疗流程改造、综合环境整治等改建，购置必要医疗设备等。</t>
  </si>
  <si>
    <t>2F333B39934A4EB9E065F8163E8AA87C</t>
  </si>
  <si>
    <t>ED7F92F4A36C350CE0535EFB480A153A</t>
  </si>
  <si>
    <t>芦山县水利局机关</t>
  </si>
  <si>
    <t>芦山县供水能力提升项目</t>
  </si>
  <si>
    <t>P24511826-0018</t>
  </si>
  <si>
    <t>2411-511826-04-01-420422</t>
  </si>
  <si>
    <t>本工程新建杨坎门水厂、山神头水厂2个；改扩建太平水厂、西川水厂、清仁水厂、龙门水厂共4个，设计总供水规模为74000m3/d， 改建供水管网21.9km，新建供水管网10km，及相关附属设施建设。本工程新建杨坎门水厂、山神头水厂2个；改扩建太平水厂、西川水厂、清仁水厂、龙门水厂共4个，设计总供水规模为74000m3/d， 改建供水管网21.9km，新建供水管网10km，及相关附属设施建设。</t>
  </si>
  <si>
    <t>2F4975CA95886DCAE065F8163E8AA87C</t>
  </si>
  <si>
    <t>2F4979DB09117334E065F8163E8AA87C</t>
  </si>
  <si>
    <t>成达万高铁遂宁站站区配套工程</t>
  </si>
  <si>
    <t>P22510900-0082</t>
  </si>
  <si>
    <t>2209-510924-04-01-600185</t>
  </si>
  <si>
    <t>本项目为成达万高铁遂宁站站区配套工程，拟用地面积152194.05㎡（172.43亩）。建设内容包括包括南北站前广场、高铁站地下出站通廊与停车场、南广场高架匝道、高铁客运站13367平方米及设备用房，新建停车位1442个、充电桩119个，建设配套道路及其他附属设施。</t>
  </si>
  <si>
    <t>2F5925F435BD5F4DE065F8163E8AA87C</t>
  </si>
  <si>
    <t>ED659D005961ED61E0535EFB480A9462</t>
  </si>
  <si>
    <t>成都市新津花源片区保障性安居工程</t>
  </si>
  <si>
    <t>P23510132-0014</t>
  </si>
  <si>
    <t>2404-510132-04-01-643597</t>
  </si>
  <si>
    <t xml:space="preserve">建设保障性租赁住房757套，占地面积11855.49 平方米，建筑面积45000.00 平方米；其中，地上建筑 35500.00平方米，地下建筑9500.00平方米；本项目建设期为2024年5月至2026年4月。 </t>
  </si>
  <si>
    <t>2F4419CD00A03B35E065F8163E8AA87C</t>
  </si>
  <si>
    <t>11DA64A647A7412EE06320C012AC5485</t>
  </si>
  <si>
    <t>999346 四川罗江经济技术开发区管理委员会</t>
  </si>
  <si>
    <t>德阳市罗江区发展和改革局</t>
  </si>
  <si>
    <t>德阳市罗江区经开区园区基础设施提档升级建设项目</t>
  </si>
  <si>
    <t>P22510626-0021</t>
  </si>
  <si>
    <t>2208-510626-99-01-556377</t>
  </si>
  <si>
    <t>新建标准厂房 25.6 万平方米，新（改）建园区道路 22 条约 31.36km，其中新建道路部分包括金莲路二期、三期，青红路三期，中华路北延段，谭秀路连接段，红旗路延伸段等。配套建设园区停车场、充电基础设施及配套管网等。</t>
  </si>
  <si>
    <t>四川罗江经济技术开发区</t>
  </si>
  <si>
    <t>EF4D97A73754BB7AEB538B014F72485</t>
  </si>
  <si>
    <t>2F4419CD02F53B35E065F8163E8AA87C</t>
  </si>
  <si>
    <t>999346</t>
  </si>
  <si>
    <t>EDA33C062CB42706E0535EFB480ADE52</t>
  </si>
  <si>
    <t>326164101 达县农业局机关</t>
  </si>
  <si>
    <t>达州市达川区2022年农村人居环境整治</t>
  </si>
  <si>
    <t>P21511721-0038</t>
  </si>
  <si>
    <t>2111-511703-04-01-454049</t>
  </si>
  <si>
    <t xml:space="preserve">本项目总投资为22200.00万元，其中第一部分工程费用为17961.01万元，占总投资的80.91%；第二部分建设工程其他费用为1478.95万元，占总投资的6.66%；预备费为1545.04万元，占总投资的6.96%；融资费用1215.00万元，占总投资的5.47%。农村生活污水处理设施（农村院落生活污水一体化处理系统）566个。
2）修建垃圾分类亭515个。
3）村主干道、村民活动广场、农村院落微田园，安装太阳能路灯10300盏。
4）集中供水点14个。
</t>
  </si>
  <si>
    <t>张延年</t>
  </si>
  <si>
    <t>8FD5FBD3F124F6C8B6DDBB9F3F16671</t>
  </si>
  <si>
    <t>2F5DCFF496EF588FE065F8163E8AA87C</t>
  </si>
  <si>
    <t>326164101</t>
  </si>
  <si>
    <t>CF7E0DDCC99FF926E0535EFB480A652E</t>
  </si>
  <si>
    <t>324324002 蓬安县国土局</t>
  </si>
  <si>
    <t>蓬安县国土局</t>
  </si>
  <si>
    <t>南充市蓬安县2025年顺兴公司等存量土地收回收购项目</t>
  </si>
  <si>
    <t>P25511323-0005</t>
  </si>
  <si>
    <t>南充市蓬安县2025年顺兴公司等存量土地收回收购项目的主要建设内容和规模为:本项目拟收储土地252.3163亩。涉及3个收回收购地块，本项目收储的各地块已纳入闲置存量土地项目清单(对照104号文要求)</t>
  </si>
  <si>
    <t>自规经办</t>
  </si>
  <si>
    <t>E3B1886415D49F68AC77F4677937FC5</t>
  </si>
  <si>
    <t>2F6C01C23E2D4DABE065F8163E8AA87C</t>
  </si>
  <si>
    <t>324324002</t>
  </si>
  <si>
    <t>2F67D0A26E9402AAE065F8163E8AA87C</t>
  </si>
  <si>
    <t>筠连县城区老旧小区改造项目</t>
  </si>
  <si>
    <t>P22511527-0226</t>
  </si>
  <si>
    <t>2206-511527-04-01-900329</t>
  </si>
  <si>
    <t>2024-05-29</t>
  </si>
  <si>
    <t>项目覆盖县城区老旧小区138个，涉及房屋楼栋639栋，居民户数9531户。改造内容包括:供排水管道13千米，区域道路建设(含配套设施)3千米，既有道路硬化85380平方米，停车场改造3610个，安装充电桩725个，增设健身设施52套，快递柜65个，配套改建便民等公共服务设施12.96万平方米，增设消防、通信和安防设施，进行强弱电管线整理等。</t>
  </si>
  <si>
    <t>2F333731BD434EBBE065F8163E8AA87C</t>
  </si>
  <si>
    <t>11DADA82527B08F7E06320C012AC7CBB</t>
  </si>
  <si>
    <t>珙县食用菌种植示范基地建设项目</t>
  </si>
  <si>
    <t>P23511526-0009</t>
  </si>
  <si>
    <t>2311-511526-04-01-358934</t>
  </si>
  <si>
    <t>新建食用菌种植基地5000亩、菌棒加工区8000平方米、产品初加工基地8000平方米、仓储用房10000平方米，配套建设产业路等附属设施。新建食用菌种植基地5000亩、菌棒加工区8000平方米、产品初加工基地8000平方米、仓储用房10000平方米，配套建设产业路等附属设施。</t>
  </si>
  <si>
    <t>2F530A653C2F5E4EE065F8163E8AA87C</t>
  </si>
  <si>
    <t>0D161ACCE1F12C25E0635EFB480AA7F2</t>
  </si>
  <si>
    <t>绵阳市梓潼县城市污水处理厂扩容及乡镇污水管网建设项目</t>
  </si>
  <si>
    <t>P20510725-0020</t>
  </si>
  <si>
    <t>2020-510725-78-01-429033</t>
  </si>
  <si>
    <t>对县污水处理厂(一期)进行技改、对县污水处理厂(二期)进行扩容，日处理污水共计3万吨;改建提标仙峰、玛璐、许州、石牛、双板等5个乡镇的污水处理设施，由B标提到A标:铺设DN300-1200污水收集管网156公里;新建污水处理运行监管平台。</t>
  </si>
  <si>
    <t>2F49839AD1817324E065F8163E8AA87C</t>
  </si>
  <si>
    <t>A091571BF533C3B2E0535EFB480A68A1</t>
  </si>
  <si>
    <t>德阳凯州新城冷链物流基地</t>
  </si>
  <si>
    <t>P22510623-0030</t>
  </si>
  <si>
    <t>2206-510697-04-01-166798</t>
  </si>
  <si>
    <t>本项目占地约400亩.其中，新建冷链物流园区占地约200亩,项目规划总建筑面积约236677.85㎡，具体包括新建果蔬冷库，水产冷库，速冻冷库,常温仓储库,冷链交易中心,分拣配送中心，检验检疫中心；新建园区配套道路占地约32.25亩，主要为1km园区配套道路建设以及其他基础设施完善；建设完善冷链物流信息化平台。</t>
  </si>
  <si>
    <t>2F53E97793AE7328E065F8163E8AA87C</t>
  </si>
  <si>
    <t>E2A12C9EC99787E6E0535EFB480A385F</t>
  </si>
  <si>
    <t>333006 南部县综合行政执法局</t>
  </si>
  <si>
    <t>南部县城镇生活垃圾收集转运一体化项目</t>
  </si>
  <si>
    <t>P24511321-0009</t>
  </si>
  <si>
    <t>2405-511321-04-01-370215</t>
  </si>
  <si>
    <t>县城片区新建1座垃圾处理中心和2座生活垃圾压缩转运站，乡镇片区新建11座生活垃圾压缩转运站，分别为：黄金镇、建兴镇、定水镇、伏虎镇、大桥镇、升钟镇、大坪镇、东坝镇、王家镇、楠木镇、盘龙镇。在363个行政村新建1053个垃圾转运点。</t>
  </si>
  <si>
    <t>王雪</t>
  </si>
  <si>
    <t>F0C370874314DC3BBFD48CE978DF558</t>
  </si>
  <si>
    <t>2F67D0A272C502AAE065F8163E8AA87C</t>
  </si>
  <si>
    <t>333006</t>
  </si>
  <si>
    <t>1A25BD9A1F6D651BE06320C012AC7041</t>
  </si>
  <si>
    <t>360112012 宜宾县教育局</t>
  </si>
  <si>
    <t>宜宾县教育局</t>
  </si>
  <si>
    <t>宜宾市叙州区柳嘉职业技术学校实训基地建设项目</t>
  </si>
  <si>
    <t>P20511521-0029</t>
  </si>
  <si>
    <t>2020-511504-83-01-428607</t>
  </si>
  <si>
    <t xml:space="preserve">备选库项目-宜宾市叙州区柳嘉职业技术学校实训基地建设项目主要建设内容和建设规模：教学楼、实训楼、学生宿舍13000平方米，运动场建设，设备购置。项目建成后，通过对学生技能培训、其它人员技能培训收入2000万元/年。
</t>
  </si>
  <si>
    <t>DD7610DB8314425A4F1235DF1CB8057</t>
  </si>
  <si>
    <t>2F4419CCFD3A3B35E065F8163E8AA87C</t>
  </si>
  <si>
    <t>360112012</t>
  </si>
  <si>
    <t>A0920F63A584D427E0535EFB480AE6A2</t>
  </si>
  <si>
    <t>976632 内江经济技术开发区建设局</t>
  </si>
  <si>
    <t>内江经开区火车站片区老旧街区改造项目</t>
  </si>
  <si>
    <t>P25511000-0011</t>
  </si>
  <si>
    <t>2503-511098-04-01-437124</t>
  </si>
  <si>
    <t>项目针对内江经开区火车站片区老旧街区改造，计划提升改造7.45km配套道路并完善沿线管网提升改造工程，道路两侧提升改造22344.0㎡，停车场改造2340㎡，建设口袋公园3500.00㎡、交易市场约7500.00㎡、日间照料中心13333.40㎡；新增停车位380个、新能源充电桩106个及消防、安防等其他配套基础建设。</t>
  </si>
  <si>
    <t>2F41D85060D54E8BE065F8163E8AA87C</t>
  </si>
  <si>
    <t>2F671A1B528A587DE065F8163E8AA87C</t>
  </si>
  <si>
    <t>976632</t>
  </si>
  <si>
    <t>2F5407C955354517E065F8163E8AA87C</t>
  </si>
  <si>
    <t>华蓥市老旧小区改造配套城市更新项目</t>
  </si>
  <si>
    <t>P22511681-0028</t>
  </si>
  <si>
    <t>2211-511681-04-01-744633</t>
  </si>
  <si>
    <t>2027-07-23</t>
  </si>
  <si>
    <t>改造华蓥市老旧小区46个，共6122户，建筑面积64.75万平方米。改造道路约8公里，面积14万平米；铺装人行道板4.2万平米；改造污水管道20千米，改造雨水管道20千米，路灯450盏；改造燃气管道16千米；房屋外立面排危及改造；停车位及充电桩增设改造；更新改造公共厕所10座、养老抚幼设施共计6300平方米、无障碍设施1200平方米、便民服务设施18200平方米；改造消防、化粪池、监控设施、沿线弱电下地等。</t>
  </si>
  <si>
    <t>2F407F6DF83541D0E065F8163E8AA87C</t>
  </si>
  <si>
    <t>EDB53DAD3D184DC4E0535EFB480AA058</t>
  </si>
  <si>
    <t>凯州新城农村产业融合发展示范带建设项目</t>
  </si>
  <si>
    <t>P20510623-0062</t>
  </si>
  <si>
    <t>2020-510697-01-01-509245</t>
  </si>
  <si>
    <t>土地综合整治、产业发展、基础设施提升、生态环境保护等4大类乡村振兴建设，建设“共建、共享、共治”的三产融合项目，包括高标准农田、共享农场、农作物种植基地、特色畜牧业养殖基地、农产品检测中心、冷链物流基地、农贸交易市场、农产品溯源体系等。</t>
  </si>
  <si>
    <t>2F54546AD5A17330E065F8163E8AA87C</t>
  </si>
  <si>
    <t>B28EFD60A2698376E0535EFB480A49AD</t>
  </si>
  <si>
    <t>广安市广安区智慧教育新型基础设施建设项目</t>
  </si>
  <si>
    <t>P24511602-0028</t>
  </si>
  <si>
    <t>2407-511602-04-01-726035</t>
  </si>
  <si>
    <t>2028-04-15</t>
  </si>
  <si>
    <t>项目全覆盖广安区49所中小学校，7万余名师生。更新升级1160套多媒体教学设备、改造350间学科专用数字化教室、新建4800套云桌面终端、1套县级/49套校级教学质量诊断监测平台、AI综合服务平台及相关配套设施设备等、全媒体综合服务平台、AI智能媒体系统等。通过本项目建设，将加快推动广安区教育数字化转型，促进教育优质、均衡、高效发展。项目不涉及新增算力（数据）中心。</t>
  </si>
  <si>
    <t>2F497369B70B6DD8E065F8163E8AA87C</t>
  </si>
  <si>
    <t>1C66E4D4D0972D20E065F8163E8AA87C</t>
  </si>
  <si>
    <t>P22511725-0002</t>
  </si>
  <si>
    <t>2F571738332E0964E065F8163E8AA87C</t>
  </si>
  <si>
    <t>DFFA89B045B43981E0535EFB480A6C48</t>
  </si>
  <si>
    <t>荣县水库灌溉工程暨供水一体化建设项目</t>
  </si>
  <si>
    <t>P23510321-0031</t>
  </si>
  <si>
    <t>2310-510321-04-01-961496</t>
  </si>
  <si>
    <t>新建双溪水库、红岩二坝水库等灌区干渠12km，支渠18.5km，改造灌区渠道7.7km，改造输配水管网5km及输配水工程渠系建筑物及渠系配套建筑物、灌区信息化建设，对原有设计灌面8.6万亩进行改造，同时改善灌面3.2万亩，达到年供水能力2120.00万立方米。</t>
  </si>
  <si>
    <t>2F5847797F64054DE065F8163E8AA87C</t>
  </si>
  <si>
    <t>11B5933C20EA0885E06320C012AC06AA</t>
  </si>
  <si>
    <t>348702101 渠县交通局</t>
  </si>
  <si>
    <t>渠江风洞子航运工程项目</t>
  </si>
  <si>
    <t>P18511725-0024</t>
  </si>
  <si>
    <t>2019-511700-55-01-328640</t>
  </si>
  <si>
    <t>020411</t>
  </si>
  <si>
    <t>内河航电枢纽和港口</t>
  </si>
  <si>
    <t>主要建设内容为船闸、电站厂房、挡泄水建筑物、鱼道、堤防等，按照内河III级航道标准，改善57公里航道，正常蓄水位243米，闸室有效尺度为 200×23×4.2米，设计通航船舶吨级为1000吨，装机容量18.75×4兆瓦，多年平均发电量 2.71亿千瓦时。</t>
  </si>
  <si>
    <t>吴恩阳</t>
  </si>
  <si>
    <t>01DAE6E39E549D0BBF48A7F022D239B</t>
  </si>
  <si>
    <t>2F4979CD04346DD2E065F8163E8AA87C</t>
  </si>
  <si>
    <t>348702101</t>
  </si>
  <si>
    <t>D831C08A71860B17E0535EFB480AF9F3</t>
  </si>
  <si>
    <t>362001 广元市体育局</t>
  </si>
  <si>
    <t>广元市体育局</t>
  </si>
  <si>
    <t>广元市全民健身中心建设项目</t>
  </si>
  <si>
    <t>P24510800-0014</t>
  </si>
  <si>
    <t>2407-510800-04-01-154756</t>
  </si>
  <si>
    <t>新建建筑面积9830平方米，其中地上7730平方米，包括球类、健身操房、器械健身、武术、棋牌、舞蹈瑜伽等室内健身功能区和服务功能区；地下2100平方米。配套建设室外活动场地、道路、给排水、强弱电、消防等基础设施，购置相关设施设备。</t>
  </si>
  <si>
    <t>周继斌</t>
  </si>
  <si>
    <t>2F03FA31E9A26CABE065F8163E8AA87C</t>
  </si>
  <si>
    <t>2F66C06811D0083BE065F8163E8AA87C</t>
  </si>
  <si>
    <t>362001</t>
  </si>
  <si>
    <t>2F320272F7A74ACFE065F8163E8AA87C</t>
  </si>
  <si>
    <t>开江县普安片区供水管网漏损治理工程</t>
  </si>
  <si>
    <t>P25511723-0009</t>
  </si>
  <si>
    <t>2412-511723-04-01-462479</t>
  </si>
  <si>
    <t>2025-05-14</t>
  </si>
  <si>
    <t>2026-05-12</t>
  </si>
  <si>
    <t>（1）改造DN100~DN150供水管网约14公里；（2）改造DN200~DN500供水管网约20公里；（3）改造“一户一表”约2.09万户；（4）增设分区计量装置25个；（5）增设管网区域压力监测点位10个。</t>
  </si>
  <si>
    <t>2F47ABB2BCE0356AE065F8163E8AA87C</t>
  </si>
  <si>
    <t>2F47757487E11EA0E065F8163E8AA87C</t>
  </si>
  <si>
    <t>内江市市中区农业农村局</t>
  </si>
  <si>
    <t>内江黑猪农牧产业融合园项目</t>
  </si>
  <si>
    <t>P21511002-0001</t>
  </si>
  <si>
    <t>2109-511002-04-01-179047</t>
  </si>
  <si>
    <t>2022-08-05</t>
  </si>
  <si>
    <t>内江黑猪农牧产业融合园项目建设内容为：该项目占地410亩，主要建设内容包括新建养猪场约160000m2、打造食叶草种植区约171亩，并配套建设加工厂房约98000m2、道路(含水电气管网)约1.727km 等。</t>
  </si>
  <si>
    <t>2F5820995D567476E065F8163E8AA87C</t>
  </si>
  <si>
    <t>CFD3E084FAC18D09E0535EFB480ABA84</t>
  </si>
  <si>
    <t>开封工业园区综合基础设施建设工程项目</t>
  </si>
  <si>
    <t>P21510823-0025</t>
  </si>
  <si>
    <t>2110-510823-04-01-384972</t>
  </si>
  <si>
    <t xml:space="preserve">开封工业园区综合基础设施建设工程项目业主为四川健腾建设工程有限公司，项目地址为剑阁县开封镇，项目主要建设内容和规模为本项目总占地面积83333.75㎡，其中，标准化厂房总建筑面积10万㎡，室外硬化面积29166.81㎡。建设主要包括土建工程、安装工程、室外及附属工程。 </t>
  </si>
  <si>
    <t>2F41C152C985464DE065F8163E8AA87C</t>
  </si>
  <si>
    <t>CED62DF91E7B8799E0535EFB480A3A71</t>
  </si>
  <si>
    <t>叙永县老旧小区改造项目</t>
  </si>
  <si>
    <t>P22510524-0026</t>
  </si>
  <si>
    <t>2209-510524-04-01-232180</t>
  </si>
  <si>
    <t>2024-12-17</t>
  </si>
  <si>
    <t xml:space="preserve">改造12个老旧小区，涉及居民6142户。建设内容包括：房屋公共区域修缮62628.79平方米，建筑节能改造13871平方米，改造提升道路及其附属设施45680平方米、雨水管网22340米、污水管网23890米、供水管网33400米、供气管网17070米、强弱电管网15562米，改扩建社区幼儿园4551.43平方米以及消防安防和无障碍通道等基础设施配套，新建社区生活配套服务用房、物业用房、停车场、小区垃圾库等基础设施。
</t>
  </si>
  <si>
    <t>2F66FC18A2FE1E40E065F8163E8AA87C</t>
  </si>
  <si>
    <t>EBD31DA954A0A357E0535EFB480A6036</t>
  </si>
  <si>
    <t>贡井区种养循环示范农业园区建设项目</t>
  </si>
  <si>
    <t>P24510303-0003</t>
  </si>
  <si>
    <t>2405-510303-04-01-829995</t>
  </si>
  <si>
    <t>1、种养基地占地约200亩，主要包括对基地基础设施进行提档升级，带状种植大豆、花生、玉米、高粱、蔬菜等种植业种业发展，农机装备购置和改造；建设分拣中心1.5亩、晒场3000平方米、钢结构连体薄膜大棚768平方米、粮食基地建60000亩，对农作物秸杆资源的收集、治理、贮存和综合利用及相关设备设施的采购，配套修建产业道路、灌区以及信息化管理系统等相关的配套设施。 
2、建设西南种兔基地，修建兔舍1万平方米、养殖基地7个，畜禽养殖粪污处理设施、防疫设施、数字化管理系统等建设。</t>
  </si>
  <si>
    <t>2F49DA4E105A6DEEE065F8163E8AA87C</t>
  </si>
  <si>
    <t>19FC4548DAFE4826E06320C012AC9C44</t>
  </si>
  <si>
    <t>剑阁县普安镇老旧小区改造配套城市更新项目</t>
  </si>
  <si>
    <t>P24510823-0003</t>
  </si>
  <si>
    <t>2401-510823-04-01-716536</t>
  </si>
  <si>
    <t>2028-02-17</t>
  </si>
  <si>
    <t>项目覆盖剑阁县普安镇31个老旧小区，涉及改造3480户，建筑面积359344.8平方米。项目包含房屋外立面排危、房屋结构加固、广电线路安装、消防设施完善、水电气管网改造、雨污管网改造、小区路面整治、监控设施改造、门卫室改造、部署垃圾中转设施、增设停车位及充电桩、增添健身器材、升级养老托育设施等</t>
  </si>
  <si>
    <t>2F55EF404DCF0EDBE065F8163E8AA87C</t>
  </si>
  <si>
    <t>11CA1E305FCB585CE06320C012ACC44A</t>
  </si>
  <si>
    <t>平武县国家级羌族文化生态保护区建设项目</t>
  </si>
  <si>
    <t>P24510727-0021</t>
  </si>
  <si>
    <t>2406-510727-04-01-701288</t>
  </si>
  <si>
    <t>改建清漪江流域羌绣作坊300㎡；改建羌文化陈列馆、传习所810㎡；建设生态停车场并配套充电设施、监控系统与标识标牌等设施。（改建清漪江流域羌绣作坊300㎡；改建羌文化陈列馆、传习所810㎡；建设生态停车场并配套充电设施、监控系统与标识标牌等设施。）</t>
  </si>
  <si>
    <t>2F327B3228940227E065F8163E8AA87C</t>
  </si>
  <si>
    <t>1A47CE0FD4510A51E06320C012AC460C</t>
  </si>
  <si>
    <t>381600614 381600614 射洪市群英水库建设开发有限责任公司</t>
  </si>
  <si>
    <t>射洪市水库灌溉工程及供水一体化建设项目</t>
  </si>
  <si>
    <t>P22510922-0065</t>
  </si>
  <si>
    <t>2209-510922-04-01-522151</t>
  </si>
  <si>
    <t>对射洪市万仙寨、莲花堰、花亭沟等30座水库大坝、溢洪道、放水设施及附属设施进行建设；新改建渠系、供水管网及其他附属配套设施，保障灌区农业灌溉和人畜、水产养殖等供水。项目建设后，覆盖灌溉面积4.65万亩，提供原水供水量约850万立方米/年。</t>
  </si>
  <si>
    <t>E6D67C9D3E44EDAA5F70C6DFFF2B84F</t>
  </si>
  <si>
    <t>2F54546ABA6C7330E065F8163E8AA87C</t>
  </si>
  <si>
    <t>381600614</t>
  </si>
  <si>
    <t>ECF12FADA2F26414E0535EFB480AA58D</t>
  </si>
  <si>
    <t>广元经济技术开发区医药园扩建项目</t>
  </si>
  <si>
    <t>P21510800-0012</t>
  </si>
  <si>
    <t>2109-510803-17-01-665572</t>
  </si>
  <si>
    <t>新建园区服务中心50000m’，标准厂房100000m，农贸市场15000m，乡镇卫生所1000 m生活服务用房80000m，园区内新增地面停车场及垃圾中转站各一处，新建道路5km，新增管网8km，修建排洪渠3km。配套建设给排水、电力、绿化等附属设施。</t>
  </si>
  <si>
    <t>2F574A20FEF91D85E065F8163E8AA87C</t>
  </si>
  <si>
    <t>CEC5CAA88547879FE0535EFB480ABD75</t>
  </si>
  <si>
    <t>达州东部经开区开江园区基础设施更新改造项目</t>
  </si>
  <si>
    <t>P25511723-0012</t>
  </si>
  <si>
    <t>2411-511723-04-01-296794</t>
  </si>
  <si>
    <t>对开江经开区污水处理厂厂站设施及配套管网进行升级改造，升级改造污水处理厂自控系统、老旧电力设施等，实现污水处理厂自动化和智能化管理。污水处理采用MBR工艺，按照《城市污水处理厂污染物排放标准》一级A标排放设计建设，日处理能力达到13000吨/天；改造升级污水收集管网15.8公里（其中改造升级DN600～DN800主管网总长10.8公里，改造升级DN600～DN800支管网5公里），改造雨水管网10公里，改建园区道路5公里，停车位200个，新建充电桩25个，新建800千伏安变压器1个。</t>
  </si>
  <si>
    <t>2F4859628C2177C8E065F8163E8AA87C</t>
  </si>
  <si>
    <t>2F48199C4A396227E065F8163E8AA87C</t>
  </si>
  <si>
    <t>泸州市龙马潭区老鹰坵片区城中村改造配套基础设施项目</t>
  </si>
  <si>
    <t>P25510504-0004</t>
  </si>
  <si>
    <t>2503-510504-04-01-561770</t>
  </si>
  <si>
    <t>龙马潭区老鹰坵片区城中村改造项目改造户数2165户，新改建配套道路7.2公里；道路路面修复15800米；新建社区综合服务中心8500平方米，便民服务设施5600平方米，农贸市场2000平方米，养老康复活动中心4200平方米；新建生态停车场12000平方米，配套设置充电桩96个。以及完善配套道路的照明、供电、消防、安防等基础设施，改造社区健身广场、公共区域设施等</t>
  </si>
  <si>
    <t>017</t>
  </si>
  <si>
    <t>2F71F744E6577726E065F8163E8AA87C</t>
  </si>
  <si>
    <t>2F718D876C254C9CE065F8163E8AA87C</t>
  </si>
  <si>
    <t>营山经开区创新创业基地二期及配套项目</t>
  </si>
  <si>
    <t>P21511322-0006</t>
  </si>
  <si>
    <t>2109-511322-04-01-761964</t>
  </si>
  <si>
    <t>该项目主要建设内容：新建标准化厂房120000㎡，提升改造标准化厂房160000㎡，包括智能安防系统、智慧门禁、智慧电力等；配套建设停车位800个，配置充电桩160套；建设园区道路、管网等配套基础设施。</t>
  </si>
  <si>
    <t>2F588A19A6871DA4E065F8163E8AA87C</t>
  </si>
  <si>
    <t>D007C3A83616E825E0535EFB480AB19C</t>
  </si>
  <si>
    <t>资中县供水一体化补短板工程</t>
  </si>
  <si>
    <t>P24511025-0051</t>
  </si>
  <si>
    <t>2412-511025-04-01-414394</t>
  </si>
  <si>
    <t>新建DN400供水高压管线40千米，DN600供水高压管线22千米，DN800供水高压管线20千米，DN63供水低压管线150千米，DN110供水低压管线110千米，增设分区计量装置30个、监测仪表220个，配套完善检查井等相关基础设施。新建泵站5座、调蓄水池5座，新增供水水量4万吨/天。</t>
  </si>
  <si>
    <t>2F5DC238CED25676E065F8163E8AA87C</t>
  </si>
  <si>
    <t>2F42CD7273F73434E065F8163E8AA87C</t>
  </si>
  <si>
    <t>999406401 攀枝花市仁和区城乡建设开发中心</t>
  </si>
  <si>
    <t>攀枝花市仁和区南向片区农村人居环境整治工程</t>
  </si>
  <si>
    <t>P25510411-0018</t>
  </si>
  <si>
    <t>2502-510411-04-01-102862</t>
  </si>
  <si>
    <t>规范、新建10公里农村供水、供电、供气管网基础设施，完善水电气及地下管廊等基础配套设施建设；配套建设覆盖1000000平方米农村雨污分流管道及垃圾分类和集中收运、中转及处理等基础设施，整治河流水系；打造苗圃果木园区和田园风光采摘园等；规整翻新街道及市场等8500平方米，改建苴却砚创新创业中心，新建、提升人行道、加工基地等基础设施及配套建筑。</t>
  </si>
  <si>
    <t>攀枝花市仁和区城乡建设开发中心</t>
  </si>
  <si>
    <t>16127030B5F40F0991F4FD891D8D545</t>
  </si>
  <si>
    <t>2F5DC3647201589BE065F8163E8AA87C</t>
  </si>
  <si>
    <t>999406401</t>
  </si>
  <si>
    <t>2F665FD34BB85E0CE065F8163E8AA87C</t>
  </si>
  <si>
    <t>达州高新区南北三号干道综合管廊建设项目</t>
  </si>
  <si>
    <t>P24511700-0123</t>
  </si>
  <si>
    <t>2411-511726-04-01-584338</t>
  </si>
  <si>
    <t>新建2.13公里5.3 米*4.3米地下综合管廊及配套基础设施。建设的社会经济效益:项目建成后，将提高高新区城市地下管线资源的共享能力，优化配置，提高城市基础设施的智能化、信息化水平。项目实施后可以有效地整合各类管线资源，提高城市基础设施的利用效率，降低建设和维护成本，从而为城市经济的持续发展提供坚实的物质基础；其次可以减少地面管线的占用，释放更多的地面空间用于绿化、交通、商业等城市功能，提高城市空间的利用效率，促进城市经济的多元化发展；再者地下管廊的建设涉及规划、设计、施工、材料供应等多个环节，可以带动建筑业、制造业、服务业等相关产业的发展，为城市提供更多的就业机会。同时，地下管廊的建设和运营也需要大量的专业人才，可以促进城市人才的培养和引进，提高城市的人才竞争力。</t>
  </si>
  <si>
    <t>2F58DEAC1EED4348E065F8163E8AA87C</t>
  </si>
  <si>
    <t>2F41AB4D87303D89E065F8163E8AA87C</t>
  </si>
  <si>
    <t>四川省(嘉陵江流域蓬安段)水生态保护修复工程</t>
  </si>
  <si>
    <t>P24511323-0028</t>
  </si>
  <si>
    <t>2406-511323-04-01-661980</t>
  </si>
  <si>
    <t>包括一体化污水处理设备，处理规模100m3/d，出水指标一级A标;在滨水岸构建生态缓冲带7万m2，河道内构建水生态系统58万m2，河道生态基流保障，清理河道底泥21km，清理量23万m3，综合治理河长23km，新建生态护岸4.4km ，护岸为仰斜式生态护岸，迎水面采用砼框格梁加生态毯，并植树、草，背坡采用植草护坡;沿河两岸新建生态沟渠3.8km，生态步道4km，步道临河一侧安装护栏10km，步道内侧种植生态林，并建生态隔离带2.2平方公里，设置4套靶向微生物扩培投加系统及4套沉水式固定化载体微生物循环耦合系统等微生物生物曝气强化措施，提高水体净化能力。</t>
  </si>
  <si>
    <t>2F5DC533DD385A44E065F8163E8AA87C</t>
  </si>
  <si>
    <t>1A37167133E37BA6E06320C012AC8AAA</t>
  </si>
  <si>
    <t>318301132 资中县旅投能源发展有限公司</t>
  </si>
  <si>
    <t>四川资中经开区数字经济产业园标准厂房及基础设施建设项目</t>
  </si>
  <si>
    <t>P24511025-0027</t>
  </si>
  <si>
    <t>2310-511025-04-01-408758</t>
  </si>
  <si>
    <t>项目占地约30亩，新建4层标准厂房总建筑面积约4.968万平方米；新建停车位70个、充电桩车位20个、园区配套道路1.2公里、给水管网2.5公里、排水管网1.6公里等园区配套设施。新建4层标准厂房总建筑面积约4.968万平方米；新建停车位70个、充电桩20个、园区配套道路1.2公里、给水管网2.5公里、排水管网1.6公里等园区配套设施。</t>
  </si>
  <si>
    <t>张屹伦</t>
  </si>
  <si>
    <t>0C6F104B3ED2A43BE0635EFB480A2624</t>
  </si>
  <si>
    <t>2F540FB3B4C04519E065F8163E8AA87C</t>
  </si>
  <si>
    <t>318301132</t>
  </si>
  <si>
    <t>197BC9FEC1FE4840E06320C012AC80C8</t>
  </si>
  <si>
    <t>236019 巴中市恩阳区鸿发公用事业投资有限公司</t>
  </si>
  <si>
    <t>巴中市恩阳区污水处理设施建设项目</t>
  </si>
  <si>
    <t>P24511903-0003</t>
  </si>
  <si>
    <t>2402-511903-04-01-135037</t>
  </si>
  <si>
    <t>项目计划对城区污水处理厂进行 提升，并实施城区污水处理厂扩建工程，改扩建后日城区污水处 理能力达到3万吨；同时对各乡镇污水处理站点47处进行改造， 改造后日污水处理能力达到2.2万吨，出水质达《四川省岷江、 沱江流域水污染排放标准》 (DB51/2311-2016) 的排放标准，同时配套完善污水管网、泵站等附属设施。</t>
  </si>
  <si>
    <t>鸿发公用事业投资有限公司</t>
  </si>
  <si>
    <t>11E1BE48CC8061D8E06320C012AC47DE</t>
  </si>
  <si>
    <t>2F70A9B15E5D6C06E065F8163E8AA87C</t>
  </si>
  <si>
    <t>236019</t>
  </si>
  <si>
    <t>11E2371C0E826EF1E06320C012AC7D74</t>
  </si>
  <si>
    <t>332603009 区水利局机关</t>
  </si>
  <si>
    <t>巴中市巴州区寒溪寺水库扩建工程</t>
  </si>
  <si>
    <t>P21511902-0019</t>
  </si>
  <si>
    <t>2103-511900-19-01-610262</t>
  </si>
  <si>
    <t>2024-05-13</t>
  </si>
  <si>
    <t>巴中市巴州区寒溪寺水库扩建工程项目由水库枢纽工程、补水工程和灌区工程3部分组成。水库坝长221米、最大坝高48.5米、灌区干渠长7.97千米，水库总库容348.01万立方米，年供水量为405万立方米。</t>
  </si>
  <si>
    <t>AEE70261AB34DCDBD57DBFA2A55A71E</t>
  </si>
  <si>
    <t>2F598EC56A7306A9E065F8163E8AA87C</t>
  </si>
  <si>
    <t>332603009</t>
  </si>
  <si>
    <t>CCBB20366C87FDB5E0535EFB480ACEF0</t>
  </si>
  <si>
    <t>万源市茶垭工业园（大秦巴富硒食品园区）配套基础设施建设项目</t>
  </si>
  <si>
    <t>P21511781-0020</t>
  </si>
  <si>
    <t>2110-511781-04-01-138443</t>
  </si>
  <si>
    <t>万源市茶垭工业园（大秦巴富硒食品园区）配套基础设施建设项目项目占地面积600余亩。本项目总建筑面积为32万㎡，新建标准化厂房面积约29万㎡，智慧化提升改造厂房约3万㎡；配套建设停车位800个，配置充电桩160个；配套建设生活垃圾处理站，日处理规模为27吨；建设日处理0.5万吨的污水处理站一座；建设工业固废物收集站一座；配套建设园区道路、园内路网、供水站，公共厕所、地下管网、路灯等配套基础设施。</t>
  </si>
  <si>
    <t>2F6AF5342825605AE065F8163E8AA87C</t>
  </si>
  <si>
    <t>D008731938FCE975E0535EFB480A5F68</t>
  </si>
  <si>
    <t>宜宾市高新区新能源科技产业园区基础设施建设项目（一期）</t>
  </si>
  <si>
    <t>P22511500-0131</t>
  </si>
  <si>
    <t>2211-511504-04-01-683471</t>
  </si>
  <si>
    <t>新建约35万平方米的新能源定制化高端智能厂房；新建园区内配套停车场(包含2700个停车位、540个新能源充电桩)；配套建设园区内给排水管网7千米，通讯管网7千米，燃气管网6.8千米，电力管线7千米:新建园区内配套道路约9公里。</t>
  </si>
  <si>
    <t>2F5D4926BCC427A1E065F8163E8AA87C</t>
  </si>
  <si>
    <t>11B2CA665EDE51FDE06320C012ACA73C</t>
  </si>
  <si>
    <t>开江县河东片区供水管网漏损治理工程</t>
  </si>
  <si>
    <t>P25511723-0008</t>
  </si>
  <si>
    <t>2412-511723-04-01-352704</t>
  </si>
  <si>
    <t>（1）改造DN100~DN150供水管网约16公里；（2）改造DN200~DN500供水管网约23.5公里；（3）改造“一户一表”约1.01万户；（4）增设分区计量装置30个；（5）增设管网区域压力监测点位10。</t>
  </si>
  <si>
    <t>2F47AAD3435C3568E065F8163E8AA87C</t>
  </si>
  <si>
    <t>2F47445816D7091CE065F8163E8AA87C</t>
  </si>
  <si>
    <t>成都市锦江区申报专项债券的新增土地储备项目实施方案</t>
  </si>
  <si>
    <t>P24510100-0078</t>
  </si>
  <si>
    <t>1111-222222-33-33-123456</t>
  </si>
  <si>
    <t>2032-12-31</t>
  </si>
  <si>
    <t>该项目总投资约468504.36万元，项目完成拆迁后，可形成用于出让的土地约630.80亩，其中经营性用地面积约464.5亩（住宅用地约250.5亩、商业用地约86.7亩、商住混合用地约127.3亩），公共服务设施用地约166.3亩；另规划琉璃窑遗址公园约325.5亩。该项目已于2006年启动，总投资468504.36万元，已投入204026.36万元，拟申报债券资金246000万元。</t>
  </si>
  <si>
    <t>2F7BB066FB8F6BFCE065F8163E8AA87C</t>
  </si>
  <si>
    <t>2F7C7D4BF22242FDE065F8163E8AA87C</t>
  </si>
  <si>
    <t>马边彝族自治县城镇生活污水处理厂提质增效及配套管网建设工程</t>
  </si>
  <si>
    <t>P23511133-0004</t>
  </si>
  <si>
    <t>2308-511133-04-01-543955</t>
  </si>
  <si>
    <t xml:space="preserve">本项目新建中心城区光明社区污水处理厂及配套管网4.5km，总处理规模5000立方米/天，执行DB51排放标准；对下溪镇、劳动镇、建设镇、荣丁镇、烟峰镇、三河口镇、苏坝镇、梅林镇、荍坝镇、民主镇、雪口山镇共十一个建制镇污水处理厂进行技术改造，总处理规模13000立方米/天，其中5个乡镇执行一级A标排放标准，6个乡镇执行DB51排放标准；新建及扩建配套污水管网80km，雨水管网30km。
</t>
  </si>
  <si>
    <t>2F3105AAB1B76698E065F8163E8AA87C</t>
  </si>
  <si>
    <t>11B52EC144AF087DE06320C012ACA8F0</t>
  </si>
  <si>
    <t>361401106 渠县人民医院</t>
  </si>
  <si>
    <t>渠县卫生健康局</t>
  </si>
  <si>
    <t>渠县人民医院病房改造项目</t>
  </si>
  <si>
    <t>P24511725-0005</t>
  </si>
  <si>
    <t>2403-511725-04-01-650496</t>
  </si>
  <si>
    <t>改造面积约23650平方米。包括改建病房247间；增设独立卫生间247间；病区环境优化23650平方米；适老化改造：病房改建，开展无障碍环境建设，根据实际条件加装4台电梯、更换6台电梯等；增设中央空调，改善现有供电、消防等基础设施系统，改造住院设施结构、抗震等安全措施。</t>
  </si>
  <si>
    <t>渠县人民医院</t>
  </si>
  <si>
    <t>41D149679464CDC832A40E980C46973</t>
  </si>
  <si>
    <t>2F6E1A48C0103F53E065F8163E8AA87C</t>
  </si>
  <si>
    <t>361401106</t>
  </si>
  <si>
    <t>1A3183DA026D7AFEE06320C012ACCB79</t>
  </si>
  <si>
    <t>火车北站扩能改造配套市政工程</t>
  </si>
  <si>
    <t>P15510100-0122</t>
  </si>
  <si>
    <t>2020-510100-78-01-524776</t>
  </si>
  <si>
    <t>2017-11-01</t>
  </si>
  <si>
    <t xml:space="preserve">1、主要建设内容
本项目调整后建设内容与规模如下：调整后主要建设内容包括非涉铁和涉铁两部分内容。非涉铁部分主要包括桥梁隧道工程(南广场、北广场、商贸大道非涉铁部分桥梁隧道的主体工程以及所有桥梁隧道的照明工程、交安工程、景观工程)、地面道路工程(北广场地面道路、南广场地面道路、赛云台路、赛云台路改造、商贸大道底层、L匝道底层、O匝道底层、片区内其他道路管线、其他工程)。
其中：建设城市级双向5车道道路1.92KM;双向4车道隧道及顶部道路全场0.6KM；1车道停车场出口道路0.4KM；地面过境道路1.6KM；8处匝道桥梁；
2.社会效益分析
(1）项目的建设将极大改善周边交通问题
本项目实施后，周边的道路基础设施将得到优化，路网结构更趋合理，区域交通更为流畅和便捷。从而将根本上解决长期以来周边道路交通不畅，环境差的状况，极大的方便周围居民的出行状况，并将带来良好的社会影响。
(2）项目对所在地居民生活水平和生活质量的影响
本项目的实施将使得沿线大部分区域改变环境面貌，为周边可开发区域的繁荣创造条件。同时，促进区域的开发建设，加快城市化进程，使区域居民收入水平及结构、生活方式、思想观念、人口素质等方面达到城市水平，推动区域城市公共服务设施配套的完善，提高所在地居民生活水平和生活质量。
(3）项目对当地基础设施、社会服务容量和城市化进程的影响
区域经济社会发展和城市化进程的加快对公用配套设施提出了较高需求。项目的建设将使沿线市政管网落后现状得到根本改善，项目建成后将根本上改变区域电力、自来水和燃气供应状况，促进区域商业服务网点的建设。
3.经济效益分析
(1）项目对区域土地增价值的影响
区域社会经济的发展、城市化进程、是土地价值的重要决定因素，市政基础配套是提高了整个区域的土地价值。本项目后，区域地面区域交通环境随之大为改善。有了好的交通条件和市政配套设施，必然带来好的经济发展机遇，从而带动沿线土地增值，有利于加速区域开发建设。
(2）促进消费，拉动区域经济增长
在当前拉动内需的大政策环境下，项目的建设能带动建材等相关行业的发展，能强力拉动当地投资，推动民生及社会事业发展，增加当地群众的就业机会和收入，促进消费，拉动地方国民经济的增长。
</t>
  </si>
  <si>
    <t>2F47B82690633B48E065F8163E8AA87C</t>
  </si>
  <si>
    <t>2F44056C3FDF31DEE065F8163E8AA87C</t>
  </si>
  <si>
    <t>什邡市城乡供水保障项目</t>
  </si>
  <si>
    <t>P20510682-0035</t>
  </si>
  <si>
    <t>2206-510682-04-01-238853</t>
  </si>
  <si>
    <t>修建日供水量40000立方米水厂一座，建设引水管道约20公里。期内布设管理房(面积约513.69平方米)、加药房(面积约86.4平方米)、制水车间(面积约1800平方米)、清水池(3口、单口容积2000立方米)、排泥池等</t>
  </si>
  <si>
    <t>2F68625BF52613FEE065F8163E8AA87C</t>
  </si>
  <si>
    <t>2F5DC6D91ECD5B82E065F8163E8AA87C</t>
  </si>
  <si>
    <t>通江县湾潭河水库工程</t>
  </si>
  <si>
    <t>P12511921-0011</t>
  </si>
  <si>
    <t>2016-511921-76-01-087660</t>
  </si>
  <si>
    <t>2023-04-08</t>
  </si>
  <si>
    <t>湾潭河水库工程由水库枢纽、灌区工程和供水工程三部分组成。枢纽工程主要包括大坝、泄洪隧洞、放空（导流）隧洞、取水隧洞，大坝为沥青混凝土心墙堆石坝，水库正常蓄水位660.6米，相应库容1143万立方米，总库容1188万立方米。灌溉工程由干渠、铁佛支渠、毛浴支渠组成（毛浴支渠同时承担向县城应急供水任务），供水工程在毛浴支渠末端分水，埋设管道向县城供水。干渠长25.2公里，渠首设计流量为3.05立方米每秒；铁佛支渠长6.91公里，渠首设计流量为0.65立方米每秒；毛浴支渠长7.22公里，渠首设计流量为0.6立方米每秒；供水管在毛浴支渠末端分水，管线长6.29公里，设计供水流量为0.35立方米每秒。</t>
  </si>
  <si>
    <t>2F5DC55883625899E065F8163E8AA87C</t>
  </si>
  <si>
    <t>11B52E7AB3C20851E06320C012AC573B</t>
  </si>
  <si>
    <t>348348002 营山县交通运输局机关</t>
  </si>
  <si>
    <t>新建成都至达州至万州铁路营山站站房增加工程</t>
  </si>
  <si>
    <t>P21511322-0011</t>
  </si>
  <si>
    <t>2111-511322-18-01-113213</t>
  </si>
  <si>
    <t>项目主要建设内容和规模：新建成都至达州至万州铁路营山站站房建设总面积由4000平方米调增至12000平方米，增加站房建设面积8000平方米，完善配套服务设施。该项目估算总投资22000万元，建设工期42个月。</t>
  </si>
  <si>
    <t>营山县交通运输局</t>
  </si>
  <si>
    <t>0862D05D61C4D86A0A1E84A8D0CF190</t>
  </si>
  <si>
    <t>2F559D48AE956A08E065F8163E8AA87C</t>
  </si>
  <si>
    <t>348348002</t>
  </si>
  <si>
    <t>D007C83ECA7AE98BE0535EFB480A1101</t>
  </si>
  <si>
    <t>井研县水产育种能力提升及养殖基地建设项目</t>
  </si>
  <si>
    <t>P25511124-0001</t>
  </si>
  <si>
    <t>2502-511124-04-01-974445</t>
  </si>
  <si>
    <t>在纯复镇、门坎镇建立3个水产良种繁育基地;在研城街道、纯复镇等七个镇开展水产养殖池塘标准化改造及尾水治理1.8万亩，配套尾水治理设施;在纯复镇、集益镇等四个镇建设陆基工厂化养殖基地2万立方米养殖水体;在纯复镇、集益镇、宝五镇建设水产品加工车间2万平方米，配置水产品初加工设施设备。</t>
  </si>
  <si>
    <t>2F4A4BD039BE4992E065F8163E8AA87C</t>
  </si>
  <si>
    <t>2F4419CD01133B35E065F8163E8AA87C</t>
  </si>
  <si>
    <t>遂宁市船山区老旧小区改造(五期)—和平西路片区配套基础设施建设项目</t>
  </si>
  <si>
    <t>P24510903-0016</t>
  </si>
  <si>
    <t>2311-510903-04-01-945178</t>
  </si>
  <si>
    <t>对和平西路片区等配套基础设施进行改造，涉及小区19个，涉及房屋55栋，涉及居民2102户，涉及面积19.18万平方米，其中改造小区内道路4.72万平方米，电动自行车充电桩53个，雨水管网4.73公里，污水管网4.73公里，电力管线4.39公里，通信管线4.39公里，节能照明路灯169盏，配套建设围墙、消防、安防等基础设施。</t>
  </si>
  <si>
    <t>2F4979CCE5C36DD2E065F8163E8AA87C</t>
  </si>
  <si>
    <t>11B70CD3380932B2E06320C012ACC0C0</t>
  </si>
  <si>
    <t>324001 蒲江县征地储备中心</t>
  </si>
  <si>
    <t>成都市蒲江县申报专项债券收回收购鹤山街道顺城路、前程路闲置存量土地打包项目</t>
  </si>
  <si>
    <t>P25510131-0004</t>
  </si>
  <si>
    <t>2025-05-17</t>
  </si>
  <si>
    <t>成都市蒲江县顺城路88号附103号地块（5101312023B000251），位于蒲江县顺城路88号附103号，面积47.21亩。成都德利置业有限公司于2023年通过“拍卖出让”方式取得，合同/决定书编号（2023-250），规划用地性质（城镇住宅用地、商服用地），不动产权证书号（国土证号：川（2024）蒲江县不动产权第0004213号）地块2：成都市蒲江县鹤山街道前程路23号地块（5101312019B00010）。位于蒲江县鹤山街道前程路23号，面积17.63亩。成都市青蒲小城镇建设投资有限公司于2019年通过“拍卖出让”方式取得，合同/决定书编号（2019-74），规划用地性质（城镇住宅用地、商服用地），不动产权证书号（国土证号：川（2020）蒲江县不动产权第0003142号）。</t>
  </si>
  <si>
    <t>蒲江县土地储备中心</t>
  </si>
  <si>
    <t>50839FA394341D6A0175C4624FFCFB2</t>
  </si>
  <si>
    <t>2F6B5FD96F8D0CCBE065F8163E8AA87C</t>
  </si>
  <si>
    <t>2F68A5A611166EEAE065F8163E8AA87C</t>
  </si>
  <si>
    <t>333114101 昭觉县住房和城乡建设局</t>
  </si>
  <si>
    <t>昭觉县新城镇西街三期和新区（城中村）棚户区改造项目</t>
  </si>
  <si>
    <t>P17513431-0006</t>
  </si>
  <si>
    <t>2020-513431-47-01-460969</t>
  </si>
  <si>
    <t>新城镇西街三期拆迁600户住房，新建54000平方米，新区（城中村）拆迁400户住房，新建36000平方米。本项目建设内容包括2个定向安置房的建设。安置区总占地面积85亩，建设内容包括住宅、配套基础设施（道路、供排水 、供电、供气等），其他配套用房、停车位等。可定向安置1502户实物安置居民。</t>
  </si>
  <si>
    <t>黄微</t>
  </si>
  <si>
    <t>9651E8DE2C34AF281A85A8C37923BC8</t>
  </si>
  <si>
    <t>2F59EF3B461F333CE065F8163E8AA87C</t>
  </si>
  <si>
    <t>333114101</t>
  </si>
  <si>
    <t>A68647BBC8BF46CBE0535EFB480A50DD</t>
  </si>
  <si>
    <t>布拖县洛嘎莫水库工程</t>
  </si>
  <si>
    <t>P22513429-0005</t>
  </si>
  <si>
    <t>2112-513400-19-01-188895</t>
  </si>
  <si>
    <t>工程建设任务是为布拖县城和周边农村供水，供水人口7.74万人。主要建设内容包括枢纽工程和供水工程。水库总库容 214万立方米，最大坝高66.5米，正常蓄水位 2677 米。输水管道设计流量0.35立方米/秒，输水管总长约5.83公里。枢纽工程由挡水建筑物、泄水建筑物等组成，主要有大坝、溢洪道、取水洞等。供水工程主要由输水管道等建筑物组成。</t>
  </si>
  <si>
    <t>2F589265945223ADE065F8163E8AA87C</t>
  </si>
  <si>
    <t>D8310F535CCC1CE2E0535EFB480A02E2</t>
  </si>
  <si>
    <t>357001 文化体育旅游局</t>
  </si>
  <si>
    <t>文化体育旅游局</t>
  </si>
  <si>
    <t>乐山市沙湾区体育中心建设项目</t>
  </si>
  <si>
    <t>P25511111-0022</t>
  </si>
  <si>
    <t>2502-511111-04-01-431557</t>
  </si>
  <si>
    <t>项目规划占地面积约60亩，总建筑面积约3500平方米，建设
全民健身中心（小型体育综合体），体育场（含400米*8跑道，一
个标准足球场），户外运动场地及其他配套设施及用房。全民健
身中心（小型体育综合体）3000平方米，配套设施及用房约500平
方米。主要建设内容包括建筑工程（含机电）、室外工程、总平
配套工程、信息化建设、配套设施设备等。</t>
  </si>
  <si>
    <t>文体旅局</t>
  </si>
  <si>
    <t>A3C75EDD5E32F732E0535EFB480AEB0B</t>
  </si>
  <si>
    <t>2F5459929FE67326E065F8163E8AA87C</t>
  </si>
  <si>
    <t>2F52401ED0390B02E065F8163E8AA87C</t>
  </si>
  <si>
    <t>360132102 威远中学校</t>
  </si>
  <si>
    <t>威远县教育和体育局</t>
  </si>
  <si>
    <t>省级示范中学-威远中学西区建设项目</t>
  </si>
  <si>
    <t>P23511024-0044</t>
  </si>
  <si>
    <t>2309-511024-04-01-413090</t>
  </si>
  <si>
    <t xml:space="preserve">项目名称：省级示范中学-威远中学西区建设项目，项目建设内容：项目占地53亩，新建教学楼6857平方米，科创楼6803平方米、宿舍楼3600平方米、食堂2809平方米及运动场、辅助用房1400平方米等附属设施，增加1800个学位。 </t>
  </si>
  <si>
    <t>威远中学校</t>
  </si>
  <si>
    <t>257C36D64F7499B80A55EA1A8282452</t>
  </si>
  <si>
    <t>2F497C0BEEF3732AE065F8163E8AA87C</t>
  </si>
  <si>
    <t>360132102</t>
  </si>
  <si>
    <t>2F4AAF4308D17145E065F8163E8AA87C</t>
  </si>
  <si>
    <t>通江县小通江河流域城乡供水一体化项目</t>
  </si>
  <si>
    <t>P24511921-0153</t>
  </si>
  <si>
    <t>2406-511921-04-01-817811</t>
  </si>
  <si>
    <t>新建瓦石滩水厂1座，设计供水总规模1.0万m3/d，分两期建设。一期:原水输水工程:新建DN400mm原水输水管7500米。在小通江河旁修建岸边式取水泵房，取水泵房设计规模为5250m3/d，输水管道DN300长约3300米;配水工程:沿S204敷设配水主管管长约13.0公里(近期板桥至青峪镇至新场镇现有管网利旧，中远期更换)。其中DN600管道1635米，DN500管道8838米，DN400管道2499米;净水厂工程:设计规模3000m3/d。新建进厂路约1.5公里。二期:配水工程:更换板桥至青峪镇至新场镇现有供水主管网，更换后管网管径为DN500，长度约为17.9公里。沿S204联通敷设配水主管管长约57.8公里。其中DN500管道12162米，DN300管道13583米，DN250管道24058米DN200管道7754米。沿S204配水主管至村配水支管，若压力偏低可设增压设备，配水支管管径为DN100~DN150，管长约109.4公里。净水厂工程:扩建瓦石滩水厂，扩建供水规模0.7万m3/d。</t>
  </si>
  <si>
    <t>2F598A3FBF9C06BAE065F8163E8AA87C</t>
  </si>
  <si>
    <t>2F598AC7A62B06A7E065F8163E8AA87C</t>
  </si>
  <si>
    <t>P22511721-0005</t>
  </si>
  <si>
    <t>2025-08-27</t>
  </si>
  <si>
    <t>项目建设内容包括达州南站站房工程、高架车道、城市通廊、城市客厅、市政车场、站前广场、市政道路等市政配套工程及站前商业配套工程。项目拟总用地面积600亩，站房扩大建筑面积约34000平方米；市政车场约35000平方米，城市通廊约8000平方米，城市客厅约12000平方米；站前广场约120000平方米，配套市政道路约42500平方米，广场配套建筑工程约78000平方米（含15000平方米综合交通枢纽中心，10000平方米地下商业配套，50000平方米地下停车场）；站前商业配套建筑工程约98000平方米，配套地下车库约50000平方米，充电桩500个</t>
  </si>
  <si>
    <t>2F598648854E06D0E065F8163E8AA87C</t>
  </si>
  <si>
    <t>DFFAF86413B66FA9E0535EFB480A7259</t>
  </si>
  <si>
    <t>318310001 西昌市财政局绩评股</t>
  </si>
  <si>
    <t>西昌市四中东侧城中村棚户区改造项目（二期）</t>
  </si>
  <si>
    <t>P18513401-0007</t>
  </si>
  <si>
    <t>2019-513401-50-01-338748</t>
  </si>
  <si>
    <t xml:space="preserve">本项目总拆迁户数为 2761 户，拆迁建筑面积 532963.17 平方米。新建村居民棚户区改造用房约 2761 户，总建筑面积约 275170 平方米，其中：住宅建筑面积约 217000 平方米，地下车库建筑面积约 56000 平方米，配套用房建筑面积约 2170 平方米，及相关附属设施建设等。
</t>
  </si>
  <si>
    <t>西昌市财政局绩评股</t>
  </si>
  <si>
    <t>815BA495573447485B654581F7F0105</t>
  </si>
  <si>
    <t>2F333731AF034EBBE065F8163E8AA87C</t>
  </si>
  <si>
    <t>318310001</t>
  </si>
  <si>
    <t>79E4E5BB79263E20E0535EFB480AD10F</t>
  </si>
  <si>
    <t>361204101 宣汉县卫生健康局机关</t>
  </si>
  <si>
    <t>宣汉县卫生健康局机关</t>
  </si>
  <si>
    <t>达州市中医药管理局</t>
  </si>
  <si>
    <t>宣汉县中医院医养结合建设项目</t>
  </si>
  <si>
    <t>P24511722-0023</t>
  </si>
  <si>
    <t>2402-511722-04-01-324307</t>
  </si>
  <si>
    <t>宣汉县中医院医养结合建设项目立项总建筑面积为13350㎡，房屋建筑高度35.55 米，其中地上七层，单层建筑面积为1658㎡，七层总建筑面积11892.98㎡，地下一层，建筑面积2733.89m。负一层为地下车库及设备用房，楼层布置一层为医养健康管理中心，二至七层为疗养间及医护人员办公区，建设床位300张。</t>
  </si>
  <si>
    <t>罗光旭</t>
  </si>
  <si>
    <t>C2803C5621D43BE8A02DF8A167105BD</t>
  </si>
  <si>
    <t>2F5C88710E5D4395E065F8163E8AA87C</t>
  </si>
  <si>
    <t>361204101</t>
  </si>
  <si>
    <t>1B9BCA2EA8E94309E06320C012AC6AB6</t>
  </si>
  <si>
    <t>岳池县现代物流集散中心及配套基础设施建设项目</t>
  </si>
  <si>
    <t>P22511621-0006</t>
  </si>
  <si>
    <t>2202-511621-18-01-698499</t>
  </si>
  <si>
    <t>2022-03-05</t>
  </si>
  <si>
    <t>占地600亩，新建仓储物流集散中心29.8万平方米，其中仓库12万平方米、冷链存储与作业厂房8万平方米、物流作业区9.8万平方米、连接机场道路1条5km、配套建设停车区2处（标准停车位300个）等配套基础设施。</t>
  </si>
  <si>
    <t>2F4971D7F7A16F00E065F8163E8AA87C</t>
  </si>
  <si>
    <t>D83332595FB61CCEE0535EFB480AF04A</t>
  </si>
  <si>
    <t>999004 四川嘉州华盛建设有限公司</t>
  </si>
  <si>
    <t>井研县现代农业粮药复合种植示范基地建设项目</t>
  </si>
  <si>
    <t>P25511124-0003</t>
  </si>
  <si>
    <t>2412-511124-04-01-952159</t>
  </si>
  <si>
    <t>本项目在千佛镇、周坡镇、镇阳镇、研城街道等区域建设标准化粮药复合种植示范基地2万亩(含土地宜机化改造1万亩)，建设粮油、中药材育苗大棚 500亩，内部改造提升综合农事服务中心2个，利用县内闲置工业厂房落实中药材初加工厂房、粮食烘干厂房。配套提升产业道路、灌溉沟渠、农机购置等。</t>
  </si>
  <si>
    <t>余科均</t>
  </si>
  <si>
    <t>2F2B404373D60801E065F8163E8AA87C</t>
  </si>
  <si>
    <t>2F4A36B755424138E065F8163E8AA87C</t>
  </si>
  <si>
    <t>2F45D3137B9E6E9DE065F8163E8AA87C</t>
  </si>
  <si>
    <t>434001 康定市人民政府信息技术中心</t>
  </si>
  <si>
    <t>康定市发展和改革局</t>
  </si>
  <si>
    <t>“数字康定”建设项目</t>
  </si>
  <si>
    <t>P24513321-0005</t>
  </si>
  <si>
    <t>2406-513321-04-01-455232</t>
  </si>
  <si>
    <t>项目建设主要包括数字孪生中枢、智慧业务应用、安全运维保障内容以及新型基础设施：(1)数字中枢包括数字孪生平台、物联感知底座、数据融合平台、视频融合平台以及通用能力平台等7个模块；(2)智慧业务应用共包含城市交通安全、交通管理、全域旅游管理等12个业务应用以及智慧党建、政务、林草等接入；(3)安全运维保障内容包括租用政务云网络安全服务、密码服务以及新建一体化运维监控平台；(4)新型基础设施包括城市运营中心400㎡、智慧充电桩582个、物联感知设备990个。计算存储资源租用甘孜州政务云，项目不涉及新增算力（数据）中心；不存在信息系统重复建设情况，不存在新增巨幅大屏等新形象工程。</t>
  </si>
  <si>
    <t>李巍</t>
  </si>
  <si>
    <t>项目2024年已通过国家两库审核，当前还未发债</t>
  </si>
  <si>
    <t>1A31640D107E7805E06320C012AC16B0</t>
  </si>
  <si>
    <t>2F80C782625274C6E065F8163E8AA87C</t>
  </si>
  <si>
    <t>197BC9FEB70C4840E06320C012AC80C8</t>
  </si>
  <si>
    <t>P22510921-0049</t>
  </si>
  <si>
    <t>2F6C244DCE81592CE065F8163E8AA87C</t>
  </si>
  <si>
    <t>FCF6DDDF40D24843E0535EFB480A1E8E</t>
  </si>
  <si>
    <t>999409 乐至县环境卫生管理所</t>
  </si>
  <si>
    <t>乐至县综合行政执法局</t>
  </si>
  <si>
    <t>乐至县城乡生活垃圾处理系统建设项目</t>
  </si>
  <si>
    <t>P21512022-0019</t>
  </si>
  <si>
    <t>2110-512022-99-01-348804</t>
  </si>
  <si>
    <t>该项目拟升级改造全县分类垃圾池(库）12294座，新增生活垃圾分类收集容器96960个、生活垃圾分类收集车42辆;规划用地15亩建设一座日处理能力350T的压缩中转站;对东山等25个乡镇生活垃圾压缩中转站进行升级改造;建设生活垃圾收集处理运行监管平台,建筑面积600 m,包括智慧环卫、智能监控等内容，对环卫作业、车辆运行、环卫设施进行全覆盖全天候监管。</t>
  </si>
  <si>
    <t>郭灿</t>
  </si>
  <si>
    <t>CFAE25C5D650F920E0535EFB480A3A0C</t>
  </si>
  <si>
    <t>2F44056C420331DEE065F8163E8AA87C</t>
  </si>
  <si>
    <t>D01BCCD779A82502E0535EFB480A975F</t>
  </si>
  <si>
    <t>内江市体育事业发展中心</t>
  </si>
  <si>
    <t>内江市高桥片区全民健身中心项目（一期）</t>
  </si>
  <si>
    <t>P24511000-0012</t>
  </si>
  <si>
    <t>2305-511000-04-01-951861</t>
  </si>
  <si>
    <t>项目占244.91亩，总建筑面积26740.12平方米。建设室内球场面积13369.5平方米，室内运动及健身房面积13370.62平方米，标准足球场7140平方米，9×400米标准环形塑胶跑道5200平方米，室外其他运动场及相关配套设施等。</t>
  </si>
  <si>
    <t>2F43CCF775271BC3E065F8163E8AA87C</t>
  </si>
  <si>
    <t>11E23A0C69D36F22E06320C012ACD336</t>
  </si>
  <si>
    <t>999019 平昌泓源水务集团有限公司</t>
  </si>
  <si>
    <t>平昌县城镇污水处理设施升级改造工程</t>
  </si>
  <si>
    <t>P23511923-0011</t>
  </si>
  <si>
    <t>2311-511923-04-01-655647</t>
  </si>
  <si>
    <t xml:space="preserve">拟升级改造场镇污水处理厂(站)24座水解生化池、逆向生物曝气组合系统、厂内管道、调节池、出沙预处理系统、生化池等设施设备，计划将白衣、涵水等9座污水处理厂出水水质标准由《城镇污水处理厂污染物排放标准》(GB 18918—2002)一级B标提升到一级A标，配套新建DN300截污管网36千米，DN800截污管网 6千米及城镇污水处理设施信息化监管平台等
</t>
  </si>
  <si>
    <t>朱照凡</t>
  </si>
  <si>
    <t>A0CFD90AC5402FDEE0535EFB480AA440</t>
  </si>
  <si>
    <t>2F45D313603C6E9DE065F8163E8AA87C</t>
  </si>
  <si>
    <t>999019</t>
  </si>
  <si>
    <t>11B6B0DC2FBF0879E06320C012AC217C</t>
  </si>
  <si>
    <t>广安市广安区建筑垃圾资源循环化利用项目</t>
  </si>
  <si>
    <t>P25511602-0008</t>
  </si>
  <si>
    <t>2412-511602-04-01-478782</t>
  </si>
  <si>
    <t>建筑垃圾处理规模为50万吨/年，项目净用地面积为37713.00㎡（约合56.57 亩），项目总建筑面积为15200.00㎡，包含管理用房及综合处理车间等基础设施。建设安装建筑垃圾预处理生产线3条建筑垃圾生产海绵城市透水砖生产线3条、再生小型构件生产线3条、大件垃圾处理系统生产线2条、降尘除尘系统1套、污水处理系统1套、称重计量系统1套、洗车系统及智慧化自动控制系统1套等。</t>
  </si>
  <si>
    <t>2F598995BE8A06BEE065F8163E8AA87C</t>
  </si>
  <si>
    <t>2F484E8AFA1177C0E065F8163E8AA87C</t>
  </si>
  <si>
    <t>976901012 四川雅州新区物流园区发展有限责任公司</t>
  </si>
  <si>
    <t>雅安市川藏(商贸)冷链物流中心建设项目</t>
  </si>
  <si>
    <t>P23511800-0030</t>
  </si>
  <si>
    <t>2310-511850-04-01-133546</t>
  </si>
  <si>
    <t>项目规划占地约246.5亩，总建筑面积49203平方米，建设集货物流仓储36590.8平方米（其中1#物流仓库18295.4平方米，2#冷链及物流仓库18295.4平方米），作业区5470.2平方米，配套技术服务用房7048平方米，门卫室2个合计40平方米，设备用房54平方米，物流堆场12610.1平方米，机动车车位99个，非机动车400个。配套室外排水工程、道路、给水消防工程、电气工程、室外安防监控等。分两期实施，一期主要建设1#和2#冷链及物流仓库、多功能堆场、室外附属配套及其他等；二期主要为1#和2#作业区、配套技术服务用房、室外附属配套及其他等。</t>
  </si>
  <si>
    <t>王亮</t>
  </si>
  <si>
    <t>1A0D5321A20F27C9E06320C012AC7B13</t>
  </si>
  <si>
    <t>2F441EA8ECDB3B31E065F8163E8AA87C</t>
  </si>
  <si>
    <t>976901012</t>
  </si>
  <si>
    <t>1A0D7F33826A2C69E06320C012AC9636</t>
  </si>
  <si>
    <t>营山县农业农村局机关</t>
  </si>
  <si>
    <t>营山县城乡一体化农旅融合示范区</t>
  </si>
  <si>
    <t>P23511322-0011</t>
  </si>
  <si>
    <t>2311-511322-04-01-567151</t>
  </si>
  <si>
    <t>1、新建高标准农田6万亩，建立木本油料产业及林下经济带状复合种植示范推广区4万亩，渠系管网8公里、产业道路6公里等配套基础设施建设。2、建设农产品初加工、仓储基地总面积约8000㎡、农村电商服务站点2处，数字农业全程机械化和农机综合服务中心平台1个，配套建设生态停车场、新能源充电桩等。3、打造农旅融合区，推进村容村貌整体提升，打造巴蜀“耕读原乡”乡村田园生活体验区、产学研合作区、休闲农业采摘基地，完善乡村道路、标识标牌、旅游厕所、环卫设施、生活垃圾处理和污水治理等旅游配套设施。</t>
  </si>
  <si>
    <t>莫凡</t>
  </si>
  <si>
    <t>2F57AD5E144146E2E065F8163E8AA87C</t>
  </si>
  <si>
    <t>11B52A8F60E40883E06320C012ACDEA4</t>
  </si>
  <si>
    <t>广安市广安区应急物资储备库建设项目</t>
  </si>
  <si>
    <t>P24511602-0035</t>
  </si>
  <si>
    <t>2405-511602-04-01-942403</t>
  </si>
  <si>
    <t>建设全区综合应急物资储备库，建设防汛抗旱、应急救灾物资库房1座1500平方米，建设消防综合救援、森林防灭火物资库房1座1500平方米，地震地质灾害、道路交通抢险物资库房1座1000平方米，基础生活物资、红十字会配套物资库房1座1000平方米。建设管理用房包括发电机房、消防泵房、监控室、值班室、设备维修间等1500平方米，应急指挥中枢1500平方米。</t>
  </si>
  <si>
    <t>2F5B694A08974DF4E065F8163E8AA87C</t>
  </si>
  <si>
    <t>2F5BAA012E7D670EE065F8163E8AA87C</t>
  </si>
  <si>
    <t>中欧（亚）班列成都集结中心（遂宁分拨中心）综合服务能级提升建设项目</t>
  </si>
  <si>
    <t>P25510903-0027</t>
  </si>
  <si>
    <t>2501-510926-04-01-229032</t>
  </si>
  <si>
    <t>1.物流作业区及仓储建筑:总建筑面积约 18.2万m2。其中建设怕湿货物作业区约 5.2 万m2，散装货物及 500TEU 标准集装箱堆场约 4.1 万m2，集装箱进出口专用作业区约 1.9 万 m2，中转仓库约 3 万m2，分拨仓库约 3 万m2，查验仓库约 1 万m2 以及相关配套设施设备。2.冷藏箱充电设施:建设冷藏集装箱充电 作业区约 0.9 万m2及相应配套设施设备。3.铁路编组场站及到发 线基础设施:建设 250m 怕湿作业线 2 条、300m 钢材专用线 2 条、 600m 贯通式集装箱装卸线 3 条以及铁路作业数转智改作业系统。 4.集装箱吊装设施:新增 45 吨龙门吊 3 台新增 40 吨正面吊 3 台。 5.集疏运道路:改扩建铁路场站内部道路约 7.5km，新建 13 条货 运连接线约 8.4km。</t>
  </si>
  <si>
    <t>2F5823264EF97610E065F8163E8AA87C</t>
  </si>
  <si>
    <t>2F57C452340F4D9EE065F8163E8AA87C</t>
  </si>
  <si>
    <t>314314002 蓬安县民政局机关</t>
  </si>
  <si>
    <t>蓬安县民政局机关</t>
  </si>
  <si>
    <t>南充市民政局</t>
  </si>
  <si>
    <t>蓬安县老年养护楼项目</t>
  </si>
  <si>
    <t>P25511323-0004</t>
  </si>
  <si>
    <t>2307-511323-04-01-252330</t>
  </si>
  <si>
    <t>在相如街道新建老年人养护院 ，占地面积45亩，床位300张，新建面积为13350平方米；购置设施设备。
在相如街道新建老年人养护院 ，占地面积45亩，床位300张，新建面积为13350平方米；购置设施设备。</t>
  </si>
  <si>
    <t>民政经办</t>
  </si>
  <si>
    <t>CCEF8EAC9F54A99A3FD9A3F084E9630</t>
  </si>
  <si>
    <t>2F5E2A19A68558A3E065F8163E8AA87C</t>
  </si>
  <si>
    <t>314314002</t>
  </si>
  <si>
    <t>2F6697328A42747BE065F8163E8AA87C</t>
  </si>
  <si>
    <t>333353305 泸州市城管局</t>
  </si>
  <si>
    <t>泸州市主城区自来水户表改造工程</t>
  </si>
  <si>
    <t>510500159488927510956</t>
  </si>
  <si>
    <t>2019-510500-46-03-376714</t>
  </si>
  <si>
    <t>2019-11-13</t>
  </si>
  <si>
    <t>在泸州市开展自来水“一户一表”及管网改造，总户数约 20.08 万户，其中直供用户 11 万户，二次供水用户 9.08 万户，包括小区庭院管道、普通消防管道、外墙管道改造、二次供水成套设备改造等，从2019年起，分年度分期分批实施改造。</t>
  </si>
  <si>
    <t>7B0ED8F37D7AEE11E0535EFB480A4EA9</t>
  </si>
  <si>
    <t>2F5802CA04A46921E065F8163E8AA87C</t>
  </si>
  <si>
    <t>333353305</t>
  </si>
  <si>
    <t>159489037400615</t>
  </si>
  <si>
    <t>攀枝花市东区中心广场至大梯道片区城市公共空间更新改造项目</t>
  </si>
  <si>
    <t>P25510402-0003</t>
  </si>
  <si>
    <t>2502-510402-04-01-186217</t>
  </si>
  <si>
    <t>路面修复3.2km及智慧路灯安装、无障碍通道铺设1800m、消防设施改造提升、智慧安防及管理平台、应急避难场所改造、排水管网改造6.36km、飞线入地治理6000m、绿化整治等基础设施改造;全民休闲健身区改造6000m2、地下停车场 10000m2、便民服务设施提升、适老化服务设施改造、托育服务设施改造、加装充电桩等公共服务设施提升;老旧街区修缮提升、小微空间更新改造、智慧导览屏及智能互动橱窗、AR 游街体验设施等老旧街区业态及功能性提升改造。</t>
  </si>
  <si>
    <t>2F6C30A27199592AE065F8163E8AA87C</t>
  </si>
  <si>
    <t>2F681F13F66F2A95E065F8163E8AA87C</t>
  </si>
  <si>
    <t>达川区石家湾片区老旧小区改造建设项目</t>
  </si>
  <si>
    <t>P23511721-0008</t>
  </si>
  <si>
    <t>2309-511703-04-01-662303</t>
  </si>
  <si>
    <t>改造户数1971户，总建筑面积186522平方米;改造连接小区道路10.8公里、10300平方米;雨污管网改造11公里;电力改造7公里;给水管网7公里:燃气管网改造7公里;规范停车位;化粪池改造，电力、通讯线路改造，违建治理，消防、健身设施，绿化、照明等设施，便民、无障碍公共服务设施。</t>
  </si>
  <si>
    <t>2F33E71728D84EAFE065F8163E8AA87C</t>
  </si>
  <si>
    <t>0E06177CC09B16E3E0635EFB480A3CBC</t>
  </si>
  <si>
    <t>318138101 财政局</t>
  </si>
  <si>
    <t>P22511722-0037</t>
  </si>
  <si>
    <t>2022-01-10</t>
  </si>
  <si>
    <t>9CCC418B29B49FF9D614C1A887E16D4</t>
  </si>
  <si>
    <t>2F665A4F7CC55E02E065F8163E8AA87C</t>
  </si>
  <si>
    <t>318138101</t>
  </si>
  <si>
    <t>DFFA2D6E61E56FCBE0535EFB480A3CF6</t>
  </si>
  <si>
    <t>中江高新区西南片区城中村改造项目</t>
  </si>
  <si>
    <t>P25510623-0017</t>
  </si>
  <si>
    <t>2502-510623-04-01-282423</t>
  </si>
  <si>
    <t>集体土地征拆面积为2760.41亩，征拆户数1187户，共3020人，涉及中江县南华镇、凯江镇，征拆建筑面积约224402.35平方米，通过房票安置1187户。国有土地占地面积357.2亩，征拆户数416户，涉及凯江镇。其中，国有土地住宅380户、1140人，建筑面积42587㎡，全部采用房票方式安置;非住宅36户，建筑面积1500㎡，非住宅直接按评估价值进行房屋补偿。</t>
  </si>
  <si>
    <t>2F55E917E93C0CB9E065F8163E8AA87C</t>
  </si>
  <si>
    <t>2F33404CE8F450EBE065F8163E8AA87C</t>
  </si>
  <si>
    <t>332830807 自贡市城南水务有限公司</t>
  </si>
  <si>
    <t>自贡市南部供水系统一期工程</t>
  </si>
  <si>
    <t>P23510300-0015</t>
  </si>
  <si>
    <t>2310-510300-04-01-703923</t>
  </si>
  <si>
    <t>1.南部水厂及附属设施：内江供水管线取水点至水厂原水输水管道、水厂主体工艺构筑物及辅助生产设施等按20万m3/d一次性建成，预留深度处理工艺；碾子滩水库提升泵站及至水厂原水输水管道，取水量为11万m3/d；
2.配水管网：配水主干管及主要配水管道，DN1200及以下管径，合计约18.4km；
3.配套供水保障工程：管道连通工程，总长度约24km，新增泵站2座；威远河深井泵房改造工程及一水厂重滩堰泵房改造工程。</t>
  </si>
  <si>
    <t>城南水务</t>
  </si>
  <si>
    <t>0CFC107F57A9FC70E0635EFB480ABE56</t>
  </si>
  <si>
    <t>2F5DCEFA8E435893E065F8163E8AA87C</t>
  </si>
  <si>
    <t>332830807</t>
  </si>
  <si>
    <t>0CFC9959DA1C2741E0635EFB480A33D8</t>
  </si>
  <si>
    <t>邛崃市经济科技和信息化局</t>
  </si>
  <si>
    <t xml:space="preserve"> 邛崃市新能源汽车充电桩项目</t>
  </si>
  <si>
    <t>P25510183-0005</t>
  </si>
  <si>
    <t>2501-510183-04-01-583718</t>
  </si>
  <si>
    <t>在全市范围内符合条件的现有停车场加装充电桩，并完善充电桩所需的供电设备。拟在成都市邛崃市现有的公共停车场、机关事业单位及居民小区内部停车场建设120kW新能源汽车充电桩约353台，14kW新能源汽车充电桩约1317台，300kW新能源汽车充电桩约20台，配套建设智慧充电系统管理平台、充电桩箱式变压器、消防系统等相关附属设施及附属工程</t>
  </si>
  <si>
    <t>2F411CF3763201E4E065F8163E8AA87C</t>
  </si>
  <si>
    <t>2F30E7DBFF885BA3E065F8163E8AA87C</t>
  </si>
  <si>
    <t>2025年德阳经济技术开发区土地储备专项债券项目（天山南路与洪湖路交会处东南角地块）</t>
  </si>
  <si>
    <t>P25510600-0014</t>
  </si>
  <si>
    <t>2503-510699-01-04-796474</t>
  </si>
  <si>
    <t>本项目拟收储土地57.81亩。涉及1个收回回购地块、57.81亩。本项目拟收储土地57.81亩。涉及1个收回回购地块、57.81亩。本项目拟收储土地57.81亩。涉及1个收回回购地块、57.81亩。本项目拟收储土地57.81亩。涉及1个收回回购地块、57.81亩。</t>
  </si>
  <si>
    <t>2F7F550ADC8B41ACE065F8163E8AA87C</t>
  </si>
  <si>
    <t>2F72CD785BDC4FD5E065F8163E8AA87C</t>
  </si>
  <si>
    <t>井研县生活垃圾分类收运处置提升项目</t>
  </si>
  <si>
    <t>P23511124-0009</t>
  </si>
  <si>
    <t>2310-511124-04-01-409322</t>
  </si>
  <si>
    <t>完善研城街道、马踏镇、集益镇、三江镇、千佛镇等7个建制镇生活垃圾收运处置体系，即垃圾分类收集设施设备、收运车辆购置安装;对双河桥、马踏镇等6个垃圾压缩转运站进行提升改造，包含设备更新改造、垃圾渗滤液预处理等;新道路村存量垃圾堆放点渗滤液等整治。项目建设完成后，日收运压缩量约260吨/天。</t>
  </si>
  <si>
    <t>2F67346AB989371DE065F8163E8AA87C</t>
  </si>
  <si>
    <t>11B301DDBFAD51F6E06320C012ACDE45</t>
  </si>
  <si>
    <t>锂钾产业园建设</t>
  </si>
  <si>
    <t>P18511722-0018</t>
  </si>
  <si>
    <t>2019-511722-48-01-350566</t>
  </si>
  <si>
    <t>2019-09-01</t>
  </si>
  <si>
    <t>建设输卤管网37.19公里，产业园区生产道路22.45公里，建设日处理污水7500t的污水处理厂1座，日处理能力10t垃圾中转站3座、日供水3.6万吨自来水厂1座，以及停车场等附属设施。
建设输卤管网37.19公里，产业园区生产道路22.45公里，建设日处理污水7500t的污水处理厂1座，日处理能力10t垃圾中转站3座、日供水3.6万吨自来水厂1座，以及停车场等附属设施。</t>
  </si>
  <si>
    <t>2F57163998C00866E065F8163E8AA87C</t>
  </si>
  <si>
    <t>9025352F7D1EEC92E0535EFB480ABF55</t>
  </si>
  <si>
    <t>营山县中医医院能力提升建设项目</t>
  </si>
  <si>
    <t>P21511322-0009</t>
  </si>
  <si>
    <t>2111-511322-04-01-919980</t>
  </si>
  <si>
    <t>2022-06-06</t>
  </si>
  <si>
    <t>项目主要建设内容和规模：为成功创建“三级乙等”中医医院，按照国家“三级乙等”中医医院标准，购置一批医疗设备，如核磁共振、彩超、腹腔镜、胃肠镜等；改造升级信息系统及标识标牌；打造4000㎡的中医药文化交流展示中心</t>
  </si>
  <si>
    <t>2F57ED3766CB5E60E065F8163E8AA87C</t>
  </si>
  <si>
    <t>D007C3A836F3E825E0535EFB480AB19C</t>
  </si>
  <si>
    <t>遂宁市船山区行政审批和数据局</t>
  </si>
  <si>
    <t>遂宁市船山区新型智慧城市基础设施建设项目</t>
  </si>
  <si>
    <t>P23510903-0030</t>
  </si>
  <si>
    <t>2211-510903-04-01-938128</t>
  </si>
  <si>
    <t>2023-11-02</t>
  </si>
  <si>
    <t>2026-11-02</t>
  </si>
  <si>
    <t>项目建设云计算中心，依托云计算、物联网、大数据、互联网和人工智能等新一代信息技术，构建智慧城市管理平台、全域化网络应用一体化系统、N类智慧创新应用平台（包括智慧交通、智慧物流、智慧旅游、智慧社区等）及应急指挥平台。同时配套建设城市融合基础设施，包含交通智能化管理系统、公共停车场及占道停车位建设智慧收费系统、智能提升约4000个停车位、配套智能充电桩等内容。</t>
  </si>
  <si>
    <t>2F4420A1E9DD3B28E065F8163E8AA87C</t>
  </si>
  <si>
    <t>11C749203213194AE06320C012ACE22C</t>
  </si>
  <si>
    <t>自贡航空产业园智能无人系统基础设施建设项目</t>
  </si>
  <si>
    <t>P23510303-0051</t>
  </si>
  <si>
    <t>2309-510303-04-01-343687</t>
  </si>
  <si>
    <t>项目总占地面积100亩，建设智能无人系统定制化厂房80000平方米，配套建设道路3公里，停车位、智能充电设施，综合管廊（供水、供电、通讯）3公里，购置相关的附属设施。项目总占地面积100亩，建设智能无人系统定制化厂房80000平方米，配套建设道路3公里，停车位、智能充电设施，综合管廊（供水、供电、通讯）3公里，购置相关的附属设施。</t>
  </si>
  <si>
    <t>2F4418359ECC3B3BE065F8163E8AA87C</t>
  </si>
  <si>
    <t>11AA402EC2990FF6E06320C012AC0EAC</t>
  </si>
  <si>
    <t>P23510903-0014</t>
  </si>
  <si>
    <t>遂宁市船山区财政局</t>
  </si>
  <si>
    <t>2F5605AFED4A15CEE065F8163E8AA87C</t>
  </si>
  <si>
    <t>FD240DC5FDFF483BE0535EFB480A47EA</t>
  </si>
  <si>
    <t>514001 夹江县经济合作和商务局</t>
  </si>
  <si>
    <t>夹江县经济合作和商务局</t>
  </si>
  <si>
    <t>夹江县蔬菜水果冷链物流仓储建设项目</t>
  </si>
  <si>
    <t>P25511126-0013</t>
  </si>
  <si>
    <t>2503-511126-04-01-774536</t>
  </si>
  <si>
    <t>项目占地面积 60 亩，新建蔬菜水果等农产品冷链物流仓储中心17500平方米，包括批发交易中心、仓储库房、冷库、冷链运输设备购置、数字化平台打造、摊位等建设，以及停车场、垃圾回收、污水处理及信息网络系统等配套基础设施。</t>
  </si>
  <si>
    <t>li</t>
  </si>
  <si>
    <t>2F57527C23B22086E065F8163E8AA87C</t>
  </si>
  <si>
    <t>2F5DC61242CB5897E065F8163E8AA87C</t>
  </si>
  <si>
    <t>514001</t>
  </si>
  <si>
    <t>2F598F85C9530B9DE065F8163E8AA87C</t>
  </si>
  <si>
    <t>遂宁市遂州路排水设施改造提升项目</t>
  </si>
  <si>
    <t>P23510903-0026</t>
  </si>
  <si>
    <t>2309-510903-04-01-240728</t>
  </si>
  <si>
    <t xml:space="preserve">改造排水管线约10.7km,管径为DN30O-DN1200，并对破除的道路及人行道进行恢复。 改造排水管线约10.7km,管径为DN30O-DN1200，并对破除的道路及人行道进行恢复。 改造排水管线约10.7km,管径为DN30O-DN1200，并对破除的道路及人行道进行恢复。 </t>
  </si>
  <si>
    <t>2F4989E0C7216F02E065F8163E8AA87C</t>
  </si>
  <si>
    <t>11C60551E2F37A98E06320C012ACA564</t>
  </si>
  <si>
    <t>乐山市五通桥区现代农业产业粮蔬种植基地基础设施建设项目</t>
  </si>
  <si>
    <t>P23511112-0035</t>
  </si>
  <si>
    <t>2211-511112-04-01-668999</t>
  </si>
  <si>
    <t>建设粮蔬种植基地约10166.8亩，其中水稻小麦种植园区7452.7亩（其中包含核心示范区1200亩、农事研学及粮食收割体验基地150亩）、蔬菜种植园区2624.1亩（其中报告蔬菜大棚种植示范基地550亩、采摘体验区50亩），建设内容包括土地平整9522亩、灌溉沟渠30km，以及配套生产道路、智慧灌溉系统、病虫害防治系统建设。</t>
  </si>
  <si>
    <t>2F38456B7B195F60E065F8163E8AA87C</t>
  </si>
  <si>
    <t>11BBE20D4FC31DFAE06320C012ACC83E</t>
  </si>
  <si>
    <t>叙永国家级糯稻现代农业园区培育项目</t>
  </si>
  <si>
    <t>P22510524-0023</t>
  </si>
  <si>
    <t>2210-510524-04-01-709575</t>
  </si>
  <si>
    <t xml:space="preserve"> 新建糯稻种植示范区1万亩，包括实施田埂加高加固、山坪塘整治、管理房、进排水系统、提灌站、田间道路、防逃防盗等田间基础设施建设； 农产品基地建设占地面积20亩，新建农产品初加工厂房、新建粮油加工厂、新建仓储物流基地一处。农耕文化体验中心，清凉洞改造。核心区配套建设包括人居环境改造提升、传统院落保护性改造、农村土坯墙房屋改造及道路等基础配套设施。</t>
  </si>
  <si>
    <t>2F57E364A9685C16E065F8163E8AA87C</t>
  </si>
  <si>
    <t>EBD39E8C0B4EE940E0535EFB480A3F85</t>
  </si>
  <si>
    <t>333135101 筠连县住房城乡建设和城镇管理局</t>
  </si>
  <si>
    <t>筠连县城南片区棚户区（城中村）改造项目</t>
  </si>
  <si>
    <t>P19511527-0083</t>
  </si>
  <si>
    <t>2019-511527-47-01-406102</t>
  </si>
  <si>
    <t>2021-02-28</t>
  </si>
  <si>
    <t>项目棚户区改造共涉及改造总户数1183户(5401人)，棚改拆迁房屋建筑面积约277433平方米(其中住宅类房屋建筑面积253018平方米，非住宅类房屋建筑面积24415平方米)，拆迁房屋占地面积约148.18亩(其中国有土地108.93亩，集体土地39.25亩)；新建安置房建筑面积约120232平方米，安置房建设内容包括住宅用房、商铺用房、配套用房及小区道路、绿化、管同等配套工程建设。</t>
  </si>
  <si>
    <t>511527101</t>
  </si>
  <si>
    <t>B4E50B1C4D24DABB9533EACBC58FDE7</t>
  </si>
  <si>
    <t>2F4971D7FBFD6F00E065F8163E8AA87C</t>
  </si>
  <si>
    <t>A676DF9431D3F2ABE0535EFB480AE250</t>
  </si>
  <si>
    <t>381011 营山县绥盛食品有限公司</t>
  </si>
  <si>
    <t>营山县乡村振兴示范园建设项目</t>
  </si>
  <si>
    <t>P24511322-0009</t>
  </si>
  <si>
    <t>2409-511322-04-01-556691</t>
  </si>
  <si>
    <t>新建水稻核心区及示范片 7000 亩，智能化标准种植示范区 5000 亩，林下经济试验示范区 1000 亩，排灌渠系 16 公里、产业路 14 公里、耕作路 12 公里、提灌站2 处。 与省、市农科院开展良种试验田；建设稻田监控、土壤检测、气候检测等智慧农业管护以及“水肥一体”灌溉施肥系统及收烘干设备。</t>
  </si>
  <si>
    <t>丁政</t>
  </si>
  <si>
    <t>2F31859AF9C61D46E065F8163E8AA87C</t>
  </si>
  <si>
    <t>2F45CCE5A5546513E065F8163E8AA87C</t>
  </si>
  <si>
    <t>381011</t>
  </si>
  <si>
    <t>2F44073D01AA31DCE065F8163E8AA87C</t>
  </si>
  <si>
    <t>三台县金龟水库工程</t>
  </si>
  <si>
    <t>P22510722-0089</t>
  </si>
  <si>
    <t>2211-510722-04-01-850917</t>
  </si>
  <si>
    <t>新建小（2）型水库1座，总库容39.2万m3。主要包括枢纽工程、灌溉供水泵站、库岸防渗、库区交通工程和水库管理房。新建小（2）型水库1座，总库容39.2万m3。主要包括枢纽工程、灌溉供水泵站、库岸防渗、库区交通工程和水库管理房。</t>
  </si>
  <si>
    <t>2F5DC48A2213589FE065F8163E8AA87C</t>
  </si>
  <si>
    <t>10E9CF4561EE49D1E06320C012AC2138</t>
  </si>
  <si>
    <t>318119102 剑阁县财政</t>
  </si>
  <si>
    <t>剑阁县水务局机关</t>
  </si>
  <si>
    <t>剑阁县杨家河供水工程（水厂）</t>
  </si>
  <si>
    <t>P20510823-0027</t>
  </si>
  <si>
    <t>2020-510823-76-01-522759</t>
  </si>
  <si>
    <t>2022-12-05</t>
  </si>
  <si>
    <t>本项目新建杨家河水厂建设规模为25000m3/d，净水厂建设总用地面积26.08亩，净用地17.56亩，输配水管网工程41.446km（其中，钢塑复合管DN900长度13.262km，钢塑复合管DN600长度20.1km，K9球磨铸铁管DN450长度3.825km，K9球磨铸铁管DN300长度2.139km，无缝钢管D80X6长度2.120km）、增压泵站2座。主要构筑物：取水工程，输水工程，净水厂，配水工程，配水加压泵站，输配电工程等组成;该厂外围有取水泵站1处。经处理后的管网末梢水达到国家《生活饮用水卫生标准》（GB5749-2006）规定的指标标准。</t>
  </si>
  <si>
    <t>剑阁县财政</t>
  </si>
  <si>
    <t>D6604C203F747089AB1DD5B51A184BD</t>
  </si>
  <si>
    <t>2F584E52284F08B5E065F8163E8AA87C</t>
  </si>
  <si>
    <t>318119102</t>
  </si>
  <si>
    <t>B2A4E512BBB40D03E0535EFB480A1D67</t>
  </si>
  <si>
    <t>广元市职业高级中学校产教融合实训中心建设项目</t>
  </si>
  <si>
    <t>P22510800-0052</t>
  </si>
  <si>
    <t>2202-510800-99-01-512720</t>
  </si>
  <si>
    <t>广元市职业高级中学校产教融合实训中心建设项目，地址：四川省广元市职业高级中学校校内(广元市利州区雪峰街道九华村五组)。新建实习实训用房7500平方米(其中地下1500平方米，地上6000平方米)，配套建设附属设施及设备购置等。</t>
  </si>
  <si>
    <t>2F69B81D304B5CEBE065F8163E8AA87C</t>
  </si>
  <si>
    <t>ED80E6269E0DED93E0535EFB480ACAC7</t>
  </si>
  <si>
    <t>射洪市香山镇河西集中供水站备用水源建设项目</t>
  </si>
  <si>
    <t>P25510922-0012</t>
  </si>
  <si>
    <t>2503-510922-04-01-796634</t>
  </si>
  <si>
    <t>新增及改造供水管网10公里及相关配套基础设施。新增及改造供水管网10公里及相关配套基础设施。新增及改造供水管网10公里及相关配套基础设施。新增及改造供水管网10公里及相关配套基础设施。新增及改造供水管网10公里及相关配套基础设施。</t>
  </si>
  <si>
    <t>2F6084188A327486E065F8163E8AA87C</t>
  </si>
  <si>
    <t>2F4977F4D8A36DDEE065F8163E8AA87C</t>
  </si>
  <si>
    <t>P22510904-0061</t>
  </si>
  <si>
    <t>2F6C38550EF55926E065F8163E8AA87C</t>
  </si>
  <si>
    <t>FCE0AD83AA034852E0535EFB480A2765</t>
  </si>
  <si>
    <t>广元市利州区龙潭农业产业示范园改造提升项目</t>
  </si>
  <si>
    <t>P22510802-0005</t>
  </si>
  <si>
    <t>2201-510802-20-01-527228</t>
  </si>
  <si>
    <t>道路、配套基础设施进行改造提升，新建冷藏室2000平方米，新建仓储用房2000平方米，新建包装厂房2000平方米，新建生态停车场3座以及园区配套设施设备购置，新建改造智能温控大棚10亩，新建广告牌10个以及园区智配套设施设备购置。农旅休闲体验示范园、有机茶叶产业示范园对配套基础设施进行改造提升，新建游步道4公里，新建护栏4公里，新建垂钓位300个，新建环线道路以及园区配套设施设备购置。</t>
  </si>
  <si>
    <t>2F6EE253E513281DE065F8163E8AA87C</t>
  </si>
  <si>
    <t>D83109A7087A0B1BE0535EFB480AA7F9</t>
  </si>
  <si>
    <t>318129301 什邡市财政局</t>
  </si>
  <si>
    <t>德阳智能装配式建筑产业功能区项目</t>
  </si>
  <si>
    <t>P20510682-0018</t>
  </si>
  <si>
    <t>2020-510682-47-01-508798</t>
  </si>
  <si>
    <t>位于什邡市经开区的德阳智能装配式建筑产业功能区的项目建设内容为：新建标厂面积约34万平方米，盘活沿江通道和昌平大道两旁存量厂房10万平方米；新建产业功能区道路4条共计8KM，配套管网、桥涵等园区相关配套基础设施。</t>
  </si>
  <si>
    <t>什邡市财政局经办</t>
  </si>
  <si>
    <t>006934175734549A9319FDE84F1F541</t>
  </si>
  <si>
    <t>2F7BA748B4B96AF4E065F8163E8AA87C</t>
  </si>
  <si>
    <t>318129301</t>
  </si>
  <si>
    <t>B28ADB27B46ACD95E0535EFB480A2F87</t>
  </si>
  <si>
    <t>318318001 自贡市自流井区财政局</t>
  </si>
  <si>
    <t>P17510302-0017</t>
  </si>
  <si>
    <t>冯涛</t>
  </si>
  <si>
    <t>29EB6DA879E4C58B28E42B002A047BF</t>
  </si>
  <si>
    <t>2F598995AB0D06BEE065F8163E8AA87C</t>
  </si>
  <si>
    <t>318318001</t>
  </si>
  <si>
    <t>EA84902877CD0603E0535EFB480A6B77</t>
  </si>
  <si>
    <t>381901027 内江市污水处理有限责任公司</t>
  </si>
  <si>
    <t>内江市第二污水处理厂技改及配套工程</t>
  </si>
  <si>
    <t>P23511000-0042</t>
  </si>
  <si>
    <t>2304-511000-04-01-138475</t>
  </si>
  <si>
    <t>该工程在已建内江市第二污水处理厂红线内进行建设，为二污二期项目配套工程，规模5.0万m3/d。本工程在粗格栅及提升泵房、细格栅及曝气沉沙池、鼓风机房、加氯间、加药间、污泥脱水机房、2#变配电间、除臭系统等新增设备及场外道路与管道工程。</t>
  </si>
  <si>
    <t>内江市污水处理有限责任公司</t>
  </si>
  <si>
    <t>4AA05D63F134262B2E672D01A2447F8</t>
  </si>
  <si>
    <t>2F4014DD4F7D15A7E065F8163E8AA87C</t>
  </si>
  <si>
    <t>381901027</t>
  </si>
  <si>
    <t>11B52EC18A16087DE06320C012ACA8F0</t>
  </si>
  <si>
    <t>眉山天府新区视高街道地下管廊及附属设施项目</t>
  </si>
  <si>
    <t>P22511421-0006</t>
  </si>
  <si>
    <t>2202-511452-04-01-824782</t>
  </si>
  <si>
    <t>2022-11-12</t>
  </si>
  <si>
    <t>本项目共包含3个子项目，分别为清水220KV变电站出线廊道、乐高大道、视高中心城区高压电力线路迁改，具体建设内容及规模如下：全长为7.113公里。综合廊道项目为双仓设计，隧道截面尺寸为7.6×3.0米，其中每个隧道仓截面宽3.2米，高2.2米，壁厚0.4米。乐高大道设计长度为 4745.369m，实施段长4690.372m，规划红线宽 30m，视高中心城区高压电力线路迁改3条。</t>
  </si>
  <si>
    <t>2F45D3335E6F6EA1E065F8163E8AA87C</t>
  </si>
  <si>
    <t>D8333182B58F1CD6E0535EFB480AE2D7</t>
  </si>
  <si>
    <t>芦山县城市建筑垃圾资源化利用项目</t>
  </si>
  <si>
    <t>P24511826-0017</t>
  </si>
  <si>
    <t>2412-511826-04-01-427344</t>
  </si>
  <si>
    <t>项目建设建筑垃圾资源化利用中心，用地面积约20000平方米，项目拟引进分资源化利用处理工艺，推进芦山县建筑垃圾资源化利用走向市场化、效益化道路，主要建设内容包括计量设施、分类堆放存储区、回填区、环保设施等，设计库容不低于6万立方米，建筑垃圾堆填处理规模达到10万吨/年，即278吨/天。</t>
  </si>
  <si>
    <t>2F54546ABD567330E065F8163E8AA87C</t>
  </si>
  <si>
    <t>2F497C0C06C9732AE065F8163E8AA87C</t>
  </si>
  <si>
    <t>石棉县50万头生猪养殖基地及配套设施建设项目</t>
  </si>
  <si>
    <t>P20511824-0033</t>
  </si>
  <si>
    <t>2020-511824-03-01-507638</t>
  </si>
  <si>
    <t>2021-11-22</t>
  </si>
  <si>
    <t xml:space="preserve">项目建设内容主要包括养殖场和屠宰场，其中:(1)养殖场规划总建筑面积约14.40万平米(一期工程规划建筑面积约7.90万平米，二期工程规划建筑面积约6.50万平米)其中:一期工程配套建设饲料加工厂1个建筑面积约0.18万平方米，有机肥料厂1个建筑面积约0.61万平方米，配套烘干、消洗、智能化养殖等功能性用房及设备;(2)屠宰场建筑面积约2.48万平方米，包括屠宰车间、动检用房、消洗、库房等功能性用房，智慧屠宰设备、污水处理等设施设备等。(3)建设功能性环保车间 0.45 万平米，配套厌氧发酵池、储液池、除臭设备等环保设施及设备。
</t>
  </si>
  <si>
    <t>2F2F030DDC4B113DE065F8163E8AA87C</t>
  </si>
  <si>
    <t>B2DFBFBDA21BD862E0535EFB480AA61C</t>
  </si>
  <si>
    <t>绵阳市安州区市政基础设施供排水及配套设施建设项目</t>
  </si>
  <si>
    <t>P23510724-0010</t>
  </si>
  <si>
    <t>2306-510724-04-01-638282</t>
  </si>
  <si>
    <t>2024-11-02</t>
  </si>
  <si>
    <t xml:space="preserve">绵阳市安州区市政基础设施供排水及配套设施建设项目建设内容：在安州区花荄片区、界牌片区新建供排水管网 10km、提升改造现有 供排水管网 30km；配套建设雨水调节池 5 座、泵站 4 座、道路破除修复 等；片区改造后城市供水厂日供水规模达到 2.6 万吨。
</t>
  </si>
  <si>
    <t>2F301BC7B3A0083DE065F8163E8AA87C</t>
  </si>
  <si>
    <t>FD23D32FC494D03AE0535EFB480A9584</t>
  </si>
  <si>
    <t>米易县喜温蔬菜产业融合发展项目</t>
  </si>
  <si>
    <t>P22510421-0012</t>
  </si>
  <si>
    <t>2206-510421-04-01-513446</t>
  </si>
  <si>
    <t>2022-06-08</t>
  </si>
  <si>
    <t>新建1500㎡川菜种质资源保护中心1座，350㎡院士（专家）工作站1座，新建1000㎡番茄蔬菜种业科创中心1座，新建500㎡种子加工检测中心1座，新建1000㎡种业博览服务中心1座，新建50亩蔬菜种苗繁育基地1个，新建50亩蔬菜品种展示基地1个，配套建设相关基础设施等。</t>
  </si>
  <si>
    <t>2F2CBECBBDF0244FE065F8163E8AA87C</t>
  </si>
  <si>
    <t>E2BBBC8166962AF4E0535EFB480A8B7C</t>
  </si>
  <si>
    <t>成都市第三人民医院改扩建项目一期能力提升工程</t>
  </si>
  <si>
    <t>P24510100-0005</t>
  </si>
  <si>
    <t>2310-510100-04-03-750310</t>
  </si>
  <si>
    <t>成都市第三人民医院新建一 号综合楼采购医疗设备，涉及放射科、急诊科等19个科室及全 院共用设备，共计新置2917套设备。主要包括：消毒供应中心 42套，放射科3套，急诊科76套，心内科、共用平台2套，重 症医学科187套，药学部4套，住院部手术室47套，医务部1 套，消化内科11套，超声科2套，口腔科42套，日间手术室麻 醉单元14套，麻醉科160套，耳鼻喉科13套，肛肠科2套，病 理科33套，检验科38套，儿科30套，后保部80套，全院共用设备2130套。</t>
  </si>
  <si>
    <t>2F4413E5C07539B2E065F8163E8AA87C</t>
  </si>
  <si>
    <t>11B7110054DB32F1E06320C012ACD923</t>
  </si>
  <si>
    <t>遂宁高新区现代特色农业园项目</t>
  </si>
  <si>
    <t>P21510900-0020</t>
  </si>
  <si>
    <t>2109-510926-04-01-221867</t>
  </si>
  <si>
    <t>在保升镇修建占地400亩的现代农业产业科技创新中心，包括现代化生产大棚、组织培养室及其他配套基础设施。发展万亩“辛农民”黄菜油种植；在西宁街道徐家堰、樟树堰、福光庙村打造3200亩的七彩花海油菜景区，深度发展近郊休闲观光农业。</t>
  </si>
  <si>
    <t>2F463B4627026EABE065F8163E8AA87C</t>
  </si>
  <si>
    <t>CFB5695F73AFF91AE0535EFB480A4FB6</t>
  </si>
  <si>
    <t>333001001 333001001 通江县住房和城乡建设局本级</t>
  </si>
  <si>
    <t>通江县保障性租赁住房项目（二期）工程</t>
  </si>
  <si>
    <t>P24511921-0151</t>
  </si>
  <si>
    <t>2403-511921-04-01-858640</t>
  </si>
  <si>
    <t>对政府存量闲置房和国有企业回购的房屋共1300套（间）进行建设，主要包含装饰装修、水电改造、购置家具家电等配套附属设施建设。对政府存量闲置房和国有企业回购的房屋共1300套（间）进行建设，主要包含装饰装修、水电改造、购置家具家电等配套附属设施建设。</t>
  </si>
  <si>
    <t>董海东</t>
  </si>
  <si>
    <t>BA3026612E37BB7BE0535EFB480AC93F</t>
  </si>
  <si>
    <t>2F59EF6F5B0606C0E065F8163E8AA87C</t>
  </si>
  <si>
    <t>2F598A22784306ABE065F8163E8AA87C</t>
  </si>
  <si>
    <t>四川省乐山市峨边彝族自治县城区停车场及背峰山广场设施完善项目</t>
  </si>
  <si>
    <t>P22511132-0022</t>
  </si>
  <si>
    <t>2206-511132-04-01-739664</t>
  </si>
  <si>
    <t xml:space="preserve">1.老城区新增停车位约600个，其中机械停车位约500个； 
2.东风广场新增170个车位的地下停车场，配套安装充电桩50个。 
3.背峰山广场原址新建车位80个； 
 4.沿城市主次干道两侧新增停车位1200个，充电桩400个。 
 5.新建古今寺新建市政道路900米，新增180个架空层车位。 
6.配套相关停车场管理用房及公共卫生用房。
</t>
  </si>
  <si>
    <t>2F5C4B651FAA29ACE065F8163E8AA87C</t>
  </si>
  <si>
    <t>E8D91418111CC405E0535EFB480A1A07</t>
  </si>
  <si>
    <t>资中县城市供水管网及配套设施建设项目</t>
  </si>
  <si>
    <t>P23511025-0049</t>
  </si>
  <si>
    <t>2310-511025-04-01-102389</t>
  </si>
  <si>
    <t xml:space="preserve">项目建设内容为新建供水主管道约50千米，新建直饮水管道约100千米及配套设备设施，改造老旧水表4.5万户，建设智慧水务管理平台及配套基础设施等。 项目建设内容为新建供水主管道约50千米，新建直饮水管道约100千米及配套设备设施，改造老旧水表4.5万户，建设智慧水务管理平台及配套基础设施等。 </t>
  </si>
  <si>
    <t>2F495220E6FC61A5E065F8163E8AA87C</t>
  </si>
  <si>
    <t>11BA36DB5E5F77ADE06320C012AC894C</t>
  </si>
  <si>
    <t>434181 行政审批局</t>
  </si>
  <si>
    <t>中江县行政审批局</t>
  </si>
  <si>
    <t>中江县大数据产业园及智慧城市建设项目</t>
  </si>
  <si>
    <t>P22510623-0046</t>
  </si>
  <si>
    <t>2211-510623-04-01-269612</t>
  </si>
  <si>
    <t>建设中江县智慧城市新基建基础设施，建设云计算中心运营服务平台，建设大数据设施设备房，主要包含智慧城市运营中心、智慧政务、智慧应急、智慧城管、智慧综治、智慧社区、智慧文旅、智慧医疗、智慧市监、智慧自规、智慧园区、5G设施、前端感知源等新基建基础设施。项目新增算力和存储资源折合总计约需要26个标准机架左右，不超过3000个机架。</t>
  </si>
  <si>
    <t>行政审批局</t>
  </si>
  <si>
    <t>E2A3B60E575E20CCE0535EFB480A7433</t>
  </si>
  <si>
    <t>2F408EE5E5F347BCE065F8163E8AA87C</t>
  </si>
  <si>
    <t>ED6A1368943A1875E0535EFB480A7D33</t>
  </si>
  <si>
    <t>成渝地区双城经济圈邻水现代农业产业融合示范园建设项目</t>
  </si>
  <si>
    <t>P22511623-0025</t>
  </si>
  <si>
    <t>2210-511623-04-01-251383</t>
  </si>
  <si>
    <t xml:space="preserve">建设农产品加工及仓储物流基地70000平方米，农产品种植、推广体验及观光中心10000平方米，灌溉与排水工程、蓄水池等相关基础配套设施建设（含道路20km）。 建设农产品加工及仓储物流基地70000平方米，农产品种植、推广体验及观光中心10000平方米，灌溉与排水工程、蓄水池等相关基础配套设施建设（含道路20km）。 </t>
  </si>
  <si>
    <t>2F468CE1593B3EDDE065F8163E8AA87C</t>
  </si>
  <si>
    <t>EBFB70E22DEF231EE0535EFB480A7A30</t>
  </si>
  <si>
    <t>南充北站站前基础配套设施工程项目</t>
  </si>
  <si>
    <t>P21511302-0014</t>
  </si>
  <si>
    <t>2109-511302-04-01-800830</t>
  </si>
  <si>
    <t>2022-07-28</t>
  </si>
  <si>
    <t xml:space="preserve">落客平台长约300米；进出站匝道长约1.1公里；二层平台离落地站匝道外设蓄车场，约3000平方米；212国道跨线桥长约500米；火车北站北广场及地下空间，约50000万平方米；长途客车站，约20000平方米； 潆华大道北向跨线桥长约1.3公里。
</t>
  </si>
  <si>
    <t>2F441EC533EB3B2BE065F8163E8AA87C</t>
  </si>
  <si>
    <t>CCBB203676F9FDB5E0535EFB480ACEF0</t>
  </si>
  <si>
    <t>德阳市市区直管公房老旧小区楼房改造项目</t>
  </si>
  <si>
    <t>P20510600-0066</t>
  </si>
  <si>
    <t>2020-510600-82-01-486427</t>
  </si>
  <si>
    <t>涉及4部分18个片区在内的80个小区或院落，总户数8928户，建筑面积约71万平方米，主要包括房屋建筑立面改造、房屋防水、供水、排水管道等，项目包含立面改造128567平方米，屋面防水115110平方米，供水管道更换4907米，给水管道更换4907米等。</t>
  </si>
  <si>
    <t>2F5DCEFA81C65893E065F8163E8AA87C</t>
  </si>
  <si>
    <t>B2B8BB3185C0AA4AE0535EFB480A6905</t>
  </si>
  <si>
    <t>天府总部商务区南部园区基础设施建设项目（一期）项目</t>
  </si>
  <si>
    <t>P20510100-0085</t>
  </si>
  <si>
    <t>2019-510164-48-01-392913</t>
  </si>
  <si>
    <t>新建天府总部商务区南部园区综合管廊及配套设施，主要建设内容包括综合管廊、城市运维管网及基础设施配套、公建设备配套等。综合管廊工程、交通工程、给水工程、排水工程、照明工程、电力工程、通信工程、涵洞工程、等配套工程。</t>
  </si>
  <si>
    <t>2F42B170DFD027A6E065F8163E8AA87C</t>
  </si>
  <si>
    <t>A09019168799AFE4E0535EFB480A0AC4</t>
  </si>
  <si>
    <t>318522 长宁县竹都文化传媒有限公司</t>
  </si>
  <si>
    <t>县教育和体育局（含事业）</t>
  </si>
  <si>
    <t>长宁县全民健身中心建设项目</t>
  </si>
  <si>
    <t>P24511524-0023</t>
  </si>
  <si>
    <t>2411-511524-04-01-554719</t>
  </si>
  <si>
    <t>新建全民健身中心场内建筑面积约9500平方米，主要建设运动健身功能区9000平方米（包括球类运动场地、健身操房、游泳馆、器械健身场地等）、配套服务功能区500平方米（包括场馆设施设备用房、卫生间等），室外健身区约24200平方米（包括篮球场4片、网球场6片、门球场2片、乒乓球场16个及标准田径场1个），配套建设停车场6000平方米及其他相关体育设施设备。</t>
  </si>
  <si>
    <t>韩东梅</t>
  </si>
  <si>
    <t>2F33E717155C4EAFE065F8163E8AA87C</t>
  </si>
  <si>
    <t>2F336755B2184EA9E065F8163E8AA87C</t>
  </si>
  <si>
    <t>318522</t>
  </si>
  <si>
    <t>2F33661A34344EB1E065F8163E8AA87C</t>
  </si>
  <si>
    <t>宜宾高新区高场片区老旧小区改造项目</t>
  </si>
  <si>
    <t>P24511500-0063</t>
  </si>
  <si>
    <t>2412-511534-04-01-893383</t>
  </si>
  <si>
    <t>本项目涉及高场片区11个老旧小区，房屋58栋，1956户居民。改造小区燃气管道17160米，给排水管道18935米，电力和通信线路13320米，改造停车位685个；新增充电桩137个，小区消防设施58套，户内燃气安全设施1956套，分类垃圾回收站点10个；改造闲置社区用房为日间照料中心4430平方米、便民中心5420平方米，改造小区内道路10192平方米及配套基础设施。</t>
  </si>
  <si>
    <t>2F523DFF24AF0B3EE065F8163E8AA87C</t>
  </si>
  <si>
    <t>2F52401ECEC50B02E065F8163E8AA87C</t>
  </si>
  <si>
    <t>成都科学城综合管廊及市政配套基础设施项目（一期）</t>
  </si>
  <si>
    <t>P17510100-0060</t>
  </si>
  <si>
    <t>2019-510164-48-01-392877</t>
  </si>
  <si>
    <t>2017-12-01</t>
  </si>
  <si>
    <t>项目位于天府新区直管区，新建都科学城综合管廊及配套设施工程，建设内容主要包括管线工程(给排水工程、电力工程、通讯工程等)、综合管廊及附属配套工程等。其中综合管廊、城市运维管线、通讯工程等长度约25公里。</t>
  </si>
  <si>
    <t>2F36C405B20943CFE065F8163E8AA87C</t>
  </si>
  <si>
    <t>92515E19C800D4F7E0535EFB480A3D34</t>
  </si>
  <si>
    <t>营山县城市供水提升改造项目</t>
  </si>
  <si>
    <t>P24511322-0010</t>
  </si>
  <si>
    <t>2409-511322-04-01-715720</t>
  </si>
  <si>
    <t>本项目的主要建设内容为:提标改造营山第二供水厂。改造内容包括:更新改造取水工程、改善供水厂房;改造配电房(约650平方米)加药间(约 450 平方米)、机修间及配套用房(约2900平方米)、升级改造泵房及配套用房(约 200 平方米)、净水构筑物及建筑物(约 4000平方米)计量仪器等相关基础设施、升更换输配水管道、升级改造原有沉淀池改造排污设施等，改造后占地面积约 30 亩，供水规模4.80 万 m3/d。新建铺设主千管网约 200km，更新改造主管网近150km(包含管网附属设施及各建筑物)。新建智慧水务平台及配套设备设施。</t>
  </si>
  <si>
    <t>2F549706972A7F1BE065F8163E8AA87C</t>
  </si>
  <si>
    <t>2F52401EE3AB0B02E065F8163E8AA87C</t>
  </si>
  <si>
    <t>珙县供排水基础设施项目</t>
  </si>
  <si>
    <t>P22511526-0050</t>
  </si>
  <si>
    <t>2208-511526-04-01-123323</t>
  </si>
  <si>
    <t>项目分为三个批次进行建设，第一批次：杨柳溪补水工程：管线总长度约为2.17km；新建取水井1座，新建提升泵站1座，泵站设计日最高供水能力为10000m3/d；珙泉两河口补水工程：新建管线总长度约3.376km，修复清理原两河口水电站引水渠3处，新建提升泵站1座。第二批次：再生水厂及配套管网工程：再生水处理规模5000m3/d；配套管网敷设共计7.2km，DN300钢管。第三批次：甘泉水厂备用水源管道工程：线路长度约12.82km，采用DN600钢管新增98套远程智能水表及配套件等。</t>
  </si>
  <si>
    <t>2F561DD38ED52281E065F8163E8AA87C</t>
  </si>
  <si>
    <t>ECD9746B4BE97238E0535EFB480AC3AE</t>
  </si>
  <si>
    <t>P20511322-0055</t>
  </si>
  <si>
    <t>成都至达州至万州铁路新建长度 432.386km（四川 390.351km，重庆市 42.035km），全线共设车站 13 个，其中新建 7 座（乐至、蓬溪南、营山西、渠县北、达州南、开江南、岳溪）等</t>
  </si>
  <si>
    <t>2F681106BDF51F69E065F8163E8AA87C</t>
  </si>
  <si>
    <t>CEC5C80E532685C5E0535EFB480AC0EB</t>
  </si>
  <si>
    <t>荣县城镇供水设施改造项目</t>
  </si>
  <si>
    <t>P23510321-0029</t>
  </si>
  <si>
    <t>2310-510321-04-01-587998</t>
  </si>
  <si>
    <t>新建供水管网15km，改建供水管网40km;扩面增容现有水厂3座，提质改造水厂设施设备，配套新建和改扩建蓄水池、高位水池、泵房及配套设施设备等，将现有供水能力提升到45000m3/d；建立荣县互联网+智慧供水管控平台及全过程智慧水务系统等。</t>
  </si>
  <si>
    <t>2F58BCCB4F8B34DDE065F8163E8AA87C</t>
  </si>
  <si>
    <t>11B748F556A6086BE06320C012AC94CC</t>
  </si>
  <si>
    <t>绵竹市老旧小区（剑南街道）改造项目</t>
  </si>
  <si>
    <t>P22510683-0009</t>
  </si>
  <si>
    <t>2202-510683-17-01-875358</t>
  </si>
  <si>
    <t>2022-06-15</t>
  </si>
  <si>
    <t>绵竹市老旧小区（剑南街道）改造项目位于绵竹市，主要建设内容为：项目共涉及8个社区，改造户数12628户，涉及238个小区；主要改造周边配套道路（含雨污水管网、排水管网）、停车位、燃气管网等；改造残疾人无障碍设施等。</t>
  </si>
  <si>
    <t>2F5459927BD07326E065F8163E8AA87C</t>
  </si>
  <si>
    <t>D86F9E00D6B126DCE0535EFB480A9AD9</t>
  </si>
  <si>
    <t>广元市畜禽繁育能力提升项目</t>
  </si>
  <si>
    <t>P22510800-0038</t>
  </si>
  <si>
    <t>2208-510800-04-01-609315</t>
  </si>
  <si>
    <t>1.种牛繁育基地2座（一级扩繁场1座，二级扩繁场1座）：主要建设种牛扩繁场、种牛科研中心等，建成后设计规模5000头。2.种羊繁育基地（一级扩繁场1座，二级扩繁场2座）：主要建设种羊扩繁场、种羊科研中心，建成后设计规模10000只。3.种鸡繁育基地：主要建设鸡舍、孵化厅、饲料库房、兽医室等，建成后设计规模30000只种鸡。4.分片区建设饲草料加工基地3个，占地面积约90亩。</t>
  </si>
  <si>
    <t>2F52DD2939CA4BE1E065F8163E8AA87C</t>
  </si>
  <si>
    <t>ED692AB3F1B4643AE0535EFB480A6545</t>
  </si>
  <si>
    <t>仁和区博物馆（苴却砚博物馆）等文化场馆数字化建设项目</t>
  </si>
  <si>
    <t>P25510411-0019</t>
  </si>
  <si>
    <t>2502-510411-04-01-344483</t>
  </si>
  <si>
    <t>建设物联网平台2个，配备环境智能调控，安防设备、展柜监测装置等；建立智能导览系统2套，配备AR/VR导览、语音导览等；开发沉浸式数字展厅1个，配备全息投影、虚拟剧场等；开发虚拟博物馆App/小程序1个，集线上3D展厅、直播导览、数字藏品等功能。
备注：（项目不涉及新增算力（数据）中心）</t>
  </si>
  <si>
    <t>本项目非续发项目，不存在信息系统重复建设情况，不存在新增巨幅大屏等新形象工程。</t>
  </si>
  <si>
    <t>2F7C9E52BCA44922E065F8163E8AA87C</t>
  </si>
  <si>
    <t>2F66FAA8858A2127E065F8163E8AA87C</t>
  </si>
  <si>
    <t>360183101 达川区教育局</t>
  </si>
  <si>
    <t>达州市达川区公办幼儿园建设项目</t>
  </si>
  <si>
    <t>P21511721-0035</t>
  </si>
  <si>
    <t>2111-511703-17-01-788314</t>
  </si>
  <si>
    <t>在达川区翠屏山、小河嘴、百节镇、石桥镇征地60亩，新建园舍面积40000平方米，主要内容为:新建幼儿活动用房、生活用房、附属用房、地下车库，幼儿游戏场地10800平方米及附属工程、设施设备购置。将吸纳大量的劳动力。项目建成后将直接创造200多个就业岗位并间接带动大量的就业岗位及就业机会。</t>
  </si>
  <si>
    <t>谢孝军</t>
  </si>
  <si>
    <t>5C8BF335CB347A1AEAC50473FB69A13</t>
  </si>
  <si>
    <t>2F333B1864094EB5E065F8163E8AA87C</t>
  </si>
  <si>
    <t>360183101</t>
  </si>
  <si>
    <t>CFAE25C5DB09F920E0535EFB480A3A0C</t>
  </si>
  <si>
    <t>成都科创生态岛科技成果转化综合服务及孵化平台建设项目</t>
  </si>
  <si>
    <t>P19510100-0247</t>
  </si>
  <si>
    <t>2502-510164-04-01-150112</t>
  </si>
  <si>
    <t>项目建设“1+N”智能化科创综合服务平台，集成N个智慧系统，如科创资源系统、科创金融系统、科创人才系统、科创应用场景、科技成果转化系统及智慧园区管理系统等，搭建起服务四川乃至西部区域中试产品交易、孵化、成果展示及数字化实验服务平台，购置相应设备，建筑面积约27.57万平方米，新建科技成果转化基地7.15万平方米，科创企业孵化器4.88万平方米，概念验证中心1.90万平方米，中试平台2.14万平方米，配套服务用房1.53万平方米，地上不计容面积0.53万平方米，地下停车场、服务用房、设备用房、物管用房等9.44万平方米。</t>
  </si>
  <si>
    <t>2F523D1AE6730B42E065F8163E8AA87C</t>
  </si>
  <si>
    <t>2F4A4C00AEC34994E065F8163E8AA87C</t>
  </si>
  <si>
    <t>苍溪县乐园水库工程</t>
  </si>
  <si>
    <t>P12510824-0002</t>
  </si>
  <si>
    <t>2020-510000-76-01-449662</t>
  </si>
  <si>
    <t>该工程总库容1147万立方米，控灌区8.15万亩，主要由枢纽工程、补水工程、引水工程和渠道工程四部分组成。水库枢纽主要包括大坝、溢洪道、取水隧洞。补水工程包括金堂铺和何家沟补水工程。灌区引水工程包括高干渠、低灌渠、赵家坝支渠等。</t>
  </si>
  <si>
    <t>2F4405D50B7231D6E065F8163E8AA87C</t>
  </si>
  <si>
    <t>B215E1274D379469E0535EFB480A3543</t>
  </si>
  <si>
    <t>318109101 马尔康县财政局</t>
  </si>
  <si>
    <t>县卫生局行政机关</t>
  </si>
  <si>
    <t>马尔康市人民医院综合大楼建设项目（二期）</t>
  </si>
  <si>
    <t>P23513229-0002</t>
  </si>
  <si>
    <t>2305-513229-04-01-383340</t>
  </si>
  <si>
    <t>建设内容及规模：为进一步加强市级医疗服务能力建设，改善硬件环境，提高服务水平。特新建马尔康市人民医院综合大楼5000平方米装饰装修、安防系统、中心负压、中心供氧、设备动能带、通用设备、医疗设备等配套设施。</t>
  </si>
  <si>
    <t>马尔康县财政局</t>
  </si>
  <si>
    <t>97F29E60909456FADC3B36395F66605</t>
  </si>
  <si>
    <t>2F4762C42FDC16E3E065F8163E8AA87C</t>
  </si>
  <si>
    <t>318109101</t>
  </si>
  <si>
    <t>FD2337D0CD02481EE0535EFB480A2046</t>
  </si>
  <si>
    <t>达州东部经开区开江园区保障性租赁住房建设项目</t>
  </si>
  <si>
    <t>P22511723-0052</t>
  </si>
  <si>
    <t>2203-511723-04-01-977682</t>
  </si>
  <si>
    <t>2023-07-03</t>
  </si>
  <si>
    <t>建设净用地面积为8943.18m，规划总建筑面积 34945.48 m°。其中拟建住宅建筑面积 20629.03 m'，拟建非住宅建筑面积 6285.68 m'，地下建筑面积 8030.77 m'。建设净用地面积为8943.18m，规划总建筑面积 34945.48 m°。其中拟建住宅建筑面积 20629.03 m'，拟建非住宅建筑面积 6285.68 m'，地下建筑面积 8030.77 m'。</t>
  </si>
  <si>
    <t>2F54BE88EEF7115DE065F8163E8AA87C</t>
  </si>
  <si>
    <t>ED7D1AC660A2B084E0535EFB480A962D</t>
  </si>
  <si>
    <t>360360002 蓬安县教育局机关</t>
  </si>
  <si>
    <t>蓬安县教育和体育局</t>
  </si>
  <si>
    <t>蓬安县公办幼儿园新建项目</t>
  </si>
  <si>
    <t>P20511323-0058</t>
  </si>
  <si>
    <t>2020-511323-83-01-420555</t>
  </si>
  <si>
    <t>在城区、中心镇所在地新建幼儿园8所，项目共占地126.52亩，新建幼儿园教学及辅助用房,幼儿生活用房,活动场地,道路等附属设施,购置设施设备。（字数不够复制1次）在城区、中心镇所在地新建幼儿园8所，项目共占地126.52亩，新建幼儿园教学及辅助用房,幼儿生活用房,活动场地,道路等附属设施,购置设施设备。</t>
  </si>
  <si>
    <t>教育经办</t>
  </si>
  <si>
    <t>79EBADC72F340D581E55473AAF5537F</t>
  </si>
  <si>
    <t>2F5AA830B0767DA4E065F8163E8AA87C</t>
  </si>
  <si>
    <t>360360002</t>
  </si>
  <si>
    <t>D83181664FE31CE0E0535EFB480AED1B</t>
  </si>
  <si>
    <t>360360002 营山县教育科技和体育局机关</t>
  </si>
  <si>
    <t>营山县实验幼儿园扩建项目</t>
  </si>
  <si>
    <t>P21511322-0018</t>
  </si>
  <si>
    <t>2111-511322-04-01-234790</t>
  </si>
  <si>
    <t>2022-10-14</t>
  </si>
  <si>
    <t>营山县实验幼儿园扩建项目，该项目规划占地11.51亩，规划建筑面积约7020平方米，主要建设内容为新建教室、功能室、后勤用房、室外活动等附属工程和配套设施设备。营山县实验幼儿园扩建项目监管代码：2111-511322-04-01-234790。项目业主单位为营山县教科体系统国有资产服务中心</t>
  </si>
  <si>
    <t>营山县教育局机关</t>
  </si>
  <si>
    <t>6E95182856E4B458C6529F845E14F0D</t>
  </si>
  <si>
    <t>2F59F6210D793687E065F8163E8AA87C</t>
  </si>
  <si>
    <t>D00A7F4E881D7174E0535EFB480A9C92</t>
  </si>
  <si>
    <t>381520 眉山城市新中心投资运营有限公司</t>
  </si>
  <si>
    <t>眉山市城市新中心南都会片区智慧停车及附属工程建设项目(一期)</t>
  </si>
  <si>
    <t>P25511400-0002</t>
  </si>
  <si>
    <t>2502-511400-04-01-589696</t>
  </si>
  <si>
    <t>本项目拟在眉山市南都会片区建设停车场7个，建设面积为40627.17平方米(规划停车位1350个)，对辖区内城市道路沿路停车位4150个进行智慧化改造，并在全区范围内配套建设智慧充电桩900套，同时建设智慧停车系统、排水、附属道路等配套设施和附属工程。</t>
  </si>
  <si>
    <t>杨新达</t>
  </si>
  <si>
    <t>ECED8B786FD06424E0535EFB480A2564</t>
  </si>
  <si>
    <t>2F4A4C00BA654994E065F8163E8AA87C</t>
  </si>
  <si>
    <t>381520</t>
  </si>
  <si>
    <t>2F3E6F839969646CE065F8163E8AA87C</t>
  </si>
  <si>
    <t>达川区南坝片区老旧小区改造建设项目</t>
  </si>
  <si>
    <t>P22511721-0116</t>
  </si>
  <si>
    <t>2019-511703-78-01-393833</t>
  </si>
  <si>
    <t>改造户数3493户，总建筑面积254200平方米;改造道路1.3公里、26000㎡;雨污管网改造2.6公里;安装路灯照明;电力、通信改造2.6公里;消防栓、给水管网3公里;燃气管网改造2.5公里;停车场，车位;健身场地，改造养老服务点(含残疾人托养所)，便民服务中心，增设充电桩，改造社区幼儿园等公共服务设施。</t>
  </si>
  <si>
    <t>2F3339C038F74EB3E065F8163E8AA87C</t>
  </si>
  <si>
    <t>0E065848AE2C53ACE0635EFB480A92A0</t>
  </si>
  <si>
    <t>广安市前锋区林业发展服务中心</t>
  </si>
  <si>
    <t>广安市前锋区林茶产业及其配套设施建设项目</t>
  </si>
  <si>
    <t>P24511603-0009</t>
  </si>
  <si>
    <t>2410-511603-04-05-122230</t>
  </si>
  <si>
    <t>开展森林抚育5000亩、新栽茶叶5000亩、茶园提质改造1000亩；新建茶叶加工厂6000平方米；新（改）建茶区道路20公里、生产便道50公里、灌溉设施1.25万米、蓄水池14口、建设林文茶旅融合设施及停车场等其他配套设施。</t>
  </si>
  <si>
    <t>2F1D6E23D6975FCCE065F8163E8AA87C</t>
  </si>
  <si>
    <t>2F2BF2BBF91C5165E065F8163E8AA87C</t>
  </si>
  <si>
    <t>332331 四川泽昌水利发展有限公司</t>
  </si>
  <si>
    <t>平南供水改（扩）建工程</t>
  </si>
  <si>
    <t>P24511923-0007</t>
  </si>
  <si>
    <t>2404-511923-04-01-732354</t>
  </si>
  <si>
    <t>新增纸厂沟至友谊水库管网5.3km、提水泵站1座、水处理设施及清水池一组、自动化控制系统1套、水质实验室1处、平昌三水厂至岳家管网互通干管19km；新增友谊水库一平南水厂球墨铸铁输水管5km、平南水厂一响滩镇6.38km、平南水厂至黑水15km、平南水厂至南风4km、响滩镇一元沱社区8.36km、元沱社区一江陵庵8.91km、江陵庵至磴子社区6.27km、磴子社区一白衣镇13.31km、白衣镇至涵水镇11km、江陵庵至岳家5.61km、各村支管网128km，建设100m3调节池3个。</t>
  </si>
  <si>
    <t>李开华</t>
  </si>
  <si>
    <t>EDF6E099AD83D84AE0535EFB480AF6DE</t>
  </si>
  <si>
    <t>2F6E24035DDD389AE065F8163E8AA87C</t>
  </si>
  <si>
    <t>332331</t>
  </si>
  <si>
    <t>2F5DC0DC3C5B58A1E065F8163E8AA87C</t>
  </si>
  <si>
    <t>达川区石桥镇、罐子镇及明月江街道污水处理设施升级改造工程</t>
  </si>
  <si>
    <t>P23511721-0026</t>
  </si>
  <si>
    <t>2302-511703-04-01-483925</t>
  </si>
  <si>
    <t>2024-05-07</t>
  </si>
  <si>
    <t>2025-05-07</t>
  </si>
  <si>
    <t>将石桥镇污水处理厂出水标准提升至一级A标，罐子镇污水处理厂新建一座150吨/天的污水处理设施并新建主管网1公里、支管网2.3公里，明月江街道污水处理厂新建一座160吨/天的污水处理设施。
本项目预期收益为项目建成后运营收入，预期收益可用以偿还债务本息实现资金平衡,其中：项目债券本息覆盖倍数超过1.78倍。预期实现的运营净收入能够合理保障偿还融资本金和利息,能够实现项目收益和融资自求平衡。</t>
  </si>
  <si>
    <t>2F572F9900821347E065F8163E8AA87C</t>
  </si>
  <si>
    <t>1A21067E686576B7E06320C012AC4EA0</t>
  </si>
  <si>
    <t>广元经开区川北国际汽车城产业园区配套基础设施建设项目</t>
  </si>
  <si>
    <t>P22510800-0007</t>
  </si>
  <si>
    <t>2201-510803-04-01-614323</t>
  </si>
  <si>
    <t>项目总用地面积约400亩，总建筑面积约124100平方米。新建孵化园建筑面积108600平方米，生产配套设施建筑面积5000平方米，停车场建筑面积10500平方米，园区道路2020米。园区内设划线停车位300个，同时完善园区内给排水、电力、燃气等设施。</t>
  </si>
  <si>
    <t>2F312C1E45227721E065F8163E8AA87C</t>
  </si>
  <si>
    <t>D830F0EF3B4C0B1FE0535EFB480A3298</t>
  </si>
  <si>
    <t>426001 万源应急管理局</t>
  </si>
  <si>
    <t>万源应急管理局</t>
  </si>
  <si>
    <t>川陕渝区域应急救援中心项目</t>
  </si>
  <si>
    <t>P25511781-0011</t>
  </si>
  <si>
    <t>2503-511781-04-01-717896</t>
  </si>
  <si>
    <t>本项目总建筑面积15900平方米，其中应急救援中心建筑面积7500平方米，含应急车辆停放区、应急救援生活物资区、应急救援设备区、应急救援队伍办公及值守区、室内训练区、生活区等；室外场地3000平方米，用于应急救援队伍训练；在万源市罗文镇、青花镇、大竹镇、白沙镇、河口镇、竹峪镇等6个中心场镇建设应急救援站，每个应急救援站建设1400平方米，包含建设应急救援队伍基地、应急抢险救援物资储备库等。供电、供气、供水、场平、土石方、道路硬化、院坝硬化、小区绿化、污水处理及项目建设相关附属工程。</t>
  </si>
  <si>
    <t>侯坤</t>
  </si>
  <si>
    <t>B21023B574EAA3BAE0535EFB480A79F2</t>
  </si>
  <si>
    <t>2F7D7A9F2A612A7BE065F8163E8AA87C</t>
  </si>
  <si>
    <t>2F7B946F1A616437E065F8163E8AA87C</t>
  </si>
  <si>
    <t>绵阳经济技术开发区2025年存量闲置地块收回收购土地储备项目二</t>
  </si>
  <si>
    <t>P25510700-0006</t>
  </si>
  <si>
    <t>xxxx-xxxxxx-xx-xx-000000</t>
  </si>
  <si>
    <t>本项目为绵阳经济技术开发区2025年存量闲置地块收回收购土地储备项目二，收回收购土地共2宗，位于塘汛街道桃园村，总面积161.53亩。本项目总投资11297.82万元，其中，收回收购土地费用10979.42万元、债券利息307.42万元、债券发行费用10.98万元等。</t>
  </si>
  <si>
    <t>2F7BB74F16BC6AF2E065F8163E8AA87C</t>
  </si>
  <si>
    <t>2F71C9FEBEF06542E065F8163E8AA87C</t>
  </si>
  <si>
    <t>326001 资阳市雁江区农业农村局</t>
  </si>
  <si>
    <t>资阳市雁江区农业农村局</t>
  </si>
  <si>
    <t>资阳市雁江区现代设施农业产业融合示范基地建设项目</t>
  </si>
  <si>
    <t>P24512002-0049</t>
  </si>
  <si>
    <t>2412-512002-04-01-802152</t>
  </si>
  <si>
    <t>1.新建优质蔬菜（仔姜）示范基地400亩，包括温室大棚320亩、灌溉系统、通风系统、智能温湿度监测系统、1栋100吨保鲜冷藏库（高温库-2℃~16℃）及配套基础设施；2.新建南美白对虾渔业养殖示范基地150亩，包括30栋1800㎡生产车间、3栋1800㎡尾水处理与循环车间、进排水系统、检测实验室300㎡、数字化育苗和种苗车间3000㎡、加工与包装车间2400㎡、1栋100吨保鲜冷藏库（低温库-25℃~-12℃）、智能化管理系统等及配套设施建设。</t>
  </si>
  <si>
    <t>9231ACE342297FEEE0535EFB480AF7D8</t>
  </si>
  <si>
    <t>2F37771F1979060EE065F8163E8AA87C</t>
  </si>
  <si>
    <t>2F34AAF64D5C6787E065F8163E8AA87C</t>
  </si>
  <si>
    <t>甘孜藏族自治州雅江县城南片区老旧小区改造项目（一期）</t>
  </si>
  <si>
    <t>P24513325-0007</t>
  </si>
  <si>
    <t>2405-513325-04-01-162059</t>
  </si>
  <si>
    <t xml:space="preserve">本项目为甘孜藏族自治州雅江县城南片区老旧小区改造项目（一期），建设内容包括：实施城南老旧小区改造，涉及户数485户、涉及改造面积27860.19平方米、防水工程8333.33平方米、新增划线停车位100个及充电桩20个，并配套供电等基础设施。 </t>
  </si>
  <si>
    <t>2F4A44BD0A6546AFE065F8163E8AA87C</t>
  </si>
  <si>
    <t>1A2325CA5C302AA3E06320C012ACC8CC</t>
  </si>
  <si>
    <t>攀枝花市仁和区太平乡河边村项目区光电水产“四结合”项目</t>
  </si>
  <si>
    <t>P25510411-0008</t>
  </si>
  <si>
    <t>2406-510411-04-01-277858</t>
  </si>
  <si>
    <t>项目设计最大引水流量 250m3/h，设计灌面 3456 亩。于金沙江取水，由两级提灌站、输配水工程和电源工程构成。一级提灌站设计扬程 24m;二级提灌站采用光伏太阳能，设计最大扬程 680m，泵站总装机 1372KW，光伏总装机 1593.6kWp。建设灌溉输配水管网约 10km 及 7 口蓄水池，电源工程主要为配套光伏电源。</t>
  </si>
  <si>
    <t>2F72613066A823EFE065F8163E8AA87C</t>
  </si>
  <si>
    <t>2F5A280FA40A4AC9E065F8163E8AA87C</t>
  </si>
  <si>
    <t>434174003 德阳市凯州投资开发有限责任公司</t>
  </si>
  <si>
    <t>德阳凯州新城电网改造提升项目</t>
  </si>
  <si>
    <t>P25510623-0025</t>
  </si>
  <si>
    <t>2501-510697-04-01-372956</t>
  </si>
  <si>
    <t>本项目包含凯州新城的电力通道、电力专线、电缆铺设、电缆迁改、外电接入工程、供配电工程及其他配套设施设备的建设及改造。110kV电力迁改1.5公里，10kV电力迁改 25公里,10kV以下电力迁改30公里，新建10kV电力3公里，环网柜12座，电缆井10座以及其他配套设施。</t>
  </si>
  <si>
    <t>德阳市凯州投资开发有限责任公司</t>
  </si>
  <si>
    <t>17C6002C92CE284AE06320C012AC23D0</t>
  </si>
  <si>
    <t>2F8083EA02FD6A21E065F8163E8AA87C</t>
  </si>
  <si>
    <t>434174003</t>
  </si>
  <si>
    <t>2F46FDA0AFE06C2EE065F8163E8AA87C</t>
  </si>
  <si>
    <t>自贡市自流井区科技和经济信息化局</t>
  </si>
  <si>
    <t>自流井工业园区污水处理厂提标扩容建设项目</t>
  </si>
  <si>
    <t>P24510302-0040</t>
  </si>
  <si>
    <t>2403-510302-04-01-641160</t>
  </si>
  <si>
    <t>建设内容及规模:
(一)污水处理厂建设内容:新建调节池、应急事故池、深度处理工艺活性炭吸附滤池(10000m3/d),二沉池(10000m3/d)、高效沉淀池(10000m3/d)、深床反硝化滤池(10000m3/d)、臭氧催化氧化池(10000m3/d)、除臭系统:现状 AAO+MBR 膜工艺、脱水间改造;现状调节池改造为水解酸化池;扩容水解酸化池+改良型 AAO 生化池(5000m3/d)及相关配套设施建设。
(二)收集管网建设内容:新建污水干管约1.3km，管径为 1000mm~d1200mm，其中顶管长度约0.8km，管材为钢筋混凝土管道;新建污水支管约0.2km，管径为d500mm~d800mm，管材为钢筋混凝土管道;新建泵站配套管道约 1km，管径为 d200mm，管材为PE管道;配套建设附属设施</t>
  </si>
  <si>
    <t>向俊飞</t>
  </si>
  <si>
    <t>2F5E0270E72A7411E065F8163E8AA87C</t>
  </si>
  <si>
    <t>2F57553C497E1AA0E065F8163E8AA87C</t>
  </si>
  <si>
    <t>434627001 广元市利华物业服务有限公司</t>
  </si>
  <si>
    <t>宝轮邓家槽片区城中村改造项目</t>
  </si>
  <si>
    <t>P25510802-0001</t>
  </si>
  <si>
    <t>2503-510802-04-01-651384</t>
  </si>
  <si>
    <t>本项目拆迁范围涉及邓家槽拆迁片区，东至幸福小区，西至宝轮服务区，南至清江河大桥，北至青冈树，土地征拆共2403.5亩，征拆户共670户、2280人，征拆总建筑面积109108.16m2。征拆户拟通过政府组织村居民购买商品房或房票安置，需购置安置房或房票面积114000m2，优购差额面积4560m2，约1266套安置房。</t>
  </si>
  <si>
    <t>广元市利华物业服务有限公司</t>
  </si>
  <si>
    <t>2F433A560DF35F9DE065F8163E8AA87C</t>
  </si>
  <si>
    <t>2F5DDC3095B2588AE065F8163E8AA87C</t>
  </si>
  <si>
    <t>2F497369C30D6DD8E065F8163E8AA87C</t>
  </si>
  <si>
    <t>360710710 攀枝花市仁和区教育和体育局</t>
  </si>
  <si>
    <t>攀枝花市仁和区教育和体育局</t>
  </si>
  <si>
    <t>攀枝花市大河中学高中学生宿舍楼新建项目</t>
  </si>
  <si>
    <t>P24510411-0033</t>
  </si>
  <si>
    <t>2404-510411-04-01-225111</t>
  </si>
  <si>
    <t>新建宿舍一栋，规划用地面积 4586.8平方米(约 6.88 亩),拟建建筑总建筑面积 12411.29平方米。建设内容中基本建设部分包括学生宿舍的土建、装饰装修及安装工程、总平及附属工程。新建宿舍一栋，规划用地面积 4586.8平方米(约 6.88 亩),拟建建筑总建筑面积 12411.29平方米。建设内容中基本建设部分包括学生宿舍的土建、装饰装修及安装工程、总平及附属工程。</t>
  </si>
  <si>
    <t>攀枝花市仁和区教育局</t>
  </si>
  <si>
    <t>2148163AE1648BFBB023A78ADDE5784</t>
  </si>
  <si>
    <t>2F722C20FC150E2BE065F8163E8AA87C</t>
  </si>
  <si>
    <t>360710710</t>
  </si>
  <si>
    <t>2F5DC47629E35A94E065F8163E8AA87C</t>
  </si>
  <si>
    <t>国家级内江经开区智慧交通新型基础设施建设项目</t>
  </si>
  <si>
    <t>P25511000-0012</t>
  </si>
  <si>
    <t>2502-511098-04-01-809196</t>
  </si>
  <si>
    <t>建设内江经开区城市运行数字化管理平台、城市数字孪生载体，搭建城市物联感知终端管理平台，及新型基础设施建设，包括增设智慧灯杆800杆、监控设备560台、LED信息展示屏320套、环境监测设备240套、园区5G专网基础设施等。新建城市道路交叉口信号灯系统、闯红灯抓拍、不礼让行人抓拍系统等30余套；智能测速装置20余套等。该项目能够满足数据共享、业务协同、集约化部署等要求。该项目不涉及新增算力情况。</t>
  </si>
  <si>
    <t>2F669611CD6C747FE065F8163E8AA87C</t>
  </si>
  <si>
    <t>2F55A3AD97626F3DE065F8163E8AA87C</t>
  </si>
  <si>
    <t>999001001 四川省开江县天然气有限责任公司机关</t>
  </si>
  <si>
    <t>开江县城区燃气管道老化更新改造项目</t>
  </si>
  <si>
    <t>P22511723-0075</t>
  </si>
  <si>
    <t>2203-511723-17-01-685468</t>
  </si>
  <si>
    <t>开江县城区燃气管道老化更新改造项目；对城区老化燃气管网市政管道29.5公里，庭院管道102公里、立管262公里及16400户用户设施进行更新改造，含开挖、回填及地面恢复；对撬装站燃气设施更新改造；小区供排水管网改造、二次供水设施改造。</t>
  </si>
  <si>
    <t>四川省开江县天然气有限责任公司机关</t>
  </si>
  <si>
    <t>0F12A1A412E4EA094A54AB88D2642FB</t>
  </si>
  <si>
    <t>2F497E4538867332E065F8163E8AA87C</t>
  </si>
  <si>
    <t>ED80EB415FC0ED87E0535EFB480A4A58</t>
  </si>
  <si>
    <t>448914 芦山县嘉通项目管理有限公司</t>
  </si>
  <si>
    <t>芦山县污水处理设施设备提标改造项目</t>
  </si>
  <si>
    <t>P24511826-0013</t>
  </si>
  <si>
    <t>2412-511826-04-01-948054</t>
  </si>
  <si>
    <t>项目覆盖人口约10万人，对原污水处理厂进行提标改造，包括MBR膜设备10套、脱泥设备1套、加药设备30套等污水处理设备购置和污水处理池、细格栅和调节池及除氧池等设施扩建，污水处理规模约1.38万立方米/天；配套建设DN300截污管线合计约20.32公里、DN400截污管线合计约10.60公里、DN600截污管线合计约5.8km；配套建设再生水设施及其他附属工程。</t>
  </si>
  <si>
    <t>芦山县嘉通项目管理有限公司</t>
  </si>
  <si>
    <t>2F1DB120618E5FC2E065F8163E8AA87C</t>
  </si>
  <si>
    <t>2F2B404D01E2088FE065F8163E8AA87C</t>
  </si>
  <si>
    <t>448914</t>
  </si>
  <si>
    <t>2F2A89CB4D4F3D7DE065F8163E8AA87C</t>
  </si>
  <si>
    <t>翠屏区红坝片区老旧街区改造项目</t>
  </si>
  <si>
    <t>P25511502-0067</t>
  </si>
  <si>
    <t>2502-511502-04-01-455349</t>
  </si>
  <si>
    <t>对翠屏区红坝片老旧街区配套基础设施进行改造，改造 31171 户，小区内楼栋数1526 栋，建筑面积约 3037300 平方米。改造小区道路约 171710 平方米，给水改造约 113855 米，排水改造约 193984 米，燃气改造约 173992 米，以及机动车停车位，非机动车停车位、燃气、线路、路灯、消防设施、安全防卫设施、垃圾收储设施等配套附属设施建设。</t>
  </si>
  <si>
    <t>2F4A4BD03BDD4992E065F8163E8AA87C</t>
  </si>
  <si>
    <t>2F4973FDD3FF705AE065F8163E8AA87C</t>
  </si>
  <si>
    <t>361339610 市中医院</t>
  </si>
  <si>
    <t>中医传承项目配套设备项目</t>
  </si>
  <si>
    <t>P23510700-0041</t>
  </si>
  <si>
    <t>2303-510796-04-03-970265</t>
  </si>
  <si>
    <t>采购绵阳市中医医院中医传承项目配套医疗设备设施，主要是采购直线加速器、CT、DR、数字减影血管造影机、彩色超声、血液透析机、血液滤过机、水处理机、电子胆道镜系统、三维电生理导航系统、胃镜中心设备等医疗设备。</t>
  </si>
  <si>
    <t>市中医院</t>
  </si>
  <si>
    <t>50F0410245142FD9F549DA41B3565D7</t>
  </si>
  <si>
    <t>2F31E883D27745B7E065F8163E8AA87C</t>
  </si>
  <si>
    <t>361339610</t>
  </si>
  <si>
    <t>11CD0ABF904819C7E06320C012AC28B0</t>
  </si>
  <si>
    <t>414 什邡市市场监管局</t>
  </si>
  <si>
    <t>什邡市商务和经济合作局</t>
  </si>
  <si>
    <t>什邡市冷链物流及城乡农贸市场建设项目</t>
  </si>
  <si>
    <t>P20510682-0022</t>
  </si>
  <si>
    <t>2020-510682-48-01-509483</t>
  </si>
  <si>
    <t>2023-11-07</t>
  </si>
  <si>
    <t>(1)占地80亩，建设冷链物流中心65000平方米，其中：冷链物流交易中心及办公业务用房5000平方米，冷链仓库30000平方米，仓储库房3000平方米。(2)城区5个新建农贸市场及其附属设施;(3)城区老旧农贸市场及其附属设施设备改造，共涉及约8个：外西街市场改造面积约1万平方米；中心市场改造面积约4850平方米；万安市场改造面积约6000平方米；陵园路市场改造面积约5560平方米；金河路市场改造面积约2110平方米；城西市场改造面积约4000平方米；什邡市农发家禽市场改造面积约4080平方米；坤原市场改造面积约50000平方米 (4)什邡各乡镇新建农贸市场及其附属设施，共10个乡镇。</t>
  </si>
  <si>
    <t>什邡市恒升资产管理有限公司-胡雯</t>
  </si>
  <si>
    <t>2B5665205ACA4768E065F8163E8AA87C</t>
  </si>
  <si>
    <t>2F6C250C15815930E065F8163E8AA87C</t>
  </si>
  <si>
    <t>B28E9CB7CD7181BCE0535EFB480A54F7</t>
  </si>
  <si>
    <t>攀枝花市西区使用专项债券收购存量闲置土地项目(三期）</t>
  </si>
  <si>
    <t>P25510403-0047</t>
  </si>
  <si>
    <t>4444-666666-55-55-666666</t>
  </si>
  <si>
    <t>地块于攀枝花市西区玉泉动力站社区人力资源和社会保障服务站，春禾路6号37 栋，面积39659.39平方米，攀枝花市鼎信投资集团有限公司土地使用期限:自2022年12月29 日至 2092 年 12月 28 日止，土地权属证号:川(2024)攀枝花市不动产权第 0014735 号，属于企业无力开发地块。攀枝花市鼎信投资集团有限公司已向攀枝花市西区土地储备中心提交申请书，自愿申请将名下位于攀枝花市西区玉泉动力站 2022-X10#土地由政府进行收储，该宗地块评估价为5869.59万元，成本价为5718.51万元。收储价以成本价5718.51 万元为基础，下浮25%后为4288.88 万元。</t>
  </si>
  <si>
    <t>2F72990CCF393B21E065F8163E8AA87C</t>
  </si>
  <si>
    <t>2F6E19945CFE3F35E065F8163E8AA87C</t>
  </si>
  <si>
    <t>达川区店子梁片区老旧小区改造建设项目</t>
  </si>
  <si>
    <t>P23511721-0006</t>
  </si>
  <si>
    <t>2309-511703-04-01-837140</t>
  </si>
  <si>
    <t>改造户数1343户，总建筑面积124110平方米;改造道路约700米、4200㎡，雨污管网约1400米，给水管网800米，燃气管网改造800米，停车场；体育健身场地，改造养老服务点(含残疾人托养所)，便民服务中心，改造社区幼儿园，消防设施、通信、弱电线等杆管线以及绿化、路灯等其他公共服务设施。</t>
  </si>
  <si>
    <t>2F333731A6464EBBE065F8163E8AA87C</t>
  </si>
  <si>
    <t>0E05DD148C5216E5E0635EFB480AE6A8</t>
  </si>
  <si>
    <t>峨边彝族自治县城区燃气管网更新改造项目</t>
  </si>
  <si>
    <t>P25511132-0026</t>
  </si>
  <si>
    <t>2501-511132-04-01-208687</t>
  </si>
  <si>
    <t>更新老化燃气管道128公里（包含改造老旧小区庭院管道80公里，立管改造48公里，配套20000户燃气泄露报警装置，以及户内燃管更换。更新老化燃气管道128公里（包含改造老旧小区庭院管道80公里，立管改造48公里，配套20000户燃气泄露报警装置，以及户内燃管更换。更新老化燃气管道128公里（包含改造老旧小区庭院管道80公里，立管改造48公里，配套20000户燃气泄露报警装置，以及户内燃管更换。</t>
  </si>
  <si>
    <t>2F70AA7E2AEB6BEFE065F8163E8AA87C</t>
  </si>
  <si>
    <t>2F70A9B14EF96C06E065F8163E8AA87C</t>
  </si>
  <si>
    <t>叙州区高山笋用竹融合发展项目</t>
  </si>
  <si>
    <t>P21511521-0019</t>
  </si>
  <si>
    <t>2108-511504-64-01-753221</t>
  </si>
  <si>
    <t>新造笋用竹基地2000亩，林下补植7000亩，抚育6000亩，高山笋用竹优质资源库500亩；新建竹区泥胚路10公里，竹区道路20公里，采摘道20公里；新建蓄水池10个4000m3；新建鲜竹加工房2000㎡、采摘体验基地包含配套设施设备；新建产品展示、销售中心1000㎡等</t>
  </si>
  <si>
    <t>2F485962977D77C8E065F8163E8AA87C</t>
  </si>
  <si>
    <t>CC8CD488D9ECE797E0535EFB480A7857</t>
  </si>
  <si>
    <t>四川省乐山市沙湾区人民医院传染病院区及应急救治能力提升建设项目</t>
  </si>
  <si>
    <t>P22511111-0003</t>
  </si>
  <si>
    <t>2206-511111-04-01-326038</t>
  </si>
  <si>
    <t xml:space="preserve"> 四川省乐山市沙湾区人民医院传染病院区及应急救治能力提升建设项目规划占地面积约为5333平方米，总建筑面积8880平方米，设置50张床位，主要容纳传染病发热门诊部、急诊部、住院部及智慧化医疗体系基础设施设备建设。 </t>
  </si>
  <si>
    <t>2F368CD82B312C80E065F8163E8AA87C</t>
  </si>
  <si>
    <t>E2943D9E5B39236AE0535EFB480A32EB</t>
  </si>
  <si>
    <t>999 999 色达县经济信息和商务合作局</t>
  </si>
  <si>
    <t>色达县发展和改革局</t>
  </si>
  <si>
    <t>色达县新能源汽车充电桩基础设施建设项目</t>
  </si>
  <si>
    <t>P24513333-0014</t>
  </si>
  <si>
    <t>2404-513333-04-01-855895</t>
  </si>
  <si>
    <t>2024-11-11</t>
  </si>
  <si>
    <t>项目涉及建设点11处，主要建设内容包含新建新能源汽车快充充电桩103台及配套附属设施。具体内容包括充电桩设备安装工程、电气工程、标志牌工程、智能监控管理系统、新能源汽车充电管理运营平台系统、停车位改造、消防设施等。</t>
  </si>
  <si>
    <t>长凤</t>
  </si>
  <si>
    <t>EC13ADA46E9426ABE0535EFB480A41F9</t>
  </si>
  <si>
    <t>2F7F0144DEEE4196E065F8163E8AA87C</t>
  </si>
  <si>
    <t>197BC67D08DC4842E06320C012AC93D7</t>
  </si>
  <si>
    <t>内江高新区高新集成智能模块产业园</t>
  </si>
  <si>
    <t>P25511000-0008</t>
  </si>
  <si>
    <t>2501-511051-04-01-336228</t>
  </si>
  <si>
    <t>项目占地53176.12平方米，规划总建筑面积为86019.46平方米，其中：1#厂房建筑面积17036.78平方米、2#厂房建筑面积17036.78平方米、3#厂房建筑面积22615.22平方米、4#厂房建筑面积22615.22平方米、配套办公用房地上建筑面积5795.58平方米、配套办公用房地下建筑面积919.88平方米，建设内容主要包括标准厂房、配套办公用房、停车位等以及综合管网、供配电等配套设施。</t>
  </si>
  <si>
    <t>2F465673B94226F9E065F8163E8AA87C</t>
  </si>
  <si>
    <t>2F45B94638086522E065F8163E8AA87C</t>
  </si>
  <si>
    <t>333383301 乐山市住房和城乡建设局</t>
  </si>
  <si>
    <t>乐山市竹中路综合管廊及供排水等基础设施建设项目</t>
  </si>
  <si>
    <t>P22511100-0026</t>
  </si>
  <si>
    <t>2202-511100-17-01-808739</t>
  </si>
  <si>
    <t>全长2872.786米，红线宽度40-54米。建设内容包括：道路工程、给水工程、排水工程、交通工程、燃气管网工程、地下综合管廊、电力工程、通信工程、5G智慧路灯、5G宏基站、路边停车位、充电桩、公交车站台广告位、干道立柱广告位及沿线设置移动商业车位等。</t>
  </si>
  <si>
    <t>市住房和城乡建设局</t>
  </si>
  <si>
    <t>82131C09E8544CFBAD9FDE5241B01B4</t>
  </si>
  <si>
    <t>2F69B81D33045CEBE065F8163E8AA87C</t>
  </si>
  <si>
    <t>333383301</t>
  </si>
  <si>
    <t>ECED8F5CCC7EC9DCE0535EFB480A3B7B</t>
  </si>
  <si>
    <t>新型显示产业园C区及基础设施配套项目</t>
  </si>
  <si>
    <t>P21510705-0049</t>
  </si>
  <si>
    <t>2102-510798-04-01-872831</t>
  </si>
  <si>
    <t>本项目总规划用地面积352937.11平方米，总建筑面积为约478243.97平方米。建设内容包括:新建标准厂房333797.51平方米、生产研发 30571.94平方米、配套用房18723.4平方米、地下室面积95151.12平方米(包括新建机动车位2800个、非机动车位1000个)、室外工程及道路等配套设施。</t>
  </si>
  <si>
    <t>2F31098A4DE46462E065F8163E8AA87C</t>
  </si>
  <si>
    <t>D01D0F3D505B24FCE0535EFB480A953C</t>
  </si>
  <si>
    <t>324208101 旺苍县自然资源局</t>
  </si>
  <si>
    <t>旺苍县自然资源局</t>
  </si>
  <si>
    <t>广元市旺苍县使用专项债券收回收购存量闲置土地项目（一期）</t>
  </si>
  <si>
    <t>P25510821-0013</t>
  </si>
  <si>
    <t>1111-111111-11-11-427036</t>
  </si>
  <si>
    <t>2028-06-03</t>
  </si>
  <si>
    <t>本项目拟收储土地227.87亩，涉及3个收回收购地块，分别为长滩坝1号地块、长滩坝3号地块、长滩坝4号地块。三宗地块均由旺苍县兴旺国有资产投资经营有限公司于2016年通过出让取得，属于已供应未动工的住宅用地，地块权属清晰，不存在抵押、质押、查封情况，未取得其他专项债券或专项贷款。目前，该地块已开展土地使用权价值预估，已完成价格评估、收回收购决策及意向协议签订工作，拟于2025年使用专项债券资金收储，项目拟申报债券资金9069.74万元。</t>
  </si>
  <si>
    <t>郑明珠</t>
  </si>
  <si>
    <t>8873AFA44B249969B9D26BF1737D8B2</t>
  </si>
  <si>
    <t>2F703FEAEC643ACCE065F8163E8AA87C</t>
  </si>
  <si>
    <t>324208101</t>
  </si>
  <si>
    <t>2F6E57E50EDB54B8E065F8163E8AA87C</t>
  </si>
  <si>
    <t>市域（郊）铁路成都至眉山线工程（成都段）</t>
  </si>
  <si>
    <t>P22510100-0123</t>
  </si>
  <si>
    <t xml:space="preserve">主要建设规模：新建市域（郊）铁路59.139千米，其中成都范围19.282千米。（年度）主要建设内容：工程建设前期工作，土建开工建设。 主要建设规模：新建市域（郊）铁路59.139千米，其中成都范围19.282千米。（年度）主要建设内容：工程建设前期工作，土建开工建设。 </t>
  </si>
  <si>
    <t>2F372F4FDF1D6DB1E065F8163E8AA87C</t>
  </si>
  <si>
    <t>ED78EB8D95924D7DE0535EFB480A7DE0</t>
  </si>
  <si>
    <t>达州东部经开区亭子文教城2025年老旧小区改造项目</t>
  </si>
  <si>
    <t>P24511700-0136</t>
  </si>
  <si>
    <t>2411-511715-04-01-776151</t>
  </si>
  <si>
    <t>改造亭子文教城老旧小区9个，涉及居民1839户，改造小区内停车位750个，配建75个新能源充电桩（含30%快充桩），增设消防通道标识与微型消防站，安装智能烟感报警器及灭火器材，改造老旧线路，燃气管道，给排水系统等基础设施。</t>
  </si>
  <si>
    <t>2F5AFEEABD7821F2E065F8163E8AA87C</t>
  </si>
  <si>
    <t>2F5B6CA6E8264DF2E065F8163E8AA87C</t>
  </si>
  <si>
    <t>会东县城镇排水管网改造项目</t>
  </si>
  <si>
    <t>P25513426-0002</t>
  </si>
  <si>
    <t>2502-513426-04-01-938238</t>
  </si>
  <si>
    <t>会东县城镇排水管网改造项目包含:新建截污干管28.116km(新建DN800截污干管5.3km、DN1000截污干管21.016km、DN600污水管1.8km;);改建污水管14km(建设DN800污水管3.2KM，DN600雨水管4.5KM，DN1000雨水管6.3KM)，以及相关附属配套设施建设。</t>
  </si>
  <si>
    <t>2F441EC5352F3B2BE065F8163E8AA87C</t>
  </si>
  <si>
    <t>2F441D345ED23B2DE065F8163E8AA87C</t>
  </si>
  <si>
    <t>广元经开区空港现代物流园基础设施建设项目</t>
  </si>
  <si>
    <t>P22510800-0010</t>
  </si>
  <si>
    <t>2201-510803-04-01-717170</t>
  </si>
  <si>
    <t>本项目建设内容包括区域内征地拆迁及土地平整约648亩，新建冷库100000平方米、园区孵化园100000平方米、冷链物流中转站10000平方米、智能综合停车场25000平方米、配套充电设施300套、洗车服务设施10000平方米，新建园区道路约5公里，及配套建设给排水管网、电力等附属设施。</t>
  </si>
  <si>
    <t>2F433A560CA55F9DE065F8163E8AA87C</t>
  </si>
  <si>
    <t>D831C08A6C450B17E0535EFB480AF9F3</t>
  </si>
  <si>
    <t>318102001 区财政局机关</t>
  </si>
  <si>
    <t>乐山市市中区文化体育和旅游局</t>
  </si>
  <si>
    <t>乐山市凌云山-乌尤坝片区旅游基础设施综合改造项目</t>
  </si>
  <si>
    <t>P19511102-0023</t>
  </si>
  <si>
    <t>2019-511102-78-01-391802</t>
  </si>
  <si>
    <t>2021-07-28</t>
  </si>
  <si>
    <t>该项目建设内容包括：凌云山、乌尤坝基础设施管网改造、环境整治、内河整治、壁津楼、集凤峰等旅游服务设施提升改造。该项目建设内容包括：凌云山、乌尤坝基础设施管网改造、环境整治、内河整治、壁津楼、集凤峰等旅游服务设施提升改造。</t>
  </si>
  <si>
    <t>区财政局机关</t>
  </si>
  <si>
    <t>6A43652F3A947CD8937EBFBF491D9CD</t>
  </si>
  <si>
    <t>2F35B7968BB65615E065F8163E8AA87C</t>
  </si>
  <si>
    <t>318102001</t>
  </si>
  <si>
    <t>9B0B1C635884042CE0535EFB480A85EE</t>
  </si>
  <si>
    <t>资中县城镇燃气管网更新改造项目（第一批次）</t>
  </si>
  <si>
    <t>P25511025-0020</t>
  </si>
  <si>
    <t>2412-511025-04-01-834503</t>
  </si>
  <si>
    <t>改造dn100燃气低压管线21890米，改造dn200燃气中压管线45860米，改造dn300燃气中压管线42740米，以上燃气管道中，市政管道88600米、庭院管道21890米；改造架空DN25立管60845米、DN50立管73014米、架空DN80立管36507米；入户燃气改造12169户，加装安全报警装置12169户，燃气调压站改造19个</t>
  </si>
  <si>
    <t>2F45D118CD846EA3E065F8163E8AA87C</t>
  </si>
  <si>
    <t>2F446AA3844131E6E065F8163E8AA87C</t>
  </si>
  <si>
    <t>381901026 内江市水务有限责任公司</t>
  </si>
  <si>
    <t>内江市第三水厂（二期）工程项目</t>
  </si>
  <si>
    <t>P23511000-0044</t>
  </si>
  <si>
    <t>2309-511000-04-01-651783</t>
  </si>
  <si>
    <t>在三水厂已有红线范围内扩建二期处理建（构）筑物、运行设备和管线等以及对口滩取水泵站、黄河镇水库取水泵站增加设备。二期工程设计规模为 20万立方米/天。在三水厂已有红线范围内扩建二期处理建（构）筑物、运行设备和管线等以及对口滩取水泵站、黄河镇水库取水泵站增加设备。二期工程设计规模为 20万立方米/天。</t>
  </si>
  <si>
    <t>内江市水务有限责任公司</t>
  </si>
  <si>
    <t>24103F856F74622B39809B1DDEADD66</t>
  </si>
  <si>
    <t>2F418C129061309CE065F8163E8AA87C</t>
  </si>
  <si>
    <t>381901026</t>
  </si>
  <si>
    <t>11B6B0DC60B60879E06320C012AC217C</t>
  </si>
  <si>
    <t>蒲江县老城区老旧小区改造及城镇基础设施补短板项目</t>
  </si>
  <si>
    <t>P22510131-0042</t>
  </si>
  <si>
    <t>2209-510131-04-01-114118</t>
  </si>
  <si>
    <t>老旧小区改造17个共计56500平方米，其中包括给水管道改造800米，排水管道改造800米，建筑功能修缮20000平方米，道路路面修复3100平方米，电缆线改造2000米，慢行道改造1000米，垃圾收集点30个，环卫设施改造11处等</t>
  </si>
  <si>
    <t>2F30122F88C60432E065F8163E8AA87C</t>
  </si>
  <si>
    <t>ED91ECA25A8545BDE0535EFB480A3D9F</t>
  </si>
  <si>
    <t>348603 乐驰交通建设有限责任公司</t>
  </si>
  <si>
    <t>乐至县高铁站综合交通枢纽建设项目</t>
  </si>
  <si>
    <t>P24512022-0051</t>
  </si>
  <si>
    <t>2409-512022-04-01-422481</t>
  </si>
  <si>
    <t>项目占地46558㎡，项目拟新建站前中央广场面积约4200㎡，新建配套用房及换乘中心约19000㎡（占地面积约3857㎡），停车场占地面积约4260㎡（包括公交车站1个，车位约120个，充电桩48个），新建站前广场环场道路面积11000㎡；新建长400米宽33.5米站前连接道路以及给排水、电力电信等相关配套基础设施建设</t>
  </si>
  <si>
    <t>乐驰交通建设有限责任公司</t>
  </si>
  <si>
    <t>2F30416D2DFB1745E065F8163E8AA87C</t>
  </si>
  <si>
    <t>2F328FB541CE0ABFE065F8163E8AA87C</t>
  </si>
  <si>
    <t>348603</t>
  </si>
  <si>
    <t>2F327F1292DA03EAE065F8163E8AA87C</t>
  </si>
  <si>
    <t>青神县卫生健康局</t>
  </si>
  <si>
    <t>青神县应急医疗救治能力提升项目</t>
  </si>
  <si>
    <t>P22511425-0031</t>
  </si>
  <si>
    <t>2210-511425-04-01-110746</t>
  </si>
  <si>
    <t>项目规划占地约 25 亩，新增床位150张，总建筑面积13349.85㎡，包括门急诊用房3587.65㎡、医技用房3046.90㎡、住院楼5045.32㎡、污水管理用房及生活垃圾和医疗废弃物赞存房110㎡、液氧机房45㎡，地下室及配套附属用房1554.98㎡及相关设施设备，同步建设信息化系统、应急救治及相关配套设备设施等。</t>
  </si>
  <si>
    <t>2F3024A78ACD083FE065F8163E8AA87C</t>
  </si>
  <si>
    <t>ED42F9D231B20A9CE0535EFB480AF069</t>
  </si>
  <si>
    <t>361302301 雅安市名山区卫生健康局</t>
  </si>
  <si>
    <t>雅安市名山区中医医院公共卫生临床治疗能力提升项目</t>
  </si>
  <si>
    <t>P20511821-0091</t>
  </si>
  <si>
    <t>2020-511803-84-01-509698</t>
  </si>
  <si>
    <t>2026-03-16</t>
  </si>
  <si>
    <t>本项目主要建设内容和规模为：异地新建中医医院约 50000 ㎡，新增床位300张，主要建设有发热腹泻门诊、门诊大楼、住院大楼、医技楼、医养楼、制剂楼、停车场、应急物资周转库房、附属设施建设等及相应设备购置等。</t>
  </si>
  <si>
    <t>雅安市名山区卫生局</t>
  </si>
  <si>
    <t>C0AA1AE236444D69BD0D30494C3C7D2</t>
  </si>
  <si>
    <t>2F1DB12063B45FC2E065F8163E8AA87C</t>
  </si>
  <si>
    <t>361302301</t>
  </si>
  <si>
    <t>B2B7FCDA9E0F3E62E0535EFB480A40A4</t>
  </si>
  <si>
    <t>达县水利局机关</t>
  </si>
  <si>
    <t>达川区水源及供水保障工程-达川区石峡子水厂工程</t>
  </si>
  <si>
    <t>P21511721-0056</t>
  </si>
  <si>
    <t>2106-511703-19-01-976546</t>
  </si>
  <si>
    <t>新建2.5万吨/d的千吨万人水厂一座，主要建设内容为：厂区（絮凝池、沉淀池、过滤池和管理用房等），加压泵房和输配水管道等。
（1）DN355PE管道38000m。
（2）絮凝池两个，水池有效容积9000m3。尺寸：长50米，宽
20米，高5米。
（3）沉淀池两个，水池有效容积9000m3。尺寸：长50米，宽
20米，高4.5米。
（4）过滤、消毒池两个，水池有效容积9000m3。尺寸：长50米，宽20米，高4.5米。
（5）高位清水池两个，水池有效容积9000m3。尺寸：长50米，宽20米，高4.5米。
（6）加压泵房总建筑面积360m2，管理房面积80m2。
（7）新建道路0.8km，硬化道路1.6km，宽3.0m，18cmC25混凝土面层+10cm填隙碎石基层。
（8）电力工程。
（9）抽水设备、视频监控设备等的购置与安装。
（10）其它附属设施项目。</t>
  </si>
  <si>
    <t>2F336CEE93B04EB7E065F8163E8AA87C</t>
  </si>
  <si>
    <t>EDF6B212BF58BE9FE0535EFB480A461B</t>
  </si>
  <si>
    <t>四川达州东部经济开发区亭子文教城北侧城中村改造项目</t>
  </si>
  <si>
    <t>P24511700-0141</t>
  </si>
  <si>
    <t>2403-511715-04-01-588550</t>
  </si>
  <si>
    <t>对达州东部经开区辖区亭子文教城雷力村、天进村、官田村、回龙社区约1402亩集体土地上民房及少量公房进行征拆，涉及拆除构筑物总建筑面积约126000平方米，涉及426户、1868人安置，发放房票508套完成安置。</t>
  </si>
  <si>
    <t>2F6CA0D41C1F0FD5E065F8163E8AA87C</t>
  </si>
  <si>
    <t>2F6C6CAAA9167915E065F8163E8AA87C</t>
  </si>
  <si>
    <t>铁路物流仓库标准仓改扩建及智能化改造项目</t>
  </si>
  <si>
    <t>P23510900-0034</t>
  </si>
  <si>
    <t>2310-510926-04-01-291194</t>
  </si>
  <si>
    <t xml:space="preserve">本项目现有仓库现有基础上,对3万平米仓储进行高标准改造升级，最大保障库容10万吨的高标准公共仓储设施，购置高标准货架、仓储设施及监控设施设备智能化改造升级，增设光伏发电设施、储能设施等节能减碳设施。 </t>
  </si>
  <si>
    <t>2F68E7061F650A8FE065F8163E8AA87C</t>
  </si>
  <si>
    <t>11A10B8229FF43E4E06320C012AC48EC</t>
  </si>
  <si>
    <t>501434119101 灌口镇本级</t>
  </si>
  <si>
    <t>都江堰市住房和城乡建设局</t>
  </si>
  <si>
    <t>都江堰市胡家巷片区老旧街区改造项目</t>
  </si>
  <si>
    <t>P25510181-0001</t>
  </si>
  <si>
    <t>2502-510181-04-01-503018</t>
  </si>
  <si>
    <t>老旧街区业态及功能性提升改造、基础设施改造、公共配套服务设施提升三部分。其中，(一)老旧街区业态及功能性提升改造，包括:老旧街区修缮提升1项，老旧院落修缮7280.00m，智慧导览屏互动及AR游街体验1项，广告位建设160.00个;(二)基础设施改造，包括:道路修缮提升1项，综合管网改造925.00m，消防设施改造提升1项，智慧安防及智能物业管理平台1项，应急避难场所改造1项，飞线入地治理950.00m;(三)公共配套服务设施提升，包括:公共绿化改造17175.00m，便民服务设施提升1项，适老化服务设施改造1项，停车场提升工程1项。</t>
  </si>
  <si>
    <t>灌口街道</t>
  </si>
  <si>
    <t>032D279C47045FC971D12EA1CE36225</t>
  </si>
  <si>
    <t>2F42ECE9F5FC40E1E065F8163E8AA87C</t>
  </si>
  <si>
    <t>501434119101</t>
  </si>
  <si>
    <t>2F42713C9D410DEDE065F8163E8AA87C</t>
  </si>
  <si>
    <t>448015 威远恒拓建设有限公司</t>
  </si>
  <si>
    <t>威远县城市停车场建设项目（一期）</t>
  </si>
  <si>
    <t>P24511024-0006</t>
  </si>
  <si>
    <t>2411-511024-04-01-374088</t>
  </si>
  <si>
    <t>建设城市停车场4处，建设内容包括停车位900个，充电桩180个并配套建设停车场连接线、标识牌等附属设施。建设城市停车场4处，建设内容包括停车位900个，充电桩180个并配套建设停车场连接线、标识牌等附属设施。</t>
  </si>
  <si>
    <t>威远恒拓建设有限公司</t>
  </si>
  <si>
    <t>273EFD98ED020F3EE065F8163E8AA87C</t>
  </si>
  <si>
    <t>2F67CEF9BC2802A5E065F8163E8AA87C</t>
  </si>
  <si>
    <t>448015</t>
  </si>
  <si>
    <t>2F67096C1E365883E065F8163E8AA87C</t>
  </si>
  <si>
    <t>乐至县现代粮油产业园建设项目</t>
  </si>
  <si>
    <t>P21512022-0016</t>
  </si>
  <si>
    <t>2110-512022-20-01-376864</t>
  </si>
  <si>
    <t>乐至县现代粮油产业园建设项目：新建粮油园区产业园5万亩，粮油精深加工厂20000平方米，配套播种机、收割机等各类设施设备200台（套）。该项目有利于促进乐至县农业产业化，规模化，利于促进县域农业经济发展。</t>
  </si>
  <si>
    <t>2F3F08E51C3626D8E065F8163E8AA87C</t>
  </si>
  <si>
    <t>D02B5E17403424EEE0535EFB480A3195</t>
  </si>
  <si>
    <t>岳池县嘉陵江水源供水工程管网延伸工程</t>
  </si>
  <si>
    <t>P22511621-0031</t>
  </si>
  <si>
    <t>2206-511621-04-01-341751</t>
  </si>
  <si>
    <t>2022-09-28</t>
  </si>
  <si>
    <t xml:space="preserve">岳池县嘉陵江水源供水工程管网延伸工程拟搭建嘉陵江水源供水工程管网，规划日供水规模20000立方米，铺设DN800钢质供水主管网17千米，铺设DN200～630钢质及柔性管道29千米，新建钢筋砼结构2000立方米高位水池2处。 </t>
  </si>
  <si>
    <t>2F4758F4FCB7130BE065F8163E8AA87C</t>
  </si>
  <si>
    <t>ED6A1653A4471873E0535EFB480ADC51</t>
  </si>
  <si>
    <t>开江县2023年老旧小区改造项目</t>
  </si>
  <si>
    <t>P22511723-0077</t>
  </si>
  <si>
    <t>2206-511723-04-01-181782</t>
  </si>
  <si>
    <t>对开江县2023年78个老旧小区进行改造老旧小区雨水管6000m，污水管6000m，室外消防管网3971米，道路黑化62800平方米，地面沥青硬化12500平方米，地面铺装7500平方米，对老旧小区外墙清洗、修补等98400平方米，墙体进行美化打造23000平方米，改造老旧小区屋顶防水42000平方米，屋顶整治7650平方米，楼道公共区装饰94300平方米，出入口美化6250平方米，非机动车棚建设3000平方米，新增和改造庭院照明690盏，老旧小区三线规整15760米，配套绿化、健身休闲娱乐设施、消防、垃圾收容、便民、无障碍等设施</t>
  </si>
  <si>
    <t>2F497369CB3B6DD8E065F8163E8AA87C</t>
  </si>
  <si>
    <t>ED81BBC0866B65EAE0535EFB480ACB17</t>
  </si>
  <si>
    <t>利州区南河、上西片区全民健身中心改造建设项目</t>
  </si>
  <si>
    <t>P22510802-0010</t>
  </si>
  <si>
    <t>2201-510802-04-01-185522</t>
  </si>
  <si>
    <t>项目总用地面积108.7亩，总建筑面积18542.4m2，其中体育馆12587m2、游泳馆5955.4m2，配套建设健身场地、田径场地、活动场地、道路、停车场、综合管网工程等基础设施，并购置相关健身设施设备。</t>
  </si>
  <si>
    <t>2F333B39C6C94EB9E065F8163E8AA87C</t>
  </si>
  <si>
    <t>D871BA6C09066AC3E0535EFB480A02F5</t>
  </si>
  <si>
    <t>381507503 剑阁县剑雄农业投资开发有限公司</t>
  </si>
  <si>
    <t>剑阁县农业局机关</t>
  </si>
  <si>
    <t>剑阁县高标准农田建设项目</t>
  </si>
  <si>
    <t>P23510823-0004</t>
  </si>
  <si>
    <t>2305-000000-20-01-282501</t>
  </si>
  <si>
    <t>新建高标准农田4.5万亩，改造提升3.1万亩。其中，土地整理7800亩，机耕道30千米，生产便道80千米，塘堰52座，蓄水池105口，泵站10座，衬砌明渠105千米，渠系建筑物等附属设施2000处，高效节水灌溉7000亩，土壤改良7800亩。</t>
  </si>
  <si>
    <t>剑阁县剑雄农业投资开发有限公司</t>
  </si>
  <si>
    <t>FC04ECCBCB3454283DCDC704C7F9D49</t>
  </si>
  <si>
    <t>2F5B055B2FD821F0E065F8163E8AA87C</t>
  </si>
  <si>
    <t>381507503</t>
  </si>
  <si>
    <t>FD2174C7360606F9E0535EFB480AB588</t>
  </si>
  <si>
    <t>达州南站综合交通枢纽建设项目（二期）</t>
  </si>
  <si>
    <t>P25511700-0011</t>
  </si>
  <si>
    <t>2502-511700-04-01-142327</t>
  </si>
  <si>
    <t>项目总用地面积113亩。新建“枢产城”联程联运枢纽中心，总建筑面积18000平方米，包括空路铁联运型综合客运枢纽区8000平方米、空路铁联运型综合货运枢纽区6000平方米、购置营运货车中厢式货车，配套停车位、电力工程、管线管网工程。联络线路起于斌郎街道洪家坝，在老屋湾接已建机场大道终点，线路全长1.627公里。</t>
  </si>
  <si>
    <t>2F683B9A74F33D81E065F8163E8AA87C</t>
  </si>
  <si>
    <t>2F683A4213813D87E065F8163E8AA87C</t>
  </si>
  <si>
    <t>内江市应急供水抢险基地工程</t>
  </si>
  <si>
    <t>P17511000-0024</t>
  </si>
  <si>
    <t>2020-511000-46-01-441803</t>
  </si>
  <si>
    <t>新建应急供水抢险基地，总建筑面积30962平方米，包括新城片区、高新区高桥园区、经济开发区、市中区、高新区白马园区等5个应急供水抢险基地。新建应急供水抢险基地，总建筑面积30962平方米，包括新城片区、高新区高桥园区、经济开发区、市中区、高新区白马园区等5个应急供水抢险基地。</t>
  </si>
  <si>
    <t>2F3F7A2DE9355552E065F8163E8AA87C</t>
  </si>
  <si>
    <t>BACCB35DFE6945C1E0535EFB480A287A</t>
  </si>
  <si>
    <t>江油市太平西北片区城中村改造项目</t>
  </si>
  <si>
    <t>P25510781-0008</t>
  </si>
  <si>
    <t>2502-510781-04-01-507031</t>
  </si>
  <si>
    <t>征拆改造实施范围约620亩的集体土地及城中村基础设施改造，其中涉及农户998户、农业人口2227人；涉及征拆住宅建筑物面积约44.70万㎡。本项目安置人员涉及集体土地拆迁人口安置，安置方式为政府组织村居民购买模式（房票安置）。预计可购买约1098套存量商品住房（具体以实际安置情况为准）。</t>
  </si>
  <si>
    <t>2F588CA7B7BE21CEE065F8163E8AA87C</t>
  </si>
  <si>
    <t>2F572B19584F108BE065F8163E8AA87C</t>
  </si>
  <si>
    <t>达川区三明片区老旧供水管网更新改造项目</t>
  </si>
  <si>
    <t>P24511721-0005</t>
  </si>
  <si>
    <t>2309-511703-04-01-818532</t>
  </si>
  <si>
    <t>改造 DN630供水中压管线14500米，改造DN400供水中压管线3950米，改造DN315供水中压管线26380米，改造DN200供水中压管线21520米，改造DN160供水中压管线2600米，改造DN110供水中压管线41400米，改造二次供水设施13套，改造约7300户水表及表箱，改造3座600立方米的高位水池。</t>
  </si>
  <si>
    <t>2F7C8B6C57114920E065F8163E8AA87C</t>
  </si>
  <si>
    <t>1A39E20FDF4541FCE06320C012AC7822</t>
  </si>
  <si>
    <t>318308301 旌阳区财政局机关</t>
  </si>
  <si>
    <t>旌阳区城镇老旧小区改造项目 （第五批）</t>
  </si>
  <si>
    <t>P21510603-0010</t>
  </si>
  <si>
    <t>2206-510603-04-01-467517</t>
  </si>
  <si>
    <t>2027-11-04</t>
  </si>
  <si>
    <t>计划改造116个小区，涉及8589户，房屋总建筑面积81.1万m，共涉及小区内楼栋数423栋。主要改造内容包括消防、安防、供排水、电力通讯及照明、燃气、环卫、停车等基础设施，改造房屋立面、屋面、楼道、道路等小区居住环境，配套改造无障碍、门禁管理、健身等小区设施。</t>
  </si>
  <si>
    <t>旌阳区财政局机关</t>
  </si>
  <si>
    <t>06911643453460DB6C5DB08F15923B5</t>
  </si>
  <si>
    <t>2F5673679F154600E065F8163E8AA87C</t>
  </si>
  <si>
    <t>318308301</t>
  </si>
  <si>
    <t>C3337E79479531EBE0535EFB480ACC40</t>
  </si>
  <si>
    <t>361405001 夹江县卫生健康局</t>
  </si>
  <si>
    <t>夹江县中医医院新建急诊综合楼及其附属工程建设项目</t>
  </si>
  <si>
    <t>P25511126-0007</t>
  </si>
  <si>
    <t>2502-511126-04-01-630654</t>
  </si>
  <si>
    <t>夹江县中医医院新建急诊综合楼及其附属工程建设项目占地面积约 5 亩。在该地块上，新建急诊综合楼及附属的食堂、制剂室、病案室，建筑总面积共约 5400 平方米。同时，对污水处理站、发电机房、液氧储罐与医废转运站加以改造，并配套购置一批先进医疗设备。</t>
  </si>
  <si>
    <t>D221AD4AFA1425EB9C0225114CDAD0C</t>
  </si>
  <si>
    <t>2F58846581051DE8E065F8163E8AA87C</t>
  </si>
  <si>
    <t>361405001</t>
  </si>
  <si>
    <t>2F5488BA78417A81E065F8163E8AA87C</t>
  </si>
  <si>
    <t>324001 夹江县自然资源局</t>
  </si>
  <si>
    <t>夹江县自然资源局</t>
  </si>
  <si>
    <t>乐山市夹江县使用专项债券收回收购闲置存量土地项目二</t>
  </si>
  <si>
    <t>P25511126-0020</t>
  </si>
  <si>
    <t>2503-511126-04-01-261680</t>
  </si>
  <si>
    <t>本项目拟收储土地93.15亩。涉及2个收回收购地块、93.15亩。通过收回收购存量闲置土地，进行合理地再利用，可以发掘出新的用地空间，而后将其重新科学规划布局，提高其利用率与产出率。有利于补齐民生短板项目，完善城市功能，助力实体经济发展。</t>
  </si>
  <si>
    <t>自然资源局登记账号</t>
  </si>
  <si>
    <t>2F1DB120655F5FC2E065F8163E8AA87C</t>
  </si>
  <si>
    <t>2F5DC6124AE15897E065F8163E8AA87C</t>
  </si>
  <si>
    <t>2F5989BA2B4506A4E065F8163E8AA87C</t>
  </si>
  <si>
    <t>遂宁市市本级使用专项债券河东新区（HD09-02-11、HD05-06-03、HD05-06-02、HD05-07-01、HD09-02-06-03）地块土地储备项目</t>
  </si>
  <si>
    <t>P25510900-0017</t>
  </si>
  <si>
    <t>2503-234892-11-22-556622</t>
  </si>
  <si>
    <t>本项目拟收储土地122.39亩。涉及6个收回收购地块、122.39亩。通过收回收购存量闲置土地，进行合理地再利用，可以发掘出新的用地空间，而后将其重新科学规划布局，提高其利用率与产出率。有利于补齐民生短板项目，完善城市功能，助力实体经济发展。</t>
  </si>
  <si>
    <t>2F7E0248AC8F62B9E065F8163E8AA87C</t>
  </si>
  <si>
    <t>2F7E00DA6A9F62B1E065F8163E8AA87C</t>
  </si>
  <si>
    <t>绵竹市农业科技碳循环双创产业融合示范园项目</t>
  </si>
  <si>
    <t>P21510683-0026</t>
  </si>
  <si>
    <t>2109-510683-20-01-553914</t>
  </si>
  <si>
    <t>新建经济作物生物育种基地约4000㎡、种质资源保存基地约6600㎡、连栋薄膜温室约190亩、单栋插地大棚约200亩、水肥一体化约1000㎡、 农产品分拣及保鲜储存等辅助用房约3000㎡、数字化农业决策系统1000㎡、生物育种实验室约1000㎡等配套基础设施设备。</t>
  </si>
  <si>
    <t>2F3367E3DB0A4EA7E065F8163E8AA87C</t>
  </si>
  <si>
    <t>11B2CF1D3ED651F8E06320C012ACD6B6</t>
  </si>
  <si>
    <t>434866 邻水县应急管理局</t>
  </si>
  <si>
    <t>邻水县应急管理局</t>
  </si>
  <si>
    <t>邻水县公共突发事件应急救援物资接受储备配送中心项目</t>
  </si>
  <si>
    <t>P22511623-0073</t>
  </si>
  <si>
    <t>2209-511623-04-01-772752</t>
  </si>
  <si>
    <t>2028-08-20</t>
  </si>
  <si>
    <t>项目占地约210亩，总建筑面积约70000平方米，其中应急物资仓库约69000平方米、应急物资调度中心约1200平方米，配套建设内部道路、管网等配套基础设施。项目占地约210亩，总建筑面积约70000平方米，其中应急物资仓库约69000平方米、应急物资调度中心约1200平方米，配套建设内部道路、管网等配套基础设施。</t>
  </si>
  <si>
    <t>C247AE212C7FB5CFE0535EFB480AF07E</t>
  </si>
  <si>
    <t>2F7016E4886C2F58E065F8163E8AA87C</t>
  </si>
  <si>
    <t>434866</t>
  </si>
  <si>
    <t>2F6E26B01A864370E065F8163E8AA87C</t>
  </si>
  <si>
    <t>361502302 雅安市雨城区人民医院</t>
  </si>
  <si>
    <t>雨城区卫生局机关</t>
  </si>
  <si>
    <t>雅安市雨城区人民医院金沙分院能力提升（二期）项目</t>
  </si>
  <si>
    <t>P22511802-0011</t>
  </si>
  <si>
    <t>2205-511802-04-01-913297</t>
  </si>
  <si>
    <t>2022-08-16</t>
  </si>
  <si>
    <t>项目建设内容包括应急医疗救治设施和医院业务用房改造。其中应急医疗救治设施占地面积23843平方米，总建筑面积11810平方米，并配置工作准备间、设备用房、污水处理间、垃圾暂存间、物资仓库等辅助用房及其他应急医疗救治附属设施等。医院业务用房改造面积45305平方米，包括业务用房科室适应性改造、附属设施改造、医疗设施设备购置安装、信息系统采购等。（新增床位数0，现有床位数505张）</t>
  </si>
  <si>
    <t>钱艳</t>
  </si>
  <si>
    <t>497FAA009B2496BABB1A6D6A60CAD9C</t>
  </si>
  <si>
    <t>2F4289D82E9517C6E065F8163E8AA87C</t>
  </si>
  <si>
    <t>361502302</t>
  </si>
  <si>
    <t>E2A32F906C032353E0535EFB480AA7D7</t>
  </si>
  <si>
    <t>乐山市峨眉山生态环境局</t>
  </si>
  <si>
    <t>峨眉山市大渡河流域（峨眉段）水环境治理与水生态修复项目</t>
  </si>
  <si>
    <t>P25511181-0038</t>
  </si>
  <si>
    <t>2502-511181-04-01-752324</t>
  </si>
  <si>
    <t>对大渡河流域(峨眉段)开展系统性水环境治理及水生态修复，实施内容主要包括:1.对流域范围内的龙池湖、观山湖进行水环境治理及生态修复，龙池湖治理面积67.2公顷，观山湖治理面积18公顷；2.对大渡河流域（峨眉段）支流茅杆河进行水环境治理及生态修复，治理长度约35公里；3.开展流域范围内的农业面源污染治理，建设生态拦截带、生态沟渠、生态湿地等，总面积约3万亩；4.开展水源涵养林建设，面积约2万亩。</t>
  </si>
  <si>
    <t>2F67FFF7130213F0E065F8163E8AA87C</t>
  </si>
  <si>
    <t>2F66D42247181200E065F8163E8AA87C</t>
  </si>
  <si>
    <t>360401303 大英中学</t>
  </si>
  <si>
    <t>四川省大英中学教学综合楼建设项目</t>
  </si>
  <si>
    <t>P22510923-0113</t>
  </si>
  <si>
    <t>2208-510923-04-01-357112</t>
  </si>
  <si>
    <t>新建教学综合楼及辅助用房约7000平方米，及配套基础设施建设（四川省大英中学教学综合楼建设项目于2022年8月在大英县发展和改革局立项，总投资约3800万元，由四川省大英中学具体负责实施，项目建成后将进一步改善办学条件）。</t>
  </si>
  <si>
    <t>大英中学</t>
  </si>
  <si>
    <t>60AE291E35C4C23AC9F2A01443C5EF9</t>
  </si>
  <si>
    <t>2F566C8439046DE4E065F8163E8AA87C</t>
  </si>
  <si>
    <t>360401303</t>
  </si>
  <si>
    <t>2F49839AC7A97324E065F8163E8AA87C</t>
  </si>
  <si>
    <t>318131102 青神县人力资源管理咨询有限公司</t>
  </si>
  <si>
    <t>青神县学前教育能力提升项目</t>
  </si>
  <si>
    <t>P21511425-0037</t>
  </si>
  <si>
    <t>2109-511425-04-01-187314</t>
  </si>
  <si>
    <t>新建滨江新区幼儿园，新征地15亩，新建幼儿活动、服务及附属用房共6200㎡及附属设施建设，采购设备设施等；新建城北幼儿园，新征地15亩，新建幼儿活动、服务及附属用房共6200㎡及附属设施建设，采购设备设施等；建设托育托幼场所，配套附属设施，设备采购。</t>
  </si>
  <si>
    <t>青神县人力资源管理咨询有限公司</t>
  </si>
  <si>
    <t>D0048D23EAB3689AE0535EFB480A7B2A</t>
  </si>
  <si>
    <t>2F30859EFCC8342DE065F8163E8AA87C</t>
  </si>
  <si>
    <t>318131102</t>
  </si>
  <si>
    <t>D01BF0FD919724FEE0535EFB480A9DDE</t>
  </si>
  <si>
    <t>绵阳市安州区灵安公墓建设项目</t>
  </si>
  <si>
    <t>P22510724-0025</t>
  </si>
  <si>
    <t>2411-510724-04-01-433568</t>
  </si>
  <si>
    <t>新建室外墓穴20060个，室内骨灰盒寄存设施3080个及其他配套基础设施等建设内容，采购相关设施设备。新建室外墓穴20060个，室内骨灰盒寄存设施3080个及其他配套基础设施等建设内容，采购相关设施设备。新建室外墓穴20060个，室内骨灰盒寄存设施3080个及其他配套基础设施等建设内容，采购相关设施设备。新建室外墓穴20060个，室内骨灰盒寄存设施3080个及其他配套基础设施等建设内容，采购相关设施设备。</t>
  </si>
  <si>
    <t>2F3FDA475BCB7A8BE065F8163E8AA87C</t>
  </si>
  <si>
    <t>ED313631E197ED5FE0535EFB480AA56E</t>
  </si>
  <si>
    <t>361004 南部县中医医院</t>
  </si>
  <si>
    <t>南部县中医医院智慧医院信息化建设项目</t>
  </si>
  <si>
    <t>P22511321-0168</t>
  </si>
  <si>
    <t>2209-511321-04-04-738174</t>
  </si>
  <si>
    <t>本项目建设智能化系统共计56个，覆盖南部县中医医院新旧院区。主要建设内容包括：机房、网络与综合布线系统1个；医院基础设施应用系统5个；智慧医疗系统27个；智慧管理系统13 个、物资管理系统4个及其他（包括智慧服务、集成平台、老院区信息化、康养中心信息化、区域健康信息平台、新技术等）6个，并配套完善相关设施设备4000余台套。（项目不涉及新增算力〈数据〉中心，不含土建）</t>
  </si>
  <si>
    <t>李汪</t>
  </si>
  <si>
    <t>3626C41908B4A71A882B261F4ED7242</t>
  </si>
  <si>
    <t>2F54FCCC99512AFBE065F8163E8AA87C</t>
  </si>
  <si>
    <t>361004</t>
  </si>
  <si>
    <t>2F54FF0C5F912AF7E065F8163E8AA87C</t>
  </si>
  <si>
    <t>天府文创城产业园区建设项目（一期）</t>
  </si>
  <si>
    <t>P20510100-0211</t>
  </si>
  <si>
    <t>2102-510164-04-01-393589</t>
  </si>
  <si>
    <t>本项目建设内容主要包含电力通道工程、管网工程和市政管线连通工程等。其中综合管廊工程、微型管廊、城市供水管网、通讯工程、电力工程等约13公里。天府文创城产业园区建设项目（一期）位于天府新区直管区，是文创城产业园区重要的配套工程。</t>
  </si>
  <si>
    <t>2F4263518AE307C2E065F8163E8AA87C</t>
  </si>
  <si>
    <t>BAF3B93CEC94D0ACE0535EFB480A24B7</t>
  </si>
  <si>
    <t>434602601 旌阳区土地储备中心机关</t>
  </si>
  <si>
    <t>旌阳区土地储备中心机关</t>
  </si>
  <si>
    <t>德阳市天府旌城一环路与乌江路交会处西南角一宗闲置土地收储项目</t>
  </si>
  <si>
    <t>P25510603-0012</t>
  </si>
  <si>
    <t>2503-553567-55-22-156864</t>
  </si>
  <si>
    <t>本项目拟收储土地149.32亩，涉及1个收回收购地块。通过收回收购存量闲置土地，进行合理的再利用，可以发掘出新的用地空间，而后将其重新科学规划布局，提高其利用率与产出率。有利于补齐民生短板项目，完善城市功能，助力实体经济发展。</t>
  </si>
  <si>
    <t>旌阳区土地储备中心</t>
  </si>
  <si>
    <t>A2ED8A6AADA4E8DB51A419E2C611BD0</t>
  </si>
  <si>
    <t>2F6C1F2F86DB5942E065F8163E8AA87C</t>
  </si>
  <si>
    <t>434602601</t>
  </si>
  <si>
    <t>2F680B357B381EB4E065F8163E8AA87C</t>
  </si>
  <si>
    <t>犍为县2023年城镇老旧小区改造项目</t>
  </si>
  <si>
    <t>P23511123-0020</t>
  </si>
  <si>
    <t>2302-511123-04-01-206703</t>
  </si>
  <si>
    <t>一、项目建设内容：本项目涉及老旧小区2002户，主要建设内容包含小区雨污分流、道路改造、停车位规划、垃圾收储改造、强弱管线改造、充电桩设置、架空电缆入地、智能化服务等。 
二、（一）社会效益
（1）改造完善小区配套和市政基础设施；
（2）推动建设安全健康、设施完善、管理有序的完整居住社区。</t>
  </si>
  <si>
    <t>2F496E5493C36DB9E065F8163E8AA87C</t>
  </si>
  <si>
    <t>2F48993F111315DCE065F8163E8AA87C</t>
  </si>
  <si>
    <t>999722 攀枝花市牧耘农业开发有限公司</t>
  </si>
  <si>
    <t>攀枝花市仁和区商务局</t>
  </si>
  <si>
    <t>仁和区五十一仓储物流中心项目</t>
  </si>
  <si>
    <t>P25510411-0028</t>
  </si>
  <si>
    <t>2502-510411-04-01-473362</t>
  </si>
  <si>
    <t>建设用地面积8690.40平方米（约13.03亩）。总建筑面积12931平方米，仓储建筑面积10000.8平方米；配套用房179.2平方米；车库2751平方米建设用地面积8690.40平方米（约13.03亩）。总建筑面积12931平方米，仓储建筑面积10000.8平方米；配套用房179.2平方米；车库2751平方米</t>
  </si>
  <si>
    <t>攀枝花市牧耘农业开发有限公司</t>
  </si>
  <si>
    <t>1A44A7C6946A3FB8E06320C012AC0492</t>
  </si>
  <si>
    <t>2F7C8B6C57824920E065F8163E8AA87C</t>
  </si>
  <si>
    <t>2F6C62D353FF5922E065F8163E8AA87C</t>
  </si>
  <si>
    <t>绵竹市第七水厂及配套管网建设工程</t>
  </si>
  <si>
    <t>P21510683-0007</t>
  </si>
  <si>
    <t>2109-510683-19-01-383251</t>
  </si>
  <si>
    <t xml:space="preserve">新建第七水厂（设计供水规模8万m3/d）,铺设输水管道、配水管道，新建配套水源工程等基础设施。新建第七水厂（设计供水规模8万m3/d）,铺设输水管道、配水管道，新建配套水源工程等基础设施。		
</t>
  </si>
  <si>
    <t>2F497E454CC67332E065F8163E8AA87C</t>
  </si>
  <si>
    <t>CFAE38B6148FFB54E0535EFB480A173F</t>
  </si>
  <si>
    <t>363144102 遂宁市船山区第一人民医院</t>
  </si>
  <si>
    <t>遂宁市船山区第一人民医院住院综合楼建设项目</t>
  </si>
  <si>
    <t>P24510903-0028</t>
  </si>
  <si>
    <t>2403-510903-04-01-110443</t>
  </si>
  <si>
    <t xml:space="preserve"> 遂宁市船山区第一人民医院住院综合楼建设项目新建住院部4000平方米、门诊大厅2000平方米、地下停车场2000平米，配套建设管网、停车场等附属工程，购置医疗监测和检验等相关设施设备，规划设置床位100张</t>
  </si>
  <si>
    <t>遂宁市船山区第一人民医院</t>
  </si>
  <si>
    <t>B201C3B440FA9D73E0535EFB480ADFA2</t>
  </si>
  <si>
    <t>2F53B98F3378265DE065F8163E8AA87C</t>
  </si>
  <si>
    <t>363144102</t>
  </si>
  <si>
    <t>1A1BA6AC45A87732E06320C012AC4C5E</t>
  </si>
  <si>
    <t>四川天全县始阳二平台标准厂房及配套设施建设项目</t>
  </si>
  <si>
    <t>P21511825-0003</t>
  </si>
  <si>
    <t>2106-511825-04-01-787696</t>
  </si>
  <si>
    <t>总建筑面积为115766.97平方米，计容建筑面积为201968.14平方米，其中，非生产性用房计容建筑面积19066.24平方米，生产性用房计容建筑面积182901.19平方米，配套设施包括道路工程、给排水工程、电力工程、通信工程、交通工程等。</t>
  </si>
  <si>
    <t>2F6D69BD48867690E065F8163E8AA87C</t>
  </si>
  <si>
    <t>CC8DEBB8D5E6E793E0535EFB480A3B27</t>
  </si>
  <si>
    <t>976300 成眉石化园区管委会</t>
  </si>
  <si>
    <t>四川彭山经济开发区绿色低碳产业园基础设施建设项目</t>
  </si>
  <si>
    <t>P23511422-0006</t>
  </si>
  <si>
    <t>2305-511422-04-01-455038</t>
  </si>
  <si>
    <t>项目占地约350亩，建设标准化厂房20万平方米、仓储用房5万平方米，新建及改建电力线路3km，配套建设停车场12000平方米、雨污管网10km、道路3.9公里等基础设施。项目占地约350亩，建设标准化厂房20万平方米、仓储用房5万平方米，新建及改建电力线路3km，配套建设停车场12000平方米、雨污管网10km、道路3.9公里等基础设施。</t>
  </si>
  <si>
    <t>成眉石化园区管委会</t>
  </si>
  <si>
    <t>E496B469F4C4B1E9E4F4E850B905414</t>
  </si>
  <si>
    <t>2F336CEE723A4EB7E065F8163E8AA87C</t>
  </si>
  <si>
    <t>976300</t>
  </si>
  <si>
    <t>FD240DC5EB2D483BE0535EFB480A47EA</t>
  </si>
  <si>
    <t>333146101 金川县住房和城乡建设局</t>
  </si>
  <si>
    <t>金川县住房和城乡建设局</t>
  </si>
  <si>
    <t>金川县安宁镇生活垃圾无害化处理站建设项目</t>
  </si>
  <si>
    <t>P23513226-0005</t>
  </si>
  <si>
    <t>2308-513226-04-01-473297</t>
  </si>
  <si>
    <t>新建垃圾热解气化处理站一座，日处理垃圾能力为20t等。新建垃圾热解气化处理站一座，日处理垃圾能力为20t等。新建垃圾热解气化处理站一座，日处理垃圾能力为20t等。新建垃圾热解气化处理站一座，日处理垃圾能力为20t等。</t>
  </si>
  <si>
    <t>规划建设局</t>
  </si>
  <si>
    <t>542EE319E14412C92617AE6145B89F9</t>
  </si>
  <si>
    <t>2F5DC6123DC05897E065F8163E8AA87C</t>
  </si>
  <si>
    <t>333146101</t>
  </si>
  <si>
    <t>2F598786429506CEE065F8163E8AA87C</t>
  </si>
  <si>
    <t>五通桥区冠英片区城乡冷链物流智慧集散中心项目</t>
  </si>
  <si>
    <t>P24511112-0018</t>
  </si>
  <si>
    <t>2401-511112-04-01-494698</t>
  </si>
  <si>
    <t>项目总建筑面积8200㎡，建筑单体4栋，建筑层数1-3层。主要建设智能农产品恒温库、冷藏保鲜库、气调库、配套建筑及停车位。其中智能冷库(含智能农产品恒温库、冷藏保鲜库、气调库等)总面积5000㎡,配套建筑面积3200㎡，购置相关配套设施设备。</t>
  </si>
  <si>
    <t>2F44056C533131DEE065F8163E8AA87C</t>
  </si>
  <si>
    <t>197FC4D7F53C4834E06320C012AC2EC2</t>
  </si>
  <si>
    <t>361210203 剑阁县中医院</t>
  </si>
  <si>
    <t>剑阁县中医医院提标扩能建设项目</t>
  </si>
  <si>
    <t>P22510823-0049</t>
  </si>
  <si>
    <t>2211-510823-04-01-681135</t>
  </si>
  <si>
    <t>项目建设地点位于剑阁县普安镇，医院住院大楼改造15000平方米，搭建智慧医院信息集成平台和急诊急救联动平台，新建电子病历为核心的医院临床信息系统、智慧门诊、智慧病房、互联网医院、5G+远程医疗、远程心电、设备购置等。</t>
  </si>
  <si>
    <t>剑阁县中医院</t>
  </si>
  <si>
    <t>BFFE2B5E91C4BAD9D6DCAAD1F501558</t>
  </si>
  <si>
    <t>2F441A18FF343B33E065F8163E8AA87C</t>
  </si>
  <si>
    <t>361210203</t>
  </si>
  <si>
    <t>FD09D39F0F1FC99CE0535EFB480A9DB4</t>
  </si>
  <si>
    <t>资中县万金山体育公园建设项目</t>
  </si>
  <si>
    <t>P22511025-0002</t>
  </si>
  <si>
    <t>2202-511025-04-01-868817</t>
  </si>
  <si>
    <t xml:space="preserve">项目占地约11.2万平方米，建设足球场、篮球场、排球场、羽毛球场、健身步道、健身广场、健身器械、儿童活动设施、停车场及配套设施等。 项目占地约11.2万平方米，建设足球场、篮球场、排球场、羽毛球场、健身步道、健身广场、健身器械、儿童活动设施、停车场及配套设施等。 </t>
  </si>
  <si>
    <t>2F453B65D2133B24E065F8163E8AA87C</t>
  </si>
  <si>
    <t>D81A16452BB3438AE0535EFB480AAFFE</t>
  </si>
  <si>
    <t>434205 筠连县交投土地整理有限责任公司</t>
  </si>
  <si>
    <t>筠连县中部片区乡村振兴建设项目</t>
  </si>
  <si>
    <t>P21511527-0007</t>
  </si>
  <si>
    <t>2109-511527-20-01-216585</t>
  </si>
  <si>
    <t>2022-06-28</t>
  </si>
  <si>
    <t>1.土地增减挂钩项目，投资12000万。
2.改建水茨口至乐义道路公路36公里，预计投资约21600万元。
3.人居环境整治，包括垃圾转运，收集，污水处理厂提标升级，供水厂提标升级，风貌改造等。投资约5000万。</t>
  </si>
  <si>
    <t>CBF20AD7B169FC60E0535EFB480AA307</t>
  </si>
  <si>
    <t>2F45D33360BB6EA1E065F8163E8AA87C</t>
  </si>
  <si>
    <t>434205</t>
  </si>
  <si>
    <t>CBF20ABAB2EBFC62E0535EFB480A2576</t>
  </si>
  <si>
    <t>九龙县第二停车场建设项目</t>
  </si>
  <si>
    <t>P23513324-0007</t>
  </si>
  <si>
    <t>2202-513300-17-01-796130</t>
  </si>
  <si>
    <t xml:space="preserve">新建停车场10465.64平方米，其中地下停车场6545.24平方米，设停车位162个，地上停车场3920.4平方米，设停车位168个及附属配套工程。 新建停车场10465.64平方米，其中地下停车场6545.24平方米，设停车位162个，地上停车场3920.4平方米，设停车位168个及附属配套工程。 </t>
  </si>
  <si>
    <t>2F461FE153C26528E065F8163E8AA87C</t>
  </si>
  <si>
    <t>0F0DA6866C6C6DD8E0635EFB480A90DF</t>
  </si>
  <si>
    <t>999810805 遂宁城乡生态环境建设有限公司</t>
  </si>
  <si>
    <t>遂宁市主城区河西片区污水处理设施及配套工程升级改造项目</t>
  </si>
  <si>
    <t>P22510900-0086</t>
  </si>
  <si>
    <t>2209-510900-04-01-285119</t>
  </si>
  <si>
    <t>主要内容：
1.建筑安装工程：对城南第一污水处理厂进行提质增效，提升后处理规模为6万m3/天，由CASS工艺改为A/A/O+二沉池+高效沉淀池+滤布滤池工艺。
2.管线工程：在遂宁市主城区涪江以西的船山区和遂宁经开区境内铺设管径为DN1200-DN1800的城市污水主通道15km，按海绵城市标准处治破损污水支管约24Km，共计新改建污水检查井164座、污水格栅井480座。
本项目建设期为2022年6月至2025年12月。
预期效益：
1.经济效益：本项目预计债券发行期限为15年，可实现的运营收入主要为：停车位收入、充电桩收入、广告牌租赁收入、污水处理厂运营收入、政府性基金预算收入等，预计债券存续期内可实现项目净收入为16.4196.92亿元。
2.社会效益：项目建成后，可以达到6万立方米/日的污水处理设计目标，能够有效改善遂宁主城区河西片区的污水收集与处理现状，解决现有污水设施超负荷运行、污水外渗等问题，提升污水处理设施的运行效率和出水水质达标率，促进城市生态环境的可持续发展。</t>
  </si>
  <si>
    <t>BACE0F71FB9C45BDE0535EFB480AB293</t>
  </si>
  <si>
    <t>2F44486D526C4E7FE065F8163E8AA87C</t>
  </si>
  <si>
    <t>999810805</t>
  </si>
  <si>
    <t>ED659D005A4FED61E0535EFB480A9462</t>
  </si>
  <si>
    <t>乐山市金口河区城市停车场建设项目</t>
  </si>
  <si>
    <t>P25511113-0003</t>
  </si>
  <si>
    <t>2501-511113-04-01-991427</t>
  </si>
  <si>
    <t>新建 4 个停车场工程，分别为老客运站停车楼、金桥停车场、文体
中心停车楼和生态停车场。其中老客运站停车楼建筑面积 13290 ㎡、金
桥停车场建筑面积 1148.89 ㎡、文体中心停车楼建筑面积 4728.47 ㎡、
生态停车场占地面积约 44084.21 ㎡；总配置停车位 1313 个、充电桩
268 个；配套建设电力、给排水、标识标牌等设施建设及智慧停车系统
和其他配套基础设施。</t>
  </si>
  <si>
    <t>2F4393988D97044CE065F8163E8AA87C</t>
  </si>
  <si>
    <t>2F41585167F81AA2E065F8163E8AA87C</t>
  </si>
  <si>
    <t>361323506 德阳市第二人民医院</t>
  </si>
  <si>
    <t>德阳市第二人民医院门急诊住院综合大楼项目</t>
  </si>
  <si>
    <t>P20510600-0029</t>
  </si>
  <si>
    <t>2020-510600-84-01-424960</t>
  </si>
  <si>
    <t>本项目利用德阳市第二人民医院原门诊大楼拆除后原址重建，规划建筑净用地面积34329㎡（约51.49亩），规划门诊综合大楼地上建筑面积40827㎡（一期工程34350.00㎡，二期工程6477.00㎡），地下建筑面积25173㎡（一期工程14680.00㎡，二期工程10493.00㎡），总建筑面积66000㎡，主要建设内容包括：土建、装修及安装工程、附属配套设施等。科教综合楼规划用地面积为1810.70㎡，总建筑面积约6100.00㎡，与门诊综合大楼配套同期建设。</t>
  </si>
  <si>
    <t>谢丽丽</t>
  </si>
  <si>
    <t>D0326740C37E63DFE0535EFB480A3182</t>
  </si>
  <si>
    <t>2F32B18FECF318C8E065F8163E8AA87C</t>
  </si>
  <si>
    <t>361323506</t>
  </si>
  <si>
    <t>9E312B00CA3EE4C7E0535EFB480AA97A</t>
  </si>
  <si>
    <t>333110101 德昌县城建局机关</t>
  </si>
  <si>
    <t>德昌县2023年城镇老旧小区改造项目</t>
  </si>
  <si>
    <t>P22513424-0027</t>
  </si>
  <si>
    <t>2211-513424-04-01-604515</t>
  </si>
  <si>
    <t>2023-08-08</t>
  </si>
  <si>
    <t>拟对德昌县德州街道香城社区、安顺社区、彩虹社区、凤凰社区的老旧小区进行改造，共涉及居民1996户，改造小区数量45个。强弱电线改造10公里，道路及停车场改造工程105130平方米,配套管线改造工程54000米(包括排水管网、供水管网等）,燃气管线改造工程16773米,智能安防设施45套，老年活动设施45套，儿童活动设施45套，分类垃圾桶50套，化粪池改造以及其他配套设施改造工程。</t>
  </si>
  <si>
    <t>660BE87917A43B0A4B2738E6FCD9F60</t>
  </si>
  <si>
    <t>2F30E8D07DD35C00E065F8163E8AA87C</t>
  </si>
  <si>
    <t>333110101</t>
  </si>
  <si>
    <t>11B73FB50D55373AE06320C012ACE53E</t>
  </si>
  <si>
    <t>达州高新区环火峰山老旧街区改造项目</t>
  </si>
  <si>
    <t>P24511700-0121</t>
  </si>
  <si>
    <t>2411-511726-04-01-738629</t>
  </si>
  <si>
    <t>对斌郎街道1个老旧街区进行改造，涉及约180户，总建筑面积约2.7万平方米，改建机动车道路约5.8公里，人行道5.8公里，非机动车道15公里,破损道路及附属设施4.6公里。改造包括外墙修缮、安防设施、街区整治等,设置街边停车场0.6万平方米;改造街区污水管网13.2公里及相关附属设施等</t>
  </si>
  <si>
    <t>2F58F829C14C4A50E065F8163E8AA87C</t>
  </si>
  <si>
    <t>2F41C152D20A464DE065F8163E8AA87C</t>
  </si>
  <si>
    <t>蓬安县大礼堂和实验小学片区老旧小区改造及配套基础设施建设项目</t>
  </si>
  <si>
    <t>P22511323-0037</t>
  </si>
  <si>
    <t>2209-511323-04-01-120261</t>
  </si>
  <si>
    <t>2024-01-04</t>
  </si>
  <si>
    <t>2026-11-18</t>
  </si>
  <si>
    <t xml:space="preserve">改造工业局小区、科委小区、玉环小区等79个老旧小区的建筑物主体及配套基础设施（涉及324栋，5596户，建筑面积47.41万平方米）。主要包括屋面防水及节能改造约35万平方米，道路约39200平方米，供水管网约28000米，供电约25000米，排水管网约32000米，农贸市场2个，停车位约1200个等公用设施。
</t>
  </si>
  <si>
    <t>2F5407C958AD4517E065F8163E8AA87C</t>
  </si>
  <si>
    <t>ECEE06B3498A7222E0535EFB480A53BA</t>
  </si>
  <si>
    <t>德阳市市区陕西馆等社区直管公房老旧小区改造项目</t>
  </si>
  <si>
    <t>P20510600-0065</t>
  </si>
  <si>
    <t>2020-510600-78-01-445760</t>
  </si>
  <si>
    <t>主要涉及：包括旌阳街道光华社区、米市坝社区、陕西馆社区3个社区内共31个小区的老旧小区改造工程的给排水工程、消防工程、工程、安防工程及公共配套设施改造等，项目包含给水管道更换11345m、消防工程（含消防栓、消防箱等）140个、排水管道10354m、监控设施94套、工程3360平方米。</t>
  </si>
  <si>
    <t>2F67AED744686AC3E065F8163E8AA87C</t>
  </si>
  <si>
    <t>B2B899510533991FE0535EFB480AD6B5</t>
  </si>
  <si>
    <t>381499327 四川简州空港城市发展投资集团有限公司</t>
  </si>
  <si>
    <t>简阳市交通运输局</t>
  </si>
  <si>
    <t>简阳市空铁综合交通枢纽建设项目（一期）</t>
  </si>
  <si>
    <t>P25510185-0007</t>
  </si>
  <si>
    <t>2502-510185-04-01-416148</t>
  </si>
  <si>
    <t>项目位于简阳南站，用地面积约 50 亩。升级改造简阳南站客运枢纽约 80000 平方米，机场候机空中环廊、建设配套停车场/楼 2.5 万平方米（包含地上综合枢纽停车场及地下客运停车场），地上地下合计设置停车场车位1000 个，配建新能源充电桩 250 个，搭建智慧停车系统等基础设施，项目建成后，预计设置客运班线发车位 20 个、公交发车位 10 个（包含港湾式及画线式发车位），用于联通空运、铁路、地铁、客运、公交等交通网络，完善简阳南站空铁换乘方式，配套建设枢纽沿线道路、水电气管网等其他基础设施。</t>
  </si>
  <si>
    <t>文地</t>
  </si>
  <si>
    <t>2F3024A7863C083FE065F8163E8AA87C</t>
  </si>
  <si>
    <t>2F45D66CF1DD6E98E065F8163E8AA87C</t>
  </si>
  <si>
    <t>381499327</t>
  </si>
  <si>
    <t>2F463B462CC16EABE065F8163E8AA87C</t>
  </si>
  <si>
    <t>999244 眉山市东坡区人民政府苏祠街道办事处</t>
  </si>
  <si>
    <t>眉山市东坡区住房和城乡建设局</t>
  </si>
  <si>
    <t>眉山市东坡区苏祠街道老旧小区改造（五期）为民巷等社区配套基础设施改造项目</t>
  </si>
  <si>
    <t>P23511402-0014</t>
  </si>
  <si>
    <t>2303-511402-04-01-343446</t>
  </si>
  <si>
    <t>眉山市东坡区苏祠街道老旧小区改造（五期）为民巷等社区配套基础设施改造项目建设内容：改造31个小区，1011户。主要改造小区内的道路、供排水管网、燃气管网及安全装置、绿化、照明、垃圾处理、围墙、停车位和便民服务等配套基础设施;以及与小区直接相关的道路、供排水、照明等。</t>
  </si>
  <si>
    <t>眉山市东坡区人民政府苏祠街道办事处</t>
  </si>
  <si>
    <t>CFB55382AF58F912E0535EFB480A7096</t>
  </si>
  <si>
    <t>2F360B519CA17737E065F8163E8AA87C</t>
  </si>
  <si>
    <t>999244</t>
  </si>
  <si>
    <t>11B9163223D70877E06320C012AC364E</t>
  </si>
  <si>
    <t>市域（郊）铁路成都至德阳线（成都段）</t>
  </si>
  <si>
    <t>P23510100-0015</t>
  </si>
  <si>
    <t xml:space="preserve">线路全长70.87km，起于成都地铁1号线韦家碾站，止于德阳市德阳北站。全线共设车站15座，1个车辆段，1个停车场，3座主变电所。采用市域A型车4辆编组。 线路全长70.87km，起于成都地铁1号线韦家碾站，止于德阳市德阳北站。全线共设车站15座，1个车辆段，1个停车场，3座主变电所。采用市域A型车4辆编组。 </t>
  </si>
  <si>
    <t>2F31690C8B9E6450E065F8163E8AA87C</t>
  </si>
  <si>
    <t>FD1E6598FE29AED9E0535EFB480A27C0</t>
  </si>
  <si>
    <t>381160111 遂宁市天韵兴实业集团有限公司</t>
  </si>
  <si>
    <t>遂宁船山区涪江沿岸观音湖仁里镇片区水污染治理设施提标改造项目</t>
  </si>
  <si>
    <t>P24510903-0043</t>
  </si>
  <si>
    <t>2403-510903-04-01-874875</t>
  </si>
  <si>
    <t>本项目拟更新改造遂宁市船山区涪江沿岸观音湖仁里镇片区5.16平方公里内的12处（共19 套）一体化污水处理设备 ，更新改造后日处理量15,100.00立方米，改造工艺主要采用A2/O一体化设备+滤布滤池，改造后出水水质达到一级A标。具体包括A2/O一体化设备、风机、前端污水提升泵、混合液回流系统回流泵、污泥系统回流泵、滤布滤池等设备，配套改造提升 DN400~500 污水收集管约19km。</t>
  </si>
  <si>
    <t>遂宁市天韵兴实业集团有限公司</t>
  </si>
  <si>
    <t>E29409A3BAAC20E4E0535EFB480A0764</t>
  </si>
  <si>
    <t>2F45CF516A696EA9E065F8163E8AA87C</t>
  </si>
  <si>
    <t>381160111</t>
  </si>
  <si>
    <t>1A43960AE18226D0E06320C012AC10B2</t>
  </si>
  <si>
    <t>利州区水利局</t>
  </si>
  <si>
    <t>广元市利州区渔洞河水库工程</t>
  </si>
  <si>
    <t>P23510802-0008</t>
  </si>
  <si>
    <t>2019-510000-76-01-327286</t>
  </si>
  <si>
    <t>2028-11-23</t>
  </si>
  <si>
    <t>工程开发任务为农业灌溉、城乡供水等综合利用。多年平均供水总量为 2544.8 万立方米，设计灌面 5.19万亩，保障灌区 12.37 万人用水。工程由水库枢纽工程和灌溉工程两部分组成，坝型为碾压混凝土重力坝，最大坝高 76 米，正常蓄水位为 598 米，总库容 2830 万立方米。</t>
  </si>
  <si>
    <t>2F45D313796C6E9DE065F8163E8AA87C</t>
  </si>
  <si>
    <t>11B79EEB2E393DE8E06320C012AC9426</t>
  </si>
  <si>
    <t>成都科学城新经济产业园区基础设施建设项目（二期）</t>
  </si>
  <si>
    <t>P18510100-0101</t>
  </si>
  <si>
    <t>2111-510164-04-01-281993</t>
  </si>
  <si>
    <t>2019-02-01</t>
  </si>
  <si>
    <t>新建成都科学城新经济产业园周边配套工程， 本项目主要建设内容包括综合管廊工程、电力隧道工程、给排水工程等基础设施配套建设。其中:城市供排水等管网长约14.87km，综合管廊约11.5km，电力隧道约 8km。</t>
  </si>
  <si>
    <t>2F3656B70E311694E065F8163E8AA87C</t>
  </si>
  <si>
    <t>D052FF8A0F1B1370E0535EFB480A41D3</t>
  </si>
  <si>
    <t>5万亩蜜桃全产业链项目</t>
  </si>
  <si>
    <t>P21510781-0012</t>
  </si>
  <si>
    <t>2109-510781-20-01-607878</t>
  </si>
  <si>
    <t>2024-01-11</t>
  </si>
  <si>
    <t>5万亩蜜桃全产业链项目：项目建设内容为建设蜜桃育苗、生产基地、蜜桃加工、冷藏等设施，以及配套土地整理，该项目成熟度高，能有效带动当地农民生产积极性，促进当地经济社会发展，带动区域就业，为乡村振兴助力发展。</t>
  </si>
  <si>
    <t>2F2FB6D628EC5ABBE065F8163E8AA87C</t>
  </si>
  <si>
    <t>CE99A5760462C9E2E0535EFB480A20AA</t>
  </si>
  <si>
    <t>318308301003 四川天府新区文创和会展局</t>
  </si>
  <si>
    <t>天府新区天府文创城起步区（一期）项目</t>
  </si>
  <si>
    <t>P19510100-0016</t>
  </si>
  <si>
    <t>2018-510164-78-01-322827</t>
  </si>
  <si>
    <t>建设天府新区建设天府文创城起步区（一期）综合管廊配套设施，包括城市运维综合管网、电力隧道、停车场及配套基础设施建设等。该项目主要包括道路工程、桥涵工程、土石方工程、闸坝工程、驳岸工程、照明工程、管线工程、配套建筑和附属设施工程</t>
  </si>
  <si>
    <t>文创和会展局</t>
  </si>
  <si>
    <t>8ECED8C3843AB1CFE0535EFB480A3B7F</t>
  </si>
  <si>
    <t>2F327C47A3C20210E065F8163E8AA87C</t>
  </si>
  <si>
    <t>318308301003</t>
  </si>
  <si>
    <t>8E64D40A3A3AB301E0535EFB480AF322</t>
  </si>
  <si>
    <t>999306 四川南充经济开发区自然资源和规划建设局</t>
  </si>
  <si>
    <t>南充经开区能投南充燃煤发电项目公共管廊等配套工程</t>
  </si>
  <si>
    <t>P24511304-0023</t>
  </si>
  <si>
    <t>2503-511300-04-01-947141</t>
  </si>
  <si>
    <t>建设内容含综合管廊工程、道路恢复工程、场平及其他相关配套设施。
新建南充经开区地下综合管廊约4公里，容纳包括电力管线、通信管线（12孔通信管道）、给水管线（DN1200给水管道）、直饮水管线（DN500）、再生水管线（DN800）、雨水管线（DN1000雨水管道）、污水管线（DN600 污水管网）、燃气管线（DN600 燃气管道）等。</t>
  </si>
  <si>
    <t>罗明锐3</t>
  </si>
  <si>
    <t>FF3B937CABAB56E2E0535EFB480A8D71</t>
  </si>
  <si>
    <t>2F7028D031F639F6E065F8163E8AA87C</t>
  </si>
  <si>
    <t>2F70218E6AFC37ACE065F8163E8AA87C</t>
  </si>
  <si>
    <t>P22510923-0086</t>
  </si>
  <si>
    <t>2F6F4C2D05125F8CE065F8163E8AA87C</t>
  </si>
  <si>
    <t>FCF6DDDF2A6A4843E0535EFB480A1E8E</t>
  </si>
  <si>
    <t>雅安经济技术开发区再生水厂及附属设施建设项目</t>
  </si>
  <si>
    <t>P24511800-0008</t>
  </si>
  <si>
    <t>2403-511850-04-01-207378</t>
  </si>
  <si>
    <t>本项目实施将会有利于改善经开区生态环保基础设施的水平，满足周边产业的使用需求，促进社会经济发展与繁荣。建设内容及规模：项目占地约5亩，建设3000m3/d 再生水厂1座，以及再生水厂进出厂管线和尾水排放管线约25km</t>
  </si>
  <si>
    <t>2F336755A5BF4EA9E065F8163E8AA87C</t>
  </si>
  <si>
    <t>1A0D8034D6102C76E06320C012AC8AEB</t>
  </si>
  <si>
    <t>广元市利州区3个片区老旧小区改造提升建设项目</t>
  </si>
  <si>
    <t>P24510802-0004</t>
  </si>
  <si>
    <t>2402-510802-04-01-692879</t>
  </si>
  <si>
    <t>项目改造4937户，小区内道路改造约1.8万平方米、改造周边农贸市场5个，约7000平方米、充电桩246余个、快递柜70余个、电梯加装、垃圾分类回收站55个，水、电、气管网改造10余千米，建设路边停车位800余个等配套基础设施。</t>
  </si>
  <si>
    <t>2F5802C9FBBA6921E065F8163E8AA87C</t>
  </si>
  <si>
    <t>11DB4A74DAF154FAE06320C012ACA1F4</t>
  </si>
  <si>
    <t>遂宁市船山区老旧小区改造(五期)—和平西路片区、涪江花园片区、滨江北路西片区、开善东路北片区房屋主体维护建设项目</t>
  </si>
  <si>
    <t>P24510903-0017</t>
  </si>
  <si>
    <t>2311-510903-04-01-961390</t>
  </si>
  <si>
    <t>对和平西路片区、涪江花园片区、滨江北路西片区、开善东路北片区房屋主体进行改造，涉及小区139个，涉及房屋337栋，涉及居民12335户，涉及面积109.25万平方米，其中主要改造外墙约14.46万平方米，屋面约7.23万平方米，楼道约2.41万平方米。</t>
  </si>
  <si>
    <t>2F4989E0C4256F02E065F8163E8AA87C</t>
  </si>
  <si>
    <t>11B6D605D8BF2E20E06320C012AC9AD3</t>
  </si>
  <si>
    <t>448137 成都市菁安城市建设有限公司</t>
  </si>
  <si>
    <t>郫都区安靖片区城中村改造项目(一期)配套基础设施</t>
  </si>
  <si>
    <t>P25510124-0007</t>
  </si>
  <si>
    <t>2502-510124-04-01-338362</t>
  </si>
  <si>
    <t>本项目已纳入国家计划的郫都区安靖片区城中村改造项目，位置位于郫都区安靖片区，改造范围北至陈家湾路，南至正义路，西至西南交大，东至东风渠。涉及改造总面积约387.54亩，新建居民安置房及配套建筑总面积约22.85万平方米，其中地下停车位共计约1791个，安置户数约1443户，安置房套数为1902套，安置人数约4619人;新建安置房配套道路1条，道路长度总计约1582米;新建社区服务设施1处，总建筑面积约1.1万平方米。</t>
  </si>
  <si>
    <t>成都市菁安城市建设有限公司</t>
  </si>
  <si>
    <t>2F30859FBDF13434E065F8163E8AA87C</t>
  </si>
  <si>
    <t>2F49DA4DF5636DEEE065F8163E8AA87C</t>
  </si>
  <si>
    <t>448137</t>
  </si>
  <si>
    <t>2F4289D82E9117C6E065F8163E8AA87C</t>
  </si>
  <si>
    <t>资阳市雁江区卓家坝污水处理厂及管网建设项目</t>
  </si>
  <si>
    <t>P23512002-0025</t>
  </si>
  <si>
    <t>2312-512002-04-01-680225</t>
  </si>
  <si>
    <t>建设内容包括新建一座4000m3/d污水处理厂，及污水收集管网约1.5千米。主要工程内容：新建粗格栅及污水提升泵房、细格栅及曝气沉沙池、二沉池、回流及剩余污泥泵井、二次提升泵井、高效沉淀池、深床反硝化滤池、污泥脱水机房、贮泥池、鼓风机房加药间及碳源投加间、紫外消毒渠及巴氏计量槽、进水仪表间、出水仪表间、危废储存室及除臭设备。</t>
  </si>
  <si>
    <t>2F3FDAB6F3E07A91E065F8163E8AA87C</t>
  </si>
  <si>
    <t>11C0F51E57330D2CE06320C012ACB9BA</t>
  </si>
  <si>
    <t>绵阳市梓潼县2021-2023年现代农业园区建设项目</t>
  </si>
  <si>
    <t>P20510725-0061</t>
  </si>
  <si>
    <t>2020-510725-01-01-517796</t>
  </si>
  <si>
    <t>在梓潼县宏仁镇、黎雅镇等10个乡镇建成水果、粮油、中药材等产业园区，开展产业道路建设，信息服务平台、物联网平台建设，设施装备建设，水利设施建设，专家站建设，冷链物流、精深加工厂建设等相关内容。在梓潼县宏仁镇、黎雅镇等10个乡镇建成水果、粮油、中药材等产业园区，开展产业道路建设，信息服务平台、物联网平台建设，设施装备建设，水利设施建设，专家站建设，冷链物流、精深加工厂建设等相关内容。</t>
  </si>
  <si>
    <t>2F300C45D67072A6E065F8163E8AA87C</t>
  </si>
  <si>
    <t>B51677D2CCC0BF49E0535EFB480A3BCC</t>
  </si>
  <si>
    <t>眉山市彭山区彭祖山旅游基础设施项目</t>
  </si>
  <si>
    <t>P19511422-0023</t>
  </si>
  <si>
    <t>2019-511422-88-01-391596</t>
  </si>
  <si>
    <t>新建东入口游客中心2000平方米，岷东大道彭祖山服务区1000平方米；改造西入口游客中心及九九长寿梯，新建停车场47000平方米，公厕2400平方米，新建6.7公里的“西入口-八百里-岷东大道彭祖山服务区-禅道体验区-长寿村-西入口”旅游观光路；改造5.5公里的景区游步行道；配套标识标牌、电力设施、景观连接旅游环线等基础设施。</t>
  </si>
  <si>
    <t>2F4979CCF44D6DD2E065F8163E8AA87C</t>
  </si>
  <si>
    <t>B225201F3CA59D5DE0535EFB480ACBDE</t>
  </si>
  <si>
    <t>348904 内江路桥集团有限公司</t>
  </si>
  <si>
    <t>成渝地区双城经济圈-内江现代农业科创示范园项目</t>
  </si>
  <si>
    <t>P21511000-0015</t>
  </si>
  <si>
    <t>2102-511000-20-01-355396</t>
  </si>
  <si>
    <t>2023-06-02</t>
  </si>
  <si>
    <t>成渝地区双城经济圈-内江现代农业科创示范园项目属于现代农业示范项目，该项目规划占地面积约750亩，主要建设农作物试验田 460 亩，畜牧水产繁育基地 100 亩，种质资源保存库 6500 平方米及园区道路等。</t>
  </si>
  <si>
    <t>官驭</t>
  </si>
  <si>
    <t>717FEE705B547FAB1C4429952880E92</t>
  </si>
  <si>
    <t>2F310375ACA9645EE065F8163E8AA87C</t>
  </si>
  <si>
    <t>348904</t>
  </si>
  <si>
    <t>BACE7E23824845B9E0535EFB480AA3F9</t>
  </si>
  <si>
    <t>物流园区冷链加工贸易区项目</t>
  </si>
  <si>
    <t>P22511700-0075</t>
  </si>
  <si>
    <t>2211-511715-04-01-927860</t>
  </si>
  <si>
    <t>该项目为物流园区冷链加工贸易区，项目位于达州东部经开区，项目总投资50000万元，债券需求40000万元，新建智慧冷链仓储园区10万平方米，园区道路约1公里，新建停车位100个，充电桩20个及其他配套设施。</t>
  </si>
  <si>
    <t>2F58628837170FEDE065F8163E8AA87C</t>
  </si>
  <si>
    <t>EDAA9FB19DB16324E0535EFB480A586E</t>
  </si>
  <si>
    <t>333410401 雅安市供排水有限责任公司</t>
  </si>
  <si>
    <t>雨城区老旧供水设施提升改造项目</t>
  </si>
  <si>
    <t>P24511800-0051</t>
  </si>
  <si>
    <t>2405-511800-04-01-287403</t>
  </si>
  <si>
    <t>改造中心城区老旧供水管网81.618公里，采用球墨铸铁管。其中:1.改造DN100供水管2.595公里、DN150供水管3.442公里、DN200供水管37.797公里、DN250供水管1.845公里。2.改造DN300供水管16.136公里、DN400供水管6.178公里、DN500供水管0.585公里、DN800供水管3.43公里，预留DN150供水管9.610公里。3.配套压力检测点30处、水质监测点5处以及配套设施。</t>
  </si>
  <si>
    <t>雅安市供排水公司机关（债务）</t>
  </si>
  <si>
    <t>2B3825F53004F4EBDE1CFCA9535039E</t>
  </si>
  <si>
    <t>2F6C8ABE3B130696E065F8163E8AA87C</t>
  </si>
  <si>
    <t>333410401</t>
  </si>
  <si>
    <t>2F5611D14723195AE065F8163E8AA87C</t>
  </si>
  <si>
    <t>华蓥市粮油产业园区建设项目</t>
  </si>
  <si>
    <t>P22511681-0009</t>
  </si>
  <si>
    <t>2202-511681-20-01-927331</t>
  </si>
  <si>
    <t>建设5000亩水稻核心示范区、5000亩玉米核心示范区、3000亩大豆核心示范区（包含农田基础设施建设、冷链物流及农产品加工等），创建30000亩水稻高质高效示范片，20000亩玉米高质高效示范片，10000亩大豆高质高效示范片。</t>
  </si>
  <si>
    <t>2F4A81C3C76B5EDFE065F8163E8AA87C</t>
  </si>
  <si>
    <t>D80516AC1739CC82E0535EFB480A5121</t>
  </si>
  <si>
    <t>360215201 广安职业技术学院</t>
  </si>
  <si>
    <t>广安职业技术学院职业教育补短提质工程</t>
  </si>
  <si>
    <t>P23511600-0062</t>
  </si>
  <si>
    <t>2311-511600-04-01-233541</t>
  </si>
  <si>
    <t>2027-09-11</t>
  </si>
  <si>
    <t>新建学生公寓12000㎡、单身教师宿舍6000㎡、学生室内体育用房11000㎡、学生室内活动用房6000㎡、学生食堂2500㎡。新建学生公寓12000㎡、单身教师宿舍6000㎡、学生室内体育用房11000㎡、学生室内活动用房6000㎡、学生食堂2500㎡。</t>
  </si>
  <si>
    <t>广安职业技术学院</t>
  </si>
  <si>
    <t>23B084921E0419C84A3321D012B2FE9</t>
  </si>
  <si>
    <t>2F5B9B8ABBA761E2E065F8163E8AA87C</t>
  </si>
  <si>
    <t>360215201</t>
  </si>
  <si>
    <t>11A3525EC47843DCE06320C012AC6EB1</t>
  </si>
  <si>
    <t>434614501 南江县综合行政执法局</t>
  </si>
  <si>
    <t>南江县综合行政执法局</t>
  </si>
  <si>
    <t>市综合行政执法局（主管部门）</t>
  </si>
  <si>
    <t>南江县垃圾综合处置项目</t>
  </si>
  <si>
    <t>P25511922-0031</t>
  </si>
  <si>
    <t>2502-511922-04-01-704287</t>
  </si>
  <si>
    <t>新建南江县垃圾综合处理中心1处，总占地面积14342m2，建筑面积6000m2。其中：新建建筑垃圾资源化利用厂占地8000m2，设计资源化利用规模240t/d，包含中心城区建筑垃圾消纳站房2000m2；建生活垃圾预处置中心占地3342m2，设计处理规模100t/d，其中垃圾处理站房2000m2，渗滤液处置站房1000m2；建大件垃圾处理厂占地3000m2，设计处理规模100t/d，其中拆解破碎处理站1000m2；配备相应设备设施及车辆。</t>
  </si>
  <si>
    <t>南江县综合行政执法据</t>
  </si>
  <si>
    <t>AC15F43D29A4BA8935A781A1A37185F</t>
  </si>
  <si>
    <t>2F58C1CF917A37DFE065F8163E8AA87C</t>
  </si>
  <si>
    <t>434614501</t>
  </si>
  <si>
    <t>2F5610B974441B12E065F8163E8AA87C</t>
  </si>
  <si>
    <t>广安区燃气管道设施改造工程</t>
  </si>
  <si>
    <t>P24511602-0026</t>
  </si>
  <si>
    <t>2405-511602-04-01-921176</t>
  </si>
  <si>
    <t>1、改造燃气管道设计压力为4.0MPa，设计管径为D273×11.9，管道总长度约30公里及其配套设施设备。2、改造燃气管道设计压力为0.4MPa，设计管径为de250、de200、de110、de90、de63共计125余公里，配套基础供气管网设备设施。</t>
  </si>
  <si>
    <t>2F497D476F9C732CE065F8163E8AA87C</t>
  </si>
  <si>
    <t>197BCAAF4876483EE06320C012AC05E3</t>
  </si>
  <si>
    <t>内江市第二污水处理厂二期工程</t>
  </si>
  <si>
    <t>P22511000-0012</t>
  </si>
  <si>
    <t>2110-511000-17-01-593565</t>
  </si>
  <si>
    <t>新建污水处理能力5万立方米/天，污水处理工艺采用预处理+二级生物处理（多级A/O）+深度处理（混凝+沉淀+深床反硝化滤池）工艺。污泥处理与处置工艺推荐隔膜板框压滤机并联一体化脱泥系统，脱水后污泥运往指定的污泥处置厂处理。出水水质按《四川省岷江、沱江流域水污染物排放标准（DB51/2311-2016）》城市污水厂标准执行。</t>
  </si>
  <si>
    <t>2F3FEAA852F4046FE065F8163E8AA87C</t>
  </si>
  <si>
    <t>E2A8567ADE8B895BE0535EFB480AA14F</t>
  </si>
  <si>
    <t>智慧文旅生活服务综合平台信息化建设项目</t>
  </si>
  <si>
    <t>P22510100-0201</t>
  </si>
  <si>
    <t>2211-510105-04-01-886244</t>
  </si>
  <si>
    <t>2023-04-03</t>
  </si>
  <si>
    <t xml:space="preserve">一、建设内容：目前已建成服务社会公众的智慧文旅、智慧便民服务、乡村振兴、10+项功能性软件及数据中心机房配套，文旅大数据底座能力基本形成。
2025年重点建设文旅数据汇集共享；信息分析处理等功能；智慧景区、智慧演艺票仓、智慧体育等场景功能应用体系。数据向行业主管部门共享输出，服务超大城市治理。本项目不涉及新增算力存储资源。
二、建设规模：建立智慧文旅游客行为、资源管理、运营服务等多维数据；数据种类30+；整合景区、旅游吃住行、文化场馆、体育空间等民生服务资源种类10+，整合服务点位1万+，面向市民2000万+提供服务。
备注：1.该项目为2025续发项目；2.公司2024年进行了更名。原名称“成都文旅文化旅游产业研究院有限公司”，更名后“成都文旅数智科技有限公司”，股东及股权不变。本项目不涉及新增算力存储资源。
</t>
  </si>
  <si>
    <t>该项目是在建设期内的2025年续发项目。2024年公司名称做了变更，项目立项时单位名称为“成都文旅文化旅游产业研究院有限公司”，更名后为名称为“成都文旅数智科技有限公司”</t>
  </si>
  <si>
    <t>2F30FF81786B646CE065F8163E8AA87C</t>
  </si>
  <si>
    <t>2ABC38ED30F77372E065F8163E8AA87C</t>
  </si>
  <si>
    <t>381002022 四川省射洪广厦房地产开发有限公司</t>
  </si>
  <si>
    <t>成渝双城经济圈-射洪市农产品仓储冷链物流建设项目</t>
  </si>
  <si>
    <t>P22510922-0081</t>
  </si>
  <si>
    <t>2210-510922-04-01-923501</t>
  </si>
  <si>
    <t>2023-01-07</t>
  </si>
  <si>
    <t>新建低温储藏冷库15000㎡、冷链服务独立交易区4000.00㎡；新建农贸综合服务市场6680.00㎡、特色农产品展销区6288.00㎡、农产品物流配送区9680.00㎡、农业大数据服务区2700㎡等；改建农产品仓储用房2635.25㎡；配套建设物流数据平台、停车场、新能源充电桩等附属设施。</t>
  </si>
  <si>
    <t>汪昱彤</t>
  </si>
  <si>
    <t>D86FF55D27AF0937E0535EFB480AB095</t>
  </si>
  <si>
    <t>2F455B6165F841A4E065F8163E8AA87C</t>
  </si>
  <si>
    <t>381002022</t>
  </si>
  <si>
    <t>ECF12FADA8156414E0535EFB480AA58D</t>
  </si>
  <si>
    <t>四川达州市第二工业园区老旧小区改造建设项目</t>
  </si>
  <si>
    <t>P22511700-0010</t>
  </si>
  <si>
    <t>2201-511703-07-05-156221</t>
  </si>
  <si>
    <t xml:space="preserve">该项目为四川达州市第二工业园区老旧小区改造建设项目，对麻柳镇10个社区的老旧小区和棚户区进行排危改造，涉及2600户、建筑面积约25万平方米。进行地上地下管线整治等综合性改造、公共活动器材、老年食堂和活动室及其附属配套基础设施工程。 </t>
  </si>
  <si>
    <t>2F574D8812A21D6CE065F8163E8AA87C</t>
  </si>
  <si>
    <t>E2B6FF0F9FACD21AE0535EFB480ADD80</t>
  </si>
  <si>
    <t>434621 广元市利州区安居工程建设有限公司</t>
  </si>
  <si>
    <t>宝轮赤化片区城中村改造项目</t>
  </si>
  <si>
    <t>P25510802-0002</t>
  </si>
  <si>
    <t>2503-510802-04-01-660623</t>
  </si>
  <si>
    <t>本项目拆迁范围涉及宝轮镇1个拆迁片区，东至幸福村，西至清江大桥，北至四川智琪食品有限公司，南至斜滩子，土地征拆共1800.70亩，征拆户共359户、1163人，征拆总建筑面积59461.54m2。征拆户拟通过政府组织村居民购买商品房或房票安置，需购置安置房或房票面积58150m2，优购差额面积1740m2，约646套安置房。</t>
  </si>
  <si>
    <t>广元市利州区安居工程建设有限公司</t>
  </si>
  <si>
    <t>26AE622B1F1F7D6EE065F8163E8AA87C</t>
  </si>
  <si>
    <t>2F5F0D4F525561CEE065F8163E8AA87C</t>
  </si>
  <si>
    <t>434621</t>
  </si>
  <si>
    <t>2F531FA7BD7C67A8E065F8163E8AA87C</t>
  </si>
  <si>
    <t>326318002 峨眉山市名城产业集团有限公司</t>
  </si>
  <si>
    <t>峨眉山市茶旅融合生态产业园项目</t>
  </si>
  <si>
    <t>P21511181-0002</t>
  </si>
  <si>
    <t>2110-511181-04-01-693344</t>
  </si>
  <si>
    <t>项目名称：峨眉山市茶旅融合生态产业园项目 建设规模：35000平方米 主要建设内容为新建茶业贸易中心、冷链物流中心、茶文化长廊、茶旅融合旅游道路2.918公里等相关配套设施，占地面积76.5亩，项目总建设面积35000平方米。</t>
  </si>
  <si>
    <t>峨眉山市名城产业集团有限公司</t>
  </si>
  <si>
    <t>CFD37C331ACC8DD3E0535EFB480A00BD</t>
  </si>
  <si>
    <t>2F3301D7866A38BDE065F8163E8AA87C</t>
  </si>
  <si>
    <t>326318002</t>
  </si>
  <si>
    <t>CFF31DDA31AB5502E0535EFB480A317A</t>
  </si>
  <si>
    <t>360251001 讲治中学机关</t>
  </si>
  <si>
    <t>开江县讲治中学新建教学综合楼、学生宿舍及体育运动场建设工程</t>
  </si>
  <si>
    <t>P25511723-0013</t>
  </si>
  <si>
    <t>2211-511723-04-01-972269</t>
  </si>
  <si>
    <t>该项目主要建设内容包括：新建教学综合楼5000平方米；运动场硬化、塑化和足球场铺设草坪21000平方米，400 米环形跑道划线，安装围栏，修建看台等；新建钢梁结构风雨操场2000平方米；新建学生宿舍7500平方米及其他附属设施设备。</t>
  </si>
  <si>
    <t>讲治中学机关</t>
  </si>
  <si>
    <t>6646FE8DC9A4E4F9D0BA986C15EA465</t>
  </si>
  <si>
    <t>2F48993F118415DCE065F8163E8AA87C</t>
  </si>
  <si>
    <t>360251001</t>
  </si>
  <si>
    <t>2F484BACF4C57664E065F8163E8AA87C</t>
  </si>
  <si>
    <t>宜宾高新区第四污水处理厂及配套设施建设项目</t>
  </si>
  <si>
    <t>P23511500-0069</t>
  </si>
  <si>
    <t>2310-511504-04-01-550396</t>
  </si>
  <si>
    <t>2025-03-22</t>
  </si>
  <si>
    <t>2027-03-21</t>
  </si>
  <si>
    <t>新建宜宾高新区菜坝片区城市污水处理厂1座及配套智能化污水处理基础设施设备，包括新建DN300截污管线约21KM、压力污水管线约5KM，新建污水提升泵站1座及接户管线工程;该污水处理厂处理规模约为6.5万吨/天，其中污水处理池包括细格栅和调节池等，主要为满足菜坝片区约30万人口城镇居民生活污水处理需要。</t>
  </si>
  <si>
    <t>2F5CA8B290FE4FAEE065F8163E8AA87C</t>
  </si>
  <si>
    <t>11B2CBC388A451FBE06320C012AC92C5</t>
  </si>
  <si>
    <t>327167101 达州市达川区林业局</t>
  </si>
  <si>
    <t>达川区雷音铺、铁山国有林场森林质量精准提升项目</t>
  </si>
  <si>
    <t>P24511721-0010</t>
  </si>
  <si>
    <t>2411-511703-04-01-355766</t>
  </si>
  <si>
    <t>项目拟对达川区雷音铺、铁山国有林场现有林改培18072亩，培育林下经济2500亩（黄精1000亩、决明子1000亩、羊肚菌500亩）等，配套建设作业道路3公里，管护用房4处（每处50㎡）、导视牌6处、给排水系统1套、供电系统2套、森林视频监控系统1套、森林视频监控点2处。</t>
  </si>
  <si>
    <t>代学宇</t>
  </si>
  <si>
    <t>9D9ACEF5F8D45B1B1F22BAB76B699C1</t>
  </si>
  <si>
    <t>2F5DC5588B1F5899E065F8163E8AA87C</t>
  </si>
  <si>
    <t>327167101</t>
  </si>
  <si>
    <t>2F54C0EA1359115BE065F8163E8AA87C</t>
  </si>
  <si>
    <t>东部经开区城乡供水一体化建设工程</t>
  </si>
  <si>
    <t>P24511700-0137</t>
  </si>
  <si>
    <t>2409-511715-04-01-671576</t>
  </si>
  <si>
    <t>拟在四川达州东部经开区辖区新建15000方/天自来水厂一座，配套建设达州东部经开区自来水管网长115km，管线涉及阀门井、检查井、入户井等若干处；同时在四川达州东部经开区辖区配套建设村口水表、入户水表。</t>
  </si>
  <si>
    <t>2F5C29D5B2EE1761E065F8163E8AA87C</t>
  </si>
  <si>
    <t>2F5C2751F7F91B4FE065F8163E8AA87C</t>
  </si>
  <si>
    <t>沱江保护再生水厂及配套管网项目（二期）工程</t>
  </si>
  <si>
    <t>P24510100-0077</t>
  </si>
  <si>
    <t>2410-510121-04-01-318739</t>
  </si>
  <si>
    <t>沱江保护再生水厂及配套管网项目（二期）建设内容：1）再生水厂总规模为8×1万m3/d。再生水厂分二期建设，一期土建设计规模8×1万m3/d，设备安装4×1万m3/d，二期再增加设备安装4×1万m3/d。本次项目为二期工程（新增二期设备，同时对一期已建项目进行优化）。同时在沱江保护再生水厂红线内新增中水泵房1座（仅含土建），红线外扩建污水中途提升泵站1座。2）新建五福大道（兴中路至成金简）污水管，污水管道管径d600~d1400，管道长度1994m。3）新建淮口工业污水处理厂排污口下移工程，新增加压泵站1座，尾水排放DN600 压力管道约6580m。</t>
  </si>
  <si>
    <t>2F69BB7AD0F35F37E065F8163E8AA87C</t>
  </si>
  <si>
    <t>2F195C87BCDB67FBE065F8163E8AA87C</t>
  </si>
  <si>
    <t>332121101 壤塘县水务局</t>
  </si>
  <si>
    <t>壤塘县水务局</t>
  </si>
  <si>
    <t>壤塘县则曲片区集镇供水联通和支管网建设工程</t>
  </si>
  <si>
    <t>P24513230-0040</t>
  </si>
  <si>
    <t>2502-513230-04-01-898389</t>
  </si>
  <si>
    <t>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t>
  </si>
  <si>
    <t>农业水利局机关</t>
  </si>
  <si>
    <t>E8D0FD9A30A4F5F8E06F18D79C600B8</t>
  </si>
  <si>
    <t>2F5DC0DC401F58A1E065F8163E8AA87C</t>
  </si>
  <si>
    <t>332121101</t>
  </si>
  <si>
    <t>2F5DC3C72D5F589DE065F8163E8AA87C</t>
  </si>
  <si>
    <t>999003 昭觉县农文旅投资发展有限责任公司</t>
  </si>
  <si>
    <t>昭觉县水利局</t>
  </si>
  <si>
    <t>昭觉县斯穆布约水库工程</t>
  </si>
  <si>
    <t>P21513431-0003</t>
  </si>
  <si>
    <t>2101-513400-04-01-308171</t>
  </si>
  <si>
    <t>主要建设内容为新建小（一）型水库，由水库枢纽工程和灌区工程组成。枢纽工程由大坝、溢洪道、导流洞、右岸输水工程、上坝路和其他建筑工程组成，水库总容量975万立方米，校核洪水位2555.95米、正常蓄水位2555.2米，最大坝高32.4米，设计灌溉3.53万亩（其中新增3.28万亩，改善0.25万亩），供水人口约12万人，本次灌区工程为菩提灌区（含昭觉县城供水管网），总长23.22千米。</t>
  </si>
  <si>
    <t>文旅</t>
  </si>
  <si>
    <t>9244CF1E6A73C0B3E0535EFB480AEC28</t>
  </si>
  <si>
    <t>2F6C941BC6540A1AE065F8163E8AA87C</t>
  </si>
  <si>
    <t>ED3131C195E1F0E5E0535EFB480A9AED</t>
  </si>
  <si>
    <t>318125114 成都湔江自然生态环保科技有限公司</t>
  </si>
  <si>
    <t>彭州市水务局本级</t>
  </si>
  <si>
    <t>彭州市城市再生水厂一期工程</t>
  </si>
  <si>
    <t>P25510182-0018</t>
  </si>
  <si>
    <t>2212-510182-04-01-224708</t>
  </si>
  <si>
    <t>设计处理规模为 3 万 m3/d（预留二期 3 万 m3/d，二期达 6 万 m3/d），配套建设厂外调节池。项目主要建设内容包括预处理系统、强化处理系统、深度处理系统、尾水处理系统、附属生产系统等的土建工程及设备安装工程，以及进出水管线工程等。（项目不涉及污泥处置）</t>
  </si>
  <si>
    <t>成都湔江自然生态环保科技有限公司</t>
  </si>
  <si>
    <t>2F54BE88ED68115DE065F8163E8AA87C</t>
  </si>
  <si>
    <t>2F7EF2AC24D2418DE065F8163E8AA87C</t>
  </si>
  <si>
    <t>318125114</t>
  </si>
  <si>
    <t>2F5584F011D158FBE065F8163E8AA87C</t>
  </si>
  <si>
    <t>成都市新都区申报专项债券收回收购三河街道闲置存量土地项目</t>
  </si>
  <si>
    <t>P25510114-0007</t>
  </si>
  <si>
    <t>1111-222222-33-44-555555</t>
  </si>
  <si>
    <t>该地块位于成都市新都区三河街道长龙社区一组、三组、五组，面积39.81亩，土地证号为川（2024）新都区不动产权第0045450号，规划用途为零售商业用地，权利性质出让，四川通源汽车销售有限公司于2021年通过挂牌出让方式取得。</t>
  </si>
  <si>
    <t>2F5623D9C9232418E065F8163E8AA87C</t>
  </si>
  <si>
    <t>2F45BA7767636511E065F8163E8AA87C</t>
  </si>
  <si>
    <t>攀枝花市西区使用专项债券收购存量闲置土地项目(二期)</t>
  </si>
  <si>
    <t>P25510403-0046</t>
  </si>
  <si>
    <t>1111-222222-33-33-666666</t>
  </si>
  <si>
    <t>地块位于攀枝花市西区清香坪(新法院北侧)，面积19212.87平方米，攀枝花市鼎信投资集团有限公司土地使用期限:批发市场用地、零售商业用地、餐饮用地、旅馆用地自2021年12月28 日至2061年12月27 日;城镇住宅用地自 2021年12月28 日至2091年12月27日，土地权属证号:川(2024)攀枝花不动产权 0019494 号，属于企业无力开发地块。攀枝花市鼎信投资集团有限公司已向攀枝花市西区土地储备中心提交申请书，自愿申请将名下位于攀枝花市西区清香坪(新法院北侧)2021-X16#土地由政府进行收储，收储价以评估价 5341.18 万元为基础，下浮 25%后为 4005.89 万元。</t>
  </si>
  <si>
    <t>2F71F40FE3A6733AE065F8163E8AA87C</t>
  </si>
  <si>
    <t>2F6DE36B7C9F2901E065F8163E8AA87C</t>
  </si>
  <si>
    <t>邻水县教育科技和体育局</t>
  </si>
  <si>
    <t>西部智慧产业科技孵化中心建设项目</t>
  </si>
  <si>
    <t>P25511623-0005</t>
  </si>
  <si>
    <t>2503-511623-04-01-399027</t>
  </si>
  <si>
    <t>在广安高新区内，结合园区装备制造、新材料和信息技术优势产业发展基础，围绕新材料、低空经济等专业领域，开展超高强度硬质合金粉末材料、塑料改性材料、装备智能化等领域的技术创新与产业孵化落地，建设“研发+孵化”“互联网+新兴产业”研发转化孵化平台，包括新建创客中心1个，建成集装备制造、数据分析、原型设计制作等为一体的综合试验室20个，购置3D打印设备、数控机床、激光加工设备等科研设施设备300台/套，配备高性能计算服务器、数据采集设备等智能设备50台/套，建成中试生产车间、仓储功能试验区、品质把控试验室为一体的中试平台1个。该项目不涉及新增算力（数据）中心。</t>
  </si>
  <si>
    <t>2F5C2751F49D1B4FE065F8163E8AA87C</t>
  </si>
  <si>
    <t>2F55A3D763586F3FE065F8163E8AA87C</t>
  </si>
  <si>
    <t>叙永县倒流河水库工程渠系项目</t>
  </si>
  <si>
    <t>P22510524-0032</t>
  </si>
  <si>
    <t>2210-510524-04-01-963435</t>
  </si>
  <si>
    <t>新建引水渠道线路总长44.211Km,其中左支渠总长34.074Km、右支渠总长10.147Km。解决6.78万亩灌面，灌区人畜年均供水量105万立方米。
新建引水渠道线路总长44.211Km,其中左支渠总长34.074Km、右支渠总长10.147Km。解决6.78万亩灌面，灌区人畜年均供水量105万立方米。</t>
  </si>
  <si>
    <t>2F446B27EA185DD3E065F8163E8AA87C</t>
  </si>
  <si>
    <t>EBD3C5AFDBD0F8D8E0535EFB480A3022</t>
  </si>
  <si>
    <t>361485 361485 眉山市妇幼保健院</t>
  </si>
  <si>
    <t>眉山市托育服务综合指导中心建设项目</t>
  </si>
  <si>
    <t>P21511400-0013</t>
  </si>
  <si>
    <t>2110-511400-23-01-601131</t>
  </si>
  <si>
    <t>2023-11-06</t>
  </si>
  <si>
    <t>本项目总建筑面积约8000平方米；建设内容包括托育业务用房、婴幼儿照护培训教学及婴幼儿健康研究用房、儿童早期综合健康培训用房、儿童早期综合发展训练区及附属用房等，拟设置托位150个。
本项目建设期为2023年11月至2025年10月</t>
  </si>
  <si>
    <t>王菲</t>
  </si>
  <si>
    <t>E8F075025077BC41E0535EFB480A3F1C</t>
  </si>
  <si>
    <t>2F1DD764B0535FCEE065F8163E8AA87C</t>
  </si>
  <si>
    <t>361485</t>
  </si>
  <si>
    <t>ED05C73939C66420E0535EFB480A311B</t>
  </si>
  <si>
    <t>513222</t>
  </si>
  <si>
    <t>理县</t>
  </si>
  <si>
    <t>381200001 理县兴理国有资本投资运营有限责任公司</t>
  </si>
  <si>
    <t>理县文化广播电视和旅游局</t>
  </si>
  <si>
    <t>理县桃坪羌寨4A级景区基础设施改造建设项目</t>
  </si>
  <si>
    <t>P24513222-0007</t>
  </si>
  <si>
    <t>2411-513222-04-01-282975</t>
  </si>
  <si>
    <t>2027-06-16</t>
  </si>
  <si>
    <t>新建景区游客中心3985平方米，改建景区集散中心6500平方米；新建步游道3.65公里；新建旅游公厕6座；新建公共停车场充电桩35个及其他配套设施等。 新建景区游客中心3985平方米，改建景区集散中心6500平方米；新建步游道3.65公里；新建旅游公厕6座；新建公共停车场充电桩35个及其他配套设施等。</t>
  </si>
  <si>
    <t>肖莉</t>
  </si>
  <si>
    <t>19F7F9589BDD3045E06320C012ACC895</t>
  </si>
  <si>
    <t>2F6C25A816585938E065F8163E8AA87C</t>
  </si>
  <si>
    <t>381200001</t>
  </si>
  <si>
    <t>2F5DC61264045897E065F8163E8AA87C</t>
  </si>
  <si>
    <t>326102101 武胜县林业局</t>
  </si>
  <si>
    <t>武胜县林业局</t>
  </si>
  <si>
    <t>武胜县嘉陵江两岸龙女至沿口段生态修复及利用项目</t>
  </si>
  <si>
    <t>P25511622-0036</t>
  </si>
  <si>
    <t>2504-511622-04-01-653554</t>
  </si>
  <si>
    <t>2025-09-08</t>
  </si>
  <si>
    <t xml:space="preserve">一是实施退化林修复7000亩。对涉及乡镇柏木纯林现状郁闭度0.8以上、树木间距较小、生长状况较差，存在树干弯曲、枯死等立木采用择伐补植、抚育等措施，进行修复，增加林地质量。
二是发展林业特色产业1400亩。对林地坡度&lt;25°，土层厚度≥40厘米，pH值6.0~7.5，林分郁闭度≥0.5的林地。在林下种植食用菌800亩、魔芋600亩，对林地进行复合经营有效增加林地价值，增加林农收入。
</t>
  </si>
  <si>
    <t>2025年第二批次专项债券项目</t>
  </si>
  <si>
    <t>2025-04-25</t>
  </si>
  <si>
    <t>202502002</t>
  </si>
  <si>
    <t>B7B726690B748158F08172A00DF8DA5</t>
  </si>
  <si>
    <t>33922B8DACF70F02E065F8163E8AA87C</t>
  </si>
  <si>
    <t>326102101</t>
  </si>
  <si>
    <t>336FEBD67D823BE0E065F8163E8AA87C</t>
  </si>
  <si>
    <t>348301301 邻水县交通运输局</t>
  </si>
  <si>
    <t>邻水县交通运输局</t>
  </si>
  <si>
    <t>华蓥山隧道及引道工程</t>
  </si>
  <si>
    <t>P19511623-0044</t>
  </si>
  <si>
    <t>2018-510000-48-01-308104</t>
  </si>
  <si>
    <t>本项目路线起于华蓥市城北转盘，向东设石岭岗大桥下穿襄渝铁路上行线桥梁，设框架桥下穿襄渝铁路下行线路基，此后，路线向南经过深沟子、河沟湾、团山梁子，设清溪河大桥上跨清溪河和东风路后进入清溪河河谷，在清溪河南侧经邬家槽、白芷塝、老院子，在老虎咀附近设华蓥山隧道穿越华蓥山，于小坝子附近出隧道，路线向东经过石堰口、油坊湾、柴棚子，在转佛山附近上跨G42沪蓉高速后经过李家湾，终点在新地坝附近与国道210线平交，接一号大道，路线全长15.551公里（其中隧道长6.524公里）。</t>
  </si>
  <si>
    <t>邻水县交通局</t>
  </si>
  <si>
    <t>2025-04-18</t>
  </si>
  <si>
    <t>D96C64FBBE341DBBC038265782C0575</t>
  </si>
  <si>
    <t>32FA2657595A2A51E065F8163E8AA87C</t>
  </si>
  <si>
    <t>348301301</t>
  </si>
  <si>
    <t>C3C49F7032DA07C2E0535EFB480AB0B7</t>
  </si>
  <si>
    <t>333602 邻水县新世纪运业有限公司</t>
  </si>
  <si>
    <t>邻水县交商邮供基础设施建设项目</t>
  </si>
  <si>
    <t>P25511623-0037</t>
  </si>
  <si>
    <t>2501-511623-04-01-777171</t>
  </si>
  <si>
    <t>项目占地约38亩，总建筑面积约43000平方米，包括城乡快递分拣中心约10000平方米，智能配送仓储中心约19760平方米，质检及物流数据中心约2240平方米，下级分拣站约11000平方米，配建248个室外停车位(停车场面积约5000平方米)，建设充电桩130套及配备物流调度车136台，配套建设智能物流分拣设备、现代智能物流监测平台等其他配套基础设施。</t>
  </si>
  <si>
    <t>邻水县新世纪运业有限公司</t>
  </si>
  <si>
    <t>2F482190E78A6526E065F8163E8AA87C</t>
  </si>
  <si>
    <t>3399C141C5D84B36E065F8163E8AA87C</t>
  </si>
  <si>
    <t>333602</t>
  </si>
  <si>
    <t>3374A146BDCE2F14E065F8163E8AA87C</t>
  </si>
  <si>
    <t>324334501 南江县土地收购储备中心</t>
  </si>
  <si>
    <t>自然资源和规划局机关</t>
  </si>
  <si>
    <t>巴中市南江县使用专项债券的跃进片区A-11-02地块等2个地块收回收购存量闲置土地项目</t>
  </si>
  <si>
    <t>P25511922-0052</t>
  </si>
  <si>
    <t>本项目拟收储土地55.1494亩，涉及2个收回收购存量闲置地块：跃进片区A-11-02地块，土地位于集州街道跃进社区，土地面积为18.8764亩；幸福广场C02（2014-8-04）地块，土地位于集州街道观井社区，土地面积为36.2730亩。</t>
  </si>
  <si>
    <t>南江县土地储备中心</t>
  </si>
  <si>
    <t>E8A75C290A1488384B738A59EEAB091</t>
  </si>
  <si>
    <t>332EF82058805394E065F8163E8AA87C</t>
  </si>
  <si>
    <t>324334501</t>
  </si>
  <si>
    <t>331D350E722D7713E065F8163E8AA87C</t>
  </si>
  <si>
    <t>324131501 什邡市土地收购储备中心</t>
  </si>
  <si>
    <t>什邡市国土资源局</t>
  </si>
  <si>
    <t>什邡市收回收购京什东路南段2号存量闲置土地项目</t>
  </si>
  <si>
    <t>P25510682-0007</t>
  </si>
  <si>
    <t>1111-111111-11-11-111178</t>
  </si>
  <si>
    <t>主要内容： 
 1.收回土地：收储土地43.41亩，本项目总投资11570.00万元，其中资本金2570.00万元，占总投资的22.21%，资本金来源于财政预算资金；计划发行专项债券融资9000.00万元，占总投资的77.79%。
 本项目建设期为2025年1月至2025年12月。 
预期效益： 
 1.经济效益：本项目预计债券发行期限为7年，可实现的运营收入主要为土地出让收入，预计债券存续期内可实现项目净收入为11946.43亿元。 
 2.社会效益：项目建成后，可以更好的显化土地价值，并以此综合平衡经营性用地与基础设施用地、商业用地、居住用地、公益性用地之间的前期开发成本。</t>
  </si>
  <si>
    <t>什邡市土地收购储备中心</t>
  </si>
  <si>
    <t>36B4D8EFB1540DB84E4D9BFB47644F6</t>
  </si>
  <si>
    <t>337055C7B8BF6AC2E065F8163E8AA87C</t>
  </si>
  <si>
    <t>324131501</t>
  </si>
  <si>
    <t>337054E0F4376ACCE065F8163E8AA87C</t>
  </si>
  <si>
    <t>成都东部新区申报专项债券回收收购三岔街道83.42亩闲置存量土地项目</t>
  </si>
  <si>
    <t>P25510100-0048</t>
  </si>
  <si>
    <t>0000-123456-00-00-654321</t>
  </si>
  <si>
    <t>本项目拟收回位于成都东部新区三岔街道国兴村1组，板桥村12组的DB2021-71号存量土地，面积83.42亩。该土地已纳入成都东部新区2025年度土地储备计划。证载用途为“城镇住宅用地、商业用地”。该地块土地成本为63,773.47万元（合同价+指标价，不包括利息及其他投入）。经专业机构评估，该地块评估价为40,651.02万元。经成都东部新区闲置存量土地决策机构决策，该地块收回收购价在收地基础价上下浮5%，确定收回收购价为38,618.47万元。</t>
  </si>
  <si>
    <t>336119EB62841114E065F8163E8AA87C</t>
  </si>
  <si>
    <t>335CA64F4CB53B88E065F8163E8AA87C</t>
  </si>
  <si>
    <t>成都东部新区申报专项债券收回收购三岔街道19.36亩闲置存量土地项目</t>
  </si>
  <si>
    <t>P25510100-0049</t>
  </si>
  <si>
    <t>本项目拟收储土地19.36亩。涉及1个收回收购地块、19.36亩。
项目拟收回收购地块1个，地块总面积19.36亩，土地用途为住宅用地，收回收购价为651.70万元/亩，闲置（停工）原因为企业无意愿开发，已纳入土地市场动态监测监管系统中的处置存量闲置土地清单和成都东部新区2025年度土地储备计划。</t>
  </si>
  <si>
    <t>3361CD9F18DB5BAFE065F8163E8AA87C</t>
  </si>
  <si>
    <t>335EC0EFE3AC1FC4E065F8163E8AA87C</t>
  </si>
  <si>
    <t>324141 仁寿县土地储备中心</t>
  </si>
  <si>
    <t>仁寿县规划和自然资源局</t>
  </si>
  <si>
    <t>眉山市仁寿县收回收购2021-62号地块存量闲置土地项目</t>
  </si>
  <si>
    <t>P25511421-0030</t>
  </si>
  <si>
    <t>X2XX-XXXXXX-XX-XX-XXXXXX</t>
  </si>
  <si>
    <t>本项目拟收储土地32.52亩，涉及1个地块。2021-62号地块位（以下简称“该地块”)于仁寿县天府仁寿大道旁，共32.52亩；证载用途为住宅用地，由仁寿瑞都置地有限公司于2021年12月通过拍卖方式取得。受房地产市场变化、疫情影响，企业无意愿继续开发此地块。经协商，仁寿瑞都置地有限公司与仁寿县土地储备中心达成收购协议，拟通过申请专项债券资金收回收购该闲置地块。</t>
  </si>
  <si>
    <t>钟伟</t>
  </si>
  <si>
    <t>2025-04-27</t>
  </si>
  <si>
    <t>AE9765A24E84E16883D3D9B1B9AED05</t>
  </si>
  <si>
    <t>33BA8CCF072E72A0E065F8163E8AA87C</t>
  </si>
  <si>
    <t>324141</t>
  </si>
  <si>
    <t>337E1364536C1DF6E065F8163E8AA87C</t>
  </si>
  <si>
    <t>324001001 土地储备整理中心</t>
  </si>
  <si>
    <t>巴中市自然资源和规划局巴州分局</t>
  </si>
  <si>
    <t>巴中市巴州区盘兴陇桥片区收回收购存量闲置土地项目</t>
  </si>
  <si>
    <t>P25511902-0008</t>
  </si>
  <si>
    <t>巴中市巴州区盘兴陇桥片区收回收购存量闲置土地项目拟收回收购存量闲置土地4宗，共87.48亩。其中商住用地25.23亩，商业用地62.25亩。项目土地收回收购后可出让土地面积87.48亩，其中商住用地25.23亩，商业用地62.25亩。</t>
  </si>
  <si>
    <t>土地储备整理中心</t>
  </si>
  <si>
    <t>2E13541CC904983B9FAF3930DC135F3</t>
  </si>
  <si>
    <t>33599F7A105A6336E065F8163E8AA87C</t>
  </si>
  <si>
    <t>332E80E539EF25FEE065F8163E8AA87C</t>
  </si>
  <si>
    <t>德阳市旌阳区发展和改革局</t>
  </si>
  <si>
    <t>旌北黄河新区智慧城市新基建基础设施建设</t>
  </si>
  <si>
    <t>P22510603-0058</t>
  </si>
  <si>
    <t>2206-510603-04-01-164282</t>
  </si>
  <si>
    <t>建设旌北新区新型基础设施示范点，搭建AIOT智控平台，配智慧交通、智慧商业、智慧街区、智慧社区、智慧休闲、智慧照明等子系统，建设微基站1420套、综合箱400套，智慧灯杆420套、数字公交站130座等配套基础设施智慧化改造，以及区域停车场智慧化改造，便民设施智慧化改造。</t>
  </si>
  <si>
    <t>本项目为续发项目，2023年、2024年续发。本单位承诺，项目建设内容真实，项目建设不新增隐形债务，不存在信息系统重复建设情况，不存在新增巨幅大屏等新形象工程。</t>
  </si>
  <si>
    <t>3359BB3764DB72FCE065F8163E8AA87C</t>
  </si>
  <si>
    <t>ED91B04C768F3BEDE0535EFB480A4D8E</t>
  </si>
  <si>
    <t>成都市金堂县申报专项债券收回收购栖贤街道58.2156亩闲置存量地项目</t>
  </si>
  <si>
    <t>P25510121-0008</t>
  </si>
  <si>
    <t>2404-511802-02-01-000000</t>
  </si>
  <si>
    <t>本项目拟收储土地58.2156亩，涉及一个收回收购地块。宗地位于金堂县栖贤街道规划康沱路西侧，规划月航路东侧（三星片区d-15-01地块）。本宗土地属于企业无力继续开发的土地，已纳入存量闲置土地清单。</t>
  </si>
  <si>
    <t>33474C2A99A0730EE065F8163E8AA87C</t>
  </si>
  <si>
    <t>2F4A4BD03BDA4992E065F8163E8AA87C</t>
  </si>
  <si>
    <t>巴中市恩阳区使用专项债券收回收购C-01-08地块、A12-07地块存量闲置土地储备项目</t>
  </si>
  <si>
    <t>P25511903-0010</t>
  </si>
  <si>
    <t>0000-000000-00-00-250402</t>
  </si>
  <si>
    <t>本项目对恩阳区C-01-08地块、A12-07地块存量闲置土地进行收储，合计175.14亩。本项目效益特别明显，公益性显著，并具有长期的社会效益和经济效益。项目运营期间现金流稳定，可用于偿还专项债券本息的资金为27152.90万元，还本付息总额23664.00万元，偿债备付率为1.15，满足还本付息的资金要求。</t>
  </si>
  <si>
    <t>2025-04-19</t>
  </si>
  <si>
    <t>3322E3B118BA5197E065F8163E8AA87C</t>
  </si>
  <si>
    <t>330445C0E8E12A49E065F8163E8AA87C</t>
  </si>
  <si>
    <t>324603601 绵阳市安州区土地统征储备中心</t>
  </si>
  <si>
    <t>绵阳市安州区自然资源局机关</t>
  </si>
  <si>
    <t>绵阳市安州区收回土地储备项目（二）</t>
  </si>
  <si>
    <t>P25510705-0008</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</si>
  <si>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国家发展改革委关于实施妥善处置闲置存量土地若干政策措施的通知》等，为收回土地提供了法律依据。本项目拟收储土地244.36亩，涉及3个收回地块244.36亩。</t>
  </si>
  <si>
    <t>安县土地统征储备办公室</t>
  </si>
  <si>
    <t>3474367E3DE4EE4B2927A8C3FFF2860</t>
  </si>
  <si>
    <t>336D65F933553500E065F8163E8AA87C</t>
  </si>
  <si>
    <t>324603601</t>
  </si>
  <si>
    <t>2F6CCB0469D91F7DE065F8163E8AA87C</t>
  </si>
  <si>
    <t>236024 巴中市恩阳区田科农业开发有限责任公司</t>
  </si>
  <si>
    <t>巴中市恩阳区元窝片区城中村改造项目</t>
  </si>
  <si>
    <t>P25511903-0015</t>
  </si>
  <si>
    <t>2504-511903-04-01-655982</t>
  </si>
  <si>
    <t>本项目改造元窝片区城中村595户，征收拆迁总建筑面积约12.01万平方米，征收地块约617.24亩，购置安置还房593户，建筑面积4.94万平方米。
本项目改造元窝片区城中村595户，征收拆迁总建筑面积约12.01万平方米，征收地块约617.24亩，购置安置还房593户，建筑面积4.94万平方米。</t>
  </si>
  <si>
    <t>巴中市恩阳区田科农业开发有限责任公司</t>
  </si>
  <si>
    <t>331D350E72227713E065F8163E8AA87C</t>
  </si>
  <si>
    <t>3322E3B1184C5197E065F8163E8AA87C</t>
  </si>
  <si>
    <t>236024</t>
  </si>
  <si>
    <t>33201BFD97332002E065F8163E8AA87C</t>
  </si>
  <si>
    <t>423315302 广元市自然资源局朝天区事务中心</t>
  </si>
  <si>
    <t>广元市自然资源局朝天区分局</t>
  </si>
  <si>
    <t>广元市朝天区使用专项债券收回收购朝天区金堆新区存量闲置土地项目</t>
  </si>
  <si>
    <t>P25510812-0009</t>
  </si>
  <si>
    <t>2030-06-01</t>
  </si>
  <si>
    <t>本拟收回收购项目为位于广元市朝天区金堆新区的存量闲置士地，共涉及2个收回收购地块，总面积约为98.95亩，本项目总投资6893.00万元，其中，收回收购土地费用6100.00万元、债券发行费用122.00万元，债券利息用671.00万元。本项目预期实现土地出让收益8507.24万元，经济效益显著。</t>
  </si>
  <si>
    <t>王梁莹菲</t>
  </si>
  <si>
    <t>337E730CDA7245E5E065F8163E8AA87C</t>
  </si>
  <si>
    <t>339664F09F64561BE065F8163E8AA87C</t>
  </si>
  <si>
    <t>423315302</t>
  </si>
  <si>
    <t>337EF7887B127B7BE065F8163E8AA87C</t>
  </si>
  <si>
    <t>434234 筠连川煤芙蓉新维煤业有限公司</t>
  </si>
  <si>
    <t>新维煤矿智能化综采工作面建设</t>
  </si>
  <si>
    <t>P25511527-0010</t>
  </si>
  <si>
    <t>2504-511527-04-01-653185</t>
  </si>
  <si>
    <t>2025-04-17</t>
  </si>
  <si>
    <t>践行智能化赋能安全发展理念，规划建设2113智能化综采工作面，主要建设内容包括2113智能化工作面井巷工程1777m（准备巷道159m，回采巷道1618m），瓦斯治理钻孔工程19.3933万m，购置智能化综采工作面设备、控制系统221台（套）并安装完成。</t>
  </si>
  <si>
    <t>谯石</t>
  </si>
  <si>
    <t>2025-04-24</t>
  </si>
  <si>
    <t>32E29FC68BCB71A3E065F8163E8AA87C</t>
  </si>
  <si>
    <t>33704FC04FE63BFFE065F8163E8AA87C</t>
  </si>
  <si>
    <t>434234</t>
  </si>
  <si>
    <t>336FF064385D3E27E065F8163E8AA87C</t>
  </si>
  <si>
    <t>324133103 安岳县土地矿产储备交易中心</t>
  </si>
  <si>
    <t>安岳县自然资源和规划局</t>
  </si>
  <si>
    <t>资阳市安岳县申报专项债券收回收购石桥31号等2宗地138.62亩闲置存量地项目</t>
  </si>
  <si>
    <t>P25512021-0006</t>
  </si>
  <si>
    <t>1111-777777-22-33-000000</t>
  </si>
  <si>
    <t>本项目拟收储土地138.62亩，为收回2宗存量闲置地块，两宗地块已纳入安岳县2025年度土地储备计划，已纳入闲置存量土地项目清单。地块一：石桥31号地块位于石桥街道柠都大道旁，面积71.23亩。地块二：石桥20－2号地块位于石桥街道柠都大道东段，面积67.39亩。</t>
  </si>
  <si>
    <t>安岳县土地矿产储备交易中心</t>
  </si>
  <si>
    <t>861EB5EE6B444D89B8F7DE2F9D8B599</t>
  </si>
  <si>
    <t>3373420176373BD8E065F8163E8AA87C</t>
  </si>
  <si>
    <t>324133103</t>
  </si>
  <si>
    <t>2F58C1A18B6237BFE065F8163E8AA87C</t>
  </si>
  <si>
    <t>自贡市自流井区使用专项债券收回收购贡舒片区D4-17地块存量闲置土地项目</t>
  </si>
  <si>
    <t>P25510302-0009</t>
  </si>
  <si>
    <t>自贡市自流井区使用专项债券收回收购贡舒片区D4-17地块存量闲置土地项目，自贡市自流井区土地储备中心使用专项债券收回收购贡舒片区D4-17地块存量闲置土地，项目总投资5,360.00万元，发行专项债券4,000.00万元，本息覆盖率1.22倍。</t>
  </si>
  <si>
    <t>2025-04-29</t>
  </si>
  <si>
    <t>33E252EE525C0F9DE065F8163E8AA87C</t>
  </si>
  <si>
    <t>3383B247DE18012FE065F8163E8AA87C</t>
  </si>
  <si>
    <t>324360101 古蔺县自然资源和规划局</t>
  </si>
  <si>
    <t>古蔺县自然资源和规划局</t>
  </si>
  <si>
    <t>古蔺县西区客运站东南侧商住用地3号地块收回收购存量闲置土地项目</t>
  </si>
  <si>
    <t>P25510525-0060</t>
  </si>
  <si>
    <t>2565-568456-22-66-258668</t>
  </si>
  <si>
    <t>本项目已纳入《古蔺县2025年度土地储备计划》，拟收回收购存量闲置土地共1宗，位于古蔺县彰德街道联合村，宗地面积共52.78亩，计划出让土地49.69亩，其中，城镇住宅用地27.49亩，商业用地22.20亩。</t>
  </si>
  <si>
    <t>古蔺县国土资源局</t>
  </si>
  <si>
    <t>65ED778A10E447F919ED76199BC68EA</t>
  </si>
  <si>
    <t>3373D2467E7D5E4CE065F8163E8AA87C</t>
  </si>
  <si>
    <t>324360101</t>
  </si>
  <si>
    <t>3371F10162CF15CDE065F8163E8AA87C</t>
  </si>
  <si>
    <t>236023 巴中市恩阳区岷远建设工程管理有限公司</t>
  </si>
  <si>
    <t>巴中市恩阳区莲子山片区城中村改造项目</t>
  </si>
  <si>
    <t>P25511903-0014</t>
  </si>
  <si>
    <t>2504-511903-04-01-599249</t>
  </si>
  <si>
    <t>改造莲子山片区城中村901户，征收拆迁总建筑面积约24.09万平方米，征收地块约875.05亩，购置安置还房895户，建筑面积8.02万平方米。
改造莲子山片区城中村901户，征收拆迁总建筑面积约24.09万平方米，征收地块约875.05亩，购置安置还房895户，建筑面积8.02万平方米。</t>
  </si>
  <si>
    <t>巴中市恩阳区岷远建设工程管理有限公司</t>
  </si>
  <si>
    <t>331C9466131235A6E065F8163E8AA87C</t>
  </si>
  <si>
    <t>33231502553D6755E065F8163E8AA87C</t>
  </si>
  <si>
    <t>236023</t>
  </si>
  <si>
    <t>33203D3422713781E065F8163E8AA87C</t>
  </si>
  <si>
    <t>乐山市市本级使用专项债券收回收购山东高速A地块项目</t>
  </si>
  <si>
    <t>P25511100-0036</t>
  </si>
  <si>
    <t>1111-111111-11-11-000003</t>
  </si>
  <si>
    <t>2025-06-11</t>
  </si>
  <si>
    <t>本项目拟收储土地110.59亩。涉及1个收回收购地块，位于中心城区乐峨路与辜李坝互通交汇处的一宗城镇住宅用地、商服用地土地。面积110.59亩。预计债券发行期限为7年，可实现的运营收入主要为土地出让收入，预计债券存续期内可实现项目净收入为1736.27万元</t>
  </si>
  <si>
    <t>336B8D3EAF2842DBE065F8163E8AA87C</t>
  </si>
  <si>
    <t>2F6E3B0934C8432FE065F8163E8AA87C</t>
  </si>
  <si>
    <t>自贡市（市本级）使用专项债券的J4-13地块、J6-53地块收回收购存量闲置土地项目</t>
  </si>
  <si>
    <t>P25510300-0030</t>
  </si>
  <si>
    <t>5101-202504-04-25-123456</t>
  </si>
  <si>
    <t>本项目拟收回收购土地203.7171亩，其中J4-13地块70.3988亩，J6-53地块133.3183亩。本项目拟收回收购土地203.7171亩，其中J4-13地块70.3988亩，J6-53地块133.3183亩。</t>
  </si>
  <si>
    <t>33BD220606530257E065F8163E8AA87C</t>
  </si>
  <si>
    <t>339283C90185344AE065F8163E8AA87C</t>
  </si>
  <si>
    <t>利州西路（东风坪黎家沟片区）棚户区改造项目二号安置点</t>
  </si>
  <si>
    <t>P21510800-0023</t>
  </si>
  <si>
    <t>2019-510800-47-01-362928</t>
  </si>
  <si>
    <t>本项目拟改造总户数169户，总改造建筑面积351亩。本项目总用地面积50.62亩，拟新建安置房466户，安置房用地面积33743.38平方米。拟新建安置房总建筑面积76868.12平方米，其中住宅面积51177.43平方米，地上非住宅用房建筑面积4457.44平方米，地下室建筑面积21233.25平方米。相应配套基础设施建设。</t>
  </si>
  <si>
    <t>3354C0D703A309B5E065F8163E8AA87C</t>
  </si>
  <si>
    <t>D8476B0EE538AE42E0535EFB480A87C5</t>
  </si>
  <si>
    <t>423701 东兴区自然资源和规划局</t>
  </si>
  <si>
    <t>东兴区自然资源和规划局</t>
  </si>
  <si>
    <t>内江市东兴区使用专项债券收回收购A-02-01存量闲置土地(40.16亩)</t>
  </si>
  <si>
    <t>P25511011-0042</t>
  </si>
  <si>
    <t>2504-222333-04-01-555222</t>
  </si>
  <si>
    <t>2028-06-10</t>
  </si>
  <si>
    <t>A-02-01地块位于东兴区华新路东侧、新国路南侧、新旗路北侧，面积 40.16 亩，内江和胜房地产开发有限公司(现更名为内江汉江房地产开发有限公司)于2023年通过拍卖方式以 10000.09万元取得。经评估，本地块评估价格为 9975.99 万元，本项目拟于 2025 年按评估价的 92%约9177.91万元收回该宗地。</t>
  </si>
  <si>
    <t>内江市国土资源局东兴分局</t>
  </si>
  <si>
    <t>2025-04-28</t>
  </si>
  <si>
    <t>84078DF47134A84830F9041D5E319FB</t>
  </si>
  <si>
    <t>33D5752CBC2A02E5E065F8163E8AA87C</t>
  </si>
  <si>
    <t>423701</t>
  </si>
  <si>
    <t>33D46301324C4D21E065F8163E8AA87C</t>
  </si>
  <si>
    <t>324001001 雅安市雨城区土地整理储备中心</t>
  </si>
  <si>
    <t>雅安市雨城区自然资源和规划局</t>
  </si>
  <si>
    <t>雅安市雨城区2025年收回收购存量闲置土地项目（一）</t>
  </si>
  <si>
    <t>P25511802-0016</t>
  </si>
  <si>
    <t>XXXX-1XXXXX-XX-XX-XXXXXX</t>
  </si>
  <si>
    <t>本项目拟收储雅安蜀天新城置业有限责任公司位于雨城区草坝镇龙舟路6号的存量闲置未开发土地56亩，拟收储地块在城镇开发边界内，已纳入雨城区2025年度土地储备计划。本项目不涉及新增土地储备。C-10-15地块由雅安蜀天新城开发建设有限责任公司于2020年1月1日通过雅安市公共资源交易服务中心竞得地块使用权，由其下属子公司雅安蜀天新城置业有限公司开发。</t>
  </si>
  <si>
    <t>杨斯婕</t>
  </si>
  <si>
    <t>2F2C551DB7787819E065F8163E8AA87C</t>
  </si>
  <si>
    <t>337E076A39381995E065F8163E8AA87C</t>
  </si>
  <si>
    <t>3306DECF9A9733AFE065F8163E8AA87C</t>
  </si>
  <si>
    <t>绵阳市安州区收回土地储备项目（一）</t>
  </si>
  <si>
    <t>P25510705-0009</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</si>
  <si>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国家发展改革委关于实施妥善处置闲置存量土地若干政策措施的通知》等，为收回土地提供了法律依据。本项目拟收储土地345.41亩，涉及３个收回地块345.41亩。</t>
  </si>
  <si>
    <t>336D65F933073500E065F8163E8AA87C</t>
  </si>
  <si>
    <t>2F6C60376A1D73DCE065F8163E8AA87C</t>
  </si>
  <si>
    <t>成都东部新区申报专项债券收回收购三岔街道49.67亩闲置存量土地项目</t>
  </si>
  <si>
    <t>P25510100-0053</t>
  </si>
  <si>
    <t>该地块位于成都东部新区三岔街道清水堰村3组，面积49.67亩，拟收回收购地块已纳入成都东部新区2025年度土地储备计划。已纳入土地市场动态监测与监管系统存量闲置土地清单，地块权属清晰，不存在抵押、质押、查封情况，位于城镇开发边界内，不存在限制性开发情况，未取得其他专项债券或专项贷款。该地块土地成本为29800.04万元（合同价+指标价，不包括利息及其他投入）。经专业机构评估，该地块评估价为22913.94万元。经成都东部新区国土空间规划委员会审议决策，该地块收回收购价在收地基础价上下浮5%，确定收回收购价为21768.24万元。</t>
  </si>
  <si>
    <t>33620A14E4927897E065F8163E8AA87C</t>
  </si>
  <si>
    <t>335F0BFEB7D53CACE065F8163E8AA87C</t>
  </si>
  <si>
    <t>成都东部新区申报专项债券收回收购三岔街道89.94亩闲置存量土地项目</t>
  </si>
  <si>
    <t>P25510100-0050</t>
  </si>
  <si>
    <t>本项目拟收储土地89.94亩。涉及1个收回收购地块、89.94亩。
项目拟收回收购地块1个，地块总面积89.94亩，土地用途为住宅用地，收回收购价为462.97万元/亩，闲置（停工）原因为企业无意愿开发，已纳入土地市场动态监测监管系统中的处置存量闲置土地清单和成都东部新区2025 年度土地储备计划。</t>
  </si>
  <si>
    <t>336214F1E56C7F94E065F8163E8AA87C</t>
  </si>
  <si>
    <t>335F2807D9E848B7E065F8163E8AA87C</t>
  </si>
  <si>
    <t>古蔺县西区客运站东南侧商住用地1号地块收回收购存量闲置土地项目</t>
  </si>
  <si>
    <t>P25510525-0057</t>
  </si>
  <si>
    <t>2565-568456-22-66-258667</t>
  </si>
  <si>
    <t>本项目已纳入《古蔺县2025年度土地储备计划》，拟收回收购存量闲置土地共1宗，位于古蔺县彰德街道联合村，宗地面积共101.33亩，计划出让土地面积96.18亩，其中，城镇住宅用地60.79亩，商业用地35.39亩。</t>
  </si>
  <si>
    <t>3373657F179A3220E065F8163E8AA87C</t>
  </si>
  <si>
    <t>33705E5A2EAC6EF8E065F8163E8AA87C</t>
  </si>
  <si>
    <t>成都市简阳市申报专项债券收回收购石桥街道闲置存量土地打包项目</t>
  </si>
  <si>
    <t>P25510185-0022</t>
  </si>
  <si>
    <t>本项目拟收储土地108.37 亩。涉及2个收回收购地块、108.37 亩。地块已纳入简阳市2025年度土地储备计划。本项目不涉及新增土地储备。地块一：成都市简阳市石桥街道利民社区2、3组地块
该地块位于成都市简阳市石桥街道利民社区2、3组，面积66.32亩。地块二：成都市简阳市石桥街道利民社区2、3组地块
该地块位于成都市简阳市石桥街道利民社区 2、3 组，面积 42.05 亩。</t>
  </si>
  <si>
    <t>338026E1F83278C9E065F8163E8AA87C</t>
  </si>
  <si>
    <t>337D9C3BF9D66C5CE065F8163E8AA87C</t>
  </si>
  <si>
    <t>绵阳市安州区收回土地储备项目（三）</t>
  </si>
  <si>
    <t>P25510705-0010</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</si>
  <si>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国家发展改革委关于实施妥善处置闲置存量土地若干政策措施的通知》等，为收回土地提供了法律依据。本项目拟收储土地86.35亩，涉及2个收回地块86.35亩。</t>
  </si>
  <si>
    <t>336DA5D569214F71E065F8163E8AA87C</t>
  </si>
  <si>
    <t>2F6C8ABE40510696E065F8163E8AA87C</t>
  </si>
  <si>
    <t>423172101 自贡市大安区土地储备中心</t>
  </si>
  <si>
    <t>2025年四川省自贡市大安区土地储备专项债券（一期）</t>
  </si>
  <si>
    <t>P25510304-0009</t>
  </si>
  <si>
    <t>本项目计划在自贡市大安区收回收购闲置存量建设用地1宗，地块位于自贡市大安区大山铺组团B-25（2），面积为80.48亩，该用地类型为商服用地，电子监管号5103002014B00431；结合自贡市大安区国土空间规划和可持续发展规划，形成可供应出让的商服土地80.48亩。</t>
  </si>
  <si>
    <t>自贡市大安区土地储备中心</t>
  </si>
  <si>
    <t>3C85D0D59CD466EA6C076F5647DF6C1</t>
  </si>
  <si>
    <t>3381D84531FE3238E065F8163E8AA87C</t>
  </si>
  <si>
    <t>423172101</t>
  </si>
  <si>
    <t>32F99768C27B2A4DE065F8163E8AA87C</t>
  </si>
  <si>
    <t>遂宁市市本级使用专项债券高新区（XC20-01-07、XC15-02-16、XC24-11-02）地块土地储备项目</t>
  </si>
  <si>
    <t>P25510900-0021</t>
  </si>
  <si>
    <t>XXXX-XXXXXX-XX-XX-XXXX10</t>
  </si>
  <si>
    <t>遂宁市市本级使用专项债券高新区（XC20-01-07、XC15-02-16、XC24-11-02）地块土地储备项目，遂宁市土地储备中心使用专项债券收回收购高新区XC20-01-07、XC15-02-16、XC24-11-02等三个地块进行土地储备，项目总投32,977.80万元，拟发行专项债券2,800.00万元，本息覆盖倍数14.23倍。</t>
  </si>
  <si>
    <t>33EC44ADFD1E6C13E065F8163E8AA87C</t>
  </si>
  <si>
    <t>336FEB81D40D3BEAE065F8163E8AA87C</t>
  </si>
  <si>
    <t>乐山市沙湾区2025年城中村改造项目一期</t>
  </si>
  <si>
    <t>P24511111-0029</t>
  </si>
  <si>
    <t>2411-511111-04-01-350539</t>
  </si>
  <si>
    <t>本项目拆迁范围主要位于乐山市沙湾区沫东片区，新都片区，农场片区，涉及集体土地约554.81亩，征拆建筑物主体面积约64098.59㎡，涉及拆迁户数共400户，政府组织村民购买商品房屋600套安置900人，面积约37800平米。</t>
  </si>
  <si>
    <t>3361664D5876308BE065F8163E8AA87C</t>
  </si>
  <si>
    <t>3360EF03690A03BEE065F8163E8AA87C</t>
  </si>
  <si>
    <t>成都东部新区申报专项债券收回收购三岔街道20.90亩闲置存量土地项目</t>
  </si>
  <si>
    <t>P25510100-0052</t>
  </si>
  <si>
    <t>该地块位于成都东部新区三岔街道板桥村6、7、13、14组，面积20.90亩。拟收回收购地块已纳入成都东部新区2025年度土地储备计划。已纳入土地市场动态监测与监管系统存量闲置土地清单，地块权属清晰，不存在抵押、质押、查封情况，位于城镇开发边界内，不存在限制性开发情况，未取得其他专项债券或专项贷款。该地块土地成本为11525.08万元（合同价+指标价，不包括利息及其他投入）。经专业机构评估，该地块评估价为10076.01万元。经成都东部新区国土空间规划委员会审议决策，该地块收回收购价在收地基础价上下浮5%，确定收回收购价为9572.21万元。</t>
  </si>
  <si>
    <t>33622770AAEC094AE065F8163E8AA87C</t>
  </si>
  <si>
    <t>335FD8874018147FE065F8163E8AA87C</t>
  </si>
  <si>
    <t>324149102 达州市达川区土地收购储备中心</t>
  </si>
  <si>
    <t>达州市达川区自然资源局</t>
  </si>
  <si>
    <t>达州市自然资源和规划局</t>
  </si>
  <si>
    <t>达州市达川区2019-16号地块闲置存量土地收回收购项目</t>
  </si>
  <si>
    <t>P25511721-0014</t>
  </si>
  <si>
    <t>2503-511703-04-01-842978</t>
  </si>
  <si>
    <t>本项目拟收回收购的土地共一宗，为2019-16号地块（收回收购），面积为 13.22 亩。本项目拟收回收购的土地共一宗，为2019-16号地块（收回收购），面积为 13.22 亩。本项目拟收回收购的土地共一宗，为2019-16号地块（收回收购），面积为 13.22 亩。</t>
  </si>
  <si>
    <t>孙冬梅</t>
  </si>
  <si>
    <t>F021D8DF53748B7B39DFDE79646B7BB</t>
  </si>
  <si>
    <t>339B9BB40E760FA7E065F8163E8AA87C</t>
  </si>
  <si>
    <t>324149102</t>
  </si>
  <si>
    <t>2F7F4B58F4EB415FE065F8163E8AA87C</t>
  </si>
  <si>
    <t>236025 巴中市恩阳区和嘉建设发展有限公司</t>
  </si>
  <si>
    <t>巴中市恩阳区赵台片区城中村改造项目</t>
  </si>
  <si>
    <t>P25511903-0013</t>
  </si>
  <si>
    <t>2504-511903-04-01-496581</t>
  </si>
  <si>
    <t>改造赵台片区城中村1287户，征收拆迁总建筑面积约25.4万平方米，征收地块约1256.67亩，购置安置还房1284户，建筑面积9.84万平方米。
改造赵台片区城中村1287户，征收拆迁总建筑面积约25.4万平方米，征收地块约1256.67亩，购置安置还房1284户，建筑面积9.84万平方米。</t>
  </si>
  <si>
    <t>巴中市恩阳区和嘉建设发展有限公司</t>
  </si>
  <si>
    <t>331CE4B737804E86E065F8163E8AA87C</t>
  </si>
  <si>
    <t>33223E5191A30F5CE065F8163E8AA87C</t>
  </si>
  <si>
    <t>236025</t>
  </si>
  <si>
    <t>331F9FD7EDFB71D2E065F8163E8AA87C</t>
  </si>
  <si>
    <t>达州市达川区2019-23号地块闲置存量土地收回收购项目</t>
  </si>
  <si>
    <t>P25511721-0017</t>
  </si>
  <si>
    <t>2503-511703-04-01-911175</t>
  </si>
  <si>
    <t xml:space="preserve">本项目拟收回收购的土地共一宗，为2019-23号地块（收回收购），面积28.84亩。
本项目拟收回收购的土地共一宗，为2019-23号地块（收回收购），面积28.84亩。
本项目拟收回收购的土地共一宗，为2019-23号地块（收回收购），面积28.84亩。
</t>
  </si>
  <si>
    <t>339B9BB40EBD0FA7E065F8163E8AA87C</t>
  </si>
  <si>
    <t>2F862E7FF6AC3C82E065F8163E8AA87C</t>
  </si>
  <si>
    <t>381499330 四川简州空港建设集团有限公司</t>
  </si>
  <si>
    <t>简阳市高铁片区城中村改造项目</t>
  </si>
  <si>
    <t>P25510185-0029</t>
  </si>
  <si>
    <t>2504-510185-04-01-567053</t>
  </si>
  <si>
    <t>本项目建设内容为新建片区内的城中村改造。项目主要涉及简阳市简城街道，东靠成渝高速，南至万汇中心，西临棉丰社区，北靠简三路。本次城中村改造范围约1653.26亩，实施范围内集体建设用地约1653.26亩，集体建设用地占比100%。涉及户数317户，其中集体土地317户，共计1179人。采用房票方式进行安置。</t>
  </si>
  <si>
    <t>付浩</t>
  </si>
  <si>
    <t>3356AA61FA9E6934E065F8163E8AA87C</t>
  </si>
  <si>
    <t>3386D6519EA45B73E065F8163E8AA87C</t>
  </si>
  <si>
    <t>381499330</t>
  </si>
  <si>
    <t>3382DBCA4E892478E065F8163E8AA87C</t>
  </si>
  <si>
    <t>324778 盐边县土地矿产储备开发中心</t>
  </si>
  <si>
    <t>盐边县自然资源和规划局</t>
  </si>
  <si>
    <t>攀枝花市盐边县使用专项债券收回收购YP2019-16#宗地存量闲置土地项目</t>
  </si>
  <si>
    <t>P25510422-0048</t>
  </si>
  <si>
    <t>2504-511900-04-01-754258</t>
  </si>
  <si>
    <t>本项目拟收储土地25.74亩，涉及1宗收回收购地块，为YP2019-16#宗地，YP2019-16#地块位于盐边县新政务中心东侧，面积25.74亩。目前，该地块已完成价格评估，该地块评估价格为2368.3万元，盐边县土地矿产储备开发中心已完成收回收购决策及意向协议签订工作。</t>
  </si>
  <si>
    <t>章建军</t>
  </si>
  <si>
    <t>2F312C1E450E7721E065F8163E8AA87C</t>
  </si>
  <si>
    <t>33817781EED40817E065F8163E8AA87C</t>
  </si>
  <si>
    <t>324778</t>
  </si>
  <si>
    <t>33808A9537F5246CE065F8163E8AA87C</t>
  </si>
  <si>
    <t>成都市金堂县申报专项债券收回收购淮州新城三溪片区82.9377亩闲置存量地项目</t>
  </si>
  <si>
    <t>P25510121-0004</t>
  </si>
  <si>
    <t>2404-511802-02-02-000000</t>
  </si>
  <si>
    <t>本项目拟收储土地82.9377亩，涉及一个收回收购地块。宗地位于金堂县淮州新城三溪片区南北干道以西、东西干道以南(16(I.A)-e-04-02地块)。本宗土地属于企业无力继续开发的土地，已纳入存量闲置土地清单。</t>
  </si>
  <si>
    <t>33553118D2997308E065F8163E8AA87C</t>
  </si>
  <si>
    <t>2F20CC1C430C40CCE065F8163E8AA87C</t>
  </si>
  <si>
    <t>内江市东兴区东新片区城中村改造项目</t>
  </si>
  <si>
    <t>P25511011-0021</t>
  </si>
  <si>
    <t>2504-511011-04-01-210404</t>
  </si>
  <si>
    <t>本项目建设内容包括征地拆迁、拆除外运、政府组织村民购买存量商品房等。其中拟拆迁房屋总建筑面积约269632.25平方米，其中住宅面积261287平方米，非住宅面积8345.25平方米。片区改造户数1630户，涉及改造人数8193人。由政府组织村民购置存量商品房建筑面积245790平方米，安置户数1630户。</t>
  </si>
  <si>
    <t>2025-04-21</t>
  </si>
  <si>
    <t>330A4E2E6F892A3EE065F8163E8AA87C</t>
  </si>
  <si>
    <t>3305EFA09D362A43E065F8163E8AA87C</t>
  </si>
  <si>
    <t>巴中市南江县使用专项债券的东榆镇P08-01地块收回收购存量闲置土地项目</t>
  </si>
  <si>
    <t>P25511922-0053</t>
  </si>
  <si>
    <t>0000-000000-00-00-000004</t>
  </si>
  <si>
    <t xml:space="preserve">主要内容： 
本项目拟收储土地143.9029亩，涉及1个收回收购存量闲置地块，已纳入南江县2025年度土地储备计划。东榆镇P08-01地块，存量土地，土地位于集州街道文光社区，土地面积为143.9029亩，已录入全民所有土地资产管理信息系统，地块标识码5119222025R000577。
</t>
  </si>
  <si>
    <t>332F557590427B8FE065F8163E8AA87C</t>
  </si>
  <si>
    <t>331E1157EC2150EAE065F8163E8AA87C</t>
  </si>
  <si>
    <t>324324004 西充县土地储备整治中心</t>
  </si>
  <si>
    <t>西充县土地储备整治中心</t>
  </si>
  <si>
    <t>南充市西充县中心城区泓源水务公司等闲置土地收回收购项目</t>
  </si>
  <si>
    <t>P25511325-0019</t>
  </si>
  <si>
    <t>本项目拟收储土地112.31亩。涉及2个收回收购地块：中心城区泓源水务公司土地，地块面积52.31亩，电子监管号：5113252021B00256；中心城区安汉公司土地，地块面积60.00亩，电子监管号：5113252021B00308。</t>
  </si>
  <si>
    <t>王彪</t>
  </si>
  <si>
    <t>7B3BD1214C4E0610E0535EFB480A848D</t>
  </si>
  <si>
    <t>336FEBE2A3473BE2E065F8163E8AA87C</t>
  </si>
  <si>
    <t>324324004</t>
  </si>
  <si>
    <t>335CB4EF5DFF4101E065F8163E8AA87C</t>
  </si>
  <si>
    <t>什邡市收回收购京什东路南段1号存量闲置土地项目</t>
  </si>
  <si>
    <t>P25510682-0006</t>
  </si>
  <si>
    <t>1234-123456-12-12-123458</t>
  </si>
  <si>
    <t>主要内容： 
 1.收回土地：收储土地45.28亩，本项目总投资12182.5万元，其中资本金2682.5万元，占总投资的22.02%，资本金来源于财政预算资金；计划发行专项债券融资9500万元，占总投资的77.98%。
 本项目建设期为2025年1月至2025年12月。 
预期效益： 
 1.经济效益：本项目预计债券发行期限为7年，可实现的运营收入主要为土地出让收入，预计债券存续期内可实现项目净收入为12461.36亿元。 
 2.社会效益：项目建成后，可以更好的显化土地价值，并以此综合平衡经营性用地与基础设施用地、商业用地、居住用地、公益性用地之间的前期开发成本。</t>
  </si>
  <si>
    <t>336FEB309EB93E39E065F8163E8AA87C</t>
  </si>
  <si>
    <t>336FF06438D13E27E065F8163E8AA87C</t>
  </si>
  <si>
    <t>叙州区柏溪街道二二四至佑之路城中村改造配套基础设施项目</t>
  </si>
  <si>
    <t>P25511521-0053</t>
  </si>
  <si>
    <t>2504-511504-04-01-206557</t>
  </si>
  <si>
    <t xml:space="preserve"> 本项目为宜宾市叙州区二二四至佑之路城中村改造项目的配套基础设施建设，主要建设内容为新建配套道路48006㎡、新建社区停车场2600㎡、新建社区户外活动中心4200㎡、改建天池社区宜邻中心2700㎡。</t>
  </si>
  <si>
    <t>33870BDE289170A7E065F8163E8AA87C</t>
  </si>
  <si>
    <t>330A9EFE176341CAE065F8163E8AA87C</t>
  </si>
  <si>
    <t>423109101 丹巴县国土资源局</t>
  </si>
  <si>
    <t>丹巴县国土资源局</t>
  </si>
  <si>
    <t>甘孜藏族自治州自然资源和规划局</t>
  </si>
  <si>
    <t>丹巴县新增土地储备项目</t>
  </si>
  <si>
    <t>P25513323-0011</t>
  </si>
  <si>
    <t>2503-513323-04-01-562751</t>
  </si>
  <si>
    <t>2025-05-13</t>
  </si>
  <si>
    <t>2030-05-13</t>
  </si>
  <si>
    <t>丹巴县新增土地储备项目，本项目拟收储2个地块共计121.6125亩。均已承诺纳入丹巴县2025年度土地储备计划，2个地块均位于丹巴县布科新区，位于城镇开发边界内。具体情况为：地块一：丹巴县2024年第1批次建设用地，位于革什扎镇布科村，面积68.4435亩，于2024年10月18日取得四川省人民政府批复，属于城镇村道路用地、教育用地，地块权属清晰，不存在抵押、质押、查封情况，未取得其他专项债券或专项贷款。地块二：丹巴县2024年第2批次建设用地，位于革什扎镇布科村，面积53.169亩，于2024年12月26日取得四川省人民政府批复，属于城镇村道路用地、机关团体用地，地块权属清晰，不存在抵押、质押、查封情况，未取得其他专项债券或专项贷款。</t>
  </si>
  <si>
    <t>D074032F20A4175B41280740F59CDA8</t>
  </si>
  <si>
    <t>33551EAC7A4E2D56E065F8163E8AA87C</t>
  </si>
  <si>
    <t>423109101</t>
  </si>
  <si>
    <t>2F59F2A590DA0832E065F8163E8AA87C</t>
  </si>
  <si>
    <t>叙州区柏溪街道科贸路至育才路城中村改造配套基础设施项目</t>
  </si>
  <si>
    <t>P25511521-0054</t>
  </si>
  <si>
    <t>2504-511504-04-01-937329</t>
  </si>
  <si>
    <t>本项目为叙州区柏溪街道科贸路至育才路城中村改造项目的配套基础设施建设，新建配套道路53004㎡、给水管网改造2020米、排水管网改造2020米、通信管网改造2020米、电力管网改造2020米、燃气管网改造2020米、新建社区停车场5350㎡、新建口袋公园2500㎡。</t>
  </si>
  <si>
    <t>3386680507792EBAE065F8163E8AA87C</t>
  </si>
  <si>
    <t>330B0D88B8406DDFE065F8163E8AA87C</t>
  </si>
  <si>
    <t>326146101 甘洛县农业农村局</t>
  </si>
  <si>
    <t>甘洛县农业农村局</t>
  </si>
  <si>
    <t>甘洛县高标准农田建设项目</t>
  </si>
  <si>
    <t>P21513435-0005</t>
  </si>
  <si>
    <t>2109-513435-04-01-138762</t>
  </si>
  <si>
    <t>在2022年-2025年建设高标准农田计划建设总规模108733.57亩，其中，土地平整工程：坡改梯梯格化55412.72亩，田土调形30009.87亩，其他草地开发8398.71亩，旱改水提质改造14912.27亩；高效节水灌溉面积9773.52亩。2022年建设高标准农田22063.34亩，2023年建设高标准农田26688.34亩，2024年建设高标准农田28883.96亩，2025年建设高标准农田28922.96亩。</t>
  </si>
  <si>
    <t>甘洛县农业局</t>
  </si>
  <si>
    <t>9F89A5DA11C4F8983F388EED020C0AE</t>
  </si>
  <si>
    <t>3306DECF998C33AFE065F8163E8AA87C</t>
  </si>
  <si>
    <t>326146101</t>
  </si>
  <si>
    <t>CF934B425842AE62E0535EFB480A119B</t>
  </si>
  <si>
    <t>326 茂县科学技术和农业畜牧局</t>
  </si>
  <si>
    <t>茂县科学技术和农业畜牧局</t>
  </si>
  <si>
    <t>阿坝州茂县沙坝镇三龙富锶特色果蔬现代农业园区项目</t>
  </si>
  <si>
    <t>P25513223-0003</t>
  </si>
  <si>
    <t>2504-513223-04-01-990889</t>
  </si>
  <si>
    <t>新建1个1000平方米能够容纳园区果蔬储存、运输、包装、装卸、搬运场所的物流中心,新建800平方米农产品分拣区;建设1600平方米沙坝镇农村电商创业孵化基地;新建1个特色农产品展示区，建筑面积850平方米;新建农产品质量检测检验实验室，建筑面积850平方米;农旅服务基地建设850平方米，智慧农业信息化管理平台一套，建设园区公共服务平台850平方米;打造标准化种植示范园、新品种试验基地等共3800 亩，配套道路等基础设施建设。</t>
  </si>
  <si>
    <t>付绍其</t>
  </si>
  <si>
    <t>9EC1324CAA646848E0535EFB480A5043</t>
  </si>
  <si>
    <t>3358F632CECE5E61E065F8163E8AA87C</t>
  </si>
  <si>
    <t>326</t>
  </si>
  <si>
    <t>3355DAA438387B8AE065F8163E8AA87C</t>
  </si>
  <si>
    <t>彭州市蔬菜等优势特色产业集群项目</t>
  </si>
  <si>
    <t>P25510182-0023</t>
  </si>
  <si>
    <t>2504-510182-04-01-113925</t>
  </si>
  <si>
    <t>2027-09-07</t>
  </si>
  <si>
    <t>建设彭州市蔬菜优势特色产业集群、彭州市现代种业创新创造孵化基地、彭州市蔬菜良种繁育能力提升项目、彭州市“区块链+莴笋”质量追溯项目和智慧稻米、川芎产业数字化及智慧农业创新基地建设等智慧农业项目。建设内容具体如下：一是彭州市蔬菜优势特色产业集群，主要建设内容包括蔬菜品牌培育推广示范、蔬菜质量及蔬菜环境检测中心建设以及菜篮子保供基地建设；二是彭州市现代种业创新创造孵化基地，基地占地4.8亩、建筑面积4224㎡；三是彭州市蔬菜良种繁育能力提升项目，建设蔬菜原种种子储运库约124平米、蔬菜育苗大棚改造提升8064㎡、新建彭州市蔬菜智慧化种子（苗）生产和供应中心占地5266.93㎡、蔬菜种子生产加工提升设施设备以及蔬菜智慧化种子（苗）繁育能力提升设施设备等；四是彭州市“区块链+莴笋”质量追溯项目，包含智慧种植系统1套，农产品质量安全溯源系统1套，区块链系统（SaaS服务）1套，智慧监测1套，云资源服务1套；五是智慧稻米、川芎产业数字化及智慧农业创新基地建设等智慧农业项目，主要建设内容包括建设智慧稻米种植基地建设500亩，搭建川芎产业数字化信息平台1套，同时配套物联网设备采购、机井信息化改造、滴灌改造、水肥一体化建设、遥感监测系统等。</t>
  </si>
  <si>
    <t>337D223C2F423A40E065F8163E8AA87C</t>
  </si>
  <si>
    <t>334776EA0D2578AAE065F8163E8AA87C</t>
  </si>
  <si>
    <t>顺庆区西片区老旧小区改造配套基础设施建设项目</t>
  </si>
  <si>
    <t>P25511302-0035</t>
  </si>
  <si>
    <t>2503-511302-04-01-536738</t>
  </si>
  <si>
    <t>对顺庆区西片区25个老旧小区（涉及住户3045户，总建筑面积约34.6964万㎡）配套基础设施进行改造，主要包括：
（1）在小区内改造燃气管网6800米，排水管网16360米，供水管网16030米，道路3585米，环境整治9570平方米，改造消防疏散标志634套、消火栓203套、灭火器2976套，25个小区内改造停车位280个、充电桩42套，改造出入口门禁108处、视频监控设备60套、报警设备94套；
（2）在25个小区内改造文化体育场地800平方米，社区综合服务建筑2520平方米，增设无障碍坡道1230米、安全扶手1540米、休闲座椅178套；
（3）小区外改造与城市主干网衔接道路2980米，路边停车位划线170个，路边广告位300个，通信管网7750米，供电管网14060米。</t>
  </si>
  <si>
    <t>338219DCE2813223E065F8163E8AA87C</t>
  </si>
  <si>
    <t>33821AA6F9BD321EE065F8163E8AA87C</t>
  </si>
  <si>
    <t>广安市神龙山片区智慧停车场及配套设施建设项目</t>
  </si>
  <si>
    <t>P25511600-0009</t>
  </si>
  <si>
    <t>2503-511600-04-01-432975</t>
  </si>
  <si>
    <t>项目主要建设内容和规模：本项目新建停车场5处，占地面积约2.85万平方米，新增停车位986个，配套建设181个智能充电桩及智能停车和收费系统等其他附属工程，本项目位于神龙山片区，建设工期36个月（2025年6月—2028年5月）。</t>
  </si>
  <si>
    <t>3395DBA794192092E065F8163E8AA87C</t>
  </si>
  <si>
    <t>2F598E6D529E06CCE065F8163E8AA87C</t>
  </si>
  <si>
    <t>318125117 彭州兴业建设投资有限公司</t>
  </si>
  <si>
    <t>彭州市交通运输局本级</t>
  </si>
  <si>
    <t>彭州市现代仓储物流分拣中心项目</t>
  </si>
  <si>
    <t>P25510182-0026</t>
  </si>
  <si>
    <t>2504-510182-04-01-345044</t>
  </si>
  <si>
    <t>项目计划打造集仓储、分拣、包装、配送等功能于一体的现代化物流集散分拣中心。项目规划总占地面积49785㎡，约合74.7亩，总建筑面积55818㎡，其中地上建筑面积47639㎡，地下建筑面积8179㎡，以最终实际面积为准。建设物流分拣厂房，配套商业和综合楼。</t>
  </si>
  <si>
    <t>彭州兴业建设投资有限公司</t>
  </si>
  <si>
    <t>3396105731DA3690E065F8163E8AA87C</t>
  </si>
  <si>
    <t>33E7D6F1DA48089AE065F8163E8AA87C</t>
  </si>
  <si>
    <t>318125117</t>
  </si>
  <si>
    <t>33976C6C83634701E065F8163E8AA87C</t>
  </si>
  <si>
    <t>四川省开江县淙城街道片区老旧街区改造项目（一期）</t>
  </si>
  <si>
    <t>P25511723-0033</t>
  </si>
  <si>
    <t>2504-511723-04-01-103500</t>
  </si>
  <si>
    <t>本项目拟实施金源山水城、康力国际、金源世纪城、腹心小区等老旧街区进行改造，涉及居民1500户、共计123栋建筑。具体包括改造道路21公里、危旧建筑拆除、外墙修缮、整治隐患电缆3.8公里、改造雨污管网9.5公里、新建及改建微型消防站80座（包含消防控制室、火灾预警系统、消防设备等）；配套建设公厕、社区广告设施、改造公共停车位800个（配建充电桩）、智慧小区管理系统等其他配套设施。</t>
  </si>
  <si>
    <t>339B3D13340B65ECE065F8163E8AA87C</t>
  </si>
  <si>
    <t>3398F63D4EF56D0EE065F8163E8AA87C</t>
  </si>
  <si>
    <t>成渝双城经济圈—国家级广安经开区信息科技产业园区基础设施建设项目</t>
  </si>
  <si>
    <t>P25511600-0002</t>
  </si>
  <si>
    <t>2503-511624-04-01-241234</t>
  </si>
  <si>
    <t>新建标准化厂房15万平方米，配套建设园区道路7公里，园区管网7公里以及停车场5000平方米、充电桩20个。
1.经济效益：本项目预计债券发行期限为30年，可实现的运营收入主要为厂房出租收入、停车费收入等。 
 2.社会效益：项目建成后，能够改善产业园区配套问题，提升人民生活水平，促进园区经济发展。</t>
  </si>
  <si>
    <t>3370A0BA624C0A2FE065F8163E8AA87C</t>
  </si>
  <si>
    <t>2F4975CA85816DCAE065F8163E8AA87C</t>
  </si>
  <si>
    <t>江油市交通局机关</t>
  </si>
  <si>
    <t>江油公交基础设施更新改造项目</t>
  </si>
  <si>
    <t>P25510781-0027</t>
  </si>
  <si>
    <t>2504-510781-04-01-870003</t>
  </si>
  <si>
    <t>对江油市公交基础设施进行绿色低碳更新改造升级，包括270个公交站台绿色化智能更新改造（包括160个大型公交站台、110个小型公交站台），公交场站绿色低碳化改造，新建75个公交充电桩，购置新能源公交车105辆。</t>
  </si>
  <si>
    <t>3341C9F7778325D9E065F8163E8AA87C</t>
  </si>
  <si>
    <t>32F99768A9EB2A4DE065F8163E8AA87C</t>
  </si>
  <si>
    <t>开江县淙城街道片区老旧街区改造项目（三期）</t>
  </si>
  <si>
    <t>P25511723-0034</t>
  </si>
  <si>
    <t>2504-511129-04-01-434521</t>
  </si>
  <si>
    <t>实施金府丽都、乾丰皇城、文化苑、复康医院等老旧街区进行改造，涉及居民1410户、共计120栋建筑。具体包括改造道路18.6公里、危旧建筑拆除、外墙修缮、整治隐患电缆3.5公里、改造雨污管网10公里、新建及改建微型消防站200座（包含消防控制室、火灾预警系统、消防设备等）；配套建设公厕、社区广告设施、改造公共停车位650个（配建充电桩）、智慧小区管理系统等其他配套设施。</t>
  </si>
  <si>
    <t>339BB11197D378CEE065F8163E8AA87C</t>
  </si>
  <si>
    <t>3397BB5EE90E66FEE065F8163E8AA87C</t>
  </si>
  <si>
    <t>达州市通川区工业园区配套基础设施建设项目</t>
  </si>
  <si>
    <t>P20511702-0018</t>
  </si>
  <si>
    <t>2020-511702-47-01-430223</t>
  </si>
  <si>
    <t>改项目主要建设内容为：项目计划新建道路10公里，新建10000吨/日污水处理厂，河道流域综合治理，新建标准厂房，润青山水库医疗产业园配套基础设施，园区项目范围内的供排水、供气设施及停车场等附属设施建设。</t>
  </si>
  <si>
    <t>337DA046BD7A6C5EE065F8163E8AA87C</t>
  </si>
  <si>
    <t>A091613CB7EBBCBAE0535EFB480A6589</t>
  </si>
  <si>
    <t>434235 四川筠禾农业科技有限公司</t>
  </si>
  <si>
    <t>筠连县服务业发展促进中心</t>
  </si>
  <si>
    <t>筠连县沐爱镇灾后重建安置点农产品集贸市场建设项目</t>
  </si>
  <si>
    <t>P25511527-0007</t>
  </si>
  <si>
    <t>2504-511527-04-01-311413</t>
  </si>
  <si>
    <t>建设净用地面积5665㎡，规划总建筑面积3600㎡，其中：经营摊位3187㎡、辅助用房413㎡（垃圾站、配套用房）。设置固定摊位80个，临时摊位40个，商铺20个，机动车位36个，非机动车位72个 。</t>
  </si>
  <si>
    <t>四川筠禾农业科技有限公司</t>
  </si>
  <si>
    <t>335D522E8DE240F7E065F8163E8AA87C</t>
  </si>
  <si>
    <t>337D627C9FA65522E065F8163E8AA87C</t>
  </si>
  <si>
    <t>434235</t>
  </si>
  <si>
    <t>336B8D3EA45842DBE065F8163E8AA87C</t>
  </si>
  <si>
    <t>通川经开区公铁物流园及配套设施建设项目</t>
  </si>
  <si>
    <t>P20511702-0063</t>
  </si>
  <si>
    <t>2020-511702-48-01-508209</t>
  </si>
  <si>
    <t>项目规划占地面积1600亩，建设内容包括综合服务区、物流配送区、货物装卸区、仓储加工区、铁路货运区等。项目规划占地面积1600亩，建设内容包括综合服务区、物流配送区、货物装卸区、仓储加工区、铁路货运区等。</t>
  </si>
  <si>
    <t>337DDCA821DE0562E065F8163E8AA87C</t>
  </si>
  <si>
    <t>B33EED865D9CE8D0E0535EFB480AEF54</t>
  </si>
  <si>
    <t>仪陇县城南片区老旧小区改造配套基础设施建设项目</t>
  </si>
  <si>
    <t>P23511324-0031</t>
  </si>
  <si>
    <t>2309-511324-04-01-876034</t>
  </si>
  <si>
    <t>改造城南片区的一品江山、领秀江山等17个老旧小区（涉及小区居民6409户、建筑面积99.94万m2）相配套的基础设施，主要包括：①在小区内改造道路73015.28m2；燃气管道1800m；排水管道27300m；供水管道15000m；以及供电、消防、安防、垃圾收储等基础设施。②在小区内建设停车场46664.72m2；充电桩201个；无障碍设施477处；养老、托幼、文化体育等公共服务设施。③在小区外改造该小区与城市主干网衔接的道路3427m2；燃气管道188m；排水管道290m；供水管道193m；以及通信、供电等城镇基础设施。</t>
  </si>
  <si>
    <t>336E45A9DBF4120CE065F8163E8AA87C</t>
  </si>
  <si>
    <t>336D50925E2F2669E065F8163E8AA87C</t>
  </si>
  <si>
    <t>318307001 泸州市江阳区城设建设开发投资有限公司</t>
  </si>
  <si>
    <t>泸州市江阳区连江路区域城镇老旧小区改造项目</t>
  </si>
  <si>
    <t>P25510502-0002</t>
  </si>
  <si>
    <t>2503-510502-04-01-987285</t>
  </si>
  <si>
    <t>本项目改造范围包含2000年前已建成的皂角巷小区、公园路小区、花园路小区、大慈路小区、连江路小区、陕西馆小区等15个城镇老旧小区，总建筑面积约530000平方米，具体建设内容如下：
1.老旧小区补短板类。屋面防水整治30000平方米，外立面安全隐患整治50000平方米，改造小区内部道路1500平方米，增设消防设备设施300套并配建消防管网20公里，增加物管用房3000平方米，增设便民服务设施15处，改造无障碍环境20处，增设安防设施200套及配建线路，增设停车位400个，增设充电桩300个，更换变压器20台及相应配电设施。
2.改造与小区直接相关的周边道路。改造连江路一段车行道及两侧人行道，实施水电气通信管网等配套设施入地，道路长度约1km；改造濂溪路车行道及两侧人行道，实施水电气通信管网配套设施入地，道路长度约500m；新建道路500m，从连江路一段至宝成路，配套建设水电气通信管网；改造皂角巷、大慈路、公园路及南极路车行道和人行道，实施水电气通信管网等配套设施入地，道路长度约750m。</t>
  </si>
  <si>
    <t>泸州市江阳区城设建设开发投资有限公司</t>
  </si>
  <si>
    <t>A10A5127721649B8E0535EFB480AD0FC</t>
  </si>
  <si>
    <t>336CCBED73ED73F6E065F8163E8AA87C</t>
  </si>
  <si>
    <t>318307001</t>
  </si>
  <si>
    <t>2F6CC708580F5920E065F8163E8AA87C</t>
  </si>
  <si>
    <t>303179 壤塘县经济商务和信息化局</t>
  </si>
  <si>
    <t>壤塘县经济商务和信息化局</t>
  </si>
  <si>
    <t>阿坝州商务和经济合作局</t>
  </si>
  <si>
    <t>壤塘县南木达镇物流集散中心项目</t>
  </si>
  <si>
    <t>P25513230-0004</t>
  </si>
  <si>
    <t>2502-513230-04-01-335230</t>
  </si>
  <si>
    <t xml:space="preserve">本项目总建筑面积4154.73平方米，新建分拣、配送、揽件用房1161.48平方米，排架仓储、一般仓储、保鲜库建筑面积2993.25平方米（其中地上建筑2396.40平方米，地下建筑消防水池、水泵房596.85平方米），配套建设室外总平工程及其他相关附属设施设备。 </t>
  </si>
  <si>
    <t>袁春雪</t>
  </si>
  <si>
    <t>1A07029BB55B0EDCE06320C012AC7585</t>
  </si>
  <si>
    <t>3356DCD749827E36E065F8163E8AA87C</t>
  </si>
  <si>
    <t>303179</t>
  </si>
  <si>
    <t>2F563BED9F8C2DF8E065F8163E8AA87C</t>
  </si>
  <si>
    <t>348148101 中江县交通局机关</t>
  </si>
  <si>
    <t>中江县交通局机关</t>
  </si>
  <si>
    <t>中江县城市智慧交通建设项目</t>
  </si>
  <si>
    <t>P22510623-0098</t>
  </si>
  <si>
    <t>2210-510623-04-01-957942</t>
  </si>
  <si>
    <t>2024-07-16</t>
  </si>
  <si>
    <t>2026-07-16</t>
  </si>
  <si>
    <t>新建公共交通智慧平台，包括公共交通监管平台、智慧公交管理系统、公路客运管理系统、货物运输监管系统等设施设备，购置新能源公共车辆及城际客运车辆100台，建设新能源机动车充电站，设置机动车停车位450个，配置充电桩200个，配置设施设备管理用房900平米及室外总图工程等。</t>
  </si>
  <si>
    <t>项目是续发项目，是2024年已发行项目，“项目不存在信息系统重复建设情况，不存在新增巨幅大屏等新形象工程，不涉及新增算力（数据）中心”。</t>
  </si>
  <si>
    <t>1314BF5B8BD4CE48965F42D8F927148</t>
  </si>
  <si>
    <t>3391DE2A25C86EDFE065F8163E8AA87C</t>
  </si>
  <si>
    <t>348148101</t>
  </si>
  <si>
    <t>11DC57875ACC6C34E06320C012AC5DE8</t>
  </si>
  <si>
    <t>顺庆区电厂宿舍片区老旧小区改造配套基础设施建设项目</t>
  </si>
  <si>
    <t>P25511302-0032</t>
  </si>
  <si>
    <t>2504-511302-04-01-785003</t>
  </si>
  <si>
    <t>建设规模及主要内容:对电厂宿舍小区、安居综合楼等27 个老旧小区( 涉及住户 4191 户,总建筑面积 490000.00 平方米)配套基础设施进行改造，主要包括:
1、在小区内改造燃气管道 17440米，排水管道 12820米，供水管道 4800 米，道路 5005 平方米，植被修复12560平方米，改造消防设施 381套，安防设施130套，照明路灯472 盏;
2、在小区内改造文化体育场地10000平方米，便民服务设施2340平方米，停车场8450平方米(含300个车位)，机动车充电桩158 套自行车棚1400平方米，无障碍设施396处，适老化设施40 处;
3、在小区外改造与城市主千网街接道路2110米(12660平方米)，通信管网 6900米，供电管网18700米;
4、改造屋面防水 2.54 万平方米。</t>
  </si>
  <si>
    <t>338320BBF0EF415AE065F8163E8AA87C</t>
  </si>
  <si>
    <t>336FEB65D2E03BE4E065F8163E8AA87C</t>
  </si>
  <si>
    <t>999401001 富顺县富洲水务集团有限公司</t>
  </si>
  <si>
    <t>向家坝北总干渠邱场分干渠富顺段引调水工程</t>
  </si>
  <si>
    <t>P24510322-0009</t>
  </si>
  <si>
    <t>2311-510322-04-01-504013</t>
  </si>
  <si>
    <t>2027-07-17</t>
  </si>
  <si>
    <t>向家坝北总干渠邱场分干渠富顺段引调水工程项目主要建设内容和规模为：新建约 30 公里 DN1000—2000 取水管道至县城中心水厂，新建约 3.5 公里 DN400 取水管至高洞堰，包括管线及附属设施工程。</t>
  </si>
  <si>
    <t>邹丹凤</t>
  </si>
  <si>
    <t>26A0A5A13A4003F3E065F8163E8AA87C</t>
  </si>
  <si>
    <t>337FC6AAD6D15246E065F8163E8AA87C</t>
  </si>
  <si>
    <t>999401001</t>
  </si>
  <si>
    <t>336D4F9758CD2BB7E065F8163E8AA87C</t>
  </si>
  <si>
    <t>331C08EAA4D571AAE065F8163E8AA87C</t>
  </si>
  <si>
    <t>330873022C815B74E065F8163E8AA87C</t>
  </si>
  <si>
    <t>宜宾市城市生命线信息化建设项目</t>
  </si>
  <si>
    <t>P25511500-0030</t>
  </si>
  <si>
    <t>2504-511500-99-04-522721</t>
  </si>
  <si>
    <t>本项目依托已建数据中心算力支持，在宜宾市叙州区、翠屏区、三江新区和南溪区，监测 16.6 公里综合管廊、2492.325 公里燃气管网、1197.29 公里供水管网、2001.6 公里排水管网、88 座桥隧。主要部署城市生命线安全风险评估系统 1 项；燃气、供水、排水、桥隧、综合管廊的监测设备共计 6664 台；城市生命线综合监管系统和燃气、排水等专项平台系统。项目不涉及拆迁和土建工程，不新增算力（数据）中心，不存在信息系统重复建设情况，不存在新增巨幅大屏等新形象工程。</t>
  </si>
  <si>
    <t>非续发项目</t>
  </si>
  <si>
    <t>33CF2BDCF7D70ED1E065F8163E8AA87C</t>
  </si>
  <si>
    <t>33870C5A65847067E065F8163E8AA87C</t>
  </si>
  <si>
    <t>304001 广安市广安区商务局</t>
  </si>
  <si>
    <t>广安市广安区商务局</t>
  </si>
  <si>
    <t>广安区农产品批发市场提质项目</t>
  </si>
  <si>
    <t>P25511602-0042</t>
  </si>
  <si>
    <t>2504-511602-04-01-286360</t>
  </si>
  <si>
    <t>本项目改建农产品批发市场6000㎡，含改造市场交易区4500平方米，改造冷藏库200平方米，露天货场及其他配套用房1300米；配套建设场地水电气综合管线5300米（含给排水管道2000米、电力电缆1500米、燃气管道800米、弱电管道（通信）1000米等）；购置智慧管理系统1套；采购冷链物流设施（冷链运输车3辆、分拣设备2套等），改造停车场5000平方米、公共厕所1座等基础设施。</t>
  </si>
  <si>
    <t>EE75694956C4297B14084D71BF8862B</t>
  </si>
  <si>
    <t>33A78602848E0812E065F8163E8AA87C</t>
  </si>
  <si>
    <t>3347526DCAB5730CE065F8163E8AA87C</t>
  </si>
  <si>
    <t>976154113 四川资阳临空产业新城建设开发有限公司</t>
  </si>
  <si>
    <t>资阳市临空经济区再生水管网建设工程（一期）</t>
  </si>
  <si>
    <t>P25512000-0021</t>
  </si>
  <si>
    <t>2412-512051-04-01-218932</t>
  </si>
  <si>
    <t>项目名称：资阳市临空经济区再生水管网建设工程（一期）（项目代码：2412-512051-04-01-218932）；建设内容及规模：新建临空经济区再生水管网约28.10公里，管材采用聚乙烯PE100 管，新建雷家沟污水处理厂再生水回用设备。</t>
  </si>
  <si>
    <t>四川资阳临空产业新城建设开发有限公司</t>
  </si>
  <si>
    <t>299BA712BD8B123FE065F8163E8AA87C</t>
  </si>
  <si>
    <t>338323DCF9214150E065F8163E8AA87C</t>
  </si>
  <si>
    <t>976154113</t>
  </si>
  <si>
    <t>2F5DC47626A15A94E065F8163E8AA87C</t>
  </si>
  <si>
    <t>叙州区口袋公园建设项目</t>
  </si>
  <si>
    <t>P25511521-0074</t>
  </si>
  <si>
    <t>2504-511504-04-01-220008</t>
  </si>
  <si>
    <t>叙州区口袋公园建设项目更新改造叙州区南岸片区和柏溪片区老旧街区，包括改造游步道及广场22949.05平方米，新增公共厕所1座，新建停车场8089.51平方米，配套新增充电桩23桩及标识标牌、儿童活动、健身等公共服务设施。</t>
  </si>
  <si>
    <t>3386680504EE2EBAE065F8163E8AA87C</t>
  </si>
  <si>
    <t>337054E0F33D6ACCE065F8163E8AA87C</t>
  </si>
  <si>
    <t>绵竹市人民医院第二住院大楼就医环境改善二期配套用房（城南片区停车场）建设项目</t>
  </si>
  <si>
    <t>P20510683-0115</t>
  </si>
  <si>
    <t>2020-510683-78-01-431907</t>
  </si>
  <si>
    <t>2023-11-21</t>
  </si>
  <si>
    <t>总建筑面积约55810.53平方米，其中新建地下停车场面积49725.99㎡，设置停车位1287个，给排水、供配电等辅助及配套设施建设等。总建筑面积约55810.53平方米，其中新建地下停车场面积49725.99㎡，设置停车位1287个，给排水、供配电等辅助及配套设施建设等。</t>
  </si>
  <si>
    <t>335A346EE4B83AEDE065F8163E8AA87C</t>
  </si>
  <si>
    <t>11D24F61E4C70F09E06320C012AC1CF6</t>
  </si>
  <si>
    <t>360238278 通川区教育局</t>
  </si>
  <si>
    <t>通川区教育局</t>
  </si>
  <si>
    <t>达高中江湾城学生公寓及食堂建设项目</t>
  </si>
  <si>
    <t>P24511702-0033</t>
  </si>
  <si>
    <t>2104-511702-04-01-273961</t>
  </si>
  <si>
    <t>该占地面积13亩，新建筑面积16100平方米，主要包括建设宿舍约12300平方米和食堂面积约3800平方米及配套附属设施建设。该占地面积13亩，新建筑面积16100平方米，主要包括建设宿舍约12300平方米和食堂面积约3800平方米及配套附属设施建设。</t>
  </si>
  <si>
    <t>8F9B703C7414870A330C8BD17CC9D06</t>
  </si>
  <si>
    <t>33813A2242416AA9E065F8163E8AA87C</t>
  </si>
  <si>
    <t>360238278</t>
  </si>
  <si>
    <t>2F428ACAEA3017C2E065F8163E8AA87C</t>
  </si>
  <si>
    <t>华蓥市优质粮油产业融合示范园项目</t>
  </si>
  <si>
    <t>P25511681-0025</t>
  </si>
  <si>
    <t>2504-511681-04-01-202538</t>
  </si>
  <si>
    <t>本项目在华蓥市全域打造优质粮油产业基地20000亩，建设高质量粮油基地19900亩、现代化育苗基地100亩；提升宜机化作业水平，拓展机耕道11千米、生产便道7千米；灌溉与排水设施提升改造，建设提灌站28座、新建及修复排水沟渠17千米等；建设粮油烘干、仓储6000平方米、加工基地4800平方米及数字化管控体系。</t>
  </si>
  <si>
    <t>336E28738EEF050AE065F8163E8AA87C</t>
  </si>
  <si>
    <t>336DBBB6B01F5538E065F8163E8AA87C</t>
  </si>
  <si>
    <t>雨城区城镇生活垃圾分类收转运设施建设项目</t>
  </si>
  <si>
    <t>P25511802-0026</t>
  </si>
  <si>
    <t>2409-511802-04-01-658524</t>
  </si>
  <si>
    <t>改建生活垃圾压缩中转站 1 座，改建生活垃圾转运站 6 座，更新购置垃圾转运车 45 辆、三轮垃圾清运车 134 辆、其他环卫车 14 辆，建设垃圾分类收集点 67 处，同时完善垃圾分类智慧环卫信息系统。</t>
  </si>
  <si>
    <t>335D741869990883E065F8163E8AA87C</t>
  </si>
  <si>
    <t>335CA3C00A7A3B96E065F8163E8AA87C</t>
  </si>
  <si>
    <t>975504101 供销社</t>
  </si>
  <si>
    <t>供销社</t>
  </si>
  <si>
    <t>襄渝铁路宣汉石柱槽货运站化肥仓储物流设施建设项目</t>
  </si>
  <si>
    <t>P24511722-0006</t>
  </si>
  <si>
    <t>2402-511722-04-01-679709</t>
  </si>
  <si>
    <t>主要内容：改扩建4万吨化肥仓储设施（总库容4万立方米），以及停车场、仓储区车行道等配套附属。 预期效益： 1.经济效益：项目建成运营后，可以获得政策性储备补贴收入、专项收入（含物流配送、仓库物流中转服务收入），共计23407.48万元，利润总额1331.99 万元。 2.社会效益：项目建成后，能够有效确保化肥的稳定供应，有助于降低农业生产成本，提高农民收入水平，激发农民的生产积极性。</t>
  </si>
  <si>
    <t>李蔚青</t>
  </si>
  <si>
    <t>21C8FB575D947C9AD57C5812FCEF07F</t>
  </si>
  <si>
    <t>33E77271336E63ABE065F8163E8AA87C</t>
  </si>
  <si>
    <t>975504101</t>
  </si>
  <si>
    <t>11E1AA8F1DDC62F8E06320C012AC4000</t>
  </si>
  <si>
    <t>岳池县农村供水改造提质工程</t>
  </si>
  <si>
    <t>P25511621-0034</t>
  </si>
  <si>
    <t>2504-511621-04-01-778252</t>
  </si>
  <si>
    <t>对12处老旧水厂实施建筑物及附属设施升级改造，配套完善水质检测和净化消毒设施设备，建立(自检+巡检+抽检)三级监控体系；对全县27个乡镇（街道）200km老旧供水管道进行改造，并实施农村供水管网与城市供水管网搭接，搭接管道共计50km，配套压泵站、泵房、配电等附属设施或建(构)筑物等。</t>
  </si>
  <si>
    <t>337EA79C1B595B22E065F8163E8AA87C</t>
  </si>
  <si>
    <t>336FE9C20F2C3BF2E065F8163E8AA87C</t>
  </si>
  <si>
    <t>357504301 广安区文化广播电视和旅游局</t>
  </si>
  <si>
    <t>广安区文化广播电视和旅游局</t>
  </si>
  <si>
    <t>广安大云山3A级景区旅游基础设施建设项目</t>
  </si>
  <si>
    <t>P23511602-0134</t>
  </si>
  <si>
    <t>2303-511602-04-01-925853</t>
  </si>
  <si>
    <t>2025-08-28</t>
  </si>
  <si>
    <t>2027-07-27</t>
  </si>
  <si>
    <t>广安大云山3A级景区旅游基础设施建设项目的主要建设内容为：建设游客服务中心3200㎡，新建停车场2个（包含停车位400个），配套充电桩70套；改造营寨环游步道5公里，扩建通景道路3公里，配套旅游厕所4处、景区数据监控系统、导览讲解等设施建设。</t>
  </si>
  <si>
    <t>文体局机关</t>
  </si>
  <si>
    <t>EDABEF46831446FA7643C2849984E79</t>
  </si>
  <si>
    <t>33D1AFDF4D181B9FE065F8163E8AA87C</t>
  </si>
  <si>
    <t>357504301</t>
  </si>
  <si>
    <t>3381D0838681314AE065F8163E8AA87C</t>
  </si>
  <si>
    <t>318303 盐边钒钛投资集团有限公司</t>
  </si>
  <si>
    <t xml:space="preserve"> 盐边县经济信息化和科学技术局</t>
  </si>
  <si>
    <t>安宁污水处理厂提质扩建项目</t>
  </si>
  <si>
    <t>P25510422-0039</t>
  </si>
  <si>
    <t>2503-510422-04-01-262384</t>
  </si>
  <si>
    <t>提质扩建现有安宁污水处理厂，包括对原臭氧发生间、脱水间等进行提标改造；并扩建二期工程，建设事故池、格栅沉砂池、曝气池、混凝平流沉淀池、高效沉淀池、精密过滤器、消毒池、巴氏计量槽、臭氧催化氧化池、加氯加药间、鼓风机房等，配套建设厂区道路、污水管网及其他附属设施。项目建成后，日处理规模达到2.5万吨。</t>
  </si>
  <si>
    <t>毛玮</t>
  </si>
  <si>
    <t>26C2A587AE5D5742E065F8163E8AA87C</t>
  </si>
  <si>
    <t>336EF84B2D495B0FE065F8163E8AA87C</t>
  </si>
  <si>
    <t>318303</t>
  </si>
  <si>
    <t>2F5DCF9D90245891E065F8163E8AA87C</t>
  </si>
  <si>
    <t>423361 眉山市彭山区土地储备中心</t>
  </si>
  <si>
    <t>眉山市彭山区规划和自然资源局机关</t>
  </si>
  <si>
    <t>锦江镇收回收购2022（TP）-16号存量闲置土地项目</t>
  </si>
  <si>
    <t>P25511422-0021</t>
  </si>
  <si>
    <t>1111-111111-11-11-111114</t>
  </si>
  <si>
    <t>本项目拟收储2022（TP）—16号地块已纳入闲置存量土地项目清单。2022（TP）—16号地块证载用途为其他商服用地/城镇住宅用地，宗地面积65712.25平方米，约98.57亩，该地块位于天府新区锦江镇。2022（TP）—16号地块已纳入眉山天府新区2025年度土地储备计划。</t>
  </si>
  <si>
    <t>眉山市彭山区土地储备中心</t>
  </si>
  <si>
    <t>93F9644ACC049FE92C3F6A06989BFD2</t>
  </si>
  <si>
    <t>3384C104C8B37322E065F8163E8AA87C</t>
  </si>
  <si>
    <t>423361</t>
  </si>
  <si>
    <t>338426CF52F7352DE065F8163E8AA87C</t>
  </si>
  <si>
    <t>广安市前锋区火车站片区老旧街区改造项目</t>
  </si>
  <si>
    <t>P25511603-0014</t>
  </si>
  <si>
    <t>2412-511603-04-01-421718</t>
  </si>
  <si>
    <t>改造前锋区火车站片区老旧街区，包括改造老旧闲置建筑24000平方米，道路提质更新16公里，更新老旧街区排水管网40公里，新建临时路边停车位500个，配套建设充电桩、无障碍服务设施等。改造前锋区火车站片区老旧街区，包括改造老旧闲置建筑24000平方米，道路提质更新16公里，更新老旧街区排水管网40公里，新建临时路边停车位500个，配套建设充电桩、无障碍服务设施等。</t>
  </si>
  <si>
    <t>339B81BB561D7662E065F8163E8AA87C</t>
  </si>
  <si>
    <t>3372FFD37D2905C0E065F8163E8AA87C</t>
  </si>
  <si>
    <t>360360005 四川省阆中东风中学校</t>
  </si>
  <si>
    <t>阆中市教育和体育局</t>
  </si>
  <si>
    <t>四川省阆中东风中学校高中部改扩建项目</t>
  </si>
  <si>
    <t>P24511381-0014</t>
  </si>
  <si>
    <t>2309-511381-04-01-641623</t>
  </si>
  <si>
    <t>主要内容：新建教学楼及附属设施，建筑面积约11800 平方米；改建学生宿舍，建筑面积约8303 平方米，配套相应设施设备等。
预期效益：1.经济效益：本项目运营收入14041.95万元，运营成本为9218.12万元，未包含折旧摊销和利息费用的成本为2604.33万元，收入扣除未包含折旧摊销和利息费用的成本后的项目收益11437.62万元，本次项目债券发行规模5000万元，发行期限为20年，利率按照3.00%/年计算，项目收益是融资本息和的1.43倍，完全能够满足本项目还本付息的要求。在还款期内，本金偿还保障率均超过100%，项目本身能够达到自求平衡。
2.社会效益：本项目作为教育设施项目，是以培养和提高受教育者的知识技能、文化修养和道德水平为目的的社会事业项目。项目的建设，为当地及周边地区的适龄学生提供更加良好的学习生活环境，能够更加满足当地及周边地区的适龄学生对科学文化知识的需要，同时也为国家和社会培养一批具有价值观、科学观的四有人才奠定了良好的基础。为国家建设、经济发展培养人才，国民经济效益显著。（1）项目与当地经济发展的适应性。教育事关城市发展，进行本项目学校的建设，对提升阆中市的教育事业有着至关重要的作用。随着项目的建设及运营，极大提升城市综合服务水平，其连带经济影响作用将覆盖整个城市，促进区内的建筑、交通及餐饮等各个行业的发展，这有助于加快阆中市社会经济建设，完善社会服务设施，将产生巨大的社会效益。（2）项目对当地居民生活的影响。提高公民素质，是社会和谐发展的基础。通过本项目的建设，能够提高群众服务能力，让广大群众得到更好的教育；能引导学生养成健康的生活方式和良好的卫生习惯，将促进学生健康成长；能传播正确的家庭教育理念和科学方法；能建立健全家庭、学校、社会共管的体制机制，促进形成家庭、社会和学校共同推进素质教育的格局。项目建成后继续为培养高素质人才打下了良好的基础。通过该项目的建设，能够加快阆中市教育事业的发展和完善，提高整体的办学水平和实力，能够培养出更多的高素质人才，有利于整体人才的培养，同时将会对其政治经济等各个领域产生重要影响。</t>
  </si>
  <si>
    <t>东风中学</t>
  </si>
  <si>
    <t>E4464648A7E491E80C6C7BF60625CCD</t>
  </si>
  <si>
    <t>33931192055C7071E065F8163E8AA87C</t>
  </si>
  <si>
    <t>360360005</t>
  </si>
  <si>
    <t>337140DD866F46EBE065F8163E8AA87C</t>
  </si>
  <si>
    <t>318309013 成都东部新区管理委员会社会工作部</t>
  </si>
  <si>
    <t>成都东部新区公益性公墓项目</t>
  </si>
  <si>
    <t>P25510100-0071</t>
  </si>
  <si>
    <t>2502-510186-04-01-588188</t>
  </si>
  <si>
    <t>项目总用地面积为 10143m2（合 15.21 亩），新建室外墓穴 6000 个，室内骨灰盒寄存设施 2000 个及其他配套基础设施等建设内容，购置相关设施设备。项目总用地面积为 10143m2（合 15.21 亩），新建室外墓穴 6000 个，室内骨灰盒寄存设施 2000 个及其他配套基础设施等建设内容，购置相关设施设备。</t>
  </si>
  <si>
    <t>成都东部新区管理委员会社会工作部</t>
  </si>
  <si>
    <t>3354FE7C9E192384E065F8163E8AA87C</t>
  </si>
  <si>
    <t>33BE8F436A801E3EE065F8163E8AA87C</t>
  </si>
  <si>
    <t>318309013</t>
  </si>
  <si>
    <t>3398D22DD580639AE065F8163E8AA87C</t>
  </si>
  <si>
    <t>广安新桥化工园区基础设施建设项目一期</t>
  </si>
  <si>
    <t>P23511600-0071</t>
  </si>
  <si>
    <t>2311-511624-04-01-810429</t>
  </si>
  <si>
    <t>项目占地970亩，建设新桥园区污水处理厂，设计处理规模2.0万m3/d，建设园区污水可视化管网10km，配套建设园区货运停车场12000㎡、热电联供管道5km、综合管网5km、园区道路5公里、园区杆线迁改等配套基础设施。</t>
  </si>
  <si>
    <t>33A6C1FF7B0121D5E065F8163E8AA87C</t>
  </si>
  <si>
    <t>11B209F4260C3AA7E06320C012ACC2DC</t>
  </si>
  <si>
    <t>射洪市良种繁育基地建设项目</t>
  </si>
  <si>
    <t>P24510922-0112</t>
  </si>
  <si>
    <t>2410-510922-04-01-895952</t>
  </si>
  <si>
    <t>改造提升标准化种植基地约20000亩，主要实施农产品品种改良、基础设施配套、智慧灌溉、智慧设施配套等内容；改造提升苗木培育基地约300亩；建设农产品中转仓库约5000平方米，冷藏库2处约2000平方米；农技服务区约3000平方米；建设展销基地1处，并建设农产品电商平台一个，配套完善基地实验数据检测系统等基础设施。</t>
  </si>
  <si>
    <t>3381123E11B55A65E065F8163E8AA87C</t>
  </si>
  <si>
    <t>2F533693FE126DE2E065F8163E8AA87C</t>
  </si>
  <si>
    <t>智慧家庭产业园及基础设施建设项目</t>
  </si>
  <si>
    <t>P21510700-0016</t>
  </si>
  <si>
    <t>2109-510796-04-01-624191</t>
  </si>
  <si>
    <t>本项目规划建筑总面积为246980.76㎡，其中主要建设内容为1.厂房面积231723㎡；2.研发、检验检测及配套设施11045㎡；3.地上地下停车场及充电桩、广告位建设4132.76㎡；4.监控用房面积80㎡；5.配套管网及园区周边附属道路建设。</t>
  </si>
  <si>
    <t>3318084064614D5DE065F8163E8AA87C</t>
  </si>
  <si>
    <t>CCB6C41830BE8FCAE0535EFB480AC147</t>
  </si>
  <si>
    <t>德阳市中心城区老旧小区基础配套设施改造项目（一期）</t>
  </si>
  <si>
    <t>P25510600-0025</t>
  </si>
  <si>
    <t>2504-510699-04-01-427500</t>
  </si>
  <si>
    <t>中心城区改造涉及108个老旧小区，共18150户，主要包括改造停车位约60000平方米（含充电桩配备370套）、改造燃气庭院管道、安装楼栋调压箱、新增燃气报警装置等配套设施；南片区改造涉及1825户，主要包括给水管网、排水管网、燃气管网的提升改造工程，配套建设排水检查井、安装燃气计量表1825套及相关配套设施。</t>
  </si>
  <si>
    <t>3384BB00D9087160E065F8163E8AA87C</t>
  </si>
  <si>
    <t>338485F9EF8A5B9EE065F8163E8AA87C</t>
  </si>
  <si>
    <t>古蔺县商务和经济合作局</t>
  </si>
  <si>
    <t>泸州市口岸和物流办公室</t>
  </si>
  <si>
    <t>古蔺县智慧仓储物流园建设项目</t>
  </si>
  <si>
    <t>P25510525-0076</t>
  </si>
  <si>
    <t>2504-510525-04-01-787015</t>
  </si>
  <si>
    <t>项目占地65亩，建筑面积32510平方米，建设内容主要为仓储中心19510平方米、智能化分拣中心4900平方米、物流配送区8100平方米，配套建设停车位200个、充电桩50个、智能仓储设施、给排水、电力、道路等基础设施。</t>
  </si>
  <si>
    <t>337E730CEA6C45E5E065F8163E8AA87C</t>
  </si>
  <si>
    <t>337F50EBDF90219AE065F8163E8AA87C</t>
  </si>
  <si>
    <t>434309301 大邑县文化体育和旅游局</t>
  </si>
  <si>
    <t>大邑县文化体育和旅游局</t>
  </si>
  <si>
    <t>大邑县城北全民健身中心建设项目</t>
  </si>
  <si>
    <t>P25510129-0025</t>
  </si>
  <si>
    <t>2504-510129-04-01-891400</t>
  </si>
  <si>
    <t>建室内全民健身中心1座，建筑面积约8200平米，其中建设运动健身区4000平方米，包括游泳、篮球、羽毛球、健身操房、轮滑、门球等运动健身功能区；配套服务功能区建设包含管理室、器材室、卫生间、信息系统控制室、医务室等设施设备。建室内全民健身中心1座，建筑面积约8200平米，其中建设运动健身区4000平方米，包括游泳、篮球、羽毛球、健身操房、轮滑、门球等运动健身功能区；配套服务功能区建设包含管理室、器材室、卫生间、信息系统控制室、医务室等设施设备。</t>
  </si>
  <si>
    <t>大邑县文化体育广电新闻出版局</t>
  </si>
  <si>
    <t>617E65080E64694A7EE4EA6AE3C19F3</t>
  </si>
  <si>
    <t>33D1948C59830BEAE065F8163E8AA87C</t>
  </si>
  <si>
    <t>434309301</t>
  </si>
  <si>
    <t>33D019DDC2D66E28E065F8163E8AA87C</t>
  </si>
  <si>
    <t>九龙县污水处理厂改扩建工程</t>
  </si>
  <si>
    <t>P23513324-0011</t>
  </si>
  <si>
    <t>2307-513324-04-01-979452</t>
  </si>
  <si>
    <t>本项目设计总规模4500立方米/天，已建成 2000立方米/天在运行，本次改扩建处理规模为 2500 立方米/天。主要建设内容包括：新建生化池（含二沉池及污泥泵池）1 座约 4500 立方米，转盘滤池及消毒计量渠 1 座 173 立方米，格栅调节池 1 座 2270 立方米，设备间 1 栋约 109 平方米，柴油发电机房 1 栋约 33.7 平方米，污泥堆棚 1 座约 96 平方米；粗格栅、细格栅及旋流沉砂池改造 1 座，加药及脱水间改造 1座，巴氏计量槽改造 1 座，中控室改造 1 处；及附属设施设备等。</t>
  </si>
  <si>
    <t>33474A234C3B7317E065F8163E8AA87C</t>
  </si>
  <si>
    <t>33474A2347B37317E065F8163E8AA87C</t>
  </si>
  <si>
    <t>泸州市龙马潭区高铁片区城中村改造配套基础设施项目</t>
  </si>
  <si>
    <t>P24510504-0004</t>
  </si>
  <si>
    <t>2309-510504-04-01-180341</t>
  </si>
  <si>
    <t>龙马潭区高铁片区城中村改造项目改造户数335户，新建社区综合服务中心8700平方米，便民服务设施5700平方米，农贸市场4500平方米，新建生态停车场26000平方米，配套设置充电桩200个，以及完善配套道路的照明、供电、消防、安防等基础设施，改造社区健身广场、公共区域设施等。</t>
  </si>
  <si>
    <t>336FEC69CE9C3BECE065F8163E8AA87C</t>
  </si>
  <si>
    <t>3375D0F9EC1D2F84E065F8163E8AA87C</t>
  </si>
  <si>
    <t>318941513 合江县江北新城投资开发建设有限公司</t>
  </si>
  <si>
    <t>合江县教育体育局</t>
  </si>
  <si>
    <t>合江县符阳全民健身设施建设项目</t>
  </si>
  <si>
    <t>P25510522-0023</t>
  </si>
  <si>
    <t>2504-510522-04-01-354581</t>
  </si>
  <si>
    <t>项目总用地面积 57210.11 平方米，新建全民健身中心 10000 平方米、体育馆 12300 平方米、游泳馆 10800 平方米及配套基础设施；新建或改扩建约 25 公里的健身步道、骑行道、登山步道；新增篮球、足球、乒球、羽毛球等体育场地，建成符合要求的体育公园及相关配套基础设施。</t>
  </si>
  <si>
    <t>江北新城</t>
  </si>
  <si>
    <t>B28EFD60A3488376E0535EFB480A49AD</t>
  </si>
  <si>
    <t>3392EFFB4F0E6558E065F8163E8AA87C</t>
  </si>
  <si>
    <t>318941513</t>
  </si>
  <si>
    <t>33934371AC350B99E065F8163E8AA87C</t>
  </si>
  <si>
    <t>顺庆区宁安巷片区老旧小区改造配套基础设施建设项目</t>
  </si>
  <si>
    <t>P24511302-0008</t>
  </si>
  <si>
    <t>2312-511302-04-01-180371</t>
  </si>
  <si>
    <t>本项目主要改造老旧小区内排水管网约37880米，供水管网约12800米、道路改造约4800米、绿化改造约9000平方米、垃圾收储设施192套、通信、供电线路改造约12800米、照明384套、消防32套等基础设施；改造停车位（场）18550平方米、充电桩180套、文化体育、无障碍等公共服务设施；增设社区综合服务约2560平方米、养老托幼约8320平方米、助餐、便民等配套基础设施。</t>
  </si>
  <si>
    <t>338219DCE6843223E065F8163E8AA87C</t>
  </si>
  <si>
    <t>11B64B8AD7CC087BE06320C012ACB6F2</t>
  </si>
  <si>
    <t>双流区东升街道、西航港街道2001年至2004年建成的7个老旧院落改造工程项目</t>
  </si>
  <si>
    <t>P25510122-0032</t>
  </si>
  <si>
    <t>2504-510122-04-01-940495</t>
  </si>
  <si>
    <t>改造东升街道及西航港街道2001年至2004年建成的老旧院落7个，1592户，包括雨水管约3835米、污水管道约3013米、排水沟约7050米、化粪池改造10座、楼道灭火器约767套、室外消火管网约1149米、安防监控系统约252套、道闸人行门禁系统12套、楼道修缮约48321平方米、道路黑化约30370平方米、停车位约603个、生活垃圾回收点16个、非机动车棚场地约465平方米、人行道及活动场地约4675平方米、屋面防水约6680平方米，以及管线序化、更换破损灯具、大门改造、门卫室改造、外墙排危修缮、围墙修缮等。主要建设内容包括排水工程、消防工程、安防工程、照明工程、飞线序化工程、道路黑化工程、屋面防水工程及其他附属工程。</t>
  </si>
  <si>
    <t>3368FF0966095FE9E065F8163E8AA87C</t>
  </si>
  <si>
    <t>33474AFC37537319E065F8163E8AA87C</t>
  </si>
  <si>
    <t>999002 四川爱众发展集团有限公司</t>
  </si>
  <si>
    <t>广安区中压电网智能升级改造项目</t>
  </si>
  <si>
    <t>P25511602-0040</t>
  </si>
  <si>
    <t>2504-511602-04-01-396391</t>
  </si>
  <si>
    <t>新建配电自动化主站系统 1 套，改造 197 个环网柜，52 个电缆分支箱，105 个柱上式断路器；新建 204 个 DTU，106 个 FTU，1524 个故障指示器，709 个 ONU；物联网卡 1830 套，铺设光纤 542.5km。</t>
  </si>
  <si>
    <t>爱众集团</t>
  </si>
  <si>
    <t>159981319819725</t>
  </si>
  <si>
    <t>338320BBE720415AE065F8163E8AA87C</t>
  </si>
  <si>
    <t>330445C0FDC42A49E065F8163E8AA87C</t>
  </si>
  <si>
    <t>古蔺县智慧农贸市场建设项目</t>
  </si>
  <si>
    <t>P25510525-0078</t>
  </si>
  <si>
    <t>2504-510525-04-01-166333</t>
  </si>
  <si>
    <t>改造西区农贸市场，总规划建筑面积为4605.86平方米，改造凯旋城农贸市场，总规划建筑面积为8329.76平方米，主要包括生鲜、果蔬、粮油、熟食等功能区，同时配套智能化设施、信息化管理系统、充电桩30个及完善水电气等基础设施。</t>
  </si>
  <si>
    <t>337FB999D3124B7DE065F8163E8AA87C</t>
  </si>
  <si>
    <t>337E730CE50D45E5E065F8163E8AA87C</t>
  </si>
  <si>
    <t>449128028 宜宾市叙州区发展和改革局</t>
  </si>
  <si>
    <t>宜宾市叙州区发展和改革局</t>
  </si>
  <si>
    <t>宜宾市叙州区粮食储备库建设项目</t>
  </si>
  <si>
    <t>P22511521-0107</t>
  </si>
  <si>
    <t>2019-511504-59-01-372353</t>
  </si>
  <si>
    <t>项目总用地面积5.8691公顷，分两期建设。一期新建三栋高标准粮仓5013.47平方米（仓容2.43万吨）、粮食检验检测区1896平方米、仓间罩棚1637.82平方米及其他辅助设施。二期新建四栋高标准粮仓7052.20平方米（仓容3.42万吨）、消防水泵房、配套管网、场内道路等及其他配套设施。</t>
  </si>
  <si>
    <t>A7F60474564402FBB9F4ECD324BB573</t>
  </si>
  <si>
    <t>33942F434DA36D8EE065F8163E8AA87C</t>
  </si>
  <si>
    <t>449128028</t>
  </si>
  <si>
    <t>2F4BFB01EE387990E065F8163E8AA87C</t>
  </si>
  <si>
    <t>3370029DCE483E2BE065F8163E8AA87C</t>
  </si>
  <si>
    <t>马尔康市发展和改革局</t>
  </si>
  <si>
    <t>马尔康新型智慧城市建设项目</t>
  </si>
  <si>
    <t>P23513229-0001</t>
  </si>
  <si>
    <t>2303-513229-04-01-949771</t>
  </si>
  <si>
    <t xml:space="preserve">本项目拟建设物联网平台、视频平台、融合通信平台、数字体征平台、AI分析平台、GIS平台各1套；升级更新城市动态感知监测前端点位550个、智慧教学终端150个、河道水源感知设备240个、交通流量监测设备20个、城市停车感知设备600个；建设覆盖全市学校的智慧校园、学生AI练习册、素质教育课程等教育系统；开发公交智能网联调度、文旅综合服务、智慧农销服务、市域河道管理、数字乡村等系统各1套。通过本项目的建设，有效提升民族地区公共服务智能化水平，助力城市现代化发展。本项目不涉及新增算力（数据）中心。
</t>
  </si>
  <si>
    <t>该项目为续发项目，2024年已发行资金2200万元。项目不新增隐形债务、不存在信息系统重复建设情况、不存在新增巨幅大屏等新形象工程。</t>
  </si>
  <si>
    <t>3392BF5ED99947E0E065F8163E8AA87C</t>
  </si>
  <si>
    <t>FCE0AD839F164852E0535EFB480A2765</t>
  </si>
  <si>
    <t>348161102 资阳市城市公共交通有限责任公司</t>
  </si>
  <si>
    <t>资阳市交通运输局</t>
  </si>
  <si>
    <t>资阳市公交绿色低碳交通工具更新项目</t>
  </si>
  <si>
    <t>P25512000-0028</t>
  </si>
  <si>
    <t>2405-512000-04-03-171319</t>
  </si>
  <si>
    <t>（四川省资阳市）资阳市公交绿色低碳交通工具更新项目主要建设内容和规模（填报说明）：淘汰传统燃油车72台，更新新能源纯电动公交车72台；新增新能源纯电动公交车20台，更新36套老旧新能源公交车的动力电池。</t>
  </si>
  <si>
    <t>资阳市城市公共交通有限责任公司</t>
  </si>
  <si>
    <t>32C815234906460FE065F8163E8AA87C</t>
  </si>
  <si>
    <t>33D3CEDA0E050964E065F8163E8AA87C</t>
  </si>
  <si>
    <t>348161102</t>
  </si>
  <si>
    <t>33D28DE7956D7671E065F8163E8AA87C</t>
  </si>
  <si>
    <t>361323301 游仙区卫生局机关</t>
  </si>
  <si>
    <t>绵阳市游仙区人民医院新桥分院能力提升建设项目</t>
  </si>
  <si>
    <t>P25510704-0023</t>
  </si>
  <si>
    <t>2503-510704-04-01-634282</t>
  </si>
  <si>
    <t>新建门诊、住院用房及地下停车场11200平方米，增设床位130张，新增污水处理、中央供氧系统、相关设施设备，购置医疗设备。新建门诊、住院用房及地下停车场11200平方米，增设床位130张，新增污水处理、中央供氧系统、相关设施设备，购置医疗设备。</t>
  </si>
  <si>
    <t>5F05D4083644EBF951DFBC36514207C</t>
  </si>
  <si>
    <t>3332A9EE607F4DA3E065F8163E8AA87C</t>
  </si>
  <si>
    <t>361323301</t>
  </si>
  <si>
    <t>3304A98A26644866E065F8163E8AA87C</t>
  </si>
  <si>
    <t>旺苍嘉川化工园区基础设施建设项目</t>
  </si>
  <si>
    <t>P22510821-0013</t>
  </si>
  <si>
    <t>2208-510821-04-01-123321</t>
  </si>
  <si>
    <t>新建供水厂(一期)2.2万立方米/天、环境安全智能监管中心及设备用房9500平方米、危化品停车场45.9亩、特勤消防站1座、公共管廊3.3千米、道路及附属管网0.8千米、公共停车塔10处、充电桩60个、广告位5个等配套基础设施。</t>
  </si>
  <si>
    <t>3356DCD749167E36E065F8163E8AA87C</t>
  </si>
  <si>
    <t>ED0676C5F352E3F0E0535EFB480AE732</t>
  </si>
  <si>
    <t>304313301 区经济和商务局机关</t>
  </si>
  <si>
    <t>区经济和商务局机关</t>
  </si>
  <si>
    <t>纳溪经开区物流集散中心项目</t>
  </si>
  <si>
    <t>P25510503-0048</t>
  </si>
  <si>
    <t>2504-510503-04-01-808469</t>
  </si>
  <si>
    <t>项目占地约117亩。总建筑面积约4.6万㎡。建设物流仓储库房24000㎡、交易中心仓库3000㎡、分拣中心7000㎡、冷链仓储12000㎡及智慧物流系统，配套建设停车场、货物转运场等物流基础设施及室外道路、给排水、强弱电等相关基础设施。</t>
  </si>
  <si>
    <t>B43176C4A434C23B235D59949AFAADE</t>
  </si>
  <si>
    <t>33BF351C7C356526E065F8163E8AA87C</t>
  </si>
  <si>
    <t>304313301</t>
  </si>
  <si>
    <t>33BDC7B510CF4902E065F8163E8AA87C</t>
  </si>
  <si>
    <t>绵阳市安州区农村供水管网提升改造项目</t>
  </si>
  <si>
    <t>P25510705-0031</t>
  </si>
  <si>
    <t>2504-510724-04-01-110638</t>
  </si>
  <si>
    <t>管网新建约46.8公里，提升改造743.36公里；河清镇供水设施及消毒设施27套，大小水表6451只；桑枣镇供水设施及消毒设施3套，大小水表2365只；塔水镇供水设施及消毒设施12套；黄土镇供水设施及消毒设施11套；高川乡供水及消毒设施1套；雎水镇供水设施及消毒设施2套，总计供水设施及消毒设施56套，大小水表8816只；以及农村供水其他配套工程等。</t>
  </si>
  <si>
    <t>3373EAFD7E07671CE065F8163E8AA87C</t>
  </si>
  <si>
    <t>33716FE40EF060C0E065F8163E8AA87C</t>
  </si>
  <si>
    <t>999006 四川大渡河投资发展集团有限公司</t>
  </si>
  <si>
    <t>峨边彝族自治县产业园区管理委员会</t>
  </si>
  <si>
    <t>四川省乐山市峨边彝族自治县绿色循环产业园区（新质生产力板块） 基础设施建设项目</t>
  </si>
  <si>
    <t>P25511132-0011</t>
  </si>
  <si>
    <t>2503-511132-04-01-929238</t>
  </si>
  <si>
    <t>项目规划用地面积约 80199.20 ㎡（约 120.30 亩），建筑面积约190000.00 ㎡。其中：数据中心机房 20000.00m2、数据运营中心 2000.00m、数字产业孵化园区 20000.00m2、研发厂房 40000.00m2、标准厂房100000.00m2、辅助用房 4000.00m2、地下建筑面积 4000.00m2。配套建设园区道路、雨污管网、给水管网、电力管网、弱电管网、停车场、充电桩等基础设施。</t>
  </si>
  <si>
    <t>ED431EBAB51F1CDBE0535EFB480A110E</t>
  </si>
  <si>
    <t>3383B247E115012FE065F8163E8AA87C</t>
  </si>
  <si>
    <t>2F584DA835F5089CE065F8163E8AA87C</t>
  </si>
  <si>
    <t>丹棱县预制菜食品产业园区建设项目</t>
  </si>
  <si>
    <t>P22511424-0047</t>
  </si>
  <si>
    <t>2211-511424-04-01-973656</t>
  </si>
  <si>
    <t>项目主要建设内容和规模：项目占地130亩，主要建设预制菜食品标准化厂房12.27万平方米，冻粑产业园9100平方米，园区河道综合整治1.1公里、污水管网10公里、污水处理设施1座，配套建设园区道路及食品生产设备等。</t>
  </si>
  <si>
    <t>335E6DFF4E417C6AE065F8163E8AA87C</t>
  </si>
  <si>
    <t>ED312E01049AF0F1E0535EFB480A56E6</t>
  </si>
  <si>
    <t>999312 犍为县文化体育和旅游局</t>
  </si>
  <si>
    <t>犍为县文化体育和旅游局</t>
  </si>
  <si>
    <t>犍为县罗城古镇（4A）—铁山湖景区基础设施建设项目</t>
  </si>
  <si>
    <t>P25511123-0052</t>
  </si>
  <si>
    <t>2504-511123-04-01-199842</t>
  </si>
  <si>
    <t>新建3900平方米综合性游客服务中心、4个分布式游客服务中心共1200平方米、旅游公厕6处720平方米，打造旅游节点4处共计800平方米；建设景区旅游步行道25公里（宽2.5米），通景道路8.7公里（宽7.5米）；改建智慧停车场6200平方米，新增安装充电桩80个；配套建设景区内供排水管网、消防设施等。</t>
  </si>
  <si>
    <t>CFB55D1F77A3F916E0535EFB480A97CB</t>
  </si>
  <si>
    <t>33E2B616416267B7E065F8163E8AA87C</t>
  </si>
  <si>
    <t>999312</t>
  </si>
  <si>
    <t>335CA64F48C93B88E065F8163E8AA87C</t>
  </si>
  <si>
    <t>乐山市峨眉山市农村电网改造项目</t>
  </si>
  <si>
    <t>P24511181-0043</t>
  </si>
  <si>
    <t>2412-511181-04-01-393256</t>
  </si>
  <si>
    <t>190106</t>
  </si>
  <si>
    <t>农村电网</t>
  </si>
  <si>
    <t>030201</t>
  </si>
  <si>
    <t>农村电网改造升级</t>
  </si>
  <si>
    <t>项目改造35kV变压器4台、变电容量合计50MVA；改造10kV变压器160 台、变电容量合计18330kVA；改造35kV线路50.9km、10kV线路178.49km、 0.4kV低压线路382.33km 及相关配套设备。</t>
  </si>
  <si>
    <t>33BF986579D81244E065F8163E8AA87C</t>
  </si>
  <si>
    <t>2F447DC9283E6407E065F8163E8AA87C</t>
  </si>
  <si>
    <t>仁寿县城市更新改造提升项目二期</t>
  </si>
  <si>
    <t>P23511421-0041</t>
  </si>
  <si>
    <t>2211-511421-04-01-937006</t>
  </si>
  <si>
    <t>2024-07-22</t>
  </si>
  <si>
    <t>项目改造县城老旧小区88个，涉及290栋房屋，5588户居民，改造房屋建筑面积约 636800㎡。建设内容主要对老旧小区公共基础设施配套、环境品质、服务水平、物业管理等进行改造提升，对与小区直接相关的周边道路、通信、供水管网、雨污排水管网、燃气管道等城镇基础设施配套建设。改造与小区直接相关的周边道路2.878公里；建设小区生态停车位2100个、充电桩400个，建设小区周边道路路边停车位700个。</t>
  </si>
  <si>
    <t>3392084E15BD019BE065F8163E8AA87C</t>
  </si>
  <si>
    <t>ED666BDB75D9F0DFE0535EFB480AE025</t>
  </si>
  <si>
    <t>430 什邡市行政审批局</t>
  </si>
  <si>
    <t>什邡市行政审批局</t>
  </si>
  <si>
    <t>什邡市智慧城市建设项目（一期）</t>
  </si>
  <si>
    <t>P20510682-0020</t>
  </si>
  <si>
    <t>2020-510682-65-01-509515</t>
  </si>
  <si>
    <t>2021-01-11</t>
  </si>
  <si>
    <t>本项目基于什邡市数字底座作为依托，建设数字社区一体化平台、教育信息化服务平台、社会数据综合治理平台以及企业信息化服务平台等四大基础设施平台。项目主要赋能于数字社区服务、教育服务以及企业信息化服务等融合应用场景，打造便民惠企服务，促进什邡市数字经济产业发展。项目购置硬件设备约290套，提供运维和其他服务25项，（本项目不涉及拆迁和土建工程）。</t>
  </si>
  <si>
    <t>123321</t>
  </si>
  <si>
    <t>该项目于2021、2022年发行共10000万元，不新增隐形债务、不存在信息系统的重复建设情况、不新增巨幅大屏幕等情形象工程。</t>
  </si>
  <si>
    <t>2B5665205ACD4768E065F8163E8AA87C</t>
  </si>
  <si>
    <t>337040DC0F1462B4E065F8163E8AA87C</t>
  </si>
  <si>
    <t>430</t>
  </si>
  <si>
    <t>B28B03DCCC0FC349E0535EFB480A41DA</t>
  </si>
  <si>
    <t>314131 会东县民政局</t>
  </si>
  <si>
    <t>会东县民政局</t>
  </si>
  <si>
    <t>会东县殡仪馆二期建设项目</t>
  </si>
  <si>
    <t>P25513426-0004</t>
  </si>
  <si>
    <t>2503-513406-04-01-557977</t>
  </si>
  <si>
    <t>会东县殡仪馆二期建设项目，主要建设内容及规模：本项目规划用地面积约46.67亩，扩建悼念房1栋建筑面积为1058.70平方米，业务用房2栋建筑面积为1957平方米、并配套建设边坡治理、饮水工程、电力输送线、污水处理、电力设施等基础设施</t>
  </si>
  <si>
    <t>432289A1BE94FFFBAC8456A3C898C1C</t>
  </si>
  <si>
    <t>338311A049B3397CE065F8163E8AA87C</t>
  </si>
  <si>
    <t>314131</t>
  </si>
  <si>
    <t>338237B1F8A95FDCE065F8163E8AA87C</t>
  </si>
  <si>
    <t>犍为县李白重要游踪地（清溪镇）旅游基础设施提升改造项目</t>
  </si>
  <si>
    <t>P25511123-0048</t>
  </si>
  <si>
    <t>2504-511123-04-01-665864</t>
  </si>
  <si>
    <t>新建游客服务中心4000平方米、文化工坊6800平方米（李白诗词及非遗文化传承）；改造清溪镇旅游公共服务设施3950平方米（含游客休息区5处、旅游厕所6个、旅游咨询点6个），改建停车场3个合计约11700平方米，新增充电桩138个；改建通景道路9.2公里（7米宽）、景区内部道路18.6公里（3.5米宽）；配套建设景区雨污管网3.1公里、通讯设施、旅游交通引导标识系统等基础设施。</t>
  </si>
  <si>
    <t>33E2EE430A7C0169E065F8163E8AA87C</t>
  </si>
  <si>
    <t>3359F870067F1380E065F8163E8AA87C</t>
  </si>
  <si>
    <t>南部县交通建设发展保障性租赁住房项目</t>
  </si>
  <si>
    <t>P25511321-0016</t>
  </si>
  <si>
    <t>2503-511321-04-03-308128</t>
  </si>
  <si>
    <t>0910</t>
  </si>
  <si>
    <t>收购存量商品房用作保障性住房</t>
  </si>
  <si>
    <t>收购 560 套存量商品房作为配租型保障性租赁住房，共计收购 49143.8 平方米，并完成相关配套配备。改造后房屋均配置基本生活设施，实现保障对象"拎包入住"。通过建立"收购-改造-分配"全链条管理机制，项目预计可解决560余名中低收入家庭住房困难问题，同步促进区域房地产市场平稳健康发展。</t>
  </si>
  <si>
    <t>336F4F1D042E7D54E065F8163E8AA87C</t>
  </si>
  <si>
    <t>2F5C3D47B9EC2395E065F8163E8AA87C</t>
  </si>
  <si>
    <t>348210215 达州市公共交通有限公司</t>
  </si>
  <si>
    <t>达州市公交绿色低碳交通工具更新项目</t>
  </si>
  <si>
    <t>P25511700-0037</t>
  </si>
  <si>
    <t>2504-511700-04-03-947172</t>
  </si>
  <si>
    <t>达州市公交绿色低碳交通工具更新项目，项目业主为达州市公共交通有限公司，项目建设内容规模为：拟更新新能源公交车共计157辆，其中 8-8.6米级纯电动车20台，10-11米级纯电动车75台，11-12米级纯电动车62台。</t>
  </si>
  <si>
    <t>达州市公共交通有限公司</t>
  </si>
  <si>
    <t>89B83F8BD2D431D912C1F218F821C21</t>
  </si>
  <si>
    <t>33D25D0364936058E065F8163E8AA87C</t>
  </si>
  <si>
    <t>348210215</t>
  </si>
  <si>
    <t>33D1948C5A630BEAE065F8163E8AA87C</t>
  </si>
  <si>
    <t>2025年涪城区嘉禾佳园等49个老旧小区改造项目</t>
  </si>
  <si>
    <t>P25510703-0034</t>
  </si>
  <si>
    <t>2412-510703-04-01-499089</t>
  </si>
  <si>
    <t>2025年涪城区嘉禾佳园等49个老旧小区改造项目。建设地址：绵阳市涪城区。改造范围涉及嘉禾佳园等49个老旧小区，共7954户。改造内容包括小区内建筑屋面约121840㎡，楼道及梯间改造，建筑外立面改造等工程。</t>
  </si>
  <si>
    <t>335A8D8C4524600FE065F8163E8AA87C</t>
  </si>
  <si>
    <t>3345BB8FD4D44F8DE065F8163E8AA87C</t>
  </si>
  <si>
    <t>3335615EC152012CE065F8163E8AA87C</t>
  </si>
  <si>
    <t>绵阳市涪城区新皂片区老旧街区改造项目</t>
  </si>
  <si>
    <t>P25510703-0038</t>
  </si>
  <si>
    <t>2504-510703-04-01-652257</t>
  </si>
  <si>
    <t>本项目拟实施涪城区新皂片区老旧街区改造，主要包括社区公共服务设施改造5000平方米，集贸市场改造2000平方米，片区停车场改造5000平方米,道路黑化改造95000平方米,路面破损修复67400平方米，街区外立面改造1200平方米，雨污排水管网改造约68.7公里，并同步完善安防、垃圾收储等设施。</t>
  </si>
  <si>
    <t>33704FC050CD3BFFE065F8163E8AA87C</t>
  </si>
  <si>
    <t>33474A2365C97317E065F8163E8AA87C</t>
  </si>
  <si>
    <t>318309099011 成都东部建设发展有限公司</t>
  </si>
  <si>
    <t>成都东部新区高厂片区城中村改造及配套基础设施项目</t>
  </si>
  <si>
    <t>P25510100-0029</t>
  </si>
  <si>
    <t>2504-510186-04-01-712639</t>
  </si>
  <si>
    <t>成都东部新区高厂片区城中村改造实施范围约2247.15亩，涉及704户，合计2578人。四至范围为：东至东新大道、南至绛水南一路、西至环湖路、北至公园大街；涉及三岔街道高厂村1、2、3、4、5、6组，国宁村6、7、8组，毛家祠村1组，板桥村5组，玉成街道夜合村3、4组。具体建设内容包括新建安置房1002套，总建筑面积约14.2万平方米；新建城中村配套道路约2.13公里及其他基础设施。</t>
  </si>
  <si>
    <t>成都东部建设发展有限公司</t>
  </si>
  <si>
    <t>EDB61717B7E6C57DE0535EFB480AB955</t>
  </si>
  <si>
    <t>335C218B84B80598E065F8163E8AA87C</t>
  </si>
  <si>
    <t>318309099011</t>
  </si>
  <si>
    <t>331D9996D15F1443E065F8163E8AA87C</t>
  </si>
  <si>
    <t>马边彝族自治县宝华山A级景区特色旅游基础设施建设项目</t>
  </si>
  <si>
    <t>P23511133-0009</t>
  </si>
  <si>
    <t>2311-511133-04-01-133767</t>
  </si>
  <si>
    <t>马边彝族自治县宝华山A级景区特色旅游基础设施建设项目主要建设内容和规模为新建宝华山综合性游客服务中心3900㎡、分布式游客服务中心12处3360㎡，观景平台3处1500㎡、生态停车场10000㎡；建设通景道路8公里，内部道路25公里，建设生态旅游厕所及其他相关附属设施。</t>
  </si>
  <si>
    <t>3391FB0F71767B3AE065F8163E8AA87C</t>
  </si>
  <si>
    <t>11B71176FAB432EDE06320C012ACBB6A</t>
  </si>
  <si>
    <t>999015 叙永县城市建设发展集团有限公司</t>
  </si>
  <si>
    <t>叙永县建筑垃圾处置及资源化利用设施设备更新项目</t>
  </si>
  <si>
    <t>P25510524-0036</t>
  </si>
  <si>
    <t>2502-510524-04-01-620531</t>
  </si>
  <si>
    <t>本项目占地约40亩，主要建设建筑垃圾处置和资源化利用设施1座，年设计处理能力约25万吨，主要建设内容为建筑垃圾资源化利用厂房、分拣中心、填埋场及收集、运输、处置等设施设备，配套建设堆场、道路、污水处理、给排水设施、电力设施等。</t>
  </si>
  <si>
    <t>曹政</t>
  </si>
  <si>
    <t>330445C0ED362A49E065F8163E8AA87C</t>
  </si>
  <si>
    <t>3398B302698B5733E065F8163E8AA87C</t>
  </si>
  <si>
    <t>331CC91B40933B8BE065F8163E8AA87C</t>
  </si>
  <si>
    <t>318309099008 成都东部置业有限公司</t>
  </si>
  <si>
    <t>成都东部新区世运体育公园</t>
  </si>
  <si>
    <t>P25510100-0051</t>
  </si>
  <si>
    <t>2504-510186-04-01-251021</t>
  </si>
  <si>
    <t>本项目建设内容涉及地形整理、道路铺装工程、生态保护工程、运动场地、建筑工程及其他相关配套工程。项目总用地面积138,190.13平方米（约207.30亩），其中健身设施用地22,951.90平方米，配套设施用地115,238.23平方米。将建成篮球场5个（约2,100.00㎡）、足球场1个（约2,785.00㎡）、网球场4个（约2,680.00㎡）、三人篮球场1个（约165.00㎡）、乒乓球场7个（约887.00㎡）以及其他泵道、户外越野等其他配套设施面积3520.00㎡，道路铺装17016.98㎡。</t>
  </si>
  <si>
    <t>成都东部置业有限公司</t>
  </si>
  <si>
    <t>D4CC57A3AA391CEDE0535EFB480AAB40</t>
  </si>
  <si>
    <t>33962A0FBBE1417FE065F8163E8AA87C</t>
  </si>
  <si>
    <t>318309099008</t>
  </si>
  <si>
    <t>335F3E31721752B2E065F8163E8AA87C</t>
  </si>
  <si>
    <t xml:space="preserve">501434104101 幸福街道本级 </t>
  </si>
  <si>
    <t>都江堰市天籁村片区老旧街区改造提升项目</t>
  </si>
  <si>
    <t>P25510181-0018</t>
  </si>
  <si>
    <t>2504-510181-04-01-220794</t>
  </si>
  <si>
    <t>本项目针对都江堰市幸福街道天籁村片区（东至迎宾大道，南至凉水井路，西至翔凤路，北至青城路）进行老旧街区改造，主要改造片区道路约 15400 平方米，绿化面积约 11500 平方米，消防设施 3 处，安防设施 1 处，强电弱电下地约 800 米，老旧街灯改造约 260 个路灯；社区综合服务设施 2 处，约 4100 平方米、文化体育设施 3 处，约 1000 平方米；管网长度约 4862 米，检查井约 232 个，污水井盖约 605 个，雨水井盖约 247 个，停车位划线约 400 个。</t>
  </si>
  <si>
    <t>胡朝君</t>
  </si>
  <si>
    <t>FD0E53EC2CD415894AE2769BA21811F</t>
  </si>
  <si>
    <t>335B42FE1DBD2A83E065F8163E8AA87C</t>
  </si>
  <si>
    <t>501434104101</t>
  </si>
  <si>
    <t>33474840E9ED731BE065F8163E8AA87C</t>
  </si>
  <si>
    <t>348122101 交通局</t>
  </si>
  <si>
    <t>宜宾市南溪区交通运输局</t>
  </si>
  <si>
    <t>宜宾市南溪区物流园区建设项目</t>
  </si>
  <si>
    <t>P25511522-0034</t>
  </si>
  <si>
    <t>2503-511503-04-01-155108</t>
  </si>
  <si>
    <t>宜宾市南溪区物流园区建设项目，项目建设内容和规模：占地面积96亩，建设物流仓储用房计容建筑面积8.3万平方米，建设停车场1.8万平方米（含600个停车位及120个充电桩）、建设道路720米等配套设施。</t>
  </si>
  <si>
    <t>C1C0AE3CA854A2883E66AA623A823F4</t>
  </si>
  <si>
    <t>3381D777ED4C3236E065F8163E8AA87C</t>
  </si>
  <si>
    <t>348122101</t>
  </si>
  <si>
    <t>3381D7B9AECC3241E065F8163E8AA87C</t>
  </si>
  <si>
    <t>434006 宜宾市叙州区经济商务信息化和科学技术局</t>
  </si>
  <si>
    <t>川南云智一体新型基础设施建设项目</t>
  </si>
  <si>
    <t>P22511521-0037</t>
  </si>
  <si>
    <t>2210-511504-04-01-742050</t>
  </si>
  <si>
    <t>依托已建数据算力支持，建设立足叙州服务川南的新型基础设施，服务覆盖川南四市30%以上人群，约330万人。建设内容包括教育信息化、文旅智能化、园区现代化、市域社会治理、智慧交通出行和产业发展等领域的综合分析及应用系统，从而提升智慧城市、教育、医疗、文旅、城管及企业服务等领域数字化能力及城市管理及服务能力水平，建设“西南数据要素联合实验室”，为企事业单位提供数据确权、入表、评估、交易服务等内容，助推宜宾市数字化转型，实现数字经济融合创新。本项目不涉及土建和新增算力，不存在信息系统重复建设和新增巨幅大屏等。</t>
  </si>
  <si>
    <t>区经科局</t>
  </si>
  <si>
    <t>本项目为续发项目，已于2023年发行5000万元，2024年发行1500万元</t>
  </si>
  <si>
    <t>A0920F63A61CD427E0535EFB480AE6A2</t>
  </si>
  <si>
    <t>33C109689EC72CC0E065F8163E8AA87C</t>
  </si>
  <si>
    <t>434006</t>
  </si>
  <si>
    <t>ED671926F41D5002E0535EFB480A9B4A</t>
  </si>
  <si>
    <t>381211 仁寿铧锐农业投资有限责任公司</t>
  </si>
  <si>
    <t>仁寿县商务局</t>
  </si>
  <si>
    <t>仁寿县农食交易中心建设项目</t>
  </si>
  <si>
    <t>P25511421-0008</t>
  </si>
  <si>
    <t>2502-511421-04-01-586737</t>
  </si>
  <si>
    <t>项目建设用地约45亩，建设冷链仓储设施5300㎡、物流转运区及分选中心13500㎡、蔬果仓储用房18000㎡、农产品交易展示区12000㎡及相关配套设施。项目实施后可以增加仁寿县农产品加工能力和仓储物流保鲜能力，促进产业发展。</t>
  </si>
  <si>
    <t>陈瑶</t>
  </si>
  <si>
    <t>23115ECA49D338C4E065F8163E8AA87C</t>
  </si>
  <si>
    <t>33A9A2676EBB6459E065F8163E8AA87C</t>
  </si>
  <si>
    <t>381211</t>
  </si>
  <si>
    <t>2F336CEE5EA54EB7E065F8163E8AA87C</t>
  </si>
  <si>
    <t>314708006 区民政局机关</t>
  </si>
  <si>
    <t>区民政局机关</t>
  </si>
  <si>
    <t>巴州区失能老年人养护中心项目</t>
  </si>
  <si>
    <t>P23511902-0065</t>
  </si>
  <si>
    <t>2303-511902-04-01-601827</t>
  </si>
  <si>
    <t>巴州区失能老年人养护中心项目，概算总投资6675万元，争取上级补助资金5340万元，建筑面积13350平方米，新增养老床位300张。新建养老公寓、医养中心、康复中心、活动中心和附属设施等。占地面积15亩，建筑面积13350平方米。</t>
  </si>
  <si>
    <t>6446275119E406793405482E8D4821E</t>
  </si>
  <si>
    <t>3305EFA07BA32A43E065F8163E8AA87C</t>
  </si>
  <si>
    <t>314708006</t>
  </si>
  <si>
    <t>3305E649B86C4C7DE065F8163E8AA87C</t>
  </si>
  <si>
    <t>318306327 泸州鑫盛轻工发展有限公司</t>
  </si>
  <si>
    <t>泸州市江阳区茜草片区工业遗址老旧厂区改造项目</t>
  </si>
  <si>
    <t>P25510502-0009</t>
  </si>
  <si>
    <t>2504-510502-04-01-650527</t>
  </si>
  <si>
    <t>项目拟对江阳区茜草片区原长江起重机厂厂区、重庆轮船公司泸州船厂等老旧厂区工业遗址进行改造，改建厂区建筑面积约 34200 平方米，其中改建工业文化展示区约 14200 平方米、改造泸州三线建设工业遗址博物馆 5500 平方米；改建配套服务设施约 14500 平方米，厂区周边改造其他基础设施配套 3600 平方米，包括配套游客服务中心 1200 平方米,社区服务用房 2400 平方米，停车场 9250 平方米；以及道路、雨污水、照明、消防、通信等基础设施。</t>
  </si>
  <si>
    <t>泸州鑫盛轻工发展有限公司</t>
  </si>
  <si>
    <t>07CCFCC40E00F33AE0635EFB480A0B9D</t>
  </si>
  <si>
    <t>336B261490C742D5E065F8163E8AA87C</t>
  </si>
  <si>
    <t>318306327</t>
  </si>
  <si>
    <t>335CB05A0A1940F9E065F8163E8AA87C</t>
  </si>
  <si>
    <t>314001 威远县殡仪馆</t>
  </si>
  <si>
    <t>威远县民政局</t>
  </si>
  <si>
    <t>内江市民政局 主管</t>
  </si>
  <si>
    <t>威远县殡仪馆改扩建项目</t>
  </si>
  <si>
    <t>P23511024-0048</t>
  </si>
  <si>
    <t>2309-511024-04-01-990159</t>
  </si>
  <si>
    <t xml:space="preserve">建设火化车间、悼念厅、遗体处理区、停车场、配套道路及业务用房等附属设施，规划占地面积3.2225公顷，其中建筑面积9820.34平方米。 建设火化车间、悼念厅、遗体处理区、停车场、配套道路及业务用房等附属设施，规划占地面积3.2225公顷，其中建筑面积9820.34平方米。 </t>
  </si>
  <si>
    <t>刘钊溢</t>
  </si>
  <si>
    <t>32F99768AA2B2A4DE065F8163E8AA87C</t>
  </si>
  <si>
    <t>32F99768B3872A4DE065F8163E8AA87C</t>
  </si>
  <si>
    <t>32F99768B2AE2A4DE065F8163E8AA87C</t>
  </si>
  <si>
    <t>332613 古蔺县振兴水务投资有限责任公司</t>
  </si>
  <si>
    <t>古蔺县全域灌区新建及续建现代化改造工程项目</t>
  </si>
  <si>
    <t>P25510525-0043</t>
  </si>
  <si>
    <t>2504-510525-04-01-237367</t>
  </si>
  <si>
    <t>实施龙爪河、胡家沟、玉龙水库灌区现代化改造，主要建设内容为整治干支渠34.34公里,新建及整治支渠125.9公里，配套附属建筑物及信息化建设，改善灌面5.715万亩，恢复灌面3.018万亩；实施泸州市古蔺县小型引调水工程1处，主要建设内容：连通4座水库(香樟、正丰、鱼洞、刘家)进行调水，新建管道约45km、隧洞约3.5km及相应的配套输配水设施，受益供水人口4.9万人；新建山坪塘1座，总库容9.87万方，受益供水人口1.01万人。</t>
  </si>
  <si>
    <t>古蔺县振兴水务投资有限责任公司</t>
  </si>
  <si>
    <t>611C5E03BCD4CDA810CD2DC2E9A2250</t>
  </si>
  <si>
    <t>336B2C87473342CBE065F8163E8AA87C</t>
  </si>
  <si>
    <t>332613</t>
  </si>
  <si>
    <t>331F664031DF6091E065F8163E8AA87C</t>
  </si>
  <si>
    <t xml:space="preserve">成都高新区幸福和平老旧小区片区改造项目 </t>
  </si>
  <si>
    <t>P24510110-0018</t>
  </si>
  <si>
    <t>2404-510109-04-01-117843</t>
  </si>
  <si>
    <t>本项目为成都高新区幸福和平老旧小区片区改造项目，建设内容如下：1、新建工程，新建朱家沟3号地块用地面积约6996平方米，其中配套建筑面积约793平方米。2、其他配套工程，包含11处老旧小区改造，涉及3481户住宅，占地面积约13.68万平方米，总建筑面积约29.47万平方米。7条街道一体化改造，总长度约2393米。3处公共空间提升改 造，总面积约7491平方米。6处公服配套提升改造，其中，建筑立面提升改造约3694平方米，建筑功能提升改造约1328平方米。</t>
  </si>
  <si>
    <t>33934E8CB01B1089E065F8163E8AA87C</t>
  </si>
  <si>
    <t>337CFD1451992A2EE065F8163E8AA87C</t>
  </si>
  <si>
    <t>467503101 万源市环境保护局</t>
  </si>
  <si>
    <t>万源市环境保护局</t>
  </si>
  <si>
    <t>达州市生态环境局</t>
  </si>
  <si>
    <t>丹江口库区任河流域（万源段）白杨溪库区水环境综合治理工程项目</t>
  </si>
  <si>
    <t>P23511781-0063</t>
  </si>
  <si>
    <t>2311-511781-04-01-926639</t>
  </si>
  <si>
    <t xml:space="preserve">建设集中式污水处理厂6座，分散式污水处理设施84套，日处理污水能力0.5万吨/天；新建污水管网5公里；针对白杨溪库区沿岸水土流失、地质变迁及水源涵养情况，实施生态保护修复工程，建设生态护岸4公里，生态沟渠30公里，对畜禽养殖区、农作物栽培区等建设生态隔离带3平方公里；在湖滨沿岸建设生态步道5公里，对库区岸线及相关交通干线建设护栏3公里。
</t>
  </si>
  <si>
    <t>E209E7DE503493D9F159F379F926381</t>
  </si>
  <si>
    <t>33BD699C22222334E065F8163E8AA87C</t>
  </si>
  <si>
    <t>467503101</t>
  </si>
  <si>
    <t>11CA27A89DE358CCE06320C012AC33BB</t>
  </si>
  <si>
    <t>宜宾三江新区城镇生活垃圾综合治理项目</t>
  </si>
  <si>
    <t>P23511500-0059</t>
  </si>
  <si>
    <t>2309-511599-04-01-771827</t>
  </si>
  <si>
    <t>项目占地面积约25亩，总建筑面积约20000平方米，建设内容包括新建压缩式设施设备、机修车间、设备用房、垃圾堆体整形、封场覆盖等系统。日处理规模约200吨/天，配套垃圾预处理站点，占地面积约1.5公顷。</t>
  </si>
  <si>
    <t>337EBDB7982B60ACE065F8163E8AA87C</t>
  </si>
  <si>
    <t>118CE7716D856BBDE06320C012AC97F1</t>
  </si>
  <si>
    <t>332318601 成都市香源供水有限责任公司</t>
  </si>
  <si>
    <t>石堤堰水厂扩建及输水干管建设项目</t>
  </si>
  <si>
    <t>P21510114-0019</t>
  </si>
  <si>
    <t>2109-510114-04-01-789666</t>
  </si>
  <si>
    <t>2028-08-28</t>
  </si>
  <si>
    <t>石堤堰水厂扩建及输水干管建设项目为城区市政供水项目，主要建设内容：新增供水规模30万 m3/d，提升至40万 m3/d；新增占地面积50亩后，总用地扩增至121亩；扩建原水引水渠长度约2.1公里，新建石堤堰水厂DN600~DN1800 输水干管道约35公里。</t>
  </si>
  <si>
    <t>成都市新都区自来水公司</t>
  </si>
  <si>
    <t>C9BDC887C48448998EDABAD03D3293F</t>
  </si>
  <si>
    <t>33934D25E5C702A5E065F8163E8AA87C</t>
  </si>
  <si>
    <t>332318601</t>
  </si>
  <si>
    <t>2F33337BBE3F4D1DE065F8163E8AA87C</t>
  </si>
  <si>
    <t>威远县2023年城镇老旧小区配套道路改造项目</t>
  </si>
  <si>
    <t>P22511024-0034</t>
  </si>
  <si>
    <t>2211-511024-04-01-715092</t>
  </si>
  <si>
    <t>改造25个老旧小区配套道路约6320米、排水管网约2890米，改造小区其他配套基础设施、停车场并设置充电桩约200个。改造25个老旧小区配套道路约6320米、排水管网约2890米，改造小区其他配套基础设施、停车场并设置充电桩约200个。</t>
  </si>
  <si>
    <t>3347755E383178A8E065F8163E8AA87C</t>
  </si>
  <si>
    <t>ED3127EED56FED6DE0535EFB480AB7CA</t>
  </si>
  <si>
    <t>348702101 渠县交通运输局</t>
  </si>
  <si>
    <t>渠县北站（高铁）基础配套设施建设项目</t>
  </si>
  <si>
    <t>P22511725-0064</t>
  </si>
  <si>
    <t>2205-511725-04-01-113688</t>
  </si>
  <si>
    <t>本项目规划占地约437亩。新建站前广场包含站前集散广场、室外停车场、长途客运站、公交车站、市政配套用房等设施；新建渠县北站配套站前大道、站前大道至省道305道路，道路全长约4.5公里，其中：站前大道按城市主干路规划，站前大道至省道305道路按一级公路规划以及管线、桥梁、照明、交通等配套附属设施。</t>
  </si>
  <si>
    <t>3399808BFD55301BE065F8163E8AA87C</t>
  </si>
  <si>
    <t>ED8D443BDD32CFB9E0535EFB480A9C25</t>
  </si>
  <si>
    <t>976901902 成都市新津区天府智能制造产业园管委会</t>
  </si>
  <si>
    <t>新津工业污水处理厂增容扩建项目</t>
  </si>
  <si>
    <t>P25510132-0017</t>
  </si>
  <si>
    <t>2404-510132-04-01-122921</t>
  </si>
  <si>
    <t>项目占地约13272平方米，建筑面积约7804.17平方米，主要新建工业污水处理厂1座（主要包括：预处理及水解酸化系统2356.62平方米、生化池及二沉池2979.72平方米、高效沉淀池243.35平方米、深床反硝化滤池416.05平方米、接触消毒池141.3平方米、出水计量渠21平方米、臭氧催化氧化池466.1平方米、液氧站基础52.5平方米、鼓风机房、加药加氯间及变配电间428.4平方米、污泥脱水间142.8平方米、污泥料仓67.9平方米、贮泥池15.68平方米、除臭设备基础190平方米、雨水调蓄池90.27平方米、仪表间19.08平方米、臭氧发生间173.4平方米，同步建设厂内管道等相关配套设施。本次扩建规模 1.5 万m3/d，扩建后总规模 2.5万m3/d。</t>
  </si>
  <si>
    <t>景文</t>
  </si>
  <si>
    <t>2F1DD764B2405FCEE065F8163E8AA87C</t>
  </si>
  <si>
    <t>336B8D3EA31442DBE065F8163E8AA87C</t>
  </si>
  <si>
    <t>976901902</t>
  </si>
  <si>
    <t>2F49839AA3797324E065F8163E8AA87C</t>
  </si>
  <si>
    <t>999307 成都西岭文旅投资运营集团有限公司</t>
  </si>
  <si>
    <t>大邑经济和信息化局</t>
  </si>
  <si>
    <t>大邑县新能源汽车充电站项目</t>
  </si>
  <si>
    <t>P25510129-0019</t>
  </si>
  <si>
    <t>2504-510129-04-01-784747</t>
  </si>
  <si>
    <t>本项目拟对规划停车场(用地面积5亩，含90个停车位)配置360kW双枪快速充电桩18台，并安装智能监测系统，同时对项目区域内现有停车场进行新能源改造，规划新增60kW双枪快速充电桩98台、7kW交流充电桩(慢充)293台，配套完善其他基础设施等</t>
  </si>
  <si>
    <t>成都西岭水务投资有限公司</t>
  </si>
  <si>
    <t>AB2CB46C65D4B6BA49C913E325AA7D6</t>
  </si>
  <si>
    <t>3386686522B42EC0E065F8163E8AA87C</t>
  </si>
  <si>
    <t>999307</t>
  </si>
  <si>
    <t>336FEA1AF9E13BE8E065F8163E8AA87C</t>
  </si>
  <si>
    <t>大英县蔬菜集群产业链建设项目</t>
  </si>
  <si>
    <t>P25510923-0033</t>
  </si>
  <si>
    <t>2504-510923-04-01-133784</t>
  </si>
  <si>
    <t>建设蔬菜种植大棚(含水肥一体化、环境智控系统)15000亩、育苗中心50亩、立体种植示范区（棚内蔬菜+林下食用菌立体种植）500亩;蔬菜加工厂房约3万平方米及腌菜池;农事体验区、蔬菜公用品牌及农产品云仓及蔬菜产业大数据平台及配套设施设备等。</t>
  </si>
  <si>
    <t>339465CFD9947D62E065F8163E8AA87C</t>
  </si>
  <si>
    <t>3393B145F08C38F9E065F8163E8AA87C</t>
  </si>
  <si>
    <t>999310 成都西岭城市投资建设集团有限公司</t>
  </si>
  <si>
    <t>斜江河体育公园项目</t>
  </si>
  <si>
    <t>P24510129-0045</t>
  </si>
  <si>
    <t>2410-510129-04-01-789019</t>
  </si>
  <si>
    <t>2025-12-21</t>
  </si>
  <si>
    <t>项目建设面积约143678平方米，其中：绿地70028.36平方米，园路及铺装场地用地73649.64平方米。主要建设内容包括对五人制足球场、八人制足球场、乒乓球台、篮球场、室外健身广场、儿童运动设施、骑行步道进行提升改造，配套道路、桥梁以及服务驿站、绿地等。具体建设内容包括：（1）运动场地12581.67㎡，运动场地14块，可同时开展体育项目大于5项目，含：网球场3块，篮球场2块，足球场2块，羽毛球场5块，乒乓球场1块，室外健身广场1处，儿童运动设施一处；（2）健身步道（慢行道）约5.49km；（3）配套道路及服务驿站等。</t>
  </si>
  <si>
    <t>成都市惠山城市建设投资有限公司</t>
  </si>
  <si>
    <t>E7669E637DF4C43AC40F5C3E1E61ADC</t>
  </si>
  <si>
    <t>33D2F74732B22570E065F8163E8AA87C</t>
  </si>
  <si>
    <t>999310</t>
  </si>
  <si>
    <t>335CB4EF54364101E065F8163E8AA87C</t>
  </si>
  <si>
    <t>自贡市沿滩区安全饮水项目</t>
  </si>
  <si>
    <t>P22510311-0036</t>
  </si>
  <si>
    <t>2109-510311-19-01-970122</t>
  </si>
  <si>
    <t>150104</t>
  </si>
  <si>
    <t>农村饮水安全</t>
  </si>
  <si>
    <t>新建管道主管149KM，新建加压站3处。新建管道主管149KM，新建加压站3处。新建管道主管149KM，新建加压站3处。新建管道主管149KM，新建加压站3处。新建管道主管149KM，新建加压站3处。</t>
  </si>
  <si>
    <t>3358D283D766508FE065F8163E8AA87C</t>
  </si>
  <si>
    <t>EDB6F8049B0C41C4E0535EFB480AE04F</t>
  </si>
  <si>
    <t>古蔺县综合行政执法局</t>
  </si>
  <si>
    <t>古蔺县金兰污水处理厂二期项目</t>
  </si>
  <si>
    <t>P25510525-0041</t>
  </si>
  <si>
    <t>2504-510525-04-01-987318</t>
  </si>
  <si>
    <t>本次工程为古蔺县金兰污水处理厂二期，金兰污水处理厂原处理规模为15000m3/d，本次改扩建增加处理规模15000m3/d，通过本次工程，古蔺县金兰污水处理厂处理规模将达到30000m3/d，建设内容如下：新建：调节池1座，生化池1座，二沉池2座，阀门井1座，污泥储池1座，污泥储存间1座，其他附属设施等；改建：粗格栅及污水提升泵房、细格栅及曝气沉砂池、鼓风机房、加药间、污泥脱水机房、发电机房、机修间、消防系统等设备更新。</t>
  </si>
  <si>
    <t>335586C4DE3772F3E065F8163E8AA87C</t>
  </si>
  <si>
    <t>331EC2BC388E1A18E065F8163E8AA87C</t>
  </si>
  <si>
    <t>381612 巴中市产业发展集团有限公司</t>
  </si>
  <si>
    <t>市政务服务大数据管理局（主管部门）</t>
  </si>
  <si>
    <t>“智慧巴中”核心支撑平台建设项目</t>
  </si>
  <si>
    <t>P23511900-0012</t>
  </si>
  <si>
    <t>2302-511900-04-04-808072</t>
  </si>
  <si>
    <t>本项目计划建设“巴事办”便民服务平台、信息资源中心、智慧城市运行管理中心、智慧社区等设备和软件系统。其中新增设备420台(套)，形成数据目录约1000项，专题库30个，支撑巴中市特色场景应用20个，以及新建前端感知源2512路。项目建成后将为巴中市城乡居民提供包含交通出行、文化教育、社区生活等全方位数字化服务。本项目不涉及拆迁和土建工程，不涉及新增算力。</t>
  </si>
  <si>
    <t>巴中市产业发展集团有限公司</t>
  </si>
  <si>
    <t>本项目为2024年国家两部委“双通过”项目。项目不是续发项目，不存在信息系统重复建设情况，不存在新增巨幅大屏等新形象工程。</t>
  </si>
  <si>
    <t>B229CD4AE07299CEE0535EFB480A7B9C</t>
  </si>
  <si>
    <t>334B12EC939C0996E065F8163E8AA87C</t>
  </si>
  <si>
    <t>381612</t>
  </si>
  <si>
    <t>FCE0A284B0A64858E0535EFB480ABD2D</t>
  </si>
  <si>
    <t>381221201 盐源县国有资产投资经营管理有限公司</t>
  </si>
  <si>
    <t>建设和住房保障局机关</t>
  </si>
  <si>
    <t>盐源县盐井街道片区棚户区改造项目</t>
  </si>
  <si>
    <t>P23513423-0002</t>
  </si>
  <si>
    <t>2305-513423-04-01-490462</t>
  </si>
  <si>
    <t>用地面积约36.93亩，涉及安置居民约700户，总建筑面积约120544.69㎡，其中地上建筑面积86120.22㎡，地下建筑面积34424.47㎡（规划车位800个），并配套建设相关附属设施。（因为财政穿透式监管系统项目变更规则要求必须要满足100字，所以括号内仅为备注，不计入项目主要建设内容和规模）</t>
  </si>
  <si>
    <t>张艳</t>
  </si>
  <si>
    <t>该项目已于2024年双通过正式纳入备选库</t>
  </si>
  <si>
    <t>1E3994C492A424D8211A133F4CA2CE8</t>
  </si>
  <si>
    <t>33057ED9E5552022E065F8163E8AA87C</t>
  </si>
  <si>
    <t>381221201</t>
  </si>
  <si>
    <t>FD09D6868F80C98EE0535EFB480A4736</t>
  </si>
  <si>
    <t>区教育局</t>
  </si>
  <si>
    <t>广元市利州区公办幼儿园建设工程项目</t>
  </si>
  <si>
    <t>P23510802-0002</t>
  </si>
  <si>
    <t>2305-510802-04-01-983361</t>
  </si>
  <si>
    <t>新建3所公办幼儿园，总建筑面积17710平方米，其中，大石小学附属幼儿园新建建筑面积5800平方米，栖凤小学附属幼儿园新建建筑面积2730平方米，回龙小学附属幼儿园新建建筑面积9180平方米；配套建设活动场地、附属工程及其他设施设备。</t>
  </si>
  <si>
    <t>337F800C10EF357CE065F8163E8AA87C</t>
  </si>
  <si>
    <t>FCF6DDDF30E84843E0535EFB480A1E8E</t>
  </si>
  <si>
    <t>976003013 遂宁蔓藤园艺有限公司</t>
  </si>
  <si>
    <t>遂宁高新区建成区、农村地区生活垃圾治理提升项目</t>
  </si>
  <si>
    <t>P25510903-0042</t>
  </si>
  <si>
    <t>2502-510926-04-01-412099</t>
  </si>
  <si>
    <t>1.改造垃圾中转站3座，更新压缩设备5套、AI监控4套、渗滤液处置设备4套、有毒有害垃圾暂存间3个；2.更新改造高新区保升镇、西宁街道办10个行政村生活垃圾分类设施设备，包含100座智能垃圾分类收集亭，800个生活垃圾桶、200个智能垃圾钩臂箱以及10台小型垃圾勾臂车；3.更新建成区环卫设施设备，包含2000个两分类果皮箱、500个三分类果皮箱、1000 个 660L脚踏垃圾桶、1000个240L脚踏垃圾桶、餐厨垃圾收转运容器100套；4.更新25T新能源后压垃圾转运车5台，新能源清扫保洁车5台，替代原燃油作业车辆；5.更新华翔城、克拉中心等20个居住小区生活垃圾分类设施设备300余套，更新垃圾智能收集房10座，投放生活垃圾智能回收利用设备5套，打造生活垃圾分类示范小区和宣教阵地3个；6.更新独立式环卫公共厕所5座、移动环卫公厕5座；7.升级智慧环卫管理平台，实施垃圾分类智能设备、环卫车辆及环卫作业等数字化监管。</t>
  </si>
  <si>
    <t>遂宁蔓藤园艺有限公司</t>
  </si>
  <si>
    <t>D83109D111B41C7BE0535EFB480AF7C8</t>
  </si>
  <si>
    <t>33922D2627B50EE5E065F8163E8AA87C</t>
  </si>
  <si>
    <t>976003013</t>
  </si>
  <si>
    <t>33923B7A28EB11BDE065F8163E8AA87C</t>
  </si>
  <si>
    <t>999905 古蔺县综合行政执法局</t>
  </si>
  <si>
    <t>古蔺县中心城区老旧街区改造项目</t>
  </si>
  <si>
    <t>P25510525-0045</t>
  </si>
  <si>
    <t>2504-510525-04-01-249089</t>
  </si>
  <si>
    <t>改造街区外立面50478㎡，对城区老旧污水、燃气等管网进行提升改造40公里，新建垃圾收集转运点20处，配套垃圾转运相关设施，新建公共厕所8座。对架空管线进行入地，拆除新建人行道18740平方米，城区道路维修8公里，并且开展城市精修细补相关工作。</t>
  </si>
  <si>
    <t>923F4DAE2DCE6F2DE0535EFB480AFC0D</t>
  </si>
  <si>
    <t>335CFF47EDE840FDE065F8163E8AA87C</t>
  </si>
  <si>
    <t>999905</t>
  </si>
  <si>
    <t>332E2F1CE5E67A25E065F8163E8AA87C</t>
  </si>
  <si>
    <t>381390 西昌卓弘城市建设项目管理有限责任公司</t>
  </si>
  <si>
    <t>西昌市河东城乡融合建设项目</t>
  </si>
  <si>
    <t>P21513401-0018</t>
  </si>
  <si>
    <t>2105-513401-04-01-764476</t>
  </si>
  <si>
    <t>项目规划用地面积31992.5平方米，总建筑面积 127578.57平方米，其中:地上住宅建筑面积约95763.93平方米，地上经营性用房建筑面积约26846.6平方米，经营性用地配套地下车库面积约4968.04平方米新建安置住房1005套及小区装饰装修、设施设备安装等工程。</t>
  </si>
  <si>
    <t>西昌卓弘城市建设项目管理有限责任公司</t>
  </si>
  <si>
    <t>2F1D851DA5025FC4E065F8163E8AA87C</t>
  </si>
  <si>
    <t>33474A23569E7317E065F8163E8AA87C</t>
  </si>
  <si>
    <t>381390</t>
  </si>
  <si>
    <t>2F69497599AA320FE065F8163E8AA87C</t>
  </si>
  <si>
    <t>999173 成都市泓远建设开发有限公司</t>
  </si>
  <si>
    <t>高铁站东侧地下停车场项目</t>
  </si>
  <si>
    <t>P24510183-0032</t>
  </si>
  <si>
    <t>2404-510183-04-01-873789</t>
  </si>
  <si>
    <t>新建地下停车场、连接通道及配套设备用房等，地下室建筑面积约20100平米，停车位约500个。
详细建设内容：本项目拟建设地下停车场总建筑面积约20100 ㎡，其中：车库面积约19000㎡，停车管理设备用房约1000㎡，地下通道约100㎡。规划地下车位约500个，同时配置充电桩100个，以及其它配套设施设备。</t>
  </si>
  <si>
    <t>成都市泓远建设开发有限公司</t>
  </si>
  <si>
    <t>11B7224ABDC13176E06320C012AC2305</t>
  </si>
  <si>
    <t>332E73CC80CF202EE065F8163E8AA87C</t>
  </si>
  <si>
    <t>999173</t>
  </si>
  <si>
    <t>197F2BEB6524483CE06320C012ACCE43</t>
  </si>
  <si>
    <t>梓潼县文化旅游局</t>
  </si>
  <si>
    <t>中国两弹城·工学院遗址旅游基础设施建设项目</t>
  </si>
  <si>
    <t>P25510725-0014</t>
  </si>
  <si>
    <t>2504-510725-04-01-604543</t>
  </si>
  <si>
    <t>对“两弹一星”工学院旧址约12200㎡进行全面的保护修缮、改建综合性游客服务中心约3800㎡、数字VR体验馆约2600㎡，新建射击体验馆约3500㎡、设备设施用房约1000㎡，改造两弹文化（含工学院历史文化）陈列区约6000㎡、改造露天遗址为国防教育科普场地约25000㎡，配套改建内部道路约3公里、停车场约15000㎡、智能化旅游设施、旅游导视牌、旅游厕所等基础设施。</t>
  </si>
  <si>
    <t>33474A8A54E37310E065F8163E8AA87C</t>
  </si>
  <si>
    <t>3347EEEA19F53B90E065F8163E8AA87C</t>
  </si>
  <si>
    <t>332203101 汶川县水务局机关</t>
  </si>
  <si>
    <t>汶川县水务局机关</t>
  </si>
  <si>
    <t>汶川县威绵水利工程</t>
  </si>
  <si>
    <t>P23513221-0001</t>
  </si>
  <si>
    <t>2504-513200-04-01-901478</t>
  </si>
  <si>
    <t>新建枢纽5座，主管5条54.835千米，支管55 条6.677 千米，蓄水池58 座，新增、恢复改善灌溉面积共计1.87万亩。新建枢纽5座，主管5条54.835千米，支管55 条6.677 千米，蓄水池58 座，新增、恢复改善灌溉面积共计1.87万亩。</t>
  </si>
  <si>
    <t>汶川县水利局机关</t>
  </si>
  <si>
    <t>5E934A9CAF247B294E3275C3563098C</t>
  </si>
  <si>
    <t>33474A8A538C7310E065F8163E8AA87C</t>
  </si>
  <si>
    <t>332203101</t>
  </si>
  <si>
    <t>334751F18BC0730AE065F8163E8AA87C</t>
  </si>
  <si>
    <t>宝兴县2024年度农村人居环境整治项目</t>
  </si>
  <si>
    <t>P24511827-0006</t>
  </si>
  <si>
    <t>2402-511827-04-01-489839</t>
  </si>
  <si>
    <t>项目覆盖范围为全县3镇4乡35个村，受益人口约4.8万人。建设集中式农村有机废弃物资源化利用设施11处，其中阳光堆肥房4处，覆膜发酵点7处；新建农村污水处理站3座，维修改造农村污水处理站28座，散户污水处理设施280套，改建收集污水管网33km；新建日处理能力为50吨的农村垃圾处理站，配套建设垃圾收集站等基础设施。</t>
  </si>
  <si>
    <t>3346364EB6A201E3E065F8163E8AA87C</t>
  </si>
  <si>
    <t>11DE7123F9CE1B8EE06320C012AC55A0</t>
  </si>
  <si>
    <t>318339 绵阳城东投资控股（集团）有限公司</t>
  </si>
  <si>
    <t>游仙区住房和城乡建设局</t>
  </si>
  <si>
    <t>游仙区开元南街小区等49个老旧小区改造项目</t>
  </si>
  <si>
    <t>P25510704-0044</t>
  </si>
  <si>
    <t>2504-510704-04-01-407240</t>
  </si>
  <si>
    <t>改造游仙区开元南街小区等49个老旧小区共6885户，包括排水管道38040米、道路28700米、环境改造小区49个、增设消防栓约180套及配套管网水带、安防等基础设施改造；增设停车位、非机动停车棚、非机动充电桩、充电桩、无障碍、配置社区综合服务等公共服务设施。小区外与城市主干网衔接的道路和公共交通、通信、供电等城镇基础设施配套项目。</t>
  </si>
  <si>
    <t>绵阳城东投资控股（集团）有限公司</t>
  </si>
  <si>
    <t>B201A78307C49473E0535EFB480A84E6</t>
  </si>
  <si>
    <t>3368C745304B4992E065F8163E8AA87C</t>
  </si>
  <si>
    <t>318339</t>
  </si>
  <si>
    <t>336942732CD179BDE065F8163E8AA87C</t>
  </si>
  <si>
    <t>434627002 成都市新都区蓉桂公共交通有限公司</t>
  </si>
  <si>
    <t>成都市新都区绿色低碳交通工具更新项目（一期）</t>
  </si>
  <si>
    <t>P25510114-0012</t>
  </si>
  <si>
    <t>2504-510114-04-01-644471</t>
  </si>
  <si>
    <t>主要包括采购63台新能源公交车和更换160台新能源车的电池，其中采购6-7米车辆33台，8-9米车辆30台；33台10.5m纯电动公交车更换不低于180kwh/辆的电池，67台10.5m插电式公交车更换不低于49kwh/辆的电池，60台8.5m插电式公交车更换不低于30kwh/辆电池。</t>
  </si>
  <si>
    <t>成都市新都区蓉桂公共交通有限公司</t>
  </si>
  <si>
    <t>33590967F555627EE065F8163E8AA87C</t>
  </si>
  <si>
    <t>339848B4727622BDE065F8163E8AA87C</t>
  </si>
  <si>
    <t>434627002</t>
  </si>
  <si>
    <t>339732CEE5532FB4E065F8163E8AA87C</t>
  </si>
  <si>
    <t>泸州市纳溪区皮化厂老旧厂区改造项目</t>
  </si>
  <si>
    <t>P25510503-0028</t>
  </si>
  <si>
    <t>2504-510503-04-01-286183</t>
  </si>
  <si>
    <t>项目拟对皮化厂老旧厂区改建约16836.5平方米，其中改建为老年活动中心8000平方米，托育中心3001.50平方米，便民服务中心5835平方米，配套建设停车场3250平方米，以及道路、给排水、照明等配套基础设施完善。</t>
  </si>
  <si>
    <t>337C9374E6CC7D8BE065F8163E8AA87C</t>
  </si>
  <si>
    <t>3373E6F68A136716E065F8163E8AA87C</t>
  </si>
  <si>
    <t>遂宁经开区西宁片区老旧小区配套基础设施建设项目</t>
  </si>
  <si>
    <t>P25510903-0045</t>
  </si>
  <si>
    <t>2405-510924-04-01-340768</t>
  </si>
  <si>
    <t>本项目涉及西宁片区王家湾小区、尚林美景、石油队小区、肉联厂宿舍等8个老旧小区，共计3580户，改造周边道路1.833公里、改造管网约3.307公里、改造停车位1620个，安装新能源汽车充电桩210台等配套基础附属设施。</t>
  </si>
  <si>
    <t>3393D448028D39FCE065F8163E8AA87C</t>
  </si>
  <si>
    <t>3393B6892C6039DEE065F8163E8AA87C</t>
  </si>
  <si>
    <t>324409401 达州市土地储备中心</t>
  </si>
  <si>
    <t>达州市马踏洞片区和职教园区土地储备项目</t>
  </si>
  <si>
    <t>P25511700-0029</t>
  </si>
  <si>
    <t>项目拟收回收购3个闲置地块，面积共约157.41亩。其中，马踏洞片区中心服务区05-04b地块面积约37.77亩，马踏洞片区中心服务区07-0la地块面积约85.11亩，西南职教园区b-10-07地块面积约34.53亩。</t>
  </si>
  <si>
    <t>郝俊程</t>
  </si>
  <si>
    <t>B48FDFC661B46039BC42218C9DEFF66</t>
  </si>
  <si>
    <t>339358FA429C02A7E065F8163E8AA87C</t>
  </si>
  <si>
    <t>324409401</t>
  </si>
  <si>
    <t>33934C9CE30B02A2E065F8163E8AA87C</t>
  </si>
  <si>
    <t>999006 内江高新科技投资服务有限责任公司</t>
  </si>
  <si>
    <t>内江市科学技术局 主管</t>
  </si>
  <si>
    <t>内江汉安孵化器（川南航空动力装备）成果转化综合服务平台建设项目</t>
  </si>
  <si>
    <t>P25511000-0038</t>
  </si>
  <si>
    <t>2504-511051-04-01-700205</t>
  </si>
  <si>
    <t>项目建设内容为中小型航空动力高端装备制造设备的购置及安装，确保园区的生产运营。设备包括实验、研发、生产及装备设备，其中检测设备59套，加工设备138套，测试设备10套以及其他辅助设备59套。将为中小型航空发动机及其相关衍生高端装备的研发、生产等环节筑牢坚实基础，通过技术创新与产业集聚，充分利用航空发动机产业带动性强的特点和优势，提升内江在全国航空动力产业版图中的地位。</t>
  </si>
  <si>
    <t>鲁晋豫</t>
  </si>
  <si>
    <t>国家级科技企业孵化器</t>
  </si>
  <si>
    <t>15A24803C5986843E06320C012AC7F7B</t>
  </si>
  <si>
    <t>33BF59170C2873CAE065F8163E8AA87C</t>
  </si>
  <si>
    <t>33BDABF537853B28E065F8163E8AA87C</t>
  </si>
  <si>
    <t>333114101 333114101 建设局机关</t>
  </si>
  <si>
    <t xml:space="preserve"> 建设局机关</t>
  </si>
  <si>
    <t>江安县污水处理设施设备更新项目</t>
  </si>
  <si>
    <t>P23511523-0020</t>
  </si>
  <si>
    <t>2310-511523-04-01-723740</t>
  </si>
  <si>
    <t>对城镇污水处理厂污水处理设备设施进行升级更新，将实际处理能力从约5000吨/日提升到11000吨/日，包括更换污水提升水泵31套、出水数采仪25台、出水流量计25台、鼓风机70台、出水在线监测设备82套、一体化处理设备检查设施1套，新增进水在线监测室温控设备7台、MBR膜离线清洗系统4个、厌氧池和缺氧池污泥搅拌器50套、进水流量计25套、DO、MLSS等控制仪表及其附属设施设备等。</t>
  </si>
  <si>
    <t>30414F033DF498397D891EDE4E5A555</t>
  </si>
  <si>
    <t>3383EEBBC04E19AEE065F8163E8AA87C</t>
  </si>
  <si>
    <t>197BC67D2BFC4842E06320C012AC93D7</t>
  </si>
  <si>
    <t>四川兴文经济开发区新材料制造产业园及配套设施建设项目</t>
  </si>
  <si>
    <t>P25511528-0001</t>
  </si>
  <si>
    <t>2410-511528-04-01-241304</t>
  </si>
  <si>
    <t>项目占地约200亩，新建新材料生产企业定制厂房200000㎡、停车位600个、园区道路5.3公里及相关配套设施等。项目占地约200亩，新建新材料生产企业定制厂房200000㎡、停车位600个、园区道路5.3公里及相关配套设施等。</t>
  </si>
  <si>
    <t>3348D531767E1B15E065F8163E8AA87C</t>
  </si>
  <si>
    <t>2F33373184BC4EBBE065F8163E8AA87C</t>
  </si>
  <si>
    <t>通川区学前教育建设项目</t>
  </si>
  <si>
    <t>P24511702-0015</t>
  </si>
  <si>
    <t>2311-511702-04-01-169792</t>
  </si>
  <si>
    <t>2024-05-16</t>
  </si>
  <si>
    <t>本项目用地面积19449平方米,总建筑面积12553.2平方米，设置幼儿园27个班，满足810人入园要求，建设教室、配套活动场所等幼儿园设施及相关附属设施。本项目用地面积19449平方米,总建筑面积12553.2平方米，设置幼儿园27个班，满足810人入园要求，建设教室、配套活动场所等幼儿园设施及相关附属设施。</t>
  </si>
  <si>
    <t>33739E2F06704879E065F8163E8AA87C</t>
  </si>
  <si>
    <t>11D21111A0D708FFE06320C012ACF30B</t>
  </si>
  <si>
    <t>绵阳经开区松垭中心片区城中村改造项目</t>
  </si>
  <si>
    <t>P25510703-0028</t>
  </si>
  <si>
    <t>2504-510796-04-01-842870</t>
  </si>
  <si>
    <t>本项目内容包括征地拆迁、拆除外运、政府组织村民购买存量商品房等。其中拟拆迁房屋总建筑面积约130393.00平方米。片区改造涉及农户528户(安置人数约1320人)，企业7户。由政府组织村民购置存量商品房建筑面积46200平方米，安置户数528户。</t>
  </si>
  <si>
    <t>330A4E2E73522A3EE065F8163E8AA87C</t>
  </si>
  <si>
    <t>3340765ADFFB2A29E065F8163E8AA87C</t>
  </si>
  <si>
    <t>467001001 乐山市沐川生态环境局</t>
  </si>
  <si>
    <t>乐山市沐川生态环境局</t>
  </si>
  <si>
    <t>沐川县同福河、马边河、沐溪河流域综合治理项目</t>
  </si>
  <si>
    <t>P25511129-0015</t>
  </si>
  <si>
    <t>2504-511129-04-01-626362</t>
  </si>
  <si>
    <t>对沐川县同福河、马边河、沐溪河流域进行综合治理，主要建设内容包括：新建污水管网4.8公里、一体化污水处理设施2座、一体化提升泵站1座、建设生态护岸2200平方米、生态缓冲带78980平方米、生态拦截带11000米、人工湿地1000平方米；配套建设水质监测工程（包含一体化站房、智慧监测系统，辅助系统等）、生态绿植群落及挺水植物种植工程等。</t>
  </si>
  <si>
    <t xml:space="preserve"> 乐山市沐川生态环境局</t>
  </si>
  <si>
    <t>901F3D0F9BAC86C4E0535EFB480A5C9E</t>
  </si>
  <si>
    <t>335D74186F330883E065F8163E8AA87C</t>
  </si>
  <si>
    <t>467001001</t>
  </si>
  <si>
    <t>334204DDD8AB422FE065F8163E8AA87C</t>
  </si>
  <si>
    <t>434434004 阆中市综合行政执法局</t>
  </si>
  <si>
    <t>阆中市综合行政执法局</t>
  </si>
  <si>
    <t>阆中市城镇生活垃圾收运体系提升工程</t>
  </si>
  <si>
    <t>P23511381-0018</t>
  </si>
  <si>
    <t>2309-511381-04-01-495913</t>
  </si>
  <si>
    <t>1.新建或维修垃圾池4000座、中转站（房、点）23座；
2.新购生活垃圾分类收集桶10万只（容积120L）、生活垃圾分类收集亭300座、三轮式垃圾转运车300台、生活垃圾压缩转运车（18T、新能源）28台、车厢可卸式垃圾转运车（25T、新能源）7台、大型可卸式压缩箱10台；
3.新建环卫车辆停车场（5000平方米）及配套设施、新建城区生活垃圾中转站2座、升级改造现有6座生活垃圾中转站；
4.新建日处理50吨厨余垃圾厂1座。</t>
  </si>
  <si>
    <t>BF0CE81BF3845DBBFF9BBE21BFF7A69</t>
  </si>
  <si>
    <t>32F99768A4782A4DE065F8163E8AA87C</t>
  </si>
  <si>
    <t>434434004</t>
  </si>
  <si>
    <t>11B73FB5179C373AE06320C012ACE53E</t>
  </si>
  <si>
    <t>357339003 荣县大佛文化旅游有限公司</t>
  </si>
  <si>
    <t>荣县一洞桥茶文化3A级景区旅游基础设施建设项目</t>
  </si>
  <si>
    <t>P25510321-0008</t>
  </si>
  <si>
    <t>2504-510321-04-01-657502</t>
  </si>
  <si>
    <t>项目新建游客中心800㎡，改造分布式游客中心100㎡、旅游驿站3处1200平方米、旅游厕所100㎡，升级改造生态停车场3处9500㎡（含充电桩12个），新建步游道25.5km、休憩亭8个，配套旅游导览解说系统6套、景区标识标牌50套等设施设备建设。</t>
  </si>
  <si>
    <t>荣县大佛文化旅游有限公司</t>
  </si>
  <si>
    <t>2F30122F82AB0432E065F8163E8AA87C</t>
  </si>
  <si>
    <t>33B960DB662475F7E065F8163E8AA87C</t>
  </si>
  <si>
    <t>357339003</t>
  </si>
  <si>
    <t>3345F6E9B2BC67CBE065F8163E8AA87C</t>
  </si>
  <si>
    <t>国家物流枢纽多式联运基地</t>
  </si>
  <si>
    <t>P24510900-0109</t>
  </si>
  <si>
    <t>2405-510926-04-01-862305</t>
  </si>
  <si>
    <t>2027-07-14</t>
  </si>
  <si>
    <t>项目占地约160亩，增设集装箱堆场1万平方米，建设多式联运作业中心2万平方米，建设集疏运道路10公里，新增高标准周转中心1万平方米，新增配套充电桩等配套设施，购买叉车、托盘、重型装载工具等配套设备设施</t>
  </si>
  <si>
    <t>33821AA6FB34321EE065F8163E8AA87C</t>
  </si>
  <si>
    <t>19FC4548E7D54826E06320C012AC9C44</t>
  </si>
  <si>
    <t>绵阳市游仙区畜禽繁育能力提升项目</t>
  </si>
  <si>
    <t>P25510704-0046</t>
  </si>
  <si>
    <t>2504-510704-20-01-794910</t>
  </si>
  <si>
    <t>建设80万羽现代化禽苗（蛋鸡）繁育基地约47140㎡，主要包括高标准智能禽苗饲养区、防疫隔离区、堆肥棚、隔离治疗舍、饲料备用库、疫病诊断室等；配套建设畜禽粪污回收利用有机肥处理设施（日处理量3000吨/日），以及智能化养殖系统1套、连接道路2km等基础设施。</t>
  </si>
  <si>
    <t>33CE3563150A223DE065F8163E8AA87C</t>
  </si>
  <si>
    <t>336A4C07176767D3E065F8163E8AA87C</t>
  </si>
  <si>
    <t>绵竹市城区停车场及配套设施提升建设项目</t>
  </si>
  <si>
    <t>P25510683-0008</t>
  </si>
  <si>
    <t>2504-510683-04-01-453457</t>
  </si>
  <si>
    <t>在绵竹市法治广场新建公共地下停车场1座，占地面积25000㎡，总建筑面积11980.83㎡，规划建设地下公共停车位340个，配套建设95个充电桩、智慧停车系统，同步完成停车场内供配电、给排水、消防等配套基础设施建设。</t>
  </si>
  <si>
    <t>3371B882FF8A7E39E065F8163E8AA87C</t>
  </si>
  <si>
    <t>335CB7F5645446ABE065F8163E8AA87C</t>
  </si>
  <si>
    <t>邻水县农村生活垃圾分类及垃圾收转运体系建设项目</t>
  </si>
  <si>
    <t>P25511623-0015</t>
  </si>
  <si>
    <t>2504-511623-04-01-560099</t>
  </si>
  <si>
    <t>改建丰禾、九龙、坛同、石滓等9个垃圾压缩中转站，对场地、渗滤液收集池、压缩箱体等设施进行优化，提升垃圾转运能力50吨/日，覆盖人口约30万人；建设邻水县农村生活垃圾收转运分类信息化管理平台，实现农村生活垃圾处置数据实时监控和分析，配置智慧分类垃圾收集点800个（含配套监控摄像头400台）、智能垃圾运输车辆10台，实现智能化管理；配套采购垃圾收转运基础设施设备等。</t>
  </si>
  <si>
    <t>33B960DB674975F7E065F8163E8AA87C</t>
  </si>
  <si>
    <t>334143A5CBF16F13E065F8163E8AA87C</t>
  </si>
  <si>
    <t>357323001 自贡市文旅发展集团有限公司</t>
  </si>
  <si>
    <t>自贡市川南现代智慧冷链物流项目</t>
  </si>
  <si>
    <t>P25510300-0010</t>
  </si>
  <si>
    <t>2503-510300-04-01-440199</t>
  </si>
  <si>
    <t>本项目拟将现有工业厂房改造为智慧化物流基地，主要包含冷冻仓库10360.70㎡（冷库容积32000.00m3）、普通仓库20000.00㎡、产销冷链集配中心7671.67㎡、配套用房2763.36㎡、智慧物流控制中心、消防控制室及配电房等2783.58㎡，以及配套完善智慧冷链物流平台、停车场及相关附属基础设施设备。</t>
  </si>
  <si>
    <t>王秀梅</t>
  </si>
  <si>
    <t>2B16935A98E97B4AE065F8163E8AA87C</t>
  </si>
  <si>
    <t>3397216E5F0F2802E065F8163E8AA87C</t>
  </si>
  <si>
    <t>357323001</t>
  </si>
  <si>
    <t>32F9976896EE2A4DE065F8163E8AA87C</t>
  </si>
  <si>
    <t>万源市2024年粮油现代农业园区建设项目</t>
  </si>
  <si>
    <t>P23511781-0060</t>
  </si>
  <si>
    <t>2310-511781-04-01-645666</t>
  </si>
  <si>
    <t>完善以石窝、草坝、玉带为核心的集中连片基地建设，建成相对集中连片粮油基地50000亩，辐射区面积150000余亩，30亩以上适度规模经营达30%-40%；完善水、电、路、讯基础设施和生产设备；发展绿色生产、产品加工业、农业新业态；强化质量安全和品牌培育；加大科技支撑；加强主体培育建设。</t>
  </si>
  <si>
    <t>337F49D54B8C1F15E065F8163E8AA87C</t>
  </si>
  <si>
    <t>11B5E93ACF681899E06320C012ACBCB4</t>
  </si>
  <si>
    <t>999528 西充县丰源粮油食品工业有限公司</t>
  </si>
  <si>
    <t>西充县秸秆综合利用项目</t>
  </si>
  <si>
    <t>P25511325-0018</t>
  </si>
  <si>
    <t>2504-511325-04-01-849116</t>
  </si>
  <si>
    <t>新建有机肥厂1处，占地面积31亩，总建筑面积18900m2，配套有机肥加工设施设备80台套，新增有机肥加工能力3.5万吨；新建占地面积10亩，总建筑面积3800m2的饲料加工厂3个，配套相应设施设备93台套，年产饲料12.16万吨；新建占地面积10亩，总建筑面积5100m2的生物质秸秆炭化厂1个，配套相应设施设备18台套，年产秸秆生物质炭0.96万吨；新建占地面积10亩，总建筑面积5500m2的菌包基料加工厂2个，配套相应设施设备58台套，年产菌包基料2.76万吨；新建占地面积秸秆收储点23个，共计2.3万平米，配套田间秸秆打捆机23台、转运车辆23辆。</t>
  </si>
  <si>
    <t>经办岗</t>
  </si>
  <si>
    <t>3354ACEFE9250175E065F8163E8AA87C</t>
  </si>
  <si>
    <t>33931469929570C5E065F8163E8AA87C</t>
  </si>
  <si>
    <t>999528</t>
  </si>
  <si>
    <t>3355856FAC057300E065F8163E8AA87C</t>
  </si>
  <si>
    <t>348406004 犍为县道路水路服务中心</t>
  </si>
  <si>
    <t>犍为县岷江水运综合提升工程</t>
  </si>
  <si>
    <t>P25511123-0047</t>
  </si>
  <si>
    <t>2504-511123-04-01-743746</t>
  </si>
  <si>
    <t>本项目拟整治岷江河口至大马电站航道17.1km，航道等级为Ⅶ级，设计航道尺度为24m（槽宽）×1.2m（水深）×180m（最小弯曲半径），主要建设内容包括：清淤疏浚17.1km，实施生态护岸修筑4.5km，结合本土植被固堤5.8km、岸线生态恢复6.8km；新建旅游码头3处，配套船舶有序停泊点及水上应急站点各1处，更新游船3艘、靠泊趸船3艘、应急救援船艇2艘；同步配备专业救援设备、导航标识等附属设施。</t>
  </si>
  <si>
    <t>犍为县道路水路服务中心</t>
  </si>
  <si>
    <t>3309FFDD94897E70E065F8163E8AA87C</t>
  </si>
  <si>
    <t>3395909912F07E65E065F8163E8AA87C</t>
  </si>
  <si>
    <t>348406004</t>
  </si>
  <si>
    <t>3359D72432EF1384E065F8163E8AA87C</t>
  </si>
  <si>
    <t>双流高标准粮油保障中心暨产业供应链综合服务平台项目</t>
  </si>
  <si>
    <t>P25510122-0029</t>
  </si>
  <si>
    <t>2405-510122-04-01-214844</t>
  </si>
  <si>
    <t>项目总用地106663.01㎡（约160亩），主要建设高标准低温平房仓9261.00㎡，仓容5万吨，配套建设仓间罩棚3213.00㎡、机械罩棚1160.00㎡和机修间194.88㎡；新建浅圆仓5万吨，配套建设工作塔、卸粮棚322.37㎡和一站式服务楼1359.78㎡；新建粮食中转仓2425.74m2；新建植物油储油罐6000吨，配套建设发油棚167.00㎡和油泵房80.00㎡；新建成品库2271.04㎡；物流服务区新建配套仓44949.36㎡，综合业务楼6613.92㎡；新建应急物资储备1895.04㎡；综合办公区新建消防泵房及消防水池808.72㎡、大门及门卫48.00㎡、药品库35㎡和公厕49.2㎡。</t>
  </si>
  <si>
    <t>33699F6B467622D6E065F8163E8AA87C</t>
  </si>
  <si>
    <t>2F45B731EEEA6526E065F8163E8AA87C</t>
  </si>
  <si>
    <t>381499332 四川简州空港商贸投资发展有限公司</t>
  </si>
  <si>
    <t>简阳市临空城市停车场项目</t>
  </si>
  <si>
    <t>P25510185-0026</t>
  </si>
  <si>
    <t>2504-510185-04-01-301771</t>
  </si>
  <si>
    <t>简阳市临空城市停车场项目主要建设内容为本项目规划停车位总计2100个，其中建设立体停车楼约27000平方米，停车位760个，建设地面生态停车场约33700平方米，停车位1340个。配套建设智能充电桩630套及智慧停车系统等相关设备设施。</t>
  </si>
  <si>
    <t>张文峰</t>
  </si>
  <si>
    <t>336EAE3453D03CD0E065F8163E8AA87C</t>
  </si>
  <si>
    <t>337E730CE71445E5E065F8163E8AA87C</t>
  </si>
  <si>
    <t>381499332</t>
  </si>
  <si>
    <t>337FEB9EB1746150E065F8163E8AA87C</t>
  </si>
  <si>
    <t>360787 平昌中学实验学校</t>
  </si>
  <si>
    <t>县教育科技与体育局</t>
  </si>
  <si>
    <t>市教育局（主管部门）</t>
  </si>
  <si>
    <t>平昌中学实验学校校舍建设项目</t>
  </si>
  <si>
    <t>P23511923-0033</t>
  </si>
  <si>
    <t>2309-511923-04-01-953520</t>
  </si>
  <si>
    <t>新建教辅用房3000平方米、学生宿舍3000平方米、体育馆4000平方米、运动场7000平方米，配套建设相关附属设施。新建教辅用房3000平方米、学生宿舍3000平方米、体育馆4000平方米、运动场7000平方米，配套建设相关附属设施。</t>
  </si>
  <si>
    <t>李仙平</t>
  </si>
  <si>
    <t>2F6D2780349C5697E065F8163E8AA87C</t>
  </si>
  <si>
    <t>3332DEE0A8E473B6E065F8163E8AA87C</t>
  </si>
  <si>
    <t>360787</t>
  </si>
  <si>
    <t>332EF82059B25394E065F8163E8AA87C</t>
  </si>
  <si>
    <t>攀枝花市东区炳草岗街道老旧小区改造项目</t>
  </si>
  <si>
    <t>P25510402-0018</t>
  </si>
  <si>
    <t>2504-510402-04-01-716875</t>
  </si>
  <si>
    <t>改造范围涉及西海岸社区、竹湖园社区等老旧小区共计29个，涉及居民户数6913户，总建筑面积约64.19万平方米。主要建设内容包括：外立面改造52500平方米，屋面防渗改造41120平方米，小区道路改造27945平方米（增设道路停车位300个）、小区供排水、电力、消防、绿化改造、围墙拆除及新建、增设充电桩60个及非机动车集中充电点位、改造便民服务设施4300平方米及小区周边配套基础设施。</t>
  </si>
  <si>
    <t>337BCE590BFB260FE065F8163E8AA87C</t>
  </si>
  <si>
    <t>3374A146BA812F14E065F8163E8AA87C</t>
  </si>
  <si>
    <t>万源市原教育局家属院周边老旧小区改造配套基础设施建设项目</t>
  </si>
  <si>
    <t>P24511781-0054</t>
  </si>
  <si>
    <t>2402-511781-04-01-214186</t>
  </si>
  <si>
    <t>对万源市原教育局家属院周边共计5个老旧小区进行改造，涉及1557户，改造面积约13.1万平方米。包括改造排水管网、供水管网、燃气管网、电力和通讯工程等；规划整治停车位820个，配套充电桩200个，同步完善小区消防、路面、垃圾中转站及社区服务站等周边配套基础设施。</t>
  </si>
  <si>
    <t>336FE7FF2C2E3BF4E065F8163E8AA87C</t>
  </si>
  <si>
    <t>11A34C463A9975E3E06320C012AC3F93</t>
  </si>
  <si>
    <t>361334604 荣县人民医院</t>
  </si>
  <si>
    <t>荣县卫生健康局机关</t>
  </si>
  <si>
    <t>荣县人民医院基础设施提升项目</t>
  </si>
  <si>
    <t>P25510321-0010</t>
  </si>
  <si>
    <t>2411-510321-04-01-479282</t>
  </si>
  <si>
    <t>改建医疗用房6770平方米，包括医学影像中心、医学检验中心、心电诊断中心数据机房，CT、DSA、DR、彩超、电子胃肠镜、生化试验室、心电检查室及辅助功能区等，完善附属设施及医疗设施设备购置。改建医疗用房6770平方米，包括医学影像中心、医学检验中心、心电诊断中心数据机房，CT、DSA、DR、彩超、电子胃肠镜、生化试验室、心电检查室及辅助功能区等，完善附属设施及医疗设施设备购置。</t>
  </si>
  <si>
    <t>93AF279FA9F408093CE3484C7B84821</t>
  </si>
  <si>
    <t>336FE9C1F10A3BF2E065F8163E8AA87C</t>
  </si>
  <si>
    <t>361334604</t>
  </si>
  <si>
    <t>336FEA1AFAC93BE8E065F8163E8AA87C</t>
  </si>
  <si>
    <t>邛崃市斜江片区现代农业产业融合示范项目</t>
  </si>
  <si>
    <t>P25510183-0016</t>
  </si>
  <si>
    <t>2504-510183-04-01-924186</t>
  </si>
  <si>
    <t>项目规划建设优质生姜（老姜、仔姜、种姜）无土栽培智慧植物工厂示范区，打造集研学、农耕体验、乡村旅游于一体的农业融合示范园。项目占地约 128973 平方米（193 亩），规划建设智能玻璃温室及配套约96000平方米，其中智能玻璃温室约89560平方米、晾晒场约2200平方米、道路约3240平方米、恒温库约1000平方米，露天种植区约30000平方米；建设农副产品分拣初加工用房并配套建设水电气、产业道路、灌溉沟渠等设施。</t>
  </si>
  <si>
    <t>33817781F1000817E065F8163E8AA87C</t>
  </si>
  <si>
    <t>33474A23697E7317E065F8163E8AA87C</t>
  </si>
  <si>
    <t>478115101 478115101 炉霍县农牧局</t>
  </si>
  <si>
    <t xml:space="preserve"> 炉霍县农牧局</t>
  </si>
  <si>
    <t>甘孜藏族自治州农牧农村局</t>
  </si>
  <si>
    <t>炉霍县现代农业特色产业示范基地建设项目（一期）</t>
  </si>
  <si>
    <t>P25513327-0016</t>
  </si>
  <si>
    <t>2504-513327-04-01-157737</t>
  </si>
  <si>
    <t>本项目总用地面积511.18亩，建筑面积为14.02万平方米，其包含日光温室74座、总面积为107400平方米；连栋温室8座，总面积为32800平方米，主要建设内容包括建筑、结构、给水排水、电气工程，总平工程等。</t>
  </si>
  <si>
    <t>炉霍县农牧局</t>
  </si>
  <si>
    <t>D5C98DCDDCA46CF9EB02B716C6ED3ED</t>
  </si>
  <si>
    <t>336E4E56E9FE14D6E065F8163E8AA87C</t>
  </si>
  <si>
    <t>478115101</t>
  </si>
  <si>
    <t>335D08345D2366B0E065F8163E8AA87C</t>
  </si>
  <si>
    <t>泸州市龙马潭区学士山片区城中村配套基础设施项目</t>
  </si>
  <si>
    <t>P24510504-0005</t>
  </si>
  <si>
    <t>2309-510504-04-01-241323</t>
  </si>
  <si>
    <t>泸州市龙马潭区学士山片区城中村配套基础设施项目改造龙马潭区学士山片区城中村及周边配套，改造建设配套道路 6.5 公里、停车场 15000平方米，同步完善城中村改造项目及其周边的照明、供电、消防、安防等基础设施。</t>
  </si>
  <si>
    <t>337C6236973A67A1E065F8163E8AA87C</t>
  </si>
  <si>
    <t>33764F3B95115CADE065F8163E8AA87C</t>
  </si>
  <si>
    <t>467001 区生态环境局</t>
  </si>
  <si>
    <t>区生态环境局</t>
  </si>
  <si>
    <t>泸州市生态环境局</t>
  </si>
  <si>
    <t>泸州纳溪凤凰湖国家湿地公园生态保护及综合提升项目</t>
  </si>
  <si>
    <t>P25510503-0027</t>
  </si>
  <si>
    <t>2504-510503-04-01-172645</t>
  </si>
  <si>
    <t>项目总面积约为326.17公顷，湖岸线生态修复约1100亩，岛屿生态修复提升15座，给水工程、雨水工程、排水工程、电力工程、电信工程、智慧管控平台，修建湿地公园巡护路、亲水栈道等约20公里、厕所等沿途配套设施，打造湿地公园科普基地。</t>
  </si>
  <si>
    <t>伍伟</t>
  </si>
  <si>
    <t>336DAB7F0B8850EDE065F8163E8AA87C</t>
  </si>
  <si>
    <t>338166A626FC7FDCE065F8163E8AA87C</t>
  </si>
  <si>
    <t>3371F1D62B0115C0E065F8163E8AA87C</t>
  </si>
  <si>
    <t>369 南充市顺庆区应急管理局</t>
  </si>
  <si>
    <t>南充市顺庆区应急管理局</t>
  </si>
  <si>
    <t>南充市顺庆区多功能应急物资储备库项目</t>
  </si>
  <si>
    <t>P25511302-0042</t>
  </si>
  <si>
    <t>2504-511302-04-01-616462</t>
  </si>
  <si>
    <t>南充市顺庆区多功能应急物资储备库项目位于南充市顺庆区清泉坝将军路大桥北侧。本项目的建设内容和规模：该项目占地约15亩，建筑面积约7000平方米，建设应急物资储备库及配套用房、停车场、配套道路、充电桩、管网等相关配套设施。</t>
  </si>
  <si>
    <t>顺庆区应急管理局</t>
  </si>
  <si>
    <t>2F339FD4852A4EBDE065F8163E8AA87C</t>
  </si>
  <si>
    <t>33AF8E10FCFD6021E065F8163E8AA87C</t>
  </si>
  <si>
    <t>369</t>
  </si>
  <si>
    <t>33AF4ECCF114490FE065F8163E8AA87C</t>
  </si>
  <si>
    <t>古蔺县建制镇污水处理厂提升改造及配套管网建设项目</t>
  </si>
  <si>
    <t>P22510525-0003</t>
  </si>
  <si>
    <t>2202-510525-04-01-234108</t>
  </si>
  <si>
    <t xml:space="preserve">本项目改扩建古蔺县17个建制镇污水处理厂，改扩建后规模达到60000立方米/天，铺设生活污水收集管网150公里，修复整治生活污水收集管网300公里。本项目改扩建古蔺县17个建制镇污水处理厂，改扩建后规模达到60000立方米/天，铺设生活污水收集管网150公里，修复整治生活污水收集管网300公里
</t>
  </si>
  <si>
    <t>3309B1AD0AF52A41E065F8163E8AA87C</t>
  </si>
  <si>
    <t>D831D816096E0B15E0535EFB480A417D</t>
  </si>
  <si>
    <t>333158002 攀枝花市西区城市建设服务中心</t>
  </si>
  <si>
    <t>攀枝花市西区502 电厂等老旧厂区配套基础设施改造项目</t>
  </si>
  <si>
    <t>P24510403-0044</t>
  </si>
  <si>
    <t>2412-510403-04-01-162237</t>
  </si>
  <si>
    <t>对502 电厂片区、石灰石矿片区、把关河洗煤厂片区、河门口水厂片区、攀煤424 厂片区、金沙江木材水运厂区片区、504 电厂片区老旧厂区配套基础设施进行改造，主要包括：1.改造道路223700 平方米，整治绿化42240 平方米，照明路灯1554 盏，安防设施37 套，以及消防等基础设施。2.改造文化体育场地11800 平方米，停车场45400 平方米，以及充电桩等便民公共服务设施。</t>
  </si>
  <si>
    <t>李蜀秦</t>
  </si>
  <si>
    <t>2F541F12A8035027E065F8163E8AA87C</t>
  </si>
  <si>
    <t>338104802A4A575BE065F8163E8AA87C</t>
  </si>
  <si>
    <t>333158002</t>
  </si>
  <si>
    <t>3380D1FCAF6B4247E065F8163E8AA87C</t>
  </si>
  <si>
    <t>360148102 四川省东坡中等职业技术学校</t>
  </si>
  <si>
    <t>眉山市东坡区教育和体育局</t>
  </si>
  <si>
    <t>四川省东坡中等职业技术学校产教融合实训基地建设项目（一期）</t>
  </si>
  <si>
    <t>P23511402-0001</t>
  </si>
  <si>
    <t>2302-511402-04-01-156181</t>
  </si>
  <si>
    <t>项目建设产教融合实训基地建筑面积约 24300 平方米, 建设内容包括:新建新能源生产实训楼 6500 平方米，智能制造生产实训楼 6500 平方米，工业机器人实训楼 6300 平方米，物联网实训楼 5000 平方米，其他配套附属工程建设及购置实训设施设备等</t>
  </si>
  <si>
    <t>四川省东坡中等职业技术学校</t>
  </si>
  <si>
    <t>D00489DFD1EB6894E0535EFB480A1980</t>
  </si>
  <si>
    <t>33468137108C20DCE065F8163E8AA87C</t>
  </si>
  <si>
    <t>360148102</t>
  </si>
  <si>
    <t>FD1E913C807FCC00E0535EFB480AB8C9</t>
  </si>
  <si>
    <t>新建东升区域中心医院项目</t>
  </si>
  <si>
    <t>P24510122-0038</t>
  </si>
  <si>
    <t>2404-510122-04-01-708646</t>
  </si>
  <si>
    <t>本项目新建东升区域中心医院建设面积35918.07平方米，包含门诊医技、儿保、妇保、计免、公卫中心、住院等多个功能区，设置床位150张；主要建设内容为建筑工程、安装工程、装饰装修工程及总平配套工程、以及其他配套建设工程等。</t>
  </si>
  <si>
    <t>33067265B1C005FEE065F8163E8AA87C</t>
  </si>
  <si>
    <t>2F43A1C01FD40AB5E065F8163E8AA87C</t>
  </si>
  <si>
    <t>327104101 林业局</t>
  </si>
  <si>
    <t>马边彝族自治县现代竹产业园区建设项目</t>
  </si>
  <si>
    <t>P25511133-0016</t>
  </si>
  <si>
    <t>2503-511133-04-01-584498</t>
  </si>
  <si>
    <t>2028-06-25</t>
  </si>
  <si>
    <t>项目主要建设内容为：1、新建竹笋产业基地5万亩；2、提升改造竹笋产业基地5万亩。其中，打造0.23万亩高产示范区，配套病虫害防治、水肥一体化、补植补造、田间管理、智慧种植管理系统等建设；3、新建产业园区生产道路20公里，配套采笋步道、运笋轨道、蓄水池等设施建设；4、新建竹笋精深加工厂房1个10520.71平方米、竹笋初加工厂房3个共9000平方米，以及配套水电设施、竹笋加工设施等。</t>
  </si>
  <si>
    <t>93326BB9535473EA6B40839D308B787</t>
  </si>
  <si>
    <t>337D6F30A5E458CEE065F8163E8AA87C</t>
  </si>
  <si>
    <t>327104101</t>
  </si>
  <si>
    <t>3344F338559A7A7CE065F8163E8AA87C</t>
  </si>
  <si>
    <t>448701 内江人和国有资产经营有限责任公司</t>
  </si>
  <si>
    <t>内江市东兴区中药材林下种植项目</t>
  </si>
  <si>
    <t>P25511011-0018</t>
  </si>
  <si>
    <t>2504-511011-04-01-964850</t>
  </si>
  <si>
    <t>该项目总占地面积 3000 亩，其中：（一）进行人工商品林森林抚育 3000 亩。（二）在已经抚育的林下种植天冬 1500亩、黄精 1000 亩、艾草 500 亩。（三）修建生产便道 30 公里（路宽 3.5米，投资占比 2.49%）；改建管护用房 300 平方米（投资占比 0.85%）；蓄水池 13 口，标识标牌 40 个。</t>
  </si>
  <si>
    <t>内江人和国有资产经营有限责任公司</t>
  </si>
  <si>
    <t>9EA52B8A26F43EA95973E47A021A11C</t>
  </si>
  <si>
    <t>337E192A13041E9DE065F8163E8AA87C</t>
  </si>
  <si>
    <t>448701</t>
  </si>
  <si>
    <t>33077DDF45BA75C3E065F8163E8AA87C</t>
  </si>
  <si>
    <t>976311304 976311304 眉山高新建设发展集团有限公司</t>
  </si>
  <si>
    <t>眉山高新技术产业园区绿色化工产业园基础设施建设项目</t>
  </si>
  <si>
    <t>P25511400-0009</t>
  </si>
  <si>
    <t>2504-511400-04-01-624506</t>
  </si>
  <si>
    <t>本项目总占地面积约 300 亩，其中标准厂房占地 160100.80 平方米、室外硬化及附属设施占地 48500 平方米。拟新建标准厂房 208000平方米，完善配套道路、排水管网及电力管线等基础配套工程。</t>
  </si>
  <si>
    <t>眉山高新建设发展集团有限公司</t>
  </si>
  <si>
    <t>1A1D7FBE4B4F2511E06320C012AC6526</t>
  </si>
  <si>
    <t>338320C848404152E065F8163E8AA87C</t>
  </si>
  <si>
    <t>976311304</t>
  </si>
  <si>
    <t>3381123E104E5A65E065F8163E8AA87C</t>
  </si>
  <si>
    <t>国家级广安经开区枣山片区新质生产力产业园区基础设施建设项目</t>
  </si>
  <si>
    <t>P25511600-0015</t>
  </si>
  <si>
    <t>2503-511624-04-01-275690</t>
  </si>
  <si>
    <t>项目占地300亩，建设标准化厂房7万平方米，建设物流仓储厂房3万平方米，改造提升标准化厂房5万平方米，配套建设停车场，货运车辆停车位400个，小车停车位200个，配套建设园区道路4公里、综合管网5公里等配套基础设施。</t>
  </si>
  <si>
    <t>33BADFE1DAA81659E065F8163E8AA87C</t>
  </si>
  <si>
    <t>336FE9C1EF5F3BF2E065F8163E8AA87C</t>
  </si>
  <si>
    <t>乐山市沙湾区林下经济示范区及配套基础设施建设项目</t>
  </si>
  <si>
    <t>P25511111-0014</t>
  </si>
  <si>
    <t>2412-511111-04-01-635242</t>
  </si>
  <si>
    <t>拟建冷箭竹竹林10000亩，发展林下中药材种植20000亩、林下经济种植示范基地40亩，建设林区生产道路20公里、采摘步道12公里，灌溉系统（含蓄水池35口、灌溉管网6万米、滴灌系统等）；配套建设良种繁育车间500平方米、生产加工车间5000平方米、储存仓库500平方米、“天府森林粮库”产业服务中心2000平方米；配套产品溯源系统、林区监控系统、森林防火系统；初加工设备、苗株费用购置。</t>
  </si>
  <si>
    <t>338270048DCB75FEE065F8163E8AA87C</t>
  </si>
  <si>
    <t>2F3367E3C8BA4EA7E065F8163E8AA87C</t>
  </si>
  <si>
    <t>448001003 攀枝花市交通投资开发有限公司</t>
  </si>
  <si>
    <t>格里坪枢纽仓储及配套设施项目</t>
  </si>
  <si>
    <t>P24510400-0015</t>
  </si>
  <si>
    <t>2401-510403-04-01-430948</t>
  </si>
  <si>
    <t>070411</t>
  </si>
  <si>
    <t>项目用地面积48.8亩，总投资约1.7亿元，项目资金采用专项债（0.85亿元）、市场化融资（0.34亿元）、企业自筹（0.51亿元）方式。主要建设内容包括仓储用房、配套服务设施用房、高压配电房、污水处理站，总建筑面积10310平方米（计容建筑面积18000平方米），并建设智慧物流服务信息平台系统、充换电等配套基础设施。项目收入为停车场收入、装卸服务收入、配套服务中心出租收入、物业管理收入、广告收入等。</t>
  </si>
  <si>
    <t>交投</t>
  </si>
  <si>
    <t>11CC01ACEEAA02B2E06320C012AC3D40</t>
  </si>
  <si>
    <t>33BF277D481862A0E065F8163E8AA87C</t>
  </si>
  <si>
    <t>448001003</t>
  </si>
  <si>
    <t>1A33A67817242E23E06320C012ACDBDB</t>
  </si>
  <si>
    <t>318308301007002 四川天府新区生态环境和城市管理局</t>
  </si>
  <si>
    <t>四川天府新区直管区绿色生态循环经济项目（二期）</t>
  </si>
  <si>
    <t>P24510100-0054</t>
  </si>
  <si>
    <t>2406-510164-04-01-624311</t>
  </si>
  <si>
    <t>本项目规划用地面积约14338.27㎡，总建筑面积3835.50㎡。设计总处理规模为160t/d，土建一次建成，设备分期建设，近期设备规模100t/d。主要建设内容包含厂内土建工程及场外工程。厂内土建工程含厂平面工程、建筑工程、构筑物工程和设备及安装工程；厂外工程含给排水、电力及污水厂碳源投加设备改造。</t>
  </si>
  <si>
    <t>生态环境和城市管理局</t>
  </si>
  <si>
    <t>1A1C0730CAF10248E06320C012ACA69E</t>
  </si>
  <si>
    <t>3392D21F0FF7478AE065F8163E8AA87C</t>
  </si>
  <si>
    <t>318308301007002</t>
  </si>
  <si>
    <t>1A1F68A117A650F5E06320C012AC2F7C</t>
  </si>
  <si>
    <t>2022年涪城区城厢片区等75个老旧小区改造项目</t>
  </si>
  <si>
    <t>P21510703-0054</t>
  </si>
  <si>
    <t>2109-510703-17-01-939984</t>
  </si>
  <si>
    <t>2022-05-18</t>
  </si>
  <si>
    <t>屋面防水改造约 113011 ㎡、地下雨污水管网改造约 22650m、室外地面整治约 52200 ㎡、更换部分破损落水管、更换部分老旧大门和单元门、建筑外墙排危、破旧围墙改造、绿化整治、安防提升、消防整治、拆除违建、以及公共区域水电气工程改造和设施设备更换等公共基础设施的改造工程。</t>
  </si>
  <si>
    <t>3381786CC4A4081BE065F8163E8AA87C</t>
  </si>
  <si>
    <t>CEC5CAA883E3879FE0535EFB480ABD75</t>
  </si>
  <si>
    <t>318941511 合江县农业开发投资（集团）有限公司</t>
  </si>
  <si>
    <t>合江县川渝合作和美乡村产业发展项目</t>
  </si>
  <si>
    <t>P25510522-0021</t>
  </si>
  <si>
    <t>2504-510522-04-01-765445</t>
  </si>
  <si>
    <t>新安装太阳能路灯2000盏，增设垃圾分类收集设施216套、改造化粪池12座，新建污水管道21.00km；建设低效荔枝林高接换种示范基地30000亩，包括割灌除草、种植、施基肥及产业道路等配套基础设施；建设稻虾示范基地49000亩，包括土地平整、土壤改良、灌溉和排水、稻虾种养区田埂硬化及产业道路等配套基础设施。</t>
  </si>
  <si>
    <t>农投</t>
  </si>
  <si>
    <t>160007100598265</t>
  </si>
  <si>
    <t>33922D1395FA0EE3E065F8163E8AA87C</t>
  </si>
  <si>
    <t>318941511</t>
  </si>
  <si>
    <t>338807F187595A01E065F8163E8AA87C</t>
  </si>
  <si>
    <t>成都高新区教育体育局</t>
  </si>
  <si>
    <t>成都高新未来科技城民航社区幼儿园项目</t>
  </si>
  <si>
    <t>P24510110-0015</t>
  </si>
  <si>
    <t>2302-510109-04-01-881563</t>
  </si>
  <si>
    <t>2026-09-19</t>
  </si>
  <si>
    <t>本项目为成都高新未来科技城民航社区幼儿园项目，办学规模为24个班，用地面积约17942平方米，总建筑面积约16400平方米，其中地上建筑面积约13430平方米，主要包括幼儿园用房、配套用房等，地下建筑面积约2970平方米，主要包括设备用房等</t>
  </si>
  <si>
    <t>330A7716CC842BBEE065F8163E8AA87C</t>
  </si>
  <si>
    <t>2F3EC385AEEB086EE065F8163E8AA87C</t>
  </si>
  <si>
    <t>332326302 大邑县供排水事业服务中心</t>
  </si>
  <si>
    <t>大邑县水务局</t>
  </si>
  <si>
    <t>大邑县污水处理厂扩能提标及配套污水管网更新改造项目（一期）</t>
  </si>
  <si>
    <t>P25510129-0022</t>
  </si>
  <si>
    <t>2504-510129-04-01-470284</t>
  </si>
  <si>
    <t>对安仁（韩场和上安）、沙渠（蔡场和董场）、王泗三岔等5座生活污水处理厂进行提标扩能，具体包括：蔡场污水厂和董场污水厂由500（吨/日）提升至3500（吨/日）；三岔污水厂由500（吨/日）提升至1000（吨/日）；韩场污水厂由500（吨/日）提升至2000（吨/日）；上安污水厂由300（吨/日）提升至1000（吨/日）；以上污水处理厂提标后出水水质达《DB51/2311-2016四川省岷江、沱江流域水污染物排放标准》；改造更新排水主管网共约48.907km，其中雨水主管网约20.973km，污水主管网约27.934km，配套排水支管约11.526km，其中雨水支管网约3.146km，污水支管网8.380km。</t>
  </si>
  <si>
    <t>邓家刚</t>
  </si>
  <si>
    <t>3369D87D092F3AC4E065F8163E8AA87C</t>
  </si>
  <si>
    <t>33929A5AD4B20F08E065F8163E8AA87C</t>
  </si>
  <si>
    <t>332326302</t>
  </si>
  <si>
    <t>33922C1C5EE60F00E065F8163E8AA87C</t>
  </si>
  <si>
    <t>井研县2024年研溪新城城市停车场项目</t>
  </si>
  <si>
    <t>P23511124-0012</t>
  </si>
  <si>
    <t>2309-511124-04-01-921003</t>
  </si>
  <si>
    <t>新建研溪新城城市停车场及附属设施，总占地面积120.59亩，新建城市停车场4个(研溪新城南侧停车场2个、研溪湿地公园东侧停车场2个)，共计新建停车位1590个，安装新能源充电桩210个，强弱电综合管网等基础设施。</t>
  </si>
  <si>
    <t>33581D2B4F190583E065F8163E8AA87C</t>
  </si>
  <si>
    <t>11B81692F23D49B0E06320C012AC78D8</t>
  </si>
  <si>
    <t>976002 四川泸县经济开发区管理委员会</t>
  </si>
  <si>
    <t>泸县商务局</t>
  </si>
  <si>
    <t>泸县经开区生物制药区配套冷链仓储设施建设项目</t>
  </si>
  <si>
    <t>P25510521-0016</t>
  </si>
  <si>
    <t>2504-510521-04-01-760200</t>
  </si>
  <si>
    <t>项目规划总占地面积约50.00亩，总建筑面积约4.50万㎡，其中：通用仓储用房2.50万㎡，低温仓储用房2.00万㎡；配套园区综合停车场工程2.7万㎡，设计约450个停车位（小车位300个，大车位150个）；以及完善相关园区基础设施建设。</t>
  </si>
  <si>
    <t>曾诚</t>
  </si>
  <si>
    <t>A8790B9D8AA495AA1131D4321339487</t>
  </si>
  <si>
    <t>33C333BF901A1461E065F8163E8AA87C</t>
  </si>
  <si>
    <t>337C47B68DA052E2E065F8163E8AA87C</t>
  </si>
  <si>
    <t>大竹县城市污水支管网及污水处理厂新建改造项目</t>
  </si>
  <si>
    <t>P21511724-0025</t>
  </si>
  <si>
    <t>2105-511724-04-01-253519</t>
  </si>
  <si>
    <t>1.城市污水支管网新建DN300~DN1200管道，总长51.3km，检查井1333座；2.城市污水支管网局部修复1185处，整体修复12km；3.对DN300~DN1200管道及检查井进行维修；4.污水处理厂更换现有水泵。</t>
  </si>
  <si>
    <t>3395BDE01F041398E065F8163E8AA87C</t>
  </si>
  <si>
    <t>CF7CB66F8174FB5EE0535EFB480AC974</t>
  </si>
  <si>
    <t>南溪区刘家场灌区建设项目</t>
  </si>
  <si>
    <t>P24511522-0023</t>
  </si>
  <si>
    <t>2403-511503-04-01-694239</t>
  </si>
  <si>
    <t>设计灌溉面积7.39万亩，本工程计划新建充水渠2条，总长度4.47km，新建灌溉渠道8条，总长度29.13km，新建小型提灌站6座，新建提灌管道18.8km，整治渠道12条，长度49.2km以及配套灌区信息化系统。</t>
  </si>
  <si>
    <t>33474A236D277317E065F8163E8AA87C</t>
  </si>
  <si>
    <t>33474A236C717317E065F8163E8AA87C</t>
  </si>
  <si>
    <t>泸州市龙马潭区老旧小区改造项目（一期）</t>
  </si>
  <si>
    <t>P20510504-0021</t>
  </si>
  <si>
    <t>2020-510504-47-01-428450</t>
  </si>
  <si>
    <t>改造龙马潭区范围内47个老旧小区，共计6285户，总建筑面积约82.4平方米，修缮改造老旧小区水、电、气管线7.2km，改建雨污管网21.5km，以及新建停车场52000平方米，新、改建配套道路8.1km，完善小区垃圾分类设施及小区公共设施等。</t>
  </si>
  <si>
    <t>3385CD7B332D6B8DE065F8163E8AA87C</t>
  </si>
  <si>
    <t>A09035E20F9EB0E2E0535EFB480A6F73</t>
  </si>
  <si>
    <t>513300</t>
  </si>
  <si>
    <t>甘孜州本级</t>
  </si>
  <si>
    <t>333001 甘孜州住房和城乡规划建设局</t>
  </si>
  <si>
    <t>甘孜藏族自治州石渠县尼呷及扎格等片区供暖工程</t>
  </si>
  <si>
    <t>P25513300-0003</t>
  </si>
  <si>
    <t>2504-513300-04-01-377639</t>
  </si>
  <si>
    <t>项目供暖总建筑面积340489平方米，设置集成式水泵房1540平方米，空气源热泵机组140台，热水循环泵88台，定压补水排气装置41台，缓冲水箱41套，定压、补水及软化一体化设备 41套。配套建设室内外管网及室内末端设备。</t>
  </si>
  <si>
    <t>7B24FF642A465CA8E0535EFB480A1F08</t>
  </si>
  <si>
    <t>339D00EDA8DF1D10E065F8163E8AA87C</t>
  </si>
  <si>
    <t>339AF195E11548F8E065F8163E8AA87C</t>
  </si>
  <si>
    <t>434325003 石棉县兴林林业开发有限公司</t>
  </si>
  <si>
    <t>石棉县自然资源和规划局</t>
  </si>
  <si>
    <t>石棉县森林经营和林下经济产业融合发展项目</t>
  </si>
  <si>
    <t>P25511824-0008</t>
  </si>
  <si>
    <t>2504-511824-04-01-497828</t>
  </si>
  <si>
    <t>本项目规划实施中幼林抚育 900 亩、低效林改培 2550 亩，包括清山、整地、栽植、苗木、抚育、改培、病虫害防治、管护等；规划实施林下中草药基地建设面积为 4800 亩，主要包括林下黄精、白芨、茯苓、石斛等中草药；规划实施林业特色养殖林麝养殖基地面积为 200 亩（含管护房、蓄水池、标识牌、围栏等基础设施建设）；配套新建产业道路16.22 公里等。</t>
  </si>
  <si>
    <t>2F2F96CE044F5124E065F8163E8AA87C</t>
  </si>
  <si>
    <t>3345F11F8934653EE065F8163E8AA87C</t>
  </si>
  <si>
    <t>434325003</t>
  </si>
  <si>
    <t>3340A4ECF3D52BEDE065F8163E8AA87C</t>
  </si>
  <si>
    <t>攀枝花市东区江南片区供水设施改造提升项目</t>
  </si>
  <si>
    <t>P25510402-0013</t>
  </si>
  <si>
    <t>2504-510402-04-01-104585</t>
  </si>
  <si>
    <t>对江南片区炳草岗水厂和大渡口水厂进行提升改造，更换水厂老旧供水设施设备，新建水厂配水管网20千米（其中：DN400管道5千米，DN600管道8千米，DN800管道7千米），改造供水主管网40千米（其中：DN400管道8千米，DN600管道20千米，DN800管道12千米），改造户表约6000户，更新改造入户管网约60千米，配套建设供水在线监测系统及安全监测等其他基础设施。</t>
  </si>
  <si>
    <t>33C3E27062C75751E065F8163E8AA87C</t>
  </si>
  <si>
    <t>336FE9DDD1403BE6E065F8163E8AA87C</t>
  </si>
  <si>
    <t>2022年涪城区石塘片区等36个老旧小区改造项目</t>
  </si>
  <si>
    <t>P21510703-0056</t>
  </si>
  <si>
    <t>2109-510703-17-01-709918</t>
  </si>
  <si>
    <t>2022-04-13</t>
  </si>
  <si>
    <t>地面硬化约 14370 ㎡，地面黑化约 6725 ㎡，屋面防水约63580.2 ㎡，雨污水管网改造约 13752m，建筑外墙排危及粉刷，破旧围墙改造、绿化整治、安防提升、消防整治，楼梯间粉刷及楼梯间扶手更换，更换部分破损落水管，部分小区新建落水沟，居家养老机构设置，化粪池改造及清掏，小区停车规划，更换部分老旧大门和单元门，拆除违建以及公共区域水电气工程改造和设施设备更换等公共基础设施的改造工程。</t>
  </si>
  <si>
    <t>3382AEE4E430116EE065F8163E8AA87C</t>
  </si>
  <si>
    <t>CED62DF921DB8799E0535EFB480A3A71</t>
  </si>
  <si>
    <t>资阳市资溪片区老旧街区更新改造项目（一期）</t>
  </si>
  <si>
    <t>P25512000-0026</t>
  </si>
  <si>
    <t>2400-512000-04-01-887651</t>
  </si>
  <si>
    <t>本项目规划对资溪街道片区老旧街区进行改造，涉及滨江大道、和平南路、雁南街、滨河东路、滨河西路等；主要改造临街建筑外立面约70600平方米（墙面45890、空调架4236、玻璃窗17650、店招2824平方米）；改造街区人行道约15000平方米；增设无障碍人行天桥175米，改造现有停车场约1750平方米，增设充电桩45个；既有老旧商业改建816.8平米，增设公共便民服务设施和社区公共文化设施约2410平方米；配套完善消防设施、环卫设施、给排水、强电、弱电、绿化等其他基础配套设施</t>
  </si>
  <si>
    <t>3397BFD81BDC6776E065F8163E8AA87C</t>
  </si>
  <si>
    <t>33857271FAE73DA3E065F8163E8AA87C</t>
  </si>
  <si>
    <t>绵阳市涪城区金家林片区污水处理设施提标改造项目</t>
  </si>
  <si>
    <t>P23510703-0019</t>
  </si>
  <si>
    <t>2311-510703-04-01-484936</t>
  </si>
  <si>
    <t>绵阳市涪城区金家林片区污水处理设施提标改造项目由绵阳汇鑫发展集团有限公司负责实施，本项目主要实施内容为本项目提标改造现有污水处理设施3座，新建污水提升泵站1 座，每座污水处理设施日处理污水规模不超过1万立方米/d，3座日处理污水规模累计达到2万立方米/d，配套建设管网约12公里等。</t>
  </si>
  <si>
    <t>338427902D343542E065F8163E8AA87C</t>
  </si>
  <si>
    <t>11DADDFE0D154B0FE06320C012AC8158</t>
  </si>
  <si>
    <t>360207201 北川羌族自治县教育和体育局</t>
  </si>
  <si>
    <t>北川羌族自治县教育和体育局</t>
  </si>
  <si>
    <t>北川羌族自治县“七一”职业中学产教融合实践基地建设项目</t>
  </si>
  <si>
    <t>P25510726-0001</t>
  </si>
  <si>
    <t>2403-510726-04-01-768658</t>
  </si>
  <si>
    <t>占地面3500平方米，建筑面积19500平方米。建设特色产品研发、包装实操实训基地、微机室、虚拟仿真实训室、技能鉴定实训室、旅游实践实训基地、智能制造实践基地等实训用房，以及相应的附属设施和必需的配套设施设备等。</t>
  </si>
  <si>
    <t>170B17E64A548BAA7B978AD274B6FD5</t>
  </si>
  <si>
    <t>32F99768B8E02A4DE065F8163E8AA87C</t>
  </si>
  <si>
    <t>360207201</t>
  </si>
  <si>
    <t>2F310B820874668CE065F8163E8AA87C</t>
  </si>
  <si>
    <t>318358 成都温江区国投兴城投资有限公司</t>
  </si>
  <si>
    <t>成都市温江区经济和信息化局</t>
  </si>
  <si>
    <t>智慧绿能基础设施建设项目</t>
  </si>
  <si>
    <t>P25510115-0015</t>
  </si>
  <si>
    <t>2504-510115-04-01-352256</t>
  </si>
  <si>
    <t>规划新建11座充电站，包含充电终端294个（其中600kw超充桩34台34枪，250kW一体式直流充电桩204台204枪，180kW一体式直流充电桩56台56枪），配套建设各站点相应供配电设施以及基础配套设施建设</t>
  </si>
  <si>
    <t>gtxc</t>
  </si>
  <si>
    <t>79F7B3DFE5AD3E04E0535EFB480A7BD3</t>
  </si>
  <si>
    <t>335F05BCA72D3CAAE065F8163E8AA87C</t>
  </si>
  <si>
    <t>318358</t>
  </si>
  <si>
    <t>3359BB3762EC72FCE065F8163E8AA87C</t>
  </si>
  <si>
    <t>342001001 四川川煤华荣能源有限责任公司赵家坝煤矿</t>
  </si>
  <si>
    <t>旺苍县应急管理局</t>
  </si>
  <si>
    <t>广元市应急管理局</t>
  </si>
  <si>
    <t>赵家坝煤矿地面机械预排矸系统建设</t>
  </si>
  <si>
    <t>P25510821-0016</t>
  </si>
  <si>
    <t>2504-510821-04-01-234487</t>
  </si>
  <si>
    <t>03043102</t>
  </si>
  <si>
    <t>煤炭清洁高效选洗加工</t>
  </si>
  <si>
    <t>风选机成套设备、驰张筛、破碎机、带式输送机、除铁器、装车闸门，17×8×17.7m筛分破碎楼、19×15×14.6m风选厂房1座，6.0×6.0m风选矸石装车仓1座，3×2.4m皮带栈桥18m，2.4×2.4m皮带栈桥122m，转载点3座，地下圆筒煤仓1座，直径6m，容量110m3，煤仓配套通行楼梯间1座，皮带暗道80m，MDC3.3-6型底卸式矿车曲轨卸载站1套，圆筒煤仓仓下K-4往复式给煤机1台，皮带暗道DTL-100/400/45型带式输送机，磁滚筒驱动，自带变频器1台，运煤轨道线路4150m，挡墙开挖拆除约51.2m，挖方量为750m3，充电工作平台（85.25m2*8.05m），护坡挡墙48.05m等建设事项。</t>
  </si>
  <si>
    <t>何小兵</t>
  </si>
  <si>
    <t>33463C051462053CE065F8163E8AA87C</t>
  </si>
  <si>
    <t>336D209EAB3C1784E065F8163E8AA87C</t>
  </si>
  <si>
    <t>342001001</t>
  </si>
  <si>
    <t>336D5133D2172ADEE065F8163E8AA87C</t>
  </si>
  <si>
    <t>333176101 沐川县住房和城乡建设局</t>
  </si>
  <si>
    <t>沐川县生活垃圾收转运体系建设项目</t>
  </si>
  <si>
    <t>P24511129-0009</t>
  </si>
  <si>
    <t>2403-511129-04-01-542887</t>
  </si>
  <si>
    <t>2026-08-15</t>
  </si>
  <si>
    <t>包含生活垃圾中转站建设和集中收集设施建设、各类生活垃圾运输车辆采购、县域生活垃圾收运处置体系运行监管信息平台建设、生活垃圾分类投放等。
（1）新建250吨/日固定式生活垃圾转运站1座（配2套压缩设备）、移动式生活垃圾转运站6座；
（2）新购置环卫作业车5辆；
（3）建设县域生活垃圾收运处置体系运行监管信息平台，配套建设监控室建设及相关软件、硬件等；
（4）新购置垃圾分类亭约650座及配套设施。</t>
  </si>
  <si>
    <t>住房和城乡规划建设局机关</t>
  </si>
  <si>
    <t>888C78B178644BA8ADFFD9FBDF11757</t>
  </si>
  <si>
    <t>3348C56233F51436E065F8163E8AA87C</t>
  </si>
  <si>
    <t>333176101</t>
  </si>
  <si>
    <t>3309B1AD08E32A41E065F8163E8AA87C</t>
  </si>
  <si>
    <t>381007 理塘县康南农牧业投资有限责任公司</t>
  </si>
  <si>
    <t>理塘县经济信息和商务合作局</t>
  </si>
  <si>
    <t>理塘康南农产品批发市场建设项目</t>
  </si>
  <si>
    <t>P25513334-0005</t>
  </si>
  <si>
    <t>2504-513334-04-01-678490</t>
  </si>
  <si>
    <t>本项目主要建设内容和规模为：项目规划用地面积7825.62 ㎡（合11.74亩），规划总建筑面积约20346.61 平方米，主要建设内容包括：生鲜市场，粮油干杂市场，仓储、农产品交易中心等建设，配套道路、水电、消防等基础设施。</t>
  </si>
  <si>
    <t xml:space="preserve">益西邓珠 </t>
  </si>
  <si>
    <t>336FEBE2B1963BE2E065F8163E8AA87C</t>
  </si>
  <si>
    <t>3383E4F3429615F1E065F8163E8AA87C</t>
  </si>
  <si>
    <t>337E812D94784BEAE065F8163E8AA87C</t>
  </si>
  <si>
    <t>乐山市市中区青江片区综合管廊及供排水等基础设施建设项目</t>
  </si>
  <si>
    <t>P25511102-0061</t>
  </si>
  <si>
    <t>2504-511102-04-01-716484</t>
  </si>
  <si>
    <t>新建乐山市市中区凤洲路、瑞晗路、凤山街等青江片区综合管廊，长度7.5千米，其中：单舱综合管廊断面尺寸为(2.2x2.4米)长2.5千米、断面尺寸为(2.5x2.7米)长5千米；配套道路开挖、回填工程，给排水工程，电气工程；建设内容包括管廊土建、管线出舱口、通风口、集水坑、消防、排水、标识和监控设施、以及管廓内电力电缆、通讯电缆抗震支架等基础设施建设。</t>
  </si>
  <si>
    <t>33728FCC34FE589AE065F8163E8AA87C</t>
  </si>
  <si>
    <t>3371F1D62B0215C0E065F8163E8AA87C</t>
  </si>
  <si>
    <t>松潘县川主寺镇片区老旧街区改造项目</t>
  </si>
  <si>
    <t>P25513224-0008</t>
  </si>
  <si>
    <t>2504-513224-04-01-177082</t>
  </si>
  <si>
    <t>改造川主寺片区227栋建筑物外立面；改造3处室外工程节点；铣刨更新沥青路面7.4公里；改造人行道8.4公里；新建人行道6.8公里；新建及改造管网3.3公里；新建一体化污水处理设备1处；改造2处公共厕所，新增2处移动公共厕所；改造停车场19593㎡，新建停车场1875㎡，新增263个充电桩。</t>
  </si>
  <si>
    <t>339320D699117D09E065F8163E8AA87C</t>
  </si>
  <si>
    <t>33599870521359F5E065F8163E8AA87C</t>
  </si>
  <si>
    <t>361361008 顺庆区妇幼保健院</t>
  </si>
  <si>
    <t>顺庆区卫生健康局</t>
  </si>
  <si>
    <t>南充市顺庆区妇幼保健计划生育服务中心基础设施能力提升项目</t>
  </si>
  <si>
    <t>P25511302-0034</t>
  </si>
  <si>
    <t>2504-511302-04-01-257482</t>
  </si>
  <si>
    <t xml:space="preserve">改造面积为3146.46平方米，改造50个床位，配备必要医疗设备，并增设电梯、消防设施等附属设施设备，以及信息化建设，外立面排危改造，并对两个院区进行装修改造。 改造面积为3146.46平方米，改造50个床位，配备必要医疗设备，并增设电梯、消防设施等附属设施设备，以及信息化建设，外立面排危改造，并对两个院区进行装修改造。 
 </t>
  </si>
  <si>
    <t>顺庆区妇幼保健院</t>
  </si>
  <si>
    <t>FEA7E1F57854A3BAC6A81241631A725</t>
  </si>
  <si>
    <t>33845275ECAA46C5E065F8163E8AA87C</t>
  </si>
  <si>
    <t>361361008</t>
  </si>
  <si>
    <t>3382E46C8B3227E9E065F8163E8AA87C</t>
  </si>
  <si>
    <t>广汉溪南坊—“城市微更新”项目</t>
  </si>
  <si>
    <t>P22510681-0060</t>
  </si>
  <si>
    <t>2203-510681-04-01-121027</t>
  </si>
  <si>
    <t>本项目建设内容李家祠和溪南祠周边老旧街区配套基础设施改造。其中，李家祠周边老旧街区改造立面面积112777.91m李家祠周边老旧街区配套停车场占地面积4156.00m2,配套用房建筑面积846.9m2,室外配套工程3662.2m2;溪南坊周边老旧街区改造立面面积15787.76m，溪南祠周边老旧街区配套基础设施占地面积24000m2.修复溪南祠总建筑面积588.00m2.新建配套社区服务用房建筑面积12140m2.新建地下停车库及设备用房4680m2室外配套工程19200m2。</t>
  </si>
  <si>
    <t>3392B1A172E048A8E065F8163E8AA87C</t>
  </si>
  <si>
    <t>E2BBC57FAE952B09E0535EFB480A7A87</t>
  </si>
  <si>
    <t>万源市太平镇、八台镇、官渡镇污水处理设施更新改造项目</t>
  </si>
  <si>
    <t>P25511781-0019</t>
  </si>
  <si>
    <t>2504-511781-04-01-557501</t>
  </si>
  <si>
    <t>改造太平镇、八台镇、官渡镇原有3座污水处理厂。更新改造生化池、絮凝池、二沉池、滤池、鼓风机房、在线监测设备、提升泵房、配电房及相关设施设备和附属设施；改建太平镇配套污水管网4km、八台镇配套污水管网7km、官渡镇配套污水管网6km</t>
  </si>
  <si>
    <t>33863450C91017F6E065F8163E8AA87C</t>
  </si>
  <si>
    <t>33837BC7BF5069C8E065F8163E8AA87C</t>
  </si>
  <si>
    <t>357134102 自贡市安途文化旅游集团有限公司</t>
  </si>
  <si>
    <t>自贡市大安区发展和改革局</t>
  </si>
  <si>
    <t>大安区智慧教育新型基础设施建设项目</t>
  </si>
  <si>
    <t>P25510304-0010</t>
  </si>
  <si>
    <t>2504-510304-04-01-547732</t>
  </si>
  <si>
    <t>项目共涉及大安区 23 所学校，服务 547 个班级、教师 1800 余名、学生 22700 余名。项目建设内容主要包括：1、智慧教育基础提升工程：智慧教育运行中枢 1 项、全域智能引擎 1 项、信息安全等级保护 1 项、密码应用 1 项、智能计算中枢 2台、学校城域网出口带宽扩容 1 项、标准化考场系统 2 套、高考听力广播系统 2 套、监控补盲（实验室、功能室、其他）720 个点位。2、智慧教育治理服务工程：区域教育 AI 应用平台 1 套、人工智能应用场景建设 1 套、区级智慧教研系统 1 套、平安校园智能化管理建设项目1套。3、智慧教育示范打造工程：人工智能教室 8 间、音视频采集系统 228 套、常态互动录播 60 套、精品互动录播教室 6 间、AI 课堂教学评价 6 套、教师数字画像 6 套。4、智慧五育并举提升工程：建设智慧心育、智慧体育、智慧美育、智慧阅读、智慧劳育，构建五育并举培养路径。</t>
  </si>
  <si>
    <t>自贡市安途文化旅游集团有限公司</t>
  </si>
  <si>
    <t>本项目不存在信息系统重复建设情况，不存在新增巨幅大屏等新形象工程</t>
  </si>
  <si>
    <t>25AD80099C374E0FE065F8163E8AA87C</t>
  </si>
  <si>
    <t>33474C2A8F84730EE065F8163E8AA87C</t>
  </si>
  <si>
    <t>357134102</t>
  </si>
  <si>
    <t>3358E1D3C15372F8E065F8163E8AA87C</t>
  </si>
  <si>
    <t>448342 汉源县国有林保护有限责任公司</t>
  </si>
  <si>
    <t>汉源县轿顶山4A级旅游景区建设项目</t>
  </si>
  <si>
    <t>P23511823-0017</t>
  </si>
  <si>
    <t>2311-511823-04-01-550591</t>
  </si>
  <si>
    <t>汉源县轿顶山4A级旅游景区建设项目建设内容为：本项目主要建设内容为建设轿顶山旅游环线游客集散中心 4400平方米，改建旅游环线道路约 38 公里（沿线配套停车点 8 个，合计车位约 400 个），完善标识标牌、导览系统等。</t>
  </si>
  <si>
    <t>李雪娇</t>
  </si>
  <si>
    <t>E2A12DF96B1987E2E0535EFB480AE6E7</t>
  </si>
  <si>
    <t>33CE066886171154E065F8163E8AA87C</t>
  </si>
  <si>
    <t>448342</t>
  </si>
  <si>
    <t>11B98EB2E30869FBE06320C012AC3D4E</t>
  </si>
  <si>
    <t>市中区2024年农村人居环境整治项目</t>
  </si>
  <si>
    <t>P24511002-0011</t>
  </si>
  <si>
    <t>2406-511002-04-01-307273</t>
  </si>
  <si>
    <t>实施污水处理工程，升级改造污水处理提升泵站5座，配套建设污水管网30.78km;建设垃圾收集站等基础设施；改造提升农村供水管网10km,巩固提升约12万人的生活饮用水质量；实施宜居宜业和美乡村，改建农村道路28km（路宽2.5-4.5m宽，投资占比8.56%）等配套设施建设；该项目涉及2个镇(街道)23个村，建成后3万农户受益人口约12万人，同时已建立农户付费与财政补贴相结合的收益回报机制。</t>
  </si>
  <si>
    <t>33052D35AF617E3DE065F8163E8AA87C</t>
  </si>
  <si>
    <t>19FC4549285A4826E06320C012AC9C44</t>
  </si>
  <si>
    <t>宜宾市南溪区九龙水厂改造提升及城乡供水管网提升工程</t>
  </si>
  <si>
    <t>P25511522-0029</t>
  </si>
  <si>
    <t>2503-511503-04-01-913251</t>
  </si>
  <si>
    <t>（1）九龙水厂升级改造工程：改造升级处理系统两万吨/天。（2）三水厂引调水工程：在龙滚滩水库新建浮泵站1座，新建主管网DN800长约7.2公里。（3）汪家水厂备用输水管工程：新建输水管道50公里。（4）三水厂管网备用输水管工程：新建输水管网70公里。</t>
  </si>
  <si>
    <t>3369AF05EE432796E065F8163E8AA87C</t>
  </si>
  <si>
    <t>335CA64F4BDB3B88E065F8163E8AA87C</t>
  </si>
  <si>
    <t>青川县城竹园片区智慧停车场建设项目</t>
  </si>
  <si>
    <t>P25510822-0002</t>
  </si>
  <si>
    <t>2411-510822-04-01-641882</t>
  </si>
  <si>
    <t>建设智慧停车场5处，项目总占地面积45287.22㎡，建设停车位1010个，安装充电桩200个，建设配套连接道路400米并完善配套附属设施等。预期效益： 
 1.经济效益：本项目预计债券发行期限为30年，可实现的运营收益点主要为停车收入、充电桩收入、广告牌收入等，预计债券存续期内可实现项目收入为28835.82万元。 
 2.社会效益：项目建成后，可以达到缓解城市停车压力，确保系统安全、稳定运行，并与城市交通管理平台无缝对接，为城市交通的可持续发展提供支持的设计目标，能够改善（解决）青川县城竹园片区停车难、停车贵、部分车辆乱停乱放问题，提升城市交通管理水平，促进城市经济发展。</t>
  </si>
  <si>
    <t>3395645452326D46E065F8163E8AA87C</t>
  </si>
  <si>
    <t>2F3119C6B7F26681E065F8163E8AA87C</t>
  </si>
  <si>
    <t>广安市广安区城南、城北片区自来水厂及供水管网提升工程</t>
  </si>
  <si>
    <t>P25511602-0047</t>
  </si>
  <si>
    <t>2503-511602-04-01-502488</t>
  </si>
  <si>
    <t>1.对花园水厂进行改造提升，提升供水规模4万吨/天。2.对现有输水系统进行升级改造，铺设3PE钢制DN900输水管道10818m，同时配建1400*2600钢砼阀井10座、1400*1600钢砼阀井11座、1300*1300钢砼阀井4座，并安装DN900阀门10个，DN150自动排气阀11个、DN200排泥阀4个。3.改造城南、城北片区供水管线共计84km；具体包括改造DN700管线200米、DN600管线2044米、DN500管线1051米、DN400管线11393米、DN300管线22308米、DN200管线17912米、DN150管线11458米、DN100管线17812米。4.升级打造智慧水务平台并配备相关设施设备。</t>
  </si>
  <si>
    <t>335FC32AF7EC0BC9E065F8163E8AA87C</t>
  </si>
  <si>
    <t>335FC32AF6910BC9E065F8163E8AA87C</t>
  </si>
  <si>
    <t>420006 市文旅集团</t>
  </si>
  <si>
    <t>大华蓥山川渝文旅一体化发展先行区—华蓥山旅游区提质项目</t>
  </si>
  <si>
    <t>P25511600-0021</t>
  </si>
  <si>
    <t>2504-511681-04-01-572465</t>
  </si>
  <si>
    <t>改建游客接待中心 2500 ㎡，分布式游客服务中心 1000 ㎡，改造提升旅游节点千年一吻、嫦娥镜湖、精品石林等 15 个节点，改建户外地质科普宣教 4900 ㎡、停车场改造 30000 ㎡、配套充电桩 200 套、改造景区内部游步道 20 公里、改造旅游公厕 24 座、新建导视系统、新建智慧游览系统等。</t>
  </si>
  <si>
    <t>市文旅集团</t>
  </si>
  <si>
    <t>160103777524064</t>
  </si>
  <si>
    <t>3383204796C5415CE065F8163E8AA87C</t>
  </si>
  <si>
    <t>420006</t>
  </si>
  <si>
    <t>336FEBD69A323BE0E065F8163E8AA87C</t>
  </si>
  <si>
    <t>448019 平昌泓源村镇供水有限公司</t>
  </si>
  <si>
    <t>平昌县笔山、西兴片区农村供水安全保障项目</t>
  </si>
  <si>
    <t>P25511923-0013</t>
  </si>
  <si>
    <t>2504-511923-04-01-733465</t>
  </si>
  <si>
    <t>改造笔山、西兴片区乡镇农村地区DN100-300老化漏损管网85千米，以提升笔山、镇龙、大寨白衣、西兴、龙岗、佛楼等镇供水安全可靠性，降低管网的漏损率;更新改造12处供水站设施设备，配套完善相关附属设施</t>
  </si>
  <si>
    <t>苟圣</t>
  </si>
  <si>
    <t>32F997689C9D2A4DE065F8163E8AA87C</t>
  </si>
  <si>
    <t>33046D1D446B2A45E065F8163E8AA87C</t>
  </si>
  <si>
    <t>448019</t>
  </si>
  <si>
    <t>3304E60A34EC2A47E065F8163E8AA87C</t>
  </si>
  <si>
    <t>999391 大英县通源实业有限责任公司</t>
  </si>
  <si>
    <t>大英县未来智驭城市停车场建设项目</t>
  </si>
  <si>
    <t>P24510923-0030</t>
  </si>
  <si>
    <t>2404-510923-04-01-333512</t>
  </si>
  <si>
    <t>建设城市停车场4处，配置停车位1000余个，包括小型车位、大型车位、新能源车位等。建设雨水收集回收系统,为停车场提供清洁能源;建设配套智能停车系统及相关附属设施400余套。建设城市停车场4处，配置停车位1000余个，包括小型车位、大型车位、新能源车位等。建设雨水收集回收系统,为停车场提供清洁能源;建设配套智能停车系统及相关附属设施400余套。</t>
  </si>
  <si>
    <t>彭强</t>
  </si>
  <si>
    <t>A09123914ECBC313E0535EFB480A1E83</t>
  </si>
  <si>
    <t>33468137101120DCE065F8163E8AA87C</t>
  </si>
  <si>
    <t>999391</t>
  </si>
  <si>
    <t>19BD3B8101DE48E2E06320C012AC57AB</t>
  </si>
  <si>
    <t>332001 成都市龙泉驿区水务局</t>
  </si>
  <si>
    <t>成都市龙泉驿区水务局</t>
  </si>
  <si>
    <t>龙泉山城市森林公园饮用水扩能工程（一期）</t>
  </si>
  <si>
    <t>P25510112-0014</t>
  </si>
  <si>
    <t>2502-510112-04-01-533901</t>
  </si>
  <si>
    <t>该项目提升改造龙泉驿区龙泉街道、东安街道、同安街道、柏合街道、洛带镇、洪安镇、山泉镇等街镇老旧供水管网，供水压力优化调控。项目建设1座1.5万m3/d配水厂（土建按1.5万m3/d设计，安装工程按0.77万m3/d设计）及1.35km引水管道和8.22km输水主管，配建高位水池2座以及山区饮用水联通管道9.30km，管径DN160~DN400。建设内容包含配水厂内建筑的土建工程、安装工程、装饰装修工程、总平工程和厂外高位水池土建及安装工程、管网安装工程等。</t>
  </si>
  <si>
    <t>79FD4234139F3CA7E0535EFB480AE0DA</t>
  </si>
  <si>
    <t>33B04A7CAD241C80E065F8163E8AA87C</t>
  </si>
  <si>
    <t>33AA0762AF54117CE065F8163E8AA87C</t>
  </si>
  <si>
    <t>999909 999909 兴文县页岩气开发服务有限责任公司</t>
  </si>
  <si>
    <t>兴文县全口径智慧物流产业园建设项目</t>
  </si>
  <si>
    <t>P23511528-0025</t>
  </si>
  <si>
    <t>2309-511528-04-01-658668</t>
  </si>
  <si>
    <t>2027-06-11</t>
  </si>
  <si>
    <t>地块总用地面积约 34429.71 平方米，总建筑面积约 25398㎡，包含分拣中心、冷库、汽车维修维保中心、公厕、河流改道及堤防、入口桥梁、停车位、 标准配套园区道路及其他基础设施等。地块总用地面积约 34429.71 平方米，总建筑面积约 25398㎡，包含分拣中心、冷库、汽车维修维保中心、公厕、河流改道及堤防、入口桥梁、停车位、 标准配套园区道路及其他基础设施等。</t>
  </si>
  <si>
    <t>兴文县页岩气开发服务有限责任公司</t>
  </si>
  <si>
    <t>33468B047FB425A1E065F8163E8AA87C</t>
  </si>
  <si>
    <t>339519A43EE03EE6E065F8163E8AA87C</t>
  </si>
  <si>
    <t>999909</t>
  </si>
  <si>
    <t>334965A155CE5758E065F8163E8AA87C</t>
  </si>
  <si>
    <t>内江市东兴区星桥街片区老旧街区安全隐患整治及配套设施建设完善项目</t>
  </si>
  <si>
    <t>P24511011-0023</t>
  </si>
  <si>
    <t>2412-511011-04-01-222399</t>
  </si>
  <si>
    <t>改造内江市东兴城区兴隆巷、星桥街东段等老旧街区包括路面面积72782平方米，建设雨污管网4155米，改造路面停车位300个及充电桩等配套基础设施。改造内江市东兴城区兴隆巷、星桥街东段等老旧街区包括路面面积72782平方米，建设雨污管网4155米，改造路面停车位300个及充电桩等配套基础设施。</t>
  </si>
  <si>
    <t>3382E46C83AC27E9E065F8163E8AA87C</t>
  </si>
  <si>
    <t>3371B882F24B7E39E065F8163E8AA87C</t>
  </si>
  <si>
    <t>德阳经开区城南片区老旧街区改造城市更新建设项目</t>
  </si>
  <si>
    <t>P24510600-0022</t>
  </si>
  <si>
    <t>2411-510699-04-01-629224</t>
  </si>
  <si>
    <t>项目拟改造社区服务中心约25000平方米，规划建设农贸市场约10000平方米，改建停车位1600个，机动车充电桩配置200个，建设老旧街区道路约480米；配套完善区域给排水工程、强弱电工程、消防工程等相关附属工程。</t>
  </si>
  <si>
    <t>337DDCA8274C0562E065F8163E8AA87C</t>
  </si>
  <si>
    <t>337389B968F83CADE065F8163E8AA87C</t>
  </si>
  <si>
    <t>雨城区乡村振兴林业产业基地建设项目</t>
  </si>
  <si>
    <t>P21511802-0019</t>
  </si>
  <si>
    <t>2108-511802-04-01-834714</t>
  </si>
  <si>
    <t>项目包括林业产业基地改造提升和林区基础设施建设两部分，其中改造提升林业产业基地约3.8万亩，含林下经济基地1.2万亩（白芨、草果等中药材），特色经济林基地2.6万亩（毛叶山桐子、油茶等）；林区基础设施建设包括灌排渠道、道路等。</t>
  </si>
  <si>
    <t>330711805C6C4824E065F8163E8AA87C</t>
  </si>
  <si>
    <t>CEC5D3E7E49388B4E0535EFB480AD095</t>
  </si>
  <si>
    <t>简阳临空现代农业产业保供冷链物流枢纽建设项目</t>
  </si>
  <si>
    <t>P25510185-0028</t>
  </si>
  <si>
    <t>2504-510185-04-01-777364</t>
  </si>
  <si>
    <t>本项目规划占地面积约168亩，新建城乡冷链物流基地约194000平方米，其中新建分拣清洗库约10000平方米、应急智能保供仓约20000平方米、低温保鲜库约30000平方米、低温冷冻库约114000平方米、农产品交易配送区约20000平方米，配套建设物流通道2.49公里及雨污管网等相关基础设施。</t>
  </si>
  <si>
    <t>33809C3274112BFAE065F8163E8AA87C</t>
  </si>
  <si>
    <t>33704FC05ECF3BFFE065F8163E8AA87C</t>
  </si>
  <si>
    <t>射洪市现代冷链物流及配套基础设施建设项目</t>
  </si>
  <si>
    <t>P25510922-0030</t>
  </si>
  <si>
    <t>2504-510922-04-01-526830</t>
  </si>
  <si>
    <t>总建筑面积约15万平方米，主要包括新建冷库8万平方米、干仓5万平方米、分拣站1.5万平方米、冷链服务平台0.5万平方米等主要功能区，配套建设停车场15000平方米、物流通道等。总建筑面积约15万平方米，主要包括新建冷库8万平方米、干仓5万平方米、分拣站1.5万平方米、冷链服务平台0.5万平方米等主要功能区，配套建设停车场15000平方米、物流通道等。</t>
  </si>
  <si>
    <t>本项目为新增项目</t>
  </si>
  <si>
    <t>338320C84A724152E065F8163E8AA87C</t>
  </si>
  <si>
    <t>338271670B36774AE065F8163E8AA87C</t>
  </si>
  <si>
    <t>遂宁市安居区公共服务信息化基础设施建设项目（一期）</t>
  </si>
  <si>
    <t>P24510904-0025</t>
  </si>
  <si>
    <t>2411-510904-04-01-284138</t>
  </si>
  <si>
    <t>围绕遂宁市“城市大脑”建设一盘棋部署，构建安居区“2中心+4平台+N应用”智慧服务体系。核心建设内容包含：城市综合运行管理中心（集成多领域数据可视化分析）和数据资源管理中心（构建全域数据资源库）；视频融合、物联网感知、数字孪生、数据安全治理四大基础平台；同步拓展民生服务管理、文体旅综合信息服务等智慧应用场景。通过整合现有视频监控资源，新建2000路智能摄像头和5000套物联感知设备，依托市级现有算力存储资源开展租赁，本项目不涉及新增算力、数据中心。</t>
  </si>
  <si>
    <t>该项目为2025年新申报专项债项目，之前未发行过专项债。 不涉及新增算力（数据）中心，不新增隐形债务，不存在信息系统重复建设情况，不存在新增巨幅大屏等新形象工程。</t>
  </si>
  <si>
    <t>3395DBA790702092E065F8163E8AA87C</t>
  </si>
  <si>
    <t>2F572F98F88A1347E065F8163E8AA87C</t>
  </si>
  <si>
    <t>四川省乐山市沙湾区旧城区老旧街区改造项目(三期)</t>
  </si>
  <si>
    <t>P25511111-0069</t>
  </si>
  <si>
    <t>2502-511111-04-01-570403</t>
  </si>
  <si>
    <t>改造沙湾区城南片区老旧街区，主要工程包括改造老旧商业步行街 3 条共 3.12km，更新步行街道雨、污、通信等管网设施；改造老旧街区市政道路 3.58km，提升整治道路路面、人行道路面，更新道路雨、污、通信等管网设施；改造拓宽老旧街区消防通道 3.12km；改造社区综合服务中心 2885 ㎡；利用闲置用房改建托育养老中心 16800 ㎡；利用闲置空地新建停车位 630 个， 并利用拓宽道路建设路边划线停车位 500 个， 配建充电桩 226 套； 改造沿街建筑 812 栋， 整治建筑立面 97440 ㎡，整治屋面防水 89450 ㎡。</t>
  </si>
  <si>
    <t>336B27C5375742D7E065F8163E8AA87C</t>
  </si>
  <si>
    <t>336B2614884E42D5E065F8163E8AA87C</t>
  </si>
  <si>
    <t>洪雅县2024年人居环境整治项目</t>
  </si>
  <si>
    <t>P24511423-0018</t>
  </si>
  <si>
    <t>2402-511423-04-01-354620</t>
  </si>
  <si>
    <t>新建止戈镇安宁村、五龙村、八角庙、瓦屋山镇自新村污水管网10.22公里，改造农村聚居点雨污管网57.4km、村内道路约 44.82km，农村户厕无害化处理2632户，改建公共厕所2处共200平方米，改造农村畜禽棚圈4000平方米，改造粪污处理中心800平方米，改造粪污收集池3000立方米，改建原有农村农产品交易区12个；新建垃圾收集设施80个，并购置圾压缩转运设施，完善相关设备设施，配套标识标牌及停车位等附属基础设施。</t>
  </si>
  <si>
    <t>337BA6382DDD115FE065F8163E8AA87C</t>
  </si>
  <si>
    <t>197BCAAF3AE6483EE06320C012AC05E3</t>
  </si>
  <si>
    <t>420001001 乐山市金口河区文化旅游开发服务中心</t>
  </si>
  <si>
    <t>乐山市金口河区文化广播电视体育和旅游局</t>
  </si>
  <si>
    <t>金口河区三线建设4A级旅游景区创建项目</t>
  </si>
  <si>
    <t>P25511113-0005</t>
  </si>
  <si>
    <t>2501-511113-04-01-830683</t>
  </si>
  <si>
    <t>创建金口河区三线4A级旅游景区，建设内容包括新建综合性游客服务中心约3800㎡、新建分布式游客服务中心约1000㎡（4处）、新建旅游停车场约15000平方米（新增停车位约600个）；建设通景道路约5公里、内部道路约20公里、旅游厕所5处；配套增设充电设施、标识标牌、监控与安全设施等。</t>
  </si>
  <si>
    <t>乐山市金口河区文化旅游开发服务中心</t>
  </si>
  <si>
    <t>A001866F18C2B7F2E0535EFB480A46D1</t>
  </si>
  <si>
    <t>33E115245BF20C21E065F8163E8AA87C</t>
  </si>
  <si>
    <t>420001001</t>
  </si>
  <si>
    <t>2F57173838910964E065F8163E8AA87C</t>
  </si>
  <si>
    <t>333333002 蓬安县住房和城乡建设局</t>
  </si>
  <si>
    <t>蓬安县2025年城市老旧小区及配套基础设施改造项目</t>
  </si>
  <si>
    <t>P25511323-0012</t>
  </si>
  <si>
    <t>2504-511323-04-01-228267</t>
  </si>
  <si>
    <t>实施蓬安县文君路片区老旧小区改造项目、蓬安县文君路片区老旧小区改造配套基础设施建设项目、和蓬安县真武街片区老旧小区改造项目、蓬安县真武街片区老旧小区改造配套基础设施建设项目。共涉及22个小区内外配套基础设施（楼栋100栋，户数3011户，建筑面积30.59万平方米）。共主要改造小区内院坝、小区内外部给排水、燃气、电力、通信等管线、小区内配套道路、以及改造便民服务中心、社区医疗服务中心、停车场、垃圾收储、健身设施、加装电梯、增设养老抚幼及残疾人无障碍设施、整治安全隐患、安防、消防设施等内容。</t>
  </si>
  <si>
    <t>337D223C2DB03A40E065F8163E8AA87C</t>
  </si>
  <si>
    <t>336FEBE2A38C3BE2E065F8163E8AA87C</t>
  </si>
  <si>
    <t>宜宾市翠屏区新村片区城市有机更新项目</t>
  </si>
  <si>
    <t>P23511502-0184</t>
  </si>
  <si>
    <t>2312-511502-04-01-953240</t>
  </si>
  <si>
    <t>本项目实施范围1639.26亩，总建筑面积约139.65 万平方米。主要建设内容为对新村片区进行老旧街区改造提升，包括道路工程3.66万平方米，生态修复 13.91万平方米，同时建设300处 LED 广告位、3300个机动车泊位、1155台新能源充电桩。配套建设排水管网、电力管线、燃气管网、供水管网等配套基础设施。</t>
  </si>
  <si>
    <t>339664BAC8195933E065F8163E8AA87C</t>
  </si>
  <si>
    <t>2F57527C23872086E065F8163E8AA87C</t>
  </si>
  <si>
    <t>夹江大千仓储物流中心建设项目</t>
  </si>
  <si>
    <t>P25511126-0031</t>
  </si>
  <si>
    <t>2504-511126-04-01-423645</t>
  </si>
  <si>
    <t>主要内容：项目占地约80亩，总建筑面积6万平方米，主要包括新建仓库5万平方米、新建展示展销中心1万平方米；新建物流停车场1万平方米，并配套建设道路、充电桩等附属设施。
预期效益：本项目收入来源于展示展销中心出租收入、仓库出租收入、物业费收入、停车费收入、充电桩服务费收入等。项目融资收益覆盖倍数达到1.59倍。</t>
  </si>
  <si>
    <t>338320C83B534152E065F8163E8AA87C</t>
  </si>
  <si>
    <t>32791C79798036BFE065F8163E8AA87C</t>
  </si>
  <si>
    <t>四川省乐山市沙湾区小型灌区提升改造项目</t>
  </si>
  <si>
    <t>P25511111-0070</t>
  </si>
  <si>
    <t>2309-511111-04-01-698440</t>
  </si>
  <si>
    <t>主要建设内容和规模：提升改造红阳水库灌区、乔山山塘灌区、喻坝灌区、王场灌区、盐溪灌区、干坝子灌区、双星口灌区、黄坝灌区、雷店灌区、四峨灌区等10个小型灌区，改造渠道17km，改造山坪塘5座，改造蓄水池4口，新建泵站2座，铺设管道45km，改善灌溉面积2.5万亩。</t>
  </si>
  <si>
    <t>33E6F83453633A5FE065F8163E8AA87C</t>
  </si>
  <si>
    <t>336B27C53A9D42D7E065F8163E8AA87C</t>
  </si>
  <si>
    <t>420197 仁寿县黑龙滩风景区管委会</t>
  </si>
  <si>
    <t>黑龙滩风景区旅游基础设施建设项目</t>
  </si>
  <si>
    <t>P25511421-0015</t>
  </si>
  <si>
    <t>2503-511421-04-01-696414</t>
  </si>
  <si>
    <t>黑龙滩风景区总占地115.3平方公里，其中水域面积23.6平方公里。本项目拟新建一座游客服务中心约3800平方米，提升改造北部和南部大坝区域旅游基础设施，约450亩。建设智慧旅游管理平台及配套设施。建设通景道路9.8公里，内部道路28公里，配套建设停车位、充电桩、旅游导引指示系统、供配电等基础设施。</t>
  </si>
  <si>
    <t>仁寿县黑龙滩风景区管委会</t>
  </si>
  <si>
    <t>51E9177BCA54B52A7F158FA7B6EBD8A</t>
  </si>
  <si>
    <t>335AE3ED8854044FE065F8163E8AA87C</t>
  </si>
  <si>
    <t>420197</t>
  </si>
  <si>
    <t>2F53564C631C79E9E065F8163E8AA87C</t>
  </si>
  <si>
    <t>361361305 区人民医院</t>
  </si>
  <si>
    <t xml:space="preserve"> 区卫生健康局机关</t>
  </si>
  <si>
    <t>广元市昭化区人民医院门诊内科综合楼建设项目</t>
  </si>
  <si>
    <t>P25510811-0006</t>
  </si>
  <si>
    <t>2504-510811-04-01-426973</t>
  </si>
  <si>
    <t>新建总建筑面积23346.50平方米，新增床位200张，其中地上建筑面积19114.28平方米，地下建筑面积4232.22平方米，配套建设道路、中心供氧、暖通、配电供水、消防等基础设施工程，并购置相关设施设备等。</t>
  </si>
  <si>
    <t>邢光海</t>
  </si>
  <si>
    <t>FFC4B214FD74D889DCEFE092A5029F0</t>
  </si>
  <si>
    <t>33F55A053C113306E065F8163E8AA87C</t>
  </si>
  <si>
    <t>361361305</t>
  </si>
  <si>
    <t>336D509260962669E065F8163E8AA87C</t>
  </si>
  <si>
    <t>射洪市乡镇农贸市场治理提升项目</t>
  </si>
  <si>
    <t>P23510922-0020</t>
  </si>
  <si>
    <t>2306-510922-04-01-254719</t>
  </si>
  <si>
    <t xml:space="preserve">建设瞿河农贸市场、沱牌农贸市场、涪西农贸市场、广兴农贸市场等8家新型农贸市场，建筑面积约为4.48万平方米，以及配电房、停车位、市场内雨污管网、电力管线、大门、消防和安防等配套基础设施。建设瞿河农贸市场、沱牌农贸市场、涪西农贸市场、广兴农贸市场等8家新型农贸市场，建筑面积约为4.48万平方米，以及配电房、停车位、市场内雨污管网、电力管线、大门、消防和安防等配套基础设施。 </t>
  </si>
  <si>
    <t>339691C549AF6C0CE065F8163E8AA87C</t>
  </si>
  <si>
    <t>FCF6DDDF2C6E4843E0535EFB480A1E8E</t>
  </si>
  <si>
    <t>马边彝族自治县使用专项债券新增光明地块收储项目</t>
  </si>
  <si>
    <t>P25511133-0020</t>
  </si>
  <si>
    <t>本项目投资11701万元，其中，征地补偿费用1322.20万元，收购补偿费，房屋补偿费及相关费用5865.20万元，财务费用及债券发行费701.00万元，根据本项目土地收储计划、还本付息计划、土地出让收入测算，项目运营收入为23305.48 万元，总成本费用为6786.36万元，净利润16519.12万元。</t>
  </si>
  <si>
    <t>33AA664D48A23A53E065F8163E8AA87C</t>
  </si>
  <si>
    <t>335ED022AEB224FAE065F8163E8AA87C</t>
  </si>
  <si>
    <t>遂宁天齐绿色低碳产业园片区城中村改造项目</t>
  </si>
  <si>
    <t>P25510904-0032</t>
  </si>
  <si>
    <t>2504-510904-04-01-468208</t>
  </si>
  <si>
    <t>2025-08-19</t>
  </si>
  <si>
    <t>2028-08-19</t>
  </si>
  <si>
    <t>本项目拆迁范围涉及玉丰镇、胡琴村、绝山村和凤凰街道等地块，土地征拆共4322.38亩，征拆户数843户、1683人，拆迁总建筑面积134615.354平方米。征拆户通过政府组织村民购买商品安置房，需购置安置房面积57330平方米。</t>
  </si>
  <si>
    <t>3396E59853F60CC3E065F8163E8AA87C</t>
  </si>
  <si>
    <t>339695634F696D13E065F8163E8AA87C</t>
  </si>
  <si>
    <t>361342103 古蔺县卫生局</t>
  </si>
  <si>
    <t>古蔺县卫生局</t>
  </si>
  <si>
    <t>古蔺县第三人民医院建设项目</t>
  </si>
  <si>
    <t>P22510525-0018</t>
  </si>
  <si>
    <t>2206-510525-04-01-677005</t>
  </si>
  <si>
    <t xml:space="preserve">项目占地10亩，新建5000平方米的业务用房，改建10000平方米的业务用房，配备相关设施设备，完善相关附属工程。项目占地10亩，新建5000平方米的业务用房，改建10000平方米的业务用房，配备相关设施设备，完善相关附属工程。
</t>
  </si>
  <si>
    <t>7F74647ABD04F7C81E1D461A94CECFB</t>
  </si>
  <si>
    <t>33052C4A8A687E2DE065F8163E8AA87C</t>
  </si>
  <si>
    <t>361342103</t>
  </si>
  <si>
    <t>E2A3B60E593420CCE0535EFB480A7433</t>
  </si>
  <si>
    <t>2025年涪城区俊秀花园等43个老旧小区配套设施改造项目</t>
  </si>
  <si>
    <t>P25510703-0031</t>
  </si>
  <si>
    <t>2412-510703-04-01-980371</t>
  </si>
  <si>
    <t>改造涉及43个老旧小区，共8953户。改造内容包括小区内雨污水管网改造约 21627m，地面改造约 81770m2，绿化及围墙改造，以及消防、安防、环卫、供电、供水、适老及托幼设施、海绵城市、小区内附属及配套设施等工程改造。</t>
  </si>
  <si>
    <t>335A6FD0F0235431E065F8163E8AA87C</t>
  </si>
  <si>
    <t>33455F07CADB22B0E065F8163E8AA87C</t>
  </si>
  <si>
    <t>绵阳高新区石桥铺电力设施工程</t>
  </si>
  <si>
    <t>P24510703-0049</t>
  </si>
  <si>
    <t>2411-510798-04-01-806949</t>
  </si>
  <si>
    <t>本项目为绵阳高新区石桥铺电力设施工程，建设内容为：新建 10 千伏高压电缆约 26km，改扩建电缆通道 9+2 孔约 3.2km、20+2 孔约 1.1km，配套建设环网柜、过路拉管、过河通道、电缆检查井等电力配套设施</t>
  </si>
  <si>
    <t>330A9EFE17D841CAE065F8163E8AA87C</t>
  </si>
  <si>
    <t>2F3367E3CE184EA7E065F8163E8AA87C</t>
  </si>
  <si>
    <t>999020 乐山市市中区生态环境局</t>
  </si>
  <si>
    <t>乐山市市中区生态环境局</t>
  </si>
  <si>
    <t>乐山市市中区凌云河流域水环境治理及水生态保护修复项目</t>
  </si>
  <si>
    <t>P25511102-0032</t>
  </si>
  <si>
    <t>2502-511102-04-01-438500</t>
  </si>
  <si>
    <t>为有效削减市中区凌云河流域主要污染物浓度，修复水生态环境，进一步保障下游岷江沙咀国控断面水质稳定向好，建设美丽乐山。对凌云河进行水生态修复，主要包括建设生态湿地15亩、生态拦截带500亩、生态岸线7.90km（两侧）、水源涵养林750亩及防汛缓冲步道10.00km（两侧），同时完成流域富营养化与水华治理、水生动植物群落构建等。</t>
  </si>
  <si>
    <t>市中区生态环境局经办</t>
  </si>
  <si>
    <t>F687CAE18D6E744DE0535EFB480A014C</t>
  </si>
  <si>
    <t>336F4F1296247DDAE065F8163E8AA87C</t>
  </si>
  <si>
    <t>999020</t>
  </si>
  <si>
    <t>2F68B9DE02CC767AE065F8163E8AA87C</t>
  </si>
  <si>
    <t>壤塘县发展和改革局</t>
  </si>
  <si>
    <t>壤塘县城市配电网提升改造项目</t>
  </si>
  <si>
    <t>P25513230-0011</t>
  </si>
  <si>
    <t>2504-513230-04-01-923898</t>
  </si>
  <si>
    <t>县城城区(罗吾塘前街、罗吾塘中街、罗吾塘后街)高低压线路改造，主要涉及5条10千伏线路（10千伏壤政线、10 千伏壤宾线、10千伏壤学线、10千伏壤医线、10千伏壤阳线）；新建环网箱12台、高压分支箱4台，新建10千伏电缆线路8.835千米，改造架空线0.252千米，新建电缆排管通4685米；新建 400千伏A箱变1台，630 千伏A箱变1台，低压分支箱44台，新建低压电缆线路总长13.703千米。</t>
  </si>
  <si>
    <t>3384BDF8474272BEE065F8163E8AA87C</t>
  </si>
  <si>
    <t>3383EE32714419B0E065F8163E8AA87C</t>
  </si>
  <si>
    <t>501434137101 安阜街道办事处</t>
  </si>
  <si>
    <t>宜宾市翠屏区安阜街道2025年老旧小区改造项目</t>
  </si>
  <si>
    <t>P25511502-0085</t>
  </si>
  <si>
    <t>2501-511502-04-01-793364</t>
  </si>
  <si>
    <t>项目涉及24个小区、151栋楼、6229户、合计50.6925万平方米。改造内容道路硬化74083.67平方米，建设排水管网23207.5米，电力管线12407.78米、燃气管网11320米、通信工程25792.66米，消防设施32套，建设停车位1205个、充电桩120个等。</t>
  </si>
  <si>
    <t>安阜街道办事处</t>
  </si>
  <si>
    <t>A2AEE73079943B0842BE44CA165C1A5</t>
  </si>
  <si>
    <t>335F020909453B16E065F8163E8AA87C</t>
  </si>
  <si>
    <t>501434137101</t>
  </si>
  <si>
    <t>335586C4F25E72F3E065F8163E8AA87C</t>
  </si>
  <si>
    <t>985007 成都经开水资源开发有限责任公司</t>
  </si>
  <si>
    <t>龙泉驿区再生水综合利用设施建设工程（一期）</t>
  </si>
  <si>
    <t>P25510112-0013</t>
  </si>
  <si>
    <t>2504-510112-99-01-585794</t>
  </si>
  <si>
    <t>新建环境用水再生水提升泵站1座，泵站规模4200立方米每小时；改造市政杂用再生水加压泵站1座，泵站规模125立方米每小时；新建再生水调蓄池1座，有效容积500立方米；新建再生水DN1000管道3.4公里、DN300管道2.5公里、再生水补水管渠1.7公里，新建再生水农业用水试点一处，对驿马河公园二期进行再生水市政杂用改造，对东安书院停车场内的智能公厕和自动洗车设备进行再生水改造。</t>
  </si>
  <si>
    <t>成都经开水资源开发有限责任公司</t>
  </si>
  <si>
    <t>3345F10ACB366540E065F8163E8AA87C</t>
  </si>
  <si>
    <t>33A0C43885872F2AE065F8163E8AA87C</t>
  </si>
  <si>
    <t>985007</t>
  </si>
  <si>
    <t>339A873DC8E71D9DE065F8163E8AA87C</t>
  </si>
  <si>
    <t>绵阳市安州区界牌老旧小区改造项目(一期)</t>
  </si>
  <si>
    <t>P24510724-0010</t>
  </si>
  <si>
    <t>2405-510724-04-01-249931</t>
  </si>
  <si>
    <t xml:space="preserve">改造安州区10个老旧小区建筑物约20万平方米;排水管网改造约20公里，公共停车位改造900个及配套充电桩、小区内外道路等基础设施改造。 改造安州区10个老旧小区建筑物约20万平方米;排水管网改造约20公里，公共停车位改造900个及配套充电桩、小区内外道路等基础设施改造。 </t>
  </si>
  <si>
    <t>336E45A9DD5F120CE065F8163E8AA87C</t>
  </si>
  <si>
    <t>1A21B018A9F707D9E06320C012AC0527</t>
  </si>
  <si>
    <t>宣汉县城市生活污水处理厂及主管网更新改造项目</t>
  </si>
  <si>
    <t>P24511722-0039</t>
  </si>
  <si>
    <t>2411-511722-04-01-125780</t>
  </si>
  <si>
    <t>更新改造宣汉县城市生活污水处理厂一、二期相关设施设备，含提升泵、推流器、螺杆风机、次氯酸钠发生器、板框压滤机、高低压配电系统、进出口在线监测仪、中控系统等设施设备共计68台(套)，改造DN1000钢筋混凝土主管道3.5km</t>
  </si>
  <si>
    <t>33474A236F657317E065F8163E8AA87C</t>
  </si>
  <si>
    <t>330A4E2E7BE92A3EE065F8163E8AA87C</t>
  </si>
  <si>
    <t>318116 江安县亿源农业投资有限公司</t>
  </si>
  <si>
    <t>江安县阳春镇高标准农田建设项目</t>
  </si>
  <si>
    <t>P25511523-0015</t>
  </si>
  <si>
    <t>2503-511523-04-01-484052</t>
  </si>
  <si>
    <t>新建高标准农田1.5万亩，改造提升高标准农田 3.5 万亩(其中高效节水灌溉 0.20 万亩)，主要建设内容包括:土地平整工程、地力提升工程、灌溉和排水工程、田间道路工程、农田输配电工程、土壤培肥工程以及科技推广措施等。</t>
  </si>
  <si>
    <t>周德坤</t>
  </si>
  <si>
    <t>2585A09BFB81661FE065F8163E8AA87C</t>
  </si>
  <si>
    <t>336B27E5B2AA42D3E065F8163E8AA87C</t>
  </si>
  <si>
    <t>318116</t>
  </si>
  <si>
    <t>2F497D4793A4732CE065F8163E8AA87C</t>
  </si>
  <si>
    <t>33466B0234801839E065F8163E8AA87C</t>
  </si>
  <si>
    <t>3342DCB5917F1D2AE065F8163E8AA87C</t>
  </si>
  <si>
    <t>332505302 泸州汇鑫环保科技有限公司</t>
  </si>
  <si>
    <t>四川省合江县三江片区供水保障工程</t>
  </si>
  <si>
    <t>P25510522-0009</t>
  </si>
  <si>
    <t>2504-510522-04-01-799330</t>
  </si>
  <si>
    <t>新建牛儿洞、太平湖等小型水库6座，对6座水库进行维修整治及库底淤泥清理等，改建溢洪大堰和烂泥水库灌区渠道约60km；改扩建鱼洞、五明等2座水库及配套附属设施，新改扩建拦水坝6座、提灌站6座，改扩建大茅山等3座供水站，开展6个镇（街）老旧管网改造和农村供水管网延伸600km，改造智能户表4万户，建设供水站自动化监控和全县供水管理信息系统智慧平台，提升供水保障水平。完善项目区水生植物栽种、水土保持、水资源开发利用及其他配套设施。</t>
  </si>
  <si>
    <t>汇鑫经办</t>
  </si>
  <si>
    <t>2F310B8201ED668CE065F8163E8AA87C</t>
  </si>
  <si>
    <t>3370539089A73E3BE065F8163E8AA87C</t>
  </si>
  <si>
    <t>332505302</t>
  </si>
  <si>
    <t>336AC947B92D1DEEE065F8163E8AA87C</t>
  </si>
  <si>
    <t>前锋区智慧教育信息化基础设施建设</t>
  </si>
  <si>
    <t>P24511603-0023</t>
  </si>
  <si>
    <t>2404-511603-04-01-932873</t>
  </si>
  <si>
    <t>对全区17所学校进行智慧教育改造升级，覆盖师生超1.4万余名。校园智慧设施类包括城域网升级建设、安防监控设备30套等;管理提升类包括互联网+教育大平台、多级平台互联互通以及大数据决策支撑系统等;教学提质增效类包括个性化学习系统、智适应互动课堂 15 套、个性化学习系统 3000 套以及大模型批阅系统等:师生发展评价类包括有教师发展评价以及区域学业质量评价等;本项目不涉及新增算力(数据)中心。</t>
  </si>
  <si>
    <t>该项目为2025年新发项目，不存在信息系统重复建设情况，不存在新增巨幅大屏等新形象工程。</t>
  </si>
  <si>
    <t>33E396C0B2FC47DCE065F8163E8AA87C</t>
  </si>
  <si>
    <t>33D10C670FE4574BE065F8163E8AA87C</t>
  </si>
  <si>
    <t>361630904 内江市东兴区中医药大健康产业推进中心</t>
  </si>
  <si>
    <t>东兴区名特优新中医药产业融合发展项目</t>
  </si>
  <si>
    <t>P25511011-0019</t>
  </si>
  <si>
    <t>2504-511011-04-01-693497</t>
  </si>
  <si>
    <t>新建中药材种植区32000亩，中药材繁育区3000亩，并对其进行土地整理、增肥、平整等；建设中药材初加工区12000平米、原材料仓库3000平米、冷链储存区7000平米，配套建设生产便道(长63km，路宽3.5m，投资占比3.15%）、蓄水池、灌溉管道、排水沟等农业基础设施。</t>
  </si>
  <si>
    <t>彭杨梅</t>
  </si>
  <si>
    <t>2F177EF08EDC6F62E065F8163E8AA87C</t>
  </si>
  <si>
    <t>336E2C8CCAD942BFE065F8163E8AA87C</t>
  </si>
  <si>
    <t>361630904</t>
  </si>
  <si>
    <t>3335615EC14F012CE065F8163E8AA87C</t>
  </si>
  <si>
    <t>沙湾区宜居宜业和美乡村一期项目</t>
  </si>
  <si>
    <t>P25511111-0065</t>
  </si>
  <si>
    <t>2504-511111-04-01-275715</t>
  </si>
  <si>
    <t>项目拟建设粮油果蔬特色农业示范园11000亩，“稻田+渔”种植基地2100亩，“百年茶园”种植示范基地1000亩，林下养殖示范区300亩，林下药材种植示范基地2000亩（其中，淫羊藿1000亩、黄连1000亩）；新建农事服务中心1500m2；农产品初加工中心4300m2，农产品冷链中心5700m2，农产品仓储中心6000m2；新建农业灌溉蓄水设施30处，排灌渠及支渠12公里，产业道路19公里；停车位150个（充电桩15个)，宜居宜业和美乡村工程及其他附属设施。</t>
  </si>
  <si>
    <t>336E259FA3680423E065F8163E8AA87C</t>
  </si>
  <si>
    <t>335CE9D0A6075AFFE065F8163E8AA87C</t>
  </si>
  <si>
    <t>357201001 夹江县文化广播电视体育和旅游局</t>
  </si>
  <si>
    <t>夹江县东风堰－千佛岩4A景区基础设施建设项目</t>
  </si>
  <si>
    <t>P25511126-0035</t>
  </si>
  <si>
    <t>2504-511126-04-01-827813</t>
  </si>
  <si>
    <t>新建游客中心3000㎡、景区分布式游客服务中心3个共计600㎡及附属公服设施房300㎡，建设景区道路7.8公里、步游道10公里，配套建设旅游厕所8处共计约800㎡，生态停车场3个共计约15000㎡，配套建设标识标牌等附属设施。</t>
  </si>
  <si>
    <t>文体广电局机关</t>
  </si>
  <si>
    <t>58DBE1963A84D4885532D462FEEEAD6</t>
  </si>
  <si>
    <t>33D8B518533A0B48E065F8163E8AA87C</t>
  </si>
  <si>
    <t>357201001</t>
  </si>
  <si>
    <t>3359BB3761AA72FCE065F8163E8AA87C</t>
  </si>
  <si>
    <t>宜宾市翠屏区合江门片区城市更新项目</t>
  </si>
  <si>
    <t>P23511502-0183</t>
  </si>
  <si>
    <t>2210-511502-04-01-353864</t>
  </si>
  <si>
    <t>本项目涵盖保留区域、老旧街区改造区域和城市公共空间提升区域。其中，保留区域将对粮房街周边进行院落修缮约1040.50㎡和合江街修缮改造。老旧街区改造区域包括三江口合江门的节能重点改造约29710.00㎡、节能规整改造约45550.00㎡、街道修缮改造；长江明珠核心区、戎州桥至南门桥和滨江路北侧片区的沿江生态恢复；老旧建筑更新改造约12893.43㎡、停车场智能化改造和配套设施更新改造。</t>
  </si>
  <si>
    <t>334751F19A5E730AE065F8163E8AA87C</t>
  </si>
  <si>
    <t>2F411BB3ACE501E7E065F8163E8AA87C</t>
  </si>
  <si>
    <t>竹溪污水厂新建工程及配套管网建设项目</t>
  </si>
  <si>
    <t>P25511102-0047</t>
  </si>
  <si>
    <t>2504-511102-04-01-159636</t>
  </si>
  <si>
    <t>2028-08-10</t>
  </si>
  <si>
    <t>项目占地面积约7公顷，在绿心公园入口旁新建一座服务于棉竹、通江、青江及蟠龙等片区处理规模5万m3/d的全地埋式城市生活污水处理厂，处理后尾水全部回用于城市杂用水。在岷江一号桥下游采用顶管方式新建两根DN1000过江污水压力管，配套建设2座管道过江竖井，单管穿越长度约530米，起点位于上河街泵站，末端与现状污水压力管相接。</t>
  </si>
  <si>
    <t>33604CDCE257413AE065F8163E8AA87C</t>
  </si>
  <si>
    <t>335FD887401F147FE065F8163E8AA87C</t>
  </si>
  <si>
    <t>乐至县中天农村产业融合发展示范园建设项目</t>
  </si>
  <si>
    <t>P24512022-0050</t>
  </si>
  <si>
    <t>2404-512022-04-01-562988</t>
  </si>
  <si>
    <t>乐至县中天农村产业融合发展示范园建设项目，项目主要建设内容和规模：该项目拟建粮油基地1万亩，稻鱼生产基地0.5万亩，配套农产品仓储物流中心11800平方米，新建农耕体验区50亩，以及农业机械等农业生产相关设施设备。</t>
  </si>
  <si>
    <t>330445C0E77A2A49E065F8163E8AA87C</t>
  </si>
  <si>
    <t>2F2DD1CB5815124AE065F8163E8AA87C</t>
  </si>
  <si>
    <t>999805 兴文县应急管理局</t>
  </si>
  <si>
    <t>兴文县应急管理局</t>
  </si>
  <si>
    <t>兴文县应急物资储备库建设项目</t>
  </si>
  <si>
    <t>P25511528-0007</t>
  </si>
  <si>
    <t>2504-511528-04-01-293723</t>
  </si>
  <si>
    <t>新建县级应急物资储备库建筑面积6000平方米;新建县特殊抢险装备库建筑面积3000平方米;新建分布式乡镇应急物资储备库4处建筑面积共计2200平方米;配套应急物资信息化管理系统、智能预警系统、物联网监测设备等。</t>
  </si>
  <si>
    <t>D0CECBAC7711409AE0535EFB480A7A18</t>
  </si>
  <si>
    <t>3347B1291393731DE065F8163E8AA87C</t>
  </si>
  <si>
    <t>3304E60A48BF2A47E065F8163E8AA87C</t>
  </si>
  <si>
    <t>成都东部新区天府奥体公园体育学院片区城中村改造配套基础设施项目</t>
  </si>
  <si>
    <t>P25510100-0032</t>
  </si>
  <si>
    <t>2504-510186-04-01-114482</t>
  </si>
  <si>
    <t>成都东部新区天府奥体公园体育学院片区城中村改造实施范围约995亩，涉及325户，合计1032人。项目四至范围为环湖路以西、三岔湖以东、体育学院以南、城市活力轴以北。具体建设内容包括新建公共配套服务设施共计23105平方米，新建城中村配套道路约4.92公里及其他基础设施。</t>
  </si>
  <si>
    <t>335C3EB6A340137EE065F8163E8AA87C</t>
  </si>
  <si>
    <t>331E46135DE758A2E065F8163E8AA87C</t>
  </si>
  <si>
    <t>999115 汶川县汶城建设投资有限公司</t>
  </si>
  <si>
    <t>阿坝州非遗博览园建设项目</t>
  </si>
  <si>
    <t>P25513221-0011</t>
  </si>
  <si>
    <t>2502-513221-04-01-627006</t>
  </si>
  <si>
    <t xml:space="preserve">总建筑面积10000平米，其中新建建筑面积 6294平米（非遗馆），改建建筑面积3706平米，栈道及连桥 341米；配套建设停车位220个、给排水系统、消防系统、电气系统、暖通系统、环卫设施、道路及场地硬化等设施。 </t>
  </si>
  <si>
    <t>冯岗</t>
  </si>
  <si>
    <t>26AD24F869E8567DE065F8163E8AA87C</t>
  </si>
  <si>
    <t>336B3490EC0942CDE065F8163E8AA87C</t>
  </si>
  <si>
    <t>336B2C87424842CBE065F8163E8AA87C</t>
  </si>
  <si>
    <t>318115 江安新能建设发展有限公司</t>
  </si>
  <si>
    <t>宜宾港二龙口码头作业区改建工程</t>
  </si>
  <si>
    <t>P25511523-0035</t>
  </si>
  <si>
    <t>2504-511523-04-01-199222</t>
  </si>
  <si>
    <t>本工程原码头建设规模为500t级散货泊位2个，利用长江岸线200m，年吞吐量为30万吨，主要经营货物为件货、煤炭，曾是周边地区煤矿、硫磺、磷肥等物资出川的重要口岸。本次宜宾港二龙口码头作业区改建工程拟通过一期恢复功能和二期改扩建建设方案，形成4个散货泊位，年通过能力368万吨/年。
一期恢复方案：遵循恢复货运码头功能的原则，一期方案恢复现有2个500t级泊位散货装卸功能，中洪水期兼顾1000t级船舶，年通过能力为100万吨。
二期改扩建方案：二期方案改建2个现有500t级散货泊位，同时在下游利用规划岸线新建2个1000t级散货泊位，预测吞吐量340万吨/年，设计通过能力368万吨/年；配备相应的工艺设备，配套相应的水工建筑物、供电照明、通信、环保、给排水、消防等工程以及必要的生产、辅助生产设施。</t>
  </si>
  <si>
    <t>新能公司谭良浩</t>
  </si>
  <si>
    <t>2585A09BFB74661FE065F8163E8AA87C</t>
  </si>
  <si>
    <t>336F6284CFFB068FE065F8163E8AA87C</t>
  </si>
  <si>
    <t>318115</t>
  </si>
  <si>
    <t>334C31D4E6587AFCE065F8163E8AA87C</t>
  </si>
  <si>
    <t>513001 马边彝族自治县经济和信息化局</t>
  </si>
  <si>
    <t>马边彝族自治县经济和信息化局</t>
  </si>
  <si>
    <t>马边彝族自治县特色农产品运营体系建设项目</t>
  </si>
  <si>
    <t>P24511133-0011</t>
  </si>
  <si>
    <t>2412-511133-04-01-894008</t>
  </si>
  <si>
    <t>本项目占地 63.74 亩，总建筑面积 65560 平方米，具体包括低温库 25000 平方米、常温库 13500 平方米、加工车间 4000 平方米、大小凉山生态农产品交易配送基地13760 平方米、辅助配套用房 1200平方米、地下建筑 8100 平方米，配套建设室外综合管网 21247 平方米、内部道路 3000 平方米、生态停车场 2000 平方米、充电桩 30 个、围墙 800 米等室外工程以及购置安装相应的设施设备等。</t>
  </si>
  <si>
    <t>县经济和信息化局</t>
  </si>
  <si>
    <t>2F7C25CE054E1AABE065F8163E8AA87C</t>
  </si>
  <si>
    <t>337E15E09DF71DF0E065F8163E8AA87C</t>
  </si>
  <si>
    <t>513001</t>
  </si>
  <si>
    <t>2F7CE5B3A83D6D75E065F8163E8AA87C</t>
  </si>
  <si>
    <t>广元铝精深加工园区（石盘园区）基础设施建设项目</t>
  </si>
  <si>
    <t>P20510800-0012</t>
  </si>
  <si>
    <t>2020-510803-48-01-428347</t>
  </si>
  <si>
    <t>2020-05-01</t>
  </si>
  <si>
    <t>项目规划占地面积784亩。建设内容包括区域内征地拆迁及土地平整，新建道路及地下配套管网，配套新建标准厂房6万平方米，住宿用房1万平方米， 1座加油站、1座CNG加气站、1座LNG加注站，1座汽车充 电站、1处汽车维修中心、1处综合服务中心、1座企业孵化园办公楼（含铝产业交易中心、铝锭贸易中心）、1处智能综合停车场、1处智慧洗车中心及其他配套建设。</t>
  </si>
  <si>
    <t>3396CC0D4661049EE065F8163E8AA87C</t>
  </si>
  <si>
    <t>A0920C1E527CD41DE0535EFB480A9E22</t>
  </si>
  <si>
    <t>318131118 青神县房地产服务中心</t>
  </si>
  <si>
    <t>青神县公共租赁住房改建项目</t>
  </si>
  <si>
    <t>P23511425-0024</t>
  </si>
  <si>
    <t>2312-511425-04-01-616739</t>
  </si>
  <si>
    <t>0606</t>
  </si>
  <si>
    <t>公租房</t>
  </si>
  <si>
    <t>公共租赁住房</t>
  </si>
  <si>
    <t>项目总建筑面积4.23万平方米，对750套公租房小区房屋等进行提升改造，对闲置房屋内给排水、强弱电线路、天然气、地下管线等基础设施及配套设施进行提升改造，配套改造小区道路、室外管网及其他配套设施。项目总建筑面积4.23万平方米，对750套公租房小区房屋等进行提升改造，对闲置房屋内给排水、强弱电线路、天然气、地下管线等基础设施及配套设施进行提升改造，配套改造小区道路、室外管网及其他配套设施。</t>
  </si>
  <si>
    <t>许永操</t>
  </si>
  <si>
    <t>0CFCC81514E468DBE0635EFB480AF5BE</t>
  </si>
  <si>
    <t>33474A8A6C7F7310E065F8163E8AA87C</t>
  </si>
  <si>
    <t>318131118</t>
  </si>
  <si>
    <t>11B2D67B83D95223E06320C012AC31A9</t>
  </si>
  <si>
    <t>314301 民政局</t>
  </si>
  <si>
    <t>内江市市中区凌家区域养老服务中心建设项目</t>
  </si>
  <si>
    <t>P25511002-0012</t>
  </si>
  <si>
    <t>2308-511002-04-01-175361</t>
  </si>
  <si>
    <t>内江市市中区凌家区域养老服务中心建设项目建设内容：本项目用地规模约22.71亩，总建筑面积约12555.00㎡，设置床位约270个，建设内容主要包括老年综合服务中心、管理服务用房、生活用房及配套建设相关附属设施。</t>
  </si>
  <si>
    <t>缪文强</t>
  </si>
  <si>
    <t>EA313EF88A943D69D756FDD0FF3F00F</t>
  </si>
  <si>
    <t>33C00104A79A3D22E065F8163E8AA87C</t>
  </si>
  <si>
    <t>314301</t>
  </si>
  <si>
    <t>337E41B33E423139E065F8163E8AA87C</t>
  </si>
  <si>
    <t>361317003 峨眉山市中医医院</t>
  </si>
  <si>
    <t>峨眉山市卫生健康局</t>
  </si>
  <si>
    <t>峨眉山市医共体资源共享中心和中心药房建设项目</t>
  </si>
  <si>
    <t>P25511181-0062</t>
  </si>
  <si>
    <t>2405-511181-04-01-354837</t>
  </si>
  <si>
    <t>2026-11-25</t>
  </si>
  <si>
    <t xml:space="preserve">改建峨眉山市医共体市中医医院总建筑面积 4200 平方米，其中
影像中心 1000 平方米、心电中心 1000 平方米、检验中心 1200 平方米、中心药房 1000 平方米。市中医医院购置 CT、全自动生免流水线系统等设备共计 8 台套；市人民医院配置 B 超、心电图机、脉动真空灭菌器等设备 43 台套；市精神病医院配置心电图机、B 超共计 4 台
设备；市妇幼保健院配置心电图机等设备共计 5 台；基层医疗机构配置CT、DR、心电图机、血细胞分析仪等设备 42 台套。新建心电诊断共享系统，升级改造影像、检验共享系统，中心药房备套建设中医药制剂中心，配套建设智能冷链监控系统、智慧管理系统、处方流转与审方平台。实现“分布式检查、集中式诊断、统一用药目录、统一配送调剂”等医疗资源共享统，中心药房配置智能冷链监控系统、智慧管理系统、处方流转与审方平台。实现“分布式检查、集中式诊断、统一用药目录、统一配送调剂”等医疗资源共享。
</t>
  </si>
  <si>
    <t>峨眉山市中医医院</t>
  </si>
  <si>
    <t>C1EF5216196491D84C2495ED01C9BB0</t>
  </si>
  <si>
    <t>339691C545F26C0CE065F8163E8AA87C</t>
  </si>
  <si>
    <t>361317003</t>
  </si>
  <si>
    <t>3388ED938D713953E065F8163E8AA87C</t>
  </si>
  <si>
    <t>巴中市恩阳区城乡既有生活垃圾收转运及处置设施更新改造项目</t>
  </si>
  <si>
    <t>P24511903-0032</t>
  </si>
  <si>
    <t>2405-511903-04-05-280419</t>
  </si>
  <si>
    <t>改造城区压缩式垃圾收集中转站1处、乡镇垃圾收集中转站11处,更换中转压缩设备12套及大件垃圾破碎设备、渗漏液收集池、沉淀池等，配备新能源垃圾转运车及新能源专用充电设施。更换新能源垃圾收集车，清扫车、洗扫车、压缩式垃圾车等垃圾收转运设施，小型垃圾收集箱200组等其他垃圾收集设备。改建后日清运量为210吨/天。</t>
  </si>
  <si>
    <t>3304E60A47932A47E065F8163E8AA87C</t>
  </si>
  <si>
    <t>3304E60A43E92A47E065F8163E8AA87C</t>
  </si>
  <si>
    <t>332322 绵阳市游仙区水利局</t>
  </si>
  <si>
    <t>绵阳市游仙区水利局</t>
  </si>
  <si>
    <t>绵阳市游仙区飞跃水库等灌区提升与节水改造工程</t>
  </si>
  <si>
    <t>P25510704-0028</t>
  </si>
  <si>
    <t>2504-510704-04-01-847120</t>
  </si>
  <si>
    <t>工程位于绵阳市游仙区魏城镇和阳村、金华村、郑家沟村及忠兴镇兴合村境内，工程建设内容主要包括整治渠道、山坪塘、新建提灌站、蓄水池工程等。在魏城镇飞跃水库灌区、猫儿沟水库灌区、前进水库灌区，忠兴镇清洁沟水库灌区，整治灌溉渠道89. 844公里 、 山坪塘103座 ，拦河堰5座，新建提灌站 9座、 蓄水池 9 口，对4个水库灌区灌溉工程进行提升与节水改造。项目建成后，可实现效益为改善和恢复灌溉面积1.17万亩，新增和恢复蓄水量6.33万方。</t>
  </si>
  <si>
    <t>14AFD4C36C511B9AE06320C012AC4B6A</t>
  </si>
  <si>
    <t>3394C97DC5BB2E62E065F8163E8AA87C</t>
  </si>
  <si>
    <t>332322</t>
  </si>
  <si>
    <t>335586C4E4F572F3E065F8163E8AA87C</t>
  </si>
  <si>
    <t>333172101 青神县住房和城乡建设局</t>
  </si>
  <si>
    <t>青神县城市更新老旧厂区改造建设项目</t>
  </si>
  <si>
    <t>P25511425-0020</t>
  </si>
  <si>
    <t>2503-511425-04-01-804904</t>
  </si>
  <si>
    <t>本次老旧厂区总占地面积93726平方米，主要建设内容为老旧厂区建筑改造22649平方米，配套道路46863平方米、消防3套、安防3套、给水管网3900米、排水管网9500米、强电管网4000米、通信管网4000米，完善无障碍设施等基础设施改造。</t>
  </si>
  <si>
    <t>045E98DCE85456E8F3D7B48990ECA94</t>
  </si>
  <si>
    <t>3381D777EA993236E065F8163E8AA87C</t>
  </si>
  <si>
    <t>333172101</t>
  </si>
  <si>
    <t>3376C3A552801689E065F8163E8AA87C</t>
  </si>
  <si>
    <t>318628 屏山县锦乡农业发展有限公司</t>
  </si>
  <si>
    <t>屏山县锦屏镇仓储冷链中心项目</t>
  </si>
  <si>
    <t>P25511529-0001</t>
  </si>
  <si>
    <t>2411-511529-04-01-474150</t>
  </si>
  <si>
    <t>屏山县锦屏镇仓储冷链中心，建筑面积约9589.29㎡，包括:新建恒温物流分拣配送仓库2栋，建筑面积3356.72㎡，新建冷链冻库3栋，建筑面积6232.57㎡，设置大型停车位20个，小型停车位20个，20个充电桩，占地面积2204㎡，新建交易中心道路约1公里，并配套电力设备房、安保室、包装材料堆放场地等基础设施，采购叉车、选果机等设备。</t>
  </si>
  <si>
    <t>胡德川</t>
  </si>
  <si>
    <t>25AF75D511524EA7E065F8163E8AA87C</t>
  </si>
  <si>
    <t>336FE7FEFDEC3BF4E065F8163E8AA87C</t>
  </si>
  <si>
    <t>318628</t>
  </si>
  <si>
    <t>2F1B8632840B12ABE065F8163E8AA87C</t>
  </si>
  <si>
    <t>312112101 马边县公安局</t>
  </si>
  <si>
    <t>马边县公安局</t>
  </si>
  <si>
    <t>马边县智慧交通建设项目（一期）</t>
  </si>
  <si>
    <t>P24511133-0004</t>
  </si>
  <si>
    <t>2406-511133-04-01-495668</t>
  </si>
  <si>
    <t>2024-12-12</t>
  </si>
  <si>
    <t>（该项目是续发项目，2024年发行2500万元，不存在信息系统重复建设情况，不存在新增巨幅大屏等形象工程，不涉及新增算力）本项目主要完成智慧交通信息化基础设施、情报业务系统、指挥业务系统建设等业务应用系统及配套硬件设施建设，包括公共交通视频图像信息共享平台、情指行平台、云存储；智慧交通支撑计算软硬件设施；智慧公交候车亭 76 座、智慧多功能灯杆422根、智慧停车位1840个等交通信息化基础设施，打造安全、智能、绿色低碳的现代智慧城市交通体系，提升马边县交通领域智慧化信息化水平、交通数据搜集研判、精准指挥调度能力</t>
  </si>
  <si>
    <t>CC04A9C13B145CE82DA46F9D64E5F01</t>
  </si>
  <si>
    <t>33E7054203143F30E065F8163E8AA87C</t>
  </si>
  <si>
    <t>312112101</t>
  </si>
  <si>
    <t>197BD2B3266D4838E06320C012ACFFA1</t>
  </si>
  <si>
    <t>成都市简州片区养老服务中心项目</t>
  </si>
  <si>
    <t>P23510100-0029</t>
  </si>
  <si>
    <t>2302-510186-04-01-678930</t>
  </si>
  <si>
    <t>项目规划总用地面积约30亩，新建养老建筑48000.02平方米，地下建筑12000.01平方米，含铺装和管网的总平工程14000.01平方米，建设内容为新建养老服务中心一座，设置养老床位1113张，其中普惠性养老床位500张，相关设施设备购置。</t>
  </si>
  <si>
    <t>335D86F74179175EE065F8163E8AA87C</t>
  </si>
  <si>
    <t>FCF6FB48161F483FE0535EFB480AA29D</t>
  </si>
  <si>
    <t>遂宁市安居区双城经济圈遂潼片区污水处理厂站设施设备更新改造项目</t>
  </si>
  <si>
    <t>P24510904-0026</t>
  </si>
  <si>
    <t>2405-510904-04-01-673323</t>
  </si>
  <si>
    <t>对安居区西眉、三家片区等日处理规模5050立方米/日的污水处理厂(站)设施设备进行更新改造提升，包括曝气系统32套、水泵80台、在线监测设备40台、自控设施24套(含自控PLC系统10套、仪器仪表及监控系统14套)、污泥脱水设备10套、精准加药系统30套，改造8个泵站部分设施设备(达到一级能效水平)，配套改造末端收集管网17.3公里及相关附属设施恢复。项目实施后，预计年节能量90.62吨标准煤，减少碳排放量81.55 吨。</t>
  </si>
  <si>
    <t>3347B1290A6A731DE065F8163E8AA87C</t>
  </si>
  <si>
    <t>2F588A199C2D1DA4E065F8163E8AA87C</t>
  </si>
  <si>
    <t>434102009 乐山市市中区绿心公园管护中心</t>
  </si>
  <si>
    <t>乐山市市中区绿心街道城市公园提质改造项目</t>
  </si>
  <si>
    <t>P25511102-0048</t>
  </si>
  <si>
    <t>2504-511102-04-01-413737</t>
  </si>
  <si>
    <t>项目为对绿心街道城市公园-绿心公园进行提质改造，主要包括对公园内约45600平方米步道及护栏、生态边沟、智慧化管理系统等基础设施；公园喷灌系统、土壤质量等生态环境设施；存量足球场、城市驿站、环卫设施、地面停车公场、公共厕所以及标识标牌等公共服务配套设施进行提升改造。</t>
  </si>
  <si>
    <t>绿心公园管护中心经办</t>
  </si>
  <si>
    <t>327B76E6CE812F54E065F8163E8AA87C</t>
  </si>
  <si>
    <t>336B27E5BDBC42D3E065F8163E8AA87C</t>
  </si>
  <si>
    <t>434102009</t>
  </si>
  <si>
    <t>335F1EDCEF2A40F3E065F8163E8AA87C</t>
  </si>
  <si>
    <t>434408101 万源市商务局</t>
  </si>
  <si>
    <t>万源市商务局</t>
  </si>
  <si>
    <t>秦巴山区战略大后方生活必需品保供体系建设项目</t>
  </si>
  <si>
    <t>P24511781-0074</t>
  </si>
  <si>
    <t>2405-511781-04-01-639720</t>
  </si>
  <si>
    <t>建设8000平方米电商快递集散中心及建设民生小商品储备基地及配套物流设施设备。
建设8000平方米电商快递集散中心及建设民生小商品储备基地及配套物流设施设备。
建设8000平方米电商快递集散中心及建设民生小商品储备基地及配套物流设施设备。</t>
  </si>
  <si>
    <t>刘涛</t>
  </si>
  <si>
    <t>1A07029BB6020EDCE06320C012AC7585</t>
  </si>
  <si>
    <t>338219DCEA293223E065F8163E8AA87C</t>
  </si>
  <si>
    <t>434408101</t>
  </si>
  <si>
    <t>19F85CA86C1E482EE06320C012AC7985</t>
  </si>
  <si>
    <t>广安市广安区广宁片区老旧街区改造项目</t>
  </si>
  <si>
    <t>P25511602-0045</t>
  </si>
  <si>
    <t>2503-511602-04-01-190923</t>
  </si>
  <si>
    <t>改造老旧街区建筑面积共计103329㎡，其中地上建筑面积80273平方米，地下建筑面积23056平方米（含地下停车位607个），改造内容包括拆违拆临、维修加固等，配套改造生活设施及其他服务设施。改造老旧街区建筑面积共计103329㎡，其中地上建筑面积80273平方米，地下建筑面积23056平方米（含地下停车位607个），改造内容包括拆违拆临、维修加固等，配套改造生活设施及其他服务设施。</t>
  </si>
  <si>
    <t>335E74D34E257EF6E065F8163E8AA87C</t>
  </si>
  <si>
    <t>335E4C6DA2586E62E065F8163E8AA87C</t>
  </si>
  <si>
    <t>448905904 芦山县城市建设投资有限责任公司</t>
  </si>
  <si>
    <t>芦山县全域农村人居环境治理提升项目</t>
  </si>
  <si>
    <t>P25511826-0018</t>
  </si>
  <si>
    <t>2504-511826-04-01-821066</t>
  </si>
  <si>
    <t>本项目新建农村生活污水处理设施，包括新建一体化污水处理设施20套，配套DN500PE 管6700m、DN300PE管13300m；配套建设检查井100个；完善农村生活垃圾处理设施建设，包括新建农村生活垃圾资源化利用分类收集点 500 处，并配套分类收集垃圾桶 1200个，建设覆膜式农村生活垃圾堆肥设施12处，建设11座反应器式堆肥设施，建设17套人居环境监测平台，建设畜禽粪处理中心9套，采购10套垃圾收集转运设备，并对村容村貌进行整治。</t>
  </si>
  <si>
    <t>王茂珂</t>
  </si>
  <si>
    <t>8200465254748419E980AFA180EA5CC</t>
  </si>
  <si>
    <t>3349A51345026D1EE065F8163E8AA87C</t>
  </si>
  <si>
    <t>448905904</t>
  </si>
  <si>
    <t>3346269C31A77AEEE065F8163E8AA87C</t>
  </si>
  <si>
    <t>3332768689C447EBE065F8163E8AA87C</t>
  </si>
  <si>
    <t>大英县文化广播电视和旅游局</t>
  </si>
  <si>
    <t>省文物局</t>
  </si>
  <si>
    <t>大英县制盐工艺遗址博物馆建设项目</t>
  </si>
  <si>
    <t>P20510923-0094</t>
  </si>
  <si>
    <t>2020-510923-47-01-509997</t>
  </si>
  <si>
    <t>对文物蓬莱盐厂制盐工艺遗址进行保护利用，建设保护管理和开放服务设施;利用原有生产工艺及设备改造工艺遗址博览区建筑面积约4400平方米；利用原有建筑改造盐文化博览区建筑面积约5300平方米；对遗址剩余区域进行排危加固整治；配套建设游客服务中心300平方米、旅游厕所120平方米、停车场700平方米;配套建设数字化标识系统、智能博览系统及相关附属设施。</t>
  </si>
  <si>
    <t>338320C84F3C4152E065F8163E8AA87C</t>
  </si>
  <si>
    <t>B2B268C1B3E33976E0535EFB480A39E5</t>
  </si>
  <si>
    <t>348110101 348110101 越西县交通运输局</t>
  </si>
  <si>
    <t>越西县智慧交通建设项目</t>
  </si>
  <si>
    <t>P25513434-0006</t>
  </si>
  <si>
    <t>2504-513434-04-04-732804</t>
  </si>
  <si>
    <t>建设智慧交通应用平台，包含数据分析平台、交通运行监测与预警子系统、交通应急指挥与协调平台、业务支撑系统，建设道路货运管理系统、智慧公交信息化系统、智慧养护系统、路面结冰监测预警系统、项目群管理系统、AI大模型交通知识管理系统，并配套设备及软件系统；对县城停车场进行智慧化升级，建设智慧停车管理系统，建设智慧灯杆180根。项目不涉及新增算力（数据）中心。</t>
  </si>
  <si>
    <t>越西县交通局办公室</t>
  </si>
  <si>
    <t>项目不涉及新增算力（数据）中心，不存在信息系统重复建设情况，不存在新增巨幅大屏等新形象工程；本项目不是续发项目。</t>
  </si>
  <si>
    <t>68408041AB44EBDBFD2A6BD15468E1A</t>
  </si>
  <si>
    <t>33CDEF3CEF640872E065F8163E8AA87C</t>
  </si>
  <si>
    <t>348110101</t>
  </si>
  <si>
    <t>338632D82F4717FAE065F8163E8AA87C</t>
  </si>
  <si>
    <t>宜宾高新区菜坝片区城中村改造配套基础设施项目</t>
  </si>
  <si>
    <t>P24511500-0065</t>
  </si>
  <si>
    <t>2412-511534-04-01-837333</t>
  </si>
  <si>
    <t>项目实施范围约3063亩，涉及户数1633户，共计4731人。四至范围为：北至滨江路，南接机场大道，西至菜坝水厂，东临中环大道。具体建设内容包括新建公共配套用房总建筑面积30850平方米，共计4处；新建公共停车位260个及配置65个充电桩；新改建城中村配套道路约18.55公里及其他基础设施建设。</t>
  </si>
  <si>
    <t>3393500B19DD029EE065F8163E8AA87C</t>
  </si>
  <si>
    <t>2F497D9ADB3F7336E065F8163E8AA87C</t>
  </si>
  <si>
    <t>434522 应急管理局</t>
  </si>
  <si>
    <t>应急管理局</t>
  </si>
  <si>
    <t>青川县综合应急物资储备中心建设项目</t>
  </si>
  <si>
    <t>P25510822-0003</t>
  </si>
  <si>
    <t>2504-510822-04-01-985796</t>
  </si>
  <si>
    <t>包含应急物资储备库及其配套用房、应急物资储备中心指挥系统，总用地面积6654.91平方米，总建筑面积4130.4平方米。其中新建应急物资储备库房建筑面积3384平方米，管理用房（集成应急指挥中心、培训中心）建筑面积为456.4平方米，生产辅助用房建筑面积为290平方米，同步配套堆场、消防水池、门卫室及围墙等设施。建立应急物资储备中心指挥系统与之协同运作，包含库房智慧仓储系统和空中交通智能调度系统。</t>
  </si>
  <si>
    <t>颜波</t>
  </si>
  <si>
    <t>B29D529C77111EF2E0535EFB480AFD26</t>
  </si>
  <si>
    <t>339873B4C0C732FFE065F8163E8AA87C</t>
  </si>
  <si>
    <t>434522</t>
  </si>
  <si>
    <t>3397D67B084C728BE065F8163E8AA87C</t>
  </si>
  <si>
    <t>宜宾市翠屏区天池片区城市有机更新项目（二期）</t>
  </si>
  <si>
    <t>P25511502-0088</t>
  </si>
  <si>
    <t>2501-511502-04-01-501435</t>
  </si>
  <si>
    <t>本项目实施范围1543亩。主要建设内容为对天池片区进行城市公共空间提升，包括老旧街区空间提升5.91万平方米、道路硬化6千米、天池公园有机更新2处。配套建设LED广告位、机动车泊位、排水管网、新能源充电桩、电力管线、燃气管网、供水管网等配套基础设施。</t>
  </si>
  <si>
    <t>3397800A9A1D4CB5E065F8163E8AA87C</t>
  </si>
  <si>
    <t>335889DFAAA02E98E065F8163E8AA87C</t>
  </si>
  <si>
    <t>绵阳经开区金广、群丰片区城中村改造项目</t>
  </si>
  <si>
    <t>P25510703-0040</t>
  </si>
  <si>
    <t>2504-510796-04-01-443772</t>
  </si>
  <si>
    <t>项目已纳入国家城中村改造计划，涉及塘汛街道、群丰社区，改造范围约 1840.43亩，四至范围均位于城镇开发边界内。项目总征拆建筑面积约 27.82 万平方米，总征拆农户 869 户、企业 101 户；新建安置房用地面积共 88.75 亩，建筑面积共16.79 万平方米，提供安置房 1112 套。</t>
  </si>
  <si>
    <t>3358D283D7FC508FE065F8163E8AA87C</t>
  </si>
  <si>
    <t>3358AC5BF1E1409BE065F8163E8AA87C</t>
  </si>
  <si>
    <t>石棉县水利局</t>
  </si>
  <si>
    <t>石棉县城乡供水一体化项目</t>
  </si>
  <si>
    <t>P25511824-0011</t>
  </si>
  <si>
    <t>2504-511824-04-01-236876</t>
  </si>
  <si>
    <t>本工程解决石棉县丰乐乡、迎政乡、永和乡、回隆镇四乡镇约9500人生活饮用水问题，总供水量为4300m3/d；本工程新建丰乐供水厂一座，规模为1200m3/d，取水低坝一座，新建原水输水管11.6km；新建丰乐乡、迎政乡、永和乡、回隆镇配水主管道54.74km、配套配水支管、智慧水表及智慧水务。</t>
  </si>
  <si>
    <t>3399C58BAC834B46E065F8163E8AA87C</t>
  </si>
  <si>
    <t>33934E3EA06310A4E065F8163E8AA87C</t>
  </si>
  <si>
    <t>攀枝花市西区老旧居住区配套基础设施改造项目</t>
  </si>
  <si>
    <t>P24510403-0042</t>
  </si>
  <si>
    <t>2409-510403-04-01-872341</t>
  </si>
  <si>
    <t>2027-03-29</t>
  </si>
  <si>
    <t>建设与建校家属区等11个老旧小区(涉及4484户、总建筑面积34.01万平方米)相配套的基础设施，主要包括:1.在小区内改造道路36555平方米，排水管道13.58公里，供水管道12.91公里，供电管网12.35公里以及绿化、照明、消防、安防等基础设施;2.在小区内改造便民服务设施1834平方米，停车场12530平方米，自行车棚2528平方米，以及充电桩、文化体育设施等公共服务设施;3.在小区外改造该小区与城市主千网街接的道路41355平方米，供电管网6.21公里，通信线路入地5.90公里等城镇基础设施</t>
  </si>
  <si>
    <t>33800BD362006F8DE065F8163E8AA87C</t>
  </si>
  <si>
    <t>3375345DF7E364B3E065F8163E8AA87C</t>
  </si>
  <si>
    <t>叙州区赵场街道普和西侧城中村改造配套基础设施项目</t>
  </si>
  <si>
    <t>P24511521-0126</t>
  </si>
  <si>
    <t>2411-511504-04-01-768225</t>
  </si>
  <si>
    <t>项目实施范围约3710.20亩，涉及户数2176户，共8613人。项目四至范围为北至南二街，南至宜庆路，东至天外立交延线，西至规划三街。具体建设内容包括新建配套公共服务设施总建筑面积112545平方米，其中养老托育等服务设施用房42284平方米、便民服务设施用房23228平方米、其他公服设施25700平方米、停车场21333平方米；新建城中村配套道路约7.1公里、慢行系统约0.6公里及其他基础设施建设。</t>
  </si>
  <si>
    <t>330A4E2E5F5C2A3EE065F8163E8AA87C</t>
  </si>
  <si>
    <t>2F45BD1EF4C46517E065F8163E8AA87C</t>
  </si>
  <si>
    <t>360214343 大竹县教育局</t>
  </si>
  <si>
    <t>大竹县教育局</t>
  </si>
  <si>
    <t>大竹县学前教育提升工程</t>
  </si>
  <si>
    <t>P25511724-0014</t>
  </si>
  <si>
    <t>2502-511724-04-01-479682</t>
  </si>
  <si>
    <t>新建幼儿园3所、提升改造幼儿园6所，规划学位数1100个。建设内容包括新建活动用房13784.6平方米、食堂3216.6平方米、地下设备用房2367.79平方米、体育活动场地4247平方米；配套建设校门、围墙、人防设施及设备购置等。</t>
  </si>
  <si>
    <t>7B10060A0622EACAE0535EFB480AE9CB</t>
  </si>
  <si>
    <t>335BE0BB277D573EE065F8163E8AA87C</t>
  </si>
  <si>
    <t>360214343</t>
  </si>
  <si>
    <t>33474A8A56417310E065F8163E8AA87C</t>
  </si>
  <si>
    <t>南部县旅游局</t>
  </si>
  <si>
    <t>南部县升钟湖4A级旅游景区基础设施建设项目</t>
  </si>
  <si>
    <t>P25511321-0023</t>
  </si>
  <si>
    <t>2504-511321-04-01-843925</t>
  </si>
  <si>
    <t>建设游客中心3800平方米、10个服务驿站服务驿站2000平方米；通景公路9公里，内部道路28公里，配套建设生态停车泊位1440个（含充电桩装置240个），智慧旅游系统1项、安防设施1项、标识标牌1项、观景平台10个、旅游公厕20座等基础配套设施。</t>
  </si>
  <si>
    <t>335CFF47F86140FDE065F8163E8AA87C</t>
  </si>
  <si>
    <t>335CB1D11F2440FBE065F8163E8AA87C</t>
  </si>
  <si>
    <t>324696696 洪雅县土地储备中心</t>
  </si>
  <si>
    <t>洪雅县土地储备中心</t>
  </si>
  <si>
    <t>眉山市洪雅县止戈五龙片区闲置存量土地收回收购项目</t>
  </si>
  <si>
    <t>P25511423-0009</t>
  </si>
  <si>
    <t>2504-566666-04-20-002233</t>
  </si>
  <si>
    <t>项目名称：眉山市洪雅县止戈五龙片区闲置存量土地收回收购项目；建设工期：12个月（2025年7月-2026年6月）；建设内容：计划收回收购2块存量闲置地块，HYP(2022)19号、HYP(2022)59号，总面积为79.48亩。</t>
  </si>
  <si>
    <t>74C1A1E83DF4986B2C1D20C18A70284</t>
  </si>
  <si>
    <t>33728FCC367B589AE065F8163E8AA87C</t>
  </si>
  <si>
    <t>324696696</t>
  </si>
  <si>
    <t>3370AD73E0ED1034E065F8163E8AA87C</t>
  </si>
  <si>
    <t>武胜县城市危旧房改造项目</t>
  </si>
  <si>
    <t>P25511622-0022</t>
  </si>
  <si>
    <t>2503-511622-04-01-243879</t>
  </si>
  <si>
    <t>对武胜县462套（2025年计划实施187户，2026年计划实施160户，2027年计划实施115户）C、D级危房进行抗震加固以及周边道路、照明、绿化等便民附属设施升级改造，保障房屋结构安全；规划路边车位400个，配套充电桩60个。</t>
  </si>
  <si>
    <t>336B67B209645EEAE065F8163E8AA87C</t>
  </si>
  <si>
    <t>335F1EDCEBDD40F3E065F8163E8AA87C</t>
  </si>
  <si>
    <t>岳池县老旧供水设施设备更新项目</t>
  </si>
  <si>
    <t>P25511621-0014</t>
  </si>
  <si>
    <t>2502-511621-04-01-838212</t>
  </si>
  <si>
    <t>项目建设内容包括：提升改造城镇老旧供水厂，包括加压泵站、泵房、配电、净化消毒及附属设施进行改造；配套改造供水主管道180km、入户管道250km，更换机械智能水表20万块，改造后供水量达4.5万吨/天。</t>
  </si>
  <si>
    <t>339AF195E0A048F8E065F8163E8AA87C</t>
  </si>
  <si>
    <t>2F545992AC847326E065F8163E8AA87C</t>
  </si>
  <si>
    <t>乐山市市中区峨眉河（市中区段）水环境治理及水生态保护修复项目</t>
  </si>
  <si>
    <t>P25511102-0030</t>
  </si>
  <si>
    <t>2502-511102-04-01-869893</t>
  </si>
  <si>
    <t>本项目根据峨眉河（市中区段）流域水环境及水生态状况，对其进行生态修复和保护，主要包括建设生态湿地5亩、生态拦截带450亩、生态岸线8.09km、水源涵养林750亩及防汛缓冲步道11.4km（两侧），同时完成流域富营养化与水华治理、水生动植物群落构建等。</t>
  </si>
  <si>
    <t>3358E1D3D0C272F8E065F8163E8AA87C</t>
  </si>
  <si>
    <t>2F67E34BAA5D0CC2E065F8163E8AA87C</t>
  </si>
  <si>
    <t>333320 宝兴县综合行政执法局</t>
  </si>
  <si>
    <t>宝兴县厨余垃圾可再生资源回收利用能力提升项目</t>
  </si>
  <si>
    <t>P25511827-0002</t>
  </si>
  <si>
    <t>2502-511827-04-01-896917</t>
  </si>
  <si>
    <t>改造厨余垃圾预处理车间1400平方米、改造厌氧发酵车间1000平方米、改造配套用房115.97平方米，改造渗滤液处理设备1套及配套其他相关设施。项目建成后形成10吨/日垃圾处理能力，将厨余垃圾转化为沼气、有机肥料、生物油脂等。</t>
  </si>
  <si>
    <t>宝兴县综合行政执法局</t>
  </si>
  <si>
    <t>79F7B9C520533E7FE0535EFB480AE821</t>
  </si>
  <si>
    <t>3334407BC0077F89E065F8163E8AA87C</t>
  </si>
  <si>
    <t>333320</t>
  </si>
  <si>
    <t>2F70157E38392F54E065F8163E8AA87C</t>
  </si>
  <si>
    <t>318110302 区财政局文行股</t>
  </si>
  <si>
    <t>广安市广安区南浔五方片区城中村改造项目</t>
  </si>
  <si>
    <t>P25511602-0011</t>
  </si>
  <si>
    <t>2503-511602-04-01-350515</t>
  </si>
  <si>
    <t>2025-03-06</t>
  </si>
  <si>
    <t>2028-03-05</t>
  </si>
  <si>
    <t>本项目建设内容主要为5144.73亩范围内的征地拆迁及安置补偿。总改造面积5144.73亩，均为集体土地。改造涉及总村民户数427户，人数1876人，总建筑面积109796.76㎡。本项目建设内容主要为5144.73亩范围内的征地拆迁及安置补偿。总改造面积5144.73亩，均为集体土地。改造涉及总村民户数427户，人数1876人，总建筑面积109796.76㎡。</t>
  </si>
  <si>
    <t>广安安玮泰商贸有限公司</t>
  </si>
  <si>
    <t>0FD5762AE3992C17E0635EFB480A23AA</t>
  </si>
  <si>
    <t>33AA7B4C5B6A3FACE065F8163E8AA87C</t>
  </si>
  <si>
    <t>318110302</t>
  </si>
  <si>
    <t>2F497C0BE551732AE065F8163E8AA87C</t>
  </si>
  <si>
    <t>乐山市市中区竹公溪流域水环境治理及生态湿地修复保护项目</t>
  </si>
  <si>
    <t>P25511102-0026</t>
  </si>
  <si>
    <t>2502-511102-04-01-184699</t>
  </si>
  <si>
    <t>本项目对竹公溪流域生态湿地岸线开展环境综合整治及生态修复，主要包括建设生态湿地60亩、生态拦截带21亩、生态岸线15km、水源涵养林2400亩及防汛缓冲步道22km（两侧），对部分河段进行水体清障，新建及改造河岸两侧（城区段）排水管网10.98km，100座排污口整治，同时完成流域富营养化与水华治理、水生动植物群落构建等。</t>
  </si>
  <si>
    <t>335CAD9E138C4103E065F8163E8AA87C</t>
  </si>
  <si>
    <t>2F584DA89884089AE065F8163E8AA87C</t>
  </si>
  <si>
    <t>攀枝花市西区2024年江南江北片区老旧小区配套基础设施改造项目（二期）</t>
  </si>
  <si>
    <t>P24510403-0033</t>
  </si>
  <si>
    <t>2408-510403-04-01-397721</t>
  </si>
  <si>
    <t>2027-04-14</t>
  </si>
  <si>
    <t>对营盘馨苑小区、福兴巷11号小区等13个老旧小区（涉及居住户数3764 户，小区建筑142栋，总建筑面积24.56万平方米）配套基础设施进行改造，主要包括：
（1）在小区内改造排水管网14200m，供水管网4200m，道路约19000㎡，整治绿化14300㎡，以及消防、照明、安防等基础设施；
（2）在小区内改造社区综合服务设施3700㎡，停车场14900㎡，文化体育设施100套，以及车棚、充电桩等公共服务设施；
（3）在小区外改造与城市衔接道路道路17450㎡等城镇配套基础设施。</t>
  </si>
  <si>
    <t>336D6C7CC98042C5E065F8163E8AA87C</t>
  </si>
  <si>
    <t>2F680A120D5A1EB6E065F8163E8AA87C</t>
  </si>
  <si>
    <t>333601A5255944FAE065F8163E8AA87C</t>
  </si>
  <si>
    <t>448818 梓潼县聚邦市政工程有限责任公司</t>
  </si>
  <si>
    <t>梓潼县水利局</t>
  </si>
  <si>
    <t>梓潼县宝石河流域灌区建设项目</t>
  </si>
  <si>
    <t>P25510725-0024</t>
  </si>
  <si>
    <t>2504-510725-04-01-996633</t>
  </si>
  <si>
    <t>改造宝石河流域农渠道总长 560千米，涉及控灌面积5.6万亩；对13座水库及渠系进行现代化提升改造，主要包括完善四全、四制(治)、四预、四管体系设备设施，科学灌溉、用水计量、节水技术改造等；配套改造山坪塘 705口、沟渠、智灌一体化设备设施等。</t>
  </si>
  <si>
    <t>郭韬</t>
  </si>
  <si>
    <t>336B26148E1042D5E065F8163E8AA87C</t>
  </si>
  <si>
    <t>33826EF210F47736E065F8163E8AA87C</t>
  </si>
  <si>
    <t>448818</t>
  </si>
  <si>
    <t>336FEC69D56B3BECE065F8163E8AA87C</t>
  </si>
  <si>
    <t>361212201 船山区第三人民医院</t>
  </si>
  <si>
    <t>遂宁市船山区第三人民医院综合楼建设项目</t>
  </si>
  <si>
    <t>P21510903-0032</t>
  </si>
  <si>
    <t>2109-510903-23-01-817156</t>
  </si>
  <si>
    <t>占地面积33.6627亩，总建筑面积1.5万平方米，新建急诊部、门诊部、住院部、医技科室，配套建设道路、管网、停车场等相关附属工程，购置相关配套设施设备。 本项目计算期内可实现收入42991.34万元，项目收入。</t>
  </si>
  <si>
    <t>船山区第三人民医院</t>
  </si>
  <si>
    <t>F17EAB1B22F495EA4AFBEC6B8AB4D0A</t>
  </si>
  <si>
    <t>3358E1D3D16D72F8E065F8163E8AA87C</t>
  </si>
  <si>
    <t>361212201</t>
  </si>
  <si>
    <t>CF92E3A2D8857756E0535EFB480A5BFB</t>
  </si>
  <si>
    <t>成都东部新区坚石村北片区城中村改造及配套基础设施项目</t>
  </si>
  <si>
    <t>P25510100-0030</t>
  </si>
  <si>
    <t>2504-510186-04-01-579772</t>
  </si>
  <si>
    <t>成都东部新区坚石村北片区城中村改造实施范围约1128.49亩，涉及543户，合计1860人。四至范围为：东至绛溪四线、南至融合路、西至湖滨路南段、北至坚石路；涉及三岔街道坚石村3、4、5、6、7、8组，国兴村1组，三岔镇石庄4、5组，四耳村1组，汪家村5组。具体建设内容包括新建安置房1368套，总建筑面积约19.59万平方米；新建公共配套服务设施共计7.88万平方米；新建城中村配套道路约2.42公里及其他基础设施。</t>
  </si>
  <si>
    <t>335C1B5A65D20407E065F8163E8AA87C</t>
  </si>
  <si>
    <t>331D9996D16A1443E065F8163E8AA87C</t>
  </si>
  <si>
    <t>2025年涪城区立山公寓等68个老旧小区配套设施改造项目</t>
  </si>
  <si>
    <t>P25510703-0033</t>
  </si>
  <si>
    <t>2412-510703-04-01-331647</t>
  </si>
  <si>
    <t>改造涉及68个老旧小区，共4981户。改造内容包括小区内雨污水管网改造约18917m，地面改造约61680m2，绿化及围墙改造，以及消防、安防、环卫、供电、供水、适老及托幼设施、海绵城市、小区内附属及配套设施等工程改造。</t>
  </si>
  <si>
    <t>335A9F9654376772E065F8163E8AA87C</t>
  </si>
  <si>
    <t>3344B2488AF85ED2E065F8163E8AA87C</t>
  </si>
  <si>
    <t>318318022 南充市洁源环保服务有限公司</t>
  </si>
  <si>
    <t>南充市顺庆区再生资源回收处理及利用项目</t>
  </si>
  <si>
    <t>P25511302-0023</t>
  </si>
  <si>
    <t>2504-511302-04-01-129897</t>
  </si>
  <si>
    <t>项目占地约100亩，新建年生产能力136万吨拆解及生产线（其中年处理建筑垃圾85.2万吨、生活垃圾37.2万吨、工业废物13.6万吨），新建再生资源收储仓库、分拣车间等配套基础设施，项目建成后预计可提升顺庆区再生资源处理能力24.6%以上。</t>
  </si>
  <si>
    <t>南充市洁源环保服务有限公司</t>
  </si>
  <si>
    <t>336E2BABBDBE42C1E065F8163E8AA87C</t>
  </si>
  <si>
    <t>33D4410E9DAE3CE3E065F8163E8AA87C</t>
  </si>
  <si>
    <t>318318022</t>
  </si>
  <si>
    <t>3370539088A93E3BE065F8163E8AA87C</t>
  </si>
  <si>
    <t>332104101 九龙县水利局</t>
  </si>
  <si>
    <t>九龙县水利局</t>
  </si>
  <si>
    <t>甘孜藏族自治州水利局</t>
  </si>
  <si>
    <t>九龙县挖金沟（烟袋）引水工程</t>
  </si>
  <si>
    <t>P23513324-0014</t>
  </si>
  <si>
    <t>2207-513300-04-01-738525</t>
  </si>
  <si>
    <t>新建取水建筑物3座，取水管干管、退水管等36.63公里，2200立方米调蓄池1座、100立方米蓄水池32座、200立方米蓄水池1座、消力池3座。工程建成后，新增灌面0.79万亩、改善灌面1.41万亩，解决1.02万人及1.04万头牲畜饮水问题。</t>
  </si>
  <si>
    <t>7A1AB14728242F2A81FE025E8341F4B</t>
  </si>
  <si>
    <t>33E7C44AF4C20F52E065F8163E8AA87C</t>
  </si>
  <si>
    <t>ED9229700094A4CFE0535EFB480A6958</t>
  </si>
  <si>
    <t>318312520 四川南江城乡建设投资有限公司</t>
  </si>
  <si>
    <t>南江县红塔片区（纵一路至纵二路）老旧街区改造项目</t>
  </si>
  <si>
    <t>P25511922-0042</t>
  </si>
  <si>
    <t>2504-511922-04-01-550248</t>
  </si>
  <si>
    <t>改造公共生活服务设施(公厕、健身器材等),街区路面0.8km,管线(水、电、气、通信等)约2km;改造智能垃圾分类设施36套、监控12套、消防设施30套、街区广告位52个、停车位190个，便民网点9500m2;配置双枪充电桩36套及智能停车设施等相关基础设施。</t>
  </si>
  <si>
    <t>吴畏</t>
  </si>
  <si>
    <t>07CFAC2AC7448CD2E0635EFB480A05F0</t>
  </si>
  <si>
    <t>330A4E2E68752A3EE065F8163E8AA87C</t>
  </si>
  <si>
    <t>318312520</t>
  </si>
  <si>
    <t>330A8C4F9BCA2A31E065F8163E8AA87C</t>
  </si>
  <si>
    <t>宜宾市翠屏区金坪镇小微产业园冷链仓储物流及配套基础设施建设项目</t>
  </si>
  <si>
    <t>P25511502-0096</t>
  </si>
  <si>
    <t>2504-511502-04-01-460047</t>
  </si>
  <si>
    <t>本项目建设总占地面积约100亩，总建筑面积约6.67万平方米，其中一期总占地面积约40亩，计划建设仓储、冷链仓储和物流区约2.67万㎡，建设内部配套道路、排水及供配电等基础设施，配套建设停车场，同时建设外部配套道路约3公里。二期总占地面积约60亩，计划建设仓储、冷链仓储和物流区约4万㎡，建设内部配套道路、排水及供配电等基础设施，配套建设停车场。</t>
  </si>
  <si>
    <t>3391E08305616D7EE065F8163E8AA87C</t>
  </si>
  <si>
    <t>335CB059FF9E40F9E065F8163E8AA87C</t>
  </si>
  <si>
    <t>三台县教育局机关</t>
  </si>
  <si>
    <t>三台县芦溪中学新建学生宿舍楼和科创楼项目</t>
  </si>
  <si>
    <t>P25510722-0017</t>
  </si>
  <si>
    <t>2503-510722-04-05-794030</t>
  </si>
  <si>
    <t>新建学生宿舍楼约8900平方米，新建科创楼及附属建筑约6600平方米，配套建设给排水、通讯、电力、消防安全与应急相关设施。改善当前学生住宿紧张局面，满足学生选课走班、科技创新实践等教育教学活动需求。扩大我县普通高中教育资源供给，夯实县域普通高中振兴基础，助推教育优质均衡发展</t>
  </si>
  <si>
    <t>3305EFA07B2F2A43E065F8163E8AA87C</t>
  </si>
  <si>
    <t>2F66EF0BFEE816EBE065F8163E8AA87C</t>
  </si>
  <si>
    <t>333001001 巴中市巴州区住房和城乡建设局本级</t>
  </si>
  <si>
    <t>巴州区生活垃圾收转运及处置设施设备更新改造项目</t>
  </si>
  <si>
    <t>P24511902-0018</t>
  </si>
  <si>
    <t>2405-511902-04-01-270418</t>
  </si>
  <si>
    <t>改造城区垃圾转运站14座，更新城区生活垃圾分类桶16000个;改造垃圾分类收集点基础设施，更新新能源环卫车辆188辆。改造城区公共厕所，更新公厕照明、除臭、安防、门窗地砖、无障碍设施，标识标牌、蹲(坐)便位、灭蚊器、飘香机等设施设备160套。</t>
  </si>
  <si>
    <t>BA52CFD5B796BB70E0535EFB480A8144</t>
  </si>
  <si>
    <t>330A384780D115ACE065F8163E8AA87C</t>
  </si>
  <si>
    <t>1A0C08E339D609ACE06320C012ACC17B</t>
  </si>
  <si>
    <t>芦山县经济信息和商务科技局</t>
  </si>
  <si>
    <t>芦山县农产品批发市场建设项目</t>
  </si>
  <si>
    <t>P25511826-0020</t>
  </si>
  <si>
    <t>2504-511826-04-01-756210</t>
  </si>
  <si>
    <t>本项目规划地块总用地面积18959.38㎡，约28.5亩，设计总建筑面积12938.28㎡，地上计容建筑面积12938.28㎡。包括农贸交易市场及活禽宰杀点及交易区，同时建设充电桩及停车位、道路、管网、总图等配套工程。</t>
  </si>
  <si>
    <t>334AE0CF17BA72AFE065F8163E8AA87C</t>
  </si>
  <si>
    <t>334A06265FEC1A69E065F8163E8AA87C</t>
  </si>
  <si>
    <t>剑阁县多式联运物流产业园</t>
  </si>
  <si>
    <t>P24510823-0007</t>
  </si>
  <si>
    <t>2405-510823-04-01-453897</t>
  </si>
  <si>
    <t>新建物流仓储库20000平方米，集装箱吊装、装卸专用场地24000平方米，散货集散场地9400平方米，配套建设物流专用停车场约9400平方米（规划停车位300个），并配置智能充电桩75个；完善物流内部通道5.825公里、完善物流信息化设施及其他配套设施。</t>
  </si>
  <si>
    <t>335586C4E67E72F3E065F8163E8AA87C</t>
  </si>
  <si>
    <t>332FCC6C955329D7E065F8163E8AA87C</t>
  </si>
  <si>
    <t>318318018 南充顺发停车管理有限公司</t>
  </si>
  <si>
    <t>南充市顺庆区老城片区智慧公共立体停车场建设项目</t>
  </si>
  <si>
    <t>P25511302-0016</t>
  </si>
  <si>
    <t>2504-511302-04-01-581168</t>
  </si>
  <si>
    <t>项目占地面积 9.2亩，新建地面停车场6300㎡，地下停车场12800㎡，设计立体停车位为 630个，配置130套双枪充电桩，智能停车系统及智能收费系统等其他附属工程。顺庆区立体停车场项目的建成不仅能够成功解决停车难题，更实现了经济效益与社会效益的双赢，为区域经济的可持续发展筑牢根基，项目实施后，将有利于改善城乡居民出行条件和生活环境，提高南充市民众的生活水平和质量。在项目实施过程中，将为当地居民提供短期就业岗位，有助于促进就业，增加收入，提升民众的幸福感。</t>
  </si>
  <si>
    <t xml:space="preserve">南充顺发停车管理有限公司 </t>
  </si>
  <si>
    <t>3358E1D3C3B972F8E065F8163E8AA87C</t>
  </si>
  <si>
    <t>336B27E5C3C942D3E065F8163E8AA87C</t>
  </si>
  <si>
    <t>318318018</t>
  </si>
  <si>
    <t>336C8550A65242CFE065F8163E8AA87C</t>
  </si>
  <si>
    <t>广安市前锋区龙滩水厂改扩建及管网提升工程</t>
  </si>
  <si>
    <t>P25511603-0011</t>
  </si>
  <si>
    <t>2504-511603-04-01-606826</t>
  </si>
  <si>
    <t>广安市前锋区龙滩水厂改扩建及管网提升工程，改扩建龙滩水厂供水规模至8000m3/d，新建供水主管道20km，支管网32km，改造观阁及广兴片区供水管网45km，配套安装水量水质、水压、漏损监测等传感设备。</t>
  </si>
  <si>
    <t>336D5F5BB26E42C7E065F8163E8AA87C</t>
  </si>
  <si>
    <t>336C8550AAD242CFE065F8163E8AA87C</t>
  </si>
  <si>
    <t>遂宁天齐绿色低碳产业园基础设施建设项目（二期）</t>
  </si>
  <si>
    <t>P23510904-0003</t>
  </si>
  <si>
    <t>2302-510904-04-01-741049</t>
  </si>
  <si>
    <t>新建标准化厂房约27.6万平方米；新建园区道路10公里，综合管网20公里；道路整治14公里，管网修复14公里；新建园区110KV变电站一座，占地约10亩，同步建设电力架空、管廊共10公里以及其他电力配套设施；建设园区配气站、供水系统等配套工程。</t>
  </si>
  <si>
    <t>3396648A41ED5632E065F8163E8AA87C</t>
  </si>
  <si>
    <t>FBC7245B31FF7C2DE0535EFB480AA912</t>
  </si>
  <si>
    <t>326192001 仪陇县农业农村局</t>
  </si>
  <si>
    <t xml:space="preserve"> 仪陇县农业农村局</t>
  </si>
  <si>
    <t>仪陇县生物质秸秆及畜禽粪污资源化利用项目</t>
  </si>
  <si>
    <t>P22511324-0049</t>
  </si>
  <si>
    <t>2206-511324-04-01-889695</t>
  </si>
  <si>
    <t>1.扩建（提升）沼液水肥一体化设施。在5万亩柑橘、枇杷等产业园区内，配套施肥系统和沼液运输车辆等。
2.扩建（提升）有机肥厂。利用畜禽粪便、秸秆等废弃物，扩建年产5万吨有机肥厂1处（年生产能力由2.5万吨提升至5万吨）。
3.新建生物质秸秆炭化厂。利用油菜杆、麦草、玉米杆、谷壳、豆杆、高粱杆、竹、桑枝等，建设年处理3万吨的秸秆炭化厂6个。</t>
  </si>
  <si>
    <t>仪陇县农牧业局</t>
  </si>
  <si>
    <t>D0403892A254B70B8D0D10EF5E5CACA</t>
  </si>
  <si>
    <t>3397FB4F2EA90252E065F8163E8AA87C</t>
  </si>
  <si>
    <t>326192001</t>
  </si>
  <si>
    <t>EDA680357E6414BFE0535EFB480AAC7D</t>
  </si>
  <si>
    <t>333139101 兴文县住房和城乡建设局</t>
  </si>
  <si>
    <t>兴文县老城区及光明片区供水管网一体化改造项目</t>
  </si>
  <si>
    <t>P25511528-0013</t>
  </si>
  <si>
    <t>2412-511528-04-01-126732</t>
  </si>
  <si>
    <t xml:space="preserve">36个老旧小区的二次加压供水设施的改造，新建城区供水管网GIS监控，供水老旧管网更换6公里，水厂设备改造（发动机）等，新建光明坝智能供水厂一座，采用网格絮凝+斜管沉淀+滤砖滤池的净水工艺，设计规模2万吨/天，并配套管网建设22.8㎞。
</t>
  </si>
  <si>
    <t>30B0DF161844EE7935F3DE6036BB23D</t>
  </si>
  <si>
    <t>336B27E5BC8042D3E065F8163E8AA87C</t>
  </si>
  <si>
    <t>333139101</t>
  </si>
  <si>
    <t>335CFF47F77440FDE065F8163E8AA87C</t>
  </si>
  <si>
    <t>宣汉县前河源头流域生态环境综合治理工程</t>
  </si>
  <si>
    <t>P24511722-0019</t>
  </si>
  <si>
    <t>2403-511722-04-01-510324</t>
  </si>
  <si>
    <t>三墩土家族乡建设处理规模400m3/d污水处理站一座，配套建设场镇截污管道16.9km及相关附属设施;渡口乡、樊哙镇合建处理规模3000m3/d(一期)污水处理厂一座，配套两个乡镇截污管道32.1km及相关附属设施;土黄镇分两期建设处理规模20000m3/d的污水处理厂一座，并配套建设镇区截污管网23.3km及相关附属设施。污水场站建成后出水排放标准达到《城镇污水处理厂污染物排放标准》(GB18918-2002)一级A标;以及同步进行岸线生态修复工程</t>
  </si>
  <si>
    <t>32F99768A1822A4DE065F8163E8AA87C</t>
  </si>
  <si>
    <t>1B9A208F374716CAE06320C012ACB2C4</t>
  </si>
  <si>
    <t>360101001 教育局机关</t>
  </si>
  <si>
    <t>甘孜藏族自治州教育和体育局</t>
  </si>
  <si>
    <t>泸定县全民健身体育中心建设项目</t>
  </si>
  <si>
    <t>P24513322-0007</t>
  </si>
  <si>
    <t>2411-513322-04-01-839799</t>
  </si>
  <si>
    <t xml:space="preserve">新建全民健身体育中心1处，占地面积30.43亩，总建筑面积22951.11平方米，其中，地上建筑面积12458.48平方米（包含篮球、羽毛球、乒乓球、网球、游泳等运动项目），地下建筑面积10492.63平方米。包括主体建筑安装工程、总图工程及设施设备购置等。
</t>
  </si>
  <si>
    <t>A6D1993D3BB470CBB4F9370D0D9259C</t>
  </si>
  <si>
    <t>335CBC4AE01646BEE065F8163E8AA87C</t>
  </si>
  <si>
    <t>360101001</t>
  </si>
  <si>
    <t>2F36C405B17F43CFE065F8163E8AA87C</t>
  </si>
  <si>
    <t>2025 年四川省自贡市贡井区土地储备专项 债券（第二期）</t>
  </si>
  <si>
    <t>P25510303-0020</t>
  </si>
  <si>
    <t>2111-111111-11-11-111111</t>
  </si>
  <si>
    <t>本项目计划供应存量闲置土地 239.72 亩，规划用途为工业用地（贡井区国土总体空间规划（2021—2035）将自贡航空产业园 B4—05 地块规划用途认定为工业用地）。2026-2029 年按计划分年度出让，各年度计划出让 59.93 亩。</t>
  </si>
  <si>
    <t>336FE9C1F2393BF2E065F8163E8AA87C</t>
  </si>
  <si>
    <t>336FE60124303BFDE065F8163E8AA87C</t>
  </si>
  <si>
    <t>巴中市光雾山片区充电桩建设项目</t>
  </si>
  <si>
    <t>P25511900-0003</t>
  </si>
  <si>
    <t>2502-511922-04-01-741282</t>
  </si>
  <si>
    <t>升级改造光雾山区域现有公共和旅游停车场新能源基础设施，包括新能源充电桩约300个，配套建设供电设施、管理系统、停车充电收费系统及其他服务设施等。
预期效益：
1.经济效益：项目建成投入运营后可直接取得充电服务费收入，促进巴中市光雾山片区创税增效，形成长期、稳定的经济效益。
2.社会效益：项目的建设有利于优化完善巴中市充电基础设施网络布局，提升数字化、智能化、融合化发展水平，促进区域经济社会发展。</t>
  </si>
  <si>
    <t>3331EB67302D0B11E065F8163E8AA87C</t>
  </si>
  <si>
    <t>2F451BC289BA26F0E065F8163E8AA87C</t>
  </si>
  <si>
    <t>成都东部新区基于数字PCR平台的肿瘤伴随诊断试剂盒概念验证及成果转化应用平台</t>
  </si>
  <si>
    <t>P25510100-0066</t>
  </si>
  <si>
    <t>2503-510186-04-01-673045</t>
  </si>
  <si>
    <t>项目将依托天府锦城实验室(未来医学城)为研发转化载体，整合行业顶尖的数字 PCR 的产品开发能力与产业链资源，打造基于数字PCR 的诊断试剂的研发、中试、报证与培训平台以及肿瘤类器官临床医疗检验检测服务平台，同步构建以数智病理和分子病理 IVD 为导向的研发、小试、验证中心。建设 ICL(独立医学实验室)、LDT(实验室自建检测)、IVD(体外诊断)精准检测试剂盒、肿瘤类器官芯片测试应用实验室、数智病理实验室。采购肿瘤类器官芯片创新服务平台设备 73 套，未来病理工程技术平台仪器设备 56 套，分子检测实验室仪器设备 88 套。</t>
  </si>
  <si>
    <t>3396FFEF8E4819EFE065F8163E8AA87C</t>
  </si>
  <si>
    <t>339677DD9CAC5931E065F8163E8AA87C</t>
  </si>
  <si>
    <t>犍为县供水管网改造整治提升工程</t>
  </si>
  <si>
    <t>P25511123-0023</t>
  </si>
  <si>
    <t>2504-511123-04-01-869566</t>
  </si>
  <si>
    <t>项目拟在犍为县城区范围内实施供水管网漏损治理，提升改造市政供水主管网27km、市政配套支管网45.33km；配套建设DMA漏损管控系统1套。　　　　　　　　　　　　　　　　　　　　　　　　　　　　　　　　</t>
  </si>
  <si>
    <t>33474C2A838C730EE065F8163E8AA87C</t>
  </si>
  <si>
    <t>332081C328594FA3E065F8163E8AA87C</t>
  </si>
  <si>
    <t>绵竹市马尾河城南段滨水空间城市生态修复建设项目</t>
  </si>
  <si>
    <t>P25510683-0010</t>
  </si>
  <si>
    <t>2504-510683-04-01-298893</t>
  </si>
  <si>
    <t>对绵竹市城区马尾河城南段滨水空间进行系统性城市生态修复，包括城市生态修复137544.48㎡；改造沿线健身绿道33640㎡；建设亲水栈道3500㎡，亲水活动平台3800㎡；提升改造现有公共厕所6座；现状建设用地内建设生态停车区8000㎡、充电桩70个、配套服务设施用房3000㎡，售货亭20个，设置适儿化游乐设施2处、适老化健身设施2项；完善路面硬化及铺装、给排水、强弱电、垃圾分类收集设施、标识标牌等配套设施。</t>
  </si>
  <si>
    <t>3371B882FE627E39E065F8163E8AA87C</t>
  </si>
  <si>
    <t>335D551EC7E107F9E065F8163E8AA87C</t>
  </si>
  <si>
    <t>327705601 芦山县林业局机关</t>
  </si>
  <si>
    <t>芦山县林业局机关</t>
  </si>
  <si>
    <t>芦山县林菌药茶特色林下经济示范建设项目</t>
  </si>
  <si>
    <t>P25511826-0024</t>
  </si>
  <si>
    <t>2504-511826-04-01-602419</t>
  </si>
  <si>
    <t>批复建设内容：本项目以生态循环为基础，利用林业套种与间作技术，打造竹林抚育基地9520亩，中药材种植基地（黄柏、杜仲、厚朴）6500亩，食用菌种植（平菇）1500亩，林茶套种（白茶）1500亩；包括林药存储仓库6823m2、初级加工基地4250m2（主功能为烘干房、分选清洗），蓄水池8座，并配备病虫害防治等设施。</t>
  </si>
  <si>
    <t>芦山县林业局</t>
  </si>
  <si>
    <t>430976215C74BDBA6807AA008147506</t>
  </si>
  <si>
    <t>337F7F80D8DA357EE065F8163E8AA87C</t>
  </si>
  <si>
    <t>327705601</t>
  </si>
  <si>
    <t>336B27C531A442D7E065F8163E8AA87C</t>
  </si>
  <si>
    <t>976901015 雅安云雅城市更新建设发展有限公司</t>
  </si>
  <si>
    <t>雅安经开区2025年永兴街道城中村改造项目</t>
  </si>
  <si>
    <t>P25511800-0014</t>
  </si>
  <si>
    <t>2504-511850-04-01-909559</t>
  </si>
  <si>
    <t>本项目对雅安经开区永兴街道片区进行城中村改造，包括征地拆迁及安置等，项目改造实施范围约2024.20亩，全部为集体土地，且全部位于城镇开发边界范围内。拆迁总户数约350户，拆迁总人数约945人，涉及雅安经开区永兴街道三岔村5组、6组、7组、8组、9组，永兴街道双墙村1组、2组、3组、5组、6组、7组、8组、9组，草坝镇广华村1组；房屋拆迁总建筑面积约6.80万平方米，以项目单位组织拆迁人员自行选择和购买商品房作为安置方式，安置945人。</t>
  </si>
  <si>
    <t>徐剑</t>
  </si>
  <si>
    <t>2F1DB1206C835FC2E065F8163E8AA87C</t>
  </si>
  <si>
    <t>3304E60A595F2A47E065F8163E8AA87C</t>
  </si>
  <si>
    <t>976901015</t>
  </si>
  <si>
    <t>3332768688A847EBE065F8163E8AA87C</t>
  </si>
  <si>
    <t>武胜县城南片区城市公园生态修复项目</t>
  </si>
  <si>
    <t>P25511622-0027</t>
  </si>
  <si>
    <t>2503-511622-04-01-689378</t>
  </si>
  <si>
    <t>本项目对城南片区的黄林溪公园200亩、金鸡岭公园98亩、唐家山森林公园10亩等老旧公园进行滑坡治理、环境整治、生态修复，对公园绿化、护栏等附属设施改造提升，配套建设停车位300个、充电桩等基础设施70套。</t>
  </si>
  <si>
    <t>335D0483817A40FFE065F8163E8AA87C</t>
  </si>
  <si>
    <t>33694F8700E440E7E065F8163E8AA87C</t>
  </si>
  <si>
    <t>333361103 叙永县城市更新建设有限责任公司</t>
  </si>
  <si>
    <t>叙永县城市危旧房改造项目</t>
  </si>
  <si>
    <t>P25510524-0035</t>
  </si>
  <si>
    <t>2504-510524-04-01-258621</t>
  </si>
  <si>
    <t>项目拟对叙永县中心城区446户老旧危房进行改造，总改造面积16312.22平米，其中D级危房面积5661.08平米。对C级危房进行实施结构加固，包括梁柱碳纤维加固、屋面防水重做、外墙排危等内容，对D级危房进行拆除重建。配套基础设施更新，改造供水管网、增设消防栓停车位、充电桩以及广告位等。</t>
  </si>
  <si>
    <t>2F540FB3BD8F4519E065F8163E8AA87C</t>
  </si>
  <si>
    <t>3380225F512C77A4E065F8163E8AA87C</t>
  </si>
  <si>
    <t>333361103</t>
  </si>
  <si>
    <t>331A1DF8186430A6E065F8163E8AA87C</t>
  </si>
  <si>
    <t>青川县经济信息化和科学技术局</t>
  </si>
  <si>
    <t>四川青川经济开发区污水处理厂及配套管网更新改造项目</t>
  </si>
  <si>
    <t>P24510822-0012</t>
  </si>
  <si>
    <t>2406-510822-04-01-734894</t>
  </si>
  <si>
    <t>改造提升园区4000m3/d污水处理厂处理标准达到一级A标，满足中水利用要求。改造现有污水管网约46公里。
具体建设目标：提升四川青川经济开发区（省级开发区）工业污水处理厂污水处理能力，满足经开区工业污水处理需求，改善水环境质量，为园区创造更健康的生产环境。</t>
  </si>
  <si>
    <t>33961CC21BFE3694E065F8163E8AA87C</t>
  </si>
  <si>
    <t>338321454D254154E065F8163E8AA87C</t>
  </si>
  <si>
    <t>99981005 遂宁水务投资有限责任公司</t>
  </si>
  <si>
    <t>遂宁市城市供水应急保障工程（供水管网治理）项目</t>
  </si>
  <si>
    <t>P25510900-0031</t>
  </si>
  <si>
    <t>2405-510900-04-01-335011</t>
  </si>
  <si>
    <t>①取水头部改造：现状黑龙凼取水为利用水库左侧放水洞取水（底层水），需调整为分层取水（中上层水）方式，取水规模10万m3/d。
②原水管线连通工程：敷设DN1400应急原水连通管，从现状黑龙凼DN1200原水管线严家湾处接管，沿涪江北侧防洪堤外侧敷设，终点至凤台水厂原水管线预留DN1600接管点处，管道长约6.9km。
③凤台水厂工艺改造工程：黑龙凼水库水，增加应急预处理工艺。
④现状DN1200应急原水管线修复及漏损治理，同时针对城区老旧片区供水管网运行状况不佳、漏水严重的落后管材，进行升级改造，改善水质并有效降低整体漏损率。</t>
  </si>
  <si>
    <t>遂宁水务投资有限责任公司</t>
  </si>
  <si>
    <t>159488313294152</t>
  </si>
  <si>
    <t>339723EF368F283AE065F8163E8AA87C</t>
  </si>
  <si>
    <t>99981005</t>
  </si>
  <si>
    <t>33962AA19FF4417DE065F8163E8AA87C</t>
  </si>
  <si>
    <t>999206248 昭觉县粮油储备有限公司</t>
  </si>
  <si>
    <t>昭觉县发展改革和经济信息化局</t>
  </si>
  <si>
    <t>昭觉县城关粮库新建工程项目</t>
  </si>
  <si>
    <t>P23513431-0003</t>
  </si>
  <si>
    <t>2209-513431-04-01-686179</t>
  </si>
  <si>
    <t>项目规划总用地 1.815 公顷(合27.23 亩)，拟新建粮仓6个共计4998平方米，（其中一期粮仓新建5个，4165平方米，总仓容量约 12900吨）；检测中心728.8平方米，及相关配套基础设施建设。</t>
  </si>
  <si>
    <t>周文平</t>
  </si>
  <si>
    <t>227D473201A44BE835AB4FB2714BFD8</t>
  </si>
  <si>
    <t>3397A5E233895DD4E065F8163E8AA87C</t>
  </si>
  <si>
    <t>999206248</t>
  </si>
  <si>
    <t>11BA68A0CC467C6BE06320C012ACE44F</t>
  </si>
  <si>
    <t>999005 自贡瑞熙健康产业投资有限公司</t>
  </si>
  <si>
    <t>自贡市贡井区卫生健康局</t>
  </si>
  <si>
    <t>贡井区智慧医疗基础设施信息化项目</t>
  </si>
  <si>
    <t>P25510303-0018</t>
  </si>
  <si>
    <t>2504-510303-04-01-823712</t>
  </si>
  <si>
    <t>采用“1+n”布局搭建医疗信息化管理集成平台，分布云化医院信息系统管理平台1个、基层卫生医疗信息化系统1个、互联网+健康平台1个、食品安全信息化服务和共享平台1个等相关应用端，配套息化数据交互、应用集中式存储（主存储 1 套 + 备份存储 1 套）、数据分析、网络安全等配套设施及硬件设施等，项目不新增算力。</t>
  </si>
  <si>
    <t>自贡瑞熙健康产业投资有限公司</t>
  </si>
  <si>
    <t>2F2D95B790A57C5DE065F8163E8AA87C</t>
  </si>
  <si>
    <t>33922E1D8B490EF0E065F8163E8AA87C</t>
  </si>
  <si>
    <t>335CFF47F6DD40FDE065F8163E8AA87C</t>
  </si>
  <si>
    <t>攀枝花市西区2024年江南江北片区老旧小区配套基础设施改造项目（一期）</t>
  </si>
  <si>
    <t>P23510403-0027</t>
  </si>
  <si>
    <t>2401-510403-04-01-547795</t>
  </si>
  <si>
    <t>2027-02-07</t>
  </si>
  <si>
    <t>对田园巷家属区、清雅苑等14个老旧小区（涉及住房3862 套，总建筑面积22.61万平米）配套基础设施进行改造，主要包括：1.在小区内改造排水管道10.6千米，道路3.23万平方米，整治绿化0.8万平方米，以及消防、照明、安防等基础设施；2.在小区内改造社区综合服务设施1500平方米，停车场1.63万平方米，以及充电桩等公共服务设施；3.在小区外改造与城市主干网衔接道路1.478万平方米，通信线路入地9.8千米等城镇配套基础设施。</t>
  </si>
  <si>
    <t>336B2614AAC542D5E065F8163E8AA87C</t>
  </si>
  <si>
    <t>11E1D256089F661CE06320C012ACE4F3</t>
  </si>
  <si>
    <t>501434506001 南充市顺庆区人民政府新建街道办事处</t>
  </si>
  <si>
    <t>顺庆区新建街道丝绸路片区老旧小区改造配套基础设施建设项目</t>
  </si>
  <si>
    <t>P25511302-0027</t>
  </si>
  <si>
    <t>2504-511302-04-01-168235</t>
  </si>
  <si>
    <t>本项目涉及25个老旧小区，1926户居民，总建筑面积19.07万平方米。包括：改造小区内DN100钢丝骨架PE供水管1.86公里，道路工程7.12公里，安防设施560个并配套监控设备22台，完善社区综合服务设施8处共900平方米、便民服务设施18处共2100平方米、健身休闲场地3800平方米、增设健身设施122套、无障碍及适老化设施950平方米、室外消火栓268个、室外消火栓给水管6890米等基本公共服务设施；改造小区外与城市主干网衔接的道路8.8公里，通信工程0.6公里、供电工程0.5公里。</t>
  </si>
  <si>
    <t>新建街道办事处</t>
  </si>
  <si>
    <t>3C9C37EC6FE4035BF9E39A163CA37DF</t>
  </si>
  <si>
    <t>3382377EB7E25FE0E065F8163E8AA87C</t>
  </si>
  <si>
    <t>501434506001</t>
  </si>
  <si>
    <t>337E06F57E1B1940E065F8163E8AA87C</t>
  </si>
  <si>
    <t>色达县供暖项目</t>
  </si>
  <si>
    <t>P22513300-0022</t>
  </si>
  <si>
    <t>2202-513300-17-01-747730</t>
  </si>
  <si>
    <t>色达县供暖项目涉及色达县县城及15个乡镇，约划分为76个片区，总供暖面积41.2353 万平方米(约41.2万平方米)，其中居住建筑约4.87万平方米，公共建筑约36.36万平方米。建设内容包括室外电气工程、室外热源及管网工程、室内末端、配套建筑、室外附属设施</t>
  </si>
  <si>
    <t>338288AE55F33225E065F8163E8AA87C</t>
  </si>
  <si>
    <t>11DCF913DABB79E7E06320C012AC729A</t>
  </si>
  <si>
    <t>348119111 筠连县交通投资建设有限责任公司</t>
  </si>
  <si>
    <t>筠连县高铁新区智慧停车场项目</t>
  </si>
  <si>
    <t>P20511527-0186</t>
  </si>
  <si>
    <t>2020-511527-53-01-518891</t>
  </si>
  <si>
    <t>项目选址位于筠连县高铁新区，项目总用地面积约64.78亩，建筑面积总共为86375平方米。主要建设内容包含地下停车场5个（含停车位2850个）、地面停车位（含停车位1846个）、快充充电桩470个、智慧灯杆250个、智慧停车管理系统、交通标识引导系统等相关配套基础设施。</t>
  </si>
  <si>
    <t>筠连县交通建设有限责任公司</t>
  </si>
  <si>
    <t>79E5F909DB523E1AE0535EFB480AEA7F</t>
  </si>
  <si>
    <t>336B24145C6C42D9E065F8163E8AA87C</t>
  </si>
  <si>
    <t>348119111</t>
  </si>
  <si>
    <t>11B53C9202CC087FE06320C012AC4048</t>
  </si>
  <si>
    <t>广安市广安区厨余垃圾资源化利用建设项目</t>
  </si>
  <si>
    <t>P25511602-0052</t>
  </si>
  <si>
    <t>2503-511602-04-01-660588</t>
  </si>
  <si>
    <t>广安市广安区厨余垃圾资源化利用建设项目的主要建设内容和规模为：本项目改造升级一座处理能力为49吨/日厨余垃圾处理厂及配套用房，总建筑面积为8580平方米，并配套厨余垃圾处理设备和智慧化监管系统等相关设施设备。</t>
  </si>
  <si>
    <t>3397587453403E61E065F8163E8AA87C</t>
  </si>
  <si>
    <t>336FE9B743EB3BF8E065F8163E8AA87C</t>
  </si>
  <si>
    <t>攀枝花市西区小宝鼎矿等老旧厂区配套基础设施改造项目</t>
  </si>
  <si>
    <t>P25510403-0056</t>
  </si>
  <si>
    <t>2412-510403-04-01-896582</t>
  </si>
  <si>
    <t>2025-09-07</t>
  </si>
  <si>
    <t>对西区小宝鼎矿片区、沿江矿片区、大宝顶矿片区、花山矿片区、太平矿片区5个片区老旧厂区配套基础设施进行改造，主要包括：1.改造道路148000平方米，整治绿化8000平方米，照明路灯170盏，安防设施15套，以及消防等基础设施。2.改造文化体育场地13000平方米，综合服务设施2000平方米，停车场9500平方米，自行车棚2000平方米，文化体育设施10套，以及充电桩等便民公共服务设施。</t>
  </si>
  <si>
    <t>339A8F863DE220DDE065F8163E8AA87C</t>
  </si>
  <si>
    <t>33702F0646185A84E065F8163E8AA87C</t>
  </si>
  <si>
    <t>360904016 古蔺县茅溪镇中心小学校</t>
  </si>
  <si>
    <t>古蔺县教育和体育局</t>
  </si>
  <si>
    <t>浮云片区中心幼儿园建设工程</t>
  </si>
  <si>
    <t>P23510525-0063</t>
  </si>
  <si>
    <t>2310-510525-04-01-126689</t>
  </si>
  <si>
    <t>项目规划用地面积约6337.53㎡新建教学楼及辅助用房6006.53㎡。配套建设校门、围墙、花园、车库等相关附属工程。项目规划用地面积约6337.53㎡新建教学楼及辅助用房6006.53㎡。配套建设校门、围墙、花园、车库等相关附属工程。</t>
  </si>
  <si>
    <t>茅溪镇中心小学校</t>
  </si>
  <si>
    <t>7D1E46EE51849458955329E29F2F4D5</t>
  </si>
  <si>
    <t>339848B473AB22BDE065F8163E8AA87C</t>
  </si>
  <si>
    <t>360904016</t>
  </si>
  <si>
    <t>3384A2215E3E5E01E065F8163E8AA87C</t>
  </si>
  <si>
    <t>区商务局</t>
  </si>
  <si>
    <t>乐山现代综合智慧物流园区建设项目</t>
  </si>
  <si>
    <t>P25511102-0007</t>
  </si>
  <si>
    <t>2502-511102-04-01-399098</t>
  </si>
  <si>
    <t>项目总建筑面积约122000平方米，其中新建智能立体仓库约90000平方米、恒温仓库约22000平方米、分拣配送仓库约8500平方米、管理控制中心约1500平方米；配套建设停车位500个（新增新能源充电桩125个），配置智慧分拣及出入库集成式智慧系统；配套建设基础设施及厕所、综合管网、安防、消防等附属设施。</t>
  </si>
  <si>
    <t>330A4E2E74E62A3EE065F8163E8AA87C</t>
  </si>
  <si>
    <t>2F2EBCAE0A4275FDE065F8163E8AA87C</t>
  </si>
  <si>
    <t>开江县2025年高标准农田改造提升项目</t>
  </si>
  <si>
    <t>P25511723-0010</t>
  </si>
  <si>
    <t>2501-511723-04-01-265532</t>
  </si>
  <si>
    <t>开江县2025年高标准农田改造提升项目主要建设内容包括：改造提升高标准农田3万亩，主要建设内容为:田型调整;整治山坪塘;新建囤水田;新建蓄水池;建提灌站;衬砌渠道;PE管道铺设;整治机耕道;新建生产路。</t>
  </si>
  <si>
    <t>330445C0F7762A49E065F8163E8AA87C</t>
  </si>
  <si>
    <t>2F45D1180F226EA5E065F8163E8AA87C</t>
  </si>
  <si>
    <t>遂宁市河东新区市政公用事务中心</t>
  </si>
  <si>
    <t>遂宁市河东新区污水管网整治及改造项目</t>
  </si>
  <si>
    <t>P24510900-0127</t>
  </si>
  <si>
    <t>2201-510925-16-01-281474</t>
  </si>
  <si>
    <t>基础开挖，设施设备安装项目位于市河东新区，对涪江左岸城市建成区110公里污水管网进行混接、渗漏检测及病害整治，新建污水管网20公里，以及污水收集和相关配套等设施改造。基础开挖，设施设备安装项目位于市河东新区，对涪江左岸城市建成区110公里污水管网进行混接、渗漏检测及病害整治，新建污水管网20公里，以及污水收集和相关配套等设施改造。</t>
  </si>
  <si>
    <t>338465F4AAD24B0EE065F8163E8AA87C</t>
  </si>
  <si>
    <t>1C7A979E652B2CFAE065F8163E8AA87C</t>
  </si>
  <si>
    <t>双流区2025年城乡电网及电力通道建设项目</t>
  </si>
  <si>
    <t>P24510122-0046</t>
  </si>
  <si>
    <t>2504-510122-04-01-473159</t>
  </si>
  <si>
    <t>双流区2025年城乡电网及电力通道建设项目本项目包含双流区4个区位的电力通道、电缆安装及其他配套设施设备的建设。新建10KV电力通道总长约7021米，主要建设内容包括新建电力通道、电缆安装新建环网柜、现状道路破除恢复、其他附属工程等。</t>
  </si>
  <si>
    <t>336012475C532B69E065F8163E8AA87C</t>
  </si>
  <si>
    <t>3305EFA040DA2A43E065F8163E8AA87C</t>
  </si>
  <si>
    <t>434313 武胜县银财投资有限责任公司</t>
  </si>
  <si>
    <t>成渝地区双城经济圈-武胜县县域农产品批发市场基础设施建设项目</t>
  </si>
  <si>
    <t>P25511622-0048</t>
  </si>
  <si>
    <t>2504-511622-04-01-896375</t>
  </si>
  <si>
    <t>新建农产品批发市场20000平方米（主要包括交易区约7500平方米、农产品分选包装区8000平方米、冷链仓储区2125平方米、快递分拣区2375平方米），地下停车场13000平方米，配套建设内部道路5.63km、污水管网2.75km等附属设施。</t>
  </si>
  <si>
    <t>刘鉴明</t>
  </si>
  <si>
    <t>3381D777EA153236E065F8163E8AA87C</t>
  </si>
  <si>
    <t>33A525F2485C7154E065F8163E8AA87C</t>
  </si>
  <si>
    <t>434313</t>
  </si>
  <si>
    <t>3381D8B7F38B3234E065F8163E8AA87C</t>
  </si>
  <si>
    <t>开江县城乡供水一体化工程项目</t>
  </si>
  <si>
    <t>P23511723-0025</t>
  </si>
  <si>
    <t>2307-511723-04-01-711807</t>
  </si>
  <si>
    <t>1、新建一座日处理3.5万吨取水浮船泵站，配套 DN700取水管道 4.2公里；
2、新建一座日处理3.5万吨净水厂及附属设施，智慧水务系统改造5座现有乡镇水厂；
3、新建乡镇供水一级主管106.2公里(管径DN800-DN200),改扩建二、三级支管257.5公里(管径DN200-DN20)；
4、新建隧洞 1.379公里，洞内铺设DN800管道；隧洞净空尺寸:底宽1.8米，高2米。</t>
  </si>
  <si>
    <t>339A54EC24090639E065F8163E8AA87C</t>
  </si>
  <si>
    <t>1C7CEA44F89C477CE065F8163E8AA87C</t>
  </si>
  <si>
    <t>内江经开区中国西部光电显示材料产业园区配套基础设施项目</t>
  </si>
  <si>
    <t>P22511000-0025</t>
  </si>
  <si>
    <t>2209-511098-04-01-353812</t>
  </si>
  <si>
    <t>项目规划用地约80亩，新建标准化厂房面积约8万平方米，提升改造汉晨路标准厂房约10万平方米；园区物流基础设施及配套工程(配套道路约4.663千米，包括新建安吉街南延长线1.04千米，改造汉阳路3.623千米；配套建设富乐华变电站、电力迁改等)</t>
  </si>
  <si>
    <t>3392EA8A3EF06705E065F8163E8AA87C</t>
  </si>
  <si>
    <t>ED65642E30FF3D9CE0535EFB480ABB51</t>
  </si>
  <si>
    <t>999304 乐山市沙湾区经信局</t>
  </si>
  <si>
    <t>乐山市沙湾区经信局</t>
  </si>
  <si>
    <t>乐山市沙湾区废钢资源化利用综合处置建设项目</t>
  </si>
  <si>
    <t>P25511111-0076</t>
  </si>
  <si>
    <t>2504-511111-04-01-564803</t>
  </si>
  <si>
    <t>本项目占地45333.33m2（约68.00亩），主要建设废钢原料堆场15000.00平方米、再生金属深加工车间13000.00平方米、成品堆放场10000.00平方米及地磅房、配电室、门卫室、其他附属用房等，配套建设厂区道路、给排水、电气、围墙及停车场等附属设施工程。设计废钢年处理量4万吨。</t>
  </si>
  <si>
    <t>B2920938743B1F2CE0535EFB480A2BF2</t>
  </si>
  <si>
    <t>336B27C5584542D7E065F8163E8AA87C</t>
  </si>
  <si>
    <t>999304</t>
  </si>
  <si>
    <t>336B27C556AD42D7E065F8163E8AA87C</t>
  </si>
  <si>
    <t>四川省广安市岳池县万家沟水库中型灌区建设工程</t>
  </si>
  <si>
    <t>P24511621-0016</t>
  </si>
  <si>
    <t>2406-511621-04-01-998564</t>
  </si>
  <si>
    <t xml:space="preserve">该项目主要建设内容为：新建四川省广安市岳池县万家沟中型水库灌区渠道长约47公里，其中干渠长22公里，支渠长25公里，恢复灌溉面积0.73万亩，新增灌溉面积1.27万亩，达到年供水能力1490万立方米。
</t>
  </si>
  <si>
    <t>339814C3CD070997E065F8163E8AA87C</t>
  </si>
  <si>
    <t>32F993826DBF2A4FE065F8163E8AA87C</t>
  </si>
  <si>
    <t>遂宁市安居区综合行政执法局</t>
  </si>
  <si>
    <t>遂宁市安居区垃圾再生利用建设项目</t>
  </si>
  <si>
    <t>P25510904-0026</t>
  </si>
  <si>
    <t>2504-510904-04-01-593820</t>
  </si>
  <si>
    <t>建设建筑垃圾资源化再生利用中心1座（占地53亩），主要包含垃圾综合处理车间、筛选粉碎设施、生产设备、连接道路、综合管网及其他基础设施，建设配套智控、除尘、降噪、雨污水收集处理系统等。项目建成后将形成30万吨/年的建筑垃圾处理规模。</t>
  </si>
  <si>
    <t>33969629519E6D9CE065F8163E8AA87C</t>
  </si>
  <si>
    <t>336FEBD685FC3BE0E065F8163E8AA87C</t>
  </si>
  <si>
    <t>古蔺县城乡污水处理设施整治项目</t>
  </si>
  <si>
    <t>P22510525-0001</t>
  </si>
  <si>
    <t>2202-510525-04-01-541279</t>
  </si>
  <si>
    <t xml:space="preserve">规划改扩建古蔺县城乡污水处理厂20座，扩容提档后设计总处理规模为40000立方米/天，新建聚居点生活污水处理设施12套，修复整治生活污水处理设施11处，完善生活污水收集管网90公里，修复整治污水管网120公里
</t>
  </si>
  <si>
    <t>334456E000BF3899E065F8163E8AA87C</t>
  </si>
  <si>
    <t>D831D81609500B15E0535EFB480A417D</t>
  </si>
  <si>
    <t>贡井区国家储备林及林下经济建设项目</t>
  </si>
  <si>
    <t>P23510303-0012</t>
  </si>
  <si>
    <t>2311-510303-04-01-247853</t>
  </si>
  <si>
    <t>本项目总占地50000亩，主要包括营造林工程、林下经济和特色水果林提质增效工程及配套基础设施。包括：1.营造林工程：计划栽培人工林油茶等30000亩，改培现有林20000亩。2.林下经济和特色水果林提质增效：林下种中药材6000亩、林下种菌1000亩（7000亩林下经济与营造林中中幼林抚育地块重叠）。3.配套基础设施：生产便道60公里，林区巡护道路10公里，游步道5公里，生态停车场2000平方米，生产场地（晒场、堆场）200亩，粗加工厂房8000平方米、冻库（保鲜库）400平方米等。</t>
  </si>
  <si>
    <t>336C70D9A6B44F37E065F8163E8AA87C</t>
  </si>
  <si>
    <t>0D156A0F9DAAC37BE0635EFB480A30B6</t>
  </si>
  <si>
    <t>眉山四水库特色林下经济及生态修复建设项目</t>
  </si>
  <si>
    <t>P25511421-0021</t>
  </si>
  <si>
    <t>2503-511452-04-01-807008</t>
  </si>
  <si>
    <t>建设四水库森林抚育基地3000亩，实施森林生态区缓冲区约 2000亩的林地修复改造工程(包括植被生态修复、林地修复、栽植本地乔木、灌木等)，建设食用菌标准化种植1000亩、林下珍稀中药材种植1000亩，建设苗基地1013.45亩，配套林业生产便道19.2公里、巡护步道8公里、消防设施、给排水管网等基础设施</t>
  </si>
  <si>
    <t>3355856FA6547300E065F8163E8AA87C</t>
  </si>
  <si>
    <t>33474840E3C0731BE065F8163E8AA87C</t>
  </si>
  <si>
    <t>449321214 叙永县粮食有限责任公司</t>
  </si>
  <si>
    <t>叙永县发展改革局</t>
  </si>
  <si>
    <t>川滇黔边城粮油物流中心三期工程</t>
  </si>
  <si>
    <t>P25510524-0028</t>
  </si>
  <si>
    <t>2504-510524-04-01-705884</t>
  </si>
  <si>
    <t>新建2.5万吨高标准粮仓，配套建设仓顶光伏、粮情设备、信息化监管设施以及室外道路、管网工程等。建设内容主要包括土建工程、安装工程、土石方工程、道路及硬质铺装、室外综合管网及其他配套工程等。新建2.5万吨高标准粮仓，配套建设仓顶光伏、粮情设备、信息化监管设施以及室外道路、管网工程等。建设内容主要包括土建工程、安装工程、土石方工程、道路及硬质铺装、室外综合管网及其他配套工程等。</t>
  </si>
  <si>
    <t>31C8EB71CACE46A0E065F8163E8AA87C</t>
  </si>
  <si>
    <t>3390FA15926C0EFBE065F8163E8AA87C</t>
  </si>
  <si>
    <t>449321214</t>
  </si>
  <si>
    <t>32B4BB0CA4061C39E065F8163E8AA87C</t>
  </si>
  <si>
    <t>犍为县玉津镇旧城区老旧街区改造项目</t>
  </si>
  <si>
    <t>P25511123-0017</t>
  </si>
  <si>
    <t>2504-511123-04-01-646294</t>
  </si>
  <si>
    <t>提升改造老旧街区外延道路10km，街区风貌改造(含环卫设施、生态空间、公共厕所、广告牌位等)，增设智能化设施(智能化灯杆650根、智能停车位500个充电桩50个)，配套其他基础设施(含交通信号灯系统、交通标识标志等)。</t>
  </si>
  <si>
    <t>33560DC2F16A14F3E065F8163E8AA87C</t>
  </si>
  <si>
    <t>330F0AB9A1F67E18E065F8163E8AA87C</t>
  </si>
  <si>
    <t>360360301 教育局</t>
  </si>
  <si>
    <t>南充市顺庆区城乡教育新型基础设施建设项目</t>
  </si>
  <si>
    <t>P25511302-0014</t>
  </si>
  <si>
    <t>2504-511302-04-04-415167</t>
  </si>
  <si>
    <t>本项目对顺庆区区属公办学校进行教育新型基础设施建设，涉及校点83个，服务学生7.6万余人，建设内容包括：教育专网升级1套，新建教育综合管理平台1套、校园智慧安防系统83套、校园数字化广播系统 30套、学生体质体能监测系统20套、信息技术教学系统31套、教学行为监测分析系统51套、教学质量监测分析平台1套、数字化实验教学系统54套、艺术教育数字化平台13套。项目不涉及新增算力。</t>
  </si>
  <si>
    <t>南充市顺庆区教育和体育局</t>
  </si>
  <si>
    <t>9B2013263264585A8F2785A95B366D3</t>
  </si>
  <si>
    <t>3391E04B748F6D02E065F8163E8AA87C</t>
  </si>
  <si>
    <t>360360301</t>
  </si>
  <si>
    <t>335CAD9E197C4103E065F8163E8AA87C</t>
  </si>
  <si>
    <t>381006 成都医学城城市建设发展有限公司</t>
  </si>
  <si>
    <t>成都市温江区科学技术局</t>
  </si>
  <si>
    <t>成都医学城三医创新中心（三期）孵化器扩建项目</t>
  </si>
  <si>
    <t>P25510115-0018</t>
  </si>
  <si>
    <t>2504-510115-04-01-219292</t>
  </si>
  <si>
    <t>项目建设“1+N”智能化医疗综合服务平台，集成 N 个智慧系统，包括医疗资源整合系统、医疗人才集聚系统、创新应用场景示范系统、医疗成果转化加速系统等，并购置相应设备。具体建设内容为:一是新建创新平台;二是新建医疗企业孵化器。</t>
  </si>
  <si>
    <t>cdyxc</t>
  </si>
  <si>
    <t>173970C54A7A69D6E06320C012ACA5C1</t>
  </si>
  <si>
    <t>33E21764B4C25EE1E065F8163E8AA87C</t>
  </si>
  <si>
    <t>33934C9CEA8802A2E065F8163E8AA87C</t>
  </si>
  <si>
    <t>广汉市商务和经济合作局</t>
  </si>
  <si>
    <t>德阳高新区综合农产品批发市场及配套设施建设工程</t>
  </si>
  <si>
    <t>P24510681-0073</t>
  </si>
  <si>
    <t>2402-510698-04-01-668742</t>
  </si>
  <si>
    <t xml:space="preserve">项目拟新建农产品综合批发市场总建筑面积共约56138.0平方米，其中A区-粮油区建筑面积29017.9平方米、B区-肉禽蛋奶区建筑面积18720.1平方米、C区-果蔬花卉区建筑面积8400平方米；配套地下停车位约294个，新建配套道路约8586米等。				
</t>
  </si>
  <si>
    <t>33E66AD9225F73C9E065F8163E8AA87C</t>
  </si>
  <si>
    <t>197BCFE664DF4836E06320C012AC4063</t>
  </si>
  <si>
    <t>434101133 成都兴锦生态建设投资集团有限公司</t>
  </si>
  <si>
    <t>成都市锦江区林家坝TOD南侧配套中学建设项目</t>
  </si>
  <si>
    <t>P23510104-0017</t>
  </si>
  <si>
    <t>2308-510104-04-01-703675</t>
  </si>
  <si>
    <t>项目用地面积81340.37㎡，办学规模为138个教学班，提供学位6900个。项目总建筑面积170338.18㎡，其中:地上建筑面积136325.06㎡，包括:教学及辅助用房54641.66㎡、体育馆 5892.72㎡、综合楼19652.62㎡、宿舍楼54046.98㎡、物管用房261㎡，地上不计容建筑面积(架空层及机动车坡道)面积1830.08㎡;地下建筑面积34013.12 ㎡，包括机动车库16361㎡、学生食堂4362.19㎡、辅助用房10852.23㎡、物管用房210.56㎡、设备用房2043.91㎡、市政设施用房72.63㎡、垃圾用房110.60㎡。主要建设内容包括土建工程、安装工程、装饰装修工程及室外总图工程等。</t>
  </si>
  <si>
    <t>成都兴锦生态建设投资集团有限公司</t>
  </si>
  <si>
    <t>FC180AD58E8400A857B988846F4F372</t>
  </si>
  <si>
    <t>337D7726787F5C78E065F8163E8AA87C</t>
  </si>
  <si>
    <t>434101133</t>
  </si>
  <si>
    <t>3311B74D7DC935DEE065F8163E8AA87C</t>
  </si>
  <si>
    <t>999410 大英县恒裕城乡发展有限公司</t>
  </si>
  <si>
    <t>大英县再生水循环利用建设项目</t>
  </si>
  <si>
    <t>P25510923-0020</t>
  </si>
  <si>
    <t>2502-510923-04-01-527148</t>
  </si>
  <si>
    <t>1.新建城市生活污水处理厂再生水利用设施配套管网35公里，管径为DN300-DN400，PE管材；2.新建再生水二次供水提升加压泵站设施6座；3.新建再生水市政绿地喷淋60万平米及市政用水取水点25处。</t>
  </si>
  <si>
    <t>2F3103A960C3645CE065F8163E8AA87C</t>
  </si>
  <si>
    <t>3372247DB25B2BFAE065F8163E8AA87C</t>
  </si>
  <si>
    <t>999410</t>
  </si>
  <si>
    <t>2F5F08E267F75E80E065F8163E8AA87C</t>
  </si>
  <si>
    <t>360208352 邻水县教育科技和体育局</t>
  </si>
  <si>
    <t>四川省广安市邻水中学南校区建设工程（二期）</t>
  </si>
  <si>
    <t>P25511623-0008</t>
  </si>
  <si>
    <t>2412-511623-04-01-872058</t>
  </si>
  <si>
    <t xml:space="preserve">该项目建设用地选址位于邻水县鼎屏镇邻水中学南校区（一期）旁，建筑总面积71000平方米，主要建设内容包括新建教学楼、实验楼、学生宿舍、食堂、厕所，以及运动场地等附属工程和设施设备购置等。新增学位3000个。 </t>
  </si>
  <si>
    <t>邻水县教育局</t>
  </si>
  <si>
    <t>0165ADE9749499094A185DF49A584D2</t>
  </si>
  <si>
    <t>338320C84B5E4152E065F8163E8AA87C</t>
  </si>
  <si>
    <t>360208352</t>
  </si>
  <si>
    <t>2F598A3FC48C06BAE065F8163E8AA87C</t>
  </si>
  <si>
    <t>361305301 广安市人民医院机关</t>
  </si>
  <si>
    <t>广安市人民医院第一住院大楼病区改造项目</t>
  </si>
  <si>
    <t>P24511600-0018</t>
  </si>
  <si>
    <t>2405-511600-04-01-391892</t>
  </si>
  <si>
    <t>2028-10-20</t>
  </si>
  <si>
    <t>拟改造总面积约31050平方米。主要改造内容：重症监护病房改造、病区墙面瓷砖剔除、地面地板胶更换、打拆工程、吊顶更换、卫生间墙砖更换及防臭处理、电路改造、医用气体改造、消防改造、给排水改造、3部电梯安装等。</t>
  </si>
  <si>
    <t>广安市人民医院机关</t>
  </si>
  <si>
    <t>C47995F70B14AE7B7D5D6B306ABB38D</t>
  </si>
  <si>
    <t>330CECFDB53F37AFE065F8163E8AA87C</t>
  </si>
  <si>
    <t>361305301</t>
  </si>
  <si>
    <t>197BCFE626A74836E06320C012AC4063</t>
  </si>
  <si>
    <t>360124 四川省中江县职业中专学校</t>
  </si>
  <si>
    <t>中江县职业中专学校城南校区建设项目</t>
  </si>
  <si>
    <t>P24510623-0065</t>
  </si>
  <si>
    <t>2410-510623-04-01-491467</t>
  </si>
  <si>
    <t>项目规划占地面积 59044.52 平方米，建筑面积 66600 平方米。其中教学楼 12420平方米，实训用房24840平方米，宿舍用房 21400平方米，地下停车场建筑面积7940平方米及配套道路、供水、排水、供电、校门、围墙等附属配套设施。</t>
  </si>
  <si>
    <t>四川省中江县职业中专学校</t>
  </si>
  <si>
    <t>CFF31D98BA055506E0535EFB480AA1E8</t>
  </si>
  <si>
    <t>33569EE5A98863C1E065F8163E8AA87C</t>
  </si>
  <si>
    <t>360124</t>
  </si>
  <si>
    <t>2F3FE1147BF67A8DE065F8163E8AA87C</t>
  </si>
  <si>
    <t>泸县城市生活污水处理厂建设项目</t>
  </si>
  <si>
    <t>P25510521-0020</t>
  </si>
  <si>
    <t>2408-510521-04-01-972497</t>
  </si>
  <si>
    <t>新建泸县城市生活污水处理厂1座，设计处理规模40000m3/d，采用“格栅+旋流沉砂池+调节池+改良AAO+二沉池+高密沉淀池+反硝化深床滤池+接触消毒池”工艺，出水达到《四川省岷江、沱江流域水污染物排放标准》（DB 51/2311-2016）城镇污水处理厂排放标准，配套建设DN200-DN1000-DN1000污水管网3km；配套建设6000m3/d污水再生水厂，采用“介质过滤+再生水池”工艺。</t>
  </si>
  <si>
    <t>3385C874FB776AB9E065F8163E8AA87C</t>
  </si>
  <si>
    <t>3380D1FCAED64247E065F8163E8AA87C</t>
  </si>
  <si>
    <t>999320 大竹县英才教育发展有限公司</t>
  </si>
  <si>
    <t>大竹县第五中学建设项目</t>
  </si>
  <si>
    <t>P22511724-0132</t>
  </si>
  <si>
    <t>2020-511724-83-01-493801</t>
  </si>
  <si>
    <t>项目总用地40亩。拟新建建筑面积 13948.58平方米，其中教学楼4575.41平方米、一号综合楼1840.83 平方米、二号综合楼2222.08平方米、宿舍楼5178.76平方米、厕所 66 平方米、门卫室 28.06 平方米、出地面楼梯间 37.44平方米，地下建筑面积2810.31平方米，新建运动场及室外场地11540平方米、绿化面积8022平方米、校园美化、亮化等相关附属设施。（新增学位2000个）</t>
  </si>
  <si>
    <t>BACCDDC8DDF745C3E0535EFB480AB8AC</t>
  </si>
  <si>
    <t>33455155DD5B22B4E065F8163E8AA87C</t>
  </si>
  <si>
    <t>999320</t>
  </si>
  <si>
    <t>3331992B82186E8FE065F8163E8AA87C</t>
  </si>
  <si>
    <t>434781 武胜宏安商贸有限公司</t>
  </si>
  <si>
    <t>光明·生活服务产业园</t>
  </si>
  <si>
    <t>P24511622-0019</t>
  </si>
  <si>
    <t>2408-511622-04-01-432517</t>
  </si>
  <si>
    <t>本项目主要内容包括分拣中心和物流中心；使用用途为仓储物流；总用地面积18878 平方米，总建筑面积 8579.76 平方米，包含分拣中心3530.8㎡和物流仓储中心5048.96㎡；物流中心结构形式为轻型门式钢架结构，分拣中心结构形式为轻型门式刚架结构+混凝土框架结构。</t>
  </si>
  <si>
    <t>武胜宏安商贸有限公司</t>
  </si>
  <si>
    <t>3358E1D3D2BC72F8E065F8163E8AA87C</t>
  </si>
  <si>
    <t>33C2317D149224DDE065F8163E8AA87C</t>
  </si>
  <si>
    <t>434781</t>
  </si>
  <si>
    <t>335CFF47FEE840FDE065F8163E8AA87C</t>
  </si>
  <si>
    <t>大邑县住房和城乡建设局</t>
  </si>
  <si>
    <t>大邑县官渡停车场建设项目</t>
  </si>
  <si>
    <t>P25510129-0017</t>
  </si>
  <si>
    <t>2503-510129-04-01-287880</t>
  </si>
  <si>
    <t>建设地下停车场18660平方米，规划车位515个，建设充电桩167个，配套连接道路，电力消防、安防、设施用房及地面相关附属配套设施等。建设地下停车场18660平方米，规划车位515个，建设充电桩167个，配套连接道路，电力消防、安防、设施用房及地面相关附属配套设施等。</t>
  </si>
  <si>
    <t>336D209EA7EA1784E065F8163E8AA87C</t>
  </si>
  <si>
    <t>336D46E1FC442806E065F8163E8AA87C</t>
  </si>
  <si>
    <t>青白江区城市管理和综合行政执法局</t>
  </si>
  <si>
    <t>成都国际铁路港经济开发区绿色低碳材料生产基地项目</t>
  </si>
  <si>
    <t>P25510113-0002</t>
  </si>
  <si>
    <t>2502-510113-04-01-679354</t>
  </si>
  <si>
    <t>该项目用地面积96011.94平方米，新建厂房及配套规划总建筑面积53028.05平方米。该项目用地面积96011.94平方米，新建厂房及配套规划总建筑面积53028.05平方米。该项目用地面积96011.94平方米，新建厂房及配套规划总建筑面积53028.05平方米。</t>
  </si>
  <si>
    <t>339941B845C415C7E065F8163E8AA87C</t>
  </si>
  <si>
    <t>2F497C0BF268732AE065F8163E8AA87C</t>
  </si>
  <si>
    <t>448911 芦山县文化旅游投资开发有限公司</t>
  </si>
  <si>
    <t>芦山县灵鹫山旅游区景区基础设施建设项目（一期）</t>
  </si>
  <si>
    <t>P21511826-0009</t>
  </si>
  <si>
    <t>2109-511826-04-01-746238</t>
  </si>
  <si>
    <t>改造提升景区公路14.3公里，维修灵鹫茶海历史文化建筑约18000平方米，新建步游道5公里、灵鹫山景区游客中心及服务驿站5500平方米及民俗文化广场、生态停车场、旅游厕所、生态营地、户外运动拓展基地等配套附属设施。</t>
  </si>
  <si>
    <t>芦山县文化旅游投资开发有限公司</t>
  </si>
  <si>
    <t>CCB6C4182ECB8FCCE0535EFB480AC79B</t>
  </si>
  <si>
    <t>3342DCAAFC9A1BFCE065F8163E8AA87C</t>
  </si>
  <si>
    <t>448911</t>
  </si>
  <si>
    <t>CCB6C4182ECC8FCCE0535EFB480AC79B</t>
  </si>
  <si>
    <t>448020 四川蜀之道运输服务有限公司</t>
  </si>
  <si>
    <t>平昌县汽修厂片区老旧厂区改造项目</t>
  </si>
  <si>
    <t>P25511923-0014</t>
  </si>
  <si>
    <t>2504-511923-04-01-823483</t>
  </si>
  <si>
    <t>2025-07-12</t>
  </si>
  <si>
    <t>2026-06-15</t>
  </si>
  <si>
    <t>平昌县汽修厂片区老旧厂区改造项目建设内容和规模是：下龙潭溪至雷坡石段老旧厂区改造，配套用房改造3500平方米；配套建设停车位100个、充电桩25根以及智慧道闸、车位引导及反向寻车、无感支付等智慧停车系统</t>
  </si>
  <si>
    <t>张光亮</t>
  </si>
  <si>
    <t>3305EFA02F742A43E065F8163E8AA87C</t>
  </si>
  <si>
    <t>331F8217D3D06C3FE065F8163E8AA87C</t>
  </si>
  <si>
    <t>448020</t>
  </si>
  <si>
    <t>33046D1D45342A45E065F8163E8AA87C</t>
  </si>
  <si>
    <t>434315301 北川羌族自治县文化广播电视和旅游局</t>
  </si>
  <si>
    <t>北川羌族自治县文化广播电视和旅游局</t>
  </si>
  <si>
    <t>北川羌民俗博物馆改造提升项目</t>
  </si>
  <si>
    <t>P23510726-0018</t>
  </si>
  <si>
    <t>2206-510726-04-01-663201</t>
  </si>
  <si>
    <t>为展示羌区非物质文化遗产，项目建设在四川省绵阳市北川羌族自治县永昌镇，项目建设内容羌族民俗博物馆提升改造5400平方米，改造配套服务用房600平方米，同时改建停车场4200平方米，智能导览系统、室外工程及其他基础设施等。</t>
  </si>
  <si>
    <t>北川羌族自治县文广旅局</t>
  </si>
  <si>
    <t>D26CCE6A7FD46248CDFA39F03AA96E3</t>
  </si>
  <si>
    <t>330A9EFE15A441CAE065F8163E8AA87C</t>
  </si>
  <si>
    <t>434315301</t>
  </si>
  <si>
    <t>11A1071D2EB943EAE06320C012AC424E</t>
  </si>
  <si>
    <t>东部新区污水处理厂站及配套管网建设项目</t>
  </si>
  <si>
    <t>P25510100-0075</t>
  </si>
  <si>
    <t>2405-510186-04-01-839189</t>
  </si>
  <si>
    <t>本项目拟实施新建8.265km厂外污水管道，并新建污水提升泵站2座（设计规模2.55万m3/d），污水处理站1座（设计规模990m3/d），改建污水处理厂站19座（设计规模1.35万m3/d），新增设置潜污泵6台。</t>
  </si>
  <si>
    <t>33D2643709A56536E065F8163E8AA87C</t>
  </si>
  <si>
    <t>3381D6E36FF43243E065F8163E8AA87C</t>
  </si>
  <si>
    <t>434779 武胜县文创旅游开发有限公司</t>
  </si>
  <si>
    <t>武胜县智慧教育新型基础设施项目</t>
  </si>
  <si>
    <t>P25511622-0051</t>
  </si>
  <si>
    <t>2504-511622-04-01-516110</t>
  </si>
  <si>
    <t>项目聚焦智慧教学基础设施升级，项目涉及94所学校，近8万名师生，购置数字化实验教学系统39套、精品AI录播系统7套、AI智慧操场3套、智慧运动小站64套及智慧朗读亭26套，开发AI师生数字系统、个性化学习系统、AI英语听说教学系统等13套智慧系统软件，搭建互联网+教育大平台及互联互通系统等推动教学场景创新与管理效能提升。本项目不涉及新增算力（数据）中心。</t>
  </si>
  <si>
    <t>wenchuang</t>
  </si>
  <si>
    <t>该项目为2025年新发项目，不存在信息系统重复建设情况，不存在新增巨幅大屏等新形象工程</t>
  </si>
  <si>
    <t>BF4464EF18020DB7E0535EFB480AC8E9</t>
  </si>
  <si>
    <t>33C1638B8B6052A3E065F8163E8AA87C</t>
  </si>
  <si>
    <t>434779</t>
  </si>
  <si>
    <t>33A6F1D18C184AEBE065F8163E8AA87C</t>
  </si>
  <si>
    <t>381015 成都隆科和悦长安置业有限公司</t>
  </si>
  <si>
    <t>温江区万春踏水桥片区城中村改造及综合配套项目</t>
  </si>
  <si>
    <t>P25510115-0009</t>
  </si>
  <si>
    <t>2502-510115-04-01-195833</t>
  </si>
  <si>
    <t>温江区万春踏水桥片区城中村改造项目位于温江区万春镇踏水桥社区，四至范围为:东至踏水学校，西至踏水桥南路1号，北至黄石社区，南至江安河四支渠。改造户数为44户、安置房建设套数为20套。本项目为温江万春踏水桥片区居民提供便利，建设内容包括地下机动车停车位约1800个及停车场配套设施，与便民相关的配套道路的供水、排水、供电等基础设施建设。</t>
  </si>
  <si>
    <t>lkhy</t>
  </si>
  <si>
    <t>2BB96C99AC506A43E065F8163E8AA87C</t>
  </si>
  <si>
    <t>335D585AC8F90889E065F8163E8AA87C</t>
  </si>
  <si>
    <t>381015</t>
  </si>
  <si>
    <t>2F40D5905DA6641CE065F8163E8AA87C</t>
  </si>
  <si>
    <t>314 武胜县民政局</t>
  </si>
  <si>
    <t>武胜县民政局</t>
  </si>
  <si>
    <t>广安市民政局</t>
  </si>
  <si>
    <t>武胜县乐善区域性养老中心建设项目</t>
  </si>
  <si>
    <t>P24511622-0020</t>
  </si>
  <si>
    <t>2408-511622-04-01-245063</t>
  </si>
  <si>
    <t>项目的项目建设内容及规模：项目规划占地面积10624.5平方米，建筑13350平方米，内含入住服务用房、生活用房、文娱与健身用房、康复与医疗用房、管理服务用房等功能分区，建成可提供300张护理型养老床位。</t>
  </si>
  <si>
    <t>D8310DAE05AB1C74E0535EFB480AD2CF</t>
  </si>
  <si>
    <t>3381E1517056322EE065F8163E8AA87C</t>
  </si>
  <si>
    <t>3381D777F1663236E065F8163E8AA87C</t>
  </si>
  <si>
    <t>遂宁市安居区现代农业产业园区建设项目</t>
  </si>
  <si>
    <t>P25510904-0025</t>
  </si>
  <si>
    <t>2504-510904-04-01-309261</t>
  </si>
  <si>
    <t>修建山坪塘2座、蓄水池8口，建设绿色农业、特色产品种植基地 20000亩，畜禽粪污无害化处理基地3000平方米，种养循环基地50亩，智慧农场5000平方米，智能育秧育苗中心3000平方米；农产品烘干中心2000平方米，粮食储存仓库5000平方米，大豆深加工基地8000平方米，农业机械服务中心2000平方米，农事综合服务中心2000平方米，农产品电商平台4处；智慧农业平台建设，配备智能虫情监测站1个、测土配肥监测设备、孢子捕捉仪，智能灌溉系统等，完善园区连接、运输、产业道路等基础设施。</t>
  </si>
  <si>
    <t>336D6460529F3159E065F8163E8AA87C</t>
  </si>
  <si>
    <t>3355BCE25EB27149E065F8163E8AA87C</t>
  </si>
  <si>
    <t>广元市中心城区供水设施提升工程</t>
  </si>
  <si>
    <t>P22510800-0005</t>
  </si>
  <si>
    <t>2201-510800-17-01-264159</t>
  </si>
  <si>
    <t>2023-04-15</t>
  </si>
  <si>
    <t>沿宝轮-剑阁、安全坝、昭化古城、盘龙老场镇、杨家岩片区市政道路新建DN100-600供水管道约62公里，供水范围覆盖剑阁新县城、昭化古城、杨家岩社区及西二环部分区域，并建设加压站、高位水池等配套设施；新建智慧水务中心一座，配备水质检测中心设施设备。</t>
  </si>
  <si>
    <t>33462710B42E7AF0E065F8163E8AA87C</t>
  </si>
  <si>
    <t>D7E1701497B94B04E0535EFB480A8F63</t>
  </si>
  <si>
    <t>泸州市叙永县智慧教育新型基础设施建设项目</t>
  </si>
  <si>
    <t>P25510524-0029</t>
  </si>
  <si>
    <t>2504-510524-04-03-695511</t>
  </si>
  <si>
    <t>建设区域智慧教育云平台1套、教学质量监测系统1项、智慧教研系统1套、智慧安防系统35套、学生成长综合评价系统65套，教育课程培训资源平台1套，构建线上线下“双线联动”体系1套;搭建课后服务平台1套、常态化网络远程教学系统1套、智能教学辅助工具60套，智慧体育测评系统65套等系统设施设备。项目不涉及新增算力。</t>
  </si>
  <si>
    <t>33E8B0D69C646FCBE065F8163E8AA87C</t>
  </si>
  <si>
    <t>32E26AA8C9BC718DE065F8163E8AA87C</t>
  </si>
  <si>
    <t>绵竹市老城片区市井记忆城市微更新项目</t>
  </si>
  <si>
    <t>P25510683-0015</t>
  </si>
  <si>
    <t>2504-510683-04-01-709187</t>
  </si>
  <si>
    <t>绵竹市老城片区市井记忆城市微更新项目建设内容主要包括：建设内容及规模:城市老旧街巷路面、消防、安防等基础设施改造，涉及街巷长度共计约14523m，街巷两侧建筑立面改造约35万m?;老面粉厂闲置工业遗产活化利用涉及10000m2，闲置房屋改造社区便民服务设施6处约2750m2:街头口袋公园改造4处，约2310m2;利用荒废土地4处改造停车设施共计约 6642m。</t>
  </si>
  <si>
    <t>33732EBEFD471B79E065F8163E8AA87C</t>
  </si>
  <si>
    <t>337389B969B93CADE065F8163E8AA87C</t>
  </si>
  <si>
    <t>北川县智慧传媒新型基础设施建设项目</t>
  </si>
  <si>
    <t>P25510726-0036</t>
  </si>
  <si>
    <t>2504-510726-04-01-925504</t>
  </si>
  <si>
    <t>建设智慧传媒信息化服务平台及配套工程，包括1套4K超高清融合生产能力平台、1套超高清+高清同播系统、1套全媒体移动直播系统3个子系统在内的智慧传媒系统建设以及1套非遗数字资源库、1套数据库管理系统、1套非遗传承云平台、1套公共文化信息服务平台和1套数字文化云库5个子系统在内的数字文化系统建设。对部分现有配套设施进行适应化改造。将非遗等传统文化转化为数字格式，以新质生产力赋能北川县非遗文化产业高质量发展。项目不涉及新增算力（数据）中心。</t>
  </si>
  <si>
    <t>32F99768A7FB2A4DE065F8163E8AA87C</t>
  </si>
  <si>
    <t>32F99768A6552A4DE065F8163E8AA87C</t>
  </si>
  <si>
    <t>乐山市沙湾区老旧厂区工业遗址建设项目(一期)</t>
  </si>
  <si>
    <t>P25511111-0084</t>
  </si>
  <si>
    <t>2502-511111-04-01-897144</t>
  </si>
  <si>
    <t>对原重钢粘土矿厂区和原沫东燃料厂厂区进行改造利用，改造老旧厂房9栋共计面积约13940㎡，配建商业服务网点 8 个面积约 1500 ㎡，改造厂区宿舍立面 6900 ㎡；改造厂区消防通道约3.1km，并完善雨污、通信电力等网管基础设施；配建停车位 713个，配建充电桩 140套。</t>
  </si>
  <si>
    <t>33966D1FC0D5561DE065F8163E8AA87C</t>
  </si>
  <si>
    <t>339663A2C515562DE065F8163E8AA87C</t>
  </si>
  <si>
    <t>德阳市旌阳区农产品加工园建设项目</t>
  </si>
  <si>
    <t>P20510603-0072</t>
  </si>
  <si>
    <t>2020-510603-01-01-507934</t>
  </si>
  <si>
    <t>2027-04-18</t>
  </si>
  <si>
    <t>项目建果蔬、粮油、畜离等农副产品粗深加工区约180000㎡、交易批发区约60000㎡，配套停车场及其它供水、供气、污水处理等公共设施设备建设。并新建农产品储藏及冷热链加工用房及配套设备购置，总建筑面积18533.14㎡，道路绿化等区域附属面积11066.42㎡等。</t>
  </si>
  <si>
    <t>3368B3DBCCE03CD3E065F8163E8AA87C</t>
  </si>
  <si>
    <t>11CE2290FAAD326DE06320C012AC75BA</t>
  </si>
  <si>
    <t>448007 雅安市青衣江建设有限责任公司</t>
  </si>
  <si>
    <t>雅安市雨城区生活垃圾资源化利用项目</t>
  </si>
  <si>
    <t>P24511802-0043</t>
  </si>
  <si>
    <t>2405-511802-04-01-461034</t>
  </si>
  <si>
    <t>改建140t/d垃圾中转站1座，分拣设备1套，改建场站2000平方米及配套基础设施建设，配套相关垃圾清运收集处理设施设备。改建140t/d垃圾中转站1座，分拣设备1套，改建场站2000平方米及配套基础设施建设，配套相关垃圾清运收集处理设施设备。</t>
  </si>
  <si>
    <t>魏杰</t>
  </si>
  <si>
    <t>2F2BF2D942DE5163E065F8163E8AA87C</t>
  </si>
  <si>
    <t>33475326C6D07890E065F8163E8AA87C</t>
  </si>
  <si>
    <t>2F33E71738B34EAFE065F8163E8AA87C</t>
  </si>
  <si>
    <t>遂宁市河东新区智慧城市基础设施项目</t>
  </si>
  <si>
    <t>P22510900-0063</t>
  </si>
  <si>
    <t>2206-510925-04-01-507201</t>
  </si>
  <si>
    <t>新建河东片区智慧路灯或更换建成区道路路灯为智慧路灯；新建和跟换带GIS系统的智能井盖；基础设施智慧改造（包含管线、道路）；天网工程；对主要桥梁安装健康检测系统、对高危边坡安装监测系统、对下水道安装易燃易爆和有毒有害气体监测系统等。（（项目不涉及新增算力（数据）中心）</t>
  </si>
  <si>
    <t>3381D61E31C932EDE065F8163E8AA87C</t>
  </si>
  <si>
    <t>E2BBCE09520C3467E0535EFB480A07E8</t>
  </si>
  <si>
    <t>经开区松垭生活污水处理厂扩建项目</t>
  </si>
  <si>
    <t>P22510700-0072</t>
  </si>
  <si>
    <t>2206-510796-04-01-830112</t>
  </si>
  <si>
    <t>扩建城市生活污水处理厂1座，设计规模1万吨/日，出水达到《城镇污水处理厂污染物排放标准》一级A标准，尾水排入涪江，污水处理厂采用“预处理+A2/O生化池+MBR膜处理单元+消毒”的工艺方案和机械浓缩械脱水方式。</t>
  </si>
  <si>
    <t>3304E60A57012A47E065F8163E8AA87C</t>
  </si>
  <si>
    <t>EDBF7900DD9EB8CCE0535EFB480A2D44</t>
  </si>
  <si>
    <t>南部县宜居宜业和美乡村示范区建设项目</t>
  </si>
  <si>
    <t>P25511321-0020</t>
  </si>
  <si>
    <t>2503-511321-04-01-633621</t>
  </si>
  <si>
    <t>项目拟打造生猪现代化生产加工园1个（含改建规模养殖场15个、种猪场1个），种养循环基地2000亩，晚熟柑橘标准化创新基地5500亩；打造宜居宜业和美乡村先行区6处、农旅融合观光点4处；整改乡村道路50公里；完善农村污水处理池2050户、生态停车场等相关配套基础设施设备等。</t>
  </si>
  <si>
    <t>整改乡村道路50公里，宽3米，道路投资占总投资10.73%。</t>
  </si>
  <si>
    <t>3395DFD98DE82039E065F8163E8AA87C</t>
  </si>
  <si>
    <t>335CA5641A723B8EE065F8163E8AA87C</t>
  </si>
  <si>
    <t>巴中市龙泉、李家碥综合管廊建设工程</t>
  </si>
  <si>
    <t>P24511900-0012</t>
  </si>
  <si>
    <t>2406-511900-04-01-765264</t>
  </si>
  <si>
    <t>拟新建综合管廊总长度约1.564公里，其中：滨河世纪城北侧贴邻道路段，管廊长度约为1100米；滨河世纪城南侧贴邻道路段，管廊长度约为464米。管廊为单舱断面，断面净尺寸为2.7米×3米，纳入给水、中水、通信、电力等附属设施。设计使用年限为100年，安全等级为一级。</t>
  </si>
  <si>
    <t>330A9EFE161441CAE065F8163E8AA87C</t>
  </si>
  <si>
    <t>1A3547229CC754EFE06320C012AC498D</t>
  </si>
  <si>
    <t>中欧班列（成都）德阳基地综合服务能力改造提升工程（一期）</t>
  </si>
  <si>
    <t>P22510600-0104</t>
  </si>
  <si>
    <t>2211-510603-04-01-379498</t>
  </si>
  <si>
    <t>1.铁路场站基础设施扩能提升工程：新建中欧班列（成都）德阳基地铁路站场集装箱堆场3万平方米、中转仓库3万平方米；2.配套铁路站场中转设施设备工程：配套集装箱吊装、叉车等转运和辅助设施设备；3.集疏运道路综合服务能力提升工程：新建中欧班列（成都）德阳基地内部道路红河街、宁江路、中山路、涟江路西段、松江路西段5条断头路，宽20-40米，总长约5.74千米。</t>
  </si>
  <si>
    <t>3391E142C7416D07E065F8163E8AA87C</t>
  </si>
  <si>
    <t>3358E1D3C04872F8E065F8163E8AA87C</t>
  </si>
  <si>
    <t>318116103 成都市踏歌建设有限公司</t>
  </si>
  <si>
    <t>金牛区环城生态区沙河源片区城中村改造项目</t>
  </si>
  <si>
    <t>P24510106-0032</t>
  </si>
  <si>
    <t>2406-510106-89-01-443408</t>
  </si>
  <si>
    <t>项目涉及沙河源街道，北至新都区界，南至金声路道路，西至新都区界，东至金丰路道路。实施范围约1256亩，全部为集体用地。涉及农户数542户，项目范围内待安置人员3116人。新建安置房屋占地约110亩，新建安置房总建筑面积36.88万平方米。其他配套设施建设占地约186亩，房屋总建筑面积约29.12万平方米，配套建设停车位约3681个，配套供水、排水、供气、安防、垃圾收储及其他配套基础设施。</t>
  </si>
  <si>
    <t>刘晨雨</t>
  </si>
  <si>
    <t>1A338760157A2937E06320C012AC8D74</t>
  </si>
  <si>
    <t>337E730CE5A645E5E065F8163E8AA87C</t>
  </si>
  <si>
    <t>318116103</t>
  </si>
  <si>
    <t>1A36473CF3794828E06320C012ACF1C9</t>
  </si>
  <si>
    <t>绵阳科技城新区住房和城乡建设局</t>
  </si>
  <si>
    <t>绵阳城市出行服务及园区多场景自动驾驶先导应用试点项目</t>
  </si>
  <si>
    <t>P24510700-0039</t>
  </si>
  <si>
    <t>2405-510701-99-01-150578</t>
  </si>
  <si>
    <t>自动驾驶公交出行、园区内自动驾驶接驳为主要应用场景，以无人零售、无人配送、无人清扫、无人安防巡逻等为衍生多点应用场景，采用“干线-支线-微循环”三层架构，构建 1 条干线、3 条支线以及 3 个微循环区域，开展多场景、多区域、多层级的“自动驾驶赋能商业和产业”应用试点，包含购置自动驾驶车辆230 辆及配套设施、配套数据平台建设。该项目不涉及新增算力。</t>
  </si>
  <si>
    <t>33C1EF6D1A717F8CE065F8163E8AA87C</t>
  </si>
  <si>
    <t>197BD2B3281E4838E06320C012ACFFA1</t>
  </si>
  <si>
    <t>盐亭县文同高端标准公共仓储设施建设项目</t>
  </si>
  <si>
    <t>P22510723-0056</t>
  </si>
  <si>
    <t>2208-510723-04-01-646838</t>
  </si>
  <si>
    <t>2026-03-11</t>
  </si>
  <si>
    <t>新建高端标准公共仓1.7万平方米,包括农产品仓、散货仓温控仓、家庭用品仓、杂货仓库及质量检测中心、道路、停车场等配套附属设施建设，配置出入库、检化验、输送等设备。新建高端标准公共仓1.7万平方米,包括农产品仓、散货仓温控仓、家庭用品仓、杂货仓库及质量检测中心、道路、停车场等配套附属设施建设，配置出入库、检化验、输送等设备</t>
  </si>
  <si>
    <t>33423739C00B54F6E065F8163E8AA87C</t>
  </si>
  <si>
    <t>ED65BF40BE10F0DBE0535EFB480AA82B</t>
  </si>
  <si>
    <t>乐山市市中区城市公园提升改造项目</t>
  </si>
  <si>
    <t>P25511102-0049</t>
  </si>
  <si>
    <t>2504-511102-04-01-690289</t>
  </si>
  <si>
    <t>项目为新建春溪、柏溪、蟠龙等6个城市公园，面积约92340平方米，改建海棠、翡翠江滩、乐中游乐园等5个老旧公园，面积约115500平方米，完善11个口袋公园给排水、消防、通讯、环卫等基础设施配套建设。</t>
  </si>
  <si>
    <t>337EEE4B6117780FE065F8163E8AA87C</t>
  </si>
  <si>
    <t>335CB1D11F2340FBE065F8163E8AA87C</t>
  </si>
  <si>
    <t>360101 乐山市沙湾区教育局</t>
  </si>
  <si>
    <t>乐山市沙湾区教育局</t>
  </si>
  <si>
    <t>乐山市沙湾职业高级中学新建产教融合实训基地项目</t>
  </si>
  <si>
    <t>P25511111-0018</t>
  </si>
  <si>
    <t>2502-511111-04-01-183913</t>
  </si>
  <si>
    <t>乐山市沙湾职业高级中学新建产教融合实训基地项目建设内容和规模主要包含以下部分：项目占地约77.47亩，新建建筑面积24000平方米，包括产教融合教学用房、产教融合实训楼、产教融合综合大楼等及相关附属工程和配套设施等。</t>
  </si>
  <si>
    <t>D4E384EDFE14625BB68DBD2FC9E152C</t>
  </si>
  <si>
    <t>3348C56233891436E065F8163E8AA87C</t>
  </si>
  <si>
    <t>360101</t>
  </si>
  <si>
    <t>2F41AB4D7EF13D89E065F8163E8AA87C</t>
  </si>
  <si>
    <t>普光锂钾综合开发产业园污水处理及配套尾水管网建设工程</t>
  </si>
  <si>
    <t>P24511722-0043</t>
  </si>
  <si>
    <t>2411-511722-04-01-597301</t>
  </si>
  <si>
    <t>新建污水处理厂一座，污水处理规模为1.5万m3/d，配套建设尾水管网27km。出水排放标准达到《城镇污水处理厂污染物排放标准》（GB18918-2002）一级A标。新建污水处理厂一座，污水处理规模为1.5万m3/d，配套建设尾水管网27km。出水排放标准达到《城镇污水处理厂污染物排放标准》（GB18918-2002）一级A标。</t>
  </si>
  <si>
    <t>335CBD48FC7B46BCE065F8163E8AA87C</t>
  </si>
  <si>
    <t>335BAD515FBA572EE065F8163E8AA87C</t>
  </si>
  <si>
    <t>绵阳市涪城区通安巷老旧街区改造项目</t>
  </si>
  <si>
    <t>P25510703-0037</t>
  </si>
  <si>
    <t>2504-510703-04-01-870813</t>
  </si>
  <si>
    <t>项目拟对通安巷老旧街区进行改造，全长约 1.1 公里。主要建设内容包含改造路面约 18000 平方米；绿化整治约 6425 平方米、增设路灯 42 套、改造消火栓 5 座、停车改造 7190 平方米以及其他附属配套设施改造等。</t>
  </si>
  <si>
    <t>3358F632CC325E61E065F8163E8AA87C</t>
  </si>
  <si>
    <t>33474DAB8F71767CE065F8163E8AA87C</t>
  </si>
  <si>
    <t>南充市林业局</t>
  </si>
  <si>
    <t>仪陇县林下中药材现代产业基地建设项目</t>
  </si>
  <si>
    <t>P25511324-0043</t>
  </si>
  <si>
    <t>2503-511324-04-01-288130</t>
  </si>
  <si>
    <t>建设育苗基地150亩，提升改造白芨、黄精、半夏等为主导品种的低产低效林下中药材示范园区(基地)1.5万亩;改扩建中药材初加工厂10个(包括清洗、烘干、仓储、筛选、包装)。新建产业道路13公里，新建灌溉设施(含配套设备)8套;新建物联网管理平台(包括气象站、监控设备、防火监测、水肥管理、病虫害防治等信息化设施设备)。</t>
  </si>
  <si>
    <t>339728803EC02806E065F8163E8AA87C</t>
  </si>
  <si>
    <t>33704FC05FFC3BFFE065F8163E8AA87C</t>
  </si>
  <si>
    <t>420361 泸州纳溪景区管理委员会</t>
  </si>
  <si>
    <t>区文体广电局机关</t>
  </si>
  <si>
    <t>泸州市文化广播电视和旅游局</t>
  </si>
  <si>
    <t>泸州市纳溪区天仙硐4A级旅游景区基础设施提升项目</t>
  </si>
  <si>
    <t>P23510503-0048</t>
  </si>
  <si>
    <t>2311-510503-04-01-841373</t>
  </si>
  <si>
    <t>本项目主要对景区游客中心、道路停车场等基础设施全面提升改造。主要包括提升改造游客中心4000 平方米;提升改造骑游道 30 公里(含 10 公里通景公路)、步游道 10 公里;改造生态停车场 12500 平方米，停车位 500 个(包括小型车位 470 个，大型车位 20个，无障碍车位 10 个)，充电桩 50个;改造旅游公厕5处:同步升级景区安防监控体系、消防设施、排水设施，并治理落石渗水等安全隐患增设全域安全标识与防护设施、智慧导览系统、标识标牌等</t>
  </si>
  <si>
    <t>王波</t>
  </si>
  <si>
    <t>C3337E7943D631EBE0535EFB480ACC40</t>
  </si>
  <si>
    <t>33980C0D958908B5E065F8163E8AA87C</t>
  </si>
  <si>
    <t>420361</t>
  </si>
  <si>
    <t>197BCAAF6B6B483EE06320C012AC05E3</t>
  </si>
  <si>
    <t>万源市大竹镇、白果镇污水处理设施更新改造项目</t>
  </si>
  <si>
    <t>P25511781-0023</t>
  </si>
  <si>
    <t>2504-511781-04-01-795169</t>
  </si>
  <si>
    <t>改造大竹镇、白果镇原有2座污水处理厂。更新改造生化池、絮凝池、二沉池、滤池、鼓风机房、在线监测设备、提升泵房、配电房及相关设施设备和附属设施；改建大竹镇配套污水管网11km、白果镇配套污水管网3km。</t>
  </si>
  <si>
    <t>33869FEF9FE444F5E065F8163E8AA87C</t>
  </si>
  <si>
    <t>3386333E352017E0E065F8163E8AA87C</t>
  </si>
  <si>
    <t>513337</t>
  </si>
  <si>
    <t>稻城县</t>
  </si>
  <si>
    <t>357 357 稻城县文化广播电视和旅游局</t>
  </si>
  <si>
    <t xml:space="preserve"> 稻城县文化广播电视和旅游局</t>
  </si>
  <si>
    <t>皮洛遗址保护利用项目</t>
  </si>
  <si>
    <t>P24513337-0002</t>
  </si>
  <si>
    <t>2310-513300-04-01-356694</t>
  </si>
  <si>
    <t>1102</t>
  </si>
  <si>
    <t>文物</t>
  </si>
  <si>
    <t>本项目为皮洛遗址保护利用项目，用地面积58503.39㎡，总建筑面积13581㎡，其中地上建筑面积12551㎡，包含展示中心建筑面积9134㎡，游客配套用房建筑面积3388㎡，门房建筑面积29㎡；地下建筑面积1030㎡，主要建设内容为：主体建筑安装工程、总图工程及附属配套设施等。</t>
  </si>
  <si>
    <t>稻城县旅游文化局</t>
  </si>
  <si>
    <t>7B1A42CE2FD1EDF5E0535EFB480A2845</t>
  </si>
  <si>
    <t>3399C2F699EA4AD9E065F8163E8AA87C</t>
  </si>
  <si>
    <t>357</t>
  </si>
  <si>
    <t>33998270736D316AE065F8163E8AA87C</t>
  </si>
  <si>
    <t>333154101 达川区住建局</t>
  </si>
  <si>
    <t>达川区领域片区老旧小区改造配套基础设施建设项目</t>
  </si>
  <si>
    <t>P24511721-0015</t>
  </si>
  <si>
    <t>2411-511703-04-01-432281</t>
  </si>
  <si>
    <t>2025-07-08</t>
  </si>
  <si>
    <t>对达川区领域片区周边共计17个老旧小区进行改造，涉及965户，改造面积11.613万平方米。建设内容包括：1.改造黑化小区内道路30180平方米；电力改造12.9公里；消防管网改造9.8公里（DN150无缝钢管）；更换节能路灯136盏及配套管、线2.3公里；新增安防设备2套、绿化10898平方米等基础设施。2.增设停车位124个；新增自行车棚3个；新增汽车充电桩32个；新增电动车充电桩56个；新增全民健身活动场所3处；新增无障碍坡道及盲道3451平方米等公共服务设施。</t>
  </si>
  <si>
    <t>程凡芮</t>
  </si>
  <si>
    <t>E872D3E044642E397600441D1FA9313</t>
  </si>
  <si>
    <t>33474840DAB7731BE065F8163E8AA87C</t>
  </si>
  <si>
    <t>333154101</t>
  </si>
  <si>
    <t>33474AFC1D1C7319E065F8163E8AA87C</t>
  </si>
  <si>
    <t>古蔺生态环境局</t>
  </si>
  <si>
    <t>赤水河古蔺段水污染治理设施提标改造项目</t>
  </si>
  <si>
    <t>P24510525-0061</t>
  </si>
  <si>
    <t>2405-510525-04-01-902411</t>
  </si>
  <si>
    <t>对赤水河古蔺段 28 个污水处理厂（站）设施设备进行改造，更新一级能效潜水泵 86 台，更新曝气系统 2112套，更新高效节能工艺设备 32 套，更新高效节能风泵风机 57 套、精准加药系统 27 套、PLC 自控系统 27 套等。设备更新后污水处理能力从 1.586 万吨/日提升至 3.058 万吨/日。</t>
  </si>
  <si>
    <t>337D05CFC7F62D11E065F8163E8AA87C</t>
  </si>
  <si>
    <t>2F56774FF5CC47ABE065F8163E8AA87C</t>
  </si>
  <si>
    <t>362001 广元市朝天区体育发展中心</t>
  </si>
  <si>
    <t>广元市朝天区体育发展中心</t>
  </si>
  <si>
    <t>广元市朝天区曾家山体育公园综合球类馆项目</t>
  </si>
  <si>
    <t>P25510812-0006</t>
  </si>
  <si>
    <t>2504-510812-04-01-302556</t>
  </si>
  <si>
    <t>项目计划用地面积约30亩，总建筑面积约8000平方米。主要建设能满足网球、篮球、羽毛球、兵乒球等项目训练比赛要求的室内综合运动场馆，包括12片羽毛球场约2100平方米，10片乒乓球场约430平方米，4片网球场约2800平方米及配套服务功能区约2670平方米（包括固定座席、体能训练房、卫生间、医疗室、管理用房等），羽毛球场可进行篮球、武术、体操等项目场地转换。配套建设停车场停车位160个(充电桩车位30个)及其他相关体育设施</t>
  </si>
  <si>
    <t>何爱琴</t>
  </si>
  <si>
    <t>2F0782E4D9BE62ADE065F8163E8AA87C</t>
  </si>
  <si>
    <t>336FEBE2A9393BE2E065F8163E8AA87C</t>
  </si>
  <si>
    <t>336FEB65BF3B3BE4E065F8163E8AA87C</t>
  </si>
  <si>
    <t>434434011 阆中市文旅产业投资有限公司</t>
  </si>
  <si>
    <t>阆中市发展和改革局</t>
  </si>
  <si>
    <t>阆中古城数字化改造提升工程</t>
  </si>
  <si>
    <t>P25511381-0005</t>
  </si>
  <si>
    <t>2504-511381-04-01-816093</t>
  </si>
  <si>
    <t>一、建设内容：1.基础设施智能化升级（包括网络与通信系统一套、智能停车场与交通调度系统、10座充电桩、升级停车位578个）；2.智慧管理平台建设；3.游客服务数字化系统一套；4.精准营销与数据分析系统一套；5.文化保护与创新体验系统一套。本项目未新增算力。
二、预期效益：（一）经济效益：预计年增收 1200 万元（充电桩 300 万+广告营销 500 万+数据服务 400 万）；创造 50 个智慧运维岗位，带动本地就业。（二）社会效益：1.民生服务提升，免费 WiFi、智能导览等普惠服务覆盖所有游客，特别是助力老年人、残障人士无障碍游览。2.充电桩建设响应"双碳"目标，每年减少碳排放约 800 吨。3、文化传承创新通过全息投影、VR 等技术活化历史文化，年轻游客占比预计从 35%提升至 50%。4、数字化存档为古城申遗提供技术支持。</t>
  </si>
  <si>
    <t>阆中文投公司</t>
  </si>
  <si>
    <t>3309B1AD041A2A41E065F8163E8AA87C</t>
  </si>
  <si>
    <t>33E480F9FC2C27F9E065F8163E8AA87C</t>
  </si>
  <si>
    <t>434434011</t>
  </si>
  <si>
    <t>33551344C8672D5AE065F8163E8AA87C</t>
  </si>
  <si>
    <t>360660501 平二中</t>
  </si>
  <si>
    <t>平昌县第二中学校舍建设项目</t>
  </si>
  <si>
    <t>P23511923-0031</t>
  </si>
  <si>
    <t>2309-511923-04-01-398648</t>
  </si>
  <si>
    <t>新建教辅用房6000平方米，学生宿舍3000平方米、学生食堂2000平方米、建运动场14000平方米，配套相关附属设施。
教辅用房约6000平方米，教辅用房总层数为五层。一层为普通教室；二层为普通教室；三层为多媒体教室、四层为其他专用教室等；五层为图书室等。学生宿舍约3000平方米，共五层。一层为门厅、管理用房、 学生宿舍。二至五层为学生宿舍。学生食堂约2000平方米，共二层。一层为厨房和操作间；二层为餐厅。运动场14000平方米，为地面一层。</t>
  </si>
  <si>
    <t>张正禹</t>
  </si>
  <si>
    <t>6925E60D7B842D38D1E0DFAB7E844C5</t>
  </si>
  <si>
    <t>335B67CBFCBA3A4AE065F8163E8AA87C</t>
  </si>
  <si>
    <t>360660501</t>
  </si>
  <si>
    <t>2F6DA267B47D0DACE065F8163E8AA87C</t>
  </si>
  <si>
    <t>泸州市龙马潭区老旧小区配套基础设施和公共服务设施改造建设项目</t>
  </si>
  <si>
    <t>P22510504-0030</t>
  </si>
  <si>
    <t>2206-510504-04-01-763054</t>
  </si>
  <si>
    <t>本项目拟改造老旧小区15700户，改造楼栋637栋、改造房屋145.58万平方米，改造周边道路3千米，修复改建配套雨污管网34km、修复小区围墙、增设消防设施、监控、路灯、停车场12000平方米，配套建设小区养老托幼设施6000平方米、农贸市场5000平方米、体育健身中心等。</t>
  </si>
  <si>
    <t>3385CE77723C6B21E065F8163E8AA87C</t>
  </si>
  <si>
    <t>E2B8D2F6633ED281E0535EFB480A7943</t>
  </si>
  <si>
    <t>976976004 绵阳园城融合发展集团有限责任公司</t>
  </si>
  <si>
    <t>游仙高新区北区人才公寓 3＃、4＃楼“拎包入住”工程项目</t>
  </si>
  <si>
    <t>P24510704-0047</t>
  </si>
  <si>
    <t>2401-510704-04-01-410630</t>
  </si>
  <si>
    <t>人才公寓 3 号、4 号楼均为地下 1 层、地上 11 层框剪结构小高层，两栋楼地上建筑面积共计 19184 平方米。分为地下室停车场、入户大厅、电梯前室、楼梯间及配套服务管理用房、公寓套内的地面、墙面、顶面，给排水、强弱电、暖通及空调与通风、消防系统等，包含：门窗、厨房厨具设备、卫生洁具、生活家具家电、硬软装等，按照“拎包入住”标准进行改造。</t>
  </si>
  <si>
    <t>绵阳园城融合发展集团有限责任公司</t>
  </si>
  <si>
    <t>B2101FE1F823A3BCE0535EFB480A1534</t>
  </si>
  <si>
    <t>3359CA5CF3C70876E065F8163E8AA87C</t>
  </si>
  <si>
    <t>976976004</t>
  </si>
  <si>
    <t>335891BF046931F3E065F8163E8AA87C</t>
  </si>
  <si>
    <t>999486 遂宁市船山区执法局</t>
  </si>
  <si>
    <t>遂宁市船山区垃圾分类治理和综合利用提标改造项目</t>
  </si>
  <si>
    <t>P25510903-0035</t>
  </si>
  <si>
    <t>2502-510903-04-01-947395</t>
  </si>
  <si>
    <t>改造生活垃圾中转站（仅对中转站内工艺、设施设备进行改造），改建生活垃圾分类处置中心（仅对分拣中心内工艺和设施设备进行改造），配套建设生活垃圾分类收集亭,更新配置垃圾分拣设备、前端垃圾分类收集设施等1200套、中小型垃圾分类转运设备，对原有垃圾分类转运设备进行油改电替代，预计建成后形成230吨/日垃圾分类收转运能力。</t>
  </si>
  <si>
    <t>遂宁市船山区执法局</t>
  </si>
  <si>
    <t>FA4B14150C94BB888EB100813F3250E</t>
  </si>
  <si>
    <t>336B3490E49642CDE065F8163E8AA87C</t>
  </si>
  <si>
    <t>999486</t>
  </si>
  <si>
    <t>336D415361BA42C9E065F8163E8AA87C</t>
  </si>
  <si>
    <t>威远县第三污水处理厂项目</t>
  </si>
  <si>
    <t>P24511024-0001</t>
  </si>
  <si>
    <t>2302-511024-04-01-323690</t>
  </si>
  <si>
    <t>新建 0.8 万吨/天污水处理厂，配套建设15公里污水主管网等基础设施配套工程。新建 0.8 万吨/天污水处理厂，配套建设15公里污水主管网等基础设施配套工程。新建 0.8 万吨/天污水处理厂，配套建设15公里污水主管网等基础设施配套工程。</t>
  </si>
  <si>
    <t>3307D429A7EE17F9E065F8163E8AA87C</t>
  </si>
  <si>
    <t>11BC7E81B3B72BE2E06320C012ACE2EA</t>
  </si>
  <si>
    <t>岳池县经开区新材料产业园区基础设施建设项目</t>
  </si>
  <si>
    <t>P25511621-0023</t>
  </si>
  <si>
    <t>2407-511621-04-01-888741</t>
  </si>
  <si>
    <t>岳池县经开区新材料产业园区基础设施 建设项目的建设内容为：项目规划用地约18932㎡，总建筑面积约46300㎡，主要包括标准化厂房建筑面积约46300㎡，新建园区道路约4km，配套建设停车场5000㎡、综合管网3km、园区管理系统1套等附属设施。</t>
  </si>
  <si>
    <t>33316AA4BA415885E065F8163E8AA87C</t>
  </si>
  <si>
    <t>33313284E385416AE065F8163E8AA87C</t>
  </si>
  <si>
    <t>乐山市市中区农产品批发市场及配套设施建设项目</t>
  </si>
  <si>
    <t>P25511102-0041</t>
  </si>
  <si>
    <t>2504-511102-04-01-409360</t>
  </si>
  <si>
    <t>项目占地面积约39亩，建设农产品批发市场55000平方米，其中批发大厅（棚）约29000平方米、普通仓库约5500平方米、冷藏库约8500平方米、物流配送与分拣加工区约5000平方米、农产品公共交易区7000平方米；配套建设露天停车位230个（新增新能源充电桩45个），完善配套基础设施建设。</t>
  </si>
  <si>
    <t>335C517E282E1B9CE065F8163E8AA87C</t>
  </si>
  <si>
    <t>3347B129042E731DE065F8163E8AA87C</t>
  </si>
  <si>
    <t>攀枝花市东区江北片区供水设施改造提升项目</t>
  </si>
  <si>
    <t>P25510402-0014</t>
  </si>
  <si>
    <t>2504-510402-04-01-688097</t>
  </si>
  <si>
    <t xml:space="preserve">对江北片区荷花池水厂和密地水厂进行提升改造，更换水厂老旧供水设施设备，新建水厂配水管网30千米（其中：DN400管道8千米，DN600管道12千米，DN800管道10千米），改造供水主管网50千米（其中：DN400管道17千米，DN600管道22千米，DN800管道11千米），改造户表约6500户，更新改造入户管网约65千米，配套建设供水在线监测系统及安全监测等其他基础设施。
</t>
  </si>
  <si>
    <t>33C4979BC85D27D0E065F8163E8AA87C</t>
  </si>
  <si>
    <t>336FE9B74D853BF8E065F8163E8AA87C</t>
  </si>
  <si>
    <t>985317 成都大邑乡村发展集团有限公司</t>
  </si>
  <si>
    <t>大邑县农业农村局</t>
  </si>
  <si>
    <t>大邑县绿色蔬菜智慧基地建设项目</t>
  </si>
  <si>
    <t>P25510129-0020</t>
  </si>
  <si>
    <t>2504-510129-04-01-969568</t>
  </si>
  <si>
    <t>项目规划占地面积134415平方米(约202亩)，主要建设内容包括1座多功能智能化玻璃温室面积9450平方米、3座种植智能化玻璃温室面积60390平方米、1座育苗智能化玻璃温室面积 7020 平方米;种植配套设施3600平方米、育苗配套设施1080平方米，1座看护房、2座检验检疫监测设施等其他必要的配套设施。</t>
  </si>
  <si>
    <t>成都大邑乡村发展集团有限公司</t>
  </si>
  <si>
    <t>FCE0A284AF634858E0535EFB480ABD2D</t>
  </si>
  <si>
    <t>3385CE7774636B21E065F8163E8AA87C</t>
  </si>
  <si>
    <t>985317</t>
  </si>
  <si>
    <t>3384B630A5FE5E05E065F8163E8AA87C</t>
  </si>
  <si>
    <t>333126101 甘洛县住房和城乡建设局</t>
  </si>
  <si>
    <t>甘洛县城市污水处理提质升级项目</t>
  </si>
  <si>
    <t>P23513435-0001</t>
  </si>
  <si>
    <t>2303-513435-04-01-352880</t>
  </si>
  <si>
    <t>2023-07-17</t>
  </si>
  <si>
    <t>建设甘洛县城市生活污水处理二期工程，新增污水处理能力10000m3/d，含污水输水管和外联道路；对甘洛县城市生活垃圾填埋场垃圾渗滤液处理技改工程，新增渗滤液处理能力 400m3/d；建设甘洛县老城区雨污分流工程，含污水收集管和雨水收集管，提升完善老城区雨污分流和污水收集能力。</t>
  </si>
  <si>
    <t>甘洛县规划和建设局</t>
  </si>
  <si>
    <t>DEF6776955A4C1099F0F04A0F87ACA3</t>
  </si>
  <si>
    <t>3344532A036738D6E065F8163E8AA87C</t>
  </si>
  <si>
    <t>333126101</t>
  </si>
  <si>
    <t>FD3088592F099F4DE0535EFB480A8886</t>
  </si>
  <si>
    <t>开江县粮食和物资储备中心</t>
  </si>
  <si>
    <t>万达开粮食物流产业园-国有粮食仓储设施建设项目</t>
  </si>
  <si>
    <t>P24511723-0050</t>
  </si>
  <si>
    <t>2310-511723-04-01-690861</t>
  </si>
  <si>
    <t>2025-01-24</t>
  </si>
  <si>
    <t>项目占地面积6586.15平方米，新建浅圆仓5座，建筑面积2916.59平方米，总仓容量5万吨，配套建设智能化自控系统等附属工程。项目占地面积6586.15平方米，新建浅圆仓5座，建筑面积2916.59平方米，总仓容量5万吨，配套建设智能化自控系统等附属工程。</t>
  </si>
  <si>
    <t>339C077FEB9E38BEE065F8163E8AA87C</t>
  </si>
  <si>
    <t>2F5DC6D91B035B82E065F8163E8AA87C</t>
  </si>
  <si>
    <t>318337301 绵阳市游仙发展控股集团有限责任公司</t>
  </si>
  <si>
    <t>游仙区石马镇滨江片区城中村雨污水管网改造及基础设施提升工程</t>
  </si>
  <si>
    <t>P25510704-0042</t>
  </si>
  <si>
    <t>2504-510704-04-01-968701</t>
  </si>
  <si>
    <t>系统性重构雨污水管网体系，改造DN300-DN1000污水管19.82公里，新建DN400-DN1000污水管道10.57公里；改造DN500-DN800雨水管道7.91公里，新建同规格雨水管道12.67公里，实现雨污分流率提升30%。部署30套管网监测终端与2000平方米海绵设施，构建"智能监测-生态调蓄"双体系。同步配套升级给水2.4公里、通信2公里、燃气2公里、电力1.5公里，系统性消除城中村内涝隐患及水污染。</t>
  </si>
  <si>
    <t>绵阳惠东投资控股有限责任公司</t>
  </si>
  <si>
    <t>18A8E02189C4CFDA634740B6F08B17E</t>
  </si>
  <si>
    <t>336B27E5AD6742D3E065F8163E8AA87C</t>
  </si>
  <si>
    <t>318337301</t>
  </si>
  <si>
    <t>335F1EDCEC4B40F3E065F8163E8AA87C</t>
  </si>
  <si>
    <t>经开区松垭活观音片区供电专线及配套工程建设项目</t>
  </si>
  <si>
    <t>P23510703-0046</t>
  </si>
  <si>
    <t>2305-510796-04-01-628943</t>
  </si>
  <si>
    <t>绵阳经开区松垭活观音片区供电专线及配套工程建设项目建设内容为新建电力通道 4933m，敷设高压电缆 13638m，配套建设 10kV 开闭所 1 座，环网柜 3 座，高压分支箱 9 台及其他配套设施。</t>
  </si>
  <si>
    <t>32F99768B86B2A4DE065F8163E8AA87C</t>
  </si>
  <si>
    <t>33081DC313F73774E065F8163E8AA87C</t>
  </si>
  <si>
    <t>乐山市市中区智慧冷链分拣配送建设项目</t>
  </si>
  <si>
    <t>P25511102-0043</t>
  </si>
  <si>
    <t>2504-511102-04-01-580707</t>
  </si>
  <si>
    <t>本项目占地约23亩，其中新建高标准智能化冷链库房10800平方米、恒温库房5500平方米、分拣配送库房3380平方米；配套建设停车位约80个（新增新能源充电桩24个）、消防监控设施及智能化物流分拣采集系统等配套基础设施。</t>
  </si>
  <si>
    <t>335C99A88FDC38DFE065F8163E8AA87C</t>
  </si>
  <si>
    <t>334AE6B14CD772ADE065F8163E8AA87C</t>
  </si>
  <si>
    <t>318941509 合江县城市开发投资（集团）有限公司</t>
  </si>
  <si>
    <t>合江县综合行政执法局</t>
  </si>
  <si>
    <t>合江县城乡污水垃圾收集处置一体化建设项目</t>
  </si>
  <si>
    <t>P25510522-0020</t>
  </si>
  <si>
    <t>2502-510522-04-01-507608</t>
  </si>
  <si>
    <t>将石龙镇、车辆镇、白米镇（2座)等13个镇14座生活污水处理厂的工艺提标改造为A2O工艺，改造后污水处理规模达6850吨/日，将临港街道生活污水处理厂由5000吨/日增容至7500吨/日；更新改造50公里DN300-1200城镇污水管网，完善提升泵等配套设施；建设标准化弃土场2个（江南片区1个，江北片区1个）</t>
  </si>
  <si>
    <t>城投公司</t>
  </si>
  <si>
    <t>160005443624124</t>
  </si>
  <si>
    <t>338465F4A35F4B0EE065F8163E8AA87C</t>
  </si>
  <si>
    <t>318941509</t>
  </si>
  <si>
    <t>33845275EBCE46C5E065F8163E8AA87C</t>
  </si>
  <si>
    <t>广安市现代化产业园区基础设施建设项目</t>
  </si>
  <si>
    <t>P22511600-0070</t>
  </si>
  <si>
    <t>2209-511600-04-01-139443</t>
  </si>
  <si>
    <t>现代化产业园区基础设施建设项目主要建设内容和规模：本项目占地约600亩，建设标准化厂房约300000平方米，仓储用房约100000平方米，其中该项目的配套建设连接园区道路约3km，以及供水管网、排水管网等综合管网配套工程。</t>
  </si>
  <si>
    <t>335ED2AE0E9740F5E065F8163E8AA87C</t>
  </si>
  <si>
    <t>F1FC226B37F97868E0535EFB480AF53E</t>
  </si>
  <si>
    <t>宜宾市南溪区城乡供水提升改造工程</t>
  </si>
  <si>
    <t>P25511522-0028</t>
  </si>
  <si>
    <t>2503-511503-04-01-471424</t>
  </si>
  <si>
    <t>（1）南红水厂升级改造提升工程：取水口改造及五万吨/天一体化处理系统。（2）调峰泵站二期工程：新建中转泵站两万吨/天。（3）城镇供水改造：安装管道约70公里及新建整治加压站建设8座（4）汪家水厂引调水工程：从向家坝北总干渠至马耳岩水库隧洞入口前新建取水口，新建补水管道DN500长3.70公里；原取水口新建取水泵站。</t>
  </si>
  <si>
    <t>3368C745319A4992E065F8163E8AA87C</t>
  </si>
  <si>
    <t>335CA64F4A173B88E065F8163E8AA87C</t>
  </si>
  <si>
    <t>448908 芦山县汉嘉实业有限公司</t>
  </si>
  <si>
    <t>芦山县特色农业现代农业园区建设项目</t>
  </si>
  <si>
    <t>P25511826-0008</t>
  </si>
  <si>
    <t>2501-511826-04-01-821560</t>
  </si>
  <si>
    <t>建设粮油复合种植基地3000亩，建设茶叶种植示范基地3000亩、中药材种植基地2000亩；提升改造农产品初加工厂房1000㎡；对园区人居环境进行改造提升，新建及改造提灌站、蓄水池、山坪塘，新（改）建农业生产道路、沟渠等附属设施。（园区生产道路8公里，宽度3.5米，占总投资占比4.36%；园区道路提升改造8公里，宽度4米，占总投资占比10.91%）</t>
  </si>
  <si>
    <t>汉嘉公司</t>
  </si>
  <si>
    <t>923EDDE6D5868079E0535EFB480A0B26</t>
  </si>
  <si>
    <t>3392C126238B47C2E065F8163E8AA87C</t>
  </si>
  <si>
    <t>448908</t>
  </si>
  <si>
    <t>2F2FEFA114B272ADE065F8163E8AA87C</t>
  </si>
  <si>
    <t>德阳经开区三所幼儿园建设项目</t>
  </si>
  <si>
    <t>P21510600-0028</t>
  </si>
  <si>
    <t>2111-510699-04-01-403868</t>
  </si>
  <si>
    <t>2022-01-30</t>
  </si>
  <si>
    <t>项目建设总用地面积约24000.00㎡（36.00亩），总建筑面积约20400.00㎡，包括：幼儿活动用房、服务用房、附属用房，地下室建筑、配套建设室外游戏场地等；本项目为公办幼儿园，办学性质为全日制，三所幼儿园建设规模能够满足幼儿园48个班、1680名幼儿入学的教学需求；项目建设内容主要包括土建工程、安装工程、装饰装修工程及总平配套工程等，含教育设施设备购置。</t>
  </si>
  <si>
    <t>33052D35AE0E7E3DE065F8163E8AA87C</t>
  </si>
  <si>
    <t>CF7D0C1796EEFB5CE0535EFB480A85D7</t>
  </si>
  <si>
    <t>999170 成都市天府新区商业运营管理有限公司</t>
  </si>
  <si>
    <t>天新产业功能区智慧停车场及配套设施建设项目</t>
  </si>
  <si>
    <t>P25510183-0014</t>
  </si>
  <si>
    <t>2502-510183-04-01-756877</t>
  </si>
  <si>
    <t>本项目为天新产业功能区智慧停车场及配套设施建设项目，项目建设内容及规模为：项目占地面积约8亩，建设停车位约121个，充电桩约65个，建设设备用房、门卫室、公厕等配套服务用房约2000 平方米以及其他配套基础设施等。</t>
  </si>
  <si>
    <t>成都市天府新区商业运营管理有限公司</t>
  </si>
  <si>
    <t>EDA1483888870EC9E0535EFB480A4694</t>
  </si>
  <si>
    <t>334AA8539EEC5D61E065F8163E8AA87C</t>
  </si>
  <si>
    <t>999170</t>
  </si>
  <si>
    <t>334A3E2755743052E065F8163E8AA87C</t>
  </si>
  <si>
    <t>仪陇县中医医院医养结合服务能力提升项目</t>
  </si>
  <si>
    <t>P25511324-0041</t>
  </si>
  <si>
    <t>2407-511324-04-01-208705</t>
  </si>
  <si>
    <t>本项目为仪陇县中医医院医养结合服务能力提升项目，项目实施机构为仪陇县卫生健康局，项目业主为仪陇县中医医院。主要内容为：改建总建筑面积17400平方米，设置床位400张,用于提高医养结合养老服务。建设老年人用房、附属用房及配套附属设施。</t>
  </si>
  <si>
    <t>3391F69D2D077882E065F8163E8AA87C</t>
  </si>
  <si>
    <t>336FEBE282743BE2E065F8163E8AA87C</t>
  </si>
  <si>
    <t>德阳经开区城北片区老旧街区改造城市更新建设项目</t>
  </si>
  <si>
    <t>P24510600-0020</t>
  </si>
  <si>
    <t>2411-510699-04-01-480789</t>
  </si>
  <si>
    <t>项目拟改造社区服务中心约6000平方米，建设老旧街区道路525米，规划建设农贸市场约7500平方米，改建停车位800个，机动车充电桩配置80个；配套完善区域给排水工程、强弱电工程、消防工程等相关附属工程。</t>
  </si>
  <si>
    <t>337CA4A218570458E065F8163E8AA87C</t>
  </si>
  <si>
    <t>337C98C361620152E065F8163E8AA87C</t>
  </si>
  <si>
    <t>448157101 邛崃市建设投资集团有限公司</t>
  </si>
  <si>
    <t>高铁片区幼儿园建设工程</t>
  </si>
  <si>
    <t>P22510183-0018</t>
  </si>
  <si>
    <t>2211-510183-04-01-290338</t>
  </si>
  <si>
    <t>本项目占地约9亩。新建1所12班幼儿园，建筑面积约0.7万平方米。及相关配套设施。本项目建设期2023年10月至2025年12月。其中：前期工作预计2023年10月底前完成，2023年10月至2025年11月完成施工，2025年12月底完成竣工验收。</t>
  </si>
  <si>
    <t>邛崃市建设投资集团有限公司</t>
  </si>
  <si>
    <t>8DED054737046DD9981765B71A9096E</t>
  </si>
  <si>
    <t>330A4E2E6DA72A3EE065F8163E8AA87C</t>
  </si>
  <si>
    <t>448157101</t>
  </si>
  <si>
    <t>ED31362B62DEED67E0535EFB480A175C</t>
  </si>
  <si>
    <t>乐山市沙湾区城镇污水综合整治项目</t>
  </si>
  <si>
    <t>P24511111-0027</t>
  </si>
  <si>
    <t>2401-511111-04-01-403294</t>
  </si>
  <si>
    <t>包括沙湾区13个生活污水处理厂的提质增效，
并对污水处理厂覆盖范围内的污水管网约42公里进行整治，其中改
造DN1200管道约2公里，改造DN1000管道约3公里，改造DN800
管道约5公里，改造DN600管道约21公里，改造DN400管道约11公
里，并新建DN600管道约4公里；改造雨污混流点10个，涉及管网
—2—
约5公里。</t>
  </si>
  <si>
    <t>338667E759692EBEE065F8163E8AA87C</t>
  </si>
  <si>
    <t>2F5E2A19953A58A3E065F8163E8AA87C</t>
  </si>
  <si>
    <t>448129 成都青羊八线南城市建设发展有限公司</t>
  </si>
  <si>
    <t>青羊区光华8线南片区城中村改造项目</t>
  </si>
  <si>
    <t>P24510105-0008</t>
  </si>
  <si>
    <t>2402-510105-04-01-713879</t>
  </si>
  <si>
    <t>项目涉及土地约516亩，共有村民户数179户，共计约719人。新建村民安置房占地约33.82亩，总建筑面积约48556.45㎡，其中地上建筑面积33819㎡，地下建筑面积14737.45㎡，共计建设447套安置房，设置停车位135个，充电桩27个。新建配套用房总建筑面积19942.98㎡，包括R22-3社区服务中心，R22-1农贸市场。新建道路面积55935㎡，共计约2.713km，及其他配套基础设施。（该项目已纳入住建部城中村改造计划库）本项目位于青羊区万家湾 1 组、2 组，用地范围北至光华 8 线，南至武侯界，西至武侯界，东至武青路。项目与上报国家计划位置(四至范围)一致。</t>
  </si>
  <si>
    <t>11B95A9AD73D6561E06320C012AC6A74</t>
  </si>
  <si>
    <t>33556299611C4FDCE065F8163E8AA87C</t>
  </si>
  <si>
    <t>448129</t>
  </si>
  <si>
    <t>11E20C95EE3961EAE06320C012ACE25E</t>
  </si>
  <si>
    <t>广安区现代冷链仓储物流基地项目</t>
  </si>
  <si>
    <t>P25511602-0038</t>
  </si>
  <si>
    <t>2503-511602-04-01-118960</t>
  </si>
  <si>
    <t>2027-07-21</t>
  </si>
  <si>
    <t>项目总建筑面积约 85000平方米，含高标准仓储 25000 平方米，冷链仓库30000平方米，物流配送中心30000平方米（其中货物存储区10000平方米、分拣区10000平方米、装卸区5000平方米、中转区5000平方米）；建设停车位400个，配套先进智能温控系统1套、冷链运输车15辆、物流信息管理平台1套等设施设备建设。</t>
  </si>
  <si>
    <t>33A8635C115364E1E065F8163E8AA87C</t>
  </si>
  <si>
    <t>32F99768B7B42A4DE065F8163E8AA87C</t>
  </si>
  <si>
    <t>381017 成都金态合投资有限公司</t>
  </si>
  <si>
    <t>成都市温江区柳城片区老旧街区改造项目</t>
  </si>
  <si>
    <t>P25510115-0016</t>
  </si>
  <si>
    <t>2504-510115-04-01-137418</t>
  </si>
  <si>
    <t>2030-09-30</t>
  </si>
  <si>
    <t>成都市温江区柳城片区老旧街区改造项目拟改造柳城街道片区老旧街区，主要建设内容包括改造柳城街道的低效楼宇约41612平方米、改造步行街约372米、增设3处公共健身活动区，配套完善街区停车位、消防、安防及其他基础设施等。</t>
  </si>
  <si>
    <t>jth</t>
  </si>
  <si>
    <t>335D74186D7C0883E065F8163E8AA87C</t>
  </si>
  <si>
    <t>335D0483744240FFE065F8163E8AA87C</t>
  </si>
  <si>
    <t>381017</t>
  </si>
  <si>
    <t>335CAD9E04794103E065F8163E8AA87C</t>
  </si>
  <si>
    <t>成都市石室中学云龙校区项目</t>
  </si>
  <si>
    <t>P23510100-0080</t>
  </si>
  <si>
    <t>2304-510164-04-01-398148</t>
  </si>
  <si>
    <t>项目总建筑面积约110998.77平方米，其中地上建筑面积约99388.72平方米，主要包括教学及教学辅助用房建筑面积45695.55平方米、综合楼建筑面积9990.01平方米、体育综合配套建筑面积9420.35平方米、食堂建筑面积6512.05平方米、宿舍建筑面积25350.06平方米、建设项目配套设施(门卫、消控室、市政设施用房)建筑面积420.20平方米、体育场看台建筑面积200.00平方米架空运动场建筑面积1800.50平方米,地下建筑面积约11610.05平方米，其中地下车建筑面积11000.05平方米、地下机动车清洗站建筑面积150平方米、地下综合楼建筑面积310平方米、地下垃圾处理用房建筑面积150平方米。
项目主要建设内容为各建筑单体的土建工程、安装工程、装饰装修工程、总图工程等。</t>
  </si>
  <si>
    <t>336FE9DDDA4B3BE6E065F8163E8AA87C</t>
  </si>
  <si>
    <t>2F47AF6250E73577E065F8163E8AA87C</t>
  </si>
  <si>
    <t>381381 西昌安宁水务建设投资有限责任公司</t>
  </si>
  <si>
    <t>西昌市水利局</t>
  </si>
  <si>
    <t>西昌市东河水库工程</t>
  </si>
  <si>
    <t>P24513401-0024</t>
  </si>
  <si>
    <t>2019-510000-76-01-414290</t>
  </si>
  <si>
    <t>工程任务为城市供水、防洪，兼顾改善水生态环境等综合利用。多年平均供水量3850万立方米，供水人口约100万人，西昌城区防洪标准达到100年一遇。工程由水库枢纽及输水工程两部分组成。坝型为碾压混凝土重力坝，最大坝高69米，正常蓄水位1674米，总库容1149万立方米。</t>
  </si>
  <si>
    <t>西昌安宁水务建设投资有限责任公司</t>
  </si>
  <si>
    <t>B2A3684B211E4BFCE0535EFB480A510F</t>
  </si>
  <si>
    <t>33CE57F7509837CDE065F8163E8AA87C</t>
  </si>
  <si>
    <t>33C16471F9395212E065F8163E8AA87C</t>
  </si>
  <si>
    <t>渝邻国际核医学与精准转化技术创新中心建设项目</t>
  </si>
  <si>
    <t>P25511623-0017</t>
  </si>
  <si>
    <t>2503-511623-04-01-512285</t>
  </si>
  <si>
    <t>依托邻水县人民医院现有医疗资源，改造医疗科研用房5000平方米（含影像诊断中心1000㎡、病房与核医学实验室1000㎡、实验动物中心800㎡、放射性药物研发区1200㎡、临床转化研究区1000 ㎡），引进核医学、分子影像等领域博士及博士后科研团队，购置PET-CT/MRI融合成像系统、SPECT/CT设备、3.0TMRI扫描仪、放射性药物自动合成模块、小动物活体成像系统等诊疗设备30台（套），建成川东北首个“医-研-产”一体化核医学平台，为川渝两地核医学发展提供从基础研发到临床转化的全链条技术支撑，培养专业人才50人次，达到肿瘤早期诊断准确率95%、服务覆盖川渝10个区县500万人口的核心目标。</t>
  </si>
  <si>
    <t>33BF63ED7A127B39E065F8163E8AA87C</t>
  </si>
  <si>
    <t>335CAD9E13114103E065F8163E8AA87C</t>
  </si>
  <si>
    <t>宜宾市南溪区南溪街道北部城中村改造项目</t>
  </si>
  <si>
    <t>P25511522-0024</t>
  </si>
  <si>
    <t>2503-511503-04-01-803645</t>
  </si>
  <si>
    <t>拆迁城中村房屋556户，新建住宅1896套，建筑面积256000平方米，配套新建道路13623m2、绿化19343m2、垃圾收储1套、养老、托幼、助餐、日间照料2481m2、停车场57524m2、充电桩234个、便民服务设施370.81㎡、文化体育设施7套。</t>
  </si>
  <si>
    <t>33474840C3CD731BE065F8163E8AA87C</t>
  </si>
  <si>
    <t>334380CEF613616AE065F8163E8AA87C</t>
  </si>
  <si>
    <t>四川乐山沙湾经开区工业污水收集处理设施改造提升项目</t>
  </si>
  <si>
    <t>P25511111-0075</t>
  </si>
  <si>
    <t>2504-511111-04-01-522492</t>
  </si>
  <si>
    <t>该项目主要对沙湾区嘉农片区的污水处理厂基础设施进行提升改造（主要包括MBR膜池、臭氧催化氧化池、A2O生化池、污泥脱水间、曝气生物滤池等），近期处理规模为10000m3/d，远期处理规模为15000m3/d；配套建设污水管网30公里，替换治理管网接口20处，更换接户管网49.5公里，更换主管网44公里。</t>
  </si>
  <si>
    <t>336B2621235F42D1E065F8163E8AA87C</t>
  </si>
  <si>
    <t>336EDA9B70A742A7E065F8163E8AA87C</t>
  </si>
  <si>
    <t>川藏铁路引入成都枢纽天府至朝阳湖段项目</t>
  </si>
  <si>
    <t>P22510100-0182</t>
  </si>
  <si>
    <t>2206-510000-04-01-143533</t>
  </si>
  <si>
    <t>（1）新建天府站至朝阳湖站正线80.6公里。（2）新建本线至成昆铁路普兴站联络线10.1公里，至成昆铁路昆明方向联络线3.4公里。(3)全线共设天府、新津南、寿安、蒲江、朝阳湖等5座车站。结合川藏铁路雅林段可研批复，寿安综合保障基地在寿安站接轨，培训及卫生保障基地布局在车站周边，预留基础设施维修段、客车存车场、焊轨基地等段所设施布局条件。</t>
  </si>
  <si>
    <t>336D6C7CBBBD42C5E065F8163E8AA87C</t>
  </si>
  <si>
    <t>FD21BCDA3D2637FFE0535EFB480A5965</t>
  </si>
  <si>
    <t>遂宁市主城区绿色低碳公交车更新项目</t>
  </si>
  <si>
    <t>P25510900-0020</t>
  </si>
  <si>
    <t>2504-510900-04-01-660640</t>
  </si>
  <si>
    <t>报废 40 辆老旧 CNG 公交车，更新电动化公交车 40 辆，配套智能化车载设备等。报废 40 辆老旧 CNG 公交车，更新电动化公交车 40 辆，配套智能化车载设备等。报废 40 辆老旧 CNG 公交车，更新电动化公交车 40 辆，配套智能化车载设备等。</t>
  </si>
  <si>
    <t>336B2621251342D1E065F8163E8AA87C</t>
  </si>
  <si>
    <t>336B27E5C06342D3E065F8163E8AA87C</t>
  </si>
  <si>
    <t>乐山市市中区宜居宜业和美乡村建设项目（一期）</t>
  </si>
  <si>
    <t>P25511102-0060</t>
  </si>
  <si>
    <t>2504-511102-04-01-798626</t>
  </si>
  <si>
    <t>本项目主要建设内容包括：（1）现代果蔬农业融合示范园：通过土地整理、地力提升等措施，建设柑橘种植基地3800亩，地块整理7520亩、蔬菜大棚种植7000亩、蓄水池8座（用于存储、引入水源，实现节水灌溉）、田间沟渠(LxH=350x300mm)20km、果蔬生态体验园1500亩等农业融合设施。（2）农村人居环境改造：完善农村生活垃圾收转运体系，改建垃圾中转站12处，升级1500个四分类垃圾桶，乡村厕所改建3200㎡；包括农村生活污水处理，涉及规模约8500吨/天，给排水管网（DN200-DN1000）5.86公里，排水沟渠3.4公里（LⅹH=350ⅹ300mm），提升污水治理能力。</t>
  </si>
  <si>
    <t>33934E333A6410A0E065F8163E8AA87C</t>
  </si>
  <si>
    <t>336FDDFC0F9139F3E065F8163E8AA87C</t>
  </si>
  <si>
    <t>448001 泸州汇兴投资集团有限公司</t>
  </si>
  <si>
    <t>川南城际高铁泸县站站前广场及配套工程</t>
  </si>
  <si>
    <t>P20510521-0020</t>
  </si>
  <si>
    <t>2020-510521-47-01-516221</t>
  </si>
  <si>
    <t>川南城际高铁泸县站站前广场及配套工程：项目建筑面积约76800.13㎡，包含新建公交枢纽站30000平方米、客运站20000平方米、站前广场16800平方米、停车场10000平方米、地下停车场以及配套供水、排水、电力设施、供气设施等附属基础设施建设</t>
  </si>
  <si>
    <t>李轩</t>
  </si>
  <si>
    <t>F5F2AA45D37431EB16AA83E4400F4F5</t>
  </si>
  <si>
    <t>3391FB0F704A7B3AE065F8163E8AA87C</t>
  </si>
  <si>
    <t>B32ADC895835B788E0535EFB480AF25F</t>
  </si>
  <si>
    <t>333001 理县住房和城乡建设局</t>
  </si>
  <si>
    <t>理县住房和城乡建设局</t>
  </si>
  <si>
    <t>理县新建建筑垃圾转运调配厂和消纳场项目</t>
  </si>
  <si>
    <t>P25513222-0004</t>
  </si>
  <si>
    <t>2504-513222-04-01-395018</t>
  </si>
  <si>
    <t>建设设计规模为4万吨/每年:建筑垃圾无害化消纳场、建筑弃土消纳场合建，库容均为10万立方米，总库容为 20 万立方米。本项目收入来源基于项目建设内容，主要为垃圾处理收入、成品砖销售收入、建筑垃圾收集收入、废旧金属销售收入。</t>
  </si>
  <si>
    <t>何志杨</t>
  </si>
  <si>
    <t>923EDDE6D2E18079E0535EFB480A0B26</t>
  </si>
  <si>
    <t>338426CF51AE352DE065F8163E8AA87C</t>
  </si>
  <si>
    <t>3383B016DEDB7EF2E065F8163E8AA87C</t>
  </si>
  <si>
    <t>中江县玄武山体育公园建设项目</t>
  </si>
  <si>
    <t>P23510623-0033</t>
  </si>
  <si>
    <t>2311-510623-04-01-681024</t>
  </si>
  <si>
    <t>建设足球场、篮球场、排球场、乒乓球场、羽毛球场、网球场等场地约40000平方米、健身步道约8公里、健身广场约8000平方米、山地户外运动公共服务设施；配套建设生态停车场约 12000平方米、公共厕所5处等配套设施。</t>
  </si>
  <si>
    <t>336FCD6CCF3A32A3E065F8163E8AA87C</t>
  </si>
  <si>
    <t>11E1A87C834C61DAE06320C012ACB411</t>
  </si>
  <si>
    <t>南部县农村自来水提质增效工程</t>
  </si>
  <si>
    <t>P25511321-0037</t>
  </si>
  <si>
    <t>2502-511321-04-01-968248</t>
  </si>
  <si>
    <t>2027-08-15</t>
  </si>
  <si>
    <t>新建取水管道26.3公里及取水平台和泵房5座；扩建保城制水厂新增2万吨/日制水能力、大桥制水厂新增1.2万吨/日、王家制水厂新增0.6万吨/日、大坪制水厂新增0.6万吨/日；敷设供水管道升钟镇、升水镇等108.35公里；改造调节水池16座；改造升钟、升水、柳树、永红等10个场镇供水管道22公里；改造智能终端计量器具10万支；新建智慧化信息系统及配套设施。</t>
  </si>
  <si>
    <t>33F4EBE38A7B7CA4E065F8163E8AA87C</t>
  </si>
  <si>
    <t>33BEEE4FEAB04C10E065F8163E8AA87C</t>
  </si>
  <si>
    <t>326105 犍为县农业技术推广中心</t>
  </si>
  <si>
    <t>犍为县万亩天府粮仓现代农业产业园</t>
  </si>
  <si>
    <t>P25511123-0043</t>
  </si>
  <si>
    <t>2504-511123-04-01-341980</t>
  </si>
  <si>
    <t>新建及改造高标准农田10万亩，进行田块修筑、土壤改良等，并配套修建生产道路72.27km、蓄水池4口、灌溉系统及水肥一体化等基础设施；新建农事服务中心占地52.5亩，总建筑面积40500.00㎡，包括育秧中心5500.00平方米，粮食生产加工基地10000.00平方米，仓储物流中心15000.00平方米，农业综合服务站10000.00平方米</t>
  </si>
  <si>
    <t>犍为县农业技术推广中心</t>
  </si>
  <si>
    <t>330A3950701D158CE065F8163E8AA87C</t>
  </si>
  <si>
    <t>33CECD803BD567CCE065F8163E8AA87C</t>
  </si>
  <si>
    <t>326105</t>
  </si>
  <si>
    <t>33489B2552630161E065F8163E8AA87C</t>
  </si>
  <si>
    <t>江安县农村供水管网漏损治理项目</t>
  </si>
  <si>
    <t>P25511523-0027</t>
  </si>
  <si>
    <t>2504-511523-04-01-845934</t>
  </si>
  <si>
    <t>升级改造DN315PE供水管网约25千米，DN250PE供水管网约60千米，DN200PE供水管网约100千米，DN160PE供水管网约120千米,DN110PE供水管网约120千米，DN90PE供水管网约160千米，DN75PE供水管网约180千米，DN50PE供水管网约200千米，升级改造闸阀井约200座配套分区计量、智慧水务系统等。</t>
  </si>
  <si>
    <t>336B2C8742AF42CBE065F8163E8AA87C</t>
  </si>
  <si>
    <t>3358E1D3CBB272F8E065F8163E8AA87C</t>
  </si>
  <si>
    <t>眉山市彭山区水利局</t>
  </si>
  <si>
    <t>眉山天府新区农村供水管网建设工程</t>
  </si>
  <si>
    <t>P25511422-0011</t>
  </si>
  <si>
    <t>2504-511452-04-01-244762</t>
  </si>
  <si>
    <t>在眉山天府新区锦江镇、北斗镇、龙马镇、高家镇、贵平镇等乡镇农村供水管网建设145.81公里，管径为DN50-DN400.其中新建锦江镇供水管网3.99公里，管径为DN110;新建北斗龙马镇供水管网85.18公里，管径为DN50-DN400;新建高家镇供水管网 44.25 公里，管径为 DN63-DN400;新建贵平镇供水管网 12.39 公里，管径为 DN63-DN400.</t>
  </si>
  <si>
    <t>336B2414599D42D9E065F8163E8AA87C</t>
  </si>
  <si>
    <t>335F9C4505CB40F1E065F8163E8AA87C</t>
  </si>
  <si>
    <t>汉源县万头生猪养殖示范基地发展项目</t>
  </si>
  <si>
    <t>P25511823-0002</t>
  </si>
  <si>
    <t>2502-511823-04-01-620262</t>
  </si>
  <si>
    <t>在皇木镇蚂蟥坪建设养殖规模1.1万头标准化种猪场1个，在马烈乡箭竹坪建设养殖规模2.1万头标准化生猪育肥场1个，配套建设管理用房、废气处理、环保设施及粪污消纳等设施设备，完善水、电路等外部设施。配套建设的沿线道路及相关基础设施</t>
  </si>
  <si>
    <t>330B7458E0431A48E065F8163E8AA87C</t>
  </si>
  <si>
    <t>2F34DEBF82E77C1BE065F8163E8AA87C</t>
  </si>
  <si>
    <t>绵竹市再生水资源化利用建设项目</t>
  </si>
  <si>
    <t>P25510683-0009</t>
  </si>
  <si>
    <t>2504-510683-04-01-321770</t>
  </si>
  <si>
    <t>在绵竹市城市生活污水处理厂内空地新建清水池1座，建设一体化加压泵站2座，实现再生水供应规模达到4万吨/日。在污水厂与再生水用户之间沿二环路、德茂公路、玉妃路南段、文竹路、泰州路等城市干道铺设DN200-DN700管径再生水管道长度32950m，完善其他配套设施。建设内容包括再生水处理设施及再生水管道建设。</t>
  </si>
  <si>
    <t>3373657F16803220E065F8163E8AA87C</t>
  </si>
  <si>
    <t>335CF46677255B01E065F8163E8AA87C</t>
  </si>
  <si>
    <t>广安市广安区垃圾分类及垃圾收运体系建设项目</t>
  </si>
  <si>
    <t>P25511602-0051</t>
  </si>
  <si>
    <t>2503-511602-04-01-867274</t>
  </si>
  <si>
    <t>提升改造垃圾中转站4处17065平方米，改造内容包含4处压缩车间共计9813平方米、垃圾回收中心1处6638平方米及其他附属设施614平方米，配套垃圾压缩、除尘、冲洗、消杀及分类回收设备，建设渗滤液处理系统，配置垃圾清运车20辆、四分类垃圾桶6487个；垃圾转运能力120吨/日。</t>
  </si>
  <si>
    <t>336B27C55B8842D7E065F8163E8AA87C</t>
  </si>
  <si>
    <t>336B2414621E42D9E065F8163E8AA87C</t>
  </si>
  <si>
    <t>434306 攀枝花市东区人民政府炳草岗街道办事处</t>
  </si>
  <si>
    <t>攀枝花市东区紫荆山片区老旧街区改造项目</t>
  </si>
  <si>
    <t>P25510402-0027</t>
  </si>
  <si>
    <t>2504-510402-04-01-427449</t>
  </si>
  <si>
    <t>将街区现有危旧公共服务用房7200平方米改建为4000平方米托育中心及3200平方米社区养老服务中心；街区危旧立面改造约35000平方米；街区道路3200米及配套人行道、排水管网改造等；将现有公共闲置场地4000平方米改造为口袋公园、配套建设游客服务中心150平方米；改造街区停车位680个，配套建设双枪充电桩70台；街区堡坎加固800米(高度5米)；无障碍设施及消防、安防、照明等基础设施改造。</t>
  </si>
  <si>
    <t>炳草岗街办</t>
  </si>
  <si>
    <t>0F808C411022C1D1E0635EFB480A4E38</t>
  </si>
  <si>
    <t>3393AF66DA7D39DCE065F8163E8AA87C</t>
  </si>
  <si>
    <t>434306</t>
  </si>
  <si>
    <t>3388B8CA89582323E065F8163E8AA87C</t>
  </si>
  <si>
    <t>广安市广安区公园城市停车场提升改造项目</t>
  </si>
  <si>
    <t>P25511602-0014</t>
  </si>
  <si>
    <t>2503-511602-04-01-602251</t>
  </si>
  <si>
    <t>本项目对官盛湖、天星湖、渠江公园、翠屏公园等地的停车场进行改造。主要改造地上停车场16765平方米（停车位670个），地下停车场8040平方米（停车位268个）。其中，官盛湖地上改造面积4510平方米，地下改造面积8040平方米；天星湖地上改造面积3445平方米；渠江公园地上改造面积4580平方米；翠屏公园地上改造面积4230平方米。配套建设充电桩281个、智慧停车系统、道闸等其他基础设施。</t>
  </si>
  <si>
    <t>33BF2C9E486B6524E065F8163E8AA87C</t>
  </si>
  <si>
    <t>2F4A437A111E46C7E065F8163E8AA87C</t>
  </si>
  <si>
    <t>威远县智慧城市建设项目</t>
  </si>
  <si>
    <t>P20511024-0038</t>
  </si>
  <si>
    <t>2211-511024-04-01-888972</t>
  </si>
  <si>
    <t>新建智慧城市大数据平台1套、城市运行服务平台1套、城际客运信息化平台1套、数字化公共服务系统1套，对现有监控系统进行升级换代完善智慧摄像头3000余套并配套智能监控系统，布设感知设备1480余套，搭建智慧公共服务、智慧医疗信息化，提供就业、教育、安居、物流、家政、居家养老等专业性中介服务。本项目不涉及新增算力，不涉及数据中心建设。项目不涉及新增算力（数据）中心。</t>
  </si>
  <si>
    <t>本项目为续发项目，于2023年发行3000万元，2024年发行5000万元，项目不存在信息系统重复建设情况，不存在新增巨幅大屏等新形象工程。</t>
  </si>
  <si>
    <t>330445C0F1C72A49E065F8163E8AA87C</t>
  </si>
  <si>
    <t>ED3127EE76B6ED71E0535EFB480A6C20</t>
  </si>
  <si>
    <t>德阳国家级经开区物流港片区污水处理厂建设项目</t>
  </si>
  <si>
    <t>P23510600-0021</t>
  </si>
  <si>
    <t>2311-510699-04-01-856581</t>
  </si>
  <si>
    <t>2027-06-15</t>
  </si>
  <si>
    <t>新建污水处理厂1座，分两期建设，一期设计日处理规模为1万立方米/天，二期设计日处理规模为2万立方米/天，新建配套污水管网约2.5千米。新建污水处理厂1座，分两期建设，一期设计日处理规模为1万立方米/天，二期设计日处理规模为2万立方米/天，新建配套污水管网约2.5千米。</t>
  </si>
  <si>
    <t>33474A8A64B07310E065F8163E8AA87C</t>
  </si>
  <si>
    <t>11CAC24B65B56634E06320C012AC44F4</t>
  </si>
  <si>
    <t>513329</t>
  </si>
  <si>
    <t>新龙县</t>
  </si>
  <si>
    <t>360113101 新龙县文教局</t>
  </si>
  <si>
    <t>新龙县文教局</t>
  </si>
  <si>
    <t>新龙县全民健身活动中心建设项目</t>
  </si>
  <si>
    <t>P23513329-0029</t>
  </si>
  <si>
    <t>2309-513329-04-01-258306</t>
  </si>
  <si>
    <t>本项目位于新龙县吾西路西侧，占地4502.20㎡，新建全民健身中心建筑面积3766.11㎡，设篮球场1个、排球场1个、羽毛球场1个、乒乓球台8个、健身场地1个，及配套附属设施等。
本项目位于新龙县吾西路西侧，占地4502.20㎡，新建全民健身中心建筑面积3766.11㎡，设篮球场1个、排球场1个、羽毛球场1个、乒乓球台8个、健身场地1个，及配套附属设施等。</t>
  </si>
  <si>
    <t>3A7913DF95B48EB8BDFC9E149FC8F93</t>
  </si>
  <si>
    <t>338E53831C7A6E12E065F8163E8AA87C</t>
  </si>
  <si>
    <t>360113101</t>
  </si>
  <si>
    <t>104DFCA041DC8F9DE0635EFB480A6443</t>
  </si>
  <si>
    <t>乐山市市中区城市更新老旧厂区提升改造项目</t>
  </si>
  <si>
    <t>P25511102-0050</t>
  </si>
  <si>
    <t>2504-511102-04-01-949024</t>
  </si>
  <si>
    <t>对长征制药老旧厂片区和嘉州丝绸厂片区进行改造利用，改造面积约9.5万平方米；改造厂区道路8公里，环境治理约9520平方米，新建食堂、超市、员工宿舍等配套用房（不含办公功能）5800平方米，完善厂区配套雨水、污水、消防等基础设施建设。</t>
  </si>
  <si>
    <t>335CAD9E15354103E065F8163E8AA87C</t>
  </si>
  <si>
    <t>335CAD9E135F4103E065F8163E8AA87C</t>
  </si>
  <si>
    <t>324 茂县自然资源局</t>
  </si>
  <si>
    <t>茂县自然资源局</t>
  </si>
  <si>
    <t>阿坝州自然资源局</t>
  </si>
  <si>
    <t>茂县南新镇安乡村（C-04）等3宗地块收回收购存量闲置土地项目</t>
  </si>
  <si>
    <t>P25513223-0005</t>
  </si>
  <si>
    <t>2026-05-04</t>
  </si>
  <si>
    <t>本项目为茂县南新镇安乡村（C-04）等3宗地块收回收购存量闲置土地项目，收储面积合计100.96亩，总投资2695.87万元，发债利息24.2万元，发行费用13.3万元。本项目计划2025年发行专项债券2659万元，债券期限为7年。</t>
  </si>
  <si>
    <t>曹川</t>
  </si>
  <si>
    <t>E201E016C6F8D6EAE0535EFB480A673B</t>
  </si>
  <si>
    <t>33863450C8BC17F6E065F8163E8AA87C</t>
  </si>
  <si>
    <t>324</t>
  </si>
  <si>
    <t>338321E5FB17415EE065F8163E8AA87C</t>
  </si>
  <si>
    <t>999239 应急管理局</t>
  </si>
  <si>
    <t>凉山州应急管理局</t>
  </si>
  <si>
    <t>宁南县应急物资储备库建设项目</t>
  </si>
  <si>
    <t>P25513427-0004</t>
  </si>
  <si>
    <t>2501-513427-04-01-666939</t>
  </si>
  <si>
    <t>该项目总用地面积约10041平方米，新建物资仓库8351.27平方米并配套相关附属设施，新建内部道路410米、消防水池1个580立方米，配套新建围墙、地面停车位13个、充电和应急物资可视化管理系统、水电、消防等基础设施。</t>
  </si>
  <si>
    <t>应急局经办</t>
  </si>
  <si>
    <t>C1F75047965D3778E0535EFB480A8B9E</t>
  </si>
  <si>
    <t>335B238226FC19C6E065F8163E8AA87C</t>
  </si>
  <si>
    <t>999239</t>
  </si>
  <si>
    <t>2F671A1B54B3587DE065F8163E8AA87C</t>
  </si>
  <si>
    <t>盐亭县十字街老旧街区及周边基础设施改造项目</t>
  </si>
  <si>
    <t>P25510723-0020</t>
  </si>
  <si>
    <t>2503-510723-04-01-497615</t>
  </si>
  <si>
    <t xml:space="preserve">完善东街、西街约0.8公里老旧街区配套道路、绿化、消防、安防、排水等基础设施，改造管径DN400-1400的雨水管网约100米、管径DN400-600的污水管网约100米，规划停车位150个，充电桩30个，增设无障碍设施，改造宣传栏、标识标牌等其他服务设施。
		</t>
  </si>
  <si>
    <t>33704FC05A053BFFE065F8163E8AA87C</t>
  </si>
  <si>
    <t>33474C2A722A730EE065F8163E8AA87C</t>
  </si>
  <si>
    <t>自贡新能源公交车更新提升工程</t>
  </si>
  <si>
    <t>P25510300-0031</t>
  </si>
  <si>
    <t>2504-510300-04-01-207218</t>
  </si>
  <si>
    <t>为自贡市及自贡市周边群众提供较为优质的公共交通服务，进一步完善自贡区域公共交通服务功能，本工程拟采购409台长续航快充大型纯电公交车，替换全市现有运行的8年及以上或即将报废的409辆老旧非纯电公交车。项目建成后，年减少二氧化碳排放约2万吨，助力自贡市绿色公交升级，实现污染物减排目标。</t>
  </si>
  <si>
    <t>3397FBCA01330236E065F8163E8AA87C</t>
  </si>
  <si>
    <t>3395DB55C128207AE065F8163E8AA87C</t>
  </si>
  <si>
    <t>德阳市旌阳区商务局</t>
  </si>
  <si>
    <t>德阳市旌阳区现代物流园基础设施建设项目</t>
  </si>
  <si>
    <t>P25510603-0020</t>
  </si>
  <si>
    <t>2502-510603-04-01-667635</t>
  </si>
  <si>
    <t>项目占地约150亩，总建筑面积约104000.00平方米，其中：冷链物流交易中心5000平方米，速冻蔬菜食品配送分拣中心5000平方米，蔬菜食品交易中心4000平方米，智能化冷链仓库90000平方米，总容量10万吨的高低温库，配套建设10000平方米停车场，并完善园区相关配套附属基础设施。</t>
  </si>
  <si>
    <t>335F6DD1193267CDE065F8163E8AA87C</t>
  </si>
  <si>
    <t>335F0BFEB2933CACE065F8163E8AA87C</t>
  </si>
  <si>
    <t>434310301 西昌市国有资产经营管理有限责任公司</t>
  </si>
  <si>
    <t>西昌市焦家片区城中村改造项目</t>
  </si>
  <si>
    <t>P25513401-0011</t>
  </si>
  <si>
    <t>2504-513401-04-01-323819</t>
  </si>
  <si>
    <t>项目改造焦家片区7个地块，涉及拆迁改造总面积4149.26亩，均为集体土地；拆迁范围内总建筑面积409224平方米，涉及拆迁人数1416户5272人；新建安置房总建设面积547399.77平方米及相关配套工程；配套建设道路4条，总长4335米，及配套相关附属设施。</t>
  </si>
  <si>
    <t>西昌市国有资产经营管理有限责任公司</t>
  </si>
  <si>
    <t>FFDB4E509214E18A33ADA2879C23930</t>
  </si>
  <si>
    <t>3387548F4D410E9DE065F8163E8AA87C</t>
  </si>
  <si>
    <t>434310301</t>
  </si>
  <si>
    <t>33869FD65B0B4544E065F8163E8AA87C</t>
  </si>
  <si>
    <t>327003 南部县园林服务中心</t>
  </si>
  <si>
    <t>南部县灵云山AAA级旅游景区基础设施建设项目</t>
  </si>
  <si>
    <t>P22511321-0045</t>
  </si>
  <si>
    <t>2206-511321-04-01-191257</t>
  </si>
  <si>
    <t>按照国家3A级景区标准打造灵云山风景区，面积约950亩（包括桂博园），打造6000㎡游客集散中心、园艺体验馆3000㎡，新建生态停车位600个及配套充电桩150个，儿童游乐休闲区3000㎡、旅游露营地1000㎡，木屋20个，设置40个摊位点，配套服务用房6000㎡，生态廊道8km，配套景区道路，新增广告位200个，综合管网8km，旅游厕所及配套设施等。</t>
  </si>
  <si>
    <t>韩超</t>
  </si>
  <si>
    <t>50D261A85444473ADA67F0C28F22A78</t>
  </si>
  <si>
    <t>3395DFD990EB2039E065F8163E8AA87C</t>
  </si>
  <si>
    <t>327003</t>
  </si>
  <si>
    <t>E2A12C9ECB7F87E6E0535EFB480A385F</t>
  </si>
  <si>
    <t>大竹县城市更新改造-污水处理厂及管网建设项目</t>
  </si>
  <si>
    <t>P21511724-0045</t>
  </si>
  <si>
    <t>2201-511724-04-01-251170</t>
  </si>
  <si>
    <t>2024-12-29</t>
  </si>
  <si>
    <t xml:space="preserve">由大竹县住房和城乡建设局牵头，大竹县兴竹城市建设有限公司实施的大竹县城市更新改造-污水处理厂及管网建设项目的项目整体建设内容及规模为：提标改造污水处理厂日处理规模达到3万m3，配套建设管网、维修管网等配套污水设施。 </t>
  </si>
  <si>
    <t>3393FE82696D57A2E065F8163E8AA87C</t>
  </si>
  <si>
    <t>D87F0AB08BD5D180E0535EFB480AEB9A</t>
  </si>
  <si>
    <t>大邑县粮食仓储中心建设项目</t>
  </si>
  <si>
    <t>P24510129-0009</t>
  </si>
  <si>
    <t>2402-510129-04-01-104584</t>
  </si>
  <si>
    <t>新建高标准粮仓 5 栋，总仓容 5.2 万吨；同时建设一站式服务楼、业务用房、仓间罩棚、消防泵房等附属设施及总平工程。新建高标准粮仓 5 栋，总仓容 5.2 万吨；同时建设一站式服务楼、业务用房、仓间罩棚、消防泵房等附属设施及总平工程。</t>
  </si>
  <si>
    <t>33BC7B82461E3F90E065F8163E8AA87C</t>
  </si>
  <si>
    <t>11CFDB69D7A556D4E06320C012ACD959</t>
  </si>
  <si>
    <t>3391E03348E96D70E065F8163E8AA87C</t>
  </si>
  <si>
    <t>348205201 北川羌族自治县交通运输局</t>
  </si>
  <si>
    <t>北川羌族自治县交通运输局</t>
  </si>
  <si>
    <t>北川羌族自治县绿色低碳公交车更新项目</t>
  </si>
  <si>
    <t>P25510726-0042</t>
  </si>
  <si>
    <t>2504-510726-04-01-374832</t>
  </si>
  <si>
    <t>拟淘汰北川羌族自治县老旧、低效、高耗能城市燃油公交车，更新新能源公交车共计18辆，提升改造公交站台30座，配套新能源公交车充电桩14套等设施。更新后每年节约能耗37.76吨标准煤，减少二氧化碳排放量43.18吨。</t>
  </si>
  <si>
    <t>947A2E09F304586947557B8F078CBB7</t>
  </si>
  <si>
    <t>33E1A7F7C30B07B4E065F8163E8AA87C</t>
  </si>
  <si>
    <t>348205201</t>
  </si>
  <si>
    <t>33D4983CF48C6357E065F8163E8AA87C</t>
  </si>
  <si>
    <t>434325001 石棉县土地整理储备中心</t>
  </si>
  <si>
    <t>石棉县存量闲置商服用地回购项目一期</t>
  </si>
  <si>
    <t>P25511824-0002</t>
  </si>
  <si>
    <t>2026-07-14</t>
  </si>
  <si>
    <t>本项目拟收储土地2块，收回收购地块合计 399.51 亩，已纳入土地市场动态监测监管系统中的处置存量闲置土地清单。地块一202228 地块位于石棉县栗子坪乡，面积 158.92亩，地块二：202227 地块于石棉县栗子坪乡，面积240.59 亩。</t>
  </si>
  <si>
    <t>石棉县土地整理储备中心</t>
  </si>
  <si>
    <t>BA95A6FE9A744509FA361F1A6450EB9</t>
  </si>
  <si>
    <t>3304E60A3FB62A47E065F8163E8AA87C</t>
  </si>
  <si>
    <t>434325001</t>
  </si>
  <si>
    <t>2F4977F4DE566DDEE065F8163E8AA87C</t>
  </si>
  <si>
    <t>999311 南充经开置业有限公司</t>
  </si>
  <si>
    <t>南充经开化工园区保障性租赁住房项目</t>
  </si>
  <si>
    <t>P22511304-0143</t>
  </si>
  <si>
    <t>2209-511300-04-01-336095</t>
  </si>
  <si>
    <t>该项目规划用地面积约 85 亩，总建筑面积约122170 平方米，其中新建保障性租赁住房面积92020平方米，共 1414套；住宅配套服务用房、养老托幼设施、物业服务用房等建筑面积11957平方米；地下建筑面积18193平方米，主要为车库、设备用房。</t>
  </si>
  <si>
    <t>蒲文天</t>
  </si>
  <si>
    <t>33828AE6B3B80352E065F8163E8AA87C</t>
  </si>
  <si>
    <t>339A57D3460D0A61E065F8163E8AA87C</t>
  </si>
  <si>
    <t>3399F29A73B55F2FE065F8163E8AA87C</t>
  </si>
  <si>
    <t>达川区逸夫片区老旧小区改造配套基础设施建设项目</t>
  </si>
  <si>
    <t>P24511721-0019</t>
  </si>
  <si>
    <t>2411-511703-04-01-141737</t>
  </si>
  <si>
    <t>对达川区逸夫片区周边共计7个老旧小区进行改造，涉及1225户，改造面积11.5916万平方米。建设内容包括：1.改造黑化小区内道路29658平方米；电力改造12.3公里；消防管网改造8.6公里（DN150无缝钢管）；更换节能路灯259盏及配套管、线4.2公里；新增安防设备4套、绿化19236平方米等基础设施。2.增设停车位179个；新增自行车棚3个；新增汽车充电桩36个；新增电动车充电桩44个；新增全民健身活动场所3处；新增无障碍坡道及盲道4121平方米等公共服务设施。</t>
  </si>
  <si>
    <t>335586C4EA8A72F3E065F8163E8AA87C</t>
  </si>
  <si>
    <t>33474A8A63757310E065F8163E8AA87C</t>
  </si>
  <si>
    <t>宣汉县江口片区老旧小区改造配套基础设施建设项目</t>
  </si>
  <si>
    <t>P22511722-0062</t>
  </si>
  <si>
    <t>2206-511722-04-01-909961</t>
  </si>
  <si>
    <t>宣汉县江口片区老旧小区改造配套基础设施建设项目老旧小区改造820户，路面整治2600平方米，改造停车场120平方米，排水管网1100米，绿化面积150平方米，给水管网1000米，燃气管网900米及电力、通信、广电管线2600米，配套建设安防、照明灯等附属工程</t>
  </si>
  <si>
    <t>33474840D314731BE065F8163E8AA87C</t>
  </si>
  <si>
    <t>E2BBCE0954CC3467E0535EFB480A07E8</t>
  </si>
  <si>
    <t>宜宾市翠屏区天池片区城中村改造项目</t>
  </si>
  <si>
    <t>P24511502-0083</t>
  </si>
  <si>
    <t>2402-511502-04-01-384662</t>
  </si>
  <si>
    <t>该项目位于翠屏区西郊街道天柏组团片区，北至金沙江北路西段以北区域，南至金沙江区域，西临247国道区域，东达金沙江特大桥金碧路区域，片区范围约1816亩，包括拆除新建、安置房及配套基础设施等内容。改造户数约715户，约2503人。组织村民购买存量房499套，新建村民安置房屋333套合计约8.79万平方米，配套服务设施约3455平方米，其他配套设施2.7万㎡。包含机动车停车位542个、非机动车停车位843个、供水、排水、供气、安防、垃圾收储及配套基础设施。</t>
  </si>
  <si>
    <t>3395544C875B66EDE065F8163E8AA87C</t>
  </si>
  <si>
    <t>19F966665FC3520CE06320C012AC3693</t>
  </si>
  <si>
    <t>内江市东兴区607所老旧厂区改造项目</t>
  </si>
  <si>
    <t>P25511011-0027</t>
  </si>
  <si>
    <t>2501-511011-04-01-320119</t>
  </si>
  <si>
    <t>道路</t>
  </si>
  <si>
    <t>东兴区607所片区，改造东兴区607所老旧厂区配套道路22400平方米、电力通信管线入地9.2千米，绿化改造8000平方米，提升改造消防设施30处、改造太阳能路灯80盏、车辆道闸5处、厕所2处、智慧停车场1处、活动室1处，新增监控智能化设备系统1套。</t>
  </si>
  <si>
    <t>3372CC6250856E42E065F8163E8AA87C</t>
  </si>
  <si>
    <t>3372259C26642C60E065F8163E8AA87C</t>
  </si>
  <si>
    <t>999016 广安鑫鸿金穗农业发展有限公司</t>
  </si>
  <si>
    <t>广安市前锋区乡村振兴农业产业一体化发展建设项目</t>
  </si>
  <si>
    <t>P24511603-0006</t>
  </si>
  <si>
    <t>2411-511603-04-01-603605</t>
  </si>
  <si>
    <t>在前锋区观阁镇、广兴镇和代市镇等地区建设优质粮油种植基地约2.2万亩，主要以水稻、蔬菜、油菜、大豆和玉米为主，并进行土地整理约8000亩；特色产业改造提升约9000亩（含农耕文化体验区约100亩），其中：茶叶基地约8000亩、稻鱼综合种养约1000亩；建设农田水利基础设施，包括：新建生产便道约12公里，提灌站2座，灌溉管网45公里、排灌渠道15公里、蓄水池2座等设施；建设产业配套基础设施，包括：产业文化标识标牌等建设;其它基础设施建设，包括：改造农事服务站约1500平方米，农产品初加工房约5000平方米，垃圾房约80个及配套建设相关基础设施等。</t>
  </si>
  <si>
    <t>广安鑫鸿金穗农业发展有限公司</t>
  </si>
  <si>
    <t>2EDB6508FA324869E065F8163E8AA87C</t>
  </si>
  <si>
    <t>32FA2657631F2A51E065F8163E8AA87C</t>
  </si>
  <si>
    <t>999016</t>
  </si>
  <si>
    <t>2F2B152DD45E75BAE065F8163E8AA87C</t>
  </si>
  <si>
    <t>宝兴县灵关保障性租赁住房建设项目（二期）</t>
  </si>
  <si>
    <t>P23511827-0005</t>
  </si>
  <si>
    <t>2301-511827-04-01-643267</t>
  </si>
  <si>
    <t>项目占地约 21.92 亩，新建总建筑面积 59948.07平方米，其中地上面积 49495.95 平方米，地下面积 10452.12 平方米，配套建设道路、停车位、充电桩、消防和管网等。建设内容包括土建、安装、装修等。</t>
  </si>
  <si>
    <t>333101FE85251BB3E065F8163E8AA87C</t>
  </si>
  <si>
    <t>FD23C7BC5BA7B85FE0535EFB480A5EC4</t>
  </si>
  <si>
    <t>381901031 南充市国有资产投资经营有限责任公司</t>
  </si>
  <si>
    <t>智慧南充（一期）项目</t>
  </si>
  <si>
    <t>P25511300-0013</t>
  </si>
  <si>
    <t>2504-511300-04-01-464446</t>
  </si>
  <si>
    <t>市政公共服务数字平台，城市基础设施安全系统，综合性社区服务一体化创新平台各1套，健康南充信息平台1套，一体化数据资源平台，业务中台，视频融合平台，AI中台，物联网平台，数字孪生平台各1套，三类服务端口各1套，各网络间的视频安全边界6套，智慧灯杆100套，城市基础设施管理、固废循环、施工管理感知设备1套。</t>
  </si>
  <si>
    <t>南充市国有资产投资经营有限责任公司</t>
  </si>
  <si>
    <t>45158937E7549B0BF0048846BD043C2</t>
  </si>
  <si>
    <t>33D67DDF9D1816E1E065F8163E8AA87C</t>
  </si>
  <si>
    <t>381901031</t>
  </si>
  <si>
    <t>33D62B5D43BD16E7E065F8163E8AA87C</t>
  </si>
  <si>
    <t>326002 自贡市自流井区农业农村局</t>
  </si>
  <si>
    <t>自贡市自流井区农业农村局</t>
  </si>
  <si>
    <t>自贡市自流井区2025年高标准农田项目</t>
  </si>
  <si>
    <t>P25510302-0008</t>
  </si>
  <si>
    <t>2504-510302-04-01-193662</t>
  </si>
  <si>
    <t>本项目新建高标准农田2000亩，改造提升高标准农田3.7万亩。田块整治10000亩、土壤改良20000亩、灌溉排水与节水设施50km、田间道路30km、农田输配电5km、自然损毁工程修复2000亩，配套建设水肥一体化等基础设施。</t>
  </si>
  <si>
    <t>李丽</t>
  </si>
  <si>
    <t>3E071CFC2F84E8A97014EE42BB6D688</t>
  </si>
  <si>
    <t>336FE60121603BFDE065F8163E8AA87C</t>
  </si>
  <si>
    <t>326002</t>
  </si>
  <si>
    <t>336FE9C1EABA3BF2E065F8163E8AA87C</t>
  </si>
  <si>
    <t>333322003 荣县城乡建设发展服务中心</t>
  </si>
  <si>
    <t>自贡市荣县城市危旧房改造及配套基础设施建设项目</t>
  </si>
  <si>
    <t>P25510321-0011</t>
  </si>
  <si>
    <t>2412-510321-04-01-671138</t>
  </si>
  <si>
    <t>对227套D级危房约13185.98平方米进行拆除重建，新建安置房227套约27240平方米；对1044套C级危旧房进行排危改造约78222.20平方米。改造内容包含完善居住区道路面积35096平方米、给排水、电力通信管网29.01千米、消防、安防及改建停车位800个，配套双枪充电桩160个。</t>
  </si>
  <si>
    <t>吴雪丽</t>
  </si>
  <si>
    <t>336D209EABFA1784E065F8163E8AA87C</t>
  </si>
  <si>
    <t>33812DF8A1D3678CE065F8163E8AA87C</t>
  </si>
  <si>
    <t>333322003</t>
  </si>
  <si>
    <t>3380F73265625241E065F8163E8AA87C</t>
  </si>
  <si>
    <t>448002 宜宾高新城乡融合开发有限公司</t>
  </si>
  <si>
    <t>宜宾市高场及柏溪等片区乡村振兴种养殖示范项目</t>
  </si>
  <si>
    <t>P24511500-0062</t>
  </si>
  <si>
    <t>2412-511534-04-01-221045</t>
  </si>
  <si>
    <t>项目规划在宜宾高场镇、柏溪街道、菜坝镇等区域建设种养殖示范项目。主要建设内容包括：建设川南丘陵粮油作物育种和种植示范基地2000亩、特色淡水鱼养殖孵化基地约600亩；标准化蔬菜大棚示范基地200亩，配套建设初加工车间1000平方米；实施田型调整、平整及地力培肥、水肥一体化工程、排水沟渠、生产便道改造等农业基础设施建设。</t>
  </si>
  <si>
    <t>宜宾高新城乡融合开发有限公司</t>
  </si>
  <si>
    <t>2F1DD764AB8B5FCEE065F8163E8AA87C</t>
  </si>
  <si>
    <t>337EF78879247B7BE065F8163E8AA87C</t>
  </si>
  <si>
    <t>2F4AEC2DDA2B0BF0E065F8163E8AA87C</t>
  </si>
  <si>
    <t>芦山县城乡生活垃圾收集转运设施设备更新改造项目</t>
  </si>
  <si>
    <t>P25511826-0023</t>
  </si>
  <si>
    <t>2504-511826-04-01-524832</t>
  </si>
  <si>
    <t>主要建设内容：
1.对芦山县使用年限较久以及报废损坏的生活垃圾分类清扫、收运、压缩设备和环卫车辆及汽油燃烧标准落后的车辆进行新能源化更新，共计39辆。
2.新增道路清扫、洒水相关的环卫车辆10辆。
3.对城区生活垃圾中转站的处理设备进行升级改造。
4.更新以及新增不同规格垃圾桶2000个。
5.新增乡镇垃圾收集点7座、建设环保垃圾收集房15座。
6.配套相关垃圾清运收集处理设施设备。</t>
  </si>
  <si>
    <t>337D79F108F65C76E065F8163E8AA87C</t>
  </si>
  <si>
    <t>334AAFA62BEB6016E065F8163E8AA87C</t>
  </si>
  <si>
    <t>326601301 农业局机关</t>
  </si>
  <si>
    <t>广安区宜居宜业和美乡村建设项目</t>
  </si>
  <si>
    <t>P25511602-0024</t>
  </si>
  <si>
    <t>2303-511602-04-01-938402</t>
  </si>
  <si>
    <t>提质改造北部片区优质粮油基地5万亩，改扩建冷链仓储设施6600平方米，配套建设水电气及农业设施设备；改建烘干中心9座、装机量38台，日烘干能力700吨；对花桥等18个农村地区进行人居环境综合整治；改(扩)建农村公路约150公里；改造垃圾分类亭约1100个；改造污水处理设施约80套；配套节能路灯约12000盏及附属设施；提质完善标识系统；改造提升约5300户散居农房；实施厕污共治8000余户；渠道治理约30公里。</t>
  </si>
  <si>
    <t>1048727C5754BB6B85B943B5F644912</t>
  </si>
  <si>
    <t>33E09BA3BF2D24C4E065F8163E8AA87C</t>
  </si>
  <si>
    <t>326601301</t>
  </si>
  <si>
    <t>2F4B58F2BE6F385AE065F8163E8AA87C</t>
  </si>
  <si>
    <t>303117002 会理市裕粮粮油有限公司</t>
  </si>
  <si>
    <t>会理县发展改革局</t>
  </si>
  <si>
    <t>会理市粮食仓储中心建设项目</t>
  </si>
  <si>
    <t>P23513425-0002</t>
  </si>
  <si>
    <t>2310-513425-04-01-461039</t>
  </si>
  <si>
    <t>2024-12-16</t>
  </si>
  <si>
    <t>建设总仓容 2.5万吨的高标准粮食低温平房仓，项目占地面积约 27.16 亩，项目总建筑面积 8428.22 m',其中仓房设施 7032.94m，配套建设智慧粮库系统、道路、给水及排水设施、电力及照明设施、围墙、大门等相关配套附属工程。</t>
  </si>
  <si>
    <t>高原</t>
  </si>
  <si>
    <t>11B95CC511E86558E06320C012AC02A0</t>
  </si>
  <si>
    <t>3359F8700D941380E065F8163E8AA87C</t>
  </si>
  <si>
    <t>303117002</t>
  </si>
  <si>
    <t>11B916320F4B0877E06320C012AC364E</t>
  </si>
  <si>
    <t>448701702 448701702 岳池银晟文化旅游开发建设有限公司</t>
  </si>
  <si>
    <t>岳池县龙湖片区城市配电网提升工程项目</t>
  </si>
  <si>
    <t>P24511621-0024</t>
  </si>
  <si>
    <t>2412-511621-04-01-924710</t>
  </si>
  <si>
    <t>岳池县龙湖片区城市配电网提升工程项目主要建设内容和规模：在龙湖片区新建一座110千伏变电站，110千伏电力廊道及双回电力线路16公里，10千伏四回电力线路20公里；购置供配电设备等基础配套工程。项目建设期为2025年7月至2026年6月。</t>
  </si>
  <si>
    <t>岳池银晟文化旅游开发建设有限公司</t>
  </si>
  <si>
    <t>159480744385512</t>
  </si>
  <si>
    <t>33A63F5709BE7DAAE065F8163E8AA87C</t>
  </si>
  <si>
    <t>448701702</t>
  </si>
  <si>
    <t>339C41AA06284550E065F8163E8AA87C</t>
  </si>
  <si>
    <t>威远县二次供水设施及庭院供水管改造项目</t>
  </si>
  <si>
    <t>P24511024-0010</t>
  </si>
  <si>
    <t>2408-511024-04-01-721711</t>
  </si>
  <si>
    <t>对威远县城区老旧二次供水泵房及庭院供水管网进行改造，涉及用户35000余户。改造二次供水泵房及设施设备120套；改造庭院供水管网约650km，其中DN100PE管约200km、DN50PPR管约100km、DN20PPR管约350km。</t>
  </si>
  <si>
    <t>3395BF500A5913E0E065F8163E8AA87C</t>
  </si>
  <si>
    <t>2F67FC61535D13F6E065F8163E8AA87C</t>
  </si>
  <si>
    <t>211001001 中江县文化体育广播电视和旅游局</t>
  </si>
  <si>
    <t>中江县文化体育广播电视和旅游局</t>
  </si>
  <si>
    <t>中江博物馆改造提升建设项目</t>
  </si>
  <si>
    <t>P25510623-0044</t>
  </si>
  <si>
    <t>2504-510623-04-01-368760</t>
  </si>
  <si>
    <t>本项目拟对中江民俗博物馆现有馆室 6300 ㎡进行改造及配套区域功能提升。主要建设内容包含对陈列展览区主要进行整体视觉提升设计、全面改陈提升、文物保护系统设施设备更新、建设智慧博物馆数字化综合管理系统等。</t>
  </si>
  <si>
    <t>四川继光湖文旅有限公司</t>
  </si>
  <si>
    <t>901F3AEB86DF86C6E0535EFB480A1B58</t>
  </si>
  <si>
    <t>336D646054A93159E065F8163E8AA87C</t>
  </si>
  <si>
    <t>211001001</t>
  </si>
  <si>
    <t>336D6460548C3159E065F8163E8AA87C</t>
  </si>
  <si>
    <t>邻水县杨家湾、左家湾老旧街区改造城市更新建设项目</t>
  </si>
  <si>
    <t>P25511623-0019</t>
  </si>
  <si>
    <t>2502-511623-04-01-573458</t>
  </si>
  <si>
    <t>改建邻水县杨家湾、左家湾老旧街区内的给排水管网、消防、垃圾分类收集、道路等设施建设。建设内容包括提升改造老旧街区外延道路15公里、供水管网改造5000m、污水管网改造5000m、雨水管网改造5000m、社区服务站10500平方米、便民商业网点13500平方米以及其他便民设施改造、停车位改造1200个、机动车充电桩配置180个，非机动车充电设施20套、社区老旧街道改造50200平方米，配套完善区域通信、供电、公厕等相关附属工程。</t>
  </si>
  <si>
    <t>3383C5F319D507B5E065F8163E8AA87C</t>
  </si>
  <si>
    <t>336938AE54537775E065F8163E8AA87C</t>
  </si>
  <si>
    <t>北部水厂二期（5万吨）建设项目</t>
  </si>
  <si>
    <t>P25510112-0011</t>
  </si>
  <si>
    <t>2504-510112-99-01-324790</t>
  </si>
  <si>
    <t xml:space="preserve">1、在水厂预留远期用地及深度处理用地范围内新建5万m3/d净水处理单元，新建处理单元包括配水井、沉砂絮凝沉淀池、V型滤池、反冲洗泵房。2、在现状综合楼北侧（背后）预留远期用地及深度处理用地范围内新建一栋2000m2检测楼。
3、增加附属用房内设备，以满足扩建5万m3/d净水处理单元需求，主要包括新增PAC、消毒等加药设备；新增送水泵房水泵等。4、改造一期的加药设施和污泥处理设施。
</t>
  </si>
  <si>
    <t>33A05E0062007BC4E065F8163E8AA87C</t>
  </si>
  <si>
    <t>33962AA19841417DE065F8163E8AA87C</t>
  </si>
  <si>
    <t>360205 教育局</t>
  </si>
  <si>
    <t>美姑县第二中学建设项目</t>
  </si>
  <si>
    <t>P24513436-0008</t>
  </si>
  <si>
    <t>2307-513400-04-01-950254</t>
  </si>
  <si>
    <t>项目规划总用地面积42421.00㎡（合约63.65亩），规划总建筑面积43121㎡。地上计容建筑面积38189㎡，其中教学综合楼建筑面积28654㎡、学生宿舍建筑面积9417㎡（六人间260间）、大门建筑面积118㎡；地下建筑面积4932㎡（停车位125个），其中教学综合楼车库建筑面积1548㎡、大门车库建筑面积3384㎡；容积率为0.90，建筑密度为22.84%，绿地率为35.05%。主要建设内容包括土建工程、装饰装修工程、安装工程、室外附属工程等。</t>
  </si>
  <si>
    <t>7EBF510F4374DBDB3D77C574D96D8D0</t>
  </si>
  <si>
    <t>3391DEDC35EB6ED9E065F8163E8AA87C</t>
  </si>
  <si>
    <t>360205</t>
  </si>
  <si>
    <t>3369C6188971322EE065F8163E8AA87C</t>
  </si>
  <si>
    <t>壤塘县农产品批发市场及配套基础设施建设项目</t>
  </si>
  <si>
    <t>P25513230-0007</t>
  </si>
  <si>
    <t>2502-513230-04-01-927514</t>
  </si>
  <si>
    <t>项目总建设规模5387.76平方米，其中地上建筑71.48平方米，地下建筑面积5316.28平方米；地下建筑为2层，功能包含综合菜市场（负1层）、地下停车库（负2层）、基坑支护、基坑降水、外接水电、场地硬化等。</t>
  </si>
  <si>
    <t>33CC9E9ADE3676CBE065F8163E8AA87C</t>
  </si>
  <si>
    <t>2F665FD3561D5E0CE065F8163E8AA87C</t>
  </si>
  <si>
    <t>马边彝族自治县再生水厂及配套设施建设项目</t>
  </si>
  <si>
    <t>P25511133-0026</t>
  </si>
  <si>
    <t>2504-511133-04-01-197137</t>
  </si>
  <si>
    <t>项目总占地面积约8亩，采用“预处理+MBR生物处理+深度处理”工艺，建设日处理能力约6000立方米的再生水厂，并建设配套管网约15km。在各场镇排水设施现状的基础上，对排水管网设施进行完善补充，有效控制和排水对地表水和地下水造成的污染，提高环境质量，力求获得最大的社会、环境和经济效益。</t>
  </si>
  <si>
    <t>33922BD2BC580EF6E065F8163E8AA87C</t>
  </si>
  <si>
    <t>33866145A725188CE065F8163E8AA87C</t>
  </si>
  <si>
    <t>宜宾市翠屏区2025年岷月江山存量闲置土地收回收购项目</t>
  </si>
  <si>
    <t>P25511502-0091</t>
  </si>
  <si>
    <t>项目拟收回收购存量闲置土地共2宗，面积共63.70亩。计划出让土地63.70亩，其中居住用地63.70亩。项目拟收回收购存量闲置土地共2宗，面积共63.70亩。计划出让土地63.70亩，其中居住用地63.70亩。项目拟收回收购存量闲置土地共2宗，面积共63.70亩。计划出让土地63.70亩，其中居住用地63.70亩。</t>
  </si>
  <si>
    <t>335CAD9E0D554103E065F8163E8AA87C</t>
  </si>
  <si>
    <t>335D522E3F3A40F7E065F8163E8AA87C</t>
  </si>
  <si>
    <t>999715 雅安市雨城区经济信息和科技局</t>
  </si>
  <si>
    <t>雅安市雨城区发展和改革局</t>
  </si>
  <si>
    <t>雅安市雨城区高技术科创园建设项目（一期）</t>
  </si>
  <si>
    <t>P22511802-0026</t>
  </si>
  <si>
    <t>2210-511802-04-01-187180</t>
  </si>
  <si>
    <t>雅安市雨城区高技术科创园建设项目（一期）主要建设内容及规模为：总用地面积约185亩，主要建设内容为修建标准化厂房总建筑面积约5万平方米，并配套停车位120个、充电桩24个，包括给排水、电力、通讯工程等。新建及改造配套道路3.1km，宽9-36m。</t>
  </si>
  <si>
    <t>郑继磊</t>
  </si>
  <si>
    <t>E2A6836A139C7D89E0535EFB480A607B</t>
  </si>
  <si>
    <t>330A8C4FB3EE2A31E065F8163E8AA87C</t>
  </si>
  <si>
    <t>999715</t>
  </si>
  <si>
    <t>EC8D0739A85DB7E1E0535EFB480AF96C</t>
  </si>
  <si>
    <t>内江高新区2025年农村人居环境整治建设项目</t>
  </si>
  <si>
    <t>P25511000-0035</t>
  </si>
  <si>
    <t>2502-511051-04-01-149058</t>
  </si>
  <si>
    <t>项目主要建设垃圾分类亭239个，购置垃圾分类收集箱454组；建设农村聚居点污水处理设施43座，采用“预处理+厌氧生物膜池+人工湿地”的工艺，总设计处理规模1000m3/d，建设配套管网收集生活污水2处；建设美丽乡村（包括院坝硬化、房屋改造、水沟整治及道路改造等），并配套建设停车场及充电桩等（其中道路改造、停车场投资占比9.82%）。项目建成后，有效日收集处理生活污水约1000m3，惠及人口约12.17万人，已建立农户付费与财政补贴相结合的收益回收机制。</t>
  </si>
  <si>
    <t>3397E5A234E973BCE065F8163E8AA87C</t>
  </si>
  <si>
    <t>339811BAF6DB098EE065F8163E8AA87C</t>
  </si>
  <si>
    <t>涪城区2023年红星苑小区等71个老旧小区改造项目</t>
  </si>
  <si>
    <t>P22510703-0073</t>
  </si>
  <si>
    <t>2211-510703-04-01-512732</t>
  </si>
  <si>
    <t>改造涉及 71 个老旧小区，共 3811 户，改造内容包括小区屋 面防水改造约 51452 ㎡、屋顶泛水修复约 21476 ㎡、雨污水管网 改造约 13234m、围墙修复约 26894 ㎡、路面硬化黑化约 17379 ㎡、绿化修整约 3645 ㎡、楼梯间整治、更换雨落水管、门头整 治、水电气改造、外立面整治、弱电线路规整、垃圾分类改造、 增设门禁道闸、增设消防安防设施、增设路灯、增设智能充电装 置、增设养老托幼设施与便民服务设施等配套设施改造，实施小 区周边外部道路和雨污水管网等配套设施改造。</t>
  </si>
  <si>
    <t>338270048EC975FEE065F8163E8AA87C</t>
  </si>
  <si>
    <t>EDC0F0DB51D08B4FE0535EFB480A5304</t>
  </si>
  <si>
    <t>射洪市城镇仓储物流基础设施建设项目</t>
  </si>
  <si>
    <t>P23510922-0036</t>
  </si>
  <si>
    <t>2306-510922-04-01-829114</t>
  </si>
  <si>
    <t>新建中转储备库约4.5万平方米、农产品交易服务运输中心1.3万平方米，配套完善物流连接道路、智慧停车场（约60个停车位）、管网等相关基础设施建设。新建中转储备库约4.5万平方米、农产品交易服务运输中心1.3万平方米，配套完善物流连接道路、智慧停车场（约60个停车位）、管网等相关基础设施建设。</t>
  </si>
  <si>
    <t>3395E15953B01EC6E065F8163E8AA87C</t>
  </si>
  <si>
    <t>118CE7716E386BBDE06320C012AC97F1</t>
  </si>
  <si>
    <t>33335280803 自贡市城投医疗健康产业发展有限公司</t>
  </si>
  <si>
    <t>自贡市现代智慧医药仓储物流中心建设项目</t>
  </si>
  <si>
    <t>P25510300-0017</t>
  </si>
  <si>
    <t>2504-510323-04-01-300660</t>
  </si>
  <si>
    <t>项目拟改建智慧物流仓储库38500㎡及配套基础设施。建设内容：改建自动化立体库、常温库、阴凉库、冷藏库、中药库及药品分拣作业区等，建筑面积约34000㎡。改建专业冷链物流配送中心3900㎡；改建医药仓储保障及辅助用房约600㎡。配建停车位116个、充电桩30个及园区配套基础设施。配套建设智能化管理系统。</t>
  </si>
  <si>
    <t>城投医疗</t>
  </si>
  <si>
    <t>158165035825209</t>
  </si>
  <si>
    <t>337EB5564E7960A8E065F8163E8AA87C</t>
  </si>
  <si>
    <t>33335280803</t>
  </si>
  <si>
    <t>336D509259DA2669E065F8163E8AA87C</t>
  </si>
  <si>
    <t>古蔺县经济信息和科学技术局</t>
  </si>
  <si>
    <t>古蔺县煌家沟污水处理设施工程</t>
  </si>
  <si>
    <t>P22510525-0100</t>
  </si>
  <si>
    <t>2204-510525-04-01-730564</t>
  </si>
  <si>
    <t>项目占地约 36.62 亩，设计处理规模 4000m3/d（近期 2000m3/d，远期 4000m3/d）;新建污水处理设施主体辅助工程、公用工程和环保工程，敷设污水进水管网约 26 公里。项目建设规模及内容:项目占地约 36.62 亩，设计处理规模 4000m3/d（近期 2000m3/d，远期 4000m3/d）;新建污水处理设施主体辅助工程、公用工程和环保工程，敷设污水进水管网约 26 公里。</t>
  </si>
  <si>
    <t>339513FBB8C5487BE065F8163E8AA87C</t>
  </si>
  <si>
    <t>2F83A90903983650E065F8163E8AA87C</t>
  </si>
  <si>
    <t>大安区农村产业融合示范园建设项目</t>
  </si>
  <si>
    <t>P23510304-0005</t>
  </si>
  <si>
    <t>2306-510304-04-01-840123</t>
  </si>
  <si>
    <t>建设高标准农田约20000亩，立体化种养循环示范基地约10000亩、“粮-油-粮”复合种植示范基地12000亩，水稻集中育秧（育苗）基地500亩，打造全程机械化+综合农事服务基地1个，新改建加工厂房5000平方米、仓库3000平方米、烘干仓1000平方米，提升改造生产道路22千米。维修整治灌溉渠道29.5千米、管网5千米、配套建设智慧农业及大数据平台等。</t>
  </si>
  <si>
    <t>3397213A0F8F2800E065F8163E8AA87C</t>
  </si>
  <si>
    <t>FD09D68227DFC98CE0535EFB480A64FD</t>
  </si>
  <si>
    <t>攀枝花市东区东华街道、银江镇老旧小区改造项目</t>
  </si>
  <si>
    <t>P25510402-0020</t>
  </si>
  <si>
    <t>2504-510402-04-01-875571</t>
  </si>
  <si>
    <t>改造范围涉及东华街道、银江镇共计32个老旧小区，涉及居民户数6788户，总建筑面积约88.27万平方米。主要建设内容包括：外立面改造52310平方米，屋面防渗改造38300平方米，小区道路改造38000平方米及小区内部停车区域改造（增设停车位420个）、小区供排水、电力、消防、绿化改造、围墙拆除及新建、增设充电桩80个及非机动车集中充电点位、改造便民服务设施4200平方米及小区周边配套基础设施。</t>
  </si>
  <si>
    <t>337BA2AE704A61DDE065F8163E8AA87C</t>
  </si>
  <si>
    <t>33752A41FE436C93E065F8163E8AA87C</t>
  </si>
  <si>
    <t>大英经开区污水管网及污水处理设施提标升级建设项目</t>
  </si>
  <si>
    <t>P25510923-0007</t>
  </si>
  <si>
    <t>2502-510923-04-01-247007</t>
  </si>
  <si>
    <t>1.对经开区城区约20km污水管网进行检修及改造，配套道路破除恢复，监控系统等；2.对经开区污水厂处理设施进行提标建设，主要包括：更新泵站3座、更新脱泥机6台、泵房粗格栅机1台、自控及仪表、电动电器、检测仪器、氧化沟污泥回流拍门更新、老化曝气管道更新、MBR膜池建设、膜管件、膜组更新等，处理规模由10000t/d提标至15000t/d。</t>
  </si>
  <si>
    <t>3305EFA02EBD2A43E065F8163E8AA87C</t>
  </si>
  <si>
    <t>2F42824432C114AEE065F8163E8AA87C</t>
  </si>
  <si>
    <t>381718 宣汉县润民水库运营管理有限公司</t>
  </si>
  <si>
    <t>普光锂钾综合开发产业园再生水利用基础设施建设项目</t>
  </si>
  <si>
    <t>P24511722-0040</t>
  </si>
  <si>
    <t>2411-511722-04-01-337998</t>
  </si>
  <si>
    <t>新建再生水厂及应急池各1座，再生水处理规模为2.5万m3/d，应急池规模为3万m3，配套中水输水管网8km。新建再生水厂及应急池各1座，再生水处理规模为2.5万m3/d，应急池规模为3万m3，配套中水输水管网8km。</t>
  </si>
  <si>
    <t>丁一</t>
  </si>
  <si>
    <t>2F30AC9B01FB43F1E065F8163E8AA87C</t>
  </si>
  <si>
    <t>33BD76D6F9DA2914E065F8163E8AA87C</t>
  </si>
  <si>
    <t>33474840D2DB731BE065F8163E8AA87C</t>
  </si>
  <si>
    <t>广安市川渝高竹新区高滩片区城中村改造项目(二期)</t>
  </si>
  <si>
    <t>P24511600-0065</t>
  </si>
  <si>
    <t>2409-511623-04-01-548415</t>
  </si>
  <si>
    <t>本项目范围涉及拆迁改造总面积1939.35亩，其中集体土地1426.55亩，国有建设用地512.8亩，拆迁改造房屋总建筑面积约76101㎡，拆迁总户数223户，总人数707人。采用还房安置，新建安置房总建筑面积约28500平方米，约300套。</t>
  </si>
  <si>
    <t>3372247DB6EA2BFAE065F8163E8AA87C</t>
  </si>
  <si>
    <t>336FE7FF021B3BF4E065F8163E8AA87C</t>
  </si>
  <si>
    <t>广安区花桥水库灌区续建配套与现代化改造项目</t>
  </si>
  <si>
    <t>P24511602-0039</t>
  </si>
  <si>
    <t>2309-511602-04-01-168381</t>
  </si>
  <si>
    <t>对左、右干渠及三清支渠进行整治，整治渠道总长21.1km，其中明渠整治20.97km，渡槽整治0.08km，暗涵整治0.04km，改造水闸18座，改造人行桥48座，改造机耕桥1座，改造后灌面共1.42万亩。</t>
  </si>
  <si>
    <t>33F6C1ABD82048E1E065F8163E8AA87C</t>
  </si>
  <si>
    <t>335A9F9656C76772E065F8163E8AA87C</t>
  </si>
  <si>
    <t>338320C84BE14152E065F8163E8AA87C</t>
  </si>
  <si>
    <t>大竹县乡村振兴示范建设项目</t>
  </si>
  <si>
    <t>P23511724-0031</t>
  </si>
  <si>
    <t>2211-511724-04-01-389066</t>
  </si>
  <si>
    <t>农村人居环境整治包括新建及改造全县农村地区生活污水集中处理站38处、垃圾分类处置设施建设、农村厨房改造及无害化卫生厕所改造147000户以及农村聚居点环境综合提升，总共覆盖235个行政村和89个社区；稻渔种养及育种创新能力提升包括种养基地80000亩，建设农产品加工厂房30000平方米、冷库10000平方米；基础设施配套建设包括产业道路450公里、配套灌溉山坪塘360口、灌溉沟渠310公里、标识标牌等。</t>
  </si>
  <si>
    <t>33962ADE738E417BE065F8163E8AA87C</t>
  </si>
  <si>
    <t>ED806DB39B4DAA1DE0535EFB480AFD9F</t>
  </si>
  <si>
    <t>攀枝花市西区2024年江南江北片区老旧小区配套基础设施改造项目（三期）</t>
  </si>
  <si>
    <t>P24510403-0032</t>
  </si>
  <si>
    <t>2409-510403-04-01-274801</t>
  </si>
  <si>
    <t>2027-06-26</t>
  </si>
  <si>
    <t>对迎新巷小区、 干巴塘小区等10个老旧小区（ 涉及住房 4210 套、 总建筑面积 24.5 万平方米）配套基础设施进行改造， 主要包括： 1.在小区内改造排水管道9.03千米， 供水管道 4.75 千米， 道路 95290 平方米， 绿化 8000 平方米， 以及消防、 照明、 安防等基础设施； 2.在小区内改造综合服务设施 3000 平方米， 停车场 10500 平方米， 建设文化体育设施100 套， 以及车棚、 充电桩等公共服务设施； 3.在小区外改造与城市主干网衔接的通信线路入地 5.99 千米， 道路 67320 平方米等城镇配套基础设施。</t>
  </si>
  <si>
    <t>336B2C87481642CBE065F8163E8AA87C</t>
  </si>
  <si>
    <t>2F671A1B6019587DE065F8163E8AA87C</t>
  </si>
  <si>
    <t>360360003 四川省阆中中学校</t>
  </si>
  <si>
    <t>四川省阆中中学校高中部改扩建项目</t>
  </si>
  <si>
    <t>P24511381-0013</t>
  </si>
  <si>
    <t>2409-511381-04-01-944080</t>
  </si>
  <si>
    <t>主要内容：新建教学楼及附属设施等，建筑面积约10674.43 平方米；配备互联网+教育设施设备。改建古城、新城校区学生宿舍及食堂，面积约48779.44 平方米，配套相应设施设备。
预期效益：1.经济效益：本项目运营收入27164.87万元，运营成本为20083.95万元，未包含折旧摊销和利息费用的成本为6968.65万元，收入扣除未包含折旧摊销和利息费用的成本后的项目收益20196.07万元，本次项目债券发行规模9000.00万元，发行期限为20年，利率按照3.00%/年计算，项目收益是融资本息和的1.40倍，完全能够满足本项目还本付息的要求。在还款期内，本金偿还保障率均超过100%，项目本身能够达到自求平衡。
2.社会效益：（1）有效改善学校基础设施，有助于提升教学质量和效率新建教学楼能够增加教室数量，缓解因学生人数增长带来的教学空间紧张问题。同时，新教学楼在设计上可以融入现代化的教学理念，配备先进的教学设施，如智能多媒体教室、实验室等，为多样化的教学活动提供有力支持，有助于提升教学质量和效率。（2）项目的建设是优化学校宿舍环境改建学生宿舍能为学生创造更舒适、安全的居住环境。良好的宿舍条件有利于学生的身心健康，让他们在学习之余得到充分的休息，从而以更好的状态投入到学习中。这对于培养全面发展的高素质人才具有积极意义。（3）有利于吸引优质人才学校硬件设施的改善会提升学校整体竞争力，使其在师资人才市场上更具吸引力。优秀的教师更愿意在教学和生活设施完备的学校任教，这将有助于充实学校的师资力量，促进教师队伍的稳定和发展，进一步推动教育质量的提升。综上所述，本项目的实施，将会产生良好的经济效益、社会效益，推动地方经济发展和社会进步。</t>
  </si>
  <si>
    <t>阆中中学</t>
  </si>
  <si>
    <t>63C8D3216F1447890C1CDD63DD4652B</t>
  </si>
  <si>
    <t>33929697F6FB3D32E065F8163E8AA87C</t>
  </si>
  <si>
    <t>360360003</t>
  </si>
  <si>
    <t>3370C31688441874E065F8163E8AA87C</t>
  </si>
  <si>
    <t>999003 泸州市江阳区鑫南投资发展有限公司</t>
  </si>
  <si>
    <t>江阳区蓝田片区城中村改造项目</t>
  </si>
  <si>
    <t>P24510502-0006</t>
  </si>
  <si>
    <t>2407-510502-04-01-984911</t>
  </si>
  <si>
    <t>拆除安置452户，改造2102 户;配套道路15600米，道路路面修复8480米;改建社区综合服务中心 2500平方米，农贸市场2500平方米;改建停车场15000平方米，配套设置充电桩200个;改造社区休闲生活广场、垃圾用房等，并完善配套供电、消防、安防、通信等基础设施。</t>
  </si>
  <si>
    <t>鑫南公司</t>
  </si>
  <si>
    <t>269F7E9BB2FF597CE065F8163E8AA87C</t>
  </si>
  <si>
    <t>33972646EF402808E065F8163E8AA87C</t>
  </si>
  <si>
    <t>3392C5CB80FC482BE065F8163E8AA87C</t>
  </si>
  <si>
    <t>宜宾市高铁南片区城中村改造及配套基础设施建设项目（二期）</t>
  </si>
  <si>
    <t>P25511500-0023</t>
  </si>
  <si>
    <t>2504-511504-04-01-748540</t>
  </si>
  <si>
    <t>项目实施范围约3256.82亩，涉及改造户数约696户。项目四至范围为北至南二十路、南二十九路、南二十四路，南至天池大道，西至南二街，东临铁路线，主要涉及石相社区、牛洗社区、古叙社区的部分区域。项目建设内容主要包括筹集安置房768套，新建公共配套服务用房共计31000平方米；配套设置停车位920个并增设充电桩230个；新建城中村配套道路约8.657公里及其他基础设施建设。</t>
  </si>
  <si>
    <t>339214A6332B05D0E065F8163E8AA87C</t>
  </si>
  <si>
    <t>334381A05CD56172E065F8163E8AA87C</t>
  </si>
  <si>
    <t>古蔺县城区供水保障及智慧提升项目</t>
  </si>
  <si>
    <t>P24510525-0060</t>
  </si>
  <si>
    <t>2407-510525-04-01-638565</t>
  </si>
  <si>
    <t>更新改造小区二次加压设备120套，增加前置调节水箱；增加末端智能计量设施；对城区供水管网提升改造30公里；增加管网漏点、压力、流量在线监测和智能调度；改建一套2万方一体化应急供水设备及配套供水管网；新建古蔺县三水厂，设计规模4万m3/d，新建DN600净水输水管3km。新增智能监测系统，水质化验室，日常检修车辆保障。本项目预计债券发行期限为30年，可实现的运营收入主要为供水收入，预计债券存续期内可实现项目净收入为25,044.92万元，本项目的建成将改变项目区人口的饮用水条件，使得居民用水有保障，更安全，改变古蔺县居民用水现状。居民饮上清洁卫生水后，能大大降低肝炎、肠炎、痢疾等流行病的发生，为居民的身心健康提供条件和保证，减少了疾病的发生率。</t>
  </si>
  <si>
    <t>33475A3E779178B9E065F8163E8AA87C</t>
  </si>
  <si>
    <t>2F556204624754E9E065F8163E8AA87C</t>
  </si>
  <si>
    <t>327001 乐山市市中区林业局</t>
  </si>
  <si>
    <t>乐山市市中区林业局</t>
  </si>
  <si>
    <t>乐山市市中区林下经济高质量复合种植建设项目</t>
  </si>
  <si>
    <t>P25511102-0062</t>
  </si>
  <si>
    <t>2504-511102-04-01-365015</t>
  </si>
  <si>
    <t>新建林木高质量复合种植基地约1万亩（主要种植木荷、金槐、黄柏等特色林木）及200亩特色林木良种繁育基地；在本项目1万亩复合种植基地开展林下种植与养殖，其中套种茶叶5500亩、林下中药材种植（如桔梗等）3500亩、林下养殖1000亩；新建林药储存仓库4600㎡、蓄水池100座（用于存储、引入水源，实现节水灌溉）并根据品种需求差异化完善分区灌溉；建立病虫害监测网络和预警系统，定期开展药物喷洒或生物防治。</t>
  </si>
  <si>
    <t>市中区林业局经办</t>
  </si>
  <si>
    <t>2F5BD4D1ADD278A0E065F8163E8AA87C</t>
  </si>
  <si>
    <t>33732EBEF3FD1B79E065F8163E8AA87C</t>
  </si>
  <si>
    <t>327001</t>
  </si>
  <si>
    <t>3372DD7C992077F4E065F8163E8AA87C</t>
  </si>
  <si>
    <t>合江县巴蜀鱼米之乡产业融合发展项目</t>
  </si>
  <si>
    <t>P25510522-0022</t>
  </si>
  <si>
    <t>2504-510522-04-01-260744</t>
  </si>
  <si>
    <t>新建中稻再生稻示范产业集群2万亩；新建1万亩早虾生产基地，粮油生态种植示范区2万亩；改建早虾育苗基地3500㎡；维修整治灌溉沟渠39.1公里，改建3m—3.5m宽机耕路25km，改建1m—2.5m宽生产路45km等附属设施。</t>
  </si>
  <si>
    <t>3390FA1592E30EFBE065F8163E8AA87C</t>
  </si>
  <si>
    <t>33908BFC96EA606AE065F8163E8AA87C</t>
  </si>
  <si>
    <t>333331301 住建局机关</t>
  </si>
  <si>
    <t>南江县太子洞片区保障性租赁住房建设项目</t>
  </si>
  <si>
    <t>P24511922-0063</t>
  </si>
  <si>
    <t>2403-511922-04-01-635476</t>
  </si>
  <si>
    <t>2024-10-11</t>
  </si>
  <si>
    <t>2026-10-10</t>
  </si>
  <si>
    <t xml:space="preserve">新建保障性租赁住房370套(间),总建筑面积22094.45平方米，其中：地上建筑面积20671.83平方米(住宅17166.47平方米、商业面积1853.20平方米，配套用房及车库1652.16平方米),地下车库1422.62平方米，配套建设电力、天然气、供排水、道路等基础设施。
</t>
  </si>
  <si>
    <t>EB2791791CF42CC960F98D1EC2E1CB4</t>
  </si>
  <si>
    <t>33574A4B66D72BC3E065F8163E8AA87C</t>
  </si>
  <si>
    <t>1A30904FFAED6597E06320C012AC2492</t>
  </si>
  <si>
    <t>361018 射洪市人民医院</t>
  </si>
  <si>
    <t>射洪市人民医院新区医院项目</t>
  </si>
  <si>
    <t>P23510922-0049</t>
  </si>
  <si>
    <t>2310-510922-04-01-437646</t>
  </si>
  <si>
    <t>2028-08-04</t>
  </si>
  <si>
    <t>项目占地160亩，建筑面积13万平方米，其中门诊住院业务用房11万平方米，保障用房2万平方米，购置相应的设施设备，规划床位800张，并完善附属工程等。项目占地160亩，建筑面积13万平方米，其中门诊住院业务用房11万平方米，保障用房2万平方米，购置相应的设施设备，规划床位800张，并完善附属工程等。</t>
  </si>
  <si>
    <t>射洪市人民医院</t>
  </si>
  <si>
    <t>E0E0263C7B84BE3915977E624F3B9DB</t>
  </si>
  <si>
    <t>336B27C55D8842D7E065F8163E8AA87C</t>
  </si>
  <si>
    <t>361018</t>
  </si>
  <si>
    <t>11CA8C98D5426167E06320C012ACD098</t>
  </si>
  <si>
    <t>360313301 广汉市教育局</t>
  </si>
  <si>
    <t>广汉市县城学前教育“补短板”扩容项目</t>
  </si>
  <si>
    <t>P22510681-0078</t>
  </si>
  <si>
    <t>2206-510681-04-01-922148</t>
  </si>
  <si>
    <t xml:space="preserve">广汉市县城学前教育“补短板”扩容项目位于德阳市广汉市，项目包含新建及扩建7所幼儿园，总占地面积56800m2,建筑面积51200m2,包括教学、辅助用房、运动场及配套设施设备等。办园规模共计87个班，每班30人，合计新增学位2610个。				
</t>
  </si>
  <si>
    <t>BD47C0C799747A4AC9C61B2915347B8</t>
  </si>
  <si>
    <t>3356B7D7AC2E6EA7E065F8163E8AA87C</t>
  </si>
  <si>
    <t>360313301</t>
  </si>
  <si>
    <t>ED3132035DD4F0E3E0535EFB480A63AA</t>
  </si>
  <si>
    <t>巴中市恩阳区建筑垃圾及大件垃圾循环利用建设项目</t>
  </si>
  <si>
    <t>P24511903-0031</t>
  </si>
  <si>
    <t>2405-511903-04-01-330296</t>
  </si>
  <si>
    <t>新建占地面积约为16.73亩的现代处置中心（设计处理规模为 15万 t/年），主要包含原料区3279.36 平方米、筛分车间1093.12平方米、分拣车间2318.27平方米、破碎车间1994.6平方米，综合管理用房2000平方米，配置碎石机、分选机、焚烧炉等设施设备，新能源运输车辆6台。</t>
  </si>
  <si>
    <t>3305EFA084C92A43E065F8163E8AA87C</t>
  </si>
  <si>
    <t>2F6A43A2AB6F18AAE065F8163E8AA87C</t>
  </si>
  <si>
    <t>360001 雅江县教育局</t>
  </si>
  <si>
    <t>雅江县教育局</t>
  </si>
  <si>
    <t>雅江县综合体育中心建设项目</t>
  </si>
  <si>
    <t>P23513325-0014</t>
  </si>
  <si>
    <t>2211-513300-04-01-457035</t>
  </si>
  <si>
    <t>项目名称：雅江县综合体育中心建设项目。项目代码：2211-513300-04-01-457035。新建雅江县综合体育中心总建筑面积5801.33平方米，包括室内运动场、综合训练馆、室外训练场、设备用房、水电气道路等配套附属工程。</t>
  </si>
  <si>
    <t>续发项目</t>
  </si>
  <si>
    <t>FC2DE354B604386BD78A5516C5E5E5E</t>
  </si>
  <si>
    <t>33474AFC30297319E065F8163E8AA87C</t>
  </si>
  <si>
    <t>11DAC9B778884980E06320C012AC1E6E</t>
  </si>
  <si>
    <t>三台县城市污泥无害化处置设施建设项目</t>
  </si>
  <si>
    <t>P23510722-0047</t>
  </si>
  <si>
    <t>2303-510722-04-01-104934</t>
  </si>
  <si>
    <t>2025-09-14</t>
  </si>
  <si>
    <t>新建污泥处置中心1座，日处置污泥能力50t/d(以80%含水率污泥计)，包括卸料及脱水车间(含进厂污泥接收料仓、板框压滤车间、变配电间)、干化炭化车间(转鼓干化设备、炭化设备、尾气处理系统)、综合楼、初雨水收集池等构建筑物。</t>
  </si>
  <si>
    <t>338177751ED50813E065F8163E8AA87C</t>
  </si>
  <si>
    <t>3359209C224360ECE065F8163E8AA87C</t>
  </si>
  <si>
    <t>简阳市老旧街区改造提升项目（一期）</t>
  </si>
  <si>
    <t>P25510185-0020</t>
  </si>
  <si>
    <t>2504-510185-04-01-458717</t>
  </si>
  <si>
    <t>项目计划对简城、石桥、平泉老旧街区进行提升，涉及健身街、绛溪路石笋井街、利民街、棋盘路、堤坝街、前新街等街区进行提升改造，主要包括路面铺装改造约59,732.00平方米，改造污水管网33,440米、排水管网33,140.00米、给水管网29,600.00米、电力管线27,853.00米、供气管网31,625.00米、通信管线27,200.00米，并对老旧建筑进行修缮加固并对街面服务设施进行改造约24,500.00平方米，实施公服配套设施升级以及公共空间优化，同时配套建设智慧节能照明系统，广告位、停车位450个，充电桩180个等基础设施。</t>
  </si>
  <si>
    <t>337272D2FF344CE0E065F8163E8AA87C</t>
  </si>
  <si>
    <t>3372725A3DE24B2DE065F8163E8AA87C</t>
  </si>
  <si>
    <t>顺江、清江、天骄西路幼儿园改建工程</t>
  </si>
  <si>
    <t>P23510110-0029</t>
  </si>
  <si>
    <t>2312-510109-04-01-952737</t>
  </si>
  <si>
    <t>本项目为顺江、清江、天骄西路幼儿园改建工程，改建总建筑面积约13630平方米，包括新建面积约4762平方米，改造面积约8868平方米。其中：顺江幼儿园改建总建筑面积约4948平方米，包括新建面积约3010平方米，改造面积约1938平方米。清江幼儿园改建总建筑面积约3793平方米，包括新建面积约1072平方米，改造面积约2721平方米。天骄西路幼儿园改建总建筑面积约4889平方米，包括新建面积约680平方米，改造面积约4209平方米。</t>
  </si>
  <si>
    <t>3368C7452C4D4992E065F8163E8AA87C</t>
  </si>
  <si>
    <t>3344C3622534648AE065F8163E8AA87C</t>
  </si>
  <si>
    <t>501434714701 绵竹市玉泉镇机关</t>
  </si>
  <si>
    <t>绵竹市玉泉乡村振兴特色种植示范基地建设项目</t>
  </si>
  <si>
    <t>P24510683-0004</t>
  </si>
  <si>
    <t>2402-510683-04-01-852931</t>
  </si>
  <si>
    <t>建设生态粮油种植示范基地5000亩、“果园+鸡”种养循环基地2000亩、食用菌种植基地750亩、现代化蔬菜大棚1550亩；配套园区冷链冻库5000平方米、普通仓库8000 平方米、初加工厂房5000平方米、烘干区800平方米；配套建设智能灌溉渠道及管沟70公里、园区农业道路30公里、机耕道25公里、园区人居环境提升改造等；计划搬迁农户120户。</t>
  </si>
  <si>
    <t>绵竹市玉泉镇机关</t>
  </si>
  <si>
    <t>AE4BC93997941E491425FCFCB6D9709</t>
  </si>
  <si>
    <t>335B4C6DE3162EF5E065F8163E8AA87C</t>
  </si>
  <si>
    <t>501434714701</t>
  </si>
  <si>
    <t>19FC454907584826E06320C012AC9C44</t>
  </si>
  <si>
    <t>四川省向家坝灌区北总干渠一期二步工程（内江段）</t>
  </si>
  <si>
    <t>P15511028-0004</t>
  </si>
  <si>
    <t>本项目为四川省向家坝灌区北总干渠一期二步工程（以下简称“二步工程”）内江段建设，覆盖内江市隆昌市。二步工程主要新建北总干渠邱场分干渠分水洞处至渠末、江泸干渠、永兴分干渠，隆昌供水管线，刘家场等14条支渠，思坡提灌支渠、大塔提灌分支渠、孔滩提灌分支渠，龙滚滩水库充水管、马尔岩水库充水洞等；建设渠道总长度为279.63公里，其中邱场分干渠分水洞处至江泸干渠分水口17.88公里、江泸干渠43.81公里、永兴分干渠14.77公里，14条支渠、3条提灌渠及水库充水渠总长203.17公里，隆昌供水管线41.34公里，实现灌溉面积147.30万亩，渠首供水量47356万立方米。</t>
  </si>
  <si>
    <t>335CA64F4BDD3B88E065F8163E8AA87C</t>
  </si>
  <si>
    <t>335C1B5A64B80407E065F8163E8AA87C</t>
  </si>
  <si>
    <t>976976001 绵阳富乐投资有限公司</t>
  </si>
  <si>
    <t>游仙区工业和信息化局</t>
  </si>
  <si>
    <t>游仙高新技术产业园区中水回用项目</t>
  </si>
  <si>
    <t>P25510704-0022</t>
  </si>
  <si>
    <t>2504-510704-04-01-600403</t>
  </si>
  <si>
    <t>一级A达标水提升与预处理系统、COD深度净化系统、膜分离和浓缩系统、厂区附属建筑、动力及自动控制系统、自动控制检测仪表系统、厂区总平面及配套设施。本项目主要建构筑物包括各类调节池、中间水池、高密池、泵房、膜车间、臭氧发生器间、膜车间等</t>
  </si>
  <si>
    <t>绵阳富乐投资有限公司</t>
  </si>
  <si>
    <t>49F52437AD54796869DC81AEB94A7E5</t>
  </si>
  <si>
    <t>335B4C6DE5F02EF5E065F8163E8AA87C</t>
  </si>
  <si>
    <t>330519A1E7236802E065F8163E8AA87C</t>
  </si>
  <si>
    <t>江安县东城污水处理厂及配套管网建设项目</t>
  </si>
  <si>
    <t>P22511523-0115</t>
  </si>
  <si>
    <t>2111-511523-17-01-200682</t>
  </si>
  <si>
    <t>江安县东城污水处理厂及配套管网建设项目建设内容：改建污水日处理规模为1.7万m3/d东城污水处理厂1座，新建管网10.06Km，管径DN300-DN1000;改建管网15.57km，管径DN300-DN800;配套检查井、提升泵站1座等。</t>
  </si>
  <si>
    <t>33CD4F04368F457EE065F8163E8AA87C</t>
  </si>
  <si>
    <t>33884DEFB5B875EEE065F8163E8AA87C</t>
  </si>
  <si>
    <t>武胜县东城区智能停车场建设项目</t>
  </si>
  <si>
    <t>P25511622-0039</t>
  </si>
  <si>
    <t>2504-511622-04-01-897857</t>
  </si>
  <si>
    <t>项目停车场占地面积约40000平方米，增设停车位1300个；配套增设新能源充电桩220套、智能运营管理系统、安防设施等。　　　　　　　　　　　　　　　　　　　　　　　　　　　　　　　　　　　　　　　　　　　　　　　　　　　　　　　　　　　　　　　　　　　　　　　　　　　　　　　　　　　　　　　　　　　　　　　　　　　　　　　　　　　　　　　　　　　　　　　　　　　　　　　　　　　　　　　　　　　　　　　　　　　　　　　　　　　　　　　　　　</t>
  </si>
  <si>
    <t>337F4B5EEAC21F02E065F8163E8AA87C</t>
  </si>
  <si>
    <t>337F4B5EE9DB1F02E065F8163E8AA87C</t>
  </si>
  <si>
    <t>四川井研经济开发区石家桥工业园基础设施建设项目</t>
  </si>
  <si>
    <t>P25511124-0028</t>
  </si>
  <si>
    <t>2410-511124-04-01-224165</t>
  </si>
  <si>
    <t>项目规划用地约168.17亩，总建筑面积约107353.87平方米，新建园区标准化厂房约98765.56平方米，设备用房建筑面积约8588.31平方米；新建停车场约4757.57平方米；改扩建厂房约15000平米；新建配套电网、停车场、充电桩；完成场平工程、杆管线迁改、配套管网等设施设备建设；维护改造园区道路人行道、照明、管网等其他配套设施建设。</t>
  </si>
  <si>
    <t>337DB6148A467741E065F8163E8AA87C</t>
  </si>
  <si>
    <t>337055C7B5926AC2E065F8163E8AA87C</t>
  </si>
  <si>
    <t>峨眉山市农业生态系统生态价值转化建设项目</t>
  </si>
  <si>
    <t>P25511181-0007</t>
  </si>
  <si>
    <t>2502-511181-04-01-232241</t>
  </si>
  <si>
    <t>本项目的主要建设内容包含以下三个部分：
1.物质供给类生态中草药产品种植基地：新建1.8万亩川穹、1.6万亩麦冬、1.65万亩黄连中草药种植区，包括土地增肥、土壤改良，配套现代化灌溉排水系统等，实现提产增收、联农带农等目标。
2.调节服务类生态产品保持：实现农用地水源涵养80.82万立方米/年、增强土壤下渗2908万立方米/年、固持土壤1.21万吨/年、固碳释氧6301吨/年等，实现生态系统稳定优化。
3.文化服务类生态产品搭建：规划中草药采摘体验园300亩、设置中草药梯田观光休憩点12处等。</t>
  </si>
  <si>
    <t>33958B2CACB57CBEE065F8163E8AA87C</t>
  </si>
  <si>
    <t>2F3337C5AE194D14E065F8163E8AA87C</t>
  </si>
  <si>
    <t>332613601 内江市东兴区水利局</t>
  </si>
  <si>
    <t>内江市东兴区引沱入清工程</t>
  </si>
  <si>
    <t>P25511011-0034</t>
  </si>
  <si>
    <t>2504-511011-04-01-693171</t>
  </si>
  <si>
    <t>根据《水利水电工程等级划分及洪水标准》(SL252-2017)的规定，本工程属IV等。取水泵站主要建筑物级别为4级，次要建筑物级别为5级，临时建筑物级别为5级；泵站设计洪水标准为20年一遇洪水重现期，校核洪水标准为50年一遇洪水重现期。输、配水管道主要建筑物、次要建筑物及临时建筑物级别均为5级；本次新建管网47.51km，泵站3座，调节池3座。</t>
  </si>
  <si>
    <t>1BA2406C9154919A300E56F700DFC23</t>
  </si>
  <si>
    <t>339358FA3B8B02A7E065F8163E8AA87C</t>
  </si>
  <si>
    <t>332613601</t>
  </si>
  <si>
    <t>3383599706885B5EE065F8163E8AA87C</t>
  </si>
  <si>
    <t>318157 成都陆港大仓贸易有限公司</t>
  </si>
  <si>
    <t>成都市青白江区发展和改革局</t>
  </si>
  <si>
    <t>成都国际铁路港国家物流枢纽项目（一期）</t>
  </si>
  <si>
    <t>P24510113-0004</t>
  </si>
  <si>
    <t>2410-510113-04-01-376889</t>
  </si>
  <si>
    <t>项目占地面积约 308 亩，总建筑面积 218064㎡，包含新建仓容 11 万吨的粮食中转仓、仓容 32 万吨的浅圆仓、容量 7 万吨的油脂油罐，以及粮食加工车间、粮食应急保障与信息交易中心、一站式服务楼、生产配套用房、综合停车楼、公交首末站、总平工程等配套建设。</t>
  </si>
  <si>
    <t>成都陆港大仓贸易有限公司</t>
  </si>
  <si>
    <t>2F03C250B4AC4D84E065F8163E8AA87C</t>
  </si>
  <si>
    <t>33D220D3BEA14AA4E065F8163E8AA87C</t>
  </si>
  <si>
    <t>318157</t>
  </si>
  <si>
    <t>2F484EB2F97877D1E065F8163E8AA87C</t>
  </si>
  <si>
    <t>318537 旺苍县城乡建设发展有限公司</t>
  </si>
  <si>
    <t>旺苍县城西片区老旧小区改造城市更新项目</t>
  </si>
  <si>
    <t>P25510821-0019</t>
  </si>
  <si>
    <t>2504-510821-04-01-122833</t>
  </si>
  <si>
    <t>项目覆盖旺苍县嘉川片区11个老旧小区，涉及改造2665户，建筑面积204881平方米。项目包含房屋外立面排危2145.1平方米、房屋结构加固5340平方米、飞线整治41450.8米、消防设施完善、老旧水电气管网改造、雨污管网分流改造1500米、小区路面整治、监控设施改造、楼道修缮、门卫室改造、部署垃圾中转设施、改造增设停车位及充电桩等配套基础设施等。</t>
  </si>
  <si>
    <t>张滔</t>
  </si>
  <si>
    <t>26B2ED7088AC11C5E065F8163E8AA87C</t>
  </si>
  <si>
    <t>337DB17992D07572E065F8163E8AA87C</t>
  </si>
  <si>
    <t>318537</t>
  </si>
  <si>
    <t>336F56A986D07F55E065F8163E8AA87C</t>
  </si>
  <si>
    <t>广安枣山场镇老旧街区改造基础设施建设项目</t>
  </si>
  <si>
    <t>P25511600-0016</t>
  </si>
  <si>
    <t>2503-511624-04-01-809747</t>
  </si>
  <si>
    <t>2025-09-02</t>
  </si>
  <si>
    <t>改造街区面积约27300平方米，包括改造街区道路约3公里，街区两侧房屋外墙修缮、安防设施等基础设施，设置街边停车场、自行车棚等公共服务设施共8000平方米，安装48个快充充电桩。
 1.经济效益：本项目预计债券发行期限为30年，可实现的运营收入主要为停车位收入、充电桩收入等，预计债券存续期内可实现项目净收入为7968.11万元。 
 2.社会效益：项目建成后，可以改善居民生活条件、促进社会和谐稳定、带动周边经济发展。</t>
  </si>
  <si>
    <t>337D627C9B3E5522E065F8163E8AA87C</t>
  </si>
  <si>
    <t>3372FB68D9C605C2E065F8163E8AA87C</t>
  </si>
  <si>
    <t>内自同城智慧医院一体化建设项目</t>
  </si>
  <si>
    <t>P22510300-0059</t>
  </si>
  <si>
    <t>2210-510300-04-04-742982</t>
  </si>
  <si>
    <t>信息网络系统及网络节点设备和网络综合布线；5G医护移动设备；智慧医院系统终端；楼宇智能管理；智慧便民、智慧病房、智慧物流、智慧管理、智慧服务设施系统；智慧手术室；智慧安防；智能化静配中心；血透、重症、行为管理、康复、慢病、急诊、病案无纸化、CA、消毒供应、不良事件管理、随访、智慧教学、智慧放疗、智慧发药、卫生应急管理系统；科研软件；人工智能及机器人应用；连通自贡市内江市相关医疗机构的医疗协同信息系统；</t>
  </si>
  <si>
    <t>本项目是续发项目，为2023年筛选通过的项目续发，项目不涉及新建算力(数据)中心，建设内容真实，不新增隐形债务，不存在信息系统的重复建设情况，不新增巨幅大屏等新形象工程。</t>
  </si>
  <si>
    <t>337C24FFFE36511CE065F8163E8AA87C</t>
  </si>
  <si>
    <t>EC13ADA462F49C91E0535EFB480ACCFB</t>
  </si>
  <si>
    <t>318318008 南充市顺发投资集团有限公司</t>
  </si>
  <si>
    <t>南充市顺庆区农产品贸易市场建设项目</t>
  </si>
  <si>
    <t>P25511302-0028</t>
  </si>
  <si>
    <t>2504-511302-04-01-279158</t>
  </si>
  <si>
    <t>新建农产品贸易市场4处，总建筑面积约 39000㎡。主要建设内容包括新建冷库 3000㎡、恒温库1000㎡、仓储用房 8000㎡、农产品交易区27000㎡，配套建设连接道路、水电、消防、管网、停车场 5000㎡、充电桩 10 套及信息化管理系统等附属设施。</t>
  </si>
  <si>
    <t>顺发投资集团有限公司</t>
  </si>
  <si>
    <t>258605347661661BE065F8163E8AA87C</t>
  </si>
  <si>
    <t>3398A4F4306B536BE065F8163E8AA87C</t>
  </si>
  <si>
    <t>318318008</t>
  </si>
  <si>
    <t>337E176982CC1E99E065F8163E8AA87C</t>
  </si>
  <si>
    <t>天全县中医医院住院综合楼改造提升建设项目</t>
  </si>
  <si>
    <t>P25511825-0010</t>
  </si>
  <si>
    <t>2502-511825-04-01-561609</t>
  </si>
  <si>
    <t>改建房屋总建筑面积33600平方米，其中改建病房 24000平方米，包括改建病房272间，改建独立卫生间272间，改造医院ICU及手术室等；优化病区环境9600平方米等，改造院区医疗废物、废水处理设施，完善配套辅助医疗相关设施，购置配套医疗设备设施、智慧化建设等。</t>
  </si>
  <si>
    <t>330A057154C17E74E065F8163E8AA87C</t>
  </si>
  <si>
    <t>3305BD2CB8E93634E065F8163E8AA87C</t>
  </si>
  <si>
    <t>自贡市艾叶古镇历史文化街区保护提升项目</t>
  </si>
  <si>
    <t>P25510300-0012</t>
  </si>
  <si>
    <t>2504-510303-04-01-950450</t>
  </si>
  <si>
    <t>对艾叶古镇历史文化街区内部历史建筑及公有建筑修缮及抗震加固12543㎡，传统街巷立面路面改造约12000㎡；改造交互式体验区270㎡、文化遗产传承体验和公益性传承场所约6600㎡、改造旅游服务接待点4处992㎡，建设生态停车场12500㎡，保护修复艾叶古镇历史街巷配套道路约880m、古镇沿河步行道约700m，配套消防安防设施1套、防洪设施1套、管网4380m、数字化展示利用设施等附属设施设备。</t>
  </si>
  <si>
    <t>33BFA02A88701240E065F8163E8AA87C</t>
  </si>
  <si>
    <t>334048F485C506DBE065F8163E8AA87C</t>
  </si>
  <si>
    <t>中国西部锂产品集散中心</t>
  </si>
  <si>
    <t>P24510900-0110</t>
  </si>
  <si>
    <t>2405-510926-04-01-632042</t>
  </si>
  <si>
    <t>项目占地约200亩，新建50000平方米碳酸锂、氢氧化锂高标准仓库，建设20000平方米锂矿石堆场，建设30000平方米锂产品分拣、加工、包装中心，建设10000平方米锂产品商品流通中心，配套装载、包装、抑尘等设施设备</t>
  </si>
  <si>
    <t>33C06E7A73776A99E065F8163E8AA87C</t>
  </si>
  <si>
    <t>197C320525334844E06320C012AC8654</t>
  </si>
  <si>
    <t>眉山天府新区青龙锦江片区老旧街区改造项目</t>
  </si>
  <si>
    <t>P25511422-0010</t>
  </si>
  <si>
    <t>2503-511452-04-01-359447</t>
  </si>
  <si>
    <t>改造眉山天府新区青龙锦江片区的老旧街区配套基础设施等。主要改造社区服务中心36700平方米，改造提升街区公共空间约16万平方米，整治老街道路8.1公里，配套建设雨污管网约52公里，改造地面公共停车位500个及配建150个充电桩等基础配套设施。</t>
  </si>
  <si>
    <t>3358E1D3CBC072F8E065F8163E8AA87C</t>
  </si>
  <si>
    <t>33474A8A6AA97310E065F8163E8AA87C</t>
  </si>
  <si>
    <t>318112104 德昌县恒信砂石开发有限责任公司</t>
  </si>
  <si>
    <t>德昌县绿色再生资源利用建设项目</t>
  </si>
  <si>
    <t>P25513424-0001</t>
  </si>
  <si>
    <t>2410-513424-04-01-605753</t>
  </si>
  <si>
    <t>本项目主要针对德昌县建筑垃圾（包括工程渣土、废弃混凝土、钢筋材料等）进行回收和加工处理。新建回收站点及加工车间约10278.23㎡（计容面积20556.46㎡，层高超过8米，双倍计容）；新建再生资源绿色分拣中心约1234.07㎡；新建再生资源绿色包装中心约30.56㎡；新建高低压配电房约120.00㎡，道路及场地硬化及其附属配套工程和生产设备购置。本项目拟建一个规模为年产量260万吨（时产800吨）再生骨料的生产厂区。</t>
  </si>
  <si>
    <t>德昌县恒信砂石开发有限责任公司</t>
  </si>
  <si>
    <t>37F85C2DF7D41DD89498BB0B0509C56</t>
  </si>
  <si>
    <t>336FEB81DBB83BEAE065F8163E8AA87C</t>
  </si>
  <si>
    <t>318112104</t>
  </si>
  <si>
    <t>2F441731E8463C04E065F8163E8AA87C</t>
  </si>
  <si>
    <t>锦屏镇现代农业科技产业园一期（提灌及配套设施建设项目）项目</t>
  </si>
  <si>
    <t>P24511529-0045</t>
  </si>
  <si>
    <t>2404-511529-04-01-654022</t>
  </si>
  <si>
    <t>2025-02-15</t>
  </si>
  <si>
    <t>建设提灌站2个,配套新建蓄水池2口，山坪塘2个，配套管道12000米及电力设备等相关设施。项目建成后，覆盖灌溉面积6万亩，覆盖共和、锦屏等5个村，受益人数达2万人。建设提灌站2个,配套新建蓄水池2口，山坪塘2个，配套管道12000米及电力设备等相关设施。项目建成后，覆盖灌溉面积6万亩，覆盖共和、锦屏等5个村，受益人数达2万人。</t>
  </si>
  <si>
    <t>33CE851BFD0449E4E065F8163E8AA87C</t>
  </si>
  <si>
    <t>2F1CC8727F7D79B1E065F8163E8AA87C</t>
  </si>
  <si>
    <t>成都高新区城中村改造项目</t>
  </si>
  <si>
    <t>P24510110-0017</t>
  </si>
  <si>
    <t>2401-510109-04-01-596598</t>
  </si>
  <si>
    <t>项目实施范围约971.72亩，包含4个片区，涉及6095户，共计16525人，筹集安置房11680套。其中中和玉津片区四至范围为：府河以东，中和大道三段以北，仁和路以西；中和劲松片区四至范围为：名著司南以南，新程大道以北，中德英伦联邦J区以西，雅和南一路以东；中和凯泉冶金片区四至范围为：梓州大道以东，吉龙路以北，军安卫士花园以南，应龙北三路西侧；合作晨风片区四至范围为：天河路及西芯大道东侧，百草路以西。项目建设内容为：建设安置房总建筑面积约106.948万平方米；新改建城中村内配套道路约8.085公里；新建城中村内配套公共服务设施5处，总建筑面积34339.59平方米；及其他基础设施建设。</t>
  </si>
  <si>
    <t>3354C87A545A0C88E065F8163E8AA87C</t>
  </si>
  <si>
    <t>3346601EA3FF1269E065F8163E8AA87C</t>
  </si>
  <si>
    <t>攀枝花市城市公交车更新及配套服务设施完善项目</t>
  </si>
  <si>
    <t>P24510400-0034</t>
  </si>
  <si>
    <t>2405-510400-04-01-400721</t>
  </si>
  <si>
    <t>项目主要建设内容和规模为：淘汰国三、国四标准的传统燃油城市公交车332台，购置更新城市电动公交车392余台，配建充电桩200余桩及充电服务设施，预计可实现年度节约运营成本30%左右，减少碳排放量7万吨左右。</t>
  </si>
  <si>
    <t>33C5BAB979691F06E065F8163E8AA87C</t>
  </si>
  <si>
    <t>339CF08FB7061FBAE065F8163E8AA87C</t>
  </si>
  <si>
    <t>326001 沐川县农业农村局</t>
  </si>
  <si>
    <t>乐山市沐川县2025-2027年高标准农田建设项目</t>
  </si>
  <si>
    <t>P25511129-0017</t>
  </si>
  <si>
    <t>2504-511129-04-01-745721</t>
  </si>
  <si>
    <t>新建高标准农田1万亩，改造提升5万亩，包含土地平整、田地型调整、土壤改良、高效节水灌溉等；配套建设小型灌排泵站 28 座、整治山坪塘 36 座、新建蓄水池 9200 立方米、引水干渠 126 公里、农渠 134 公里 、生产便道及其他田间道（机械下田通道）等相关工程。</t>
  </si>
  <si>
    <t>336CDC3BE7BB7AA0E065F8163E8AA87C</t>
  </si>
  <si>
    <t>335CAD9E194E4103E065F8163E8AA87C</t>
  </si>
  <si>
    <t>西昌市川兴新农村城乡融合建设项目</t>
  </si>
  <si>
    <t>P20513401-0039</t>
  </si>
  <si>
    <t>2020-513401-47-01-506241</t>
  </si>
  <si>
    <t>本项目主要建设内容为西昌市川兴城中村棚户区改造三期项目用地范围内的住宅部分，住宅建筑面积87265.18 ㎡，包括土建工程、装饰装修工程、安装工程及配电设备设施工程。本项目主要建设内容为西昌市川兴城中村棚户区改造三期项目用地范围内的住宅部分，住宅建筑面积87265.18 ㎡，包括土建工程、装饰装修工程、安装工程及配电设备设施工程。</t>
  </si>
  <si>
    <t>334A4FDAFBA53796E065F8163E8AA87C</t>
  </si>
  <si>
    <t>2F6808863E2E1DDCE065F8163E8AA87C</t>
  </si>
  <si>
    <t>434459001 都江堰紫气东来城市管理有限责任公司</t>
  </si>
  <si>
    <t>都江堰市古城区老旧小区改造项目</t>
  </si>
  <si>
    <t>P25510181-0020</t>
  </si>
  <si>
    <t>2504-510181-04-01-137747</t>
  </si>
  <si>
    <t>本项目针对都江堰市龙池商城片区进行老旧小区改造，主要改造龙池商住城、井福公寓等老旧小区及周边道路 24000 平方米，垃圾分类站 3 处，消防设施 2 处，安防设施 1 处，强电弱电下地共计 2500 米、社区综合服务共计 800 平方米、改造雨水管网约 5000 米，污水管网约 6650 米，燃气管道 4000 米，停车位划线共计300 个。同时配套社区便民服务设施，新增移动便利店及广告位等公共服务设施。</t>
  </si>
  <si>
    <t>贾鸣</t>
  </si>
  <si>
    <t>33558A5623475F72E065F8163E8AA87C</t>
  </si>
  <si>
    <t>335D581AFE370804E065F8163E8AA87C</t>
  </si>
  <si>
    <t>434459001</t>
  </si>
  <si>
    <t>335D38053AEC7AFDE065F8163E8AA87C</t>
  </si>
  <si>
    <t>成都万兴环保发电厂三期项目</t>
  </si>
  <si>
    <t>P22510100-0202</t>
  </si>
  <si>
    <t>2112-510100-99-01-468915</t>
  </si>
  <si>
    <t>建设规模:处理生活垃5100t/d(6x850t/d)，污泥协同处理规模为800t/d(含水80%)，厨余垃圾处理规模为800t/d。
主要建设内容:建6条850t/d生活垃圾焚烧线，配3台额定 55MW 凝汽式汽轮发电机组，设置9套污泥干干化系统;建设厂区配套用房、厂区总图工程、红线外市政配套工程等。</t>
  </si>
  <si>
    <t>335586C4E56372F3E065F8163E8AA87C</t>
  </si>
  <si>
    <t>2F6DE1138D4E2467E065F8163E8AA87C</t>
  </si>
  <si>
    <t>大巴山富硒种业科技园项目</t>
  </si>
  <si>
    <t>P23511781-0061</t>
  </si>
  <si>
    <t>2307-511781-04-01-897486</t>
  </si>
  <si>
    <t>1.新建富硒良种选育研究院、富硒农产品检测（储备）中心房24954.72㎡；2.新建秦巴山区珍稀野生中药材研究中心12000.00㎡；3.新建中国硒元素科技研发中心21000.00㎡；4.新建富硒产品科技创新与集成示范基地57772.74㎡，科技成果孵化中心21000㎡，全产业链配套智能运营冷链物流中心12432.07㎡，配套地下停车场、废弃资源利用及污染防治处理基础设施等；5.新建富硒产品展示交流中心15946.79㎡。</t>
  </si>
  <si>
    <t>33474C2A8918730EE065F8163E8AA87C</t>
  </si>
  <si>
    <t>11C68D0BDECB0969E06320C012ACB2DA</t>
  </si>
  <si>
    <t>米易县城镇污水处理项目</t>
  </si>
  <si>
    <t>P24510421-0009</t>
  </si>
  <si>
    <t>2404-510421-04-01-955913</t>
  </si>
  <si>
    <t>新建600m3/d污水处理站1座，占地面积1200平方米，配套建设污水主管网及支管网24公里；改造城镇污水主管网及支管网17公里并配套更新管网附属设施。 新建600m3/d污水处理站1座，占地面积1200平方米，配套建设污水主管网及支管网24公里；改造城镇污水主管网及支管网17公里并配套更新管网附属设施。</t>
  </si>
  <si>
    <t>339341C4FC6E0AA2E065F8163E8AA87C</t>
  </si>
  <si>
    <t>1CB402D7B0322D0CE065F8163E8AA87C</t>
  </si>
  <si>
    <t>318131108 青神县工业投资有限公司</t>
  </si>
  <si>
    <t>青神县智慧城市基础设施建设项目</t>
  </si>
  <si>
    <t>P23511425-0005</t>
  </si>
  <si>
    <t>2305-511425-04-04-974796</t>
  </si>
  <si>
    <t>建设以1+4架构为核心的智慧城市体系，打造1个数字基础底座，拓展4大领域应用场景。具体内容为：1个数字基础底座，含业务中枢、技术中枢、AI中枢、城市信息模型平台等5类软件平台各1套。4大应用场景：一是智慧教育，含教师智能教学系统、智慧课堂等14个系统各1套；二是智慧医疗，建设医疗标准一体化管理系统、基层人工智能辅助诊疗系统等9个系统各1套；三是智慧工业，建设工业赋能平台、产业提升平台、智改数转公共服务平台等4个软件平台各1套；四是智慧文旅，建设文旅和生活服务平台、非遗文化产业创意平台等5个软件平台各1套。配套约1万套各类智慧设备等（本项目不涉及新增算力）。</t>
  </si>
  <si>
    <t>青神县工业投资有限公司</t>
  </si>
  <si>
    <t>D007C528CCFEE829E0535EFB480A921C</t>
  </si>
  <si>
    <t>33AAB1A0EDB05A37E065F8163E8AA87C</t>
  </si>
  <si>
    <t>318131108</t>
  </si>
  <si>
    <t>FD206CCF5A853A60E0535EFB480A6AAD</t>
  </si>
  <si>
    <t>360217001 教育局机关</t>
  </si>
  <si>
    <t>夹江中学提标升级建设项目</t>
  </si>
  <si>
    <t>P25511126-0033</t>
  </si>
  <si>
    <t>2504-511126-04-01-852095</t>
  </si>
  <si>
    <t>建设内容：提标升级改造教学楼、学生宿舍和食堂约25000平方米，新建篮球场4个、羽毛球场6个、排球场3个，共计2800平方米；购置设施设备等。
本项目实施后为学生营造一个良好的学习生活环境，促进教育的稳步发展，提高教育教学质量，提高学校的整体办学水平。项目计划提标改造教学及辅助用房 25000 平方米及其他基础配
套设施。</t>
  </si>
  <si>
    <t>47BA8D014C94DDEA17C9C7A354043AA</t>
  </si>
  <si>
    <t>3359CB1BD85B0874E065F8163E8AA87C</t>
  </si>
  <si>
    <t>3348D53177621B15E065F8163E8AA87C</t>
  </si>
  <si>
    <t>德阳市旌阳区柏隆片区农村人居环境综合整治项目</t>
  </si>
  <si>
    <t>P25510603-0006</t>
  </si>
  <si>
    <t>2412-510603-04-01-630072</t>
  </si>
  <si>
    <t>本项目为对德阳市旌阳区柏隆镇辖属7个行政村（社区）进行人居环境综合整治改造，建设内容为：村庄环境综合治理涉及1600户；农村生活污水综合治理建设排污管网总长20.5公里，污水处理站1座，总处理规模1000立方米/日；建设垃圾处理站1个，配套垃圾收集亭及垃圾转运设备；农村无害化户厕改造224个，新建公厕4座；新建及改造停车场4800平方米，约160个停车位；村道改造10公里；少量美丽新农村建设及片区乡村公共空间提升等。</t>
  </si>
  <si>
    <t>3369B2915C962790E065F8163E8AA87C</t>
  </si>
  <si>
    <t>2F40F0C0A8436CD6E065F8163E8AA87C</t>
  </si>
  <si>
    <t>2025年涪城区立山公寓等68个老旧小区改造项目</t>
  </si>
  <si>
    <t>P25510703-0036</t>
  </si>
  <si>
    <t>2412-510703-04-01-194407</t>
  </si>
  <si>
    <t>2025年涪城区立山公寓等68个老旧小区改造项目。项目建设地址：涪城区城区。改造范围涉及立山公寓等68个老旧小区，共4981户。改造内容包括小区内建筑屋面约96953㎡，楼道及梯间改造，建筑外立面改造等工程。</t>
  </si>
  <si>
    <t>335B42FE181D2A83E065F8163E8AA87C</t>
  </si>
  <si>
    <t>33462710B6487AF0E065F8163E8AA87C</t>
  </si>
  <si>
    <t>434217 筠连县绿城环境工程有限责任公司</t>
  </si>
  <si>
    <t>筠连县经济商务信息化和科学技术局</t>
  </si>
  <si>
    <t>筠连县建筑垃圾资源化利用项目</t>
  </si>
  <si>
    <t>P24511527-0035</t>
  </si>
  <si>
    <t>2411-511527-04-01-670863</t>
  </si>
  <si>
    <t>050511</t>
  </si>
  <si>
    <t>废弃物资源化利用和处置</t>
  </si>
  <si>
    <t>项目占地面积约 50 亩,建设年处置建筑垃圾约 20 万吨的回收利用项目，其中建设预处理车间 7000 平方米、分拣车间 7000 平方米、破碎筛分车间 4000 平方米、回收利用车间 4000 平方米等，同时购置进料、破碎、筛分、输送、除尘等设备。</t>
  </si>
  <si>
    <t>筠连县绿城环境工程有限责任公司</t>
  </si>
  <si>
    <t>EC0FD7FB519C26B1E0535EFB480AE4D4</t>
  </si>
  <si>
    <t>336FEBE296A73BE2E065F8163E8AA87C</t>
  </si>
  <si>
    <t>434217</t>
  </si>
  <si>
    <t>336FE7FF13733BF4E065F8163E8AA87C</t>
  </si>
  <si>
    <t>古蔺县建筑垃圾再生综合利用项目</t>
  </si>
  <si>
    <t>P25510525-0047</t>
  </si>
  <si>
    <t>2504-510525-04-01-818826</t>
  </si>
  <si>
    <t>该项目总占地面积达地8380平方米，建筑面积为2875平方米。处理中心内设有建筑面积1875平方米的建筑垃圾处理厂房，其宽敞的空间长75米、宽25米、高12米，以及1000平方米的制砖厂房，长40米、宽25米、高15米，为高效处理提供了有力保障。此外，室外堆场及道路面积共计5505平方米，确保物流畅通。项目配备标准化的建筑垃圾分选生产线和制砖生产线相关设备，整体设计以达到每小时100吨的处理量为目标，实现建筑垃圾的高效资源化利用，为环保事业贡献力量。1.经济效益：本项目预计债券发行期限为20年，可实现的运营收入主要为资源化产品销售收入及建筑垃圾处置收入等，预计债券存续期内可实现项目净收入为25181.26万元。 2.社会效益：项目建成后，可以避免建筑垃圾填埋场的扩大和数量的增加，从而减少了土地占用以及土地的污染，对环境保护有了积极的作用。</t>
  </si>
  <si>
    <t>330A4E2E80142A3EE065F8163E8AA87C</t>
  </si>
  <si>
    <t>330445C0FC1A2A49E065F8163E8AA87C</t>
  </si>
  <si>
    <t>雨城区市政供水配套设施扩建项目</t>
  </si>
  <si>
    <t>P25511800-0022</t>
  </si>
  <si>
    <t>2504-511800-04-01-204115</t>
  </si>
  <si>
    <t>新建给水管道总长约51694m，其中DN150管道长约12445.5m；DN200管道长约12743.5m；DN300管道长约13265m； DN400管道长约7200m；DN500管道长约680m；DN700管道长约3730m；DN800管道长约1630m，管材采用球墨铸铁管，过河段管道采用焊接钢管。 新建加压泵站2座：北郊加压泵站5000m3/d，大兴二台地加压泵站8000m3/d。雨城区南郊、北郊片区户表改造3971户，新建二供水设备8处。</t>
  </si>
  <si>
    <t>33934CEAC9D0029AE065F8163E8AA87C</t>
  </si>
  <si>
    <t>3392B4C16A9C4A8FE065F8163E8AA87C</t>
  </si>
  <si>
    <t>318536104 旺苍县旅游建设发展有限公司</t>
  </si>
  <si>
    <t>旺苍县治城片区及马家渡片区老旧小区改造项目</t>
  </si>
  <si>
    <t>P25510821-0017</t>
  </si>
  <si>
    <t>2504-510821-04-01-200956</t>
  </si>
  <si>
    <t>本项目涉及治城片区及马家渡片区等20个老旧小区，84栋建筑，1978户，老旧小区既有总建筑面积165758㎡，改造内容主要包括屋顶及外立面防水改造、单元楼道改造、管线整理、大门及门卫室翻新、宣传文化栏安装、垃圾收集设施更新、消防设施完善、停车场及室外总平基础配套服务设施建设等。</t>
  </si>
  <si>
    <t>李双双</t>
  </si>
  <si>
    <t>26B31D66AE023BD2E065F8163E8AA87C</t>
  </si>
  <si>
    <t>3370AEF7C60D0FADE065F8163E8AA87C</t>
  </si>
  <si>
    <t>318536104</t>
  </si>
  <si>
    <t>336DA9F7ACF05054E065F8163E8AA87C</t>
  </si>
  <si>
    <t>渝昆高铁泸州东站站前广场及配套工程</t>
  </si>
  <si>
    <t>P20510521-0021</t>
  </si>
  <si>
    <t>2020-510521-54-01-502850</t>
  </si>
  <si>
    <t>2021-11-29</t>
  </si>
  <si>
    <t>渝昆高铁泸州东站站前广场及配套工程：项目占地面积约732.80亩，项目建筑面积约131000.21㎡。包括高铁公交换乘枢纽区，其中公交首末站2000.00㎡，公共客运站15000.00㎡；高铁配套地下停车库42000.21㎡；新建站前广场以及配套供水、排水、电力设施、供气设施等附属基础设施建设</t>
  </si>
  <si>
    <t>339214A6340905D0E065F8163E8AA87C</t>
  </si>
  <si>
    <t>B32AD7D9ACDCB78EE0535EFB480ACBBD</t>
  </si>
  <si>
    <t>大邑县老城区老旧小区改造项目（一期）</t>
  </si>
  <si>
    <t>P25510129-0011</t>
  </si>
  <si>
    <t>2503-510129-04-01-981816</t>
  </si>
  <si>
    <t>2029-09-22</t>
  </si>
  <si>
    <t>对晋原街道、青霞街道老旧小区的排水设施、小区内道路、围墙、照明工程、安防工程、楼道、外连道路等设施进行改造提升。项目覆盖13个社区、113个老旧小区，涉及楼栋199栋，涉及居民4278户，房屋建筑面积约499544平方米。改造内容:安全类包含安防系统90套及消防设施改造，基础类包含排水管道约3.53万米，小区内道路及外连道路改造约15.5万平方米，照明工程包含感应灯3600盏，应急灯7800盏，庭院灯250盏，楼道、屋面防水约5.28万平方米、建筑外墙及102座门卫改造等；完善类包含围墙改造约2.78万米，小区入口改造，机动车位改造1500个（充电桩120个），非机动车棚7300㎡等；提升类包括公共设施改造，配置休闲座椅400把、加装广告栏960个及其他设施等。</t>
  </si>
  <si>
    <t>335CB7F5637146ABE065F8163E8AA87C</t>
  </si>
  <si>
    <t>335C3DF5A162137CE065F8163E8AA87C</t>
  </si>
  <si>
    <t>332332 色达县水利局</t>
  </si>
  <si>
    <t>色达县水利局</t>
  </si>
  <si>
    <t>色达县色柯水库工程</t>
  </si>
  <si>
    <t>P23513333-0008</t>
  </si>
  <si>
    <t>2306-513300-04-01-328507</t>
  </si>
  <si>
    <t>新建库容123.14万立方米IV等小（1）型水库一座，引水干管19076米及大坝、溢洪道、取（放空）水设施等附属设施。工程建成后，新增灌面1.21万亩，改善灌面0.5万亩，解决色柯镇6个村的供水问题。</t>
  </si>
  <si>
    <t>李俊刚</t>
  </si>
  <si>
    <t>7BC60CF0F985ECB1E0535EFB480A370E</t>
  </si>
  <si>
    <t>337DB6148BA57741E065F8163E8AA87C</t>
  </si>
  <si>
    <t>332332</t>
  </si>
  <si>
    <t>332E5A0241BA1008E065F8163E8AA87C</t>
  </si>
  <si>
    <t>335AAD1682CE6C6AE065F8163E8AA87C</t>
  </si>
  <si>
    <t>广元市西城片区供水管网及设施提升工程</t>
  </si>
  <si>
    <t>P22510800-0004</t>
  </si>
  <si>
    <t>2201-510800-17-01-767443</t>
  </si>
  <si>
    <t>对广元市西城片区供水主管、老旧小区庭院支管及二次供水设施进行改造，（1）改造城市供水主管网，本次改造供水管网主管，总长度约16.00km。（2）老旧小区整改，改造老旧小区户表约1.8万户、小区庭院管道约140km及配套二次供水设备等。</t>
  </si>
  <si>
    <t>3345E52EA1B9608BE065F8163E8AA87C</t>
  </si>
  <si>
    <t>D7E10F5C1B254A68E0535EFB480A037E</t>
  </si>
  <si>
    <t>327183 色达县林业和草原局</t>
  </si>
  <si>
    <t>色达县林业和草原局</t>
  </si>
  <si>
    <t>甘孜藏族自治州林业和草原局</t>
  </si>
  <si>
    <t>色达县色塘林场林下中药材（羌活）产业项目</t>
  </si>
  <si>
    <t>P23513333-0005</t>
  </si>
  <si>
    <t>2307-513333-04-01-199002</t>
  </si>
  <si>
    <t>主要内容： 
（1）林下中药材种植基地：主要包括林下羌活种植2500亩、新建网围栏18.10千米，设立宣传牌1座；
（2）中药材初加工站：包括建设中药材初加工及仓储库房600平米，晒场1200平米，围墙200米，大门1扇以及配套设备购置。
本项目建设期为2025年6月至2027年5月。 
预期效益： 
1.经济效益：本项目预计债券发行期限为10年，可实现的运营收入主要为羌活种植收入、加工及仓储库房出租收入、晒场出租收入等，预计债券存续期内可实现项目净收入为1.38亿元。
2.社会效益：项目的实施，有利于推动色达县林业产业高质量发展，进一步优化森林生态空间布局、提高林地综合利用效率、提升林业综合效益，不仅是建设更加美丽的色达的实际行动，也是巩固脱贫攻坚成果，推动乡村振兴的实践要求。</t>
  </si>
  <si>
    <t>杨小鸿</t>
  </si>
  <si>
    <t>9B33E90403B70651E0535EFB480A385A</t>
  </si>
  <si>
    <t>32E2391FBDF0719BE065F8163E8AA87C</t>
  </si>
  <si>
    <t>327183</t>
  </si>
  <si>
    <t>11D24F61E2C30F09E06320C012AC1CF6</t>
  </si>
  <si>
    <t>大竹县幸福煌歌老旧街区改造项目</t>
  </si>
  <si>
    <t>P25511724-0017</t>
  </si>
  <si>
    <t>2412-511724-04-01-640326</t>
  </si>
  <si>
    <t>本项目改造范围涉及地面积约217729平方米，主要内容为：煌歌片区老旧街区改造、建筑外墙清理及改造，并对老旧照明灯具更新升级，新建新能源汽车充电桩82个，设置扫码付费非机动充电桩868个、广告租赁位1590个、扫码付费快递柜86处、扫码付费自助取水机210个等附属设施。</t>
  </si>
  <si>
    <t>33D46E9803504F2FE065F8163E8AA87C</t>
  </si>
  <si>
    <t>3358AC5BF771409BE065F8163E8AA87C</t>
  </si>
  <si>
    <t>旌阳区2025年现代农业产业园区建设项目</t>
  </si>
  <si>
    <t>P24510603-0010</t>
  </si>
  <si>
    <t>2405-510603-04-01-679500</t>
  </si>
  <si>
    <t>项目计划对旌阳区国家现代农业产业园实现提档升级，包括稻油基地提升改造（旌阳区现代粮油产业园提升3000亩、建设水稻育秧基地20亩）；推动智慧农业建设（蔬菜智慧大田20000亩，配备智能监测系统、灌溉系统和病虫害防控等设备，修建薄膜温室大棚建设100亩）；完善提升现代农业产业园供应链（原址修建仓储厂房6000㎡、打造优质稻米品牌加工基地5000㎡、农产品速冻蔬菜加工厂房10000㎡、配送分拣中心5000㎡、秸秆综合利用加工车间厂房7000㎡）；打造农业科技创新平台（改造智慧农机具，购置风干设备、加工设备、传输设备等设备）；农业灌溉沟渠17.3公里、提档升级园区产业道路20公里及园区基础设施。</t>
  </si>
  <si>
    <t>33934E333ADB10A0E065F8163E8AA87C</t>
  </si>
  <si>
    <t>197BC67D85844842E06320C012AC93D7</t>
  </si>
  <si>
    <t>333117101 高县住房和城乡建设局</t>
  </si>
  <si>
    <t>高县县城老旧小区改造项目</t>
  </si>
  <si>
    <t>P20511525-0103</t>
  </si>
  <si>
    <t>2020-511525-47-01-509026</t>
  </si>
  <si>
    <t>2022-05-11</t>
  </si>
  <si>
    <t>2025-12-08</t>
  </si>
  <si>
    <t>本项目主要对26个老旧小区进行改造，主要建设内容及规模为：外墙面瓷砖脱落整治178000㎡；新安装路灯1586盏及配套电缆线；新增消防栓133个；排污管道15.9km；楼顶防水防渗整治159600㎡；老旧、破损人行道铺设透水混凝土63450㎡；路面硬化123958㎡及停车场改造3542个；增设健身器材26套；增设电瓶车集中停放点52处、充电桩354个、快递柜26个、自动贩卖机26个；加装电梯300部；新建物业用房、社区养老中心、托幼中心、日间照料中心等，总计23130㎡。涉及老旧小区住户总计8735户。</t>
  </si>
  <si>
    <t>陈晓兵</t>
  </si>
  <si>
    <t>DDEF4F4C49F459483B5103FB36CAE4E</t>
  </si>
  <si>
    <t>3347D431A5C92DC7E065F8163E8AA87C</t>
  </si>
  <si>
    <t>B28A3C1EBFAC77B5E0535EFB480A083F</t>
  </si>
  <si>
    <t>什邡市低空特色经济装备制造产业园项目</t>
  </si>
  <si>
    <t>P24510682-0006</t>
  </si>
  <si>
    <t>2406-510682-04-01-721286</t>
  </si>
  <si>
    <t>新建工业园区厂房39万平方米，配套1万平方米停车场，配套建设供水、供电、消防、管网、停车场等园区基础设施。新建工业园区厂房39万平方米，配套1万平方米停车场，配套建设供水、供电、消防、管网、停车场等园区基础设施。</t>
  </si>
  <si>
    <t>335A38C8259D3BE9E065F8163E8AA87C</t>
  </si>
  <si>
    <t>197BD2B3148E4838E06320C012ACFFA1</t>
  </si>
  <si>
    <t>304001 龙马潭区商务局</t>
  </si>
  <si>
    <t>龙马潭区商务局</t>
  </si>
  <si>
    <t>西南商贸物流园基础设施建设项目</t>
  </si>
  <si>
    <t>P22510504-0026</t>
  </si>
  <si>
    <t>2206-510504-04-01-627799</t>
  </si>
  <si>
    <t>总占地面积约153亩，规划总建筑面积约10万平米，包括物流仓储用房、分拣中心等，同时完成园区配套停车场、道路管网等附属设施建设。总占地面积约153亩，规划总建筑面积约10万平米，包括物流仓储用房、分拣中心等，同时完成园区配套停车场、道路管网等附属设施建设。</t>
  </si>
  <si>
    <t>龙马潭区商务局经办</t>
  </si>
  <si>
    <t>9243ADC21498C0C7E0535EFB480A5C4C</t>
  </si>
  <si>
    <t>33433B7A0ACE4339E065F8163E8AA87C</t>
  </si>
  <si>
    <t>E2AACF18F6C2233DE0535EFB480AA224</t>
  </si>
  <si>
    <t>岳池县智慧教育新型基础设施建设项目</t>
  </si>
  <si>
    <t>P25511621-0028</t>
  </si>
  <si>
    <t>2503-511621-04-01-915670</t>
  </si>
  <si>
    <t>对全县77所学校进行智慧教育改造升级，服务师生约2.7万名，主要内容包括改造229套数字化实验教学系统及设施、30套AI校园安全风险感知预警系统；县级教学质量诊断监测平台、校级考试管理平台、课后服务管理平台、个性化学习系统、AI综合服务平台、AI智能媒资系统等相关智慧系统；本项目不涉及新增算力（数据）中心。</t>
  </si>
  <si>
    <t>岳池发展建设集团有限公司</t>
  </si>
  <si>
    <t>本项目为新增项目，不存在信息系统重复建设情况，不存在新增巨幅大屏等新形象工程。</t>
  </si>
  <si>
    <t>33E0740D24DC073BE065F8163E8AA87C</t>
  </si>
  <si>
    <t>336D646053DE3159E065F8163E8AA87C</t>
  </si>
  <si>
    <t>西昌市安宁水厂建设项目</t>
  </si>
  <si>
    <t>P22513401-0009</t>
  </si>
  <si>
    <t>2209-513401-04-01-576517</t>
  </si>
  <si>
    <t xml:space="preserve">1.取水及输水管道工程：（1）新建取水泵站一座，土建按二期总规模20万m3/d建设，设备按一期规模10万m3/d安装；（2）泵站原水管道按二期一次性敷设2根，采用DN1200钢管，壁厚12mm，单根长度约500m；（3）引调水取水原水输水管道按二期一次性敷设1根DN1200球墨铸铁管，长度约500米。2.水厂新建工程：本次新建一期供水规模为10万m3/d的水厂构筑物，预留二期10万m3/d的发展用地。3.供水管网工程：本次新建供水管网总长度2.2km，采用DN1200钢管，壁厚12mm。
</t>
  </si>
  <si>
    <t>33482BA01A7154DAE065F8163E8AA87C</t>
  </si>
  <si>
    <t>11B9C51082706E8BE06320C012ACA039</t>
  </si>
  <si>
    <t>遂宁市安居区场镇污水处理厂及附属配套设施改造项目</t>
  </si>
  <si>
    <t>P22510904-0044</t>
  </si>
  <si>
    <t>2208-510904-04-01-117416</t>
  </si>
  <si>
    <t>项目对安居区东禅镇等15个场镇污水处理厂，污水管网78.6公里,雨污合流管网23.8公里等配套附属设施进行改造。包括路面恢复，病灶污水管网检修，配套监控系统、灯杆广告位、雨水篦子、污水井防坠落网等。项目对安居区东禅镇等15个场镇污水处理厂，污水管网78.6公里,雨污合流管网23.8公里等配套附属设施进行改造。包括路面恢复，病灶污水管网检修，配套监控系统、灯杆广告位、雨水篦子、污水井防坠落网等。</t>
  </si>
  <si>
    <t>334B7E54224C366EE065F8163E8AA87C</t>
  </si>
  <si>
    <t>ECF0705875CC8B2BE0535EFB480A4FBF</t>
  </si>
  <si>
    <t>南充临江新区西充先进制造真空产业园基础设施建设项目</t>
  </si>
  <si>
    <t>P22511325-0008</t>
  </si>
  <si>
    <t>2201-511325-04-01-359667</t>
  </si>
  <si>
    <t>该项目规划用地面积350亩，项目总建筑面积约220000平方米，其中：新建成约60000平方米产业孵化大楼、约140000平方米标准化厂房及建成其他配套建筑面积约20000平方米，并建设道路等附属设施。</t>
  </si>
  <si>
    <t>33922DD6F6E10EDEE065F8163E8AA87C</t>
  </si>
  <si>
    <t>D846CF224CD9553DE0535EFB480A0783</t>
  </si>
  <si>
    <t>318105102 成都交子现代都市工业发展有限公司</t>
  </si>
  <si>
    <t>金牛区数据局</t>
  </si>
  <si>
    <t>金牛区智慧医疗信息化建设项目</t>
  </si>
  <si>
    <t>P24510106-0033</t>
  </si>
  <si>
    <t>2406-510106-89-01-823595</t>
  </si>
  <si>
    <t>谋划“145＋N”健康金牛蓝图，建设1个数字健康大脑，平台逐步达到区域互联互通四级甲等、五级乙等建设要求；做好机制保障体系、信息标准体系、运行管理体系、安全保障体系4套保障体系；构建“助医”“辅政”“惠民”“助卫”“兴产”5个能力中心，建设N个应用场景；构建健康医疗一朵云、健康医疗一张网、信息安全系统、密码应用系统等。围绕区属医院，建设院内软件系统及配套设置；建设基层软件系统，覆盖区属社区卫生服务中心。本项目为续发项目，2024年9月新建开工，2024年获批专项债券3000万元。本项目不涉及新增算力（数据）中心，不存在信息系统重复建设情况，不存在新增巨幅大屏等形象工程。</t>
  </si>
  <si>
    <t>成都交子现代都市工业发展有限公司</t>
  </si>
  <si>
    <t>159945586693229</t>
  </si>
  <si>
    <t>33E6F545AA963706E065F8163E8AA87C</t>
  </si>
  <si>
    <t>318105102</t>
  </si>
  <si>
    <t>197BC67DCC964842E06320C012AC93D7</t>
  </si>
  <si>
    <t>北川污泥无害化处理和资源化利用建设项目</t>
  </si>
  <si>
    <t>P25510726-0011</t>
  </si>
  <si>
    <t>2501-510726-04-01-978560</t>
  </si>
  <si>
    <t xml:space="preserve"> 建设年处理约6万吨污泥资源化再生利用处理厂，建设面积约8亩。建设厂房、污泥存储区、原材料堆放区、机械设备停放区等;建设泥浆处理系统、配料搅拌系统、压制系统、软件控制系统、水处理系统等1套。其中 ：厂房建筑面积 2200 平方米 ，污泥存储区建筑面 积 960 平方米 ，原材料堆放区建筑面积 960 平方米 ，机械设备停放区建筑面积680 平方米 ，均采用框架结构。</t>
  </si>
  <si>
    <t>331E0BDD66AB3ABDE065F8163E8AA87C</t>
  </si>
  <si>
    <t>2F442317558531CEE065F8163E8AA87C</t>
  </si>
  <si>
    <t>999003 自贡市西城建设有限责任公司</t>
  </si>
  <si>
    <t>贡井区停车场建设项目(一期)</t>
  </si>
  <si>
    <t>P23510303-0068</t>
  </si>
  <si>
    <t>2304-510303-04-01-191703</t>
  </si>
  <si>
    <t>贡井区停车场建设项目(一期)建设内容：项目总建设面积约90074㎡,共提供2934个停车位，其中新建13个停车场73074㎡、改扩建1个停车场17000㎡，配套智能充电桩550个、智慧停车云系统、智能监控与安防系统等其他基础设施。</t>
  </si>
  <si>
    <t>自贡市西城建设有限责任公司</t>
  </si>
  <si>
    <t>FF1341D733FE3B07E0535EFB480A4A30</t>
  </si>
  <si>
    <t>3395561CDE3866F1E065F8163E8AA87C</t>
  </si>
  <si>
    <t>33474A234B577317E065F8163E8AA87C</t>
  </si>
  <si>
    <t>攀枝花市东区大渡口街道老旧小区改造项目</t>
  </si>
  <si>
    <t>P25510402-0019</t>
  </si>
  <si>
    <t>2504-510402-04-01-622468</t>
  </si>
  <si>
    <t>改造范围涉及大渡口街道大渡口街社区、东方红社区、光明社区等23个老旧小区，涉及居民户数7293户，总建筑面积约68.57万平方米。主要建设内容包括：屋面防渗改造33200平方米，外立面改造47600平方米，小区道路改造42300平方米（增设道路停车位400个）、小区供排水、电力、消防、绿化改造、围墙拆除及新建、增设充电桩80个及非机动车集中充电点位、便民服务设施改造3800平方米及小区周边配套基础设施。</t>
  </si>
  <si>
    <t>337BA2AE6FB861DDE065F8163E8AA87C</t>
  </si>
  <si>
    <t>3374A831AFF52F16E065F8163E8AA87C</t>
  </si>
  <si>
    <t>乐山嘉州港区市中区片区水运综合能力提升项目</t>
  </si>
  <si>
    <t>P25511102-0035</t>
  </si>
  <si>
    <t>2503-511102-04-01-860699</t>
  </si>
  <si>
    <t>乐山嘉州港区市中区片区水运综合能力提升项目，主要建设内容为客运码头建设、水运航道建设、道路连接线建设。包含码头水工结构、附属设施、港池疏浚、客运船舶购置、岸电及停车场，航道整治、航标配布、信息化，码头连接线道路工程等。</t>
  </si>
  <si>
    <t>3398512278092642E065F8163E8AA87C</t>
  </si>
  <si>
    <t>33098D7CE38D4F09E065F8163E8AA87C</t>
  </si>
  <si>
    <t>叙州区赵场街道普和东侧城中村改造配套基础设施项目</t>
  </si>
  <si>
    <t>P24511521-0116</t>
  </si>
  <si>
    <t>2411-511504-04-01-270212</t>
  </si>
  <si>
    <t>项目实施范围约656.7亩，涉及户数650户，共2600人。项目四至范围为北至规划六街，南至规划五街，东至规划三路，西至南二街。具体建设内容包括新建配套公共服务设施总建筑面积50000平方米（包含养老托育等服务设施用房7000平方米、便民服务设施用房3500平方米、其他公服设施27500平方米、地下停车场12000平方米（含停车位319个并配置80个充电桩））；新建城中村配套道路约2公里、慢行系统约0.6公里及其他基础设施建设。（叙州区赵场街道普和东侧城中村改造项目已纳入住建部城中村改造计划库）</t>
  </si>
  <si>
    <t>32E2391FBD81719BE065F8163E8AA87C</t>
  </si>
  <si>
    <t>2F45CA10FCBA6D81E065F8163E8AA87C</t>
  </si>
  <si>
    <t>乐山市犍为县农村电网改造提升工程(一期）</t>
  </si>
  <si>
    <t>P25511123-0002</t>
  </si>
  <si>
    <t>2502-511123-04-01-218956</t>
  </si>
  <si>
    <t>本项目拟新建10KV线路57.732千米，380V及以下线路1301.969千米；新建电力台区334台/50.295MVA以及配套电力设施设备等。本项目拟新建10KV线路57.732千米，380V及以下线路1301.969千米；新建电力台区334台/50.295MVA以及配套电力设施设备等。本项目拟新建10KV线路57.732千米，380V及以下线路1301.969千米；新建电力台区334台/50.295MVA以及配套电力设施设备等。本项目拟新建10KV线路57.732千米，380V及以下线路1301.969千米；新建电力台区334台/50.295MVA以及配套电力设施设备等。</t>
  </si>
  <si>
    <t>3305EFA036FA2A43E065F8163E8AA87C</t>
  </si>
  <si>
    <t>2F3187FC7BE01E3BE065F8163E8AA87C</t>
  </si>
  <si>
    <t>360004 四川省射洪市职业中专学校</t>
  </si>
  <si>
    <t>射洪市教育和体育局</t>
  </si>
  <si>
    <t>四川省射洪市职业中专学校产教融合建设项目</t>
  </si>
  <si>
    <t>P21510922-0010</t>
  </si>
  <si>
    <t>2110-510922-04-01-142752</t>
  </si>
  <si>
    <t>新建实训基地13200平方米、生产实训技能演示基地2000平方米及附属工程；改造提升实训演示基地23000平方米；购置实训设施设备等。新建实训基地13200平方米、生产实训技能演示基地2000平方米及附属工程；改造提升实训演示基地23000平方米；购置实训设施设备等。</t>
  </si>
  <si>
    <t>王熙</t>
  </si>
  <si>
    <t>5429F4624F74118A20BACBCAD9AB2E2</t>
  </si>
  <si>
    <t>33474AFC16DD7319E065F8163E8AA87C</t>
  </si>
  <si>
    <t>360004</t>
  </si>
  <si>
    <t>CED8E133439F889CE0535EFB480AF069</t>
  </si>
  <si>
    <t>泸州泸天化化工园区污水处理厂提标改造项目</t>
  </si>
  <si>
    <t>P25510503-0019</t>
  </si>
  <si>
    <t>2406-510503-04-01-754551</t>
  </si>
  <si>
    <t>对泸州泸天化化工园区污水处理厂提标改造项目，提升污水处理工艺，升级现有污水处理装置及设备，日处理规模达到12000m3/d，改建DN400-800污水管网约20km。对泸州泸天化化工园区污水处理厂提标改造项目，提升污水处理工艺，升级现有污水处理装置及设备，日处理规模达到12000m3/d，改建DN400-800污水管网约20km。</t>
  </si>
  <si>
    <t>33765917C9986960E065F8163E8AA87C</t>
  </si>
  <si>
    <t>33601267F5A72BB2E065F8163E8AA87C</t>
  </si>
  <si>
    <t>绵阳经济技术开发区科技创新和新型工业化局</t>
  </si>
  <si>
    <t>经开区松垭工业污水处理厂及配套管网建设项目</t>
  </si>
  <si>
    <t>P22510703-0111</t>
  </si>
  <si>
    <t>2210-510796-04-01-701276</t>
  </si>
  <si>
    <t>建设总规模1.0万m3/d，配套管网约15km。其中污水处理厂分期实施，一期实施0.2万m3/d，建设配套管网约15km。
项目计划开工日期为2024年11月18日，计划竣工日期为2026年11月18日。</t>
  </si>
  <si>
    <t>3324EE45E5C21BC1E065F8163E8AA87C</t>
  </si>
  <si>
    <t>2F422CBAB03B70E8E065F8163E8AA87C</t>
  </si>
  <si>
    <t>348203004 峨边彝族自治县交通建设有限公司</t>
  </si>
  <si>
    <t>峨边彝族自治县应急管理局</t>
  </si>
  <si>
    <t>四川省乐山市峨边彝族自治县应急物资仓储物流基础设施建设项目</t>
  </si>
  <si>
    <t>P23511132-0020</t>
  </si>
  <si>
    <t>2312-511132-04-01-220589</t>
  </si>
  <si>
    <t>项目占地面积约45亩，总建筑面积约10400㎡,其中主要包括新建县级应急保障仓储用房约6000㎡,改建毛坪片区应急保障仓储用房约400㎡,改建大堡片区应急障仓储用房约400㎡,改建黑竹沟片区应急保障仓储用房约400㎡,改建9个乡镇及20个村32个应急保障仓储用房共约3200㎡,同步配套建设相关设施设备等。</t>
  </si>
  <si>
    <t>11B7224ABE233176E06320C012AC2305</t>
  </si>
  <si>
    <t>3387548F4DAC0E9DE065F8163E8AA87C</t>
  </si>
  <si>
    <t>348203004</t>
  </si>
  <si>
    <t>11B959B46C60656DE06320C012ACD31E</t>
  </si>
  <si>
    <t>985001 古蔺县川南建设发展有限公司</t>
  </si>
  <si>
    <t>古蔺县东部片区物流园区建设项目</t>
  </si>
  <si>
    <t>P25510525-0067</t>
  </si>
  <si>
    <t>2504-510525-04-01-346474</t>
  </si>
  <si>
    <t>古蔺县东部片区物流园区占地面积约65亩，总建筑面积为55000㎡，主要建设内容为物流仓库30000㎡，分拣仓库10000㎡，配套服务用房15000㎡，并设置停车位200个，快充充电桩50个，配套完善基地内道路、电力、供排水等附属设施。</t>
  </si>
  <si>
    <t>川南公司经办</t>
  </si>
  <si>
    <t>2F1D722DCC635FC8E065F8163E8AA87C</t>
  </si>
  <si>
    <t>337C281B04B652E0E065F8163E8AA87C</t>
  </si>
  <si>
    <t>985001</t>
  </si>
  <si>
    <t>3372CC6253F36E42E065F8163E8AA87C</t>
  </si>
  <si>
    <t>381381 峨眉山产投供应链管理集团有限公司</t>
  </si>
  <si>
    <t>峨眉山市大宗产品资源配置枢纽物流园区建设项目</t>
  </si>
  <si>
    <t>P25511181-0059</t>
  </si>
  <si>
    <t>2504-511181-04-01-978298</t>
  </si>
  <si>
    <t>2028-07-25</t>
  </si>
  <si>
    <t>本项目拟整合乐山区域"岩盐-磷矿-钒钛-建材"四大优势矿产集群，形成成渝地区双城经济圈西向矿产品流通的核心支点。依托成昆铁路燕岗站铁路货场，规划占地约500亩的大宗产品公铁联运型智慧物流枢纽。设置多式联运核心区：包括货物堆场和高标准仓库10.28万㎡、自动化中转仓库2.95万㎡、短驳运输车辆停靠区2300㎡、智能分拨与配送中心3万㎡；矿产预处理中心：包括矿石装卸区6.72万㎡、检验和分选区3.4万㎡、堆场和储罐4000㎡；供应链服务区：“一单制”服务中心5000㎡、集中采购基地4.8万㎡、搭建多式联运物流信息化平台；配套保障区：停车场4070㎡，维修中心5000㎡，完善物流园区电力、供排水、通讯、道路、消防、环保等基础设施，并配套相关设施设备。</t>
  </si>
  <si>
    <t>峨眉山产投供应链管理集团有限公司</t>
  </si>
  <si>
    <t>F66EC394A62F2219E0535EFB480A96C1</t>
  </si>
  <si>
    <t>33813C5070F06E6EE065F8163E8AA87C</t>
  </si>
  <si>
    <t>33808A9535F9246CE065F8163E8AA87C</t>
  </si>
  <si>
    <t>万源市沙滩镇、旧院镇、井溪镇污水处理设施更新改造项目</t>
  </si>
  <si>
    <t>P25511781-0025</t>
  </si>
  <si>
    <t>2504-511781-04-01-286821</t>
  </si>
  <si>
    <t>改造沙滩镇、旧院镇、井溪镇原有3座污水处理厂。更新改造生化池、絮凝池、二沉池、滤池、鼓风机房、在线监测设备、提升泵房、配电房及相关设施设备和附属设施；改建沙滩镇配套污水管网8km、旧院镇配套污水管网4km、井溪镇配套污水管网4km</t>
  </si>
  <si>
    <t>3386D5953E6A5AA9E065F8163E8AA87C</t>
  </si>
  <si>
    <t>3385C779B59B6AB1E065F8163E8AA87C</t>
  </si>
  <si>
    <t>宜宾市南溪区新城城市生活污水处理厂工程</t>
  </si>
  <si>
    <t>P24511522-0020</t>
  </si>
  <si>
    <t>2408-511503-04-01-301621</t>
  </si>
  <si>
    <t>本项目建设内容和规模：新建城市生活污水处理厂1座，设计处理规模为 2.0 万m3 /d，一次建成，主要包括预处理、生化处理、深度处理、再生水回用、除臭工程和其它附属建筑物等。污水处理工艺采用以 AAO 生化池+高密度沉淀池为主体的三级生化处理工艺。</t>
  </si>
  <si>
    <t>3355856FA7977300E065F8163E8AA87C</t>
  </si>
  <si>
    <t>2F441D3478383B2DE065F8163E8AA87C</t>
  </si>
  <si>
    <t>360319368 宝轮中学</t>
  </si>
  <si>
    <t>四川省广元市宝轮中学扩建项目</t>
  </si>
  <si>
    <t>P25510802-0009</t>
  </si>
  <si>
    <t>2402-510802-04-01-162307</t>
  </si>
  <si>
    <t>总建筑面积平方米32147.53平方米，其中：新建实验综合楼11522.19平方米，学生宿舍4785.34平方米，风雨操场1240平方米，运动场14600平方米，配套建设相关附属设施等。总建筑面积平方米32147.53平方米，其中：新建实验综合楼11522.19平方米，学生宿舍4785.34平方米，风雨操场1240平方米，运动场14600平方米，配套建设相关附属设施等。</t>
  </si>
  <si>
    <t>四川省广元市宝轮中学</t>
  </si>
  <si>
    <t>57B76066A274112BE6759F65FF58F02</t>
  </si>
  <si>
    <t>338348D1F7155547E065F8163E8AA87C</t>
  </si>
  <si>
    <t>360319368</t>
  </si>
  <si>
    <t>338322D0DFAC4147E065F8163E8AA87C</t>
  </si>
  <si>
    <t>2025年涪城区俊秀花园等43个老旧小区改造项目</t>
  </si>
  <si>
    <t>P25510703-0035</t>
  </si>
  <si>
    <t>2412-510703-04-01-417483</t>
  </si>
  <si>
    <t>2025年涪城区俊秀花园等43个老旧小区改造项目。项目建设地址：涪城区城区。改造范围涉及俊秀花园等43个老旧小区，共8953户。改造内容包括小区内建筑屋面约132226㎡，楼道及梯间改造，建筑外立面改造等工程。</t>
  </si>
  <si>
    <t>335A8D98980E6011E065F8163E8AA87C</t>
  </si>
  <si>
    <t>33463C051464053CE065F8163E8AA87C</t>
  </si>
  <si>
    <t>叙永县东门河、南门河片区老旧街区改造项目</t>
  </si>
  <si>
    <t>P25510524-0033</t>
  </si>
  <si>
    <t>2504-510524-04-01-230606</t>
  </si>
  <si>
    <t>改造范围为东门河、南门河沿线区域，全线长约7.3公里。主要建设内容包含河道整治，街区外立面改造50000平方米，路面整治90000平方米，提升改造电力、电信、给水、雨水、污水管线7000米，新增小型垃圾转运站建设（6处），街角口袋公园，利用边角地新建停车场（3000平方米），新建（改造）社区服务用房8000平方米、新建适老化/适儿化卫生间（800平方米）。</t>
  </si>
  <si>
    <t>336B3490DBDF42CDE065F8163E8AA87C</t>
  </si>
  <si>
    <t>331A537253CC4730E065F8163E8AA87C</t>
  </si>
  <si>
    <t>成都龙泉山城市森林公园旅游环线（西段）</t>
  </si>
  <si>
    <t>P18510100-0113</t>
  </si>
  <si>
    <t>2017-510100-48-03-223469</t>
  </si>
  <si>
    <t>旅游环线西侧路段长约64公里，道路红线宽30m，双向4车道，规划建设9个游客驿站及游憩单元服务设施、沿途配套建设生态停车场2.7万平方米、加油加气站、充电桩240个、广告位及水电气等附属工程，有机串联道路沿线景点资源、各游憩单元、自然及人文景点和发展组团，实现生态旅游和景点观光通行功能。</t>
  </si>
  <si>
    <t>3384BA977CC2715AE065F8163E8AA87C</t>
  </si>
  <si>
    <t>ED929B10CC3E3988E0535EFB480AA58B</t>
  </si>
  <si>
    <t>448001 雅安市西康文化旅游发展有限责任公司</t>
  </si>
  <si>
    <t>雅安市百万亩油茶乡村振兴融合示范产业园一期建设项目</t>
  </si>
  <si>
    <t>P25511802-0015</t>
  </si>
  <si>
    <t>2502-511802-04-01-344773</t>
  </si>
  <si>
    <t>项目为雨城区油茶产业园基地建设，主要建设内容包括建设生态油茶及林下中药材种植基地 5 万亩，农产品仓储设施 12000 平方米，新建初加工基地 5 处，精加工厂房 6000 平方米，完善产业道路、生产步道，搭建数字化管理平台，配套完善灌溉等其他基础设施。</t>
  </si>
  <si>
    <t>刘宇杰</t>
  </si>
  <si>
    <t>2F44486D4DB54E7FE065F8163E8AA87C</t>
  </si>
  <si>
    <t>330A8C4F9FA82A31E065F8163E8AA87C</t>
  </si>
  <si>
    <t>3305EFA0293B2A43E065F8163E8AA87C</t>
  </si>
  <si>
    <t>303001 洪雅县发展和改革局(洪雅县粮食和物资储备局、洪雅县数据局)</t>
  </si>
  <si>
    <t>洪雅县粮油仓储设施建设项目</t>
  </si>
  <si>
    <t>P22511423-0020</t>
  </si>
  <si>
    <t>2206-511423-04-01-999190</t>
  </si>
  <si>
    <t>洪雅县粮油仓储设施建设项目拟建于眉山市洪雅县余坪镇，占地17亩，新建3万吨高标准粮食低温仓，配套建设辅助用房，配置粮食输送机、谷物风选机、谷物冷却机等粮油仓储机械设备，配套完善水、电、道路等相关基础设施建设。</t>
  </si>
  <si>
    <t>洪雅县发展和改革局</t>
  </si>
  <si>
    <t>2F472C4B70887FB8E065F8163E8AA87C</t>
  </si>
  <si>
    <t>335D048384FF40FFE065F8163E8AA87C</t>
  </si>
  <si>
    <t>E2B7D7CE1EE94C7EE0535EFB480A1953</t>
  </si>
  <si>
    <t>九江未来社区片区城中村改造一期项目配套综合设施建设项目</t>
  </si>
  <si>
    <t>P24510122-0045</t>
  </si>
  <si>
    <t>2402-510122-04-01-734692</t>
  </si>
  <si>
    <t>九江未来社区片区城中村改造一期项目已于2024年纳入住建部城中村改造库，城中村片区范围约 3323.41亩，拆除新建改造范围占地面积约 1463.46 亩，其中包含集体土地 1360.46 亩，国有土地 103亩，项目不占用耕地。涉及拆迁户数总计497户，拆迁安置人数 1426 人，拆迁建筑面积 17 万㎡，新建安置房约 7.95 万平方米。本项目为城中村配套社区综合服务设施，项目位于双楠大道北侧，南临龙渡路,东临星空路。项目总用地面积 8227.02 平方米，计划打造龙桥社区综合体。规划建设面积合计约 29000 ㎡，地上建筑约 19000 ㎡，地下建筑约 10000 ㎡。主要功能是社区养老服务设施和农贸市场等。</t>
  </si>
  <si>
    <t>335F3A5DF45A519FE065F8163E8AA87C</t>
  </si>
  <si>
    <t>330445C0E9752A49E065F8163E8AA87C</t>
  </si>
  <si>
    <t>434154101 达州市通川区投资有限公司</t>
  </si>
  <si>
    <t>通川区卫生健康局</t>
  </si>
  <si>
    <t>达州市通川区人民医院提升院区配套升级改造项目</t>
  </si>
  <si>
    <t>P22511702-0062</t>
  </si>
  <si>
    <t>2210-511702-04-01-343302</t>
  </si>
  <si>
    <t>本项目主要建设内容为： 1.拟建设智能院区门诊，旧院区门诊； 2.老院区与新院区门诊、住院楼下穿通道约120米，改扩建旧院区污水渠及管网， 3.建设医疗服务共同体机制所需设备及住院楼供电、供水、供气、供热系统等。</t>
  </si>
  <si>
    <t>达州市通川区投资有限公司</t>
  </si>
  <si>
    <t>E1A855574F642D1BFA91B627F864FF5</t>
  </si>
  <si>
    <t>33967CAD0EA86325E065F8163E8AA87C</t>
  </si>
  <si>
    <t>434154101</t>
  </si>
  <si>
    <t>ED926302DA55C2E8E0535EFB480A3547</t>
  </si>
  <si>
    <t>333134105 丹棱产业投资集团有限公司</t>
  </si>
  <si>
    <t>丹棱县智慧停车及充电桩配套设施建设项目</t>
  </si>
  <si>
    <t>P25511424-0006</t>
  </si>
  <si>
    <t>2503-511424-04-01-285622</t>
  </si>
  <si>
    <t>项目建设内容和规模：项目改建城镇公共停车位并加装停车设施、停车充电设施及配套电力设施：在城镇规划区中改建公共地面停车位4056个，新建1358个充电桩（双枪）及配套电力设施，安装车位管理器1500个及配套设配设施；新建城区公共停车场及充电基础设施：新建公共停车场（含地下）新增车位734个，并新增230个充电桩（双枪）及配套电力设施建设。</t>
  </si>
  <si>
    <t>杨青易</t>
  </si>
  <si>
    <t>32F9938263E32A4FE065F8163E8AA87C</t>
  </si>
  <si>
    <t>33594B8EC3CD2167E065F8163E8AA87C</t>
  </si>
  <si>
    <t>333134105</t>
  </si>
  <si>
    <t>335891BF046831F3E065F8163E8AA87C</t>
  </si>
  <si>
    <t>448 通江县文旅康养投资有限公司</t>
  </si>
  <si>
    <t>县林业局机关</t>
  </si>
  <si>
    <t>市林业局（主管部门）</t>
  </si>
  <si>
    <t>通江县“天府森林四库”林菌产业建设项目</t>
  </si>
  <si>
    <t>P25511921-0006</t>
  </si>
  <si>
    <t>2504-511921-04-01-628466</t>
  </si>
  <si>
    <t>新建通江林下段木“木耳+香菇+银耳”产业园12000亩。改造培育低产低效青冈耳林2000亩、抚育提质10000亩；搭建林下移动耳棚500个、新建耳菇堂200个；配套硬化作业道路20公里、新建水池10000立方米、喷淋滴管500套、增设生产用电设施10公里，购置生产和运输装备工具2套，及土壤、空气、水等环境监测设施设备1套等。</t>
  </si>
  <si>
    <t>工旅实业</t>
  </si>
  <si>
    <t>9FEAD5EB3DBEE719E0535EFB480AF15B</t>
  </si>
  <si>
    <t>33238D03FC1D7D64E065F8163E8AA87C</t>
  </si>
  <si>
    <t>3323150255AB6755E065F8163E8AA87C</t>
  </si>
  <si>
    <t>318521501001004 长宁县公用事业服务有限公司</t>
  </si>
  <si>
    <t>长宁县智慧停车场项目</t>
  </si>
  <si>
    <t>P24511524-0021</t>
  </si>
  <si>
    <t>2410-511524-04-01-267768</t>
  </si>
  <si>
    <t>在长宁县内改建停车泊位1200个，总建筑面积36000平方米，改建停车场及配套服务设施，配套建设充电桩约200个、机械式停车装备等附属设施设备。在长宁县内改建停车泊位1200个，总建筑面积36000平方米，改建停车场及配套服务设施，配套建设充电桩约200个、机械式停车装备等附属设施设备。</t>
  </si>
  <si>
    <t>张</t>
  </si>
  <si>
    <t>11E563BF17C535F2E06320C012ACE0FD</t>
  </si>
  <si>
    <t>336FE601303D3BFDE065F8163E8AA87C</t>
  </si>
  <si>
    <t>318521501001004</t>
  </si>
  <si>
    <t>2F339FD46B044EBDE065F8163E8AA87C</t>
  </si>
  <si>
    <t>筠连县城乡供水及配套设施建设项目</t>
  </si>
  <si>
    <t>P24511527-0036</t>
  </si>
  <si>
    <t>2405-511527-04-01-612757</t>
  </si>
  <si>
    <t>对筠连县城乡供水范围进行供水管网提档,新建及改造老旧供水管道约 102 公里，修复现有供水管道约 37 公里，对县城二水厂、三水厂两座主供水厂进行修复改造及对乡镇的 16 座供水处理系统进行提档改造。进行相应的供水智能调度管理项目建设，包括管网智慧化建设系统 1 套，配合建设片区内相关的水质监测软、硬件设施设备、应急安全站，建设管网漏损控制及管网维修巡检配套服务。</t>
  </si>
  <si>
    <t>3375B80F0A222872E065F8163E8AA87C</t>
  </si>
  <si>
    <t>3375EE1E004E3EFAE065F8163E8AA87C</t>
  </si>
  <si>
    <t>古蔺经开区茅溪酱酒园粮食仓储物流建设项目</t>
  </si>
  <si>
    <t>P22510525-0097</t>
  </si>
  <si>
    <t>2210-510525-04-01-775969</t>
  </si>
  <si>
    <t>项目占地约142亩，新建10万吨智能化有机高粱仓储中心，物流中心建筑面积13万平方米；新建原粮运输综合管网；配套建设停车位、充电桩、道路、给排水等配套基础设施。项目占地约142亩，新建10万吨智能化有机高粱仓储中心，物流中心建筑面积13万平方米；新建原粮运输综合管网；配套建设停车位、充电桩、道路、给排水等配套基础设施。</t>
  </si>
  <si>
    <t>3322F71F2860579CE065F8163E8AA87C</t>
  </si>
  <si>
    <t>11B6353BB3581FCDE06320C012AC72D3</t>
  </si>
  <si>
    <t>四川营山经济开发区新能源汽车零部件产业园建设项目（一期）</t>
  </si>
  <si>
    <t>P23511322-0012</t>
  </si>
  <si>
    <t>2206-511322-04-01-712419</t>
  </si>
  <si>
    <t>项目名称为：四川营山经济开发区新能源汽车零部件产业园建设项目（一期），项目建设内容：本项目总占地约240亩，建设标准化厂房约30.39万平方米，园区停车位1000个，充电桩200个，配套园区内要素保障设施等。</t>
  </si>
  <si>
    <t>335963425D2135BEE065F8163E8AA87C</t>
  </si>
  <si>
    <t>11B7417D9F3B374FE06320C012ACBA1D</t>
  </si>
  <si>
    <t>顺庆区金鱼岭片区老旧小区改造配套基础设施建设项目</t>
  </si>
  <si>
    <t>P24511302-0025</t>
  </si>
  <si>
    <t>2311-511302-04-01-692065</t>
  </si>
  <si>
    <t>(1)顺庆区北城街道所属 31 个小区内的:燃气管道 11505 米;排水(污)管道 6540米，道路18810平方米(平均宽6米)，绿化 5220 平方米，路灯 245 盏，垃圾收储 113(个、套)，养老托幼 1740 平方米，无障碍设施100处，停车场 3780平方米，机动车充电桩 21套，非机动车充电桩135 套，便民设施850平方米。(2)小区外与城市主干网衔接的配套基础设施:排污管道1000米，通信线路1000米，电力管线规整4600米。</t>
  </si>
  <si>
    <t>3383214553444154E065F8163E8AA87C</t>
  </si>
  <si>
    <t>2F5E2A1989BF58A3E065F8163E8AA87C</t>
  </si>
  <si>
    <t>仁寿县经济信息化和科学技术局</t>
  </si>
  <si>
    <t>四川仁寿经济开发区水污染治理项目</t>
  </si>
  <si>
    <t>P25511421-0027</t>
  </si>
  <si>
    <t>2404-511421-04-01-660420</t>
  </si>
  <si>
    <t>新建一座日处理能力达8000m的工业污水处理厂;将原污水处理厂日处理量2000m提能扩建到日处理量5000m;对原处理能力15000m污水处理厂进行改建。项目建成后将解决经开区300余户企业的工
业污水排污问题。</t>
  </si>
  <si>
    <t>336E2BABBB0842C1E065F8163E8AA87C</t>
  </si>
  <si>
    <t>336B2C87327042CBE065F8163E8AA87C</t>
  </si>
  <si>
    <t>513328</t>
  </si>
  <si>
    <t>甘孜县</t>
  </si>
  <si>
    <t>333001 甘孜县住房和城乡建设局</t>
  </si>
  <si>
    <t>甘孜县住房和城乡建设局</t>
  </si>
  <si>
    <t>甘孜县解放街老旧街区提升改造项目</t>
  </si>
  <si>
    <t>P25513328-0002</t>
  </si>
  <si>
    <t>2504-513328-04-01-762146</t>
  </si>
  <si>
    <t>本项目为甘孜县解放街老旧街区提升改造项目：解放街区路面黑化 1420 米，改造人行道12100平方米，改造老旧电网及污水管网 1420 米，扩展公共空间增加路边停车位 108 个、路边充电桩 25 个及配套附属设施等。</t>
  </si>
  <si>
    <t>甘孜县住房和城乡规划建设局</t>
  </si>
  <si>
    <t>D316A0FC8A34BB69BBA0E705D992F8F</t>
  </si>
  <si>
    <t>33958B2CA67F7CBEE065F8163E8AA87C</t>
  </si>
  <si>
    <t>338219DCDFFA3223E065F8163E8AA87C</t>
  </si>
  <si>
    <t>峨边彝族自治县城乡垃圾综合处理设施改造提升项目</t>
  </si>
  <si>
    <t>P25511132-0016</t>
  </si>
  <si>
    <t>2503-511132-04-01-794823</t>
  </si>
  <si>
    <t>（1）羊子岩垃圾填埋场资源化利用改造工程：改建渗沥液处理系统处理能力为110m3/d，加固坝体150m，增强32.9亩填埋场防渗设施；（2）沙坪生活垃圾回收分拣站：新建一座建筑面积为7045.04㎡的回收分拣站，用于大件垃圾、生活垃圾收容处理，设计处理规模100吨/日；（3）垃圾转运收集点：新建7个垃圾转运收集点，采用压缩转运式工艺；（4）生活垃圾分类回收房：新建1070个垃圾分类回收房，采用装配式结构，建筑面积约11㎡，每个垃圾分类回收房设置四类垃圾分类回收箱。</t>
  </si>
  <si>
    <t>336B8D3EA61942DBE065F8163E8AA87C</t>
  </si>
  <si>
    <t>2F5DC09FE7A55680E065F8163E8AA87C</t>
  </si>
  <si>
    <t>357170101 仁寿县文化广播电视和旅游局</t>
  </si>
  <si>
    <t>仁寿县翳嘶山旅游基础设施配套建设项目</t>
  </si>
  <si>
    <t>P25511421-0037</t>
  </si>
  <si>
    <t>2504-511421-04-01-373215</t>
  </si>
  <si>
    <t>建设翳嘶山景区基础设施，建设内容包括建设游客服务中心3800㎡、建设生态停车场15000㎡（新增停车位600个）；建设通景道路9.5公里、内部道路29公里、旅游厕所8处，配套增设充电设施、标识标牌、监控与安全设施等。</t>
  </si>
  <si>
    <t>215A6E9A5824761A6E3D5158539BB1E</t>
  </si>
  <si>
    <t>33D46895A7814D17E065F8163E8AA87C</t>
  </si>
  <si>
    <t>357170101</t>
  </si>
  <si>
    <t>33D463C85A174D10E065F8163E8AA87C</t>
  </si>
  <si>
    <t>434302101 四川武胜经济开发区管理委员会</t>
  </si>
  <si>
    <t>武胜县经济和信息化局</t>
  </si>
  <si>
    <t>四川武胜经济开发区工业污水处理厂及配套设施建设项目</t>
  </si>
  <si>
    <t>P25511622-0026</t>
  </si>
  <si>
    <t>2502-511622-04-01-774281</t>
  </si>
  <si>
    <t>项目占地约60亩，新建工业污水处理能力15000吨/天的污水处理厂一座，改造一体化泵站2座，改造高密度沉淀池、AAO生化池及二沉池，改造防坠网、管涵、检查井约100座，配套鼓风机2台，加药系统1套，污泥机1套、自动控制系统1套、监测系统1套。配套建设DN400-DN800污水配管网约11公里，整治错接、滴漏管网约4公里。项目实施后，稳定达到《城镇污水处理站污染物排放标准》（GB18918-2002）一级A标。</t>
  </si>
  <si>
    <t>111</t>
  </si>
  <si>
    <t>578FB47B1DB4A118773A26BFD20D4BD</t>
  </si>
  <si>
    <t>335CB05A097540F9E065F8163E8AA87C</t>
  </si>
  <si>
    <t>434302101</t>
  </si>
  <si>
    <t>335D1749023D4105E065F8163E8AA87C</t>
  </si>
  <si>
    <t>434434010 阆中市华胥建设有限公司</t>
  </si>
  <si>
    <t>阆中市应急管理局</t>
  </si>
  <si>
    <t>阆苍南应急救援物资储备中心建设项目</t>
  </si>
  <si>
    <t>P25511381-0013</t>
  </si>
  <si>
    <t>2504-511381-04-01-676878</t>
  </si>
  <si>
    <t>该项目占地约37亩，建筑面积约12000.00㎡，包含建设应急物资储备库10000.00㎡及配套辅助用房 2000.00㎡、停车场、配套道路、充电桩、消防、电气管网、智能化监控系统以及配套应急设施设备等。1.经济效益：本项目预计债券发行期限为30年，可实现的运营收入主要为储备库房租赁收入收入、停车收入、充电桩收入等，预计债券存续期内可实现项目净收入为2.817978亿元。 
 2.社会效益：项目建成后，可以达到大幅提升阆中市在自然灾害和突发事件中的应急救援能力的设计目标，能够改善在紧急情况下能够迅速调配资源问题，提升应急水平，促进社会稳定、推动应急管理体系建设。</t>
  </si>
  <si>
    <t>周鼎城</t>
  </si>
  <si>
    <t>2F497E4551B77332E065F8163E8AA87C</t>
  </si>
  <si>
    <t>336F190516DC67FDE065F8163E8AA87C</t>
  </si>
  <si>
    <t>434434010</t>
  </si>
  <si>
    <t>33685F0672D01CE3E065F8163E8AA87C</t>
  </si>
  <si>
    <t>合江县发展和改革局</t>
  </si>
  <si>
    <t>川南渝西现代粮食物流集散中心建设项目</t>
  </si>
  <si>
    <t>P25510522-0024</t>
  </si>
  <si>
    <t>2504-510522-04-01-828782</t>
  </si>
  <si>
    <t>建设综合性仓库约90000㎡，其中包括粮食仓储物流中心40000㎡（含高标准粮仓15万吨及配套低温、智能、装卸输送等设施设备，其中平房仓5万吨，浅圆仓10万吨）、冷库20000㎡、常温仓30000㎡；配套建设园区道路约3公里及室外管网约7公里等基础设施。</t>
  </si>
  <si>
    <t>3397EA2489D2717FE065F8163E8AA87C</t>
  </si>
  <si>
    <t>3396954306476D11E065F8163E8AA87C</t>
  </si>
  <si>
    <t>万源市罗文镇、长坝镇污水处理设施更新改造项目</t>
  </si>
  <si>
    <t>P25511781-0024</t>
  </si>
  <si>
    <t>2504-511781-04-01-598287</t>
  </si>
  <si>
    <t xml:space="preserve">改造罗文镇、长坝镇原有2座污水处理厂。更新改造生化池、絮凝池、二沉池、滤池、鼓风机房、在线监测设备、提升泵房、配电房及相关设施设备和附属设施；改建罗文镇配套污水管网7km、长坝镇配套污水管网6km。 </t>
  </si>
  <si>
    <t>3386DCAECB4B5D8AE065F8163E8AA87C</t>
  </si>
  <si>
    <t>3385C779B51E6AB1E065F8163E8AA87C</t>
  </si>
  <si>
    <t>318308301001005 成都天投产业投资有限公司</t>
  </si>
  <si>
    <t>四川天府新区凤栖谷科技创新成果转化基地（二期）项目</t>
  </si>
  <si>
    <t>P23510100-0048</t>
  </si>
  <si>
    <t>2302-510164-04-01-657149</t>
  </si>
  <si>
    <t>2023-09-19</t>
  </si>
  <si>
    <t>项目拟投资150027万元，聚焦四川及西部区域，致力于打造集科技成果中试孵化、验证、交易于一体的数字化中试服务平台。项目功能分区包括：新材料赋能平台、中试平台、科技成果对接厅、检验检测平台、生产控制间、科技成果超市、标准化中试车间、创新概念验证中心、T空间孵化器和智能制造基地等中试及配套服务空间。项目的一大亮点是将建设“1+N”凤栖谷科技创新智慧云平台，集成N个智慧系统，包括科创资源系统、科创金融系统、科创人才系统、科创应用场景、科技成果转化系统及智慧园区管理系统等，构建起线上线下融合的全方位服务体系。</t>
  </si>
  <si>
    <t>成都天投产业投资有限公司</t>
  </si>
  <si>
    <t>11B7224ABDBD3176E06320C012AC2305</t>
  </si>
  <si>
    <t>33D5A983C0972B16E065F8163E8AA87C</t>
  </si>
  <si>
    <t>318308301001005</t>
  </si>
  <si>
    <t>11B791C347623DEBE06320C012ACAD40</t>
  </si>
  <si>
    <t>乐山市沙湾区高炉渣资源化利用综合处置建设项目</t>
  </si>
  <si>
    <t>P25511111-0074</t>
  </si>
  <si>
    <t>2504-511111-04-01-140752</t>
  </si>
  <si>
    <t>本项目占地36000.00m2（约54亩），主要建设高炉渣原料堆场10000平方米、水泥矿渣砖生产车间6000平方米、成品堆放场7000平方米及地磅房、配电室、门卫室、其他附属用房等，配套建设厂区道路、给排水、电气、围墙及停车场等附属设施工程。设计年处理高炉渣20万吨。</t>
  </si>
  <si>
    <t>336B27E5C18342D3E065F8163E8AA87C</t>
  </si>
  <si>
    <t>336B2614AAC442D5E065F8163E8AA87C</t>
  </si>
  <si>
    <t>旌阳街道老旧街区改造城市更新项目（一期）</t>
  </si>
  <si>
    <t>P25510603-0019</t>
  </si>
  <si>
    <t>2504-510603-04-01-180228</t>
  </si>
  <si>
    <t>项目改造社区服务中心建筑面积28447.45平方米，室外线路疏理5154米，提升改造老旧街区外延道路约64936平方米、改建停车位1451个，机动车充电桩配置290个；改建农贸市场454平方米，配套完善区域环卫收储、消防物防、便民、通信、供电等相关附属工程。</t>
  </si>
  <si>
    <t>335B0E37DEE814CAE065F8163E8AA87C</t>
  </si>
  <si>
    <t>335A8D8C473A600FE065F8163E8AA87C</t>
  </si>
  <si>
    <t>江安县南乡片区引调水工程</t>
  </si>
  <si>
    <t>P25511523-0032</t>
  </si>
  <si>
    <t>2504-511523-04-01-680023</t>
  </si>
  <si>
    <t>1.新建提灌站一座，通过15公里引水管道提水至任家坝水库，补充水量约80万立方米/年保障留耕镇、大妙镇、夕佳山镇等地约6万人生活用水；2.任家坝灌区配套灌溉管网33公里，维修养护渠道15公里，维修养护导洪管3公里，新增灌溉面积3000亩，改善灌溉面积8300亩;3.新建供水管网12km,解决0.2万人饮用水问题。</t>
  </si>
  <si>
    <t>336B2614A50D42D5E065F8163E8AA87C</t>
  </si>
  <si>
    <t>336B8D3EA81E42DBE065F8163E8AA87C</t>
  </si>
  <si>
    <t>德阳经开区八角井街道老旧街区改造城市更新建设项目</t>
  </si>
  <si>
    <t>P24510600-0019</t>
  </si>
  <si>
    <t>2411-510699-04-01-201268</t>
  </si>
  <si>
    <t>2025-08-06</t>
  </si>
  <si>
    <t>项目拟改造社区服务中心约35000平方米，新建农贸市场约20974.00平方米，改建停车位2300个，机动车充电桩配置420个，建设老旧街区道路1730米；配套完善区域给排水工程、强弱电工程、消防工程等相关附属工程。</t>
  </si>
  <si>
    <t>33744F2F1D8413A4E065F8163E8AA87C</t>
  </si>
  <si>
    <t>3373E6F68A0F6716E065F8163E8AA87C</t>
  </si>
  <si>
    <t>381002016 381002016 四川南充六合（集团）有限责任公司</t>
  </si>
  <si>
    <t>南充市高坪区住房和城乡建设局</t>
  </si>
  <si>
    <t>南充市高坪区六合丝厂老旧厂区提升改造项目</t>
  </si>
  <si>
    <t>P25511303-0006</t>
  </si>
  <si>
    <t>2502-511303-04-01-221479</t>
  </si>
  <si>
    <t>老旧厂区修缮及活化利用面积112800㎡，其中危旧建筑加固修缮面积20094㎡，厂房修缮及活化利用面积74906㎡，道路、广场提升改造17800㎡。新增绿化面积3400平方米，新增消防设施300套及消防控制室；新增安防设施118套及安防控制中心；并配套相应区域强弱电线路改造、给排水、通信等室外综合管网改造。</t>
  </si>
  <si>
    <t>唐志</t>
  </si>
  <si>
    <t>33474C2A7A94730EE065F8163E8AA87C</t>
  </si>
  <si>
    <t>3370AB0580700EE9E065F8163E8AA87C</t>
  </si>
  <si>
    <t>336B2C872BDE42CBE065F8163E8AA87C</t>
  </si>
  <si>
    <t>石塘街道东岳片区老旧街区改造提升工程</t>
  </si>
  <si>
    <t>P25510703-0023</t>
  </si>
  <si>
    <t>2504-510703-04-01-532581</t>
  </si>
  <si>
    <t>对绵阳市涪城区石塘街道东岳片区老旧街区进行改造。主要建设内容包含：道路全长约 7.3 公里，改造路面约 7.4 万平方米，配套改造雨污水管网 6.5 公里；绿化整治面积约 3000 平方米、边坡治理用地面积4600平方米、片区停车场改造用地面积7000平方米、闲置用房改造为老年活动中心 1200 平方米，配套 3500 平方米室外健身等设施、改建全民健身中心 3500 平方米、增设路灯 232 套。</t>
  </si>
  <si>
    <t>33962ADE75E1417BE065F8163E8AA87C</t>
  </si>
  <si>
    <t>33095D1DC6613CB5E065F8163E8AA87C</t>
  </si>
  <si>
    <t>内江市东兴区智慧教育新型基础设施建设项目</t>
  </si>
  <si>
    <t>P25511011-0037</t>
  </si>
  <si>
    <t>2501-511011-04-01-872543</t>
  </si>
  <si>
    <t>项目对东兴区62所公办学校进行智慧教育提升，包括改建数字化实验室及功能教室设备76套、智慧精品录播系统30套、移动录播系统10套、信息化教学系统400套、智慧体育空间46套；新建区域智慧教育云平台、区域教学质量监测系统、校级精准教学系统、智慧教育专网系统等。项目不涉及新增算力.</t>
  </si>
  <si>
    <t>33990F8643867F6BE065F8163E8AA87C</t>
  </si>
  <si>
    <t>33953A57C44D5CFCE065F8163E8AA87C</t>
  </si>
  <si>
    <t>宣汉县老砂砖厂片区老旧小区改造配套基础设施建设项目</t>
  </si>
  <si>
    <t>P22511722-0065</t>
  </si>
  <si>
    <t>2206-511722-04-01-543285</t>
  </si>
  <si>
    <t>2026-06-08</t>
  </si>
  <si>
    <t>本项目老旧小区改造1070户，路面整治5000平方米，改造停车场60平方米，排水管网700米，绿化面积200平方米，给水管网650米，燃气管网550 米及电力、通信、广电管线3900米，配套建设安防、照明灯等附属工程</t>
  </si>
  <si>
    <t>3340FD1B56E64FCEE065F8163E8AA87C</t>
  </si>
  <si>
    <t>E2BCEDDD0A33345BE0535EFB480A8BD9</t>
  </si>
  <si>
    <t>318309099017 成都简投东鸿城市建设有限公司</t>
  </si>
  <si>
    <t>成都东部新区成渝中线高铁枢纽片区城中村改造项目</t>
  </si>
  <si>
    <t>P24510100-0080</t>
  </si>
  <si>
    <t>2312-510186-04-01-986448</t>
  </si>
  <si>
    <t>本项目实施范围约1539.60亩，包括未征集体土地1539.60亩，征后未实施0亩，国有土地改造0亩，其中集体土地均不涉及基本农田；项目涉及简州新城石盘街道、养马街道246户、1139人，需安置房529套，配套道路2条，总长度约3.8km，同时配套其他附属设施。</t>
  </si>
  <si>
    <t>11B71E7D18FC3456E06320C012AC0DA7</t>
  </si>
  <si>
    <t>335F2807DA8248B7E065F8163E8AA87C</t>
  </si>
  <si>
    <t>318309099017</t>
  </si>
  <si>
    <t>334358A9B13049E3E065F8163E8AA87C</t>
  </si>
  <si>
    <t>高新区幼儿园建设项目</t>
  </si>
  <si>
    <t>P22510300-0079</t>
  </si>
  <si>
    <t>2202-510323-99-01-317382</t>
  </si>
  <si>
    <t>新建公办幼儿园两所，汇东片区幼儿园用地面积8.85亩，建筑面积约5166平方米，设12个班，每班30人；南湖片区西区新建幼儿园用地面积13亩，建筑面积约6093平方米，设12个班，每班30人。改建幼儿园共2159.3㎡，设12班，每班30人。建设幼儿活动室、附属用房、户外活动场地等，购置相关设施设备等。</t>
  </si>
  <si>
    <t>3341C86024C21AC3E065F8163E8AA87C</t>
  </si>
  <si>
    <t>EDA655FBE4B9F9D6E0535EFB480A9C3D</t>
  </si>
  <si>
    <t>348349 348349 阿坝州公路管理局</t>
  </si>
  <si>
    <t>国家区域性公路交通应急装备物资（四川阿坝）储备中心建设工程项目</t>
  </si>
  <si>
    <t>P23513200-0004</t>
  </si>
  <si>
    <t>2304-513200-04-01-934053</t>
  </si>
  <si>
    <t>070311</t>
  </si>
  <si>
    <t>应急物资中转站</t>
  </si>
  <si>
    <t>本项目建设内容主要包括战备钢桥库房、维修保养厂房、应急装备机械库房/机械设备保养场、后勤保障设备库房、应急物资库房、综合设备用房、绿化工程、战备应急演练场、维修保养车场等配套服务设施。项目总规划用地面积40613㎡，总建筑面积12250㎡，战备钢桥库房3300㎡、维修保养厂房1400㎡、应急装备机械库房/机械设备保养场2700㎡、后勤保障设备库房2400㎡、应急物资库房2000㎡、综合设备用房450㎡、绿化工程7000㎡、战备应急演练场4750㎡、维修保养车场1500㎡等。</t>
  </si>
  <si>
    <t>李洋</t>
  </si>
  <si>
    <t>900FC5ADA5E36708E0535EFB480A9994</t>
  </si>
  <si>
    <t>336E6784B9451C76E065F8163E8AA87C</t>
  </si>
  <si>
    <t>348349</t>
  </si>
  <si>
    <t>336DA8AB47994FB5E065F8163E8AA87C</t>
  </si>
  <si>
    <t>324942 324942 泸州中楠林业开发有限公司</t>
  </si>
  <si>
    <t>合江县自然资源和规划局</t>
  </si>
  <si>
    <t>泸州市林业和竹业局</t>
  </si>
  <si>
    <t>合江县特色中药材产业发展项目</t>
  </si>
  <si>
    <t>P25510522-0016</t>
  </si>
  <si>
    <t>2504-510522-04-01-412385</t>
  </si>
  <si>
    <t>合江县特色中药材产业发展项目：建设黄柏、川陈皮等木本药材基地2万亩，金钗石斛、黄精、重楼、草珊瑚、板蓝根等林下中药材基地2万亩，中药材种苗培育苗圃300亩，建设产业道路40公里，配套灌溉、有害生物防治及初加工、仓储等设施设备</t>
  </si>
  <si>
    <t>中楠林业经办</t>
  </si>
  <si>
    <t>335A79D289CA561EE065F8163E8AA87C</t>
  </si>
  <si>
    <t>33854B9F895B3485E065F8163E8AA87C</t>
  </si>
  <si>
    <t>324942</t>
  </si>
  <si>
    <t>337D9023F34967DAE065F8163E8AA87C</t>
  </si>
  <si>
    <t>岳池县经济和信息化局</t>
  </si>
  <si>
    <t>2025年广安市岳池县秸秆综合利用项目</t>
  </si>
  <si>
    <t>P25511621-0008</t>
  </si>
  <si>
    <t>2412-511621-04-01-440545</t>
  </si>
  <si>
    <t>开展秸秆肥料化、基料化、饲料化处理，在石垭镇、酉溪镇、顾县镇、罗渡镇、坪滩镇、白庙镇分别建设占地10亩的秸秆加工中心，在九龙、朝阳、苟角等剩余21个乡镇建设占地5亩以上的收储中心。建设加工车间、库棚、发酵池等设施，每个秸秆收储收运加工中心建设 1 个，收储库棚1个，建设简易检测中心1个，检测秸秆全水分、灰分检验仪器设备，加工厂房配备烘干设施，地磅 1 台、粉碎机 2台、打捆机 2 台、抓草车 3 台、叉车 3、码垛机 3 台以及相应的用电、用水设备，安全消防设施。</t>
  </si>
  <si>
    <t>33707993A59B7860E065F8163E8AA87C</t>
  </si>
  <si>
    <t>2F497C0BED76732AE065F8163E8AA87C</t>
  </si>
  <si>
    <t>绵阳市游仙区宜居宜业和美乡村先行片建设项目</t>
  </si>
  <si>
    <t>P25510704-0049</t>
  </si>
  <si>
    <t>2504-510704-20-01-996193</t>
  </si>
  <si>
    <t>项目覆盖 6 乡镇 25 村，改造户厕及公厕 25 处（含三格式化粪池）、化粪池 7 处，新建分散式污水处理设施 7 座及配套管网，配置垃圾转运车 85 辆、垃圾亭 150 个、分类垃圾桶 2380 个、垃圾房 36 个；改造村内道路 53 公里（含修补、黑化及拓宽），整治河道 25 公里、沟渠 40公里、排水沟/槽 20 公里，改造塘堰 210 口，增设节能照明 3500 盏，农房立面修缮及微改造 5 万㎡，利用原有建筑进行公共空间整治 2900 ㎡，公共环境治理 9000 ㎡；配套改造农产品初加工设施（仓储 4000 ㎡、烘干房 1600 ㎡、冷库 1000 ㎡、云仓改造 1200 ㎡）等。</t>
  </si>
  <si>
    <t>33CDC8404DB77635E065F8163E8AA87C</t>
  </si>
  <si>
    <t>3368C74532C94992E065F8163E8AA87C</t>
  </si>
  <si>
    <t>360135101 县教育和体育局（含事业）</t>
  </si>
  <si>
    <t>四川省长宁县职业技术学校实训基地建设项目一期</t>
  </si>
  <si>
    <t>P24511524-0022</t>
  </si>
  <si>
    <t>2411-511524-04-01-456516</t>
  </si>
  <si>
    <t>建设产教融合基地约10101.39平方米，包括实训楼一栋，配套建设其它附属设施及实训设备设施购置等。建设产教融合基地约10101.39平方米，包括实训楼一栋，配套建设其它附属设施及实训设备设施购置等。</t>
  </si>
  <si>
    <t>龙碧超</t>
  </si>
  <si>
    <t>DCE7DF4937F43B79D6AACAC7724BBB8</t>
  </si>
  <si>
    <t>336FE7FF263F3BF4E065F8163E8AA87C</t>
  </si>
  <si>
    <t>360135101</t>
  </si>
  <si>
    <t>2F3337319A284EBBE065F8163E8AA87C</t>
  </si>
  <si>
    <t>361333301 卫生局机关</t>
  </si>
  <si>
    <t>南江县行政审批和数据局</t>
  </si>
  <si>
    <t>南江县县域医疗卫生共同体信息化项目</t>
  </si>
  <si>
    <t>P25511922-0037</t>
  </si>
  <si>
    <t>2504-511922-04-01-859652</t>
  </si>
  <si>
    <t>建南江县县域紧密型医共体信息化系统。其中：南江县医共体信息集成平台1套、南江县医共体数据资源中心系统1套、区域资源共享中心系统1套、区域临床服务中心系统1套、区域急诊急救中心系统1套、区域高质量管理中心系统1套、区域便民服务中心系统1套、公共卫生中心系统1套。项目不涉及新增算力(数据)中心。</t>
  </si>
  <si>
    <t>南江县卫生健康局</t>
  </si>
  <si>
    <t>项目不是续发项目，不存在信息系统重复建设情况，不存在新增巨幅大屏等新形象工程。</t>
  </si>
  <si>
    <t>A840E16B19B46179819431A4AA02EF6</t>
  </si>
  <si>
    <t>336A832D6AFB015BE065F8163E8AA87C</t>
  </si>
  <si>
    <t>361333301</t>
  </si>
  <si>
    <t>3304EB314EF25749E065F8163E8AA87C</t>
  </si>
  <si>
    <t>金堂县2024年大中型水库移民后期扶持栖贤街道（梨花沟村、盐井社区）、福兴镇（长乐村、三王庙村）安全饮水工程（一期）</t>
  </si>
  <si>
    <t>P24510121-0064</t>
  </si>
  <si>
    <t>2407-510121-04-01-354570</t>
  </si>
  <si>
    <t>金堂县2024年大中型水库移民后期扶持栖贤街道（梨花沟村、盐井社区）、福兴镇（长乐村、三王庙村）安全饮水工程（一期）主要建设内容为本次新建配水（主管）管线总长约23.44km，管径DN80~DN300，同时新建一体化加压站1座（设计流量为3m3/h）、改造现状加压站2座（设计流量分别201m3/h、184m3/h）。</t>
  </si>
  <si>
    <t>33BA1EB12B973439E065F8163E8AA87C</t>
  </si>
  <si>
    <t>339BAB060F5A16C9E065F8163E8AA87C</t>
  </si>
  <si>
    <t>338594C340AB56BDE065F8163E8AA87C</t>
  </si>
  <si>
    <t>泸县发展和改革局</t>
  </si>
  <si>
    <t>泸县长江支流龙溪河流域水环境综合治理项目</t>
  </si>
  <si>
    <t>P25510521-0019</t>
  </si>
  <si>
    <t>2504-510521-04-01-583721</t>
  </si>
  <si>
    <t>流域治理220亩，生态隔离带0.07平方公里；生态护坡3公里；生态步道2公里；对3座污水处理厂进行提标升级改造，改建后日污水处理规模5200立方米，改建污水管网约3公里；河道岸线及周边陈旧垃圾清理处置、收集转运中转站2座，生态隔离带建设，河道岸边种植乔木、灌木和草等植物，对污染物形成系统拦截。</t>
  </si>
  <si>
    <t>33D89C7130FE171DE065F8163E8AA87C</t>
  </si>
  <si>
    <t>338026E1F18778C9E065F8163E8AA87C</t>
  </si>
  <si>
    <t>333318301 游仙区住房和城乡建设局</t>
  </si>
  <si>
    <t>游仙经济试验区供水管网综合治理工程</t>
  </si>
  <si>
    <t>P24510704-0015</t>
  </si>
  <si>
    <t>2406-510704-04-01-242470</t>
  </si>
  <si>
    <t>对辖区范围内的原有老旧给水管道及给水提升站进行改造提升，改造提升给水管网133.8km,改造给水提升站2座，覆盖民安、游仙东路、六里、汉城、桑林社区、游仙街道等约8余万人饮水。建设区域供水系统信息化建设，包括数据中心建设、监控中心建设、公司管网GIS地理信息建设、智能管网建设、智能调度等。</t>
  </si>
  <si>
    <t>0410982DED945C4A23DDCC840EC9E0C</t>
  </si>
  <si>
    <t>3305EFA03A2B2A43E065F8163E8AA87C</t>
  </si>
  <si>
    <t>333318301</t>
  </si>
  <si>
    <t>19F93C5B4F084DBFE06320C012AC82D2</t>
  </si>
  <si>
    <t>999025 四川国瑞皓鑫实业发展有限公司</t>
  </si>
  <si>
    <t>平昌县城市危旧房改造项目</t>
  </si>
  <si>
    <t>P25511923-0016</t>
  </si>
  <si>
    <t>2504-511923-04-01-602553</t>
  </si>
  <si>
    <t>本项目拟对平昌县城、乡镇城市危旧房点位进行改造，主要改造内容包括：改造县城C级危房52栋499套（维修加固），D级危房50栋491套（拆除），乡镇C级67套（维修加固），D级475套（拆除），合计1532套；配套建设停车位1532个、充电桩306个</t>
  </si>
  <si>
    <t>孙兵</t>
  </si>
  <si>
    <t>B2920904DD5F1F2EE0535EFB480AB8D7</t>
  </si>
  <si>
    <t>331F26E77F3C462BE065F8163E8AA87C</t>
  </si>
  <si>
    <t>999025</t>
  </si>
  <si>
    <t>330445C0E33B2A49E065F8163E8AA87C</t>
  </si>
  <si>
    <t>仁寿县城区普通高中改造提升项目</t>
  </si>
  <si>
    <t>P25511421-0034</t>
  </si>
  <si>
    <t>2504-511421-04-01-729121</t>
  </si>
  <si>
    <t>对仁寿县城区普通高中进行改造提升，包括新建学生食堂8,900.00㎡、厕所300.00㎡；改造教学楼79,618.00㎡、改造学生食堂11,684.00㎡、改造学生宿舍41,682.00㎡、改造风雨操场2,187.00㎡、改造学生运动场14,000.00㎡；拆除学生宿舍楼500.00㎡，配套实施空调安装、线路改造并采购教学设施设备。</t>
  </si>
  <si>
    <t>33BE22FB19B8712AE065F8163E8AA87C</t>
  </si>
  <si>
    <t>33BAC660CAB20C99E065F8163E8AA87C</t>
  </si>
  <si>
    <t>旌阳区2025年天元、旌阳、孝感、东湖街道老旧小区改造项目</t>
  </si>
  <si>
    <t>P25510603-0015</t>
  </si>
  <si>
    <t>2503-510603-04-01-227284</t>
  </si>
  <si>
    <t>本次计划改造46个小区，共涉及3424户，总建筑面积约38.1525万平方米，共涉及小区内楼栋数107栋。主要建设内容包括小区消防、安防、燃气、电力、通信、供排水、环卫、停车等基础设施，改造房屋立面、屋面、楼道、道路等小区居住环境，配套完善无障碍、智慧化、运动健身，以及公共服务配套等小区设施。</t>
  </si>
  <si>
    <t>3355856FB9CC7300E065F8163E8AA87C</t>
  </si>
  <si>
    <t>330A9B4273933F23E065F8163E8AA87C</t>
  </si>
  <si>
    <t>蓬安县2025年秸秆综合利用项目</t>
  </si>
  <si>
    <t>P25511323-0015</t>
  </si>
  <si>
    <t>2504-511323-04-01-520370</t>
  </si>
  <si>
    <t>新建秸秆收储库棚21000平米，购买秸秆利用设备150台（套）；秸秆还田利用15万亩，秸秆肥料化利用5万吨，秸秆饲料化利用5万吨，秸秆基料化利用1万吨，秸秆能源化利用1.6万吨；建设还田定位监测点3个。</t>
  </si>
  <si>
    <t>33922D2627460EE5E065F8163E8AA87C</t>
  </si>
  <si>
    <t>33922E1D8A760EF0E065F8163E8AA87C</t>
  </si>
  <si>
    <t>381393 西昌中所建设项目管理有限责任公司</t>
  </si>
  <si>
    <t>西昌市高枧中所村北区城乡融合建设项目</t>
  </si>
  <si>
    <t>P19513401-0110</t>
  </si>
  <si>
    <t>2019-513401-47-01-403179</t>
  </si>
  <si>
    <t>项目规划用地面积27659m2；居住户数935户，居住人数1222人；建设住宅建筑工程总建筑面积87530.5m2。项目规划用地面积27659m2；居住户数935户，居住人数1222人；建设住宅建筑工程总建筑面积87530.5m2。</t>
  </si>
  <si>
    <t>西昌中所建设项目管理有限责任公司</t>
  </si>
  <si>
    <t>2F1DD764AE165FCEE065F8163E8AA87C</t>
  </si>
  <si>
    <t>334A7BA914FE495EE065F8163E8AA87C</t>
  </si>
  <si>
    <t>381393</t>
  </si>
  <si>
    <t>2F671A1B551D587DE065F8163E8AA87C</t>
  </si>
  <si>
    <t>333107101 金阳县住房和城乡建设局</t>
  </si>
  <si>
    <t>金阳县住房和城乡建设局</t>
  </si>
  <si>
    <t>金阳县生活垃圾收转运体系建设项目</t>
  </si>
  <si>
    <t>P25513430-0002</t>
  </si>
  <si>
    <t>2504-513430-04-01-426923</t>
  </si>
  <si>
    <t>2027-07-22</t>
  </si>
  <si>
    <t>1、新老城区生活垃圾收转运体系建设内容包括：新建10座乡镇垃圾中转站，总占地面积约5000.00㎡（合7.5亩）；每座中转站占地面积约500.00㎡，中转站使用18m3移动压缩箱配套25吨勾臂车模式。2、乡镇生活垃圾收转运提升建设内容包括：配置8吨后装压缩车2台、5吨后装压缩车6台、5吨餐厨车3台、垃圾分类收集亭80个，设置垃圾分类收集点198个。</t>
  </si>
  <si>
    <t>城建局</t>
  </si>
  <si>
    <t>CE90ABB8F82480AACE05741FDB7A324</t>
  </si>
  <si>
    <t>335CB7D75BED46B9E065F8163E8AA87C</t>
  </si>
  <si>
    <t>333107101</t>
  </si>
  <si>
    <t>335CB7D75A5A46B9E065F8163E8AA87C</t>
  </si>
  <si>
    <t>内江市东兴区粮油产业融合示范园建设项目</t>
  </si>
  <si>
    <t>P25511011-0016</t>
  </si>
  <si>
    <t>2504-511011-04-01-886769</t>
  </si>
  <si>
    <t>园区总规划面积120000亩，其中粮油种植示范基地实施土地宜机化改造25000亩；扩建园区内部连接道路10km（路宽4.5m，投资占比12.94%）；修建农业灌溉渠100km；提灌站20座及附属管网、整治30座石河堰、山坪塘70口；建设农业科技育苗基地（10亩智能大棚和200亩规范化标准化育秧田）；农产品分拣初加工中心15000㎡，农产品冷链仓储中心6000㎡，畜禽粪污综合利用加工中心8666㎡；并完善园区温室智能控制器，水肥一体化系统等配套基础设施建设。</t>
  </si>
  <si>
    <t>33819B19473D1652E065F8163E8AA87C</t>
  </si>
  <si>
    <t>33052C4A8A3D7E2DE065F8163E8AA87C</t>
  </si>
  <si>
    <t>井研县马踏物流园基础设施建设项目</t>
  </si>
  <si>
    <t>P25511124-0030</t>
  </si>
  <si>
    <t>2504-511124-04-01-313282</t>
  </si>
  <si>
    <t>项目总占地面积约68.90亩，项目总建筑面积45956平方米，其中：新建物流配送中心约1.4万平方米，新建应急保障仓储用房1.2万平方米，新建化工仓储用房0.85万平方米，新建加工用房1.0万平方米，业务用房0.1456万平方米；新增大型停车位70个，小型货运停车位50个，配套充电桩60个、智慧化物流系统；完善园区供排水、供电系统，配套道路及物流设施设备购置等。</t>
  </si>
  <si>
    <t>33C06B6CC14A6A6AE065F8163E8AA87C</t>
  </si>
  <si>
    <t>337960B16B426301E065F8163E8AA87C</t>
  </si>
  <si>
    <t>绵竹市城市生活污水处理厂建设项目</t>
  </si>
  <si>
    <t>P22510683-0066</t>
  </si>
  <si>
    <t>2209-510683-04-01-179775</t>
  </si>
  <si>
    <t>绵竹市城市生活污水处理厂建设项目位于绵竹市，建设内容为：对绵竹市城市生活污水处理厂进行扩容，由原处理规模5万m3/d扩容至8万m3/d;配套设污水收集管网体系及设施设备;完善及修复排水管网系统及配套设施设备。</t>
  </si>
  <si>
    <t>33732EBEF6311B79E065F8163E8AA87C</t>
  </si>
  <si>
    <t>ED65B7EF2DCEF0D7E0535EFB480A9BD5</t>
  </si>
  <si>
    <t>361130101 县卫生局机关</t>
  </si>
  <si>
    <t>县卫生局机关</t>
  </si>
  <si>
    <t>珙县妇幼保健计划生育服务中心住院大楼及附属设施建设项目</t>
  </si>
  <si>
    <t>P24511526-0032</t>
  </si>
  <si>
    <t>2409-511526-04-01-244870</t>
  </si>
  <si>
    <t>项目主要建设内容和规模：新建住院大楼20000平方米（地上面积13000平方米，地下面积7000平方米），新增床位150张，购置相关配套设施和医疗设备，以及搭建智慧医疗管理系统等。
项目主要建设内容和规模：新建住院大楼20000平方米（地上面积13000平方米，地下面积7000平方米），新增床位150张，购置相关配套设施和医疗设备，以及搭建智慧医疗管理系统等。</t>
  </si>
  <si>
    <t>EF179EB4F504C81A21511957F86CA0C</t>
  </si>
  <si>
    <t>336C2402F7322637E065F8163E8AA87C</t>
  </si>
  <si>
    <t>361130101</t>
  </si>
  <si>
    <t>2F37D96E80D93371E065F8163E8AA87C</t>
  </si>
  <si>
    <t>涪城区2023年御营新城等38个老旧小区改造项目</t>
  </si>
  <si>
    <t>P22510703-0070</t>
  </si>
  <si>
    <t>2211-510703-04-01-509605</t>
  </si>
  <si>
    <t>改造涉及 38 个老旧小区，共 4757 户，改造内容包括小区屋 面防水改造约 64223 ㎡、屋顶泛水修复约 26807 ㎡、雨污水管网 改造约 16519m、围墙修复约 33569 ㎡、路面硬化黑化约 21693 ㎡等，增设消防安防设施、路灯、智能充电装置、广告位、停车 位，实施小区周边外部道路和雨污水管网等配套设施改造。</t>
  </si>
  <si>
    <t>338100AB92F6523FE065F8163E8AA87C</t>
  </si>
  <si>
    <t>EDA2594B39C03BC9E0535EFB480A4629</t>
  </si>
  <si>
    <t>448001001 攀枝花钒钛新城投资有限公司</t>
  </si>
  <si>
    <t>国家物流枢纽公共服务园项目</t>
  </si>
  <si>
    <t>P23510400-0008</t>
  </si>
  <si>
    <t>2309-510499-04-01-677204</t>
  </si>
  <si>
    <t>项目用地面积 36.86 亩，主要建设内容包括物流枢纽运营中心、物流信息中心、物流金融服务中心、海关监管服务及国际贸易服务中心、大宗物资交易中心、特殊商品集散服务中心及公铁联运服务中心等物流公共服务设施，并建设充换电等配套基础设施。</t>
  </si>
  <si>
    <t>钒钛新城</t>
  </si>
  <si>
    <t>11CC01ACEEA802B2E06320C012AC3D40</t>
  </si>
  <si>
    <t>334091C9042622CBE065F8163E8AA87C</t>
  </si>
  <si>
    <t>448001001</t>
  </si>
  <si>
    <t>11D978BEDB3A2D46E06320C012ACAEB8</t>
  </si>
  <si>
    <t>绵竹市汉旺地震遗址Ａ级景区基础设施建设项目</t>
  </si>
  <si>
    <t>P22510683-0086</t>
  </si>
  <si>
    <t>2202-510683-04-01-178646</t>
  </si>
  <si>
    <t>绵竹市汉旺地震遗址Ａ级景区基础设施建设项目建设内容：新建景区集散中心及配套用房;生态停车场、自驾服务中心等建设;通景路、连接桥、旅游厕所,垃圾分类、安全设施、标识标牌、景区内摆渡系统、智慧旅游平台系统等旅游基础设施及其他配套服务设施建设。</t>
  </si>
  <si>
    <t>3395BA9D77EC0F1BE065F8163E8AA87C</t>
  </si>
  <si>
    <t>ED65CD483179F0D9E0535EFB480AF4D7</t>
  </si>
  <si>
    <t>内江市东兴区民政局</t>
  </si>
  <si>
    <t>成渝地区双城经济圈内江市东兴区老年养护中心建设项目</t>
  </si>
  <si>
    <t>P22511011-0014</t>
  </si>
  <si>
    <t>2206-511011-04-01-247817</t>
  </si>
  <si>
    <t>成渝地区双城经济圈内江市东兴区老年养护中心建设项目，建老年养护中心，面积115422㎡，设计床位2722张，含养老服务生活、康复娱乐等基础设施。包括建筑物土建、设备安装（含电气及照明、排水及消防、弱电、通风）、装饰装修工程、总图工程及附属设施等。</t>
  </si>
  <si>
    <t>3353E7B4BAD20AB5E065F8163E8AA87C</t>
  </si>
  <si>
    <t>E2AA810286E087D8E0535EFB480A6864</t>
  </si>
  <si>
    <t>南充市顺庆区2025年收购存量商品房用作保障性住房项目</t>
  </si>
  <si>
    <t>P25511302-0012</t>
  </si>
  <si>
    <t>2503-511302-04-01-844464</t>
  </si>
  <si>
    <t>拟收购顺庆辖区内的九熙府、栖山府等项目的多处存量商品房并改造后用作保障性住房，涉及房屋约277套，约24760平方米。拟收购顺庆辖区内的九熙府、栖山府等项目的多处存量商品房并改造后用作保障性住房，涉及房屋约277套，约24760平方米。</t>
  </si>
  <si>
    <t>3341C86027391AC3E065F8163E8AA87C</t>
  </si>
  <si>
    <t>2F67CECA2B1202A7E065F8163E8AA87C</t>
  </si>
  <si>
    <t>成都市金堂县申报专项债券收回收购栖贤街道58.4033亩闲置存量地项目</t>
  </si>
  <si>
    <t>P25510121-0023</t>
  </si>
  <si>
    <t>2402-510322-04-01-000001</t>
  </si>
  <si>
    <t>本项目拟收储土地58.4033亩。涉及1个收回收购地块。项目位于三星片区d-12-05地块位（以下简称“该地块’)于金金堂县栖贤街道金堂大道南侧，规划月航路东侧，面积58.4033亩，已纳入存量闲置土地清单。</t>
  </si>
  <si>
    <t>335DC1F4372B34D9E065F8163E8AA87C</t>
  </si>
  <si>
    <t>2F7251E029856BEBE065F8163E8AA87C</t>
  </si>
  <si>
    <t>自贡市综合应急物资中转站建设项目</t>
  </si>
  <si>
    <t>P25510300-0034</t>
  </si>
  <si>
    <t>2504-510323-04-01-968961</t>
  </si>
  <si>
    <t>项目占地面积约90亩，总建筑面积126500.00 ㎡，包括新建物流仓库 85600 平方米，物资中转站 35400平方米，配套管理中心、信息中心等设施建筑面积 5500平米，同时配套建设配套疏运道路、停车位、充电桩、管网、供水、电力通讯等基础设施。</t>
  </si>
  <si>
    <t>33ACDFF0C8254449E065F8163E8AA87C</t>
  </si>
  <si>
    <t>33AC4EB080000744E065F8163E8AA87C</t>
  </si>
  <si>
    <t>999020 四川华蓥山龙滩煤电有限责任公司</t>
  </si>
  <si>
    <t>广安市前锋区应急管理局</t>
  </si>
  <si>
    <t>龙滩煤矿智能化绿色开采3137智采工作面建设项目</t>
  </si>
  <si>
    <t>P25511603-0004</t>
  </si>
  <si>
    <t>2504-511603-04-01-674005</t>
  </si>
  <si>
    <t>在313采区3137工作面建设一套安全、智能、绿色开采的智能化综采系统，购置带记忆切割和远程控制的采煤机；远程与协调控制的电液控支架、远程控制乳化液泵站、刮板输送机、桥式转载机、破碎机等；智能化电液控系统、供配电设备设施等。</t>
  </si>
  <si>
    <t>四川华蓥山龙滩煤电有限责任公司</t>
  </si>
  <si>
    <t>32F99768BC102A4DE065F8163E8AA87C</t>
  </si>
  <si>
    <t>33482BA019FA54DAE065F8163E8AA87C</t>
  </si>
  <si>
    <t>3345C93B5B8C5538E065F8163E8AA87C</t>
  </si>
  <si>
    <t>360110101 崇州市教育局本级</t>
  </si>
  <si>
    <t>崇州市教育局本级</t>
  </si>
  <si>
    <t>崇州市天府青年城高级中学建设项目</t>
  </si>
  <si>
    <t>P25510184-0006</t>
  </si>
  <si>
    <t>2502-510184-04-01-195757</t>
  </si>
  <si>
    <t>该项目占地面积120.36亩，规模为60个班的高中,学位3000个。建筑面积约75354平方米,其中,地上建筑面积约66990平方米，地下建筑面积约8364平方米。主要建设内容包括主体建筑土建工程、装饰装修工程、安装工程以及总平工程等。</t>
  </si>
  <si>
    <t>崇州市教育局</t>
  </si>
  <si>
    <t>AE2F77A915F471DB4EA90398806AAA7</t>
  </si>
  <si>
    <t>33D2B08DF1E60222E065F8163E8AA87C</t>
  </si>
  <si>
    <t>360110101</t>
  </si>
  <si>
    <t>33D2B44182C90845E065F8163E8AA87C</t>
  </si>
  <si>
    <t>攀枝花市东区弄弄坪、瓜子坪街道老旧小区改造项目</t>
  </si>
  <si>
    <t>P25510402-0021</t>
  </si>
  <si>
    <t>2504-510402-04-01-633037</t>
  </si>
  <si>
    <t>改造范围涉及弄弄坪街道、瓜子坪街道共计24个老旧小区，涉及居民户数8313户，总建筑面积约59.55万平方米。主要建设内容包括：屋面防渗改造31830平方米，外立面改造43846平方米，小区道路改造32300平方米及小区内部停车区域改造（增设划线停车位360个）、小区供排水、电力、消防、绿化改造、围墙拆除及新建、增设充电桩60个及非机动车集中充电点位、改造便民服务设施3600平方米及小区周边配套基础设施。</t>
  </si>
  <si>
    <t>337BCE590C66260FE065F8163E8AA87C</t>
  </si>
  <si>
    <t>33753DBA51EE7567E065F8163E8AA87C</t>
  </si>
  <si>
    <t>犍为经开区全民健身中心建设项目</t>
  </si>
  <si>
    <t>P25511123-0064</t>
  </si>
  <si>
    <t>2504-511123-04-01-311573</t>
  </si>
  <si>
    <t>本项目建设室外运动场地5077平方米，包括足球场2041平方米，篮球场1856平方米，健身步道1180平方米，建设室内运动场馆2526米（含羽毛球馆、乒乓球馆、排球馆等），运动器材用房120平方米，卫生间100平方米，配套排水、排污、电力等附属工程，并购置相关体育设备。</t>
  </si>
  <si>
    <t>336FEBE28D193BE2E065F8163E8AA87C</t>
  </si>
  <si>
    <t>336FEBE28A183BE2E065F8163E8AA87C</t>
  </si>
  <si>
    <t>雅安市中心城区建筑垃圾资源化利用和处置项目</t>
  </si>
  <si>
    <t>P23511802-0048</t>
  </si>
  <si>
    <t>2311-511802-04-01-738225</t>
  </si>
  <si>
    <t>本项目拟建设一座处理能力覆盖三区（经开区、名山区、雨城区）的建筑垃圾资源化综合利用工厂，日处置建筑垃圾（含装修垃圾）能力为 833 吨，年处置量约 25 万吨。对大件建筑领域垃圾再生利用，加工生产可用于房建、市政、道路交通等领域的主要建材。配备主要设备包括称重计量设备、建筑垃圾破碎设备、分选设备、沥青混凝土生产设备、除尘和环保设备等。(每综合利用 1 吨建筑垃圾可减少二氧化碳排放量约 0.236 吨。该项目年处理 25 万吨，年减少二氧化碳排放量约 5.9 万吨。)项目分三期建设。</t>
  </si>
  <si>
    <t>339664CFD51D5625E065F8163E8AA87C</t>
  </si>
  <si>
    <t>33077D536BEC72CDE065F8163E8AA87C</t>
  </si>
  <si>
    <t>318318023 南充顺发农业发展有限公司</t>
  </si>
  <si>
    <t>顺庆区和美乡村现代农业产业融合建设项目</t>
  </si>
  <si>
    <t>P25511302-0029</t>
  </si>
  <si>
    <t>2504-511302-04-01-290985</t>
  </si>
  <si>
    <t>建设现代农业种植示范基地6050亩，农事基地2000m2；建设农产品初加工厂房14000m2、仓储烘干用房15000m2、农产品集散配送区9000m2，配套建设农村生产道路49公里、生态停车位350个、充电桩78个、灌溉工程等基础配套设施。</t>
  </si>
  <si>
    <t>南充顺发农业发展有限公司</t>
  </si>
  <si>
    <t>336FEB65C6343BE4E065F8163E8AA87C</t>
  </si>
  <si>
    <t>3394572752FC7D5EE065F8163E8AA87C</t>
  </si>
  <si>
    <t>318318023</t>
  </si>
  <si>
    <t>337DB17993E67572E065F8163E8AA87C</t>
  </si>
  <si>
    <t>南部县智慧城市建设项目（一期）</t>
  </si>
  <si>
    <t>P25511321-0005</t>
  </si>
  <si>
    <t>2501-511321-04-01-715833</t>
  </si>
  <si>
    <t>打造全县城公共交通智慧管理平台，包括公共交通监管终端设备安装500台、停车场智慧停车管理系统改造100个、路况信息发布系统信息采集设备安装100套，信息发布终端50台、建设智能收费系统收费终端200个、建设智慧路标200个、智慧路牌100个、交通信号设施优化100个等，不涉及新增算力，不涉及土建。</t>
  </si>
  <si>
    <t>本项目非续发项目，不存在信息系统重复建设情况，不存在新增巨幅大屏等新形象工程</t>
  </si>
  <si>
    <t>33BA0B1310D33F4CE065F8163E8AA87C</t>
  </si>
  <si>
    <t>2F497D9ADD377336E065F8163E8AA87C</t>
  </si>
  <si>
    <t>达州市通川区新型高标准粮仓建设项目</t>
  </si>
  <si>
    <t>P23511702-0010</t>
  </si>
  <si>
    <t>2311-511702-04-01-773805</t>
  </si>
  <si>
    <t>该项目计划新建一座保温隔热材料燃烧性能不低于 B1级，墙面防水等级不低于I级，具有光伏发电设施的总储粮量为5万吨新型高标准仓储库房(包含8个5000吨浅圆仓，2个5000 吨低温平仓房)、3000吨食用油罐(包含2个250吨油罐，3个500 吨油罐，1个1000 吨油罐)。主要建设值班室(门卫)和具有仓房内粮情测控系统、通风系统、内环流系统和制冷控温系统功能的智能化控制室，以及消防控制室各一座，规划建设净用地面积36.31亩，总建筑面积15351.60平方米，硬化坝子2000平方米，内部道路2公里，仓储链接道路1公里，地下雨污排水设施等。</t>
  </si>
  <si>
    <t>3381D5C3C0973249E065F8163E8AA87C</t>
  </si>
  <si>
    <t>3381D777EB543236E065F8163E8AA87C</t>
  </si>
  <si>
    <t>宜宾市叙州区“天府粮仓”北域片区示范园建设项目</t>
  </si>
  <si>
    <t>P24511521-0135</t>
  </si>
  <si>
    <t>2306-511504-04-01-697084</t>
  </si>
  <si>
    <t>新建“天府粮仓”示范区高标准农田7000亩，包括田块整治、土壤改良、灌溉和排水设施、田间道路、农田防护、农田输配电、科技服务、管护利用等主要内容。其主要工程建设内容及规模包括如下：
1）土地平整工程：包括地形调整、田型调整等；
2）灌溉与排水工程：包括新建囤水田、整治山平塘、新建农排渠、高效节水灌溉、新建蓄水池等；
3）田间道路工程：包括整治机耕道并新建生产路；
4）土壤改良工程：包括采取科技措施与地力建设等；
5）农田输配电设施；
6）设备及安装工程：包括机电设备、金属结构安装及机械化设备采购等；
7）临时施工及其他工程：包括临时施工工程、项目区公示牌、工程标志牌建设等；
8）科技推广措施：包括监测评价单元、数字化农业管理平台建设等。</t>
  </si>
  <si>
    <t>33CF5CD982E4186FE065F8163E8AA87C</t>
  </si>
  <si>
    <t>2F498261776E7094E065F8163E8AA87C</t>
  </si>
  <si>
    <t>宜宾市翠屏区安阜片区城中村改造项目</t>
  </si>
  <si>
    <t>P24511502-0082</t>
  </si>
  <si>
    <t>2402-511502-04-01-399716</t>
  </si>
  <si>
    <t>该项目位于安阜街道、象鼻街道，属翠屏区旧州组团—岷江新区片区，北至川云中路—东山路—飞云路北段区域，南至金环东路，西达古塔路，东至内环路蜀南大道北段，本次城中村实施范围约2253亩，改造范围约497亩，包括拆除新建、安置房新建等内容。改造户数约415户，约1453人。组织村民购买存量房408套，新建村民安置房屋271套合计约8.26万平方米，配套服务设施约2300.11平方米。包含机动车停车位490个、非机动车停车位1113个、供水、排水、供气、安防、垃圾收储及配套基础设施。</t>
  </si>
  <si>
    <t>33951D158A195153E065F8163E8AA87C</t>
  </si>
  <si>
    <t>19F9CD6428B25B74E06320C012ACD719</t>
  </si>
  <si>
    <t>342 广安市前锋区应急管理局</t>
  </si>
  <si>
    <t>广安市前锋区应急物资储备库建设项目</t>
  </si>
  <si>
    <t>P25511603-0006</t>
  </si>
  <si>
    <t>2504-511603-04-01-739024</t>
  </si>
  <si>
    <t>建设区应急物资储备库及应急救援实训基地主体及附属设施6450平方米，改扩建镇(街道)应急物资储备库及附属设施3700平方米。建设室外货场、观察场、晾晒场、停车场等配套设施，配置应急救援装备物资。室外停车场60个车位并配备10台120kw直流双枪充电桩，项目用地面积约10000平方米。</t>
  </si>
  <si>
    <t>B2113EDD14389D67E0535EFB480A35D8</t>
  </si>
  <si>
    <t>3397587452AB3E61E065F8163E8AA87C</t>
  </si>
  <si>
    <t>342</t>
  </si>
  <si>
    <t>33474A2363E87317E065F8163E8AA87C</t>
  </si>
  <si>
    <t>448021 平昌丽昌旅游开发有限公司</t>
  </si>
  <si>
    <t>县文化广播电视和旅游局</t>
  </si>
  <si>
    <t>平昌县综合体育馆建设项目</t>
  </si>
  <si>
    <t>P25511923-0020</t>
  </si>
  <si>
    <t>2504-511923-04-01-611933</t>
  </si>
  <si>
    <t>规划47461.56平方米体育用地，新建体育馆地上建筑面积12000平方米（含室内标准篮球、排球、羽毛球、乒乓球、基础健身、集体操等场地，另设置固定看台座席2800座），建12000平方米地下停车场。配套完善广场、进出口道路等相关附属设施。</t>
  </si>
  <si>
    <t>王小梅</t>
  </si>
  <si>
    <t>332C840F9A074741E065F8163E8AA87C</t>
  </si>
  <si>
    <t>3304E60A4D1B2A47E065F8163E8AA87C</t>
  </si>
  <si>
    <t>448021</t>
  </si>
  <si>
    <t>3304E60A4C592A47E065F8163E8AA87C</t>
  </si>
  <si>
    <t>318301 盐边发展（集团）有限责任公司</t>
  </si>
  <si>
    <t>盐边县桐子林片区老旧小区改造项目</t>
  </si>
  <si>
    <t>P25510422-0044</t>
  </si>
  <si>
    <t>2504-510422-04-01-917226</t>
  </si>
  <si>
    <t>在县城范围内改造老旧小区楼栋180栋，涉及改造户数4161户，共计改造建筑面积约427182平方米，具体改造内容包括：消防系统改造540套，强弱电改造27890平方米，公共区域及楼道整治修缮66355平方米，建筑节能改造27850平方米，屋面防水改造23842平方米，数字化改造540套，适老化改造8176平方米，小区道路提升改造5700平方米，配套建设小区停车场17820平方米，增设停车位810个，配套设置充电桩243个，建设垃圾分类收集亭45套，新建社区嵌入式服务体25000平方米，完善公共活动场地老年活动设施及儿童活动设施36套。</t>
  </si>
  <si>
    <t>鲁洪敏</t>
  </si>
  <si>
    <t>26C2A587AE5B5742E065F8163E8AA87C</t>
  </si>
  <si>
    <t>339A755796FB11D2E065F8163E8AA87C</t>
  </si>
  <si>
    <t>318301</t>
  </si>
  <si>
    <t>33596367D98A17F4E065F8163E8AA87C</t>
  </si>
  <si>
    <t>兴文县智慧农业科技示范产业园项目</t>
  </si>
  <si>
    <t>P25511528-0005</t>
  </si>
  <si>
    <t>2501-511528-04-01-401766</t>
  </si>
  <si>
    <t>项目建设内容及规模：兴文县智慧农业科技示范产业园项目，估算总投资30000万元。总体规划面积约300亩，新建约16万平方米玻璃温室大棚，配套种植、育苗连栋温室、检验检疫监测、强电引入等生产和附属设施设备等。</t>
  </si>
  <si>
    <t>3359CB1BD7F00874E065F8163E8AA87C</t>
  </si>
  <si>
    <t>2F497D4782A4732CE065F8163E8AA87C</t>
  </si>
  <si>
    <t>巴蜀文化旅游走廊渠江岸线文旅聚集区建设项目</t>
  </si>
  <si>
    <t>P25511602-0025</t>
  </si>
  <si>
    <t>2306-511602-04-01-832708</t>
  </si>
  <si>
    <t>2027-06-27</t>
  </si>
  <si>
    <t>沿渠江印象休闲旅游度假区5公里岸线改建游客服务中心约3600㎡，宋文化沉浸式体验中心6200㎡，景区内部旅游步道5㎞，旅游厕所6个，配套景区数据监控系统、景区导览、景区讲解、景区标识等，智能化改造停车位400个（含充电桩70个）。</t>
  </si>
  <si>
    <t>33EA97C406083AAFE065F8163E8AA87C</t>
  </si>
  <si>
    <t>2F5407C955B04517E065F8163E8AA87C</t>
  </si>
  <si>
    <t>381502004 茂县羌泰文化旅游开发有限公司</t>
  </si>
  <si>
    <t>茂县文化广播电视体育和旅游局</t>
  </si>
  <si>
    <t>中国古羌城4A级景区基础配套设施提升工程</t>
  </si>
  <si>
    <t>P25513223-0006</t>
  </si>
  <si>
    <t>2406-513223-04-01-437832</t>
  </si>
  <si>
    <t>景区综合式游客中心提升改造，改造总建筑面积3900平方米；观景平台维修改造800平方米；新增新能源充电桩6套；景区建筑物屋面防水3000平方米；景区智慧文旅建设和景区安防（监控）系统建设。景区综合式游客中心提升改造，改造总建筑面积3900平方米；观景平台维修改造800平方米；新增新能源充电桩6套；景区建筑物屋面防水3000平方米；景区智慧文旅建设和景区安防（监控）系统建设。</t>
  </si>
  <si>
    <t>文继林</t>
  </si>
  <si>
    <t>19B6F3960DA1352CE06320C012AC09FA</t>
  </si>
  <si>
    <t>339DDE7276E10305E065F8163E8AA87C</t>
  </si>
  <si>
    <t>381502004</t>
  </si>
  <si>
    <t>2F74B148B6C11553E065F8163E8AA87C</t>
  </si>
  <si>
    <t>四川古蔺经济开发区园区工业污水处理设施建设项目（一期）</t>
  </si>
  <si>
    <t>P25510525-0014</t>
  </si>
  <si>
    <t>2502-510525-04-01-173251</t>
  </si>
  <si>
    <t>①马蹄污水处理厂：新建日处理能力200m3/d 污水处理厂一座，并配套建设污水收集管网。
②茅溪污水处理厂项目占地约126亩，设计处理规模 1.2 万m3/d,（近期0.4万m3/d，中期0.8万m3/d，远期1.2 万m3/d）。
③辅助工程、公用工程和环保工程，敷设尾水排放管网约5公里，园区道路2公里，完善污水处理厂弱电、消防等基础设施。</t>
  </si>
  <si>
    <t>3393C897C83F3FDEE065F8163E8AA87C</t>
  </si>
  <si>
    <t>2F1D6E23DA485FCCE065F8163E8AA87C</t>
  </si>
  <si>
    <t>2025年涪城区嘉禾佳园等49个老旧小区配套设施改造项目</t>
  </si>
  <si>
    <t>P25510703-0032</t>
  </si>
  <si>
    <t>2412-510703-04-01-855379</t>
  </si>
  <si>
    <t>改造涉及49个老旧小区，共7954户。改造内容包括小区内雨污水管网改造约 25879m，地面改造约98387m2，绿化及围墙改造，以及消防、安防、环卫、供电、供水、适老及托幼设施、海绵城市、小区内附属及配套设施等工程改造。</t>
  </si>
  <si>
    <t>335A8D989A746011E065F8163E8AA87C</t>
  </si>
  <si>
    <t>3344B2488A015ED2E065F8163E8AA87C</t>
  </si>
  <si>
    <t>仁寿县汪洋污水处理厂提能项目</t>
  </si>
  <si>
    <t>P23511421-0040</t>
  </si>
  <si>
    <t>2310-511421-04-01-508983</t>
  </si>
  <si>
    <t>该项目将原污水处理厂日处理量7000吨提能到日处理量10000吨，主要建设内容为改良A2/O污水处理工艺；改建生化池、二沉池、多效澄清池、深床反硝化滤池、接触消毒池、中水回用水池、中水回用泵房；升级改造配套生物除臭、污泥脱水设备、加药设备、风机、电气及自控、智慧化水务平台等设施设备共274台/套/，配套污水收集管网10km。项目实施后，预计年节能量约5.36吨标准煤，减少碳排放量4.49 吨。</t>
  </si>
  <si>
    <t>338201892BBE49BCE065F8163E8AA87C</t>
  </si>
  <si>
    <t>33474A8A5DDE7310E065F8163E8AA87C</t>
  </si>
  <si>
    <t>318306311 泸州市江阳区利阳投资有限公司</t>
  </si>
  <si>
    <t>泸州市江阳区商务和经济合作局</t>
  </si>
  <si>
    <t>江阳区公益性农产品交易市场项目</t>
  </si>
  <si>
    <t>P25510502-0017</t>
  </si>
  <si>
    <t>2504-510502-04-01-112820</t>
  </si>
  <si>
    <t>对泸州中心城区4个地块，分别建设城西和丰农产品交易市场19564㎡、茜草大道农产品交易市场18250㎡、城西柏木农产品交易市场19564㎡、茜草工业遗址农产品交易市场6424㎡，规划设置交易区、仓储区、集散区等功能区域，配套地下停车场23598㎡（约800个停车位）、配套充电桩、冷链运输车辆、智能化管理系统。</t>
  </si>
  <si>
    <t>泸州市江阳区利阳投资有限公司</t>
  </si>
  <si>
    <t>9CA43FBE833463AA77AAF41DE189835</t>
  </si>
  <si>
    <t>339AF9920D8048F1E065F8163E8AA87C</t>
  </si>
  <si>
    <t>318306311</t>
  </si>
  <si>
    <t>339B06D6C2F548F6E065F8163E8AA87C</t>
  </si>
  <si>
    <t>999002 合江县应急管理局</t>
  </si>
  <si>
    <t>合江县智慧化城市建设项目（一期）</t>
  </si>
  <si>
    <t>P22510522-0033</t>
  </si>
  <si>
    <t>2210-510522-04-01-515831</t>
  </si>
  <si>
    <t>打造合江县智慧城市平台，拓展智慧应用，包括智慧应急、智慧消防、智慧停车、智慧路灯、智慧交通、新能源充电桩、合江县智慧应急指挥中心500㎡及全县21个镇街配备前方感知、通讯装备和卫星组网设备智能化指挥终端装备、设备和会议系统；建设全县智慧消防监测预警平台和消防通讯指挥体系；建设智能化地震预警系统和覆盖全县重点单位的自动报警设备，配备地震救援装备、设备。</t>
  </si>
  <si>
    <t>合江县应急管理局经办</t>
  </si>
  <si>
    <t>25年续发</t>
  </si>
  <si>
    <t>ED926C35E7203974E0535EFB480A20BF</t>
  </si>
  <si>
    <t>33AA48CFC9A22ED5E065F8163E8AA87C</t>
  </si>
  <si>
    <t>ED95952277AD8B09E0535EFB480AB48A</t>
  </si>
  <si>
    <t>361317002 乐山市市中区人民医院</t>
  </si>
  <si>
    <t>AI+市中区数字医共体信息化建设项目</t>
  </si>
  <si>
    <t>P24511102-0019</t>
  </si>
  <si>
    <t>2405-511102-04-04-593431</t>
  </si>
  <si>
    <t>搭建市中区全区域AI+数字医共体平台及区域医疗服务协同、便民惠民、医疗管理协同、公共卫生服务协同、基层医疗卫生综合管理、基层临床能力提升、4家公立直属医院能级提升等智慧医疗应用，实现区域基础医疗服务水平的提高及区人民医院新院区智能化全面建设。项目覆盖全区4家区直属医院、6家社区卫生服务中心、11家镇卫生院（含3家中心卫生院）等21家区属医疗机构，不涉及新增算力。</t>
  </si>
  <si>
    <t>乐山市市中区人民医院</t>
  </si>
  <si>
    <t>268BDD8C647443E83BF0E5EBAE7E52B</t>
  </si>
  <si>
    <t>33990F8642217F6BE065F8163E8AA87C</t>
  </si>
  <si>
    <t>361317002</t>
  </si>
  <si>
    <t>2F314B8FCFEC0590E065F8163E8AA87C</t>
  </si>
  <si>
    <t>古蔺县城供水厂建设项目</t>
  </si>
  <si>
    <t>P25510525-0046</t>
  </si>
  <si>
    <t>2504-510525-04-01-828458</t>
  </si>
  <si>
    <t>1、新建县城供水厂1座，制水能力达40000吨/天，改造城区供水管网30公里；
2、更新改造县城供水管网：一级管网20公里、二级管网40公里、三级管网120公里。
1、新建县城供水厂1座，制水能力达40000吨/天，改造城区供水管网30公里；
2、更新改造县城供水管网：一级管网20公里、二级管网40公里、三级管网120公里。</t>
  </si>
  <si>
    <t>33474A8A70F37310E065F8163E8AA87C</t>
  </si>
  <si>
    <t>3341ED8AFCFE395FE065F8163E8AA87C</t>
  </si>
  <si>
    <t>眉山天府新区视高综合交通枢纽项目</t>
  </si>
  <si>
    <t>P25511421-0022</t>
  </si>
  <si>
    <t>2411-511452-04-01-946961</t>
  </si>
  <si>
    <t>本项目为城市型综合客运枢纽以及相应的配套基础设施，车站等级为一级客运站。枢纽功能复合化，集市域铁路、汽车客运、出租车、社会车辆等多种交通方式于一体。建设内容包括站前广场、枢纽服务大厅、客运车营运停车场、社会车辆停车区及配套基础设施等。建筑总面积43983.24㎡。</t>
  </si>
  <si>
    <t>3381D777E7B53236E065F8163E8AA87C</t>
  </si>
  <si>
    <t>335586C4DD5672F3E065F8163E8AA87C</t>
  </si>
  <si>
    <t>川渝高竹新区高效无稀土节能电机及智能机器人应用中试平台建设项目</t>
  </si>
  <si>
    <t>P25511600-0020</t>
  </si>
  <si>
    <t>2504-511623-04-01-680700</t>
  </si>
  <si>
    <t>依托已建成的川渝高竹新区科创基地，通过购置智能服务机器人用无稀土节能电机实验平台、智能工业机器人用无稀土节能电机实验平台、航空机器人用无稀土节能电机中试平台和智能服务机器人整机实验平台等设备、面向人工智能机器人、新能源汽车、低空经济和智能高端装备制造等领域，建设500W-1200KW不同产品系列高效无稀土节能电机实验平台和智能服务机器人示范线，推动先进无稀土节能电机及智能机器人试验研发和批量工业化生产。</t>
  </si>
  <si>
    <t>2025年新增项目</t>
  </si>
  <si>
    <t>338237B1FA8A5FDCE065F8163E8AA87C</t>
  </si>
  <si>
    <t>337F127D0A120830E065F8163E8AA87C</t>
  </si>
  <si>
    <t>江安县西城污水处理厂及配套管网建设项目</t>
  </si>
  <si>
    <t>P22511523-0116</t>
  </si>
  <si>
    <t>2111-511523-17-01-625907</t>
  </si>
  <si>
    <t xml:space="preserve">江安县西城污水处理厂及配套管网建设项目：改建西城污水处理厂1座，污水处理规模为1.5万m3/d，新建管网10.84km，管径DN300-DN1000;改建管网23.22km，管径DN300-DN800;配套提升泵站3座等。 </t>
  </si>
  <si>
    <t>3397FB4F31AD0252E065F8163E8AA87C</t>
  </si>
  <si>
    <t>3386693CDF2F2F19E065F8163E8AA87C</t>
  </si>
  <si>
    <t>513233</t>
  </si>
  <si>
    <t>红原县</t>
  </si>
  <si>
    <t>333121 红原县住房和城乡建设局</t>
  </si>
  <si>
    <t>红原县住房和城乡建设局</t>
  </si>
  <si>
    <t>红原县城市供暖能力提升项目</t>
  </si>
  <si>
    <t>P25513233-0005</t>
  </si>
  <si>
    <t>2504-513233-04-01-844775</t>
  </si>
  <si>
    <t>对老供暖厂进行供暖能力扩容，新增4台7MW电锅炉，12台3.95MW板换、配套供热入户管网7km,管径为DE40-DE50，管材为无缝钢管；新增供热面积10万平方米。对老供暖厂进行供暖能力扩容，新增4台7MW电锅炉，12台3.95MW板换、配套供热入户管网7km,管径为DE40-DE50，管材为无缝钢管；新增供热面积10万平方米。</t>
  </si>
  <si>
    <t>付嘉威</t>
  </si>
  <si>
    <t>5D3DBAA922B4B28809516069EE4F62D</t>
  </si>
  <si>
    <t>33816BE3EA2E027EE065F8163E8AA87C</t>
  </si>
  <si>
    <t>333121</t>
  </si>
  <si>
    <t>337F49D549D81F15E065F8163E8AA87C</t>
  </si>
  <si>
    <t>巴州区城镇污水处理设施建设项目</t>
  </si>
  <si>
    <t>P22511902-0027</t>
  </si>
  <si>
    <t>2208-511902-04-01-837069</t>
  </si>
  <si>
    <t>新建陇桥片区污水处理站一座，日处理 1500 立方米，配套建设污水管网 20 公里，提标改造清江镇等 6 个乡镇 7 座污水处理站，配套建设污水管网 30 公里，新改建大罗镇等 16 个乡镇污水支管网约40 公里及道路破损恢复等工程。</t>
  </si>
  <si>
    <t>333451C0AD21112CE065F8163E8AA87C</t>
  </si>
  <si>
    <t>0F1F2BF0265BD445E0635EFB480ACD0A</t>
  </si>
  <si>
    <t>214326301 林业局机关</t>
  </si>
  <si>
    <t>南江县林下中药材种植基地及配套设施建设项目</t>
  </si>
  <si>
    <t>P24511922-0016</t>
  </si>
  <si>
    <t>2307-511922-04-01-356189</t>
  </si>
  <si>
    <t>建设特色林下经济示范区、林下经济中药材种植基地20000亩，新建林下中药材产业加工厂房8000平方米、药材产业储备库10000平方米、建设中药材育种基地约300亩；配套设施生产便道15公里，进行森林质量提升及生态整治，配套生态环境监测相关设施设备20套，建设其他林下经济附属设施等。</t>
  </si>
  <si>
    <t>南江县林业局</t>
  </si>
  <si>
    <t>C8EA61F6CED4222BF03D6E22D3C0151</t>
  </si>
  <si>
    <t>33098AE9CDC54BBAE065F8163E8AA87C</t>
  </si>
  <si>
    <t>214326301</t>
  </si>
  <si>
    <t>11B23B62052F459CE06320C012AC3B18</t>
  </si>
  <si>
    <t>智慧交通信息化提升改造项目</t>
  </si>
  <si>
    <t>P24510100-0062</t>
  </si>
  <si>
    <t>2406-510164-04-01-582317</t>
  </si>
  <si>
    <t>新建天府新区智慧交通信号控制系统，项目围绕天府大道、梓州大道、益州大道、剑南大道、西博城及国会中心周边等区域共计180个路口进行智慧化信控优化升级改造；通过新增177套信号控制机和2278套倒计时器、641套交通流量采集设备、15套行人感应相机等设备，搭建智慧化信号控制平台、展示平台和汇聚支撑平台；通过将置换的699套信号机进行利旧、迁建，搭建利旧交通信号机信号控制平台，以实现更高效的交通指挥和调度。建设内容包括前端设备硬件建设、后台软件系统建设、网络租赁、系统调试、安全托管、软件密码保护等。</t>
  </si>
  <si>
    <t>33D3CE9B23560962E065F8163E8AA87C</t>
  </si>
  <si>
    <t>1C7BDDC4190671F3E065F8163E8AA87C</t>
  </si>
  <si>
    <t>乐山市市中区万亩荔枝果蔬现代农业产业园区项目</t>
  </si>
  <si>
    <t>P25511102-0071</t>
  </si>
  <si>
    <t>2504-511102-04-01-184637</t>
  </si>
  <si>
    <t>本项目现代农业产业园区总规划共5.2万亩，其中包括荔枝品种改良1120亩，扩种4074亩；新建荔枝品种改良基地1980㎡，配套建设5亩优质荔枝品种育苗基地，建设阳光大棚、玻璃温室等；新建荔枝深加工产业培育基地2400㎡；新建蔬菜科技示范体验园75亩，新建科技种植示范区10亩；蔬菜智慧冷链、育种基地、初加工园区3000㎡，蔬菜示范种植基地180亩；配套建设4米宽园区机耕道16公里，农业灌溉蓄水池68个及水井51口、农业灌溉沟渠3.5公里、蔬菜大棚130亩、新建农业生产农具堆放农事用房10处约1000㎡等基础附属设施。</t>
  </si>
  <si>
    <t>33E7AB6EC1B40368E065F8163E8AA87C</t>
  </si>
  <si>
    <t>339A9039DA8215A6E065F8163E8AA87C</t>
  </si>
  <si>
    <t>合江县住建局</t>
  </si>
  <si>
    <t>合江县城市智慧停车场及配套设施建设项目</t>
  </si>
  <si>
    <t>P25510522-0010</t>
  </si>
  <si>
    <t>2504-510522-04-01-937730</t>
  </si>
  <si>
    <t>本项目拟在合江县城区及张湾片区、联榕坝片区、临港片区新建停车场7个、改建城区老旧小区停车场2个，新建停车场连接道路656.67m，以及配套建设智慧停车系统、智慧交管平台、导引系统、升级改造原停车场管理系统等其他相关基础设施。</t>
  </si>
  <si>
    <t>339A1B2F8FBB702AE065F8163E8AA87C</t>
  </si>
  <si>
    <t>336BA0F9E3017496E065F8163E8AA87C</t>
  </si>
  <si>
    <t>东部新区村镇供水巩固提升项目(第一批次)石盘街道、养马街道农村供水管网建设项目</t>
  </si>
  <si>
    <t>P25510100-0074</t>
  </si>
  <si>
    <t>2504-510186-04-01-446564</t>
  </si>
  <si>
    <t>本工程新建输配水管道长 41.825km,其中石盘街道：谢家祠村建设管道长 9.308km、付家祠村建设管道长 10.368km、郭家祠村建设管道长 3.204km、火箭社区建设管道长 6.736km、河嘴村建设管道长1.618km、天长村建设管道长 4.239km;养马街道：灵仙社区建设管道长 3.874km、尹家祠村建设管道长 2.478km。</t>
  </si>
  <si>
    <t>33BBB3BBCCC66E6EE065F8163E8AA87C</t>
  </si>
  <si>
    <t>33BB4D9A2141422EE065F8163E8AA87C</t>
  </si>
  <si>
    <t>金阳县污水处理厂及管网建设项目</t>
  </si>
  <si>
    <t>P25513430-0001</t>
  </si>
  <si>
    <t>2504-513430-04-01-497235</t>
  </si>
  <si>
    <t>拟建处理规模为 4500m3/d 的污水处理厂一座，污水厂采用一体化污水处理设备工艺（改良 A2/O+MBR 工艺），出水采用一级A 标准，规划用地面积 1.2752 公顷，总建筑面积 2244.72 ㎡（其中建筑物总面积 1134.34 ㎡，构筑物 1110.38 ㎡），配套建设 25.82km 的污水管网、总平工程、污水处理设备购置等。</t>
  </si>
  <si>
    <t>3369A0D7C09F22C9E065F8163E8AA87C</t>
  </si>
  <si>
    <t>335CB7F5636C46ABE065F8163E8AA87C</t>
  </si>
  <si>
    <t>四川乐山嘉州经济开发区电子信息制造产业园区基础设施建设项目</t>
  </si>
  <si>
    <t>P25511102-0021</t>
  </si>
  <si>
    <t>2501-511102-04-01-166979</t>
  </si>
  <si>
    <t>本项目规划总用地面积约225亩，新建约15万平方米电子信息标准化厂房；新建园区内配套停车场（包含400个停车位、100个新能源充电桩）；并建设园区内配套道路约3.0公里、给排水管网3.95千米及电力管线4.85千米等附属基础设施。</t>
  </si>
  <si>
    <t>32F99768B5092A4DE065F8163E8AA87C</t>
  </si>
  <si>
    <t>2F47C29317A23F0FE065F8163E8AA87C</t>
  </si>
  <si>
    <t>宜宾高新区高捷片区城中村改造配套基础设施项目</t>
  </si>
  <si>
    <t>P24511500-0067</t>
  </si>
  <si>
    <t>2412-511534-04-01-726891</t>
  </si>
  <si>
    <t>项目实施范围约1589亩，涉及户数516户，共计1083人。四至范围为东至鸳溪路，南接宜屏大道，西至产业路，北临岷江。具体建设内容包括新建公共配套用房总建筑面积38100.00 平方米，共计5处；新建公共停车位1200个及配置300个充电桩；新改建城中村配套道路约13.347公里及其他基础设施建设。</t>
  </si>
  <si>
    <t>339350F32C600294E065F8163E8AA87C</t>
  </si>
  <si>
    <t>2F4979CD58106DE6E065F8163E8AA87C</t>
  </si>
  <si>
    <t>314001 会理市民政局</t>
  </si>
  <si>
    <t>会理市民政局</t>
  </si>
  <si>
    <t>会理市殡仪馆整体搬迁项目</t>
  </si>
  <si>
    <t>P25513425-0008</t>
  </si>
  <si>
    <t>2208-513425-04-01-693895</t>
  </si>
  <si>
    <t>项目拟用地面积2.7209公顷，总建筑面积5885.31㎡。新建殡仪馆为Ⅳ类火葬殡仪馆，及相关附属设施。项目拟用地面积2.7209公顷，总建筑面积5885.31㎡。新建殡仪馆为Ⅳ类火葬殡仪馆，及相关附属设施。</t>
  </si>
  <si>
    <t xml:space="preserve">杨绍清 </t>
  </si>
  <si>
    <t>ED427CD37033F0FCE0535EFB480A6A2C</t>
  </si>
  <si>
    <t>3395BF50060D13E0E065F8163E8AA87C</t>
  </si>
  <si>
    <t>11B6B0DC26660879E06320C012AC217C</t>
  </si>
  <si>
    <t>348002 汶川县交通运输局录入</t>
  </si>
  <si>
    <t>汶川县交通运输局</t>
  </si>
  <si>
    <t>汶川县城乡冷链物流基础设施建设项目</t>
  </si>
  <si>
    <t>P25513221-0013</t>
  </si>
  <si>
    <t>2504-513221-04-01-786822</t>
  </si>
  <si>
    <t>1.威州镇规划总用地面积14468.43平方米，建设内容为：新建9680平方米冷库、930平方米交易区、1500平方米加工打包区，对现有用房352.21平方米进行改造；2.水磨镇规划总用地面积5350.76平方米，建设内容为：新建3368平方米冷库、120平方设备用房、700平方米加工打包区，对现有用房1122.05平方米进行改造；3.配套建设3000平方米停车场、供排水、电力设施、消防设施等相关设施设备。</t>
  </si>
  <si>
    <t>王德富</t>
  </si>
  <si>
    <t>336DAB8773F150FEE065F8163E8AA87C</t>
  </si>
  <si>
    <t>336FEB65A70F3BE4E065F8163E8AA87C</t>
  </si>
  <si>
    <t>336FE82880833BF0E065F8163E8AA87C</t>
  </si>
  <si>
    <t>绵阳经开区智慧停车场建设项目</t>
  </si>
  <si>
    <t>P23510700-0020</t>
  </si>
  <si>
    <t>2305-510796-04-01-401916</t>
  </si>
  <si>
    <t>项目总建筑面积98535平方米（其中地下建筑面积7903平方米），拟新建公用停车场16个，配置停车位共3210个，包括地上停车位2950个、地下停车位260个，安装充电桩642套；建设内容包括土建工程、安装工程、监控系统、消防系统、停车管理系统、标志标线、管理用房、充电桩、充换电站以及相关配套设施等。</t>
  </si>
  <si>
    <t>3304E53BC42D2A4BE065F8163E8AA87C</t>
  </si>
  <si>
    <t>FD23BC1D1753B861E0535EFB480A063A</t>
  </si>
  <si>
    <t>西昌市川兴新农村城乡融合建设项目配套基础设施工程</t>
  </si>
  <si>
    <t>P20513401-0040</t>
  </si>
  <si>
    <t>2020-513401-47-01-506242</t>
  </si>
  <si>
    <t>西昌市川兴城中村棚户区改造三期项目用地范围内的配套用房、地下室、室外附属工程等配套基础设施建设，其中公共活动空间建筑面积623.55 m2，幼儿园建筑面积3051.1 m2，物管用房231.82 m2，门卫室建筑面积12 m2，垃圾用房建筑面积127.68 m2；地下室建筑面积33797.26 m2；室外附属工程包括绿地面积7823.28 m2，硬化铺装面积1350.7 m2，活动场地508.11 m2，小区道路面积9316.27 m2，室外给排水管网4960m，电力管网1510m，通信管网1510m以及照明、围墙、大门等其他配套基础设施。</t>
  </si>
  <si>
    <t>33474840D4A1731BE065F8163E8AA87C</t>
  </si>
  <si>
    <t>2F68088647D21DDCE065F8163E8AA87C</t>
  </si>
  <si>
    <t>开江县林业局</t>
  </si>
  <si>
    <t>开江县国家储备林林下经济开发建设项目</t>
  </si>
  <si>
    <t>P24511723-0052</t>
  </si>
  <si>
    <t>2412-511723-04-01-297576</t>
  </si>
  <si>
    <t>项目拟改造林下食用菌培育基地2400亩、中药种植基地2400亩。改造生产加工厂约12000平方米、冷链仓储设施约10000平方米；新建实验育种大棚10000平方米，安装42个食用菌大棚的卷膜器、遮阳网及塑料膜，购置安装一整套研发中心实验室研发及检测设备及配套设施、设备建设；建设森林防火通道等配套基础设施。</t>
  </si>
  <si>
    <t>332EC130EA443E26E065F8163E8AA87C</t>
  </si>
  <si>
    <t>332E5A0241DD1008E065F8163E8AA87C</t>
  </si>
  <si>
    <t>内江市东兴区特色种植业融合示范园建设项目</t>
  </si>
  <si>
    <t>P25511011-0017</t>
  </si>
  <si>
    <t>2504-511011-04-01-585991</t>
  </si>
  <si>
    <t>新建蒲葵研发基地2000㎡，宜机化改造2000亩，蒲葵种植12080亩蒲，葵示范园区1000亩；提升改造桑园3000亩，新建小蚕共育室200㎡，蚕房15000㎡及配套全自动智能化设施设备，桑茶加工厂3000㎡配套3条生产线设备，良桑、茶桑标准化生产基地2000亩；大蒜研发种植基地150亩，大蒜种植基地15000亩，东兴椒种植基地600亩，生姜种植基地2000亩，良种培育基地60㎡，农产品市场5000㎡，产品加工厂房13500㎡，冷藏库2000㎡。道路工程：改建道路20㎞（路宽4.5m,投资占比14.53%）；农业灌溉工程：提灌站13座,灌溉渠道95㎞；相关配套基础设施。</t>
  </si>
  <si>
    <t>3381D874D0E63232E065F8163E8AA87C</t>
  </si>
  <si>
    <t>33052D35ADA17E3DE065F8163E8AA87C</t>
  </si>
  <si>
    <t>广安市广安区城北片区停车场建设项目</t>
  </si>
  <si>
    <t>P25511602-0006</t>
  </si>
  <si>
    <t>2310-511602-04-01-981258</t>
  </si>
  <si>
    <t>本项目改建停车场两处，总建筑面积33621.19平方米，地上建筑面积4104.91平方米，地下建筑面积29516.28平方米。建设内容主要包括：停车场（1119个，其中地上停车位136个，地下停车位983个），配套建设充电桩200套、监控设备、车牌识别一体机及道闸、智能停车系统等。</t>
  </si>
  <si>
    <t>339756DA55593E5CE065F8163E8AA87C</t>
  </si>
  <si>
    <t>2F47AF6255513577E065F8163E8AA87C</t>
  </si>
  <si>
    <t>312212201 公安局机关</t>
  </si>
  <si>
    <t>北川羌族自治县智慧交通基础设施建设项目</t>
  </si>
  <si>
    <t>P24510726-0038</t>
  </si>
  <si>
    <t>2412-510726-04-01-357184</t>
  </si>
  <si>
    <t>建设智慧交通管理平台，包括数据分析平台、交通运行监测平台、业务支撑平台，配套感知源后端存储及管理系统，动力系统；建设道路实时监测系统，新增各类监控点位900处，高清监控摄像头1672个，新建智慧灯杆168根，监控立杆720根，配套智慧交通控制系统设施设备；新建智慧停车管理系统，对县城26处停车场进行智慧化升级。项目不涉及新增算力（数据）中心。</t>
  </si>
  <si>
    <t>北川羌族自治县公安局</t>
  </si>
  <si>
    <t>本项目为非续发项目，项目不涉及新增算力（数据）中心，不存在信息系统重复建设情况，不存在新增巨幅大屏等新形象工程。</t>
  </si>
  <si>
    <t>4DBD0F7980D4B14840E7B1C9142F151</t>
  </si>
  <si>
    <t>33D16EA670A27E8BE065F8163E8AA87C</t>
  </si>
  <si>
    <t>312212201</t>
  </si>
  <si>
    <t>2F48173ACD6260D9E065F8163E8AA87C</t>
  </si>
  <si>
    <t>广安市龙安柚冷链物流仓库智慧中心建设项目</t>
  </si>
  <si>
    <t>P25511602-0039</t>
  </si>
  <si>
    <t>2502-511602-04-01-685217</t>
  </si>
  <si>
    <t>改造总建筑面积约为18000平方米的冷链物流仓库，包括：高标准定制冷库10000平方米，农产品仓库8000平方米；购置温度监测设备12套、数字化管理系统1套、新建物流道路5公里等配套设施。改造总建筑面积约为18000平方米的冷链物流仓库，包括：高标准定制冷库10000平方米，农产品仓库8000平方米；购置温度监测设备12套、数字化管理系统1套、新建物流道路5公里等配套设施。</t>
  </si>
  <si>
    <t>33A71330C81D5831E065F8163E8AA87C</t>
  </si>
  <si>
    <t>32F99768C2802A4DE065F8163E8AA87C</t>
  </si>
  <si>
    <t>3340B4B0BB5E334CE065F8163E8AA87C</t>
  </si>
  <si>
    <t>448305 成都西岭兴邑科技发展有限公司</t>
  </si>
  <si>
    <t>四川大邑经济开发区产业园区基础设施及配套建设项目</t>
  </si>
  <si>
    <t>P25510129-0013</t>
  </si>
  <si>
    <t>2503-510129-04-01-120555</t>
  </si>
  <si>
    <t>新建定制化厂房约184000平方米，多层厂房6000平方米，新增停车位620个，改造园区管网等基础设施及建设其他配套设施。新建定制化厂房约184000平方米，多层厂房6000平方米，新增停车位620个，改造园区管网等基础设施及建设其他配套设施。</t>
  </si>
  <si>
    <t>云振</t>
  </si>
  <si>
    <t>2586053475C5661BE065F8163E8AA87C</t>
  </si>
  <si>
    <t>335CB059F99A40F9E065F8163E8AA87C</t>
  </si>
  <si>
    <t>448305</t>
  </si>
  <si>
    <t>335D1748F1204105E065F8163E8AA87C</t>
  </si>
  <si>
    <t>纳溪区农贸市场整治提升建设项目</t>
  </si>
  <si>
    <t>P25510503-0046</t>
  </si>
  <si>
    <t>2504-510503-04-01-183173</t>
  </si>
  <si>
    <t>对纳溪区百梯、永兴、打渔村3家农贸市场进行改造提升，总建筑面积约为14792.26平方米，主要建设内容包括新建农贸市场14487.26平方米，新建仓储用房305平方米，以及进行外立面改造、电力管线等配套基础设施建设。</t>
  </si>
  <si>
    <t>33BE535A9981092EE065F8163E8AA87C</t>
  </si>
  <si>
    <t>33BA5F5066216174E065F8163E8AA87C</t>
  </si>
  <si>
    <t>盐亭县水利局（盐亭县水利水电工程移民办公室）</t>
  </si>
  <si>
    <t>盐亭县域供水体系提升改造项目</t>
  </si>
  <si>
    <t>P25510723-0025</t>
  </si>
  <si>
    <t>2503-510723-04-01-282639</t>
  </si>
  <si>
    <t>新建两河水厂支管103.668km；改造金峰水厂主管62.849km，新建支管60.404km；新建莲花湖水厂支管84.541km；新建村内入户管网4145.996km。新安装智能水表86689套，更换智能水表6612套，新建加氯站2座、平压池5座，村级高位水池32座，村内高、低位水池及配套提升泵站17座，村内一体化提升设备75套及其他附属设施。</t>
  </si>
  <si>
    <t>3395C194F5E8148EE065F8163E8AA87C</t>
  </si>
  <si>
    <t>33808A953689246CE065F8163E8AA87C</t>
  </si>
  <si>
    <t>万源市水泵厂周边棚户区改造配套基础设施建设项目</t>
  </si>
  <si>
    <t>P24511781-0060</t>
  </si>
  <si>
    <t>2402-511781-04-01-821945</t>
  </si>
  <si>
    <t>对1316套棚户区配套基础设施进行改造，改造排水管网1200米、供水管网1200米、电力线路1200米、燃气管网1200米、通讯管网1200米、消防工程1200米，公共照明改造500盏，同步完善小区路面40000平方米，人行道30000平方米等配套基础设施。</t>
  </si>
  <si>
    <t>339457274FB07D5EE065F8163E8AA87C</t>
  </si>
  <si>
    <t>11B670B93FA924C9E06320C012ACBF47</t>
  </si>
  <si>
    <t>夹江县智慧教育新型基础设施建设项目</t>
  </si>
  <si>
    <t>P25511126-0038</t>
  </si>
  <si>
    <t>2504-511126-04-01-609915</t>
  </si>
  <si>
    <t>为推动夹江县教育数字化转型，助力夹江县教育高质量发展，拟建设新型教学备授课助手1套，AI课堂行为分析1套，学情精准分析系统5套，英语听说训练系统11套和教师数字化研修系统1套；并建设网络新型基础设施1批、课堂教学系统400套、数字化科学探究实验室2套、智慧操场2套及相应信息化设施等智慧系统，完善配套相关设施设备。项目覆盖全县29所学校，2.54万名师生。不存在信息系统重复建设情况，不存在新增巨幅大屏等新形象工程。本项目不涉及新增算力（数据）中心。</t>
  </si>
  <si>
    <t>项目不涉及新增算力（数据）中心，不是续发项目，不存在信息系统重复建设情况，不存在新增巨幅大屏等新形象工程。</t>
  </si>
  <si>
    <t>3376C3A552021689E065F8163E8AA87C</t>
  </si>
  <si>
    <t>337623D394D95426E065F8163E8AA87C</t>
  </si>
  <si>
    <t>米易县城市更新老旧街区改造建设项目</t>
  </si>
  <si>
    <t>P25510421-0026</t>
  </si>
  <si>
    <t>2504-510421-04-01-843508</t>
  </si>
  <si>
    <t>对街区房屋外立面改造80000平米，市政管线改造(水、电、气、通信)合计约80.18千米，破损道路改造10千米，对城市空间综合利用，改造街区文化宣传角200平米、老年服务站3000平米、公共厕所8个、店面招牌5000平米，完善标识引导系统、社区健身器材50套、完善街区垃圾分类点35处，机动车停车位改造900个（配套充电桩300个），箱体广告牌500个，智能化快递柜8处，并对街区配套设施进行建设完善。</t>
  </si>
  <si>
    <t>334A062660921A69E065F8163E8AA87C</t>
  </si>
  <si>
    <t>334A445CB01B3050E065F8163E8AA87C</t>
  </si>
  <si>
    <t>宜宾市翠屏区冠英古街、李庄古镇、真武路片区老旧街区配套基础设施改造提升项目</t>
  </si>
  <si>
    <t>P25511502-0100</t>
  </si>
  <si>
    <t>2504-511502-04-01-334414</t>
  </si>
  <si>
    <t>本项目共涉及老旧街区配套基础设施升级改造共约199582平方米。建设内容包括道路硬化及老旧道路微改造，改建港湾式公交站（接驳站）28处、新建人行地下通道2处、人行立体过街设施6处等；新增道路内停车位1244个，配套充电桩247个，新增广告位68个，安装智能停车系统和交通诱导系统，同步改造涉及路段供排水、燃气管网、电力设施、交通安全设施等配套基础设施。</t>
  </si>
  <si>
    <t>3386FAAFF9B15B75E065F8163E8AA87C</t>
  </si>
  <si>
    <t>33834896D8DD5549E065F8163E8AA87C</t>
  </si>
  <si>
    <t>360360303 建华职中</t>
  </si>
  <si>
    <t>南充市建华高级职业中学实训基地建设项目</t>
  </si>
  <si>
    <t>P25511302-0003</t>
  </si>
  <si>
    <t>2412-511302-04-01-962431</t>
  </si>
  <si>
    <t>主要内容：
 建设职业中学实训大楼，占地面积约12亩，建筑面积约12000平方米及相关附属工程，购置实训设施设备等。项目总投资约 8600 万元，资金来源为专项债券资金及财政资金。建成后可为会计事务、电子信息技术、运动训练、计算机平面设计、汽车运用与维修等 12 个专业提供实训场地。</t>
  </si>
  <si>
    <t>建华职中</t>
  </si>
  <si>
    <t>4D4ABC7A0EF4B80B15F0E2958BBC087</t>
  </si>
  <si>
    <t>33704FC0602C3BFFE065F8163E8AA87C</t>
  </si>
  <si>
    <t>360360303</t>
  </si>
  <si>
    <t>2F598AB061A006ADE065F8163E8AA87C</t>
  </si>
  <si>
    <t>荥经县大熊猫国家公园森林生态产品价值实现建设项目</t>
  </si>
  <si>
    <t>P25511822-0019</t>
  </si>
  <si>
    <t>2502-511822-04-01-517295</t>
  </si>
  <si>
    <t>本项目规划总面积45平方公里，本项目营林建设总规模40000.00亩，其中林分改培15000.00亩，森林抚育25000.00亩；林业产业总规模10000.00亩，其中林竹5000.00亩，林药5000.00亩；新建林区生产便道10.00km，新建管护用房5000.00㎡，新建生态停车场5000.00㎡及配套服务设施。</t>
  </si>
  <si>
    <t>33553118C68D7308E065F8163E8AA87C</t>
  </si>
  <si>
    <t>334BB884A0D34C30E065F8163E8AA87C</t>
  </si>
  <si>
    <t>绵竹市天益老号——诸葛双忠祠历史文化街区保护传承建设项目</t>
  </si>
  <si>
    <t>P25510683-0007</t>
  </si>
  <si>
    <t>2504-510683-04-01-739025</t>
  </si>
  <si>
    <t>整治改造街区传统街巷立面48656.85㎡；既有建筑建设非物质文化遗产传承展示设施2000㎡；现状建设用地内织补建设公共服务设施2000㎡；改造公厕2座；建设配套地面停车场2000㎡；修复历史街巷路面1500m；增设数字化展示利用设施1项；街巷空间环境整治5852.75㎡；完善消防安防设施、白蚁防治、防雷、垃圾分类收集设施等其他必要的基础设施。</t>
  </si>
  <si>
    <t>3372FB68D9C705C2E065F8163E8AA87C</t>
  </si>
  <si>
    <t>335B42FE206E2A83E065F8163E8AA87C</t>
  </si>
  <si>
    <t>333108101 理塘县住房和城乡建设局</t>
  </si>
  <si>
    <t>理塘县城市生活污水处理厂及配套管网建设工程</t>
  </si>
  <si>
    <t>P25513334-0004</t>
  </si>
  <si>
    <t>2504-513334-04-01-967905</t>
  </si>
  <si>
    <t>（一）新建污水处理厂 1 座，污水设计处理总规模 18000m3/d，主要包括分流井、格栅渠、提升泵池、沉砂池、调节池、厌氧池、综合生化池、集水池、配水渠、二沉池、污泥泵池、清水泵池、滤池、污泥池、紫外线消毒池、污泥脱水及加药间、污水提升泵房、鼓风机房、配电间、机修库房、在线监测房等构（建）筑物及配套设施设备。（二）新建管径 DN400~DN1100 场外管网约 9.6km，管径DN400~DN800 场内管网约 3km。</t>
  </si>
  <si>
    <t>F40F68079184FE8950E9227616D58BD</t>
  </si>
  <si>
    <t>3305EFA03DDC2A43E065F8163E8AA87C</t>
  </si>
  <si>
    <t>326FB35746114BDDE065F8163E8AA87C</t>
  </si>
  <si>
    <t>达州市达川区粮食物流产业园-国有粮食仓储设施建设项目（一期）</t>
  </si>
  <si>
    <t>P23511721-0039</t>
  </si>
  <si>
    <t>2309-511703-04-01-864608</t>
  </si>
  <si>
    <t>2026-12-05</t>
  </si>
  <si>
    <t>本项目主要建设内容和规模为：总建筑面积33105.67平方米，新建浅圆仓8个（5000吨每个），高大平房仓1个（12000吨），储油罐12个（1000吨8个、500吨4个），以及机械库、卸粮棚、工作塔、配电房、设备用房、发油棚、值班室与地磅服务用房、油罐区罩棚、机械罩棚等附属配套工程和设施设备等</t>
  </si>
  <si>
    <t>3392D32181F84841E065F8163E8AA87C</t>
  </si>
  <si>
    <t>11C6C96D85810E74E06320C012AC3827</t>
  </si>
  <si>
    <t>四川省乐山市峨边彝族自治县林竹交易体系建设项目</t>
  </si>
  <si>
    <t>P23511132-0017</t>
  </si>
  <si>
    <t>2311-511132-04-01-509968</t>
  </si>
  <si>
    <t>2027-08-13</t>
  </si>
  <si>
    <t>四川省乐山市峨边彝族自治县林竹交易体系建设项目：新建林农产品冷链物流园114400㎡,建设包括冷藏保鲜库35000㎡、展销市场23400㎡、物流仓库20000㎡、公共冷冻库30000㎡、停车场6000㎡及园区基础设施。</t>
  </si>
  <si>
    <t>3355856FBE737300E065F8163E8AA87C</t>
  </si>
  <si>
    <t>11B92AEFA529613BE06320C012AC362B</t>
  </si>
  <si>
    <t>巴中市文旅示范区供气基础设施建设项目</t>
  </si>
  <si>
    <t>P25511900-0006</t>
  </si>
  <si>
    <t>2501-511922-04-01-355201</t>
  </si>
  <si>
    <t>主要内容：
本项目新建光雾山片区配气站1座及配套附属设施，建设燃气主管网50千米，建设燃气支管网60千米。
预期效益：
1.经济效益：本项目预计债券发行期限为20年，可实现的运营收入主要为居民用气收入、公商用户用气收入、燃气初装费收入等，预计债券存续期内可实现项目净收入（利润总额）为 2.68亿元。
2.社会效益：项目建成后，可以达到提高供气能力和提升居民生活质量的设计目标，能够解决当地居民的天然气能源供应问题，提升城市化水平，促进区域经济发展。</t>
  </si>
  <si>
    <t>32F99768B3142A4DE065F8163E8AA87C</t>
  </si>
  <si>
    <t>327BE60F01BE36BBE065F8163E8AA87C</t>
  </si>
  <si>
    <t>叙州区垃圾分类收转运体系建设项目</t>
  </si>
  <si>
    <t>P24511521-0087</t>
  </si>
  <si>
    <t>2405-511504-04-01-941413</t>
  </si>
  <si>
    <t>升级改造生活垃圾分类收集亭400个，采购生活垃圾压缩车50台，大件垃圾运输车17台;采购户分类垃圾桶、厨余小桶、电动三轮垃圾分类清运车等生活垃圾分类收集设施设备;设置生活垃圾分类宣传栏等。升级改造生活垃圾分类收集亭400个，采购生活垃圾压缩车50台，大件垃圾运输车17台;采购户分类垃圾桶、厨余小桶、电动三轮垃圾分类清运车等生活垃圾分类收集设施设备;设置生活垃圾分类宣传栏等。</t>
  </si>
  <si>
    <t>32F9938272792A4FE065F8163E8AA87C</t>
  </si>
  <si>
    <t>197BCAAED288483EE06320C012AC05E3</t>
  </si>
  <si>
    <t>成都市脑科学医院能力提升项目</t>
  </si>
  <si>
    <t>P24510100-0020</t>
  </si>
  <si>
    <t>2310-510100-04-01-530195</t>
  </si>
  <si>
    <t>本项目主要为成都市脑科学医院医疗设备采购，涉及放射科、超声特检科、检验科等34个科室医疗设备，共计4510台设备。医疗设备采购主要包括：放射科设备新置6台；超声特检科（含心电图室）新置73台；检验科设备新置174台；输血科设备新置16台；门诊药房及第二住院楼住院药房新置6台；发热门诊设备新置45台；急诊急救中心设备新置108台；急性精神科设备新置296台；物质依赖科设备新置237台；慢性重精优化治疗科新置245台；老年精神科设备新置509台；神经内科新置209台；呼吸内科新置150台；心血管内科新置133台；重症医学科设备新置295台；感染科新置532台；病理科设备新置84台；手术中心设备新置86台；内镜中心设备新置50台；MECT治疗中心设备新置99台；消毒供应中心设备新置167台；口腔科设备新置70台；神经调控中心设备新置12台；睡眠治疗中心设备新置27台；儿童训练中心设备新置4台；门诊部设备新置88台；临床心理中心新置234台；外科设备新置117台；临床技能中心新置145台；康复训练中心新置55台；老年认知康复训练中心新置2台；试剂库房新置6台；生物样本库新置90台；实验室新置140台。</t>
  </si>
  <si>
    <t>339814C3CB800997E065F8163E8AA87C</t>
  </si>
  <si>
    <t>11D99E5878D72FB8E06320C012AC7EC3</t>
  </si>
  <si>
    <t>成德眉资同城化综合试验区（德阳凯州新城）科创企业孵化平台建设项目</t>
  </si>
  <si>
    <t>P25510623-0055</t>
  </si>
  <si>
    <t>2504-510697-04-01-506193</t>
  </si>
  <si>
    <t>凯州新城打造科技孵化平台，聚焦新材料、高端装备、清洁能源、机器人、生物医药、绿色食品等领域，推动研发孵化与成果转化，服务成德眉资产业培育，辐射成渝双城经济圈。项目总规划建筑面积27924.14平方米，其中核心孵化服务区域12354.23平方米，科研成果展示交流及交易服务区5000.00平方米，实验及检验检测区4100.00平方米，多功能共享服务区3815.56平方米，配套区域智能化改造2654.35平方米，地下停车场改造5840.00平方米。</t>
  </si>
  <si>
    <t>3377A99E4D6B7636E065F8163E8AA87C</t>
  </si>
  <si>
    <t>3376FEDB63602E7CE065F8163E8AA87C</t>
  </si>
  <si>
    <t>攀枝花市东区道路路灯更新改造项目</t>
  </si>
  <si>
    <t>P25510402-0010</t>
  </si>
  <si>
    <t>2502-510402-04-01-300770</t>
  </si>
  <si>
    <t>拟对攀枝花市东区现状高耗能、老化及损坏路灯进行智慧化和节能化改造，计划改造路灯3005盏（能效2级及以上）、新增电缆85350米、新增箱变11个（SCB14型干式变压器）、开挖及恢复85350㎡。该项目改造后预计年节能量达78.97万千瓦时，设备能效等级达2级能效及以上。</t>
  </si>
  <si>
    <t>336FDF1B73763A10E065F8163E8AA87C</t>
  </si>
  <si>
    <t>335F03507E9C3B02E065F8163E8AA87C</t>
  </si>
  <si>
    <t>333353307 泸州市兴泸环境集团有限公司</t>
  </si>
  <si>
    <t>泸州市垃圾焚烧发电厂扩能工程</t>
  </si>
  <si>
    <t>P22510500-0010</t>
  </si>
  <si>
    <t>2201-510500-99-01-221030</t>
  </si>
  <si>
    <t>新增生活垃圾焚烧处理总规模1500 吨/日，分两期建设。一期建设规模1000吨/日，配置2×500吨/日焚烧线，2×18兆瓦凝汽式汽轮发电机组，厂外及厂内土建等公辅工程按1500吨/日规模建设，总建筑面积51204.14平方米。配套建设飞灰填埋场1座，配建调节池4500立方米，总库容80万立方米，设计填埋年限25年。二期建设规模500吨/日，新安装1条500吨/日焚烧线，1条烟气净化系统，配套热工控制系统以及与一期连接的管阀等附属设施。</t>
  </si>
  <si>
    <t>泸州市兴泸环境集团有限公司</t>
  </si>
  <si>
    <t>B6B99A7AEA614BE1E0535EFB480A41B1</t>
  </si>
  <si>
    <t>32F993825E562A4FE065F8163E8AA87C</t>
  </si>
  <si>
    <t>333353307</t>
  </si>
  <si>
    <t>ED3129D915A0ED6BE0535EFB480AB829</t>
  </si>
  <si>
    <t>999005001 叙永县城市生活垃圾处理有限责任公司</t>
  </si>
  <si>
    <t>泸州市叙永县环境综合整治提升项目 （餐厨垃圾处理站）</t>
  </si>
  <si>
    <t>P25510524-0016</t>
  </si>
  <si>
    <t>2502-510524-04-01-690369</t>
  </si>
  <si>
    <t>项目占地约6.7亩，设计处理规模40吨/天，建设餐厨垃圾处理厂房、辅助用房、废水收集房、改扩建进厂道路，配套建设水电气等附属设施，购置餐厨垃圾收运车辆、餐厨垃圾处理、环卫等设施设备。项目占地约6.7亩，设计处理规模40吨/天，建设餐厨垃圾处理厂房、辅助用房、废水收集房、改扩建进厂道路，配套建设水电气等附属设施，购置餐厨垃圾收运车辆、餐厨垃圾处理、环卫等设施设备。</t>
  </si>
  <si>
    <t>陈宗杰</t>
  </si>
  <si>
    <t>9D33305CA52457B8EC3F255CA871179</t>
  </si>
  <si>
    <t>331C10C6CEAD7C68E065F8163E8AA87C</t>
  </si>
  <si>
    <t>999005001</t>
  </si>
  <si>
    <t>2F6E3085619A4338E065F8163E8AA87C</t>
  </si>
  <si>
    <t>357002 古蔺县旅游景区管理委员会</t>
  </si>
  <si>
    <t>古蔺县特色酱酒成品绿色智能储运库建设项目（一期）</t>
  </si>
  <si>
    <t>P23510525-0057</t>
  </si>
  <si>
    <t>2306-510525-04-01-857792</t>
  </si>
  <si>
    <t>2024-02-07</t>
  </si>
  <si>
    <t>项目规划总占地面积76.60亩，规划总建筑面积约 134802.74㎡。主要新建交易中心、智能通用仓储区、智能低温仓储区、智能配送及分拣中心以及配套建设园区智慧系统、自动化存储系统、自动分拣系统、智能运输系统、附属电力工程、给排水工程、园区道路工程、地面停车场等基础设施。</t>
  </si>
  <si>
    <t>古蔺县旅游景区管理委员会</t>
  </si>
  <si>
    <t>11B84ED748114E7DE06320C012AC7942</t>
  </si>
  <si>
    <t>334CF96024AD514FE065F8163E8AA87C</t>
  </si>
  <si>
    <t>357002</t>
  </si>
  <si>
    <t>11D2754376600903E06320C012AC1084</t>
  </si>
  <si>
    <t>游仙区生活垃圾收转运体系智慧化提标改造项目</t>
  </si>
  <si>
    <t>P25510704-0034</t>
  </si>
  <si>
    <t>2504-510704-04-01-404903</t>
  </si>
  <si>
    <t xml:space="preserve">更新改造有害垃圾暂存处2处、再生资源回收点11个，更新勾臂箱140个、分类垃圾桶38000个（含240L型35000个、660L型3000个）、废物箱3000个及智能分类垃圾箱100套；购置新能源车辆310辆（含电动三轮车300辆、专用有害垃圾收运车1辆、可回收物运输车1辆、勾臂车8辆）；对15座城镇垃圾压缩站25套设备进行智能化提能改造；升级全区智慧监管平台1项（构建覆盖前端投放、中端运输、末端处理的数字化管理闭环）。实现垃圾收运效率提升30%、再生资源回收量增长40%。 </t>
  </si>
  <si>
    <t>3359F8700E1B1380E065F8163E8AA87C</t>
  </si>
  <si>
    <t>3359A945103E6993E065F8163E8AA87C</t>
  </si>
  <si>
    <t>434307 攀枝花市东区人民政府东华街道办事处</t>
  </si>
  <si>
    <t>攀枝花市东区银江湖片区老旧厂区改造项目</t>
  </si>
  <si>
    <t>P25510402-0032</t>
  </si>
  <si>
    <t>2504-510402-04-01-374100</t>
  </si>
  <si>
    <t>本项目拟对益民工贸厂、原攀钢小轧厂、沙发厂等3个老旧厂区及周边进行改造，主要包括：1、利用厂区低效用地28亩改建 20000平方米服务型消费聚集区，配建地下停车场 12000 平方米；2、利用厂区临江公共闲置用地4700平方米打造口袋公园一处，配建300平方米公共服务设施；3、改造公共服务设施 2000 平方米，改造道路29200平方米及配套人行道、排水管网等；4、改造厂区现有公共停车位780个，消防、安防、照明及无障碍设施改造等。</t>
  </si>
  <si>
    <t>东华街办</t>
  </si>
  <si>
    <t>0F804F0355C6A22AE0635EFB480A2504</t>
  </si>
  <si>
    <t>3393284ABAB87D0BE065F8163E8AA87C</t>
  </si>
  <si>
    <t>434307</t>
  </si>
  <si>
    <t>3392B4720A144A19E065F8163E8AA87C</t>
  </si>
  <si>
    <t>达州市大竹县商务局</t>
  </si>
  <si>
    <t>川渝货运物流基地建设项目</t>
  </si>
  <si>
    <t>P24511724-0019</t>
  </si>
  <si>
    <t>2310-511724-04-01-501188</t>
  </si>
  <si>
    <t>占地面积110亩，新建3万平方米大型货运停车场（含停车位400个，新能源充电桩100个）；2.2万平方米仓储信息服务中心（含智能仓储、装卸搬运、货物分拣、包装加工、物流信息处理）；7000平方米综合服务中心（含智慧型物流平台机房1200平方米、信息中心交互大厅5800平方米）。项目建成后将成为集仓储服务、中转运输、专线运输、多式联运、信息支持等服务为一体的综合性物流基地，辐射川渝东北片区。</t>
  </si>
  <si>
    <t>337C5B6ED23266CDE065F8163E8AA87C</t>
  </si>
  <si>
    <t>197BC9FECF614840E06320C012AC80C8</t>
  </si>
  <si>
    <t>雅安市文教新城创意创新产业园配套基础设施建设项目（二期）</t>
  </si>
  <si>
    <t>P22511802-0025</t>
  </si>
  <si>
    <t>2210-511802-04-01-571497</t>
  </si>
  <si>
    <t>雅安市文教新城创意创新产业园配套基础设施建设项目（二期）项目主要建设内容和规模：总用地面积约75亩，主要建设内容为修建标准化厂房总建筑面积约2.7万平方米，并配套停车位80个、充电桩16个，包括给排水、电力、通讯工程等。新建及改造配套道路2km，宽10-16m。</t>
  </si>
  <si>
    <t>330A8C4FB35D2A31E065F8163E8AA87C</t>
  </si>
  <si>
    <t>EC79D9A20716FF76E0535EFB480A4397</t>
  </si>
  <si>
    <t>攀枝花市西区城区道路照明设备更新改造项目</t>
  </si>
  <si>
    <t>P24510403-0035</t>
  </si>
  <si>
    <t>2409-510403-04-0l-783221</t>
  </si>
  <si>
    <t>建设内容：淘汰二级能效 LED 灯约 1364盏、 三级能效纳灯约3756 盏、 二级能效太阳能路灯约l 104盏、老旧灯杆约5614杆，更新胸置一级能效 LED 灯约5422 盏、 太阳能路灯约952盏、 灯杆约5764杆，配套线缆更换、 部分接线盒的更换，增设接地装置等 。
预期效益：1.经济效益：本项目预计债券发行期限为30年，可实现的运营收入为31757.06万元。
 2.社会效益：项目建成后，，更新改造后的照明系统将提供更明亮、均匀的照明效果，显著提高夜间行车和行人的安全性。据估算，夜间交通事故率有望降低15%-20%，减少因照明不足导致的交通事故发生。另一方面，良好的照明环境能够提升社区的整体氛围，减少夜间犯罪率，增强居民的安全感和幸福感。同时，明亮的街道将为居民提供更舒适的夜间活动空间，促进社区的和谐发展。</t>
  </si>
  <si>
    <t>335647BF0EE11696E065F8163E8AA87C</t>
  </si>
  <si>
    <t>2F6C278799905932E065F8163E8AA87C</t>
  </si>
  <si>
    <t>467467 乐山市夹江生态环境局</t>
  </si>
  <si>
    <t>乐山市夹江生态环境局</t>
  </si>
  <si>
    <t>乐山市夹江县岷江流域金牛河、马村河水环境综合治理工程</t>
  </si>
  <si>
    <t>P25511126-0025</t>
  </si>
  <si>
    <t>2503-511126-04-01-734733</t>
  </si>
  <si>
    <t>（1）生态缓冲带保护修复工程：在金牛河建设生态缓冲带30000㎡，人工湿地14200㎡，生态沟渠6.10km，新建生态塘8000㎡；在马村河建设生态缓冲带142000㎡，人工湿地5000㎡，生态护岸6.4km；（2）水生植被恢复工程：在马村河黄土镇段实施河道生境恢复37800㎡，水生植被恢复37800㎡，挺水植物、沉水植物和浮叶植物分别种植9450㎡、15120㎡和13230㎡，恢复水生动物群落，投放淡水水生动物共计756kg；（3）甘江、吴场、新场等场镇污水处理设备改造及新建管网工程：其中新建压滤机房1间、采购压滤机1台、提升泵站3套；新建100m3储泥池1座；升级改造200m3A2O一体化设备6套；升级改造300m3A2O一体化设备2套：新建DN300污水主管22km；新建DN100支管网11km，进一步提升污水的收集率；（4）水质自动监测站：新建水质自动监测站6座。</t>
  </si>
  <si>
    <t>杨玉洁</t>
  </si>
  <si>
    <t>B24E7159BC769461E0535EFB480AFA48</t>
  </si>
  <si>
    <t>3359DF0FF7250878E065F8163E8AA87C</t>
  </si>
  <si>
    <t>467467</t>
  </si>
  <si>
    <t>2F5DDAAA635D588DE065F8163E8AA87C</t>
  </si>
  <si>
    <t>东湖街道老旧街区改造城市更新项目（一期）</t>
  </si>
  <si>
    <t>P25510603-0018</t>
  </si>
  <si>
    <t>2504-510603-04-01-412158</t>
  </si>
  <si>
    <t xml:space="preserve">项目建设内容及规模：项目改造社区服务中心15000平方米，改扩建老旧街区道路6.098km（含市政管线整理）；改建停车位1486个，机动车充电桩配置289个，配套完善区域给排水工程、强弱电工程、消防工程等相关附属工程。 </t>
  </si>
  <si>
    <t>335AD873D6967D56E065F8163E8AA87C</t>
  </si>
  <si>
    <t>335A9F9655C66772E065F8163E8AA87C</t>
  </si>
  <si>
    <t>古蔺县城市危旧房改造项目</t>
  </si>
  <si>
    <t>P25510525-0056</t>
  </si>
  <si>
    <t>2504-510525-04-01-887749</t>
  </si>
  <si>
    <t>对古蔺县城区614户老旧危房进行改造，改造面积约55260平方米，对C级危房进行实施结构加固，包括梁柱碳纤维加固、屋面防水重做、外墙排危等内容，对D级危房进行拆除重建。配套基础设施更新，改造供水管网、增设消防栓。</t>
  </si>
  <si>
    <t>336FEB659EF03BE4E065F8163E8AA87C</t>
  </si>
  <si>
    <t>336B3490F2C042CDE065F8163E8AA87C</t>
  </si>
  <si>
    <t>434818 宜宾五新城市建设有限公司</t>
  </si>
  <si>
    <t>宜宾市翠屏区起步广场片区老旧街区改造项目</t>
  </si>
  <si>
    <t>P25511502-0086</t>
  </si>
  <si>
    <t>2504-511502-04-01-471326</t>
  </si>
  <si>
    <t>宜宾市翠屏区起步广场片区老旧街区改造项目改造老旧街区13.4312万㎡，改造沿街小区17.1万㎡；改造公共服务设施2.13万㎡；实施道路工程6.36公里，配套管网、照明及交安设施；同步完成电力迁改下地；整治水域4亩。</t>
  </si>
  <si>
    <t>宜宾五新城市建设有限公司</t>
  </si>
  <si>
    <t>2F441A190A143B33E065F8163E8AA87C</t>
  </si>
  <si>
    <t>3395E0541E8821A8E065F8163E8AA87C</t>
  </si>
  <si>
    <t>434818</t>
  </si>
  <si>
    <t>3355C6CE553F7306E065F8163E8AA87C</t>
  </si>
  <si>
    <t>327102201 林业局机关</t>
  </si>
  <si>
    <t>广元市林业局</t>
  </si>
  <si>
    <t>青川县林下中药材示范区建设项目</t>
  </si>
  <si>
    <t>P24510822-0001</t>
  </si>
  <si>
    <t>2312-510822-04-01-759655</t>
  </si>
  <si>
    <t>新建林下中药材示范园区（基地）3万亩、育苗基地100亩；新建配套道路60公里；新建灌溉设施（含配套设备）20套；新建物联网管理平台1套；新建物资输送设施设备20套；新建中药材初加工厂19300平方米，新建冷链仓储6500平方米。</t>
  </si>
  <si>
    <t>175501666A54246BDFBBD0A4B7914C4</t>
  </si>
  <si>
    <t>3347B1292BD0731DE065F8163E8AA87C</t>
  </si>
  <si>
    <t>327102201</t>
  </si>
  <si>
    <t>11B2C949F28D5254E06320C012ACEDAF</t>
  </si>
  <si>
    <t>邻水县城市公共停车场项目</t>
  </si>
  <si>
    <t>P24511623-0029</t>
  </si>
  <si>
    <t>2412-511623-04-01-556398</t>
  </si>
  <si>
    <t>2028-06-23</t>
  </si>
  <si>
    <t>邻水县城市公共停车场项目主要建设内容为：项目改建城镇公共停车位1200个，新建新能源充电桩1000套及配套附属设施，配套安装车位管理器、箱式变压器、储能柜等配套工程，建设智慧停车、充电系统等管理平台。</t>
  </si>
  <si>
    <t>336D4FA647DC2AE1E065F8163E8AA87C</t>
  </si>
  <si>
    <t>3368FF09682C5FE9E065F8163E8AA87C</t>
  </si>
  <si>
    <t>P21511702-0038</t>
  </si>
  <si>
    <t>2021-12-01</t>
  </si>
  <si>
    <t>项目拟总用地面积 600 亩，站房扩大建筑面积约 34000 平方米； 市政车场约 35000 平方米，城市通廊约 8000 平方米，城市客厅约 1011 12000 平方米；站前广场约 120000 平方米，配套市政道路约 42500 平方米，广场配套建筑工程约 78000 平方米（含 15000 平方米综合交 通枢纽中心，10000 平方米地下商业配套，50000 平方米地下停车场）； 站前商业配套建筑工程约 98000 平方米，配套地下车库约 50000 平方 米，充电桩 500 个。</t>
  </si>
  <si>
    <t>337CFCDD71A82A07E065F8163E8AA87C</t>
  </si>
  <si>
    <t>DFFB5108159FADAAE0535EFB480A590F</t>
  </si>
  <si>
    <t>第 9 再生水厂再生水利用示范工程项目</t>
  </si>
  <si>
    <t>P23510100-0083</t>
  </si>
  <si>
    <t>2311-510186-04-01-479682</t>
  </si>
  <si>
    <t>本项目为第 9 再生水厂再生水利用示范工程项目，根据成都市排水专项规划要求，到 2025 年，东部城区再生水利用率大于等于30%。本项目拟实施新建约 14.116km 厂外再生水管道以及新建 10 处厂外再生水取水点。</t>
  </si>
  <si>
    <t>339664BAC6315933E065F8163E8AA87C</t>
  </si>
  <si>
    <t>330CECFDB6F837AFE065F8163E8AA87C</t>
  </si>
  <si>
    <t>360102101 教育局</t>
  </si>
  <si>
    <t>马边职中产教融合实训基地建设项目</t>
  </si>
  <si>
    <t>P25511133-0002</t>
  </si>
  <si>
    <t>2502-511133-04-01-758150</t>
  </si>
  <si>
    <t>本项目占地150亩，总建筑面积67191平方米，其中教学实训用房25321平方米、教学辅助用房10020平方米、生活用房26850平方米、地下工程5000平方米、体育活动场地18646平方米等，以及其他配套基础设施建设等。</t>
  </si>
  <si>
    <t>E08258B838D41E79AFE6A42A79D9A7B</t>
  </si>
  <si>
    <t>334203B3F7C84232E065F8163E8AA87C</t>
  </si>
  <si>
    <t>360102101</t>
  </si>
  <si>
    <t>2F4C6D6EFAAF22FFE065F8163E8AA87C</t>
  </si>
  <si>
    <t>448104 崇州市蜀兴投资有限公司</t>
  </si>
  <si>
    <t>崇州市发展和改革局</t>
  </si>
  <si>
    <t>崇州市天府粮仓粮食仓储建设项目</t>
  </si>
  <si>
    <t>P24510184-0003</t>
  </si>
  <si>
    <t>2402-510184-04-01-426923</t>
  </si>
  <si>
    <t>项目占地约25亩，规划建设绿色仓容5.3万吨（平房仓共1栋，仓容为3000吨；浅圆仓共8座，单仓6250吨，合计5.3万吨），配套建设相关设施设备。项目占地约25亩，规划建设绿色仓容5.3万吨（平房仓共1栋，仓容为3000吨；浅圆仓共8座，单仓6250吨，合计5.3万吨），配套建设相关设施设备。</t>
  </si>
  <si>
    <t>蜀兴公司</t>
  </si>
  <si>
    <t>0AB6520083F49B18855C6536B082474</t>
  </si>
  <si>
    <t>3395909918E57E65E065F8163E8AA87C</t>
  </si>
  <si>
    <t>448104</t>
  </si>
  <si>
    <t>11C5FE0280F37AC2E06320C012AC570F</t>
  </si>
  <si>
    <t>361709007 区人民医院</t>
  </si>
  <si>
    <t>巴州区卫生健康局</t>
  </si>
  <si>
    <t>巴中市巴州区人民医院郑家街院区病房改造工程建设项目</t>
  </si>
  <si>
    <t>P24511902-0133</t>
  </si>
  <si>
    <t>2401-511902-04-01-419337</t>
  </si>
  <si>
    <t>病房改造总建筑面积约8000平方米，改建病房150间，增设独立卫生间100间，改善独立卫生间50间，病区环境优化2000平方米，改造完善病区洗浴、通风、防滑、照明、取暖、紧急呼叫等适老化功能设施，更新电梯、消防等老化设施设备。</t>
  </si>
  <si>
    <t>区人民医院</t>
  </si>
  <si>
    <t>D3A07560E4A41148A6EF631083724A1</t>
  </si>
  <si>
    <t>3304E60A34F02A47E065F8163E8AA87C</t>
  </si>
  <si>
    <t>361709007</t>
  </si>
  <si>
    <t>32E26AA8C90D718DE065F8163E8AA87C</t>
  </si>
  <si>
    <t>攀枝花市仁和区发展和改革局</t>
  </si>
  <si>
    <t>仁和区智慧教育新型基础设施建设项目</t>
  </si>
  <si>
    <t>P25510411-0012</t>
  </si>
  <si>
    <t>2502-510411-04-03-259535</t>
  </si>
  <si>
    <t>项目主要内容包括建设录播系统共258套、AI智屏系统90套、数字化课堂交互系统300套、教育数据治理工程1批、科学数字探究实验系统17套、信息科技实验系统19套、以及个性化学习系统、课堂行为分析系统、数字化教学评价系统、教育数字基座平台建设以及软件建设等。项目不涉及新增算力（数据）中心。
该项目不新增隐形债务、不存在信息系统重复建设情况、不存在新增巨幅大屏等新形象工程的真实性承诺。本批次项目不支持算力建设，鼓励项目以算力租赁、购买服务等方式使用算力。</t>
  </si>
  <si>
    <t>3395BD6ECEA31393E065F8163E8AA87C</t>
  </si>
  <si>
    <t>2F5DC489F7C5589FE065F8163E8AA87C</t>
  </si>
  <si>
    <t>333450 新龙县住房和城乡规划建设局</t>
  </si>
  <si>
    <t>新龙县住房和城乡规划建设局</t>
  </si>
  <si>
    <t>新龙县城镇供水提质改造项目</t>
  </si>
  <si>
    <t>P25513329-0020</t>
  </si>
  <si>
    <t>2502-513329-04-01-434091</t>
  </si>
  <si>
    <t>县城一水厂取水口进行上移，新建副取水口1座、原水调蓄池1座(4.5万立方米)、配套输水管道13Km，水厂更新升级改造；县城二水厂新建原水蓄水池1座(0.8万立方米)，水厂更新升级改造；城区2500户入户表改造、配套更新改造入户管道；城区2处次供水设施更新改造。</t>
  </si>
  <si>
    <t>61363BB3C1F48888A833A1F37BE8385</t>
  </si>
  <si>
    <t>3383EEBBBD0C19AEE065F8163E8AA87C</t>
  </si>
  <si>
    <t>333450</t>
  </si>
  <si>
    <t>3382A4BFEFC20DA4E065F8163E8AA87C</t>
  </si>
  <si>
    <t>通江县场镇污水处理设施及管网改（扩）建项目</t>
  </si>
  <si>
    <t>P24511921-0156</t>
  </si>
  <si>
    <t>2403-511921-04-01-215188</t>
  </si>
  <si>
    <t>提标升级通江县30个场镇生活污水处理厂4.1万立方米/日的污水处理能力，乡镇污水管网改（扩）建DN300PE管40203米、DN400PE管2154米、DN500PE管1380米、DN300钢带波纹管6488米、DN400钢带波纹管17674米、DN500钢带波纹管100米、DN600钢带波纹管3354米、DN400焊接钢管482.7米；DN110Pvc-U排水管963米、DN110PE管1140米、DN160PE管33285米、DN200PE管23574米、DN315PE管105米；检查井4525座；集污池327座；污水处理厂配套设施维护改造。</t>
  </si>
  <si>
    <t>333029BADE39525AE065F8163E8AA87C</t>
  </si>
  <si>
    <t>2F5DDC309A97588AE065F8163E8AA87C</t>
  </si>
  <si>
    <t>内江市东兴区农校片区老旧街区公共基础设施建设完善项目</t>
  </si>
  <si>
    <t>P24511011-0022</t>
  </si>
  <si>
    <t>2412-511011-04-01-426368</t>
  </si>
  <si>
    <t>建设内容包括路面面积99880.32平方米及停车位、充电桩、广告牌等配套基础设施。建设内容包括路面面积99880.32平方米及停车位、充电桩、广告牌等配套基础设施。建设内容包括路面面积99880.32平方米及停车位、充电桩、广告牌等配套基础设施。</t>
  </si>
  <si>
    <t>3371B882F7EB7E39E065F8163E8AA87C</t>
  </si>
  <si>
    <t>3372247DB6492BFAE065F8163E8AA87C</t>
  </si>
  <si>
    <t>绵竹市瑞祥片区新建地下停车场建设项目</t>
  </si>
  <si>
    <t>P25510683-0014</t>
  </si>
  <si>
    <t>2504-510683-04-01-137440</t>
  </si>
  <si>
    <t>绵竹市瑞祥片区新建地下停车场建设项目建设内容为：项目拟在绵竹市瑞祥片区新建绵竹市中心广场北区地下停车场，总停车位约850个，设置新能源充电桩约170个。
绵竹市瑞祥片区新建地下停车场建设项目建设内容为：项目拟在绵竹市瑞祥片区新建绵竹市中心广场北区地下停车场，总停车位约850个，设置新能源充电桩约170个。</t>
  </si>
  <si>
    <t>33732EBEFA241B79E065F8163E8AA87C</t>
  </si>
  <si>
    <t>3373781783D939E6E065F8163E8AA87C</t>
  </si>
  <si>
    <t>红原县城市供水厂站及供排水管网改造项目</t>
  </si>
  <si>
    <t>P25513233-0007</t>
  </si>
  <si>
    <t>2504-513233-04-01-776230</t>
  </si>
  <si>
    <t>改造红原县两座自来水厂老旧设备8套，其中一体化处理设备2套、污泥脱水设备2套、加药设备2套、在线监测仪表2套，配套改造其它设施设备；改造自来水管网10.95公里，管径为DN200-DN300，管材为PE100；改造排水管网10.95公里，管径为DN400-DN500，管材为MPVE。</t>
  </si>
  <si>
    <t>3382AD33ED601178E065F8163E8AA87C</t>
  </si>
  <si>
    <t>337FC5525B675244E065F8163E8AA87C</t>
  </si>
  <si>
    <t>304302 广元市朝天区商务局</t>
  </si>
  <si>
    <t>朝天区曾家山农产品批发市场建设项目</t>
  </si>
  <si>
    <t>P25510812-0007</t>
  </si>
  <si>
    <t>2504-510812-04-01-788289</t>
  </si>
  <si>
    <t>项目规划用地约14.6亩，拟在曾家镇新建农产品批发市场面积约6800平方米，配套建设公共厕所、垃圾房、室外道路、停车场（共设置停车位330个、充电桩65台）等附属设施。升级改造农产品市场面积约3000平方米。</t>
  </si>
  <si>
    <t>丁小栓</t>
  </si>
  <si>
    <t>2F0870DA040E3ECCE065F8163E8AA87C</t>
  </si>
  <si>
    <t>337EF6DED0127B7DE065F8163E8AA87C</t>
  </si>
  <si>
    <t>304302</t>
  </si>
  <si>
    <t>337C91132A407D89E065F8163E8AA87C</t>
  </si>
  <si>
    <t>978333001 绵阳科技城生态环境和城市建设局</t>
  </si>
  <si>
    <t>绵阳高新区（科技城直管区）城中村改造项目</t>
  </si>
  <si>
    <t>P25510703-0049</t>
  </si>
  <si>
    <t>2504-510798-04-01-678937</t>
  </si>
  <si>
    <t>本项目为金祥寺片区1、2、3组、凝祥寺片区3组、虹苑路片区5、6组等三个片区城中村改造，范围面积总计约182000㎡，涉及城中村村民4000余户，主要建设内容包括建筑、市政管网、照明和环境整治、配套公共服务设施等的改造提升。</t>
  </si>
  <si>
    <t>生态环保局</t>
  </si>
  <si>
    <t>0C02B2BA4D842BDA1615804896A0724</t>
  </si>
  <si>
    <t>3394FF5D8E654532E065F8163E8AA87C</t>
  </si>
  <si>
    <t>978333001</t>
  </si>
  <si>
    <t>3391DFAE18BD6D80E065F8163E8AA87C</t>
  </si>
  <si>
    <t>318205002 乐山犍为世纪旅游发展有限公司</t>
  </si>
  <si>
    <t>犍为县高铁站配套交通枢纽基础设施建设项目</t>
  </si>
  <si>
    <t>P25511123-0057</t>
  </si>
  <si>
    <t>2504-511123-04-01-102622</t>
  </si>
  <si>
    <t>改造犍为高铁站配套寿保客运枢纽站，改造集散服务区共计7694.25平方米；利用既有用房，改造货运用房5059.12平方米、游客服务用房2635.13平方米；新建客运站务用房3567平方米，设备用房750平方米，配套新建站前换乘区等基础设施。</t>
  </si>
  <si>
    <t>王绍琴</t>
  </si>
  <si>
    <t>7B03A0B7CB87EE1BE0535EFB480AAF33</t>
  </si>
  <si>
    <t>3361472358C8271DE065F8163E8AA87C</t>
  </si>
  <si>
    <t>318205002</t>
  </si>
  <si>
    <t>33611D8DDE851AABE065F8163E8AA87C</t>
  </si>
  <si>
    <t>381001 四川黑竹沟运营管理集团有限公司</t>
  </si>
  <si>
    <t>峨边彝族自治县城市绿廊建设项目</t>
  </si>
  <si>
    <t>P25511132-0009</t>
  </si>
  <si>
    <t>2502-511132-04-01-273969</t>
  </si>
  <si>
    <t>主要建设内容包括绿道（含步行道及骑行道）约21.55km及接驳点、无障碍设施等慢行配套系统；广场、生态停车场、公厕、绿化、自行车停靠点、照明设施、环卫设施等基础配套设施；城市驿站、能量补给站、休憩设施、智慧化系统、移动摊位、便民社区服务中心、广告牌、自行车租赁点等公共服务配套设施；绿廊沿线生态治理等。</t>
  </si>
  <si>
    <t>2F301245759203E6E065F8163E8AA87C</t>
  </si>
  <si>
    <t>335FCEA8C2320FB8E065F8163E8AA87C</t>
  </si>
  <si>
    <t>2F57F6E1B5586431E065F8163E8AA87C</t>
  </si>
  <si>
    <t>国家级广安经济技术开发区枣山园区应急物资保障能力补短板项目</t>
  </si>
  <si>
    <t>P25511600-0018</t>
  </si>
  <si>
    <t>2504-511624-04-01-940184</t>
  </si>
  <si>
    <t>2027-07-26</t>
  </si>
  <si>
    <t>改造厂房38209.43平方米，其中用作医疗应急物资储备库13817.81平方米、救灾装备储备库11035.26平方米、生活保障物资储备库8975.90平方米、应急物资调度中心4380.46平方米以及相关配套附属设施。</t>
  </si>
  <si>
    <t>339303D0BD6470CBE065F8163E8AA87C</t>
  </si>
  <si>
    <t>336FEBD679D43BE0E065F8163E8AA87C</t>
  </si>
  <si>
    <t>遂宁市大英县智慧城市城乡融合新型基础设施建设项目</t>
  </si>
  <si>
    <t>P24510923-0053</t>
  </si>
  <si>
    <t>2411-510923-04-04-529003</t>
  </si>
  <si>
    <t>以“二基础+一中心+N应用”的模式建设民生领域信息系统，二基础：数据基础设施和数据资源体系，具体包括物联感知融合平台1套、视频融合平台1套、数字孪生平台1套、数据治理平台1套、数据资源管理平台1套；一中心：城市运营中心1套；N应用：包括智慧社区1套、数字档案1套及扩展市级相关应用场景。底层配套设施包含在主城区及部分镇新增前端感知摄像头930个和物联传感设备1065个等多样化感知终端。</t>
  </si>
  <si>
    <t>本项目不存在信息系统重复建设情况，不存在新增巨幅大屏等新形象工程；项目不涉及新增算力（数据）中心。本项目不是续发项目。</t>
  </si>
  <si>
    <t>33821B58F8F3321CE065F8163E8AA87C</t>
  </si>
  <si>
    <t>336FEBE2BD093BE2E065F8163E8AA87C</t>
  </si>
  <si>
    <t>314218 乐山市沙湾区民政局</t>
  </si>
  <si>
    <t>乐山市沙湾区民政局</t>
  </si>
  <si>
    <t>乐山市沙湾区失能老年人养护中心</t>
  </si>
  <si>
    <t>P24511111-0030</t>
  </si>
  <si>
    <t>2409-511111-04-01-965532</t>
  </si>
  <si>
    <t>项目占地约17亩，综合建筑面积13350平方米，设计床位300张，配套建设多功能活动室、医疗室等服务用房、停车场、给排水、电力设施等相关基础设施。项目占地约17亩，综合建筑面积13350平方米，设计床位300张，配套建设多功能活动室、医疗室等服务用房、停车场、给排水、电力设施等相关基础设施。</t>
  </si>
  <si>
    <t>BBC67FE585F4534B4E516A89ECA68E8</t>
  </si>
  <si>
    <t>33694F87037E40E7E065F8163E8AA87C</t>
  </si>
  <si>
    <t>314218</t>
  </si>
  <si>
    <t>335F9C4505CA40F1E065F8163E8AA87C</t>
  </si>
  <si>
    <t>东区城市原点片区老旧小区及配套基础设施改造项目</t>
  </si>
  <si>
    <t>P25510402-0022</t>
  </si>
  <si>
    <t>2504-510402-04-01-901091</t>
  </si>
  <si>
    <t>改造范围涉及兰一路、兰二路共45栋楼，涉及居民户数1886户，总建筑面积约11.20平方米。主要建设内容包括：小区外立面改造约35000平方米，屋面防渗改造18500平方米，小区道路改造32000平方米及小区内部停车区域改造（增设划线停车位320个），并配套充电桩60个，绿化改造约8000平方米，小区老旧线路改造（包含电气、雨污等）16公里，小区配套便民市场改造2000平方米，便民服务设施改造3500平方米及完善小区供排水、围墙拆除及新建等其他配套设施。</t>
  </si>
  <si>
    <t>337BA2AE70B861DDE065F8163E8AA87C</t>
  </si>
  <si>
    <t>33759230EF211916E065F8163E8AA87C</t>
  </si>
  <si>
    <t>318703703 四川龙江电力有限公司</t>
  </si>
  <si>
    <t>石棉县发展和改革局</t>
  </si>
  <si>
    <t>石棉县新型城市配电网补短板建设项目</t>
  </si>
  <si>
    <t>P25511824-0013</t>
  </si>
  <si>
    <t>2405-511824-04-01-232151</t>
  </si>
  <si>
    <t xml:space="preserve">石棉县新型城市配电网补短板建设项目主要建设内容和规模：建设智能城市配电网，升级改造35kV和10kV线路约100KM，电网补短板建设总装机容量为26MWp分布式光伏发电系统，40Mwh储能系统及配套设施。 </t>
  </si>
  <si>
    <t>赵运筹</t>
  </si>
  <si>
    <t>C3B9E5D0DC14374B7FCF77B7037DC75</t>
  </si>
  <si>
    <t>33EA62E49CAB2302E065F8163E8AA87C</t>
  </si>
  <si>
    <t>318703703</t>
  </si>
  <si>
    <t>197BD2B300294838E06320C012ACFFA1</t>
  </si>
  <si>
    <t>成渝双城经济圈渝广合作智能制造产业园基础建设项目（一期）</t>
  </si>
  <si>
    <t>P24511623-0030</t>
  </si>
  <si>
    <t>2411-511623-04-01-770801</t>
  </si>
  <si>
    <t>建设内容为：总建筑面积约9万平方米，其中包含：标准化厂房约7.7万平方米、园区孵化中心约0.8万平方米，职工宿舍约0.5万平方米等；建设厂区道路2公里、综合管网8.4公里、300个停车位等配套附属设施。</t>
  </si>
  <si>
    <t>33BF7736A48B05CFE065F8163E8AA87C</t>
  </si>
  <si>
    <t>33828AE6B4540352E065F8163E8AA87C</t>
  </si>
  <si>
    <t>内江东兴区综合管廊及附属设施建设项目</t>
  </si>
  <si>
    <t>P25511011-0009</t>
  </si>
  <si>
    <t>2504-511011-04-01-642053</t>
  </si>
  <si>
    <t>新建总长度为 2.3公里综合管廊分为左右两个舱室。舱室内将敷设电力、通信、给水和预留中水等管线及舱室配套设施:每个舱室配备给水设施、排水设施、电力电缆设施、消防设施、通风设施、通信管道设施、管廊电器照明设施、高变压供电设施、信息化监控管理设施、信息化防入侵报警设施及安全标识标牌、地面划线停车位220个及充电桩等附属设施。</t>
  </si>
  <si>
    <t>33826C9FFBAE75FAE065F8163E8AA87C</t>
  </si>
  <si>
    <t>32DDAD5F6B9E3E85E065F8163E8AA87C</t>
  </si>
  <si>
    <t>巴中市恩阳区行政审批和数据局</t>
  </si>
  <si>
    <t>数字恩阳（恩阳智慧城市）建设项目</t>
  </si>
  <si>
    <t>P22511903-0012</t>
  </si>
  <si>
    <t>2211-511903-04-01-400229</t>
  </si>
  <si>
    <t>依托巴中市一体化数字巴中底座，构建恩阳“111+4”区级智慧城市框架体系，即建设数字恩阳运行服务基础设施、特色数据仓储，统一接入市级基础支撑平台（视频数据融合、物联网、数据安全保障），新建智慧市民服务、城市数字治理等2个本地特色应用场景，优化升级现有智慧文旅、智慧农业等应用场景。本项目不涉及新建数据中心、算力中心。</t>
  </si>
  <si>
    <t>本项目不属于续发项目</t>
  </si>
  <si>
    <t>332CE7C2ED896D27E065F8163E8AA87C</t>
  </si>
  <si>
    <t>ED659D007178ED61E0535EFB480A9462</t>
  </si>
  <si>
    <t>360228002 仪陇县教育科技和体育局</t>
  </si>
  <si>
    <t>仪陇县城乡教育新型基础设施建设项目</t>
  </si>
  <si>
    <t>P24511324-0012</t>
  </si>
  <si>
    <t>2309-511324-04-01-724589</t>
  </si>
  <si>
    <t>覆盖全县139所学校，8000余名教师，11万余名学生，升级改造全县新型基础设施教育专网系统，智慧教育管理系统1套、精准智慧教学系统1套、精准教研系统以及科学评价系统各1套，配套建设创新实验系统33套，优质数字资源共享录播系统130套，同步配套信息技术软硬件等系统。本项目不涉及新增算力（数据）中心，不存在信息系统重复建设情况，不存在新增巨幅大屏等新形象工程。</t>
  </si>
  <si>
    <t>仪陇县教育局</t>
  </si>
  <si>
    <t>D643DA025C24726903ED0FCCB1DCE98</t>
  </si>
  <si>
    <t>3395645456456D46E065F8163E8AA87C</t>
  </si>
  <si>
    <t>360228002</t>
  </si>
  <si>
    <t>11B64B8AD5AB087BE06320C012ACB6F2</t>
  </si>
  <si>
    <t>眉山天府新区幼儿园建设项目</t>
  </si>
  <si>
    <t>P25511421-0026</t>
  </si>
  <si>
    <t>2504-511452-04-01-661960</t>
  </si>
  <si>
    <t>主要建设内容及规模：本项目总占地面积18242.45m(约合27.35亩)，总建筑面积14000m，拟新建三所幼儿园。主要建设内容包括新建幼儿教学活动用房、食堂及音体室、活动场地、配套用房及配套教学设施设备等。</t>
  </si>
  <si>
    <t>336D415366E742C9E065F8163E8AA87C</t>
  </si>
  <si>
    <t>336B2414603642D9E065F8163E8AA87C</t>
  </si>
  <si>
    <t>梓潼县商务和经济合作局</t>
  </si>
  <si>
    <t>梓潼县长卿片区农产品批发市场建设项目</t>
  </si>
  <si>
    <t>P24510725-0011</t>
  </si>
  <si>
    <t>2406-510725-04-01-258631</t>
  </si>
  <si>
    <t>新建农产品批发市场1处，总建筑面积为24200平方米，其中农产品集散区9300平方米，恒温仓库6200平方米，农产品周转仓库8700平方米，配套新建生态停车场7800平方米、连接道路0.5千米等基础设施。</t>
  </si>
  <si>
    <t>3397216E53252802E065F8163E8AA87C</t>
  </si>
  <si>
    <t>1A3A24DAA27147FDE06320C012ACA53A</t>
  </si>
  <si>
    <t>360103178 教育局机关</t>
  </si>
  <si>
    <t>邛崃市2024年幼儿园建设工程（二期）</t>
  </si>
  <si>
    <t>P23510183-0011</t>
  </si>
  <si>
    <t>2311-510183-04-01-231380</t>
  </si>
  <si>
    <t>项目总用地面积约14亩，总建筑面积约7000平方米。项目建设内容包括新建园舍及附属设施的建筑工程、安装工程、装饰装修工程，教学设备、办公设备、智慧化设备等设备购置，以及总图、绿化及配套工程、给排水工程（包含外接给排水工程）、电气工程（包含外接电气工程）等。本项目拟新建15个班，可容纳学生人数约450人。</t>
  </si>
  <si>
    <t>156092814453127</t>
  </si>
  <si>
    <t>3355DB05A1857FAFE065F8163E8AA87C</t>
  </si>
  <si>
    <t>360103178</t>
  </si>
  <si>
    <t>11EF76E3575913DDE06320C012AC4706</t>
  </si>
  <si>
    <t>宜宾市翠屏区象鼻老旧厂区改造建设项目</t>
  </si>
  <si>
    <t>P25511502-0099</t>
  </si>
  <si>
    <t>2504-511502-04-01-181040</t>
  </si>
  <si>
    <t>宜宾市翠屏区象鼻工业园区老旧厂区改造建设项目建设内容为改造老旧厂区20.5万平方米，实施结构加固、绿色节能改造，同时配套建设停车场2.5万平方米、新能源充电桩200个、道路5公里及综合管网等基础设施。</t>
  </si>
  <si>
    <t>33930344D25170C7E065F8163E8AA87C</t>
  </si>
  <si>
    <t>33819B523ACE1670E065F8163E8AA87C</t>
  </si>
  <si>
    <t>龙马潭区陶然路周边城市更新项目</t>
  </si>
  <si>
    <t>P22510504-0034</t>
  </si>
  <si>
    <t>2206-510504-04-01-396263</t>
  </si>
  <si>
    <t>龙马潭区陶然路周边城市更新项目单位为区住建局，立项年度为2022年，预计2022年8月开工建设，该项目拟改造陶然路周边面积6.49万平方米，修建道路约2km，新建配套绿化、休闲设施，完善整个片区的管线下地。</t>
  </si>
  <si>
    <t>3384BDF84B3572BEE065F8163E8AA87C</t>
  </si>
  <si>
    <t>E2B884F4E1AEAC95E0535EFB480A0F78</t>
  </si>
  <si>
    <t>汶川县应急物资中转站建设项目</t>
  </si>
  <si>
    <t>P25513221-0014</t>
  </si>
  <si>
    <t>2504-513221-04-01-957402</t>
  </si>
  <si>
    <t>本项目总占地面积37亩。新建冷链仓5800平方米，普通仓7700平方米，中转作业仓5000平方米，设备用房360平方米，露天堆场4300平方米。配套新建停车场2000平方米，道路1.05公里，供排水、电力设施、消防与应急设施。</t>
  </si>
  <si>
    <t>33720A88FC7F1DBEE065F8163E8AA87C</t>
  </si>
  <si>
    <t>33716FD9EA8660B6E065F8163E8AA87C</t>
  </si>
  <si>
    <t>遂宁高新区华翔城老旧街区更新改造项目</t>
  </si>
  <si>
    <t>P25510903-0039</t>
  </si>
  <si>
    <t>2504-510926-04-01-757920</t>
  </si>
  <si>
    <t>遂宁高新区华翔城老旧街区更新改造项目建设内容及规模：项目改造提升民惠路、北湖路及问陶路2.3公里老旧商业街区，建设停车场6380平方米、停车位309个，打造口袋公园1处，无障碍环境改造，完善街区绿化、安防等配套基础设施。</t>
  </si>
  <si>
    <t>3385CD7B2D146B8DE065F8163E8AA87C</t>
  </si>
  <si>
    <t>338219DCE86A3223E065F8163E8AA87C</t>
  </si>
  <si>
    <t>448200902 成都益民投资集团有限公司</t>
  </si>
  <si>
    <t>崇州成粮集团天府粮仓项目</t>
  </si>
  <si>
    <t>P23510100-0058</t>
  </si>
  <si>
    <t>2311-510184-04-01-776939</t>
  </si>
  <si>
    <t>本项目为崇州成粮集团天府粮仓项目，项目占地约52503.57平米，计划新建粮食仓储设施浅圆仓150000吨、油罐30000吨；一站式服务中心2520㎡；协调中心1728㎡；天府粮仓研发中心2764.8㎡及配套服务设施。</t>
  </si>
  <si>
    <t>成都城乡商贸物流发展投资集团有限公司</t>
  </si>
  <si>
    <t>2878F81DAD04EB4B9BB33F6C8D95205</t>
  </si>
  <si>
    <t>3391F6C5825B7946E065F8163E8AA87C</t>
  </si>
  <si>
    <t>448200902</t>
  </si>
  <si>
    <t>11D0DF708F966D9EE06320C012ACB567</t>
  </si>
  <si>
    <t>324502 合江县土地储备交易中心</t>
  </si>
  <si>
    <t>合江县收回收购存量闲置土地项目1</t>
  </si>
  <si>
    <t>P25510522-0013</t>
  </si>
  <si>
    <t>1111-510000-04-01-510111</t>
  </si>
  <si>
    <t>本项目拟收储土地共涉及2个收回收购地块，收储总面积合计192.9804亩。包含510522-2017-B-14号宗地，面积90.6476亩； 510522-2023-B-14号宗地，面积95.8942亩。</t>
  </si>
  <si>
    <t>合江县土地储备交易中心</t>
  </si>
  <si>
    <t>AD8E895E13B49D2AAD07F885811AC9C</t>
  </si>
  <si>
    <t>337471EB5C5F21A3E065F8163E8AA87C</t>
  </si>
  <si>
    <t>324502</t>
  </si>
  <si>
    <t>337334894C751BB0E065F8163E8AA87C</t>
  </si>
  <si>
    <t>合江县商务和经济合作局</t>
  </si>
  <si>
    <t>川南渝西城乡冷链物流项目</t>
  </si>
  <si>
    <t>P25510522-0012</t>
  </si>
  <si>
    <t>2504-510522-04-01-825089</t>
  </si>
  <si>
    <t>川南渝西城乡冷链物流项目：项目占地约74.99亩，主要新建农产品交易中心17000平方米、冷链仓储中心34666平方米、智慧物流分拣配送中心13000平方米、电商中心8000平方米，配套停车场4000平方米，完善附属设施。</t>
  </si>
  <si>
    <t>339533D8C0B55A28E065F8163E8AA87C</t>
  </si>
  <si>
    <t>3372CBEB0D0E6EB2E065F8163E8AA87C</t>
  </si>
  <si>
    <t>道孚县妇女儿童专科医院二期建设项目</t>
  </si>
  <si>
    <t>P25513326-0006</t>
  </si>
  <si>
    <t>2504-513326-04-01-560077</t>
  </si>
  <si>
    <t>2025-06-13</t>
  </si>
  <si>
    <t>本次道孚县妇女儿童专科医院二期建设项目涵盖了多个关键领域的设备，旨在全面提升医院的医疗服务能力。具体包括影像诊断设备，用于CT影像诊断和普通影像诊断；超声诊断设备，涵盖专业妇产机型、全身应用机型以及便携式设备，满足不同科室的超声检查需求；内窥镜设备，助力微创手术及妇科检查与手术；妇产科设备，保障胎儿监护及妇产科手术的顺利进行；呼吸支持设备，涵盖无创、有创通气支持以及新生儿呼吸支持，确保重症患者及新生儿的呼吸安全；监护设备，用于实时监测患者生命体征及重症患者监护；消毒设备，严格控制医院感染，保障设备及空气消毒；实验室设备，提升检验效率与准确性，用于血液细胞分析及免疫分析；暖通设备，保障医院环境舒适，用于供暖、制冷及各区域空调调节；以及其他设备，完善医院基础设施，如医用冷藏箱用于药品与样本冷藏，手术灯用于手术照明。这些设备的采购与安装将显著提升医院的诊疗能力与服务品质，为妇女儿童提供更优质的医疗服务。</t>
  </si>
  <si>
    <t>33934C9CDDFD02A2E065F8163E8AA87C</t>
  </si>
  <si>
    <t>336E259F9FEA0423E065F8163E8AA87C</t>
  </si>
  <si>
    <t>岳池经济技术开发区污水处理厂（二期）项目</t>
  </si>
  <si>
    <t>P23511621-0024</t>
  </si>
  <si>
    <t>2020-511621-78-01-424714</t>
  </si>
  <si>
    <t>2026-12-27</t>
  </si>
  <si>
    <t>新建岳池经济技术开发区污水处理厂(二期)，用地42亩，新增用地约31.77亩，总建筑面积7294.18平方米，设计处理规模为5000m3/d，采用“预处理系统+生化处理系统+深度处理系统”处理工艺。改建人工湿地系统，改建总规模为10000m3/d，占地面积约45亩，采用传统工艺+膜工艺。</t>
  </si>
  <si>
    <t>33BA226EFFC14752E065F8163E8AA87C</t>
  </si>
  <si>
    <t>33B1D30F740356DCE065F8163E8AA87C</t>
  </si>
  <si>
    <t>内江市东兴区峨柴片区老旧厂区改造项目</t>
  </si>
  <si>
    <t>P25511011-0026</t>
  </si>
  <si>
    <t>2501-511011-04-01-350408</t>
  </si>
  <si>
    <t>改造峨柴厂老旧厂房建筑面积15.54万平方米，改造峨柴厂片区道路路面面积31200平方米，改造雨污管网12公里，新增垃圾收集设施等配套基础设施；改造智能停车场5000平方米，配套建设充电桩；在原有厂区范围内新建体育场地2000平方米，配套购置相关体育设施等配套基础设施。</t>
  </si>
  <si>
    <t>337E2E0FFFE1206FE065F8163E8AA87C</t>
  </si>
  <si>
    <t>3370A0BA637F0A2FE065F8163E8AA87C</t>
  </si>
  <si>
    <t>乐山市市中区城际智慧物流集散中心建设项目</t>
  </si>
  <si>
    <t>P25511102-0040</t>
  </si>
  <si>
    <t>2504-511102-04-01-408258</t>
  </si>
  <si>
    <t>项目总建筑面积约68800平方米，其中新建自动化立体仓库约50000平方米、恒温仓库约13000平方米、分拣配送仓库约4900平方米、管理控制中心约900平方米；配套建设停车位300个（新增新能源充电桩75个），配套城际物流及仓储智慧系统；其他配套基础设施及附属设施建设。</t>
  </si>
  <si>
    <t>335C99A88EED38DFE065F8163E8AA87C</t>
  </si>
  <si>
    <t>33474A23451B7317E065F8163E8AA87C</t>
  </si>
  <si>
    <t>348778101 四川省嘉浩运业有限公司</t>
  </si>
  <si>
    <t xml:space="preserve">武胜县绿色低碳交通工具及配套设施更新项目（一期）					</t>
  </si>
  <si>
    <t>P25511622-0015</t>
  </si>
  <si>
    <t>2503-511622-04-01-279852</t>
  </si>
  <si>
    <t>本项目为城市公共交通设备电动化替代更新，主要内容为新购置电动公交车43辆，替换老旧高排放车辆；更换老化电动公交车动力电池344套等。该项目建成后，将有效减轻环境污染问题，为民众提供更为便捷的乘车服务，改善乘车环境，为旅客提供了环保的出行交通工具。</t>
  </si>
  <si>
    <t>嘉浩运业公司</t>
  </si>
  <si>
    <t>45DA1CC54734BE983E8805283B1BB40</t>
  </si>
  <si>
    <t>3395DFD98E532039E065F8163E8AA87C</t>
  </si>
  <si>
    <t>348778101</t>
  </si>
  <si>
    <t>33316AA4BA075885E065F8163E8AA87C</t>
  </si>
  <si>
    <t>什邡市人民医院建设项目</t>
  </si>
  <si>
    <t>P19510682-0013</t>
  </si>
  <si>
    <t>2019-510682-47-01-391469</t>
  </si>
  <si>
    <t>2020-02-01</t>
  </si>
  <si>
    <t>项目总建筑面积为71128.18平方米，其中地上面积45853.62平方米，主要为新建临床医学中心、临床教学中心等内容；地下面积25274.56平方米，主要为地下停车场及设备用房，并配套完善相关医疗设备、信息化服务平台和附属设施建设等。</t>
  </si>
  <si>
    <t>3398F3465F7D7440E065F8163E8AA87C</t>
  </si>
  <si>
    <t>9243A33C068AC05AE0535EFB480A1F68</t>
  </si>
  <si>
    <t>资中县文化广播电视和旅游局</t>
  </si>
  <si>
    <t>内江市文化广播电视和旅游局 主管</t>
  </si>
  <si>
    <t>重龙山3A景区旅游基础设施建设项目</t>
  </si>
  <si>
    <t>P25511025-0015</t>
  </si>
  <si>
    <t>2501-511025-04-01-219250</t>
  </si>
  <si>
    <t>新建综合性游客服务中心4000平方米、分布式游客服务中心1500平方米（5处）、观景台10个、旅游厕所20座，通景区道路9.6公里、步游道22公里，露营基地13200平方米，提升改建生态停车场12000平方米（停车位400个，配建充电桩80个），配套建设智慧旅游服务系统等设施。</t>
  </si>
  <si>
    <t>33C08CD869F474A6E065F8163E8AA87C</t>
  </si>
  <si>
    <t>2F441D345CC33B2DE065F8163E8AA87C</t>
  </si>
  <si>
    <t>318941507 合江县银丰城市基础设施建设投资有限公司</t>
  </si>
  <si>
    <t>合江县老旧小区基础设施提升改造项目（一期）</t>
  </si>
  <si>
    <t>P25510522-0008</t>
  </si>
  <si>
    <t>2504-510522-04-01-862189</t>
  </si>
  <si>
    <t>改造雨污管道35km，改造提升道路19km，改造消防管网85km，水土保持提升5.48万㎡，改造楼梯扶手杆3万米，配套汽车充电桩892个，增设小区路灯2100个、电瓶车充电桩3900个、垃圾收集设施85套，安装小区监控系统870套，以及对社区服务、健身、养老设施等基础设施改造提升。</t>
  </si>
  <si>
    <t>合江县银丰城市基础设施建设投资有限公司</t>
  </si>
  <si>
    <t>92C68CAB1914ACCAB23418C74790FB9</t>
  </si>
  <si>
    <t>33923280903E0EEBE065F8163E8AA87C</t>
  </si>
  <si>
    <t>318941507</t>
  </si>
  <si>
    <t>336AFD4F296F33E8E065F8163E8AA87C</t>
  </si>
  <si>
    <t>314125101 自贡市大安区民政局</t>
  </si>
  <si>
    <t>自贡市大安区民政局</t>
  </si>
  <si>
    <t>自贡大安区域养老服务基础设施建设</t>
  </si>
  <si>
    <t>P23510304-0018</t>
  </si>
  <si>
    <t>2310-510304-04-01-788256</t>
  </si>
  <si>
    <t>总建筑面积13350平方米，新建老年人照护中心楼13350平方米，建设护理型床位300张，及配套建设相关附属设施。
总建筑面积13350平方米，新建老年人照护中心楼13350平方米，建设护理型床位300张，及配套建设相关附属设施。</t>
  </si>
  <si>
    <t>C58E1745D6545E18643111E844603D6</t>
  </si>
  <si>
    <t>33092C6AAF0C2638E065F8163E8AA87C</t>
  </si>
  <si>
    <t>314125101</t>
  </si>
  <si>
    <t>09292D975FE01911E0635EFB480AA215</t>
  </si>
  <si>
    <t>石塘街道南山社区老旧厂区改造更新工程</t>
  </si>
  <si>
    <t>P25510703-0022</t>
  </si>
  <si>
    <t>2504-510703-04-01-629491</t>
  </si>
  <si>
    <t>对绵阳市涪城区126文化创意园区（原电子九所厂区）文创路、126生活区道路等11条道路进行改造提升，主要建设内容包括:改造道路总长约3000米，总面积15000平方米，更换120套路灯。安防工程更换30套监控设备，改建停车场3处，总用地面积1100平米，消防管线DN110迁改1000米，改造消火栓10座及其他附属配套设施建设等。</t>
  </si>
  <si>
    <t>33962A0FB6F8417FE065F8163E8AA87C</t>
  </si>
  <si>
    <t>3309281BABEB263AE065F8163E8AA87C</t>
  </si>
  <si>
    <t>邻水县城区南门片区老旧街区城市更新改造工程</t>
  </si>
  <si>
    <t>P24511623-0033</t>
  </si>
  <si>
    <t>2401-511623-04-01-498406</t>
  </si>
  <si>
    <t>本项目拟对广安市邻水县城区南门片区老旧街区基础设施进行改造，改造街区道路大约12公里、改造给水管网大约6公里、改造排水管网大约11公里、改造机动车停车位大约2000个、改造非机动车停车位大约300个等。</t>
  </si>
  <si>
    <t>33962ADE7404417BE065F8163E8AA87C</t>
  </si>
  <si>
    <t>3373420177E73BD8E065F8163E8AA87C</t>
  </si>
  <si>
    <t>434141102 丹棱县工业投资有限公司</t>
  </si>
  <si>
    <t>丹棱县经信局机关</t>
  </si>
  <si>
    <t>眉山市科学技术局</t>
  </si>
  <si>
    <t>四川省融合创新中心钙钛矿异质结科技成果转化中试基地</t>
  </si>
  <si>
    <t>P25511424-0009</t>
  </si>
  <si>
    <t>2504-511424-04-01-669989</t>
  </si>
  <si>
    <t>项目用地面积约20亩，新建钙钛矿异质结研发、中试及生产基地32163.4平米；采购钙钛矿设施设备31台（套），BC电池设施设备25台（套），无铟靶材设施设备83台（套），铜互联中试线设施设备37台（套），光学镜头透过率与分辨率中试设施设备10台（套）。</t>
  </si>
  <si>
    <t>李松瑶</t>
  </si>
  <si>
    <t>162E4727BD7B6E2FE06320C012AC1CA1</t>
  </si>
  <si>
    <t>3382E46C888327E9E065F8163E8AA87C</t>
  </si>
  <si>
    <t>434141102</t>
  </si>
  <si>
    <t>33827167076C774AE065F8163E8AA87C</t>
  </si>
  <si>
    <t>360410 四川农业大学（本级）</t>
  </si>
  <si>
    <t>雅安市雨城区经济信息和科技局</t>
  </si>
  <si>
    <t>雅安市科学技术局</t>
  </si>
  <si>
    <t>雅安市农产品微生物组学与食品新质加工重点实验室能力提升建设项目</t>
  </si>
  <si>
    <t>P25511802-0025</t>
  </si>
  <si>
    <t>2504-511802-04-01-897844</t>
  </si>
  <si>
    <t>项目立足雅安市农产品微生物组学和食品新质加工重点实验室能力提升建设，拟在四川农业大学雅安校区和雅安科技创新综合体及其配套载体建筑面积约18060平方米基础上实施基础及功能适用性改造，具体改建为“四中心一平台”：食品”智“造中心、食品测试中心、中试孵化中心、产品体验中心、智慧食品云平台，主要围绕藏茶、中藏药、雅鲟鱼、花椒、竹笋、牦牛、藏香猪、青稞杂粮、水果、食用菌等特色农产品，开展颠覆性及突破性精深加工技术研发，创制新产品，并进行产品分析测试、中试生产等服务。拟采购食品“智”造设备41台（套)、分析测试设备427台（套)、中试孵化和产品体验设备1642台（套)、智慧食品云平台设备3625台（套)等。通过项目实施，建成“全球唯一”的研发中试线3条、“全国唯一”的研发中试线4条、“全省唯一”的研发中试线3条，精准服务川藏特色农产品高值化加工的重大需求，打造川藏乃至西南最具特色、菌种资源最丰富、农产品高值化利用研究国际先进的高端平台，形成“人才聚集-技术研发-成果转化”的创新生态；通过产学研协同创新，助推川藏经济协作试验区和更高水平“天府粮仓”建设，推动四川食品工业及上下游相关产业高质量发展。</t>
  </si>
  <si>
    <t>四川农业大学</t>
  </si>
  <si>
    <t>3348FE1CF2322ABFE065F8163E8AA87C</t>
  </si>
  <si>
    <t>33BE1ECD10F87128E065F8163E8AA87C</t>
  </si>
  <si>
    <t>360410</t>
  </si>
  <si>
    <t>3349A513478A6D1EE065F8163E8AA87C</t>
  </si>
  <si>
    <t>3394572750BF7D5EE065F8163E8AA87C</t>
  </si>
  <si>
    <t>303001 泸县发展和改革局</t>
  </si>
  <si>
    <t>泸县粮油仓储物流中心建设项目</t>
  </si>
  <si>
    <t>P25510521-0025</t>
  </si>
  <si>
    <t>2504-510521-04-01-463427</t>
  </si>
  <si>
    <t>新建4000吨油罐，建设进出油管道、罐体遮阳棚、挡油堤等附属配套设施，增设油罐消防用水设施设备以及柴油发电机等；新建2.6万吨浅圆仓，配套建设通风、低温、清理除杂、出入库输送等设施；改造现代粮食物流园区、福集库区、嘉明库区仓房及固定环流、粮情测控、气调储藏等配套设施设备。</t>
  </si>
  <si>
    <t>康柯</t>
  </si>
  <si>
    <t>273FD6AA96515157E065F8163E8AA87C</t>
  </si>
  <si>
    <t>338594C344E356BDE065F8163E8AA87C</t>
  </si>
  <si>
    <t>3383478B6F9852C8E065F8163E8AA87C</t>
  </si>
  <si>
    <t>新都区斑竹园第二净水厂及配套管网建设项目</t>
  </si>
  <si>
    <t>P22510114-0029</t>
  </si>
  <si>
    <t>2208-510114-04-01-656877</t>
  </si>
  <si>
    <t>斑竹园第二净水厂项目，近期土建按5.0万m3/d规模建设，设备分阶段安装（一阶段设备安装2.5万m3/d）。厂外管线主要包含：斑竹园第二净水厂再生水利用管线工程、斑竹园第二净水厂尾水管线工程、斑竹园污水处理厂配套管网建设工程、天皇堰水环境综合治理工程、南二支六斗截污工程整治、蟆水河截污工程、香城大道病害管网治理工程、斑竹园污水处理厂中水回用工程。</t>
  </si>
  <si>
    <t>3305EFA031532A43E065F8163E8AA87C</t>
  </si>
  <si>
    <t>11BE8857E310558EE06320C012AC22FC</t>
  </si>
  <si>
    <t>广安市前锋区红辉片区、法治广场片区、耍街片区老旧街区改造项目</t>
  </si>
  <si>
    <t>P25511603-0013</t>
  </si>
  <si>
    <t>2410-511603-04-01-384638</t>
  </si>
  <si>
    <t xml:space="preserve">改造广安市前锋区红辉片区、法治广场片区、耍街片区三大老旧街区基础设施，改造配套道路7.8千米,排水管网约15公里、燃气管网约8.1公里、电力15.6公里、通信15.6公里、交安7.8公里等基础设施，绿化改造6800平方米、消防设施610套、安防设施350套，以及社区综合服务中心面积1800平方米、文化体育设施88套，停车位900个、充电桩270根等公共服务设施。
</t>
  </si>
  <si>
    <t>3372385FEA53341CE065F8163E8AA87C</t>
  </si>
  <si>
    <t>337040DC108D62B4E065F8163E8AA87C</t>
  </si>
  <si>
    <t>达县科委机关</t>
  </si>
  <si>
    <t>达州市科学技术局</t>
  </si>
  <si>
    <t>达州丘陵山区农机装备科技成果转化中试基地建设项目</t>
  </si>
  <si>
    <t>P25511721-0023</t>
  </si>
  <si>
    <t>2504-511703-04-01-660480</t>
  </si>
  <si>
    <t>本项目拟新建研发基地6000平方米，中试试验场55亩，丘陵农机应用区425亩（旱地作物机械应用区75亩、水田作物机械应用区175亩、经济作物机械应用区80亩、动力机械应用区95亩）；购置智慧化管理系统1套、无人驾驶拖拉机精量播种作用系统13套、智慧果园作业装备6套、力学试验机4套、低空作业设备15套、质构仪3套、排种器排种质量自动检测仪7套、高精度定位测亩仪GPS/北斗双卫星25套、土壤参数测定系统15套、生长参数测定系统13套、测产考种系统20套等检验设施设备；新建丘陵农机临时停机棚3000平方米、S路线无人驾驶农机测试场、机耕道、生产道路及配套给排水、供电等基础设施。</t>
  </si>
  <si>
    <t>覃方雪</t>
  </si>
  <si>
    <t>33AC4EDC50817C7EE065F8163E8AA87C</t>
  </si>
  <si>
    <t>33AD260E2E8361A2E065F8163E8AA87C</t>
  </si>
  <si>
    <t>999007 乐山市市中区文化体育和旅游局</t>
  </si>
  <si>
    <t>乐山市市中区苏稽古镇旅游基础设施提升项目</t>
  </si>
  <si>
    <t>P25511102-0042</t>
  </si>
  <si>
    <t>2504-511102-04-01-949065</t>
  </si>
  <si>
    <t>新建苏稽古镇3A级旅游景区综合游客集散中心约3500平方米、改建苏稽古镇文化保护传承基地约4200平方米；配套建设景区生态停车位180个，新增新能源充电桩50个；新建分布式游客服务中心3处；配套建设旅游智慧厕所3个、古镇步行道约4.8公里（宽度3米）；完善旅游标识系统及其他配套旅游基础设施建设。</t>
  </si>
  <si>
    <t>文旅局</t>
  </si>
  <si>
    <t>B201BFBEE3B1A3C6E0535EFB480A32BB</t>
  </si>
  <si>
    <t>335CE9D0A5105AFFE065F8163E8AA87C</t>
  </si>
  <si>
    <t>999007</t>
  </si>
  <si>
    <t>3347B1290EDA731DE065F8163E8AA87C</t>
  </si>
  <si>
    <t>448618 成都香城资产管理有限公司</t>
  </si>
  <si>
    <t>成都市新都区智慧蓉城运行中心（主）</t>
  </si>
  <si>
    <t>智慧香城新型基础设施建设项目（一期）</t>
  </si>
  <si>
    <t>P23510114-0001</t>
  </si>
  <si>
    <t>2302-510114-04-01-555747</t>
  </si>
  <si>
    <t>本次建设内容主要包括数据底座支撑、数据安全保障、应用场景建设，其中应用场景建设包括智慧安防、智慧住建、数字城管、智慧社区、智慧应急、智慧能源、智慧环保、智慧水务、智慧健康、智慧政务、智慧文旅以及智慧停车等内容。本项目不涉及新增算力。收益来自于使用者付费、广告收入以及停车费收入等。</t>
  </si>
  <si>
    <t>成都香城资产管理有限公司</t>
  </si>
  <si>
    <t>FBDBE35559FB8561E0535EFB480AF075</t>
  </si>
  <si>
    <t>33581F50E82B0585E065F8163E8AA87C</t>
  </si>
  <si>
    <t>448618</t>
  </si>
  <si>
    <t>FBDC187995A0B040E0535EFB480A6F10</t>
  </si>
  <si>
    <t>448827 成都天府水城城乡水务建设有限公司</t>
  </si>
  <si>
    <t>金堂县城区供水工程</t>
  </si>
  <si>
    <t>P25510121-0030</t>
  </si>
  <si>
    <t>2311-510121-04-01-642709</t>
  </si>
  <si>
    <t>对赵镇街道及栖贤街道的新龙路、滨江路、十里大道、旌金路、幸福路等11条现状供水管线进行改造升级，共计改造管线13.00km，包含管径DN200~DN800;对淮口街道及白果街道的淮白路、节能大道、山西路、中金快速路等7条现状供水管线进行改造升级，共计改造管线10.33km，包含管径DN300~DN600。</t>
  </si>
  <si>
    <t>成都天府水城城乡水务建设有限公司</t>
  </si>
  <si>
    <t>F5421BC5B394C9FAAD2A9A17CFFAC09</t>
  </si>
  <si>
    <t>3396CEB14E6B049CE065F8163E8AA87C</t>
  </si>
  <si>
    <t>448827</t>
  </si>
  <si>
    <t>F5D095C6E448E843E0535EFB480ACC03</t>
  </si>
  <si>
    <t>333134103 丹棱县城市投资建设有限责任公司</t>
  </si>
  <si>
    <t>丹棱县城市排水管网建设项目</t>
  </si>
  <si>
    <t>P25511424-0010</t>
  </si>
  <si>
    <t>2503-511424-04-01-685985</t>
  </si>
  <si>
    <t>对丹棱县兴欣大道及周边区域排水管网进行新建及改造，其中新建排水管网约10km，改造排水管网约31km、防洪排涝管网约2km;配套丹棱县城市污水处理厂沉砂池设备、提升泵、过滤设备、排放泵更新等;建设雨水调节池2座及其他相关配套设施。</t>
  </si>
  <si>
    <t>罗朝旭</t>
  </si>
  <si>
    <t>162E4727BD786E2FE06320C012AC1CA1</t>
  </si>
  <si>
    <t>3395BD6ECB241393E065F8163E8AA87C</t>
  </si>
  <si>
    <t>333134103</t>
  </si>
  <si>
    <t>33821B590409321CE065F8163E8AA87C</t>
  </si>
  <si>
    <t>江油市农副产品综合交易市场项目</t>
  </si>
  <si>
    <t>P25510781-0033</t>
  </si>
  <si>
    <t>2504-510781-04-01-810030</t>
  </si>
  <si>
    <t>新建农副产品综合交易市场建筑面积14295.89平方米（其中：地上建筑9307.27平方米，地下建筑面积4988.62平方米），建设内容包括农副产品综合交易市场、停车场以及配套相关附属设施等。新建农副产品综合交易市场建筑面积14295.89平方米（其中：地上建筑9307.27平方米，地下建筑面积4988.62平方米），建设内容包括农副产品综合交易市场、停车场以及配套相关附属设施等。</t>
  </si>
  <si>
    <t>335A0D48704F29FEE065F8163E8AA87C</t>
  </si>
  <si>
    <t>335881C5778C2E42E065F8163E8AA87C</t>
  </si>
  <si>
    <t>318131109 青神国际竹艺城发展投资有限公司</t>
  </si>
  <si>
    <t>青神县森林四库现代竹产业园区及基础设施建设项目</t>
  </si>
  <si>
    <t>P25511425-0014</t>
  </si>
  <si>
    <t>2504-511425-04-01-460853</t>
  </si>
  <si>
    <t>本项目建设内容主要包括林竹丰产培育工程、中药材与林下菌种植工程、新建现代林业产业基地、配套基础设施工程等方面。其中林竹丰产培育工程包括种植纸浆原料林28000亩、笋用竹林2500亩、改培油茶林1000亩；中药材与林下菌等林下经济种植工程3500亩；建设现代林业产业基地6600平方米，配套管理用房5000平方米；配套基础设施工程包括森林防火通道、管网、消防及其他附属设施建设。</t>
  </si>
  <si>
    <t>青神国际竹艺城发展投资有限公司</t>
  </si>
  <si>
    <t>D007C4113E7AE821E0535EFB480A78C8</t>
  </si>
  <si>
    <t>336CDD1ED0AC7B33E065F8163E8AA87C</t>
  </si>
  <si>
    <t>318131109</t>
  </si>
  <si>
    <t>335ED022AE1624FAE065F8163E8AA87C</t>
  </si>
  <si>
    <t>360214211 四川省大竹中学</t>
  </si>
  <si>
    <t>四川省大竹中学“振兴行动计划”项目</t>
  </si>
  <si>
    <t>P24511724-0043</t>
  </si>
  <si>
    <t>2405-511724-04-01-992256</t>
  </si>
  <si>
    <t>新建实验楼6639.41平方米、维修改造实验楼2000平方米；新建学生宿舍5073.43平方米、体育运动场6089.04平方米、食堂6904.03平方米；维修改造教学楼2500平方米，配套建设大门、门卫室等相关附属设施等。</t>
  </si>
  <si>
    <t>四川省大竹中学</t>
  </si>
  <si>
    <t>5C3D88ADC33441CBF711A87ED390F1E</t>
  </si>
  <si>
    <t>331A5EC1A5C0472EE065F8163E8AA87C</t>
  </si>
  <si>
    <t>360214211</t>
  </si>
  <si>
    <t>331A1DF816FF30A6E065F8163E8AA87C</t>
  </si>
  <si>
    <t>宜宾市叙州区合什镇一二三产业融合发展项目</t>
  </si>
  <si>
    <t>P25511521-0065</t>
  </si>
  <si>
    <t>2504-511504-04-01-712102</t>
  </si>
  <si>
    <t>农业生产设施包括粮经复合种植基地780亩、油茶示范基地300亩、梦幻采摘园基地200亩、智慧农业种植大棚基地31.2亩、瘦身鱼基地25亩；健全园区产业基础设施包括50万只蛋鸡现代化养殖基地、南江黄羊引种及繁育示范区800㎡、育秧育苗中心1800㎡、烘干及仓储中心4200㎡，农产品初加工基地5500㎡等；2处聚居点村容村貌治理改造；完善园区配套基础设施包括园区配套用房1200㎡、农业生产便道19.32km、停车场并配备充电桩10个，以及相关智慧农业设施设备。</t>
  </si>
  <si>
    <t>33CEBF1960486191E065F8163E8AA87C</t>
  </si>
  <si>
    <t>335EBD2525911DC0E065F8163E8AA87C</t>
  </si>
  <si>
    <t>333001 城管局</t>
  </si>
  <si>
    <t>城管局</t>
  </si>
  <si>
    <t>泸州市纳溪区污水管网及污水站提标升级建设项目</t>
  </si>
  <si>
    <t>P25510503-0036</t>
  </si>
  <si>
    <t>2504-510503-04-01-557710</t>
  </si>
  <si>
    <t>提标改造河东、大渡口、白节、丰乐、护国、龙车、打古、天仙、合面、上马10个片区的44座污水处理厂，项目实施后，污水处理能力从3.5万吨/天提升至4.0万吨/天。改造厂外DN300-DN800配套污水管网71.2公里，修复结构缺陷污水管网10公里，管径为DN400-DN800；清淤污水管网36.0公里，管径为DN300-DN800。</t>
  </si>
  <si>
    <t>纳溪区综合执法局</t>
  </si>
  <si>
    <t>A868230E24A46438B66C1CAD062299B</t>
  </si>
  <si>
    <t>338445A3DAED3FC2E065F8163E8AA87C</t>
  </si>
  <si>
    <t>338343F1EBED52D2E065F8163E8AA87C</t>
  </si>
  <si>
    <t>什邡雪茄现代农业产业园区</t>
  </si>
  <si>
    <t>P22510682-0020</t>
  </si>
  <si>
    <t>2206-510682-04-01-258070</t>
  </si>
  <si>
    <t>“132”雪茄文化传承基地1000亩，高标准烟叶种植示范基地4000亩，烟叶中心雪茄原料研发基地31.25亩，育苗基地270亩，烟叶+粮油良种推广示范基地4000亩，高标准农田改造提升15000亩，高标准基本烟田建设10000亩，建设农业综合信息智慧化系统1套，新建烟叶分拣中心1000平方米，新建冷链物流中心4处共计40000平方米，并配套完善园区基础设施。</t>
  </si>
  <si>
    <t>什邡市农业农村局</t>
  </si>
  <si>
    <t>33C1EF6D1C637F8CE065F8163E8AA87C</t>
  </si>
  <si>
    <t>E2940A2F1D7620D8E0535EFB480A139D</t>
  </si>
  <si>
    <t>南充市顺兴中学建设项目</t>
  </si>
  <si>
    <t>P25511302-0004</t>
  </si>
  <si>
    <t>2501-511302-04-01-835946</t>
  </si>
  <si>
    <t>项目总用地面积 61.6亩，总建筑面积67220.74㎡，其中教学楼 20962.02㎡，综合楼 14948.66㎡，学生宿舍 13662.64 ㎡，食堂 3224.97㎡，大门及配套用房 200㎡，地下建筑 14222.45㎡，运动场16510.00㎡；配套供排水、暖通、供配电、综合管网及设施设备购置等。</t>
  </si>
  <si>
    <t>336FE840364D3BF6E065F8163E8AA87C</t>
  </si>
  <si>
    <t>2F5CA9702FAA5062E065F8163E8AA87C</t>
  </si>
  <si>
    <t>岳池县建筑垃圾再生资源回收利用项目</t>
  </si>
  <si>
    <t>P24511621-0025</t>
  </si>
  <si>
    <t>2409-511621-04-01-516722</t>
  </si>
  <si>
    <t>本项目占地约25亩，总建筑面积约为13000平方米。包含新建建筑垃圾综合处理车间、再生资源利用处理车间及结合交通行业属性配套原料处理车间等基础设施；配套建筑垃圾预处理设备3套，建筑垃圾生产海绵城市透水砖设备3套、再生小型构件3套、大件垃圾处理系统2套、降尘除尘系统1套、污水处理系统1套、称重计量系统1套等。预计建成后建筑垃圾处理规模为10万吨/年。</t>
  </si>
  <si>
    <t>33A7E8253F5F2D79E065F8163E8AA87C</t>
  </si>
  <si>
    <t>33A7DDD91EA22D7BE065F8163E8AA87C</t>
  </si>
  <si>
    <t>324101001 宜宾市自然资源和规划局南溪区分局</t>
  </si>
  <si>
    <t>宜宾市自然资源和规划局南溪分局</t>
  </si>
  <si>
    <t>宜宾市南溪区 2025 年使用专项债券收回收购存量闲置地块土地储备项目</t>
  </si>
  <si>
    <t>P25511522-0027</t>
  </si>
  <si>
    <t>2025-05-19</t>
  </si>
  <si>
    <t>本项目共包含1个地块，由宜宾市南溪土地储备和利用事务中心具体实施，地块位于南溪区仙源街道B-01-01地块，面积51.09亩，用地性质为商业用地，地块位于南溪区城镇开发边界内，符合南溪区国土空间总体规划。</t>
  </si>
  <si>
    <t>宜宾市自然资源和规划局南溪区分局</t>
  </si>
  <si>
    <t>B9ED7BEA7EAFBB7DE0535EFB480A92C0</t>
  </si>
  <si>
    <t>33C0B21E0F700A29E065F8163E8AA87C</t>
  </si>
  <si>
    <t>324101001</t>
  </si>
  <si>
    <t>335A8D8C46C9600FE065F8163E8AA87C</t>
  </si>
  <si>
    <t>隆昌市城区危旧房改造项目（一期）</t>
  </si>
  <si>
    <t>P25511028-0021</t>
  </si>
  <si>
    <t>2504-511028-04-01-279588</t>
  </si>
  <si>
    <t>本项目主要对419套C级危房实施结构加固及功能升级，改造房屋总面积约27878.47平方米。配套建设300个机动车位及60个新能源充电桩，同步配置18组非机动车棚及180个充电口，建设含智能识别系统的标准化门卫房，强化社区安防，实施地下管线综合改造及路面铺装优化，部署集成照明、监控等功能的智慧灯杆。</t>
  </si>
  <si>
    <t>3383EE326BC319B0E065F8163E8AA87C</t>
  </si>
  <si>
    <t>3382B208E2301176E065F8163E8AA87C</t>
  </si>
  <si>
    <t>绵阳涪城省级“双创”示范基地公共技术服务平台建设项目</t>
  </si>
  <si>
    <t>P22510700-0081</t>
  </si>
  <si>
    <t>2210-510701-99-01-659798</t>
  </si>
  <si>
    <t>2024-09-02</t>
  </si>
  <si>
    <t>为服务于绵阳涪城省级大众创业万众创新示范基地，建设“创业苗圃+孵化器+产业加速器”集合新型“双创”公共技术服务平台，实现“载体+服务”全生命。项目占地面积约 3.26 万㎡，总建筑面积约 15.48 万㎡，其中地上建筑面积 11.08 万㎡，具体包括产业孵化中心 5.1 万㎡、众创大楼 5.91 万㎡、配套设施 0.07万 ㎡；地下建筑面积 4.4 万㎡，设置地下停车位 1100 个。建设互联网共享平台一套、基础数据服务系统一套、企业创新研发试验设备一套、检测测试设备一套等。（备注：本项目为2024年通过国家两部委审核且在建续发行的项目）</t>
  </si>
  <si>
    <t>项目为2024年续发，不存在信息系统重复建设情况，不存在新增巨幅大屏等新形象工程。</t>
  </si>
  <si>
    <t>330899ACDE1A6B2DE065F8163E8AA87C</t>
  </si>
  <si>
    <t>FD1E13DEA3AB6BC0E0535EFB480A7661</t>
  </si>
  <si>
    <t>333810 自贡无水港投资发展有限公司</t>
  </si>
  <si>
    <t>西南（自贡）智慧公路物流港</t>
  </si>
  <si>
    <t>P25510300-0015</t>
  </si>
  <si>
    <t>2504-510302-04-01-977323</t>
  </si>
  <si>
    <t>项目建设东盟商品分拨配送中心，含冷链仓储区2000平方米、配送交易区及配套用房（含东盟直供店）4000平方米、设备投入（含新能源车辆30辆）等；新能源汽车供应链示范中心约0.65万平方米，含光储充检智能超充站、充电车位、普通车位；城投集团大宗物资配送中心约1万平方米，为涵盖钢材、电线电缆、木材等物资中转的枢纽基地；食品冷链加工中心约1.5万平方米，含原料加工储存区、加热调理及成品储藏区域、米制食品加工区域等。</t>
  </si>
  <si>
    <t>自贡无水港投资发展有限公司</t>
  </si>
  <si>
    <t>19F85CA892F3482EE06320C012AC7985</t>
  </si>
  <si>
    <t>33884BF7D68875ECE065F8163E8AA87C</t>
  </si>
  <si>
    <t>333810</t>
  </si>
  <si>
    <t>3354F7B37DB62281E065F8163E8AA87C</t>
  </si>
  <si>
    <t>四川省广安市岳池县和美乡村建设项目</t>
  </si>
  <si>
    <t>P24511621-0023</t>
  </si>
  <si>
    <t>2410-511621-04-01-490131</t>
  </si>
  <si>
    <t>水田产业改造提升工程主要内容包括：1.水田“稻油轮作”产业模式田型调整建设30000亩；基础设施建设工程主要内容包括：1.修建农村人行便民桥40座；2.安装太阳能路灯20000盏；3.提升公共服务基础设施80处；4.提升改造农村公厕80座；5.建设农村道路80公里；6.建设村内公共绿地80处；7.农村电网改造80公里。生活污水处理设施建设工程主要建设内容包括：1.提升改造农村生活污水处理站40座。2.并配套管网设施80km。3.新建“厕污共治”污水处理设施4000处。生活垃圾处理设施建设工程：1.建设压缩式垃圾中转站8座。2.垃圾分类收集站1600座。3.采购新能源垃圾转运车80辆。</t>
  </si>
  <si>
    <t>3393AF66DBDC39DCE065F8163E8AA87C</t>
  </si>
  <si>
    <t>2F497D9ACC247336E065F8163E8AA87C</t>
  </si>
  <si>
    <t>成都东部新区简州新城体育公园建设项目</t>
  </si>
  <si>
    <t>P25510100-0065</t>
  </si>
  <si>
    <t>2504-510186-04-01-545500</t>
  </si>
  <si>
    <t>项目占地面积106142㎡，体育设施占地面积27500㎡。 
1.沿方家林大道东侧绿带（龙新大道至成龙简快速路段），宽度7-17米，布局羽毛球场1座（200㎡），乒乓球场2座（400㎡），网球场1座（1000㎡），综合健身区3处（1800㎡），骑游道1km（2500㎡），综合服务驿站400㎡，充电桩16个及停车场2500㎡。 
2.起于龙泉山城市森林公园环山旅游大道，止于赤水河路，重点实施段落包含天府国际赛道段，C立方段，未来之芯段，蜀道建科段；布局羽毛球场4座（800㎡），篮球场4座（2000㎡），五人制足球场2座（1800㎡），乒乓球场8座（1600㎡），网球场4座（4000㎡），综合健身区4处（2400㎡），骑游道2km（5000㎡），健身步道2km（4000㎡），综合服务驿站900㎡，充电桩34个及停车场4900㎡。</t>
  </si>
  <si>
    <t>33D10DD45008574DE065F8163E8AA87C</t>
  </si>
  <si>
    <t>338177751F4E0813E065F8163E8AA87C</t>
  </si>
  <si>
    <t>宜宾市第三人民医院智慧医院信息化建设项目</t>
  </si>
  <si>
    <t>P25511502-0084</t>
  </si>
  <si>
    <t>2503-511502-04-01-626538</t>
  </si>
  <si>
    <t>本项目依托已建数据中心算力支持，围绕信息系统运行、互联互通、医疗服务应用、医院智慧管理、便民智慧服务等内容开展建设。主要包括新增2套数据库服务器、1套灾备系统等信息系统运行设备；建设集成平台、数据管理平台等互联互通平台；建设慢病管理系统、患者管理系统、智慧病房等医疗服务应用系统；开展电子病历五级改造、HRP系统等医院智慧管理系统建设；建设互联网医院信息系统、全景预约系统等便民智慧服务系统。本项目不涉及土建和新增算力，不存在信息系统重复建设情况，不存在新增巨幅大屏等新形象工程。</t>
  </si>
  <si>
    <t>33D675B5AA6E3CB7E065F8163E8AA87C</t>
  </si>
  <si>
    <t>335891BF05E531F3E065F8163E8AA87C</t>
  </si>
  <si>
    <t>318309099015 成都简投东沅城市建设有限公司</t>
  </si>
  <si>
    <t>成都东部新区龙马湖中央活力区南片区城中村改造项目</t>
  </si>
  <si>
    <t>P24510100-0079</t>
  </si>
  <si>
    <t>2312-510186-04-01-453753</t>
  </si>
  <si>
    <t>本项目实施范围约1050亩，包括征后未实施面积329亩、未征集体土地721亩，国有土地改造0亩，其中集体土地均不涉及基本农田；涉及简州新城石盘街道122户、558人，需安置房274套，配套新建道路2条，长度共计约2.38公里，管线配套工程等附属工程。</t>
  </si>
  <si>
    <t>11B71E7D18FA3456E06320C012AC0DA7</t>
  </si>
  <si>
    <t>335CA56419423B8EE065F8163E8AA87C</t>
  </si>
  <si>
    <t>318309099015</t>
  </si>
  <si>
    <t>3342A4979533061AE065F8163E8AA87C</t>
  </si>
  <si>
    <t>攀枝花炳清路、钢城大道西段城市老旧街区改造项目</t>
  </si>
  <si>
    <t>P25510402-0009</t>
  </si>
  <si>
    <t>2504-510402-04-01-646400</t>
  </si>
  <si>
    <t>本项目拟对东区全长10.2km的城市主要路段进行街区环境综合治理，包括凉风坳隧道口-炳草岗大桥（6.5km）、炳草岗大桥-渡口桥北（1.7km）、渡口桥北-攀钢向阳门岗（2km）。主要治理内容包括：沿线挡墙修缮清洗，边坡杂草碎石清除，人行道、井盖、沟盖板、栏杆修缮清洗，公益广告翻新，外立面清洗和节点区域翻新；沿线乔木修剪、杂灌木清除、沿线绿化带及交通岛等节点补植攀枝花乡土植物；广告翻新、路面修补、外立面清洗或翻新（包括外墙/卷帘门店招等），绿化补种，公交站及强弱电飞线等项目治理；提质改造停车位556个，50座双枪落地充电桩。</t>
  </si>
  <si>
    <t>337040CBCF3A62B2E065F8163E8AA87C</t>
  </si>
  <si>
    <t>335E6DFF4EB57C6AE065F8163E8AA87C</t>
  </si>
  <si>
    <t>四川绵阳工业园北区地下综合管线及附属设施建设项目</t>
  </si>
  <si>
    <t>P23510703-0021</t>
  </si>
  <si>
    <t>2310-510703-04-01-133306</t>
  </si>
  <si>
    <t>四川绵阳工业园北区地下综合管线及附属设施建设项目由绵阳汇鑫发展集团有限公司负责实施，拟在四川绵阳工业园北区回龙路、文景路、龙祥路等统筹各类管线建设管理，建设地下管线约8km，包含电力廊道、给排水、燃气等，并完善配套工程。</t>
  </si>
  <si>
    <t>3392EFE569604783E065F8163E8AA87C</t>
  </si>
  <si>
    <t>11DB93B7CC645B45E06320C012ACD50B</t>
  </si>
  <si>
    <t>中国科技城游仙高新区北区高新企业加速器项目</t>
  </si>
  <si>
    <t>P19510704-0094</t>
  </si>
  <si>
    <t>2020-510704-72-01-420686</t>
  </si>
  <si>
    <t>2021-10-04</t>
  </si>
  <si>
    <t>本项目用地面积163亩。本项目总建筑面积为 245764平方米，其中地上建筑面积239066平方米，包括加速器厂区222331平方米,研发用房16735平方米。地下建筑面积6698平方米。设置地下车位339个，设置地上立体式停车库，停车车位1314个。及相应的给排水、电力、道路等基础设施配套，以及园区外部的基础设施建设</t>
  </si>
  <si>
    <t>332E729EDA2B2025E065F8163E8AA87C</t>
  </si>
  <si>
    <t>9B0F26A0B9530663E0535EFB480A6887</t>
  </si>
  <si>
    <t>434436 泸州市纳溪区发改局</t>
  </si>
  <si>
    <t>泸州市纳溪区发改局</t>
  </si>
  <si>
    <t>省数据局</t>
  </si>
  <si>
    <t>泸州市纳溪区产城融合云计算中心建设项目</t>
  </si>
  <si>
    <t>P25510503-0049</t>
  </si>
  <si>
    <t>2504-510503-04-01-896035</t>
  </si>
  <si>
    <t>一、基础设施改造：利用现有数据中心改造约 3 千平米空间。
二、硬件建设：部署微模块、供配电、UPS、高性能网络、信息安全体系、制冷系统及相关配套设施。
三、核心能力构建：1.资源虚拟化，包含统一调度计算、存储、网络、安全体系、资源池等；2.数据全栈服务，包括数据管理、OTA、云平台运管、资源可视化、云原生能力等；3.云服务能力，包括云主机、云硬盘、裸金属、云存储、VDC、云安全、弹性 IP、备份容灾、容器、数据库、大数据服务、负载均衡等虚拟化能力；4.智算能力，租赁现有算力设施构建包括异构算力、算法开发、推理、大模型、仓库管理等；5.搭建数字孪生、城市大脑、智能智慧调度业务平台；6. 部署人工智能基础服务支撑平台。</t>
  </si>
  <si>
    <t>何震霆</t>
  </si>
  <si>
    <t>FD2337D0EB30481EE0535EFB480A2046</t>
  </si>
  <si>
    <t>33EDF70693071EF2E065F8163E8AA87C</t>
  </si>
  <si>
    <t>434436</t>
  </si>
  <si>
    <t>33C0B420BC7B08B2E065F8163E8AA87C</t>
  </si>
  <si>
    <t>高县城镇生活污水收集处理能力提升改造项目</t>
  </si>
  <si>
    <t>P23511525-0006</t>
  </si>
  <si>
    <t>2309-511525-04-01-244772</t>
  </si>
  <si>
    <t>本项目拟对高县城镇污水处理厂进行扩能及改造，升级后处理规模约5万立方米/天(现为3.59万立方米/天），将县城生活污水处理厂CASS工艺改造为AAO工艺，同时对城镇生活污水处理厂561（套/台）老旧设备进行更新改造；新建DN200-DN400管网20公里、DN500-DN800管网5公里，改造DN200-DN400管网40公里、DN500-DN800管网15公里，配套信息化平台建设。</t>
  </si>
  <si>
    <t>335AABC4AEA16BF4E065F8163E8AA87C</t>
  </si>
  <si>
    <t>0D157BED5CA0FB6AE0635EFB480AE926</t>
  </si>
  <si>
    <t>中江县城区污水处理厂提标改造及配套工程项目</t>
  </si>
  <si>
    <t>P25510623-0037</t>
  </si>
  <si>
    <t>2410-510623-04-01-891849</t>
  </si>
  <si>
    <t>对城区污水处理厂进行提标改造，改造后污水处理能力提升3万m3/天。主要包括:1.对病害污水管网更新改造52公里，新建污水管网108公里;2.提升改造泵站5座，新建泵站3座;3.更新改造污水处理厂设备设施。</t>
  </si>
  <si>
    <t>336FE9C1E7FB3BF2E065F8163E8AA87C</t>
  </si>
  <si>
    <t>2F5DDC30AB6C588AE065F8163E8AA87C</t>
  </si>
  <si>
    <t>434386 大英县综合行政执法局</t>
  </si>
  <si>
    <t>大英县综合行政执法局</t>
  </si>
  <si>
    <t>垃圾资源化利用处理中心项目</t>
  </si>
  <si>
    <t>P22510923-0008</t>
  </si>
  <si>
    <t>2202-510923-04-01-280967</t>
  </si>
  <si>
    <t>建设餐厨垃圾处置利用中心1座，配备油水处置、车辆等设施设备；建设大件垃圾（含园林）处置利用中心1座,配套收运车辆及设备等；建设建筑垃圾处置利用中心1座，建设资源化利用信息一体化平台等项目。建设餐厨垃圾处置利用中心1座，配备油水处置、车辆等设施设备；建设大件垃圾（含园林）处置利用中心1座,配套收运车辆及设备等；建设建筑垃圾处置利用中心1座，建设资源化利用信息一体化平台等项目。</t>
  </si>
  <si>
    <t>9243A7DE8094C04AE0535EFB480AA223</t>
  </si>
  <si>
    <t>3340C1CDFE1D3947E065F8163E8AA87C</t>
  </si>
  <si>
    <t>434386</t>
  </si>
  <si>
    <t>D86F6AF00F8D093FE0535EFB480ACA30</t>
  </si>
  <si>
    <t>四川省绵阳市游仙区富乐街道等老旧小区改造项目</t>
  </si>
  <si>
    <t>P22510704-0102</t>
  </si>
  <si>
    <t>2208-510704-04-01-540349</t>
  </si>
  <si>
    <t>2025-08-16</t>
  </si>
  <si>
    <t>本项目主要包括改造海天名苑等60个老旧小区，改造范围包括：小区内道路改造26.81万平方米，外墙改造75.70万平方米，屋顶处漏 3.39 万平方米，地下给排水管网91746米。新装电梯 57台/套，新增垃圾分类设施、安防工程、新增停车位（棚）、改造小区老旧燃气、供电、弱电、污水管网和物业设施等基础设施项目</t>
  </si>
  <si>
    <t>33553118C8117308E065F8163E8AA87C</t>
  </si>
  <si>
    <t>11A5A600E5C22B5EE06320C012AC5701</t>
  </si>
  <si>
    <t>381391 西昌小庙建设项目管理有限责任公司</t>
  </si>
  <si>
    <t>西昌市小庙李家村城乡融合建设项目配套基础设施工程</t>
  </si>
  <si>
    <t>P21513401-0016</t>
  </si>
  <si>
    <t>2103-513401-04-01-285457</t>
  </si>
  <si>
    <t>项目总建筑面积117804.27平方米，其中住宅地下车库面积114254.22平方米；幼儿园2646.82平方米；配套用房建筑面积903.23平方米。小区配建围墙约1150米、绿地面积约24942.22㎡、道路10021.11㎡、路灯约350盏、化粪池约9座、室外给水管网约2.0公里、室外污水管网约2.6公里、室外雨水管网约2.0公里、电缆约1.2公里等相关设施。</t>
  </si>
  <si>
    <t>西昌小庙建设项目管理有限责任公司</t>
  </si>
  <si>
    <t>2F2A79E1DF645FC0E065F8163E8AA87C</t>
  </si>
  <si>
    <t>33474A2354397317E065F8163E8AA87C</t>
  </si>
  <si>
    <t>381391</t>
  </si>
  <si>
    <t>2F5DCEFA7F245893E065F8163E8AA87C</t>
  </si>
  <si>
    <t>448234105 会理鼎宸城市建设和旅游产业投资有限公司</t>
  </si>
  <si>
    <t>会理县文广局办公室</t>
  </si>
  <si>
    <t>凉山彝族自治州文化广播电视和旅游局</t>
  </si>
  <si>
    <t>国家AAAA级旅游景区会理古城旅游基础设施提升项目（一期）</t>
  </si>
  <si>
    <t>P25513425-0009</t>
  </si>
  <si>
    <t>2501-513425-04-01-769783</t>
  </si>
  <si>
    <t>总建筑面积5140平方米，主要包括游客中心3850平方米，特色彝族文化展示区350平方米，服务驿站940平方米，生态停车场1800平方米，配套完善智慧化旅游管理系统、旅游标识系统、连接道路、管网等基础设施。</t>
  </si>
  <si>
    <t>黄巍</t>
  </si>
  <si>
    <t>258605347636661BE065F8163E8AA87C</t>
  </si>
  <si>
    <t>339759AF8A333E5AE065F8163E8AA87C</t>
  </si>
  <si>
    <t>448234105</t>
  </si>
  <si>
    <t>339759AF86403E5AE065F8163E8AA87C</t>
  </si>
  <si>
    <t>攀枝花市东区冷冻厂步行街至花城下街老旧街区改造项目</t>
  </si>
  <si>
    <t>P25510402-0026</t>
  </si>
  <si>
    <t>2504-510402-04-01-446716</t>
  </si>
  <si>
    <t>改造炳草岗步行街（冷冻厂步行街）周边1公里区域。主要建设内容为：拆除违章搭建3000平方米，改造原冷冻厂老旧仓库一处为社区公共服务和便民活动设施10000平方米；利用零星闲置场地改建停车场，面积12000平方米；改造街区安全与便民服务设施12200平方米；建筑安全隐患治理及节能改造96000平方米；内部连通道路改造52747平方米及配套人行道与排水管网改造等；无障碍设施及消防、安防、照明等基础设施改造等。</t>
  </si>
  <si>
    <t>33D55225317663FDE065F8163E8AA87C</t>
  </si>
  <si>
    <t>3386FDEB65BB5B6EE065F8163E8AA87C</t>
  </si>
  <si>
    <t>332105009 犍为县江诚水务发展有限公司</t>
  </si>
  <si>
    <t>犍为县环保局</t>
  </si>
  <si>
    <t>犍为县重点流域生态环境治理项目（一期）</t>
  </si>
  <si>
    <t>P25511123-0026</t>
  </si>
  <si>
    <t>2504-511123-04-01-116901</t>
  </si>
  <si>
    <t>拟对犍为县马边河、双溪河、石板溪、泉水河、罗叶溪流域范围内实施生态环境治理，涉及流域长度分别为33.10km、11km、7.81km、1.56km、6.5km，建设内容包括生态修复工程、岸线治理工程、生态隔离带建设、水体治理工程、排污口整治工程、岸线水土流失治理工程、河道垃圾清理、河道清淤工程，并配套建设截污干管、沿线污水管网、生态步游道、临时生态停车及配套设施建设。</t>
  </si>
  <si>
    <t>犍为县海源水务投资有限公司</t>
  </si>
  <si>
    <t>776788E370448CF93075D241F86CCCC</t>
  </si>
  <si>
    <t>3356A4EDF1586837E065F8163E8AA87C</t>
  </si>
  <si>
    <t>332105009</t>
  </si>
  <si>
    <t>332E3DCA95090A02E065F8163E8AA87C</t>
  </si>
  <si>
    <t>威远县农村供水一体化项目</t>
  </si>
  <si>
    <t>P23511024-0049</t>
  </si>
  <si>
    <t>2206-511024-04-01-620847</t>
  </si>
  <si>
    <t>(一)新建:千鸡山水厂二期规模为15800m3/d、山王水厂规模为 3000m3/d、庆卫水厂规模为 2000m3/d、团鱼凼水厂二期规模为50000m3/d、镇西老君山小集中供水站规模为200m3/d、新场白胜小集中供水站规模为 200m3/d。(二)新/扩建水厂配水干管工程97900m。
(三)新建小河水厂的原水输水工程;完善小河水厂的配水管网工程。(四)完善连界镇片区、镇西镇片区、越溪镇片区、观英滩镇片区、小河镇片区、山王镇片区、新场镇片区、农饮东线及南线片区的镇村供水管管网延伸及管道改造工程166061m。(五)建设县域范围内的集中式自动化监测系统。(六)建设农村应急备用水源工程，一村一井，提高农村供水安全性。(七)完成县域现有乡镇集中式供水厂、供水管网的收购。</t>
  </si>
  <si>
    <t>33962ADE76DD417BE065F8163E8AA87C</t>
  </si>
  <si>
    <t>ED3127EE736DED71E0535EFB480A6C20</t>
  </si>
  <si>
    <t>乐山港老江坝作业区大件码头一期工程</t>
  </si>
  <si>
    <t>P25511100-0040</t>
  </si>
  <si>
    <t>2309-511100-04-01-725514</t>
  </si>
  <si>
    <t>新建 5 个 1000 吨级泊位（1 个重大件、3 个多用途、1 个通用，兼靠 2500 吨级船舶）的前沿水工建筑物（与老木孔航电枢纽防洪堤同步建设），以及 1 个重大件泊位和 1 个多用途泊位的港口设备（起重机械、装卸设备、运输车辆等）、陆域形成、道路、堆场、配套工程（电气、通信、控制、给排水、消防、建筑）等内容。</t>
  </si>
  <si>
    <t>339679D3771759BCE065F8163E8AA87C</t>
  </si>
  <si>
    <t>3392A3605F0239EAE065F8163E8AA87C</t>
  </si>
  <si>
    <t>绵阳市经开区城市停车场智慧化升级改建基础设施建设项目</t>
  </si>
  <si>
    <t>P23510700-0035</t>
  </si>
  <si>
    <t>2309-510796-04-01-912095</t>
  </si>
  <si>
    <t>改建经开区既有规划的14座停车场，共计约2988个泊车位。其中按照总车位30%占比提供新能源充电桩，即新建约906个新能源充电车位及配套建设新能源汽车充电站等基础设施。
。</t>
  </si>
  <si>
    <t>3317AE961B4D0881E065F8163E8AA87C</t>
  </si>
  <si>
    <t>11A112E7FE294541E06320C012AC5403</t>
  </si>
  <si>
    <t>资中县粮经复合现代农业产业园建设项目</t>
  </si>
  <si>
    <t>P24511025-0063</t>
  </si>
  <si>
    <t>2410-511025-04-01-556081</t>
  </si>
  <si>
    <t>建设粮油作物良种试验、培育以及繁育基地1000亩，粮经复合现代化示范基地3000亩，智慧蔬菜大棚1000亩；配套进行田形调整、土壤肥力提升，建设温室环境控制系统、自动化精准灌溉系统、农产品质量安全追溯系统、有机种植及监测检测管理系统；完善园区排水渠2.2千米、园区内田间道路2.5千米、电力系统等基础设施。</t>
  </si>
  <si>
    <t>资中县弘耕农业发展集团有限责任公司</t>
  </si>
  <si>
    <t>337290217988591BE065F8163E8AA87C</t>
  </si>
  <si>
    <t>2F3367E3F0B24EA7E065F8163E8AA87C</t>
  </si>
  <si>
    <t>513513 北川羌族自治县工业信息化和科技局</t>
  </si>
  <si>
    <t>北川羌族自治县工业信息化和科技局</t>
  </si>
  <si>
    <t>北川无机废弃物资源化利用和处置建设项目</t>
  </si>
  <si>
    <t>P25510726-0017</t>
  </si>
  <si>
    <t>2412-510726-04-01-210151</t>
  </si>
  <si>
    <t>本项目建设固废处理站1处，，总建筑面积31500平方米。项目分期建设，-期新建生产车间30000平方米、综合附属用房约1500平方米;二期新建固废无害化处理设施设备 3套，配套建设固废堆料场、管网、停车场等工程。项目建成后可将淤泥、疏浚泥、渣土等城市固废资源化处置为无机生态石，处理规模为600吨/天。</t>
  </si>
  <si>
    <t>工信-田源</t>
  </si>
  <si>
    <t>2F4979CD588F6DE6E065F8163E8AA87C</t>
  </si>
  <si>
    <t>330989BD4B0B4F0BE065F8163E8AA87C</t>
  </si>
  <si>
    <t>513513</t>
  </si>
  <si>
    <t>2F53EB507B503B6EE065F8163E8AA87C</t>
  </si>
  <si>
    <t>自贡市智慧文旅新型基础设施建设项目（一期）</t>
  </si>
  <si>
    <t>P24510300-0052</t>
  </si>
  <si>
    <t>2411-510300-04-04-557747</t>
  </si>
  <si>
    <t>本项目不涉及新增算力（数据）中心。主要建设内容为：
1.智慧全域旅游平台。包括1套全域旅游游客服务矩阵、1套全域旅游数字人、1套AI大模型智能客服、1套游客投诉处置平台、1套全域产业监测平台、1套自贡市全域客流大数据平台、1套数字诚信服务、1套业务系统统一管理平台、1套线上商城、1套全域旅游分销平台、1套全域大会员平台。可覆盖自贡市全部景区。
2.智慧景区平台。包括5套景区AI伴游助手、5套景区720全景、5套景区VR体验点、5套景区综合管控平台、10个景区智慧驿站。
3.智慧文博平台。包括20套文博馆信息站点、 3套文博沉浸式体验软件系统（LBE大空间）及设备 。
4.技术中台层。包括1套文旅大数据平台、1套智慧物联平台、1套文旅行业大模型平台 。
5.云服务租赁。本项目不涉及新增算力（数据）中心，建设期 需租用云服务进行所有系统平台搭建，包括调用云服务器、网络带宽、数据库、对象存储、安全防护等服务内容，为项目提供全面且稳定的云服务支持。云计算核心资源需求为云服务器资源总VCPU：788、总内存：1904GB、总磁盘:23.16TB；数据库MySQL资源：CPU：208，内存456GB，磁盘：10000GB。</t>
  </si>
  <si>
    <t>33E50C2C41A95774E065F8163E8AA87C</t>
  </si>
  <si>
    <t>32F997688F142A4DE065F8163E8AA87C</t>
  </si>
  <si>
    <t>攀枝花市西区生态环境局</t>
  </si>
  <si>
    <t>攀枝花市生态环境局</t>
  </si>
  <si>
    <t>攀枝花市西区河门口片区绿色发展项目</t>
  </si>
  <si>
    <t>P25510403-0004</t>
  </si>
  <si>
    <t>2311-510403-04-01-285272</t>
  </si>
  <si>
    <t>对把关河源头进行河道清淤约40吨，建设生态护岸约5千米；恢复河岸缓冲带植被，建设生态隔离带约2平方千米；建设生态沟渠约4千米；对农业面源、周边棚户区生活垃圾、污水进行整治；建设西区旅游集散中心；打造背水小道；配套相关附属设施；对苏保区红线区域外边坡进行生态修复。
预期效益：1.经济效益：本项目预计债券发行期限15年，可实现的运营收入主要为停车场收入、研学收入、游客收入收入等，预计债券存续期内可实现项目净收入为1.6992亿元。2.社会效益：项目建成后，可以达到改善重点区域水环境质量，保障人民群众和农业灌溉用水安全，改善生活质量的设计目标，可以优化长江流域内环境恶化的现状，为旅游业、引进外资等提供基础条件，促进社会经济发展，为建成经济快速发展、环境清洁优美、生态良性循环的新农村奠定基础。</t>
  </si>
  <si>
    <t>337D907F4F2A67D4E065F8163E8AA87C</t>
  </si>
  <si>
    <t>2F57E364A8F85C16E065F8163E8AA87C</t>
  </si>
  <si>
    <t>内江市高新区申报专项债券收回收购高桥片区闲置存量土地项目</t>
  </si>
  <si>
    <t>P25511000-0022</t>
  </si>
  <si>
    <t>1162-111842-12-12-119173</t>
  </si>
  <si>
    <t>本项目拟收储土地41.15亩。其中，收回收购1个地块、41.15亩，已纳入内江市2025年度土地储备计划。本项目拟收储土地41.15亩。其中，收回收购1个地块、41.15亩，已纳入内江市2025年度土地储备计划。</t>
  </si>
  <si>
    <t>336FDDFC0FCB39F3E065F8163E8AA87C</t>
  </si>
  <si>
    <t>2F5DC238CC545676E065F8163E8AA87C</t>
  </si>
  <si>
    <t>乐山市金口河区大瓦山综合交通枢纽一体化建设工程</t>
  </si>
  <si>
    <t>P25511113-0020</t>
  </si>
  <si>
    <t>2503-511113-04-01-120482</t>
  </si>
  <si>
    <t>项目总占地面积80亩，总建筑面积 10000平方米，其中物流仓库4500 平方米，高标准仓库2000平方米，分拣中心1000 平方米，设备用房及附属设施 1000 平方米,无人机场站1500平方米。矿物、农产品、中药材运输皮带廊约31km，该皮带廊一端连接枢纽站场，该管道一端连接枢纽站场，管道另一端连接成昆铁路金口河货运站，主要服务于总年产190万吨的磷矿矿产公司及约3万吨中药材、高山蔬菜等。配套建设物流信息化系统以及水电、消防、安保道路等配套设施。项目购买主动监管及被动监管设备、无人值守设备、感知地面站、地面站太阳能充电板和地面站安装杆各15台、远程识别机载设备30台及监管等设施设备。</t>
  </si>
  <si>
    <t>33BF42C8BCC76E35E065F8163E8AA87C</t>
  </si>
  <si>
    <t>2F7F4B58FE4E415FE065F8163E8AA87C</t>
  </si>
  <si>
    <t>龙泉驿区西河污水处理三厂及配套设施建设项目</t>
  </si>
  <si>
    <t>P25510112-0003</t>
  </si>
  <si>
    <t>2502-510112-99-01-520214</t>
  </si>
  <si>
    <t>新建污水处理厂 1 座，污水处理总规模 10.0 万 m3/d，土建一次建成，设备分阶段安装（一阶段 5.0 万 m3/d，二阶段 5.0 万 m3/d）；新建 1 根DN1400 进厂管，长约 550m；新建 1 根DN1200 尾水管，长约 5614m。主要建设内容包含基坑及土石方工程、污水处理厂箱体土建工程、设备及安装工程、附属工程等。配套实施雨污管网新建、改造、病害治理约 43.62 公里。迁改污水提升泵站一座，规模 3.0 万 m3/d 并完善厂区其他基础设施等。</t>
  </si>
  <si>
    <t>33474A2372247317E065F8163E8AA87C</t>
  </si>
  <si>
    <t>2F3337319AC74EBBE065F8163E8AA87C</t>
  </si>
  <si>
    <t>357207 沐川县文化广播电视体育和旅游局</t>
  </si>
  <si>
    <t>沐川县文化广播电视体育和旅游局</t>
  </si>
  <si>
    <t>沐川县全民健身中心建设项目</t>
  </si>
  <si>
    <t>P25511129-0024</t>
  </si>
  <si>
    <t>2504-511129-04-01-213706</t>
  </si>
  <si>
    <t>用地面积约8325.34平方米，建筑面积约13810.61平方米。以室内场地为主，室内外场地结合，其中地上室内建筑面积约3810.61平方米，地下室内建筑面积约10000平方米。主要包括运动健身功能区和配套服务功能区。运动健身功能区包括室内篮球场、乒乓球场、健身操房、器械健身、棋类等运动项目，配套服务功能区主要包括商业配套服务、管理用房以及卫生间、医务室、运动员休息室等配套设施。室外场地配建篮球训练场、健身路径和健身广场等健身场地设施，配建停车场、管网建设、标识标牌等附属设施。</t>
  </si>
  <si>
    <t>8C9C30BFB90403B85C661A1BF07FE2F</t>
  </si>
  <si>
    <t>33967F33B3766327E065F8163E8AA87C</t>
  </si>
  <si>
    <t>357207</t>
  </si>
  <si>
    <t>33958FC40A8A7E63E065F8163E8AA87C</t>
  </si>
  <si>
    <t>342001002 四川川煤华荣能源有限责任公司代池坝选煤厂</t>
  </si>
  <si>
    <t>代池坝选煤厂煤泥处理系统建设项目</t>
  </si>
  <si>
    <t>P25510821-0015</t>
  </si>
  <si>
    <t>2504-510821-04-01-918128</t>
  </si>
  <si>
    <t xml:space="preserve">1.建设选前脱泥入洗系统，以压力水冲洗方式脱除原煤煤泥，采用 TBS 煤泥分选机对煤泥进行分选，矸石、中煤及精煤泥进入各自的煤泥水处理系统。 2.建设煤泥水处理系统，以分级筛回收粗煤泥，以浮选、浓缩及压滤方式回收细粒级产物。 3.建设浮选尾煤深度脱水系统，采用超高压压滤机对浮选尾煤进行深度脱水，生产干煤泥。 4.主要设备选型：三产品 TBS 煤泥分选机，直径 3.6m；浮选XJM36，4 槽；超高压压滤机 800/2000。 5.项目建成，选煤厂入洗能力达 220万吨/年；年生产干煤泥 11万吨以上。
</t>
  </si>
  <si>
    <t>刘登科</t>
  </si>
  <si>
    <t>3346269C320D7AEEE065F8163E8AA87C</t>
  </si>
  <si>
    <t>3356DCD749F07E36E065F8163E8AA87C</t>
  </si>
  <si>
    <t>342001002</t>
  </si>
  <si>
    <t>3348FE1CEFF12ABFE065F8163E8AA87C</t>
  </si>
  <si>
    <t>976001003 遂宁市富源实业有限公司</t>
  </si>
  <si>
    <t>遂宁经开区2025年老旧小区配套基础设施改造项目</t>
  </si>
  <si>
    <t>P25510903-0036</t>
  </si>
  <si>
    <t>2501-510924-04-01-124625</t>
  </si>
  <si>
    <t>本项目改造遂宁经开区滨江新村、万盛苑小区、城南丽景等19个老旧小区，共有83栋住宅楼，建筑面积约35.61万平方米，涉及居民户数3139户。项目建设内容主要包括小区排水管网改造约19.2公里、小区路面改造约10.04万平方米、小区照明236套、安防系统139套以及其他配套附属设施改造等。</t>
  </si>
  <si>
    <t>07DA692FF264F2C811EF4DB332EFC7F</t>
  </si>
  <si>
    <t>336FEA1B072A3BE8E065F8163E8AA87C</t>
  </si>
  <si>
    <t>976001003</t>
  </si>
  <si>
    <t>336FEB65B84E3BE4E065F8163E8AA87C</t>
  </si>
  <si>
    <t>市中区三元片区城市停车场建设项目</t>
  </si>
  <si>
    <t>P24511002-0007</t>
  </si>
  <si>
    <t>2406-511002-04-01-657896</t>
  </si>
  <si>
    <t>新建城市停车场总面积约31500平方米，其中地上面积约20500平方米，地下面积约11000平方米，建设机动车停车位1070个（其中地上730个、地下340个），充电桩210台。建设内容包括土建工程、充电桩、消防设施、智慧停车系统、停车监控系统及其他配套工程。</t>
  </si>
  <si>
    <t>3354DF9A4B801796E065F8163E8AA87C</t>
  </si>
  <si>
    <t>1A11D0CF1E760EFCE06320C012ACCA2C</t>
  </si>
  <si>
    <t>金堂县城镇污水处理能力提升工程</t>
  </si>
  <si>
    <t>P22510121-0005</t>
  </si>
  <si>
    <t>2202-510121-04-01-379348</t>
  </si>
  <si>
    <t>2023-02-22</t>
  </si>
  <si>
    <t>对清江、食用菌产业园等15座污水处理厂进行改造，改造现状膜系统、新建调节池;对清江污水处理厂、隆盛污水处理厂进行扩容建设，扩容总规模1900 m3/d;对平水桥、东支七等16座农村微污站进行改造，更换一体化设备、改造为泵站或集污池;对赵镇、栖贤、清江等11个街道及乡镇雨污管网进行整治及改造，新建雨污水管道约42411m，新建污水压力管约4120m，新建分户收集管约11420m，新建排水箱涵及明渠约970m，新建提升泵站2座，非开挖修复污水管道约291m。</t>
  </si>
  <si>
    <t>337E15E098DC1DF0E065F8163E8AA87C</t>
  </si>
  <si>
    <t>D83217F030C51CDCE0535EFB480A0983</t>
  </si>
  <si>
    <t>仪陇县“天府森林粮库”现代产业基地建设项目</t>
  </si>
  <si>
    <t>P25511324-0044</t>
  </si>
  <si>
    <t>2503-511324-04-01-276739</t>
  </si>
  <si>
    <t>建设林粮基地26000亩，其中新改建林产调料10000亩、改造提升油茶基地8000亩，发展林下经济8000亩。建设林禽基地2000亩；配套建设基地水肥一体化设施、排水设施、森保设施、生产作业道路、生产用房、仓储物流用房等基础设施。</t>
  </si>
  <si>
    <t>339728803F2F2806E065F8163E8AA87C</t>
  </si>
  <si>
    <t>336FE9DDF6AC3BE6E065F8163E8AA87C</t>
  </si>
  <si>
    <t>四川省广汉市职业中专学校迁建项目</t>
  </si>
  <si>
    <t>P22510681-0080</t>
  </si>
  <si>
    <t>2206-510681-04-01-391442</t>
  </si>
  <si>
    <t>四川省广汉市职业中专学校迁项目建设内容及规模：该项目规划总建筑面积27000平方米，包含新建教学实训用房、教学辅助用房；购置教学培训设施设备及配套设施建设等，四川省广汉市职业中专学校迁项目业主为四川省广汉市职业中专学校。</t>
  </si>
  <si>
    <t>3355C6CE5E3F7306E065F8163E8AA87C</t>
  </si>
  <si>
    <t>ED7F1479D10CE206E0535EFB480A8302</t>
  </si>
  <si>
    <t>兴文县新坝中型灌区工程</t>
  </si>
  <si>
    <t>P23511528-0026</t>
  </si>
  <si>
    <t>2311-511528-04-01-843391</t>
  </si>
  <si>
    <t>2024-05-14</t>
  </si>
  <si>
    <t>新建渠道70.09km，设计灌面15.27万亩，其中新增11.33万亩，改善3.94万亩。灌区共布置总干渠和左右干渠各1条，万亩以上支渠5条，总长70.09km。总干渠长9.56km，左干渠长18.83km，右干渠长6.59km，万亩以上支渠共长35.10km。灌区布置明渠17.87km，隧洞48座47.65km，渡槽10座0.97km，倒虹管7座2.99km，暗渠4座0.61km。</t>
  </si>
  <si>
    <t>3391FD07355A7B3CE065F8163E8AA87C</t>
  </si>
  <si>
    <t>338465F4A8904B0EE065F8163E8AA87C</t>
  </si>
  <si>
    <t>360001001 通江县教育科技体育局本级</t>
  </si>
  <si>
    <t>通江县教育科技体育局本级</t>
  </si>
  <si>
    <t>四川省通江县职业高级中学产教融合示范园(一期)建设项目</t>
  </si>
  <si>
    <t>P24511921-0003</t>
  </si>
  <si>
    <t>2311-511921-04-01-730307</t>
  </si>
  <si>
    <t>新建建筑总面积11322平方米（其中新建农学实训楼3000平方米、机械加工与制造实训室3000 平方米、计算机信息化专业实训楼2322平方米、学前教育实训楼3000平方米），配套建设室外实训场地12000平方米，给排水管网2500米，护坡及堡坎5772平方米，以及高低压配电设施、安防设施、设施设备购置等。</t>
  </si>
  <si>
    <t>511921360001001</t>
  </si>
  <si>
    <t>B9ED7BEA7EEEBB7DE0535EFB480A92C0</t>
  </si>
  <si>
    <t>33376C72EABB5081E065F8163E8AA87C</t>
  </si>
  <si>
    <t>11BB1B16783A0BCAE06320C012ACD0F5</t>
  </si>
  <si>
    <t>绵阳经开区涪江流域（水磨河段）水环境综合治理项目</t>
  </si>
  <si>
    <t>P23510703-0047</t>
  </si>
  <si>
    <t>2308-510796-04-01-560578</t>
  </si>
  <si>
    <t>建设污水管网长度10公里，生态护岸长度5公里，生态沟渠长度5公里，生态隔离带面积0.1平方公里，人工湿地0.1平方公里，清运河道垃圾12万立方米等。（本项目总投资为16000万元，资金来源为对上争取资金及业主自筹等多渠道资金。）</t>
  </si>
  <si>
    <t>33474AFC15677319E065F8163E8AA87C</t>
  </si>
  <si>
    <t>33474C2A6DCB730EE065F8163E8AA87C</t>
  </si>
  <si>
    <t>448816 梓潼聚源资产经营有限公司</t>
  </si>
  <si>
    <t>梓潼县数字城市综合服务应用体系建设项目</t>
  </si>
  <si>
    <t>P25510725-0011</t>
  </si>
  <si>
    <t>2503-510725-04-01-237558</t>
  </si>
  <si>
    <t>项目建设1套应用中台系统，用于向上层智慧城市应用提供可随时调取的通用基础服务能力（包括1个数字孪生中台、1个城市数据处理中台、1个AI分析中台、1个视频融合调度中台、1个物联网管理中台）；建设3个智慧城市应用（包括1个全域智慧旅游应用、1个智慧城市生活服务应用与1套城市物联感知系统升级（含800路监控、200路卡口、各类管网监测点位600处））；建设1套智慧服务综合门户体系（包括WEB管理端1套和APP/小程序1个），面向经营管理与基层群众；配套1个云服务资源池，向云服务商按需租赁项目所需各类服务器资源，满足项目20年内云资源需求；项目不涉及新增算力与楼堂馆所建设。</t>
  </si>
  <si>
    <t>张钧</t>
  </si>
  <si>
    <t>项目不是续发项目，不存在信息系统的重复建设，不新增巨幅大屏等新形象工程</t>
  </si>
  <si>
    <t>269F7E9BB526597CE065F8163E8AA87C</t>
  </si>
  <si>
    <t>334759F40B4278B7E065F8163E8AA87C</t>
  </si>
  <si>
    <t>448816</t>
  </si>
  <si>
    <t>324075C61B2F618EE065F8163E8AA87C</t>
  </si>
  <si>
    <t>攀枝花市西区面粉厂等老旧厂区配套基础设施改造项目</t>
  </si>
  <si>
    <t>P25510403-0057</t>
  </si>
  <si>
    <t>2412-510403-04-01-994365</t>
  </si>
  <si>
    <t>2027-04-26</t>
  </si>
  <si>
    <t>对面粉厂、原中铁二十三局、白灰广、503电厂、硅酸盐厂区、九鼎建材公司、攀煤机制公司7个老旧厂区配套基础设施进行改造，主要包括：1、改造道路174000平方米，整治绿化11000平方米，照明路灯260个以及消防、安防等基础设施。2、改造公共活动场地8400平方米，改造综合服务设施3300平方米,改造停车场10000平方米，文化体育设施10套，以及非机动车车棚、充电桩等便民公共服务设施。</t>
  </si>
  <si>
    <t>339C79A954F46937E065F8163E8AA87C</t>
  </si>
  <si>
    <t>338321E5FB0B415EE065F8163E8AA87C</t>
  </si>
  <si>
    <t>广汉市生态环境局</t>
  </si>
  <si>
    <t>广汉市长江流域绿色发展生态修复工程</t>
  </si>
  <si>
    <t>P24510681-0047</t>
  </si>
  <si>
    <t>2309-510681-04-01-157749</t>
  </si>
  <si>
    <t xml:space="preserve">马牧河流域城区段生物多样性生态区域修复约32.87万m2,沿河岸线保护修复约2.5km,分四个标段实施，马牧河A段流域长度为660m,马牧河B段流域长度为540m,马牧河C段流域长度为535m,马牧河D段流域长度为765m。主要建设内容包括生态堤防、生态沟渠、河道整理、岸线整治、道路工程、生态停车场、宣传标识、截污防渗工程、市民休憩及配套基础设施等。				
</t>
  </si>
  <si>
    <t>33B916F4A52C59DBE065F8163E8AA87C</t>
  </si>
  <si>
    <t>11C9FB5B158854A7E06320C012ACE157</t>
  </si>
  <si>
    <t>汶川县经济商务和信息化局</t>
  </si>
  <si>
    <t>汶川县仓储物流基地建设项目</t>
  </si>
  <si>
    <t>P24513221-0008</t>
  </si>
  <si>
    <t>2412-513221-04-01-370049</t>
  </si>
  <si>
    <t xml:space="preserve">本项目新建物流仓储区2.5万平方米，应急物资仓储区0.4万平方米，物流运输通道3.25公里，配套场平工程、排水管网约1.75公里等基础设施。本项目新建物流仓储区2.5万平方米，应急物资仓储区0.4万平方米，物流运输通道3.25公里，配套场平工程、排水管网约1.75公里等基础设施。 </t>
  </si>
  <si>
    <t>3369BC17F3BB2DE8E065F8163E8AA87C</t>
  </si>
  <si>
    <t>3369128920C0602CE065F8163E8AA87C</t>
  </si>
  <si>
    <t>326001 马边彝族自治县农业农村局</t>
  </si>
  <si>
    <t>马边彝族自治县宜居宜业和美乡村人居环境整治项目</t>
  </si>
  <si>
    <t>P25511133-0023</t>
  </si>
  <si>
    <t>2504-511133-04-01-953400</t>
  </si>
  <si>
    <t>1.补短强基，推进乡村生活宜居:乡村道路、入户道路改建65公里，乡村停车场改造10000平方米，村民活动中心改造提升10000平方米;
2.种养循环，推进面源污染治理:提升竹产业基地20000亩，提升茶产业基地6000亩，建设有机废弃物综合处理中心12处约10000平方米，提升农旅融合基础设施;
3.美化提升，促进乡村环境优美:改造农村无害化户用卫生厕所1000户，建设农村公共厕所60个，提升全县95个农村生活污水、垃圾处理设施，以及全县农村环境整治、生态修复、村貌提升等相关配套工程。</t>
  </si>
  <si>
    <t>3395D077946616D6E065F8163E8AA87C</t>
  </si>
  <si>
    <t>336D209EAAED1784E065F8163E8AA87C</t>
  </si>
  <si>
    <t>381001024 巴中鑫发源建设管理有限公司</t>
  </si>
  <si>
    <t>巴州区房产管理局</t>
  </si>
  <si>
    <t>巴中市巴州区二环路片区城中村改造项目</t>
  </si>
  <si>
    <t>P24511902-0135</t>
  </si>
  <si>
    <t>2410-511902-04-01-516482</t>
  </si>
  <si>
    <t>2028-05-19</t>
  </si>
  <si>
    <t>对巴州区二环路片区现有城中村进行改造，改造内容包括征收拆迁、安置房建设等，拟完成安置户数1796户。对巴州区二环路片区现有城中村进行改造，改造内容包括征收拆迁、安置房建设等，拟完成安置户数1796户。</t>
  </si>
  <si>
    <t>巴中鑫发源建设管理有限公司</t>
  </si>
  <si>
    <t>331A10D238B62AFBE065F8163E8AA87C</t>
  </si>
  <si>
    <t>333274945AF547E9E065F8163E8AA87C</t>
  </si>
  <si>
    <t>381001024</t>
  </si>
  <si>
    <t>3331992B83406E8FE065F8163E8AA87C</t>
  </si>
  <si>
    <t>达州市城市生命线工程（一期）项目</t>
  </si>
  <si>
    <t>P25511700-0031</t>
  </si>
  <si>
    <t>2504-511700-04-01-939856</t>
  </si>
  <si>
    <t>建立覆盖达州市中心城区的城市生命线系统平台及监测网络，城市生命线系统平台包括:1个综合系统和5个专项应用系统；监测网络包括:燃气监测设备3320套、供水监测设备324套、排水管网监测设备470套、桥梁监测设备83套、隧道监测设备50套。</t>
  </si>
  <si>
    <t>3399886276F6339BE065F8163E8AA87C</t>
  </si>
  <si>
    <t>33977C8A6D984E14E065F8163E8AA87C</t>
  </si>
  <si>
    <t>绵阳市游仙经济试验区剑门小区等16个老旧小区改造项目</t>
  </si>
  <si>
    <t>P25510704-0035</t>
  </si>
  <si>
    <t>2504-510704-04-01-231160</t>
  </si>
  <si>
    <t>改造游仙经济试验区16个老旧小区共8934户，包括排水管道44240 米、道路 22700 米、环境改造小区 16个、增设消防栓约 130套及配套管网水带、安防等基础设施改造:增设停车位、非机动停车棚、非机动充电桩、充电桩、无障碍、配置社区综合服务等公共服务设施。小区外与城市主干网衔接的道路和公共交通、通信、供电等城镇基础设施配套项目。</t>
  </si>
  <si>
    <t>335BAD2008BE573CE065F8163E8AA87C</t>
  </si>
  <si>
    <t>335A6FD0F0FB5431E065F8163E8AA87C</t>
  </si>
  <si>
    <t>360631501 南江四中</t>
  </si>
  <si>
    <t>南江县第四中学学科教学楼建设项目</t>
  </si>
  <si>
    <t>P24511922-0147</t>
  </si>
  <si>
    <t>2403-511922-04-01-565197</t>
  </si>
  <si>
    <t>新建高中学科教学楼6813.7平方米，配套场地硬化、室外运动场地、挡土墙、钢筋混凝土护栏及防护网、化粪池、室外照明、垃圾桶、标识标牌等相关附属设施设备。（本次申报的项目是用于高中建设）
本项目的实施，将有效完善学校教学及辅助用房，整合基本公共教育资源，满足群众基本公共教育需求，推进南江县教育事业的发展，为打造舒适的学习生活环境、推动学生全面素质发展提供必备的硬件设施，逐步达到四川省示范性普通高中的办学要求。该项目的建设不仅符合国家对基本公共教育发展的要求，也是国家相关政策的落实。</t>
  </si>
  <si>
    <t>南江四中</t>
  </si>
  <si>
    <t>069EB94A93344CE80A56AE6FB0BB93C</t>
  </si>
  <si>
    <t>33063E7D692170C2E065F8163E8AA87C</t>
  </si>
  <si>
    <t>360631501</t>
  </si>
  <si>
    <t>33055FDD18290C1CE065F8163E8AA87C</t>
  </si>
  <si>
    <t>434011 攀枝花市西区河门口街道办事处</t>
  </si>
  <si>
    <t>攀枝花市西区教育和体育局</t>
  </si>
  <si>
    <t>攀枝花市西区河门口全民健身中心建设项目</t>
  </si>
  <si>
    <t>P25510403-0058</t>
  </si>
  <si>
    <t>2409-510403-04-01-717626</t>
  </si>
  <si>
    <t>新建河门口全民健身中心，用地面积 23.69亩，建设2层体育馆1座，建筑面积2425 平方米:球场7400平方米(包含标准篮球场1个，门球场1个，网球场1个，5人制足球场2个);健身区730平方米;道路及广场1265平方米;生态停车场1000平方米。预期效益： 
 一、经济效益分析
1、本项目的实施是西区加强社会主义三个文明建设，构建社会主义和谐社会的实际行动
社会主义和谐社会，是民主法治、公平正义、诚信友爱、充满活力、安定有序、人与自然和谐统一的社会。在构建社会主义和谐社会中，要逐步建立社会保险、社会救助、社会福利、慈善事业相衔接的城乡贫困群体保障体系。作为社会保障事业的重要组成部分，加快社区改造，就是尊重和保障弱势群体的生存权、发展权，有利于维护社会公平正义、促进社会和谐稳定。
2、本项目的实施将在提升西区城市整体形象和品位方面产生积极作用，从而转化为巨大的社会经济效益
通过本项目实施，将使西区的城市形象和品位得到极大的提升，投资环境变得更好，为西区经济社会发展创造良好基础条件，不但能吸引大批的企业家到西区投资兴业，而且会吸引大量游客到此观光旅游，必然促进西区经济社会的快速发展，形成新的经济发展增长点，地区生产总值随之将大为增加，使经济更加繁荣，人民群众收入增加，地方财政收入不断攀升，从而有利于促进西区进入经济社会发展的快车道，取得极大的社会经济效益。
二、社会效益分析
1 本项目建成后，可为市民提供健身中心，满足当地人民群众的 健身需求，丰富当地人民的休闲娱乐生活，开展健康的体育健身活 动，营造轻松、和谐的城市氛围，有利于提高人民的生活质量，完 善城市功能。
2．项目建成后将营造良好的体育健身氛围，进一步提升民众体 育参与热情，提升了攀枝花 “体育+康养”知名度与吸引力，促进地 方经济发展。</t>
  </si>
  <si>
    <t>曾正纲</t>
  </si>
  <si>
    <t>2F58837374FD1DDDE065F8163E8AA87C</t>
  </si>
  <si>
    <t>33D3CEDA0F980964E065F8163E8AA87C</t>
  </si>
  <si>
    <t>434011</t>
  </si>
  <si>
    <t>2F5A7788849368F8E065F8163E8AA87C</t>
  </si>
  <si>
    <t>成都东部新区农村供水管网巩固提升工程（龙泉山山区）</t>
  </si>
  <si>
    <t>P25510100-0060</t>
  </si>
  <si>
    <t>2504-510186-04-01-689717</t>
  </si>
  <si>
    <t>新建农村供水管道总长252.1km，其中供水主管94.5km，支管157.6km；配套新建中途加压站11座，高位水池1座，及其他管道附属设施。新建农村供水管道总长252.1km，其中供水主管94.5km，支管157.6km；配套新建中途加压站11座，高位水池1座，及其他管道附属设施。</t>
  </si>
  <si>
    <t>33929D2F2FDD3B56E065F8163E8AA87C</t>
  </si>
  <si>
    <t>337040E9265962B8E065F8163E8AA87C</t>
  </si>
  <si>
    <t>四川绵阳工业园西区地下综合管线建设项目</t>
  </si>
  <si>
    <t>P24510703-0018</t>
  </si>
  <si>
    <t>2310-510703-04-01-534493</t>
  </si>
  <si>
    <t>四川绵阳工业园西区地下综合管线建设项目由绵阳宏远博屹实业有限公司负责实施，拟在四川绵阳工业园西区横九路、纵七路、八号路等建设地下综合管线约 18km（入廊电力管线、通讯管线、给排水管线、燃气管线等），并完善相关配套工程。</t>
  </si>
  <si>
    <t>33933347B37302B1E065F8163E8AA87C</t>
  </si>
  <si>
    <t>11DE3D9DA2A616EDE06320C012AC18D7</t>
  </si>
  <si>
    <t>361 茂县卫生健康局</t>
  </si>
  <si>
    <t>茂县卫生健康局</t>
  </si>
  <si>
    <t>高原病防治研究基地（阿坝）建设项目</t>
  </si>
  <si>
    <t>P25513223-0004</t>
  </si>
  <si>
    <t>2503-513223-04-01-328020</t>
  </si>
  <si>
    <t>1.新建工程:建筑面积43285平方米，地上建筑面积33846平方米，地下建筑面积9439平方米。建设内容包含：门诊医技部、住院部、业务辅助用房、高原病用房以及配套建设、总平工程、围墙、碳汇提升及大门等。2.老院区改造工程：改造面积34485平方米。改造内容包含：手术室改造、消洗中心改造、太平间改造、安装提升工程等。</t>
  </si>
  <si>
    <t>张思玮</t>
  </si>
  <si>
    <t>9EA4E841249C6854E0535EFB480A6D2E</t>
  </si>
  <si>
    <t>33F4E0ADB7FE5F08E065F8163E8AA87C</t>
  </si>
  <si>
    <t>361</t>
  </si>
  <si>
    <t>335A806FFADC5AA0E065F8163E8AA87C</t>
  </si>
  <si>
    <t>广安区七一水库灌区续建配套与现代化改造项目</t>
  </si>
  <si>
    <t>P24511602-0038</t>
  </si>
  <si>
    <t>2309-511602-04-01-841596</t>
  </si>
  <si>
    <t>广安区七一水库灌区续建配套与现代化改造项目建设内容：对左干渠范围内的7条支渠以及茶坪分干渠范围内的4条支渠进行整治改造，总长54.81km；对右干渠范围内的13个灌面新建输配水管道，总长54.16km，涉及灌面9.25万亩。</t>
  </si>
  <si>
    <t>33C0B4C484580A2BE065F8163E8AA87C</t>
  </si>
  <si>
    <t>335A6AFA8A675155E065F8163E8AA87C</t>
  </si>
  <si>
    <t>360014 教科体局</t>
  </si>
  <si>
    <t>广安市前锋区妇女联合会</t>
  </si>
  <si>
    <t>广安市妇女联合会</t>
  </si>
  <si>
    <t>省妇联</t>
  </si>
  <si>
    <t>广安市前锋区海绵运动广场适儿化改造项目</t>
  </si>
  <si>
    <t>P23511603-0024</t>
  </si>
  <si>
    <t>2306-511603-04-01-447057</t>
  </si>
  <si>
    <t>060512</t>
  </si>
  <si>
    <t>儿童友好城市服务设施</t>
  </si>
  <si>
    <t>对海绵运动广场进行适儿化改造，主要内容为：对城市驿站进行适儿化改造，建设儿童玩乐区1500平方米（包括彩带空间、儿童迷宫等）、亲子乐园区1000平方米（包括攀爬滑梯、益智墙、沙滩滑梯、攀爬网、秋千、沙地等）、儿童戏水区500平方米；建设儿童兵乓球台、儿童篮球场、儿童足球场、儿童网球场、儿童排球场；增设儿童座椅、儿童垃圾桶、儿童友好标识标牌等。</t>
  </si>
  <si>
    <t>教科体局</t>
  </si>
  <si>
    <t>DE4AAE81B0A48C6A8FDB3023F833472</t>
  </si>
  <si>
    <t>3309B1AD0D862A41E065F8163E8AA87C</t>
  </si>
  <si>
    <t>360014</t>
  </si>
  <si>
    <t>32F993825EE72A4FE065F8163E8AA87C</t>
  </si>
  <si>
    <t>大竹县城区智慧停车场建设项目</t>
  </si>
  <si>
    <t>P24511724-0026</t>
  </si>
  <si>
    <t>2405-511724-04-01-383598</t>
  </si>
  <si>
    <t xml:space="preserve">在县城区内新建5个全智能停车场，共计2000个车位，总用地面积25000㎡；其中在新华广场修建一个双层地下停车场，占地面积8000㎡，共计500个停车位；巴国古城智能充电桩中心停车场，占地10000㎡，车位数300个车位，老云东货运停车场，占地1000㎡，车位数30个；政务中心后门智能停车场，占地1000㎡，车位数50个；物流园区智能停车场，占地5000㎡，车位数100个，配套安装充电桩及配套工程。（含给排水、监控系统、消防系统、交通诱导及停车管理系统、标志标线、照明等）
</t>
  </si>
  <si>
    <t>335B15CCBA1A18BFE065F8163E8AA87C</t>
  </si>
  <si>
    <t>197FC4D83C304834E06320C012AC2EC2</t>
  </si>
  <si>
    <t>381499326 四川简阳空港鑫汇产城建设有限公司</t>
  </si>
  <si>
    <t>东溪片区城中村改造项目</t>
  </si>
  <si>
    <t>P25510185-0015</t>
  </si>
  <si>
    <t>2504-510185-04-01-903507</t>
  </si>
  <si>
    <t>本项目改造区面积4,628.59亩，改造总建筑面积12.27万㎡，包括集体土地上建筑面积约12.27万㎡；总改造户数共计约866户，其中集体土地上866户，共2,326.00人，对改造区域实施土地平整，配套建设道路、配套管网等附属设施。</t>
  </si>
  <si>
    <t>冯琦翔</t>
  </si>
  <si>
    <t>2F0204527E021686E065F8163E8AA87C</t>
  </si>
  <si>
    <t>3381D06285B63158E065F8163E8AA87C</t>
  </si>
  <si>
    <t>381499326</t>
  </si>
  <si>
    <t>336EB557A88D3F84E065F8163E8AA87C</t>
  </si>
  <si>
    <t>326156102 宁南县农文旅投资发展有限责任公司</t>
  </si>
  <si>
    <t>宁南县仔猪品种改良基地建设项目</t>
  </si>
  <si>
    <t>P25513427-0006</t>
  </si>
  <si>
    <t>2504-513427-04-01-220123</t>
  </si>
  <si>
    <t>新建设1万头能繁母猪场标准化圈舍35000平方米，配套建设饲料加工车间2000平方米、兽医实验室150平方米、疫病防控室200平方米、生产及信息化管理用房1000平方米、自动化饲养系统、温控系统、消毒系统等。项目建成后，全县生猪品种改良面达到100%，常年能繁母猪存栏量达到1万头，可生产仔猪30万头。</t>
  </si>
  <si>
    <t>叶宗鑫</t>
  </si>
  <si>
    <t>104DD7FD096A80F4E0635EFB480A0AA2</t>
  </si>
  <si>
    <t>3381D845354D3238E065F8163E8AA87C</t>
  </si>
  <si>
    <t>326156102</t>
  </si>
  <si>
    <t>3381E1515B11322EE065F8163E8AA87C</t>
  </si>
  <si>
    <t>雨城区绿色分拣中心建设项目</t>
  </si>
  <si>
    <t>P24511802-0041</t>
  </si>
  <si>
    <t>2405-511802-04-01-179261</t>
  </si>
  <si>
    <t>2026-02-12</t>
  </si>
  <si>
    <t>回收体系建设-再生资源绿色分拣中心。占地面积11300平方米，总投资6321万元，主要建设内容为新建1条分拣线，购置滚筒筛分机、风选机、撕碎机、磁选机、涡电流分选机等、输送带等14台设备，预计建成后形成9万吨/年回收分拣能力。</t>
  </si>
  <si>
    <t>33986BE50C1332FDE065F8163E8AA87C</t>
  </si>
  <si>
    <t>2F3FDA47590D7A8BE065F8163E8AA87C</t>
  </si>
  <si>
    <t>361171103 四川省乐至县中医医院</t>
  </si>
  <si>
    <t>乐至县中医医院“互联网+”示范中医医院建设项目</t>
  </si>
  <si>
    <t>P23512022-0042</t>
  </si>
  <si>
    <t>2310-512022-04-04-658004</t>
  </si>
  <si>
    <t>建设以医院信息管理系统（HIS）、影像管理系统（PACS）、实验室信息管理系统（LIS）为主要核心，辅助95个子系统的医疗业务管理综合信息集成系统。实现所有医疗信息系统的整合与数据互通，构建中医特色数字化诊疗体系，重点建设符合国家4级标准的中医电子病历系统，并建设中医康复管理系统、中医疗效评价及随访系统、中医慢病管理系统、中药汤剂配送系统等中医特色信息系统。打造“互联网+中医”智慧服务，建立覆盖线上问诊、电子处方流转、远程会诊等功能完善的互联网诊疗系统。完善网络安全保障体系，建立覆盖全系统的网络安全基础应用、三级信息系统安全等级保护等网络信息安全防护机制。本项目不属于续发项目，不涉及新增算力（数据）中心，不存在信息系统重复建设情况，不存在新增巨幅大屏等新形象工程。</t>
  </si>
  <si>
    <t>四川省乐至县中医医院</t>
  </si>
  <si>
    <t>C1C8C15EB624BF9ACD79106D3B2CEFF</t>
  </si>
  <si>
    <t>33474A8A676A7310E065F8163E8AA87C</t>
  </si>
  <si>
    <t>361171103</t>
  </si>
  <si>
    <t>11B204116DD63B7AE06320C012ACEB4B</t>
  </si>
  <si>
    <t>999021 四川广安前锋蓥山精煤煤业有限公司</t>
  </si>
  <si>
    <t>前锋精煤公司煤泥固废处理项目</t>
  </si>
  <si>
    <t>P24511603-0018</t>
  </si>
  <si>
    <t>2504-511603-04-01-555166</t>
  </si>
  <si>
    <t>2024-11-16</t>
  </si>
  <si>
    <t>煤炭洗选煤泥水原有工艺是通过快开压滤脱水+火力烘干成为煤泥产品，而煤泥烘干需要消耗燃煤和产生废气。通过更新改造超高压压滤机等设备 16 台，应用无热化技术替代火力烘干处理选煤煤泥水。从煤泥搅拌桶开始至煤泥产品出厂卸料为止的所有生产系统及生产辅助设施，包括煤泥固废处理车间、厂内设施、带式输送机栈桥、卸料点及相关管道、电气、控制、除尘、消防等。</t>
  </si>
  <si>
    <t>四川广安前锋蓥山精煤煤业有限公司</t>
  </si>
  <si>
    <t>3304E60A5A492A47E065F8163E8AA87C</t>
  </si>
  <si>
    <t>335B15CCBD0818BFE065F8163E8AA87C</t>
  </si>
  <si>
    <t>999021</t>
  </si>
  <si>
    <t>334538CC14230E45E065F8163E8AA87C</t>
  </si>
  <si>
    <t>武胜县人民医院城东院区业务用房及传染病区建设项目</t>
  </si>
  <si>
    <t>P21511622-0019</t>
  </si>
  <si>
    <t>2108-511622-23-01-444519</t>
  </si>
  <si>
    <t xml:space="preserve">武胜县人民医院城东院区业务用房及传染病区建设项目主要建设内容：建筑面积为69384平方米，建设内容包括地下工程（含地下车库、医疗配套用房、设备用房等），门急诊医技住院楼综合楼、传染病区、污水处理站，并购置配套设施设备等。
</t>
  </si>
  <si>
    <t>3394D1758FCA2FFAE065F8163E8AA87C</t>
  </si>
  <si>
    <t>CF51F9CEAD8016A5E0535EFB480AF875</t>
  </si>
  <si>
    <t>381002005 南充临江国际港发展有限公司</t>
  </si>
  <si>
    <t>南充现代物流园铁路专用线</t>
  </si>
  <si>
    <t>P25511303-0007</t>
  </si>
  <si>
    <t>2407-510000-04-01-543285</t>
  </si>
  <si>
    <t>南充现代物流园铁路专用线主要建设内容为：专用线通过接入既有中央储备粮南充直属库铁路专用线，接轨于达成铁路南充东站。新建企业站1座，装卸场内设置2台龙门吊及配套工具房等设施，预留1条机待线及1条整列装卸线条件。正线长度1.388公里。</t>
  </si>
  <si>
    <t>南充临江国际港发展有限公司</t>
  </si>
  <si>
    <t>ED7E6DEDC080806FE0535EFB480AE26F</t>
  </si>
  <si>
    <t>3382D8C343F2234EE065F8163E8AA87C</t>
  </si>
  <si>
    <t>381002005</t>
  </si>
  <si>
    <t>337BCE590F05260FE065F8163E8AA87C</t>
  </si>
  <si>
    <t>336FC0CE1CDA2C7AE065F8163E8AA87C</t>
  </si>
  <si>
    <t>沙湾区农村供水县域统管配套提升项目</t>
  </si>
  <si>
    <t>P25511111-0062</t>
  </si>
  <si>
    <t>2504-511111-04-01-864394</t>
  </si>
  <si>
    <t>主要内容：
对全区56座农村集中饮水工程进行智慧化提升，改造提升老旧管网12.8公里，安装消毒和净化设施56套，安装摄像头56套，安装计量设施56套，配套智能化系统，接入城区智慧水务系统。
预期效益：
1.经济效益：本项目预计债券发行期限为15年，可实现的运营收入主要为农村供水收费收入，预计债券存续期内可实现项目净收入为 0.31亿元。
2.社会效益：项目建成后，可以达到保障农村供水安全的设计目标，能够改善居民用水体验问题，提升各区域供水能力和水平，促进农村经济发展。</t>
  </si>
  <si>
    <t>3368C6DF6D1140EFE065F8163E8AA87C</t>
  </si>
  <si>
    <t>33474A2378637317E065F8163E8AA87C</t>
  </si>
  <si>
    <t>威远县老旧街区改造提升项目（一期）</t>
  </si>
  <si>
    <t>P25511024-0007</t>
  </si>
  <si>
    <t>2411-511024-04-01-237267</t>
  </si>
  <si>
    <t>本项目主要建设内容包括：更新改造外西街、三路口、堰塘角等老旧街区，含小区外立面改造2000平方米、破损道路修复约3.5公里、人行天桥5座、智慧灯杆60座。新改建公交站和公交站棚等设施50座、停车场3座，设置约500个充电桩，配套建设水电气管线、消防及公共服务设施等。</t>
  </si>
  <si>
    <t>3333BD323FCB50CDE065F8163E8AA87C</t>
  </si>
  <si>
    <t>2F67F8188A2A13FCE065F8163E8AA87C</t>
  </si>
  <si>
    <t>遂宁市河东新区马田棚户区改造项目</t>
  </si>
  <si>
    <t>P17510900-0021</t>
  </si>
  <si>
    <t>2017-510925-47-01-237470</t>
  </si>
  <si>
    <t>总用地面积120,570平方米（180.85亩），总建筑面积306,632平方米（含地上建筑面积211,802平方米，地上不计容面积5,993平方米，地下建筑88,836平方米），其中新建住宅建筑面积197,591平方米，公共及配套设施建筑面积为20,205平方米；地下建筑面积88,836平方米（主要为地下车库及设备用房）。同时配套建设小区环境治理工程、管网工程、照明工程等</t>
  </si>
  <si>
    <t>33856ED870C33DA5E065F8163E8AA87C</t>
  </si>
  <si>
    <t>D0057C68758554F8E0535EFB480AB442</t>
  </si>
  <si>
    <t>德阳市天府旌城使用专项债券收回收购存量闲置土地（一批次）项目</t>
  </si>
  <si>
    <t>P25510600-0017</t>
  </si>
  <si>
    <t>2503-511724-04-01-156841</t>
  </si>
  <si>
    <t>本项目共收储土地1宗，共收储面积60.39亩。本项目共收储土地1宗，共收储面积60.39亩。本项目共收储土地1宗，共收储面积60.39亩。本项目共收储土地1宗，共收储面积60.39亩。本项目共收储土地1宗，共收储面积60.39亩。</t>
  </si>
  <si>
    <t>3369D87D08783AC4E065F8163E8AA87C</t>
  </si>
  <si>
    <t>2F70A4BB14446C0CE065F8163E8AA87C</t>
  </si>
  <si>
    <t>夹江中学普通高中建设项目</t>
  </si>
  <si>
    <t>P25511126-0011</t>
  </si>
  <si>
    <t>2402-511126-04-01-782808</t>
  </si>
  <si>
    <t>（1）项目名称
夹江中学普通高中建设项目。
（2）建设内容及规模
该项目新建综合楼和实验楼约13000平方米，及配套基础设施建设。
（3）建设地点
夹江中学普通高中建设项目位于夹江中学校内。
（4）建设方案
1）总平面布置
a、空间形态设计
综合楼和实验楼的设计采用了具有简洁性有具有时代感的设计，方正造型也营造出浓厚的学校氛围，同时建筑玻璃面白天可以外部采光和开阔视野，到了晚上，从外向室内望去，能生动的感受到校园气氛。
b、总平面布局
结合地块条件以及学校的相关要求，本项目综合楼位于布置在学校东侧区域，综合楼位于布置在学校西侧区域
c、消防设计
本建筑物建筑耐火等级定位二级，消防车道利用校园内部车道（车道宽4.5米），宽度，净空及路面承载力满足消防车辆使用要求。建筑物与基地外侧各场所，建筑物以及设施之间的防火间距均满足规范对防火间距的要求。
d、竖向设计
在竖向设计时充分利用地形地貌，本着减少开挖土方量，达到项目的经济性、合理性和可行性。根据场地周边相邻场地的现有标高来确定，确定新建建筑物±0.000标高。地块内竖向考虑主要是满足车行、人行及排水等的基本要求，场地道路最大坡度不超过1.0%。</t>
  </si>
  <si>
    <t>33474C2A7596730EE065F8163E8AA87C</t>
  </si>
  <si>
    <t>2F57482D11D71CFBE065F8163E8AA87C</t>
  </si>
  <si>
    <t>467001 龙马潭区生态环保局</t>
  </si>
  <si>
    <t>龙马潭区生态环保局</t>
  </si>
  <si>
    <t>龙马潭区长江流域生态治理与可持续发展示范项目</t>
  </si>
  <si>
    <t>P25510504-0006</t>
  </si>
  <si>
    <t>2503-510504-04-01-561034</t>
  </si>
  <si>
    <t>生态修护与建设，包括植被恢复150亩、化工厂搬迁后原址生态治理与土壤修复225亩，生态驳岸6公里，生态护坡39487平米，绿地恢复100亩。对岸线边化工厂老厂区遗址改建约18000平方米，老码头和锁江塔遗址修复5000平方米，配套服务用房等基础设施。</t>
  </si>
  <si>
    <t>龙马潭生态环境局经办</t>
  </si>
  <si>
    <t>924220A01C8FA4A7E0535EFB480AA945</t>
  </si>
  <si>
    <t>330A4E2E7AD62A3EE065F8163E8AA87C</t>
  </si>
  <si>
    <t>2F806656E7CB5E8DE065F8163E8AA87C</t>
  </si>
  <si>
    <t>马边彝族自治县现代竹产业基地质量提升项目</t>
  </si>
  <si>
    <t>P25511133-0017</t>
  </si>
  <si>
    <t>2504-511133-04-01-829384</t>
  </si>
  <si>
    <t>项目对全县特色优势竹笋产业基地进行提质改造，覆盖全县15个乡镇，面积约5000亩。主要建设内容包括：提升改造竹笋基地5000亩，配套病虫害防治、水肥一体化、补植补造、田间管理等建设；配套产业道路5公里、采笋步道5公里、运笋轨道1000米等设施建设。</t>
  </si>
  <si>
    <t>337D9C3BF9626C5CE065F8163E8AA87C</t>
  </si>
  <si>
    <t>3346346E04DD01E1E065F8163E8AA87C</t>
  </si>
  <si>
    <t>宣汉县巴人广场片区老旧小区改造配套基础设施建设项目</t>
  </si>
  <si>
    <t>P22511722-0060</t>
  </si>
  <si>
    <t>2206-511722-04-01-929958</t>
  </si>
  <si>
    <t>宣汉县巴人广场片区老旧小区改造配套基础设施建设项目老旧小区改造720户，路面整治7200平方米，改造停车场260平方米，排水管网1200米，给水管网900米，燃气管网750米及电力、通信、广电管线2500米，配套建设安防、照明灯等附属工程</t>
  </si>
  <si>
    <t>3347F7C465433DB7E065F8163E8AA87C</t>
  </si>
  <si>
    <t>E2BBCC23C14D3463E0535EFB480A5405</t>
  </si>
  <si>
    <t>通江县农产品物流中心建设项目</t>
  </si>
  <si>
    <t>P24511921-0002</t>
  </si>
  <si>
    <t>2312-511921-04-01-774919</t>
  </si>
  <si>
    <t xml:space="preserve">主要建设内容：新建物流仓储库房35000立方米、分拣中心25000立方米、冷藏保鲜库房20000立方米、冻库8000立方米，配套建设物流通道5公里，新建停车位300个、充电桩100个，完善供水、供电等基础设施。 </t>
  </si>
  <si>
    <t>33052D35ACC77E3DE065F8163E8AA87C</t>
  </si>
  <si>
    <t>11BB3C766D9D0FEAE06320C012ACA751</t>
  </si>
  <si>
    <t>旌阳区2025年第三批次收回收购存量闲置土地储备专项债券项目</t>
  </si>
  <si>
    <t>P25510603-0023</t>
  </si>
  <si>
    <t>1245-452362-45-69-789456</t>
  </si>
  <si>
    <t>旌阳区2025年第三批次收回收购存量闲置土地储备专项债券项目，作为存量土地收回收购项目，本项目实施后其经济产出品为可供出让的土地，通过本项目的整体实施与规划、统一开发，可显著提升土地资源的内在价值，本项目拟收储土地94.85亩，涉及1个收回收购地块。</t>
  </si>
  <si>
    <t>337040DC0F8062B4E065F8163E8AA87C</t>
  </si>
  <si>
    <t>33705E5A2E276EF8E065F8163E8AA87C</t>
  </si>
  <si>
    <t>井研县百里粮油走廊现代农业示范园基础设施建设项目</t>
  </si>
  <si>
    <t>P22511124-0007</t>
  </si>
  <si>
    <t>2211-511124-04-01-605475</t>
  </si>
  <si>
    <t>在千佛镇、宝五镇、王村镇、马踏镇打造优质粮油示范基地4.2万亩，其中打造智能化生产管理示范基地500亩，基地主要建设内容包括土地平整、田型整理、土壤改良、灌溉沟渠、新（改）建蓄水池和提灌站、配套建设园区作业道路和产业道路等；对农业数字化信息服务平台和综合农事服务中心进行改造升级</t>
  </si>
  <si>
    <t>3304E60A39982A47E065F8163E8AA87C</t>
  </si>
  <si>
    <t>ED2D77F955A1E6D1E0535EFB480A765F</t>
  </si>
  <si>
    <t>314168101 洪雅县民政局</t>
  </si>
  <si>
    <t>洪雅县民政局</t>
  </si>
  <si>
    <t>眉山市民政局</t>
  </si>
  <si>
    <t>洪雅县柳江区域性养老服务中心项目</t>
  </si>
  <si>
    <t>P23511423-0017</t>
  </si>
  <si>
    <t>2310-511423-04-01-508145</t>
  </si>
  <si>
    <t>新建建筑面积约3434㎡，改建建筑面积约5866㎡，建设床位200张，以及进行消防等配套设施建设。
新建建筑面积约3434㎡，改建建筑面积约5866㎡，建设床位200张，以及进行消防等配套设施建设。
新建建筑面积约3434㎡，改建建筑面积约5866㎡，建设床位200张，以及进行消防等配套设施建设。</t>
  </si>
  <si>
    <t>6CA93A080CB4057AAEA42D02CA720E2</t>
  </si>
  <si>
    <t>332017D37B3D19EEE065F8163E8AA87C</t>
  </si>
  <si>
    <t>314168101</t>
  </si>
  <si>
    <t>328C8788C9D02CF0E065F8163E8AA87C</t>
  </si>
  <si>
    <t>318509002 四川金犍国有资产投资集团有限公司</t>
  </si>
  <si>
    <t>乐山港高石坝作业区一期工程项目</t>
  </si>
  <si>
    <t>P25511123-0045</t>
  </si>
  <si>
    <t>2504-511123-04-01-272716</t>
  </si>
  <si>
    <t>项目占地约836.4780亩，新建5个货运泊位（2个1000吨级多用途泊位，3个1000吨级散货泊位）、散货及集装箱堆场和仓库约23万平方米，设置散货功能区、集装箱功能区、仓储配送区、物流加工区等功能区，配套智能分拣、物流加工等设备。项目建成后预计年吞吐量件杂货78万吨，散货出口168万吨，散货进口134万吨。</t>
  </si>
  <si>
    <t>四川省犍为资产经营有限公司</t>
  </si>
  <si>
    <t>314372819564B549A78D93D892F0EEB</t>
  </si>
  <si>
    <t>3356AA6200626934E065F8163E8AA87C</t>
  </si>
  <si>
    <t>318509002</t>
  </si>
  <si>
    <t>3357BE2CAF565BDDE065F8163E8AA87C</t>
  </si>
  <si>
    <t>336D65F92F303500E065F8163E8AA87C</t>
  </si>
  <si>
    <t>芦山县交通局机关</t>
  </si>
  <si>
    <t>雅安芦山川藏协作试验区中药材仓储物流基地建设项目</t>
  </si>
  <si>
    <t>P25511826-0017</t>
  </si>
  <si>
    <t>2504-511826-04-01-257186</t>
  </si>
  <si>
    <t>项目规划占地面积约60亩，总建筑面积约 42600平方米，其中建设物流仓储中心约9700平方米，气调保鲜冷库约17200平方米，加工厂房约5700平方米，电子商务交易展示中心约9500平方米，地上污水处理站约220平方米;地下建筑面积约280平方米:设置停车位约330个。配套建设智慧物流交易体系和智慧物流运输体系，配套建设供排水、强弱电、消防、安防、暖通等相关设施设备安装工程。</t>
  </si>
  <si>
    <t>334759F40C4578B7E065F8163E8AA87C</t>
  </si>
  <si>
    <t>33426EC1B3A76E73E065F8163E8AA87C</t>
  </si>
  <si>
    <t>318114 江安城交建设工程集团有限公司</t>
  </si>
  <si>
    <t>江安县生态环境局</t>
  </si>
  <si>
    <t xml:space="preserve">市生态环境局 </t>
  </si>
  <si>
    <t>江安县长江一级支流南井河流域水环境综合治理绿色发展项目</t>
  </si>
  <si>
    <t>P25511523-0047</t>
  </si>
  <si>
    <t>2504-511523-04-01-213880</t>
  </si>
  <si>
    <t>拟在南井河、绵溪河、天堂河电厂湾支流、锦溪河水陆交错带建设生态隔离带约18.22万平方米，生态沟渠13.82公里；生态植草沟13.82公里；截污管网6.9026公里；1座小型成品污水处理站；净水水生经济作物和水产：混养莲藕和小龙虾2万亩。</t>
  </si>
  <si>
    <t>宋艺</t>
  </si>
  <si>
    <t>2586C90DEEA96613E065F8163E8AA87C</t>
  </si>
  <si>
    <t>3395BF50093513E0E065F8163E8AA87C</t>
  </si>
  <si>
    <t>318114</t>
  </si>
  <si>
    <t>3368C6DF749040EFE065F8163E8AA87C</t>
  </si>
  <si>
    <t>德阳经开区基层卫生服务能力提升建设项目</t>
  </si>
  <si>
    <t>P20510600-0054</t>
  </si>
  <si>
    <t>2020-510699-84-01-477346</t>
  </si>
  <si>
    <t>1202</t>
  </si>
  <si>
    <t>城市社区卫生机构</t>
  </si>
  <si>
    <t>本项目由德阳经开区人民医院综合楼（一期工程）、德阳经开区人民医院卫生服务中心(二期工程）组成。德阳经开区人民医院综合楼（一期工程）拟新建总建筑面积约25441㎡（包括住院综合楼、附属设施等）。德阳经开区人民医院卫生服务中心（二期工程），改造面积约1191㎡。</t>
  </si>
  <si>
    <t>3347F7C465B83DB7E065F8163E8AA87C</t>
  </si>
  <si>
    <t>B28AD91D8FA0C715E0535EFB480AFD66</t>
  </si>
  <si>
    <t>达川区2024年高标准农田建设项目</t>
  </si>
  <si>
    <t>P23511721-0010</t>
  </si>
  <si>
    <t>2309-511703-04-01-717152</t>
  </si>
  <si>
    <t>新建高标准农田2万亩，提升改造高标准农田3.77万亩，主要包括田型调整、地力培肥、低产增效提升等，新建灌溉渠62915米，新建沉砂池等渠道附属设施213处，新建放水口196处，改造田间机耕道36公里，新建田间生产路56公里，新建机耕道堡坎40处，新建农机下田设施300处，整治山坪塘22口，新建蓄水池14口等。</t>
  </si>
  <si>
    <t>33E3B197620D48CFE065F8163E8AA87C</t>
  </si>
  <si>
    <t>0E0725F12419CD93E0635EFB480AF797</t>
  </si>
  <si>
    <t>壤塘县农村饮水安全巩固提升工程</t>
  </si>
  <si>
    <t>P25513230-0012</t>
  </si>
  <si>
    <t>2504-513230-04-01-174645</t>
  </si>
  <si>
    <t>新建水源地保护147处(共修建网围新建取水口 146 处(共修建拦水坝 641米)，新栏53400米)，建配水站3座，一体化净化设备3套。新建水池127座，维修水池 71 座，主管网 248.45 千米(其中管网修复 136.85 千米)，支管网 144.9千米，入户管网 93.33 千米，新建检查#335口，安装入户智能水表 6298 个，防冻水表井 5998 个，入户水池 5898个，防冻水龙头 5998 个;新建 136 套一体化过滤设备、消毒设备及配套设施；配置水质监测站2个；建立则曲片区供水工程信息化监测平台。</t>
  </si>
  <si>
    <t>33866805033F2EBAE065F8163E8AA87C</t>
  </si>
  <si>
    <t>3386333E358B17E0E065F8163E8AA87C</t>
  </si>
  <si>
    <t>盐亭县生活垃圾综合整治项目</t>
  </si>
  <si>
    <t>P25510723-0023</t>
  </si>
  <si>
    <t>2503-510723-04-01-930549</t>
  </si>
  <si>
    <t>项目占地约20亩，建设城镇垃圾分类收集转运体系，生活垃圾综合处理，新建新旧垃圾筛分中心1座，新建两条垃圾筛分分拣线，购置2套筛分设备，处理能力不低于800吨/天，建成后形成26.4万吨/年回收分拣能力。
本项目工期建设计划为2025年9月至2028年5月。</t>
  </si>
  <si>
    <t>336FF32D25053E25E065F8163E8AA87C</t>
  </si>
  <si>
    <t>336EA46466043862E065F8163E8AA87C</t>
  </si>
  <si>
    <t>仁寿县乡村振兴“千万工程”建设项目</t>
  </si>
  <si>
    <t>P25511421-0006</t>
  </si>
  <si>
    <t>2502-511421-04-01-289002</t>
  </si>
  <si>
    <t>建设酒厂高粱种植基地86亩、美丽乡村示范点309345平方米以及周边环境整治等，配套建设产业道路提升35.13千米（含步行道6.48千米）及管线整治、垃圾处理设施、公厕等其他配套设施；修建电商服务点200平方米、烘干仓储房16500平方米、农资配送中心4230平方米、修建停车场8400平方米（配套63个充电桩）、产业文化广场5700平方米以及其他配套服务设施。</t>
  </si>
  <si>
    <t>336B2C872EB442CBE065F8163E8AA87C</t>
  </si>
  <si>
    <t>2F300C6803D672A2E065F8163E8AA87C</t>
  </si>
  <si>
    <t>邻水县城北片区老旧街区改造城市更新建设项目</t>
  </si>
  <si>
    <t>P24511623-0028</t>
  </si>
  <si>
    <t>2411-511623-04-01-380190</t>
  </si>
  <si>
    <t>项目建设内容和规模：项目改造社区服务中心15000平方米，提升改造老旧街区道路5公里，改建停车位1000个，机动车充电桩配置50个，配套完善区域便民服务设施、给排水工程、强弱电工程、消防工程等相关附属工程。</t>
  </si>
  <si>
    <t>3383C18CEC3407B9E065F8163E8AA87C</t>
  </si>
  <si>
    <t>3368C89888B94A42E065F8163E8AA87C</t>
  </si>
  <si>
    <t>盐亭县再生水资源化利用项目</t>
  </si>
  <si>
    <t>P22510723-0054</t>
  </si>
  <si>
    <t>2206-510723-04-01-895967</t>
  </si>
  <si>
    <t>盐亭县再生水资源化利用项目，该项目，新建再生水资源化利用设施规模5万吨/天，包括新建配套加压泵站3座，再生水供水管网35km、配电设施、压力管线、智慧化管理设备及其他构筑物等。 项目业主绵阳秦亭水资源管理有限公司。</t>
  </si>
  <si>
    <t>336B3490DC5742CDE065F8163E8AA87C</t>
  </si>
  <si>
    <t>EBFB74A96C8B231CE0535EFB480AC074</t>
  </si>
  <si>
    <t>广元市昭化区生态环境局</t>
  </si>
  <si>
    <t>广元市生态环境局</t>
  </si>
  <si>
    <t>长江经济带绿色发展嘉陵江流域（昭化段)建设项目</t>
  </si>
  <si>
    <t>P24510811-0018</t>
  </si>
  <si>
    <t>2411-510811-04-01-962463</t>
  </si>
  <si>
    <t>项目位于嘉陵江昭化区流域，包括嘉陵江干流及相关支流，流域总规模约182.27平方公里，主要解决流域范围内各类污染交织问题，主要包括：建设沿江工业园区生态经济涵养林约6100亩，建设沿江乡镇污染防治生态隔离带约32.2公里，建设农业园区氮磷污染物生态消纳带1700亩，建设面源污染生态截留沟及管网35.5公里，配套完善环境监测系统。</t>
  </si>
  <si>
    <t>33D03B61C4DB7D22E065F8163E8AA87C</t>
  </si>
  <si>
    <t>2F4BC84A344E63B5E065F8163E8AA87C</t>
  </si>
  <si>
    <t>武胜县旧城片区城市公园生态修复项目</t>
  </si>
  <si>
    <t>P25511622-0028</t>
  </si>
  <si>
    <t>2503-511622-04-01-326414</t>
  </si>
  <si>
    <t>对旧城片区的叶家山公园103亩、印山公园162亩、350国道口袋公园150亩等老旧公园进行滑坡治理、环境整治、生态修复，对公园绿化、护栏等附属设施改造提升，配套建设停车位 200个、充电桩等基础设施 45 套。</t>
  </si>
  <si>
    <t>336C0533F3F821FAE065F8163E8AA87C</t>
  </si>
  <si>
    <t>336B241456E142D9E065F8163E8AA87C</t>
  </si>
  <si>
    <t>乐山市沙湾区南向出海大通道多式联运港基础设施建设项目</t>
  </si>
  <si>
    <t>P25511111-0073</t>
  </si>
  <si>
    <t>2504-511111-04-01-180603</t>
  </si>
  <si>
    <t>本项目用地面积300亩，新建建筑面积96000平方米，其中新建物流厂房面积60000㎡，分类处理中心15000㎡，冷藏配送车间10000㎡，冷冻库6000㎡，配套用房5000㎡。建设集装箱基地，其中20英尺集装箱标箱存放货位5000个、40英尺集装箱存放货位3000个。建设园区停车场4000㎡，园区连接公路8km及其他附属设施和设备。建成铁路运货量达1000万吨/年的物流园区，实现铁路货运与周边的融合。</t>
  </si>
  <si>
    <t>336B3490F19142CDE065F8163E8AA87C</t>
  </si>
  <si>
    <t>336DBAB7A65342C3E065F8163E8AA87C</t>
  </si>
  <si>
    <t>360133101 丹棱县教育和体育局</t>
  </si>
  <si>
    <t>丹棱县教育和体育局</t>
  </si>
  <si>
    <t>丹棱职业高级中学校建设项目</t>
  </si>
  <si>
    <t>P25511424-0002</t>
  </si>
  <si>
    <t>2502-511424-04-01-698487</t>
  </si>
  <si>
    <t>新建学生宿舍15000平方米、学生食堂2000平方米、综合教学楼10800平方米、实训楼8000平方米、风雨操场6800平方米；改扩建老校区内运动场约11000平方米，购置设备设施及附属工程。新建学生宿舍15000平方米、学生食堂2000平方米、综合教学楼10800平方米、实训楼8000平方米、风雨操场6800平方米；改扩建老校区内运动场约11000平方米，购置设备设施及附属工程。</t>
  </si>
  <si>
    <t>618FE912281435FA855D5620F375B1F</t>
  </si>
  <si>
    <t>335302BBA6FA442DE065F8163E8AA87C</t>
  </si>
  <si>
    <t>360133101</t>
  </si>
  <si>
    <t>2F497369AF836DD8E065F8163E8AA87C</t>
  </si>
  <si>
    <t>叙永县中心城区老旧小区改造项目</t>
  </si>
  <si>
    <t>P25510524-0024</t>
  </si>
  <si>
    <t>2411-510524-04-01-575188</t>
  </si>
  <si>
    <t>本项目拟在草市街、东外街、江西街所辖片区改造老旧小区，共涉及居民 655 户。改造内容包括房屋修缮 115000m2，并改造门窗及墙地面；改造配套用房 11620m2，配套公共服务附属设施 112 处，便民市场 3000m2；改建配套用房 1500m2，改造停车位 900 个、垃圾库120m2、垃圾桶 200 个、厕所 8 处、小区内部及周边智能充电桩 500个，智慧灯杆、广告位等公共服务设施；提升改造原有道路 3.9km；改建道路 3.7km；改造排水管网约 800m，地下电力、通信燃气、给排水管线约 2.1km 及消防等配套基础设施。</t>
  </si>
  <si>
    <t>336F56A9876C7F55E065F8163E8AA87C</t>
  </si>
  <si>
    <t>2F83AB7668AB364AE065F8163E8AA87C</t>
  </si>
  <si>
    <t>宜宾市翠屏区大麦坝片区城中村改造项目</t>
  </si>
  <si>
    <t>P24511502-0081</t>
  </si>
  <si>
    <t>2402-511502-04-01-455565</t>
  </si>
  <si>
    <t>该项目位于象鼻街道，东至方水井村沿线区域，南至内环路岷江北路段，西达宜宾北站沿线区域，北至渝昆高速。本次城中村改造实施范围约5186亩，包括拆除新建、安置房新建及配套基础设施建设等内容。改造户数约1053户，约3686人。组织村民购买存量房1127套，新建村民安置房屋751套合计约21.56万平方米，配套服务设施约6080平方米，其他配套设施1.8万㎡。包含机动车停车位880个、非机动车停车位1785个、供水、排水、供气、安防、垃圾收储及配套基础设施。</t>
  </si>
  <si>
    <t>339333998A3D02B3E065F8163E8AA87C</t>
  </si>
  <si>
    <t>19F8D4BDBB3743BCE06320C012AC3B74</t>
  </si>
  <si>
    <t>自贡市高新区汇兴路西段老旧街区提升改造项目</t>
  </si>
  <si>
    <t>P24510300-0054</t>
  </si>
  <si>
    <t>2401-510323-04-01-544641</t>
  </si>
  <si>
    <t>改造汇兴路西段老旧街区配套道路50495平方米，配建安防等基础设施，碳汇提升8100平方米，完成便民公共服务设施580平方米。改造汇兴路西段老旧街区配套道路50495平方米，配建安防等基础设施，碳汇提升8100平方米，完成便民公共服务设施580平方米。</t>
  </si>
  <si>
    <t>336E45A9DC60120CE065F8163E8AA87C</t>
  </si>
  <si>
    <t>336A0EE00628519BE065F8163E8AA87C</t>
  </si>
  <si>
    <t>眉山市彭山区科学技术局</t>
  </si>
  <si>
    <t>卫星遥感大模型应用训练中试基地项目</t>
  </si>
  <si>
    <t>P25511422-0007</t>
  </si>
  <si>
    <t>2502-511452-04-01-966143</t>
  </si>
  <si>
    <t>本项目依托环天智慧海量的卫星遥感数据资源与人工智能算力基础，通过汇聚跨区域、跨层级、跨机构的卫星遥感数据资源，聚焦农业等应用行业，研发超过100亿参数规模的卫星遥感数据大模型，构建超过1亿规模的卫星数据样本库，研发超过30类卫星数据的AI解译能力,20多个地物类别信息的识别能力，面向遥感卫星应用全行业，打造场景工厂、模型学校、语料基座、算力引擎、验证评测、人才策源以及成果转化等训练基地，实现遥感大模型训练与优化、模型构建与迭代，为农业遥感应用服务等5类以上场景应用提供人工智能大模型中试平台。</t>
  </si>
  <si>
    <t>33553118D3517308E065F8163E8AA87C</t>
  </si>
  <si>
    <t>2F49DA4DE3B76DEEE065F8163E8AA87C</t>
  </si>
  <si>
    <t>古蔺县经济开发区管理委员会</t>
  </si>
  <si>
    <t>四川古蔺经济开发区东城园区综合基础设施建设项目</t>
  </si>
  <si>
    <t>P25510525-0013</t>
  </si>
  <si>
    <t>2502-510525-04-01-357367</t>
  </si>
  <si>
    <t>1.园区厂房建设工程:新建4万平米厂房，用于汽车配件建材等企业生产。
2.园区配套用房工程:新建园区企业员工宿舍楼6600平米,园区企业孵化楼8400平米，建设立体式停车场、智慧停车塔及生态停车场(停车位 900个)，充电桩150套;结合实际功能需求，改建现有10000平米服务用房。
3.园区新能源设施提升工程:在园区工业厂房及配套用房屋顶铺设10万平方米分布式太阳能光伏发电装置，改造园区内6.8公里沿线约226盏太阳能智慧路灯，加快清洁能源替代。
4.园区基础设施提升工程新建连接道路3.2公里，配套园区周边边坡治理，完善电力、管道等基础设施。</t>
  </si>
  <si>
    <t>3321522D535C26DDE065F8163E8AA87C</t>
  </si>
  <si>
    <t>2F1DB12067CA5FC2E065F8163E8AA87C</t>
  </si>
  <si>
    <t>318446004 318446004 米易县国兴企业经营管理有限公司</t>
  </si>
  <si>
    <t>米易县老旧街区改造项目</t>
  </si>
  <si>
    <t>P25510421-0028</t>
  </si>
  <si>
    <t>2504-510421-04-01-193926</t>
  </si>
  <si>
    <t>项目为改造米易县老旧街区，建设内容包括改建社区综合服务中心约14000㎡、配套社区助餐、家政便民、共享食堂、托育托管、健康服务，老旧街区楼宇外立面、道路、管线、排水等进行综合整治，并增加标识、导示系统；改造并完善沿街给排水、雨污管网、道路、充电桩、停车场5000㎡、消防等设施建设；全方位完善片区基础配套设施</t>
  </si>
  <si>
    <t>李国伟</t>
  </si>
  <si>
    <t>3355DAA43D287B8AE065F8163E8AA87C</t>
  </si>
  <si>
    <t>336FE9B760FA3BF8E065F8163E8AA87C</t>
  </si>
  <si>
    <t>318446004</t>
  </si>
  <si>
    <t>335586C5027972F3E065F8163E8AA87C</t>
  </si>
  <si>
    <t>314 岳池县民政局</t>
  </si>
  <si>
    <t>岳池县民政局</t>
  </si>
  <si>
    <t>岳池县居家社区养老服务网络建设项目</t>
  </si>
  <si>
    <t>P25511621-0013</t>
  </si>
  <si>
    <t>2501-511621-04-01-767245</t>
  </si>
  <si>
    <t>对已有12807㎡建筑进行改造装修，设置床位287 张，对房屋及配套设施进行适老化改造，购置相关设施设备、室外工程等。　　　　　　 　　　　　　　　　　　　　　　　　　　　　　　　　　　　　　　　　　　　　　　　　　　　　　　　　　　　　　　</t>
  </si>
  <si>
    <t>2F2A89CB4D503D7DE065F8163E8AA87C</t>
  </si>
  <si>
    <t>336FEB659E7B3BE4E065F8163E8AA87C</t>
  </si>
  <si>
    <t>2F5642E75AF6317BE065F8163E8AA87C</t>
  </si>
  <si>
    <t>遂宁市安居区老旧小区改造提升项目</t>
  </si>
  <si>
    <t>P21510904-0019</t>
  </si>
  <si>
    <t>2111-510904-17-01-260412</t>
  </si>
  <si>
    <t>对国贸东区、国贸西区、水木青华小区等14个老旧小区综合改造提升，包括：小区内的道路黑化、雨污水管网、化粪池、照明、围墙、无障碍设施、公共区域修缮、停车场、垃圾处理、幼儿园等基础设施，小区外的片区道路改造、消防系统、雨污管网、路灯、监控等片区配套附属设施改造升级。</t>
  </si>
  <si>
    <t>334946DD5F37434DE065F8163E8AA87C</t>
  </si>
  <si>
    <t>D01D0F3D515E24FCE0535EFB480A953C</t>
  </si>
  <si>
    <t>万源市石塘镇、固军镇、铁矿镇污水处理设施更新改造项目</t>
  </si>
  <si>
    <t>P25511781-0026</t>
  </si>
  <si>
    <t>2504-511781-04-01-939754</t>
  </si>
  <si>
    <t>改造石塘镇、固军镇、铁矿镇原有3座污水处理厂。更新改造生化池、絮凝池、二沉池、滤池、鼓风机房、在线监测设备、提升泵房、配电房及相关设施设备和附属设施；改建石塘镇配套污水管网5km、固军镇配套污水管网5km.铁矿镇配套污水管网3km</t>
  </si>
  <si>
    <t>3385C779B6C06AB1E065F8163E8AA87C</t>
  </si>
  <si>
    <t>3386680502632EBAE065F8163E8AA87C</t>
  </si>
  <si>
    <t>361101107 成都第一骨科医院</t>
  </si>
  <si>
    <t>成都第一骨科医院（东门街院区）提升改造项目</t>
  </si>
  <si>
    <t>P24510105-0002</t>
  </si>
  <si>
    <t>2402-510105-04-01-928312</t>
  </si>
  <si>
    <t>成都第一骨科医院(东门街院区)提升改造项目提升改造建筑总面积为7386.62平方米，主要提升改造内容包括:拆除工程、土建改造工程、装饰装修工程、安装工程(给排水、电气、消防、暖通、信息化)、医疗专项工程、室外配套设施等工程内容。</t>
  </si>
  <si>
    <t>成都第一骨科医院</t>
  </si>
  <si>
    <t>EDA5E9437508C7FEE0535EFB480A0CCE</t>
  </si>
  <si>
    <t>337056EFBE0F6AC6E065F8163E8AA87C</t>
  </si>
  <si>
    <t>361101107</t>
  </si>
  <si>
    <t>11B30E9FAC145226E06320C012ACAA8A</t>
  </si>
  <si>
    <t>360328619 自贡市蜀光中学</t>
  </si>
  <si>
    <t>自贡市蜀光中学学生宿舍及教学生活设施建设项目</t>
  </si>
  <si>
    <t>P23510300-0052</t>
  </si>
  <si>
    <t>2405-510300-04-01-661733</t>
  </si>
  <si>
    <t>总建筑面积约9500平方米，建设内容包含学生宿舍等教学生活设施、附属工程及相关配套设施。总建筑面积约9500平方米，建设内容包含学生宿舍等教学生活设施、附属工程及相关配套设施。总建筑面积约9500平方米，建设内容包含学生宿舍等教学生活设施、附属工程及相关配套设施。</t>
  </si>
  <si>
    <t>自贡市蜀光中学</t>
  </si>
  <si>
    <t>C7A7067E4404E03A83308B3D4C653E2</t>
  </si>
  <si>
    <t>336FE82885743BF0E065F8163E8AA87C</t>
  </si>
  <si>
    <t>360328619</t>
  </si>
  <si>
    <t>2F59F7DD0080333AE065F8163E8AA87C</t>
  </si>
  <si>
    <t>犍为县方舟新城地下综合管廊建设项目</t>
  </si>
  <si>
    <t>P25511123-0014</t>
  </si>
  <si>
    <t>2504-511123-04-01-334802</t>
  </si>
  <si>
    <t>在犍为县方舟新城新建地下综合管廊，总长度11815米（包括黄旗大道1261米、古郡路924米、龙溪路1074米、石溪路1194米、岷江北路2182米、岷江南路2414米、方舟路2766米），建设内容为管廊主体、消防、排水、通风、监控报警安装工程及配套工程等，并对59075平方米道路路面恢复</t>
  </si>
  <si>
    <t>33560CE822FA14E5E065F8163E8AA87C</t>
  </si>
  <si>
    <t>33092C6AAFF62638E065F8163E8AA87C</t>
  </si>
  <si>
    <t>隆黄铁路物流园物流综合体项目</t>
  </si>
  <si>
    <t>P25511028-0022</t>
  </si>
  <si>
    <t>2504-511028-04-01-530794</t>
  </si>
  <si>
    <t>2027-03-22</t>
  </si>
  <si>
    <t>隆黄铁路物流园物流综合体项目总规划面积141.56亩,建设面积约50000㎡。建设干仓库、电商云仓共计5栋仓库，2 栋配套用房，配套光伏发电7.903MWp，配套充电桩20个，配套连接道路共约1300m。</t>
  </si>
  <si>
    <t>3397FB4F32A30252E065F8163E8AA87C</t>
  </si>
  <si>
    <t>3396139600673696E065F8163E8AA87C</t>
  </si>
  <si>
    <t>珙县中医医院能力提升建设项目</t>
  </si>
  <si>
    <t>P24511526-0031</t>
  </si>
  <si>
    <t>2409-511526-04-01-363431</t>
  </si>
  <si>
    <t>项目总建筑面积51400平方米，其中地上面积35400平方米，地下面积16000平方米,建设内容为新建发热门诊2000平方米、医技楼8000平方米、中医特色治疗用房5400平方米、住院楼20000平方米，设置床位480张，配套购置医疗设备及信息系统、管网、停车场等配套设施。</t>
  </si>
  <si>
    <t>336C2402F7B22637E065F8163E8AA87C</t>
  </si>
  <si>
    <t>2F3765AE235A060CE065F8163E8AA87C</t>
  </si>
  <si>
    <t>万源市原国土局家属院周边老旧小区改造配套基础设施建设项目</t>
  </si>
  <si>
    <t>P24511781-0057</t>
  </si>
  <si>
    <t>2402-511781-04-01-522913</t>
  </si>
  <si>
    <t>对万源市原国土局家属院周边共计7个老旧小区进行改造，涉及1266户，改造面积约11.06万平方米。包括改造排水管网、供水管网、燃气管网、电力和通讯工程等；规划整治停车位800个，配套充电桩200个，同步完善小区消防、路面、垃圾中转站及社区服务站等周边配套基础设施。</t>
  </si>
  <si>
    <t>339533D8C4965A28E065F8163E8AA87C</t>
  </si>
  <si>
    <t>11A38833AB8A7AB8E06320C012AC9406</t>
  </si>
  <si>
    <t>381710149 新津交投公共交通有限责任公司</t>
  </si>
  <si>
    <t>新津区绿色低碳交通工具更新项目</t>
  </si>
  <si>
    <t>P25510132-0028</t>
  </si>
  <si>
    <t>2504-510132-04-01-685932</t>
  </si>
  <si>
    <t>新建智慧调度系统配套设施设备一套（包括车辆管理系统、交通优化调度系统掌上公交系统、GPS定位系统、无线通讯技术、大数据分析技术等），配套购置车辆、人员检测配套设施设备50套。对城区50座公交站亭进行智能改造升级及配套基础设施建设。新增新能源公交车11台，更换老旧公交车动力电池34套，建设公交车充电桩11个，配套电力建设等相关附属设施。</t>
  </si>
  <si>
    <t>罗超</t>
  </si>
  <si>
    <t>3395909914F97E65E065F8163E8AA87C</t>
  </si>
  <si>
    <t>339B06D6C3D648F6E065F8163E8AA87C</t>
  </si>
  <si>
    <t>381710149</t>
  </si>
  <si>
    <t>339B06D6C3D548F6E065F8163E8AA87C</t>
  </si>
  <si>
    <t>33D1F174267733E7E065F8163E8AA87C</t>
  </si>
  <si>
    <t>龙泉驿区水二厂设施设备技术改造及断头管网改造项目</t>
  </si>
  <si>
    <t>P25510112-0010</t>
  </si>
  <si>
    <t>2504-510112-99-02-744160</t>
  </si>
  <si>
    <t>对设计制水能力为4万m3/日的水二厂沉淀池、滤池及排泥设施进行技术改造，对进出水泵及配电柜等设施设备进行更新，新增1座3000m3的清水池及污泥处理设备；对龙泉驿区驿都大道、车城大道等共计39条道路、约7.46公里断头管网进行碰通改造。</t>
  </si>
  <si>
    <t>33A05E0062897BC4E065F8163E8AA87C</t>
  </si>
  <si>
    <t>339578703F6F7604E065F8163E8AA87C</t>
  </si>
  <si>
    <t>999001 江油星乙农业投资有限公司</t>
  </si>
  <si>
    <t>江油市优质粮油园区建设项目</t>
  </si>
  <si>
    <t>P25510781-0030</t>
  </si>
  <si>
    <t>2504-510781-04-01-215696</t>
  </si>
  <si>
    <t>本项目建设内容主要为：1、改造提升粮食生产基地10万亩，配套建设提灌站、生产作业道、整治塘堰、渠道；2、建设新型经营主体孵化中心，烘干、仓储中心，小加工作坊标准化建设2处。本项目建成后将降低了农业生产成本，提高了农民收入；本项目的实施能促进江油市农业结构调整，实现土地资源的优化配置和合理利用。</t>
  </si>
  <si>
    <t>唐诗琪</t>
  </si>
  <si>
    <t>11B95A9AD87C6561E06320C012AC6A74</t>
  </si>
  <si>
    <t>3342DCAAFE791BFCE065F8163E8AA87C</t>
  </si>
  <si>
    <t>3341AD16EC461ABEE065F8163E8AA87C</t>
  </si>
  <si>
    <t>自贡航空产业园低空物流基础配套设施项目</t>
  </si>
  <si>
    <t>P24510303-0013</t>
  </si>
  <si>
    <t>2411-510303-04-01-439653</t>
  </si>
  <si>
    <t>项目占地约110亩，新建集中冷藏冷冻仓库4.5万立方米，配套建设物流仓储转运仓库2.8万平方米,包括新建分级、包装、冷链运输、仓储保险等功能，新建无人机配送控制中心8000平方米，配套建设临时停车场、换装场地等相关基础配套设施，配套烘干、预冷、临时冷藏保险设施设备，配套建设约10公里道路及附属管网等设施设备，完善全智能信息化系统，打造无人机仓储配送物流基地。</t>
  </si>
  <si>
    <t>33BF58EB757778ADE065F8163E8AA87C</t>
  </si>
  <si>
    <t>33453259D6E40E41E065F8163E8AA87C</t>
  </si>
  <si>
    <t>999164 成都市天新交通建设有限公司</t>
  </si>
  <si>
    <t>邛崃物流仓储园区及配套设施项目</t>
  </si>
  <si>
    <t>P25510183-0015</t>
  </si>
  <si>
    <t>2504-510183-04-01-462789</t>
  </si>
  <si>
    <t>项目规划用地面积约200亩，本项目总建筑面积约133334平方米，建设内容包括:普通物流仓库、冷库、道路及停车场等配套设施建设，含收储、冷藏、冷冻、分拣、配送等功能区建设。本项目拟分两期进行建设，其中：一期建设普通物流仓库约68334.00平方米，以及配套道路及管网等配套设施；二期建设普通物流仓库约25000.00平方米，建设冷库约40000.00平方米，建设物流停车场约9300平方米（停车位约186个，充电桩约45个），以及其他附属设施等。</t>
  </si>
  <si>
    <t>徐杰</t>
  </si>
  <si>
    <t>D0E10B2FD4179A65E0535EFB480AABA0</t>
  </si>
  <si>
    <t>335CB4EF4BC34101E065F8163E8AA87C</t>
  </si>
  <si>
    <t>999164</t>
  </si>
  <si>
    <t>33474AFC29CB7319E065F8163E8AA87C</t>
  </si>
  <si>
    <t>绵阳市涪城区商务局</t>
  </si>
  <si>
    <t>中国（绵阳）科技城临港经济发展西区场站配套基础设施建设项目</t>
  </si>
  <si>
    <t>P21510703-0045</t>
  </si>
  <si>
    <t>2109-510703-04-01-950221</t>
  </si>
  <si>
    <t>项目净用地面积约388.24亩，总建筑面积约36万㎡，包括地上物流用房约29.5万㎡，地上能源补充站约0.9万㎡，地下停车场面积约5.6万㎡(停车位1500个)，配套建设海关监管作业场所一处，完善园区道路约 7.5公里、供水管网8.4公里、排水管网16.5 公里、供电管网7.8公里、供气管网 7.6公里、充电桩 300个和园区信息化等配套基础设施。</t>
  </si>
  <si>
    <t>336B27C5546E42D7E065F8163E8AA87C</t>
  </si>
  <si>
    <t>CED629D64F3E8797E0535EFB480A6A7C</t>
  </si>
  <si>
    <t>古蔺县应急救灾物资储备库工程</t>
  </si>
  <si>
    <t>P23510525-0048</t>
  </si>
  <si>
    <t>2503-510525-04-01-240965</t>
  </si>
  <si>
    <t>古蔺县应急救灾物资储备库工程，本项目总占地面积3173.77平方米，总建筑面积5200平方米，主要包括应急生活物资储备库、应急救援物资储备库、应急设备储备库，库区道路、给排水管网及其他配套基础设施等。</t>
  </si>
  <si>
    <t>3383C5F31C9E07B5E065F8163E8AA87C</t>
  </si>
  <si>
    <t>11B748F56DE9086BE06320C012AC94CC</t>
  </si>
  <si>
    <t>宜宾市翠屏区流杯池片区城中村改造项目</t>
  </si>
  <si>
    <t>P25511502-0080</t>
  </si>
  <si>
    <t>2504-511502-04-01-165752</t>
  </si>
  <si>
    <t>项目东至流杯池公园－催科山区域，南达五粮液路－岷江东路，西至敬业路，北至三江厂隧道－月耳池巷。片区范围约1319.67亩，改造范围约350.20亩，计划搬迁户数704户1566人，组织村（居）民购买存量房460套，项目区域内搬迁建筑面积约11.65万平方米。新建流杯池片区配套道路约3.21公里，并完善给排水、电力、通讯、燃气等配套基础设施。</t>
  </si>
  <si>
    <t>335B42FE1BDB2A83E065F8163E8AA87C</t>
  </si>
  <si>
    <t>3341E7D8227B376CE065F8163E8AA87C</t>
  </si>
  <si>
    <t>434783 四川汉初建设工程有限公司</t>
  </si>
  <si>
    <t>武胜县城乡农产品批发市场提升建设项目</t>
  </si>
  <si>
    <t>P25511622-0047</t>
  </si>
  <si>
    <t>2504-511622-04-01-159277</t>
  </si>
  <si>
    <t>2025-09-17</t>
  </si>
  <si>
    <t>2027-08-16</t>
  </si>
  <si>
    <t>新建农产品批发市场约18400㎡（主要包括新建冷库约2000 ㎡、仓储用房约1500㎡、交易区约14900㎡），提升改造农产品批发市场约3500㎡，配套建设内部道路 2km、水电气管网 3km、停车位 200个，以及信息化管理系统等附属设施。</t>
  </si>
  <si>
    <t>四川汉初建设工程有限公司</t>
  </si>
  <si>
    <t>3381D8B7F25A3234E065F8163E8AA87C</t>
  </si>
  <si>
    <t>33CFDEB521F0520FE065F8163E8AA87C</t>
  </si>
  <si>
    <t>434783</t>
  </si>
  <si>
    <t>3382A4BFEE560DA4E065F8163E8AA87C</t>
  </si>
  <si>
    <t>健康宜宾智慧医疗信息化建设项目</t>
  </si>
  <si>
    <t>P24511500-0021</t>
  </si>
  <si>
    <t>2311-511500-99-04-141540</t>
  </si>
  <si>
    <t>（1）建设智慧医疗7大平台系统：市级全民健康信息平台、医疗健康专享云、全科辅助诊疗系统、120院前急救服务系统、便民惠民服务平台、检查检验结果互认暨区域云影像系统、处方流转系统。（2）建设智慧养老、智慧社区信息综合服务平台，升级智慧养老系统：就医咨询、陪诊、应急安全等社区养老医疗“一键呼叫”系统；500户困难家庭、12个养老院智慧化改造及设备采购；119个养老机构、310个社区助餐点联网。本项目不涉及拆迁和土建工程、不涉及新增算力（数据）中心，不存在信息系统重复建设情况，不存在新增巨幅大屏等新形象工程。</t>
  </si>
  <si>
    <t>33B112CA04A37E33E065F8163E8AA87C</t>
  </si>
  <si>
    <t>11C705DFF5BA1394E06320C012ACD8BF</t>
  </si>
  <si>
    <t>357 357 岳池县文化广播电视和旅游局</t>
  </si>
  <si>
    <t xml:space="preserve"> 岳池县文化广播电视和旅游局</t>
  </si>
  <si>
    <t>岳池县旅游基础设施建设项目（一期）</t>
  </si>
  <si>
    <t>P25511621-0022</t>
  </si>
  <si>
    <t>2405-511621-04-01-340339</t>
  </si>
  <si>
    <t>新建游客服务中心1个，面积3800平方米；旅游服务驿站1个，面积300平方米；曲艺非遗文化展示区7000平方米；旅游停车场约20000平方米，其中：小车停车位540个，旅游大巴车停车位20个，智能充电桩108个；旅游应急救援基地约3000平方米；配套建设通景道路5公里、旅游厕所5个、智慧旅游平台1个、旅游标识标牌等基础设施及配套设施。</t>
  </si>
  <si>
    <t>汪倩</t>
  </si>
  <si>
    <t>2F02F41A26FB0696E065F8163E8AA87C</t>
  </si>
  <si>
    <t>33313284E2C5416AE065F8163E8AA87C</t>
  </si>
  <si>
    <t>3330F8D473A72BD8E065F8163E8AA87C</t>
  </si>
  <si>
    <t>999201 遂宁市锦程工业发展有限公司</t>
  </si>
  <si>
    <t>遂宁市安居区城市智慧停车场升级改造项目</t>
  </si>
  <si>
    <t>P25510904-0017</t>
  </si>
  <si>
    <t>2502-510904-04-01-637079</t>
  </si>
  <si>
    <t>对安居区城市停车场进行智慧化改造升级，涉及停车场30个（含普通车位2000个，智慧化停车位2000个）配套停车诱导标示牌、智慧停车云平台、智能管理系统、照明、管网等附属配套设施等。。。。。。。。。。。</t>
  </si>
  <si>
    <t>遂宁市锦程工业发展有限公司</t>
  </si>
  <si>
    <t>BCA9A7A8055411FB41DBBB6368A3B50</t>
  </si>
  <si>
    <t>3358D283D86A508FE065F8163E8AA87C</t>
  </si>
  <si>
    <t>999201</t>
  </si>
  <si>
    <t>2F5CE4ACF0336645E065F8163E8AA87C</t>
  </si>
  <si>
    <t>303125 若尔盖县粮食和物资储备中心</t>
  </si>
  <si>
    <t>县发改委</t>
  </si>
  <si>
    <t>若尔盖县粮食仓储物流设施建设项目</t>
  </si>
  <si>
    <t>P25513232-0004</t>
  </si>
  <si>
    <t>2504-513232-04-01-811666</t>
  </si>
  <si>
    <t>拟新建粮食等农资仓储物流基础设施，将若尔盖县现有6000吨的粮食储备能力提升至1.4万吨，新建项目占地2.2318公顷，用地总面积2.2318公顷。其中，粮食等农资储备库4栋占地面积0.4320公顷，建筑面积4320㎡；物流周转仓占地面积0.1520公顷，建筑面积1520㎡；物资储备库占地面积0.1620公顷，建筑面积1620㎡；管理用房及门卫占地面积0.0472公顷；增设停车位250个含75个充电停车位；同时进行道路、综合管网、消防等配套设施设备建设。</t>
  </si>
  <si>
    <t>陈刚</t>
  </si>
  <si>
    <t>3359AC9F51BB6C30E065F8163E8AA87C</t>
  </si>
  <si>
    <t>33BF780760EA7C52E065F8163E8AA87C</t>
  </si>
  <si>
    <t>303125</t>
  </si>
  <si>
    <t>337184F1A7EC6951E065F8163E8AA87C</t>
  </si>
  <si>
    <t>318318011 南充顺投健康养老科技有限责任公司</t>
  </si>
  <si>
    <t>南充市临江新区养老中心建设项目（一期）</t>
  </si>
  <si>
    <t>P25511302-0033</t>
  </si>
  <si>
    <t>2504-511302-04-01-437726</t>
  </si>
  <si>
    <t>总用地面积约71亩，本项目占地约25亩，总建筑面积约23650㎡（地上建筑面积21250㎡，地下2400㎡），设置床位约500张，建设内容包括老年养护中心、老年文化活动中心、老年综合服务中心，配备定位监控、健康管理、智能预警、一键求救等服务功能，配备相关设备设施等。</t>
  </si>
  <si>
    <t>南充顺投健康养老科技有限责任公司</t>
  </si>
  <si>
    <t>2F336755AD884EA9E065F8163E8AA87C</t>
  </si>
  <si>
    <t>338525F39F26254BE065F8163E8AA87C</t>
  </si>
  <si>
    <t>318318011</t>
  </si>
  <si>
    <t>3382D8C3426F234EE065F8163E8AA87C</t>
  </si>
  <si>
    <t>448348 汉源县黎顺商业管理有限公司</t>
  </si>
  <si>
    <t>汉源县住房和城乡建设局</t>
  </si>
  <si>
    <t>雅安市汉源县建筑垃圾资源化利用项目</t>
  </si>
  <si>
    <t>P24511823-0011</t>
  </si>
  <si>
    <t>2502-511823-04-01-826733</t>
  </si>
  <si>
    <t>建设建筑垃圾资源化利用场站1座，设计处理规模25万吨/年。包含管理用房、综合处理车间；建设建筑垃圾预处理及再生骨料生产线2条、再生小型构件生产线2条，并配套场站所需其他附属设施设备、配套建设道路及广场(含建筑垃圾堆场)，堤防工程、消防工程、管网工程、园区安防系统、照明工程、绿化工程、通信工程、电力工程等附属工程；配备2套建筑垃圾移动处理设施设备等。</t>
  </si>
  <si>
    <t>姜雨微</t>
  </si>
  <si>
    <t>2F411CF377D701E4E065F8163E8AA87C</t>
  </si>
  <si>
    <t>335A8D8C44B9600FE065F8163E8AA87C</t>
  </si>
  <si>
    <t>448348</t>
  </si>
  <si>
    <t>2F4A123098513116E065F8163E8AA87C</t>
  </si>
  <si>
    <t>开江县建制镇污水管网及污水处理厂提标升级建设项目</t>
  </si>
  <si>
    <t>P25511723-0029</t>
  </si>
  <si>
    <t>2503-511723-04-01-866986</t>
  </si>
  <si>
    <t>项目全面提标改造开江县八庙镇、甘棠镇、回龙镇等11个建制镇的污水管网及污水处理厂。其中，新建DN1000污水管网26公里、DN200支管网67公里、污水检查井、截流井、一体化提升泵站、化粪池等，改造污水管网约91公里，改扩建后每座污水处理厂处理能力由2000t/d提标到4500t/d；并对16座污水处理厂内水泵、监测设备等相关配套设施改造升级，改造后污水收集处理覆盖约30万人，全面提升开江县污水收集处理能力。</t>
  </si>
  <si>
    <t>33934C9CE04702A2E065F8163E8AA87C</t>
  </si>
  <si>
    <t>339358FA3B7E02A7E065F8163E8AA87C</t>
  </si>
  <si>
    <t>975129101001 马尔康市供销社农资有限公司</t>
  </si>
  <si>
    <t>马尔康市供销社农资有限公司</t>
  </si>
  <si>
    <t>阿坝州经济和信息化局</t>
  </si>
  <si>
    <t>马尔康市城市固体废弃物资源化处理循环利用项目</t>
  </si>
  <si>
    <t>P25513229-0009</t>
  </si>
  <si>
    <t>2504-513229-04-01-955867</t>
  </si>
  <si>
    <t>本项目占地面积12895.97㎡，总建筑面积11583.22㎡，其中：数字化管理交易中心900㎡；再生骨料衍生产品加工车间2187.53㎡；废旧金属、废纸、废塑料等再生资源分拣初加工车间1897.73㎡；固体废弃物资源化利用加工车间1800㎡；配电房19.84㎡；原料、成品堆场及其它功能区4778.12㎡。</t>
  </si>
  <si>
    <t>2F2BB8BB152F363BE065F8163E8AA87C</t>
  </si>
  <si>
    <t>3381F8336E0443C8E065F8163E8AA87C</t>
  </si>
  <si>
    <t>975129101001</t>
  </si>
  <si>
    <t>3381786CC372081BE065F8163E8AA87C</t>
  </si>
  <si>
    <t>478478 色达县农牧和科技局</t>
  </si>
  <si>
    <t>色达县农牧和科技局</t>
  </si>
  <si>
    <t>2025年色达县旭日乡设施农业建设项目</t>
  </si>
  <si>
    <t>P25513333-0008</t>
  </si>
  <si>
    <t>2501-513333-04-01-946730</t>
  </si>
  <si>
    <t>2026-06-09</t>
  </si>
  <si>
    <t>项目新建温室大棚建筑面积20992平方米、育苗大棚建筑面积3162.02平方米、仓库及提灌站建筑面积395.24平方米，配套改造临河道路、电线下地等厂区附属工程；新建灌溉管线1800米、蓄水池1778.58立方米，改造蓄水池733.5立方米、田间道路2958米、围栏1408米，土地整治42.7亩；购置智能化控制系统、灌溉、育苗和种植等配套设备并更换旧大棚通风设备280台。</t>
  </si>
  <si>
    <t>游正平</t>
  </si>
  <si>
    <t>7BC959B96E50ECAFE0535EFB480A42B8</t>
  </si>
  <si>
    <t>3394264F34595971E065F8163E8AA87C</t>
  </si>
  <si>
    <t>478478</t>
  </si>
  <si>
    <t>33832145440E4154E065F8163E8AA87C</t>
  </si>
  <si>
    <t>国家级广安经开区综合停车场及配套设施建设项目</t>
  </si>
  <si>
    <t>P23511600-0065</t>
  </si>
  <si>
    <t>2311-511624-04-01-776787</t>
  </si>
  <si>
    <t>国家级广安经开区综合停车场及配套设施建设项目：项目占地面积约15万平方米，新建停车场2个，其中新桥停车场车位约3150个，工业园区专用停车场车位880个，主要包括停车基本设施、候车基本设施、充电基础设施和智慧化管控系统等配套设施。</t>
  </si>
  <si>
    <t>毛波</t>
  </si>
  <si>
    <t>336D1286753F11D5E065F8163E8AA87C</t>
  </si>
  <si>
    <t>11A50549C88B1D40E06320C012AC0F29</t>
  </si>
  <si>
    <t>达州国际陆港枢纽河市坝园区配套仓储物流基础设施建设项目</t>
  </si>
  <si>
    <t>P24511700-0057</t>
  </si>
  <si>
    <t>2406-511700-04-01-891743</t>
  </si>
  <si>
    <t>项目规划用地面积约695亩，为空铁货运配套物流园区，主要功能包括仓储、冷链、分拣、包装、配送、检验检测等功能。总建筑面积231400㎡，主要建设内容包括：仓储用房138840㎡（常温库97200㎡、冷库41640平方米），包装车间23140㎡，分拣配送中心57850㎡，检验检测中心11570㎡，配套园区停车位1157个（标准车位810个、货车车位347个）、配套充电桩116个。配套园区道路4.85km，配套建设园区给排水管网、强弱电管网、广告位以及智慧园区管理系统等相关附属设施。</t>
  </si>
  <si>
    <t>33BB10E3CB3C2C28E065F8163E8AA87C</t>
  </si>
  <si>
    <t>1A08432F757330DBE06320C012AC5B4F</t>
  </si>
  <si>
    <t>广汉市“房湖-文庙”“君平街”历史文化街区保护提升项目</t>
  </si>
  <si>
    <t>P25510681-0008</t>
  </si>
  <si>
    <t>2502-510681-04-01-389666</t>
  </si>
  <si>
    <t>主要建设内容和建设规模:“房湖-文庙”“君平街”历史文化街区内历史建筑保护修缮、传统风貌建筑整治、街区口袋公园打造、街区内基础设施提升等。本次改造只涉及建筑修缮、装修配套等土建内容，具体设施设备由广汉市“房湖-文庙”“君平街”历史文化街区设备更新项目提供。</t>
  </si>
  <si>
    <t>33866DDCFFF43177E065F8163E8AA87C</t>
  </si>
  <si>
    <t>33855E5A7D1B3BDAE065F8163E8AA87C</t>
  </si>
  <si>
    <t>324329603 自贡荣州自然资源发展有限公司</t>
  </si>
  <si>
    <t>荣县自然资源和规划局</t>
  </si>
  <si>
    <t>荣县国家储备林项目（一期）</t>
  </si>
  <si>
    <t>P22510321-0068</t>
  </si>
  <si>
    <t>2210-510321-04-01-165366</t>
  </si>
  <si>
    <t>荣县国家储备林项目(一期)规划面积120000亩，包括集约人工林栽培，现有林改培，中幼林抚育，林下经济建设，基础及辅助设施建设等。集约人工林栽培58100亩，现有林改培39900亩，中幼龄林抚育22000亩。</t>
  </si>
  <si>
    <t>自贡荣州自然资源发展有限公司</t>
  </si>
  <si>
    <t>2F30436547A81890E065F8163E8AA87C</t>
  </si>
  <si>
    <t>33629E37CC34390BE065F8163E8AA87C</t>
  </si>
  <si>
    <t>324329603</t>
  </si>
  <si>
    <t>2F58A0D8378A24EBE065F8163E8AA87C</t>
  </si>
  <si>
    <t>彭州市农村产业融合发展项目</t>
  </si>
  <si>
    <t>P25510182-0013</t>
  </si>
  <si>
    <t>2502-510182-04-01-681709</t>
  </si>
  <si>
    <t>本项目建设内容包括1.标准化生产提质增效工程，数字化粮经基地建设，完成基础设施升级与数字化赋能。2.农产品加工优化提升工程，包括生产车间、库房、研发中心、门卫、地下消防水池及水泵房等彭州市农产品加工公共服务中心配套基础设施建设项目；以及建设日处理能力40-80吨的农产品保鲜平台及相关配套设施设备等彭州市农产品保鲜平台建设项目。3.农文旅融合高质量发展工程，对项目区内旅游集聚区给排水管网进行管网改造，并同步实施检查井建设、沿线绿化带及道路的破除与恢复等。</t>
  </si>
  <si>
    <t>33808A95368B246CE065F8163E8AA87C</t>
  </si>
  <si>
    <t>2F3119C6B86D6681E065F8163E8AA87C</t>
  </si>
  <si>
    <t>宜宾市第五人民医院智慧医疗圈建设项目</t>
  </si>
  <si>
    <t>P23511522-0008</t>
  </si>
  <si>
    <t>2306-511503-04-04-130889</t>
  </si>
  <si>
    <t>1.开展区域互联网医院和慢病管理，建设互联网开放平台、应用平台、监管平台，综合管理平台。2.建设区域医疗资源共享平台，打造区域影像中心、检验中心、心电中心、病理、消毒供应等一体化业务协同系统。3.按照高等级智慧医疗分级评价要求改造升级医院信息管理系统。4.建设手术管理系统、能耗管理系统、智能楼宇管理平台和后勤综合管理一体化。5.建设医疗系统数据中心平台（临床中心、科研中心、运营中心）等，HRP统一管理系统，按互联互通标准改造。本项目不涉及土建和新增算力，不存在信息系统重复建设和新增巨幅大屏等新形象工程。</t>
  </si>
  <si>
    <t>33CF5E895F8F249CE065F8163E8AA87C</t>
  </si>
  <si>
    <t>FD09C9A69A7FC99AE0535EFB480A5DB8</t>
  </si>
  <si>
    <t>乐山市沙湾区绿色低碳新能源交通工具更新项目</t>
  </si>
  <si>
    <t>P25511111-0071</t>
  </si>
  <si>
    <t>2504-511111-04-01-662927</t>
  </si>
  <si>
    <t>购置新能源公交车48辆，更换老旧公交车蓄电池10套，建设公交车充电桩55个，对城区123座公交站亭进行智慧化改造升级及配套基础设施建设。购置新能源公交车48辆，更换老旧公交车蓄电池10套，建设公交车充电桩55个，对城区123座公交站亭进行智慧化改造升级及配套基础设施建设。</t>
  </si>
  <si>
    <t>336B27E5ACCF42D3E065F8163E8AA87C</t>
  </si>
  <si>
    <t>336C8550A4BD42CFE065F8163E8AA87C</t>
  </si>
  <si>
    <t>360149101 教育局机关</t>
  </si>
  <si>
    <t>四川省岳池县第一中学改扩建工程</t>
  </si>
  <si>
    <t>P25511621-0029</t>
  </si>
  <si>
    <t>2503-511621-04-01-234893</t>
  </si>
  <si>
    <t>建设内容及规模：提标改造教学楼和综合楼 18000 ㎡；改建科技楼 11000 ㎡、学生宿舍楼 12000 ㎡、运动场 10000 ㎡、地下人防工程 8500 ㎡；配套改建大门及门卫室、供配电工程、管网工程、消防工程、道路工程等附属设施。</t>
  </si>
  <si>
    <t>DE13CB03AA24910B1C452EF8E916092</t>
  </si>
  <si>
    <t>33E3098E08E90D6EE065F8163E8AA87C</t>
  </si>
  <si>
    <t>360149101</t>
  </si>
  <si>
    <t>336E2BABBA9E42C1E065F8163E8AA87C</t>
  </si>
  <si>
    <t>434003 江安县应急管理局</t>
  </si>
  <si>
    <t>江安县应急管理局</t>
  </si>
  <si>
    <t>江安县应急物资储备区域中心库项目</t>
  </si>
  <si>
    <t>P25511523-0040</t>
  </si>
  <si>
    <t>2504-511523-04-01-149776</t>
  </si>
  <si>
    <t>本项目总占地面积6781㎡，总建筑面积6644.40㎡，主要为新建储备库房3200.00㎡、特殊设备及材料库房3050.00㎡、加工房和消毒室394.40㎡；并配套建设给排水工程4407.00㎡、停车位20个（包含新能源充电桩5个）等附属设施建设。</t>
  </si>
  <si>
    <t>石煜</t>
  </si>
  <si>
    <t>C1A65B06F929E309E0535EFB480A9D91</t>
  </si>
  <si>
    <t>336F56A984457F55E065F8163E8AA87C</t>
  </si>
  <si>
    <t>336E9219ECDB2FCEE065F8163E8AA87C</t>
  </si>
  <si>
    <t>宜宾市叙州区城市更新2001年至2005年前老旧小区改造项目</t>
  </si>
  <si>
    <t>P25511521-0079</t>
  </si>
  <si>
    <t>2503-511504-04-01-202550</t>
  </si>
  <si>
    <t>本项目涉及 25 个老旧小区，房屋 146栋，5055 户居民，建筑面积 51.8 万㎡。主要建设内容为小区道路改造 72169 ㎡、排水管道改造 40226 米、绿化整治 40741 ㎡、路灯改造 292 盏、电力线路改造 21604 米，消防、安防改造 25套，增设便民、文化体育设施 342 套，规划机动车停车位 2500个、安装充电桩 250 套，完善自行车停车棚 2000 ㎡，屋面防水改造 21090 ㎡、楼梯间安全改造 32624 ㎡、外墙改造 42336 ㎡等配套基础设施。</t>
  </si>
  <si>
    <t>338348C5BA98554BE065F8163E8AA87C</t>
  </si>
  <si>
    <t>3374A8E0DEC037F2E065F8163E8AA87C</t>
  </si>
  <si>
    <t>324124002 达州市通川区土地储备中心</t>
  </si>
  <si>
    <t xml:space="preserve"> 通川区自然资源局</t>
  </si>
  <si>
    <t>达州市通川区使用专项债券收回收购梁家坝组团D-01-04存量闲置土地项目</t>
  </si>
  <si>
    <t>P25511702-0064</t>
  </si>
  <si>
    <t>2504-511702-04-03-528879</t>
  </si>
  <si>
    <t>项目名称为达州市通川区使用专项债券收回收购梁家坝组团D-01-04存量闲置土地项目，本项目拟收回收购的土地共一宗，为通川区复兴镇罗家坝社区的梁家坝组团D-01-04地块，面积为162.42636 亩，性质为商住用地</t>
  </si>
  <si>
    <t>杨奇</t>
  </si>
  <si>
    <t>2F7B37AD94663F00E065F8163E8AA87C</t>
  </si>
  <si>
    <t>33BF4751CFCE6E31E065F8163E8AA87C</t>
  </si>
  <si>
    <t>324124002</t>
  </si>
  <si>
    <t>3383EAE7339C18FAE065F8163E8AA87C</t>
  </si>
  <si>
    <t>甘孜县清河街老旧街区提升改造项目</t>
  </si>
  <si>
    <t>P25513328-0003</t>
  </si>
  <si>
    <t>2504-513328-04-01-353681</t>
  </si>
  <si>
    <t>本项目名称为甘孜县清河街老旧街区提升改造项目：清河街区路面黑化 2200米，改造人行道20100平方米，改造老旧电网及污水管网2200米，扩展公共空间增加路边停车位 125 个、路边充电桩 35 个及配套附属设施等。</t>
  </si>
  <si>
    <t>339593B5E29F023BE065F8163E8AA87C</t>
  </si>
  <si>
    <t>3381D7B9B76D3241E065F8163E8AA87C</t>
  </si>
  <si>
    <t>999901001 南充环境集团有限责任公司</t>
  </si>
  <si>
    <t>南充市第五自来水厂搬迁扩能项目</t>
  </si>
  <si>
    <t>P25511300-0006</t>
  </si>
  <si>
    <t>2401-511303-04-01-228466</t>
  </si>
  <si>
    <t>本项目建设内容和规模为：1、新建取水头部、取水泵房、原水加药间、净水设施等内容，土建规模30万m3/d，设备规模20万m3/d。2、原水管输水规模30万m3/d，管径2xDN1400，线路长度约2Km。</t>
  </si>
  <si>
    <t>罗丽</t>
  </si>
  <si>
    <t>11B3EAC3412A6B55E06320C012AC687E</t>
  </si>
  <si>
    <t>336FE8287B5E3BF0E065F8163E8AA87C</t>
  </si>
  <si>
    <t>999901001</t>
  </si>
  <si>
    <t>2F6DAD7ECA82133AE065F8163E8AA87C</t>
  </si>
  <si>
    <t>327121703 翠屏公园</t>
  </si>
  <si>
    <t>宜宾市翠屏区历史建筑保护传承建设项目（历史文化名城保护传承）（一期）</t>
  </si>
  <si>
    <t>P25511502-0098</t>
  </si>
  <si>
    <t>2504-511502-04-05-672409</t>
  </si>
  <si>
    <t>拟对宜宾市翠屏区4A级景区流杯池的丞相祠（1900㎡）和翠屏山景区的哪吒行宫（2200㎡）、三江一览园（8004㎡）以及钟鼓楼（840㎡）等历史建筑实施保护修缮，完善配套充电桩40个，升级消防安防设施、智慧管理系统及索道维护等基础设施提档改造。</t>
  </si>
  <si>
    <t>翠屏公园</t>
  </si>
  <si>
    <t>993622D06F941CA9EEF85575DCB6F2D</t>
  </si>
  <si>
    <t>3395CDC9BA010E87E065F8163E8AA87C</t>
  </si>
  <si>
    <t>327121703</t>
  </si>
  <si>
    <t>336A245967FC595CE065F8163E8AA87C</t>
  </si>
  <si>
    <t>304315501 南江县东榆工业园区管理委员会</t>
  </si>
  <si>
    <t>发展和改革局机关</t>
  </si>
  <si>
    <t>南江东榆工业园区基础设施配套服务能力提升项目</t>
  </si>
  <si>
    <t>P24511922-0056</t>
  </si>
  <si>
    <t>2404-511922-04-01-453380</t>
  </si>
  <si>
    <t>2027-09-17</t>
  </si>
  <si>
    <t xml:space="preserve"> 项目规划总用地面积99亩，新建标准化厂房104951.51平方米。新建停车位152个(含货车停车位32个、小车停车位120个)；雨水管网1740米（DN300-DN800）；污水管网1100米（DN300-DN600）；新建污水处理设施一座；围墙1540米；产业园区道路2200米，产业园区场地硬化30800平方米；强弱电等附属配套基础设施。</t>
  </si>
  <si>
    <t>赵显凤</t>
  </si>
  <si>
    <t>FAC5559D203432AB41AAED1D1310CF6</t>
  </si>
  <si>
    <t>335CBD48FAED46BCE065F8163E8AA87C</t>
  </si>
  <si>
    <t>304315501</t>
  </si>
  <si>
    <t>1A20085CFBC85FC6E06320C012AC806A</t>
  </si>
  <si>
    <t>318112101 汶川县财政局机关</t>
  </si>
  <si>
    <t>阿坝州川青甘高原物流产业园区建设项目二期</t>
  </si>
  <si>
    <t>P24513221-0001</t>
  </si>
  <si>
    <t>2405-513221-04-01-645534</t>
  </si>
  <si>
    <t>本项目为阿坝州川青甘高原物流产业园区建设项目二期，本项目主要建设内容为：新建快递分拨区24000平方米，快消品仓储区18000平方米，电商云仓18000平方米，新建地上地下停车位及配套设施，新建管网等配套基础设施。</t>
  </si>
  <si>
    <t>汶川县财政局机关</t>
  </si>
  <si>
    <t>94818F857544A0583C0E0A39919FF23</t>
  </si>
  <si>
    <t>3305EFA08F362A43E065F8163E8AA87C</t>
  </si>
  <si>
    <t>318112101</t>
  </si>
  <si>
    <t>197BCAAF3020483EE06320C012AC05E3</t>
  </si>
  <si>
    <t>361563001 中医院</t>
  </si>
  <si>
    <t>通江县中医医院病房改造提升项目</t>
  </si>
  <si>
    <t>P24511921-0160</t>
  </si>
  <si>
    <t>2405-511921-04-01-833728</t>
  </si>
  <si>
    <t xml:space="preserve"> 项目总建筑面积37557平方米其中，改造面积30000平方米，改造床位577张，主要改造内容为改建无障碍病房30间、单人间病房60间、双人间病房138间、3人间病房54间、独立卫生间282间、公共卫生间20间:改造血透病房流线，改造提升洗浴、防滑、取暖、紧急呼叫功能、照明条件、标识系统和医疗废物、污水处理设施设备;公用空间无障碍环境改造，更新加装电梯12部，增设连廊2处:改造提升消防设施设备、强弱电、气体终端等相关附属设施。本项目完成后，医院减少床位27张。</t>
  </si>
  <si>
    <t>中医院</t>
  </si>
  <si>
    <t>E0EEDFCE24C497C8C36EDD6AA4BB63E</t>
  </si>
  <si>
    <t>3330DDCD11451BE4E065F8163E8AA87C</t>
  </si>
  <si>
    <t>361563001</t>
  </si>
  <si>
    <t>332F5575908B7B8FE065F8163E8AA87C</t>
  </si>
  <si>
    <t>大英县循环经济产业园项目</t>
  </si>
  <si>
    <t>P24510923-0032</t>
  </si>
  <si>
    <t>2405-510923-04-01-208520</t>
  </si>
  <si>
    <t>大英县循环经济产业园项目建设内容及规模：新建废旧电器、电池、电子产品回收处置中心、报废汽车回收拆解中心、建筑垃圾资源化利用处置中心各一座及相关配套附属设施等。本项目占地面积约233亩(含消纳场占地 96 亩)。</t>
  </si>
  <si>
    <t>33474C2A7A9D730EE065F8163E8AA87C</t>
  </si>
  <si>
    <t>1A0D7F941A042C7CE06320C012ACEF78</t>
  </si>
  <si>
    <t>501434709725 大竹县观音镇</t>
  </si>
  <si>
    <t>大竹县观音镇农产品批发市场建设项目</t>
  </si>
  <si>
    <t>P25511724-0024</t>
  </si>
  <si>
    <t>2504-511724-04-01-838884</t>
  </si>
  <si>
    <t>大竹县观音镇农产品批发市场建设项目主要建设内容：项目规划总占地面积20亩，建筑面积8000平方米，新建多层钢结构农产品综合批发市场。包括交易展示区、活禽宰杀区、交易展示摊位、农产品检测中心等相关配套和附属设施。</t>
  </si>
  <si>
    <t>大竹县观音镇</t>
  </si>
  <si>
    <t>E4B8D3C1DFE41608E1728C42D51FF07</t>
  </si>
  <si>
    <t>3397800A98D14CB5E065F8163E8AA87C</t>
  </si>
  <si>
    <t>501434709725</t>
  </si>
  <si>
    <t>33962AA19C23417DE065F8163E8AA87C</t>
  </si>
  <si>
    <t>遂宁高新区无人机研飞中试基地建设项目</t>
  </si>
  <si>
    <t>P25510903-0044</t>
  </si>
  <si>
    <t>2504-510926-04-01-624927</t>
  </si>
  <si>
    <t>本项目围绕推动无人机北斗导航、飞行控制、新材料应用等领域关键核心技术攻关，开展工程化验证和中试熟化，促进新技术转化应用。利用闲置厂区改建2万平米无人机研发实验基地，设置气动设计实验室、结构设计实验室、飞控与航电系统开发中心、动力与能源实验室、适航与安全验证中心、环境测试场（含中小型无人机专用风洞）等，购置配套研发及中试设备。配套青少年航空科普区、无人机驾驶培训服务区、无人机应用服务等建设。</t>
  </si>
  <si>
    <t>3393DC64FC8B4B9FE065F8163E8AA87C</t>
  </si>
  <si>
    <t>3392C8A03E0047D6E065F8163E8AA87C</t>
  </si>
  <si>
    <t>达州高新区城市污水设施升级改造建设项目</t>
  </si>
  <si>
    <t>P24511700-0081</t>
  </si>
  <si>
    <t>2309-511726-04-01-668522</t>
  </si>
  <si>
    <t xml:space="preserve">改建DN400-DN600污水管道约25公里，提升改造泵站约20座，更新一体化处理设备4套及相关配套设施。
改建DN400-DN600污水管道约25公里，提升改造泵站约20座，更新一体化处理设备4套及相关配套设施。
</t>
  </si>
  <si>
    <t>3391DF14A1456EDBE065F8163E8AA87C</t>
  </si>
  <si>
    <t>197BCAAF5A36483EE06320C012AC05E3</t>
  </si>
  <si>
    <t>303303 四川射洪国家粮食储备库有限公司</t>
  </si>
  <si>
    <t>射洪市城乡冷链物流粮食仓储基地建设项目</t>
  </si>
  <si>
    <t>P22510922-0072</t>
  </si>
  <si>
    <t>2210-510922-04-01-210896</t>
  </si>
  <si>
    <t>新建高标准粮仓3.28万吨、仓间罩棚1064.95平方米，稻谷加工车间（100吨/日）、油脂罐装车间（10吨/日）、烘干中心（150吨/日）、粮食产后服务中心1个、应急粮油低温成品仓、冷链物流仓、放心粮油配送中心、配套用房及配套安装供电、消防等附属设施。</t>
  </si>
  <si>
    <t>李静</t>
  </si>
  <si>
    <t>ED197776B96997B9E0535EFB480AC4DD</t>
  </si>
  <si>
    <t>3308C6A702EF7BD6E065F8163E8AA87C</t>
  </si>
  <si>
    <t>ED19EBAEFC87C439E0535EFB480A3C60</t>
  </si>
  <si>
    <t>513001 金堂县经济科技和信息化局</t>
  </si>
  <si>
    <t>金堂县经济科技和信息化局</t>
  </si>
  <si>
    <t>四川金堂经济开发区能源基础设施优化提升工程</t>
  </si>
  <si>
    <t>P25510121-0032</t>
  </si>
  <si>
    <t>2504-510121-04-01-973460</t>
  </si>
  <si>
    <t>四川金堂经济开发区能源基础设施优化提升电力通道长约 18642 米，其中：新建电力通道约 8012 米，架空线路约 10630 米。主要建设内容包括电力通道、原通道检测及清理、电力电缆、配电装置、附属设施等工程。</t>
  </si>
  <si>
    <t>2E8D4ACC0E6E5520E065F8163E8AA87C</t>
  </si>
  <si>
    <t>33E9C20A337F507BE065F8163E8AA87C</t>
  </si>
  <si>
    <t>339722B8BAF8283CE065F8163E8AA87C</t>
  </si>
  <si>
    <t>332002 四川南江兴盛能源开发有限公司</t>
  </si>
  <si>
    <t>南江县农村供水管网连通工程</t>
  </si>
  <si>
    <t>P25511922-0039</t>
  </si>
  <si>
    <t>2504-511922-04-01-680634</t>
  </si>
  <si>
    <t>本项目南江县农村供水管网连通工程已获取南江县发展和改革局《关于南江县农村供水管网连通工程可行性研究报告(代项目建议书)的批复》，建设内容：新建DN150无缝输水钢管65km,新建DN200无缝输水钢管18km，新建DN250无缝输水钢管20km，配套相关供水设施设备。</t>
  </si>
  <si>
    <t>杜坤</t>
  </si>
  <si>
    <t>259A78625F5B5245E065F8163E8AA87C</t>
  </si>
  <si>
    <t>330A3497D53A15AEE065F8163E8AA87C</t>
  </si>
  <si>
    <t>3306435640F56F67E065F8163E8AA87C</t>
  </si>
  <si>
    <t>360307501 360307501 合江县教育体育局</t>
  </si>
  <si>
    <t>合江县职业高级中学校江北产教融合实训基地建设项目</t>
  </si>
  <si>
    <t>P25510522-0018</t>
  </si>
  <si>
    <t>2504-510522-04-01-264459</t>
  </si>
  <si>
    <t>本项目占地约 62.12 亩，总建筑面积约 38000 ㎡。其中，新建中职实训用房约 16500 ㎡、中职教学用房约 5000 ㎡、中职教学辅助用房 3000 ㎡、宿舍约 10000 ㎡、食堂约 3500 ㎡，并建设户外中职实训基地、运动场及配套基础设施建设等，采购专业中职实训设备及教学生活设备。</t>
  </si>
  <si>
    <t>2DAD366357742C1B33BDE5537397DD0</t>
  </si>
  <si>
    <t>33821E4F8ED95183E065F8163E8AA87C</t>
  </si>
  <si>
    <t>360307501</t>
  </si>
  <si>
    <t>338100AB96FF523FE065F8163E8AA87C</t>
  </si>
  <si>
    <t>川渝陕结合部绿色货运配送体系建设项目</t>
  </si>
  <si>
    <t>P24511781-0076</t>
  </si>
  <si>
    <t>2405-511781-04-01-654117</t>
  </si>
  <si>
    <t>建设1万平方米一级、二级仓储物流配送中心；搭建覆盖全市乡村的智慧物流共配体系。
建设1万平方米一级、二级仓储物流配送中心；搭建覆盖全市乡村的智慧物流共配体系。
建设1万平方米一级、二级仓储物流配送中心；搭建覆盖全市乡村的智慧物流共配体系。</t>
  </si>
  <si>
    <t>3385C779B2F56AB1E065F8163E8AA87C</t>
  </si>
  <si>
    <t>197BD2B3207F4838E06320C012ACFFA1</t>
  </si>
  <si>
    <t>广安经开区农业产业融合示范园项目</t>
  </si>
  <si>
    <t>P23511600-0087</t>
  </si>
  <si>
    <t>2302-511624-04-01-351376</t>
  </si>
  <si>
    <t>广安经开区农产业融合示范园项目的建设内容为打造粮油、果蔬、畜禽等农业园区1000亩，建设综合种养轮作基地1.2万亩、恒温育苗室3000㎡，配套建设排灌渠10km、蓄水池15口、农村道路4km等设施，项目的建成能有效改善我区农业基础设施，提升农业产业化水平。</t>
  </si>
  <si>
    <t>3394A107A7EA1AD7E065F8163E8AA87C</t>
  </si>
  <si>
    <t>1A3404EB626537AEE06320C012ACD393</t>
  </si>
  <si>
    <t>内江市东兴区制药厂老旧厂区改造提升项目</t>
  </si>
  <si>
    <t>P25511011-0028</t>
  </si>
  <si>
    <t>2501-511011-04-01-642521</t>
  </si>
  <si>
    <t>改造制药厂厂房建筑面积17万平方米，改造厂区及周边147667平方米范围内道路2.2公里，改造雨水管网4.9公里，电力通信管线入地5.1千米。改造智慧停车场8000平方米，在原有厂区范围内新建体育场地2000平方米。配套购置相关体育设施、充电桩、垃圾收集分类设施等基础设施。</t>
  </si>
  <si>
    <t>33743ED59CA60BB2E065F8163E8AA87C</t>
  </si>
  <si>
    <t>33725BBC3C2741F3E065F8163E8AA87C</t>
  </si>
  <si>
    <t>420126101 汶川县文化体育和旅游局机关</t>
  </si>
  <si>
    <t>阿坝州汶川特别旅游区基础设施提升改造项目</t>
  </si>
  <si>
    <t>P25513221-0010</t>
  </si>
  <si>
    <t>2504-513221-04-01-440361</t>
  </si>
  <si>
    <t>阿坝州汶川特别旅游区基础设施提升改造项目建设内容及规模：改建游客服务中心2处共1320平方米，步游道10.2公里，旅游厕所6处，旅游休闲亭、标识标牌等景区户外设施设备；扩建游客服务中心1处共 2230平方米。</t>
  </si>
  <si>
    <t>王钊</t>
  </si>
  <si>
    <t>57ACD36E46F4F70B197A91027A8E4FB</t>
  </si>
  <si>
    <t>335F1EDCEF5D40F3E065F8163E8AA87C</t>
  </si>
  <si>
    <t>420126101</t>
  </si>
  <si>
    <t>335CB1D11E0F40FBE065F8163E8AA87C</t>
  </si>
  <si>
    <t>盐边县惠民镇农产品批发市场及配套设施项目</t>
  </si>
  <si>
    <t>P22510422-0025</t>
  </si>
  <si>
    <t>2211-510422-04-01-962082</t>
  </si>
  <si>
    <t>总占地面积约16亩，总建筑面积约6600平方米，其中新建农产品批发市场3600平方米、冷链物流仓库3000平方米。新建进出口通道400米，配套停车场、充电桩、集镇污水管网500米提档升级，以及供水、供电、通信等附属工程及配套设备安装等。</t>
  </si>
  <si>
    <t>336FE7FF213F3BF4E065F8163E8AA87C</t>
  </si>
  <si>
    <t>EDA2483CE4E83980E0535EFB480A9DC9</t>
  </si>
  <si>
    <t>合江县收回收购存量闲置土地项目2</t>
  </si>
  <si>
    <t>P25510522-0014</t>
  </si>
  <si>
    <t>1111-510000-04-01-510012</t>
  </si>
  <si>
    <t>本项目拟收储土地共涉及3个收回收购地块，收储总面积111.1987亩。510522-2021-B-25号宗地，面积43.2395；510522-2017-B-2号宗地，面积39.1434；510522-2017-B-3号宗地，面积28.8158亩。</t>
  </si>
  <si>
    <t>33E4F3F99B1547A7E065F8163E8AA87C</t>
  </si>
  <si>
    <t>3372FB68DA5A05C2E065F8163E8AA87C</t>
  </si>
  <si>
    <t>宜宾港江安港区白沙湾作业区建设项目</t>
  </si>
  <si>
    <t>P25511523-0034</t>
  </si>
  <si>
    <t>2504-511523-04-01-971499</t>
  </si>
  <si>
    <t>本项目建设内容包括码头水工建筑物、港口设备、陆域形成、道路、堆场、配套工程等。通过对腹地国民经济现状及发展、企业发展及运输需求进行分析，采用定性分析与定量计算相结合的预测方法，预测白沙湾作业区货运吞吐量。根据货物吞吐量分析预测结果以及对应的码头远期通过能力，确定本次工程建设规模为：
1.码头类别：二类河港。2.吞吐量：360万t/年。3.泊位：工程建设5个1000t级泊位(3个件杂泊位、2个散货泊位，兼靠3000t级船舶)和1个工作船泊位，包括码头水工建筑物、港口设备(起重机械、装卸设备、运输车辆等)、陆域形成、道路、堆场、配套工程(电气、通信、控制、给排水、消防、建筑)等内容。</t>
  </si>
  <si>
    <t>336F44074E21785AE065F8163E8AA87C</t>
  </si>
  <si>
    <t>334C603D30DE1491E065F8163E8AA87C</t>
  </si>
  <si>
    <t>336FEC69CAFD3BECE065F8163E8AA87C</t>
  </si>
  <si>
    <t>434004 攀枝花市西区清香坪街道办事处</t>
  </si>
  <si>
    <t>攀枝花市西区2024年清香坪片区老旧小区改造项目</t>
  </si>
  <si>
    <t>P24510403-0031</t>
  </si>
  <si>
    <t>2405-510403-04-01-661250</t>
  </si>
  <si>
    <t>主要内容：地面改造约8800㎡，停车场改造6785㎡，道路工程系统改造约8000㎡、安全隐患治理约1200㎡、绿化改造约4300㎡，污水管网改造约1000m，广场改造1处、文化街区打造1处、水户表改造176户、树枝修剪或移位约115棵、增设休息桌椅、道闸、充电桩等便民服务设施。
预期效益：1.经济效益：本项目预计债券发行期限为30年，项目运营总收入为4710.41 万元，主要为停车位收入、快充充电桩收入、慢充充电桩收入，项目总成本为4830.49万元。2.社会效益：本项目的实施有利于改善城市面貌，提高城区形象，使基础设施更加完备，供水排水、道路交通以及供电、通讯等实施实现了集约化改造，提高了项目所在片区基础设施综合利用水平，符合建设资源节约型、环境友好型社会的要求。</t>
  </si>
  <si>
    <t>王金金</t>
  </si>
  <si>
    <t>D83109A70B560B1BE0535EFB480AA7F9</t>
  </si>
  <si>
    <t>336B5F62549F57C8E065F8163E8AA87C</t>
  </si>
  <si>
    <t>434004</t>
  </si>
  <si>
    <t>2F671A1B521B587DE065F8163E8AA87C</t>
  </si>
  <si>
    <t>宜宾市翠屏区城镇污水处理建设项目（二期）</t>
  </si>
  <si>
    <t>P24511502-0053</t>
  </si>
  <si>
    <t>2309-511502-04-01-906705</t>
  </si>
  <si>
    <t>对翠屏区各乡镇原污水处理厂进行提升改造，日处理从13000吨提升到40000吨,改造各乡镇老水厂老旧管网1500公里（dn100~dn700），建设压力主干管道1500公里等配套基础设施；新建一体化泵站6处。</t>
  </si>
  <si>
    <t>3395DB0D25322078E065F8163E8AA87C</t>
  </si>
  <si>
    <t>11A2ACB4180066D5E06320C012ACF2FD</t>
  </si>
  <si>
    <t>叙永县老城区停车场新建项目</t>
  </si>
  <si>
    <t>P25510524-0019</t>
  </si>
  <si>
    <t>2502-510524-04-01-712761</t>
  </si>
  <si>
    <t>建设内容包括新建地面停车场及配套设施40000平方米，新建停车楼及配套设施4000平方米，改建道路800米，项目建设后可提供停车位1800个及充电桩360个等配套设施。建设内容包括新建地面停车场及配套设施40000平方米，新建停车楼及配套设施4000平方米，改建道路800米，项目建设后可提供停车位1800个及充电桩360个等配套设施。</t>
  </si>
  <si>
    <t>331D5E49C4D87CDFE065F8163E8AA87C</t>
  </si>
  <si>
    <t>2F7251E037DA6BEBE065F8163E8AA87C</t>
  </si>
  <si>
    <t>邛崃市北坛广场地下停车场及配套设施建设项目</t>
  </si>
  <si>
    <t>P24510183-0034</t>
  </si>
  <si>
    <t>2404-510183-04-01-153349</t>
  </si>
  <si>
    <t xml:space="preserve">本项目为邛崃市北坛广场地下停车场及配套设施建设项目，本项目主要建设内容和规模为：本项目拟建设地下停车场总建筑面积约10000㎡，规划地下车位约300个，同时配置充电桩约60个，以及其它配套设施设备。 </t>
  </si>
  <si>
    <t>33685488FAFF165AE065F8163E8AA87C</t>
  </si>
  <si>
    <t>19F88F1A2C993E3BE06320C012AC58CC</t>
  </si>
  <si>
    <t>乐山市市中区泥溪河流域（市中区段）水环境治理及水生态保护修复项目</t>
  </si>
  <si>
    <t>P25511102-0031</t>
  </si>
  <si>
    <t>2502-511102-04-01-398513</t>
  </si>
  <si>
    <t>本项目对泥溪河流域生态湿地岸线开展环境综合整治及生态修复，主要包括建设生态拦截带500亩、生态岸线15km、水源涵养林2000亩及防汛缓冲步道16.36km（两侧），35座排污口整治，同时完成流域富营养化与水华治理、水生动植物群落构建等。</t>
  </si>
  <si>
    <t>335CAD9E14BF4103E065F8163E8AA87C</t>
  </si>
  <si>
    <t>2F684DF294D94BDCE065F8163E8AA87C</t>
  </si>
  <si>
    <t>岳池县银城普惠养老服务中心建设项目</t>
  </si>
  <si>
    <t>P25511621-0026</t>
  </si>
  <si>
    <t>2409-511621-04-01-225227</t>
  </si>
  <si>
    <t>项目占地面积约24.94亩，总建筑面积13350平方米，设置养老护理床位 300 张，规划建设养老服务业务用房、公共活动区、康复训练区等，新建停车场 2600㎡（含充电桩 20 套），配备院区安防系统、无障碍设施、智能化养老照护等相关设施设备。</t>
  </si>
  <si>
    <t>335F9C44F4BF40F1E065F8163E8AA87C</t>
  </si>
  <si>
    <t>3354988A8B14796FE065F8163E8AA87C</t>
  </si>
  <si>
    <t>381381303 四川苍溪国有投资（集团）有限公司</t>
  </si>
  <si>
    <t>苍溪县商务和经济合作局</t>
  </si>
  <si>
    <t>苍溪县龙山冷链物流园区项目</t>
  </si>
  <si>
    <t>P25510824-0001</t>
  </si>
  <si>
    <t>2504-510824-04-01-157895</t>
  </si>
  <si>
    <t>项目规划占地80亩，总建筑面积约4.5万平方米，建设冷链仓储区3.5万平方米，物流集配服务区（含公共配送区、物流仓储分拨区、商品交易区）0.5万平方米，电商平台0.5万平方米及停车、内部道路、水电气等相关配套设施，购置相关设施设备等。</t>
  </si>
  <si>
    <t xml:space="preserve">冯成林 </t>
  </si>
  <si>
    <t>D87EB1769237A46DE0535EFB480A04D3</t>
  </si>
  <si>
    <t>3381E1515ED6322EE065F8163E8AA87C</t>
  </si>
  <si>
    <t>381381303</t>
  </si>
  <si>
    <t>336FEBE2BD0F3BE2E065F8163E8AA87C</t>
  </si>
  <si>
    <t>448011 南部县雅苑房地产置换有限责任公司</t>
  </si>
  <si>
    <t>南充市南部县保障性租赁住房项目</t>
  </si>
  <si>
    <t>P25511321-0027</t>
  </si>
  <si>
    <t>2504-511321-04-01-739914</t>
  </si>
  <si>
    <t>本项目拟购置南部县107753.81㎡的存量房屋产权作为保障性租赁住房，实施装饰装修工程，改造完成后共计可提供保障性租赁住房1591套。（其中御江云邸一二三期涉及改造面积44094.94平方米；翡丽云邸涉及改造面积15816.85平方米；紫珀荟涉及改造面积47842.02平方米）。</t>
  </si>
  <si>
    <t>董伟</t>
  </si>
  <si>
    <t>336E78CD9918269AE065F8163E8AA87C</t>
  </si>
  <si>
    <t>3370AD73E2531034E065F8163E8AA87C</t>
  </si>
  <si>
    <t>336FE7FEFBDE3BF4E065F8163E8AA87C</t>
  </si>
  <si>
    <t>米易县城市供水能力提升建设项目</t>
  </si>
  <si>
    <t>P25510421-0025</t>
  </si>
  <si>
    <t>2504-510421-04-01-215863</t>
  </si>
  <si>
    <t>对大坪子水厂进行扩建，水厂设计覆盖人口约8万人，供水规模约1.2万吨/天；新建加压泵站13座，管径DN800-DN1200取水管道约10公里，管径DN200-DN700输水管道约13公里，管径DN50-DN160输水管道17公里；配套完成取水、制水设备及其他相关附属设施的建设。</t>
  </si>
  <si>
    <t>33CEF339C9C77756E065F8163E8AA87C</t>
  </si>
  <si>
    <t>3349A51347676D1EE065F8163E8AA87C</t>
  </si>
  <si>
    <t>遂宁陆港型国家物流枢纽高标准作业区建设项目</t>
  </si>
  <si>
    <t>P24510900-0112</t>
  </si>
  <si>
    <t>2405-510926-04-01-164078</t>
  </si>
  <si>
    <t>2025-07-09</t>
  </si>
  <si>
    <t>2027-07-09</t>
  </si>
  <si>
    <t>改造850米不怕湿作业线为集装箱和散堆装作业线混合作业区、配置智能货架、智能机器人及配套智能化仓储管理系统；配备45吨正面吊4台、挖掘机4台、装载机4台、改扩建道路3.5公里。 。。。。。。。。。。。。。。。。。</t>
  </si>
  <si>
    <t>33821AA6FC0A321EE065F8163E8AA87C</t>
  </si>
  <si>
    <t>19B7428BD1BC4830E06320C012ACC239</t>
  </si>
  <si>
    <t>古蔺县东城农产品批发市场建设项目</t>
  </si>
  <si>
    <t>P25510525-0074</t>
  </si>
  <si>
    <t>2504-510525-04-01-625704</t>
  </si>
  <si>
    <t>本项目建筑面积15000平方米，其中农产品交易区10000平方米，保鲜区2800平方米，分拣配送中心2200平方米，并配套建设信息化系统、停车位90个、充电桩25个、管网及水电气工程等基础设施。本项目建筑面积15000平方米，其中农产品交易区10000平方米，保鲜区2800平方米，分拣配送中心2200平方米，并配套建设信息化系统、停车位90个、充电桩25个、管网及水电气工程等基础设施。</t>
  </si>
  <si>
    <t>33809C3271352BFAE065F8163E8AA87C</t>
  </si>
  <si>
    <t>337E730CD81245E5E065F8163E8AA87C</t>
  </si>
  <si>
    <t>381002001 广安市投资集团</t>
  </si>
  <si>
    <t>广安市数据局</t>
  </si>
  <si>
    <t>广安数据安全运营平台项目</t>
  </si>
  <si>
    <t>P25511600-0014</t>
  </si>
  <si>
    <t>2503-511600-04-04-907607</t>
  </si>
  <si>
    <t>110327</t>
  </si>
  <si>
    <t>算力监测调度、数据市场设施、数据流通利用、安全保障体系等数据基础设施</t>
  </si>
  <si>
    <t>购买高性能工作站、网络安全设备、数据安全设备及软件设备共58台（套），搭建数据安全管控平台、特权账号治理平台、身份安全管控平台、数据访问防护平台、API监测平台、网络安全监测平台、数据库安全审计平台、数据安全加密服务平台等8个软件平台</t>
  </si>
  <si>
    <t>广安市投资集团</t>
  </si>
  <si>
    <t>本项目不为续发，不存在信息系统重复建设情况，不存在新增巨幅大屏等形象工程</t>
  </si>
  <si>
    <t>2F45D3135F226E9DE065F8163E8AA87C</t>
  </si>
  <si>
    <t>33EA6DAB88690D71E065F8163E8AA87C</t>
  </si>
  <si>
    <t>381002001</t>
  </si>
  <si>
    <t>2F70A9D286B56C00E065F8163E8AA87C</t>
  </si>
  <si>
    <t>976154104 资阳高新投资集团有限公司</t>
  </si>
  <si>
    <t>资阳高新区农产品批发市场建设项目（一期）</t>
  </si>
  <si>
    <t>P25512000-0025</t>
  </si>
  <si>
    <t>2412-512050-04-01-271814</t>
  </si>
  <si>
    <t>项目占地共约25亩，新建置地城片区、天台山片区农产品批发市场建筑面积共约1.59万平方米，主要包括摊位面积约0.45万平方米，店铺面积约0.38万平方米，配套服务面积（卫生间、楼梯、电梯、走廊等）约0.48万平方米，道路及其他用地面积0.71万平方米，配套机动车停车位约159个，非机动车约1100个，连接道路、管网等公共服务基础设施。</t>
  </si>
  <si>
    <t>资阳高新投资集团有限公司</t>
  </si>
  <si>
    <t>1517A31D1EC2062FE06320C012AC2632</t>
  </si>
  <si>
    <t>3384BB00D8287160E065F8163E8AA87C</t>
  </si>
  <si>
    <t>976154104</t>
  </si>
  <si>
    <t>3383C16B986C07B7E065F8163E8AA87C</t>
  </si>
  <si>
    <t>333352811 自贡城投泊车管理服务有限公司</t>
  </si>
  <si>
    <t>城投汇兴里综合停车楼</t>
  </si>
  <si>
    <t>P25510300-0019</t>
  </si>
  <si>
    <t>2504-510300-04-01-247037</t>
  </si>
  <si>
    <t>新建停车楼一座，占地面积约6616平方米，总建筑面积约17800平方米，新建停车位约500个、充电桩150个及相关配套设施。本项目建设工期为20个月（不包含前期工作），即2025年7月开工，2027年2月竣工。</t>
  </si>
  <si>
    <t>自贡城投泊车管理服务有限公司</t>
  </si>
  <si>
    <t>F687A218CB24458BE0535EFB480AF1A9</t>
  </si>
  <si>
    <t>336FE9C1E78E3BF2E065F8163E8AA87C</t>
  </si>
  <si>
    <t>333352811</t>
  </si>
  <si>
    <t>336FEB81CD8C3BEAE065F8163E8AA87C</t>
  </si>
  <si>
    <t>361411 大竹县中医院</t>
  </si>
  <si>
    <t>大竹县中医院住院综合楼病房改造升级建设项目</t>
  </si>
  <si>
    <t>P24511724-0046</t>
  </si>
  <si>
    <t>2309-511724-04-01-347577</t>
  </si>
  <si>
    <t>改建总建筑面积16896m2，其中住院大楼总面积16336m2、全院医疗废物和医疗污水处理间建筑面积560m2。改善住院部等病房条件，改建病房119间，其中11个4人间改建为2人间，改造公共卫生间25个。优化病区环境，完善医疗及院感流程，对电梯、扶手、地面防滑、灯光照明、标识指引系统等进行适老化改造，完善更新消防设施，结构改造加固，强弱电及配供电系统、发电机、给排水改造，医疗废物和污水处理排放等保障设施改造，增加室外液氧供应、医用压缩空气、负压空气接口及设施，更换老旧空调系统，增加病区储备用生活用水系统，电梯升级加层等。</t>
  </si>
  <si>
    <t>杨智</t>
  </si>
  <si>
    <t>8FAE0FE266D99AC4E0535EFB480AFCFD</t>
  </si>
  <si>
    <t>3370FE3169BE316BE065F8163E8AA87C</t>
  </si>
  <si>
    <t>361411</t>
  </si>
  <si>
    <t>3370AD73E4801034E065F8163E8AA87C</t>
  </si>
  <si>
    <t>361201203 县医院</t>
  </si>
  <si>
    <t>岳池县县域智慧医院一体化建设项目</t>
  </si>
  <si>
    <t>P24511621-0018</t>
  </si>
  <si>
    <t>2405-511621-04-01-143813</t>
  </si>
  <si>
    <t>本项目以人民医院为核心构建县域“4+27+406”医疗数据共享平台，服务县域及周边百万人口，购置下一代防火墙4台、入侵防御系统27套等网络安全设备，配置5G移动护理PDA 2200台、5G移动查房车20台等智能终端；开发基层云HIS系统及智慧病房等28项智能应用软件，集成实时监控、传染病智能预警、远程高清会诊等四大信息平台，实现电子病历闭环管理与无纸化质控；建设20间4K影像智慧手术室、50床多模态重症监护单元数字场景，部署模块化UPS电源4套、AI安防摄像头800个。通过设备互联、数据互通构建全域智慧医疗服务体系。本项目不涉及新增算力（数据）中心建设。</t>
  </si>
  <si>
    <t>96CAFA784B54B7188FB49E8E4F1007B</t>
  </si>
  <si>
    <t>33C3E27062515751E065F8163E8AA87C</t>
  </si>
  <si>
    <t>361201203</t>
  </si>
  <si>
    <t>32FA26575F872A51E065F8163E8AA87C</t>
  </si>
  <si>
    <t>达川区新花溪片区老旧小区改造配套基础设施建设项目</t>
  </si>
  <si>
    <t>P24511721-0018</t>
  </si>
  <si>
    <t>2411-511703-04-01-382613</t>
  </si>
  <si>
    <t>对达川区新花溪片区周边共计17个老旧小区进行改造，涉及1261户，改造面积15.0839万平方米。建设内容包括：1.改造黑化小区内道路28960平方米；电力改造16.2公里；消防管网改造7.1公里（DN150无缝钢管）；更换节能路灯188盏及配套管、线3.02公里；新增安防设备4套、绿化18898平方米等基础设施。2.增设停车位113个；新增自行车棚5个；新增汽车充电桩42个；新增电动车充电桩21个；新增全民健身活动场所2处；新增无障碍坡道及盲道3231平方米等公共服务设施。</t>
  </si>
  <si>
    <t>33474A8A63057310E065F8163E8AA87C</t>
  </si>
  <si>
    <t>334751F1901C730AE065F8163E8AA87C</t>
  </si>
  <si>
    <t>古蔺河流域环境综合治理</t>
  </si>
  <si>
    <t>P25510525-0021</t>
  </si>
  <si>
    <t>2502-510525-04-01-942942</t>
  </si>
  <si>
    <t>新建沿岸生态隔离带20.6万㎡，增强河岸的稳定性，河道清淤6.4km，包括陆域缓冲区和水位变幅区的修复，可减轻农业面源污染，恢复河岸生态缓冲作用，生态护坡4.6km，完善污水管网建设4.2km，河岸种植乔木和草等植物，对污染物形成系统拦截。</t>
  </si>
  <si>
    <t>33608FAB57015853E065F8163E8AA87C</t>
  </si>
  <si>
    <t>2F3F2B3A1D3A3688E065F8163E8AA87C</t>
  </si>
  <si>
    <t>绵阳市游仙经济试验区芙蓉汉城小区等15个老旧小区改造项目</t>
  </si>
  <si>
    <t>P25510704-0032</t>
  </si>
  <si>
    <t>2504-510704-04-01-625687</t>
  </si>
  <si>
    <t>改造游仙经济试验区 15个老旧小区共 4370户，包括排水管道45400 米、道路 10500 米、环境改造小区 15 个、增设消防栓约 106套及配套管网水带、安防等基础设施改造;增设停车位、非机动停车棚、非机动充电桩、充电桩、无障碍、配置社区综合服务等公共服务设施。小区外与城市主干网衔接的道路和公共交通、通信、供电等城镇基础设施配套项目。</t>
  </si>
  <si>
    <t>335BAD516211572EE065F8163E8AA87C</t>
  </si>
  <si>
    <t>3359FF24A8572440E065F8163E8AA87C</t>
  </si>
  <si>
    <t>巴中市巴州区曾口片区污水处理厂、环境监测站建设项目</t>
  </si>
  <si>
    <t>P24511902-0134</t>
  </si>
  <si>
    <t>2402-511902-04-01-440507</t>
  </si>
  <si>
    <t>2025-02-16</t>
  </si>
  <si>
    <t>2027-02-16</t>
  </si>
  <si>
    <t>本项目新建日处理污水 1.6 万吨污水处理厂一座以及配套管网等工程，新建园区环境监测站，新建中水回用设施用房并安装中水回收设施设备，新建中水管网 3.2公里及配套工程。本项目分三期建设： （1）一期建设内容: 设计日处理污水规模为 3000m3/d。新建综合楼、值班室、进出水在线检测间、门卫室、机修危废间、变配电室及鼓风机房、污泥脱水车间-磁混凝沉淀池、反硝化深床滤池、污水厂调节池-应急事故池、超细格栅、水解酸化池、生化池、紫外线消毒-出水计量取水井、污泥池、除臭设备、园区应急事故池、高级氧化深度处理、回用水池及泵房、尾水排放管道及园区环境监测站等，总建筑面积约 8900m2。 （2）二期建设内容：新建污水处理厂设计日处理污水规模 3000m3/d 和配套设施，新建中水管网 0.8 公里及配套工程，总建筑面积约 2200m2。 （3）三期建设内容：新建污水处理厂设计日处理污水规模10000m3/d 和配套设施，新建中水回用设施用房并安装中水回收设施设备，新建中水管网 2.4 公里及配套工程，总建筑面积约 16200m2。</t>
  </si>
  <si>
    <t>33312D43A6604168E065F8163E8AA87C</t>
  </si>
  <si>
    <t>33305A3922C96843E065F8163E8AA87C</t>
  </si>
  <si>
    <t>叙永县高山生态农业示范建设项目</t>
  </si>
  <si>
    <t>P23510524-0022</t>
  </si>
  <si>
    <t>2306-510524-04-01-824888</t>
  </si>
  <si>
    <t>（1）建设茶叶、水稻种植为主的特色种植带，茶叶示范种植基地 4000亩，水稻示范种植 2000 亩，新建机耕道 30 公里，配套产业道路 33 公里；
（2）配套农产品交易中心 3000 ㎡，农产品冷链仓库 5000 ㎡，屠宰分割厂 2000 ㎡，并配套基础设施；
（3）高标准农田建设 2000 亩，包括土壤修复，田块修筑、细部整平等农田地力提升工程；配套提灌站建设，包括新建提灌站约 14 处，灌道工程约 4800 米，提灌站、山坪塘等建设。</t>
  </si>
  <si>
    <t>33955A1647FB699CE065F8163E8AA87C</t>
  </si>
  <si>
    <t>11B8817F0EA152E9E06320C012AC380F</t>
  </si>
  <si>
    <t>自贡市老盐场老旧厂区配套基础设施改造项目</t>
  </si>
  <si>
    <t>P25510300-0021</t>
  </si>
  <si>
    <t>2504-510304-04-01-640998</t>
  </si>
  <si>
    <t xml:space="preserve"> 项 目 对 大 安 区 老 盐 场 配 套 建 设 道 路 4Km ， 新 建 停 车 位 约 200 个、充 电 桩 约 100 根，配 套 建 设 管 网 、便 民 公 共 服 务 设 施 等 基 础 设 施。 </t>
  </si>
  <si>
    <t>33958DA589517E67E065F8163E8AA87C</t>
  </si>
  <si>
    <t>3371B882FDF27E39E065F8163E8AA87C</t>
  </si>
  <si>
    <t>龙泉驿区来龙村16 组、17 组、18 组城中村改造项目</t>
  </si>
  <si>
    <t>P23510112-0031</t>
  </si>
  <si>
    <t>2311-510112-99-01-876104</t>
  </si>
  <si>
    <t>本项目已纳入全国城中村改造计划。本项目建设内容为新建及改建片区内的城中村。项目涉及十陵片区，三环路以东，沪蓉高速以南，江华路以西，大运村路以北，本次片区实施范围约2002亩，实施范围内全为集体用地。涉及农户数6户，住宅人口20人。建设占地约553.48亩，安置房建筑面积约29.25万平方米，套数1163套；道路10.32公里；对项目周边进行电力线路迁移。并配建公共服务配套设施，包括养老院13050平方米，床位数为400张；农贸市场1500平方米等公共服务配套设施。</t>
  </si>
  <si>
    <t>33934C9CE0DF02A2E065F8163E8AA87C</t>
  </si>
  <si>
    <t>11E054B47EDA4566E06320C012AC271B</t>
  </si>
  <si>
    <t>绵阳经开区智慧化循环利用污水处理厂建设项目</t>
  </si>
  <si>
    <t>P23510703-0044</t>
  </si>
  <si>
    <t>2307-510796-04-01-631189</t>
  </si>
  <si>
    <t>新建处理量为每天4.0万立方米污废水处理厂1座(分二期建设，一期建设处理规模为每天2.0万立方米，二期建设处理规模为每天2.0万立方米)。近期配套光伏建设容量约1.1616MWp,项目安装设容量约0.8976MWp。本次设计污水处理厂处理后的中水考虑回用，水质指标除满足《城镇污水处理厂污染物排放标准》GB18918-2002的一级A标准，配套水处理厂数智化平台建设、排放管网及双回路电力供电设施等基础设施。</t>
  </si>
  <si>
    <t>3396954305046D11E065F8163E8AA87C</t>
  </si>
  <si>
    <t>2F428A0A7C3517C4E065F8163E8AA87C</t>
  </si>
  <si>
    <t>峨边彝族自治县沙坪镇保障性租赁住房项目(一期)</t>
  </si>
  <si>
    <t>P25511132-0008</t>
  </si>
  <si>
    <t>2501-511132-04-01-334442</t>
  </si>
  <si>
    <t xml:space="preserve">主要内容： 
 通过收购85套阳光国际小区已建成存量商品房用作保障性租赁住房。具体建筑内容包括：收购阳光国际小区85套存量商品房，面积区间约为78-98.5平方米，并对收购的房屋进行简要装饰装修。
 本项目建设期为2025年9月至2026年9月。 
预期效益： 
 1.经济效益：本项目预计债券发行期限为20年，可实现的运营收入主要为保障性用房租赁收入、广告位收入、物业管理费收入及政府补贴等，预计债券存续期内可实现项目净收入为0.68亿元。 
 2.社会效益：本项目的建设将会提供相当数量的保障性住房，解决中低收入者“住有所居”问题，使绝大部分峨边彝族自治中低收入者能够享受到政府在住房方面的优惠政策，从而较好地化解社会矛盾，促进社会和谐稳定。本项目的建设顺民意、解民忧，有利于舒缓群众困难，调节收入分配关系，使人民共享发展成果；有利于体现公平正义，化解社会矛盾，促进社会和谐稳定发展。
城市建设和发展离不开人民的生产和生活，保障性住房是指政府为中低收入住房困难家庭所提供的限定标准、限定价格或租金的住房，一般由廉租住房、经济适用住房、政策性租赁住房、定向安置房等构成。通过对人民住房进行兜底保障，将进一步改善峨边彝族自治县的城市功能，优化投资环境，对县域发展起到积极的促进作用，有利于促进县域经济合作和社会的协调发展。
</t>
  </si>
  <si>
    <t>3358D283DBBC508FE065F8163E8AA87C</t>
  </si>
  <si>
    <t>2F55D54E823D04B8E065F8163E8AA87C</t>
  </si>
  <si>
    <t>333178 中江县综合行政执法局</t>
  </si>
  <si>
    <t>中江县大宗固废综合处理建设项目</t>
  </si>
  <si>
    <t>P24510623-0037</t>
  </si>
  <si>
    <t>2403-510623-04-01-487527</t>
  </si>
  <si>
    <t>项目主要建设内容和规模：新建建筑垃圾消纳场约20万吨/年的回收利用项目，项目总用地约50亩，处理能力为12万吨/年建筑垃圾拆除、3万吨/年大件垃圾、5万吨/年装修垃圾;配套建设分拣系统、破碎系统及安装再回收系统等设施设备。</t>
  </si>
  <si>
    <t>33474AFC387E7319E065F8163E8AA87C</t>
  </si>
  <si>
    <t>197F2BEB8E87483CE06320C012ACCE43</t>
  </si>
  <si>
    <t>327329 林业局</t>
  </si>
  <si>
    <t>峨边彝族自治县天麻及山桐子混交种植林下经济发展项目</t>
  </si>
  <si>
    <t>P25511132-0039</t>
  </si>
  <si>
    <t>2504-511132-04-01-672214</t>
  </si>
  <si>
    <t>建设天麻及山桐子混交种植产业示范基地，共计约1000 亩，配套修建产业道、喷灌设备、制种车间等设施设备。通过发展天麻及山桐子混交种植，能够有效利用林下土地资源，增加
农民的收入来源。此外，天麻种植的经济效益显著，其药用价值和产量较高，能够为当地农民带来可观的经济收益。</t>
  </si>
  <si>
    <t>7A9AA3C8933F5DC7E0535EFB480A62A2</t>
  </si>
  <si>
    <t>336FEC69D1DF3BECE065F8163E8AA87C</t>
  </si>
  <si>
    <t>327329</t>
  </si>
  <si>
    <t>336FEBE2AB823BE2E065F8163E8AA87C</t>
  </si>
  <si>
    <t>巴中市通江县城区公办幼儿园建设及提升改造工程</t>
  </si>
  <si>
    <t>P23511921-0006</t>
  </si>
  <si>
    <t>2311-511921-04-01-929418</t>
  </si>
  <si>
    <t xml:space="preserve">新建2所公办幼儿园:虎井幼儿园、天仙洞幼儿园，总建筑面积9800平方米及配套附属工程，改造提升文教示范幼儿园，计划新增学位1000个。 新建2所公办幼儿园:虎井幼儿园、天仙洞幼儿园，总建筑面积9800平方米及配套附属工程，改造提升文教示范幼儿园，计划新增学位1000个。 </t>
  </si>
  <si>
    <t>331B32AB85631DA4E065F8163E8AA87C</t>
  </si>
  <si>
    <t>11B57513B0490849E06320C012ACBA33</t>
  </si>
  <si>
    <t>999414 大英卓顺交通建设有限公司</t>
  </si>
  <si>
    <t>大英县2025年城市危旧房改造项目</t>
  </si>
  <si>
    <t>P25510923-0029</t>
  </si>
  <si>
    <t>2504-510923-04-01-387942</t>
  </si>
  <si>
    <t>对332套危旧房居住区内配套设施进行改造，包括改造燃气管网5千米、排水管网6千米、供水管网3千米，新增安防设施332套、适老化设施15处；对危旧房本体进行抗震加固，同时改造危旧房周边衔接道路8千米、弱电线路8千米，新增通信基站5座、供电设施5套、停车位500个、充电桩130个等配套附属设施。</t>
  </si>
  <si>
    <t>李小平</t>
  </si>
  <si>
    <t>336FEB81EF743BEAE065F8163E8AA87C</t>
  </si>
  <si>
    <t>339320D698167D09E065F8163E8AA87C</t>
  </si>
  <si>
    <t>999414</t>
  </si>
  <si>
    <t>3381D6E360AA3243E065F8163E8AA87C</t>
  </si>
  <si>
    <t>智慧化物流产业园区及配套基础设施建设项目</t>
  </si>
  <si>
    <t>P22510700-0051</t>
  </si>
  <si>
    <t>2206-510796-04-01-900623</t>
  </si>
  <si>
    <t>2023-05-22</t>
  </si>
  <si>
    <t>本项目规划总用地面积为51679.48㎡（77.52亩），规划总建筑面积为25706.16㎡，计容总建筑面积为49959.50㎡，其中仓库47593.52㎡、综合展区2305.14㎡及门卫60.84㎡并新建配套给水管道约32.67km（管道规格DN150～DN500），高位水池2座及停车场、道路等附属工程。</t>
  </si>
  <si>
    <t>332BF29614456CFDE065F8163E8AA87C</t>
  </si>
  <si>
    <t>ED7DE61CD2FE455FE0535EFB480A39D2</t>
  </si>
  <si>
    <t>什邡市2023-2025年高标准农田建设项目</t>
  </si>
  <si>
    <t>P22510682-0083</t>
  </si>
  <si>
    <t>2211-510682-04-01-182286</t>
  </si>
  <si>
    <t>2023-05-25</t>
  </si>
  <si>
    <t>2026-04-27</t>
  </si>
  <si>
    <t>新建高标准农田1.4万亩，改造提升高标准农田9.31万亩；主要包括整治田间排灌渠系 240 千米，整治生产道 95 千米，机耕道 110 千米，田型调整2万亩，地力建设10万亩，高效节水灌溉6000亩，绿色防控技术推广50000亩，耕地质量调查监测与评价，数字农田建设等。</t>
  </si>
  <si>
    <t>32F9938262362A4FE065F8163E8AA87C</t>
  </si>
  <si>
    <t>ED6FED3834625CD3E0535EFB480A1840</t>
  </si>
  <si>
    <t>宣汉县污水处理设施设备更新工程</t>
  </si>
  <si>
    <t>P24511722-0041</t>
  </si>
  <si>
    <t>2404-511722-04-01-255479</t>
  </si>
  <si>
    <t>更新改造宣汉县城及乡镇等59座污水处理厂(站)，更新PAM加药泵19台、消毒系统28套、反渗透膜30台变频器MBR、各类风机42台、板框式压滤机3台、叠螺式压泥机27台、自助加药系统1套及各类泵83台，在线监测进出水COD47套各类专用机械设备及相关配套附属设施。</t>
  </si>
  <si>
    <t>33474840E81B731BE065F8163E8AA87C</t>
  </si>
  <si>
    <t>33474C2A7B45730EE065F8163E8AA87C</t>
  </si>
  <si>
    <t>381011 射洪市欣涪实业有限责任公司</t>
  </si>
  <si>
    <t>射洪市农产品冷链物流配送中心建设项目</t>
  </si>
  <si>
    <t>P22510922-0057</t>
  </si>
  <si>
    <t>2210-510922-04-01-936151</t>
  </si>
  <si>
    <t>新建农产品冷链物流配送中心约11万平方米，包括农产品交易市场、冷链物流仓储中心、鲜活农产品储藏库等，配套建设道路、智慧停车场、货车充电桩及雨污水管网等。新建农产品冷链物流配送中心约11万平方米，包括农产品交易市场、冷链物流仓储中心、鲜活农产品储藏库等，配套建设道路、智慧停车场、货车充电桩及雨污水管网等。</t>
  </si>
  <si>
    <t>ED12FD84845EDF8FE0535EFB480A149C</t>
  </si>
  <si>
    <t>3393502C8ED210AAE065F8163E8AA87C</t>
  </si>
  <si>
    <t>ED14715DBE8DAF08E0535EFB480AE52D</t>
  </si>
  <si>
    <t>361504004 井研县疾病预防控制中心</t>
  </si>
  <si>
    <t>井研县疾病预防控制中心检验室改造项目</t>
  </si>
  <si>
    <t>P24511124-0031</t>
  </si>
  <si>
    <t>2402-511124-04-01-673778</t>
  </si>
  <si>
    <t>疾病预防控制中心检验室改造项目，检验室3500平方米改造及设备更新(申报二甲评审和检验能力提升)，其中主要包括实验室改造、下水道改造、变压器增容、配套基础设施等。疾病预防控制中心检验室改造项目，检验室3500平方米改造及设备更新(申报二甲评审和检验能力提升)，其中主要包括实验室改造、下水道改造、变压器增容、配套基础设施等。</t>
  </si>
  <si>
    <t>张煜</t>
  </si>
  <si>
    <t>32DCD53936626425E065F8163E8AA87C</t>
  </si>
  <si>
    <t>3396CC0D4327049EE065F8163E8AA87C</t>
  </si>
  <si>
    <t>361504004</t>
  </si>
  <si>
    <t>3350A41BA3EE5830E065F8163E8AA87C</t>
  </si>
  <si>
    <t>南溪区建筑垃圾资源再生利用项目</t>
  </si>
  <si>
    <t>P25511522-0032</t>
  </si>
  <si>
    <t>2504-511503-04-01-795932</t>
  </si>
  <si>
    <t>2027-04-24</t>
  </si>
  <si>
    <t>项目总投资约49516万元，占地约176亩，新建拆除垃圾和装修垃圾一体化破碎筛分线、工程废石破碎线、再生无机料搅拌站、预制（管）件生产线、固态流化土搅拌设备等新型绿色建材产业园及相关的配套设施设备，年处置20万吨建筑拆除垃圾和5万吨装修垃圾，工程废石150万吨/年，再生无机料搅拌30万吨/年，预制（管）件生产线20万方/年，固态流化土100万吨/年。</t>
  </si>
  <si>
    <t>3383E449CBE715F7E065F8163E8AA87C</t>
  </si>
  <si>
    <t>337F800C1023357CE065F8163E8AA87C</t>
  </si>
  <si>
    <t>宜宾市南溪区2025年老旧小区改造配套基础设施建设项目</t>
  </si>
  <si>
    <t>P25511522-0017</t>
  </si>
  <si>
    <t>2503-511503-04-01-174416</t>
  </si>
  <si>
    <t>项目建设规模及主要内容:涉及5个小区共26栋1124户，建筑面积约10.62万平方米，建设内容:改造小区室外的消防、安防、供电、供气、供排水设施;改造物业公共设施，建设无障碍设施，文体设施、小区室外出入口门禁系统;内部道路硬化、黑化、线缆下地;建设停车位;绿化、小区室外公共照明、垃圾分类，小区内设置便民广告，建设社区配套活动场地设施等</t>
  </si>
  <si>
    <t>3304AAD6796A4161E065F8163E8AA87C</t>
  </si>
  <si>
    <t>2F45DC35976B6E96E065F8163E8AA87C</t>
  </si>
  <si>
    <t>宝兴交通运营能力提升设施设备购置及配套工程建设项目</t>
  </si>
  <si>
    <t>P25511827-0005</t>
  </si>
  <si>
    <t>2504-511827-04-03-112832</t>
  </si>
  <si>
    <t>采购21辆新能源公交车，包含对现有6辆传统型柴油公交车进行替换；建设公交车充电桩15个、公共充电桩50个、公交站台18个、公交站牌75个、交通运营标识牌200个，完善供电、安防等相关配套设施。采购21辆新能源公交车，包含对现有6辆传统型柴油公交车进行替换；建设公交车充电桩15个、公共充电桩50个、公交站台18个、公交站牌75个、交通运营标识牌200个，完善供电、安防等相关配套设施。</t>
  </si>
  <si>
    <t>宝兴县兴旅公共交通有限责任公司</t>
  </si>
  <si>
    <t>33448DEC189C4EE6E065F8163E8AA87C</t>
  </si>
  <si>
    <t>33448DEC180A4EE6E065F8163E8AA87C</t>
  </si>
  <si>
    <t>434388 大英县应急管理局</t>
  </si>
  <si>
    <t>大英县应急管理局</t>
  </si>
  <si>
    <t>大英县应急物资仓储设施建设项目</t>
  </si>
  <si>
    <t>P25510923-0036</t>
  </si>
  <si>
    <t>2504-510923-04-01-437705</t>
  </si>
  <si>
    <t>项目占地：23.98亩，总建筑面积约24800平方米，包含新建常温医药应急多层储备库2000平方米，恒温医药应急多层储备冷库3000平方米；新建平急两用常温物资多层储备库10000平方米，新建平急两用恒温多层储备库9800平方米；配套新建停车场8000平方米及其他相关设施设备。</t>
  </si>
  <si>
    <t>宋萍</t>
  </si>
  <si>
    <t>AC2CE4B1B530643DE0535EFB480AAE0F</t>
  </si>
  <si>
    <t>33967CAD19A06325E065F8163E8AA87C</t>
  </si>
  <si>
    <t>434388</t>
  </si>
  <si>
    <t>339756DA4F993E5CE065F8163E8AA87C</t>
  </si>
  <si>
    <t>简阳市电商物流园区基础设施提升建设项目</t>
  </si>
  <si>
    <t>P25510185-0017</t>
  </si>
  <si>
    <t>2504-510185-04-01-436470</t>
  </si>
  <si>
    <t>项目总用地面积约200亩，总建筑面积66620.00平方米，其中快递物流专用仓储约30000平方米、智能分拣区15000平方米、快件转运区4000平方米、汽车超重监测及维修区8000平方米、智慧物流服务区约9000平方米、附属用房620平方米，并配套建设停车场28000平方米，规划小车停车位420个，货车停车位280个，配备充电桩140台，同时完善园区道路、管网等其他附属设施建设等。</t>
  </si>
  <si>
    <t>3384C104C8487322E065F8163E8AA87C</t>
  </si>
  <si>
    <t>33702F063DAA5A84E065F8163E8AA87C</t>
  </si>
  <si>
    <t>江安县乡镇污水管网改扩建项目</t>
  </si>
  <si>
    <t>P21511523-0024</t>
  </si>
  <si>
    <t>2110-511523-17-01-452029</t>
  </si>
  <si>
    <t>13个建制镇新建污水管网约50km,改造污水管网23km，包括土石方开挖约300000m3，管网错混接改造、破损修复、雨污分流改造以及低洼地段增设泵站等，对部分乡镇污水处理厂进行提标扩容和升级改造，将现有污水处理能力 7300 吨/日提升至30000 吨/日，包括增设泵站和部分管网改造等。</t>
  </si>
  <si>
    <t>本项目为2025年续发项目</t>
  </si>
  <si>
    <t>3394BDAD051329B3E065F8163E8AA87C</t>
  </si>
  <si>
    <t>0D16923369478E95E0635EFB480A7106</t>
  </si>
  <si>
    <t>江安县淯江体育中心</t>
  </si>
  <si>
    <t>P22511523-0059</t>
  </si>
  <si>
    <t>2210-511523-04-01-575856</t>
  </si>
  <si>
    <t>总建筑面积约8000m2，2层楼。内容：一层建设游泳馆(含标准室内游泳池及相关配套设施）；二层建设全民健身中心（含室内健身馆、室内篮球场、羽毛球场、休息补给区等）。配套其它相关附属设施，节能减排工程等。</t>
  </si>
  <si>
    <t>3304E53BC17D2A4BE065F8163E8AA87C</t>
  </si>
  <si>
    <t>EC1379E90BA1269BE0535EFB480ABDA0</t>
  </si>
  <si>
    <t>川南农产品骨干冷链物流基地建设项目</t>
  </si>
  <si>
    <t>P24510525-0035</t>
  </si>
  <si>
    <t>2406-510525-04-01-614393</t>
  </si>
  <si>
    <t>总占地约129亩，总建筑面积约17.6万平方米，主要包括冷链仓库约1.8万平方米，周转仓库约4.1万平方米，分拣中心约1.3万平方米，物流仓储区约10万平方米，冷链农产品认证及检测中心约0.4万平方米，城乡冷链配送站20个，冷链物流信息化溯源管理系统，配套完善电力、消防、雨污、道路等附属设施。</t>
  </si>
  <si>
    <t>33046D1D43E52A45E065F8163E8AA87C</t>
  </si>
  <si>
    <t>1A4508F2F19E48F4E06320C012ACCD0C</t>
  </si>
  <si>
    <t>318941510 318941510 四川符阳文化旅游开发有限公司</t>
  </si>
  <si>
    <t>合江县文广旅游局</t>
  </si>
  <si>
    <t>合江县尧坝古镇AAAA级旅游景区提档升级项目</t>
  </si>
  <si>
    <t>P25510522-0011</t>
  </si>
  <si>
    <t>2504-510522-04-01-446882</t>
  </si>
  <si>
    <t>提档升级尧坝古镇AAAA旅游景区，建设内容包括改建游客中心4000平方米，改造停车场24000平方米，改造景区应急设施2套；配套提升通景道路10公里、游步道28公里、旅游厕所（5个）1000平方米，完善标识系统、充电设施50个等。</t>
  </si>
  <si>
    <t>阜阳</t>
  </si>
  <si>
    <t>160005612322821</t>
  </si>
  <si>
    <t>338219DCDEF23223E065F8163E8AA87C</t>
  </si>
  <si>
    <t>318941510</t>
  </si>
  <si>
    <t>336FE6011E4B3BFDE065F8163E8AA87C</t>
  </si>
  <si>
    <t>峨眉山市绿色低碳交通工具更新项目</t>
  </si>
  <si>
    <t>P25511181-0061</t>
  </si>
  <si>
    <t>2504-511181-04-01-907816</t>
  </si>
  <si>
    <t>对原120辆老旧燃油公交车更新为新能源电动公交车，新购置新能源出租车43辆及其他交通必要设施信息化提升。对原120辆老旧燃油公交车更新为新能源电动公交车，新购置新能源出租车43辆及其他交通必要设施信息化提升。</t>
  </si>
  <si>
    <t>33821A8D52DF321AE065F8163E8AA87C</t>
  </si>
  <si>
    <t>3381D8B7F4F33234E065F8163E8AA87C</t>
  </si>
  <si>
    <t>夹江县博物馆群落建设项目</t>
  </si>
  <si>
    <t>P22511126-0002</t>
  </si>
  <si>
    <t>2201-511126-99-01-383357</t>
  </si>
  <si>
    <t xml:space="preserve">新建石堰大地博物馆8000㎡、新建博物馆服务中心8000㎡、修缮木城历史古区15000㎡，竹纸制作保护修复及体验区10000㎡，新建配套服务用房（含公共厕所）3000㎡，新建停车位及配套基础设施等。
</t>
  </si>
  <si>
    <t>3304E60A54702A47E065F8163E8AA87C</t>
  </si>
  <si>
    <t>D7E2434C0D928324E0535EFB480A2E43</t>
  </si>
  <si>
    <t>龙马潭区空港物流产业园（一期）项目</t>
  </si>
  <si>
    <t>P22510504-0023</t>
  </si>
  <si>
    <t>2206-510504-04-01-276382</t>
  </si>
  <si>
    <t>2023-08-09</t>
  </si>
  <si>
    <t>该项目占地约285亩，拟建28万平方米仓储物流及辅助配套用房等。该项目占地约285亩，拟建28万平方米仓储物流及辅助配套用房等。该项目占地约285亩，拟建28万平方米仓储物流及辅助配套用房等。该项目占地约285亩，拟建28万平方米仓储物流及辅助配套用房等。</t>
  </si>
  <si>
    <t>33063205FAD45977E065F8163E8AA87C</t>
  </si>
  <si>
    <t>E2940EF463352373E0535EFB480AA892</t>
  </si>
  <si>
    <t>渠县渠江流域应急综合保障基地建设项目</t>
  </si>
  <si>
    <t>P25511725-0016</t>
  </si>
  <si>
    <t>2503-511725-04-01-113836</t>
  </si>
  <si>
    <t>项目用地 33000 平方米，建筑面积 24550 平方米，道路及训练场占地面积 12000 平方米，绿地面积 6000 平方米，建设指挥中心、救援保障中心、应急物资智能储备库（含智能化仓储及转运设备）、事故灾害模拟体验中心、安全教育基地、应急救援训练中心（含训练塔、 模拟密闭空间、地下坑道训练场、水域密闭空间、专业水域训练基地 等模拟训练场等）、应急车辆车库等。</t>
  </si>
  <si>
    <t>32FA265757562A51E065F8163E8AA87C</t>
  </si>
  <si>
    <t>2F6E26B016C74370E065F8163E8AA87C</t>
  </si>
  <si>
    <t>南充顺庆区城区智慧停车场建设项目</t>
  </si>
  <si>
    <t>P25511302-0017</t>
  </si>
  <si>
    <t>2504-511302-04-01-292740</t>
  </si>
  <si>
    <t>南充顺庆区城区智慧停车场建设项目，本项目建设智慧停车楼2座，规划停车位433个；新建城市街道停车位1467个；智慧化改造停车场14个，改造停车位852个；配备智慧停车场监管平台、收费系统、充电桩及配套基础设施。</t>
  </si>
  <si>
    <t>337E730CD7A545E5E065F8163E8AA87C</t>
  </si>
  <si>
    <t>336D46E1FC432806E065F8163E8AA87C</t>
  </si>
  <si>
    <t>342002 南部县应急管理局</t>
  </si>
  <si>
    <t>南部县应急管理局</t>
  </si>
  <si>
    <t>南部县应急物资仓储配送建设工程项目</t>
  </si>
  <si>
    <t>P25511321-0030</t>
  </si>
  <si>
    <t>2504-511321-04-01-396228</t>
  </si>
  <si>
    <t>在南部火车站旁（南部县物流中心内），建设建筑总面积约20500平方米的物资储备及配送中心，建设一座两层钢架结构的库房，仓库总建筑面积18000平方米，分区储备地质灾害、消防、防洪抗旱、森林防火、城市内涝、医用、水上救援等应急救援装备及救灾物资仓储中心，同时建设一座2000平方米框架结构辅助用房。配套设施多功能货架，升降（电梯）设备，搬运设备、温湿调节设备、防锈防腐设备，配置仓储智能传输设施，配备应急物资配送电动车10台，建充电桩10个，总占地面积约25亩；在建兴、升钟、东坝、王家建设占地面积为500平方米的应急物资中转中心。项目实施期24个月（含前期工作及后期运营准备），建设工期16个月，自2025年9月至2026年12月。1.经济效益：本项目预计债券发行期限为20年，可实现的运营收入主要为仓库出租收入、机动车停车位出租收入及充电桩服务收入等，预计债券存续期内可实现项目净收入为0.87亿元。 
 2.社会效益：项目建成后，可以达到预期的设计目标，将大幅扩充仓储容量，全面储备应对自然灾害、公共卫生事件等各类突发事件所需的物资，全方位提升南部县应对重大突发公共事件的能力以及应急物资保障的整体效能，为南部县社会稳定与人民生命财产安全筑牢坚实后盾。</t>
  </si>
  <si>
    <t>3860CDE7BF649E7A1CB6657734F7402</t>
  </si>
  <si>
    <t>336FE7FF28B03BF4E065F8163E8AA87C</t>
  </si>
  <si>
    <t>336FE7FF26AA3BF4E065F8163E8AA87C</t>
  </si>
  <si>
    <t>四川省乐山市沙湾区高山晚熟水果+茶叶现代农业园区项目</t>
  </si>
  <si>
    <t>P22511111-0019</t>
  </si>
  <si>
    <t>2206-511111-04-01-360036</t>
  </si>
  <si>
    <t>对5000亩茶园、1500亩晚熟水果基地进行现代化改造，新建高效节水灌溉设备、土地整理、绿色防控等，新建茶叶、水果仓储厂房5000平方米，茶叶初加工厂房4000平方米。建设产业园区智慧停车场10000平方米，合计车位350个，共涉及6个村，每个村不超过100个车位。建设农产品商贸服务中心4000平方米，冷链仓储厂房4000平方米。对36公里园区产业路进行提档升级以及相关配套基础设施建设。</t>
  </si>
  <si>
    <t>33967F33BC146327E065F8163E8AA87C</t>
  </si>
  <si>
    <t>E2A32F9079F52353E0535EFB480AA7D7</t>
  </si>
  <si>
    <t>雅安市（汉源）生活垃圾焚烧发电项目</t>
  </si>
  <si>
    <t>P24511823-0010</t>
  </si>
  <si>
    <t>2412-511823-04-01-369643</t>
  </si>
  <si>
    <t>1999</t>
  </si>
  <si>
    <t>本项目总建筑面积约21000平方米，新建日处理一般固废及生活垃圾500吨/天的焚烧发电厂一座。配置垃圾焚烧系统 1×12MW汽轮机、1×12MW 发电机、除灰渣系统、余热锅炉及全厂热力系统等配套设施及附属工程等。</t>
  </si>
  <si>
    <t>3340765ADB612A29E065F8163E8AA87C</t>
  </si>
  <si>
    <t>2F45F18855A3792DE065F8163E8AA87C</t>
  </si>
  <si>
    <t>省级示范中学-威远中学西校区建设项目</t>
  </si>
  <si>
    <t>P25511024-0014</t>
  </si>
  <si>
    <t>2504-511024-04-01-653404</t>
  </si>
  <si>
    <t>项目名称：省级示范中学-威远中学西校区建设项目。建设内容：占地102亩，新建综合楼7858.41平方米，教学楼14519.71平方米，宿舍3984.13平方米，校门等其他用房 450.06平方米,及运动场、围墙等附属设施。新增学位2400位。</t>
  </si>
  <si>
    <t>3373657F146E3220E065F8163E8AA87C</t>
  </si>
  <si>
    <t>337334894C091BB0E065F8163E8AA87C</t>
  </si>
  <si>
    <t>眉山天府新区智慧城市运行管理平台建设项目</t>
  </si>
  <si>
    <t>P24511422-0020</t>
  </si>
  <si>
    <t>2405-511452-04-01-834232</t>
  </si>
  <si>
    <t>建设眉山天府新区智慧城市运行管理平台，涵盖“城市部件、城市运行、城市管理、公共服务”4个方向，重点打造城市部件“智慧路灯”、“智能井盖”，城市运行“弃土治理”、“智慧环卫”、“垃圾清运”，城市管理“市容环境”、“智慧工地”、“两违治理”，公共服务“共享单车”“新能源充电”、“智慧停车”等应用场景。本项目依托天府新区现有算力机架，不新增算力机架。</t>
  </si>
  <si>
    <t>32F99768CBE92A4DE065F8163E8AA87C</t>
  </si>
  <si>
    <t>1A46B53CBE146F96E06320C012ACBE4D</t>
  </si>
  <si>
    <t>犍为县大宗商品仓储配送中心建设项目</t>
  </si>
  <si>
    <t>P25511123-0015</t>
  </si>
  <si>
    <t>2504-511123-04-01-725525</t>
  </si>
  <si>
    <t>犍为县大宗商品仓储配送中心占地约161.36亩。建设16.12万平方米多样化仓储区，其中：普通仓储区9万平方米，专业仓储区4万平方米（冷冻库2.5万平方米、气调库1.5万平方米），特种仓储区1万平方米，交易区6200平方米，加工打包区1.5万平方米。配建停车场（600个停车位和120个充电桩），搭建物流信息服务平台，完善管网、安防、消防等基础设施。</t>
  </si>
  <si>
    <t>330CC456F11B20A4E065F8163E8AA87C</t>
  </si>
  <si>
    <t>330C615C476D745DE065F8163E8AA87C</t>
  </si>
  <si>
    <t>四川省广安市邻水县第二中学教学楼等建设工程</t>
  </si>
  <si>
    <t>P25511623-0022</t>
  </si>
  <si>
    <t>2410-511623-04-01-610922</t>
  </si>
  <si>
    <t xml:space="preserve">该项目建设用地选址位于邻水县鼎屏镇邻水县第二中学弘德校区旁，建筑总面积21000㎡，包括新建教学楼、实验楼、学生宿舍、学生食堂、厕所等，以及运动场等附属设施建设，设施设备购置等，新增学位2000个。 </t>
  </si>
  <si>
    <t>335F9C45036840F1E065F8163E8AA87C</t>
  </si>
  <si>
    <t>3368C6DF709140EFE065F8163E8AA87C</t>
  </si>
  <si>
    <t>广安市人民医院核医学中心大楼建设工程项目</t>
  </si>
  <si>
    <t>P24511600-0017</t>
  </si>
  <si>
    <t>2403-511600-04-01-791274</t>
  </si>
  <si>
    <t>该项目建筑面积约6000平方米，地下一层，地上三层，主要内容包含建筑工程，机电工程，核防护工程，室外总坪工程，智慧核医学系统工程，放射性废水处理系统工程，放射性废气处理工程，放射性废物智能储存及智能运输工程，5G远程会诊及科教平台，及勘察设计、监理环评等。</t>
  </si>
  <si>
    <t>330B76E2FE601B7CE065F8163E8AA87C</t>
  </si>
  <si>
    <t>197BCFE6259D4836E06320C012AC4063</t>
  </si>
  <si>
    <t>434126 邻水县民政局</t>
  </si>
  <si>
    <t>邻水县民政局</t>
  </si>
  <si>
    <t>邻水县丰禾区域养老服务中心建设项目</t>
  </si>
  <si>
    <t>P23511623-0089</t>
  </si>
  <si>
    <t>2304-511623-04-01-246805</t>
  </si>
  <si>
    <t>总建筑面积13350平方米，项目设置养老床位约300张。其中地上建筑面积12814平方米（含老年人用房、附属用房等），地下建筑面积536平方米（设备用房），并配套建设室外活动场地、停车位及电力、燃气、通信等管网工程和相关附属设施等。</t>
  </si>
  <si>
    <t>F4C0D72B1E64567A6683DC9A063F0F3</t>
  </si>
  <si>
    <t>3369AB5735C7279DE065F8163E8AA87C</t>
  </si>
  <si>
    <t>434126</t>
  </si>
  <si>
    <t>3357EFF3497771A9E065F8163E8AA87C</t>
  </si>
  <si>
    <t>绵阳市游仙区越王楼片区棚户区改造项目</t>
  </si>
  <si>
    <t>P23510704-0017</t>
  </si>
  <si>
    <t>2306-510704-04-01-725502</t>
  </si>
  <si>
    <t>项目用地面积约43028.11平方米，总建筑面积约158331.32平方米，地上建筑面积约123496.42平方米(其中计容建筑面积120386.42平方米，不计容建筑面积3110平方米),地下室面积约31092.31平方米，建设内容主要包括安置房主体(含人防)及室外道路、给排水、燃气、强(弱)电等及周边公共服务配套设施建设。项目建成后安置1424户，还建房面积115470平方米。</t>
  </si>
  <si>
    <t>330445C0DB582A49E065F8163E8AA87C</t>
  </si>
  <si>
    <t>11B748F57471086BE06320C012AC94CC</t>
  </si>
  <si>
    <t>绵阳经开区松垭东片区城中村改造项目</t>
  </si>
  <si>
    <t>P25510703-0029</t>
  </si>
  <si>
    <t>2504-510796-04-01-463136</t>
  </si>
  <si>
    <t>本项目内容包括征地拆迁、拆除外运、政府组织村民购买存量商品房等。其中拟拆迁房屋总建筑面积约62683.00平方米。片区改造涉及农户310户(安置人数约900人)，企业6户。由政府组织村民购置存量商品房建筑面积31500平方米，安置户数341户。</t>
  </si>
  <si>
    <t>330A4E2E73BD2A3EE065F8163E8AA87C</t>
  </si>
  <si>
    <t>3309B1AD055F2A41E065F8163E8AA87C</t>
  </si>
  <si>
    <t>999166 成都市水美乡村发展有限公司</t>
  </si>
  <si>
    <t>文体局本级</t>
  </si>
  <si>
    <t>平乐古镇AAAA级景区旅游基础设施提升项目</t>
  </si>
  <si>
    <t>P23510183-0002</t>
  </si>
  <si>
    <t>2302-510183-04-01-327822</t>
  </si>
  <si>
    <t>本项目主要建设内容包括平乐古镇台子坝打造约3300平方米，酒文化、竹文化、码头等文化体验区建设约5200平方米，南丝路冶铁、名人、非遗等微博物馆约3000平方米，景区标识标牌更换，古镇电力、污水等其他配套设施建设。</t>
  </si>
  <si>
    <t>柳绪</t>
  </si>
  <si>
    <t>D8851E330F1D26C8E0535EFB480A9101</t>
  </si>
  <si>
    <t>3347B1292D8A731DE065F8163E8AA87C</t>
  </si>
  <si>
    <t>F6C0CDBC3AE25C7DE0535EFB480A9173</t>
  </si>
  <si>
    <t>360231017 犍为县清溪幼儿园</t>
  </si>
  <si>
    <t>犍为县学前教育共同体基础设施建设项目</t>
  </si>
  <si>
    <t>P25511123-0062</t>
  </si>
  <si>
    <t>2504-511123-04-01-345401</t>
  </si>
  <si>
    <t>本项目拟对犍为县清溪片区、罗城片区、玉津片区学前教育共同体进行提升改造。其中：
1、清溪片区学前教育共同体：拆除危旧用房建筑面积2275.00㎡，新建园舍建筑面积5850.00㎡，提升改造园舍建筑面积1941.27㎡，并配套实施设施设备更新改造及室外场地等附属设施改造。
2、罗城片区学前教育共同体：拆除危旧用房建筑面积1162.67㎡，新建园舍建筑面积2550.00㎡，提升改造园舍建筑面积5223.27㎡，并配套实施设施设备更新改造及室外场地等附属设施改造。
3、玉津片区学前教育共同体：新建园舍建筑面积1000.00㎡，提升改造园舍建筑面积1349.66㎡，并配套实施设施设备更新改造及室外场地等附属设施改造。</t>
  </si>
  <si>
    <t>犍为县清溪幼儿园</t>
  </si>
  <si>
    <t>335A6AFA87F25155E065F8163E8AA87C</t>
  </si>
  <si>
    <t>336F6284D2C4068FE065F8163E8AA87C</t>
  </si>
  <si>
    <t>360231017</t>
  </si>
  <si>
    <t>336EFA887D155B0BE065F8163E8AA87C</t>
  </si>
  <si>
    <t>326152102001002 四川省丹橙现代果业有限公司</t>
  </si>
  <si>
    <t>丹棱县柑橘农业园区高质高效提升项目</t>
  </si>
  <si>
    <t>P25511424-0007</t>
  </si>
  <si>
    <t>2504-511424-04-01-764164</t>
  </si>
  <si>
    <t>新建柑橘大棚10000亩，打造1000亩核心示范区，建设智能水肥一体化5000亩，增设10万亩柑橘防冻害设施，开展病虫害统防统治、智能抗旱施肥等，改建农产品初加工厂房7000㎡、仓库1800㎡，新（改）建生产便道20公里，维修整治灌溉渠30公里，山坪塘治理40口，新建蓄水池100口当附属设施设备建设。</t>
  </si>
  <si>
    <t>谢美</t>
  </si>
  <si>
    <t>335D04837B1E40FFE065F8163E8AA87C</t>
  </si>
  <si>
    <t>336DAB7F0AC550EDE065F8163E8AA87C</t>
  </si>
  <si>
    <t>326152102001002</t>
  </si>
  <si>
    <t>336A417F9E4A654CE065F8163E8AA87C</t>
  </si>
  <si>
    <t>若尔盖县黄河一级支流白河唐克镇段水环境治理项目</t>
  </si>
  <si>
    <t>P25513232-0006</t>
  </si>
  <si>
    <t>2501-513232-04-01-356368</t>
  </si>
  <si>
    <t>2026-04-23</t>
  </si>
  <si>
    <t>本项目建设规模主要为污水处理站需更新装氧化沟曝气系统1套，新建1500立方/天纤维转盘滤池1座，更换脱泥机及加药装置1套；新建污水管6.1公里；改建生态步道12公里及配套附属设施。。。。。。。。。。。</t>
  </si>
  <si>
    <t>33809C32739F2BFAE065F8163E8AA87C</t>
  </si>
  <si>
    <t>337FB999D1B24B7DE065F8163E8AA87C</t>
  </si>
  <si>
    <t>四川青川经济开发区园区配套设施提标建设项目</t>
  </si>
  <si>
    <t>P25510822-0001</t>
  </si>
  <si>
    <t>2502-510822-04-01-265580</t>
  </si>
  <si>
    <t>主要建设内容及建设规模:新建标准化厂房25000m2(计容面积)、员工宿舍13000m2，新建停车场6500m2、园区道路 2.7km,改造提升园区道路14km,新建园区综合管网约2.7km，改造污水管网约14km等附属设施。</t>
  </si>
  <si>
    <t>3394B1B4EFC32488E065F8163E8AA87C</t>
  </si>
  <si>
    <t>3392BCA1BF164849E065F8163E8AA87C</t>
  </si>
  <si>
    <t>汶川全域新能源充换电基础设施建设项目</t>
  </si>
  <si>
    <t>P25513221-0001</t>
  </si>
  <si>
    <t>2412-513221-04-01-513026</t>
  </si>
  <si>
    <t>汶川全域新能源充换电基础设施建设项目，建设内容为：建设新能源充电桩约 471台（其中集中式充电站充电桩 95台，非集中式充电桩 376台），配置箱式变压器、低压设备、监控系统、消防器具、网络系统及安全预警系统等站场配套设施。</t>
  </si>
  <si>
    <t>336FE601209C3BFDE065F8163E8AA87C</t>
  </si>
  <si>
    <t>2F1C68576D03734EE065F8163E8AA87C</t>
  </si>
  <si>
    <t>“三线记忆烟火纳溪”老城街巷更新项目</t>
  </si>
  <si>
    <t>P25510503-0034</t>
  </si>
  <si>
    <t>2504-510503-04-01-119435</t>
  </si>
  <si>
    <t>本次改造主要涉及4项，分别包括：春江路老旧街区改造项目、丝厂特色街区改造项目、丙灵路老旧街区改造项目以及百梯、永兴农贸市场升级改造项目。合计总建设规模约为59200㎡，其中：（1）春江路老旧街区改造项目：增设蓝港地下停车场共计8000㎡，车位200余个，并配套安装100个充电桩；对220余个门市进行立面改造，共计11000㎡；（2）丝厂特色街区改造项目：对2个美食小广场进行改造提升，共计6000㎡；对街区100余个门市进行立面改造，共计5000㎡；（3）丙灵路老旧街区改造项目：依托永宁河生态廊道二建，完善生态廊道基础设施建设共计10000㎡，并对河道周边门市进行提升改造；（4）百梯、永兴农贸市场升级改造项目：对百梯、永兴市场进行整体改建，共计改建面积9200㎡，并进行公用配套设施建设，共计5000㎡。</t>
  </si>
  <si>
    <t>338378E61CCA689CE065F8163E8AA87C</t>
  </si>
  <si>
    <t>3381C75A53F929CDE065F8163E8AA87C</t>
  </si>
  <si>
    <t>汶川县城镇污水处理厂及管网配套设施改造项目</t>
  </si>
  <si>
    <t>P25513221-0017</t>
  </si>
  <si>
    <t>2504-513221-04-01-355508</t>
  </si>
  <si>
    <t>改造全县 13座污水处理厂（站），设计处理能力达 23750吨/日，改造管网 110公里，配套污水处理设施、监测设备、维护设备。改造全县 13座污水处理厂（站），设计处理能力达 23750吨/日，改造管网 110公里，配套污水处理设施、监测设备、维护设备。</t>
  </si>
  <si>
    <t>336FEB65B8A83BE4E065F8163E8AA87C</t>
  </si>
  <si>
    <t>337342017A8B3BD8E065F8163E8AA87C</t>
  </si>
  <si>
    <t>绵竹市玉泉镇农村产业融合示范项目</t>
  </si>
  <si>
    <t>P24510683-0005</t>
  </si>
  <si>
    <t>2402-510683-04-01-982516</t>
  </si>
  <si>
    <t>项目包括水产养殖基地、农副食品加工仓储中心及配套产业阵地设施等，其中新建内陆海洋水产品养殖基地500亩，锦鲤繁育养殖基地 400 亩，新建及改造农副产品加工仓储中心 30000m2，配套道路、管网、停车场等基础设施以及设备购置等，计划搬迁农户30户。</t>
  </si>
  <si>
    <t>335B2382277319C6E065F8163E8AA87C</t>
  </si>
  <si>
    <t>197BC9FEBEA24840E06320C012AC80C8</t>
  </si>
  <si>
    <t>筠连县高铁站一体化建设工程</t>
  </si>
  <si>
    <t>P20511527-0187</t>
  </si>
  <si>
    <t>2020-511527-53-01-518892</t>
  </si>
  <si>
    <t>项目选址位于筠连县高铁站旁，项目用地137.25亩，项目总建筑面积100650平方米，其中包含高铁出站层城市通廊、地上停车场（含停车位166个）、地下停车场（含停车位1284个）、充电桩、高铁站连接桥梁、修建下沉广场、出租车停靠区域、公交首末站、地下枢纽后勤配套建筑、周边连接道路及相关配套基础设施等。项目的建设将满足成筠连高铁站的配套功能，满足筠连县城乡及周边区域交通出行，同时提升筠连县旅游公共服务配套。</t>
  </si>
  <si>
    <t>336B2C8743D542CBE065F8163E8AA87C</t>
  </si>
  <si>
    <t>11B64B8ABFD7087BE06320C012ACB6F2</t>
  </si>
  <si>
    <t>富顺县学前教育建设项目</t>
  </si>
  <si>
    <t>P22510322-0009</t>
  </si>
  <si>
    <t>2206-510322-04-01-502357</t>
  </si>
  <si>
    <t>富顺县学前教育建设项目场址位于富顺县板桥镇、代寺镇、安溪镇、富世街道、东湖街道、邓井关街道。新建幼儿园教学及辅助用房约40000平方米，其中：教学用房32000平方米，辅助用房8000平方米；幼儿室外活动场地约15000平方米，完善相关配套设施及设备购置。</t>
  </si>
  <si>
    <t>3355856FBC647300E065F8163E8AA87C</t>
  </si>
  <si>
    <t>E2A12C9ECDF587E6E0535EFB480A385F</t>
  </si>
  <si>
    <t>涪城区2023年人民商场家属区等37个老旧小区改造项目</t>
  </si>
  <si>
    <t>P22510703-0074</t>
  </si>
  <si>
    <t>2211-510703-04-01-787677</t>
  </si>
  <si>
    <t>2023-03-18</t>
  </si>
  <si>
    <t>改造涉及37个老旧小区，共4958户，改造内容包括屋面防水改造约66937㎡、雨污水管网改造约17217m、围墙修复约34988㎡、路面硬化约22609㎡、楼梯间整洽、更换雨落水管、水电气改造、垃圾分类改造、增设门禁道闸、增设消防安防设施、增设停车位1295个、增设智能充电桩388个、增设养老托幼设施、便民服务设施等配套设施改造，实施连接道路修复和雨污水管网等配套设施改造。</t>
  </si>
  <si>
    <t>33808DB486F124CBE065F8163E8AA87C</t>
  </si>
  <si>
    <t>EDC13573BB57ACABE0535EFB480AC053</t>
  </si>
  <si>
    <t>成都高新未来科技城国际科教园幼儿园项目</t>
  </si>
  <si>
    <t>P24510110-0007</t>
  </si>
  <si>
    <t>2302-510109-04-01-680090</t>
  </si>
  <si>
    <t>2024-12-06</t>
  </si>
  <si>
    <t>2026-06-05</t>
  </si>
  <si>
    <t>本项目为成都高新未来科技城国际科教园幼儿园项目，办学规模为13个班，用地面积约8388平方米，总建筑面积约 7640平方米，其中地上建筑面积约6875平方米，主要包括幼儿园用房、配套用房等；地下建筑面积约765平方米，主要包括设备用房等。主要建设内容为土建工程、装饰装修工程、 安装工程、总平工程及相关附属设施工程等。</t>
  </si>
  <si>
    <t>3309DB0937CF6BC7E065F8163E8AA87C</t>
  </si>
  <si>
    <t>197BCAAF492C483EE06320C012AC05E3</t>
  </si>
  <si>
    <t>广安区亭子口灌区配套供水工程</t>
  </si>
  <si>
    <t>P25511602-0056</t>
  </si>
  <si>
    <t>2504-511602-04-01-341548</t>
  </si>
  <si>
    <t>项目名称为广安区亭子口灌区配套供水工程，总投资13500万元，建设地址在广安市广安区。项目具体建设内容和规模为：新建原水输水管道8.5公里，管径DN1000；新建供水厂制水处理构筑物，设计规模5.0万吨/日。</t>
  </si>
  <si>
    <t>3397BB5EE18466FEE065F8163E8AA87C</t>
  </si>
  <si>
    <t>3382393DEB0E5FDEE065F8163E8AA87C</t>
  </si>
  <si>
    <t>成都市温江区智慧蓉城运行中心</t>
  </si>
  <si>
    <t>智慧蓉城温江新型基础设施智慧赋能建设项目</t>
  </si>
  <si>
    <t>P22510115-0011</t>
  </si>
  <si>
    <t>2206-510115-04-01-621854</t>
  </si>
  <si>
    <t>建设内容建设智慧应用，完善城市城管、环卫、食品安全、应急、交通、环保、经济、医疗等多类应用领域；建立健全安全、标准和运维三大体系“。在区域内建设监控系统，购置交换机、硬盘等设备。建设完成无线网格全覆盖、网格化管理等系统软件、硬件工程。(涉及两河一心：消耗96C96G，提供0;建圈强链：消耗58C152G，提供0;数据资源体系：消耗72C288G，提供0;数字体征：消耗96C192G，提供0;物联网：消耗0，提供48C768G)。本项目为续发项目，2022年8月新建开工，2022年获批专项债券12700万元，2023年获批专项债券7000万元，202,4年获批专项债券17000万元。本项目不涉及新增算力（数据）中心，不存在信息系统重复建设情况，不存在新增巨幅大屏等形象工程。</t>
  </si>
  <si>
    <t>33CEBA075E765FCFE065F8163E8AA87C</t>
  </si>
  <si>
    <t>E2A1A9121FB187DCE0535EFB480AD93F</t>
  </si>
  <si>
    <t>381499329 四川简阳空港泊安停车管理有限公司</t>
  </si>
  <si>
    <t>简阳经开区智慧停车场及配套设施建设项目（一期）</t>
  </si>
  <si>
    <t>P25510185-0025</t>
  </si>
  <si>
    <t>2504-510185-04-01-488435</t>
  </si>
  <si>
    <t>本项目占地面积约52.42亩，建设专用停车位约413个（其中小汽车停车位295个，大货车停车位118个），安装充电设施118个，包括土石方工程、充电设施建设、停车智慧化管理系统、景观铺装工程、室外安装工程以及其他附属管理用房工程等。项目估算总投资约24332.62万元。</t>
  </si>
  <si>
    <t>冯成龙</t>
  </si>
  <si>
    <t>330B0D96983B6C98E065F8163E8AA87C</t>
  </si>
  <si>
    <t>33809F550F262D57E065F8163E8AA87C</t>
  </si>
  <si>
    <t>381499329</t>
  </si>
  <si>
    <t>337F49D54B151F15E065F8163E8AA87C</t>
  </si>
  <si>
    <t>434001 四川荣县经济开发区管理委员会</t>
  </si>
  <si>
    <t>荣县经开区辖区内老旧小区改造建设项目</t>
  </si>
  <si>
    <t>P24510321-0014</t>
  </si>
  <si>
    <t>2410-510321-04-01-352463</t>
  </si>
  <si>
    <t>本项目涉及实施荣县经开区望景楼、祠堂坝、程家桥片区共计2179户，总建筑面积219635.5平米老旧小区提升改造，包括屋面、外墙、楼梯、排风烟道等公共部位维修，整治小区及周边配套工程等，改造或建设小区及周边无障碍通道、停车位、电动自行车及汽车充电设施、增加健身设备等；更新改造老化和有安全隐患的燃气、供水、消防、智慧安防、生活垃圾分类、移动通信、雨水设施改造，小区内部道路提升改造2.1公里等基础设施。</t>
  </si>
  <si>
    <t>荣县拓新实业有限公司</t>
  </si>
  <si>
    <t>273BA7E4E9E2494FE065F8163E8AA87C</t>
  </si>
  <si>
    <t>338465F4A4984B0EE065F8163E8AA87C</t>
  </si>
  <si>
    <t>33725BBC3A7441F3E065F8163E8AA87C</t>
  </si>
  <si>
    <t>什邡市经开区(省级)新质生产力综合提升项目</t>
  </si>
  <si>
    <t>P24510682-0005</t>
  </si>
  <si>
    <t>2406-510682-04-01-256281</t>
  </si>
  <si>
    <t>什邡市经开区(省级)新质生产力综合提升项目建设内容为：新建标准化厂房35万平方米，新建停车场1.5万平方米，110千伏变电站1座，220千伏变电站1座，电缆线路12公里及配套设施；建设园区消防管道约12公里等相关配套基础设施。</t>
  </si>
  <si>
    <t>33608418A99457CBE065F8163E8AA87C</t>
  </si>
  <si>
    <t>19B7428BD1BB4830E06320C012ACC239</t>
  </si>
  <si>
    <t>318309099026 成都东部新区空港新城智慧物链置业有限公司</t>
  </si>
  <si>
    <t>成都东部新区新能源汽车充换电基础设施建设项目</t>
  </si>
  <si>
    <t>P25510100-0063</t>
  </si>
  <si>
    <t>2501-510186-04-01-573963</t>
  </si>
  <si>
    <t>为提升成都东部新区充换电基础设施水平，拟在湖滨天地、美爵酒店等点位新建充电站 14 座，增设 301 台充电桩 470 枪，其中快充桩 212 台 381 枪，慢充桩 89台 89 枪；换电站 2 座及配套建设电力管道、智慧管理系统及其他相关供配电附属设施。</t>
  </si>
  <si>
    <t>成都东部新区空港新城智慧物链置业有限公司</t>
  </si>
  <si>
    <t>334048F485F606DBE065F8163E8AA87C</t>
  </si>
  <si>
    <t>337D4D139CD74C7BE065F8163E8AA87C</t>
  </si>
  <si>
    <t>318309099026</t>
  </si>
  <si>
    <t>3370A0BA57600A2FE065F8163E8AA87C</t>
  </si>
  <si>
    <t>邛崃市2024年幼儿园建设工程（一期）</t>
  </si>
  <si>
    <t>P23510183-0010</t>
  </si>
  <si>
    <t>2311-510183-04-01-751470</t>
  </si>
  <si>
    <t>本项目建设地点位于成都市邛崃市文君街道，建设十方堂幼儿园及渔唱第二幼儿园。十方堂幼儿园用地面积约11.2276亩，建设规模为12个班，建设面积约6000平方米，渔唱第二幼儿园用地面积约14亩，建设规模为15个班，建筑面积约7000平方米。主要建设内容包括：活动室、厨房、兴趣活动室、办公室、晨检室、消控室、值班室、音体教室、多功能室、公共区域、门卫室，以及地下机动车库、地下非机动车库、地下设备用房等附属设施的建筑工程、安装工程、装饰装修工程，以及总平、配套工程、给排水工程（包含外接给排水工程）、电气工程（包含外接电气工程）等。</t>
  </si>
  <si>
    <t>33551EAC786A2D56E065F8163E8AA87C</t>
  </si>
  <si>
    <t>11EF00E811860A2AE06320C012AC48B0</t>
  </si>
  <si>
    <t>绵阳经开区垃圾收集处理体系建设项目</t>
  </si>
  <si>
    <t>P22510700-0085</t>
  </si>
  <si>
    <t>2211-510796-04-01-391727</t>
  </si>
  <si>
    <t>本项目拟完善绵阳经开区生活垃圾收集处理系统，建立生活垃圾分类收集能力约240吨/日，实现可回收垃圾分拣处理能力70吨/日。包括：新建智能生活垃圾分类房（亭）300个，并配套周转垃圾桶2000个，投放三分类果皮箱桶1500个，建设垃圾分类智慧化平台，对原经开区垃圾压缩转运站可回收垃圾分拣能力进行提升改造，并配套垃圾收转运车辆等设施。</t>
  </si>
  <si>
    <t>336FE9DDEAF73BE6E065F8163E8AA87C</t>
  </si>
  <si>
    <t>119FC8AA41942899E06320C012ACBAF9</t>
  </si>
  <si>
    <t>326137102 农业局事业</t>
  </si>
  <si>
    <t>农业局事业</t>
  </si>
  <si>
    <t>小金县中药材种苗培育种植基地建设项目</t>
  </si>
  <si>
    <t>P25513227-0010</t>
  </si>
  <si>
    <t>2504-513227-04-01-547340</t>
  </si>
  <si>
    <t>1、标准化种植基地建设。建设道地中药材标准化核心示范基地3000亩。辐射带动区10000亩，贝母种植基地配套肥水一体化设施设备、沟渠、供排水、电力等基础设施。2、种质资源保护。药材种苗检测及道地中药资源储存中心800平方米。3、加工及仓储物流。中药材加工区包含产地初加工厂房及精深加工厂房3000平方米，仓库2000平方米。4、科研及技术创新。开展产学研一体合作，联合高校、科研机构开展品种改良、规范化种植技术研发。5、品牌建设及市场推广。申请地理标志证明商标、有机认证，打造中药材区域公共品牌。搭建中药材销售平台，拓展中药材销售渠道。6、建设中药材产业发展相关配套设施。</t>
  </si>
  <si>
    <t>DF3956B1A9847DEA4B8340AA4E27189</t>
  </si>
  <si>
    <t>3381D777E6883236E065F8163E8AA87C</t>
  </si>
  <si>
    <t>326137102</t>
  </si>
  <si>
    <t>3381E15153A0322EE065F8163E8AA87C</t>
  </si>
  <si>
    <t>威远县乡村振兴现代化农业园区建设项目</t>
  </si>
  <si>
    <t>P23511024-0009</t>
  </si>
  <si>
    <t>2302-511024-04-01-242074</t>
  </si>
  <si>
    <t>2030-07-31</t>
  </si>
  <si>
    <t>新建粮油蔬菜现代农业园区3000亩，建设“稻田+渔”种植基地7000亩、茶叶种植示范基地6000亩、中药材种植基地2000亩；建设农产品冷链物流基地2处，其中新建冷库3000平方米，加工厂房8000平方米；对园区人居环境进行改造提升，新建及改造提灌站45处，蓄水池94口，山坪塘166口，配套建设沟渠5公里，便民路约57公里、生产道路约50公里等附属设施。（便民路路基面宽6米，铺面泥结石宽4.5米，占总投资的2.85%；生产道路宽度1.5米，占总投资的2.5%）</t>
  </si>
  <si>
    <t>33922D6E8CFF0F04E065F8163E8AA87C</t>
  </si>
  <si>
    <t>FD1DBDC23E3F3185E0535EFB480A4310</t>
  </si>
  <si>
    <t>眉山市彭山区收回收购观音街道前程路以北、G245以东，长寿大道以西地块二存量闲置土地储备项目</t>
  </si>
  <si>
    <t>P25511422-0015</t>
  </si>
  <si>
    <t>2025-05-09</t>
  </si>
  <si>
    <t>本项目拟收储存量土地1宗，2020（P）-119（地块二）位于前程路以北，G245以东，长寿大道以西，面积74.3695亩，已纳入眉山市彭山区2025年度土地储备计划。本项目总投资8123.22万元，其中资本金123.22万元，来源于本级财政拨款，计划发行专项债券融资8000.00万元。</t>
  </si>
  <si>
    <t>3373D2467F475E4CE065F8163E8AA87C</t>
  </si>
  <si>
    <t>3371B882FED17E39E065F8163E8AA87C</t>
  </si>
  <si>
    <t>999201007 富顺县世锦农业发展有限公司</t>
  </si>
  <si>
    <t>富顺县自然资源和规划局</t>
  </si>
  <si>
    <t>富顺县林下经济示范基地建设项目</t>
  </si>
  <si>
    <t>P24510322-0011</t>
  </si>
  <si>
    <t>2402-510322-04-01-525430</t>
  </si>
  <si>
    <t>2027-08-23</t>
  </si>
  <si>
    <t>建设林下经济示范基地7670亩，其中建设林下中药材基地5000亩、油茶林下种植基地2500亩、中药材种苗繁育基地170亩；建设中药材产地加工基地3000平方米，中药材质量检测站200平方米，林下种植技术服务站500平方米；完善产业道路46千米，新建蓄水池59口，新建提灌站1座，管道延伸51千米及其他相关配套设施等。</t>
  </si>
  <si>
    <t>朱旭</t>
  </si>
  <si>
    <t>269FCC04AA2B5788E065F8163E8AA87C</t>
  </si>
  <si>
    <t>3381D7B9B5BF3241E065F8163E8AA87C</t>
  </si>
  <si>
    <t>999201007</t>
  </si>
  <si>
    <t>337BCE5910A6260FE065F8163E8AA87C</t>
  </si>
  <si>
    <t>四川省广安市广安区渠江流域广安区段及支流水环境综合整治项目</t>
  </si>
  <si>
    <t>P25511602-0049</t>
  </si>
  <si>
    <t>2504-511602-04-01-855607</t>
  </si>
  <si>
    <t>本项目项目名称为：四川省广安市广安区渠江流域广安区段及支流水环境综合整治项目。项目建设内容为：新建污水管网长度15.7公里，建设生态护岸36公里，清淤60万立方米，新建水环境智慧监管平台及配套管护等工程。</t>
  </si>
  <si>
    <t>33E61D0E31E05636E065F8163E8AA87C</t>
  </si>
  <si>
    <t>3361F65DFA74727BE065F8163E8AA87C</t>
  </si>
  <si>
    <t>内江市东兴区污水处理厂再生水利用工程</t>
  </si>
  <si>
    <t>P24511011-0024</t>
  </si>
  <si>
    <t>2409-511011-04-01-812175</t>
  </si>
  <si>
    <t>新建26座1000立方米至3000立方米的现浇钢筋混凝土中水集水池和一体化提升泵站，安装DN100的输水管网约100公里和流量计等配套设施。新建26座1000立方米至3000立方米的现浇钢筋混凝土中水集水池和一体化提升泵站，安装DN100的输水管网约100公里和流量计等配套设施。</t>
  </si>
  <si>
    <t>3385C8D5DF9F6AB3E065F8163E8AA87C</t>
  </si>
  <si>
    <t>3381D874CBE83232E065F8163E8AA87C</t>
  </si>
  <si>
    <t>434009 遂潼天然气综合利用产业园</t>
  </si>
  <si>
    <t>遂宁市安居区遂潼园区农业产业园区建设项目</t>
  </si>
  <si>
    <t>P24510904-0015</t>
  </si>
  <si>
    <t>2406-510904-04-01-794473</t>
  </si>
  <si>
    <t>建设全程化智慧农业体系，开发部署园区农业大数据平台，打造现代化、数字化智慧农业融合示范基地；新建智慧温室大棚约9万平方米，配套智慧大棚仓储区0.8万平方米；新建年产1.8万吨双孢菇种植基地7.2万平方米，配套制土车间、包装车间、恒温库等0.75万平方米。</t>
  </si>
  <si>
    <t>遂潼天然气综合利用产业园</t>
  </si>
  <si>
    <t>FB62AF9C5D6AD2D1E0535EFB480AB006</t>
  </si>
  <si>
    <t>336FEB81F0973BEAE065F8163E8AA87C</t>
  </si>
  <si>
    <t>434009</t>
  </si>
  <si>
    <t>1A47CBBF98650A15E06320C012AC6209</t>
  </si>
  <si>
    <t>达川区桐梁长城片区老旧小区改造配套基础设施建设项目</t>
  </si>
  <si>
    <t>P24511721-0017</t>
  </si>
  <si>
    <t>2411-511703-04-01-763023</t>
  </si>
  <si>
    <t>对达川区桐梁长城片区周边共计10个老旧小区进行改造，涉及416户，改造面积4.2661万平方米。建设内容包括：1.改造黑化小区内道路13689平方米；电力改造10.6公里；消防管网改造7.7公里（DN150无缝钢管）；更换节能路灯131盏及配套管、线2.3公里；新增安防设备2套、绿化4891平方米等基础设施。2.增设停车位81个；新增自行车棚1个；新增汽车充电桩16个；新增电动车充电桩24个；新增全民健身活动场所2处；新增无障碍坡道及盲道1823平方米等公共服务设施。</t>
  </si>
  <si>
    <t>33474A8A60317310E065F8163E8AA87C</t>
  </si>
  <si>
    <t>33474840DB54731BE065F8163E8AA87C</t>
  </si>
  <si>
    <t>360131101 若尔盖县教育局</t>
  </si>
  <si>
    <t>若尔盖县教育局</t>
  </si>
  <si>
    <t>阿坝藏族羌族自治州藏文中学教学综合楼及学生食堂建设项目</t>
  </si>
  <si>
    <t>P25513232-0003</t>
  </si>
  <si>
    <t>2411-513232-04-01-901417</t>
  </si>
  <si>
    <t>新建教学综合楼6400平方米，食堂4450 平方米。新建教学综合楼6400平方米，食堂4450 平方米。新建教学综合楼6400平方米，食堂4450 平方米。新建教学综合楼6400平方米，食堂4450 平方米。</t>
  </si>
  <si>
    <t>旦真措</t>
  </si>
  <si>
    <t>3917F0FDFF0453C91EC262692CA8E2B</t>
  </si>
  <si>
    <t>3369B2915C292790E065F8163E8AA87C</t>
  </si>
  <si>
    <t>360131101</t>
  </si>
  <si>
    <t>33574A4B6A7F2BC3E065F8163E8AA87C</t>
  </si>
  <si>
    <t>318101001 大安区财政局机关</t>
  </si>
  <si>
    <t>西南（自贡）国际陆港大山铺冷链物流基础设施建设项目</t>
  </si>
  <si>
    <t>P22510304-0019</t>
  </si>
  <si>
    <t>2211-510304-04-01-680325</t>
  </si>
  <si>
    <t>建设冷链冻库7万平方米、恒温仓库10万平方米，提升改造自动分拣仓库10万平方米，建设配套物流道路约6.5km：配置建设停车位、地下管网等其他基础设施。
建设冷链冻库7万平方米、恒温仓库10万平方米，提升改造自动分拣仓库10万平方米，建设配套物流道路约6.5km：配置建设停车位、地下管网等其他基础设施。</t>
  </si>
  <si>
    <t>大安区财政局机关</t>
  </si>
  <si>
    <t>A5BFDFC82114DDD87102A9427026324</t>
  </si>
  <si>
    <t>33D4C603303678C9E065F8163E8AA87C</t>
  </si>
  <si>
    <t>318101001</t>
  </si>
  <si>
    <t>ED94BEC76CC01479E0535EFB480AC52B</t>
  </si>
  <si>
    <t>宜宾市翠屏区西郊片区城中村改造项目</t>
  </si>
  <si>
    <t>P25511502-0081</t>
  </si>
  <si>
    <t>2504-511502-04-01-174745</t>
  </si>
  <si>
    <t>本项目位于宜宾市翠屏区西郊街道，北至苗圃路-沿江路苗圃村周边，南达科贸街二二四区域，西至金沙江北路西段-东段以西半边山区域，东到天池路-天池公园-西环线区域。片区范围约3100亩，改造范围约1448亩，计划搬迁改造538户1478人，本次拟实施房屋搬迁改造建筑面积约10.19万平方米，组织村（居）民购买存量房451套；新建配套公共服务设施建筑面积约4.9万㎡，并完善路面、雨污管网、强电弱电管沟、给排水、电力、通讯、燃气、生态提升等相关配套基础设施。</t>
  </si>
  <si>
    <t>335BE3C50D7A6CCDE065F8163E8AA87C</t>
  </si>
  <si>
    <t>3341F8E231263C60E065F8163E8AA87C</t>
  </si>
  <si>
    <t>岳池县北部山区小型引调水工程</t>
  </si>
  <si>
    <t>P25511621-0033</t>
  </si>
  <si>
    <t>2504-511621-04-01-328763</t>
  </si>
  <si>
    <t>从万家沟水库（总库容1803万立方米）提水至一碗水水库（现为高升水厂饮用水源），修建引调水管道（渠道）13公里，配套加压泵房2座，缓解水源水量不足的问题，并作为大高滩水厂和回龙水厂在北部片区供水互联互通搭接段和控制性关键节点。</t>
  </si>
  <si>
    <t>3381A4246A2A1ACBE065F8163E8AA87C</t>
  </si>
  <si>
    <t>337623D3945D5426E065F8163E8AA87C</t>
  </si>
  <si>
    <t>434434012 四川蜀阆林业开发有限公司</t>
  </si>
  <si>
    <t>阆中市自然资源和规划局</t>
  </si>
  <si>
    <t>阆中市森林粮库江东基地建设项目</t>
  </si>
  <si>
    <t>P25511381-0012</t>
  </si>
  <si>
    <t>2504-511381-04-01-971115</t>
  </si>
  <si>
    <t>2029-05-30</t>
  </si>
  <si>
    <t>主要内容： 种植油橄榄 8000 亩、油茶 2000 亩、银杏药用林 1000 亩、其他中药材 1000 亩、苗圃基地 100 亩、林区道路提升维修 12 公里，购置加工厂房及设备、技术培训及监测等。
项目建设期4年，即2025年6月～2029年5月。
预期效益：
经济效益：本项目预计债券发行期限为20年，可实现运营收入主要为油料销售收入、银杏药用林销售收入、中药材收入、苗圃收入，预计债券存续期内可实现净收入为 50647.62 万元。
社会效益：阆中市森林粮库江东基地建设项目建成后，有助于突破粮油产业发展中关键技术瓶颈、扩大油橄榄和油茶产业基地占比、推动“林+药”一体发展，对加速科技成果转化、大幅提升产品质量和林业综合效益、增强产品市场竞争力具有重要意义，为壮大四川油橄榄和油茶优势产区、推动林草中药材发展、促进“天府森林粮库”建设、维护粮食安全起到积极作用。</t>
  </si>
  <si>
    <t>蜀阆林业</t>
  </si>
  <si>
    <t>330445C1055A2A49E065F8163E8AA87C</t>
  </si>
  <si>
    <t>3391DF056BD86E3AE065F8163E8AA87C</t>
  </si>
  <si>
    <t>434434012</t>
  </si>
  <si>
    <t>3367DAFE21E95B85E065F8163E8AA87C</t>
  </si>
  <si>
    <t>360319301 区教育局</t>
  </si>
  <si>
    <t>广元市利州区行政审批和数据局</t>
  </si>
  <si>
    <t>广元市政务服务和数据局</t>
  </si>
  <si>
    <t>利州区智慧教育新型基础设施建设项目</t>
  </si>
  <si>
    <t>P25510802-0007</t>
  </si>
  <si>
    <t>2504-510802-99-05-428100</t>
  </si>
  <si>
    <t>本项目聚焦利州区智慧教育高质量发展体系建设。为加强教育管理水平，拟建设1套区域教育数字化管理系统、1批教育数字化业务系统、1套智慧校园系统设施；为推动教育数字化转型，拟增补创客教室、AI校园安全、数字化测评室等1批教育新型基础设施；为提升教学质量，拟建设1套教学质量监测系统、1项智慧作业、1项AI个性化练习册；为促进学生身心发展，拟建设1项心理健康服务体系。本项目覆盖49所学校，6万余名师生，通过项目建设促进区域教育信息化发展、助力高质量教育发展体系构建。本项目不涉及新增算力（数据）中心。</t>
  </si>
  <si>
    <t>广元市利州区教育局（录入）</t>
  </si>
  <si>
    <t>该项目非续发项目，不新增隐形债务，不存在信息系统重复建设情况，不存在新增巨幅大屏等新形象工程。</t>
  </si>
  <si>
    <t>876E5B38112499A9BC8FE3701031745</t>
  </si>
  <si>
    <t>335963425DAD35BEE065F8163E8AA87C</t>
  </si>
  <si>
    <t>360319301</t>
  </si>
  <si>
    <t>334A06265FEB1A69E065F8163E8AA87C</t>
  </si>
  <si>
    <t>若尔盖县唐克镇景镇一体“电力入地”专项整治项目</t>
  </si>
  <si>
    <t>P25513232-0007</t>
  </si>
  <si>
    <t>2503-513232-04-01-945020</t>
  </si>
  <si>
    <t>电缆下地路经长度24.22km，其中电缆入地主线采用缆,AC10kV,YJV,300,3,22,ZA，电缆长度6.805km；支线采用AC10kV,YJV,120,3,22,ZA，长度6.145km，AC10kV,YJV,70,3,22,ZA电缆长度11.27km，低压电缆采用AC1kV,YJV,3*240+1*120,ZA，电缆长度3.0km；AC1kV,YJV,3*70+1*35,ZA，电缆长度1.2km。共采购装环网柜20座、630kVA箱变6座、1进2出高压分支箱16座、2进4出高压分支箱20座、7路低压分支箱20座。</t>
  </si>
  <si>
    <t>338348D1F5E55547E065F8163E8AA87C</t>
  </si>
  <si>
    <t>338322D0DAF74147E065F8163E8AA87C</t>
  </si>
  <si>
    <t>501434128101 东升街道办事处</t>
  </si>
  <si>
    <t>2025年东升街道2000年及以前建成的老旧院落改造项目</t>
  </si>
  <si>
    <t>P25510122-0033</t>
  </si>
  <si>
    <t>2504-510122-04-01-705041</t>
  </si>
  <si>
    <t>提升改造东升街道2000年及以前建成的老旧院落33个，2707户，包括小区内的雨水管约2928米、污水管道约4237米、楼道灭火器约1325套、室外消火栓约159米、安防监控系统31套、道闸系统17套、门禁系统48套、楼道修缮约38945平方米、道路黑化约9383平方米、停车位约491个、生活垃圾回收点23个、充电桩36个、非机动车棚约429平方米、活动场地263平方米、屋面防水约13798平方米，以及管线序化、更换破损灯具、大门改造、门卫室改造、外墙修缮、围墙改造等。主要建设内容包括排水工程、消防工程、安防工程、照明工程、飞线序化工程、道路黑化工程、屋面防水工程及其他附属工程。</t>
  </si>
  <si>
    <t>东升街道办事处</t>
  </si>
  <si>
    <t>71FECA5C4CD40008A1646CB588ECE3E</t>
  </si>
  <si>
    <t>336B2F8E5C2A49AFE065F8163E8AA87C</t>
  </si>
  <si>
    <t>501434128101</t>
  </si>
  <si>
    <t>336942732C6479BDE065F8163E8AA87C</t>
  </si>
  <si>
    <t>501434405401 泸州市江阳区江北镇人民政府</t>
  </si>
  <si>
    <t>发展改革部门</t>
  </si>
  <si>
    <t>宜泸核心区现代粮食仓储物流项目</t>
  </si>
  <si>
    <t>P25510502-0014</t>
  </si>
  <si>
    <t>2504-510502-04-01-259319</t>
  </si>
  <si>
    <t>项目占地面积50亩，总建筑面积 23500平方米，总仓容量10万吨，建筑面积15000平方米其中低温储备仓6万吨，中转仓4万吨，同步建设接发设施及工艺装备、储粮工艺装备、电气、信息化及自动控制系统等生产设施;新建中心控制室及机房、变配电室、地磅房、消防泵房及消防水池、机械(修)库、空压机房、制氮机房、充电间、消防控制室等辅助生产设施，建筑面积4000平方米;新建综合楼、门卫等管理及生活设施，建筑面积4500平方米。</t>
  </si>
  <si>
    <t>泸州市江阳区江北镇人民政府</t>
  </si>
  <si>
    <t>C1A5456AB5F43AAB499B8AF5050E2B2</t>
  </si>
  <si>
    <t>3397D67B07B5728BE065F8163E8AA87C</t>
  </si>
  <si>
    <t>501434405401</t>
  </si>
  <si>
    <t>33939BE44CE23065E065F8163E8AA87C</t>
  </si>
  <si>
    <t>梓潼县“天府粮仓”暨粮食产能综合提升项目</t>
  </si>
  <si>
    <t>P25510725-0025</t>
  </si>
  <si>
    <t>2504-510725-04-01-321960</t>
  </si>
  <si>
    <t>新建玉米、小麦、水稻优质高产示范基地各5万亩、其中土地平整各3万亩;配套全程机械化高产高效技术模式示范应用智能设施、优化生产基地的生产作业道路40千米、沟渠45千米、山坪塘15口、提灌站12个以及农情监测设备设施等。</t>
  </si>
  <si>
    <t>3387E16531A54AA9E065F8163E8AA87C</t>
  </si>
  <si>
    <t>3387A7AC62823311E065F8163E8AA87C</t>
  </si>
  <si>
    <t>合江县城乡冷链物流集散中心及基础设施建设项目</t>
  </si>
  <si>
    <t>P25510522-0019</t>
  </si>
  <si>
    <t>2504-510522-04-01-161308</t>
  </si>
  <si>
    <t>该项目占地面积约 117.28 亩，建设面积 10 万㎡，包含特色农产品交易批发市场 12000.00 ㎡、农产品冷链物流仓储配送中心 40000.00㎡、农产品加工及生产中心 30000.00 ㎡、电商中心 18000.00㎡等，配套建设道路等基础设施。</t>
  </si>
  <si>
    <t>3382A4BFE7470DA4E065F8163E8AA87C</t>
  </si>
  <si>
    <t>3382B37F28C41166E065F8163E8AA87C</t>
  </si>
  <si>
    <t>434113101 海螺沟管理局</t>
  </si>
  <si>
    <t>海螺沟景区磨西镇大杉树地下车库建设项目</t>
  </si>
  <si>
    <t>P24513300-0015</t>
  </si>
  <si>
    <t>2410-513322-04-01-947641</t>
  </si>
  <si>
    <t>项目总建筑面积5110.04平方米，其中，地下停车库5091.64平方米，地上室外楼梯间18.4平方米，设置地下停车位163个。建设内容包括：土建工程、装饰装修工程及安装工程等。项目总建筑面积5110.04平方米，其中，地下停车库5091.64平方米，地上室外楼梯间18.4平方米，设置地下停车位163个。建设内容包括：土建工程、装饰装修工程及安装工程等。</t>
  </si>
  <si>
    <t>海漯沟管理局</t>
  </si>
  <si>
    <t>0ACC29C553B415FBB4A7E291F5AD0D8</t>
  </si>
  <si>
    <t>32F878785D36310EE065F8163E8AA87C</t>
  </si>
  <si>
    <t>434113101</t>
  </si>
  <si>
    <t>2F523FAADBF90B40E065F8163E8AA87C</t>
  </si>
  <si>
    <t>999007 成都市青羊区新经济和科技局</t>
  </si>
  <si>
    <t>成都市青羊区新经济和科技局</t>
  </si>
  <si>
    <t>成都市青羊区新能源充电桩基础设施建设项目（一期）</t>
  </si>
  <si>
    <t>P25510105-0007</t>
  </si>
  <si>
    <t>2502-510105-04-01-347184</t>
  </si>
  <si>
    <t>本项目为成都市青羊区新能源充电桩基础设施建设项目（一期），项目主要建设内容和规模为：本项目拟新增充电桩数量632枪，其中直流快充110枪、交流慢充522枪，同时电力设施扩容新增箱变44台、总容量25545KVA，新增智慧管理平台1套，及其配套设施建设。</t>
  </si>
  <si>
    <t>王进</t>
  </si>
  <si>
    <t>11B95A9AD73B6561E06320C012AC6A74</t>
  </si>
  <si>
    <t>3353169066775B33E065F8163E8AA87C</t>
  </si>
  <si>
    <t>2F5DC3C73C50589DE065F8163E8AA87C</t>
  </si>
  <si>
    <t>360129101 宁南县教育和体育局</t>
  </si>
  <si>
    <t>宁南县教育和体育局</t>
  </si>
  <si>
    <t>宁南全民健身中心建设项目</t>
  </si>
  <si>
    <t>P24513427-0011</t>
  </si>
  <si>
    <t>2409-513427-04-01-516536</t>
  </si>
  <si>
    <t>项目总规划用地面积约100770平方米，采用室内外场地结合模式，新建全民活动中心室内建筑面积约9900㎡(含篮球，乒乓球，羽毛球，排球，网球，室内攀岩等项目)，室外建设十一人制标准足球场1个、标准篮球场3个、标准网球场1片(双打)、标准羽毛球场4个(双打)、标准乒乓球场6块、健身广场1个、标准地掷球场2个等设施，并配套完善健身器械、停车场等相关附属工程及配套设施。</t>
  </si>
  <si>
    <t>教体局经办</t>
  </si>
  <si>
    <t>32A1EA1984D4263976D6558191EDBEB</t>
  </si>
  <si>
    <t>3303ED542E597144E065F8163E8AA87C</t>
  </si>
  <si>
    <t>2F53B49F965D2437E065F8163E8AA87C</t>
  </si>
  <si>
    <t>348406003 犍为县公路局</t>
  </si>
  <si>
    <t>犍为县城乡冷链物流基础设施建设项目</t>
  </si>
  <si>
    <t>P25511123-0055</t>
  </si>
  <si>
    <t>2504-511123-23-01-564487</t>
  </si>
  <si>
    <t>项目总建筑面积19470平方米，包含低温冷库5035平方米、物流仓库9530平方米、智能分拣配送仓库3332平方米及设备用房1573平方米；建设配套园区道路2公里及停车场5432.26平方米，并配套智慧管理系统（含WMS仓库管理系统、TMS运输管理系统、OMS订单管理系统、BMS物流费用管理系统、EDI电子数据交换系统及安防监控模块）等其他基础设施。</t>
  </si>
  <si>
    <t>犍为县公路养护管理段</t>
  </si>
  <si>
    <t>195E1E5DABA4CB9A61D8E82C01920E5</t>
  </si>
  <si>
    <t>33601CD503772EDAE065F8163E8AA87C</t>
  </si>
  <si>
    <t>348406003</t>
  </si>
  <si>
    <t>335FD22B03B00FBFE065F8163E8AA87C</t>
  </si>
  <si>
    <t>古蔺经济开发区东城产业园基础设施建设项目</t>
  </si>
  <si>
    <t>P22510525-0062</t>
  </si>
  <si>
    <t>2209-510525-04-01-997395</t>
  </si>
  <si>
    <t>项目规划总用地面积230亩，新建标准化厂房21万平方米、高标准厂房5万平方米，建设仓储用房0.2万平方米、溯源及大数据服务平台等，配套建设园区停车场2.24万平方米、35kv变电站、园区道路5公里、管网等附属设施。</t>
  </si>
  <si>
    <t>33A5B589E0154655E065F8163E8AA87C</t>
  </si>
  <si>
    <t>ED82FF2283E41790E0535EFB480A5DD4</t>
  </si>
  <si>
    <t>327001 宜宾市林业局</t>
  </si>
  <si>
    <t>宜宾市竹产业一二三产融合发展项目</t>
  </si>
  <si>
    <t>P25511500-0027</t>
  </si>
  <si>
    <t>2504-511528-04-01-575130</t>
  </si>
  <si>
    <t>一产工程：打造仙峰镇方竹丰产示范区10000亩，古宋镇和麒麟乡4000亩低效乔灌林改造并补种巨黄竹和硬头竹，改造僰王山楠竹淡竹叶种植基地6000亩，建设良种苗圃基地450亩；提升林区道路，完善竹材集采平台，新建新农人培育基地、空天地一体化监测预警体系等基础设施；改造林下乌骨鸡散养基地，其中鸡舍、防疫、孵化、粪污处置、存储室等共5360㎡，散养林地约2000亩，年出栏跑山乌鸡约40万羽，完善智能管护等林下养殖基础设施。
二产工程：改建4662㎡竹笋初加工厂房及其配套冻库、沉沙池、竹笋烘干等配套设施。</t>
  </si>
  <si>
    <t>宜宾市林业局</t>
  </si>
  <si>
    <t>79E4E5BB76E13E20E0535EFB480AD10F</t>
  </si>
  <si>
    <t>33877E2CE905206CE065F8163E8AA87C</t>
  </si>
  <si>
    <t>337273B2B9D14B1FE065F8163E8AA87C</t>
  </si>
  <si>
    <t>盐亭县嫘祖桑蚕产业示范基地建设项目</t>
  </si>
  <si>
    <t>P25510723-0024</t>
  </si>
  <si>
    <t>2503-510723-04-01-647094</t>
  </si>
  <si>
    <t>新建标准桑园种植基地15000亩、改造低效桑园种植基地5000亩、建设新品种试验示范基地500亩；新建养蚕大棚100个、蚕种场及茧房5500平方米；新建烘干晾晒、分拣、保鲜存储设施3000平方米；建设农业生产便道30.75km、沟渠整治20km、配套农业灌溉设施等。</t>
  </si>
  <si>
    <t>339465CFDA0A7D62E065F8163E8AA87C</t>
  </si>
  <si>
    <t>337BEF59C9923B62E065F8163E8AA87C</t>
  </si>
  <si>
    <t>旺苍县新城片区老旧小区改造城市更新项目（一期）</t>
  </si>
  <si>
    <t>P25510821-0018</t>
  </si>
  <si>
    <t>2504-510821-04-01-820303</t>
  </si>
  <si>
    <t>项目覆盖旺苍县新城片区83个老旧小区，涉及改造7024户，建筑面积610301.6平方米。项目包含屋顶修复24308.4平方米、房屋外立面排危拆除3327平方米、外墙修复50046.6平方米、房屋结构加固12000平方米、消防设施完善、水电气管网改造、雨污管网改造、小区路面整治、监控设施改造、门卫室改造、部署垃圾中转设施、改造增设停车位及充电桩、增添健身器材等。</t>
  </si>
  <si>
    <t>337DD6B9A7BA05DAE065F8163E8AA87C</t>
  </si>
  <si>
    <t>336F640DF8BC0696E065F8163E8AA87C</t>
  </si>
  <si>
    <t>天全县双雁窝水库供水及灌区提升改造项目</t>
  </si>
  <si>
    <t>P23511825-0008</t>
  </si>
  <si>
    <t>2309-511825-04-01-456332</t>
  </si>
  <si>
    <t>对水库清淤10万m3、库岸整治2km，对灌区各级灌排渠系工程实施现代化改造约12km，控灌面积约12000亩，新建灌区供水管道及渠道5km，配套建设农业灌溉、人畜饮水、水产养殖于一体的综合性水网供水保障工程及引调蓄水工程，达到年供水能力2000万m3。</t>
  </si>
  <si>
    <t>33452036BFFE0D1FE065F8163E8AA87C</t>
  </si>
  <si>
    <t>11B65FF04D742342E06320C012ACB8E4</t>
  </si>
  <si>
    <t>333601001 邻水县城市环境卫生管理所</t>
  </si>
  <si>
    <t>邻水县生活垃圾筛分建设项目</t>
  </si>
  <si>
    <t>P25511623-0010</t>
  </si>
  <si>
    <t>2503-511623-04-01-820504</t>
  </si>
  <si>
    <t>项目在邻水县生活垃圾填埋场建设邻水县生活垃圾分拣中心，日处理量为720t。项目对原生活垃圾填埋场内约100万吨垃圾进行筛分及场地进行综合治理，建设垃圾筛分中心厂房约6400平方米，腐殖土改良厂房及建筑垃圾车间约2400平方米，配套建设其他附属设施设备等。</t>
  </si>
  <si>
    <t>邻水县城市环境卫生管理所</t>
  </si>
  <si>
    <t>2D5443F44A341EAB769D8F6D1A50AE1</t>
  </si>
  <si>
    <t>335A38C823C73BE9E065F8163E8AA87C</t>
  </si>
  <si>
    <t>333601001</t>
  </si>
  <si>
    <t>33310E4787DB3204E065F8163E8AA87C</t>
  </si>
  <si>
    <t>361329001 卫生局机关</t>
  </si>
  <si>
    <t>隆昌市医共体集团医院项目</t>
  </si>
  <si>
    <t>P22511028-0025</t>
  </si>
  <si>
    <t>2206-511028-04-01-961810</t>
  </si>
  <si>
    <t>2023-01-11</t>
  </si>
  <si>
    <t>2026-01-11</t>
  </si>
  <si>
    <t>1.隆昌市人民医院医共体集团医院项目：在隆昌市各区域分别建设人民医院医共体分中心，新建面积约40000平方米，建设内容包含业务服务楼、住院部及其他基础设施，完善相关医疗设施设备等。 2.隆昌市中医医院医共体集团医院项目：在隆昌市各区域建设中医院医共体分中心，新建面积约32000平方米，改建面积约3500平方米，建设门诊、住院等业务用房，完善相关医疗设施设备，配套建设其他基础设施</t>
  </si>
  <si>
    <t>沈碧芸</t>
  </si>
  <si>
    <t>471840710C24C28A5281E479C886B61</t>
  </si>
  <si>
    <t>339303D0BC8870CBE065F8163E8AA87C</t>
  </si>
  <si>
    <t>361329001</t>
  </si>
  <si>
    <t>E2B736030398EF76E0535EFB480A2DB1</t>
  </si>
  <si>
    <t>999001 中江县经济信息化和科学技术局</t>
  </si>
  <si>
    <t>中江县高新区城乡电网改造项目（一期）</t>
  </si>
  <si>
    <t>P23510623-0001</t>
  </si>
  <si>
    <t>2302-510623-04-01-954014</t>
  </si>
  <si>
    <t>1、新建10kV变电所2座，包含主变压器。2、在高新区原220KV变电站、110KV变电站基础上分别扩建10KV出线间隔1个。3、线路工程：新建园区内10kV线路工程27.70km，含500m架空杆线、27.2km地下电力廊道、环网柜、电缆分支箱、输电电缆铺设及其他配套设施等。4、电力迁改工程：实施电力迁改共5公里，其中110kV电力迁改约1公里、10kV电力迁改约2公里、10kV以下电力迁改约2公里。5、场平工程：其中土石方开挖6万方。</t>
  </si>
  <si>
    <t>四川光澄电力工程有限公司</t>
  </si>
  <si>
    <t>E2940EF4624D2373E0535EFB480AA892</t>
  </si>
  <si>
    <t>335EBD25267D1DC0E065F8163E8AA87C</t>
  </si>
  <si>
    <t>FD2032D14790F220E0535EFB480A6718</t>
  </si>
  <si>
    <t>甘孜藏族自治州色达县约若及团结等片区供暖工程</t>
  </si>
  <si>
    <t>P25513300-0002</t>
  </si>
  <si>
    <t>2504-513300-04-01-957854</t>
  </si>
  <si>
    <t>本项目采用超低温空气源热泵供暖系统满足 96712.2m供暖面积，供暖耗热量总计 11901.4MWh，结合供暖区域和能源站位置，本案共设计3个分散式集中能源站。能源站内含的超低温空气源热泵布置于服务区域就近的空地上，集成式水泵房在热泵机组摆放处就近布置。</t>
  </si>
  <si>
    <t>339C3EB3CA33535BE065F8163E8AA87C</t>
  </si>
  <si>
    <t>33986F2C61E832FBE065F8163E8AA87C</t>
  </si>
  <si>
    <t>381734 四川省新津县粮油总公司</t>
  </si>
  <si>
    <t>成都市新津区国有粮食仓储物流设施新建项目</t>
  </si>
  <si>
    <t>P24510132-0048</t>
  </si>
  <si>
    <t>2406-510132-04-01-466933</t>
  </si>
  <si>
    <t>本项目承担新津区地方政府国有储备粮任务。项目占地面积41亩，本项目总建筑面积约13200㎡，新建50000吨高标准粮食仓储房8400㎡，3000㎡粮食配送转运中心，1200㎡应急物资储备中心及600㎡机械罩棚及辅助配套设施等，建成后，仓容量可达5万吨。</t>
  </si>
  <si>
    <t>1A22F44FBECF2591E06320C012ACFA57</t>
  </si>
  <si>
    <t>33716FE4127F60C0E065F8163E8AA87C</t>
  </si>
  <si>
    <t>381734</t>
  </si>
  <si>
    <t>1A3259A871741015E06320C012AC8711</t>
  </si>
  <si>
    <t>977001 仙海区财政局</t>
  </si>
  <si>
    <t>仙海区生态环境局</t>
  </si>
  <si>
    <t>绵阳市仙海区城镇垃圾收集处理建设项目</t>
  </si>
  <si>
    <t>P25510704-0057</t>
  </si>
  <si>
    <t>2504-510759-04-01-186755</t>
  </si>
  <si>
    <t>改建垃圾中转站1座（处理能力约100吨/天），配套建设绿色垃圾分类回收分拣中心1座（处理能力约50吨/天）、7个小型垃圾中转站等；改建生活垃圾分类收集亭约130个，更新生活垃圾分类智能回收亭约30个。</t>
  </si>
  <si>
    <t>生态环境局</t>
  </si>
  <si>
    <t>C6B4F43BA9B4D5EA39598E0E9FB2222</t>
  </si>
  <si>
    <t>336FE9C2028B3BF2E065F8163E8AA87C</t>
  </si>
  <si>
    <t>336FEA1B13233BE8E065F8163E8AA87C</t>
  </si>
  <si>
    <t>西昌市高枧中所村北区城乡融合建设项目配套基础设施工程</t>
  </si>
  <si>
    <t>P19513401-0111</t>
  </si>
  <si>
    <t>2019-513401-47-01-403229</t>
  </si>
  <si>
    <t>总建筑面积：45668.06m2，其中：配套服务用房3334.64m2，建筑项目配套设施建筑（地上物管用房、燃气房）280.58m2，门卫72.96m2，幼儿园2771.48m2，地下车库及设备用房39208.42m2，小区内综合管网27659.00m，小区内绿化8680.80m2，小区内广场9426.97m2，小区围墙500.00m，小区生化池300.00m3，小区内道路3000.00m2，小区外道路23127.00m2，小区外综合管网（包括给排水、电力、路灯）各800.00m，小区外绿化6770.00m2等相关的配套基础设施工程。</t>
  </si>
  <si>
    <t>334AE54CA13D759DE065F8163E8AA87C</t>
  </si>
  <si>
    <t>2F68098EC5F31EB2E065F8163E8AA87C</t>
  </si>
  <si>
    <t>327202101 汶川县林业和草原局机关</t>
  </si>
  <si>
    <t>汶川县林业和草原局机关</t>
  </si>
  <si>
    <t>阿坝州林业草原局</t>
  </si>
  <si>
    <t>汶川县林下中药材产业融合发展建设项目</t>
  </si>
  <si>
    <t>P25513221-0015</t>
  </si>
  <si>
    <t>2504-513221-04-01-753307</t>
  </si>
  <si>
    <t>汶川县林下中药材产业融合发展建设项目，项目建设内容及规模：新建林下川贝母种植基地200亩，新建林下黄精种植基地5000亩；新建药材加工厂房1000平方米，改建药材加工厂房2000平方米；配套提升作业道路10公里、新建蓄水池8口等基础设施建设。</t>
  </si>
  <si>
    <t>高莉</t>
  </si>
  <si>
    <t>69FFC6996B840DFA16A5BFC4A1CB550</t>
  </si>
  <si>
    <t>337EEAC1215A765EE065F8163E8AA87C</t>
  </si>
  <si>
    <t>327202101</t>
  </si>
  <si>
    <t>336FEA1AFFD53BE8E065F8163E8AA87C</t>
  </si>
  <si>
    <t>内江市东兴区内糖片区老旧厂区改造项目</t>
  </si>
  <si>
    <t>P25511011-0029</t>
  </si>
  <si>
    <t>2501-511011-04-01-404834</t>
  </si>
  <si>
    <t>内江糖厂片区，改造东兴区内糖老旧厂区配套道路57000平方米、电力通信管线入地4.9千米、绿化改造10000平方米，提升改造消防设施140处、改造太阳能路灯180盏、车辆道闸4处、智慧停车场2处，新增监控智能化设备系统1套。</t>
  </si>
  <si>
    <t>33729066C56D5898E065F8163E8AA87C</t>
  </si>
  <si>
    <t>33729066C1B35898E065F8163E8AA87C</t>
  </si>
  <si>
    <t>361000 乐山市市中区卫生健康局</t>
  </si>
  <si>
    <t>乐山市市中区卫生健康局</t>
  </si>
  <si>
    <t>乐山市市中区人民医院整体搬迁及附属设施建设项目</t>
  </si>
  <si>
    <t>P19511102-0003</t>
  </si>
  <si>
    <t>2017-511102-83-01-202857</t>
  </si>
  <si>
    <t>本项目建设内容和规模：项目占地111.73亩，总建筑面积123465.21平方米（地上93345.29平方米，地下30119.92平方米），新建门急诊医技楼、住院楼、感染病区、行政后勤楼、能源中心、污水处理站等辅助用房。</t>
  </si>
  <si>
    <t>卫健局</t>
  </si>
  <si>
    <t>7B039D5D793DED23E0535EFB480A3927</t>
  </si>
  <si>
    <t>3342DCAAFDAA1BFCE065F8163E8AA87C</t>
  </si>
  <si>
    <t>361000</t>
  </si>
  <si>
    <t>8FEA3A00D5C39A6BE0535EFB480A5878</t>
  </si>
  <si>
    <t>遂宁市河东新区行政审批与数字科技创新局</t>
  </si>
  <si>
    <t>遂宁市河东新区低空经济基础设施及应用场景示范建设项目</t>
  </si>
  <si>
    <t>P25510903-0023</t>
  </si>
  <si>
    <t>2503-510925-04-01-138044</t>
  </si>
  <si>
    <t xml:space="preserve"> 遂宁市河东新区低空基础设施及应用场景打造项目，在河东新区68.82平方公里范围合理规划建设无人机充换电站、应急场、起降场、RTK设施、飞行器身份标识设施等，以及面向低空空域、低空安全、低空管控、低空数据资产等方向，开发建设对应的空中路网、飞行服务系统、预警系统、综合服务系统、数据要素系统、安全保障等软件平台。
 运维管控中心（含低空研学培训中心面积1500平方米、科普宣传及互动体验中心面积800平方米、低空智联指挥管控中心面积2000平方米）等建设拟基于河东新区二期金融中心原有建筑的基础上进行装修改造，改造面积共4300平方米；无人机充换电站、应急场及起降站（137个）、RTK设施等在河东新区原停车场及新能源充电站的基础上进行改建。本项目不新增隐形债务、不存在信息系统重复建设情况、不存在新增巨幅大屏等新形象工程。
本项目所在地数据主管单位为遂宁市河东新区行政审批与数字科技创新局。它确认本项目满足区域数据统筹、系统整合、数据共享、业务协同要求，符合集约化、共建共享原则。
本项目主管单位为遂宁市河东新区行政审批与数字科技创新局。它确认符合本区域新型基础设施业务应用的统筹规划，不存在“数据孤岛”“数据烟囱”等情况。
（项目不涉及新增算力（数据）中心）</t>
  </si>
  <si>
    <t>33BE87E6F80D1E5CE065F8163E8AA87C</t>
  </si>
  <si>
    <t>2F53121E819B6128E065F8163E8AA87C</t>
  </si>
  <si>
    <t>威远县城区城市CD级危房改造项目（一期）</t>
  </si>
  <si>
    <t>P24511024-0007</t>
  </si>
  <si>
    <t>2408-511024-04-01-915931</t>
  </si>
  <si>
    <t>维修改造C级危房127套，拆除D级危房208套并安置，原拆原建停车位合计约300个、充电桩约60个等公共服务设施，并对拆除、改造区域涉及管线、路面等进行修复升级，增加集成灯杆、智慧大屏等现代化的基础配套设施。</t>
  </si>
  <si>
    <t>332CDB98B2A073ADE065F8163E8AA87C</t>
  </si>
  <si>
    <t>332CDB98B26F73ADE065F8163E8AA87C</t>
  </si>
  <si>
    <t>318151102 松潘县国有资产投资管理有限公司</t>
  </si>
  <si>
    <t>黄龙九寨站市政配套改造提升工程</t>
  </si>
  <si>
    <t>P25513224-0010</t>
  </si>
  <si>
    <t>2504-513224-04-01-335165</t>
  </si>
  <si>
    <t xml:space="preserve">项目用地面积1.4257 公顷，新建13853.17平方米钢结构建筑，停车楼室内改造4770.52 平方米，广场及停车地面改造工程18904.71 平方米广场，配套车位235个车位等相关配套设施 。 </t>
  </si>
  <si>
    <t>松潘县国投公司</t>
  </si>
  <si>
    <t>0C4841AEFE0E85C9E0635EFB480A2B3E</t>
  </si>
  <si>
    <t>33C0B8E355F40950E065F8163E8AA87C</t>
  </si>
  <si>
    <t>318151102</t>
  </si>
  <si>
    <t>33841A3F90702FD0E065F8163E8AA87C</t>
  </si>
  <si>
    <t>泸州市泸县濑溪河流域水环境综合治理项目</t>
  </si>
  <si>
    <t>P25510521-0024</t>
  </si>
  <si>
    <t>2312-510521-04-01-850159</t>
  </si>
  <si>
    <t>维修改造管径800mm至1200mm的沿河截污干管18公里，新建DN600截污干管约2.5公里，新建河边DN600污水管约1公里；建设生态隔离带0.5平方公里,生态护坡12公里，生态步道32公里；人工湿地0.8平方公里。</t>
  </si>
  <si>
    <t>33E7C44AF3A70F52E065F8163E8AA87C</t>
  </si>
  <si>
    <t>33826C9FFBAC75FAE065F8163E8AA87C</t>
  </si>
  <si>
    <t>犍为县绿色低碳公交车更新项目</t>
  </si>
  <si>
    <t>P25511123-0067</t>
  </si>
  <si>
    <t>2504-511123-04-01-246706</t>
  </si>
  <si>
    <t xml:space="preserve"> 犍为县绿色低碳公交车更新项目的主要建设内容和规模为：本项目拟淘汰犍为县老旧、低效、高耗能城市燃油公交车，更新新能源公交车共计34辆，更新后每年节约能耗70.5吨标准煤，减少二氧化碳排放量80.82吨。</t>
  </si>
  <si>
    <t>33BE1ECD11687128E065F8163E8AA87C</t>
  </si>
  <si>
    <t>33BE5722FE1F092CE065F8163E8AA87C</t>
  </si>
  <si>
    <t>犍为县经济和信息化局</t>
  </si>
  <si>
    <t>犍为县工业企业退城入园基础设施建设项目</t>
  </si>
  <si>
    <t>P25511123-0054</t>
  </si>
  <si>
    <t>2504-511123-04-01-287917</t>
  </si>
  <si>
    <t>该项目占地面积约380亩，在工业园区范围内规划建设建设标准化厂房20万平方米，用于集中承载全县符合工业园区产业规划的工业企业特别是制造业企业退城入园。规划建设仓储物流系统，室外停车场9000平方米以及充电桩60个等配套基础设施建设。</t>
  </si>
  <si>
    <t>3369D87D0BB73AC4E065F8163E8AA87C</t>
  </si>
  <si>
    <t>335F62EAD78D62C7E065F8163E8AA87C</t>
  </si>
  <si>
    <t>盐亭县粮食标准化储备仓建设项目</t>
  </si>
  <si>
    <t>P22510723-0069</t>
  </si>
  <si>
    <t>2209-510723-04-01-719409</t>
  </si>
  <si>
    <t>2024-06-21</t>
  </si>
  <si>
    <t>新建低温平房仓 3 栋、浅圆仓 3 座，罩棚、提升塔总建筑面积5376.06㎡；粮食标准仓总库容3.3万吨，配建道路、护坡挡墙、边坡等附属设施，购置装卸车辆和机械设备、烘干设备等。新建低温平房仓 3 栋、浅圆仓 3 座，罩棚、提升塔总建筑面积5376.06㎡；粮食标准仓总库容3.3万吨，配建道路、护坡挡墙、边坡等附属设施，购置装卸车辆和机械设备、烘干设备等。</t>
  </si>
  <si>
    <t>3341F8E230563C60E065F8163E8AA87C</t>
  </si>
  <si>
    <t>FD09D68680A9C98EE0535EFB480A4736</t>
  </si>
  <si>
    <t>南部县城西智慧农贸市场综合体建设项目</t>
  </si>
  <si>
    <t>P25511321-0032</t>
  </si>
  <si>
    <t>2502-511321-04-01-313522</t>
  </si>
  <si>
    <t>本项目用地面积约12100㎡（约18.15亩），建成总面积28600㎡的智慧农贸市场，地上六层，地上建筑面积为19100㎡，1-4层为农贸市场，5-6层为农产品交易中心；地下一层，地下建筑面积9500㎡，包括冷链仓储区、地下停车场等区域。</t>
  </si>
  <si>
    <t>3392BC5A632148ACE065F8163E8AA87C</t>
  </si>
  <si>
    <t>33909070EF275C18E065F8163E8AA87C</t>
  </si>
  <si>
    <t>攀枝花市东区501江边街片区老旧街区改造项目</t>
  </si>
  <si>
    <t>P25510402-0024</t>
  </si>
  <si>
    <t>2504-510402-04-01-894742</t>
  </si>
  <si>
    <t>对501江边街老旧街区经行基础设施提质改造，主要包括：1、改造内部联通道路29800平米，绿化634平方米，管网改造5.5公里；2、改造文化体育广场1.48万平，改造废旧社区综合服务中心1.7万平，改造口袋公园3处，共计15000平方米，停车场25000平米，充电桩150个，配套运动设施设备、消防、安防无障碍、适老化公共服务设施，及消防、安防、照明、标识标牌等基础设施。</t>
  </si>
  <si>
    <t>33819B57A004166EE065F8163E8AA87C</t>
  </si>
  <si>
    <t>3381774E800305BEE065F8163E8AA87C</t>
  </si>
  <si>
    <t>332001101 会理县水利局</t>
  </si>
  <si>
    <t>凉山州会理县横山水库工程</t>
  </si>
  <si>
    <t>P21513425-0001</t>
  </si>
  <si>
    <t>2020-510000-76-01-484847</t>
  </si>
  <si>
    <t>2023-04-04</t>
  </si>
  <si>
    <t>2026-04-03</t>
  </si>
  <si>
    <t>工程建设任务为农业灌溉、城乡及农村供水等综合利用，工程设计灌溉面积 14.72万亩，供水人口 26.66 万人。工程主要建设内容包括水库枢纽工程和灌区工程，水库最大坝高64.6米,水库总库容5088万立方米,坝型为钢筋砼面板堆石坝,灌区干渠1条和支渠4条(其中万亩以下2条)。</t>
  </si>
  <si>
    <t>万顺东</t>
  </si>
  <si>
    <t>923D0543DA42808DE0535EFB480A2070</t>
  </si>
  <si>
    <t>33475244AEDF76F8E065F8163E8AA87C</t>
  </si>
  <si>
    <t>332001101</t>
  </si>
  <si>
    <t>CF8DE3C1AEF9F922E0535EFB480AEF67</t>
  </si>
  <si>
    <t>渝邻肿瘤融合研究与精准诊治智能化重点实验室建设项目</t>
  </si>
  <si>
    <t>P25511623-0018</t>
  </si>
  <si>
    <t>2503-511623-04-01-989986</t>
  </si>
  <si>
    <t>本项目依托县人民医院已建成院区，改建1390平方米肿瘤研究重点实验室1个，购置正电子发射断层扫描/X线计算机体层成像+双能量X线计算机体层成像系统、双C型臂数字减影血管造影系统、高场强磁共振成像扫描仪、循环肿瘤细胞分选检测系统等35台（套）精密仪器设备，建成肿瘤放疗、高强度聚焦超声微创治疗、介入诊疗3个专科中心，实现肿瘤“早筛-诊断-治疗-康复”全病程智能化管理。早期筛查率提升至85%、诊断准确率达95%、治疗方案个性化率100%，推动区域肿瘤患者5年生存率提高15%，年服务川渝毗邻地区患者超2万人次，填补3项区域肿瘤精准诊疗技术空白，促进川渝医疗数据共享与资源协同。</t>
  </si>
  <si>
    <t>33CC446D8B5345BAE065F8163E8AA87C</t>
  </si>
  <si>
    <t>335CAD9E13364103E065F8163E8AA87C</t>
  </si>
  <si>
    <t>射洪市农村供水管网巩固提升工程</t>
  </si>
  <si>
    <t>P25510922-0031</t>
  </si>
  <si>
    <t>2504-510922-04-01-853397</t>
  </si>
  <si>
    <t xml:space="preserve">建设供水管网共计2576.52Km,其中新建主管网73.72Km、支管网680.79Km;改造老旧主管网172.01Km、支管网1650Km及管网配套设施建设。建设供水管网共计2576.52Km,其中新建主管网73.72Km、支管网680.79Km;改造老旧主管网172.01Km、支管网1650Km及管网配套设施建设。
</t>
  </si>
  <si>
    <t>33D2B08DF48F0222E065F8163E8AA87C</t>
  </si>
  <si>
    <t>338669CF81F02F24E065F8163E8AA87C</t>
  </si>
  <si>
    <t>宜宾市南溪区西码头至文明门段老旧城市公园提升工程</t>
  </si>
  <si>
    <t>P25511522-0025</t>
  </si>
  <si>
    <t>2503-511503-04-01-941829</t>
  </si>
  <si>
    <t>对南溪古城墙外西码头至文明门段长约 540 米，宽约 70 米的老日城市公园进行改造提升，包括改建城市绿道、提升绿地空间，对破损铺装、公园路面等配套基础设施进行更新，改造营业用房约1000 平米，停车位 200个，充电桩40个，配套建设适老适幼设施1处、健身设施2处等服务设施，设置点位商业10处、驿站1处等。</t>
  </si>
  <si>
    <t>33942F434E136D8EE065F8163E8AA87C</t>
  </si>
  <si>
    <t>334520DE89120E47E065F8163E8AA87C</t>
  </si>
  <si>
    <t>成渝双圈内荣农高区特色粮蔬园区融合示范建设项目</t>
  </si>
  <si>
    <t>P25511011-0031</t>
  </si>
  <si>
    <t>2504-511011-04-01-101273</t>
  </si>
  <si>
    <t>土地整理18580亩，配套建设园区产业道路（路宽0.8m-4.5m，路长19km，投资占比3.64%）、机耕道（路宽2m-3.5m，路长30km，投资占比2.01%）、提灌站、蓄水池、山坪塘及灌溉管网等农业基础设施;建设园区蔬菜大棚、仓库、交易中心、蔬菜精深加工厂房及再生稻加工厂房等产业厂房;建设园区配套附属设施等。</t>
  </si>
  <si>
    <t>33A7D574DB892501E065F8163E8AA87C</t>
  </si>
  <si>
    <t>337C9374E5DC7D8BE065F8163E8AA87C</t>
  </si>
  <si>
    <t>米易县交通运输局</t>
  </si>
  <si>
    <t>米易县北部片区物流基础设施建设项目</t>
  </si>
  <si>
    <t>P25510421-0037</t>
  </si>
  <si>
    <t>2504-510421-04-01-329055</t>
  </si>
  <si>
    <t>总建筑面积约25860.13平方米，其中物流仓库约18102.09平方米，理货打包空间约5172.03平方米，装卸区2586.01平方米，同时配套园区停车场、充电桩等。
总建筑面积约25860.13平方米，其中物流仓库约18102.09平方米，理货打包空间约5172.03平方米，装卸区2586.01平方米，同时配套园区停车场、充电桩等。</t>
  </si>
  <si>
    <t>33C152F700004BA7E065F8163E8AA87C</t>
  </si>
  <si>
    <t>33C0B26CB2CB08DFE065F8163E8AA87C</t>
  </si>
  <si>
    <t>360130101 高县教育和体育局</t>
  </si>
  <si>
    <t>高县教育和体育局</t>
  </si>
  <si>
    <t>高县幼儿园建设</t>
  </si>
  <si>
    <t>P20511525-0050</t>
  </si>
  <si>
    <t>2020-511525-83-01-507945</t>
  </si>
  <si>
    <t>新建12个班规模幼儿园8所，包括庆符镇幼儿园、高铁新区幼儿园、硕勋第二幼儿园、罗场镇第二幼儿园、庆符镇西区幼儿园、来复镇第二幼儿园、嘉乐镇幼儿园、月江镇幼儿园，建设面积3.6万平方米、配套信息化教育设备设施等。新建12个班规模幼儿园8所，包括庆符镇幼儿园、高铁新区幼儿园、硕勋第二幼儿园、罗场镇第二幼儿园、庆符镇西区幼儿园、来复镇第二幼儿园、嘉乐镇幼儿园、月江镇幼儿园，建设面积3.6万平方米、配套信息化教育设备设施等。</t>
  </si>
  <si>
    <t>夏玉新</t>
  </si>
  <si>
    <t>939769E898A48139D5FE019225FE887</t>
  </si>
  <si>
    <t>330A3497D76315AEE065F8163E8AA87C</t>
  </si>
  <si>
    <t>360130101</t>
  </si>
  <si>
    <t>B22A434F05CB9465E0535EFB480A0FE0</t>
  </si>
  <si>
    <t>303714701 遂宁市交通建设投资有限公司</t>
  </si>
  <si>
    <t>涪江三星船闸工程</t>
  </si>
  <si>
    <t>P25510900-0002</t>
  </si>
  <si>
    <t>2304-510000-04-01-207080</t>
  </si>
  <si>
    <t>项目位于四川省遂宁市和重庆市潼南区交界处，在既有三星梯级左岸新建船闸1座，船闸由上下闸首、闸室和上下引航道等组成。按内河II级航道标准整治三星枢纽下游约10公里航道，采用疏浚、清礁、护岸等方式对船闸下游、菜棚子滩、毛杆子滩以及遂渝铁路薛家坝涪江特大桥附近进行整治。配套建设航标工程、公用工程、过鱼设施工程及其他工程。
三星船闸采用III级标准建设，有效尺度180x23x4.2米(长x宽x门槛水深)。航道整治按照内河II级标准建设，航道尺度2.8x60x480米(水深x直线段宽度x弯曲半径)。设计代表船型1000吨级干散货船，船型尺度63x11x2.2-2.6 米(总长x型宽x设计吃水)。</t>
  </si>
  <si>
    <t>遂宁市交通建设投资有限公司</t>
  </si>
  <si>
    <t>AC8867A8F8C4F6E9EA34F8A4E95F6E0</t>
  </si>
  <si>
    <t>33D6FADDF6E04200E065F8163E8AA87C</t>
  </si>
  <si>
    <t>303714701</t>
  </si>
  <si>
    <t>2F69E7087FEC71F8E065F8163E8AA87C</t>
  </si>
  <si>
    <t>泸县林业经济高质量发展项目</t>
  </si>
  <si>
    <t>P22510521-0043</t>
  </si>
  <si>
    <t>2209-510521-04-01-201869</t>
  </si>
  <si>
    <t>营林建设工程15000亩，主要包括集约人工林栽培、中幼林抚育，其中集约人工林栽培面积10000亩、中幼林抚育面积5000亩；发展林业经济30000亩，其中松林改造20000亩用于油茶种植，林木种植8000亩，种苗基地2000亩；配套相关基础设施。</t>
  </si>
  <si>
    <t>3370AB057FD40EE9E065F8163E8AA87C</t>
  </si>
  <si>
    <t>ED8DC4E7642C1B99E0535EFB480AC700</t>
  </si>
  <si>
    <t>318309006 成都东部新区教育卫健和文体旅局</t>
  </si>
  <si>
    <t>东部新区TOD核心区全民健身中心项目</t>
  </si>
  <si>
    <t>P25510100-0064</t>
  </si>
  <si>
    <t>2504-510186-04-01-538810</t>
  </si>
  <si>
    <t>本项目占地约60462㎡，将建成篮球场12个（7032㎡）、网球场4个（2304㎡）、排球场6个（1890㎡）、乒乓球场2个（159㎡、乒乓球台14个）、5人足球场1个（660㎡）、室外健身区1个（400㎡）、配套设施面积41680㎡、道路铺装6337㎡</t>
  </si>
  <si>
    <t>成都东部新区教育卫健和文体旅局</t>
  </si>
  <si>
    <t>B30596B32B90737DE0535EFB480AA9F1</t>
  </si>
  <si>
    <t>33BB2BB52408366CE065F8163E8AA87C</t>
  </si>
  <si>
    <t>318309006</t>
  </si>
  <si>
    <t>337E13644FB11DF6E065F8163E8AA87C</t>
  </si>
  <si>
    <t>333401401 宣汉县公路建设开发有限责任公司</t>
  </si>
  <si>
    <t>西渝高铁宣汉南站站前广场及基础设施建设项目</t>
  </si>
  <si>
    <t>P22511722-0122</t>
  </si>
  <si>
    <t>2202-511722-18-01-370861</t>
  </si>
  <si>
    <t>总建筑面积11.32万平方米。其中：新建站前广场约15000平方米、旅客集散及乘换区约16000平方米、站房附属用房约10000平方米、客运及公交首末站房约32600平方米；新建智慧停车场约39600平方米，停车位约1300个，地面增设路边智能停车位800个；配套建设站前连接道路以及供排水管网、充电桩等附属设施</t>
  </si>
  <si>
    <t>胡琴</t>
  </si>
  <si>
    <t>11C6CA054E200E38E06320C012AC7375</t>
  </si>
  <si>
    <t>3305236693137A3DE065F8163E8AA87C</t>
  </si>
  <si>
    <t>333401401</t>
  </si>
  <si>
    <t>11CB27D293166F27E06320C012ACB95C</t>
  </si>
  <si>
    <t>德阳高新区新丰街道办老街棚户区改造配套设施建设项目</t>
  </si>
  <si>
    <t>P21510681-0031</t>
  </si>
  <si>
    <t>2111-510698-17-01-356995</t>
  </si>
  <si>
    <t>本项目主要进行棚户区改造配套设施建设，项目总用地面积约26.6亩，新建地下车库15706平方米，小区内配套道路及广场6029平方米，小区内工程 6384平方米，安装充电桩40个，新增座椅、健身设施、儿童活动设施、室外安防及监控系统、垃圾分类箱等配套附属设施</t>
  </si>
  <si>
    <t>336FBDEFA1EC2C78E065F8163E8AA87C</t>
  </si>
  <si>
    <t>D00347D3DFEE6896E0535EFB480ABD05</t>
  </si>
  <si>
    <t>华蓥山红岩乡严家河水源地建设工程</t>
  </si>
  <si>
    <t>P19511681-0042</t>
  </si>
  <si>
    <t>2019-511681-76-01-368603</t>
  </si>
  <si>
    <t>本工程等别为Ⅳ等，工程规模为小（1）型工程，工程组成部分仅为水源工程。水源工程枢纽布置包括堆石混凝土重力坝+溢流表孔+坝身取水兼放空管等。校核洪水位977.59m，总库容111万m3，正常蓄水位为975.00m，相应库容96.0万m3，死水位为945.00m，死库容5.0万m3，兴利库容91.0万m3，多年平均漂流供水138万m3。大坝防洪标准按30年一遇洪水设计，200年一遇洪水校核。</t>
  </si>
  <si>
    <t>33840D15F6A72892E065F8163E8AA87C</t>
  </si>
  <si>
    <t>338445A3DA063FC2E065F8163E8AA87C</t>
  </si>
  <si>
    <t>西昌市河东城乡融合建设项目配套基础设施工程</t>
  </si>
  <si>
    <t>P21513401-0019</t>
  </si>
  <si>
    <t>2106-513401-04-01-103423</t>
  </si>
  <si>
    <t>项目总建筑面积44628.41平方米，米，其中:地上配套建筑面积2918.39平方米，包括幼儿园(二期)2186.57平方米，配套用房731.82平方米;住宅及幼儿园配套地下车库41710.02平方米;新建全民健身活动场地500平方米，小区道路及室外场地9580平方米，绿化及景观工程10190.92平方米，室外照明120盏，室外强电工程 22200.31平方米、室外弱电工程 22200.31 平方米、室外给排水及消防工程 22200.31平方米及设施设备安装等。</t>
  </si>
  <si>
    <t>33474A2353CC7317E065F8163E8AA87C</t>
  </si>
  <si>
    <t>2F6B968037742223E065F8163E8AA87C</t>
  </si>
  <si>
    <t>成都东部新区农村供水管网巩固提升工程（龙泉山东麓丘区）</t>
  </si>
  <si>
    <t>P25510100-0062</t>
  </si>
  <si>
    <t>2504-510186-04-01-755463</t>
  </si>
  <si>
    <t xml:space="preserve">涉及石盘街道等11个镇街，包括艳丰村等77个村社，涵盖现状人口58724户，人口201423人，设计水平年人口203475人，合计用水量为29650.1m3/d，新建供水管道共计1196.997千米，其中主管长度772.030千米，支管长度424.967千米；新建加压泵站57座；新建300m3/日供水站10座；配套建设相关供水附属设施。			</t>
  </si>
  <si>
    <t>338320BBEB83415AE065F8163E8AA87C</t>
  </si>
  <si>
    <t>33705E5A2A866EF8E065F8163E8AA87C</t>
  </si>
  <si>
    <t>自贡市沿滩区2025年高标准农田建设项目</t>
  </si>
  <si>
    <t>P24510311-0010</t>
  </si>
  <si>
    <t>2410-510311-04-01-468726</t>
  </si>
  <si>
    <t>建设规模：项目建设高标准农田5.01万亩。
建设内容：
(1)土地平整工程(田块治理)：田土型调整13818.85亩，其中格田整理区域9419.38亩；坡改梯整理区域4399.47亩。
(2)土壤改良(地力提升)：在项目实施区域内，推广测土配方施肥技术21827.49亩。
(3)灌溉排水与节水设施：新建及整治田间排灌渠27416m；新建输水管道19934m；整治山坪塘162口；新建囤水田76口；新建及整治石河堰6座；新建蓄水池144口；新建及整治提灌站22座；暗管整治3174m。
(4)田间道路工程：新建及整治田间道76692m，新建及整治生产路99240m。
(5)其他工程：项目公示牌7座。
(6)科技推广：技术培训6000人/次。</t>
  </si>
  <si>
    <t>33962ADE7505417BE065F8163E8AA87C</t>
  </si>
  <si>
    <t>3391E0D0F1516D82E065F8163E8AA87C</t>
  </si>
  <si>
    <t>乐山市市中区嘉州城乡冷链物流设施项目</t>
  </si>
  <si>
    <t>P25511102-0034</t>
  </si>
  <si>
    <t>2504-511102-04-01-582270</t>
  </si>
  <si>
    <t>乐山市市中区嘉州城乡冷链物流设施项目主要建设内容和规模：项目总占地约190亩，主要建设内容包含：新建园区冷库约1.8万平方米、新建园区仓储库5.5万平方米等；新建园区连接道路，配套实施电力、供排水等园区基础设施建设。</t>
  </si>
  <si>
    <t>3346CF72075642BEE065F8163E8AA87C</t>
  </si>
  <si>
    <t>33045154A73D1BA6E065F8163E8AA87C</t>
  </si>
  <si>
    <t>井研县二污厂及污水处理设施改造项目</t>
  </si>
  <si>
    <t>P22511124-0013</t>
  </si>
  <si>
    <t>2211-511124-04-01-425275</t>
  </si>
  <si>
    <t>项目总投资16355.89万元，建设内容为对井研县日处理规模2.5万立方米/天的第二污水处理厂进行改造；25个污水处理站改造，新建雨污管网约30公里；城南新区新建截污干管约8.5公里，含附属设施及泵站。</t>
  </si>
  <si>
    <t>338320C845FB4152E065F8163E8AA87C</t>
  </si>
  <si>
    <t>ED65BF40BEBDF0DBE0535EFB480AA82B</t>
  </si>
  <si>
    <t>361131128 高县妇幼保健计划生育服务中心</t>
  </si>
  <si>
    <t>高县妇幼保健院综合服务能力提升项目</t>
  </si>
  <si>
    <t>P24511525-0054</t>
  </si>
  <si>
    <t>2310-511525-04-01-608767</t>
  </si>
  <si>
    <t xml:space="preserve">高县妇幼保健院综合服务能力提升项目主要建设内容和规模：本项目包括高县妇幼保健院搬迁项目二期(含危急重症能力提升)、医疗专项建设和医疗设施设备等。项目总建筑面积约23200平方米，新增床位150张，停车位125个。 </t>
  </si>
  <si>
    <t>侯奎芝</t>
  </si>
  <si>
    <t>9EBCFF39811BE5EBE0535EFB480AB60F</t>
  </si>
  <si>
    <t>3304E60A31422A47E065F8163E8AA87C</t>
  </si>
  <si>
    <t>361131128</t>
  </si>
  <si>
    <t>19B73C03288C483AE06320C012ACEA4A</t>
  </si>
  <si>
    <t>犍为县综合体育中心建设项目</t>
  </si>
  <si>
    <t>P25511123-0050</t>
  </si>
  <si>
    <t>2504-511123-04-01-543185</t>
  </si>
  <si>
    <t>项目总占地约97亩，主要建设室外运动场地32360平方米（网球场4片、篮球场4片、11人制足球场1片、曲棍球场4片），健身步道2公里，室内综合运动场馆20118平方米（含羽毛球馆、乒乓球馆、排球馆、篮球馆、游泳馆、全民健身馆等），设备用房2017平方米，建设地面停车场8000平方米，配套室外附属工程及相关体育设施设备。</t>
  </si>
  <si>
    <t>33474C2A9887730EE065F8163E8AA87C</t>
  </si>
  <si>
    <t>33553118D0627308E065F8163E8AA87C</t>
  </si>
  <si>
    <t>33474AFC14F77319E065F8163E8AA87C</t>
  </si>
  <si>
    <t>大英县商务和经济合作局</t>
  </si>
  <si>
    <t>大英县农产品仓储冷链物流配送中心建设项目</t>
  </si>
  <si>
    <t>P25510923-0034</t>
  </si>
  <si>
    <t>2504-510923-04-01-432864</t>
  </si>
  <si>
    <t>新建普通仓库、冷冻库、保鲜库、烘干及包装用房等约50000平方米;利用现有建筑改建农产品加工用房、检验检测、电子交易及科研中心等约34200平方米;购置冷链配送车辆，配套建设智慧物流系统、道路、停车场、雨污管网等。</t>
  </si>
  <si>
    <t>33944589AA0B76F1E065F8163E8AA87C</t>
  </si>
  <si>
    <t>3393D448020039FCE065F8163E8AA87C</t>
  </si>
  <si>
    <t>宜宾市叙州区充换电基础设施乡镇全覆盖补短板项目</t>
  </si>
  <si>
    <t>P25511521-0085</t>
  </si>
  <si>
    <t>2504-511504-04-01-863243</t>
  </si>
  <si>
    <t>项目拟在宜宾市叙州区周边乡镇场镇建设新能源汽车充电桩1299个，其中240kW超充桩10个，60kW快充桩1195个，14kW慢充桩94个；主要建设内容包括原有停车位改造、充电桩安装、配套电网改造等工程。</t>
  </si>
  <si>
    <t>33E618A1FDBE54ADE065F8163E8AA87C</t>
  </si>
  <si>
    <t>33E3632AF23834CBE065F8163E8AA87C</t>
  </si>
  <si>
    <t>中江县城镇垃圾分类转运建设项目</t>
  </si>
  <si>
    <t>P23510623-0028</t>
  </si>
  <si>
    <t>2307-510623-04-01-187678</t>
  </si>
  <si>
    <t>对县城区进行垃圾分类建设，搭建垃圾收集、分类、压缩、转运一体化体系，总收运转能力 150 吨/日。改建垃圾压缩中转站 50 个约 3500 平方米；新建垃圾分类分拣站 2000 平方米，建设变配电室 500 平方米；建设垃圾教育宣传点、垃圾分类箱 794 个、收转运车辆 124 辆及配套设施设备等。</t>
  </si>
  <si>
    <t>335CB4EF48B74101E065F8163E8AA87C</t>
  </si>
  <si>
    <t>11B64B8ABB8A087BE06320C012ACB6F2</t>
  </si>
  <si>
    <t>叙州区柏溪街道原晶鹏玻璃厂周边老旧厂区改造提升项目</t>
  </si>
  <si>
    <t>P25511521-0073</t>
  </si>
  <si>
    <t>2504-511504-04-01-899013</t>
  </si>
  <si>
    <t>项目拟对柏溪街道晶鹏玻璃厂实施系统性城市更新，计划提升改造总建筑面积约2.3万平方米，停车场改造3700平方米，黑化道路190米、新增绿化2000㎡、停车位100个、新能源充电桩50个及消防设施、安防、管网等其他配套基础建设。</t>
  </si>
  <si>
    <t>338288AE587D3225E065F8163E8AA87C</t>
  </si>
  <si>
    <t>336FEE47A2A43E31E065F8163E8AA87C</t>
  </si>
  <si>
    <t>遂宁市安居区寄递物流集中智能配送园区建设项目</t>
  </si>
  <si>
    <t>P25510904-0024</t>
  </si>
  <si>
    <t>2504-510904-04-01-358204</t>
  </si>
  <si>
    <t>项目占地约100亩，总建筑面积约69000平方米，包括农特产品仓储区，集中智能分拣中心，其他附属设施包括电商平台服务区、无人设备停放、邮件快件转运区、停车场、汽车维修中心、充电区、设备功能房完善园区基础设施道路建设。建立完善的输送系统、信息化管理系统、安全监控系统、物联网技术应用、大数据分析等智能化系统和垃圾分类与回收处理系统等。</t>
  </si>
  <si>
    <t>3391E0FF08B36D09E065F8163E8AA87C</t>
  </si>
  <si>
    <t>330B76E2FDB01B7CE065F8163E8AA87C</t>
  </si>
  <si>
    <t>318312521 四川省南江春晖土地开发建设有限公司</t>
  </si>
  <si>
    <t>南江县城旧城区域老旧小区改造项目</t>
  </si>
  <si>
    <t>P25511922-0044</t>
  </si>
  <si>
    <t>2504-511922-04-01-391992</t>
  </si>
  <si>
    <t>改建9个社区90个老旧小区建筑面积约87.78万平方米；配套供排水管网23.08km,燃气管网约10.17km；整治小区路面、围墙，改造停车位1600个、充电桩300套；增设养老、托育、日间照料等便民服务设施6970㎡，完善垃圾收储分类90套、安防设施90套、健身设施90套等配套设施。</t>
  </si>
  <si>
    <t>王健</t>
  </si>
  <si>
    <t>07CFAC2AC7478CD2E0635EFB480A05F0</t>
  </si>
  <si>
    <t>330B7E11E7A71B7EE065F8163E8AA87C</t>
  </si>
  <si>
    <t>318312521</t>
  </si>
  <si>
    <t>330AD8D140B65827E065F8163E8AA87C</t>
  </si>
  <si>
    <t>涪城区石塘街道二环路沿线城市更新项目</t>
  </si>
  <si>
    <t>P25510703-0024</t>
  </si>
  <si>
    <t>2504-510703-04-01-157389</t>
  </si>
  <si>
    <t>新建污水主管约 17.19km，社区污水收集管约 34.415km，入户管约 1.028km，提升泵站 8 座，完善检查井等附属设施及道路恢复。改扩建道路 3km，老旧厂区房屋提升改造，包括 1#区 30000 平方米，2#区 5000 平方米，老旧停车场提升改造 3 处，包括古井老旧小区停车场、老厂房集中改造区配套停车场 2 处。木材市场基础设施环境提升 200 亩。</t>
  </si>
  <si>
    <t>339857AAE1E1265DE065F8163E8AA87C</t>
  </si>
  <si>
    <t>3309C9A5D8D168B5E065F8163E8AA87C</t>
  </si>
  <si>
    <t>360142101 洪雅县教育和体育局</t>
  </si>
  <si>
    <t>洪雅县教育和体育局</t>
  </si>
  <si>
    <t>洪雅县全民健身活动中心建设项目</t>
  </si>
  <si>
    <t>P25511423-0007</t>
  </si>
  <si>
    <t>2504-511423-04-01-854320</t>
  </si>
  <si>
    <t>本项目总用地面积为6670.92平方米（约合10亩），新建健身中心场馆约12000平方米，包括游泳馆、射箭馆，6片羽毛球场、8片乒乓球场、2片排球场及综合健身区、少儿体适能区和攀岩区等，以及配套服务功能、相关附属设备设施和室外工程。</t>
  </si>
  <si>
    <t>洪雅县教育局</t>
  </si>
  <si>
    <t>5EFAFC562FA4A37A5811BB9FFFE8C6D</t>
  </si>
  <si>
    <t>336B26211EB642D1E065F8163E8AA87C</t>
  </si>
  <si>
    <t>360142101</t>
  </si>
  <si>
    <t>33489025327F7CDEE065F8163E8AA87C</t>
  </si>
  <si>
    <t>峨边彝族自治县大溪沟微型灌区及水域功能提升项目</t>
  </si>
  <si>
    <t>P25511132-0044</t>
  </si>
  <si>
    <t>2504-511132-04-01-140617</t>
  </si>
  <si>
    <t>本项目建设内容包括对30个山坪塘和夏家沟水库进行功能提升、建设大溪沟片区微型灌区工程（含渠道工程、田间工程、田间通道和排水系统）。其中，渠道工程包括本体工程、附属物建筑工程、防渗工程、维护工程；田间工程包括土地平整、畦田建设、喷灌系统；田间通道包括机耕道、生产路、桥涵和其他附属设施；排水系统包括田间排水系统、沟道系统和排水枢纽。</t>
  </si>
  <si>
    <t>33AA1A74DF971173E065F8163E8AA87C</t>
  </si>
  <si>
    <t>3395BF5009D213E0E065F8163E8AA87C</t>
  </si>
  <si>
    <t>岳池县老旧小区提升改造项目</t>
  </si>
  <si>
    <t>P25511621-0027</t>
  </si>
  <si>
    <t>2412-511621-04-01-447543</t>
  </si>
  <si>
    <t>2028-09-27</t>
  </si>
  <si>
    <t>本项目对九龙街道、朝阳街道203个老旧小区（涉及面积约116.87万㎡、437栋楼10548户）实施综合改造，包括：建筑本体修缮（外立面约18.5万㎡、屋面防水约8.3万㎡、地面、围墙维修翻新、拆除重建等）；雨污管网分流改造约26.8公里、弱电管线入地约6200㎡；新增无障碍通道332处、太阳能路灯及小区环境品质提升。新建或改建停车位2400个（含充电桩500个）、便民服务中心6处；同步建设智能安防系统203套及消防设施、搭建数字化管理平台实现物业线上服务及广告等社区数据增值场景。</t>
  </si>
  <si>
    <t>33688D51A93D308FE065F8163E8AA87C</t>
  </si>
  <si>
    <t>330A8C4FB5222A31E065F8163E8AA87C</t>
  </si>
  <si>
    <t>宜宾高新区一曼新城片区城中村改造及配套基础设施项目</t>
  </si>
  <si>
    <t>P24511500-0068</t>
  </si>
  <si>
    <t>2412-511534-04-01-370334</t>
  </si>
  <si>
    <t>项目实施范围约2176亩，涉及户数974户，共计1417人。四至范围为东至柏溪街道火花社区，南至柏溪街道城北新区，西至高场镇高新社区，北至柏溪街道红楼梦村，建设内容为筹集安置房970套，其中新建安置房200套，总建筑面积22500平方米，实施房票安置770套；新建城中村配套道路约1.2公里。</t>
  </si>
  <si>
    <t>33D03B61C5657D22E065F8163E8AA87C</t>
  </si>
  <si>
    <t>2F4979CD024F6DD2E065F8163E8AA87C</t>
  </si>
  <si>
    <t>西昌市新区片区城中村改造项目</t>
  </si>
  <si>
    <t>P25513401-0013</t>
  </si>
  <si>
    <t>2504-513401-04-01-720389</t>
  </si>
  <si>
    <t>本项目改造涉及西昌市新区片区7个地块，改造范围约2473.23亩，均为集体土地，共有村民844户、3519人；新建安置房约38.94万平方米及配套基础设施；新建周边配套道路7条，总长度约11.17公里，及配套相关附属设施。</t>
  </si>
  <si>
    <t>33884BF7D9BB75ECE065F8163E8AA87C</t>
  </si>
  <si>
    <t>3388F4EC9A8839F9E065F8163E8AA87C</t>
  </si>
  <si>
    <t>999001 汶川县汶山文化旅游发展有限公司</t>
  </si>
  <si>
    <t>汶川县羌人谷文旅配套基础设施建设项目</t>
  </si>
  <si>
    <t>P25513221-0018</t>
  </si>
  <si>
    <t>2504-513221-04-01-181760</t>
  </si>
  <si>
    <t>新建分布式游客服务驿站7处共2100平方米、步游栈道10千米、汶川地质变迁及冰雪文化户外科普宣教区1处5000平方米；改造游客集散中心建筑4000平方米、停车场18000平方米、游客中心交通流线3500平方米；配套安全防护工程、给排水工程、强弱电工程、标识标牌。</t>
  </si>
  <si>
    <t>张建忠</t>
  </si>
  <si>
    <t>923E75D9F7CA807FE0535EFB480A074D</t>
  </si>
  <si>
    <t>336FEC69C0DE3BECE065F8163E8AA87C</t>
  </si>
  <si>
    <t>336FEB65BB263BE4E065F8163E8AA87C</t>
  </si>
  <si>
    <t>沱江流域自贡市大安段水环境综合治理工程</t>
  </si>
  <si>
    <t>P24510304-0007</t>
  </si>
  <si>
    <t>2402-510304-04-01-546117</t>
  </si>
  <si>
    <t>新建污水管网10公里，建设污水提标改造设施10处，新建污水处理设施3处，总处理能力1500吨/日，建设生态护岸40km，生态隔离带3平方公里，新建生态沟渠10公里,人工湿地1平方公里,河道和水库污染底泥清理20万立方米、水面及岸线垃圾清运0.5万吨，生态廊道4公里。</t>
  </si>
  <si>
    <t>336D672CEE953502E065F8163E8AA87C</t>
  </si>
  <si>
    <t>11B6A014359328FDE06320C012AC0F02</t>
  </si>
  <si>
    <t>峨眉山市双福、龙池、符溪等10个镇（乡）农村人居环境整治项目</t>
  </si>
  <si>
    <t>P25511181-0001</t>
  </si>
  <si>
    <t>2502-511181-04-01-111111</t>
  </si>
  <si>
    <t>本项目覆盖农村约16万人，对农村公共基础设施进行建设，包括农村厕所改造135个、广告灯箱建设800个、集中供水点35处；对农村生活污水处理，包括建设分散式污水处理站15个，集中式污水处理站12个，污水日处理总量为1.8万方/天，DN60-150污水管建设26.5公里，DN160-300污水管建设15.6公里，DN320-450污水管建设8.2公里；对环境进行整治提升，包括乡村白色污染治理、黑臭水体治理、水毁沟渠修复工程；并对农村危房等进行整治、外立面风貌提升，同时完成相关配套工程。</t>
  </si>
  <si>
    <t>33CD8CA74E4461A0E065F8163E8AA87C</t>
  </si>
  <si>
    <t>2F31DB4D3150411EE065F8163E8AA87C</t>
  </si>
  <si>
    <t>富顺县商务局</t>
  </si>
  <si>
    <t>自贡市商务局</t>
  </si>
  <si>
    <t>富顺县农产品批发市场建设项目</t>
  </si>
  <si>
    <t>P23510322-0014</t>
  </si>
  <si>
    <t>2311-510322-04-01-492364</t>
  </si>
  <si>
    <t>新建农产品批发市场16万平方米，主要包括交易区约6万平方米、农产品分选包装区6.4万平方米、冷链仓储及加工区1.7万平方米、快递分拣区1.9万平方米等，配套建设道路、管网等附属设施。 新建农产品批发市场16万平方米，主要包括交易区约6万平方米、农产品分选包装区6.4万平方米、冷链仓储及加工区1.7万平方米、快递分拣区1.9万平方米等，配套建设道路、管网等附属设施。</t>
  </si>
  <si>
    <t>3381D8B7FE7F3234E065F8163E8AA87C</t>
  </si>
  <si>
    <t>11B3A4AD4C636551E06320C012ACC138</t>
  </si>
  <si>
    <t>内江市东兴区经济信息化科学技术局</t>
  </si>
  <si>
    <t>东兴区田家镇食品加工集中区污水处理设施项目</t>
  </si>
  <si>
    <t>P25511011-0008</t>
  </si>
  <si>
    <t>2504-511011-04-01-237315</t>
  </si>
  <si>
    <t>东兴区田家镇食品加工集中区污水处理设施项目，本项目主要建设内容和规模：项目新建一座占地约16.12 亩的工业污水处理厂，处理规模为5000ｍ3 /d，配套室外管网并完善其附属工程等。 　　　　　　　　　　　　　　　　　　　　　　　　　　　　　　　　　　　　　</t>
  </si>
  <si>
    <t>33E78841CB4D6F74E065F8163E8AA87C</t>
  </si>
  <si>
    <t>32DC5C55D772025BE065F8163E8AA87C</t>
  </si>
  <si>
    <t>宜宾市高新区市政公共服务数字信息化建设项目（一期）</t>
  </si>
  <si>
    <t>P25511500-0016</t>
  </si>
  <si>
    <t>2411-511534-04-04-641544</t>
  </si>
  <si>
    <t>本项目依托已建数据中心算力支持，建设宜宾高新区体化公共数据平台，包含1个支撑中台和五个公共服务应用系统。支撑中台主要服务于多个场景应用，形成事件互联、数据互通、管理互助的一体化服务基础。5个公共服务系统主要包括公共安全监管、智慧城管、科技创新、智慧管网、智慧环保，涉及的主要硬件包括安全设备、前端通讯终端等150套，涉及运维及其他服务6项。本项目不涉及土建和新增算力，不存在信息系统重复建设情况，不存在新增巨幅大屏等新形象工程。</t>
  </si>
  <si>
    <t>本项目不涉及土建和新增算力，非续发项目，不存在信息系统重复建设情况，不存在新增巨幅大屏等新形象工程。</t>
  </si>
  <si>
    <t>33E7A573F8DE7F70E065F8163E8AA87C</t>
  </si>
  <si>
    <t>2F4C31710DB91008E065F8163E8AA87C</t>
  </si>
  <si>
    <t>成都高新未来科技城城中村改造项目</t>
  </si>
  <si>
    <t>P25510110-0002</t>
  </si>
  <si>
    <t>2504-510109-04-01-627332</t>
  </si>
  <si>
    <t>成都高新未来科技城城中村改造项目主要位于未来科技城智造示范区、国际科教城两个片区，改造实施范围约6822亩，共涉及1054户，总人数3899人。智造示范区片区四至范围为未来科技城草池街道、玉成街道，绛云大道以东，绛云三街以南，东边界以西，绛西河以北。国际科教城片区四至范围为未来科技城福田街道，绛云大道以东公园大街以南，渔堰4组以西，科技城南大街以北。项目建设内容主要包括筹集安置房4010套，总建筑面积33.24万平方米；新建城中村配套道路约17.36公里；新建公共配套服务设施3处，总建筑面积42747平方米；及其他基础设施建设。</t>
  </si>
  <si>
    <t>3305EFA094AF2A43E065F8163E8AA87C</t>
  </si>
  <si>
    <t>3311DAAEDD0F35EBE065F8163E8AA87C</t>
  </si>
  <si>
    <t>360132101 威远县教育和体育局</t>
  </si>
  <si>
    <t>成渝双圈-川南（威远）全民健身中心</t>
  </si>
  <si>
    <t>P24511024-0004</t>
  </si>
  <si>
    <t>2405-511024-04-01-637498</t>
  </si>
  <si>
    <t>项目建设室内体育场建筑面积9989.76平方米。包含球类运动区（含5人制足球场、篮球场、羽毛球场）、武术训练区、健身操房、儿童活动区、器械健身区等及其它配套设施。项目建设室内体育场建筑面积9989.76平方米。包含球类运动区（含5人制足球场、篮球场、羽毛球场）、武术训练区、健身操房、儿童活动区、器械健身区等及其它配套设施。</t>
  </si>
  <si>
    <t>威远县教体局</t>
  </si>
  <si>
    <t>EFA81FCE0744C9EB1AC75A6C928A1B0</t>
  </si>
  <si>
    <t>331E8594509A04F5E065F8163E8AA87C</t>
  </si>
  <si>
    <t>360132101</t>
  </si>
  <si>
    <t>2F4D3ABCCB367A40E065F8163E8AA87C</t>
  </si>
  <si>
    <t>434310101 武胜县宝箴塞旅游开发有限公司</t>
  </si>
  <si>
    <t>武胜县文化广播电视和旅游局</t>
  </si>
  <si>
    <t>武胜县宝箴塞 4A 级旅游景区基础设施提升项目（一期）</t>
  </si>
  <si>
    <t>P25511622-0012</t>
  </si>
  <si>
    <t>2503-511622-04-01-260487</t>
  </si>
  <si>
    <t>2026-09-09</t>
  </si>
  <si>
    <t>本项目建设内容主要包括游客服务中心改造（建筑面积4000㎡），通景道路及景区道路改建6km，改造停车场约8100㎡（270个车位），旅游厕所改造5座，旅游栈道改造3.5km，新建充电桩54根，配套智慧旅游系统等旅游基础附属设施。</t>
  </si>
  <si>
    <t>武胜县宝箴塞旅游开发有限公司</t>
  </si>
  <si>
    <t>7D74D967657422FBF315828FBA3E001</t>
  </si>
  <si>
    <t>3304E60A37692A47E065F8163E8AA87C</t>
  </si>
  <si>
    <t>434310101</t>
  </si>
  <si>
    <t>326E62BC861749D1E065F8163E8AA87C</t>
  </si>
  <si>
    <t>381002003 381002003 射洪市欣诚投资开发有限责任公司</t>
  </si>
  <si>
    <t>射洪经开区污水处理厂改造建设项目</t>
  </si>
  <si>
    <t>P25510922-0004</t>
  </si>
  <si>
    <t>2502-510922-04-01-336693</t>
  </si>
  <si>
    <t>对现状经开区污水处理厂部分生产线进行改造，改造规模1.0万立方米/天，用于处理射洪市锂电化工园区工业污水；配套建设锂电化工园区企业压力污水管DN500约4.3km。对现状经开区污水处理厂部分生产线进行改造，改造规模1.0万立方米/天，用于处理射洪市锂电化工园区工业污水；配套建设锂电化工园区企业压力污水管DN500约4.3km。</t>
  </si>
  <si>
    <t>336844AB3524E55882E027C708AB8FC</t>
  </si>
  <si>
    <t>3381E1515DFB322EE065F8163E8AA87C</t>
  </si>
  <si>
    <t>381002003</t>
  </si>
  <si>
    <t>2F4420A1E8AE3B28E065F8163E8AA87C</t>
  </si>
  <si>
    <t>448706 448706 四川东臻建筑工程有限公司</t>
  </si>
  <si>
    <t>东兴经开区（省级开发区）标准化厂房及周边配套设施项目</t>
  </si>
  <si>
    <t>P25511011-0038</t>
  </si>
  <si>
    <t>2504-511011-04-01-516459</t>
  </si>
  <si>
    <t xml:space="preserve">本项目占地约133亩，建设标准化厂房约13.9万平方米，配套建设园区道路约0.75公里，以及配套室外管网约6公里等工程。 本项目占地约133亩，建设标准化厂房约13.9万平方米，配套建设园区道路约0.75公里，以及配套室外管网约6公里等工程。 </t>
  </si>
  <si>
    <t>唐城义</t>
  </si>
  <si>
    <t>32BA20EDA0C85449E065F8163E8AA87C</t>
  </si>
  <si>
    <t>339759AF8E6E3E5AE065F8163E8AA87C</t>
  </si>
  <si>
    <t>448706</t>
  </si>
  <si>
    <t>33973772C7AC3159E065F8163E8AA87C</t>
  </si>
  <si>
    <t>仪陇县马鞍粮油现代农业园区项目</t>
  </si>
  <si>
    <t>P25511324-0042</t>
  </si>
  <si>
    <t>2504-511324-04-01-961369</t>
  </si>
  <si>
    <t>扩建标准化粮油生产基地3万亩，新建田间道路1200公里、提灌站60个、拦河堰60个、蓄水池300个、DN200的引水管300公里，DN200的排水管300公里，田间灌溉渠系600公里等基础设施，配套智慧农业应用场景和作物生长环境监测等设施设备；改（扩）建仓储冷链物流中心12000㎡，粮油烘干中心2000㎡，大米、菜籽油初加工厂房4000㎡及加工设备；和美乡村建设，包括新（改）建通村入户路35.1公里，农网改造190公里，新建公厕28处，改造农村公厕3处，改造日间照料中心25处。</t>
  </si>
  <si>
    <t>33AB7C403E97251AE065F8163E8AA87C</t>
  </si>
  <si>
    <t>336FEB81D6A93BEAE065F8163E8AA87C</t>
  </si>
  <si>
    <t>攀枝花市西区城市危旧房配套基础设施改造项目二期</t>
  </si>
  <si>
    <t>P25510403-0055</t>
  </si>
  <si>
    <t>2412-510403-04-01-884520</t>
  </si>
  <si>
    <t>对西区73 栋城市C、D 级危房（涉及787 套、总建筑面积33471.5 平方米）相配套的基础设施进行改造，主要包括：1.在居住区内改造排水管网6.36 千米，供水管道4.28 千米，道路改造19630 平方米，绿化整治6694 平方米，以及消防、照明、安防等基础设施。2.在居住区内改造综合服务设施2008平方米，停车场5021 平方米，以及车棚、文化体育设施、充电桩等公共服务设施。3.在居住区外改造与城市主干网衔接道路32000平方米，通信线路入地3680 米，供电管网3800 米等城镇基础设施。</t>
  </si>
  <si>
    <t>339AC2CF0E52370CE065F8163E8AA87C</t>
  </si>
  <si>
    <t>337FC6AADB2A5246E065F8163E8AA87C</t>
  </si>
  <si>
    <t>381823 内江鑫隆国有资产经营有限责任公司</t>
  </si>
  <si>
    <t>内江市市中区危旧房改造项目</t>
  </si>
  <si>
    <t>P25511002-0013</t>
  </si>
  <si>
    <t>2504-511002-04-01-285034</t>
  </si>
  <si>
    <t>内江市市中区危旧房改造项目涉及城东街道、城西街道、牌楼街道、乐贤街道，共12栋建筑，656户居民，总改造面积 52682平方米，主要改造内容包括建筑结构加固、门窗更换、屋面防水、外墙拆除与修复等，并改造部分配套附属设施。</t>
  </si>
  <si>
    <t>胡红琼</t>
  </si>
  <si>
    <t>BA52C86516DBBB60E0535EFB480A4DE3</t>
  </si>
  <si>
    <t>3383478B788752C8E065F8163E8AA87C</t>
  </si>
  <si>
    <t>381823</t>
  </si>
  <si>
    <t>337F5347BE291F13E065F8163E8AA87C</t>
  </si>
  <si>
    <t>318309099007 成都园艺博览运营发展有限公司</t>
  </si>
  <si>
    <t>东部新区照明光源节能改造项目</t>
  </si>
  <si>
    <t>P25510100-0067</t>
  </si>
  <si>
    <t>2504-510186-04-01-334760</t>
  </si>
  <si>
    <t>项目位于三岔街道、福田街道、玉成街道等主城街道，主要内容包括:对存量路灯19200 盏进行智能化、节能化改造，新增分布式储能设施 11866 套，多杆合一综合杆 115 根，现有公交站广告机改造 20 处等。项目建成后，可实现合理调节能源消耗，综合达到智能节能目的。</t>
  </si>
  <si>
    <t>成都园艺博览运营发展有限公司</t>
  </si>
  <si>
    <t>D4CC57A3AA361CEDE0535EFB480AAB40</t>
  </si>
  <si>
    <t>3397A5C36F115DCEE065F8163E8AA87C</t>
  </si>
  <si>
    <t>318309099007</t>
  </si>
  <si>
    <t>33962A0FB994417FE065F8163E8AA87C</t>
  </si>
  <si>
    <t>白玉县城镇集中供暖工程</t>
  </si>
  <si>
    <t>P22513300-0021</t>
  </si>
  <si>
    <t>2202-513331-04-01-554792</t>
  </si>
  <si>
    <t>白玉县城镇集中供暖工程，为26个片区78栋建筑供暖，总供暖 建筑面积22.62万平方米，其中居住面积约为5.24万平米，公共建筑面积约为17.38万平米，涉及学校、医疗、养老、政府机构等。建设内容包括室内外电气、室外热源及管网、室内末端、配套建筑及其他附属设施。</t>
  </si>
  <si>
    <t>33821A8D5D1C321AE065F8163E8AA87C</t>
  </si>
  <si>
    <t>11DD37A706487EE7E06320C012ACF85E</t>
  </si>
  <si>
    <t>成都东部新区供水能力提升项目</t>
  </si>
  <si>
    <t>P25510100-0076</t>
  </si>
  <si>
    <t>2504-510186-04-01-304060</t>
  </si>
  <si>
    <t>本项目拟新建DN600供水管道10475米(其中管廊内建设7349米钢管，直埋敷设3126米球墨铸铁管)；新建DN400供水管道4990米(其中管廊内建设4910米钢管，直埋敷设80米球墨铸铁管)；新建DN300供水管道1100米(均为球墨铸铁管直埋敷设)，共计建设管道长度为16565米。</t>
  </si>
  <si>
    <t>33E810E75C232D87E065F8163E8AA87C</t>
  </si>
  <si>
    <t>33E79E5672797C0AE065F8163E8AA87C</t>
  </si>
  <si>
    <t>内江市东兴区平顺灌区工程</t>
  </si>
  <si>
    <t>P25511011-0035</t>
  </si>
  <si>
    <t>2504-511011-04-01-652042</t>
  </si>
  <si>
    <t>根据《水利水电工程等级划分及洪水标准》(SL252-2017)的规定，本工程属IV等。取水泵站主要建筑物级别为4级，次要建筑物级别为5级，临时建筑物级别为5级；泵站设计洪水标准为20年一遇洪水重现期，校核洪水标准为50年一遇洪水重现期。输、配水管道主要建筑物、次要建筑物及临时建筑物级别均为5级；本次新建取水泵站2座，高位水池2座，提水管道2条1.15km,输水管道43.51km。</t>
  </si>
  <si>
    <t>33D4046BDC3321BCE065F8163E8AA87C</t>
  </si>
  <si>
    <t>3383C5F31A4007B5E065F8163E8AA87C</t>
  </si>
  <si>
    <t>976349303 广元市国开水务有限公司</t>
  </si>
  <si>
    <t>广元经济技术开发区农村供水安全保障工程</t>
  </si>
  <si>
    <t>P25510800-0015</t>
  </si>
  <si>
    <t>2504-510803-04-01-154831</t>
  </si>
  <si>
    <t>建设内容及规模：本项目建设内容为新建取水头部1座；新建2根管径DN400原水输水管，每根长约23.1km；新建一座净水厂，规模为12500m3/d；新建农村配水管道DN32-DN250，长度约为180km。
主要内容： 
本项目建设内容为新建取水头部1座；新建2根管径DN400原水输水管，每根长约23.1km；新建一座净水厂，规模为12500m3/d；新建农村配水管道DN32-DN250，长度约为180km。
本项目建设期为2025年8月至2027年8月。 
预期效益： 
 1.经济效益：本项目预计债券发行期限为30年，可实现的运营收入主要为供水收入，预计债券存续期内可实现项目收入为 27328.85亿元。 
 2.社会效益：项目建成后，可以达到项目设计目标，能保障本项目服务范围内农村居民生活用水供水，保障农村饮水安全，对农村居民具有重大意义。</t>
  </si>
  <si>
    <t>广元市国开水务有限公司</t>
  </si>
  <si>
    <t>3382A4BFEBD30DA4E065F8163E8AA87C</t>
  </si>
  <si>
    <t>33A58275DA67286DE065F8163E8AA87C</t>
  </si>
  <si>
    <t>976349303</t>
  </si>
  <si>
    <t>3395BD6ECD8F1393E065F8163E8AA87C</t>
  </si>
  <si>
    <t>381833001 达州国鑫产业发展有限责任公司</t>
  </si>
  <si>
    <t>秦巴快递物流中心基础设施补短板项目</t>
  </si>
  <si>
    <t>P24511700-0127</t>
  </si>
  <si>
    <t>2403-511726-04-01-167074</t>
  </si>
  <si>
    <t>2024-12-28</t>
  </si>
  <si>
    <t>该项目为新建自动化立体仓库1个，占地面积1.2万平方米，单体仓库18个，占地面积10.8万平方米，高度均为20米。项目将配备货架120000个，20米高的举高机320台，机械手臂21台，龙门悬臂1台，传送机21台，并配套建设自动化分拣、智能化物流信息管理平台。</t>
  </si>
  <si>
    <t>熊中林</t>
  </si>
  <si>
    <t>E2AB00AB925E04B9E0535EFB480A69CF</t>
  </si>
  <si>
    <t>3391DD7291466EECE065F8163E8AA87C</t>
  </si>
  <si>
    <t>381833001</t>
  </si>
  <si>
    <t>2F42B7E978122A83E065F8163E8AA87C</t>
  </si>
  <si>
    <t>513228</t>
  </si>
  <si>
    <t>黑水县</t>
  </si>
  <si>
    <t>326129 326129 黑水县农业农村水利和科技局</t>
  </si>
  <si>
    <t xml:space="preserve"> 黑水县农业农村水利和科技局</t>
  </si>
  <si>
    <t>黑水县藏香猪创新育种及养殖融合示范建设项目</t>
  </si>
  <si>
    <t>P25513228-0003</t>
  </si>
  <si>
    <t>2504-513228-04-01-230700</t>
  </si>
  <si>
    <t>巩固提升创新育种繁育中心5000平米，提升改造生（乳）猪养殖场，改造圈舍4000平方米，配套产床等设备；提升乳猪标准化保育舍，包括防护型围栏、标准化产床、保温、投料系统等；提升乳猪综合加工厂区3000㎡，包含屠宰加工区、存储车间等，配套生产加工设备和科技化赋能平台建设。</t>
  </si>
  <si>
    <t>何飞</t>
  </si>
  <si>
    <t>7475944D206240ACE0535EFB480AB06F</t>
  </si>
  <si>
    <t>335BECBDB03B70F9E065F8163E8AA87C</t>
  </si>
  <si>
    <t>335B950BD13B4CBEE065F8163E8AA87C</t>
  </si>
  <si>
    <t>乐山市金口河区县域农副产品交易园区及配套市政设施更新建设项目</t>
  </si>
  <si>
    <t>P22511113-0018</t>
  </si>
  <si>
    <t>2206-511113-04-01-581096</t>
  </si>
  <si>
    <t>本项目拟新建乐山市金口河区县域农副产品交易园区约10000平方米；综合市场周边配套管网及市政道路更新，包括滨河路人行道改造、市政雨污管网改造及路面复建、消防、交通桥、停车场、户外广告等市政设施更新等。</t>
  </si>
  <si>
    <t>3392B1C5219348A4E065F8163E8AA87C</t>
  </si>
  <si>
    <t>E2A7E8F230844EE0E0535EFB480A8956</t>
  </si>
  <si>
    <t>357138101 宁南县文化广播电视和旅游局</t>
  </si>
  <si>
    <t>宁南县文化广播电视和旅游局</t>
  </si>
  <si>
    <t>宁南县公共文化服务中心项目</t>
  </si>
  <si>
    <t>P22513427-0016</t>
  </si>
  <si>
    <t>2209-513427-04-01-757674</t>
  </si>
  <si>
    <t>占地总面积14.1亩，建筑总面积24100平方米。其中图书馆4200平方米；博物馆2100平方米；文化馆2600平方米；城市规划馆1000平方米；共享空间500平方米；纪念品展示区等服务空间5500平方米；地下停车8200平方米；地下停车场8200平方米、安装充电设备及室外配套设施。</t>
  </si>
  <si>
    <t>676B7911594411892CFF2E94A2702CF</t>
  </si>
  <si>
    <t>3305EFA035402A43E065F8163E8AA87C</t>
  </si>
  <si>
    <t>357138101</t>
  </si>
  <si>
    <t>ED012727FEEDD248E0535EFB480AB6D4</t>
  </si>
  <si>
    <t>古蔺县现代物流基地建设项目</t>
  </si>
  <si>
    <t>P25510525-0077</t>
  </si>
  <si>
    <t>2504-510525-04-01-995519</t>
  </si>
  <si>
    <t>本项目占地92亩，建筑面积44180㎡。主要建设内容包括物流仓储中心24300㎡、交易中心8880㎡、物流中转站11000㎡、配套建设信息化系统、停车位300个，充电桩80个，并完善排水、通讯、电气等附属工程。</t>
  </si>
  <si>
    <t>33808DB485A824CBE065F8163E8AA87C</t>
  </si>
  <si>
    <t>337F4F6A8FCC2189E065F8163E8AA87C</t>
  </si>
  <si>
    <t>犍为县仓储物流分拨中心建设项目</t>
  </si>
  <si>
    <t>P25511123-0021</t>
  </si>
  <si>
    <t>2504-511123-04-01-970733</t>
  </si>
  <si>
    <t>本项目占地面积为90994平方米总建筑面积为108595平方米，建设集运输、仓储、分拨等功能于一体的物流园，主要内容包括新建包装物流区26975平方米:仓储物流区 25845 平方米、物流分拨区52100平方米、物流运输组织及管理区3675平方米、停车场10102平方米，配套运输枢纽道路设施等附属工程。</t>
  </si>
  <si>
    <t>334869134EB469EDE065F8163E8AA87C</t>
  </si>
  <si>
    <t>331F26E77F12462BE065F8163E8AA87C</t>
  </si>
  <si>
    <t>万源市黄钟镇、草坝镇、河口镇污水处理设施更新改造项目</t>
  </si>
  <si>
    <t>P25511781-0022</t>
  </si>
  <si>
    <t>2504-511781-04-01-902535</t>
  </si>
  <si>
    <t>改造黄钟镇、草坝镇、河口镇原有3座污水处理厂。更新改造生化池、絮凝池、二沉池、滤池、鼓风机房、在线监测设备、提升泵房、配电房及相关设施设备和附属设施；改建黄钟镇配套污水管网5km、草坝镇配套污水管网5km、河口镇配套污水管网4km。</t>
  </si>
  <si>
    <t>3386D5301F355AF6E065F8163E8AA87C</t>
  </si>
  <si>
    <t>338594C3440356BDE065F8163E8AA87C</t>
  </si>
  <si>
    <t>眉山天府新区人民医院（西南医科大学附属第四医院）核医学中心建设项目</t>
  </si>
  <si>
    <t>P25511421-0010</t>
  </si>
  <si>
    <t>2501-511452-04-01-277379</t>
  </si>
  <si>
    <t>项目占地面积8.67亩，总建筑面积6000平方米。主要建设内容为核医学肿瘤中心大楼，包含医疗、教学、科研功能。设置核素治疗床位20张，购置相关医疗设备，并配套建设污水处理系统等附属工程。项目占地面积8.67亩，总建筑面积6000平方米。主要建设内容为核医学肿瘤中心大楼，包含医疗、教学、科研功能。设置核素治疗床位20张，购置相关医疗设备，并配套建设污水处理系统等附属工程。</t>
  </si>
  <si>
    <t>32F99768A96A2A4DE065F8163E8AA87C</t>
  </si>
  <si>
    <t>2F428244317214AEE065F8163E8AA87C</t>
  </si>
  <si>
    <t>雅安市名山区人民医院第二妇产中心建设项目</t>
  </si>
  <si>
    <t>P23511821-0012</t>
  </si>
  <si>
    <t>2306-511803-04-01-466306</t>
  </si>
  <si>
    <t>升级改造约 1400 平方米的名山区人民医院第二妇产中心及其附属设施。包括：改造孕产妇高危门诊、营养门诊、心理咨询门诊、乳房保健专科、宫颈疾病专科及产后康复门诊等 13 类门诊诊室；改造单间治疗室 10 间，用于产后盆底康复、熏蒸推拿、药浴等中医药服务。同时购置相关设备设施，并进行信息化建设。</t>
  </si>
  <si>
    <t>3304E60A2A2A2A47E065F8163E8AA87C</t>
  </si>
  <si>
    <t>FD22E0A6C2F51885E0535EFB480A26A2</t>
  </si>
  <si>
    <t>304315503 南江县商务局</t>
  </si>
  <si>
    <t>南江县商务局</t>
  </si>
  <si>
    <t>南江县现代仓储物流中心建设项目</t>
  </si>
  <si>
    <t>P22511922-0054</t>
  </si>
  <si>
    <t>2211-511922-04-01-723060</t>
  </si>
  <si>
    <t>新建现代物流仓储中心约10950平方米、物流配送分拣中心约8100平方米、仓储冷库约2950平方米，建设园区停车场5800平方米、配套建设充电桩90套，完善物流道路连接线约1.5公里及配套建设给排水、电力等基础设施。</t>
  </si>
  <si>
    <t>5ED5C8DC91D4B8F8348840C828F1E2D</t>
  </si>
  <si>
    <t>330A6A0E624E2BCFE065F8163E8AA87C</t>
  </si>
  <si>
    <t>304315503</t>
  </si>
  <si>
    <t>FC60734B63DDC573E0535EFB480AFA24</t>
  </si>
  <si>
    <t>318521501001002 长宁县产业投资集团有限公司</t>
  </si>
  <si>
    <t>长宁县开佛美丽乡村建设项目</t>
  </si>
  <si>
    <t>P25511524-0001</t>
  </si>
  <si>
    <t>2502-511524-04-01-181911</t>
  </si>
  <si>
    <t>改造高标准农田1.4万亩，打造名优特色水产生态养殖基地，改建名优水产良繁基地4000亩，建设绿色蔬菜种植示范基地3000亩，建设龙虾全产业链融合发展示范基地2000亩，配套建设产业便道10千米，维修改造水渠1千米，铺设安全饮水管网DN25-160PE管35公里。新建生产管理用房2000平米、农作物初加工中心3000平米、仓库、冷藏冷冻库2000平米。搭建数字乡村综合服务平台，配备数字化监测网络系统1套，数字化监控设备120台，虫情监测平台1套，田间气象观测站1处。人居环境基础设施建设：农村公厕改建15座、户厕改造1000户，农村生活污水处理设施设备提标改造25座，配套粪污集中处理化粪池1处、一体化污水处理设备9套，新建垃圾集中收集点200个并配套其他基础设施等。</t>
  </si>
  <si>
    <t>张丽</t>
  </si>
  <si>
    <t>E3ACE733E6A58385E0535EFB480A5C01</t>
  </si>
  <si>
    <t>335F1EDCFB7A40F3E065F8163E8AA87C</t>
  </si>
  <si>
    <t>318521501001002</t>
  </si>
  <si>
    <t>2F3123D38EE37422E065F8163E8AA87C</t>
  </si>
  <si>
    <t>阆中市江东新区城市生活污水处理厂</t>
  </si>
  <si>
    <t>P21511381-0028</t>
  </si>
  <si>
    <t>2020-511381-46-01-434356</t>
  </si>
  <si>
    <t>主要建设内容及规模：新建污水处理厂一座，处理能力20000m3/d (远期处理能力40000m3/d)及配套管网、道路等附属设施若干项。主要建设内容及规模：新建污水处理厂一座，处理能力20000m3/d (远期处理能力40000m3/d)及配套管网、道路等附属设施若干项。</t>
  </si>
  <si>
    <t>335CAD9DFAC64103E065F8163E8AA87C</t>
  </si>
  <si>
    <t>2F5DC0DC3BC358A1E065F8163E8AA87C</t>
  </si>
  <si>
    <t>万源市白沙镇、青花镇污水处理设施更新改造项目</t>
  </si>
  <si>
    <t>P25511781-0021</t>
  </si>
  <si>
    <t>2504-511781-04-01-414931</t>
  </si>
  <si>
    <t xml:space="preserve">改造白沙镇、青花镇原有2座污水处理厂。更新改造生化池、絮凝池、二沉池、滤池、鼓风机房、在线监测设备、提升泵房、配电房及相关设施设备和附属设施；改建白沙镇配套污水管网9km、青花镇配套污水管网5km。
</t>
  </si>
  <si>
    <t>3386A1C8B29644EEE065F8163E8AA87C</t>
  </si>
  <si>
    <t>3385C817FC1E6AB7E065F8163E8AA87C</t>
  </si>
  <si>
    <t>武胜县城东片区城市公园生态修复项目</t>
  </si>
  <si>
    <t>P25511622-0029</t>
  </si>
  <si>
    <t>2503-511622-04-01-883445</t>
  </si>
  <si>
    <t>本项目名称武胜县城东片区城市公园生态修复项目，本项目对城东片区中滩湿地公园等老旧公园180亩进行生态修复，其中对沿线 3km进行滑坡治理、环境整治、生态修复对公园绿化、护栏等附属设施改造提升，配套建设停车位100个、充电桩等基础设施 30 套。</t>
  </si>
  <si>
    <t>336C057ED2CF21F8E065F8163E8AA87C</t>
  </si>
  <si>
    <t>336B3490D6DD42CDE065F8163E8AA87C</t>
  </si>
  <si>
    <t>丹棱县城市供水厂改扩建项目</t>
  </si>
  <si>
    <t>P24511424-0010</t>
  </si>
  <si>
    <t>2406-511424-04-01-371189</t>
  </si>
  <si>
    <t>对城区供水厂规模由30000m3/d扩容至40000m3/d，新建DN600供水管约14km，DN800供水管1.0km，新建16000m3调蓄池及配套供水提升泵房等，更新改造二供设施15套、智能表20000块等设备。</t>
  </si>
  <si>
    <t>338320C83C124152E065F8163E8AA87C</t>
  </si>
  <si>
    <t>2F469B06892344F5E065F8163E8AA87C</t>
  </si>
  <si>
    <t>303114102 甘洛县粮油收储供销有限责任公司</t>
  </si>
  <si>
    <t>甘洛县发展和改革局</t>
  </si>
  <si>
    <t>甘洛县高标准粮仓建设项目</t>
  </si>
  <si>
    <t>P23513435-0014</t>
  </si>
  <si>
    <t>2310-513435-04-01-200762</t>
  </si>
  <si>
    <t>新建10000吨仓容高标准粮仓，器械室、机械大棚、消防设施，地磅等相关配套设备设施。。。。。。。。。。。。。。。。。。。。。。。。。。。。。。。。。。。。。。。。。。。。。。。。。。。。。。。。。。。。。。。。。。。。。。。。。。。。。。。。。。。。。。。。。。。。。。。。。。。。。。。。。。。。。。。。。。。。。。。。。。。。。。。。。。。。。。。。。。。。。。。。。。。。。。。。。。。。。。。。。。。。。。。。。。。。。。。。。。。。。。。。。。。。。。。。。。。。。。。。。。。。。。。。。。。。。。。。。。。。。。。。。。。。。。。。。。。。。。。。。。。。。。。。。。。。。。。。。。。。。。。。。。。。。。。。。。。。。。。。。。。。。。。。。。。。。。。。。。。。。。。。。。。。。。。。。。。。。。。。。。。。。。。。。。。。。</t>
  </si>
  <si>
    <t>甘洛县粮油收储供销有限责任公司</t>
  </si>
  <si>
    <t>0C5F7DCDA1F775B6E0635EFB480A0A80</t>
  </si>
  <si>
    <t>33551344CC2F2D5AE065F8163E8AA87C</t>
  </si>
  <si>
    <t>303114102</t>
  </si>
  <si>
    <t>11B8EE267D575C26E06320C012ACFFD5</t>
  </si>
  <si>
    <t>达州市达川区三里坪铁路广场建设项目</t>
  </si>
  <si>
    <t>P19511721-0110</t>
  </si>
  <si>
    <t>2111-511703-17-01-887795</t>
  </si>
  <si>
    <t>2022-05-08</t>
  </si>
  <si>
    <t xml:space="preserve">"新建地面停车场13827.48㎡，地面广场铺装580㎡，地下停车场59980.13㎡，道路3732.40㎡，棚洞241㎡，管理用房358.75㎡，配套建设边坡工程、给排水工程等，同时安装出入口管理设备4套，变配电设备2套，充电桩512根，洗车设备6套。
"
</t>
  </si>
  <si>
    <t>335586C4EAF772F3E065F8163E8AA87C</t>
  </si>
  <si>
    <t>CFB09C9220ADF90EE0535EFB480A901A</t>
  </si>
  <si>
    <t>绵阳市安州区智慧物流基础设施建设项目</t>
  </si>
  <si>
    <t>P25510705-0029</t>
  </si>
  <si>
    <t>2504-510724-04-01-265324</t>
  </si>
  <si>
    <t xml:space="preserve">新建智能化仓储分拣中心，仓容 3000 吨约 5000平方米；建设物流中心运输管廊约 7.92km 及其他配套设施。
 1.经济效益：本项目预计债券发行期限为20年，可实现的运营收入主要为运输收入等，预计债券存续期内可实现项目净收入为11.5亿元。 </t>
  </si>
  <si>
    <t>3371F8A51EBE1A11E065F8163E8AA87C</t>
  </si>
  <si>
    <t>3370029DCC623E2BE065F8163E8AA87C</t>
  </si>
  <si>
    <t>攀枝花东区农业农村和交通水利局</t>
  </si>
  <si>
    <t>攀枝花银江片区城乡供水体系提升改造项目</t>
  </si>
  <si>
    <t>P25510402-0037</t>
  </si>
  <si>
    <t>2504-510402-04-01-157845</t>
  </si>
  <si>
    <t>对炳草岗水厂进行提质更新，包括取供水设备、水质检测仪器、PLC控制器、沉淀池、泵房改造等，改造后达到供水量1.54万吨/天；配套新建供水管网62公里、加泵站6座、中转池3个、高位水池1个，更换安装智能水表约1268块及其他附属设施设备。</t>
  </si>
  <si>
    <t>33AA0FD8AD2714FCE065F8163E8AA87C</t>
  </si>
  <si>
    <t>339AC893386036B5E065F8163E8AA87C</t>
  </si>
  <si>
    <t>眉山天府新区实验中学改造提升</t>
  </si>
  <si>
    <t>P25511421-0019</t>
  </si>
  <si>
    <t>2504-511452-04-01-405421</t>
  </si>
  <si>
    <t xml:space="preserve">项目主要实施教学楼、实验楼及附属配套等改造约6774平方米，学生宿舍改造约7089平方米，校内地坪及道路改造约13750平方米，运动场地改造约5872平方米;校园围墙、电力、给排水及附属设施升级改造工程等.
</t>
  </si>
  <si>
    <t>335586C4E0DC72F3E065F8163E8AA87C</t>
  </si>
  <si>
    <t>330A8C4FBA902A31E065F8163E8AA87C</t>
  </si>
  <si>
    <t>361167101 简阳市人民医院</t>
  </si>
  <si>
    <t>简阳市卫生健康局</t>
  </si>
  <si>
    <t>简阳市人民医院紧密型医共体龙头医院病房改造项目</t>
  </si>
  <si>
    <t>P25510185-0023</t>
  </si>
  <si>
    <t>2412-510185-04-01-496522</t>
  </si>
  <si>
    <t>住院楼整体改造62000㎡，主要进行住院楼设施改造、环境优化、厕所革命、安全保障改造等。按照《成都市“平急两用”医疗卫生应急服务体系建设实施方案》，拟对简阳市人民医院“平急两用”医疗服务能力和住房病房等进行提升改造。项目同时符合《四川省医疗卫生服务体系规划》。项目总投资1.1549亿元，涉及总建筑面积62000㎡，本次改造面积约为62000㎡，主要内容有外墙保温层更换、更新淘汰高能耗设备、信息化设备更新、厕所革命、安全设施更换等。项目完成后能彻底改善已使用12年住院楼住院环境，提高使用安全保障，降低能源消耗。</t>
  </si>
  <si>
    <t>简阳市人民医院</t>
  </si>
  <si>
    <t>A7F16391CA645319E38F8D7A99C1EE5</t>
  </si>
  <si>
    <t>33A79E7BAFB00E50E065F8163E8AA87C</t>
  </si>
  <si>
    <t>337EA7141DD946FBE065F8163E8AA87C</t>
  </si>
  <si>
    <t>西渝高铁樊哙站站前广场及基础设施建设项目</t>
  </si>
  <si>
    <t>P22511722-0121</t>
  </si>
  <si>
    <t>2202-511722-18-01-212712</t>
  </si>
  <si>
    <t>总建筑面积7.22万平方米。其中：新建站前广场约10000平方米、旅客集散及乘换区约8000平方米、站房附属用房约5000平方米、客运及公交首末站房约24600平方米；新建智慧停车场约24600平方米，停车位约800个，地面增设路边智能停车位400个；配套建设站前连接道路以及供排水管网、充电桩等附属设施</t>
  </si>
  <si>
    <t>3309FFDD926C7E70E065F8163E8AA87C</t>
  </si>
  <si>
    <t>11CAFB9AF2C56ABDE06320C012AC5B6E</t>
  </si>
  <si>
    <t>宜宾市高铁南片区城中村改造配套基础设施建设项目（一期）</t>
  </si>
  <si>
    <t>P25511500-0020</t>
  </si>
  <si>
    <t>2503-511504-04-01-261007</t>
  </si>
  <si>
    <t>项目实施范围约4301.4亩，涉及改造户数约1102户，约4042人。项目四至范围为北至府前路，南至南二十六路、南二十九路，西至南二街、外江路，东至南二十五街。项目主要建设内容包括新建公共配套服务用房共计23964平方米；配套设置停车位450个并增设充电桩90个；新建城中村配套道路约9.615公里及其他基础设施建设。</t>
  </si>
  <si>
    <t>3357491E5CED2BC1E065F8163E8AA87C</t>
  </si>
  <si>
    <t>2F5A5DE1BC9D5F7CE065F8163E8AA87C</t>
  </si>
  <si>
    <t>999330 四川大竹云东粮食储备有限责任公司</t>
  </si>
  <si>
    <t>大竹县粮食局机关</t>
  </si>
  <si>
    <t>大竹县临空铁片区粮食仓储物流设施建设项目</t>
  </si>
  <si>
    <t>P25511724-0023</t>
  </si>
  <si>
    <t>2502-511724-04-03-391824</t>
  </si>
  <si>
    <t>建设规模及内容:该项目占地50亩，一是新建3栋共计3万吨高标准粮仓、2栋共计1万吨粮食物流周转仓、0.5万吨食用油罐;二是建设1栋粮食质检综合楼，建筑面积400平方米以及场平、道路、消防、地磅、机械设备等附属设施。</t>
  </si>
  <si>
    <t>黄高海</t>
  </si>
  <si>
    <t>11EF579773161201E06320C012AC7E2B</t>
  </si>
  <si>
    <t>3384BB00D7A87160E065F8163E8AA87C</t>
  </si>
  <si>
    <t>999330</t>
  </si>
  <si>
    <t>33840D15F53A2892E065F8163E8AA87C</t>
  </si>
  <si>
    <t>广安高新区仓储及物流配送中心建设项目</t>
  </si>
  <si>
    <t>P24511623-0031</t>
  </si>
  <si>
    <t>2401-511623-04-01-409051</t>
  </si>
  <si>
    <t>广安高新区仓储及物流配送中心建设项目可研批复建设内容及规模为：项目占地约53亩，总建筑面积约4万平方米，包括建设高标准仓储设施约32000平方米、转运站约8000平方米，建设园区道路约2公里、车位43个、管网约4公里及其他配套设施建设等。</t>
  </si>
  <si>
    <t>33BA0B130CFC3F4CE065F8163E8AA87C</t>
  </si>
  <si>
    <t>3381D874DB2A3232E065F8163E8AA87C</t>
  </si>
  <si>
    <t>336FEB65A5793BE4E065F8163E8AA87C</t>
  </si>
  <si>
    <t>宜宾“三农”大数据信息服务平台</t>
  </si>
  <si>
    <t>P24511500-0049</t>
  </si>
  <si>
    <t>2404-511500-99-04-521700</t>
  </si>
  <si>
    <t>本项目依托已建数据中心算力支持，覆盖宜宾11个县（区），部署宜宾“三农”大数据信息服务平台系统1项。围绕农业生产服务、粮油及生猪产业经营、农业社会化服务等5个业务场景建设生猪现货交易、生猪产业经营分析、农机调度等专项系统15项，以建立“三农”数据资产；打造“i宜宾”统一服务入口，集成农产品溯源、宜农码认证等服务。部署气象、土壤、水质、长势、虫情等前端感知监测设备约89套。（项目不涉及拆迁和土建工程，不新增算力（数据）中心，不存在信息系统重复建设情况，不存在新增巨幅大屏等新形象工程。）</t>
  </si>
  <si>
    <t>33E2B35AE0C26172E065F8163E8AA87C</t>
  </si>
  <si>
    <t>197BCAAEE707483EE06320C012AC05E3</t>
  </si>
  <si>
    <t>雅安市雨城区城乡生活垃圾收转运处置体系建设项目</t>
  </si>
  <si>
    <t>P24511802-0042</t>
  </si>
  <si>
    <t>2407-511802-04-01-189393</t>
  </si>
  <si>
    <t>2025-08-13</t>
  </si>
  <si>
    <t>2026-08-13</t>
  </si>
  <si>
    <t>项目配套场站库房建筑面积约35000平方米及配套基础设施，配套建设便民生活垃圾分类体系回收点85个、垃圾分类及再生资源可溯源智慧信息平台系统1套、新能源运输车辆5台、叉车4台，配套压缩设备、破碎设备、打包设备、拆解设备等1套，日处理120t/天的可再生资源收储、转运能力。</t>
  </si>
  <si>
    <t>3397587455163E61E065F8163E8AA87C</t>
  </si>
  <si>
    <t>2F408EE09CEC47CEE065F8163E8AA87C</t>
  </si>
  <si>
    <t>333353306 泸州市建管一中心</t>
  </si>
  <si>
    <t>泸州市张坝桂圆林旅游基础设施提升工程</t>
  </si>
  <si>
    <t>P23510500-0004</t>
  </si>
  <si>
    <t>2302-510500-04-01-818695</t>
  </si>
  <si>
    <t>建设游客集散中心5000平方米、停车场16000平方米（配套充电桩）、景区连接道路6千米（茜草-张坝，含前丰路、长起路等）、人行天桥一座、天府旅游培训基地、旅游厕所6个及智能监控、标识标牌、管网等附属设施。</t>
  </si>
  <si>
    <t>泸州市建管一中心</t>
  </si>
  <si>
    <t>8FE9F5EADFB09AE2E0535EFB480AB178</t>
  </si>
  <si>
    <t>335A49E5027A4323E065F8163E8AA87C</t>
  </si>
  <si>
    <t>333353306</t>
  </si>
  <si>
    <t>FD09D3A06979C99EE0535EFB480AE626</t>
  </si>
  <si>
    <t>326005 四川龙乡聚美农业旅游开发有限公司</t>
  </si>
  <si>
    <t>自贡市自流井区农村供水管网建设项目</t>
  </si>
  <si>
    <t>P24510302-0043</t>
  </si>
  <si>
    <t>2402-510302-04-01-468284</t>
  </si>
  <si>
    <t>新建农村供水管网17.758km，其中DN600管道0.12km，DN500管道0.065km，DN400管道3.865km，DN300管道7.765km，DN200管道4.423km，DN100管道1.52km，新建加压泵站和高位水池各一座。</t>
  </si>
  <si>
    <t>33474A8A822C7310E065F8163E8AA87C</t>
  </si>
  <si>
    <t>336D6C7CCB6F42C5E065F8163E8AA87C</t>
  </si>
  <si>
    <t>326005</t>
  </si>
  <si>
    <t>335CB4EF5DFE4101E065F8163E8AA87C</t>
  </si>
  <si>
    <t>324603603 绵阳市安州区自然资源局机关</t>
  </si>
  <si>
    <t>绵阳市安州区“天府森林粮库”林下种养建设项目</t>
  </si>
  <si>
    <t>P25510705-0033</t>
  </si>
  <si>
    <t>2504-510724-04-01-315235</t>
  </si>
  <si>
    <t>在安州区高川、千佛等林下空间新建规模化种植黄连、重楼等道地中药材基地2000亩，新建育苗基地800亩；开展林下生态猪、土鸡标准化养殖20亩；配套改造林区产业道路10公里，新建节水灌溉设施及智慧管理平台等相关附属设施设备。</t>
  </si>
  <si>
    <t>安县国土局机关</t>
  </si>
  <si>
    <t>52C828971DC4D1288ADFD65A992957C</t>
  </si>
  <si>
    <t>336FE7FF17A33BF4E065F8163E8AA87C</t>
  </si>
  <si>
    <t>324603603</t>
  </si>
  <si>
    <t>336FE7FF152C3BF4E065F8163E8AA87C</t>
  </si>
  <si>
    <t>龙泉驿区大面惠王陵（东洪社区10组）城中村改造项目</t>
  </si>
  <si>
    <t>P23510112-0028</t>
  </si>
  <si>
    <t>2311-510112-99-01-847930</t>
  </si>
  <si>
    <t>本项目已纳入全国城中村改造计划，为2024年通过了国家两部委审核的“双通过”项目。本项目建设内容为新建及改建片区内的城中村改造及基础配套设施工程。项目涉及大面街道，片区北至成华区区界，南至驿都大道，西至成华区区界，东至玉竹路，本次片区实施范围约684.58亩，共323户，1008人，其中实施范围内集体用地约394.16亩，涉及农户数157户，共计538人；国有土地290.42亩，涉及166户，共计470人。建设占地约684.58亩，房屋总建筑面积约38.82万平方米，道路5公里，配套停车位、运动场及其他配套基础设施。</t>
  </si>
  <si>
    <t>33932AD6445F7D2EE065F8163E8AA87C</t>
  </si>
  <si>
    <t>11DEDAB93EC624BBE06320C012ACACBB</t>
  </si>
  <si>
    <t>久隆水库输水工程项目</t>
  </si>
  <si>
    <t>P25510100-0055</t>
  </si>
  <si>
    <t>2504-510186-04-01-369639</t>
  </si>
  <si>
    <t>建设内容及规模：新建输水管道总长 17.13 公里，其中输水干管长 680.02m，采用 DN1800 钢管单管布置(接久隆水库 DN1800 取水钢管)；至空港水厂支管，长 8834.86m，采用 DN1800 钢管双管同槽布置；至简州水厂支管，长 7617.72m，采用 DN1000钢管单管布置。
预期收益：本项目预计债券发行期限为30年，可实现的运营收入主要为管道租金等收入，预计债券存续期内可实现项目净收入约13亿元。</t>
  </si>
  <si>
    <t>33848752F6095BCDE065F8163E8AA87C</t>
  </si>
  <si>
    <t>335CAD9E1A864103E065F8163E8AA87C</t>
  </si>
  <si>
    <t>达川区南山片区老旧小区改造配套基础设施建设项目</t>
  </si>
  <si>
    <t>P24511721-0016</t>
  </si>
  <si>
    <t>2411-511703-04-01-988825</t>
  </si>
  <si>
    <t>对达川区南山片区周边共计11个老旧小区进行改造，涉及1318户，改造面积12.834万平方米。建设内容包括：1.改造黑化小区内道路31452平方米；电力改造16.2公里；消防管网改造7.9公里（DN150无锋钢管）；更换节能路灯225盏及配套管、线4.1公里；新增安防设备3套、绿化19898平方米等基础设施。2.增设停车位156个；新增自行车棚3个；新增汽车充电桩18个；新增电动车充电桩34个；新增全民健身活动场所2处；新增无障碍坡道及盲道3455平方米等公共服务设施。</t>
  </si>
  <si>
    <t>3347B129191B731DE065F8163E8AA87C</t>
  </si>
  <si>
    <t>33474A8A5E9F7310E065F8163E8AA87C</t>
  </si>
  <si>
    <t>369001 应急管理局办公室</t>
  </si>
  <si>
    <t>应急管理局办公室</t>
  </si>
  <si>
    <t>武胜县应急物资储备仓库及应急救援训练基地项目</t>
  </si>
  <si>
    <t>P25511622-0024</t>
  </si>
  <si>
    <t>2504-511622-04-01-781550</t>
  </si>
  <si>
    <t>项目占地面积约54亩，总建筑面积24120㎡，建设内容包括新建应急物资储备库建筑面积为14200㎡、仓储辅助用房建筑面积1420㎡(主要为储存加工房、清洗消毒房、设备维修房、物资整理房)，新建应急救援训练中心总建筑面积8500㎡，包含室内训练馆及训练场，配套建设停车场9000㎡、置物架、除湿等附属设施设备。</t>
  </si>
  <si>
    <t>应急局</t>
  </si>
  <si>
    <t>2F47C29316B43F0FE065F8163E8AA87C</t>
  </si>
  <si>
    <t>338323DCF7F34150E065F8163E8AA87C</t>
  </si>
  <si>
    <t>369001</t>
  </si>
  <si>
    <t>335F1EDCF07E40F3E065F8163E8AA87C</t>
  </si>
  <si>
    <t>999922 古蔺县供销有限责任公司</t>
  </si>
  <si>
    <t>古蔺县农副产品交易中心建设项目</t>
  </si>
  <si>
    <t>P25510525-0075</t>
  </si>
  <si>
    <t>2504-510525-04-01-153759</t>
  </si>
  <si>
    <t>本项目建筑面积16212平方米，其中新建农副产品交易中心8862平方米，改建农产品交易中心7350平方米，涵盖蔬菜、水果、水产、鲜肉、冻品、粮油、干调、花卉等区域，并配套智能化设备设施、停车位100个、充电桩28个、管网、水电等基础设施。</t>
  </si>
  <si>
    <t>供销公司</t>
  </si>
  <si>
    <t>3373420188AF3BD8E065F8163E8AA87C</t>
  </si>
  <si>
    <t>3380C2AA01C73B21E065F8163E8AA87C</t>
  </si>
  <si>
    <t>999922</t>
  </si>
  <si>
    <t>337F50EBDF8F219AE065F8163E8AA87C</t>
  </si>
  <si>
    <t xml:space="preserve">眉山市彭山区收回收购观音街道前程路以北、G245以东，长寿大道以西地块四存量闲置土地储备项目				</t>
  </si>
  <si>
    <t>P25511422-0016</t>
  </si>
  <si>
    <t>本项目拟收储存量土地1宗，2020（P）-119（地块四）位于前程路以北，G245以东，长寿大道以西，面积56.8163亩，已纳入眉山市彭山区2025年度土地储备计划。本项目总投资6205.79万元，其中资本金105.79万元，来源于本级财政拨款，计划发行专项债券融资6100.00万元。</t>
  </si>
  <si>
    <t>3373D3F1ADE05F13E065F8163E8AA87C</t>
  </si>
  <si>
    <t>3373A02F4AAB488CE065F8163E8AA87C</t>
  </si>
  <si>
    <t>448104 泸定县顺茂城乡建设投资开发有限公司</t>
  </si>
  <si>
    <t>泸定县城中村改造项目（一期）</t>
  </si>
  <si>
    <t>P25513322-0007</t>
  </si>
  <si>
    <t>2504-513322-04-01-884303</t>
  </si>
  <si>
    <t>主要内容： 
 泸定县城中村改造项目(一期改造范围约 800 亩、涉及316户，新建安置房768套、总建筑面积124627.17平方米(地上建筑面积96862.39平方米，地下建筑面积27764.78平方米)，配套建设道路约7056平方米及供水、排水、供气、管线等其它基础设施。
 本项目建设期为2025年10月至2028年9月。 
预期效益： 
 1.经济效益：本项目预计债券发行期限为18年，可实现的运营收入主要为出让土地收入、商铺出租收入等，预计债券存续期内可实现项目净收入为12.719428亿元。 
 2.社会效益：项目建设对拆迁户通过合理补偿和安置，合理规划，提升配套水平，将会大大改善被拆迁居民的生活环境，改善城市面貌，从而推动当地旅游项目推动泸定县升级换代，提升本地区以及整体城市建设形象，从而维护社会稳定。</t>
  </si>
  <si>
    <t>泸定县顺茂城乡建设投资开发有限公司</t>
  </si>
  <si>
    <t>33961CC218A93694E065F8163E8AA87C</t>
  </si>
  <si>
    <t>33967F33BD7A6327E065F8163E8AA87C</t>
  </si>
  <si>
    <t>339756DA54813E5CE065F8163E8AA87C</t>
  </si>
  <si>
    <t>360400 广安市广安区教育科技和体育局</t>
  </si>
  <si>
    <t>广安二中教学生活设施建设项目</t>
  </si>
  <si>
    <t>P25511602-0028</t>
  </si>
  <si>
    <t>2501-511602-04-01-280284</t>
  </si>
  <si>
    <t>项目建筑面积17200平方米，主要建设内容为学生食堂1200平方米、学生宿舍7000平方米、体育运动场9000平方米，以及配置大数据、监控、智慧教室等“互联网+教育”设施。该项目实施后，将完善学生运动场地及学生生活用房配套建设，极大改善学校办学条件，进一步提升学校育人环境，推动教育高质量发展。</t>
  </si>
  <si>
    <t>159981420098318</t>
  </si>
  <si>
    <t>3304E60A3E4B2A47E065F8163E8AA87C</t>
  </si>
  <si>
    <t>360400</t>
  </si>
  <si>
    <t>2F497C0C1283732AE065F8163E8AA87C</t>
  </si>
  <si>
    <t>攀枝花市西区格里坪道路照明设备更新改造项目</t>
  </si>
  <si>
    <t>P24510403-0027</t>
  </si>
  <si>
    <t>2412-510403-04-01-328571</t>
  </si>
  <si>
    <t>主要内容：淘汰落后二级能效LED 灯1302 盏，二级能效太阳能路灯504 盏，三级能效钠灯2320 盏，老旧灯杆4126杆，更新购置一级能效太阳能路灯4126 盏，配套更新灯杆4126 杆。配套线缆更换，部分接线盒的更换，增设接地装置等。
预期效益：1.经济效益：项目建成投入运营后，将为攀枝花市西区完善城区基础设施建设，也能够为攀枝花市西区带来一定收入。项目将直接取得广告收入等收入，以上收入为本项目的直接收。2.社会效益：社区环境改善，良好的照明环境能够提升社区的整体氛围，减少夜间犯罪率，增强居民的安全感和幸福感。同时，明亮的街道将为居民提供更舒适的夜间活动空间，促进社区的和谐发展。</t>
  </si>
  <si>
    <t>335647BF0E6C1696E065F8163E8AA87C</t>
  </si>
  <si>
    <t>2F5CBA87A4BE5064E065F8163E8AA87C</t>
  </si>
  <si>
    <t>成都东部新区绛溪四线电力管廊及供电基础设施建设工程</t>
  </si>
  <si>
    <t>P25510100-0069</t>
  </si>
  <si>
    <t>2310-510186-04-01-614341</t>
  </si>
  <si>
    <t>本项目电力管廊总长4523m,其中：北段总长1310米，包含明挖460米，顶管850米；南段总长3213米，包含明挖330 米，暗挖2883米；项目建成后专门配套作为空港变电站进出线通道，管廊内共布置12回110kv电缆，4回220kv电缆，7回110kv 电缆，2回220kv电缆及其相关配套设施，电缆长度约4640米。建设100根充电桩和10块LED广告牌。本次电力管廊通道部分由项目业主成都园艺博览运营发展有限公司实施，管廊内布置电缆部分由四川国网电力公司负责实施。</t>
  </si>
  <si>
    <t>339AC893386736B5E065F8163E8AA87C</t>
  </si>
  <si>
    <t>197BD2B2FE054838E06320C012ACFFA1</t>
  </si>
  <si>
    <t>荥经县文化体育管理局机关</t>
  </si>
  <si>
    <t>荥经县严道古城国家4A级景区旅游基础设施建设项目</t>
  </si>
  <si>
    <t>P24511822-0022</t>
  </si>
  <si>
    <t>2411-511822-04-01-183116</t>
  </si>
  <si>
    <t>本项目改造游客服务中心3850㎡，改造旅游停车场3000㎡、改造旅游厕所3座，新建通景道路2km，新建内部道路2km等，完善附属设施。本项目改造游客服务中心3850㎡，改造旅游停车场3000㎡、改造旅游厕所3座，新建通景道路2km，新建内部道路2km等，完善附属设施。</t>
  </si>
  <si>
    <t>3395909916D57E65E065F8163E8AA87C</t>
  </si>
  <si>
    <t>2F33E7172AD84EAFE065F8163E8AA87C</t>
  </si>
  <si>
    <t>348328001 泸州市纳溪区交通局</t>
  </si>
  <si>
    <t>泸州市纳溪区交通局</t>
  </si>
  <si>
    <t>纳溪西南国际物流港（石龙岩）仓储物流基础设施建设项目</t>
  </si>
  <si>
    <t>P25510503-0051</t>
  </si>
  <si>
    <t>2504-510503-04-01-315634</t>
  </si>
  <si>
    <t>项目占地103亩，总建筑面积41324平方米，其中冷库17683平方米，高标仓储库房7542平方米，普通仓储库房6538平方米，分拣中心8661平方米，交易展示中心900平方米，配套建设停车位200个，道路、供排水管网等基础设施。</t>
  </si>
  <si>
    <t>8FAF15AFA30D9A63E0535EFB480AAC99</t>
  </si>
  <si>
    <t>33D2E95318001E3EE065F8163E8AA87C</t>
  </si>
  <si>
    <t>348328001</t>
  </si>
  <si>
    <t>33CE57FD9EDB364EE065F8163E8AA87C</t>
  </si>
  <si>
    <t>大安区马冲口及凉高山老旧街区改造工程</t>
  </si>
  <si>
    <t>P25510304-0012</t>
  </si>
  <si>
    <t>2504-510304-04-01-267900</t>
  </si>
  <si>
    <t>马冲口及凉高山老旧街区存量房屋改造利用5.57万平米，保护修缮王氏宅院和王氏节孝坊等历史建筑0.1万平米，改造内部连通道路2万平米、人行道0.5万平米，配套绿化0.05万平米；改造口袋公园5处，增设停车位1000个，充电桩200套，配套安装消防、安防、无障碍设施及照明等基础设施。</t>
  </si>
  <si>
    <t>33973CEE3EA131D9E065F8163E8AA87C</t>
  </si>
  <si>
    <t>336DA8F0833C50F3E065F8163E8AA87C</t>
  </si>
  <si>
    <t>叙州区乡镇生活污水处理设备更新改造项目</t>
  </si>
  <si>
    <t>P25511521-0077</t>
  </si>
  <si>
    <t>2504-511504-04-01-407483</t>
  </si>
  <si>
    <t>1、对全区12座建制镇污水处理厂站的设施设备进行更新改造，其中鼓风机17台，水泵54台，检测设备4台，自动控制设施18台，污泥脱水机械设备6台，加药设备15台，其他设备（工艺改造、提升泵站、污水处理站扩容）9台。
2、对全区18座集镇污水处理站的28台鼓风机、126台水泵、94台自动控制设施、36台加药设备、曝气盘等设施设备进行全面更新改造。</t>
  </si>
  <si>
    <t>338320BBFEA0415AE065F8163E8AA87C</t>
  </si>
  <si>
    <t>33702F06399F5A84E065F8163E8AA87C</t>
  </si>
  <si>
    <t>广安市川渝高竹新区高滩片区城中村改造项目</t>
  </si>
  <si>
    <t>P24511600-0064</t>
  </si>
  <si>
    <t>2409-511623-04-01-390999</t>
  </si>
  <si>
    <t>本项目范围内涉及拆迁改造总面积约 2441.03亩，其中集体土地 1228.56亩，国有建设用地 1212.47亩，拆迁改造房屋总建筑面积约 64969 ㎡，总户数 286户，总人数 810人。采用还房安置，新建安置房总建筑面积约31350平方米，约330套。</t>
  </si>
  <si>
    <t>3372CC6250F06E42E065F8163E8AA87C</t>
  </si>
  <si>
    <t>3371B897662B7E3BE065F8163E8AA87C</t>
  </si>
  <si>
    <t>泸县经开区物流仓储配套设施建设项目</t>
  </si>
  <si>
    <t>P25510521-0017</t>
  </si>
  <si>
    <t>2504-510521-04-01-557959</t>
  </si>
  <si>
    <t>项目规划总占地面积约50亩，总建筑面积约5.3万㎡，其中：物流仓储区5.3万㎡；配套综合停车场、消防等设施设备。项目规划总占地面积约50亩，总建筑面积约5.3万㎡，其中：物流仓储区5.3万㎡；配套综合停车场、消防等设施设备。</t>
  </si>
  <si>
    <t>33CFF39DF64A6295E065F8163E8AA87C</t>
  </si>
  <si>
    <t>337CFCDD790E2A07E065F8163E8AA87C</t>
  </si>
  <si>
    <t>448804002 梓潼县聚源资产经营投资有限责任公司</t>
  </si>
  <si>
    <t>梓潼县畜禽产品冷链物流基础设施建设项目</t>
  </si>
  <si>
    <t>P23510725-0011</t>
  </si>
  <si>
    <t>2311-510725-04-01-197903</t>
  </si>
  <si>
    <t>新建冷链冻库10000平方米，新建畜禽产品分拣中心8000平方米，新建物流仓库500平方米，建设生态停车位100个，及相关配套设施建设。新建冷链冻库10000平方米，新建畜禽产品分拣中心8000平方米，新建物流仓库500平方米，建设生态停车位100个，及相关配套设施建设。</t>
  </si>
  <si>
    <t>梓潼县聚源资产经营投资有限责任公司</t>
  </si>
  <si>
    <t>E2FA744CBF44AE690A50CEBD5773165</t>
  </si>
  <si>
    <t>33098D7CE3C94F09E065F8163E8AA87C</t>
  </si>
  <si>
    <t>448804002</t>
  </si>
  <si>
    <t>11A364BD35A243DEE06320C012AC277F</t>
  </si>
  <si>
    <t>381830002 达州市惠泉污水处理有限公司</t>
  </si>
  <si>
    <t>韩家坝至仙鹤路截污干管工程</t>
  </si>
  <si>
    <t>P22511700-0092</t>
  </si>
  <si>
    <t>2208-511700-04-01-719231</t>
  </si>
  <si>
    <t>该工程主要建设截污干管2.5km。其中，张家坝下游州河左岸现状截污主干管至明月江倒虹管处，管径为D1220x10mm，长约0.55km；明月江过江倒虹管处敷设至州河下游三里坪现状截污干管检查井(凤凰大桥上游 400m处)，采用 D720x9mm焊接钢管(双管敷设)，管长约 0.15km；三里坪州河下游现状截污干管处(野茅溪大桥附近)至仙鹤路涵洞处，采用 D1220x10mm焊接钢管敷设，长约1.65km。</t>
  </si>
  <si>
    <t>汤静</t>
  </si>
  <si>
    <t>F38D7A8860A62AEDE0535EFB480ABC2E</t>
  </si>
  <si>
    <t>3305765163691DB8E065F8163E8AA87C</t>
  </si>
  <si>
    <t>381830002</t>
  </si>
  <si>
    <t>FD09D6868028C98EE0535EFB480A4736</t>
  </si>
  <si>
    <t>381831003 达州市国资工程建设有限公司</t>
  </si>
  <si>
    <t>达州市智能高铁物流园区及配套基础设施建设项目</t>
  </si>
  <si>
    <t>P23511700-0009</t>
  </si>
  <si>
    <t>2302-511700-04-01-378722</t>
  </si>
  <si>
    <t>2024-03-26</t>
  </si>
  <si>
    <t>项目规划用地面积220亩，建筑面积271077平方米。主要建设内容包括：新建仓储用房、包装车间、仓储配送中心、检验检测中心、附属设施，以及配套基础设施建设和设备购置等。（备注：本项目为2023、2024年通过国家两部委审核且在建续发行的项目）</t>
  </si>
  <si>
    <t>王超</t>
  </si>
  <si>
    <t>F3883BE6F4432AEFE0535EFB480AD364</t>
  </si>
  <si>
    <t>33BB10DCF0932C51E065F8163E8AA87C</t>
  </si>
  <si>
    <t>381831003</t>
  </si>
  <si>
    <t>FD1D19490409A968E0535EFB480AE8F1</t>
  </si>
  <si>
    <t>318125105 成都濛江投资集团有限公司</t>
  </si>
  <si>
    <t>彭州市经济科技和信息化局本级</t>
  </si>
  <si>
    <t>四川省中药公共实验室暨产业孵化中心一期建设项目</t>
  </si>
  <si>
    <t>P25510182-0028</t>
  </si>
  <si>
    <t>2504-510182-04-01-847001</t>
  </si>
  <si>
    <t>本项目拟购置安装实验室设备773台(套)，包含分析测试平台、实验动物平台、中试中心平台三大功能，其中分析测试平台购置仪器设备490台(套);实验动物平台购置仪器设备116台(套);中试中心平台购置仪器设备167台(套)。</t>
  </si>
  <si>
    <t>彭州市工业投资发展有限责任公司</t>
  </si>
  <si>
    <t>ECD7E064647494FB4C8E9D0A9CAB509</t>
  </si>
  <si>
    <t>33C192AACFE762F6E065F8163E8AA87C</t>
  </si>
  <si>
    <t>318125105</t>
  </si>
  <si>
    <t>33C0B616B7060946E065F8163E8AA87C</t>
  </si>
  <si>
    <t>434901434 雅安城市建设投资开发有限公司</t>
  </si>
  <si>
    <t>雅安市大兴片区地下综合管廊建设项目</t>
  </si>
  <si>
    <t>P22511800-0014</t>
  </si>
  <si>
    <t>2208-511800-04-01-223055</t>
  </si>
  <si>
    <t>2022-10-15</t>
  </si>
  <si>
    <t>项目新建大兴片区雨城大道及新区大道道路共计5323.82米（含综合管廊），具体包括：新建雨城大道（含管廊）全长2997.55米，路幅宽度50米，双向六车道，主要建设内容包括道路、交安、管涵、公交站台及综合管廊等工程；新建新区大道（含管廊）全长2326.27米，路幅宽度42米，双向六车道，主要建设内容包括道路、交安、管涵、公交站台及综合管廊等工程。</t>
  </si>
  <si>
    <t>雅安城市建设投资开发有限公司</t>
  </si>
  <si>
    <t>4C2629CEE0843EAB1931200C41D4D80</t>
  </si>
  <si>
    <t>336D64605A2F3159E065F8163E8AA87C</t>
  </si>
  <si>
    <t>434901434</t>
  </si>
  <si>
    <t>ED2D887BB511E5B1E0535EFB480AA1D5</t>
  </si>
  <si>
    <t>999005 丹巴县国有资产经营投资有限公司</t>
  </si>
  <si>
    <t>丹巴县住房和城乡建设局</t>
  </si>
  <si>
    <t>丹巴县城市智慧停车场项目</t>
  </si>
  <si>
    <t>P23513323-0016</t>
  </si>
  <si>
    <t>2202-513323-04-01-399989</t>
  </si>
  <si>
    <t xml:space="preserve">丹巴县城市智慧停车场项目主要建设内容包括：在县城核心区建立城市智慧停车场多处，满足游客及市民的需求，具体规模是：新增智慧停车位 1500 个，改造现有停车位 700 个，新增充电桩500 个。 项目的主要收入来源包括停车费收入和充电桩收入。
</t>
  </si>
  <si>
    <t>丹巴县国有资产经营投资有限公司</t>
  </si>
  <si>
    <t>D833325965341CCEE0535EFB480AF04A</t>
  </si>
  <si>
    <t>33934E8CAB681089E065F8163E8AA87C</t>
  </si>
  <si>
    <t>11D20C8D8FDB0901E06320C012AC5F29</t>
  </si>
  <si>
    <t>遂宁市船山区C、D级危旧房改造配套基础设施项目（一期）</t>
  </si>
  <si>
    <t>P25510903-0032</t>
  </si>
  <si>
    <t>2504-510903-04-01-201430</t>
  </si>
  <si>
    <t>改造10处C、D级危旧房居住区内道路2591平方米，居住区间连接道路18400平方米，改造停车位109个，新能源汽车充电桩21套，改造燃气管网582米、污水管网572米、雨水管网572米及电力管线等基础设施。</t>
  </si>
  <si>
    <t>3391DE4BCF646EDDE065F8163E8AA87C</t>
  </si>
  <si>
    <t>330899ACDCE16B2DE065F8163E8AA87C</t>
  </si>
  <si>
    <t>333135101 筠连县住房城乡建设局</t>
  </si>
  <si>
    <t>筠连县老城区停车场建设项目</t>
  </si>
  <si>
    <t>P23511527-0085</t>
  </si>
  <si>
    <t>2309-511527-04-01-840885</t>
  </si>
  <si>
    <t>建 设 停 车 楼 4 个 （ 车 位 1230个 ）；改 造 停 车 场 7 处 ， 总 面 积 2 2 0 0 0 平 方 米 ( 约 7 2 0 个 车 位 ) ， 配 套 停 车 场 系 统 等 。</t>
  </si>
  <si>
    <t>336FE6012A313BFDE065F8163E8AA87C</t>
  </si>
  <si>
    <t>11CE7D583B823A02E06320C012AC91A7</t>
  </si>
  <si>
    <t>遂宁市河东新区慈音、灵泉片区老旧小区改造项目</t>
  </si>
  <si>
    <t>P25510903-0049</t>
  </si>
  <si>
    <t>2503-510925-04-01-824586</t>
  </si>
  <si>
    <t>对罐子口小区（二期）、富民小区、学苑小区等6个老旧小区，管网、管线、路面改造，新改建停车场及充电设施、智慧化改造、小区节能改造及小区公共服务设施等配套基础设施。遂宁市河东新区慈音、灵泉片区老旧小区改造项目位于遂宁市河东新区慈音、灵泉片区，符合遂宁市总体发展规划。
项目的地理位置十分优越，城市道路四通八达，建设地点可由市政道路进入，交通方便。该区域市政设施，综合管网，消防等配套齐全。</t>
  </si>
  <si>
    <t>3398C7B32EDC62B8E065F8163E8AA87C</t>
  </si>
  <si>
    <t>3398512277942642E065F8163E8AA87C</t>
  </si>
  <si>
    <t>射洪市太和片区市政基础设施补短板项目（一期）</t>
  </si>
  <si>
    <t>P22510922-0137</t>
  </si>
  <si>
    <t>2210-510922-04-01-229493</t>
  </si>
  <si>
    <t>2028-02-14</t>
  </si>
  <si>
    <t>对太和片区城区四河周边35公里排水管网进行升级改造，对13公里河道进行清淤清障及堤防挡墙砌筑，完成4.8公里河道暗涵升级扩容建设。（备注：该项目专项债额度1.4亿元。主要用于污水管网建设，该项目污水管网建设作为污水处理厂配套管网建设，污水处理厂污水处理费收益可用于本项目专项债券还本付息。同时我市财政局已出具相关补贴说明，能够满足项目后期还本付息。）</t>
  </si>
  <si>
    <t>33E05D226B9B5870E065F8163E8AA87C</t>
  </si>
  <si>
    <t>11B562F33BF60D63E06320C012ACE4FA</t>
  </si>
  <si>
    <t>361171101 卫生健康局机关</t>
  </si>
  <si>
    <t>卫生健康局机关</t>
  </si>
  <si>
    <t>沐川县域医共体医学检验、影像、心电中心建设项目</t>
  </si>
  <si>
    <t>P24511129-0010</t>
  </si>
  <si>
    <t>2404-511129-04-01-259328</t>
  </si>
  <si>
    <t>总建筑面积6500平方米。其中检验中心2000平方米、影像中心2500平方米、心电中心2000平方米。牵头医院购置核磁共振成像系统、DSA各1套;沐溪镇卫生院购置CT、彩超、胃肠机等共20合，大楠镇卫生院购置CT、彩超等共8台利店镇卫生院购置CT、彩超等共8台，舟坝镇卫生院购置彩超自动染色机等共11台，黄丹镇卫生院彩超1台，永福镇卫生院购置彩超1台，箭板镇卫生院购置彩超1台，129个行政村、14个乡镇卫生院建设心电中心，购置心电图机143台，总计195台/套。</t>
  </si>
  <si>
    <t>B002BB096564CAEB3CB31B73593594B</t>
  </si>
  <si>
    <t>334A7BA918FC495EE065F8163E8AA87C</t>
  </si>
  <si>
    <t>334560488EB627B2E065F8163E8AA87C</t>
  </si>
  <si>
    <t>成都市龙泉驿区申报专项债券的新增土地储备项目</t>
  </si>
  <si>
    <t>P24510100-0083</t>
  </si>
  <si>
    <t>1133-242424-04-01-111222</t>
  </si>
  <si>
    <t>大面片区位于龙泉驿区大面镇十洪大道以东、绕城高速以西、成渝高速以南、锦江区红砂村以北，项目为大面片区已取得征地批文部分，总面积约6192亩。范围内已完成供地约3566.39亩，待实施土地面积约2625.61亩，其中经营性用地面积约1823.73亩（住宅用地约791.69亩、商业用地约146.36亩、商住混合用地约784.54亩），服务设施用地约101.15亩。</t>
  </si>
  <si>
    <t>336C0533F37621FAE065F8163E8AA87C</t>
  </si>
  <si>
    <t>336B9C4C36937499E065F8163E8AA87C</t>
  </si>
  <si>
    <t>342 眉山市彭山区应急管理局</t>
  </si>
  <si>
    <t>眉山市彭山区应急管理局</t>
  </si>
  <si>
    <t>眉山市应急管理局</t>
  </si>
  <si>
    <t>彭山区应急物资储备库建设项目</t>
  </si>
  <si>
    <t>P25511422-0009</t>
  </si>
  <si>
    <t>2504-511422-04-01-914920</t>
  </si>
  <si>
    <t>主要建设内容和规模：对眉山市彭山区2个区级、4个街道、2乡镇共计8个应急物资仓储储备库进行升级改造。包括改扩建仓库共计9500平方米，仓储设备（含常温库、冷藏库、恒温库）、应急物资综合监察设备、智慧调度指挥平台设备、物资调度数据汇总中心设备等内容。
经济效益：项目计划发行债券期限为30年，可实现的运营收入主要为仓库出租收入、应急培训收入及财政专项补贴收入，预计债券存续期内可实现项目净收入为11,976.23万元。
社会效益：通过应急物资储备库建设项目提升社会韧性、保障民生安全、维护社会稳定；提升救援效率、保障民生需求、维护基本生存权益；减少灾害对基础设施和经济的冲击，保障社会秩序稳定。</t>
  </si>
  <si>
    <t>应急管理主管</t>
  </si>
  <si>
    <t>0F84144D6264D7CBE0635EFB480A999B</t>
  </si>
  <si>
    <t>335C218B83B80598E065F8163E8AA87C</t>
  </si>
  <si>
    <t>3308C0D53E527A25E065F8163E8AA87C</t>
  </si>
  <si>
    <t>遂宁市河东新区城市生活污水处理厂提标改造及配套管网改造项目</t>
  </si>
  <si>
    <t>P24510900-0126</t>
  </si>
  <si>
    <t>2209-510925-04-01-710637</t>
  </si>
  <si>
    <t>基础开挖，设施设备安装将原处理能力10000m3/d 的 CASS池改建为独立生化系统，完善配套附属设施设备，升级CASS智能控制系统与现有智控系统并网连锁，出水水质由原一级B标提升至一级A标；造提升污泥脱水设备，改造污水管网约66公里、病害污水管网治理约22公里及相关配套基础设施。</t>
  </si>
  <si>
    <t>3398512278E32642E065F8163E8AA87C</t>
  </si>
  <si>
    <t>1C66E4D4F7562D20E065F8163E8AA87C</t>
  </si>
  <si>
    <t>381004 攀枝花市人和兴工光电科技有限公司</t>
  </si>
  <si>
    <t>攀枝花·启禾城市中央仓</t>
  </si>
  <si>
    <t>P25510411-0013</t>
  </si>
  <si>
    <t>2409-510411-04-01-748672</t>
  </si>
  <si>
    <t>项目选址于攀枝花南站南侧，项目占地约 36.26 亩，其中新建配套冷链交易区约 0.5 万平方米，冷链仓库约 1 万平方米、周转仓库约 2 万平方米，分选包装线约0.5 万平方米，冷链农产品认证及检测中心约 0.5 万平方米、设施设备购置及附属配套设施。</t>
  </si>
  <si>
    <t>攀枝花市人和兴工光电科技有限公司</t>
  </si>
  <si>
    <t>2F3FC7BF9EBE4EA1E065F8163E8AA87C</t>
  </si>
  <si>
    <t>33450D6417BE0750E065F8163E8AA87C</t>
  </si>
  <si>
    <t>2F5F0305CCB05DA0E065F8163E8AA87C</t>
  </si>
  <si>
    <t>长江岸线泸县段生态环境整治项目</t>
  </si>
  <si>
    <t>P24510521-0019</t>
  </si>
  <si>
    <t>2309-510521-04-01-378922</t>
  </si>
  <si>
    <t>新建沿岸生态缓冲带36.6万㎡，生态沟渠6.4km，生态驳岸4.6km，生态湿地4.4万㎡，完善截雨污网建设4.2km（包括建设使用DN500HDPE 双壁波纹管1000m、DN300HDPE 双壁波纹管1950m、DN200HDPE 双壁波纹1250m）。</t>
  </si>
  <si>
    <t>33D8DFD2E5294E5DE065F8163E8AA87C</t>
  </si>
  <si>
    <t>1A1E90F416233D99E06320C012ACEE8C</t>
  </si>
  <si>
    <t>360506601 芦山县教育局机关</t>
  </si>
  <si>
    <t>芦山县教育局机关</t>
  </si>
  <si>
    <t>四川省芦山中学宿舍、食堂改造项目</t>
  </si>
  <si>
    <t>P24511826-0020</t>
  </si>
  <si>
    <t>2407-511826-04-01-441172</t>
  </si>
  <si>
    <t>改造学生宿舍8060平方米、学生食堂1410平方米及相关附属设施，购置相关设施设备等。改造学生宿舍8060平方米、学生食堂1410平方米及相关附属设施，购置相关设施设备等。改造学生宿舍8060平方米、学生食堂1410平方米及相关附属设施，购置相关设施设备等。</t>
  </si>
  <si>
    <t>l芦山县教育局</t>
  </si>
  <si>
    <t>398E97385854C19975ABEE319EA371B</t>
  </si>
  <si>
    <t>32FA265756492A51E065F8163E8AA87C</t>
  </si>
  <si>
    <t>360506601</t>
  </si>
  <si>
    <t>32C8D00A078965CEE065F8163E8AA87C</t>
  </si>
  <si>
    <t>叙州区中心城区市政基础设施更新建设项目</t>
  </si>
  <si>
    <t>P25511521-0080</t>
  </si>
  <si>
    <t>2504-511504-04-01-630993</t>
  </si>
  <si>
    <t>本项目改造叙州区6座市政公园广场主要内容以及3处城区边坡安全隐患治理共计 148602平方米:其中:公园广场改造铺装64787平方米，改造道路和停车场38231平方米，环境恢复 21734 平方米，同时更换智慧公园椅、改善公园管理用房条件、改造无障碍坡道以及改造其他配套设施等:安全隐患治理共计 23850 平方米:</t>
  </si>
  <si>
    <t>3386FE40AF606B7BE065F8163E8AA87C</t>
  </si>
  <si>
    <t>3385317FCBC525B1E065F8163E8AA87C</t>
  </si>
  <si>
    <t>达州东部经济开发区2024年亭子文教城保障性租赁住房项目</t>
  </si>
  <si>
    <t>P24511700-0142</t>
  </si>
  <si>
    <t>2411-511715-04-01-667541</t>
  </si>
  <si>
    <t>新建保租房1000套（间），建筑结构为钢混结构、总建筑面积28000㎡、户型面积以35 ㎡左右单间宿舍为主，周边配套建设社区服务中心、便民超市及共享洗衣房等生活设施，并依托周边1公里范围内现有教育资源（含幼儿园、小学）及医疗机构（社区卫生服务中心），构建“15分钟便民生活圈”。</t>
  </si>
  <si>
    <t>33866DDD00AC3177E065F8163E8AA87C</t>
  </si>
  <si>
    <t>2F6CD6BBEA0A2551E065F8163E8AA87C</t>
  </si>
  <si>
    <t>巴中经开区东部片区城中村改造项目</t>
  </si>
  <si>
    <t>P24511900-0024</t>
  </si>
  <si>
    <t>2410-511924-04-01-999952</t>
  </si>
  <si>
    <t>主要内容：对巴中经济开发区东部片区现有城中村进行改造，改造内容包括征收拆迁、安置补偿等，拟完成安置户数977户。
预期效益：巴中经开区东部片区城中村改造项目综合效益显著。在经济效益上，项目实施能为当地带来收益，且能推动产业聚集，带动产业发展，为当地提供更多的就业岗位，促进当地经济发展。环境效益也不容小觑，项目能提高土地利用率，减少环境污染，改善区域生态质量，对巴中经济开发区乃至整个巴中市的长远发展意义深远。</t>
  </si>
  <si>
    <t>330A8C4FB1FF2A31E065F8163E8AA87C</t>
  </si>
  <si>
    <t>3305EFA03CE32A43E065F8163E8AA87C</t>
  </si>
  <si>
    <t>513336</t>
  </si>
  <si>
    <t>乡城县</t>
  </si>
  <si>
    <t>332118001 乡城县水利局</t>
  </si>
  <si>
    <t>乡城县农牧农村水利和科技局</t>
  </si>
  <si>
    <t>乡城县尼色拥水库项目</t>
  </si>
  <si>
    <t>P22513336-0008</t>
  </si>
  <si>
    <t>2209-513300-04-01-751819</t>
  </si>
  <si>
    <t>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t>
  </si>
  <si>
    <t>乡城县水务局</t>
  </si>
  <si>
    <t>3B5D8E39C94446DB73076401A492BA0</t>
  </si>
  <si>
    <t>33969543074C6D11E065F8163E8AA87C</t>
  </si>
  <si>
    <t>332118001</t>
  </si>
  <si>
    <t>11DD290BB26579F8E06320C012ACE726</t>
  </si>
  <si>
    <t>318113102 小金县国有资产经营管理有限责任公司</t>
  </si>
  <si>
    <t>发改委办公室</t>
  </si>
  <si>
    <t>阿坝州小金县智慧医疗信息化建设项目</t>
  </si>
  <si>
    <t>P25513227-0006</t>
  </si>
  <si>
    <t>2504-513227-04-01-461264</t>
  </si>
  <si>
    <t>建设小金县智慧医疗平台及系统，项目涉及改造智慧医疗系统信息化运行中心1处，包含网络及信息安全保障系统、商用密码安全保测评等平台；建设紧密型医共体信息系统1套，包含紧密型医共体信息平台、业务协同服务平台、健康信息共享平台、惠民服务平台、运营监管平台、统一人财物管理平台等，电子档案资源中心、医疗服务共享服务中心等；建设智慧医院系统1套，包含门诊、急诊、住院、医保、医技、药品、病案管理及临床一体化信息系统等；配套建设网络信息及安全保障系统。
本项目不涉及新增算力（数据）中心，不存在信息系统重复建设情况，不存在新增巨幅大屏等新形象工程。</t>
  </si>
  <si>
    <t>牛本剑</t>
  </si>
  <si>
    <t>2F333B39AC764EB9E065F8163E8AA87C</t>
  </si>
  <si>
    <t>33E6A352EBAA1073E065F8163E8AA87C</t>
  </si>
  <si>
    <t>318113102</t>
  </si>
  <si>
    <t>335647BF11FE1696E065F8163E8AA87C</t>
  </si>
  <si>
    <t>德阳凯州新城生活垃圾分类收运处置项目</t>
  </si>
  <si>
    <t>P25510623-0051</t>
  </si>
  <si>
    <t>2504-510697-04-01-965538</t>
  </si>
  <si>
    <t>在凯州新城范围内设置15座垃圾分类智能一体化设备及附属设施，购置洒水车共6辆、抑尘车1辆、路面养护车2辆、洗扫车7辆、垃圾压缩车6辆、巡查车2辆，电动三轮高压冲洗车10辆、电动三轮垃圾收集车30辆，购置环卫垃圾箱包括：果皮箱1000个、240L垃圾桶5000个、660L垃圾桶5000个，建设550处垃圾分类设施、1个新能源车辆集中充电站点及其他（垃圾分类、收集、转运设施等）。</t>
  </si>
  <si>
    <t>3375D0F9EC432F84E065F8163E8AA87C</t>
  </si>
  <si>
    <t>337624DA154447FFE065F8163E8AA87C</t>
  </si>
  <si>
    <t>449505101 粮食局</t>
  </si>
  <si>
    <t>宣汉县粮食和物资储备中心</t>
  </si>
  <si>
    <t>宣汉县粮食储备（方斗库区）4万吨粮食仓储库低温化改造建设项目</t>
  </si>
  <si>
    <t>P24511722-0003</t>
  </si>
  <si>
    <t>2401-511722-04-01-720219</t>
  </si>
  <si>
    <t>宣汉县粮食储备（方斗库区）4万吨粮食仓储库低温化改造建设项目升级改造5栋仓房15个仓间，外墙面积9000平方米、顶棚保温改造面积8350平方米；配置制冷工艺系统（粮面控温空调15台，谷物冷却机2台）；增设保温密闭门窗、对外露环流熏蒸管、进风口进行保温处理等。</t>
  </si>
  <si>
    <t>A2FF8D2A4024A59947D91FAE04E5989</t>
  </si>
  <si>
    <t>33958DA586477E67E065F8163E8AA87C</t>
  </si>
  <si>
    <t>449505101</t>
  </si>
  <si>
    <t>11DC99D55ABA7122E06320C012AC751C</t>
  </si>
  <si>
    <t>360401362 育才中学</t>
  </si>
  <si>
    <t>四川省大英县育才中学教学楼及附属设施建设项目</t>
  </si>
  <si>
    <t>P24510923-0052</t>
  </si>
  <si>
    <t>2405-510923-04-01-175122</t>
  </si>
  <si>
    <t>主要内容：新建教学及辅助用房约11000.00平方米及其他基础配套设施。项目建成后，能够促进学生健康成长，对学生今后德智体等全方面发展有着至关重要的作用；能传播正确的家庭教育理念和科学方法；能建立健全家庭、学校、社会共管的体制机制，促进形成家庭、社会和学校共同推进素质教育的格局；能够加快大英县教育事业的发展和完善。</t>
  </si>
  <si>
    <t>育才中学</t>
  </si>
  <si>
    <t>3B6076E971544BE9E513573F3EEF99C</t>
  </si>
  <si>
    <t>3381CF1346DE2FB1E065F8163E8AA87C</t>
  </si>
  <si>
    <t>360401362</t>
  </si>
  <si>
    <t>335A38C826723BE9E065F8163E8AA87C</t>
  </si>
  <si>
    <t>327402 华蓥市林业局</t>
  </si>
  <si>
    <t>华蓥市林业局</t>
  </si>
  <si>
    <t>天府森林粮库华蓥市林下标准化种植示范基地建设项目</t>
  </si>
  <si>
    <t>P25511681-0028</t>
  </si>
  <si>
    <t>2504-511681-04-01-944368</t>
  </si>
  <si>
    <t>按照标准化、集约化、规模化、设施化要求，新（改）建林下林下中药材种植基地约3368.42亩，对种植基地林下植被进行清理、整地、种苗采购、栽植及后期养护，林下主要栽植石斛、茯苓、黄精、淫羊藿等中药材；新建中药材分选及初级加工基地1263.2㎡；新建森林蓄水池5个，林下给水管网约12.6千米；新建林下生产便道约13.47千米，改建林区公路约6.32千米；并配套建设其他基础设备设施。</t>
  </si>
  <si>
    <t>7CBC0D8205E41D68143DE32C3EC6D80</t>
  </si>
  <si>
    <t>3372C5E663806EB4E065F8163E8AA87C</t>
  </si>
  <si>
    <t>327402</t>
  </si>
  <si>
    <t>336E6784B8051C76E065F8163E8AA87C</t>
  </si>
  <si>
    <t>369001 华蓥市应急管理局</t>
  </si>
  <si>
    <t>华蓥市应急管理局</t>
  </si>
  <si>
    <t>华蓥市县级综合应急物资储备库建设项目</t>
  </si>
  <si>
    <t>P25511681-0017</t>
  </si>
  <si>
    <t>2504-511681-04-01-259227</t>
  </si>
  <si>
    <t>建设县级综合应急物资储备库，占地8亩，建设总面积8000平米，包括防汛抗旱、森林防灭火、地震地质灾害救援、基础生活物资、救灾物资库房共3500平方米，建设综合管理用房500平方米（包含工作调度室、值班监控室），地下建筑面积4000平米，包含冷库2500平方米，普通库房及停车位1500平米，并购置安装相应设施设备，配建道路及其他配套附属设施（视频监控、管网基础设施、物资货架及升降平台、物资仓储智能化系统）。</t>
  </si>
  <si>
    <t>贺燕华</t>
  </si>
  <si>
    <t>2F49839AB7637324E065F8163E8AA87C</t>
  </si>
  <si>
    <t>3341E92FF4193769E065F8163E8AA87C</t>
  </si>
  <si>
    <t>33074C267CE05E7FE065F8163E8AA87C</t>
  </si>
  <si>
    <t>333501005 广安市发展建设集团保障房有限公司</t>
  </si>
  <si>
    <t>广安市中心城区首批收购存量商品房用作保障性住房项目</t>
  </si>
  <si>
    <t>P25511600-0011</t>
  </si>
  <si>
    <t>根据《广安市中心城区收购存量商品房用作保障性住房实施方案》，按“以需定购”原则，经需求单位确认，首批试点收购房源为广安发展置业有限公司开发建设的广发·菁华苑项目6、7、8号楼169套住宅及广安尚古西溪有限公司开发建设的西溪首府项目二期5、6号楼132套住宅，两个项目均为商品住宅开发项目，入选房源也为商品住宅，同时均已完成竣工验收并交付业主，正在办理首次登记（首次登记后可进行分户确权），以上房源已作为保障性住房计划任务报送四川省住房和城乡建设厅。其中，广发·菁华苑项目均为整栋住宅，6、7号楼面积约127平方米住宅各38套；8号楼面积约117平方米住宅62套，面积约105平方米住宅31套，广发·菁华苑项目拟被收购住宅建筑面积合计20208.51平方米。西溪首府项目二期5、6号楼均为复式公寓（LOFT户型），面积约108平方米住宅28套，面积约68平方米住宅104套，分布于5号楼（22套）和6号楼（110套），西溪首府项目二期拟被收购住宅建筑面积合计10080.78平方米。广发·菁华苑项目和西溪首府项目二期拟收购住宅面积合计30289.29平方米，共301套住宅。预计总投资16094.34万元，收益来源为保障性租赁住房租金、社区食堂收入等，每年预计收入约为1178万元。</t>
  </si>
  <si>
    <t>广安市发展建设集团保障房有限公司</t>
  </si>
  <si>
    <t>2F4987CB6C306F06E065F8163E8AA87C</t>
  </si>
  <si>
    <t>336EDA9B70D742A7E065F8163E8AA87C</t>
  </si>
  <si>
    <t>333501005</t>
  </si>
  <si>
    <t>2F6C49F1B67368C6E065F8163E8AA87C</t>
  </si>
  <si>
    <t>318124 四川杉真建筑工程有限公司</t>
  </si>
  <si>
    <t>达川区保障性租赁住房项目</t>
  </si>
  <si>
    <t>P23511721-0036</t>
  </si>
  <si>
    <t>2204-511703-04-01-788861</t>
  </si>
  <si>
    <t>项目所在地属于达州市达川区，本项目的实施可以推进项目区域的城市化进程。保障房的实施，既可以带动社会投资，促进居民消费，扩大社会就业，又可以发展社区公共服务，加强社会管理，推进平安社区建设，是扩内需、惠民生、保稳定的重要发展战略。既可以满足低收入居民家庭的住房需求，扩大住房消费，还可以改善住房供应结构，有效平抑房价。统购升华广场保障性租赁住房总面积为14797.34平方米，涉及房屋159套；配套房屋装修工程。</t>
  </si>
  <si>
    <t>向朝军</t>
  </si>
  <si>
    <t>2598AA4584C766E4E065F8163E8AA87C</t>
  </si>
  <si>
    <t>3309B1AD0D122A41E065F8163E8AA87C</t>
  </si>
  <si>
    <t>318124</t>
  </si>
  <si>
    <t>2F4979CD77226DE6E065F8163E8AA87C</t>
  </si>
  <si>
    <t>四川丹棱经济开发区能力提升建设项目</t>
  </si>
  <si>
    <t>P24511424-0005</t>
  </si>
  <si>
    <t>2310-511424-04-01-478840</t>
  </si>
  <si>
    <t>占地约320亩，总建筑面积18.3万平方米，包括标准厂房15.4万平方米、辅助用房1.5万平方米、净水厂0.8万平方米以及热能中心0.6万平方米，配套建设停车位1000个、园区道路约3公里、供排水管网、供电管网、充电桩和园区信息化等配套基础设施</t>
  </si>
  <si>
    <t>336E243461680388E065F8163E8AA87C</t>
  </si>
  <si>
    <t>1A349986A602450FE06320C012AC7C11</t>
  </si>
  <si>
    <t>333069006 仪陇县房地产服务中心</t>
  </si>
  <si>
    <t>仪陇县收购存量房用作保障性住房</t>
  </si>
  <si>
    <t>P25511324-0038</t>
  </si>
  <si>
    <t>2410-511324-04-01-813733</t>
  </si>
  <si>
    <t>项目位于仪陇县新政镇、金城镇、计划收购存量400套用作保障性住房，收购地下停车位400个 项目建设期2025年6月-2026年12月，社会效益：进一步解决新青年、新市民阶段性住房困难，留住人才、促进地区经济繁荣及和谐稳定，促进社会进步。</t>
  </si>
  <si>
    <t>仪陇县房地产服务中心</t>
  </si>
  <si>
    <t>2F3024A78BA5083FE065F8163E8AA87C</t>
  </si>
  <si>
    <t>336931CD828F7482E065F8163E8AA87C</t>
  </si>
  <si>
    <t>333069006</t>
  </si>
  <si>
    <t>2F68F21A13FA0F1CE065F8163E8AA87C</t>
  </si>
  <si>
    <t>999901907 荥经乡村建设发展有限公司</t>
  </si>
  <si>
    <t>荥经阁道荥峡旅游基础设施提升项目</t>
  </si>
  <si>
    <t>P25511822-0017</t>
  </si>
  <si>
    <t>2504-511822-04-01-931162</t>
  </si>
  <si>
    <t>建设综合游客服务中心3800平方米，建设通景道路3公里，改建通景道路6公里，修建景区内游步道 20公里，修缮景区内旅游节点 16 处，配建景区内旅游厕所5座，配套建设景区生态停车场10000平方米(400个停车位)及新能源汽车充电桩80个，完善景区旅游智慧管理系统、旅游导览标识标牌等旅游配套基础设施。</t>
  </si>
  <si>
    <t>杨葶亦</t>
  </si>
  <si>
    <t>F688C146B03331ACE0535EFB480A86BA</t>
  </si>
  <si>
    <t>33474AFC0FAB7319E065F8163E8AA87C</t>
  </si>
  <si>
    <t>999901907</t>
  </si>
  <si>
    <t>3340765AECF72A29E065F8163E8AA87C</t>
  </si>
  <si>
    <t>新龙县燃气管道建设项目</t>
  </si>
  <si>
    <t>P25513329-0015</t>
  </si>
  <si>
    <t>2504-513329-04-01-684880</t>
  </si>
  <si>
    <t>新建一座建筑面积674.46平方米，设计储备量500立方米的燃气充装站，并完善附属配套设施；新建燃气管道13.5公里（其中城区7.5公里、磨房沟3公里、入户管道3公里）及其道路恢复改造等；建设燃气信息监管平台及配套设施设备购置。</t>
  </si>
  <si>
    <t>33743D95D1010BBDE065F8163E8AA87C</t>
  </si>
  <si>
    <t>33740727B8AD7433E065F8163E8AA87C</t>
  </si>
  <si>
    <t>327121101 高县林业和竹业发展服务中心</t>
  </si>
  <si>
    <t>高县林业和竹业发展服务中心</t>
  </si>
  <si>
    <t>高县生态修复及林竹产业融合发展项目</t>
  </si>
  <si>
    <t>P25511525-0005</t>
  </si>
  <si>
    <t>2504-511525-04-01-254328</t>
  </si>
  <si>
    <t>对30000亩退化林进行修复改培，改造低产低效林50000亩，其中发展林下经济20000亩，建设笋竹基地3000亩，打造育种育苗大棚100亩，生产便道建设25公里，林区道路建设12.5公里，建设灌溉沟渠及排水工程5公里，建设微型林火消防站8处，购置竹木材采运设施、设备和加工设施设备。</t>
  </si>
  <si>
    <t>郭靖</t>
  </si>
  <si>
    <t>51AB9B036AC4953868D35BDC021B689</t>
  </si>
  <si>
    <t>33474A8A767D7310E065F8163E8AA87C</t>
  </si>
  <si>
    <t>327121101</t>
  </si>
  <si>
    <t>3358E1D3C8F472F8E065F8163E8AA87C</t>
  </si>
  <si>
    <t>四川省乐山市峨边彝族自治县物流仓储设施建设项目</t>
  </si>
  <si>
    <t>P24511132-0006</t>
  </si>
  <si>
    <t>2404-511132-04-01-921587</t>
  </si>
  <si>
    <t>新建建筑面积约 2780 平方米，仓储面积 2166 平方米，包含智慧云仓，分拣仓，配送仓，物资储备库，辅助配套用房等，配备现代化的物流装备、自动装卸系统等设施设备，购置运输设备及其他相关设施设备，并配套给排水和变配电等辅助工程。</t>
  </si>
  <si>
    <t>3370AD73E32F1034E065F8163E8AA87C</t>
  </si>
  <si>
    <t>337040DC0B2D62B4E065F8163E8AA87C</t>
  </si>
  <si>
    <t>遂宁市河东新区仁里片区老旧小区改造项目</t>
  </si>
  <si>
    <t>P25510903-0051</t>
  </si>
  <si>
    <t>2401-510925-04-01-709109</t>
  </si>
  <si>
    <t>对电大小区、涪江河畔 A、涪江河畔 B、涪江河畔 C、广灵路小区(1-2 组)、花园小区、灵泉街小区、桥东 1-6 组小区、为民小区 10 个老旧小区进行雨污分流、新改建化粪池、道路、环境打造、停车场、充电桩、通讯电力管线、养老适幼以及与小区相关的公共服务设施等进行改造。</t>
  </si>
  <si>
    <t>33999A849DE0397CE065F8163E8AA87C</t>
  </si>
  <si>
    <t>33973772CB043159E065F8163E8AA87C</t>
  </si>
  <si>
    <t>巴中经开区西部片区城中村改造项目</t>
  </si>
  <si>
    <t>P24511900-0023</t>
  </si>
  <si>
    <t>2410-511924-04-01-834691</t>
  </si>
  <si>
    <t>主要内容：对巴中经济开发区西部片区现有城中村进行改造，改造内容包括征收拆迁、安置补偿等，拟完成安置户数1427户。
预期效益：在经济效益上，项目实施对当地的相关行业具有巨大的带动作用，促进当地经济发展。在社会效益上，项目有利于改善城市面貌，提高城区形象，提高居民生活质量及水平，促进社会和谐稳定。</t>
  </si>
  <si>
    <t>330A8C4FB2742A31E065F8163E8AA87C</t>
  </si>
  <si>
    <t>3305EFA03D112A43E065F8163E8AA87C</t>
  </si>
  <si>
    <t>360004 自贡市旭川中学</t>
  </si>
  <si>
    <t>自贡市贡井区教育局</t>
  </si>
  <si>
    <t>自贡市旭川中学教学提档升级工程</t>
  </si>
  <si>
    <t>P25510303-0013</t>
  </si>
  <si>
    <t>2504-510303-04-01-963550</t>
  </si>
  <si>
    <t xml:space="preserve"> 总建筑面积15930平方米，其中：第二教学楼 6100平方米，学生宿舍5000平方米，学生食堂4830平方米，配套建设田径运动场15000平方米、校园设施升级改造及设备设施购置。 总建筑面积15930平方米，其中：第二教学楼 6100平方米，学生宿舍5000平方米，学生食堂4830平方米，配套建设田径运动场15000平方米、校园设施升级改造及设备设施购置。 总建筑面积15930平方米，其中：第二教学楼 6100平方米，学生宿舍5000平方米，学生食堂4830平方米，配套建设田径运动场15000平方米、校园设施升级改造及设备设施购置。</t>
  </si>
  <si>
    <t>自贡市旭川中学</t>
  </si>
  <si>
    <t>0088E32C64B45B9A4E7144077D8DFAB</t>
  </si>
  <si>
    <t>33474A236C7D7317E065F8163E8AA87C</t>
  </si>
  <si>
    <t>33474AFC11587319E065F8163E8AA87C</t>
  </si>
  <si>
    <t>自贡市东部新城供水管网配套设施建设项目</t>
  </si>
  <si>
    <t>P22510300-0047</t>
  </si>
  <si>
    <t>2206-510300-04-01-463290</t>
  </si>
  <si>
    <t>自贡市东部新城供水管网配套设施建设项目：东部新城范围内供水管网铺设约150KM及相关附属配套工程东部新城范围内供水管网铺设约150KM及相关附属配套工程东部新城范围内供水管网铺设约150KM及相关附属配套工程</t>
  </si>
  <si>
    <t>33950F5A9E1047CEE065F8163E8AA87C</t>
  </si>
  <si>
    <t>E2A1DCB2891187DAE0535EFB480A894A</t>
  </si>
  <si>
    <t>中江县重卡及公交车辆换电基础设施建设项目</t>
  </si>
  <si>
    <t>P25510623-0045</t>
  </si>
  <si>
    <t>2503-510623-04-01-612115</t>
  </si>
  <si>
    <t>拟建设覆盖中江县主要交通枢纽的重卡及公交车辆换电基础设施，包括：利用现有城南、城北公交站及仓山公交站场地建设公交及营运出租车换电站3座；在4个重要交通枢纽位置建设重卡换电站4座；新增222个新能源汽车快速充电桩。</t>
  </si>
  <si>
    <t>336FE9DDD43A3BE6E065F8163E8AA87C</t>
  </si>
  <si>
    <t>336FEC69A5D63BECE065F8163E8AA87C</t>
  </si>
  <si>
    <t>甘洛县新能源电动汽车充电基础设施建设项目</t>
  </si>
  <si>
    <t>P25513435-0008</t>
  </si>
  <si>
    <t>2504-513400-04-01-724788</t>
  </si>
  <si>
    <t>在甘洛县建设 247 个充电桩，共 305 枪，总功率 18300 千瓦。其中：县城内7 个停车场建设充电桩 160 个 165 枪，11 个乡镇建设充电桩 79 个 124 枪，3 个景区建设充电桩 8 个 16 枪。同步配套建设充电桩设备安装工程、电气工程、标志牌工程、智能监控管理系统、新能源汽车充电管理运营平台系统等工程。</t>
  </si>
  <si>
    <t>33D40D40C6C3247EE065F8163E8AA87C</t>
  </si>
  <si>
    <t>2F95987C37E517C1E065F8163E8AA87C</t>
  </si>
  <si>
    <t>434221 四川省筠智信息技术有限责任公司</t>
  </si>
  <si>
    <t>筠连县健康信息化建设项目</t>
  </si>
  <si>
    <t>P23511527-0073</t>
  </si>
  <si>
    <t>2302-511527-04-01-420820</t>
  </si>
  <si>
    <t>利用先进的5G技术完成全县医疗机构智慧医院建设，本项目统筹建设智慧医疗5大应用模块，主要包括医共体平台信息搭建、医共体资源共享体系、全县医疗机构互联网诊疗咨询平台建设、基层医疗卫生机构信息化数字云平台建设，区域远程诊断、影像、检验区域中心等平台建设；本项目涉及服务器、交换机等硬件约60套，以及相关网络安全设备等。本项目不涉及土建和新增算力，不存在信息系统重复建设和新增巨幅大屏等新形象工程。</t>
  </si>
  <si>
    <t>四川省筠智信息技术有限责任公司</t>
  </si>
  <si>
    <t>EC1379E90959269BE0535EFB480ABDA0</t>
  </si>
  <si>
    <t>33C5A9C01C200158E065F8163E8AA87C</t>
  </si>
  <si>
    <t>434221</t>
  </si>
  <si>
    <t>11B748F53B8E086BE06320C012AC94CC</t>
  </si>
  <si>
    <t>长宁县老城区城市危旧房改造项目</t>
  </si>
  <si>
    <t>P25511524-0010</t>
  </si>
  <si>
    <t>2504-511524-04-01-284334</t>
  </si>
  <si>
    <t>本项目危旧房改造实施范围约175.46亩，拆除建筑物面积39618.47㎡，涉及359户；加固建筑物面积30305.34㎡，涉及313户。其中包括主体结构加固，外墙开裂修缮措施，屋面漏水修补及基础设施建设等。</t>
  </si>
  <si>
    <t>335AAD1FBFE66C68E065F8163E8AA87C</t>
  </si>
  <si>
    <t>335A1968768D2F5FE065F8163E8AA87C</t>
  </si>
  <si>
    <t>自贡市川西南矿区老旧厂区配套基础设施改造项目</t>
  </si>
  <si>
    <t>P25510300-0024</t>
  </si>
  <si>
    <t>2504-510302-04-01-813581</t>
  </si>
  <si>
    <t xml:space="preserve"> 项 目 拟 对 川 西 南 矿 区 工 业 内 部 老 旧 道 路 修 复 提 升 3 k m ， 配 套 道 路 2Km、停车位400个、充电桩120根以及消防、安防、管网7公里等基础设施改造。 </t>
  </si>
  <si>
    <t>3389B63564A80D84E065F8163E8AA87C</t>
  </si>
  <si>
    <t>3382D8C33AD7234EE065F8163E8AA87C</t>
  </si>
  <si>
    <t>361805 四川达州东部经济开发区社会事业局</t>
  </si>
  <si>
    <t>达州东部经开区全民健身中心项目</t>
  </si>
  <si>
    <t>P23511700-0131</t>
  </si>
  <si>
    <t>2306-511715-04-01-197829</t>
  </si>
  <si>
    <t>达州东部经开区全民健身中心项目，主要建设内容：建筑面积4000平方米，室内运动场地3000平方米，运动健身功能区建筑面积1000平方米。包含篮球场、健身广场、健身操房、器械健身房，配套公共厕所等公共服务设施。</t>
  </si>
  <si>
    <t>易顺</t>
  </si>
  <si>
    <t>FCE0B860605D484CE0535EFB480A8C35</t>
  </si>
  <si>
    <t>3386139787590B21E065F8163E8AA87C</t>
  </si>
  <si>
    <t>361805</t>
  </si>
  <si>
    <t>2F7ABE13797F0DABE065F8163E8AA87C</t>
  </si>
  <si>
    <t>淮州新城产业园绿色低碳孵化中心项目（二期）</t>
  </si>
  <si>
    <t>P22510121-0053</t>
  </si>
  <si>
    <t>2202-510121-04-01-965944</t>
  </si>
  <si>
    <t>二期工程主要为保障性租赁住房主体工程建设（含新建及续建），项目总建筑面积121000.12㎡，其中用于保障新青年新市民等的保障性住房建筑面积85733.67㎡，1442 套(1513 间)；配套建设强、弱电工程，给排水及消防工程和通风工程等配套基础设施。</t>
  </si>
  <si>
    <t>33C2B00599475776E065F8163E8AA87C</t>
  </si>
  <si>
    <t>2F4D08FC137467C2E065F8163E8AA87C</t>
  </si>
  <si>
    <t>乐山市五通桥区实验幼儿园城南分园改扩建工程</t>
  </si>
  <si>
    <t>P24511112-0004</t>
  </si>
  <si>
    <t>2111-511112-04-01-606169</t>
  </si>
  <si>
    <t>项目占地面积约10亩，对原有因洪灾涉及安全隐患的校舍1500㎡进行拆除，新建12班幼儿园，提供学位360个，总建筑面积约4000㎡，建设幼儿园活动场地、园区消防通道、围墙等附属设施约5000㎡以及配套相关设施设备。（备注：本项目为2024年通过国家两部委审核的项目）</t>
  </si>
  <si>
    <t>3358AC5BF4CC409BE065F8163E8AA87C</t>
  </si>
  <si>
    <t>11BB1B1675080BCAE06320C012ACD0F5</t>
  </si>
  <si>
    <t>江油市向家沟、战斗等小型灌区续建配套与现代化改造项目</t>
  </si>
  <si>
    <t>P25510781-0036</t>
  </si>
  <si>
    <t>2504-510781-04-01-195519</t>
  </si>
  <si>
    <t>改续建干渠172.26km，支渠117.83km，暗涵0.5km，共计290.59km。渠系建筑物1880 座（节制闸289处、分水闸289处、泄洪闸20处、渡槽23座、隧洞4座、人行桥965座、机耕桥290座），量水设施309处。并建设干支渠信息化工程，灌区管理中心硬件设施5 套（视频监控、综合调度、屏显展示及软件平台），整治山坪塘301座。整治后预计改善恢复灌溉面积8.971万亩，新增农村人畜供水量1327.79万m3，乡镇生产生活供水量408.2万m3，乡镇工业用水量942万m3，生态供水量1009.152万m3等</t>
  </si>
  <si>
    <t>3382AD33E5F81178E065F8163E8AA87C</t>
  </si>
  <si>
    <t>338239540E9A5FE2E065F8163E8AA87C</t>
  </si>
  <si>
    <t>333811 自贡市城投农业发展有限公司</t>
  </si>
  <si>
    <t>自贡市城镇农产品交易市场升级改造项目</t>
  </si>
  <si>
    <t>P24510300-0025</t>
  </si>
  <si>
    <t>2405-510300-04-01-800220</t>
  </si>
  <si>
    <t>自贡市城镇农产品交易市场升级改造面积共计约 11 万平米，包括硬件设施、智慧化软件、商品追溯系统、食品安全、安防管控等配套设施以及给排水、电气、道路、绿化、环境卫生等的改造。自贡市城镇农产品交易市场升级改造面积共计约 11 万平米，包括硬件设施、智慧化软件、商品追溯系统、食品安全、安防管控等配套设施以及给排水、电气、道路、绿化、环境卫生等的改造。</t>
  </si>
  <si>
    <t>自贡市城投农业发展有限公司</t>
  </si>
  <si>
    <t>19F85CA892F4482EE06320C012AC7985</t>
  </si>
  <si>
    <t>3381E35C808E322CE065F8163E8AA87C</t>
  </si>
  <si>
    <t>333811</t>
  </si>
  <si>
    <t>1A490DFAD9D8278EE06320C012AC76BB</t>
  </si>
  <si>
    <t>达州东部经开区开江园区污水处理设施扩能升级项目</t>
  </si>
  <si>
    <t>P24511723-0051</t>
  </si>
  <si>
    <t>2402-511723-04-01-187706</t>
  </si>
  <si>
    <t>对园区污水处理设施进行扩能升级改造，总占地面积24.26亩，在原3000t/d的基础上，扩能至10000t/d，采用预处理+A2/O+MBR+紫外消毒工艺。（1）扩能升级格栅/提升泵站、调节池、事故池、高效混凝气浮设备、A2/O生化池、MBR膜池、紫外消毒/计量槽、储泥池、膜清洗车间、鼓风机房、污泥脱水间等；（2）改造升级污水收集管网，建设DN600主管网10.8千米，DN500支管网5千米。按照《城市污水处理厂污染物排放标准》一级A标排放设计建设，实现自动化和智能化管理。</t>
  </si>
  <si>
    <t>33CF266DCACB0D19E065F8163E8AA87C</t>
  </si>
  <si>
    <t>32CC85CBFF8E114CE065F8163E8AA87C</t>
  </si>
  <si>
    <t>327159101 眉山市彭山区林业和园林中心</t>
  </si>
  <si>
    <t>眉山市彭山区林业和园林中心</t>
  </si>
  <si>
    <t>岷江东岸生态建设及储备林项目</t>
  </si>
  <si>
    <t>P22511422-0003</t>
  </si>
  <si>
    <t>2201-511422-64-01-355215</t>
  </si>
  <si>
    <t>岷江东岸生态建设及储备林项目主要建设内容为：实施低产低效林改造0.8万亩、封山育林0.5万亩、中幼林抚育0.2万亩，实现落叶森林的精准提升，增加森林涵养的水源水土保持功能等。岷江东岸生态建设及储备林项目主要建设内容为：实施低产低效林改造0.8万亩、封山育林0.5万亩、中幼林抚育0.2万亩，实现落叶森林的精准提升，增加森林涵养的水源水土保持功能等。</t>
  </si>
  <si>
    <t>彭山县林业局机关</t>
  </si>
  <si>
    <t>F5BA3CD3B8345AFADF3FC9DE202FD73</t>
  </si>
  <si>
    <t>338219DCE19F3223E065F8163E8AA87C</t>
  </si>
  <si>
    <t>327159101</t>
  </si>
  <si>
    <t>D76635292A9658DAE0535EFB480A1B9D</t>
  </si>
  <si>
    <t>333383313 乐山城市建设投资有限公司</t>
  </si>
  <si>
    <t>乐山市苏新大道综合管廊及供排水等基础设施建设项目</t>
  </si>
  <si>
    <t>P25511100-0032</t>
  </si>
  <si>
    <t>2503-511100-04-01-417448</t>
  </si>
  <si>
    <t>项目位于乐山市中心城区苏稽片区，乐山市苏新大道起于乐峨路，经苏东南路止于苏水大道，道路长度约 769.863 米，标准段宽度 60 米，展宽段 67 米/70 米。建设内容包括：地下综合管廊、排水工程、交通工程、燃气管网工程、智慧路灯等道路沿线基础设施建设。</t>
  </si>
  <si>
    <t>B1A909CF4EA46448C2BFA21C38064DC</t>
  </si>
  <si>
    <t>334538CC13B60E45E065F8163E8AA87C</t>
  </si>
  <si>
    <t>333383313</t>
  </si>
  <si>
    <t>2F6C3F427D42662AE065F8163E8AA87C</t>
  </si>
  <si>
    <t>通江县城市生活污水处理厂(三期)工程</t>
  </si>
  <si>
    <t>P22511921-0048</t>
  </si>
  <si>
    <t>2209-511921-04-01-364970</t>
  </si>
  <si>
    <t>2024-05-25</t>
  </si>
  <si>
    <t>扩建城市生活污水处理厂1座，日处理能力2万吨，敷设截污干管16公里，配套建设提升泵站、加药房、配电房等设施。扩建城市生活污水处理厂1座，日处理能力2万吨，敷设截污干管16公里，配套建设提升泵站、加药房、配电房等设施。</t>
  </si>
  <si>
    <t>33338B0367C13D19E065F8163E8AA87C</t>
  </si>
  <si>
    <t>33323ECAAA30317AE065F8163E8AA87C</t>
  </si>
  <si>
    <t>314 民政局</t>
  </si>
  <si>
    <t>犍为县智慧养老服务平台及适老化改造项目</t>
  </si>
  <si>
    <t>P25511123-0029</t>
  </si>
  <si>
    <t>2504-511123-04-01-258197</t>
  </si>
  <si>
    <t>2026-08-06</t>
  </si>
  <si>
    <t>1.对犍为县13个敬老院（玉屏镇1个，玉津镇1个，寿保镇1个，定文镇2个,龙孔镇1个，罗城镇2个，芭沟镇1个，九井镇1个，孝姑镇1个，清溪镇1个，舞雩镇1个）加装电梯10部，以及敬老院无障碍设施等；
2.犍为县13个敬老院信息化提升，搭建智慧养老信息平台，为老年人提供紧急呼叫、健康监测等服务；3.改造后犍为县13个敬老院床位保持1466张不变；4.对全县16家养老机构增加消防设施。本项目不涉及新增算力。</t>
  </si>
  <si>
    <t>县民政局</t>
  </si>
  <si>
    <t>本项目为新增项目，非续发项目，犍为县民政局承诺项目不涉及新增算力、不新增隐形债务、不存在信息系统重复建设情况、不存在新增巨幅大屏等新形象工程</t>
  </si>
  <si>
    <t>A10D25D98A7B7D62E0535EFB480A356D</t>
  </si>
  <si>
    <t>33BC6A1361AC33D5E065F8163E8AA87C</t>
  </si>
  <si>
    <t>33312D43A5E14168E065F8163E8AA87C</t>
  </si>
  <si>
    <t>南充市顺庆区居家社区养老服务网络建设项目</t>
  </si>
  <si>
    <t>P25511302-0036</t>
  </si>
  <si>
    <t>2504-511302-04-01-561500</t>
  </si>
  <si>
    <t>本项目在红墙街、西河宾馆、解放街、青年街、夫子书院、人民中路、北湖路等7处建设智慧化综合示范性社区嵌入式养老服务用房，总建筑面积约20000m2，养老床位约500个，社区老年服务用房约18000m2、社区助餐餐厅约1000m2、家政便民中心约1000m2，配套健康服务、体育健身、文化休闲等服务机构。</t>
  </si>
  <si>
    <t>33BA0B130F173F4CE065F8163E8AA87C</t>
  </si>
  <si>
    <t>33857271FAE53DA3E065F8163E8AA87C</t>
  </si>
  <si>
    <t xml:space="preserve">999979 绵阳师范学院   </t>
  </si>
  <si>
    <t>绵阳科技城社会事业局</t>
  </si>
  <si>
    <t>绵阳师范学院高新校区15号学生宿舍建设项目</t>
  </si>
  <si>
    <t>P25510703-0004</t>
  </si>
  <si>
    <t>2308-510799-04-01-933945</t>
  </si>
  <si>
    <t>绵阳师范学院高新校区15号学生宿舍建设项目位于四川省绵阳市高新区绵兴西路 166 号。绵阳师范学院高新校区总建筑面积11300.00平方米，修建1栋9层学生宿舍，包含室内外水电、道路、绿化等配套附属工程。</t>
  </si>
  <si>
    <t>绵阳师范学院</t>
  </si>
  <si>
    <t>2F30416D2DBB1745E065F8163E8AA87C</t>
  </si>
  <si>
    <t>3340765AE3BC2A29E065F8163E8AA87C</t>
  </si>
  <si>
    <t>999979</t>
  </si>
  <si>
    <t>2F339DBE02504D1FE065F8163E8AA87C</t>
  </si>
  <si>
    <t>326301205 宣汉县经济作物技术推广站</t>
  </si>
  <si>
    <t>宣汉县食用菌种植繁育基地建设项目</t>
  </si>
  <si>
    <t>P25511722-0023</t>
  </si>
  <si>
    <t>2504-511722-04-01-494472</t>
  </si>
  <si>
    <t>建食用菌种植基地，包括羊肚菌1000亩、老君香菇出菇大棚960亩、黑木耳晾晒大棚10亩、菌棒出耳棚50亩；羊肚菌菌制种基地3667㎡，黑木耳制种基地10000㎡，老君香菇制种基地13600㎡；修建冷藏库2900㎡、烘干房200㎡及配套烘干、冷藏、制种等相关基础设施设备。</t>
  </si>
  <si>
    <t>朱泯珏</t>
  </si>
  <si>
    <t>33092AF88A21263CE065F8163E8AA87C</t>
  </si>
  <si>
    <t>336ECA9B5C954803E065F8163E8AA87C</t>
  </si>
  <si>
    <t>326301205</t>
  </si>
  <si>
    <t>335ACF7357276C6CE065F8163E8AA87C</t>
  </si>
  <si>
    <t>遂宁市仁里片区棚户区改造项目</t>
  </si>
  <si>
    <t>P22510900-0042</t>
  </si>
  <si>
    <t>2201-510925-17-01-660247</t>
  </si>
  <si>
    <t>项目占地面积26231.2平方米；建筑面积73693.81平方米，其中地上约建筑面积约52429.64平方米，地下建筑面积约21264.17平方米，容积率1.8，建筑高度不大于18米、8层，绿地率35%，约550户。</t>
  </si>
  <si>
    <t>3382377EB70E5FE0E065F8163E8AA87C</t>
  </si>
  <si>
    <t>D8473E87EBF5924EE0535EFB480A170B</t>
  </si>
  <si>
    <t>青衣江夹江段通航能力提升及新建码头建设项目</t>
  </si>
  <si>
    <t>P25511126-0046</t>
  </si>
  <si>
    <t>2504-511126-04-01-184324</t>
  </si>
  <si>
    <t>拟对青衣江夹江段31.1公里航道进行通航能力提升建设，主要包含疏浚清礁、新增毛滩电站及千佛岩电站过坝升船机（设计通航50t级船舶）、码头2处、停靠点5处、配套完善航标配布、锚地、航行水尺、客运货运综合管理服务中心5900平方米以及供配电工程、给排水消防工程和水上交通信息化工程等附属设施。</t>
  </si>
  <si>
    <t>33D6C85DDC6F12C8E065F8163E8AA87C</t>
  </si>
  <si>
    <t>33D620D83A2F1155E065F8163E8AA87C</t>
  </si>
  <si>
    <t>绵阳市安州区殡仪馆改造提升项目</t>
  </si>
  <si>
    <t>P25510705-0021</t>
  </si>
  <si>
    <t>2309-510724-04-01-296962</t>
  </si>
  <si>
    <t>对馆内地面、内外墙体、悼念厅、 火化车间、油库、绿化等基础设施进行改造提升；对火化炉和尾气处理设备进行升级改造；采购相关设施设备。对馆内地面、内外墙体、悼念厅、 火化车间、油库、绿化等基础设施进行改造提升；对火化炉和尾气处理设备进行升级改造；采购相关设施设备。对馆内地面、内外墙体、悼念厅、 火化车间、油库、绿化等基础设施进行改造提升；对火化炉和尾气处理设备进行升级改造；采购相关设施设备。</t>
  </si>
  <si>
    <t>330445C102AF2A49E065F8163E8AA87C</t>
  </si>
  <si>
    <t>3305EFA0A0572A43E065F8163E8AA87C</t>
  </si>
  <si>
    <t>333353 绵阳北控环境工程有限公司</t>
  </si>
  <si>
    <t>绵阳北控水务污泥减量化及资源化中心项目</t>
  </si>
  <si>
    <t>P23510700-0042</t>
  </si>
  <si>
    <t>2301-510700-04-01-483556</t>
  </si>
  <si>
    <t>拟新建污泥处置中心1座，日处置污泥能力 150t/d(以 80%含水率污泥计)，包括卸料及脱水车间(含进厂污泥接收料仓、板框压滤车间、变配电间)、干化炭化车间(转鼓干化设备、炭化设备、尾气处理系统)、综合楼、调节池及初雨水收集池等构建筑物。</t>
  </si>
  <si>
    <t>绵阳北控环境工程有限公司</t>
  </si>
  <si>
    <t>11E41F5FFDF019B4E06320C012AC1855</t>
  </si>
  <si>
    <t>3347F7C46A753DB7E065F8163E8AA87C</t>
  </si>
  <si>
    <t>333353</t>
  </si>
  <si>
    <t>11E1A87C8B5F61DAE06320C012ACB411</t>
  </si>
  <si>
    <t>335FCEA8C2B90FB8E065F8163E8AA87C</t>
  </si>
  <si>
    <t>324324304 土地整理收购储备交易中心</t>
  </si>
  <si>
    <t>苍溪县自然资源局</t>
  </si>
  <si>
    <t>广元市苍溪县使用专项债券收购陵江镇回水片区商住用地项目</t>
  </si>
  <si>
    <t>P25510824-0003</t>
  </si>
  <si>
    <t>主要内容
1、项目拟收储土地119.96亩，拟收储土地全部为闲置用地收购收回。
预期效益
1、本项月在债券存续期内可实现偿债收益15143.41万元，专项债本息合计14707.69万元，本项目的收益覆盖率为1.03倍。</t>
  </si>
  <si>
    <t>向伦</t>
  </si>
  <si>
    <t>3353F7D33C4836EDE065F8163E8AA87C</t>
  </si>
  <si>
    <t>33958B2CB17C7CBEE065F8163E8AA87C</t>
  </si>
  <si>
    <t>324324304</t>
  </si>
  <si>
    <t>33958BB60B8A7DF8E065F8163E8AA87C</t>
  </si>
  <si>
    <t>成渝双城经济圈平急两用物资保障基地</t>
  </si>
  <si>
    <t>P24510900-0108</t>
  </si>
  <si>
    <t>2405-510926-04-01-648262</t>
  </si>
  <si>
    <t>项目占地约165亩，建设40000平方米一般超大城市商品、粮食、生活用品等平急两用仓储基础设施，建设高标准仓库20000平方米，新建恒温仓30000平方米，建设专用信息化平台,购置智能货架、叉车等设施设备</t>
  </si>
  <si>
    <t>33C06C0CF8646AAFE065F8163E8AA87C</t>
  </si>
  <si>
    <t>197BC67D75414842E06320C012AC93D7</t>
  </si>
  <si>
    <t>华蓥市老旧小区改造配套基础设施建设项目</t>
  </si>
  <si>
    <t>P25511681-0020</t>
  </si>
  <si>
    <t>2504-511681-04-01-623372</t>
  </si>
  <si>
    <t>2025-07-25</t>
  </si>
  <si>
    <t>对华蓥市58个老旧小区，共6527户，涉及建筑面积72.3246万平方米实施基础设施改造。主要包括：改造小区道路面积约13.25万平方米；改造小区供水管网约33.7千米、雨污水管网各约42.4千米、强弱电管线约29.9千米、燃气管道约24.1千米、停车场及停车位720个；实施外立面改造，改善小区道路。增设新能源充电桩、安防、消防、无障碍设施、路灯等配套基础设施。</t>
  </si>
  <si>
    <t>33560DC2EEB114F3E065F8163E8AA87C</t>
  </si>
  <si>
    <t>335532C7BD36390AE065F8163E8AA87C</t>
  </si>
  <si>
    <t>324142001 冕宁县自然资源办公室</t>
  </si>
  <si>
    <t>冕宁县自然资源</t>
  </si>
  <si>
    <t>凉山州冕宁县申报专项债券收回收购四川雅西高速公路有限责任公司闲置存量土地项目</t>
  </si>
  <si>
    <t>P25513433-0002</t>
  </si>
  <si>
    <t>本项目拟收储土地163.22亩，涉及2个收回收购地块。 冕宁县存在部分已出让用地，因市场环境、公司运营等问题，导致闲置。通过收回收购存量闲置土地，进行合理的再利用，可以发掘出新的用地空间，而后将其重新科学规划布局，提高其利用率与产出率。有利于补齐民生短板项目，完善城市功能，助力实体经济发展</t>
  </si>
  <si>
    <t>罗云</t>
  </si>
  <si>
    <t>2F684DD0DAEA4BE2E065F8163E8AA87C</t>
  </si>
  <si>
    <t>33574A4B66902BC3E065F8163E8AA87C</t>
  </si>
  <si>
    <t>324142001</t>
  </si>
  <si>
    <t>2F6DE4F869D82465E065F8163E8AA87C</t>
  </si>
  <si>
    <t>攀枝花电商城乡物流集中配送产业园项目</t>
  </si>
  <si>
    <t>P24510400-0013</t>
  </si>
  <si>
    <t>2405-510400-04-01-382467</t>
  </si>
  <si>
    <t>2024-07-07</t>
  </si>
  <si>
    <t>项目计划总投资约5000万元，以聚集城乡电商供应链资源，建立电商信息化体系和物流平台体系为目标，整合商贸资源及共配运力实现“农村产品上行+消费品下行”的城乡物流配送数智化升级。项目主要内容包括：城乡商贸下行数字化服务仓和电商上行数字化服务仓（8600平方米，商贸货物处理能力约140万件/年，电商货物处理能力约1800万件/年）的仓储设施设备建设、城乡电商数字服务中心（1500平方米）设施设备建设、城乡快递集中配送中心（3600平方米，快递处理能力约26万件/天）及商贸终端网点设备硬件建设等。</t>
  </si>
  <si>
    <t>334022DF479C7582E065F8163E8AA87C</t>
  </si>
  <si>
    <t>1A0E8C62B25844A6E06320C012AC41C0</t>
  </si>
  <si>
    <t>成都市金堂县申报专项债券收回收购栖贤街道51.9501亩闲置存量地项目</t>
  </si>
  <si>
    <t>P25510121-0022</t>
  </si>
  <si>
    <t>2502-510322-04-01-000000</t>
  </si>
  <si>
    <t>本项目拟收储土地51.95亩。其中，收回收购1个地块、51.95亩。项目位于金堂县栖贤街道规划康沱路西侧，用途为零售商业用地、城镇住宅用地，属于企业无力继续开发的土地，地块已纳入金堂县2025年度土地储备计划。</t>
  </si>
  <si>
    <t>335D90F38EB81EC8E065F8163E8AA87C</t>
  </si>
  <si>
    <t>2F70A9AD4D9E6C02E065F8163E8AA87C</t>
  </si>
  <si>
    <t>犍为县食品饮料工业园区基础设施建设项目</t>
  </si>
  <si>
    <t>P25511123-0063</t>
  </si>
  <si>
    <t>2504-511123-04-01-806350</t>
  </si>
  <si>
    <t>该项目占地面积约 260 亩，规划建设食品饮料工业园区，建设标准化厂房 16 万平方米，用于集中承载全县新茶饮、各类花茶、肉类精深加工、副食加工等产业。配套园区道路 2 公里，室外停车场 6500 平方米，以及充电 30 个。项目建成后可构建快速便捷、货畅其流的集疏运支撑体系,形成连接城乡、联动周边、融入全国的物流网络</t>
  </si>
  <si>
    <t>336EF87673045B11E065F8163E8AA87C</t>
  </si>
  <si>
    <t>336F0B8092C45B0DE065F8163E8AA87C</t>
  </si>
  <si>
    <t>乐山市市中区智慧交通建设项目（一期）</t>
  </si>
  <si>
    <t>P25511102-0064</t>
  </si>
  <si>
    <t>2504-511102-04-01-962155</t>
  </si>
  <si>
    <t>为提升乐山市市中区交通管理信息化水平，拟建成智慧交通信息化管理平台。主要包含新建3500套路前端地面感知摄像头、电像计算系统45套、视频图像智能分析1500路动态授权、视频图像共享平台、决策支持系统、区域交通综合信息平台、权限管理系统、交通数据平台、监测分析一张图等配套系统。建成后该系统服务于乐山市市中区海棠街道、通江街道和棉竹镇。本项目不涉及新增算力，不存在信息系统重复建设情况，不存在新增巨幅大屏等新形象工程。</t>
  </si>
  <si>
    <t>33D502ABB0441945E065F8163E8AA87C</t>
  </si>
  <si>
    <t>3373EAFD7915671CE065F8163E8AA87C</t>
  </si>
  <si>
    <t>汶川县城市停车场项目</t>
  </si>
  <si>
    <t>P22513221-0001</t>
  </si>
  <si>
    <t>2211-513221-04-01-278961</t>
  </si>
  <si>
    <t>2024-08-15</t>
  </si>
  <si>
    <t>本项目建设地上（地下）停车场1300个车位（其中地下停车场10000平方米，规划车位250个；地上停车位1050个），充电桩260个，停车管理设备用房100平方米，配套自动洗车设备2个及其他相关设施设备。</t>
  </si>
  <si>
    <t>33327494593447E9E065F8163E8AA87C</t>
  </si>
  <si>
    <t>ED1AB8CB9F1D7212E0535EFB480AF5B0</t>
  </si>
  <si>
    <t>遂宁市安居区百强中心镇污水处理设施及配套基础设施建设项目</t>
  </si>
  <si>
    <t>P23510904-0030</t>
  </si>
  <si>
    <t>2310-510904-04-01-544246</t>
  </si>
  <si>
    <t>新建DN400-DN800管网7.3公里，改造管网5.1公里、支线管网11公里，清淤修复管网8公里及相关附属设施恢复;提升日处理2200立方米污水处理站1座，包括新建3000立方米处理量应急处理池、污泥收集间等设施。</t>
  </si>
  <si>
    <t>33499F5CD7636CA3E065F8163E8AA87C</t>
  </si>
  <si>
    <t>11A364BD4FED43DEE06320C012AC277F</t>
  </si>
  <si>
    <t>芦山县第二污水处理厂及其配套管网工程建设项目</t>
  </si>
  <si>
    <t>P23511826-0018</t>
  </si>
  <si>
    <t>2311-511826-04-01-875871</t>
  </si>
  <si>
    <t>新建1 座规模为 10000t/d 的污水处理厂，对新老城区、 龙门镇等7个乡镇污水管网改造，改造管网 DN-400mm、 DN-200mm、 DN-600 mm约 45km, 增设提升泵等基础设施。</t>
  </si>
  <si>
    <t>3304E32BA18F574DE065F8163E8AA87C</t>
  </si>
  <si>
    <t>11AC81AB298E4120E06320C012ACD986</t>
  </si>
  <si>
    <t>川渝新一代电子信息技术产业中试研发平台建设项目（三期）</t>
  </si>
  <si>
    <t>P25511000-0039</t>
  </si>
  <si>
    <t>2504-511051-04-01-386276</t>
  </si>
  <si>
    <t>本项目建设内容为实验、研发、检测设备购置及安装，确保平台稳定运行。设备包括芯片研发与测试设备36套、电磁屏蔽与检测设备19套、分析设备14套、各类显微镜14套及其他各类电子信息智能制造及装备设备270套，将为电子信息技术产业的研发、测试、中试等环节筑牢坚实基础，助力平台在技术创新与成果转化上抢占先机。</t>
  </si>
  <si>
    <t>市级中试研发平台</t>
  </si>
  <si>
    <t>33BF21AE13936179E065F8163E8AA87C</t>
  </si>
  <si>
    <t>33BDCC841C245010E065F8163E8AA87C</t>
  </si>
  <si>
    <t>资阳市雁江区马蹄湾粮经现代农业园区乡村振兴农旅融合示范项目</t>
  </si>
  <si>
    <t>P24512002-0048</t>
  </si>
  <si>
    <t>2412-512002-04-01-320253</t>
  </si>
  <si>
    <t>该项目拟总占地面积200亩（流转200亩），其中新建高新农业示范区50亩、农耕体验基地50亩、智能温室大棚50亩、户外研学及亲子活动基地50亩等及配套相关设施设备。该项目拟总占地面积200亩（流转200亩），其中新建高新农业示范区50亩、农耕体验基地50亩、智能温室大棚50亩、户外研学及亲子活动基地50亩等及配套相关设施设备。</t>
  </si>
  <si>
    <t>3304E53BBEFE2A4BE065F8163E8AA87C</t>
  </si>
  <si>
    <t>2F3338A5F1A34F91E065F8163E8AA87C</t>
  </si>
  <si>
    <t>内江新区内自合作园区基础设施建设项目</t>
  </si>
  <si>
    <t>P21511002-0002</t>
  </si>
  <si>
    <t>2109-511002-17-01-948351</t>
  </si>
  <si>
    <t>内江新区内自合作园区基础设施建设项目的建设主要内容为新建园区标准厂房5万㎡，新建多层厂房及配套设施5万㎡，建设高速路口连接通道1处，建设园区配套道路4.03km（含电力及通讯管线4.03km），建设室外停车位及电动汽车充电桩等。</t>
  </si>
  <si>
    <t>33077DDF426875C3E065F8163E8AA87C</t>
  </si>
  <si>
    <t>CFD952CE007E8CD7E0535EFB480A2747</t>
  </si>
  <si>
    <t>501434180119 龙台镇人民政府</t>
  </si>
  <si>
    <t>中江县沼源博物馆建设项目</t>
  </si>
  <si>
    <t>P20510623-0055</t>
  </si>
  <si>
    <t>2020-510623-88-01-473183</t>
  </si>
  <si>
    <t>新建中江县沼源博物馆用地面积60亩，包括沼气历史文化，保护文物展5000平方米，沼气运用体验展览馆3000平方米；（包括沼气应用发展的几个阶段体验）；接待中心2000平方米；其他用房5000平方米；生态停车场15000平方米；附属道路2000米，附属配套设施等。</t>
  </si>
  <si>
    <t>龙台镇人民政府</t>
  </si>
  <si>
    <t>B165ABDCA8D49E3872B588C31CBB863</t>
  </si>
  <si>
    <t>33973CEE415D31D9E065F8163E8AA87C</t>
  </si>
  <si>
    <t>501434180119</t>
  </si>
  <si>
    <t>A8B8CE399AEFF3E1E0535EFB480A32AE</t>
  </si>
  <si>
    <t>999223104 四川川煤华荣能源有限责任公司金刚煤矿</t>
  </si>
  <si>
    <t>达川区应急管理局</t>
  </si>
  <si>
    <t>金刚煤矿智能化工作面建设项目</t>
  </si>
  <si>
    <t>P23511721-0040</t>
  </si>
  <si>
    <t>2503-511703-04-01-554767</t>
  </si>
  <si>
    <t>在-3116和-3115分别建设智能化综采工作面，实现工作面生产设备协调联动控制，具备采煤工况、设备自我感知和故障诊断能力。液压支架实现集中控制并能人工干预；液压支架、刮板输送机实现自动跟机作业；带式输送机、桥式转载机等辅助设备实现无人操作，管缆线自动拖移，水处理系统、乳化泵、喷雾泵等设备实现定点集中供配液。</t>
  </si>
  <si>
    <t>唐乾胜</t>
  </si>
  <si>
    <t>2F497C0BF5AE732AE065F8163E8AA87C</t>
  </si>
  <si>
    <t>33960C54CD0B34B5E065F8163E8AA87C</t>
  </si>
  <si>
    <t>999223104</t>
  </si>
  <si>
    <t>2F680A120A251EB6E065F8163E8AA87C</t>
  </si>
  <si>
    <t>434004 资阳市雁江区民政局</t>
  </si>
  <si>
    <t>资阳市雁江区民政局</t>
  </si>
  <si>
    <t>资阳市民政局</t>
  </si>
  <si>
    <t>资阳市雁江区莲花公墓扩建二期工程</t>
  </si>
  <si>
    <t>P23512002-0014</t>
  </si>
  <si>
    <t>2307-512002-04-01-519501</t>
  </si>
  <si>
    <t xml:space="preserve">项目占地面积为45924㎡，总建设墓穴位14000个，配套建设相关附属设施。 项目占地面积为45924㎡，总建设墓穴位14000个，配套建设相关附属设施。 项目占地面积为45924㎡，总建设墓穴位14000个，配套建设相关附属设施。 </t>
  </si>
  <si>
    <t>萧弘</t>
  </si>
  <si>
    <t>11B3EAC3472A6B55E06320C012AC687E</t>
  </si>
  <si>
    <t>3340765ADD452A29E065F8163E8AA87C</t>
  </si>
  <si>
    <t>11B7AB2AF31C4087E06320C012AC57F8</t>
  </si>
  <si>
    <t>360360002 蓬安县教育和体育局</t>
  </si>
  <si>
    <t>南充市蓬安县智慧教育新型基础设施建设项目</t>
  </si>
  <si>
    <t>P25511323-0014</t>
  </si>
  <si>
    <t>2504-511323-04-04-353341</t>
  </si>
  <si>
    <t>项目覆盖蓬安县61所学校，对全域教育信息化提升改造，包括信息网络平台、智慧教学、个性化学习等6项系统建设。主要建设内容：升级改造全县教育专网1项并配套智能校园安全等系统信息平台4套；建设数字化教学、智慧教研系统等智慧教学系统12套；建设课堂交互及学习、作业系统等个性化学习系统3套；建设数字阅览软硬件系统2项；建设AI智慧体育系统、课后服务管理系统等学生五育并举支撑系统10套；建设学生、教师、学校评价系统3套；同步配套相关软硬件系统设备。不涉及新增算力，不存在信息系统重复建设和新增巨幅大屏等形象工程。</t>
  </si>
  <si>
    <t>3386D51BD6425B77E065F8163E8AA87C</t>
  </si>
  <si>
    <t>3381E15168C3322EE065F8163E8AA87C</t>
  </si>
  <si>
    <t>中欧班列兰渝支线高兴货场二期工程</t>
  </si>
  <si>
    <t>P25511681-0018</t>
  </si>
  <si>
    <t>2504-511681-04-01-281069</t>
  </si>
  <si>
    <t xml:space="preserve">项目包含的主要建设内容及预计建设规模包括：占地约400亩，新建货场中转中心约32000 平方米，转运仓库15000平方米，建设集装箱吊装设施、货运线路等集疏运设施，配套建设周边市政道路连接线2公里。 </t>
  </si>
  <si>
    <t>3383B016DEE57EF2E065F8163E8AA87C</t>
  </si>
  <si>
    <t>33418C38EB350D6FE065F8163E8AA87C</t>
  </si>
  <si>
    <t>攀枝花大渡口街历史文化街区保护传承项目</t>
  </si>
  <si>
    <t>P25510402-0016</t>
  </si>
  <si>
    <t>2504-510402-04-01-566240</t>
  </si>
  <si>
    <t>对大渡口街历史文化街区内11栋历史建筑保护修缮；7栋传统风貌建筑外立面修缮；原渡口商场增建雨棚、外墙装饰、光储直柔（光伏系统）；街区内道路改建；道路两侧增补座椅、直饮水机、垃圾桶等市政设施；道路两侧高大乔木修枝；道路雨排水系统改建；对街区478个停车位进行提档升级，新建50座双流落地直充汽车充电桩。</t>
  </si>
  <si>
    <t>3374A8E0DEC437F2E065F8163E8AA87C</t>
  </si>
  <si>
    <t>33739C8714D9488EE065F8163E8AA87C</t>
  </si>
  <si>
    <t>蓬溪县城镇老旧小区改造迎宾大道片区配套基础设施建设项目</t>
  </si>
  <si>
    <t>P25510921-0005</t>
  </si>
  <si>
    <t>2410-510921-04-01-805836</t>
  </si>
  <si>
    <t>对普安街道迎宾大道片区进行综合改造，共改造老旧小区13个，改造房屋103栋，改造居民3957户，改造面积38.49万平方米。其中：道路整治2.18万平方米、安防134套、围墙0.68万平方米、小区内综合管网改造3.78万米、路灯132盏、消防设施62套、环卫设施63个、健身设施28套、停车设施0.65万平方米、便民设施28个、绿化6.85万平方米等。</t>
  </si>
  <si>
    <t>3359BC3D51E87BE7E065F8163E8AA87C</t>
  </si>
  <si>
    <t>3359BC3D4E5D7BE7E065F8163E8AA87C</t>
  </si>
  <si>
    <t>999856 成都蒲江建设投资集团有限公司</t>
  </si>
  <si>
    <t>蒲江县桫椤路片区老旧小区改造项目</t>
  </si>
  <si>
    <t>P25510131-0008</t>
  </si>
  <si>
    <t>2504-510131-04-01-890394</t>
  </si>
  <si>
    <t>本项目包含县城桫椤路片区内10个老旧小区改造(马槽滩飞虎苑、鸿雁公寓、教育局院落、工商局院落、恰和大院、祥和院小区、建材厂宿舍、七建司宿舍、曹河园)，改造面积约28900平方米，主要包含小区大门修缮、建筑修缮，地下设施、小区内停车、小区内外环境整治及基础设施等提升改造;桫椤路沿线局部建筑修缮改造，主要包含建筑修缮、建筑屋顶防水处理、管线序化、空调机位改造提升以及配套设施改造等。</t>
  </si>
  <si>
    <t>刘浩</t>
  </si>
  <si>
    <t>E2943D9E5B3E236AE0535EFB480A32EB</t>
  </si>
  <si>
    <t>335DBC8ECDC63093E065F8163E8AA87C</t>
  </si>
  <si>
    <t>999856</t>
  </si>
  <si>
    <t>335DBC8EC9E43093E065F8163E8AA87C</t>
  </si>
  <si>
    <t>武胜县城区公共停车场建设项目</t>
  </si>
  <si>
    <t>P25511622-0013</t>
  </si>
  <si>
    <t>2503-511622-04-01-800269</t>
  </si>
  <si>
    <t>项目停车场占地面积8840.57平方米，新建255个停车位，配套新增50台120kW双枪直流充电桩、配电设施、停车场智能设施设备等。
项目停车场占地面积8840.57平方米，新建255个停车位，配套新增50台120kW双枪直流充电桩、配电设施、停车场智能设施设备等。</t>
  </si>
  <si>
    <t>330A3497D40115AEE065F8163E8AA87C</t>
  </si>
  <si>
    <t>32F873310CC92E20E065F8163E8AA87C</t>
  </si>
  <si>
    <t>314157101 达州市达川区民政局</t>
  </si>
  <si>
    <t>达州市达川区民政局</t>
  </si>
  <si>
    <t>达州市达川区智慧养老项目</t>
  </si>
  <si>
    <t>P25511721-0004</t>
  </si>
  <si>
    <t>2411-511703-04-01-404300</t>
  </si>
  <si>
    <t>在达川区三里坪街道、翠屏街道、杨柳街道辖区内3个社区，改建智慧养老服务中心约11500平方米，设置床位共计260张，配置电梯2台，改造露天停车场300平方米。本项目建设期2025年6月—2027年5月。</t>
  </si>
  <si>
    <t>包月波</t>
  </si>
  <si>
    <t>426F88261D14127A9FA18E6CE5EA9CE</t>
  </si>
  <si>
    <t>3394E9067345326CE065F8163E8AA87C</t>
  </si>
  <si>
    <t>314157101</t>
  </si>
  <si>
    <t>2F45CE46262B6FB3E065F8163E8AA87C</t>
  </si>
  <si>
    <t>宣汉县“天府粮仓.巴山粮仓”建设项目</t>
  </si>
  <si>
    <t>P25511722-0016</t>
  </si>
  <si>
    <t>2503-511722-04-01-325219</t>
  </si>
  <si>
    <t>该项目规划建设水稻、玉米、麦、大豆、马铃薯五大粮食作物和油菜示范生产基地60万亩，建立重大品种推广万亩示范片6个，面积6万亩，建立千亩示高产示范片6个，建立百亩高产攻关方6个。建设内容为土地平整工程、地力培肥工程、灌溉与排水工程、田间路网工程、农事服务中心工程和购买耕种管收烘等环节农事服务设备等相关附属设施</t>
  </si>
  <si>
    <t>3355C6CE548C7306E065F8163E8AA87C</t>
  </si>
  <si>
    <t>32F9938273672A4FE065F8163E8AA87C</t>
  </si>
  <si>
    <t>广安职业技术学院大学科技园创新平台建设项目</t>
  </si>
  <si>
    <t>P25511600-0027</t>
  </si>
  <si>
    <t>2504-511600-04-04-838799</t>
  </si>
  <si>
    <t>项目主要建设服务绿色化工产业、装备制造产业、医药健康产业及新兴产业等产业领域的公共技术创新平台，购置高真空磁控建设薄膜沉积系统、场发射扫描电镜、机载智能计算终端等软硬件设施设备2195台（套），改造创新实验室22407.2平方米，包括结构力学与材料检测实验室、智慧物联网开发实验室、工业网络安全与漏洞分析实验室等18个公共创新服务平台，面向企业及研发中心提供实验室开放创新服务，推进创新成果不断转化。</t>
  </si>
  <si>
    <t>33A590CC025135FDE065F8163E8AA87C</t>
  </si>
  <si>
    <t>339D188825652E8BE065F8163E8AA87C</t>
  </si>
  <si>
    <t>成都市双流区科学技术局</t>
  </si>
  <si>
    <t>微纳光学公共技术服务平台建设项目</t>
  </si>
  <si>
    <t>P25510122-0035</t>
  </si>
  <si>
    <t>2502-510122-04-01-236923</t>
  </si>
  <si>
    <t>本项目建设微纳光学公共技术服务平台，构建从工艺验证到综合表征的中试能力，打通工艺验证-综合表征的创新链，促进工艺熟化-产品应用的产业链融合。项目建设微纳光学加工测试平台，新增 stepper 光刻机、双面对准光刻机等设备仪器；建设微纳光学元件测试平台，新增自由曲面测量仪、激光干涉仪等设备仪器；建设微纳光学组件加工检测平台，新增三坐标测量系统等设备仪器。</t>
  </si>
  <si>
    <t>33BF66C0C6D178B3E065F8163E8AA87C</t>
  </si>
  <si>
    <t>33BE4D07261906ABE065F8163E8AA87C</t>
  </si>
  <si>
    <t>邻水县绿色低碳交通工具更新项目</t>
  </si>
  <si>
    <t>P25511623-0038</t>
  </si>
  <si>
    <t>2501-511623-04-05-143857</t>
  </si>
  <si>
    <t>更新采购148台新能源巡游出租车；更新改造城市新能源公交车75辆；改造充电桩223套（其中公交车专用充电桩75套，出租车充电桩148套）；更新升级相关配套设施设备。本项目预计债券发行期限为15年，可实现的运营收入主要为出租车出租收入、公交车票务收入等，预计债券存续期内可实现项目净收入为59834万元。</t>
  </si>
  <si>
    <t>33D3551502E34DE9E065F8163E8AA87C</t>
  </si>
  <si>
    <t>337527B59CA9649BE065F8163E8AA87C</t>
  </si>
  <si>
    <t>434903 巴中市光雾山诺水河文旅融合发展示范区产业发展服务中心</t>
  </si>
  <si>
    <t>巴中市光雾山景区生态园及基础设施建设项目</t>
  </si>
  <si>
    <t>P22511900-0010</t>
  </si>
  <si>
    <t>2206-511922-04-01-165435</t>
  </si>
  <si>
    <t>巴中市光雾山景区生态园区，将依托光雾山5A级风景名胜区打造建设集观光、旅游、科普教育于一体的大型生态园，项目占地面积 2000亩左右。新建附属用房、圈舍、园区道路、管网等基础设施，完善停车场、智能化管理系统、充电桩、旅游厕所等旅游附属设施建设。</t>
  </si>
  <si>
    <t xml:space="preserve"> 巴中市光雾山诺水河文旅融合发展示范区产业发展服务中心</t>
  </si>
  <si>
    <t>E2A12DF96B1887E2E0535EFB480AE6E7</t>
  </si>
  <si>
    <t>336D6C7CCCEB42C5E065F8163E8AA87C</t>
  </si>
  <si>
    <t>434903</t>
  </si>
  <si>
    <t>E2A12DF96D0F87E2E0535EFB480AE6E7</t>
  </si>
  <si>
    <t>361146102 威远县疾病预防控制中心</t>
  </si>
  <si>
    <t>威远县疾病预防控制中心业务楼建设项目</t>
  </si>
  <si>
    <t>P24511024-0008</t>
  </si>
  <si>
    <t>2401-511024-04-01-973740</t>
  </si>
  <si>
    <t>新建美沙酮门诊、接种门诊及疫苗临床研究基地及相关配套设施约2100平方米。新建美沙酮门诊、接种门诊及疫苗临床研究基地及相关配套设施约2100平方米。新建美沙酮门诊、接种门诊及疫苗临床研究基地及相关配套设施约2100平方米。</t>
  </si>
  <si>
    <t>县疾控中心</t>
  </si>
  <si>
    <t>1E5E5ED4E41454EA57BAD5C2D2C1A61</t>
  </si>
  <si>
    <t>3354FE7C9D142384E065F8163E8AA87C</t>
  </si>
  <si>
    <t>361146102</t>
  </si>
  <si>
    <t>3332251BD46020D8E065F8163E8AA87C</t>
  </si>
  <si>
    <t>360360007 梓潼县七一高级职业中学校</t>
  </si>
  <si>
    <t>梓潼县教育体育局</t>
  </si>
  <si>
    <t>梓潼县职业教育产教融合体实训基地建设项目</t>
  </si>
  <si>
    <t>P24510725-0022</t>
  </si>
  <si>
    <t>2407-510725-04-01-937359</t>
  </si>
  <si>
    <t>本项目拟占地约6亩，主要建设内容及规模如下：建设产教融合体实训基地约7500平方米，实训方向包括中餐烹饪、中草药栽培、无人机模拟、机器人模拟、智慧养老、智慧旅游、幼儿托育等，安装相关实训设备850余套，配套建设其他附属工程。</t>
  </si>
  <si>
    <t>何健</t>
  </si>
  <si>
    <t>C0A9D4B8A7F4D44ADD8CEDCDA66C9FE</t>
  </si>
  <si>
    <t>3355C6CE610D7306E065F8163E8AA87C</t>
  </si>
  <si>
    <t>360360007</t>
  </si>
  <si>
    <t>33474AFC3AB57319E065F8163E8AA87C</t>
  </si>
  <si>
    <t>乐山市市中区老城片区老旧街区改造提升项目</t>
  </si>
  <si>
    <t>P25511102-0046</t>
  </si>
  <si>
    <t>2504-511102-04-01-430094</t>
  </si>
  <si>
    <t>项目为对乐山市老城区部分老旧街区进行提升改造，包括对78000平方米道路路面、5500平方米街区配套停车场及公交车站等基础设施提升改造；对5500平方米城市驿站、8800平方米社区综合服务生活用房、68处房屋加固、街区智慧管理及导视系统等配套公共服务设施进行提升改造。</t>
  </si>
  <si>
    <t>336FE82874123BF0E065F8163E8AA87C</t>
  </si>
  <si>
    <t>335CAD9E00C94103E065F8163E8AA87C</t>
  </si>
  <si>
    <t>仁和区原总发乡政府周边老旧街区改造项目</t>
  </si>
  <si>
    <t>P25510411-0034</t>
  </si>
  <si>
    <t>2502-510411-04-01-708700</t>
  </si>
  <si>
    <t>建设与原总发乡政府老旧街区改造项目相配套的基础设施，主要包括：1.对原总发乡政府老旧街区范围内道路及背街小巷的基础设施进行改造，建设及改造内容包括改造道路约 24000 平方米、路灯 150 盏、消防设施 480 套、安防设施 480 套，改造公共活动及运动场地 8500 平方米，健身及活动器材 18 套；改造停车位 100 个，增设充电桩 20 个。2.改造社区综合服务中心 1300 平方米</t>
  </si>
  <si>
    <t>3371B882FC6A7E39E065F8163E8AA87C</t>
  </si>
  <si>
    <t>3372CC6250826E42E065F8163E8AA87C</t>
  </si>
  <si>
    <t>324001002 广安市前锋区土地整理储备中心</t>
  </si>
  <si>
    <t>广安市前锋区自然资源和规划局</t>
  </si>
  <si>
    <t>广安市前锋区土地整理储备中心运用地方政府专项债券资金收回收购前锋区QF2020-2 号国有建设用地使用权项目</t>
  </si>
  <si>
    <t>P25511603-0018</t>
  </si>
  <si>
    <t>3333-333333-33-33-333333</t>
  </si>
  <si>
    <t xml:space="preserve">本项目计划供应存量闲置土地42.98亩，规划用途为住宅用地。2026-2029年按计划分年度出让，其中2026、2027年拟出让住宅用地10.75亩；2028、2029年拟出让住宅用地10.74亩。 </t>
  </si>
  <si>
    <t>广安市前锋区土地整理储备中心</t>
  </si>
  <si>
    <t>2F44654A7EC65B0CE065F8163E8AA87C</t>
  </si>
  <si>
    <t>338322E373A14158E065F8163E8AA87C</t>
  </si>
  <si>
    <t>324001002</t>
  </si>
  <si>
    <t>3381D84534193238E065F8163E8AA87C</t>
  </si>
  <si>
    <t>蓬安县商务和经济合作外事局机关</t>
  </si>
  <si>
    <t>蓬安县中欧班列货物集散地基础配套设施建设项目</t>
  </si>
  <si>
    <t>P23511323-0001</t>
  </si>
  <si>
    <t>2303-511323-04-01-784369</t>
  </si>
  <si>
    <t xml:space="preserve">项目规划用地约120亩，总建筑面积约10万平方米，其中低温仓、保鲜仓4万平方米，普通库房6万平方米，新建道路3公里。主要建设内容为冷链、库房、道路、站台、停车场及充电桩、电力及其他附属配套。 
项目规划用地约120亩，总建筑面积约10万平方米，其中低温仓、保鲜仓4万平方米，普通库房6万平方米，新建道路3公里。主要建设内容为冷链、库房、道路、站台、停车场及充电桩、电力及其他附属配套。 
</t>
  </si>
  <si>
    <t>336FEA1AF3DE3BE8E065F8163E8AA87C</t>
  </si>
  <si>
    <t>FD09D6C7F02AC988E0535EFB480AE471</t>
  </si>
  <si>
    <t>阿坝州汶川县新型智慧城市建设项目</t>
  </si>
  <si>
    <t>P22513221-0002</t>
  </si>
  <si>
    <t>2211-513221-04-01-747644</t>
  </si>
  <si>
    <t>新建智慧燃气、智慧供排水所涉及的联网感知设备（激光检测仪100台、智能调压阀45套、管网压力监测终端150个、管网流量计200套、积水点监测终端50套等），预警支撑平台（燃气泄漏扩散模型、管网爆管风险分级模型、内涝积水模拟算法库等）和四级动态预警系统等，以及汶川大数据基础能力平台（数据融合服务中台、业务支撑平台、视频超融合AI平台、城市时空服务平台）、城市大脑（城市数据中枢和共性赋能平台）及辅助设施，涉及新基建建设和现有信息化应用系统优化整合。</t>
  </si>
  <si>
    <t>该项目为续发项目，2024年已发行7000万元，申请2025年续发6000万元。本项目不涉及新增隐形债务，不涉及新增算力，不存在信息系统重复建设，不存在新增巨幅大屏等形象工程。</t>
  </si>
  <si>
    <t>33CF266DCBAD0D19E065F8163E8AA87C</t>
  </si>
  <si>
    <t>ECD9986827877230E0535EFB480A4238</t>
  </si>
  <si>
    <t>乐山市五通桥区冠英空港园区配套物流园区建设项目</t>
  </si>
  <si>
    <t>P25511112-0018</t>
  </si>
  <si>
    <t>2504-511112-04-01-123112</t>
  </si>
  <si>
    <t>项目总占地约40.08亩，总建筑面积38000平方米，其中新建物流仓储库房18500平方米，物流分拣中心9500平方米，物流加工车间5500平方米，监测检验中心4500平方米，以及购置相关设施设备；配套完善相关仓储、中转、加工、检测基础配套设施；购置长短货物运输车辆、建设全智能信息化仓储控制系统及购置相关设施设备等。</t>
  </si>
  <si>
    <t>33869FD658674544E065F8163E8AA87C</t>
  </si>
  <si>
    <t>3381D777FDCB3236E065F8163E8AA87C</t>
  </si>
  <si>
    <t>简阳市冷链物流基础设施建设项目</t>
  </si>
  <si>
    <t>P25510185-0021</t>
  </si>
  <si>
    <t>2504-510185-04-01-734469</t>
  </si>
  <si>
    <t>项目总占地面积约160000㎡，总建筑面积约232000㎡，主要建设内容包括：新建冷链物流基地150000㎡，其中冷链物流仓储基地110000㎡，冻库20000㎡，常温仓库20000㎡；新建农产品交易中心12000㎡，其中电子交易大厅约1500㎡，交易中心10500㎡；新建设农产品检测中心10000㎡；新建仓储物流园区停车场25000㎡，规划设置停车位550个（包含新能源停车位100个）；建设冷链物流园区附属设施35000㎡；园区道路及管网18000㎡，配套建设其他基础设备设施。</t>
  </si>
  <si>
    <t>3385C7B06F716AD7E065F8163E8AA87C</t>
  </si>
  <si>
    <t>33765917C7BD6960E065F8163E8AA87C</t>
  </si>
  <si>
    <t>中江县城乡供水保障项目（二期）</t>
  </si>
  <si>
    <t>P20510623-0092</t>
  </si>
  <si>
    <t>2020-510623-76-01-473586</t>
  </si>
  <si>
    <t>项目总投资103819.46万元。一是新建黄鹿水厂一座，新建配水管网及附属设施，供水规模60000t/d，解决318912人饮水问题。二是新建石泉水厂一座，新建配水管网及附属设施，供水10000t/d，解决63602人饮水问题。</t>
  </si>
  <si>
    <t>33743EDEFA010BBFE065F8163E8AA87C</t>
  </si>
  <si>
    <t>B2A4466BD373C250E0535EFB480ADBFF</t>
  </si>
  <si>
    <t>成都市妇女儿童中心医院科技综合楼项目</t>
  </si>
  <si>
    <t>P21510100-0048</t>
  </si>
  <si>
    <t>2020-510100-84-01-514578</t>
  </si>
  <si>
    <t>总建筑面积约29407.98平方米，其中地上建筑面积约19136.78平方米（包括科研用房9389.48平方米，教学用房2541.39平方米，医疗用房及医疗设备用房7205.91平方米），地下建筑面积约10271.2平方米（包括地下室连接通道125.84平方米及一期地下室改造及加固约200平方米）。</t>
  </si>
  <si>
    <t>3346F3B5FF7050E7E065F8163E8AA87C</t>
  </si>
  <si>
    <t>CCA04B3599ADE1BEE0535EFB480A2CED</t>
  </si>
  <si>
    <t>467 广安市武胜生态环境局</t>
  </si>
  <si>
    <t>武胜县嘉陵江流域（长滩寺河下游）水生态保护修复项目</t>
  </si>
  <si>
    <t>P24511622-0017</t>
  </si>
  <si>
    <t>2408-511622-04-01-944477</t>
  </si>
  <si>
    <t>在长滩寺河干、支流重新构建生态系统，持续提升水环境质量，改善流域内居民饮用水安全。主要建设内容包括河岸生态隔离带工程3838800㎡、河岸生态护岸工程6837m、支沟生态沟渠净化工程20850m、河道生态护岸工程9880m。</t>
  </si>
  <si>
    <t>E200AB93522227ABE0535EFB480A7CE8</t>
  </si>
  <si>
    <t>33BFAD00B4891C6CE065F8163E8AA87C</t>
  </si>
  <si>
    <t>467</t>
  </si>
  <si>
    <t>2F4761DEE52016E5E065F8163E8AA87C</t>
  </si>
  <si>
    <t>467291201 乐山市沙湾生态环境局</t>
  </si>
  <si>
    <t>乐山市沙湾生态环境局</t>
  </si>
  <si>
    <t>沙湾区大渡河（生态河）流域水环境综合治理及水生态修复工程</t>
  </si>
  <si>
    <t>P25511111-0082</t>
  </si>
  <si>
    <t>2502-511111-04-01-732613</t>
  </si>
  <si>
    <t>生态护岸2110m；生态拦截带21316m；生态湿地99750㎡；挺水植物30008.00㎡；沉水植物12537.00㎡；内源污染治理42000.00㎡；生活污水收集主干管3.20km，支管6.80km；新建水质自动检测站1座、高清摄像头预警体系15套，生态安全监控预测1项、生态环境管理信息系统1项；新建停车位7200㎡（288个停车位），配套安装充电桩86个；新建垃圾分类处理中转站10个（100㎡）；安装广告牌5000㎡（200个）；增设售卖亭20个；增设分类垃圾箱80个</t>
  </si>
  <si>
    <t>沙湾区生态环境局</t>
  </si>
  <si>
    <t>A20016A8D914742B931E64E70D7AD35</t>
  </si>
  <si>
    <t>33D57C0037590A40E065F8163E8AA87C</t>
  </si>
  <si>
    <t>467291201</t>
  </si>
  <si>
    <t>3381F83372E543C8E065F8163E8AA87C</t>
  </si>
  <si>
    <t>976502 泸州两江新城建设管理委员会</t>
  </si>
  <si>
    <t>泸州两江新城全域智慧停车及附属设施项目</t>
  </si>
  <si>
    <t>P23510500-0007</t>
  </si>
  <si>
    <t>2305-510500-04-01-413051</t>
  </si>
  <si>
    <t>本项目拟在泸州两江新城辖区内建设智慧停车场75600平方米（规划停车位3000个），对辖区内城市道路沿路停车位1000个进行智慧化改造，并在全区范围内配套建设智慧充电桩1000套，同时建设智慧停车系统、排水、附属道路等配套设施和附属工程。</t>
  </si>
  <si>
    <t>泸州两江新城建设管理委员会</t>
  </si>
  <si>
    <t>4DCF5D2A2DA4EBFA0A6563512DF6D51</t>
  </si>
  <si>
    <t>32FA265763C62A51E065F8163E8AA87C</t>
  </si>
  <si>
    <t>976502</t>
  </si>
  <si>
    <t>11B53C9218CA087FE06320C012AC4048</t>
  </si>
  <si>
    <t>999710 雅安市雨城区园区管理委员会</t>
  </si>
  <si>
    <t>雅安文教新城基础设施及功能配套建设项目（二期）</t>
  </si>
  <si>
    <t>P21511802-0011</t>
  </si>
  <si>
    <t>2105-511802-04-01-314090</t>
  </si>
  <si>
    <t>雅安文教新城基础设施及功能配套建设项目（二期）项目主要建设内容和规模：总建筑面积119980平方米，其中：建设标准化厂房100000平方米，新建智能停车场6660平方米，停车位300个，并配套建设园区道路长2.6千米等。</t>
  </si>
  <si>
    <t>A852C1236F4032EEE0535EFB480A1B97</t>
  </si>
  <si>
    <t>3305EFA0891D2A43E065F8163E8AA87C</t>
  </si>
  <si>
    <t>999710</t>
  </si>
  <si>
    <t>CC8DEBB8D414E793E0535EFB480A3B27</t>
  </si>
  <si>
    <t>宜宾市南溪区2025年第二批专项债券收回收购仙源街道存量闲置土地项目</t>
  </si>
  <si>
    <t>P25511522-0038</t>
  </si>
  <si>
    <t>1111-111111-11-11-427126</t>
  </si>
  <si>
    <t>本项目为存量土地储备项目，拟收储土地总面积为138.35亩。其中包含2个地块、面积分别为35.54亩、103.81亩，已纳入宜宾市南溪区2025年度土地储备计划。本项目为存量土地储备项目，拟收储土地总面积为138.35亩。其中包含2个地块、面积分别为35.54亩、103.81亩</t>
  </si>
  <si>
    <t>33C22537F4982394E065F8163E8AA87C</t>
  </si>
  <si>
    <t>33C0B21E0F6F0A29E065F8163E8AA87C</t>
  </si>
  <si>
    <t>360322906 川北幼儿师范高等专科学校</t>
  </si>
  <si>
    <t>川北幼儿师范高等专科学校学前教育实习实训中心建设项目</t>
  </si>
  <si>
    <t>P20510800-0053</t>
  </si>
  <si>
    <t>2020-510800-83-01-490517</t>
  </si>
  <si>
    <t>2024-05-24</t>
  </si>
  <si>
    <t>2026-05-23</t>
  </si>
  <si>
    <t>新建学前教育实习实训中心 6603 平方米， 及配套附属设施。配套附属设施主要是化粪池 1 座、雨水管网 400m、污水管网 330m、弱电 管网 380m、强电管网 380m、天然气管网 200m、变压器 1 台、给 水及消防管网 600m、道路及室外活动场地铺装2800㎡、垃圾收集点 1 个。</t>
  </si>
  <si>
    <t>F2681EC454C45C8ACE88FEDFC27AF96</t>
  </si>
  <si>
    <t>336A64EC4B3D73F4E065F8163E8AA87C</t>
  </si>
  <si>
    <t>360322906</t>
  </si>
  <si>
    <t>2F611B5DA4F139D7E065F8163E8AA87C</t>
  </si>
  <si>
    <t>361201104 九寨沟县中藏医院</t>
  </si>
  <si>
    <t xml:space="preserve"> 卫生局机关</t>
  </si>
  <si>
    <t>阿坝州九寨沟县中藏医院医技综合楼建设项目</t>
  </si>
  <si>
    <t>P25513225-0002</t>
  </si>
  <si>
    <t>2503-513225-04-01-547132</t>
  </si>
  <si>
    <t>阿坝州九寨沟县中藏医院医技综合楼建设项目建设内容和规模：本项目拟新建业务用房 7500 平方米及配套附属工程和设施设备购置等。主要建设内容包含主体建筑、装饰、机电设备安装及配套附属工程，含配套医疗等设施设备购置。</t>
  </si>
  <si>
    <t>曾敏</t>
  </si>
  <si>
    <t>2F674D7772703FB7E065F8163E8AA87C</t>
  </si>
  <si>
    <t>334538CC11D70E45E065F8163E8AA87C</t>
  </si>
  <si>
    <t>361201104</t>
  </si>
  <si>
    <t>327C9784EC4D24BAE065F8163E8AA87C</t>
  </si>
  <si>
    <t>312204 金堂县城市管理和综合行政执法局</t>
  </si>
  <si>
    <t>金堂县城市管理和综合行政执法局</t>
  </si>
  <si>
    <t>成都市金堂县城镇生活垃圾收集转运建设项目</t>
  </si>
  <si>
    <t>P25510121-0028</t>
  </si>
  <si>
    <t>2504-510121-04-01-825028</t>
  </si>
  <si>
    <t>对县域内中心城区以及16个镇(街道)的生活垃圾分类、收集、转运设施改造以及设备购置建设，具体包括设置64个集中分类收集房、垃圾分类收集箱智能回收柜800个、配套转运箱80个、转运车12辆、更新小型收运车200辆，改造垃圾分类房500个等。</t>
  </si>
  <si>
    <t>D83217F031001CDCE0535EFB480A0983</t>
  </si>
  <si>
    <t>3396637AD99B5617E065F8163E8AA87C</t>
  </si>
  <si>
    <t>312204</t>
  </si>
  <si>
    <t>336FEC69CE303BECE065F8163E8AA87C</t>
  </si>
  <si>
    <t>361504506 邻水县中医医院</t>
  </si>
  <si>
    <t>邻水县中医医院医共体能力提升建设项目</t>
  </si>
  <si>
    <t>P25511623-0029</t>
  </si>
  <si>
    <t>2504-511623-04-01-874427</t>
  </si>
  <si>
    <t>整改总面积 14400 平方米，牵头医院整改面积 10000 平方米，含体检中心、心电中心、医学影像中心等三大中心及病区改造；相关基层医疗机构整改面积 4400 方米，含医学影像、检验中心、心电诊断等用房及病区改造；完善附属配套设施。购置主要设备 331 台（套），牵头医院 29 台（套），相关基层医疗机构 302 台（套）。</t>
  </si>
  <si>
    <t>邻水县中医院</t>
  </si>
  <si>
    <t>EE4993E45334230AB137722DCB2EE62</t>
  </si>
  <si>
    <t>33E0D40F4F9C56C5E065F8163E8AA87C</t>
  </si>
  <si>
    <t>361504506</t>
  </si>
  <si>
    <t>3370A0BA5B790A2FE065F8163E8AA87C</t>
  </si>
  <si>
    <t>中江县城镇燃气管网建设项目（一期）</t>
  </si>
  <si>
    <t>P22510623-0020</t>
  </si>
  <si>
    <t>2205-510623-04-01-923430</t>
  </si>
  <si>
    <t>新建城镇高压主干管167.6KM，管径为DN150`DN600,新建城镇高压支管13.2KM,管径为DN150`DN250。新建中江县高新区城镇燃气管道PE100,SDR11，dn110燃气管道共计约100km及其城镇燃气管网附属设施。</t>
  </si>
  <si>
    <t>336EDA9B718342A7E065F8163E8AA87C</t>
  </si>
  <si>
    <t>E0FC645FE43B6D7EE0535EFB480ABA26</t>
  </si>
  <si>
    <t>333116101 邛崃市住房和城乡建设局</t>
  </si>
  <si>
    <t>邛崃市高铁新中心综合管廊项目</t>
  </si>
  <si>
    <t>P25510183-0012</t>
  </si>
  <si>
    <t>2503-510183-04-01-152016</t>
  </si>
  <si>
    <t>1.主要内容：拟建综合管廊总长度约7.3km。其中，沿东安大道、君平大道、国道318新建双舱综合管廊（其中一舱为110kv高压电力舱），长度约6km；沿中医院西侧道路新建微型综合管廊，长度约1.3km。双舱综合管廊净宽约6m，净高约3m；微型综合管廊净宽约2m，净高约1.5m。
2.预期效益：
（1）经济效益：本项目预计债券发行期限为30年，可实现的运营收入主要为入廊收入、日常维护收入、停车收入、广告收入，预计债券存续期内可实现项目净收入为2.64亿元。
（2）社会效益：项目建成后，可以达到新建总规模约为7.3km的设计目标，能够解决城市地下管线问题，提升城市基础设施水平，促进城市可持续发展。</t>
  </si>
  <si>
    <t>7C6A6343947412EBDD5649A28DE6F7D</t>
  </si>
  <si>
    <t>339722B8B847283CE065F8163E8AA87C</t>
  </si>
  <si>
    <t>32F99382748B2A4FE065F8163E8AA87C</t>
  </si>
  <si>
    <t>333 马尔康市住房和建设局</t>
  </si>
  <si>
    <t>马尔康市住房和建设局</t>
  </si>
  <si>
    <t>马尔康市老城区老旧小区配套基础设施改造项目</t>
  </si>
  <si>
    <t>P25513229-0003</t>
  </si>
  <si>
    <t>2503-513229-04-01-153003</t>
  </si>
  <si>
    <t>对老城区63个老旧小区进行配套基础设施改造，涉及2083户，总建筑面积25.61万平方米。建设内容包括小区内改造排水管网11.6千米，道路3.43万平方米，小区内通信线路整治4.5千米，停车场2.63万平方米，配套照明路灯、成品垃圾箱、监控系统、机动车充电桩等基础设施设备；与小区相关的城镇基础设施建设内容包括通信线路整治5.5千米等配套基础设施。</t>
  </si>
  <si>
    <t>马尔康市住房和城乡建设局</t>
  </si>
  <si>
    <t>2F66C5A8E96B0839E065F8163E8AA87C</t>
  </si>
  <si>
    <t>334776EA09E178AAE065F8163E8AA87C</t>
  </si>
  <si>
    <t>2F6B6FA5CAF210CBE065F8163E8AA87C</t>
  </si>
  <si>
    <t>内江经济技术开发区功率半导体产业园及基础设施配套建设项目</t>
  </si>
  <si>
    <t>P25511000-0013</t>
  </si>
  <si>
    <t>2502-511098-04-01-575752</t>
  </si>
  <si>
    <t>1.新建标准厂房占地52.16亩，规划总建筑面积52162.32平方米，新建停车位104个，充电桩20个，室外硬化及附属工程等；2.配套建设园区物流基础设施及配套工程（安民街南延线427.039米、汉宁路东延线1360.02米）；新建智慧停车场占地20.75亩（约13833.40平方米），规划停车位691个，充电桩172个；3.兰成渝输油管线搬迁5.2千米。</t>
  </si>
  <si>
    <t>33BFA02A89081240E065F8163E8AA87C</t>
  </si>
  <si>
    <t>2F55679D0EEC56ADE065F8163E8AA87C</t>
  </si>
  <si>
    <t>369 阿坝县应急管理局</t>
  </si>
  <si>
    <t>阿坝县应急管理局</t>
  </si>
  <si>
    <t>阿坝州应急管理局</t>
  </si>
  <si>
    <t>阿坝县应急物资储备仓库建设项目</t>
  </si>
  <si>
    <t>P25513231-0002</t>
  </si>
  <si>
    <t>2504-513231-04-01-951599</t>
  </si>
  <si>
    <t>新建应急物资储备仓库14座，包括主体建筑4365㎡、配套设施（给排水、供电、消防、通风、信息化管理系统、室外总平等）建设，以及装卸、物资保管维护、技防等相关设备采购。新建应急物资储备仓库14座，包括主体建筑4365㎡、配套设施（给排水、供电、消防、通风、信息化管理系统、室外总平等）建设，以及装卸、物资保管维护、技防等相关设备采购。</t>
  </si>
  <si>
    <t>班春霞</t>
  </si>
  <si>
    <t>337DD6B9A6D305DAE065F8163E8AA87C</t>
  </si>
  <si>
    <t>3383EEBBBFC419AEE065F8163E8AA87C</t>
  </si>
  <si>
    <t>3383C5F31B4207B5E065F8163E8AA87C</t>
  </si>
  <si>
    <t>318726 石棉县福新市场有限责任公司</t>
  </si>
  <si>
    <t>石棉县经济合作和商务局</t>
  </si>
  <si>
    <t>石棉县农产品批发市场建设项目</t>
  </si>
  <si>
    <t>P25511824-0001</t>
  </si>
  <si>
    <t>2503-511824-04-01-334579</t>
  </si>
  <si>
    <t>石棉县福新市场有限责任公司关于石棉县农产品批发市场建设项目的建设内容为：改建农产品批发市场16229.00平方米，建设冷藏用房404.00平方米，变电设备2台，配套垃圾收集设施、通风、电气、消防及排水等设施。</t>
  </si>
  <si>
    <t>朱叔芳</t>
  </si>
  <si>
    <t>2F3108FB8CB2668EE065F8163E8AA87C</t>
  </si>
  <si>
    <t>334A7BA913FE495EE065F8163E8AA87C</t>
  </si>
  <si>
    <t>318726</t>
  </si>
  <si>
    <t>2F4B880EFE974B99E065F8163E8AA87C</t>
  </si>
  <si>
    <t>357 四川恩阳旅游发展有限责任公司</t>
  </si>
  <si>
    <t>恩阳古镇历史文化街区功能改造提升项目</t>
  </si>
  <si>
    <t>P25511903-0012</t>
  </si>
  <si>
    <t>2504-511903-04-01-750547</t>
  </si>
  <si>
    <t>对恩阳古镇正街、老场街等历史文化街区内的历史建筑及公有建筑进行传统风貌修缮约2万平方米、房屋抗震加固约2000平方米。整治改造街区立面约2万平方米，道路约2500米。改造消防水池1座，增设停车场、充电桩、消防、安防等公共服务设施及相关附属设施。</t>
  </si>
  <si>
    <t>周小慧</t>
  </si>
  <si>
    <t>D0E2F57C3C809A55E0535EFB480AA972</t>
  </si>
  <si>
    <t>3304E60A42142A47E065F8163E8AA87C</t>
  </si>
  <si>
    <t>330A8C4FA9542A31E065F8163E8AA87C</t>
  </si>
  <si>
    <t>华蓥市明光片区老旧街区改造项目</t>
  </si>
  <si>
    <t>P25511681-0019</t>
  </si>
  <si>
    <t>2504-511681-04-01-805180</t>
  </si>
  <si>
    <t>实施华蓥市明光路片区约50.75万平方米老旧街区改造，内容包括：外立面排危改造13.48万平方米，改造临街道路6.25万平方米，铺装人行道板约4.6万平方米；改造供水、雨水、污水管道各约7千米、弱电管网约7千米，增设路灯235盏，实施街区院落改造、杆线下地及其他附属设施改造等；增设街区临时停车位及充电设施，改造养老服务设施3000平方米、便民市场约5000平方米，增设文化休闲等公共服务设施5000平方米等。</t>
  </si>
  <si>
    <t>33560DC2EE4414F3E065F8163E8AA87C</t>
  </si>
  <si>
    <t>335532C7BD01390AE065F8163E8AA87C</t>
  </si>
  <si>
    <t>犍为县综合物流园区及配套设施建设项目</t>
  </si>
  <si>
    <t>P25511123-0051</t>
  </si>
  <si>
    <t>2504-511123-04-01-728224</t>
  </si>
  <si>
    <t>项目占地114030.53平方米，建设一座标准化的室外堆场23345平方米，大型钢结构仓库共计53360平方米，智能分拣中心40020平方米，物流配送中心26680平方米，冷链仓库38686平方米，配套园区道路、管网、停车场以及智能分拣设备，构建智慧物流信息化平台及电商平台。</t>
  </si>
  <si>
    <t>335DF2C78B474A1EE065F8163E8AA87C</t>
  </si>
  <si>
    <t>335CA3C0096F3B96E065F8163E8AA87C</t>
  </si>
  <si>
    <t>江油市水网提升改造项目（二期）</t>
  </si>
  <si>
    <t>P25510781-0032</t>
  </si>
  <si>
    <t>2504-510781-04-01-866200</t>
  </si>
  <si>
    <t>本工程整治明渠185.39km，新建暗渠5.11km，整治暗渠1.01km，新建供水管道11.27km，新建隧洞1.74km，新建、整治渠系建筑物751处，干支渠现代化改造并建设灌区信息一体化。恢复新增灌溉面积5.49万亩、改善灌溉面积亩4.26万亩，新增农村人畜供水量65.80万m3，乡镇生产生活供水量438.59万m3，生态供水量167万m3。满足各灌区农业灌溉用水，灌区城镇生活、工业和农村人畜供水，并改善灌区生态水量紧缺的问题。</t>
  </si>
  <si>
    <t>3359D1ED00100869E065F8163E8AA87C</t>
  </si>
  <si>
    <t>334750321A5E76FAE065F8163E8AA87C</t>
  </si>
  <si>
    <t>三台县中医院城南院区建设项目</t>
  </si>
  <si>
    <t>P24510722-0020</t>
  </si>
  <si>
    <t>2411-510722-04-01-946380</t>
  </si>
  <si>
    <t>改建医疗业务用房34139万平方米。设置门诊和中医内科、中医儿科、中医外科、手术室、中医康复科等科室，完善配套附属设施。购置医疗设备。设置门诊和中医内科、中医儿科、中医外科、手术室、中医康复科等科室，完善配套附属设施。购置医疗设备。</t>
  </si>
  <si>
    <t>330C615C46E6745DE065F8163E8AA87C</t>
  </si>
  <si>
    <t>2F334A9FED8F4D0CE065F8163E8AA87C</t>
  </si>
  <si>
    <t>理塘县人民医院传染病病区建设项目</t>
  </si>
  <si>
    <t>P21513334-0010</t>
  </si>
  <si>
    <t>2107-513334-04-01-479267</t>
  </si>
  <si>
    <t>项目规划净用地面积11063㎡，规划总建筑面积4540.80㎡，传染病病区总体规划中室外总图工程已单独立项，故本次建设范围不包括室外总图工程。规划床位35张，并配套建设给排水、强弱电、消防等公用工程。</t>
  </si>
  <si>
    <t>339358C209AA02AFE065F8163E8AA87C</t>
  </si>
  <si>
    <t>CFDFCE2885C38C81E0535EFB480AB874</t>
  </si>
  <si>
    <t>348210217 四川达州东部经济开发区园区建设局</t>
  </si>
  <si>
    <t>达州东部经开区亭子文教新城污水处理厂及配套管网建设项目</t>
  </si>
  <si>
    <t>P24511700-0143</t>
  </si>
  <si>
    <t>2411-511715-04-01-303832</t>
  </si>
  <si>
    <t>（1）新建8000立方米/日亭子污水处理厂1座，采用AAO+深度处理工艺，配套建设格栅池、生化池、二沉池、消毒池及污泥脱水车间，同步安装智能水质在线监测系统，出水执行《城镇污水处理厂污染物排放标准》一级A标准，远期建设规模16000立方米/日；（2）新建DN1000污水管道5.033公里。</t>
  </si>
  <si>
    <t>蒲亮</t>
  </si>
  <si>
    <t>FF2F6E25C509E97FE0535EFB480A01FA</t>
  </si>
  <si>
    <t>33855FFFB3B13DA1E065F8163E8AA87C</t>
  </si>
  <si>
    <t>348210217</t>
  </si>
  <si>
    <t>2F6DEB6581162463E065F8163E8AA87C</t>
  </si>
  <si>
    <t>梓潼县城镇再生水利用及雨污分流改造项目</t>
  </si>
  <si>
    <t>P22510725-0019</t>
  </si>
  <si>
    <t>2109-510725-17-01-435597</t>
  </si>
  <si>
    <t>建设规模及主要内容:1:新建再生水利用工程，主要建设规模为 5000 立方/日，新建配套泵站、变配电间、压力管线及其他构筑物。向城区生态环境进行补水。2:城区雨污分流改造 35 公里。梓潼县城市生活污水处理厂污水收集能力得到提升，实际处理规模达到 30,000m3/日；本项目总污水处理量为 3.5 万 m3/日，年污水处理量为 1,277.50m3。</t>
  </si>
  <si>
    <t>33077DDF45BE75C3E065F8163E8AA87C</t>
  </si>
  <si>
    <t>19F792BF86012719E06320C012AC41B0</t>
  </si>
  <si>
    <t>333116101 珙县住房和城乡建设局机关</t>
  </si>
  <si>
    <t>珙县巡场镇老城片区城市有机更新项目一期（珙县文化公园项目）</t>
  </si>
  <si>
    <t>P24511526-0036</t>
  </si>
  <si>
    <t>2210-511526-04-01-168194</t>
  </si>
  <si>
    <t>项目拟对老城片区文化公园（社区公园）进行提升改造，公园整治面积10520.24㎡、改造配套道路1500㎡、公园通道3.6km、排水管网2700m、公厕外立面改造880㎡：改造日间照料用房1464.18㎡，地下活动空间22325.38㎡(含文创区10650.51㎡，306个停车位，配置94个双枪充电桩)，配套购置健身设施等工程，投资为20000.00万元。</t>
  </si>
  <si>
    <t>336B262125AA42D1E065F8163E8AA87C</t>
  </si>
  <si>
    <t>3344532A03D338D6E065F8163E8AA87C</t>
  </si>
  <si>
    <t>宣汉县主要粮油作物单产提升整县制推进项目</t>
  </si>
  <si>
    <t>P25511722-0017</t>
  </si>
  <si>
    <t>2503-511722-04-01-957150</t>
  </si>
  <si>
    <t>规划水稻、玉米和油菜单产提升示范区60万亩，其中建设水肥一体化提灌区2.4万亩，管道灌溉区1.6万亩，单产提升工程辐射区56万亩，建立千亩示高产范片87个，建立百亩高产攻关方87个。建设内容为核心区水肥一体化提灌工程、次核心区管灌工程、辐射区水源工程、土地平整工程、地力培肥工程和购买农事服务设备等相关附属设施。</t>
  </si>
  <si>
    <t>335586C4F19472F3E065F8163E8AA87C</t>
  </si>
  <si>
    <t>32F9938273972A4FE065F8163E8AA87C</t>
  </si>
  <si>
    <t>广元市博物馆迁建项目</t>
  </si>
  <si>
    <t>P22510800-0011</t>
  </si>
  <si>
    <t>2202-510800-68-01-883792</t>
  </si>
  <si>
    <t>总建筑面积约为22864平方米,其中博物馆14781平方米(含核心展陈区、藏品库区等区域)，考古标本库房8083平方米(含考古实验室、考古科研用房等)，另设道路、给排水及电气、消防等相关配套附属工程及设施设备购置。
主要内容： 
博物馆14781平方米(含核心展陈区、藏品库区等区域)，考古标本库房8083平方米(含考古实验室、考古科研用房等)，另设道路、给排水及电气、消防等相关配套附属工程及设施设备购置。
 本项目建设期为2023年6月至2028年6月。 
预期效益： 
 1.经济效益：本项目预计债券发行期限为30年，可实现的运营收入主要为文创产品收入、停车位收入、充电桩收入、VR讲解收入、主题展览收入等，预计债券存续期内可实现项目收入为 48,663.68亿元。 
 2.社会效益：项目建成后，可以达到项目设计目标，能够改善文物保护问题，提升大众精神文化水平，促进文化旅游发展和经济。</t>
  </si>
  <si>
    <t>33BDE4D234815A3EE065F8163E8AA87C</t>
  </si>
  <si>
    <t>D842AE6F88351C5CE0535EFB480AD6C7</t>
  </si>
  <si>
    <t>通江县城区供水设施设备更新项目</t>
  </si>
  <si>
    <t>P25511921-0011</t>
  </si>
  <si>
    <t>2503-511921-04-01-725369</t>
  </si>
  <si>
    <t>2026-08-19</t>
  </si>
  <si>
    <t>项目建设内容包括邹家坝水厂设备更新、城区二次供水设备更新改造、城区供水管网改造以及智慧消防栓改造。邹家坝水厂设备更新：水厂日供水量3万吨，更换2套低压动力柜及配电箱、8台单级双吸离心泵、8台三相异步电动机、2套自动加药设备、8台送水泵房管力阀3台调节型电动蝶阀、3套PLC自动控制器、4套监控设备、5套电磁流量器以及2套在线水质监测系统。城区二次供水设备更新改造：主要对城区配套小区的45套箱式叠压供水设备和45个不锈钢给水水箱进行维修更换，并加装6500台智能水表：配套50套远程监控设备。城区供水管网改造：将原DN300灰口铸铁管网改造为DN600外PE内涂塑螺旋钢管9300米，原DN300灰口铸铁管网改造为DN500外PE内涂塑螺旋钢14400米，原DN200灰口铸铁管网改造DN300外PE内涂塑螺旋钢管8800米。智慧消防栓改造:改造167套智慧消防等。</t>
  </si>
  <si>
    <t>3334398508727F87E065F8163E8AA87C</t>
  </si>
  <si>
    <t>332F14481CE56323E065F8163E8AA87C</t>
  </si>
  <si>
    <t>内江市现代特色农业融合示范园项目</t>
  </si>
  <si>
    <t>P25511000-0034</t>
  </si>
  <si>
    <t>2504-511051-04-01-653568</t>
  </si>
  <si>
    <t>本项目总占地面积约6840亩，其中，粮经复合基地6700亩、新建制种育苗基地90亩（包含50000㎡温室育苗大棚、1000㎡种植资源库），建设智慧灌溉体系、智慧监测设施、水肥一体化循环体系、农产品质量追溯体系；新建约14500平方米集加工、仓储、销售为一体的农事服务中心（投资占比15%）；并配套建设生态停车场、农业设施设备等，实现育、耕、种、收、灌溉、服务等管理现代化。</t>
  </si>
  <si>
    <t>3396932681606C06E065F8163E8AA87C</t>
  </si>
  <si>
    <t>3381F83378CD43C8E065F8163E8AA87C</t>
  </si>
  <si>
    <t>攀枝花市格里坪园区工业污水处理厂提标扩能及配套管网建设项目</t>
  </si>
  <si>
    <t>P25510403-0050</t>
  </si>
  <si>
    <t>2504-510403-04-01-705798</t>
  </si>
  <si>
    <t>本项目扩建后工业污水处理总规模为1万m3/d，主要构建筑物包括：A2/O生物反应池6700m3、二沉池2200m3、高效沉淀池1500m3、膜池及泵房1500m3等；新建DN200-DN400污水管网15km、DN800排水管网4.5km、DN1500排水管网1.5km、雨水收集设施、再生水回用设施、污水处理设备及其他附属设施等。</t>
  </si>
  <si>
    <t>335A6AFA895D5155E065F8163E8AA87C</t>
  </si>
  <si>
    <t>335963425E2135BEE065F8163E8AA87C</t>
  </si>
  <si>
    <t>360101104 乐山市金口河区教育局</t>
  </si>
  <si>
    <t>乐山市金口河区教育局</t>
  </si>
  <si>
    <t>乐山市金口河区延风中学高中迁建工程</t>
  </si>
  <si>
    <t>P25511113-0023</t>
  </si>
  <si>
    <t>2504-511113-04-01-273117</t>
  </si>
  <si>
    <t>根据城市普通中小学校舍建设标准，规划建设用地75亩，新建高中校舍共计30000㎡，其中新建学生宿舍7000㎡，新建教学及教学辅助用房21000㎡，新建学生食堂2000㎡，新建运动场，完善配套设施，购置设备等。</t>
  </si>
  <si>
    <t>337040DC0F1062B4E065F8163E8AA87C</t>
  </si>
  <si>
    <t>3381D845363B3238E065F8163E8AA87C</t>
  </si>
  <si>
    <t>360101104</t>
  </si>
  <si>
    <t>336FE7FEFD893BF4E065F8163E8AA87C</t>
  </si>
  <si>
    <t>四川省达州市渠县优质水稻全产业链建设项目</t>
  </si>
  <si>
    <t>P22511725-0050</t>
  </si>
  <si>
    <t>2207-511725-04-01-153276</t>
  </si>
  <si>
    <t>本项目新建优质水稻等农业种子培育基地10亩，包括种质资源库500㎡、育苗基地9亩，配套种子干燥机、冷藏设备、消毒设备等；种粮一体化基地100000亩（推广稻鱼综合种养85000亩），包括土地整理、土壤改良工程、排灌系统、田间作业道路等建设。</t>
  </si>
  <si>
    <t>3381D777F6FD3236E065F8163E8AA87C</t>
  </si>
  <si>
    <t>E2BBB5D6F7DC228EE0535EFB480A498E</t>
  </si>
  <si>
    <t>红原县城市地下空间综合治理项目</t>
  </si>
  <si>
    <t>P24513233-0006</t>
  </si>
  <si>
    <t>2310-513233-04-01-546144</t>
  </si>
  <si>
    <t>2025-01-25</t>
  </si>
  <si>
    <t>更新改造雨水、污水、自来水等地下综合管线15公里及配套附属设施建设。更新改造雨水、污水、自来水等地下综合管线15公里及配套附属设施建设。更新改造雨水、污水、自来水等地下综合管线15公里及配套附属设施建设。</t>
  </si>
  <si>
    <t>337E717F61F24582E065F8163E8AA87C</t>
  </si>
  <si>
    <t>2F59F621183D3687E065F8163E8AA87C</t>
  </si>
  <si>
    <t>荥经县老旧小区改造完善类、提升类补短板项目</t>
  </si>
  <si>
    <t>P25511822-0010</t>
  </si>
  <si>
    <t>2412-511822-04-01-401066</t>
  </si>
  <si>
    <t>主要改造内容为前期荥经县老旧小区96个，涉及5175户未改造完成的短板内容，改建供排水管道约1200 米，背街小巷和小路约2000米，新建垃圾收储、安防、微型消防站等基础设施，改造与小区直接相关的社区日间照料中心、社区便民服务中心等公共服务设施。其中包括11个老旧小区排危，共涉及1329户。</t>
  </si>
  <si>
    <t>330445C103772A49E065F8163E8AA87C</t>
  </si>
  <si>
    <t>2F441C27F2AC3B39E065F8163E8AA87C</t>
  </si>
  <si>
    <t>327303301 北川羌族自治县林业局</t>
  </si>
  <si>
    <t>北川羌族自治县林业局</t>
  </si>
  <si>
    <t>北川林草中药材立体化生态种植示范基地建设项目</t>
  </si>
  <si>
    <t>P25510726-0035</t>
  </si>
  <si>
    <t>2504-510726-04-05-290012</t>
  </si>
  <si>
    <t>项目主要内容为改造提升中药材种植基地约5000亩，采取林上加林下复合经营的模式，其中1600亩林上种植厚朴，林下种植重楼，另外3400亩林上种植厚朴，林下种植黄连；对该5000亩林地进行土地平整、土壤改良；新建中药材基地滴灌与排水管网约5000米、林间生产道路约5公里；建设中药材初加工基地约3000平方米，烘干基地约2000平方米，冷藏收储室约4000平方米，中药材分拣及包装加工基地约15000平方米；配套建设中药材基地水肥一体化监测系统、滴灌流速检测系统及数字化供应链协调平台等其他配套基础设施。</t>
  </si>
  <si>
    <t>63D8EA22EDE4E6791626A6D97F5EB9B</t>
  </si>
  <si>
    <t>3318E1FF318E2A84E065F8163E8AA87C</t>
  </si>
  <si>
    <t>327303301</t>
  </si>
  <si>
    <t>330E9F5995B669F7E065F8163E8AA87C</t>
  </si>
  <si>
    <t>旌阳区冷链仓储物流园区建设项目</t>
  </si>
  <si>
    <t>P20510603-0039</t>
  </si>
  <si>
    <t>2020-510603-01-01-456530</t>
  </si>
  <si>
    <t>2021-07-02</t>
  </si>
  <si>
    <t>新建总容量约10万吨的中低高温库,并配套实施入园道路、电力、排水等基础设施建设，以及专业市场、门面、转运仓库等配套设施建设。新建总容量约10万吨的中低高温库,并配套实施入园道路、电力、排水等基础设施建设，以及专业市场、门面、转运仓库等配套设施建设。</t>
  </si>
  <si>
    <t>33694273323C79BDE065F8163E8AA87C</t>
  </si>
  <si>
    <t>A8A98A8E4D86DFCEE0535EFB480A40DA</t>
  </si>
  <si>
    <t>马边彝族自治县下溪镇金马村幼儿园建设工程</t>
  </si>
  <si>
    <t>P25511133-0022</t>
  </si>
  <si>
    <t>2404-511133-04-01-310056</t>
  </si>
  <si>
    <t>2026-07-09</t>
  </si>
  <si>
    <t>项目规划总建筑面积5006.37㎡，其中:地上新建幼儿用房4476.61㎡，地下设备用房建筑面积529.76㎡，并配套建设出入口前广场、幼儿活动场地、停车位道路、绿地等相关设施。项目规划总建筑面积5006.37㎡，其中:地上新建幼儿用房4476.61㎡，地下设备用房建筑面积529.76㎡，并配套建设出入口前广场、幼儿活动场地、停车位道路、绿地等相关设施。</t>
  </si>
  <si>
    <t>336B27C53C6342D7E065F8163E8AA87C</t>
  </si>
  <si>
    <t>336B27E5ABE842D3E065F8163E8AA87C</t>
  </si>
  <si>
    <t>360360008 梓潼中学</t>
  </si>
  <si>
    <t>四川省梓潼中学高考综合改革配套基础设施建设项目</t>
  </si>
  <si>
    <t>P24510725-0024</t>
  </si>
  <si>
    <t>2405-510725-04-01-579886</t>
  </si>
  <si>
    <t>改造梓潼中学教育实验楼，改造面积约3710平方米，其中包括：改造物理实验室10间、化学实验室9间、生物实验室10间、通用技术实验室4间、信息技术实验室5间、地理实验室4间、美术室2间、书法室2间；并采购物理实验仪器、化学实验仪器等其他配套基础设备设施，以适应高考综合改革新要求。</t>
  </si>
  <si>
    <t>黄才武</t>
  </si>
  <si>
    <t>A3731E254484E8485EF524EF923D53D</t>
  </si>
  <si>
    <t>33553118CEA87308E065F8163E8AA87C</t>
  </si>
  <si>
    <t>360360008</t>
  </si>
  <si>
    <t>33474C2A9096730EE065F8163E8AA87C</t>
  </si>
  <si>
    <t>四川泸州纳溪经济开发区基础设施建设项目</t>
  </si>
  <si>
    <t>P23510503-0031</t>
  </si>
  <si>
    <t>2305-510503-04-01-870229</t>
  </si>
  <si>
    <t>项目总占地约150亩，拟新建普通标准厂房40000平方米、定制厂房40000平方米；新建生态停车场10000平方米（新增500个停车位、50桩充电桩）；新建园区配套道路5公里并完善排水管网、电力管线等基础配套工程。</t>
  </si>
  <si>
    <t>3356CA646E5377C0E065F8163E8AA87C</t>
  </si>
  <si>
    <t>11BC4980475B26F6E06320C012AC83B7</t>
  </si>
  <si>
    <t>苍溪县歧坪冷链物流园区项目</t>
  </si>
  <si>
    <t>P25510824-0002</t>
  </si>
  <si>
    <t>2504-510824-04-01-846547</t>
  </si>
  <si>
    <t>项目规划占地100亩，新建集中冷藏冷冻库3万平方米，配套建设物流仓储转运中心约1.8万平方米，包括新建分级、包装、冷链运输、仓储保鲜等功能，配套建设临时停车场、装卸场地等基础配套设施，配套烘干、预冷、临时冷藏保鲜设施设备，完善全智能信息化控制系统及购置相关设备设施。</t>
  </si>
  <si>
    <t>3382AEE4E818116EE065F8163E8AA87C</t>
  </si>
  <si>
    <t>338201892B4649BCE065F8163E8AA87C</t>
  </si>
  <si>
    <t>威远县数字交通建设项目</t>
  </si>
  <si>
    <t>P22511024-0044</t>
  </si>
  <si>
    <t>2209-511024-04-01-657285</t>
  </si>
  <si>
    <t>建设交通大数据中心、智慧交通系统等信息基础设施，包括建设综合交通数据中心1座，建设集智慧公共交通、网约车服务、行车流量分析等功能为一体的智慧交通系统1套；新建LED广告显示屏、多功能智慧灯杆等相关配套设施，新建数字停车场2个。该项目能够满足数据共享、业务协同、集约化部署等要求，不涉及新增算力。</t>
  </si>
  <si>
    <t>该项目为2023年续发项目</t>
  </si>
  <si>
    <t>3304E60A44602A47E065F8163E8AA87C</t>
  </si>
  <si>
    <t>ED65CD481BE3F0D9E0535EFB480AF4D7</t>
  </si>
  <si>
    <t>360070028 四川省乐山市五通桥中学</t>
  </si>
  <si>
    <t>四川省乐山市五通桥中学改扩建工程项目</t>
  </si>
  <si>
    <t>P25511112-0004</t>
  </si>
  <si>
    <t>2502-511112-04-01-556234</t>
  </si>
  <si>
    <t>总用地面积约28亩，拆除已达到设计使用年限的教学楼、实验楼约5000㎡，重建教学楼约7500㎡，新建综合楼6000㎡，新建学生宿舍约6500㎡，新建场地及围墙等附属设施，以及相应的教学仪器设备和寄宿等设备购置。</t>
  </si>
  <si>
    <t>彭涛</t>
  </si>
  <si>
    <t>AC70A17C1A241E3BF17927E2681FBCF</t>
  </si>
  <si>
    <t>33551344CAF52D5AE065F8163E8AA87C</t>
  </si>
  <si>
    <t>360070028</t>
  </si>
  <si>
    <t>2F5AC8887FB10BD6E065F8163E8AA87C</t>
  </si>
  <si>
    <t>318125115 彭州市昕宸兴建设发展有限公司</t>
  </si>
  <si>
    <t>彭州市住房和城乡建设局本级</t>
  </si>
  <si>
    <t>彭州市龙安村片区城中村改造项目</t>
  </si>
  <si>
    <t>P25510182-0024</t>
  </si>
  <si>
    <t>2504-510182-04-01-794596</t>
  </si>
  <si>
    <t>彭州市龙安村片区城中村改造项目主要改造范围为彭州市天彭街道，具体范围为东至三环路，南至黄龙东路，西至滨河北路北，至景瑞路。本次征拆范围约2102.3亩，包括集体土地约2054.97亩，国有土地约47.33亩；总改造户数约1241户，涉及拆迁安置人员3712人，拟拆迁建筑面积7.46万平方米。项目新建配套道路长约3000米，建设内容包括道路工程、市政管线工程（给水工程、雨水工程、污水工程、燃气工程、电力工程、通讯工程）、交安工程、照明及多杆合一工程、绿化景观等。</t>
  </si>
  <si>
    <t xml:space="preserve"> 彭州市昕宸兴建设发展有限公司</t>
  </si>
  <si>
    <t>338104802754575BE065F8163E8AA87C</t>
  </si>
  <si>
    <t>3393568C8C4E121CE065F8163E8AA87C</t>
  </si>
  <si>
    <t>318125115</t>
  </si>
  <si>
    <t>3392A3B0BACB3D5BE065F8163E8AA87C</t>
  </si>
  <si>
    <t>蒲江县域污水处理提升改造项目</t>
  </si>
  <si>
    <t>P22510131-0019</t>
  </si>
  <si>
    <t>2206-510131-04-01-770427</t>
  </si>
  <si>
    <t>2023-03-09</t>
  </si>
  <si>
    <t>2027-03-10</t>
  </si>
  <si>
    <t>新建中德产业园片区生活污水处理厂及7.2公里污水干管，改扩建县城、西来、大兴、光明污水处理厂4座，实施市政雨污管网病害治理45公里，排水户内部管网进行普查检测及病害治理，农污设施整改提升。（本次申请资金用于城镇生活污水处理厂的建设及排水管网治理工程）</t>
  </si>
  <si>
    <t>3368B3DBCAEC3CD3E065F8163E8AA87C</t>
  </si>
  <si>
    <t>E2A8BFC00B142357E0535EFB480A297B</t>
  </si>
  <si>
    <t>999809001 广安市应急管理局</t>
  </si>
  <si>
    <t>广安市危险化学品专业应急救援基地建设项目</t>
  </si>
  <si>
    <t>P25511600-0022</t>
  </si>
  <si>
    <t>2212-511600-04-01-477751</t>
  </si>
  <si>
    <t>项目规划总占地面积约 27.52亩，总建筑面积 7733.82㎡，建设应急物资储备库 5038.82㎡、出屋面楼梯间 239.18㎡、地下车库1583.54㎡、设备用房 872.28㎡。拟建室外综合训练场、危化品事故应急救援专业训练场等实训场地，购置间歇式反应生产模拟系统、模拟装卸系统、应急救援实训系统、应急救援及其他设施设备，并配套建设供配电系统、消防系统、给排水系统等公用辅助工程与道路等基础配套设施。</t>
  </si>
  <si>
    <t>广安市应急管理局</t>
  </si>
  <si>
    <t>AC2C5B88CD506456E0535EFB480A0097</t>
  </si>
  <si>
    <t>338322D0E1374147E065F8163E8AA87C</t>
  </si>
  <si>
    <t>999809001</t>
  </si>
  <si>
    <t>3382E46C890527E9E065F8163E8AA87C</t>
  </si>
  <si>
    <t>梓潼县农村供水高质量发展三年提升项目</t>
  </si>
  <si>
    <t>P25510725-0015</t>
  </si>
  <si>
    <t>2504-510725-04-01-466214</t>
  </si>
  <si>
    <t>2028-07-28</t>
  </si>
  <si>
    <t>新建备用水源地2处，改扩建备用水源地1处，扩容许州水厂1.5万吨/日，新建输水管道20公里，延伸和改造各型配水管网1100公里及相应配套设施，新建县级农村供水监管平台等。本项目建设期为2025年8月29日至2028年7月28日，运营期为2028年8月至2042年7月。项目实施后，巩固提升人口31万人。</t>
  </si>
  <si>
    <t>33474A237B4C7317E065F8163E8AA87C</t>
  </si>
  <si>
    <t>3347526DCABF730CE065F8163E8AA87C</t>
  </si>
  <si>
    <t>乐山市五通桥区绿色新材料产业园配套仓储物流园区基础设施建设项目</t>
  </si>
  <si>
    <t>P25511112-0016</t>
  </si>
  <si>
    <t>2504-511112-04-01-529817</t>
  </si>
  <si>
    <t>项目规划用地面积约130亩，为五通桥区化工园配套物流园区，主要功能包括仓储、包装、配送、中转、检测、分销作业等功能。总建筑面积65800㎡，主要建设内容包括:A型物流仓库用房24000㎡，B型物流仓库用房20000㎡，物流分拣中心6500㎡，物流配送中心8000㎡，试验检测中心5500㎡，综合服务用房1800㎡，配套园区停车位450个（标准车位350个、货车车位100个）、配套充电桩80个。配套园区道路3.5km，配套建设园区给排水管网、强弱电管网、广告位以及智慧物流信息管理系统等相关附属设施。</t>
  </si>
  <si>
    <t>33869FD657F74544E065F8163E8AA87C</t>
  </si>
  <si>
    <t>33821A8D5486321AE065F8163E8AA87C</t>
  </si>
  <si>
    <t>洪雅县中保等10所幼儿园建设项目</t>
  </si>
  <si>
    <t>P21511423-0005</t>
  </si>
  <si>
    <t>2107-511423-04-01-809914</t>
  </si>
  <si>
    <t>新建洪雅县10所幼儿园，建筑面积约42976平方米，室外活动场地约13320平方米，以及配套附属设施，设备采购等。其中，包含洪雅县第七幼儿园、洪雅县第八幼儿园、槽渔滩幼儿园、东岳幼儿园、高庙幼儿园、三宝幼儿园、花溪幼儿园、瓦屋山幼儿园、中保幼儿园、中山幼儿园建设。</t>
  </si>
  <si>
    <t>336AC9CB0FF61D71E065F8163E8AA87C</t>
  </si>
  <si>
    <t>CC2DC3AF03760EFEE0535EFB480A00A2</t>
  </si>
  <si>
    <t>332003 贡井区供排水管理站</t>
  </si>
  <si>
    <t>贡井区市政基础设施及配套能力提升项目</t>
  </si>
  <si>
    <t>P23510303-0066</t>
  </si>
  <si>
    <t>2310-510303-04-01-460297</t>
  </si>
  <si>
    <t>新建排水管道25km、排水顶管5.2km、新建排涝通道1km；改造雨污混接管36km、内涝点位排水管15.2 km、改建排涝通道1km；恢复排水沟1km；恢复道路5.5km，改造停车位550个及安装充电桩150个，配套完善易涝积水点周边检查井、雨水篦、附属设施恢复等相关设施等。</t>
  </si>
  <si>
    <t>自贡市贡井区供排水管理站</t>
  </si>
  <si>
    <t>33456106B2F927ADE065F8163E8AA87C</t>
  </si>
  <si>
    <t>33D8DFC990D94A4CE065F8163E8AA87C</t>
  </si>
  <si>
    <t>32FA265762ED2A51E065F8163E8AA87C</t>
  </si>
  <si>
    <t>新都区新都街道万和同仁片区城中村改造配套基础设施项目</t>
  </si>
  <si>
    <t>P24510114-0021</t>
  </si>
  <si>
    <t>2406-510114-04-01-305042</t>
  </si>
  <si>
    <t>项目改造实施范围为东至绕城大道东一段，南至宇翔路，西至育英路，北至仁乐路，涉及153 户。建设内容主要为新建社区综合体44000 平方米，文化教育设施4500 平方米，及8 条配套道路。其中包含车位200 个、充电桩40 个、给排水、强弱电、通风等其他配套基础设施。配套道路包含鑫盛路东段、同乐路南段、万香路段、万和南路、韶华路、兴乐南路、工业大道东段、育英路。项目已经住建部审核，纳入城中村改造项目库。</t>
  </si>
  <si>
    <t>33934FC306CC0296E065F8163E8AA87C</t>
  </si>
  <si>
    <t>197BCAAF337D483EE06320C012AC05E3</t>
  </si>
  <si>
    <t>市经济合作和新兴产业局</t>
  </si>
  <si>
    <t>宜宾市高铁南片区智能网联建设项目</t>
  </si>
  <si>
    <t>P24511500-0040</t>
  </si>
  <si>
    <t>2405-511500-99-04-277364</t>
  </si>
  <si>
    <t>项目主要为围绕高铁南片区12.3平方公里的交通路网构建车路协同平台，为智能交通场景应用提供基础支撑，购置安装毫米波雷达516套，激光雷达78套，正向摄像机688套，反向摄像机588套，鱼眼相机516套，C-V2XRSU设备162套，REC设备78套，边缘计算单元134套，工业级交换机（接入交换机）516套，工业级交换机（汇聚交换机）134套，光模块516套以及配套城市级车路协同平台建设、网络和云资源建设、应用场景建设及相关设备安装施工等。本项目不涉及拆迁和土建工程，不涉及新增算力。</t>
  </si>
  <si>
    <t>3394572756587D5EE065F8163E8AA87C</t>
  </si>
  <si>
    <t>197BCFE61F654836E06320C012AC4063</t>
  </si>
  <si>
    <t>33CC446D8BD445BAE065F8163E8AA87C</t>
  </si>
  <si>
    <t>999223102 四川川煤华荣能源有限责任公司石板选煤发电厂</t>
  </si>
  <si>
    <t>四川川煤华荣能源石板选煤发电厂智能绿色选煤发电厂建设项目</t>
  </si>
  <si>
    <t>P24511721-0013</t>
  </si>
  <si>
    <t>2503-511703-04-01-626201</t>
  </si>
  <si>
    <t>智能绿色选煤发电厂建设以绿色、低碳、优质、高效为原则，选择配置先进、合理、可靠的工艺技术方案及技术装备。主要内容：①开展无压重介旋流器等智能化主洗工艺系统建设 ，原煤处理能力提高10%，提高分选效果，洗煤材料消耗降低15%；②开展浮选智能化工艺系统建设和新型浮选药剂研究，提高浮选效果，浮选药剂消耗减少20%；③开展智能装车与计量系统建设，职工工作强度减少60%，改善职工工作环境，岗位职工减少50%，实现减人增效；④开展生产现场智能化监控建设，实时监控生产现场，影响洗煤生产时间减少15%；⑤锅炉烟气节能减排技术改造：在现有SNCR脱硝系统上新增1套处理风量为150000m3/h的SCR脱硝系统，尿素制备系统利旧；新建1套处理风量为150000m3/h的石灰-石膏法脱硫系统；对原静电除尘器进行大修，并新建1套处理风量为150000m3/h的湿电除尘系统。改造后达到火电行业超低排放标准：颗粒物排放浓度小于10mg/m3，SO？排放浓度小于35mg/m3，NOx排放浓度小于50mg/m3。单台锅炉预计每年颗粒物减排量约13.5吨，二氧化硫减排量47.5吨，氮氧化物减排量25.5吨。</t>
  </si>
  <si>
    <t>杨尊</t>
  </si>
  <si>
    <t>2F497D4785BF732CE065F8163E8AA87C</t>
  </si>
  <si>
    <t>33967C8E85AA6321E065F8163E8AA87C</t>
  </si>
  <si>
    <t>999223102</t>
  </si>
  <si>
    <t>2F5DC68A79665895E065F8163E8AA87C</t>
  </si>
  <si>
    <t>381506519 会东晴山蓝果业有限公司</t>
  </si>
  <si>
    <t>会东县蓝莓产业融合示范园区建设项目</t>
  </si>
  <si>
    <t>P25513400-0003</t>
  </si>
  <si>
    <t>2504-513426-04-01-581149</t>
  </si>
  <si>
    <t>改造高山蓝莓示范种植基地，其中将987亩陆地基质蓝莓改造为700亩全智能大棚基质，并配套完善土地整理、排水系统、水肥一体化滴灌设施等基础设施；改造850亩棚体蓝莓自动化天窗、1300亩棚体蓝莓电动门、1040亩水肥一体化滴灌设施等基础设施。</t>
  </si>
  <si>
    <t>曹洋</t>
  </si>
  <si>
    <t>336D4F9758C72BB7E065F8163E8AA87C</t>
  </si>
  <si>
    <t>3394CF8A498F3181E065F8163E8AA87C</t>
  </si>
  <si>
    <t>381506519</t>
  </si>
  <si>
    <t>3382AD33ED551178E065F8163E8AA87C</t>
  </si>
  <si>
    <t>东部经开区供排水工程</t>
  </si>
  <si>
    <t>P22511700-0001</t>
  </si>
  <si>
    <t>2301-511715-04-01-977921</t>
  </si>
  <si>
    <t>该项目为东部经开区供排水工程，建设亭子水厂总规模9.0万m3/d，麻柳工业水厂总规模为10.0万m3/d，并建设两个供水厂的配套管网23.52公里，建设排水配套管网13公里，开凿供水专用隧洞4.2公里。</t>
  </si>
  <si>
    <t>339732BAEB2A2FAEE065F8163E8AA87C</t>
  </si>
  <si>
    <t>D8310E8AAEB51CE6E0535EFB480AC53A</t>
  </si>
  <si>
    <t>攀枝花市东区阿署达片区城市供水管网建设项目</t>
  </si>
  <si>
    <t>P25510402-0031</t>
  </si>
  <si>
    <t>2504-510402-04-01-682603</t>
  </si>
  <si>
    <t>新建供水管网 55.09 千米，其中供水主管 11.31km，供水干管 17.54km，供水支管 26.24km；建设配套基础设施一项，其中包括加压泵站 6 座、中转水池 3 座、高位水池 1 座、水质监测点 1 项、阀门井 212 座、计量表计 5 个；供水厂扩容升级；安装入户水表 1561 个。</t>
  </si>
  <si>
    <t>33C5982B7BC10864E065F8163E8AA87C</t>
  </si>
  <si>
    <t>3391E10DC9136D76E065F8163E8AA87C</t>
  </si>
  <si>
    <t>326609601 绵阳市安州区农业农村局机关</t>
  </si>
  <si>
    <t>绵阳市安州区农业农村局机关</t>
  </si>
  <si>
    <t>绵阳市安州区稻菜现代农业园区提升项目</t>
  </si>
  <si>
    <t>P25510705-0016</t>
  </si>
  <si>
    <t>2504-510724-04-01-253193</t>
  </si>
  <si>
    <t>新建标准化稻菜基地20000亩、水肥一体化稻菜生产基地2000亩、蔬菜种植大棚1000亩、水稻新品种及新技术示范片1000亩、蔬菜试验示范片50亩；改造提升灌溉渠道150公里、整治山坪塘30口、改造提灌站60座。配套改造园区道路20公里，改造机耕路70公里及其他设施建设。</t>
  </si>
  <si>
    <t>安县农业局机关</t>
  </si>
  <si>
    <t>CCEB9BBD64442D58B7474F0935346E9</t>
  </si>
  <si>
    <t>335A196878592F5FE065F8163E8AA87C</t>
  </si>
  <si>
    <t>326609601</t>
  </si>
  <si>
    <t>330A19FA028502C0E065F8163E8AA87C</t>
  </si>
  <si>
    <t>327001 攀枝花市仁和区林业局</t>
  </si>
  <si>
    <t>攀枝花市仁和区林业局</t>
  </si>
  <si>
    <t>攀枝花市林业局</t>
  </si>
  <si>
    <t>攀枝花市仁和区国家储备林建设项目</t>
  </si>
  <si>
    <t>P23510411-0049</t>
  </si>
  <si>
    <t>2311-510411-04-01-691366</t>
  </si>
  <si>
    <t>2030-08-01</t>
  </si>
  <si>
    <t>项目建设总规模约178400亩，主要包括营造林建设工程、林下经济建设、基础设施和支撑体系建设。主要建设内容包括:1、营造林建设工程约178400亩，其中集约人工林栽培约10000亩;现有林改培约150900亩;中幼林抚育约17500亩;2、林下经济建设约30000亩;3、配套基础设施和支撑体系建设，包含苗圃基地建设配套灌溉设施、林区道路建设、森林康养基地建设、中药材加工基地建设、林区生产用房建设、森林防火配套设施建设、林业有害生物防治、项目区资源监测设备等</t>
  </si>
  <si>
    <t>1A44A7C6946C3FB8E06320C012AC0492</t>
  </si>
  <si>
    <t>33973A4779EE31DBE065F8163E8AA87C</t>
  </si>
  <si>
    <t>197BC67DB3B74842E06320C012AC93D7</t>
  </si>
  <si>
    <t>333411405 达州星特低空建设发展有限公司</t>
  </si>
  <si>
    <t>达州市通航应急救援物资仓储物流中心建设项目</t>
  </si>
  <si>
    <t>P25511700-0026</t>
  </si>
  <si>
    <t>2412-511726-04-01-130197</t>
  </si>
  <si>
    <t>项目总用地面积约22亩。新建总建筑面积约2.25万平方米，其中：新建物资储备库、应急物资中转站共计1.99万平方米，应急救援培训中心0.2万平方米，配套用房0.06万平方米。此外，完成应急储备库总平工程、修建2km配套道路等工程项目。</t>
  </si>
  <si>
    <t>侯鹏</t>
  </si>
  <si>
    <t>2F2F0DA18CA2183CE065F8163E8AA87C</t>
  </si>
  <si>
    <t>33BD56157DAD1A5AE065F8163E8AA87C</t>
  </si>
  <si>
    <t>333411405</t>
  </si>
  <si>
    <t>337E730CDF8045E5E065F8163E8AA87C</t>
  </si>
  <si>
    <t>低空经济全域智能安全防控系统中试基地项目</t>
  </si>
  <si>
    <t>P25510110-0004</t>
  </si>
  <si>
    <t>2502-510109-04-01-477660</t>
  </si>
  <si>
    <t>在成都未来科技城天府绛溪实验室进行适应性改造，新购地基雷达、无人机探测雷达、无人机干扰诱骗装置、频谱仪、信号发生器、高速示波器等科研仪器设备、高性能服务器、高性能 GPU 服务器和大功率毫米波效应平台，共计购置设备 30 余台套，年产能 100 套功率元器件，建设低空经济全域智能安全防控系统中试基地，集成N个智慧系统，进行黑飞无人机感知-识别-反制到飞手取证流程全过程管理，对外提供无人机检测服务、多频谱威胁对抗测试及城市低空安防测试服务。</t>
  </si>
  <si>
    <t>天府绛溪实验室</t>
  </si>
  <si>
    <t>33E051C718216203E065F8163E8AA87C</t>
  </si>
  <si>
    <t>33A4E4E6E2FC6CE2E065F8163E8AA87C</t>
  </si>
  <si>
    <t>467001 乐山市生态环境局</t>
  </si>
  <si>
    <t>岷江（乐山段）竹公溪流域水生态修复项目（一期）</t>
  </si>
  <si>
    <t>P24511100-0068</t>
  </si>
  <si>
    <t>2408-511100-04-01-169268</t>
  </si>
  <si>
    <t>修复生态缓冲带51820平方米，恢复水生植被42500平方米，构建旁路湿地32900平方米。其中具体包括：小微湿地修复7060平方米，生态塘修复3370平方米，植被恢复41390平方米；浅水草泽湿地恢复8500平方米，疏林草丘湿地恢复14000平方米，沉水水生植被恢复20000平方米；构建2组旁路湿地，面积分别为14900平方米、18000平方米。</t>
  </si>
  <si>
    <t>市生态环境局</t>
  </si>
  <si>
    <t>2F30E7DBFD8C5BA3E065F8163E8AA87C</t>
  </si>
  <si>
    <t>336D209EA7781784E065F8163E8AA87C</t>
  </si>
  <si>
    <t>2F7CB35E9F2057E4E065F8163E8AA87C</t>
  </si>
  <si>
    <t>内江市城市管理行政执法局 主管</t>
  </si>
  <si>
    <t>内江高新区城乡生活垃圾一体化建设项目</t>
  </si>
  <si>
    <t>P21511000-0038</t>
  </si>
  <si>
    <t>2109-511051-99-01-282720</t>
  </si>
  <si>
    <t>主要建设内容为新建日处理140t/d的垃圾中转站2座（含厨余垃圾处理车间、大件垃圾分拣中心、可回收物垃圾分拣中心等）；新建环卫一体化数据中心；搭建全区智慧化垃圾管理平台；改建公厕20座、农村垃圾收纳库100座；另购置智能化垃圾收运设备设施若干。</t>
  </si>
  <si>
    <t>336DC37F577F5C1CE065F8163E8AA87C</t>
  </si>
  <si>
    <t>CFAE34D651F3FB58E0535EFB480A05CC</t>
  </si>
  <si>
    <t>古蔺经开区工业园区基础设施补短板项目</t>
  </si>
  <si>
    <t>P24510525-0025</t>
  </si>
  <si>
    <t>2404-510525-04-01-986549</t>
  </si>
  <si>
    <t>项目新建标准化厂房15万平方米(其中包括生产车间10万平方米，存储仓库3万平方米，制作车间1万平方米，包装车间1万平方米):配套建设生态停车场40000平方米:配套800桩新能源充电桩:建设7.153公里园区配套道路，并完善管线工程(雨水工程、污水工程、电力工程、通信工程)、交安工程等园区附属设施建设。</t>
  </si>
  <si>
    <t>33AB0E6B7F06763DE065F8163E8AA87C</t>
  </si>
  <si>
    <t>1A21E35A89830CB3E06320C012ACB3B6</t>
  </si>
  <si>
    <t>434008 通江县红峰投资有限责任公司</t>
  </si>
  <si>
    <t>通江县农产品批发市场建设项目</t>
  </si>
  <si>
    <t>P22511921-0020</t>
  </si>
  <si>
    <t>2211-511921-04-01-911028</t>
  </si>
  <si>
    <t>项目占地面积22500平方米，建筑面积13300平方米。其中：新建农产品及农副产品交易区建筑面积9150平方米；加工分装区（加工中心、分装中心）建筑面积1300平方；物流仓储区建筑面积1050平方米，包括周转仓库及物流配套；冷库800平方米；并配套建设项目区室外给水、排水、电力、道路、停车场等基础设施。</t>
  </si>
  <si>
    <t>通江县红峰投资有限责任公司</t>
  </si>
  <si>
    <t>DC0801BA3904F50B0FE8AF6A1B6C743</t>
  </si>
  <si>
    <t>330A9D8E054D3F1FE065F8163E8AA87C</t>
  </si>
  <si>
    <t>434008</t>
  </si>
  <si>
    <t>ECDDB42710677226E0535EFB480A7581</t>
  </si>
  <si>
    <t>泸州市纳溪区农产品及冷链物流项目</t>
  </si>
  <si>
    <t>P25510503-0047</t>
  </si>
  <si>
    <t>2504-510503-04-01-850068</t>
  </si>
  <si>
    <t xml:space="preserve">项目主要建设内容及其规模： 项目规划占地31.27亩，总建筑面积约1.8万平方米，建设农产品加工厂房0.8万平方米，冷链仓储区1万平方米，配套停车、内部道路、水电气等相关配套设施，购置相关设施设备等。
</t>
  </si>
  <si>
    <t>33BEA136C1A028B7E065F8163E8AA87C</t>
  </si>
  <si>
    <t>33BDD997A2254EDEE065F8163E8AA87C</t>
  </si>
  <si>
    <t>攀枝花市仁和区宜居宜业和美乡村建设项目</t>
  </si>
  <si>
    <t>P25510411-0036</t>
  </si>
  <si>
    <t>2412-510411-04-01-223255</t>
  </si>
  <si>
    <t>一是在仁和区 12 个乡镇开展“污水、厕所、垃圾”等设施建设，提升农村人居环境质量。二是新建芒果种植基地 1300 亩，其中水肥一体化示范1000 亩；绿色高效种植技术集成应用 200 亩；数字化基地建设 100 亩，配套提挡升级 2355 平方米的既有初加工车间，4000 平米的芒果物流基地（包括 3000 平方米既有仓库和1000 平方米的既有冻库提档升级）</t>
  </si>
  <si>
    <t>33802111B29E77A6E065F8163E8AA87C</t>
  </si>
  <si>
    <t>337D16C5CACC344EE065F8163E8AA87C</t>
  </si>
  <si>
    <t>攀枝花市东区城市危旧房改造项目</t>
  </si>
  <si>
    <t>P25510402-0012</t>
  </si>
  <si>
    <t>2504-510402-04-01-331450</t>
  </si>
  <si>
    <t>涉及东区全域68栋C、D级危房，8栋非成套住房。主要包括：1.对38栋C级危房共1030套进行抗震加固，面积约74090.87平方米；8栋非成套住房共123套进行抗震加固，面积约8334.58平方米；30栋D级危房共217套采取拆除或拆除重建，面积约为15113.82平方米。2.道路改造6364平方米，规划路边车位100个；绿化1150平方米，燃气管网120米，供水管网4482米，污水管网450米，雨水管网561米，通信光缆1230米，电力电缆1230米，消防管道600米，增设消防设备68套，利用闲置场地打造便民停车场约400个停车位，配套充电桩100根。</t>
  </si>
  <si>
    <t>336FE82873173BF0E065F8163E8AA87C</t>
  </si>
  <si>
    <t>336FE8286D993BF0E065F8163E8AA87C</t>
  </si>
  <si>
    <t>434199101 冕宁县工业投资开发有限责任公司</t>
  </si>
  <si>
    <t>四川冕宁稀土经济开发区管委会</t>
  </si>
  <si>
    <t>冕宁县稀土冶炼分离废渣安全处置示范场项目</t>
  </si>
  <si>
    <t>P24513433-0010</t>
  </si>
  <si>
    <t>2407-513433-04-01-764658</t>
  </si>
  <si>
    <t>建设具有一定工程屏障，具备放射性包容隔离功能的处置单元，将稀土伴生废渣(主要是铁钍渣和铅渣)集中处置，同时建设预处理车间及辅助工房、应急收集池、值班室、监测井，以及道路、排洪沟等附属设施。建设规模为处置四川省稀土冶炼分离企业伴生废渣约 30.6万吨</t>
  </si>
  <si>
    <t>冕宁县工业投资开发有限责任公司</t>
  </si>
  <si>
    <t>0D9A7F5AA8F4F94931F6FAD7DEA22D4</t>
  </si>
  <si>
    <t>3392215E49CF0709E065F8163E8AA87C</t>
  </si>
  <si>
    <t>434199101</t>
  </si>
  <si>
    <t>2F5DC61258855897E065F8163E8AA87C</t>
  </si>
  <si>
    <t>宣汉县垃圾分类环卫设施设备更新改造项目</t>
  </si>
  <si>
    <t>P23511722-0022</t>
  </si>
  <si>
    <t>2302-511722-04-01-431368</t>
  </si>
  <si>
    <t>更新改造地埋式垃圾库9个、垃圾收集点改造200个；更换吸污车2台、抑尘车2台、护栏清洗车2台、洗扫车8台，洒水车5台、餐厨垃圾车5台、勾臂垃圾车6台、垃圾对接车8台，后压式垃圾车10台等共计48台新能源环卫车辆；智能垃圾分类亭1500套，240L塑料垃圾桶4300个，660L塑料垃圾桶3000个，及其他相关配套设施设备。</t>
  </si>
  <si>
    <t>3369015CCC536034E065F8163E8AA87C</t>
  </si>
  <si>
    <t>33462710B9837AF0E065F8163E8AA87C</t>
  </si>
  <si>
    <t>广元市利州中等专业学校产教融合建设项目</t>
  </si>
  <si>
    <t>P22510800-0013</t>
  </si>
  <si>
    <t>2202-510800-99-01-212679</t>
  </si>
  <si>
    <t>广元市利州中等专业学校产教融合建设项目，地址:广元市利州中等专业学校校内(广元市利州区上西街道天后路 113 号)。新建产教融合实习实训用房14800平方米( 其中地下室 2500 平方米,地上建筑面积 12300平方米),配套建设附属设施及设备购置等</t>
  </si>
  <si>
    <t>335B15CCBA9718BFE065F8163E8AA87C</t>
  </si>
  <si>
    <t>D87FE9DDE45822A6E0535EFB480A7AFB</t>
  </si>
  <si>
    <t>北川羌族自治县供水一体化项目</t>
  </si>
  <si>
    <t>P24510726-0015</t>
  </si>
  <si>
    <t>2312-510726-04-01-497399</t>
  </si>
  <si>
    <t>北川羌族自治县供水一体化项目，建设内容为：提升安昌自来水厂供水能力，提升后供水总规模1.55万m3/d；新建或改造城区供水管道89.9km；更换城区用户智能远传水表25012只，同时建设智慧水务平台一套。</t>
  </si>
  <si>
    <t>33E7C44AF2AD0F52E065F8163E8AA87C</t>
  </si>
  <si>
    <t>11A468BC76940FA6E06320C012AC1E9F</t>
  </si>
  <si>
    <t>448003 雅安蜀天新城开发建设有限责任公司</t>
  </si>
  <si>
    <t>雨城区草坝片区数字市政设施建设项目</t>
  </si>
  <si>
    <t>P25511802-0019</t>
  </si>
  <si>
    <t>2504-511802-04-01-109679</t>
  </si>
  <si>
    <t>项目拟打造区域一体化数字化城市管控平台，围绕城市治理和公共服务领域开展支撑系统、应用体系数据集成管理平台建设。改造多功能灯杆591套(搭载数字监控设备、环境监测设备等)并对94套交安设施、路侧800个停车位进行智慧化改造，对公交站点、移动服务站进行数字化提升改造。本项目不涉及新增算力，无新增大屏等形象工程。</t>
  </si>
  <si>
    <t>刘华操</t>
  </si>
  <si>
    <t>本项目不涉及新增算力，不存在信息系统重复建设情况，不存在新增巨幅大屏等新形象工程。</t>
  </si>
  <si>
    <t>2F44486D4E8C4E7FE065F8163E8AA87C</t>
  </si>
  <si>
    <t>3304E60A4C5C2A47E065F8163E8AA87C</t>
  </si>
  <si>
    <t>448003</t>
  </si>
  <si>
    <t>331C08EAA4D471AAE065F8163E8AA87C</t>
  </si>
  <si>
    <t>合江县污水垃圾综合处理一体化建设项目</t>
  </si>
  <si>
    <t>P21510522-0003</t>
  </si>
  <si>
    <t>2109-510522-17-01-112058</t>
  </si>
  <si>
    <t>新增临港街道污水处理规模3000吨/日，望龙镇、大桥镇、荔江镇、凤鸣镇等污水处理厂扩容，共新增处理规模约10000吨/日；对大桥镇、白鹿镇、福宝镇等污水处理厂技改；新改建县城污水管网20公里，镇街污水管网60公里。新建一座生活垃圾收运基地（计划占地15.44亩，建筑面积约5700平方米），一座餐厨垃圾收运处置中心（日处理量48吨，计划占地2亩，建筑面积1000平方米），购置餐厨垃圾运输车及专用收集垃圾桶；购置垃圾收运车50余辆，采购标准分类垃圾桶5万余个。</t>
  </si>
  <si>
    <t>33412CBC5ED065BDE065F8163E8AA87C</t>
  </si>
  <si>
    <t>CFB55D1F7109F916E0535EFB480A97CB</t>
  </si>
  <si>
    <t>简阳市简城、石桥、新市片区老旧小区改造提升项目</t>
  </si>
  <si>
    <t>P25510185-0013</t>
  </si>
  <si>
    <t>2504-510185-04-01-636740</t>
  </si>
  <si>
    <t>项目涉及48个小区、136栋楼、3457户、290,680.00平方米。主要改造内容包括屋面整治60,623.00平方米，墙面整治122,269.00平方米，楼道整治27,520.00平方米，消防设施397套，同时改造污水管网、排水管网、给水管网、电力管线、燃气管网、通信工程、围墙、安防设施、生态停车位等配套服务设施。</t>
  </si>
  <si>
    <t>335CA3C00B253B96E065F8163E8AA87C</t>
  </si>
  <si>
    <t>335CA3C00A793B96E065F8163E8AA87C</t>
  </si>
  <si>
    <t>梓潼县中医院旧楼改造建设项目</t>
  </si>
  <si>
    <t>P24510725-0017</t>
  </si>
  <si>
    <t>2404-510725-04-01-813786</t>
  </si>
  <si>
    <t xml:space="preserve">旧楼改造22460平方米，改扩建综合用房（含辅助用房）3000平方米，购置医疗设备及相关配套附属设施设备，信息化建设，完善其他附属设施及相应设施设备采购等。旧楼改造22460平方米，改扩建综合用房（含辅助用房）3000平方米，购置医疗设备及相关配套附属设施设备，信息化建设，完善其他附属设施及相应设施设备采购等。
</t>
  </si>
  <si>
    <t>3309DB09365F6BC7E065F8163E8AA87C</t>
  </si>
  <si>
    <t>CFAE37FBE1F5FB56E0535EFB480AEB50</t>
  </si>
  <si>
    <t>壤塘县2024年新能源汽车充电桩项目</t>
  </si>
  <si>
    <t>P25513230-0006</t>
  </si>
  <si>
    <t>2406-513230-04-01-112848</t>
  </si>
  <si>
    <t>建设内容为新能源快充充电桩、变压器、消防系统、监控系统、标识标牌、电力接入、电力费控等基础设施。其中：充电桩16个，其中：480kw6枪充电桩1个，180kw双枪充电桩15个，变压器15台，消防系统16组，监控系统16套，标识标牌16套，电力费控16个，用电接入3400米，防护雨棚600平方米。</t>
  </si>
  <si>
    <t>33594E0E92D82153E065F8163E8AA87C</t>
  </si>
  <si>
    <t>2F5DDF2EB1CF5888E065F8163E8AA87C</t>
  </si>
  <si>
    <t>361903 峨边彝族自治县妇幼保健院</t>
  </si>
  <si>
    <t>四川省乐山市峨边彝族自治县托育综合服务中心建设项目</t>
  </si>
  <si>
    <t>P25511132-0022</t>
  </si>
  <si>
    <t>2401-511132-04-01-542192</t>
  </si>
  <si>
    <t>新建建筑面积 7000 平米（托位 150 个），设置乳儿班、托小班、托大班。包括:托育服务用房1800平米、托育从业人员培训用房1000平米、托育产品研发和标准设计用房600平米、婴幼儿早期发展用房1200平米、监督管理用房400平米、设备辅助用房2000平米， 并配套建设室外活动场地、硬质铺装及给排水系统、消防系统、暖 通空调系统、电气系统、智能化系统及电梯等相关基础设施。</t>
  </si>
  <si>
    <t>2F53A6824A9F0F2DE065F8163E8AA87C</t>
  </si>
  <si>
    <t>336FE9DDF4573BE6E065F8163E8AA87C</t>
  </si>
  <si>
    <t>361903</t>
  </si>
  <si>
    <t>2F6660F2BF8E6165E065F8163E8AA87C</t>
  </si>
  <si>
    <t>332339342 自贡市小井沟双溪水库服务中心</t>
  </si>
  <si>
    <t>自贡市小双至双河口泵站引调水工程</t>
  </si>
  <si>
    <t>P24510300-0053</t>
  </si>
  <si>
    <t>2309-510321-04-01-310811</t>
  </si>
  <si>
    <t>项目位于自贡市荣县，包括小井沟干渠末端至双引干渠首部引调水工程和双引干渠首部至双河口泵站引调水工程两个子项目。
小井沟干渠末端至双引干渠首部引调水工程取水枢纽布置在小双干渠溴水河渡槽和花果山隧洞间干渠右侧位置，取水枢纽主要由进口折线型实用堰、引水渠、前池及进水闸组成，管线从花果山西侧开始埋设，于余家岩桥下游接入溴水河左岸阶地沿乡道埋管敷设至溢洪道桥上游，设置倒虹吸管跨过溴水河至地形宽阔右岸绕过溢洪道桥，管线随即沿溴水河滩地埋设至赵家坝堰上游左岸处上岸，上岸后沿双溪水库上坝公路埋设至望儿山岔路口，后沿现有提水泵站钢管线路埋管至双溪干渠首部，干管尾部设置DN1400尾部式锥形阀及消能井，水流经消能井消能后进入双引干渠，管线平面长约2.1km。
双引干渠首部至双河口泵站引调水工程在原双溪水库放空锥形阀旁的分水闸开始，沿着原双引干渠两侧向双河口泵站布置，管道DN2000以埋管型式布置。经布置，管线平面长约10km。
该项目最大设计流量为3.48m3/s。</t>
  </si>
  <si>
    <t>双溪水库服务中心</t>
  </si>
  <si>
    <t>33059B6CFBB22D6EE065F8163E8AA87C</t>
  </si>
  <si>
    <t>335C1B5A64D00407E065F8163E8AA87C</t>
  </si>
  <si>
    <t>332339342</t>
  </si>
  <si>
    <t>3359BB3762EE72FCE065F8163E8AA87C</t>
  </si>
  <si>
    <t>448002 会东县基础设施建设投资有限公司</t>
  </si>
  <si>
    <t>会东县发展和改革局</t>
  </si>
  <si>
    <t>凉山州会东县蜀锦路等三条道路电力管网下地项目</t>
  </si>
  <si>
    <t>P25513426-0005</t>
  </si>
  <si>
    <t>2504-513426-04-01-304989</t>
  </si>
  <si>
    <t xml:space="preserve">
 对城区金叶街、蜀锦路和政通路沿线区域内10kV输配电网进行下地改造，铺设电力线路约5公里，完善相应配套设施。
对城区金叶街、蜀锦路和政通路沿线区域内10kV输配电网进行下地改造，铺设电力线路约5公里，完善相应配套设施。</t>
  </si>
  <si>
    <t>会东县基础设施建设投资有限公司</t>
  </si>
  <si>
    <t>272B877EBF124545E065F8163E8AA87C</t>
  </si>
  <si>
    <t>33929697F68F3D32E065F8163E8AA87C</t>
  </si>
  <si>
    <t>33922EE56FD811BFE065F8163E8AA87C</t>
  </si>
  <si>
    <t>三台县智慧粮仓建设项目</t>
  </si>
  <si>
    <t>P23510722-0030</t>
  </si>
  <si>
    <t>2311-510722-04-01-102897</t>
  </si>
  <si>
    <t xml:space="preserve">新建高标准浅圆仓4座，仓容2.5万吨，建筑面积约3100㎡、计容面积约为11000㎡，配套粮食低温储粮系统、智能信息管理系统、智能出入库系统、卸粮塔、储粮机械设备、机械罩棚、道路等基础设施建设。 新建高标准浅圆仓4座，仓容2.5万吨，建筑面积约3100㎡、计容面积约为11000㎡，配套粮食低温储粮系统、智能信息管理系统、智能出入库系统、卸粮塔、储粮机械设备、机械罩棚、道路等基础设施建设。 </t>
  </si>
  <si>
    <t>330655B0EA9B76B6E065F8163E8AA87C</t>
  </si>
  <si>
    <t>11C59CAB56427341E06320C012ACC4A8</t>
  </si>
  <si>
    <t>沐川县停车场提升改造项目</t>
  </si>
  <si>
    <t>P25511129-0014</t>
  </si>
  <si>
    <t>2504-511129-04-01-724506</t>
  </si>
  <si>
    <t>县城区大千百汇、醉氧天街等9个停车场加装充电桩400个，地面沥混路面改造30000平方米，标线标牌修复，配套建设6个专用变压器、配电箱，停车场智能化平台建设等;新建老旧城区路面临时停车位500个，改建路面停车位800个，建设内容包括车位划线、限位栏杆改建，车位沥混路面整治 30000平方米等。</t>
  </si>
  <si>
    <t>33499E0A5F8B6D20E065F8163E8AA87C</t>
  </si>
  <si>
    <t>32F8DEDAB56D587DE065F8163E8AA87C</t>
  </si>
  <si>
    <t>东区教育和体育局</t>
  </si>
  <si>
    <t>花海中学新建项目</t>
  </si>
  <si>
    <t>P22510402-0045</t>
  </si>
  <si>
    <t>2211-510402-04-01-751122</t>
  </si>
  <si>
    <t>教学楼、科创楼、阶梯教室、学生宿舍、食堂及车库、体育活动室、附属用房、门卫室、设备用房、运动场区域、绿化等其他室外附属设施等。建设规模：用地面积42666.77 平方米（约64 亩），拟建总建筑面积45254.03 平方米，设计规模为36个高中教学班（1800人）。</t>
  </si>
  <si>
    <t>3385317FC86125B1E065F8163E8AA87C</t>
  </si>
  <si>
    <t>2F5E2A1982CA58A3E065F8163E8AA87C</t>
  </si>
  <si>
    <t>宣汉县老酱菜厂片区老旧小区改造配套基础设施建设项目</t>
  </si>
  <si>
    <t>P22511722-0064</t>
  </si>
  <si>
    <t>2206-511722-04-01-392115</t>
  </si>
  <si>
    <t>本项目老旧小区改造1950户路面整治4000平方米，改造停车场300平方米，排水管网2300米，绿化面积170平方米，给水管网1700米，燃气管网1800米及电力、通信、广电管线4300米，配套建设安防、照明灯等附属工程。</t>
  </si>
  <si>
    <t>3305EFA096CE2A43E065F8163E8AA87C</t>
  </si>
  <si>
    <t>E2BBCC23C2493463E0535EFB480A5405</t>
  </si>
  <si>
    <t>中江县冷链物流中心建设项目</t>
  </si>
  <si>
    <t>P23510623-0022</t>
  </si>
  <si>
    <t>2310-510623-04-01-699461</t>
  </si>
  <si>
    <t xml:space="preserve">本项目占地312.81亩，总建筑面积约 223000m2，其中物流仓储区80000㎡，分拣配送区10000㎡，冷藏保鲜区80000㎡，新建冻库约53000㎡，改善周边配套物流运输道路8.6km，同时配备道路停车位440个、充电桩50个，及广告牌20个等基础设施建设。 </t>
  </si>
  <si>
    <t>3348C562300A1436E065F8163E8AA87C</t>
  </si>
  <si>
    <t>11A291B23B5D43E0E06320C012AC113E</t>
  </si>
  <si>
    <t>贡井区高标准农田建设及配套能力提升项目</t>
  </si>
  <si>
    <t>P25510303-0003</t>
  </si>
  <si>
    <t>2501-510303-04-01-338995</t>
  </si>
  <si>
    <t>主要建设内容包括土地平整、土壤改良、灌溉与排水工程、田间道路工程、科技推广工程。具体为：新建高标准农田28000亩、地力培肥45000亩，新建蓄水池20口，新建及整治渠道60km及附属设施，新建提灌站16座及附属设施，新建田间道路工程约80km，建设公示牌、开展科技推广等。</t>
  </si>
  <si>
    <t>33929697F8013D32E065F8163E8AA87C</t>
  </si>
  <si>
    <t>2F3339C034824EB3E065F8163E8AA87C</t>
  </si>
  <si>
    <t>乐山市新竹路供电供排水等基础设施建设项目</t>
  </si>
  <si>
    <t>P22511100-0025</t>
  </si>
  <si>
    <t>2202-511100-17-01-235103</t>
  </si>
  <si>
    <t>全长约3038.345米，道路红线宽度50-57米。建设内容包括：道路工程、桥梁及下穿工程、给水工程、排水工程、交通工程、照明工程、燃气管网工程、高压电力隧道工程、电信管网工程、智慧路灯、路灯广告牌、停车位等。</t>
  </si>
  <si>
    <t>33558939B1695F74E065F8163E8AA87C</t>
  </si>
  <si>
    <t>ECED8BE8C3E8C3ACE0535EFB480A4BD5</t>
  </si>
  <si>
    <t>333984 普格县国润供排水有限责任公司</t>
  </si>
  <si>
    <t>普格县住房和城乡建设局</t>
  </si>
  <si>
    <t>普格县7个镇污水处理厂及配套管网建设项目</t>
  </si>
  <si>
    <t>P21513428-0005</t>
  </si>
  <si>
    <t>2112-513428-17-01-293936</t>
  </si>
  <si>
    <t>螺髻山镇污水处理厂1座，处理规模：2500m3/d;五道箐镇污水处理厂1座，处理规模：1400m3/d;荞窝镇污水处理厂1座，处理规模：1400m3/d;花山镇污水处理厂1座，处理规模：1000m3/d;西洛镇污水处理厂1座，处理规模：1200mm3/d；夹铁镇污水处理厂1座，处理规模：700m3/d;日都迪萨镇污水处理厂1座，处理规模：1200m3/d。</t>
  </si>
  <si>
    <t>普格县国润供排水有限责任公司</t>
  </si>
  <si>
    <t>E2A52FBEEB7FC8C1E0535EFB480A2BDA</t>
  </si>
  <si>
    <t>33474840E0D7731BE065F8163E8AA87C</t>
  </si>
  <si>
    <t>333984</t>
  </si>
  <si>
    <t>11B6B0DC49060879E06320C012AC217C</t>
  </si>
  <si>
    <t>四川省武胜中学扩建工程</t>
  </si>
  <si>
    <t>P25511622-0031</t>
  </si>
  <si>
    <t>2504-511622-04-01-915994</t>
  </si>
  <si>
    <t xml:space="preserve"> 新建教学综合楼，建筑面积11600平方米，包括专用教室、教师办公室、会议室、阅览室、校史馆、学生活动空间、后勤保障用房，设施设备购置等；新建综合体育馆，建筑面积15000平方米，包括地下停车场、游泳池、羽毛球馆、乒乓球馆、射击馆、武术馆及设施设备购置等。</t>
  </si>
  <si>
    <t>336F4F1D03C17D54E065F8163E8AA87C</t>
  </si>
  <si>
    <t>336EB578098A3F7FE065F8163E8AA87C</t>
  </si>
  <si>
    <t>2024年资阳市雁江区老旧小区改造－京华社区等12个老旧小区改造项目</t>
  </si>
  <si>
    <t>P24512002-0030</t>
  </si>
  <si>
    <t>2407-512002-04-01-192404</t>
  </si>
  <si>
    <t>该项目拟对13个老旧小区进行改造，涉及住宅24栋，658户，总建筑面积约7.78万平方米。改造包括屋面防水15115㎡，养老服务设施改造1800㎡，扶幼服务设施改造720㎡，楼梯、外墙及围墙修缮，安防设施等；强弱电管网6950m，给水管网5050m，破损道路及附属设施8400㎡，改造非机动车库1200㎡，燃气管线1300m，照明设施103套，停车场5010㎡及相关附属设施等。</t>
  </si>
  <si>
    <t>33098AE9CEE54BBAE065F8163E8AA87C</t>
  </si>
  <si>
    <t>1C66B04C99602D16E065F8163E8AA87C</t>
  </si>
  <si>
    <t>自贡市贡井区综合行政执法局</t>
  </si>
  <si>
    <t>贡井区城乡生活垃圾收转运体系建设提升项目</t>
  </si>
  <si>
    <t>P24510303-0015</t>
  </si>
  <si>
    <t>2412-510303-04-01-471204</t>
  </si>
  <si>
    <t>新建垃圾分类收集点200个，改造垃圾分类收集点400个，配备垃圾分类设施；提升改造城区垃圾压缩中转站1座提升改造五宝镇、成佳镇垃圾压缩中转站；安装垃圾分类智能回收亭40个；采购垃圾分类四分类垃圾箱体100个，果皮箱400个。</t>
  </si>
  <si>
    <t>33855E5A7B1C3BDAE065F8163E8AA87C</t>
  </si>
  <si>
    <t>33852723890D2565E065F8163E8AA87C</t>
  </si>
  <si>
    <t>宜宾高新区智慧物流仓储项目</t>
  </si>
  <si>
    <t>P24511500-0044</t>
  </si>
  <si>
    <t>2404-511534-04-01-202317</t>
  </si>
  <si>
    <t>新建辐射宜宾市及周边物流中心，占地面积约157亩，其中建设约10万平方米核心区，包含新建物流冷库建筑面积2万平方米，物流仓储建筑面积8万㎡（货物仓库4万平方米、公共仓库2万平方米、保管仓1万平方米，分拣、打包等功能区1万平方米）；建设园区停车场，含停车位400个，充电桩120个；配套建设现代物流配送系统、云仓管理系统、智慧物流信息系统、物流园区道路6公里、综合管网等基础设施设备。</t>
  </si>
  <si>
    <t>339A86472E861D97E065F8163E8AA87C</t>
  </si>
  <si>
    <t>19B7428BAF614830E06320C012ACC239</t>
  </si>
  <si>
    <t>381710144 成都市新津县城乡建设投资有限责任公司</t>
  </si>
  <si>
    <t>川藏铁路引入成都枢纽天府至朝阳湖段（新津段）</t>
  </si>
  <si>
    <t>P22510132-0034</t>
  </si>
  <si>
    <t>(一)新建天府站至朝阳湖站正线80.6公里。（二）新建本线至成昆铁路普兴站联络线10.1公里，至成昆铁路昆明方向联络线3.4公里。(三)全线共设天府、新津南、寿安、蒲江、朝阳湖等5座车站。结合川藏铁路雅林段可研批复，寿安综合保障基地在寿安站接轨，培训及卫生保障基地布局在车站周边，预留基础设施维修段、客车存车场、焊轨基地等段所设施布局条件。</t>
  </si>
  <si>
    <t>D21B74E8E0F47D5B5086C8B3148F1AC</t>
  </si>
  <si>
    <t>33D2BFC0F8DB0B32E065F8163E8AA87C</t>
  </si>
  <si>
    <t>381710144</t>
  </si>
  <si>
    <t>2F33E71737E94EAFE065F8163E8AA87C</t>
  </si>
  <si>
    <t>359142101 金川县文体广旅局</t>
  </si>
  <si>
    <t>金川县文体广旅局</t>
  </si>
  <si>
    <t>阿坝州金川县全民健身中心建设项目</t>
  </si>
  <si>
    <t>P24513226-0030</t>
  </si>
  <si>
    <t>2402-513226-04-01-503745</t>
  </si>
  <si>
    <t>新建全民健身中心建筑面积 6100 平方米并配套给排水、供电、供暖、消防等附属工程以及相关设施设备。新建全民健身中心建筑面积 6100 平方米并配套给排水、供电、供暖、消防等附属工程以及相关设施设备。</t>
  </si>
  <si>
    <t>广播电视台</t>
  </si>
  <si>
    <t>8A598233D5747BDB53CBECCE9E10ADC</t>
  </si>
  <si>
    <t>33E3E316807165F7E065F8163E8AA87C</t>
  </si>
  <si>
    <t>359142101</t>
  </si>
  <si>
    <t>2F5B66C764494CA4E065F8163E8AA87C</t>
  </si>
  <si>
    <t>360314506 江南职中</t>
  </si>
  <si>
    <t>区教育局机关</t>
  </si>
  <si>
    <t>泸州市纳溪区江南职业中学产教融合基地建设项目（一期）</t>
  </si>
  <si>
    <t>P25510503-0026</t>
  </si>
  <si>
    <t>2504-510503-04-01-128866</t>
  </si>
  <si>
    <t>本项目总占地181.98亩，一期工程建筑面积约61000㎡，建设电子信息专业部产教融合实训基地约17600㎡（包括电子信息技术专业约6000㎡、物联网技术应用专业约780㎡、计算机平面设计专业约9940㎡、数字影像技术专业约880㎡），智能制造及现代服务专业部产教融合实训基地约16200㎡（包括数控技术应用专业约2000㎡、汽车运用与维修专业约800㎡、新能源汽车运用与维修专业约2200㎡、建筑工程施工专业约2000㎡、服装制作与生产管理专业约400㎡、无人机技术专业约1800㎡、工业机器人应用专业约800㎡、幼儿保育专业约3600㎡、中餐烹饪专业约1800㎡、航空服务专业约800㎡），后勤服务中心约26660㎡（包括食堂约4760㎡、学生公寓约21900㎡），设备及配套用房约540㎡，配套建设总图道路及场地、电力、供排水等附属设施。</t>
  </si>
  <si>
    <t>江南职中</t>
  </si>
  <si>
    <t>2D3A3AC89ED4EB9B7B889570951D56B</t>
  </si>
  <si>
    <t>336FD8A204A93706E065F8163E8AA87C</t>
  </si>
  <si>
    <t>360314506</t>
  </si>
  <si>
    <t>336FDD07DAC538C2E065F8163E8AA87C</t>
  </si>
  <si>
    <t>宜宾市叙州区第二中学校体育场建设项目</t>
  </si>
  <si>
    <t>P24511521-0133</t>
  </si>
  <si>
    <t>2403-511504-04-01-444992</t>
  </si>
  <si>
    <t>本项目体育场建设用地面积约 2152m2，总建筑面积约 8608m2；包括游泳池、羽毛球场器械区、运动准备室、篮球场等建设。预期效益： 1.经济效益：本项目预计债券发行期限为20年，可实现的运营收入主要为游泳收入、小球类场地收入、舞蹈瑜伽场地出租收入、篮球场地出租收入等，预计债券存续期内可实现项目净收入为1.06亿元。 2.社会效益：项目建成后，将促进全民健身与居民健康水平提升，有助于当地体育事业的良性发展，丰富社会文化生活，提升城市形象与吸引力。</t>
  </si>
  <si>
    <t>33474A8A651E7310E065F8163E8AA87C</t>
  </si>
  <si>
    <t>3304E60A52892A47E065F8163E8AA87C</t>
  </si>
  <si>
    <t>小金县生活垃圾综合处置技改工程</t>
  </si>
  <si>
    <t>P25513227-0011</t>
  </si>
  <si>
    <t>2504-513227-04-01-516202</t>
  </si>
  <si>
    <t>更新小金县生活垃圾焚烧厂设备，2×30t/d生活垃圾热解气化生产线进行更换，采用炉排炉处理方式，提升改造焚烧烟气净化设备，完善配套相关设施。项目建成后形成垃圾处理能力60吨/日。更新小金县生活垃圾焚烧厂设备，2×30t/d生活垃圾热解气化生产线进行更换，采用炉排炉处理方式，提升改造焚烧烟气净化设备，完善配套相关设施。项目建成后形成垃圾处理能力60吨/日。</t>
  </si>
  <si>
    <t>338322D0E2FF4147E065F8163E8AA87C</t>
  </si>
  <si>
    <t>3382A4BFE9050DA4E065F8163E8AA87C</t>
  </si>
  <si>
    <t>邻水县污水收集管网及污水处理设施提升改造项目</t>
  </si>
  <si>
    <t>P24511623-0032</t>
  </si>
  <si>
    <t>2404-511623-04-01-489377</t>
  </si>
  <si>
    <t>在广安市邻水县提升改造污水处理厂（站）3座，改造配套管网29.1km，主要建设内容:对九龙、袁市、兴仁3座污水处理厂（站）(处理规模共计7200m3/d)进行设备更新改造，更新改造格栅机、风机、提升泵、叠螺脱水机、电气自控系统等共计98套，配套改造管网 29.1km(其中改造环城、金源等路污水管网11.7km，管径DN400-800;污水处理厂（站）配套改造17.4km管径DN300-600)。项目实施后将升级优化 7200m3/d 的污水处理工艺，提升污水集中收集率 10%,消除管网空白区 3.17 平方公里,提高污水处理厂（站）进水 BOD浓度 10%。</t>
  </si>
  <si>
    <t>33962A0FB5EA417FE065F8163E8AA87C</t>
  </si>
  <si>
    <t>3380C2AA010F3B21E065F8163E8AA87C</t>
  </si>
  <si>
    <t>348137301 什邡市交通局</t>
  </si>
  <si>
    <t>什邡市交通局</t>
  </si>
  <si>
    <t>蓉北高铁物流园</t>
  </si>
  <si>
    <t>P19510682-0027</t>
  </si>
  <si>
    <t>2019-510682-47-01-391184</t>
  </si>
  <si>
    <t xml:space="preserve"> 蓉北高铁物流园位于什邡市，所属主管部门为什邡市交通局，其主要建设内容和规模为：物流园区主要分为综合办公区、展示交易区、冷链区、综合仓储区、智慧园区五大板块，什邡市客运枢纽中心4000平方米、配套商业3000平方米。</t>
  </si>
  <si>
    <t>市交通局</t>
  </si>
  <si>
    <t>5298C3F5D9C4BBF97CB961EBF751393</t>
  </si>
  <si>
    <t>335D581AFDC50804E065F8163E8AA87C</t>
  </si>
  <si>
    <t>348137301</t>
  </si>
  <si>
    <t>9B0CD0749F590424E0535EFB480A6458</t>
  </si>
  <si>
    <t>旺苍县行政审批和数据局</t>
  </si>
  <si>
    <t>旺苍县智慧城市新型基础设施建设项目</t>
  </si>
  <si>
    <t>P25510821-0011</t>
  </si>
  <si>
    <t>2411-510821-04-01-507377</t>
  </si>
  <si>
    <t>拟建1套数字基础设施，含感知源增补1500 路；云资源租赁不少于908vCPU、1936GB 内存，存储资源不少于146TB，2台国产化 GPU 服务器；以及网络租赁、网络安全、数据安全保障体系建设。1个城市智能管理平台，含城市数字资源共享交换体系、城市事件统筹调度管理体系、城市人工智能灵活调度体系的建设。1个智能城市运营管理中心（IOC）建设。N个智慧应用，包括智慧养老、智慧社区、智慧停车等场景建设。其中智慧停车拟升级改造占道停车位200个，以及配建新能源充电桩130 套，不涉及新增算力。</t>
  </si>
  <si>
    <t>本项目建设内容不新增隐形债务、不存在信息系统重复建设情况、不存在新增巨幅大屏等新形象工程。</t>
  </si>
  <si>
    <t>33E73E5997C055E4E065F8163E8AA87C</t>
  </si>
  <si>
    <t>2F32B3F9505B18CDE065F8163E8AA87C</t>
  </si>
  <si>
    <t>巴中市恩阳区文化广播电视体育和旅游局</t>
  </si>
  <si>
    <t>巴中市恩阳古镇新场街片区旅游基础设施建设项目</t>
  </si>
  <si>
    <t>P22511903-0010</t>
  </si>
  <si>
    <t>2211-511903-04-01-935806</t>
  </si>
  <si>
    <t>项目占地约67亩，总建筑面积约3.7万平方米，主要包括恩阳河古码头遗址重建、综合性非物质文化遗产馆、传统手工技艺生产传习用房、传统民俗活动室外展演活动场地、历史文化街区环境整治、游客服务中心、设备及管理用房等；配套建设滨水步道、旅游厕所、机动车停车位、供电、给排、水等旅游基础设施。</t>
  </si>
  <si>
    <t>3305EFA082E62A43E065F8163E8AA87C</t>
  </si>
  <si>
    <t>ED312B0DAEACED65E0535EFB480A9A8A</t>
  </si>
  <si>
    <t>遂宁市凤台水厂扩能项目</t>
  </si>
  <si>
    <t>P25510900-0028</t>
  </si>
  <si>
    <t>2412-510924-04-01-473036</t>
  </si>
  <si>
    <t>凤台水厂扩能，在凤台水厂内扩建一条6.25万m3/d 的净水生产线，采用常规处理工艺，包括新建 1 座絮凝沉淀池下叠清水池及 1 座砂滤池下叠清水池；在现状二级泵房、加药间、加氯间、回用水池及排泥水池增设相应设备以匹配扩建产能。并对现状絮凝沉淀池、加药间进行局部改造，同时新建二氧化氯间，以应对汛期高污染时的杀菌消毒问题。</t>
  </si>
  <si>
    <t>339852027C322646E065F8163E8AA87C</t>
  </si>
  <si>
    <t>33969629512E6D9CE065F8163E8AA87C</t>
  </si>
  <si>
    <t>荣县城镇污水处理厂及配套管网建设项目</t>
  </si>
  <si>
    <t>P23510321-0030</t>
  </si>
  <si>
    <t>2310-510321-04-01-753010</t>
  </si>
  <si>
    <t>本项目新建污水处理厂1座，新增污水处理能力共计1.5万m3/d，配套建设污水管网12公里及污水处理配套设施。本项目新建污水处理厂1座，新增污水处理能力共计1.5万m3/d，配套建设污水管网12公里及污水处理配套设施。</t>
  </si>
  <si>
    <t>336B27E5B5D942D3E065F8163E8AA87C</t>
  </si>
  <si>
    <t>11B5933C203C0885E06320C012AC06AA</t>
  </si>
  <si>
    <t>999214 四川凯歌农旅发展有限公司</t>
  </si>
  <si>
    <t>遂宁市安居区商务局</t>
  </si>
  <si>
    <t>遂宁市安居区农副产品冷链物流基地建设项目</t>
  </si>
  <si>
    <t>P25510904-0015</t>
  </si>
  <si>
    <t>2502-510904-04-01-432761</t>
  </si>
  <si>
    <t>占地16亩，在遂宁市安居区建设农副产品冷链物流基地，其中包含农副产品交易服务区7500平方米、加工储存区5000平方米、分拣配送区7000平方米，农副产品冷冻库2000平方米，冷藏库2000平方米，常温库3000平方米，购置供应链系统等相关设施设备。</t>
  </si>
  <si>
    <t>四川凯歌农旅发展有限公司</t>
  </si>
  <si>
    <t>2F336CEE5D544EB7E065F8163E8AA87C</t>
  </si>
  <si>
    <t>3395091F4E3C47D1E065F8163E8AA87C</t>
  </si>
  <si>
    <t>999214</t>
  </si>
  <si>
    <t>2F5B2FD61EB03714E065F8163E8AA87C</t>
  </si>
  <si>
    <t>大竹县竹阳街道片区（二期）老旧小区改造项目</t>
  </si>
  <si>
    <t>P25511724-0001</t>
  </si>
  <si>
    <t>2403-511724-04-01-262614</t>
  </si>
  <si>
    <t>竹阳街道片区72个老旧小区建筑物主体及相关配套设施（2982户居民，总建筑面积297490平方米）进行改造。主要改造内容如下：
小区内部总平改造：小区内污水管道3784米，电力管网746.96米，通信管网597.49米，雨水管道3719米，小区内道路改造4958.17平方米，绿化破除及恢复29749平方米，停车场硬化5949.8平方米，新建非机动车棚3600平方米，增设路灯576个，增设健身设施72套，增设公共座椅144套，增设充电桩432个等。
小区建筑改造：外立面清理11400平方米，外立面改造41100平方米，楼道顶棚粉刷美化143400平方米，楼道台阶改造12200平方米，楼道护栏维修更换2850米，增设安防系统72处，增设单元门禁系统190套，增设消防设施1140处，增设楼梯间照明950盏，建筑无障碍设施改造3800平方米，门卫室修缮972平方米以及整治安全隐患360项等。</t>
  </si>
  <si>
    <t>335BECF33DAB70BEE065F8163E8AA87C</t>
  </si>
  <si>
    <t>2F68041D10F61A23E065F8163E8AA87C</t>
  </si>
  <si>
    <t>324328302 德阳市罗江区不动产登记和土地储备中心</t>
  </si>
  <si>
    <t>德阳市罗江区自然资源和规划局</t>
  </si>
  <si>
    <t>德阳市罗江区收回收购存量土地金山镇团结路和福山路交会处西侧201946-1号地块1宗地块专项债券项目</t>
  </si>
  <si>
    <t>P25510626-0003</t>
  </si>
  <si>
    <t>0000-111111-22-33-444466</t>
  </si>
  <si>
    <t>一、项目主要内容：金山镇团结路和福山路交会处西侧201946-1号地块位于金山镇团结路和福山路交会处西侧，面积58.03亩，四川西南发展控股集团有限公司于2020年通过公开拍卖方式以5106.64 万元取得，目前，该地块已开展收回收购计划，已完成收回价评估，拟于2025年（时间）以4970.27 万元收储，拟申报债券资金4900.00万元。计划于2025年完成该地块收储。
二、项目分析
（一）可行性分析、预期成效及保障措施
1、经济效益分析
作为存量土地收回收购项目，本项目实施后其经济产出品为可供出让的土地，通过本项目的整体实施与规划、统一开发，可显著提升土地资源的内在价值。项目所在区域属德阳市罗江区重点发展区域，占据城市重要位置之一，交通、医疗配套齐全，具备较高的开发价值，该项目整理闲置存量面积约58.03亩，共需投入资金 5,450.00 万元。本次测算保守原则按50.00亩出让面积进行测算。预计出让收入 9,750.00 万元。
2、社会效益分析
本项目的实施有利于增强规划刚性地位。本项目的存量回购措施，避免了土地招商过程中为顾及企业的困难而影响规划的实施这一弊端。同时，土地储备可以更好的显化土地价值，并以此综合平衡经营性用地与基础设施用地、商业用地、居住用地、公益性用地之间的前期开发成本。
本项目所涉及的收储项目在实施后能够完善众多基础设施，改善城市环境，增加城市建设用地规模，对城市后期发展起到积极的促进作用；涉及的收回地块是城市建设发展必要的举措，对增加城市建设用地，为城市扩容打下了良好基础，也是对土地集约利用、县城环境美化、居民生活改善、城市综合发展的一大利好举措。</t>
  </si>
  <si>
    <t>德阳市罗江区土地收购储备中心</t>
  </si>
  <si>
    <t>E9908403B9C4DBC996877E831CA4C63</t>
  </si>
  <si>
    <t>3371EFFB007315C2E065F8163E8AA87C</t>
  </si>
  <si>
    <t>336B67B207285EEAE065F8163E8AA87C</t>
  </si>
  <si>
    <t>381382 西昌海河文旅投资发展有限公司</t>
  </si>
  <si>
    <t>西昌市智慧停车基础设施建设项目</t>
  </si>
  <si>
    <t>P25513401-0010</t>
  </si>
  <si>
    <t>2504-513401-04-01-735064</t>
  </si>
  <si>
    <t>本项目改造提升1.83万个城市停车位，其中提升城市智慧停车场2处停车位约0.13万个，包括土建改造和智慧停车管理系统等；改造路边停车位1.7万个，包括对原泊位尺寸改造、普通车位画线加装停车设备和智慧停车管理系统等；以及配套建设配电箱等附属设施。</t>
  </si>
  <si>
    <t>西昌海河文旅投资发展有限公司</t>
  </si>
  <si>
    <t>B2EB2EEB7D4B5DA1E0535EFB480A3AB2</t>
  </si>
  <si>
    <t>33854B9F8C043485E065F8163E8AA87C</t>
  </si>
  <si>
    <t>33848752F3C35BCDE065F8163E8AA87C</t>
  </si>
  <si>
    <t>999910 999910 兴文县城市建设发展有限责任公司</t>
  </si>
  <si>
    <t>兴文县使用专项债券收购天马外滩101套存量商品房用作保障性住房项目</t>
  </si>
  <si>
    <t>P25511528-0014</t>
  </si>
  <si>
    <t>2504-511528-04-01-586605</t>
  </si>
  <si>
    <t>2027-08-22</t>
  </si>
  <si>
    <t>兴文县使用专项债券收购天马外滩101套存量商品房用作保障性住房项目建设内容为：收购天马外滩项目101套存量房用于保障性租赁住房，建筑面积合计11019.06平方米，套内面积8579.80平方米，完成项目涉及的所有保障性租赁住房室内装修及水、电气等配套基础设施工程。</t>
  </si>
  <si>
    <t>兴文县城市建设发展有限责任公司</t>
  </si>
  <si>
    <t>3346D56573CC4563E065F8163E8AA87C</t>
  </si>
  <si>
    <t>33607C747B194ED9E065F8163E8AA87C</t>
  </si>
  <si>
    <t>999910</t>
  </si>
  <si>
    <t>33607C7478D34ED9E065F8163E8AA87C</t>
  </si>
  <si>
    <t>四川中江高新区污水处理厂及配套设施建设项目</t>
  </si>
  <si>
    <t>P25510623-0029</t>
  </si>
  <si>
    <t>2501-510697-04-01-169992</t>
  </si>
  <si>
    <t>新建占地面积约 36.24 亩工业污水处理厂一座，设计规模为 1 万 m3/d，建设内容包括粗格栅及提升泵房、细格栅及曝气沉砂池、调节池(事故池)、水解酸化池、同步硝化反硝化、二沉池、磁混凝沉淀池、深床反硝化滤池、臭氧氧化池、活性炭滤池、组合消毒及尾水提升泵池、综合加药间、鼓风机房及配电间、臭氧发生间、污泥脱水间及配套设施等。</t>
  </si>
  <si>
    <t>33BF8F1DCFB90FFAE065F8163E8AA87C</t>
  </si>
  <si>
    <t>2F4D65F62B577A3EE065F8163E8AA87C</t>
  </si>
  <si>
    <t>四川乐山嘉州经济开发区智能制造产业园区基础设施（一期）</t>
  </si>
  <si>
    <t>P24511102-0022</t>
  </si>
  <si>
    <t>2411-511102-04-01-675784</t>
  </si>
  <si>
    <t>本项目规划总用地面积约150亩，新建约10万平方米智能制造标准化厂房；新建园区内配套停车场（包含200个停车位、60个新能源充电桩）；完善园区内消防基础设施建设，新建园区内配套道路约2.6千米，给排水管网3.18千米及电力管线3.2千米等附属配套基础设施。</t>
  </si>
  <si>
    <t>3304E60A529F2A47E065F8163E8AA87C</t>
  </si>
  <si>
    <t>2F4855A9954F77CBE065F8163E8AA87C</t>
  </si>
  <si>
    <t>中国死海AAAA级景区配套旅游基础设施建设项目</t>
  </si>
  <si>
    <t>P23510923-0039</t>
  </si>
  <si>
    <t>2311-510923-04-01-767556</t>
  </si>
  <si>
    <t>2027-12-24</t>
  </si>
  <si>
    <t>本项目主要改造游客接待中心约5000㎡、新建旅游服务驿站8处约8000㎡、改造提升配套旅游节点12处；提升改造旅游廊道约8公里、建设旅游休闲步道8公里等；建设停车场6座约18000㎡（配置充电桩）；配套建设景点连接道路3公里、完善旅游导视系统、旅游厕所4处约1000㎡等其他基础设施。</t>
  </si>
  <si>
    <t>336FE7FEFCD93BF4E065F8163E8AA87C</t>
  </si>
  <si>
    <t>11B5933BF1830885E06320C012AC06AA</t>
  </si>
  <si>
    <t>467318001 县环境保护局</t>
  </si>
  <si>
    <t>县环境保护局</t>
  </si>
  <si>
    <t>井研县茫溪河流域生态保护修复治理综合示范项目</t>
  </si>
  <si>
    <t>P25511124-0007</t>
  </si>
  <si>
    <t>2308-511124-04-01-124257</t>
  </si>
  <si>
    <t>拟建项目均位于方案研究范围内，主要建设内容包括：
(1)水产养殖尾水治理工程：生境营造20000m2,水生植物恢复14000m2,底栖动物投放750kg,人工水草生态基1000m2,喷泉式曝气机5台；(2)湖库湿地生态涵养工程：1)高家寺水库：生态拦截沟3000m,水生植物群落构建28000m2,人工水草生态基12000m2,水车式曝气机20台；2)研溪湿地：生态塘12400m2,生境营造125000m2,水生植物群落构建103000m2,鱼类投放38650尾，底栖动物投放16100kg,强效生态净化浮床2000m2,水动力改善工程1项；(3)农村河道生态修复工程：清杂清障141100m2,底泥污染治理28350m3,养殖塘尾水生态净水塘7450m2,滨水植物缓冲带46940m2,生态滤坝450m,强效生态净化浮床3000m2,生态浮床1820m2,维护步道2020m;(4)城区河道生态治理工程：微生物净水28700m2,生态围隔640m,强效生态净化浮床3000m2,曝气增氧工程1项；(5)农村环境综合治理工程：微生物净水40000m2,现有水生植物梳理10000m2,水生植物群落完善12000m2;(6)数字化展示工程：微型水质自动检测站6套，视频在线监控系统10台，智慧化展示平台1套。</t>
  </si>
  <si>
    <t>张艺籍</t>
  </si>
  <si>
    <t>E3AED53624D429094BF252BAC6FACDB</t>
  </si>
  <si>
    <t>336C725444274F35E065F8163E8AA87C</t>
  </si>
  <si>
    <t>467318001</t>
  </si>
  <si>
    <t>2F57AE5BB69546EAE065F8163E8AA87C</t>
  </si>
  <si>
    <t>发展改革和经济信息化局办公室</t>
  </si>
  <si>
    <t>喜德县安宁河流域（孙水河县城段）水环境综合治理项目</t>
  </si>
  <si>
    <t>P25513432-0001</t>
  </si>
  <si>
    <t>2503-513432-04-01-773834</t>
  </si>
  <si>
    <t xml:space="preserve">
喜德县安宁河流域（孙水河县城段）水环境综合治理项目拟在喜德县孙水河流域（东至甘哈觉莫大桥,西至温泉大桥）进行水环境综合治理，包括：河道清淤约10万立方米，生态护岸约7公里，生态隔离带约0.8平方公里，新建污水管网约13公里,建设生态步道约8.8公里。</t>
  </si>
  <si>
    <t>33A5AF39ABB63BB9E065F8163E8AA87C</t>
  </si>
  <si>
    <t>2F5CB0D520AC5118E065F8163E8AA87C</t>
  </si>
  <si>
    <t>仪陇县云丰棚户区改造项目</t>
  </si>
  <si>
    <t>P19511324-0022</t>
  </si>
  <si>
    <t>2019-511324-48-01-406220</t>
  </si>
  <si>
    <t>新建棚户区改造安置住房750套及附属配套设施，占地面积73亩，建筑面积约为94600平方米:总拆迁户723户，拆迁区域面积490亩，拆迁面积87253平方米。实物安置住房750套，建筑面积94600平方米。棚户区拆迁整理商住用地417亩，可按程序进行出让</t>
  </si>
  <si>
    <t>336CCEBF73EC7570E065F8163E8AA87C</t>
  </si>
  <si>
    <t>A69E5F29E2AAD10BE0535EFB480A8721</t>
  </si>
  <si>
    <t>342001002 冕宁县应急管理局办公室</t>
  </si>
  <si>
    <t>冕宁县应急管理局</t>
  </si>
  <si>
    <t>冕宁县综合应急物资储备库建设项目</t>
  </si>
  <si>
    <t>P23513433-0005</t>
  </si>
  <si>
    <t>2311-513433-04-01-406208</t>
  </si>
  <si>
    <t>冕宁县综合应急物资储备库建设项目，项目建设内容及规模:项目规划总用地面积15698平方米，占地面积 2156.49 平方米，总建筑面积为6600平方米，建设内容包含土建工程、装饰装修工程、网络工程、设施设备安装及附属工程。</t>
  </si>
  <si>
    <t>djv</t>
  </si>
  <si>
    <t>2F6AD285157251D6E065F8163E8AA87C</t>
  </si>
  <si>
    <t>33BA50B8B83F5884E065F8163E8AA87C</t>
  </si>
  <si>
    <t>2F6E8EC534FA4378E065F8163E8AA87C</t>
  </si>
  <si>
    <t>360006 四川省自贡市田家炳中学</t>
  </si>
  <si>
    <t>自贡市田家炳中学能力提升建设项目</t>
  </si>
  <si>
    <t>P25510303-0014</t>
  </si>
  <si>
    <t>2504-510303-04-01-662195</t>
  </si>
  <si>
    <t xml:space="preserve">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t>
  </si>
  <si>
    <t>四川省自贡市田家炳中学</t>
  </si>
  <si>
    <t>1DDABE5177D4D73A1823550A78E9ADB</t>
  </si>
  <si>
    <t>335CAD9E10EC4103E065F8163E8AA87C</t>
  </si>
  <si>
    <t>360006</t>
  </si>
  <si>
    <t>33474A8A56407310E065F8163E8AA87C</t>
  </si>
  <si>
    <t>324001003 自贡市沿滩区自然资源局</t>
  </si>
  <si>
    <t>自贡市沿滩区自然资源局</t>
  </si>
  <si>
    <t>自贡市沿滩区2025年国家储备林建设项目</t>
  </si>
  <si>
    <t>P25510311-0007</t>
  </si>
  <si>
    <t>2504-510311-04-01-910716</t>
  </si>
  <si>
    <t xml:space="preserve"> 1. 营造林建设
1）集约人工林栽培1000亩：主要在相对集中连片的采伐迹地上开展集约人工栽培，定向栽培油茶等木本粮油植物，楠木、红椿等珍贵用材树种以及巨桉、大花序桉等速生用材树种。
2）现有林改培1900亩：现有林改培以成熟马尾松林、柏木林、巨桉林、竹林为改培对象，进行以低效成熟马尾松、柏木、巨桉、竹林为主体的改造培育型改培。通过择伐的方式积极调整植株密度，促进林木生长，同时补植优质乡土树种，实现林分的复层异龄混交，培育长短周期结合的的、经济价值高的、珍贵的大径级用材林，达到可持续经营的目的。
3）中幼林抚育及竹林复壮1000亩：选择现有适合储备林培育目标要求的巨桉林和竹林地块，实施积极的抚育措施，加快林木生长速度，培育高效高产林木。
 2.林下经济建设
以林地资源和森林生态环境为依托，发展林下经济，在项目建设区发展林下套种食用菌、中药材等800亩。
3.基础及辅助设施建设
1）营林道路建设
新建林区防火通道（宽度4.5米）5公里，新建作业道（宽度1.2～1.5米）4公里。
2）防灭火基础设施建设
修建消防水池9个，安装防火监控前端系统2套。
3）示范基地辅助工程建设
为展示国家储备林项目建设成果，宣传储备林建设的重要意义，在示范林旁设置标志，共购置宣传牌2个，安全警示牌2个，安装网围栏593米。</t>
  </si>
  <si>
    <t>刘邓兵</t>
  </si>
  <si>
    <t>B212E42F08799D61E0535EFB480AFE98</t>
  </si>
  <si>
    <t>33934E8CB1691089E065F8163E8AA87C</t>
  </si>
  <si>
    <t>3393FCEF37345969E065F8163E8AA87C</t>
  </si>
  <si>
    <t>四川古蔺经开区绿色建材园区标准化厂房建设工程</t>
  </si>
  <si>
    <t>P24510525-0034</t>
  </si>
  <si>
    <t>2405-510525-04-01-184805</t>
  </si>
  <si>
    <t>本项目项目名称：四川古蔺经开区绿色建材园区标准化厂房建设工程；四川古蔺经开区绿色建材园区标准化厂房建设工程建设内容：项目占地约150亩，建设标准化厂房10万平方米，配套建设停车场10000平方米、雨污管网3km、道路2.9公里等基础设施。</t>
  </si>
  <si>
    <t>3320010D1FFD2004E065F8163E8AA87C</t>
  </si>
  <si>
    <t>1A43FB3B430F3086E06320C012AC00AD</t>
  </si>
  <si>
    <t>999016 广安安辑产业发展有限公司</t>
  </si>
  <si>
    <t>广安市广安区公共服务信息化赋能项目</t>
  </si>
  <si>
    <t>P23511602-0133</t>
  </si>
  <si>
    <t>2310-511602-04-01-196187</t>
  </si>
  <si>
    <t>通过大数据、AI、GIS、数字孪生等技术，建设智慧交通、智慧旅游、智慧农业等应用场景，搭建支撑系统运行的智慧底座；建设智慧旅游服务平台1个、农业空间信息资源统一管理与服务平台1个、信息化协同平台1个、大数据保障平台1个；构建智慧公共出行信息化系统、智慧交通系统、道路安全系统等11个；新增物联网感知前端1739台、网络安全设备350套、信息化采集点400个、环境监测设备500套，购置配套硬件设施设备;本项目不涉及新增算力（数据）中心。</t>
  </si>
  <si>
    <t>广安安辑产业发展有限公司</t>
  </si>
  <si>
    <t>3355856F9FC87300E065F8163E8AA87C</t>
  </si>
  <si>
    <t>33CE21E404FC1E5EE065F8163E8AA87C</t>
  </si>
  <si>
    <t>335586C4FF1572F3E065F8163E8AA87C</t>
  </si>
  <si>
    <t>金川县城市污水处理厂（二期）建设项目</t>
  </si>
  <si>
    <t>P24513226-0031</t>
  </si>
  <si>
    <t>2309-513226-04-01-835612</t>
  </si>
  <si>
    <t>新增污水处理厂二期，日处理规模为25001/d。改扩建雨污水管网4.5公里及道路恢复、3座泵站等配套设施设备。新增污水处理厂二期，日处理规模为25001/d。改扩建雨污水管网4.5公里及道路恢复、3座泵站等配套设施设备。</t>
  </si>
  <si>
    <t>3397A46C4A445DD2E065F8163E8AA87C</t>
  </si>
  <si>
    <t>2F598996AC8B06AFE065F8163E8AA87C</t>
  </si>
  <si>
    <t>332325302 富顺县沱江水务投资有限责任公司</t>
  </si>
  <si>
    <t>自贡市富顺县鳌溪河流域综合治理项目</t>
  </si>
  <si>
    <t>P24510322-0013</t>
  </si>
  <si>
    <t>2402-510322-04-01-381219</t>
  </si>
  <si>
    <t>扩建县城东部(高铁片区)生活污水处理厂处理规模1.5万吨/天，新建再生水利用中心处理规模1.5万吨/天，新建污泥处理规模100吨/天，新建污水管网42公里；污染底泥清理48万立方米，新建生态护岸24 公里、人工地1.3平方公里、生态沟渠45公里等基础设施</t>
  </si>
  <si>
    <t>孙雨金</t>
  </si>
  <si>
    <t>2F06E0BA63562054E065F8163E8AA87C</t>
  </si>
  <si>
    <t>3398F27672F97444E065F8163E8AA87C</t>
  </si>
  <si>
    <t>332325302</t>
  </si>
  <si>
    <t>3396934B681B6C50E065F8163E8AA87C</t>
  </si>
  <si>
    <t>贡井区危旧住房改造及配套基础设施建设项目</t>
  </si>
  <si>
    <t>P23510303-0067</t>
  </si>
  <si>
    <t>2310-510303-04-01-245215</t>
  </si>
  <si>
    <t>拟改造危旧住房共计472套，其中拆除197套（建筑面积6900㎡），维修加固275套（建筑面积9800㎡）；新建住房11300㎡。配套建设社区便民综合服务中心800平方米，配套道路约0.9千米，完善充电桩、消防、安防、监控等相关配套基础设施。</t>
  </si>
  <si>
    <t>3381E1516425322EE065F8163E8AA87C</t>
  </si>
  <si>
    <t>334B8661A71B3872E065F8163E8AA87C</t>
  </si>
  <si>
    <t>珙县巡场镇危旧房改造项目</t>
  </si>
  <si>
    <t>P25511526-0012</t>
  </si>
  <si>
    <t>2504-511526-04-01-420586</t>
  </si>
  <si>
    <t>本项目包括D级别危旧房拆除：拆除D级危旧房138套，占地面积7.31亩，涉及人数412人；C级危旧房加固及非成套住宅生活设施完善:实施C级危旧房维修加固835户、涉及人数1690人，完善生活设施非成套住宅80户、涉及人数192人。项目分批次进行建设：
(一)珙县巡场镇河东片区危旧房改造一期项目:拟对河东片区C级危旧房进行更新改造，包括C级危旧房维修加固23栋523户、46211.37平方米；完善生活设施非成套住宅3栋、80套。
(二)珙县巡场镇河东片区危旧房改造二期项目:拟对河东片区D级危旧房进行拆除，共涉及5栋、86户、7433平方米。
(三)珙县巡场镇河西片区危旧房改造项目:拟对河西片区CD级危旧房进行更新改造，其中C级危旧房维修加固15栋、310户、20475 平方米；D级危旧房拆除4栋、52户、8068平方米。</t>
  </si>
  <si>
    <t>3381DFF914633228E065F8163E8AA87C</t>
  </si>
  <si>
    <t>33821B58F95E321CE065F8163E8AA87C</t>
  </si>
  <si>
    <t>蓬溪县城镇老旧小区改造玉泉街片区配套基础设施建设项目</t>
  </si>
  <si>
    <t>P25510921-0006</t>
  </si>
  <si>
    <t>2410-510921-04-01-176839</t>
  </si>
  <si>
    <t>对赤城镇玉泉街片区进行综合改造，共改造老旧小区11个，改造房屋113栋，改造居民3962户，改造面积36.13万平方米。其中：道路整治2.08万平方米、安防124套、围墙0.59万平方米、小区内综合管网改造3.48万米、路灯124盏、消防设施58套、环卫设施58个、健身设施26套、停车设施0.62万平方米、便民设施28个、绿化6.72万平方米等。</t>
  </si>
  <si>
    <t>3369386B953D7779E065F8163E8AA87C</t>
  </si>
  <si>
    <t>3368FF09675C5FE9E065F8163E8AA87C</t>
  </si>
  <si>
    <t>314612901 区殡仪馆</t>
  </si>
  <si>
    <t>内江市市中区殡仪馆安葬设施建设项目</t>
  </si>
  <si>
    <t>P25511002-0010</t>
  </si>
  <si>
    <t>2309-511002-04-01-366982</t>
  </si>
  <si>
    <t>项目规划总占地面积29.61亩，计划修建地墓6400个、壁墓2000个，以及墓区道路、围墙、排水等附属设施。项目规划总占地面积29.61亩，计划修建地墓6400个、壁墓2000个，以及墓区道路、围墙、排水等附属设施。项目规划总占地面积29.61亩，计划修建地墓6400个、壁墓2000个，以及墓区道路、围墙、排水等附属设施。</t>
  </si>
  <si>
    <t>赵无为</t>
  </si>
  <si>
    <t>3DCB60B2E91404CBD297D5A94384D10</t>
  </si>
  <si>
    <t>337E17698A311E99E065F8163E8AA87C</t>
  </si>
  <si>
    <t>314612901</t>
  </si>
  <si>
    <t>337054E0F6636ACCE065F8163E8AA87C</t>
  </si>
  <si>
    <t>荣县越溪河流域水环境综合治理项目</t>
  </si>
  <si>
    <t>P23510321-0028</t>
  </si>
  <si>
    <t>2306-510321-04-01-681096</t>
  </si>
  <si>
    <t>改造污水处理设施 20 处，提升处理能力 800吨/日，改建人工湿地 0.5 平方公里。 新建污水管网 16公里、生态护岸5公里、生态隔离带1平方公里，新建垃圾收运系统及垃圾清运工程1项，日处理能力 300吨/日；河沟污染底泥清理 20万立方米。</t>
  </si>
  <si>
    <t>3391DE2A23346EDFE065F8163E8AA87C</t>
  </si>
  <si>
    <t>11BAD18100490677E06320C012AC8349</t>
  </si>
  <si>
    <t>348001 交通局</t>
  </si>
  <si>
    <t>广安市前锋区绿色低碳交通工具更新项目</t>
  </si>
  <si>
    <t>P25511603-0009</t>
  </si>
  <si>
    <t>2503-511603-04-01-732653</t>
  </si>
  <si>
    <t>前锋区现有电动公交车大部分采购于2015年，普遍存在续航衰减、充电效率低、空调能耗高，大幅降低续航等问题。项目建设内容是将前锋区现有运营权即将到期的12辆公交车、20辆出租车全部更新为新能源汽车，配套建设10个新能源充电桩。</t>
  </si>
  <si>
    <t>6C1F97F6B7143EBA9C1385D9DE41876</t>
  </si>
  <si>
    <t>335B0E37E09D14CAE065F8163E8AA87C</t>
  </si>
  <si>
    <t>335AD873D0DC7D56E065F8163E8AA87C</t>
  </si>
  <si>
    <t>隆昌市稻渔综合种养基地建设项目</t>
  </si>
  <si>
    <t>P25511028-0006</t>
  </si>
  <si>
    <t>2502-511028-04-01-643421</t>
  </si>
  <si>
    <t>建设稻虾产业基地2万亩，建设道路长12km，宽3.5米，占总投资比例2.4%、高粱和油菜高产轮种基地1万亩，建设田间道路45km,其中20km宽3.5米，15km宽3米，10km宽2米，占总投资比例为9%，配备建设项目区域内田间气象、作物长势、病虫害等监测预警网络，对农机装备进行数字化升级。该项目道路合计占总投资比例为11.4%。</t>
  </si>
  <si>
    <t>3345E52EA228608BE065F8163E8AA87C</t>
  </si>
  <si>
    <t>2F45D19DBD476EA7E065F8163E8AA87C</t>
  </si>
  <si>
    <t>邻水县中医医院中医特色医疗专科综合大楼建设项目</t>
  </si>
  <si>
    <t>P25511623-0032</t>
  </si>
  <si>
    <t>2503-511623-04-01-307739</t>
  </si>
  <si>
    <t xml:space="preserve">项目名称：邻水县中医医院中医特色医疗专科综合大楼建设项目，项目建设内容：新建中医特色医疗专科综合大楼、疫病防治中心、库房、地下室以及其它业务用房 47000 平方米，完善信息化建设、诊疗设备及附属配套设施。新增床位 350 张。 </t>
  </si>
  <si>
    <t>337334894B621BB0E065F8163E8AA87C</t>
  </si>
  <si>
    <t>3371BBF2951E7E6BE065F8163E8AA87C</t>
  </si>
  <si>
    <t>361105 安岳县人民医院</t>
  </si>
  <si>
    <t>安岳县卫生局</t>
  </si>
  <si>
    <t>资阳市卫生健康委员会</t>
  </si>
  <si>
    <t>安岳县人民医院城南新区医院建设项目（二期）</t>
  </si>
  <si>
    <t>P20512021-0009</t>
  </si>
  <si>
    <t>2019-512021-84-01-388404</t>
  </si>
  <si>
    <t xml:space="preserve">安岳县人民医院城南新区医院建设项目（二期）占地约72亩，位于岳城街道文昌村。新建门急诊医技住院综合楼、肿瘤中心地下建筑、配套用房、地下停车场及附属工程等，总建筑面积约14.54万平方米。资金来源为中省资金、地方政府专项债券和自筹资金。				
</t>
  </si>
  <si>
    <t>安岳县人民医院</t>
  </si>
  <si>
    <t>C6865B57B0A4EDCAC6C03487CDD6C71</t>
  </si>
  <si>
    <t>33702F063E835A84E065F8163E8AA87C</t>
  </si>
  <si>
    <t>361105</t>
  </si>
  <si>
    <t>9DB8B924DFA3E4D9E0535EFB480ABB3A</t>
  </si>
  <si>
    <t>333190001 乐山市五通桥区住房和城乡建设局</t>
  </si>
  <si>
    <t>乐山市五通桥区城市生活污水处理厂设备更新改造项目</t>
  </si>
  <si>
    <t>P25511112-0013</t>
  </si>
  <si>
    <t>2502-511112-04-01-254386</t>
  </si>
  <si>
    <t>本项目涉及对五通桥区城市生活污水处理厂设备进行更新改造。改造内容及规模为:1.对生化池、二沉池、反硝化深床滤池、曝气沉砂池、污泥回流泵房、鼓风机房+配电房、二次提升泵房及配套设施进行维修;2.对现有处理设施进行更换，包括污泥脱水工程、除臭工程、AA0生化池及二沉池、高效沉淀池等相关设备(主要包括剩余及回流污泥泵池、鼓风机房及变配电间、贮泥池及污泥脱水机房、污泥脱水机械设备等)。改造后年污水处理量从1万立方米每天提升至1.5万立方米每天，预计年节能量322吨标准煤，减少碳排放量402吨。</t>
  </si>
  <si>
    <t>E99655EC4FA4D62B7C2A43C12A489FC</t>
  </si>
  <si>
    <t>336FE84037733BF6E065F8163E8AA87C</t>
  </si>
  <si>
    <t>333190001</t>
  </si>
  <si>
    <t>336FEB65CC783BE4E065F8163E8AA87C</t>
  </si>
  <si>
    <t>自贡市东部新城智慧交通基础设施建设项目</t>
  </si>
  <si>
    <t>P22510300-0051</t>
  </si>
  <si>
    <t>2206-510300-04-01-593213</t>
  </si>
  <si>
    <t>自贡市东部新城智慧交通基础设施建设项目：升级改造东部新城约140公里交通主干道，安装5000套智慧路灯、多功能智慧设备及附属基础工程的建设安装，多功能智慧设备包括监控设备、WIFI设备、LED展示屏、环境监测、汽车充电设施等，建智慧交通监控中心约20000平米。</t>
  </si>
  <si>
    <t>本项目为2024年续发项目。</t>
  </si>
  <si>
    <t>3304E53BB9B82A4BE065F8163E8AA87C</t>
  </si>
  <si>
    <t>E2A12E2530EE87DEE0535EFB480AEF26</t>
  </si>
  <si>
    <t>中江县畜禽粪污资源化利用项目</t>
  </si>
  <si>
    <t>P25510623-0040</t>
  </si>
  <si>
    <t>2503-510623-04-01-715918</t>
  </si>
  <si>
    <t>新建畜禽粪污等废弃物预处理车间5000m2、生物天然气生产站点5个(含沼气提纯、沼液处理池等)、有机肥生产车间5100m2等；完善相关的输气管道20km等配套设施设备。预计每年可生产生物天然气1000万Nm3,每年可处理废弃物2万吨。</t>
  </si>
  <si>
    <t>336B27C5445742D7E065F8163E8AA87C</t>
  </si>
  <si>
    <t>335586C4E7A272F3E065F8163E8AA87C</t>
  </si>
  <si>
    <t>犍为县绿色公共交通及配套基础设施建设项目</t>
  </si>
  <si>
    <t>P25511123-0004</t>
  </si>
  <si>
    <t>2502-511123-04-01-770211</t>
  </si>
  <si>
    <t>新建城市公共停车场，配套建设智慧停车系统、充电桩及其附属工程，共计建设停车场32处，停车位6183个，充电桩1021个（包括城市公共智慧停车场8处，停车位4000个，充电桩1000个；乡镇集镇公共停车场10处，停车位522个；中心城区公共停车场14处，停车位1661个，充电桩21个）；配套道路500米。</t>
  </si>
  <si>
    <t>33415EA0BAD67A90E065F8163E8AA87C</t>
  </si>
  <si>
    <t>2F3335C26F654F41E065F8163E8AA87C</t>
  </si>
  <si>
    <t>梓潼县西部供销农资储备仓储配送暨农资保供中心项目</t>
  </si>
  <si>
    <t>P24510725-0021</t>
  </si>
  <si>
    <t>2406-510725-04-01-228401</t>
  </si>
  <si>
    <t>项目总规划用地面积约 5070 平方米，总建筑面积约 2959 平方米，设计农资仓储容量 20000 吨。其中豢龙村规划建设用地面积约2719 平方米，建筑面积约 1149 平方米，包括仓储用房、经营管理用房及相关配套设施设备，设计农资仓储容量 12000 吨；天宝村规划建设用地面积约 2351 平方米，建筑面积约 1810 平方米，包括仓储用房、经营管理用房及相关配套设施设备，设计农资仓储容量 8000 吨。</t>
  </si>
  <si>
    <t>33551344C8682D5AE065F8163E8AA87C</t>
  </si>
  <si>
    <t>3354ACEFE6710175E065F8163E8AA87C</t>
  </si>
  <si>
    <t>达州东部经开区鲤鱼河体育公园项目</t>
  </si>
  <si>
    <t>P24511700-0151</t>
  </si>
  <si>
    <t>2403-511715-04-01-203459</t>
  </si>
  <si>
    <t>占地100000平方米，建设篮球馆、羽毛球馆等运动场馆6000平方米，建设网球场、足球场、门球场各4个，修建健身广场、健身步道等设施，配套建设生态停车场100个，充电桩40个以及公共厕所等其他公共服务设施。</t>
  </si>
  <si>
    <t>3381D6E365603243E065F8163E8AA87C</t>
  </si>
  <si>
    <t>2F7A9C3490F87C12E065F8163E8AA87C</t>
  </si>
  <si>
    <t>成渝国际冷链物流中心及配套设施项目</t>
  </si>
  <si>
    <t>P19511002-0041</t>
  </si>
  <si>
    <t>2019-511002-59-01-413556</t>
  </si>
  <si>
    <t>2020-06-18</t>
  </si>
  <si>
    <t>成渝国际冷链物流中心及配套设施项目建设内容：冷链物流中心总用地面积156281.7㎡（约234.42亩）。拟修建农产品冷链物流中心建筑面积约44377.6㎡，其中：冷冻加工区域建筑面积约11268.99㎡、冷冻贮藏区域建筑面积约10596.025㎡、冷藏运输区域建筑面积约14659.21㎡、冷冻销售区域建筑面积约7853.375㎡；纵五路等基础设施建设。</t>
  </si>
  <si>
    <t>3307196634184A38E065F8163E8AA87C</t>
  </si>
  <si>
    <t>A0820D7BAF71B1BBE0535EFB480A4CDB</t>
  </si>
  <si>
    <t>361323304 绵阳市游仙区人民医院</t>
  </si>
  <si>
    <t>游仙区人民医院服务能力提升建设项目</t>
  </si>
  <si>
    <t>P25510704-0024</t>
  </si>
  <si>
    <t>2503-510704-04-01-305902</t>
  </si>
  <si>
    <t xml:space="preserve">项目新建建筑面积约5000平方米，主要包括新建发热、腹泻门诊业务用房1500平方米，建设住院楼等医疗业务用房3500平方米，购置相关医疗设施设备，配套给排水、供配电、医疗管理系统等配套设施设备。
</t>
  </si>
  <si>
    <t>游仙区人民医院</t>
  </si>
  <si>
    <t>159944667733061</t>
  </si>
  <si>
    <t>3304E60A50232A47E065F8163E8AA87C</t>
  </si>
  <si>
    <t>361323304</t>
  </si>
  <si>
    <t>33077DDF47B275C3E065F8163E8AA87C</t>
  </si>
  <si>
    <t>33E08E97139A74A8E065F8163E8AA87C</t>
  </si>
  <si>
    <t>303321301 德阳市罗江区发展和改革局</t>
  </si>
  <si>
    <t>四川罗江国家粮食储备库零碳高标准粮仓建设项目</t>
  </si>
  <si>
    <t>P24510626-0011</t>
  </si>
  <si>
    <t>2404-510626-04-01-550834</t>
  </si>
  <si>
    <t>四川罗江国家粮食储备库 零碳高标准粮仓建设项目建设7.5万吨高标准粮仓，其中浅圆仓3万吨，高标准低温平房仓4.5万吨，烘干中心、检验中心、智能信息化设施设备及光伏阳光仓顶设施设备等，总建筑面积20586.86㎡，总仓容量7.5万吨</t>
  </si>
  <si>
    <t>罗江县计划发展局机关</t>
  </si>
  <si>
    <t>914B8D24AD04799BADC7FCAA68F2576</t>
  </si>
  <si>
    <t>32F9938264DD2A4FE065F8163E8AA87C</t>
  </si>
  <si>
    <t>303321301</t>
  </si>
  <si>
    <t>1C7C7E70769525D5E065F8163E8AA87C</t>
  </si>
  <si>
    <t>434331002 梓潼县武都引水工程建设管理中心</t>
  </si>
  <si>
    <t>绵阳市梓潼县武都引水一期供水及灌区提升改造工程</t>
  </si>
  <si>
    <t>P22510725-0014</t>
  </si>
  <si>
    <t>2211-510725-04-01-779778</t>
  </si>
  <si>
    <t>改建渠道532条，总长578公里，改建配套道路等基础设施，改善灌面12.09万亩，恢复灌面7.87万亩，新增灌面0.25万亩，建设自来水厂取水口，建成集农业灌溉，水产养殖供水、人畜饮水保障于一体的综合水网供水保障及引调水工程。</t>
  </si>
  <si>
    <t>梓潼县武引建设管理局</t>
  </si>
  <si>
    <t>3B180C01F4D4C54B29FC51F695C8EFA</t>
  </si>
  <si>
    <t>3397FB4F330E0252E065F8163E8AA87C</t>
  </si>
  <si>
    <t>434331002</t>
  </si>
  <si>
    <t>FD219C3C034F2217E0535EFB480A1F41</t>
  </si>
  <si>
    <t>乐山市五通桥区晶硅光伏产业货运物流仓储园区建设项目</t>
  </si>
  <si>
    <t>P23511112-0030</t>
  </si>
  <si>
    <t>2311-511112-04-01-467072</t>
  </si>
  <si>
    <t>项目规划用地面积634亩，为晶硅光伏产业园区配套物流园区，主要功能包括仓储、包装、配送、分拣、检验检测等功能。规划总建筑面积263570㎡，主要建设内容包括:仓储用房106000㎡，包装车间15500㎡，仓储配送中心16500㎡，检验检测中心7200㎡，配套园区建设停车场约50亩，配套标准车位停车位765个、货车车位205个、配套充电桩115个，配套园区道路4.29km，改造加固园区内防洪渠2.37km，配套建设园区广告位、给排水管网、强弱电管网、智慧园区管理系统及其他相关附属设施设备等。</t>
  </si>
  <si>
    <t>备注：本项目为2024年通过国家两部委审核且在建续发行的项目</t>
  </si>
  <si>
    <t>3393502C8CC310AAE065F8163E8AA87C</t>
  </si>
  <si>
    <t>11AA369E5B630F5BE06320C012ACD328</t>
  </si>
  <si>
    <t>双流区水务局</t>
  </si>
  <si>
    <t>双流区中心城区雨污分流改造再生水综合利用建设项目</t>
  </si>
  <si>
    <t>P24510122-0047</t>
  </si>
  <si>
    <t>2503-510122-04-01-527848</t>
  </si>
  <si>
    <t>本项目包括西航港大道雨污分流改建工程及东升污水处理厂再生水工程。西航港大道雨污分流改建工程主要建设内容为新建污水管道4.25km、雨水管道2.50km、原位改建雨水管2.01km，新建及改建均不含支管与既有管线改造。东升污水处理厂再生水工程改扩建设计规模为5万m/d的再生水泵站1座，新建泵房188.9m，配套再生水水管9km，其中千管7.7km(DN800管道2.75km，DN600管道3.85km，DN400管道1.10km)、支管1.30km(DN300管道0.7km，DN200管道0.3km，DN100管道0.3km)，再生水自助利用设施设备1套。建设内容包括土建工程、设备购置及安装工程、管道工程、破除及恢复工程、电气工程等。</t>
  </si>
  <si>
    <t>3397587458CF3E61E065F8163E8AA87C</t>
  </si>
  <si>
    <t>3381CEEE1ABD30B7E065F8163E8AA87C</t>
  </si>
  <si>
    <t>犍为县生活垃圾分类及资源化利用项目</t>
  </si>
  <si>
    <t>P25511123-0035</t>
  </si>
  <si>
    <t>2504-511123-04-01-200291</t>
  </si>
  <si>
    <t>加强全县生活垃圾分类及资源化利用能力，提标改造1座生活垃圾压缩中转站，更新2套压缩设备、1套渗沥液设备、1台50吨电子地磅秤，配备9台转运车（含压缩箱）、60台收集车（含电动），实现分类收集、压缩、利用一体化；建设319台智能回收站点、218台半智能回收箱、194台非智能回收箱；新建10000平方米分拣打包中心，占地30亩，配置200吨打包机、50吨电子地磅秤、2间车辆消毒清洗房（可回收/有害分类）、2条分拣传送带（含塑料分拣）及1台叉车、2台抱车；配17台有害垃圾运输车、35台可回收物运输车。</t>
  </si>
  <si>
    <t>3368FF09691C5FE9E065F8163E8AA87C</t>
  </si>
  <si>
    <t>3344E463506B7499E065F8163E8AA87C</t>
  </si>
  <si>
    <t>999011 四川研泰城市管理服务有限公司</t>
  </si>
  <si>
    <t>井研县全域农贸市场惠民提升改造项目</t>
  </si>
  <si>
    <t>P25511124-0025</t>
  </si>
  <si>
    <t>2504-511124-04-01-445228</t>
  </si>
  <si>
    <t>项目主要涉及研经镇、千佛镇等12个镇的农贸市场新改建，项目占地27999.65平方米，对所涉农贸市场进行现代化改造，主要包含原址新建2900平方米，改造农贸市场3860平方米，道路硬化及防滑处理8560平方米，市场彩钢棚更新7100平方米，停车场500平方米，并配套雨污水管网2500米，电力改造1800米，卫生设施10处等。</t>
  </si>
  <si>
    <t>冯进</t>
  </si>
  <si>
    <t>327C889793532007E065F8163E8AA87C</t>
  </si>
  <si>
    <t>32F9938259EB2A4FE065F8163E8AA87C</t>
  </si>
  <si>
    <t>999011</t>
  </si>
  <si>
    <t>32C9A3A373481AAEE065F8163E8AA87C</t>
  </si>
  <si>
    <t>西昌市高枧中所村南区城乡融合建设项目</t>
  </si>
  <si>
    <t>P19513401-0115</t>
  </si>
  <si>
    <t>2019-513401-47-01-403178</t>
  </si>
  <si>
    <t>规划用地面积26887㎡，居住户数990户，居住人数1314人，建筑住宅建筑工程总建筑面积93131.6㎡。规划用地面积26887㎡，居住户数990户，居住人数1314人，建筑住宅建筑工程总建筑面积93131.6㎡。</t>
  </si>
  <si>
    <t>334A7BA9162D495EE065F8163E8AA87C</t>
  </si>
  <si>
    <t>2F5DCEFA929E5893E065F8163E8AA87C</t>
  </si>
  <si>
    <t>遂宁市船山区C、D级危旧房改造主体工程项目（一期）</t>
  </si>
  <si>
    <t>P25510903-0033</t>
  </si>
  <si>
    <t>2504-510903-04-01-376694</t>
  </si>
  <si>
    <t xml:space="preserve">遂宁市船山区C、D级危旧房改造主体工程项目（一期）改造10处C、D级危旧房进行拆除重建及房屋维修加固，总建筑面积4.08万平方米，其中拆除重建部分实施完成后地上建筑面积约2.73万平方米，地下建筑约0.28万平方米，房屋维修加固1.07万平方米。 </t>
  </si>
  <si>
    <t>3394C94CD6FD2E64E065F8163E8AA87C</t>
  </si>
  <si>
    <t>3309510FB77A3801E065F8163E8AA87C</t>
  </si>
  <si>
    <t>449801003 粮食局</t>
  </si>
  <si>
    <t>井研县粮食和物资储备中心</t>
  </si>
  <si>
    <t>2024年乐山市井研县粮油仓储设施（高标准粮仓）石家桥粮库扩建项目</t>
  </si>
  <si>
    <t>P24511124-0010</t>
  </si>
  <si>
    <t>2402-511124-04-01-851826</t>
  </si>
  <si>
    <t xml:space="preserve">占地25亩，新建2.5万吨现代新型低温库、检化验室综合楼、多功能彩钢罩棚以及消防管网、边坡等附属设施，购置出入库装卸等配套设备。 占地25亩，新建2.5万吨现代新型低温库、检化验室综合楼、多功能彩钢罩棚以及消防管网、边坡等附属设施，购置出入库装卸等配套设备。 
</t>
  </si>
  <si>
    <t>李奇江</t>
  </si>
  <si>
    <t>4E4FE08CA5E47ACBDA01D340DFD5C6B</t>
  </si>
  <si>
    <t>33474840E6A4731BE065F8163E8AA87C</t>
  </si>
  <si>
    <t>449801003</t>
  </si>
  <si>
    <t>1A1C3B0C11220776E06320C012ACC035</t>
  </si>
  <si>
    <t>434001 434001 四川广安临港经济开发区管理委员会</t>
  </si>
  <si>
    <t>成渝经济圈—广安区冷链物流基地扩容提升及配套设施建设项目</t>
  </si>
  <si>
    <t>P21511602-0006</t>
  </si>
  <si>
    <t>2111-511602-04-01-447296</t>
  </si>
  <si>
    <t>2021-11-03</t>
  </si>
  <si>
    <t>对现有冷链物流基地冷链仓储25304平方米进行智慧化升级，建设安防系统、收储系统、自动结算系统、陈列系统等；升级停车系统，改造现有物流园区停车位共计220个（大型车位100个、小型车位120），增设停车辅助设施；建设临港经开区农产品交易中心10452平方米，含交易区、物流配送区等，配套基础设施；建设冷链物资集散区4000平方米，含物流平台、烘干塔等;扩建冷链物流基地配套附属设施。</t>
  </si>
  <si>
    <t>四川广安临港经济开发区管理委员会</t>
  </si>
  <si>
    <t>BACEAF680D0745BBE0535EFB480A1C02</t>
  </si>
  <si>
    <t>336FEB65AAF03BE4E065F8163E8AA87C</t>
  </si>
  <si>
    <t>D030A832C02DDBC4E0535EFB480A4F07</t>
  </si>
  <si>
    <t>七星坝污水处理厂二期工程</t>
  </si>
  <si>
    <t>P21510700-0034</t>
  </si>
  <si>
    <t>2105-510700-04-01-379766</t>
  </si>
  <si>
    <t>本工程建设一座污水总处理规模为6.5万m3/d的全地埋式污水处理厂，污水处理厂采用全地埋建设型式。拟用地面积为3.93公顷（58.92亩），主要包括污水厂地下箱体工程、总图管线工程、地基工程、设备安装工程、土石方工程等。（项目污水管网收集范围包含教育园区北部及西部片区、龙门镇、青义镇、石马镇、七星坝、石马北组团、石马东组团、东林镇、江油龙凤镇等区域污水）。</t>
  </si>
  <si>
    <t>330B0E0E48B36C9AE065F8163E8AA87C</t>
  </si>
  <si>
    <t>CED8E1334239889CE0535EFB480AF069</t>
  </si>
  <si>
    <t>开江县粮油现代农业园区建设项目</t>
  </si>
  <si>
    <t>P25511723-0017</t>
  </si>
  <si>
    <t>2504-511723-04-01-264581</t>
  </si>
  <si>
    <t>优质粮油保障基地核心示范区20000亩、智能化集中育秧基地1200亩（共3个）、优质大米（油菜）加工基地9600平方米、粮油物流仓储中心9400平方米；提升改造灌溉系统、田间道路、围栏及防护、电力系统等基础配套设施，增设物联网监控中心、数据管理平台、四情监测系统等智慧农业服务系统。耕道25公里，新建提灌站35个，配套电气工程等。</t>
  </si>
  <si>
    <t>335A207525DA323FE065F8163E8AA87C</t>
  </si>
  <si>
    <t>32E48AC88E3C6A98E065F8163E8AA87C</t>
  </si>
  <si>
    <t>雅安市汉源生态环境局</t>
  </si>
  <si>
    <t>汉源县白岩河水环境综合治理项目</t>
  </si>
  <si>
    <t>P24511823-0014</t>
  </si>
  <si>
    <t>2412-511823-04-01-375504</t>
  </si>
  <si>
    <t>对白岩河干流以及硝厂沟、小沟、范家沟进行水污染综合治理，约14.07公里开展水环境综合治理，建设内容包括修复护岸 2.81公里，修复堤防 0.77 公里，河床护底 1.44 公里，河道清淤(含砂石)等。对白岩河流域沿线开展边坡治理等工作。</t>
  </si>
  <si>
    <t>32F99768A8EF2A4DE065F8163E8AA87C</t>
  </si>
  <si>
    <t>2F533693F25F6DE2E065F8163E8AA87C</t>
  </si>
  <si>
    <t>邻水县立体停车场建设项目</t>
  </si>
  <si>
    <t>P25511623-0028</t>
  </si>
  <si>
    <t>2502-511623-04-01-246879</t>
  </si>
  <si>
    <t>本项目拟利用城市现有停车场及公园广场内闲置用地新建小型停车场10个、立体停车场5个、地下停车场1个，总用地面积约20亩，总建筑面积约21000m2，共布设停车位1720个，安装充电桩400个，并配套智慧停车、照明、安防等基础设施。</t>
  </si>
  <si>
    <t>336FEC69B9E43BECE065F8163E8AA87C</t>
  </si>
  <si>
    <t>3370555233FF6AD0E065F8163E8AA87C</t>
  </si>
  <si>
    <t>会理市月亮庙公墓项目</t>
  </si>
  <si>
    <t>P25513425-0006</t>
  </si>
  <si>
    <t>2403-513425-04-01-321991</t>
  </si>
  <si>
    <t>主要建设内容和规模：规划公墓及其相关附属工程建设，项目规划用地面积3.1468公顷，规划墓位15100个，总建筑面积830㎡，新建骨灰楼（骨灰堂）、业务用房、公共厕所、门卫室等相关附属设施。
主要建设内容和规模：规划公墓及其相关附属工程建设，项目规划用地面积3.1468公顷，规划墓位15100个，总建筑面积830㎡，新建骨灰楼（骨灰堂）、业务用房、公共厕所、门卫室等相关附属设施。</t>
  </si>
  <si>
    <t>3395DB0D27BB2078E065F8163E8AA87C</t>
  </si>
  <si>
    <t>19FEB55338674F47E06320C012ACB7A0</t>
  </si>
  <si>
    <t>448 通江产业投资集团有限公司</t>
  </si>
  <si>
    <t>通江县城乡冷链物流园区及配套设施建设项目</t>
  </si>
  <si>
    <t>P21511921-0008</t>
  </si>
  <si>
    <t>2111-511921-04-01-804033</t>
  </si>
  <si>
    <t>2023-08-10</t>
  </si>
  <si>
    <t>2026-08-09</t>
  </si>
  <si>
    <t>项目占地50亩，新建肉类分割、包装等冷链物流设施，新建单体库容为3.5万立方米的公共冷冻库和库容为3万立方米公共冷藏库，配建冷链物流普通仓9840平方米，出入库物流信息智能化管理中心以及相关分拣、流通等配套设施。</t>
  </si>
  <si>
    <t>产投集团</t>
  </si>
  <si>
    <t>336EE6948F9A5398E065F8163E8AA87C</t>
  </si>
  <si>
    <t>D058682804D6F45FE0535EFB480A8966</t>
  </si>
  <si>
    <t>361603 芦山县人民医院</t>
  </si>
  <si>
    <t>芦山县卫生局机关</t>
  </si>
  <si>
    <t>芦山县人民医院病房改造项目</t>
  </si>
  <si>
    <t>P24511826-0021</t>
  </si>
  <si>
    <t>2401-511826-04-01-313890</t>
  </si>
  <si>
    <t>改造总建筑面积12000平方米，涉及床位330个。其中：改造病房5850平方米，改造病房117间；改造独立卫生间94间；病区环境优化6150平方米；适老化改造：坡道500平方米、连廊800平方米；配套相关附属设施。</t>
  </si>
  <si>
    <t>陈新</t>
  </si>
  <si>
    <t>D0034785E83C689EE0535EFB480AE106</t>
  </si>
  <si>
    <t>33077DDF499375C3E065F8163E8AA87C</t>
  </si>
  <si>
    <t>361603</t>
  </si>
  <si>
    <t>33064537E8E77353E065F8163E8AA87C</t>
  </si>
  <si>
    <t>达州市冷链物流基地建设项目</t>
  </si>
  <si>
    <t>P24511700-0010</t>
  </si>
  <si>
    <t>2309-511700-04-01-413528</t>
  </si>
  <si>
    <t>项目规划用地面积195亩，总建筑面积130000㎡。主要建设内容包括：新建气调保鲜库16000㎡、冻库20000㎡、农产品分拣中心30000㎡、初加工车间22000㎡、常温产品区20000㎡以及道路、停车场等配套基础，购置储藏设备、配送车辆和信息化平台等。
（本项目为双通过两部委审核的在建续发项目）</t>
  </si>
  <si>
    <t>33BADFE1DB131659E065F8163E8AA87C</t>
  </si>
  <si>
    <t>11B3EAC345F76B55E06320C012AC687E</t>
  </si>
  <si>
    <t>360158101 沐川县教育局</t>
  </si>
  <si>
    <t>沐川县教育局</t>
  </si>
  <si>
    <t>沐川县柏香幼儿园建设工程</t>
  </si>
  <si>
    <t>P25511129-0023</t>
  </si>
  <si>
    <t>2504-511129-04-01-748035</t>
  </si>
  <si>
    <t>项目占地面积8506.78平方米，总建筑面积4938.19平方米，其中新建幼儿生活楼4602.99平方米，地下设备房335.2平方米。新建室外活动场地2676.62平方米;建设停车、绿化、围墙、供排水、强弱电等附属设施;配置保教基本设施设备。</t>
  </si>
  <si>
    <t>6A31E60674E47D981E0867773A22C86</t>
  </si>
  <si>
    <t>3386341402F417F8E065F8163E8AA87C</t>
  </si>
  <si>
    <t>360158101</t>
  </si>
  <si>
    <t>33810C05DC4E5A62E065F8163E8AA87C</t>
  </si>
  <si>
    <t>峨边彝族自治县农产品加工产业园区建设项目</t>
  </si>
  <si>
    <t>P25511132-0034</t>
  </si>
  <si>
    <t>2504-511132-04-01-854607</t>
  </si>
  <si>
    <t>项目总用地面积为150亩，总建筑面积为70525.84㎡，其中：
改造现有建筑18025.84㎡，其中农产品加工标准化厂房12618.09㎡，普通仓库5407.75㎡。 
新建建筑52500.00㎡，其中农产品加工标准化厂房25000.00㎡，普通仓库8500.00㎡，冷链仓储区14000.00㎡，农产品交易市场4000.00㎡，园区配套用房1000.00㎡。
室外附属设施工程：配套建设园区道路4公里、室外停车场12000㎡（车位300个）、充电桩60套、智慧路灯115套，以及室外场平、给排水工程、变配电设施、电力通信工程、环卫设施等。</t>
  </si>
  <si>
    <t>337226C1D3FD2C62E065F8163E8AA87C</t>
  </si>
  <si>
    <t>3371BBF295A77E6BE065F8163E8AA87C</t>
  </si>
  <si>
    <t>四川泸州纳溪经济开发区配套仓储物流基础设施建设项目</t>
  </si>
  <si>
    <t>P23510503-0046</t>
  </si>
  <si>
    <t>2302-510503-04-01-647948</t>
  </si>
  <si>
    <t>项目规划用地面积约310亩，主要功能包括仓储、冷链、分拣、包装、配送等功能。总建筑面积97200㎡，主要建设内容包括:仓储用房69000㎡（常温库47000㎡、冷库22000㎡），包装车间15500㎡，分拣配送中心9500㎡，检验检测中心3200㎡，配套园区停车位461个（标准车位369个、货车车位92个）、配套充电桩92个。配套园区道路4.37km，配套建设园区供水排水及污水管网、强弱电管网以及智慧园区管理系统等相关附属设施。</t>
  </si>
  <si>
    <t>33574A4B6A002BC3E065F8163E8AA87C</t>
  </si>
  <si>
    <t>197BC67D64254842E06320C012AC93D7</t>
  </si>
  <si>
    <t>叙州区柏溪街道江坳口至下场街城中村改造及配套基础设施项目</t>
  </si>
  <si>
    <t>P25511521-0057</t>
  </si>
  <si>
    <t>2504-511504-04-01-906513</t>
  </si>
  <si>
    <t>本项目实施范围约463.50亩，包括柏溪街道接龙社区、华盛社区范围内江坳口周边、老电影院周边(柏溪街道革坪村合江组、大坪组、油坊组)。其中，集体土地415亩，征收群众房屋600户1800人，房屋总面积91784平方米；国有土地48亩，征收群众房屋70户175人，房屋总面积7000平方米。异地于宜宾市叙州区天柏D片区控规C3-16-1地块新建安置房330套，建筑面积35415平方米。政府组织居民购买商品房安置340户，1020人，需安置面积约34600平方米，安置商品房套数340套。征拆地块内配套人行道路800平方米、养老院修缮改造1处、配套社区户外健身场所23148平方米、新建配套交通道路1472平方米、周边老旧道路修缮17664平方米、给水管网改造1530米、排水管网改造1530米、通信管网改造1530米、电力管网改造1530米。</t>
  </si>
  <si>
    <t>33927E5F213232CCE065F8163E8AA87C</t>
  </si>
  <si>
    <t>330445C0F1AA2A49E065F8163E8AA87C</t>
  </si>
  <si>
    <t>333404 达州市政府投资非经营性房屋建筑项目代建管理中心</t>
  </si>
  <si>
    <t>达州市市本级既有公共建筑节能改造试点项目</t>
  </si>
  <si>
    <t>P25511700-0020</t>
  </si>
  <si>
    <t>2504-511700-04-01-199928</t>
  </si>
  <si>
    <t>本项目拟对达州市中心医院、达州市民康医院、达州职业技术学院、达州中医药职业学院、达州市第一中学、达州技师学院、达州市特殊教育学校、达州市政府机关幼儿园、达州市开放大学、达州市职业高级中学等公共建筑进行节能改造，主要包括改造外窗49209平方米、外墙（屋面）保温225121平方米、玻璃幕墙2870平方米、光伏玻璃7290平方米，更换照明灯具10290个、灯具配套电缆电线51870米、灯具配套插座5187个，置换单体空调2458台、中央空调7台、空气能热水器4台、热泵机组4套，以及配套能源综合管理系统改造等。</t>
  </si>
  <si>
    <t>达州市政府投资非经营性房屋建筑项目代建管理中心</t>
  </si>
  <si>
    <t>BA0C31967FD4A5AB6749B1460061E53</t>
  </si>
  <si>
    <t>336FEA43767E3EA0E065F8163E8AA87C</t>
  </si>
  <si>
    <t>333404</t>
  </si>
  <si>
    <t>3304AAD67A824161E065F8163E8AA87C</t>
  </si>
  <si>
    <t>四川省筠连县高铁新区基础配套设施建设项目（二期）</t>
  </si>
  <si>
    <t>P21511527-0096</t>
  </si>
  <si>
    <t>2111-511527-18-01-916550</t>
  </si>
  <si>
    <t>项目用地面积250亩，建设高铁综合站房10310平方米，站前地下停车场9000平方米，架空路面2000平方米，新建高铁站前连接道路，配套高铁站前挡墙工程、土石方工程、公共厕所、给排水、供配电、消防等配套工程及设施。</t>
  </si>
  <si>
    <t>330A4E2E79002A3EE065F8163E8AA87C</t>
  </si>
  <si>
    <t>11CD96D83C812588E06320C012AC2038</t>
  </si>
  <si>
    <t>马尔康市达尔玛街三角地带老旧街区改造项目</t>
  </si>
  <si>
    <t>P25513229-0007</t>
  </si>
  <si>
    <t>2504-513229-04-01-168942</t>
  </si>
  <si>
    <t>改造街区范围内供水、供电、排水、供气、通信等管网设施约1.6公里，恢复改造路面共500平方米；街区院落提升改造，拟对街区建筑外立面、安全防护栏等进行维修改造；公共空间优化，包括改造街区公共活动空间共6500平方米，改建停车场4200平方米，设置停车位84个，配置充电桩21个，增设公共卫生、健身、垃圾分类、堡坎、配套用房等公共服务设施等。</t>
  </si>
  <si>
    <t>339A8F863FC220DDE065F8163E8AA87C</t>
  </si>
  <si>
    <t>336C057ED33A21F8E065F8163E8AA87C</t>
  </si>
  <si>
    <t>营山县2025年老旧小区基础设施改造项目</t>
  </si>
  <si>
    <t>P25511322-0005</t>
  </si>
  <si>
    <t>2405-511322-04-01-199233</t>
  </si>
  <si>
    <t>2027-05-06</t>
  </si>
  <si>
    <t>拟对营山县绥安街道东城片区、城南街道碑垭口片区等老旧小区进行基础设施提升改造。涉及改造老旧小区楼栋数485栋、38786户、建筑面积约298.40万平方米。建设包括老旧小区内和屋顶防水，房屋外立面及小区环境改观，供电设施、燃气管道、供排水管网、排涝沟渠、清淤疏浚更新改造，安防、消防、道路整治，老旧小区既有建筑加装电梯和更新电梯。配套改造老旧停车场、充电桩、健身器材、老年活动中心等便民设备设施。</t>
  </si>
  <si>
    <t>337D69BCDEF356ABE065F8163E8AA87C</t>
  </si>
  <si>
    <t>3257C77B473F0321E065F8163E8AA87C</t>
  </si>
  <si>
    <t>326304302 北川羌族自治县农业农村局</t>
  </si>
  <si>
    <t>北川羌族自治县竹林提质培优及林下经济高质量发展项目</t>
  </si>
  <si>
    <t>P24510726-0032</t>
  </si>
  <si>
    <t>2411-510726-04-01-826594</t>
  </si>
  <si>
    <t>1.竹林提质培优2000亩；2.林下种植白及1000亩、林下种植羊肚菌200亩、林下种植黄精300亩；3.森林蔬菜精种基地，土地平整600亩、坡改梯100亩、土壤结构改良500亩、绿色有机肥改良600亩及配套设施建设及设备采购等，发展林下经济建设及支撑体系建设。</t>
  </si>
  <si>
    <t>330445C0E3422A49E065F8163E8AA87C</t>
  </si>
  <si>
    <t>2F412380B3DE03EEE065F8163E8AA87C</t>
  </si>
  <si>
    <t>381826 内江鑫恩建设有限公司</t>
  </si>
  <si>
    <t>内江绿色能源产业园石龙口贮灰场综合利用项目</t>
  </si>
  <si>
    <t>P25511002-0015</t>
  </si>
  <si>
    <t>2504-511002-04-01-924156</t>
  </si>
  <si>
    <t>本项目为内江绿色能源产业园石龙口贮灰场综合利用项目，位于内江市市中区，主要建设内容包括贮灰场的清理、灰渣资源回收处理厂房建设约8000平方米、生态修复工程、配套的道路、水电等基础设施建设。预计处理灰渣10万吨/年。</t>
  </si>
  <si>
    <t>叶欢</t>
  </si>
  <si>
    <t>15A24803C59C6843E06320C012AC7F7B</t>
  </si>
  <si>
    <t>3393D448044839FCE065F8163E8AA87C</t>
  </si>
  <si>
    <t>381826</t>
  </si>
  <si>
    <t>3393E174907B4DE4E065F8163E8AA87C</t>
  </si>
  <si>
    <t>361361003 南充市高坪区中医院</t>
  </si>
  <si>
    <t>南充市高坪区卫生健康局</t>
  </si>
  <si>
    <t>南充市高坪区中医医院病房改造提升项目</t>
  </si>
  <si>
    <t>P24511303-0054</t>
  </si>
  <si>
    <t>2404-511303-04-01-129981</t>
  </si>
  <si>
    <t>总建筑面积 3310.51 平方米。其中：改建病房 1421.99 平方米，改造病房 98 间；增设独立卫生间 45 间、改建独立卫生间 14 间；病区环境优化1888.52 平方米；适老化改造：增设无障碍电梯 2 部、辅助扶手 550 米，完善标识系统。</t>
  </si>
  <si>
    <t>南充市高坪区中医院</t>
  </si>
  <si>
    <t>B29ED5208C4A0E13E0535EFB480A1E33</t>
  </si>
  <si>
    <t>3383AEBC62A67EAFE065F8163E8AA87C</t>
  </si>
  <si>
    <t>361361003</t>
  </si>
  <si>
    <t>335A65E1EE0C4F1AE065F8163E8AA87C</t>
  </si>
  <si>
    <t>理县发展改革和经信商务局</t>
  </si>
  <si>
    <t>理县新能源汽车充电桩建设项目</t>
  </si>
  <si>
    <t>P24513222-0004</t>
  </si>
  <si>
    <t>2406-513222-04-01-874956</t>
  </si>
  <si>
    <t>为保障理县居民及游客新能源汽车充电需求，在理县境内沿317国道、薛孟路、理小路等交通要道沿途布置新能源充电桩，涉及桃坪镇、薛城镇、杂谷脑镇、朴头镇、古尔沟镇、米亚罗镇等9个乡镇，共计9处公共停车场建设80kw~600kw新能源充电桩85个，配套电力管线、专用变压器、充电堆、充电引导指示牌、智慧充电管理系统及平台、安防系统、消防系统等相关附属设施。</t>
  </si>
  <si>
    <t>336FEA1B15463BE8E065F8163E8AA87C</t>
  </si>
  <si>
    <t>19FA9DF54E546DCBE06320C012AC5636</t>
  </si>
  <si>
    <t>雁江区东部区域性养老服务中心建设项目</t>
  </si>
  <si>
    <t>P24512002-0021</t>
  </si>
  <si>
    <t>2403-512002-04-01-489509</t>
  </si>
  <si>
    <t>该项目拟用地面积约7087.3平方米，建筑面积约9300平方米，建设床位200张，建设养老服务用房及配套相关设施设备等。
该项目拟用地面积约7087.3平方米，建筑面积约9300平方米，建设床位200张，建设养老服务用房及配套相关设施设备等。</t>
  </si>
  <si>
    <t>（备注：本项目为2024年通过国家两部委审核的项目）</t>
  </si>
  <si>
    <t>336FEBE285EF3BE2E065F8163E8AA87C</t>
  </si>
  <si>
    <t>197FC4D7F59C4834E06320C012AC2EC2</t>
  </si>
  <si>
    <t>449184102 沐川县粮油购销有限公司</t>
  </si>
  <si>
    <t>沐川县发展和改革局</t>
  </si>
  <si>
    <t>沐川县粮食仓储物流基础设施建设项目</t>
  </si>
  <si>
    <t>P23511129-0045</t>
  </si>
  <si>
    <t>2311-511129-04-01-249756</t>
  </si>
  <si>
    <t>新建粮油仓储用房4267.35平方米(其中收纳仓1833.35平方米，低温成品仓2370平方米，一站式服务用房64平方米)，改造原有仓房及配套设施约3000平方米，配套建设自控系统、智能化设备、相关配套设施设备及检测设备等基础设施。</t>
  </si>
  <si>
    <t>沐川县粮油购销有限公司</t>
  </si>
  <si>
    <t>0C6FAC26034E0C5FE0635EFB480AB277</t>
  </si>
  <si>
    <t>3347B12920DF731DE065F8163E8AA87C</t>
  </si>
  <si>
    <t>449184102</t>
  </si>
  <si>
    <t>2F5658CF2CE131E9E065F8163E8AA87C</t>
  </si>
  <si>
    <t>381719 宣汉县中润公共设施管理有限公司</t>
  </si>
  <si>
    <t>宣汉县花园片区城市危旧房改造项目</t>
  </si>
  <si>
    <t>P25511722-0020</t>
  </si>
  <si>
    <t>2502-511722-04-01-277419</t>
  </si>
  <si>
    <t>本项目拟对宣汉县花园片区99栋危旧房(涉及 2007户，总建筑面积约114892.02m*)进行改造，主要包括房屋维修改造和室外配套工程改造。其中房屋维修改造内容包括房屋维修加固，外立面改造，内墙粉刷，屋面防水改造，危旧房水、电、气改造，门窗更换和消防改造;室外配套工程改造包括庭院硬化，室外雨污管网改造，室外给排水及消防改造，增设庭院灯，增加健身器材，垃圾桶，公示栏等配套工程。</t>
  </si>
  <si>
    <t>李旭</t>
  </si>
  <si>
    <t>3346CF7209AB42BEE065F8163E8AA87C</t>
  </si>
  <si>
    <t>33D4AE6D5C156F51E065F8163E8AA87C</t>
  </si>
  <si>
    <t>381719</t>
  </si>
  <si>
    <t>3359D72435951384E065F8163E8AA87C</t>
  </si>
  <si>
    <t>四川省蓬溪实验中学新建学生宿舍建设项目</t>
  </si>
  <si>
    <t>P24510921-0036</t>
  </si>
  <si>
    <t>2407-510921-04-01-847826</t>
  </si>
  <si>
    <t>新建学生宿舍7070.64平方米（其中男生宿舍4034.58平方米，女生宿舍3036.06平方米），并配套建设附属设施及设备购置等。新建学生宿舍7070.64平方米（其中男生宿舍4034.58平方米，女生宿舍3036.06平方米），并配套建设附属设施及设备购置等。</t>
  </si>
  <si>
    <t>3355CA17CCDE7145E065F8163E8AA87C</t>
  </si>
  <si>
    <t>2F5987422B59084DE065F8163E8AA87C</t>
  </si>
  <si>
    <t>成华区龙潭寺TOD综合开发项目三期A、B地块商业及保障性租赁住房项目</t>
  </si>
  <si>
    <t>P23510100-0084</t>
  </si>
  <si>
    <t>2309-510108-04-01-440305</t>
  </si>
  <si>
    <t>2024-02-20</t>
  </si>
  <si>
    <t>2027-01-20</t>
  </si>
  <si>
    <t>成都成华区龙潭寺东站三期A地块，净用地面积为14802.22平米，规划总建筑面积约22001.56平米，地上3层，地下一层，总高度约18.4米。B地块净用地面积为18131.21平米，规划总建筑面积为78321.72平米，其中保障性租赁住房建筑面积58902.94平米（1604套），配套设施建筑面积4556.06平米，地下建筑面积约14576.48平方米。</t>
  </si>
  <si>
    <t>3382D8C3431D234EE065F8163E8AA87C</t>
  </si>
  <si>
    <t>336FEA1B161C3BE8E065F8163E8AA87C</t>
  </si>
  <si>
    <t>大竹县城镇老旧小区（双燕路265号等38个小区）改造项目</t>
  </si>
  <si>
    <t>P25511724-0005</t>
  </si>
  <si>
    <t>2403-511724-04-01-856967</t>
  </si>
  <si>
    <t>2025-07-24</t>
  </si>
  <si>
    <t>对大竹县双燕路265号等38个小区主体改造（涉及1760户居民，总建筑面积18.76万平方米），主要包括：
小区内部总平改造：小区道路铺装2933平方米、院坝铺装600平方米、小区绿化6000平方米、改造电力管网1500米、改造通信管网1500米、停车场改造7200平方米、新建非机动车棚1900平方米、增设路灯304个、增设健身设施38套、增设公共座椅72套、增设充电桩114个等；
小区建筑改造：外墙修缮清理48000平方米、外立面改造48000平方米、楼道粉刷美化74000平方米、楼道及台阶改造4590平方米、楼梯间扶手维修更换3570米、增设安防系统38处、增设单元门禁系统102套、楼梯间照明1020盏、增设消防设施1530处、建筑无障碍设施改造1575平方米、门卫室修缮400平方米及整治安全隐患102项等。</t>
  </si>
  <si>
    <t>3348FE1CF2382ABFE065F8163E8AA87C</t>
  </si>
  <si>
    <t>2F71F40FE399733AE065F8163E8AA87C</t>
  </si>
  <si>
    <t>360042 恩阳第二中学</t>
  </si>
  <si>
    <t>巴中市恩阳区第二中学迁建项目</t>
  </si>
  <si>
    <t>P23511903-0011</t>
  </si>
  <si>
    <t>2310-511903-04-01-314743</t>
  </si>
  <si>
    <t>建筑面积约1.5万平方米，新建教学楼、综合楼、食堂、学生宿舍、运动场及配套附属设施等。建筑面积约1.5万平方米，新建教学楼、综合楼、食堂、学生宿舍、运动场及配套附属设施等。建筑面积约1.5万平方米，新建教学楼、综合楼、食堂、学生宿舍、运动场及配套附属设施等。</t>
  </si>
  <si>
    <t>恩阳第二中学</t>
  </si>
  <si>
    <t>923E144062FC6F33E0535EFB480A9F19</t>
  </si>
  <si>
    <t>332CFFB5C92573ABE065F8163E8AA87C</t>
  </si>
  <si>
    <t>360042</t>
  </si>
  <si>
    <t>332CAB12581A5CF1E065F8163E8AA87C</t>
  </si>
  <si>
    <t>浙川东西部协作金口河区农业产业园项目</t>
  </si>
  <si>
    <t>P25511113-0013</t>
  </si>
  <si>
    <t>2503-511113-04-01-820125</t>
  </si>
  <si>
    <t>2030-08-30</t>
  </si>
  <si>
    <t>1.建设农业种植基地，包括蓝莓种植基地3500亩、林竹种植基地10000亩;2.建设产业道路18.5km，其中新建路段2.2km，改建路段16.3km;3.拟建农产品加工厂房 30000m，配套园区围墙，安防，水厂及室外总平等附属工程。</t>
  </si>
  <si>
    <t>3355C71B95BD7820E065F8163E8AA87C</t>
  </si>
  <si>
    <t>2F7F3C4051DD479FE065F8163E8AA87C</t>
  </si>
  <si>
    <t>高县城乡冷链物流中心及配套设施建设项目</t>
  </si>
  <si>
    <t>P25511525-0001</t>
  </si>
  <si>
    <t>2408-511525-04-01-451570</t>
  </si>
  <si>
    <t>主要内容： 1.建筑安装工程：新建冻库5万㎡,智能分拣仓库4万㎡,恒温仓库6万㎡,智能配送区0.5万㎡，建设停车场1万㎡。 2.其他主要配套工程：完善物流连接道路5公里，配套智能配送及流通追溯设施、智能分拣设施设备等。本项目建设期为2025年8月至2028年7月。 
预期效益： 
 1.经济效益：本项目预计债券发行期限为30年，可实现的运营收入主要为冻库出租收入、智能分拣仓库出租收入、恒温仓库出租收入等，预计债券存续期内可实现项目净收入为12.0439亿元。 
 2.社会效益：本项目的通过布局智能化仓储等现代物流设施，加快发展现代物流，完善农产品冷链物流基础设施网络，积极融入国际物流大通道。大力发展电商快递物流、农副产品冷链物流等特色物流业，全面提升物流配送效率，有利于形成聚集效应和辐射带动效应，通过产业链的 拉长、地方税收的增加、创造就业机会，有效拉动经济的增长。同时，通过优化物流营商的环境，从而拉动经济快速增长。</t>
  </si>
  <si>
    <t>3355628B51BA4FD9E065F8163E8AA87C</t>
  </si>
  <si>
    <t>2F48B741FEFA2365E065F8163E8AA87C</t>
  </si>
  <si>
    <t>342308 沐川县应急管理局</t>
  </si>
  <si>
    <t>沐川县应急管理局</t>
  </si>
  <si>
    <t>沐川县应急物资综合储备库建设项目（沐川县综合应急救援实训基地建设项目）</t>
  </si>
  <si>
    <t>P25511129-0022</t>
  </si>
  <si>
    <t>2503-511129-04-01-768309</t>
  </si>
  <si>
    <t>本项目为沐川县应急物资综合储备库建设项目（沐川县综合应急救援实训基地建设项目），总用地面积约10094.2平方米，项目总建筑面积为6438.67平方米，其中应急物资综合储备库建筑面积约为5908.07平方米，地下设备用房及门卫室建筑面积530.6平方米；综合应急救援实训基地均为室外训练设施，无房建内容。项目建设内容包括土地平整、土建安装、货架、起重机械、电梯通风设施，以及室外训练设施等，配套建设内部道路、管网等设施设备。</t>
  </si>
  <si>
    <t>ABA70C74F493A309E0535EFB480A7A89</t>
  </si>
  <si>
    <t>339350F321DB0294E065F8163E8AA87C</t>
  </si>
  <si>
    <t>342308</t>
  </si>
  <si>
    <t>336FE9DDE5113BE6E065F8163E8AA87C</t>
  </si>
  <si>
    <t>326001 攀枝花东区农业农村和交通水利局</t>
  </si>
  <si>
    <t>攀枝花市东区再生水回收利用项目</t>
  </si>
  <si>
    <t>P24510402-0045</t>
  </si>
  <si>
    <t>2404-510402-04-01-608897</t>
  </si>
  <si>
    <t>对炳草岗、小沙坝、马坎三个污水厂的中水进行回收利用，工程主要更新建设 3 座蓄水池、3 座恒压供水系统、28 公里 DN150 钢管管道同时配套 6 公里 DN50 支管网，支管网安装 50 套远程自动喷淋头，300 套雾化喷雾系统。</t>
  </si>
  <si>
    <t>东区农交水局</t>
  </si>
  <si>
    <t>0F808C41101AC1D1E0635EFB480A4E38</t>
  </si>
  <si>
    <t>33977028375146FDE065F8163E8AA87C</t>
  </si>
  <si>
    <t>33699F6B4B1A22D6E065F8163E8AA87C</t>
  </si>
  <si>
    <t>426 沙湾区应急管理局</t>
  </si>
  <si>
    <t>沙湾区应急管理局</t>
  </si>
  <si>
    <t>乐山市沙湾区综合应急物资储备库建设项目</t>
  </si>
  <si>
    <t>P25511111-0043</t>
  </si>
  <si>
    <t>2311-511111-04-01-879052</t>
  </si>
  <si>
    <t>本项目总用地面积约 1437.10 平方米（约 2.155 亩），建设一幢地下 1 层地上 6 层的应急物资仓库以及相关基础设施配套工程，其中地上为物资仓库和管理用房，建筑面积 2504.42 平方米，地下为消防水池，建筑面积 499.60平方米，总建筑面积为 3004.02 ㎡。建设完成后，可容纳各项应急物资约 3500m3。</t>
  </si>
  <si>
    <t>ABB3F9053D02A2F9E0535EFB480AE99B</t>
  </si>
  <si>
    <t>33981E42AC9508B1E065F8163E8AA87C</t>
  </si>
  <si>
    <t>426</t>
  </si>
  <si>
    <t>2F5DC3C744DB589DE065F8163E8AA87C</t>
  </si>
  <si>
    <t>381005 营山县城乡发展投资经营有限公司</t>
  </si>
  <si>
    <t>营山县城西污水处理厂扩能及管网改造项目</t>
  </si>
  <si>
    <t>P24511322-0012</t>
  </si>
  <si>
    <t>2409-511322-04-01-664775</t>
  </si>
  <si>
    <t>本项目的主要建设内容为:对营山县城西污水处理厂进行扩能改造。扩建氧化沟、沉淀池、转盘滤池等，新建地下式污水调节池.排水潜水泵，新增中水回收处理设备。扩能后污水处理量从0.7万m3/d 达到 1.2万m3/d。配套改扩建污水管网合计70公里(其中DN600-DN800 管网32公里、DN800-DN1000 管网 38 公里)，新建DN400-DN600 中水回收管网 15 公里。</t>
  </si>
  <si>
    <t>11B3EAC341366B55E06320C012AC687E</t>
  </si>
  <si>
    <t>3347B1291F4C731DE065F8163E8AA87C</t>
  </si>
  <si>
    <t>2F54FF6C01232AF9E065F8163E8AA87C</t>
  </si>
  <si>
    <t>天全县林业局机关</t>
  </si>
  <si>
    <t>天全县森林四库建设项目</t>
  </si>
  <si>
    <t>P25511825-0013</t>
  </si>
  <si>
    <t>2504-511825-04-01-858495</t>
  </si>
  <si>
    <t>本项目建设内容主要包括：
1、营造林工程
总规模约2.05万亩，其中：笋用竹抚育复壮约8846.7 亩、森林质量精准提升约3887.5亩、经济林建设约6922.5亩、特色苗圃建设约826.6亩。
2、林下经济工程
发展林下中药材约1000亩、林下养殖面积约500亩、林下菌约1000亩。
3、基础设施建设工程
其中道路工程包括：改扩建林业生产道路沥青路面4.5公里、改扩建林业生产道路水泥路面6公里、新建林业生产便道8公里、森林步道13公里、巡护步道2公里；其他工程包括：防火监测点6个、晒场4500平方米、生态停车场2000平方米、现有管理用房改造1套、新建管理用房12座约1500平方米、休憩平台2个、防火瞭望塔1座、野生动物繁育基地1个、标识标牌1项、灌溉设施1项、智能监控设施1项、水电设施1项、其他基础设施1项、森林消防设施1项等内容。</t>
  </si>
  <si>
    <t>334776EA0CAA78AAE065F8163E8AA87C</t>
  </si>
  <si>
    <t>33474DAB8EE5767CE065F8163E8AA87C</t>
  </si>
  <si>
    <t>336EFD7D33305B15E065F8163E8AA87C</t>
  </si>
  <si>
    <t>通江县行政审批局</t>
  </si>
  <si>
    <t>通江县基础数字化服务及配套设施建设项目</t>
  </si>
  <si>
    <t>P25511921-0005</t>
  </si>
  <si>
    <t>2412-511921-04-01-753819</t>
  </si>
  <si>
    <t>本项目依托巴中市政务云资源，新建1个智慧运营管理平台，包含安全管理大平台1套、“一张网”视频融合平台1套、集中控制系统1套、呼叫系统1套、融合通信系统1套等；新建1个通江数据数字化管理平台，包含数据仓体系建设（接入已建系统/新建系统所有业务数据，同时可通过平台与市级平台进行数据共享交换）、服务小程序定制开发；打造6个智慧应用，包括智慧服务、数字“三农”、智慧文旅、数字生活、数字安全、智慧社区；以及其他配套设施建设等（本项目不涉及新增算力）。</t>
  </si>
  <si>
    <t>本项目不是续发项目，为本次新申报项目。</t>
  </si>
  <si>
    <t>33D7C0F32E30673DE065F8163E8AA87C</t>
  </si>
  <si>
    <t>33099E5405A842A3E065F8163E8AA87C</t>
  </si>
  <si>
    <t>岳池县人民医院城东院区临床医学研究中心建设项目</t>
  </si>
  <si>
    <t>P24511621-0014</t>
  </si>
  <si>
    <t>2408-511621-04-01-627370</t>
  </si>
  <si>
    <t>在岳池县人民医院城东院区内改建临床医学研究中心，进行技术改造和设备安装，涉及面积约2500平方米，包含AI生物标志物诊断、生物制药、纳米检测 、外科机器人研究转化开放区和共享实验室；购置PET-MRI、数字PCR、高通量测序、机械臂等相关医疗创新设备120套；配套临床研究中心系统、技术共享系统、服务器及存储设备、容灾备份等信息化系统，配套安装暖通、空气净化等配套设施。显著提升岳池临床医学研究研发能力和医疗水平，面向川渝地区各级医疗机构、医学院校、医药企业提供实验室开放创新服务。</t>
  </si>
  <si>
    <t>本项目为新增项目。不存在信息系统重复建设情况，不存在新增巨幅大屏等新形象工程。</t>
  </si>
  <si>
    <t>33BADFE1DC6C1659E065F8163E8AA87C</t>
  </si>
  <si>
    <t>330A8C4FB1FA2A31E065F8163E8AA87C</t>
  </si>
  <si>
    <t>壤塘县人民医院功能提升建设项目</t>
  </si>
  <si>
    <t>P25513230-0009</t>
  </si>
  <si>
    <t>2504-513230-04-01-715770</t>
  </si>
  <si>
    <t>2026-07-07</t>
  </si>
  <si>
    <t>1、工程部分：改建业务用房（手术室、ICU 等）总建筑面积 7810 平方米，共计 3093 万元。2、采购部分：1 台核磁共振共计：800 万元。1、工程部分：改建业务用房（手术室、ICU 等）总建筑面积 7810 平方米，共计 3093 万元。2、采购部分：1 台核磁共振共计：800 万元。</t>
  </si>
  <si>
    <t>33994CE06C7515C4E065F8163E8AA87C</t>
  </si>
  <si>
    <t>336FE7FF04CE3BF4E065F8163E8AA87C</t>
  </si>
  <si>
    <t>381013 营山高铁新区城乡建设投资有限公司</t>
  </si>
  <si>
    <t>成达万高铁营山西站配套基础设施建设项目</t>
  </si>
  <si>
    <t>P24511322-0011</t>
  </si>
  <si>
    <t>2412-511322-04-01-708631</t>
  </si>
  <si>
    <t>该项目占地面积约109.5亩，主要建设内容包括公共交通换乘中心占地约18300㎡，营山客运西站（二级客运站）建筑面积约3500㎡，站前广场铺装面积约23500㎡，设置社会车辆停车位250个，新建进出站通道约0.67公里，建设地下通道等基础设施配套工程。</t>
  </si>
  <si>
    <t>夏宇</t>
  </si>
  <si>
    <t>2F3ECE048CC70D7CE065F8163E8AA87C</t>
  </si>
  <si>
    <t>336D41536BA842C9E065F8163E8AA87C</t>
  </si>
  <si>
    <t>2F541F12AE7A5027E065F8163E8AA87C</t>
  </si>
  <si>
    <t>广元经开区重点流域（嘉陵江）水环境综合治理项目</t>
  </si>
  <si>
    <t>P22510800-0034</t>
  </si>
  <si>
    <t>2204-510803-04-01-469597</t>
  </si>
  <si>
    <t>本项目广元经开区重点流域（嘉陵江）水环境综合治理项目，建设地点为广元经济技术开发区，主要建设内容包括污水处理站1处2000吨/日、河道垃圾清理设施3处、垃圾转运站5座、生态沟渠工程10公里、生态步道15公里及护栏15公里、生态廊道12公里等。</t>
  </si>
  <si>
    <t>335412AF97633370E065F8163E8AA87C</t>
  </si>
  <si>
    <t>E2BBB5D6F5AD228EE0535EFB480A498E</t>
  </si>
  <si>
    <t>犍为县现代物流集散中心及基础设施建设项目</t>
  </si>
  <si>
    <t>P25511123-0061</t>
  </si>
  <si>
    <t>2504-511123-04-01-281582</t>
  </si>
  <si>
    <t>项目占地207826平方米，新建露天堆场14578平方米，2个封闭式筒仓6280立方米，普通仓库73432平方米，特种仓库45620平方米，冷库48356平方米，配建停车场11675平方米，完善园区内道路、管网、安防、环保、消防等基础设施，配套装卸设备、物流信息化管理平台及自动化控制系统等。</t>
  </si>
  <si>
    <t>336D5F5BB73842C7E065F8163E8AA87C</t>
  </si>
  <si>
    <t>336B8D3EA83E42DBE065F8163E8AA87C</t>
  </si>
  <si>
    <t>自贡市贡井区文化广播电视和旅游局</t>
  </si>
  <si>
    <t>自贡市贡井区公井古城旅游公共服务能力提升建设项目</t>
  </si>
  <si>
    <t>P25510303-0017</t>
  </si>
  <si>
    <t>2504-510303-04-01-621517</t>
  </si>
  <si>
    <t>项目总建筑面积7240平方米。其中建设盐文化体验区3000平方米（东源井古盐场体验区3000平方米）、新建游客接待中心（含应急救援基地）1500平方米、建设贡井历史文化馆2500平方米，新建停车位100个、改造旅游服务接待咨询点3个、旅游公厕4个共计240平方米、旅游步道3500米、通景道路500米、配套建设智慧旅游标识系统、旅游智慧交通引导标识系统。</t>
  </si>
  <si>
    <t>33E15EA83FB04691E065F8163E8AA87C</t>
  </si>
  <si>
    <t>33474A234B2D7317E065F8163E8AA87C</t>
  </si>
  <si>
    <t>314002 南充市高坪区人文纪念园服务中心</t>
  </si>
  <si>
    <t>南充市高坪区民政局</t>
  </si>
  <si>
    <t>南充市龙凤山公墓项目</t>
  </si>
  <si>
    <t>P24511303-0053</t>
  </si>
  <si>
    <t>2410-511303-04-01-767446</t>
  </si>
  <si>
    <t>2028-08-29</t>
  </si>
  <si>
    <t>规划总面积100亩，建设内容包括：新建墓穴 58000 个（包括节地葬 45000 个、壁葬 8000 个，生态花园葬5000 个）。以及服务中心、骨灰堂等设施。
规划总面积100亩，建设内容包括：新建墓穴 58000 个（包括节地葬 45000 个、壁葬 8000 个，生态花园葬5000 个）。以及服务中心、骨灰堂等设施。</t>
  </si>
  <si>
    <t>姜山</t>
  </si>
  <si>
    <t>2F3101455693646AE065F8163E8AA87C</t>
  </si>
  <si>
    <t>33826C9FFFE375FAE065F8163E8AA87C</t>
  </si>
  <si>
    <t>314002</t>
  </si>
  <si>
    <t>2F5DCEFA8DD55893E065F8163E8AA87C</t>
  </si>
  <si>
    <t>乐山市五通桥区空港片区配套冷链物流中心建设项目</t>
  </si>
  <si>
    <t>P25511112-0017</t>
  </si>
  <si>
    <t>2504-511112-04-01-905167</t>
  </si>
  <si>
    <t>增设建设物流仓储中心18000平方米、物流冷冻库房14000平方米，流通加工中心6000平方米、物流分拣车间3500平方米、设备用房1050平方米，配套建设智慧物流交易体系和智慧物流运输体系,建设供排水、强弱电、消防、安防、暖通等相关设施设备安装工程。</t>
  </si>
  <si>
    <t>33869F4BCA664542E065F8163E8AA87C</t>
  </si>
  <si>
    <t>3383214555784154E065F8163E8AA87C</t>
  </si>
  <si>
    <t>999001002 犍为县应急管理局本级</t>
  </si>
  <si>
    <t>犍为县应急管理局本级</t>
  </si>
  <si>
    <t>乐山市犍为县应急物资储备库建设项目</t>
  </si>
  <si>
    <t>P25511123-0056</t>
  </si>
  <si>
    <t>2504-511123-04-01-679728</t>
  </si>
  <si>
    <t>玉津镇建设一个770平方米标准应急物资储备库，在罗城，龙孔，九井，石溪，清溪，大兴，舞雩，寿保，孝姑，铁炉10个镇分别建设一个580平方米标准应急物资储备库。总建筑约6570平方米。同时建设相关配套基础设施及设备等。</t>
  </si>
  <si>
    <t>犍为县应急管理局</t>
  </si>
  <si>
    <t>330AD8D1402B5827E065F8163E8AA87C</t>
  </si>
  <si>
    <t>33689934935F3403E065F8163E8AA87C</t>
  </si>
  <si>
    <t>999001002</t>
  </si>
  <si>
    <t>3360A467E0D46458E065F8163E8AA87C</t>
  </si>
  <si>
    <t>武胜县农村供水保障工程备用水源建设项目</t>
  </si>
  <si>
    <t>P25511622-0050</t>
  </si>
  <si>
    <t>2504-511622-04-01-895794</t>
  </si>
  <si>
    <t>建设太极湖水厂、河西水厂、中心水厂、石盘水厂、河东水厂备用水源工程，配置备用水源取水工程，铺设DN530管道50km，DN400管道50km，原址改建街子水厂作为备用水厂，制水能力为10000m3/d，配备管道阀门、监测设施及其他附属设施设备。</t>
  </si>
  <si>
    <t>33922991A932070BE065F8163E8AA87C</t>
  </si>
  <si>
    <t>3390ADCBB2556EEBE065F8163E8AA87C</t>
  </si>
  <si>
    <t>马尔康市天府夏繁特色农产品批发市场建设项目</t>
  </si>
  <si>
    <t>P24513229-0006</t>
  </si>
  <si>
    <t>2412-513229-04-01-662628</t>
  </si>
  <si>
    <t>新建马尔康夏繁特色农产品批发市场总建筑面积14800平方米，包括批发区9000平方米、恒温库1000平方米、冷库800平方米，地下车库及设备用房4000平方米；配套停车位、充电桩、水电消防等设施设备。</t>
  </si>
  <si>
    <t>33558BB1991D5F66E065F8163E8AA87C</t>
  </si>
  <si>
    <t>2F2B404CFFE8088FE065F8163E8AA87C</t>
  </si>
  <si>
    <t>976001 宣汉县数字经济产业发展中心</t>
  </si>
  <si>
    <t>万达开川渝统筹发展示范区数字经济产业园服务平台建设项目</t>
  </si>
  <si>
    <t>P25511722-0014</t>
  </si>
  <si>
    <t>2502-511722-04-03-187901</t>
  </si>
  <si>
    <t>本项目基于5G技术，在万达开川渝统筹发展示范区数字经济产业园新建5G融合应用平台。主要新建园区5G物联网基础平台，搭建园区5G定制网络支撑平台、工业 PaaS 平台、数据中台、业务中台各1套；购置数据采集设备和传感器50套、供应链管理系统1套、集成企业资源计划ERP系统1套；开发监控、优化调度、质量控制等应用程序；配套数据加密、访问控制、数据备份与恢复等数据安全体系及相关设施。（本项目不涉及新增算力）</t>
  </si>
  <si>
    <t>2F307E5821C930FBE065F8163E8AA87C</t>
  </si>
  <si>
    <t>33A9E77506A101D1E065F8163E8AA87C</t>
  </si>
  <si>
    <t>2F68041CB7401A2CE065F8163E8AA87C</t>
  </si>
  <si>
    <t>381710 宣汉县明升建设有限公司</t>
  </si>
  <si>
    <t>宣汉县应急管理局</t>
  </si>
  <si>
    <t>宣汉县应急物资储备仓库及应急救援训练基地建设项目</t>
  </si>
  <si>
    <t>P25511722-0018</t>
  </si>
  <si>
    <t>2504-511722-04-01-553960</t>
  </si>
  <si>
    <t>本项目占地13.95亩，规划总建筑面积12400平方米，其中应急物资储备仓库为两栋，规划建筑面积4000平方米；仓储辅助用房和室内训练馆规划建筑面积2500平方米；综合训练楼规划建筑面积3500平方米；地下室2400m。包括土建工程、设备购置及安装工程、装修工程、多功能培训系统工程、应急作战指挥系统工程、智能仓储管理系统工程、强弱电、给排水、消防、暖通工程及室外总图工程和相应附属设施等。</t>
  </si>
  <si>
    <t>张双</t>
  </si>
  <si>
    <t>25AF1562A52F1FF0E065F8163E8AA87C</t>
  </si>
  <si>
    <t>3355D46874C47B88E065F8163E8AA87C</t>
  </si>
  <si>
    <t>381710</t>
  </si>
  <si>
    <t>334DB3EDE1C71471E065F8163E8AA87C</t>
  </si>
  <si>
    <t>999901 古蔺县黄荆生态旅游开发有限公司</t>
  </si>
  <si>
    <t>古蔺县现代林业三产融合-林下经济及配套基础设施建设项目</t>
  </si>
  <si>
    <t>P25510525-0073</t>
  </si>
  <si>
    <t>2504-510525-04-01-374269</t>
  </si>
  <si>
    <t xml:space="preserve">1.林分优化建设。新造林建设4000亩，主要种楠木/黄柏等珍稀树种。（建设地点：古蔺县国有林场龙美管护站、徐家林管护站、磨槽口管护站）；新造林抚育，林种优化提升2000亩；建设造林、绿化等苗圃基地200亩。
2.特色林业产业建设。“林+菌”模式通过仿野生种植技术种植竹荪、球盖菇等食用菌1000亩（古蔺县国有林场龙美管护站）；“林+药”模式则重点发展黄精、天麻等中药材种植1000亩，形成高标准示范基地（古蔺县国有林场磨槽口管护站）；“林+禽”模式依托林地资源，发展林下养鸡5万只（古蔺县国有林场龙美管护站、徐家林管护站、磨槽口管护站）；“立体林业”模式，林下新造大树茶500亩，新（改）造笋用竹林20000亩（古蔺县国有林场龙美管护站、徐家林管护站、磨槽口管护站、红沙坪管护站）；
3.林业基础配套建设。新建生产便道4.5公里，竹林运输轨道7.6公里，采购大疆T700运输机2台（龙美管护站）；新建蓄水池一口用于灌溉及森林防灭火（徐家林管护站）。
4.林业产业链建设。新建竹笋加工厂1个，新建木材加工厂1个，发展深加工产业，延伸林下经济产业链（古蔺县国有林场龙美管护站）。
</t>
  </si>
  <si>
    <t>古蔺县黄荆生态旅游开发有限公司</t>
  </si>
  <si>
    <t>AD662094EAA4B809B01A24B0CB9DB5C</t>
  </si>
  <si>
    <t>337F50EBDF24219AE065F8163E8AA87C</t>
  </si>
  <si>
    <t>999901</t>
  </si>
  <si>
    <t>337EBDB796FD60ACE065F8163E8AA87C</t>
  </si>
  <si>
    <t>四川达州东部经开区综合应急救援基地建设项目</t>
  </si>
  <si>
    <t>P24511700-0139</t>
  </si>
  <si>
    <t>2409-511715-04-01-460301</t>
  </si>
  <si>
    <t>占地约150亩。新建特勤消防站4763.23㎡、特种专用停车场507㎡、应急物资储备库1139.94㎡、应急指挥中心3738.35㎡、室内训练馆2857㎡、室外训练场3783㎡（训练塔、高空山岳训练设施、抢险实战化训练设施等）、停机坪402㎡、数字信息平台等工程。</t>
  </si>
  <si>
    <t>33912307A64620D0E065F8163E8AA87C</t>
  </si>
  <si>
    <t>2F6AFC10B81D6074E065F8163E8AA87C</t>
  </si>
  <si>
    <t>达州市第二污水处理厂中水回用配套管网工程</t>
  </si>
  <si>
    <t>P25511700-0024</t>
  </si>
  <si>
    <t>2402-511700-04-01-770458</t>
  </si>
  <si>
    <t>扩建再生水利用设施1套，规模4万立方米/日:新建再生水中途提升泵站1座，规模4万立方米/日;新建DN600再生水利用管道4.5公里，新建DN300-DN400再生水利用管道12.4公里，新建再生水取水口15个。</t>
  </si>
  <si>
    <t>335B15CCBB8B18BFE065F8163E8AA87C</t>
  </si>
  <si>
    <t>335A8D989C956011E065F8163E8AA87C</t>
  </si>
  <si>
    <t>434907909 高县福润建设投资有限责任公司</t>
  </si>
  <si>
    <t>高县一二三产融合发展创业园项目</t>
  </si>
  <si>
    <t>P25511525-0004</t>
  </si>
  <si>
    <t>2504-511525-04-01-921681</t>
  </si>
  <si>
    <t>建设农产品生产示范基地，其中，包括稻渔共生基地700亩、优质红薯高产示范基地1000亩、蔬菜种植基地10000亩、食用菌种植基地50亩建设，建设大蚕智慧养殖基地5000㎡；建设农产品加工基地135000㎡，包括庆符农产品加工园区标准厂房、庆岭镇农产品加工基地、罗场镇农产品基地、月江镇等10个镇农产品加工基地，完善园区内配套基础设施建设，包括道路28km，地下管网73km（给排水管网20km，供气管网 25km，通讯管线28km）；建设农产品收集储存转运服务体系，包括农事综合服务中心4200㎡，物流中心8000㎡及其他配套用房等建设；停车场3000㎡，充电桩14个，以及其他基础配套设施建设。</t>
  </si>
  <si>
    <t>杨婷</t>
  </si>
  <si>
    <t>2F67096C1F2A5883E065F8163E8AA87C</t>
  </si>
  <si>
    <t>3356AA61FEE16934E065F8163E8AA87C</t>
  </si>
  <si>
    <t>434907909</t>
  </si>
  <si>
    <t>326E3B3F2C985DCBE065F8163E8AA87C</t>
  </si>
  <si>
    <t>沱江流域（内江—自贡—泸州段）隆昌市罗星坝河水环境综合治理建设项目</t>
  </si>
  <si>
    <t>P24511028-0019</t>
  </si>
  <si>
    <t>2405-511028-04-01-418615</t>
  </si>
  <si>
    <t>沱江流域（内江—自贡—泸州段）隆昌市罗星坝河水环境综合治理建设项目，项目总投资16000万元，主要建设内容为建设场镇污水管网15公里，清理河道垃圾10万吨，建设生态护岸20公里，生态缓冲带8平方公里，新建生态步道8公里。</t>
  </si>
  <si>
    <t>3381CDFE9B5030B5E065F8163E8AA87C</t>
  </si>
  <si>
    <t>19B7428BF2094830E06320C012ACC239</t>
  </si>
  <si>
    <t>朝阳片区排水管网完善及涵洞修复综合整治工程</t>
  </si>
  <si>
    <t>P24511700-0149</t>
  </si>
  <si>
    <t>2303-511700-04-01-790396</t>
  </si>
  <si>
    <t>项目配套建设雨水管6151米，非开挖修复雨水管1344米，雨水管清淤1649米;建设污水管11463米，非开挖修复污水管2053米，污水管清淤1423米;雨污水检查井712座，跌水井95座，油池49座。主要对达州市第三污水处理厂进行提标改造，增加污水处理规模2.5万m'/d;并完善朝阳片区排水管网及涵洞修复</t>
  </si>
  <si>
    <t>33433B7A0B3F4339E065F8163E8AA87C</t>
  </si>
  <si>
    <t>2F7197A892344ED7E065F8163E8AA87C</t>
  </si>
  <si>
    <t>西区智慧教育信息化新型基础设施建设项目</t>
  </si>
  <si>
    <t>P25510403-0052</t>
  </si>
  <si>
    <t>2504-510403-04-01-257891</t>
  </si>
  <si>
    <t>项目覆盖西区8所学校10940名师生，聚焦西区教育信息化能力建设，拟搭建教育数智治理工程、课堂提质增效工程、五育人才培养工程三大工程，包含1套区校一体互联中台、1套数据决策支持系统、1套区校一体管理应用、153套智慧教室系统、3套课堂录课系统等，同步配套相关软硬件系统。本项目不涉及新增算力（数据）中心，不存在信息系统重复建设情况，不存在新增巨幅大屏等新形象工程。该项目不新增隐形债务、不存在信息系统重复建设情况、不存在新增巨幅大屏等新形象工程的真实性承诺。本批次项目不支持算力建设，鼓励项目以算力租赁、购买服务等方式使用算力。</t>
  </si>
  <si>
    <t>33A51C65A23D0703E065F8163E8AA87C</t>
  </si>
  <si>
    <t>33881850782660B8E065F8163E8AA87C</t>
  </si>
  <si>
    <t>中江冷链物流园基础设施建设项目</t>
  </si>
  <si>
    <t>P20510623-0107</t>
  </si>
  <si>
    <t>2020-510623-51-01-498669</t>
  </si>
  <si>
    <t xml:space="preserve">1、冷库建筑：冷冻库35000平方米，冷藏库66000平方米，配套冷冻、冷藏保鲜设备安装及购置冷链物流运输车辆；2、农副产品交易市场：检验检疫中心建筑面积3000平方米，农副产品展30000平方米，活禽宰杀交易中心10000平方米（钢结构），大棚交易区30000平方米（钢结构）；3、园区配套产业道路、停车场：园区环线道路长度3450米、宽度24米，两边人行道及各6米，园区内部道路及停车场52000平方米；4、园区管网及其他附属配套设施等。 </t>
  </si>
  <si>
    <t>33560CE8236C14E5E065F8163E8AA87C</t>
  </si>
  <si>
    <t>ED91C877A98E4391E0535EFB480A5BB8</t>
  </si>
  <si>
    <t>江安县城市危旧房改造项目</t>
  </si>
  <si>
    <t>P25511523-0051</t>
  </si>
  <si>
    <t>2504-511523-04-01-313347</t>
  </si>
  <si>
    <t>本项目拟对县城区国有土地上的C级、D级危旧房以及江安县范围内国有企业事业单位破产改制、“三供一业”分离移交等遗留的非成套住房，其中C级危旧房维修加固207户，D级危旧房拆除252户，“三供一业”非成套住宅改造8户，并改造配套的停车位、充电桩、管网</t>
  </si>
  <si>
    <t>3381D874E1FB3232E065F8163E8AA87C</t>
  </si>
  <si>
    <t>3381E1516E26322EE065F8163E8AA87C</t>
  </si>
  <si>
    <t>333518102 万源市城市发展服务中心</t>
  </si>
  <si>
    <t>万源市城区生活垃圾分类和处置设施提标改造项目</t>
  </si>
  <si>
    <t>P25511781-0027</t>
  </si>
  <si>
    <t>2502-511781-04-01-422774</t>
  </si>
  <si>
    <t>1、提标改造城市生活垃圾分类处理系统，提标建设垃圾分类收集站点、环保屋等120座，配套建设垃圾分类收集设施等；2、更新压缩式生活垃圾分类收集车辆30辆等。1、提标改造城市生活垃圾分类处理系统，提标建设垃圾分类收集站点、环保屋等120座，配套建设垃圾分类收集设施等；2、更新压缩式生活垃圾分类收集车辆30辆等。</t>
  </si>
  <si>
    <t>曹琳</t>
  </si>
  <si>
    <t>1A07029BB6000EDCE06320C012AC7585</t>
  </si>
  <si>
    <t>339756DA514E3E5CE065F8163E8AA87C</t>
  </si>
  <si>
    <t>333518102</t>
  </si>
  <si>
    <t>338613978BAE0B21E065F8163E8AA87C</t>
  </si>
  <si>
    <t>381506517 昭觉超越农业有限公司</t>
  </si>
  <si>
    <t>昭觉县大樱桃产业融合示范园区建设项目</t>
  </si>
  <si>
    <t>P25513400-0002</t>
  </si>
  <si>
    <t>2504-513431-04-01-137857</t>
  </si>
  <si>
    <t>改造大樱桃产业园面积约 3074 亩（其中改建 3000 亩、新建 74 亩），包括旧棚改造、提升改造园区道路 21 公里、排水沟渠 16.2 公里等；建设物资库房等 3000 平米；安装大棚自动化天窗及水肥一体化滴灌设施、智慧园区等配套基础设施。</t>
  </si>
  <si>
    <t>高亚玲</t>
  </si>
  <si>
    <t>11B95A9AD8D16561E06320C012AC6A74</t>
  </si>
  <si>
    <t>3395045C12604743E065F8163E8AA87C</t>
  </si>
  <si>
    <t>381506517</t>
  </si>
  <si>
    <t>3382393DEAF55FDEE065F8163E8AA87C</t>
  </si>
  <si>
    <t>川南智谷人工智能垂直大模型创新平台项目</t>
  </si>
  <si>
    <t>P25511000-0040</t>
  </si>
  <si>
    <t>2504-511051-04-01-641268</t>
  </si>
  <si>
    <t>项目将围绕教育、医疗等领域建设人工智能大模型和银发经济行业垂直模型，主要以人工智能大模型技术构建1套数字经济技术底座。建设1套大模型精标平台、1套数据标注平台、1套AI数据平台，引入和培育10家数据企业；选取4个智能化应用场景，提供即插即用的4套一体机设备；搭建1套大模型产业孵化、人才服务、产业服务平台。项目不涉及新增算力和储存资源折合标准机架数0个。</t>
  </si>
  <si>
    <t>33BE71AA7991139DE065F8163E8AA87C</t>
  </si>
  <si>
    <t>33BE16D55B1564B6E065F8163E8AA87C</t>
  </si>
  <si>
    <t>501360411001 开江县普安中心小学</t>
  </si>
  <si>
    <t>开江县普安镇中心小学附设幼儿园改建工程</t>
  </si>
  <si>
    <t>P22511723-0062</t>
  </si>
  <si>
    <t>2210-511723-04-01-687937</t>
  </si>
  <si>
    <t>改建幼儿园4100平方米、活动场地改造3000平方米及附属工程，购置幼儿玩具、设施设备采购等。改建幼儿园4100平方米、活动场地改造3000平方米及附属工程，购置幼儿玩具、设施设备采购等。改建幼儿园4100平方米、活动场地改造3000平方米及附属工程，购置幼儿玩具、设施设备采购等。</t>
  </si>
  <si>
    <t>开江县普安中心小学</t>
  </si>
  <si>
    <t>EDA91BF8A874180A93E42384C0F64AD</t>
  </si>
  <si>
    <t>33704FC061D63BFFE065F8163E8AA87C</t>
  </si>
  <si>
    <t>501360411001</t>
  </si>
  <si>
    <t>ED7EA138244DAB60E0535EFB480A73B3</t>
  </si>
  <si>
    <t>361121101 理县卫生健康局</t>
  </si>
  <si>
    <t>理县卫生健康局</t>
  </si>
  <si>
    <t>理县县域医共体互联互通信息化建设项目</t>
  </si>
  <si>
    <t>P25513222-0005</t>
  </si>
  <si>
    <t>2504-513222-04-04-633637</t>
  </si>
  <si>
    <t>本项目统筹建设智慧医疗8大应用中心，将建成：智慧医共体信息平台、医共体基础医疗建设、区域医疗服务协同应用中心、便民惠民服务协同应用中心、医疗管理服务协同应用中心、公共卫生服务协同应用中心、基层医疗卫生综合管理中心、理县人民医院信息管理网络系统，一共39个应用场景。本项目涉及服务器、交换机等硬件约20套，以及相关安全设备。项目将覆盖全县4家县直属医疗机构、11家医疗次中心。本项目不涉及土建工程、不涉及新增算力。</t>
  </si>
  <si>
    <t>余浩（填报）</t>
  </si>
  <si>
    <t>项目不涉及新增算力（数据）中心；不存在信息系统重复建设情况，不存在新增巨幅大屏等新形象工程。</t>
  </si>
  <si>
    <t>3A321A3B4ED4B45A400D6BF0EF9330A</t>
  </si>
  <si>
    <t>33C0B776792B0956E065F8163E8AA87C</t>
  </si>
  <si>
    <t>361121101</t>
  </si>
  <si>
    <t>3396FF6445A719CFE065F8163E8AA87C</t>
  </si>
  <si>
    <t>洪雅县老旧小区改造项目</t>
  </si>
  <si>
    <t>P22511423-0008</t>
  </si>
  <si>
    <t>2202-511423-17-01-184746</t>
  </si>
  <si>
    <t>实施老旧小区改造200余个，涉及497栋，7214户，建筑面积约78.33万平方米。改造老旧小区道路、供排水、供电、燃气、环卫基础设施、消防设施、通讯、围墙、外墙立面排危、停车场，并建设无障碍、便民、文化体育健身、社会保障服务等设施。</t>
  </si>
  <si>
    <t>335D048381E640FFE065F8163E8AA87C</t>
  </si>
  <si>
    <t>D832FD33F7E634C5E0535EFB480AB4D7</t>
  </si>
  <si>
    <t>自贡市宜昆河片区综合管廊建设项目</t>
  </si>
  <si>
    <t>P25510300-0020</t>
  </si>
  <si>
    <t>2504-510304-04-01-480826</t>
  </si>
  <si>
    <t xml:space="preserve">新 建 席 草 路 、东 城 街、学 堂 街 综 合 管 廊 约 5 k m，管 廊 断 面 尺 寸 B × H = 4.3 ×3.1 m，拟 计 划 将 给 排 水 、电 力 、通 信 等 管 线 纳 入 管 廊 。 </t>
  </si>
  <si>
    <t>33961CC21D743694E065F8163E8AA87C</t>
  </si>
  <si>
    <t>3371F10161D515CDE065F8163E8AA87C</t>
  </si>
  <si>
    <t>达州高新区梨树坪片区生态环境综合治理工程</t>
  </si>
  <si>
    <t>P24511700-0128</t>
  </si>
  <si>
    <t>2404-511726-04-01-347154</t>
  </si>
  <si>
    <t>1、新建火峰山片区DN300-DN600污水管道8.5千米及相关配套设施；2、梨树坪湿地公园园区海绵城市化改造及配套生态提升面积670亩，新建生态沟渠5千米，道路改造3千米，透水道路改造5000平方米；3、湿地生态系统修复面积490亩，新建浅水池、沉沙池4处，新增水生植物2000平方米。4、新建集压缩规模(100T/D)生活垃圾中转站，生活垃圾分类分拣室、公共卫生间为一体的环卫基地1个。地埋式垃圾收集站1个。</t>
  </si>
  <si>
    <t>3392C4841FB4485DE065F8163E8AA87C</t>
  </si>
  <si>
    <t>2F43948DE8220321E065F8163E8AA87C</t>
  </si>
  <si>
    <t>成都市金堂县申报专项债券收回收购淮州新城成阿片区76.3338亩闲置存量地项目</t>
  </si>
  <si>
    <t>P25510121-0020</t>
  </si>
  <si>
    <t>2404-511802-02-01-000013</t>
  </si>
  <si>
    <t>本项目拟收储土地 76.3338 亩，涉及 1 个收回收购地块。目前，该地块已完成价格评估、完成收回收购决策、签订意向收储协议。目前，地块已纳入金堂县 2025 年度土地储备计划，已与项目地块公司协商一致并签订意向收储协议，已完成土地市场评估和成本审计，并完成收回收购决策程序。</t>
  </si>
  <si>
    <t>335F1EDCEFF940F3E065F8163E8AA87C</t>
  </si>
  <si>
    <t>2F5DC61242C85897E065F8163E8AA87C</t>
  </si>
  <si>
    <t>仁和区宝兴南、北街老旧街区改造项目</t>
  </si>
  <si>
    <t>P25510411-0035</t>
  </si>
  <si>
    <t>2502-510411-04-01-421273</t>
  </si>
  <si>
    <t>建设与宝兴南、北街老旧街区改造项目相配套的基础设施，主要包括：1.对仁和区宝兴南、北街沿线辐射范围内道路及背街小巷的基础设施进行改造，建设及改造内容包括改造道路约40000平方米、路灯200盏、消防设施500套、安防设施500套，改造公共活动及运动场地10000平方米，健身及活动器材20套；改造停车位200个，增设充电桩30个。2.改造社区综合服务中心1500平方米。</t>
  </si>
  <si>
    <t>3373A02F4B3B488CE065F8163E8AA87C</t>
  </si>
  <si>
    <t>3371B882FF827E39E065F8163E8AA87C</t>
  </si>
  <si>
    <t>381200101 理县城乡建设投资开发有限责任公司</t>
  </si>
  <si>
    <t>理县发展改革和经信商务局商务）</t>
  </si>
  <si>
    <t>理县特色农产品批发市场建设项目</t>
  </si>
  <si>
    <t>P24513222-0001</t>
  </si>
  <si>
    <t>2405-513222-04-01-225822</t>
  </si>
  <si>
    <t>2024-12-10</t>
  </si>
  <si>
    <t>项目总建筑积约4270.48平方米，其中批发摊位区建筑面积3870.48平方米、仓储区400平方米，以及水电、消防、照明等配套设施设备等。
项目总建筑积约4270.48平方米，其中批发摊位区建筑面积3870.48平方米、仓储区400平方米，以及水电、消防、照明等配套设施设备等。（备注：本项目为2024年通过国家两部委审核且在建续发行的项目）</t>
  </si>
  <si>
    <t>23C52416E614937AED9D1FF83EEC88C</t>
  </si>
  <si>
    <t>336A417F9DC7654CE065F8163E8AA87C</t>
  </si>
  <si>
    <t>381200101</t>
  </si>
  <si>
    <t>197BCAAEF60A483EE06320C012AC05E3</t>
  </si>
  <si>
    <t>广安市广安区老城区自来水厂及供水管网提升工程</t>
  </si>
  <si>
    <t>P25511602-0009</t>
  </si>
  <si>
    <t>2310-511602-04-01-953234</t>
  </si>
  <si>
    <t>1.改造自来水厂1座8000平方米，提升供水规模3万吨/天；2.改造老城区供水管线共计82km。其中改造DN600管线2844米、DN500管线1851米、DN400管线9047米、DN300管线14308米、DN200管线24658米、DN150管线11058米、DN100管线18612米；3.配套安装供水压力监测设备300个、水质监测点35个、智能调压设备36套及其他设施设备。</t>
  </si>
  <si>
    <t>33961961E0B73692E065F8163E8AA87C</t>
  </si>
  <si>
    <t>2F48173AD07460D9E065F8163E8AA87C</t>
  </si>
  <si>
    <t>乐山市五通桥区城市停车场建设项目</t>
  </si>
  <si>
    <t>P25511112-0015</t>
  </si>
  <si>
    <t>2504-511112-04-01-379074</t>
  </si>
  <si>
    <t>新建城市停车场，规划用地面积20亩，包括建设地面停车位360个，配置充电桩60个及配套建设消防系统、通风系统、弱电监控系统、智慧停车系统等相关设备设施。
新建城市停车场，规划用地面积20亩，包括建设地面停车位360个，配置充电桩60个及配套建设消防系统、通风系统、弱电监控系统、智慧停车系统等相关设备设施。</t>
  </si>
  <si>
    <t>3385CD7B32BB6B8DE065F8163E8AA87C</t>
  </si>
  <si>
    <t>338288AE4D223225E065F8163E8AA87C</t>
  </si>
  <si>
    <t>乐山市五通桥区省级经开区配套化工园区基础设施建设项目</t>
  </si>
  <si>
    <t>P24511112-0002</t>
  </si>
  <si>
    <t>2306-511112-04-01-768710</t>
  </si>
  <si>
    <t>本项目占地面积约224.67亩，总建筑面积约129727.36平方米，新建多层厂房约22137.31平方米，新建标准化厂房约107590.05平方米，配套建设园区道路2.3km、供排水管网5.3km、污水管网4.2km、停车位430个、广告牌位68个等相关附属设施。</t>
  </si>
  <si>
    <t>（备注：本项目为2024年通过国家两部委审核且在建续发行的项目）</t>
  </si>
  <si>
    <t>33D502ABAFD91945E065F8163E8AA87C</t>
  </si>
  <si>
    <t>11B0FDA07AB52488E06320C012AC66DE</t>
  </si>
  <si>
    <t>999223103 四川川煤华荣达州渡市煤电有限责任公司</t>
  </si>
  <si>
    <t>渡市煤电公司智能洗选及尾矸绿色发展改造项目</t>
  </si>
  <si>
    <t>P24511721-0025</t>
  </si>
  <si>
    <t>2503-511703-04-01-452251</t>
  </si>
  <si>
    <t>1.煤炭洗选加工二次浮选系统智能化改造，其主要内容为（新增矿浆预处理器和旋流微泡浮选柱设备及配套相关智能设施）。2.原煤输送系统智能化改造，（装载站内增设链条推车系统、液压装斗、杆杠计量装置、自动推发斗及装载站控制系统。卸载站内增设链条推车系统、矿斗自动复位系统、自动推发斗及卸载站控制系统。装载站、卸载站控制信号传输至操作控制室并接入驱动机控制系统）。3.煤矸石综合利用绿色发展改，改造内容主要为（一台锅炉安装两套SCR-26催化还原脱硝系统，降低锅炉烟气氮氧化物排放浓度在50mg/m3以下。一台脱硫塔吸收段新增加两套ZJL-4500型脱硫系统，降低排放烟气二氧化硫浓度在35mg/m3以下。一台静电除尘器三个旧电场全部撤除，更换成ZJD75/2型高效低耗静电除尘器，降低烟气颗粒物排放浓度在10mg/m3以下）。4.绿色工厂智能充电桩系统改造。改造内容主要为（场区硬化约1500㎡，建造风雨棚120㎡，购置及安装智能充电桩10套，取消燃油运输车辆，全部改为电动车辆运输。</t>
  </si>
  <si>
    <t>梁成刚</t>
  </si>
  <si>
    <t>2F497D4785C0732CE065F8163E8AA87C</t>
  </si>
  <si>
    <t>33967F33AEE76327E065F8163E8AA87C</t>
  </si>
  <si>
    <t>999223103</t>
  </si>
  <si>
    <t>2F671A1B5D9C587DE065F8163E8AA87C</t>
  </si>
  <si>
    <t>381624 四川国创数字产业发展有限公司</t>
  </si>
  <si>
    <t>巴中市公共服务平台建设项目</t>
  </si>
  <si>
    <t>P25511900-0010</t>
  </si>
  <si>
    <t>2504-511900-04-04-726104</t>
  </si>
  <si>
    <t>巴中市公共服务平台依托于巴中市数字底座，按照巴中市信息化整体布局体系进行规划建设：建设1套基础设施平台，筑牢大脑“肌体”；接入巴中市数字底座，实现智慧赋能和技术保障；推进N类多部门、多业务场景的数据融合应用，聚焦经济产业、城市治理、城市体征、民生服务等四大领域打造智慧标杆；建设2个支撑体系（标准规范和安全体系、运维体系)，保障一体化公共数据平台稳健运营；打造高效、安全、智能的城市公共服务体系平台。本项目不涉及拆迁和土建工程，不涉及新增算力。</t>
  </si>
  <si>
    <t>杨达</t>
  </si>
  <si>
    <t>1A36473D08C64828E06320C012ACF1C9</t>
  </si>
  <si>
    <t>3358AC5BF5D0409BE065F8163E8AA87C</t>
  </si>
  <si>
    <t>381624</t>
  </si>
  <si>
    <t>3356AA62005F6934E065F8163E8AA87C</t>
  </si>
  <si>
    <t>自贡市富顺县釜溪河流域治理项目</t>
  </si>
  <si>
    <t>P25510322-0002</t>
  </si>
  <si>
    <t>2405-510322-04-01-588723</t>
  </si>
  <si>
    <t>2025-08-04</t>
  </si>
  <si>
    <t>利用既有污水处理厂建设再生水利用中心，处理规模3万吨/天；建设污水管网68.90公里；河道污染底泥清理142.81万方；以及河湖生态环境综合整治，包含生态护岸19公里、生态隔离带2平方公里、生态沟渠32公里等内容。</t>
  </si>
  <si>
    <t>337055C7B5226AC2E065F8163E8AA87C</t>
  </si>
  <si>
    <t>2F5996E56DE7082CE065F8163E8AA87C</t>
  </si>
  <si>
    <t>999333 四川川煤华荣柏林矿业有限公司</t>
  </si>
  <si>
    <t>柏林矿业公司智能化工作面建设</t>
  </si>
  <si>
    <t>P25511724-0002</t>
  </si>
  <si>
    <t>2503-511724-04-01-480833</t>
  </si>
  <si>
    <t>柏林矿业公司布置有-2436（K25）、-2441（K26）两个综采工作面，支架操作方式是电液控操作，工作面支架实现一架跟机拉架，工作面液压支架状态和采煤机位置状态实时监控，在-243采区、-244采区分别安装有采区集中供液硐室，水处理系统、乳化泵、设备实现定点集中供配液。</t>
  </si>
  <si>
    <t>刘汉忠</t>
  </si>
  <si>
    <t>2F45D118B4346EA3E065F8163E8AA87C</t>
  </si>
  <si>
    <t>33BCA5A22BDF54D4E065F8163E8AA87C</t>
  </si>
  <si>
    <t>999333</t>
  </si>
  <si>
    <t>2F5F00B4EE185881E065F8163E8AA87C</t>
  </si>
  <si>
    <t>324602 射洪市土地储备中心</t>
  </si>
  <si>
    <t>射洪市自然资源和规划局</t>
  </si>
  <si>
    <t>射洪市城区土地收储项目一期</t>
  </si>
  <si>
    <t>P25510922-0029</t>
  </si>
  <si>
    <t>4444-444444-44-44-444444</t>
  </si>
  <si>
    <t>2025-12-25</t>
  </si>
  <si>
    <t>计划供应存量闲置土地50.81亩，规划用途为城镇住宅用地、其他商服用地。2026-2031年按计划分年度出让，其中2026拟出让住宅用地15.07亩、2027拟出让住宅用地0亩、2028拟出让住宅用地17.59亩、2029拟出让住宅用地0亩、2030拟出让住宅用地0亩、2031拟出让住宅用地18.15亩。</t>
  </si>
  <si>
    <t>射洪县土地储备中心</t>
  </si>
  <si>
    <t>C0BE19241B84F74A26433DA4C1B2E76</t>
  </si>
  <si>
    <t>33D5BCF6961935EAE065F8163E8AA87C</t>
  </si>
  <si>
    <t>324602</t>
  </si>
  <si>
    <t>336FEB81DACA3BEAE065F8163E8AA87C</t>
  </si>
  <si>
    <t>357404601 荥经县文化体育管理局机关</t>
  </si>
  <si>
    <t>雅安市荥经全民健身中心建设项目</t>
  </si>
  <si>
    <t>P24511822-0021</t>
  </si>
  <si>
    <t>2410-511822-04-01-770074</t>
  </si>
  <si>
    <t>本项目建设内容主要包括：新建多功能运动场馆，面积约4000平方米，包括篮球场1个、乒乓球室1个、羽毛球场12个、气排球场2个，并配套卫生间、更衣室等；改造提升2个五人制足球场设施，面积约2000平方米。</t>
  </si>
  <si>
    <t>262221C09AB4232AEEBD111BD18FEDC</t>
  </si>
  <si>
    <t>334358A9B09849E3E065F8163E8AA87C</t>
  </si>
  <si>
    <t>357404601</t>
  </si>
  <si>
    <t>3342AD9CF6837FABE065F8163E8AA87C</t>
  </si>
  <si>
    <t>999003 平昌县友谊水库运行保护中心</t>
  </si>
  <si>
    <t>响滩镇供水工程水源地建设项目</t>
  </si>
  <si>
    <t>P25511923-0017</t>
  </si>
  <si>
    <t>2504-511923-04-01-579655</t>
  </si>
  <si>
    <t>（1）新建水源地：新建高岩水库（小（2）型水库），作为响滩场镇供水工程水源，主要建设内容为建设大坝、溢洪道、放水设施等；
（2）响滩镇供水工程改造：铺设高岩水库至响滩水厂PEdn400输水管20km；对响滩水厂进行扩建，水处理能力由2700m3/d增加至7200m3/d，新增7200m3/d的水处理设施及清水池一组；对加氯、加药间改造；配置自动化控制系统1套，铺设供水管网78.88km，其中响滩镇—元沱社区PEdn280管8.36km，元沱社区—江陵庵PEdn250管8.91km，江陵庵—岳家PEdn180管5.61km，新增各村支管网56km（PEdn75-20PE）。</t>
  </si>
  <si>
    <t>平昌县友谊水库管理所</t>
  </si>
  <si>
    <t>F0B3648C8D84CB0BFE5C5BE1A2E7AA1</t>
  </si>
  <si>
    <t>3331CD89F4FA0515E065F8163E8AA87C</t>
  </si>
  <si>
    <t>3305EFA02F302A43E065F8163E8AA87C</t>
  </si>
  <si>
    <t>大竹县白塔街道片区（二期）老旧小区改造项目</t>
  </si>
  <si>
    <t>P25511724-0003</t>
  </si>
  <si>
    <t>2403-511724-04-01-455357</t>
  </si>
  <si>
    <t>白塔街道片区104 个老旧小区(涉及4518户居民，269栋楼，总建筑面积478643平方米)相配套的基础设施，主要包括：
1.在小区内改造排水管道3784米，改造电力管道5000 米，改造通信管道5000米；道路铺装9000平方米；院坝铺装2500平方米；停车场硬化21000平方米；小区绿化改造18000平方米；新建非机动车棚6000平方米；增设健身设施104套；增设公共座椅208套；增设充电桩312个等。
2.小区建筑改造：外立面清理66794平方米；外立面改造70000平方米，楼梯间墙面、梯板及顶棚粉刷美化217818平方米，楼道台阶改造21318.5平方米，楼道护栏维修更换4345 米，新增安防系统269处，新增单元门禁系统260套，新增消防设施4035处，新增楼梯间照明1400盏，门卫室修缮2500平方米，建筑无障碍设施改造269处以及整治安全隐患269处等。</t>
  </si>
  <si>
    <t>335BC812DDFE5CBAE065F8163E8AA87C</t>
  </si>
  <si>
    <t>2F70B078B68071F5E065F8163E8AA87C</t>
  </si>
  <si>
    <t>361123102 四川省若尔盖县藏医院</t>
  </si>
  <si>
    <t>若尔盖县卫生健康局</t>
  </si>
  <si>
    <t>四川省若尔盖县藏医院业务用房综合楼建设项目</t>
  </si>
  <si>
    <t>P25513232-0001</t>
  </si>
  <si>
    <t>2501-513232-04-01-338912</t>
  </si>
  <si>
    <t>新建若尔盖县藏医院业务用房总建筑面积10800 平方米及配套设施设备。新建若尔盖县藏医院业务用房总建筑面积10800 平方米及配套设施设备。新建若尔盖县藏医院业务用房总建筑面积10800 平方米及配套设施设备。</t>
  </si>
  <si>
    <t>四川省若尔盖县藏医院</t>
  </si>
  <si>
    <t>2F31DC0676D13FE9E065F8163E8AA87C</t>
  </si>
  <si>
    <t>334C57BFF4D20F0BE065F8163E8AA87C</t>
  </si>
  <si>
    <t>361123102</t>
  </si>
  <si>
    <t>2F5F030099965C25E065F8163E8AA87C</t>
  </si>
  <si>
    <t>宣汉县乡镇生活垃圾收集转运系统建设项目</t>
  </si>
  <si>
    <t>P22511722-0114</t>
  </si>
  <si>
    <t>2211-511722-04-01-883038</t>
  </si>
  <si>
    <t>2023-12-30</t>
  </si>
  <si>
    <t>新建垃圾转运站23个、改建5个，配套建设污水渗漏收集池以及配电、取水系统；购置垃圾分类勾臂箱400个、勾臂箱自卸式垃圾车40辆、后双桥对接垃圾车2辆以及移动垂直压缩设备、喷淋除臭系统、负压抽风系统等相关配套设施设备</t>
  </si>
  <si>
    <t>33474A2358417317E065F8163E8AA87C</t>
  </si>
  <si>
    <t>FD3532564CC22C04E0535EFB480AB0D3</t>
  </si>
  <si>
    <t>隆黄铁路隆昌至叙永段扩能改造工程</t>
  </si>
  <si>
    <t>P20510500-0073</t>
  </si>
  <si>
    <t>2019-510000-48-02-393157</t>
  </si>
  <si>
    <t>2022-08-24</t>
  </si>
  <si>
    <t>隆黄铁路隆叙段扩能改造工程线路正线全长138.6公里，项目概算总投资101.68亿元，其中泸州境内126公里，投资约100亿元。按照时速120km/h、国铁Ⅰ级单线铁路，预留双线条件，货运为主、兼顾客运标准建设。</t>
  </si>
  <si>
    <t>33BCA5A22B4154D4E065F8163E8AA87C</t>
  </si>
  <si>
    <t>B343D65C861B2ADFE0535EFB480A6A35</t>
  </si>
  <si>
    <t>999977099005 绵阳新投土地整理有限公司</t>
  </si>
  <si>
    <t>绵阳科技城新区戈家庙村城中村改造项目</t>
  </si>
  <si>
    <t>P25510703-0020</t>
  </si>
  <si>
    <t>2403-510701-99-01-121249</t>
  </si>
  <si>
    <t>本项目征拆改造实施范围约2131亩，包括戈家庙村6、7、8组，共拆迁 275 户，其中:住宅266户，拆迁人数 941人;非住宅9户。新建安置房占地面积47.17亩,安置房套数 730套，总建筑面积99698.02m2，配套建设相关基础设施。</t>
  </si>
  <si>
    <t>冯俊熙</t>
  </si>
  <si>
    <t>32F563C8DEDB6546E065F8163E8AA87C</t>
  </si>
  <si>
    <t>33588AFF915E31F7E065F8163E8AA87C</t>
  </si>
  <si>
    <t>999977099005</t>
  </si>
  <si>
    <t>3303ED542F227144E065F8163E8AA87C</t>
  </si>
  <si>
    <t>叙州区岷江国有林场木本中药材融合发展项目</t>
  </si>
  <si>
    <t>P24511521-0134</t>
  </si>
  <si>
    <t>2404-511504-04-01-476303</t>
  </si>
  <si>
    <t>新建黄柏苗木繁育圃60亩；新造黄柏5000亩、抚育黄柏中幼林15000亩次；新建道宽4.5米的林区道路30公里、道宽2米的林区巡护道50公里；新建蓄水池10个(总蓄容20000立方米)；新建道地药材加工厂2000平方米</t>
  </si>
  <si>
    <t>33924CEFD4301D00E065F8163E8AA87C</t>
  </si>
  <si>
    <t>335A354F36133B28E065F8163E8AA87C</t>
  </si>
  <si>
    <t>叙州区安边镇豆坝园区城中村改造及配套基础设施项目</t>
  </si>
  <si>
    <t>P25511521-0056</t>
  </si>
  <si>
    <t>2504-511504-04-01-724797</t>
  </si>
  <si>
    <t>本项目实施范围约754.00亩，包括豆坝村卫星组、石柱组、中心组、马槽组。涉及拆迁总户数450户1110人，拆除房屋总建筑面积143427.88平方米。其中集体土地660.20亩，涉及群众420户1050人；国有土地93.80亩，涉及被征收人30户60人；拟新建安置房450套，总建筑面积约54120㎡，包含地上面积39270㎡，地下面积14850㎡；安置房总平工程；项目地内建设道路3条，长度共计3250m；配套地下管网工程，包含供水管网3750m，电力管网4450m，雨水管网7100m，污水管网5250m及其他相关附属配套工程.</t>
  </si>
  <si>
    <t>3390F3A35841098FE065F8163E8AA87C</t>
  </si>
  <si>
    <t>333042D481EF4851E065F8163E8AA87C</t>
  </si>
  <si>
    <t>德阳市中江县城乡冷链物流建设项目（一期）</t>
  </si>
  <si>
    <t>P25510623-0018</t>
  </si>
  <si>
    <t>2405-510623-04-01-893851</t>
  </si>
  <si>
    <t>2029-08-29</t>
  </si>
  <si>
    <t>项目建设用地面积70亩，总建筑面积约60000平方米，其中冷链物流配送中心建筑面积约10000平方米，物流仓库建筑面积约50000平方米，停车场面积约8000平方米，新建配套道路约2公里，及其充电等附属配套设施。</t>
  </si>
  <si>
    <t>中江高新产业开发有限公司</t>
  </si>
  <si>
    <t>336FEEB567FF3E2EE065F8163E8AA87C</t>
  </si>
  <si>
    <t>2F336CEE77844EB7E065F8163E8AA87C</t>
  </si>
  <si>
    <t>999901268 德阳建设工程集团有限公司</t>
  </si>
  <si>
    <t>德阳市博物馆建设项目</t>
  </si>
  <si>
    <t>P22510600-0072</t>
  </si>
  <si>
    <t>2211-510600-04-01-845044</t>
  </si>
  <si>
    <t>2023-07-25</t>
  </si>
  <si>
    <t>项目总用地面积41189.72㎡，德阳市博物馆总建筑面积43500㎡，修建博物馆主体建筑(包括陈列展示空间、公共服务空间、文物保护空间等)，修建游客服务中心及配套用房、停车场、道路并完善周边附属设施建设。</t>
  </si>
  <si>
    <t>吴佳林</t>
  </si>
  <si>
    <t>E206B3C4300C8852E0535EFB480AE2D8</t>
  </si>
  <si>
    <t>3356B48E8E3D6EABE065F8163E8AA87C</t>
  </si>
  <si>
    <t>999901268</t>
  </si>
  <si>
    <t>ED7F27C82243F3A0E0535EFB480A1BAF</t>
  </si>
  <si>
    <t>简阳市镇街污水处理设施及雨污管网更新改造工程项目</t>
  </si>
  <si>
    <t>P25510185-0019</t>
  </si>
  <si>
    <t>2504-510185-04-01-709669</t>
  </si>
  <si>
    <t>对云龙镇、东溪街道、五合镇、施家镇共计 4 处污水处理厂设施更新改造工程；
石钟镇、禾丰镇、杨家镇、青龙镇、宏缘镇、江源镇、雷家镇、镇金镇、施家镇、
新市街道、三合镇、石桥街道、赤水街道、踏水镇共计 14 个乡镇的雨污管网设施
更新改造工程，具体包括包含污水管网（含污水入户管）36882m，雨水管网（含
污水入户管）31206.5m，污水检查井 62 个，检查井 65 个，出户管网收集井 400
个，截留井 1 个，道路沉降恢复 6000 ㎡，场镇外围雨水沟渠 2600m，整治排洪
渠 600m 以及对施家场镇河堤 2 号泵站扩容改造。</t>
  </si>
  <si>
    <t>3385FDFDD79E021DE065F8163E8AA87C</t>
  </si>
  <si>
    <t>336FEC69B0AF3BECE065F8163E8AA87C</t>
  </si>
  <si>
    <t>成都合作污水处理厂四期及配套管网建设项目</t>
  </si>
  <si>
    <t>P22510100-0145</t>
  </si>
  <si>
    <t>2209-510124-04-01-115601</t>
  </si>
  <si>
    <t>项目位于郫都区德源街道回龙村，占地面积69.6亩，新建处理能力8万吨/天污水处理厂一座及配套管网(含DN1200-DN1600污水干管及DN700再生水管），并配套建设10Kv双电源线路，采用AAO+活性焦深度处理工艺，主要服务于郫都区第三排水分区。</t>
  </si>
  <si>
    <t>3359C67D404F7BDFE065F8163E8AA87C</t>
  </si>
  <si>
    <t>EDA736B1E1477A31E0535EFB480ACABD</t>
  </si>
  <si>
    <t>333154104 达州市达川区环境卫生管理处</t>
  </si>
  <si>
    <t>达州市达川区综合行政执法局</t>
  </si>
  <si>
    <t>达川中心城区生活垃圾分类收转运和分拣、压缩处理中心建设项目</t>
  </si>
  <si>
    <t>P24511721-0022</t>
  </si>
  <si>
    <t>2406-511703-04-01-829333</t>
  </si>
  <si>
    <t>1.新建2座生活垃圾分拣、压缩处理中心，各占地约3000平方米，主要包括进场道路铺设、土石方开挖、场地硬化、压缩车间、设备房、主体建设及专用变压器、压缩、除臭、分拣成套设备等配套设施设备；2.购置分类转运车辆20辆；3.完善中心城区50个居民小区生活垃圾分类收集设施100套。</t>
  </si>
  <si>
    <t>6C8CF65244D4A56A584930C75A8D008</t>
  </si>
  <si>
    <t>3398512279522642E065F8163E8AA87C</t>
  </si>
  <si>
    <t>333154104</t>
  </si>
  <si>
    <t>3383EB0F89D618F8E065F8163E8AA87C</t>
  </si>
  <si>
    <t>381392 西昌国华建设项目管理有限责任公司</t>
  </si>
  <si>
    <t>西昌市高枧姜坡路城乡融合建设项目</t>
  </si>
  <si>
    <t>P19513401-0113</t>
  </si>
  <si>
    <t>2019-513401-47-01-402605</t>
  </si>
  <si>
    <t>规划用地面积42695.44㎡，规划总建筑面积188204㎡，地上计容建筑面积139672㎡，其中住宅128220㎡。规划用地面积42695.44㎡，规划总建筑面积188204㎡，地上计容建筑面积139672㎡，其中住宅128220㎡。</t>
  </si>
  <si>
    <t>西昌国华建设项目管理有限责任公司</t>
  </si>
  <si>
    <t>2F2A79E1DF6C5FC0E065F8163E8AA87C</t>
  </si>
  <si>
    <t>334B2A6E0AE21389E065F8163E8AA87C</t>
  </si>
  <si>
    <t>381392</t>
  </si>
  <si>
    <t>2F681106B40A1F69E065F8163E8AA87C</t>
  </si>
  <si>
    <t>乐山市五通桥区百里粮经环线产业振兴项目</t>
  </si>
  <si>
    <t>P24511112-0029</t>
  </si>
  <si>
    <t>2402-511112-04-01-776419</t>
  </si>
  <si>
    <t>项目拟在全区8个乡镇建设11个特色农业产业园区，建设内容包括:粮油高产示范基地25000亩、蔬菜种植基地6000亩、土地平整、灌溉沟渠38.8km。配套建筑28600.00平方米，包含农业产业研学基地、农事服务中心、冷链、烘干、农副产品仓储分拣物流交易以及配套用房。配套生产道路32km、智慧灌溉系统、病虫害防治系统、充电桩64个、农旅公厕8座、坟圾收集点等基础设施。</t>
  </si>
  <si>
    <t>钟琴</t>
  </si>
  <si>
    <t>3356C6A9814D6EA3E065F8163E8AA87C</t>
  </si>
  <si>
    <t>2F61E07DDE9E79F6E065F8163E8AA87C</t>
  </si>
  <si>
    <t>327333301 区林业局机关</t>
  </si>
  <si>
    <t>区林业局机关</t>
  </si>
  <si>
    <t>泸州市纳溪区东部特色林下经济发展项目</t>
  </si>
  <si>
    <t>P25510503-0029</t>
  </si>
  <si>
    <t>2504-510503-04-01-900738</t>
  </si>
  <si>
    <t>项目总用地面积9031.98亩，总建筑面积约5200平方米。建设林竹产品交易市场约3220平方米，建设竹制品粗、深加工车间约1980平方米。建设林下种植基地约9000亩，主要用于竹荪、竹笋培育和种植。建设土壤保持、边坡治理等地力建设工程，并建设完善种植基地配套道路48.2KM，供水管网15KM，灌溉系统及附属设施设备等。</t>
  </si>
  <si>
    <t>146C5E10F30425D90ABCA41669F4611</t>
  </si>
  <si>
    <t>337E15E0971E1DF0E065F8163E8AA87C</t>
  </si>
  <si>
    <t>327333301</t>
  </si>
  <si>
    <t>337C328E2992528FE065F8163E8AA87C</t>
  </si>
  <si>
    <t>P22511700-0002</t>
  </si>
  <si>
    <t>设规模及内容：达州市高铁货运物流基地一期工程主要由达州南高铁货运物流基地核心区装卸线、装卸站台、高铁货运转运中心、公路接驳区、集卡停车场及综合服务区构成，具体情况如下：其中，装卸线2条，有效长580m；装卸站台2座，约22000平方米；高铁货运转运中心1座，约5800平方米；公路接驳区，约12000平方米；集卡停车场1座，约5600平方米；其余配套综合性服务用房，约1900平方米；及其场内电商仓储、分拔配送厂，道路及总平工程附属项目等。（备注：本项目为2023、2024年通过国家两部委审核且在建续发行的项目）</t>
  </si>
  <si>
    <t>33D1AFDF4D831B9FE065F8163E8AA87C</t>
  </si>
  <si>
    <t>D86F93871B0922B2E0535EFB480AB1F3</t>
  </si>
  <si>
    <t>普和新区污水处理厂及配套管网、泵站工程</t>
  </si>
  <si>
    <t>P21511521-0077</t>
  </si>
  <si>
    <t>2109-511504-04-01-998315</t>
  </si>
  <si>
    <t>新建普和新区污水处理厂，总设计规模8万m3/d，一期2万m3/d，分两个阶段实施，即一阶段1万m3/d，二阶段1万m3/d；二期6万m3/d，分两个阶段实施，即一阶段2万m3/d，二阶段4万m3/d，配套进水管网2.5km。</t>
  </si>
  <si>
    <t>330445C0E8E22A49E065F8163E8AA87C</t>
  </si>
  <si>
    <t>EDA2F2C5905EF990E0535EFB480ABDB6</t>
  </si>
  <si>
    <t>大竹县白塔街道片区（三期）老旧小区改造项目</t>
  </si>
  <si>
    <t>P25511724-0015</t>
  </si>
  <si>
    <t>2412-511724-04-01-809518</t>
  </si>
  <si>
    <t>白塔街道片区老旧小区79个涉及5975户，计划改造主要内容:计划改造主要内容:小区内建筑物屋面、外墙、楼梯等公共部位维修改造64.5万平方米、新建和改造化粪池160座、架空线规整7万米、铺设雨水及污水管网各8500米，实行雨污分流，拆除违法建设880平方米、照明设施370盏、文化休闲设施4处、健身活动场地2720平方米、生活垃圾分类160套、安防设施79套、体育健身设施160套等配套设施，停车位3000个、非机动充电桩870个、广告位483个、快递柜79处、自助取水机96个</t>
  </si>
  <si>
    <t>33594E0E96B62153E065F8163E8AA87C</t>
  </si>
  <si>
    <t>3349CFA2FB2F03F9E065F8163E8AA87C</t>
  </si>
  <si>
    <t>广元旺苍生态环境局</t>
  </si>
  <si>
    <t>广元市旺苍县长江经济带绿色发展(嘉陵江流域)建设项目</t>
  </si>
  <si>
    <t>P25510821-0020</t>
  </si>
  <si>
    <t>2504-510821-04-01-676388</t>
  </si>
  <si>
    <t>对旺苍嘉陵江流域168平方公里流域范围内58.5公里江岸进行水土流失及污染防治，建设面源污染生态截留涵养林约2900亩，设置隔污沟约22公里，生态植被恢复355亩，对流域136公里支流进行生态系统修复，建设林下经济及茶药产业融合示范基地约12000亩，巩固零碳绿色产业及产品价值实现。</t>
  </si>
  <si>
    <t>33D06862B268135FE065F8163E8AA87C</t>
  </si>
  <si>
    <t>336FEC69A9383BECE065F8163E8AA87C</t>
  </si>
  <si>
    <t>大竹县竹阳街道片区(三期)老旧小区改造项目</t>
  </si>
  <si>
    <t>P25511724-0016</t>
  </si>
  <si>
    <t>2412-511724-04-01-777935</t>
  </si>
  <si>
    <t>竹阳街道片区周边老旧小区 42个涉及 3367户。计划改造主要内容:小区内建筑物屋面、外墙、楼梯等公共部位维修改造 35 万平方米、新建和改造化粪池 120 座、架空线规整5万米、铺设雨水及污水管网各 5000 米，实行雨污分流，拆除违法建设360平方米、照明设施 200 盏、文化休闲设施3处、健身活动场地1600 平方米、生活垃圾分类 62 套、安防设施 42 套、体育健身设施 98 套等配套设施，停车位 2000 个、非机动充电桩,456 个、广告位 324 个、快递柜 42 处、自助取水机 56 个</t>
  </si>
  <si>
    <t>3359942023A85A20E065F8163E8AA87C</t>
  </si>
  <si>
    <t>334A06265FC01A69E065F8163E8AA87C</t>
  </si>
  <si>
    <t>434129 成都市郫都区川菜产业园管理委员会</t>
  </si>
  <si>
    <t>郫都区科学技术局</t>
  </si>
  <si>
    <t>郫都区川菜产业园区标准厂房三期项目及道路配套建设项目</t>
  </si>
  <si>
    <t>P20510124-0020</t>
  </si>
  <si>
    <t>2020-510124-47-03-498182</t>
  </si>
  <si>
    <t>项目占地约约 37886.83 平方米，拟新建标准厂房及其配套用房约 91553.89 平方米及1条道路配套建设。道路包含寻香大道一段改造工程：对寻香大道一段（安唐路至蜀韵路）约3.1公里长的市政道路进行改造，宽度40米，同时实施约60000平方米地面铺装工程，约45000平方米的建筑立面风貌改造以及强弱电迁改下地工程等；</t>
  </si>
  <si>
    <t>成都市郫都区川菜产业园管理委员会</t>
  </si>
  <si>
    <t>BACCB35E028145C1E0535EFB480A287A</t>
  </si>
  <si>
    <t>33489B2551C30161E065F8163E8AA87C</t>
  </si>
  <si>
    <t>CFF31D98BEE55506E0535EFB480AA1E8</t>
  </si>
  <si>
    <t>达州东部经开区高标准农田建设项目（达州东部经开区麻柳东兴片区2025年中央财政农田新建项目）</t>
  </si>
  <si>
    <t>P24511700-0130</t>
  </si>
  <si>
    <t>2411-511715-04-01-297326</t>
  </si>
  <si>
    <t>在麻柳镇大水河村、凤凰寨村、罗家冲村、马家坝村、麦里垭村新建高标准农田0.79万亩，包括土地平整、土壤改良、新建及整治排灌渠系、整治机耕道、整治及新建生产路、高标准科技推广农业科技培训，耕地质量调查采样等建设内容。</t>
  </si>
  <si>
    <t>336FE7FF2DBB3BF4E065F8163E8AA87C</t>
  </si>
  <si>
    <t>2F523DFF21520B3EE065F8163E8AA87C</t>
  </si>
  <si>
    <t>西昌市高枧中所村南区城乡融合建设项目配套基础设施工程</t>
  </si>
  <si>
    <t>P19513401-0114</t>
  </si>
  <si>
    <t>2019-513401-47-01-403228</t>
  </si>
  <si>
    <t>地下车库39254.00m2,小区内综合管网26887.00m2，小区内绿化9410.45m2，小区内广场7654.00m2，小区围墙550.00m，小区生化池350.00m3，小区内道路4000.00m2，小区外道路14916.00m2，小区外综合管网(包括给排水、电力、路灯)各540.00m，小区外绿化6772.00m2等相关的配套基础设工程。</t>
  </si>
  <si>
    <t>334A7BA91729495EE065F8163E8AA87C</t>
  </si>
  <si>
    <t>2F5DCEFA90C25893E065F8163E8AA87C</t>
  </si>
  <si>
    <t>广安市前锋区土地整理储备中心运用地方政府专项债券资金收回收购前锋区QF2021-1 号、前锋区QF2021-3 号国有建设用地使用权项目</t>
  </si>
  <si>
    <t>P25511603-0019</t>
  </si>
  <si>
    <t>本项目计划供应存量闲置土地49.71亩，规划用途为商服用地10.13亩、住宅用地39.58亩。2026-2029年按计划分年度出让，其中2026年拟出让商服用地10.13亩；2027-2029年拟出让住宅用地39.58亩。</t>
  </si>
  <si>
    <t>3381DFF91B043228E065F8163E8AA87C</t>
  </si>
  <si>
    <t>3381D6E362BA3243E065F8163E8AA87C</t>
  </si>
  <si>
    <t>381002009 射洪市教育投资有限责任公司</t>
  </si>
  <si>
    <t>射洪市“互联网+智慧教育”建设项目</t>
  </si>
  <si>
    <t>P23510922-0052</t>
  </si>
  <si>
    <t>2306-510922-04-01-845007</t>
  </si>
  <si>
    <t>本项目拟建设教育数字化服务平台1套、教育管理应用系统3套；配置教师专业发展、教学质量监测、素质教育数字化课程、课后延时服务管理等应用子系统各1套；智慧纸笔27套，开发射洪特色数字化课程1项；建设科技教育、急救教育数字化平台各1个，建设覆盖112所学校的AI安全风险感知预警系统、数字化教室13间等一批教育新基建配套设施设备。项目覆盖130所学校，9万余名师生，通过项目建设提高射洪市教育数字化水平。本项目不涉及新增算力（数据）中心</t>
  </si>
  <si>
    <t>该项目为续发项目，2024年已发行资金2000万元。项目不新增隐形债务、不存在信息系统重复建设情况、不存在新增巨幅大屏等新形象工程。</t>
  </si>
  <si>
    <t>90217B52B7F58790E0535EFB480A331F</t>
  </si>
  <si>
    <t>33E31509A5BB1364E065F8163E8AA87C</t>
  </si>
  <si>
    <t>381002009</t>
  </si>
  <si>
    <t>19F8A55836543E2BE06320C012ACDB36</t>
  </si>
  <si>
    <t>333333010 南充市营山生态环境局</t>
  </si>
  <si>
    <t>南充市营山县嘉陵江支流营山河流域水环境综合治理项目</t>
  </si>
  <si>
    <t>P23511322-0015</t>
  </si>
  <si>
    <t>2309-511322-04-01-161579</t>
  </si>
  <si>
    <t>南充市营山县嘉陵江支流营山河流域水环境综合治理项目：新建一体化污水处理设备 25 处，处理规模共 1 万吨/日；沿途污水处理站配建中水回用设施，处理规模共计 5 万吨/日；建设人工湿地 1 平方公里；建污水干管 35 公里；建设生态护岸 20 公里，生态隔离带 0.5 平方公里，生态沟渠 50 公里；增设检查井、沉砂池、防护栏等附属配套设施。</t>
  </si>
  <si>
    <t>营山县环境保护局</t>
  </si>
  <si>
    <t>2884396A0DB447EBE444DB3BEEE064B</t>
  </si>
  <si>
    <t>33A9E775071D01D1E065F8163E8AA87C</t>
  </si>
  <si>
    <t>333333010</t>
  </si>
  <si>
    <t>11B53C920BE5087FE06320C012AC4048</t>
  </si>
  <si>
    <t>333104101 丹巴县住房和城乡建设局</t>
  </si>
  <si>
    <t>丹巴县垃圾无害化处理项目</t>
  </si>
  <si>
    <t>P25513323-0010</t>
  </si>
  <si>
    <t>2403-513300-04-01-701423</t>
  </si>
  <si>
    <t>项目新建生活垃圾焚烧处理厂1座，其中：生活垃圾处理规模40吨/日，餐厨垃圾处理规模15吨/日污水(渗滤液)处理设施处理规模20立方米/日；厂区总建筑面积2167.08平方米。主要建设内容包括：综合房、污水处理车间生活垃圾处理车间、餐厨垃圾处理车间，其他配套设施的建设以及相关工艺设备安装。</t>
  </si>
  <si>
    <t>丹巴县城建局</t>
  </si>
  <si>
    <t>8AB0EA805A442BEAA7BB405D5B5B795</t>
  </si>
  <si>
    <t>336FE9B75E483BF8E065F8163E8AA87C</t>
  </si>
  <si>
    <t>333104101</t>
  </si>
  <si>
    <t>2F45B9D550FB651EE065F8163E8AA87C</t>
  </si>
  <si>
    <t>绵阳市游仙经济试验区馨安小区等10个老旧小区改造项目</t>
  </si>
  <si>
    <t>P25510704-0030</t>
  </si>
  <si>
    <t>2504-510704-04-01-870592</t>
  </si>
  <si>
    <t>改造游仙经济试验区范围内(2000年前)10个老旧小区共895户，包括小区内供水3502m、排水 6800m、道路 19050㎡、绿化 2030㎡、照明等基础设施改造;增设消防栓20套，增设停车位200个、非机动停车棚4个、非机动充电桩 170个，完善安防、无障碍等基础设施配置社区综合服务等公共服务设施。小区外与城市主干网衔接的道路和公共交通、通信、供电等城镇基础设施配套项目。</t>
  </si>
  <si>
    <t>335DFA83CBCC4B36E065F8163E8AA87C</t>
  </si>
  <si>
    <t>3358B6AA832B4339E065F8163E8AA87C</t>
  </si>
  <si>
    <t>峨眉山市临江河流域生态环境综合治理项目</t>
  </si>
  <si>
    <t>P25511181-0008</t>
  </si>
  <si>
    <t>2502-511181-04-01-915509</t>
  </si>
  <si>
    <t>对峨眉山临江河流域进行治理，包含生态隔离带工程24.82km，水质综合提升工程（包含挺水及沉水植物沿河种植12公里、水生动物群落构建5处），河道垃圾处理及河道清淤60万方；沿河生态治理7公里，新建污水管网52公里及其他附属设施。</t>
  </si>
  <si>
    <t>335CB4EF4C3D4101E065F8163E8AA87C</t>
  </si>
  <si>
    <t>2F34E1017D977CCBE065F8163E8AA87C</t>
  </si>
  <si>
    <t>332101 乐山市金口河区水务局</t>
  </si>
  <si>
    <t>乐山市金口河区水务局</t>
  </si>
  <si>
    <t>金口河区大渡河左岸流域水资源配置项目</t>
  </si>
  <si>
    <t>P22511113-0027</t>
  </si>
  <si>
    <t>2206-511113-04-01-759502</t>
  </si>
  <si>
    <t>2022-09-23</t>
  </si>
  <si>
    <t xml:space="preserve">（1）项目新建两座小型水库，分别为大瓦山引调水工程小（一）型水库灌溉面积10000亩，金河镇片区城乡一体化供水工程小（二）型水库（凉河坝水库）一座0.5万吨/天。（2）项目新建两自来水厂永胜片区城乡一体化供水工程供水水厂一座1.5万吨/天，金河镇片区城乡一体化供水工程供水水厂一座0.5万吨/天。（3）顺水河、磨房沟、石笋沟农村水系综合治理项目。通过新建堤防、护岸、固床坝、清淤疏浚等措施，对3条河流进行综合治理; （4）蓄能发电工程。永胜片区供水厂、大瓦山引调水工程富余水量，通过自流、增压提升等措施，从而实现汛、枯期流量调节，引入电站发电。
</t>
  </si>
  <si>
    <t>6B4A42CB0224DB59E7DC559C3F8AC82</t>
  </si>
  <si>
    <t>33BC1AEFB03413F6E065F8163E8AA87C</t>
  </si>
  <si>
    <t>332101</t>
  </si>
  <si>
    <t>ED049FAA98D7E1DFE0535EFB480AE076</t>
  </si>
  <si>
    <t>318111 江安剧源文化旅游开发有限公司</t>
  </si>
  <si>
    <t>江安县老旧街区改造项目</t>
  </si>
  <si>
    <t>P25511523-0053</t>
  </si>
  <si>
    <t>2502-511523-04-01-383746</t>
  </si>
  <si>
    <t>对江安县银都广场步行街、南正街、东正街、剧专大道街道、北正街、滨江路节点、江安剧场节点、谯楼广场节点等老旧建筑物50000m2进行修缮加固，对路面石板、梯步、墙体等修补，门头广告整治400个，配套道路4公里改造，完善消防设施33套、安防系统32套等，改造停车位305个，配套76个充电桩，更新路灯42个，灯箱广告位10组，分类垃圾桶300组，户外导视系统等基础设施</t>
  </si>
  <si>
    <t>李文</t>
  </si>
  <si>
    <t>2585A09BFB64661FE065F8163E8AA87C</t>
  </si>
  <si>
    <t>339A8F863D4B20DDE065F8163E8AA87C</t>
  </si>
  <si>
    <t>3399EF3F85CB5D69E065F8163E8AA87C</t>
  </si>
  <si>
    <t>自贡市贡井区现代农业基础设施建设项目</t>
  </si>
  <si>
    <t>P25510300-0014</t>
  </si>
  <si>
    <t>2504-510303-04-01-234390</t>
  </si>
  <si>
    <t>1、打造建设镇“白庙血橙”现代农业园区，包括新建提灌站2座，安装灌溉管网25km，新建蓄水池15个；新建血橙标准化果园600亩，开展林下养殖500亩；新建水果物流基地包括新建农产品冷链设施1200平方米，新建分拣工厂2000平方米；改田改土1000亩，采购宜机作业设施设备；建设智慧血橙综合管理系统；搭建智能虫情监测站、土壤综合监测站、气象监测站、安装数据展示终端、安装视频监控系统、安装示范区视频监控系统等。
2、建设枇杷、无花果、火龙果种植基地300亩，包括土地整理、安装薄膜棚、种苗种植、安装智能化喷淋灌溉系统等。
3、食用菌标准化种植基地项目，改造生产设施用房共计1120平方米用于农产品加工，配备拌料装料一体机、灭菌消毒库、烘干机、推车及喷淋等设备设施。
4、完善乡村基础设施，包含路网建设（包括黑化采摘环线，新建改建产业道路及生产便道）、厕所整改120户、土地整理369亩以及其他相关附属工程。</t>
  </si>
  <si>
    <t>33A51C65A2BF0703E065F8163E8AA87C</t>
  </si>
  <si>
    <t>33443016F4972AA5E065F8163E8AA87C</t>
  </si>
  <si>
    <t>广安区城镇污水管网及污水站提标升级建设项目</t>
  </si>
  <si>
    <t>P25511602-0004</t>
  </si>
  <si>
    <t>2310-511602-04-01-632042</t>
  </si>
  <si>
    <t>项目全面提标改造渠江流域、肖水河片区广安区段等15座污水处理站，扩建规模为0.6万立方米/日，达到总处理能力1.46万立方米/日，更新改造老旧破损污水主管网DN400—DN600共计25.6公里，更新进出水在线监测设备90套、污水泵站30套、污泥处置设备15套以及相关配套设施。</t>
  </si>
  <si>
    <t>339723EF3494283AE065F8163E8AA87C</t>
  </si>
  <si>
    <t>2F484BACF49F7664E065F8163E8AA87C</t>
  </si>
  <si>
    <t>318308301002001 天府新区成都土地储备中心</t>
  </si>
  <si>
    <t>四川天府新区使用专项债券的航空动力片区新增土地储备项目</t>
  </si>
  <si>
    <t>P24510100-0082</t>
  </si>
  <si>
    <t>0000-000000-01-04-000003</t>
  </si>
  <si>
    <t>四川天府新区使用专项债券的航空动力片区新增土地储备项目的主要建设内容为：新增土地储备2412亩，涉及7个征收地块，主要涉及兴隆街道、太平街道、永兴街道，项目征收用地已取得相关征地批文。目前地块已经与地块使用权人已签署土地征拆协议书。</t>
  </si>
  <si>
    <t>B8C1C2376484CFCB0C08AF83FF4FEF3</t>
  </si>
  <si>
    <t>335D1748FFB64105E065F8163E8AA87C</t>
  </si>
  <si>
    <t>318308301002001</t>
  </si>
  <si>
    <t>335CB4EF4FCD4101E065F8163E8AA87C</t>
  </si>
  <si>
    <t>741610601 蒲江县商务和物流局</t>
  </si>
  <si>
    <t>蒲江铁路物流港核心区一期建设项目</t>
  </si>
  <si>
    <t>P22510131-0037</t>
  </si>
  <si>
    <t>2206-510131-04-01-439277</t>
  </si>
  <si>
    <t>保税物流中心（B型）2.6万平方米（卡口、查验仓库、保税仓库、熏蒸库、监管用房及其他基础设施），多式联运中心6.7万平方米（多式联运中心仓库及其他基础设施），总部基地设施2.7万平方米（供应链服务中心、国际贸易服务中心、地上机动车库及其他基础设施）；配套道路鹤栖路约5公里；物流大道约1.1公里以及铁路专用线作业区和污水处理站等配套基础设施；安防监控系统、停车管理系统、海关信息监管系统、信息系统和运行设备等。</t>
  </si>
  <si>
    <t>6522FFEEA514F19A1BAF7B1EA5E2640</t>
  </si>
  <si>
    <t>3358AC5BF35D409BE065F8163E8AA87C</t>
  </si>
  <si>
    <t>741610601</t>
  </si>
  <si>
    <t>ECD95AA600586430E0535EFB480A4D7D</t>
  </si>
  <si>
    <t>357162101 丹棱县文化广播电视和旅游局</t>
  </si>
  <si>
    <t>丹棱县文化广播电视和旅游局</t>
  </si>
  <si>
    <t>丹棱县AAAA级老峨山景区建设项目（一期）</t>
  </si>
  <si>
    <t>P22511424-0016</t>
  </si>
  <si>
    <t>2201-511424-17-01-496210</t>
  </si>
  <si>
    <t>2022-09-15</t>
  </si>
  <si>
    <t>新建景区游客服务中心项目，建筑面积约4000平方米；新建区域停车场约12500平方米；新建旅游步道30公里；新建生态环保厕所2座，单座建筑面积约120平方米；改扩建户外科普宣教约5000平方米；改建景区连接道路及配套基础设施。</t>
  </si>
  <si>
    <t>丹棱县文化馆</t>
  </si>
  <si>
    <t>94F6439CD1343DD92AF42D0AC233434</t>
  </si>
  <si>
    <t>335D89CB38751E00E065F8163E8AA87C</t>
  </si>
  <si>
    <t>357162101</t>
  </si>
  <si>
    <t>D886422779689CBEE0535EFB480AF863</t>
  </si>
  <si>
    <t>邻水县农产品流通体系建设项目</t>
  </si>
  <si>
    <t>P25511623-0043</t>
  </si>
  <si>
    <t>2502-511623-04-01-234369</t>
  </si>
  <si>
    <t>新建农贸市场35000平方米，其中摊位约15000平方米、农产品批发中心8000平方米、百货区4000平方米、熟食（卤味）及副食品区3000平方米、自产自销区2000平方米及智慧信息中心、卫生设施等公共服务区3000平方米；改建农贸市场功能区10000平方米，含仓储区5000平方米、农产品装卸区3000平方米、农产品检验检测功能区2000平方米；配套建设停车位320个、充电桩35个、地下综合管网6.8公里及相关附属设施。</t>
  </si>
  <si>
    <t>33D2E7D56E080B30E065F8163E8AA87C</t>
  </si>
  <si>
    <t>33699F2A7F1422C7E065F8163E8AA87C</t>
  </si>
  <si>
    <t>汶川县淤积物资源化综合利用建设项目</t>
  </si>
  <si>
    <t>P24513221-0009</t>
  </si>
  <si>
    <t>2412-513221-04-01-462855</t>
  </si>
  <si>
    <t>对上岸疏浚、壅塞体、拦挡坝的淤积物及其他河道清理产生的淤积物，进行资源化综合利用。建设处理再利用生产厂房 15000平方米，堆场 7000平方米，预计年处理能力达 200万吨/年，配套处理设备 1套、运输车辆购置、污水管道等。</t>
  </si>
  <si>
    <t>336FEBE297253BE2E065F8163E8AA87C</t>
  </si>
  <si>
    <t>336FEBE297173BE2E065F8163E8AA87C</t>
  </si>
  <si>
    <t>雅安市雨城区雅州片区老旧小区改造项目</t>
  </si>
  <si>
    <t>P22511802-0002</t>
  </si>
  <si>
    <t>2202-511802-04-01-365354</t>
  </si>
  <si>
    <t>建设内容包括道路改造约184800平方米;管线改造约 109550米，停车场改造约 44500平方米，含停车位1780个，充电桩 356个:建设便民服务中心 7300平方米，日间照料中心 6700平方米，幼儿园 5800平方米，农贸市场 13320 平方米: 以及其他配套设施建设。</t>
  </si>
  <si>
    <t>3305EFA07D9B2A43E065F8163E8AA87C</t>
  </si>
  <si>
    <t>D833325C2D850B0AE0535EFB480A19CC</t>
  </si>
  <si>
    <t>南充市嘉陵区宜居宜业和美乡村示范带建设项目</t>
  </si>
  <si>
    <t>P25511304-0010</t>
  </si>
  <si>
    <t>2504-511304-04-01-815793</t>
  </si>
  <si>
    <t>2028-09-05</t>
  </si>
  <si>
    <t>（1）和美乡村建设工程：主要包括乡村供排水系统改造提升工程，乡村水体污染治理工程，乡村人居基础设施提升工程，传统村落保护性修缮，防灾安全治理等工程。（2）特色产业种植基地：升级果树基地 6000 亩，粮油产业基地 9000 亩，主要包括土地整治及培肥，田间道路工程，排灌渠道整治，水肥一体化工程，生产配套用房等基础设施。</t>
  </si>
  <si>
    <t>339AD7811095370EE065F8163E8AA87C</t>
  </si>
  <si>
    <t>33884BF7D91875ECE065F8163E8AA87C</t>
  </si>
  <si>
    <t>经开区综合执法局</t>
  </si>
  <si>
    <t>遂宁国家级经开区再生资源循环利用及配套基础设施建设项目</t>
  </si>
  <si>
    <t>P25510903-0040</t>
  </si>
  <si>
    <t>2504-510924-04-01-746717</t>
  </si>
  <si>
    <t>2025-09-26</t>
  </si>
  <si>
    <t>2027-09-25</t>
  </si>
  <si>
    <t>本项目占地面积约81.21亩，总建筑面积约34000平方米，建设再生资源回收循环利用分拣中心，包含再生资源生产车间、废弃物暂存区、产成品仓库及回收体系、信息化平台，购置2条生产线，配套排水管网、供电等附属配套设施设备。</t>
  </si>
  <si>
    <t>33884BF7D79A75ECE065F8163E8AA87C</t>
  </si>
  <si>
    <t>3387E16530364AA9E065F8163E8AA87C</t>
  </si>
  <si>
    <t>381005 屏山县硒富农业发展有限公司</t>
  </si>
  <si>
    <t>屏山县屏边彝族乡生态水产养殖产业园建设项目</t>
  </si>
  <si>
    <t>P25511529-0016</t>
  </si>
  <si>
    <t>2504-511529-04-05-579404</t>
  </si>
  <si>
    <t>（一）规模化冷水鱼养殖：建设生态化鱼池5个共9399.97㎡，排水渠186.82平方米，尾水处理池20个共1545.32平方米，水深均为3m。配套生产用房约230平方米。
（二）建设冷水鱼产品深加工基地：总建筑面积约12964.44平方米，用于加工、储藏、冷链、物流及生产用房等。
（三）建设青龙村七组烂田位置至冷水鱼养殖基地的连接道路，长485.8米，宽4米。以及220米冷水鱼深加工基地内部道路。</t>
  </si>
  <si>
    <t>屏山县硒富农业发展有限公司</t>
  </si>
  <si>
    <t>3305EFA09A572A43E065F8163E8AA87C</t>
  </si>
  <si>
    <t>339A8F863BD820DDE065F8163E8AA87C</t>
  </si>
  <si>
    <t>339679D3745259BCE065F8163E8AA87C</t>
  </si>
  <si>
    <t>攀枝花市东区公共物流仓储中心及配套基础设施建设项目</t>
  </si>
  <si>
    <t>P25510402-0036</t>
  </si>
  <si>
    <t>2504-510402-04-01-664696</t>
  </si>
  <si>
    <t>项目规划总用地面积266亩，总建筑面积31800平方米。拟建设物流仓储30000平方米、智慧物流中心1800平方米，停车场16600平方米，集疏运连通道路3.9公里，并购置集装箱装卸设备、集装箱叉车、牵引车、立体仓库货架、地磅等配套设备设施。</t>
  </si>
  <si>
    <t>33E9457DF5722ED1E065F8163E8AA87C</t>
  </si>
  <si>
    <t>339851227CC92642E065F8163E8AA87C</t>
  </si>
  <si>
    <t>犍为县城市智慧照明路灯建设项目</t>
  </si>
  <si>
    <t>P24511123-0022</t>
  </si>
  <si>
    <t>2412-511123-04-01-611028</t>
  </si>
  <si>
    <t>轨道交通、机场、高速公路等传统基础设施智能化改造</t>
  </si>
  <si>
    <t>打造犍为智慧安全新城市，将现有4004盏老旧路灯进行拆除，升级改造增设智慧多功能灯杆共计4100根，智慧多功能灯杆预留接口供多种智能设备挂载，在部分路段灯杆上挂载小型显示屏、一键报警、公共广播智能设备、监控设备、空气微站并预留各类附加设施接口等；完善县域交通体系，增设17套交通信号设备。本项目不涉及新增算力（数据）中心，不涉及新增大屏等形象工程。</t>
  </si>
  <si>
    <t>33E6BA05278D1C49E065F8163E8AA87C</t>
  </si>
  <si>
    <t>3336036916724512E065F8163E8AA87C</t>
  </si>
  <si>
    <t>攀枝花市东区银江湖沿线老旧厂区基础设施提升工程</t>
  </si>
  <si>
    <t>P25510402-0033</t>
  </si>
  <si>
    <t>2504-510402-04-01-177721</t>
  </si>
  <si>
    <t>1、改造内部连通道路18.5万平方米，改造绿化6万平方米，管网改造20公里，停车场5万平方米，充电桩450个，配套无障碍服务设施、消防、安防、照明及标识标牌等基础设施。1、改造内部连通道路18.5万平方米，改造绿化6万平方米，管网改造20公里，停车场5万平方米，充电桩450个，配套无障碍服务设施、消防、安防、照明及标识标牌等基础设施。</t>
  </si>
  <si>
    <t>3393500B15BE029EE065F8163E8AA87C</t>
  </si>
  <si>
    <t>33934FE134FF10A2E065F8163E8AA87C</t>
  </si>
  <si>
    <t>434510 宜宾市叙州区商务局</t>
  </si>
  <si>
    <t>宜宾市叙州区商务局</t>
  </si>
  <si>
    <t>宜宾市叙州区现代城际智慧仓储物流基础设施建设项目（一期）</t>
  </si>
  <si>
    <t>P25511521-0071</t>
  </si>
  <si>
    <t>2504-511504-04-01-902585</t>
  </si>
  <si>
    <t>本项目规划建设净用地面积90000.00m2（约135亩），主要建设内容包括：规划总建筑面积9.75万m2，包括物流货物仓储、分拣、包装、配送等建筑用房；配套建设配套停车场（配置195个停车位、39充电桩）、道路、给排水及消防工程、强弱电工程，燃气工程和云仓管理、智慧托盘化系统设施设备等相关附属设施。</t>
  </si>
  <si>
    <t>李波</t>
  </si>
  <si>
    <t>32283FFE57A24839E065F8163E8AA87C</t>
  </si>
  <si>
    <t>33922E36C0E30EF4E065F8163E8AA87C</t>
  </si>
  <si>
    <t>434510</t>
  </si>
  <si>
    <t>336B27C5472242D7E065F8163E8AA87C</t>
  </si>
  <si>
    <t>遂宁市船山区老旧小区改造六期建设项目</t>
  </si>
  <si>
    <t>P25510903-0034</t>
  </si>
  <si>
    <t>2503-510903-04-01-789477</t>
  </si>
  <si>
    <t xml:space="preserve">项目涉及18个小区、64栋楼、3235户、房屋面积约38.18万平方米，改造内容包括小区相关的屋面改造约4.58万平方米、楼道整治约3.82万平方米、外墙修缮约4.77万平方米，道路硬化约5.73万平方米，配套建设管网工程、节能照明等。 </t>
  </si>
  <si>
    <t>3391DEDC3AA76ED9E065F8163E8AA87C</t>
  </si>
  <si>
    <t>33098AE9CD524BBAE065F8163E8AA87C</t>
  </si>
  <si>
    <t>448336 汉源县供排水有限责任公司</t>
  </si>
  <si>
    <t>汉源县大树-晒经城乡供水一体化项目</t>
  </si>
  <si>
    <t>P25511823-0010</t>
  </si>
  <si>
    <t>2504-511823-04-01-159611</t>
  </si>
  <si>
    <t>新建水厂一座，供水规模6000m3/d，新建管网73.81公里。（本项目主要对晒经乡、大树镇 2 个场镇及附近较为集中的村组进行集中供水，主要涉及晒经乡晒经村、李子村，大树镇新民村、麦坪村、山羊坪社区、文笔村、料林村、松林村、桂贤村，供水人口约 3.67 万人，供水规模约6000m3/d。项目采用重力流进行供水，选择水量充沛、水质达标的山溪沟或其渗流出露为水源，水源点位于坭美乡境内，取水后原水管道沿上游堰敷设，后接至晒经乡政府东南侧约 500m 处拟建净水厂（晒经水厂），处理后的清水则继续沿上游堰敷设，沿途分别覆盖供区范围，清水分别接至现状已建高位水池及现状水厂清水池，最终通过现状入户管道供居民使用。本项目拟建原水输水管线12.02km，清水输水管线 61.79km，管材采用焊接钢管及 PE 管。）</t>
  </si>
  <si>
    <t>张艺兴</t>
  </si>
  <si>
    <t>159299768389713</t>
  </si>
  <si>
    <t>33A79E7BAEAB0E50E065F8163E8AA87C</t>
  </si>
  <si>
    <t>448336</t>
  </si>
  <si>
    <t>339722B8B788283CE065F8163E8AA87C</t>
  </si>
  <si>
    <t>乐山市城北片区综合管廊及供排水等基础设施建设项目</t>
  </si>
  <si>
    <t>P25511100-0030</t>
  </si>
  <si>
    <t>2503-511100-04-01-301560</t>
  </si>
  <si>
    <t>主要位置为棉北路、棉中路、江公堰北路、来鹤街、江公堰南路、棉南路、公堰街，两侧用地以居住和医疗卫生用地为 主。项目新建包括综合管廊长度 520 米；雨污水管道约 22862 米；给水管道约7870 米。涉及道路长度约 7873 米，分别为棉北路 1222 米，江公堰北路 1199 米，竹东路 1217 米（现名来鹤街），江公堰南路 1318 米，棉中路 1223 米，公堰街528 米，棉南路 1165 米。工程建设内容包括给排水工程、交通工程、燃气管网工程、地下综合管廊、电力工程、通信工程、智慧路灯等道路沿线基础设施建设。</t>
  </si>
  <si>
    <t>335BAD200374573CE065F8163E8AA87C</t>
  </si>
  <si>
    <t>2F6C6C309B9A78DCE065F8163E8AA87C</t>
  </si>
  <si>
    <t>P20511322-0062</t>
  </si>
  <si>
    <t>2022-03-10</t>
  </si>
  <si>
    <t>3346364EB5BE01E3E065F8163E8AA87C</t>
  </si>
  <si>
    <t>E919F8A0C42E668DE0535EFB480A6885</t>
  </si>
  <si>
    <t>381144 成都武信创新科技有限责任公司</t>
  </si>
  <si>
    <t>成都市武侯区孔明驿电新能源充电桩基础设施项目（一期）</t>
  </si>
  <si>
    <t>P24510107-0002</t>
  </si>
  <si>
    <t>2312-510107-04-01-170639</t>
  </si>
  <si>
    <t>成都武信创新科技有限责任公司于武侯区行政审批局备案并立项的成都市武侯区孔明驿电新能源充电桩基础设施项目（一期），项目建设内容为投建新能源直流充电设施 521 个、新能源交流充电设施 118 个等设施。</t>
  </si>
  <si>
    <t>张慧敏</t>
  </si>
  <si>
    <t>11B95A9AD7466561E06320C012AC6A74</t>
  </si>
  <si>
    <t>33048835DE6B371AE065F8163E8AA87C</t>
  </si>
  <si>
    <t>381144</t>
  </si>
  <si>
    <t>11CA215D31BE5765E06320C012ACE29A</t>
  </si>
  <si>
    <t>泸定县城污水处理厂提标改造及配套主干管网改造项目</t>
  </si>
  <si>
    <t>P24513322-0009</t>
  </si>
  <si>
    <t>2406-513322-04-01-540776</t>
  </si>
  <si>
    <t>主要内容： 
 更新改造泸定县城区城市污水处理厂，改造高密度沉淀池、AAO 生化池及二沉池，改造污水处理厂一体化泵站 座，改造防坠网、管涵、检查井540座，配套鼓风机2台，加药系统1套，污泥机 1 套、自动控制系统 1 套、监测系统 1 套 等，提升改造污水管网共计约 21.231km 及附属设施等。项目实施后，将污水处理能力由 5000m3/d 提升至 10000m3/d，稳定达到《城镇污水处理站污染物排放标准 》111（GB18918-2002）一级A标，改造后预计年节能量154.74 吨标准煤，减少碳排放量405.43吨。
 本项目建设期为2025年8月至2027年7月。 
预期效益：
 1.经济效益：本项目预计债券发行期限为20年，可实现的运营收入主要为污水处理收入、污泥处置收入，预计债券存续期内可实现项目净收入为1.614864亿元。
 2.社会效益：项目建成后，有利于提升城市形象、优化环境、完善城市功能、提高城市品位，对促进城市生态化建设等具有重大意义，创造良好的人居环境和发展环境。</t>
  </si>
  <si>
    <t>339887556DFA48AAE065F8163E8AA87C</t>
  </si>
  <si>
    <t>3383214545414154E065F8163E8AA87C</t>
  </si>
  <si>
    <t>434927002 冕宁县凌山启恒物流有限公司</t>
  </si>
  <si>
    <t>冕宁县商务经济合作和外事局</t>
  </si>
  <si>
    <t>冕宁县兴农仓储物流园区建设项目</t>
  </si>
  <si>
    <t>P24513433-0003</t>
  </si>
  <si>
    <t>2405-513433-04-01-333727</t>
  </si>
  <si>
    <t>主要建设内容和规模：项目规划用地面积约24281平方米（约36亩），规划总建筑面积约17437㎡，其中新建物流配送中心2920㎡、1#、2#高标准仓库8395㎡、分拣包装中心2862㎡、附属冷链冷库1800㎡和检验检测中心600㎡、配套业务用房398㎡，地下建筑面积461㎡；配套建设室外道路、停车场、充电桩及附属基础工程等。</t>
  </si>
  <si>
    <t>毛锐</t>
  </si>
  <si>
    <t>19F354F13B0C42B9E06320C012AC2D74</t>
  </si>
  <si>
    <t>3340EAAFA9164A6EE065F8163E8AA87C</t>
  </si>
  <si>
    <t>434927002</t>
  </si>
  <si>
    <t>19F53913CC816E5AE06320C012ACD6EC</t>
  </si>
  <si>
    <t>3358B6AA83C84339E065F8163E8AA87C</t>
  </si>
  <si>
    <t>326332301 区农业局机关</t>
  </si>
  <si>
    <t>泸州市纳溪区三茶三产融合发展试验园建设项目</t>
  </si>
  <si>
    <t>P25510503-0023</t>
  </si>
  <si>
    <t>2504-510503-04-01-899468</t>
  </si>
  <si>
    <t>1、改造低产茶园5000亩，建设欧标茶园5000亩，建设富硒茶基地5000亩，建设茶树种质资源圃100亩；
2、建设农业配套沟渠40公里，铺设灌溉管网100公里，建设机耕道50公里，生产便道80公里；
3、在凤凰湖村紧邻农产品加工园区项目（一期）地段实施二期工程，建筑面积15000㎡，用于社会资本集中配置精深加工、分拣、包装、储运、研发、研学、体验、电商等功能区，建设茶叶智慧交易平台10000㎡。</t>
  </si>
  <si>
    <t>2DF5BCE49894E88824391D61753EAEB</t>
  </si>
  <si>
    <t>335CAD9E17DA4103E065F8163E8AA87C</t>
  </si>
  <si>
    <t>326332301</t>
  </si>
  <si>
    <t>335D522E8BF240F7E065F8163E8AA87C</t>
  </si>
  <si>
    <t>513331</t>
  </si>
  <si>
    <t>白玉县</t>
  </si>
  <si>
    <t>333101 白玉县住建局</t>
  </si>
  <si>
    <t>白玉县住建局</t>
  </si>
  <si>
    <t>白玉县供气及配套管网基础设施建设项目</t>
  </si>
  <si>
    <t>P25513331-0001</t>
  </si>
  <si>
    <t>2504-513331-04-01-188419</t>
  </si>
  <si>
    <t>白玉县供气及配套管网基础设施建设项目,主要建设内容和规模为：建设LNG气化站一座，中压管网21km，信息化管理系统一套.白玉县供气及配套管网基础设施建设项目,主要建设内容和规模为：建设LNG气化站一座，中压管网21km，信息化管理系统一套.</t>
  </si>
  <si>
    <t>271E4B9C4454028BC4F73337C089E0C</t>
  </si>
  <si>
    <t>3395C6315C3A1490E065F8163E8AA87C</t>
  </si>
  <si>
    <t>3383EAE733B518FAE065F8163E8AA87C</t>
  </si>
  <si>
    <t>江油市南片区农村人居环境整治项目</t>
  </si>
  <si>
    <t>P25510781-0026</t>
  </si>
  <si>
    <t>2504-510781-04-01-476409</t>
  </si>
  <si>
    <t>对江油市南片区7个镇，72229户农户现状的农村基础设施、公共服务设施、以及人居环境进行提质改造。具体建设内容包括：1.新建垃圾房85处，并配套建设垃圾分类、转运、回收设施，新建及改造污水处理站40处，并配套建设及改造污水管网，新建及改造公厕15处；2.新建及改造停车场5处，安装路灯3810盏等；3.新建和改造提灌站19处、塘堰整治818口，整治灌溉渠道，生产作业道整治；4.完善村庄配套基础设施及服务设施,提升村容村貌，推进村庄绿化，建设绿色生态村庄。</t>
  </si>
  <si>
    <t>3341ED8AFC93395FE065F8163E8AA87C</t>
  </si>
  <si>
    <t>330A9F66F18141C8E065F8163E8AA87C</t>
  </si>
  <si>
    <t>324208102 旺苍县自然资源收购储备中心</t>
  </si>
  <si>
    <t>广元市旺苍县使用专项债券新增土地储备项目(一期)</t>
  </si>
  <si>
    <t>P25510821-0028</t>
  </si>
  <si>
    <t>2208-510821-04-01-000001</t>
  </si>
  <si>
    <t>2025-10-15</t>
  </si>
  <si>
    <t>2028-10-14</t>
  </si>
  <si>
    <t>本项目拟征收土地1003亩，涉及三个批次，分别为旺苍县2024年第2批次、2024年第3批次和2024年第4批次，宗地位于旺苍县嘉川镇和平村4社，槐树村2、3社，五红村4社，襄梁村1社，属于新增建设用地，已办理农用地转用、征收批准手续，地块未获取其他专项债券或专项贷款。目前该地块已完成了征收土地补偿安置协议签订工作，已足额缴纳被征地农民社保资金补偿费用、新增建设用地有偿使用费及耕地开垦费，拟于2025年使用专项债券资金征收土地，项目拟申报债券资金人民币8900万元。</t>
  </si>
  <si>
    <t>旺苍县自然资源收购储备中心</t>
  </si>
  <si>
    <t>339C5C298BD45713E065F8163E8AA87C</t>
  </si>
  <si>
    <t>339D6381D2E34C1DE065F8163E8AA87C</t>
  </si>
  <si>
    <t>324208102</t>
  </si>
  <si>
    <t>339C5CB3217B5CFCE065F8163E8AA87C</t>
  </si>
  <si>
    <t>川东北地区汽摩零部件制造中试基地建设项目</t>
  </si>
  <si>
    <t>P25511623-0026</t>
  </si>
  <si>
    <t>2503-511623-04-01-724291</t>
  </si>
  <si>
    <t>依托广安高新区现有建成的标准厂房，围绕汽摩零部件制造产业，改造建设集知识产权培育、小试生产、检测认证、成果展示、技术交易等功能的中试基地15000平方米。购置高分子反应釜、风洞试验台等实验检测设备150台(套),建设川东北地区科技成果数据库1个，建成知识产权服务中心1个。搭建科技成果转移转化平台，推动川渝两地高校院所、科技企业、金融机构、技术转移机构等创新要素精准对接，拓展科技成果交易市场。本项目不涉及新增算力。</t>
  </si>
  <si>
    <t>本项目不是续发项目；本项目不涉及新增算力。</t>
  </si>
  <si>
    <t>33E63C3F221B6274E065F8163E8AA87C</t>
  </si>
  <si>
    <t>336FEFF175E43E33E065F8163E8AA87C</t>
  </si>
  <si>
    <t>都江堰灌区井研干渠节水改造项目</t>
  </si>
  <si>
    <t>P23511124-0022</t>
  </si>
  <si>
    <t>2310-511124-04-01-698028</t>
  </si>
  <si>
    <t>整治改造修复渠道11.86公里，改善灌溉面积1.8万亩。重点整治井研干渠11.86公里，对渠道比降、横断面、衬砌型式等进行优化设计，改善灌面1.8万亩，通过减少渠道渗漏，提升水资源利用效率，对保障农业生产、稳定粮食产量意义重大。同时，整治各类渠系建筑物，包括新建节制闸、暗渠、机耕桥 人行桥放水洞，全面提升渠系的输水能力和设施配套水平。</t>
  </si>
  <si>
    <t>339A57927A230A6FE065F8163E8AA87C</t>
  </si>
  <si>
    <t>2F5B9BB4F24161E7E065F8163E8AA87C</t>
  </si>
  <si>
    <t>324506601 天全县自然资源事务中心</t>
  </si>
  <si>
    <t>天全县自然资源和规划局</t>
  </si>
  <si>
    <t>天全县2025年第二批次专项债券土地储备项目</t>
  </si>
  <si>
    <t>P25511825-0012</t>
  </si>
  <si>
    <t>xxxx-xxxxxx-xx-xx-xxxxxy</t>
  </si>
  <si>
    <t xml:space="preserve">本项目拟收储土地面积为56.3481亩。 土地宗数：1宗 土地使用权人为天全县和盛房地产有限责任公司，该宗土地已纳入天全县2025年度土地储备计划。 债券发行期限3年，其中：建设期1年，运营期2年 ，可实现的运营收入主要为土地出让收入。 </t>
  </si>
  <si>
    <t>天全县自然资源事务中心</t>
  </si>
  <si>
    <t>BDBF84B02934FD7948C5C1BA04C1F9A</t>
  </si>
  <si>
    <t>3395BD6ED34B1393E065F8163E8AA87C</t>
  </si>
  <si>
    <t>324506601</t>
  </si>
  <si>
    <t>333501C903765A83E065F8163E8AA87C</t>
  </si>
  <si>
    <t>广元市利州区使用专项债券收回收购宝轮镇刘家河社区1号地块商住用地项目</t>
  </si>
  <si>
    <t>P25510802-0012</t>
  </si>
  <si>
    <t>2502-511111-04-01-995394</t>
  </si>
  <si>
    <t>本项目拟收储土地35.34亩。涉及1个收回收购地块，为宝轮镇刘家河社区1号地块，由于涉及地块周围配套设施尚不成熟，导致项目涉及地块近几年不具备充足的建设开发条件，因此，企业申请将该地块由政府进行收储。</t>
  </si>
  <si>
    <t>339982707325316AE065F8163E8AA87C</t>
  </si>
  <si>
    <t>33977C8A69B04E14E065F8163E8AA87C</t>
  </si>
  <si>
    <t>仁和区原锅儿厂老旧厂区改造项目</t>
  </si>
  <si>
    <t>P25510411-0021</t>
  </si>
  <si>
    <t>2502-510411-04-01-205416</t>
  </si>
  <si>
    <t>对仁和区原锅儿厂老旧厂区配套基础设施进行改造，主要包括：1.改造道路 52000 平方米，改造强电管网 2200 米，照明路灯 120 盏，消防设施 55套，安防设施 45 套。2.改造文化体育场地 9500 平方米，综合服务设施 4000 平方米，停车场 15000 平方米。</t>
  </si>
  <si>
    <t>33998722ED20301DE065F8163E8AA87C</t>
  </si>
  <si>
    <t>2F683A4216C03D87E065F8163E8AA87C</t>
  </si>
  <si>
    <t xml:space="preserve">448015 四川同昌瑞科数字科技有限公司 </t>
  </si>
  <si>
    <t>平昌县行政审批和数据局</t>
  </si>
  <si>
    <t>平昌县城市运营数字化管理平台建设项目</t>
  </si>
  <si>
    <t>P25511923-0018</t>
  </si>
  <si>
    <t>2504-511923-04-01-599883</t>
  </si>
  <si>
    <t>2025-07-19</t>
  </si>
  <si>
    <t>建设区级城市运行管理平台1套（包括前端智能感知体系1套、城市物联平台1套、数据资源服务平台1套、本地视频融合平台1套、应用一体化管理平台1套、AI算法库1套）；建设城市生命线安全运行监测物联网1套、城市生命线安全工程大数据资源体系1套、城市生命线安全运行监测平台1套、综合安全应用系统1套；建设智慧养老系统，包括建设养老服务数据库1套、智慧养老运营服务平台1套等。项目不涉及新增算力。</t>
  </si>
  <si>
    <t>戚夙峰</t>
  </si>
  <si>
    <t>32F9976894112A4DE065F8163E8AA87C</t>
  </si>
  <si>
    <t>331BFA96045971A8E065F8163E8AA87C</t>
  </si>
  <si>
    <t>331ABD1888976EBBE065F8163E8AA87C</t>
  </si>
  <si>
    <t>荣县玉章故里4A级景区旅游基础设施建设项目</t>
  </si>
  <si>
    <t>P25510321-0002</t>
  </si>
  <si>
    <t>2410-510321-04-01-779799</t>
  </si>
  <si>
    <t>新建游客接待中心2处约3500平方米、游客驿站4处约3000平方米、游客集散中心约4000平方米，配套建设旅游休闲步道3公里、停车场约4800平方米(配置充电桩)、完善旅游导视系统、旅游公厕4个等其他基础设施。</t>
  </si>
  <si>
    <t>336D4FA6493B2AE1E065F8163E8AA87C</t>
  </si>
  <si>
    <t>2F3EC385B2C9086EE065F8163E8AA87C</t>
  </si>
  <si>
    <t>宣汉县道地中药材融合发展项目</t>
  </si>
  <si>
    <t>P25511722-0021</t>
  </si>
  <si>
    <t>2504-511722-04-01-768070</t>
  </si>
  <si>
    <t>建设中药材种植基地:资源圃150亩、标准化种植示范基地 5000亩:改造提升种植基地6万亩，完善提升基地沟、渠、路、电力、灌溉、运输、监测防控等基础设施设备:完善中药材收贮 1.5 万平方米、冷藏 0.6万平方米等条件;改扩建中药材初加工标准化厂房 1.2 万平方米。</t>
  </si>
  <si>
    <t>335BAD516017572EE065F8163E8AA87C</t>
  </si>
  <si>
    <t>335AAD1FBFE56C68E065F8163E8AA87C</t>
  </si>
  <si>
    <t>999011 广安区生态环境局</t>
  </si>
  <si>
    <t>四川省广安市广安区渠江支流（肖溪河段）流域水环境综合治理工程（一期）</t>
  </si>
  <si>
    <t>P24511602-0032</t>
  </si>
  <si>
    <t>2406-511602-04-01-752629</t>
  </si>
  <si>
    <t>建设内容：建设生态隔离带10平方公里，生态沟渠4千米，生态护岸8千米；打造人工湿地0.4平方公里；规范化建设入河排污口，设置标识标牌6套，安装在线监测系统6套;生态步道5千米等。
预期效益：1.提升土地价值，推动生态修复、园林绿化和水治理产业发展，带动生态旅游及相关产业；减少污染治理成本。
2.社会效益指标：改善人居环境，提升城市形象；提高流域抗洪能力，新增就业岗位个数≥80人。
3.生态效益指标：区域水质改善，提高植被覆盖率，恢复生态系统平衡。
4.可持续性指标：长期生态改善，河道水质保持良好状态，促进沿岸绿色经济发展。
5.服务对象满意度指标：受益群众满意度≥98%。</t>
  </si>
  <si>
    <t>广安区生态环境局</t>
  </si>
  <si>
    <t>0FD5444EA225106EE0635EFB480A4B55</t>
  </si>
  <si>
    <t>336B3490D91D42CDE065F8163E8AA87C</t>
  </si>
  <si>
    <t>2F5449A098787338E065F8163E8AA87C</t>
  </si>
  <si>
    <t>屏山县县城老旧小区提升改造工程（二期）</t>
  </si>
  <si>
    <t>P25511529-0014</t>
  </si>
  <si>
    <t>2411-511529-04-01-646723</t>
  </si>
  <si>
    <t>主要对百合、宏福、云台等32个小区覆盖居民10704户(建筑面积约150万平方米)进行提升改造。改造小区内道路约25万平方米,楼梯间改造修补约30万平方米,雨水管网约15公里污水管网约15公里，新建停车位约3000个、电瓶车及三轮车停车位约3500个并配套车棚、充电桩，小区岗亭约60个，围墙约5000米，消防大门约45个，路灯约6000个，道路及铺设沥青约25万平方米，同步优化小区停车位、公共活动区域等公共服务设施及电力通信、垃圾收储等配套基础设施改造。</t>
  </si>
  <si>
    <t>33944589ABFB76F1E065F8163E8AA87C</t>
  </si>
  <si>
    <t>3393AF66DD1D39DCE065F8163E8AA87C</t>
  </si>
  <si>
    <t>211606601 大邑县刘氏庄园博物馆</t>
  </si>
  <si>
    <t>大邑县刘氏庄园博物馆文物综合保护和活化利用项目</t>
  </si>
  <si>
    <t>P25510129-0024</t>
  </si>
  <si>
    <t>2504-510129-04-01-937682</t>
  </si>
  <si>
    <t>新建文物综合保护利用管理中心，地上文博业务用房建筑面积2990.8平方米，地下设备用房建筑面积2000平方米；对泥塑《收租院》人像 114座进行保护修复，配套地面改造643.2平方米；改造修缮同庆茶楼(袍哥楼)建筑面积533平方米；刘氏庄园外部环境整治等。</t>
  </si>
  <si>
    <t>大邑县刘氏庄园博物馆</t>
  </si>
  <si>
    <t>1A14CED88214E79A83F89A46EDAC49B</t>
  </si>
  <si>
    <t>33C43F8DCFC40321E065F8163E8AA87C</t>
  </si>
  <si>
    <t>211606601</t>
  </si>
  <si>
    <t>33C33F5E335112B4E065F8163E8AA87C</t>
  </si>
  <si>
    <t>369001 夹江县应急管理局</t>
  </si>
  <si>
    <t>夹江县应急管理局</t>
  </si>
  <si>
    <t>夹江县民用核技术园区综合救援基地建设项目</t>
  </si>
  <si>
    <t>P25511126-0032</t>
  </si>
  <si>
    <t>2504-511126-04-01-314962</t>
  </si>
  <si>
    <t>利用园区相邻镇闲置国有（集体）资产建设中心消防救援站及科普教育基地，配置训练设施设备、配备3台救援车辆、45套个人防护装备（含防化装备15套）13套森林防火户外感知监测预警系统（含语音）、改造提升50个森防蓄水池。配套完善园区及周边重点企业改造提升150余台套户外预警感知系统（含语音提示）及安全生产信息化系统并导入县综合应急指挥中心，充分利用园区周边镇村国有（集体）闲置建设用地新建1处救援直升机停机坪及5处救援取水点。以黄土镇新建县级综合应急物资仓库为中心，依托园区周边镇村物资储备库，改（扩）建1个约2000平米物资储备库及周边50个重点村（社区）物资库房，同时，改造提升园区周边重点镇村室内外应急避难场所50个。</t>
  </si>
  <si>
    <t>周伟</t>
  </si>
  <si>
    <t>2F7E7385C79F114EE065F8163E8AA87C</t>
  </si>
  <si>
    <t>3347EF87D1C23B80E065F8163E8AA87C</t>
  </si>
  <si>
    <t>334750DD11BF77D8E065F8163E8AA87C</t>
  </si>
  <si>
    <t>成都市金堂县申报专项债券收回收购淮州新城三溪片区59.4252亩闲置存量土地项目</t>
  </si>
  <si>
    <t>P25510121-0019</t>
  </si>
  <si>
    <t>2404-511802-02-01-000012</t>
  </si>
  <si>
    <t>本项目拟收储土地 59.4252 亩，涉及 1 个收回收购地块。目前，该地块已完成价格评估、完成收回收购决策、签订意向收储协议。目前，地块已纳入金堂县 2025 年度土地储备计划，已与项目地块公司协商一致并签订意向收储协议，已完成土地市场评估和成本审计，并完成收回收购决策程序。</t>
  </si>
  <si>
    <t>335CAD9E0B184103E065F8163E8AA87C</t>
  </si>
  <si>
    <t>2F5DCEFA74B15893E065F8163E8AA87C</t>
  </si>
  <si>
    <t>雅安市LCP纤维新材料中试基地建设项目</t>
  </si>
  <si>
    <t>P25511802-0020</t>
  </si>
  <si>
    <t>2504-511802-04-01-850992</t>
  </si>
  <si>
    <t>本项目改造中试厂房约2000平方米，构建数据中台系统1套，配套成果转化平台、安全信息化服务和共享平台、物联网感知平台等，购置特种纤维纺丝机、络丝机等中试设备共186套，购置长丝强力测试仪、差示扫描量热仪、电子强力机等检测设备共27套。建成后可实现“LCP纤维新材料技术可行性验证-工艺优化”全流程服务，推动雅安高新区新材料产业发展。</t>
  </si>
  <si>
    <t>3343B31F268A75A8E065F8163E8AA87C</t>
  </si>
  <si>
    <t>32F99768B4D32A4DE065F8163E8AA87C</t>
  </si>
  <si>
    <t>低碳中心城市公共充换电网络建设项目</t>
  </si>
  <si>
    <t>P25510100-0073</t>
  </si>
  <si>
    <t>2504-510100-04-01-868842</t>
  </si>
  <si>
    <t>在全成都市全域范围内利用停车场等场地打造39个高品质的城市公共充换电基础设施，打造城市公共补能服务点位，形成城市公共补能服务网络，提升成都区域公共快充站服务水平，项目规模1124个充电车位，充电桩总计1124枪。建设内容包含新能源汽车充换电设施、光伏、储能、场平、变配电设施、智慧计费系统、监控系统等附属设施。</t>
  </si>
  <si>
    <t>33DFA6995DFB5A5EE065F8163E8AA87C</t>
  </si>
  <si>
    <t>339D1888256B2E8BE065F8163E8AA87C</t>
  </si>
  <si>
    <t>江油市中部片区城乡供水一体化项目</t>
  </si>
  <si>
    <t>P25510781-0031</t>
  </si>
  <si>
    <t>2504-510781-04-01-641963</t>
  </si>
  <si>
    <t>在厚坝镇、二郎庙镇、马角镇、小溪坝镇、雁门镇等乡镇境内新建输配水管网及配套设施设备，其中，输配水管道约684km，入户管道约879km；新建管网信息采集系统，新增计量设施设备等。扩建厚坝供水站，扩建供水规模为9950m3/d；改建39处小型集中供水工程，供水规模为1640m3/d，新增净水设施设备及构筑物、消毒设备等。</t>
  </si>
  <si>
    <t>33D39FF292906E1EE065F8163E8AA87C</t>
  </si>
  <si>
    <t>33436278F4794454E065F8163E8AA87C</t>
  </si>
  <si>
    <t>361204105 宣汉县妇幼保健院</t>
  </si>
  <si>
    <t>宣汉县托育综合服务中心改扩建项目</t>
  </si>
  <si>
    <t>P24511722-0042</t>
  </si>
  <si>
    <t>2412-511722-04-01-648820</t>
  </si>
  <si>
    <t>规划改扩建面积5000平方米(其中室内4506.54平方米、室外活动场地493.46平方米)，新建托位100个，改造建设标准化培训中心、产品研发中心、婴幼儿早期发展指导中心、儿童健康管理中心和亲近自然特色养育照护基地各1个，配套改造建设安保室、消毒隔离间、保健室、营养食堂及其他功能用房，购置婴幼儿教玩具等设施设备。</t>
  </si>
  <si>
    <t>桂元周</t>
  </si>
  <si>
    <t>429789FC1734A0E8D71BCD2D8317F75</t>
  </si>
  <si>
    <t>33929854C8F43D59E065F8163E8AA87C</t>
  </si>
  <si>
    <t>361204105</t>
  </si>
  <si>
    <t>33590967F412627EE065F8163E8AA87C</t>
  </si>
  <si>
    <t>峨眉山市林业局</t>
  </si>
  <si>
    <t>峨眉山市天府森林粮库高质量发展项目</t>
  </si>
  <si>
    <t>P25511181-0015</t>
  </si>
  <si>
    <t>2502-511181-04-01-460077</t>
  </si>
  <si>
    <t xml:space="preserve">峨眉山市天府森林粮库高质量发展项目建设内容为：对现有林改培11000亩，中幼林抚育12000亩，人工集约栽培8000亩，营造多彩林3000亩，林下中药材种植6800亩，林下采摘体验园200亩，森林生态观光步道5公里，并完善相关配套基础设施。 </t>
  </si>
  <si>
    <t>336FE9C1F7A93BF2E065F8163E8AA87C</t>
  </si>
  <si>
    <t>2F35FBCB44866DD5E065F8163E8AA87C</t>
  </si>
  <si>
    <t>361338687 自贡市第三人民医院</t>
  </si>
  <si>
    <t>自贡市第三人民医院区域智慧化医疗建设项目</t>
  </si>
  <si>
    <t>P23510300-0016</t>
  </si>
  <si>
    <t>2303-510300-04-04-871989</t>
  </si>
  <si>
    <t>2023-11-10</t>
  </si>
  <si>
    <t xml:space="preserve">区域医疗数据分析调度中心、区域医疗一体化集成平台、统一支付及“五大中心”（胸痛中心、卒中中心、创伤中心、危重孕产妇救治中心、危重儿童和新生儿救治中心）等信息平台；远程会诊、双向转诊及区域影像、心电、检验、病理等资源共享和业务协同信息系统；区域HRP、绩效考核等综合管理系统；互联网+、家医签约、慢病管理等便民服务系统；配套网络建设（包括5G网络建设）、配套云资源和信息安全建设等。					
</t>
  </si>
  <si>
    <t>自贡市第三人民医院</t>
  </si>
  <si>
    <t>A8FFB411DF44CFEBD2D60456D290533</t>
  </si>
  <si>
    <t>33BA0B130BD03F4CE065F8163E8AA87C</t>
  </si>
  <si>
    <t>361338687</t>
  </si>
  <si>
    <t>0CFCB35A9AF157BEE0635EFB480A61DD</t>
  </si>
  <si>
    <t>999860 成都市兴蒲四新投资有限公司</t>
  </si>
  <si>
    <t>蒲江县文化广电体育和旅游局</t>
  </si>
  <si>
    <t>蒲江悦动体育中心项目</t>
  </si>
  <si>
    <t>P25510131-0010</t>
  </si>
  <si>
    <t>2504-510131-04-01-658986</t>
  </si>
  <si>
    <t>2028-03-20</t>
  </si>
  <si>
    <t>项目占地面积34亩，总建筑面积35943平方米，建设多功能综合馆（将多种体育项目包括篮球、排球、羽毛球、乒乓球融入到场地内，根据需要进行场地功能的转换，提高体育馆的使用效率），设置2000座固定席、游泳训练馆、地下车库（停车位280个）、充电桩56个及配套用房和总平工程等。</t>
  </si>
  <si>
    <t>25A843F0C9AE4A64E065F8163E8AA87C</t>
  </si>
  <si>
    <t>33D4AED52A026F55E065F8163E8AA87C</t>
  </si>
  <si>
    <t>999860</t>
  </si>
  <si>
    <t>33BDB3CA83F44594E065F8163E8AA87C</t>
  </si>
  <si>
    <t>333126101 会理县住房和城乡建设局</t>
  </si>
  <si>
    <t>会理县住房和城乡建设局</t>
  </si>
  <si>
    <t>会理县老城区棚户区（城中村）改造项目（一期）</t>
  </si>
  <si>
    <t>P18513425-0027</t>
  </si>
  <si>
    <t>2018-513425-47-01-298966</t>
  </si>
  <si>
    <t>2022-08-06</t>
  </si>
  <si>
    <t>总拆迁面积121875.33㎡，其中合法房屋建筑面积117036.97㎡，简易结构房建筑面积269㎡，非住宅房屋建筑面积4569.36㎡，安置房建设用地面积约为79884.00㎡，总建筑面积约为217539.00㎡，其中地上建筑面积约为171864.00㎡，地下建筑面积约为45675.00㎡，及相关配套设施等工程。</t>
  </si>
  <si>
    <t>会理县规划建设和住房保障局</t>
  </si>
  <si>
    <t>768375F802846939432A554AEE839B9</t>
  </si>
  <si>
    <t>3305EFA0293F2A43E065F8163E8AA87C</t>
  </si>
  <si>
    <t>A686E1663F3646BFE0535EFB480AB86C</t>
  </si>
  <si>
    <t>达州东部经开区国家储备林建设项目</t>
  </si>
  <si>
    <t>P23511700-0133</t>
  </si>
  <si>
    <t>2308-511715-99-01-461488</t>
  </si>
  <si>
    <t>集约人工林栽培 8605.5 亩，现有林改培 45366.6 亩，中幼林抚育50973.9 亩，廊道建设 2000 亩。林下中药材栽植 10000 亩，特色苗木培育 2000 亩，林下经济配套水池 36 口，以及建设林下经济及木材深加工车间及设备。新建或改建道路系统 88.0 千米，其中新建林区公路 8.0 千米，作业道 44.3 千米，巡护道 35.7 千米；道路广场铺装等（晒坝、堆料场、苗木运输转运场等）13000 平方米；林区管理及服务用房 1000 平方米；生态停车场 3000 平方米；建设火监控系统、灌溉系统、强弱电系统、标识设施、休憩设施及环卫设施等。</t>
  </si>
  <si>
    <t>33986C184C1632F9E065F8163E8AA87C</t>
  </si>
  <si>
    <t>2F7AC0041A4D0D89E065F8163E8AA87C</t>
  </si>
  <si>
    <t>360607302 金堂县教育局</t>
  </si>
  <si>
    <t>金堂县教育局</t>
  </si>
  <si>
    <t>竹篙中学高中部迁建工程</t>
  </si>
  <si>
    <t>P23510121-0065</t>
  </si>
  <si>
    <t>2302-510121-04-01-922127</t>
  </si>
  <si>
    <t>项目新建普通高中一所，办学规模为3600人，72个班级每班50人。项目用地面积约117.19亩，规划总建筑面积约88517.05㎡，其中综合楼约8147.36㎡，食堂约8070.46㎡，教学楼约33149.47㎡，宿舍楼约27414.80㎡，校园附属建筑约490.58㎡，地下机动车库8553.81㎡。</t>
  </si>
  <si>
    <t>45D76DD6F4C4A7FA03CFD1FFF5F85C4</t>
  </si>
  <si>
    <t>335ACF7355986C6CE065F8163E8AA87C</t>
  </si>
  <si>
    <t>360607302</t>
  </si>
  <si>
    <t>2F5611D14795195AE065F8163E8AA87C</t>
  </si>
  <si>
    <t>达州东部经济开发区生态环境综合治理项目</t>
  </si>
  <si>
    <t>P24511700-0153</t>
  </si>
  <si>
    <t>2403-511715-04-01-771446</t>
  </si>
  <si>
    <t>本项目主要包括：1）明月江流域水环境综合治理项目一期工程。建设总长约5公里，建设总面积约91.56公顷，其中陆地面积49.27公顷，水域面积26.63公顷，保留耕地15.69公顷。2）麻柳污水处理厂及配套管网建设工程。新建污水处理厂1座及其配套污水管网，近期一期处理规模为5000m3/d，近期二期处理规模为10000m3/d，远期处理规模为20000m3/d。污水处理厂占地面积约48.80亩，近期用地面积36.67亩，建筑面积约3310㎡。配套污水管网长14.65km。3）鲤鱼河生态修复及环境综合整治工程。新建人工湿地设施1座，处理能力为1440m3/d；铺设沿岸截污管网16km；建设生态驳岸18.4km；构建河滨植被缓冲带。完善亭子和福善2个乡镇农村居民聚居区生活污水集中处理设施。</t>
  </si>
  <si>
    <t>336FEB65C98E3BE4E065F8163E8AA87C</t>
  </si>
  <si>
    <t>2F7B65A9B7AE4EC5E065F8163E8AA87C</t>
  </si>
  <si>
    <t>381005001 南江县雾源污水处理有限公司</t>
  </si>
  <si>
    <t>南江县城污水处理厂再生水利用项目</t>
  </si>
  <si>
    <t>P24511922-0146</t>
  </si>
  <si>
    <t>2403-511922-04-01-598958</t>
  </si>
  <si>
    <t>对南江县雾源污水处理厂出厂水水质提升、开发利用，新建2万立方调蓄水库(池)1座，新建DN300m输配管网28千米，新建运行管理信息平台中心1座，新建水质监测设施5套，配套建设计量设施、控制闸阀、检查井等相关附属设施。</t>
  </si>
  <si>
    <t>何治岐</t>
  </si>
  <si>
    <t>2F1DB12068105FC2E065F8163E8AA87C</t>
  </si>
  <si>
    <t>331AF40B676009E3E065F8163E8AA87C</t>
  </si>
  <si>
    <t>381005001</t>
  </si>
  <si>
    <t>2F5DC238C5755676E065F8163E8AA87C</t>
  </si>
  <si>
    <t>汉源县皇木-乌斯河片区城乡供水一体化项目</t>
  </si>
  <si>
    <t>P25511823-0011</t>
  </si>
  <si>
    <t>2504-511823-04-01-244901</t>
  </si>
  <si>
    <t>新建2600m3/d水厂一座，新建管网74.08公里，新建高位水池20座，改造马托水厂一座。（其中原水
管道总长为 10.84km，
配水管网共计 63.24km，其中皇木片区主管总长为 10.00km，支管总长为
19.96km；乌斯河片区主管总长为 14.00km，支管总长为 19.29km，新建
高位水池 20 座，改造马托乡水厂一座。管材为无缝钢管及 PE 管。
主要涉及 2 个乡镇 7 个村 1.48 万人的供水。主要为：皇木镇万盛、
松坪村、红花村，乌斯河镇马托村、苏古社区、万里村、贾托村。）</t>
  </si>
  <si>
    <t>33A7D574DB172501E065F8163E8AA87C</t>
  </si>
  <si>
    <t>3397FB4F2E2E0252E065F8163E8AA87C</t>
  </si>
  <si>
    <t>381004 理塘县圣塘产业园区投资开发有限公司</t>
  </si>
  <si>
    <t>理塘县康藏现代农牧产业加工贸易园区基础设施及公共服务设施建设项目</t>
  </si>
  <si>
    <t>P23513334-0001</t>
  </si>
  <si>
    <t>2301-513334-04-01-182284</t>
  </si>
  <si>
    <t>本项目规划总用地面积约125亩，总建筑面积约80000平方米，新建康南物流港智慧仓储用房50360㎡、冷链物流中心5200㎡、分拣配送中心7300㎡、配套管理用房1500㎡；新建康南农特产品集散中心14480㎡（配套数字农业+新零售数字化订单产业体系），改造物流仓储用房5200㎡、DN200-DN400供水管网4km。同步建设机动车停车位280个、园区配套道路5.3km、供电、供水等配套基础设施。</t>
  </si>
  <si>
    <t>F67358280BDF91CFE0535EFB480A59A6</t>
  </si>
  <si>
    <t>33962AA19E60417DE065F8163E8AA87C</t>
  </si>
  <si>
    <t>F3869221F4262B3FE0535EFB480AF980</t>
  </si>
  <si>
    <t>999016 四川叙永一矿煤业有限责任公司</t>
  </si>
  <si>
    <t>叙永县应急管理局</t>
  </si>
  <si>
    <t>叙永一矿薄煤层智能化工作面建设项目</t>
  </si>
  <si>
    <t>P25510524-0043</t>
  </si>
  <si>
    <t>2504-510524-04-01-392132</t>
  </si>
  <si>
    <t>主要建设内容：在矿井23采区构建一个智能化工作面。其中，施工井巷工程2940m，购置并安装智能化各类设施、设备约200余台（套）。建设规模：项目总投资6100万元，其中企业自筹2100万元，债券融资4000万元。</t>
  </si>
  <si>
    <t>周光勇</t>
  </si>
  <si>
    <t>335D0483797540FFE065F8163E8AA87C</t>
  </si>
  <si>
    <t>33A899BDF4707ACBE065F8163E8AA87C</t>
  </si>
  <si>
    <t>33A51C65A2B20703E065F8163E8AA87C</t>
  </si>
  <si>
    <t>448707 内江长运物流有限公司</t>
  </si>
  <si>
    <t>内江市东兴区商务局</t>
  </si>
  <si>
    <t>内江市东兴区城乡智慧冷链物流建设项目</t>
  </si>
  <si>
    <t>P25511011-0036</t>
  </si>
  <si>
    <t>2502-511011-04-01-511111</t>
  </si>
  <si>
    <t>建筑安装工程：建设冻库 47812.5 ㎡、仓库 89000 ㎡、卸货平台、智慧物流指挥中心、智慧停车厂、管网及道路工程等；本项目建设期为2025年5月至2028年4月。经济效益：本项目预计债券发行期限为30年，可实现的运营收入主要为冻库（仓库）租赁收入、装卸收入、智慧停车场收入、充电桩服务收入、智慧物流指挥中心收入等，预计债券存续期内可实现项目净收入为17.8674亿元。项目建成后，可以达到让内江由农业大市迈向农业强市的设计目标，改善农民就业渠道问题，提升农民增收致富水平，满足城乡人民日益增长的美好生活需要。</t>
  </si>
  <si>
    <t>刘俊宏</t>
  </si>
  <si>
    <t>330A6A0E64262BCFE065F8163E8AA87C</t>
  </si>
  <si>
    <t>33BFCB10BD742844E065F8163E8AA87C</t>
  </si>
  <si>
    <t>448707</t>
  </si>
  <si>
    <t>33869FD659624544E065F8163E8AA87C</t>
  </si>
  <si>
    <t>顺庆区老旧二次供水设施泵房老化更新改造项目</t>
  </si>
  <si>
    <t>P25511300-0011</t>
  </si>
  <si>
    <t>2504-511302-07-02-946090</t>
  </si>
  <si>
    <t>改造北湖盛景，滨江名城，滨江盛景，滨江首座，城市首座，城市之心，崇九大厦，大都会，恒河·罗曼威森，金玉丽都，锦绣北湖，锦绣江山，凯旋帝景等101个小区的二次供水设施176套、更换管道3030m、泵房装修改造101处，约5050m。同时进行网络建设和智慧化供水监控平台建设，通过项目的实施，使泵房内供水设备实现数据实时上传，实现实时监控供水情况包括但不仅限于进出水压力、报警、视频、远程操控等功能。</t>
  </si>
  <si>
    <t>3372C5E660716EB4E065F8163E8AA87C</t>
  </si>
  <si>
    <t>336FDDFC0F8D39F3E065F8163E8AA87C</t>
  </si>
  <si>
    <t>泸州市纳溪区经开区城中村配套基础设施建设项目</t>
  </si>
  <si>
    <t>P25510503-0032</t>
  </si>
  <si>
    <t>2504-510503-04-01-924756</t>
  </si>
  <si>
    <t>项目城中村改造范围面积约3668.8亩，其中国有用地256.38亩，集体土地3412.42亩。纳溪区经开区城中村改造配套设施建设项目涉及丙灵路社区、桂花村、石龙村、朱坪村、大河村、五顶村，改造户数888户、人数为2830人，涉及企业数2家，无安置房建设。项目拟新建道路约11.26公里，完善污水管网建设23.94公里，新建DN500-DN200供水中压管26公里，10KV供电电缆28公里；配套社区综合服务中心2000平方米，托儿所1500平方米，物业管理200平方米，便民服务中心2000平方米，垃圾收集点400平方米，治安联防站400平方米，居委会1000平方米，供热站、高压水泵站及变电室800方米，公厕100平方米；新建生态停车场，配套建设充电桩100个，以及完善配套道路的给水、供水、雨污水、照明、供电、消防、安防等基础设施，完善公共区域设施等。</t>
  </si>
  <si>
    <t>338100AB936D523FE065F8163E8AA87C</t>
  </si>
  <si>
    <t>337E730CE7C545E5E065F8163E8AA87C</t>
  </si>
  <si>
    <t>攀枝花市西区农业农村和交通运输局</t>
  </si>
  <si>
    <t>攀枝花市西区智慧农业科技示范园建设项目</t>
  </si>
  <si>
    <t>P25510403-0051</t>
  </si>
  <si>
    <t>2504-510403-04-01-122146</t>
  </si>
  <si>
    <t>本项目规划800亩智慧立体农业种植基地，构建“基础设施+智能设施+数字平台”三位一体体系。实施土壤改良，建设灌溉排水、智能水肥一体化、作业道路（路宽2.5m，投资占比0.85%）等设施；新建冷链仓储用房4500平方米、果蔬分拣处理用房1000平方米、农产品质量检测用房600平方米等配套设施；配套土壤墒情监测、气象环境监测、病虫害绿色防控措施、农产品信息化管理平台、产品可追溯系统及农业设备等，实时监测环境数据，精准调控灌溉、施肥，实现降本增效与绿色生产。</t>
  </si>
  <si>
    <t>33739E2F09084879E065F8163E8AA87C</t>
  </si>
  <si>
    <t>336C3F3A1B7F388BE065F8163E8AA87C</t>
  </si>
  <si>
    <t>广元市市本级使用专项债券收回收购下西坝办事处南陵社区商住用地项目</t>
  </si>
  <si>
    <t>P25510800-0013</t>
  </si>
  <si>
    <t>2504-511111-04-01-994394</t>
  </si>
  <si>
    <t>本项目地块位于广元经济技术开发区下西坝办事处南陵社区三组，拟收储土地49.86亩，涉及1个收回收购地块， 由于涉及地块周围配套设施尚不成熟，导致项目涉及地块近几年不具备充足的建设开发条件，因此，企业申请将该地块由政府进行收储。</t>
  </si>
  <si>
    <t>33980982958A08AFE065F8163E8AA87C</t>
  </si>
  <si>
    <t>3391FD072F617B3CE065F8163E8AA87C</t>
  </si>
  <si>
    <t>华蓥市老城公共停车场建设项目</t>
  </si>
  <si>
    <t>P25511681-0021</t>
  </si>
  <si>
    <t>2504-511681-04-01-646889</t>
  </si>
  <si>
    <t>项目占地面积约13846平方米，建设停车楼1处，建筑面积约为21800平方米，配套停车位约770个。建设内容包括：停车楼主体工程、停车标识、场内通道、停车管理系统、门禁系统、新能源充电设施等。项目占地面积约13846平方米，建设停车楼1处，建筑面积约为21800平方米，配套停车位约770个。建设内容包括：停车楼主体工程、停车标识、场内通道、停车管理系统、门禁系统、新能源充电设施等。</t>
  </si>
  <si>
    <t>33558A5622CA5F72E065F8163E8AA87C</t>
  </si>
  <si>
    <t>3354FE7C9D7F2384E065F8163E8AA87C</t>
  </si>
  <si>
    <t>四川省乐山市沙湾区智慧停车场（二期）项目</t>
  </si>
  <si>
    <t>P25511111-0077</t>
  </si>
  <si>
    <t>2504-511111-04-01-745037</t>
  </si>
  <si>
    <t>本项目拟建设7个智慧停车场，总面积约35000平方米，共规划停车位700个及充电桩80个，配套建设智慧化停车管理系统等其他设施设备。　　　　　　　　　　　　　　　　　　　　　　　　　　　　　　　　　　　　 　　</t>
  </si>
  <si>
    <t>3383E4C4AF2F15F3E065F8163E8AA87C</t>
  </si>
  <si>
    <t>336FEB309E463E39E065F8163E8AA87C</t>
  </si>
  <si>
    <t>420852 苍溪县文化旅游和体育局</t>
  </si>
  <si>
    <t>苍溪县文化旅游和体育局</t>
  </si>
  <si>
    <t>苍溪县寻乐书岩AAA景区提升改造项目</t>
  </si>
  <si>
    <t>P24510824-0004</t>
  </si>
  <si>
    <t>2405-510824-04-01-795796</t>
  </si>
  <si>
    <t>苍溪县寻乐书岩AAA景区提升改造项目的主要建设内容和规模：建设游客中心3600平方米，景区内部道路5公里，观景平台4个，智慧停车场2500平方米，新建驿站2个共600平方米，景区公共卫生间4个，以及其他附属设施建设和设备购置。</t>
  </si>
  <si>
    <t>陈治旭</t>
  </si>
  <si>
    <t>6BF66FB575A49D6BF5C295499D87510</t>
  </si>
  <si>
    <t>33A8A1C0B3DF7735E065F8163E8AA87C</t>
  </si>
  <si>
    <t>420852</t>
  </si>
  <si>
    <t>19F966665FC6520CE06320C012AC3693</t>
  </si>
  <si>
    <t>318330301 合江县财政局</t>
  </si>
  <si>
    <t>合江县卫生健康局</t>
  </si>
  <si>
    <t>合江县公共卫生临床医疗救治中心</t>
  </si>
  <si>
    <t>P20510522-0031</t>
  </si>
  <si>
    <t>2020-510522-84-01-428314</t>
  </si>
  <si>
    <t>本项目的建设内容：主要为合江县江北医疗健康综合体建设，建筑面积79901.93㎡，主要包含第一住院楼、门诊医技综合楼、地下停车场及相关配套设施建设；购置医疗设备、进行医疗专项及道路等其他配套设施建设。</t>
  </si>
  <si>
    <t>335DF8CAADD14B38E065F8163E8AA87C</t>
  </si>
  <si>
    <t>9DCA6F88DE2FE852E0535EFB480A45F0</t>
  </si>
  <si>
    <t>426 应急管理局</t>
  </si>
  <si>
    <t>岳池县应急物资储备库建设项目</t>
  </si>
  <si>
    <t>P25511621-0035</t>
  </si>
  <si>
    <t>2410-511621-04-01-134088</t>
  </si>
  <si>
    <t>项目规划总占地面积50亩，新（改、扩）建应急物资储备库房14000平方米，应急指挥中心8000平方米，维修、医疗、消防综合站5000平方米，训练场2000平方米，并配套道路铺装20000平方米、配电系统1套、消防系统2套、给排水系统1套、视频监控20个、智能应急物资管理信息系统1套等相关配套设施。</t>
  </si>
  <si>
    <t>C241AE9D0B704ED1E0535EFB480A3A60</t>
  </si>
  <si>
    <t>3397A5E2331C5DD4E065F8163E8AA87C</t>
  </si>
  <si>
    <t>337E136453411DF6E065F8163E8AA87C</t>
  </si>
  <si>
    <t>马尔康日瓦坝新区城中村改造项目</t>
  </si>
  <si>
    <t>P25513229-0005</t>
  </si>
  <si>
    <t>2503-513229-04-01-928062</t>
  </si>
  <si>
    <t>本项目拟对四川省阿坝藏族羌族自治州马尔康市日瓦坝新区内的城中村区域进行更新改造提升，征收土地面积107.03亩，拆除69户城中村房屋，并新建69套安置房用于安置，同时完善配套给排水、强弱电等基础设施建设。</t>
  </si>
  <si>
    <t>3347BDCC90BC78BDE065F8163E8AA87C</t>
  </si>
  <si>
    <t>2F6C3C12A9F065A8E065F8163E8AA87C</t>
  </si>
  <si>
    <t>泸州市两江新城冷链物流基础设施建设项目</t>
  </si>
  <si>
    <t>P24510500-0007</t>
  </si>
  <si>
    <t>2405-510500-04-01-870520</t>
  </si>
  <si>
    <t>新建冷链仓储区13200平方米、物流仓库8800平方米、交易区及检验检疫用房14666平方米，新建村级物流集散点7333平方米等。配套建设水、电、气管网、连接道路、输配电站及电力线、公共配套等基础设施。</t>
  </si>
  <si>
    <t>3304E53BCC752A4BE065F8163E8AA87C</t>
  </si>
  <si>
    <t>1A259652E47D6008E06320C012AC246E</t>
  </si>
  <si>
    <t>四川省武胜职业中专学校产教融合实训中心建设项目</t>
  </si>
  <si>
    <t>P25511622-0016</t>
  </si>
  <si>
    <t>2503-511622-04-01-310171</t>
  </si>
  <si>
    <t xml:space="preserve">四川省武胜职业中专学校产教融合实训中心建设项目主要建设内容和规模：新建实训综合楼6000平方米，教学楼改造5900平方米、学生宿舍改造10200平方米、食堂改造2800平方米、教育智慧化系统建设及附属设施建设和教学实训等设备购置。
</t>
  </si>
  <si>
    <t>33408F83ADCF22C9E065F8163E8AA87C</t>
  </si>
  <si>
    <t>3340590C330C0CA8E065F8163E8AA87C</t>
  </si>
  <si>
    <t>犍为县科技创新与普及推广公共技术服务平台和基础设施建设项目</t>
  </si>
  <si>
    <t>P25511123-0060</t>
  </si>
  <si>
    <t>2504-511123-04-01-115056</t>
  </si>
  <si>
    <t>项目旨在打造低空经济、人工智能和智慧农业为主体的技术研发、推广、培训和产品打造一体化平台，具体建设内容为改造成果展示推广平台6980平方米；改造公共技术服务平台4600平方米；改造低空技术与工程联合实验室3000平方米；改造人工智能创新实验室800平方米；改造生物降解与生物质利用实验室800平方米；改造科技创新基地10000平方米，各类平台和实验室配套设备、系统和相关软硬件设施等。</t>
  </si>
  <si>
    <t>本项目非续发项目，不涉及新增算力，不存在信息系统重复建设，不存在新增巨幅大屏等形象工程。</t>
  </si>
  <si>
    <t>33716663CBA55C6CE065F8163E8AA87C</t>
  </si>
  <si>
    <t>336C0533F3ED21FAE065F8163E8AA87C</t>
  </si>
  <si>
    <t>333509001 开江县房管所</t>
  </si>
  <si>
    <t>开江县2021年城市棚户区改造项目</t>
  </si>
  <si>
    <t>P20511723-0077</t>
  </si>
  <si>
    <t>2020-511723-47-01-514434</t>
  </si>
  <si>
    <t>2021-06-25</t>
  </si>
  <si>
    <t>对原消防大队片区棚户区、中医院片区棚户区改造，主要建设规模：新建安置房 601 套，建筑面积 94138 平方米。本项目规划建设安置房 601 套，总建筑面积为 54090.00 平方米；规划建设面积为 27543.00 平方米的临街商铺，以满足居民日常生活需要；本项目拟建设 500 平方米的超市，位于小区大门左侧，面向小区和周边居民开放；本项目新建便民服务市场，设置 300 个摊位，主要用于为小区居民提供。小区共设置三处进出口，每个进出口安装一扇门禁广告门，广告门门体净宽 90-1500mm，灯箱广告画面尺寸为 150cm（L）×190cm（H），配套规格为 600mm（L）×450mm（H）电梯广告 60 个，15 个规格为 125cm(L)×170cm(H)/125cm(L)×199cm(H)的灯箱广告。</t>
  </si>
  <si>
    <t>开江县房管所</t>
  </si>
  <si>
    <t>1C4D7830E954B65B72783C5A5F23F46</t>
  </si>
  <si>
    <t>335E2F6B3CDF6191E065F8163E8AA87C</t>
  </si>
  <si>
    <t>333509001</t>
  </si>
  <si>
    <t>B344F61A8111AD14E0535EFB480AA68E</t>
  </si>
  <si>
    <t>381012 营山县鹏聚建设工程有限公司</t>
  </si>
  <si>
    <t>营山县城乡充电桩建设项目</t>
  </si>
  <si>
    <t>P24511322-0008</t>
  </si>
  <si>
    <t>2409-511322-04-01-116149</t>
  </si>
  <si>
    <t>本项目建设新能源 120KW 双枪充电桩 600 个(即功率 60KW 充电枪 1200 个)，配套变压器、监控、安防和智慧停车系统等相应设施设备。其中小桥、双流等 18 个建制镇及大庙等 8 个乡建设新能源 120KW 双枪充电桩 350 个(即功率 60KW 充电枪 700个)；县城绥安街道、城南街道、朗池街道建设新能源 120KW 双枪充电桩 250 个 (即功率 60KW 充电枪 500 个)。</t>
  </si>
  <si>
    <t>2F31859AFAAC1D46E065F8163E8AA87C</t>
  </si>
  <si>
    <t>3392016F999D7D80E065F8163E8AA87C</t>
  </si>
  <si>
    <t>2F333731BA5D4EBBE065F8163E8AA87C</t>
  </si>
  <si>
    <t>360238 犍为县教体局</t>
  </si>
  <si>
    <t>犍为县智慧教育新型基础设施建设项目</t>
  </si>
  <si>
    <t>P25511123-0008</t>
  </si>
  <si>
    <t>2502-511123-04-01-185408</t>
  </si>
  <si>
    <t>项目覆盖犍为全县学校47所，5.13万余名师生，推进全域教育数字化转型，围绕数字化基础设施更新、教育治理能力提升、教育教学提质增效及教师数字素养提升四大工程，拟增补1批智慧阅读及数智批阅系统等基础设施、定制1套教育数字基座及1套区域教育管理一张图打通数据采集完成数据分析、定制18套精准教学系统及15套数智作业系统实现师生减负增效、定制1套数字化教研系统以及同步配套相关软硬件系统设备。不涉及新增算力，不存在信息系统重复建设，不存在新增巨幅大屏等形象工程。</t>
  </si>
  <si>
    <t>谢科</t>
  </si>
  <si>
    <t>7B046AB6E56BEAD6E0535EFB480AA913</t>
  </si>
  <si>
    <t>336F2C5B07306FC1E065F8163E8AA87C</t>
  </si>
  <si>
    <t>360238</t>
  </si>
  <si>
    <t>2F450258B71C1A3DE065F8163E8AA87C</t>
  </si>
  <si>
    <t>自贡市自流井区飞龙峡镇和美乡村人居环境提升项目</t>
  </si>
  <si>
    <t>P25510300-0032</t>
  </si>
  <si>
    <t>2504-510302-04-01-282960</t>
  </si>
  <si>
    <t xml:space="preserve">本项目主要对飞龙峡镇和美乡村人居环境进行提升改造，主要包括：1.生活垃圾及污水处理工程，建设20处垃圾分拣亭及配套设施设备；改造雨污管网3公里等。2.农业面源污染治理，秸秆回收综合利用建设。3.农村饮用水工程，维修改造饮用水管网10公里，延伸饮水管网6公里，新增蓄水池2个，提灌站1座。4.乡村基础设施提升工程，改造产业道路30公里，乡村生态停车场改造1000平方米，配套相关设备设施等。
</t>
  </si>
  <si>
    <t>339A896F75BA15A4E065F8163E8AA87C</t>
  </si>
  <si>
    <t>33961057351F3690E065F8163E8AA87C</t>
  </si>
  <si>
    <t>射洪市德胜及保河社区C、D级危旧房改造项目</t>
  </si>
  <si>
    <t>P25510922-0023</t>
  </si>
  <si>
    <t>2503-510922-04-01-959081</t>
  </si>
  <si>
    <t>对171套C级和40套D级危房约18900平方米拆除重建，新建面积约5.96万平方米，配套建设给排水、强弱电、燃气等；对221套约1.98万平方米C级危旧房进行排危改造，改造内容包含更换栏杆、过梁、预制板、楼梯加固、外墙及屋面防水处理、新建屋面彩钢棚，楼道修缮。配套建设停车位约380个、充电桩60个等。</t>
  </si>
  <si>
    <t>335BB4B574235731E065F8163E8AA87C</t>
  </si>
  <si>
    <t>3359BF341B0A7BE3E065F8163E8AA87C</t>
  </si>
  <si>
    <t>射洪市城市危旧房改造项目（一期）</t>
  </si>
  <si>
    <t>P25510922-0024</t>
  </si>
  <si>
    <t>2503-510922-04-01-676292</t>
  </si>
  <si>
    <t>对244套D级危旧房约21900平方米进行拆除重建，新建面积约3.25万平方米，配套建设给排水、强弱电、燃气等；对2879套C级危旧房约25.9平方米进行排危改造，改造内容包含更换栏杆、过梁、预制板、楼梯加固、外墙及屋面防水处理，新建屋面彩钢棚，楼道修缮。配套改造停车位约460个、充电桩70个及小区物业用房等。</t>
  </si>
  <si>
    <t>3393AF66D83439DCE065F8163E8AA87C</t>
  </si>
  <si>
    <t>335A2075201F323FE065F8163E8AA87C</t>
  </si>
  <si>
    <t>361117101 新龙县卫生健康局</t>
  </si>
  <si>
    <t>新龙县卫生健康局</t>
  </si>
  <si>
    <t>新龙县县域医共体智慧医疗信息化建设项目</t>
  </si>
  <si>
    <t>P25513329-0018</t>
  </si>
  <si>
    <t>2504-513329-04-01-201690</t>
  </si>
  <si>
    <t>项目拟建设覆盖全县所有县级和基层医疗卫生机构的应用程序接口（API）服务中心1套，数据、技术和业务三大中台1套；县乡远程放射影像诊断中心1套、标准化基层检验科、区域检验业务协同与结果共享平台1套；（评级版）AI临床辅助决策平台1套、区域电子病历系统1套：县域医疗卫生综合监管体系和便民惠民服务体系1套；人财物共管系统1套等。本项目不涉及新增算力（数据）中心，不存在信息系统重复建设情况，不存在新增巨幅大屏等新形象工程。</t>
  </si>
  <si>
    <t>C47BD02B92C4C85AEAB30AEA232EE9C</t>
  </si>
  <si>
    <t>3382E46C8CEC27E9E065F8163E8AA87C</t>
  </si>
  <si>
    <t>338322D0DD1D4147E065F8163E8AA87C</t>
  </si>
  <si>
    <t>已录</t>
  </si>
  <si>
    <t>2AC8F5CCA97D1C08E065F8163E8AA87C</t>
  </si>
  <si>
    <t>金牛区理想方城保障性租赁住房建设项目</t>
  </si>
  <si>
    <t>11C63338F45501ACE06320C012AC9294</t>
  </si>
  <si>
    <t>P23510106-0034</t>
  </si>
  <si>
    <t>2308-510106-89-01-683435</t>
  </si>
  <si>
    <t>2AB0F1ED0E2F2727E065F8163E8AA87C</t>
  </si>
  <si>
    <t>蒲江县长滩湖水库配套设施建设工程</t>
  </si>
  <si>
    <t>ECED8B78770E6424E0535EFB480A2564</t>
  </si>
  <si>
    <t>P22510131-0040</t>
  </si>
  <si>
    <t>2211-510131-04-01-505397</t>
  </si>
  <si>
    <t>2B024CF9F41D3968E065F8163E8AA87C</t>
  </si>
  <si>
    <t>大安区天府旅游名县旅游基础设施及配套工程项目</t>
  </si>
  <si>
    <t>D7E2434C0DC38324E0535EFB480A2E43</t>
  </si>
  <si>
    <t>P22510304-0002</t>
  </si>
  <si>
    <t>2202-510304-04-01-607812</t>
  </si>
  <si>
    <t>2B021B1B6B681575E065F8163E8AA87C</t>
  </si>
  <si>
    <t>合江县笔架山景区旅游基础设施提升改造项目</t>
  </si>
  <si>
    <t>ECF1B6A1CED5720CE0535EFB480AF446</t>
  </si>
  <si>
    <t>P22510522-0025</t>
  </si>
  <si>
    <t>2210-510522-04-01-461976</t>
  </si>
  <si>
    <t>2B00BF3591C16B8BE065F8163E8AA87C</t>
  </si>
  <si>
    <t>德阳凯州新城新型城镇化建设项目</t>
  </si>
  <si>
    <t>9243B62FD55DC0C9E0535EFB480A9993</t>
  </si>
  <si>
    <t>P19510623-0021</t>
  </si>
  <si>
    <t>2019-510623-47-01-389389</t>
  </si>
  <si>
    <t>2B05CD7944EE6B85E065F8163E8AA87C</t>
  </si>
  <si>
    <t>剑阁县剑门关景区提质扩容发展建设项目</t>
  </si>
  <si>
    <t>ED91AF8B6E2A3986E0535EFB480A0718</t>
  </si>
  <si>
    <t>P22510823-0048</t>
  </si>
  <si>
    <t>2201-510823-04-01-745060</t>
  </si>
  <si>
    <t>2B0564475A9238E6E065F8163E8AA87C</t>
  </si>
  <si>
    <t>米仓山大峡谷创国家5A级旅游景区基础设施建设项目</t>
  </si>
  <si>
    <t>ED6B4A4C481BC212E0535EFB480A6144</t>
  </si>
  <si>
    <t>P22510821-0023</t>
  </si>
  <si>
    <t>2202-510821-04-01-265583</t>
  </si>
  <si>
    <t>2B04A56FC67D5410E065F8163E8AA87C</t>
  </si>
  <si>
    <t>乐山市五通桥区中国根书文化AAA级景区配套基础实施建设项目（一期）</t>
  </si>
  <si>
    <t>CFF31D98BC825506E0535EFB480AA1E8</t>
  </si>
  <si>
    <t>P21511112-0011</t>
  </si>
  <si>
    <t>2109-511112-04-01-658464</t>
  </si>
  <si>
    <t>2B01716EDD71431FE065F8163E8AA87C</t>
  </si>
  <si>
    <t>嘉陵城区智慧停车综合建设项目</t>
  </si>
  <si>
    <t>ED31287949D3ED69E0535EFB480A8E03</t>
  </si>
  <si>
    <t>P22511304-0040</t>
  </si>
  <si>
    <t>2211-511304-04-01-897938</t>
  </si>
  <si>
    <t>2B0181AA61474759E065F8163E8AA87C</t>
  </si>
  <si>
    <t>嘉陵区城乡生活垃圾分类处理体系建设项目</t>
  </si>
  <si>
    <t>E2A93DC4531606E0E0535EFB480AB191</t>
  </si>
  <si>
    <t>P22511304-0025</t>
  </si>
  <si>
    <t>2202-511304-99-01-347413</t>
  </si>
  <si>
    <t>2B04189E8EF16482E065F8163E8AA87C</t>
  </si>
  <si>
    <t>甘眉工业园数字化转型新型基础设施建设项目</t>
  </si>
  <si>
    <t>11A468BC74190FA6E06320C012AC1E9F</t>
  </si>
  <si>
    <t>P24511400-0007</t>
  </si>
  <si>
    <t>2311-511400-04-01-783253</t>
  </si>
  <si>
    <t>2B03B3CDBA936477E065F8163E8AA87C</t>
  </si>
  <si>
    <t>洪雅县全域文化旅游综合提升项目</t>
  </si>
  <si>
    <t>E8FE60AD0DD07A96E0535EFB480AADCD</t>
  </si>
  <si>
    <t>P22511423-0021</t>
  </si>
  <si>
    <t>2210-511423-04-01-180104</t>
  </si>
  <si>
    <t>2AC4F74E437F2717E065F8163E8AA87C</t>
  </si>
  <si>
    <t>宜宾市叙州区集镇生活污水处理站及配套管网工程</t>
  </si>
  <si>
    <t>D885B677B0DC9CD0E0535EFB480A8840</t>
  </si>
  <si>
    <t>P22511521-0014</t>
  </si>
  <si>
    <t>2202-511504-17-01-337649</t>
  </si>
  <si>
    <t>2AB0F2CB101F2725E065F8163E8AA87C</t>
  </si>
  <si>
    <t>筠连县养老中心养护楼二期建设项目</t>
  </si>
  <si>
    <t>E2AA8C26FE3287CFE0535EFB480A7A66</t>
  </si>
  <si>
    <t>P22511527-0047</t>
  </si>
  <si>
    <t>2206-511527-04-01-624471</t>
  </si>
  <si>
    <t>2AB15FD81ACC2730E065F8163E8AA87C</t>
  </si>
  <si>
    <t>筠连县农村供排水一体化建设项目</t>
  </si>
  <si>
    <t>B212E42F084D9D61E0535EFB480AFE98</t>
  </si>
  <si>
    <t>P20511527-0094</t>
  </si>
  <si>
    <t>2020-511527-76-01-507051</t>
  </si>
  <si>
    <t>2AC87EA2FB665495E065F8163E8AA87C</t>
  </si>
  <si>
    <t>高县二龙滩水库渠系工程建设项目（含库区综合提升打造）</t>
  </si>
  <si>
    <t>CED5C99CA9C78791E0535EFB480A62E3</t>
  </si>
  <si>
    <t>P20511525-0126</t>
  </si>
  <si>
    <t>2020-511525-76-01-508014</t>
  </si>
  <si>
    <t>2B03B3CDC72D6477E065F8163E8AA87C</t>
  </si>
  <si>
    <t>广安经开区高端制造业集聚产业园区基础设施建设项目</t>
  </si>
  <si>
    <t>ED1A25695F41FA75E0535EFB480AE495</t>
  </si>
  <si>
    <t>P22511600-0041</t>
  </si>
  <si>
    <t>2211-511624-04-01-272448</t>
  </si>
  <si>
    <t>2B064B45C844276BE065F8163E8AA87C</t>
  </si>
  <si>
    <t>广安市兴亚污水处理厂提标改造工程</t>
  </si>
  <si>
    <t>B2B7888F4102F5AFE0535EFB480A3CBE</t>
  </si>
  <si>
    <t>P20511600-0254</t>
  </si>
  <si>
    <t>2105-511600-16-01-868800</t>
  </si>
  <si>
    <t>2B04D49C41C76FCAE065F8163E8AA87C</t>
  </si>
  <si>
    <t>雅州新区旅游综合开发及基础配套设施建设项目</t>
  </si>
  <si>
    <t>D831D8160A470B15E0535EFB480A417D</t>
  </si>
  <si>
    <t>P22511802-0004</t>
  </si>
  <si>
    <t>2202-511802-04-01-167603</t>
  </si>
  <si>
    <t>2B03B3CDBC766477E065F8163E8AA87C</t>
  </si>
  <si>
    <t>荥经县龙苍沟农村产业融合示范园建设项目</t>
  </si>
  <si>
    <t>ED65AE9C0711851FE0535EFB480A420B</t>
  </si>
  <si>
    <t>P22511822-0011</t>
  </si>
  <si>
    <t>2210-511822-04-01-151256</t>
  </si>
  <si>
    <t>2AD8C71B83AE25CFE065F8163E8AA87C</t>
  </si>
  <si>
    <t>芦山县大川河4A级景区旅游基础设施配套建设项目（一期）</t>
  </si>
  <si>
    <t>ED65EF04396DA278E0535EFB480A0C69</t>
  </si>
  <si>
    <t>P22511826-0016</t>
  </si>
  <si>
    <t>2211-511826-04-01-779419</t>
  </si>
  <si>
    <t>2B039453ED945679E065F8163E8AA87C</t>
  </si>
  <si>
    <t>宝兴县达瓦更扎景区旅游基础设施建设项目</t>
  </si>
  <si>
    <t>FD26AEEA353AFE23E0535EFB480AFAAA</t>
  </si>
  <si>
    <t>P23511827-0014</t>
  </si>
  <si>
    <t>2302-511827-04-01-448008</t>
  </si>
  <si>
    <t>2B03DBEE4047647BE065F8163E8AA87C</t>
  </si>
  <si>
    <t>巴中市恩阳古镇公共服务保障设施建设配套项目</t>
  </si>
  <si>
    <t>CCBBA8861DBBFDB1E0535EFB480ABC36</t>
  </si>
  <si>
    <t>P21511903-0002</t>
  </si>
  <si>
    <t>2109-511903-04-01-594405</t>
  </si>
  <si>
    <t>资金用途调整查询表</t>
  </si>
  <si>
    <t>一、债券信息</t>
  </si>
  <si>
    <t>二、区域信息</t>
  </si>
  <si>
    <t>三、变动前项目信息</t>
  </si>
  <si>
    <t>四、变动后项目信息</t>
  </si>
  <si>
    <t>附件</t>
  </si>
  <si>
    <t>债券ID</t>
  </si>
  <si>
    <t>债券编码</t>
  </si>
  <si>
    <t>债券简称</t>
  </si>
  <si>
    <t>债券全称</t>
  </si>
  <si>
    <t>发行日期</t>
  </si>
  <si>
    <t>到期日期</t>
  </si>
  <si>
    <t>发行利率</t>
  </si>
  <si>
    <t>发行金额</t>
  </si>
  <si>
    <t>未到期金额</t>
  </si>
  <si>
    <t>未使用金额</t>
  </si>
  <si>
    <t>用途变动金额</t>
  </si>
  <si>
    <t>变动前</t>
  </si>
  <si>
    <t>变动后</t>
  </si>
  <si>
    <t>项目领域</t>
  </si>
  <si>
    <t>已发行新增专项债券金额</t>
  </si>
  <si>
    <t>主管部门</t>
  </si>
  <si>
    <t>项目单位</t>
  </si>
  <si>
    <t>建设状态（未开工、在建、停工、竣工）</t>
  </si>
  <si>
    <t>变动原因</t>
  </si>
  <si>
    <t>债券期限（发行年限）</t>
  </si>
  <si>
    <t>剩余期限(分年发行填报不同剩余期限)</t>
  </si>
  <si>
    <t>建设状态（未开工、在建、停工）</t>
  </si>
  <si>
    <t>建设期限</t>
  </si>
  <si>
    <t>预计竣工日期</t>
  </si>
  <si>
    <t>债券期限</t>
  </si>
  <si>
    <t>变动资金计划使用完时间（X年X月X日）</t>
  </si>
  <si>
    <t>市（州）名称</t>
  </si>
  <si>
    <t>县（市、区）名称</t>
  </si>
  <si>
    <t>173870</t>
  </si>
  <si>
    <t>21四川47</t>
  </si>
  <si>
    <t>2021年四川省城乡基础设施建设专项债券（九期）-2021年四川省政府专项债券（二十七期）</t>
  </si>
  <si>
    <t>2021-10-28</t>
  </si>
  <si>
    <t>2036-10-29</t>
  </si>
  <si>
    <t>3.59</t>
  </si>
  <si>
    <t>成都东部新区产业配套项目（简州新城云创科技产业园及配套基础设施）</t>
  </si>
  <si>
    <t>P20510100-0125</t>
  </si>
  <si>
    <t>成都城投东鑫投资有限责任公司</t>
  </si>
  <si>
    <t>项目竣工后，专项债券资金发生结余-项目竣工资金结余，需求小于预期</t>
  </si>
  <si>
    <t>15年</t>
  </si>
  <si>
    <t>11年</t>
  </si>
  <si>
    <t>3年</t>
  </si>
  <si>
    <t>72cccce2f134ff238d86223b7b28e903-1</t>
  </si>
  <si>
    <t>8fda73d50134653da9b01944efba0d83</t>
  </si>
  <si>
    <t>2305784</t>
  </si>
  <si>
    <t>23四川债51</t>
  </si>
  <si>
    <t>2023年四川省城乡基础设施建设专项债券（三十期）-2023年四川省政府专项债券（三十一期）</t>
  </si>
  <si>
    <t>2023-07-20</t>
  </si>
  <si>
    <t>2043-07-21</t>
  </si>
  <si>
    <t>3.11</t>
  </si>
  <si>
    <t>东部新区未来医学城高性能医疗器械创新园区及基础配套设施项目</t>
  </si>
  <si>
    <t>P22510100-0020</t>
  </si>
  <si>
    <t>成都东部集团有限公司</t>
  </si>
  <si>
    <t>其他需要调整-建设进度缓慢等资金无法及时使用</t>
  </si>
  <si>
    <t>20年</t>
  </si>
  <si>
    <t>18年</t>
  </si>
  <si>
    <t>成都东部新区空港新城投资有限公司</t>
  </si>
  <si>
    <t>9534d7a47134ff231054c4be6b779788-2</t>
  </si>
  <si>
    <t>48ecf6830134b22e1185da05fc796ec7</t>
  </si>
  <si>
    <t>4年</t>
  </si>
  <si>
    <t>198777</t>
  </si>
  <si>
    <t>23四川69</t>
  </si>
  <si>
    <t>2023年四川省城乡基础设施建设专项债券（四十二期）-2023年四川省政府专项债券（四十三期）</t>
  </si>
  <si>
    <t>2043-09-01</t>
  </si>
  <si>
    <t>3</t>
  </si>
  <si>
    <t>其他需要调整-根据项目建设进度，资金无法及时使用完毕</t>
  </si>
  <si>
    <t>201963656134ff87109b34e0b1dffe7d-1</t>
  </si>
  <si>
    <t>6df2e4f56134b29410b8e5e1c085ca55</t>
  </si>
  <si>
    <t>2271132</t>
  </si>
  <si>
    <t>22四川债66</t>
  </si>
  <si>
    <t>2022年四川省城市更新和产业升级基础设施专项债券（六期）-2022年四川省政府专项债券（五十三期）</t>
  </si>
  <si>
    <t>2022-06-13</t>
  </si>
  <si>
    <t>2052-06-14</t>
  </si>
  <si>
    <t>3.42</t>
  </si>
  <si>
    <t>备选库项目-成都环境创新创业总部及一带一路海外业务总部项目</t>
  </si>
  <si>
    <t>P20510100-0148</t>
  </si>
  <si>
    <t>成都环晨环境实业有限公司</t>
  </si>
  <si>
    <t>财政、审计等发现专项债券使用存在违规问题，按监督检查意见或审计或审计等意见确需调整-根据《关于再次加大产业园区基础设施领域地方政府专项债券项目实施力度的督促函》，成都环境创新创业总部及“一带一路”海外业务总部项目存在“部分项目未实质性开工”、“项目资金使用不规范”问题，计划将项目专项债券资金10,000万元调整至集团内部沱江保护再生水厂及配套管网项目（二期）工程。</t>
  </si>
  <si>
    <t>30年</t>
  </si>
  <si>
    <t>27年</t>
  </si>
  <si>
    <t>成都淮州东兴建设开发有限公司</t>
  </si>
  <si>
    <t>2年</t>
  </si>
  <si>
    <t>68f7bfb64134ff23118c7607be940b27-1</t>
  </si>
  <si>
    <t>b051c53181348ab9f6478bedd8f83405</t>
  </si>
  <si>
    <t>2271179</t>
  </si>
  <si>
    <t>22四川债79</t>
  </si>
  <si>
    <t>2022年四川省城市更新和产业升级基础设施专项债券（十期）-2022年四川省政府专项债券（六十六期）</t>
  </si>
  <si>
    <t>2022-06-16</t>
  </si>
  <si>
    <t>2037-06-17</t>
  </si>
  <si>
    <t>3.22</t>
  </si>
  <si>
    <t>备选库项目-简州新城智能网联厂房项目</t>
  </si>
  <si>
    <t>P19510100-0043</t>
  </si>
  <si>
    <t>成都城投能源投资管理集团有限公司</t>
  </si>
  <si>
    <t>12年</t>
  </si>
  <si>
    <t>97f78ad75134ff238dc4d1ecac7dccf5-1</t>
  </si>
  <si>
    <t>67e11d3261348abbaebf96b285e6907d</t>
  </si>
  <si>
    <t>备选库项目-成都市交子公园金融商务区文创金融产业配套基础设施建设项目</t>
  </si>
  <si>
    <t>P20510100-0122</t>
  </si>
  <si>
    <t>成都智媒体城文化产业发展有限公司</t>
  </si>
  <si>
    <t>其他需要调整-根据省、市发改委关于专项债券项目的相关部署和指导要求调整</t>
  </si>
  <si>
    <t>f9a847814134ff23d9f618f65ba903f8-1</t>
  </si>
  <si>
    <t>198778</t>
  </si>
  <si>
    <t>23四川70</t>
  </si>
  <si>
    <t>2023年四川省城乡基础设施建设专项债券（四十三期）-2023年四川省政府专项债券（四十四期）</t>
  </si>
  <si>
    <t>2053-09-01</t>
  </si>
  <si>
    <t>成渝双城经济圈智能创新应用先导区及基础配套设施项目</t>
  </si>
  <si>
    <t>P23510100-0010</t>
  </si>
  <si>
    <t>成都东部城乡发展有限公司</t>
  </si>
  <si>
    <t>28年</t>
  </si>
  <si>
    <t>c07c7c316134ff87e90a6ae1b219bb83-2</t>
  </si>
  <si>
    <t>e48c1be09134b29410bd08494da83a04</t>
  </si>
  <si>
    <t>成都智能经济共享空间及基础配套设施项目</t>
  </si>
  <si>
    <t>P23510100-0007</t>
  </si>
  <si>
    <t>bf367a6da134ff87f66e10399cec5045-1</t>
  </si>
  <si>
    <t>173869</t>
  </si>
  <si>
    <t>21四川46</t>
  </si>
  <si>
    <t>2021年四川省城乡基础设施建设专项债券（八期）-2021年四川省政府专项债券（二十六期）</t>
  </si>
  <si>
    <t>2031-10-29</t>
  </si>
  <si>
    <t>3.23</t>
  </si>
  <si>
    <t>备选库项目-成都天府国际空港新城绛溪北起步区标准化厂房产业社区A地块建设项目</t>
  </si>
  <si>
    <t>P19510100-0035</t>
  </si>
  <si>
    <t>成都产兴城市建设有限公司</t>
  </si>
  <si>
    <t>已完工</t>
  </si>
  <si>
    <t>项目竣工后，专项债券资金发生结余-项目已竣工，正在办理结算，专项债券资金需求少于预期</t>
  </si>
  <si>
    <t>10年</t>
  </si>
  <si>
    <t>6年</t>
  </si>
  <si>
    <t>113646d64134ff24ab1626f510df1a3c-1</t>
  </si>
  <si>
    <t>e21d15727134653da880baa824064a65</t>
  </si>
  <si>
    <t>成都天府国际机场检验检测园及基础配套设施项目</t>
  </si>
  <si>
    <t>P23510100-0009</t>
  </si>
  <si>
    <t>3ddd20462134ff87e4e8d01c5c617b56-1</t>
  </si>
  <si>
    <t>2405128</t>
  </si>
  <si>
    <t>24四川债09</t>
  </si>
  <si>
    <t>2024年四川省政府专项债券（四期）</t>
  </si>
  <si>
    <t>2044-03-01</t>
  </si>
  <si>
    <t>2.58</t>
  </si>
  <si>
    <t>成都天府国际重大装备配套产业园及配套设施项目</t>
  </si>
  <si>
    <t>P22510100-0057</t>
  </si>
  <si>
    <t>19年</t>
  </si>
  <si>
    <t>9ba1adb51134ff87f63322624294cc27-1</t>
  </si>
  <si>
    <t>bd0423b04134d74c1549b749f5d146aa</t>
  </si>
  <si>
    <t>2271131</t>
  </si>
  <si>
    <t>22四川债65</t>
  </si>
  <si>
    <t>2022年四川省城市更新和产业升级基础设施专项债券（五期）-2022年四川省政府专项债券（五十二期）</t>
  </si>
  <si>
    <t>2042-06-14</t>
  </si>
  <si>
    <t>3.27</t>
  </si>
  <si>
    <t>17年</t>
  </si>
  <si>
    <t>0e419883e134ff231052033e362ff304-1</t>
  </si>
  <si>
    <t>8161f6e7d1348ab9f60febfb973a540b</t>
  </si>
  <si>
    <t>成都东部新区都市现代农业产业融合示范园及配套建设项目</t>
  </si>
  <si>
    <t>P24510100-0016</t>
  </si>
  <si>
    <t>成都东部城乡建设发展有限公司</t>
  </si>
  <si>
    <t>3b9abebf5134ff87ab97a5cc5da9d6f9-1</t>
  </si>
  <si>
    <t>成都天府国际航空经济区“一带一路”产业园及配套设施项目</t>
  </si>
  <si>
    <t>P21510100-0090</t>
  </si>
  <si>
    <t>f5ffa7ae5134ff231038ff49f0014a87-1</t>
  </si>
  <si>
    <t>成渝双城经济圈消费电子产业园及配套基础设施建设项目</t>
  </si>
  <si>
    <t>P23510100-0008</t>
  </si>
  <si>
    <t>77d858962134ff87d7ebd3696de7ae0e-1</t>
  </si>
  <si>
    <t>成渝航空经济产业聚集区及基础配套设施项目</t>
  </si>
  <si>
    <t>P23510100-0006</t>
  </si>
  <si>
    <t>222a8ee7b134ff87f6e75111d26894b0-1</t>
  </si>
  <si>
    <t>2271126</t>
  </si>
  <si>
    <t>22四川债60</t>
  </si>
  <si>
    <t>2022年四川省社会事业和交通基础设施专项债券（三期）-2022年四川省政府专项债券（四十七期）</t>
  </si>
  <si>
    <t>成都东部新区奥体文旅中心</t>
  </si>
  <si>
    <t>P21510100-0045</t>
  </si>
  <si>
    <t>成都天府奥体城投资发展有限公司</t>
  </si>
  <si>
    <t>e2121b121134ff238dd3feb2b6e8dd88-1</t>
  </si>
  <si>
    <t>eeb1fd74c1348ab9f42829aa11294e25</t>
  </si>
  <si>
    <t>2505047</t>
  </si>
  <si>
    <t>25四川债09</t>
  </si>
  <si>
    <t>2025年四川省政府专项债券（六期）</t>
  </si>
  <si>
    <t>2025-01-21</t>
  </si>
  <si>
    <t>2055-01-22</t>
  </si>
  <si>
    <t>2.06</t>
  </si>
  <si>
    <t>成都国际商贸城功能区建设发展有限公司</t>
  </si>
  <si>
    <t>其他需要调整-按上级要求调整</t>
  </si>
  <si>
    <t>cb2b5c993134ff87da5bb2b23ec038a4-1</t>
  </si>
  <si>
    <t>14aec0475134fdf6158b77d61b4e14b6</t>
  </si>
  <si>
    <t>2405834</t>
  </si>
  <si>
    <t>24四川债46</t>
  </si>
  <si>
    <t>2024年四川省政府专项债券（二十四期）</t>
  </si>
  <si>
    <t>2054-08-30</t>
  </si>
  <si>
    <t>2.41</t>
  </si>
  <si>
    <t>成都市金牛区智慧教育新型基础设施建设项目</t>
  </si>
  <si>
    <t>P23510106-0033</t>
  </si>
  <si>
    <t>成都市金牛城市建设投资经营集团有限公司</t>
  </si>
  <si>
    <t>项目实施过程中发生重大变化，确无专项债券资金需求或需求少于预期-项目方案调整暂缓实施</t>
  </si>
  <si>
    <t>29年</t>
  </si>
  <si>
    <t>47a6ed43d134ff2391f1d81f6d5f8abb-1</t>
  </si>
  <si>
    <t>4b494ee1a134d9a591f462d1cbd407c4</t>
  </si>
  <si>
    <t>2271180</t>
  </si>
  <si>
    <t>22四川债80</t>
  </si>
  <si>
    <t>2022年四川省城市更新和产业升级基础设施专项债券（十一期）-2022年四川省政府专项债券（六十七期）</t>
  </si>
  <si>
    <t>2042-06-17</t>
  </si>
  <si>
    <t>3.28</t>
  </si>
  <si>
    <t>成都天府国际生物城公园城市配套建设一期项目</t>
  </si>
  <si>
    <t>P20510110-0031</t>
  </si>
  <si>
    <t>生物城管理委员会</t>
  </si>
  <si>
    <t>项目实施过程中发生重大变化，确无专项债券资金需求或需求少于预期-资金调整</t>
  </si>
  <si>
    <t>9a2741f9d134ff24cd26ed691f81e3d8-1</t>
  </si>
  <si>
    <t>b59f609551348abbaee508e853f6d5f6</t>
  </si>
  <si>
    <t>198775</t>
  </si>
  <si>
    <t>23四川67</t>
  </si>
  <si>
    <t>2023年四川省城乡基础设施建设专项债券（四十期）-2023年四川省政府专项债券（四十一期）</t>
  </si>
  <si>
    <t>2033-09-01</t>
  </si>
  <si>
    <t>2.81</t>
  </si>
  <si>
    <t>成都天府国际生物城“中国医美小镇”产业园区基础设施建设项目</t>
  </si>
  <si>
    <t>P20510110-0004</t>
  </si>
  <si>
    <t>成都生物城建设有限公司</t>
  </si>
  <si>
    <t>8年</t>
  </si>
  <si>
    <t>7ca42d887134ff24ccd5f3b545d5b684-1</t>
  </si>
  <si>
    <t>d702b533e134b29410b08d472cbdbe51</t>
  </si>
  <si>
    <t>2405126</t>
  </si>
  <si>
    <t>24 四川债 07</t>
  </si>
  <si>
    <t>2024年四川省政府专项债券（二期）</t>
  </si>
  <si>
    <t>2034-03-01</t>
  </si>
  <si>
    <t>2.48</t>
  </si>
  <si>
    <t>香城大道—学院路DN1000输水管线工程</t>
  </si>
  <si>
    <t>P22510114-0009</t>
  </si>
  <si>
    <t>成都市香源供水有限责任公司</t>
  </si>
  <si>
    <t>项目竣工后，专项债券资金发生结余-项目竣工结算后，专项债券资金发生结余</t>
  </si>
  <si>
    <t>9年</t>
  </si>
  <si>
    <t>成都市新都香城建设投资有限公司</t>
  </si>
  <si>
    <t>3b5729031134ff23edc1de54900ea6e2-1</t>
  </si>
  <si>
    <t>f493166dd134d7b114975233404bd089</t>
  </si>
  <si>
    <t>231809</t>
  </si>
  <si>
    <t>24四川24</t>
  </si>
  <si>
    <t>2024年四川省政府专项债券（十一期）</t>
  </si>
  <si>
    <t>2054-05-17</t>
  </si>
  <si>
    <t>2.68</t>
  </si>
  <si>
    <t>新都区清白江流域稻菜基地及配套基础设施建设项目</t>
  </si>
  <si>
    <t>P23510114-0003</t>
  </si>
  <si>
    <t>成都香城城市发展有限公司</t>
  </si>
  <si>
    <t>项目实施过程中发生重大变化，确无专项债券资金需求或需求少于预期-项目实施过程中发生重大变化，确无专项债券资金需求或需求少于预期</t>
  </si>
  <si>
    <t>b6deeb673134ff23f44bab4428479926-1</t>
  </si>
  <si>
    <t>acb986a47134d878d9356e22d618af5d</t>
  </si>
  <si>
    <t>231808</t>
  </si>
  <si>
    <t>24四川23</t>
  </si>
  <si>
    <t>2024年四川省政府专项债券（十期）</t>
  </si>
  <si>
    <t>2044-05-17</t>
  </si>
  <si>
    <t>2.63</t>
  </si>
  <si>
    <t>新都区月波桥中心储备库（二期）项目</t>
  </si>
  <si>
    <t>P22510114-0007</t>
  </si>
  <si>
    <t>成都市新都区饮马河粮油购销有限责任公司</t>
  </si>
  <si>
    <t>项目竣工后，专项债券资金发生结余-项目竣工后，专项债券资金发生结余</t>
  </si>
  <si>
    <t>20193e7b5134ff23f49da686d43cfad3-1</t>
  </si>
  <si>
    <t>afb2a3a8d134d878d8d89c1fe4f60287</t>
  </si>
  <si>
    <t>天府粮仓精品区乡村振兴农旅融合示范项目</t>
  </si>
  <si>
    <t>P23510114-0006</t>
  </si>
  <si>
    <t>成都香城农旅文化发展有限公司</t>
  </si>
  <si>
    <t>8b9b64d92134ff23f51e5d24795b4a5b-1</t>
  </si>
  <si>
    <t>新都成北农旅融合示范园及配套基础设施项目</t>
  </si>
  <si>
    <t>P23510114-0002</t>
  </si>
  <si>
    <t>c329c1d3c134ff23f4f87b7c153c3eff-1</t>
  </si>
  <si>
    <t>231806</t>
  </si>
  <si>
    <t>24四川21</t>
  </si>
  <si>
    <t>2024年四川省政府专项债券（八期）</t>
  </si>
  <si>
    <t>2034-05-17</t>
  </si>
  <si>
    <t>3c30ce607134ff23f4d3b28e5d23eade-1</t>
  </si>
  <si>
    <t>11bb93f81134d878d7cdc84bc5ebc4e1</t>
  </si>
  <si>
    <t>备选库项目-健康服务聚集区双创中心项目</t>
  </si>
  <si>
    <t>P20510115-0002</t>
  </si>
  <si>
    <t>成都智慧城市交通建设投资有限公司</t>
  </si>
  <si>
    <t>其他需要调整-20250522</t>
  </si>
  <si>
    <t>d0c5f8ba3134ff88ec6a2fa5c6c8b8bd-1</t>
  </si>
  <si>
    <t>2205155</t>
  </si>
  <si>
    <t>22四川债06</t>
  </si>
  <si>
    <t>2022年四川省城乡基础设施建设专项债券（三期）-2022年四川省政府专项债券（六期）</t>
  </si>
  <si>
    <t>2022-01-27</t>
  </si>
  <si>
    <t>2042-01-28</t>
  </si>
  <si>
    <t>3.25</t>
  </si>
  <si>
    <t>其他需要调整-20250522调整</t>
  </si>
  <si>
    <t>2847915d9134ff88ec11a9de8e81735e-1</t>
  </si>
  <si>
    <t>D67CD27B30D86E4BE0535EFB480A234B</t>
  </si>
  <si>
    <t>成都温江兴能投能源发展有限责任公司</t>
  </si>
  <si>
    <t>198232</t>
  </si>
  <si>
    <t>23四川债32</t>
  </si>
  <si>
    <t>2023年四川省城乡基础设施建设专项债券（二十四期）-2023年四川省政府专项债券（二十四期）</t>
  </si>
  <si>
    <t>2043-05-04</t>
  </si>
  <si>
    <t>3.12</t>
  </si>
  <si>
    <t>淮州新城职教城“三校一中心”建设项目供配电工程（外线）</t>
  </si>
  <si>
    <t>P22510121-0002</t>
  </si>
  <si>
    <t>金堂县兴金开发建设投资有限责任公司</t>
  </si>
  <si>
    <t>财政、审计等发现专项债券使用存在违规问题，按监督检查意见或审计或审计等意见确需调整-专项债券核查问题整改</t>
  </si>
  <si>
    <t>5年</t>
  </si>
  <si>
    <t>c399a72b2134ff259b3c1effbfe8ac9d-1</t>
  </si>
  <si>
    <t>ddd590f3d134b105fc6b476c30ac7725</t>
  </si>
  <si>
    <t>2271130</t>
  </si>
  <si>
    <t>22四川债64</t>
  </si>
  <si>
    <t>2022年四川省城市更新和产业升级基础设施专项债券（四期）-2022年四川省政府专项债券（五十一期）</t>
  </si>
  <si>
    <t>2037-06-14</t>
  </si>
  <si>
    <t>3.21</t>
  </si>
  <si>
    <t>备选库项目-中国菌乡融合发展功能区建设项目</t>
  </si>
  <si>
    <t>P19510121-0014</t>
  </si>
  <si>
    <t>成都天府水城金美投资发展集团有限责任公司</t>
  </si>
  <si>
    <t>e38ed8a31134ff2599ffaf0f0a32bbbd-1</t>
  </si>
  <si>
    <t>fd39c56f31348ab9f5e0e530006e6291</t>
  </si>
  <si>
    <t>2205150</t>
  </si>
  <si>
    <t>22四川债01</t>
  </si>
  <si>
    <t>2022年四川省社会事业专项债券（一期）-2022年四川省政府专项债券（一期）</t>
  </si>
  <si>
    <t>2032-01-28</t>
  </si>
  <si>
    <t>2.85</t>
  </si>
  <si>
    <t>备选库项目-金堂医疗卫生机构基础设施提升项目</t>
  </si>
  <si>
    <t>P19510121-0013</t>
  </si>
  <si>
    <t>成都天府水城金美投资发展集团有限责任公司；成都花园水城城乡建设投资有限责任公司</t>
  </si>
  <si>
    <t>7年</t>
  </si>
  <si>
    <t>5ad6828d5134ff259bcf8d81252b14a6-1</t>
  </si>
  <si>
    <t>D67CD27AD6A56E37E0535EFB480A7A38</t>
  </si>
  <si>
    <t>2271124</t>
  </si>
  <si>
    <t>22四川债58</t>
  </si>
  <si>
    <t>2022年四川省社会事业和交通基础设施专项债券（一期）-2022年四川省政府专项债券（四十五期）</t>
  </si>
  <si>
    <t>2032-06-14</t>
  </si>
  <si>
    <t>2.91</t>
  </si>
  <si>
    <t>85277e64d134ff259b62e98d4f5650fd-1</t>
  </si>
  <si>
    <t>de06587431348ab9ea936a289d05c4e3</t>
  </si>
  <si>
    <t>备选库项目-金堂县全域污水处理（设施）及管网建设项目</t>
  </si>
  <si>
    <t>P19510121-0019</t>
  </si>
  <si>
    <t>eab9c5e30134ff259ac9ab6f5758c3f6-1</t>
  </si>
  <si>
    <t>备选库项目-成都环保应急产业园区核心区配套基础设施项目</t>
  </si>
  <si>
    <t>P19510121-0023</t>
  </si>
  <si>
    <t>成都金盈投资有限责任公司</t>
  </si>
  <si>
    <t>d7b247af5134ff259b12d0215d2457fd-1</t>
  </si>
  <si>
    <t>郫都区全域养老综合服务建设项目</t>
  </si>
  <si>
    <t>P22510124-0007</t>
  </si>
  <si>
    <t>成都菁弘投资集团有限公司</t>
  </si>
  <si>
    <t>-项目实施过程中发生重大变化，专项债券资金需求少于预期</t>
  </si>
  <si>
    <t>4d83083b4134ff86eda0978031e3d137-1</t>
  </si>
  <si>
    <t>成都市郫都区袁隆平杂交水稻科学园配套建设项目</t>
  </si>
  <si>
    <t>P22510124-0019</t>
  </si>
  <si>
    <t>郫都区农业农村和林业局</t>
  </si>
  <si>
    <t>ccbcae2f8134ff86ed54d669ff505ee5-1</t>
  </si>
  <si>
    <t>郫都区乡村振兴示范走廊粮谷作物种植基地建设项目</t>
  </si>
  <si>
    <t>P24510124-0003</t>
  </si>
  <si>
    <t>成都市鹃农智慧农业科技发展有限公司</t>
  </si>
  <si>
    <t>项目实施过程中发生重大变化，确无专项债券资金需求或需求少于预期-项目发生重大变化，暂不实施，确无专项债券资金需求</t>
  </si>
  <si>
    <t>成都市新益州城市建设发展有限公司</t>
  </si>
  <si>
    <t>c63760267134ff24b7b953145aad0555-1</t>
  </si>
  <si>
    <t>成都市郫都区卫生健局</t>
  </si>
  <si>
    <t>-未达合同约定支付节点，资金存在闲置，申请调整</t>
  </si>
  <si>
    <t>df1fb53e0134ff86f43323b5b2a22d5c-1</t>
  </si>
  <si>
    <t>郫都区乡村振兴示范走廊蔬菜种植基地建设项目</t>
  </si>
  <si>
    <t>P24510124-0004</t>
  </si>
  <si>
    <t>成都市郫都区蜀都乡村振兴投资发展有限公司</t>
  </si>
  <si>
    <t>5b56de27e134ff24b79e07aafef934be-1</t>
  </si>
  <si>
    <t>成都市郫都区农业现代化示范区冷链物流基地</t>
  </si>
  <si>
    <t>P22510124-0049</t>
  </si>
  <si>
    <t>成都市郫都区农业农村和林业局</t>
  </si>
  <si>
    <t>b065b4674134ff86faecaeda0dff921c-1</t>
  </si>
  <si>
    <t>231932</t>
  </si>
  <si>
    <t>24四川38</t>
  </si>
  <si>
    <t>2024年四川省政府专项债券（十六期）</t>
  </si>
  <si>
    <t>2024-08-16</t>
  </si>
  <si>
    <t>2044-08-19</t>
  </si>
  <si>
    <t>2.47</t>
  </si>
  <si>
    <t>2c139037d134ff86f47a5f3e82d9aed0-1</t>
  </si>
  <si>
    <t>afcb3cbd5134d9a5ac7c3b11c0b17b49</t>
  </si>
  <si>
    <t>2505274</t>
  </si>
  <si>
    <t>25四川债20</t>
  </si>
  <si>
    <t>2025年四川省政府专项债券（十三期）</t>
  </si>
  <si>
    <t>2045-04-01</t>
  </si>
  <si>
    <t>2.25</t>
  </si>
  <si>
    <t>-用于项目建设</t>
  </si>
  <si>
    <t>3df801db6134ff86e6736e817b7bbd9e-1</t>
  </si>
  <si>
    <t>608843b3c134ff2291b974c5be15147b</t>
  </si>
  <si>
    <t>a65997d37134ff86e603d39f85a6fb58-1</t>
  </si>
  <si>
    <t>成都市郫都区农业现代化示范区粮经作物产业示范项目</t>
  </si>
  <si>
    <t>P22510124-0051</t>
  </si>
  <si>
    <t>e379b7598134ff86fac86ede88abfd88-1</t>
  </si>
  <si>
    <t>d53bcad4f134ff86fab4eee728b0a3f4-1</t>
  </si>
  <si>
    <t>55bd24f69134ff86e6a008514ac7132d-1</t>
  </si>
  <si>
    <t>成都市郫都区唐元韭黄产业融合示范园配套及基础设施建设项目</t>
  </si>
  <si>
    <t>P24510124-0005</t>
  </si>
  <si>
    <t>成都蜀都文化旅游投资发展有限公司</t>
  </si>
  <si>
    <t>ef1815a25134ff24b7773684574fd703-1</t>
  </si>
  <si>
    <t>成都市郫都区农业现代化示范区农业数字经济产业园</t>
  </si>
  <si>
    <t>P22510124-0052</t>
  </si>
  <si>
    <t>b9843d5f2134ff86f9692e6f18b3c4a7-1</t>
  </si>
  <si>
    <t>eb64cd36d134ff86f9b62cc7a6c83177-1</t>
  </si>
  <si>
    <t>2505046</t>
  </si>
  <si>
    <t>25四川债08</t>
  </si>
  <si>
    <t>2025年四川省政府专项债券（五期）</t>
  </si>
  <si>
    <t>2045-01-22</t>
  </si>
  <si>
    <t>2.05</t>
  </si>
  <si>
    <t>蒲江乡村建设发展集团有限公司</t>
  </si>
  <si>
    <t>其他需要调整-结余资金调整</t>
  </si>
  <si>
    <t>3f0ae4fbe134ff898d3163b994cb3830-1</t>
  </si>
  <si>
    <t>9c5a3a64e134fdf61584a756ab63f8cb</t>
  </si>
  <si>
    <t>四川省蒲江县教育局</t>
  </si>
  <si>
    <t>成都市兴蒲四新投资有限公司</t>
  </si>
  <si>
    <t>104934</t>
  </si>
  <si>
    <t>20四川债123</t>
  </si>
  <si>
    <t>2020年四川省城乡基础设施建设专项债券32期-2020年四川省政府专项债券105期</t>
  </si>
  <si>
    <t>2020-09-17</t>
  </si>
  <si>
    <t>2050-09-18</t>
  </si>
  <si>
    <t>4.07</t>
  </si>
  <si>
    <t>备选库项目-天府农博科创园建设项目</t>
  </si>
  <si>
    <t>P20510132-0004</t>
  </si>
  <si>
    <t>成都市新津县国有资产投资经营有限责任公司</t>
  </si>
  <si>
    <t>其他需要调整-前期方案论证阶段多次讨论修改影响进度，同时由于农村集体土地流转工作影响等原因导致项目未按申报实施方案进度推进，从而导致项目实施进度和支付进度滞后。</t>
  </si>
  <si>
    <t>25年</t>
  </si>
  <si>
    <t>f1cbb4440134ff25e64a7a6c32c35345-1</t>
  </si>
  <si>
    <t>AF7F94899A5C598AE0535EFB480A18A9</t>
  </si>
  <si>
    <t>2205153</t>
  </si>
  <si>
    <t>22四川债04</t>
  </si>
  <si>
    <t>2022年四川省城乡基础设施建设专项债券（一期）-2022年四川省政府专项债券（四期）</t>
  </si>
  <si>
    <t>备选库项目-天府创智湾二期项目</t>
  </si>
  <si>
    <t>P19510132-0018</t>
  </si>
  <si>
    <t>新津新城发展集团有限公司</t>
  </si>
  <si>
    <t>项目竣工后，专项债券资金发生结余-该项目已基本建设完成，因涉及质量保修和财务审计，该部分资金近期无法及时使用。为加快资金使用效率，建议将该部分资金统筹到其他项目使用。</t>
  </si>
  <si>
    <t>e31ff4db3134ff25e69393a915841acf-1</t>
  </si>
  <si>
    <t>D67CD27AD71E6E37E0535EFB480A7A38</t>
  </si>
  <si>
    <t>2305326</t>
  </si>
  <si>
    <t>23四川债24</t>
  </si>
  <si>
    <t>2023年四川省城乡基础设施建设专项债券（十八期）-2023年四川省政府专项债券（十八期）</t>
  </si>
  <si>
    <t>2053-04-03</t>
  </si>
  <si>
    <t>3.33</t>
  </si>
  <si>
    <t>功能区补水管线EPC项目</t>
  </si>
  <si>
    <t>P21510181-0002</t>
  </si>
  <si>
    <t>都江堰岷江水务集团有限公司</t>
  </si>
  <si>
    <t>项目竣工后，专项债券资金发生结余-原债券发行项目审计审减，调入此项目，此项目为2025年联评联审通过项目</t>
  </si>
  <si>
    <t>都江堰兴堰投资有限公司</t>
  </si>
  <si>
    <t>bd8819b19134ff23f9fed07852cc11e1-1</t>
  </si>
  <si>
    <t>b2bf70d94134b101e7c821d7ae7fc8cf</t>
  </si>
  <si>
    <t>备选库项目-邛崃市天新功能区智能创业服务中心建设项目</t>
  </si>
  <si>
    <t>510183157138607153718</t>
  </si>
  <si>
    <t>其他需要调整-省发改委督导反馈2700万元专项债券资金使用不规范，现已退回监管账户</t>
  </si>
  <si>
    <t>415d1ce3d134ff23e4f560520e816510-2</t>
  </si>
  <si>
    <t>崇州市智慧蓉城新型基础设施建设项目</t>
  </si>
  <si>
    <t>P23510184-0027</t>
  </si>
  <si>
    <t>成都兴蜀投资开发有限责任公司</t>
  </si>
  <si>
    <t>其他需要调整-该项目实施进度较为缓慢，暂不能支付专项债券资金</t>
  </si>
  <si>
    <t>feb702d91134ff22c8daaa17b0a14ad6-1</t>
  </si>
  <si>
    <t>崇州市教育信息化新型基础设施建设项目</t>
  </si>
  <si>
    <t>P23510184-0034</t>
  </si>
  <si>
    <t>成都市蜀州城市建设投资有限责任公司</t>
  </si>
  <si>
    <t>3a430642e134ff22c8a9548a69907fbe-1</t>
  </si>
  <si>
    <t>自贡市盐业历史博物馆新馆建设项目</t>
  </si>
  <si>
    <t>P24510300-0014</t>
  </si>
  <si>
    <t>自贡市城市建设投资开发集团有限公司</t>
  </si>
  <si>
    <t>项目实施过程中发生重大变化，确无专项债券资金需求或需求少于预期-调整资金用于项目建设</t>
  </si>
  <si>
    <t>8a92a4647134ff23e9f02cdc5c645f83-1</t>
  </si>
  <si>
    <t>160740</t>
  </si>
  <si>
    <t>20四川84</t>
  </si>
  <si>
    <t>2020年四川省社会事业专项债券（六期）-2020年四川省政府专项债券（七十四期）</t>
  </si>
  <si>
    <t>2035-05-19</t>
  </si>
  <si>
    <t>3.43</t>
  </si>
  <si>
    <t>备选库项目-自流井区传染病防治定点医院项目</t>
  </si>
  <si>
    <t>P19510302-0022</t>
  </si>
  <si>
    <t>自流井区中医院、自流井区第二人民医院</t>
  </si>
  <si>
    <t>其他需要调整-项目进度缓慢需要调整支付</t>
  </si>
  <si>
    <t>208869ac3134ff8992339278f6a8150c-1</t>
  </si>
  <si>
    <t>A676D8485DE2E9EDE0535EFB480A491B</t>
  </si>
  <si>
    <t>160553</t>
  </si>
  <si>
    <t>20四川12</t>
  </si>
  <si>
    <t>2020年四川省水务建设专项债券（一期）-2020年四川省政府专项债券（十二期）</t>
  </si>
  <si>
    <t>2020-01-02</t>
  </si>
  <si>
    <t>2030-01-03</t>
  </si>
  <si>
    <t>3.38</t>
  </si>
  <si>
    <t>备选库项目-自贡市自流井区狸狐洞水库工程</t>
  </si>
  <si>
    <t>P19510302-0008</t>
  </si>
  <si>
    <t>自贡市狸狐洞水利工程有限公司</t>
  </si>
  <si>
    <t>d8d3c3f31134ff899191ce8046bc1519-1</t>
  </si>
  <si>
    <t>9C161386A0B9A62FE0535EFB480A770D</t>
  </si>
  <si>
    <t>160632</t>
  </si>
  <si>
    <t>20四川40</t>
  </si>
  <si>
    <t>2020年四川省文化旅游专项债券（三期）-2020年四川省政府专项债券（四十期）</t>
  </si>
  <si>
    <t>2020-01-10</t>
  </si>
  <si>
    <t>2030-01-13</t>
  </si>
  <si>
    <t>备选库项目-自贡市釜溪河历史文化长廊建设项目</t>
  </si>
  <si>
    <t>P18510302-0031</t>
  </si>
  <si>
    <t>项目竣工后，专项债券资金发生结余-专项债券结余</t>
  </si>
  <si>
    <t>d75f893a5134ff899107f13a2259e998-1</t>
  </si>
  <si>
    <t>9C16F12E0C86A629E0535EFB480A80D6</t>
  </si>
  <si>
    <t>2505044</t>
  </si>
  <si>
    <t>25四川债06</t>
  </si>
  <si>
    <t>2025年四川省政府专项债券（三期）</t>
  </si>
  <si>
    <t>2035-01-22</t>
  </si>
  <si>
    <t>1.7</t>
  </si>
  <si>
    <t>自贡市燊龙文化旅游传媒集团有限公司</t>
  </si>
  <si>
    <t>其他需要调整-未通过省级联审联评</t>
  </si>
  <si>
    <t>22858bbe8134ff85a94606bcaf3fcaff-1</t>
  </si>
  <si>
    <t>c3472cbee134fdf615788f2e3bebf8b0</t>
  </si>
  <si>
    <t>四川跨越投资实业有限公司</t>
  </si>
  <si>
    <t>备选库项目-自贡市沿滩区城乡供水一体化项目</t>
  </si>
  <si>
    <t>P18510311-0007</t>
  </si>
  <si>
    <t>项目实施过程中发生重大变化，确无专项债券资金需求或需求少于预期-项目调整</t>
  </si>
  <si>
    <t>自贡市运盛实业有限公司</t>
  </si>
  <si>
    <t>c0becb841134ff21905a6238c79a36bd-1</t>
  </si>
  <si>
    <t>2005879</t>
  </si>
  <si>
    <t>20四川债101</t>
  </si>
  <si>
    <t>2020年四川省城乡基础设施建设专项债券24期-2020年四川省政府专项债券83期</t>
  </si>
  <si>
    <t>2020-08-26</t>
  </si>
  <si>
    <t>2040-08-27</t>
  </si>
  <si>
    <t>3.84</t>
  </si>
  <si>
    <t>自贡市沿滩区公共停车场建设项目（备选库改组合融资）</t>
  </si>
  <si>
    <t>P20510311-0044</t>
  </si>
  <si>
    <t>自贡市盐运国有资产经营有限公司</t>
  </si>
  <si>
    <t>2ee760d19134ff2010a44d8fd4f5b6d3-1</t>
  </si>
  <si>
    <t>ADCC625D90A46C0FE0535EFB480AC4BA</t>
  </si>
  <si>
    <t>自贡食品工业园基础设施建设项目（一期）</t>
  </si>
  <si>
    <t>P20510311-0046</t>
  </si>
  <si>
    <t>项目实施过程中发生重大变化，确无专项债券资金需求或需求少于预期-项目变动调整</t>
  </si>
  <si>
    <t>e8cd20d3f134ff20f793b5a5cff89b0d-1</t>
  </si>
  <si>
    <t>沿滩区铁钱溪流域综合治理项目</t>
  </si>
  <si>
    <t>P21510311-0002</t>
  </si>
  <si>
    <t>自贡市沿滩区邓太片区开发委员会</t>
  </si>
  <si>
    <t>b11369d94134ff218e3b43621fc8a294-1</t>
  </si>
  <si>
    <t>2305067</t>
  </si>
  <si>
    <t>23四川债05</t>
  </si>
  <si>
    <t>2023年四川省城乡基础设施建设专项债券（三期）-2023年四川省政府专项债券（三期）</t>
  </si>
  <si>
    <t>2033-01-18</t>
  </si>
  <si>
    <t>2.98</t>
  </si>
  <si>
    <t>自贡市沿滩区中国彩灯之乡乡村振兴示范片项目</t>
  </si>
  <si>
    <t>P18510311-0009</t>
  </si>
  <si>
    <t>刘山乡、黄市镇、永安镇人民政府</t>
  </si>
  <si>
    <t>68cc00ce0134ff20105d8569ff9b94df-1</t>
  </si>
  <si>
    <t>4fe430263134afd7e83f602ce455caea</t>
  </si>
  <si>
    <t>160618</t>
  </si>
  <si>
    <t>20四川26</t>
  </si>
  <si>
    <t>2020年四川省城乡基础设施建设专项债券六期-2020年四川省政府专项债券（二十六期）</t>
  </si>
  <si>
    <t>2035-01-13</t>
  </si>
  <si>
    <t>3.67</t>
  </si>
  <si>
    <t>备选库项目-自贡市沿滩区沿滩新城基础设施建设及配套建设项目</t>
  </si>
  <si>
    <t>P19510311-0008</t>
  </si>
  <si>
    <t>项目实施过程中发生重大变化，确无专项债券资金需求或需求少于预期-调整项目</t>
  </si>
  <si>
    <t>b1e2347d5134ff2010a58c9bb92172e4-1</t>
  </si>
  <si>
    <t>9C16A8B58942A784E0535EFB480A7450</t>
  </si>
  <si>
    <t>备选库项目-自贡市沿滩区邓关街道老旧小区改造项目</t>
  </si>
  <si>
    <t>P20510311-0036</t>
  </si>
  <si>
    <t>自贡市沿滩区住建局</t>
  </si>
  <si>
    <t>4d6e48643134ff2010a1e3c9a2a08527-1</t>
  </si>
  <si>
    <t>160732</t>
  </si>
  <si>
    <t>20四川76</t>
  </si>
  <si>
    <t>2020年四川省城乡基础设施建设专项债券十九期-2020年四川省政府专项债券六十六期</t>
  </si>
  <si>
    <t>自贡市老工业城市转型升级示范区建设一期项目</t>
  </si>
  <si>
    <t>P20510311-0024</t>
  </si>
  <si>
    <t>其他需要调整-项目调整</t>
  </si>
  <si>
    <t>6b9d5999f134ff219240ef1726cadd8b-1</t>
  </si>
  <si>
    <t>A69DE03FA7B87AE3E0535EFB480A3815</t>
  </si>
  <si>
    <t>2205229</t>
  </si>
  <si>
    <t>22四川债25</t>
  </si>
  <si>
    <t>2022年四川省城乡基础设施建设专项债券（九期）-2022年四川省政府专项债券（二十五期）</t>
  </si>
  <si>
    <t>2037-02-21</t>
  </si>
  <si>
    <t>3.26</t>
  </si>
  <si>
    <t>42047cd8c134ff21926a1c274612845c-1</t>
  </si>
  <si>
    <t>0b1b3433d1348929ae2806e3b398a41a</t>
  </si>
  <si>
    <t>160551</t>
  </si>
  <si>
    <t>20四川10</t>
  </si>
  <si>
    <t>2020年四川省工业园区建设专项债券（二期）-2020年四川省政府专项债券（十期）</t>
  </si>
  <si>
    <t>备选库项目-荣县工业园区拓展建设 工程(创新创业中心）项目一期</t>
  </si>
  <si>
    <t>P17510321-0002</t>
  </si>
  <si>
    <t>荣县工业园区管理委员会</t>
  </si>
  <si>
    <t>-闲置调整</t>
  </si>
  <si>
    <t>荣县经济开发区管理委员会</t>
  </si>
  <si>
    <t>f64b9dca0134ff898d633dfb57c0b39d-1</t>
  </si>
  <si>
    <t>9C16F12E0DA1A629E0535EFB480A80D6</t>
  </si>
  <si>
    <t>2305937</t>
  </si>
  <si>
    <t>23四川债59</t>
  </si>
  <si>
    <t>2023年四川省城乡基础设施建设专项债券（三十七期）-2023年四川省政府专项债券（三十八期）</t>
  </si>
  <si>
    <t>2043-08-16</t>
  </si>
  <si>
    <t>攀枝花钒钛化工园区迤资片区基础设施建设项目</t>
  </si>
  <si>
    <t>P22510411-0030</t>
  </si>
  <si>
    <t>攀枝花市仁和区南山循环经济发展区管理委员会</t>
  </si>
  <si>
    <t>其他需要调整-无法按要求在2025年6月底使用完毕</t>
  </si>
  <si>
    <t>1d76a4120134ff23ca0ccab4eb7661e9-1</t>
  </si>
  <si>
    <t>ef5ae3989134b292103e9efd6ec0b68b</t>
  </si>
  <si>
    <t>2271776</t>
  </si>
  <si>
    <t>22四川债97</t>
  </si>
  <si>
    <t>2022年四川省城乡基础设施建设专项债券（十五期）-2022年四川省政府专项债券（七十一期）</t>
  </si>
  <si>
    <t>2022-10-17</t>
  </si>
  <si>
    <t>2032-10-18</t>
  </si>
  <si>
    <t>2.88</t>
  </si>
  <si>
    <t>攀枝花市仁和区南山循环经济发展区迤资园区基础设施建设项目</t>
  </si>
  <si>
    <t>P22510411-0005</t>
  </si>
  <si>
    <t>仁和区南山循环经济发展区管理委员会</t>
  </si>
  <si>
    <t>60b22433c134ff23c8e0c32d82e8737e-1</t>
  </si>
  <si>
    <t>97788aec21348c49fa9133f99d5c7181</t>
  </si>
  <si>
    <t>2271778</t>
  </si>
  <si>
    <t>22四川债99</t>
  </si>
  <si>
    <t>2022年四川省城乡基础设施建设专项债券（十七期）-2022年四川省政府专项债券（七十三期）</t>
  </si>
  <si>
    <t>2042-10-18</t>
  </si>
  <si>
    <t>3.14</t>
  </si>
  <si>
    <t>米易县城镇污水处理设施三推项目</t>
  </si>
  <si>
    <t>P21510421-0003</t>
  </si>
  <si>
    <t>其他需要调整-资金于2025年6月底无法支付完毕。</t>
  </si>
  <si>
    <t>71f630025134ff238e91c8f2383e867f-1</t>
  </si>
  <si>
    <t>c177b69111348c49fc161471e656390a</t>
  </si>
  <si>
    <t>2305782</t>
  </si>
  <si>
    <t>23四川债49</t>
  </si>
  <si>
    <t>2023年四川省城乡基础设施建设专项债券（二十八期）-2023年四川省政府专项债券（二十九期）</t>
  </si>
  <si>
    <t>2033-07-21</t>
  </si>
  <si>
    <t>2.73</t>
  </si>
  <si>
    <t>fae33e9c0134ff238e238e3c88beabea-1</t>
  </si>
  <si>
    <t>e5b58c35c134b22de66c3ce813ceb627</t>
  </si>
  <si>
    <t>2305936</t>
  </si>
  <si>
    <t>23四川债58</t>
  </si>
  <si>
    <t>2023年四川省城乡基础设施建设专项债券（三十六期）-2023年四川省政府专项债券（三十七期）</t>
  </si>
  <si>
    <t>2038-08-16</t>
  </si>
  <si>
    <t>2.92</t>
  </si>
  <si>
    <t>米易县马鞍山水库补（充）水工程新山水库</t>
  </si>
  <si>
    <t>P20510421-0019</t>
  </si>
  <si>
    <t>米易县马鞍山水利工程运行中心</t>
  </si>
  <si>
    <t>13年</t>
  </si>
  <si>
    <t>4545d8ae3134ff238e714df007e3b234-1</t>
  </si>
  <si>
    <t>e4c8c5462134b292103b97aaa12aab8b</t>
  </si>
  <si>
    <t>备选库项目-泸州高新区中电子产业园区基础设施建设项目</t>
  </si>
  <si>
    <t>P20510502-0058</t>
  </si>
  <si>
    <t>泸州高新技术产业开发区创新创业服务中心</t>
  </si>
  <si>
    <t>项目实施过程中发生重大变化，确无专项债券资金需求或需求少于预期-原项目专项债券资金需求少于预期，故调整至本项目使用</t>
  </si>
  <si>
    <t>90941f45c134ff88e8a297c1e22a0c41-2</t>
  </si>
  <si>
    <t>89a5e868b134ff88e92d1df03d0ebf81-2</t>
  </si>
  <si>
    <t>泸州董允坝现代农业发展有限公司</t>
  </si>
  <si>
    <t>泸州市纳溪区皮化厂棚户区项目配套基础设施</t>
  </si>
  <si>
    <t>P22510503-0001</t>
  </si>
  <si>
    <t>泸州市纳溪区住建局</t>
  </si>
  <si>
    <t>其他需要调整-按照上级有关要求，对闲置资金进行调整</t>
  </si>
  <si>
    <t>fc61120c1134ff88e8e29a4ce06b29ef-1</t>
  </si>
  <si>
    <t>2171197</t>
  </si>
  <si>
    <t>21四川债72</t>
  </si>
  <si>
    <t>2021年四川省城乡基础设施建设专项债券（十四期）-2021年四川省政府专项债券（五十二期）</t>
  </si>
  <si>
    <t>2021-11-09</t>
  </si>
  <si>
    <t>2028-11-10</t>
  </si>
  <si>
    <t>3.17</t>
  </si>
  <si>
    <t>备选库项目-纳溪区基础设施建设项目</t>
  </si>
  <si>
    <t>510503154796657177304</t>
  </si>
  <si>
    <t>区政府</t>
  </si>
  <si>
    <t>1e363b657134ff88e6de37934545a015-1</t>
  </si>
  <si>
    <t>4d865005e134659ffa7cd9bf3deb60cb</t>
  </si>
  <si>
    <t>173713</t>
  </si>
  <si>
    <t>21四川16</t>
  </si>
  <si>
    <t>2021年四川省城乡基础设施建设专项债券（二期）-2021年四川省政府专项债券（四期）</t>
  </si>
  <si>
    <t>2021-06-10</t>
  </si>
  <si>
    <t>2028-06-11</t>
  </si>
  <si>
    <t>3.34</t>
  </si>
  <si>
    <t>其他需要调整-监管检查闲置资金，需调整用途</t>
  </si>
  <si>
    <t>c5b9df84a134ff239a73e2ece55a4029-1</t>
  </si>
  <si>
    <t>C425B8B9A0908A9FE0535EFB480A9397</t>
  </si>
  <si>
    <t>2305935</t>
  </si>
  <si>
    <t>23四川债57</t>
  </si>
  <si>
    <t>2023年四川省城乡基础设施建设专项债券（三十五期）-2023年四川省政府专项债券（三十六期）</t>
  </si>
  <si>
    <t>2033-08-16</t>
  </si>
  <si>
    <t>2.74</t>
  </si>
  <si>
    <t>泸州市纳溪区G546沿线乡村振兴示范区建设项目</t>
  </si>
  <si>
    <t>P22510503-0012</t>
  </si>
  <si>
    <t>泸州市纳溪区渠丰集镇开发有限公司</t>
  </si>
  <si>
    <t>353dc4e83134ff88e86907351790e9eb-1</t>
  </si>
  <si>
    <t>9d1a7f597134b292fba441f9ae9f53a2</t>
  </si>
  <si>
    <t>2305069</t>
  </si>
  <si>
    <t>23四川债07</t>
  </si>
  <si>
    <t>2023年四川省城乡基础设施建设专项债券（五期）-2023年四川省政府专项债券（五期）</t>
  </si>
  <si>
    <t>2043-01-18</t>
  </si>
  <si>
    <t>3.19</t>
  </si>
  <si>
    <t>纳溪区梅岭片区茶产业融合发展示范园区项目</t>
  </si>
  <si>
    <t>P21510503-0006</t>
  </si>
  <si>
    <t>泸州市纳溪区农业农村局</t>
  </si>
  <si>
    <t>3bba36ab6134ff88eb9f73bf8f19c0e5-1</t>
  </si>
  <si>
    <t>b14caabc3134afd7e9afa80730e93e84</t>
  </si>
  <si>
    <t>2305325</t>
  </si>
  <si>
    <t>23四川债23</t>
  </si>
  <si>
    <t>2023年四川省城乡基础设施建设专项债券（十七期）-2023年四川省政府专项债券（十七期）</t>
  </si>
  <si>
    <t>2043-04-03</t>
  </si>
  <si>
    <t>7f78fbca0134ff88eb7bf59bb4de1f34-1</t>
  </si>
  <si>
    <t>cdded747f134b101e6e86a51b0a51d5a</t>
  </si>
  <si>
    <t>纳溪区打古镇鱼米之乡三产融合示范园区建设项目</t>
  </si>
  <si>
    <t>P22510503-0013</t>
  </si>
  <si>
    <t>79b248ce6134ff88e93058f8ccebb6ca-1</t>
  </si>
  <si>
    <t>泸州市纳溪区市场开发服务有限公司</t>
  </si>
  <si>
    <t>198231</t>
  </si>
  <si>
    <t>23四川债31</t>
  </si>
  <si>
    <t>2023年四川省城乡基础设施建设专项债券（二十三期）-2023年四川省政府专项债券（二十三期）</t>
  </si>
  <si>
    <t>2038-05-04</t>
  </si>
  <si>
    <t>3.06</t>
  </si>
  <si>
    <t>川南粮食物流产业和应急物资储备中心项目</t>
  </si>
  <si>
    <t>P20510503-0051</t>
  </si>
  <si>
    <t>泸州市纳溪区粮食物资储备中心</t>
  </si>
  <si>
    <t>4a5b474ce134ff88e768b615d0ad24ee-1</t>
  </si>
  <si>
    <t>ae52a123a134b105fc2a98a72768673a</t>
  </si>
  <si>
    <t>173724</t>
  </si>
  <si>
    <t>21四川27</t>
  </si>
  <si>
    <t>2021年四川省乡村振兴专项债券（二期）-2021年四川省政府专项债券（十五期）</t>
  </si>
  <si>
    <t>2031-06-11</t>
  </si>
  <si>
    <t>备选库项目-2019年泸州市纳溪区乡村振兴建设项目</t>
  </si>
  <si>
    <t>510503155297838223739</t>
  </si>
  <si>
    <t>泸州市纳溪区人民政府</t>
  </si>
  <si>
    <t>四川泸州纳溪经济开发区管理委员会</t>
  </si>
  <si>
    <t>a252fbeb3134ff239a1f5ee0105f9842-1</t>
  </si>
  <si>
    <t>229c05ca713463aa9b1de212992945cf</t>
  </si>
  <si>
    <t>2305323</t>
  </si>
  <si>
    <t>23四川债21</t>
  </si>
  <si>
    <t>2023年四川省城乡基础设施建设专项债券（十五期）-2023年四川省政府专项债券（十五期）</t>
  </si>
  <si>
    <t>2033-04-03</t>
  </si>
  <si>
    <t>2.96</t>
  </si>
  <si>
    <t>泸州市纳溪区2021－2025年高标准农田建设项目</t>
  </si>
  <si>
    <t>P21510503-0007</t>
  </si>
  <si>
    <t>2756bb085134ff88e7d90c5587de226a-1</t>
  </si>
  <si>
    <t>75b8d5d41134b101dcd64a9ff20d4beb</t>
  </si>
  <si>
    <t>173871</t>
  </si>
  <si>
    <t>21四川48</t>
  </si>
  <si>
    <t>2021年四川省城乡基础设施建设专项债券（十期）-2021年四川省政府专项债券（二十八期）</t>
  </si>
  <si>
    <t>2041-10-29</t>
  </si>
  <si>
    <t>3.62</t>
  </si>
  <si>
    <t>备选库项目-石龙岩商贸物流园及仓储设施建设项目（备选库改资本金）</t>
  </si>
  <si>
    <t>510503159480758107304</t>
  </si>
  <si>
    <t>泸州市云溪实业有限公司</t>
  </si>
  <si>
    <t>16年</t>
  </si>
  <si>
    <t>20f692f08134ff2398d326ae20eb4546-1</t>
  </si>
  <si>
    <t>bfe3cef39134653daa5d43dc20f97398</t>
  </si>
  <si>
    <t>2205221</t>
  </si>
  <si>
    <t>22四川债17</t>
  </si>
  <si>
    <t>2022年四川省社会事业专项债券（四期）-2022年四川省政府专项债券（十七期）</t>
  </si>
  <si>
    <t>2029-02-21</t>
  </si>
  <si>
    <t>备选库项目-泸州市龙马潭区危急重症建设项目</t>
  </si>
  <si>
    <t>P17510504-0006</t>
  </si>
  <si>
    <t>泸州市龙驰建筑工程有限公司</t>
  </si>
  <si>
    <t>其他需要调整-项目竣工结算后专项债券资金发生结余</t>
  </si>
  <si>
    <t>8cc2f040a134ff231154cba87395a45b-1</t>
  </si>
  <si>
    <t>20bc842181348929a019b87b5ed14b3f</t>
  </si>
  <si>
    <t>173717</t>
  </si>
  <si>
    <t>21四川20</t>
  </si>
  <si>
    <t>2021年四川省城乡基础设施建设专项债券（六期）-2021年四川省政府专项债券（八期）</t>
  </si>
  <si>
    <t>2051-06-11</t>
  </si>
  <si>
    <t>3.86</t>
  </si>
  <si>
    <t>泸州城北高铁枢纽站配套交通车场及高架落客平台工程</t>
  </si>
  <si>
    <t>P20510504-0080</t>
  </si>
  <si>
    <t>泸州市交通建设工程管理中心</t>
  </si>
  <si>
    <t>项目实施过程中发生重大变化，确无专项债券资金需求或需求少于预期-专项债券资金需求少于预期</t>
  </si>
  <si>
    <t>26年</t>
  </si>
  <si>
    <t>89efc0cde134ff23114d36c0589fab5b-1</t>
  </si>
  <si>
    <t>C461AB8CF57E8A7BE0535EFB480A6020</t>
  </si>
  <si>
    <t>2022年老旧小区改造配套城市更新项目</t>
  </si>
  <si>
    <t>P21510504-0029</t>
  </si>
  <si>
    <t>泸州市政府投资建设工程管理第一中心</t>
  </si>
  <si>
    <t>其他需要调整-根据项目工程进度推进情况，进行调整。</t>
  </si>
  <si>
    <t>a0792be6b134ff231151e89d9eb4b13c-1</t>
  </si>
  <si>
    <t>2205232</t>
  </si>
  <si>
    <t>22四川债28</t>
  </si>
  <si>
    <t>2022年四川省城乡基础设施建设专项债券（十二期）-2022年四川省政府专项债券（二十八期）</t>
  </si>
  <si>
    <t>2039-02-21</t>
  </si>
  <si>
    <t>3.5</t>
  </si>
  <si>
    <t>重庆至昆明高速铁路泸州段建设项目</t>
  </si>
  <si>
    <t>P20510521-0030</t>
  </si>
  <si>
    <t>泸州市交通局</t>
  </si>
  <si>
    <t>14年</t>
  </si>
  <si>
    <t>泸县顺通水务有限公司</t>
  </si>
  <si>
    <t>d2fdc2507134ff2310b67e373f350bd6-2</t>
  </si>
  <si>
    <t>D881D9B4CCC5611FE0535EFB480A0F9E</t>
  </si>
  <si>
    <t>合江县城市开发投资（集团）有限公司</t>
  </si>
  <si>
    <t>其他需要调整-该项目未通过联审联评</t>
  </si>
  <si>
    <t>afc12dbb5134ff87a9bf40d4a2893595-1</t>
  </si>
  <si>
    <t>叙永县交通投资有限公司</t>
  </si>
  <si>
    <t>财政、审计等发现专项债券使用存在违规问题，按监督检查意见或审计或审计等意见确需调整-审计整改，进行专项债券项目调整。</t>
  </si>
  <si>
    <t>5728ae199134ff871196cef2f0bedc0f-2</t>
  </si>
  <si>
    <t>2405833</t>
  </si>
  <si>
    <t>24四川债45</t>
  </si>
  <si>
    <t>2024年四川省政府专项债券（二十三期）</t>
  </si>
  <si>
    <t>2044-08-30</t>
  </si>
  <si>
    <t>2.38</t>
  </si>
  <si>
    <t>其他需要调整-闲置资金调整用于其他项目</t>
  </si>
  <si>
    <t>537056c88134ff87f64cbf2e81746d03-2</t>
  </si>
  <si>
    <t>423f84da6134d9a5912ade5b3b86e038</t>
  </si>
  <si>
    <t>古蔺县全域养老服务设施建设项目</t>
  </si>
  <si>
    <t>P22510525-0035</t>
  </si>
  <si>
    <t>古蔺县民政局</t>
  </si>
  <si>
    <t>其他需要调整-项目资金长期闲置，调整用于其他项目</t>
  </si>
  <si>
    <t>a188dce85134ff878cb9cb8c70638183-2</t>
  </si>
  <si>
    <t>古蔺县西部片区养老服务综合体建设项目</t>
  </si>
  <si>
    <t>P22510525-0037</t>
  </si>
  <si>
    <t>4b485ba56134ff87a87c471111465380-2</t>
  </si>
  <si>
    <t>古蔺县东部片区节地生态公墓建设项目</t>
  </si>
  <si>
    <t>P22510525-0039</t>
  </si>
  <si>
    <t>其他需要调整-闲置资金调整至其他项目</t>
  </si>
  <si>
    <t>3382e1812134ff87e88c9de5ff551682-2</t>
  </si>
  <si>
    <t>古蔺县农业农村局</t>
  </si>
  <si>
    <t>b29184439134ff87fb079f9d3bf3b9be-2</t>
  </si>
  <si>
    <t>古蔺县西部片区节地生态公墓建设项目</t>
  </si>
  <si>
    <t>P22510525-0038</t>
  </si>
  <si>
    <t>f28e6f38d134ff87e8b5af1b0027af75-2</t>
  </si>
  <si>
    <t>德阳经开区旌南片区园区基础设施建设项目</t>
  </si>
  <si>
    <t>P20510600-0051</t>
  </si>
  <si>
    <t>德阳经济技术开发区市政建设管理中心</t>
  </si>
  <si>
    <t>项目实施过程中发生重大变化，确无专项债券资金需求或需求少于预期-因燃气管道迁改，导致项目无法正常施工，项目暂无资金需求</t>
  </si>
  <si>
    <t>德阳经济技术开发区重点工程建设中心</t>
  </si>
  <si>
    <t>506e4f294134ff23f935673380f173d2-1</t>
  </si>
  <si>
    <t>德阳国家经开区电子信息产业园区配套服务东河片区基础设施建设项目</t>
  </si>
  <si>
    <t>P21510600-0029</t>
  </si>
  <si>
    <t>项目实施过程中发生重大变化，确无专项债券资金需求或需求少于预期-项目前期准备较长，导致建设进度缓慢。闲置专债资金不能在整改期间使用完毕。</t>
  </si>
  <si>
    <t>德阳创民城市建设有限责任公司</t>
  </si>
  <si>
    <t>729b8bd90134ff859fa62597b59bfd5d-2</t>
  </si>
  <si>
    <t>2405832</t>
  </si>
  <si>
    <t>24四川债44</t>
  </si>
  <si>
    <t>2024年四川省政府专项债券（二十二期）</t>
  </si>
  <si>
    <t>2039-08-30</t>
  </si>
  <si>
    <t>2.3</t>
  </si>
  <si>
    <t>德阳市中西医结合医院公共卫生服务能力提升(德阳市紧急医疗救援指挥中心）工程项目</t>
  </si>
  <si>
    <t>P20510600-0028</t>
  </si>
  <si>
    <t>其他需要调整-专项债资金用途调整</t>
  </si>
  <si>
    <t>德阳市人民医院</t>
  </si>
  <si>
    <t>f3dbbc942134ff22fc3beea75dccdacf-1</t>
  </si>
  <si>
    <t>77b7d5f61134d9a590d217d625c1e61d</t>
  </si>
  <si>
    <t>101946</t>
  </si>
  <si>
    <t>23四川16</t>
  </si>
  <si>
    <t>2023年四川省城乡基础设施建设专项债券（十期）-2023年四川省政府专项债券（十期）</t>
  </si>
  <si>
    <t>2033-02-28</t>
  </si>
  <si>
    <t>3.02</t>
  </si>
  <si>
    <t>备选库项目-德阳经开区汽车配套产业园区基础设施建设项目</t>
  </si>
  <si>
    <t>P20510600-0049</t>
  </si>
  <si>
    <t>0c7ea4a73134ff85fc73875495f9cefb-2</t>
  </si>
  <si>
    <t>90c688dc2134b03afc1f1529362f23a6</t>
  </si>
  <si>
    <t>101947</t>
  </si>
  <si>
    <t>23四川17</t>
  </si>
  <si>
    <t>2023年四川省城乡基础设施建设专项债券（十一期）-2023年四川省政府专项债券（十一期）</t>
  </si>
  <si>
    <t>2038-02-28</t>
  </si>
  <si>
    <t>3.16</t>
  </si>
  <si>
    <t>德阳经开区中小企业孵化园项目</t>
  </si>
  <si>
    <t>P19510600-0009</t>
  </si>
  <si>
    <t>德阳经济技术开发区工业和信息化局</t>
  </si>
  <si>
    <t>项目实施过程中发生重大变化，确无专项债券资金需求或需求少于预期-因标准化厂房项目在竣工审计中，闲置专债资金不能在整改期间使用完毕。</t>
  </si>
  <si>
    <t>7b01e6f86134ff85fd3403e24a093eb2-2</t>
  </si>
  <si>
    <t>86b858c84134b03afc9d4856eb92a895</t>
  </si>
  <si>
    <t>2405831</t>
  </si>
  <si>
    <t>24四川债43</t>
  </si>
  <si>
    <t>2024年四川省政府专项债券（二十一期）</t>
  </si>
  <si>
    <t>2034-08-30</t>
  </si>
  <si>
    <t>2.22</t>
  </si>
  <si>
    <t>德阳市人民医院城北第五代医院</t>
  </si>
  <si>
    <t>510600155314950310584</t>
  </si>
  <si>
    <t>7fd295f76134ff22fd3bd09e800e47d7-1</t>
  </si>
  <si>
    <t>d78976e78134d9a58f4ed2e0bce15a2e</t>
  </si>
  <si>
    <t>198230</t>
  </si>
  <si>
    <t>23四川债30</t>
  </si>
  <si>
    <t>2023年四川省城乡基础设施建设专项债券（二十二期）-2023年四川省政府专项债券（二十二期）</t>
  </si>
  <si>
    <t>2033-05-04</t>
  </si>
  <si>
    <t>c1327cbb6134ff23f8c2beebea880326-1</t>
  </si>
  <si>
    <t>c08328005134b105fb115dd7abc5e33e</t>
  </si>
  <si>
    <t>四川旌兴建设发展有限公司</t>
  </si>
  <si>
    <t>其他需要调整-资金交叉使用整改</t>
  </si>
  <si>
    <t>旌阳区城镇老旧小区改造项目（第一批）</t>
  </si>
  <si>
    <t>P20510603-0035</t>
  </si>
  <si>
    <t>2025-12-24</t>
  </si>
  <si>
    <t>be49bc3dd134ff24dbba50aa97b76917-1</t>
  </si>
  <si>
    <t>A84571FC7B4B2F95E0535EFB480A08DB</t>
  </si>
  <si>
    <t>2205165</t>
  </si>
  <si>
    <t>22四川债16</t>
  </si>
  <si>
    <t>2022年四川省乡村振兴专项债券（三期）-2022年四川省政府专项债券（十六期）</t>
  </si>
  <si>
    <t>青甜扬嘉产业融合发展试验区建设项目</t>
  </si>
  <si>
    <t>P20510603-0043</t>
  </si>
  <si>
    <t>德阳市旌阳区农业农村综合服务中心</t>
  </si>
  <si>
    <t>项目竣工后，专项债券资金发生结余-资金结余</t>
  </si>
  <si>
    <t>德阳市旌旭城市更新建设有限公司</t>
  </si>
  <si>
    <t>7f19cce83134ff2311b6adda8f154bc2-1</t>
  </si>
  <si>
    <t>D67CD27B81506E2FE0535EFB480A9059</t>
  </si>
  <si>
    <t>2005878</t>
  </si>
  <si>
    <t>20四川债100</t>
  </si>
  <si>
    <t>2020年四川省城乡基础设施建设专项债券23期-2020年四川省政府专项债券82期</t>
  </si>
  <si>
    <t>2035-08-27</t>
  </si>
  <si>
    <t>3.72</t>
  </si>
  <si>
    <t>德阳市旌阳区黄河新区城市智能停车场建设项目</t>
  </si>
  <si>
    <t>P20510603-0029</t>
  </si>
  <si>
    <t>其他需要调整-项目暂不实施</t>
  </si>
  <si>
    <t>7fd06efda134ff2311a71e595eb5cca8-1</t>
  </si>
  <si>
    <t>ADCC399B0A796666E0535EFB480A49BF</t>
  </si>
  <si>
    <t>德阳市顶峰城市建设有限公司</t>
  </si>
  <si>
    <t>德阳市旌阳区高新区孝泉园区配套基础设施建设项目</t>
  </si>
  <si>
    <t>P20510603-0034</t>
  </si>
  <si>
    <t>3ef37de90134ff23132caa9b9597ef55-1</t>
  </si>
  <si>
    <t>173714</t>
  </si>
  <si>
    <t>21四川17</t>
  </si>
  <si>
    <t>2021年四川省城乡基础设施建设专项债券（三期）-2021年四川省政府专项债券（五期）</t>
  </si>
  <si>
    <t>德阳市旌阳区和新辣椒现代农业示范园建设项目</t>
  </si>
  <si>
    <t>P19510603-0021</t>
  </si>
  <si>
    <t>德阳市旌阳区和新镇人民政府</t>
  </si>
  <si>
    <t>项目竣工后，专项债券资金发生结余-资金发生结余</t>
  </si>
  <si>
    <t>d453a1b94134ff24a108f04203588a79-1</t>
  </si>
  <si>
    <t>C42B8152D5C78A97E0535EFB480AD586</t>
  </si>
  <si>
    <t>2405858</t>
  </si>
  <si>
    <t>24四川债55</t>
  </si>
  <si>
    <t>2024年四川省政府专项债券（三十期）</t>
  </si>
  <si>
    <t>2039-09-12</t>
  </si>
  <si>
    <t>其他需要调整-资金交叉使用整改、按时完成资金闲置问题整改</t>
  </si>
  <si>
    <t>旌阳区城镇老旧小区改造项目（第三批）</t>
  </si>
  <si>
    <t>P21510603-0018</t>
  </si>
  <si>
    <t>四川旌兴建设发展集团有限公司</t>
  </si>
  <si>
    <t>364dfeeac134ff24e9f8fa92f2b1801e-1</t>
  </si>
  <si>
    <t>CCF0FE40AA27FDA9E0535EFB480A793E</t>
  </si>
  <si>
    <t>c7a43cfb4134da079f601d20b82573c6</t>
  </si>
  <si>
    <t>39d8b1a22134ff24e73c42a6d576c541-1</t>
  </si>
  <si>
    <t>6705a97d9134ff24ea27ac37fb56a9b9-1</t>
  </si>
  <si>
    <t>2305783</t>
  </si>
  <si>
    <t>23四川债50</t>
  </si>
  <si>
    <t>2023年四川省城乡基础设施建设专项债券（二十九期）-2023年四川省政府专项债券（三十期）</t>
  </si>
  <si>
    <t>2038-07-21</t>
  </si>
  <si>
    <t>2.93</t>
  </si>
  <si>
    <t>d62465331134ff24e790e2db1bfd00e3-1</t>
  </si>
  <si>
    <t>761d34b69134b22e1180f33ce938b69a</t>
  </si>
  <si>
    <t>02ccf0aba134ff85f859c410bf5a47d2-1</t>
  </si>
  <si>
    <t>c52a0ce7a134ff85da3da85f9c3d1e66-1</t>
  </si>
  <si>
    <t>b4251a948134ff24e878c03af642f15b-1</t>
  </si>
  <si>
    <t>bac16109e134ff85dab05924a81ef60a-1</t>
  </si>
  <si>
    <t>2205154</t>
  </si>
  <si>
    <t>22四川债05</t>
  </si>
  <si>
    <t>2022年四川省城乡基础设施建设专项债券（二期）-2022年四川省政府专项债券（五期）</t>
  </si>
  <si>
    <t>2037-01-28</t>
  </si>
  <si>
    <t>3.18</t>
  </si>
  <si>
    <t>德阳凯州新城产城融合基础设施建设项目</t>
  </si>
  <si>
    <t>P19510623-0020</t>
  </si>
  <si>
    <t>其他需要调整-结合监督检查等意见，建议调整。</t>
  </si>
  <si>
    <t>5e71f2093134ff23125e9548c045f670-1</t>
  </si>
  <si>
    <t>D67CD27AD7676E37E0535EFB480A7A38</t>
  </si>
  <si>
    <t>-调整</t>
  </si>
  <si>
    <t>f45e6ef6b134ff86f4ef289ff0f82518-1</t>
  </si>
  <si>
    <t>中江凯鸿城市建设有限公司</t>
  </si>
  <si>
    <t>四川成德产城实业有限公司</t>
  </si>
  <si>
    <t>中江产投农业投资发展有限公司</t>
  </si>
  <si>
    <t>2205222</t>
  </si>
  <si>
    <t>22四川债18</t>
  </si>
  <si>
    <t>2022年四川省社会事业专项债券（五期）-2022年四川省政府专项债券（十八期）</t>
  </si>
  <si>
    <t>2032-02-21</t>
  </si>
  <si>
    <t>3.04</t>
  </si>
  <si>
    <t>德阳市罗江区医院建设项目</t>
  </si>
  <si>
    <t>P19510626-0057</t>
  </si>
  <si>
    <t>-债券资金长期闲置，按照财政厅要求调整</t>
  </si>
  <si>
    <t>四川罗江经济开发区管理委员会</t>
  </si>
  <si>
    <t>3964a6b30134ff89db766f0aa724377c-2</t>
  </si>
  <si>
    <t>04144cdb01348929a9254a10517671c6</t>
  </si>
  <si>
    <t>2205223</t>
  </si>
  <si>
    <t>22四川债19</t>
  </si>
  <si>
    <t>2022年四川省社会事业专项债券（六期）-2022年四川省政府专项债券（十九期）</t>
  </si>
  <si>
    <t>德阳市罗江区人民医院传染病区建设项目</t>
  </si>
  <si>
    <t>P20510626-0005</t>
  </si>
  <si>
    <t>德阳市罗江区人民医院</t>
  </si>
  <si>
    <t>569da58ca134ff89db28763003448b16-2</t>
  </si>
  <si>
    <t>55f4b5ed71348929a997b565fc853f3a</t>
  </si>
  <si>
    <t>2171199</t>
  </si>
  <si>
    <t>21四川债74</t>
  </si>
  <si>
    <t>2021年四川省城乡基础设施建设专项债券（十六期）-2021年四川省政府专项债券（五十四期）</t>
  </si>
  <si>
    <t>2036-11-10</t>
  </si>
  <si>
    <t>德阳市罗江区经开区标准厂房建设项目</t>
  </si>
  <si>
    <t>P19510626-0056</t>
  </si>
  <si>
    <t>a8e4d51b5134ff89dbd0f0e5ca1dd992-2</t>
  </si>
  <si>
    <t>b8329996c134659ffc6c506aaa4537e7</t>
  </si>
  <si>
    <t>2005181</t>
  </si>
  <si>
    <t>20四川债53</t>
  </si>
  <si>
    <t>2020年四川省城乡基础设施建设专项债券11期-2020年四川省政府专项债券（五十期）</t>
  </si>
  <si>
    <t>2020-02-27</t>
  </si>
  <si>
    <t>2030-02-28</t>
  </si>
  <si>
    <t>3.08</t>
  </si>
  <si>
    <t>德阳市罗江区金山国家级军民融合特色小镇产业园区项目</t>
  </si>
  <si>
    <t>510626155306251727291</t>
  </si>
  <si>
    <t>-债券资金长期闲置，按财政厅要求调整</t>
  </si>
  <si>
    <t>60b5b5245134ff8510654f561bcef1ae-2</t>
  </si>
  <si>
    <t>9FC931D20AE16C33E0535EFB480AFB60</t>
  </si>
  <si>
    <t>德阳市罗江区种业现代农业园区建设项目</t>
  </si>
  <si>
    <t>P21510626-0031</t>
  </si>
  <si>
    <t>德阳市罗江区农业农村局</t>
  </si>
  <si>
    <t>a53c8b325134ff878ae9b53d45fe06e7-2</t>
  </si>
  <si>
    <t>2205230</t>
  </si>
  <si>
    <t>22四川债26</t>
  </si>
  <si>
    <t>2022年四川省城乡基础设施建设专项债券（十期）-2022年四川省政府专项债券（二十六期）</t>
  </si>
  <si>
    <t>2042-02-21</t>
  </si>
  <si>
    <t>3.31</t>
  </si>
  <si>
    <t>罗江经开区园区基础设施补短板建设项目</t>
  </si>
  <si>
    <t>P20510626-0030</t>
  </si>
  <si>
    <t>-债券资金长期闲置</t>
  </si>
  <si>
    <t>a6d38a293134ff2213169dc657fdd3ce-2</t>
  </si>
  <si>
    <t>62c736b451348929ae4f226a313195bf</t>
  </si>
  <si>
    <t>广汉市海绵城市建设项目</t>
  </si>
  <si>
    <t>P22510681-0069</t>
  </si>
  <si>
    <t>广汉市汇鑫实业有限责任公司</t>
  </si>
  <si>
    <t>项目实施过程中发生重大变化，确无专项债券资金需求或需求少于预期-因项目实施条件发生变化，调整资金到马上能实现支付的其他项目上</t>
  </si>
  <si>
    <t>广汉市弘正雒源建设发展有限公司</t>
  </si>
  <si>
    <t>c2f77b8f5134ff88a8fd98f7329b5512-1</t>
  </si>
  <si>
    <t>广汉市向阳食品产业园基础设施配套建设项目</t>
  </si>
  <si>
    <t>P21510681-0032</t>
  </si>
  <si>
    <t>广汉市城乡建设发展有限公司</t>
  </si>
  <si>
    <t>65e6c8890134ff88a83b5a78e06302a0-1</t>
  </si>
  <si>
    <t>173731</t>
  </si>
  <si>
    <t>21四川34</t>
  </si>
  <si>
    <t>2021年四川省社会事业专项债券（二期）-2021年四川省政府专项债券（二十二期）</t>
  </si>
  <si>
    <t>什邡市学前教育建设项目</t>
  </si>
  <si>
    <t>P19510682-0016</t>
  </si>
  <si>
    <t>什邡市教育局</t>
  </si>
  <si>
    <t>财政、审计等发现专项债券使用存在违规问题，按监督检查意见或审计或审计等意见确需调整-资金闲置</t>
  </si>
  <si>
    <t>四川什邡经济开发区管理委员会</t>
  </si>
  <si>
    <t>89eea6084134ff231069db8a2e9b447e-1</t>
  </si>
  <si>
    <t>dc92fa5d313463aa9d7bc2e4636ed083</t>
  </si>
  <si>
    <t>什邡市城市综合停车场及配套设施建设项目</t>
  </si>
  <si>
    <t>P19510682-0034</t>
  </si>
  <si>
    <t>什邡市住建局</t>
  </si>
  <si>
    <t>财政、审计等发现专项债券使用存在违规问题，按监督检查意见或审计或审计等意见确需调整-资金闲置，意见调整</t>
  </si>
  <si>
    <t>fcb975d9f134ff2311a5a250dcc6d067-1</t>
  </si>
  <si>
    <t>173877</t>
  </si>
  <si>
    <t>21四川54</t>
  </si>
  <si>
    <t>2021年四川省乡村振兴专项债券（五期）-2021年四川省政府专项债券（三十四期）</t>
  </si>
  <si>
    <t>2019-2023年度什邡市乡村振兴项目</t>
  </si>
  <si>
    <t>P19510682-0017</t>
  </si>
  <si>
    <t>其他需要调整-资金闲置，建议调整</t>
  </si>
  <si>
    <t>93c0ef535134ff2512ab181cb9d6e047-1</t>
  </si>
  <si>
    <t>658b49e47134653d10bb9d672a03cfd6</t>
  </si>
  <si>
    <t>什邡市综合执法局</t>
  </si>
  <si>
    <t>895feb0b3134ff23122e30b056fc4ea2-1</t>
  </si>
  <si>
    <t>b0ba66ff0134ff23128aeed5b241c3a9-1</t>
  </si>
  <si>
    <t>绵竹市农村人居环境整治提升项目</t>
  </si>
  <si>
    <t>P22510683-0010</t>
  </si>
  <si>
    <t>绵竹市竹兴农业投资发展有限公司</t>
  </si>
  <si>
    <t>项目竣工后，专项债券资金发生结余-该项目已完工，结余债券资金147.987315万元不再使用，调整至绵竹市老旧小区（剑南街道）改造项目。</t>
  </si>
  <si>
    <t>绵竹市住房城乡建设局</t>
  </si>
  <si>
    <t>8ee8889c8134ff221074675bab9ea9ca-1</t>
  </si>
  <si>
    <t>四川九熙农业发展有限公司</t>
  </si>
  <si>
    <t>其他需要调整-根据核查整改要求，绵竹市农业科技碳循环双创产业融合示范园项目闲置资金无法在规定的时间内整改完毕，申请调整679.613994万元用于绵竹市老旧小区（剑南街道）改造项目。</t>
  </si>
  <si>
    <t>ffabac8d3134ff8810aef8047504eb64-1</t>
  </si>
  <si>
    <t>2205228</t>
  </si>
  <si>
    <t>22四川债24</t>
  </si>
  <si>
    <t>2022年四川省城乡基础设施建设专项债券（八期）-2022年四川省政府专项债券（二十四期）</t>
  </si>
  <si>
    <t>绵竹市大数据智能仓储物流园项目</t>
  </si>
  <si>
    <t>P20510683-0015</t>
  </si>
  <si>
    <t>偿还存量债务</t>
  </si>
  <si>
    <t>经济技术开发区</t>
  </si>
  <si>
    <t>项目竣工后，专项债券资金发生结余-绵竹市大数据智能仓储物流园项目已经竣工，尚有结余专项债券资金1971.633031万元将不再使用，经本级人民政府同意调整至绵竹市高新区科技服务中心项目。</t>
  </si>
  <si>
    <t>绵竹市高新区管委会</t>
  </si>
  <si>
    <t>67b53c0e4134ff23f560078e65c65ccf-1</t>
  </si>
  <si>
    <t>738c535a91348929adfe7f5f1233be77</t>
  </si>
  <si>
    <t>绵竹市农业技术推广中心</t>
  </si>
  <si>
    <t>其他需要调整-绵竹市剑南粮油现代农业园区建设项目闲置资金无法在规定的时间内整改完毕，申请将结余资金644万元调整用于绵竹市老旧小区（剑南街道）改造项目。</t>
  </si>
  <si>
    <t>713cc4d62134ff88107fbf41c629e1b2-1</t>
  </si>
  <si>
    <t>101948</t>
  </si>
  <si>
    <t>23四川18</t>
  </si>
  <si>
    <t>2023年四川省城乡基础设施建设专项债券（十二期）-2023年四川省政府专项债券（十二期）</t>
  </si>
  <si>
    <t>2043-02-28</t>
  </si>
  <si>
    <t>3.24</t>
  </si>
  <si>
    <t>高新区兆辉新能源工业园及基础设施配套项目</t>
  </si>
  <si>
    <t>P21510705-0022</t>
  </si>
  <si>
    <t>绵阳兆辉投资有限公司</t>
  </si>
  <si>
    <t>ec77ff653134ff22f9ae12dd60fbd0c6-1</t>
  </si>
  <si>
    <t>6cccb23dd134b03afd11db3bc0e2504e</t>
  </si>
  <si>
    <t>备选库项目-绵阳市涪城区乡村振兴项目</t>
  </si>
  <si>
    <t>P18510703-0045</t>
  </si>
  <si>
    <t>涪城区农业农村局</t>
  </si>
  <si>
    <t>财政、审计等发现专项债券使用存在违规问题，按监督检查意见或审计或审计等意见确需调整-按照审计整改要求和项目结算结果，资金尚余418万元未支出需要进行调整</t>
  </si>
  <si>
    <t>绵阳富城建筑工程有限公司</t>
  </si>
  <si>
    <t>aab2b5689134ff23da6439cb543dd5b9-1</t>
  </si>
  <si>
    <t>绵阳市人民医院</t>
  </si>
  <si>
    <t>项目实施过程中发生重大变化，确无专项债券资金需求或需求少于预期-2025年2月该项目到位了特别国债5000万元，债券资金无法使用，申请调整。</t>
  </si>
  <si>
    <t>绵阳欣诚建设有限公司</t>
  </si>
  <si>
    <t>40cd2753d134ff23daadbf9b031e80cc-2</t>
  </si>
  <si>
    <t>备选库项目-中国（绵阳）科技城核医疗健康产业园</t>
  </si>
  <si>
    <t>P20510704-0155</t>
  </si>
  <si>
    <t>绵阳惠东市政建设工程有限公司</t>
  </si>
  <si>
    <t>-中国（绵阳）科技城核医疗健康产业园项目建设进度缓慢，是因为监管局核查，所以金额没有收整</t>
  </si>
  <si>
    <t>绵阳国众置业有限责任公司</t>
  </si>
  <si>
    <t>41a33b7bb134ff87d66a3e36ed257a54-2</t>
  </si>
  <si>
    <t>2405860</t>
  </si>
  <si>
    <t>24四川债57</t>
  </si>
  <si>
    <t>2024年四川省政府专项债券（三十二期）</t>
  </si>
  <si>
    <t>2054-09-12</t>
  </si>
  <si>
    <t>2.35</t>
  </si>
  <si>
    <t>绵阳市游仙区朝阳片区公共停车场建设项目</t>
  </si>
  <si>
    <t>P24510704-0018</t>
  </si>
  <si>
    <t>-绵阳市游仙区朝阳片区公共停车场建设项目建设进度缓慢，调整至较成熟项目</t>
  </si>
  <si>
    <t>9dd6c6c6a134ff89dca835c584a4f245-1</t>
  </si>
  <si>
    <t>696742843134da07a065b4167ab9fd02</t>
  </si>
  <si>
    <t>西外街棚户区改造项目</t>
  </si>
  <si>
    <t>P22510722-0015</t>
  </si>
  <si>
    <t>三台县住建局</t>
  </si>
  <si>
    <t>其他需要调整-项目不再实施</t>
  </si>
  <si>
    <t>三台县都宏水业有限公司</t>
  </si>
  <si>
    <t>9ffca0f61134ff23da8e8b74274b6893-1</t>
  </si>
  <si>
    <t>0a88126ee134b105fbf8d15d89640e89</t>
  </si>
  <si>
    <t>三台县妇幼保健计划生育服务中心智慧医院建设项目</t>
  </si>
  <si>
    <t>P22510722-0031</t>
  </si>
  <si>
    <t>三台县妇幼保健计划生育服务中心</t>
  </si>
  <si>
    <t>其他需要调整-部分建设项目不再实施，部分债券资金无法使用。</t>
  </si>
  <si>
    <t>8c4499401134ff23d9111b2dc30d074a-1</t>
  </si>
  <si>
    <t>平武县“深呼吸小城”基础设施提升建设项目</t>
  </si>
  <si>
    <t>P21510727-0015</t>
  </si>
  <si>
    <t>已竣工决算</t>
  </si>
  <si>
    <t>其他需要调整-平武县“深呼吸小城”基础设施提升建设项目已完工，该项目存在硬结余资金663万元，按照省财政厅要求，硬结余资金调整方向必须是2025年申报需求且通过联审联评项目，优先用于重点项目、专项债作资本金的项目，优先支持在建或者立即可以开工的新项目，优先选择与原已安排项目同类型和领域的项目。经政府同意，将结余资金调入平武县智慧停车建设项目使用。该项目概算投资为12252万元，需求专项债券总额8000万元，2024年已发行专项债券4000万元，2025年已发行专项债2000万元，还余2000万元专项债券需求额度，可以在剩余发债额度中予以提前调整增加额度</t>
  </si>
  <si>
    <t>7e3c882e8134ff23f6016ae09e83bf4d-4</t>
  </si>
  <si>
    <t>广元市智慧食品产业园</t>
  </si>
  <si>
    <t>P21510800-0008</t>
  </si>
  <si>
    <t>广元市农业发展集团有限公司</t>
  </si>
  <si>
    <t>财政、审计等发现专项债券使用存在违规问题，按监督检查意见或审计或审计等意见确需调整-该项目因原合作方北大荒建设集团有限公司中途退出暂停实施，2022年未使用完的3860万元被财政部四川监管局列入“2022年及以前年度专项债券资金闲置问题”，且该笔资金原项目无法在今年6月底前使用完毕完成整改，按照《通知》要求必须在本次进行调整</t>
  </si>
  <si>
    <t>广元国际铁路港建设发展有限公司</t>
  </si>
  <si>
    <t>51cc245e8134ff25ad372751ed20c599-1</t>
  </si>
  <si>
    <t>广元市园区建设投资有限公司</t>
  </si>
  <si>
    <t>财政、审计等发现专项债券使用存在违规问题，按监督检查意见或审计或审计等意见确需调整-财政、审计等发现专项债券使用存在违规问题，按监督检查意见或审计或审计等意见确需调整</t>
  </si>
  <si>
    <t>广元市园区建设投资集团有限公司</t>
  </si>
  <si>
    <t>3dcd6b35b134ff88ddcce7e83a0cff3f-1</t>
  </si>
  <si>
    <t>2405859</t>
  </si>
  <si>
    <t>24四川债56</t>
  </si>
  <si>
    <t>2024年四川省政府专项债券（三十一期）</t>
  </si>
  <si>
    <t>2044-09-12</t>
  </si>
  <si>
    <t>2.33</t>
  </si>
  <si>
    <t>0b0d46c22134ff88dd96ae2c9d9a56f6-1</t>
  </si>
  <si>
    <t>afd73d27d134da079fa4bffb4ff4512d</t>
  </si>
  <si>
    <t>ddb260350134ff88ed4e347c7f9e837b-1</t>
  </si>
  <si>
    <t>广元市三江新区建设投资有限公司</t>
  </si>
  <si>
    <t>2205224</t>
  </si>
  <si>
    <t>22四川债20</t>
  </si>
  <si>
    <t>2022年四川省社会事业专项债券（七期）-2022年四川省政府专项债券（二十期）</t>
  </si>
  <si>
    <t>广元市利州区城东污水处理设施建设项目</t>
  </si>
  <si>
    <t>P20510802-0040</t>
  </si>
  <si>
    <t>广元市新晟建设有限公司</t>
  </si>
  <si>
    <t>项目实施过程中发生重大变化，确无专项债券资金需求或需求少于预期-发行金额大于实际需求。</t>
  </si>
  <si>
    <t>广元利慧文化旅游开发有限公司</t>
  </si>
  <si>
    <t>59769024e134ff87f6739527e3fb5c35-1</t>
  </si>
  <si>
    <t>33f7892881348929a9de7ad3e147ebf6</t>
  </si>
  <si>
    <t>2205160</t>
  </si>
  <si>
    <t>22四川债11</t>
  </si>
  <si>
    <t>2022年四川省棚户区改造专项债券（三期）-2022年四川省政府专项债券（十一期）</t>
  </si>
  <si>
    <t>备选库项目-宝轮老林龙泉片区棚户区（城中村）改造项目（一期）</t>
  </si>
  <si>
    <t>P18510802-0054</t>
  </si>
  <si>
    <t>b92bca7b4134ff87f64ec8dabb27ba17-1</t>
  </si>
  <si>
    <t>D67CD27B816A6E2FE0535EFB480A9059</t>
  </si>
  <si>
    <t>备选库项目-广元市雷家河水库工程项目</t>
  </si>
  <si>
    <t>510802154815022410632</t>
  </si>
  <si>
    <t>广元市利州区湖泊管理局</t>
  </si>
  <si>
    <t>项目实施过程中发生重大变化，确无专项债券资金需求或需求少于预期-到位资金金额大于项目目前实际需求。</t>
  </si>
  <si>
    <t>2325417be134ff231056a3b4868c1790-1</t>
  </si>
  <si>
    <t>备选库项目-广元市利州区宝轮智慧停车场建设项目</t>
  </si>
  <si>
    <t>510802159486832884366</t>
  </si>
  <si>
    <t>广元市利发交通投资开发有限公司</t>
  </si>
  <si>
    <t>项目竣工后，专项债券资金发生结余-到位资金金额大于项目目前实际需求</t>
  </si>
  <si>
    <t>724865aa8134ff23105e3b101febd4f9-1</t>
  </si>
  <si>
    <t>广元市利州区嘉陵片区老旧小区改造提升建设项目</t>
  </si>
  <si>
    <t>P22510802-0013</t>
  </si>
  <si>
    <t>2d26de6fd134ff23107ac54f826b9643-1</t>
  </si>
  <si>
    <t>a6abc218c134ff87f6c066997882f3d1-1</t>
  </si>
  <si>
    <t>利州区人民医院门诊住院综合楼建设项目</t>
  </si>
  <si>
    <t>P22510802-0024</t>
  </si>
  <si>
    <t>区卫生健康局</t>
  </si>
  <si>
    <t>4b3232438134ff87f699de6d2dfeeb79-1</t>
  </si>
  <si>
    <t>2205234</t>
  </si>
  <si>
    <t>22四川债30</t>
  </si>
  <si>
    <t>2022年四川省棚户区改造专项债券（六期）-2022年四川省政府专项债券（三十期）</t>
  </si>
  <si>
    <t>备选库项目-昭化区焦化棚户区改造项目</t>
  </si>
  <si>
    <t>510811155307426819259</t>
  </si>
  <si>
    <t>财政、审计等发现专项债券使用存在违规问题，按监督检查意见或审计或审计等意见确需调整-2023年认定违规用于回购已竣工项目、回补以前年度支出或归垫企业资金，2024年被认定以前年度地方政府专项债券资金闲置</t>
  </si>
  <si>
    <t>昭化区农业农村局</t>
  </si>
  <si>
    <t>9ed8f5a14134ff2210abc56d922fd04d-1</t>
  </si>
  <si>
    <t>3b1af234f1348929aa98cd1a8524871f</t>
  </si>
  <si>
    <t>旺苍县城乡幼儿园建设项目</t>
  </si>
  <si>
    <t>P22510821-0005</t>
  </si>
  <si>
    <t>旺苍县教育局</t>
  </si>
  <si>
    <t>其他需要调整-资金闲置</t>
  </si>
  <si>
    <t>旺苍县旅游建设发展有限公司</t>
  </si>
  <si>
    <t>3e9167e8a134ff88a180baf8eb31a40c-1</t>
  </si>
  <si>
    <t>旺苍县2023年高标准农田建设项目</t>
  </si>
  <si>
    <t>P22510821-0012</t>
  </si>
  <si>
    <t>旺苍县农业农村局</t>
  </si>
  <si>
    <t>2b44bbcca134ff88a13368bcc0884f83-1</t>
  </si>
  <si>
    <t>95c74c8e4134ff88a8eae472a920bcac-1</t>
  </si>
  <si>
    <t>青川县4A级青溪古城—官帽山景区基础设施建设项目</t>
  </si>
  <si>
    <t>P21510822-0011</t>
  </si>
  <si>
    <t>青川县文旅产业发展有限公司</t>
  </si>
  <si>
    <t>其他需要调整-项目推进中条件发生变化，暂缓实施</t>
  </si>
  <si>
    <t>四川青川经济开发区</t>
  </si>
  <si>
    <t>dfc20063d134ff23dd29c6b9049f741c-2</t>
  </si>
  <si>
    <t>备选库项目-剑阁县中医医院危急重症能力提升项目</t>
  </si>
  <si>
    <t>P20510823-0005</t>
  </si>
  <si>
    <t>剑阁县卫生健康局</t>
  </si>
  <si>
    <t>其他需要调整-预计今年6月前不能完成支付1947.55万元，故需进行项目债券资金用途变动。</t>
  </si>
  <si>
    <t>四川剑阁国家粮食储备库</t>
  </si>
  <si>
    <t>535af0db4134ff87e8e74846047ef20f-1</t>
  </si>
  <si>
    <t>2171181</t>
  </si>
  <si>
    <t>21四川债56</t>
  </si>
  <si>
    <t>2021年四川省棚户区改造专项债券（七期）-2021年四川省政府专项债券（三十六期）</t>
  </si>
  <si>
    <t>2031-11-10</t>
  </si>
  <si>
    <t>剑阁县下寺镇大仓坝棚户区改造项目</t>
  </si>
  <si>
    <t>P20510823-0019</t>
  </si>
  <si>
    <t>剑阁县瑞峰投资发展有限公司</t>
  </si>
  <si>
    <t>其他需要调整-预计今年6月前不能完成支付1343.4238万元，故需进行项目债券资金用途变动。</t>
  </si>
  <si>
    <t>2eef8f390134ff87ad8f37f8d52e8182-1</t>
  </si>
  <si>
    <t>74af2d8e6134659ffa2afca80a4175cc</t>
  </si>
  <si>
    <t>2271777</t>
  </si>
  <si>
    <t>22四川债98</t>
  </si>
  <si>
    <t>2022年四川省城乡基础设施建设专项债券（十六期）-2022年四川省政府专项债券（七十二期）</t>
  </si>
  <si>
    <t>2037-10-18</t>
  </si>
  <si>
    <t>剑阁县人民医院</t>
  </si>
  <si>
    <t>其他需要调整-预计今年6月前不能完成支付782.81万元，故需进行项目债券资金用途变动。</t>
  </si>
  <si>
    <t>5829bf8f7134ff87e8b90b58ed520ef9-1</t>
  </si>
  <si>
    <t>34e8798891348c49fb3273299ab32665</t>
  </si>
  <si>
    <t>备选库项目-剑门工业园区基础设施建设项目</t>
  </si>
  <si>
    <t>P20510823-0010</t>
  </si>
  <si>
    <t>剑阁剑州国有投资有限公司</t>
  </si>
  <si>
    <t>其他需要调整-预计今年6月前不能完成支付2532万元，故需进行项目债券资金用途变动。</t>
  </si>
  <si>
    <t>7d6a75da2134ff87e604d92a018c3541-1</t>
  </si>
  <si>
    <t>其他需要调整-未通过联审联评，故需进行项目债券资金用途变动。</t>
  </si>
  <si>
    <t>11fd2f143134ff87ab96a7ad73e11a5f-1</t>
  </si>
  <si>
    <t>剑阁县教育局</t>
  </si>
  <si>
    <t>剑阁县五指山景区基础设施配套建设项目</t>
  </si>
  <si>
    <t>P21510823-0028</t>
  </si>
  <si>
    <t>剑阁县剑门关蜀道文化传媒（集团）有限公司</t>
  </si>
  <si>
    <t>其他需要调整-预计今年6月前不能完成支付330.5万元，故需进行项目债券资金用途变动。</t>
  </si>
  <si>
    <t>d72071506134ff87e6e64ecec7cebd61-1</t>
  </si>
  <si>
    <t>a92a98cf1134ff87e910ea8f8a08d302-1</t>
  </si>
  <si>
    <t>备选库项目-遂宁高新区新材料产业园配套基础设施项目（二期）</t>
  </si>
  <si>
    <t>P20510900-0100</t>
  </si>
  <si>
    <t>遂宁天一投资集团有限责任公司</t>
  </si>
  <si>
    <t>其他需要调整-未达到支付节点，收回资金并调整至其他项目。</t>
  </si>
  <si>
    <t>遂宁卓安建设发展有限公司</t>
  </si>
  <si>
    <t>0fc285284134ff89a98ddb00d0f46bca-1</t>
  </si>
  <si>
    <t>遂宁高新区遂潼合作示范园创新能级提升建设项目</t>
  </si>
  <si>
    <t>P21510900-0022</t>
  </si>
  <si>
    <t xml:space="preserve"> 遂宁市天盛高新投资有限责任公司</t>
  </si>
  <si>
    <t>95b936962134ff89ae040208b03c82b3-1</t>
  </si>
  <si>
    <t>项目实施过程中发生重大变化，确无专项债券资金需求或需求少于预期-项目实际需求减少</t>
  </si>
  <si>
    <t>遂宁市盈港实业有限责任公司</t>
  </si>
  <si>
    <t>b5e0c87fc134ff23f55efda8c37487aa-1</t>
  </si>
  <si>
    <t>遂宁高新区南片区老旧小区改造项目</t>
  </si>
  <si>
    <t>P21510900-0017</t>
  </si>
  <si>
    <t>5951267e0134ff899921c5cfdcbc254d-1</t>
  </si>
  <si>
    <t>遂宁高新区南片区老旧小区配套基础设施建设项目</t>
  </si>
  <si>
    <t>P22510900-0059</t>
  </si>
  <si>
    <t>遂宁市船山区保升镇人民政府</t>
  </si>
  <si>
    <t>项目竣工后，专项债券资金发生结余-项目竣工后专项债券资金有结余</t>
  </si>
  <si>
    <t>d7df337a0134ff23fa9fdea8bd1226b7-1</t>
  </si>
  <si>
    <t>遂宁高新区创客孵化中心配套设施建设项目</t>
  </si>
  <si>
    <t>P21510900-0021</t>
  </si>
  <si>
    <t>fd4c33599134ff89a090481881f5225f-1</t>
  </si>
  <si>
    <t>遂宁高新区交通新型基础设施升级改造项目</t>
  </si>
  <si>
    <t>P22510900-0120</t>
  </si>
  <si>
    <t>四川天盈实业有限责任公司</t>
  </si>
  <si>
    <t>项目竣工后，专项债券资金发生结余-项目实际需求减少</t>
  </si>
  <si>
    <t>292a7e9dd134ff23ce782a5f86763e56-1</t>
  </si>
  <si>
    <t>遂宁高新区全民健身中心项目</t>
  </si>
  <si>
    <t>P22510900-0049</t>
  </si>
  <si>
    <t>遂宁市天盛高新投资有限责任公司</t>
  </si>
  <si>
    <t>6a2eb8f70134ff89aedf42decfeac083-1</t>
  </si>
  <si>
    <t>2305324</t>
  </si>
  <si>
    <t>23四川债22</t>
  </si>
  <si>
    <t>2023年四川省城乡基础设施建设专项债券（十六期）-2023年四川省政府专项债券（十六期）</t>
  </si>
  <si>
    <t>2038-04-03</t>
  </si>
  <si>
    <t>3.1</t>
  </si>
  <si>
    <t>备选库项目-遂宁高新区川渝农产品冷链物流配送中心</t>
  </si>
  <si>
    <t>P20510900-0033</t>
  </si>
  <si>
    <t>7c92e5888134ff23ac71dd02bcde3fe3-1</t>
  </si>
  <si>
    <t>b726ff31a134b101e5b384cae8fd48df</t>
  </si>
  <si>
    <t>cc75a3fa6134ff881566d597e1bd5682-1</t>
  </si>
  <si>
    <t>遂宁高新区南片区棚户区改造配套基础设施建设项目</t>
  </si>
  <si>
    <t>P23510900-0038</t>
  </si>
  <si>
    <t>587f55225134ff23f5227d9a440fb2f9-1</t>
  </si>
  <si>
    <t>遂宁高新区智慧城市现代信息化建设项目</t>
  </si>
  <si>
    <t>P22510900-0119</t>
  </si>
  <si>
    <t>遂宁天一投资集团有限公司</t>
  </si>
  <si>
    <t>90661df56134ff89a8ca99c3bf28e9aa-1</t>
  </si>
  <si>
    <t>遂宁高新三创科技发展有限公司</t>
  </si>
  <si>
    <t>6066fee9e134ff89af5f1368b6251b70-1</t>
  </si>
  <si>
    <t>备选库项目-遂宁高新区锂电产业园配套基础设施项目（一期）</t>
  </si>
  <si>
    <t>P20510900-0101</t>
  </si>
  <si>
    <t>6f468d0ea134ff89a14a92fb81437c72-1</t>
  </si>
  <si>
    <t>南湖尚城棚户区改造项目</t>
  </si>
  <si>
    <t>P17510900-0022-LK3NDW6S</t>
  </si>
  <si>
    <t>遂宁市富源实业有限公司</t>
  </si>
  <si>
    <t>其他需要调整-该项目已竣工结算，债券资金结余82.917787万元</t>
  </si>
  <si>
    <t>遂宁富升资产管理有限公司</t>
  </si>
  <si>
    <t>705104ac3134ff23ebccde9b0a900090-1</t>
  </si>
  <si>
    <t>备选库项目-遂宁高新区智能机械装备产业园基础设施建设项目</t>
  </si>
  <si>
    <t>P20510900-0102</t>
  </si>
  <si>
    <t>e976d630b134ff89aa4db989f2193c1c-1</t>
  </si>
  <si>
    <t>备选库项目-射洪市天仙梓江综合治理工程</t>
  </si>
  <si>
    <t>P20510922-0015</t>
  </si>
  <si>
    <t>射洪市八一水利工程建设管护中心</t>
  </si>
  <si>
    <t>项目竣工后，专项债券资金发生结余-</t>
  </si>
  <si>
    <t>射洪市农业投资有限责任公司</t>
  </si>
  <si>
    <t>215706635134ff23d739ac880005fcf0-2</t>
  </si>
  <si>
    <t>2205235</t>
  </si>
  <si>
    <t>22四川债31</t>
  </si>
  <si>
    <t>2022年四川省棚户区改造专项债券（七期）-2022年四川省政府专项债券（三十一期）</t>
  </si>
  <si>
    <t>备选库项目-射洪县大榆片区棚户区（城中村）改造项目（一期）</t>
  </si>
  <si>
    <t>P18510922-0031</t>
  </si>
  <si>
    <t>射洪市欣诚投资开发有限责任公司</t>
  </si>
  <si>
    <t>项目竣工后，专项债券资金发生结余-因项目竣工审计无法在6月出具最终结果，导致剩余资金无法在6月使用完毕。</t>
  </si>
  <si>
    <t>96affb8ad134ff231082fb93c23656f3-2</t>
  </si>
  <si>
    <t>e10c898181348929ab0e8fc73c92de1a</t>
  </si>
  <si>
    <t>射洪市西片区农产品批发市场建设项目</t>
  </si>
  <si>
    <t>P23510922-0053</t>
  </si>
  <si>
    <t>射洪市教育投资有限责任公司</t>
  </si>
  <si>
    <t>项目实施过程中发生重大变化，确无专项债券资金需求或需求少于预期-城区规划调整、剩余资金无法使用</t>
  </si>
  <si>
    <t>四川省射洪广厦房地产开发有限公司</t>
  </si>
  <si>
    <t>b8007905a134ff2310563cfb1024e872-2</t>
  </si>
  <si>
    <t>射洪市公共领域充换电基础设施建设项目</t>
  </si>
  <si>
    <t>P22510922-0069</t>
  </si>
  <si>
    <t>射洪市交通投资有限责任公司</t>
  </si>
  <si>
    <t>项目实施过程中发生重大变化，确无专项债券资金需求或需求少于预期-项目规划调整，导致后续资金无法使用。</t>
  </si>
  <si>
    <t>3cf9baafe134ff23bac751aef7717a0a-2</t>
  </si>
  <si>
    <t>备选库项目-2018年四川省遂宁市射洪县棚户区改造专项债券（一期）</t>
  </si>
  <si>
    <t>510922155728490010478</t>
  </si>
  <si>
    <t>射洪县住房和城乡建设局</t>
  </si>
  <si>
    <t>590bb061b134ff23108bd843a90cb2f2-2</t>
  </si>
  <si>
    <t>173874</t>
  </si>
  <si>
    <t>21四川51</t>
  </si>
  <si>
    <t>2021年四川省社会事业专项债券（六期）-2021年四川省政府专项债券（三十一期）</t>
  </si>
  <si>
    <t>备选库项目-射洪县螺湖半岛养老综合体及配套设施项目</t>
  </si>
  <si>
    <t>P19510922-0032</t>
  </si>
  <si>
    <t>四川来者文化旅游投资有限公司</t>
  </si>
  <si>
    <t>项目竣工后，专项债券资金发生结余-项目竣工验收，结余资金无法使用</t>
  </si>
  <si>
    <t>7449c68f5134ff2310453aaf5fa6ed5a-2</t>
  </si>
  <si>
    <t>CF7B7EB329CA570CE0535EFB480A50C6</t>
  </si>
  <si>
    <t>173716</t>
  </si>
  <si>
    <t>21四川19</t>
  </si>
  <si>
    <t>2021年四川省城乡基础设施建设专项债券（五期）-2021年四川省政府专项债券（七期）</t>
  </si>
  <si>
    <t>2041-06-11</t>
  </si>
  <si>
    <t>3.83</t>
  </si>
  <si>
    <t>备选库项目-内江国家级高新技术产业园区基础配套设施建设项目（一期）</t>
  </si>
  <si>
    <t>P20511000-0064</t>
  </si>
  <si>
    <t>内江高新投资有限责任公司</t>
  </si>
  <si>
    <t>其他需要调整-经2024年省发展改革委核查发现，该项目建设内容涉及负面清单，需将前期已发行专项债券分批次退回监管账户后调整至其他项目，本次拟申请调整6000万元。</t>
  </si>
  <si>
    <t>469db8848134ff249c48c20d69a134cb-1</t>
  </si>
  <si>
    <t>C461AB8CF5288A7BE0535EFB480A6020</t>
  </si>
  <si>
    <t>备选库项目-内江高新区白马园区配套设施建设项目</t>
  </si>
  <si>
    <t>P20511000-0015</t>
  </si>
  <si>
    <t>其他需要调整-经2025年财政部四川监管局核查发现，该项目存在闲置2023年债券资金3400万元，因该项目工程进度暂未达到合同约定的支付节点，导致闲置资金在2025年6月底前无法实现支付，拟申请将该笔资金调整至确需资金使用的项目。</t>
  </si>
  <si>
    <t>11512a733134ff249b7d078bd93dcd54-1</t>
  </si>
  <si>
    <t>备选库项目-内江高新区电子商务产业园配套设施建设项目</t>
  </si>
  <si>
    <t>P20511000-0047</t>
  </si>
  <si>
    <t>其他需要调整-经2024年省发展改革委核查发现，该项目建设内容涉及负面清单，需将前期已发行专项债券分批次退回监管账户后调整至其他项目，本次拟申请调整4000万元。</t>
  </si>
  <si>
    <t>43e05a229134ff249c8eb5e240dd51e1-1</t>
  </si>
  <si>
    <t>成渝双城经济圈科技成果转化平台——内江高新区白马电子信息产业园区配套设施建设项目</t>
  </si>
  <si>
    <t>P20511000-0022</t>
  </si>
  <si>
    <t>其他需要调整-经2025年财政部四川监管局核查发现，该项目存在资金使用问题4070.32万元，需退回项目监管账户重新实现支付。因该项目工程进度暂未达到合同约定的支付节点，核查发行问题金额在2025年6月底前无法完成整改。</t>
  </si>
  <si>
    <t>7123761b4134ff249bd245d055bb07d5-1</t>
  </si>
  <si>
    <t>成渝地区双城经济圈绿色优质农产品生产供应示范区项目</t>
  </si>
  <si>
    <t>P20511011-0053</t>
  </si>
  <si>
    <t>东兴区农业农村局</t>
  </si>
  <si>
    <t>其他需要调整-按照监督检查意见进行调整及因本项目结余资金短期无法实现支出，为了加快专项债券资金使用效率，尽快形成事物工作量</t>
  </si>
  <si>
    <t>42466a4e8134ff23f99182372a473288-2</t>
  </si>
  <si>
    <t>隆昌市城区停车场建设项目</t>
  </si>
  <si>
    <t>P20511028-0070</t>
  </si>
  <si>
    <t>银发公司</t>
  </si>
  <si>
    <t>项目实施过程中发生重大变化，确无专项债券资金需求或需求少于预期-财政部四川监管局检查发现的2023年专项债券资金闲置问题，根据项目建设情况，6月底不能完成整改，结余2024万元申请调整。</t>
  </si>
  <si>
    <t>隆昌市隆祥国有资产经营管理有限公司</t>
  </si>
  <si>
    <t>43f096033134ff86dc0b87bb3e216e84-1</t>
  </si>
  <si>
    <t>乐山高新区“城市大脑”及智慧应急体系建设项目</t>
  </si>
  <si>
    <t>P22511100-0019</t>
  </si>
  <si>
    <t>其他需要调整-6月底前不能使用完闲置资金</t>
  </si>
  <si>
    <t>乐山高新科技创新发展集团有限公司</t>
  </si>
  <si>
    <t>89b5d1e02134ff889ee85dd2b7ab843f-1</t>
  </si>
  <si>
    <t>乐山高新区乡村振兴建设</t>
  </si>
  <si>
    <t>P22511100-0015</t>
  </si>
  <si>
    <t>乐山高新投资发展（集团）有限公司</t>
  </si>
  <si>
    <t>其他需要调整-闲置资金6月底前不能使用完毕</t>
  </si>
  <si>
    <t>302d10c0a134ff889dd680af46fe07a4-1</t>
  </si>
  <si>
    <t>乐山高新区乡村振兴示范建设项目</t>
  </si>
  <si>
    <t>P22511100-0021</t>
  </si>
  <si>
    <t>c87db41f3134ff889f3249f11e4d4d3c-1</t>
  </si>
  <si>
    <t>备选库项目-乐山高新区防洪排涝综合整治项目</t>
  </si>
  <si>
    <t>P20511100-0086</t>
  </si>
  <si>
    <t>乐山高新技术产业开发区新城建设局</t>
  </si>
  <si>
    <t>e3d37a882134ff889e95704ac665615e-1</t>
  </si>
  <si>
    <t>2271129</t>
  </si>
  <si>
    <t>22四川债63</t>
  </si>
  <si>
    <t>2022年四川省城市更新和产业升级基础设施专项债券（三期）-2022年四川省政府专项债券（五十期）</t>
  </si>
  <si>
    <t>其他需要调整-闲置资金无法在6月底前使用完毕</t>
  </si>
  <si>
    <t>ae225ee0e134ff87eb579ae9482c032f-1</t>
  </si>
  <si>
    <t>d96e242921348ab9f55d8e55e2268fcb</t>
  </si>
  <si>
    <t>乐山市市中区城市投资建设有限公司</t>
  </si>
  <si>
    <t>其他需要调整-项目资金闲置调整</t>
  </si>
  <si>
    <t>921686118134ff89dba0a16d185c3c56-1</t>
  </si>
  <si>
    <t>备选库项目-成渝经济圈建设-乐山高新嘉州工业园清洁产业园项目</t>
  </si>
  <si>
    <t>P20511102-0074</t>
  </si>
  <si>
    <t>乐山兴嘉投资发展（集团）有限公司</t>
  </si>
  <si>
    <t>项目实施过程中发生重大变化，确无专项债券资金需求或需求少于预期-加快整改进度</t>
  </si>
  <si>
    <t>b2f0d6e0d134ff23f70d15292de60486-1</t>
  </si>
  <si>
    <t>四川省乐山市沙湾区旧城区老旧街区改造项目</t>
  </si>
  <si>
    <t>P22511111-0010</t>
  </si>
  <si>
    <t>乐山金沫旅游开发有限责任公司</t>
  </si>
  <si>
    <t>其他需要调整-调整</t>
  </si>
  <si>
    <t>dfc4ac717134ff88ae25df0119a8818f-1</t>
  </si>
  <si>
    <t>备选库项目-四川省乐山市沙湾区垃圾收转运体系建设项目</t>
  </si>
  <si>
    <t>P20511111-0022</t>
  </si>
  <si>
    <t>乐山市沙湾区华盈水务投资有限公司</t>
  </si>
  <si>
    <t>其他需要调整-1</t>
  </si>
  <si>
    <t>746fe9c52134ff23f568a32b1542a202-1</t>
  </si>
  <si>
    <t>乐山市沙湾区农业农村局</t>
  </si>
  <si>
    <t>65b47ef86134ff23f53ece6a9598c2f5-1</t>
  </si>
  <si>
    <t>五通桥区文体旅游局</t>
  </si>
  <si>
    <t>乐山五通桥经开产业投资集团有限公司</t>
  </si>
  <si>
    <t>36c868903134ff879fcb8dd7c679589a-2</t>
  </si>
  <si>
    <t>金口河区为农服务中心及道地中药材现代农业产业园区基础设施建设项目</t>
  </si>
  <si>
    <t>P22511113-0013</t>
  </si>
  <si>
    <t>其他需要调整-为加快推进问题整改工作，确保存在问题项目阶段性整改</t>
  </si>
  <si>
    <t>b1dbe8695134ff87e58bbbd4c032f6b5-1</t>
  </si>
  <si>
    <t>大渡河金口大峡谷景区扩容项目</t>
  </si>
  <si>
    <t>P20511113-0020</t>
  </si>
  <si>
    <t>其他需要调整-为加快推进问题整改工作，确保存在问题项目阶段性整改。</t>
  </si>
  <si>
    <t>53dba8eac134ff87ebef4227dedb5e3b-1</t>
  </si>
  <si>
    <t>备选库项目-四川省乐山市金口河区大瓦山旅游扶贫项目（第一期）</t>
  </si>
  <si>
    <t>P18511113-0009</t>
  </si>
  <si>
    <t>金口河区旅游开发服务中心</t>
  </si>
  <si>
    <t>367549cdb134ff87e56199f0a2badcd3-1</t>
  </si>
  <si>
    <t>备选库项目-犍为县应急后备医疗体系及能力提升项目</t>
  </si>
  <si>
    <t>P20511123-0026</t>
  </si>
  <si>
    <t>犍为县卫生健康局</t>
  </si>
  <si>
    <t>财政、审计等发现专项债券使用存在违规问题，按监督检查意见或审计或审计等意见确需调整-监管局核查问题整改</t>
  </si>
  <si>
    <t>eb82c278a134ff249af53b2405109e55-1</t>
  </si>
  <si>
    <t>2205242</t>
  </si>
  <si>
    <t>22四川债38</t>
  </si>
  <si>
    <t>2022年四川省乡村振兴专项债券（五期）-2022年四川省政府专项债券（三十八期）</t>
  </si>
  <si>
    <t>备选库项目-川南万顷茶浪乡村振兴农旅产业融合发展示范项目</t>
  </si>
  <si>
    <t>P20511123-0023</t>
  </si>
  <si>
    <t>乐山犍为世纪旅游发展有限公司</t>
  </si>
  <si>
    <t>8d0fbdf58134ff249b5f384f8184a798-1</t>
  </si>
  <si>
    <t>2c94c7abf1348929ac9f7d8c7fe8241e</t>
  </si>
  <si>
    <t>犍为县城区及周边供排水管网基础设施改造项目</t>
  </si>
  <si>
    <t>P22511123-0006</t>
  </si>
  <si>
    <t>c28dd0b46134ff23f64c47d4bc3760ab-1</t>
  </si>
  <si>
    <t>犍为县养老服务中心建设项目</t>
  </si>
  <si>
    <t>P22511123-0005</t>
  </si>
  <si>
    <t>犍为县民政局</t>
  </si>
  <si>
    <t>eb36e225e134ff249b912bd3cbeff7b4-1</t>
  </si>
  <si>
    <t>6b770971f134ff249bdec9442afb5d00-1</t>
  </si>
  <si>
    <t>井研县中医医院马踏分院建设项目</t>
  </si>
  <si>
    <t>P22511124-0004</t>
  </si>
  <si>
    <t>井研县中医医院</t>
  </si>
  <si>
    <t>b0ee521aa134ff88a8fb244f8fe26d02-1</t>
  </si>
  <si>
    <t>井研县人民医院</t>
  </si>
  <si>
    <t>cf9cba3bd134ff88ec8b4332c4b7b2bc-1</t>
  </si>
  <si>
    <t>井研县住房和城乡建设局</t>
  </si>
  <si>
    <t>项目实施过程中发生重大变化，确无专项债券资金需求或需求少于预期-由于井研县城镇老旧小区改造项目已争取到中省资金20193万元，建设资金饱和，无资金缺口。为提高债券资金使用效益，尽快形成实物工作量，拟对该项目剩余专项债券资金额度21246万元进行用途调整。</t>
  </si>
  <si>
    <t>eb7265882134ff231198a50fa0899d61-1</t>
  </si>
  <si>
    <t>井研县中医医院周坡分院建设项目</t>
  </si>
  <si>
    <t>P22511124-0005</t>
  </si>
  <si>
    <t>a9cd30fd9134ff88a9c491284fa86c3f-1</t>
  </si>
  <si>
    <t>e514aa122134ff88a9998e143fc1072e-1</t>
  </si>
  <si>
    <t>井研县人民医院传染病区建设项目</t>
  </si>
  <si>
    <t>P20511124-0036</t>
  </si>
  <si>
    <t>03bf92017134ff88a9e24fae5ac7ceec-1</t>
  </si>
  <si>
    <t>a3e9a7f15134ff88a9fe11b9f3fb585b-1</t>
  </si>
  <si>
    <t>井研县2023年度城市停车场项目</t>
  </si>
  <si>
    <t>P22511124-0012</t>
  </si>
  <si>
    <t>四川东财林业开发有限公司</t>
  </si>
  <si>
    <t>项目竣工后，专项债券资金发生结余-项目竣工结算后剩余资金</t>
  </si>
  <si>
    <t>井研县永佳传媒有限责任公司</t>
  </si>
  <si>
    <t>3309d7ba6134ff889ff70137778dcf95-1</t>
  </si>
  <si>
    <t>2271171</t>
  </si>
  <si>
    <t>22四川债71</t>
  </si>
  <si>
    <t>2022年四川省社会事业和交通基础设施专项债券（五期）-2022年四川省政府专项债券（五十八期）</t>
  </si>
  <si>
    <t>2032-06-17</t>
  </si>
  <si>
    <t>备选库项目-井研县中医医院中医药康复大楼建设项目</t>
  </si>
  <si>
    <t>P20511124-0027</t>
  </si>
  <si>
    <t>d8bdb5d51134ff88107640a2c6cc6f43-1</t>
  </si>
  <si>
    <t>4e01da8141348abba9b9ebae73dd8abc</t>
  </si>
  <si>
    <t>夹江县振新投资有限公司</t>
  </si>
  <si>
    <t>其他需要调整-夹江县现代枇杷种植农旅融合示范园建设项目不能在规定期限内使用完毕，需进行用途调整。</t>
  </si>
  <si>
    <t>四川青衣凡成商业管理有限公司</t>
  </si>
  <si>
    <t>7e4d9bccc134ff23a87d40e6aac2edc8-2</t>
  </si>
  <si>
    <t>2271168</t>
  </si>
  <si>
    <t>22四川债68</t>
  </si>
  <si>
    <t>2022年四川省乡村振兴和水利建设专项债券（五期）-2022年四川省政府专项债券（五十五期）</t>
  </si>
  <si>
    <t>-1</t>
  </si>
  <si>
    <t>沐川县交通运输局</t>
  </si>
  <si>
    <t>b936add83134ff881137121ea12d234a-2</t>
  </si>
  <si>
    <t>5a4c282421348abba8fd141a4631b592</t>
  </si>
  <si>
    <t>沐川县推进交通+旅游深度融合促进康养产业发展引领工程</t>
  </si>
  <si>
    <t>P18511129-0012</t>
  </si>
  <si>
    <t>沐川县旅游局</t>
  </si>
  <si>
    <t>26bb7eee9134ff899a56ce0818a63549-2</t>
  </si>
  <si>
    <t>备选库项目-四川省乐山市峨边彝族自治县2A级景区综合提升改造项目</t>
  </si>
  <si>
    <t>P20511132-0040</t>
  </si>
  <si>
    <t>峨边彝族自治县文化体育和旅游局</t>
  </si>
  <si>
    <t>其他需要调整-757万元无法在6月底前使用完毕，调整到其他项目</t>
  </si>
  <si>
    <t>峨边彝族自治县多彩林业发展投资有限公司</t>
  </si>
  <si>
    <t>90320c9c9134ff24d9d25d77e9c217c1-1</t>
  </si>
  <si>
    <t>2271172</t>
  </si>
  <si>
    <t>22四川债72</t>
  </si>
  <si>
    <t>2022年四川省社会事业和交通基础设施专项债券（六期）-2022年四川省政府专项债券（五十九期）</t>
  </si>
  <si>
    <t>备选库项目-四川省乐山市峨边彝族自治县峨边枢纽站-成昆复线峨边南站站前广场及配套设施项目</t>
  </si>
  <si>
    <t>P20511132-0022</t>
  </si>
  <si>
    <t>峨边彝族自治县交通运输局</t>
  </si>
  <si>
    <t>其他需要调整-2000万元无法在6月底前使用完毕，调整到其他项目</t>
  </si>
  <si>
    <t>峨边彝族自治县城市建设投资有限公司</t>
  </si>
  <si>
    <t>a24d6bfa1134ff24ab402e9acb643473-1</t>
  </si>
  <si>
    <t>54ea2ae531348abbaa28664b7545cc9a</t>
  </si>
  <si>
    <t>2271125</t>
  </si>
  <si>
    <t>22四川债59</t>
  </si>
  <si>
    <t>2022年四川省社会事业和交通基础设施专项债券（二期）-2022年四川省政府专项债券（四十六期）</t>
  </si>
  <si>
    <t>马边彝族自治县殡仪馆建设工程</t>
  </si>
  <si>
    <t>P21511133-0017</t>
  </si>
  <si>
    <t>乐山犍边马为建设开发有限责任公司</t>
  </si>
  <si>
    <t>5c224a802134ff2310939b1119eecf73-2</t>
  </si>
  <si>
    <t>64a77afdf1348ab9ed9ba9dbdb1ecb22</t>
  </si>
  <si>
    <t>bc8eee540134ff2310859c137c3d375a-2</t>
  </si>
  <si>
    <t>项目实施过程中发生重大变化，确无专项债券资金需求或需求少于预期-调整</t>
  </si>
  <si>
    <t>9fe8448b8134ff23109621b32416a015-2</t>
  </si>
  <si>
    <t>2205158</t>
  </si>
  <si>
    <t>22四川债09</t>
  </si>
  <si>
    <t>2022年四川省棚户区改造专项债券（一期）-2022年四川省政府专项债券（九期）</t>
  </si>
  <si>
    <t>2027-01-28</t>
  </si>
  <si>
    <t>2.57</t>
  </si>
  <si>
    <t>备选库项目-南充市顺庆区中央商务区（CBD)片区棚户区改造项目</t>
  </si>
  <si>
    <t>P18511302-0007</t>
  </si>
  <si>
    <t>舞凤街道办事处</t>
  </si>
  <si>
    <t>其他需要调整-资金闲置 用途调整</t>
  </si>
  <si>
    <t>南充市顺临高新产业发展有限公司</t>
  </si>
  <si>
    <t>529d50933134ff88d74de6ada758f780-1</t>
  </si>
  <si>
    <t>D67CD27B815D6E2FE0535EFB480A9059</t>
  </si>
  <si>
    <t>顺庆区西城片区老旧小区改造项目</t>
  </si>
  <si>
    <t>P21511302-0008</t>
  </si>
  <si>
    <t>91c587630134ff87107b55163d42a54f-1</t>
  </si>
  <si>
    <t>顺庆区和平路片区老旧小区改造项目</t>
  </si>
  <si>
    <t>P21511302-0010</t>
  </si>
  <si>
    <t>和平路街道办事处</t>
  </si>
  <si>
    <t>南充市顺庆区人民政府中城街道办事处</t>
  </si>
  <si>
    <t>5bff7ef75134ff8710857db475d25d17-1</t>
  </si>
  <si>
    <t>南充市顺庆区人民政府和平路街道办事处</t>
  </si>
  <si>
    <t>西南石油大学南充校区</t>
  </si>
  <si>
    <t>备选库项目-顺庆区中城片区老旧小区改造项目</t>
  </si>
  <si>
    <t>P21511302-0002</t>
  </si>
  <si>
    <t>中城街道办事处</t>
  </si>
  <si>
    <t>9b84820c2134ff8710823d0bb490ba9f-1</t>
  </si>
  <si>
    <t>北城街道</t>
  </si>
  <si>
    <t>ebdfffb70134ff87107dd98cd9539957-1</t>
  </si>
  <si>
    <t>南充市嘉陵城投金源商业运营管理有限公司</t>
  </si>
  <si>
    <t>其他需要调整-该项目于2025年1月发行，截至目前未通过联审联评</t>
  </si>
  <si>
    <t>南充市嘉陵工业建设投资有限公司</t>
  </si>
  <si>
    <t>81c4ee065134ff889b5a3f3b816ddd3c-1</t>
  </si>
  <si>
    <t>农村一体化安全饮水工程项目（赵子河水厂）</t>
  </si>
  <si>
    <t>P17511304-0051</t>
  </si>
  <si>
    <t>南充市嘉陵水务投资经营有限公司</t>
  </si>
  <si>
    <t>项目实施过程中发生重大变化，确无专项债券资金需求或需求少于预期-该项目资金已通过其他来源解决，剩余专项债券资金无法实现支出</t>
  </si>
  <si>
    <t>南充市嘉陵城市建设投资有限公司</t>
  </si>
  <si>
    <t>352b410d5134ff889146f1267aa959f2-1</t>
  </si>
  <si>
    <t>备选库项目-嘉陵区学前教育建设项目（二期）</t>
  </si>
  <si>
    <t>P20511304-0068</t>
  </si>
  <si>
    <t>南充市嘉陵区教育科技和体育局</t>
  </si>
  <si>
    <t>其他需要调整-不再建设</t>
  </si>
  <si>
    <t>南充市嘉陵农业投资开发有限公司</t>
  </si>
  <si>
    <t>387646a11134ff871047b98a8a00acc0-1</t>
  </si>
  <si>
    <t>备选库项目-南充市嘉陵区新能源汽车产业园南渝（双城）汽车汽配园建设项目</t>
  </si>
  <si>
    <t>P20511304-0053</t>
  </si>
  <si>
    <t>其他需要调整-短时间无法支付</t>
  </si>
  <si>
    <t>南充市嘉陵城市投资建设有限公司</t>
  </si>
  <si>
    <t>d2f1c10a7134ff23eada2b646369603e-2</t>
  </si>
  <si>
    <t>其他需要调整-短时间无法支付，导致资金闲置</t>
  </si>
  <si>
    <t>44361c8d8134ff23eb5159e0e5ed248e-1</t>
  </si>
  <si>
    <t>2505045</t>
  </si>
  <si>
    <t>25四川债07</t>
  </si>
  <si>
    <t>2025年四川省政府专项债券（四期）</t>
  </si>
  <si>
    <t>2040-01-22</t>
  </si>
  <si>
    <t>1.99</t>
  </si>
  <si>
    <t>b4781a088134ff889b90cccbeeb61f62-1</t>
  </si>
  <si>
    <t>4a6331014134fdf6157cb9e2a19cf87c</t>
  </si>
  <si>
    <t>备选库项目-南充市嘉陵区中医医院（二期）</t>
  </si>
  <si>
    <t>P20511304-0040</t>
  </si>
  <si>
    <t>南充市嘉陵区中医医院</t>
  </si>
  <si>
    <t>项目实施过程中发生重大变化，确无专项债券资金需求或需求少于预期-该项目已停工，正在与施工方解除合同，预计将不再建设</t>
  </si>
  <si>
    <t>15b4df7ee134ff888abdeedfc902464d-1</t>
  </si>
  <si>
    <t>939ae821a134ff888bed59c803d65a4a-1</t>
  </si>
  <si>
    <t>备选库项目-仪陇县嘉陵江支流仪陇河流域水环境污染综合治理项目</t>
  </si>
  <si>
    <t>P15511324-0005</t>
  </si>
  <si>
    <t>财政、审计等发现专项债券使用存在违规问题，按监督检查意见或审计或审计等意见确需调整-调整闲置专项债券资金</t>
  </si>
  <si>
    <t>b1ca422e5134ff23f8e12777826853b9-2</t>
  </si>
  <si>
    <t>仪陇县城乡充电桩建设项目</t>
  </si>
  <si>
    <t>P22511324-0036</t>
  </si>
  <si>
    <t>e04de35f7134ff23f97db68de7faa784-2</t>
  </si>
  <si>
    <t>2271121</t>
  </si>
  <si>
    <t>22四川债55</t>
  </si>
  <si>
    <t>2022年四川省乡村振兴和水利建设专项债券（一期）-2022年四川省政府专项债券（四十二期）</t>
  </si>
  <si>
    <t>仪陇县红花沟水库工程</t>
  </si>
  <si>
    <t>P22511324-0001</t>
  </si>
  <si>
    <t>df832b06e134ff23f95d6730d4235214-2</t>
  </si>
  <si>
    <t>df0cc08eb1348ab9e985038246f2b817</t>
  </si>
  <si>
    <t>edbc20a1c134ff23f9379f525d1c1070-2</t>
  </si>
  <si>
    <t>南充临江新区西充片区节能环保产业园区基础设施建设项目</t>
  </si>
  <si>
    <t>P21511325-0005</t>
  </si>
  <si>
    <t>四川冕旺建筑工程有限公司</t>
  </si>
  <si>
    <t>其他需要调整-根据财政部四川监管局要求，对西充县闲置专项债券资金进行整改调整。</t>
  </si>
  <si>
    <t>西充县公用事业服务中心</t>
  </si>
  <si>
    <t>95716be75134ff8899bed56a989d493a-1</t>
  </si>
  <si>
    <t>眉山城市新中心停车场项目</t>
  </si>
  <si>
    <t>P22511400-0006</t>
  </si>
  <si>
    <t>眉山城市新中心投资运营有限公司</t>
  </si>
  <si>
    <t>-尾差不调仍完不成整改，拟调整130万到其他项目</t>
  </si>
  <si>
    <t>眉山高新技术产业园区管理委员会</t>
  </si>
  <si>
    <t>5c89deb73134ff89d89111515e4090a1-1</t>
  </si>
  <si>
    <t>其他产业技术创新基础设施（含战略性新兴产业平台项目）</t>
  </si>
  <si>
    <t>四川甘眉工业投资发展有限责任公司</t>
  </si>
  <si>
    <t>-根据实际需要调整</t>
  </si>
  <si>
    <t>dbab16666134ff888a44e2a09b98892e-1</t>
  </si>
  <si>
    <t>“龙水引眉”一、二期原水管道改造工程</t>
  </si>
  <si>
    <t>P23511400-0015</t>
  </si>
  <si>
    <t>眉山市环境投资有限公司</t>
  </si>
  <si>
    <t>其他需要调整-根据实际情况调整</t>
  </si>
  <si>
    <t>a42e2432f134ff22ce87e14db8e8db48-2</t>
  </si>
  <si>
    <t>备选库项目-眉山市彭山区成眉同城共建区域老旧小区改造项目</t>
  </si>
  <si>
    <t>P19511422-0025</t>
  </si>
  <si>
    <t>眉山市彭山区城镇建设投资开发有限责任公司</t>
  </si>
  <si>
    <t>财政、审计等发现专项债券使用存在违规问题，按监督检查意见或审计或审计等意见确需调整-2024年地方政府专项债券资金使用管理情况核查</t>
  </si>
  <si>
    <t>96db07b67134ff88cb966800d29e29bb-1</t>
  </si>
  <si>
    <t>备选库项目-四川彭山经济开发区天然气管网及配套基础设施项目</t>
  </si>
  <si>
    <t>P20511422-0026</t>
  </si>
  <si>
    <t>眉山市彭山工投产业发展有限公司</t>
  </si>
  <si>
    <t>e13ed1fd3134ff88cc53e5650cb2b9cb-1</t>
  </si>
  <si>
    <t>2305068</t>
  </si>
  <si>
    <t>23四川债06</t>
  </si>
  <si>
    <t>2023年四川省城乡基础设施建设专项债券（四期）-2023年四川省政府专项债券（四期）</t>
  </si>
  <si>
    <t>2038-01-18</t>
  </si>
  <si>
    <t>眉山市彭山区交通运输局</t>
  </si>
  <si>
    <t>a937200a5134ff88cbec1c69b11523ac-1</t>
  </si>
  <si>
    <t>3bef8dddd134afd7f56265c4817b42fc</t>
  </si>
  <si>
    <t>洪雅县国有林场</t>
  </si>
  <si>
    <t>项目竣工后，专项债券资金发生结余-洪雅县碳中和森林质量精准提升项目2023年发行专项债券13000万元，项目已支出9176.02357万元，结余资金3823.97643万元，其中2600.97643万元用于该项目的中幼林抚育等项目建设，余1223万元因部分子项目不再实施，将1223万元调整用于四川洪雅经济开发区基础设施及配套设施建设项目。</t>
  </si>
  <si>
    <t>洪雅县洪州工业投资有限公司</t>
  </si>
  <si>
    <t>25017dd30134ff23128f48fedee28646-1</t>
  </si>
  <si>
    <t>四川玉屏山旅游资源开发有限公司</t>
  </si>
  <si>
    <t>其他需要调整-未通过联评联审</t>
  </si>
  <si>
    <t>fd7ffc982134ff88c7a8d8ce974972a3-1</t>
  </si>
  <si>
    <t>2205227</t>
  </si>
  <si>
    <t>22四川债23</t>
  </si>
  <si>
    <t>2022年四川省城乡基础设施建设专项债券（七期）-2022年四川省政府专项债券（二十三期）</t>
  </si>
  <si>
    <t>备选库项目-四川省改革开放40年电力体制改革试点项目--洪雅县增量配电产业园区发展建设</t>
  </si>
  <si>
    <t>P18511423-0012</t>
  </si>
  <si>
    <t>洪雅县工业园区管委会</t>
  </si>
  <si>
    <t>其他需要调整-四川省改革开放 40年电力体制改革试点项目-洪雅县增量配电产业园区发展建设项目共发行专项债券40000万元，项目已支出 34800 万元,余 5200万元因部分子项目不再实施,将调整用于四川洪雅经济开发区基础设施及配套设施建设项目。</t>
  </si>
  <si>
    <t>40c84d241134ff871358156ea2a7de3e-1</t>
  </si>
  <si>
    <t>e72d8cf261348929add47ddbce78529f</t>
  </si>
  <si>
    <t>2405127</t>
  </si>
  <si>
    <t>24 四川债 08</t>
  </si>
  <si>
    <t>2024年四川省政府专项债券（三期）</t>
  </si>
  <si>
    <t>2039-03-01</t>
  </si>
  <si>
    <t>2.55</t>
  </si>
  <si>
    <t>青神县绿色铸造产业园项目</t>
  </si>
  <si>
    <t>511425159187452173650</t>
  </si>
  <si>
    <t>青神羽翔建筑工程有限公司</t>
  </si>
  <si>
    <t>其他需要调整-根据《四川省发改委关于再次加大产业园区基础设施领域地方政府专项债劵项目实施力度的督促函》反馈调整。</t>
  </si>
  <si>
    <t>2afc11dcb134ff86e7ef1cfc67be293c-2</t>
  </si>
  <si>
    <t>4f57744df134d7b11509c46f872e1102</t>
  </si>
  <si>
    <t>宜宾三江新区长江经济带物流基地项目</t>
  </si>
  <si>
    <t>P22511500-0054</t>
  </si>
  <si>
    <t>宜宾沿江铁路管理有限公司</t>
  </si>
  <si>
    <t>其他需要调整-由于前期项目建设方案推进缓慢，导致项目进度较慢，预计6月底约3300万元工程进度款无法支出</t>
  </si>
  <si>
    <t>宜宾市汽车产业发展投资有限责任公司</t>
  </si>
  <si>
    <t>25a003ba6134ff861080f4dd89bc0908-2</t>
  </si>
  <si>
    <t>宜宾三江汇元禾农业投资开发有限公司</t>
  </si>
  <si>
    <t>财政、审计等发现专项债券使用存在违规问题，按监督检查意见或审计或审计等意见确需调整-项目暂未招标，无法支出</t>
  </si>
  <si>
    <t>fbe03cf05134ff22136893d4227d64f9-1</t>
  </si>
  <si>
    <t>宜宾市高新投资集团有限公司</t>
  </si>
  <si>
    <t>其他需要调整-征拆资金未使用完毕</t>
  </si>
  <si>
    <t>120a92f9a134ff22bdd78f036aaf4ca7-2</t>
  </si>
  <si>
    <t>项目实施过程中发生重大变化，确无专项债券资金需求或需求少于预期-建设进度缓慢，暂无资金支出</t>
  </si>
  <si>
    <t>ff4c5614a134ff22aa52cdae2b70767f-2</t>
  </si>
  <si>
    <t>宜宾三江新区高铁片区农产品批发市场基础设施建设项目</t>
  </si>
  <si>
    <t>P22511500-0090</t>
  </si>
  <si>
    <t>宜宾临港投资建设集团有限公司</t>
  </si>
  <si>
    <t>财政、审计等发现专项债券使用存在违规问题，按监督检查意见或审计或审计等意见确需调整-由于弃土场原因，项目进度较慢，预计6月底约1500万元工程进度款无法支出</t>
  </si>
  <si>
    <t>db7acba8e134ff22139a663505e329a4-2</t>
  </si>
  <si>
    <t>宜宾高新区城市综合停车场建设项目</t>
  </si>
  <si>
    <t>P23511500-0067</t>
  </si>
  <si>
    <t>宜宾高投资产运营管理有限公司</t>
  </si>
  <si>
    <t>项目实施过程中发生重大变化，确无专项债券资金需求或需求少于预期-暂无建设需求</t>
  </si>
  <si>
    <t>2858f0295134ff228ffa7f8133accbab-2</t>
  </si>
  <si>
    <t>宜宾市翠屏区殡葬服务二期建设项目</t>
  </si>
  <si>
    <t>P22511502-0092</t>
  </si>
  <si>
    <t>宜宾市翠屏区殡葬管理所</t>
  </si>
  <si>
    <t>其他需要调整-其他需要调整</t>
  </si>
  <si>
    <t>8d7ff1581134ff228f593b38a4de4fec-2</t>
  </si>
  <si>
    <t>宜宾现代物流产业园-南区（一期起步区外）建设项目</t>
  </si>
  <si>
    <t>P20511502-0073</t>
  </si>
  <si>
    <t>4e25ae650134ff851078a9f071ebe901-1</t>
  </si>
  <si>
    <t>d6c73aaae134ff851074d5472e52f2ad-1</t>
  </si>
  <si>
    <t>备选库项目-叙州区世界樟海生态康养小镇基础设施建设项目</t>
  </si>
  <si>
    <t>511521157120690944483</t>
  </si>
  <si>
    <t>宜宾市叙州区林业局</t>
  </si>
  <si>
    <t>其他需要调整-推进缓慢，不能在2025年6月完成整改</t>
  </si>
  <si>
    <t>宜宾金工建设投资集团有限公司</t>
  </si>
  <si>
    <t>5b43ef911134ff861056b2f02841d515-1</t>
  </si>
  <si>
    <t>叙州区林业局</t>
  </si>
  <si>
    <t>0c032e671134ff8610800c407e9777fc-1</t>
  </si>
  <si>
    <t>宜宾南广古镇旅游基础设施建设项目</t>
  </si>
  <si>
    <t>P20511521-0183</t>
  </si>
  <si>
    <t>宜宾戎州金成建设投资开发集团有限公司</t>
  </si>
  <si>
    <t>6e4a9c582134ff8610b34e20e877a899-1</t>
  </si>
  <si>
    <t>36bab7c2d134ff861188701e196b447f-1</t>
  </si>
  <si>
    <t>2171191</t>
  </si>
  <si>
    <t>21四川债66</t>
  </si>
  <si>
    <t>2021年四川省社会事业专项债券（九期）-2021年四川省政府专项债券（四十六期）</t>
  </si>
  <si>
    <t>备选库项目-叙州区樟油集中提炼及废弃物综合利用示范工程建设项目</t>
  </si>
  <si>
    <t>P18511521-0029</t>
  </si>
  <si>
    <t>四川宜宾市叙州区林业局</t>
  </si>
  <si>
    <t>其他需要调整-推进缓慢，不能在2025年6月将未使用资金全部使用完</t>
  </si>
  <si>
    <t>8cedc2112134ff86104f4c2ae900073d-1</t>
  </si>
  <si>
    <t>e939e7309134659ffa54422b884cc686</t>
  </si>
  <si>
    <t>宜宾金农建设投资集团有限责任公司</t>
  </si>
  <si>
    <t>其他需要调整-2025年1月份提前批次发行，项目未能通过第一批、第二批需求联审联评，申请调整。</t>
  </si>
  <si>
    <t>8c20abfe4134ff8611b169b0bc3ddcdf-1</t>
  </si>
  <si>
    <t>宜宾县文物保护利用项目</t>
  </si>
  <si>
    <t>P18511521-0044</t>
  </si>
  <si>
    <t>宜宾市叙州区文化广电局</t>
  </si>
  <si>
    <t>526db1345134ff861090f54971fbe458-1</t>
  </si>
  <si>
    <t>b1fd1242c134ff8610593e0265155781-1</t>
  </si>
  <si>
    <t>宜宾市南溪区南门、凤翔社区老旧小区主体改造项目</t>
  </si>
  <si>
    <t>P21511522-0034</t>
  </si>
  <si>
    <t>宜宾市南溪区住房城乡建设和城镇管理局</t>
  </si>
  <si>
    <t>744547daf134ff871072540254434977-4</t>
  </si>
  <si>
    <t>宜宾市南溪区妇幼保健计划生育服务中心妇女儿童健康服务能力提升建设项目</t>
  </si>
  <si>
    <t>P21511522-0004</t>
  </si>
  <si>
    <t>宜宾市南溪区源聚乡镇供水有限公司</t>
  </si>
  <si>
    <t>05a0c11c4134ff23d874614944ef8f8b-2</t>
  </si>
  <si>
    <t>南溪区2023年幼儿园建设项目</t>
  </si>
  <si>
    <t>P22511522-0043</t>
  </si>
  <si>
    <t>宜宾市南溪区教育和体育局</t>
  </si>
  <si>
    <t>9ea1a828d134ff8710875214459c9f6e-1</t>
  </si>
  <si>
    <t>备选库项目-宜宾市南溪区智慧停车场项目</t>
  </si>
  <si>
    <t>P19511522-0131</t>
  </si>
  <si>
    <t>76df4ca58134ff23d8b45947adff9478-2</t>
  </si>
  <si>
    <t>备选库项目-四川南溪医用卫生应急园区基础设施项目</t>
  </si>
  <si>
    <t>P20511522-0042</t>
  </si>
  <si>
    <t>四川宜宾南溪经济开发区</t>
  </si>
  <si>
    <t>999107 宜宾市南溪区住房和城乡建设局</t>
  </si>
  <si>
    <t>9f5e38cf9134ff87108ce565db186614-2</t>
  </si>
  <si>
    <t>南溪区滨江生态公园项目</t>
  </si>
  <si>
    <t>P21511522-0012</t>
  </si>
  <si>
    <t>45cea3854134ff87108f21e79805527e-1</t>
  </si>
  <si>
    <t>宜宾南溪经开区竹产业深加工产业园项目</t>
  </si>
  <si>
    <t>P19511522-0091</t>
  </si>
  <si>
    <t>宜宾市南溪经济开发区管委会</t>
  </si>
  <si>
    <t>e2c98332d134ff87108a72685e9f033d-2</t>
  </si>
  <si>
    <t>429dee940134ff871069cdc37892fbfa-2</t>
  </si>
  <si>
    <t>南溪区2022年幼儿园建设项目</t>
  </si>
  <si>
    <t>P21511522-0015</t>
  </si>
  <si>
    <t>财政、审计等发现专项债券使用存在违规问题，按监督检查意见或审计或审计等意见确需调整-检查确需调整</t>
  </si>
  <si>
    <t>94edf7817134ff23d83d94410c6f6ae7-2</t>
  </si>
  <si>
    <t>备选库项目-宜宾市第五人民医院医疗联合体建设项目</t>
  </si>
  <si>
    <t>P20511522-0038</t>
  </si>
  <si>
    <t>宜宾市第五人民医院</t>
  </si>
  <si>
    <t>e000cff1b134ff871082df74f7bcc9f0-1</t>
  </si>
  <si>
    <t>备选库项目-宜宾市南溪经济开发区产业转型升级项目</t>
  </si>
  <si>
    <t>511522157138463067206</t>
  </si>
  <si>
    <t>四川宜宾南溪经济开发区管理委员会</t>
  </si>
  <si>
    <t>9ee4c6470134ff871063a4bc116f4842-2</t>
  </si>
  <si>
    <t>其他需要调整-资金调整</t>
  </si>
  <si>
    <t>2d781c595134ff23107e2ac9cd888c55-4</t>
  </si>
  <si>
    <t>宜宾宜源置业有限公司</t>
  </si>
  <si>
    <t>备选库项目-长宁县中医医院住院大楼</t>
  </si>
  <si>
    <t>P18511524-0142</t>
  </si>
  <si>
    <t>长宁县中医医院</t>
  </si>
  <si>
    <t>其他需要调整-2025年6月底前无法整改完成</t>
  </si>
  <si>
    <t>beeb5887d134ff22abff927640451e5e-1</t>
  </si>
  <si>
    <t>泽鸿故里4A级景区旅游服务保障配套设施建设项目</t>
  </si>
  <si>
    <t>P22511524-0067</t>
  </si>
  <si>
    <t>长宁县文广局</t>
  </si>
  <si>
    <t>其他需要调整-2025年6月底无法完成整改</t>
  </si>
  <si>
    <t>ad55bf69f134ff22cd8cd5c8d29d6792-1</t>
  </si>
  <si>
    <t>长宁县东原建设开发有限公司</t>
  </si>
  <si>
    <t>高县县域社会治理新型基础设施现代化建设信息化项目</t>
  </si>
  <si>
    <t>P20511525-0123</t>
  </si>
  <si>
    <t>高县城乡社会治理综合指挥服务中心</t>
  </si>
  <si>
    <t>其他需要调整-2022年专项债券闲置资金不能在2025年6月底前整改完毕</t>
  </si>
  <si>
    <t>高县国有资产经营管理有限责任公司</t>
  </si>
  <si>
    <t>469b32cc8134ff23b9e6d50e2456eb94-1</t>
  </si>
  <si>
    <t>其他需要调整-2023年滞留资金不能在2025年6月底前支付完毕</t>
  </si>
  <si>
    <t>657e93c80134ff86ed2d62592f9b8460-1</t>
  </si>
  <si>
    <t>其他需要调整-2025年1月21日发行的项目，本次仍未通过联审联评。</t>
  </si>
  <si>
    <t>高县交通运输局</t>
  </si>
  <si>
    <t>00eac6c46134ff86bf8c80587f9d6470-1</t>
  </si>
  <si>
    <t>备选库项目-四川高县经济开发区基础设施提升巩固及综合配套项目</t>
  </si>
  <si>
    <t>P20511525-0047</t>
  </si>
  <si>
    <t>四川高县经济开发区管理委员会</t>
  </si>
  <si>
    <t>其他需要调整-2023年债券资金滞留不能在2025年6月底前使用完毕</t>
  </si>
  <si>
    <t>县福投公司</t>
  </si>
  <si>
    <t>3c68542bc134ff86ec12c7403aa01d53-1</t>
  </si>
  <si>
    <t>“三线建设”珙县记忆文旅项目</t>
  </si>
  <si>
    <t>P22511526-0029</t>
  </si>
  <si>
    <t>县旅投公司</t>
  </si>
  <si>
    <t>项目实施过程中发生重大变化，确无专项债券资金需求或需求少于预期-由于该项目在实施工程中发生变化，项目资金需求小于专项债券金额。</t>
  </si>
  <si>
    <t>县经开区管委会</t>
  </si>
  <si>
    <t>8075fcc92134ff86fb3480655a83e6e1-1</t>
  </si>
  <si>
    <t>珙县经济开发区综合基础设施项目（二期）</t>
  </si>
  <si>
    <t>P22511526-0043</t>
  </si>
  <si>
    <t>县经济开发区管委会</t>
  </si>
  <si>
    <t>县水利局</t>
  </si>
  <si>
    <t>86869f5f5134ff86fac3acedf51f0388-1</t>
  </si>
  <si>
    <t>珙县住建城管局</t>
  </si>
  <si>
    <t>县经开区</t>
  </si>
  <si>
    <t>筠连县恒新环保工程有限责任公司</t>
  </si>
  <si>
    <t>其他需要调整-按省财政厅通知要求，2025年1月21日发行的债券，截至5月19日，仍未通过联审联评的项目，必须纳入本次调整。</t>
  </si>
  <si>
    <t>筠连县交通投资建设有限责任公司</t>
  </si>
  <si>
    <t>627b07962134ff86eac0e728ef27f32e-1</t>
  </si>
  <si>
    <t>筠连县民政局</t>
  </si>
  <si>
    <t>616bf388a134ff86e5cdcc23c71fcb24-1</t>
  </si>
  <si>
    <t>广安经开区枣山园区建设环保局</t>
  </si>
  <si>
    <t>其他需要调整-项目未通过2025年联审联评，不符合发债要求</t>
  </si>
  <si>
    <t>广安经济技术开发区住建交通局</t>
  </si>
  <si>
    <t>8b25ef9ab134ff87e88dd882ea97ff2f-1</t>
  </si>
  <si>
    <t>广安发展建设工程公司</t>
  </si>
  <si>
    <t>其他需要调整-2025年1月21日已发行专项债券1000万元，但联审联评未通过。</t>
  </si>
  <si>
    <t>e9678c0f8134ff868e6b008a70b65726-1</t>
  </si>
  <si>
    <t>广安市智慧公共服务基础设施建设项目</t>
  </si>
  <si>
    <t>P22511600-0067</t>
  </si>
  <si>
    <t>广安金瑞建设有限责任公司</t>
  </si>
  <si>
    <t>项目实施过程中发生重大变化，确无专项债券资金需求或需求少于预期-因原计划实施的子项目不再实施，专项债券需求减少</t>
  </si>
  <si>
    <t>83452356c134ff85fceb54723da45483-1</t>
  </si>
  <si>
    <t>华蓥市智慧城市新型基础设施及配套建设项目（一期）</t>
  </si>
  <si>
    <t>P22511681-0015</t>
  </si>
  <si>
    <t>华蓥市恒达环保有限公司</t>
  </si>
  <si>
    <t>财政、审计等发现专项债券使用存在违规问题，按监督检查意见或审计或审计等意见确需调整-工程进度缓慢，债券支出进度滞后。由于2023年4月28日我市发行的华蓥市智慧城市新型基础设施及配套建设项目（一期）项目工程进度缓慢，暂时无法形成实物工作量，无法达到债券使用进度要求，按省厅要求必须调整到其他项目发行。</t>
  </si>
  <si>
    <t>72c2c9650134ff86ad304fbe0d3531e6-1</t>
  </si>
  <si>
    <t>四川达州通川经济开发区管理委员会</t>
  </si>
  <si>
    <t>财政、审计等发现专项债券使用存在违规问题，按监督检查意见或审计或审计等意见确需调整-监督检查发现的2024年度专项债券资金使用问题，无法在2025年6月底前整改完毕的。</t>
  </si>
  <si>
    <t>e1bd989c8134ff86ebebce9b7c4d57e9-1</t>
  </si>
  <si>
    <t>231807</t>
  </si>
  <si>
    <t>24四川22</t>
  </si>
  <si>
    <t>2024年四川省政府专项债券（九期）</t>
  </si>
  <si>
    <t>2039-05-17</t>
  </si>
  <si>
    <t>2.51</t>
  </si>
  <si>
    <t>达州智生实业发展有限公司</t>
  </si>
  <si>
    <t>ffade8ca0134ff86ecbecb33c9b5d2a5-1</t>
  </si>
  <si>
    <t>d93a16f87134d878d8471173f5d09408</t>
  </si>
  <si>
    <t>雅安蜀天新城开发建设有限责任公司</t>
  </si>
  <si>
    <t>其他需要调整-因该项目联审联评未通过，将其项目金额调整至其他项目。</t>
  </si>
  <si>
    <t>5693e7517134ff86f90e2fe5f96a1c1a-1</t>
  </si>
  <si>
    <t>荥经县学前教育建设项目</t>
  </si>
  <si>
    <t>P22511822-0002</t>
  </si>
  <si>
    <t>荥经县教育局</t>
  </si>
  <si>
    <t>其他需要调整-2023年发行的专项债券项目闲置资金未能在2025年6月底整改完成</t>
  </si>
  <si>
    <t>df051e882134ff87f85298ad79baa4a8-1</t>
  </si>
  <si>
    <t>荥经县2022年老旧小区改造项目</t>
  </si>
  <si>
    <t>P21511822-0008</t>
  </si>
  <si>
    <t>荥经县住房和城乡建设局</t>
  </si>
  <si>
    <t>e930ac6aa134ff87e89e4c2ed43c2aec-1</t>
  </si>
  <si>
    <t>荥经县龙苍沟镇人民政府</t>
  </si>
  <si>
    <t>其他需要调整-因该项目联审联评未通过，需将其资金调整至其他项目。</t>
  </si>
  <si>
    <t>a8c390b9d134ff8782c8d42d6cf4f2f6-1</t>
  </si>
  <si>
    <t>0f96a1153134ff878e3fc1415629f4df-1</t>
  </si>
  <si>
    <t>荥经相岭林业开发有限责任公司</t>
  </si>
  <si>
    <t>四川石棉工业园区基础设施建设项目</t>
  </si>
  <si>
    <t>P20511824-0027</t>
  </si>
  <si>
    <t>四川石棉工业园区投资开发服务有限责任公司</t>
  </si>
  <si>
    <t>财政、审计等发现专项债券使用存在违规问题，按监督检查意见或审计或审计等意见确需调整-石棉县川心店棚户区改造项目、石棉县工业园区污水处理厂建设项目、四川石棉工业园区基础设施建设项目因项目推进实施问题，本年度专项债券需求少于预期，而我县2025年申报需求且通过联审联评的雅安市石棉县碳酸钙复合新材料产业园基础设施建设项目近期有专项债券需求，故本次拟调整已发行专项债券16044万元。具体为：调整石棉县川心店棚户区改造项目1380万元至雅安市石棉县碳酸钙复合新材料产业园基础设施建设项目、调整石棉县工业园区污水处理厂建设项目4301万元至雅安市石棉县碳酸钙复合新材料产业园基础设施建设项目、调整四川石棉工业园区基础设施建设项目10363万元至雅安市石棉县碳酸钙复合新材料产业园基础设施建设项目。变动资金计划使用完时间为今年12月底前支付使用完毕。</t>
  </si>
  <si>
    <t>33a7c44ce134ff22104f681cb5768949-3</t>
  </si>
  <si>
    <t>160559</t>
  </si>
  <si>
    <t>20四川18</t>
  </si>
  <si>
    <t>2020年四川省生态环保建设专项债券（二期）-2020年四川省政府专项债券（十八期）</t>
  </si>
  <si>
    <t>备选库项目-石棉县工业园区污水处理厂建设项目</t>
  </si>
  <si>
    <t>P18511824-0017</t>
  </si>
  <si>
    <t>石棉县工业园区管委会</t>
  </si>
  <si>
    <t>c01e40c5c134ff238b863037218a9f9b-3</t>
  </si>
  <si>
    <t>9C16F12E08CAA629E0535EFB480A80D6</t>
  </si>
  <si>
    <t>其他需要调整-备案制项目未通过联审联评，需将其项目资金调整至其他项目。</t>
  </si>
  <si>
    <t>5bd850013134ff869f37677c3ec1c0ca-1</t>
  </si>
  <si>
    <t>宝兴大熊猫文化旅游发展(集团)有限责任公司</t>
  </si>
  <si>
    <t>其他需要调整-因该项目联审联评未通过，需将项目资金调整至其他项目</t>
  </si>
  <si>
    <t>faa8ad76a134ff86fb315b66424a1e12-1</t>
  </si>
  <si>
    <t>其他需要调整-因原项目未通过2025年联审联评，需进行调整。</t>
  </si>
  <si>
    <t>巴中市恩阳区惠金农业发展有限公司</t>
  </si>
  <si>
    <t>134edea7d134ff868f9ec1e700df098c-1</t>
  </si>
  <si>
    <t>巴中市恩阳区和润建设发展有限责任公司</t>
  </si>
  <si>
    <t>南江县长赤片区优质粮油产业融合示范园建设项目</t>
  </si>
  <si>
    <t>P22511922-0041</t>
  </si>
  <si>
    <t>四川省南江县长赤翡翠米业有限公司</t>
  </si>
  <si>
    <t>项目实施过程中发生重大变化，确无专项债券资金需求或需求少于预期-项目规划调整，不部分内容不再实施</t>
  </si>
  <si>
    <t>南江鼎丰建设工程有限公司</t>
  </si>
  <si>
    <t>76e600aa0134ff239abf067091f12118-8</t>
  </si>
  <si>
    <t>南江县云顶茶乡4A级景区基础设施建设项目</t>
  </si>
  <si>
    <t>P22511922-0024</t>
  </si>
  <si>
    <t>四川鼎丰国有资产投资（集团）有限公司</t>
  </si>
  <si>
    <t>项目实施过程中发生重大变化，确无专项债券资金需求或需求少于预期-项目规划调整，部分内容不再实施</t>
  </si>
  <si>
    <t>巴中市公路局</t>
  </si>
  <si>
    <t>3513fe061134ff239aeae3b5feadab9d-8</t>
  </si>
  <si>
    <t>其他需要调整-该项目二标段厂房设计方案正在优化，暂未启动招标工作，资金支付进度不及预期，为避免债券资金闲置，更快发挥资金使用效益，将资金调整至其他符合条件项目</t>
  </si>
  <si>
    <t>55d341e72134ff2211568c92b83b0cdc-1</t>
  </si>
  <si>
    <t>2171180</t>
  </si>
  <si>
    <t>21四川债55</t>
  </si>
  <si>
    <t>2021年四川省棚户区改造专项债券（六期）-2021年四川省政府专项债券（三十五期）</t>
  </si>
  <si>
    <t>2026-11-10</t>
  </si>
  <si>
    <t>备选库项目-资阳市雁江区城东新区棚户区改造及配套设施一期项目</t>
  </si>
  <si>
    <t>P17512002-0010</t>
  </si>
  <si>
    <t>资阳市凯利建设投资有限公司</t>
  </si>
  <si>
    <t>项目竣工后，专项债券资金发生结余-项目竣工资金结余、需求小于预期</t>
  </si>
  <si>
    <t>1年</t>
  </si>
  <si>
    <t>资阳市盛裕建设投资有限公司</t>
  </si>
  <si>
    <t>81b34e4d1134ff22ecbc2ad502a2c5c9-1</t>
  </si>
  <si>
    <t>93c743d60134659ffc251b54d8b403d3</t>
  </si>
  <si>
    <t>备选库项目-雁江区殡仪服务设施迁建项目</t>
  </si>
  <si>
    <t>P18512002-0008</t>
  </si>
  <si>
    <t>资阳市雁江区殡管所</t>
  </si>
  <si>
    <t>a00b88e7a134ff22f4c70b1ceb04f911-1</t>
  </si>
  <si>
    <t>104932</t>
  </si>
  <si>
    <t>20四川债121</t>
  </si>
  <si>
    <t>2020年四川省城乡基础设施建设专项债券30期-2020年四川省政府专项债券103期</t>
  </si>
  <si>
    <t>2035-09-18</t>
  </si>
  <si>
    <t>3.82</t>
  </si>
  <si>
    <t>备选库项目-乐至县鞋业特色小镇基础设施建设一期工程</t>
  </si>
  <si>
    <t>P19512022-0018</t>
  </si>
  <si>
    <t>乐至县童家发展区管委会</t>
  </si>
  <si>
    <t>其他需要调整-2022年及以前年度闲置专项债券资金用途调整</t>
  </si>
  <si>
    <t>5a68bceab134ff2381c975b54f13d6a5-1</t>
  </si>
  <si>
    <t>ed2badadf1343dc9fba4eb0ac2cdaf5a</t>
  </si>
  <si>
    <t>2005883</t>
  </si>
  <si>
    <t>20四川债105</t>
  </si>
  <si>
    <t>2020年四川省棚户区改造专项债券（二期）-2020年四川省政府专项债券（八十七期）</t>
  </si>
  <si>
    <t>3.3</t>
  </si>
  <si>
    <t>备选库项目-乐至县棚户区（城中村）改造四期</t>
  </si>
  <si>
    <t>P18512022-0015</t>
  </si>
  <si>
    <t>乐至县房屋征收局</t>
  </si>
  <si>
    <t>乐至县清源水务有限公司</t>
  </si>
  <si>
    <t>539c0fdc3134ff238251ddd57c07fbc4-1</t>
  </si>
  <si>
    <t>ADCC4C7142C26E55E0535EFB480A907E</t>
  </si>
  <si>
    <t>104925</t>
  </si>
  <si>
    <t>20四川债114</t>
  </si>
  <si>
    <t>2020年四川省社会事业专项债券（十二期）-2020年四川省政府专项债券（九十六期）</t>
  </si>
  <si>
    <t>2030-09-18</t>
  </si>
  <si>
    <t>3.37</t>
  </si>
  <si>
    <t>乐至县文化体育中心建设项目</t>
  </si>
  <si>
    <t>P18512022-0001</t>
  </si>
  <si>
    <t>80b993b22134ff2382810b5dee9eaca1-1</t>
  </si>
  <si>
    <t>AF7F94899BBA598CE0535EFB480A183E</t>
  </si>
  <si>
    <t>壤塘县中壤塘镇集中供水建设项目</t>
  </si>
  <si>
    <t>P23513230-0006</t>
  </si>
  <si>
    <t>壤塘县住房和城乡建设局</t>
  </si>
  <si>
    <t>其他需要调整-2024年专项债券项目剩余资金调整</t>
  </si>
  <si>
    <t>922322ffb134ff2311b99456d8e976bc-4</t>
  </si>
  <si>
    <t>壤塘县城区供暖管道和设施提升改造建设项目</t>
  </si>
  <si>
    <t>P24513230-0006</t>
  </si>
  <si>
    <t>其他需要调整-2024年项目剩余资金调整</t>
  </si>
  <si>
    <t>4449b7792134ff23119b2cb7e7722502-4</t>
  </si>
  <si>
    <t>康定市第二中学供暖工程项目</t>
  </si>
  <si>
    <t>P22513321-0023</t>
  </si>
  <si>
    <t>康定市住房和城乡建设局</t>
  </si>
  <si>
    <t>0c753d3f9134ff23e6ba58c2bc374215-1</t>
  </si>
  <si>
    <t>备选库项目-荥泸路泸定段改扩建工程建设项目</t>
  </si>
  <si>
    <t>513322157551426810050</t>
  </si>
  <si>
    <t>泸定县交通局</t>
  </si>
  <si>
    <t>其他需要调整-项目完工结余资金调整</t>
  </si>
  <si>
    <t>四川泸定城市发展有限公司</t>
  </si>
  <si>
    <t>14504f03f134ff88996f20d41927a7c3-1</t>
  </si>
  <si>
    <t>2171194</t>
  </si>
  <si>
    <t>21四川债69</t>
  </si>
  <si>
    <t>2021年四川省社会事业专项债券（十二期）-2021年四川省政府专项债券（四十九期）</t>
  </si>
  <si>
    <t>2041-11-10</t>
  </si>
  <si>
    <t>3.54</t>
  </si>
  <si>
    <t>备选库项目-长征国家文化公园·泸定桥景区游客集散中心片区项目</t>
  </si>
  <si>
    <t>P20513322-0007</t>
  </si>
  <si>
    <t>泸定县文化广播电视和旅游局</t>
  </si>
  <si>
    <t>财政、审计等发现专项债券使用存在违规问题，按监督检查意见或审计或审计等意见确需调整-核查整改资金调整</t>
  </si>
  <si>
    <t>0973d0aa6134ff22d787b26248513595-1</t>
  </si>
  <si>
    <t>81ec70c13134659ffbd7542a9c45fe74</t>
  </si>
  <si>
    <t>甘孜州炉霍县新建动物无害化处理项目</t>
  </si>
  <si>
    <t>P22513327-0012</t>
  </si>
  <si>
    <t>炉霍县农牧农村和科技局</t>
  </si>
  <si>
    <t>其他需要调整-应要求调整</t>
  </si>
  <si>
    <t>453e1c82f134ff221039b0c1563075cc-1</t>
  </si>
  <si>
    <t>白玉县城市停车场建设项目</t>
  </si>
  <si>
    <t>P23513331-0002</t>
  </si>
  <si>
    <t>白玉县住房和城乡建设局</t>
  </si>
  <si>
    <t>其他需要调整-2024年，白玉县城市停车场建设项目发行新增专项债券资金2000万元。专项核查发现专项债券资金未使用完毕，涉及金额669.6万元未支付。截至目前，已完成整改0万元，未整改669.6万元。经测算2025年专项债券资金实际能支出573.6万元，剩余96万元无法支出.</t>
  </si>
  <si>
    <t>8a584a056134ff23f5bbbbe18bed9636-1</t>
  </si>
  <si>
    <t>德昌县供水改造项目</t>
  </si>
  <si>
    <t>P20513424-0013</t>
  </si>
  <si>
    <t>德昌县供排水总公司</t>
  </si>
  <si>
    <t>项目竣工后，专项债券资金发生结余-项目结余资金无法支出</t>
  </si>
  <si>
    <t>ec2cbe75a134ff23f6f21ecc9f011e5e-1</t>
  </si>
  <si>
    <t>中国凉山黑绵羊科技示范园区建设项目</t>
  </si>
  <si>
    <t>P22513429-0009</t>
  </si>
  <si>
    <t>布拖农投山谷养殖有限公司</t>
  </si>
  <si>
    <t>其他需要调整-项目已完工且有衔接资金来源等原因</t>
  </si>
  <si>
    <t>布拖县粮油购销公司</t>
  </si>
  <si>
    <t>b4c0041ea134ff86a853a2c188956f33-4</t>
  </si>
  <si>
    <t>新增专项债券项目调整明细表</t>
  </si>
  <si>
    <t>序号</t>
  </si>
  <si>
    <t>列R</t>
  </si>
  <si>
    <t>计数</t>
  </si>
  <si>
    <t>2019年眉山市东坡区崇仁镇种养循环产业园建设项目</t>
  </si>
  <si>
    <t>备选库项目-2019年井研县人民医院整体搬迁项目（一期）</t>
  </si>
  <si>
    <t>备选库项目-2019年眉山市东坡区国家现代农业园乡村振兴建设项目</t>
  </si>
  <si>
    <t>备选库项目-荣县中医医院河西院区建设项目</t>
  </si>
  <si>
    <t>成都市100万亩菜粮基地高标准农田建设乡村振兴项目（一期）</t>
  </si>
  <si>
    <t>德阳市中江县水利基础设施巩固提升项目</t>
  </si>
  <si>
    <t>东坡区崇仁片区棚户区改造项目</t>
  </si>
  <si>
    <t>罗江乡村振兴-白马关旅游扶贫建设项目</t>
  </si>
  <si>
    <t>石棉县川心店棚户区改造项目</t>
  </si>
  <si>
    <t>自贡市大安区现代农业示范园区建设项目</t>
  </si>
  <si>
    <t>自贡市釜溪河历史文化长廊建设项目</t>
  </si>
  <si>
    <t>自贡市省级现代农业柑橘、花椒产业园区项目</t>
  </si>
  <si>
    <t>自贡市沿滩区城乡供水一体化项目</t>
  </si>
  <si>
    <t>自流井区仲权镇乡村振兴及“花满盐都”现代农业花卉主题园项目</t>
  </si>
  <si>
    <t>占比</t>
  </si>
  <si>
    <t>系统金额</t>
  </si>
  <si>
    <t>报表金额</t>
  </si>
  <si>
    <t>未录入金额</t>
  </si>
  <si>
    <t>匹配数据</t>
  </si>
  <si>
    <t>未整改其中的调整</t>
  </si>
  <si>
    <t>地方报送计划调整金额（存在已整改也调整）</t>
  </si>
  <si>
    <t>2023年四川省城乡基础设施建设专项债券（四十三期）-2023年四川省政府专项债券（四十四期）空港未来青年长租公寓3500</t>
  </si>
  <si>
    <t>2022年四川省城乡基础设施建设专项债券（十期）-2022年四川省政府专项债券（二十六期）备选库项目-东部新区绛溪南科创空间项目31625.84</t>
  </si>
  <si>
    <t>2023年四川省城乡基础设施建设专项债券（三十期）-2023年四川省政府专项债券（三十一期）东部新区未来医学城高性能医疗器械创新园区及基础配套设施项目49044.7964</t>
  </si>
  <si>
    <t>2022年四川省城市更新和产业升级基础设施专项债券（六期）-2022年四川省政府专项债券（五十三期）绛溪南配套保障性租赁住房一期7207.21</t>
  </si>
  <si>
    <t>2022年四川省城市更新和产业升级基础设施专项债券（六期）-2022年四川省政府专项债券（五十三期）空港未来青年长租公寓3406.55</t>
  </si>
  <si>
    <t>2023年四川省城乡基础设施建设专项债券（三十期）-2023年四川省政府专项债券（三十一期）国家医学中心医疗消费创新园区及基础配套设施项目46362.160447</t>
  </si>
  <si>
    <t>2023年四川省城乡基础设施建设专项债券（二十四期）-2023年四川省政府专项债券（二十四期）成都东部新区简州新城专精特新产业园11302.1</t>
  </si>
  <si>
    <t>2023年四川省城乡基础设施建设专项债券（四十三期）-2023年四川省政府专项债券（四十四期）成都东部新区简州新城智能终端智造产业园（一期）15851.23</t>
  </si>
  <si>
    <t>2021年四川省城乡基础设施建设专项债券（六期）-2021年四川省政府专项债券（八期）备选库项目-成都东部新区成渝双城经济圈总部基地及其配套项目(一期)2592.9</t>
  </si>
  <si>
    <t>2023年四川省政府城乡基础设施建设专项债券（二十五期）-2023年四川省政府专项债券（二十五期）成都东部新区定制化产业科创园及配套项目434.566053</t>
  </si>
  <si>
    <t>2023年四川省城乡基础设施建设专项债券（三十期）-2023年四川省政府专项债券（三十一期）成都东部新区简州新城智能制造产业园及其配套项目（二期）10719.84</t>
  </si>
  <si>
    <t>2023年四川省城乡基础设施建设专项债券（二十四期）-2023年四川省政府专项债券（二十四期）成都东部新区简州新城汽车主题科创产业园及其配套项目2806.99</t>
  </si>
  <si>
    <t>2021年四川省城乡基础设施建设专项债券（十期）-2021年四川省政府专项债券（二十八期）成都东部新区简州新城汽车主题科创产业园及其配套项目2353</t>
  </si>
  <si>
    <t>2021年四川省城乡基础设施建设专项债券（六期）-2021年四川省政府专项债券（八期）成渝中线高铁简州站综合交通枢纽一体化项目（一期）项目3856</t>
  </si>
  <si>
    <t>2023年四川省城乡基础设施建设专项债券（二十四期）-2023年四川省政府专项债券（二十四期）成都东部新区简州新城龙马湖中央活力区科创产业园及其配套项目（四期）5787.57</t>
  </si>
  <si>
    <t>2022年四川省城市更新和产业升级基础设施专项债券（五期）-2022年四川省政府专项债券（五十二期）成都天府国际航空物流枢纽生活服务配套中心3311.465698</t>
  </si>
  <si>
    <t>2022年四川省城市更新和产业升级基础设施专项债券（五期）-2022年四川省政府专项债券（五十二期）成都天府国际航空经济区“一带一路”产业园及配套设施项目2656.06</t>
  </si>
  <si>
    <t>2023年四川省城乡基础设施建设专项债券（二十四期）-2023年四川省政府专项债券（二十四期）成都天府国际工业总部基地及配套设施项目2313.37</t>
  </si>
  <si>
    <t>2022年四川省城市更新和产业升级基础设施专项债券（五期）-2022年四川省政府专项债券（五十二期）成都东部新区临空产业园区及配套设施项目1305.96</t>
  </si>
  <si>
    <t>2023年四川省城乡基础设施建设专项债券（二十四期）-2023年四川省政府专项债券（二十四期）东部新区三岔片区创新孵化园及配套设施项目（二期）16234.66</t>
  </si>
  <si>
    <t>2022年四川省社会事业和交通基础设施专项债券（三期）-2022年四川省政府专项债券（四十七期）东部新区三岔湖旅游基础设施提升改造项目一期1244.39</t>
  </si>
  <si>
    <t>2023年四川省城乡基础设施建设专项债券（四十三期）-2023年四川省政府专项债券（四十四期）成渝双城经济圈智能创新应用先导区及基础配套设施项目14902.11</t>
  </si>
  <si>
    <t>2023年四川省城乡基础设施建设专项债券（四十三期）-2023年四川省政府专项债券（四十四期）成渝航空经济产业聚集区及基础配套设施项目4041.34</t>
  </si>
  <si>
    <t>2023年四川省城乡基础设施建设专项债券（二十四期）-2023年四川省政府专项债券（二十四期）东部新区三岔片区创新孵化园及配套设施项目（一期）16670.4244</t>
  </si>
  <si>
    <t>2023年四川省城乡基础设施建设专项债券（二十四期）-2023年四川省政府专项债券（二十四期）东部新区三岔片区创新孵化园及配套设施项目（三期）7691.23</t>
  </si>
  <si>
    <t>2023年四川省城乡基础设施建设专项债券（二十四期）-2023年四川省政府专项债券（二十四期）东部新区丹景片区创新孵化园及配套设施项目（二期）2721.47</t>
  </si>
  <si>
    <t>2023年四川省城乡基础设施建设专项债券（四十三期）-2023年四川省政府专项债券（四十四期）成渝双城经济圈消费电子产业园及配套基础设施建设项目2648.991945</t>
  </si>
  <si>
    <t>2023年四川省城乡基础设施建设专项债券（四十三期）-2023年四川省政府专项债券（四十四期）成都天府国际机场检验检测园及基础配套设施项目14641.89353</t>
  </si>
  <si>
    <t>2023年四川省城乡基础设施建设专项债券（四十三期）-2023年四川省政府专项债券（四十四期）成都智能经济共享空间及基础配套设施项目9396.26813</t>
  </si>
  <si>
    <t>2023年四川省城乡基础设施建设专项债券（二十四期）-2023年四川省政府专项债券（二十四期）2024年成都世界园艺博览会园区项目6552.07</t>
  </si>
  <si>
    <t>2023年四川省城乡基础设施建设专项债券（四十二期）-2023年四川省政府专项债券（四十三期）东部新区智慧科技产业园及基础设施项目12054.85</t>
  </si>
  <si>
    <t>2024年四川省政府专项债券（九期）成都市第五人民医院光华院区项目7889.93</t>
  </si>
  <si>
    <t>2023年四川省城乡基础设施建设专项债券（二十八期）-2023年四川省政府专项债券（二十九期）成都市第五人民医院门急诊住院综合楼配套工程0.158787</t>
  </si>
  <si>
    <t>2021年四川省城乡基础设施建设专项债券（八期）-2021年四川省政府专项债券（二十六期）备选库项目-成都天府国际空港新城绛溪北起步区标准化厂房产业社区A地块建设项目640.651431</t>
  </si>
  <si>
    <t>2022年四川省城市更新和产业升级基础设施专项债券（十期）-2022年四川省政府专项债券（六十六期）备选库项目-简州新城智能网联厂房项目4248.786741</t>
  </si>
  <si>
    <t>2021年四川省城乡基础设施建设专项债券（九期）-2021年四川省政府专项债券（二十七期）成都东部新区产业配套项目（简州新城云创科技产业园及配套基础设施）2285.31</t>
  </si>
  <si>
    <t>2022年四川省社会事业和交通基础设施专项债券（七期）-2022年四川省政府专项债券（六十期）成都市环城生态区生态修复综合项目（东、西片区三期）7328.07</t>
  </si>
  <si>
    <t>2022年四川省社会事业和交通基础设施专项债券（三期）-2022年四川省政府专项债券（四十七期）成都市环城生态区生态修复综合项目（东、西片区四期）1442.42</t>
  </si>
  <si>
    <t>2021年四川省社会事业专项债券（六期）-2021年四川省政府专项债券（三十一期）锦江区梅林东片区养老院项目1600</t>
  </si>
  <si>
    <t>2023年四川省城乡基础设施建设专项债券（四十二期）-2023年四川省政府专项债券（四十三期）梅林东片区配套幼儿园项目1192.95</t>
  </si>
  <si>
    <t>2023年四川省城乡基础设施建设专项债券（三十期）-2023年四川省政府专项债券（三十一期）锦江区2023年老旧小区一心桥、东光片区综合改造项目1955.73</t>
  </si>
  <si>
    <t>2023年四川省城乡基础设施建设专项债券（四十期）-2023年四川省政府专项债券（四十一期）成都天府国际生物城“中国医美小镇”产业园区基础设施建设项目3875.999032</t>
  </si>
  <si>
    <t>2022年四川省城市更新和产业升级基础设施专项债券（五期）-2022年四川省政府专项债券（五十二期）成都天府国际机场临空经济区园区配套基础设施建设项目（一期）16700</t>
  </si>
  <si>
    <t>2022年四川省乡村振兴和水利建设专项债券（三期）-2022年四川省政府专项债券（四十四期）鲁家滩科创产业园配套项目4200</t>
  </si>
  <si>
    <t>2023年四川省城乡基础设施建设专项债券（四十二期）-2023年四川省政府专项债券（四十三期）鲁家滩科创产业园配套项目14039</t>
  </si>
  <si>
    <t>2023年四川省城乡基础设施建设专项债券（二十四期）-2023年四川省政府专项债券（二十四期）温江区海峡两岸产业园区及配套设施建设项目二期9213.84</t>
  </si>
  <si>
    <t>2022年四川省城市更新和产业升级基础设施专项债券（五期）-2022年四川省政府专项债券（五十二期）备选库项目-健康服务聚集区双创中心项目8000</t>
  </si>
  <si>
    <t>2022年四川省社会事业和交通基础设施专项债券（一期）-2022年四川省政府专项债券（四十五期）温江光华医疗产业平台建设项目2088.18</t>
  </si>
  <si>
    <t>2022年四川省城市更新和产业升级基础设施专项债券（五期）-2022年四川省政府专项债券（五十二期）温江区智慧城市交通新型基础设施及配套建设项目13709.32</t>
  </si>
  <si>
    <t>2023年四川省城乡基础设施建设专项债券（二十四期）-2023年四川省政府专项债券（二十四期）温江区凤栖谷城市有机更新建设项目5000</t>
  </si>
  <si>
    <t>2023年四川省城乡基础设施建设专项债券（五期）-2023年四川省政府专项债券（五期）温江区新能源基础设施项目2196.007448</t>
  </si>
  <si>
    <t>2022年四川省城乡基础设施建设专项债券（十七期）-2022年四川省政府专项债券（七十三期）智慧蓉城温江新型基础设施智慧赋能建设项目10926.55</t>
  </si>
  <si>
    <t>2023年四川省城乡基础设施建设专项债券（三十期）-2023年四川省政府专项债券（三十一期）温江区社学巷片区城市有机更新建设项目1414.4517</t>
  </si>
  <si>
    <t>2023年四川省城乡基础设施建设专项债券（三十期）-2023年四川省政府专项债券（三十一期）温江区寿安镇及吴家场镇乡村振兴示范项目1821.382674</t>
  </si>
  <si>
    <t>2022年四川省城市更新和产业升级基础设施专项债券（五期）-2022年四川省政府专项债券（五十二期）金马污水处理厂二期项目10000</t>
  </si>
  <si>
    <t>2022年四川省城市更新和产业升级基础设施专项债券（十一期）-2022年四川省政府专项债券（六十七期）智慧蓉城温江新型基础设施智慧赋能建设项目17000</t>
  </si>
  <si>
    <t>2023年四川省城乡基础设施建设专项债券（五期）-2023年四川省政府专项债券（五期）智慧蓉城温江新型基础设施智慧赋能建设项目315.084535</t>
  </si>
  <si>
    <t>2022年四川省城市更新和产业升级基础设施专项债券（五期）-2022年四川省政府专项债券（五十二期）温江区农副产业冷链物流基础设施建设项目一期949.26</t>
  </si>
  <si>
    <t>2022年四川省城市更新和产业升级基础设施专项债券（十一期）-2022年四川省政府专项债券（六十七期）蓉禾雅居16991.973219</t>
  </si>
  <si>
    <t>2021年四川省城乡基础设施建设专项债券（五期）-2021年四川省政府专项债券（七期）备选库项目-尚诚怡美研发及中试生产基地项目1097.52</t>
  </si>
  <si>
    <t>2022年四川省城市更新和产业升级基础设施专项债券（五期）-2022年四川省政府专项债券（五十二期）温江区金马兴科片区城中村改造配套基础设施项目4000</t>
  </si>
  <si>
    <t>2022年四川省城市更新和产业升级基础设施专项债券（五期）-2022年四川省政府专项债券（五十二期）温江区金马兴科片区城中村改造配套基础设施项目6000</t>
  </si>
  <si>
    <t>2023年四川省城乡基础设施建设专项债券（十五期）-2023年四川省政府专项债券（十五期）涌泉街道康泉社区城中村改造配套设施项目3633.34</t>
  </si>
  <si>
    <t>2022年四川省城市更新和产业升级基础设施专项债券（十一期）-2022年四川省政府专项债券（六十七期）涌泉街道康泉社区城中村改造配套设施项目1366.66</t>
  </si>
  <si>
    <t>2023年四川省城乡基础设施建设专项债券（二十四期）-2023年四川省政府专项债券（二十四期）淮州新城职教城“三校一中心”建设项目供配电工程（外线）3966.13</t>
  </si>
  <si>
    <t>2023年四川省城乡基础设施建设专项债券（二十四期）-2023年四川省政府专项债券（二十四期）淮州新城职教城“三校一中心”建设项目供配电工程（外线）3964.37</t>
  </si>
  <si>
    <t>2023年四川省城乡基础设施建设专项债券（四期）-2023年四川省政府专项债券（四期）宁德时代35KV外线供电工程5000</t>
  </si>
  <si>
    <t>2022年四川省城市更新和产业升级基础设施专项债券（十一期）-2022年四川省政府专项债券（六十七期）备选库项目-成都环保应急产业园区核心区配套基础设施项目42614.71</t>
  </si>
  <si>
    <t>2023年四川省城乡基础设施建设专项债券（四期）-2023年四川省政府专项债券（四期）宁德时代35KV外线供电工程4998.26</t>
  </si>
  <si>
    <t>2022年四川省城市更新和产业升级基础设施专项债券（十一期）-2022年四川省政府专项债券（六十七期）备选库项目-成都环保应急产业园区核心区配套基础设施项目6919.55</t>
  </si>
  <si>
    <t>2022年四川省社会事业专项债券（五期）-2022年四川省政府专项债券（十八期）备选库项目-金堂医疗卫生机构基础设施提升项目45000</t>
  </si>
  <si>
    <t>2022年四川省城市更新和产业升级基础设施专项债券（四期）-2022年四川省政府专项债券（五十一期）备选库项目-中国菌乡融合发展功能区建设项目68856.48</t>
  </si>
  <si>
    <t>2022年四川省社会事业和交通基础设施专项债券（一期）-2022年四川省政府专项债券（四十五期）备选库项目-金堂医疗卫生机构基础设施提升项目23723.86</t>
  </si>
  <si>
    <t>2022年四川省社会事业专项债券（一期）-2022年四川省政府专项债券（一期）备选库项目-金堂医疗卫生机构基础设施提升项目41066.99</t>
  </si>
  <si>
    <t>2022年四川省城市更新和产业升级基础设施专项债券（三期）-2022年四川省政府专项债券（五十期）备选库项目-金堂县高端油橄榄产业园区项目1912.85</t>
  </si>
  <si>
    <t>2022年四川省城市更新和产业升级基础设施专项债券（四期）-2022年四川省政府专项债券（五十一期）备选库项目-金堂县全域污水处理（设施）及管网建设项目12663.35</t>
  </si>
  <si>
    <t>2023年四川省城乡基础设施建设专项债券（五期）-2023年四川省政府专项债券（五期）金堂县自来水红旗水库取水工程-原水输水管道复线工程5383.34</t>
  </si>
  <si>
    <t>2023年四川省城乡基础设施建设专项债券（五期）-2023年四川省政府专项债券（五期）金堂县自来水红旗水库取水工程-原水输水管道复线工程5383.61</t>
  </si>
  <si>
    <t>2023年四川省城乡基础设施建设专项债券（五期）-2023年四川省政府专项债券（五期）金堂县城区内涝整治工程1748.2</t>
  </si>
  <si>
    <t>2023年四川省城乡基础设施建设专项债券（五期）-2023年四川省政府专项债券（五期）金堂县城区内涝整治工程1743.35</t>
  </si>
  <si>
    <t>2023年四川省城乡基础设施建设专项债券（五期）-2023年四川省政府专项债券（五期）金堂县淮州新城职教城供水工程1526.0891</t>
  </si>
  <si>
    <t>2023年四川省城乡基础设施建设专项债券（五期）-2023年四川省政府专项债券（五期）金堂县淮州新城职教城供水工程1524.86</t>
  </si>
  <si>
    <t>2022年四川省乡村振兴和水利建设专项债券（三期）-2022年四川省政府专项债券（四十四期）郫都区现代农业产业融合示范园建设项目1484.72</t>
  </si>
  <si>
    <t>2023年四川省城乡基础设施建设专项债券（四十二期）-2023年四川省政府专项债券（四十三期）成都市郫都区乡村振兴农业产业融合建设项目4101.1</t>
  </si>
  <si>
    <t>2023年四川省城乡基础设施建设专项债券（四十二期）-2023年四川省政府专项债券（四十三期）成都市郫都区农业现代化示范区农业数字经济产业园2145.06</t>
  </si>
  <si>
    <t>2023年四川省城乡基础设施建设专项债券（二十四期）-2023年四川省政府专项债券（二十四期）成都市郫都区农业现代化示范区冷链物流基地3212.63</t>
  </si>
  <si>
    <t>2023年四川省城乡基础设施建设专项债券（二十四期）-2023年四川省政府专项债券（二十四期）成都市郫都区农业现代化示范区粮经作物产业示范项目5207.72</t>
  </si>
  <si>
    <t>2023年四川省城乡基础设施建设专项债券（二十四期）-2023年四川省政府专项债券（二十四期）成渝数字科创产业园及配套设施建设项目1431.3276</t>
  </si>
  <si>
    <t>2023年四川省城乡基础设施建设专项债券（二十四期）-2023年四川省政府专项债券（二十四期）成都市郫都区郫筒街道老旧小区改造项目197.99</t>
  </si>
  <si>
    <t>2022年四川省城市更新和产业升级基础设施专项债券（五期）-2022年四川省政府专项债券（五十二期）郫都区老旧小区改造项目291.28</t>
  </si>
  <si>
    <t>2023年四川省城乡基础设施建设专项债券（二十九期）-2023年四川省政府专项债券（三十期）成都市郫都区香脂湖湿地公园建设项目4724.97</t>
  </si>
  <si>
    <t>2022年四川省城市更新和产业升级基础设施专项债券（五期）-2022年四川省政府专项债券（五十二期）郫都区影视文创产业配套项目383.58</t>
  </si>
  <si>
    <t>2023年四川省城乡基础设施建设专项债券（四十二期）-2023年四川省政府专项债券（四十三期）2023年成都市郫都区幼儿园建设项目3674.980271</t>
  </si>
  <si>
    <t>2022年四川省社会事业和交通基础设施专项债券（三期）-2022年四川省政府专项债券（四十七期）成都市郫都区医疗服务能力提升项目175.11</t>
  </si>
  <si>
    <t>2022年四川省城市更新和产业升级基础设施专项债券（九期）-2022年四川省政府专项债券（六十五期）郫都区川菜产业园区标准厂房三期项目及道路配套建设项目2972.41</t>
  </si>
  <si>
    <t>2023年四川省城乡基础设施建设专项债券（二十四期）-2023年四川省政府专项债券（二十四期）成都市郫都区望丛祠4A景区提档升级建设项目1197.53</t>
  </si>
  <si>
    <t>2023年四川省城乡基础设施建设专项债券（四十二期）-2023年四川省政府专项债券（四十三期）郫都区蔬菜粮食现代农业园区项目2444.37</t>
  </si>
  <si>
    <t>2023年四川省城乡基础设施建设专项债券（四十三期）-2023年四川省政府专项债券（四十四期）郫都区友爱街道冷链物流中心建设项目1094.07</t>
  </si>
  <si>
    <t>2022年四川省社会事业和交通基础设施专项债券（三期）-2022年四川省政府专项债券（四十七期）郫都区红光左支停车场和配套设施建设项目462.19</t>
  </si>
  <si>
    <t>2022年四川省城市更新和产业升级基础设施专项债券（五期）-2022年四川省政府专项债券（五十二期）郫都区德源环境卫生服务中心2009.99</t>
  </si>
  <si>
    <t>2021年四川省城乡基础设施建设专项债券（八期）-2021年四川省政府专项债券（二十六期）郫都区全域养老综合服务建设项目3332.4</t>
  </si>
  <si>
    <t>2022年四川省城市更新和产业升级基础设施专项债券（十一期）-2022年四川省政府专项债券（六十七期）郫都区科创产业集聚区基础设施建设项目46.8</t>
  </si>
  <si>
    <t>2023年四川省城乡基础设施建设专项债券（二十二期）-2023年四川省政府专项债券（二十二期）郫都区建筑垃圾处置资源化利用项目4.52</t>
  </si>
  <si>
    <t>2023年四川省城乡基础设施建设专项债券（三十期）-2023年四川省政府专项债券（三十一期）成都市郫都区袁隆平杂交水稻科学园配套建设项目32029.93</t>
  </si>
  <si>
    <t>2023年四川省城乡基础设施建设专项债券（十七期）-2023年四川省政府专项债券（十七期）大邑县人民医院迁建项目24214.830033</t>
  </si>
  <si>
    <t>2022年四川省社会事业和交通基础设施专项债券（三期）-2022年四川省政府专项债券（四十七期）备选库项目-大邑县安仁古镇提升改造项目（二期）23953.35</t>
  </si>
  <si>
    <t>2021年四川省城乡基础设施建设专项债券（四期）-2021年四川省政府专项债券（六期）备选库项目-大邑县子龙文化旅游产业基础设施建设项目2385.29</t>
  </si>
  <si>
    <t>2023年四川省城乡基础设施建设专项债券（二十三期）-2023年四川省政府专项债券（二十三期）备选库项目-大邑县子龙文化旅游产业基础设施建设项目7709.31</t>
  </si>
  <si>
    <t>2023年四川省城乡基础设施建设专项债券（四十三期）-2023年四川省政府专项债券（四十四期）大邑县西岭文体智能装备功能区基础设施建设工程506</t>
  </si>
  <si>
    <t>2023年四川省城乡基础设施建设专项债券（十七期）-2023年四川省政府专项债券（十七期）蒲江县老年养护中心建设项目3100</t>
  </si>
  <si>
    <t>2022年四川省社会事业和交通基础设施专项债券（二期）-2022年四川省政府专项债券（四十六期）蒲江县盐井沟一体化整治工程1522.36</t>
  </si>
  <si>
    <t>2023年四川省城乡基础设施建设专项债券（四十二期）-2023年四川省政府专项债券（四十三期）蒲江县成佳片区水利基础设施提升改造项目10031.57</t>
  </si>
  <si>
    <t>2023年四川省城乡基础设施建设专项债券（四十二期）-2023年四川省政府专项债券（四十三期）蒲江县长滩湖水库配套设施建设工程2214.976358</t>
  </si>
  <si>
    <t>2023年四川省城乡基础设施建设专项债券（四十二期）-2023年四川省政府专项债券（四十三期）蒲江县西来现代农业片区水利基础设施建设项目7638.710422</t>
  </si>
  <si>
    <t>2023年四川省城乡基础设施建设专项债券（四十二期）-2023年四川省政府专项债券（四十三期）蒲江县老城区老旧小区改造及城镇基础设施补短板项目7751.21</t>
  </si>
  <si>
    <t>2023年四川省城乡基础设施建设专项债券（四十三期）-2023年四川省政府专项债券（四十四期）蒲江县寿安街道老旧小区改造及城镇基础设施补短板项目3994.2996</t>
  </si>
  <si>
    <t>2023年四川省城乡基础设施建设专项债券（四十二期）-2023年四川省政府专项债券（四十三期）备选库项目-蒲江茶香田园综合体项目7000</t>
  </si>
  <si>
    <t>2021年四川省乡村振兴专项债券（九期）-2021年四川省政府专项债券（四十四期）备选库项目-蒲江茶香田园综合体项目3786.36</t>
  </si>
  <si>
    <t>2021年四川省乡村振兴专项债券（九期）-2021年四川省政府专项债券（四十四期）备选库项目-蒲江茶香田园综合体项目706.31</t>
  </si>
  <si>
    <t>2021年四川省城乡基础设施建设专项债券（八期）-2021年四川省政府专项债券（二十六期）备选库项目-蒲江县博物馆新馆建设项目338.4</t>
  </si>
  <si>
    <t>2023年四川省城乡基础设施建设专项债券（四十二期）-2023年四川省政府专项债券（四十三期）蒲江县梁江体育公园项目4719.26</t>
  </si>
  <si>
    <t>2022年四川省社会事业和交通基础设施专项债券（二期）-2022年四川省政府专项债券（四十六期）蒲江县人民医院二期建设项目8045.6532</t>
  </si>
  <si>
    <t>2023年四川省城乡基础设施建设专项债券（十七期）-2023年四川省政府专项债券（十七期）中德（蒲江）铁路物流港园区建设项目7439.13</t>
  </si>
  <si>
    <t>2023年四川省城乡基础设施建设专项债券（四十二期）-2023年四川省政府专项债券（四十三期）国家现代农业产业园冷链物流基地建设项目7833.59</t>
  </si>
  <si>
    <t>2022年四川省城市更新和产业升级基础设施专项债券（五期）-2022年四川省政府专项债券（五十二期）国家现代农业产业园冷链物流基地建设项目7074.48</t>
  </si>
  <si>
    <t>2023年四川省城乡基础设施建设专项债券（四十二期）-2023年四川省政府专项债券（四十三期）蒲江县餐厨垃圾无害化处理项目1742.42</t>
  </si>
  <si>
    <t>2023年四川省城乡基础设施建设专项债券（四十期）-2023年四川省政府专项债券（四十一期）蒲江县粮经复合现代农业产业园项目11310.52</t>
  </si>
  <si>
    <t>2020年四川省城乡基础设施建设专项债券二十期-2020年四川省政府专项债券六十七期蒲江县域污水处理提升改造项目1273.56</t>
  </si>
  <si>
    <t>2023年四川省城乡基础设施建设专项债券（二十四期）-2023年四川省政府专项债券（二十四期）蒲江县全域供水补短板项目2240.67</t>
  </si>
  <si>
    <t>2020年四川省城乡基础设施建设专项债券二十期-2020年四川省政府专项债券六十七期蒲江县域污水处理提升改造项目1387.76</t>
  </si>
  <si>
    <t>2020年四川省城乡基础设施建设专项债券32期-2020年四川省政府专项债券105期备选库项目-天府农博科创园建设项目9266.65</t>
  </si>
  <si>
    <t>2020年四川省城乡基础设施建设专项债券32期-2020年四川省政府专项债券105期备选库项目-天府农博园乡村振兴暨产业融合发展建设项目4001.69</t>
  </si>
  <si>
    <t>2022年四川省社会事业和交通基础设施专项债券（八期）-2022年四川省政府专项债券（六十一期）成都市新津区人民医院（含配套设施）建设项目12817.14</t>
  </si>
  <si>
    <t>2022年四川省社会事业和交通基础设施专项债券（一期）-2022年四川省政府专项债券（四十五期）四川省体育运动学校新校区建设项目6301.61</t>
  </si>
  <si>
    <t>2023年四川省城乡基础设施建设专项债券（十八期）-2023年四川省政府专项债券（十八期）功能区补水管线EPC项目2809.36</t>
  </si>
  <si>
    <t>2023年四川省城乡基础设施建设专项债券（三十期）-2023年四川省政府专项债券（三十一期）简阳市新型智慧城市建设项目919.771011</t>
  </si>
  <si>
    <t>2023年四川省城乡基础设施建设专项债券（二十二期）-2023年四川省政府专项债券（二十二期）自贡市西山路片区棚户区改造工程项目8706.187547</t>
  </si>
  <si>
    <t>2023年四川省城乡基础设施建设专项债券（二十四期）-2023年四川省政府专项债券（二十四期）川南区域医疗中心数字智能化建设项目14927.76</t>
  </si>
  <si>
    <t>2023年四川省城乡基础设施建设专项债券（三期）-2023年四川省政府专项债券（三期）川南危急重症诊疗中心建设项目15075.846</t>
  </si>
  <si>
    <t>2023年四川省城乡基础设施建设专项债券（三期）-2023年四川省政府专项债券（三期）川南平战结合医疗救治基地建设项目24733.09128</t>
  </si>
  <si>
    <t>2019年四川省城乡基础设施建设专项债券6期-2019年四川省政府专项债券（五十六期）自流井区仲权镇乡村振兴及“花满盐都”现代农业花卉主题园项目558.11</t>
  </si>
  <si>
    <t>2020年四川省水务建设专项债券（一期）-2020年四川省政府专项债券（十二期）备选库项目-自贡市自流井区狸狐洞水库工程3860.44</t>
  </si>
  <si>
    <t>2019年四川省文化旅游专项债券（6期）-2019年四川省政府专项债券（70期）备选库项目-自贡市釜溪河历史文化长廊建设项目2705.69</t>
  </si>
  <si>
    <t>2020年四川省文化旅游专项债券（三期）-2020年四川省政府专项债券（四十期）备选库项目-自贡市釜溪河历史文化长廊建设项目909.03</t>
  </si>
  <si>
    <t>2020年四川省社会事业专项债券（六期）-2020年四川省政府专项债券（七十四期）备选库项目-自流井区传染病防治定点医院项目6246.47</t>
  </si>
  <si>
    <t>2021年四川省城乡基础设施建设专项债券（十期）-2021年四川省政府专项债券（二十八期）自贡智慧信息化国家骨干冷链物流基地建设项目525.44594</t>
  </si>
  <si>
    <t>2020年四川省社会事业专项债券（六期）-2020年四川省政府专项债券（七十四期）自贡市贡井区中医医院业务用房建设项目4198.814521</t>
  </si>
  <si>
    <t>2020年四川省城乡基础设施建设专项债券十九期-2020年四川省政府专项债券六十六期备选库项目-自贡市贡井区生态区域基础设施项目818.26</t>
  </si>
  <si>
    <t>2024年四川省政府专项债券（五期）自贡航空产业园无人机产业创新中心基础设施建设项目50</t>
  </si>
  <si>
    <t>2024年四川省政府专项债券（二十四期）自贡大安区域养老服务基础设施建设497.16</t>
  </si>
  <si>
    <t>2019年四川省工业园区建设专项债券（四期）-2019年四川省政府专项债券（六十五期）自贡市大安区现代农业示范园区建设项目2544.88</t>
  </si>
  <si>
    <t>2023年四川省城乡基础设施建设专项债券（十一期）-2023年四川省政府专项债券（十一期）自贡市大安区楼房湾水库工程250.93879</t>
  </si>
  <si>
    <t>2022年四川省城乡基础设施建设专项债券（四期）-2022年四川省政府专项债券（七期）自贡市大安区供水基础设施建设工程3108.13</t>
  </si>
  <si>
    <t>2020年四川省城乡基础设施建设专项债券32期-2020年四川省政府专项债券105期自贡市大安区供水基础设施建设工程340.79</t>
  </si>
  <si>
    <t>2022年四川省乡村振兴专项债券（二期）-2022年四川省政府专项债券（十五期）自贡市沿滩区中国彩灯之乡乡村振兴示范片项目166.99</t>
  </si>
  <si>
    <t>2023年四川省城乡基础设施建设专项债券（三期）-2023年四川省政府专项债券（三期）自贡市沿滩区中国彩灯之乡乡村振兴示范片项目843.49272</t>
  </si>
  <si>
    <t>2022年四川省城乡基础设施建设专项债券（十期）-2022年四川省政府专项债券（二十六期）沿滩高新技术产业园区川南新材料产业基地基础设施配套项目5059.092141</t>
  </si>
  <si>
    <t>2023年四川省城乡基础设施建设专项债券（二十四期）-2023年四川省政府专项债券（二十四期）自贡食品工业园基础设施建设项目（一期）2779.336832</t>
  </si>
  <si>
    <t>2019年四川省乡村振兴专项债券（5期）-2019年四川省政府专项债券（73期）自贡市省级现代农业柑橘、花椒产业园区项目2423.24</t>
  </si>
  <si>
    <t>2022年四川省城乡基础设施建设专项债券（一期）-2022年四川省政府专项债券（四期）备选库项目-自贡市沿滩区城乡供水一体化项目802.4</t>
  </si>
  <si>
    <t>2019年四川省水务建设专项债券（六期）-2019年四川省政府专项债券（六十八期）备选库项目-自贡市沿滩区城乡供水一体化项目1372.56</t>
  </si>
  <si>
    <t>2022年四川省城市更新和产业升级基础设施专项债券（四期）-2022年四川省政府专项债券（五十一期）沿滩区铁钱溪流域综合治理项目1154.54</t>
  </si>
  <si>
    <t>2020年四川省城乡基础设施建设专项债券24期-2020年四川省政府专项债券83期自贡市沿滩区公共停车场建设项目（备选库改组合融资）3665.91</t>
  </si>
  <si>
    <t>2020年四川省城乡基础设施建设专项债券30期-2020年四川省政府专项债券103期备选库项目-自贡市沿滩区沿滩新城基础设施建设及配套建设项目6950.11</t>
  </si>
  <si>
    <t>2020年四川省城乡基础设施建设专项债券24期-2020年四川省政府专项债券83期自贡市沿滩区渗滤液处理厂及配套设施建设项目（备选库改组合融资）1833.55</t>
  </si>
  <si>
    <t>2020年四川省城乡基础设施建设专项债券24期-2020年四川省政府专项债券83期备选库项目-自贡市沿滩区邓关街道老旧小区改造项目703.15</t>
  </si>
  <si>
    <t>2020年四川省城乡基础设施建设专项债券十九期-2020年四川省政府专项债券六十六期自贡市老工业城市转型升级示范区建设一期项目3386.12</t>
  </si>
  <si>
    <t>2022年四川省城乡基础设施建设专项债券（九期）-2022年四川省政府专项债券（二十五期）自贡市老工业城市转型升级示范区建设一期项目1288.78</t>
  </si>
  <si>
    <t>2020年四川省社会事业专项债券（十二期）-2020年四川省政府专项债券（九十六期）四川省自贡市荣县城市污水处理设施提标升级改造工程2332.29</t>
  </si>
  <si>
    <t>2019年四川省医院建设专项债券（七期）-2019年四川省政府专项债券（一百零三期）备选库项目-荣县中医医院河西院区建设项目2400</t>
  </si>
  <si>
    <t>2019年四川省生态环保建设专项债券（三期）-2019年四川省政府专项债券（三十九期）四川省自贡市荣县城市污水处理设施提标升级改造工程1687.01</t>
  </si>
  <si>
    <t>2020年四川省工业园区建设专项债券（二期）-2020年四川省政府专项债券（十期）备选库项目-荣县工业园区拓展建设 工程(创新创业中心）项目一期1426.5</t>
  </si>
  <si>
    <t>2023年四川省城乡基础设施建设专项债券（二十四期）-2023年四川省政府专项债券（二十四期）富顺县公共卫生及救治综合建设项目2445</t>
  </si>
  <si>
    <t>2023年四川省城乡基础设施建设专项债券（二十八期）-2023年四川省政府专项债券（二十九期）攀枝花阿暑达片区及周边配套设施提质改造工程（一期）438.4412</t>
  </si>
  <si>
    <t>2020年四川省城乡基础设施建设专项债券二十期-2020年四川省政府专项债券六十七期攀枝花东区炳四区中部片区供水管网建设项目1879.04</t>
  </si>
  <si>
    <t>2023年四川省城乡基础设施建设专项债券（二十九期）-2023年四川省政府专项债券（三十期）攀枝花格里坪化工园区基础设施建设项目4440.894699</t>
  </si>
  <si>
    <t>2023年四川省城乡基础设施建设专项债券（三十七期）-2023年四川省政府专项债券（三十八期）攀枝花钒钛化工园区迤资片区基础设施建设项目3250.06706</t>
  </si>
  <si>
    <t>2023年四川省城乡基础设施建设专项债券（三期）-2023年四川省政府专项债券（三期）攀枝花市仁和区大河中路街道原机械厂家属区老旧小区改造项目100</t>
  </si>
  <si>
    <t>2022年四川省城乡基础设施建设专项债券（十五期）-2022年四川省政府专项债券（七十一期）攀枝花市仁和区南山循环经济发展区迤资园区基础设施建设项目5123.67</t>
  </si>
  <si>
    <t>2022年四川省城乡基础设施建设专项债券（十五期）-2022年四川省政府专项债券（七十一期）攀枝花市仁和区南山循环经济发展区迤资园区基础设施建设项目1500</t>
  </si>
  <si>
    <t>2020年四川省城乡基础设施建设专项债券29期-2020年四川省政府专项债券102期备选库项目-攀枝花市仁和区大竹河水库工程1620.98</t>
  </si>
  <si>
    <t>2023年四川省城乡基础设施建设专项债券（二十八期）-2023年四川省政府专项债券（二十九期）米易县特色产业融合示范园建设项目1450.8</t>
  </si>
  <si>
    <t>2023年四川省城乡基础设施建设专项债券（二十九期）-2023年四川省政府专项债券（三十期）米易县马鞍山水库补（充）水工程新山水库6152.35</t>
  </si>
  <si>
    <t>2023年四川省城乡基础设施建设专项债券（二十八期）-2023年四川省政府专项债券（二十九期）备选库项目-攀枝花市米易县前进渠灌区建设项目1320.9</t>
  </si>
  <si>
    <t>2023年四川省城乡基础设施建设专项债券（三十期）-2023年四川省政府专项债券（三十一期）盐边县农产品物流交易中心项目930.62</t>
  </si>
  <si>
    <t>2023年四川省城乡基础设施建设专项债券（三十六期）-2023年四川省政府专项债券（三十七期）备选库项目-泸州两江新城现代服务业产业园区基础设施项目3090.35</t>
  </si>
  <si>
    <t>2023年四川省城乡基础设施建设专项债券（五期）-2023年四川省政府专项债券（五期）备选库项目-泸州市江阳区“老泸州”历史文化旅游基础设施建设项目7000</t>
  </si>
  <si>
    <t>2022年四川省社会事业专项债券（七期）-2022年四川省政府专项债券（二十期）备选库项目-泸州市江阳区“老泸州”历史文化旅游基础设施建设项目2891.968865</t>
  </si>
  <si>
    <t>2023年四川省城乡基础设施建设专项债券（五期）-2023年四川省政府专项债券（五期）泸州市江阳区长江文旅带整体开发与基础设施提质建设项目（一期）6072.68</t>
  </si>
  <si>
    <t>2022年四川省社会事业和交通基础设施专项债券（三期）-2022年四川省政府专项债券（四十七期）泸州市江阳职业高级中学校城西校区新建项目10159.02</t>
  </si>
  <si>
    <t>2021年四川省社会事业专项债券（十二期）-2021年四川省政府专项债券（四十九期）备选库项目-泸州市江阳职业高级中学校产教融合实训基地二期建设项目11960.08</t>
  </si>
  <si>
    <t>2023年四川省城乡基础设施建设专项债券（十七期）-2023年四川省政府专项债券（十七期）杨桥湖幼儿园建设项目1965.26</t>
  </si>
  <si>
    <t>2023年四川省城乡基础设施建设专项债券（十六期）-2023年四川省政府专项债券（十六期）泸州市江阳职业高级中学校两江新城校区产教融合实训基地建设项目7757.289</t>
  </si>
  <si>
    <t>2021年四川省社会事业专项债券（四期）-2021年四川省政府专项债券（二十四期）备选库项目-江阳区疾病预防控制中心业务大楼建设项目2568.67</t>
  </si>
  <si>
    <t>2021年四川省社会事业专项债券（二期）-2021年四川省政府专项债券（二十二期）备选库项目-泸州市江阳区第二中医医院业务综合楼建设项目2436.66</t>
  </si>
  <si>
    <t>2023年四川省城乡基础设施建设专项债券（二十四期）-2023年四川省政府专项债券（二十四期）泸州白酒产业园区基础设施建设项目（一期）398.5</t>
  </si>
  <si>
    <t>2023年四川省城乡基础设施建设专项债券（十六期）-2023年四川省政府专项债券（十六期）泸州两江新城现代服务业产业园区基础设施建设项目（二期）242.514</t>
  </si>
  <si>
    <t>2023年四川省城乡基础设施建设专项债券（十七期）-2023年四川省政府专项债券（十七期）“数字江阳”智慧城市建设项目801.704724</t>
  </si>
  <si>
    <t>2022年四川省城市更新和产业升级基础设施专项债券（五期）-2022年四川省政府专项债券（五十二期）泸州市江阳区再生资源分拣中心建设项目501.5</t>
  </si>
  <si>
    <t>2020年四川省城乡基础设施建设专项债券十七期-2020年四川省政府专项债券六十四期备选库项目-泸州市数字经济产业园项目3366.02387</t>
  </si>
  <si>
    <t>2023年四川省城乡基础设施建设专项债券（三十五期）-2023年四川省政府专项债券（三十六期）纳溪区打古镇鱼米之乡三产融合示范园区建设项目15000</t>
  </si>
  <si>
    <t>2023年四川省城乡基础设施建设专项债券（三十五期）-2023年四川省政府专项债券（三十六期）泸州市纳溪区G546沿线乡村振兴示范区建设项目1948.5</t>
  </si>
  <si>
    <t>2023年四川省城乡基础设施建设专项债券（三期）-2023年四川省政府专项债券（三期）泸州市纳溪区2021－2025年高标准农田建设项目1367.838</t>
  </si>
  <si>
    <t>2022年四川省乡村振兴和水利建设专项债券（三期）-2022年四川省政府专项债券（四十四期）纳溪区梅岭片区茶产业融合发展示范园区项目3692.98</t>
  </si>
  <si>
    <t>2023年四川省城乡基础设施建设专项债券（十七期）-2023年四川省政府专项债券（十七期）纳溪区梅岭片区茶产业融合发展示范园区项目12000</t>
  </si>
  <si>
    <t>2023年四川省城乡基础设施建设专项债券（二十四期）-2023年四川省政府专项债券（二十四期）泸州市纳溪区皮化厂棚户区项目配套基础设施19500</t>
  </si>
  <si>
    <t>2021年四川省城乡基础设施建设专项债券（十期）-2021年四川省政府专项债券（二十八期）备选库项目-石龙岩商贸物流园及仓储设施建设项目（备选库改资本金）1000</t>
  </si>
  <si>
    <t>2021年四川省城乡基础设施建设专项债券（十期）-2021年四川省政府专项债券（二十八期）备选库项目-石龙岩商贸物流园及仓储设施建设项目（备选库改资本金）1572.11</t>
  </si>
  <si>
    <t>2021年四川省城乡基础设施建设专项债券（二期）-2021年四川省政府专项债券（四期）备选库项目-纳溪区基础设施建设项目6535.485</t>
  </si>
  <si>
    <t>2021年四川省乡村振兴专项债券（二期）-2021年四川省政府专项债券（十五期）备选库项目-2019年泸州市纳溪区乡村振兴建设项目4792.81</t>
  </si>
  <si>
    <t>2023年四川省城乡基础设施建设专项债券（二十三期）-2023年四川省政府专项债券（二十三期）川南粮食物流产业和应急物资储备中心项目4060.757073</t>
  </si>
  <si>
    <t>2021年四川省城乡基础设施建设专项债券（八期）-2021年四川省政府专项债券（二十六期）备选库项目-龙马潭区城乡冷链物流基地项目1308.36</t>
  </si>
  <si>
    <t>2020年四川省城乡基础设施建设专项债券24期-2020年四川省政府专项债券83期泸州市龙马潭区城镇供水工程（备选库改资本金）409.97</t>
  </si>
  <si>
    <t>2022年四川省城乡基础设施建设专项债券（一期）-2022年四川省政府专项债券（四期）备选库项目-泸州市龙马潭区新能源停车场建设项目2489.26</t>
  </si>
  <si>
    <t>2022年四川省城市更新和产业升级基础设施专项债券（三期）-2022年四川省政府专项债券（五十期）泸州市龙马潭区老旧小区改造项目（一期）1005.48</t>
  </si>
  <si>
    <t>2023年四川省城乡基础设施建设专项债券（四期）-2023年四川省政府专项债券（四期）龙马潭区金龙胡市片区现代农业产业示范园建设项目1553.46</t>
  </si>
  <si>
    <t>2023年四川省城乡基础设施建设专项债券（三期）-2023年四川省政府专项债券（三期）泸州市龙马潭区高标准农田建设项目152.81</t>
  </si>
  <si>
    <t>2022年四川省乡村振兴和水利建设专项债券（一期）-2022年四川省政府专项债券（四十二期）泸州市龙马潭区高标准农田建设项目138.1</t>
  </si>
  <si>
    <t>2023年四川省城乡基础设施建设专项债券（二十四期）-2023年四川省政府专项债券（二十四期）龙马潭区石洞片区人居环境整治项目135.4</t>
  </si>
  <si>
    <t>2023年四川省城乡基础设施建设专项债券（五期）-2023年四川省政府专项债券（五期）龙马潭区小市智慧老城及配套基础设施升级工程项目（一期）1000</t>
  </si>
  <si>
    <t>2022年四川省城乡基础设施建设专项债券（十期）-2022年四川省政府专项债券（二十六期）龙马潭区小市智慧老城及配套基础设施升级工程项目（一期）2389.2</t>
  </si>
  <si>
    <t>2023年四川省城乡基础设施建设专项债券（二十四期）-2023年四川省政府专项债券（二十四期）龙马潭区零星城市更新项目（一期）7785.14</t>
  </si>
  <si>
    <t>2023年四川省城乡基础设施建设专项债券（十七期）-2023年四川省政府专项债券（十七期）2022年老旧小区改造配套城市更新项目8703.688512</t>
  </si>
  <si>
    <t>2023年四川省城乡基础设施建设专项债券（四期）-2023年四川省政府专项债券（四期）泸州市龙马潭区2022年主城区老化燃气供水管网更新改造项目297.53</t>
  </si>
  <si>
    <t>2022年四川省城乡基础设施建设专项债券（三期）-2022年四川省政府专项债券（六期）备选库项目-泸州市智能都市公交停车场项目932.23</t>
  </si>
  <si>
    <t>2023年四川省城乡基础设施建设专项债券（三期）-2023年四川省政府专项债券（三期）自贸区川南临港片区新建四所幼儿园项目1985.28</t>
  </si>
  <si>
    <t>2021年四川省社会事业专项债券（二期）-2021年四川省政府专项债券（二十二期）备选库项目-泸州市龙马潭区龙马高级中学校与龙马潭区体育中心建设项目119.15</t>
  </si>
  <si>
    <t>2022年四川省社会事业专项债券（五期）-2022年四川省政府专项债券（十八期）备选库项目-泸州市龙马潭区临港园区全民健身中心项目632.01</t>
  </si>
  <si>
    <t>2022年四川省社会事业和交通基础设施专项债券（二期）-2022年四川省政府专项债券（四十六期）备选库项目-自贸区川南临港片区公办幼儿园补短板项目42.81</t>
  </si>
  <si>
    <t>2023年四川省城乡基础设施建设专项债券（六期）-2023年四川省政府专项债券（六期）龙马潭区学前教育建设项目909.362</t>
  </si>
  <si>
    <t>2021年四川省社会事业专项债券（七期）-2021年四川省政府专项债券（三十二期）备选库项目-泸州市龙马潭区第二人民医院住院部及医技楼业务用房建设项目1668.399464</t>
  </si>
  <si>
    <t>2023年四川省城乡基础设施建设专项债券（三期）-2023年四川省政府专项债券（三期）泸州市龙马潭区急救能力提升项目1327.512295</t>
  </si>
  <si>
    <t>2022年四川省社会事业专项债券（五期）-2022年四川省政府专项债券（十八期）备选库项目-泸州市龙马潭区妇幼保健公共卫生服务能力和急救能力建设项目5815.671486</t>
  </si>
  <si>
    <t>2022年四川省城市更新和产业升级基础设施专项债券（十一期）-2022年四川省政府专项债券（六十七期）龙马潭区食品饮料工业园区基础设施建设项目1573.06</t>
  </si>
  <si>
    <t>2023年四川省城乡基础设施建设专项债券（十七期）-2023年四川省政府专项债券（十七期）泸州市（川南）数智应用新型基础设施建设项目1859.3</t>
  </si>
  <si>
    <t>2023年四川省城乡基础设施建设专项债券（十七期）-2023年四川省政府专项债券（十七期）长开区110kV增电配网输变电建设项目6159.32456</t>
  </si>
  <si>
    <t>2022年四川省城乡基础设施建设专项债券（十期）-2022年四川省政府专项债券（二十六期）龙马潭区健康医疗产业园及基础设施建设项目1435.61</t>
  </si>
  <si>
    <t>2023年四川省城乡基础设施建设专项债券（十七期）-2023年四川省政府专项债券（十七期）四川泸州（长江）经济开发区基础设施建设项目（一期）1090.77</t>
  </si>
  <si>
    <t>2023年四川省城乡基础设施建设专项债券（十七期）-2023年四川省政府专项债券（十七期）自贸区川南临港片区（泸州综保区）110KV变电站建设2132.93</t>
  </si>
  <si>
    <t>2023年四川省城乡基础设施建设专项债券（十六期）-2023年四川省政府专项债券（十六期）长开区基础设施项目（二期）1406.69</t>
  </si>
  <si>
    <t>2022年四川省社会事业专项债券（七期）-2022年四川省政府专项债券（二十期）备选库项目-龙马潭区长江上游人居环境及生态保护工程（一期）59.67</t>
  </si>
  <si>
    <t>2023年四川省城乡基础设施建设专项债券（十七期）-2023年四川省政府专项债券（十七期）泸县乡村振兴二期-推进全域乡村振兴项目30</t>
  </si>
  <si>
    <t>2022年四川省城乡基础设施建设专项债券（十七期）-2022年四川省政府专项债券（七十三期）向家坝灌区北总干渠一期一步工程（泸州）2472.94</t>
  </si>
  <si>
    <t>2022年四川省城乡基础设施建设专项债券（十二期）-2022年四川省政府专项债券（二十八期）重庆至昆明高速铁路泸州段建设项目75</t>
  </si>
  <si>
    <t>2023年四川省城乡基础设施建设专项债券（三十期）-2023年四川省政府专项债券（三十一期）泸县神仙桥综合物流园建设项目70.6</t>
  </si>
  <si>
    <t>2022年四川省城市更新和产业升级基础设施专项债券（四期）-2022年四川省政府专项债券（五十一期）合江县产业园区基础设施建设项目1712.52</t>
  </si>
  <si>
    <t>2022年四川省社会事业和交通基础设施专项债券（二期）-2022年四川省政府专项债券（四十六期）合江县先市酱油旅游基地基础设施建设项目3071.57</t>
  </si>
  <si>
    <t>2023年四川省城乡基础设施建设专项债券（十七期）-2023年四川省政府专项债券（十七期）合江县公共卫生临床医疗救治中心1039.88</t>
  </si>
  <si>
    <t>2023年四川省城乡基础设施建设专项债券（三十六期）-2023年四川省政府专项债券（三十七期）S438泸县至白沙至百米互通段改造工程2910.787964</t>
  </si>
  <si>
    <t>2023年四川省城乡基础设施建设专项债券（五期）-2023年四川省政府专项债券（五期）2014年合江县棚改项目1250</t>
  </si>
  <si>
    <t>2023年四川省城乡基础设施建设专项债券（二十四期）-2023年四川省政府专项债券（二十四期）合江县笔架山景区旅游基础设施提升改造项目51.89</t>
  </si>
  <si>
    <t>2022年四川省城市更新和产业升级基础设施专项债券（五期）-2022年四川省政府专项债券（五十二期）合江县园区补短板强弱项建设项目2347.09</t>
  </si>
  <si>
    <t>2023年四川省城乡基础设施建设专项债券（十六期）-2023年四川省政府专项债券（十六期）甘自路建设项目537.761734</t>
  </si>
  <si>
    <t>2023年四川省城乡基础设施建设专项债券（三十八期）-2023年四川省政府专项债券（三十九期）县级中心校级中学教学用房建设5744.49</t>
  </si>
  <si>
    <t>2023年四川省城乡基础设施建设专项债券（十八期）-2023年四川省政府专项债券（十八期）2017年贫困户危房改造63.08</t>
  </si>
  <si>
    <t>2023年四川省城乡基础设施建设专项债券（三十六期）-2023年四川省政府专项债券（三十七期）村村通客运公路建设项目7553.4</t>
  </si>
  <si>
    <t>2022年四川省城市更新和产业升级基础设施专项债券（三期）-2022年四川省政府专项债券（五十期）备选库项目-合江县长江流域可持续发展（罗九溪）综合治理项目463.1</t>
  </si>
  <si>
    <t>2023年四川省城乡基础设施建设专项债券（十五期）-2023年四川省政府专项债券（十五期）合江县2022-2025年高标准农田建设项目579.62</t>
  </si>
  <si>
    <t>2023年四川省城乡基础设施建设专项债券（十六期）-2023年四川省政府专项债券（十六期）合江县城市供水工程1225.66</t>
  </si>
  <si>
    <t>2023年四川省城乡基础设施建设专项债券（二十四期）-2023年四川省政府专项债券（二十四期）合江县全域水利保障提升工程项目1527.098854</t>
  </si>
  <si>
    <t>2023年四川省城乡基础设施建设专项债券（十七期）-2023年四川省政府专项债券（十七期）县城西扩及江北新城（一期）BT工程7200</t>
  </si>
  <si>
    <t>2023年四川省城乡基础设施建设专项债券（三十八期）-2023年四川省政府专项债券（三十九期）泸州食品工业园污水处理厂项目33.42</t>
  </si>
  <si>
    <t>2023年四川省城乡基础设施建设专项债券（三十七期）-2023年四川省政府专项债券（三十八期）四川合江临港工业园区污水处理厂（一期）1313.37</t>
  </si>
  <si>
    <t>2023年四川省政府城乡基础设施建设专项债券（二十五期）-2023年四川省政府专项债券（二十五期）四川合江园区基础设施建设项目22710.26</t>
  </si>
  <si>
    <t>2023年四川省城乡基础设施建设专项债券（十七期）-2023年四川省政府专项债券（十七期）合江县食品产业园区大桥镇建设项目355.978</t>
  </si>
  <si>
    <t>2023年四川省城乡基础设施建设专项债券（十八期）-2023年四川省政府专项债券（十八期）参宝镇先坝村环湖栈道工程1.9139</t>
  </si>
  <si>
    <t>2023年四川省城乡基础设施建设专项债券（十八期）-2023年四川省政府专项债券（十八期）堰坝场道路改造工程增加工程39.94</t>
  </si>
  <si>
    <t>2023年四川省城乡基础设施建设专项债券（十六期）-2023年四川省政府专项债券（十六期）虎头镇河嘴村阵地建设12.86</t>
  </si>
  <si>
    <t>2023年四川省城乡基础设施建设专项债券（三十七期）-2023年四川省政府专项债券（三十八期）凤觉路A段工程10</t>
  </si>
  <si>
    <t>2023年四川省城乡基础设施建设专项债券（十八期）-2023年四川省政府专项债券（十八期）2016年职工周转房工程款及装修费2</t>
  </si>
  <si>
    <t>2023年四川省城乡基础设施建设专项债券（五期）-2023年四川省政府专项债券（五期）合江县智慧化城市建设项目（一期）1381.08</t>
  </si>
  <si>
    <t>2023年四川省城乡基础设施建设专项债券（十五期）-2023年四川省政府专项债券（十五期）叙永县停车场建设项目二期1150.9053</t>
  </si>
  <si>
    <t>2022年四川省城乡基础设施建设专项债券（八期）-2022年四川省政府专项债券（二十四期）备选库项目-古蔺河截污系统综合整治工程1093</t>
  </si>
  <si>
    <t>2023年四川省城乡基础设施建设专项债券（三期）-2023年四川省政府专项债券（三期）古蔺县基层医疗卫生服务能力提升建设项目518.68</t>
  </si>
  <si>
    <t>2023年四川省城乡基础设施建设专项债券（十七期）-2023年四川省政府专项债券（十七期）古蔺县中医医院新院区改扩建项目694.42</t>
  </si>
  <si>
    <t>2023年四川省城乡基础设施建设专项债券（三十七期）-2023年四川省政府专项债券（三十八期）古蔺县建制镇污水处理厂提升改造及配套管网建设项目1498.972646</t>
  </si>
  <si>
    <t>2023年四川省城乡基础设施建设专项债券（十七期）-2023年四川省政府专项债券（十七期）古蔺县东部片区节地生态公墓建设项目111.046927</t>
  </si>
  <si>
    <t>2023年四川省城乡基础设施建设专项债券（十七期）-2023年四川省政府专项债券（十七期）古蔺县全域养老服务设施建设项目1123.572</t>
  </si>
  <si>
    <t>2023年四川省城乡基础设施建设专项债券（十七期）-2023年四川省政府专项债券（十七期）古蔺县西部片区节地生态公墓建设项目57.3285</t>
  </si>
  <si>
    <t>2023年四川省城乡基础设施建设专项债券（十七期）-2023年四川省政府专项债券（十七期）古蔺县西部片区养老服务综合体建设项目2010.011</t>
  </si>
  <si>
    <t>2023年四川省城乡基础设施建设专项债券（十六期）-2023年四川省政府专项债券（十六期）德阳（国家级）经开区产城融合示范园区基础设施建设项目（一期）798.145</t>
  </si>
  <si>
    <t>2023年四川省城乡基础设施建设专项债券（二十四期）-2023年四川省政府专项债券（二十四期）德阳国家经开区电子信息产业园区配套服务东河片区基础设施建设项目302.61</t>
  </si>
  <si>
    <t>2023年四川省城乡基础设施建设专项债券（十期）-2023年四川省政府专项债券（十期）备选库项目-德阳经开区汽车配套产业园区基础设施建设项目9827.155881</t>
  </si>
  <si>
    <t>2023年四川省城乡基础设施建设专项债券（二十四期）-2023年四川省政府专项债券（二十四期）德阳经开区创新创业孵化中心及配套设施建设项目5044.66126</t>
  </si>
  <si>
    <t>2023年四川省城乡基础设施建设专项债券（十一期）-2023年四川省政府专项债券（十一期）德阳经开区中小企业孵化园项目3747.252235</t>
  </si>
  <si>
    <t>2023年四川省城乡基础设施建设专项债券（二十八期）-2023年四川省政府专项债券（二十九期）德阳经开区旌南片区园区基础设施建设项目1401.6</t>
  </si>
  <si>
    <t>2022年四川省乡村振兴专项债券（三期）-2022年四川省政府专项债券（十六期）青甜扬嘉产业融合发展试验区建设项目364.99</t>
  </si>
  <si>
    <t>2024年四川省政府专项债券（二十二期）旌阳区城镇老旧小区改造项目（第一批）11200</t>
  </si>
  <si>
    <t>2024年四川省政府专项债券（三十期）旌阳区城镇老旧小区改造项目（第一批）2731.857284</t>
  </si>
  <si>
    <t>2022年四川省城乡基础设施建设专项债券（八期）-2022年四川省政府专项债券（二十四期）旌阳区城镇老旧小区改造项目（第三批）1298.0577</t>
  </si>
  <si>
    <t>2023年四川省城乡基础设施建设专项债券（十七期）-2023年四川省政府专项债券（十七期）旌北黄河新区智慧城市新基建基础设施建设2000</t>
  </si>
  <si>
    <t>2023年四川省城乡基础设施建设专项债券（二十四期）-2023年四川省政府专项债券（二十四期）德阳市旌阳区全域旅游公共服务保障设施建设项目（一期）664.040501</t>
  </si>
  <si>
    <t>2023年四川省城乡基础设施建设专项债券（十七期）-2023年四川省政府专项债券（十七期）德阳市旌阳区高新区孝泉园区配套基础设施建设项目67.754936</t>
  </si>
  <si>
    <t>2020年四川省城乡基础设施建设专项债券23期-2020年四川省政府专项债券82期德阳市旌阳区黄河新区城市智能停车场建设项目10000</t>
  </si>
  <si>
    <t>2020年四川省城乡基础设施建设专项债券23期-2020年四川省政府专项债券82期德阳市旌阳区生活垃圾收运处综合服务项目1467.129525</t>
  </si>
  <si>
    <t>2023年四川省城乡基础设施建设专项债券（十五期）-2023年四川省政府专项债券（十五期）旌阳粮食现代农业园区建设项目879.1982</t>
  </si>
  <si>
    <t>2023年四川省城乡基础设施建设专项债券（二十八期）-2023年四川省政府专项债券（二十九期）德阳市旌阳区优质红薯现代农业产业园建设项目430.919734</t>
  </si>
  <si>
    <t>2021年四川省城乡基础设施建设专项债券（三期）-2021年四川省政府专项债券（五期）德阳市旌阳区和新辣椒现代农业示范园建设项目136.86</t>
  </si>
  <si>
    <t>2023年四川省城乡基础设施建设专项债券（十期）-2023年四川省政府专项债券（十期）中江县城区第二污水处理厂及配套管网改扩建工程236.20485</t>
  </si>
  <si>
    <t>2019年四川省文化旅游专项债券（四期）-2019年四川省政府专项债券（四十四期）备选库项目-罗江乡村振兴-白马关旅游扶贫建设项目1747.15</t>
  </si>
  <si>
    <t>2023年四川省城乡基础设施建设专项债券（二十九期）-2023年四川省政府专项债券（三十期）德阳市罗江区种业现代农业园区建设项目1570.990916</t>
  </si>
  <si>
    <t>2022年四川省社会事业专项债券（六期）-2022年四川省政府专项债券（十九期）德阳市罗江区人民医院传染病区建设项目3098.33</t>
  </si>
  <si>
    <t>2022年四川省社会事业专项债券（五期）-2022年四川省政府专项债券（十八期）德阳市罗江区医院建设项目2263.4308</t>
  </si>
  <si>
    <t>2021年四川省社会事业专项债券（十二期）-2021年四川省政府专项债券（四十九期）德阳市罗江区城镇污水垃圾治理项目874.82</t>
  </si>
  <si>
    <t>2022年四川省城市更新和产业升级基础设施专项债券（五期）-2022年四川省政府专项债券（五十二期）德阳市罗江区城镇污水垃圾治理项目230.85</t>
  </si>
  <si>
    <t>2022年四川省城乡基础设施建设专项债券（八期）-2022年四川省政府专项债券（二十四期）德阳市罗江区老旧小区改造项目985.69</t>
  </si>
  <si>
    <t>2020年四川省城乡基础设施建设专项债券11期-2020年四川省政府专项债券（五十期）德阳市罗江区金山国家级军民融合特色小镇产业园区项目1093.39</t>
  </si>
  <si>
    <t>2021年四川省城乡基础设施建设专项债券（十六期）-2021年四川省政府专项债券（五十四期）德阳市罗江区经开区标准厂房建设项目2468.972428</t>
  </si>
  <si>
    <t>2022年四川省城乡基础设施建设专项债券（十期）-2022年四川省政府专项债券（二十六期）罗江经开区园区基础设施补短板建设项目1087.76</t>
  </si>
  <si>
    <t>2023年四川省城乡基础设施建设专项债券（二十四期）-2023年四川省政府专项债券（二十四期）广汉市向阳食品产业园基础设施配套建设项目1398.15</t>
  </si>
  <si>
    <t>2023年四川省城乡基础设施建设专项债券（三十期）-2023年四川省政府专项债券（三十一期）三星堆拓展区农旅融合示范园及配套设施建设（一期）项目1177.02</t>
  </si>
  <si>
    <t>2023年四川省城乡基础设施建设专项债券（十八期）-2023年四川省政府专项债券（十八期）广汉市海绵城市建设项目3157.303</t>
  </si>
  <si>
    <t>2022年四川省乡村振兴专项债券（五期）-2022年四川省政府专项债券（三十八期）2019-2023年度什邡市乡村振兴项目5410.18</t>
  </si>
  <si>
    <t>2021年四川省城乡基础设施建设专项债券（四期）-2021年四川省政府专项债券（六期）什邡市方亭街道老旧小区改造项目1100</t>
  </si>
  <si>
    <t>2020年四川省城乡基础设施建设专项债券23期-2020年四川省政府专项债券82期什邡市雍城街道老旧小区改造项目1000</t>
  </si>
  <si>
    <t>2022年四川省乡村振兴和水利建设专项债券（六期）-2022年四川省政府专项债券（五十六期）什邡市湿地公园建设项目487.94</t>
  </si>
  <si>
    <t>2020年四川省城乡基础设施建设专项债券23期-2020年四川省政府专项债券82期什邡市城市综合停车场及配套设施建设项目1207.52</t>
  </si>
  <si>
    <t>2023年四川省城乡基础设施建设专项债券（二十二期）-2023年四川省政府专项债券（二十二期）什邡市垃圾收转运体系建设项目269</t>
  </si>
  <si>
    <t>2021年四川省社会事业专项债券（二期）-2021年四川省政府专项债券（二十二期）什邡市学前教育建设项目332.58804</t>
  </si>
  <si>
    <t>2023年四川省城乡基础设施建设专项债券（十八期）-2023年四川省政府专项债券（十八期）什邡市冷链物流及城乡农贸市场建设项目456.29</t>
  </si>
  <si>
    <t>2023年四川省城乡基础设施建设专项债券（二十四期）-2023年四川省政府专项债券（二十四期）绵竹市城市供水能力提升及智慧化改造项目958.14</t>
  </si>
  <si>
    <t>2022年四川省社会事业专项债券（四期）-2022年四川省政府专项债券（十七期）绵竹市中医医院住院楼建设项目2230.038522</t>
  </si>
  <si>
    <t>2023年四川省城乡基础设施建设专项债券（十一期）-2023年四川省政府专项债券（十一期）绵竹市中医医院门诊综合楼建设项目3.8</t>
  </si>
  <si>
    <t>2023年四川省城乡基础设施建设专项债券（十六期）-2023年四川省政府专项债券（十六期）绵竹高新区智慧园区项目31.70388</t>
  </si>
  <si>
    <t>2023年四川省城乡基础设施建设专项债券（十七期）-2023年四川省政府专项债券（十七期）绵竹市高新区智能化标准厂房及配套设施建设9.08</t>
  </si>
  <si>
    <t>2022年四川省城乡基础设施建设专项债券（八期）-2022年四川省政府专项债券（二十四期）绵竹市大数据智能仓储物流园项目3744.54</t>
  </si>
  <si>
    <t>2022年四川省城乡基础设施建设专项债券（十七期）-2022年四川省政府专项债券（七十三期）川西北农产品冷链物流建设项目1548.24</t>
  </si>
  <si>
    <t>2023年四川省城乡基础设施建设专项债券（十二期）-2023年四川省政府专项债券（十二期）绵竹高新区标准化厂房及配套基础设施建设项目3387.55</t>
  </si>
  <si>
    <t>2022年四川省城乡基础设施建设专项债券（十七期）-2022年四川省政府专项债券（七十三期）德阿产业园标准化厂房建设项目160.35</t>
  </si>
  <si>
    <t>2023年四川省城乡基础设施建设专项债券（十二期）-2023年四川省政府专项债券（十二期）绵竹市汉旺地震遗址Ａ级景区基础设施建设项目287.762</t>
  </si>
  <si>
    <t>2023年四川省城乡基础设施建设专项债券（二十二期）-2023年四川省政府专项债券（二十二期）绵竹市农业科技碳循环双创产业融合示范园项目679.613994</t>
  </si>
  <si>
    <t>2022年四川省乡村振兴和水利建设专项债券（一期）-2022年四川省政府专项债券（四十二期）绵竹市农村人居环境整治提升项目27.91</t>
  </si>
  <si>
    <t>2023年四川省城乡基础设施建设专项债券（十五期）-2023年四川省政府专项债券（十五期）绵竹市农村人居环境整治提升项目83.652282</t>
  </si>
  <si>
    <t>2023年四川省城乡基础设施建设专项债券（二十四期）-2023年四川省政府专项债券（二十四期）绵竹市剑南粮油现代农业园区建设项目1544.71602</t>
  </si>
  <si>
    <t>2023年四川省城乡基础设施建设专项债券（四期）-2023年四川省政府专项债券（四期）备选库项目-绵阳市涪城区妇女儿童医院建设项目792.37</t>
  </si>
  <si>
    <t>2024年四川省政府专项债券（二十三期）绵阳市经开区城市停车场智慧化升级改建基础设施建设项目771.22</t>
  </si>
  <si>
    <t>2024年四川省政府专项债券（五期）智慧化物流产业园区及配套基础设施建设项目785.55</t>
  </si>
  <si>
    <t>2024年四川省政府专项债券（十一期）智慧化物流产业园区及配套基础设施建设项目1500</t>
  </si>
  <si>
    <t>2024年四川省政府专项债券（二十四期）经开区松垭生活污水处理厂扩建项目1109.817181</t>
  </si>
  <si>
    <t>2023年四川省城乡基础设施建设专项债券（十八期）-2023年四川省政府专项债券（十八期）绵阳高新区老旧小区改造项目253.005698</t>
  </si>
  <si>
    <t>2023年四川省城乡基础设施建设专项债券（十二期）-2023年四川省政府专项债券（十二期）高新区兆辉新能源工业园及基础设施配套项目812.397659</t>
  </si>
  <si>
    <t>2023年四川省城乡基础设施建设专项债券（三十七期）-2023年四川省政府专项债券（三十八期）绵阳市游仙区数字化绿色化协同转型发展智慧城市项目7500</t>
  </si>
  <si>
    <t>2023年四川省城乡基础设施建设专项债券（四期）-2023年四川省政府专项债券（四期）备选库项目-绵阳市游仙区人民医院老年医学中心368.707479</t>
  </si>
  <si>
    <t>2023年四川省城乡基础设施建设专项债券（三十七期）-2023年四川省政府专项债券（三十八期）四川省绵阳市游仙区富乐街道等老旧小区改造项目3500</t>
  </si>
  <si>
    <t>2023年四川省城乡基础设施建设专项债券（三十七期）-2023年四川省政府专项债券（三十八期）备选库项目-中国（绵阳）科技城核医疗健康产业园6353.72</t>
  </si>
  <si>
    <t>2024年四川省政府专项债券（三十二期）四川省绵阳市游仙区富乐街道等老旧小区改造项目5914.134662</t>
  </si>
  <si>
    <t>2023年四川省城乡基础设施建设专项债券（三十七期）-2023年四川省政府专项债券（三十八期）绵阳市游仙区现代蚕桑融合发展科技示范园区建设项目4600</t>
  </si>
  <si>
    <t>2023年四川省城乡基础设施建设专项债券（三十七期）-2023年四川省政府专项债券（三十八期）绵阳市游仙区优质粮油现代农业园区建设项目2400</t>
  </si>
  <si>
    <t>2023年四川省城乡基础设施建设专项债券（三十七期）-2023年四川省政府专项债券（三十八期）游仙经济试验区供水管网综合治理工程3700</t>
  </si>
  <si>
    <t>2023年四川省城乡基础设施建设专项债券（三十七期）-2023年四川省政府专项债券（三十八期）游仙区六里农副产品智慧物流中心及基础设施配套建设项目500</t>
  </si>
  <si>
    <t>2023年四川省城乡基础设施建设专项债券（五期）-2023年四川省政府专项债券（五期）三台县冷链物流中心及配套基础设施建设项目16755.570245</t>
  </si>
  <si>
    <t>2023年四川省城乡基础设施建设专项债券（二十四期）-2023年四川省政府专项债券（二十四期）三台县北部片区乡村振兴建设项目13706.68</t>
  </si>
  <si>
    <t>2023年四川省城乡基础设施建设专项债券（二十三期）-2023年四川省政府专项债券（二十三期）三台县中医骨科医院能力提升项目3071.18</t>
  </si>
  <si>
    <t>2023年四川省城乡基础设施建设专项债券（二十三期）-2023年四川省政府专项债券（二十三期）三台县中医院服务能力提升建设项目1720.1</t>
  </si>
  <si>
    <t>2023年四川省城乡基础设施建设专项债券（二十四期）-2023年四川省政府专项债券（二十四期）三台县东部片区乡村振兴建设项目6408.552888</t>
  </si>
  <si>
    <t>2023年四川省城乡基础设施建设专项债券（二十三期）-2023年四川省政府专项债券（二十三期）三台县妇幼保健计划生育服务中心智慧医院建设项目2805.79173</t>
  </si>
  <si>
    <t>2023年四川省城乡基础设施建设专项债券（二十三期）-2023年四川省政府专项债券（二十三期）西外街棚户区改造项目8000</t>
  </si>
  <si>
    <t>2023年四川省城乡基础设施建设专项债券（二十二期）-2023年四川省政府专项债券（二十二期）三台县人民医院救治能力提标扩能和智慧服务信息化能力建设项目4672.28</t>
  </si>
  <si>
    <t>2023年四川省城乡基础设施建设专项债券（三期）-2023年四川省政府专项债券（三期）盐亭县2020年玉龙等4个片区和乡镇乡村振兴建设项目172.67</t>
  </si>
  <si>
    <t>2024年四川省政府专项债券（二十二期）2023年棚户区改造项目基础配套提升851.72112</t>
  </si>
  <si>
    <t>2023年四川省城乡基础设施建设专项债券（三十七期）-2023年四川省政府专项债券（三十八期）平武县“深呼吸小城”基础设施提升建设项目1664.65</t>
  </si>
  <si>
    <t>2023年四川省城乡基础设施建设专项债券（三十七期）-2023年四川省政府专项债券（三十八期）平武县老河沟AAA级景区基础设施及农村道路建设项目294.63</t>
  </si>
  <si>
    <t>2023年四川省城乡基础设施建设专项债券（三十七期）-2023年四川省政府专项债券（三十八期）平武县老河沟AAA级景区基础设施及农村道路建设项目337.77</t>
  </si>
  <si>
    <t>2023年四川省城乡基础设施建设专项债券（三十七期）-2023年四川省政府专项债券（三十八期）平武县老河沟AAA级景区基础设施及农村道路建设项目19.98</t>
  </si>
  <si>
    <t>2023年四川省城乡基础设施建设专项债券（十一期）-2023年四川省政府专项债券（十一期）平武县中医医院改扩建项目177.49</t>
  </si>
  <si>
    <t>2023年四川省城乡基础设施建设专项债券（二十四期）-2023年四川省政府专项债券（二十四期）平武县白马藏族乡索谷修旅游基础设施配套建设项目514.945002</t>
  </si>
  <si>
    <t>2024年四川省政府专项债券（四期）广元经开区石龙产业园区配套基础设施建设项目6338.8</t>
  </si>
  <si>
    <t>2023年四川省城乡基础设施建设专项债券（六期）-2023年四川省政府专项债券（六期）广元铝产业基地（盘龙园区）基础设施建设项目7012.9431</t>
  </si>
  <si>
    <t>2024年四川省政府专项债券（八期）广元经开区空港产业园区配套基础设施建设项目272.41</t>
  </si>
  <si>
    <t>2023年四川省城乡基础设施建设专项债券（三十期）-2023年四川省政府专项债券（三十一期）广元（中欧）国际木材物流园项目4029</t>
  </si>
  <si>
    <t>2024年四川省政府专项债券（十六期）广元经开区石龙产业园区配套基础设施建设项目3000</t>
  </si>
  <si>
    <t>2024年四川省政府专项债券（四期）广元经开区空港现代物流园基础设施建设项目5000</t>
  </si>
  <si>
    <t>2023年四川省城乡基础设施建设专项债券（二十九期）-2023年四川省政府专项债券（三十期）广元市畜禽繁育能力提升项目857</t>
  </si>
  <si>
    <t>2022年四川省城乡基础设施建设专项债券（十七期）-2022年四川省政府专项债券（七十三期）广元市智慧食品产业园3860.6</t>
  </si>
  <si>
    <t>2023年四川省城乡基础设施建设专项债券（二十四期）-2023年四川省政府专项债券（二十四期）广元经开区石龙产业园区配套基础设施建设项目4284.25</t>
  </si>
  <si>
    <t>2024年四川省政府专项债券（十期）广元经开区石龙产业园区配套基础设施建设项目4000</t>
  </si>
  <si>
    <t>2023年四川省城乡基础设施建设专项债券（二十四期）-2023年四川省政府专项债券（二十四期）四川省曾家山鸳鸯池森林公园提升项目653.706368</t>
  </si>
  <si>
    <t>2024年四川省政府专项债券（三十一期）广元经开区空港现代物流园基础设施建设项目6889.85</t>
  </si>
  <si>
    <t>2024年四川省政府专项债券（十期）广元经开区下西产业园配套设施建设项目5005.74</t>
  </si>
  <si>
    <t>2022年四川省城乡基础设施建设专项债券（十七期）-2022年四川省政府专项债券（七十三期）广元市现代种业制（繁）种及水产育种创新能力提升项目107.71</t>
  </si>
  <si>
    <t>2023年四川省城乡基础设施建设专项债券（三十期）-2023年四川省政府专项债券（三十一期）广元经济技术开发区医药园扩建项目2121.0121</t>
  </si>
  <si>
    <t>2023年四川省城乡基础设施建设专项债券（二十四期）-2023年四川省政府专项债券（二十四期）广元经开区空港现代物流园基础设施建设项目7659.2</t>
  </si>
  <si>
    <t>2023年四川省城乡基础设施建设专项债券（三十一期）-2023年四川省政府专项债券（三十二期）广元经开区先锋循环经济产业园建设项目4540.054808</t>
  </si>
  <si>
    <t>2023年四川省城乡基础设施建设专项债券（五期）-2023年四川省政府专项债券（五期）广元经开区供水设施提升改造项目971.49</t>
  </si>
  <si>
    <t>2020年四川省城乡基础设施建设专项债券十八期-2020年四川省政府专项债券六十五期广元市雷家河水库工程项目4010.45</t>
  </si>
  <si>
    <t>2021年四川省社会事业专项债券（七期）-2021年四川省政府专项债券（三十二期）备选库项目-广元市利州区第一人民医院科教综合楼建设项目963.18</t>
  </si>
  <si>
    <t>2023年四川省城乡基础设施建设专项债券（十期）-2023年四川省政府专项债券（十期）广元市利州区2023年学前教育扩容提质工程 3956.4284</t>
  </si>
  <si>
    <t>2023年四川省城乡基础设施建设专项债券（十期）-2023年四川省政府专项债券（十期）备选库项目-宝轮老林龙泉片区棚户区（城中村）改造项目（一期）4075.502426</t>
  </si>
  <si>
    <t>2021年四川省城乡基础设施建设专项债券（十期）-2021年四川省政府专项债券（二十八期）广元市利州区食品产业园基础设施配套建设项目3945.65</t>
  </si>
  <si>
    <t>2022年四川省社会事业和交通基础设施专项债券（二期）-2022年四川省政府专项债券（四十六期）广元市利州区学前教育建设项目334.74</t>
  </si>
  <si>
    <t>2024年四川省政府专项债券（二十四期）广元市利州区渔洞河水库工程2861</t>
  </si>
  <si>
    <t>2023年四川省城乡基础设施建设专项债券（二十三期）-2023年四川省政府专项债券（二十三期）广元市利州区学前教育建设项目3000</t>
  </si>
  <si>
    <t>2022年四川省城市更新和产业升级基础设施专项债券（三期）-2022年四川省政府专项债券（五十期）广元市利州区东坝片区老旧小区改造提升建设项目1168.01</t>
  </si>
  <si>
    <t>2022年四川省乡村振兴和水利建设专项债券（二期）-2022年四川省政府专项债券（四十三期）广元市利州区龙潭农业产业示范园改造提升项目333.334</t>
  </si>
  <si>
    <t>2023年四川省城乡基础设施建设专项债券（二十九期）-2023年四川省政府专项债券（三十期）广元市利州区宝轮片区老旧小区改造提升建设项目645.36</t>
  </si>
  <si>
    <t>2022年四川省城市更新和产业升级基础设施专项债券（五期）-2022年四川省政府专项债券（五十二期）广元市利州区城东污水处理设施建设项目2153.58</t>
  </si>
  <si>
    <t>2023年四川省城乡基础设施建设专项债券（二十三期）-2023年四川省政府专项债券（二十三期）广元市利州区南河片区老旧小区改造提升建设项目279.75</t>
  </si>
  <si>
    <t>2021年四川省乡村振兴专项债券（七期）-2021年四川省政府专项债券（四十二期）备选库项目-罗家乡村振兴示范片区建设项目1014.25</t>
  </si>
  <si>
    <t>2024年四川省政府专项债券（三十一期）广元市利州区大石工业园泉坝拓展园配套基础设施建设（一期）项目548.98</t>
  </si>
  <si>
    <t>2023年四川省城乡基础设施建设专项债券（三十期）-2023年四川省政府专项债券（三十一期）广元市利州区中医医院医技综合楼项目2790.222713</t>
  </si>
  <si>
    <t>2023年四川省城乡基础设施建设专项债券（二十九期）-2023年四川省政府专项债券（三十期）利州区人民医院门诊住院综合楼建设项目11870.54</t>
  </si>
  <si>
    <t>2022年四川省城乡基础设施建设专项债券（二期）-2022年四川省政府专项债券（五期）备选库项目-广元市利州区宝轮智慧停车场建设项目101.49</t>
  </si>
  <si>
    <t>2024年四川省政府专项债券（十四期）广元市昭化区高标准农田建设项目2660</t>
  </si>
  <si>
    <t>2023年四川省城乡基础设施建设专项债券（三期）-2023年四川省政府专项债券（三期）广元市昭化区高标准农田建设项目86.8</t>
  </si>
  <si>
    <t>2022年四川省城乡基础设施建设专项债券（十四期）-2022年四川省政府专项债券（七十期）备选库项目-昭化区焦化棚户区改造项目3500</t>
  </si>
  <si>
    <t>2023年四川省城乡基础设施建设专项债券（二十八期）-2023年四川省政府专项债券（二十九期）广元市东部新城智慧物流产业园项目（一期）2196.481826</t>
  </si>
  <si>
    <t>2023年四川省城乡基础设施建设专项债券（二十八期）-2023年四川省政府专项债券（二十九期）中国西部（广元）绿色家居产业城扶贫项目-启动区大坝项目1715.99</t>
  </si>
  <si>
    <t>2023年四川省城乡基础设施建设专项债券（三期）-2023年四川省政府专项债券（三期）中国西部（广元）绿色家居产业城启动区新胜组团项目700</t>
  </si>
  <si>
    <t>2023年四川省城乡基础设施建设专项债券（三十一期）-2023年四川省政府专项债券（三十二期）朝天区城区排水防涝设施建设项目1889</t>
  </si>
  <si>
    <t>2023年四川省城乡基础设施建设专项债券（十二期）-2023年四川省政府专项债券（十二期）广元市朝天区明月峡龙门阁4A级景区配套基础设施建设项目776</t>
  </si>
  <si>
    <t>2023年四川省城乡基础设施建设专项债券（三十一期）-2023年四川省政府专项债券（三十二期）广元市朝天区乡场镇、二级场镇及金堆新区污水处理设施建设项目116.26</t>
  </si>
  <si>
    <t>2023年四川省城乡基础设施建设专项债券（三十期）-2023年四川省政府专项债券（三十一期）广元市朝天区城镇供水工程144.094088</t>
  </si>
  <si>
    <t>2022年四川省乡村振兴和水利建设专项债券（五期）-2022年四川省政府专项债券（五十五期）广元市朝天区乡村振兴项目362</t>
  </si>
  <si>
    <t>2023年四川省城乡基础设施建设专项债券（二十八期）-2023年四川省政府专项债券（二十九期）广元市朝天区妇幼保健院业务综合楼新建项目2226.06824</t>
  </si>
  <si>
    <t>2023年四川省城乡基础设施建设专项债券（三十期）-2023年四川省政府专项债券（三十一期）广元市朝天区双峡湖水库工程（灌区工程）1600</t>
  </si>
  <si>
    <t>2023年四川省城乡基础设施建设专项债券（二十八期）-2023年四川省政府专项债券（二十九期）广元市朝天区人民医院及传染病区改造升级和信息化医疗建设项目2915.688518</t>
  </si>
  <si>
    <t>2024年四川省政府专项债券（十期）朝天区城区体育公园建设项目17</t>
  </si>
  <si>
    <t>2022年四川省城市更新和产业升级基础设施专项债券（五期）-2022年四川省政府专项债券（五十二期）中国西部（广元）绿色家居产业城旺苍尚武片区建设项目2500</t>
  </si>
  <si>
    <t>2023年四川省城乡基础设施建设专项债券（二十八期）-2023年四川省政府专项债券（二十九期）旺苍县2023年高标准农田建设项目1644</t>
  </si>
  <si>
    <t>2023年四川省城乡基础设施建设专项债券（二十四期）-2023年四川省政府专项债券（二十四期）备选库项目-旺苍县三合水库工程2996.439868</t>
  </si>
  <si>
    <t>2022年四川省社会事业和交通基础设施专项债券（一期）-2022年四川省政府专项债券（四十五期）备选库项目-旺苍县妇幼保健院旧业务楼维修改造项目628.93</t>
  </si>
  <si>
    <t>2021年四川省社会事业专项债券（二期）-2021年四川省政府专项债券（二十二期）备选库项目-四川省广元市旺苍县北部山区“交通+旅游”建设项目1400.99</t>
  </si>
  <si>
    <t>2022年四川省社会事业专项债券（六期）-2022年四川省政府专项债券（十九期）四川省旺苍职业中学产教融合实训培训基地建设项目8544.213898</t>
  </si>
  <si>
    <t>2023年四川省城乡基础设施建设专项债券（十五期）-2023年四川省政府专项债券（十五期）旺苍县城乡幼儿园建设项目9533.1018</t>
  </si>
  <si>
    <t>2023年四川省城乡基础设施建设专项债券（十七期）-2023年四川省政府专项债券（十七期）省道411线广元市苍溪至旺苍段公路建设工程(旺苍段)1400</t>
  </si>
  <si>
    <t>2023年四川省城乡基础设施建设专项债券（二十二期）-2023年四川省政府专项债券（二十二期）青川县城区污水处理厂扩容建设项目1312.4458</t>
  </si>
  <si>
    <t>2021年四川省棚户区改造专项债券（七期）-2021年四川省政府专项债券（三十六期）剑阁县下寺镇大仓坝棚户区改造项目1762.03</t>
  </si>
  <si>
    <t>2022年四川省城乡基础设施建设专项债券（十六期）-2022年四川省政府专项债券（七十二期）剑阁县人民医院下寺院区门诊住院综合楼建设项目782.81</t>
  </si>
  <si>
    <t>2022年四川省城乡基础设施建设专项债券（十五期）-2022年四川省政府专项债券（七十一期）备选库项目-剑阁县中医医院危急重症能力提升项目1947.55</t>
  </si>
  <si>
    <t>2022年四川省城乡基础设施建设专项债券（二期）-2022年四川省政府专项债券（五期）备选库项目-剑门工业园区基础设施建设项目2602.75</t>
  </si>
  <si>
    <t>2022年四川省城乡基础设施建设专项债券（十五期）-2022年四川省政府专项债券（七十一期）剑阁县五指山景区基础设施配套建设项目330.5</t>
  </si>
  <si>
    <t>2023年四川省城乡基础设施建设专项债券（三期）-2023年四川省政府专项债券（三期）苍溪县皮肤病性病防治院医美中心住院综合楼建设项目214.8</t>
  </si>
  <si>
    <t>2022年四川省城乡基础设施建设专项债券（九期）-2022年四川省政府专项债券（二十五期）苍溪县城镇污水处理设施建设项目701.22</t>
  </si>
  <si>
    <t>2022年四川省城乡基础设施建设专项债券（八期）-2022年四川省政府专项债券（二十四期）备选库项目-苍溪县排水设施及管网建设项目2142.35</t>
  </si>
  <si>
    <t>2023年四川省城乡基础设施建设专项债券（九期）-2023年四川省政府专项债券（九期）苍溪县第二人民医院医养中心工程项目858.2095</t>
  </si>
  <si>
    <t>2023年四川省城乡基础设施建设专项债券（十一期）-2023年四川省政府专项债券（十一期）阆苍南协同发展苍溪县百利新区基础设施建设项目438.8</t>
  </si>
  <si>
    <t>2023年四川省城乡基础设施建设专项债券（三期）-2023年四川省政府专项债券（三期）苍溪县扑船山森林公园项目14.5</t>
  </si>
  <si>
    <t>2023年四川省城乡基础设施建设专项债券（十二期）-2023年四川省政府专项债券（十二期）亭子口灌区一期工程（广元段）4200</t>
  </si>
  <si>
    <t>2023年四川省城乡基础设施建设专项债券（二十四期）-2023年四川省政府专项债券（二十四期）遂宁市进出口食品加工集中功能区1393.441594</t>
  </si>
  <si>
    <t>2022年四川省社会事业专项债券（五期）-2022年四川省政府专项债券（十八期）备选库项目-遂宁市船山区2021年幼儿园校园校舍改造项目66.731069</t>
  </si>
  <si>
    <t>2023年四川省城乡基础设施建设专项债券（三十五期）-2023年四川省政府专项债券（三十六期）遂宁市船山区第四人民医院改建项目581.43</t>
  </si>
  <si>
    <t>2020年四川省生态环保建设专项债券（一期）-2020年四川省政府专项债券（十七期）备选库项目-船山区全域环境污染治理示范项目2384.718817</t>
  </si>
  <si>
    <t>2020年四川省棚户区改造专项债券（二期）-2020年四川省政府专项债券（八十七期）备选库项目-遂宁市船山区桂花镇棚户区（城中村）改造项目668.5</t>
  </si>
  <si>
    <t>2020年四川省棚户区改造专项债券（二期）-2020年四川省政府专项债券（八十七期）备选库项目-遂宁市船山区桂花镇棚户区（城中村）改造项目182.92652</t>
  </si>
  <si>
    <t>2023年四川省城乡基础设施建设专项债券（三十期）-2023年四川省政府专项债券（三十一期）遂宁市船山区PCB配套产业园基础设施建设项目2755.840608</t>
  </si>
  <si>
    <t>2023年四川省城乡基础设施建设专项债券（三十期）-2023年四川省政府专项债券（三十一期）遂宁市船山区循环经济产业园基础设施建设项目61.639198</t>
  </si>
  <si>
    <t>2022年四川省城市更新和产业升级基础设施专项债券（五期）-2022年四川省政府专项债券（五十二期）备选库项目-遂宁高新技术产业船山园区科教产业园基础设施建设项目3946.643</t>
  </si>
  <si>
    <t>2022年四川省乡村振兴和水利建设专项债券（一期）-2022年四川省政府专项债券（四十二期）遂宁市船山区圣平岛田园综合体项目（一期）1541.58</t>
  </si>
  <si>
    <t>2023年四川省城乡基础设施建设专项债券（三十七期）-2023年四川省政府专项债券（三十八期）遂宁市船山区供水主管改造项目4000</t>
  </si>
  <si>
    <t>2023年四川省城乡基础设施建设专项债券（三十七期）-2023年四川省政府专项债券（三十八期）遂宁市船山区新型智慧城市基础设施建设项目2000</t>
  </si>
  <si>
    <t>2019年四川省棚户区改造专项债券（七期）-2019年四川省政府专项债券（六十一期）备选库项目-彰德桥棚户区改造项目2366.083413</t>
  </si>
  <si>
    <t>2021年四川省棚户区改造专项债券（六期）-2021年四川省政府专项债券（三十五期）备选库项目-彰德桥棚户区改造项目398.99</t>
  </si>
  <si>
    <t>2024年四川省政府专项债券（八期）南湖尚城棚户区改造项目28.2</t>
  </si>
  <si>
    <t>2023年四川省城乡基础设施建设专项债券（二十三期）-2023年四川省政府专项债券（二十三期）遂宁经济技术开发区成渝双城经济PCB产业园配套基础设施建设项目179.48762</t>
  </si>
  <si>
    <t>2024年四川省政府专项债券（九期）遂宁经济技术开发区西片区老旧小区配套基础设施建设项目（二期）628.27</t>
  </si>
  <si>
    <t>2023年四川省城乡基础设施建设专项债券（十一期）-2023年四川省政府专项债券（十一期）备选库项目-遂宁市河东新区芳洲北路二期道路及管廊项目10500</t>
  </si>
  <si>
    <t>2023年四川省城乡基础设施建设专项债券（三期）-2023年四川省政府专项债券（三期）遂宁高新区南片区老旧小区改造项目1074.904076</t>
  </si>
  <si>
    <t>2023年四川省城乡基础设施建设专项债券（三十六期）-2023年四川省政府专项债券（三十七期）备选库项目-高新区桃花山棚户区改造项目（三期）63.995749</t>
  </si>
  <si>
    <t>2023年四川省城乡基础设施建设专项债券（十六期）-2023年四川省政府专项债券（十六期）备选库项目-遂宁高新区川渝农产品冷链物流配送中心1249.455036</t>
  </si>
  <si>
    <t>2023年四川省城乡基础设施建设专项债券（二十四期）-2023年四川省政府专项债券（二十四期）遂宁高新区排水设施更新改造项目（一期）109.2</t>
  </si>
  <si>
    <t>2023年四川省城乡基础设施建设专项债券（二十二期）-2023年四川省政府专项债券（二十二期）遂宁高新区创客孵化中心配套设施建设项目283.428143</t>
  </si>
  <si>
    <t>2024年四川省政府专项债券（二十三期）遂宁高新区物流园区提升改造项目4.86</t>
  </si>
  <si>
    <t>2023年四川省城乡基础设施建设专项债券（二十九期）-2023年四川省政府专项债券（三十期）备选库项目-遂宁高新区锂电产业园配套基础设施项目（一期）692.483739</t>
  </si>
  <si>
    <t>2023年四川省城乡基础设施建设专项债券（十五期）-2023年四川省政府专项债券（十五期）遂宁高新区智慧城市现代信息化建设项目1086.28078</t>
  </si>
  <si>
    <t>2023年四川省城乡基础设施建设专项债券（三十六期）-2023年四川省政府专项债券（三十七期）备选库项目-遂宁高新区新材料产业园配套基础设施项目（二期）2120.905037</t>
  </si>
  <si>
    <t>2024年四川省政府专项债券（十期）遂宁高新区跨境电商物流产业园及基础设施建设项目6.75</t>
  </si>
  <si>
    <t>2023年四川省城乡基础设施建设专项债券（三十六期）-2023年四川省政府专项债券（三十七期）备选库项目-遂宁高新区智能机械装备产业园基础设施建设项目2606.519652</t>
  </si>
  <si>
    <t>2023年四川省城乡基础设施建设专项债券（二十二期）-2023年四川省政府专项债券（二十二期）遂宁高新区遂潼合作示范园创新能级提升建设项目7000</t>
  </si>
  <si>
    <t>2023年四川省城乡基础设施建设专项债券（二十二期）-2023年四川省政府专项债券（二十二期）遂宁高新区智慧停车场建设项目230.396455</t>
  </si>
  <si>
    <t>2023年四川省城乡基础设施建设专项债券（三期）-2023年四川省政府专项债券（三期）遂宁高新区全民健身中心项目418.74</t>
  </si>
  <si>
    <t>2023年四川省城乡基础设施建设专项债券（十七期）-2023年四川省政府专项债券（十七期）遂宁高新区公共领域充换电基础设施建设项目1258.841135</t>
  </si>
  <si>
    <t>2023年四川省城乡基础设施建设专项债券（三期）-2023年四川省政府专项债券（三期）遂宁市安居区场镇污水管网改造项目2299.7</t>
  </si>
  <si>
    <t>2020年四川省城乡基础设施建设专项债券22期-2020年四川省政府专项债券81期安居综合停车场建设项目918.152425</t>
  </si>
  <si>
    <t>2023年四川省城乡基础设施建设专项债券（十六期）-2023年四川省政府专项债券（十六期）遂宁市安居区城镇污水处理扩建改造及配套管网建设项目5594.51</t>
  </si>
  <si>
    <t>2021年四川省社会事业专项债券（六期）-2021年四川省政府专项债券（三十一期）备选库项目-遂宁市安居区第三人民医院一期项目1814.08</t>
  </si>
  <si>
    <t>2022年四川省城市更新和产业升级基础设施专项债券（四期）-2022年四川省政府专项债券（五十一期）备选库项目-遂宁市安居经济开发区仓储物流中心（一期）建设项目84.81</t>
  </si>
  <si>
    <t>2023年四川省城乡基础设施建设专项债券（三十六期）-2023年四川省政府专项债券（三十七期）遂宁市安居经济开发区智慧园区（一期）建设项目1440</t>
  </si>
  <si>
    <t>2022年四川省城市更新和产业升级基础设施专项债券（五期）-2022年四川省政府专项债券（五十二期）遂宁市安居经开区食品工业园基础设施建设项目（一期）107.17</t>
  </si>
  <si>
    <t>2023年四川省城乡基础设施建设专项债券（三十期）-2023年四川省政府专项债券（三十一期）遂宁市安居经开区基础设施建设项目（二期）3631.10378</t>
  </si>
  <si>
    <t>2023年四川省城乡基础设施建设专项债券（三十期）-2023年四川省政府专项债券（三十一期）备选库项目-安居化工园区整体提升建设项目2498.375303</t>
  </si>
  <si>
    <t>2023年四川省城乡基础设施建设专项债券（十六期）-2023年四川省政府专项债券（十六期）遂宁市安居区垃圾分类处理建设项目822.48</t>
  </si>
  <si>
    <t>2021年四川省城乡基础设施建设专项债券（八期）-2021年四川省政府专项债券（二十六期）备选库项目-安居综合停车场建设项目（备选库改资本金）1000</t>
  </si>
  <si>
    <t>2023年四川省城乡基础设施建设专项债券（十期）-2023年四川省政府专项债券（十期）遂宁市安居区老城区城市停车场建设项目9382.43</t>
  </si>
  <si>
    <t>2023年四川省城乡基础设施建设专项债券（三十七期）-2023年四川省政府专项债券（三十八期）蓬溪县四川绿色经济产业园配套基础设施项目3037.05</t>
  </si>
  <si>
    <t>2023年四川省城乡基础设施建设专项债券（三期）-2023年四川省政府专项债券（三期）备选库项目-蓬溪县乡村振兴项目8866.26</t>
  </si>
  <si>
    <t>2022年四川省城市更新和产业升级基础设施专项债券（三期）-2022年四川省政府专项债券（五十期）射洪市2021年城镇老旧小区改造项目150.818</t>
  </si>
  <si>
    <t>2022年四川省城市更新和产业升级基础设施专项债券（八期）-2022年四川省政府专项债券（六十四期）备选库项目-2018年四川省遂宁市射洪县棚户区改造专项债券（一期）3434.34</t>
  </si>
  <si>
    <t>2022年四川省城乡基础设施建设专项债券（十五期）-2022年四川省政府专项债券（七十一期）射洪市2022年城镇老旧小区改造项目494.596605</t>
  </si>
  <si>
    <t>2023年四川省城乡基础设施建设专项债券（二十九期）-2023年四川省政府专项债券（三十期）射洪市城区易涝点整治项目4740.23</t>
  </si>
  <si>
    <t>2022年四川省城乡基础设施建设专项债券（八期）-2022年四川省政府专项债券（二十四期）备选库项目-射洪经开区综合停车场建设项目2015.093334</t>
  </si>
  <si>
    <t>2023年四川省城乡基础设施建设专项债券（十七期）-2023年四川省政府专项债券（十七期）射洪市公共领域充换电基础设施建设项目3350.451269</t>
  </si>
  <si>
    <t>2023年四川省城乡基础设施建设专项债券（十六期）-2023年四川省政府专项债券（十六期）射洪市第十一幼儿园建设项目444.982917</t>
  </si>
  <si>
    <t>2020年四川省社会事业专项债券（五期）-2020年四川省政府专项债券（七十三期）射洪县人民医院新区医院286.98</t>
  </si>
  <si>
    <t>2023年四川省城乡基础设施建设专项债券（十期）-2023年四川省政府专项债券（十期）射洪市妇幼保健院配套工程及能力提升项目1528.287234</t>
  </si>
  <si>
    <t>2023年四川省城乡基础设施建设专项债券（十六期）-2023年四川省政府专项债券（十六期）射洪市医疗卫生机构基础设施提升项目1036.1778</t>
  </si>
  <si>
    <t>2021年四川省社会事业专项债券（九期）-2021年四川省政府专项债券（四十六期）备选库项目-四川省遂宁市射洪县武安河尾段生态修复及环境治理项目1194.212827</t>
  </si>
  <si>
    <t>2023年四川省城乡基础设施建设专项债券（二十三期）-2023年四川省政府专项债券（二十三期）射洪市城区老旧小区改造建设项目（一期）3261.43</t>
  </si>
  <si>
    <t>2020年四川省城乡基础设施建设专项债10期-2020年四川省政府专项债券（四十九期）备选库项目-四川省遂宁市射洪县城区公共服务设施升级改造项目1888.97454</t>
  </si>
  <si>
    <t>2023年四川省城乡基础设施建设专项债券（十期）-2023年四川省政府专项债券（十期）备选库项目-射洪县大榆片区棚户区（城中村）改造项目（一期）1416.07</t>
  </si>
  <si>
    <t>2023年四川省城乡基础设施建设专项债券（三十六期）-2023年四川省政府专项债券（三十七期）备选库项目-四川射洪经济开发区锂电创新产业园建设项目918.13915</t>
  </si>
  <si>
    <t>2022年四川省棚户区改造专项债券（七期）-2022年四川省政府专项债券（三十一期）备选库项目-射洪县大榆片区棚户区（城中村）改造项目（一期）1712.285</t>
  </si>
  <si>
    <t>2023年四川省城乡基础设施建设专项债券（三十七期）-2023年四川省政府专项债券（三十八期）射洪市花果山AAA级旅游区基础设施提升项目（一期）2159.35</t>
  </si>
  <si>
    <t>2023年四川省城乡基础设施建设专项债券（十期）-2023年四川省政府专项债券（十期）备选库项目-射洪市智慧停车场建设项目10323.49</t>
  </si>
  <si>
    <t>2020年四川省城乡基础设施建设专项债券23期-2020年四川省政府专项债券82期射洪市城镇垃圾综合处理（一期）建设项目258.559</t>
  </si>
  <si>
    <t>2023年四川省城乡基础设施建设专项债券（三十七期）-2023年四川省政府专项债券（三十八期）射洪市城镇污水垃圾收集处理提升项目（一期）656.61</t>
  </si>
  <si>
    <t>2023年四川省城乡基础设施建设专项债券（十期）-2023年四川省政府专项债券（十期）射洪市沱牌镇综合水利设施建设项目2358.43336</t>
  </si>
  <si>
    <t>2023年四川省城乡基础设施建设专项债券（二十九期）-2023年四川省政府专项债券（三十期）备选库项目-四川射洪经济开发区锂电创新产业园技术开发中心基础设施建设项目（一期）3933.4</t>
  </si>
  <si>
    <t>2023年四川省城乡基础设施建设专项债券（二十三期）-2023年四川省政府专项债券（二十三期）射洪市老城区智慧停车场及配套基础设施建设项目5727.11</t>
  </si>
  <si>
    <t>2022年四川省城乡基础设施建设专项债券（十期）-2022年四川省政府专项债券（二十六期）射洪市城南工业园区仓储物流提升及配套基础设施建设项目776.53</t>
  </si>
  <si>
    <t>2023年四川省城乡基础设施建设专项债券（二十四期）-2023年四川省政府专项债券（二十四期）射洪市城南工业园区仓储物流提升及配套基础设施建设项目2000</t>
  </si>
  <si>
    <t>2023年四川省城乡基础设施建设专项债券（三十七期）-2023年四川省政府专项债券（三十八期）备选库项目-射洪市城北片区智慧城市应用建设项目1708.23</t>
  </si>
  <si>
    <t>2023年四川省城乡基础设施建设专项债券（二十四期）-2023年四川省政府专项债券（二十四期）成渝双城经济圈-射洪市农产品仓储冷链物流建设项目1160.636</t>
  </si>
  <si>
    <t>2023年四川省城乡基础设施建设专项债券（十七期）-2023年四川省政府专项债券（十七期）射洪智慧城市及锂电产业智能平台建设项目（一期）4442.623834</t>
  </si>
  <si>
    <t>2023年四川省城乡基础设施建设专项债券（三十七期）-2023年四川省政府专项债券（三十八期）射洪市绿色生态产业园基础设施建设项目（一期）5132.719208</t>
  </si>
  <si>
    <t>2021年四川省城乡基础设施建设专项债券（三期）-2021年四川省政府专项债券（五期）备选库项目-射洪县沱牌镇防洪排涝综合整治工程2862.682518</t>
  </si>
  <si>
    <t>2021年四川省社会事业专项债券（七期）-2021年四川省政府专项债券（三十二期）备选库项目-四川省遂宁市射洪县涪江（射洪段）流域水污染综合治理项目378.78499</t>
  </si>
  <si>
    <t>2023年四川省城乡基础设施建设专项债券（三十五期）-2023年四川省政府专项债券（三十六期）备选库项目-涪江（射洪段）龙洞河流域水污染综合治理项目18.43606</t>
  </si>
  <si>
    <t>2021年四川省社会事业专项债券（六期）-2021年四川省政府专项债券（三十一期）备选库项目-射洪县螺湖半岛养老综合体及配套设施项目1096.286046</t>
  </si>
  <si>
    <t>2022年四川省社会事业专项债券（一期）-2022年四川省政府专项债券（一期）备选库项目-射洪市涪江明珠—山水长廊旅游基础设施建设项目3360.99</t>
  </si>
  <si>
    <t>2023年四川省城乡基础设施建设专项债券（十五期）-2023年四川省政府专项债券（十五期）备选库项目-射洪市国有AAAA级风景区旅游基础设施提升改造项目1968.03</t>
  </si>
  <si>
    <t>2021年四川省社会事业专项债券（六期）-2021年四川省政府专项债券（三十一期）备选库项目-射洪县螺湖半岛养老综合体及配套设施项目709.52</t>
  </si>
  <si>
    <t>2023年四川省城乡基础设施建设专项债券（二十三期）-2023年四川省政府专项债券（二十三期）射洪市水库灌溉工程及供水一体化建设项目956.7336</t>
  </si>
  <si>
    <t>2023年四川省城乡基础设施建设专项债券（十期）-2023年四川省政府专项债券（十期）武引二期灌区东岳庙斗渠建设项目19.71</t>
  </si>
  <si>
    <t>2022年四川省城乡基础设施建设专项债券（十五期）-2022年四川省政府专项债券（七十一期）四川省射洪市2021年高标准农田建设项目545.867393</t>
  </si>
  <si>
    <t>2023年四川省城乡基础设施建设专项债券（二十八期）-2023年四川省政府专项债券（二十九期）四川省遂宁市2022年射洪市高标准农田建设项目270.26688</t>
  </si>
  <si>
    <t>2023年四川省城乡基础设施建设专项债券（二十三期）-2023年四川省政府专项债券（二十三期）备选库项目-射洪市农村人居环境整治建设项目77.4205</t>
  </si>
  <si>
    <t>2022年四川省城乡基础设施建设专项债券（八期）-2022年四川省政府专项债券（二十四期）备选库项目-射洪市天仙梓江综合治理工程892.467209</t>
  </si>
  <si>
    <t>2023年四川省城乡基础设施建设专项债券（十二期）-2023年四川省政府专项债券（十二期）成渝双城经济圈科技成果转化平台——内江高新区白马电子信息产业园区配套设施建设项目4070.32</t>
  </si>
  <si>
    <t>2023年四川省城乡基础设施建设专项债券（十二期）-2023年四川省政府专项债券（十二期）备选库项目-内江高新区白马园区配套设施建设项目3400</t>
  </si>
  <si>
    <t>2024年四川省政府专项债券（二十四期）内江市高新区新型基础设施建设项目2000</t>
  </si>
  <si>
    <t>2023年四川省城乡基础设施建设专项债券（十七期）-2023年四川省政府专项债券（十七期）中国（四川）自由贸易实验区协同改革先行区.内江软件与信息技术服务外包产业园（二期）项目2000</t>
  </si>
  <si>
    <t>2023年四川省城乡基础设施建设专项债券（十六期）-2023年四川省政府专项债券（十六期）中国（四川）自由贸易实验区协同改革先行区.内江软件与信息技术服务外包产业园（二期）项目1707.316882</t>
  </si>
  <si>
    <t>2023年四川省城乡基础设施建设专项债券（十五期）-2023年四川省政府专项债券（十五期）东兴区中药材产业融合园区建设项目1909.052009</t>
  </si>
  <si>
    <t>2023年四川省城乡基础设施建设专项债券（十七期）-2023年四川省政府专项债券（十七期）成渝地区双城经济圈内江市东兴区老年养护中心建设项目912.39</t>
  </si>
  <si>
    <t>2023年四川省城乡基础设施建设专项债券（十七期）-2023年四川省政府专项债券（十七期）成渝地区双城经济圈东兴区乡村振兴示范发展及现代农业融合发展项目14260.04</t>
  </si>
  <si>
    <t>2023年四川省城乡基础设施建设专项债券（二十二期）-2023年四川省政府专项债券（二十二期）备选库项目-资中县经开区“回家工程”创新创业孵化园三期-凤凰岭乡村振兴项目210.779354</t>
  </si>
  <si>
    <t>2022年四川省城乡基础设施建设专项债券（三期）-2022年四川省政府专项债券（六期）资中县国家农村产业融合发展示范园建设项目110.857587</t>
  </si>
  <si>
    <t>2023年四川省城乡基础设施建设专项债券（十七期）-2023年四川省政府专项债券（十七期）资中县智慧停车场及配套基础设施建设项目490</t>
  </si>
  <si>
    <t>2023年四川省城乡基础设施建设专项债券（三十期）-2023年四川省政府专项债券（三十一期）资中临空产业园区（配套服务B区）基础设施建设项目132.083245</t>
  </si>
  <si>
    <t>2023年四川省城乡基础设施建设专项债券（二十三期）-2023年四川省政府专项债券（二十三期）备选库项目-四川省资中县国家现代农业产业园（一期）项目9913.91002</t>
  </si>
  <si>
    <t>2022年四川省城乡基础设施建设专项债券（十期）-2022年四川省政府专项债券（二十六期）备选库项目-资中县古城片区基础设施项目3271.88</t>
  </si>
  <si>
    <t>2023年四川省城乡基础设施建设专项债券（二十二期）-2023年四川省政府专项债券（二十二期）备选库项目-成自高铁·资中球溪站站前广场及基础设施建设项目3840.62</t>
  </si>
  <si>
    <t>2020年四川省城乡基础设施建设专项债券31期-2020年四川省政府专项债券104期资中经开区新型建材产业园及配套设施建设项目443</t>
  </si>
  <si>
    <t>2023年四川省城乡基础设施建设专项债券（十六期）-2023年四川省政府专项债券（十六期）隆昌市城区停车场建设项目4745.285234</t>
  </si>
  <si>
    <t>2023年四川省城乡基础设施建设专项债券（十五期）-2023年四川省政府专项债券（十五期）隆昌市旅游基础设施建设项目（一期）819.26</t>
  </si>
  <si>
    <t>2023年四川省城乡基础设施建设专项债券（十六期）-2023年四川省政府专项债券（十六期）隆昌市智慧城市项目9607.77</t>
  </si>
  <si>
    <t>2023年四川省城乡基础设施建设专项债券（十六期）-2023年四川省政府专项债券（十六期）隆桥驿森林康养建设项目949.52</t>
  </si>
  <si>
    <t>2022年四川省城市更新和产业升级基础设施专项债券（三期）-2022年四川省政府专项债券（五十期）备选库项目-乐山高新区防洪排涝综合整治项目1943.33</t>
  </si>
  <si>
    <t>2021年四川省社会事业专项债券（六期）-2021年四川省政府专项债券（三十一期）备选库项目-乐山市第二污水处理厂提标改造及配套管网建设项目77.139329</t>
  </si>
  <si>
    <t>2023年四川省城乡基础设施建设专项债券（二十八期）-2023年四川省政府专项债券（二十九期）备选库项目-乐山高新区防洪排涝综合整治项目3000</t>
  </si>
  <si>
    <t>2022年四川省城市更新和产业升级基础设施专项债券（三期）-2022年四川省政府专项债券（五十期）备选库项目-乐山市第二污水处理厂提标改造及配套管网建设项目115.45</t>
  </si>
  <si>
    <t>2023年四川省城乡基础设施建设专项债券（十七期）-2023年四川省政府专项债券（十七期）乐山国家高新区光电信息产业园基础设施及配套工程（一期）3000</t>
  </si>
  <si>
    <t>2023年四川省城乡基础设施建设专项债券（十五期）-2023年四川省政府专项债券（十五期）乐山高新区乡村振兴建设1000</t>
  </si>
  <si>
    <t>2022年四川省城市更新和产业升级基础设施专项债券（十一期）-2022年四川省政府专项债券（六十七期）乐山国家高新区光电信息产业园基础设施及配套工程（一期）511.104</t>
  </si>
  <si>
    <t>2022年四川省乡村振兴和水利建设专项债券（五期）-2022年四川省政府专项债券（五十五期）乐山高新区乡村振兴建设608.9129</t>
  </si>
  <si>
    <t>2023年四川省城乡基础设施建设专项债券（三期）-2023年四川省政府专项债券（三期）乐山高新区北部片区农村产业融合示范园建设项目（一期）78.09</t>
  </si>
  <si>
    <t>2022年四川省乡村振兴和水利建设专项债券（一期）-2022年四川省政府专项债券（四十二期）乐山市市中区安谷镇2022年农村人居环境整治388.02</t>
  </si>
  <si>
    <t>2023年四川省城乡基础设施建设专项债券（二十二期）-2023年四川省政府专项债券（二十二期）乐山高新区乡村振兴示范建设项目3012</t>
  </si>
  <si>
    <t>2023年四川省城乡基础设施建设专项债券（二十三期）-2023年四川省政府专项债券（二十三期）乐山高新区先进制造业产业园区基础设施及配套工程12108.7</t>
  </si>
  <si>
    <t>2023年四川省城乡基础设施建设专项债券（十六期）-2023年四川省政府专项债券（十六期）乐山国家高新区智慧化停车场及配套基础设施项目2369.52</t>
  </si>
  <si>
    <t>2023年四川省城乡基础设施建设专项债券（二十三期）-2023年四川省政府专项债券（二十三期）乐山高新区“城市大脑”及智慧应急体系建设项目3145.29</t>
  </si>
  <si>
    <t>2023年四川省城乡基础设施建设专项债券（十七期）-2023年四川省政府专项债券（十七期）乐山高新区科技园基础设施及配套工程提档升级建设项目894.67</t>
  </si>
  <si>
    <t>2023年四川省城乡基础设施建设专项债券（三十七期）-2023年四川省政府专项债券（三十八期）乐山高新区园区工业污水处理厂及配套管网（一期）项目2958.9</t>
  </si>
  <si>
    <t>2021年四川省城乡基础设施建设专项债券（九期）-2021年四川省政府专项债券（二十七期）乐山嘉州食品产业园区基础设施建设项目（一期）5968</t>
  </si>
  <si>
    <t>2022年四川省乡村振兴和水利建设专项债券（一期）-2022年四川省政府专项债券（四十二期）备选库项目-乐山市市中区全域乡村振兴（一期）项目691.367825</t>
  </si>
  <si>
    <t>2022年四川省城乡基础设施建设专项债券（二期）-2022年四川省政府专项债券（五期）备选库项目-乐山市市中区嘉州现代农业示范项目1998.56</t>
  </si>
  <si>
    <t>2021年四川省社会事业专项债券（二期）-2021年四川省政府专项债券（二十二期）备选库项目-乐山市市中区美丽乡村苏稽文旅小镇项目1793.695936</t>
  </si>
  <si>
    <t>2022年四川省社会事业专项债券（六期）-2022年四川省政府专项债券（十九期）备选库项目-乐山市市中区教育系统学前教育建设项目1430.04</t>
  </si>
  <si>
    <t>2022年四川省社会事业专项债券（五期）-2022年四川省政府专项债券（十八期）备选库项目-乐山市市中区县级医院危急重症和基层医疗机构防治能力提升项目1212.54</t>
  </si>
  <si>
    <t>2022年四川省社会事业和交通基础设施专项债券（六期）-2022年四川省政府专项债券（五十九期）乐山市市中区人民医院整体搬迁及附属设施建设项目5283.49</t>
  </si>
  <si>
    <t>2022年四川省社会事业和交通基础设施专项债券（六期）-2022年四川省政府专项债券（五十九期）乐山市市中区人民医院整体搬迁及附属设施建设项目6087.84</t>
  </si>
  <si>
    <t>2022年四川省城乡基础设施建设专项债券（八期）-2022年四川省政府专项债券（二十四期）备选库项目-成渝经济圈建设-乐山高新嘉州工业园清洁产业园项目7566.42</t>
  </si>
  <si>
    <t>2023年四川省城乡基础设施建设专项债券（二十八期）-2023年四川省政府专项债券（二十九期）乐山市市中区荔枝湾林业生态经济园建设项目1500</t>
  </si>
  <si>
    <t>2022年四川省城乡基础设施建设专项债券（八期）-2022年四川省政府专项债券（二十四期）乐山市市中区荔枝湾林业生态经济园建设项目531.63</t>
  </si>
  <si>
    <t>2023年四川省城乡基础设施建设专项债券（二十二期）-2023年四川省政府专项债券（二十二期）四川省乐山市沙湾区林业生态建设项目7133.491124</t>
  </si>
  <si>
    <t>2021年四川省城乡基础设施建设专项债券（八期）-2021年四川省政府专项债券（二十六期）备选库项目-沙湾区2020-2022高标准农田建设项目633.40801</t>
  </si>
  <si>
    <t>2022年四川省城乡基础设施建设专项债券（十五期）-2022年四川省政府专项债券（七十一期）四川省乐山市沙湾区农产品加工园区建设项目1564.52</t>
  </si>
  <si>
    <t>2022年四川省城乡基础设施建设专项债券（十五期）-2022年四川省政府专项债券（七十一期）四川省乐山市沙湾区农产品加工园区建设项目4063.66</t>
  </si>
  <si>
    <t>2023年四川省城乡基础设施建设专项债券（三十六期）-2023年四川省政府专项债券（三十七期）四川省乐山市沙湾区智慧水务提升改造项目886.96024</t>
  </si>
  <si>
    <t>2021年四川省城乡基础设施建设专项债券（八期）-2021年四川省政府专项债券（二十六期）备选库项目-四川省乐山市沙湾区智慧停车场项目854.8</t>
  </si>
  <si>
    <t>2022年四川省城市更新和产业升级基础设施专项债券（三期）-2022年四川省政府专项债券（五十期）备选库项目-四川省乐山市沙湾区垃圾收转运体系建设项目1692.71</t>
  </si>
  <si>
    <t>2023年四川省城乡基础设施建设专项债券（十七期）-2023年四川省政府专项债券（十七期）乐山市沙湾新区污水处理厂及配套管网工程3148.601873</t>
  </si>
  <si>
    <t>2023年四川省城乡基础设施建设专项债券（二十二期）-2023年四川省政府专项债券（二十二期）四川省乐山市沙湾区旧城区老旧街区改造项目19065.767367</t>
  </si>
  <si>
    <t>2023年四川省城乡基础设施建设专项债券（三十八期）-2023年四川省政府专项债券（三十九期）四川省乐山市沙湾区人民医院整体搬迁及综合服务能力提升建设项目5976.034655</t>
  </si>
  <si>
    <t>2022年四川省社会事业专项债券（五期）-2022年四川省政府专项债券（十八期）备选库项目-四川省乐山市金口河区大瓦山旅游扶贫项目（第一期）1701.47</t>
  </si>
  <si>
    <t>2023年四川省城乡基础设施建设专项债券（三期）-2023年四川省政府专项债券（三期）金口河区为农服务中心及道地中药材现代农业产业园区基础设施建设项目5229.786991</t>
  </si>
  <si>
    <t>2022年四川省乡村振兴和水利建设专项债券（一期）-2022年四川省政府专项债券（四十二期）备选库项目-乐山市金口河区乡村振兴项目409.91081</t>
  </si>
  <si>
    <t>2022年四川省乡村振兴和水利建设专项债券（一期）-2022年四川省政府专项债券（四十二期）乐山市金口河区城乡一体化水厂增效扩能项目469.64</t>
  </si>
  <si>
    <t>2022年四川省乡村振兴和水利建设专项债券（一期）-2022年四川省政府专项债券（四十二期）乐山市金口河区城乡一体化水厂增效扩能项目680</t>
  </si>
  <si>
    <t>2023年四川省城乡基础设施建设专项债券（十二期）-2023年四川省政府专项债券（十二期）乐山市金口河区人民医院提标扩能建设项目2626.03095</t>
  </si>
  <si>
    <t>2023年四川省城乡基础设施建设专项债券（十一期）-2023年四川省政府专项债券（十一期）大渡河金口大峡谷景区扩容项目1682.281607</t>
  </si>
  <si>
    <t>2023年四川省城乡基础设施建设专项债券（三期）-2023年四川省政府专项债券（三期）犍为县养老服务中心建设项目4521.134553</t>
  </si>
  <si>
    <t>2022年四川省乡村振兴专项债券（五期）-2022年四川省政府专项债券（三十八期）备选库项目-川南万顷茶浪乡村振兴农旅产业融合发展示范项目2530.662</t>
  </si>
  <si>
    <t>2022年四川省城乡基础设施建设专项债券（十六期）-2022年四川省政府专项债券（七十二期）备选库项目-犍为县城市更新（老旧小区改造）项目三期186</t>
  </si>
  <si>
    <t>2021年四川省社会事业专项债券（六期）-2021年四川省政府专项债券（三十一期）备选库项目-犍为县应急后备医疗体系及能力提升项目2127.54</t>
  </si>
  <si>
    <t>2023年四川省城乡基础设施建设专项债券（三期）-2023年四川省政府专项债券（三期）备选库项目-犍为县应急后备医疗体系及能力提升项目3800.531</t>
  </si>
  <si>
    <t>2022年四川省社会事业和交通基础设施专项债券（二期）-2022年四川省政府专项债券（四十六期）犍为县县域医疗应急救治能力提升项目0.4</t>
  </si>
  <si>
    <t>2023年四川省城乡基础设施建设专项债券（十五期）-2023年四川省政府专项债券（十五期）犍为经开区马边飞地化工园区基础设施配套建设项目（一期）2644.562</t>
  </si>
  <si>
    <t>2022年四川省城乡基础设施建设专项债券（八期）-2022年四川省政府专项债券（二十四期）井研县城乡一体化供水工程110.63</t>
  </si>
  <si>
    <t>2022年四川省城市更新和产业升级基础设施专项债券（十一期）-2022年四川省政府专项债券（六十七期）井研县城镇老旧小区改造项目566.38</t>
  </si>
  <si>
    <t>2023年四川省城乡基础设施建设专项债券（二十九期）-2023年四川省政府专项债券（三十期）井研县2023年度城市停车场项目1536.341636</t>
  </si>
  <si>
    <t>2021年四川省城乡基础设施建设专项债券（九期）-2021年四川省政府专项债券（二十七期）井研县城镇老旧小区改造项目21246</t>
  </si>
  <si>
    <t>2022年四川省社会事业和交通基础设施专项债券（五期）-2022年四川省政府专项债券（五十八期）备选库项目-井研县中医医院中医药康复大楼建设项目1466.48</t>
  </si>
  <si>
    <t>2023年四川省城乡基础设施建设专项债券（三十期）-2023年四川省政府专项债券（三十一期）井研县中医医院周坡分院建设项目5590.31</t>
  </si>
  <si>
    <t>2023年四川省城乡基础设施建设专项债券（三十七期）-2023年四川省政府专项债券（三十八期）井研县中医医院马踏分院建设项目5722.05</t>
  </si>
  <si>
    <t>2023年四川省城乡基础设施建设专项债券（三期）-2023年四川省政府专项债券（三期）井研县人民医院传染病区建设项目2753.565072</t>
  </si>
  <si>
    <t>2019年四川省医院建设专项债券（七期）-2019年四川省政府专项债券（一百零三期）备选库项目-2019年井研县人民医院整体搬迁项目（一期）4950</t>
  </si>
  <si>
    <t>2022年四川省城乡基础设施建设专项债券（八期）-2022年四川省政府专项债券（二十四期）井研县人民医院医疗救治能力提升项目4077</t>
  </si>
  <si>
    <t>2023年四川省城乡基础设施建设专项债券（三十七期）-2023年四川省政府专项债券（三十八期）四川井研经济开发区B区能力提升建设项目4569.34</t>
  </si>
  <si>
    <t>2019年四川省棚户区改造专项债券（八期）-2019年四川省政府专项债券（六十二期）夹江县滨江片区棚户区改造工程项目925.876398</t>
  </si>
  <si>
    <t>2023年四川省城乡基础设施建设专项债券（三期）-2023年四川省政府专项债券（三期）沐川县殡葬服务改造提升项目1025.705089</t>
  </si>
  <si>
    <t>2023年四川省城乡基础设施建设专项债券（十七期）-2023年四川省政府专项债券（十七期）沐川县粮油+魔芋现代农业产业园基础设施建设项目1712.9485</t>
  </si>
  <si>
    <t>2023年四川省城乡基础设施建设专项债券（十五期）-2023年四川省政府专项债券（十五期）沐川县2020-2022年高标准农田建设项目497.485358</t>
  </si>
  <si>
    <t>2022年四川省乡村振兴和水利建设专项债券（五期）-2022年四川省政府专项债券（五十五期）沐川县“五沐茶韵”农村产业融合建设项目4318.22</t>
  </si>
  <si>
    <t>2023年四川省城乡基础设施建设专项债券（二十四期）-2023年四川省政府专项债券（二十四期）沐川县城乡供水一体化建设项目2009.2137</t>
  </si>
  <si>
    <t>2023年四川省城乡基础设施建设专项债券（二十四期）-2023年四川省政府专项债券（二十四期）沐川县沐溪河流域生态环境综合提升项目1147.754013</t>
  </si>
  <si>
    <t>2023年四川省城乡基础设施建设专项债券（二十三期）-2023年四川省政府专项债券（二十三期）沐川县中等职业学校产教融合实训基地建设项目4112.1926</t>
  </si>
  <si>
    <t>2023年四川省城乡基础设施建设专项债券（二十四期）-2023年四川省政府专项债券（二十四期）沐川县推进交通+旅游深度融合促进康养产业发展引领工程2732</t>
  </si>
  <si>
    <t>2023年四川省城乡基础设施建设专项债券（二十九期）-2023年四川省政府专项债券（三十期）沐川县冷链物流园项目2400</t>
  </si>
  <si>
    <t>2023年四川省城乡基础设施建设专项债券（二十四期）-2023年四川省政府专项债券（二十四期）四川省乐山市峨边彝族自治县国家特色竹森林公园项目6323.48</t>
  </si>
  <si>
    <t>2023年四川省城乡基础设施建设专项债券（十七期）-2023年四川省政府专项债券（十七期）四川省乐山市峨边彝族自治县智慧城市管理体系建设项目6498.8</t>
  </si>
  <si>
    <t>2022年四川省城乡基础设施建设专项债券（十六期）-2022年四川省政府专项债券（七十二期）备选库项目-四川省乐山市峨边彝族自治县峨边枢纽站-成昆复线峨边南站站前广场及配套设施项目2000</t>
  </si>
  <si>
    <t>2021年四川省城乡基础设施建设专项债券（九期）-2021年四川省政府专项债券（二十七期）备选库项目-四川省乐山市峨边彝族自治县峨边枢纽站-成昆复线峨边南站站前广场及配套设施项目773.11</t>
  </si>
  <si>
    <t>2022年四川省城乡基础设施建设专项债券（十六期）-2022年四川省政府专项债券（七十二期）备选库项目-四川省乐山市峨边彝族自治县峨边枢纽站-成昆复线峨边南站站前广场及配套设施项目5000</t>
  </si>
  <si>
    <t>2022年四川省社会事业和交通基础设施专项债券（一期）-2022年四川省政府专项债券（四十五期）备选库项目-四川省乐山市峨边彝族自治县2A级景区综合提升改造项目757</t>
  </si>
  <si>
    <t>2023年四川省城乡基础设施建设专项债券（三十六期）-2023年四川省政府专项债券（三十七期）马边彝族自治县殡仪馆建设工程1500</t>
  </si>
  <si>
    <t>2022年四川省社会事业和交通基础设施专项债券（二期）-2022年四川省政府专项债券（四十六期）马边彝族自治县殡仪馆建设工程309.77</t>
  </si>
  <si>
    <t>2022年四川省社会事业和交通基础设施专项债券（二期）-2022年四川省政府专项债券（四十六期）马边彝族自治县殡仪馆建设工程1000</t>
  </si>
  <si>
    <t>2021年四川省城乡基础设施建设专项债券（十期）-2021年四川省政府专项债券（二十八期）马边县荣丁镇粮油示范园建设项目410</t>
  </si>
  <si>
    <t>2023年四川省城乡基础设施建设专项债券（二十二期）-2023年四川省政府专项债券（二十二期）备选库项目-马边彝族自治县乡村振兴基础设施306.32</t>
  </si>
  <si>
    <t>2023年四川省城乡基础设施建设专项债券（三十期）-2023年四川省政府专项债券（三十一期）备选库项目-马边彝族自治县城区规模化供水保障工程2122.4555</t>
  </si>
  <si>
    <t>2021年四川省城乡基础设施建设专项债券（十期）-2021年四川省政府专项债券（二十八期）马边彝族自治县乡镇（荣丁片区、苏坝片区）规模化供水保障工程2322.663114</t>
  </si>
  <si>
    <t>2021年四川省城乡基础设施建设专项债券（九期）-2021年四川省政府专项债券（二十七期）备选库项目-马边彝族自治县城区范围内停车场新建及改扩建项目76.45</t>
  </si>
  <si>
    <t>2022年四川省城市更新和产业升级基础设施专项债券（四期）-2022年四川省政府专项债券（五十一期）备选库项目-马边彝族自治县县城污水厂提标扩能及配套管网改造项目350.199551</t>
  </si>
  <si>
    <t>2023年四川省城乡基础设施建设专项债券（三十七期）-2023年四川省政府专项债券（三十八期）马边彝族自治县炮台山公园扩容提质项目1374.33</t>
  </si>
  <si>
    <t>2023年四川省城乡基础设施建设专项债券（三十七期）-2023年四川省政府专项债券（三十八期）备选库项目-马边彝族自治县中心城区老旧小区改造项目2361.8994</t>
  </si>
  <si>
    <t>2023年四川省城乡基础设施建设专项债券（二十四期）-2023年四川省政府专项债券（二十四期）马边彝族自治县粮食仓储基础设施及应急综合保障项目1207.6877</t>
  </si>
  <si>
    <t>2023年四川省城乡基础设施建设专项债券（二十四期）-2023年四川省政府专项债券（二十四期）马边彝族自治县劳动园区及基础设施配套建设项目547.694847</t>
  </si>
  <si>
    <t>2022年四川省社会事业和交通基础设施专项债券（一期）-2022年四川省政府专项债券（四十五期）备选库项目-峨眉山市幼儿园建设项目1000</t>
  </si>
  <si>
    <t>2023年四川省城乡基础设施建设专项债券（三期）-2023年四川省政府专项债券（三期）顺庆区西城片区老旧小区改造项目1637.41</t>
  </si>
  <si>
    <t>2022年四川省社会事业和交通基础设施专项债券（三期）-2022年四川省政府专项债券（四十七期）南充北站站前基础配套设施工程项目1521.8</t>
  </si>
  <si>
    <t>2021年四川省城乡基础设施建设专项债券（十期）-2021年四川省政府专项债券（二十八期）备选库项目-顺庆区中城片区老旧小区改造项目2724.5065</t>
  </si>
  <si>
    <t>2023年四川省城乡基础设施建设专项债券（十六期）-2023年四川省政府专项债券（十六期）南充市顺庆区妇幼保健计划生育服务中心儿科、妇产科住院综合楼3402.36</t>
  </si>
  <si>
    <t>2023年四川省城乡基础设施建设专项债券（三期）-2023年四川省政府专项债券（三期）南充市顺庆区嘉陵江经济带文化旅游综合开发建设项目350</t>
  </si>
  <si>
    <t>2022年四川省棚户区改造专项债券（五期）-2022年四川省政府专项债券（二十九期）备选库项目-南充市顺庆区中央商务区（CBD)片区棚户区改造项目1400</t>
  </si>
  <si>
    <t>2021年四川省社会事业专项债券（二期）-2021年四川省政府专项债券（二十二期）南充市顺庆区县级医院改扩建项目（备选库项目重新评审入库）6073.7</t>
  </si>
  <si>
    <t>2023年四川省城乡基础设施建设专项债券（十二期）-2023年四川省政府专项债券（十二期）南充高坪机场三期改扩建项目2515.25</t>
  </si>
  <si>
    <t>2022年四川省城乡基础设施建设专项债券（三期）-2022年四川省政府专项债券（六期）备选库项目-顺庆区中城片区老旧小区改造项目8000</t>
  </si>
  <si>
    <t>2023年四川省城乡基础设施建设专项债券（十二期）-2023年四川省政府专项债券（十二期）顺庆区和平路片区老旧小区改造项目17991.36</t>
  </si>
  <si>
    <t>2022年四川省棚户区改造专项债券（五期）-2022年四川省政府专项债券（二十九期）备选库项目-南充市顺庆区中央商务区（CBD)片区棚户区改造项目20000</t>
  </si>
  <si>
    <t>2023年四川省城乡基础设施建设专项债券（十七期）-2023年四川省政府专项债券（十七期）顺庆区北城片区老旧小区改造项目10290.65</t>
  </si>
  <si>
    <t>2020年四川省棚户区改造专项债券（四期）-2020年四川省政府专项债券（八十九期）备选库项目-高坪区都京棚户区（城中村）改造项目（三期）13434.71</t>
  </si>
  <si>
    <t>2023年四川省城乡基础设施建设专项债券（五期）-2023年四川省政府专项债券（五期）南充市高坪区城区污水管网改造工程6600</t>
  </si>
  <si>
    <t>2022年四川省城市更新和产业升级基础设施专项债券（四期）-2022年四川省政府专项债券（五十一期）南充市市本级2018年危旧房棚户区改造(一期）项目（高坪区江东片区、白塔片区、青松片区等地）6777.42</t>
  </si>
  <si>
    <t>2022年四川省城市更新和产业升级基础设施专项债券（四期）-2022年四川省政府专项债券（五十一期）南充市市本级2018年危旧房棚户区改造(一期）项目（高坪区江东片区、白塔片区、青松片区等地）3806.66</t>
  </si>
  <si>
    <t>2023年四川省城乡基础设施建设专项债券（二十九期）-2023年四川省政府专项债券（三十期）南充市市本级2018年危旧房棚户区改造(一期）项目（高坪区江东片区、白塔片区、青松片区等地）34900</t>
  </si>
  <si>
    <t>2023年四川省城乡基础设施建设专项债券（三十二期）-2023年四川省政府专项债券（三十三期）新建成都至达州至万州铁路7900</t>
  </si>
  <si>
    <t>2022年四川省城乡基础设施建设专项债券（十六期）-2022年四川省政府专项债券（七十二期）嘉陵区粮油仓储物流中心2300</t>
  </si>
  <si>
    <t>2023年四川省城乡基础设施建设专项债券（十一期）-2023年四川省政府专项债券（十一期）嘉陵区乡镇养老综合体21417</t>
  </si>
  <si>
    <t>2021年四川省社会事业专项债券（六期）-2021年四川省政府专项债券（三十一期）备选库项目-南充市嘉陵区人民医院二期住院综合楼建设项目1046</t>
  </si>
  <si>
    <t>2021年四川省棚户区改造专项债券（七期）-2021年四川省政府专项债券（三十六期）备选库项目-南充市嘉陵区楼房嘴片区、白马二期棚户区改造项目12942.54</t>
  </si>
  <si>
    <t>2021年四川省城乡基础设施建设专项债券（八期）-2021年四川省政府专项债券（二十六期）备选库项目-南充市嘉陵区新能源汽车产业园南渝（双城）汽车汽配园建设项目22724</t>
  </si>
  <si>
    <t>2021年四川省社会事业专项债券（七期）-2021年四川省政府专项债券（三十二期）备选库项目-嘉陵区学前教育建设项目549.53</t>
  </si>
  <si>
    <t>2021年四川省棚户区改造专项债券（二期）-2021年四川省政府专项债券（十一期）备选库项目-南充市嘉陵区书房嘴二期棚户区改造项目23394.54</t>
  </si>
  <si>
    <t>2022年四川省乡村振兴和水利建设专项债券（一期）-2022年四川省政府专项债券（四十二期）备选库项目-南充市嘉陵区升钟二期灌区田间工程5065</t>
  </si>
  <si>
    <t>2022年四川省乡村振兴和水利建设专项债券（五期）-2022年四川省政府专项债券（五十五期）农村一体化安全饮水工程项目（赵子河水厂）2900.63</t>
  </si>
  <si>
    <t>2022年四川省乡村振兴和水利建设专项债券（三期）-2022年四川省政府专项债券（四十四期）嘉陵区盐溪水库建设项目1022</t>
  </si>
  <si>
    <t>2022年四川省乡村振兴和水利建设专项债券（三期）-2022年四川省政府专项债券（四十四期）四川省升钟水库灌区二期工程32143.35</t>
  </si>
  <si>
    <t>2022年四川省社会事业和交通基础设施专项债券（六期）-2022年四川省政府专项债券（五十九期）南充市嘉陵区书房大道综合停车场2200</t>
  </si>
  <si>
    <t>2022年四川省城市更新和产业升级基础设施专项债券（四期）-2022年四川省政府专项债券（五十一期）南充市嘉陵区陈寿路西、兴旺巷、玉泉路片区老旧小区改造配套基础设施建设项目3150</t>
  </si>
  <si>
    <t>2022年四川省城市更新和产业升级基础设施专项债券（四期）-2022年四川省政府专项债券（五十一期）南充市嘉陵区嘉兴路、陈寿路东、建业路、粮丰街片区老旧小区配套基础设施改造项目1000</t>
  </si>
  <si>
    <t>2022年四川省城市更新和产业升级基础设施专项债券（四期）-2022年四川省政府专项债券（五十一期）南充市嘉陵区长宁街、正大街、嘉南路、宝光山片区老旧小区改造配套基础设施建设项目3273</t>
  </si>
  <si>
    <t>2022年四川省城市更新和产业升级基础设施专项债券（四期）-2022年四川省政府专项债券（五十一期）南充市嘉陵区陈寿路西、兴旺巷、玉泉路片区老旧小区改造配套基础设施建设项目4000</t>
  </si>
  <si>
    <t>2023年四川省城乡基础设施建设专项债券（十二期）-2023年四川省政府专项债券（十二期）嘉陵区城乡污水处理一体化建设项目9600</t>
  </si>
  <si>
    <t>2021年四川省社会事业专项债券（六期）-2021年四川省政府专项债券（三十一期）备选库项目-嘉陵区学前教育建设项目（二期）3000</t>
  </si>
  <si>
    <t>2023年四川省城乡基础设施建设专项债券（四期）-2023年四川省政府专项债券（四期）嘉陵区文峰新城幼儿园建设项目2627.54</t>
  </si>
  <si>
    <t>2021年四川省社会事业专项债券（二期）-2021年四川省政府专项债券（二十二期）备选库项目-南充市嘉陵区中医医院（二期）8144</t>
  </si>
  <si>
    <t>2023年四川省城乡基础设施建设专项债券（三期）-2023年四川省政府专项债券（三期）新能源汽车配件产业园基础设施建设项目（一期）10000</t>
  </si>
  <si>
    <t>2024年四川省政府专项债券（十期）南充市嘉陵区任家桥社区等老旧小区改造建设项目3600</t>
  </si>
  <si>
    <t>2024年四川省政府专项债券（四期）南部县滨江小区、柳林小区等老旧小区改造建设项目5000</t>
  </si>
  <si>
    <t>2024年四川省政府专项债券（四期）营山经开区创新创业基地二期及配套项目259.8</t>
  </si>
  <si>
    <t>2023年四川省城乡基础设施建设专项债券（十一期）-2023年四川省政府专项债券（十一期）营山县2022年农村生活垃圾污水处理项目139.7174</t>
  </si>
  <si>
    <t>2023年四川省城乡基础设施建设专项债券（五期）-2023年四川省政府专项债券（五期）仪陇县城乡充电桩建设项目63</t>
  </si>
  <si>
    <t>2022年四川省城市更新和产业升级基础设施专项债券（十期）-2022年四川省政府专项债券（六十六期）备选库项目-仪陇县嘉陵江支流仪陇河流域水环境污染综合治理项目3000</t>
  </si>
  <si>
    <t>2022年四川省城市更新和产业升级基础设施专项债券（十期）-2022年四川省政府专项债券（六十六期）备选库项目-仪陇县嘉陵江支流仪陇河流域水环境污染综合治理项目400</t>
  </si>
  <si>
    <t>2023年四川省城乡基础设施建设专项债券（十二期）-2023年四川省政府专项债券（十二期）仪陇县红花沟水库工程430.9855</t>
  </si>
  <si>
    <t>2022年四川省城市更新和产业升级基础设施专项债券（十期）-2022年四川省政府专项债券（六十六期）备选库项目-仪陇县嘉陵江支流仪陇河流域水环境污染综合治理项目4000</t>
  </si>
  <si>
    <t>2023年四川省城乡基础设施建设专项债券（十期）-2023年四川省政府专项债券（十期）仪陇县城乡公办智慧幼儿园基础设施建设项目143.2</t>
  </si>
  <si>
    <t>2023年四川省城乡基础设施建设专项债券（三期）-2023年四川省政府专项债券（三期）仪陇县第二人民医院建设项目31.494655</t>
  </si>
  <si>
    <t>2020年四川省城乡基础设施建设专项债券二十期-2020年四川省政府专项债券六十七期备选库项目-西充县海贝水库工程1244.97</t>
  </si>
  <si>
    <t>2021年四川省城乡基础设施建设专项债券（十五期）-2021年四川省政府专项债券（五十三期）备选库项目-西充县17个城镇污水处理厂及污水管网工程2200</t>
  </si>
  <si>
    <t>2020年四川省城乡基础设施建设专项债券24期-2020年四川省政府专项债券83期备选库项目-西充县城乡生活垃圾收转运设施建设项目4499</t>
  </si>
  <si>
    <t>2022年四川省城市更新和产业升级基础设施专项债券（五期）-2022年四川省政府专项债券（五十二期）备选库项目-四川西充经济开发区产业新城基础设施建设项目800</t>
  </si>
  <si>
    <t>2022年四川省城市更新和产业升级基础设施专项债券（三期）-2022年四川省政府专项债券（五十期）备选库项目-四川西充经济开发区基础设施建设项目8877.4</t>
  </si>
  <si>
    <t>2024年四川省政府专项债券（四期）西充经开区健康饮料产业园基础设施建设项目739</t>
  </si>
  <si>
    <t>2023年四川省城乡基础设施建设专项债券（三十期）-2023年四川省政府专项债券（三十一期）南充临江新区西充先进制造真空产业园基础设施建设项目4353.27</t>
  </si>
  <si>
    <t>2024年四川省政府专项债券（十期）南充临江新区西充片区节能环保产业园区基础设施建设项目10000</t>
  </si>
  <si>
    <t>2022年四川省城市更新和产业升级基础设施专项债券（八期）-2022年四川省政府专项债券（六十四期）备选库项目-西充县农产品加工产业园建设项目1461.65</t>
  </si>
  <si>
    <t>2022年四川省社会事业专项债券（四期）-2022年四川省政府专项债券（十七期）备选库项目-阆中市新城区污水处理二期工程1480</t>
  </si>
  <si>
    <t>2022年四川省城乡基础设施建设专项债券（一期）-2022年四川省政府专项债券（四期）备选库项目-阆中市饮用水供水扩能建设项目8880</t>
  </si>
  <si>
    <t>2021年四川省城乡基础设施建设专项债券（三期）-2021年四川省政府专项债券（五期）备选库项目-阆中市城市停车场建设项目（一期项目）1715</t>
  </si>
  <si>
    <t>2022年四川省城乡基础设施建设专项债券（一期）-2022年四川省政府专项债券（四期）备选库项目-阆中市城市停车场建设项目（一期项目）7500</t>
  </si>
  <si>
    <t>2023年四川省城乡基础设施建设专项债券（二十二期）-2023年四川省政府专项债券（二十二期）备选库项目-阆中市城市漏损供水管网改造项目5000</t>
  </si>
  <si>
    <t>2022年四川省社会事业专项债券（五期）-2022年四川省政府专项债券（十八期）备选库项目-阆中市城隍里建设项目2748.19</t>
  </si>
  <si>
    <t>2020年四川省公共卫生防疫体系建设专项3期-2020年四川省政府专项债券（五十九期）备选库项目-阆中市中医医院综合楼建设项目4000</t>
  </si>
  <si>
    <t>2023年四川省城乡基础设施建设专项债券（三十五期）-2023年四川省政府专项债券（三十六期）阆中市精神卫生福利设施项目3000</t>
  </si>
  <si>
    <t>2022年四川省城乡基础设施建设专项债券（十五期）-2022年四川省政府专项债券（七十一期）阆中市精神卫生福利设施项目3000</t>
  </si>
  <si>
    <t>2022年四川省城乡基础设施建设专项债券（十五期）-2022年四川省政府专项债券（七十一期）备选库项目-阆中市妇幼保健院（分院）建设项目5000</t>
  </si>
  <si>
    <t>2023年四川省城乡基础设施建设专项债券（三期）-2023年四川省政府专项债券（三期）备选库项目-阆中市妇幼保健院（分院）建设项目2500</t>
  </si>
  <si>
    <t>2022年四川省城乡基础设施建设专项债券（十五期）-2022年四川省政府专项债券（七十一期）阆中市城镇生活垃圾综合治理项目2395.44</t>
  </si>
  <si>
    <t>2022年四川省城乡基础设施建设专项债券（十七期）-2022年四川省政府专项债券（七十三期）阆中市农村安全饮水建设项目17898.870834</t>
  </si>
  <si>
    <t>2023年四川省城乡基础设施建设专项债券（三十七期）-2023年四川省政府专项债券（三十八期）阆中市农村安全饮水建设项目12900</t>
  </si>
  <si>
    <t>2023年四川省城乡基础设施建设专项债券（十七期）-2023年四川省政府专项债券（十七期）阆中市西城片区老旧小区改造建设项目1000</t>
  </si>
  <si>
    <t>2023年四川省城乡基础设施建设专项债券（十七期）-2023年四川省政府专项债券（十七期）阆中市保宁醋和杜家井片区老旧小区改造建设项目1200</t>
  </si>
  <si>
    <t>2023年四川省城乡基础设施建设专项债券（五期）-2023年四川省政府专项债券（五期）阆中市公园路片区老旧小区改造建设项目2552.86</t>
  </si>
  <si>
    <t>2023年四川省城乡基础设施建设专项债券（五期）-2023年四川省政府专项债券（五期）阆中市天上宫片区老旧小区改造建设项目2700</t>
  </si>
  <si>
    <t>2023年四川省城乡基础设施建设专项债券（十二期）-2023年四川省政府专项债券（十二期）眉山城市新中心停车场项目1810.881111</t>
  </si>
  <si>
    <t>2022年四川省城市更新和产业升级基础设施专项债券（三期）-2022年四川省政府专项债券（五十期）四川省眉山市东坡区生活污水收集和垃圾转运处理建设项目10000</t>
  </si>
  <si>
    <t>2023年四川省城乡基础设施建设专项债券（三期）-2023年四川省政府专项债券（三期）四川省眉山市东坡区生活污水收集和垃圾转运处理建设项目29900</t>
  </si>
  <si>
    <t>2022年四川省城市更新和产业升级基础设施专项债券（三期）-2022年四川省政府专项债券（五十期）中国（西南）晚熟柑桔冷链物流基础设施项目23400</t>
  </si>
  <si>
    <t>2023年四川省城乡基础设施建设专项债券（二十八期）-2023年四川省政府专项债券（二十九期）四川省眉山市东坡区高标准农田建设项目3500</t>
  </si>
  <si>
    <t>2019年四川省工业园区建设专项债券（三期）-2019年四川省政府专项债券（六十四期）2019年眉山市东坡区崇仁镇种养循环产业园建设项目8086.93</t>
  </si>
  <si>
    <t>2022年四川省乡村振兴和水利建设专项债券（一期）-2022年四川省政府专项债券（四十二期）四川省眉山市东坡区高标准农田建设项目1716.22</t>
  </si>
  <si>
    <t>2023年四川省城乡基础设施建设专项债券（二十九期）-2023年四川省政府专项债券（三十期）眉山市东坡区太和镇、松江镇等高标准农田建设项目10500</t>
  </si>
  <si>
    <t>2022年四川省乡村振兴和水利建设专项债券（一期）-2022年四川省政府专项债券（四十二期）备选库项目-2019年眉山市东坡区国家现代农业园乡村振兴建设项目12109.26</t>
  </si>
  <si>
    <t>2019年四川省乡村振兴专项债券（八期）-2019年四川省政府专项债券（八十四期）备选库项目-2019年眉山市东坡区国家现代农业园乡村振兴建设项目454.63</t>
  </si>
  <si>
    <t>2019年四川省乡村振兴专项债券（八期）-2019年四川省政府专项债券（八十四期）备选库项目-2019年眉山市东坡区国家现代农业园乡村振兴建设项目1822.77</t>
  </si>
  <si>
    <t>2023年四川省城乡基础设施建设专项债券（十七期）-2023年四川省政府专项债券（十七期）眉山市东坡区区域医疗次中心建设项目（一期）16928.44043</t>
  </si>
  <si>
    <t>2020年四川省公共卫生防疫体系建设专项1期-2020年四川省政府专项债券（五十七期）备选库项目-四川省眉山市中医医院（眉山市东坡区人民医院）迁建项目10484.83</t>
  </si>
  <si>
    <t>2023年四川省城乡基础设施建设专项债券（三期）-2023年四川省政府专项债券（三期）眉山市东坡区优抚医院建设项目12385.9748</t>
  </si>
  <si>
    <t>2020年四川省公共卫生防疫体系建设专项1期-2020年四川省政府专项债券（五十七期）备选库项目-四川省眉山市中医医院（眉山市东坡区人民医院）迁建项目5434.17</t>
  </si>
  <si>
    <t>2020年四川省城乡基础设施建设专项债券十八期-2020年四川省政府专项债券六十五期甘眉工业园区南区（眉山机械产业园区）产城配套项目43160</t>
  </si>
  <si>
    <t>2020年四川省城乡基础设施建设专项债券十八期-2020年四川省政府专项债券六十五期甘眉工业园区南区（眉山机械产业园区）产城配套项目6701</t>
  </si>
  <si>
    <t>2022年四川省城乡基础设施建设专项债券（十六期）-2022年四川省政府专项债券（七十二期）备选库项目-眉山市东坡区全域旅游公共服务保障设施建设项目（一期）3041.44</t>
  </si>
  <si>
    <t>2023年四川省城乡基础设施建设专项债券（四期）-2023年四川省政府专项债券（四期）备选库项目-眉山市东坡区全域旅游公共服务保障设施建设项目（一期）2579.87</t>
  </si>
  <si>
    <t>2022年四川省城乡基础设施建设专项债券（十六期）-2022年四川省政府专项债券（七十二期）备选库项目-眉山市东坡区全域旅游公共服务保障设施建设项目（一期）13107.17</t>
  </si>
  <si>
    <t>2023年四川省城乡基础设施建设专项债券（十二期）-2023年四川省政府专项债券（十二期）眉山市东坡区蟆颐山旅游基础设施建设项目19800</t>
  </si>
  <si>
    <t>2023年四川省城乡基础设施建设专项债券（二期）-2023年四川省政府专项债券（二期）备选库项目-四川省眉山市东坡区乡村振兴示范项目暨中国泡菜城农业产业提升项目14400</t>
  </si>
  <si>
    <t>2018四川眉山市东坡区乡镇振兴示范项目专项债券1期-2018四川省政府专项债券28期四川省眉山市东坡区乡村振兴示范项目暨中国泡菜城农业产业提升项目7600</t>
  </si>
  <si>
    <t>2023年四川省城乡基础设施建设专项债券（三十期）-2023年四川省政府专项债券（三十一期）眉山市东坡区通惠街道先锋社区老旧小区配套基础设施改造项目（四期）205.03</t>
  </si>
  <si>
    <t>2022年四川省城乡基础设施建设专项债券（十六期）-2022年四川省政府专项债券（七十二期）备选库项目-眉山市东坡区苏祠街道老旧小区配套基础设施改造项目（二期）3673.76</t>
  </si>
  <si>
    <t>2022年四川省社会事业和交通基础设施专项债券（六期）-2022年四川省政府专项债券（五十九期）眉山市东坡区城市停车场及配套基础设施建设项目3880</t>
  </si>
  <si>
    <t>2019年四川省棚户区改造专项债券（八期）-2019年四川省政府专项债券（六十二期）东坡区崇仁片区棚户区改造项目5000</t>
  </si>
  <si>
    <t>2022年四川省城乡基础设施建设专项债券（十六期）-2022年四川省政府专项债券（七十二期）备选库项目-眉山市东坡区通惠街道老旧小区配套基础设施改造项目（二期）3831.75</t>
  </si>
  <si>
    <t>2019年四川省棚户区改造专项债券（八期）-2019年四川省政府专项债券（六十二期）四川省眉山市东坡区崇仁片区棚户区改造项目22282</t>
  </si>
  <si>
    <t>2022年四川省城乡基础设施建设专项债券（十六期）-2022年四川省政府专项债券（七十二期）眉山市东坡区苏祠街道老旧小区配套基础设施改造项目（三期）1373.75</t>
  </si>
  <si>
    <t>2023年四川省城乡基础设施建设专项债券（三十期）-2023年四川省政府专项债券（三十一期）岷江东岸生态建设及储备林项目124.021945</t>
  </si>
  <si>
    <t>2023年四川省城乡基础设施建设专项债券（二十二期）-2023年四川省政府专项债券（二十二期）备选库项目-眉山市彭山区成眉同城共建区域老旧小区改造项目1573.597</t>
  </si>
  <si>
    <t>2023年四川省城乡基础设施建设专项债券（二十九期）-2023年四川省政府专项债券（三十期）岷江彭山尖子山航电枢纽工程11.958752</t>
  </si>
  <si>
    <t>2023年四川省城乡基础设施建设专项债券（四期）-2023年四川省政府专项债券（四期）眉山市彭山区彭祖山旅游基础设施项目7362.038785</t>
  </si>
  <si>
    <t>2023年四川省城乡基础设施建设专项债券（三期）-2023年四川省政府专项债券（三期）彭山区精神卫生保健院暨传染病区建设项目42.91</t>
  </si>
  <si>
    <t>2023年四川省城乡基础设施建设专项债券（二十四期）-2023年四川省政府专项债券（二十四期）四川彭山经开区新材料新能源产业园基础设施建设项目2574.700914</t>
  </si>
  <si>
    <t>2023年四川省城乡基础设施建设专项债券（二十九期）-2023年四川省政府专项债券（三十期）备选库项目-四川彭山经济开发区天然气管网及配套基础设施项目4695.675598</t>
  </si>
  <si>
    <t>2023年四川省城乡基础设施建设专项债券（三十期）-2023年四川省政府专项债券（三十一期）眉山天府新区粮油冷链物流中心及配套基础设施建设项目16942.62</t>
  </si>
  <si>
    <t>2023年四川省城乡基础设施建设专项债券（三十七期）-2023年四川省政府专项债券（三十八期）彭山青龙污水处理厂改建工程1435.6</t>
  </si>
  <si>
    <t>2024年四川省政府专项债券（三十期）青龙供水厂及配套管网项目9980</t>
  </si>
  <si>
    <t>2023年四川省城乡基础设施建设专项债券（二十三期）-2023年四川省政府专项债券（二十三期）眉山天府新区青龙产业园区基础设施建设项目3700</t>
  </si>
  <si>
    <t>2023年四川省城乡基础设施建设专项债券（十二期）-2023年四川省政府专项债券（十二期）眉山天府新区农旅融合乡村振兴示范项目1792.955453</t>
  </si>
  <si>
    <t>2023年四川省城乡基础设施建设专项债券（十一期）-2023年四川省政府专项债券（十一期）眉山天府新区彭山区域基层医疗服务能力提升项目2419.8484</t>
  </si>
  <si>
    <t>2024年四川省政府专项债券（三十二期）洪雅县万亩粮经现代农业产业园建设项目14900</t>
  </si>
  <si>
    <t>2023年四川省城乡基础设施建设专项债券（三十期）-2023年四川省政府专项债券（三十一期）洪雅县农业现代化示范区建设项目11373.51</t>
  </si>
  <si>
    <t>2022年四川省乡村振兴和水利建设专项债券（一期）-2022年四川省政府专项债券（四十二期）洪雅县绿色农业产业融合示范园项目8585.15</t>
  </si>
  <si>
    <t>2022年四川省城乡基础设施建设专项债券（十五期）-2022年四川省政府专项债券（七十一期）洪雅县碳中和森林质量精准提升项目1298.5595</t>
  </si>
  <si>
    <t>2023年四川省城乡基础设施建设专项债券（二十八期）-2023年四川省政府专项债券（二十九期）洪雅县城市管网建设项目4038.43</t>
  </si>
  <si>
    <t>2023年四川省城乡基础设施建设专项债券（十八期）-2023年四川省政府专项债券（十八期）洪雅县城镇污水处理设施综合提升建设项目618.45</t>
  </si>
  <si>
    <t>2023年四川省城乡基础设施建设专项债券（三十期）-2023年四川省政府专项债券（三十一期）洪雅县全域文化旅游综合提升项目2645.51</t>
  </si>
  <si>
    <t>2023年四川省城乡基础设施建设专项债券（四期）-2023年四川省政府专项债券（四期）备选库项目-四川省青神中等职业学校基础能力提升工程88.705</t>
  </si>
  <si>
    <t>2021年四川省城乡基础设施建设专项债券（八期）-2021年四川省政府专项债券（二十六期）备选库项目-青神县滨河文化公园及水生态治理工程351.0979</t>
  </si>
  <si>
    <t>2023年四川省城乡基础设施建设专项债券（四期）-2023年四川省政府专项债券（四期）备选库项目-青神县城区范围内停车场新建及改扩建项目（二期）523</t>
  </si>
  <si>
    <t>2022年四川省城市更新和产业升级基础设施专项债券（十一期）-2022年四川省政府专项债券（六十七期）叙州区高捷园区标准厂房及配套基础设施建设项目（一批次）1059.67</t>
  </si>
  <si>
    <t>2023年四川省城乡基础设施建设专项债券（二十四期）-2023年四川省政府专项债券（二十四期）宜宾高新区高捷园第二污水处理厂及配套设施项目5784.38826</t>
  </si>
  <si>
    <t>2023年四川省城乡基础设施建设专项债券（十六期）-2023年四川省政府专项债券（十六期）叙州区高捷园区标准厂房及配套基础设施建设项目（一批次）3877.6885</t>
  </si>
  <si>
    <t>2021年四川省城乡基础设施建设专项债券（八期）-2021年四川省政府专项债券（二十六期）备选库项目-叙州区世界樟海生态康养小镇基础设施建设项目2311.72</t>
  </si>
  <si>
    <t>2021年四川省社会事业专项债券（九期）-2021年四川省政府专项债券（四十六期）备选库项目-叙州区樟油集中提炼及废弃物综合利用示范工程建设项目1305.18224</t>
  </si>
  <si>
    <t>2023年四川省城乡基础设施建设专项债券（二十八期）-2023年四川省政府专项债券（二十九期）叙州区高山笋用竹融合发展项目601.98</t>
  </si>
  <si>
    <t>2021年四川省城乡基础设施建设专项债券（九期）-2021年四川省政府专项债券（二十七期）宜宾市叙州区海绵城市管网建设项目2220.3</t>
  </si>
  <si>
    <t>2023年四川省城乡基础设施建设专项债券（三十期）-2023年四川省政府专项债券（三十一期）宜宾南广古镇旅游基础设施建设项目16799.901639</t>
  </si>
  <si>
    <t>2022年四川省城乡基础设施建设专项债券（八期）-2022年四川省政府专项债券（二十四期）宜宾县文物保护利用项目153.27</t>
  </si>
  <si>
    <t>2023年四川省城乡基础设施建设专项债券（十期）-2023年四川省政府专项债券（十期）宜宾市叙州区中医医院整体搬迁建设项目40.663461</t>
  </si>
  <si>
    <t>2021年四川省社会事业专项债券（六期）-2021年四川省政府专项债券（三十一期）备选库项目-四川省宜宾市叙州区横江古镇旅游基础设施综合改造项目534.936017</t>
  </si>
  <si>
    <t>2022年四川省城乡基础设施建设专项债券（三期）-2022年四川省政府专项债券（六期）备选库项目-四川南溪医用卫生应急园区基础设施项目6600</t>
  </si>
  <si>
    <t>2022年四川省城市更新和产业升级基础设施专项债券（十期）-2022年四川省政府专项债券（六十六期）宜宾南溪经开区竹产业深加工产业园项目1601.7912</t>
  </si>
  <si>
    <t>2022年四川省城市更新和产业升级基础设施专项债券（九期）-2022年四川省政府专项债券（六十五期）备选库项目-宜宾市南溪经济开发区产业转型升级项目2802.692518</t>
  </si>
  <si>
    <t>2023年四川省城乡基础设施建设专项债券（三十五期）-2023年四川省政府专项债券（三十六期）宜宾南溪经开区竹产业深加工产业园项目3500</t>
  </si>
  <si>
    <t>2022年四川省城市更新和产业升级基础设施专项债券（九期）-2022年四川省政府专项债券（六十五期）备选库项目-宜宾市南溪经济开发区产业转型升级项目3200</t>
  </si>
  <si>
    <t>2022年四川省城市更新和产业升级基础设施专项债券（三期）-2022年四川省政府专项债券（五十期）南溪区滨江生态公园项目1327.26</t>
  </si>
  <si>
    <t>2023年四川省城乡基础设施建设专项债券（十五期）-2023年四川省政府专项债券（十五期）宜宾市南溪区南门、凤翔社区老旧小区主体改造项目4874.98</t>
  </si>
  <si>
    <t>2023年四川省城乡基础设施建设专项债券（四期）-2023年四川省政府专项债券（四期）备选库项目-宜宾市南溪区智慧停车场项目346.833269</t>
  </si>
  <si>
    <t>2023年四川省城乡基础设施建设专项债券（三十五期）-2023年四川省政府专项债券（三十六期）备选库项目-南溪区城乡公共交通一体化项目440</t>
  </si>
  <si>
    <t>2023年四川省城乡基础设施建设专项债券（四期）-2023年四川省政府专项债券（四期）南溪区2023年幼儿园建设项目84.24</t>
  </si>
  <si>
    <t>2022年四川省社会事业和交通基础设施专项债券（一期）-2022年四川省政府专项债券（四十五期）南溪区2022年幼儿园建设项目119.3753</t>
  </si>
  <si>
    <t>2023年四川省城乡基础设施建设专项债券（二十二期）-2023年四川省政府专项债券（二十二期）备选库项目-宜宾市南溪区中医医院医疗联合体建设项目1.62</t>
  </si>
  <si>
    <t>2023年四川省城乡基础设施建设专项债券（十期）-2023年四川省政府专项债券（十期）宜宾市南溪区妇幼保健计划生育服务中心妇女儿童健康服务能力提升建设项目4000</t>
  </si>
  <si>
    <t>2022年四川省城乡基础设施建设专项债券（十五期）-2022年四川省政府专项债券（七十一期）备选库项目-宜宾市南溪区传染病区建设项目1025.722041</t>
  </si>
  <si>
    <t>2022年四川省城乡基础设施建设专项债券（十五期）-2022年四川省政府专项债券（七十一期）备选库项目-宜宾市第五人民医院医疗联合体建设项目132.09</t>
  </si>
  <si>
    <t>2023年四川省城乡基础设施建设专项债券（二十二期）-2023年四川省政府专项债券（二十二期）备选库项目-宜宾市第五人民医院医疗联合体建设项目3300</t>
  </si>
  <si>
    <t>2023年四川省城乡基础设施建设专项债券（三十三期）-2023年四川省政府专项债券（三十四期）备选库项目-江安县西外街片区棚户区改造工程18000</t>
  </si>
  <si>
    <t>2021年四川省乡村振兴专项债券（七期）-2021年四川省政府专项债券（四十二期）江安县夕佳山镇乡村振兴示范区建设项目444.23</t>
  </si>
  <si>
    <t>2023年四川省城乡基础设施建设专项债券（十一期）-2023年四川省政府专项债券（十一期）江安县城区学前教育建设项目1458.2</t>
  </si>
  <si>
    <t>2023年四川省城乡基础设施建设专项债券（三十期）-2023年四川省政府专项债券（三十一期）江安经开区智慧化新型基础设施建设项目950</t>
  </si>
  <si>
    <t>2023年四川省城乡基础设施建设专项债券（十期）-2023年四川省政府专项债券（十期）长宁县高标准农田建设项目2607.444601</t>
  </si>
  <si>
    <t>2022年四川省城乡基础设施建设专项债券（十五期）-2022年四川省政府专项债券（七十一期）备选库项目-长宁河东岸文旅项目147.819174</t>
  </si>
  <si>
    <t>2021年四川省社会事业专项债券（六期）-2021年四川省政府专项债券（三十一期）备选库项目-长宁河东岸文旅项目2000</t>
  </si>
  <si>
    <t>2022年四川省城乡基础设施建设专项债券（十五期）-2022年四川省政府专项债券（七十一期）长宁县中医医院医联体项目285.87</t>
  </si>
  <si>
    <t>2021年四川省社会事业专项债券（六期）-2021年四川省政府专项债券（三十一期）备选库项目-长宁县中医医院住院大楼6500</t>
  </si>
  <si>
    <t>2023年四川省城乡基础设施建设专项债券（三期）-2023年四川省政府专项债券（三期）泽鸿故里4A级景区旅游服务保障配套设施建设项目5446.256909</t>
  </si>
  <si>
    <t>2023年四川省城乡基础设施建设专项债券（三期）-2023年四川省政府专项债券（三期）备选库项目-长宁县竹盐特色资源循环产业园基础设施建设项目24697.93</t>
  </si>
  <si>
    <t>2021年四川省乡村振兴专项债券（五期）-2021年四川省政府专项债券（三十四期）长宁县竹海镇、双河镇乡村振兴三产融合示范区建设项目1513.58</t>
  </si>
  <si>
    <t>2022年四川省城乡基础设施建设专项债券（九期）-2022年四川省政府专项债券（二十五期）高县县域社会治理新型基础设施现代化建设信息化项目1197.31</t>
  </si>
  <si>
    <t>2023年四川省城乡基础设施建设专项债券（三十五期）-2023年四川省政府专项债券（三十六期）渝昆高铁高县站配套设施建设项目9435.996718</t>
  </si>
  <si>
    <t>2022年四川省城乡基础设施建设专项债券（八期）-2022年四川省政府专项债券（二十四期）渝昆高铁高县站配套设施建设项目10770.034625</t>
  </si>
  <si>
    <t>2023年四川省城乡基础设施建设专项债券（十期）-2023年四川省政府专项债券（十期）高县二龙滩水库渠系工程建设项目（含库区综合提升打造）3572.4879</t>
  </si>
  <si>
    <t>2023年四川省城乡基础设施建设专项债券（十二期）-2023年四川省政府专项债券（十二期）高县乡村振兴功能补短板项目5020</t>
  </si>
  <si>
    <t>2022年四川省城乡基础设施建设专项债券（五期）-2022年四川省政府专项债券（八期）高县乡村振兴功能补短板项目3128</t>
  </si>
  <si>
    <t>2023年四川省城乡基础设施建设专项债券（三十期）-2023年四川省政府专项债券（三十一期）高县全域旅游提升建设项目2746.8667</t>
  </si>
  <si>
    <t>2023年四川省城乡基础设施建设专项债券（十期）-2023年四川省政府专项债券（十期）高县幼儿园建设747.790194</t>
  </si>
  <si>
    <t>2023年四川省城乡基础设施建设专项债券（二十八期）-2023年四川省政府专项债券（二十九期）备选库项目-高县医疗服务综合体建设项目43.893531</t>
  </si>
  <si>
    <t>2023年四川省城乡基础设施建设专项债券（二十八期）-2023年四川省政府专项债券（二十九期）高县医疗服务综合能力全域提升项目1449.42</t>
  </si>
  <si>
    <t>2023年四川省城乡基础设施建设专项债券（十期）-2023年四川省政府专项债券（十期）四川省高县城乡供排水建设项目602.87</t>
  </si>
  <si>
    <t>2023年四川省城乡基础设施建设专项债券（三十期）-2023年四川省政府专项债券（三十一期）备选库项目-四川高县经济开发区基础设施提升巩固及综合配套项目34520.3059</t>
  </si>
  <si>
    <t>2023年四川省城乡基础设施建设专项债券（三十五期）-2023年四川省政府专项债券（三十六期）珙县养老综合服务体系建设项目2600</t>
  </si>
  <si>
    <t>2022年四川省城乡基础设施建设专项债券（十五期）-2022年四川省政府专项债券（七十一期）珙县养老综合服务体系建设项目1622.831099</t>
  </si>
  <si>
    <t>2023年四川省城乡基础设施建设专项债券（十二期）-2023年四川省政府专项债券（十二期）珙县殡葬服务综合体系建设项目10151.0742</t>
  </si>
  <si>
    <t>2022年四川省城乡基础设施建设专项债券（十五期）-2022年四川省政府专项债券（七十一期）珙县公共卫生体系建设项目2070.467051</t>
  </si>
  <si>
    <t>2023年四川省城乡基础设施建设专项债券（十二期）-2023年四川省政府专项债券（十二期）珙县公共卫生体系建设项目8400</t>
  </si>
  <si>
    <t>2023年四川省城乡基础设施建设专项债券（十一期）-2023年四川省政府专项债券（十一期）“三线建设”珙县记忆文旅项目15344.196</t>
  </si>
  <si>
    <t>2023年四川省城乡基础设施建设专项债券（十一期）-2023年四川省政府专项债券（十一期）珙县经济开发区综合基础设施项目（二期）15900</t>
  </si>
  <si>
    <t>2021年四川省城乡基础设施建设专项债券（九期）-2021年四川省政府专项债券（二十七期）备选库项目-珙县经济开发区产业园区基础设施建设项目一期9794.72</t>
  </si>
  <si>
    <t>2022年四川省城乡基础设施建设专项债券（十六期）-2022年四川省政府专项债券（七十二期）备选库项目-珙县经济开发区产业园区基础设施建设项目一期3484.59</t>
  </si>
  <si>
    <t>2022年四川省城乡基础设施建设专项债券（二期）-2022年四川省政府专项债券（五期）备选库项目-珙县物流园区基础设施建设项目3872.5529</t>
  </si>
  <si>
    <t>2023年四川省城乡基础设施建设专项债券（二十三期）-2023年四川省政府专项债券（二十三期）备选库项目-筠连县筠连镇老旧小区改造项目159.345665</t>
  </si>
  <si>
    <t>2023年四川省城乡基础设施建设专项债券（十期）-2023年四川省政府专项债券（十期）筠连县民族医院建设项目254.020231</t>
  </si>
  <si>
    <t>2023年四川省城乡基础设施建设专项债券（十五期）-2023年四川省政府专项债券（十五期）备选库项目-筠连县县级医疗机构生物安全实验室（二级）建设项目441.255</t>
  </si>
  <si>
    <t>2023年四川省城乡基础设施建设专项债券（三期）-2023年四川省政府专项债券（三期）筠连县川红小镇产业融合发展项目1534.96</t>
  </si>
  <si>
    <t>2023年四川省城乡基础设施建设专项债券（十二期）-2023年四川省政府专项债券（十二期）屏山县洪瑞资产管理有限公司新能源电动设施新建项目2831.767386</t>
  </si>
  <si>
    <t>2023年四川省城乡基础设施建设专项债券（二十二期）-2023年四川省政府专项债券（二十二期）屏山县锦屏镇现代农业产业融合园区项目1311.2115</t>
  </si>
  <si>
    <t>2023年四川省城乡基础设施建设专项债券（二十三期）-2023年四川省政府专项债券（二十三期）屏山县龙华镇鱼孔村供水厂项目1850.02406</t>
  </si>
  <si>
    <t>2023年四川省城乡基础设施建设专项债券（二十四期）-2023年四川省政府专项债券（二十四期）四川省屏山县中都河防洪治理工程（一期）1067</t>
  </si>
  <si>
    <t>2023年四川省城乡基础设施建设专项债券（二十四期）-2023年四川省政府专项债券（二十四期）屏山县城镇污水处理设施建设项目8269.526679</t>
  </si>
  <si>
    <t>2023年四川省城乡基础设施建设专项债券（十二期）-2023年四川省政府专项债券（十二期）屏山县城乡学前教育能力提升（三期）建设项目187.581308</t>
  </si>
  <si>
    <t>2023年四川省城乡基础设施建设专项债券（三期）-2023年四川省政府专项债券（三期）备选库项目-屏山县人民医院中都院区建设项目371.7908</t>
  </si>
  <si>
    <t>2023年四川省城乡基础设施建设专项债券（十期）-2023年四川省政府专项债券（十期）屏山县中医医院能力提升改扩建项目583.094</t>
  </si>
  <si>
    <t>2023年四川省城乡基础设施建设专项债券（三十六期）-2023年四川省政府专项债券（三十七期）屏山经开区污水处理厂及配套建设项目1193.971935</t>
  </si>
  <si>
    <t>2023年四川省城乡基础设施建设专项债券（十七期）-2023年四川省政府专项债券（十七期）广安市智慧公共服务基础设施建设项目27048.99</t>
  </si>
  <si>
    <t>2023年四川省城乡基础设施建设专项债券（二十四期）-2023年四川省政府专项债券（二十四期）华蓥市智慧城市新型基础设施及配套建设项目（一期）7840.1952</t>
  </si>
  <si>
    <t>2024年四川省政府专项债券（五期）达州高新区电子信息产业园建设项目18050</t>
  </si>
  <si>
    <t>2024年四川省政府专项债券（十六期）航空产业园基础设施建设项目3821</t>
  </si>
  <si>
    <t>2024年四川省政府专项债券（九期）通川经开区公铁物流园及配套设施建设项目9000</t>
  </si>
  <si>
    <t>2024年四川省政府专项债券（四期）通川区智能制造产业园15080</t>
  </si>
  <si>
    <t>2024年四川省政府专项债券（四期）川菜高新技术产业示范园建设项目（二期）1685.11</t>
  </si>
  <si>
    <t>2024年四川省政府专项债券（二期）达州市通川区人民医院提升院区配套升级改造项目3145.77</t>
  </si>
  <si>
    <t>2024年四川省政府专项债券（五期）达川区城市公共停车场及充电桩建设项目500</t>
  </si>
  <si>
    <t>2024年四川省政府专项债券（二十四期）宣汉县城区管网提质改造项目7775</t>
  </si>
  <si>
    <t>2023年四川省城乡基础设施建设专项债券（四期）-2023年四川省政府专项债券（四期）开江县龙形山水库工程700</t>
  </si>
  <si>
    <t>2023年四川省城乡基础设施建设专项债券（四期）-2023年四川省政府专项债券（四期）备选库项目-开江县城市污水处理厂提标扩能项目1797.23</t>
  </si>
  <si>
    <t>2023年四川省城乡基础设施建设专项债券（二期）-2023年四川省政府专项债券（二期）备选库项目-开江县2020年中心城区（城中村）棚户区改造（三期）建设项目4217.93</t>
  </si>
  <si>
    <t>2023年四川省城乡基础设施建设专项债券（四期）-2023年四川省政府专项债券（四期）开江县老开中片区老旧小区改造项目2000</t>
  </si>
  <si>
    <t>2023年四川省城乡基础设施建设专项债券（十期）-2023年四川省政府专项债券（十期）开江县2021年城市棚户区改造项目6430</t>
  </si>
  <si>
    <t>2023年四川省城乡基础设施建设专项债券（三期）-2023年四川省政府专项债券（三期）备选库项目-开江县中医院传染病大楼建设项目906.55031</t>
  </si>
  <si>
    <t>2023年四川省城乡基础设施建设专项债券（三十二期）-2023年四川省政府专项债券（三十三期）新建西安至重庆高速铁路安康至重庆段12340</t>
  </si>
  <si>
    <t>2024年四川省政府专项债券（四期）万源市原糖酒公司周边老旧小区改造基础配套设施建设项目8000</t>
  </si>
  <si>
    <t>2024年四川省政府专项债券（二十四期）万源市城市污水处理厂提标升级项目4700</t>
  </si>
  <si>
    <t>2023年四川省城乡基础设施建设专项债券（二十三期）-2023年四川省政府专项债券（二十三期）万源市原太平工商所周边老旧小区改造基础配套设施建设项目509.9</t>
  </si>
  <si>
    <t>2024年四川省政府专项债券（八期）万源市老旧小区改造建设项目13000</t>
  </si>
  <si>
    <t>2021年四川省城乡基础设施建设专项债券（三期）-2021年四川省政府专项债券（五期）雅安市城市综合停车场项目1181.420101</t>
  </si>
  <si>
    <t>2023年四川省城乡基础设施建设专项债券（三十七期）-2023年四川省政府专项债券（三十八期）雨城区全域乡村振兴农村人居环境整治提升项目1143.3483</t>
  </si>
  <si>
    <t>2023年四川省城乡基础设施建设专项债券（三十七期）-2023年四川省政府专项债券（三十八期）雅安市雨城区现代智慧物流中心建设项目1000</t>
  </si>
  <si>
    <t>2023年四川省城乡基础设施建设专项债券（三十期）-2023年四川省政府专项债券（三十一期）备选库项目-雅安市名山区学前教育项目1721.03</t>
  </si>
  <si>
    <t>2023年四川省城乡基础设施建设专项债券（三十七期）-2023年四川省政府专项债券（三十八期）雅安市名山区实验幼儿园新建项目2001.86</t>
  </si>
  <si>
    <t>2023年四川省城乡基础设施建设专项债券（二十四期）-2023年四川省政府专项债券（二十四期）荥经县特色农产品优势基地建设项目5143.0661</t>
  </si>
  <si>
    <t>2023年四川省城乡基础设施建设专项债券（十六期）-2023年四川省政府专项债券（十六期）严青水厂二期项目1701.079759</t>
  </si>
  <si>
    <t>2023年四川省城乡基础设施建设专项债券（三期）-2023年四川省政府专项债券（三期）荥经县2022年老旧小区改造项目493.212506</t>
  </si>
  <si>
    <t>2023年四川省城乡基础设施建设专项债券（二十四期）-2023年四川省政府专项债券（二十四期）荥经县公共综合停车场及配套基础设施建设项目1649.3474</t>
  </si>
  <si>
    <t>2023年四川省城乡基础设施建设专项债券（三十期）-2023年四川省政府专项债券（三十一期）荥经县学前教育建设项目287.341976</t>
  </si>
  <si>
    <t>2023年四川省城乡基础设施建设专项债券（二十二期）-2023年四川省政府专项债券（二十二期）荥经县民建彝族乡农旅融合示范区基础设施配套建设项目300</t>
  </si>
  <si>
    <t>2023年四川省城乡基础设施建设专项债券（十二期）-2023年四川省政府专项债券（十二期）备选库项目-汉源县唐富物流园区基础设施项目4065.61112</t>
  </si>
  <si>
    <t>2022年四川省城乡基础设施建设专项债券（三期）-2022年四川省政府专项债券（六期）四川石棉工业园区基础设施建设项目10363.404118</t>
  </si>
  <si>
    <t>2020年四川省生态环保建设专项债券（二期）-2020年四川省政府专项债券（十八期）备选库项目-石棉县工业园区污水处理厂建设项目4301.68</t>
  </si>
  <si>
    <t>2020年四川省社会事业专项债券（六期）-2020年四川省政府专项债券（七十四期）备选库项目-石棉县防疫物资生产建设工程项目108.286</t>
  </si>
  <si>
    <t>2022年四川省乡村振兴专项债券（三期）-2022年四川省政府专项债券（十六期）石棉县雅果国家农村产业融合发展示范园项目576.98</t>
  </si>
  <si>
    <t>2019年四川省棚户区改造专项债券（九期）-2019年四川省政府专项债券（六十三期）石棉县川心店棚户区改造项目2648.84598</t>
  </si>
  <si>
    <t>2021年四川省城乡基础设施建设专项债券（十期）-2021年四川省政府专项债券（二十八期）四川石棉工业园区基础设施建设项目894.17</t>
  </si>
  <si>
    <t>2023年四川省城乡基础设施建设专项债券（十六期）-2023年四川省政府专项债券（十六期）石棉县智慧停车场及配套设施建设项目261.53</t>
  </si>
  <si>
    <t>2023年四川省城乡基础设施建设专项债券（十六期）-2023年四川省政府专项债券（十六期）雅安市石棉县乡村振兴暨草科中药材现代农业园区建设项目459.06</t>
  </si>
  <si>
    <t>2024年四川省政府专项债券（十五期）四川天全县始阳二平台标准厂房及配套设施建设项目2000</t>
  </si>
  <si>
    <t>2024年四川省政府专项债券（二十二期）四川天全县始阳二平台标准厂房及配套设施建设项目935.2769</t>
  </si>
  <si>
    <t>2023年四川省城乡基础设施建设专项债券（三十期）-2023年四川省政府专项债券（三十一期）宝兴县幼儿园建设项目558.11</t>
  </si>
  <si>
    <t>2023年四川省城乡基础设施建设专项债券（二十九期）-2023年四川省政府专项债券（三十期）巴中市光雾山景区生态园及基础设施建设项目10234.1</t>
  </si>
  <si>
    <t>2024年四川省政府专项债券（三十一期）巴中经开区保峰森林公园建设项目8500</t>
  </si>
  <si>
    <t>2024年四川省政府专项债券（四期）巴中经开区东西部协作产业园基础设施建设项目（二期）2000</t>
  </si>
  <si>
    <t>2023年四川省城乡基础设施建设专项债券（二十四期）-2023年四川省政府专项债券（二十四期）巴中经开区东西部协作产业园基础设施建设项目（二期）19600</t>
  </si>
  <si>
    <t>2024年四川省政府专项债券（四期）巴中经济开发区生物医药产业园基础设施建设项目1400</t>
  </si>
  <si>
    <t>2023年四川省城乡基础设施建设专项债券（五期）-2023年四川省政府专项债券（五期）巴中经济开发区生物医药产业园基础设施建设项目1194.99</t>
  </si>
  <si>
    <t>2023年四川省城乡基础设施建设专项债券（三十期）-2023年四川省政府专项债券（三十一期）巴中经开区保峰森林公园建设项目2000</t>
  </si>
  <si>
    <t>2023年四川省城乡基础设施建设专项债券（五期）-2023年四川省政府专项债券（五期）巴中经济开发区生物医药产业园基础设施建设项目6500</t>
  </si>
  <si>
    <t>2024年四川省政府专项债券（十期）巴中经济开发区4A级景区旅游基础建设项目7000</t>
  </si>
  <si>
    <t>2024年四川省政府专项债券（十期）巴中经济开发区生物医药产业园基础设施建设项目15000</t>
  </si>
  <si>
    <t>2023年四川省城乡基础设施建设专项债券（三十期）-2023年四川省政府专项债券（三十一期）巴中经济开发区4A级景区旅游基础建设项目5000</t>
  </si>
  <si>
    <t>2024年四川省政府专项债券（三十一期）巴中经开区保峰森林公园建设项目400</t>
  </si>
  <si>
    <t>2024年四川省政府专项债券（三十一期）巴中经济开发区4A级景区旅游基础建设项目13000</t>
  </si>
  <si>
    <t>2023年四川省城乡基础设施建设专项债券（二十四期）-2023年四川省政府专项债券（二十四期）巴中经开区东西部协作产业园基础设施建设项目（二期）1600</t>
  </si>
  <si>
    <t>2024年四川省政府专项债券（十期）巴中市巴州区绿色制造产业示范园基础设施建设项目6000</t>
  </si>
  <si>
    <t>2024年四川省政府专项债券（四期）巴中市巴州区绿色制造产业示范园基础设施建设项目2454.88</t>
  </si>
  <si>
    <t>2024年四川省政府专项债券（三十二期）巴中莲山湖城市停车场建设项目3000</t>
  </si>
  <si>
    <t>2024年四川省政府专项债券（四期）巴州区城市停车场建设项目（一期）6626.52</t>
  </si>
  <si>
    <t>2024年四川省政府专项债券（八期）巴中市恩阳古镇公共服务保障设施建设配套项目2489.4</t>
  </si>
  <si>
    <t>2024年四川省政府专项债券（三期）巴中市恩阳古镇新场街片区旅游基础设施建设项目2700</t>
  </si>
  <si>
    <t>2024年四川省政府专项债券（三十期）南江县东榆工业园区食品饮料产业园基础设施配套建设项目8301.5</t>
  </si>
  <si>
    <t>2024年四川省政府专项债券（三十期）南江县东榆工业园区食品饮料产业园基础设施配套建设项目7700</t>
  </si>
  <si>
    <t>2024年四川省政府专项债券（三期）南江县长赤片区优质粮油产业融合示范园建设项目2800</t>
  </si>
  <si>
    <t>2023年四川省城乡基础设施建设专项债券（二十三期）-2023年四川省政府专项债券（二十三期）南江县长赤片区优质粮油产业融合示范园建设项目15500</t>
  </si>
  <si>
    <t>2024年四川省政府专项债券（三期）南江县长赤片区优质粮油产业融合示范园建设项目7300</t>
  </si>
  <si>
    <t>2023年四川省城乡基础设施建设专项债券（二十三期）-2023年四川省政府专项债券（二十三期）南江县城市道路停车泊位车辆停放建设项目8989</t>
  </si>
  <si>
    <t>2023年四川省城乡基础设施建设专项债券（三十期）-2023年四川省政府专项债券（三十一期）南江县云顶茶乡4A级景区基础设施建设项目8278.63</t>
  </si>
  <si>
    <t>2023年四川省城乡基础设施建设专项债券（二十八期）-2023年四川省政府专项债券（二十九期）平昌县人民医院光辉综合院区建设项目84</t>
  </si>
  <si>
    <t>2022年四川省城乡基础设施建设专项债券（八期）-2022年四川省政府专项债券（二十四期）备选库项目-雁江区殡仪服务设施迁建项目3980</t>
  </si>
  <si>
    <t>2023年四川省城乡基础设施建设专项债券（十七期）-2023年四川省政府专项债券（十七期）雁江区生活垃圾分类建设项目2967.38396</t>
  </si>
  <si>
    <t>2022年四川省城乡基础设施建设专项债券（八期）-2022年四川省政府专项债券（二十四期）备选库项目-资阳市雁江区沱东区中低产农田改造及配套工程1822.64</t>
  </si>
  <si>
    <t>2024年四川省政府专项债券（三十一期）2023年资阳市雁江区老旧小区改造—陈家巷4号院等配套基础设施项目105</t>
  </si>
  <si>
    <t>2020年四川省社会事业专项债券（十二期）-2020年四川省政府专项债券（九十六期）2024年资阳市雁江区老旧小区改造-铜车马社区等配套基础设施项目200</t>
  </si>
  <si>
    <t>2024年四川省政府专项债券（三十一期）2023年资阳市雁江区老旧小区改造—合行家苑等配套基础设施项目20</t>
  </si>
  <si>
    <t>2022年四川省城乡基础设施建设专项债券（八期）-2022年四川省政府专项债券（二十四期）2024年资阳市雁江区老旧小区改造-马鞍社区等配套基础设施项目1200</t>
  </si>
  <si>
    <t>2022年四川省城乡基础设施建设专项债券（八期）-2022年四川省政府专项债券（二十四期）2024年资阳市雁江区老旧小区改造-马鞍社区等建筑本体项目1000</t>
  </si>
  <si>
    <t>2021年四川省棚户区改造专项债券（六期）-2021年四川省政府专项债券（三十五期）备选库项目-资阳市雁江区城东新区棚户区改造及配套设施一期项目244.34</t>
  </si>
  <si>
    <t>2022年四川省城乡基础设施建设专项债券（十三期）-2022年四川省政府专项债券（六十九期）备选库项目-资阳市雁江区中和镇中和街棚户区改造项目6191.2</t>
  </si>
  <si>
    <t>2020年四川省社会事业专项债券（十二期）-2020年四川省政府专项债券（九十六期）备选库项目-资阳市雁江区中医医院业务用房建设项目353.5</t>
  </si>
  <si>
    <t>2020年四川省社会事业专项债券（五期）-2020年四川省政府专项债券（七十三期）备选库项目-资阳市雁江区人民医院综合业务用房建设项目1541.11</t>
  </si>
  <si>
    <t>2020年四川省城乡基础设施建设专项债券30期-2020年四川省政府专项债券103期备选库项目-乐至县鞋业特色小镇基础设施建设一期工程1840</t>
  </si>
  <si>
    <t>2019年四川省土地储备专项债券（七期）-2019年四川省政府专项债券（九十三期）备选库项目-乐至县天池镇报国寺土地储备项目735.6</t>
  </si>
  <si>
    <t>2022年四川省乡村振兴和水利建设专项债券（二期）-2022年四川省政府专项债券（四十三期）备选库项目-四川省（乐至县）现代畜禽种业园区建设项目7500</t>
  </si>
  <si>
    <t>2020年四川省乡村振兴专项债券（八期）-2020年四川省政府专项债券（七十九期）乐至县国家农村产业融合发展示范园区建设项目2322.31</t>
  </si>
  <si>
    <t>2020年四川省社会事业专项债券（六期）-2020年四川省政府专项债券（七十四期）备选库项目-乐至县城乡生态综合治理及水质改善项目336.68</t>
  </si>
  <si>
    <t>2020年四川省社会事业专项债券（十二期）-2020年四川省政府专项债券（九十六期）乐至县文化体育中心建设项目6766.55</t>
  </si>
  <si>
    <t>2020年四川省棚户区改造专项债券（二期）-2020年四川省政府专项债券（八十七期）备选库项目-乐至县棚户区（城中村）改造四期4102.52</t>
  </si>
  <si>
    <t>2020年四川省社会事业专项债券（四期）-2020年四川省政府专项债券（七十二期）乐至县医疗卫生能力提升建设项目254.54</t>
  </si>
  <si>
    <t>2023年四川省城乡基础设施建设专项债券（三期）-2023年四川省政府专项债券（三期）乐至县第三人民医院服务能力提升项目1080</t>
  </si>
  <si>
    <t>2023年四川省城乡基础设施建设专项债券（二十四期）-2023年四川省政府专项债券（二十四期）备选库项目-汶川县七盘沟中小微绿色科技园及其配套基础设施建设项目2024.950138</t>
  </si>
  <si>
    <t>2023年四川省城乡基础设施建设专项债券（二十三期）-2023年四川省政府专项债券（二十三期）黑水县城市生活污水处理厂提标改造项目279.35</t>
  </si>
  <si>
    <t>2023年四川省城乡基础设施建设专项债券（十七期）-2023年四川省政府专项债券（十七期）黑水县省级全域旅游示范区文旅基础设施建设项目355.15</t>
  </si>
  <si>
    <t>2023年四川省城乡基础设施建设专项债券（二十三期）-2023年四川省政府专项债券（二十三期）黑水县卡龙景区补短板提升项目266</t>
  </si>
  <si>
    <t>2023年四川省城乡基础设施建设专项债券（十七期）-2023年四川省政府专项债券（十七期）黑水县卡龙景区补短板提升项目1154</t>
  </si>
  <si>
    <t>2023年四川省城乡基础设施建设专项债券（二十四期）-2023年四川省政府专项债券（二十四期）备选库项目-阿坝县莲宝叶则景区珠姆沟基础设施建设工程1822.711479</t>
  </si>
  <si>
    <t>2023年四川省城乡基础设施建设专项债券（二十九期）-2023年四川省政府专项债券（三十期）若尔盖国家公园一湾广场地下停车场建设项目173.171332</t>
  </si>
  <si>
    <t>2024年四川省政府专项债券（八期）康定市甲根坝乡村振兴（农旅融合）建设项目1573.042991</t>
  </si>
  <si>
    <t>2024年四川省政府专项债券（十期）康定市第二中学供暖工程项目1021.297083</t>
  </si>
  <si>
    <t>2021年四川省社会事业专项债券（十二期）-2021年四川省政府专项债券（四十九期）备选库项目-长征国家文化公园·泸定桥景区游客集散中心片区项目8651.03</t>
  </si>
  <si>
    <t>2023年四川省城乡基础设施建设专项债券（二十八期）-2023年四川省政府专项债券（二十九期）丹巴县城市智慧停车场项目377.612086</t>
  </si>
  <si>
    <t>2024年四川省政府专项债券（十期）甘孜州炉霍县新建动物无害化处理项目400</t>
  </si>
  <si>
    <t>2024年四川省政府专项债券（二十三期）石渠县人民医院提标扩能建设项目(一期)28</t>
  </si>
  <si>
    <t>2024年四川省政府专项债券（二十二期）巴塘县第二自来水厂建设项目3258.24</t>
  </si>
  <si>
    <t>2019年四川省土地储备专项债券（七期）-2019年四川省政府专项债券（九十三期）稻城县土地储备项目13135.51</t>
  </si>
  <si>
    <t>调整表格数据</t>
  </si>
  <si>
    <t>列Q</t>
  </si>
  <si>
    <t>本次调整金额</t>
  </si>
  <si>
    <t>区划</t>
  </si>
  <si>
    <t>“低碳广元”智慧化管理平台新型基础设施建设项目</t>
  </si>
  <si>
    <t>备选库项目-眉山市东坡区苏祠街道老旧小区配套基础设施改造项目（二期）</t>
  </si>
  <si>
    <t>备选库项目-眉山市东坡区通惠街道老旧小区配套基础设施改造项目（二期）</t>
  </si>
  <si>
    <t>绛溪南配套保障性租赁住房一期</t>
  </si>
  <si>
    <t>眉山市东坡区苏祠街道老旧小区配套基础设施改造项目（三期）</t>
  </si>
  <si>
    <t>武则天文化旅游区（一期）</t>
  </si>
  <si>
    <t>地方政府专项债券资金使用情况核查整改问题明细表</t>
  </si>
  <si>
    <t>备注：红色为地方核实</t>
  </si>
  <si>
    <t>市州</t>
  </si>
  <si>
    <t>地区名称</t>
  </si>
  <si>
    <t>债券名称</t>
  </si>
  <si>
    <t>项目ID</t>
  </si>
  <si>
    <t>单位编码</t>
  </si>
  <si>
    <t>单位统一社会信用代码</t>
  </si>
  <si>
    <t>问题来源</t>
  </si>
  <si>
    <t>问题批次</t>
  </si>
  <si>
    <t>问题备注</t>
  </si>
  <si>
    <t>问题类型</t>
  </si>
  <si>
    <t>问题类型修正</t>
  </si>
  <si>
    <t>问题金额</t>
  </si>
  <si>
    <t>问题描述</t>
  </si>
  <si>
    <t>已整改金额</t>
  </si>
  <si>
    <t>监管局已确认金额</t>
  </si>
  <si>
    <t>确认未整改金额
（P-S=T）</t>
  </si>
  <si>
    <t>上报未整改金额
（P-R=U）</t>
  </si>
  <si>
    <t>已整改金额（跟地方核实后，确认整改）</t>
  </si>
  <si>
    <t>监管局是否已确认完成</t>
  </si>
  <si>
    <t>地方申报整改完成情况</t>
  </si>
  <si>
    <t>属于调整前项目（按照项目编码匹配）</t>
  </si>
  <si>
    <t>属于调整前项目（按照项目名称匹配）</t>
  </si>
  <si>
    <t>24年核查问题整改调整</t>
  </si>
  <si>
    <t>四川省本级</t>
  </si>
  <si>
    <t>5100</t>
  </si>
  <si>
    <t>9C1610C6890BA569E0535EFB480A3570</t>
  </si>
  <si>
    <t>P195100-0085</t>
  </si>
  <si>
    <t>阿坝师范学院校区建设</t>
  </si>
  <si>
    <t>360304930</t>
  </si>
  <si>
    <t>360304930 阿坝师范高等专科学校</t>
  </si>
  <si>
    <t>12510000450719063G</t>
  </si>
  <si>
    <t>四川省2019-2020年地方政府债券资金使用情况专项核查整改</t>
  </si>
  <si>
    <t>违规用于回购已竣工项目、回补以前年度支出或归垫企业资金</t>
  </si>
  <si>
    <t>项目建设资金1482.23万元，其中2019年支付691.56万元，已用债券资金归垫；2020年9月支付该项目工程尾款790.67万元。</t>
  </si>
  <si>
    <t>A108D010EC2A2DE4E0535EFB480A93ED</t>
  </si>
  <si>
    <t>P19510110-0042</t>
  </si>
  <si>
    <t>成都高新区天府国际空港新城三岔湖环境综合治理项目</t>
  </si>
  <si>
    <t>318006001</t>
  </si>
  <si>
    <t>318006001 高新区财政局机关</t>
  </si>
  <si>
    <t>11510109009172722P</t>
  </si>
  <si>
    <t>2021年地方政府专项债券资金使用情况核查问题整改明细</t>
  </si>
  <si>
    <t>融资平衡方案不合理</t>
  </si>
  <si>
    <t>虚增收益导致融资平衡方案不合理</t>
  </si>
  <si>
    <t>A08FEE825F4EACB0E0535EFB480A333C</t>
  </si>
  <si>
    <t>P20510100-0084</t>
  </si>
  <si>
    <t>备选库项目-天府中央商务区北部园区基础设施建设项目（一期）</t>
  </si>
  <si>
    <t>天府中央商务区北部园区基础设施建设项目（一期）</t>
  </si>
  <si>
    <t>318308301001001</t>
  </si>
  <si>
    <t>318308301001001 成都天府新区建设投资有限公司</t>
  </si>
  <si>
    <t>9151010059728296XR</t>
  </si>
  <si>
    <t>2022年地方政府专项债券资金使用情况核查</t>
  </si>
  <si>
    <t>其他专项债券使用管理问题</t>
  </si>
  <si>
    <t>虚增支出进度</t>
  </si>
  <si>
    <t>F90FF0E1D97E65EAE0535EFB480A1C23</t>
  </si>
  <si>
    <t>2023年四川省政府城乡基础设施建设专项债券（二十五期）-2023年四川省政府专项债券（二十五期）</t>
  </si>
  <si>
    <t>监管局</t>
  </si>
  <si>
    <t>2023年地方政府专项债券资金使用管理情况核查</t>
  </si>
  <si>
    <t>附件1</t>
  </si>
  <si>
    <t>其他-以拨代支</t>
  </si>
  <si>
    <t>F8F6B2943DC23F8FE0535EFB480A94D5</t>
  </si>
  <si>
    <t>318308301002002 重大项目和公建配套处</t>
  </si>
  <si>
    <t>11510110072405699N</t>
  </si>
  <si>
    <t>14CDAF6B10212B98E06320C012AC0B34</t>
  </si>
  <si>
    <t>2024年四川省政府专项债券（五期）</t>
  </si>
  <si>
    <t>四川天府新区公园城市建设局</t>
  </si>
  <si>
    <t>2024年地方政府专项债券资金使用管理情况核查</t>
  </si>
  <si>
    <t>“资金使用问题-其他—虚增支出进度”。2024年，项目业主单位将债券资金拨付至代建单位，截至2024年12月31日，资金滞留代建单位账户20541.88万元尚未使用（含此批次发行的13910万元）。</t>
  </si>
  <si>
    <t>20DD60C0346B6844E065F8163E8AA87C</t>
  </si>
  <si>
    <t>“资金使用问题-其他—虚增支出进度”。2024年，项目业主单位将债券资金拨付至代建单位，截至2024年12月31日，资金滞留项目单位账户23601.95万元尚未使用。</t>
  </si>
  <si>
    <t>188D0FB835EE62DBE06320C012ACF4DF</t>
  </si>
  <si>
    <t>“资金使用问题-其他—虚增支出进度”。2024年，项目业主单位将债券资金拨付至代建单位，截至2024年12月31日，资金滞留项目单位账户7000万元尚未使用。</t>
  </si>
  <si>
    <t>“资金使用问题-其他—虚增支出进度”。2024年，项目业主单位将债券资金拨付至代建单位，截至2024年12月31日，资金滞留项目单位账户14000万元尚未使用。</t>
  </si>
  <si>
    <t>14CE7848EBBA3DDAE06320C012ACCC61</t>
  </si>
  <si>
    <t>“资金使用问题-其他—虚增支出进度”。2024年，项目业主单位将债券资金拨付至代建单位，截至2024年12月31日，资金滞留项目单位账户29453.48万元尚未使用（含此批次发行的19453.48万元）。</t>
  </si>
  <si>
    <t>BAE90D333897D0BAE0535EFB480ACF63</t>
  </si>
  <si>
    <t>P18510100-0098</t>
  </si>
  <si>
    <t>备选库项目-成都科学城基础设施综合提升项目（一期）</t>
  </si>
  <si>
    <t>成都科学城基础设施综合提升项目（一期）</t>
  </si>
  <si>
    <t>0435991B4FB64A8DE0635EFB480A850D</t>
  </si>
  <si>
    <t>B32D792B83AAEA16E0535EFB480AAD41</t>
  </si>
  <si>
    <t>P20510100-0201</t>
  </si>
  <si>
    <t>备选库项目-成都天府新区职业学校及周边配套项目</t>
  </si>
  <si>
    <t>成都天府新区职业学校及周边配套项目</t>
  </si>
  <si>
    <t>“资金使用问题-其他—虚增支出进度”。2024年，项目业主单位将债券资金拨付至代建单位，截至2024年12月31日，资金滞留项目单位账户14994.137万元尚未使用。</t>
  </si>
  <si>
    <t>“资金使用问题-其他—虚增支出进度”。2024年，项目业主单位将债券资金拨付至代建单位，截至2024年12月31日，资金滞留项目单位账户51160.44万元尚未使用。</t>
  </si>
  <si>
    <t>D007C83EC4DBE98BE0535EFB480A1101</t>
  </si>
  <si>
    <t>P19510100-0120</t>
  </si>
  <si>
    <t>备选库项目-先进制造业功能区及周边基础设施建设项目（一期）</t>
  </si>
  <si>
    <t>先进制造业功能区及周边基础设施建设项目（一期）</t>
  </si>
  <si>
    <t>以前年度地方政府专项债券资金闲置</t>
  </si>
  <si>
    <t>闲置</t>
  </si>
  <si>
    <t>F2701C7D18719795E0535EFB480A9CEA</t>
  </si>
  <si>
    <t>2023年四川省城乡基础设施建设专项债券（六期）-2023年四川省政府专项债券（六期）</t>
  </si>
  <si>
    <t>“资金使用问题-其他—虚增支出进度”。2024年，项目业主单位将债券资金拨付至代建单位，截至2024年12月31日，资金滞留项目单位账户14160万元尚未使用（含此批次发行的6530万元）。</t>
  </si>
  <si>
    <t>013644B5FDD2D877E0635EFB480AF2C3</t>
  </si>
  <si>
    <t>2023年四川省城乡基础设施建设专项债券（三十一期）-2023年四川省政府专项债券（三十二期）</t>
  </si>
  <si>
    <t>F8F6B2943DC43F8FE0535EFB480A94D5</t>
  </si>
  <si>
    <t>1FC57AC098336B40E065F8163E8AA87C</t>
  </si>
  <si>
    <t>2024年四川省政府专项债券（十七期）</t>
  </si>
  <si>
    <t>“资金使用问题-其他—虚增支出进度”。2024年，项目业主单位将债券资金拨付至代建单位，截至2024年12月31日，资金滞留代建单位账户20541.88万元尚未使用（含此批次发行的6631.87万元）。</t>
  </si>
  <si>
    <t>“资金使用问题-其他—虚增支出进度”。2024年，项目业主单位将债券资金拨付至代建单位，截至2024年12月31日，资金滞留代建单位账户6413.64万元尚未使用（含此批次发行的2619.72万元）。</t>
  </si>
  <si>
    <t>“资金使用问题-其他—虚增支出进度”。2024年，项目业主单位将债券资金拨付至代建单位，截至2024年12月31日，资金滞留项目单位账户14160万元尚未使用（含此批次发行的7630万元）。</t>
  </si>
  <si>
    <t>“资金使用问题-其他—虚增支出进度”。2024年，项目业主单位将债券资金拨付至代建单位，截至2024年12月31日，资金滞留项目单位账户9499.37万元尚未使用（含此批次发行金额6399.37万元）。</t>
  </si>
  <si>
    <t>“资金使用问题-其他—虚增支出进度”。2024年，项目业主单位将债券资金拨付至代建单位，截至2024年12月31日，资金滞留代建单位账户9354.86万元尚未使用（含此批次发行的3454.86万元）。</t>
  </si>
  <si>
    <t>“资金使用问题-其他—虚增支出进度”。2024年，项目业主单位将债券资金拨付至代建单位，截至2024年12月31日，资金滞留项目单位账户9499.37万元尚未使用（含此批次发行金额3100万元）。</t>
  </si>
  <si>
    <t>“资金使用问题-其他—虚增支出进度”。2024年，项目业主单位将债券资金拨付至代建单位，截至2024年12月31日，资金滞留项目单位账户55140.98万元尚未使用（含此批次发行的44500万元）。</t>
  </si>
  <si>
    <t>“资金使用问题-其他—虚增支出进度”。2024年，项目业主单位将债券资金拨付至代建单位，截至2024年12月31日，资金滞留项目单位账户29453.48万元尚未使用（含此批次发行的10000万元）。</t>
  </si>
  <si>
    <t>“资金使用问题-其他—虚增支出进度”。2024年，项目业主单位将债券资金拨付至代建单位，截至2024年12月31日，资金滞留项目单位账户55140.98万元尚未使用（含此批次发行的10640.98万元）。</t>
  </si>
  <si>
    <t>“资金使用问题-其他—虚增支出进度”。2024年，项目业主单位将债券资金拨付至代建单位，截至2024年12月31日，资金滞留代建单位账户6413.64万元尚未使用（含此批次发行的3800万元）。</t>
  </si>
  <si>
    <t>债券资金违规用于已竣工项目工程款1205.2961万元。</t>
  </si>
  <si>
    <t>“资金使用问题-其他—虚增支出进度”。2024年，项目业主单位将债券资金拨付26467.03至代建单位，截至2024年12月31日，资金滞留项目单位账户14902.97万元尚未使用。</t>
  </si>
  <si>
    <t>“资金使用问题-其他—虚增支出进度”。2024年，项目业主单位将债券资金拨付至代建单位，截至2024年12月31日，资金滞留代建单位账户9354.86万元尚未使用（含此批次发行的5900万元）。</t>
  </si>
  <si>
    <t>“资金使用问题-其他—虚增支出进度”。2024年，项目业主单位将债券资金拨付至代建单位，截至2024年12月31日，资金滞留项目单位账户15849.17万元尚未使用。</t>
  </si>
  <si>
    <t>318308301003 文创和会展局</t>
  </si>
  <si>
    <t>11510110MB1259882A</t>
  </si>
  <si>
    <t>F90C005B66DB65ECE0535EFB480A7BD2</t>
  </si>
  <si>
    <t>318308301004 科创和新经济局</t>
  </si>
  <si>
    <t>115101100724056644</t>
  </si>
  <si>
    <t>B828DBCFEF14D8CFE0535EFB480A6A4A</t>
  </si>
  <si>
    <t>P21510100-0020</t>
  </si>
  <si>
    <t>成都金融创新中心项目</t>
  </si>
  <si>
    <t>318309099001</t>
  </si>
  <si>
    <t>318309099001 成都东部集团有限公司</t>
  </si>
  <si>
    <t>91510100MA6BP3A659</t>
  </si>
  <si>
    <t>D86F9E12AD9A26DAE0535EFB480A72A8</t>
  </si>
  <si>
    <t>P21510100-0147</t>
  </si>
  <si>
    <t>空港未来青年长租公寓</t>
  </si>
  <si>
    <t>附件2</t>
  </si>
  <si>
    <t>“2023年沉淀资金转闲置资金”。滞留项目单位</t>
  </si>
  <si>
    <t>D87F8EB57AF02023E0535EFB480A3995</t>
  </si>
  <si>
    <t>CFB56A972DF8F908E0535EFB480ADD62</t>
  </si>
  <si>
    <t>P21510100-0068</t>
  </si>
  <si>
    <t>备选库项目-东部新区绛溪南科创空间项目</t>
  </si>
  <si>
    <t>东部新区绛溪南科创空间项目</t>
  </si>
  <si>
    <t>附件3</t>
  </si>
  <si>
    <t>D86F9DB5238C26E0E0535EFB480A701B</t>
  </si>
  <si>
    <t>P22510100-0018</t>
  </si>
  <si>
    <t>成都市东部新区先进医疗创新园区及配套设施项目</t>
  </si>
  <si>
    <t>D87EA2E6CBC726BEE0535EFB480A25A1</t>
  </si>
  <si>
    <t>P21510100-0144</t>
  </si>
  <si>
    <t>E06EC612CB8B6E74E0535EFB480A2439</t>
  </si>
  <si>
    <t>07 以前年度地方政府专项债券资金闲置</t>
  </si>
  <si>
    <t>0137143590BF8C80E0635EFB480A1C9F</t>
  </si>
  <si>
    <t>D86FDB0FD8E626D8E0535EFB480A9295</t>
  </si>
  <si>
    <t>0435A5855E4E4A82E0635EFB480ABE4E</t>
  </si>
  <si>
    <t>D86F9DB5248A26E0E0535EFB480A701B</t>
  </si>
  <si>
    <t>P22510100-0019</t>
  </si>
  <si>
    <t>国家医学中心医疗消费创新园区及基础配套设施项目</t>
  </si>
  <si>
    <t>E06EC60B8CB46E76E0535EFB480AF66C</t>
  </si>
  <si>
    <t>C42B8152D5A48A97E0535EFB480AD586</t>
  </si>
  <si>
    <t>B305B0C6930C7087E0535EFB480A5BD9</t>
  </si>
  <si>
    <t>P20510100-0187</t>
  </si>
  <si>
    <t>备选库项目-成都东部新区成渝双城经济圈总部基地及其配套项目(一期)</t>
  </si>
  <si>
    <t>成都东部新区成渝双城经济圈总部基地及其配套项目(一期)</t>
  </si>
  <si>
    <t>91510112MA6C5F8B8N</t>
  </si>
  <si>
    <t>F90BA359CBE165F4E0535EFB480AAB8D</t>
  </si>
  <si>
    <t>E2A0DB60EBB22359E0535EFB480AB74A</t>
  </si>
  <si>
    <t>P22510100-0049</t>
  </si>
  <si>
    <t>成都东部新区简州新城专精特新产业园</t>
  </si>
  <si>
    <t>E2943D9E5B5E236AE0535EFB480A32EB</t>
  </si>
  <si>
    <t>P22510100-0050</t>
  </si>
  <si>
    <t>成都东部新区简州新城智能终端智造产业园（一期）</t>
  </si>
  <si>
    <t>E29464CF642E2361E0535EFB480A38FA</t>
  </si>
  <si>
    <t>P22510100-0047</t>
  </si>
  <si>
    <t>成都东部新区定制化产业科创园及配套项目</t>
  </si>
  <si>
    <t>D02FABF0933A51F0E0535EFB480AD8FE</t>
  </si>
  <si>
    <t>P21510100-0091</t>
  </si>
  <si>
    <t>成都东部新区简州新城智能制造产业园及其配套项目（二期）</t>
  </si>
  <si>
    <t>B3053E80BC9C70A1E0535EFB480A6096</t>
  </si>
  <si>
    <t>P20510100-0181</t>
  </si>
  <si>
    <t>成都东部新区简州新城汽车主题科创产业园及其配套项目</t>
  </si>
  <si>
    <t>CF526C7D40E9169BE0535EFB480A6980</t>
  </si>
  <si>
    <t>以前年度地方政府专项债券资金闲置。“成都东部新区成渝双城经济圈总部基地及其配套项目（一期）”闲置资金调整至“成渝中线高铁简州站综合交通枢纽一体化项目（一期）项目”。</t>
  </si>
  <si>
    <t>E2940EF8E3FA2371E0535EFB480A23A4</t>
  </si>
  <si>
    <t>P22510100-0054</t>
  </si>
  <si>
    <t>成都东部新区简州新城龙马湖中央活力区科创产业园及其配套项目（四期）</t>
  </si>
  <si>
    <t>B306D4B117697085E0535EFB480A74A6</t>
  </si>
  <si>
    <t>P20510100-0183</t>
  </si>
  <si>
    <t>成都东部新区简州新城智能制造产业园及其配套项目（一期）</t>
  </si>
  <si>
    <t>违规用于工资、养老金、办公经费、贷款利息等经常性支出</t>
  </si>
  <si>
    <t>B30711AAF42F707DE0535EFB480A5BFE</t>
  </si>
  <si>
    <t>P20510100-0186</t>
  </si>
  <si>
    <t>成都东部新区简州新城龙马湖中央活力区科创产业园及其配套项目（二 期）</t>
  </si>
  <si>
    <t>CFF37362562054FEE0535EFB480AF179</t>
  </si>
  <si>
    <t>P21510100-0080</t>
  </si>
  <si>
    <t>成都东部新区简州新城龙马湖中央活力区科创产业园及其配套项目（三期）</t>
  </si>
  <si>
    <t>CFF3655A57655500E0535EFB480A99A2</t>
  </si>
  <si>
    <t>P21510100-0077</t>
  </si>
  <si>
    <t>成都东部新区简州新城总部经济区及配套项目（一期）</t>
  </si>
  <si>
    <t>D8802C4A53E2749FE0535EFB480A0751</t>
  </si>
  <si>
    <t>P21510100-0148</t>
  </si>
  <si>
    <t>成都东部新区临空产业园区及配套设施项目</t>
  </si>
  <si>
    <t>91510100MAACG3EHXT</t>
  </si>
  <si>
    <t>CF7CB66F8030FB5EE0535EFB480AC974</t>
  </si>
  <si>
    <t>P21510100-0071</t>
  </si>
  <si>
    <t>成都天府国际航空物流枢纽生活服务配套中心</t>
  </si>
  <si>
    <t>D01BC6823DAF2217E0535EFB480AA86F</t>
  </si>
  <si>
    <t>CFAE37FBD998FB56E0535EFB480AEB50</t>
  </si>
  <si>
    <t>P21510100-0069</t>
  </si>
  <si>
    <t>成都天府国际航空经济区服务保障配套中心项目</t>
  </si>
  <si>
    <t>D885B77F4244988CE0535EFB480AB146</t>
  </si>
  <si>
    <t>P22510100-0023</t>
  </si>
  <si>
    <t>东部新区三岔片区创新孵化园及配套设施项目（二期）</t>
  </si>
  <si>
    <t>318309099006</t>
  </si>
  <si>
    <t>91510100MA6B6CW90G</t>
  </si>
  <si>
    <t>E06F7CAE0F056D98E0535EFB480A5EFF</t>
  </si>
  <si>
    <t>D87EA2E6D28126BEE0535EFB480A25A1</t>
  </si>
  <si>
    <t>P22510100-0017</t>
  </si>
  <si>
    <t>东部新区三岔湖旅游基础设施提升改造项目一期</t>
  </si>
  <si>
    <t>F9FD103467DD2866E0535EFB480A21EC</t>
  </si>
  <si>
    <t>F9FC11DC29A06AC9E0535EFB480A546F</t>
  </si>
  <si>
    <t>D885B2313B71989CE0535EFB480AB067</t>
  </si>
  <si>
    <t>P22510100-0021</t>
  </si>
  <si>
    <t>东部新区三岔片区创新孵化园及配套设施项目（一期）</t>
  </si>
  <si>
    <t>D88722963CEF9894E0535EFB480AC83F</t>
  </si>
  <si>
    <t>P22510100-0026</t>
  </si>
  <si>
    <t>东部新区丹景片区创新孵化园及配套设施项目（二期）</t>
  </si>
  <si>
    <t>318309099006 成都东部城乡发展有限公司</t>
  </si>
  <si>
    <t>D885B1D9D9B09882E0535EFB480ADA6F</t>
  </si>
  <si>
    <t>P22510100-0024</t>
  </si>
  <si>
    <t>东部新区三岔片区创新孵化园及配套设施项目（三期）</t>
  </si>
  <si>
    <t>F9FC6B1CD3386B8BE0535EFB480A1129</t>
  </si>
  <si>
    <t>D885B68E71C6988AE0535EFB480A0361</t>
  </si>
  <si>
    <t>P22510100-0025</t>
  </si>
  <si>
    <t>东部新区丹景片区创新孵化园及配套设施项目（一期）</t>
  </si>
  <si>
    <t>F9FCD2A560DAFA66E0535EFB480ABDB6</t>
  </si>
  <si>
    <t>F9FC26D8FD436B8FE0535EFB480A92B7</t>
  </si>
  <si>
    <t>E06EC612C9FE6E74E0535EFB480A2439</t>
  </si>
  <si>
    <t>D86F9E00D84126DCE0535EFB480A9AD9</t>
  </si>
  <si>
    <t>P21510100-0150</t>
  </si>
  <si>
    <t>2024年成都世界园艺博览会园区项目</t>
  </si>
  <si>
    <t>91510100MA69YJ2D27</t>
  </si>
  <si>
    <t>D86F9E00D48826DCE0535EFB480A9AD9</t>
  </si>
  <si>
    <t>P21510100-0145</t>
  </si>
  <si>
    <t>东部新区智慧科技产业园及基础设施项目</t>
  </si>
  <si>
    <t>91510100MA7DY9BB1L</t>
  </si>
  <si>
    <t>91510100MA6A6DJJ1Q</t>
  </si>
  <si>
    <t>159177765993366</t>
  </si>
  <si>
    <t>510100159177366612446</t>
  </si>
  <si>
    <t>成都大学附属医院外科综合大楼建设项目（二期）</t>
  </si>
  <si>
    <t>360622602</t>
  </si>
  <si>
    <t>成都大学附属医院</t>
  </si>
  <si>
    <t>12510100450717818Y</t>
  </si>
  <si>
    <t>E173CFCAE9ED0504E0535EFB480AA659</t>
  </si>
  <si>
    <t>CC8CB90FDEEBE1C8E0535EFB480AAA2C</t>
  </si>
  <si>
    <t>P21510100-0046</t>
  </si>
  <si>
    <t>成都市第二人民医院龙潭医院项目（三期）</t>
  </si>
  <si>
    <t>361913906001</t>
  </si>
  <si>
    <t>361913906001 成都市第二人民医院</t>
  </si>
  <si>
    <t>125101004507544321</t>
  </si>
  <si>
    <t>188D1E2AF8B564AAE06320C012AC10F3</t>
  </si>
  <si>
    <t>12510100450751864B</t>
  </si>
  <si>
    <t>“资金使用问题-其他—虚增支出进度”。2024年，项目业主单位将债券资金拨付至代建单位，资金滞留项目单位账户7889.93万元尚未使用。</t>
  </si>
  <si>
    <t>01368A780005260AE0635EFB480A026C</t>
  </si>
  <si>
    <t>B2B99DC11B6813D4E0535EFB480A822E</t>
  </si>
  <si>
    <t>P20510100-0157</t>
  </si>
  <si>
    <t>成都市第五人民医院门急诊住院综合楼配套工程</t>
  </si>
  <si>
    <t>B2C71915CFBD38CAE0535EFB480A31F4</t>
  </si>
  <si>
    <t>P20510100-0161</t>
  </si>
  <si>
    <t>备选库项目-成都市第七人民医院天府院区项目三期工程</t>
  </si>
  <si>
    <t>成都市第七人民医院天府院区项目三期工程</t>
  </si>
  <si>
    <t>361913906007</t>
  </si>
  <si>
    <t>成都市第七人民医院</t>
  </si>
  <si>
    <t>125101004507533412</t>
  </si>
  <si>
    <t>CCB507E232C78DADE0535EFB480AEC28</t>
  </si>
  <si>
    <t>P21510100-0050</t>
  </si>
  <si>
    <t>备选库项目-成都天府国际空港综合保税区项目</t>
  </si>
  <si>
    <t>成都天府国际空港综合保税区项目</t>
  </si>
  <si>
    <t>381912906</t>
  </si>
  <si>
    <t>成都工业投资集团有限公司</t>
  </si>
  <si>
    <t>91510100730213243F</t>
  </si>
  <si>
    <t>381912906 成都工业投资集团有限公司</t>
  </si>
  <si>
    <t>A107976F63EF185EE0535EFB480A6F56</t>
  </si>
  <si>
    <t>P20510100-0104</t>
  </si>
  <si>
    <t>备选库项目-成都工程设计咨询高技术产业园（二期）项目</t>
  </si>
  <si>
    <t>成都工程设计咨询高技术产业园（二期）项目</t>
  </si>
  <si>
    <t>8F0BAB5F8A0EB1C7E0535EFB480A2BCF</t>
  </si>
  <si>
    <t>P18510100-0048</t>
  </si>
  <si>
    <t>淮州新城国际会展中心及其配套工程项目一期</t>
  </si>
  <si>
    <t>A0915F8E6C47C1D3E0535EFB480A2A63</t>
  </si>
  <si>
    <t>P19510100-0088</t>
  </si>
  <si>
    <t>临空经济创新创业高地产业集聚区及配套设施建设项目</t>
  </si>
  <si>
    <t>D058834E0324F7DAE0535EFB480A8656</t>
  </si>
  <si>
    <t>2021年四川省城乡基础设施建设专项债券（十五期）-2021年四川省政府专项债券（五十三期）</t>
  </si>
  <si>
    <t>924392CFBC99BE3BE0535EFB480A42D6</t>
  </si>
  <si>
    <t>P19510100-0068</t>
  </si>
  <si>
    <t>成都天府国际空港新城绛溪北起步区标准化厂房产业社区C地块建设项目</t>
  </si>
  <si>
    <t>CF526C7D4044169BE0535EFB480A6980</t>
  </si>
  <si>
    <t>9243A5E56A68BE27E0535EFB480AA1BF</t>
  </si>
  <si>
    <t>P19510100-0067</t>
  </si>
  <si>
    <t>备选库项目-成都天府国际空港新城绛溪北起步区标准化厂房产业社区B地块建设项目</t>
  </si>
  <si>
    <t>成都天府国际空港新城绛溪北起步区标准化厂房产业社区B地块建设项目</t>
  </si>
  <si>
    <t>8FBB3F2D114A9AF0E0535EFB480A94C5</t>
  </si>
  <si>
    <t>成都天府国际空港新城绛溪北起步区标准化厂房产业社区A地块建设项目</t>
  </si>
  <si>
    <t>问题重复</t>
  </si>
  <si>
    <t>AF8E09B0F0DC5978E0535EFB480A053E</t>
  </si>
  <si>
    <t>2020年四川省城乡基础设施建设专项债券28期-2020年四川省政府专项债券101期</t>
  </si>
  <si>
    <t>154797968762120</t>
  </si>
  <si>
    <t>510100154797876595605</t>
  </si>
  <si>
    <t>备选库项目-淮创智造园区 A18地块绿色标准化厂房建设项目</t>
  </si>
  <si>
    <t>淮创智造园区 A18地块绿色标准化厂房建设项目</t>
  </si>
  <si>
    <t>A09121222297C382E0535EFB480A8FC7</t>
  </si>
  <si>
    <t>P20510100-0090</t>
  </si>
  <si>
    <t>备选库项目-空港新城智造基地（二期）</t>
  </si>
  <si>
    <t>空港新城智造基地（二期）</t>
  </si>
  <si>
    <t>CF51F9CEB39916A5E0535EFB480AF875</t>
  </si>
  <si>
    <t>A85272E4B11732F4E0535EFB480A6109</t>
  </si>
  <si>
    <t>91510100765367656U</t>
  </si>
  <si>
    <t>E175039800D204F2E0535EFB480ABF96</t>
  </si>
  <si>
    <t>90209DA45B458796E0535EFB480A2EAB</t>
  </si>
  <si>
    <t>简州新城智能网联厂房项目</t>
  </si>
  <si>
    <t>CE8A5B6327B73AF7E0535EFB480ACD0E</t>
  </si>
  <si>
    <t>P21510100-0065</t>
  </si>
  <si>
    <t>东部新区新能源汽车产业园配套建设项目一期</t>
  </si>
  <si>
    <t>D86F7FA34FC30935E0535EFB480A3A5A</t>
  </si>
  <si>
    <t>P22510100-0012</t>
  </si>
  <si>
    <t>高新区天润路777号GX14-1-310号地块保障性租赁住房项目</t>
  </si>
  <si>
    <t>C70E1DB4517A082AE0535EFB480A6964</t>
  </si>
  <si>
    <t>附件3（附件2）</t>
  </si>
  <si>
    <t>“其他—以拨代支”。以拨代支、超进度支付。</t>
  </si>
  <si>
    <t>79E7D81153893E7DE0535EFB480A65ED</t>
  </si>
  <si>
    <t>P18510100-0031</t>
  </si>
  <si>
    <t>备选库项目-凤凰山体育中心</t>
  </si>
  <si>
    <t>凤凰山体育中心</t>
  </si>
  <si>
    <t>归垫项目单位前期工程款，发现以专项债资金归垫项目单位前期工程款，被要求整改。（归垫行为发生在相关规范文件出台之前）</t>
  </si>
  <si>
    <t>E173CFE490BA0502E0535EFB480A0202</t>
  </si>
  <si>
    <t>A851E7D940062449E0535EFB480A6BBE</t>
  </si>
  <si>
    <t>成都市交子公园金融商务区文创金融产业配套基础设施建设项目</t>
  </si>
  <si>
    <t>125101006604565212</t>
  </si>
  <si>
    <t>B356AFD0215D20EBE0535EFB480AD427</t>
  </si>
  <si>
    <t>P20510100-0204</t>
  </si>
  <si>
    <t>白鹭湾数字新经济科创园</t>
  </si>
  <si>
    <t>8FE9AEE35517C440E0535EFB480AFBFD</t>
  </si>
  <si>
    <t>P19510100-0027</t>
  </si>
  <si>
    <t>金牛区五块石、太华等四个片区集体土地征收项目</t>
  </si>
  <si>
    <t>12510100450792623Y</t>
  </si>
  <si>
    <t>项目申报不规范</t>
  </si>
  <si>
    <t>违规用于归垫除国库垫款以外的前期支出</t>
  </si>
  <si>
    <t>B2CB1713B3212AA7E0535EFB480A1692</t>
  </si>
  <si>
    <t>P20510100-0164</t>
  </si>
  <si>
    <t>备选库项目-成都文旅邛州公司天府竹海（川西竹海）旅游度假区项目（提升改造）</t>
  </si>
  <si>
    <t>成都文旅邛州公司天府竹海（川西竹海）旅游度假区项目（提升改造）</t>
  </si>
  <si>
    <t>915101007978492890</t>
  </si>
  <si>
    <t>项目申报不实、打捆申报无法对应到具体项目</t>
  </si>
  <si>
    <t>D87300ADD09922AEE0535EFB480A0B5D</t>
  </si>
  <si>
    <t>P22510100-0011</t>
  </si>
  <si>
    <t>成都革命历史纪念馆基础配套设施项目</t>
  </si>
  <si>
    <t>155737213318263</t>
  </si>
  <si>
    <t>510100155736711348498</t>
  </si>
  <si>
    <t>备选库项目-成都锦江绿道一期示范项目</t>
  </si>
  <si>
    <t>成都锦江绿道一期示范项目</t>
  </si>
  <si>
    <t>四川省成都锦江绿道一期示范项目2019年新增专项债券资金40000万元，归垫工程预付款共计2800万元</t>
  </si>
  <si>
    <t>79FD423418B23CA7E0535EFB480AE0DA</t>
  </si>
  <si>
    <t>P18510100-0032</t>
  </si>
  <si>
    <t>备选库项目-成都金融城幼儿园、小学及社区综合体项目</t>
  </si>
  <si>
    <t>成都金融城幼儿园、小学及社区综合体项目</t>
  </si>
  <si>
    <t>448200903</t>
  </si>
  <si>
    <t>448200903 成都金融城投资发展有限责任公司</t>
  </si>
  <si>
    <t>91510100689007236E</t>
  </si>
  <si>
    <t>归垫项目前期工程款</t>
  </si>
  <si>
    <t>B2B769EE556FE4CAE0535EFB480A3269</t>
  </si>
  <si>
    <t>P20510100-0154</t>
  </si>
  <si>
    <t>备选库项目-成都交子公园金融商务区-交子公园商圈配套设施建设项目</t>
  </si>
  <si>
    <t>成都交子公园金融商务区-交子公园商圈配套设施建设项目</t>
  </si>
  <si>
    <t>A0913B5CB1A7C396E0535EFB480A772C</t>
  </si>
  <si>
    <t>P20510100-0089</t>
  </si>
  <si>
    <t>备选库项目-青羊区快活4组智慧停车综合体项目</t>
  </si>
  <si>
    <t>青羊区快活4组智慧停车综合体项目</t>
  </si>
  <si>
    <t>91510100797837923Q</t>
  </si>
  <si>
    <t>A09202A184CBD3C0E0535EFB480A2C14</t>
  </si>
  <si>
    <t>P20510100-0099</t>
  </si>
  <si>
    <t>备选库项目-火车北站扩能改造配套枢纽工程</t>
  </si>
  <si>
    <t>火车北站扩能改造配套枢纽工程</t>
  </si>
  <si>
    <t>AD9B32D6DD2A3D19E0535EFB480AEE14</t>
  </si>
  <si>
    <t>P15510100-0100</t>
  </si>
  <si>
    <t>E173FE69361A04FEE0535EFB480A97A3</t>
  </si>
  <si>
    <t>2022年四川省社会事业和交通基础设施专项债券（八期）-2022年四川省政府专项债券（六十一期）</t>
  </si>
  <si>
    <t>CFD86E0C948A8CF0E0535EFB480A3AA0</t>
  </si>
  <si>
    <t>P21510100-0067</t>
  </si>
  <si>
    <t>文化公园景观提升改造工程地下停车场项目</t>
  </si>
  <si>
    <t>A091362B44CDC3D0E0535EFB480AB364</t>
  </si>
  <si>
    <t>P19510100-0087</t>
  </si>
  <si>
    <t>备选库项目-新华公园地下停车场建设项目</t>
  </si>
  <si>
    <t>新华公园地下停车场建设项目</t>
  </si>
  <si>
    <t>CCBA8857B8BA46F5E0535EFB480AF335</t>
  </si>
  <si>
    <t>P17510100-0101</t>
  </si>
  <si>
    <t>成都市环城生态区生态修复综合项目（东、西片区四期）</t>
  </si>
  <si>
    <t>915101006863154368</t>
  </si>
  <si>
    <t>E173CFCAEA0F0504E0535EFB480AA659</t>
  </si>
  <si>
    <t>2022年四川省社会事业和交通基础设施专项债券（七期）-2022年四川省政府专项债券（六十期）</t>
  </si>
  <si>
    <t>CCB8C03C889A8FBCE0535EFB480A3777</t>
  </si>
  <si>
    <t>P17510100-0100</t>
  </si>
  <si>
    <t>成都市环城生态区生态修复综合项目（东、西片区三期）</t>
  </si>
  <si>
    <t>B2A4EA3091B3F4A0E0535EFB480A1662</t>
  </si>
  <si>
    <t>P19510100-0105</t>
  </si>
  <si>
    <t>备选库项目-成都医投华西国际肿瘤治疗中心（重离子质子）项目</t>
  </si>
  <si>
    <t>成都医投华西国际肿瘤治疗中心（重离子质子）项目</t>
  </si>
  <si>
    <t>用于支付土地管护费用，截至核查日，资金已退回监管户。</t>
  </si>
  <si>
    <t>A851E7D93F4F2449E0535EFB480A6BBE</t>
  </si>
  <si>
    <t>P20510100-0119</t>
  </si>
  <si>
    <t>备选库项目-成都市简州新城汽车美学科创空间创新基础设施项目</t>
  </si>
  <si>
    <t>成都市简州新城汽车美学科创空间创新基础设施项目</t>
  </si>
  <si>
    <t>AED4713B8407A82DE0535EFB480A5E87</t>
  </si>
  <si>
    <t>P19510100-0104</t>
  </si>
  <si>
    <t>成都市简州新城7万m3供水厂项目</t>
  </si>
  <si>
    <t>448709003 成都市兴蓉集团有限公司</t>
  </si>
  <si>
    <t>91510100743632578A</t>
  </si>
  <si>
    <t>B2B6EF4E50549CCBE0535EFB480AC364</t>
  </si>
  <si>
    <t>成都环境创新创业总部及一带一路海外业务总部项目</t>
  </si>
  <si>
    <t>923EEB5E540A6F31E0535EFB480AD8D6</t>
  </si>
  <si>
    <t>P20510100-0005</t>
  </si>
  <si>
    <t>备选库项目-成都市青白江区第三污水处理厂及配套管网工程</t>
  </si>
  <si>
    <t>成都市青白江区第三污水处理厂及配套管网工程</t>
  </si>
  <si>
    <t>CF7B7EB329C6570CE0535EFB480A50C6</t>
  </si>
  <si>
    <t>91510104MA65Y3DT6J</t>
  </si>
  <si>
    <t>以前年度地方政府专项债券资金闲置。“锦江三圣喜雨8.6亩养老项目”闲置资金调整至“锦江区梅林东片区养老院项目”。</t>
  </si>
  <si>
    <t>155322476257032</t>
  </si>
  <si>
    <t>510104155322155975978</t>
  </si>
  <si>
    <t>备选库项目-锦江区三圣花乡转型升级工程项目</t>
  </si>
  <si>
    <t>锦江区三圣花乡转型升级工程项目</t>
  </si>
  <si>
    <t>318101123</t>
  </si>
  <si>
    <t>成都市锦江区财政局</t>
  </si>
  <si>
    <t>1151010400918298XC</t>
  </si>
  <si>
    <t>FCF605029CA1A4B3E0535EFB480A3B35</t>
  </si>
  <si>
    <t>P22510104-0016</t>
  </si>
  <si>
    <t>梅林东片区配套幼儿园项目</t>
  </si>
  <si>
    <t>326101134</t>
  </si>
  <si>
    <t>成都市兴锦现代农业投资有限责任公司</t>
  </si>
  <si>
    <t>91510104663004424D</t>
  </si>
  <si>
    <t>923EFDC8C3FA8077E0535EFB480A8ECD</t>
  </si>
  <si>
    <t>P17510104-0004</t>
  </si>
  <si>
    <t>备选库项目-东光小游园及地下停车场建设项目</t>
  </si>
  <si>
    <t>东光小游园及地下停车场建设项目</t>
  </si>
  <si>
    <t>348101108</t>
  </si>
  <si>
    <t>348101108 成都市锦江区建交局</t>
  </si>
  <si>
    <t>11510104MB1617010N</t>
  </si>
  <si>
    <t>D0531583CE7D18CAE0535EFB480AB4C8</t>
  </si>
  <si>
    <t>P21510104-0009</t>
  </si>
  <si>
    <t>成都市锦江区幸福梅林旅游基础设施提升改造项目</t>
  </si>
  <si>
    <t>348101108 成都市锦江区住房建设和交通运输局</t>
  </si>
  <si>
    <t>D87FE9DDE6A122A6E0535EFB480A7AFB</t>
  </si>
  <si>
    <t>P22510104-0001</t>
  </si>
  <si>
    <t>锦江区再生水综合利用工程</t>
  </si>
  <si>
    <t>91510104663005021L</t>
  </si>
  <si>
    <t>BAE7AF08B782C6C1E0535EFB480AE4D5</t>
  </si>
  <si>
    <t>P19510104-0015</t>
  </si>
  <si>
    <t>备选库项目- 锦江三圣喜雨8.6亩养老项目</t>
  </si>
  <si>
    <t xml:space="preserve"> 锦江三圣喜雨8.6亩养老项目</t>
  </si>
  <si>
    <t>16227926811786016631</t>
  </si>
  <si>
    <t>51010416227915561517883605</t>
  </si>
  <si>
    <t>一环路市井生活圈宏济路片区改造项目</t>
  </si>
  <si>
    <t>434104</t>
  </si>
  <si>
    <t>11510104MB1632317Q</t>
  </si>
  <si>
    <t>ED7A2C224FDC0FDDE0535EFB480A16DC</t>
  </si>
  <si>
    <t>P22510104-0008</t>
  </si>
  <si>
    <t>锦江区2023年老旧小区一心桥、东光片区综合改造项目</t>
  </si>
  <si>
    <t>915101047253649607</t>
  </si>
  <si>
    <t>91510107780108898F</t>
  </si>
  <si>
    <t>D02AD5A4848C24D2E0535EFB480AA028</t>
  </si>
  <si>
    <t>P21510107-0001</t>
  </si>
  <si>
    <t>万兴路养老院</t>
  </si>
  <si>
    <t>D833167099CF1CD8E0535EFB480ABDFE</t>
  </si>
  <si>
    <t>P21510107-0008</t>
  </si>
  <si>
    <t>智达二路运动场</t>
  </si>
  <si>
    <t>D833167098C91CD8E0535EFB480ABDFE</t>
  </si>
  <si>
    <t>P21510107-0007</t>
  </si>
  <si>
    <t>来凤一路文化设施</t>
  </si>
  <si>
    <t>D0326740CB2763DFE0535EFB480A3182</t>
  </si>
  <si>
    <t>P21510107-0003</t>
  </si>
  <si>
    <t>备选库项目-南村公寓老旧小区配套工程（双丰东路社区养老设施项目）</t>
  </si>
  <si>
    <t>南村公寓老旧小区配套工程（双丰东路社区养老设施项目）</t>
  </si>
  <si>
    <t>381127</t>
  </si>
  <si>
    <t>381127 成都武侯文旅投资有限公司</t>
  </si>
  <si>
    <t>91510107MA62PP8K96</t>
  </si>
  <si>
    <t>79E7D81155AE3E7DE0535EFB480A65ED</t>
  </si>
  <si>
    <t>P17510107-0002</t>
  </si>
  <si>
    <t>备选库项目-赏花基地一期</t>
  </si>
  <si>
    <t>赏花基地一期</t>
  </si>
  <si>
    <t>为加快项目建设进度形成产值，武侯文创公司（原武侯文旅公司）垫付了部分前期工程费用。</t>
  </si>
  <si>
    <t>D031AE76DB176422E0535EFB480A4A7B</t>
  </si>
  <si>
    <t>P21510107-0004</t>
  </si>
  <si>
    <t>永盛路社区综合体</t>
  </si>
  <si>
    <t>91510107MA69YLWTXF</t>
  </si>
  <si>
    <t>D87F4B6C80A5092BE0535EFB480A1990</t>
  </si>
  <si>
    <t>P22510107-0002</t>
  </si>
  <si>
    <t>武侯区国投高端精密仪器产业园基础设施建设项目</t>
  </si>
  <si>
    <t>381133</t>
  </si>
  <si>
    <t>381133 成都广泰数控设备有限公司</t>
  </si>
  <si>
    <t>91510107790026941T</t>
  </si>
  <si>
    <t>ED2D887BB641E5B1E0535EFB480AA1D5</t>
  </si>
  <si>
    <t>P22510108-0005</t>
  </si>
  <si>
    <t>成都熊猫国际旅游度假区—北湖生态片区旅游综合开发建设项目</t>
  </si>
  <si>
    <t>318001003</t>
  </si>
  <si>
    <t>318001003 成都鑫华农业有限公司</t>
  </si>
  <si>
    <t>9151010869627982XK</t>
  </si>
  <si>
    <t>支付可研报告编制和评审费7.29万元</t>
  </si>
  <si>
    <t>85731DE1DD07A5E9E0535EFB480A559C</t>
  </si>
  <si>
    <t>P16510108-0007</t>
  </si>
  <si>
    <t>白莲池社区公共服务综合配套设施</t>
  </si>
  <si>
    <t>成都兴华生态有限公司</t>
  </si>
  <si>
    <t>归垫前期勘察设计等费用81.36万元</t>
  </si>
  <si>
    <t>A0D270FD865C3F58E0535EFB480A08CB</t>
  </si>
  <si>
    <t>P19510108-0011</t>
  </si>
  <si>
    <t>备选库项目-成都市成华区七医院新址修建工程</t>
  </si>
  <si>
    <t>成都市成华区七医院新址修建工程</t>
  </si>
  <si>
    <t>333001 成都锦城华创置业有限公司</t>
  </si>
  <si>
    <t>510000000000000000</t>
  </si>
  <si>
    <t>该项目于2020年5月发行，5月29日收到专项债资金10000万元。在不确定专项债资金到达时间情况下，为保证项目进度，锦城华创公司自筹资金垫付了418.18万元前期费用，包括工程设计费199.97万元,文物勒探挖据费用37.75万元、地价款8.1万元和其他前期费用172.36万元。并于2020年9月10日将前期自筹资金垫付的418.18万元进行了归垫。</t>
  </si>
  <si>
    <t>E06F7CAE0EE36D98E0535EFB480A5EFF</t>
  </si>
  <si>
    <t>A10A67CCE94749BAE0535EFB480A7F7F</t>
  </si>
  <si>
    <t>P19510108-0012</t>
  </si>
  <si>
    <t>备选库项目-成都市成华区人民医院新址修建工程</t>
  </si>
  <si>
    <t>成都市成华区人民医院新址修建工程</t>
  </si>
  <si>
    <t>项目于2020年5月发行，5月29日收到专项债资金20000万元。在不确定专项债资金到达时间情况下，为保证项目进度，锦城华创公司自筹资金垫付了650.19万元前期费用，包括工程设计费399.82万元、文物勒探挖据费用34.93万元、工程勘察费104.48万元和其他前期费用110.96万元。并于2020年9月10日将前期自筹资金垫付的650.19万元进行了归垫。</t>
  </si>
  <si>
    <t>ED93E2DAF4C13990E0535EFB480A9BF8</t>
  </si>
  <si>
    <t>P22510108-0022</t>
  </si>
  <si>
    <t>成华区双桥子街道双林社区等9个社区老旧小区（街巷）连片改造及周边基础配套设施提升项目</t>
  </si>
  <si>
    <t>333100</t>
  </si>
  <si>
    <t>成都华天文化旅游开发有限责任公司</t>
  </si>
  <si>
    <t>91510108MA6CPMP042</t>
  </si>
  <si>
    <t>A10D5E4ED4AC812BE0535EFB480AF92D</t>
  </si>
  <si>
    <t>P19510108-0013</t>
  </si>
  <si>
    <t>成华区妇幼保健院新址建设工程项目</t>
  </si>
  <si>
    <t>915101086630342445</t>
  </si>
  <si>
    <t>83CCDDC670C822CFE0535EFB480A7E55</t>
  </si>
  <si>
    <t>P17510108-0011</t>
  </si>
  <si>
    <t>成都自然博物馆建设用地搬迁改造项目</t>
  </si>
  <si>
    <t>2019年一般债券500万元，该项目于2019年5月竣工并先行垫付2019年当年支出387.02万元工程款，2019年6月资金下达，当年全部使用完毕</t>
  </si>
  <si>
    <t>7A0B1E6FD5ED3E00E0535EFB480AD9A9</t>
  </si>
  <si>
    <t>P16510108-0001</t>
  </si>
  <si>
    <t>备选库项目-成都市成华区粮食仓库宿舍棚户区改造项目</t>
  </si>
  <si>
    <t>成都市成华区粮食仓库宿舍棚户区改造项目</t>
  </si>
  <si>
    <t>333102103</t>
  </si>
  <si>
    <t>333102103 成都成华棚户区惠民改造建设有限责任公司</t>
  </si>
  <si>
    <t>101010000000000000</t>
  </si>
  <si>
    <t>粮食仓库宿舍棚户区改造项目为老旧小区，在2018年12月申报时项已启动，该项目在专项债资金到位前使用资金已大于申报资金14000万元，且全部为项目拆迁赔偿款。为保障项目顺利进行，我司已支付部分搬迁补偿费用，故在该项目棚改专项债申报时，在申报系统中提交了已使用资金的相关凭证并通过评审。为维护当地地区稳定、健康发展、不延误发放拆迁户补偿款，在无法确定债券发行时间的情况下，公司先行垫付，2019年4月专项债资金14000万元到位后，于2020年4月30日完成专项债14000万元前期资金规范归垫工作。</t>
  </si>
  <si>
    <t>9B0C88A05D150426E0535EFB480A8B79</t>
  </si>
  <si>
    <t>P17510108-0021</t>
  </si>
  <si>
    <t>下涧槽河道改造（宜居水岸）工程项目</t>
  </si>
  <si>
    <t>91510108663029891F</t>
  </si>
  <si>
    <t>在建项目申报专项债券，无法确定债券发行时间。为不延误工期先行垫付，2020.3.13资金到位后对2019.4-2019.9产生的前期工程款进行归垫。</t>
  </si>
  <si>
    <t>79E4E5E668C83E1EE0535EFB480A3634</t>
  </si>
  <si>
    <t>P18510108-0003</t>
  </si>
  <si>
    <t>备选库项目-二仙桥西片区配套中学建设建设项目</t>
  </si>
  <si>
    <t>二仙桥西片区配套中学建设建设项目</t>
  </si>
  <si>
    <t>无法确定债券发行时间，为不延误工期2019.3.7先行垫付，资金2019.3.19到位后对部分前期工程款进行归垫。</t>
  </si>
  <si>
    <t>B2A2F2AF73940FD0E0535EFB480AE77B</t>
  </si>
  <si>
    <t>P18510108-0019</t>
  </si>
  <si>
    <t>备选库项目-龙潭总部新城标准化厂房项目</t>
  </si>
  <si>
    <t>龙潭总部新城标准化厂房项目</t>
  </si>
  <si>
    <t>999103101</t>
  </si>
  <si>
    <t>999103101 成都东方广益投资有限公司</t>
  </si>
  <si>
    <t>91510108752813653T</t>
  </si>
  <si>
    <t>0435A5855E1A4A82E0635EFB480ABE4E</t>
  </si>
  <si>
    <t>9B1F498AEB7DF7E4E0535EFB480A2C25</t>
  </si>
  <si>
    <t>高新区财政国资局机关</t>
  </si>
  <si>
    <t>A1081C98A02C2117E0535EFB480A73D9</t>
  </si>
  <si>
    <t>P18510110-0046</t>
  </si>
  <si>
    <t>成都天府国际机场临空经济区园区配套基础设施建设项目（一期）</t>
  </si>
  <si>
    <t>A108E6B498332FF5E0535EFB480A0483</t>
  </si>
  <si>
    <t>P19510110-0044</t>
  </si>
  <si>
    <t>成都天府国际空港新城临空经济区城镇污水提升改造工程项目</t>
  </si>
  <si>
    <t>该项目为2019年10月申报的2020年提前批专项债券，发行债券当时项目并未完工。</t>
  </si>
  <si>
    <t>A10801F83FC41844E0535EFB480AF918</t>
  </si>
  <si>
    <t>P17510110-0025</t>
  </si>
  <si>
    <t>成都天府国际机场临空经济区园区配套基础设施建设项目（二期）</t>
  </si>
  <si>
    <t>9B0B2DEAC5C20428E0535EFB480A23CE</t>
  </si>
  <si>
    <t>P18510110-0040</t>
  </si>
  <si>
    <t>备选库项目-成都高新区城镇社区工程基础设施建设项目</t>
  </si>
  <si>
    <t>成都高新区城镇社区工程基础设施建设项目</t>
  </si>
  <si>
    <t>8FE9401E9AF3C446E0535EFB480AD5F0</t>
  </si>
  <si>
    <t>P18510110-0014</t>
  </si>
  <si>
    <t>备选库项目-成都天府国际机场临空经济区园区配套基础设施建设项目（一期）</t>
  </si>
  <si>
    <t>9B0AAB03D5DDF7F8E0535EFB480AA81A</t>
  </si>
  <si>
    <t>P20510110-0003</t>
  </si>
  <si>
    <t>成都天府国际生物城国际医疗中心基础设施建设项目</t>
  </si>
  <si>
    <t>B24E68208F9E945FE0535EFB480AC781</t>
  </si>
  <si>
    <t>P20510110-0035</t>
  </si>
  <si>
    <t>成都高新区新活力经济区新型城镇化建设项目（一期）</t>
  </si>
  <si>
    <t>91510100633110883L</t>
  </si>
  <si>
    <t>违规用于回购已竣工或拖欠工程款的项目、回补以前年度支出或归垫企业资金</t>
  </si>
  <si>
    <t>159496492401000</t>
  </si>
  <si>
    <t>510110159496431847952</t>
  </si>
  <si>
    <t>备选库项目-成都高新区固体污染防治设施建设项目(备选库改资本金）</t>
  </si>
  <si>
    <t>成都高新区固体污染防治设施建设项目(备选库改资本金）</t>
  </si>
  <si>
    <t>B2103D7FA3179D69E0535EFB480A1B36</t>
  </si>
  <si>
    <t>P19510110-0048</t>
  </si>
  <si>
    <t>备选库项目-成都高新区养老助残设施工程</t>
  </si>
  <si>
    <t>成都高新区养老助残设施工程</t>
  </si>
  <si>
    <t>B2103D7FA62A9D69E0535EFB480A1B36</t>
  </si>
  <si>
    <t>P20510110-0039</t>
  </si>
  <si>
    <t>成都高新区骑龙净水厂配套工程</t>
  </si>
  <si>
    <t>B228B022131499D2E0535EFB480AA851</t>
  </si>
  <si>
    <t>P20510110-0030</t>
  </si>
  <si>
    <t>备选库项目-东部新区未来科技城新型城镇化建设项目（二期）</t>
  </si>
  <si>
    <t>东部新区未来科技城新型城镇化建设项目（二期）</t>
  </si>
  <si>
    <t>91510100MA62Q1PDXN</t>
  </si>
  <si>
    <t>B201AB32ED3D9A00E0535EFB480ADE03</t>
  </si>
  <si>
    <t>P20510110-0033</t>
  </si>
  <si>
    <t>东部新区未来科技城航空智能智造产业园基础设施建设（一期）</t>
  </si>
  <si>
    <t>B215D0746CB299E2E0535EFB480A6469</t>
  </si>
  <si>
    <t>P20510110-0032</t>
  </si>
  <si>
    <t>东部新区未来科技城核心区基础设施建设（一期）</t>
  </si>
  <si>
    <t>D86F69A05F480941E0535EFB480AB426</t>
  </si>
  <si>
    <t>P22510110-0020</t>
  </si>
  <si>
    <t>未来科技城片区供水设施及配套管线项目</t>
  </si>
  <si>
    <t>B2293E7DFDB799D0E0535EFB480A9F6C</t>
  </si>
  <si>
    <t>P19510110-0047</t>
  </si>
  <si>
    <t>备选库项目-东部新区未来科技城新型城镇化建设项目（三期）</t>
  </si>
  <si>
    <t>东部新区未来科技城新型城镇化建设项目（三期）</t>
  </si>
  <si>
    <t>B211423A893599F0E0535EFB480A3AEA</t>
  </si>
  <si>
    <t>P19510110-0046</t>
  </si>
  <si>
    <t>成都天府国际生物城“中国医美小镇”产业园区基础设施建设项目（二期）</t>
  </si>
  <si>
    <t>318310703</t>
  </si>
  <si>
    <t>318310703 成都天府国际生物城投资开发有限公司</t>
  </si>
  <si>
    <t>91510100MA61UMCF1Q</t>
  </si>
  <si>
    <t>B201AB32EB5F9A00E0535EFB480ADE03</t>
  </si>
  <si>
    <t>P19510110-0045</t>
  </si>
  <si>
    <t>成都天府国际生物城医药协作产业基地配套项目</t>
  </si>
  <si>
    <t>CF7CB6432F3BFB60E0535EFB480A560D</t>
  </si>
  <si>
    <t>P21510110-0006</t>
  </si>
  <si>
    <t>成都天府国际生物城国际医疗中心基础设施建设项目（二期）</t>
  </si>
  <si>
    <t>D882420B8B219F06E0535EFB480AD44A</t>
  </si>
  <si>
    <t>P21510110-0018</t>
  </si>
  <si>
    <t>成都天府国际生物城幼儿园建设项目</t>
  </si>
  <si>
    <t>D8816DC3E13A2A32E0535EFB480A8EFB</t>
  </si>
  <si>
    <t>P21510110-0017</t>
  </si>
  <si>
    <t>成都天府国际生物城科创园配套基础设施建设项目</t>
  </si>
  <si>
    <t>B228B0414EDF99D4E0535EFB480A70E3</t>
  </si>
  <si>
    <t>923E357C07758085E0535EFB480AB108</t>
  </si>
  <si>
    <t>P19510112-0014</t>
  </si>
  <si>
    <t>备选库项目-大运会片区基础设施建设项目—驿马河生态修复工程</t>
  </si>
  <si>
    <t>大运会片区基础设施建设项目—驿马河生态修复工程</t>
  </si>
  <si>
    <t>333002 成都市龙泉驿区公园城市建设和城市更新局</t>
  </si>
  <si>
    <t>11510112MB1504542Y</t>
  </si>
  <si>
    <t>155298121607685</t>
  </si>
  <si>
    <t>510112155297890880089</t>
  </si>
  <si>
    <t>备选库项目-成都市龙泉驿区简州新城石盘镇方家林村、吴家祠村、响水滩村城中村棚户区改造项目</t>
  </si>
  <si>
    <t>成都市龙泉驿区简州新城石盘镇方家林村、吴家祠村、响水滩村城中村棚户区改造项目</t>
  </si>
  <si>
    <t>成都市简州新城管理委员会</t>
  </si>
  <si>
    <t>11510100MB121123XE</t>
  </si>
  <si>
    <t>2亿元专项债资金分两笔分别于2019年6月18日、6月27日至简投集团账户，该项目在首笔专项债资金2亿元到账之前，简投集团已用其他资金先期支付项目资金36722万元，专项债资金到位后，其中1146万元直接支付至该项目，另18854万元归垫简投集团先期支付调用的其他资金。</t>
  </si>
  <si>
    <t>155298330701088</t>
  </si>
  <si>
    <t>510112155298251159523</t>
  </si>
  <si>
    <t>备选库项目-成都市龙泉驿区简州新城石盘镇余家碾村、凤凰山村、向家沟村城中村棚户区改造项目</t>
  </si>
  <si>
    <t>成都市龙泉驿区简州新城石盘镇余家碾村、凤凰山村、向家沟村城中村棚户区改造项目</t>
  </si>
  <si>
    <t>155298183558432</t>
  </si>
  <si>
    <t>510112155298122643467</t>
  </si>
  <si>
    <t>备选库项目-成都市龙泉驿区简州新城石盘镇斩龙村、费家沟村、朝阳村城中村棚户区改造项目</t>
  </si>
  <si>
    <t>成都市龙泉驿区简州新城石盘镇斩龙村、费家沟村、朝阳村城中村棚户区改造项目</t>
  </si>
  <si>
    <t>1亿元专项债资金于2019年8月21日至简投集团账户。该项目在首笔专项债资金1亿元到账之前，简投集团已用其他资金先期支付项目资金31280万元，专项债资金到位后，其中1527万元直接支付至该项目，另8473万元归垫简投集团先期支付调用的其他资金。</t>
  </si>
  <si>
    <t>3亿元专项债资金于2019年8月21日至简投集团账户，该项目在专项债资金3亿到账之前，简投集团已用其他资金先期支付项目资金15494万元，专项债资金到位后，其中21666万元直接支付至该项目，另8334万元归垫简投集团先期支付调用的其他资金。</t>
  </si>
  <si>
    <t>9B5D620273BA1CC3E0535EFB480AB933</t>
  </si>
  <si>
    <t>P19510113-0013</t>
  </si>
  <si>
    <t>备选库项目-成都市全国老工业基地转型升级示范区建设项目（一期）</t>
  </si>
  <si>
    <t>成都市全国老工业基地转型升级示范区建设项目（一期）</t>
  </si>
  <si>
    <t>236115101</t>
  </si>
  <si>
    <t>236115101 工管委本级</t>
  </si>
  <si>
    <t>91510113MA61WYRN6W</t>
  </si>
  <si>
    <t>B2B8D68A50FEB7ECE0535EFB480A7252</t>
  </si>
  <si>
    <t>P21510113-0001</t>
  </si>
  <si>
    <t>成都市全国老工业基地转型升级示范区建设项目（二期）</t>
  </si>
  <si>
    <t>违规挪用资金用于其他项目</t>
  </si>
  <si>
    <t>D87FC14B2C6F3BA2E0535EFB480AE7EE</t>
  </si>
  <si>
    <t>9FC5078F793A6B91E0535EFB480A59E3</t>
  </si>
  <si>
    <t>P20510113-0015</t>
  </si>
  <si>
    <t>备选库项目-“一带一路”蓉欧成都国际铁路港对外进出口加工园区基础设施及功能配套项目（二期）</t>
  </si>
  <si>
    <t>“一带一路”蓉欧成都国际铁路港对外进出口加工园区基础设施及功能配套项目（二期）</t>
  </si>
  <si>
    <t>318102101</t>
  </si>
  <si>
    <t>成都新开元城市建设投资有限公司</t>
  </si>
  <si>
    <t>915101137712317638</t>
  </si>
  <si>
    <t>318102101 成都新开元城市建设投资有限公司</t>
  </si>
  <si>
    <t>9FEDD25A9D1D6B80E0535EFB480A8B4B</t>
  </si>
  <si>
    <t>P19510113-0019-E9NLWZCG</t>
  </si>
  <si>
    <t>“一带一路”蓉欧成都国际铁路港对外进出口加工园区基础设施及功能配套项目</t>
  </si>
  <si>
    <t>9025037D69A4EBF0E0535EFB480A46E0</t>
  </si>
  <si>
    <t>P19510113-0003</t>
  </si>
  <si>
    <t>成都市“一带一路”国际铁路港综合园区建设一期项目</t>
  </si>
  <si>
    <t>318138 成都市现代物流投资发展有限公司</t>
  </si>
  <si>
    <t>91510113727435662B</t>
  </si>
  <si>
    <t>1FC53E1DEFA35A40E065F8163E8AA87C</t>
  </si>
  <si>
    <t>“其他—列支工程款票据不合规”。2024年12月27日，项目业主支付施工单位工程进度款13000万元，未开具税票。</t>
  </si>
  <si>
    <t>“2023年沉淀资金转闲置资金”。滞留财政部门</t>
  </si>
  <si>
    <t>成都国际铁路港经济技术开发区建设发展有限公司</t>
  </si>
  <si>
    <t>91510113MA69W86943</t>
  </si>
  <si>
    <t>9244E17B7651D51DE0535EFB480AA1D4</t>
  </si>
  <si>
    <t>P18510113-0010</t>
  </si>
  <si>
    <t>备选库项目-青白江区妇幼保健院（四川大学华西第二医院青白江妇女儿童医院）迁建项目</t>
  </si>
  <si>
    <t>青白江区妇幼保健院（四川大学华西第二医院青白江妇女儿童医院）迁建项目</t>
  </si>
  <si>
    <t>361111101 卫生局本级</t>
  </si>
  <si>
    <t>11510113331990694L</t>
  </si>
  <si>
    <t>“资金使用问题-其他—虚增支出进度”。2024年，项目业主成都市青白江卫生健康局将债券资金20000万元拨付至代建单位成都青白江蓉欧园区运营管理有限公司，截至2024年12月31日，代建单位已使用债券资金18567.93万元，剩余1432.07万元债券资金尚未使用。</t>
  </si>
  <si>
    <t>9B1E4658E52FFD71E0535EFB480AAB82</t>
  </si>
  <si>
    <t>P20510114-0008</t>
  </si>
  <si>
    <t>新建大丰第二幼儿园</t>
  </si>
  <si>
    <t>360601601</t>
  </si>
  <si>
    <t>360601601 新都区教育局本级</t>
  </si>
  <si>
    <t>11510125009226612Y</t>
  </si>
  <si>
    <t>项目于年初由教育口申报，但发行时间较晚，项目单位按计划开工建设。资金到位后对垫付部分进行了归垫。</t>
  </si>
  <si>
    <t>ED312F072850ED75E0535EFB480A317B</t>
  </si>
  <si>
    <t>P22510114-0015</t>
  </si>
  <si>
    <t>新都区人民医院第二住院楼及配套工程</t>
  </si>
  <si>
    <t>361606</t>
  </si>
  <si>
    <t>361606 成都市新都区医事服务中心</t>
  </si>
  <si>
    <t>125101257881395255</t>
  </si>
  <si>
    <t>支付评审专家劳务费</t>
  </si>
  <si>
    <t>D8310F5358561CE2E0535EFB480A02E2</t>
  </si>
  <si>
    <t>P22510114-0003</t>
  </si>
  <si>
    <t>现代交通产业功能区微网优联基础设施及配套项目</t>
  </si>
  <si>
    <t>434616601 新都区香城建设投资有限公司</t>
  </si>
  <si>
    <t>91510100758773664C</t>
  </si>
  <si>
    <t>新增专项债券48000万元，特殊调整调出31000万元，剩余17000万元，一案两书编制根据的立项文件总投资额101701.06万元，招标公告依据立项文件总投资额90792.33万元。方案编制和招标中两次立项文件建设内容不完全一致。</t>
  </si>
  <si>
    <t>1.有业主单位支付立项文件以外的项目“创新中心服务平台建设项目”1045.37万元。2.有业主单位支付立项文件以外的“航空产业园三期21#A公寓及配套用房装修项目”111.55万元。</t>
  </si>
  <si>
    <t>9B341F9013E2064FE0535EFB480AFBC0</t>
  </si>
  <si>
    <t>P20510114-0006</t>
  </si>
  <si>
    <t>天元小学迁建工程</t>
  </si>
  <si>
    <t>434620601 新都区兴城投资有限公司</t>
  </si>
  <si>
    <t>91510114663049550C</t>
  </si>
  <si>
    <t>项目为2020年提前批申报项目，为按时开工建设由项目单位先行垫付部分前期费用，该部分前期支出均包含在项目可研报告中，属于合规的项目支出。</t>
  </si>
  <si>
    <t>FBDFC914F84A86EDE0535EFB480A74B2</t>
  </si>
  <si>
    <t>P21510114-0018</t>
  </si>
  <si>
    <t>新都区古蜀历史文化博物馆项目</t>
  </si>
  <si>
    <t>2024年，使用债券资金11302.39万元用于支付土地款，但在该项目实施方案中，未包含建设用地费。</t>
  </si>
  <si>
    <t>8FE3C65DEFB89AB4E0535EFB480AE9A2</t>
  </si>
  <si>
    <t>P19510114-0013</t>
  </si>
  <si>
    <t>备选库项目-毗河绿道.森林公园段</t>
  </si>
  <si>
    <t>毗河绿道.森林公园段</t>
  </si>
  <si>
    <t>在建项目申报专项债券，为不延误工期债券资金发行到位前由公司自有资金先行垫付项目勘察设计等费用，2020年1月17日债券资金发行到位,1月20日通过财政直接支付的方式拨付项目单位，之后项目单位对部分前期工程款进行了归垫。</t>
  </si>
  <si>
    <t>9B1FE6E536CF0659E0535EFB480A11A5</t>
  </si>
  <si>
    <t>P20510114-0004</t>
  </si>
  <si>
    <t>新建大丰第三小学</t>
  </si>
  <si>
    <t>D01C7204C67C220FE0535EFB480A6A62</t>
  </si>
  <si>
    <t>P21510114-0007</t>
  </si>
  <si>
    <t>新都区大丰街道老旧小区配套利民服务项目</t>
  </si>
  <si>
    <t>434621601</t>
  </si>
  <si>
    <t>434621601 成都香城城市发展有限公司</t>
  </si>
  <si>
    <t>9151011466532427XP</t>
  </si>
  <si>
    <t>D8310F535B4D1CE2E0535EFB480A02E2</t>
  </si>
  <si>
    <t>434621603</t>
  </si>
  <si>
    <t>434621603 成都市新都区饮马河粮油购销有限责任公司</t>
  </si>
  <si>
    <t>915101142025896423</t>
  </si>
  <si>
    <t>2023年新增专项债发行金额3600万元截止2023年12月末已全部支完，其中涉及1.872万元用于可研费用支出，已于2024年3月11日退还专项债账户。</t>
  </si>
  <si>
    <t>91510114MA61U82U2T</t>
  </si>
  <si>
    <t>9243ADE24AB5C0C5E0535EFB480A0F36</t>
  </si>
  <si>
    <t>P19510114-0017</t>
  </si>
  <si>
    <t>备选库项目-环西南石油大学创新创业园一期项目</t>
  </si>
  <si>
    <t>环西南石油大学创新创业园一期项目</t>
  </si>
  <si>
    <t>448616 成都香投房地产开发有限公司</t>
  </si>
  <si>
    <t>91510114587580090G</t>
  </si>
  <si>
    <t>在建项目申报专项债券，为不延误工期债券资金发行到位前由公司自有资金先行垫付项目工程、测量等费用，2020年5月21日债券资金发行到位,6月9日通过财政直接支付的方式拨付项目单位，之后项目单位对部分前期工程款进行了归垫。</t>
  </si>
  <si>
    <t>B201CB5E1ADF99FAE0535EFB480A4F7D</t>
  </si>
  <si>
    <t>P20510114-0040</t>
  </si>
  <si>
    <t>备选库项目-成都市新都区智慧治理中心</t>
  </si>
  <si>
    <t>成都市新都区智慧治理中心</t>
  </si>
  <si>
    <t>448617</t>
  </si>
  <si>
    <t>448617 成都市新都区香城资产有限责任公司</t>
  </si>
  <si>
    <t>915101143321037941</t>
  </si>
  <si>
    <t>E06EC612C8B26E74E0535EFB480A2439</t>
  </si>
  <si>
    <t>2022年四川省乡村振兴和水利建设专项债券（三期）-2022年四川省政府专项债券（四十四期）</t>
  </si>
  <si>
    <t>ECDDB427108E7226E0535EFB480A7581</t>
  </si>
  <si>
    <t>P22510115-0035</t>
  </si>
  <si>
    <t>鲁家滩科创产业园配套项目</t>
  </si>
  <si>
    <t>318338301</t>
  </si>
  <si>
    <t>成都隆博投资有限责任公司</t>
  </si>
  <si>
    <t>91510115755989179X</t>
  </si>
  <si>
    <t>B2B7A0B4919908BFE0535EFB480A4273</t>
  </si>
  <si>
    <t>P20510115-0025</t>
  </si>
  <si>
    <t>备选库项目-农业高新技术产业园一期（农高创新中心）</t>
  </si>
  <si>
    <t>农业高新技术产业园一期（农高创新中心）</t>
  </si>
  <si>
    <t>318338301 成都隆博投资有限责任公司</t>
  </si>
  <si>
    <t>154865671168123</t>
  </si>
  <si>
    <t>510115154865538717612</t>
  </si>
  <si>
    <t>备选库项目-2019年成都市温江区“一带一路”蓉欧花木自贸区项目</t>
  </si>
  <si>
    <t>2019年成都市温江区“一带一路”蓉欧花木自贸区项目</t>
  </si>
  <si>
    <t>在建项目申报专项债券，无法确定债券发行时间。为不延误工期先行垫付，资金到位后对部分前期工程款进行归垫。资金归垫支出为项目在2018-2019年间的垫付支出。</t>
  </si>
  <si>
    <t>D8830FDFC92A091DE0535EFB480A3030</t>
  </si>
  <si>
    <t>P22510115-0003</t>
  </si>
  <si>
    <t>农业高新技术产业园三期项目</t>
  </si>
  <si>
    <t>D846CF6E82DF569EE0535EFB480A3093</t>
  </si>
  <si>
    <t>P21510115-0020</t>
  </si>
  <si>
    <t>温江区海峡两岸产业园区及配套设施建设项目</t>
  </si>
  <si>
    <t>318356301</t>
  </si>
  <si>
    <t>318356301 成都新城西城市投资经营中心</t>
  </si>
  <si>
    <t>91510115762284417U</t>
  </si>
  <si>
    <t>E2A12E4C3BFF87E0E0535EFB480A53F1</t>
  </si>
  <si>
    <t>P22510115-0024</t>
  </si>
  <si>
    <t>温江区海峡两岸产业园区及配套设施建设项目二期</t>
  </si>
  <si>
    <t>成都新城西城市投资有限公司</t>
  </si>
  <si>
    <t>E175039800D404F2E0535EFB480ABF96</t>
  </si>
  <si>
    <t>9B0B37D6898A066EE0535EFB480A9270</t>
  </si>
  <si>
    <t>健康服务聚集区双创中心项目</t>
  </si>
  <si>
    <t>318357</t>
  </si>
  <si>
    <t>成都锦城光华投资集团有限公司</t>
  </si>
  <si>
    <t>915101153946024762</t>
  </si>
  <si>
    <t>E06F7CAE0EE86D98E0535EFB480A5EFF</t>
  </si>
  <si>
    <t>CDCE1738ED3434DBE0535EFB480A90F5</t>
  </si>
  <si>
    <t>P21510115-0016</t>
  </si>
  <si>
    <t>温江光华医疗产业平台建设项目</t>
  </si>
  <si>
    <t>CDCDAAFC3F4B34DDE0535EFB480A479C</t>
  </si>
  <si>
    <t>P21510115-0015</t>
  </si>
  <si>
    <t>温江区智慧城市交通新型基础设施及配套建设项目</t>
  </si>
  <si>
    <t>318357 成都智慧城市交通建设投资有限公司</t>
  </si>
  <si>
    <t>D8833C9FDE770925E0535EFB480A134B</t>
  </si>
  <si>
    <t>P21510115-0022</t>
  </si>
  <si>
    <t>永宁公建民营养老机构二期项目</t>
  </si>
  <si>
    <t>B2B65BF1A3DF3FB6E0535EFB480A3BFE</t>
  </si>
  <si>
    <t>P20510115-0024</t>
  </si>
  <si>
    <t>备选库项目-温江区餐厨垃圾处理中心（一期）</t>
  </si>
  <si>
    <t>温江区餐厨垃圾处理中心（一期）</t>
  </si>
  <si>
    <t>915101150912686188</t>
  </si>
  <si>
    <t>E2A45AC056A11FABE0535EFB480AAFFC</t>
  </si>
  <si>
    <t>P22510115-0016</t>
  </si>
  <si>
    <t>温江区凤栖谷城市有机更新建设项目</t>
  </si>
  <si>
    <t>成都温江区国投兴城投资有限公司</t>
  </si>
  <si>
    <t>F28387715CF8978DE0535EFB480A4815</t>
  </si>
  <si>
    <t>E2AA8C26F1F087CFE0535EFB480A7A66</t>
  </si>
  <si>
    <t>P22510115-0015</t>
  </si>
  <si>
    <t>温江区新能源基础设施项目</t>
  </si>
  <si>
    <t>EB37B1E2AC1E89DAE0535EFB480AD3A9</t>
  </si>
  <si>
    <t>E2A151BFABC587E4E0535EFB480ADF5D</t>
  </si>
  <si>
    <t>P22510115-0029</t>
  </si>
  <si>
    <t>温江区社学巷片区城市有机更新建设项目</t>
  </si>
  <si>
    <t>E2A12E25324687DEE0535EFB480AEF26</t>
  </si>
  <si>
    <t>P22510115-0018</t>
  </si>
  <si>
    <t>温江区寿安镇及吴家场镇乡村振兴示范项目</t>
  </si>
  <si>
    <t>11CB9365DC107841E06320C012AC8026</t>
  </si>
  <si>
    <t>P24510115-0007</t>
  </si>
  <si>
    <t>金马污水处理厂二期项目</t>
  </si>
  <si>
    <t>以前年度地方政府专项债券资金闲置。“温江区台商产业园区及配套设施建设项目”闲置资金调整至“金马污水处理厂二期”。</t>
  </si>
  <si>
    <t>以前年度地方政府专项债券资金闲置。“温江区海峡两岸产业园区及配套设施建设项目”闲置资金调整至“智慧蓉城温江新型基础设施智慧赋能建设项目”。</t>
  </si>
  <si>
    <t>D87EA9C3B4AF26C4E0535EFB480A053C</t>
  </si>
  <si>
    <t>P22510115-0002</t>
  </si>
  <si>
    <t>温江区排水管网更新改造工程（一期）</t>
  </si>
  <si>
    <t>D87E9F82C1B826C0E0535EFB480A95B6</t>
  </si>
  <si>
    <t>P21510115-0021</t>
  </si>
  <si>
    <t>温江区台商产业园区及配套设施建设项目</t>
  </si>
  <si>
    <t>9B0B2DEAC3490428E0535EFB480A23CE</t>
  </si>
  <si>
    <t>P20510115-0005</t>
  </si>
  <si>
    <t>备选库项目-成都市温江区金马污水处理厂项目</t>
  </si>
  <si>
    <t>成都市温江区金马污水处理厂项目</t>
  </si>
  <si>
    <t>EB37B1E2AC2289DAE0535EFB480AD3A9</t>
  </si>
  <si>
    <t>D87F4B6C80F9092BE0535EFB480A1990</t>
  </si>
  <si>
    <t>P22510115-0005</t>
  </si>
  <si>
    <t>温江区农副产业冷链物流基础设施建设项目一期</t>
  </si>
  <si>
    <t>318359</t>
  </si>
  <si>
    <t>318359 成都科蓉城市投资有限公司</t>
  </si>
  <si>
    <t>91510115091268837J</t>
  </si>
  <si>
    <t>成都科蓉城市投资有限公司</t>
  </si>
  <si>
    <t>D833325DAD3B0B11E0535EFB480A9CB3</t>
  </si>
  <si>
    <t>P21510115-0019</t>
  </si>
  <si>
    <t>蓉禾雅居</t>
  </si>
  <si>
    <t>318360</t>
  </si>
  <si>
    <t>成都九联科海健康科技有限公司</t>
  </si>
  <si>
    <t>91510115597263179Y</t>
  </si>
  <si>
    <t>318360 成都九联科海健康科技有限公司</t>
  </si>
  <si>
    <t>9B20F8973EA30649E0535EFB480A91C3</t>
  </si>
  <si>
    <t>P19510115-0011</t>
  </si>
  <si>
    <t>备选库项目-温江区电子科技大学三医及人工智能科技园一期项目</t>
  </si>
  <si>
    <t>温江区电子科技大学三医及人工智能科技园一期项目</t>
  </si>
  <si>
    <t>9B0F265EC37D0665E0535EFB480A453D</t>
  </si>
  <si>
    <t>P19510115-0010</t>
  </si>
  <si>
    <t>备选库项目-尚诚怡美研发及中试生产基地项目</t>
  </si>
  <si>
    <t>尚诚怡美研发及中试生产基地项目</t>
  </si>
  <si>
    <t>318361</t>
  </si>
  <si>
    <t>318361 成都九联投资有限公司</t>
  </si>
  <si>
    <t>91510115597267911A</t>
  </si>
  <si>
    <t>C42B8152D57D8A97E0535EFB480AD586</t>
  </si>
  <si>
    <t>成都九联投资集团有限公司</t>
  </si>
  <si>
    <t>79E4F05FD56D3F2FE0535EFB480A647D</t>
  </si>
  <si>
    <t>P18510115-0002</t>
  </si>
  <si>
    <t>备选库项目-土地储备专项债券（成都市温江区2018年土地储备项目）</t>
  </si>
  <si>
    <t>土地储备专项债券（成都市温江区2018年土地储备项目）</t>
  </si>
  <si>
    <t>324334302</t>
  </si>
  <si>
    <t>324334302 成都市温江区土地储备中心</t>
  </si>
  <si>
    <t>125101237377477070</t>
  </si>
  <si>
    <t>温江区使用债券资金108727.29万元用于归垫项目前期支出</t>
  </si>
  <si>
    <t>79E7A47CF6CA3F29E0535EFB480A5517</t>
  </si>
  <si>
    <t>P17510115-0001</t>
  </si>
  <si>
    <t>成都市温江区污水处理项目</t>
  </si>
  <si>
    <t>332343301</t>
  </si>
  <si>
    <t>332343301 成都市温江区水务局机关</t>
  </si>
  <si>
    <t>11510123788143006C</t>
  </si>
  <si>
    <t>11CC7EAFB8410D7CE06320C012AC53F2</t>
  </si>
  <si>
    <t>P24510115-0008</t>
  </si>
  <si>
    <t>温江区金马兴科片区城中村改造配套基础设施项目</t>
  </si>
  <si>
    <t>成都温江蓉西兴城中村建设发展有公司</t>
  </si>
  <si>
    <t>91510115MAD7GTQ09P</t>
  </si>
  <si>
    <t>以前年度地方政府专项债券资金闲置。“健康服务聚集区双创中心项目”闲置资金调整至“温江区金马兴科片区城中村改造配套基础设施项目”。</t>
  </si>
  <si>
    <t>以前年度地方政府专项债券资金闲置。“温江区台商产业园区及配套设施建设项目”闲置资金调整至“温江区金马兴科片区城中村改造配套基础设施项目”。</t>
  </si>
  <si>
    <t>F8F63523B900CFA2E0535EFB480AB5F2</t>
  </si>
  <si>
    <t>11D039EC89045FE5E06320C012AC40B8</t>
  </si>
  <si>
    <t>P24510115-0011</t>
  </si>
  <si>
    <t>涌泉街道康泉社区城中村改造配套设施项目</t>
  </si>
  <si>
    <t>成都九康城中村建设发展有限公司</t>
  </si>
  <si>
    <t>91510115MAD7GRIK8E</t>
  </si>
  <si>
    <t>以前年度地方政府专项债券资金闲置。“蓉禾雅居”闲置资金调整至“涌泉街道康泉社区城中村改造配套设施项目”。</t>
  </si>
  <si>
    <t>D83109A704FD0B1BE0535EFB480AA7F9</t>
  </si>
  <si>
    <t>318824801</t>
  </si>
  <si>
    <t>91510121780130040R</t>
  </si>
  <si>
    <t>违规挪用3964.37万元，专户银行余额1.76万元</t>
  </si>
  <si>
    <t>9244DC2F75B5D51BE0535EFB480A9ED9</t>
  </si>
  <si>
    <t>成都环保应急产业园区核心区配套基础设施项目</t>
  </si>
  <si>
    <t>999003 四川成阿发展实业有限公司</t>
  </si>
  <si>
    <t>915101216890247577</t>
  </si>
  <si>
    <t>F2701C7D18659795E0535EFB480A9CEA</t>
  </si>
  <si>
    <t>D83109A704FF0B1BE0535EFB480AA7F9</t>
  </si>
  <si>
    <t>P22510121-0003</t>
  </si>
  <si>
    <t>宁德时代35KV外线供电工程</t>
  </si>
  <si>
    <t>四川成阿发展实业有限公司</t>
  </si>
  <si>
    <t>违规挪用4998.26万元。专户银行余额1.74万元</t>
  </si>
  <si>
    <t>9244DC2F75BCD51BE0535EFB480A9ED9</t>
  </si>
  <si>
    <t>P19510121-0024</t>
  </si>
  <si>
    <t>备选库项目-“一带一路”亚蓉欧（成都）国际冷链物流贸易产业园</t>
  </si>
  <si>
    <t>“一带一路”亚蓉欧（成都）国际冷链物流贸易产业园</t>
  </si>
  <si>
    <t>999629</t>
  </si>
  <si>
    <t>999629 成都金路交通开发投资集团有限公司</t>
  </si>
  <si>
    <t>91510121MA6CAWD2XG</t>
  </si>
  <si>
    <t>D87F53144C2BFC3CE0535EFB480A3B77</t>
  </si>
  <si>
    <t>9242318CFBA9A66CE0535EFB480A4A44</t>
  </si>
  <si>
    <t>金堂医疗卫生机构基础设施提升项目</t>
  </si>
  <si>
    <t>999630</t>
  </si>
  <si>
    <t>91510121MA6CB3Q294</t>
  </si>
  <si>
    <t>E06EC60B8CB06E76E0535EFB480AF66C</t>
  </si>
  <si>
    <t>923F34C207D580A7E0535EFB480A6AD2</t>
  </si>
  <si>
    <t>中国菌乡融合发展功能区建设项目</t>
  </si>
  <si>
    <t>D67CD27AD6A06E37E0535EFB480A7A38</t>
  </si>
  <si>
    <t>E10E6A128EC56D80E0535EFB480A694A</t>
  </si>
  <si>
    <t>9241D91E2A976F23E0535EFB480AC00D</t>
  </si>
  <si>
    <t>P19510121-0017</t>
  </si>
  <si>
    <t>备选库项目-金堂县高端油橄榄产业园区项目</t>
  </si>
  <si>
    <t>金堂县高端油橄榄产业园区项目</t>
  </si>
  <si>
    <t>E06EC60B8CB36E76E0535EFB480AF66C</t>
  </si>
  <si>
    <t>999630 成都天府水城金美投资发展集团有限责任公司</t>
  </si>
  <si>
    <t>E10E6A128EC26D80E0535EFB480A694A</t>
  </si>
  <si>
    <t>9243D17A8578C0BDE0535EFB480ADC9D</t>
  </si>
  <si>
    <t>金堂县全域污水处理（设施）及管网建设项目</t>
  </si>
  <si>
    <t>999632</t>
  </si>
  <si>
    <t>999632 成都天府水城环保投资集团有限公司</t>
  </si>
  <si>
    <t>91510121MA6CA0UT1X</t>
  </si>
  <si>
    <t>成都天府水城环保投资集团有限公司</t>
  </si>
  <si>
    <t>D833167092751CD8E0535EFB480ABDFE</t>
  </si>
  <si>
    <t>P22510121-0008</t>
  </si>
  <si>
    <t>金堂县自来水红旗水库取水工程-原水输水管道复线工程</t>
  </si>
  <si>
    <t>999639</t>
  </si>
  <si>
    <t>成都天府大港集团有限公司</t>
  </si>
  <si>
    <t>91510121MA6CA0UT1P</t>
  </si>
  <si>
    <t>违规挪用5383.34万元，专户银行余额0.27万元</t>
  </si>
  <si>
    <t>D8331670927F1CD8E0535EFB480ABDFE</t>
  </si>
  <si>
    <t>P22510121-0009</t>
  </si>
  <si>
    <t>金堂县城区内涝整治工程</t>
  </si>
  <si>
    <t>999640</t>
  </si>
  <si>
    <t>成都天府水城环境资产管理有限公司</t>
  </si>
  <si>
    <t>91510121MA6CDUWX57</t>
  </si>
  <si>
    <t>违规挪用1743.35万元，专户银行余额4.85万元</t>
  </si>
  <si>
    <t>D8310F53552C1CE2E0535EFB480A02E2</t>
  </si>
  <si>
    <t>P22510121-0010</t>
  </si>
  <si>
    <t>金堂县淮州新城职教城供水工程</t>
  </si>
  <si>
    <t>999641</t>
  </si>
  <si>
    <t>成都立宏智慧城市管理服务有限公司</t>
  </si>
  <si>
    <t>91510121MA6AYAHB83</t>
  </si>
  <si>
    <t>违规挪用1524.86万元，专户银行余额1.23万元</t>
  </si>
  <si>
    <t>157579240395814</t>
  </si>
  <si>
    <t>510122157578882308189</t>
  </si>
  <si>
    <t>备选库项目-双流区空港中央公园之五湖四海一期工程</t>
  </si>
  <si>
    <t>双流区空港中央公园之五湖四海一期工程</t>
  </si>
  <si>
    <t>327138</t>
  </si>
  <si>
    <t>成都市双流区公园城市绿化服务中心</t>
  </si>
  <si>
    <t>12510122780108687U</t>
  </si>
  <si>
    <t>该项目在2019年10月通过了专项债券发行评审，于2020年1月10日发行2亿元，2020年2月27日发行1.5亿元。2020年3月，我区用债券资金归垫2019年发行、申报期间的项目工程费用11804.38万元。</t>
  </si>
  <si>
    <t>9243A8DA613DC026E0535EFB480A67F6</t>
  </si>
  <si>
    <t>P19510122-0022</t>
  </si>
  <si>
    <t>备选库项目-西南航空港组团工业集中发展区第六期工业污水处理厂 一期工程</t>
  </si>
  <si>
    <t>西南航空港组团工业集中发展区第六期工业污水处理厂 一期工程</t>
  </si>
  <si>
    <t>332136001</t>
  </si>
  <si>
    <t>332136001 双流县水务局</t>
  </si>
  <si>
    <t>11510122009212296W</t>
  </si>
  <si>
    <t>915101227774996131</t>
  </si>
  <si>
    <t>2024年12月30日，项目业主使用债券资金支代建单位（系项目业主全资子公司）代建管理费2002.99314万元。《项目委托建设管理合同》签订拟按项目暂定估算总投资为基数的3%计取代建管理费，暂定为4045.8801万元。</t>
  </si>
  <si>
    <t>9243C5E76964C02EE0535EFB480A245B</t>
  </si>
  <si>
    <t>P19510122-0021</t>
  </si>
  <si>
    <t>备选库项目-成都市电子信息产业功能区厂房及基础设施建设项目</t>
  </si>
  <si>
    <t>成都市电子信息产业功能区厂房及基础设施建设项目</t>
  </si>
  <si>
    <t>333133103</t>
  </si>
  <si>
    <t>333133103 成都双流产业新城投资发展有限公司</t>
  </si>
  <si>
    <t>91510122MA6CDN774G</t>
  </si>
  <si>
    <t>A10D5E4ED4D2812BE0535EFB480AF92D</t>
  </si>
  <si>
    <t>P20510122-0020</t>
  </si>
  <si>
    <t>备选库项目-圆通物流园区配套工程项目</t>
  </si>
  <si>
    <t>圆通物流园区配套工程项目</t>
  </si>
  <si>
    <t>333151001</t>
  </si>
  <si>
    <t>333151001 双流区住房建设和交通局</t>
  </si>
  <si>
    <t>11510122MB1C65595L</t>
  </si>
  <si>
    <t>9243AD462E87C034E0535EFB480A8361</t>
  </si>
  <si>
    <t>P19510122-0023</t>
  </si>
  <si>
    <t>备选库项目-成都航空经济功能区基础设施建设项目</t>
  </si>
  <si>
    <t>成都航空经济功能区基础设施建设项目</t>
  </si>
  <si>
    <t>348141001 双流县交通建设投资有限公司</t>
  </si>
  <si>
    <t>91510122677156250D</t>
  </si>
  <si>
    <t>D833167097301CD8E0535EFB480ABDFE</t>
  </si>
  <si>
    <t>P22510124-0001</t>
  </si>
  <si>
    <t>郫都区现代农业产业融合示范园建设项目</t>
  </si>
  <si>
    <t>326001 郫都区农业与林业局</t>
  </si>
  <si>
    <t>11510124009172706Q</t>
  </si>
  <si>
    <t>ED7AE9696F4E6207E0535EFB480ADDAB</t>
  </si>
  <si>
    <t>P22510124-0053</t>
  </si>
  <si>
    <t>成都市郫都区乡村振兴农业产业融合建设项目</t>
  </si>
  <si>
    <t>ED7BCADCCE43F453E0535EFB480AFA38</t>
  </si>
  <si>
    <t>ED7B9B76E380D709E0535EFB480AF17F</t>
  </si>
  <si>
    <t>ED7B9B76E390D709E0535EFB480AF17F</t>
  </si>
  <si>
    <t>D01B92DDF802FC65E0535EFB480A2EF6</t>
  </si>
  <si>
    <t>P21510124-0015</t>
  </si>
  <si>
    <t>郫都区老旧小区改造项目</t>
  </si>
  <si>
    <t>333115101 郫县建设局本级</t>
  </si>
  <si>
    <t>11510124MB19878127</t>
  </si>
  <si>
    <t>E2B6B2288976A6A2E0535EFB480A7818</t>
  </si>
  <si>
    <t>P22510124-0033</t>
  </si>
  <si>
    <t>成都市郫都区郫筒街道老旧小区改造项目</t>
  </si>
  <si>
    <t>01368A780012260AE0635EFB480A026C</t>
  </si>
  <si>
    <t>E2B705CE7EA0D21CE0535EFB480A636E</t>
  </si>
  <si>
    <t>P22510124-0039</t>
  </si>
  <si>
    <t>成都市郫都区香脂湖湿地公园建设项目</t>
  </si>
  <si>
    <t>D008731939CCE975E0535EFB480A5F68</t>
  </si>
  <si>
    <t>P21510124-0014</t>
  </si>
  <si>
    <t>郫都全域绿色智慧化停车场建设</t>
  </si>
  <si>
    <t>348117101 郫县交通局本级</t>
  </si>
  <si>
    <t>115101240092220562</t>
  </si>
  <si>
    <t>郫都区交通局本级</t>
  </si>
  <si>
    <t>901F487FBC8D871FE0535EFB480AEFCA</t>
  </si>
  <si>
    <t>P19510124-0009</t>
  </si>
  <si>
    <t>成都市郫都区幼儿园建设项目</t>
  </si>
  <si>
    <t>115101240092219180</t>
  </si>
  <si>
    <t>该项目为2019年10月申报的2020年提前批专项债券，11804.38万元用于归垫项目款。</t>
  </si>
  <si>
    <t>188D0FB8353F62DBE06320C012ACF4DF</t>
  </si>
  <si>
    <t>115101243321189299</t>
  </si>
  <si>
    <t>“资金使用问题-其他—虚增支出进度”。2024年，项目业主将债券资金拨付至代建单位银行账户15000万元，截至2024年12月31日，剩余债券资金13402.91万元滞留在代建单位银行账户。</t>
  </si>
  <si>
    <t>CFD0E7D3376FFB4AE0535EFB480A642A</t>
  </si>
  <si>
    <t>P21510124-0006</t>
  </si>
  <si>
    <t>成都市郫都区医疗服务能力提升项目</t>
  </si>
  <si>
    <t>B26112281862385CE0535EFB480ADE75</t>
  </si>
  <si>
    <t>P19510124-0016</t>
  </si>
  <si>
    <t>安靖卫生院扩建项目</t>
  </si>
  <si>
    <t>361118101 郫县卫生局本级</t>
  </si>
  <si>
    <t>CFD8EB53032A8C91E0535EFB480A5E22</t>
  </si>
  <si>
    <t>P21510124-0002</t>
  </si>
  <si>
    <t>郫都区中医医院扩建项目</t>
  </si>
  <si>
    <t>E173CFCAEA2F0504E0535EFB480AA659</t>
  </si>
  <si>
    <t>2022年四川省城市更新和产业升级基础设施专项债券（九期）-2022年四川省政府专项债券（六十五期）</t>
  </si>
  <si>
    <t>434129 成都市郫都区川菜产业园管委会</t>
  </si>
  <si>
    <t>11510124MB1C49712Q</t>
  </si>
  <si>
    <t>E2A640BBD4D36056E0535EFB480A0A6B</t>
  </si>
  <si>
    <t>P22510124-0018</t>
  </si>
  <si>
    <t>成都市郫都区望丛祠4A景区提档升级建设项目</t>
  </si>
  <si>
    <t>915101246675936174</t>
  </si>
  <si>
    <t>FD22BA0D42B3EA6EE0535EFB480A192A</t>
  </si>
  <si>
    <t>P23510124-0001</t>
  </si>
  <si>
    <t>郫都区蔬菜粮食现代农业园区项目</t>
  </si>
  <si>
    <t>448132501</t>
  </si>
  <si>
    <t>91510124551084175P</t>
  </si>
  <si>
    <t>FD30407BB88B775EE0535EFB480A026D</t>
  </si>
  <si>
    <t>P23510124-0003</t>
  </si>
  <si>
    <t>郫都区友爱街道冷链物流中心建设项目</t>
  </si>
  <si>
    <t>448132502</t>
  </si>
  <si>
    <t>成都市郫都区兴农建设有限责任公司</t>
  </si>
  <si>
    <t>91510124584969148J</t>
  </si>
  <si>
    <t>155298994872190</t>
  </si>
  <si>
    <t>510124155298874218439</t>
  </si>
  <si>
    <t>四川省成都市郫都区“绿色战旗·幸福安唐”乡村振兴博览园（一期）项目</t>
  </si>
  <si>
    <t>999132503</t>
  </si>
  <si>
    <t>郫都农业与林业局</t>
  </si>
  <si>
    <t>115101241111111112</t>
  </si>
  <si>
    <t>D884D5C25DC7229AE0535EFB480A55A2</t>
  </si>
  <si>
    <t>P22510124-0014</t>
  </si>
  <si>
    <t>郫都区德源环境卫生服务中心</t>
  </si>
  <si>
    <t>999132504</t>
  </si>
  <si>
    <t>999132504 郫都区综合行政执法局</t>
  </si>
  <si>
    <t>115101247622593345</t>
  </si>
  <si>
    <t>CF7CB1920EDDF92AE0535EFB480A0E86</t>
  </si>
  <si>
    <t>P21510124-0010</t>
  </si>
  <si>
    <t>郫都区红光左支停车场和配套设施建设项目</t>
  </si>
  <si>
    <t>郫都区综合行政执法局</t>
  </si>
  <si>
    <t>D86F92C3275522B7E0535EFB480AD79D</t>
  </si>
  <si>
    <t>999132505</t>
  </si>
  <si>
    <t>成都市郫都区民政局</t>
  </si>
  <si>
    <t>11510124009221838C</t>
  </si>
  <si>
    <t>D87EA2E6D0A926BEE0535EFB480A25A1</t>
  </si>
  <si>
    <t>P22510124-0011</t>
  </si>
  <si>
    <t>郫都区科创产业集聚区基础设施建设项目</t>
  </si>
  <si>
    <t>999133</t>
  </si>
  <si>
    <t>999133 成都市郫都区现代工业港管理委员会</t>
  </si>
  <si>
    <t>11510124009172706C</t>
  </si>
  <si>
    <t>成都市郫都区现代工业港管理委员会</t>
  </si>
  <si>
    <t>F90BA359CBDC65F4E0535EFB480AAB8D</t>
  </si>
  <si>
    <t>E2A6E9C9C722BF7CE0535EFB480AC3C5</t>
  </si>
  <si>
    <t>P22510124-0023</t>
  </si>
  <si>
    <t>郫都区建筑垃圾处置资源化利用项目</t>
  </si>
  <si>
    <t>999136</t>
  </si>
  <si>
    <t>四川省郫县建筑工程公司</t>
  </si>
  <si>
    <t>91510124202494117K</t>
  </si>
  <si>
    <t>E2A60AB40162451CE0535EFB480A48EC</t>
  </si>
  <si>
    <t>999137</t>
  </si>
  <si>
    <t>四川汇美产业发展有限公司</t>
  </si>
  <si>
    <t>915101247921693726</t>
  </si>
  <si>
    <t>F8F6B24A1C2A3F8CE0535EFB480A6FAC</t>
  </si>
  <si>
    <t>11510129MB1940539L</t>
  </si>
  <si>
    <t>9243ADC21430C0C7E0535EFB480A5C4C</t>
  </si>
  <si>
    <t>P19510129-0007</t>
  </si>
  <si>
    <t>备选库项目-东岳小区智慧社区配套设施项目</t>
  </si>
  <si>
    <t>东岳小区智慧社区配套设施项目</t>
  </si>
  <si>
    <t>448304306</t>
  </si>
  <si>
    <t>448304306 成都大邑建设发展有限公司</t>
  </si>
  <si>
    <t>915101297497161828</t>
  </si>
  <si>
    <t>8FFAABAC05E49A8BE0535EFB480AFC7A</t>
  </si>
  <si>
    <t>P19510129-0003</t>
  </si>
  <si>
    <t>备选库项目-大邑“未来生态城”项目（一期）</t>
  </si>
  <si>
    <t>大邑“未来生态城”项目（一期）</t>
  </si>
  <si>
    <t>9B0C241C8BBC0667E0535EFB480A08FA</t>
  </si>
  <si>
    <t>P20510129-0001</t>
  </si>
  <si>
    <t>备选库项目-大邑县安仁古镇提升改造项目（二期）</t>
  </si>
  <si>
    <t>大邑县安仁古镇提升改造项目（二期）</t>
  </si>
  <si>
    <t>999308</t>
  </si>
  <si>
    <t>999308 成都安仁文化旅游投资管理有限公司</t>
  </si>
  <si>
    <t>91510129672189694P</t>
  </si>
  <si>
    <t>C42B8152D57B8A97E0535EFB480AD586</t>
  </si>
  <si>
    <t>2021年四川省城乡基础设施建设专项债券（四期）-2021年四川省政府专项债券（六期）</t>
  </si>
  <si>
    <t>B2B9AF936EF91D54E0535EFB480A8476</t>
  </si>
  <si>
    <t>P20510129-0013</t>
  </si>
  <si>
    <t>备选库项目-大邑县子龙文化旅游产业基础设施建设项目</t>
  </si>
  <si>
    <t>大邑县子龙文化旅游产业基础设施建设项目</t>
  </si>
  <si>
    <t>91510129740330785M</t>
  </si>
  <si>
    <t>F92F55DBF2CA65D8E0535EFB480A886C</t>
  </si>
  <si>
    <t>成都西岭城市投资建设集团有限公司</t>
  </si>
  <si>
    <t>7A33C4B1693C3E75E0535EFB480A95FE</t>
  </si>
  <si>
    <t>P18510129-0001</t>
  </si>
  <si>
    <t>王滩湿地公园</t>
  </si>
  <si>
    <t>999310 成都市惠山城市建设投资有限公司</t>
  </si>
  <si>
    <t>A08CB651A8B8B1A9E0535EFB480A4DE2</t>
  </si>
  <si>
    <t>P20510129-0011</t>
  </si>
  <si>
    <t>备选库项目-西岭雪山运动康养产业功能区基础设施建设项目（“8.20”洪灾灾后重建工程）</t>
  </si>
  <si>
    <t>西岭雪山运动康养产业功能区基础设施建设项目（“8.20”洪灾灾后重建工程）</t>
  </si>
  <si>
    <t>11510129MB1C158387</t>
  </si>
  <si>
    <t>大邑县西岭雪山运动康养产业功能区管理委员会</t>
  </si>
  <si>
    <t>ECF0444114F86422E0535EFB480AFFED</t>
  </si>
  <si>
    <t>P22510131-0031</t>
  </si>
  <si>
    <t>蒲江县老年养护中心建设项目</t>
  </si>
  <si>
    <t>314311301</t>
  </si>
  <si>
    <t>314311301 蒲江县民政局本级</t>
  </si>
  <si>
    <t>11510131009251391U</t>
  </si>
  <si>
    <t>蒲江县民政局本级</t>
  </si>
  <si>
    <t>11510131009251236F</t>
  </si>
  <si>
    <t>“资金使用问题-其他—虚增支出进度”。虚增支出进度677.84万元：2024年，项目业主将债券资金拨付至乡镇政府2100万元，截至2024年12月31日，乡镇已使用债券1422.16万元，剩余677.84万元未支付到最终收款方。资金闲置在调整后的债券项目专户。</t>
  </si>
  <si>
    <t>“资金使用问题-其他—虚增支出进度”。虚增支出进度299.95万元：拨付街道办征拆款1636.32万元，街道办拨至末端1336.37万元，剩余299.95万元未拨付。</t>
  </si>
  <si>
    <t>E06EC612C99F6E74E0535EFB480A2439</t>
  </si>
  <si>
    <t>D01BCD05622D2500E0535EFB480A9970</t>
  </si>
  <si>
    <t>P21510131-0007</t>
  </si>
  <si>
    <t>蒲江县盐井沟一体化整治工程</t>
  </si>
  <si>
    <t>B2B9A1412433167DE0535EFB480A7C5A</t>
  </si>
  <si>
    <t>P20510131-0005-35L3W7F6</t>
  </si>
  <si>
    <t>蒲江县高铁新城片区基础设施建设项目</t>
  </si>
  <si>
    <t>333315301 蒲江县建设局本级</t>
  </si>
  <si>
    <t>115101313320666206</t>
  </si>
  <si>
    <t>A10817EC354F211FE0535EFB480A7BEC</t>
  </si>
  <si>
    <t>P19510131-0011</t>
  </si>
  <si>
    <t>备选库项目-蒲江县公园坝公共停车场建设项目</t>
  </si>
  <si>
    <t>蒲江县公园坝公共停车场建设项目</t>
  </si>
  <si>
    <t>A69DE03FA7B97AE3E0535EFB480A3815</t>
  </si>
  <si>
    <t>2020年四川省城乡基础设施建设专项债券二十期-2020年四川省政府专项债券六十七期</t>
  </si>
  <si>
    <t>BAF031F1EAF4D09DE0535EFB480A0854</t>
  </si>
  <si>
    <t>P19510131-0017</t>
  </si>
  <si>
    <t>备选库项目-蒲江茶香田园综合体项目</t>
  </si>
  <si>
    <t>蒲江茶香田园综合体项目</t>
  </si>
  <si>
    <t>348308301</t>
  </si>
  <si>
    <t>蒲江县交通运输局本级</t>
  </si>
  <si>
    <t>11510131009251172H</t>
  </si>
  <si>
    <t>348308301 蒲江县交通局本级</t>
  </si>
  <si>
    <t>D0582D6709C5F7F0E0535EFB480A8476</t>
  </si>
  <si>
    <t>2021年四川省乡村振兴专项债券（九期）-2021年四川省政府专项债券（四十四期）</t>
  </si>
  <si>
    <t>BACCB2AC047C4385E0535EFB480A07D4</t>
  </si>
  <si>
    <t>P18510131-0010</t>
  </si>
  <si>
    <t>备选库项目-蒲江县博物馆新馆建设项目</t>
  </si>
  <si>
    <t>蒲江县博物馆新馆建设项目</t>
  </si>
  <si>
    <t>357313301</t>
  </si>
  <si>
    <t>357313301 蒲江县文体新闻出版局本级</t>
  </si>
  <si>
    <t>115101313320098535</t>
  </si>
  <si>
    <t>ECD95AA5FDFC6430E0535EFB480A4D7D</t>
  </si>
  <si>
    <t>P22510131-0032</t>
  </si>
  <si>
    <t>蒲江县梁江体育公园项目</t>
  </si>
  <si>
    <t>支付可研费用</t>
  </si>
  <si>
    <t>92510131MA6CTTCP76</t>
  </si>
  <si>
    <t>A1095B78FF093815E0535EFB480ABA3F</t>
  </si>
  <si>
    <t>P17510131-0004</t>
  </si>
  <si>
    <t>备选库项目-成都装备制造产教融合示范园区（一期）建设项目</t>
  </si>
  <si>
    <t>成都装备制造产教融合示范园区（一期）建设项目</t>
  </si>
  <si>
    <t>“其他-以拨代支”。支付4500万元代建中心未使用；债券资金支付可研报告等费用</t>
  </si>
  <si>
    <t>A676D8485D8CE9EDE0535EFB480A491B</t>
  </si>
  <si>
    <t>2020年四川省社会事业专项债券（八期）-2020年四川省政府专项债券（七十六期）</t>
  </si>
  <si>
    <t>D831F60A73BD1C6CE0535EFB480A8B31</t>
  </si>
  <si>
    <t>P22510131-0002</t>
  </si>
  <si>
    <t>蒲江县人民医院二期建设项目</t>
  </si>
  <si>
    <t>361312301</t>
  </si>
  <si>
    <t>蒲江县卫生健康局本级</t>
  </si>
  <si>
    <t>125101314508678677</t>
  </si>
  <si>
    <t>361312301 蒲江县卫生局本级</t>
  </si>
  <si>
    <t>B2B9992D03C71676E0535EFB480A21BC</t>
  </si>
  <si>
    <t>P20510131-0009</t>
  </si>
  <si>
    <t>备选库项目-兴蒲医疗综合体建设项目</t>
  </si>
  <si>
    <t>兴蒲医疗综合体建设项目</t>
  </si>
  <si>
    <t>D842AE6F87FF1C5CE0535EFB480AD6C7</t>
  </si>
  <si>
    <t>P22510131-0001</t>
  </si>
  <si>
    <t>中德（蒲江）铁路物流港园区建设项目</t>
  </si>
  <si>
    <t>434002 蒲江县中德（蒲江）产业新城管理委员会</t>
  </si>
  <si>
    <t>510111122222222222</t>
  </si>
  <si>
    <t>蒲江县中德（蒲江）产业新城管理委员会</t>
  </si>
  <si>
    <t>“资金使用问题-其他—虚增支出进度”。虚增支出进度5000万元：拨付街道办征拆款5000万元，未支付到末端。</t>
  </si>
  <si>
    <t>D846D5248C2A56D1E0535EFB480AA49C</t>
  </si>
  <si>
    <t>P22510131-0003</t>
  </si>
  <si>
    <t>国家现代农业产业园冷链物流基地建设项目</t>
  </si>
  <si>
    <t>蒲江县天府农创园管理委员会</t>
  </si>
  <si>
    <t>11510131MB12565267</t>
  </si>
  <si>
    <t>11510131MB0X710607</t>
  </si>
  <si>
    <t>“资金使用问题-其他—虚增支出进度”。虚增支出进度5925.39万元：2024年12月22日支付6000万元至蒲江县寿安街道办事处，用于项目土地征拆费用。截至12月31日，蒲江县寿安街道办事处支付74.61万元至征拆户，剩余5925.39万元未支付。</t>
  </si>
  <si>
    <t>87B45CDE32F941EFB798AC3DD2346002B1F143</t>
  </si>
  <si>
    <t>XMWH5101310009996180001160803102145</t>
  </si>
  <si>
    <t>蒲丹快速路</t>
  </si>
  <si>
    <t>999618</t>
  </si>
  <si>
    <t>成都市青蒲现代农业发展投资有限公司</t>
  </si>
  <si>
    <t>91510131660481751B</t>
  </si>
  <si>
    <t>该项目资金为2020年2月发行的蒲名快速路一般债券调整过来的，属于2017年已立项审批的在建项目，调整后资金用于支付项目工程款。截止2020年9月底，代理业主用该资金支付项目资金3763.76万元，其中有562.20万元属于垫付2019年的工程款，不符合债券资金使用要求。</t>
  </si>
  <si>
    <t>E2B5F34C31823FF3E0535EFB480A0841</t>
  </si>
  <si>
    <t>P22510131-0023</t>
  </si>
  <si>
    <t>蒲江县餐厨垃圾无害化处理项目</t>
  </si>
  <si>
    <t>成都蒲江发展集团有限公司</t>
  </si>
  <si>
    <t>91510131MA64W3U80X</t>
  </si>
  <si>
    <t>以前年度地方政府专项债券资金闲置。“蒲江县公园坝公共停车场建设项目”闲置资金调整至“蒲江县域污水处理提升改造项目”。</t>
  </si>
  <si>
    <t>“资金使用问题-其他—虚增支出进度”。虚增支出进度352.65万元：拨付街道办征拆款612万元，街道办拨至末端259.35万元，剩余352.65万元未拨付。</t>
  </si>
  <si>
    <t>“资金使用问题-其他—虚增支出进度”。虚增支出进度253.92万元：拨付街道办征拆款2235.18万元，街道办拨至末端1981.26万元，剩余253.92万元未拨付。</t>
  </si>
  <si>
    <t>支付环评咨询服务费</t>
  </si>
  <si>
    <t>915101317921600526</t>
  </si>
  <si>
    <t>支付可研费用27.2万元</t>
  </si>
  <si>
    <t>成都市兴蒲四新旅游管理有限公司</t>
  </si>
  <si>
    <t>“资金使用问题-其他—虚增支出进度”。2024年12月，项目业主分两笔支付蒲江县大塘镇人民政府征地拆迁补偿费共计6858.32万元，未提供此部分资金支付至最终收款方的相关资料。</t>
  </si>
  <si>
    <t>85AB0A4FC3DAD5FAE0535EFB480A981D</t>
  </si>
  <si>
    <t>P19510132-0001</t>
  </si>
  <si>
    <t>兴义镇绕镇路污水管道工程</t>
  </si>
  <si>
    <t>11510132450874741G</t>
  </si>
  <si>
    <t>0.97万元归垫勘察费</t>
  </si>
  <si>
    <t>85AB0A4FC3BED5FAE0535EFB480A981D</t>
  </si>
  <si>
    <t>P18510132-0011</t>
  </si>
  <si>
    <t>新津县普兴镇等3个乡镇污水处理设施——新津县金华镇回龙社区污水收集工程</t>
  </si>
  <si>
    <t>41.54万元归垫工程款等</t>
  </si>
  <si>
    <t>A867B687BF792F71E0535EFB480AC68B</t>
  </si>
  <si>
    <t>P20510132-0003</t>
  </si>
  <si>
    <t>备选库项目-天府农博园乡村振兴暨产业融合发展建设项目</t>
  </si>
  <si>
    <t>天府农博园乡村振兴暨产业融合发展建设项目</t>
  </si>
  <si>
    <t>381706701</t>
  </si>
  <si>
    <t>381706701 新津县国有资产投资经营有限责任公司</t>
  </si>
  <si>
    <t>915101327092688991</t>
  </si>
  <si>
    <t>AF7F94899BC8598CE0535EFB480A183E</t>
  </si>
  <si>
    <t>A86B2EC925492F79E0535EFB480A57C4</t>
  </si>
  <si>
    <t>天府农博科创园建设项目</t>
  </si>
  <si>
    <t>新津县国有资产投资经营有限责任公司</t>
  </si>
  <si>
    <t>问题重复？</t>
  </si>
  <si>
    <t>A854404BF14E32E8E0535EFB480AF0CB</t>
  </si>
  <si>
    <t>P20510132-0005</t>
  </si>
  <si>
    <t>备选库项目-天府农博园-融媒体中心附属配套设施项目</t>
  </si>
  <si>
    <t>天府农博园-融媒体中心附属配套设施项目</t>
  </si>
  <si>
    <t>A10A712362EB4BE4E0535EFB480A191F</t>
  </si>
  <si>
    <t>天府创智湾二期项目</t>
  </si>
  <si>
    <t>381707703</t>
  </si>
  <si>
    <t>381707703 新津新城发展集团有限公司</t>
  </si>
  <si>
    <t>91510132674329304T</t>
  </si>
  <si>
    <t>为加快项目建设进度形成产值，我公司于今年垫付了部分前期费用，专项债资金下达后我公司规垫了土地费用932.85万元、全周期顾问咨询服务协议费用200万元（全周期顾问咨询服务协议费用在项目工程可行性研究报告投资估算中已包含）共计1132.85万元。</t>
  </si>
  <si>
    <t>B2C6E68D60A238C6E0535EFB480A3BDB</t>
  </si>
  <si>
    <t>P20510132-0009</t>
  </si>
  <si>
    <t>成都市新津区人民医院（含配套设施）建设项目</t>
  </si>
  <si>
    <t>915101326604504028</t>
  </si>
  <si>
    <t>成都市新津县城乡建设投资有限责任公司</t>
  </si>
  <si>
    <t>D86FF55D2E100937E0535EFB480AB095</t>
  </si>
  <si>
    <t>P21510132-0001</t>
  </si>
  <si>
    <t>四川省体育运动学校新校区建设项目</t>
  </si>
  <si>
    <t>501434381</t>
  </si>
  <si>
    <t>501434381 新津区文化体育和旅游局</t>
  </si>
  <si>
    <t>11510132009256213N</t>
  </si>
  <si>
    <t>D885B23888E6989AE0535EFB480A011B</t>
  </si>
  <si>
    <t>434140101</t>
  </si>
  <si>
    <t>都江堰兴市集团有限责任公司</t>
  </si>
  <si>
    <t>91510181749715569L</t>
  </si>
  <si>
    <t>155322636246204</t>
  </si>
  <si>
    <t>510182155322565752827</t>
  </si>
  <si>
    <t>备选库项目-彭州市航空动力产业园黄竹标准化厂房一期建设项目</t>
  </si>
  <si>
    <t>彭州市航空动力产业园黄竹标准化厂房一期建设项目</t>
  </si>
  <si>
    <t>91510182660488523H</t>
  </si>
  <si>
    <t>在建项目申报专项债券，无法确定债券发行时间。为不延误工期先行垫付，资金到位后对部分前期工程款进行归垫。</t>
  </si>
  <si>
    <t>D02FABF0976951F0E0535EFB480AD8FE</t>
  </si>
  <si>
    <t>P21510182-0004</t>
  </si>
  <si>
    <t>彭州市公共卫生医疗救治中心建设项目</t>
  </si>
  <si>
    <t>318125108</t>
  </si>
  <si>
    <t>318125108 彭州市统一建设集团有限公司</t>
  </si>
  <si>
    <t>91510182582604428T</t>
  </si>
  <si>
    <t>A0913D880BEDC30DE0535EFB480A4D45</t>
  </si>
  <si>
    <t>P17510182-0016</t>
  </si>
  <si>
    <t>备选库项目-彭州市航空博览科技孵化园及培训中心项目</t>
  </si>
  <si>
    <t>彭州市航空博览科技孵化园及培训中心项目</t>
  </si>
  <si>
    <t>E2063968B5CD3C21E0535EFB480A0FE9</t>
  </si>
  <si>
    <t>P20510182-0007</t>
  </si>
  <si>
    <t>彭州市妇幼保健计划生育服务中心住院综合楼扩建项目</t>
  </si>
  <si>
    <t>318125108 彭州市城市建设投资集团有限公司</t>
  </si>
  <si>
    <t>D0324D958DEF640EE0535EFB480A316B</t>
  </si>
  <si>
    <t>P21510182-0003</t>
  </si>
  <si>
    <t>彭州市人民医院城南院区感染病区扩建项目</t>
  </si>
  <si>
    <t>9B0B3B51B69D066CE0535EFB480AE7F9</t>
  </si>
  <si>
    <t>P16510182-0006</t>
  </si>
  <si>
    <t>彭州市第二人民医院扩建项目</t>
  </si>
  <si>
    <t>A10814C826D12101E0535EFB480AE56C</t>
  </si>
  <si>
    <t>P17510182-0018</t>
  </si>
  <si>
    <t>备选库项目-彭州市2019年实训基地建设项目</t>
  </si>
  <si>
    <t>彭州市2019年实训基地建设项目</t>
  </si>
  <si>
    <t>0552A06AE8F9C6A5E0635EFB480A7E42</t>
  </si>
  <si>
    <t>P13510182-0002</t>
  </si>
  <si>
    <t>四川石化生态防护林建设项目</t>
  </si>
  <si>
    <t>318125110</t>
  </si>
  <si>
    <t>318125110 彭州市绿都生态发展有限公司</t>
  </si>
  <si>
    <t>111111113111111111</t>
  </si>
  <si>
    <t>清理拖欠企业账款等问题-违规用作项目资本金-根据记账凭证，项目业主单位将化债资金用于增加资本公积</t>
  </si>
  <si>
    <t>8FE3CD55C5B19AB2E0535EFB480A7A41</t>
  </si>
  <si>
    <t>P19510183-0003</t>
  </si>
  <si>
    <t>备选库项目-邛崃市西南片区乡村振兴项目</t>
  </si>
  <si>
    <t>邛崃市西南片区乡村振兴项目</t>
  </si>
  <si>
    <t>915101835564056364</t>
  </si>
  <si>
    <t>A090228DBB77B0C4E0535EFB480AF85C</t>
  </si>
  <si>
    <t>P20510183-0009</t>
  </si>
  <si>
    <t>备选库项目-邛崃市中医医院迁建项目</t>
  </si>
  <si>
    <t>邛崃市中医医院迁建项目</t>
  </si>
  <si>
    <t>448158</t>
  </si>
  <si>
    <t>448158 邛崃市国盛区域综合开发运营有限公司</t>
  </si>
  <si>
    <t>91510183MA6D038W0F</t>
  </si>
  <si>
    <t>923D5FF2789280B3E0535EFB480A5A4B</t>
  </si>
  <si>
    <t>P19510183-0010</t>
  </si>
  <si>
    <t>备选库项目-邛崃市2019年现代农业产业园区项目</t>
  </si>
  <si>
    <t>邛崃市2019年现代农业产业园区项目</t>
  </si>
  <si>
    <t>91510183MA69W68QXA</t>
  </si>
  <si>
    <t>在建项目申报专项债券，无法确定债券发行到位时间。2020年1-6月，在专项债券到位前，为加快推进项目建设，避免拖欠工程款，根据工程进度和协议约定，先行垫付部分工程费用。2020年6月专项债券到位后，对2020年1-6月已垫付工程费用3979.45万元进行归垫。</t>
  </si>
  <si>
    <t>7A338BE592293E0AE0535EFB480A60CE</t>
  </si>
  <si>
    <t>P18510184-0003</t>
  </si>
  <si>
    <t>备选库项目-崇州市怡心人才公寓建设项目</t>
  </si>
  <si>
    <t>崇州市怡心人才公寓建设项目</t>
  </si>
  <si>
    <t>318102101 崇州市财政本级</t>
  </si>
  <si>
    <t>115101840092366690</t>
  </si>
  <si>
    <t>归垫以前项目工程款</t>
  </si>
  <si>
    <t>1FC5094337C94554E065F8163E8AA87C</t>
  </si>
  <si>
    <t>2024年四川省政府专项债券（十五期）</t>
  </si>
  <si>
    <t>E2A3D0FF866D07A1E0535EFB480A672D</t>
  </si>
  <si>
    <t>P22510184-0001</t>
  </si>
  <si>
    <t>崇州市城区学前教育补短板建设项目</t>
  </si>
  <si>
    <t>91510184771208045T</t>
  </si>
  <si>
    <t>2024年，项目单位使用债券资金支付该项目以前年度应支付的费用206万元。</t>
  </si>
  <si>
    <t>A8455FC806BF2451E0535EFB480AC91D</t>
  </si>
  <si>
    <t>P20510184-0011</t>
  </si>
  <si>
    <t>备选库项目-成都智能应用产业功能区捷普工业园二期（A区）建设项目</t>
  </si>
  <si>
    <t>成都智能应用产业功能区捷普工业园二期（A区）建设项目</t>
  </si>
  <si>
    <t>448105</t>
  </si>
  <si>
    <t>448105 成都兴蜀投资开发有限责任公司</t>
  </si>
  <si>
    <t>91510184669657047Y</t>
  </si>
  <si>
    <t>924472CF8F25C01EE0535EFB480A51C1</t>
  </si>
  <si>
    <t>P19510185-0016</t>
  </si>
  <si>
    <t>备选库项目-简阳市高标准农田提升项目</t>
  </si>
  <si>
    <t>简阳市高标准农田提升项目</t>
  </si>
  <si>
    <t>381499314</t>
  </si>
  <si>
    <t>381499314 简阳市汇众农业投资发展有限公司</t>
  </si>
  <si>
    <t>91510185MA61XRBF50</t>
  </si>
  <si>
    <t>79F7C545CD363E02E0535EFB480A2F57</t>
  </si>
  <si>
    <t>P18510185-0009</t>
  </si>
  <si>
    <t>备选库项目-简阳市现代高效农业产业园项目</t>
  </si>
  <si>
    <t>简阳市现代高效农业产业园项目</t>
  </si>
  <si>
    <t xml:space="preserve"> 简阳市汇众投资发展有限公司简阳市现代高效农业产业园项目2019年新增专项债券资金45000万元，公司用于归垫2018年支付的项目规划的设计费、搬迁费、咨询费等共计1388万元。</t>
  </si>
  <si>
    <t>9151208108985890XN</t>
  </si>
  <si>
    <t>7B16DD31B1B6EAC8E0535EFB480AECFB</t>
  </si>
  <si>
    <t>P18510300-0026</t>
  </si>
  <si>
    <t>备选库项目-自贡市土地储备中心2018年土地收储项目</t>
  </si>
  <si>
    <t>自贡市土地储备中心2018年土地收储项目</t>
  </si>
  <si>
    <t>318318001 自贡市财政局</t>
  </si>
  <si>
    <t>11510200008290364U</t>
  </si>
  <si>
    <t>违规用于库款调度进行其他财政支出</t>
  </si>
  <si>
    <t>将土储债券用于实施方案范围外的东部新城地块整理：在本项目债券资金到位前，已先期使用东部新城其他收储项目资金用于本项目，债券资金到位后，将债券资金7900万元统筹用于本项目及本项目范围外东部新城范围内的土地收储。将债券资金用于归还东部新城2016年土地储备项目政府购买服务资金：自贡市土地储备中心使用“自贡市土地储备中心2018年土地收储项目”专项债券资金支付自贡市国有资产经营投资有限公司，东部新城2016年第一期、二期、三期土地储备项目政府购买服务资金18,584.49万元。</t>
  </si>
  <si>
    <t>7B14FD9DFCFCEBF6E0535EFB480A0E9A</t>
  </si>
  <si>
    <t>P18510300-0030</t>
  </si>
  <si>
    <t>备选库项目-2019年四川省自贡市市本级土地储备专项债券</t>
  </si>
  <si>
    <t>2019年四川省自贡市市本级土地储备专项债券</t>
  </si>
  <si>
    <t>将土储债券用于实施方案范围外的东部新城地块整理：在本项目债券资金到位前，已先期使用东部新城其他收储项目资金用于本项目，债券资金到位后，将债券资金2154.03万元统筹用于本项目及本项目范围外东部新城范围内的土地收储。</t>
  </si>
  <si>
    <t>C2430220CBF58AE2E0535EFB480A8AF0</t>
  </si>
  <si>
    <t>P13510322-0001</t>
  </si>
  <si>
    <t>四川省自贡市小井沟水利工程</t>
  </si>
  <si>
    <t>115102220083143623</t>
  </si>
  <si>
    <t>923D903EFE506F3DE0535EFB480A1817</t>
  </si>
  <si>
    <t>P16510300-0006</t>
  </si>
  <si>
    <t>自贡川南现代粮食物流中心</t>
  </si>
  <si>
    <t>333352808</t>
  </si>
  <si>
    <t>333352808 自贡市城市建设投资开发有限公司</t>
  </si>
  <si>
    <t>915103005927596186</t>
  </si>
  <si>
    <t>违规用于无收益项目</t>
  </si>
  <si>
    <t>B2CC696A8ECEC238E0535EFB480AD91F</t>
  </si>
  <si>
    <t>P14510300-0005</t>
  </si>
  <si>
    <t>自贡市西山路片区棚户区改造工程项目</t>
  </si>
  <si>
    <t>自贡市城市建设投资开发有限公司</t>
  </si>
  <si>
    <t>A684E9BE1B6EE9D7E0535EFB480AAECE</t>
  </si>
  <si>
    <t>P20510300-0080</t>
  </si>
  <si>
    <t>自贡市东兴寺片区综合改造工程</t>
  </si>
  <si>
    <t>违规用于回购已竣工或拖欠工程款的项目</t>
  </si>
  <si>
    <t>E2A2AF6CD3BA6629E0535EFB480ABA2E</t>
  </si>
  <si>
    <t>P22510300-0026</t>
  </si>
  <si>
    <t>川南区域医疗中心数字智能化建设项目</t>
  </si>
  <si>
    <t>361338688</t>
  </si>
  <si>
    <t>361338688 自贡市第四人民医院</t>
  </si>
  <si>
    <t>45090344-2</t>
  </si>
  <si>
    <t>F2701C2922079799E0535EFB480A4D48</t>
  </si>
  <si>
    <t>B1338320B331186DE0535EFB480AC1CD</t>
  </si>
  <si>
    <t>P20510300-0110</t>
  </si>
  <si>
    <t>川南危急重症诊疗中心建设项目</t>
  </si>
  <si>
    <t>B22A92E1A612A3AAE0535EFB480A5B69</t>
  </si>
  <si>
    <t>P20510300-0122</t>
  </si>
  <si>
    <t>川南平战结合医疗救治基地建设项目</t>
  </si>
  <si>
    <t>A0EA3F1D445F3F38E0535EFB480AFA0A</t>
  </si>
  <si>
    <t>P19510300-0049</t>
  </si>
  <si>
    <t>自贡东站配套设施项目</t>
  </si>
  <si>
    <t>91510300MA67U3Y7X5</t>
  </si>
  <si>
    <t>B23E2074E3A69455E0535EFB480A4802</t>
  </si>
  <si>
    <t>P20510300-0117</t>
  </si>
  <si>
    <t>自贡市新能源汽车充换电站基础设施项目</t>
  </si>
  <si>
    <t>434840</t>
  </si>
  <si>
    <t>434840 自贡市建投能源开发有限公司</t>
  </si>
  <si>
    <t>91510300MA632QL22F</t>
  </si>
  <si>
    <t>B2A3027BA2BA197AE0535EFB480A996A</t>
  </si>
  <si>
    <t>P20510302-0032</t>
  </si>
  <si>
    <t>飞龙峡森林公园生态建设项目</t>
  </si>
  <si>
    <t>324001 自贡市自流井区自然资源局</t>
  </si>
  <si>
    <t>11510201MB179309X6</t>
  </si>
  <si>
    <t>8844D2ABA0DFA7CBE0535EFB480A1A82</t>
  </si>
  <si>
    <t>P17510302-0002</t>
  </si>
  <si>
    <t>326001 农工委</t>
  </si>
  <si>
    <t>91510300MA62011172</t>
  </si>
  <si>
    <t>884493E4314FA842E0535EFB480A794D</t>
  </si>
  <si>
    <t>2019年四川省城乡基础设施建设专项债券6期-2019年四川省政府专项债券（五十六期）</t>
  </si>
  <si>
    <t>9C161865D82DA633E0535EFB480A7318</t>
  </si>
  <si>
    <t>9243B2AC1D8BC0C3E0535EFB480A6DB7</t>
  </si>
  <si>
    <t>自贡市自流井区狸狐洞水库工程</t>
  </si>
  <si>
    <t>11510201782281029Y</t>
  </si>
  <si>
    <t>115102010082954644</t>
  </si>
  <si>
    <t>8844979FBF0CA83EE0535EFB480AB967</t>
  </si>
  <si>
    <t>2019年四川省文化旅游专项债券（6期）-2019年四川省政府专项债券（70期）</t>
  </si>
  <si>
    <t>7B3BED84BEB20731E0535EFB480ACB88</t>
  </si>
  <si>
    <t>155312554888202</t>
  </si>
  <si>
    <t>510302155312452407005</t>
  </si>
  <si>
    <t>备选库项目-自贡市自流井区乡镇棚户区改造项目（农团、漆树、仲权）</t>
  </si>
  <si>
    <t>自贡市自流井区乡镇棚户区改造项目（农团、漆树、仲权）</t>
  </si>
  <si>
    <t>A081FBBEDF03B1BDE0535EFB480A403F</t>
  </si>
  <si>
    <t>P20510302-0009</t>
  </si>
  <si>
    <t>备选库项目-2020年自流井区老旧小区改造项目</t>
  </si>
  <si>
    <t>2020年自流井区老旧小区改造项目</t>
  </si>
  <si>
    <t>9C161386A257A62FE0535EFB480A770D</t>
  </si>
  <si>
    <t>14CDD980FED6303CE06320C012AC53A3</t>
  </si>
  <si>
    <t>项目单位将债券挪用至2020年自流井区老旧小区改造项目6.84万元。</t>
  </si>
  <si>
    <t>155313243005539</t>
  </si>
  <si>
    <t>510302155312773907992</t>
  </si>
  <si>
    <t>自流井区中华路三期片区棚户区及新华印刷厂地块棚户区改造项目</t>
  </si>
  <si>
    <t>巨木公司前期垫支项目支出2471.43万元</t>
  </si>
  <si>
    <t>C425B8B9A0B58A9FE0535EFB480A9397</t>
  </si>
  <si>
    <t>2021年四川省棚户区改造专项债券（二期）-2021年四川省政府专项债券（十一期）</t>
  </si>
  <si>
    <t>9DBA2431EBADE60FE0535EFB480AEFAE</t>
  </si>
  <si>
    <t>自流井区传染病防治定点医院项目</t>
  </si>
  <si>
    <t>361361001</t>
  </si>
  <si>
    <t>361361001 自贡市自流井区卫生局</t>
  </si>
  <si>
    <t>115102010082944373</t>
  </si>
  <si>
    <t>A676D8485DDEE9EDE0535EFB480A491B</t>
  </si>
  <si>
    <t>自贡市自流井区卫生局</t>
  </si>
  <si>
    <t>B21023B5742BA3BAE0535EFB480A79F2</t>
  </si>
  <si>
    <t>P20510302-0026</t>
  </si>
  <si>
    <t>自贡智慧信息化国家骨干冷链物流基地建设项目</t>
  </si>
  <si>
    <t>11510201565677537U</t>
  </si>
  <si>
    <t>自贡市自流井区工业示范基地管理委员会</t>
  </si>
  <si>
    <t>D86F7FA357870935E0535EFB480A3A5A</t>
  </si>
  <si>
    <t>P22510302-0003</t>
  </si>
  <si>
    <t>自贡国家骨干冷链物流基地公铁联运仓储中心及配套基础设施建设项目</t>
  </si>
  <si>
    <t>支付以前年度应该支付的项目前期费用58.14万元</t>
  </si>
  <si>
    <t>重复立项</t>
  </si>
  <si>
    <t>9B1EBA7674D2F7EAE0535EFB480A83F2</t>
  </si>
  <si>
    <t>P19510302-0019</t>
  </si>
  <si>
    <t>备选库项目-自贡市自流井区城镇供水建设工程</t>
  </si>
  <si>
    <t>自贡市自流井区城镇供水建设工程</t>
  </si>
  <si>
    <t>创发公司垫支2020年度以前支出4112.91万元</t>
  </si>
  <si>
    <t>01368A780000260AE0635EFB480A026C</t>
  </si>
  <si>
    <t>2023年四川省城乡基础设施建设专项债券（二十七期）-2023年四川省政府专项债券（二十八期）</t>
  </si>
  <si>
    <t>7B254D84195B5F23E0535EFB480AAFAF</t>
  </si>
  <si>
    <t>P18510302-0021</t>
  </si>
  <si>
    <t>备选库项目-自流井区舒坪镇棚户区改造及配套基础设施建设工程</t>
  </si>
  <si>
    <t>自流井区舒坪镇棚户区改造及配套基础设施建设工程</t>
  </si>
  <si>
    <t>E2A3B60E56FE20CCE0535EFB480A7433</t>
  </si>
  <si>
    <t>P22510303-0009</t>
  </si>
  <si>
    <t>贡井区农业产业融合示范园项目</t>
  </si>
  <si>
    <t>115102027847126110</t>
  </si>
  <si>
    <t>挪用于其他项目：自贡市西城建设有限责任公司代贡井区农业农村局支付贡井区2022年挪用转移支付投资高标准农田建设项目（五四片区）工程款59.1万元。</t>
  </si>
  <si>
    <t>90250BFE6934ED13E0535EFB480A8281</t>
  </si>
  <si>
    <t>P19510303-0003</t>
  </si>
  <si>
    <t>自贡市贡井区乡村振兴旭水河现代农业园区项目</t>
  </si>
  <si>
    <t>902508A26FA0ED0BE0535EFB480A0605</t>
  </si>
  <si>
    <t>P19510303-0004</t>
  </si>
  <si>
    <t>备选库项目-自贡市贡井区堰塘湾水厂扩建项目</t>
  </si>
  <si>
    <t>自贡市贡井区堰塘湾水厂扩建项目</t>
  </si>
  <si>
    <t>332002 自贡市贡井区水务局</t>
  </si>
  <si>
    <t>1151020278666350XP</t>
  </si>
  <si>
    <t>AEC92076A107BD74E0535EFB480A5DFF</t>
  </si>
  <si>
    <t>P18510303-0033</t>
  </si>
  <si>
    <t>自贡市贡井区枣子园片区（城中村）棚户区改造项目</t>
  </si>
  <si>
    <t>11510202008299406F</t>
  </si>
  <si>
    <t>AF82E094269A5982E0535EFB480A4D9B</t>
  </si>
  <si>
    <t>2020年四川省棚户区改造专项债券（六期）-2020年四川省政府专项债券（九十三期）</t>
  </si>
  <si>
    <t>A6AC6A04CF5A80B7E0535EFB480A95F9</t>
  </si>
  <si>
    <t>P18510303-0026</t>
  </si>
  <si>
    <t>备选库项目-自贡市贡井区枣子园片区（城中村）棚户区改造项目</t>
  </si>
  <si>
    <t>A8593D0E4BCF2F7DE0535EFB480A25CE</t>
  </si>
  <si>
    <t>P20510303-0032</t>
  </si>
  <si>
    <t>备选库项目-自贡市贡井区老旧小区升级改造</t>
  </si>
  <si>
    <t>自贡市贡井区老旧小区升级改造</t>
  </si>
  <si>
    <t>违规出借资金或购买理财产品</t>
  </si>
  <si>
    <t>9B60A06E3E3F1CC5E0535EFB480AD64D</t>
  </si>
  <si>
    <t>P19510303-0022</t>
  </si>
  <si>
    <t>自贡市贡井区新建幼儿园标准化建设项目</t>
  </si>
  <si>
    <t>360002 自贡市贡井区教育局</t>
  </si>
  <si>
    <t>11510202008298200A</t>
  </si>
  <si>
    <t>9B5D620274801CC3E0535EFB480AB933</t>
  </si>
  <si>
    <t>P19510303-0017</t>
  </si>
  <si>
    <t>自贡市贡井区中医医院业务用房建设项目</t>
  </si>
  <si>
    <t>361005</t>
  </si>
  <si>
    <t>自贡市贡井区中医医院</t>
  </si>
  <si>
    <t>12510202450915670R</t>
  </si>
  <si>
    <t>361005 自贡市贡井区中医医院</t>
  </si>
  <si>
    <t>D0324E8B369A63B5E0535EFB480A8339</t>
  </si>
  <si>
    <t>P20510303-0051</t>
  </si>
  <si>
    <t>自贡市贡井区生态区域基础设施项目</t>
  </si>
  <si>
    <t>12510200060341616Q</t>
  </si>
  <si>
    <t>1、实施方案顾问协议费18.5万、可研编制8万、预测性财务信息审核业务费4.75万、法律服务费4.75万</t>
  </si>
  <si>
    <t>A676D8485F84E9EDE0535EFB480A491B</t>
  </si>
  <si>
    <t>A08F5EC15E5EA286E0535EFB480A2436</t>
  </si>
  <si>
    <t>P20510303-0019</t>
  </si>
  <si>
    <t>备选库项目-自贡市贡井区生态区域基础设施项目</t>
  </si>
  <si>
    <t>434050</t>
  </si>
  <si>
    <t>自贡市长城投资有限责任公司</t>
  </si>
  <si>
    <t>915103007496392361</t>
  </si>
  <si>
    <t>434050 自贡市长城投资有限责任公司</t>
  </si>
  <si>
    <t>9243B1FD06A5C032E0535EFB480A2241</t>
  </si>
  <si>
    <t>P19510303-0014</t>
  </si>
  <si>
    <t>备选库项目-自贡航空产业园中小企业创业园标准化厂房</t>
  </si>
  <si>
    <t>自贡航空产业园中小企业创业园标准化厂房</t>
  </si>
  <si>
    <t>472002</t>
  </si>
  <si>
    <t>472002 自贡市贡井区工业开发区管理委员会</t>
  </si>
  <si>
    <t>11510202MB0R93844Q</t>
  </si>
  <si>
    <t>“两书一案”、“可研报告”编制费29.44万</t>
  </si>
  <si>
    <t>90250BFE697EED13E0535EFB480A8281</t>
  </si>
  <si>
    <t>P19510303-0007</t>
  </si>
  <si>
    <t>备选库项目-航空产业园科技成果转化中心（军民融合）</t>
  </si>
  <si>
    <t>航空产业园科技成果转化中心（军民融合）</t>
  </si>
  <si>
    <t>用于垫付项目前期土地项目相关支出</t>
  </si>
  <si>
    <t>C74F97C889191261E0535EFB480A5548</t>
  </si>
  <si>
    <t>P21510303-0003</t>
  </si>
  <si>
    <t>成飞（自贡）无人机产业基地配套基础设施项目</t>
  </si>
  <si>
    <t>11510202MB0R93854Q</t>
  </si>
  <si>
    <t>ED661C3831EAED63E0535EFB480A0ED8</t>
  </si>
  <si>
    <t>P22510303-0027</t>
  </si>
  <si>
    <t>自贡航空产业园无人机产业创新中心基础设施建设项目</t>
  </si>
  <si>
    <t>该债券项目立项批复文号为贡发改〔2022〕188号，2024年5月，使用债券资金支付“自贡航空产业园无人机交付中心项目”的设计费50万元，经查“自贡航空产业园无人机交付中心项目”的立项批复文件为贡发改〔2022〕64号。</t>
  </si>
  <si>
    <t>11510203008302281M</t>
  </si>
  <si>
    <t>项目单位使用债券资金支付实施方案以外的“自贡大安区域养老服务基础设施建设-消防安全改造提升项目（一期）”298.3万元、198.86万元，合计497.16万元。</t>
  </si>
  <si>
    <t>8844A9E765D3A836E0535EFB480AFA66</t>
  </si>
  <si>
    <t>2019年四川省工业园区建设专项债券（四期）-2019年四川省政府专项债券（六十五期）</t>
  </si>
  <si>
    <t>7B0FBDC4C721EBFCE0535EFB480A44E8</t>
  </si>
  <si>
    <t>P18510304-0007</t>
  </si>
  <si>
    <t>115102030083023619</t>
  </si>
  <si>
    <t>F5BF40144E57805EE0535EFB480A1C48</t>
  </si>
  <si>
    <t>9243AD462F6DC034E0535EFB480A8361</t>
  </si>
  <si>
    <t>P14510304-0003</t>
  </si>
  <si>
    <t>自贡市大安区楼房湾水库工程</t>
  </si>
  <si>
    <t>B28A22D071C777C4E0535EFB480AD286</t>
  </si>
  <si>
    <t>P20510304-0037</t>
  </si>
  <si>
    <t>自贡大山铺铁路物流园区基础设施项目</t>
  </si>
  <si>
    <t>9DB8E7648DCEE862E0535EFB480A9D03</t>
  </si>
  <si>
    <t>P19510304-0010</t>
  </si>
  <si>
    <t>备选库项目-自贡市大安区人民医院内科大楼建设项目</t>
  </si>
  <si>
    <t>自贡市大安区人民医院内科大楼建设项目</t>
  </si>
  <si>
    <t>7B253E11849D532BE0535EFB480AF86A</t>
  </si>
  <si>
    <t>P10510304-0001</t>
  </si>
  <si>
    <t>大安区区级医疗机构新建项目</t>
  </si>
  <si>
    <t>2019年12月2日，向自贡市丰硕生态农业科技有限公司、自贡市五丰生态农业科技有限公司、自贡市翔世生态农业有限公司支付柑橘精品园建设管护费用共计41.79万元；2020年9月4日向自贡市鸿丰农业开发有限公司支付土地流转费补助10.98万元，2020年9月22日向自贡市燊海农业生态科技有限公司支付土地流转费6.52万元，共计59.29万元。</t>
  </si>
  <si>
    <t>EB3755C5AF155519E0535EFB480A3C2A</t>
  </si>
  <si>
    <t>9023DD9C2346D760E0535EFB480A5DC5</t>
  </si>
  <si>
    <t>P19510304-0004</t>
  </si>
  <si>
    <t>备选库项目-自贡市老工业转型升级示范区项目</t>
  </si>
  <si>
    <t>自贡市老工业转型升级示范区项目</t>
  </si>
  <si>
    <t>326141101 自贡市大安区农林局</t>
  </si>
  <si>
    <t>115102030083023881</t>
  </si>
  <si>
    <t>20DD9EEA44E27E47E065F8163E8AA87C</t>
  </si>
  <si>
    <t>项目单位挪用债券资金支付2023年预算内投资高标准农田建设项目、2024年预算内投资高标准农田建设项目设计款。</t>
  </si>
  <si>
    <t>D67CD27AD7B26E37E0535EFB480A7A38</t>
  </si>
  <si>
    <t>2022年四川省城乡基础设施建设专项债券（四期）-2022年四川省政府专项债券（七期）</t>
  </si>
  <si>
    <t>A851CC29D8D52B02E0535EFB480A73B8</t>
  </si>
  <si>
    <t>P20510304-0012</t>
  </si>
  <si>
    <t>自贡市大安区供水基础设施建设工程</t>
  </si>
  <si>
    <t>91510100797837923A</t>
  </si>
  <si>
    <t>CFF344A2263F8BF5E0535EFB480A6773</t>
  </si>
  <si>
    <t>P21510304-0004</t>
  </si>
  <si>
    <t>2022年大安旧城老旧小区改造及配套基础设施建设工程</t>
  </si>
  <si>
    <t>333135101 自贡市大安区建设局机关</t>
  </si>
  <si>
    <t>11510203MB19155015</t>
  </si>
  <si>
    <t>AF82E09426995982E0535EFB480A4D9B</t>
  </si>
  <si>
    <t>2020年四川省棚户区改造专项债券（五期）-2020年四川省政府专项债券（九十二期）</t>
  </si>
  <si>
    <t>A68AE39EB4187EA8E0535EFB480A6524</t>
  </si>
  <si>
    <t>P18510304-0015</t>
  </si>
  <si>
    <t>大安区吉成井片区棚户区改造项目</t>
  </si>
  <si>
    <t>D87EE719BD53BFE0E0535EFB480A5AA2</t>
  </si>
  <si>
    <t>D07981EFE23A8A0FE0535EFB480A4BF0</t>
  </si>
  <si>
    <t>P21510304-0005</t>
  </si>
  <si>
    <t>大安区职业技术学校产教融合基地建设项目</t>
  </si>
  <si>
    <t>360102101 自贡市大安区教育局机关</t>
  </si>
  <si>
    <t>00830220-6</t>
  </si>
  <si>
    <t>7B24E9F4A75E5F2BE0535EFB480AAA3A</t>
  </si>
  <si>
    <t>214001</t>
  </si>
  <si>
    <t>214001 中共自贡市沿滩区委农村工作委员会</t>
  </si>
  <si>
    <t>7B24F73EE3</t>
  </si>
  <si>
    <t>D67CD27AD71A6E49E0535EFB480A7AF2</t>
  </si>
  <si>
    <t>2022年四川省乡村振兴专项债券（二期）-2022年四川省政府专项债券（十五期）</t>
  </si>
  <si>
    <t>B225B6431C599D53E0535EFB480A9094</t>
  </si>
  <si>
    <t>P20510311-0049</t>
  </si>
  <si>
    <t>沿滩高新技术产业园区川南新材料产业基地基础设施配套项目</t>
  </si>
  <si>
    <t>11510204582180717A</t>
  </si>
  <si>
    <t>B21039F07AA79D6BE0535EFB480AC412</t>
  </si>
  <si>
    <t>7B24F73EE5205CAEE0535EFB480A2304</t>
  </si>
  <si>
    <t>P18510311-0014</t>
  </si>
  <si>
    <t>自贡市沿滩产城一体示范项目</t>
  </si>
  <si>
    <t>236001 自贡市沿滩工业集中区管理委员会</t>
  </si>
  <si>
    <t>1、在2018年4月自贡食品工业园在此项目上因拆迁向财政局借款支付水井沟1组、16组、12组霞光村2组共支付土地补偿等2651805.44元，在2018年8月对霞光村1组、、2组，水井沟1、7、10、12、16组土地补偿等共计21192687.90元，此项目支付款项于2019年8月归垫财政局10097986.24元，于2019年归垫财政局14000000元；2、在2018年12月自贡灯饰照明产业园项目因拆迁向财政局借款对互助2组18个拆迁户支付了拆迁补偿3858706.66元，在2018年12月自贡灯饰照明产业园项目对四川省林业发展规划与发展管理处支付了2018年第23批城市建设规划森林植被恢复费331214元，此项目支付款项于2019年8月归垫财政局400万元；3、在2018年10月向财政局借款支付灯饰照明产业园占地互助2组青苗、附着物、土地补偿等2176300元，于2019年8月归垫财政局2176300元；</t>
  </si>
  <si>
    <t>AC033EFC99FD655BE0535EFB480AA1F7</t>
  </si>
  <si>
    <t>P20510311-0041</t>
  </si>
  <si>
    <t>川南新材料产业园应急救援中心</t>
  </si>
  <si>
    <t>归垫项目单位以前年度采购消防器材资金91.25万元。</t>
  </si>
  <si>
    <t>F5BEDCDC8C563126E0535EFB480A8441</t>
  </si>
  <si>
    <t>7B24CB29F1355CB2E0535EFB480A9389</t>
  </si>
  <si>
    <t>P18510311-0008</t>
  </si>
  <si>
    <t>326001 自贡市沿滩区农牧林业局</t>
  </si>
  <si>
    <t>11510204008306389F</t>
  </si>
  <si>
    <t>超实施方案使用用于支付前期费用</t>
  </si>
  <si>
    <t>884702538DC7A834E0535EFB480A8296</t>
  </si>
  <si>
    <t>2019年四川省乡村振兴专项债券（5期）-2019年四川省政府专项债券（73期）</t>
  </si>
  <si>
    <t>7B180DB2837B6788E0535EFB480A5D1F</t>
  </si>
  <si>
    <t>P18510311-0004</t>
  </si>
  <si>
    <t>E06EC612C84D6E74E0535EFB480A2439</t>
  </si>
  <si>
    <t>A10A686884E54A0DE0535EFB480ABAB7</t>
  </si>
  <si>
    <t>P18510311-0031</t>
  </si>
  <si>
    <t>D67CD27B817E6E2FE0535EFB480A9059</t>
  </si>
  <si>
    <t>7B24C7CA91095CB4E0535EFB480A7312</t>
  </si>
  <si>
    <t>115102040083074109</t>
  </si>
  <si>
    <t>8844A9E765DBA836E0535EFB480AFA66</t>
  </si>
  <si>
    <t>2019年四川省水务建设专项债券（六期）-2019年四川省政府专项债券（六十八期）</t>
  </si>
  <si>
    <t>A10D25D989AA7D62E0535EFB480A356D</t>
  </si>
  <si>
    <t>P19510311-0032</t>
  </si>
  <si>
    <t>76B388E14AE394F0E0535EFB480AC90C</t>
  </si>
  <si>
    <t>2018年四川省棚户区改造专项债券(四期)-2018年四川省政府专项债券（二十五期）</t>
  </si>
  <si>
    <t>7B24E9F7BA795F29E0535EFB480A5F76</t>
  </si>
  <si>
    <t>P18510311-0011</t>
  </si>
  <si>
    <t>自贡市2018年第二批棚户区改造项目-沿滩区项目</t>
  </si>
  <si>
    <t>333001 自贡市沿滩区城乡建设和住房保障局</t>
  </si>
  <si>
    <t>1151020400830691X8</t>
  </si>
  <si>
    <t>EB378AB1FFFA67B7E0535EFB480A865D</t>
  </si>
  <si>
    <t>2022年四川省城乡基础设施建设专项债券（十四期）-2022年四川省政府专项债券（七十期）</t>
  </si>
  <si>
    <t>CF7CB6431C3EFB60E0535EFB480A560D</t>
  </si>
  <si>
    <t>501434801002</t>
  </si>
  <si>
    <t>自贡市沿滩区邓关街道办事处</t>
  </si>
  <si>
    <t>115102046627508045</t>
  </si>
  <si>
    <t>501434801002 自贡市沿滩区邓关街道办事处</t>
  </si>
  <si>
    <t>ADCC45472B136C2AE0535EFB480ADB7D</t>
  </si>
  <si>
    <t>159340042273094</t>
  </si>
  <si>
    <t>510311159340003561683</t>
  </si>
  <si>
    <t>备选库项目-自贡市沿滩区渗滤液处理厂及配套设施建设项目（备选库改组合融资）</t>
  </si>
  <si>
    <t>自贡市沿滩区渗滤液处理厂及配套设施建设项目（备选库改组合融资）</t>
  </si>
  <si>
    <t>91510311MA6205BR4W</t>
  </si>
  <si>
    <t>AD06442E7C7840DEE0535EFB480A399C</t>
  </si>
  <si>
    <t>AF7FBDC4A9CA6D2BE0535EFB480A26A1</t>
  </si>
  <si>
    <t>923E2E3959CA8087E0535EFB480A96F3</t>
  </si>
  <si>
    <t>自贡市沿滩区沿滩新城基础设施建设及配套建设项目</t>
  </si>
  <si>
    <t>ACAFE900AE9A43BEE0535EFB480A2662</t>
  </si>
  <si>
    <t>P20510311-0045</t>
  </si>
  <si>
    <t>A8A9BB25A6EEEE52E0535EFB480AC29A</t>
  </si>
  <si>
    <t>自贡市沿滩区邓关街道老旧小区改造项目</t>
  </si>
  <si>
    <t>999003 自贡市盐运国有资产经营有限公司</t>
  </si>
  <si>
    <t>159340074783527</t>
  </si>
  <si>
    <t>510311159340042805089</t>
  </si>
  <si>
    <t>备选库项目-自贡市沿滩区公共停车场建设项目（备选库改组合融资）</t>
  </si>
  <si>
    <t>A8A9B2D0B02DEE57E0535EFB480A88A1</t>
  </si>
  <si>
    <t>P20510311-0035</t>
  </si>
  <si>
    <t>备选库项目-自贡市沿滩城区老旧小区改造项目</t>
  </si>
  <si>
    <t>自贡市沿滩城区老旧小区改造项目</t>
  </si>
  <si>
    <t>A10BAF695CF76315E0535EFB480ACC83</t>
  </si>
  <si>
    <t>P19510311-0025</t>
  </si>
  <si>
    <t>备选库项目-自贡市沿滩区医疗卫生机构能力提升建设项目</t>
  </si>
  <si>
    <t>自贡市沿滩区医疗卫生机构能力提升建设项目</t>
  </si>
  <si>
    <t>A10D59C7FCB67D74E0535EFB480ABC25</t>
  </si>
  <si>
    <t>999004 自贡市宇盛投资有限公司</t>
  </si>
  <si>
    <t>901F377A48</t>
  </si>
  <si>
    <t>“其他-超实施方案使用债券资金”。
一是根据项目单位提供的实施方案第19页项目投资估算表显示：该项目核定征拆费用为2312.97万元。
二是根据项目单位提供的2023年6月28日记42号会计凭证显示：该项目申请2981.099621万元征拆费用支付到自贡市沿滩镇人民政府。
经核查，该项目超实施方案支付征拆费用668.129621万元。</t>
  </si>
  <si>
    <t>D87FB93CA1433971E0535EFB480A59D2</t>
  </si>
  <si>
    <t>A10D25D98A997D62E0535EFB480A356D</t>
  </si>
  <si>
    <t>P19510311-0035</t>
  </si>
  <si>
    <t>自贡灯饰照明产业园项目</t>
  </si>
  <si>
    <t>A697B3C9101461FAE0535EFB480AF144</t>
  </si>
  <si>
    <t>2020年四川省乡村振兴专项债券（七期）-2020年四川省政府专项债券（七十八期）</t>
  </si>
  <si>
    <t>318314001 财政局</t>
  </si>
  <si>
    <t>008310361</t>
  </si>
  <si>
    <t>AF8E2656897A5974E0535EFB480A2885</t>
  </si>
  <si>
    <t>85830334D59CA5A5E0535EFB480AAA2D</t>
  </si>
  <si>
    <t>P19510321-0001-1PFVKMT4</t>
  </si>
  <si>
    <t>8E6A33B21DFFAFC3E0535EFB480A3F2A</t>
  </si>
  <si>
    <t>2019年四川省医院建设专项债券（七期）-2019年四川省政府专项债券（一百零三期）</t>
  </si>
  <si>
    <t>7B2257205C2930D5E0535EFB480A6F73</t>
  </si>
  <si>
    <t>P18510321-0009</t>
  </si>
  <si>
    <t>荣县中医医院河西院区建设项目</t>
  </si>
  <si>
    <t>9DBBF982E3ECE4D7E0535EFB480A4E82</t>
  </si>
  <si>
    <t>P20510321-0011</t>
  </si>
  <si>
    <t>荣县精神病医院整体搬迁工程</t>
  </si>
  <si>
    <t>A845794488312F8FE0535EFB480A8A43</t>
  </si>
  <si>
    <t>P20510321-0020</t>
  </si>
  <si>
    <t>备选库项目-荣县污水处理厂（三期）及配套管网工程</t>
  </si>
  <si>
    <t>荣县污水处理厂（三期）及配套管网工程</t>
  </si>
  <si>
    <t>84FABDC0A585EBFCE0535EFB480A4E2B</t>
  </si>
  <si>
    <t>2019年四川省生态环保建设专项债券（三期）-2019年四川省政府专项债券（三十九期）</t>
  </si>
  <si>
    <t>188D1E2AF83364AAE06320C012AC10F3</t>
  </si>
  <si>
    <t>A86CD9DE8D7132E2E0535EFB480A9FDF</t>
  </si>
  <si>
    <t>P20510321-0024</t>
  </si>
  <si>
    <t>荣县城区老旧小区改造工程</t>
  </si>
  <si>
    <t>以支付“荣州路老旧小区项目”、“镇桂林街项目”等2个其他项目工程量单编制费为由，向中科旭日建设集团有限公司与四川利烨工程项目管理咨询有限公司支付36.359145万元项目进度款。其支付依据合同中的项目批准备案文号分别为荣发科局〔2020〕104号、荣发科局〔2020〕340号。</t>
  </si>
  <si>
    <t>7B19D538BDF788FFE0535EFB480A19D3</t>
  </si>
  <si>
    <t>P18510321-0008</t>
  </si>
  <si>
    <t>备选库项目-荣县殡仪馆改扩建工程项目</t>
  </si>
  <si>
    <t>荣县殡仪馆改扩建工程项目</t>
  </si>
  <si>
    <t>A8592DD6DD5B2F81E0535EFB480A53C6</t>
  </si>
  <si>
    <t>P20510321-0021</t>
  </si>
  <si>
    <t>备选库项目-荣县东部新城自来水厂工程</t>
  </si>
  <si>
    <t>荣县东部新城自来水厂工程</t>
  </si>
  <si>
    <t>F2701C7D17929795E0535EFB480A9CEA</t>
  </si>
  <si>
    <t>超实施方案使用：违规使用专项债券资金支付可研费用19.3万元，3月13日可研他退回自贡恒泰工程咨询有限公司退回监管账户可研费用3.8万元、3.14日大成工程咨询有限公司退回可研费用7.7万元，3月14日深圳群伦项目管理有限公司退回可研费用7.8万元。</t>
  </si>
  <si>
    <t>8AA1DF1219DB4417E0535EFB480A541F</t>
  </si>
  <si>
    <t>P19510321-0004</t>
  </si>
  <si>
    <t>荣县古文镇幼儿园</t>
  </si>
  <si>
    <t>支差旅费0.44万元，支审图费，债券评审费0.97万元。</t>
  </si>
  <si>
    <t>7B22B4230F2F3584E0535EFB480A5627</t>
  </si>
  <si>
    <t>P18510321-0010</t>
  </si>
  <si>
    <t>备选库项目-四川省自贡市荣县市民健身中心及体育中心维修建设项目</t>
  </si>
  <si>
    <t>四川省自贡市荣县市民健身中心及体育中心维修建设项目</t>
  </si>
  <si>
    <t>项目收益融资自求平衡评价报告费9.5万；法律意见书编制费9.4万；实施方案编制费9.6万</t>
  </si>
  <si>
    <t>“资金使用问题-其他—虚增支出进度”。2024年2月至9月完成工程量报审单显示，应付工程进度款3722.257379万元，其中2月至5月应付工程进度款2319.923909万元、6月至9月应付工程进度款1402.33347万元；荣县精神病医院整体搬迁工程专项债券资金监管户银行明细账显示，2024年8月至12月，荣县精神病医院实际拨付工程进度款5431万元，其中8月拨付731万元、9月拨付200万元、11月拨付1500万元、12月拨付3000万元。虚增支出进度1708.742621万元，含此批次债券金额708.742621万元。</t>
  </si>
  <si>
    <t>7B22CC16CF763962E0535EFB480A93F0</t>
  </si>
  <si>
    <t>荣县工业园区拓展建设 工程(创新创业中心）项目一期</t>
  </si>
  <si>
    <t>一案两书编制费24.6万元</t>
  </si>
  <si>
    <t>85732C67EF80A5C5E0535EFB480AA19D</t>
  </si>
  <si>
    <t>P18510321-0034-ZY9Z5YDZ</t>
  </si>
  <si>
    <t>四川省自贡市荣县城市生态湿地公园项目</t>
  </si>
  <si>
    <t>9C161865D720A633E0535EFB480A7318</t>
  </si>
  <si>
    <t>“资金使用问题-其他—虚增支出进度”。2024年2月至9月完成工程量报审单显示，应付工程进度款3722.257379万元，其中2月至5月应付工程进度款2319.923909万元、6月至9月应付工程进度款1402.33347万元；荣县精神病医院整体搬迁工程专项债券资金监管户银行明细账显示，2024年8月至12月，荣县精神病医院实际拨付工程进度款5431万元，其中8月拨付731万元、9月拨付200万元、11月拨付1500万元、12月拨付3000万元。虚增支出进度1708.742621万元，含此批次债券金额71000万元。</t>
  </si>
  <si>
    <t>A08F5E6E3537A2D1E0535EFB480AC096</t>
  </si>
  <si>
    <t>P20510322-0029</t>
  </si>
  <si>
    <t>备选库项目-自贡市富顺县城乡供水一体化工程</t>
  </si>
  <si>
    <t>自贡市富顺县城乡供水一体化工程</t>
  </si>
  <si>
    <t>76AA79ACAF679684E0535EFB480A680E</t>
  </si>
  <si>
    <t>P18510322-0002</t>
  </si>
  <si>
    <t>富顺县土地储备项目</t>
  </si>
  <si>
    <t>培训费6.01万元、办公费5.51万元、会议费5.85万元、接待费2.27万、差旅费5.49万元、通讯费34.5万元、误工费3.76万元、社区工作经费0.6万元、加班费0.42万元、征地拆迁奖励13.76万元、工作餐费0.31万元。</t>
  </si>
  <si>
    <t>AD971B13A36D3D6EE0535EFB480A575A</t>
  </si>
  <si>
    <t>P20510322-0048</t>
  </si>
  <si>
    <t>富顺县东部水厂工程</t>
  </si>
  <si>
    <t>923EDDE6D5AB8079E0535EFB480A0B26</t>
  </si>
  <si>
    <t>P18510322-0023</t>
  </si>
  <si>
    <t>备选库项目-富顺县基础设施补短板项目</t>
  </si>
  <si>
    <t>富顺县基础设施补短板项目</t>
  </si>
  <si>
    <t>AD9B3675DDBD3D45E0535EFB480A6743</t>
  </si>
  <si>
    <t>P20510322-0050</t>
  </si>
  <si>
    <t>F90BA359CBE365F4E0535EFB480AAB8D</t>
  </si>
  <si>
    <t>超进度拨款：2023年12月6日，项目业主向施工方拨工程进度款，施工方未开具发票。截至2024年3月，施工方已出具正式发票。</t>
  </si>
  <si>
    <t>9243B6B79021C0BFE0535EFB480A0161</t>
  </si>
  <si>
    <t>P19510322-0011</t>
  </si>
  <si>
    <t>富顺县乡村振兴及基础设施建设项目</t>
  </si>
  <si>
    <t>8FC1410480D79AE6E0535EFB480A5B3E</t>
  </si>
  <si>
    <t>P19510322-0005</t>
  </si>
  <si>
    <t>备选库项目-富顺县文化教育项目</t>
  </si>
  <si>
    <t>富顺县文化教育项目</t>
  </si>
  <si>
    <t>AD95A39A1D393DB2E0535EFB480AEAEA</t>
  </si>
  <si>
    <t>P20510322-0049</t>
  </si>
  <si>
    <t>富顺县安和水厂工程</t>
  </si>
  <si>
    <t>924202A8CC1A806DE0535EFB480AF465</t>
  </si>
  <si>
    <t>P16510322-0010</t>
  </si>
  <si>
    <t>四川省自贡市富顺县乡村振兴项目</t>
  </si>
  <si>
    <t>85B86D2C754AA69FE0535EFB480A53DB</t>
  </si>
  <si>
    <t>P17510400-0005</t>
  </si>
  <si>
    <t>攀枝花市钒钛高新区污水集中处理厂提标改造及配套管网项目</t>
  </si>
  <si>
    <t>318116 攀枝花钒钛高新技术产业开发区财政局</t>
  </si>
  <si>
    <t>19510300MB1F07769N</t>
  </si>
  <si>
    <t>菲德勒环境攀枝花有限公司2020年6月向四川省通谊投资咨询有限公司支付政府平台公司（攀高投）向银行融资发生的“咨询费”133万元，在2020年新增专项债券—钒钛高新区污水处理厂提标改造及配套管网项目中列支</t>
  </si>
  <si>
    <t>A107994D3C041854E0535EFB480A1DFC</t>
  </si>
  <si>
    <t>P20510400-0018</t>
  </si>
  <si>
    <t>钒钛科技孵化加速器（标准化厂房）工程（二期）</t>
  </si>
  <si>
    <t>攀枝花钒钛新城投资有限公司</t>
  </si>
  <si>
    <t>91510400MA687F5U1Q</t>
  </si>
  <si>
    <t>1.11月1日支付312525.22元、2865007.26元至攀枝花江河水建筑工程有限公司、攀枝花金泰房地产集团有限公司，支付款项为项目业主与攀枝花鑫悦建筑工程公司2022年9月25日签订“科技服务中心项目地块边坡治理合同”，合同金额376.2万元，按照合同约定每月支付工程款85%，至97%时停止支付，待办理工程竣工结算审计后支付3%质保金，该项目于2024年2月2日出具竣工结算审核报告，审定金额327.580668万元，该项目与专项债项目用地为同一用地，专项债建设用地规划许可证颁发时间为2023年9月28日（用地性质为商务用地），本项目进入备选库时间为2024年9月，发行时间为2024年9月，专项债项目子项目“国家物流枢纽公共服务园项目施工1标段”招标时间2024年11月1日，无土地整理相关内容。
2.2024年11月22日支付防空地下室易地建设费6.3728万元。</t>
  </si>
  <si>
    <t>付可研编制费178000元。</t>
  </si>
  <si>
    <t>92439BB3AC95BE29E0535EFB480A23A4</t>
  </si>
  <si>
    <t>P13510400-0001</t>
  </si>
  <si>
    <t>备选库项目-攀枝花市观音岩引水工程</t>
  </si>
  <si>
    <t>攀枝花市观音岩引水工程</t>
  </si>
  <si>
    <t>999903</t>
  </si>
  <si>
    <t>999903 攀枝花市原水投资管理有限公司</t>
  </si>
  <si>
    <t>91510400592770657T</t>
  </si>
  <si>
    <t>ED920F650BE53BE1E0535EFB480A9D21</t>
  </si>
  <si>
    <t>P22510402-0027</t>
  </si>
  <si>
    <t>攀枝花阿暑达片区及周边配套设施提质改造工程（一期）</t>
  </si>
  <si>
    <t>318018001</t>
  </si>
  <si>
    <t>东区财政局</t>
  </si>
  <si>
    <t>115103010083242379</t>
  </si>
  <si>
    <t>A091370389C6C398E0535EFB480A3C1E</t>
  </si>
  <si>
    <t>P20510402-0004</t>
  </si>
  <si>
    <t>备选库项目-攀枝花高新技术产业园区科技小企业孵化基地建设项目</t>
  </si>
  <si>
    <t>攀枝花高新技术产业园区科技小企业孵化基地建设项目</t>
  </si>
  <si>
    <t>318018001 东区财政局</t>
  </si>
  <si>
    <t>A108C639EC9C2D6DE0535EFB480A2124</t>
  </si>
  <si>
    <t>P18510402-0005</t>
  </si>
  <si>
    <t>备选库项目-高梁坪园区污水处理厂项目</t>
  </si>
  <si>
    <t>高梁坪园区污水处理厂项目</t>
  </si>
  <si>
    <t>A108C6B37C152D79E0535EFB480AA4CE</t>
  </si>
  <si>
    <t>P20510402-0005</t>
  </si>
  <si>
    <t>备选库项目-攀枝花市东区炳草岗生活垃圾分类及收运体系建设项目</t>
  </si>
  <si>
    <t>攀枝花市东区炳草岗生活垃圾分类及收运体系建设项目</t>
  </si>
  <si>
    <t>B51673E46F0CBF4DE0535EFB480AD3A4</t>
  </si>
  <si>
    <t>P18510402-0008</t>
  </si>
  <si>
    <t>高梁坪园区污水处理厂项目540.36万元用于归垫2019年前期费用及工程建设资金。</t>
  </si>
  <si>
    <t>D007C528CEB6E829E0535EFB480A921C</t>
  </si>
  <si>
    <t>P20510402-0010</t>
  </si>
  <si>
    <t>攀枝花东区马家田沟入江口片区生态环境系统整治工程</t>
  </si>
  <si>
    <t>11510301575270896A</t>
  </si>
  <si>
    <t>以前年度地方政府专项债券资金闲置。“高梁坪园区污水处理厂项目”闲置资金调整至“攀枝花东区炳四区中部片区供水管网建设项目”。</t>
  </si>
  <si>
    <t>924510AE3E2BC012E0535EFB480A8167</t>
  </si>
  <si>
    <t>P19510403-0001</t>
  </si>
  <si>
    <t>备选库项目-攀枝花市老工业区西城区公共服务基础设施建设项目</t>
  </si>
  <si>
    <t>攀枝花市老工业区西城区公共服务基础设施建设项目</t>
  </si>
  <si>
    <t>91510400MA6210D67Q</t>
  </si>
  <si>
    <t>EDB7803DE0568FC3E0535EFB480A1361</t>
  </si>
  <si>
    <t>P22510403-0028</t>
  </si>
  <si>
    <t>攀枝花市西区城市燃气管网更新改造建设项目</t>
  </si>
  <si>
    <t>11510302MB1558110D</t>
  </si>
  <si>
    <t>“其他-以拨代支”。以拨代支1507万元。</t>
  </si>
  <si>
    <t>EDB71F04E5FA552FE0535EFB480AE317</t>
  </si>
  <si>
    <t>P22510403-0024</t>
  </si>
  <si>
    <t>攀枝花格里坪化工园区基础设施建设项目</t>
  </si>
  <si>
    <t>四川攀枝花格里坪特色产业园区管理委员会</t>
  </si>
  <si>
    <t>000000000000000000</t>
  </si>
  <si>
    <t>“2023年沉淀资金转闲置资金”。滞留财政部门94.88万元，滞留项目单位4346.014699万元。</t>
  </si>
  <si>
    <t>02F2A3A99CB699BAE0635EFB480A6CEF</t>
  </si>
  <si>
    <t>ED94705E35A73BD3E0535EFB480A8D7E</t>
  </si>
  <si>
    <t>攀枝花市仁和区财政局</t>
  </si>
  <si>
    <t>11510303008332368B</t>
  </si>
  <si>
    <t>“2023年沉淀资金转闲置资金”。滞留财政部门1453.12万元，滞留项目单位1796.94706万元。</t>
  </si>
  <si>
    <t>ED946D3D32263BD5E0535EFB480A2E9F</t>
  </si>
  <si>
    <t>P20510411-0021</t>
  </si>
  <si>
    <t>攀枝花市仁和区大河中路街道原机械厂家属区老旧小区改造项目</t>
  </si>
  <si>
    <t>ED94180DF89A3BDDE0535EFB480A9B14</t>
  </si>
  <si>
    <t>P21510411-0013</t>
  </si>
  <si>
    <t>攀枝花市仁和区第一农贸市场及周边老旧小区改造项目</t>
  </si>
  <si>
    <t>D847E6DD2338F22FE0535EFB480A1EF5</t>
  </si>
  <si>
    <t>P20510411-0018</t>
  </si>
  <si>
    <t>攀枝花市仁和区弯庄安置房一期周边老旧小区改造项目</t>
  </si>
  <si>
    <t>11510303008332915Y</t>
  </si>
  <si>
    <t>B54E32D092E8BF6FE0535EFB480A8AA0</t>
  </si>
  <si>
    <t>P20510411-0015</t>
  </si>
  <si>
    <t>备选库项目-攀枝花市仁和区联通街周边老旧小区改造项目</t>
  </si>
  <si>
    <t>攀枝花市仁和区联通街周边老旧小区改造项目</t>
  </si>
  <si>
    <t>A10A68C402474B79E0535EFB480A8AA0</t>
  </si>
  <si>
    <t>P19510411-0017</t>
  </si>
  <si>
    <t>攀枝花市仁和区大竹河水库工程</t>
  </si>
  <si>
    <t>999704</t>
  </si>
  <si>
    <t>999704 攀枝花市仁和区大竹河水库工程建设管理局</t>
  </si>
  <si>
    <t>125103036899202523</t>
  </si>
  <si>
    <t>CFF31DDA392B5502E0535EFB480A317A</t>
  </si>
  <si>
    <t>P21510411-0007</t>
  </si>
  <si>
    <t>攀枝花市仁和区南山循环经济发展区基础设施综合配套工程</t>
  </si>
  <si>
    <t>999704704</t>
  </si>
  <si>
    <t>999704704 仁和区南山循环经济发展区管理委员会</t>
  </si>
  <si>
    <t>115103036757577304</t>
  </si>
  <si>
    <t>D84850EBF8324A25E0535EFB480A6BCA</t>
  </si>
  <si>
    <t>AF7F94899A15598AE0535EFB480A18A9</t>
  </si>
  <si>
    <t>2020年四川省城乡基础设施建设专项债券29期-2020年四川省政府专项债券102期</t>
  </si>
  <si>
    <t>9243C5E76996C02EE0535EFB480A245B</t>
  </si>
  <si>
    <t>P19510411-0012</t>
  </si>
  <si>
    <t>备选库项目-攀枝花市仁和区大竹河水库工程</t>
  </si>
  <si>
    <t>999713</t>
  </si>
  <si>
    <t>999713 攀枝花市仁和城市发展建设（集团）有限公司</t>
  </si>
  <si>
    <t>915104007422742547</t>
  </si>
  <si>
    <t>攀枝花市仁和城市发展建设（集团）有限公司</t>
  </si>
  <si>
    <t>D01C7204CD8E220FE0535EFB480A6A62</t>
  </si>
  <si>
    <t>P21510411-0009</t>
  </si>
  <si>
    <t>仁和苴却砚特色小镇基础设施建设项目一期</t>
  </si>
  <si>
    <t>999714</t>
  </si>
  <si>
    <t>999714 攀枝花市仁和区南向门户开发服务中心</t>
  </si>
  <si>
    <t>12510303MB1C18895B</t>
  </si>
  <si>
    <t>11510321MB19392559</t>
  </si>
  <si>
    <t>A8676DEFFABD32E6E0535EFB480A916B</t>
  </si>
  <si>
    <t>11510321008336406K</t>
  </si>
  <si>
    <t>B28ADDB5D6EBC6F5E0535EFB480A1426</t>
  </si>
  <si>
    <t>P20510421-0054</t>
  </si>
  <si>
    <t>备选库项目-攀枝花市米易县前进渠灌区建设项目</t>
  </si>
  <si>
    <t>攀枝花市米易县前进渠灌区建设项目</t>
  </si>
  <si>
    <t>BACE14D2D9374A38E0535EFB480A01C3</t>
  </si>
  <si>
    <t>333001 米易县住房和城乡规划建设局</t>
  </si>
  <si>
    <t>115103210083374094</t>
  </si>
  <si>
    <t>D02D5146E0BC21F5E0535EFB480A5424</t>
  </si>
  <si>
    <t>P21510421-0019</t>
  </si>
  <si>
    <t>米易县新建公办幼儿园项目</t>
  </si>
  <si>
    <t>360001 米易县教育和体育局</t>
  </si>
  <si>
    <t>11510321MB193952XH</t>
  </si>
  <si>
    <t>B2103D7FA2E59D69E0535EFB480A1B36</t>
  </si>
  <si>
    <t>P20510422-0034</t>
  </si>
  <si>
    <t>盐边站站前基础设施配套项目</t>
  </si>
  <si>
    <t>915103220083403685</t>
  </si>
  <si>
    <t>“其他-以拨代支”。1.截至2023年末，项目资金闲置664.01万元；2.项目业主以签订委托代建协议的方式以拨代支债券资金900万元给子公司，并且无法提供发票和监理出具的工程量清单，通过穿透到子公司的拨付后，有680.65万元还未支出。</t>
  </si>
  <si>
    <t>B212E42F0A1B9D61E0535EFB480AFE98</t>
  </si>
  <si>
    <t>P20510422-0033</t>
  </si>
  <si>
    <t>盐边县城提升改造项目</t>
  </si>
  <si>
    <t>“其他-以拨代支”。债券资金拨付至项目代建单位1423.24万元，未实际支付到施工方。</t>
  </si>
  <si>
    <t>违规用于形象工程、政绩工程</t>
  </si>
  <si>
    <t>E2BBBC816D642AEBE0535EFB480A8B42</t>
  </si>
  <si>
    <t>P22510422-0012</t>
  </si>
  <si>
    <t>盐边县城镇垃圾综合处理建设项目</t>
  </si>
  <si>
    <t>“其他-以拨代支”。债券资金拨付至项目代建单位119万元，代建单位2023年实际支付37.5万元，剩余81.5万元未支付。</t>
  </si>
  <si>
    <t>E2BBBDA8EDC62AE7E0535EFB480A51E4</t>
  </si>
  <si>
    <t>P22510422-0011</t>
  </si>
  <si>
    <t>盐边县保障性租赁住房建设项目</t>
  </si>
  <si>
    <t>79FD423412A93CA7E0535EFB480AE0DA</t>
  </si>
  <si>
    <t>P18510422-0009</t>
  </si>
  <si>
    <t>备选库项目-红格特色小镇土地储备二期项目</t>
  </si>
  <si>
    <t>红格特色小镇土地储备二期项目</t>
  </si>
  <si>
    <t>盐边县自然资源规划和林业局使用债券资金809.98万元归还盐边发展（集团）借款利息、管理费及一次性手续费；盐边县住房和城乡建设局将879万元资金用于归还盐边县国有资产投资经营有限责任公司2012年、2013年工程垫付款</t>
  </si>
  <si>
    <t>A10A62F47C3E426BE0535EFB480A6B98</t>
  </si>
  <si>
    <t>P20510422-0002-LZPKCWS5</t>
  </si>
  <si>
    <t>备选库项目-盐边县红格供水厂扩能建设及配套管网工程</t>
  </si>
  <si>
    <t>盐边县红格供水厂扩能建设及配套管网工程</t>
  </si>
  <si>
    <t>违规用于支付可研费用2.4万元。</t>
  </si>
  <si>
    <t>20DD9EEA45D77E47E065F8163E8AA87C</t>
  </si>
  <si>
    <t>“资金使用问题-其他—虚增支出进度”。以拨代支到代建单位2000万元，代建单位未支付。</t>
  </si>
  <si>
    <t>B28AFD8710C8CC96E0535EFB480A1A2C</t>
  </si>
  <si>
    <t>P20510422-0039</t>
  </si>
  <si>
    <t>盐边钒钛产业开发区钛材加工园基础设施建设项目二期工程</t>
  </si>
  <si>
    <t>“其他-以拨代支”。项目业主以签订委托代建协议的方式向两个子公司拨付代建费共计22792.92万元，并且无法提供发票和监理出具的工程量清单，通过穿透到子公司的拨付后，还剩18969.19万元未支付。</t>
  </si>
  <si>
    <t>D831C08A6FE50B17E0535EFB480AF9F3</t>
  </si>
  <si>
    <t>P22510422-0001</t>
  </si>
  <si>
    <t>盐边县农产品物流交易中心项目</t>
  </si>
  <si>
    <t>11510322008340384T</t>
  </si>
  <si>
    <t>F5BEDCDC8D223126E0535EFB480A8441</t>
  </si>
  <si>
    <t>D830F0E37CC80B23E0535EFB480A7050</t>
  </si>
  <si>
    <t>P22510422-0003</t>
  </si>
  <si>
    <t>盐边县第二人民医院建设工程项目</t>
  </si>
  <si>
    <t>1151032200834043XQ</t>
  </si>
  <si>
    <t>资金使用不规范：盐边县第二人民医院建设工程项目将专项债券资金5.75万用于环评费，环评费属于前期费用，不属于资本性支出，不能使用专项债券。
已整改。截至2024年3月7日，该笔费用已原路退回盐边县卫生健康局账户。</t>
  </si>
  <si>
    <t>11510322008341424H</t>
  </si>
  <si>
    <t>“资金使用问题-其他—虚增支出进度”。以拨代支到代建单位919.44万元，代建单位未支付。</t>
  </si>
  <si>
    <t>923F7146561F80A5E0535EFB480ACBAA</t>
  </si>
  <si>
    <t>P17510522-0018</t>
  </si>
  <si>
    <t>备选库项目-泸州国家高新区生态工业园基础设施建设项目医化大道建设工程</t>
  </si>
  <si>
    <t>泸州国家高新区生态工业园基础设施建设项目医化大道建设工程</t>
  </si>
  <si>
    <t>318330301 财政局机关</t>
  </si>
  <si>
    <t>115104220083623486</t>
  </si>
  <si>
    <t>11510401008354567R</t>
  </si>
  <si>
    <t>A0D270FD86303F58E0535EFB480A08CB</t>
  </si>
  <si>
    <t>P20510500-0040</t>
  </si>
  <si>
    <t>备选库项目-高新区配套产业基础设施项目</t>
  </si>
  <si>
    <t>高新区配套产业基础设施项目</t>
  </si>
  <si>
    <t>11510400314598981X</t>
  </si>
  <si>
    <t>A10CAD3019C57487E0535EFB480AD910</t>
  </si>
  <si>
    <t>P20510500-0039</t>
  </si>
  <si>
    <t>备选库项目-泸州城北高铁枢纽站周边配套设施供排水系统工程</t>
  </si>
  <si>
    <t>泸州城北高铁枢纽站周边配套设施供排水系统工程</t>
  </si>
  <si>
    <t>EB37B8F0E79C89D8E0535EFB480A4207</t>
  </si>
  <si>
    <t>7B24C7E48E635CB6E0535EFB480ACB6A</t>
  </si>
  <si>
    <t>P18510500-0039</t>
  </si>
  <si>
    <t>备选库项目-国道321线纳溪至泸县一级公路改建工程（隆昌界至渠坝段）</t>
  </si>
  <si>
    <t>国道321线纳溪至泸县一级公路改建工程（隆昌界至渠坝段）</t>
  </si>
  <si>
    <t>11510400008350355U</t>
  </si>
  <si>
    <t>附件3（附件2 ）</t>
  </si>
  <si>
    <t>07 以前年度地方政府专项债券资金闲置-“其他—以拨代支”。财政将资金全部拨付监管户，监管户拨付2亿元至纳溪区人民政府投资建设管理中心账户，又从纳溪区人民政府投资建设管理中心转入交投公司一般账户。目前资金闲置在业主单位一般账户中。</t>
  </si>
  <si>
    <t>BBAE63107E264C4FE0535EFB480A7DB0</t>
  </si>
  <si>
    <t>P19510504-0057</t>
  </si>
  <si>
    <t>泸州聚酯新材料产业园项目</t>
  </si>
  <si>
    <t>434306307</t>
  </si>
  <si>
    <t>434306307 中国（四川）自由贸易试验区川南临港片区管理委员会</t>
  </si>
  <si>
    <t>11510400MB1071863U</t>
  </si>
  <si>
    <t>02F31E709A1EF535E0635EFB480A2747</t>
  </si>
  <si>
    <t>A10B7E3DE09F5FB6E0535EFB480AE1D1</t>
  </si>
  <si>
    <t>P20510500-0019</t>
  </si>
  <si>
    <t>备选库项目-泸州两江新城现代服务业产业园区基础设施项目</t>
  </si>
  <si>
    <t>泸州两江新城现代服务业产业园区基础设施项目</t>
  </si>
  <si>
    <t>11510400MB1Q91059D</t>
  </si>
  <si>
    <t>CFAE38B61E09FB54E0535EFB480A173F</t>
  </si>
  <si>
    <t>P21510502-0040</t>
  </si>
  <si>
    <t>泸州市江阳区天府旅游名县重大旅游基础设施建设项目</t>
  </si>
  <si>
    <t>318306323</t>
  </si>
  <si>
    <t>318306323 泸州方山旅游投资有限公司</t>
  </si>
  <si>
    <t>91510502MA6224UN0R</t>
  </si>
  <si>
    <t>11510401008354671X</t>
  </si>
  <si>
    <t>CF7CB6230B64FB64E0535EFB480A2C31</t>
  </si>
  <si>
    <t>P21510502-0046</t>
  </si>
  <si>
    <t>备选库项目-泸州市江阳区“老泸州”历史文化旅游基础设施建设项目</t>
  </si>
  <si>
    <t>泸州市江阳区“老泸州”历史文化旅游基础设施建设项目</t>
  </si>
  <si>
    <t>B59FF4ECB1911A16E0535EFB480A346F</t>
  </si>
  <si>
    <t>P20510502-0070</t>
  </si>
  <si>
    <t>备选库项目-泸州市江阳区枇杷沟棚户区改造二期安置房建设项目</t>
  </si>
  <si>
    <t>泸州市江阳区枇杷沟棚户区改造二期安置房建设项目</t>
  </si>
  <si>
    <t>ED82A39366B4DB2BE0535EFB480A3293</t>
  </si>
  <si>
    <t>P22510502-0012</t>
  </si>
  <si>
    <t>泸州市江阳区长江文旅带整体开发与基础设施提质建设项目（一期）</t>
  </si>
  <si>
    <t>泸州市江阳区文化体育新闻出版广电局</t>
  </si>
  <si>
    <t>11510401008354743N</t>
  </si>
  <si>
    <t>CFAE38B62040FB54E0535EFB480A173F</t>
  </si>
  <si>
    <t>P21510502-0042</t>
  </si>
  <si>
    <t>泸州市江阳职业高级中学校城西校区新建项目</t>
  </si>
  <si>
    <t>360313315</t>
  </si>
  <si>
    <t>360313315 教育系统</t>
  </si>
  <si>
    <t>115104010083541961</t>
  </si>
  <si>
    <t>教育系统</t>
  </si>
  <si>
    <t>D05828AEBAF4F7F4E0535EFB480A220D</t>
  </si>
  <si>
    <t>A10A748751414A01E0535EFB480AE64F</t>
  </si>
  <si>
    <t>P19510502-0037</t>
  </si>
  <si>
    <t>备选库项目-泸州市江阳职业高级中学校产教融合实训基地二期建设项目</t>
  </si>
  <si>
    <t>泸州市江阳职业高级中学校产教融合实训基地二期建设项目</t>
  </si>
  <si>
    <t>ED65CD48273AF0D9E0535EFB480AF4D7</t>
  </si>
  <si>
    <t>P22510502-0011</t>
  </si>
  <si>
    <t>杨桥湖幼儿园建设项目</t>
  </si>
  <si>
    <t>360314</t>
  </si>
  <si>
    <t>区教育体育局</t>
  </si>
  <si>
    <t>115104010083541963</t>
  </si>
  <si>
    <t>F8F6B24A1BD23F8CE0535EFB480A6FAC</t>
  </si>
  <si>
    <t>ED65B7EF2BDBF0D7E0535EFB480A9BD5</t>
  </si>
  <si>
    <t>P22510502-0013</t>
  </si>
  <si>
    <t>泸州市江阳职业高级中学校两江新城校区产教融合实训基地建设项目</t>
  </si>
  <si>
    <t>C425B93853788A9BE0535EFB480AC85D</t>
  </si>
  <si>
    <t>2021年四川省社会事业专项债券（四期）-2021年四川省政府专项债券（二十四期）</t>
  </si>
  <si>
    <t>A10D6D7CB17B81EDE0535EFB480ADBFC</t>
  </si>
  <si>
    <t>P17510502-0009</t>
  </si>
  <si>
    <t>备选库项目-江阳区疾病预防控制中心业务大楼建设项目</t>
  </si>
  <si>
    <t>江阳区疾病预防控制中心业务大楼建设项目</t>
  </si>
  <si>
    <t>361330301</t>
  </si>
  <si>
    <t>361330301 泸州市江阳区卫生局</t>
  </si>
  <si>
    <t>115104013269235423</t>
  </si>
  <si>
    <t>泸州市江阳区卫生局</t>
  </si>
  <si>
    <t>C461AB8CF5C88A7BE0535EFB480A6020</t>
  </si>
  <si>
    <t>A0EA3807D53E3F3CE0535EFB480A5F0C</t>
  </si>
  <si>
    <t>P19510502-0054</t>
  </si>
  <si>
    <t>备选库项目-泸州市江阳区第二中医医院业务综合楼建设项目</t>
  </si>
  <si>
    <t>泸州市江阳区第二中医医院业务综合楼建设项目</t>
  </si>
  <si>
    <t>361330319</t>
  </si>
  <si>
    <t>361330319 泸州市江阳区第二中医医院</t>
  </si>
  <si>
    <t>12510401660259392F</t>
  </si>
  <si>
    <t>泸州市江阳区第二中医医院</t>
  </si>
  <si>
    <t>A10ADCC6C6B74B49E0535EFB480AD5DE</t>
  </si>
  <si>
    <t>P19510502-0050</t>
  </si>
  <si>
    <t>江南科技产业园电力设施工程</t>
  </si>
  <si>
    <t>434301302</t>
  </si>
  <si>
    <t>434301302 泸州市国家高新区江南科技产业园区管委会</t>
  </si>
  <si>
    <t>11510401682383642D</t>
  </si>
  <si>
    <t>ED91C8FFCEBC7ED8E0535EFB480A3046</t>
  </si>
  <si>
    <t>P22510502-0014</t>
  </si>
  <si>
    <t>泸州白酒产业园区基础设施建设项目（一期）</t>
  </si>
  <si>
    <t>434301307</t>
  </si>
  <si>
    <t>江阳区酒业园区管委会</t>
  </si>
  <si>
    <t>11510400345856680G</t>
  </si>
  <si>
    <t>CE9B2CD1C004CADFE0535EFB480A5822</t>
  </si>
  <si>
    <t>P21510502-0028</t>
  </si>
  <si>
    <t>泸州两江新城现代服务业产业园区基础设施建设项目（二期）</t>
  </si>
  <si>
    <t>434302</t>
  </si>
  <si>
    <t>11510400MB0T846778</t>
  </si>
  <si>
    <t>ED312CE0EF66F0F3E0535EFB480A13CB</t>
  </si>
  <si>
    <t>P22510502-0008</t>
  </si>
  <si>
    <t>“数字江阳”智慧城市建设项目</t>
  </si>
  <si>
    <t>泸州市江阳区经济和信息化局</t>
  </si>
  <si>
    <t>11510401567611320N</t>
  </si>
  <si>
    <t>CFAE37FBDDA0FB56E0535EFB480AEB50</t>
  </si>
  <si>
    <t>P21510502-0035</t>
  </si>
  <si>
    <t>泸州市江阳区再生资源分拣中心建设项目</t>
  </si>
  <si>
    <t>999002 泸州市江阳区综合行政执法局</t>
  </si>
  <si>
    <t>11510401008354057C</t>
  </si>
  <si>
    <t>泸州市江阳区综合行政执法局</t>
  </si>
  <si>
    <t>155731975643469</t>
  </si>
  <si>
    <t>510503155731749143488</t>
  </si>
  <si>
    <t>备选库项目-泸州市数字经济产业园项目</t>
  </si>
  <si>
    <t>泸州市数字经济产业园项目</t>
  </si>
  <si>
    <t>1151040305413870XR</t>
  </si>
  <si>
    <t>A6ADE6259E7BA9FDE0535EFB480A437A</t>
  </si>
  <si>
    <t>2020年四川省城乡基础设施建设专项债券十七期-2020年四川省政府专项债券六十四期</t>
  </si>
  <si>
    <t>泸州纳溪区经开区管委会</t>
  </si>
  <si>
    <t>02F2EB6D4FF0CFAAE0635EFB480A5F27</t>
  </si>
  <si>
    <t>ED3127EE7B91ED71E0535EFB480A6C20</t>
  </si>
  <si>
    <t>11510403MB1771464M</t>
  </si>
  <si>
    <t>CDCDAC79167736A6E0535EFB480A244E</t>
  </si>
  <si>
    <t>P21510503-0018</t>
  </si>
  <si>
    <t>泸州市纳溪区白节片区生态环境综合整治项目</t>
  </si>
  <si>
    <t>ED3127EE7AAAED71E0535EFB480A6C20</t>
  </si>
  <si>
    <t>B201ACF317829475E0535EFB480A3A09</t>
  </si>
  <si>
    <t>A104B53807BFDF8DE0535EFB480AFA3C</t>
  </si>
  <si>
    <t>P20510503-0020</t>
  </si>
  <si>
    <t>备选库项目-泸州市纳溪区2020年高标准农田建设项目</t>
  </si>
  <si>
    <t>泸州市纳溪区2020年高标准农田建设项目</t>
  </si>
  <si>
    <t>B2019C8423BD9477E0535EFB480AF09D</t>
  </si>
  <si>
    <t>D831098805C21C7DE0535EFB480A3661</t>
  </si>
  <si>
    <t>115104030083695825</t>
  </si>
  <si>
    <t>9B1F07E9FEE6FFFDE0535EFB480A07DA</t>
  </si>
  <si>
    <t>P20510503-0003</t>
  </si>
  <si>
    <t>备选库项目-泸州市纳溪区城区停车场项目</t>
  </si>
  <si>
    <t>泸州市纳溪区城区停车场项目</t>
  </si>
  <si>
    <t>159480836637895</t>
  </si>
  <si>
    <t>石龙岩商贸物流园及仓储设施建设项目（备选库改资本金）</t>
  </si>
  <si>
    <t>11510403008366357G</t>
  </si>
  <si>
    <t>92451485A4C2D50DE0535EFB480A390D</t>
  </si>
  <si>
    <t>P19510503-0026</t>
  </si>
  <si>
    <t>备选库项目-泸州市纳溪区区级医疗机构能力提升建设项目</t>
  </si>
  <si>
    <t>泸州市纳溪区区级医疗机构能力提升建设项目</t>
  </si>
  <si>
    <t>361331501</t>
  </si>
  <si>
    <t>361331501 区卫计局机关本级</t>
  </si>
  <si>
    <t>11510403MB1886982C</t>
  </si>
  <si>
    <t>C425B8B9A0888A9FE0535EFB480A9397</t>
  </si>
  <si>
    <t>154797459973503</t>
  </si>
  <si>
    <t>纳溪区基础设施建设项目</t>
  </si>
  <si>
    <t>434302301</t>
  </si>
  <si>
    <t>区政府办机关</t>
  </si>
  <si>
    <t>11510403008366031T</t>
  </si>
  <si>
    <t>C461AB8CF57B8A7BE0535EFB480A6020</t>
  </si>
  <si>
    <t>155297904639370</t>
  </si>
  <si>
    <t>2019年泸州市纳溪区乡村振兴建设项目</t>
  </si>
  <si>
    <t>使用2019年专项债券资金归垫以往年度一般预算安排支出，金额525万元。其中2018年1月支出1万元；2018年4月支出36万元；2018年5月支出382万元；2018年11月支出91万元；2018年12月支出15万元。</t>
  </si>
  <si>
    <t>E8FE988457B29A56E0535EFB480A1A59</t>
  </si>
  <si>
    <t>449336401</t>
  </si>
  <si>
    <t>12510403008366517L</t>
  </si>
  <si>
    <t>D831BE7E0E801C79E0535EFB480A5DEC</t>
  </si>
  <si>
    <t>P22510504-0001</t>
  </si>
  <si>
    <t>龙马潭区老年养护中心建设项目</t>
  </si>
  <si>
    <t>314001 龙马潭区民政局</t>
  </si>
  <si>
    <t>115104020083574854</t>
  </si>
  <si>
    <t>115104020083576252</t>
  </si>
  <si>
    <t>A090332DAD1AB063E0535EFB480AE355</t>
  </si>
  <si>
    <t>P20510504-0022</t>
  </si>
  <si>
    <t>备选库项目-龙马潭区城乡冷链物流基地项目</t>
  </si>
  <si>
    <t>龙马潭区城乡冷链物流基地项目</t>
  </si>
  <si>
    <t>AD9C7D1356916139E0535EFB480A9697</t>
  </si>
  <si>
    <t>P19510504-0050</t>
  </si>
  <si>
    <t>泸州市龙马潭区城镇供水工程（备选库改资本金）</t>
  </si>
  <si>
    <t>159487556203024</t>
  </si>
  <si>
    <t>510504159487499105311</t>
  </si>
  <si>
    <t>备选库项目-泸州市龙马潭区新能源停车场建设项目</t>
  </si>
  <si>
    <t>泸州市龙马潭区新能源停车场建设项目</t>
  </si>
  <si>
    <t>9DCFFE05E53EE603E0535EFB480A5C1D</t>
  </si>
  <si>
    <t>泸州市龙马潭区危急重症建设项目</t>
  </si>
  <si>
    <t>ACAFE93ACB3C4388E0535EFB480A0A20</t>
  </si>
  <si>
    <t>P20510504-0037</t>
  </si>
  <si>
    <t>龙马潭区垃圾分类及收转运系统项目</t>
  </si>
  <si>
    <t>AD4BBD5B269972BBE0535EFB480A32FC</t>
  </si>
  <si>
    <t>P20510504-0038</t>
  </si>
  <si>
    <t>A0913AEEC0D9C384E0535EFB480A18E6</t>
  </si>
  <si>
    <t>P20510504-0025</t>
  </si>
  <si>
    <t>备选库项目-航空航天园区周边基础设施建设项目</t>
  </si>
  <si>
    <t>航空航天园区周边基础设施建设项目</t>
  </si>
  <si>
    <t>A08B70AA0172B1ADE0535EFB480AF0A3</t>
  </si>
  <si>
    <t>P19510504-0045</t>
  </si>
  <si>
    <t>泸州市龙马潭区高标准农田建设项目</t>
  </si>
  <si>
    <t>326001 泸州市龙马潭区农业局</t>
  </si>
  <si>
    <t>12510402008357625M</t>
  </si>
  <si>
    <t>D833325CCB6F1C66E0535EFB480A6D18</t>
  </si>
  <si>
    <t>P22510504-0006</t>
  </si>
  <si>
    <t>龙马潭区金龙胡市片区现代农业产业示范园建设项目</t>
  </si>
  <si>
    <t>泸州市龙马潭区农业局</t>
  </si>
  <si>
    <t>E2940EF463182373E0535EFB480AA892</t>
  </si>
  <si>
    <t>P22510504-0018</t>
  </si>
  <si>
    <t>龙马潭区石洞片区人居环境整治项目</t>
  </si>
  <si>
    <t>D833325CCAA51C66E0535EFB480A6D18</t>
  </si>
  <si>
    <t>P22510504-0002</t>
  </si>
  <si>
    <t>龙马潭生态湿地公园建设项目</t>
  </si>
  <si>
    <t>项目单位用于归垫2022年土地款</t>
  </si>
  <si>
    <t>E06EC612C8956E74E0535EFB480A2439</t>
  </si>
  <si>
    <t>2022年四川省乡村振兴和水利建设专项债券（二期）-2022年四川省政府专项债券（四十三期）</t>
  </si>
  <si>
    <t>B28B0B4006ABC35FE0535EFB480AA6CA</t>
  </si>
  <si>
    <t>P20510504-0045</t>
  </si>
  <si>
    <t>龙马潭区小市智慧老城及配套基础设施升级工程项目（一期）</t>
  </si>
  <si>
    <t>11510402008357625K</t>
  </si>
  <si>
    <t>D02D5146D34D21F5E0535EFB480A5424</t>
  </si>
  <si>
    <t>333001 泸州市龙马潭区住房与城乡建设局</t>
  </si>
  <si>
    <t>E2B847DBA1AE8AEFE0535EFB480AD78F</t>
  </si>
  <si>
    <t>P22510504-0025</t>
  </si>
  <si>
    <t>泸州市龙马潭区2022年主城区老化燃气供水管网更新改造项目</t>
  </si>
  <si>
    <t>泸州市龙马潭区综合行政执法局</t>
  </si>
  <si>
    <t>11510402008357628M</t>
  </si>
  <si>
    <t>D67CD27B30D56E4BE0535EFB480A234B</t>
  </si>
  <si>
    <t>B28AD2426A61C0FFE0535EFB480A5FCB</t>
  </si>
  <si>
    <t>P20510504-0040</t>
  </si>
  <si>
    <t>备选库项目-泸州市智能都市公交停车场项目</t>
  </si>
  <si>
    <t>泸州市智能都市公交停车场项目</t>
  </si>
  <si>
    <t>348306309</t>
  </si>
  <si>
    <t>348306309 泸州市龙马潭区交通运输局</t>
  </si>
  <si>
    <t>115104020083576256</t>
  </si>
  <si>
    <t>泸州市龙马潭区交通运输局</t>
  </si>
  <si>
    <t>CEC72249B4FC879BE0535EFB480AEE54</t>
  </si>
  <si>
    <t>P20510504-0081</t>
  </si>
  <si>
    <t>A10CAD3018BD7487E0535EFB480AD910</t>
  </si>
  <si>
    <t>P20510504-0032</t>
  </si>
  <si>
    <t>备选库项目-自贸区川南临港片区公办幼儿园补短板项目</t>
  </si>
  <si>
    <t>自贸区川南临港片区公办幼儿园补短板项目</t>
  </si>
  <si>
    <t>360306311</t>
  </si>
  <si>
    <t>360306311 泸州市龙马潭区教育局</t>
  </si>
  <si>
    <t>21510402008357625M</t>
  </si>
  <si>
    <t>D007C83ECB12E98BE0535EFB480A1101</t>
  </si>
  <si>
    <t>P21510504-0026</t>
  </si>
  <si>
    <t>自贸区川南临港片区新建四所幼儿园项目</t>
  </si>
  <si>
    <t>泸州市龙马潭区教育局</t>
  </si>
  <si>
    <t>7B24E9F7B9BB5F29E0535EFB480A5F76</t>
  </si>
  <si>
    <t>P18510504-0010</t>
  </si>
  <si>
    <t>备选库项目-泸州市龙马潭区龙马高级中学校与龙马潭区体育中心建设项目</t>
  </si>
  <si>
    <t>泸州市龙马潭区龙马高级中学校与龙马潭区体育中心建设项目</t>
  </si>
  <si>
    <t>D07ACEBCCE1388F0E0535EFB480A7C32</t>
  </si>
  <si>
    <t>P21510504-0030</t>
  </si>
  <si>
    <t>备选库项目-泸州市龙马潭区临港园区全民健身中心项目</t>
  </si>
  <si>
    <t>泸州市龙马潭区临港园区全民健身中心项目</t>
  </si>
  <si>
    <t>ED3128794086ED69E0535EFB480A8E03</t>
  </si>
  <si>
    <t>P22510504-0044</t>
  </si>
  <si>
    <t>龙马潭区学前教育建设项目</t>
  </si>
  <si>
    <t>CF7B4C7BD2833CF9E0535EFB480A566A</t>
  </si>
  <si>
    <t>2021年四川省社会事业专项债券（七期）-2021年四川省政府专项债券（三十二期）</t>
  </si>
  <si>
    <t>B28AF25E89C6CE82E0535EFB480A3CF5</t>
  </si>
  <si>
    <t>P19510504-0051</t>
  </si>
  <si>
    <t>备选库项目-泸州市龙马潭区第二人民医院住院部及医技楼业务用房建设项目</t>
  </si>
  <si>
    <t>泸州市龙马潭区第二人民医院住院部及医技楼业务用房建设项目</t>
  </si>
  <si>
    <t>361326</t>
  </si>
  <si>
    <t>361326 泸州市龙马潭区卫生健康局</t>
  </si>
  <si>
    <t>11510402008357469E</t>
  </si>
  <si>
    <t>泸州市龙马潭区卫生健康局</t>
  </si>
  <si>
    <t>D007C41141DDE821E0535EFB480A78C8</t>
  </si>
  <si>
    <t>P21510504-0027</t>
  </si>
  <si>
    <t>泸州市龙马潭区急救能力提升项目</t>
  </si>
  <si>
    <t>A10A7FE9292E4B1DE0535EFB480A4FA2</t>
  </si>
  <si>
    <t>P20510504-0029</t>
  </si>
  <si>
    <t>备选库项目-泸州市龙马潭区妇幼保健公共卫生服务能力和急救能力建设项目</t>
  </si>
  <si>
    <t>泸州市龙马潭区妇幼保健公共卫生服务能力和急救能力建设项目</t>
  </si>
  <si>
    <t>A6AD0F5607D8AA05E0535EFB480A581A</t>
  </si>
  <si>
    <t>2020年四川省社会事业专项债券（五期）-2020年四川省政府专项债券（七十三期）</t>
  </si>
  <si>
    <t>B344F64528BAB0A5E0535EFB480A9DB4</t>
  </si>
  <si>
    <t>P20510504-0077</t>
  </si>
  <si>
    <t>备选库项目-泸州市龙马潭区中医医院服务能力提升项目</t>
  </si>
  <si>
    <t>泸州市龙马潭区中医医院服务能力提升项目</t>
  </si>
  <si>
    <t>CEC5CAA86E24879FE0535EFB480ABD75</t>
  </si>
  <si>
    <t>P20510504-0082</t>
  </si>
  <si>
    <t>D831F60A70EF1C6CE0535EFB480A8B31</t>
  </si>
  <si>
    <t>P22510504-0004</t>
  </si>
  <si>
    <t>龙马潭区食品饮料工业园区基础设施建设项目</t>
  </si>
  <si>
    <t>434123 泸州市龙马潭区经济和信息化局</t>
  </si>
  <si>
    <t>11510402560740787Y</t>
  </si>
  <si>
    <t>泸州市龙马潭区经济和信息化局</t>
  </si>
  <si>
    <t>CFB55D1F761CF916E0535EFB480A97CB</t>
  </si>
  <si>
    <t>P21510504-0022</t>
  </si>
  <si>
    <t>龙马潭区健康医疗产业园及基础设施建设项目</t>
  </si>
  <si>
    <t>11510400MB0Q40110Y</t>
  </si>
  <si>
    <t>ED312B0DB159ED65E0535EFB480A9A8A</t>
  </si>
  <si>
    <t>P22510504-0058</t>
  </si>
  <si>
    <t>泸州市（川南）数智应用新型基础设施建设项目</t>
  </si>
  <si>
    <t>ED31287942D0ED69E0535EFB480A8E03</t>
  </si>
  <si>
    <t>P22510504-0062</t>
  </si>
  <si>
    <t>四川泸州（长江）经济开发区基础设施建设项目（一期）</t>
  </si>
  <si>
    <t>EDB6CFD405121BEEE0535EFB480A6710</t>
  </si>
  <si>
    <t>P22510504-0077</t>
  </si>
  <si>
    <t>自贸区川南临港片区（泸州综保区）110KV变电站建设</t>
  </si>
  <si>
    <t>中国（四川）自由贸易试验区川南临港片区管理委员会</t>
  </si>
  <si>
    <t>CED629D6400D8797E0535EFB480A6A7C</t>
  </si>
  <si>
    <t>P21510504-0014</t>
  </si>
  <si>
    <t>长开区基础设施项目（二期）</t>
  </si>
  <si>
    <t>434308</t>
  </si>
  <si>
    <t>434308 泸州两江新城建设管理委员会</t>
  </si>
  <si>
    <t>12510400MB0Q687382</t>
  </si>
  <si>
    <t>B28B0014C898CE7EE0535EFB480A832E</t>
  </si>
  <si>
    <t>P20510504-0046</t>
  </si>
  <si>
    <t>备选库项目-龙马潭区长江上游人居环境及生态保护工程（一期）</t>
  </si>
  <si>
    <t>龙马潭区长江上游人居环境及生态保护工程（一期）</t>
  </si>
  <si>
    <t>115104020083576251</t>
  </si>
  <si>
    <t>泸县财政局</t>
  </si>
  <si>
    <t>115104210083583654</t>
  </si>
  <si>
    <t>“资金使用问题-其他—虚增支出进度”。超合同约定支付进度拨款</t>
  </si>
  <si>
    <t>7B039D5D7B64ED23E0535EFB480A3927</t>
  </si>
  <si>
    <t>P18510521-0009</t>
  </si>
  <si>
    <t>备选库项目-泸县土地收储项目</t>
  </si>
  <si>
    <t>泸县土地收储项目</t>
  </si>
  <si>
    <t>324332302</t>
  </si>
  <si>
    <t>324332302 泸县土地统征和储备中心</t>
  </si>
  <si>
    <t>12510421749631410M</t>
  </si>
  <si>
    <t>监管局通过对比用地批复文件和实际资金拨付情况，发现我县未按照用地批复文件中确定的征拆土地的村社范围使用债券资金，存在超批复范围使用资金的情况</t>
  </si>
  <si>
    <t>8A1236C0F229C833E0535EFB480A03FB</t>
  </si>
  <si>
    <t>P19510521-0005</t>
  </si>
  <si>
    <t>326334301 泸县农业局</t>
  </si>
  <si>
    <t>11510421326969882H</t>
  </si>
  <si>
    <t>07 以前年度地方政府专项债券资金闲置-支付25.368万元用于移动公厕采购费用。</t>
  </si>
  <si>
    <t>ED91FCFE59889195E0535EFB480A3626</t>
  </si>
  <si>
    <t>P22510521-0051</t>
  </si>
  <si>
    <t>泸县高标准农田建设项目</t>
  </si>
  <si>
    <t>“其他-以拨代支”。2023年，项目单位将债券资金拨付至代建业主3446万元，截至2023年12月末，代建业主已使用1431.69万元，剩余2014.31万元。</t>
  </si>
  <si>
    <t>EB37AAEAA4188665E0535EFB480A9C2F</t>
  </si>
  <si>
    <t>D007C5561F5EE987E0535EFB480AECD1</t>
  </si>
  <si>
    <t>P21510521-0017</t>
  </si>
  <si>
    <t>泸县“9.16”地震灾后文化旅游设施恢复重建项目</t>
  </si>
  <si>
    <t>8A025143C3E4C83FE0535EFB480AF350</t>
  </si>
  <si>
    <t>P19510521-0004</t>
  </si>
  <si>
    <t>四川省泸县乡村振兴之生态振兴项目（2019）</t>
  </si>
  <si>
    <t>332336301 泸县水利局</t>
  </si>
  <si>
    <t>11510421694828231J</t>
  </si>
  <si>
    <t>7B145DACE7F1ED11E0535EFB480A8FE9</t>
  </si>
  <si>
    <t>P18510521-0010</t>
  </si>
  <si>
    <t>四川省泸县宜居县城项目（2019）</t>
  </si>
  <si>
    <t>333333301 泸县住建局</t>
  </si>
  <si>
    <t>115104210083588324</t>
  </si>
  <si>
    <t>D007F6174F02E980E0535EFB480A6039</t>
  </si>
  <si>
    <t>P21510521-0019</t>
  </si>
  <si>
    <t>泸县“9.16”地震灾后医疗卫生体系恢复重建项目</t>
  </si>
  <si>
    <t>361328525</t>
  </si>
  <si>
    <t>361328525 泸县卫生局</t>
  </si>
  <si>
    <t>11510421337868577D</t>
  </si>
  <si>
    <t>D882236FB9407FBFE0535EFB480A2673</t>
  </si>
  <si>
    <t>C412B69702DE5484E0535EFB480A856D</t>
  </si>
  <si>
    <t>434</t>
  </si>
  <si>
    <t>434 泸州市交通运输局</t>
  </si>
  <si>
    <t>8A1265BF0D8DC82FE0535EFB480A5F30</t>
  </si>
  <si>
    <t>P19510521-0006</t>
  </si>
  <si>
    <t>泸县产城融合经济开发园项目</t>
  </si>
  <si>
    <t>976001 泸州医药园区管理委员会</t>
  </si>
  <si>
    <t>115104210833679153</t>
  </si>
  <si>
    <t>ED8DC4E764A21B99E0535EFB480AC700</t>
  </si>
  <si>
    <t>P22510521-0044</t>
  </si>
  <si>
    <t>泸县神仙桥综合物流园建设项目</t>
  </si>
  <si>
    <t>四川泸县经济开发区管理委员会</t>
  </si>
  <si>
    <t>11510421056087838W</t>
  </si>
  <si>
    <t>9B37C8B295B3225DE0535EFB480A2917</t>
  </si>
  <si>
    <t>P20510522-0011</t>
  </si>
  <si>
    <t>合江县产业园区基础设施建设项目</t>
  </si>
  <si>
    <t>合江县财政局</t>
  </si>
  <si>
    <t>9B0AAB33D7DDF7F4E0535EFB480A6133</t>
  </si>
  <si>
    <t>P20510522-0023</t>
  </si>
  <si>
    <t>合江县先市酱油旅游基地基础设施建设项目</t>
  </si>
  <si>
    <t>9231B598705780BFE0535EFB480AE287</t>
  </si>
  <si>
    <t>P19510522-0018</t>
  </si>
  <si>
    <t>合江县园区多式联运转运冷链物流基础设施建设项目</t>
  </si>
  <si>
    <t>159486448778911</t>
  </si>
  <si>
    <t>510522159486236799576</t>
  </si>
  <si>
    <t>备选库项目-合江县长江岸线江北段水环境综合整治项目（一期）（备选库改资本金）</t>
  </si>
  <si>
    <t>合江县长江岸线江北段水环境综合整治项目（一期）（备选库改资本金）</t>
  </si>
  <si>
    <t>318941501</t>
  </si>
  <si>
    <t>合江县阜阳国有资产经营投资（集团）有限公司</t>
  </si>
  <si>
    <t>91510522671440197M</t>
  </si>
  <si>
    <t>054CD169BFDA4187E0635EFB480A476F</t>
  </si>
  <si>
    <t>P18510522-0067</t>
  </si>
  <si>
    <t>S438泸县至白沙至百米互通段改造工程</t>
  </si>
  <si>
    <t>91510522056074586Q</t>
  </si>
  <si>
    <t>07413F6D58B41CECE0635EFB480ABB2C</t>
  </si>
  <si>
    <t>P18510522-0276</t>
  </si>
  <si>
    <t>2014年合江县棚改项目</t>
  </si>
  <si>
    <t>91510522323341758B</t>
  </si>
  <si>
    <t>07 以前年度地方政府专项债券资金闲置-总共拨付了783.32万元，其中有451.44万元用于购买消防车辆。</t>
  </si>
  <si>
    <t>B28E61E090AFCC79E0535EFB480AEEDA</t>
  </si>
  <si>
    <t>P20510522-0046</t>
  </si>
  <si>
    <t>合江县园区补短板强弱项建设项目</t>
  </si>
  <si>
    <t>054D0774FCB46991E0635EFB480AD7DC</t>
  </si>
  <si>
    <t>P18510522-0064</t>
  </si>
  <si>
    <t>甘自路建设项目</t>
  </si>
  <si>
    <t>02F2A3A99D6499BAE0635EFB480A6CEF</t>
  </si>
  <si>
    <t>2023年四川省城乡基础设施建设专项债券（三十八期）-2023年四川省政府专项债券（三十九期）</t>
  </si>
  <si>
    <t>054D0774FCEC6991E0635EFB480AD7DC</t>
  </si>
  <si>
    <t>P18510522-0065</t>
  </si>
  <si>
    <t>县级中心校级中学教学用房建设</t>
  </si>
  <si>
    <t>054CD169BFD94187E0635EFB480A476F</t>
  </si>
  <si>
    <t>P18510522-0066</t>
  </si>
  <si>
    <t>2017年贫困户危房改造</t>
  </si>
  <si>
    <t>054D0774FDD16991E0635EFB480AD7DC</t>
  </si>
  <si>
    <t>P18510522-0068</t>
  </si>
  <si>
    <t>村村通客运公路建设项目</t>
  </si>
  <si>
    <t>合江县农业开发投资（集团）有限公司</t>
  </si>
  <si>
    <t>9151052232335046XW</t>
  </si>
  <si>
    <t>B28EFD60A34F8376E0535EFB480A49AD</t>
  </si>
  <si>
    <t>P20510522-0045</t>
  </si>
  <si>
    <t>备选库项目-合江县长江流域可持续发展（罗九溪）综合治理项目</t>
  </si>
  <si>
    <t>合江县长江流域可持续发展（罗九溪）综合治理项目</t>
  </si>
  <si>
    <t>合江县江北新城投资开发建设有限公司</t>
  </si>
  <si>
    <t>91510522MA684ANB0B</t>
  </si>
  <si>
    <t>CF7E0DDCC85BF926E0535EFB480A652E</t>
  </si>
  <si>
    <t>P21510522-0002</t>
  </si>
  <si>
    <t>合江县2022-2025年高标准农田建设项目</t>
  </si>
  <si>
    <t>123456790083621292</t>
  </si>
  <si>
    <t>923D5FF2762980B3E0535EFB480A5A4B</t>
  </si>
  <si>
    <t>P19510522-0019</t>
  </si>
  <si>
    <t>合江县城市供水工程</t>
  </si>
  <si>
    <t>11510422008362452A</t>
  </si>
  <si>
    <t>07414974B12B2B4BE0635EFB480A531A</t>
  </si>
  <si>
    <t>P18510522-0277</t>
  </si>
  <si>
    <t>县城西扩及江北新城（一期）BT工程</t>
  </si>
  <si>
    <t>333001 合江县住建局</t>
  </si>
  <si>
    <t>11510422008362540Q</t>
  </si>
  <si>
    <t>9244D94CFF89D519E0535EFB480AAC89</t>
  </si>
  <si>
    <t>P19510522-0027</t>
  </si>
  <si>
    <t>备选库项目-金龙湖旅游基础设施建设项目</t>
  </si>
  <si>
    <t>金龙湖旅游基础设施建设项目</t>
  </si>
  <si>
    <t>348803301</t>
  </si>
  <si>
    <t>348803301 交通局机关</t>
  </si>
  <si>
    <t>454545789445678521</t>
  </si>
  <si>
    <t>D67CD27AD6A76E37E0535EFB480A7A38</t>
  </si>
  <si>
    <t>2022年四川省社会事业专项债券（二期）-2022年四川省政府专项债券（二期）</t>
  </si>
  <si>
    <t>054D0AE35B8C6C48E0635EFB480A4C1B</t>
  </si>
  <si>
    <t>P18510522-0071</t>
  </si>
  <si>
    <t>泸州食品工业园污水处理厂项目</t>
  </si>
  <si>
    <t>合江县临港工业开发投资（集团）有限公司</t>
  </si>
  <si>
    <t>91510522356236022G</t>
  </si>
  <si>
    <t>054D0AE35B536C48E0635EFB480A4C1B</t>
  </si>
  <si>
    <t>P18510522-0069</t>
  </si>
  <si>
    <t>四川合江临港工业园区污水处理厂（一期）</t>
  </si>
  <si>
    <t>E2A12E253DAD87DEE0535EFB480AEF26</t>
  </si>
  <si>
    <t>P22510522-0021</t>
  </si>
  <si>
    <t>四川合江园区基础设施建设项目</t>
  </si>
  <si>
    <t>CFAE25C5DA9AF920E0535EFB480A3A0C</t>
  </si>
  <si>
    <t>P21510522-0008</t>
  </si>
  <si>
    <t>合江县食品产业园区大桥镇建设项目</t>
  </si>
  <si>
    <t>055D2D8508D5F049E0635EFB480A6E74</t>
  </si>
  <si>
    <t>P18510522-0202</t>
  </si>
  <si>
    <t>参宝镇先坝村环湖栈道工程</t>
  </si>
  <si>
    <t>501434106301</t>
  </si>
  <si>
    <t>501434106301 参宝乡</t>
  </si>
  <si>
    <t>769984467</t>
  </si>
  <si>
    <t>055D7EBDF4C61490E0635EFB480A6ED8</t>
  </si>
  <si>
    <t>P18510522-0233</t>
  </si>
  <si>
    <t>堰坝场道路改造工程增加工程</t>
  </si>
  <si>
    <t>501434116301</t>
  </si>
  <si>
    <t>虎头乡</t>
  </si>
  <si>
    <t>11510422K337731874</t>
  </si>
  <si>
    <t>055D981F7CE34574E0635EFB480AE79F</t>
  </si>
  <si>
    <t>P18510522-0250</t>
  </si>
  <si>
    <t>虎头镇河嘴村阵地建设</t>
  </si>
  <si>
    <t>501434116301 虎头乡</t>
  </si>
  <si>
    <t>055CA8C4378274CFE0635EFB480AACB6</t>
  </si>
  <si>
    <t>P18510522-0191</t>
  </si>
  <si>
    <t>凤觉路A段工程</t>
  </si>
  <si>
    <t>501434118301</t>
  </si>
  <si>
    <t>实录乡</t>
  </si>
  <si>
    <t>720899552</t>
  </si>
  <si>
    <t>055D2A93F84DED20E0635EFB480A126C</t>
  </si>
  <si>
    <t>P18510522-0142</t>
  </si>
  <si>
    <t>2016年职工周转房工程款及装修费</t>
  </si>
  <si>
    <t>501434124301</t>
  </si>
  <si>
    <t>501434124301 南滩乡</t>
  </si>
  <si>
    <t>008362612</t>
  </si>
  <si>
    <t>合江县应急管理局</t>
  </si>
  <si>
    <t>123456789123456777</t>
  </si>
  <si>
    <t>D87F4D04A93DF868E0535EFB480ABE46</t>
  </si>
  <si>
    <t>A110E4CB9A38C09AE0535EFB480AE6CC</t>
  </si>
  <si>
    <t>P20510524-0005</t>
  </si>
  <si>
    <t>叙永县殡仪馆扩建工程项目</t>
  </si>
  <si>
    <t>318313203</t>
  </si>
  <si>
    <t>318313203 叙永县财政局</t>
  </si>
  <si>
    <t>11510423MB1656704P</t>
  </si>
  <si>
    <t>901F54FDF66187A4E0535EFB480AB120</t>
  </si>
  <si>
    <t>P18510524-0020</t>
  </si>
  <si>
    <t>叙永县中医医院门诊业务楼建设项目</t>
  </si>
  <si>
    <t>7B040935AD59EE17E0535EFB480ACB26</t>
  </si>
  <si>
    <t>P18510524-0009</t>
  </si>
  <si>
    <t>备选库项目-叙永县人民医院改扩建工程</t>
  </si>
  <si>
    <t>叙永县人民医院改扩建工程</t>
  </si>
  <si>
    <t>11510423008370356Q</t>
  </si>
  <si>
    <t>违规使用专项债券资金支付前期“一案两书费用”</t>
  </si>
  <si>
    <t>F2701C87EA429793E0535EFB480A0071</t>
  </si>
  <si>
    <t>11510423738330102J</t>
  </si>
  <si>
    <t>支付可研报告费用、实施方案编制费5.26万元。</t>
  </si>
  <si>
    <t>CBF20ABAAEC7FC62E0535EFB480A2576</t>
  </si>
  <si>
    <t>P21510525-0034</t>
  </si>
  <si>
    <t>备选库项目-古蔺河截污系统综合整治工程</t>
  </si>
  <si>
    <t>古蔺河截污系统综合整治工程</t>
  </si>
  <si>
    <t>333361102 古蔺县建设局</t>
  </si>
  <si>
    <t>11510424008377531K</t>
  </si>
  <si>
    <t>A6751F8156341E14E0535EFB480A1E20</t>
  </si>
  <si>
    <t>P20510525-0020</t>
  </si>
  <si>
    <t>备选库项目-古蔺县县城棚户区及旧城改造安置房建设墨宝寺三四期棚户区改造</t>
  </si>
  <si>
    <t>古蔺县县城棚户区及旧城改造安置房建设墨宝寺三四期棚户区改造</t>
  </si>
  <si>
    <t>CBF2208053530C96E0535EFB480AE6FB</t>
  </si>
  <si>
    <t>P21510525-0005</t>
  </si>
  <si>
    <t>古蔺县农村学前教育建设项目</t>
  </si>
  <si>
    <t>1151042400837420XG</t>
  </si>
  <si>
    <t>“资金使用问题-其他—虚增支出进度”。合同约定按合格工程计量的70%支付进度款，但实际按80%支付。</t>
  </si>
  <si>
    <t>8A67A1AE0B13CA55E0535EFB480ABAFB</t>
  </si>
  <si>
    <t>2019年四川省医院建设专项债券（六期）-2019年四川省政府专项债券（八十六期）</t>
  </si>
  <si>
    <t>7B2625852E9E756FE0535EFB480A4B95</t>
  </si>
  <si>
    <t>P18510525-0026</t>
  </si>
  <si>
    <t>备选库项目-古蔺县人民医院新建工程</t>
  </si>
  <si>
    <t>古蔺县人民医院新建工程</t>
  </si>
  <si>
    <t>361001 古蔺县人民医院</t>
  </si>
  <si>
    <t>12510424451098457T</t>
  </si>
  <si>
    <t>923D88DE02EA6F3BE0535EFB480AFAD8</t>
  </si>
  <si>
    <t>P17510525-0010</t>
  </si>
  <si>
    <t>11510424008374437T</t>
  </si>
  <si>
    <t>CBF22037CA2D0C98E0535EFB480AABEC</t>
  </si>
  <si>
    <t>P21510525-0007</t>
  </si>
  <si>
    <t>古蔺县基层医疗卫生服务能力提升建设项目</t>
  </si>
  <si>
    <t>E2A75603778420C2E0535EFB480A3878</t>
  </si>
  <si>
    <t>P22510525-0015</t>
  </si>
  <si>
    <t>古蔺县中医医院新院区改扩建项目</t>
  </si>
  <si>
    <t>CC0071BEC6AD0C90E0535EFB480AD92A</t>
  </si>
  <si>
    <t>P21510525-0008</t>
  </si>
  <si>
    <t>古蔺县应急医疗救治及基础设施建设项目</t>
  </si>
  <si>
    <t>11510424MB1888777B</t>
  </si>
  <si>
    <t>ED7EB0899FB6B46CE0535EFB480A659A</t>
  </si>
  <si>
    <t>999906</t>
  </si>
  <si>
    <t>11510424008374285E</t>
  </si>
  <si>
    <t>ED7DCA7A9D433639E0535EFB480AB8BC</t>
  </si>
  <si>
    <t>ED7E4FC3F95D7E2CE0535EFB480AB460</t>
  </si>
  <si>
    <t>ED7DCA7A9E363639E0535EFB480AB8BC</t>
  </si>
  <si>
    <t>BA81BB229D00C3D5E0535EFB480A28CE</t>
  </si>
  <si>
    <t>P21510600-0006</t>
  </si>
  <si>
    <t>德阳市民政精神卫生福利机构建设项目</t>
  </si>
  <si>
    <t>314314</t>
  </si>
  <si>
    <t>314314 德阳市民政局</t>
  </si>
  <si>
    <t>1151050000838028X0</t>
  </si>
  <si>
    <t>“其他-超实施方案使用债券资金”。超实施方案使用：项目业主德阳市民政局使用2023年新增专项债券资金缴纳土地出让金1964.13万元（2022年使用专项债券资金已支付土地款2100万）。本项目《实施方案》中列明的土地费用909万元。</t>
  </si>
  <si>
    <t>318001 德阳市财政局</t>
  </si>
  <si>
    <t>1151050000838036XK</t>
  </si>
  <si>
    <t>ABA70C74F4A5A309E0535EFB480A7A89</t>
  </si>
  <si>
    <t>P16510600-0002</t>
  </si>
  <si>
    <t>长江路改造提升项目</t>
  </si>
  <si>
    <t>支付归垫之前业主单位用其他财政预算资金支付的已完工工程尾款（2020年8月债券资金下达后安排归垫1月用于支付的长江路改造提升项目的资金）</t>
  </si>
  <si>
    <t>支付长江路改造工程审定价的30%尾款、材料款。</t>
  </si>
  <si>
    <t>1151050000838167XW</t>
  </si>
  <si>
    <t>“其他-以拨代支”。（以拨代支）2024年3月已退回财政</t>
  </si>
  <si>
    <t>CFF31D98BD895506E0535EFB480AA1E8</t>
  </si>
  <si>
    <t>P21510600-0033</t>
  </si>
  <si>
    <t>德阳（国家级）经开区产城融合示范园区基础设施建设项目（一期）</t>
  </si>
  <si>
    <t>B28F143556B8B72CE0535EFB480A1634</t>
  </si>
  <si>
    <t>P20510600-0052</t>
  </si>
  <si>
    <t>德阳重型装备产业园区基础设施建设项目</t>
  </si>
  <si>
    <t>D87E9F82BF9E26C0E0535EFB480A95B6</t>
  </si>
  <si>
    <t>P21510600-0052</t>
  </si>
  <si>
    <t>成德S11城市轨道交通线五洲广场站及配套停车场建设项目</t>
  </si>
  <si>
    <t>155313586007959</t>
  </si>
  <si>
    <t>510600155313339020577</t>
  </si>
  <si>
    <t>德阳经开区2019年第二批棚改项目</t>
  </si>
  <si>
    <t>棚户区改造项目违规用于货币化安置</t>
  </si>
  <si>
    <t>7B03CCFDCA2AEBFEE0535EFB480AB434</t>
  </si>
  <si>
    <t>P18510600-0007</t>
  </si>
  <si>
    <t>绵远河流域（柳梢堰片区）生态整治项目（一期）</t>
  </si>
  <si>
    <t>84FABDC0A564EBFCE0535EFB480A4E2B</t>
  </si>
  <si>
    <t>2019年四川省生态环保建设专项债券（二期）-2019年四川省政府专项债券（三十八期）</t>
  </si>
  <si>
    <t>支付要件不齐</t>
  </si>
  <si>
    <t>E2B87910118AA558E0535EFB480A15CF</t>
  </si>
  <si>
    <t>P22510600-0024</t>
  </si>
  <si>
    <t>德阳经开区清洁能源装备产业园区配套基础设施（一期）项目</t>
  </si>
  <si>
    <t>14CE113BD42E3305E06320C012AC7FEA</t>
  </si>
  <si>
    <t>支付102.6523万元用于社区办公用具、家具及设备的采购。</t>
  </si>
  <si>
    <t>155315174681047</t>
  </si>
  <si>
    <t>510600155315119308718</t>
  </si>
  <si>
    <t>循环化改造示范园区建设项目</t>
  </si>
  <si>
    <t>A8AA015C5B63F3FCE0535EFB480A2A9C</t>
  </si>
  <si>
    <t>P20510600-0040</t>
  </si>
  <si>
    <t>备选库项目-德阳经开区城市停车场建设项目（一期）</t>
  </si>
  <si>
    <t>德阳经开区城市停车场建设项目（一期）</t>
  </si>
  <si>
    <t>F5BEDCDC8D263126E0535EFB480A8441</t>
  </si>
  <si>
    <t>CF7CB66F88CCFB5EE0535EFB480AC974</t>
  </si>
  <si>
    <t>B28AEF4C238AC719E0535EFB480A24C2</t>
  </si>
  <si>
    <t>P20510600-0050</t>
  </si>
  <si>
    <t>德阳国家应急产业示范基地园区基础设施建设项目</t>
  </si>
  <si>
    <t>“2023年沉淀资金转闲置资金”。滞留财政部门128.6万元，滞留项目单位30万元。</t>
  </si>
  <si>
    <t>B28E8ABF3E35761AE0535EFB480A099C</t>
  </si>
  <si>
    <t>德阳经开区汽车配套产业园区基础设施建设项目</t>
  </si>
  <si>
    <t>CF7CB6230863FB64E0535EFB480A2C31</t>
  </si>
  <si>
    <t>P21510600-0030</t>
  </si>
  <si>
    <t>德阳经开区创新创业孵化中心及配套设施建设项目</t>
  </si>
  <si>
    <t>92439E548C27BD95E0535EFB480AA250</t>
  </si>
  <si>
    <t>“2023年沉淀资金转闲置资金”。滞留财政部门3524.17739万元，滞留项目单位223.074845万元。</t>
  </si>
  <si>
    <t>B28AEC9FD991C711E0535EFB480A5B72</t>
  </si>
  <si>
    <t>125105007175992683</t>
  </si>
  <si>
    <t>2020年7月支付专项债实施方案编制费19万元。</t>
  </si>
  <si>
    <t>21CF2A2F5FF7074BE065F8163E8AA87C</t>
  </si>
  <si>
    <t>德阳市第二人民医院</t>
  </si>
  <si>
    <t>“资金使用问题-其他—虚增支出进度”。支付681.28万元至中建三局集团有限公司农民工工资专户用作预支2025年2-5月农民工工资。</t>
  </si>
  <si>
    <t>20DDAF76F06D6661E065F8163E8AA87C</t>
  </si>
  <si>
    <t>9ED09B2C7674719EE0535EFB480A6DF6</t>
  </si>
  <si>
    <t>德阳市中西医结合医院</t>
  </si>
  <si>
    <t>125105004511359598</t>
  </si>
  <si>
    <t>“资金使用问题-其他—虚增支出进度”。项目于2024年5月14日竣工验收，并于2024年6月28日按合同条款审核工程量10446.94万元的90%支付剩余工程尾款1710.073394万元。2024年11月29日，项目业主在无确定结算工程量的情况下，支付1977.381064万元至项目单位与施工单位开设的共管账户。</t>
  </si>
  <si>
    <t>CFAE38B620E9FB54E0535EFB480A173F</t>
  </si>
  <si>
    <t>P21510600-0031</t>
  </si>
  <si>
    <t>德阳市群众文化活动中心项目</t>
  </si>
  <si>
    <t>381814</t>
  </si>
  <si>
    <t>381814 德阳文旅大健康产业发展集团有限公司</t>
  </si>
  <si>
    <t>91510600MA6ANJ2T49</t>
  </si>
  <si>
    <t>“其他-以拨代支”。无工程进度相关资料的情况下支付工程款1914.46万元。</t>
  </si>
  <si>
    <t>9B0AAB03D896F7F8E0535EFB480AA81A</t>
  </si>
  <si>
    <t>P20510600-0001-2FPZIDJF</t>
  </si>
  <si>
    <t>国家发电设备机械零部件产品质量监督检验中心项目</t>
  </si>
  <si>
    <t>381818</t>
  </si>
  <si>
    <t>381818 德阳市重装检测有限责任公司</t>
  </si>
  <si>
    <t>91510600784742319E</t>
  </si>
  <si>
    <t>91510600MA64E4M41J</t>
  </si>
  <si>
    <t>该项工程存在已支付预付工程款的情况下，重复支付工程项目预付款1088万元。</t>
  </si>
  <si>
    <t>无发票支付/违规支付：工程款支付时已付金额与应开发票金额相比，发票差142万元。</t>
  </si>
  <si>
    <t>79E5F909D2C23E1AE0535EFB480AEA7F</t>
  </si>
  <si>
    <t>P18510600-0001</t>
  </si>
  <si>
    <t>四川省德阳市中欧班列物流港项目收益与融资自求平衡专项债券</t>
  </si>
  <si>
    <t>12510500MB1C99752D</t>
  </si>
  <si>
    <t>155316833162034</t>
  </si>
  <si>
    <t>510600155316398169324</t>
  </si>
  <si>
    <t>四川省德阳市中欧班列德阳现代物流港建设二期（物流新城）项目</t>
  </si>
  <si>
    <t>德阳建设工程集团有限公司</t>
  </si>
  <si>
    <t>91510600MA6AP2GA26</t>
  </si>
  <si>
    <t>支付0.98万元用于工程担保费；支付10万元用于展陈设计第三名奖金。</t>
  </si>
  <si>
    <t>115105010083843605</t>
  </si>
  <si>
    <t>CCEA11CA7666FFAFE0535EFB480A76A6</t>
  </si>
  <si>
    <t>P21510603-0021</t>
  </si>
  <si>
    <t>旌阳区长江流域可持续发展（沱江上游-绵远河段）综合治理项目</t>
  </si>
  <si>
    <t>159486476032149</t>
  </si>
  <si>
    <t>510603159486372962749</t>
  </si>
  <si>
    <t>备选库项目-德阳市旌阳区黄河新区城市智能停车场建设项目（备选库改资本金）</t>
  </si>
  <si>
    <t>德阳市旌阳区黄河新区城市智能停车场建设项目（备选库改资本金）</t>
  </si>
  <si>
    <t>D007C83EC3A9E98BE0535EFB480A1101</t>
  </si>
  <si>
    <t>P21510603-0024</t>
  </si>
  <si>
    <t>德阳国际铁路物流港班列开行产业园及配套基础设施建设项目</t>
  </si>
  <si>
    <t>A851F71946CC2AFEE0535EFB480AA80F</t>
  </si>
  <si>
    <t>P20510603-0028</t>
  </si>
  <si>
    <t>德阳市旌阳区生活垃圾收运处综合服务项目</t>
  </si>
  <si>
    <t>D67CD27AD70D6E37E0535EFB480A7A38</t>
  </si>
  <si>
    <t>B2113EDD16379D67E0535EFB480A35D8</t>
  </si>
  <si>
    <t>D833325CCDB61C66E0535EFB480A6D18</t>
  </si>
  <si>
    <t>P22510603-0007</t>
  </si>
  <si>
    <t>四川国家数字经济产业园及配套基础设施建设项目</t>
  </si>
  <si>
    <t>超实施方案使用：一、存在问题：【超实施方案支付可研编制费12.85万元】
根据项目单位提供的2023年专债资金支付台账，2023年8月8日记13号、17号会计凭证显示：该项目于2023年8月8日超实施方案支付12.85万元（支付可研编制服务费）。
二、整改情况：退回超实施方案支付可研编制费12.85万元至监管账户，重新支付至应付款项
1.根据项目单位提供的2024年3月4日银行交易回单显示：已将2023年8月8日超实施方案支付的可研编制服务费12.85万元退回监管账户。
2.根据项目单位提供的2024年3月12日银行交易回单显示：项目单位已重新安排支付至应付款项（审图费、监理费）合计12.85万元。</t>
  </si>
  <si>
    <t>9B1EB83A8E090661E0535EFB480A8EC8</t>
  </si>
  <si>
    <t>014E2D9F76C96868E0635EFB480A8860</t>
  </si>
  <si>
    <t>9DBB555F12D5E854E0535EFB480A5ECF</t>
  </si>
  <si>
    <t>P20510603-0021</t>
  </si>
  <si>
    <t>德阳市旌阳区东山社区卫生服务中心基层防治能力提升项目</t>
  </si>
  <si>
    <t>A970EEF4DF500B71E0535EFB480A6EEC</t>
  </si>
  <si>
    <t>P19510603-0031</t>
  </si>
  <si>
    <t>徳阳市旌阳区绵远河青衣江路大桥上游（青衣江路大桥—钱塘江路大桥）河道清淤工程</t>
  </si>
  <si>
    <t>支付工程环评编制费5.46万元，会议用茶和矿泉水费0.23万元，广告和印刷费0.4万元。</t>
  </si>
  <si>
    <t>ADCC4BC8B9646C3CE0535EFB480A07C0</t>
  </si>
  <si>
    <t>“其他-以拨代支”,已拨代支；</t>
  </si>
  <si>
    <t>C461AB8CF5CB8A7BE0535EFB480A6020</t>
  </si>
  <si>
    <t>11CB6444305C7230E06320C012AC9685</t>
  </si>
  <si>
    <t>P21510603-0035</t>
  </si>
  <si>
    <t>德阳市旌阳区养老服务中心及配套设施改造提升项目</t>
  </si>
  <si>
    <t>326318301</t>
  </si>
  <si>
    <t>111222333355588866</t>
  </si>
  <si>
    <t>11510501008385689B</t>
  </si>
  <si>
    <t>支付11200万元用于旌阳区城镇老旧小区改造项目第二、三、四、五批次（均为其他专项债项目）。</t>
  </si>
  <si>
    <t>21CF2A2F5F3D074BE065F8163E8AA87C</t>
  </si>
  <si>
    <t>支付2731.857284万元用于旌阳区城镇老旧小区改造项目第二、三、四、五批次（均为其他专项债项目）。</t>
  </si>
  <si>
    <t>E2B5F34C30123FF3E0535EFB480A0841</t>
  </si>
  <si>
    <t>P22510603-0022</t>
  </si>
  <si>
    <t>德阳市旌阳高新区（黄河片区）智慧城市产业园基础设施建设项目一期</t>
  </si>
  <si>
    <t>434603601</t>
  </si>
  <si>
    <t>434603601 德阳市旌阳区黄河新区开发中心</t>
  </si>
  <si>
    <t>125105017274587523</t>
  </si>
  <si>
    <t>【融资平衡方案不合理】一是根据项目单位提供的实施方案：第16页，项目概况——项目所属领域为“产业园区基础设施”显示：该项目建设用地性质为工业用地。
二是根据项目单位提供的实施方案：第55页，土地出让收入所列收入测算分析“根据德阳市自然资源和规划局旌阳分局关于德阳市旌阳高新区（黄河片区）智慧城市产业园基础设施建设项目一期商业用地的说明”显示：该项目拟出让160亩商业用地。</t>
  </si>
  <si>
    <t>E2B4EF48BE64AC68E0535EFB480A1DE1</t>
  </si>
  <si>
    <t>P22510603-0015</t>
  </si>
  <si>
    <t>旌阳区应急医疗救治重大疫情救治基地</t>
  </si>
  <si>
    <t>德阳市旌创建设发展集团有限公司</t>
  </si>
  <si>
    <t>91510600MA63C4YR4J</t>
  </si>
  <si>
    <t>支付建材广州工程勘测院有限公司应于2022年支付的勘察费36.938707万元。</t>
  </si>
  <si>
    <t>E2B4FF646410AC6AE0535EFB480AD83E</t>
  </si>
  <si>
    <t>P22510603-0016</t>
  </si>
  <si>
    <t>德阳市旌阳区全域旅游公共服务保障设施建设项目（一期）</t>
  </si>
  <si>
    <t>A8599515875C2F7BE0535EFB480A3E51</t>
  </si>
  <si>
    <t>91510600MA64GH267Q</t>
  </si>
  <si>
    <t>A8456F68CDCD2B08E0535EFB480AC47D</t>
  </si>
  <si>
    <t>德阳旌耘农业发展服务有限公司</t>
  </si>
  <si>
    <t>91510600MA67WU8B1A</t>
  </si>
  <si>
    <t>B2EE201185005CF5E0535EFB480A0F35</t>
  </si>
  <si>
    <t>P20510603-0060</t>
  </si>
  <si>
    <t>旌阳粮食现代农业园区建设项目</t>
  </si>
  <si>
    <t>支付应于2023年支付的初步设计费及初步设计审查费43.804万元。</t>
  </si>
  <si>
    <t>CCBBA8861A75FDB1E0535EFB480ABC36</t>
  </si>
  <si>
    <t>P21510603-0014</t>
  </si>
  <si>
    <t>德阳市旌阳区农业产业园区融合示范建设项目（一期）</t>
  </si>
  <si>
    <t>支付188.401501万元，用于计算机、信号屏蔽器、LED屏幕及办公用品等采购。</t>
  </si>
  <si>
    <t>501434345</t>
  </si>
  <si>
    <t>和新镇人民政府</t>
  </si>
  <si>
    <t>114477888545214596</t>
  </si>
  <si>
    <t>E2B6626AFE807C4EE0535EFB480ADCE0</t>
  </si>
  <si>
    <t>P22510603-0026</t>
  </si>
  <si>
    <t>德阳国际物流港跨境物流园区（一期）建设项目</t>
  </si>
  <si>
    <t>501434347301</t>
  </si>
  <si>
    <t>501434347301 黄许镇人民政府机关</t>
  </si>
  <si>
    <t>11510501720878233R</t>
  </si>
  <si>
    <t>“其他-以拨代支”。项目业主向黄许镇人民政府支付征拆款13355.16万元，截至2023年末，该笔资金未实现支付。黄许镇人民政府于2024年3月13日将13355.16万元征拆款退回至监管户。</t>
  </si>
  <si>
    <t>E2BA93C22A94D128E0535EFB480A6D9E</t>
  </si>
  <si>
    <t>P22510603-0034</t>
  </si>
  <si>
    <t>德阳市天府数谷人工智能创新产业园</t>
  </si>
  <si>
    <t>999001 德阳天府数谷开发建设中心</t>
  </si>
  <si>
    <t>12510500MB1B906347</t>
  </si>
  <si>
    <t>“其他-以拨代支”。以拨代支2976.7万元：项目业主通过监管账户将债券资金拨付至德阳天府数谷建设发展有限公司（代建单位）2976.7万元，截至2023年12月，代建单位已使用债券资金2630.4万元，剩余债券资金346.3万元。</t>
  </si>
  <si>
    <t>违规用于经常性支出</t>
  </si>
  <si>
    <t>770D24B0ABC59588E0535EFB480ABF1A</t>
  </si>
  <si>
    <t>P18510623-0004</t>
  </si>
  <si>
    <t>备选库项目-东北镇红土村片区征拆项目</t>
  </si>
  <si>
    <t>东北镇红土村片区征拆项目</t>
  </si>
  <si>
    <t>111311111111121119</t>
  </si>
  <si>
    <t>11510521008392416G</t>
  </si>
  <si>
    <t>155298213552645</t>
  </si>
  <si>
    <t>510623155298027399036</t>
  </si>
  <si>
    <t>备选库项目-德阳市中江县水利基础设施巩固提升项目</t>
  </si>
  <si>
    <t>8844D1FC656DA7C9E0535EFB480AE5FD</t>
  </si>
  <si>
    <t>P18510623-0023</t>
  </si>
  <si>
    <t>ED6C069C23212EF8E0535EFB480A7813</t>
  </si>
  <si>
    <t>P22510623-0058</t>
  </si>
  <si>
    <t>中江县城区第二污水处理厂及配套管网改扩建工程</t>
  </si>
  <si>
    <t>11510521MB1978158Y</t>
  </si>
  <si>
    <t>9243AA2C3B27C030E0535EFB480A0E3C</t>
  </si>
  <si>
    <t>P18510623-0026</t>
  </si>
  <si>
    <t>中江县城镇污水处理设施及配套管网项目</t>
  </si>
  <si>
    <t>333145101 中江县建设局机关</t>
  </si>
  <si>
    <t>1FC50943379B4554E065F8163E8AA87C</t>
  </si>
  <si>
    <t>2024年四川省政府专项债券（十四期）</t>
  </si>
  <si>
    <t>CD08CBD026678FB6E0535EFB480ACE98</t>
  </si>
  <si>
    <t>P21510623-0016</t>
  </si>
  <si>
    <t>中江县城南湿地公园建设项目</t>
  </si>
  <si>
    <t>支付中江凯通交通投资有限责任公司应于2021年支付的用地预审与选址论证报告编制费3.5万元。</t>
  </si>
  <si>
    <t>A69DE03F9CA17AE3E0535EFB480A3815</t>
  </si>
  <si>
    <t>P18510623-0034</t>
  </si>
  <si>
    <t>中江县中南片区棚户区改造项目(一期)</t>
  </si>
  <si>
    <t>A6ACC644ADDBAC6BE0535EFB480A7625</t>
  </si>
  <si>
    <t>P14510623-0001</t>
  </si>
  <si>
    <t>辑庆镇天地新城城市棚户区改造项目(一、二)期</t>
  </si>
  <si>
    <t>ADCC45472B166C2AE0535EFB480ADB7D</t>
  </si>
  <si>
    <t>2020年四川省棚户区改造专项债券（一期）-2020年四川省政府专项债券（八十六期）</t>
  </si>
  <si>
    <t>11DB827FE2BC5983E06320C012AC2920</t>
  </si>
  <si>
    <t>P17510623-0007</t>
  </si>
  <si>
    <t>国道350线仓山至中江段公路改建工程</t>
  </si>
  <si>
    <t>11510521008392352J</t>
  </si>
  <si>
    <t>115105210083922051</t>
  </si>
  <si>
    <t>支付四川凯捷质量检测有限公司2.4948万元用于空气检测。</t>
  </si>
  <si>
    <t>9708C3D97AB0C0CAE0535EFB480A14AA</t>
  </si>
  <si>
    <t>P19510623-0023</t>
  </si>
  <si>
    <t>中江县第二人民医院门诊综合大楼项目</t>
  </si>
  <si>
    <t>361144103</t>
  </si>
  <si>
    <t>361144103 中江县第二人民医院</t>
  </si>
  <si>
    <t>12510521451165189J</t>
  </si>
  <si>
    <t>B291F1E75A7E144AE0535EFB480A1696</t>
  </si>
  <si>
    <t>P20510623-0080</t>
  </si>
  <si>
    <t>凯州新城高新技术产业园区产城融合基础设施项目</t>
  </si>
  <si>
    <t>11510521MB158022X6</t>
  </si>
  <si>
    <t>“资金使用问题-其他—虚增支出进度”。项目施工总合同为2760万元，按照施工合同约定，累计支付金额达到合同价款80%时停止支付，即2208万元，本次支付前累计向施工方四川省工业设备安装集团公司支付金额为2112.74万元，本次支付金额为301.78万元，合计2414.52万元。同时，该项目总承包就该合同子项委托四川群云建筑劳务公司（分包）向业主单位进行请款278.17万元，累计该施工合同已支付2692.69万元，累计支付金额已超合同总价款80%，超进度支出484.69万元。</t>
  </si>
  <si>
    <t>11510521MB1231812C</t>
  </si>
  <si>
    <t>“资金使用问题-其他—虚增支出进度”。向与中国移动通信集团四川有限公司德阳分公司设立的共管账户支付项目资金9070.8952万元，截至2024年12月末，实际支出2721万元，结余6349万元于共管账户，未存至监管账户。</t>
  </si>
  <si>
    <t>84FABDC0A58FEBFCE0535EFB480A4E2B</t>
  </si>
  <si>
    <t>2019年四川省文化旅游专项债券（四期）-2019年四川省政府专项债券（四十四期）</t>
  </si>
  <si>
    <t>79E4E5E66A3B3E1EE0535EFB480A3634</t>
  </si>
  <si>
    <t>P18510626-0009</t>
  </si>
  <si>
    <t>备选库项目-罗江乡村振兴-白马关旅游扶贫建设项目</t>
  </si>
  <si>
    <t>318305301</t>
  </si>
  <si>
    <t>318305301 罗江县财政局机关</t>
  </si>
  <si>
    <t>11510522015420366U</t>
  </si>
  <si>
    <t>8582CBAE169BA6ABE0535EFB480A6BC4</t>
  </si>
  <si>
    <t>P19510626-0010-YOAM3ZTK</t>
  </si>
  <si>
    <t>罗江乡村振兴--白马关旅游扶贫建设项目</t>
  </si>
  <si>
    <t>罗江县财政局机关</t>
  </si>
  <si>
    <t>155316037760389</t>
  </si>
  <si>
    <t>510626155315774679933</t>
  </si>
  <si>
    <t>德阳市罗江区城镇饮水一体化工程项目</t>
  </si>
  <si>
    <t>9FD751E951AC6C29E0535EFB480A3829</t>
  </si>
  <si>
    <t>155306440365802</t>
  </si>
  <si>
    <t>7B040935A802EE17E0535EFB480ACB26</t>
  </si>
  <si>
    <t>P18510626-0010</t>
  </si>
  <si>
    <t>备选库项目-德阳市罗江区万安镇土地储备项目</t>
  </si>
  <si>
    <t>德阳市罗江区万安镇土地储备项目</t>
  </si>
  <si>
    <t>2019年支付债券资金项目实施范围以外的拆迁补偿支出1095.16万元；2020年支付债券资金项目实施范围以外的拆迁补偿支出297.42万元。</t>
  </si>
  <si>
    <t>E173CFCAE9DE0504E0535EFB480AA659</t>
  </si>
  <si>
    <t>2022年四川省乡村振兴和水利建设专项债券（六期）-2022年四川省政府专项债券（五十六期）</t>
  </si>
  <si>
    <t>96D34AC60FECC073E0535EFB480AFDF2</t>
  </si>
  <si>
    <t>P19510626-0048</t>
  </si>
  <si>
    <t>四川省德阳市罗江区2019年高标准农田建设项目</t>
  </si>
  <si>
    <t>326313301</t>
  </si>
  <si>
    <t>326313301 德阳市罗江区农业局</t>
  </si>
  <si>
    <t>11510522MB1889374T</t>
  </si>
  <si>
    <t>D882E8699AC022A0E0535EFB480AF8B9</t>
  </si>
  <si>
    <t>159489171227006</t>
  </si>
  <si>
    <t>510626159489065769306</t>
  </si>
  <si>
    <t>德阳市罗江区城乡供水一体化农村供水工程</t>
  </si>
  <si>
    <t>332316301 德阳市罗江区水务局</t>
  </si>
  <si>
    <t>115105220154204032</t>
  </si>
  <si>
    <t>9DBB555F13B1E854E0535EFB480A5ECF</t>
  </si>
  <si>
    <t>361330301 德阳市罗江区卫生健康局</t>
  </si>
  <si>
    <t>1151052232696001X3</t>
  </si>
  <si>
    <t>CDCDAC9BFC7C36A4E0535EFB480A87C2</t>
  </si>
  <si>
    <t>28.5万元主要用于项目前期两案一书编制、可研报告编制</t>
  </si>
  <si>
    <t>ED94705E35843BD3E0535EFB480A8D7E</t>
  </si>
  <si>
    <t>P22510626-0018</t>
  </si>
  <si>
    <t>德阳市罗江区第三自来水厂及配套设施建设项目</t>
  </si>
  <si>
    <t>11510522015421406J</t>
  </si>
  <si>
    <t>支付中国市政工程中南设计研究总院有限公司10.295万元用于可研报告编制费用，3.336万元用于可研报告评估费，共计13.631万元。</t>
  </si>
  <si>
    <t>9243B3891DEEC0CDE0535EFB480A4C9D</t>
  </si>
  <si>
    <t>P19510626-0042</t>
  </si>
  <si>
    <t>德阳市罗江区城镇污水垃圾治理项目</t>
  </si>
  <si>
    <t>B2923A944D361F04E0535EFB480A87EE</t>
  </si>
  <si>
    <t>P20510626-0027</t>
  </si>
  <si>
    <t>德阳市罗江区老旧小区改造项目</t>
  </si>
  <si>
    <t>8A12A8B5DABEC88EE0535EFB480A6FFC</t>
  </si>
  <si>
    <t>P19510626-0012</t>
  </si>
  <si>
    <t>434329301 罗江县建设局机关</t>
  </si>
  <si>
    <t>ADCC5D482E1D5F8DE0535EFB480AAB3D</t>
  </si>
  <si>
    <t>8FD2AF772B3D9AE4E0535EFB480AAB80</t>
  </si>
  <si>
    <t>P19510626-0032</t>
  </si>
  <si>
    <t>四川罗江经济技术开发区管理委员会</t>
  </si>
  <si>
    <t>115105225707324818</t>
  </si>
  <si>
    <t>D058834E0373F7DAE0535EFB480A8656</t>
  </si>
  <si>
    <t>CDCDAC9BFC5136A4E0535EFB480A87C2</t>
  </si>
  <si>
    <t>999346 四川罗江经济技术开发区</t>
  </si>
  <si>
    <t>B29DD5A3AC6A1ED8E0535EFB480A0B7C</t>
  </si>
  <si>
    <t>支付手续不完善</t>
  </si>
  <si>
    <t>A090228DBB44B0C4E0535EFB480AF85C</t>
  </si>
  <si>
    <t>P20510681-0043</t>
  </si>
  <si>
    <t>广汉市中医医院门诊住院大楼及康复中心建设项目</t>
  </si>
  <si>
    <t>11510581008400367E</t>
  </si>
  <si>
    <t>9B389A02680431E1E0535EFB480A5707</t>
  </si>
  <si>
    <t>P20510681-0003-QKSBY8FO</t>
  </si>
  <si>
    <t>广汉市乡镇污水处理厂（站）及配套管网建设和三星堆城市污水处理厂提标改造及扩建项目</t>
  </si>
  <si>
    <t>支付技术服务费6万元、编制费20.01万元、审核审图费0.97万元；</t>
  </si>
  <si>
    <t>D007C4EE68C1E985E0535EFB480AF127</t>
  </si>
  <si>
    <t>P20510681-0106</t>
  </si>
  <si>
    <t>三星堆示范区鸭子河流域湿地生态保护建设项目</t>
  </si>
  <si>
    <t>CCBB20506051FDB3E0535EFB480A27C3</t>
  </si>
  <si>
    <t>P21510681-0022</t>
  </si>
  <si>
    <t>三星堆辐射区金雁湿地生态改造项目</t>
  </si>
  <si>
    <t>D86F6AF00A1E093FE0535EFB480ACA30</t>
  </si>
  <si>
    <t>P22510681-0004</t>
  </si>
  <si>
    <t>德阳高新区电子产业园基础设施建设项目</t>
  </si>
  <si>
    <t>D007C5561CC9E987E0535EFB480AECD1</t>
  </si>
  <si>
    <t>D87EA063CCEE0931E0535EFB480A10E9</t>
  </si>
  <si>
    <t>P22510681-0009</t>
  </si>
  <si>
    <t>德阳高新区易家河坝乡村旅游区（4A）配套基础设施建设项目</t>
  </si>
  <si>
    <t>014E17A93BAB573DE0635EFB480AB5F4</t>
  </si>
  <si>
    <t>CD20BA4F1D75FD9BE0535EFB480AB036</t>
  </si>
  <si>
    <t>P21510681-0021</t>
  </si>
  <si>
    <t>三星堆拓展区农旅融合示范园及配套设施建设（一期）项目</t>
  </si>
  <si>
    <t>A686FDDFB0DC46C3E0535EFB480A784B</t>
  </si>
  <si>
    <t>P19510681-0064</t>
  </si>
  <si>
    <t>德阳高新区自贸区协作发展区城中村改造项目</t>
  </si>
  <si>
    <t>“资金使用问题-其他—虚增支出进度”。于2023年5月30日将债券资金全部从监管账户转至广汉市人民政府汉州街道办事处账户用于征拆费用。截止2024年12月31日，仍有960.6703万元沉淀于广汉市人民政府汉州街道办事处账户，未存至监管账户。</t>
  </si>
  <si>
    <t>901F3ED4C7098719E0535EFB480AE692</t>
  </si>
  <si>
    <t>P19510681-0058</t>
  </si>
  <si>
    <t>德阳高新区航展会展中心建设项目</t>
  </si>
  <si>
    <t>65.17万元用于支付测绘、检测费等。</t>
  </si>
  <si>
    <t>“其他-以拨代支”。项目业主以签订委托代建协议的方式向公司拨至项目单位专项债券资金2757万元。2024年3月11日，代建公司已归还代建费至国库。</t>
  </si>
  <si>
    <t>ED65B7EF2414F0D7E0535EFB480A9BD5</t>
  </si>
  <si>
    <t>11510581008401853L</t>
  </si>
  <si>
    <t>A1095A05C2173817E0535EFB480A79DD</t>
  </si>
  <si>
    <t>P19510682-0040</t>
  </si>
  <si>
    <t>什邡市引水入城工程</t>
  </si>
  <si>
    <t>什邡市财政局</t>
  </si>
  <si>
    <t>11510582008396361Q</t>
  </si>
  <si>
    <t>D87FBA6BD2EE39CAE0535EFB480A5E7C</t>
  </si>
  <si>
    <t>9243A02E5EA1C040E0535EFB480AE4FE</t>
  </si>
  <si>
    <t>9B1FBA1161CD0653E0535EFB480ACEF7</t>
  </si>
  <si>
    <t>A10819AB09062119E0535EFB480A8B76</t>
  </si>
  <si>
    <t>P19510682-0038</t>
  </si>
  <si>
    <t>A108D010ED152DE4E0535EFB480A93ED</t>
  </si>
  <si>
    <t>P18510682-0028</t>
  </si>
  <si>
    <t>什邡市乡村振兴基础设施配套</t>
  </si>
  <si>
    <t>A959CEFA30040B85E0535EFB480A6A53</t>
  </si>
  <si>
    <t>P18510682-0029</t>
  </si>
  <si>
    <t>什邡市乡村振兴项目——G350什邡段改扩建工程</t>
  </si>
  <si>
    <t>使用“什邡市乡村振兴项目G350什邡段改扩建工程”一般债券资金支付其他项目工程款665.51万元</t>
  </si>
  <si>
    <t>9243A1D3ED10BD71E0535EFB480A4867</t>
  </si>
  <si>
    <t>A8A2FDD2E4D12AF0E0535EFB480A5DD7</t>
  </si>
  <si>
    <t>P20510682-0011</t>
  </si>
  <si>
    <t>A0E466E41C334019E0535EFB480A3D40</t>
  </si>
  <si>
    <t>P19510682-0037</t>
  </si>
  <si>
    <t>A108189DDB212113E0535EFB480A0077</t>
  </si>
  <si>
    <t>P18510682-0027</t>
  </si>
  <si>
    <t>什邡市产业振兴工业园区</t>
  </si>
  <si>
    <t>2019年支付一案两书编制费28万元。</t>
  </si>
  <si>
    <t>159480863465272</t>
  </si>
  <si>
    <t>510682159480800035527</t>
  </si>
  <si>
    <t>什邡城区配套供排水建设项目</t>
  </si>
  <si>
    <t>11510582MB19242138</t>
  </si>
  <si>
    <t>510625197902076816</t>
  </si>
  <si>
    <t>1151058200839741X7</t>
  </si>
  <si>
    <t>以前年度地方政府专项债券资金闲置。“什邡市引水入城工程”闲置资金调整至“什邡市方亭街道老旧小区改造项目”。</t>
  </si>
  <si>
    <t>以前年度地方政府专项债券资金闲置。“什邡市城市综合停车场及配套设施建设项目（从备选库改资本金））”闲置资金调整至“什邡市雍城街道老旧小区改造项目”。</t>
  </si>
  <si>
    <t>D01BCD0564862500E0535EFB480A9970</t>
  </si>
  <si>
    <t>P21510682-0036</t>
  </si>
  <si>
    <t>什邡市湿地公园建设项目</t>
  </si>
  <si>
    <t>11510582MB1979919X</t>
  </si>
  <si>
    <t>11510582008396353X</t>
  </si>
  <si>
    <t>2024年10月15日，向德阳明源电力集团有限公司支付什邡市成兰铁路客运枢纽站工程10KV配电工程（新装1台630KVA箱变）项目尾款1.61817万元。
2024年10月16日，向四川乾鼎工程技术咨询有限公司支付什邡市成兰铁路客运枢纽站工程监理费用1.82万元。
累计用于其他项目3.43817万元。</t>
  </si>
  <si>
    <t>11510582008396206C</t>
  </si>
  <si>
    <t>什邡市市场监管局</t>
  </si>
  <si>
    <t>11510582MB15064250</t>
  </si>
  <si>
    <t>318101101 绵竹市财政局机关</t>
  </si>
  <si>
    <t>81510600058244817A</t>
  </si>
  <si>
    <t>7B3C2CAC61880D17E0535EFB480A1368</t>
  </si>
  <si>
    <t>P17510683-0009</t>
  </si>
  <si>
    <t>绵竹市2019年城市棚户区改造项目</t>
  </si>
  <si>
    <t>9B39C9E584E046A7E0535EFB480A6C45</t>
  </si>
  <si>
    <t>P20510683-0029</t>
  </si>
  <si>
    <t>绵竹市融合创新发展和科技成果转化中心</t>
  </si>
  <si>
    <t>9243ADE24B87C0C5E0535EFB480A0F36</t>
  </si>
  <si>
    <t>P19510683-0009</t>
  </si>
  <si>
    <t>绵竹市创新创业孵化园加速器改扩建及配套基础设施</t>
  </si>
  <si>
    <t>A09140B76794C3DAE0535EFB480AECF0</t>
  </si>
  <si>
    <t>P20510683-0038</t>
  </si>
  <si>
    <t>绵竹市高标准农田建设项目</t>
  </si>
  <si>
    <t>支付编制费2万元、咨询服务费97万元，共计99万元。(2020年7月22日支付项目资料制作费3285.00元、9月22日支付可行性报告编制费50000.00元及支付实施方案编制费123750.00元，合计金额177035.00元)</t>
  </si>
  <si>
    <t>A09153DE584EC6FDE0535EFB480A888D</t>
  </si>
  <si>
    <t>P20510683-0047</t>
  </si>
  <si>
    <t>绵竹市高新区绿色发展生物科技城</t>
  </si>
  <si>
    <t>A0915DACD357C3B0E0535EFB480A8BC4</t>
  </si>
  <si>
    <t>P20510683-0046</t>
  </si>
  <si>
    <t>绵竹市科技创新创业孵化中心项目</t>
  </si>
  <si>
    <t>9243ADC215E6C0C7E0535EFB480A5C4C</t>
  </si>
  <si>
    <t>P19510683-0010</t>
  </si>
  <si>
    <t>德阿生态经济产业园区基础设施项目</t>
  </si>
  <si>
    <t>A0914B1CD8ADC392E0535EFB480A0213</t>
  </si>
  <si>
    <t>P20510683-0036</t>
  </si>
  <si>
    <t>绵竹市城南片区公共停车场建设项目</t>
  </si>
  <si>
    <t>7B250D5AE540616BE0535EFB480A09FE</t>
  </si>
  <si>
    <t>P18510683-0007</t>
  </si>
  <si>
    <t>绵竹市城北湿地公园建设项目</t>
  </si>
  <si>
    <t>9B39363AE6D13C86E0535EFB480A99EF</t>
  </si>
  <si>
    <t>9B1E9D9B2164FFF3E0535EFB480A0B54</t>
  </si>
  <si>
    <t>P20510683-0009</t>
  </si>
  <si>
    <t>德阿产业园标准化厂房建设项目</t>
  </si>
  <si>
    <t>7B28D0D2E52A6163E0535EFB480AC4FB</t>
  </si>
  <si>
    <t>P18510683-0005</t>
  </si>
  <si>
    <t>备选库项目-2019年四川省绵竹市土地储备项目</t>
  </si>
  <si>
    <t>2019年四川省绵竹市土地储备项目</t>
  </si>
  <si>
    <t>D87EE719BBA7BFE0E0535EFB480A5AA2</t>
  </si>
  <si>
    <t>8FC43A5791199B4FE0535EFB480ABED3</t>
  </si>
  <si>
    <t>P19510683-0001</t>
  </si>
  <si>
    <t>绵竹市中医医院住院楼建设项目</t>
  </si>
  <si>
    <t>11510583678354371E</t>
  </si>
  <si>
    <t>“资金使用问题-其他—虚增支出进度”。结余青苗补偿费15.82136万元于镇（街）政府账户，未存至财政。</t>
  </si>
  <si>
    <t>债券资金用途调整不规范</t>
  </si>
  <si>
    <t>绵竹市市政工程建设管理站暂未就调整的实施方案向财政厅备案且未在相关门户网站进行公开披露。（1）新建停车场投资估算由3833.74万元调减至1810.91万元，建设内容由新建武装部等7处公共停车场调整至燃气公司公共停车场等4处。（2）改造停车场投资估算由10222.6万元调增至11833.03万元，建设内容由改造政务中心等21处公共停车场调整为改造文化中心等17处公共停车场，地下停车场等1处（绵竹中学初中部运动场下新增地下停车场，招标公告中建安费概算12054.14万元）。（3）配套道路工程估算投资由10166.66万元调增至14264.4万元，建设内容由顺应路、徐州路、常兴街（含铁路下穿）调整为顺应路、徐州路、常兴街（含铁路下穿）、扬州路。</t>
  </si>
  <si>
    <t>绵竹市园林管理所暂未完成实施方案调整、未就调整内容向财政厅备案且未在相关门户网站进行公开披露。将“改扩建停车场7处，停车位800个，新增充电桩约160个及供电等辅助及配套设施等”调整为“对绵竹市城区范围的3个综合停车场、5个街头口袋停车场、谷王社区停车场、4条道路建设停车场及环境提升改造，总改建面积约63.02万平方米。改建停车位1342个，新增充电桩271个及供电等辅助及配套设施”。</t>
  </si>
  <si>
    <t>11D24F61E55B0F09E06320C012AC1CF6</t>
  </si>
  <si>
    <t>P24510683-0002</t>
  </si>
  <si>
    <t>川青铁路客运枢纽绵竹站站前广场及配套设施建设项目</t>
  </si>
  <si>
    <t>348329301</t>
  </si>
  <si>
    <t>绵竹市交通局机关</t>
  </si>
  <si>
    <t>115105830083883533</t>
  </si>
  <si>
    <t>“资金使用问题-其他—虚增支出进度”。结余1887.17495万元在镇政府账户，未存至监管账户。</t>
  </si>
  <si>
    <t>绵竹市卫健局机关</t>
  </si>
  <si>
    <t>115105833377166376</t>
  </si>
  <si>
    <t>154821600617020</t>
  </si>
  <si>
    <t>510683154821382074693</t>
  </si>
  <si>
    <t>绵竹市人民医院第二住院大楼建设及就医环境改善项目</t>
  </si>
  <si>
    <t>361608630</t>
  </si>
  <si>
    <t>绵竹市人民医院</t>
  </si>
  <si>
    <t>125105834511530577</t>
  </si>
  <si>
    <t>976901 绵竹高新区管委会</t>
  </si>
  <si>
    <t>115105836879142626</t>
  </si>
  <si>
    <t>绵竹高新技术产业园区管理委员会</t>
  </si>
  <si>
    <t>B28F143556BAB72CE0535EFB480A1634</t>
  </si>
  <si>
    <t>P20510683-0066</t>
  </si>
  <si>
    <t>绵竹市高新区智能化标准厂房及配套设施建设</t>
  </si>
  <si>
    <t>ED65CD482E6BF0D9E0535EFB480AF4D7</t>
  </si>
  <si>
    <t>P22510683-0068</t>
  </si>
  <si>
    <t>川西北农产品冷链物流建设项目</t>
  </si>
  <si>
    <t>以前年度地方政府专项债券资金闲置。“德阿产业园标准化厂房建设项目”闲置资金调整至“川西北农产品冷链物流建设项目”。</t>
  </si>
  <si>
    <t>11BA35161DED77F1E06320C012AC1661</t>
  </si>
  <si>
    <t>P22510683-0126</t>
  </si>
  <si>
    <t>德阿产业园区基础设施建设项目</t>
  </si>
  <si>
    <t>91510683MA6231LJ88</t>
  </si>
  <si>
    <t>“资金使用问题-其他—虚增支出进度”。向中国电信股份有限公司德阳分公司支付应于竣工验收后才支付的项目款17.82万元。</t>
  </si>
  <si>
    <t>11510583734880780K</t>
  </si>
  <si>
    <t>A09151710D5DC303E0535EFB480ADC31</t>
  </si>
  <si>
    <t>P20510683-0039</t>
  </si>
  <si>
    <t>绵竹市应对老龄化区域养老中心项目</t>
  </si>
  <si>
    <t>绵竹市民政局</t>
  </si>
  <si>
    <t>151111111111111112</t>
  </si>
  <si>
    <t>四川德阳国家农业科技园区管理委员会</t>
  </si>
  <si>
    <t>12510583777932894Q</t>
  </si>
  <si>
    <t>D86F69A05EE90941E0535EFB480AB426</t>
  </si>
  <si>
    <t>11510583008388388M</t>
  </si>
  <si>
    <t>F8F63523B903CFA2E0535EFB480AB5F2</t>
  </si>
  <si>
    <t>项目融资平衡方案不合理，将农家肥纳入收入中</t>
  </si>
  <si>
    <t>9B0F26A0BB4C0663E0535EFB480A6887</t>
  </si>
  <si>
    <t>P20510700-0030</t>
  </si>
  <si>
    <t>备选库项目-四川中医药高等专科学校新校区二期建设项目</t>
  </si>
  <si>
    <t>四川中医药高等专科学校新校区二期建设项目</t>
  </si>
  <si>
    <t>360323611</t>
  </si>
  <si>
    <t>360323611 四川中医药高等专科学校</t>
  </si>
  <si>
    <t>125106004512097864</t>
  </si>
  <si>
    <t>A09137038B6EC398E0535EFB480A3C1E</t>
  </si>
  <si>
    <t>P20510703-0121</t>
  </si>
  <si>
    <t>备选库项目-绵阳市涪城区妇女儿童医院建设项目</t>
  </si>
  <si>
    <t>绵阳市涪城区妇女儿童医院建设项目</t>
  </si>
  <si>
    <t>11510601008413803Y</t>
  </si>
  <si>
    <t>B201B261E55E9D79E0535EFB480A31B6</t>
  </si>
  <si>
    <t>P20510700-0081</t>
  </si>
  <si>
    <t>备选库项目-绵阳经济技术开发区松垭人民医院改扩建及能力提升建设项目</t>
  </si>
  <si>
    <t>绵阳经济技术开发区松垭人民医院改扩建及能力提升建设项目</t>
  </si>
  <si>
    <t>115106007232429274</t>
  </si>
  <si>
    <t>虚增支出进度，超进度拨付：【其他（使用专项债券资金超出项目施工合同约定支付预付工程款941.1382508万元）】。
项目施工合同价为11420.661546万元，合同第80页，12.2.1预付款的支付比例或金额为：中标价20%。因此预付工程款金额不超过2284.1323092万元。
根据项目单位提供支付凭证，共支付预付工程款3225.27056万元，其中：
一是2023年3月凭证号23号，2023年3月29日，项目单位支付绵阳市宏润凯建筑工程有限公司，预付工程款，1242.072196万元；
二是2023年3月凭证号79号，2023年3月31日，项目单位支付绵阳市宏润凯建筑工程有限公司，预付工程款，856.3万元；
三是2023年6月凭证号78号，2023年6月30日，项目单位支付绵阳市宏润凯建筑工程有限公司，预付工程款，1126.898364万元。</t>
  </si>
  <si>
    <t>“资金使用问题-其他—虚增支出进度”。招标未结束，以购材料支付给地方国企</t>
  </si>
  <si>
    <t>“其他—列支工程款票据不合规”。</t>
  </si>
  <si>
    <t>“资金使用问题-其他—虚增支出进度”。超进度支付农民工工资1109.817181万元，未开发票。</t>
  </si>
  <si>
    <t>E173FE69360A04FEE0535EFB480A97A3</t>
  </si>
  <si>
    <t>92350FE36C0580BDE0535EFB480A60DA</t>
  </si>
  <si>
    <t>P19510705-0017</t>
  </si>
  <si>
    <t>绵阳高新区黑家山生态治理工程项目</t>
  </si>
  <si>
    <t>978333001 绵阳高新区住房和城乡建设局</t>
  </si>
  <si>
    <t>11510600MB1L93420K</t>
  </si>
  <si>
    <t>A08E3B4B6C42B1A5E0535EFB480A585A</t>
  </si>
  <si>
    <t>P20510705-0021</t>
  </si>
  <si>
    <t>绵阳高新区老旧小区改造项目</t>
  </si>
  <si>
    <t>BACEAF68087E45BBE0535EFB480A1C02</t>
  </si>
  <si>
    <t>9151070069919504X6</t>
  </si>
  <si>
    <t>12510602777949741R</t>
  </si>
  <si>
    <t>9B37BF54457AF7D4E0535EFB480AACAD</t>
  </si>
  <si>
    <t>P19510704-0102</t>
  </si>
  <si>
    <t>备选库项目-绵阳市游仙区人民医院老年医学中心</t>
  </si>
  <si>
    <t>绵阳市游仙区人民医院老年医学中心</t>
  </si>
  <si>
    <t>923F4F22637D6F27E0535EFB480AFD8E</t>
  </si>
  <si>
    <t>P19510704-0075</t>
  </si>
  <si>
    <t>绵阳游仙区先进材料中小微产业园项目</t>
  </si>
  <si>
    <t>B28A29E0A0867871E0535EFB480A31F8</t>
  </si>
  <si>
    <t>中国（绵阳）科技城核医疗健康产业园</t>
  </si>
  <si>
    <t>318337301 绵阳惠东投资控股有限责任公司</t>
  </si>
  <si>
    <t>91510704754708312X</t>
  </si>
  <si>
    <t>21CF2A2F625F074BE065F8163E8AA87C</t>
  </si>
  <si>
    <t>115106024512228413</t>
  </si>
  <si>
    <t>11510602451222745R</t>
  </si>
  <si>
    <t>1A2113BE34B277A2E06320C012ACF28A</t>
  </si>
  <si>
    <t>P24510704-0016</t>
  </si>
  <si>
    <t>游仙区六里农副产品智慧物流中心及基础设施配套建设项目</t>
  </si>
  <si>
    <t>91510704MA624GF199</t>
  </si>
  <si>
    <t>361318301 安县卫生局机关</t>
  </si>
  <si>
    <t>11510621MB18311217</t>
  </si>
  <si>
    <t>A08B37BC3A15B1B1E0535EFB480A6004</t>
  </si>
  <si>
    <t>P20510705-0019</t>
  </si>
  <si>
    <t>备选库项目-绵阳高新区2020年幼儿园建设项目</t>
  </si>
  <si>
    <t>绵阳高新区2020年幼儿园建设项目</t>
  </si>
  <si>
    <t>978360004</t>
  </si>
  <si>
    <t>绵阳高新区社会发展局</t>
  </si>
  <si>
    <t>10510600MB1L93420O</t>
  </si>
  <si>
    <t>9DBA981A4481E85AE0535EFB480AB42F</t>
  </si>
  <si>
    <t>P19510705-0026</t>
  </si>
  <si>
    <t>备选库项目-绵阳高新区新区医院建设项目</t>
  </si>
  <si>
    <t>绵阳高新区新区医院建设项目</t>
  </si>
  <si>
    <t>AB744FDE3BBD610DE0440018FE2D4D11368304</t>
  </si>
  <si>
    <t>291921</t>
  </si>
  <si>
    <t>318208002</t>
  </si>
  <si>
    <t>仪陇县财政局</t>
  </si>
  <si>
    <t>截止2020年9月30日，棚户区改造项目归垫2019年自有资金拨付4345.1763万元。</t>
  </si>
  <si>
    <t>AB744FE11948610DE0440018FE2DF90A7AEF02</t>
  </si>
  <si>
    <t>472231</t>
  </si>
  <si>
    <t>318213203</t>
  </si>
  <si>
    <t>沙湾区财政</t>
  </si>
  <si>
    <t>CE998E0DCB48CAE1E0535EFB480ACA5C</t>
  </si>
  <si>
    <t>P21510722-0051</t>
  </si>
  <si>
    <t>三台县东部片区乡村振兴建设项目</t>
  </si>
  <si>
    <t>11510625008421432A</t>
  </si>
  <si>
    <t>违规挪用资金用于其他项目，资金已退回监管户。</t>
  </si>
  <si>
    <t>9023CEFD4FD7D768E0535EFB480ACB44</t>
  </si>
  <si>
    <t>P20510722-0012</t>
  </si>
  <si>
    <t>备选库项目-四川省三台县乡村振兴现代农业产业园精深加工（藤椒）项目</t>
  </si>
  <si>
    <t>四川省三台县乡村振兴现代农业产业园精深加工（藤椒）项目</t>
  </si>
  <si>
    <t>CED8E1333E4D889CE0535EFB480AF069</t>
  </si>
  <si>
    <t>P21510722-0063</t>
  </si>
  <si>
    <t>三台县冷链物流中心及配套基础设施建设项目</t>
  </si>
  <si>
    <t>B515D3989C91BF51E0535EFB480AFA4A</t>
  </si>
  <si>
    <t>P18510722-0029</t>
  </si>
  <si>
    <t>备选库项目-三台县妇幼保健计划生育服务中心住院综合业务用房建设项目</t>
  </si>
  <si>
    <t>三台县妇幼保健计划生育服务中心住院综合业务用房建设项目</t>
  </si>
  <si>
    <t>截止2020年9月30日，三台县妇幼保健计划生育服务中心住院综合业务用房建设项目归垫2019年自有资金拨付费用651.08万元。</t>
  </si>
  <si>
    <t>B2C75F6494EB6307E0535EFB480ACB83</t>
  </si>
  <si>
    <t>P21510722-0011</t>
  </si>
  <si>
    <t>备选库项目-成渝双城经济圈-三台县汽车零部件智慧产业园项目</t>
  </si>
  <si>
    <t>成渝双城经济圈-三台县汽车零部件智慧产业园项目</t>
  </si>
  <si>
    <t>CEAD2071136FCAD7E0535EFB480A892C</t>
  </si>
  <si>
    <t>P21510722-0052</t>
  </si>
  <si>
    <t>三台县北部片区乡村振兴建设项目</t>
  </si>
  <si>
    <t>A0915A99EA1FC390E0535EFB480ADEBE</t>
  </si>
  <si>
    <t>P20510722-0021</t>
  </si>
  <si>
    <t>备选库项目-三台县20万头生猪现代循环产业项目</t>
  </si>
  <si>
    <t>三台县20万头生猪现代循环产业项目</t>
  </si>
  <si>
    <t>CE998DCADCAFCAE3E0535EFB480AA600</t>
  </si>
  <si>
    <t>P21510722-0055</t>
  </si>
  <si>
    <t>三台县龙树镇西部写生创作基地美丽乡村基础设施项目</t>
  </si>
  <si>
    <t>ECD9745F7DDA7236E0535EFB480A92E3</t>
  </si>
  <si>
    <t>P22510722-0040</t>
  </si>
  <si>
    <t>三台县中医院服务能力提升建设项目</t>
  </si>
  <si>
    <t>1258C163C7A70E78E06320C012AC270D</t>
  </si>
  <si>
    <t>P23510722-0035</t>
  </si>
  <si>
    <t>都江堰灌区三台县观桥镇等4个镇乡高标准农田及农业产业建设项目</t>
  </si>
  <si>
    <t>以前年度地方政府专项债券资金闲置。“成渝双城经济圈-三台县汽车零部件智慧产业园项目”闲置资金调整至“都江堰灌区三台县观桥镇等4个镇乡高标准农田及农业产业建设项目”。</t>
  </si>
  <si>
    <t>11A10B821EE443E4E06320C012AC48EC</t>
  </si>
  <si>
    <t>P20510722-0133</t>
  </si>
  <si>
    <t>三台县应急医院扩建项目</t>
  </si>
  <si>
    <t>单位2023年垫付599.61万元，2024年1-10月单位垫付4070.99万元（分工商银行、中国银行、农商银行、建设银行4个账户），财政通过代管资金户代付429.22万元。后财政于2024年11-12月陆续拨付5515.25万元给单位。</t>
  </si>
  <si>
    <t>D881D9B4CCC9611FE0535EFB480A0F9E</t>
  </si>
  <si>
    <t>D8331C2767AE1C60E0535EFB480AB135</t>
  </si>
  <si>
    <t>D87FEC19FB4126C6E0535EFB480A2ACC</t>
  </si>
  <si>
    <t>P22510722-0029</t>
  </si>
  <si>
    <t>三台县人民医院救治能力提标扩能和智慧服务信息化能力建设项目</t>
  </si>
  <si>
    <t>违规挪用资金到其他项目20500万元。截至2024年3月29日，相关单位已经挪用资金退回监管账户。</t>
  </si>
  <si>
    <t>85F5CAE7E8BC430FB346BF14286BD0262913D5</t>
  </si>
  <si>
    <t>XMWH5105040003183063010025160804173151</t>
  </si>
  <si>
    <t>318306301</t>
  </si>
  <si>
    <t>龙马潭区财政局</t>
  </si>
  <si>
    <t>11510402008357629M</t>
  </si>
  <si>
    <t>BEBBD9DA2064485E93D6C759ABA032E13541CC</t>
  </si>
  <si>
    <t>XMWH5119020003240010010002140707101152</t>
  </si>
  <si>
    <t>12513701590477182Q</t>
  </si>
  <si>
    <t>597D16A4ABC0434A94F8432C5DDC886DA29EC1</t>
  </si>
  <si>
    <t>XMWH5119210003275350010036141210123824</t>
  </si>
  <si>
    <t>327535001</t>
  </si>
  <si>
    <t>115137210088343923</t>
  </si>
  <si>
    <t>A9B2FBD38B3E475EBF63BAC36360486328CBDC</t>
  </si>
  <si>
    <t>XMWH5114230003331200010006171212105949</t>
  </si>
  <si>
    <t>333120001</t>
  </si>
  <si>
    <t>洪雅县国有资产经营有限公司</t>
  </si>
  <si>
    <t>666666666666666668</t>
  </si>
  <si>
    <t>901F3AEB89BD86C6E0535EFB480A1B58</t>
  </si>
  <si>
    <t>P19510723-0053</t>
  </si>
  <si>
    <t>盐亭县2020年玉龙等4个片区和乡镇乡村振兴建设项目</t>
  </si>
  <si>
    <t>11510626008424545E</t>
  </si>
  <si>
    <t>7B0F2BE8CBC7EE0DE0535EFB480AEF40</t>
  </si>
  <si>
    <t>P18510725-0030</t>
  </si>
  <si>
    <t>备选库项目-梓潼县土地储备专项项目</t>
  </si>
  <si>
    <t>梓潼县土地储备专项项目</t>
  </si>
  <si>
    <t>11510622008431884Q</t>
  </si>
  <si>
    <t>违规用作项目资本金</t>
  </si>
  <si>
    <t>梓潼县土地储备专项债券于2019年4月共计3500万元采取注入资本金的形式用于了征地拆迁。</t>
  </si>
  <si>
    <t>02F2EB6D4F95CFAAE0635EFB480A5F27</t>
  </si>
  <si>
    <t>2023年四川省城乡基础设施建设专项债券（三十四期）-2023年四川省政府专项债券（三十五期）</t>
  </si>
  <si>
    <t>9011755C167382C8E0535EFB480A0B13</t>
  </si>
  <si>
    <t>P19510725-0005</t>
  </si>
  <si>
    <t>备选库项目-梓潼县全域旅游建设项目</t>
  </si>
  <si>
    <t>梓潼县全域旅游建设项目</t>
  </si>
  <si>
    <t>《实施方案》中的建设内容包括景区连接道路，景区连接道路未明确具体建设地点及内容，项目申报后，经梓潼县发改部门批复，将“梓潼县宾晖大道及文昌路南段改造提升项目”名称变更为“梓潼县全域旅游建设项目-景区连接道路（宾晖大道及文昌路南段改造提升项目）”，即建设单位分标段实施，存在无法对应到具体项目的问题。</t>
  </si>
  <si>
    <t>“资金使用问题-其他—虚增支出进度”。超进度拨款。劳务采购成交通知书时间为2024年11月20日，成交暂定价为2000万元，11月27日支付2000万元，无发票和计量单。</t>
  </si>
  <si>
    <t>8FAD5A490C879A69E0535EFB480A3196</t>
  </si>
  <si>
    <t>P19510725-0002</t>
  </si>
  <si>
    <t>备选库项目-梓潼县乡村振兴项目</t>
  </si>
  <si>
    <t>梓潼县乡村振兴项目</t>
  </si>
  <si>
    <t>该项目发行17600，分为4个子项目（一是梓潼县梓江梓潼段河道水环境综合治理项目发行10500，项目单位支付10500；二是梓潼县农村产业融合示范园项目发行1366，项目单位支付1366；三是梓潼县武都引水二期灌区灌溉供水工程发行3834，财政支付3700，滞留财政134，违规回购700；四是梓潼县全民公共运动中心建设项目发行1900，项目单位支付1900）。
问题：2022年财政代项目业主单位武管局支付700万元工程款，2023年利用该项目专项债资金归垫2022年代付700万元工程款；整改情况：梓潼县财政局下达700万元政府性基金预算指标给县武管局，冲抵该700万元归垫款项，建议将问题转为闲置专项债券资金700万元。</t>
  </si>
  <si>
    <t>“资金使用问题-其他—虚增支出进度”。未经招投标与绵阳市潼水谷丰农业开发有限公司签订《梓潼县城市水厂扩容及供水管网延伸项目的材料、设备采购合同》，以此支付203万元给该企业，且未提供发票或收据。</t>
  </si>
  <si>
    <t>115106220084321078</t>
  </si>
  <si>
    <t>支出附件为梓潼县智慧交通建设工程的合同和验收资料，该项目于2023年11月竣工验收。</t>
  </si>
  <si>
    <t>91510725MA67PYLN5H</t>
  </si>
  <si>
    <t>项目实施方案的项目总投资估算表中，未列“工程项目设计费”事项。但根据项目单位提供的专项债券资金使用申请审核表、银行结算业务申请书、发票等显示：项目单位使用专债资金13.8万元用于支付农村人居环境整治6个村和美乡村建设项目设计费。属于超出实施方案规定支付事项进行支付。</t>
  </si>
  <si>
    <t>11510624699180286E</t>
  </si>
  <si>
    <t>A0915FE78D62BCCAE0535EFB480AC3D1</t>
  </si>
  <si>
    <t>P20510726-0046</t>
  </si>
  <si>
    <t>备选库项目-北川羌族自治县新材料产业园配套基础设施提升工程</t>
  </si>
  <si>
    <t>北川羌族自治县新材料产业园配套基础设施提升工程</t>
  </si>
  <si>
    <t>11510624008435500W</t>
  </si>
  <si>
    <t>“资金使用问题-其他—虚增支出进度”。超进度拨款。2024年11月28日财政支出资金851.72112万元至施工方，施工合同于2024年12月9日签订。</t>
  </si>
  <si>
    <t>A0915DACCDCDC3B0E0535EFB480A8BC4</t>
  </si>
  <si>
    <t>P20510726-0034</t>
  </si>
  <si>
    <t>备选库项目-北川羌族自治县中羌医医院综合服务能力建设项目</t>
  </si>
  <si>
    <t>北川羌族自治县中羌医医院综合服务能力建设项目</t>
  </si>
  <si>
    <t>361301316</t>
  </si>
  <si>
    <t>361301316 北川羌族自治县中医院</t>
  </si>
  <si>
    <t>12510624451248777N</t>
  </si>
  <si>
    <t>9B34242D577FDE50E0535EFB480A10B3</t>
  </si>
  <si>
    <t>P19510726-0013</t>
  </si>
  <si>
    <t>备选库项目-北川羌族自治县金船山公墓异地迁建项目</t>
  </si>
  <si>
    <t>北川羌族自治县金船山公墓异地迁建项目</t>
  </si>
  <si>
    <t>434123101</t>
  </si>
  <si>
    <t>434123101 北川羌族自治县禹羌投资有限责任公司</t>
  </si>
  <si>
    <t>9151072666956115XJ</t>
  </si>
  <si>
    <t>9B0F26A0BAA50663E0535EFB480A6887</t>
  </si>
  <si>
    <t>P20510726-0007</t>
  </si>
  <si>
    <t>备选库项目-北川中华大熊猫动植物园</t>
  </si>
  <si>
    <t>北川中华大熊猫动植物园</t>
  </si>
  <si>
    <t>CC8CB91D8496E1C6E0535EFB480A082C</t>
  </si>
  <si>
    <t>11510623008438955F</t>
  </si>
  <si>
    <t>CCDCE55B11C5F930E0535EFB480A798F</t>
  </si>
  <si>
    <t>P21510727-0027</t>
  </si>
  <si>
    <t>平武县老河沟AAA级景区基础设施及农村道路建设项目</t>
  </si>
  <si>
    <t>11510623MB19247820</t>
  </si>
  <si>
    <t>“资金使用问题-其他—虚增支出进度”。超进度拨款294.63万元。</t>
  </si>
  <si>
    <t>CC0071BECA290C90E0535EFB480AD92A</t>
  </si>
  <si>
    <t>P20510727-0138</t>
  </si>
  <si>
    <t>平武县中医医院改扩建项目</t>
  </si>
  <si>
    <t>361306303</t>
  </si>
  <si>
    <t>平武县中医医院</t>
  </si>
  <si>
    <t>125106234512579484</t>
  </si>
  <si>
    <t>CC8CC2DF7781E799E0535EFB480A8125</t>
  </si>
  <si>
    <t>P21510727-0010</t>
  </si>
  <si>
    <t>平武县白马藏族乡索谷修旅游基础设施配套建设项目</t>
  </si>
  <si>
    <t>915107276695914399</t>
  </si>
  <si>
    <t>CF28D52BA46573C9E0535EFB480AF940</t>
  </si>
  <si>
    <t>11510700008450364U</t>
  </si>
  <si>
    <t>D8330603F4310B13E0535EFB480A37B9</t>
  </si>
  <si>
    <t>P22510800-0008</t>
  </si>
  <si>
    <t>广元经开区石龙产业园区配套基础设施建设项目</t>
  </si>
  <si>
    <t>市财政局</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</si>
  <si>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6338.8万元）至业主非监管户。</t>
  </si>
  <si>
    <t>A0915659D715C2FDE0535EFB480ADDCF</t>
  </si>
  <si>
    <t>P20510800-0013</t>
  </si>
  <si>
    <t>广元铝产业基地（盘龙园区）基础设施建设项目</t>
  </si>
  <si>
    <t>E2BBCE0951403467E0535EFB480A07E8</t>
  </si>
  <si>
    <t>P22510800-0033</t>
  </si>
  <si>
    <t>广元经开区空港产业园区配套基础设施建设项目</t>
  </si>
  <si>
    <t>“违规挪用资金用于其他项目-虚假材料”，资金退回业主非监管户-阴阳合同套取。
使用经开区拆迁办来函及不实拆迁补偿合同为支付依据支付街镇5999.1万元，其中5726.69万元在无地块详情下支付征拆资金，项目单位未获取相关征拆土地的确权文件，套取剩余272.41万元至业主非监管户。</t>
  </si>
  <si>
    <t>CFAE25C5D8F8F920E0535EFB480A3A0C</t>
  </si>
  <si>
    <t>P21510800-0018</t>
  </si>
  <si>
    <t>广元（中欧）国际木材物流园项目</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</si>
  <si>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3000万元）至业主非监管户。</t>
  </si>
  <si>
    <t>5000万元挪用于支付“广元经开区下西产业园配套设施建设项目”范围内下西街道曾家营社区的土地征拆费用，至下西坝街道办事处。</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</si>
  <si>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4000万元）至业主非监管户。</t>
  </si>
  <si>
    <t>D87FE9DDE5F822A6E0535EFB480A7AFB</t>
  </si>
  <si>
    <t>P22510800-0014</t>
  </si>
  <si>
    <t>四川省曾家山鸳鸯池森林公园提升项目</t>
  </si>
  <si>
    <t>“违规挪用资金用于其他项目-虚假材料”，阴阳合同套取，部分资金至业主非监管户。
使用经开区拆迁办来函及不实拆迁补偿合同为支付依据支付街镇11890.33万元（含此批次债券资金7852.13万元），其中5000.48万元在无地块详情下支付征拆资金，项目单位未获取相关征拆土地的确权文件，套取剩余6889.85万元（其中4482.55万元退回业主非监管户，于2025年退回至监管户，剩余2407.3万元在街镇）。</t>
  </si>
  <si>
    <t>“违规挪用资金用于其他项目-虚假材料”，-阴阳合同套取，部分资金退回业主非监管户.
使用经开区拆迁办来函及不实拆迁补偿合同为支付依据支付下西街道15687.45万元，其中10681.71万元在无地块详情下支付征拆资金，项目单位未获取相关征拆土地的确权文件，套取剩余5005.74万元，其中2000万元退回业主非监管户。</t>
  </si>
  <si>
    <t>CED73F4B39B2889EE0535EFB480AB7A4</t>
  </si>
  <si>
    <t>P21510800-0007</t>
  </si>
  <si>
    <t>广元市现代种业制（繁）种及水产育种创新能力提升项目</t>
  </si>
  <si>
    <t>D87FED3862345520E0535EFB480A0140</t>
  </si>
  <si>
    <t>2022年四川省城乡基础设施建设专项债券（十一期）-2022年四川省政府专项债券（二十七期）</t>
  </si>
  <si>
    <t>D67CD27B30D36E4BE0535EFB480A234B</t>
  </si>
  <si>
    <t>7B0F7EF637B9ED17E0535EFB480A0029</t>
  </si>
  <si>
    <t>P18510800-0004</t>
  </si>
  <si>
    <t>文化路南侧片区棚户区（城中村）改造项目</t>
  </si>
  <si>
    <t>支付手续不完善-共计提供支付资料9857.57万元，其中：问题金额855万元（未见发票）</t>
  </si>
  <si>
    <t>7B0395EE1CF2ED2BE0535EFB480A8499</t>
  </si>
  <si>
    <t>P18510800-0003-CCZDKW2B</t>
  </si>
  <si>
    <t>广元市白龙坪雾片区棚户区（城中村）改造项目（一期）</t>
  </si>
  <si>
    <t>一案两书编制费</t>
  </si>
  <si>
    <t>CCB8DEA3EB248FBAE0535EFB480A8F32</t>
  </si>
  <si>
    <t>P20510800-0035</t>
  </si>
  <si>
    <t>铁路社区老旧小区改造及配套设施建设项目</t>
  </si>
  <si>
    <t>A10A7859602F4AFDE0535EFB480A6CF3</t>
  </si>
  <si>
    <t>P15510800-0009</t>
  </si>
  <si>
    <t>国道108线瓷窑铺至沙溪坝段公路改建工程</t>
  </si>
  <si>
    <t>A11244D84459D984E0535EFB480AE4B8</t>
  </si>
  <si>
    <t>P16510800-0012</t>
  </si>
  <si>
    <t>广元市中心城区智慧停车场（兴安路）项目</t>
  </si>
  <si>
    <t>8573DDE24589A6ADE0535EFB480ABC40</t>
  </si>
  <si>
    <t>P18510800-0022</t>
  </si>
  <si>
    <t>广元市黑石坡森林公园改造提升工程——百草园建设项目</t>
  </si>
  <si>
    <t>“其他-以拨代支”。2023年将债券资金拨付至项目业主子公司，再从子公司专户项目业主银行账户，涉及金额9268.49万元。</t>
  </si>
  <si>
    <t>ED7F883864A91F91E0535EFB480A6408</t>
  </si>
  <si>
    <t>P22510800-0050</t>
  </si>
  <si>
    <t>广元市新型智慧城市建设项目</t>
  </si>
  <si>
    <t>违规用于工资、养老金、办公经费、贷款利息等经常性支出，结余资金存放于业主单位其他银行账户</t>
  </si>
  <si>
    <t>8FE4034B607D9AA1E0535EFB480AA8D4</t>
  </si>
  <si>
    <t>P19510800-0002</t>
  </si>
  <si>
    <t>广元高铁快运物流基地配套基础设施建设项目</t>
  </si>
  <si>
    <t>问题金额7万元用于支付项目可研编制费用。业主单位已于3月7日整改，按要求退回已支出的债券资金。</t>
  </si>
  <si>
    <t>A09202A18247D3C0E0535EFB480A2C14</t>
  </si>
  <si>
    <t>P20510800-0010</t>
  </si>
  <si>
    <t>广元经开区先锋循环经济产业园建设项目</t>
  </si>
  <si>
    <t>976349304</t>
  </si>
  <si>
    <t>91510800MA62589H5L</t>
  </si>
  <si>
    <t>AA24C2063C90C969E0535EFB480A1218</t>
  </si>
  <si>
    <t>P20510800-0016</t>
  </si>
  <si>
    <t>广元经开区供水设施提升改造项目</t>
  </si>
  <si>
    <t>976349304 广元市园区建设投资有限公司</t>
  </si>
  <si>
    <t>D67CD27AD71B6E49E0535EFB480A7AF2</t>
  </si>
  <si>
    <t>A68AE1DCA0767EACE0535EFB480ABCE7</t>
  </si>
  <si>
    <t>宝轮老林龙泉片区棚户区（城中村）改造项目（一期）</t>
  </si>
  <si>
    <t>11510701008454365A</t>
  </si>
  <si>
    <t>A6ACE81CFFA6AA09E0535EFB480A27BA</t>
  </si>
  <si>
    <t>2020年四川省城乡基础设施建设专项债券十八期-2020年四川省政府专项债券六十五期</t>
  </si>
  <si>
    <t>A10D58D0FA2E8196E0535EFB480AE33B</t>
  </si>
  <si>
    <t>P15510802-0004</t>
  </si>
  <si>
    <t>广元市雷家河水库工程项目</t>
  </si>
  <si>
    <t>A10A8404DBE24521E0535EFB480A28B0</t>
  </si>
  <si>
    <t>P20510802-0023</t>
  </si>
  <si>
    <t>备选库项目-广元市利州区第一人民医院科教综合楼建设项目</t>
  </si>
  <si>
    <t>广元市利州区第一人民医院科教综合楼建设项目</t>
  </si>
  <si>
    <t>F5BF40144E53805EE0535EFB480A1C48</t>
  </si>
  <si>
    <t>ED8EE28859D1B751E0535EFB480A5673</t>
  </si>
  <si>
    <t>P22510802-0042</t>
  </si>
  <si>
    <t xml:space="preserve">广元市利州区2023年学前教育扩容提质工程 </t>
  </si>
  <si>
    <t>广元市利州区2023年学前教育扩容提质工程</t>
  </si>
  <si>
    <t>A10A7FBC10C54269E0535EFB480A1505</t>
  </si>
  <si>
    <t>P20510802-0022</t>
  </si>
  <si>
    <t>广元市利州区食品产业园基础设施配套建设项目</t>
  </si>
  <si>
    <t>D86F9E76883F2EC2E0535EFB480A4884</t>
  </si>
  <si>
    <t>P22510802-0007</t>
  </si>
  <si>
    <t>广元市利州区学前教育建设项目</t>
  </si>
  <si>
    <t>实施单位将2861万元专项债券资金转给广元市利发交通投资开发有限公司以归垫往年工程款。</t>
  </si>
  <si>
    <t>D86F69AB4A89093DE0535EFB480A6129</t>
  </si>
  <si>
    <t>P22510802-0012</t>
  </si>
  <si>
    <t>广元市利州区宝轮片区老旧小区改造提升建设项目</t>
  </si>
  <si>
    <t>B28AC6D5134EBFDBE0535EFB480AFB67</t>
  </si>
  <si>
    <t>D058834E032AF7DAE0535EFB480A8656</t>
  </si>
  <si>
    <t>2021年四川省乡村振兴专项债券（七期）-2021年四川省政府专项债券（四十二期）</t>
  </si>
  <si>
    <t>7B157DDE2028EE0BE0535EFB480AF0B2</t>
  </si>
  <si>
    <t>P18510802-0023</t>
  </si>
  <si>
    <t>备选库项目-罗家乡村振兴示范片区建设项目</t>
  </si>
  <si>
    <t>罗家乡村振兴示范片区建设项目</t>
  </si>
  <si>
    <t>归垫往年地形测绘费及土地征拆费用（社保预存款）共计548.98万元</t>
  </si>
  <si>
    <t>A10BB0CFFE1662F3E0535EFB480A7A28</t>
  </si>
  <si>
    <t>P20510802-0024</t>
  </si>
  <si>
    <t>广元市利州区中医医院医技综合楼项目</t>
  </si>
  <si>
    <t>E2BBBC816AE12AEBE0535EFB480A8B42</t>
  </si>
  <si>
    <t>154815102746159</t>
  </si>
  <si>
    <t>D86F69A0548F0941E0535EFB480AB426</t>
  </si>
  <si>
    <t>项目打捆申报，重复立项</t>
  </si>
  <si>
    <t>7B03A0B7D439EE1BE0535EFB480AAF33</t>
  </si>
  <si>
    <t>P18510802-0022</t>
  </si>
  <si>
    <t>广元市利州区龙潭乡村振兴示范片区建设项目</t>
  </si>
  <si>
    <t>B28AC6D51322BFDBE0535EFB480AFB67</t>
  </si>
  <si>
    <t>P20510802-0039</t>
  </si>
  <si>
    <t>广元市利州区大稻坝片区棚户区改造项目（一期）</t>
  </si>
  <si>
    <t>“其他-棚户区改造项目违规用于货币化安置”。该项目2023年发行专项债券资金18500万元，截至2023年12月末，已支付债券资金16519.73万元，其中，支付货币化安置拆迁补偿款2笔共计462万元（266万元、196万元）。</t>
  </si>
  <si>
    <t>8A02970C11BACA65E0535EFB480A25E3</t>
  </si>
  <si>
    <t>P19510802-0001</t>
  </si>
  <si>
    <t>支付街道办150万改造资金，代万融房地产开发公司支付二次供水设备采购、电梯采购等费用99.6万元，支付子公司项目预付款117万元</t>
  </si>
  <si>
    <t>AD2AE240EC85418FE0535EFB480A0408</t>
  </si>
  <si>
    <t>P19510802-0034</t>
  </si>
  <si>
    <t>广元市利州区宝轮智慧停车场建设项目</t>
  </si>
  <si>
    <t>A0EA3807D7A03F3CE0535EFB480A5F0C</t>
  </si>
  <si>
    <t>P16510802-0004</t>
  </si>
  <si>
    <t>四川省广元市利州区黄蛟山旅游基础设施建设项目</t>
  </si>
  <si>
    <t>“其他-超实施方案使用债券资金”。2500万元用于支付征拆费，项目实施方案中不涉及征拆费用。</t>
  </si>
  <si>
    <t xml:space="preserve">07 以前年度地方政府专项债券资金闲置-宝轮老林龙泉片区棚户区（城中村）改造项目（一期）2022年专项债券资金结余19615.93万元，项目拟对宝轮镇老林村、龙泉村进行棚户区改造，拟建安置点为三江龙门阁小区。
2023年1月至2024年2月，支付专项债券资金21笔小计3374.96万元用于紫兰棚户区拆迁和紫兰安置点建设。
</t>
  </si>
  <si>
    <t>07 以前年度地方政府专项债券资金闲置-“其他—棚改项目用于货币化安置”。宝轮老林龙泉片区棚户区（城中村）改造项目（一期）2022年专项债券资金结余19615.93万元，项目拟对宝轮镇老林村、龙泉村进行棚户区改造，拟建安置点为三江龙门阁小区。
2023年6月至2023年9月，支付专项债券资4716.52万元用于老林龙泉片区的房屋征拆补偿款及奖励。</t>
  </si>
  <si>
    <t>违规用于置换存量债务或偿还隐性债务</t>
  </si>
  <si>
    <t>利州区利远水务投资有限公司于2017年6月在市农发行贷款1亿元，主要用于雷家河水库工程建设，区湖泊保护与发展中心于2019年6月用专项债券归还该公司借款4466万元。</t>
  </si>
  <si>
    <t>“其他—超实施方案列支”。项目业主支付雪峰初级中学征拆费用，实施方案中未包含征拆费用预算、未包含雪峰中学建设费用。</t>
  </si>
  <si>
    <t>159487200424141</t>
  </si>
  <si>
    <t>333329301</t>
  </si>
  <si>
    <t>区建设局</t>
  </si>
  <si>
    <t>11510701MB1975168M</t>
  </si>
  <si>
    <t>154814159699543</t>
  </si>
  <si>
    <t>510802154814019456890</t>
  </si>
  <si>
    <t>备选库项目-广元市利州区黄蛟山旅游基础设施建设项目</t>
  </si>
  <si>
    <t>广元市利州区黄蛟山旅游基础设施建设项目</t>
  </si>
  <si>
    <t>420</t>
  </si>
  <si>
    <t>11510701MB1768054B</t>
  </si>
  <si>
    <t>11510702MB18010538</t>
  </si>
  <si>
    <t>“资金使用问题-其他—虚增支出进度”。财政支付债券资金2660万元到项目代建单位广元市昭化区振源农林开发有限公司，工程进度未达到支付条件，未支付到施工方，资金滞留在代建公司账户。</t>
  </si>
  <si>
    <t>155307489659221</t>
  </si>
  <si>
    <t>昭化区焦化棚户区改造项目</t>
  </si>
  <si>
    <t>区建设和规划局机关</t>
  </si>
  <si>
    <t>11510702MB1722240F</t>
  </si>
  <si>
    <t>7B252CB3B7926167E0535EFB480A424E</t>
  </si>
  <si>
    <t>P18510811-0017</t>
  </si>
  <si>
    <t>备选库项目-昭化区轻管所片区棚户区改造项目</t>
  </si>
  <si>
    <t>昭化区轻管所片区棚户区改造项目</t>
  </si>
  <si>
    <t>333333301 区建设和规划局机关</t>
  </si>
  <si>
    <t>昭化城区棚户区改造项目推进较快，但续发债券资金未到位，为加快项目实施，累计挤占了轻管所棚区改造项目资金5000万元；焦化棚户区改债券项目挤占轻管所棚户区改造项目资金53.10万元。</t>
  </si>
  <si>
    <t>D01D36DB69D7220DE0535EFB480A8199</t>
  </si>
  <si>
    <t>P21510811-0002</t>
  </si>
  <si>
    <t>广元市东部新城智慧物流产业园项目（一期）</t>
  </si>
  <si>
    <t>434436401</t>
  </si>
  <si>
    <t>四川昭旺家居产业投资有限责任公司</t>
  </si>
  <si>
    <t>91510811MA692X20X6</t>
  </si>
  <si>
    <t>“2023年沉淀资金转闲置资金”。滞留财政部门2192.5855万元，滞留项目单位3.896326万元。</t>
  </si>
  <si>
    <t>D87FE9DDE49122A6E0535EFB480A7AFB</t>
  </si>
  <si>
    <t>P19510811-0063</t>
  </si>
  <si>
    <t>中国西部（广元）绿色家居产业城扶贫项目-启动区大坝项目</t>
  </si>
  <si>
    <t>155081274851827</t>
  </si>
  <si>
    <t>510811155080775560407</t>
  </si>
  <si>
    <t>中国西部（广元）绿色家居产业城启动区新胜组团项目</t>
  </si>
  <si>
    <t>“2023年沉淀资金转闲置资金”。滞留财政部门500万元，滞留项目单位200万元。</t>
  </si>
  <si>
    <t>A108C6B37B3A2D79E0535EFB480AA4CE</t>
  </si>
  <si>
    <t>P19510812-0014</t>
  </si>
  <si>
    <t>广元市朝天区乡村振兴项目</t>
  </si>
  <si>
    <t>123456789987654320</t>
  </si>
  <si>
    <t>A10A612CEA0A4527E0535EFB480AB151</t>
  </si>
  <si>
    <t>P19510812-0018</t>
  </si>
  <si>
    <t>朝天区城区排水防涝设施建设项目</t>
  </si>
  <si>
    <t>广元市朝天区财政局</t>
  </si>
  <si>
    <t>B212F65D1BE3A3B8E0535EFB480A25A2</t>
  </si>
  <si>
    <t>P20510812-0026</t>
  </si>
  <si>
    <t>广元市朝天区明月峡龙门阁4A级景区配套基础设施建设项目</t>
  </si>
  <si>
    <t>D830F0E379030B23E0535EFB480A7050</t>
  </si>
  <si>
    <t>P22510812-0003</t>
  </si>
  <si>
    <t>广元市朝天区乡场镇、二级场镇及金堆新区污水处理设施建设项目</t>
  </si>
  <si>
    <t>B28A22D0714377C4E0535EFB480AD286</t>
  </si>
  <si>
    <t>P20510812-0033</t>
  </si>
  <si>
    <t>广元市朝天区城镇供水工程</t>
  </si>
  <si>
    <t>D87E97E5050D94EBE0535EFB480A8C8F</t>
  </si>
  <si>
    <t>P21510812-0008</t>
  </si>
  <si>
    <t>广元市朝天区妇幼保健院业务综合楼新建项目</t>
  </si>
  <si>
    <t>D846CF6E8233569EE0535EFB480A3093</t>
  </si>
  <si>
    <t>P22510812-0013</t>
  </si>
  <si>
    <t>广元市朝天区双峡湖水库工程（灌区工程）</t>
  </si>
  <si>
    <t>EBE6F0FEC002B3C6E0535EFB480A35D8</t>
  </si>
  <si>
    <t>P22510812-0031</t>
  </si>
  <si>
    <t>朝天区城区体育公园建设项目</t>
  </si>
  <si>
    <t>支付预审与选址意见书办理费用、专项债咨询费用等17万元。</t>
  </si>
  <si>
    <t>支付可研编制费3.5万元</t>
  </si>
  <si>
    <t>B29D6C0CCC8669DBE0535EFB480A9237</t>
  </si>
  <si>
    <t>P20510812-0043</t>
  </si>
  <si>
    <t>朝天区曾家新区市政设施建设项目</t>
  </si>
  <si>
    <t>A10A8B55505B4525E0535EFB480A00BC</t>
  </si>
  <si>
    <t>P20510812-0013</t>
  </si>
  <si>
    <t>朝天城区景家坝老旧小区改造项目</t>
  </si>
  <si>
    <t>支付3个单独立项的老旧小区燃气管道改造项目可研编制费6万元</t>
  </si>
  <si>
    <t>重复立项,为争取中央预算内投资资金，在整体已立项的情况下，将部分建设内容拆分为景家坝片区燃气管道改造、明月路片区燃气管道改造、明月路老旧小区改造基础设施建设、小中坝片区燃气管道改造等4个子项目单独立项并招标实施。实施方案建设内容表述为：项目主要改造景家坝老旧小区配套基础设施，涉及改造建筑面积约4万平方米。</t>
  </si>
  <si>
    <t>支付可行研究报告编制费7.25万元</t>
  </si>
  <si>
    <t>重复立项，项目整体立项后，对部分建设内容单独立项，单独立项内容与实施方案、可研建设规模不一致</t>
  </si>
  <si>
    <t>回购已竣工项目。七盘关国际石材城二期标准化厂房展示交易中心及配套设施建设项目已于2022年3月16日整体竣工，项目单位使用2023年新增专项债券资金支付该子项目工程款1169万元。</t>
  </si>
  <si>
    <t>项目打捆申报无法对应到具体项目</t>
  </si>
  <si>
    <t>A10BB7BCC5F2637EE0535EFB480A47BF</t>
  </si>
  <si>
    <t>P20510821-0020</t>
  </si>
  <si>
    <t>备选库项目-旺苍县人民医院防治能力提升项目</t>
  </si>
  <si>
    <t>旺苍县人民医院防治能力提升项目</t>
  </si>
  <si>
    <t>115107220084663661</t>
  </si>
  <si>
    <t>B24E5FBEDA035378E0535EFB480A830E</t>
  </si>
  <si>
    <t>P18510821-0028</t>
  </si>
  <si>
    <t>中国西部（广元）绿色家居产业城旺苍尚武片区建设项目</t>
  </si>
  <si>
    <t>ED0066C87EC36845E0535EFB480A1BE5</t>
  </si>
  <si>
    <t>B2019C842BFE9477E0535EFB480AF09D</t>
  </si>
  <si>
    <t>P20510821-0039</t>
  </si>
  <si>
    <t>备选库项目-旺苍县三合水库工程</t>
  </si>
  <si>
    <t>旺苍县三合水库工程</t>
  </si>
  <si>
    <t>159480030291198</t>
  </si>
  <si>
    <t>510821159479619469145</t>
  </si>
  <si>
    <t>备选库项目-旺苍县县城自来水改扩建工程项目</t>
  </si>
  <si>
    <t>旺苍县县城自来水改扩建工程项目</t>
  </si>
  <si>
    <t>7A6F06F735983C9DE0535EFB480A9291</t>
  </si>
  <si>
    <t>P18510821-0012</t>
  </si>
  <si>
    <t>备选库项目-旺苍县大中坝土地储备项目</t>
  </si>
  <si>
    <t>旺苍县大中坝土地储备项目</t>
  </si>
  <si>
    <t>B24E7159BC689461E0535EFB480AFA48</t>
  </si>
  <si>
    <t>P20510821-0032</t>
  </si>
  <si>
    <t>备选库项目-旺苍县妇幼保健院旧业务楼维修改造项目</t>
  </si>
  <si>
    <t>旺苍县妇幼保健院旧业务楼维修改造项目</t>
  </si>
  <si>
    <t>79E5CF87BDF13CADE0535EFB480A1300</t>
  </si>
  <si>
    <t>P18510821-0014</t>
  </si>
  <si>
    <t>备选库项目-旺苍县乡村振兴示范区建设项目</t>
  </si>
  <si>
    <t>旺苍县乡村振兴示范区建设项目</t>
  </si>
  <si>
    <t>8844A20F7A00A838E0535EFB480A064F</t>
  </si>
  <si>
    <t>2019年四川省乡村振兴专项债券（4期）-2019年四川省政府专项债券（72期）</t>
  </si>
  <si>
    <t>155308164670889</t>
  </si>
  <si>
    <t>510821155307833990872</t>
  </si>
  <si>
    <t>备选库项目-四川省广元市旺苍县北部山区“交通+旅游”建设项目</t>
  </si>
  <si>
    <t>四川省广元市旺苍县北部山区“交通+旅游”建设项目</t>
  </si>
  <si>
    <t>D87201AECBFF22ACE0535EFB480AC087</t>
  </si>
  <si>
    <t>项目管理问题-其他-该项目编制实施方案的立项批复依据为《关于旺苍县2023年高标准农田建设项目可行性研究报告的批复》（旺发改〔2022〕654号），建设规模为高标准农田5.5万亩，并以此为标准测算项目收入。项目实际建设内容为《关于旺苍县2023年高标准农田建设项目实施方案的批复》（广农函〔2023〕148号），建设规模为高标准农田3.3万亩。项目建设规模较前期实施方案拟建面积减少2.2万亩。</t>
  </si>
  <si>
    <t>A10BAF0312D0631DE0535EFB480A5DD5</t>
  </si>
  <si>
    <t>P20510821-0019-ARETDYGQ</t>
  </si>
  <si>
    <t>四川省旺苍职业中学产教融合实训培训基地建设项目</t>
  </si>
  <si>
    <t>A10ECF3B02ED9BF4E0535EFB480A8F03</t>
  </si>
  <si>
    <t>P18510821-0025</t>
  </si>
  <si>
    <t>四川省广元市旺苍大峡谷森林公园建设收益与融资自求平衡专项债券项目</t>
  </si>
  <si>
    <t>A10A712362D54BE4E0535EFB480A191F</t>
  </si>
  <si>
    <t>P20510821-0019-V0SQQCER</t>
  </si>
  <si>
    <t>旺苍县城区停车场建设工程项目</t>
  </si>
  <si>
    <t>A8593B93C14D2F7FE0535EFB480A328A</t>
  </si>
  <si>
    <t>P19510821-0021</t>
  </si>
  <si>
    <t>省道411线广元市苍溪至旺苍段公路建设工程(旺苍段)</t>
  </si>
  <si>
    <t>A11FB489FBB4CBA5E0535EFB480A898D</t>
  </si>
  <si>
    <t>P18510821-0026</t>
  </si>
  <si>
    <t>四川省广元市旺苍县北部山区交通旅游建设项目</t>
  </si>
  <si>
    <t>B203435A520499F6E0535EFB480AEEE2</t>
  </si>
  <si>
    <t>P20510821-0026</t>
  </si>
  <si>
    <t>米仓山大峡谷森林康养项目</t>
  </si>
  <si>
    <t>支付项目可研费用19.75万元</t>
  </si>
  <si>
    <t>债券资金支付15万元支付乡镇征拆工作经费</t>
  </si>
  <si>
    <t>D83217F036601CDCE0535EFB480A0983</t>
  </si>
  <si>
    <t>P22510821-0002</t>
  </si>
  <si>
    <t>旺苍县天星镇乡村产业融合示范园项目</t>
  </si>
  <si>
    <t>“资金使用问题-其他—虚增支出进度—虚假材料”。利用不实计量支付国企工程款。
使用4020.43万元专项债券资金支付施工方四川康木建设工程有限公司（业主子公司）工程款，其后附凭证存在工程计量与监理资料进度不一致，产值报表前后期格式不一致、笔迹不一致、建设单位代表不一致等情况，现场发现存在计量已完工，实际未完工；部分计量已存在但实际未实施等情况。</t>
  </si>
  <si>
    <t>B24E6820927E945FE0535EFB480AC781</t>
  </si>
  <si>
    <t>P20510821-0041</t>
  </si>
  <si>
    <t>备选库项目-旺苍县城区智能化停车改造项目</t>
  </si>
  <si>
    <t>旺苍县城区智能化停车改造项目</t>
  </si>
  <si>
    <t>07 以前年度地方政府专项债券资金闲置
滞留项目单位338.37万元
违规挪用资金用于其他项目12.69万元-2021年开设监管账户，2022年从监管账户支出2000万元到业主单位基本户，公司基本户支出1648.94万元，红城检测停车场支出12.69万元（未在实施方案内，未统计项目单位支出金额），业主单位基本户账户余额2000万元。</t>
  </si>
  <si>
    <t>76ACF77A44B495A2E0535EFB480A5FEE</t>
  </si>
  <si>
    <t>P18510821-0010</t>
  </si>
  <si>
    <t>CED5C99CA5F18791E0535EFB480A62E3</t>
  </si>
  <si>
    <t>P20510822-0036</t>
  </si>
  <si>
    <t>四川青川经济开发区中医药产业园基础设施建设项目</t>
  </si>
  <si>
    <t>11510723451291281N</t>
  </si>
  <si>
    <t>7B24E9F4A8F35F2BE0535EFB480AAA3A</t>
  </si>
  <si>
    <t>P18510822-0006</t>
  </si>
  <si>
    <t>备选库项目-青川县乡镇天然气利用工程建设项目</t>
  </si>
  <si>
    <t>青川县乡镇天然气利用工程建设项目</t>
  </si>
  <si>
    <t>318519201</t>
  </si>
  <si>
    <t>318519201 青川县财政局机关</t>
  </si>
  <si>
    <t>11510723008470357X</t>
  </si>
  <si>
    <t>项目单位将县本级安排的前期费用，纳入债券资金支出进度</t>
  </si>
  <si>
    <t>A10D5C5A41368198E0535EFB480AE11E</t>
  </si>
  <si>
    <t>P20510822-0013</t>
  </si>
  <si>
    <t>备选库项目-四川青川经济开发区园区污水处理设施能力提升项目</t>
  </si>
  <si>
    <t>四川青川经济开发区园区污水处理设施能力提升项目</t>
  </si>
  <si>
    <t>7B24E9F7BCAE5F29E0535EFB480A5F76</t>
  </si>
  <si>
    <t>P17510822-0004</t>
  </si>
  <si>
    <t>备选库项目-青川县大病不出县-远程（专家门诊）医疗乡镇全覆盖项目</t>
  </si>
  <si>
    <t>青川县大病不出县-远程（专家门诊）医疗乡镇全覆盖项目</t>
  </si>
  <si>
    <t>A10D58D0FCCF8196E0535EFB480AE33B</t>
  </si>
  <si>
    <t>P20510822-0011</t>
  </si>
  <si>
    <t>备选库项目-青川县中小企业孵化园建设项目</t>
  </si>
  <si>
    <t>青川县中小企业孵化园建设项目</t>
  </si>
  <si>
    <t>D843498B6BE95E6AE0535EFB480A6481</t>
  </si>
  <si>
    <t>P22510822-0003</t>
  </si>
  <si>
    <t>青川县城区污水处理厂扩容建设项目</t>
  </si>
  <si>
    <t>115107230084704612</t>
  </si>
  <si>
    <t>A676DDC1EBA1F1BCE0535EFB480A6929</t>
  </si>
  <si>
    <t>P18510822-0014</t>
  </si>
  <si>
    <t>青川县乔庄镇棚户区改造项目</t>
  </si>
  <si>
    <t>333204201 建设局机关</t>
  </si>
  <si>
    <t>D02AD02858E921F3E0535EFB480A0956</t>
  </si>
  <si>
    <t>357604201</t>
  </si>
  <si>
    <t>357604201 文体局机关</t>
  </si>
  <si>
    <t>11510723008470656U</t>
  </si>
  <si>
    <t>资金使用类-“其他-超实施方案使用债券资金”。将债券资金用于实施方案外征拆费用。2023.6.29将1994万元专项债券资金拨付到青川县青溪镇人民政府，摘要拆迁款，实施方案中不涉及征拆费用。2024年3月7日，青川县青溪镇人民政府退回1730.07万元到债券资金专户。</t>
  </si>
  <si>
    <t>B28AD2426A58C0FFE0535EFB480A5FCB</t>
  </si>
  <si>
    <t>P20510822-0018</t>
  </si>
  <si>
    <t>青川县战国木牍文化生态园4A级景区提升项目</t>
  </si>
  <si>
    <t>未经批准调整专项债券资金用途或调整程序不规范-7000万元用于乔庄初级中学土地征收，乔庄初级中学位于该专项债券项目立项和实施方案中明确的规划区域之外。
2024年1月青川县人民政府向四川省财政厅提交《关于调整青川县战国木牍文化生态园4A级景区提升项目部分建设内容的请示》，申请变更增加青川博物馆及配套设施建设。青川博物馆拟在乔庄初级中学现状建筑上进行改扩建。</t>
  </si>
  <si>
    <t>B28AD6576B96BFDDE0535EFB480A89EF</t>
  </si>
  <si>
    <t>P20510822-0017</t>
  </si>
  <si>
    <t>青川县4A级青溪古城提升项目</t>
  </si>
  <si>
    <t>“其他-超实施方案使用债券资金”。
问题描述：实施方案未安排土地费用，债券资金使用过程中支付300万元用于土地征拆。
整改情况：2024年3月7日，青川县文旅产业发展有限公司已通过中国农业银行向青川县4A级青溪古城提升项目监管户转入300万元自有资金整改用于实施方案之外的支出，已完成整改。</t>
  </si>
  <si>
    <t>D05838C232B1F7E8E0535EFB480A9C79</t>
  </si>
  <si>
    <t>A68AE26734557EA6E0535EFB480A70D3</t>
  </si>
  <si>
    <t>115107210084744032</t>
  </si>
  <si>
    <t>A688F3A623E0E9CFE0535EFB480AE209</t>
  </si>
  <si>
    <t>P20510823-0020</t>
  </si>
  <si>
    <t>备选库项目-下寺镇高铁新区棚户区组团改造项目</t>
  </si>
  <si>
    <t>下寺镇高铁新区棚户区组团改造项目</t>
  </si>
  <si>
    <t>154815939585286</t>
  </si>
  <si>
    <t>510823154815181735394</t>
  </si>
  <si>
    <t>备选库项目-剑阁县园区土地整理专项债券项目</t>
  </si>
  <si>
    <t>剑阁县园区土地整理专项债券项目</t>
  </si>
  <si>
    <t>剑阁县经济开发区管委会垫付普安镇市政基础设施一期（PPP）项目普安园区的征拆费用3000万元。</t>
  </si>
  <si>
    <t>A86B2EC922B52F79E0535EFB480A57C4</t>
  </si>
  <si>
    <t>P20510823-0022</t>
  </si>
  <si>
    <t>备选库项目-四川省剑阁县城镇供水工程鹤龄水厂</t>
  </si>
  <si>
    <t>四川省剑阁县城镇供水工程鹤龄水厂</t>
  </si>
  <si>
    <t>A6770A1935D2E9F5E0535EFB480A30E2</t>
  </si>
  <si>
    <t>P20510823-0023</t>
  </si>
  <si>
    <t>大蜀道剑门关旅游基础设施建设项目</t>
  </si>
  <si>
    <t>D87EA2E6D5B826BEE0535EFB480A25A1</t>
  </si>
  <si>
    <t>P22510823-0020</t>
  </si>
  <si>
    <t>剑阁县现代农业高质量发展引领示范区建设项目</t>
  </si>
  <si>
    <t>326301303</t>
  </si>
  <si>
    <t>326301303 剑阁县现代农业园区事务中心</t>
  </si>
  <si>
    <t>91510823MA6254RQ2T</t>
  </si>
  <si>
    <t>33万元债券资金用于支付一案两书和可研报告费用。</t>
  </si>
  <si>
    <t>91510823MA666EYT85</t>
  </si>
  <si>
    <t>EB37B8F0E79589D8E0535EFB480A4207</t>
  </si>
  <si>
    <t>12510721451300002U</t>
  </si>
  <si>
    <t>EB37AAEAA4068665E0535EFB480A9C2F</t>
  </si>
  <si>
    <t>A52E778FE8BB52CDE0535EFB480AF8EF</t>
  </si>
  <si>
    <t>剑阁县中医医院危急重症能力提升项目</t>
  </si>
  <si>
    <t>91510823MA666EYT81</t>
  </si>
  <si>
    <t>A639DBF495C8D8AAE0535EFB480A9124</t>
  </si>
  <si>
    <t>剑门工业园区基础设施建设项目</t>
  </si>
  <si>
    <t>381507502</t>
  </si>
  <si>
    <t>381507502 剑阁剑州国有投资有限公司</t>
  </si>
  <si>
    <t>91510823MA62552R4N</t>
  </si>
  <si>
    <t>91510823MA6252HC98</t>
  </si>
  <si>
    <t xml:space="preserve">使用专项债券资金支付可研报告编制费5万元。 </t>
  </si>
  <si>
    <t>CED8294543B88793E0535EFB480A41CA</t>
  </si>
  <si>
    <t>381507507</t>
  </si>
  <si>
    <t>381507507 剑阁县剑门关蜀道文化传媒（集团）有限公司</t>
  </si>
  <si>
    <t>91510823MA666EYT86</t>
  </si>
  <si>
    <t>资金使用问题。具体情况为：该项目使用专项债券资金用于项目生态修治理修复工程，项目实施方案和立项均无此内容，涉及资金352万元。</t>
  </si>
  <si>
    <t>A866A60543A7243DE0535EFB480A4BDC</t>
  </si>
  <si>
    <t>P20510824-0053</t>
  </si>
  <si>
    <t>阆苍南协同发展苍溪县百利新区基础设施建设项目</t>
  </si>
  <si>
    <t>115107240084783677</t>
  </si>
  <si>
    <t>支付项目可行性研究报告编制费11.15万元</t>
  </si>
  <si>
    <t>7B0391D6565CEAD8E0535EFB480AF33D</t>
  </si>
  <si>
    <t>P18510824-0018</t>
  </si>
  <si>
    <t>苍溪县皮肤病性病防治院医美中心住院综合楼建设项目</t>
  </si>
  <si>
    <t>A10ED4D28BD79BDEE0535EFB480AC88D</t>
  </si>
  <si>
    <t>P19510824-0044</t>
  </si>
  <si>
    <t>苍溪县城镇污水处理设施建设项目</t>
  </si>
  <si>
    <t>924202A8CC75806DE0535EFB480AF465</t>
  </si>
  <si>
    <t>P15510824-0007</t>
  </si>
  <si>
    <t>备选库项目-苍溪县排水设施及管网建设项目</t>
  </si>
  <si>
    <t>苍溪县排水设施及管网建设项目</t>
  </si>
  <si>
    <t>F5BF4907B33B81ACE0535EFB480AA8BE</t>
  </si>
  <si>
    <t>2023年四川省城乡基础设施建设专项债券（九期）-2023年四川省政府专项债券（九期）</t>
  </si>
  <si>
    <t>7B100B825EDDEAD0E0535EFB480A6015</t>
  </si>
  <si>
    <t>P18510824-0017</t>
  </si>
  <si>
    <t>苍溪县第二人民医院医养中心工程项目</t>
  </si>
  <si>
    <t>支付事前绩效评估费0.4万元</t>
  </si>
  <si>
    <t>A1043F59C254D86FE0535EFB480A0842</t>
  </si>
  <si>
    <t>P20510824-0019</t>
  </si>
  <si>
    <t>国道212线苍溪回水至双龙段公路-苍溪县嘉陵江百利大桥（渡改公路桥）新建工程</t>
  </si>
  <si>
    <t>7B03964F3C80ED29E0535EFB480A6B69</t>
  </si>
  <si>
    <t>P15510824-0002</t>
  </si>
  <si>
    <t>备选库项目-苍溪县城供水工程</t>
  </si>
  <si>
    <t>苍溪县城供水工程</t>
  </si>
  <si>
    <t>列支“一案两书”编制费用21.5万元</t>
  </si>
  <si>
    <t>D86FDB0FCD4526D8E0535EFB480A9295</t>
  </si>
  <si>
    <t>P22510824-0008</t>
  </si>
  <si>
    <t>苍溪县扑船山森林公园项目</t>
  </si>
  <si>
    <t>327327601</t>
  </si>
  <si>
    <t>327327601 林业局机关</t>
  </si>
  <si>
    <t>11510724MB18623660</t>
  </si>
  <si>
    <t>“2023年沉淀资金转闲置资金”。滞留财政部门6.7万元，滞留项目单位7.8万元。</t>
  </si>
  <si>
    <t>D882E0ECB33622A4E0535EFB480A260D</t>
  </si>
  <si>
    <t>P22510824-0012</t>
  </si>
  <si>
    <t>亭子口灌区一期工程（广元段）</t>
  </si>
  <si>
    <t>00847840-4</t>
  </si>
  <si>
    <t>ED7C79396C7F56E2E0535EFB480AD607</t>
  </si>
  <si>
    <t>P20510921-0098</t>
  </si>
  <si>
    <t>新建成都至达州至万州铁路（遂宁段）项目</t>
  </si>
  <si>
    <t>123456789987654323</t>
  </si>
  <si>
    <t>违规将本级债券资金用于上一级项目</t>
  </si>
  <si>
    <t>将下级债券资金用于上一级项目</t>
  </si>
  <si>
    <t>92448837C786C062E0535EFB480A80FF</t>
  </si>
  <si>
    <t>P19510900-0030</t>
  </si>
  <si>
    <t>备选库项目-遂宁市民康医院综合大楼建设项目</t>
  </si>
  <si>
    <t>遂宁市民康医院综合大楼建设项目</t>
  </si>
  <si>
    <t>314002 遂宁市民康医院</t>
  </si>
  <si>
    <t>12510800451312791P</t>
  </si>
  <si>
    <t>155719872478805</t>
  </si>
  <si>
    <t>510900155719188289709</t>
  </si>
  <si>
    <t>备选库项目-遂宁市南坝机场收储项目</t>
  </si>
  <si>
    <t>遂宁市南坝机场收储项目</t>
  </si>
  <si>
    <t>12510800066755473D</t>
  </si>
  <si>
    <t>2018年12月、2019年1月在债券资金尚未下达，项目建设急需资金的情况下，项目建设单位以自有资金账户资金先行支付项目工程进度款18136.36万元；2019年2月债券资金到位后单位自行进行了资金归垫。</t>
  </si>
  <si>
    <t>155719985936231</t>
  </si>
  <si>
    <t>510900155719874466235</t>
  </si>
  <si>
    <t>备选库项目-河东片区土地收储项目</t>
  </si>
  <si>
    <t>河东片区土地收储项目</t>
  </si>
  <si>
    <t>共计10000万元，其中：归垫业主单位已由自有资金支付的本项目工程款8428.86万元，过渡费1571.14万元。</t>
  </si>
  <si>
    <t>A87BDFD7283A2AF4E0535EFB480ACEAD</t>
  </si>
  <si>
    <t>P16510900-0019</t>
  </si>
  <si>
    <t>备选库项目-遂宁市中心医院健康服务产业基地项目</t>
  </si>
  <si>
    <t>遂宁市中心医院健康服务产业基地项目</t>
  </si>
  <si>
    <t>361004 遂宁市中心医院</t>
  </si>
  <si>
    <t>1251080045131317XH</t>
  </si>
  <si>
    <t>A8B6DA836883DFC2E0535EFB480AFCF7</t>
  </si>
  <si>
    <t>P20510900-0083</t>
  </si>
  <si>
    <t>“遂宁智慧中心”建设项目</t>
  </si>
  <si>
    <t>434 遂宁市政务服务和大数据管理局</t>
  </si>
  <si>
    <t>11510800MB19858339</t>
  </si>
  <si>
    <t>79F7AF36F2A03CA5E0535EFB480A413E</t>
  </si>
  <si>
    <t>P18510900-0014</t>
  </si>
  <si>
    <t>备选库项目-滨江北路水生态环境修复工程</t>
  </si>
  <si>
    <t>滨江北路水生态环境修复工程</t>
  </si>
  <si>
    <t>976001002 川中经济技术开发总公司</t>
  </si>
  <si>
    <t>91510900206155681E</t>
  </si>
  <si>
    <t>1.2020年支付咨询及编制服务费74.97万元、其他服务费125万元；2.支付2019年及以前年度欠款30475.87。</t>
  </si>
  <si>
    <t>A698460AB4367EAAE0535EFB480AC84D</t>
  </si>
  <si>
    <t>P17510900-0017</t>
  </si>
  <si>
    <t>吴家湾片区棚户区改造项目</t>
  </si>
  <si>
    <t>91510900662770573R</t>
  </si>
  <si>
    <t>截止2019年12月31日，已支付使用2557.9万元，其中归垫2019年4月到位前及2018年度垫支款项2224.32万元。</t>
  </si>
  <si>
    <t>A10A6A9C06594279E0535EFB480AC01C</t>
  </si>
  <si>
    <t>P20510900-0075</t>
  </si>
  <si>
    <t>遂宁市河东新区绿色新城（A区）项目</t>
  </si>
  <si>
    <t>915109007446568976</t>
  </si>
  <si>
    <t>共计12335.78万元，用于该专项债券项目之外的建设工程款。</t>
  </si>
  <si>
    <t>902508A26E94ED0BE0535EFB480A0605</t>
  </si>
  <si>
    <t>P20510900-0006</t>
  </si>
  <si>
    <t>备选库项目-遂宁市高新区雁栖湖城市基础设施建设项目</t>
  </si>
  <si>
    <t>遂宁市高新区雁栖湖城市基础设施建设项目</t>
  </si>
  <si>
    <t>976003001</t>
  </si>
  <si>
    <t>976003001 四川天盈实业有限责任公司</t>
  </si>
  <si>
    <t>91510900MABT7TWX4D</t>
  </si>
  <si>
    <t>CF7E0DDCC783F926E0535EFB480A652E</t>
  </si>
  <si>
    <t>A688F21194D19356E0535EFB480AECDB</t>
  </si>
  <si>
    <t>P19510900-0048</t>
  </si>
  <si>
    <t>高新区桃花山棚户区改造项目（三期）</t>
  </si>
  <si>
    <t>A68AE26731377EA6E0535EFB480A70D3</t>
  </si>
  <si>
    <t>P16510900-0014</t>
  </si>
  <si>
    <t>备选库项目-物流港凉水井棚户区改造工程（四期）项目</t>
  </si>
  <si>
    <t>物流港凉水井棚户区改造工程（四期）项目</t>
  </si>
  <si>
    <t>A68AE39EB5E97EA8E0535EFB480A6524</t>
  </si>
  <si>
    <t>P17510900-0016</t>
  </si>
  <si>
    <t>备选库项目-聚贤小镇棚户区改造安置点一期工程</t>
  </si>
  <si>
    <t>聚贤小镇棚户区改造安置点一期工程</t>
  </si>
  <si>
    <t>976003003</t>
  </si>
  <si>
    <t>976003003 遂宁市安居区聚贤镇人民政府</t>
  </si>
  <si>
    <t>123450100000000000</t>
  </si>
  <si>
    <t>159486296692681</t>
  </si>
  <si>
    <t>510900159486248451148</t>
  </si>
  <si>
    <t>备选库项目-遂宁高新区城市智能停车场（备选库改资本金）</t>
  </si>
  <si>
    <t>遂宁高新区城市智能停车场（备选库改资本金）</t>
  </si>
  <si>
    <t>91510900MA67UP3M51</t>
  </si>
  <si>
    <t>76AAA48E68A894CCE0535EFB480AC0D8</t>
  </si>
  <si>
    <t>P17510900-0001</t>
  </si>
  <si>
    <t>遂宁市城南第二污水处理厂提标扩能工程</t>
  </si>
  <si>
    <t>999810802</t>
  </si>
  <si>
    <t>999810802 遂宁发展投资有限责任公司</t>
  </si>
  <si>
    <t>91510900720845343H</t>
  </si>
  <si>
    <t>2020年7月支付以前年度已完工程（含设备）欠款2636.69万元。</t>
  </si>
  <si>
    <t>遂宁城乡生态环境建设有限公司</t>
  </si>
  <si>
    <t>91510900MA6A3THP5L</t>
  </si>
  <si>
    <t>项目业主支付代建方（国有企业）代建费7931.43万元，代建方账户余额976.35万元，挪用7931.43万元。</t>
  </si>
  <si>
    <t>E2BBC57FB12A2B09E0535EFB480A7A87</t>
  </si>
  <si>
    <t>P22510900-0069</t>
  </si>
  <si>
    <t>遂宁市进出口食品加工集中功能区</t>
  </si>
  <si>
    <t>999813</t>
  </si>
  <si>
    <t>遂宁发展产业投资集团</t>
  </si>
  <si>
    <t>91510900056083669Y</t>
  </si>
  <si>
    <t>999813 遂宁发展产业投资集团</t>
  </si>
  <si>
    <t>支付手续不完善，已于2024年3月13日退回9948.737161万元到监管账户</t>
  </si>
  <si>
    <t>BACE4BC7ED57437FE0535EFB480ACFDD</t>
  </si>
  <si>
    <t>P21510903-0024</t>
  </si>
  <si>
    <t>备选库项目-遂宁市船山区2021年幼儿园校园校舍改造项目</t>
  </si>
  <si>
    <t>遂宁市船山区2021年幼儿园校园校舍改造项目</t>
  </si>
  <si>
    <t>360146124</t>
  </si>
  <si>
    <t>360146124 遂宁市船山区第一幼儿园</t>
  </si>
  <si>
    <t>12510802MB1F10239Q</t>
  </si>
  <si>
    <t>遂宁市船山区第一幼儿园</t>
  </si>
  <si>
    <t>CF7CB66F78A3FB5EE0535EFB480AC974</t>
  </si>
  <si>
    <t>P21510903-0054</t>
  </si>
  <si>
    <t>遂宁市船山区第四人民医院改建项目</t>
  </si>
  <si>
    <t>361220</t>
  </si>
  <si>
    <t>遂宁市船山区第四人民医院</t>
  </si>
  <si>
    <t>12510802451320740M</t>
  </si>
  <si>
    <t>B201BFBEE3A6A3C6E0535EFB480A32BB</t>
  </si>
  <si>
    <t>P21510903-0015</t>
  </si>
  <si>
    <t>备选库项目-遂宁市船山区第一人民医院标准化建设项目</t>
  </si>
  <si>
    <t>遂宁市船山区第一人民医院标准化建设项目</t>
  </si>
  <si>
    <t>12510802451320409C</t>
  </si>
  <si>
    <t>79E4D9DA82393CB1E0535EFB480A4603</t>
  </si>
  <si>
    <t>P18510903-0014</t>
  </si>
  <si>
    <t>备选库项目-遂宁市船山区桂花镇棚户区（城中村）改造项目</t>
  </si>
  <si>
    <t>遂宁市船山区桂花镇棚户区（城中村）改造项目</t>
  </si>
  <si>
    <t>91510903708990417E</t>
  </si>
  <si>
    <t>以”往来款”名义支付给其子公司遂宁市瑞丰现代农业投资有限公司3579.51万元。</t>
  </si>
  <si>
    <t>9C16133CBC06A631E0535EFB480ACA04</t>
  </si>
  <si>
    <t>2020年四川省生态环保建设专项债券（一期）-2020年四川省政府专项债券（十七期）</t>
  </si>
  <si>
    <t>79FA9331B5BE3CA1E0535EFB480A2FAB</t>
  </si>
  <si>
    <t>P16510903-0009</t>
  </si>
  <si>
    <t>备选库项目-船山区全域环境污染治理示范项目</t>
  </si>
  <si>
    <t>船山区全域环境污染治理示范项目</t>
  </si>
  <si>
    <t>支付联盟河流域（永河园片区）水环境综合治理项目有关费用82.22万元</t>
  </si>
  <si>
    <t>02F31E709A5DF535E0635EFB480A2747</t>
  </si>
  <si>
    <t>“其他-超实施方案使用债券资金”。实施方案中土地费用2400万元，实际支付拨付征拆资金7800万元，且未支付到末端。截至2023年12月31日，共计实现支付7980.04万元（其中征拆资金7800万元）。</t>
  </si>
  <si>
    <t>91510903689934275W</t>
  </si>
  <si>
    <t>CFD8EB52FCE78C91E0535EFB480A5E22</t>
  </si>
  <si>
    <t>P21510903-0056</t>
  </si>
  <si>
    <t>备选库项目-遂宁高新技术产业船山园区科教产业园基础设施建设项目</t>
  </si>
  <si>
    <t>违规支付到其他项目299.19万元。</t>
  </si>
  <si>
    <t>CFB5695F722DF91AE0535EFB480A4FB6</t>
  </si>
  <si>
    <t>P21510903-0035</t>
  </si>
  <si>
    <t>遂宁市船山区圣平岛田园综合体项目（一期）</t>
  </si>
  <si>
    <t>91510903699173094M</t>
  </si>
  <si>
    <t>A68408AE96E7E9E1E0535EFB480AF5C9</t>
  </si>
  <si>
    <t>P19510903-0036</t>
  </si>
  <si>
    <t>备选库项目-遂宁市船山区圣平岛棚户区改造（二期）建设项目</t>
  </si>
  <si>
    <t>遂宁市船山区圣平岛棚户区改造（二期）建设项目</t>
  </si>
  <si>
    <t>归垫业主单位以前年度垫支费用186.89万元。</t>
  </si>
  <si>
    <t>B201AB32EDEF9A00E0535EFB480ADE03</t>
  </si>
  <si>
    <t>P20510903-0050</t>
  </si>
  <si>
    <t>遂宁市船山区老旧小区改造（二期）—遂州中路东片区、介福西路片区、育才西路片区、锦华片区等房屋主体维护建设项目</t>
  </si>
  <si>
    <t>381160105</t>
  </si>
  <si>
    <t>381160105 遂宁市瑞丰现代农业投资有限公司</t>
  </si>
  <si>
    <t>915109036899342597</t>
  </si>
  <si>
    <t>7A33C4B16EC33E75E0535EFB480A95FE</t>
  </si>
  <si>
    <t>P18510903-0021</t>
  </si>
  <si>
    <t>备选库项目-遂宁市船山区圣平岛土储项目</t>
  </si>
  <si>
    <t>遂宁市船山区圣平岛土储项目</t>
  </si>
  <si>
    <t>12510802558227829U</t>
  </si>
  <si>
    <t>2019年5月支付遂宁首座酒店管理有限公司1000万元</t>
  </si>
  <si>
    <t>1、2019年4月支付圣莲岛棚改项目景观绿化铺装工程款200万元；2、2019年6月仁里镇圣平岛内涝补偿款314.83万元、生活费等413.02万元；3、2019年3月仁里镇圣平岛内涝补偿款157.41万元；4、截至2019年8月31日余额59.58万元（目前尚未使用）5、用于其他支出（费用）1190.51万元</t>
  </si>
  <si>
    <t>1.2019年5月偿还船山财政债券利息530万，2）、2019年7月偿还长安信托贷款4717.33万元，3）偿还远东租赁及利息1515.2万、偿还天穗农发行本金1036万元，4）2019年8月偿还兴业银行本金3000万，5）2019年3月支付贷款利息456.12万元，6）支付湖管委政府债券资金利息410万元，</t>
  </si>
  <si>
    <t>A090228DBBE1B0C4E0535EFB480AF85C</t>
  </si>
  <si>
    <t>P20510903-0018</t>
  </si>
  <si>
    <t>备选库项目-船山区城镇供水设施提升改造项目</t>
  </si>
  <si>
    <t>船山区城镇供水设施提升改造项目</t>
  </si>
  <si>
    <t>381160109</t>
  </si>
  <si>
    <t>381160109 遂宁市润生供水有限公司</t>
  </si>
  <si>
    <t>915109005883922512</t>
  </si>
  <si>
    <t>CFD37C33197D8DD3E0535EFB480A00BD</t>
  </si>
  <si>
    <t>P21510903-0047</t>
  </si>
  <si>
    <t>遂宁市船山区老旧小区改造(三期)—育才路北片区配套基础设施建设项目</t>
  </si>
  <si>
    <t>91510903MA6BG3DKXG</t>
  </si>
  <si>
    <t>F90BA36A074265F2E0535EFB480A9E18</t>
  </si>
  <si>
    <t>ED2E9E962ED0854EE0535EFB480A4B13</t>
  </si>
  <si>
    <t>P22510903-0058</t>
  </si>
  <si>
    <t>遂宁市主城区农贸市场治理提升项目</t>
  </si>
  <si>
    <t>超项目审定金额支付工程款1392.18万元。</t>
  </si>
  <si>
    <t>ED302193E45C5FB5E0535EFB480A2B8B</t>
  </si>
  <si>
    <t>P22510903-0059</t>
  </si>
  <si>
    <t>遂宁市船山区老城区排水通道改造提升项目</t>
  </si>
  <si>
    <t>CFD8EB52FB098C91E0535EFB480A5E22</t>
  </si>
  <si>
    <t>P21510903-0043</t>
  </si>
  <si>
    <t>遂宁市船山区老旧小区改造(三期)—天宫路西片区配套基础设施建设项目</t>
  </si>
  <si>
    <t>ED3D51538E06BA18E0535EFB480A75DF</t>
  </si>
  <si>
    <t>P22510903-0063</t>
  </si>
  <si>
    <t>超合同总价支付工程款共计1404.86万元；</t>
  </si>
  <si>
    <t>支付4101.69万元，未开具税票（含前述1404.86万元）。</t>
  </si>
  <si>
    <t>7A33C4B16CEC3E75E0535EFB480A95FE</t>
  </si>
  <si>
    <t>P18510903-0012</t>
  </si>
  <si>
    <t>备选库项目-彰德桥棚户区改造项目</t>
  </si>
  <si>
    <t>彰德桥棚户区改造项目</t>
  </si>
  <si>
    <t>434941103</t>
  </si>
  <si>
    <t>434941103 四川奥庄实业有限责任公司</t>
  </si>
  <si>
    <t>91510903066788689L</t>
  </si>
  <si>
    <t>暂借给天泰实业公司14000万元；归垫已支付的工程款1532.35万元</t>
  </si>
  <si>
    <t>D058834E035DF7DAE0535EFB480A8656</t>
  </si>
  <si>
    <t>8844A20F79E1A838E0535EFB480A064F</t>
  </si>
  <si>
    <t>2019年四川省棚户区改造专项债券（七期）-2019年四川省政府专项债券（六十一期）</t>
  </si>
  <si>
    <t>四川奥庄实业有限责任公司</t>
  </si>
  <si>
    <t>F5BE9C030DAB051DE0535EFB480A5D52</t>
  </si>
  <si>
    <t>2023年四川省城乡基础设施建设专项债券（八期）-2023年四川省政府专项债券（八期）</t>
  </si>
  <si>
    <t>76B388E14D2E94F0E0535EFB480AC90C</t>
  </si>
  <si>
    <t>P17510900-0003</t>
  </si>
  <si>
    <t>976001001 经济技术开发区财政局</t>
  </si>
  <si>
    <t>11510800MB1J61339A</t>
  </si>
  <si>
    <t>支付附件不完整，缺少工程发票2800万元。</t>
  </si>
  <si>
    <t>D83332577B811C64E0535EFB480AD8AF</t>
  </si>
  <si>
    <t>91510900723229378L</t>
  </si>
  <si>
    <t>用于已竣工项目维修维护费用支出28.2万元。</t>
  </si>
  <si>
    <t>B2619DE1BDA834E6E0535EFB480A1FBF</t>
  </si>
  <si>
    <t>P20510900-0129</t>
  </si>
  <si>
    <t>遂宁经济技术开发区成渝双城经济PCB产业园配套基础设施建设项目</t>
  </si>
  <si>
    <t>D8330603F65F0B13E0535EFB480A37B9</t>
  </si>
  <si>
    <t>P22510900-0045</t>
  </si>
  <si>
    <t>遂宁经济技术开发区西片区老旧小区配套基础设施建设项目（二期）</t>
  </si>
  <si>
    <t>遂宁广利工业发展有限公司</t>
  </si>
  <si>
    <t>2024年10月，项目业主支付工程款1570万元，其中，支付628.27万元用于2022年工程计量。</t>
  </si>
  <si>
    <t>支付附件不完整，缺少发票支付3400万元工程款，施工单位未提供税票。</t>
  </si>
  <si>
    <t>07 以前年度地方政府专项债券资金闲置-支付手续不完善-2023年1月16日支付遂宁龙建路桥建设工程有限公司工程款1000万元，未提供税票。</t>
  </si>
  <si>
    <t>79F98AB67E0F3C9FE0535EFB480A37B9</t>
  </si>
  <si>
    <t>P18510900-0005</t>
  </si>
  <si>
    <t>备选库项目-遂宁市河东新区科教园片区棚户区改造城中村项目（一期）</t>
  </si>
  <si>
    <t>遂宁市河东新区科教园片区棚户区改造城中村项目（一期）</t>
  </si>
  <si>
    <t>915109005775696133</t>
  </si>
  <si>
    <t>915109003457647193</t>
  </si>
  <si>
    <t>“资金使用问题-其他—虚增支出进度”。具体情况：项目业主按照条款合同约定应预付相应价款的10%，合计2122.06万元，项目业主实际支付预付款比例为30%，合计6366.17万元，超进度拨付预付款4244.12万元，虚增支出进度。</t>
  </si>
  <si>
    <t>B201CB5E1AFD99FAE0535EFB480A4F7D</t>
  </si>
  <si>
    <t>P20510900-0138</t>
  </si>
  <si>
    <t>备选库项目-遂宁市河东新区芳洲北路二期道路及管廊项目</t>
  </si>
  <si>
    <t>遂宁市河东新区芳洲北路二期道路及管廊项目</t>
  </si>
  <si>
    <t>项目业主将5500万元用于支付公司其他项目工程款。</t>
  </si>
  <si>
    <t>976002006 遂宁市新城投资建设有限公司</t>
  </si>
  <si>
    <t>支付附件附完整，缺少发票，该项目2023年发行20500万元，支出11000万元，其中6500万元无发票，沉淀10500万元。</t>
  </si>
  <si>
    <t>D007C4EE65D6E985E0535EFB480AF127</t>
  </si>
  <si>
    <t>P15510900-0012</t>
  </si>
  <si>
    <t>遂宁市河东新区二期(A区)整体城镇化建设</t>
  </si>
  <si>
    <t>截至2023年12月，提供支付资料2笔，共计10800万元（缺少工程发票），结余6000万元在项目单位。</t>
  </si>
  <si>
    <t>B28A30C06BBE79ECE0535EFB480A271B</t>
  </si>
  <si>
    <t>P20510900-0144</t>
  </si>
  <si>
    <t>遂宁市河东新区烟火里乡村旅游度假区项目</t>
  </si>
  <si>
    <t>976002010</t>
  </si>
  <si>
    <t>976002010 遂宁市新合建设投资有限公司</t>
  </si>
  <si>
    <t>91510900MA65F3GX4U</t>
  </si>
  <si>
    <t>遂宁市新合建设投资有限公司</t>
  </si>
  <si>
    <t>支付手续不完善，共计缺少发票1600万、工程量单。截止2023年12月31日实际支出1600万，缺少发票及量单。（2023年6月7#凭证，支出2500万，2023年6月8#凭证，退回业主单位其他账户900万。）</t>
  </si>
  <si>
    <t>遂宁新蜀实业有限公司</t>
  </si>
  <si>
    <t>91510900MA67EGW16L</t>
  </si>
  <si>
    <t>项目业主将7900万元用于支付公司其他项目工程款。</t>
  </si>
  <si>
    <t>A697B3C904ED61FAE0535EFB480AF144</t>
  </si>
  <si>
    <t>P16510900-0015</t>
  </si>
  <si>
    <t>物流港北部片区棚户区改造项目（一期）</t>
  </si>
  <si>
    <t>2019年用于归垫业主单位已由自有资金支付的本项目2018年及以前年度支出1742.82万元</t>
  </si>
  <si>
    <t>9B1FBA1164EE0653E0535EFB480ACEF7</t>
  </si>
  <si>
    <t>P19510900-0039</t>
  </si>
  <si>
    <t>备选库项目-高新区桃花山棚户区改造项目（三期）</t>
  </si>
  <si>
    <t>A08F87626BFBA588E0535EFB480A799E</t>
  </si>
  <si>
    <t>遂宁高新区川渝农产品冷链物流配送中心</t>
  </si>
  <si>
    <t>D86F6AF0066A093FE0535EFB480ACA30</t>
  </si>
  <si>
    <t>P22510900-0050</t>
  </si>
  <si>
    <t>遂宁高新区排水设施更新改造项目（一期）</t>
  </si>
  <si>
    <t>91510900MA67UP3M5F</t>
  </si>
  <si>
    <t>CFAE25C5DA9EF920E0535EFB480A3A0C</t>
  </si>
  <si>
    <t>91510900MA69A66G65</t>
  </si>
  <si>
    <t>用于支付项目可研费4.86万元。</t>
  </si>
  <si>
    <t>B201BC6E91A0946DE0535EFB480AF31D</t>
  </si>
  <si>
    <t>遂宁高新区锂电产业园配套基础设施项目（一期）</t>
  </si>
  <si>
    <t>ED7F1479D1D6E206E0535EFB480A8302</t>
  </si>
  <si>
    <t>B24E6699C7FB5374E0535EFB480A5390</t>
  </si>
  <si>
    <t>遂宁高新区新材料产业园配套基础设施项目（二期）</t>
  </si>
  <si>
    <t>支付前期费用（可研费）6.75万元。</t>
  </si>
  <si>
    <t>B201A78309699473E0535EFB480A84E6</t>
  </si>
  <si>
    <t>遂宁高新区智能机械装备产业园基础设施建设项目</t>
  </si>
  <si>
    <t>CFD3E084FB628D09E0535EFB480ABA84</t>
  </si>
  <si>
    <t>91510903MA65FAJY0R</t>
  </si>
  <si>
    <t>四川涪江学源教育科技有限公司</t>
  </si>
  <si>
    <t>91510900MA6BNGFB21</t>
  </si>
  <si>
    <t>D86F7FA34C240935E0535EFB480A3A5A</t>
  </si>
  <si>
    <t>976003014</t>
  </si>
  <si>
    <t>91510903MA65FAJY01</t>
  </si>
  <si>
    <t>91510900MABT7TWX4B</t>
  </si>
  <si>
    <t>9B4DAAA62164A6CEE0535EFB480A55BC</t>
  </si>
  <si>
    <t>P20510904-0008</t>
  </si>
  <si>
    <t>备选库项目-安居城镇全域供水基础设施建设项目</t>
  </si>
  <si>
    <t>安居城镇全域供水基础设施建设项目</t>
  </si>
  <si>
    <t>123456768987654321</t>
  </si>
  <si>
    <t>“其他-以拨代支”。项目业主与遂宁鹏安公司签订委托代建协议，将专项债券资金20841.06万元转至鹏安公司账户，截至2023年底未实际支出。</t>
  </si>
  <si>
    <t>B28AAAFF67D7B72BE0535EFB480AA384</t>
  </si>
  <si>
    <t>P20510904-0055</t>
  </si>
  <si>
    <t>遂宁市安居区城镇污水处理扩建改造及配套管网建设项目</t>
  </si>
  <si>
    <t>115108037623076311</t>
  </si>
  <si>
    <t>“资金使用问题-其他—虚增支出进度”。项目情况：项目业主拨付预付款2120.05万元，实际使用1316.33万元，超进度支付803.72万元。</t>
  </si>
  <si>
    <t>D020996814712209E0535EFB480A328F</t>
  </si>
  <si>
    <t>P21510904-0021</t>
  </si>
  <si>
    <t>遂宁市安居区场镇污水管网改造项目</t>
  </si>
  <si>
    <t>ADCC4C7142C36E55E0535EFB480A907E</t>
  </si>
  <si>
    <t>2020年四川省棚户区改造专项债券（三期）-2020年四川省政府专项债券（八十八期）</t>
  </si>
  <si>
    <t>A67821401BBEE9EBE0535EFB480AFA4A</t>
  </si>
  <si>
    <t>P15510904-0030</t>
  </si>
  <si>
    <t>备选库项目-安居区东城片区一期棚户区改造项目</t>
  </si>
  <si>
    <t>安居区东城片区一期棚户区改造项目</t>
  </si>
  <si>
    <t>333168 住建局</t>
  </si>
  <si>
    <t>9C16133CBBFFA631E0535EFB480ACA04</t>
  </si>
  <si>
    <t>2020年四川省水务建设专项债券（二期）-2020年四川省政府专项债券（十三期）</t>
  </si>
  <si>
    <t>90250941BA15ED09E0535EFB480A8950</t>
  </si>
  <si>
    <t>P19510904-0013</t>
  </si>
  <si>
    <t>备选库项目-安居城区饮用水源取水口迁移工程</t>
  </si>
  <si>
    <t>安居城区饮用水源取水口迁移工程</t>
  </si>
  <si>
    <t>ADCC4BC8B9626C3CE0535EFB480A07C0</t>
  </si>
  <si>
    <t>2020年四川省城乡基础设施建设专项债券22期-2020年四川省政府专项债券81期</t>
  </si>
  <si>
    <t>AD95A7243B0A3D99E0535EFB480A0D39</t>
  </si>
  <si>
    <t>P20510904-0047</t>
  </si>
  <si>
    <t>安居综合停车场建设项目</t>
  </si>
  <si>
    <t>A10958C346F33F42E0535EFB480A895C</t>
  </si>
  <si>
    <t>P19510904-0026</t>
  </si>
  <si>
    <t>9243A6EA9D94BD79E0535EFB480A9DA7</t>
  </si>
  <si>
    <t>P13510904-0004</t>
  </si>
  <si>
    <t>备选库项目-遂宁市安居区人民医院住院综合大楼建设项目</t>
  </si>
  <si>
    <t>遂宁市安居区人民医院住院综合大楼建设项目</t>
  </si>
  <si>
    <t>361151001</t>
  </si>
  <si>
    <t>361151001 遂宁市安居区人民医院</t>
  </si>
  <si>
    <t>12510803771652584W</t>
  </si>
  <si>
    <t>9DD0F7C3C50BE5FDE0535EFB480AE042</t>
  </si>
  <si>
    <t>P20510904-0040</t>
  </si>
  <si>
    <t>备选库项目-遂宁市安居区医疗联合体建设项目</t>
  </si>
  <si>
    <t>遂宁市安居区医疗联合体建设项目</t>
  </si>
  <si>
    <t>361151101</t>
  </si>
  <si>
    <t>361151101 卫生局机关</t>
  </si>
  <si>
    <t>11510803769975683Y</t>
  </si>
  <si>
    <t>遂宁市安居区卫生健康局</t>
  </si>
  <si>
    <t>923E2E3959378087E0535EFB480A96F3</t>
  </si>
  <si>
    <t>P18510904-0016</t>
  </si>
  <si>
    <t>备选库项目-遂宁市安居区第三人民医院一期项目</t>
  </si>
  <si>
    <t>遂宁市安居区第三人民医院一期项目</t>
  </si>
  <si>
    <t>901F494119F587AAE0535EFB480A9086</t>
  </si>
  <si>
    <t>P14510904-0004</t>
  </si>
  <si>
    <t>备选库项目-遂宁市安居区中医院建设项目</t>
  </si>
  <si>
    <t>遂宁市安居区中医院建设项目</t>
  </si>
  <si>
    <t>B28AC371C317B729E0535EFB480A61FD</t>
  </si>
  <si>
    <t>P20510904-0054</t>
  </si>
  <si>
    <t>备选库项目-遂宁市安居区七彩明珠景区基础设施提档升级及全域智慧文旅平台建设项目</t>
  </si>
  <si>
    <t>遂宁市安居区七彩明珠景区基础设施提档升级及全域智慧文旅平台建设项目</t>
  </si>
  <si>
    <t>11510803MB1914517G</t>
  </si>
  <si>
    <t>E3060C7271E0EB48E0535EFB480A021B</t>
  </si>
  <si>
    <t>P22510904-0043</t>
  </si>
  <si>
    <t>遂宁安居经开区家电及汽摩配件产业园区建设项目二期</t>
  </si>
  <si>
    <t>11510803MB1200135Y</t>
  </si>
  <si>
    <t>B2A4D4E28D180C1FE0535EFB480A4993</t>
  </si>
  <si>
    <t>P20510904-0068</t>
  </si>
  <si>
    <t>备选库项目-遂宁市安居经济开发区仓储物流中心（一期）建设项目</t>
  </si>
  <si>
    <t>遂宁市安居经济开发区仓储物流中心（一期）建设项目</t>
  </si>
  <si>
    <t>B2B17823E22BDA94E0535EFB480A4346</t>
  </si>
  <si>
    <t>P20510904-0069</t>
  </si>
  <si>
    <t>遂宁市安居经济开发区智慧园区（一期）建设项目</t>
  </si>
  <si>
    <t>D01C7204CCB1220FE0535EFB480A6A62</t>
  </si>
  <si>
    <t>P21510904-0018</t>
  </si>
  <si>
    <t>遂宁市安居经开区食品工业园基础设施建设项目（一期）</t>
  </si>
  <si>
    <t>CF7CB6431C92FB60E0535EFB480A560D</t>
  </si>
  <si>
    <t>P21510904-0010</t>
  </si>
  <si>
    <t>遂宁市安居经开区基础设施建设项目（二期）</t>
  </si>
  <si>
    <t>D02C7FEB084424DCE0535EFB480ABFD6</t>
  </si>
  <si>
    <t>P21510904-0017</t>
  </si>
  <si>
    <t>备选库项目-安居化工园区整体提升建设项目</t>
  </si>
  <si>
    <t>安居化工园区整体提升建设项目</t>
  </si>
  <si>
    <t>“资金使用问题-其他—虚增支出进度”。项目业主与区属国有企业签订《代建管理协议》，支付代建管理费1362.8万元，代建方未提供发票，资金沉淀在代建方。</t>
  </si>
  <si>
    <t>E2A640BBD4196056E0535EFB480A0A6B</t>
  </si>
  <si>
    <t>P22510904-0033</t>
  </si>
  <si>
    <t>遂宁市安居区垃圾分类处理建设项目</t>
  </si>
  <si>
    <t>115108036602720959</t>
  </si>
  <si>
    <t>923EFA16BBBB8071E0535EFB480A893E</t>
  </si>
  <si>
    <t>P19510904-0020</t>
  </si>
  <si>
    <t>备选库项目-遂宁安居经开区基础设施建设项目（一期）</t>
  </si>
  <si>
    <t>遂宁安居经开区基础设施建设项目（一期）</t>
  </si>
  <si>
    <t>999199</t>
  </si>
  <si>
    <t>999199 遂宁福安安居城镇资产经营有限公司</t>
  </si>
  <si>
    <t>91510904756614731J</t>
  </si>
  <si>
    <t>159480055805013</t>
  </si>
  <si>
    <t>510904159479908673391</t>
  </si>
  <si>
    <t>备选库项目-安居综合停车场建设项目（备选库改资本金）</t>
  </si>
  <si>
    <t>安居综合停车场建设项目（备选库改资本金）</t>
  </si>
  <si>
    <t>91510904673530655H</t>
  </si>
  <si>
    <t>D831DD1008D5940AE0535EFB480A1C31</t>
  </si>
  <si>
    <t>P22510904-0012</t>
  </si>
  <si>
    <t>遂宁市安居区老城区城市停车场建设项目</t>
  </si>
  <si>
    <t>D831DD1008A8940AE0535EFB480A1C31</t>
  </si>
  <si>
    <t>P22510904-0010</t>
  </si>
  <si>
    <t>遂宁市安居区田园华庭、教师公寓等老旧小区改造及配套基础设施建设项目</t>
  </si>
  <si>
    <t>“其他-以拨代支”。剩余1017.48万元以拨代支</t>
  </si>
  <si>
    <t>“其他-以拨代支”。以拨代支</t>
  </si>
  <si>
    <t>D831DD1008B4940AE0535EFB480A1C31</t>
  </si>
  <si>
    <t>P22510904-0011</t>
  </si>
  <si>
    <t>遂宁市安居区老城区地下综合管廊建设项目</t>
  </si>
  <si>
    <t>9244DCADF92DD511E0535EFB480A6A38</t>
  </si>
  <si>
    <t>P12510904-0005</t>
  </si>
  <si>
    <t>备选库项目-三仙湖水库工程</t>
  </si>
  <si>
    <t>三仙湖水库工程</t>
  </si>
  <si>
    <t>999207</t>
  </si>
  <si>
    <t>999207 遂宁市三仙湖水库建设开发有限责任公司</t>
  </si>
  <si>
    <t>91510904062370795Q</t>
  </si>
  <si>
    <t>支付2020年以前已完工程欠款1180.2万元。</t>
  </si>
  <si>
    <t>923D25D6BCD18089E0535EFB480AAC06</t>
  </si>
  <si>
    <t>P15510904-0025</t>
  </si>
  <si>
    <t>备选库项目-遂宁市安居区仙湖自来水厂建设项目</t>
  </si>
  <si>
    <t>遂宁市安居区仙湖自来水厂建设项目</t>
  </si>
  <si>
    <t>999209</t>
  </si>
  <si>
    <t>999209 遂宁市安居区润安供水有限公司</t>
  </si>
  <si>
    <t>91510904MA6261XY3H</t>
  </si>
  <si>
    <t>D7F60AB7F3ABCC93E0535EFB480A6A94</t>
  </si>
  <si>
    <t>P22510904-0006</t>
  </si>
  <si>
    <t>遂宁市安居区凤凰新城片区停车场建设项目</t>
  </si>
  <si>
    <t>91510904MA6AYADM2R</t>
  </si>
  <si>
    <t>D7B69F1BE9F5CC8DE0535EFB480A4F80</t>
  </si>
  <si>
    <t>P22510904-0002</t>
  </si>
  <si>
    <t>遂宁市安居区凤凰新城地下管廊建设项目</t>
  </si>
  <si>
    <t>155315505301738</t>
  </si>
  <si>
    <t>510921155314986195248</t>
  </si>
  <si>
    <t>备选库项目-蓬溪县宜居养老城项目</t>
  </si>
  <si>
    <t>蓬溪县宜居养老城项目</t>
  </si>
  <si>
    <t>318123301</t>
  </si>
  <si>
    <t>11510821008498368K</t>
  </si>
  <si>
    <t>92321622A0F280BBE0535EFB480A93DB</t>
  </si>
  <si>
    <t>P19510921-0008</t>
  </si>
  <si>
    <t>备选库项目-遂宁市蓬溪县上游工业园基础设施建设</t>
  </si>
  <si>
    <t>遂宁市蓬溪县上游工业园基础设施建设</t>
  </si>
  <si>
    <t>318163301</t>
  </si>
  <si>
    <t>318163301 上游工业园机关</t>
  </si>
  <si>
    <t>91510921786687659D</t>
  </si>
  <si>
    <t>B201ABE4E3AD946BE0535EFB480AF59A</t>
  </si>
  <si>
    <t>P20510921-0028</t>
  </si>
  <si>
    <t>蓬溪县四川绿色经济产业园配套基础设施项目</t>
  </si>
  <si>
    <t>蓬溪经开区（上游片区）</t>
  </si>
  <si>
    <t>115108215727630971</t>
  </si>
  <si>
    <t>项目业主支付工程款8962.95万元，其中，项目业主支付2022年7月至10月工程计量款2913.03万元。</t>
  </si>
  <si>
    <t>“资金使用问题-其他—虚增支出进度”。具体情况：2023年10月，项目业主预付区属国有企业代建费1000万元，资金闲置在代建企业。</t>
  </si>
  <si>
    <t>AEB1BDD7086FED37E0535EFB480A415C</t>
  </si>
  <si>
    <t>P18510921-0021</t>
  </si>
  <si>
    <t>蓬溪县国家农村产业融合发展示范园</t>
  </si>
  <si>
    <t>11510821058201956B</t>
  </si>
  <si>
    <t>923F732009C780A1E0535EFB480AB8E1</t>
  </si>
  <si>
    <t>P18510921-0014</t>
  </si>
  <si>
    <t>备选库项目-蓬溪县国家农村产业融合发展示范园</t>
  </si>
  <si>
    <t>11510821MB18505172</t>
  </si>
  <si>
    <t>以前年度地方政府专项债券资金闲置。“2020年危旧房棚户区改造”闲置资金调整至“蓬溪县2022-2025年高标准农田建设项目”。</t>
  </si>
  <si>
    <t>901F461E9683871DE0535EFB480AA2EF</t>
  </si>
  <si>
    <t>P19510921-0005</t>
  </si>
  <si>
    <t>备选库项目-蓬溪县乡村振兴项目</t>
  </si>
  <si>
    <t>蓬溪县乡村振兴项目</t>
  </si>
  <si>
    <t>“2023年沉淀资金转闲置资金”。滞留财政部门29.86万元，滞留项目单位8836.4万元。</t>
  </si>
  <si>
    <t>21CF2A2F5CF1074BE065F8163E8AA87C</t>
  </si>
  <si>
    <t>2024年四川省政府专项债券（二十九期）</t>
  </si>
  <si>
    <t>“资金使用问题-其他—虚增支出进度”。具体情况：项目业主按施工合同约定，应预付合同相应价款的20%，合计3707.39万元，实际支付4000万元，虚增支出进度292.61万元。</t>
  </si>
  <si>
    <t>A686E8887F8D46C1E0535EFB480AE772</t>
  </si>
  <si>
    <t>P19510921-0025</t>
  </si>
  <si>
    <t>备选库项目-2020年危旧房棚户区改造</t>
  </si>
  <si>
    <t>2020年危旧房棚户区改造</t>
  </si>
  <si>
    <t>11510821008501563R</t>
  </si>
  <si>
    <t>9243970430F3BE31E0535EFB480A2869</t>
  </si>
  <si>
    <t>P19510921-0010</t>
  </si>
  <si>
    <t>备选库项目-蓬溪县医院建设（蓬溪县人民医院整体迁建项目、县中医院门诊综合楼、县第二人民医院综合楼）</t>
  </si>
  <si>
    <t>蓬溪县医院建设（蓬溪县人民医院整体迁建项目、县中医院门诊综合楼、县第二人民医院综合楼）</t>
  </si>
  <si>
    <t>361311301</t>
  </si>
  <si>
    <t>361311301 卫生局机关</t>
  </si>
  <si>
    <t>11510821MB1850592T</t>
  </si>
  <si>
    <t>支付2019年已完工子项目工程欠款2108.24万元。</t>
  </si>
  <si>
    <t>9B1EA2A815C0FFFFE0535EFB480A3DD1</t>
  </si>
  <si>
    <t>P20510921-0003</t>
  </si>
  <si>
    <t>备选库项目-蓬溪县第二人民医院综合楼建设项目</t>
  </si>
  <si>
    <t>蓬溪县第二人民医院综合楼建设项目</t>
  </si>
  <si>
    <t>157581701003810</t>
  </si>
  <si>
    <t>510921157581480180741</t>
  </si>
  <si>
    <t>备选库项目-蓬溪县中医医院门诊住院综合楼建设项目</t>
  </si>
  <si>
    <t>蓬溪县中医医院门诊住院综合楼建设项目</t>
  </si>
  <si>
    <t>ED6F95D342792B89E0535EFB480AE6C2</t>
  </si>
  <si>
    <t>P22510921-0023</t>
  </si>
  <si>
    <t>蓬溪县智慧城市项目</t>
  </si>
  <si>
    <t>999121</t>
  </si>
  <si>
    <t>蓬溪县行政审批和数据局</t>
  </si>
  <si>
    <t>11510821MB189881X0</t>
  </si>
  <si>
    <t>“其他—列支采购款票据不合规”。项目业主支付采购款275.58万元，供应商未提供发票。</t>
  </si>
  <si>
    <t>ED6FED3833EC5CD3E0535EFB480A1840</t>
  </si>
  <si>
    <t>P22510921-0030</t>
  </si>
  <si>
    <t>蓬溪县数字蓬溪建设项目</t>
  </si>
  <si>
    <t>“其他—列支采购款票据不合规”。项目业主支付采购款16000万元，供应商未提供发票。</t>
  </si>
  <si>
    <t>999121 蓬溪县大数据中心</t>
  </si>
  <si>
    <t>支付附件不完整，缺少发票。2023年5月第27号凭证（支付金通智城科技有限公司设备采购进度款5043.563万元）、第28号凭证未开发票（支付金通智城科技有限公司设备采购进度款3362.375万元）</t>
  </si>
  <si>
    <t>E173CFCAEA230504E0535EFB480AA659</t>
  </si>
  <si>
    <t>2022年四川省城市更新和产业升级基础设施专项债券（八期）-2022年四川省政府专项债券（六十四期）</t>
  </si>
  <si>
    <t>155730160012046</t>
  </si>
  <si>
    <t>2018年四川省遂宁市射洪县棚户区改造专项债券（一期）</t>
  </si>
  <si>
    <t>1151082200850318XJ</t>
  </si>
  <si>
    <t>B2A2D96B6043FE16E0535EFB480A6FFE</t>
  </si>
  <si>
    <t>P20510922-0083</t>
  </si>
  <si>
    <t>射洪市2021年城镇老旧小区改造项目</t>
  </si>
  <si>
    <t>E173CFCAEA2B0504E0535EFB480AA659</t>
  </si>
  <si>
    <t>CFAE37FBD433FB56E0535EFB480AEB50</t>
  </si>
  <si>
    <t>P21510922-0020</t>
  </si>
  <si>
    <t>射洪市2022年城镇老旧小区改造项目</t>
  </si>
  <si>
    <t>射洪市园林管理所</t>
  </si>
  <si>
    <t>12510822451358861G</t>
  </si>
  <si>
    <t>79FD423414033CA7E0535EFB480AE0DA</t>
  </si>
  <si>
    <t>P12510922-0001</t>
  </si>
  <si>
    <t>备选库项目-S205线升级改造工程项目</t>
  </si>
  <si>
    <t>S205线升级改造工程项目</t>
  </si>
  <si>
    <t>348315302</t>
  </si>
  <si>
    <t>348315302 射洪县高管处</t>
  </si>
  <si>
    <t>12510822784707775F</t>
  </si>
  <si>
    <t>A107976F6393185EE0535EFB480A6F56</t>
  </si>
  <si>
    <t>P20510922-0036</t>
  </si>
  <si>
    <t>备选库项目-G247线射洪段沿线人居环境整治项目</t>
  </si>
  <si>
    <t>G247线射洪段沿线人居环境整治项目</t>
  </si>
  <si>
    <t>A09151710A17C303E0535EFB480ADC31</t>
  </si>
  <si>
    <t>P20510922-0026</t>
  </si>
  <si>
    <t>备选库项目-射洪经开区综合停车场建设项目</t>
  </si>
  <si>
    <t>射洪经开区综合停车场建设项目</t>
  </si>
  <si>
    <t>公共汽车公司</t>
  </si>
  <si>
    <t>91510922MA6B24PH8H</t>
  </si>
  <si>
    <t>ECD9B80ED1126428E0535EFB480A1F31</t>
  </si>
  <si>
    <t>91510922MA6263U289</t>
  </si>
  <si>
    <t>92448837C704C062E0535EFB480A80FF</t>
  </si>
  <si>
    <t>P19510922-0030</t>
  </si>
  <si>
    <t>备选库项目-射洪县学前教育提档升级建设项目</t>
  </si>
  <si>
    <t>射洪县学前教育提档升级建设项目</t>
  </si>
  <si>
    <t>360001 教育局机关</t>
  </si>
  <si>
    <t>91510922MA0200000N</t>
  </si>
  <si>
    <t>E8EB3BAF990FD261E0535EFB480AFAFA</t>
  </si>
  <si>
    <t>P22510922-0034</t>
  </si>
  <si>
    <t>射洪市第十一幼儿园建设项目</t>
  </si>
  <si>
    <t>射洪市第十一幼儿园</t>
  </si>
  <si>
    <t>12510822MB1P01390U</t>
  </si>
  <si>
    <t>156981538873136</t>
  </si>
  <si>
    <t>510922156981375792043</t>
  </si>
  <si>
    <t>备选库项目-射洪县人民医院新区医院建设项目</t>
  </si>
  <si>
    <t>射洪县人民医院新区医院建设项目</t>
  </si>
  <si>
    <t>县人民医院</t>
  </si>
  <si>
    <t>12510822451353454X</t>
  </si>
  <si>
    <t>901F5090302787A8E0535EFB480A51F1</t>
  </si>
  <si>
    <t>P19510922-0005</t>
  </si>
  <si>
    <t>射洪县人民医院新区医院</t>
  </si>
  <si>
    <t>361018 县人民医院</t>
  </si>
  <si>
    <t>CF7D0C1786C5FB5CE0535EFB480A85D7</t>
  </si>
  <si>
    <t>P21510922-0015</t>
  </si>
  <si>
    <t>射洪市妇幼保健院配套工程及能力提升项目</t>
  </si>
  <si>
    <t>361021</t>
  </si>
  <si>
    <t>妇幼保健院</t>
  </si>
  <si>
    <t>12510822MB0L80425J</t>
  </si>
  <si>
    <t>9B1FE6E53B070659E0535EFB480A11A5</t>
  </si>
  <si>
    <t>P16510922-0011</t>
  </si>
  <si>
    <t>射洪县妇幼保健院迁建项目</t>
  </si>
  <si>
    <t>361021 妇幼保健院</t>
  </si>
  <si>
    <t>902095B2EF0F8798E0535EFB480A307B</t>
  </si>
  <si>
    <t>P19510922-0018</t>
  </si>
  <si>
    <t>射洪县第三人民医院新建住院综合楼项目</t>
  </si>
  <si>
    <t>361028 射洪县第三人民医院</t>
  </si>
  <si>
    <t>12510822MB1824474A</t>
  </si>
  <si>
    <t>156981578575270</t>
  </si>
  <si>
    <t>510922156981299589007</t>
  </si>
  <si>
    <t>备选库项目-射洪县医疗机构能力提升项目</t>
  </si>
  <si>
    <t>射洪县医疗机构能力提升项目</t>
  </si>
  <si>
    <t>11510822327083346K</t>
  </si>
  <si>
    <t>111111112111111111</t>
  </si>
  <si>
    <t>D0582D670980F7F0E0535EFB480A8476</t>
  </si>
  <si>
    <t>154805665776941</t>
  </si>
  <si>
    <t>510922154805611816477</t>
  </si>
  <si>
    <t>备选库项目-四川省遂宁市射洪县武安河尾段生态修复及环境治理项目</t>
  </si>
  <si>
    <t>四川省遂宁市射洪县武安河尾段生态修复及环境治理项目</t>
  </si>
  <si>
    <t>四川射洪城市建设投资有限责任公司</t>
  </si>
  <si>
    <t>91510922729821954Y</t>
  </si>
  <si>
    <t>381002002 四川射洪城市建设投资有限责任公司</t>
  </si>
  <si>
    <t>79F7B3DFECC73E04E0535EFB480A7BD3</t>
  </si>
  <si>
    <t>P18510922-0010</t>
  </si>
  <si>
    <t>备选库项目-四川省遂宁市射洪县城区公共服务设施升级改造项目</t>
  </si>
  <si>
    <t>四川省遂宁市射洪县城区公共服务设施升级改造项目</t>
  </si>
  <si>
    <t>9FD67EC7CEA06C2FE0535EFB480AD4E7</t>
  </si>
  <si>
    <t>2020年四川省城乡基础设施建设专项债10期-2020年四川省政府专项债券（四十九期）</t>
  </si>
  <si>
    <t>D87F2A92ACA8E2A6E0535EFB480A0E4B</t>
  </si>
  <si>
    <t>9B0C241C98040667E0535EFB480A08FA</t>
  </si>
  <si>
    <t>射洪县大榆片区棚户区（城中村）改造项目（一期）</t>
  </si>
  <si>
    <t>381002003 射洪县欣诚投资开发有限责任公司</t>
  </si>
  <si>
    <t>68041368-4</t>
  </si>
  <si>
    <t>381002003 射洪市欣诚投资开发有限责任公司</t>
  </si>
  <si>
    <t>90217B52B65C8790E0535EFB480A331F</t>
  </si>
  <si>
    <t>P14510922-0016</t>
  </si>
  <si>
    <t>备选库项目-四川射洪经济开发区锂电创新产业园建设项目</t>
  </si>
  <si>
    <t>四川射洪经济开发区锂电创新产业园建设项目</t>
  </si>
  <si>
    <t>9243D17A878BC0BDE0535EFB480ADC9D</t>
  </si>
  <si>
    <t>P19510922-0036</t>
  </si>
  <si>
    <t>备选库项目-射洪县经开区燃气管线改造建设项目</t>
  </si>
  <si>
    <t>射洪县经开区燃气管线改造建设项目</t>
  </si>
  <si>
    <t>归垫以前年度垫支工程款、设计费、勘测费等2689.47万元。</t>
  </si>
  <si>
    <t>A10D5E4ED460812BE0535EFB480AF92D</t>
  </si>
  <si>
    <t>P18510922-0034</t>
  </si>
  <si>
    <t>归垫以前年度垫支款项11033.85万元。</t>
  </si>
  <si>
    <t>9C16B7D85A84A782E0535EFB480A5C98</t>
  </si>
  <si>
    <t>2020年四川省城乡基础设施建设专项债券（二期）-2020年四川省政府专项债券（四期）</t>
  </si>
  <si>
    <t>155313918441460</t>
  </si>
  <si>
    <t>510922155313776499937</t>
  </si>
  <si>
    <t>备选库项目-射洪县花果山城市公园建设项目</t>
  </si>
  <si>
    <t>射洪县花果山城市公园建设项目</t>
  </si>
  <si>
    <t>381002007</t>
  </si>
  <si>
    <t>射洪泰成投资有限责任公司</t>
  </si>
  <si>
    <t>9151092232700218XB</t>
  </si>
  <si>
    <t>ECD95B15453D642CE0535EFB480AFDB7</t>
  </si>
  <si>
    <t>P22510922-0091</t>
  </si>
  <si>
    <t>射洪市花果山AAA级旅游区基础设施提升项目（一期）</t>
  </si>
  <si>
    <t>155314434879339</t>
  </si>
  <si>
    <t>510922155314355783547</t>
  </si>
  <si>
    <t>备选库项目-射洪县旧城区基础设施提升建设项目</t>
  </si>
  <si>
    <t>射洪县旧城区基础设施提升建设项目</t>
  </si>
  <si>
    <t>1.支付市政设施维护费15.65万元；2.用于归垫业主单位以其他资金垫付的项目工程款和费用1920.83万元。</t>
  </si>
  <si>
    <t>D87F8EB57A382023E0535EFB480A3995</t>
  </si>
  <si>
    <t>A67821401B3BE9EBE0535EFB480AFA4A</t>
  </si>
  <si>
    <t>P19510922-0069</t>
  </si>
  <si>
    <t>备选库项目-射洪县人民街片区棚户区项目（二期）</t>
  </si>
  <si>
    <t>射洪县人民街片区棚户区项目（二期）</t>
  </si>
  <si>
    <t>381002007 射洪泰成投资有限责任公司</t>
  </si>
  <si>
    <t>以”往来款”名义转给其母公司四川射洪城市建设投资有限责任公司400万元。</t>
  </si>
  <si>
    <t>A6996F29839A7935E0535EFB480AEA27</t>
  </si>
  <si>
    <t>P19510922-0068</t>
  </si>
  <si>
    <t>备选库项目-射洪市王爷庙片区棚户区项目（北区）</t>
  </si>
  <si>
    <t>射洪市王爷庙片区棚户区项目（北区）</t>
  </si>
  <si>
    <t>A10F9944B540A9F2E0535EFB480AE18A</t>
  </si>
  <si>
    <t>P19510922-0064</t>
  </si>
  <si>
    <t>射洪县经济开发区水生态环境治理建设项目</t>
  </si>
  <si>
    <t>381002010</t>
  </si>
  <si>
    <t>381002010 四川洪新邑实业有限责任公司</t>
  </si>
  <si>
    <t>91510922337748719N</t>
  </si>
  <si>
    <t>159482448891313</t>
  </si>
  <si>
    <t>510922159482285114422</t>
  </si>
  <si>
    <t>备选库项目-射洪市智慧停车场建设项目</t>
  </si>
  <si>
    <t>射洪市智慧停车场建设项目</t>
  </si>
  <si>
    <t>射洪市欣置建筑有限责任公司</t>
  </si>
  <si>
    <t>91510922MA66FXXEXX</t>
  </si>
  <si>
    <t>AD5A9B4E7D9A6131E0535EFB480A2290</t>
  </si>
  <si>
    <t>P20510922-0039</t>
  </si>
  <si>
    <t>射洪市城镇垃圾综合处理（一期）建设项目</t>
  </si>
  <si>
    <t>91510922MA63HLLT17</t>
  </si>
  <si>
    <t>射洪洁净环保科技有限公司</t>
  </si>
  <si>
    <t>射洪市鑫洪实业有限责任公司</t>
  </si>
  <si>
    <t>91510922MA62640B31</t>
  </si>
  <si>
    <t>159486867664649</t>
  </si>
  <si>
    <t>510922159486626519355</t>
  </si>
  <si>
    <t>备选库项目-射洪市群英供水站项目</t>
  </si>
  <si>
    <t>射洪市群英供水站项目</t>
  </si>
  <si>
    <t>射洪众思源自来水有限公司</t>
  </si>
  <si>
    <t>91510922MA6263KR9N</t>
  </si>
  <si>
    <t>B24E6699C9745374E0535EFB480A5390</t>
  </si>
  <si>
    <t>P20510922-0050</t>
  </si>
  <si>
    <t>备选库项目-四川射洪经济开发区锂电创新产业园技术开发中心基础设施建设项目（一期）</t>
  </si>
  <si>
    <t>四川射洪经济开发区锂电创新产业园技术开发中心基础设施建设项目（一期）</t>
  </si>
  <si>
    <t>381002018</t>
  </si>
  <si>
    <t>射洪市盛洪实业有限责任公司</t>
  </si>
  <si>
    <t>91510922MA67HG5TX6</t>
  </si>
  <si>
    <t>射洪匠艺建设工程有限公司</t>
  </si>
  <si>
    <t>91510922MA675EFM54</t>
  </si>
  <si>
    <t>CF7CB6230271FB64E0535EFB480A2C31</t>
  </si>
  <si>
    <t>P20510922-0106</t>
  </si>
  <si>
    <t>射洪市城南工业园区仓储物流提升及配套基础设施建设项目</t>
  </si>
  <si>
    <t>B24E7159B9709461E0535EFB480AFA48</t>
  </si>
  <si>
    <t>P20510922-0070</t>
  </si>
  <si>
    <t>备选库项目-射洪市城南工业园区仓储物流提升及配套基础设施建设项目</t>
  </si>
  <si>
    <t>B24E68209103945FE0535EFB480AC781</t>
  </si>
  <si>
    <t>P20510922-0068</t>
  </si>
  <si>
    <t>备选库项目-射洪市城北片区智慧城市应用建设项目</t>
  </si>
  <si>
    <t>射洪市城北片区智慧城市应用建设项目</t>
  </si>
  <si>
    <t>91510922451365201A</t>
  </si>
  <si>
    <t>射洪精建工程有限责任公司</t>
  </si>
  <si>
    <t>915109227298178084</t>
  </si>
  <si>
    <t>射洪市国有资产经营管理集团有限公司</t>
  </si>
  <si>
    <t>915109227175571489</t>
  </si>
  <si>
    <t>射洪市通泉酒业投资开发有限公司</t>
  </si>
  <si>
    <t>91510922MA65WXU085</t>
  </si>
  <si>
    <t>项目业主支付其他项目征拆资金1852.36万元。</t>
  </si>
  <si>
    <t>9B0F265EC4C90665E0535EFB480A453D</t>
  </si>
  <si>
    <t>P17510922-0018</t>
  </si>
  <si>
    <t>备选库项目-射洪县沱牌镇防洪排涝综合整治工程</t>
  </si>
  <si>
    <t>射洪县沱牌镇防洪排涝综合整治工程</t>
  </si>
  <si>
    <t>915109220689922964</t>
  </si>
  <si>
    <t>9244D96871C0D517E0535EFB480AB64F</t>
  </si>
  <si>
    <t>P19510922-0039</t>
  </si>
  <si>
    <t>备选库项目-四川省遂宁市射洪县涪江（射洪段）流域水污染综合治理项目</t>
  </si>
  <si>
    <t>四川省遂宁市射洪县涪江（射洪段）流域水污染综合治理项目</t>
  </si>
  <si>
    <t>将项目外的商铺租售收入143630.67万元+18316.51万元纳入收入测算。</t>
  </si>
  <si>
    <t>A11057DA6E16B74FE0535EFB480A0E4A</t>
  </si>
  <si>
    <t>P19510922-0066</t>
  </si>
  <si>
    <t>9025016747D0ECE9E0535EFB480A521E</t>
  </si>
  <si>
    <t>P17510922-0013</t>
  </si>
  <si>
    <t>射洪县沱牌镇防洪排涝综合治理工程</t>
  </si>
  <si>
    <t>A1059FC895E4F125E0535EFB480AADD5</t>
  </si>
  <si>
    <t>P20510922-0035</t>
  </si>
  <si>
    <t>备选库项目-射洪市国有AAAA级风景区旅游基础设施提升改造项目</t>
  </si>
  <si>
    <t>射洪市国有AAAA级风景区旅游基础设施提升改造项目</t>
  </si>
  <si>
    <t>915109220739965662</t>
  </si>
  <si>
    <t>157054444604604</t>
  </si>
  <si>
    <t>510922157054326726197</t>
  </si>
  <si>
    <t>备选库项目-涪江（射洪段）龙洞河流域水污染综合治理项目</t>
  </si>
  <si>
    <t>涪江（射洪段）龙洞河流域水污染综合治理项目</t>
  </si>
  <si>
    <t>9244E7655DE5D50FE0535EFB480A58DC</t>
  </si>
  <si>
    <t>射洪县螺湖半岛养老综合体及配套设施项目</t>
  </si>
  <si>
    <t>B2A4C1849DFB0C71E0535EFB480AB833</t>
  </si>
  <si>
    <t>P20510922-0087</t>
  </si>
  <si>
    <t>备选库项目-射洪市涪江明珠—山水长廊旅游基础设施建设项目</t>
  </si>
  <si>
    <t>射洪市涪江明珠—山水长廊旅游基础设施建设项目</t>
  </si>
  <si>
    <t>79FD423418733CA7E0535EFB480AE0DA</t>
  </si>
  <si>
    <t>P15510922-0002</t>
  </si>
  <si>
    <t>涪江射洪段龙洞河水污染综合处理项目</t>
  </si>
  <si>
    <t>381600614 射洪市群英水库建设开发有限责任公司</t>
  </si>
  <si>
    <t>E6D67C9D3E</t>
  </si>
  <si>
    <t>AD96570374116119E0535EFB480AC006</t>
  </si>
  <si>
    <t>P20510922-0040</t>
  </si>
  <si>
    <t>射洪市香山镇河西集中供水站扩建项目</t>
  </si>
  <si>
    <t>381600615</t>
  </si>
  <si>
    <t>381600615 射洪众思源自来水有限公司</t>
  </si>
  <si>
    <t>9B0C241C94AE0667E0535EFB480A08FA</t>
  </si>
  <si>
    <t>P19510922-0048</t>
  </si>
  <si>
    <t>武引二期灌区东岳庙斗渠建设项目</t>
  </si>
  <si>
    <t>武引局</t>
  </si>
  <si>
    <t>125108224513612272</t>
  </si>
  <si>
    <t>BACCB2E025044A4CE0535EFB480A6B9A</t>
  </si>
  <si>
    <t>P21510922-0001</t>
  </si>
  <si>
    <t>四川省射洪市2021年高标准农田建设项目</t>
  </si>
  <si>
    <t>434320301</t>
  </si>
  <si>
    <t>000000000000000008</t>
  </si>
  <si>
    <t>434320301 农业农村局机关</t>
  </si>
  <si>
    <t>154788400436346</t>
  </si>
  <si>
    <t>510922154788363050996</t>
  </si>
  <si>
    <t>备选库项目-四川省遂宁市射洪县乡村振兴项目</t>
  </si>
  <si>
    <t>四川省遂宁市射洪县乡村振兴项目</t>
  </si>
  <si>
    <t>1.支付安置技术咨询服务费7万元,社会稳定风险评估咨询服务费4.5万元,工程技术（节能评估）咨询服务费6.5万元,工程技术（环境影响评价报告，含评审费）咨询服务费3.5万元；2020年支付清单编制费5.67万元。</t>
  </si>
  <si>
    <t>ED33E2DB7D157DE0E0535EFB480A6BB3</t>
  </si>
  <si>
    <t>P21510922-0061</t>
  </si>
  <si>
    <t>四川省遂宁市2022年射洪市高标准农田建设项目</t>
  </si>
  <si>
    <t>434320302</t>
  </si>
  <si>
    <t>射洪市农业服务中心</t>
  </si>
  <si>
    <t>12510822MB1020716R</t>
  </si>
  <si>
    <t>B229CD4AE32999CEE0535EFB480A7B9C</t>
  </si>
  <si>
    <t>P20510922-0062</t>
  </si>
  <si>
    <t>备选库项目-射洪市农村人居环境整治建设项目</t>
  </si>
  <si>
    <t>射洪市农村人居环境整治建设项目</t>
  </si>
  <si>
    <t>434414</t>
  </si>
  <si>
    <t>射洪市乡村振兴局</t>
  </si>
  <si>
    <t>11510822MB18622517</t>
  </si>
  <si>
    <t>434414 射洪市乡村振兴局</t>
  </si>
  <si>
    <t>2023年，项目单位使用专项债券资金50.34万元用于支付2022年度以前项目工程款。</t>
  </si>
  <si>
    <t>9B0AAB03D912F7F8E0535EFB480AA81A</t>
  </si>
  <si>
    <t>射洪市天仙梓江综合治理工程</t>
  </si>
  <si>
    <t>999302</t>
  </si>
  <si>
    <t>999302 射洪县八一水利工程管理处</t>
  </si>
  <si>
    <t>125108224513651051</t>
  </si>
  <si>
    <t>射洪市八一水利工程管理处</t>
  </si>
  <si>
    <t>B28DE6847C3224EBE0535EFB480A9CA1</t>
  </si>
  <si>
    <t>P20510922-0078</t>
  </si>
  <si>
    <t>射洪市前锋渠供水灌溉配套工程项目</t>
  </si>
  <si>
    <t>12510822451353411G</t>
  </si>
  <si>
    <t>79E6206823FC3E83E0535EFB480A6054</t>
  </si>
  <si>
    <t>P18510923-0004</t>
  </si>
  <si>
    <t>备选库项目-大英县城西片区棚户区改造（城中村）项目</t>
  </si>
  <si>
    <t>大英县城西片区棚户区改造（城中村）项目</t>
  </si>
  <si>
    <t>333311301 建设局机关</t>
  </si>
  <si>
    <t>115108230084922603</t>
  </si>
  <si>
    <t>用于归垫业主单位已由自有资金支付的本项目2018年度支出2359.19万元。</t>
  </si>
  <si>
    <t>924472CF8B8AC01EE0535EFB480A51C1</t>
  </si>
  <si>
    <t>P19510923-0015</t>
  </si>
  <si>
    <t>四川大英经济开发区精细化工产业园区基础设施建设项目</t>
  </si>
  <si>
    <t>434385</t>
  </si>
  <si>
    <t>434385 四川大英经济开发区</t>
  </si>
  <si>
    <t>11510823MB1E18598L</t>
  </si>
  <si>
    <t>支付专项债券实施方案咨询费9万元、精细化节能评估费1.75万元、精细化工安评费2.25万元、法律服务费3万元、会计服务费3万元、精细化工环评费1.75万元、道路测绘服务费0.8万元。</t>
  </si>
  <si>
    <t>9243B19267C4C0CBE0535EFB480A1010</t>
  </si>
  <si>
    <t>P19510923-0023</t>
  </si>
  <si>
    <t>备选库项目-大英县新建3万吨保鲜库项目</t>
  </si>
  <si>
    <t>大英县新建3万吨保鲜库项目</t>
  </si>
  <si>
    <t>449334301001</t>
  </si>
  <si>
    <t>449334301001 粮食储备库</t>
  </si>
  <si>
    <t>915109232063086253</t>
  </si>
  <si>
    <t>支付审计服务费、招标代理费等前期费用268.7万元</t>
  </si>
  <si>
    <t>A10D5B09F24D8190E0535EFB480A5D54</t>
  </si>
  <si>
    <t>P15510923-0022</t>
  </si>
  <si>
    <t>大英县玉峰镇给排水管网基础设施建设项目</t>
  </si>
  <si>
    <t>999373301</t>
  </si>
  <si>
    <t>999373301 大英县城市投资发展有限公司</t>
  </si>
  <si>
    <t>915109237847466199</t>
  </si>
  <si>
    <t>归垫前期垫支工程款872.34万元。</t>
  </si>
  <si>
    <t>9DDF1F9721B5E848E0535EFB480A3021</t>
  </si>
  <si>
    <t>P20510923-0035</t>
  </si>
  <si>
    <t>备选库项目-大英县医疗救治救援中心建设项目</t>
  </si>
  <si>
    <t>大英县医疗救治救援中心建设项目</t>
  </si>
  <si>
    <t>91510923345721372J</t>
  </si>
  <si>
    <t>支付项目“一案两书”及可研编制费24.6万元。</t>
  </si>
  <si>
    <t>A118EE32171B5177E0535EFB480A9864</t>
  </si>
  <si>
    <t>P20510923-0063</t>
  </si>
  <si>
    <t>备选库项目-大英县传染病医院建设项目</t>
  </si>
  <si>
    <t>大英县传染病医院建设项目</t>
  </si>
  <si>
    <t>支付项目“一案两书”及可研编制费24.8万元。</t>
  </si>
  <si>
    <t>CFD952CE04828CD7E0535EFB480A2747</t>
  </si>
  <si>
    <t>P21510923-0016</t>
  </si>
  <si>
    <t>大英县2022年老旧小区配套基础设施改造项目</t>
  </si>
  <si>
    <t>大英县通源实业有限责任公司</t>
  </si>
  <si>
    <t>91510923337782503R</t>
  </si>
  <si>
    <t>2024年支付项目工程款527.77万元，工程量为2022年度和203年度工程计量。</t>
  </si>
  <si>
    <t>B2B3A2C59007F0A9E0535EFB480A4EC4</t>
  </si>
  <si>
    <t>P20510923-0096</t>
  </si>
  <si>
    <t>备选库项目-大英县旅游基础设施（一期）建设项目</t>
  </si>
  <si>
    <t>大英县旅游基础设施（一期）建设项目</t>
  </si>
  <si>
    <t>AD4BA08040A172B7E0535EFB480A8202</t>
  </si>
  <si>
    <t>P20510923-0075</t>
  </si>
  <si>
    <t>大英县工业污水处理厂二期及配套管网建设项目</t>
  </si>
  <si>
    <t>91510923MA67ENJ63D</t>
  </si>
  <si>
    <t>支付项目“一案两书”及可研编制费28万元。</t>
  </si>
  <si>
    <t>ACB0006E2FA442E1E0535EFB480A9FC2</t>
  </si>
  <si>
    <t>P20510923-0076</t>
  </si>
  <si>
    <t>大英县乡镇供水设施及管网升级改造工程项目</t>
  </si>
  <si>
    <t>999395</t>
  </si>
  <si>
    <t>999395 大英县润民供水有限公司</t>
  </si>
  <si>
    <t>91510923314511188C</t>
  </si>
  <si>
    <t>7B04E6FB45C8ED25E0535EFB480AA7D6</t>
  </si>
  <si>
    <t>P16511000-0008</t>
  </si>
  <si>
    <t>备选库项目-2019年新增债券-内江市中心城区“四方块”棚户区改造项目</t>
  </si>
  <si>
    <t>2019年新增债券-内江市中心城区“四方块”棚户区改造项目</t>
  </si>
  <si>
    <t>318301301</t>
  </si>
  <si>
    <t>318301301 市财政局机关</t>
  </si>
  <si>
    <t>11510900008510363N</t>
  </si>
  <si>
    <t>EA8340958CCE6674E0535EFB480A740C</t>
  </si>
  <si>
    <t>P22511000-0016</t>
  </si>
  <si>
    <t>威远经开区—页岩气综合利用循环经济产业园区基础设施A区建设项目</t>
  </si>
  <si>
    <t>333324902 内江建工有限责任公司</t>
  </si>
  <si>
    <t>91511000054132447H</t>
  </si>
  <si>
    <t>支付子项目可研报告编制费2.5万元</t>
  </si>
  <si>
    <t>B24E68208FE3945FE0535EFB480AC781</t>
  </si>
  <si>
    <t>P20511000-0050</t>
  </si>
  <si>
    <t>备选库项目-成渝地区双城经济圈-大千湿地公园一期建设项目</t>
  </si>
  <si>
    <t>成渝地区双城经济圈-大千湿地公园一期建设项目</t>
  </si>
  <si>
    <t>A676DC06632EE9F7E0535EFB480A02B1</t>
  </si>
  <si>
    <t>P13511000-0018</t>
  </si>
  <si>
    <t>备选库项目-内江市江西巷棚户区改造项目</t>
  </si>
  <si>
    <t>内江市江西巷棚户区改造项目</t>
  </si>
  <si>
    <t>333629902</t>
  </si>
  <si>
    <t>333629902 内江市安居工程建设开发有限公司</t>
  </si>
  <si>
    <t>91511000709005706B</t>
  </si>
  <si>
    <t>348904 内江路桥有限责任公司</t>
  </si>
  <si>
    <t>915110000858029765</t>
  </si>
  <si>
    <t>内江市甜悦科技有限公司</t>
  </si>
  <si>
    <t>91511000MACANX724Y</t>
  </si>
  <si>
    <t>违规用债券资金支付以前年度设计费、勘察费等。</t>
  </si>
  <si>
    <t>B212EAD6E9EBA3B6E0535EFB480A2FF5</t>
  </si>
  <si>
    <t>P20511000-0055</t>
  </si>
  <si>
    <t>内江市智慧城市和大数据管理运营中心项目</t>
  </si>
  <si>
    <t>434102607</t>
  </si>
  <si>
    <t>434102607 内江市大数据中心</t>
  </si>
  <si>
    <t>12510900MB1E599396</t>
  </si>
  <si>
    <t xml:space="preserve">  2023年地方政府专项债券资金使用情况核查</t>
  </si>
  <si>
    <t>76BFD42E0488959CE0535EFB480AC4E3</t>
  </si>
  <si>
    <t>P18511000-0017</t>
  </si>
  <si>
    <t>内江市生活垃圾处理中心（填埋场）项目</t>
  </si>
  <si>
    <t>1251090045136740X4</t>
  </si>
  <si>
    <t>一般债券用于PPP项目资本金</t>
  </si>
  <si>
    <t>B2CC97EF16AFAAB9E0535EFB480AE2CD</t>
  </si>
  <si>
    <t>P20511000-0072</t>
  </si>
  <si>
    <t>成渝之心·智能化大数据信息产业园配套基础设施建设项目</t>
  </si>
  <si>
    <t>内江经济开发区管理委员会</t>
  </si>
  <si>
    <t>违规用债券资金支付以前年度测绘费、设计费、勘察费等。</t>
  </si>
  <si>
    <t>违规用债券资金支付电站及输电线路运行维护费。</t>
  </si>
  <si>
    <t>B2113EDD16449D67E0535EFB480A35D8</t>
  </si>
  <si>
    <t>P20511000-0046</t>
  </si>
  <si>
    <t>备选库项目-内江高新区花萼湿地公园建设项目</t>
  </si>
  <si>
    <t>内江高新区花萼湿地公园建设项目</t>
  </si>
  <si>
    <t>999001 内江高新区管委会</t>
  </si>
  <si>
    <t>125109000976728577</t>
  </si>
  <si>
    <t>B2537B198170B71FE0535EFB480AE88A</t>
  </si>
  <si>
    <t>内江国家级高新技术产业园区基础配套设施建设项目（一期）</t>
  </si>
  <si>
    <t>A10D297A9DD57C6BE0535EFB480ADF71</t>
  </si>
  <si>
    <t>内江高新区白马园区配套设施建设项目</t>
  </si>
  <si>
    <t>B225201F3BB09D5DE0535EFB480ACBDE</t>
  </si>
  <si>
    <t>P20511000-0036</t>
  </si>
  <si>
    <t>成渝特大城市功能配套服务中心——内江高新区白马园区配套设施建设三期项目</t>
  </si>
  <si>
    <t>内江高新技术产业园区管理委员会</t>
  </si>
  <si>
    <t>违规用债券资金支付可研、“一案两书”相关费用。</t>
  </si>
  <si>
    <t>A78A43AC26A570E2E0535EFB480A8BFF</t>
  </si>
  <si>
    <t>违规用于商业化运作的产业项目</t>
  </si>
  <si>
    <t>违规用债券资金支付配套商业（在施工合同第20页付款约定：商业建筑部分和酒店工程初验合格并投入使用，竣工资料齐备后，支付至已完成工程价款的80%。）</t>
  </si>
  <si>
    <t>A10D297AA0527C6BE0535EFB480ADF71</t>
  </si>
  <si>
    <t>P20511000-0019</t>
  </si>
  <si>
    <t>备选库项目-内江高新区小青龙河绿地建设项目一期</t>
  </si>
  <si>
    <t>内江高新区小青龙河绿地建设项目一期</t>
  </si>
  <si>
    <t>“资金使用问题-其他—虚增支出进度”。将债券资金用于材料预付款。</t>
  </si>
  <si>
    <t>违规挪用债券资金2000万元用于采购城市卫星星群项目研发升级费、设备设施费用。</t>
  </si>
  <si>
    <t>B23ECD28C2E79D57E0535EFB480A4FA8</t>
  </si>
  <si>
    <t>内江高新区电子商务产业园配套设施建设项目</t>
  </si>
  <si>
    <t>“其他-以拨代支”。项目业主与内江高新投资有限公司签订委托代建协议，预付代建方13273.33万元，未支付至最终施工方。截至2024年3月18日，代建公司按照合同约定支付施工方四川城发建筑工程有限公司30%项目预付款10266.23万元，未实际支出3007.1万元。</t>
  </si>
  <si>
    <t>8A027173D546C9F6E0535EFB480A1F9F</t>
  </si>
  <si>
    <t>P15511002-0006</t>
  </si>
  <si>
    <t>四川省内江市提升民生保障水平项目-市中区医疗卫生服务能力提升项目</t>
  </si>
  <si>
    <t>11510900058233536X</t>
  </si>
  <si>
    <t>B29232F7390D2182E0535EFB480AAD76</t>
  </si>
  <si>
    <t>P20511002-0052</t>
  </si>
  <si>
    <t>内自同城化农副产品加工集中区基础设施及配套建设项目</t>
  </si>
  <si>
    <t>B5DDBB27CFA24D26E0535EFB480ABD7E</t>
  </si>
  <si>
    <t>P20511011-0051</t>
  </si>
  <si>
    <t>备选库项目-内江信息技术产业园基础设施建设项目</t>
  </si>
  <si>
    <t>内江信息技术产业园基础设施建设项目</t>
  </si>
  <si>
    <t>123456789712365478</t>
  </si>
  <si>
    <t>B212E42F087B9D61E0535EFB480AFE98</t>
  </si>
  <si>
    <t>P20511011-0036</t>
  </si>
  <si>
    <t>中国（四川）自由贸易实验区协同改革先行区.内江软件与信息技术服务外包产业园（二期）项目</t>
  </si>
  <si>
    <t>F8F66E19F40E0CF7E0535EFB480AAC8A</t>
  </si>
  <si>
    <t>CFAE2A35A7BAFB5AE0535EFB480A9EA7</t>
  </si>
  <si>
    <t>P21511011-0018</t>
  </si>
  <si>
    <t>东兴区中药材产业融合园区建设项目</t>
  </si>
  <si>
    <t>9B0B2DEAC5110428E0535EFB480A23CE</t>
  </si>
  <si>
    <t>P19511011-0045</t>
  </si>
  <si>
    <t>备选库项目-东兴区畜禽粪污资源化利用项目</t>
  </si>
  <si>
    <t>东兴区畜禽粪污资源化利用项目</t>
  </si>
  <si>
    <t>E2B9B7EF0FED59E3E0535EFB480A06AB</t>
  </si>
  <si>
    <t>P22511011-0013</t>
  </si>
  <si>
    <t>内江市东兴区现代服务业产业园区基础设施项目</t>
  </si>
  <si>
    <t>8FFAABAC02EA9A8BE0535EFB480AFC7A</t>
  </si>
  <si>
    <t>P19511011-0006</t>
  </si>
  <si>
    <t>椑木镇乡村振兴项目</t>
  </si>
  <si>
    <t>ACB0204B29E242B8E0535EFB480AC473</t>
  </si>
  <si>
    <t>P20511011-0019</t>
  </si>
  <si>
    <t>内江市东兴区沱江流域水利工程建设项目</t>
  </si>
  <si>
    <t>8A2A24A0E8A1C896E0535EFB480AEC5B</t>
  </si>
  <si>
    <t>P19511011-0005</t>
  </si>
  <si>
    <t>四川省内江市东兴区田家镇乡村振兴暨内江市东兴区田家镇文农旅商融合发展项目</t>
  </si>
  <si>
    <t>A72B07849C38D688E0535EFB480AB93C</t>
  </si>
  <si>
    <t>P20511011-0010</t>
  </si>
  <si>
    <t>中国西部天冬之乡项目</t>
  </si>
  <si>
    <t>A10FFE40E418B03FE0535EFB480ABE93</t>
  </si>
  <si>
    <t>P20511011-0009</t>
  </si>
  <si>
    <t>备选库项目-内江市东兴区医疗服务能力提升建设项目</t>
  </si>
  <si>
    <t>内江市东兴区医疗服务能力提升建设项目</t>
  </si>
  <si>
    <t>AD06442E79B840DEE0535EFB480A399C</t>
  </si>
  <si>
    <t>P20511011-0020</t>
  </si>
  <si>
    <t>东兴区城乡供水一体化工程项目</t>
  </si>
  <si>
    <t>CFD0E7D335B4FB4AE0535EFB480A642A</t>
  </si>
  <si>
    <t>P21511011-0006</t>
  </si>
  <si>
    <t>东兴区沱江左岸湿地公园建设项目</t>
  </si>
  <si>
    <t>B5F134F827B57651E0535EFB480A563D</t>
  </si>
  <si>
    <t>违规挪用债券资金4000万元用于内江市东兴区城乡环境综合治理及基础设施（一期）项目。</t>
  </si>
  <si>
    <t>B201B26311A49D77E0535EFB480AE488</t>
  </si>
  <si>
    <t>P20511011-0034</t>
  </si>
  <si>
    <t>备选库项目-南部新城大冲山农业产业融合发展（二期）项目</t>
  </si>
  <si>
    <t>南部新城大冲山农业产业融合发展（二期）项目</t>
  </si>
  <si>
    <t>9B39363AE4343C86E0535EFB480A99EF</t>
  </si>
  <si>
    <t>P19511011-0047</t>
  </si>
  <si>
    <t>备选库项目-东兴区东兴街道新江街道片区、内江市糖厂片区棚户区改造项目</t>
  </si>
  <si>
    <t>东兴区东兴街道新江街道片区、内江市糖厂片区棚户区改造项目</t>
  </si>
  <si>
    <t>违规挪用债券资金13739.52万元用于内江市东兴区经济开发区标准化厂房二期建设及周边配套设施项目等9个项目工程款。</t>
  </si>
  <si>
    <t>违规用债券资金支付水库水质提升维护费。调出2000万元至中国（四川）自由贸易实验区协同改革先行区.内江软件与信息技术服务外包产业园（二期）项目。</t>
  </si>
  <si>
    <t>900B2282FC029A47E0535EFB480A0989</t>
  </si>
  <si>
    <t>P19511011-0012</t>
  </si>
  <si>
    <t>备选库项目-内江东兴经济开发区新型工业化汽配产业园建设项目</t>
  </si>
  <si>
    <t>内江东兴经济开发区新型工业化汽配产业园建设项目</t>
  </si>
  <si>
    <t>AD479EBB72D7A87DE0535EFB480A8276</t>
  </si>
  <si>
    <t>P20511011-0018</t>
  </si>
  <si>
    <t>内江市东兴区智慧停车场建设项目</t>
  </si>
  <si>
    <t>ACAFCCB8E4F540C7E0535EFB480A47A1</t>
  </si>
  <si>
    <t>P20511011-0017</t>
  </si>
  <si>
    <t>范长江文化旅游园区停车场项目</t>
  </si>
  <si>
    <t>A0F61491830F3F4EE0535EFB480AC881</t>
  </si>
  <si>
    <t>P19511024-0033</t>
  </si>
  <si>
    <t>备选库项目-威远县无花果产业融合发展示范园</t>
  </si>
  <si>
    <t>威远县无花果产业融合发展示范园</t>
  </si>
  <si>
    <t>115109220085303645</t>
  </si>
  <si>
    <t>A0F605A19ABD3F46E0535EFB480A4159</t>
  </si>
  <si>
    <t>P20511024-0014</t>
  </si>
  <si>
    <t>备选库项目-威远县学前教育建设项目</t>
  </si>
  <si>
    <t>威远县学前教育建设项目</t>
  </si>
  <si>
    <t>使用专项债券资金支付土地收购个人所得税2笔共53.51万元（35.67万元、17.84万元）。</t>
  </si>
  <si>
    <t>9230BD4351B06F3FE0535EFB480AB3CE</t>
  </si>
  <si>
    <t>P18511024-0041</t>
  </si>
  <si>
    <t>备选库项目-严陵工业园区污水处理厂及配套管网工程</t>
  </si>
  <si>
    <t>严陵工业园区污水处理厂及配套管网工程</t>
  </si>
  <si>
    <t>A77D8639E4F77253E0535EFB480ACEE1</t>
  </si>
  <si>
    <t>P20511024-0016</t>
  </si>
  <si>
    <t>备选库项目-成渝双城经济圈·威远县十里清溪湿地公园建设项目</t>
  </si>
  <si>
    <t>成渝双城经济圈·威远县十里清溪湿地公园建设项目</t>
  </si>
  <si>
    <t>7B03CCFDC678EBFEE0535EFB480AB434</t>
  </si>
  <si>
    <t>P18511024-0034</t>
  </si>
  <si>
    <t>备选库项目-四川省内江市威远县乡村旅游示范项目 ——威远世界无花果博览园建设项目</t>
  </si>
  <si>
    <t>四川省内江市威远县乡村旅游示范项目 ——威远世界无花果博览园建设项目</t>
  </si>
  <si>
    <t>A10585503E84EF27E0535EFB480A0540</t>
  </si>
  <si>
    <t>P19511024-0030</t>
  </si>
  <si>
    <t>威远县成自高铁威远站基础设施项目</t>
  </si>
  <si>
    <t>支付可研编制费4.26万元。</t>
  </si>
  <si>
    <t>92451485A6AED50DE0535EFB480A390D</t>
  </si>
  <si>
    <t>P19511024-0024</t>
  </si>
  <si>
    <t>备选库项目-威远县高标准农田建设项目</t>
  </si>
  <si>
    <t>威远县高标准农田建设项目</t>
  </si>
  <si>
    <t>违规用债券资金支付建设单位（系县属国有企业）代建管理费。</t>
  </si>
  <si>
    <t>A107A12BC1171852E0535EFB480ABF59</t>
  </si>
  <si>
    <t>P18511024-0047</t>
  </si>
  <si>
    <t>威远县妇幼保健计划生育服务中心业务用房建设项目</t>
  </si>
  <si>
    <t>8FC43A5791169B4FE0535EFB480ABED3</t>
  </si>
  <si>
    <t>P19511024-0021</t>
  </si>
  <si>
    <t>备选库项目-威远县高考综合改革基础保障教育项目</t>
  </si>
  <si>
    <t>威远县高考综合改革基础保障教育项目</t>
  </si>
  <si>
    <t>8FEA3A00D4599A6BE0535EFB480A5878</t>
  </si>
  <si>
    <t>P18511024-0039</t>
  </si>
  <si>
    <t>备选库项目-威远县人居环境提升建设项目</t>
  </si>
  <si>
    <t>威远县人居环境提升建设项目</t>
  </si>
  <si>
    <t>CFD3E084F57C8D09E0535EFB480ABA84</t>
  </si>
  <si>
    <t>P21511024-0007</t>
  </si>
  <si>
    <t>威远县城镇垃圾处理综合利用项目</t>
  </si>
  <si>
    <t>A78A43AC263570E2E0535EFB480A8BFF</t>
  </si>
  <si>
    <t>P20511024-0015</t>
  </si>
  <si>
    <t>成渝双城经济圈·威远县船石湖湿地公园项目</t>
  </si>
  <si>
    <t>8E64F35DCF4DAFBFE0535EFB480A1493</t>
  </si>
  <si>
    <t>2019年四川省文化旅游专项债券（八期）-2019年四川省政府专项债券（九十九期）</t>
  </si>
  <si>
    <t>用于支付电费28.82万元</t>
  </si>
  <si>
    <t>A108C8AE9F282DEAE0535EFB480A4AD9</t>
  </si>
  <si>
    <t>P19511024-0031</t>
  </si>
  <si>
    <t>威远县人民医院综合业务大楼建设项目</t>
  </si>
  <si>
    <t>县人民医院将业务大威远县人民医院综合业务大楼建设项目2019年债券资519万元用途如下：1、用于归垫该项目2017-2018年项目前期费用32.24万元；2、用于支付2019年工程款252.79万元；3、用于支付2020年1-5月工程款233.97万元。</t>
  </si>
  <si>
    <t>155040520472224</t>
  </si>
  <si>
    <t>511025155040183695731</t>
  </si>
  <si>
    <t>备选库项目-资中县城北水资源综合开发利用工程-河库联网输水工程</t>
  </si>
  <si>
    <t>资中县城北水资源综合开发利用工程-河库联网输水工程</t>
  </si>
  <si>
    <t>318301100</t>
  </si>
  <si>
    <t>资中县县级财政</t>
  </si>
  <si>
    <t>11520932008534365N</t>
  </si>
  <si>
    <t>7B100077DD38EAD4E0535EFB480AC21B</t>
  </si>
  <si>
    <t>P18511025-0033</t>
  </si>
  <si>
    <t>备选库项目-资中县经开区“回家工程”创新创业孵化园三期-凤凰岭乡村振兴项目</t>
  </si>
  <si>
    <t>资中县经开区“回家工程”创新创业孵化园三期-凤凰岭乡村振兴项目</t>
  </si>
  <si>
    <t>7B100B825FE7EAD0E0535EFB480A6015</t>
  </si>
  <si>
    <t>P18511025-0032</t>
  </si>
  <si>
    <t>备选库项目-明心寺食品加工园区项目-明心寺脱贫攻坚项目</t>
  </si>
  <si>
    <t>明心寺食品加工园区项目-明心寺脱贫攻坚项目</t>
  </si>
  <si>
    <t>318301100 资中县县级财政</t>
  </si>
  <si>
    <t>D87FBA6BD35439CAE0535EFB480A5E7C</t>
  </si>
  <si>
    <t>7B0ED8F3792AEE11E0535EFB480A4EA9</t>
  </si>
  <si>
    <t>P13511025-0003</t>
  </si>
  <si>
    <t>备选库项目-资中县2011年安置还房B区建设工程</t>
  </si>
  <si>
    <t>资中县2011年安置还房B区建设工程</t>
  </si>
  <si>
    <t>79E5E65B9C5B3CAFE0535EFB480A17FE</t>
  </si>
  <si>
    <t>P18511025-0012</t>
  </si>
  <si>
    <t>备选库项目-资中县瓦窑坝片区道路连通及基础设施工程</t>
  </si>
  <si>
    <t>资中县瓦窑坝片区道路连通及基础设施工程</t>
  </si>
  <si>
    <t>7B10060A09B4EACAE0535EFB480AE9CB</t>
  </si>
  <si>
    <t>P18511025-0031</t>
  </si>
  <si>
    <t>备选库项目-资中县罗泉古镇旅游基础设施建设一期工程-罗泉古镇乡村振兴旅游项目</t>
  </si>
  <si>
    <t>资中县罗泉古镇旅游基础设施建设一期工程-罗泉古镇乡村振兴旅游项目</t>
  </si>
  <si>
    <t>C3B27EC177844CA99D3B81B38FDF55ABCECC15</t>
  </si>
  <si>
    <t>XMWH5110250003183011000007171201100917</t>
  </si>
  <si>
    <t>资中县生活垃圾PPP项目</t>
  </si>
  <si>
    <t>“资金使用问题-其他—虚增支出进度”。无工程进度计量单等支付依据；将资金拨付施工单位。</t>
  </si>
  <si>
    <t>A10ECACE71019BD6E0535EFB480A14FA</t>
  </si>
  <si>
    <t>P19511025-0040</t>
  </si>
  <si>
    <t>资中县国家农村产业融合发展示范园建设项目</t>
  </si>
  <si>
    <t>91511025684175484J</t>
  </si>
  <si>
    <t>A12BEC318310A927E0535EFB480A21AA</t>
  </si>
  <si>
    <t>P20511025-0018</t>
  </si>
  <si>
    <t>备选库项目-资中县人居环境整治工矿废弃地复垦利用项目</t>
  </si>
  <si>
    <t>资中县人居环境整治工矿废弃地复垦利用项目</t>
  </si>
  <si>
    <t>91511025MA66WM0WXU</t>
  </si>
  <si>
    <t>资中县润资水务投资开发有限责任公司</t>
  </si>
  <si>
    <t>B24E6699C7F55374E0535EFB480A5390</t>
  </si>
  <si>
    <t>P20511025-0029</t>
  </si>
  <si>
    <t>资中县经开区科技成果转化创新平台基础设施建设项目</t>
  </si>
  <si>
    <t>318301125</t>
  </si>
  <si>
    <t>318301125 资中县兴资农业发展投资有限责任公司</t>
  </si>
  <si>
    <t>91511025MA648D7B5X</t>
  </si>
  <si>
    <t>91511025MA7EAFTH1H</t>
  </si>
  <si>
    <t>违规挪用债券资金支付实施方案之外的工程款。</t>
  </si>
  <si>
    <t>E2BBC4C5534F2272E0535EFB480AB3AE</t>
  </si>
  <si>
    <t>P22511025-0007</t>
  </si>
  <si>
    <t>资中制造业产业园区基础设施建设项目</t>
  </si>
  <si>
    <t>“资金使用问题-其他—虚增支出进度”，将债券资金用于工程预付款。</t>
  </si>
  <si>
    <t>11CA8C34885461B5E06320C012AC66D3</t>
  </si>
  <si>
    <t>P23511025-0066</t>
  </si>
  <si>
    <t>资中县新能源汽车充电桩建设项目(一期)</t>
  </si>
  <si>
    <t>资中县旅投能源发展有限公司</t>
  </si>
  <si>
    <t>91511025MAC9J2A85U</t>
  </si>
  <si>
    <t>“资金使用问题-其他—虚增支出进度”。超进度支付工程款。</t>
  </si>
  <si>
    <t>8FEA49E43D1B9A51E0535EFB480A8286</t>
  </si>
  <si>
    <t>P19511025-0020</t>
  </si>
  <si>
    <t>备选库项目-四川省资中县国家现代农业产业园（一期）项目</t>
  </si>
  <si>
    <t>四川省资中县国家现代农业产业园（一期）项目</t>
  </si>
  <si>
    <t>326313103</t>
  </si>
  <si>
    <t>326313103 内江农业科技园区管理委员会</t>
  </si>
  <si>
    <t>12510921353639045L</t>
  </si>
  <si>
    <t>内江农业科技园区管理委员会</t>
  </si>
  <si>
    <t>159123808342122</t>
  </si>
  <si>
    <t>511025159123756018155</t>
  </si>
  <si>
    <t>备选库项目-资中县古城片区基础设施项目</t>
  </si>
  <si>
    <t>资中县古城片区基础设施项目</t>
  </si>
  <si>
    <t>333321101</t>
  </si>
  <si>
    <t>资中县住房和城乡规划建设局</t>
  </si>
  <si>
    <t>11510921008537689U</t>
  </si>
  <si>
    <t>9243B1FD0BD0C032E0535EFB480A2241</t>
  </si>
  <si>
    <t>P16511025-0027</t>
  </si>
  <si>
    <t>备选库项目-资中县人民医院综合大楼建设项目</t>
  </si>
  <si>
    <t>资中县人民医院综合大楼建设项目</t>
  </si>
  <si>
    <t>361326110</t>
  </si>
  <si>
    <t>361326110 资中县人民医院</t>
  </si>
  <si>
    <t>12510921451470378R</t>
  </si>
  <si>
    <t>A09128CCB16DC3E8E0535EFB480A3D2B</t>
  </si>
  <si>
    <t>P20511025-0008</t>
  </si>
  <si>
    <t>备选库项目-成自高铁·资中球溪站站前广场及基础设施建设项目</t>
  </si>
  <si>
    <t>成自高铁·资中球溪站站前广场及基础设施建设项目</t>
  </si>
  <si>
    <t>434117</t>
  </si>
  <si>
    <t>434117 资中县发展和改革局</t>
  </si>
  <si>
    <t>115109210085341622</t>
  </si>
  <si>
    <t>A10BAB71ED754CF3E0535EFB480A9DD0</t>
  </si>
  <si>
    <t>P20511025-0013</t>
  </si>
  <si>
    <t>备选库项目-资中县运动健康产业园建设项目</t>
  </si>
  <si>
    <t>资中县运动健康产业园建设项目</t>
  </si>
  <si>
    <t>434321115</t>
  </si>
  <si>
    <t>434321115 四川资中经济开发区管理委员会</t>
  </si>
  <si>
    <t>125109214514705381</t>
  </si>
  <si>
    <t>AF7F94899BC5598CE0535EFB480A183E</t>
  </si>
  <si>
    <t>2020年四川省城乡基础设施建设专项债券31期-2020年四川省政府专项债券104期</t>
  </si>
  <si>
    <t>A11F98F96A1FCB97E0535EFB480A975C</t>
  </si>
  <si>
    <t>P20511025-0017</t>
  </si>
  <si>
    <t>资中经开区新型建材产业园及配套设施建设项目</t>
  </si>
  <si>
    <t>四川资中经济开发区管理委员会</t>
  </si>
  <si>
    <t>92A25E593FDE06AEE0535EFB480A56F4</t>
  </si>
  <si>
    <t>P19511028-0027</t>
  </si>
  <si>
    <t>隆昌市现代农业产业融合发展示范园项目</t>
  </si>
  <si>
    <t>326699 隆昌市农林局</t>
  </si>
  <si>
    <t>11510923008546382J</t>
  </si>
  <si>
    <t>11510923008546833W</t>
  </si>
  <si>
    <t>CE998DCAE2B2CAE3E0535EFB480AA600</t>
  </si>
  <si>
    <t>P21511028-0007</t>
  </si>
  <si>
    <t>隆昌石牌坊旅游区配套设施建设项目</t>
  </si>
  <si>
    <t>隆昌市润堃置业有限公司</t>
  </si>
  <si>
    <t>91511028206918968J</t>
  </si>
  <si>
    <t>B2614410BD4B3A89E0535EFB480A9216</t>
  </si>
  <si>
    <t>333330002 隆昌市银发房地产经营开发公司</t>
  </si>
  <si>
    <t>A68AE26734BD7EA6E0535EFB480A70D3</t>
  </si>
  <si>
    <t>P20511028-0051</t>
  </si>
  <si>
    <t>备选库项目-隆昌市自来水厂、取水及输配水工程</t>
  </si>
  <si>
    <t>隆昌市自来水厂、取水及输配水工程</t>
  </si>
  <si>
    <t>333642 隆昌市自来水公司</t>
  </si>
  <si>
    <t>915110286210582720</t>
  </si>
  <si>
    <t>D02EA164FAD5FC43E0535EFB480AB1A9</t>
  </si>
  <si>
    <t>P21511028-0015</t>
  </si>
  <si>
    <t>隆昌市城关职业中学产教融合实训基地</t>
  </si>
  <si>
    <t>360602001</t>
  </si>
  <si>
    <t>城关职中机关</t>
  </si>
  <si>
    <t>12510923451571160B</t>
  </si>
  <si>
    <t>11510923008546438M</t>
  </si>
  <si>
    <t>9B1F532004B8FFF1E0535EFB480A9AD4</t>
  </si>
  <si>
    <t>P20511028-0009</t>
  </si>
  <si>
    <t>隆昌市人民医院西区医院建设项目</t>
  </si>
  <si>
    <t>隆昌市人民医院</t>
  </si>
  <si>
    <t>12510923451570782E</t>
  </si>
  <si>
    <t>79F7C545D2B03E02E0535EFB480A2F57</t>
  </si>
  <si>
    <t>P13511028-0001</t>
  </si>
  <si>
    <t>隆昌县妇幼保健院综合大楼</t>
  </si>
  <si>
    <t>361329003</t>
  </si>
  <si>
    <t>361329003 隆昌市妇幼保健院</t>
  </si>
  <si>
    <t>归垫以前年度购买医疗设备款87.92万元、归垫以前年度购买医疗设备款242.44万元、归垫以前年度购买办公设备支出12.98万元</t>
  </si>
  <si>
    <t>D86F9DB51DCA26E0E0535EFB480A701B</t>
  </si>
  <si>
    <t>P22511028-0005</t>
  </si>
  <si>
    <t>隆昌市旅游基础设施建设项目（一期）</t>
  </si>
  <si>
    <t>420665001</t>
  </si>
  <si>
    <t>420665001 旅游局</t>
  </si>
  <si>
    <t>1151092300854642XM</t>
  </si>
  <si>
    <t>隆昌市文化广播电视和旅游局</t>
  </si>
  <si>
    <t>政府办机关</t>
  </si>
  <si>
    <t>11510923735887685X</t>
  </si>
  <si>
    <t>隆昌市隆祥国有资产经营管理有限公司1</t>
  </si>
  <si>
    <t>91511028MA64DH682T</t>
  </si>
  <si>
    <t>违规用债券资金支付以前年度测绘费、设计费、勘察费等；资金滞留项目单位监管户。</t>
  </si>
  <si>
    <t>B2610E74CEAC37BCE0535EFB480A9F47</t>
  </si>
  <si>
    <t>P20511028-0068</t>
  </si>
  <si>
    <t>隆桥驿森林康养建设项目</t>
  </si>
  <si>
    <t>A676D8485F87E9EDE0535EFB480A491B</t>
  </si>
  <si>
    <t>2020年四川省城乡基础设施建设专项债券二十一期-2020年四川省政府专项债券六十八期</t>
  </si>
  <si>
    <t>9023D2D078EBD762E0535EFB480A60FB</t>
  </si>
  <si>
    <t>P16511100-0005</t>
  </si>
  <si>
    <t>备选库项目-乐山机场项目</t>
  </si>
  <si>
    <t>乐山机场项目</t>
  </si>
  <si>
    <t>303001 发改委机关</t>
  </si>
  <si>
    <t>115110000085501625</t>
  </si>
  <si>
    <t>9025CCE709FDED03E0535EFB480AA4A7</t>
  </si>
  <si>
    <t>P17511100-0011</t>
  </si>
  <si>
    <t>四川省乐山市提升核心景区实力建设国际旅游目的地之乐山大佛景区提质扩容项目收益与融资自求平衡专项债券</t>
  </si>
  <si>
    <t>318923902</t>
  </si>
  <si>
    <t>318923902 乐山大佛旅游投资开发（集团）有限公司</t>
  </si>
  <si>
    <t>91511100MA62RQE825</t>
  </si>
  <si>
    <t>7B01876AFF4BC644E0535EFB480A3A76</t>
  </si>
  <si>
    <t>P18511100-0025</t>
  </si>
  <si>
    <t>备选库项目-乐山市中心城区农贸市场建设工程</t>
  </si>
  <si>
    <t>乐山市中心城区农贸市场建设工程</t>
  </si>
  <si>
    <t>333383301 建设局机关</t>
  </si>
  <si>
    <t>11511000008551464K</t>
  </si>
  <si>
    <t>2018年使用项目单位自有资金支付了该项目子项目嘉兴路农贸市场鉴定费，2019年专项债券发行后，使用专项债券资金违规进行了归垫。</t>
  </si>
  <si>
    <t>B2A2DBC83812FF3CE0535EFB480AF152</t>
  </si>
  <si>
    <t>乐山高新区防洪排涝综合整治项目</t>
  </si>
  <si>
    <t>434920902 乐山高新技术产业开发区土地储备中心</t>
  </si>
  <si>
    <t>12511000738344555N</t>
  </si>
  <si>
    <t>乐山高新技术产业开发区土地储备中心</t>
  </si>
  <si>
    <t>7A6F06F7350D3C9DE0535EFB480A9291</t>
  </si>
  <si>
    <t>P18511100-0013</t>
  </si>
  <si>
    <t>备选库项目-乐山市第二污水处理厂提标改造及配套管网建设项目</t>
  </si>
  <si>
    <t>乐山市第二污水处理厂提标改造及配套管网建设项目</t>
  </si>
  <si>
    <t>7A6F06F735253C9DE0535EFB480A9291</t>
  </si>
  <si>
    <t>P18511100-0014</t>
  </si>
  <si>
    <t>备选库项目-乐山高新区半导体产业园建设项目（一期）</t>
  </si>
  <si>
    <t>乐山高新区半导体产业园建设项目（一期）</t>
  </si>
  <si>
    <t>9C162B0358BEA788E0535EFB480A2425</t>
  </si>
  <si>
    <t>2020年四川省工业园区建设专项债券（五期）-2020年四川省政府专项债券（三十四期）</t>
  </si>
  <si>
    <t>434920903 乐山市高新投集团</t>
  </si>
  <si>
    <t>91511100731590868M</t>
  </si>
  <si>
    <t xml:space="preserve">乐山高新投资发展（集团）有限公司 </t>
  </si>
  <si>
    <t>D847E27A28C0EEDDE0535EFB480A2966</t>
  </si>
  <si>
    <t>D83109D10FB21C7BE0535EFB480AF7C8</t>
  </si>
  <si>
    <t>P22511100-0010</t>
  </si>
  <si>
    <t>乐山高新区北部片区农村产业融合示范园建设项目（一期）</t>
  </si>
  <si>
    <t>CEC5CAA87A08879FE0535EFB480ABD75</t>
  </si>
  <si>
    <t>P21511100-0006</t>
  </si>
  <si>
    <t>乐山高新区幼儿园建设项目</t>
  </si>
  <si>
    <t>434920904</t>
  </si>
  <si>
    <t>434920904 乐山高新技术产业开发区项目管理中心</t>
  </si>
  <si>
    <t>12511000MB1G897180</t>
  </si>
  <si>
    <t>CED8294548788793E0535EFB480A41CA</t>
  </si>
  <si>
    <t>P21511100-0008</t>
  </si>
  <si>
    <t>乐山市市中区安谷镇2022年农村人居环境整治</t>
  </si>
  <si>
    <t>乐山高新技术产业开发区项目管理中心</t>
  </si>
  <si>
    <t>E2A829008ECC722FE0535EFB480A3B70</t>
  </si>
  <si>
    <t>91511100MA7H169W6T</t>
  </si>
  <si>
    <t>F8F6B2943DB93F8FE0535EFB480A94D5</t>
  </si>
  <si>
    <t>E2A59F38F38D07C9E0535EFB480AF4AC</t>
  </si>
  <si>
    <t>项目业主乐高发展租用孵化园区智能楼（产权不属于乐高发展），进行装修改造，共计支付501.12万元（其中租金25.6万元、装修费475.52万元）。</t>
  </si>
  <si>
    <t>乐山高发展企业经营管理有限公司</t>
  </si>
  <si>
    <t>91511100MABT5U15XK</t>
  </si>
  <si>
    <t>支付可研报告编制费24.5万元</t>
  </si>
  <si>
    <t>159222125501586</t>
  </si>
  <si>
    <t>511102159221964362657</t>
  </si>
  <si>
    <t>备选库项目-乐山市市中区乐五路段污水治理及环境提升项目（备选库改资本金）</t>
  </si>
  <si>
    <t>乐山市市中区乐五路段污水治理及环境提升项目（备选库改资本金）</t>
  </si>
  <si>
    <t>11511002008554366N</t>
  </si>
  <si>
    <t>11511002MB1649936E</t>
  </si>
  <si>
    <t>以前年度地方政府专项债券资金闲置。“嘉州城市森林公园提升项目”闲置资金调整至“嘉州食品产业园区基础设施建设项目（一期）”。</t>
  </si>
  <si>
    <t>8FE9AEE354DCC440E0535EFB480AFBFD</t>
  </si>
  <si>
    <t>P19511102-0005</t>
  </si>
  <si>
    <t>备选库项目-乐山市市中区全域乡村振兴（一期）项目</t>
  </si>
  <si>
    <t>乐山市市中区全域乡村振兴（一期）项目</t>
  </si>
  <si>
    <t>11511002008554382C</t>
  </si>
  <si>
    <t>9B0B37D686AA066EE0535EFB480A9270</t>
  </si>
  <si>
    <t>P20511102-0007</t>
  </si>
  <si>
    <t>备选库项目-乐山市市中区嘉州现代农业示范项目</t>
  </si>
  <si>
    <t>乐山市市中区嘉州现代农业示范项目</t>
  </si>
  <si>
    <t>9B0F265EC3A30665E0535EFB480A453D</t>
  </si>
  <si>
    <t>P20511102-0014</t>
  </si>
  <si>
    <t>备选库项目-乐山市市中区高标准农田建设项目</t>
  </si>
  <si>
    <t>乐山市市中区高标准农田建设项目</t>
  </si>
  <si>
    <t>A090B2911E51B08CE0535EFB480AD332</t>
  </si>
  <si>
    <t>P20511102-0043</t>
  </si>
  <si>
    <t>备选库项目-嘉州城市森林公园提升项目</t>
  </si>
  <si>
    <t>嘉州城市森林公园提升项目</t>
  </si>
  <si>
    <t>333333 区住建局机关</t>
  </si>
  <si>
    <t>11511002008557583G</t>
  </si>
  <si>
    <t>7B0F2BE8C981EE0DE0535EFB480AEF40</t>
  </si>
  <si>
    <t>P18511102-0013</t>
  </si>
  <si>
    <t>备选库项目-乐山市市中区美丽乡村苏稽文旅小镇项目</t>
  </si>
  <si>
    <t>乐山市市中区美丽乡村苏稽文旅小镇项目</t>
  </si>
  <si>
    <t>D01BF0FD8F1A24FEE0535EFB480A9DDE</t>
  </si>
  <si>
    <t>P21511102-0011</t>
  </si>
  <si>
    <t>备选库项目-乐山市市中区教育系统学前教育建设项目</t>
  </si>
  <si>
    <t>乐山市市中区教育系统学前教育建设项目</t>
  </si>
  <si>
    <t>360318080</t>
  </si>
  <si>
    <t>360318080 教育局</t>
  </si>
  <si>
    <t>115110020085542008</t>
  </si>
  <si>
    <t>361000 乐山市市中区卫生和计划生育局</t>
  </si>
  <si>
    <t>115110023269619874</t>
  </si>
  <si>
    <t>9DB8C96880F3E609E0535EFB480AB509</t>
  </si>
  <si>
    <t>P20511102-0034</t>
  </si>
  <si>
    <t>备选库项目-乐山市市中区县级医院危急重症和基层医疗机构防治能力提升项目</t>
  </si>
  <si>
    <t>乐山市市中区县级医院危急重症和基层医疗机构防治能力提升项目</t>
  </si>
  <si>
    <t>E173FE69360D04FEE0535EFB480A97A3</t>
  </si>
  <si>
    <t>E173CFCAEA0D0504E0535EFB480AA659</t>
  </si>
  <si>
    <t>B2B6442DEA592FEEE0535EFB480ACBE0</t>
  </si>
  <si>
    <t>成渝经济圈建设-乐山高新嘉州工业园清洁产业园项目</t>
  </si>
  <si>
    <t>999002 乐山市工业集中区管委会</t>
  </si>
  <si>
    <t>125110026823822951</t>
  </si>
  <si>
    <t>9B0F265EC2360665E0535EFB480A453D</t>
  </si>
  <si>
    <t>P20511102-0004</t>
  </si>
  <si>
    <t>乐山市市中区“绿美嘉州”生态苗圃建设项目</t>
  </si>
  <si>
    <t>999004 乐山市市中区国资局</t>
  </si>
  <si>
    <t>11511002MB15503702</t>
  </si>
  <si>
    <t>B3BEF48A6A991E6BE0535EFB480ACF44</t>
  </si>
  <si>
    <t>P20511102-0075</t>
  </si>
  <si>
    <t>乐山市市中区荔枝湾林业生态经济园建设项目</t>
  </si>
  <si>
    <t>999008</t>
  </si>
  <si>
    <t>999008 区自然资源局</t>
  </si>
  <si>
    <t>11511024563250425P</t>
  </si>
  <si>
    <t>乐山市市中区乡村振兴发展中心</t>
  </si>
  <si>
    <t>12511002MB0W94683B</t>
  </si>
  <si>
    <t>挪用资金至项目业主子公司一般户使用189.2万元。</t>
  </si>
  <si>
    <t>挪用资金至项目业主子公司一般户使用1320.5471万元。</t>
  </si>
  <si>
    <t>E29464CF77282361E0535EFB480A38FA</t>
  </si>
  <si>
    <t>P22511111-0009</t>
  </si>
  <si>
    <t>四川省乐山市沙湾区林业生态建设项目</t>
  </si>
  <si>
    <t>11511011MB1533685T</t>
  </si>
  <si>
    <t>A10814C827A92101E0535EFB480AE56C</t>
  </si>
  <si>
    <t>P20511111-0003</t>
  </si>
  <si>
    <t>备选库项目-沙湾区2020-2022高标准农田建设项目</t>
  </si>
  <si>
    <t>沙湾区2020-2022高标准农田建设项目</t>
  </si>
  <si>
    <t>11511011MB1987775D</t>
  </si>
  <si>
    <t>E2B87C4217A7A8B2E0535EFB480A0D3C</t>
  </si>
  <si>
    <t>P22511111-0012</t>
  </si>
  <si>
    <t>四川省乐山市沙湾区智慧水务提升改造项目</t>
  </si>
  <si>
    <t>11511011008558404X</t>
  </si>
  <si>
    <t>1、24年末监管专户应剩余6572.95万元，实际账户余额2886.87万元，差额挪用3686.08万元；2、已支付征拆资金2915.15万元未提供支付至末端资料，定为挪用。</t>
  </si>
  <si>
    <t>B28E9B323D5E8372E0535EFB480A6905</t>
  </si>
  <si>
    <t>四川省乐山市沙湾区垃圾收转运体系建设项目</t>
  </si>
  <si>
    <t>11511011008558914B</t>
  </si>
  <si>
    <t>A82A5A0C190C5E0AE0535EFB480A65BD</t>
  </si>
  <si>
    <t>P20511111-0004</t>
  </si>
  <si>
    <t>备选库项目-四川省乐山市沙湾区智慧停车场项目</t>
  </si>
  <si>
    <t>四川省乐山市沙湾区智慧停车场项目</t>
  </si>
  <si>
    <t>D830F0E37A950B23E0535EFB480A7050</t>
  </si>
  <si>
    <t>P19511111-0019</t>
  </si>
  <si>
    <t>乐山市沙湾新区污水处理厂及配套管网工程</t>
  </si>
  <si>
    <t>E2B80D6576876A09E0535EFB480A6C41</t>
  </si>
  <si>
    <t>违规挪用，涉及金额220万元。
问题描述：乐水小镇市政基础设施乐水一路一标段公用设施特许经营项目单独立项，且项目业主不是专债项目业主，建设内容不能完全匹配专债项目。专债资金支付上述该项目农民工工资220万元。</t>
  </si>
  <si>
    <t>A86CB76F832E2F75E0535EFB480AF2B8</t>
  </si>
  <si>
    <t>P20511111-0007</t>
  </si>
  <si>
    <t>备选库项目-四川省乐山市沙湾区老旧小区改造项目（一期）</t>
  </si>
  <si>
    <t>四川省乐山市沙湾区老旧小区改造项目（一期）</t>
  </si>
  <si>
    <t>11511011008558439G</t>
  </si>
  <si>
    <t>乐山市五通桥区发展产业投资有限公司</t>
  </si>
  <si>
    <t>91511112MA6A8K6J91</t>
  </si>
  <si>
    <t>“违规挪用”1320.88万元。支付五通桥区城乡供水一体化工程建设项目（三期）施工等相关费用772.82万元，该项目以前年度发行了专项债券；支付地下管廊综合项目设计及测绘等相关费用548.06万元，该项目也单独包装专债项目，但还未发行。</t>
  </si>
  <si>
    <t>乐山市五通桥区农村人居环境综合整治“三大革命”项目</t>
  </si>
  <si>
    <t>11511012MB1862796T</t>
  </si>
  <si>
    <t>CF7B54E7C6D43CF7E0535EFB480AEFA1</t>
  </si>
  <si>
    <t>B43507066D96BC20E0535EFB480A3376</t>
  </si>
  <si>
    <t>P20511112-0028</t>
  </si>
  <si>
    <t>备选库项目-乐山市五通桥区特色花卉生态苗圃建设项目</t>
  </si>
  <si>
    <t>乐山市五通桥区特色花卉生态苗圃建设项目</t>
  </si>
  <si>
    <t>923E75D9F7B2807FE0535EFB480A074D</t>
  </si>
  <si>
    <t>P17511112-0003</t>
  </si>
  <si>
    <t>备选库项目-五通桥区茫溪河流域综合治理项目</t>
  </si>
  <si>
    <t>五通桥区茫溪河流域综合治理项目</t>
  </si>
  <si>
    <t>915111125697029981</t>
  </si>
  <si>
    <t>AA0EE52708BEC97AE0535EFB480AA1FC</t>
  </si>
  <si>
    <t>P20511112-0018</t>
  </si>
  <si>
    <t>乐山市五通桥区涌斯江高低干渠骨干工程整治项目</t>
  </si>
  <si>
    <t>乐山市五通桥区水务投资有限公司</t>
  </si>
  <si>
    <t>A09137038C7BC398E0535EFB480A3C1E</t>
  </si>
  <si>
    <t>P20511112-0005</t>
  </si>
  <si>
    <t>备选库项目-乐山市五通桥区城乡污水处理厂及配套管网建设项目</t>
  </si>
  <si>
    <t>乐山市五通桥区城乡污水处理厂及配套管网建设项目</t>
  </si>
  <si>
    <t>115110120085629133</t>
  </si>
  <si>
    <t xml:space="preserve">07 以前年度地方政府专项债券资金闲置
</t>
  </si>
  <si>
    <t>A104A560BEBCDF81E0535EFB480A1E73</t>
  </si>
  <si>
    <t>P19511112-0021</t>
  </si>
  <si>
    <t>备选库项目-五通桥区竹根片区老旧小区综合整治项目</t>
  </si>
  <si>
    <t>五通桥区竹根片区老旧小区综合整治项目</t>
  </si>
  <si>
    <t>91511112577571318Y</t>
  </si>
  <si>
    <t>乐山市五通桥区桥兴投资发展有限责任公司</t>
  </si>
  <si>
    <t>357071001</t>
  </si>
  <si>
    <t>文体局</t>
  </si>
  <si>
    <t>11511012008562227Q</t>
  </si>
  <si>
    <t>B4490872E6AFE606E0535EFB480AAB78</t>
  </si>
  <si>
    <t>P20511112-0037</t>
  </si>
  <si>
    <t>备选库项目-乐山市五通桥区学前教育统筹发展提升项目</t>
  </si>
  <si>
    <t>乐山市五通桥区学前教育统筹发展提升项目</t>
  </si>
  <si>
    <t>115110120085622001</t>
  </si>
  <si>
    <t>E173CFE4909E0502E0535EFB480A0202</t>
  </si>
  <si>
    <t>B4441DE17EEB5345E0535EFB480A6389</t>
  </si>
  <si>
    <t>P20511112-0038</t>
  </si>
  <si>
    <t>乐山市五通桥区青少年校外活动中心建设工程</t>
  </si>
  <si>
    <t>125110124516253688</t>
  </si>
  <si>
    <t>9151111256761090XU</t>
  </si>
  <si>
    <t>乐山市五通桥区空港产业园物流园区基础设施建设项目，2个项目已于2020年12月7日完工。</t>
  </si>
  <si>
    <t>乐山高新投五通桥基地开发建设有限公司</t>
  </si>
  <si>
    <t>91511112MA640G9H16</t>
  </si>
  <si>
    <t>支付2021年1月已签订的《京运通土石方开挖项目一标段施工合同》工程款110.26万元，在实施方案中无法对应找到合同约定建设内容，且立项批复文件与专债项目不一致。</t>
  </si>
  <si>
    <t>A85E0EDE83102439E0535EFB480A5140</t>
  </si>
  <si>
    <t>P20511112-0010</t>
  </si>
  <si>
    <t>备选库项目-乐山市五通桥区中心城区停车收费综合管理项目</t>
  </si>
  <si>
    <t>乐山市五通桥区中心城区停车收费综合管理项目</t>
  </si>
  <si>
    <t>A8577A66AE5B32E0E0535EFB480AE5F8</t>
  </si>
  <si>
    <t>P20511112-0016</t>
  </si>
  <si>
    <t>乐山市五通桥区东西部扶贫协作新型工业园区智能化改造及应急能力提升项目</t>
  </si>
  <si>
    <t>超实施方案支付，京运通、协鑫供电项目在实施方案中无法对应</t>
  </si>
  <si>
    <t>D846098DA373E1BBE0535EFB480A0F9F</t>
  </si>
  <si>
    <t>P22511112-0001</t>
  </si>
  <si>
    <t>110千伏楠木湾输变电新建工程</t>
  </si>
  <si>
    <t>实施方案收入成本测算缺少依据</t>
  </si>
  <si>
    <t>8FAF15AFA3839A63E0535EFB480AAC99</t>
  </si>
  <si>
    <t>P19511112-0004</t>
  </si>
  <si>
    <t>备选库项目-五通桥工业基地供水厂（一期）</t>
  </si>
  <si>
    <t>五通桥工业基地供水厂（一期）</t>
  </si>
  <si>
    <t>976002001</t>
  </si>
  <si>
    <t>乐山高新区五通桥基地管理委员会</t>
  </si>
  <si>
    <t>11511012MB1592247U</t>
  </si>
  <si>
    <t>9B341F900EA5064FE0535EFB480AFBC0</t>
  </si>
  <si>
    <t>P19511112-0016</t>
  </si>
  <si>
    <t>乐山市五通桥区东西部扶贫协作新型工业园区基础设施建设项目</t>
  </si>
  <si>
    <t>976002001 乐山高新区五通桥基地管理委员会</t>
  </si>
  <si>
    <t>91511112MA640G9H15</t>
  </si>
  <si>
    <t>支付以前年度已竣工验收车间场平费、植被修复费、协鑫场平费、过渡电工程等费用2818.971万元。</t>
  </si>
  <si>
    <t>乐山市五通桥区省级经开区化工园区及配套基础设施建设项目</t>
  </si>
  <si>
    <t>支付2020年已完工项目永祥二期场平工程款150万元；支付以前年度测绘费66.982641万元。</t>
  </si>
  <si>
    <t>一是支付灾后重建防洪排涝工程勘察设计20万元，建设内容在实施方案中无法对应找到；二是支付龙翔路改造工程有关经费292.51万元，合同项目名称与专债项目无关联且建设内容在实施方案中无法对应找到；三是支付北二路二期工程进度款630万元，建设内容在实施方案中无法对应找到。且上述支出合同使用立项文件与专债项目立项文件不一致。</t>
  </si>
  <si>
    <t>7B24F98B665B5CAAE0535EFB480ABF3C</t>
  </si>
  <si>
    <t>四川省乐山市金口河区大瓦山旅游扶贫项目（第一期）</t>
  </si>
  <si>
    <t>乐山市金口河区财政局</t>
  </si>
  <si>
    <t>11511013008566367X</t>
  </si>
  <si>
    <t>318117101 乐山市金口河区财政局</t>
  </si>
  <si>
    <t>E2940AA1BF0D20D0E0535EFB480A677D</t>
  </si>
  <si>
    <t>P22511113-0022</t>
  </si>
  <si>
    <t>乐山市金口河区长江经济带（大渡河）林下经济与农旅融合发展项目</t>
  </si>
  <si>
    <t>324001002 乐山市金口河区自然资源局</t>
  </si>
  <si>
    <t>11511013729838190Q</t>
  </si>
  <si>
    <t>支出703.65万元用于与实施方案建设内容无法对应的金口河区乡道和共路新村至象鼻段改善提升工程</t>
  </si>
  <si>
    <t>D83109D117031C7BE0535EFB480AF7C8</t>
  </si>
  <si>
    <t>11511013008566383K</t>
  </si>
  <si>
    <t>支付另一个项目川牛膝药材园区费用608.9014万元</t>
  </si>
  <si>
    <t>B28AC04E8AB4C0F5E0535EFB480A5917</t>
  </si>
  <si>
    <t>P20511113-0013</t>
  </si>
  <si>
    <t>备选库项目-乐山市金口河区乡村振兴项目</t>
  </si>
  <si>
    <t>乐山市金口河区乡村振兴项目</t>
  </si>
  <si>
    <t>D830F0E379E10B23E0535EFB480A7050</t>
  </si>
  <si>
    <t>P22511113-0010</t>
  </si>
  <si>
    <t>乐山市金口河区城乡一体化水厂增效扩能项目</t>
  </si>
  <si>
    <t>115110130085664044</t>
  </si>
  <si>
    <t>333101101 乐山市金口河区住房和城乡规划建设局</t>
  </si>
  <si>
    <t>11511013008566914H</t>
  </si>
  <si>
    <t>A064504906AD9509E0535EFB480A6675</t>
  </si>
  <si>
    <t>P20511113-0007</t>
  </si>
  <si>
    <t>备选库项目-乐山市金口河区人民医院传染病区建设项目</t>
  </si>
  <si>
    <t>乐山市金口河区人民医院传染病区建设项目</t>
  </si>
  <si>
    <t>1151101300856621X7</t>
  </si>
  <si>
    <t>D02A375BA3F124F2E0535EFB480A27B4</t>
  </si>
  <si>
    <t>12511013696991358L</t>
  </si>
  <si>
    <t>D830F0EF3CEC0B1FE0535EFB480A3298</t>
  </si>
  <si>
    <t>115110230085782883</t>
  </si>
  <si>
    <t>11511023008578384C</t>
  </si>
  <si>
    <t>D87FBA6BD2EB39CAE0535EFB480A5E7C</t>
  </si>
  <si>
    <t>2022年四川省乡村振兴专项债券（四期）-2022年四川省政府专项债券（三十七期）</t>
  </si>
  <si>
    <t>7B9D22F49A9CFA5EE0535EFB480AFE8E</t>
  </si>
  <si>
    <t>P18511123-0007</t>
  </si>
  <si>
    <t>备选库项目-四川省乐山市犍为县2019年乡村振兴示范项目（一期）</t>
  </si>
  <si>
    <t>四川省乐山市犍为县2019年乡村振兴示范项目（一期）</t>
  </si>
  <si>
    <t>07 以前年度地方政府专项债券资金闲置-“其他—以拨代支”。</t>
  </si>
  <si>
    <t>B422B68F4A3383A3E0535EFB480AE130</t>
  </si>
  <si>
    <t>川南万顷茶浪乡村振兴农旅产业融合发展示范项目</t>
  </si>
  <si>
    <t>B28A511C12777816E0535EFB480A4B88</t>
  </si>
  <si>
    <t>P20511123-0011</t>
  </si>
  <si>
    <t>备选库项目-犍为县城市更新（老旧小区改造）项目三期</t>
  </si>
  <si>
    <t>犍为县城市更新（老旧小区改造）项目三期</t>
  </si>
  <si>
    <t>11511023008578915A</t>
  </si>
  <si>
    <t>A10BB2295C996342E0535EFB480AEE83</t>
  </si>
  <si>
    <t>P19511123-0021</t>
  </si>
  <si>
    <t>备选库项目-犍为县湿地公园及配套基础设施建设项目</t>
  </si>
  <si>
    <t>犍为县湿地公园及配套基础设施建设项目</t>
  </si>
  <si>
    <t>D003499FF749FB4EE0535EFB480A747E</t>
  </si>
  <si>
    <t>P20511123-0027</t>
  </si>
  <si>
    <t>犍为县城市更新（老旧小区改造）项目一期</t>
  </si>
  <si>
    <t>D831816652C71CE0E0535EFB480AED1B</t>
  </si>
  <si>
    <t>挪用9355.13万元。其中项目业主无依据支付资金至无关项目7100万、剩余资金2255.13万元余额不足。</t>
  </si>
  <si>
    <t>11511023337730084R</t>
  </si>
  <si>
    <t>BACCBCFC6E744C2BE0535EFB480ACB21</t>
  </si>
  <si>
    <t>犍为县应急后备医疗体系及能力提升项目</t>
  </si>
  <si>
    <t>4831万元调整，23年调整3800万元</t>
  </si>
  <si>
    <t>A07957FD566C19D2E0535EFB480A3900</t>
  </si>
  <si>
    <t>P19511123-0019</t>
  </si>
  <si>
    <t>备选库项目-四川犍为经济开发区东西部扶贫协作犍为基地配套基础设施建设项目</t>
  </si>
  <si>
    <t>四川犍为经济开发区东西部扶贫协作犍为基地配套基础设施建设项目</t>
  </si>
  <si>
    <t>犍为县工业集中区委员会</t>
  </si>
  <si>
    <t>11511023673543878C</t>
  </si>
  <si>
    <t>ED303FBA837B768DE0535EFB480A3033</t>
  </si>
  <si>
    <t>P22511123-0014</t>
  </si>
  <si>
    <t>犍为经开区马边飞地化工园区基础设施配套建设项目（一期）</t>
  </si>
  <si>
    <t>A0912122234AC382E0535EFB480A8FC7</t>
  </si>
  <si>
    <t>P20511124-0024</t>
  </si>
  <si>
    <t>备选库项目-四川井研经济开发区园区基础设施补短板建设项目</t>
  </si>
  <si>
    <t>四川井研经济开发区园区基础设施补短板建设项目</t>
  </si>
  <si>
    <t>318304000</t>
  </si>
  <si>
    <t>318304000 县财政局</t>
  </si>
  <si>
    <t>11511024008582367E</t>
  </si>
  <si>
    <t>79E4E5BB783D3E20E0535EFB480AD10F</t>
  </si>
  <si>
    <t>P14511124-0001</t>
  </si>
  <si>
    <t>备选库项目-2019年井研县土地储备项目</t>
  </si>
  <si>
    <t>2019年井研县土地储备项目</t>
  </si>
  <si>
    <t>324319000</t>
  </si>
  <si>
    <t>324319000 国土局</t>
  </si>
  <si>
    <t>11511024MB16249317</t>
  </si>
  <si>
    <t>A973B183A8C519A6E0535EFB480A239F</t>
  </si>
  <si>
    <t>P20511124-0030</t>
  </si>
  <si>
    <t>井研县现代农业建设项目</t>
  </si>
  <si>
    <t>326701000 农业局</t>
  </si>
  <si>
    <t>115110240085823834</t>
  </si>
  <si>
    <t>79FD423413753CA7E0535EFB480AE0DA</t>
  </si>
  <si>
    <t>P15511124-0001</t>
  </si>
  <si>
    <t>井研县城乡一体化供水工程</t>
  </si>
  <si>
    <t>11511024008582404L</t>
  </si>
  <si>
    <t>A0913C50715CC1B0E0535EFB480AD9F0</t>
  </si>
  <si>
    <t>P20511124-0019</t>
  </si>
  <si>
    <t>备选库项目-井研县茫溪河流域污染综合整治工程（二期）</t>
  </si>
  <si>
    <t>井研县茫溪河流域污染综合整治工程（二期）</t>
  </si>
  <si>
    <t>11511024735885647X</t>
  </si>
  <si>
    <t>ED3134F4E82DF0FFE0535EFB480AC8E4</t>
  </si>
  <si>
    <t>以前年度地方政府专项债券资金闲置。“井研县茫溪河流域污染综合整治工程（二期）”闲置资金调整至“井研县城镇老旧小区改造项目”。</t>
  </si>
  <si>
    <t>A0EA37F3CE383F3AE0535EFB480A80C7</t>
  </si>
  <si>
    <t>井研县中医医院中医药康复大楼建设项目</t>
  </si>
  <si>
    <t>361504000 卫生局</t>
  </si>
  <si>
    <t>115110240085824397</t>
  </si>
  <si>
    <t>ECD95B4944AA642AE0535EFB480AF82C</t>
  </si>
  <si>
    <t>ECED8B7874EB6424E0535EFB480A2564</t>
  </si>
  <si>
    <t>79E68124F43E3E12E0535EFB480A266D</t>
  </si>
  <si>
    <t>P18511124-0009</t>
  </si>
  <si>
    <t>2019年井研县人民医院整体搬迁项目（一期）</t>
  </si>
  <si>
    <t>ECED8B7875776424E0535EFB480A2564</t>
  </si>
  <si>
    <t>8FE9A48761999A89E0535EFB480AF67B</t>
  </si>
  <si>
    <t>P19511124-0001</t>
  </si>
  <si>
    <t>备选库项目-井研县中医医院门诊综合楼及地下停车场建设项目</t>
  </si>
  <si>
    <t>井研县中医医院门诊综合楼及地下停车场建设项目</t>
  </si>
  <si>
    <t>以前年度地方政府专项债券资金闲置。“井研县城乡一体化供水工程”闲置资金调整至“井研县人民医院医疗救治能力提升项目”。</t>
  </si>
  <si>
    <t>经信局（乡镇企业局）</t>
  </si>
  <si>
    <t>11511024563250425J</t>
  </si>
  <si>
    <t>“归垫企业资金”795万元。项目业主付项目土地拍卖保证金795万元，2024年9月，监管户支出795万元债券资金至项目业主自有账户，归垫前期土地拍卖保证金。</t>
  </si>
  <si>
    <t>ED312E07C271F0EFE0535EFB480AD67B</t>
  </si>
  <si>
    <t>P22511124-0009</t>
  </si>
  <si>
    <t>四川井研经济开发区B区能力提升建设项目</t>
  </si>
  <si>
    <t>11511026008586165N</t>
  </si>
  <si>
    <t>“违规挪用资金用于其他项目”2590万元。业主转给母公司专债资金2590万元，委托母公司购买项目用地，地块产权属于母公司不属于业主，且地块地点与项目建设地点不一致。</t>
  </si>
  <si>
    <t>8844979FBF00A83EE0535EFB480AB967</t>
  </si>
  <si>
    <t>2019年四川省棚户区改造专项债券（八期）-2019年四川省政府专项债券（六十二期）</t>
  </si>
  <si>
    <t>11511026008586368B</t>
  </si>
  <si>
    <t>“违规挪用资金用于其他项目”。夹江县农产品批发市场建设项目（一期）未履行招投标手续，支付债券资金2199.99万元预付款至乐山云鹏建筑工程有限公司，且当日退回项目业主母公司青衣开发投资集团，截至2024年末，母公司账户余额不足。</t>
  </si>
  <si>
    <t>9010A0FAF04C82D4E0535EFB480A0C99</t>
  </si>
  <si>
    <t>P19511126-0010</t>
  </si>
  <si>
    <t>备选库项目-世界灌溉工程遗产东风堰文旅融合项目</t>
  </si>
  <si>
    <t>世界灌溉工程遗产东风堰文旅融合项目</t>
  </si>
  <si>
    <t>“其他-以拨代支”。代建单位沉淀263.21万元</t>
  </si>
  <si>
    <t>A851C1C697EC2B04E0535EFB480ABB14</t>
  </si>
  <si>
    <t>P20511126-0010</t>
  </si>
  <si>
    <t>备选库项目-夹江县城市智能停车场建设项目</t>
  </si>
  <si>
    <t>夹江县城市智能停车场建设项目</t>
  </si>
  <si>
    <t>“违规用于商业化运作的产业项目”1098.37万元。根据夹江县博物馆群落建设项目（一期工程）方案设计及现场核查，传统工艺工作站共有59间客房；张大千寓所民居片区内分为展陈区和住宿区，包括新建或修复一处生产作坊和九个院落，形成综合性高端民宿群。</t>
  </si>
  <si>
    <t>“其他-以拨代支”。以拨代支，688.6万元在代建单位账上。</t>
  </si>
  <si>
    <t>923E1C30CE8280B1E0535EFB480A3296</t>
  </si>
  <si>
    <t>P19511126-0012</t>
  </si>
  <si>
    <t>备选库项目-夹江县人民医院升级改造及能力提升建设项目</t>
  </si>
  <si>
    <t>夹江县人民医院升级改造及能力提升建设项目</t>
  </si>
  <si>
    <t>支付夹江县现代农业产业融合示范园建设项目（一期）——农产品综合交易服务中心工程款9999.80万元，建设内容与实施方案无法对应，该项目采取备案制，专债项目采取审批制，立项批复文件以及业主不一致。</t>
  </si>
  <si>
    <t>违规回购，涉及金额794.61万元。经开区四号线道路工程于2023年9月竣工验收，2024年1月使用专项债券资金支付上述项目的工程进度款等相关费用共计794.61万元。</t>
  </si>
  <si>
    <t>79E644111B923E10E0535EFB480ABAE5</t>
  </si>
  <si>
    <t>P18511126-0014</t>
  </si>
  <si>
    <t>备选库项目-2019年四川省乐山市夹江县乡村振兴项目</t>
  </si>
  <si>
    <t>2019年四川省乐山市夹江县乡村振兴项目</t>
  </si>
  <si>
    <t>188CADDE25F2555BE06320C012ACDD8B</t>
  </si>
  <si>
    <t>2024年四川省政府专项债券（七期）</t>
  </si>
  <si>
    <t>项目业主以支付“货币化安置费”名义向青衣街道办事处拨付债券资金10000万元。青衣街道办以退回货币化安置费用名义将10000万元转入四川青衣开发投资集团。</t>
  </si>
  <si>
    <t>在未有开工令，未有监理方，未进行勘察设计，且施工合同未进行公开招标的情况下，用债券资金支付2950万元工程预付款至下属全资子公司兴堆建设公司。兴堆建设公司收到资金后支付核力高新公司2900万元，核力高新公司用于其他支出。</t>
  </si>
  <si>
    <t>支付夹江县现代农业产业融合示范园建设项目（一期）（项目名称）一标段（市政部分）工程款3300万元，建设内容与实施方案无法对应，该项目采取备案制，专债项目采取审批制，立项批复文件以及业主不一致。</t>
  </si>
  <si>
    <t>重复立项：夹江县经开区四号线道路工程项目（夹发改审批【2018】88号）2018年立项，经开区四号线雨水工程（夹发改投资【2019】67号）2019年立项，2023年新发项目“退城入园”2.0版绿色建材清洁生产园区基础设施建设项目包含上述两个建设内容。截至2024年2月底1000万元已全部支完</t>
  </si>
  <si>
    <t>F2701C2921F59799E0535EFB480A4D48</t>
  </si>
  <si>
    <t>2023年四川省城乡基础设施建设专项债券（二期）-2023年四川省政府专项债券（二期）</t>
  </si>
  <si>
    <t>“其他-以拨代支”。1526万元闲置在代建单位，以拨代支</t>
  </si>
  <si>
    <t>79E68124F5C23E12E0535EFB480A266D</t>
  </si>
  <si>
    <t>P18511126-0013</t>
  </si>
  <si>
    <t>夹江县基地园区基础设施建设项目</t>
  </si>
  <si>
    <t>8A02CB0CBD82C9F4E0535EFB480A156E</t>
  </si>
  <si>
    <t>P19511126-0002</t>
  </si>
  <si>
    <t>333503099</t>
  </si>
  <si>
    <t>333503099 夹江县拓展城市基础设施投资有限公司</t>
  </si>
  <si>
    <t>91511126551000584T</t>
  </si>
  <si>
    <t>D01E0D0CF8F824F8E0535EFB480A3797</t>
  </si>
  <si>
    <t>P21511129-0009</t>
  </si>
  <si>
    <t>沐川县殡葬服务改造提升项目</t>
  </si>
  <si>
    <t>314172101</t>
  </si>
  <si>
    <t>沐川县民政局</t>
  </si>
  <si>
    <t>12341111123422121Q</t>
  </si>
  <si>
    <t>B2525AC17B8833B6E0535EFB480A9A8A</t>
  </si>
  <si>
    <t>P20511129-0026</t>
  </si>
  <si>
    <t>沐川县养老服务设施建设项目</t>
  </si>
  <si>
    <t>314172101 民政局机关</t>
  </si>
  <si>
    <t>沐川县农业农村局机关</t>
  </si>
  <si>
    <t>11511029008598270F</t>
  </si>
  <si>
    <t>B24EAF37B121945DE0535EFB480A22CD</t>
  </si>
  <si>
    <t>P20511129-0024</t>
  </si>
  <si>
    <t>沐川县2020-2022年高标准农田建设项目</t>
  </si>
  <si>
    <t>326001 沐川县农业局机关</t>
  </si>
  <si>
    <t>专项债券包装费用利用债券资金支付，属于将债券资金用于经常性支出</t>
  </si>
  <si>
    <t>支付应急抢保工程48.81万元，2022年工程已完成，2024年3月支付。</t>
  </si>
  <si>
    <t>12345611111111111W</t>
  </si>
  <si>
    <t>923E1C30CF1180B1E0535EFB480A3296</t>
  </si>
  <si>
    <t>P18511129-0018</t>
  </si>
  <si>
    <t>沐川县沐溪河流域生态环境综合提升项目</t>
  </si>
  <si>
    <t>357207 沐川县文化体育和旅游局</t>
  </si>
  <si>
    <t>12341111123422121R</t>
  </si>
  <si>
    <t>D02C7FEB16A524DCE0535EFB480ABFD6</t>
  </si>
  <si>
    <t>P21511129-0008</t>
  </si>
  <si>
    <t>沐川县中等职业学校产教融合实训基地建设项目</t>
  </si>
  <si>
    <t>1151102900859814XG</t>
  </si>
  <si>
    <t>B22A184512559459E0535EFB480A12AF</t>
  </si>
  <si>
    <t>P20511129-0028</t>
  </si>
  <si>
    <t>四川省沐川县紧密型县域医疗卫生共同体建设项目</t>
  </si>
  <si>
    <t>11511029327098935M</t>
  </si>
  <si>
    <t>9F0DC94E4C458112E0535EFB480A8F01</t>
  </si>
  <si>
    <t>P20511129-0014</t>
  </si>
  <si>
    <t>沐川县公共卫生综合能力提升项目</t>
  </si>
  <si>
    <t>7B039D5D7A2FED23E0535EFB480A3927</t>
  </si>
  <si>
    <t>420154101</t>
  </si>
  <si>
    <t>420154101 旅游局机关</t>
  </si>
  <si>
    <t>11511029327098935Q</t>
  </si>
  <si>
    <t>沐川县文化旅游发展服务中心</t>
  </si>
  <si>
    <t>11111111111111111Q</t>
  </si>
  <si>
    <t>B2159DB84279A3B4E0535EFB480A2EB4</t>
  </si>
  <si>
    <t>P20511132-0036</t>
  </si>
  <si>
    <t>四川省乐山市峨边彝族自治县杨河乡林下经济产业及康养项目</t>
  </si>
  <si>
    <t>115110320086103998</t>
  </si>
  <si>
    <t>资金全额转入代建业主峨边彝族自治县交通投资有限公司，交投使用专项债券资金缴纳在建工程税费、转给交建公司和四川大渡河投资开发集团有限公司用于土地购置、借四川大渡河投资开发集团有限公司竞拍毛坪镇茶园坪矿权出让。</t>
  </si>
  <si>
    <t>“其他-以拨代支”。资金全部转入代建单位一般账户（交投公司）</t>
  </si>
  <si>
    <t>四川省新川南林业有限公司</t>
  </si>
  <si>
    <t>91511132207800654G</t>
  </si>
  <si>
    <t>F2701C87EA369793E0535EFB480A0071</t>
  </si>
  <si>
    <t>2023年四川省城乡基础设施建设专项债券（一期）-2023年四川省政府专项债券（一期）</t>
  </si>
  <si>
    <t>7AAF0E32F708D612E0535EFB480AC8AF</t>
  </si>
  <si>
    <t>P18511132-0039</t>
  </si>
  <si>
    <t>备选库项目-四川省乐山市峨边彝族自治县老城区棚户区（城中村）改造工程项目</t>
  </si>
  <si>
    <t>四川省乐山市峨边彝族自治县老城区棚户区（城中村）改造工程项目</t>
  </si>
  <si>
    <t>11511032733406980J</t>
  </si>
  <si>
    <t>“其他-以拨代支”。截至2024年2月底实际共拨付3085万元。
住建局将17600万元拨付给了城投公司12814账户</t>
  </si>
  <si>
    <t>ED442C3C610DAD39E0535EFB480A3BA1</t>
  </si>
  <si>
    <t>P22511132-0026</t>
  </si>
  <si>
    <t>四川省乐山市峨边彝族自治县智慧城市管理体系建设项目</t>
  </si>
  <si>
    <t>91511132MA63TW3X58</t>
  </si>
  <si>
    <t>B24EAF37ABE6945DE0535EFB480A22CD</t>
  </si>
  <si>
    <t>四川省乐山市峨边彝族自治县峨边枢纽站-成昆复线峨边南站站前广场及配套设施项目</t>
  </si>
  <si>
    <t>11511032008610356T</t>
  </si>
  <si>
    <t>B201A7830FC39473E0535EFB480A84E6</t>
  </si>
  <si>
    <t>P20511132-0052</t>
  </si>
  <si>
    <t>备选库项目-四川省乐山市峨边彝族自治县黑竹沟沟口旅游公路及配套基础设施提升项目</t>
  </si>
  <si>
    <t>四川省乐山市峨边彝族自治县黑竹沟沟口旅游公路及配套基础设施提升项目</t>
  </si>
  <si>
    <t>11511032008610428K</t>
  </si>
  <si>
    <t>B2159DB842A2A3B4E0535EFB480A2EB4</t>
  </si>
  <si>
    <t>四川省乐山市峨边彝族自治县2A级景区综合提升改造项目</t>
  </si>
  <si>
    <t>420423</t>
  </si>
  <si>
    <t>420423 峨边彝族自治县旅游发展中心</t>
  </si>
  <si>
    <t>12511032MB1868389K</t>
  </si>
  <si>
    <t>峨边彝族自治县旅游发展中心</t>
  </si>
  <si>
    <t>91511132MA66K5CC0M</t>
  </si>
  <si>
    <t>“其他-以拨代支”。19093万元资金转入代建单位（城投公司951004010003318957）</t>
  </si>
  <si>
    <t>D86F9DB51B1B26E0E0535EFB480A701B</t>
  </si>
  <si>
    <t>11511033008614285G</t>
  </si>
  <si>
    <t>A10ECFFDC8E49C02E0535EFB480AE164</t>
  </si>
  <si>
    <t>P20511133-0035</t>
  </si>
  <si>
    <t>备选库项目-马边彝族自治县乡村振兴基础设施</t>
  </si>
  <si>
    <t>马边彝族自治县乡村振兴基础设施</t>
  </si>
  <si>
    <t>79E611B6A711111111</t>
  </si>
  <si>
    <t>以前年度地方政府专项债券资金闲置。“民主绿色工业示范区建设项目”闲置资金调整至“马边县荣丁镇粮油示范园建设项目”。</t>
  </si>
  <si>
    <t>A10CB060E8CC749DE0535EFB480AB906</t>
  </si>
  <si>
    <t>P20511133-0016</t>
  </si>
  <si>
    <t>备选库项目-马边彝族自治县城区规模化供水保障工程</t>
  </si>
  <si>
    <t>马边彝族自治县城区规模化供水保障工程</t>
  </si>
  <si>
    <t>11511033735865742M</t>
  </si>
  <si>
    <t>FCF6DDDF1C1B4843E0535EFB480A1E8E</t>
  </si>
  <si>
    <t>P23511133-0003</t>
  </si>
  <si>
    <t>马边彝族自治县乡镇（荣丁片区、苏坝片区）规模化供水保障工程</t>
  </si>
  <si>
    <t>以前年度地方政府专项债券资金闲置。“民主绿色工业示范区建设项目”闲置资金调整至“马边彝族自治县乡镇（荣丁片区、苏坝片区）规模化供水保障工程”。</t>
  </si>
  <si>
    <t>9B2002673110F7DEE0535EFB480A9AD3</t>
  </si>
  <si>
    <t>P19511133-0020</t>
  </si>
  <si>
    <t>备选库项目-马边彝族自治县城区范围内停车场新建及改扩建项目</t>
  </si>
  <si>
    <t>马边彝族自治县城区范围内停车场新建及改扩建项目</t>
  </si>
  <si>
    <t>11511033008614912P</t>
  </si>
  <si>
    <t>A0D0B58520693F5EE0535EFB480A2A9A</t>
  </si>
  <si>
    <t>P20511133-0018</t>
  </si>
  <si>
    <t>备选库项目-马边彝族自治县县城污水厂提标扩能及配套管网改造项目</t>
  </si>
  <si>
    <t>马边彝族自治县县城污水厂提标扩能及配套管网改造项目</t>
  </si>
  <si>
    <t>E29409A3BF3C20E4E0535EFB480A0764</t>
  </si>
  <si>
    <t>P22511133-0021</t>
  </si>
  <si>
    <t>马边彝族自治县老旧城区改造及城市智慧有机更新建设项目</t>
  </si>
  <si>
    <t>AD96128351BA3D88E0535EFB480A16E2</t>
  </si>
  <si>
    <t>P20511133-0050</t>
  </si>
  <si>
    <t>马边彝族自治县城区停车场及配套公共交通综合基础设施建设项目</t>
  </si>
  <si>
    <t>B25AF9E908FF3934E0535EFB480AB619</t>
  </si>
  <si>
    <t>P20511133-0060</t>
  </si>
  <si>
    <t>马边彝族自治县炮台山公园扩容提质项目</t>
  </si>
  <si>
    <t>支付可研报告编制费</t>
  </si>
  <si>
    <t>B25AF9E9092E3934E0535EFB480AB619</t>
  </si>
  <si>
    <t>P20511133-0063</t>
  </si>
  <si>
    <t>备选库项目-马边彝族自治县中心城区老旧小区改造项目</t>
  </si>
  <si>
    <t>马边彝族自治县中心城区老旧小区改造项目</t>
  </si>
  <si>
    <t>ABB3497E1350A2FBE0535EFB480AB4FD</t>
  </si>
  <si>
    <t>P20511133-0048</t>
  </si>
  <si>
    <t>马边县贫困村提升工程旅游环线公路建设项目</t>
  </si>
  <si>
    <t>12511033771696149Y</t>
  </si>
  <si>
    <t>县交通运输局2020年9月16日通过国库集中支付一般债券资金1000万元给项目业主县顺达交通建设有限责任公司，县顺达交通建设有限责任公司将该资金用于马边县贫困村提升工程旅游环线公路建设项目资本金。</t>
  </si>
  <si>
    <t>A10958C345503F42E0535EFB480A895C</t>
  </si>
  <si>
    <t>P20511133-0022</t>
  </si>
  <si>
    <t>备选库项目-马边彝族自治县学前教育提升工程</t>
  </si>
  <si>
    <t>马边彝族自治县学前教育提升工程</t>
  </si>
  <si>
    <t>12511033451661000P</t>
  </si>
  <si>
    <t>A10D58D0F9808196E0535EFB480AE33B</t>
  </si>
  <si>
    <t>P20511133-0020</t>
  </si>
  <si>
    <t>备选库项目-马边彝族自治县中职教育实践基地项目</t>
  </si>
  <si>
    <t>马边彝族自治县中职教育实践基地项目</t>
  </si>
  <si>
    <t>9EB8537B8723E4B9E0535EFB480A8CB8</t>
  </si>
  <si>
    <t>P20511133-0004</t>
  </si>
  <si>
    <t>马边彝族自治县人民医院提标创等（区域医疗服务中心）</t>
  </si>
  <si>
    <t>11511033733434164N</t>
  </si>
  <si>
    <t>“2023年沉淀资金转闲置资金”。滞留财政部门447.34万元，滞留项目单位69.812万元。</t>
  </si>
  <si>
    <t>915111337547096652</t>
  </si>
  <si>
    <t>A0920F63A8CFD427E0535EFB480AE6A2</t>
  </si>
  <si>
    <t>P20511133-0014</t>
  </si>
  <si>
    <t>备选库项目-民主绿色工业示范区建设项目</t>
  </si>
  <si>
    <t>民主绿色工业示范区建设项目</t>
  </si>
  <si>
    <t>999119101</t>
  </si>
  <si>
    <t>999119101 工业集中区管理委员会</t>
  </si>
  <si>
    <t>125110336922585033</t>
  </si>
  <si>
    <t>125110336922585034</t>
  </si>
  <si>
    <t>实施方案中建设内容为为室外污水管网，提升泵3座等，项目实际建设内容为新建污水处理厂一座等，实施方案未包含新建污水处理厂，本次支付612.07万元。</t>
  </si>
  <si>
    <t>AD9B653886B33D00E0535EFB480AEA42</t>
  </si>
  <si>
    <t>P20511133-0051</t>
  </si>
  <si>
    <t>9B238247277CFD65E0535EFB480AEE8E</t>
  </si>
  <si>
    <t>P19511181-0019</t>
  </si>
  <si>
    <t>备选库项目-峨眉山市老年养护院（Ⅰ期）</t>
  </si>
  <si>
    <t>峨眉山市老年养护院（Ⅰ期）</t>
  </si>
  <si>
    <t>115110810086182861</t>
  </si>
  <si>
    <t>B54AE051F5AFBFE9E0535EFB480A55C0</t>
  </si>
  <si>
    <t>P20511181-0021</t>
  </si>
  <si>
    <t>备选库项目-峨眉山风景名胜区环境保护及提质增效建设项目</t>
  </si>
  <si>
    <t>峨眉山风景名胜区环境保护及提质增效建设项目</t>
  </si>
  <si>
    <t>318302004</t>
  </si>
  <si>
    <t>318302004 峨眉山市金地农业开发有限公司</t>
  </si>
  <si>
    <t>915111816602591220</t>
  </si>
  <si>
    <t>91511181782266224A</t>
  </si>
  <si>
    <t>以前年度地方政府专项债券资金闲置。“乐山市峨眉山市人民医院第二住院综合楼、感染科及行政后勤配套用房建设项目”闲置资金调整至“峨眉南山乡村振兴农业基础设施建设项目”。</t>
  </si>
  <si>
    <t>915111811111111111</t>
  </si>
  <si>
    <t>9B0CD0749E800424E0535EFB480A6458</t>
  </si>
  <si>
    <t>P19511181-0014</t>
  </si>
  <si>
    <t>备选库项目-峨眉山市城区供水工程</t>
  </si>
  <si>
    <t>峨眉山市城区供水工程</t>
  </si>
  <si>
    <t>91511181207450906X</t>
  </si>
  <si>
    <t>9B1EA391469E03D7E0535EFB480ABDE2</t>
  </si>
  <si>
    <t>P19511181-0009</t>
  </si>
  <si>
    <t>峨眉山第二批国家农村产业融合发展示范园（二期）项目</t>
  </si>
  <si>
    <t>91511181795838316G</t>
  </si>
  <si>
    <t>9B1FBC3531D2FFFBE0535EFB480AB2D2</t>
  </si>
  <si>
    <t>P19511181-0010</t>
  </si>
  <si>
    <t>备选库项目-峨眉山市生态停车场及配套设施建设项目</t>
  </si>
  <si>
    <t>峨眉山市生态停车场及配套设施建设项目</t>
  </si>
  <si>
    <t>9B0C8CCA99950422E0535EFB480AA885</t>
  </si>
  <si>
    <t>P19511181-0018</t>
  </si>
  <si>
    <t>备选库项目-峨眉山市幼儿园建设项目</t>
  </si>
  <si>
    <t>峨眉山市幼儿园建设项目</t>
  </si>
  <si>
    <t>360316005</t>
  </si>
  <si>
    <t>360316005 峨眉山市教育局</t>
  </si>
  <si>
    <t>115110810086182006</t>
  </si>
  <si>
    <t>峨眉山市教育局</t>
  </si>
  <si>
    <t>B28F085A9D97B696E0535EFB480ADE52</t>
  </si>
  <si>
    <t>P18511181-0026</t>
  </si>
  <si>
    <t>备选库项目-乐山市峨眉山市人民医院第二住院综合楼、感染科及行政后勤配套用房建设项目</t>
  </si>
  <si>
    <t>乐山市峨眉山市人民医院第二住院综合楼、感染科及行政后勤配套用房建设项目</t>
  </si>
  <si>
    <t>361317002 峨眉山市人民医院</t>
  </si>
  <si>
    <t>12511081451739971T</t>
  </si>
  <si>
    <t>115111000087508501</t>
  </si>
  <si>
    <t>D87F8516AA0E1C39E0535EFB480AE24F</t>
  </si>
  <si>
    <t>2022年四川省棚户区改造专项债券（五期）-2022年四川省政府专项债券（二十九期）</t>
  </si>
  <si>
    <t>7B3C7D737F820A5BE0535EFB480A8364</t>
  </si>
  <si>
    <t>南充市顺庆区中央商务区（CBD)片区棚户区改造项目</t>
  </si>
  <si>
    <t>11511302008754640P</t>
  </si>
  <si>
    <t>BAE7AF08B3F9C6C1E0535EFB480AE4D5</t>
  </si>
  <si>
    <t>BAE4EF2440EDC6D8E0535EFB480A8339</t>
  </si>
  <si>
    <t>顺庆区中城片区老旧小区改造项目</t>
  </si>
  <si>
    <t>ED93E17A50943982E0535EFB480A37FC</t>
  </si>
  <si>
    <t>P20511302-0060</t>
  </si>
  <si>
    <t>南充市顺庆区妇幼保健计划生育服务中心儿科、妇产科住院综合楼</t>
  </si>
  <si>
    <t>CDCFD53A76CB34D7E0535EFB480A6AE8</t>
  </si>
  <si>
    <t>P21511302-0032</t>
  </si>
  <si>
    <t>南充市顺庆区嘉陵江经济带文化旅游综合开发建设项目</t>
  </si>
  <si>
    <t>AED4713B845DA82DE0535EFB480A5E87</t>
  </si>
  <si>
    <t>P16511302-0003</t>
  </si>
  <si>
    <t>南充市顺庆区县级医院改扩建项目（备选库项目重新评审入库）</t>
  </si>
  <si>
    <t>EDA2594B390A3BC9E0535EFB480A4629</t>
  </si>
  <si>
    <t>P21511302-0083</t>
  </si>
  <si>
    <t>BAE504BFEA92C6D6E0535EFB480AB9AD</t>
  </si>
  <si>
    <t>将亮化、绿化工程子项目“清晖阁及沿江道路建设工程项目”打捆申报专项债券，涉及专项债券资金26580万元</t>
  </si>
  <si>
    <t>AC412DAEF41E4441E0535EFB480AD756</t>
  </si>
  <si>
    <t>P20511302-0020</t>
  </si>
  <si>
    <t>商贸幼儿园城北分园建设项目</t>
  </si>
  <si>
    <t>用于尚未立项项目。（2020年9月21日安排商贸幼儿园城北分院建设项目（现正式命名为文渊幼儿园）新增一般债券资金3000万元，该项目原计划由市教科体局主管，后由于规划调整划转至我区实施，原有项目资料需要进行变更，导致项目立项手续办理滞后，2020年10月29日完成立项。）</t>
  </si>
  <si>
    <t>7B3C22B4589C0600E0535EFB480A4DF1</t>
  </si>
  <si>
    <t>P18511302-0004</t>
  </si>
  <si>
    <t>备选库项目-南充市顺庆区张关垭片区棚户区改造项目</t>
  </si>
  <si>
    <t>南充市顺庆区张关垭片区棚户区改造项目</t>
  </si>
  <si>
    <t>项目单位提供2023年2月28日转账到南充市顺庆区人民政府华凤街道办事处3000万元国库集中支付凭证1份、南充市顺庆区张关垭片区棚户区改造项目房屋拆迁公告1份、南充市顺庆区张关垭片区棚户区改造项目可行性研究报告的批复1份。其余未提供资料。</t>
  </si>
  <si>
    <t>07 以前年度地方政府专项债券资金闲置-项目管理问题-将亮化、绿化工程子项目“清晖阁及沿江道路建设工程项目”打捆申报专项债券，涉及专项债券资金1129.77万元。</t>
  </si>
  <si>
    <t>154800181693176</t>
  </si>
  <si>
    <t>511302154799903184258</t>
  </si>
  <si>
    <t>备选库项目-南充市顺庆区滑滩河和照壁沟片区棚户区改造（二期）项目</t>
  </si>
  <si>
    <t>南充市顺庆区滑滩河和照壁沟片区棚户区改造（二期）项目</t>
  </si>
  <si>
    <t>城乡建设局支付17400万元棚户区改造资金至南充市顺庆区人民政府华凤街道办事处。2023年3月和2023年7月，南充市顺庆区人民政府华凤街道办事处支付8600万元至南充市潆华建设有限责任公司。2023年3月和2023年7月，南充市顺庆区人民政府华凤街道办事处支付9800万元至南充市临江新去建设开发集团有限公司。与两公司签订的协议均无法提供约定征拆地点的房屋权属和产权证明。</t>
  </si>
  <si>
    <t>A8456F8A64BC2B06E0535EFB480A9456</t>
  </si>
  <si>
    <t>P20511302-0014</t>
  </si>
  <si>
    <t>备选库项目-南充市顺庆区永丰水库工程</t>
  </si>
  <si>
    <t>南充市顺庆区永丰水库工程</t>
  </si>
  <si>
    <t>115113020087540266</t>
  </si>
  <si>
    <t>ADCC45472B656C2AE0535EFB480ADB7D</t>
  </si>
  <si>
    <t>2020年四川省棚户区改造专项债券（四期）-2020年四川省政府专项债券（八十九期）</t>
  </si>
  <si>
    <t>A676D83DAA9CE9F9E0535EFB480A277A</t>
  </si>
  <si>
    <t>P20511303-0033</t>
  </si>
  <si>
    <t>备选库项目-高坪区都京棚户区（城中村）改造项目（三期）</t>
  </si>
  <si>
    <t>高坪区都京棚户区（城中村）改造项目（三期）</t>
  </si>
  <si>
    <t>434333002 建设局机关</t>
  </si>
  <si>
    <t>1151110200876219X9</t>
  </si>
  <si>
    <t>D01F898639172207E0535EFB480A7C1B</t>
  </si>
  <si>
    <t>P21511303-0008</t>
  </si>
  <si>
    <t>南充市高坪区城区污水管网改造工程</t>
  </si>
  <si>
    <t>A6883FC3746546BBE0535EFB480A58DF</t>
  </si>
  <si>
    <t>P20511303-0031</t>
  </si>
  <si>
    <t>南充市市本级2018年危旧房棚户区改造(一期）项目（高坪区江东片区、白塔片区、青松片区等地）</t>
  </si>
  <si>
    <t>C461AB8CF51A8A7BE0535EFB480A6020</t>
  </si>
  <si>
    <t>2021年四川省棚户区改造专项债券（四期）-2021年四川省政府专项债券（十三期）</t>
  </si>
  <si>
    <t>013713EDD22D8C84E0635EFB480A93D5</t>
  </si>
  <si>
    <t>2023年四川省城乡基础设施建设专项债券（三十二期）-2023年四川省政府专项债券（三十三期）</t>
  </si>
  <si>
    <t>CED3A0825AA388A6E0535EFB480A8795</t>
  </si>
  <si>
    <t>P20511304-0116</t>
  </si>
  <si>
    <t>112222222222212121</t>
  </si>
  <si>
    <t>E2AAAA284E6787CBE0535EFB480A2AC3</t>
  </si>
  <si>
    <t>P22511304-0029</t>
  </si>
  <si>
    <t>嘉陵区粮油仓储物流中心</t>
  </si>
  <si>
    <t>303301</t>
  </si>
  <si>
    <t>303301 南充同欣粮油购销有限公司</t>
  </si>
  <si>
    <t>91511304MA6296C52W</t>
  </si>
  <si>
    <t>南充同欣粮油购销有限公司</t>
  </si>
  <si>
    <t>ED94705E3C403BD3E0535EFB480A8D7E</t>
  </si>
  <si>
    <t>P22511304-0096</t>
  </si>
  <si>
    <t>嘉陵区乡镇养老综合体</t>
  </si>
  <si>
    <t>314152101</t>
  </si>
  <si>
    <t>嘉陵区民政局</t>
  </si>
  <si>
    <t>11511103008765577X</t>
  </si>
  <si>
    <t>“2023年沉淀资金转闲置资金”。滞留财政部门2537万元，滞留项目单位18880万元。</t>
  </si>
  <si>
    <t>A87BE320583B2AF6E0535EFB480ADB2B</t>
  </si>
  <si>
    <t>南充市嘉陵区新能源汽车产业园南渝（双城）汽车汽配园建设项目</t>
  </si>
  <si>
    <t>318101101 嘉陵区财政局</t>
  </si>
  <si>
    <t>11511103008765665C</t>
  </si>
  <si>
    <t>9DB9041288D0E858E0535EFB480A1275</t>
  </si>
  <si>
    <t>P20511304-0013</t>
  </si>
  <si>
    <t>备选库项目-南充市嘉陵区人民医院二期住院综合楼建设项目</t>
  </si>
  <si>
    <t>南充市嘉陵区人民医院二期住院综合楼建设项目</t>
  </si>
  <si>
    <t>嘉陵区财政局</t>
  </si>
  <si>
    <t>7A0B1E6FD5383E00E0535EFB480AD9A9</t>
  </si>
  <si>
    <t>P18511304-0004</t>
  </si>
  <si>
    <t>备选库项目-南充市嘉陵区楼房嘴片区、白马二期棚户区改造项目</t>
  </si>
  <si>
    <t>南充市嘉陵区楼房嘴片区、白马二期棚户区改造项目</t>
  </si>
  <si>
    <t>157067476567927</t>
  </si>
  <si>
    <t>511304157067419535843</t>
  </si>
  <si>
    <t>备选库项目-嘉陵区学前教育建设项目</t>
  </si>
  <si>
    <t>嘉陵区学前教育建设项目</t>
  </si>
  <si>
    <t>7A38E683765D3DFCE0535EFB480ACCA3</t>
  </si>
  <si>
    <t>P18511304-0005</t>
  </si>
  <si>
    <t>备选库项目-南充市嘉陵区书房嘴二期棚户区改造项目</t>
  </si>
  <si>
    <t>南充市嘉陵区书房嘴二期棚户区改造项目</t>
  </si>
  <si>
    <t>A67714C5F204E9EFE0535EFB480A5833</t>
  </si>
  <si>
    <t>P19511304-0047</t>
  </si>
  <si>
    <t>A678214009A2E9EBE0535EFB480AFA4A</t>
  </si>
  <si>
    <t>P19511304-0046</t>
  </si>
  <si>
    <t>A090243CCBD0B0B0E0535EFB480A0595</t>
  </si>
  <si>
    <t>P20511304-0012-CER18J62</t>
  </si>
  <si>
    <t>嘉陵区盐溪水库建设项目</t>
  </si>
  <si>
    <t>332225201</t>
  </si>
  <si>
    <t>332225201 嘉陵区水务局</t>
  </si>
  <si>
    <t>115111030082841837</t>
  </si>
  <si>
    <t>B344F0FA4C24B026E0535EFB480AA7E4</t>
  </si>
  <si>
    <t>P20511304-0101</t>
  </si>
  <si>
    <t>备选库项目-南充市嘉陵区升钟二期灌区田间工程</t>
  </si>
  <si>
    <t>南充市嘉陵区升钟二期灌区田间工程</t>
  </si>
  <si>
    <t>B28AD6F80673C6F9E0535EFB480AB274</t>
  </si>
  <si>
    <t>CCB9D1F9590846F7E0535EFB480A629F</t>
  </si>
  <si>
    <t>P12511304-0003</t>
  </si>
  <si>
    <t>四川省升钟水库灌区二期工程</t>
  </si>
  <si>
    <t>332226</t>
  </si>
  <si>
    <t>332226 升钟水库灌溉管理局</t>
  </si>
  <si>
    <t>CCF4DDF7B7A4FFA2E0535EFB480AEEC8</t>
  </si>
  <si>
    <t>P20511304-0115</t>
  </si>
  <si>
    <t>南充市嘉陵区陈寿路西、兴旺巷、玉泉路片区老旧小区改造配套基础设施建设项目</t>
  </si>
  <si>
    <t>333216201</t>
  </si>
  <si>
    <t>333216201 建设局</t>
  </si>
  <si>
    <t>5D7298A2CB</t>
  </si>
  <si>
    <t>BAE2971DD30C4379E0535EFB480A2EA5</t>
  </si>
  <si>
    <t>P20511304-0111</t>
  </si>
  <si>
    <t>南充市嘉陵区书房大道综合停车场</t>
  </si>
  <si>
    <t>B2611F1123E13B23E0535EFB480ABF99</t>
  </si>
  <si>
    <t>P20511304-0064</t>
  </si>
  <si>
    <t>南充市嘉陵区嘉兴路、陈寿路东、建业路、粮丰街片区老旧小区配套基础设施改造项目</t>
  </si>
  <si>
    <t>CD0B91B22583FF8CE0535EFB480A2A05</t>
  </si>
  <si>
    <t>P20511304-0114</t>
  </si>
  <si>
    <t>南充市嘉陵区长宁街、正大街、嘉南路、宝光山片区老旧小区改造配套基础设施建设项目</t>
  </si>
  <si>
    <t>ED920F65168C3BE1E0535EFB480A9D21</t>
  </si>
  <si>
    <t>P22511304-0061</t>
  </si>
  <si>
    <t>嘉陵区城乡污水处理一体化建设项目</t>
  </si>
  <si>
    <t>支付手续不完善，11400万元无发票，已提供工程进度资料（施工方、监理已盖章）</t>
  </si>
  <si>
    <t>F2701C29220B9799E0535EFB480A4D48</t>
  </si>
  <si>
    <t>ED9417E3CD953BDBE0535EFB480AECD3</t>
  </si>
  <si>
    <t>P22511304-0076</t>
  </si>
  <si>
    <t>嘉陵区文峰新城幼儿园建设项目</t>
  </si>
  <si>
    <t>360138101 嘉陵区教育局</t>
  </si>
  <si>
    <t>8E781FB5B1</t>
  </si>
  <si>
    <t>1、以拨代支。2023年3月未达到工程进度、未开具发票提前支付施工方7400万元，截止到2023年底的实际应付工程款为2548.75万元，仍以拨代支4851.25万元。2、截至2024年3月，已补开具发票400万元，缺发票7000万元。</t>
  </si>
  <si>
    <t>B25D12B94F333BEEE0535EFB480A3929</t>
  </si>
  <si>
    <t>嘉陵区学前教育建设项目（二期）</t>
  </si>
  <si>
    <t>A09140B76AB6C3DAE0535EFB480AECF0</t>
  </si>
  <si>
    <t>南充市嘉陵区中医医院（二期）</t>
  </si>
  <si>
    <t>361010</t>
  </si>
  <si>
    <t>361010 南充市嘉陵区中医医院</t>
  </si>
  <si>
    <t>12311103MB0Q38176Y</t>
  </si>
  <si>
    <t>EDA2BD9E63ABDC71E0535EFB480A4969</t>
  </si>
  <si>
    <t>P22511304-0069</t>
  </si>
  <si>
    <t>新能源汽车配件产业园基础设施建设项目（一期）</t>
  </si>
  <si>
    <t>434130104</t>
  </si>
  <si>
    <t>南充市嘉陵区工业集中区管理委员会</t>
  </si>
  <si>
    <t>1151110308070543XQ</t>
  </si>
  <si>
    <t>A0915ED41D54C3B6E0535EFB480AE5F7</t>
  </si>
  <si>
    <t>P20511304-0027</t>
  </si>
  <si>
    <t>备选库项目-嘉陵区政府集中办公区停车场</t>
  </si>
  <si>
    <t>嘉陵区政府集中办公区停车场</t>
  </si>
  <si>
    <t>434130105</t>
  </si>
  <si>
    <t>434130105 南充市嘉陵区机关事务管理局</t>
  </si>
  <si>
    <t>91511304MA6291M441</t>
  </si>
  <si>
    <t>“其他—列支工程款票据不合规”。未开发票。</t>
  </si>
  <si>
    <t>D893C9CAC2BA77C7E0535EFB480ADEA1</t>
  </si>
  <si>
    <t>P22511321-0019</t>
  </si>
  <si>
    <t>南部县盘龙现代农业产教融合示范建设项目</t>
  </si>
  <si>
    <t>326002 南部县农业农村局</t>
  </si>
  <si>
    <t>115111210087664067</t>
  </si>
  <si>
    <t>327003 南部县园林局</t>
  </si>
  <si>
    <t>12511121G5627041XF</t>
  </si>
  <si>
    <t>截止2023年12月，实现支付4笔共计6600万元，其中2023年12月27日支付监理费51万元，无发票；支付工程进度款5049万元，无发票。</t>
  </si>
  <si>
    <t>A08CB6565B58B1ABE0535EFB480A3EEE</t>
  </si>
  <si>
    <t>P18511321-0026</t>
  </si>
  <si>
    <t>备选库项目-南部县城乡供水一体化建设项目</t>
  </si>
  <si>
    <t>南部县城乡供水一体化建设项目</t>
  </si>
  <si>
    <t>332005</t>
  </si>
  <si>
    <t>332005 南部县水务投资有限公司</t>
  </si>
  <si>
    <t>915113216899105487</t>
  </si>
  <si>
    <t>A08AD0B8282FB1B7E0535EFB480A0493</t>
  </si>
  <si>
    <t>P19511321-0013</t>
  </si>
  <si>
    <t>备选库项目-南部县益民、农资等老旧小区改造项目</t>
  </si>
  <si>
    <t>南部县益民、农资等老旧小区改造项目</t>
  </si>
  <si>
    <t>12511121452220100U</t>
  </si>
  <si>
    <t>8E64D78D112FB303E0535EFB480A046E</t>
  </si>
  <si>
    <t>P19511321-0001</t>
  </si>
  <si>
    <t>南部县白云、火车站及城东城南城中村棚户区改造项目</t>
  </si>
  <si>
    <t>B211378AE5C799F2E0535EFB480A6D42</t>
  </si>
  <si>
    <t>P20511321-0027</t>
  </si>
  <si>
    <t>备选库项目-南部县城嘉陵路、黑水塘等老旧小区改造项目</t>
  </si>
  <si>
    <t>南部县城嘉陵路、黑水塘等老旧小区改造项目</t>
  </si>
  <si>
    <t>91511321MA68Y4TA8B</t>
  </si>
  <si>
    <t>支付工程款8000万元未开具税票。</t>
  </si>
  <si>
    <t>CE99A5760586C9E2E0535EFB480A20AA</t>
  </si>
  <si>
    <t>P20511321-0037</t>
  </si>
  <si>
    <t>南部县城智能停车场建设项目</t>
  </si>
  <si>
    <t>D007C3EFA2ABE823E0535EFB480A90CD</t>
  </si>
  <si>
    <t>P21511321-0009</t>
  </si>
  <si>
    <t>南部县人民医院智慧医院建设项目</t>
  </si>
  <si>
    <t>361005 南部县人民医院</t>
  </si>
  <si>
    <t>12511121452221509M</t>
  </si>
  <si>
    <t>ED91A4CDBB1A45C9E0535EFB480A7D50</t>
  </si>
  <si>
    <t>P22511321-0117</t>
  </si>
  <si>
    <t>南部县滨江小区、柳林小区等老旧小区改造建设项目</t>
  </si>
  <si>
    <t>四川南部经济开发集团有限公司</t>
  </si>
  <si>
    <t>91511321563268625B</t>
  </si>
  <si>
    <t>“其他—列支工程款票据不合规”。缺少5000万元工程发票。</t>
  </si>
  <si>
    <t>四川营山经济开发区管理委员会</t>
  </si>
  <si>
    <t>115111230560832048</t>
  </si>
  <si>
    <t>支付赣阳建工集团有限公司259.8万元，用于营山经开区物流大道五段道路及管网工程工程款。</t>
  </si>
  <si>
    <t>A69DAA80DEEB7AE5E0535EFB480AB936</t>
  </si>
  <si>
    <t>P19511322-0018</t>
  </si>
  <si>
    <t>备选库项目-南充市营山县老汽车站片区棚户区改造项目</t>
  </si>
  <si>
    <t>南充市营山县老汽车站片区棚户区改造项目</t>
  </si>
  <si>
    <t>333333002 营山县规划和建设局机关</t>
  </si>
  <si>
    <t>11511123008774270N</t>
  </si>
  <si>
    <t>A69D26CE48BF3C21E0535EFB480A896D</t>
  </si>
  <si>
    <t>P18511322-0018</t>
  </si>
  <si>
    <t>备选库项目-南充市营山县营中片区棚户区改造及保障性住房（道坪建设点）四期项目工程</t>
  </si>
  <si>
    <t>南充市营山县营中片区棚户区改造及保障性住房（道坪建设点）四期项目工程</t>
  </si>
  <si>
    <t>D885BA32FC5C9CC6E0535EFB480ACB87</t>
  </si>
  <si>
    <t>P22511322-0002</t>
  </si>
  <si>
    <t>营山县2022年农村生活垃圾污水处理项目</t>
  </si>
  <si>
    <t>南充市营山生态环境局</t>
  </si>
  <si>
    <t>11511100MB1C10738Q</t>
  </si>
  <si>
    <t>12511123452255151C</t>
  </si>
  <si>
    <t>截至2023年末，该项目使用专项债券资金5万元用于支付红光、芙蓉幼儿园水土保持方案编制费用，属于违规用于工资、养老金、办公经费、贷款利息等经常性支出。</t>
  </si>
  <si>
    <t>重复立项,子项目城北幼儿园、红光幼儿园分别于2022年2月24日、2021年8月31日获得可研批复。营山县学前教育补短板建设专项债券项目于2022年9月14日获得可研批复，属于对同一建设内容重复立项。</t>
  </si>
  <si>
    <t>79F7BD7A3DEA3E77E0535EFB480ACF02</t>
  </si>
  <si>
    <t>P18511323-0017</t>
  </si>
  <si>
    <t>备选库项目-蓬安县高中阶段教育及学龄前教育基础设施建设项目</t>
  </si>
  <si>
    <t>蓬安县高中阶段教育及学龄前教育基础设施建设项目</t>
  </si>
  <si>
    <t>115111250087849893</t>
  </si>
  <si>
    <t>付施工图纸审核费用8.24万元、一案两书编制费46万元</t>
  </si>
  <si>
    <t>D831C08A79540B17E0535EFB480AF9F3</t>
  </si>
  <si>
    <t>P22511324-0015</t>
  </si>
  <si>
    <t>仪陇县马鞍镇客运中心暨综合停车场建设项目</t>
  </si>
  <si>
    <t>303451001</t>
  </si>
  <si>
    <t>115111240087870127</t>
  </si>
  <si>
    <t>“项目申报不实、打捆申报无法对应到具体项目”。南充市仪陇县以同一建设内容重复包装申请专项债券资金，涉及资金45000万元。其“仪陇县马鞍镇客运中心暨综合停车场建设项目”与“汉巴南铁路马鞍站配套基础设施建设项目”选址位置均为仪陇县马鞍镇，共用汉巴南铁路马鞍站配套基础设施建设项目用地红线图，且仪陇县发展和改革局以“汉巴南铁路马鞍站配套设施建设项目（EPC）”对以上两个项目进行统一招标。</t>
  </si>
  <si>
    <t>E2AAA939E595D128E0535EFB480A8404</t>
  </si>
  <si>
    <t>96E68AB6B317C057E0535EFB480AFF62</t>
  </si>
  <si>
    <t>P20511324-0001</t>
  </si>
  <si>
    <t>备选库项目-汉巴南铁路仪陇站配套基础设施建设项目</t>
  </si>
  <si>
    <t>汉巴南铁路仪陇站配套基础设施建设项目</t>
  </si>
  <si>
    <t>“资金使用问题-其他—虚增支出进度”。采购款发票3659.25万元为红冲发票。</t>
  </si>
  <si>
    <t>9243ADC21840C0C7E0535EFB480A5C4C</t>
  </si>
  <si>
    <t>仪陇县嘉陵江支流仪陇河流域水环境污染综合治理项目</t>
  </si>
  <si>
    <t>1151112400878708X2</t>
  </si>
  <si>
    <t>D83109A70D7F0B1BE0535EFB480AA7F9</t>
  </si>
  <si>
    <t>已2023年转闲置</t>
  </si>
  <si>
    <t>A684E9BE20C6E9D7E0535EFB480AAECE</t>
  </si>
  <si>
    <t>P19511324-0021</t>
  </si>
  <si>
    <t>备选库项目-仪陇县青龙山棚户区改造项目</t>
  </si>
  <si>
    <t>仪陇县青龙山棚户区改造项目</t>
  </si>
  <si>
    <t>333069001 仪陇县住房和城乡规划建设局</t>
  </si>
  <si>
    <t>11511124008787004C</t>
  </si>
  <si>
    <t>B29D1C7332D7216DE0535EFB480AC1BF</t>
  </si>
  <si>
    <t>P20511324-0020</t>
  </si>
  <si>
    <t>备选库项目-仪陇县城市生活污水处理厂（三期）建设项目</t>
  </si>
  <si>
    <t>仪陇县城市生活污水处理厂（三期）建设项目</t>
  </si>
  <si>
    <t>EDD5085D8A79D53FE0535EFB480A38CE</t>
  </si>
  <si>
    <t>P20511324-0045</t>
  </si>
  <si>
    <t>仪陇县新政镇老政府片区4、5号地块棚户区改造项目</t>
  </si>
  <si>
    <t>E06F7CAE0F186D98E0535EFB480A5EFF</t>
  </si>
  <si>
    <t>2022年四川省城市更新和产业升级基础设施专项债券（二期）-2022年四川省政府专项债券（四十九期）</t>
  </si>
  <si>
    <t>D83109A70D9C0B1BE0535EFB480AA7F9</t>
  </si>
  <si>
    <t>P20511324-0037</t>
  </si>
  <si>
    <t>E2B4F626A5A6AC66E0535EFB480A3733</t>
  </si>
  <si>
    <t>P22511324-0038</t>
  </si>
  <si>
    <t>仪陇县城乡公办智慧幼儿园基础设施建设项目</t>
  </si>
  <si>
    <t>仪陇县教育科技和体育局</t>
  </si>
  <si>
    <t>11511124MB1854454P</t>
  </si>
  <si>
    <t>11511124327055521R</t>
  </si>
  <si>
    <t>7BE2A212B275BBE1E0535EFB480A9D05</t>
  </si>
  <si>
    <t>P16511325-0006</t>
  </si>
  <si>
    <t>备选库项目-西充县滨河路、将军碑、石板河片区棚户区改造项目</t>
  </si>
  <si>
    <t>西充县滨河路、将军碑、石板河片区棚户区改造项目</t>
  </si>
  <si>
    <t>318510001</t>
  </si>
  <si>
    <t>318510001 西充县安汉投资有限责任公司</t>
  </si>
  <si>
    <t>915113256804100104</t>
  </si>
  <si>
    <t>A08F3DC61C9BB197E0535EFB480A1266</t>
  </si>
  <si>
    <t>P19511325-0022</t>
  </si>
  <si>
    <t>备选库项目-西充县乡村振兴示范带现代农业融合发展项目</t>
  </si>
  <si>
    <t>西充县乡村振兴示范带现代农业融合发展项目</t>
  </si>
  <si>
    <t>326326002 西充县农业农村局</t>
  </si>
  <si>
    <t>12511122572755840Q</t>
  </si>
  <si>
    <t>A09288F4C354DCB2E0535EFB480A1945</t>
  </si>
  <si>
    <t>P12511325-0002</t>
  </si>
  <si>
    <t>备选库项目-升钟二期工程南充干渠西充段项目</t>
  </si>
  <si>
    <t>升钟二期工程南充干渠西充段项目</t>
  </si>
  <si>
    <t>332007</t>
  </si>
  <si>
    <t>332007 西充县昇钟水利工程建设管理局</t>
  </si>
  <si>
    <t>11511122008794407B</t>
  </si>
  <si>
    <t>A09153DE5685C6FDE0535EFB480A888D</t>
  </si>
  <si>
    <t>P17511325-0007</t>
  </si>
  <si>
    <t>备选库项目-西充县海贝水库工程</t>
  </si>
  <si>
    <t>西充县海贝水库工程</t>
  </si>
  <si>
    <t>11511122008794351E</t>
  </si>
  <si>
    <t>155305045008954</t>
  </si>
  <si>
    <t>511325155304884648441</t>
  </si>
  <si>
    <t>备选库项目-西充县17个城镇污水处理厂及污水管网工程</t>
  </si>
  <si>
    <t>西充县17个城镇污水处理厂及污水管网工程</t>
  </si>
  <si>
    <t>332332002 西充县水务局</t>
  </si>
  <si>
    <t>83DD8059D18D5198E0535EFB480AC0DE</t>
  </si>
  <si>
    <t>P19511325-0001-T2LWGQXV</t>
  </si>
  <si>
    <t>A09140B76E4EC3DAE0535EFB480AECF0</t>
  </si>
  <si>
    <t>P20511325-0034</t>
  </si>
  <si>
    <t>备选库项目-西充县城乡生活垃圾收转运设施建设项目</t>
  </si>
  <si>
    <t>西充县城乡生活垃圾收转运设施建设项目</t>
  </si>
  <si>
    <t>333003 西充县城市管理行政执法局</t>
  </si>
  <si>
    <t>11511122MB0X262786</t>
  </si>
  <si>
    <t>西充县综合行政执法局</t>
  </si>
  <si>
    <t>A0911EA20D56C3ACE0535EFB480A415F</t>
  </si>
  <si>
    <t>P19511325-0023</t>
  </si>
  <si>
    <t>备选库项目-四川西充经济开发区基础设施建设项目</t>
  </si>
  <si>
    <t>四川西充经济开发区基础设施建设项目</t>
  </si>
  <si>
    <t>434666</t>
  </si>
  <si>
    <t>434666 西充县工业集中区管理委员会</t>
  </si>
  <si>
    <t>11511122008794351A</t>
  </si>
  <si>
    <t>A0917AA904FDC31BE0535EFB480AFA93</t>
  </si>
  <si>
    <t>P18511325-0021</t>
  </si>
  <si>
    <t>备选库项目-四川西充经济开发区产业新城基础设施建设项目</t>
  </si>
  <si>
    <t>四川西充经济开发区产业新城基础设施建设项目</t>
  </si>
  <si>
    <t>AC02D6F5D8236616E0535EFB480AB706</t>
  </si>
  <si>
    <t>P19511325-0030</t>
  </si>
  <si>
    <t>11511122MB1J1176XG</t>
  </si>
  <si>
    <t>南充临江新区西充管理委员会</t>
  </si>
  <si>
    <t>超实施方案列支739万元（缺少发票），工程内容包括鹭鸶大道南段1194m道路及隧道工程施工。其中隧道工程未在实施方案内。</t>
  </si>
  <si>
    <t>项目业主使用债券资金支付西充健康饮料产业园基础设施建设项目-鹭鸶大道南段工程造价费48.75万元、支付西充片区八南管道改迁工程进度款300万元，以上建设内容未包含在实施方案内。</t>
  </si>
  <si>
    <t>CFDFCE2881B68C81E0535EFB480AB874</t>
  </si>
  <si>
    <t>P21511325-0004</t>
  </si>
  <si>
    <t>南充临江新区西充片区高端技术产业园区及配套设施建设项目</t>
  </si>
  <si>
    <t>999005001 西充临江创新科技发展有限公司</t>
  </si>
  <si>
    <t>11511122008794298H</t>
  </si>
  <si>
    <t>支付手续不完善，缺少发票。</t>
  </si>
  <si>
    <t>CFB09C921F74F90EE0535EFB480A901A</t>
  </si>
  <si>
    <t>P21511325-0006</t>
  </si>
  <si>
    <t>南充临江新区西充片区汽配产业园区基础设施建设项目</t>
  </si>
  <si>
    <t>“其他-以拨代支”。截至2023年12月31日，项目实现支出4笔工程进度款，共计29000万元，均未招投标，直接指定施工单位，均无工程发票。</t>
  </si>
  <si>
    <t>CF7E0DDCC85CF926E0535EFB480A652E</t>
  </si>
  <si>
    <t>999005002</t>
  </si>
  <si>
    <t>91510700MA667HDR1W</t>
  </si>
  <si>
    <t>“项目申报不实、打捆申报无法对应到具体项目”。该项目选址位置为南充临江新区西充片区西三井村，经查阅西充县国土空间总体规划图、南充临江新区西充片区节能环保产业园区基础设施建设项目宗地红线图，实地查看项目建设情况，项目建设于西充县多扶镇田坝子社区，选址地未实施该项目。</t>
  </si>
  <si>
    <t>7B3BD1214C620610E0535EFB480A848D</t>
  </si>
  <si>
    <t>P17511325-0004</t>
  </si>
  <si>
    <t>备选库项目-西充县农产品加工产业园建设项目</t>
  </si>
  <si>
    <t>西充县农产品加工产业园建设项目</t>
  </si>
  <si>
    <t>999024 四川诚邦投资管理有限公司</t>
  </si>
  <si>
    <t>91511325MA63X9WA07</t>
  </si>
  <si>
    <t>四川诚邦投资发展有限公司</t>
  </si>
  <si>
    <t>79F9AB2EBF0C3CA3E0535EFB480AFAF4</t>
  </si>
  <si>
    <t>P18511381-0010</t>
  </si>
  <si>
    <t>备选库项目-阆中市新城区污水处理二期工程</t>
  </si>
  <si>
    <t>阆中市新城区污水处理二期工程</t>
  </si>
  <si>
    <t>333333002 市建设局机关</t>
  </si>
  <si>
    <t>11511181008798520Y</t>
  </si>
  <si>
    <t>79F7C4BE1E0B3C9BE0535EFB480A7C8E</t>
  </si>
  <si>
    <t>P16511381-0003</t>
  </si>
  <si>
    <t>备选库项目-阆中市城市地下综合管廊建设项目（一期）</t>
  </si>
  <si>
    <t>阆中市城市地下综合管廊建设项目（一期）</t>
  </si>
  <si>
    <t>支付可行性研究报告编制费用10万元、一案两书专家评审费1.31万元</t>
  </si>
  <si>
    <t>A69D7CC3524A3CFFE0535EFB480AA834</t>
  </si>
  <si>
    <t>2020年四川省社会事业专项债券（四期）-2020年四川省政府专项债券（七十二期）</t>
  </si>
  <si>
    <t>79E4D9DA7A6A3CB1E0535EFB480A4603</t>
  </si>
  <si>
    <t>P17511381-0009</t>
  </si>
  <si>
    <t>备选库项目-阆中市饮用水供水扩能建设项目</t>
  </si>
  <si>
    <t>阆中市饮用水供水扩能建设项目</t>
  </si>
  <si>
    <t>7A522E3A6C1D3C91E0535EFB480A974C</t>
  </si>
  <si>
    <t>P17511381-0008</t>
  </si>
  <si>
    <t>备选库项目-阆中市城市停车场建设项目（一期项目）</t>
  </si>
  <si>
    <t>阆中市城市停车场建设项目（一期项目）</t>
  </si>
  <si>
    <t>923D25D6BA6D8089E0535EFB480AAC06</t>
  </si>
  <si>
    <t>P19511381-0005</t>
  </si>
  <si>
    <t>备选库项目-阆中市城市漏损供水管网改造项目</t>
  </si>
  <si>
    <t>阆中市城市漏损供水管网改造项目</t>
  </si>
  <si>
    <t>91511381210100253L</t>
  </si>
  <si>
    <t>923EFDC8C3488077E0535EFB480A8ECD</t>
  </si>
  <si>
    <t>P19511381-0004</t>
  </si>
  <si>
    <t>备选库项目-阆中机场</t>
  </si>
  <si>
    <t>阆中机场</t>
  </si>
  <si>
    <t>348348002 市交通局机关</t>
  </si>
  <si>
    <t>11511181008798440B</t>
  </si>
  <si>
    <t>923EFA16BB998071E0535EFB480A893E</t>
  </si>
  <si>
    <t>P17511381-0016</t>
  </si>
  <si>
    <t>备选库项目-嘉陵江文化旅游职业学院产教融合实训基地建设项目</t>
  </si>
  <si>
    <t>嘉陵江文化旅游职业学院产教融合实训基地建设项目</t>
  </si>
  <si>
    <t>357357003</t>
  </si>
  <si>
    <t>357357003 阆中古城文化旅游发展有限公司</t>
  </si>
  <si>
    <t>915113815975026356</t>
  </si>
  <si>
    <t>B21023B57229A3BAE0535EFB480A79F2</t>
  </si>
  <si>
    <t>P19511381-0013</t>
  </si>
  <si>
    <t>备选库项目-阆中市城隍里建设项目</t>
  </si>
  <si>
    <t>阆中市城隍里建设项目</t>
  </si>
  <si>
    <t>阆中古城文化旅游发展有限公司</t>
  </si>
  <si>
    <t>9FD8E978C489E76CE0535EFB480A7E54</t>
  </si>
  <si>
    <t>2020年四川省公共卫生防疫体系建设专项3期-2020年四川省政府专项债券（五十九期）</t>
  </si>
  <si>
    <t>923F0534775B8075E0535EFB480A22C3</t>
  </si>
  <si>
    <t>P16511381-0004</t>
  </si>
  <si>
    <t>备选库项目-阆中市中医医院综合楼建设项目</t>
  </si>
  <si>
    <t>阆中市中医医院综合楼建设项目</t>
  </si>
  <si>
    <t>11511181008798715Q</t>
  </si>
  <si>
    <t>361361002 市卫生局机关</t>
  </si>
  <si>
    <t>CFDDE5F81AFEFB52E0535EFB480AD8CF</t>
  </si>
  <si>
    <t>P20511381-0039</t>
  </si>
  <si>
    <t>阆中市精神卫生福利设施项目</t>
  </si>
  <si>
    <t>361361006</t>
  </si>
  <si>
    <t>阆中市精神病医院</t>
  </si>
  <si>
    <t>12511181735853127D</t>
  </si>
  <si>
    <t>361361006 阆中市精神病医院</t>
  </si>
  <si>
    <t>2023年已转闲置</t>
  </si>
  <si>
    <t>A8592DD6DD0E2F81E0535EFB480A53C6</t>
  </si>
  <si>
    <t>P20511381-0029</t>
  </si>
  <si>
    <t>备选库项目-阆中市妇幼保健院（分院）建设项目</t>
  </si>
  <si>
    <t>阆中市妇幼保健院（分院）建设项目</t>
  </si>
  <si>
    <t>361361011</t>
  </si>
  <si>
    <t>361361011 阆中市妇幼保健院</t>
  </si>
  <si>
    <t>12511181452328154N</t>
  </si>
  <si>
    <t>阆中市妇幼保健院</t>
  </si>
  <si>
    <t>D01E36DE08FBFC67E0535EFB480A5B6B</t>
  </si>
  <si>
    <t>P21511381-0005</t>
  </si>
  <si>
    <t>阆中市城镇生活垃圾综合治理项目</t>
  </si>
  <si>
    <t>434434004 阆中市城市管理行政执法局</t>
  </si>
  <si>
    <t>11511181696964392C</t>
  </si>
  <si>
    <t>8847025396D5A834E0535EFB480A8296</t>
  </si>
  <si>
    <t>P14511381-0006</t>
  </si>
  <si>
    <t>阆中市古城区朱家山棚户区改造项目</t>
  </si>
  <si>
    <t>434434005</t>
  </si>
  <si>
    <t>434434005 阆中城市建设经营投资有限公司</t>
  </si>
  <si>
    <t>915113810667609269</t>
  </si>
  <si>
    <t>B292073E89FF1F13E0535EFB480A89CD</t>
  </si>
  <si>
    <t>P20511381-0036</t>
  </si>
  <si>
    <t>阆中市农村安全饮水建设项目</t>
  </si>
  <si>
    <t>434434007</t>
  </si>
  <si>
    <t>434434007 阆中市村镇供排水有限公司</t>
  </si>
  <si>
    <t>91511381MA62976Q9U</t>
  </si>
  <si>
    <t>阆中市村镇供排水有限公司</t>
  </si>
  <si>
    <t>91511381MA7MBHCU8W</t>
  </si>
  <si>
    <t>8409E3D7E6578239E0535EFB480AE18D</t>
  </si>
  <si>
    <t>P19511400-0001</t>
  </si>
  <si>
    <t>甘眉工业园区光伏产业园建设项目</t>
  </si>
  <si>
    <t>318172101</t>
  </si>
  <si>
    <t>318172101 眉山市财政局</t>
  </si>
  <si>
    <t>11511700015425220E</t>
  </si>
  <si>
    <t>CFB55382AA46F912E0535EFB480A7096</t>
  </si>
  <si>
    <t>P21511400-0005</t>
  </si>
  <si>
    <t>甘眉工业园区锂电产业园建设项目</t>
  </si>
  <si>
    <t>7B24DCCC62C25CB0E0535EFB480AC2C3</t>
  </si>
  <si>
    <t>P18511400-0015</t>
  </si>
  <si>
    <t>备选库项目-眉山市金象化工产业园区产城融合建设项目</t>
  </si>
  <si>
    <t>眉山市金象化工产业园区产城融合建设项目</t>
  </si>
  <si>
    <t>该项目已完成投资1.8亿元，其中匹配自有资金支出8000余万元，在项目推进过程中存在债券资金到位滞后无法满足项目建设所需的情况，为正常推进项目建设，项目公司使用资金支付相关费用，在债券资金到位后将前期支出部分归垫。1.项目公司于2019年9月30日根据第63号凭证归集2018年垫付支出274350元。2.可研费用43000元因账务处理误记为债券资金支付，实际为自有资金支付，已于2020年11月62号凭证调整账务。</t>
  </si>
  <si>
    <t>B2A2F88F4D2313D6E0535EFB480A376B</t>
  </si>
  <si>
    <t>P20511400-0025</t>
  </si>
  <si>
    <t>眉山高新技术产业园区精细化工基地配套基础设施建设项目</t>
  </si>
  <si>
    <t>7B24FF6429155CA8E0535EFB480A1F08</t>
  </si>
  <si>
    <t>P18511400-0026</t>
  </si>
  <si>
    <t>备选库项目-甘眉工业园区土地储备</t>
  </si>
  <si>
    <t>甘眉工业园区土地储备</t>
  </si>
  <si>
    <t>随着园区发展，为满足新入驻企业用地需求，需尽快开展土地储备。故在该项目债券资金申请过程中，已开展土地储备工作，通过公司资金先行支付6300万元，于2019年6月30日通过下达的债券资金归垫公司垫款。</t>
  </si>
  <si>
    <t>ECD9B80ECA9D6428E0535EFB480A1F31</t>
  </si>
  <si>
    <t>91511402MA7HGCPL6X</t>
  </si>
  <si>
    <t>11B6A014354128FDE06320C012AC0F02</t>
  </si>
  <si>
    <t>P24511400-0010</t>
  </si>
  <si>
    <t>甘眉工业园保障性租赁住房建设项目</t>
  </si>
  <si>
    <t>976312303 眉山甘眉建设发展有限公司</t>
  </si>
  <si>
    <t>69229748-1</t>
  </si>
  <si>
    <t>“资金使用问题-其他—虚增支出进度”。支付拆迁房屋补偿及青苗补偿费，滞留在修文镇人民政府3537.91万元。</t>
  </si>
  <si>
    <t>7B0387F35CCFEC06E0535EFB480AF24B</t>
  </si>
  <si>
    <t>P18511402-0005</t>
  </si>
  <si>
    <t>326163101 东坡区农业局机关</t>
  </si>
  <si>
    <t>008574383</t>
  </si>
  <si>
    <t>CFD8EB5302A88C91E0535EFB480A5E22</t>
  </si>
  <si>
    <t>P21511402-0009</t>
  </si>
  <si>
    <t>四川省眉山市东坡区生活污水收集和垃圾转运处理建设项目</t>
  </si>
  <si>
    <t>326163101 眉山市东坡区农业农村局</t>
  </si>
  <si>
    <t>CFD86E0C98108CF0E0535EFB480A3AA0</t>
  </si>
  <si>
    <t>P21511402-0008</t>
  </si>
  <si>
    <t>中国（西南）晚熟柑桔冷链物流基础设施项目</t>
  </si>
  <si>
    <t>CFDFCABFD9F78C68E0535EFB480ACE42</t>
  </si>
  <si>
    <t>P21511402-0007</t>
  </si>
  <si>
    <t>四川省眉山市东坡区高标准农田建设项目</t>
  </si>
  <si>
    <t>8844979FBF04A83EE0535EFB480AB967</t>
  </si>
  <si>
    <t>2019年四川省工业园区建设专项债券（三期）-2019年四川省政府专项债券（六十四期）</t>
  </si>
  <si>
    <t>“资金使用问题-其他—虚增支出进度”。2023年发行的11000万元以砂石供应合同名义转到眉山金财资产经营管理有限公司（代建单位），后退回500万元作为项目进度款支付到施工单位，剩余资金继续留在眉山金财资产经营管理有限公司</t>
  </si>
  <si>
    <t>A10CAAFB1A8C7491E0535EFB480A6A39</t>
  </si>
  <si>
    <t>P17511402-0004</t>
  </si>
  <si>
    <t>2019年眉山市东坡区国家现代农业园乡村振兴建设项目</t>
  </si>
  <si>
    <t>部分太阳能路灯安装项目三苏镇、万胜镇、松江镇、秦家镇超出项目实施地范围实施金73.15万元、修文镇实施水岸绿化等项目49.76万元、思蒙镇桂树村党群服务中心项65.32万元超出范围实施。支付已完工项目金花乡金华村党群服务中心、柳圣向党群服务中心、复兴乡山祠村党群服务中心、尚义镇桥楼村党群服务中心、白马湖排污、崇礼镇大定桥村党群服务中心、岷东大道景观工程资金755.28万元</t>
  </si>
  <si>
    <t>8A0293E07550CA67E0535EFB480A0EE2</t>
  </si>
  <si>
    <t>2019年四川省乡村振兴专项债券（八期）-2019年四川省政府专项债券（八十四期）</t>
  </si>
  <si>
    <t>7B16DD31B23FEAC8E0535EFB480AECFB</t>
  </si>
  <si>
    <t>P17511402-0001</t>
  </si>
  <si>
    <t>326164</t>
  </si>
  <si>
    <t>326164 眉山市东坡区委农村工作领导小组办公室</t>
  </si>
  <si>
    <t>11511701MB1765910M</t>
  </si>
  <si>
    <t>眉山市东坡区委农村工作领导小组办公室</t>
  </si>
  <si>
    <t>9FD8E5CA6171E762E0535EFB480AD623</t>
  </si>
  <si>
    <t>2020年四川省公共卫生防疫体系建设专项1期-2020年四川省政府专项债券（五十七期）</t>
  </si>
  <si>
    <t>7B038BA0276EEC04E0535EFB480AB598</t>
  </si>
  <si>
    <t>P15511402-0001</t>
  </si>
  <si>
    <t>备选库项目-四川省眉山市中医医院（眉山市东坡区人民医院）迁建项目</t>
  </si>
  <si>
    <t>四川省眉山市中医医院（眉山市东坡区人民医院）迁建项目</t>
  </si>
  <si>
    <t>361171101 东坡区卫生局机关</t>
  </si>
  <si>
    <t>1151170100857421X8</t>
  </si>
  <si>
    <t>ED65285ACD3A27D8E0535EFB480A57CE</t>
  </si>
  <si>
    <t>P22511402-0021</t>
  </si>
  <si>
    <t>眉山市东坡区区域医疗次中心建设项目（一期）</t>
  </si>
  <si>
    <t>眉山市东坡区卫生健康局</t>
  </si>
  <si>
    <t>D01B92DE13BAFC65E0535EFB480A2EF6</t>
  </si>
  <si>
    <t>P21511402-0015</t>
  </si>
  <si>
    <t>眉山市东坡区优抚医院建设项目</t>
  </si>
  <si>
    <t>A109F6FD219C4287E0535EFB480ABBE5</t>
  </si>
  <si>
    <t>P15511402-0003</t>
  </si>
  <si>
    <t>361903 眉山市中医院</t>
  </si>
  <si>
    <t>9B393475DAA83C88E0535EFB480A03A6</t>
  </si>
  <si>
    <t>P19511402-0015</t>
  </si>
  <si>
    <t>甘眉工业园区南区（眉山机械产业园区）产城配套项目</t>
  </si>
  <si>
    <t>381912</t>
  </si>
  <si>
    <t>眉山南方智工建设开发有限公司</t>
  </si>
  <si>
    <t>91511402314425976Y</t>
  </si>
  <si>
    <t>381912 眉山南方智工建设开发有限公司</t>
  </si>
  <si>
    <t>B225B6431CC69D53E0535EFB480A9094</t>
  </si>
  <si>
    <t>P20511402-0029</t>
  </si>
  <si>
    <t>备选库项目-眉山市东坡区全域旅游公共服务保障设施建设项目（一期）</t>
  </si>
  <si>
    <t>眉山市东坡区全域旅游公共服务保障设施建设项目（一期）</t>
  </si>
  <si>
    <t>381915</t>
  </si>
  <si>
    <t>381915 眉山东坡老家文旅传媒有限公司</t>
  </si>
  <si>
    <t>91511402MA64142W2W</t>
  </si>
  <si>
    <t>眉山东坡老家文旅投资有限公司</t>
  </si>
  <si>
    <t>ED86702A6118F8F0E0535EFB480A2A08</t>
  </si>
  <si>
    <t>P22511402-0036</t>
  </si>
  <si>
    <t>眉山市东坡区蟆颐山旅游基础设施建设项目</t>
  </si>
  <si>
    <t>76B388E14AE594F0E0535EFB480AC90C</t>
  </si>
  <si>
    <t>2018四川眉山市东坡区乡镇振兴示范项目专项债券1期-2018四川省政府专项债券28期</t>
  </si>
  <si>
    <t>155728253707452</t>
  </si>
  <si>
    <t>511402155728053426462</t>
  </si>
  <si>
    <t>备选库项目-四川省眉山市东坡区乡村振兴示范项目暨中国泡菜城农业产业提升项目</t>
  </si>
  <si>
    <t>四川省眉山市东坡区乡村振兴示范项目暨中国泡菜城农业产业提升项目</t>
  </si>
  <si>
    <t>976526</t>
  </si>
  <si>
    <t>眉山市东坡区岷江国有资产投资经营有限责任公司</t>
  </si>
  <si>
    <t>91511402793993152F</t>
  </si>
  <si>
    <t>F2701C7D17869795E0535EFB480A9CEA</t>
  </si>
  <si>
    <t>A0D0B59E8F5F3F5CE0535EFB480ACAA2</t>
  </si>
  <si>
    <t>P16511402-0020</t>
  </si>
  <si>
    <t>976526 眉山市东坡区岷江国有资产投资经营有限责任公司</t>
  </si>
  <si>
    <t>7B14EE857B9FEBFAE0535EFB480A4E89</t>
  </si>
  <si>
    <t>P18511402-0009</t>
  </si>
  <si>
    <t>976903</t>
  </si>
  <si>
    <t>976903 眉山“中国泡菜城”管委会</t>
  </si>
  <si>
    <t>345263748590987634</t>
  </si>
  <si>
    <t>7B24F98B665D5CAAE0535EFB480ABF3C</t>
  </si>
  <si>
    <t>P18511402-0017</t>
  </si>
  <si>
    <t>眉山市主城区东北片区棚改</t>
  </si>
  <si>
    <t>999238</t>
  </si>
  <si>
    <t>999238 眉山市东坡区住房和城乡规划建设局</t>
  </si>
  <si>
    <t>11511701008577525M</t>
  </si>
  <si>
    <t>ED64DAF8BC0B0FC1E0535EFB480A5B73</t>
  </si>
  <si>
    <t>P22511402-0016</t>
  </si>
  <si>
    <t>眉山市东坡区通惠街道先锋社区老旧小区配套基础设施改造项目（四期）</t>
  </si>
  <si>
    <t>B24EAF37ABF3945DE0535EFB480A22CD</t>
  </si>
  <si>
    <t>P20511402-0033</t>
  </si>
  <si>
    <t>眉山市东坡区苏祠街道老旧小区配套基础设施改造项目（二期）</t>
  </si>
  <si>
    <t>CFB56A972E12F908E0535EFB480ADD62</t>
  </si>
  <si>
    <t>P21511402-0011</t>
  </si>
  <si>
    <t>眉山市东坡区城市停车场及配套基础设施建设项目</t>
  </si>
  <si>
    <t>7B24CB29F1125CB2E0535EFB480A9389</t>
  </si>
  <si>
    <t>P18511402-0016</t>
  </si>
  <si>
    <t>B201ABE4E5D8946BE0535EFB480AF59A</t>
  </si>
  <si>
    <t>P20511402-0035</t>
  </si>
  <si>
    <t>眉山市东坡区通惠街道老旧小区配套基础设施改造项目（二期）</t>
  </si>
  <si>
    <t>A676DF102CDEEC2DE0535EFB480AD049</t>
  </si>
  <si>
    <t>P18511402-0025</t>
  </si>
  <si>
    <t>四川省眉山市东坡区崇仁片区棚户区改造项目</t>
  </si>
  <si>
    <t>999238 眉山市东坡区住房和城乡建设局</t>
  </si>
  <si>
    <t>155304982714983</t>
  </si>
  <si>
    <t>511402155304847342532</t>
  </si>
  <si>
    <t>备选库项目-四川省眉山市东坡区崇仁片区棚户区改造项目</t>
  </si>
  <si>
    <t>F5BEDCDC8C533126E0535EFB480A8441</t>
  </si>
  <si>
    <t>眉山市东坡区住房和城乡规划建设局</t>
  </si>
  <si>
    <t>“其他-以拨代支”。项目业主以拨代支18000万元用于购买建材，但未见相关依据材料。</t>
  </si>
  <si>
    <t>CF7CB62308A2FB64E0535EFB480A2C31</t>
  </si>
  <si>
    <t>P21511402-0013</t>
  </si>
  <si>
    <t>11511701795830816E</t>
  </si>
  <si>
    <t>CF7CB66F88B0FB5EE0535EFB480AC974</t>
  </si>
  <si>
    <t>P21511402-0012</t>
  </si>
  <si>
    <t>眉山市东坡区通惠街道老旧小区配套基础设施改造项目（三期）</t>
  </si>
  <si>
    <t>999245</t>
  </si>
  <si>
    <t>999245 眉山市东坡区人民政府通惠街道办事处</t>
  </si>
  <si>
    <t>11511701771673887B</t>
  </si>
  <si>
    <t>11511722008570278X</t>
  </si>
  <si>
    <t>155318691036473</t>
  </si>
  <si>
    <t>511421155318143930972</t>
  </si>
  <si>
    <t>备选库项目-四川省眉山市千亿级电子信息产业园项目</t>
  </si>
  <si>
    <t>四川省眉山市千亿级电子信息产业园项目</t>
  </si>
  <si>
    <t>C332BF9E88BF2B56E0535EFB480ADA3E</t>
  </si>
  <si>
    <t>P21511421-0003</t>
  </si>
  <si>
    <t>备选库项目-仁寿两山一河旅游配套基础设施建设一期项目</t>
  </si>
  <si>
    <t>仁寿两山一河旅游配套基础设施建设一期项目</t>
  </si>
  <si>
    <t>11511722MB1915659F</t>
  </si>
  <si>
    <t>“资金使用问题-其他—虚增支出进度”。支付到代建单位仁寿县联丰农业发展有限公司，暂未支付到施工单位。</t>
  </si>
  <si>
    <t>D007C556195FE987E0535EFB480AECD1</t>
  </si>
  <si>
    <t>P21511421-0006</t>
  </si>
  <si>
    <t>石堰河生态湿地公园基础设施建设项目</t>
  </si>
  <si>
    <t>11511722008570534E</t>
  </si>
  <si>
    <t>D007C5561A76E987E0535EFB480AECD1</t>
  </si>
  <si>
    <t>P21511421-0007</t>
  </si>
  <si>
    <t>天府南门公园城市基础设施建设二期项目</t>
  </si>
  <si>
    <t>ED65B7EF1D53F0D7E0535EFB480A9BD5</t>
  </si>
  <si>
    <t>P22511421-0040</t>
  </si>
  <si>
    <t>仁寿县全域旅游公共服务保障设施建设二期项目</t>
  </si>
  <si>
    <t>11511722MB1658509H</t>
  </si>
  <si>
    <t>四川仁寿经济开发区管委会</t>
  </si>
  <si>
    <t>11511722789136182Y</t>
  </si>
  <si>
    <t>支付经开区标准化厂房建设工程款6260.668万元，建设内容不属于专债项目建设范围。</t>
  </si>
  <si>
    <t>434185101 天府新区仁寿视高管理委员会</t>
  </si>
  <si>
    <t>189903505371234567</t>
  </si>
  <si>
    <t>D8333182B2D51CD6E0535EFB480AE2D7</t>
  </si>
  <si>
    <t>P22511421-0001</t>
  </si>
  <si>
    <t>粮经复合空港现代农业园区基础设施建设项目</t>
  </si>
  <si>
    <t>327159101 彭山县林业局机关</t>
  </si>
  <si>
    <t>12511723451692157B</t>
  </si>
  <si>
    <t>333132101 彭山县城建局机关</t>
  </si>
  <si>
    <t>11511723008597577C</t>
  </si>
  <si>
    <t>B22A750F3C4CA3A8E0535EFB480A8280</t>
  </si>
  <si>
    <t>眉山市彭山区成眉同城共建区域老旧小区改造项目</t>
  </si>
  <si>
    <t>11511723008594245C</t>
  </si>
  <si>
    <t>“2023年沉淀资金转闲置资金”。滞留财政部门6557.9631万元，滞留项目单位804.075685万元。</t>
  </si>
  <si>
    <t>360128101 彭山县教育局系统</t>
  </si>
  <si>
    <t>181212145954123654</t>
  </si>
  <si>
    <t>C55158BBFE6DB44AE0535EFB480A0788</t>
  </si>
  <si>
    <t>P21511422-0008</t>
  </si>
  <si>
    <t>彭山区精神卫生保健院暨传染病区建设项目</t>
  </si>
  <si>
    <t>115117233536354313</t>
  </si>
  <si>
    <t>D7B69F4825C4CC8FE0535EFB480A8E66</t>
  </si>
  <si>
    <t>P22511422-0008</t>
  </si>
  <si>
    <t>眉山市彭山区区级医疗机构能力提升项目</t>
  </si>
  <si>
    <t>361130101 彭山县卫生局机关</t>
  </si>
  <si>
    <t>D8331D35277F1C62E0535EFB480AD57B</t>
  </si>
  <si>
    <t>P22511422-0013</t>
  </si>
  <si>
    <t>江口沉银博物馆及配套基础设施项目</t>
  </si>
  <si>
    <t>420137</t>
  </si>
  <si>
    <t>420137 彭山区文旅广新局</t>
  </si>
  <si>
    <t>000000000000000020</t>
  </si>
  <si>
    <t>91510132681810278C</t>
  </si>
  <si>
    <t>“资金使用问题-其他—虚增支出进度”。2024年8月22日，彭山工投公司从监管账户支付5100万元预付款至彭山建筑工程公司；8月23日彭山建筑工程公司将收到资金支付至武阳国有资本投资运营有限公司（持股彭山工投公司64.29%）。</t>
  </si>
  <si>
    <t>B23ED01173DB9D5BE0535EFB480A4D4F</t>
  </si>
  <si>
    <t>四川彭山经济开发区天然气管网及配套基础设施项目</t>
  </si>
  <si>
    <t>11511723451691007C</t>
  </si>
  <si>
    <t>B23ED01173C79D5BE0535EFB480A4D4F</t>
  </si>
  <si>
    <t>P20511422-0025</t>
  </si>
  <si>
    <t>四川彭山经济开发区智慧园区及配套设施建设项目</t>
  </si>
  <si>
    <t>189903505377654321</t>
  </si>
  <si>
    <t>D8333182B4AA1CD6E0535EFB480AE2D7</t>
  </si>
  <si>
    <t>P22511422-0019</t>
  </si>
  <si>
    <t>眉山天府新区粮油冷链物流中心及配套基础设施建设项目</t>
  </si>
  <si>
    <t>“2023年沉淀资金转闲置资金”。滞留财政部门16863.28万元，滞留项目单位79.34万元。</t>
  </si>
  <si>
    <t>05498D82AB5DBAEDE0635EFB480AB1B1</t>
  </si>
  <si>
    <t>P18511422-0025</t>
  </si>
  <si>
    <t>彭山青龙污水处理厂改建工程</t>
  </si>
  <si>
    <t>1CB402D7AA4C2D0CE065F8163E8AA87C</t>
  </si>
  <si>
    <t>P24511422-0025</t>
  </si>
  <si>
    <t>青龙供水厂及配套管网项目</t>
  </si>
  <si>
    <t>“资金使用问题-其他—虚增支出进度”。按照招标签订的合同约定预付工程款80%，大宗材料预付100%，预付9980万元。</t>
  </si>
  <si>
    <t>CFD952CDFC5E8CD7E0535EFB480A2747</t>
  </si>
  <si>
    <t>P21511422-0010</t>
  </si>
  <si>
    <t>眉山天府新区青龙产业园区基础设施建设项目</t>
  </si>
  <si>
    <t>D8310F535B301CE2E0535EFB480A02E2</t>
  </si>
  <si>
    <t>P22511422-0018</t>
  </si>
  <si>
    <t>眉山天府新区农旅融合乡村振兴示范项目</t>
  </si>
  <si>
    <t>“其他-以拨代支”。9000万元闲置在眉山益川建筑有限公司，剩余3700万元闲置在监管账户</t>
  </si>
  <si>
    <t>B28A54ED936377DDE0535EFB480A558B</t>
  </si>
  <si>
    <t>P20511422-0040</t>
  </si>
  <si>
    <t>备选库项目-眉山天府新区智慧城市基础设施建设项目</t>
  </si>
  <si>
    <t>眉山天府新区智慧城市基础设施建设项目</t>
  </si>
  <si>
    <t>A10D25D98B7E7D62E0535EFB480A356D</t>
  </si>
  <si>
    <t>P19511423-0014</t>
  </si>
  <si>
    <t>备选库项目-洪雅县城乡饮水安全巩固提升和城乡污水治理项目</t>
  </si>
  <si>
    <t>洪雅县城乡饮水安全巩固提升和城乡污水治理项目</t>
  </si>
  <si>
    <t>115117240085903670</t>
  </si>
  <si>
    <t>B2159DB8440BA3B4E0535EFB480A2EB4</t>
  </si>
  <si>
    <t>P20511423-0069</t>
  </si>
  <si>
    <t>备选库项目-四川省洪雅县经开区智能终端产业园基础设施建设项目（一期）</t>
  </si>
  <si>
    <t>四川省洪雅县经开区智能终端产业园基础设施建设项目（一期）</t>
  </si>
  <si>
    <t>CFAE37FBD88DFB56E0535EFB480AEB50</t>
  </si>
  <si>
    <t>P21511423-0006</t>
  </si>
  <si>
    <t>眉山市洪雅县林业生态治理及森林康养示范基地项目</t>
  </si>
  <si>
    <t>B22A92E1AACFA3AAE0535EFB480A5B69</t>
  </si>
  <si>
    <t>P20511423-0072</t>
  </si>
  <si>
    <t>备选库项目-柳江古镇全域智慧旅游及景区提档升级建设项目</t>
  </si>
  <si>
    <t>柳江古镇全域智慧旅游及景区提档升级建设项目</t>
  </si>
  <si>
    <t>“项目申报不实、打捆申报无法对应到具体项目”。包装子项目申报债券资金，涉及金额21235万元。洪雅县万亩粮经现代农业产业园项目与全域乡村振兴融合示范园项目建设内容均包含机场连接线项目（且立项文件为同一个），其中全域乡村振兴项目专债资金支付机场连接线征拆费和工程款9355.65万元。</t>
  </si>
  <si>
    <t>“违规挪用”2506.3206万元。2024年使用专债资金支付机场连接线项目工程进度款6091.297万元，其中2506.3206万元将红冲发票作为支付凭证，由施工方退回业主单位用于日常经营支出。</t>
  </si>
  <si>
    <t>“项目申报不实、打捆申报无法对应到具体项目”。洪雅县万亩粮经现代农业产业园项目与全域乡村振兴融合示范园项目建设内容均包含机场连接线项目（且立项文件为同一个），其中万亩粮经项目专债资金支付机场连接线土地费和征拆费11879.927万元，全域乡村振兴项目专债资金支付机场连接线征拆费和工程款9355.65万元。</t>
  </si>
  <si>
    <t>11511724MB18516249</t>
  </si>
  <si>
    <t>326144101 洪雅县农业局</t>
  </si>
  <si>
    <t>111111111111110000</t>
  </si>
  <si>
    <t>“其他-以拨代支”。剩余7378.62万元在代建单位账户中（33012100000068428），截至12月31日余额8003.4209万元</t>
  </si>
  <si>
    <t>以前年度地方政府专项债券资金闲置。“眉山市洪雅县林业生态治理及森林康养示范基地项目”闲置资金调整至“洪雅县碳中和森林质量精准提升项目”。</t>
  </si>
  <si>
    <t>D833325BD6764662E0535EFB480A22FE</t>
  </si>
  <si>
    <t>P22511423-0009</t>
  </si>
  <si>
    <t>洪雅县城市管网建设项目</t>
  </si>
  <si>
    <t>11511724560724621M</t>
  </si>
  <si>
    <t>债券资金拨付至施工方，施工方未出具正式发票。</t>
  </si>
  <si>
    <t>ED566897D63AF23EE0535EFB480A0205</t>
  </si>
  <si>
    <t>P22511423-0036</t>
  </si>
  <si>
    <t>洪雅县城镇污水处理设施综合提升建设项目</t>
  </si>
  <si>
    <t>ED510236AFE8D60BE0535EFB480AFDDA</t>
  </si>
  <si>
    <t>P22511423-0025</t>
  </si>
  <si>
    <t>11511724066785445T</t>
  </si>
  <si>
    <t>1.付洪雅县瓦屋山建筑工程有限责任公司2865.584379万元，工程竣工结算价格为3313.1277万元，按合同约定应支付2319.18939万元，虚增支出进度546.394989万元
2.付四川中铭建设有限公司4582.904843万元，依照施工方计量工程款，应付11074.844183万元，多付574.0195万元。</t>
  </si>
  <si>
    <t>四川洪雅经济开发区管理委员会</t>
  </si>
  <si>
    <t>“违规挪用”。涉及金额3000万元。
问题描述：2024年9月26日，洪雅工投公司从监管账户支付3000万元工程款至瓦屋山建筑公司，支付依据资料仅为公司内部付款申请单等，未见发票、工程计量清单。
整改情况：瓦屋山建筑公司于2025年2月6日退回1500万元至洪雅工投公司账户、洪雅县宏筑新材料有限公司（洪雅县县属国有企业，其中洪雅工投公司持股10%）退回1500万元至洪雅工投公司账户。2025年2月7日，洪雅工投公司退回3000万元至监管账户，认可其中1500万元为整改金额，转为滞留项目单位。</t>
  </si>
  <si>
    <t>357137101</t>
  </si>
  <si>
    <t>洪雅县文化广播电视和旅游局</t>
  </si>
  <si>
    <t>122222222222222222</t>
  </si>
  <si>
    <t>9243A3225B8DC04EE0535EFB480A32C1</t>
  </si>
  <si>
    <t>P19511424-0008</t>
  </si>
  <si>
    <t>备选库项目-丹棱县农村安全饮水及环境治理项目</t>
  </si>
  <si>
    <t>丹棱县农村安全饮水及环境治理项目</t>
  </si>
  <si>
    <t>332157101</t>
  </si>
  <si>
    <t>332157101 丹棱县水务局机关</t>
  </si>
  <si>
    <t>11511725008606402J</t>
  </si>
  <si>
    <t>9243A02E5FE7C040E0535EFB480AE4FE</t>
  </si>
  <si>
    <t>P19511424-0013</t>
  </si>
  <si>
    <t>备选库项目-丹棱县“城市双修”之城市修补项目</t>
  </si>
  <si>
    <t>丹棱县“城市双修”之城市修补项目</t>
  </si>
  <si>
    <t>11511725008606832C</t>
  </si>
  <si>
    <t>11511725008606410D</t>
  </si>
  <si>
    <t>“项目申报不实、打捆申报无法对应到具体项目”。建设内容无法对应到具体项目。</t>
  </si>
  <si>
    <t>B28AD382B940C0FDE0535EFB480A7E3B</t>
  </si>
  <si>
    <t>P20511424-0041</t>
  </si>
  <si>
    <t>备选库项目-丹棱县老峨山旅游扶贫提质改造建设项目</t>
  </si>
  <si>
    <t>丹棱县老峨山旅游扶贫提质改造建设项目</t>
  </si>
  <si>
    <t>E2AD628C531F5AF2E0535EFB480A735B</t>
  </si>
  <si>
    <t>P22511424-0021</t>
  </si>
  <si>
    <t>丹棱县疫情防控和医疗卫生优化提升项目</t>
  </si>
  <si>
    <t>115117250086064375</t>
  </si>
  <si>
    <t>7BA10B26E88E1098E0535EFB480A07EB</t>
  </si>
  <si>
    <t>P18511424-0007</t>
  </si>
  <si>
    <t>备选库项目-四川省眉山市丹棱县乡村振兴示范</t>
  </si>
  <si>
    <t>四川省眉山市丹棱县乡村振兴示范</t>
  </si>
  <si>
    <t>434118101</t>
  </si>
  <si>
    <t>434118101 丹棱县政府办</t>
  </si>
  <si>
    <t>11511725008606031U</t>
  </si>
  <si>
    <t>丹橙现代果业公司将专项债券603.99万元用于归垫项目2018年相关支出</t>
  </si>
  <si>
    <t>四川丹棱经济开发区管理委员会</t>
  </si>
  <si>
    <t>11511725MB1B71951R</t>
  </si>
  <si>
    <t>项目主要建设内容为工业园区、标准化厂房修建等。业主单位挪用828.38万元，用于购买国有企业名下丹棱县卫健局办公楼。</t>
  </si>
  <si>
    <t>使用专项债券资金支付琏升光伏110千伏变电站至石英坩锅项目进度款503.59万元，该项目与债券项目无关。</t>
  </si>
  <si>
    <t>违规用于租赁住房以外的土地储备项目</t>
  </si>
  <si>
    <t>支付征拆资金562万元，该块土地同时挂网拍卖。项目业主使用2024年新增专项债券资金支付土地征拆款562万元，该块土地目前挂牌出让，项目业主参与竞拍。</t>
  </si>
  <si>
    <t>7B252CB3B1C16167E0535EFB480A424E</t>
  </si>
  <si>
    <t>P17511425-0002</t>
  </si>
  <si>
    <t>备选库项目-青神县滨河文化公园及水生态治理工程</t>
  </si>
  <si>
    <t>青神县滨河文化公园及水生态治理工程</t>
  </si>
  <si>
    <t>111211111111111111</t>
  </si>
  <si>
    <t>A10D2503EE917D72E0535EFB480A3F45</t>
  </si>
  <si>
    <t>P20511425-0023</t>
  </si>
  <si>
    <t>备选库项目-四川省青神中等职业学校基础能力提升工程</t>
  </si>
  <si>
    <t>四川省青神中等职业学校基础能力提升工程</t>
  </si>
  <si>
    <t>D029BD3E7155FC6DE0535EFB480AF221</t>
  </si>
  <si>
    <t>P21511425-0040</t>
  </si>
  <si>
    <t>备选库项目-青神县城区范围内停车场新建及改扩建项目（二期）</t>
  </si>
  <si>
    <t>青神县城区范围内停车场新建及改扩建项目（二期）</t>
  </si>
  <si>
    <t>318131106</t>
  </si>
  <si>
    <t>青神县交通投资建设有限公司</t>
  </si>
  <si>
    <t>91511425MAC4LMU24K</t>
  </si>
  <si>
    <t>ED40E2CE8E4AB8A9E0535EFB480AE6F2</t>
  </si>
  <si>
    <t>P22511425-0024</t>
  </si>
  <si>
    <t>青神县数字市政设施建设项目</t>
  </si>
  <si>
    <t>318131115</t>
  </si>
  <si>
    <t>眉山岷江文化旅游投资有限公司</t>
  </si>
  <si>
    <t>91511425MA6A3CQW30</t>
  </si>
  <si>
    <t>以前年度地方政府专项债券资金闲置。“青神县滨河文化公园及水生态治理工程”闲置资金调整至“青神县数字市政设施建设项目”。</t>
  </si>
  <si>
    <t>CCE2223FB90EF92CE0535EFB480A80B5</t>
  </si>
  <si>
    <t>P21511500-0027</t>
  </si>
  <si>
    <t>备选库项目—宜宾三江新区三江悦谷基础设施建设项目</t>
  </si>
  <si>
    <t>91511500MA67D9F13Y</t>
  </si>
  <si>
    <t>债券资金支付工程款26000万元，其中：2024年3月6日，项目实施方开具项目相关发票26000万元</t>
  </si>
  <si>
    <t>924510AE3E98C012E0535EFB480A8167</t>
  </si>
  <si>
    <t>P19511500-0031</t>
  </si>
  <si>
    <t>宜宾临港经济技术开发区自贸区-智能终端孵化园（二期）项目</t>
  </si>
  <si>
    <t>924472CF8AF0C01EE0535EFB480A51C1</t>
  </si>
  <si>
    <t>P19511500-0038</t>
  </si>
  <si>
    <t>备选库项目-宜宾临港经济技术开发区职业技术培训基地建设项目</t>
  </si>
  <si>
    <t>宜宾临港经济技术开发区职业技术培训基地建设项目</t>
  </si>
  <si>
    <t>E2A8BFC004332357E0535EFB480A297B</t>
  </si>
  <si>
    <t>P22511500-0036</t>
  </si>
  <si>
    <t>宜宾三江新区龙头山农业产业振兴项目</t>
  </si>
  <si>
    <t>违规用于子项目“三江之眼”商业化产业项目建设款17758万元。</t>
  </si>
  <si>
    <t>名称为：宜宾“天府粮仓”粮经复合现代化农业示范建设项目，实际支付用于“田美双城”乡村振兴建设项目，于2023年3月签订合同，自述属于宜宾“天府粮仓”粮经复合现代化农业示范建设项目部分。</t>
  </si>
  <si>
    <t>宜宾高新技术产业园区管理委员会</t>
  </si>
  <si>
    <t>11511200MB1Q88933Q</t>
  </si>
  <si>
    <t>项目以“宜宾市高新区产城融合发展基础设施建设项目（二标段）等建设项目设计施工总承包”为名，在宜宾市公共资源交易信息网挂网招标，招标依据未见该项目立项文件，也未见该项目建设内容。</t>
  </si>
  <si>
    <t>D831BE7E103A1C79E0535EFB480A5DEC</t>
  </si>
  <si>
    <t>P21511521-0073</t>
  </si>
  <si>
    <t>叙州区高捷园区标准厂房及配套基础设施建设项目（一批次）</t>
  </si>
  <si>
    <t>11B301DDB7A251F6E06320C012ACDE45</t>
  </si>
  <si>
    <t>项目以“宜宾市高新区智能终端厂房一期A区等建设项目设计施工总承包”为名，在宜宾市公共资源交易信息网挂网招标，招标依据未见该项目立项文件，也未见该项目建设内容。后通过发改说明将宜宾高新区城市综合停车场建设项目纳入宜宾市高新区高场镇保障性租赁住房及配套服务设施项目，最后签订“宜宾市高新区新能源科技产业园区基础设施建设项目（一期）A区等建设项目”工程总承包合同。</t>
  </si>
  <si>
    <t>999602--宜宾高新技术产业园区管理委员会</t>
  </si>
  <si>
    <t>B2A4C02CE1AB0C21E0535EFB480AA5F8</t>
  </si>
  <si>
    <t>P20511502-0067</t>
  </si>
  <si>
    <t>国道247线自贡漆树至宜宾段公路</t>
  </si>
  <si>
    <t>348109101</t>
  </si>
  <si>
    <t>348109101 交通局</t>
  </si>
  <si>
    <t>11511201008706403M</t>
  </si>
  <si>
    <t>项目代建单位建投公司将专债资金用于拆借和其他项目建设33617.6万元，目前建投公司已将自有资金进行全部归垫</t>
  </si>
  <si>
    <t>用于以前年度工程款；2亿元用于征地拆迁；公路已试运行通车（计划两年），但未进行收费</t>
  </si>
  <si>
    <t>9243A7432D3CC04CE0535EFB480AE18B</t>
  </si>
  <si>
    <t>P19511502-0021</t>
  </si>
  <si>
    <t>宜宾市翠屏区城市停车场建设项目</t>
  </si>
  <si>
    <t>156465465465465412</t>
  </si>
  <si>
    <t>B51677F20641BF47E0535EFB480AC4BE</t>
  </si>
  <si>
    <t>P20511502-0074</t>
  </si>
  <si>
    <t>宜宾市翠屏区长春街智能立体停车库建设项目</t>
  </si>
  <si>
    <t>F90BA369D78265F2E0535EFB480A9E18</t>
  </si>
  <si>
    <t>2023年四川省城乡基础设施建设专项债券（十九期）-2023年四川省政府专项债券（十九期）</t>
  </si>
  <si>
    <t>BA886D91D318C282E0535EFB480A4790</t>
  </si>
  <si>
    <t>P21511502-0008</t>
  </si>
  <si>
    <t>宜宾市川南优抚医院建设项目</t>
  </si>
  <si>
    <t>434809</t>
  </si>
  <si>
    <t>434809 宜宾市翠屏区退役军人事务局</t>
  </si>
  <si>
    <t>11511201MB1989869P</t>
  </si>
  <si>
    <t>“其他-以拨代支”。267.18万元结余在代建方宜宾翠旅投资集团有限公司账户</t>
  </si>
  <si>
    <t>CED629D6487C8797E0535EFB480A6A7C</t>
  </si>
  <si>
    <t>P21511502-0056</t>
  </si>
  <si>
    <t>宜宾市翠屏区中心城区雨污分流整治建设项目</t>
  </si>
  <si>
    <t>915115005821580775</t>
  </si>
  <si>
    <t>《实施方案》项目收入来源于雨水、污水管网入廊费，但现场核查发现翠屏区未制定可行收费方案，也未提供项目收费方式及收费对象的佐证材料。</t>
  </si>
  <si>
    <t>C332C4F024C331F1E0535EFB480A539B</t>
  </si>
  <si>
    <t>P19511502-0033</t>
  </si>
  <si>
    <t>宜宾市翠屏区李庄文化博物馆建设项目</t>
  </si>
  <si>
    <t>501434144101</t>
  </si>
  <si>
    <t>501434144101 李庄镇</t>
  </si>
  <si>
    <t>115112010087063232</t>
  </si>
  <si>
    <t>B436FDC534359D0AE0535EFB480A5BC0</t>
  </si>
  <si>
    <t>P20511521-0182</t>
  </si>
  <si>
    <t>备选库项目-叙州区綵山花卉生态旅游基础设施建设项目</t>
  </si>
  <si>
    <t>叙州区綵山花卉生态旅游基础设施建设项目</t>
  </si>
  <si>
    <t>115112210087083105</t>
  </si>
  <si>
    <t>157120804748250</t>
  </si>
  <si>
    <t>叙州区世界樟海生态康养小镇基础设施建设项目</t>
  </si>
  <si>
    <t>7A0B1E6FD4183E00E0535EFB480AD9A9</t>
  </si>
  <si>
    <t>叙州区樟油集中提炼及废弃物综合利用示范工程建设项目</t>
  </si>
  <si>
    <t>A108DD2DE4A22D8FE0535EFB480A85AE</t>
  </si>
  <si>
    <t>P20511521-0096</t>
  </si>
  <si>
    <t>A0912D5BAAEDC3CCE0535EFB480A1CB1</t>
  </si>
  <si>
    <t>P19511521-0081</t>
  </si>
  <si>
    <t>备选库项目-叙州区中心城区老旧小区改造建设项目</t>
  </si>
  <si>
    <t>叙州区中心城区老旧小区改造建设项目</t>
  </si>
  <si>
    <t>115112213377065190</t>
  </si>
  <si>
    <t>以前年度地方政府专项债券资金闲置。“宜宾市叙州区中心城区老旧小区改造建设项目”闲置资金调整至“宜宾市叙州区海绵城市管网建设项目”。</t>
  </si>
  <si>
    <t>B435355B2057BC2CE0535EFB480A9DEF</t>
  </si>
  <si>
    <t>7A31F6C477C53C97E0535EFB480A64F7</t>
  </si>
  <si>
    <t>357110010</t>
  </si>
  <si>
    <t>357110010 宜宾县文化广播影视新闻出版和体育局</t>
  </si>
  <si>
    <t>115112210087090575</t>
  </si>
  <si>
    <t>宜宾县文化广播影视新闻出版和体育局</t>
  </si>
  <si>
    <t>11511221008708222N</t>
  </si>
  <si>
    <t>9DBA981A44EAE85AE0535EFB480AB42F</t>
  </si>
  <si>
    <t>P20511521-0015</t>
  </si>
  <si>
    <t>备选库项目-宜宾市叙州区社区卫生服务中心能力提升建设项目</t>
  </si>
  <si>
    <t>宜宾市叙州区社区卫生服务中心能力提升建设项目</t>
  </si>
  <si>
    <t>11511200MB1887563L</t>
  </si>
  <si>
    <t>901F59F8999387FDE0535EFB480ADBAE</t>
  </si>
  <si>
    <t>P19511521-0046</t>
  </si>
  <si>
    <t>宜宾市叙州区中医医院整体搬迁建设项目</t>
  </si>
  <si>
    <t>“2023年沉淀资金转闲置资金”。滞留财政部门0.006184万元，滞留项目单位40.657277万元。</t>
  </si>
  <si>
    <t>9DD07CF5CF97E84CE0535EFB480A4C7F</t>
  </si>
  <si>
    <t>P20511521-0022</t>
  </si>
  <si>
    <t>备选库项目-宜宾市叙州区中医医院医联体建设项目</t>
  </si>
  <si>
    <t>宜宾市叙州区中医医院医联体建设项目</t>
  </si>
  <si>
    <t>7A38E68375DF3DFCE0535EFB480ACCA3</t>
  </si>
  <si>
    <t>P15511521-0005</t>
  </si>
  <si>
    <t>备选库项目-四川省宜宾市叙州区横江古镇旅游基础设施综合改造项目</t>
  </si>
  <si>
    <t>四川省宜宾市叙州区横江古镇旅游基础设施综合改造项目</t>
  </si>
  <si>
    <t>420198098</t>
  </si>
  <si>
    <t>420198098 宜宾县旅游局</t>
  </si>
  <si>
    <t>115112210087091696</t>
  </si>
  <si>
    <t>宜宾县旅游局</t>
  </si>
  <si>
    <t>9243A0B205FAC048E0535EFB480A3EA4</t>
  </si>
  <si>
    <t>P19511521-0069</t>
  </si>
  <si>
    <t>中国油樟小镇建设项目</t>
  </si>
  <si>
    <t>11511221MB19219015</t>
  </si>
  <si>
    <t>157138623179603</t>
  </si>
  <si>
    <t>宜宾市南溪经济开发区产业转型升级项目</t>
  </si>
  <si>
    <t>318409401 罗龙工管委</t>
  </si>
  <si>
    <t>11511200MB1C37295G</t>
  </si>
  <si>
    <t>B2607BB3B13B3C6CE0535EFB480A9E46</t>
  </si>
  <si>
    <t>四川南溪医用卫生应急园区基础设施项目</t>
  </si>
  <si>
    <t>9243A170998BC036E0535EFB480AA8E1</t>
  </si>
  <si>
    <t>901F3F53F6F287FBE0535EFB480AC41D</t>
  </si>
  <si>
    <t>P19511522-0047</t>
  </si>
  <si>
    <t>318409901</t>
  </si>
  <si>
    <t>318409901 宜宾罗龙工业集中区投资开发有限责任公司</t>
  </si>
  <si>
    <t>91511503671406351J</t>
  </si>
  <si>
    <t>A1043F59C304D86FE0535EFB480A0842</t>
  </si>
  <si>
    <t>P19511522-0128</t>
  </si>
  <si>
    <t>宜宾市南溪区2020年农村安全饮水巩固提升工程</t>
  </si>
  <si>
    <t>332408401 水务局</t>
  </si>
  <si>
    <t>11511222008712408D</t>
  </si>
  <si>
    <t>A1095A05C2563817E0535EFB480A79DD</t>
  </si>
  <si>
    <t>P19511522-0129</t>
  </si>
  <si>
    <t>四川省宜宾市南溪区城乡饮用水供水保障项目</t>
  </si>
  <si>
    <t>E173CFCAEA1A0504E0535EFB480AA659</t>
  </si>
  <si>
    <t>2022年四川省城市更新和产业升级基础设施专项债券（七期）-2022年四川省政府专项债券（六十三期）</t>
  </si>
  <si>
    <t>79E4E5BB76903E20E0535EFB480AD10F</t>
  </si>
  <si>
    <t>P18511522-0044</t>
  </si>
  <si>
    <t>宜宾市南溪区江南镇、南溪街道危旧棚户区改造项目</t>
  </si>
  <si>
    <t>11511222008713566A</t>
  </si>
  <si>
    <t>07 以前年度地方政府专项债券资金闲置-“其他—以拨代支”。资金沉淀在代建单位。</t>
  </si>
  <si>
    <t>C3335E4E4A7131E9E0535EFB480A0F10</t>
  </si>
  <si>
    <t>D095436F345A1EC9E0535EFB480AAD0C</t>
  </si>
  <si>
    <t>A8455FC807E02451E0535EFB480AC91D</t>
  </si>
  <si>
    <t>宜宾市南溪区智慧停车场项目</t>
  </si>
  <si>
    <t>9243A0E28B36C068E0535EFB480AF35B</t>
  </si>
  <si>
    <t>P19511522-0094</t>
  </si>
  <si>
    <t>备选库项目-宜宾市南溪区城市生活污水处理厂及配套管网建设项目</t>
  </si>
  <si>
    <t>宜宾市南溪区城市生活污水处理厂及配套管网建设项目</t>
  </si>
  <si>
    <t>07 以前年度地方政府专项债券资金闲置-重复立项，且子项目与打包项目业主单位不一致。</t>
  </si>
  <si>
    <t>“其他-以拨代支”,债券资金拨付至项目代建单位，截至2023年12月末，代建单位剩余债券资金11700万元尚未使用。</t>
  </si>
  <si>
    <t>901F578457D38715E0535EFB480A7371</t>
  </si>
  <si>
    <t>P19511522-0077</t>
  </si>
  <si>
    <t>备选库项目-宜宾市南溪区供水保障工程</t>
  </si>
  <si>
    <t>宜宾市南溪区供水保障工程</t>
  </si>
  <si>
    <t>07 以前年度地方政府专项债券资金闲置-重复立项，且子项目及其所签订的施工合同的建设内容均有所扩大，但尚未据此更改实施方案并经省财政厅审批。</t>
  </si>
  <si>
    <t>D058344C3347F45DE0535EFB480A338F</t>
  </si>
  <si>
    <t>P21511522-0035</t>
  </si>
  <si>
    <t>宜宾市南溪区南门、凤翔社区老旧小区改造配套基础设施建设项目</t>
  </si>
  <si>
    <t>“其他-以拨代支”。闲置资金7990万元于代建公司（宜源公司），所有账户余额可以覆盖。</t>
  </si>
  <si>
    <t>F2701C457F5C9797E0535EFB480AA111</t>
  </si>
  <si>
    <t>重复立项，且子项目与打包项目业主单位不一致</t>
  </si>
  <si>
    <t>重复立项，且子项目及其所签订的施工合同的建设内容均有所扩大，尚未据此修改实施方案并通过省财政厅审核。</t>
  </si>
  <si>
    <t>9B5423A7A3461D1AE0535EFB480A86D4</t>
  </si>
  <si>
    <t>P20511522-0010</t>
  </si>
  <si>
    <t>备选库项目-南溪区城乡公共交通一体化项目</t>
  </si>
  <si>
    <t>南溪区城乡公共交通一体化项目</t>
  </si>
  <si>
    <t>11511222008712352A</t>
  </si>
  <si>
    <t>ED2D8045DF6FD2B5E0535EFB480AF39E</t>
  </si>
  <si>
    <t>360402446</t>
  </si>
  <si>
    <t>360402446 教育局机关</t>
  </si>
  <si>
    <t>11511222008712205Q</t>
  </si>
  <si>
    <t>“其他-以拨代支”。2023年5月29日，教体局转入代建公司（南溪区匠文教育发展公司农村商业银行）4915.76万元，截至目前暂未支付至施工方，匠文公司内部流转至四川银行账户，公司四川银行账户余额6060万元。</t>
  </si>
  <si>
    <t>CBF2244614170F02E0535EFB480A77AA</t>
  </si>
  <si>
    <t>B28E9CB7CB1981BCE0535EFB480A54F7</t>
  </si>
  <si>
    <t>P20511522-0049</t>
  </si>
  <si>
    <t>备选库项目-宜宾市南溪区中医医院医疗联合体建设项目</t>
  </si>
  <si>
    <t>宜宾市南溪区中医医院医疗联合体建设项目</t>
  </si>
  <si>
    <t>11511222MB1864126R</t>
  </si>
  <si>
    <t>“其他-以拨代支”。该项目闲置总金额3000万元，其中：125万元闲置中西医结合医院，2875万元闲置代建公司（宜宾卓远工程项目公司）</t>
  </si>
  <si>
    <t>C3335E4E475431E9E0535EFB480A0F10</t>
  </si>
  <si>
    <t>9DDF1F972061E848E0535EFB480A3021</t>
  </si>
  <si>
    <t>P20511522-0025</t>
  </si>
  <si>
    <t>备选库项目-宜宾市南溪区传染病区建设项目</t>
  </si>
  <si>
    <t>宜宾市南溪区传染病区建设项目</t>
  </si>
  <si>
    <t>B25AFAC0B271349FE0535EFB480AB097</t>
  </si>
  <si>
    <t>宜宾市第五人民医院医疗联合体建设项目</t>
  </si>
  <si>
    <t>02F2A3A99C7D99BAE0635EFB480A6CEF</t>
  </si>
  <si>
    <t>2023年四川省城乡基础设施建设专项债券（三十三期）-2023年四川省政府专项债券（三十四期）</t>
  </si>
  <si>
    <t>79F7B5086EB03C99E0535EFB480ADC22</t>
  </si>
  <si>
    <t>P18511523-0004</t>
  </si>
  <si>
    <t>备选库项目-江安县西外街片区棚户区改造工程</t>
  </si>
  <si>
    <t>江安县西外街片区棚户区改造工程</t>
  </si>
  <si>
    <t>江安县财政局机关</t>
  </si>
  <si>
    <t>11511223MB0R83007H</t>
  </si>
  <si>
    <t>79FA9331B58B3CA1E0535EFB480A2FAB</t>
  </si>
  <si>
    <t>P18511523-0003</t>
  </si>
  <si>
    <t>江安县夕佳山镇乡村振兴示范区建设项目</t>
  </si>
  <si>
    <t>197F2BEB7200483CE06320C012ACCE43</t>
  </si>
  <si>
    <t>P24511523-0040</t>
  </si>
  <si>
    <t>江安县农产品批发市场项目</t>
  </si>
  <si>
    <t>2024年11月5日支付给安徽水利开发有限公司农产品交易中心工程款3500万。建设工程总承包合同为江安县县城区城市建设十三个打捆工程（EPC）勘察设计采购（EPC）总承包，总承包合同协议书中工程立项批准文号中未见此专项债券项目文号，工程内容仅见“农贸市场建筑面积5000平方米”，总承包合同于2019年10月24日签订，此专项债券项目可行性研究报告于2024年5月31日批复；提供的工程计量单工程产值，累计完成产值5004.92万元，本月应拨付金额3500万元，提供的情况说明显示，江安县农产品批发市场项目为江安县县城区城市建设十三个打捆工程子项目，发票开具项目为“江安县县城区城市建设十三个打捆工程-江安县南屏片区第三棚户区改造工程建设项目及农产品交易中心建设项目”工程款。</t>
  </si>
  <si>
    <t>A85272E4B42A32F4E0535EFB480A6109</t>
  </si>
  <si>
    <t>P20511523-0018</t>
  </si>
  <si>
    <t>备选库项目-江安县县城水厂扩建项目</t>
  </si>
  <si>
    <t>江安县县城水厂扩建项目</t>
  </si>
  <si>
    <t>318110101 财政局机关</t>
  </si>
  <si>
    <t>A8A2B7C052C532DEE0535EFB480A8538</t>
  </si>
  <si>
    <t>P20511523-0015</t>
  </si>
  <si>
    <t>备选库项目-江安县工业园区东片区污水处理厂打捆工程</t>
  </si>
  <si>
    <t>江安县工业园区东片区污水处理厂打捆工程</t>
  </si>
  <si>
    <t>2020年9月21日江安县阳春投资开发有限公司收到县财政拨付的债券资金3557.30465万元，并于2020年9月21日将其中2070万元债券资金用于偿还隐性债务天津银行委托贷款合同第三季度本金。</t>
  </si>
  <si>
    <t>A8A9B61E170BEE59E0535EFB480A526F</t>
  </si>
  <si>
    <t>P20511523-0019</t>
  </si>
  <si>
    <t>备选库项目-江安县城区智慧、立体停车项目</t>
  </si>
  <si>
    <t>江安县城区智慧、立体停车项目</t>
  </si>
  <si>
    <t>D87F2A92AD09E2A6E0535EFB480A0E4B</t>
  </si>
  <si>
    <t>2022年四川省收费公路专项债券（三期）-2022年四川省政府专项债券（三十五期）</t>
  </si>
  <si>
    <t>79F7C4BE23723C9BE0535EFB480A7C8E</t>
  </si>
  <si>
    <t>P17511523-0001</t>
  </si>
  <si>
    <t>备选库项目-四川省江安县第二过江通道公路桥梁工程</t>
  </si>
  <si>
    <t>四川省江安县第二过江通道公路桥梁工程</t>
  </si>
  <si>
    <t>A117AFA26FE33DD9E0535EFB480A9DB6</t>
  </si>
  <si>
    <t>P19511523-0018</t>
  </si>
  <si>
    <t>四川省江安县职业技术学校产教融合生产性实训基地项目</t>
  </si>
  <si>
    <t>79F7C4BE25133C9BE0535EFB480A7C8E</t>
  </si>
  <si>
    <t>P18511523-0008</t>
  </si>
  <si>
    <t>备选库项目-江安县乡镇污水处理项目</t>
  </si>
  <si>
    <t>江安县乡镇污水处理项目</t>
  </si>
  <si>
    <t>ABA70361D2B19FEBE0535EFB480A04A5</t>
  </si>
  <si>
    <t>P16511523-0002</t>
  </si>
  <si>
    <t>G353宜宾经南溪至泸州快速通道（江安段）项目</t>
  </si>
  <si>
    <t>A8473775D65032F2E0535EFB480A7BBB</t>
  </si>
  <si>
    <t>P20511523-0017</t>
  </si>
  <si>
    <t>备选库项目-江安县下长镇二码头污水处理打捆项目</t>
  </si>
  <si>
    <t>江安县下长镇二码头污水处理打捆项目</t>
  </si>
  <si>
    <t>A85350C3C5D032E4E0535EFB480AF78C</t>
  </si>
  <si>
    <t>P20511523-0014</t>
  </si>
  <si>
    <t>备选库项目-江安县竹都停车场建设项目</t>
  </si>
  <si>
    <t>江安县竹都停车场建设项目</t>
  </si>
  <si>
    <t>B2019C8424D29477E0535EFB480AF09D</t>
  </si>
  <si>
    <t>P20511523-0035</t>
  </si>
  <si>
    <t>备选库项目-江安县老旧小区整治及附属设施改造项目</t>
  </si>
  <si>
    <t>江安县老旧小区整治及附属设施改造项目</t>
  </si>
  <si>
    <t>333114101 建设局机关</t>
  </si>
  <si>
    <t>996996996999661477</t>
  </si>
  <si>
    <t>B201ABE4E423946BE0535EFB480AF59A</t>
  </si>
  <si>
    <t>P20511523-0032</t>
  </si>
  <si>
    <t>备选库项目-江安县垃圾回收综合处理项目</t>
  </si>
  <si>
    <t>江安县垃圾回收综合处理项目</t>
  </si>
  <si>
    <t>“其他-以拨代支”。项目单位将债券资金拨付至代建单位4000万元，核查前，代建单位将债券资金退回项目单位银行账户。</t>
  </si>
  <si>
    <t>11522728009820187L</t>
  </si>
  <si>
    <t>“其他-以拨代支”。闲置资金拨付给代建单位；1800万元用于征地拆迁</t>
  </si>
  <si>
    <t>D88449A9CBED229CE0535EFB480A36D0</t>
  </si>
  <si>
    <t>P22511523-0015</t>
  </si>
  <si>
    <t>江安县南屏山基础设施建设项目</t>
  </si>
  <si>
    <t>357119101</t>
  </si>
  <si>
    <t>文化旅游局机关</t>
  </si>
  <si>
    <t>11511223008716425H</t>
  </si>
  <si>
    <t>173.047265万元用于占地补偿，169.466663万元用于过渡费。</t>
  </si>
  <si>
    <t>115112230087162067</t>
  </si>
  <si>
    <t>B28B2B31019CF24AE0535EFB480ADCDE</t>
  </si>
  <si>
    <t>P20511523-0038</t>
  </si>
  <si>
    <t>备选库项目-江安县学前教育建设项目</t>
  </si>
  <si>
    <t>江安县学前教育建设项目</t>
  </si>
  <si>
    <t>360700 江安县教育局</t>
  </si>
  <si>
    <t>ECF044411A966422E0535EFB480AFFED</t>
  </si>
  <si>
    <t>P22511523-0073</t>
  </si>
  <si>
    <t>江安经开区智慧化新型基础设施建设项目</t>
  </si>
  <si>
    <t>92511523MA63XFMYXK</t>
  </si>
  <si>
    <t>9010A0FDFD3782D2E0535EFB480A00B9</t>
  </si>
  <si>
    <t>P18511524-0149</t>
  </si>
  <si>
    <t>备选库项目-长宁县沈家坡公墓异地扩建项目公墓建设及殡仪馆建设</t>
  </si>
  <si>
    <t>长宁县沈家坡公墓异地扩建项目公墓建设及殡仪馆建设</t>
  </si>
  <si>
    <t>314140101</t>
  </si>
  <si>
    <t>314140101 长宁县民政局</t>
  </si>
  <si>
    <t>51152431400872103X</t>
  </si>
  <si>
    <t>11511224MB1630602B</t>
  </si>
  <si>
    <t>901F377A475B85CBE0535EFB480A5C43</t>
  </si>
  <si>
    <t>P19511524-0032</t>
  </si>
  <si>
    <t>长宁县竹海镇、双河镇乡村振兴三产融合示范区建设项目</t>
  </si>
  <si>
    <t>B307F1A2DB0C7FFEE0535EFB480A8600</t>
  </si>
  <si>
    <t>P20511524-0091</t>
  </si>
  <si>
    <t>备选库项目-长宁河东岸文旅项目</t>
  </si>
  <si>
    <t>长宁河东岸文旅项目</t>
  </si>
  <si>
    <t>11511224008720344M</t>
  </si>
  <si>
    <t>8FBD3FC98DC89A5BE0535EFB480AD713</t>
  </si>
  <si>
    <t>P19511524-0027</t>
  </si>
  <si>
    <t>备选库项目-长宁县双河、硐底、花滩镇等卫生院维修加固及新建项目</t>
  </si>
  <si>
    <t>长宁县双河、硐底、花滩镇等卫生院维修加固及新建项目</t>
  </si>
  <si>
    <t>361139101</t>
  </si>
  <si>
    <t>361139101 县卫生局（含事业）</t>
  </si>
  <si>
    <t>11511224MB165863XA</t>
  </si>
  <si>
    <t>7B253E9934685329E0535EFB480A558A</t>
  </si>
  <si>
    <t>长宁县中医医院住院大楼</t>
  </si>
  <si>
    <t>361404</t>
  </si>
  <si>
    <t>361404 长宁县中医院</t>
  </si>
  <si>
    <t>685848778421116054</t>
  </si>
  <si>
    <t>B293479B10AE1F1EE0535EFB480AAF2C</t>
  </si>
  <si>
    <t>P20511524-0056</t>
  </si>
  <si>
    <t>长宁县中医医院医联体项目</t>
  </si>
  <si>
    <t>长宁县中医院</t>
  </si>
  <si>
    <t>ED946D3D23863BD5E0535EFB480A2E9F</t>
  </si>
  <si>
    <t>11511224MB162400X2</t>
  </si>
  <si>
    <t>“2023年沉淀资金转闲置资金”。滞留财政部门5253.7万元，滞留项目单位192.556909万元。</t>
  </si>
  <si>
    <t>B3C23D0BB9B7963CE0535EFB480A51DB</t>
  </si>
  <si>
    <t>P20511524-0092</t>
  </si>
  <si>
    <t>备选库项目-长宁县竹盐特色资源循环产业园基础设施建设项目</t>
  </si>
  <si>
    <t>长宁县竹盐特色资源循环产业园基础设施建设项目</t>
  </si>
  <si>
    <t>434144101</t>
  </si>
  <si>
    <t>434144101 管委会</t>
  </si>
  <si>
    <t>115112240921399304</t>
  </si>
  <si>
    <t>“2023年沉淀资金转闲置资金”。滞留财政部门15.61万元，滞留项目单位24682.32万元。</t>
  </si>
  <si>
    <t>157059171125877</t>
  </si>
  <si>
    <t>511524157059025259389</t>
  </si>
  <si>
    <t>501434503501</t>
  </si>
  <si>
    <t>双河镇</t>
  </si>
  <si>
    <t>884747558996366323</t>
  </si>
  <si>
    <t>CF2284DF9EAE73E2E0535EFB480AD352</t>
  </si>
  <si>
    <t>216216</t>
  </si>
  <si>
    <t>216216 高县委政法委</t>
  </si>
  <si>
    <t>11511225733434586D</t>
  </si>
  <si>
    <t>高县委政法委</t>
  </si>
  <si>
    <t>11511225008724951T</t>
  </si>
  <si>
    <t>11511225452125656K</t>
  </si>
  <si>
    <t>79E68124F71B3E12E0535EFB480A266D</t>
  </si>
  <si>
    <t>P18511525-0047</t>
  </si>
  <si>
    <t>高县生态环境综合治理项目</t>
  </si>
  <si>
    <t>332122101 高县水务局</t>
  </si>
  <si>
    <t>支付可研费等前期费用15万元</t>
  </si>
  <si>
    <t>D67CD27AD7B46E37E0535EFB480A7A38</t>
  </si>
  <si>
    <t>2022年四川省城乡基础设施建设专项债券（五期）-2022年四川省政府专项债券（八期）</t>
  </si>
  <si>
    <t>D83109D10E691C7BE0535EFB480AF7C8</t>
  </si>
  <si>
    <t>P21511525-0032</t>
  </si>
  <si>
    <t>高县乡村振兴功能补短板项目</t>
  </si>
  <si>
    <t>333117101 高县住房和城乡规划建设局</t>
  </si>
  <si>
    <t>11511225008724492M</t>
  </si>
  <si>
    <t>7B255087DFD65F21E0535EFB480A8899</t>
  </si>
  <si>
    <t>P18511525-0093</t>
  </si>
  <si>
    <t>高县棚户区改造项目</t>
  </si>
  <si>
    <t>2019年，高县棚户区改造项目共发行了6000万元，其中：3956.47594万元全部用于了庆符东升家园C区改造工程建设项目。为加快推进该项目融资资金到位，本应由对上争取的资金用作项目资本金开展融资，但在项目资本金暂未到位的情况下，暂将债券资金形式上作为资本金过渡了一下。</t>
  </si>
  <si>
    <t>CEC5CAA884CD879FE0535EFB480ABD75</t>
  </si>
  <si>
    <t>P21511525-0007</t>
  </si>
  <si>
    <t>高县全域旅游提升建设项目</t>
  </si>
  <si>
    <t>359133</t>
  </si>
  <si>
    <t>高县文化广播和旅游局</t>
  </si>
  <si>
    <t>11511225MB1678286G</t>
  </si>
  <si>
    <t>359133 高县文化广播和旅游局</t>
  </si>
  <si>
    <t>支付可研费19.6万元</t>
  </si>
  <si>
    <t>11511225MB1852184Y</t>
  </si>
  <si>
    <t>360130101 高县教育局</t>
  </si>
  <si>
    <t>B21E35376BF0A3A1E0535EFB480A576C</t>
  </si>
  <si>
    <t>P20511525-0049</t>
  </si>
  <si>
    <t>高县医疗服务综合能力全域提升项目</t>
  </si>
  <si>
    <t>361131101</t>
  </si>
  <si>
    <t>11511225008724329E</t>
  </si>
  <si>
    <t>7B0120E50FE9BEBDE0535EFB480A7745</t>
  </si>
  <si>
    <t>P18511525-0034</t>
  </si>
  <si>
    <t>备选库项目-高县医疗服务综合体建设项目</t>
  </si>
  <si>
    <t>高县医疗服务综合体建设项目</t>
  </si>
  <si>
    <t>361131101 高县卫生局</t>
  </si>
  <si>
    <t>91511525662753853X</t>
  </si>
  <si>
    <t>B2101FE1F78AA3BCE0535EFB480A1534</t>
  </si>
  <si>
    <t>四川高县经济开发区基础设施提升巩固及综合配套项目</t>
  </si>
  <si>
    <t>11511225314524464Y</t>
  </si>
  <si>
    <t>07 以前年度地方政府专项债券资金闲置-“其他—超实施方案列支”。</t>
  </si>
  <si>
    <t>2024年4月18日支付高县工业园平场工程尾款895.8088万元，高县工业园区基础设施建设项目前期为ppp项目，于2016年批准建设（高发改【2016】169号），批复项目总投资为61500万元，资金来源为采购社会投资人进行全额投资。2019年签订ppp解除协议，协议约定本项目中的贾村功能区A-07地块场平、A-08地块场平、A-07边坡由广西五建继续实施，2019年11月25日广西五建在完成此部分后正式退场，2024年1月4日出具工程结算审计书，2024年3月7日出具支付协议，支付全部剩余工程款802.3139万元及资金利息93.494923万元，共计895.8088万元。征拆费备注：508.93万元为征拆费</t>
  </si>
  <si>
    <t>C3341A2DE4512B44E0535EFB480A01D4</t>
  </si>
  <si>
    <t>P21511526-0003</t>
  </si>
  <si>
    <t>珙县养老综合服务体系建设项目</t>
  </si>
  <si>
    <t>11511226008732281X</t>
  </si>
  <si>
    <t>ECD995A69B1B7234E0535EFB480AE85C</t>
  </si>
  <si>
    <t>P21511526-0029</t>
  </si>
  <si>
    <t>珙县殡葬服务综合体系建设项目</t>
  </si>
  <si>
    <t>11511226MB1513676F</t>
  </si>
  <si>
    <t>9B746AD300293663E0535EFB480A6456</t>
  </si>
  <si>
    <t>P18511526-0025</t>
  </si>
  <si>
    <t>四川省珙县职业技术学校迁建项目</t>
  </si>
  <si>
    <t>11511226MB1583789M</t>
  </si>
  <si>
    <t>7A38E68374063DFCE0535EFB480ACCA3</t>
  </si>
  <si>
    <t>P18511526-0011</t>
  </si>
  <si>
    <t>备选库项目-四川省珙县职业技术学校迁建项目</t>
  </si>
  <si>
    <t>A08F5E6E3536A2D1E0535EFB480AC096</t>
  </si>
  <si>
    <t>P20511526-0038</t>
  </si>
  <si>
    <t>备选库项目-珙县县级公共卫生设施提升改造项目</t>
  </si>
  <si>
    <t>珙县县级公共卫生设施提升改造项目</t>
  </si>
  <si>
    <t>11511226MB151373XB</t>
  </si>
  <si>
    <t>CDE2D4474C8928D2E0535EFB480AA56A</t>
  </si>
  <si>
    <t>P21511526-0006</t>
  </si>
  <si>
    <t>珙县公共卫生体系建设项目</t>
  </si>
  <si>
    <t>E29464CF64CD2361E0535EFB480A38FA</t>
  </si>
  <si>
    <t>420130</t>
  </si>
  <si>
    <t>420130 旅游珙桐花投资有限公司</t>
  </si>
  <si>
    <t>7AAD677365</t>
  </si>
  <si>
    <t>“其他-以拨代支”。土地征拆400万元只支付了156.85万元，其余闲置在巡场镇人民政府</t>
  </si>
  <si>
    <t>珙县珙桐花文化旅游开发有限责任公司</t>
  </si>
  <si>
    <t>77EAE7E15D9394EAE0535EFB480A179C</t>
  </si>
  <si>
    <t>P18511526-0002</t>
  </si>
  <si>
    <t>珙县金河新区土地储备项目</t>
  </si>
  <si>
    <t>423114102</t>
  </si>
  <si>
    <t>423114102 珙县土地收购储备开发整理中心</t>
  </si>
  <si>
    <t>1251122674227641X7</t>
  </si>
  <si>
    <t>关于超建设用地批复（川府土〔2018〕50号）范围支付土地补偿款8万元。2019年5月7日，用专项债券资金支付了金河新区天池村2社严为香房屋拆迁补助8万元。</t>
  </si>
  <si>
    <t>A09040A2046CAFE6E0535EFB480A174F</t>
  </si>
  <si>
    <t>P19511526-0043</t>
  </si>
  <si>
    <t>备选库项目-珙县经济开发区产业园区基础设施建设项目一期</t>
  </si>
  <si>
    <t>珙县经济开发区产业园区基础设施建设项目一期</t>
  </si>
  <si>
    <t>1151122609957111X3</t>
  </si>
  <si>
    <t>EB4631D790069AF4E0535EFB480A6211</t>
  </si>
  <si>
    <t>9B237E0D8847F7DAE0535EFB480AAC5A</t>
  </si>
  <si>
    <t>P20511526-0024</t>
  </si>
  <si>
    <t>备选库项目-珙县物流园区基础设施建设项目</t>
  </si>
  <si>
    <t>珙县物流园区基础设施建设项目</t>
  </si>
  <si>
    <t>珙县工业集中区开发建设有限公司</t>
  </si>
  <si>
    <t>915115266922962436</t>
  </si>
  <si>
    <t>976976001 珙县工业集中区开发建设有限公司</t>
  </si>
  <si>
    <t>A10D5C312759819EE0535EFB480A911A</t>
  </si>
  <si>
    <t>P20511527-0074</t>
  </si>
  <si>
    <t>备选库项目-筠连县筠连镇老旧小区改造项目</t>
  </si>
  <si>
    <t>筠连县筠连镇老旧小区改造项目</t>
  </si>
  <si>
    <t>11511227008728434F</t>
  </si>
  <si>
    <t>B229F4DACB47A3ACE0535EFB480AFE23</t>
  </si>
  <si>
    <t>P20511527-0103</t>
  </si>
  <si>
    <t>筠连县民族医院建设项目</t>
  </si>
  <si>
    <t>筠连县卫生健康局</t>
  </si>
  <si>
    <t>115112270087290744</t>
  </si>
  <si>
    <t>9DD0F7C3C71AE5FDE0535EFB480AE042</t>
  </si>
  <si>
    <t>P20511527-0052</t>
  </si>
  <si>
    <t>备选库项目-筠连县县级医疗机构生物安全实验室（二级）建设项目</t>
  </si>
  <si>
    <t>筠连县县级医疗机构生物安全实验室（二级）建设项目</t>
  </si>
  <si>
    <t>361133101 筠连县卫生健康局</t>
  </si>
  <si>
    <t>CC8CBBD1C73EE3BEE0535EFB480A6D10</t>
  </si>
  <si>
    <t>P21511527-0041</t>
  </si>
  <si>
    <t>筠连县川红小镇产业融合发展项目</t>
  </si>
  <si>
    <t>501434162103</t>
  </si>
  <si>
    <t>筠连县巡司镇人民政府</t>
  </si>
  <si>
    <t>115112270087286299</t>
  </si>
  <si>
    <t>8E8E2A01FF04B1D1E0535EFB480AA992</t>
  </si>
  <si>
    <t>P18511528-0081</t>
  </si>
  <si>
    <t>兴文县高铁新区土地二期储备项目</t>
  </si>
  <si>
    <t>324142102</t>
  </si>
  <si>
    <t>324142102 兴文县土地开发储备中心</t>
  </si>
  <si>
    <t>12511228742255141Q</t>
  </si>
  <si>
    <t>兴文县古宋镇人民政府使用专项债券资金超建设用地批复（川府土〔2018〕799号）范围（主要为黄金山村6组2020年4月份、安源村4组2018年2月-2018年8月份）支付土地补偿款589万</t>
  </si>
  <si>
    <t>348116101 县交通局</t>
  </si>
  <si>
    <t>11511228008736063G</t>
  </si>
  <si>
    <t>债券资金于2020年1月23日和7月29日用于债券前期包装费</t>
  </si>
  <si>
    <t>A0914B1CD8B0C392E0535EFB480A0213</t>
  </si>
  <si>
    <t>P20511528-0007</t>
  </si>
  <si>
    <t>备选库项目-兴文县乡镇学前教育扩容建设项目</t>
  </si>
  <si>
    <t>兴文县乡镇学前教育扩容建设项目</t>
  </si>
  <si>
    <t>360141101</t>
  </si>
  <si>
    <t>360141101 县教育局机关（含事业）</t>
  </si>
  <si>
    <t>115112280087362740</t>
  </si>
  <si>
    <t>A0A89814A3A1695EE0535EFB480A6CFD</t>
  </si>
  <si>
    <t>P20511528-0011</t>
  </si>
  <si>
    <t>兴文县仙峰苗族乡群鱼村乡村旅游建设项目</t>
  </si>
  <si>
    <t>420137101</t>
  </si>
  <si>
    <t>420137101 县旅游局（含事业）</t>
  </si>
  <si>
    <t>512534197712015425</t>
  </si>
  <si>
    <t>2020年5月31日债券资金用于一案两书及可研编制费</t>
  </si>
  <si>
    <t>ECEE06B341B77222E0535EFB480A53BA</t>
  </si>
  <si>
    <t>P22511529-0060</t>
  </si>
  <si>
    <t>屏山县洪瑞资产管理有限公司新能源电动设施新建项目</t>
  </si>
  <si>
    <t>304</t>
  </si>
  <si>
    <t>122354661233622112</t>
  </si>
  <si>
    <t>7B25059EE2EE616FE0535EFB480A7E9D</t>
  </si>
  <si>
    <t>P18511529-0011</t>
  </si>
  <si>
    <t>备选库项目-向家坝水电站淹没区（四川）地面文物复建工程及马湖古城文旅融合发展项目</t>
  </si>
  <si>
    <t>向家坝水电站淹没区（四川）地面文物复建工程及马湖古城文旅融合发展项目</t>
  </si>
  <si>
    <t>318620001</t>
  </si>
  <si>
    <t>318620001 屏山县财政局机关</t>
  </si>
  <si>
    <t>122354661233622119</t>
  </si>
  <si>
    <t>CF7CB6432E79FB60E0535EFB480A560D</t>
  </si>
  <si>
    <t>P21511529-0020</t>
  </si>
  <si>
    <t>屏山县锦屏镇现代农业产业融合园区项目</t>
  </si>
  <si>
    <t>123215666664122445</t>
  </si>
  <si>
    <t>CFD0E7D33B9BFB4AE0535EFB480A642A</t>
  </si>
  <si>
    <t>P21511529-0010</t>
  </si>
  <si>
    <t>屏山县龙华镇鱼孔村供水厂项目</t>
  </si>
  <si>
    <t>122354661233622120</t>
  </si>
  <si>
    <t>CFD0E7D33B42FB4AE0535EFB480A642A</t>
  </si>
  <si>
    <t>P21511529-0009</t>
  </si>
  <si>
    <t>四川省屏山县中都河防洪治理工程（一期）</t>
  </si>
  <si>
    <t>ECDDA57C60F57224E0535EFB480A6FBC</t>
  </si>
  <si>
    <t>P22511529-0045</t>
  </si>
  <si>
    <t>屏山县城镇污水处理设施建设项目</t>
  </si>
  <si>
    <t>11511229326977866T</t>
  </si>
  <si>
    <t>ECD9745F79687236E0535EFB480A92E3</t>
  </si>
  <si>
    <t>P22511529-0046</t>
  </si>
  <si>
    <t>屏山县城乡学前教育能力提升（三期）建设项目</t>
  </si>
  <si>
    <t>360417101</t>
  </si>
  <si>
    <t>360417101 教育局机关</t>
  </si>
  <si>
    <t>11511229327103175F</t>
  </si>
  <si>
    <t>支可研等前期费用12.9万元</t>
  </si>
  <si>
    <t>ED91A4AB15F93972E0535EFB480A5238</t>
  </si>
  <si>
    <t>P22511529-0065</t>
  </si>
  <si>
    <t>屏山县中医医院能力提升改扩建项目</t>
  </si>
  <si>
    <t>123366959775184854</t>
  </si>
  <si>
    <t>可研和环评报告使用专项资金支付</t>
  </si>
  <si>
    <t>B24DC828E6841872E0535EFB480A226B</t>
  </si>
  <si>
    <t>P20511529-0052</t>
  </si>
  <si>
    <t>备选库项目-屏山县人民医院中都院区建设项目</t>
  </si>
  <si>
    <t>屏山县人民医院中都院区建设项目</t>
  </si>
  <si>
    <t>B202123C5440A3C2E0535EFB480A81A3</t>
  </si>
  <si>
    <t>P20511529-0025</t>
  </si>
  <si>
    <t>备选库项目-屏山县经济开发区仓储物流园及配套项目</t>
  </si>
  <si>
    <t>屏山县经济开发区仓储物流园及配套项目</t>
  </si>
  <si>
    <t>434003 屏山县工业园区管理委员会</t>
  </si>
  <si>
    <t>125953256611235645</t>
  </si>
  <si>
    <t>ECD9746B4B657238E0535EFB480AC3AE</t>
  </si>
  <si>
    <t>P22511529-0055</t>
  </si>
  <si>
    <t>屏山经开区污水处理厂及配套建设项目</t>
  </si>
  <si>
    <t>屏山县经开区管理委员会</t>
  </si>
  <si>
    <t>ED946D3D20FC3BD5E0535EFB480A2E9F</t>
  </si>
  <si>
    <t>381809</t>
  </si>
  <si>
    <t>91511603MA62B3LT9G</t>
  </si>
  <si>
    <t>155344159172225</t>
  </si>
  <si>
    <t>511600155343849255897</t>
  </si>
  <si>
    <t>备选库项目-广安枣山园区河西片区城中村改造项目</t>
  </si>
  <si>
    <t>广安枣山园区河西片区城中村改造项目</t>
  </si>
  <si>
    <t>广安枣山物流商贸园区</t>
  </si>
  <si>
    <t>111232178901232121</t>
  </si>
  <si>
    <t>B28E87B44D818367E0535EFB480A3AA1</t>
  </si>
  <si>
    <t>P20511600-0231</t>
  </si>
  <si>
    <t>备选库项目-广安市协兴园区创业孵化园基础设施建设项目</t>
  </si>
  <si>
    <t>广安市协兴园区创业孵化园基础设施建设项目</t>
  </si>
  <si>
    <t>976503</t>
  </si>
  <si>
    <t>976503 协兴园区</t>
  </si>
  <si>
    <t>11511300MB0T632860</t>
  </si>
  <si>
    <t>A10D5D826B0080F3E0535EFB480AFF6D</t>
  </si>
  <si>
    <t>P19511603-0038</t>
  </si>
  <si>
    <t>前锋区四方山养老服务及配套设施建设项目</t>
  </si>
  <si>
    <t>318001001 财政局机关</t>
  </si>
  <si>
    <t>115116030761392608</t>
  </si>
  <si>
    <t>9245D719A56FD50BE0535EFB480AFCFC</t>
  </si>
  <si>
    <t>P19511623-0033</t>
  </si>
  <si>
    <t>备选库项目-邻水县生活垃圾环保发电项目</t>
  </si>
  <si>
    <t>邻水县生活垃圾环保发电项目</t>
  </si>
  <si>
    <t>1151132300885830XF</t>
  </si>
  <si>
    <t>2020年3月24日和4月23日将新增债券资金80.66万元用于支付该项目前期费用，系经常性支出。</t>
  </si>
  <si>
    <t>7B0387F35F57EC06E0535EFB480AF24B</t>
  </si>
  <si>
    <t>P16511681-0001</t>
  </si>
  <si>
    <t>工业新城污水处理厂建设项目</t>
  </si>
  <si>
    <t>318306301 市财政局机关</t>
  </si>
  <si>
    <t>11511381008758422T</t>
  </si>
  <si>
    <t>截至2020年9月30日，该笔债券资金1200万元全部用于污水处理厂运营补贴</t>
  </si>
  <si>
    <t>E2940EF456032373E0535EFB480AA892</t>
  </si>
  <si>
    <t>115113810087583502</t>
  </si>
  <si>
    <t>CCB6C41847608FCAE0535EFB480AC147</t>
  </si>
  <si>
    <t>P19511700-0068</t>
  </si>
  <si>
    <t>达州市通川区马踏洞柏林口安置点配套幼儿园项目</t>
  </si>
  <si>
    <t>111111111111111121</t>
  </si>
  <si>
    <t>D05834F54F5CF473E0535EFB480A6938</t>
  </si>
  <si>
    <t>P21511700-0020</t>
  </si>
  <si>
    <t>达州经开区亭子医院</t>
  </si>
  <si>
    <t>“资金使用问题-其他—虚增支出进度”。项目业主与达州市亭柳建设发展有限公司（系达州市东部经开区国有企业）签订委托代建合同，并将项目剩余债券资金608.52万元转给代建方。</t>
  </si>
  <si>
    <t>B35996582E078D7CE0535EFB480A3AD1</t>
  </si>
  <si>
    <t>P20511700-0069</t>
  </si>
  <si>
    <t>备选库项目-达州市马踏洞公交首末站</t>
  </si>
  <si>
    <t>达州市马踏洞公交首末站</t>
  </si>
  <si>
    <t>07 以前年度地方政府专项债券资金闲置-违规用于可研编制费用。</t>
  </si>
  <si>
    <t>9B622E8DB6B91CC1E0535EFB480AECD2</t>
  </si>
  <si>
    <t>P19511700-0048</t>
  </si>
  <si>
    <t>达州经开区李家嘴片区配套基础设施建设项目</t>
  </si>
  <si>
    <t>1151140074002792XB</t>
  </si>
  <si>
    <t>项目施工方中建一局与达州国诚商务服务有限公司（国有企业）签订2份采购合同，合同总价为18851.28万元，已支付采购款18050万元。</t>
  </si>
  <si>
    <t>违规挪用债券资金用于支付川东北-渝东北空中应急救援中心项目（一期）项目进度款、设计费、监理费。</t>
  </si>
  <si>
    <t>E29464CF75202361E0535EFB480A38FA</t>
  </si>
  <si>
    <t>P22511700-0014</t>
  </si>
  <si>
    <t>达州市“城市大脑”项目</t>
  </si>
  <si>
    <t>381831002</t>
  </si>
  <si>
    <t>381831002 达州市云上智慧数字科技有限公司</t>
  </si>
  <si>
    <t>441111111111111123</t>
  </si>
  <si>
    <t>“其他-以拨代支”。以拨代支9922.05万元</t>
  </si>
  <si>
    <t>FD33DAC64CEC36D3E0535EFB480A2201</t>
  </si>
  <si>
    <t>P23511700-0015</t>
  </si>
  <si>
    <t>四川达州东部经开区综合管廊建设项目</t>
  </si>
  <si>
    <t>达州市亭柳建设发展有限公司</t>
  </si>
  <si>
    <t>111111111111111125</t>
  </si>
  <si>
    <t>项目单位与四川蜀航建筑工程有限公司（国有企业）签订施工合同，未提供该项目相关的招投标、评标等过程性资料。支付工程款12500万元未开具发票，未提供工程计量清单等相关资料。</t>
  </si>
  <si>
    <t>D831C08A732F0B17E0535EFB480AF9F3</t>
  </si>
  <si>
    <t>P22511702-0001</t>
  </si>
  <si>
    <t>达州市通川区农村地区人居环境整治项目</t>
  </si>
  <si>
    <t>328001 扶贫移民局</t>
  </si>
  <si>
    <t>11511401MB1320911T</t>
  </si>
  <si>
    <t>支付手续不完善，缺少900万发票及工程量单。2023年10月25日，支付四川昌泰建筑工程有限公司，900万元，缺少发票及工程量单。</t>
  </si>
  <si>
    <t>12511401687912152C</t>
  </si>
  <si>
    <t>2020年，项目业主未经公开招标，与四川腾浩达建设工程有限公司（系项目业主子公司）签订施工合同，并于2024年将债券资金9000万元转至四川腾浩达建设工程有限公司、达州市智广建设发展有限公司（项目业主子公司），上述2公司收到款项后全部转回项目业主基本户。</t>
  </si>
  <si>
    <t>2022年，项目业主未经公开招标，与四川腾浩达建设工程有限公司（系项目业主子公司）签订施工合同，合同总价66072万元。2024年，项目业主将债券资金15080万元转至四川腾浩达建设工程有限公司、达州市智广建设发展有限公司（项目业主子公司）、达州市铭泰项目管理服务有限公司，上述3家公司收到款项后陆续转回项目业主基本户15061.78万元，滕浩达公司挪用债券资金支付与该项目无关的支出18.22万元。</t>
  </si>
  <si>
    <t>该项目违规挪用债券资金用于支付川菜高新技术产业示范园建设项目工程款1685.11万元。</t>
  </si>
  <si>
    <t>9023CEFD4F2CD768E0535EFB480ACB44</t>
  </si>
  <si>
    <t>P18511702-0035</t>
  </si>
  <si>
    <t>备选库项目-达州市高级中学北迁工程</t>
  </si>
  <si>
    <t>达州市高级中学北迁工程</t>
  </si>
  <si>
    <t>434154101 达州市通川区政府投资公司</t>
  </si>
  <si>
    <t>9151170267836836XU</t>
  </si>
  <si>
    <t>项目业主违规挪用债券资金支付实施方案之外的设备采购款，涉及金额3145.77万元。</t>
  </si>
  <si>
    <t>901F6FB59BF285A8E0535EFB480A3B2D</t>
  </si>
  <si>
    <t>P18511702-0031</t>
  </si>
  <si>
    <t>备选库项目-达州市通川区魏蒲片区城中村棚户区改造项目</t>
  </si>
  <si>
    <t>达州市通川区魏蒲片区城中村棚户区改造项目</t>
  </si>
  <si>
    <t>434155 达州市金地实业发展集团公司</t>
  </si>
  <si>
    <t>915117026922672589</t>
  </si>
  <si>
    <t>缺发票</t>
  </si>
  <si>
    <t>ED9372FBD5985C7AE0535EFB480AB9B2</t>
  </si>
  <si>
    <t>P22511721-0087</t>
  </si>
  <si>
    <t>达川区石家湾智慧停车场建设项目</t>
  </si>
  <si>
    <t>11511421008818368P</t>
  </si>
  <si>
    <t>支付手续不完善，缺少相关税票。 支付工程款5260万元中仅开3100万元发票，1660万元未开发票。</t>
  </si>
  <si>
    <t>达县财政局机关</t>
  </si>
  <si>
    <t>“其他—列支工程款票据不合规”。未提供发票500万元。</t>
  </si>
  <si>
    <t>155307658293987</t>
  </si>
  <si>
    <t>511721155307580058224</t>
  </si>
  <si>
    <t>备选库项目-达州市达川区野茅溪片区棚户区改造项目</t>
  </si>
  <si>
    <t>达州市达川区野茅溪片区棚户区改造项目</t>
  </si>
  <si>
    <t>ED312B0DADE4ED65E0535EFB480A9A8A</t>
  </si>
  <si>
    <t>P22511721-0058</t>
  </si>
  <si>
    <t>达川区九龙湖大道综合管廊项目</t>
  </si>
  <si>
    <t>11511421008821524P</t>
  </si>
  <si>
    <t>截至2023年12月31日， 达州市达川发展控股有限公司使用2023年新增专项债券资金支付项目工程款共计10000万元，共计缺少发票2400万元。</t>
  </si>
  <si>
    <t>02F2A6AD3C9799BEE0635EFB480AF9B3</t>
  </si>
  <si>
    <t>11511421MB1577696Y</t>
  </si>
  <si>
    <t>达州市达川区公办幼儿园建设项目，支付手续不完善，缺发票500</t>
  </si>
  <si>
    <t>ED94180DF3B83BDDE0535EFB480A9B14</t>
  </si>
  <si>
    <t>P21511721-0054</t>
  </si>
  <si>
    <t>达川区人民医院新建业务用房项目（二期）</t>
  </si>
  <si>
    <t>361201201</t>
  </si>
  <si>
    <t>361201201 达县人民医院机关</t>
  </si>
  <si>
    <t>12511421452355320N</t>
  </si>
  <si>
    <t>B28A22D0717777C4E0535EFB480AD286</t>
  </si>
  <si>
    <t>P20511722-0037</t>
  </si>
  <si>
    <t>宣汉县2021-2023年高标准农田建设项目</t>
  </si>
  <si>
    <t>326301101</t>
  </si>
  <si>
    <t>326301101 农业局机关</t>
  </si>
  <si>
    <t>115114220088223835</t>
  </si>
  <si>
    <t>D842EB6C28EA25C9E0535EFB480AC732</t>
  </si>
  <si>
    <t>P22511722-0007</t>
  </si>
  <si>
    <t>宣汉县返乡农民工创业孵化园建设项目</t>
  </si>
  <si>
    <t>9151172257527474XR</t>
  </si>
  <si>
    <t>381404 国资办</t>
  </si>
  <si>
    <t>12511422008825621C</t>
  </si>
  <si>
    <t>E2BBCC0B45D2346BE0535EFB480A4BE8</t>
  </si>
  <si>
    <t>P22511722-0072</t>
  </si>
  <si>
    <t>宣汉县城区管网提质改造项目</t>
  </si>
  <si>
    <t>宣汉县国有资产管理服务中心</t>
  </si>
  <si>
    <t>项目业主违规挪用债券资金支付宣汉县徐家坡农村居民供水工程、宣汉县乡村水务试点县供水保障工程-西区供水服务中心工程工程款，上述2个项目为单独立项项目，建设内容未包含在该债券项目实施方案中。</t>
  </si>
  <si>
    <t>CD0B91B2240AFF8CE0535EFB480A2A05</t>
  </si>
  <si>
    <t>P19511723-0064</t>
  </si>
  <si>
    <t>开江县龙形山水库工程</t>
  </si>
  <si>
    <t>115114230088264054</t>
  </si>
  <si>
    <t>CFD8EB5300978C91E0535EFB480A5E22</t>
  </si>
  <si>
    <t>P21511723-0067</t>
  </si>
  <si>
    <t>开江县老开中片区老旧小区改造项目</t>
  </si>
  <si>
    <t>11511423008826835X</t>
  </si>
  <si>
    <t>老开中项目在已单独立项的前提下，与建设北路项目联合重新立项。</t>
  </si>
  <si>
    <t>A0920C1E53A4D41DE0535EFB480A9E22</t>
  </si>
  <si>
    <t>P20511723-0031</t>
  </si>
  <si>
    <t>备选库项目-开江县城市污水处理厂提标扩能项目</t>
  </si>
  <si>
    <t>开江县城市污水处理厂提标扩能项目</t>
  </si>
  <si>
    <t>A09203838EFFD3CCE0535EFB480A1AAF</t>
  </si>
  <si>
    <t>P20511723-0032</t>
  </si>
  <si>
    <t>备选库项目-开江县2020年中心城区（城中村）棚户区改造（三期）建设项目</t>
  </si>
  <si>
    <t>开江县2020年中心城区（城中村）棚户区改造（三期）建设项目</t>
  </si>
  <si>
    <t>12511423452390409X</t>
  </si>
  <si>
    <t>9E40ACE877A2E840E0535EFB480A756E</t>
  </si>
  <si>
    <t>P20511723-0017</t>
  </si>
  <si>
    <t>备选库项目-开江县中医院传染病大楼建设项目</t>
  </si>
  <si>
    <t>开江县中医院传染病大楼建设项目</t>
  </si>
  <si>
    <t>361302001</t>
  </si>
  <si>
    <t>11511423356310747F</t>
  </si>
  <si>
    <t>91511724779825814B</t>
  </si>
  <si>
    <t>项目业主将债券资金6000万元转至业主基本户后，将3000万元转至大竹县财政局用于归垫财政本年度预算安排项目款项，剩余3000万元剩余基本户未转出。</t>
  </si>
  <si>
    <t>BACCB29DB0F745C7E0535EFB480AF474</t>
  </si>
  <si>
    <t>P21511724-0001</t>
  </si>
  <si>
    <t>大竹县城区幼儿园建设及设施设备采购项目</t>
  </si>
  <si>
    <t>91511724MA63CPHG30</t>
  </si>
  <si>
    <t>923F1DE7BFD9807BE0535EFB480A71CE</t>
  </si>
  <si>
    <t>P16511725-0037</t>
  </si>
  <si>
    <t>备选库项目-渠县殡仪馆迁建项目</t>
  </si>
  <si>
    <t>渠县殡仪馆迁建项目</t>
  </si>
  <si>
    <t>314001001</t>
  </si>
  <si>
    <t>314001001 渠县民政局</t>
  </si>
  <si>
    <t>11511425008854318E</t>
  </si>
  <si>
    <t>115114250088543269</t>
  </si>
  <si>
    <t>“2023年沉淀资金转闲置资金”。滞留财政部门12050万元，滞留项目单位290万元。</t>
  </si>
  <si>
    <t>8A11F6F9B2FBC9E8E0535EFB480AD680</t>
  </si>
  <si>
    <t>P19511725-0004</t>
  </si>
  <si>
    <t>渠县风洞巷片区棚户区改造一期项目（A、B、C地块）</t>
  </si>
  <si>
    <t>333602101</t>
  </si>
  <si>
    <t>333602101 渠县建设局</t>
  </si>
  <si>
    <t>11511425008854238S</t>
  </si>
  <si>
    <t>CFF3655A5EF75500E0535EFB480A99A2</t>
  </si>
  <si>
    <t>P20511725-0071</t>
  </si>
  <si>
    <t>渠县中医院中医特色医疗专科大楼建设项目</t>
  </si>
  <si>
    <t>361401101</t>
  </si>
  <si>
    <t>361401101 渠县卫生局</t>
  </si>
  <si>
    <t>11511425MB17905183</t>
  </si>
  <si>
    <t>155038774943078</t>
  </si>
  <si>
    <t>511781155038666880143</t>
  </si>
  <si>
    <t>备选库项目-万源市张家湾棚户区改造</t>
  </si>
  <si>
    <t>万源市张家湾棚户区改造</t>
  </si>
  <si>
    <t>115114810088318100</t>
  </si>
  <si>
    <t>E2A151BFAD3587E4E0535EFB480ADF5D</t>
  </si>
  <si>
    <t>P21511781-0044</t>
  </si>
  <si>
    <t>万源市原糖酒公司周边老旧小区改造基础配套设施建设项目</t>
  </si>
  <si>
    <t>“资金使用问题-其他—虚增支出进度”。项目业主与四川天之汇建筑工程有限公司签订施工合同，支付工程款8018万元（含此批次债券发行资金8000万元）到施工单位，未提供相关支付佐证资料。</t>
  </si>
  <si>
    <t>11A10B821C0843E4E06320C012AC48EC</t>
  </si>
  <si>
    <t>P22511781-0062</t>
  </si>
  <si>
    <t>万源市城市污水处理厂提标升级项目</t>
  </si>
  <si>
    <t>“项目申报不实、打捆申报无法对应到具体项目”。该项目调整估算后投资为5949.09万元，于2024年1月获得一般债券资金2500万元，2024年9月获得专项债券发行4700万元，合计7200万元。</t>
  </si>
  <si>
    <t>E2A151BFACDA87E4E0535EFB480ADF5D</t>
  </si>
  <si>
    <t>P21511781-0043</t>
  </si>
  <si>
    <t>万源市原太平工商所周边老旧小区改造基础配套设施建设项目</t>
  </si>
  <si>
    <t>“资金使用问题-其他—虚增支出进度”。项目业主万源市万宝源城市建设投资有限公司与万源市正建建筑工程有限公司（系项目业主子公司）签订施工合同，支付工程款600万元至施工单位，后续施工单位将资金退回项目业主。</t>
  </si>
  <si>
    <t>7B0F4F40A6B2ED1DE0535EFB480A8705</t>
  </si>
  <si>
    <t>P18511781-0029</t>
  </si>
  <si>
    <t>备选库项目-万源市城镇污水处理项目</t>
  </si>
  <si>
    <t>万源市城镇污水处理项目</t>
  </si>
  <si>
    <t>8844A20F79E7A838E0535EFB480A064F</t>
  </si>
  <si>
    <t>2019年四川省生态环保建设专项债券（四期）-2019年四川省政府专项债券（六十六期）</t>
  </si>
  <si>
    <t>B28B042B852ECCA0E0535EFB480ADCF7</t>
  </si>
  <si>
    <t>P20511781-0012</t>
  </si>
  <si>
    <t>备选库项目-万源市烂井坝及周边老旧小区改造项目</t>
  </si>
  <si>
    <t>万源市烂井坝及周边老旧小区改造项目</t>
  </si>
  <si>
    <t>A09153DE576AC6FDE0535EFB480A888D</t>
  </si>
  <si>
    <t>P19511781-0028</t>
  </si>
  <si>
    <t>备选库项目-万源市龙潭河景区提升工程建设项目</t>
  </si>
  <si>
    <t>万源市龙潭河景区提升工程建设项目</t>
  </si>
  <si>
    <t>381137001</t>
  </si>
  <si>
    <t>381137001 万源市天马旅游开发有限公司本级</t>
  </si>
  <si>
    <t>915117817090735734</t>
  </si>
  <si>
    <t>ED7F311565D3F59BE0535EFB480A7F50</t>
  </si>
  <si>
    <t>P21511781-0046</t>
  </si>
  <si>
    <t>万源市老旧小区改造建设项目</t>
  </si>
  <si>
    <t>万源市万宝源城市建设投资有限公司</t>
  </si>
  <si>
    <t>91511781575297095G</t>
  </si>
  <si>
    <t>“资金使用问题-其他—虚增支出进度”。项目业主将债券资金13000万元支出至项目业主子公司，子公司后期陆续将债券资金退回项目业主非监管户。</t>
  </si>
  <si>
    <t>8FE98EF081739A9FE0535EFB480AC669</t>
  </si>
  <si>
    <t>P17511800-0016</t>
  </si>
  <si>
    <t>备选库项目-雅安市南郊水厂扩建项目</t>
  </si>
  <si>
    <t>雅安市南郊水厂扩建项目</t>
  </si>
  <si>
    <t>332415 雅安市水务投资有限责任公司</t>
  </si>
  <si>
    <t>91511800692296817C</t>
  </si>
  <si>
    <t>南郊水厂扩建项目概算投资8002.91万元。2016年10月起公司开始进行工程前期工作。2016-2018年共支出项目前期勘察、设计、征地等费用共计715.661468万元，2019年支付工程款2806.156014万元。2019年申报2020年提前批专项债券6000万元，债券资金于2020年1月2日发行到位后，雅安市供排水公司使用债券资金归垫了2016-2019年使用自筹资金和经营收入项目建设资金3521.817482万元。</t>
  </si>
  <si>
    <t>9B5CB42B002E1D00E0535EFB480A2257</t>
  </si>
  <si>
    <t>P20511800-0004</t>
  </si>
  <si>
    <t>备选库项目-雅安市凤鸣综合物流园项目</t>
  </si>
  <si>
    <t>雅安市凤鸣综合物流园项目</t>
  </si>
  <si>
    <t>91511800210902555E</t>
  </si>
  <si>
    <t>923F2893B43780ABE0535EFB480AD4D8</t>
  </si>
  <si>
    <t>P19511800-0042</t>
  </si>
  <si>
    <t>雅安市城市综合停车场项目</t>
  </si>
  <si>
    <t>A112465B3323D974E0535EFB480A6917</t>
  </si>
  <si>
    <t>P19511800-0050</t>
  </si>
  <si>
    <t>7DFDD5DA5862DECCE0535EFB480ADCDC</t>
  </si>
  <si>
    <t>P17511800-0015</t>
  </si>
  <si>
    <t>雅安市生活垃圾焚烧发电项目</t>
  </si>
  <si>
    <t>381101</t>
  </si>
  <si>
    <t>雅安市市政建设工程有限公司</t>
  </si>
  <si>
    <t>91511800749646399E</t>
  </si>
  <si>
    <t>2019年2月，雅安市财政局下达“雅安市生活垃圾焚烧发电项目”一般债券资金6,000万元，雅安市市政建设工程有限公司使用“雅安市生活垃圾焚烧发电项目”一般债券资金5,343.73万元用于归垫2018年自有资金支付的征拆补偿费。</t>
  </si>
  <si>
    <t>8FF9ED8743779ACEE0535EFB480AD884</t>
  </si>
  <si>
    <t>P19511800-0029</t>
  </si>
  <si>
    <t>备选库项目-雅安国际熊猫会展中心</t>
  </si>
  <si>
    <t>雅安国际熊猫会展中心</t>
  </si>
  <si>
    <t>420001 雅安市文化体育和旅游局</t>
  </si>
  <si>
    <t>11511600008870414D</t>
  </si>
  <si>
    <t>2020年1月，使用专项债资金归垫2019年注册资本金支付的项目建设用地使用费1705.2万元</t>
  </si>
  <si>
    <t>BB81274829684CBFE0535EFB480A9121</t>
  </si>
  <si>
    <t>P21511800-0014</t>
  </si>
  <si>
    <t>备选库项目-铁钱庙阀室至雅安配气总站供气工程</t>
  </si>
  <si>
    <t>铁钱庙阀室至雅安配气总站供气工程</t>
  </si>
  <si>
    <t>91511800052190942B</t>
  </si>
  <si>
    <t>未经批准调整债券资金用途或调整程序不规范</t>
  </si>
  <si>
    <t>7B253E11849E532BE0535EFB480AF86A</t>
  </si>
  <si>
    <t>P18511800-0005</t>
  </si>
  <si>
    <t>备选库项目-四川雅安经济开发区永兴片区棚户区改造项目</t>
  </si>
  <si>
    <t>四川雅安经济开发区永兴片区棚户区改造项目</t>
  </si>
  <si>
    <t>91511800085831136W</t>
  </si>
  <si>
    <t>9242E6BC8286A4A5E0535EFB480A4EC1</t>
  </si>
  <si>
    <t>P19511800-0044</t>
  </si>
  <si>
    <t>备选库项目-雅安经济开发区标准厂房（四期）</t>
  </si>
  <si>
    <t>雅安经济开发区标准厂房（四期）</t>
  </si>
  <si>
    <t>2020年3月使用专项债资金归垫2018年8月和2019年3月经开建投公司资本金垫付的项目征地拆迁资金各2000万元，共计4000万元。</t>
  </si>
  <si>
    <t>A10AC926FB354BABE0535EFB480A3FDC</t>
  </si>
  <si>
    <t>P20511800-0049</t>
  </si>
  <si>
    <t>备选库项目-雅安经济开发区产业园区基础设施建设项目</t>
  </si>
  <si>
    <t>雅安经济开发区产业园区基础设施建设项目</t>
  </si>
  <si>
    <t>D83217F036FA1CDCE0535EFB480A0983</t>
  </si>
  <si>
    <t>P22511800-0002</t>
  </si>
  <si>
    <t>雅安市永兴水厂二三期建设工程</t>
  </si>
  <si>
    <t>976901009</t>
  </si>
  <si>
    <t>976901009 雅安经济开发区供排水有限责任公司</t>
  </si>
  <si>
    <t>91511800MA66D1DR06</t>
  </si>
  <si>
    <t>ED059E1E8A276EAAE0535EFB480A5192</t>
  </si>
  <si>
    <t>P22511802-0033</t>
  </si>
  <si>
    <t>雨城区“藏茶”产业乡村振兴融合发展示范项目</t>
  </si>
  <si>
    <t>11511601MB15038144</t>
  </si>
  <si>
    <t>“其他-超实施方案使用债券资金”。实施方案未见征拆等相关土地费用概算，支付实施方案以外的征拆费用</t>
  </si>
  <si>
    <t>E2BC4102988C7AB6E0535EFB480ADC4A</t>
  </si>
  <si>
    <t>P22511802-0023</t>
  </si>
  <si>
    <t>雨城区全域乡村振兴农村人居环境整治提升项目</t>
  </si>
  <si>
    <t>实施单位使用专项债券资金支付另一项目“省道428雨城区周公山至晏场（洪雅界）改建项目”相关支出15000万元（含此批次发行金额12000万元）。</t>
  </si>
  <si>
    <t>“违规挪用资金用于其他项目-虚假材料”-应招未招，无具体建设内容合同，支付至国有公司。
应招未招，无财评、无监理，合同无工程位置、工程数量等建设内容，建设内容对应不到债券项目，支付子公司四川海子建筑工程有限公司4195.13万元工程款；将债券资金2756.13万元，以“材料预付款”名义转入子公司雅安市昕康商贸有限责任公司账户。挪用金额含此批次发行金额2551.26万元。</t>
  </si>
  <si>
    <t>“违规挪用资金用于其他项目-虚假材料”-应招未招，无具体建设内容合同，支付至国有公司。
应招未招，无财评、无监理，合同无工程位置、工程数量等建设内容，建设内容对应不到债券项目，支付子公司四川海子建筑工程有限公司4195.13万元工程款；将债券资金2756.13万元，以“材料预付款”名义转入子公司雅安市昕康商贸有限责任公司账户。挪用金额含此批次发行金额4000万元。</t>
  </si>
  <si>
    <t>“违规挪用资金用于其他项目-虚假材料”。未经公开采购签订无具体采购内容采购合同，支付至国有公司。
项目业主与子公司雅安市昕康商贸有限责任公司签订的无收据、无发票且无具体采购内容的原材料采购合同，并据此使用专项债券资金支付预付款2074.24万元。</t>
  </si>
  <si>
    <t>“违规挪用资金用于其他项目-虚假材料”。应招未招，无具体建设内容合同，支付工程款至国企。
应招未招，无财评、无监理，合同无工程位置、工程数量等建设内容，建设内容对应不到债券项目，项目单位将债券资金3000万元，以“预付款、进度款”名义转入子公司四川海子建筑工程有限公司账户。</t>
  </si>
  <si>
    <t>支付可行性研究报告编制费和评审费</t>
  </si>
  <si>
    <t>“资金使用问题-其他—虚增支出进度”。项目单位将债券资金2628.04万元，用于支付土地征拆费用，剩余493.8万元在草坝镇政府，剩余900万元在区自规局未拨付。</t>
  </si>
  <si>
    <t>实施单位使用专项债券资金支付另一项目“省道428雨城区周公山至晏场（洪雅界）改建项目”相关支出15000万元（含此批次发行金额3000万元）。</t>
  </si>
  <si>
    <t>A688F3A623FCE9CFE0535EFB480AE209</t>
  </si>
  <si>
    <t>P16511802-0003</t>
  </si>
  <si>
    <t>雅安市雨城区东大街38号大院棚户区改造项目</t>
  </si>
  <si>
    <t>11511601008874861B</t>
  </si>
  <si>
    <t>A108190D98E0210BE0535EFB480AF31C</t>
  </si>
  <si>
    <t>P17511802-0006</t>
  </si>
  <si>
    <t>备选库项目-雅安市雨城区严桥镇等8个乡镇污水处理设施及配套管网建设项目</t>
  </si>
  <si>
    <t>雅安市雨城区严桥镇等8个乡镇污水处理设施及配套管网建设项目</t>
  </si>
  <si>
    <t>2020年7月10日账务处理---专项债券支付四川恒大成企业管理咨询有限公司雨城区严桥镇等8个乡镇污水处理设施及配套管网建设项目“一案两书”咨询费47.5万元。</t>
  </si>
  <si>
    <t>“其他-以拨代支”。截至23年12月，以拨代支到监管账户外余额为4293万元。截至2024年3月7日，已使用916.1万元，剩余3376.9已归垫到监管专户。</t>
  </si>
  <si>
    <t>“其他-以拨代支”。2023年6月27日，项目单位按合同约定支付专项债券工程材料费预付款4076.386355万元到雅安市昕康商贸责任有限公司。截至2024年3月8日，雅安市昕康商贸责任有限公司仅零星采购了一些材料，未能提供发票，资金仍在雅安市昕康商贸责任有限公司银行账户，数额为4076.386355万元。</t>
  </si>
  <si>
    <t>“其他-以拨代支”。2023年，雨城区城南片区老旧小区改造项目专项债券项目发行新增专项债券资金共9000万元，项目单位为雅安市西康文化旅游发展有限责任公司。存在问题如下：
2023年6月27日，项目单位按合同约定支付专项债券工程材料费预付款6207.530859万元到雅安市昕康商贸责任有限公司。截至2024年3月8日，雅安市昕康商贸责任有限公司仅能提供251.726342万元发票，存在资金滞留问题，数额为5955.804517万元。</t>
  </si>
  <si>
    <t>B2086312573299F4E0535EFB480A398A</t>
  </si>
  <si>
    <t>P20511802-0052</t>
  </si>
  <si>
    <t>备选库项目-中国藏茶文创产业园及基础设施建设项目</t>
  </si>
  <si>
    <t>中国藏茶文创产业园及基础设施建设项目</t>
  </si>
  <si>
    <t>CEC1A236E1CFCAD5E0535EFB480AABD9</t>
  </si>
  <si>
    <t>P21511802-0022</t>
  </si>
  <si>
    <t>雨城区三所幼儿园建设项目</t>
  </si>
  <si>
    <t>360409301</t>
  </si>
  <si>
    <t>360409301 雨城区教育局机关</t>
  </si>
  <si>
    <t>11511601008874140E</t>
  </si>
  <si>
    <t>9B1FE6E539640659E0535EFB480A11A5</t>
  </si>
  <si>
    <t>P20511802-0009</t>
  </si>
  <si>
    <t>备选库项目-雅安市雨城区人民医院能力建设项目</t>
  </si>
  <si>
    <t>雅安市雨城区人民医院能力建设项目</t>
  </si>
  <si>
    <t>125116014525401125</t>
  </si>
  <si>
    <t>2020年9月24日支付四川恒大成企业管理咨询有限公司医院能力提升项目“一案两书”咨询费47万元。</t>
  </si>
  <si>
    <t>支付用于2022年建方舱医院，应急项目施工单位未经过招投标，与发改批复及实施方案内容不一致。</t>
  </si>
  <si>
    <t>B2114CC9193B9D65E0535EFB480ABB6C</t>
  </si>
  <si>
    <t>P20511802-0048</t>
  </si>
  <si>
    <t>上里古镇旅游景区基础设施建设项目</t>
  </si>
  <si>
    <t>420416</t>
  </si>
  <si>
    <t>420416 雨城区旅游局</t>
  </si>
  <si>
    <t>115116010088742982</t>
  </si>
  <si>
    <t>超进度支付，截止2023年12月31日，雅安市西康文化旅游发展有限责任公司支付施工方工程款、设计费、监理费等金额共计3911万元，无法提供工程量清单、以及相应发票。</t>
  </si>
  <si>
    <t>CEC5D3E7E59A88B4E0535EFB480AD095</t>
  </si>
  <si>
    <t>P21511802-0020</t>
  </si>
  <si>
    <t>雨城区南部片区旅游资源开发项目</t>
  </si>
  <si>
    <t>雨城区旅游局</t>
  </si>
  <si>
    <t>A854A09E46F52443E0535EFB480AF2AD</t>
  </si>
  <si>
    <t>P20511802-0031</t>
  </si>
  <si>
    <t>备选库项目-雅安市藏茶产业园及配套基础设施建设项目</t>
  </si>
  <si>
    <t>雅安市藏茶产业园及配套基础设施建设项目</t>
  </si>
  <si>
    <t>12511601345854482Y</t>
  </si>
  <si>
    <t>CC8DEBB8D496E793E0535EFB480A3B27</t>
  </si>
  <si>
    <t>P21511802-0012</t>
  </si>
  <si>
    <t>雅安文教新城体育产业制造园基础设施及配套工程建设项目</t>
  </si>
  <si>
    <t>雅安市雨城区园区管理委员会</t>
  </si>
  <si>
    <t>“资金使用问题-其他—虚增支出进度”。预拨2980万元征搬资金，草坝镇政府收到2600万元，实际支出613.96万元，结余1986.04万元在草坝镇政府，剩余380万元在区自规局未拨付。</t>
  </si>
  <si>
    <t>E2A6F6437D23B7D7E0535EFB480A6871</t>
  </si>
  <si>
    <t>P22511802-0016</t>
  </si>
  <si>
    <t>雅安市雨城区现代智慧物流中心建设项目</t>
  </si>
  <si>
    <t>11511601MB15588077</t>
  </si>
  <si>
    <t>A71E91EC855A47B2BB6C0156CA430DE253C4E2</t>
  </si>
  <si>
    <t>XMWH5118210003187067010007141124162148</t>
  </si>
  <si>
    <t>雅安市名山区东大街片区棚户区改造项目</t>
  </si>
  <si>
    <t>318706701</t>
  </si>
  <si>
    <t>雅安市名山区国有资产投资经营有限责任公司</t>
  </si>
  <si>
    <t>91511803911000626F</t>
  </si>
  <si>
    <t>2020年9月，使用债券资金归垫2019年11-12月支付的项目建设工程进度款、勘察设计费等1001.17万元，其中2019年11月27日支付钢筋材料款36.09395万元，2019年12月6日支付预付工程款500万元，2019年12月17日支付设计费227.328万元，2019年12月24日支付民工工资157.212万元，2019年12月26日支付钢筋材料款80.54265万元。</t>
  </si>
  <si>
    <t>A090B5431EEFB09FE0535EFB480A6F5C</t>
  </si>
  <si>
    <t>P20511821-0045</t>
  </si>
  <si>
    <t>备选库项目-雅安市名山区城区雨污分流管网提升改造工程项目</t>
  </si>
  <si>
    <t>雅安市名山区城区雨污分流管网提升改造工程项目</t>
  </si>
  <si>
    <t>318706703</t>
  </si>
  <si>
    <t>318706703 雅安市名山区水务投资有限公司</t>
  </si>
  <si>
    <t>91511803687910202X</t>
  </si>
  <si>
    <t>B2B737102057C816E0535EFB480AA2AB</t>
  </si>
  <si>
    <t>P20511821-0087</t>
  </si>
  <si>
    <t>雅安市名山区茶叶现代农业产业园区建设项目</t>
  </si>
  <si>
    <t>326403301</t>
  </si>
  <si>
    <t>11511621008878432G</t>
  </si>
  <si>
    <t>“资金使用问题-其他—虚增支出进度”。其中2000万转至共管账户，截至24年年底，共管账户支付500万元，仍有1500万元未支出。</t>
  </si>
  <si>
    <t>9B237E0D84F9F7DAE0535EFB480AAC5A</t>
  </si>
  <si>
    <t>P20511821-0015</t>
  </si>
  <si>
    <t>备选库项目-雅安市名山区学前教育项目</t>
  </si>
  <si>
    <t>雅安市名山区学前教育项目</t>
  </si>
  <si>
    <t>360111301</t>
  </si>
  <si>
    <t>360111301 雅安市名山区教育局</t>
  </si>
  <si>
    <t>115116210088782729</t>
  </si>
  <si>
    <t>雅安市名山区教育局</t>
  </si>
  <si>
    <t>E2A12C9EC64A87E6E0535EFB480A385F</t>
  </si>
  <si>
    <t>P22511821-0035</t>
  </si>
  <si>
    <t>雅安市名山区实验幼儿园新建项目</t>
  </si>
  <si>
    <t>360112</t>
  </si>
  <si>
    <t>雅安市名山区实验小学</t>
  </si>
  <si>
    <t>12511621452546557R</t>
  </si>
  <si>
    <t>B2B7BBDEE6F81890E0535EFB480A0054</t>
  </si>
  <si>
    <t>P20511821-0090</t>
  </si>
  <si>
    <t>雅安市名山区公共卫生和卫生应急能力提升建设项目</t>
  </si>
  <si>
    <t>361302301 雅安市名山区卫生局</t>
  </si>
  <si>
    <t>115116213456997341</t>
  </si>
  <si>
    <t>9B0B37D68A5F066EE0535EFB480A9270</t>
  </si>
  <si>
    <t>P19511821-0017</t>
  </si>
  <si>
    <t>成雅工业园区配套基础设施项目</t>
  </si>
  <si>
    <t>999710 成雅工业园区管理委员会</t>
  </si>
  <si>
    <t>125116003144892677</t>
  </si>
  <si>
    <t>D871C7F28F720933E0535EFB480AA902</t>
  </si>
  <si>
    <t>P22511821-0011</t>
  </si>
  <si>
    <t>名山区全域旅游基础设施建设项目</t>
  </si>
  <si>
    <t>91511803MA648F137M</t>
  </si>
  <si>
    <t>“其他-以拨代支”。超进度支付，以拨代支</t>
  </si>
  <si>
    <t>915118033145132717</t>
  </si>
  <si>
    <t>“资金使用问题-其他—虚增支出进度”。使用专项债券资金支付名山区百丈镇人民政府征地拆迁费用700万元，其中支付到末端270.6818万元，结余百丈镇政府429.3182万元。</t>
  </si>
  <si>
    <t>CCA1E6205DDDEFEDE0535EFB480A61DD</t>
  </si>
  <si>
    <t>P21511821-0001</t>
  </si>
  <si>
    <t>蒙顶山茶（老川茶）原真性保护核心区建设项目</t>
  </si>
  <si>
    <t>91511803MA6540AG9K</t>
  </si>
  <si>
    <t>ED18EC3940C04A75E0535EFB480A3330</t>
  </si>
  <si>
    <t>P22511821-0040</t>
  </si>
  <si>
    <t>雅安市名山区万亩粮经现代农业园区建设项目</t>
  </si>
  <si>
    <t>“资金使用问题-其他—虚增支出进度”。向共管账户转入1000万元。</t>
  </si>
  <si>
    <t>91511803687910202T</t>
  </si>
  <si>
    <t>“其他-以拨代支”。1145万元拨付到代建单位账户，以拨代支。</t>
  </si>
  <si>
    <t>D87EE719BE3FBFE0E0535EFB480A5AA2</t>
  </si>
  <si>
    <t>P22511821-0008</t>
  </si>
  <si>
    <t>蒙顶山景区基础设施配套建设项目</t>
  </si>
  <si>
    <t>91511803MA62C29WXW</t>
  </si>
  <si>
    <t>115116220088823867</t>
  </si>
  <si>
    <t>专项债券资金支付“一案两书”费用</t>
  </si>
  <si>
    <t>ED7F804A0CD01F97E0535EFB480A54F1</t>
  </si>
  <si>
    <t>P22511822-0024</t>
  </si>
  <si>
    <t>严青水厂二期项目</t>
  </si>
  <si>
    <t>332604601</t>
  </si>
  <si>
    <t>荥经县水利局机关</t>
  </si>
  <si>
    <t>11511622008882407P</t>
  </si>
  <si>
    <t>AD5A9739691A612FE0535EFB480AA69C</t>
  </si>
  <si>
    <t>P20511822-0026</t>
  </si>
  <si>
    <t>荥经县城镇供水管网连通工程（备选库项目改资本金）</t>
  </si>
  <si>
    <t>332604601 荥经县水利局机关</t>
  </si>
  <si>
    <t>9243A5E56A5FBE27E0535EFB480AA1BF</t>
  </si>
  <si>
    <t>P19511822-0007</t>
  </si>
  <si>
    <t>备选库项目-荥经县农村生活污水治理“千村示范工程”项目</t>
  </si>
  <si>
    <t>荥经县农村生活污水治理“千村示范工程”项目</t>
  </si>
  <si>
    <t>荥经县农村生活污水治理“千村示范工程”项目总投资为13128.89万元。2019年5月，由荥经县水务投资有限责任公司作为业主单位启动荥经县农村生活污水治理“千村示范工程”（第一期）建设工作，该项目总投资为7355.58万元。2020年申报专项债券资金5500万元，属在建项目申报专项债券资金。债券资金到位前，2019年由荥经县财政筹集资金拨付荥经县水务投资有限责任公司906.502442万元，用于支付工程进度款和前期费用。</t>
  </si>
  <si>
    <t>115116220088829175</t>
  </si>
  <si>
    <t>D87DD6E6321D2BFDE0535EFB480A7B54</t>
  </si>
  <si>
    <t>ED667B5CFF50F4A4E0535EFB480A3C95</t>
  </si>
  <si>
    <t>P22511822-0015</t>
  </si>
  <si>
    <t>四川荥经经济开发区新型建材产业园区基础设施建设项目</t>
  </si>
  <si>
    <t>348310301</t>
  </si>
  <si>
    <t>荥经县交通局机关</t>
  </si>
  <si>
    <t>11511622008882351L</t>
  </si>
  <si>
    <t>E2BBBE6658512ADFE0535EFB480AE27C</t>
  </si>
  <si>
    <t>P22511822-0009</t>
  </si>
  <si>
    <t>荥经县公共综合停车场及配套基础设施建设项目</t>
  </si>
  <si>
    <t>D86F6AF01321093FE0535EFB480ACA30</t>
  </si>
  <si>
    <t>11511622008882300C</t>
  </si>
  <si>
    <t>8FAF15AFA4E99A63E0535EFB480AAC99</t>
  </si>
  <si>
    <t>P17511822-0003</t>
  </si>
  <si>
    <t>备选库项目-荥经县人民医院迁建工程</t>
  </si>
  <si>
    <t>荥经县人民医院迁建工程</t>
  </si>
  <si>
    <t>361501602</t>
  </si>
  <si>
    <t>361501602 荥经县人民医院</t>
  </si>
  <si>
    <t>125116224525532553</t>
  </si>
  <si>
    <t>9C161865D87CA633E0535EFB480A7318</t>
  </si>
  <si>
    <t>2020年四川省医院建设专项债券（二期）-2020年四川省政府专项债券（二十二期）</t>
  </si>
  <si>
    <t>ED696C2E6366C144E0535EFB480AA152</t>
  </si>
  <si>
    <t>P22511822-0016</t>
  </si>
  <si>
    <t>荥经县民建彝族乡农旅融合示范区基础设施配套建设项目</t>
  </si>
  <si>
    <t>434434</t>
  </si>
  <si>
    <t>荥经县乡村振兴局</t>
  </si>
  <si>
    <t>115116227798444925</t>
  </si>
  <si>
    <t>ED31392B86EAF0EBE0535EFB480AA4D6</t>
  </si>
  <si>
    <t>P22511823-0031</t>
  </si>
  <si>
    <t>汉源县大渡河区域中心幼儿园建设项目</t>
  </si>
  <si>
    <t>360</t>
  </si>
  <si>
    <t>汉源县教育局</t>
  </si>
  <si>
    <t>11511623008886205H</t>
  </si>
  <si>
    <t>“资金使用问题-其他—虚增支出进度—虚假材料”。应招未招，请款材料不实，项目24年未建设，支付至国有公司。
未经招投标即与汉源县国企汉源县路顺公路建设有限公司签订施工合同，并据此及发票和工程款支付证书等材料支付预付款及进度款2800万元。</t>
  </si>
  <si>
    <t>B28B03DCCC20C349E0535EFB480A41DA</t>
  </si>
  <si>
    <t>P20511823-0030</t>
  </si>
  <si>
    <t>汉源县人民医院第二院区建设项目</t>
  </si>
  <si>
    <t>361101</t>
  </si>
  <si>
    <t>汉源县人民医院</t>
  </si>
  <si>
    <t>125116234525580055</t>
  </si>
  <si>
    <t>“资金使用问题-其他—虚增支出进度”。超进度拨付工程款1500万元。</t>
  </si>
  <si>
    <t>“违规挪用资金用于其他项目-虚假材料”。未经公开采购签订采购合同，支付至国有公司。
以设备采购为由未经公开采购、无采购清单情况下拨付汉源县黎顺商业管理有限公司预付款3000万元。</t>
  </si>
  <si>
    <t>ED302E4C2BCC5F66E0535EFB480A404A</t>
  </si>
  <si>
    <t>P22511823-0022</t>
  </si>
  <si>
    <t>汉源县中医医院中医药特色诊疗中心建设项目</t>
  </si>
  <si>
    <t>361103</t>
  </si>
  <si>
    <t>汉源县中医医院</t>
  </si>
  <si>
    <t>12511623452558208R</t>
  </si>
  <si>
    <t>“违规挪用资金用于其他项目—虚假材料”-未经公开采购签订采购合同，支付至国有公司。
以委托设备采购为由，使用专项债券资金向汉源县教科文商贸有限公司预付尚未招标的设备采购款1160.89万元，25年正在采购。</t>
  </si>
  <si>
    <t>汉源县文化旅游和农业发展集团有限公司</t>
  </si>
  <si>
    <t>91511823MA64RCY59F</t>
  </si>
  <si>
    <t>“违规挪用资金用于其他项目-虚假材料”-未经招投标虚假支付，合同不实（与中标公司汉源县路顺公路建设有限公司也签订合同并支付）
1.2027.60万元未经招投标支付给汉源县鸿源市政工程建设有限责任公司，同年又与中标公司汉源县路顺公路建设有限公司签订合同并付款；
2.汉源清溪古城旅游基础设施建设项目于2024年第一批调整（川财债[2024]28号）将3000万调整至汉源县精品小水果现代农业示范区建设项目</t>
  </si>
  <si>
    <t>“其他-以拨代支”。以预付款方式支付到施工单位，未见中标通知书，2024年3月7日汉源县鸿源市政工程建设有限责任公司将此笔金额退回监管户。</t>
  </si>
  <si>
    <t>B28E5375F7B3C33DE0535EFB480AD8E9</t>
  </si>
  <si>
    <t>P20511823-0033</t>
  </si>
  <si>
    <t>备选库项目-汉源县城市智慧停车场及智慧充电桩项目</t>
  </si>
  <si>
    <t>汉源县城市智慧停车场及智慧充电桩项目</t>
  </si>
  <si>
    <t>448339</t>
  </si>
  <si>
    <t>448339 汉源县城市和交通建设集团有限公司</t>
  </si>
  <si>
    <t>91511823MA6912G17G</t>
  </si>
  <si>
    <t>B290BDF32B8EC34FE0535EFB480AF0DA</t>
  </si>
  <si>
    <t>P20511823-0036</t>
  </si>
  <si>
    <t>备选库项目-汉源县唐富物流园区基础设施项目</t>
  </si>
  <si>
    <t>汉源县唐富物流园区基础设施项目</t>
  </si>
  <si>
    <t>汉源县城市和交通建设集团有限公司</t>
  </si>
  <si>
    <t>汉源县国有林保护有限责任公司</t>
  </si>
  <si>
    <t>91511823MA6BTWHH0K</t>
  </si>
  <si>
    <t>“资金使用问题-其他—虚增支出进度”。应招未招，支付至国有公司。截至2025年1月17日，项目施工尚未挂网招标，现场发现未施工。但已使用债权资金支付工程预付款3200万元。</t>
  </si>
  <si>
    <t>E2A1A91219F287DCE0535EFB480AD93F</t>
  </si>
  <si>
    <t>P22511823-0005</t>
  </si>
  <si>
    <t>汉源县林下中药材产业及种质资源库发展示范园建设项目</t>
  </si>
  <si>
    <t>“违规挪用资金用于其他项目-虚假材料”。应招未招的无具体内容施工合同及不具有资格的引种合同，支付至国有公司。
项目实施单位以虚假合同名义将债券资金拨付至3家属地国有企业共计11991.05万元。</t>
  </si>
  <si>
    <t>汉源县黎诚工程项目管理有限公司</t>
  </si>
  <si>
    <t>915118237090854196</t>
  </si>
  <si>
    <t>“资金使用问题-其他—虚增支出进度—虚假材料”。应招未招，合同不实（两份合同），支付至国有公司。
尚未招投标就根据虚假合同支出3500万，25年签了新合同。于招投标（2024年12月23日中标）前签订施工合同，并据此支付3500万元。新的施工合同于1月20日签订。</t>
  </si>
  <si>
    <t>197BC67D1DDE4842E06320C012AC93D7</t>
  </si>
  <si>
    <t>P23511823-0021</t>
  </si>
  <si>
    <t>汉源县公共停车场建设项目</t>
  </si>
  <si>
    <t>“资金使用问题-其他—虚增支出进度—虚假材料”。应招未招，计量不实，支付至国有公司。
未经施工招标便签订施工合同并据此支付预付款及工程款合计5000万元，虚假计量，实际未达到。
现场发现仍未开展挂网招标工作，8个点位中：三个停车场点位零星开工，其中“富林镇第三小学停车场”“房车营地停车场”点位在做场平、“黎红广场停车场”点位在做打围，均尚未形成工程计量，剩余五个点位未开工。</t>
  </si>
  <si>
    <t>“资金使用问题-其他—虚增支出进度”。尚未做完征拆前期工作就支出征拆资金1500万：以征拆为由沉淀在汉源县富林镇人民政府1500万元，土地调查尚未开始。</t>
  </si>
  <si>
    <t>8FFDE70E64829A4BE0535EFB480AC6BC</t>
  </si>
  <si>
    <t>P15511823-0002</t>
  </si>
  <si>
    <t>备选库项目-汉源县永定桥水库大田支渠扩建工程项目</t>
  </si>
  <si>
    <t>汉源县永定桥水库大田支渠扩建工程项目</t>
  </si>
  <si>
    <t>999222</t>
  </si>
  <si>
    <t>999222 永定桥水库管理局</t>
  </si>
  <si>
    <t>1251160077583430XA</t>
  </si>
  <si>
    <t>汉源县永定桥水库大田支渠扩建工程项目，其项目单位为雅安市永定桥水库管理中心，截至2020年9月30日，雅安市永定桥水库管理中心2020年收到汉源县财政局拨付的专项债券资金共计4000万元，雅安市永定桥水库管理中心共支付项目建设资金3293.759868万元，其中归垫2019年使用县移民资金支付的大田支渠扩建工程监理服务费、移民征地实物补偿款等项目建设资金1597.627801万元。</t>
  </si>
  <si>
    <t>79F7C19EB3A83E7BE0535EFB480A3218</t>
  </si>
  <si>
    <t>P18511823-0003</t>
  </si>
  <si>
    <t>备选库项目-汉源县万里工业园区供排水系统工程项目</t>
  </si>
  <si>
    <t>汉源县万里工业园区供排水系统工程项目</t>
  </si>
  <si>
    <t>999334 汉源县工业园区管理委员会</t>
  </si>
  <si>
    <t>12511623779803922F</t>
  </si>
  <si>
    <t>使用债券资金支付专项债券项目“一案两书”编制费用25万元</t>
  </si>
  <si>
    <t>91511823588371100Y</t>
  </si>
  <si>
    <t>923F34C2079980A7E0535EFB480A6AD2</t>
  </si>
  <si>
    <t>P19511824-0010</t>
  </si>
  <si>
    <t>备选库项目-石棉县独立工矿区(小水工业集中区)转型升级基础设施建设项目</t>
  </si>
  <si>
    <t>石棉县独立工矿区(小水工业集中区)转型升级基础设施建设项目</t>
  </si>
  <si>
    <t>1151162400889036XJ</t>
  </si>
  <si>
    <t>B2C57FA5A28F939CE0535EFB480A0F02</t>
  </si>
  <si>
    <t>石棉县财政局机关</t>
  </si>
  <si>
    <t>9C161865D85DA633E0535EFB480A7318</t>
  </si>
  <si>
    <t>7B10060A0B7FEACAE0535EFB480AE9CB</t>
  </si>
  <si>
    <t>石棉县工业园区污水处理厂建设项目</t>
  </si>
  <si>
    <t>A0E6B5018915402FE0535EFB480A6EB9</t>
  </si>
  <si>
    <t>P20511824-0014</t>
  </si>
  <si>
    <t>备选库项目-石棉县防疫物资生产建设工程项目</t>
  </si>
  <si>
    <t>石棉县防疫物资生产建设工程项目</t>
  </si>
  <si>
    <t>7B046AB6E8BEEAD6E0535EFB480AA913</t>
  </si>
  <si>
    <t>P18511824-0009</t>
  </si>
  <si>
    <t>“其他-以拨代支”。资金拨付到多个代建单位，无工程量</t>
  </si>
  <si>
    <t>9B393475DBFB3C88E0535EFB480A03A6</t>
  </si>
  <si>
    <t>P20511824-0009</t>
  </si>
  <si>
    <t>备选库项目- 石棉县雅甘凉物流配送中心</t>
  </si>
  <si>
    <t xml:space="preserve"> 石棉县雅甘凉物流配送中心</t>
  </si>
  <si>
    <t>7B100B8261A9EAD0E0535EFB480A6015</t>
  </si>
  <si>
    <t>P18511824-0013</t>
  </si>
  <si>
    <t>备选库项目-石棉县2018年土地储备项目</t>
  </si>
  <si>
    <t>石棉县2018年土地储备项目</t>
  </si>
  <si>
    <t>归垫2018年-2019年使用县财政安排资金支付项目工程款等1811.34万元，其中：2018年1151.11万元、2019年660.23万元。</t>
  </si>
  <si>
    <t>8844E2AD82CAA83AE0535EFB480ABEC3</t>
  </si>
  <si>
    <t>2019年四川省棚户区改造专项债券（九期）-2019年四川省政府专项债券（六十三期）</t>
  </si>
  <si>
    <t>“其他-超实施方案使用债券资金”。支出土地费用151.9万，不在实施方案范围内。</t>
  </si>
  <si>
    <t>D885BBCCBFB29FECE0535EFB480A85E0</t>
  </si>
  <si>
    <t>P22511824-0011</t>
  </si>
  <si>
    <t>石棉县智慧停车场及配套设施建设项目</t>
  </si>
  <si>
    <t>91511824MA64XU8R5L</t>
  </si>
  <si>
    <t>D88A6FFDA60EAB9EE0535EFB480AFDA4</t>
  </si>
  <si>
    <t>P22511824-0007</t>
  </si>
  <si>
    <t>石棉县全域旅游公共服务保障设施建设项目</t>
  </si>
  <si>
    <t>318718</t>
  </si>
  <si>
    <t>318718 石棉县坤鑫文化旅游发展有限公司</t>
  </si>
  <si>
    <t>91511824MA64R5FC64</t>
  </si>
  <si>
    <t>相关债券资金3000万元已于3.5日退回专项债券资金专户</t>
  </si>
  <si>
    <t>D8987B318107AB9CE0535EFB480AA24A</t>
  </si>
  <si>
    <t>P22511824-0009</t>
  </si>
  <si>
    <t>雅安市石棉县乡村振兴暨草科中药材现代农业园区建设项目</t>
  </si>
  <si>
    <t>318720</t>
  </si>
  <si>
    <t>318720 石棉县晟丰农业发展有限责任公司</t>
  </si>
  <si>
    <t>91511824MA64RCAU07</t>
  </si>
  <si>
    <t>92439BB3AA8DBE29E0535EFB480A23A4</t>
  </si>
  <si>
    <t>P19511825-0009</t>
  </si>
  <si>
    <t>备选库项目-天全县粮食现代物流中心项目</t>
  </si>
  <si>
    <t>天全县粮食现代物流中心项目</t>
  </si>
  <si>
    <t>115116250088943604</t>
  </si>
  <si>
    <t>9241D91E2AAC6F23E0535EFB480AC00D</t>
  </si>
  <si>
    <t>P19511825-0007</t>
  </si>
  <si>
    <t>备选库项目-天全县工业（农业）园区标准厂房及配套设施建设项目</t>
  </si>
  <si>
    <t>天全县工业（农业）园区标准厂房及配套设施建设项目</t>
  </si>
  <si>
    <t>归垫2018年-2019年使用县财政统筹资金支付项目搬迁资金835.426万元，含2018年538.426万元、2019年297万元。</t>
  </si>
  <si>
    <t>AC40D726C1E64439E0535EFB480A0966</t>
  </si>
  <si>
    <t>P20511825-0035</t>
  </si>
  <si>
    <t>天全县落汉山国有林场竹椒基地公路项目</t>
  </si>
  <si>
    <t>债券资金3000万元已由财政下达指标给林业局，林业局已拨付项目单位债券资金2000万元，截至2020年9月30日，已全部使用，其中含归垫2019年使用自有资金支付的项目工程进度款、监理费、拆迁费等581.1万元。2020年2月14#凭证支付天全县乐英乡人民政府劳务及误餐费8.608万元（劳务费用为村民误工，误餐费为村组干部和村民）。</t>
  </si>
  <si>
    <t>7B24C7E4949E5CB6E0535EFB480ACB6A</t>
  </si>
  <si>
    <t>P18511825-0007</t>
  </si>
  <si>
    <t>备选库项目-天全县城市规划区棚户区（城中村）改造项目</t>
  </si>
  <si>
    <t>天全县城市规划区棚户区（城中村）改造项目</t>
  </si>
  <si>
    <t>归垫2015-2018年货币化安置费11212.1715万元</t>
  </si>
  <si>
    <t>D8871D5E32126D92E0535EFB480AF81D</t>
  </si>
  <si>
    <t>P21511825-0014</t>
  </si>
  <si>
    <t>天全县2022年城镇老旧小区改造项目</t>
  </si>
  <si>
    <t>915118255510387182</t>
  </si>
  <si>
    <t>未开具发票，截至目前已完成整改</t>
  </si>
  <si>
    <t>D888B8FD390A4984E0535EFB480A9454</t>
  </si>
  <si>
    <t>P22511825-0006</t>
  </si>
  <si>
    <t>天全县养老服务中心及智慧养老改造项目</t>
  </si>
  <si>
    <t>1200万元工程款未开具发票，截至目前已完成整改</t>
  </si>
  <si>
    <t>91511825MA66C9QC76</t>
  </si>
  <si>
    <t>“资金使用问题-其他—虚增支出进度—虚假材料”。计量材料不实、未足额开发票。
工程形象进度计量与细项计量内容不相符，工程形象计量与监理月报内容不一致，各期之间工程计量价款与监理月报反映情况不一致，共计2935.28万元。</t>
  </si>
  <si>
    <t>115116260088989198</t>
  </si>
  <si>
    <t>“资金使用问题-其他—虚增支出进度—虚假材料”。计量材料不实，支付至国有公司。
利用施工方国企芦山县嘉鑫工程建设有限公司提供虚假的工程项目进度资料支付工程进度款963.64万元。</t>
  </si>
  <si>
    <t>D0034785E841689EE0535EFB480AE106</t>
  </si>
  <si>
    <t>P21511826-0011</t>
  </si>
  <si>
    <t>芦山县人民医院综合能力提升项目</t>
  </si>
  <si>
    <t>1251162645257390X9</t>
  </si>
  <si>
    <t>7B24F73EE6CC5CAEE0535EFB480A2304</t>
  </si>
  <si>
    <t>P18511826-0001</t>
  </si>
  <si>
    <t>备选库项目-芦山县芦山地震灾后恢复重建城乡建设用地增减挂钩试点项目</t>
  </si>
  <si>
    <t>芦山县芦山地震灾后恢复重建城乡建设用地增减挂钩试点项目</t>
  </si>
  <si>
    <t>423801</t>
  </si>
  <si>
    <t>423801 芦山县国土资源局</t>
  </si>
  <si>
    <t>81511826575263775N</t>
  </si>
  <si>
    <t>8E6A33B21E00AFC3E0535EFB480A3F2A</t>
  </si>
  <si>
    <t>2019年四川省土地整理专项债券（二期）-2019年四川省政府专项债券（一百零四期）</t>
  </si>
  <si>
    <t>01368A780008260AE0635EFB480A026C</t>
  </si>
  <si>
    <t>054EB5CC0D2ADB00E0635EFB480A5CFD</t>
  </si>
  <si>
    <t>P23511826-0003</t>
  </si>
  <si>
    <t>雅安市芦山县2014年棚户区改造项目</t>
  </si>
  <si>
    <t>448905901</t>
  </si>
  <si>
    <t>448905901 芦山县投资有限责任公司</t>
  </si>
  <si>
    <t>91511826MA62C00X5C</t>
  </si>
  <si>
    <t>清理拖欠企业账款等问题-未按照省政府批准的方案使用-其中4.52万元来源于““世界第一大漏斗”围塔漏斗旅游景区开发基础设施建设项目”债券资金中原用于偿还“芦山县乐家坝安居房配套道路建设工程项目”的专项债券资金</t>
  </si>
  <si>
    <t>A107976F63F0185EE0535EFB480A6F56</t>
  </si>
  <si>
    <t>P19511826-0009</t>
  </si>
  <si>
    <t>芦山县经开区企业孵化园建设项目</t>
  </si>
  <si>
    <t>91511826MA66NE2MXN</t>
  </si>
  <si>
    <t>截至2020年9月30日，芦山县汉嘉实业有限公司共支付项目建设资金9600万元，其中归垫2019年使用自筹资金和银行贷款支付的土地出让金、施工预付款等项目建设资金3322.53762万元。</t>
  </si>
  <si>
    <t>9B1FEAB3797EF7E2E0535EFB480A5743</t>
  </si>
  <si>
    <t>P20511826-0001</t>
  </si>
  <si>
    <t>备选库项目-芦山县经开区企业孵化园建设项目（二期）</t>
  </si>
  <si>
    <t>芦山县经开区企业孵化园建设项目（二期）</t>
  </si>
  <si>
    <t>在债券资金中列支“一案两书”咨询费10万元；</t>
  </si>
  <si>
    <t>155315457809049</t>
  </si>
  <si>
    <t>511827155315245790614</t>
  </si>
  <si>
    <t>备选库项目-四川宝兴汉白玉特色产业园区土地整理项目</t>
  </si>
  <si>
    <t>四川宝兴汉白玉特色产业园区土地整理项目</t>
  </si>
  <si>
    <t>324405</t>
  </si>
  <si>
    <t>宝兴县国土资源局</t>
  </si>
  <si>
    <t>11511627008902914Q</t>
  </si>
  <si>
    <t>CED5C99CA4768791E0535EFB480A62E3</t>
  </si>
  <si>
    <t>P21511827-0007</t>
  </si>
  <si>
    <t>大熊猫国家公园宝兴保护与利用综合提升建设项目</t>
  </si>
  <si>
    <t>327303</t>
  </si>
  <si>
    <t>宝兴县林业局</t>
  </si>
  <si>
    <t>11511627MBOX336894</t>
  </si>
  <si>
    <t>“资金使用问题-其他—虚增支出进度”。无工程计量、发票等依据超进度支付工程款8620.25万元（含此批次的7000万元）。</t>
  </si>
  <si>
    <t>“资金使用问题-其他—虚增支出进度”。无工程计量、发票等依据超进度支付工程款8620.25万元（含此批次的1620.25万元）。</t>
  </si>
  <si>
    <t>327303 宝兴县林业局</t>
  </si>
  <si>
    <t>“其他-以拨代支”。项目业主兴绿林业投资有限公司将债券资金支付到兴绿林业投资有限公司非债券资金账户，且未使用</t>
  </si>
  <si>
    <t>9B1EA2A81332FFFFE0535EFB480A3DD1</t>
  </si>
  <si>
    <t>P19511827-0032</t>
  </si>
  <si>
    <t>备选库项目-宝兴县城原小学和教场街等地块危旧房棚户区改造项目</t>
  </si>
  <si>
    <t>宝兴县城原小学和教场街等地块危旧房棚户区改造项目</t>
  </si>
  <si>
    <t>333319301  宝兴县城乡规划建设和住房保障局机关</t>
  </si>
  <si>
    <t>11511627008905648W</t>
  </si>
  <si>
    <t>CEC5CAA87F87879FE0535EFB480ABD75</t>
  </si>
  <si>
    <t>P21511827-0008</t>
  </si>
  <si>
    <t>宝兴县4A级景区旅游基础设施提升改造项目</t>
  </si>
  <si>
    <t>357101</t>
  </si>
  <si>
    <t>357101 宝兴县文化体育和旅游局</t>
  </si>
  <si>
    <t>115116275775813649</t>
  </si>
  <si>
    <t>未经调整将债券资金用于地灾疏解，支付给宝兴县穆坪镇人民政府。截至2024年3月8日，相关单位已将债券资金退回监管账户。</t>
  </si>
  <si>
    <t>ECD9B80ECA286428E0535EFB480A1F31</t>
  </si>
  <si>
    <t>P22511827-0005</t>
  </si>
  <si>
    <t>宝兴县幼儿园建设项目</t>
  </si>
  <si>
    <t>360305301</t>
  </si>
  <si>
    <t xml:space="preserve"> 宝兴县教育局</t>
  </si>
  <si>
    <t>11511627008905592R</t>
  </si>
  <si>
    <t>923E75D9F894807FE0535EFB480A074D</t>
  </si>
  <si>
    <t>P18511827-0013</t>
  </si>
  <si>
    <t>备选库项目-四川宝兴汉白玉特色产业园基础设施建设项目</t>
  </si>
  <si>
    <t>四川宝兴汉白玉特色产业园基础设施建设项目</t>
  </si>
  <si>
    <t>448901603</t>
  </si>
  <si>
    <t>448901603 宝兴发展投资有限责任公司</t>
  </si>
  <si>
    <t>915118275796145531</t>
  </si>
  <si>
    <t>ECED8B786E9F6424E0535EFB480A2564</t>
  </si>
  <si>
    <t>P22511827-0004</t>
  </si>
  <si>
    <t>宝兴县汉白玉物流基地建设项目</t>
  </si>
  <si>
    <t>91511827MA66DUUH60</t>
  </si>
  <si>
    <t>“其他-超实施方案使用债券资金”。实施方案中项目土地征拆费用4949.99万元，2023年支付土地征拆费用8699.97万元。已经超额部分资金退回监管专户。</t>
  </si>
  <si>
    <t>B28AC04E8A38C0F5E0535EFB480A5917</t>
  </si>
  <si>
    <t>P20511827-0046</t>
  </si>
  <si>
    <t>备选库项目-大熊猫国家公园（宝兴）熊猫老家入口社区建设项目（二期）</t>
  </si>
  <si>
    <t>大熊猫国家公园（宝兴）熊猫老家入口社区建设项目（二期）</t>
  </si>
  <si>
    <t>立项及批复中无酒店建设相关事项，支付工程款项中包含酒店强电工程金额721986.19元、酒店弱电预埋工程金额643231.90元。</t>
  </si>
  <si>
    <t>158140926210617</t>
  </si>
  <si>
    <t>511900158139217638828</t>
  </si>
  <si>
    <t>备选库项目-新建汉巴南铁路南充至巴中段项目</t>
  </si>
  <si>
    <t>新建汉巴南铁路南充至巴中段项目</t>
  </si>
  <si>
    <t>303801</t>
  </si>
  <si>
    <t>铁路办公室</t>
  </si>
  <si>
    <t>11513700015410264U</t>
  </si>
  <si>
    <t>11513721008834368J</t>
  </si>
  <si>
    <t>2020年5月经省发改委同意，该项目业主单位由市公路局变更为交投集团，由交投集团负责项目投资、建设、经营和管理，2020年交投集团归垫前项目业主单位前期支付费用。</t>
  </si>
  <si>
    <t>巴中市光雾山诺水河文旅融合发展示范区产业发展服务中心</t>
  </si>
  <si>
    <t>12513700MB1M26376Y</t>
  </si>
  <si>
    <t>该项目2023年沉淀项目单位10234.1万元，项目业主全部挪用于债券项目外征拆。截止2024年12月31日，已全部退回财政代管资金专户，财政代管账户余额5172.28万元，财政占用5061.8213万元。</t>
  </si>
  <si>
    <t>项目业主将892.5万元用于支付公司其他项目工程款。</t>
  </si>
  <si>
    <t>“资金使用问题-其他—虚增支出进度”。项目业主支付代建方（区属国有企业）工程进度款5545.56万元，资金沉淀在代建方账户。</t>
  </si>
  <si>
    <t>7B253BAADBE56165E0535EFB480A3715</t>
  </si>
  <si>
    <t>P18511900-0022</t>
  </si>
  <si>
    <t>备选库项目-巴中市第一人民医院建设项目</t>
  </si>
  <si>
    <t>巴中市第一人民医院建设项目</t>
  </si>
  <si>
    <t>976506004</t>
  </si>
  <si>
    <t>976506004 四川巴中新城建设投资有限公司</t>
  </si>
  <si>
    <t>05820763-7</t>
  </si>
  <si>
    <t>07 以前年度地方政府专项债券资金闲置-项目单位超进度支付项目款，且资金支付缺少相应的发票。</t>
  </si>
  <si>
    <t>A6C06B5F53F880A2E0535EFB480A886C</t>
  </si>
  <si>
    <t>P18511900-0049</t>
  </si>
  <si>
    <t>巴中经济开发区时新片区棚户区改造项目</t>
  </si>
  <si>
    <t>ED312E07CC75F0EFE0535EFB480AD67B</t>
  </si>
  <si>
    <t>P22511900-0028</t>
  </si>
  <si>
    <t>巴中经开区保峰森林公园建设项目</t>
  </si>
  <si>
    <t>11513700584210561F</t>
  </si>
  <si>
    <t>1.项目业主通过财政国库集中支付的方式拨付材料1400万元给区属国有企业，区属国有企业将1400万元用于公司债务化解和经营。
2.项目中标方与区属国有企业签订工程分包合同，财政根据分包合同拨付项目工程款7100万元至区属国有企业，区属国有企业将7100用于公司债务化解和经营。</t>
  </si>
  <si>
    <t>项目业主通过财政国库集中支付的方式拨付材料款2000万元给区属国有企业，区属国有企业将2000万元用于公司债务化解和经营。</t>
  </si>
  <si>
    <t>财政通过材料款名义拨付19600万元给区属国有企业，区属国有企业将19600万元用于公司债务化解和经营；</t>
  </si>
  <si>
    <t>D831F60A72381C6CE0535EFB480A8B31</t>
  </si>
  <si>
    <t>P22511900-0003</t>
  </si>
  <si>
    <t>巴中经济开发区生物医药产业园基础设施建设项目</t>
  </si>
  <si>
    <t>项目业主通过材料款名义拨付1400万元给区属国有企业，区属国有企业将1400万元用于公司债务化解和经营。</t>
  </si>
  <si>
    <t>“其他—列支工程款票据不合规”。业主拨付项目工程款1500万元，其中，1194.99万元施工方未提供发票。</t>
  </si>
  <si>
    <t>财政以材料款名义拨付区属国有企业2000万元，区属国有企业挪用2000万元用于其他国有企业项目建设和还本付息。</t>
  </si>
  <si>
    <t>项目业主通过材料款名义拨付6500万元给区属国有企业，区属国有企业将6500万元用于公司债务化解和经营。</t>
  </si>
  <si>
    <t>ED4495A26FD1F0E1E0535EFB480AF397</t>
  </si>
  <si>
    <t>P22511900-0031</t>
  </si>
  <si>
    <t>巴中经济开发区4A级景区旅游基础建设项目</t>
  </si>
  <si>
    <t>项目业主通过财政国库集中支付的方式拨付7000万元给区属国有企业，区属国有企业将7000万元用于公司债务化解和经营。</t>
  </si>
  <si>
    <t>项目业主支付材料款15000万元给区属国有企业，区属国有企业将15000万元用于公司债务化解和经营。</t>
  </si>
  <si>
    <t>项目业主通过材料款名义拨付5000万元给区属国有企业，区属国有企业将5000万元用于公司债务化解和经营。</t>
  </si>
  <si>
    <t>“其他—列支工程款票据不合规”。项目业主支付工程款400万元，施工单位未提供发票。</t>
  </si>
  <si>
    <t>1.项目业主通过财政国库集中支付的方式拨付1400万元给区属国有企业，区属国有企业将1400万元用于公司债务化解和经营。
2.项目中标方与区属国有企业签订工程分包合同，财政根据分包合同拨付项目工程款11600万元至区属国有企业，区属国有企业将11600用于公司债务化解和经营。</t>
  </si>
  <si>
    <t>“其他—列支工程款票据不合规”。业主拨付项目工程款3000万元，其中，1600万元施工方未提供发票。</t>
  </si>
  <si>
    <t>91511900577567079P</t>
  </si>
  <si>
    <t>项目为区属国有企业中标，项目业主支付工程款6000万元，中标国企挪用6000万元用于其他国有企业项目建设和还本付息。</t>
  </si>
  <si>
    <t>项目为区属国有企业中标，项目业主拨付工程款4000万元，本项目实际支出1645.12万元，挪用2354.88万元用于其他国有企业项目建设和还本付息。</t>
  </si>
  <si>
    <t>ED91A5B889FF3BF3E0535EFB480A6618</t>
  </si>
  <si>
    <t>P21511902-0031</t>
  </si>
  <si>
    <t>巴州区南池河排水设施建设项目</t>
  </si>
  <si>
    <t>915119005904669346</t>
  </si>
  <si>
    <t>支付手续不完善-无发票支付：截至2024年3月16日，巴中汇鑫建筑工程有限公司未出具4000万元发票。</t>
  </si>
  <si>
    <t>项目为区属国有企业中标，项目业主支付工程款3000万元，中标国企挪用给其他国有企业项目建设和还本付息。</t>
  </si>
  <si>
    <t>项目为区属国有企业中标，项目业主支付工程款6000万元，本项目实际支出35.02万元，挪用6964.98万元给其他国有企业项目建设和还本付息。</t>
  </si>
  <si>
    <t>9243AD463554C034E0535EFB480A8361</t>
  </si>
  <si>
    <t>P19511902-0007</t>
  </si>
  <si>
    <t>巴中市巴州区高标准农田建设项目</t>
  </si>
  <si>
    <t>326604017</t>
  </si>
  <si>
    <t>326604017 区农业局机关</t>
  </si>
  <si>
    <t>11513701008842384J</t>
  </si>
  <si>
    <t>支付手续不完善-无发票支付：截至2024年3月16日，巴中成达交通建设有限公司未出具1500万元发票。</t>
  </si>
  <si>
    <t>ED659D006238ED61E0535EFB480A9462</t>
  </si>
  <si>
    <t>P22511902-0012</t>
  </si>
  <si>
    <t>巴州区食品工业园建设项目二期</t>
  </si>
  <si>
    <t>381001015 巴中秦川旅游发展有限公司</t>
  </si>
  <si>
    <t>91511902MA62D3J77U</t>
  </si>
  <si>
    <t>支付手续不完善-无发票支付：截至2024年3月16日，巴中成达交通建设有限公司未出具5722.6万元发票。</t>
  </si>
  <si>
    <t>E8D754FC2489C409E0535EFB480A9C3D</t>
  </si>
  <si>
    <t>P22511902-0010</t>
  </si>
  <si>
    <t>巴中城乡冷链物流建设项目</t>
  </si>
  <si>
    <t>381001016</t>
  </si>
  <si>
    <t>381001016 巴中市嘉美物业管理有限公司</t>
  </si>
  <si>
    <t>91511902MA62D5258G</t>
  </si>
  <si>
    <t>支付手续不完善-无发票支付：截至2024年3月16日，巴中汇鑫建筑工程有限公司未出具10000万元发票。</t>
  </si>
  <si>
    <t>E8DC7948E0B1C3FDE0535EFB480A39BB</t>
  </si>
  <si>
    <t>P22511902-0011</t>
  </si>
  <si>
    <t>巴州区城市停车场建设项目（一期）</t>
  </si>
  <si>
    <t>381001018</t>
  </si>
  <si>
    <t>巴中市巴州区城镇建设投资有限公司</t>
  </si>
  <si>
    <t>91511900595063720C</t>
  </si>
  <si>
    <t>核查该项目时，延伸核查了2023年度项目支出8000万元，发现全部挪用于国有企业还本付息和公司经营。</t>
  </si>
  <si>
    <t>项目为区属国有企业中标，项目业主支付工程款7000万元，本项目实际支出373.48万元，挪用6626.52万元用于其他国有企业项目建设和还本付息。</t>
  </si>
  <si>
    <t>巴中众邦城乡建设投资有限公司</t>
  </si>
  <si>
    <t>91511902MA62D28J2P</t>
  </si>
  <si>
    <t>项目为区属国有企业中标，项目业主支付工程款6500万元，中标国企挪用6500万元给其他国有企业项目建设和还本付息。</t>
  </si>
  <si>
    <t>项目为区属国有企业中标，项目业主支付工程款6000万元，中标国企挪用6000万元给其他国有企业项目建设和还本付息。</t>
  </si>
  <si>
    <t>B2A31A5909312497E0535EFB480A0557</t>
  </si>
  <si>
    <t>P20511902-0062</t>
  </si>
  <si>
    <t>巴州区现代高科中医药产业园及配套设施</t>
  </si>
  <si>
    <t>999 其他部门</t>
  </si>
  <si>
    <t>915119005775670793</t>
  </si>
  <si>
    <t>C335EACC3F9B2B42E0535EFB480A7D6C</t>
  </si>
  <si>
    <t>P21511902-0018</t>
  </si>
  <si>
    <t>巴州工业园智能制造基地建设项目</t>
  </si>
  <si>
    <t>支付手续不完善-无发票支付：截至2024年3月16日，巴中成达交通建设有限公司未出具9225万元发票。</t>
  </si>
  <si>
    <t>915119030788954810</t>
  </si>
  <si>
    <t>“其他—列支工程款票据不合规”。项目业主支付工程款4125万元，其中，施工单位未提供发票2489.4万元。</t>
  </si>
  <si>
    <t>9B1FE6E536E60659E0535EFB480A11A5</t>
  </si>
  <si>
    <t>P19511903-0018</t>
  </si>
  <si>
    <t>巴中恩阳临港产业园建设项目</t>
  </si>
  <si>
    <t>236007 巴中市恩阳区城乡建设投资有限责任公司</t>
  </si>
  <si>
    <t>123456789987654652</t>
  </si>
  <si>
    <t>B29DD79CEE7D938BE0535EFB480A4D53</t>
  </si>
  <si>
    <t>P20511903-0084</t>
  </si>
  <si>
    <t>备选库项目-巴中市恩阳区智能制造产业基地建设项目</t>
  </si>
  <si>
    <t>巴中市恩阳区智能制造产业基地建设项目</t>
  </si>
  <si>
    <t>326007</t>
  </si>
  <si>
    <t>326007 巴中市恩阳区金马土地开发有限责任公司</t>
  </si>
  <si>
    <t>123456789987654816</t>
  </si>
  <si>
    <t>四川恩阳旅游发展有限责任公司</t>
  </si>
  <si>
    <t>91511903MA64NRQ06U</t>
  </si>
  <si>
    <t>项目业主根据中标方的委托支付区属国有企业支付材料款2700万元，区属国有企业挪用2700万元用于偿还银行贷款本金。</t>
  </si>
  <si>
    <t>A07970B7818019D6E0535EFB480A055A</t>
  </si>
  <si>
    <t>P20511921-0022</t>
  </si>
  <si>
    <t>备选库项目-通江县小江口综合停车场基础设施配套建设项目</t>
  </si>
  <si>
    <t>通江县小江口综合停车场基础设施配套建设项目</t>
  </si>
  <si>
    <t>为解决县城停车困难，2017年经县人民政府批准同意建设的民生工程。该项目分为小江口汽车城一期项目和综合停车场基础设施配套二期项目。为加快推进项目建成，我县于2018年、2019年提前调度财政库款资金4120万元，目前已通过新增债券归垫。小江口汽车城一期工程属提前启动项目，由于前期资金未到位，无资金来源，因而无法进行招投标。2017年3月经县政府决定由国有企业四川省力讯交通投资有限公司按照投建营一体化模式进行建设。</t>
  </si>
  <si>
    <t>9244DC2F7889D51BE0535EFB480A9ED9</t>
  </si>
  <si>
    <t>P19511921-0014</t>
  </si>
  <si>
    <t>通江县城乡供水一体化工程</t>
  </si>
  <si>
    <t>11513721008834405Q</t>
  </si>
  <si>
    <t>9230BD4351B16F3FE0535EFB480AB3CE</t>
  </si>
  <si>
    <t>P17511921-0014</t>
  </si>
  <si>
    <t>通江县城市综合停车场</t>
  </si>
  <si>
    <t>91511921759726317Q</t>
  </si>
  <si>
    <t>通江县城市综合停车场建设项目是政府为解决城区停车难、停车贵等重大民生问题而建设的民生工程。2017年9月30日，在通江县发改局取得立项批复，确定了在通江县老城区、城南片区、春在组团、石牛组团、高明组团等五个片区投资修建停车场，于2017年底开始施工建设，其中：太阳湾停车场完成投资384.78万元，朱家湾停车场完成投资880.65万元，东方广场停车场完成投资9570.62元，高明停车场完成投资5492万元。以上项目均由红峰公司使用财政拨款资金完成建设。2019年底开始申请停车场专项债35000万元，截止2020年9月，到位16200万元，其中15650万元用于归垫投入停车场建设财政拨付资金。</t>
  </si>
  <si>
    <t>E2A0DB60EB112359E0535EFB480AB74A</t>
  </si>
  <si>
    <t>P22511921-0006</t>
  </si>
  <si>
    <t>通江县工业园金堂新能源、新材料产业园基础设施配套建设项目</t>
  </si>
  <si>
    <t>448 四川工旅实业有限公司</t>
  </si>
  <si>
    <t>91511921MA6684KF88</t>
  </si>
  <si>
    <t>支付手续不完善-使用债券资金支付项目工程款1769.582963，施工方未开具发票。</t>
  </si>
  <si>
    <t>D01B8BF17077FC5BE0535EFB480AB0DD</t>
  </si>
  <si>
    <t>P21511922-0010</t>
  </si>
  <si>
    <t>南江县东榆工业园区食品饮料产业园基础设施配套建设项目</t>
  </si>
  <si>
    <t>1251372257071665X1</t>
  </si>
  <si>
    <t>提供虚假资料</t>
  </si>
  <si>
    <t>南江县东榆工业园区管理委员会</t>
  </si>
  <si>
    <t>“其他—列支工程款票据不合规”。项目业主支付工程款8301.5万元，施工方未提供发票。</t>
  </si>
  <si>
    <t>项目业主支付中标单位（区属国有企业）工程款7700万元后，由中标单位转回项目业主非监管户7700万元，项目业主挪用其他项目支出3708.2万元，3991.8万元滞留在项目业主。</t>
  </si>
  <si>
    <t>ED8D9DD0B1E20429E0535EFB480ACAF1</t>
  </si>
  <si>
    <t>P22511922-0029</t>
  </si>
  <si>
    <t>南江黄羊育种扩繁基地建设项目（二期）</t>
  </si>
  <si>
    <t>115137220088383691</t>
  </si>
  <si>
    <t>支付手续不完善-项目支付金额共3500万元，2024年2月3月补开发票2570万元，其余930万元截至核查日尚未提供发票。</t>
  </si>
  <si>
    <t>7A33C4B16EF63E75E0535EFB480A95FE</t>
  </si>
  <si>
    <t>P13511922-0001</t>
  </si>
  <si>
    <t>备选库项目-南江县人民医院住院大楼建设项目</t>
  </si>
  <si>
    <t>南江县人民医院住院大楼建设项目</t>
  </si>
  <si>
    <t>归垫项目单位以前年度支出1130万元</t>
  </si>
  <si>
    <t>A09133368892C10CE0535EFB480A9D75</t>
  </si>
  <si>
    <t>P20511922-0010</t>
  </si>
  <si>
    <t>备选库项目-南江县职业中学能力提升建设项目</t>
  </si>
  <si>
    <t>南江县职业中学能力提升建设项目</t>
  </si>
  <si>
    <t>EDA25DDE4C47A621E0535EFB480A4331</t>
  </si>
  <si>
    <t>115137220088419988</t>
  </si>
  <si>
    <t>项目业主通过收回债券资金挪用债券资金。经复核项目业主单位监管账户支出及基本账户银行流水发现，项目业主与中标单位（湖南郴州粮油机械有限公司）签订采购合同，合同价款2442.68万元，从监管账户支付工程进度款2300万元后，项目业主收回2100万元；项目业主与中标单位（四川蜀旺新能源股份有限公司）签订施工合同，合同价款860.9万元，从监管账户支付工程进度款800万元后，项目业主收回700万元，项目业主共计收回资金2800万元。</t>
  </si>
  <si>
    <t>延申核查2023年项目支出情况：项目业主与中标单位（四川南江农业旅游发展集团有限公司）签订施工合同，合同价款4768.88万元，从监管账户支付工程进度款10850万元后，项目业主收回4500万元；项目业主与中标单位（四川省南江建设工程有限公司）签订是施工合同，合同价款11477.37万元，从监管账户支付工程进度款11000万元，项目业主收回11000万元，项目业主共计收回债券资金15500万元。</t>
  </si>
  <si>
    <t>“项目申报不实、打捆申报无法对应到具体项目”。该项目由17个子项目组成，打捆申报专项债券项目，其中，个别子项目单独立项分别争取中央预算内投资、国债、省级专项资金、专项债券资金。</t>
  </si>
  <si>
    <t>D871C7F291CC0933E0535EFB480AA902</t>
  </si>
  <si>
    <t>P21511922-0018</t>
  </si>
  <si>
    <t>南江县杨家沟水库扩建工程</t>
  </si>
  <si>
    <t>332327301</t>
  </si>
  <si>
    <t>332327301 水务局机关</t>
  </si>
  <si>
    <t>11513722008840928R</t>
  </si>
  <si>
    <t>支付手续不完善-无发票支付：截至2023年12月，该项目已支付项目工程款4974.96万元，涉及649.96万元的工程款未开具正式发票、250万元的设计款未开具正式发票。截至2024年3月11日，项目施工单位已补开前述工程款发票，项目设计单位已开发票250万元。</t>
  </si>
  <si>
    <t>159479811263623</t>
  </si>
  <si>
    <t>511922159479760482404</t>
  </si>
  <si>
    <t>备选库项目-南江县天然气管网及储气设施改造项目</t>
  </si>
  <si>
    <t>南江县天然气管网及储气设施改造项目</t>
  </si>
  <si>
    <t>115137220088415251</t>
  </si>
  <si>
    <t xml:space="preserve">支付手续不完善-项目支付金额共3600万元，2023年发票金额1000万元2024年补开发票2600万元 </t>
  </si>
  <si>
    <t>E2B923EB723E06A0E0535EFB480A4F3D</t>
  </si>
  <si>
    <t>P22511922-0011</t>
  </si>
  <si>
    <t>南江县城市道路停车泊位车辆停放建设项目</t>
  </si>
  <si>
    <t>159479760058126</t>
  </si>
  <si>
    <t>511922159479695358557</t>
  </si>
  <si>
    <t>备选库项目-南江县城市停车场建设二期</t>
  </si>
  <si>
    <t>南江县城市停车场建设二期</t>
  </si>
  <si>
    <t>支付 2021-2022 年度应支付的工程款共计 1836.43 万元</t>
  </si>
  <si>
    <t>支付手续不完善-支付 2023 年度工程款 5959.52 万元，施工方均未出具发票。</t>
  </si>
  <si>
    <t>ED29B2F2955BA44DE0535EFB480A4541</t>
  </si>
  <si>
    <t>357322301</t>
  </si>
  <si>
    <t>文广新局</t>
  </si>
  <si>
    <t>11513722MB1919932E</t>
  </si>
  <si>
    <t>E2B5BCEBFB0C2249E0535EFB480AEF23</t>
  </si>
  <si>
    <t>P20511922-0121</t>
  </si>
  <si>
    <t>南江县危急重症医疗救治中心建设</t>
  </si>
  <si>
    <t>11513722008838430P</t>
  </si>
  <si>
    <t>支付手续不完善-2023年支付1544万元，2024年补开发票1544万元。</t>
  </si>
  <si>
    <t>A08B2CC9F1CAB1B5E0535EFB480A3A65</t>
  </si>
  <si>
    <t>P20511923-0019</t>
  </si>
  <si>
    <t>备选库项目-平昌县老旧小区改造项目</t>
  </si>
  <si>
    <t>平昌县老旧小区改造项目</t>
  </si>
  <si>
    <t>333329</t>
  </si>
  <si>
    <t>333329 平昌县建设投资公司</t>
  </si>
  <si>
    <t>91511923MAC3W7HA50</t>
  </si>
  <si>
    <t>支付手续不完善-无发票支付：项目支付金额共11000万元，2023年无发票，截至2024年3月6日已提供发票9500万元</t>
  </si>
  <si>
    <t>A08CC20F3B9CB1A7E0535EFB480A2146</t>
  </si>
  <si>
    <t>P20511923-0027</t>
  </si>
  <si>
    <t>平昌县人民医院光辉综合院区建设项目</t>
  </si>
  <si>
    <t>361601501</t>
  </si>
  <si>
    <t>125137234524647620</t>
  </si>
  <si>
    <t>ED91ECA260A745BDE0535EFB480A3D9F</t>
  </si>
  <si>
    <t>P22511923-0013</t>
  </si>
  <si>
    <t>平昌县二丝厂综合停车场建设项目</t>
  </si>
  <si>
    <t>91511923MA62D0NX71</t>
  </si>
  <si>
    <t>支付手续不完善-无发票支付：项目支付金额共12000万元，2023年发票金额7170万元，截至2024年3月6日缺发票金额4830万元</t>
  </si>
  <si>
    <t>B292093874861F2AE0535EFB480A2BC2</t>
  </si>
  <si>
    <t>P20511923-0040</t>
  </si>
  <si>
    <t>备选库项目-平昌奔康冷链物流建设项目</t>
  </si>
  <si>
    <t>平昌奔康冷链物流建设项目</t>
  </si>
  <si>
    <t>999008 四川奔康投资有限公司</t>
  </si>
  <si>
    <t>76AAA48E66</t>
  </si>
  <si>
    <t>支付手续不完善-无发票支付：截至2023年12月，该项目已支付项目工程款10000万元，付款时未开具正式发票。截至核查日，已完成整改4000万元，施工单位尚未开票700万元。</t>
  </si>
  <si>
    <t>ED94B6879AB411BCE0535EFB480A9089</t>
  </si>
  <si>
    <t>P21511923-0012</t>
  </si>
  <si>
    <t>四川省巴中市平昌县金宝山茶产业融合示范园建设项目</t>
  </si>
  <si>
    <t>支付手续不完善-无发票支付：截至2023年12月，该项目已支付项目工程款10000万元，付款时未开具正式发票。截至核查日，已完成整改8000万元，施工单位尚未开票2000万元。</t>
  </si>
  <si>
    <t>A10D60DA7E7B7F51E0535EFB480A6465</t>
  </si>
  <si>
    <t>P18511923-0038</t>
  </si>
  <si>
    <t>平昌县乡镇供水工程建设项目</t>
  </si>
  <si>
    <t>91511923MA62D2C7X4</t>
  </si>
  <si>
    <t>归垫2019年企业垫支工程款9499万元，其中2019年4月支付400万元，2019年5月支付421万元，2019年6月支付3050万元，2019年9月支付1165万元，2019年12月支付5000万元。</t>
  </si>
  <si>
    <t>9640937F77B5681BE0535EFB480ABFB9</t>
  </si>
  <si>
    <t>P19512002-0014</t>
  </si>
  <si>
    <t>出川铁路（成自高铁、成南达万高铁）</t>
  </si>
  <si>
    <t>318121001</t>
  </si>
  <si>
    <t>雁江区财政局</t>
  </si>
  <si>
    <t>1151180100853826XG</t>
  </si>
  <si>
    <t>2020年用于项目征地和房屋拆迁工作经费20.52万元</t>
  </si>
  <si>
    <t>7B0FA3A06B14ED19E0535EFB480A092C</t>
  </si>
  <si>
    <t>P18512000-0001</t>
  </si>
  <si>
    <t>备选库项目-资阳市城北土地储备项目</t>
  </si>
  <si>
    <t>资阳市城北土地储备项目</t>
  </si>
  <si>
    <t>324177101 资阳市土地矿产储备中心</t>
  </si>
  <si>
    <t>12511800740049811D</t>
  </si>
  <si>
    <t>77EAE7E15C7594EAE0535EFB480A179C</t>
  </si>
  <si>
    <t>2018年四川省土地储备专项债券(五期)-2018年四川省政府专项债券（二十三期）</t>
  </si>
  <si>
    <t>11511800MB1601561Y</t>
  </si>
  <si>
    <t>支付76.95万元用于警务无人机购买。</t>
  </si>
  <si>
    <t>B22A92E1ABC8A3AAE0535EFB480A5B69</t>
  </si>
  <si>
    <t>P20512000-0028</t>
  </si>
  <si>
    <t>备选库项目-资阳市精神病医院传染病区建设项目</t>
  </si>
  <si>
    <t>资阳市精神病医院传染病区建设项目</t>
  </si>
  <si>
    <t>361502</t>
  </si>
  <si>
    <t>361502 资阳市精神病院</t>
  </si>
  <si>
    <t>12511800458639842W</t>
  </si>
  <si>
    <t>BADDBB5D8CB945B5E0535EFB480AFB99</t>
  </si>
  <si>
    <t>P20512000-0053</t>
  </si>
  <si>
    <t>资阳市老年护理院失智老人养护大楼建设项目</t>
  </si>
  <si>
    <t>361506</t>
  </si>
  <si>
    <t>361506 资阳市老年护理院</t>
  </si>
  <si>
    <t>12511800MB0L37347H</t>
  </si>
  <si>
    <t>B2525AC17BE933B6E0535EFB480A9A8A</t>
  </si>
  <si>
    <t>P20512000-0026</t>
  </si>
  <si>
    <t>资阳市老年病医院建设项目</t>
  </si>
  <si>
    <t>资阳高新技术产业园区管理委员会</t>
  </si>
  <si>
    <t>11511800725510382X</t>
  </si>
  <si>
    <t>支付6200万元用于缴纳其他项目土地出让金，该专项债项目土地实际已于2022年12月6日、12月22日通过缴纳土地竞买保证金1240万元及土地出让金4960万元取得。</t>
  </si>
  <si>
    <t>CFD952CDFBD38CD7E0535EFB480A2747</t>
  </si>
  <si>
    <t>P21512000-0005</t>
  </si>
  <si>
    <t>中国牙谷口腔专科医院建设项目</t>
  </si>
  <si>
    <t>A1081C98A0F22117E0535EFB480A73D9</t>
  </si>
  <si>
    <t>P19512000-0024</t>
  </si>
  <si>
    <t>现代大道北延线及城市综合管廊建设项目</t>
  </si>
  <si>
    <t>976154101 资阳市开发区管委会机关</t>
  </si>
  <si>
    <t>B2019C842C169477E0535EFB480AF09D</t>
  </si>
  <si>
    <t>P20512000-0035</t>
  </si>
  <si>
    <t>备选库项目-资阳高新区云上软件企业孵化园建设项目</t>
  </si>
  <si>
    <t>资阳高新区云上软件企业孵化园建设项目</t>
  </si>
  <si>
    <t>9243B1FD041EC032E0535EFB480A2241</t>
  </si>
  <si>
    <t>P19512000-0013</t>
  </si>
  <si>
    <t>备选库项目-成渝电气连接器创新创业园项目</t>
  </si>
  <si>
    <t>成渝电气连接器创新创业园项目</t>
  </si>
  <si>
    <t>支付资阳京兴广告有限责任公司18.191282万元用于广告制作安装费。</t>
  </si>
  <si>
    <t>9243A0B208C7C048E0535EFB480A3EA4</t>
  </si>
  <si>
    <t>雁江区殡仪服务设施迁建项目</t>
  </si>
  <si>
    <t>314170001</t>
  </si>
  <si>
    <t>314170001 雁江区殡管所</t>
  </si>
  <si>
    <t>12511801451513702Q</t>
  </si>
  <si>
    <t>雁江区殡管所</t>
  </si>
  <si>
    <t>B4365B03B02227DCE0535EFB480A5D49</t>
  </si>
  <si>
    <t>P20512002-0071</t>
  </si>
  <si>
    <t>雁江区城东新区城市停车场升级改造项目</t>
  </si>
  <si>
    <t>318121001 雁江区财政局</t>
  </si>
  <si>
    <t>D86FDB0FCDAB26D8E0535EFB480A9295</t>
  </si>
  <si>
    <t>P21512002-0025</t>
  </si>
  <si>
    <t>雁江区生活垃圾分类建设项目</t>
  </si>
  <si>
    <t>C34E19F971352F5DE0535EFB480A58B0</t>
  </si>
  <si>
    <t>P20512002-0086</t>
  </si>
  <si>
    <t>轨道交通资阳线工程</t>
  </si>
  <si>
    <t>2020年用于项目征地和房屋拆迁工作经费252万元。</t>
  </si>
  <si>
    <t>A104A87AFD28DF91E0535EFB480ACD60</t>
  </si>
  <si>
    <t>P19512002-0024</t>
  </si>
  <si>
    <t>备选库项目-资阳市雁江区沱东区中低产农田改造及配套工程</t>
  </si>
  <si>
    <t>资阳市雁江区沱东区中低产农田改造及配套工程</t>
  </si>
  <si>
    <t>91512002MA625CNW8G</t>
  </si>
  <si>
    <t>FD216354C4C7F5F1E0535EFB480AA7C7</t>
  </si>
  <si>
    <t>P23512002-0005</t>
  </si>
  <si>
    <t>2023年资阳市雁江区老旧小区改造—陈家巷4号院等配套基础设施项目</t>
  </si>
  <si>
    <t>91512002MA62FPKQXG</t>
  </si>
  <si>
    <t>“其他—未公开招投标”。1、2024年12月10日，项目业主支付施工单位专项债券资金50万元，根据该项目前期工程计量资料，截至2024年10月15日，该项目工程量已达到526.29万元，达到必须招标的单项工程标准。经查，资阳市盛裕建设投资有限公司同资阳海天水务有限公司签署的供水改造合同未公开进行施工招投标。
2、2024年12月10日，项目业主支付施工单位专项债券资金55万元，根据该项目前期工程计量资料，截至2024年9月，通信改造项目工程量已达到723.31万元，达到必须招标的单项工程标准。经查，资阳市盛裕建设投资有限公司同四川省通信产业服务有限公司资阳市分公司签署的通信改造工程未公开进行施工招投标。</t>
  </si>
  <si>
    <t>11B363E559FA5F13E06320C012ACDF37</t>
  </si>
  <si>
    <t>P23512002-0012</t>
  </si>
  <si>
    <t>2024年资阳市雁江区老旧小区改造-铜车马社区等配套基础设施项目</t>
  </si>
  <si>
    <t>以前年度地方政府专项债券资金闲置。“资阳市雁江区中医医院业务用房建设项目”闲置资金调整至“2024年资阳市雁江区老旧小区改造-铜车马社区等配套基础设施项目”。</t>
  </si>
  <si>
    <t>FD21678CCF6AFAA5E0535EFB480A741E</t>
  </si>
  <si>
    <t>P23512002-0002</t>
  </si>
  <si>
    <t>2023年资阳市雁江区老旧小区改造—合行家苑等配套基础设施项目</t>
  </si>
  <si>
    <t>“其他—未公开招投标”。1、2024年10月25日，项目业主支付施工单位专项债券资金10万元，根据该笔支付凭证及支付佐证资料，截至2024年10月15日项目工程量已达到526.29万元，达到必须招标的单项工程标准。经查，资阳市盛裕建设投资有限公司同资阳海天水务有限公司签署的供水改造合同未公开进行施工招投标。
2、2024年10月25日，项目业主支付施工单位专项债券资金10万元，根据该笔支付凭证及支付佐证资料，截至2024年9月，通信改造项目工程量已达到723.31万元，达到必须招标的单项工程标准。经查，资阳市盛裕建设投资有限公司同四川省通信产业服务有限公司资阳市分公司签署的通信改造工程未公开进行施工招投标。</t>
  </si>
  <si>
    <t>以前年度地方政府专项债券资金闲置。“资阳市雁江区沱东区中低产农田改造及配套工程”闲置资金调整至“2024年资阳市雁江区老旧小区改造—马鞍社区等配套基础设施项目”。</t>
  </si>
  <si>
    <t>以前年度地方政府专项债券资金闲置。“雁江区殡仪服务设施迁建项目”闲置资金调整至“2024年资阳市雁江区老旧小区改造-马鞍社区等建筑本体项目”。</t>
  </si>
  <si>
    <t>A69D20B0BA3A3D01E0535EFB480AA087</t>
  </si>
  <si>
    <t>资阳市雁江区城东新区棚户区改造及配套设施一期项目</t>
  </si>
  <si>
    <t>EB378AB1FFF667B7E0535EFB480A865D</t>
  </si>
  <si>
    <t>2022年四川省城乡基础设施建设专项债券（十三期）-2022年四川省政府专项债券（六十九期）</t>
  </si>
  <si>
    <t>A684E9BE1D76E9D7E0535EFB480AAECE</t>
  </si>
  <si>
    <t>P19512002-0030</t>
  </si>
  <si>
    <t>备选库项目-资阳市雁江区中和镇中和街棚户区改造项目</t>
  </si>
  <si>
    <t>资阳市雁江区中和镇中和街棚户区改造项目</t>
  </si>
  <si>
    <t>EB3755C5AEFF5519E0535EFB480A3C2A</t>
  </si>
  <si>
    <t>A0915DACD393C3B0E0535EFB480A8BC4</t>
  </si>
  <si>
    <t>P18512002-0009</t>
  </si>
  <si>
    <t>备选库项目-资阳市雁江区中医医院业务用房建设项目</t>
  </si>
  <si>
    <t>资阳市雁江区中医医院业务用房建设项目</t>
  </si>
  <si>
    <t>361101 雁江区中医医院</t>
  </si>
  <si>
    <t>12511801451513307H</t>
  </si>
  <si>
    <t>雁江区中医医院</t>
  </si>
  <si>
    <t>9243A0E28B3DC068E0535EFB480AF35B</t>
  </si>
  <si>
    <t>P19512002-0009</t>
  </si>
  <si>
    <t>备选库项目-资阳市雁江区中医医院医疗综合楼建设项目</t>
  </si>
  <si>
    <t>资阳市雁江区中医医院医疗综合楼建设项目</t>
  </si>
  <si>
    <t>2020年4月用债券资金支付2019年11月工程的进度欠款110.02万元；支付2019-2020年由于用医疗收入支付项目工程款而欠付的药物购买款、医疗用材款等以及用于支付当期办公费用、人员费用等计2110.77万元。</t>
  </si>
  <si>
    <t>A0915A99ED34C390E0535EFB480ADEBE</t>
  </si>
  <si>
    <t>P20512002-0016</t>
  </si>
  <si>
    <t>备选库项目-资阳市雁江区人民医院综合业务用房建设项目</t>
  </si>
  <si>
    <t>资阳市雁江区人民医院综合业务用房建设项目</t>
  </si>
  <si>
    <t>361102</t>
  </si>
  <si>
    <t>361102 雁江区人民医院</t>
  </si>
  <si>
    <t>1251180145151334XR</t>
  </si>
  <si>
    <t>雁江区人民医院</t>
  </si>
  <si>
    <t>9243A33C068BC05AE0535EFB480A1F68</t>
  </si>
  <si>
    <t>P17512002-0009</t>
  </si>
  <si>
    <t>备选库项目-资阳市雁江区妇幼保健院（资阳市妇幼保健院）基础设施建设项目</t>
  </si>
  <si>
    <t>资阳市雁江区妇幼保健院（资阳市妇幼保健院）基础设施建设项目</t>
  </si>
  <si>
    <t>361103 雁江区妇幼保健医院</t>
  </si>
  <si>
    <t>12511801740015291X</t>
  </si>
  <si>
    <t>2020年2月用债券资金支付2019年10-12月工程进度欠款632.94万元。</t>
  </si>
  <si>
    <t>雁江区妇幼保健医院</t>
  </si>
  <si>
    <t>A11F8BF77D78C969E0535EFB480AD6ED</t>
  </si>
  <si>
    <t>P20512021-0015-1O8M2TQC</t>
  </si>
  <si>
    <t>安岳粮食物流中心建设项目</t>
  </si>
  <si>
    <t>111111111111111110</t>
  </si>
  <si>
    <t>项目单位2020年6月借出专项债券资金1500万元给县融资推进办。</t>
  </si>
  <si>
    <t>90251ACE33FDED0DE0535EFB480A28BB</t>
  </si>
  <si>
    <t>P12512021-0006</t>
  </si>
  <si>
    <t>备选库项目-安岳县新城区供水管网建设项目</t>
  </si>
  <si>
    <t>安岳县新城区供水管网建设项目</t>
  </si>
  <si>
    <t>项目单位使用专项债券资金归还2019年及以前年度工程借款6876.37万元，其中2014年2944.75万元，2016年3231.62万元，2017年700万元。</t>
  </si>
  <si>
    <t>项目单位使用专项债券资金支付2019年已完工程的进度欠款1500万元。</t>
  </si>
  <si>
    <t>154803979353109</t>
  </si>
  <si>
    <t>512021154803838619037</t>
  </si>
  <si>
    <t>备选库项目-安岳县柠都河东侧、岳石路西段土地储备项目</t>
  </si>
  <si>
    <t>安岳县柠都河东侧、岳石路西段土地储备项目</t>
  </si>
  <si>
    <t>125118217400168929</t>
  </si>
  <si>
    <t>2019年用于支付债券项目实施范围以外的拆迁补偿等支出2451.44万元。</t>
  </si>
  <si>
    <t>154803825243676</t>
  </si>
  <si>
    <t>512021154803537577540</t>
  </si>
  <si>
    <t>备选库项目-安岳县外南片区土地储备项目</t>
  </si>
  <si>
    <t>安岳县外南片区土地储备项目</t>
  </si>
  <si>
    <t>2019年用于支付债券项目实施范围以外的拆迁补偿等支出991.88万元。</t>
  </si>
  <si>
    <t>D01BF0FDA5DC24FEE0535EFB480A9DDE</t>
  </si>
  <si>
    <t>P21512021-0008</t>
  </si>
  <si>
    <t>安岳县城区幼儿园建设项目（第二批）</t>
  </si>
  <si>
    <t>360001 安岳县教育和体育局</t>
  </si>
  <si>
    <t>91512021MACCPHC5XU</t>
  </si>
  <si>
    <t>打捆项目涉及重复立项</t>
  </si>
  <si>
    <t>92447637EFA4C020E0535EFB480A363C</t>
  </si>
  <si>
    <t>P18512021-0028</t>
  </si>
  <si>
    <t>备选库项目-安岳县人民医院妇儿大楼工程</t>
  </si>
  <si>
    <t>安岳县人民医院妇儿大楼工程</t>
  </si>
  <si>
    <t>12511821451427978Y</t>
  </si>
  <si>
    <t>项目单位使用专项债券资金归垫2019年其自身垫支的项目工程进度款2150.77万元。</t>
  </si>
  <si>
    <t>9B1EA3914DDB03D7E0535EFB480ABDE2</t>
  </si>
  <si>
    <t>乐至县鞋业特色小镇基础设施建设一期工程</t>
  </si>
  <si>
    <t>318127101</t>
  </si>
  <si>
    <t>318127101 乐至县财政局</t>
  </si>
  <si>
    <t>115118220085223643</t>
  </si>
  <si>
    <t>乐至县财政局</t>
  </si>
  <si>
    <t>8E6A33B21DF2AFC3E0535EFB480A3F2A</t>
  </si>
  <si>
    <t>2019年四川省土地储备专项债券（七期）-2019年四川省政府专项债券（九十三期）</t>
  </si>
  <si>
    <t>79E68124F4493E12E0535EFB480A266D</t>
  </si>
  <si>
    <t>P18512022-0004</t>
  </si>
  <si>
    <t>备选库项目-乐至县天池镇报国寺土地储备项目</t>
  </si>
  <si>
    <t>乐至县天池镇报国寺土地储备项目</t>
  </si>
  <si>
    <t>324141101</t>
  </si>
  <si>
    <t>324141101 乐至县土地矿产储备整理中心</t>
  </si>
  <si>
    <t>12511822767282162T</t>
  </si>
  <si>
    <t>2020年用于该债券资金项目实施范围以外的土地平整款40万元。</t>
  </si>
  <si>
    <t>A0917AA9009CC31BE0535EFB480AFA93</t>
  </si>
  <si>
    <t>P19512022-0024</t>
  </si>
  <si>
    <t>乐至县现代蚕业产业园建设项目</t>
  </si>
  <si>
    <t>326327</t>
  </si>
  <si>
    <t>326327 乐至县蚕桑局</t>
  </si>
  <si>
    <t>12511822451408072F</t>
  </si>
  <si>
    <t>B29D0A2A4C5E217AE0535EFB480A4B53</t>
  </si>
  <si>
    <t>P20512022-0028</t>
  </si>
  <si>
    <t>备选库项目-四川省（乐至县）现代畜禽种业园区建设项目</t>
  </si>
  <si>
    <t>四川省（乐至县）现代畜禽种业园区建设项目</t>
  </si>
  <si>
    <t>326328 四川省乐至县农业开发总公司</t>
  </si>
  <si>
    <t>91512022206601696E</t>
  </si>
  <si>
    <t>使用专项债券资金支付施工方，施工方未出具正式发票，截至2024年3月已完成整改</t>
  </si>
  <si>
    <t>9B0C88A064E70426E0535EFB480A8B79</t>
  </si>
  <si>
    <t>P19512022-0017</t>
  </si>
  <si>
    <t>乐至县国家农村产业融合发展示范园区建设项目</t>
  </si>
  <si>
    <t>327001 乐至县林业局</t>
  </si>
  <si>
    <t>11511822008522399M</t>
  </si>
  <si>
    <t>A69D7CC3526E3CFFE0535EFB480AA834</t>
  </si>
  <si>
    <t>2020年四川省乡村振兴专项债券（八期）-2020年四川省政府专项债券（七十九期）</t>
  </si>
  <si>
    <t>乐至县林业局</t>
  </si>
  <si>
    <t>A0920F63A5C2D427E0535EFB480AE6A2</t>
  </si>
  <si>
    <t>P20512022-0014</t>
  </si>
  <si>
    <t>备选库项目-乐至县老旧小区改造工程</t>
  </si>
  <si>
    <t>乐至县老旧小区改造工程</t>
  </si>
  <si>
    <t>333185101</t>
  </si>
  <si>
    <t>333185101 乐至县住房和城乡规划建设局</t>
  </si>
  <si>
    <t>115118220085255651</t>
  </si>
  <si>
    <t>923D903EFEDC6F3DE0535EFB480A1817</t>
  </si>
  <si>
    <t>P18512022-0025</t>
  </si>
  <si>
    <t>备选库项目-乐至县城乡生态综合治理及水质改善项目</t>
  </si>
  <si>
    <t>乐至县城乡生态综合治理及水质改善项目</t>
  </si>
  <si>
    <t>723452D7655506F5E0535EFB480A17A5</t>
  </si>
  <si>
    <t>155736345041030</t>
  </si>
  <si>
    <t>512022155727583193365</t>
  </si>
  <si>
    <t>备选库项目-乐至县文化体育中心建设项目</t>
  </si>
  <si>
    <t>7B038BA02647EC04E0535EFB480AB598</t>
  </si>
  <si>
    <t>乐至县棚户区（城中村）改造四期</t>
  </si>
  <si>
    <t>333419102</t>
  </si>
  <si>
    <t>333419102 乐至县宜乐建设投资有限公司</t>
  </si>
  <si>
    <t>91512022MA62K3TE6Q</t>
  </si>
  <si>
    <t>2019年超范围列支童家镇玉龙桥村10组刘金成等5户、石板桠村8组李小波及天池镇大林寺村1组荣理堂共7户拆迁安置货币化补偿费共计320.07万元。</t>
  </si>
  <si>
    <t>乐至县宜乐建设投资有限公司</t>
  </si>
  <si>
    <t>8A0293E07549CA67E0535EFB480A0EE2</t>
  </si>
  <si>
    <t>2019年四川省棚户区改造专项债券（十期）-2019年四川省政府专项债券（七十八期）</t>
  </si>
  <si>
    <t>A10D4E3B00807D6AE0535EFB480AF60C</t>
  </si>
  <si>
    <t>P18512022-0030</t>
  </si>
  <si>
    <t>乐至县医疗卫生能力提升建设项目</t>
  </si>
  <si>
    <t>361171101 乐至县卫生和计划生育局</t>
  </si>
  <si>
    <t>115118223562993732</t>
  </si>
  <si>
    <t>乐至县卫生健康局</t>
  </si>
  <si>
    <t>乐至县卫生和计划生育局</t>
  </si>
  <si>
    <t>B29236D2E6232188E0535EFB480A9307</t>
  </si>
  <si>
    <t>P20512022-0027</t>
  </si>
  <si>
    <t>乐至县第三人民医院服务能力提升项目</t>
  </si>
  <si>
    <t>361171111</t>
  </si>
  <si>
    <t>乐至县良安镇中心卫生院</t>
  </si>
  <si>
    <t>125118224514023246</t>
  </si>
  <si>
    <t>7B0ED8F37705EE11E0535EFB480A4EA9</t>
  </si>
  <si>
    <t>P18512022-0006</t>
  </si>
  <si>
    <t>91512022553453624T</t>
  </si>
  <si>
    <t>7B24F73EE6BD5CAEE0535EFB480A2304</t>
  </si>
  <si>
    <t>P18513200-0024</t>
  </si>
  <si>
    <t>州级周转房（公共租赁住房）三、四期</t>
  </si>
  <si>
    <t>318128102</t>
  </si>
  <si>
    <t>318128102 阿坝州国有资产管理公司</t>
  </si>
  <si>
    <t>78085325-5</t>
  </si>
  <si>
    <t>根据州委、州人民政府的统一安排，我州计划新建州级周转房1565套，总概算44240万元，建设总面积136196.4平方米，建设资金来源为上级补助及州本级自筹，由阿坝州国有资产投资管理有限公司作为项目建设实施主体负责组织实施。依照时间进度分为四期进行建设，目前一至三期已交付使用，四期也完成竣工验收工作。在债券资金中支付了一二期项目质保金和二期还建户赔偿资金。</t>
  </si>
  <si>
    <t>155721824711595</t>
  </si>
  <si>
    <t>513200155721313468903</t>
  </si>
  <si>
    <t>备选库项目-8.8九寨沟地震恢复重建项目</t>
  </si>
  <si>
    <t>8.8九寨沟地震恢复重建项目</t>
  </si>
  <si>
    <t>318201101</t>
  </si>
  <si>
    <t>九管局机关</t>
  </si>
  <si>
    <t>125132004526004296</t>
  </si>
  <si>
    <t>B29D0A2A4D4D217AE0535EFB480A4B53</t>
  </si>
  <si>
    <t>P20513221-0005</t>
  </si>
  <si>
    <t>备选库项目-汶川县七盘沟中小微绿色科技园及其配套基础设施建设项目</t>
  </si>
  <si>
    <t>汶川县七盘沟中小微绿色科技园及其配套基础设施建设项目</t>
  </si>
  <si>
    <t>11513221008914659Y</t>
  </si>
  <si>
    <t>ED2EBEA0C5BB9E99E0535EFB480AFA6E</t>
  </si>
  <si>
    <t>P22513223-0004</t>
  </si>
  <si>
    <t>茂县河西片区智慧停车场提升改造项目</t>
  </si>
  <si>
    <t>381502001</t>
  </si>
  <si>
    <t>茂县国有资产管理中心</t>
  </si>
  <si>
    <t>12513223725529374W</t>
  </si>
  <si>
    <t>884835ED27EBA76AE0535EFB480AE395</t>
  </si>
  <si>
    <t>P19513225-0001</t>
  </si>
  <si>
    <t>九寨沟县漳扎镇文化旅游产业提升项目</t>
  </si>
  <si>
    <t>362301301</t>
  </si>
  <si>
    <t>362301301 文体局机关</t>
  </si>
  <si>
    <t>12513225255161338L</t>
  </si>
  <si>
    <t>截止2020年9月30日，九寨沟县国有资产投资有限公司支付九寨沟县山水画廊旅游基础设施建设工程项目（非专项债券项目）资金5212.382871万元。</t>
  </si>
  <si>
    <t>7B24F98B674B5CAAE0535EFB480ABF3C</t>
  </si>
  <si>
    <t>P18513227-0015</t>
  </si>
  <si>
    <t>小金县石灰新区市政道路建设工程（两个打捆项目）</t>
  </si>
  <si>
    <t>318318 小金县国投公司</t>
  </si>
  <si>
    <t>91513227MA62RR473P</t>
  </si>
  <si>
    <t>该项目在施工进度达到合同约定拨款量时债券资金1100万元尚未申报成功。</t>
  </si>
  <si>
    <t>ED1C76DE65F047A9E0535EFB480AAEE4</t>
  </si>
  <si>
    <t>P22513228-0003</t>
  </si>
  <si>
    <t>黑水县省级全域旅游示范区文旅基础设施建设项目</t>
  </si>
  <si>
    <t>333131101</t>
  </si>
  <si>
    <t>333131101 规划建设局机关</t>
  </si>
  <si>
    <t>11513228008942844P</t>
  </si>
  <si>
    <t>依合同约定，3%子项目工程款应作为质保金。2023年10月，项目单位支出3%工程款（86万）作为质保金拨付至施工方，但由于还没达到支付条件。</t>
  </si>
  <si>
    <t>ED2BC38D07F4D074E0535EFB480AD1B7</t>
  </si>
  <si>
    <t>P20513228-0007</t>
  </si>
  <si>
    <t>黑水县城市生活污水处理厂提标改造项目</t>
  </si>
  <si>
    <t>11B61A26E6941CEFE06320C012AC7B8B</t>
  </si>
  <si>
    <t>P24513228-0001</t>
  </si>
  <si>
    <t>黑水县卡龙景区补短板提升项目</t>
  </si>
  <si>
    <t>420129101</t>
  </si>
  <si>
    <t>黑水县旅游局</t>
  </si>
  <si>
    <t>11513228MB1876186M</t>
  </si>
  <si>
    <t>CFAE38B61FE8FB54E0535EFB480A173F</t>
  </si>
  <si>
    <t>P21513229-0006</t>
  </si>
  <si>
    <t>松岗柯盘天街4A景区提升改造项目</t>
  </si>
  <si>
    <t>11513299008946511M</t>
  </si>
  <si>
    <t>B2EADA80FA5F5DCDE0535EFB480A0D37</t>
  </si>
  <si>
    <t>P18513229-0008</t>
  </si>
  <si>
    <t>备选库项目-马尔康市干部周转宿舍、马尔康市干部周转宿舍基础设施、马尔康市公共租赁房建设项目</t>
  </si>
  <si>
    <t>马尔康市干部周转宿舍、马尔康市干部周转宿舍基础设施、马尔康市公共租赁房建设项目</t>
  </si>
  <si>
    <t>B2CC484C3908BDEDE0535EFB480A2A75</t>
  </si>
  <si>
    <t>P20513231-0015</t>
  </si>
  <si>
    <t>备选库项目-阿坝县莲宝叶则景区珠姆沟基础设施建设工程</t>
  </si>
  <si>
    <t>阿坝县莲宝叶则景区珠姆沟基础设施建设工程</t>
  </si>
  <si>
    <t>420150101</t>
  </si>
  <si>
    <t>阿坝县文化广播电视体育和旅游局</t>
  </si>
  <si>
    <t>11313231008955311N</t>
  </si>
  <si>
    <t>B2CAC93DA448F8C2E0535EFB480AD160</t>
  </si>
  <si>
    <t>P20513231-0013</t>
  </si>
  <si>
    <t>阿坝县安多文化旅游就业创业园建设项目</t>
  </si>
  <si>
    <t>999903 阿坝县国有资产投资管理有限公司</t>
  </si>
  <si>
    <t>91513231MA62F2CM3Q</t>
  </si>
  <si>
    <t>ED65CD481ACFF0D9E0535EFB480AF4D7</t>
  </si>
  <si>
    <t>P22513232-0003</t>
  </si>
  <si>
    <t>若尔盖国家公园一湾广场地下停车场建设项目</t>
  </si>
  <si>
    <t>若尔盖县住房和城乡建设局</t>
  </si>
  <si>
    <t>115132320089586510</t>
  </si>
  <si>
    <t>D86F93871AB522B0E0535EFB480AB21A</t>
  </si>
  <si>
    <t>P22513233-0001</t>
  </si>
  <si>
    <t>红原县农村农旅融合发展示范项目</t>
  </si>
  <si>
    <t>红原县科学技术和农业畜牧局</t>
  </si>
  <si>
    <t>11513233008962538Q</t>
  </si>
  <si>
    <t>7B24DCCC64BF5CB0E0535EFB480AC2C3</t>
  </si>
  <si>
    <t>P18513300-0001-TN789RMH</t>
  </si>
  <si>
    <t>榆林至磨西至猫子坪公路改建工程（猫子坪至磨西段）</t>
  </si>
  <si>
    <t>348116</t>
  </si>
  <si>
    <t>348116 甘孜州交通投资建设集团有限公司</t>
  </si>
  <si>
    <t>91513300555773269B</t>
  </si>
  <si>
    <t>截止2019年1月，因资金缺口我公司欠拨工程施工款519.35万元，于2019年1月拆借其它项目资金430万元支付欠拨工程款，430万元全部为工程款，因账上有其他资金，未通过债劵资金违规用于归垫除国库垫款以外的前期支出，详见附件。</t>
  </si>
  <si>
    <t>7B24FF18BBF15CACE0535EFB480A7F4D</t>
  </si>
  <si>
    <t>P15513300-0001</t>
  </si>
  <si>
    <t>榆林至磨西至猫子坪公路改造工程(榆林至磨西段)</t>
  </si>
  <si>
    <t>2018年8月短期暂借资金3000万元，主要用于支付工程计量款和预付工程材料款；2019年1月短期暂借资金3170万元，用于工程计量款、桥梁荷载试验检测费、全过程跟踪审计咨询费、交工验收质量检测费等。以上合计6170万元，全部用于工程款，因账上有其他资金，未通过债劵资金违规用于归垫除国库垫款以外的前期支出,详见附件。</t>
  </si>
  <si>
    <t>AED898D82271E1D3E0535EFB480A41CD</t>
  </si>
  <si>
    <t>P19513300-0003</t>
  </si>
  <si>
    <t>燕子沟镇自来水厂及供水管道工程</t>
  </si>
  <si>
    <t>115133000089816597</t>
  </si>
  <si>
    <t>D01B8B8FAD45FC57E0535EFB480AA90A</t>
  </si>
  <si>
    <t>P21513300-0019</t>
  </si>
  <si>
    <t>海螺沟景区游客集散中心建设项目</t>
  </si>
  <si>
    <t>11EE911E99D37EE3E06320C012AC31D7</t>
  </si>
  <si>
    <t>P24513300-0013</t>
  </si>
  <si>
    <t>海螺沟农贸市场重建</t>
  </si>
  <si>
    <t>海螺沟管理局</t>
  </si>
  <si>
    <t>“资金使用问题-其他—虚增支出进度”。在无实际工程量情况下支付1210.94411万元至项目业主与中电建路桥集团有限公司开设的共管账户。</t>
  </si>
  <si>
    <t>支付15万元用于“一案两书”编制费。</t>
  </si>
  <si>
    <t>D87EA063CD560931E0535EFB480A10E9</t>
  </si>
  <si>
    <t>P22513321-0001</t>
  </si>
  <si>
    <t>康定市甲根坝乡村振兴（农旅融合）建设项目</t>
  </si>
  <si>
    <t>康定县财政局机关</t>
  </si>
  <si>
    <t>11513321008974360N</t>
  </si>
  <si>
    <t>归垫使用自有资金支付的工程款1044.194591万元，征地拆迁费528.8484万元至公司账户，共计1573.042991万元。</t>
  </si>
  <si>
    <t>A8548FFB5F462F8BE0535EFB480A88F0</t>
  </si>
  <si>
    <t>P20513321-0008</t>
  </si>
  <si>
    <t>备选库项目-康定市智慧停车场建设项目</t>
  </si>
  <si>
    <t>康定市智慧停车场建设项目</t>
  </si>
  <si>
    <t>318001001 康定县财政局机关</t>
  </si>
  <si>
    <t>ED8F192AC4D6CED2E0535EFB480AC33E</t>
  </si>
  <si>
    <t>P22513321-0026</t>
  </si>
  <si>
    <t>康定市跑马山景区震后旅游基础设施建设项目（二期）</t>
  </si>
  <si>
    <t>“其他-以拨代支”。债券资金从监管账户转入康定市景城一体城市建设有限公司（全资子公司）账户22575501040004899，并由子公司账户实际支付金额5812.039563万元；康定市兴睿投资管理有限责任公司账户88420120000001938支付128.0248万元。共支付5940.064363万元。</t>
  </si>
  <si>
    <t>E2A0DB60EBF92359E0535EFB480AB74A</t>
  </si>
  <si>
    <t>P22513321-0019</t>
  </si>
  <si>
    <t>康定市跑马山景区旅游基础设施建设项目（一期）</t>
  </si>
  <si>
    <t>“其他-以拨代支”。实际支付金额13111.168087万元，其中监管账户支付6406.574923万元，康定市兴睿投资管理有限责任公司其他账户（88420120000001938）支付29.7268万元，康定市景城一体城市建设有限公司（全资子公司）账户22575501040004899支付6674.866364万元。剩余未支付金额为1888.831913万元。</t>
  </si>
  <si>
    <t>E2940EF8E6212371E0535EFB480A23A4</t>
  </si>
  <si>
    <t>11513321008977510J</t>
  </si>
  <si>
    <t>支付已于2023年12月14日完成竣工验收的项目工程款1021.297083万元。</t>
  </si>
  <si>
    <t>ED312B0DA969ED65E0535EFB480A9A8A</t>
  </si>
  <si>
    <t>P22513321-0025</t>
  </si>
  <si>
    <t>康定市区域医疗信息化及配套基础设施建设项目（一期）</t>
  </si>
  <si>
    <t>361135</t>
  </si>
  <si>
    <t>361135 康定县卫生和人口计划生育局</t>
  </si>
  <si>
    <t>11513321008974432F</t>
  </si>
  <si>
    <t>4月11日，康定市卫生健康局支付中能聚工程咨询有限公司可研编制费8.78万元、支付弘创汇智（成都）工程咨询集团有限公司一案两书编制费20万元。</t>
  </si>
  <si>
    <t>FD21F599EAAB6A36E0535EFB480A767B</t>
  </si>
  <si>
    <t>P23513322-0002</t>
  </si>
  <si>
    <t>泸定县顺河堰水利工程</t>
  </si>
  <si>
    <t>332103101 泸定县水务局</t>
  </si>
  <si>
    <t>008978409</t>
  </si>
  <si>
    <t>“资金使用问题-其他—虚增支出进度”。结余994.232132万元在由泸定县水利局和山东淮海水利工程有限公司及水发规划设计有限公司建立的共管账户中。</t>
  </si>
  <si>
    <t>333001 泸定县住建局</t>
  </si>
  <si>
    <t>11513322008978919T</t>
  </si>
  <si>
    <t>157551600804936</t>
  </si>
  <si>
    <t>荥泸路泸定段改扩建工程建设项目</t>
  </si>
  <si>
    <t>11513322008978353A</t>
  </si>
  <si>
    <t>E2A6185251DB42EFE0535EFB480A3C48</t>
  </si>
  <si>
    <t>P22513322-0002</t>
  </si>
  <si>
    <t>泸定县人民医院胸痛、卒中中心及智慧医院建设项目</t>
  </si>
  <si>
    <t>361102101</t>
  </si>
  <si>
    <t>361102101 泸定县卫生局</t>
  </si>
  <si>
    <t>11513322008978214K</t>
  </si>
  <si>
    <t>“其他-以拨代支”</t>
  </si>
  <si>
    <t>1.泸定县人民医院垫支双中心设备费341.3万元、智慧医院项目软件硬件费229.3万元（合计570.6万元），发行债券后用债券资金归垫此两项费用。违规拨付至泸定县人民医院账户
2.将2023年新增专项债券1305万元转入医院账户（非监管户），再经医院账户支付至末端，截至目前，仍有712.1万元闲置在医院账户</t>
  </si>
  <si>
    <t>泸定县卫生局</t>
  </si>
  <si>
    <t>B28AAE274122AF19E0535EFB480A5EC6</t>
  </si>
  <si>
    <t>长征国家文化公园·泸定桥景区游客集散中心片区项目</t>
  </si>
  <si>
    <t>420111102</t>
  </si>
  <si>
    <t>420111102 泸定县文化旅游和广播影视局</t>
  </si>
  <si>
    <t>115133220089785484</t>
  </si>
  <si>
    <t>泸定县文化旅游和广播影视局</t>
  </si>
  <si>
    <t>ED6AEFCD67049317E0535EFB480AD316</t>
  </si>
  <si>
    <t>P22513322-0005</t>
  </si>
  <si>
    <t>泸定县产城融合发展示范项目—教育园区污水处理厂</t>
  </si>
  <si>
    <t>91513322MA69XUEE1X</t>
  </si>
  <si>
    <t>支付823.287万元用于专项债券项目外的打捆招标项目产教融合发展示范项目新型轻工业生产基地和产教融合发展示范项目道路工程。</t>
  </si>
  <si>
    <t>11513323MB15683002</t>
  </si>
  <si>
    <t>其他-虚增支出进度-无依据支付至施工方。</t>
  </si>
  <si>
    <t>E2A1DCB2834287DAE0535EFB480A894A</t>
  </si>
  <si>
    <t>P22513323-0020</t>
  </si>
  <si>
    <t>513323999999999999</t>
  </si>
  <si>
    <t>D87EA9C3AD2126C4E0535EFB480A053C</t>
  </si>
  <si>
    <t>P22513325-0029</t>
  </si>
  <si>
    <t>雅江县妇计中心能力提升建设项目</t>
  </si>
  <si>
    <t>361004 雅江县卫生健康局</t>
  </si>
  <si>
    <t>11513325008990432U</t>
  </si>
  <si>
    <t>“其他-超实施方案使用债券资金”。债券资金全部用于购买固定资产，超实施方案支付。</t>
  </si>
  <si>
    <t>D885C9CB9F22ABD0E0535EFB480AAA8E</t>
  </si>
  <si>
    <t>478115101 炉霍县农牧局</t>
  </si>
  <si>
    <t>00900151X</t>
  </si>
  <si>
    <t>归垫2023年项目工程款400万元至炉霍县财政局。</t>
  </si>
  <si>
    <t>ED65B7EF246EF0D7E0535EFB480A9BD5</t>
  </si>
  <si>
    <t>P22513331-0043</t>
  </si>
  <si>
    <t>白玉县污水处理厂技改扩容及污水收集管网改造提升工程</t>
  </si>
  <si>
    <t>11513331569705523X</t>
  </si>
  <si>
    <t>支付债券项目成立前期的环评费</t>
  </si>
  <si>
    <t>11B8838192875310E06320C012ACFBA8</t>
  </si>
  <si>
    <t>支付四川全威安环科技有限公司5.7万元用于安全预评报告编制。</t>
  </si>
  <si>
    <t>513332</t>
  </si>
  <si>
    <t>石渠县</t>
  </si>
  <si>
    <t>11DC5B25FECB6C28E06320C012AC4451</t>
  </si>
  <si>
    <t>P20513332-0014</t>
  </si>
  <si>
    <t>石渠县人民医院提标扩能建设项目(一期)</t>
  </si>
  <si>
    <t>361128101</t>
  </si>
  <si>
    <t>115133320090184341</t>
  </si>
  <si>
    <t>支付1500万元至石渠县疾控中心用于归垫2022年项目进度款。</t>
  </si>
  <si>
    <t>支付28万元用于一案两书编制费。</t>
  </si>
  <si>
    <t>B28E6041F1E6CC80E0535EFB480A8DDD</t>
  </si>
  <si>
    <t>P19513334-0067</t>
  </si>
  <si>
    <t>备选库项目-理塘县生活垃圾无害化处理工程项目</t>
  </si>
  <si>
    <t>理塘县生活垃圾无害化处理工程项目</t>
  </si>
  <si>
    <t>333108101 城建局</t>
  </si>
  <si>
    <t>1151333400902691XY</t>
  </si>
  <si>
    <t>125133344526853971</t>
  </si>
  <si>
    <t>“2023年沉淀资金转闲置资金”。滞留财政部门。实际为“理塘县医疗能力提升建设项目”子项目。</t>
  </si>
  <si>
    <t>E2A12DF96C1E87E2E0535EFB480AE6E7</t>
  </si>
  <si>
    <t>P21513334-0016</t>
  </si>
  <si>
    <t>理塘县人民医院提标扩能建设项目</t>
  </si>
  <si>
    <t>D05822BE2DF0F463E0535EFB480A15C6</t>
  </si>
  <si>
    <t>P21513334-0011</t>
  </si>
  <si>
    <t>理塘县妇计中心能力提升建设项目</t>
  </si>
  <si>
    <t>E2A1A912266C87DCE0535EFB480AD93F</t>
  </si>
  <si>
    <t>P21513334-0017</t>
  </si>
  <si>
    <t>理塘县中藏医院服务能力提升项目</t>
  </si>
  <si>
    <t>361130</t>
  </si>
  <si>
    <t>理塘县藏医院</t>
  </si>
  <si>
    <t>1251333445268540XH</t>
  </si>
  <si>
    <t>理塘县圣塘产业园区投资开发有限公司</t>
  </si>
  <si>
    <t>91513334MA66NBPD41</t>
  </si>
  <si>
    <t>“资金使用问题-其他—虚增支出进度”。未按合同约定，超进度支付工程款1682万元。</t>
  </si>
  <si>
    <t>理塘县城乡建设投资发展有限公司</t>
  </si>
  <si>
    <t>91513334MA63X5BE9K</t>
  </si>
  <si>
    <t>“资金使用问题-其他—虚增支出进度”。未按合同约定，超进度支付工程款1495万元。</t>
  </si>
  <si>
    <t>B28AD6F8035FC705E0535EFB480A9C16</t>
  </si>
  <si>
    <t>P18513334-0118</t>
  </si>
  <si>
    <t>备选库项目-甘孜州理塘康南粮油储备库暨康南军队粮油供应中心</t>
  </si>
  <si>
    <t>甘孜州理塘康南粮油储备库暨康南军队粮油供应中心</t>
  </si>
  <si>
    <t>449125</t>
  </si>
  <si>
    <t>449125 理塘县粮油购销公司</t>
  </si>
  <si>
    <t>91513334MA6CKM7026</t>
  </si>
  <si>
    <t>11513335582173779U</t>
  </si>
  <si>
    <t>“资金使用问题-其他—虚增支出进度”。已支付工程预付款且未产生任何工程量的情况下，超进度支付施工方3258.24万元用于材料采购。</t>
  </si>
  <si>
    <t>7B145DACE9DFED11E0535EFB480A8FE9</t>
  </si>
  <si>
    <t>P18513337-0049</t>
  </si>
  <si>
    <t>稻城县土地储备项目</t>
  </si>
  <si>
    <t>324 稻城县国土局</t>
  </si>
  <si>
    <t>11513337009038507L</t>
  </si>
  <si>
    <t>因我县原申报土地储备项目专项债券时，存在将香格里拉镇呷拥片区市政建设工程等四个已完工项目纳入实施方案进行申报的问题，安排使用专项债券资金16230.93万元，截止目前已退回国库11048.33万元，尚余5182.6万元未整改。</t>
  </si>
  <si>
    <t>稻城县国土局</t>
  </si>
  <si>
    <t>因我县原申报土地储备项目专项债券时，存在将部分已完工项目纳入实施方案进行申报的问题，导致债券资金下达时无法严格照按实施方案进行债券项目建设，导致超出原实施方案安排6个项目，涉及专项债券资金 14,648.73 万元超出原实施方案安排专项债券资金 14,648.73 万元，截止2020年9月30日累计支付13,646.10万元,其中：2019年度支付8,538.29万元，2020年度支付5,107.81万元。</t>
  </si>
  <si>
    <t>AED8A00C08CDE1BFE0535EFB480A28E7</t>
  </si>
  <si>
    <t>P18513337-0069</t>
  </si>
  <si>
    <t>稻城县藏区特色农业乡村振兴项目</t>
  </si>
  <si>
    <t>326111101</t>
  </si>
  <si>
    <t>326111101 稻城县农牧和科技局</t>
  </si>
  <si>
    <t>11513337673531527E</t>
  </si>
  <si>
    <t>在立项时将已完工子项目——2017年百镇建设项目纳入该专项债券资金申报范围，该子项目的完工时间为2018年9月4日。</t>
  </si>
  <si>
    <t>2018年在该专项债券资金项目申报时将用已完工的“2017年百镇建设项目”项目纳入该专项债券申报范围，截止2021年7月21日累计安排使用专项债券资金860.55万元。</t>
  </si>
  <si>
    <t>7B1A42CE2FDAEDF5E0535EFB480A2845</t>
  </si>
  <si>
    <t>P18513337-0008</t>
  </si>
  <si>
    <t>备选库项目-稻城县海子山古冰体遗迹旅游扶贫开发项目</t>
  </si>
  <si>
    <t>稻城县海子山古冰体遗迹旅游扶贫开发项目</t>
  </si>
  <si>
    <t>357 稻城县文化广播电视和旅游局</t>
  </si>
  <si>
    <t>7B1A42CE2F</t>
  </si>
  <si>
    <t>357 稻城县旅游文化局</t>
  </si>
  <si>
    <t>因债券资金申报成功后，原实施方案内旅游公路项目与国道549项目路线重叠，已纳入国道549一并建设，导致方案内的项目无法实施，经本级人民政府同意调整至境内其他旅游公路（波巨路和桑邓路）建设，导致超出原实施方案安排专项债券资金4,823.59万元，截止2020年9月30日累计支付4,781.68 万元，其中：2019年支付3658.63万元，2020年支付1,123.05万元。</t>
  </si>
  <si>
    <t>2018年该项目在专项债券申报时将两个已完工子项目桑堆镇石河公园、桑堆镇镇区游客集散中心项目纳入该专项债券资金申报范围，但截至2021年7月22日上述项目未曾安排使用专项债券资金。</t>
  </si>
  <si>
    <t>在立项时将两个已完工子项目桑堆镇石河公园、桑堆镇镇区游客集散中心项目纳入该专项债券资金申报范围</t>
  </si>
  <si>
    <t>12513400452704172E</t>
  </si>
  <si>
    <t>支付3.4万元至四川唯理管理咨询有限公司用于“一案两书”编制。</t>
  </si>
  <si>
    <t>支付10万元至西昌市马道振兴社区服务中心用于2023年项目建设前的自来水管维护费。</t>
  </si>
  <si>
    <t>1251340045270456XP</t>
  </si>
  <si>
    <t>其他-虚增支出进度-该项目已按程序支付进度款10083.45万元。2023年10月，项目单位从监管账户将剩余的7916.55万元支付到共管账户。后期项目单位提供工程计量和发票合计3053.08万元，余下4863.47万元暂时不能提供发票。</t>
  </si>
  <si>
    <t>州一医院</t>
  </si>
  <si>
    <t>12513400452704658B</t>
  </si>
  <si>
    <t>支付应于2023年支付的勘察费160.65万元、工程咨询服务费33.6万元，共计194.25万元。</t>
  </si>
  <si>
    <t>7A37146FE6743E08E0535EFB480A94BA</t>
  </si>
  <si>
    <t>P18513401-0008</t>
  </si>
  <si>
    <t>西昌市太和城中村棚户区改造项目</t>
  </si>
  <si>
    <t>115134010123456789</t>
  </si>
  <si>
    <t>8A02632F6EF1C9F8E0535EFB480A8CA4</t>
  </si>
  <si>
    <t>P18513401-0068</t>
  </si>
  <si>
    <t>西昌市马道城中村棚户区改造项目（二期）</t>
  </si>
  <si>
    <t>项目业主累计支付14000万元用于西昌市四中东侧城中村棚户区改造项目工程进度款及待摊款项，但西昌市四中东侧城中村棚户区改造项目与申报专项债券资金的西昌市四中东侧城中村棚户区改造项目（二期）非同一项目，同时申报专项专项债券资金的西昌市四中东侧城中村棚户区改造项目（二期）实施方案建设内容均为征地拆迁，并未包含工程建设相关内容。</t>
  </si>
  <si>
    <t>8ECDF7428622B2DDE0535EFB480A34C5</t>
  </si>
  <si>
    <t>P19513401-0024</t>
  </si>
  <si>
    <t>西昌市马坪坝城中村棚户区改造A地块二期项目（二期）</t>
  </si>
  <si>
    <t>7B03E1D699ECED27E0535EFB480AF3E1</t>
  </si>
  <si>
    <t>P18513401-0017</t>
  </si>
  <si>
    <t>西昌市川兴水厂改扩建工程</t>
  </si>
  <si>
    <t>西昌市财政局于2020年1月下达西昌市供排水总公司新增专项债券项目—西昌市川兴水厂改扩建工程资金5000万元，载止2020年9月30日，上述专项债券资金置换西昌市供排水总公司自有资金2568万元。</t>
  </si>
  <si>
    <t>8A0293E07467CA67E0535EFB480A0EE2</t>
  </si>
  <si>
    <t>P18513401-0070</t>
  </si>
  <si>
    <t>西昌市袁家山城中村棚户区（二期）改造项目（二期）</t>
  </si>
  <si>
    <t>AD4B482A574CA9D1E0535EFB480A8D39</t>
  </si>
  <si>
    <t>P18513401-0092</t>
  </si>
  <si>
    <t>西昌市川兴城中村棚户区改造项目</t>
  </si>
  <si>
    <t>333001 西昌市规划建设局</t>
  </si>
  <si>
    <t>115134010090554117</t>
  </si>
  <si>
    <t>A630384FE3EC47DCE0535EFB480AF353</t>
  </si>
  <si>
    <t>P19513401-0077</t>
  </si>
  <si>
    <t>西昌市妇幼保健计划生育服务中心整体搬迁建设项目</t>
  </si>
  <si>
    <t>12513401452714602R</t>
  </si>
  <si>
    <t>A52ED8DF96665420E0535EFB480AFF7C</t>
  </si>
  <si>
    <t>P20513401-0013</t>
  </si>
  <si>
    <t>西昌市邛海饮用水水源取水口迁移工程</t>
  </si>
  <si>
    <t>91513401MA62H67W52</t>
  </si>
  <si>
    <t>西昌市财政局于2020年5月22日下达西昌市供排水总公司2020年新增专项债券项目—西昌市邛海饮用水水源取水口迁移工程5000万元，载止2020年9月30日，上述专项债券资金置换西昌市供排水总公司自有资金2291.5万元。</t>
  </si>
  <si>
    <t>B4490872E633E606E0535EFB480AAB78</t>
  </si>
  <si>
    <t>P19513424-0007</t>
  </si>
  <si>
    <t>备选库项目-德昌县人民医院住院综合楼及附属设施建设项目</t>
  </si>
  <si>
    <t>德昌县人民医院住院综合楼及附属设施建设项目</t>
  </si>
  <si>
    <t>361001002</t>
  </si>
  <si>
    <t>361001002 德昌县人民医院</t>
  </si>
  <si>
    <t>513424197507010011</t>
  </si>
  <si>
    <t>12513424452753089P</t>
  </si>
  <si>
    <t>7B038BA027CDEC04E0535EFB480AB598</t>
  </si>
  <si>
    <t>P18513425-0019</t>
  </si>
  <si>
    <t>2016年第三批城市建设用地储备</t>
  </si>
  <si>
    <t>318128101</t>
  </si>
  <si>
    <t>318128101 会理县财政局办公室</t>
  </si>
  <si>
    <t>用于支付土地征拆工作经费88万元</t>
  </si>
  <si>
    <t>901F578457E68715E0535EFB480A7371</t>
  </si>
  <si>
    <t>P19513425-0003</t>
  </si>
  <si>
    <t>备选库项目-会理县人民医院整体搬迁项目</t>
  </si>
  <si>
    <t>会理县人民医院整体搬迁项目</t>
  </si>
  <si>
    <t>361140101</t>
  </si>
  <si>
    <t>361140101 会理县卫生局办公室</t>
  </si>
  <si>
    <t>11513425356282301R</t>
  </si>
  <si>
    <t>B212F65D1EFBA3B8E0535EFB480A25A2</t>
  </si>
  <si>
    <t>P20513426-0006</t>
  </si>
  <si>
    <t>备选库项目-新云现代粮食仓储物流中心建设项目</t>
  </si>
  <si>
    <t>新云现代粮食仓储物流中心建设项目</t>
  </si>
  <si>
    <t>318109101 会东县财政局办公室</t>
  </si>
  <si>
    <t>11513426009074348R</t>
  </si>
  <si>
    <t>79E4EC2EBD653E8BE0535EFB480A6BE1</t>
  </si>
  <si>
    <t>P18513426-0004</t>
  </si>
  <si>
    <t>备选库项目-会东县农牧局片区棚户区（城中村）等10个改造项目</t>
  </si>
  <si>
    <t>会东县农牧局片区棚户区（城中村）等10个改造项目</t>
  </si>
  <si>
    <t>2018年7月16日县人民政府印发了《会东县人民政府 关于对会东县农牧局片区棚户区（城中村）等10个改造项目中农牧局片区和林业局片区房屋征收的决定》（会东府发〔2018〕31号），会东县林业局被纳入棚户区改造征收范围内，支付搬迁费5万元，搬迁工作经费7万元共计12万元。2019年聘用政策顾问，支付政策顾问费用2.2万元。</t>
  </si>
  <si>
    <t>B202123C5800A3C2E0535EFB480A81A3</t>
  </si>
  <si>
    <t>P19513426-0019</t>
  </si>
  <si>
    <t>备选库项目-姜州花湖景区二期项目</t>
  </si>
  <si>
    <t>姜州花湖景区二期项目</t>
  </si>
  <si>
    <t>2018年提前启动了2019年棚户区改造项目，2018年5月，由中共会东县委办公室、会东县人民政府办公室印发了《会东县农牧局片区棚户区（城中村）等10个改造项目实施方案》（东委办〔2018〕114号），后因工作开展，县住建局向县国资公司先借款3250万用于推进棚户区改造，地方政府专项债券资金到位后，归还了县国资公司3250万元，该3250万元全部用于会东县农牧局片区棚户区（城中村）等10个改造项目支出。</t>
  </si>
  <si>
    <t>155730271074936</t>
  </si>
  <si>
    <t>513426155730033818766</t>
  </si>
  <si>
    <t>备选库项目-会东县金江新区土地储备项目二</t>
  </si>
  <si>
    <t>会东县金江新区土地储备项目二</t>
  </si>
  <si>
    <t>会东县国土局</t>
  </si>
  <si>
    <t>115134267334014934</t>
  </si>
  <si>
    <t>金江新区项目二专项债券资金存在临近区域超范围使用，表现为其中3264.6万元超范围使用于顺河村征拆</t>
  </si>
  <si>
    <t>9026846F4DE1ED15E0535EFB480A0D14</t>
  </si>
  <si>
    <t>P19513426-0009</t>
  </si>
  <si>
    <t>备选库项目-会东县獭猫山公园、廊桥、健身步道建设项目</t>
  </si>
  <si>
    <t>会东县獭猫山公园、廊桥、健身步道建设项目</t>
  </si>
  <si>
    <t>333117101 会东县规划和建设局办公室</t>
  </si>
  <si>
    <t>11513426009075818A</t>
  </si>
  <si>
    <t>9025CCE70A1CED03E0535EFB480AA4A7</t>
  </si>
  <si>
    <t>P19513426-0010</t>
  </si>
  <si>
    <t>备选库项目-会东鲹鱼水乡旅游基础设施建设项目</t>
  </si>
  <si>
    <t>会东鲹鱼水乡旅游基础设施建设项目</t>
  </si>
  <si>
    <t>197BCFE62AD34836E06320C012AC4063</t>
  </si>
  <si>
    <t>P22513426-0019</t>
  </si>
  <si>
    <t>会东县新建第三水厂工程</t>
  </si>
  <si>
    <t>333156</t>
  </si>
  <si>
    <t>会东县自来水有限责任公司</t>
  </si>
  <si>
    <t>9151342621330004XR</t>
  </si>
  <si>
    <t>支付应于2022年支出的勘察服务费50.73万元。</t>
  </si>
  <si>
    <t>D87201AECF3C22ACE0535EFB480AC087</t>
  </si>
  <si>
    <t>P22513426-0004</t>
  </si>
  <si>
    <t>333156 会东县自来水有限责任公司</t>
  </si>
  <si>
    <t>其他-虚增支出进度-2023年10月31日从监管户支付至四川华西第九建筑工程有限公司项目工程款1326.551万元，未见工程量单、发票等付款依据。</t>
  </si>
  <si>
    <t>BACE7E2381AD45B9E0535EFB480AA3F9</t>
  </si>
  <si>
    <t>P20513426-0012</t>
  </si>
  <si>
    <t>备选库项目-会东县金江文体中心建设项目</t>
  </si>
  <si>
    <t>会东县金江文体中心建设项目</t>
  </si>
  <si>
    <t>357126</t>
  </si>
  <si>
    <t>357126 会东县文化影视新闻出版和旅游局</t>
  </si>
  <si>
    <t>91513426MA7MN50Y7G</t>
  </si>
  <si>
    <t>B2CC14A6D80FAADDE0535EFB480A87CC</t>
  </si>
  <si>
    <t>P20513426-0010</t>
  </si>
  <si>
    <t>备选库项目-会东县重大疾病公共卫生医疗救治中心</t>
  </si>
  <si>
    <t>会东县重大疾病公共卫生医疗救治中心</t>
  </si>
  <si>
    <t>361130101 会东县卫生局办公室</t>
  </si>
  <si>
    <t>115134263457645408</t>
  </si>
  <si>
    <t>BAD5263B65DB45B1E0535EFB480A1BEE</t>
  </si>
  <si>
    <t>P20513426-0011</t>
  </si>
  <si>
    <t>会东县人民医院新云院区建设项目</t>
  </si>
  <si>
    <t>902508286E12ED0FE0535EFB480A7530</t>
  </si>
  <si>
    <t>P19513426-0011</t>
  </si>
  <si>
    <t>备选库项目-会东县人民医院住院大楼建设项目</t>
  </si>
  <si>
    <t>会东县人民医院住院大楼建设项目</t>
  </si>
  <si>
    <t>ED3127A70EF1ED73E0535EFB480AF5EE</t>
  </si>
  <si>
    <t>P20513426-0015</t>
  </si>
  <si>
    <t>会东县小岔河特色产业园及配套基础设施建设项目</t>
  </si>
  <si>
    <t>381226</t>
  </si>
  <si>
    <t>381226 会东集镇建设开发运营有限公司</t>
  </si>
  <si>
    <t>91513426MA67XLKE3P</t>
  </si>
  <si>
    <t>其他-虚增支出进度-2023年10月30日从监管户支付至四川省第三建筑工程有限公司项目进度款（会东县小岔河特色产业园项目一期B标段）2627.10万元和会东县小岔河特色产业园项目三期）2550万元，共计5177.1万元。附件依据提供竣工结算总价（本），未见正式发票或收据。</t>
  </si>
  <si>
    <t>902553AC6A34ED07E0535EFB480A6E4A</t>
  </si>
  <si>
    <t>P17513427-0003</t>
  </si>
  <si>
    <t>备选库项目-宁南县人民医院第二住院综合大楼</t>
  </si>
  <si>
    <t>宁南县人民医院第二住院综合大楼</t>
  </si>
  <si>
    <t>361124101</t>
  </si>
  <si>
    <t>361124101 宁南县人民医院办公室</t>
  </si>
  <si>
    <t>12513427452807526Q</t>
  </si>
  <si>
    <t>054E778C1DD9A9BBE0635EFB480A625F</t>
  </si>
  <si>
    <t>P16513427-0006</t>
  </si>
  <si>
    <t>凉山州易地扶贫搬迁项目（长期贴息贷款)</t>
  </si>
  <si>
    <t>91513427MA62H0QG9W</t>
  </si>
  <si>
    <t>清理拖欠企业账款等问题-违规用作项目资本金</t>
  </si>
  <si>
    <t>E2A59F38F30A07C9E0535EFB480AF4AC</t>
  </si>
  <si>
    <t>P22513428-0010</t>
  </si>
  <si>
    <t>普格县二水厂供水主管建设项目</t>
  </si>
  <si>
    <t>915134287091204055</t>
  </si>
  <si>
    <t>其他-支付手续不完善-9月7日支付南禺管道（重庆）有限公司1146万元材料款、10月30日支付常州市天宁市政绿化工程有限公司954.7万元工程进度款（合计2100.7万元）未开具发票</t>
  </si>
  <si>
    <t>79F7C545CBB43E02E0535EFB480A2F57</t>
  </si>
  <si>
    <t>P18511527-0022</t>
  </si>
  <si>
    <t>2019年易地扶贫搬迁项目</t>
  </si>
  <si>
    <t>303111111</t>
  </si>
  <si>
    <t>303111111 筠连县巡司工业园区投资开发有限责任公司</t>
  </si>
  <si>
    <t>91511527665398922M</t>
  </si>
  <si>
    <t>布拖县发展改革和经济信息化局在“2019年易地扶贫搬迁项目”债券资金中列支四川立信工程咨询有限公司内控咨询费、司法局法律顾问费、宣传部门办公费（展板、食品）等154350元。</t>
  </si>
  <si>
    <t>11513431569708820G</t>
  </si>
  <si>
    <t>“其他-以拨代支”。通过核对支付凭证和工程量清单，项目实际支付施工方10518.9万元，余12481.1万元闲置在昭觉城投账户上</t>
  </si>
  <si>
    <t>E8F0DD419CBAF00FE0535EFB480A910D</t>
  </si>
  <si>
    <t>P22513431-0004</t>
  </si>
  <si>
    <t>昭觉县老旧小区改造项目</t>
  </si>
  <si>
    <t>C6226D6E0DDC90D9E0535EFB480AAE94</t>
  </si>
  <si>
    <t>P21513432-0005</t>
  </si>
  <si>
    <t>成昆复线喜德西站站前广场及配套基础设施项目</t>
  </si>
  <si>
    <t>333107101 喜德县城建局办公室</t>
  </si>
  <si>
    <t>11513432673501176F</t>
  </si>
  <si>
    <t>C62473D1BC1C9273E0535EFB480A4219</t>
  </si>
  <si>
    <t>P21513432-0004</t>
  </si>
  <si>
    <t>喜德县城镇老旧小区改造工程建设项目</t>
  </si>
  <si>
    <t>其他-虚增支出进度-2023年，喜德县发行“喜德县城镇老旧小区改造工程建设项目”新增专项债券资金8230万元，11月调整项目3500万元，剩余专项债资金4130万元，截至2023年12月31日已支出完毕。
根据项目单位提供的会计凭证显示：2023年9月15日，支付给施工单位1867.88万元预付款（会计凭证2023年9月9-24号）；2023年10月31日，支付给施工单位2835.55万元预付款（会计凭证2023年10月10-29号）；预付款合计4703.43万，达到合同约定工程进度90%付款比例，超过合同约定30%预付款2037.6万元，超出部分为2665.83万元。
根据项目单位提供的2024年2月29日的工程计量清单显示，该项目已完成工程进度90%。</t>
  </si>
  <si>
    <t>ECDEAB219B0880A2E0535EFB480ACAFB</t>
  </si>
  <si>
    <t>P22513432-0004</t>
  </si>
  <si>
    <t>喜德县人民医院门诊医技综合楼建设项目</t>
  </si>
  <si>
    <t>361362001</t>
  </si>
  <si>
    <t>361362001 喜德县人民医院办公室</t>
  </si>
  <si>
    <t>12513432452876150Q</t>
  </si>
  <si>
    <t>项目使用债券资金付可研报告费19.34万元</t>
  </si>
  <si>
    <t>D007C3EFA4B9E823E0535EFB480A90CD</t>
  </si>
  <si>
    <t>P21513433-0005</t>
  </si>
  <si>
    <t>冕宁县学前教育项目</t>
  </si>
  <si>
    <t>360360</t>
  </si>
  <si>
    <t>360360 冕宁县教育局</t>
  </si>
  <si>
    <t>11513433009102417B</t>
  </si>
  <si>
    <t>-其他-虚增支出进度-1.2023年5月31日，通过国库集中支付给施工单位500万元工程款，未附工程计量清单、请款书、合同等支付依据；
2.2023年5月31日，通过国库集中支付给施工单位共管账户500万元预付款；2023年6月27日，通过国库集中支付给施工单位共管账户900万元预付款，预付款合计1400万。超过合同约定30%预付款821.32万元，超出部分为578.68万元。以拨代支1078.68万元。</t>
  </si>
  <si>
    <t>11513433356282125F</t>
  </si>
  <si>
    <t>专项债项目方案与实际施工方案不一致，专项债实施方案为建设地上8层是住院大楼，实际建设为地上9层。</t>
  </si>
  <si>
    <t>91513433MA62H07J2E</t>
  </si>
  <si>
    <t>“资金使用问题-其他—虚增支出进度”。2024年12月6日至2024年12月8日项目业主提前向中铁一局集团有限公司拨付项目施工进度款1097万元，占施工合同签订金额的99.63%。但2024年12月31日，监理单位成都群星工程建设监理咨询有限公司向项目业主冕宁县谷丰农业有限责任公司提交工程款申请书共计申请工程进度款仅878万元。</t>
  </si>
  <si>
    <t>303116102 越西县粮油购销有限公司</t>
  </si>
  <si>
    <t>91513434782285636N</t>
  </si>
  <si>
    <t>“资金使用问题-其他—虚增支出进度”。合同约定基础完成后拨付至合同价50%，实际在基础未完工情况下拨付施工方103.77万元。</t>
  </si>
  <si>
    <t>越西县第一人民医院</t>
  </si>
  <si>
    <t>12513434452894711P</t>
  </si>
  <si>
    <t>支付2300万元至越城镇人民政府用于归垫2021年医疗综合大楼房屋征收补偿安置费用。</t>
  </si>
  <si>
    <t>12513434076125555B</t>
  </si>
  <si>
    <t>用于项目可研报告</t>
  </si>
  <si>
    <t>A851E21BCDEF2AFCE0535EFB480A82FE</t>
  </si>
  <si>
    <t>P20513435-0015</t>
  </si>
  <si>
    <t>甘洛县城老旧小区升级改造项目</t>
  </si>
  <si>
    <t>333126101 甘洛县规划和建设局</t>
  </si>
  <si>
    <t>115134350091109194</t>
  </si>
  <si>
    <t>B2021CC8A512A3C0E0535EFB480A07B9</t>
  </si>
  <si>
    <t>P20513435-0025</t>
  </si>
  <si>
    <t>备选库项目-甘洛县滨河路文旅商业消费聚集区建设项目</t>
  </si>
  <si>
    <t>甘洛县滨河路文旅商业消费聚集区建设项目</t>
  </si>
  <si>
    <t>AC02C19C382C63F6E0535EFB480AC9D3</t>
  </si>
  <si>
    <t>P15513435-0003</t>
  </si>
  <si>
    <t>甘洛县沙岱乡通乡公路工程</t>
  </si>
  <si>
    <t>348116101 甘洛县交通局</t>
  </si>
  <si>
    <t>11513435008284087H</t>
  </si>
  <si>
    <t>下达县公路局4800万元，用于县沙岱乡通乡公路工程</t>
  </si>
  <si>
    <t>B5A043769AE218A5E0535EFB480A3F27</t>
  </si>
  <si>
    <t>P20513435-0028</t>
  </si>
  <si>
    <t>甘洛县火车南站站前综合广场建设项目</t>
  </si>
  <si>
    <t>12513435452907973G</t>
  </si>
  <si>
    <t>其他-虚增支出进度-项目单位于2023年8月支付749.43万到共管账户（无发票，工程计量资料不齐全）。截至2024年3月7日，已形成的实物工程量与支出金额相当，发票已补齐。</t>
  </si>
  <si>
    <t>B59F2CAAD243CCEFE0535EFB480A5643</t>
  </si>
  <si>
    <t>P19513435-0021</t>
  </si>
  <si>
    <t>备选库项目-凉山州甘洛县人民医院内科及门诊综合大楼改扩建项目</t>
  </si>
  <si>
    <t>凉山州甘洛县人民医院内科及门诊综合大楼改扩建项目</t>
  </si>
  <si>
    <t>115134357939768629</t>
  </si>
  <si>
    <t>支付可研报告编制费22万元，实施方案编制费18万元，共计40万元。</t>
  </si>
  <si>
    <t>ED2DA2DD922FFBBBE0535EFB480A86CA</t>
  </si>
  <si>
    <t>P22513436-0009</t>
  </si>
  <si>
    <t>美姑县城市污水提标改造和雨污分流综合整治项目</t>
  </si>
  <si>
    <t>467123101</t>
  </si>
  <si>
    <t>1151343600911491XD</t>
  </si>
  <si>
    <t>支付150万元至业主单位自有账户用作项目建设管理费。</t>
  </si>
  <si>
    <t>AC420951E868D2DEE0535EFB480AE5F1</t>
  </si>
  <si>
    <t>P15513437-0001</t>
  </si>
  <si>
    <t>马颈子场镇灾害治理工程项目</t>
  </si>
  <si>
    <t>324136101</t>
  </si>
  <si>
    <t>324136101 雷波县国土局办公室</t>
  </si>
  <si>
    <t>11513437009118507W</t>
  </si>
  <si>
    <t>以前年度马颈子场镇灾害治理工程项目2018年工程主体完工，正在竣工审计，存在资金缺口347.03万元，2020年我县安排债券资金347.03万元用于解决。</t>
  </si>
  <si>
    <t>AC41D91452F9C0E9E0535EFB480ACD4B</t>
  </si>
  <si>
    <t>P16513437-0022</t>
  </si>
  <si>
    <t>土地增减挂项目集中安置点建设项目</t>
  </si>
  <si>
    <t>以前年度土地增减挂集中安置点建设项目2018年工程主体完工，正在竣工审计，存在资金缺口2222.34万元，2020年我县安排债券资金2222.34万元用于解决。</t>
  </si>
  <si>
    <t>7C171AA75224BBD7E0535EFB480AA521</t>
  </si>
  <si>
    <t>P17513437-0008</t>
  </si>
  <si>
    <t>雷波县城市新区建设项目</t>
  </si>
  <si>
    <t>该项目2018年启动，债券资金到位之前县国资公司垫支部分资金用于土地收储，2019年债券资金到位后归还县国资公司5901万元。</t>
  </si>
</sst>
</file>

<file path=xl/styles.xml><?xml version="1.0" encoding="utf-8"?>
<styleSheet xmlns="http://schemas.openxmlformats.org/spreadsheetml/2006/main">
  <numFmts count="6">
    <numFmt numFmtId="42" formatCode="_ &quot;￥&quot;* #,##0_ ;_ &quot;￥&quot;* \-#,##0_ ;_ &quot;￥&quot;* &quot;-&quot;_ ;_ @_ "/>
    <numFmt numFmtId="41" formatCode="_ * #,##0_ ;_ * \-#,##0_ ;_ * &quot;-&quot;_ ;_ @_ "/>
    <numFmt numFmtId="44" formatCode="_ &quot;￥&quot;* #,##0.00_ ;_ &quot;￥&quot;* \-#,##0.00_ ;_ &quot;￥&quot;* &quot;-&quot;??_ ;_ @_ "/>
    <numFmt numFmtId="176" formatCode="0.00_ "/>
    <numFmt numFmtId="43" formatCode="_ * #,##0.00_ ;_ * \-#,##0.00_ ;_ * &quot;-&quot;??_ ;_ @_ "/>
    <numFmt numFmtId="177" formatCode="0.0%"/>
  </numFmts>
  <fonts count="36">
    <font>
      <sz val="11"/>
      <color theme="1"/>
      <name val="宋体"/>
      <charset val="134"/>
      <scheme val="minor"/>
    </font>
    <font>
      <sz val="11"/>
      <color indexed="8"/>
      <name val="宋体"/>
      <charset val="134"/>
      <scheme val="minor"/>
    </font>
    <font>
      <sz val="11"/>
      <name val="宋体"/>
      <charset val="134"/>
      <scheme val="minor"/>
    </font>
    <font>
      <b/>
      <sz val="16"/>
      <name val="Calibri"/>
      <charset val="0"/>
    </font>
    <font>
      <sz val="11"/>
      <name val="Calibri"/>
      <charset val="0"/>
    </font>
    <font>
      <b/>
      <sz val="11"/>
      <color rgb="FF000000"/>
      <name val="宋体"/>
      <charset val="134"/>
    </font>
    <font>
      <b/>
      <sz val="11"/>
      <color rgb="FF000000"/>
      <name val="Calibri"/>
      <charset val="0"/>
    </font>
    <font>
      <sz val="11"/>
      <color rgb="FFFF0000"/>
      <name val="宋体"/>
      <charset val="134"/>
      <scheme val="minor"/>
    </font>
    <font>
      <b/>
      <sz val="11"/>
      <color theme="1"/>
      <name val="宋体"/>
      <charset val="134"/>
      <scheme val="minor"/>
    </font>
    <font>
      <sz val="11"/>
      <color rgb="FF92D050"/>
      <name val="宋体"/>
      <charset val="134"/>
      <scheme val="minor"/>
    </font>
    <font>
      <b/>
      <sz val="11"/>
      <color theme="1"/>
      <name val="Times New Roman"/>
      <charset val="0"/>
    </font>
    <font>
      <sz val="11"/>
      <color theme="1"/>
      <name val="Times New Roman"/>
      <charset val="0"/>
    </font>
    <font>
      <sz val="11"/>
      <color indexed="8"/>
      <name val="黑体"/>
      <charset val="134"/>
    </font>
    <font>
      <sz val="20"/>
      <color indexed="8"/>
      <name val="黑体"/>
      <charset val="134"/>
    </font>
    <font>
      <sz val="24"/>
      <name val="方正小标宋简体"/>
      <charset val="134"/>
    </font>
    <font>
      <sz val="12"/>
      <name val="宋体"/>
      <charset val="0"/>
    </font>
    <font>
      <sz val="11"/>
      <color rgb="FF000000"/>
      <name val="黑体"/>
      <charset val="134"/>
    </font>
    <font>
      <sz val="12"/>
      <name val="黑体"/>
      <charset val="134"/>
    </font>
    <font>
      <sz val="12"/>
      <color indexed="8"/>
      <name val="宋体"/>
      <charset val="134"/>
    </font>
    <font>
      <sz val="11"/>
      <color theme="0"/>
      <name val="宋体"/>
      <charset val="134"/>
      <scheme val="minor"/>
    </font>
    <font>
      <sz val="11"/>
      <color rgb="FF006100"/>
      <name val="宋体"/>
      <charset val="134"/>
      <scheme val="minor"/>
    </font>
    <font>
      <sz val="11"/>
      <color rgb="FF3F3F76"/>
      <name val="宋体"/>
      <charset val="134"/>
      <scheme val="minor"/>
    </font>
    <font>
      <b/>
      <sz val="11"/>
      <color rgb="FF3F3F3F"/>
      <name val="宋体"/>
      <charset val="134"/>
      <scheme val="minor"/>
    </font>
    <font>
      <sz val="11"/>
      <color rgb="FF9C0006"/>
      <name val="宋体"/>
      <charset val="134"/>
      <scheme val="minor"/>
    </font>
    <font>
      <sz val="11"/>
      <color rgb="FFFA7D00"/>
      <name val="宋体"/>
      <charset val="134"/>
      <scheme val="minor"/>
    </font>
    <font>
      <b/>
      <sz val="13"/>
      <color theme="3"/>
      <name val="宋体"/>
      <charset val="134"/>
      <scheme val="minor"/>
    </font>
    <font>
      <u/>
      <sz val="11"/>
      <color rgb="FF0000FF"/>
      <name val="宋体"/>
      <charset val="134"/>
      <scheme val="minor"/>
    </font>
    <font>
      <b/>
      <sz val="11"/>
      <color theme="3"/>
      <name val="宋体"/>
      <charset val="134"/>
      <scheme val="minor"/>
    </font>
    <font>
      <u/>
      <sz val="11"/>
      <color rgb="FF80008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sz val="12"/>
      <name val="宋体"/>
      <charset val="134"/>
    </font>
    <font>
      <sz val="11"/>
      <color rgb="FF9C6500"/>
      <name val="宋体"/>
      <charset val="134"/>
      <scheme val="minor"/>
    </font>
    <font>
      <b/>
      <sz val="11"/>
      <color rgb="FFFA7D00"/>
      <name val="宋体"/>
      <charset val="134"/>
      <scheme val="minor"/>
    </font>
    <font>
      <b/>
      <sz val="11"/>
      <color rgb="FFFFFFFF"/>
      <name val="宋体"/>
      <charset val="134"/>
      <scheme val="minor"/>
    </font>
  </fonts>
  <fills count="37">
    <fill>
      <patternFill patternType="none"/>
    </fill>
    <fill>
      <patternFill patternType="gray125"/>
    </fill>
    <fill>
      <patternFill patternType="solid">
        <fgColor rgb="FFFFC000"/>
        <bgColor indexed="64"/>
      </patternFill>
    </fill>
    <fill>
      <patternFill patternType="solid">
        <fgColor rgb="FF99CCFF"/>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6"/>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FFEB9C"/>
        <bgColor indexed="64"/>
      </patternFill>
    </fill>
    <fill>
      <patternFill patternType="solid">
        <fgColor theme="4"/>
        <bgColor indexed="64"/>
      </patternFill>
    </fill>
    <fill>
      <patternFill patternType="solid">
        <fgColor rgb="FFA5A5A5"/>
        <bgColor indexed="64"/>
      </patternFill>
    </fill>
    <fill>
      <patternFill patternType="solid">
        <fgColor theme="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0" fillId="8" borderId="0" applyNumberFormat="0" applyBorder="0" applyAlignment="0" applyProtection="0">
      <alignment vertical="center"/>
    </xf>
    <xf numFmtId="0" fontId="21" fillId="10"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12" borderId="0" applyNumberFormat="0" applyBorder="0" applyAlignment="0" applyProtection="0">
      <alignment vertical="center"/>
    </xf>
    <xf numFmtId="0" fontId="23" fillId="14" borderId="0" applyNumberFormat="0" applyBorder="0" applyAlignment="0" applyProtection="0">
      <alignment vertical="center"/>
    </xf>
    <xf numFmtId="43" fontId="0" fillId="0" borderId="0" applyFont="0" applyFill="0" applyBorder="0" applyAlignment="0" applyProtection="0">
      <alignment vertical="center"/>
    </xf>
    <xf numFmtId="0" fontId="19" fillId="16"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6" borderId="4" applyNumberFormat="0" applyFont="0" applyAlignment="0" applyProtection="0">
      <alignment vertical="center"/>
    </xf>
    <xf numFmtId="0" fontId="19" fillId="22" borderId="0" applyNumberFormat="0" applyBorder="0" applyAlignment="0" applyProtection="0">
      <alignment vertical="center"/>
    </xf>
    <xf numFmtId="0" fontId="2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8" applyNumberFormat="0" applyFill="0" applyAlignment="0" applyProtection="0">
      <alignment vertical="center"/>
    </xf>
    <xf numFmtId="0" fontId="25" fillId="0" borderId="8" applyNumberFormat="0" applyFill="0" applyAlignment="0" applyProtection="0">
      <alignment vertical="center"/>
    </xf>
    <xf numFmtId="0" fontId="19" fillId="7" borderId="0" applyNumberFormat="0" applyBorder="0" applyAlignment="0" applyProtection="0">
      <alignment vertical="center"/>
    </xf>
    <xf numFmtId="0" fontId="27" fillId="0" borderId="9" applyNumberFormat="0" applyFill="0" applyAlignment="0" applyProtection="0">
      <alignment vertical="center"/>
    </xf>
    <xf numFmtId="0" fontId="19" fillId="23" borderId="0" applyNumberFormat="0" applyBorder="0" applyAlignment="0" applyProtection="0">
      <alignment vertical="center"/>
    </xf>
    <xf numFmtId="0" fontId="22" fillId="13" borderId="6" applyNumberFormat="0" applyAlignment="0" applyProtection="0">
      <alignment vertical="center"/>
    </xf>
    <xf numFmtId="0" fontId="34" fillId="13" borderId="5" applyNumberFormat="0" applyAlignment="0" applyProtection="0">
      <alignment vertical="center"/>
    </xf>
    <xf numFmtId="0" fontId="35" fillId="26" borderId="10" applyNumberFormat="0" applyAlignment="0" applyProtection="0">
      <alignment vertical="center"/>
    </xf>
    <xf numFmtId="0" fontId="0" fillId="18" borderId="0" applyNumberFormat="0" applyBorder="0" applyAlignment="0" applyProtection="0">
      <alignment vertical="center"/>
    </xf>
    <xf numFmtId="0" fontId="19" fillId="27" borderId="0" applyNumberFormat="0" applyBorder="0" applyAlignment="0" applyProtection="0">
      <alignment vertical="center"/>
    </xf>
    <xf numFmtId="0" fontId="24" fillId="0" borderId="7" applyNumberFormat="0" applyFill="0" applyAlignment="0" applyProtection="0">
      <alignment vertical="center"/>
    </xf>
    <xf numFmtId="0" fontId="8" fillId="0" borderId="11" applyNumberFormat="0" applyFill="0" applyAlignment="0" applyProtection="0">
      <alignment vertical="center"/>
    </xf>
    <xf numFmtId="0" fontId="20" fillId="9" borderId="0" applyNumberFormat="0" applyBorder="0" applyAlignment="0" applyProtection="0">
      <alignment vertical="center"/>
    </xf>
    <xf numFmtId="0" fontId="33" fillId="24" borderId="0" applyNumberFormat="0" applyBorder="0" applyAlignment="0" applyProtection="0">
      <alignment vertical="center"/>
    </xf>
    <xf numFmtId="0" fontId="0" fillId="20" borderId="0" applyNumberFormat="0" applyBorder="0" applyAlignment="0" applyProtection="0">
      <alignment vertical="center"/>
    </xf>
    <xf numFmtId="0" fontId="19" fillId="25" borderId="0" applyNumberFormat="0" applyBorder="0" applyAlignment="0" applyProtection="0">
      <alignment vertical="center"/>
    </xf>
    <xf numFmtId="0" fontId="0" fillId="28" borderId="0" applyNumberFormat="0" applyBorder="0" applyAlignment="0" applyProtection="0">
      <alignment vertical="center"/>
    </xf>
    <xf numFmtId="0" fontId="0" fillId="29" borderId="0" applyNumberFormat="0" applyBorder="0" applyAlignment="0" applyProtection="0">
      <alignment vertical="center"/>
    </xf>
    <xf numFmtId="0" fontId="0" fillId="30" borderId="0" applyNumberFormat="0" applyBorder="0" applyAlignment="0" applyProtection="0">
      <alignment vertical="center"/>
    </xf>
    <xf numFmtId="0" fontId="0" fillId="32" borderId="0" applyNumberFormat="0" applyBorder="0" applyAlignment="0" applyProtection="0">
      <alignment vertical="center"/>
    </xf>
    <xf numFmtId="0" fontId="19" fillId="15" borderId="0" applyNumberFormat="0" applyBorder="0" applyAlignment="0" applyProtection="0">
      <alignment vertical="center"/>
    </xf>
    <xf numFmtId="0" fontId="19" fillId="31" borderId="0" applyNumberFormat="0" applyBorder="0" applyAlignment="0" applyProtection="0">
      <alignment vertical="center"/>
    </xf>
    <xf numFmtId="0" fontId="0" fillId="21" borderId="0" applyNumberFormat="0" applyBorder="0" applyAlignment="0" applyProtection="0">
      <alignment vertical="center"/>
    </xf>
    <xf numFmtId="0" fontId="0" fillId="33" borderId="0" applyNumberFormat="0" applyBorder="0" applyAlignment="0" applyProtection="0">
      <alignment vertical="center"/>
    </xf>
    <xf numFmtId="0" fontId="19" fillId="35" borderId="0" applyNumberFormat="0" applyBorder="0" applyAlignment="0" applyProtection="0">
      <alignment vertical="center"/>
    </xf>
    <xf numFmtId="0" fontId="0" fillId="17" borderId="0" applyNumberFormat="0" applyBorder="0" applyAlignment="0" applyProtection="0">
      <alignment vertical="center"/>
    </xf>
    <xf numFmtId="0" fontId="19" fillId="11" borderId="0" applyNumberFormat="0" applyBorder="0" applyAlignment="0" applyProtection="0">
      <alignment vertical="center"/>
    </xf>
    <xf numFmtId="0" fontId="19" fillId="36" borderId="0" applyNumberFormat="0" applyBorder="0" applyAlignment="0" applyProtection="0">
      <alignment vertical="center"/>
    </xf>
    <xf numFmtId="0" fontId="0" fillId="34" borderId="0" applyNumberFormat="0" applyBorder="0" applyAlignment="0" applyProtection="0">
      <alignment vertical="center"/>
    </xf>
    <xf numFmtId="0" fontId="19" fillId="19" borderId="0" applyNumberFormat="0" applyBorder="0" applyAlignment="0" applyProtection="0">
      <alignment vertical="center"/>
    </xf>
    <xf numFmtId="0" fontId="32" fillId="0" borderId="0">
      <alignment vertical="center"/>
    </xf>
  </cellStyleXfs>
  <cellXfs count="97">
    <xf numFmtId="0" fontId="0" fillId="0" borderId="0" xfId="0">
      <alignment vertical="center"/>
    </xf>
    <xf numFmtId="0" fontId="1" fillId="0" borderId="0" xfId="0" applyFont="1" applyFill="1" applyBorder="1" applyAlignment="1">
      <alignment vertical="center"/>
    </xf>
    <xf numFmtId="0" fontId="1" fillId="2" borderId="0" xfId="0" applyFont="1" applyFill="1" applyBorder="1" applyAlignment="1">
      <alignment vertical="center"/>
    </xf>
    <xf numFmtId="0" fontId="2"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Alignment="1">
      <alignment vertical="center" wrapText="1"/>
    </xf>
    <xf numFmtId="0" fontId="3" fillId="0" borderId="0" xfId="0" applyFont="1" applyFill="1" applyBorder="1" applyAlignment="1">
      <alignment horizontal="center" vertical="center"/>
    </xf>
    <xf numFmtId="0" fontId="4" fillId="0" borderId="0" xfId="0" applyFont="1" applyFill="1" applyBorder="1" applyAlignment="1">
      <alignment horizontal="right" vertical="center"/>
    </xf>
    <xf numFmtId="0" fontId="5" fillId="3" borderId="1" xfId="0" applyFont="1" applyFill="1" applyBorder="1" applyAlignment="1">
      <alignment vertical="center" wrapText="1"/>
    </xf>
    <xf numFmtId="0" fontId="6" fillId="3" borderId="1" xfId="0" applyFont="1" applyFill="1" applyBorder="1" applyAlignment="1">
      <alignment vertical="center" wrapText="1"/>
    </xf>
    <xf numFmtId="0" fontId="1" fillId="0" borderId="1" xfId="0" applyFont="1" applyFill="1" applyBorder="1" applyAlignment="1">
      <alignment horizontal="left" vertical="center"/>
    </xf>
    <xf numFmtId="0" fontId="1" fillId="2" borderId="1" xfId="0" applyFont="1" applyFill="1" applyBorder="1" applyAlignment="1">
      <alignment horizontal="left" vertical="center"/>
    </xf>
    <xf numFmtId="0" fontId="6"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4" fontId="1" fillId="0" borderId="1" xfId="0" applyNumberFormat="1" applyFont="1" applyFill="1" applyBorder="1" applyAlignment="1">
      <alignment horizontal="right" vertical="center"/>
    </xf>
    <xf numFmtId="0" fontId="1" fillId="0" borderId="1" xfId="0" applyFont="1" applyFill="1" applyBorder="1" applyAlignment="1">
      <alignment vertical="center"/>
    </xf>
    <xf numFmtId="4" fontId="1" fillId="2" borderId="1" xfId="0" applyNumberFormat="1" applyFont="1" applyFill="1" applyBorder="1" applyAlignment="1">
      <alignment horizontal="right" vertical="center"/>
    </xf>
    <xf numFmtId="0" fontId="1" fillId="2" borderId="1" xfId="0" applyFont="1" applyFill="1" applyBorder="1" applyAlignment="1">
      <alignment vertical="center"/>
    </xf>
    <xf numFmtId="0" fontId="1" fillId="0" borderId="2" xfId="0" applyFont="1" applyFill="1" applyBorder="1" applyAlignment="1">
      <alignment vertical="center"/>
    </xf>
    <xf numFmtId="0" fontId="1" fillId="0" borderId="2" xfId="0" applyFont="1" applyFill="1" applyBorder="1" applyAlignment="1">
      <alignment vertical="center" wrapText="1"/>
    </xf>
    <xf numFmtId="0" fontId="7" fillId="0" borderId="0" xfId="0" applyFont="1" applyFill="1" applyBorder="1" applyAlignment="1">
      <alignment vertical="center"/>
    </xf>
    <xf numFmtId="0" fontId="1" fillId="2" borderId="0" xfId="0" applyNumberFormat="1" applyFont="1" applyFill="1" applyBorder="1" applyAlignment="1">
      <alignment vertical="center"/>
    </xf>
    <xf numFmtId="0" fontId="1" fillId="0" borderId="1" xfId="0" applyFont="1" applyFill="1" applyBorder="1" applyAlignment="1">
      <alignment vertical="center" wrapText="1"/>
    </xf>
    <xf numFmtId="0" fontId="1" fillId="2" borderId="0" xfId="0" applyNumberFormat="1" applyFont="1" applyFill="1" applyAlignment="1">
      <alignment vertical="center"/>
    </xf>
    <xf numFmtId="0" fontId="1" fillId="4" borderId="0" xfId="0" applyNumberFormat="1" applyFont="1" applyFill="1" applyBorder="1" applyAlignment="1">
      <alignment vertical="center"/>
    </xf>
    <xf numFmtId="0" fontId="1" fillId="4" borderId="1" xfId="0" applyFont="1" applyFill="1" applyBorder="1" applyAlignment="1">
      <alignment vertical="center"/>
    </xf>
    <xf numFmtId="0" fontId="1" fillId="4" borderId="0" xfId="0" applyFont="1" applyFill="1" applyBorder="1" applyAlignment="1">
      <alignment vertical="center"/>
    </xf>
    <xf numFmtId="0" fontId="7" fillId="4" borderId="0" xfId="0" applyNumberFormat="1" applyFont="1" applyFill="1" applyBorder="1" applyAlignment="1">
      <alignment vertical="center"/>
    </xf>
    <xf numFmtId="4" fontId="1" fillId="0" borderId="1" xfId="0" applyNumberFormat="1" applyFont="1" applyFill="1" applyBorder="1" applyAlignment="1">
      <alignment vertical="center"/>
    </xf>
    <xf numFmtId="43" fontId="1" fillId="2" borderId="0" xfId="0" applyNumberFormat="1" applyFont="1" applyFill="1" applyAlignment="1">
      <alignment vertical="center"/>
    </xf>
    <xf numFmtId="43" fontId="1" fillId="2" borderId="0" xfId="0" applyNumberFormat="1" applyFont="1" applyFill="1" applyBorder="1" applyAlignment="1">
      <alignment vertical="center"/>
    </xf>
    <xf numFmtId="43" fontId="1" fillId="4" borderId="0" xfId="0" applyNumberFormat="1" applyFont="1" applyFill="1" applyAlignment="1">
      <alignment vertical="center"/>
    </xf>
    <xf numFmtId="43" fontId="1" fillId="4" borderId="1" xfId="0" applyNumberFormat="1" applyFont="1" applyFill="1" applyBorder="1" applyAlignment="1">
      <alignment vertical="center"/>
    </xf>
    <xf numFmtId="176" fontId="1" fillId="0" borderId="1" xfId="0" applyNumberFormat="1" applyFont="1" applyFill="1" applyBorder="1" applyAlignment="1">
      <alignment vertical="center"/>
    </xf>
    <xf numFmtId="0" fontId="1" fillId="4" borderId="0" xfId="0" applyNumberFormat="1" applyFont="1" applyFill="1" applyAlignment="1">
      <alignment vertical="center"/>
    </xf>
    <xf numFmtId="4" fontId="1" fillId="4" borderId="1" xfId="0" applyNumberFormat="1" applyFont="1" applyFill="1" applyBorder="1" applyAlignment="1">
      <alignment horizontal="right" vertical="center"/>
    </xf>
    <xf numFmtId="0" fontId="7" fillId="2" borderId="0" xfId="0" applyNumberFormat="1" applyFont="1" applyFill="1" applyBorder="1" applyAlignment="1">
      <alignment vertical="center"/>
    </xf>
    <xf numFmtId="4" fontId="1" fillId="4" borderId="1" xfId="0" applyNumberFormat="1" applyFont="1" applyFill="1" applyBorder="1" applyAlignment="1">
      <alignment vertical="center"/>
    </xf>
    <xf numFmtId="0" fontId="2" fillId="0" borderId="1" xfId="0" applyFont="1" applyFill="1" applyBorder="1" applyAlignment="1">
      <alignment vertical="center"/>
    </xf>
    <xf numFmtId="0" fontId="0" fillId="5" borderId="0" xfId="0" applyFill="1">
      <alignment vertical="center"/>
    </xf>
    <xf numFmtId="0" fontId="0" fillId="5" borderId="1" xfId="0" applyFill="1" applyBorder="1" applyAlignment="1">
      <alignment horizontal="center" vertical="center" wrapText="1"/>
    </xf>
    <xf numFmtId="0" fontId="0" fillId="5" borderId="1" xfId="0" applyFill="1" applyBorder="1" applyAlignment="1">
      <alignment vertical="center" wrapText="1"/>
    </xf>
    <xf numFmtId="177" fontId="0" fillId="0" borderId="0" xfId="0" applyNumberFormat="1">
      <alignment vertical="center"/>
    </xf>
    <xf numFmtId="0" fontId="1" fillId="0" borderId="0" xfId="0" applyFont="1" applyFill="1" applyBorder="1" applyAlignment="1" applyProtection="1">
      <alignment vertical="center"/>
      <protection locked="0"/>
    </xf>
    <xf numFmtId="0" fontId="1" fillId="5" borderId="0" xfId="0" applyFont="1" applyFill="1" applyBorder="1" applyAlignment="1" applyProtection="1">
      <alignment vertical="center"/>
      <protection locked="0"/>
    </xf>
    <xf numFmtId="43" fontId="0" fillId="0" borderId="0" xfId="0" applyNumberFormat="1">
      <alignment vertical="center"/>
    </xf>
    <xf numFmtId="0" fontId="0" fillId="0" borderId="0" xfId="0" applyAlignment="1">
      <alignment vertical="center" wrapText="1"/>
    </xf>
    <xf numFmtId="0" fontId="8" fillId="0" borderId="0" xfId="0" applyFont="1">
      <alignment vertical="center"/>
    </xf>
    <xf numFmtId="43" fontId="8" fillId="0" borderId="0" xfId="0" applyNumberFormat="1" applyFont="1">
      <alignment vertical="center"/>
    </xf>
    <xf numFmtId="43" fontId="0" fillId="5" borderId="0" xfId="0" applyNumberFormat="1" applyFill="1">
      <alignment vertical="center"/>
    </xf>
    <xf numFmtId="0" fontId="0" fillId="4" borderId="0" xfId="0" applyFill="1">
      <alignment vertical="center"/>
    </xf>
    <xf numFmtId="0" fontId="0" fillId="0" borderId="0" xfId="0" applyFont="1" applyAlignment="1">
      <alignment vertical="center" wrapText="1"/>
    </xf>
    <xf numFmtId="0" fontId="9" fillId="0" borderId="0" xfId="0" applyFont="1" applyAlignment="1">
      <alignment vertical="center" wrapText="1"/>
    </xf>
    <xf numFmtId="0" fontId="8" fillId="0" borderId="1" xfId="0" applyFont="1" applyFill="1" applyBorder="1" applyAlignment="1">
      <alignment vertical="center"/>
    </xf>
    <xf numFmtId="177" fontId="8" fillId="0" borderId="1" xfId="0" applyNumberFormat="1" applyFont="1" applyFill="1" applyBorder="1" applyAlignment="1">
      <alignment vertical="center"/>
    </xf>
    <xf numFmtId="43" fontId="10" fillId="0" borderId="1" xfId="0" applyNumberFormat="1" applyFont="1" applyFill="1" applyBorder="1" applyAlignment="1">
      <alignment vertical="center"/>
    </xf>
    <xf numFmtId="0" fontId="2" fillId="4" borderId="3" xfId="0" applyFont="1" applyFill="1" applyBorder="1" applyAlignment="1">
      <alignment vertical="center"/>
    </xf>
    <xf numFmtId="0" fontId="0" fillId="0" borderId="3" xfId="0" applyFill="1" applyBorder="1" applyAlignment="1">
      <alignment vertical="center"/>
    </xf>
    <xf numFmtId="177" fontId="0" fillId="0" borderId="3" xfId="0" applyNumberFormat="1" applyFill="1" applyBorder="1" applyAlignment="1">
      <alignment vertical="center"/>
    </xf>
    <xf numFmtId="43" fontId="11" fillId="0" borderId="3" xfId="0" applyNumberFormat="1" applyFont="1" applyFill="1" applyBorder="1" applyAlignment="1">
      <alignment vertical="center"/>
    </xf>
    <xf numFmtId="0" fontId="0" fillId="0" borderId="1" xfId="0" applyFill="1" applyBorder="1" applyAlignment="1">
      <alignment vertical="center"/>
    </xf>
    <xf numFmtId="177" fontId="0" fillId="0" borderId="1" xfId="0" applyNumberFormat="1" applyFill="1" applyBorder="1" applyAlignment="1">
      <alignment vertical="center"/>
    </xf>
    <xf numFmtId="0" fontId="1" fillId="0" borderId="1" xfId="0" applyFont="1" applyFill="1" applyBorder="1" applyAlignment="1" applyProtection="1">
      <alignment horizontal="left" vertical="center"/>
      <protection locked="0"/>
    </xf>
    <xf numFmtId="176" fontId="11" fillId="0" borderId="3" xfId="0" applyNumberFormat="1" applyFont="1" applyFill="1" applyBorder="1" applyAlignment="1">
      <alignment vertical="center"/>
    </xf>
    <xf numFmtId="0" fontId="12"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3" fillId="0" borderId="0" xfId="0" applyFont="1" applyFill="1" applyAlignment="1">
      <alignment horizontal="left"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5" fillId="0" borderId="0" xfId="0" applyFont="1" applyFill="1" applyBorder="1" applyAlignment="1">
      <alignment horizontal="right" vertical="center"/>
    </xf>
    <xf numFmtId="0" fontId="15" fillId="0"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3" fontId="1" fillId="0" borderId="1" xfId="0" applyNumberFormat="1" applyFont="1" applyFill="1" applyBorder="1" applyAlignment="1">
      <alignment horizontal="right" vertical="center" wrapText="1"/>
    </xf>
    <xf numFmtId="0" fontId="1" fillId="0" borderId="0" xfId="0" applyFont="1" applyFill="1" applyAlignment="1">
      <alignment horizontal="left" vertical="center"/>
    </xf>
    <xf numFmtId="0" fontId="18" fillId="0" borderId="0" xfId="0" applyFont="1" applyFill="1" applyBorder="1" applyAlignment="1">
      <alignment vertical="center" wrapText="1"/>
    </xf>
    <xf numFmtId="0" fontId="18" fillId="0" borderId="0" xfId="0" applyFont="1" applyFill="1" applyBorder="1" applyAlignment="1">
      <alignment horizontal="center" vertical="center" wrapText="1"/>
    </xf>
    <xf numFmtId="0" fontId="1" fillId="4" borderId="1" xfId="0" applyFont="1" applyFill="1" applyBorder="1" applyAlignment="1">
      <alignment horizontal="left" vertical="center"/>
    </xf>
    <xf numFmtId="0" fontId="1" fillId="5" borderId="1" xfId="0" applyFont="1" applyFill="1" applyBorder="1" applyAlignment="1">
      <alignment horizontal="left" vertical="center"/>
    </xf>
    <xf numFmtId="0" fontId="1" fillId="0" borderId="0" xfId="0" applyNumberFormat="1" applyFont="1" applyFill="1" applyBorder="1" applyAlignment="1">
      <alignment vertical="center"/>
    </xf>
    <xf numFmtId="0" fontId="1" fillId="5" borderId="0" xfId="0" applyNumberFormat="1" applyFont="1" applyFill="1" applyBorder="1" applyAlignment="1">
      <alignment vertical="center"/>
    </xf>
    <xf numFmtId="0" fontId="3" fillId="0" borderId="0" xfId="0" applyNumberFormat="1" applyFont="1" applyFill="1" applyBorder="1" applyAlignment="1">
      <alignment horizontal="center" vertical="center"/>
    </xf>
    <xf numFmtId="0" fontId="4" fillId="0" borderId="0" xfId="0" applyNumberFormat="1" applyFont="1" applyFill="1" applyBorder="1" applyAlignment="1">
      <alignment horizontal="right" vertical="center"/>
    </xf>
    <xf numFmtId="0" fontId="6" fillId="3"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xf>
    <xf numFmtId="0" fontId="6" fillId="5" borderId="1"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0" fontId="1" fillId="4" borderId="1" xfId="0" applyNumberFormat="1" applyFont="1" applyFill="1" applyBorder="1" applyAlignment="1">
      <alignment horizontal="left" vertical="center"/>
    </xf>
    <xf numFmtId="0" fontId="1" fillId="5" borderId="1" xfId="0" applyNumberFormat="1" applyFont="1" applyFill="1" applyBorder="1" applyAlignment="1">
      <alignment horizontal="left" vertical="center"/>
    </xf>
    <xf numFmtId="4" fontId="1" fillId="5" borderId="1" xfId="0" applyNumberFormat="1" applyFont="1" applyFill="1" applyBorder="1" applyAlignment="1">
      <alignment horizontal="right" vertical="center"/>
    </xf>
    <xf numFmtId="0" fontId="1" fillId="4" borderId="1" xfId="0" applyNumberFormat="1" applyFont="1" applyFill="1" applyBorder="1" applyAlignment="1" quotePrefix="1">
      <alignment horizontal="lef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0000"/>
      <color rgb="0099CCFF"/>
      <color rgb="00FFFF00"/>
      <color rgb="00FFC000"/>
      <color rgb="0092D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H4446"/>
  <sheetViews>
    <sheetView zoomScale="70" zoomScaleNormal="70" topLeftCell="O1" workbookViewId="0">
      <selection activeCell="A3" sqref="$A3:$XFD3"/>
    </sheetView>
  </sheetViews>
  <sheetFormatPr defaultColWidth="9" defaultRowHeight="13.5"/>
  <cols>
    <col min="1" max="1" width="14.9" style="85" customWidth="1"/>
    <col min="2" max="2" width="13.675" style="85" customWidth="1"/>
    <col min="3" max="3" width="10.9416666666667" style="85" customWidth="1"/>
    <col min="4" max="4" width="13.675" style="85" customWidth="1"/>
    <col min="5" max="5" width="24.6" style="85" customWidth="1"/>
    <col min="6" max="8" width="16.4083333333333" style="85" customWidth="1"/>
    <col min="9" max="9" width="24.6" style="85" customWidth="1"/>
    <col min="10" max="10" width="17.9083333333333" style="85" customWidth="1"/>
    <col min="11" max="11" width="18.8583333333333" style="85" customWidth="1"/>
    <col min="12" max="17" width="13.675" style="85" customWidth="1"/>
    <col min="18" max="18" width="16.675" style="85" customWidth="1"/>
    <col min="19" max="19" width="16.4083333333333" style="85" customWidth="1"/>
    <col min="20" max="20" width="13.675" style="85" customWidth="1"/>
    <col min="21" max="21" width="17.775" style="85" customWidth="1"/>
    <col min="22" max="22" width="18.5916666666667" style="85" customWidth="1"/>
    <col min="23" max="23" width="20.5083333333333" style="85" customWidth="1"/>
    <col min="24" max="27" width="13.675" style="85" customWidth="1"/>
    <col min="28" max="28" width="34.175" style="85" customWidth="1"/>
    <col min="29" max="29" width="13.675" style="85" customWidth="1"/>
    <col min="30" max="30" width="19.1416666666667" style="85" customWidth="1"/>
    <col min="31" max="31" width="13.675" style="85" customWidth="1"/>
    <col min="32" max="32" width="34.175" style="85" customWidth="1"/>
    <col min="33" max="49" width="13.675" style="85" hidden="1" customWidth="1"/>
    <col min="50" max="50" width="20.5083333333333" style="85" hidden="1" customWidth="1"/>
    <col min="51" max="53" width="13.675" style="85" hidden="1" customWidth="1"/>
    <col min="54" max="56" width="13.675" style="85" customWidth="1"/>
    <col min="57" max="57" width="20.5083333333333" style="85" customWidth="1"/>
    <col min="58" max="59" width="13.675" style="85" customWidth="1"/>
    <col min="60" max="16384" width="9" style="85"/>
  </cols>
  <sheetData>
    <row r="1" s="85" customFormat="1" ht="36" customHeight="1" spans="1:1">
      <c r="A1" s="87" t="s">
        <v>0</v>
      </c>
    </row>
    <row r="2" s="85" customFormat="1" ht="21" customHeight="1" spans="1:1">
      <c r="A2" s="88" t="s">
        <v>1</v>
      </c>
    </row>
    <row r="3" s="85" customFormat="1" ht="126" customHeight="1" spans="1:59">
      <c r="A3" s="89" t="s">
        <v>2</v>
      </c>
      <c r="B3" s="89" t="s">
        <v>3</v>
      </c>
      <c r="C3" s="89" t="s">
        <v>4</v>
      </c>
      <c r="D3" s="89" t="s">
        <v>5</v>
      </c>
      <c r="E3" s="89" t="s">
        <v>6</v>
      </c>
      <c r="F3" s="89" t="s">
        <v>7</v>
      </c>
      <c r="G3" s="89" t="s">
        <v>8</v>
      </c>
      <c r="H3" s="89" t="s">
        <v>9</v>
      </c>
      <c r="I3" s="89" t="s">
        <v>10</v>
      </c>
      <c r="J3" s="91" t="s">
        <v>11</v>
      </c>
      <c r="K3" s="89" t="s">
        <v>12</v>
      </c>
      <c r="L3" s="89" t="s">
        <v>13</v>
      </c>
      <c r="M3" s="89" t="s">
        <v>14</v>
      </c>
      <c r="N3" s="89" t="s">
        <v>15</v>
      </c>
      <c r="O3" s="89" t="s">
        <v>16</v>
      </c>
      <c r="P3" s="89" t="s">
        <v>17</v>
      </c>
      <c r="Q3" s="89" t="s">
        <v>18</v>
      </c>
      <c r="R3" s="89" t="s">
        <v>19</v>
      </c>
      <c r="S3" s="89" t="s">
        <v>20</v>
      </c>
      <c r="T3" s="92" t="s">
        <v>21</v>
      </c>
      <c r="U3" s="89" t="s">
        <v>22</v>
      </c>
      <c r="V3" s="89" t="s">
        <v>23</v>
      </c>
      <c r="W3" s="89" t="s">
        <v>24</v>
      </c>
      <c r="X3" s="89" t="s">
        <v>25</v>
      </c>
      <c r="Y3" s="89" t="s">
        <v>26</v>
      </c>
      <c r="Z3" s="89" t="s">
        <v>27</v>
      </c>
      <c r="AA3" s="89" t="s">
        <v>28</v>
      </c>
      <c r="AB3" s="89" t="s">
        <v>29</v>
      </c>
      <c r="AC3" s="89" t="s">
        <v>30</v>
      </c>
      <c r="AD3" s="89" t="s">
        <v>31</v>
      </c>
      <c r="AE3" s="89" t="s">
        <v>32</v>
      </c>
      <c r="AF3" s="89" t="s">
        <v>33</v>
      </c>
      <c r="AG3" s="89" t="s">
        <v>34</v>
      </c>
      <c r="AH3" s="89" t="s">
        <v>35</v>
      </c>
      <c r="AI3" s="89" t="s">
        <v>36</v>
      </c>
      <c r="AJ3" s="89" t="s">
        <v>37</v>
      </c>
      <c r="AK3" s="89" t="s">
        <v>38</v>
      </c>
      <c r="AL3" s="89" t="s">
        <v>39</v>
      </c>
      <c r="AM3" s="89" t="s">
        <v>40</v>
      </c>
      <c r="AN3" s="89" t="s">
        <v>41</v>
      </c>
      <c r="AO3" s="89" t="s">
        <v>42</v>
      </c>
      <c r="AP3" s="89" t="s">
        <v>43</v>
      </c>
      <c r="AQ3" s="89" t="s">
        <v>44</v>
      </c>
      <c r="AR3" s="89" t="s">
        <v>45</v>
      </c>
      <c r="AS3" s="89" t="s">
        <v>46</v>
      </c>
      <c r="AT3" s="89" t="s">
        <v>47</v>
      </c>
      <c r="AU3" s="89" t="s">
        <v>48</v>
      </c>
      <c r="AV3" s="89" t="s">
        <v>49</v>
      </c>
      <c r="AW3" s="89" t="s">
        <v>50</v>
      </c>
      <c r="AX3" s="89" t="s">
        <v>51</v>
      </c>
      <c r="AY3" s="89" t="s">
        <v>52</v>
      </c>
      <c r="AZ3" s="89" t="s">
        <v>53</v>
      </c>
      <c r="BA3" s="89" t="s">
        <v>54</v>
      </c>
      <c r="BB3" s="92" t="s">
        <v>55</v>
      </c>
      <c r="BC3" s="89" t="s">
        <v>56</v>
      </c>
      <c r="BD3" s="89" t="s">
        <v>57</v>
      </c>
      <c r="BE3" s="89" t="s">
        <v>58</v>
      </c>
      <c r="BF3" s="93" t="s">
        <v>21</v>
      </c>
      <c r="BG3" s="92" t="s">
        <v>59</v>
      </c>
    </row>
    <row r="4" s="85" customFormat="1" ht="19" customHeight="1" spans="1:59">
      <c r="A4" s="90" t="s">
        <v>60</v>
      </c>
      <c r="B4" s="90" t="s">
        <v>61</v>
      </c>
      <c r="C4" s="90" t="s">
        <v>61</v>
      </c>
      <c r="D4" s="90" t="s">
        <v>61</v>
      </c>
      <c r="E4" s="90" t="s">
        <v>61</v>
      </c>
      <c r="F4" s="90" t="s">
        <v>61</v>
      </c>
      <c r="G4" s="90" t="s">
        <v>61</v>
      </c>
      <c r="H4" s="90" t="s">
        <v>61</v>
      </c>
      <c r="I4" s="90" t="s">
        <v>61</v>
      </c>
      <c r="J4" s="90" t="s">
        <v>61</v>
      </c>
      <c r="K4" s="90" t="s">
        <v>61</v>
      </c>
      <c r="L4" s="90" t="s">
        <v>61</v>
      </c>
      <c r="M4" s="90" t="s">
        <v>61</v>
      </c>
      <c r="N4" s="90" t="s">
        <v>61</v>
      </c>
      <c r="O4" s="90" t="s">
        <v>61</v>
      </c>
      <c r="P4" s="90" t="s">
        <v>61</v>
      </c>
      <c r="Q4" s="90" t="s">
        <v>61</v>
      </c>
      <c r="R4" s="90" t="s">
        <v>61</v>
      </c>
      <c r="S4" s="90" t="s">
        <v>61</v>
      </c>
      <c r="T4" s="90" t="s">
        <v>61</v>
      </c>
      <c r="U4" s="15">
        <v>861834.53</v>
      </c>
      <c r="V4" s="15">
        <v>195230358.35</v>
      </c>
      <c r="W4" s="15">
        <v>92141340</v>
      </c>
      <c r="X4" s="15">
        <v>32443088</v>
      </c>
      <c r="Y4" s="90" t="s">
        <v>61</v>
      </c>
      <c r="Z4" s="90" t="s">
        <v>61</v>
      </c>
      <c r="AA4" s="90" t="s">
        <v>61</v>
      </c>
      <c r="AB4" s="90" t="s">
        <v>61</v>
      </c>
      <c r="AC4" s="90" t="s">
        <v>61</v>
      </c>
      <c r="AD4" s="90" t="s">
        <v>61</v>
      </c>
      <c r="AE4" s="90" t="s">
        <v>61</v>
      </c>
      <c r="AF4" s="90" t="s">
        <v>61</v>
      </c>
      <c r="AG4" s="90" t="s">
        <v>61</v>
      </c>
      <c r="AH4" s="90" t="s">
        <v>61</v>
      </c>
      <c r="AI4" s="90" t="s">
        <v>61</v>
      </c>
      <c r="AJ4" s="90" t="s">
        <v>61</v>
      </c>
      <c r="AK4" s="90" t="s">
        <v>61</v>
      </c>
      <c r="AL4" s="90" t="s">
        <v>61</v>
      </c>
      <c r="AM4" s="90" t="s">
        <v>61</v>
      </c>
      <c r="AN4" s="90" t="s">
        <v>61</v>
      </c>
      <c r="AO4" s="90" t="s">
        <v>61</v>
      </c>
      <c r="AP4" s="90" t="s">
        <v>61</v>
      </c>
      <c r="AQ4" s="90" t="s">
        <v>61</v>
      </c>
      <c r="AR4" s="90" t="s">
        <v>61</v>
      </c>
      <c r="AS4" s="90" t="s">
        <v>61</v>
      </c>
      <c r="AT4" s="90" t="s">
        <v>61</v>
      </c>
      <c r="AU4" s="90" t="s">
        <v>61</v>
      </c>
      <c r="AV4" s="90" t="s">
        <v>61</v>
      </c>
      <c r="AW4" s="90" t="s">
        <v>61</v>
      </c>
      <c r="AX4" s="90" t="s">
        <v>61</v>
      </c>
      <c r="AY4" s="90" t="s">
        <v>61</v>
      </c>
      <c r="AZ4" s="90" t="s">
        <v>61</v>
      </c>
      <c r="BA4" s="90" t="s">
        <v>61</v>
      </c>
      <c r="BB4" s="90" t="s">
        <v>61</v>
      </c>
      <c r="BC4" s="90" t="s">
        <v>61</v>
      </c>
      <c r="BD4" s="90" t="s">
        <v>61</v>
      </c>
      <c r="BE4" s="90" t="s">
        <v>61</v>
      </c>
      <c r="BF4" s="90" t="s">
        <v>61</v>
      </c>
      <c r="BG4" s="90"/>
    </row>
    <row r="5" s="85" customFormat="1" ht="19" customHeight="1" spans="1:59">
      <c r="A5" s="90" t="s">
        <v>62</v>
      </c>
      <c r="B5" s="90" t="s">
        <v>63</v>
      </c>
      <c r="C5" s="90" t="s">
        <v>64</v>
      </c>
      <c r="D5" s="90" t="s">
        <v>65</v>
      </c>
      <c r="E5" s="90" t="s">
        <v>66</v>
      </c>
      <c r="F5" s="90" t="s">
        <v>67</v>
      </c>
      <c r="G5" s="90" t="s">
        <v>68</v>
      </c>
      <c r="H5" s="90" t="s">
        <v>69</v>
      </c>
      <c r="I5" s="90" t="s">
        <v>70</v>
      </c>
      <c r="J5" s="90" t="s">
        <v>71</v>
      </c>
      <c r="K5" s="90" t="s">
        <v>72</v>
      </c>
      <c r="L5" s="90" t="s">
        <v>73</v>
      </c>
      <c r="M5" s="90" t="s">
        <v>74</v>
      </c>
      <c r="N5" s="90" t="s">
        <v>75</v>
      </c>
      <c r="O5" s="90" t="s">
        <v>76</v>
      </c>
      <c r="P5" s="90" t="s">
        <v>77</v>
      </c>
      <c r="Q5" s="90" t="s">
        <v>78</v>
      </c>
      <c r="R5" s="90" t="s">
        <v>79</v>
      </c>
      <c r="S5" s="90" t="s">
        <v>80</v>
      </c>
      <c r="T5" s="90" t="s">
        <v>81</v>
      </c>
      <c r="U5" s="15">
        <v>0</v>
      </c>
      <c r="V5" s="15">
        <v>44270</v>
      </c>
      <c r="W5" s="15">
        <v>30500</v>
      </c>
      <c r="X5" s="15">
        <v>30500</v>
      </c>
      <c r="Y5" s="90" t="s">
        <v>82</v>
      </c>
      <c r="Z5" s="90" t="s">
        <v>83</v>
      </c>
      <c r="AA5" s="90" t="s">
        <v>84</v>
      </c>
      <c r="AB5" s="90" t="s">
        <v>85</v>
      </c>
      <c r="AC5" s="90" t="s">
        <v>86</v>
      </c>
      <c r="AD5" s="90" t="s">
        <v>87</v>
      </c>
      <c r="AE5" s="90" t="s">
        <v>61</v>
      </c>
      <c r="AF5" s="90" t="s">
        <v>61</v>
      </c>
      <c r="AG5" s="90" t="s">
        <v>88</v>
      </c>
      <c r="AH5" s="90" t="s">
        <v>88</v>
      </c>
      <c r="AI5" s="90" t="s">
        <v>88</v>
      </c>
      <c r="AJ5" s="90" t="s">
        <v>88</v>
      </c>
      <c r="AK5" s="90" t="s">
        <v>88</v>
      </c>
      <c r="AL5" s="90" t="s">
        <v>88</v>
      </c>
      <c r="AM5" s="90" t="s">
        <v>88</v>
      </c>
      <c r="AN5" s="90" t="s">
        <v>88</v>
      </c>
      <c r="AO5" s="90" t="s">
        <v>88</v>
      </c>
      <c r="AP5" s="90" t="s">
        <v>89</v>
      </c>
      <c r="AQ5" s="90" t="s">
        <v>90</v>
      </c>
      <c r="AR5" s="90" t="s">
        <v>90</v>
      </c>
      <c r="AS5" s="90" t="s">
        <v>91</v>
      </c>
      <c r="AT5" s="90" t="s">
        <v>92</v>
      </c>
      <c r="AU5" s="90" t="s">
        <v>92</v>
      </c>
      <c r="AV5" s="90" t="s">
        <v>93</v>
      </c>
      <c r="AW5" s="90" t="s">
        <v>94</v>
      </c>
      <c r="AX5" s="90" t="s">
        <v>95</v>
      </c>
      <c r="AY5" s="90" t="s">
        <v>96</v>
      </c>
      <c r="AZ5" s="90" t="s">
        <v>95</v>
      </c>
      <c r="BA5" s="90" t="s">
        <v>97</v>
      </c>
      <c r="BB5" s="90" t="s">
        <v>98</v>
      </c>
      <c r="BC5" s="90" t="s">
        <v>99</v>
      </c>
      <c r="BD5" s="90" t="s">
        <v>100</v>
      </c>
      <c r="BE5" s="90" t="s">
        <v>61</v>
      </c>
      <c r="BF5" s="90" t="s">
        <v>81</v>
      </c>
      <c r="BG5" s="90" t="s">
        <v>101</v>
      </c>
    </row>
    <row r="6" s="85" customFormat="1" ht="19" customHeight="1" spans="1:59">
      <c r="A6" s="90" t="s">
        <v>102</v>
      </c>
      <c r="B6" s="90" t="s">
        <v>103</v>
      </c>
      <c r="C6" s="90" t="s">
        <v>104</v>
      </c>
      <c r="D6" s="90" t="s">
        <v>105</v>
      </c>
      <c r="E6" s="90" t="s">
        <v>106</v>
      </c>
      <c r="F6" s="90" t="s">
        <v>107</v>
      </c>
      <c r="G6" s="90" t="s">
        <v>108</v>
      </c>
      <c r="H6" s="90" t="s">
        <v>109</v>
      </c>
      <c r="I6" s="90" t="s">
        <v>110</v>
      </c>
      <c r="J6" s="90" t="s">
        <v>111</v>
      </c>
      <c r="K6" s="90" t="s">
        <v>112</v>
      </c>
      <c r="L6" s="90" t="s">
        <v>73</v>
      </c>
      <c r="M6" s="90" t="s">
        <v>113</v>
      </c>
      <c r="N6" s="90" t="s">
        <v>114</v>
      </c>
      <c r="O6" s="90" t="s">
        <v>115</v>
      </c>
      <c r="P6" s="90" t="s">
        <v>116</v>
      </c>
      <c r="Q6" s="90" t="s">
        <v>117</v>
      </c>
      <c r="R6" s="90" t="s">
        <v>116</v>
      </c>
      <c r="S6" s="90" t="s">
        <v>118</v>
      </c>
      <c r="T6" s="90" t="s">
        <v>119</v>
      </c>
      <c r="U6" s="15">
        <v>0</v>
      </c>
      <c r="V6" s="15">
        <v>9042</v>
      </c>
      <c r="W6" s="15">
        <v>7233</v>
      </c>
      <c r="X6" s="15">
        <v>1500</v>
      </c>
      <c r="Y6" s="90" t="s">
        <v>82</v>
      </c>
      <c r="Z6" s="90" t="s">
        <v>83</v>
      </c>
      <c r="AA6" s="90" t="s">
        <v>84</v>
      </c>
      <c r="AB6" s="90" t="s">
        <v>120</v>
      </c>
      <c r="AC6" s="90" t="s">
        <v>121</v>
      </c>
      <c r="AD6" s="90" t="s">
        <v>87</v>
      </c>
      <c r="AE6" s="90" t="s">
        <v>61</v>
      </c>
      <c r="AF6" s="90" t="s">
        <v>61</v>
      </c>
      <c r="AG6" s="90" t="s">
        <v>89</v>
      </c>
      <c r="AH6" s="90" t="s">
        <v>89</v>
      </c>
      <c r="AI6" s="90" t="s">
        <v>88</v>
      </c>
      <c r="AJ6" s="90" t="s">
        <v>88</v>
      </c>
      <c r="AK6" s="90" t="s">
        <v>88</v>
      </c>
      <c r="AL6" s="90" t="s">
        <v>88</v>
      </c>
      <c r="AM6" s="90" t="s">
        <v>89</v>
      </c>
      <c r="AN6" s="90" t="s">
        <v>89</v>
      </c>
      <c r="AO6" s="90" t="s">
        <v>88</v>
      </c>
      <c r="AP6" s="90" t="s">
        <v>89</v>
      </c>
      <c r="AQ6" s="90" t="s">
        <v>90</v>
      </c>
      <c r="AR6" s="90" t="s">
        <v>90</v>
      </c>
      <c r="AS6" s="90" t="s">
        <v>91</v>
      </c>
      <c r="AT6" s="90" t="s">
        <v>92</v>
      </c>
      <c r="AU6" s="90" t="s">
        <v>92</v>
      </c>
      <c r="AV6" s="90" t="s">
        <v>93</v>
      </c>
      <c r="AW6" s="90" t="s">
        <v>122</v>
      </c>
      <c r="AX6" s="90" t="s">
        <v>123</v>
      </c>
      <c r="AY6" s="90" t="s">
        <v>124</v>
      </c>
      <c r="AZ6" s="90" t="s">
        <v>123</v>
      </c>
      <c r="BA6" s="90" t="s">
        <v>97</v>
      </c>
      <c r="BB6" s="90" t="s">
        <v>125</v>
      </c>
      <c r="BC6" s="90" t="s">
        <v>99</v>
      </c>
      <c r="BD6" s="90" t="s">
        <v>100</v>
      </c>
      <c r="BE6" s="90" t="s">
        <v>61</v>
      </c>
      <c r="BF6" s="90" t="s">
        <v>119</v>
      </c>
      <c r="BG6" s="90" t="s">
        <v>101</v>
      </c>
    </row>
    <row r="7" s="85" customFormat="1" ht="19" customHeight="1" spans="1:59">
      <c r="A7" s="90" t="s">
        <v>126</v>
      </c>
      <c r="B7" s="90" t="s">
        <v>127</v>
      </c>
      <c r="C7" s="90" t="s">
        <v>128</v>
      </c>
      <c r="D7" s="90" t="s">
        <v>129</v>
      </c>
      <c r="E7" s="90" t="s">
        <v>130</v>
      </c>
      <c r="F7" s="90" t="s">
        <v>131</v>
      </c>
      <c r="G7" s="90" t="s">
        <v>132</v>
      </c>
      <c r="H7" s="90" t="s">
        <v>109</v>
      </c>
      <c r="I7" s="90" t="s">
        <v>133</v>
      </c>
      <c r="J7" s="90" t="s">
        <v>134</v>
      </c>
      <c r="K7" s="90" t="s">
        <v>135</v>
      </c>
      <c r="L7" s="90" t="s">
        <v>73</v>
      </c>
      <c r="M7" s="90" t="s">
        <v>136</v>
      </c>
      <c r="N7" s="90" t="s">
        <v>137</v>
      </c>
      <c r="O7" s="90" t="s">
        <v>138</v>
      </c>
      <c r="P7" s="90" t="s">
        <v>139</v>
      </c>
      <c r="Q7" s="90" t="s">
        <v>140</v>
      </c>
      <c r="R7" s="90" t="s">
        <v>141</v>
      </c>
      <c r="S7" s="90" t="s">
        <v>142</v>
      </c>
      <c r="T7" s="90" t="s">
        <v>119</v>
      </c>
      <c r="U7" s="15">
        <v>0</v>
      </c>
      <c r="V7" s="15">
        <v>80000</v>
      </c>
      <c r="W7" s="15">
        <v>30000</v>
      </c>
      <c r="X7" s="15">
        <v>10000</v>
      </c>
      <c r="Y7" s="90" t="s">
        <v>143</v>
      </c>
      <c r="Z7" s="90" t="s">
        <v>83</v>
      </c>
      <c r="AA7" s="90" t="s">
        <v>84</v>
      </c>
      <c r="AB7" s="90" t="s">
        <v>144</v>
      </c>
      <c r="AC7" s="90" t="s">
        <v>145</v>
      </c>
      <c r="AD7" s="90" t="s">
        <v>87</v>
      </c>
      <c r="AE7" s="90" t="s">
        <v>61</v>
      </c>
      <c r="AF7" s="90" t="s">
        <v>61</v>
      </c>
      <c r="AG7" s="90" t="s">
        <v>89</v>
      </c>
      <c r="AH7" s="90" t="s">
        <v>89</v>
      </c>
      <c r="AI7" s="90" t="s">
        <v>89</v>
      </c>
      <c r="AJ7" s="90" t="s">
        <v>89</v>
      </c>
      <c r="AK7" s="90" t="s">
        <v>89</v>
      </c>
      <c r="AL7" s="90" t="s">
        <v>89</v>
      </c>
      <c r="AM7" s="90" t="s">
        <v>89</v>
      </c>
      <c r="AN7" s="90" t="s">
        <v>89</v>
      </c>
      <c r="AO7" s="90" t="s">
        <v>89</v>
      </c>
      <c r="AP7" s="90" t="s">
        <v>89</v>
      </c>
      <c r="AQ7" s="90" t="s">
        <v>90</v>
      </c>
      <c r="AR7" s="90" t="s">
        <v>90</v>
      </c>
      <c r="AS7" s="90" t="s">
        <v>91</v>
      </c>
      <c r="AT7" s="90" t="s">
        <v>92</v>
      </c>
      <c r="AU7" s="90" t="s">
        <v>92</v>
      </c>
      <c r="AV7" s="90" t="s">
        <v>93</v>
      </c>
      <c r="AW7" s="90" t="s">
        <v>146</v>
      </c>
      <c r="AX7" s="90" t="s">
        <v>147</v>
      </c>
      <c r="AY7" s="90" t="s">
        <v>148</v>
      </c>
      <c r="AZ7" s="90" t="s">
        <v>147</v>
      </c>
      <c r="BA7" s="90" t="s">
        <v>97</v>
      </c>
      <c r="BB7" s="90" t="s">
        <v>149</v>
      </c>
      <c r="BC7" s="90" t="s">
        <v>99</v>
      </c>
      <c r="BD7" s="90" t="s">
        <v>150</v>
      </c>
      <c r="BE7" s="90" t="s">
        <v>61</v>
      </c>
      <c r="BF7" s="90" t="s">
        <v>119</v>
      </c>
      <c r="BG7" s="90" t="s">
        <v>101</v>
      </c>
    </row>
    <row r="8" s="85" customFormat="1" ht="19" customHeight="1" spans="1:59">
      <c r="A8" s="90" t="s">
        <v>151</v>
      </c>
      <c r="B8" s="90" t="s">
        <v>152</v>
      </c>
      <c r="C8" s="90" t="s">
        <v>153</v>
      </c>
      <c r="D8" s="90" t="s">
        <v>154</v>
      </c>
      <c r="E8" s="90" t="s">
        <v>155</v>
      </c>
      <c r="F8" s="90" t="s">
        <v>156</v>
      </c>
      <c r="G8" s="90" t="s">
        <v>157</v>
      </c>
      <c r="H8" s="90" t="s">
        <v>158</v>
      </c>
      <c r="I8" s="90" t="s">
        <v>159</v>
      </c>
      <c r="J8" s="90" t="s">
        <v>160</v>
      </c>
      <c r="K8" s="90" t="s">
        <v>161</v>
      </c>
      <c r="L8" s="90" t="s">
        <v>73</v>
      </c>
      <c r="M8" s="90" t="s">
        <v>162</v>
      </c>
      <c r="N8" s="90" t="s">
        <v>163</v>
      </c>
      <c r="O8" s="90" t="s">
        <v>164</v>
      </c>
      <c r="P8" s="90" t="s">
        <v>165</v>
      </c>
      <c r="Q8" s="90" t="s">
        <v>166</v>
      </c>
      <c r="R8" s="90" t="s">
        <v>167</v>
      </c>
      <c r="S8" s="90" t="s">
        <v>168</v>
      </c>
      <c r="T8" s="90" t="s">
        <v>119</v>
      </c>
      <c r="U8" s="15">
        <v>0</v>
      </c>
      <c r="V8" s="15">
        <v>4600</v>
      </c>
      <c r="W8" s="15">
        <v>3200</v>
      </c>
      <c r="X8" s="15">
        <v>3000</v>
      </c>
      <c r="Y8" s="90" t="s">
        <v>82</v>
      </c>
      <c r="Z8" s="90" t="s">
        <v>83</v>
      </c>
      <c r="AA8" s="90" t="s">
        <v>84</v>
      </c>
      <c r="AB8" s="90" t="s">
        <v>169</v>
      </c>
      <c r="AC8" s="90" t="s">
        <v>121</v>
      </c>
      <c r="AD8" s="90" t="s">
        <v>87</v>
      </c>
      <c r="AE8" s="90" t="s">
        <v>61</v>
      </c>
      <c r="AF8" s="90" t="s">
        <v>61</v>
      </c>
      <c r="AG8" s="90" t="s">
        <v>89</v>
      </c>
      <c r="AH8" s="90" t="s">
        <v>89</v>
      </c>
      <c r="AI8" s="90" t="s">
        <v>88</v>
      </c>
      <c r="AJ8" s="90" t="s">
        <v>88</v>
      </c>
      <c r="AK8" s="90" t="s">
        <v>89</v>
      </c>
      <c r="AL8" s="90" t="s">
        <v>88</v>
      </c>
      <c r="AM8" s="90" t="s">
        <v>88</v>
      </c>
      <c r="AN8" s="90" t="s">
        <v>88</v>
      </c>
      <c r="AO8" s="90" t="s">
        <v>88</v>
      </c>
      <c r="AP8" s="90" t="s">
        <v>89</v>
      </c>
      <c r="AQ8" s="90" t="s">
        <v>90</v>
      </c>
      <c r="AR8" s="90" t="s">
        <v>90</v>
      </c>
      <c r="AS8" s="90" t="s">
        <v>91</v>
      </c>
      <c r="AT8" s="90" t="s">
        <v>92</v>
      </c>
      <c r="AU8" s="90" t="s">
        <v>92</v>
      </c>
      <c r="AV8" s="90" t="s">
        <v>93</v>
      </c>
      <c r="AW8" s="90" t="s">
        <v>170</v>
      </c>
      <c r="AX8" s="90" t="s">
        <v>171</v>
      </c>
      <c r="AY8" s="90" t="s">
        <v>172</v>
      </c>
      <c r="AZ8" s="90" t="s">
        <v>171</v>
      </c>
      <c r="BA8" s="90" t="s">
        <v>97</v>
      </c>
      <c r="BB8" s="90" t="s">
        <v>173</v>
      </c>
      <c r="BC8" s="90" t="s">
        <v>99</v>
      </c>
      <c r="BD8" s="90" t="s">
        <v>100</v>
      </c>
      <c r="BE8" s="90" t="s">
        <v>61</v>
      </c>
      <c r="BF8" s="90" t="s">
        <v>119</v>
      </c>
      <c r="BG8" s="90" t="s">
        <v>101</v>
      </c>
    </row>
    <row r="9" s="85" customFormat="1" ht="19" customHeight="1" spans="1:59">
      <c r="A9" s="90" t="s">
        <v>174</v>
      </c>
      <c r="B9" s="90" t="s">
        <v>175</v>
      </c>
      <c r="C9" s="90" t="s">
        <v>176</v>
      </c>
      <c r="D9" s="90" t="s">
        <v>177</v>
      </c>
      <c r="E9" s="90" t="s">
        <v>178</v>
      </c>
      <c r="F9" s="90" t="s">
        <v>179</v>
      </c>
      <c r="G9" s="90" t="s">
        <v>180</v>
      </c>
      <c r="H9" s="90" t="s">
        <v>109</v>
      </c>
      <c r="I9" s="90" t="s">
        <v>181</v>
      </c>
      <c r="J9" s="90" t="s">
        <v>182</v>
      </c>
      <c r="K9" s="90" t="s">
        <v>183</v>
      </c>
      <c r="L9" s="90" t="s">
        <v>73</v>
      </c>
      <c r="M9" s="90" t="s">
        <v>184</v>
      </c>
      <c r="N9" s="90" t="s">
        <v>185</v>
      </c>
      <c r="O9" s="90" t="s">
        <v>186</v>
      </c>
      <c r="P9" s="90" t="s">
        <v>187</v>
      </c>
      <c r="Q9" s="90" t="s">
        <v>188</v>
      </c>
      <c r="R9" s="90" t="s">
        <v>187</v>
      </c>
      <c r="S9" s="90" t="s">
        <v>189</v>
      </c>
      <c r="T9" s="90" t="s">
        <v>119</v>
      </c>
      <c r="U9" s="15">
        <v>0</v>
      </c>
      <c r="V9" s="15">
        <v>3330</v>
      </c>
      <c r="W9" s="15">
        <v>1000</v>
      </c>
      <c r="X9" s="15">
        <v>1000</v>
      </c>
      <c r="Y9" s="90" t="s">
        <v>82</v>
      </c>
      <c r="Z9" s="90" t="s">
        <v>83</v>
      </c>
      <c r="AA9" s="90" t="s">
        <v>84</v>
      </c>
      <c r="AB9" s="90" t="s">
        <v>190</v>
      </c>
      <c r="AC9" s="90" t="s">
        <v>191</v>
      </c>
      <c r="AD9" s="90" t="s">
        <v>87</v>
      </c>
      <c r="AE9" s="90" t="s">
        <v>61</v>
      </c>
      <c r="AF9" s="90" t="s">
        <v>61</v>
      </c>
      <c r="AG9" s="90" t="s">
        <v>89</v>
      </c>
      <c r="AH9" s="90" t="s">
        <v>89</v>
      </c>
      <c r="AI9" s="90" t="s">
        <v>89</v>
      </c>
      <c r="AJ9" s="90" t="s">
        <v>88</v>
      </c>
      <c r="AK9" s="90" t="s">
        <v>88</v>
      </c>
      <c r="AL9" s="90" t="s">
        <v>88</v>
      </c>
      <c r="AM9" s="90" t="s">
        <v>88</v>
      </c>
      <c r="AN9" s="90" t="s">
        <v>88</v>
      </c>
      <c r="AO9" s="90" t="s">
        <v>88</v>
      </c>
      <c r="AP9" s="90" t="s">
        <v>89</v>
      </c>
      <c r="AQ9" s="90" t="s">
        <v>90</v>
      </c>
      <c r="AR9" s="90" t="s">
        <v>90</v>
      </c>
      <c r="AS9" s="90" t="s">
        <v>91</v>
      </c>
      <c r="AT9" s="90" t="s">
        <v>92</v>
      </c>
      <c r="AU9" s="90" t="s">
        <v>92</v>
      </c>
      <c r="AV9" s="90" t="s">
        <v>93</v>
      </c>
      <c r="AW9" s="90" t="s">
        <v>192</v>
      </c>
      <c r="AX9" s="90" t="s">
        <v>193</v>
      </c>
      <c r="AY9" s="90" t="s">
        <v>194</v>
      </c>
      <c r="AZ9" s="90" t="s">
        <v>193</v>
      </c>
      <c r="BA9" s="90" t="s">
        <v>97</v>
      </c>
      <c r="BB9" s="90" t="s">
        <v>195</v>
      </c>
      <c r="BC9" s="90" t="s">
        <v>99</v>
      </c>
      <c r="BD9" s="90" t="s">
        <v>100</v>
      </c>
      <c r="BE9" s="90" t="s">
        <v>61</v>
      </c>
      <c r="BF9" s="90" t="s">
        <v>119</v>
      </c>
      <c r="BG9" s="90" t="s">
        <v>101</v>
      </c>
    </row>
    <row r="10" s="85" customFormat="1" ht="19" customHeight="1" spans="1:59">
      <c r="A10" s="90" t="s">
        <v>126</v>
      </c>
      <c r="B10" s="90" t="s">
        <v>127</v>
      </c>
      <c r="C10" s="90" t="s">
        <v>196</v>
      </c>
      <c r="D10" s="90" t="s">
        <v>197</v>
      </c>
      <c r="E10" s="90" t="s">
        <v>198</v>
      </c>
      <c r="F10" s="90" t="s">
        <v>132</v>
      </c>
      <c r="G10" s="90" t="s">
        <v>132</v>
      </c>
      <c r="H10" s="90" t="s">
        <v>109</v>
      </c>
      <c r="I10" s="90" t="s">
        <v>199</v>
      </c>
      <c r="J10" s="90" t="s">
        <v>200</v>
      </c>
      <c r="K10" s="90" t="s">
        <v>201</v>
      </c>
      <c r="L10" s="90" t="s">
        <v>73</v>
      </c>
      <c r="M10" s="90" t="s">
        <v>202</v>
      </c>
      <c r="N10" s="90" t="s">
        <v>203</v>
      </c>
      <c r="O10" s="90" t="s">
        <v>204</v>
      </c>
      <c r="P10" s="90" t="s">
        <v>205</v>
      </c>
      <c r="Q10" s="90" t="s">
        <v>206</v>
      </c>
      <c r="R10" s="90" t="s">
        <v>207</v>
      </c>
      <c r="S10" s="90" t="s">
        <v>208</v>
      </c>
      <c r="T10" s="90" t="s">
        <v>209</v>
      </c>
      <c r="U10" s="15">
        <v>4100</v>
      </c>
      <c r="V10" s="15">
        <v>33326</v>
      </c>
      <c r="W10" s="15">
        <v>16000</v>
      </c>
      <c r="X10" s="15">
        <v>2100</v>
      </c>
      <c r="Y10" s="90" t="s">
        <v>143</v>
      </c>
      <c r="Z10" s="90" t="s">
        <v>83</v>
      </c>
      <c r="AA10" s="90" t="s">
        <v>84</v>
      </c>
      <c r="AB10" s="90" t="s">
        <v>210</v>
      </c>
      <c r="AC10" s="90" t="s">
        <v>211</v>
      </c>
      <c r="AD10" s="90" t="s">
        <v>87</v>
      </c>
      <c r="AE10" s="90" t="s">
        <v>61</v>
      </c>
      <c r="AF10" s="90" t="s">
        <v>61</v>
      </c>
      <c r="AG10" s="90" t="s">
        <v>89</v>
      </c>
      <c r="AH10" s="90" t="s">
        <v>89</v>
      </c>
      <c r="AI10" s="90" t="s">
        <v>89</v>
      </c>
      <c r="AJ10" s="90" t="s">
        <v>89</v>
      </c>
      <c r="AK10" s="90" t="s">
        <v>89</v>
      </c>
      <c r="AL10" s="90" t="s">
        <v>89</v>
      </c>
      <c r="AM10" s="90" t="s">
        <v>89</v>
      </c>
      <c r="AN10" s="90" t="s">
        <v>89</v>
      </c>
      <c r="AO10" s="90" t="s">
        <v>89</v>
      </c>
      <c r="AP10" s="90" t="s">
        <v>89</v>
      </c>
      <c r="AQ10" s="90" t="s">
        <v>90</v>
      </c>
      <c r="AR10" s="90" t="s">
        <v>90</v>
      </c>
      <c r="AS10" s="90" t="s">
        <v>91</v>
      </c>
      <c r="AT10" s="90" t="s">
        <v>92</v>
      </c>
      <c r="AU10" s="90" t="s">
        <v>92</v>
      </c>
      <c r="AV10" s="90" t="s">
        <v>93</v>
      </c>
      <c r="AW10" s="90" t="s">
        <v>212</v>
      </c>
      <c r="AX10" s="90" t="s">
        <v>213</v>
      </c>
      <c r="AY10" s="90" t="s">
        <v>214</v>
      </c>
      <c r="AZ10" s="90" t="s">
        <v>213</v>
      </c>
      <c r="BA10" s="90" t="s">
        <v>215</v>
      </c>
      <c r="BB10" s="90" t="s">
        <v>216</v>
      </c>
      <c r="BC10" s="90" t="s">
        <v>99</v>
      </c>
      <c r="BD10" s="90" t="s">
        <v>150</v>
      </c>
      <c r="BE10" s="90" t="s">
        <v>61</v>
      </c>
      <c r="BF10" s="90" t="s">
        <v>209</v>
      </c>
      <c r="BG10" s="90" t="s">
        <v>101</v>
      </c>
    </row>
    <row r="11" s="85" customFormat="1" ht="19" customHeight="1" spans="1:59">
      <c r="A11" s="90" t="s">
        <v>126</v>
      </c>
      <c r="B11" s="90" t="s">
        <v>127</v>
      </c>
      <c r="C11" s="90" t="s">
        <v>196</v>
      </c>
      <c r="D11" s="90" t="s">
        <v>197</v>
      </c>
      <c r="E11" s="90" t="s">
        <v>198</v>
      </c>
      <c r="F11" s="90" t="s">
        <v>132</v>
      </c>
      <c r="G11" s="90" t="s">
        <v>132</v>
      </c>
      <c r="H11" s="90" t="s">
        <v>109</v>
      </c>
      <c r="I11" s="90" t="s">
        <v>217</v>
      </c>
      <c r="J11" s="90" t="s">
        <v>218</v>
      </c>
      <c r="K11" s="90" t="s">
        <v>219</v>
      </c>
      <c r="L11" s="90" t="s">
        <v>73</v>
      </c>
      <c r="M11" s="90" t="s">
        <v>220</v>
      </c>
      <c r="N11" s="90" t="s">
        <v>203</v>
      </c>
      <c r="O11" s="90" t="s">
        <v>221</v>
      </c>
      <c r="P11" s="90" t="s">
        <v>222</v>
      </c>
      <c r="Q11" s="90" t="s">
        <v>206</v>
      </c>
      <c r="R11" s="90" t="s">
        <v>207</v>
      </c>
      <c r="S11" s="90" t="s">
        <v>223</v>
      </c>
      <c r="T11" s="90" t="s">
        <v>119</v>
      </c>
      <c r="U11" s="15">
        <v>0</v>
      </c>
      <c r="V11" s="15">
        <v>23500</v>
      </c>
      <c r="W11" s="15">
        <v>18800</v>
      </c>
      <c r="X11" s="15">
        <v>6000</v>
      </c>
      <c r="Y11" s="90" t="s">
        <v>143</v>
      </c>
      <c r="Z11" s="90" t="s">
        <v>83</v>
      </c>
      <c r="AA11" s="90" t="s">
        <v>84</v>
      </c>
      <c r="AB11" s="90" t="s">
        <v>210</v>
      </c>
      <c r="AC11" s="90" t="s">
        <v>211</v>
      </c>
      <c r="AD11" s="90" t="s">
        <v>87</v>
      </c>
      <c r="AE11" s="90" t="s">
        <v>61</v>
      </c>
      <c r="AF11" s="90" t="s">
        <v>61</v>
      </c>
      <c r="AG11" s="90" t="s">
        <v>89</v>
      </c>
      <c r="AH11" s="90" t="s">
        <v>89</v>
      </c>
      <c r="AI11" s="90" t="s">
        <v>89</v>
      </c>
      <c r="AJ11" s="90" t="s">
        <v>88</v>
      </c>
      <c r="AK11" s="90" t="s">
        <v>88</v>
      </c>
      <c r="AL11" s="90" t="s">
        <v>88</v>
      </c>
      <c r="AM11" s="90" t="s">
        <v>88</v>
      </c>
      <c r="AN11" s="90" t="s">
        <v>88</v>
      </c>
      <c r="AO11" s="90" t="s">
        <v>89</v>
      </c>
      <c r="AP11" s="90" t="s">
        <v>89</v>
      </c>
      <c r="AQ11" s="90" t="s">
        <v>90</v>
      </c>
      <c r="AR11" s="90" t="s">
        <v>90</v>
      </c>
      <c r="AS11" s="90" t="s">
        <v>91</v>
      </c>
      <c r="AT11" s="90" t="s">
        <v>92</v>
      </c>
      <c r="AU11" s="90" t="s">
        <v>92</v>
      </c>
      <c r="AV11" s="90" t="s">
        <v>93</v>
      </c>
      <c r="AW11" s="90" t="s">
        <v>212</v>
      </c>
      <c r="AX11" s="90" t="s">
        <v>224</v>
      </c>
      <c r="AY11" s="90" t="s">
        <v>214</v>
      </c>
      <c r="AZ11" s="90" t="s">
        <v>224</v>
      </c>
      <c r="BA11" s="90" t="s">
        <v>97</v>
      </c>
      <c r="BB11" s="90" t="s">
        <v>225</v>
      </c>
      <c r="BC11" s="90" t="s">
        <v>99</v>
      </c>
      <c r="BD11" s="90" t="s">
        <v>150</v>
      </c>
      <c r="BE11" s="90" t="s">
        <v>61</v>
      </c>
      <c r="BF11" s="90" t="s">
        <v>119</v>
      </c>
      <c r="BG11" s="90" t="s">
        <v>101</v>
      </c>
    </row>
    <row r="12" s="85" customFormat="1" ht="19" customHeight="1" spans="1:59">
      <c r="A12" s="90" t="s">
        <v>226</v>
      </c>
      <c r="B12" s="90" t="s">
        <v>227</v>
      </c>
      <c r="C12" s="90" t="s">
        <v>228</v>
      </c>
      <c r="D12" s="90" t="s">
        <v>229</v>
      </c>
      <c r="E12" s="90" t="s">
        <v>230</v>
      </c>
      <c r="F12" s="90" t="s">
        <v>231</v>
      </c>
      <c r="G12" s="90" t="s">
        <v>231</v>
      </c>
      <c r="H12" s="90" t="s">
        <v>232</v>
      </c>
      <c r="I12" s="90" t="s">
        <v>233</v>
      </c>
      <c r="J12" s="90" t="s">
        <v>234</v>
      </c>
      <c r="K12" s="90" t="s">
        <v>235</v>
      </c>
      <c r="L12" s="90" t="s">
        <v>73</v>
      </c>
      <c r="M12" s="90" t="s">
        <v>236</v>
      </c>
      <c r="N12" s="90" t="s">
        <v>237</v>
      </c>
      <c r="O12" s="90" t="s">
        <v>238</v>
      </c>
      <c r="P12" s="90" t="s">
        <v>239</v>
      </c>
      <c r="Q12" s="90" t="s">
        <v>240</v>
      </c>
      <c r="R12" s="90" t="s">
        <v>241</v>
      </c>
      <c r="S12" s="90" t="s">
        <v>242</v>
      </c>
      <c r="T12" s="90" t="s">
        <v>119</v>
      </c>
      <c r="U12" s="15">
        <v>0</v>
      </c>
      <c r="V12" s="15">
        <v>42000</v>
      </c>
      <c r="W12" s="15">
        <v>38400</v>
      </c>
      <c r="X12" s="15">
        <v>13500</v>
      </c>
      <c r="Y12" s="90" t="s">
        <v>143</v>
      </c>
      <c r="Z12" s="90" t="s">
        <v>83</v>
      </c>
      <c r="AA12" s="90" t="s">
        <v>84</v>
      </c>
      <c r="AB12" s="90" t="s">
        <v>243</v>
      </c>
      <c r="AC12" s="90" t="s">
        <v>121</v>
      </c>
      <c r="AD12" s="90" t="s">
        <v>87</v>
      </c>
      <c r="AE12" s="90" t="s">
        <v>61</v>
      </c>
      <c r="AF12" s="90" t="s">
        <v>61</v>
      </c>
      <c r="AG12" s="90" t="s">
        <v>89</v>
      </c>
      <c r="AH12" s="90" t="s">
        <v>88</v>
      </c>
      <c r="AI12" s="90" t="s">
        <v>88</v>
      </c>
      <c r="AJ12" s="90" t="s">
        <v>89</v>
      </c>
      <c r="AK12" s="90" t="s">
        <v>89</v>
      </c>
      <c r="AL12" s="90" t="s">
        <v>89</v>
      </c>
      <c r="AM12" s="90" t="s">
        <v>89</v>
      </c>
      <c r="AN12" s="90" t="s">
        <v>88</v>
      </c>
      <c r="AO12" s="90" t="s">
        <v>88</v>
      </c>
      <c r="AP12" s="90" t="s">
        <v>89</v>
      </c>
      <c r="AQ12" s="90" t="s">
        <v>90</v>
      </c>
      <c r="AR12" s="90" t="s">
        <v>90</v>
      </c>
      <c r="AS12" s="90" t="s">
        <v>91</v>
      </c>
      <c r="AT12" s="90" t="s">
        <v>92</v>
      </c>
      <c r="AU12" s="90" t="s">
        <v>92</v>
      </c>
      <c r="AV12" s="90" t="s">
        <v>93</v>
      </c>
      <c r="AW12" s="90" t="s">
        <v>244</v>
      </c>
      <c r="AX12" s="90" t="s">
        <v>245</v>
      </c>
      <c r="AY12" s="90" t="s">
        <v>246</v>
      </c>
      <c r="AZ12" s="90" t="s">
        <v>245</v>
      </c>
      <c r="BA12" s="90" t="s">
        <v>97</v>
      </c>
      <c r="BB12" s="90" t="s">
        <v>247</v>
      </c>
      <c r="BC12" s="90" t="s">
        <v>99</v>
      </c>
      <c r="BD12" s="90" t="s">
        <v>150</v>
      </c>
      <c r="BE12" s="90" t="s">
        <v>61</v>
      </c>
      <c r="BF12" s="90" t="s">
        <v>119</v>
      </c>
      <c r="BG12" s="90" t="s">
        <v>101</v>
      </c>
    </row>
    <row r="13" s="85" customFormat="1" ht="19" customHeight="1" spans="1:59">
      <c r="A13" s="90" t="s">
        <v>126</v>
      </c>
      <c r="B13" s="90" t="s">
        <v>127</v>
      </c>
      <c r="C13" s="90" t="s">
        <v>248</v>
      </c>
      <c r="D13" s="90" t="s">
        <v>249</v>
      </c>
      <c r="E13" s="90" t="s">
        <v>250</v>
      </c>
      <c r="F13" s="90" t="s">
        <v>251</v>
      </c>
      <c r="G13" s="90" t="s">
        <v>252</v>
      </c>
      <c r="H13" s="90" t="s">
        <v>109</v>
      </c>
      <c r="I13" s="90" t="s">
        <v>253</v>
      </c>
      <c r="J13" s="90" t="s">
        <v>254</v>
      </c>
      <c r="K13" s="90" t="s">
        <v>255</v>
      </c>
      <c r="L13" s="90" t="s">
        <v>73</v>
      </c>
      <c r="M13" s="90" t="s">
        <v>256</v>
      </c>
      <c r="N13" s="90" t="s">
        <v>203</v>
      </c>
      <c r="O13" s="90" t="s">
        <v>257</v>
      </c>
      <c r="P13" s="90" t="s">
        <v>258</v>
      </c>
      <c r="Q13" s="90" t="s">
        <v>259</v>
      </c>
      <c r="R13" s="90" t="s">
        <v>260</v>
      </c>
      <c r="S13" s="90" t="s">
        <v>261</v>
      </c>
      <c r="T13" s="90" t="s">
        <v>262</v>
      </c>
      <c r="U13" s="15">
        <v>0</v>
      </c>
      <c r="V13" s="15">
        <v>73900</v>
      </c>
      <c r="W13" s="15">
        <v>40000</v>
      </c>
      <c r="X13" s="15">
        <v>5000</v>
      </c>
      <c r="Y13" s="90" t="s">
        <v>143</v>
      </c>
      <c r="Z13" s="90" t="s">
        <v>83</v>
      </c>
      <c r="AA13" s="90" t="s">
        <v>84</v>
      </c>
      <c r="AB13" s="90" t="s">
        <v>251</v>
      </c>
      <c r="AC13" s="90" t="s">
        <v>145</v>
      </c>
      <c r="AD13" s="90" t="s">
        <v>87</v>
      </c>
      <c r="AE13" s="90" t="s">
        <v>61</v>
      </c>
      <c r="AF13" s="90" t="s">
        <v>61</v>
      </c>
      <c r="AG13" s="90" t="s">
        <v>89</v>
      </c>
      <c r="AH13" s="90" t="s">
        <v>89</v>
      </c>
      <c r="AI13" s="90" t="s">
        <v>88</v>
      </c>
      <c r="AJ13" s="90" t="s">
        <v>89</v>
      </c>
      <c r="AK13" s="90" t="s">
        <v>89</v>
      </c>
      <c r="AL13" s="90" t="s">
        <v>89</v>
      </c>
      <c r="AM13" s="90" t="s">
        <v>89</v>
      </c>
      <c r="AN13" s="90" t="s">
        <v>89</v>
      </c>
      <c r="AO13" s="90" t="s">
        <v>89</v>
      </c>
      <c r="AP13" s="90" t="s">
        <v>89</v>
      </c>
      <c r="AQ13" s="90" t="s">
        <v>90</v>
      </c>
      <c r="AR13" s="90" t="s">
        <v>90</v>
      </c>
      <c r="AS13" s="90" t="s">
        <v>91</v>
      </c>
      <c r="AT13" s="90" t="s">
        <v>92</v>
      </c>
      <c r="AU13" s="90" t="s">
        <v>92</v>
      </c>
      <c r="AV13" s="90" t="s">
        <v>93</v>
      </c>
      <c r="AW13" s="90" t="s">
        <v>263</v>
      </c>
      <c r="AX13" s="90" t="s">
        <v>264</v>
      </c>
      <c r="AY13" s="90" t="s">
        <v>265</v>
      </c>
      <c r="AZ13" s="90" t="s">
        <v>264</v>
      </c>
      <c r="BA13" s="90" t="s">
        <v>215</v>
      </c>
      <c r="BB13" s="90" t="s">
        <v>266</v>
      </c>
      <c r="BC13" s="90" t="s">
        <v>99</v>
      </c>
      <c r="BD13" s="90" t="s">
        <v>150</v>
      </c>
      <c r="BE13" s="90" t="s">
        <v>61</v>
      </c>
      <c r="BF13" s="90" t="s">
        <v>262</v>
      </c>
      <c r="BG13" s="90" t="s">
        <v>101</v>
      </c>
    </row>
    <row r="14" s="85" customFormat="1" ht="19" customHeight="1" spans="1:59">
      <c r="A14" s="90" t="s">
        <v>267</v>
      </c>
      <c r="B14" s="90" t="s">
        <v>268</v>
      </c>
      <c r="C14" s="90" t="s">
        <v>269</v>
      </c>
      <c r="D14" s="90" t="s">
        <v>270</v>
      </c>
      <c r="E14" s="90" t="s">
        <v>271</v>
      </c>
      <c r="F14" s="90" t="s">
        <v>272</v>
      </c>
      <c r="G14" s="90" t="s">
        <v>272</v>
      </c>
      <c r="H14" s="90" t="s">
        <v>69</v>
      </c>
      <c r="I14" s="90" t="s">
        <v>273</v>
      </c>
      <c r="J14" s="90" t="s">
        <v>274</v>
      </c>
      <c r="K14" s="90" t="s">
        <v>275</v>
      </c>
      <c r="L14" s="90" t="s">
        <v>73</v>
      </c>
      <c r="M14" s="90" t="s">
        <v>162</v>
      </c>
      <c r="N14" s="90" t="s">
        <v>276</v>
      </c>
      <c r="O14" s="90" t="s">
        <v>76</v>
      </c>
      <c r="P14" s="90" t="s">
        <v>77</v>
      </c>
      <c r="Q14" s="90" t="s">
        <v>277</v>
      </c>
      <c r="R14" s="90" t="s">
        <v>278</v>
      </c>
      <c r="S14" s="90" t="s">
        <v>279</v>
      </c>
      <c r="T14" s="90" t="s">
        <v>280</v>
      </c>
      <c r="U14" s="15">
        <v>0</v>
      </c>
      <c r="V14" s="15">
        <v>28498.1</v>
      </c>
      <c r="W14" s="15">
        <v>28100</v>
      </c>
      <c r="X14" s="15">
        <v>28100</v>
      </c>
      <c r="Y14" s="90" t="s">
        <v>82</v>
      </c>
      <c r="Z14" s="90" t="s">
        <v>83</v>
      </c>
      <c r="AA14" s="90" t="s">
        <v>84</v>
      </c>
      <c r="AB14" s="90" t="s">
        <v>281</v>
      </c>
      <c r="AC14" s="90" t="s">
        <v>191</v>
      </c>
      <c r="AD14" s="90" t="s">
        <v>87</v>
      </c>
      <c r="AE14" s="90" t="s">
        <v>61</v>
      </c>
      <c r="AF14" s="90" t="s">
        <v>61</v>
      </c>
      <c r="AG14" s="90" t="s">
        <v>89</v>
      </c>
      <c r="AH14" s="90" t="s">
        <v>88</v>
      </c>
      <c r="AI14" s="90" t="s">
        <v>88</v>
      </c>
      <c r="AJ14" s="90" t="s">
        <v>88</v>
      </c>
      <c r="AK14" s="90" t="s">
        <v>88</v>
      </c>
      <c r="AL14" s="90" t="s">
        <v>88</v>
      </c>
      <c r="AM14" s="90" t="s">
        <v>88</v>
      </c>
      <c r="AN14" s="90" t="s">
        <v>88</v>
      </c>
      <c r="AO14" s="90" t="s">
        <v>88</v>
      </c>
      <c r="AP14" s="90" t="s">
        <v>89</v>
      </c>
      <c r="AQ14" s="90" t="s">
        <v>90</v>
      </c>
      <c r="AR14" s="90" t="s">
        <v>90</v>
      </c>
      <c r="AS14" s="90" t="s">
        <v>91</v>
      </c>
      <c r="AT14" s="90" t="s">
        <v>92</v>
      </c>
      <c r="AU14" s="90" t="s">
        <v>92</v>
      </c>
      <c r="AV14" s="90" t="s">
        <v>93</v>
      </c>
      <c r="AW14" s="90" t="s">
        <v>282</v>
      </c>
      <c r="AX14" s="90" t="s">
        <v>283</v>
      </c>
      <c r="AY14" s="90" t="s">
        <v>284</v>
      </c>
      <c r="AZ14" s="90" t="s">
        <v>283</v>
      </c>
      <c r="BA14" s="90" t="s">
        <v>97</v>
      </c>
      <c r="BB14" s="90" t="s">
        <v>285</v>
      </c>
      <c r="BC14" s="90" t="s">
        <v>99</v>
      </c>
      <c r="BD14" s="90" t="s">
        <v>100</v>
      </c>
      <c r="BE14" s="90" t="s">
        <v>61</v>
      </c>
      <c r="BF14" s="90" t="s">
        <v>280</v>
      </c>
      <c r="BG14" s="90" t="s">
        <v>101</v>
      </c>
    </row>
    <row r="15" s="85" customFormat="1" ht="19" customHeight="1" spans="1:59">
      <c r="A15" s="90" t="s">
        <v>267</v>
      </c>
      <c r="B15" s="90" t="s">
        <v>268</v>
      </c>
      <c r="C15" s="90" t="s">
        <v>269</v>
      </c>
      <c r="D15" s="90" t="s">
        <v>270</v>
      </c>
      <c r="E15" s="90" t="s">
        <v>286</v>
      </c>
      <c r="F15" s="90" t="s">
        <v>287</v>
      </c>
      <c r="G15" s="90" t="s">
        <v>287</v>
      </c>
      <c r="H15" s="90" t="s">
        <v>109</v>
      </c>
      <c r="I15" s="90" t="s">
        <v>288</v>
      </c>
      <c r="J15" s="90" t="s">
        <v>289</v>
      </c>
      <c r="K15" s="90" t="s">
        <v>290</v>
      </c>
      <c r="L15" s="90" t="s">
        <v>73</v>
      </c>
      <c r="M15" s="90" t="s">
        <v>74</v>
      </c>
      <c r="N15" s="90" t="s">
        <v>291</v>
      </c>
      <c r="O15" s="90" t="s">
        <v>292</v>
      </c>
      <c r="P15" s="90" t="s">
        <v>293</v>
      </c>
      <c r="Q15" s="90" t="s">
        <v>294</v>
      </c>
      <c r="R15" s="90" t="s">
        <v>295</v>
      </c>
      <c r="S15" s="90" t="s">
        <v>296</v>
      </c>
      <c r="T15" s="90" t="s">
        <v>119</v>
      </c>
      <c r="U15" s="15">
        <v>0</v>
      </c>
      <c r="V15" s="15">
        <v>608191</v>
      </c>
      <c r="W15" s="15">
        <v>486551</v>
      </c>
      <c r="X15" s="15">
        <v>48655</v>
      </c>
      <c r="Y15" s="90" t="s">
        <v>82</v>
      </c>
      <c r="Z15" s="90" t="s">
        <v>83</v>
      </c>
      <c r="AA15" s="90" t="s">
        <v>84</v>
      </c>
      <c r="AB15" s="90" t="s">
        <v>297</v>
      </c>
      <c r="AC15" s="90" t="s">
        <v>121</v>
      </c>
      <c r="AD15" s="90" t="s">
        <v>87</v>
      </c>
      <c r="AE15" s="90" t="s">
        <v>61</v>
      </c>
      <c r="AF15" s="90" t="s">
        <v>61</v>
      </c>
      <c r="AG15" s="90" t="s">
        <v>89</v>
      </c>
      <c r="AH15" s="90" t="s">
        <v>89</v>
      </c>
      <c r="AI15" s="90" t="s">
        <v>89</v>
      </c>
      <c r="AJ15" s="90" t="s">
        <v>89</v>
      </c>
      <c r="AK15" s="90" t="s">
        <v>89</v>
      </c>
      <c r="AL15" s="90" t="s">
        <v>89</v>
      </c>
      <c r="AM15" s="90" t="s">
        <v>89</v>
      </c>
      <c r="AN15" s="90" t="s">
        <v>89</v>
      </c>
      <c r="AO15" s="90" t="s">
        <v>89</v>
      </c>
      <c r="AP15" s="90" t="s">
        <v>89</v>
      </c>
      <c r="AQ15" s="90" t="s">
        <v>90</v>
      </c>
      <c r="AR15" s="90" t="s">
        <v>90</v>
      </c>
      <c r="AS15" s="90" t="s">
        <v>91</v>
      </c>
      <c r="AT15" s="90" t="s">
        <v>92</v>
      </c>
      <c r="AU15" s="90" t="s">
        <v>92</v>
      </c>
      <c r="AV15" s="90" t="s">
        <v>93</v>
      </c>
      <c r="AW15" s="90" t="s">
        <v>298</v>
      </c>
      <c r="AX15" s="90" t="s">
        <v>299</v>
      </c>
      <c r="AY15" s="90" t="s">
        <v>300</v>
      </c>
      <c r="AZ15" s="90" t="s">
        <v>299</v>
      </c>
      <c r="BA15" s="90" t="s">
        <v>97</v>
      </c>
      <c r="BB15" s="90" t="s">
        <v>301</v>
      </c>
      <c r="BC15" s="90" t="s">
        <v>99</v>
      </c>
      <c r="BD15" s="90" t="s">
        <v>100</v>
      </c>
      <c r="BE15" s="90" t="s">
        <v>61</v>
      </c>
      <c r="BF15" s="90" t="s">
        <v>119</v>
      </c>
      <c r="BG15" s="90" t="s">
        <v>101</v>
      </c>
    </row>
    <row r="16" s="85" customFormat="1" ht="19" customHeight="1" spans="1:59">
      <c r="A16" s="90" t="s">
        <v>302</v>
      </c>
      <c r="B16" s="90" t="s">
        <v>303</v>
      </c>
      <c r="C16" s="90" t="s">
        <v>304</v>
      </c>
      <c r="D16" s="90" t="s">
        <v>305</v>
      </c>
      <c r="E16" s="90" t="s">
        <v>306</v>
      </c>
      <c r="F16" s="90" t="s">
        <v>307</v>
      </c>
      <c r="G16" s="90" t="s">
        <v>308</v>
      </c>
      <c r="H16" s="90" t="s">
        <v>69</v>
      </c>
      <c r="I16" s="90" t="s">
        <v>309</v>
      </c>
      <c r="J16" s="90" t="s">
        <v>310</v>
      </c>
      <c r="K16" s="90" t="s">
        <v>311</v>
      </c>
      <c r="L16" s="90" t="s">
        <v>73</v>
      </c>
      <c r="M16" s="90" t="s">
        <v>74</v>
      </c>
      <c r="N16" s="90" t="s">
        <v>203</v>
      </c>
      <c r="O16" s="90" t="s">
        <v>76</v>
      </c>
      <c r="P16" s="90" t="s">
        <v>77</v>
      </c>
      <c r="Q16" s="90" t="s">
        <v>277</v>
      </c>
      <c r="R16" s="90" t="s">
        <v>278</v>
      </c>
      <c r="S16" s="90" t="s">
        <v>312</v>
      </c>
      <c r="T16" s="90" t="s">
        <v>81</v>
      </c>
      <c r="U16" s="15">
        <v>0</v>
      </c>
      <c r="V16" s="15">
        <v>13012.32</v>
      </c>
      <c r="W16" s="15">
        <v>12732</v>
      </c>
      <c r="X16" s="15">
        <v>12732</v>
      </c>
      <c r="Y16" s="90" t="s">
        <v>82</v>
      </c>
      <c r="Z16" s="90" t="s">
        <v>83</v>
      </c>
      <c r="AA16" s="90" t="s">
        <v>84</v>
      </c>
      <c r="AB16" s="90" t="s">
        <v>313</v>
      </c>
      <c r="AC16" s="90" t="s">
        <v>121</v>
      </c>
      <c r="AD16" s="90" t="s">
        <v>87</v>
      </c>
      <c r="AE16" s="90" t="s">
        <v>61</v>
      </c>
      <c r="AF16" s="90" t="s">
        <v>61</v>
      </c>
      <c r="AG16" s="90" t="s">
        <v>89</v>
      </c>
      <c r="AH16" s="90" t="s">
        <v>88</v>
      </c>
      <c r="AI16" s="90" t="s">
        <v>88</v>
      </c>
      <c r="AJ16" s="90" t="s">
        <v>88</v>
      </c>
      <c r="AK16" s="90" t="s">
        <v>88</v>
      </c>
      <c r="AL16" s="90" t="s">
        <v>88</v>
      </c>
      <c r="AM16" s="90" t="s">
        <v>88</v>
      </c>
      <c r="AN16" s="90" t="s">
        <v>88</v>
      </c>
      <c r="AO16" s="90" t="s">
        <v>88</v>
      </c>
      <c r="AP16" s="90" t="s">
        <v>89</v>
      </c>
      <c r="AQ16" s="90" t="s">
        <v>90</v>
      </c>
      <c r="AR16" s="90" t="s">
        <v>90</v>
      </c>
      <c r="AS16" s="90" t="s">
        <v>91</v>
      </c>
      <c r="AT16" s="90" t="s">
        <v>92</v>
      </c>
      <c r="AU16" s="90" t="s">
        <v>92</v>
      </c>
      <c r="AV16" s="90" t="s">
        <v>93</v>
      </c>
      <c r="AW16" s="90" t="s">
        <v>314</v>
      </c>
      <c r="AX16" s="90" t="s">
        <v>315</v>
      </c>
      <c r="AY16" s="90" t="s">
        <v>316</v>
      </c>
      <c r="AZ16" s="90" t="s">
        <v>315</v>
      </c>
      <c r="BA16" s="90" t="s">
        <v>97</v>
      </c>
      <c r="BB16" s="90" t="s">
        <v>317</v>
      </c>
      <c r="BC16" s="90" t="s">
        <v>99</v>
      </c>
      <c r="BD16" s="90" t="s">
        <v>100</v>
      </c>
      <c r="BE16" s="90" t="s">
        <v>61</v>
      </c>
      <c r="BF16" s="90" t="s">
        <v>81</v>
      </c>
      <c r="BG16" s="90" t="s">
        <v>101</v>
      </c>
    </row>
    <row r="17" s="85" customFormat="1" ht="19" customHeight="1" spans="1:59">
      <c r="A17" s="90" t="s">
        <v>226</v>
      </c>
      <c r="B17" s="90" t="s">
        <v>227</v>
      </c>
      <c r="C17" s="90" t="s">
        <v>318</v>
      </c>
      <c r="D17" s="90" t="s">
        <v>319</v>
      </c>
      <c r="E17" s="90" t="s">
        <v>320</v>
      </c>
      <c r="F17" s="90" t="s">
        <v>321</v>
      </c>
      <c r="G17" s="90" t="s">
        <v>322</v>
      </c>
      <c r="H17" s="90" t="s">
        <v>69</v>
      </c>
      <c r="I17" s="90" t="s">
        <v>323</v>
      </c>
      <c r="J17" s="90" t="s">
        <v>324</v>
      </c>
      <c r="K17" s="90" t="s">
        <v>325</v>
      </c>
      <c r="L17" s="90" t="s">
        <v>73</v>
      </c>
      <c r="M17" s="90" t="s">
        <v>74</v>
      </c>
      <c r="N17" s="90" t="s">
        <v>326</v>
      </c>
      <c r="O17" s="90" t="s">
        <v>76</v>
      </c>
      <c r="P17" s="90" t="s">
        <v>77</v>
      </c>
      <c r="Q17" s="90" t="s">
        <v>277</v>
      </c>
      <c r="R17" s="90" t="s">
        <v>278</v>
      </c>
      <c r="S17" s="90" t="s">
        <v>327</v>
      </c>
      <c r="T17" s="90" t="s">
        <v>328</v>
      </c>
      <c r="U17" s="15">
        <v>0</v>
      </c>
      <c r="V17" s="15">
        <v>5440.61</v>
      </c>
      <c r="W17" s="15">
        <v>5100</v>
      </c>
      <c r="X17" s="15">
        <v>5100</v>
      </c>
      <c r="Y17" s="90" t="s">
        <v>82</v>
      </c>
      <c r="Z17" s="90" t="s">
        <v>83</v>
      </c>
      <c r="AA17" s="90" t="s">
        <v>84</v>
      </c>
      <c r="AB17" s="90" t="s">
        <v>329</v>
      </c>
      <c r="AC17" s="90" t="s">
        <v>121</v>
      </c>
      <c r="AD17" s="90" t="s">
        <v>87</v>
      </c>
      <c r="AE17" s="90" t="s">
        <v>61</v>
      </c>
      <c r="AF17" s="90" t="s">
        <v>61</v>
      </c>
      <c r="AG17" s="90" t="s">
        <v>89</v>
      </c>
      <c r="AH17" s="90" t="s">
        <v>88</v>
      </c>
      <c r="AI17" s="90" t="s">
        <v>88</v>
      </c>
      <c r="AJ17" s="90" t="s">
        <v>88</v>
      </c>
      <c r="AK17" s="90" t="s">
        <v>89</v>
      </c>
      <c r="AL17" s="90" t="s">
        <v>88</v>
      </c>
      <c r="AM17" s="90" t="s">
        <v>88</v>
      </c>
      <c r="AN17" s="90" t="s">
        <v>88</v>
      </c>
      <c r="AO17" s="90" t="s">
        <v>88</v>
      </c>
      <c r="AP17" s="90" t="s">
        <v>89</v>
      </c>
      <c r="AQ17" s="90" t="s">
        <v>90</v>
      </c>
      <c r="AR17" s="90" t="s">
        <v>90</v>
      </c>
      <c r="AS17" s="90" t="s">
        <v>91</v>
      </c>
      <c r="AT17" s="90" t="s">
        <v>92</v>
      </c>
      <c r="AU17" s="90" t="s">
        <v>92</v>
      </c>
      <c r="AV17" s="90" t="s">
        <v>93</v>
      </c>
      <c r="AW17" s="90" t="s">
        <v>330</v>
      </c>
      <c r="AX17" s="90" t="s">
        <v>331</v>
      </c>
      <c r="AY17" s="90" t="s">
        <v>332</v>
      </c>
      <c r="AZ17" s="90" t="s">
        <v>331</v>
      </c>
      <c r="BA17" s="90" t="s">
        <v>97</v>
      </c>
      <c r="BB17" s="90" t="s">
        <v>333</v>
      </c>
      <c r="BC17" s="90" t="s">
        <v>99</v>
      </c>
      <c r="BD17" s="90" t="s">
        <v>100</v>
      </c>
      <c r="BE17" s="90" t="s">
        <v>61</v>
      </c>
      <c r="BF17" s="90" t="s">
        <v>328</v>
      </c>
      <c r="BG17" s="90" t="s">
        <v>101</v>
      </c>
    </row>
    <row r="18" s="85" customFormat="1" ht="19" customHeight="1" spans="1:59">
      <c r="A18" s="90" t="s">
        <v>226</v>
      </c>
      <c r="B18" s="90" t="s">
        <v>227</v>
      </c>
      <c r="C18" s="90" t="s">
        <v>334</v>
      </c>
      <c r="D18" s="90" t="s">
        <v>335</v>
      </c>
      <c r="E18" s="90" t="s">
        <v>336</v>
      </c>
      <c r="F18" s="90" t="s">
        <v>337</v>
      </c>
      <c r="G18" s="90" t="s">
        <v>322</v>
      </c>
      <c r="H18" s="90" t="s">
        <v>69</v>
      </c>
      <c r="I18" s="90" t="s">
        <v>338</v>
      </c>
      <c r="J18" s="90" t="s">
        <v>339</v>
      </c>
      <c r="K18" s="90" t="s">
        <v>340</v>
      </c>
      <c r="L18" s="90" t="s">
        <v>73</v>
      </c>
      <c r="M18" s="90" t="s">
        <v>341</v>
      </c>
      <c r="N18" s="90" t="s">
        <v>342</v>
      </c>
      <c r="O18" s="90" t="s">
        <v>76</v>
      </c>
      <c r="P18" s="90" t="s">
        <v>77</v>
      </c>
      <c r="Q18" s="90" t="s">
        <v>277</v>
      </c>
      <c r="R18" s="90" t="s">
        <v>278</v>
      </c>
      <c r="S18" s="90" t="s">
        <v>343</v>
      </c>
      <c r="T18" s="90" t="s">
        <v>81</v>
      </c>
      <c r="U18" s="15">
        <v>0</v>
      </c>
      <c r="V18" s="15">
        <v>4836</v>
      </c>
      <c r="W18" s="15">
        <v>4691</v>
      </c>
      <c r="X18" s="15">
        <v>4691</v>
      </c>
      <c r="Y18" s="90" t="s">
        <v>82</v>
      </c>
      <c r="Z18" s="90" t="s">
        <v>83</v>
      </c>
      <c r="AA18" s="90" t="s">
        <v>84</v>
      </c>
      <c r="AB18" s="90" t="s">
        <v>344</v>
      </c>
      <c r="AC18" s="90" t="s">
        <v>121</v>
      </c>
      <c r="AD18" s="90" t="s">
        <v>87</v>
      </c>
      <c r="AE18" s="90" t="s">
        <v>61</v>
      </c>
      <c r="AF18" s="90" t="s">
        <v>61</v>
      </c>
      <c r="AG18" s="90" t="s">
        <v>89</v>
      </c>
      <c r="AH18" s="90" t="s">
        <v>89</v>
      </c>
      <c r="AI18" s="90" t="s">
        <v>89</v>
      </c>
      <c r="AJ18" s="90" t="s">
        <v>89</v>
      </c>
      <c r="AK18" s="90" t="s">
        <v>89</v>
      </c>
      <c r="AL18" s="90" t="s">
        <v>89</v>
      </c>
      <c r="AM18" s="90" t="s">
        <v>89</v>
      </c>
      <c r="AN18" s="90" t="s">
        <v>89</v>
      </c>
      <c r="AO18" s="90" t="s">
        <v>89</v>
      </c>
      <c r="AP18" s="90" t="s">
        <v>89</v>
      </c>
      <c r="AQ18" s="90" t="s">
        <v>90</v>
      </c>
      <c r="AR18" s="90" t="s">
        <v>90</v>
      </c>
      <c r="AS18" s="90" t="s">
        <v>91</v>
      </c>
      <c r="AT18" s="90" t="s">
        <v>92</v>
      </c>
      <c r="AU18" s="90" t="s">
        <v>92</v>
      </c>
      <c r="AV18" s="90" t="s">
        <v>93</v>
      </c>
      <c r="AW18" s="90" t="s">
        <v>345</v>
      </c>
      <c r="AX18" s="90" t="s">
        <v>346</v>
      </c>
      <c r="AY18" s="90" t="s">
        <v>347</v>
      </c>
      <c r="AZ18" s="90" t="s">
        <v>346</v>
      </c>
      <c r="BA18" s="90" t="s">
        <v>97</v>
      </c>
      <c r="BB18" s="90" t="s">
        <v>348</v>
      </c>
      <c r="BC18" s="90" t="s">
        <v>99</v>
      </c>
      <c r="BD18" s="90" t="s">
        <v>100</v>
      </c>
      <c r="BE18" s="90" t="s">
        <v>61</v>
      </c>
      <c r="BF18" s="90" t="s">
        <v>81</v>
      </c>
      <c r="BG18" s="90" t="s">
        <v>101</v>
      </c>
    </row>
    <row r="19" s="85" customFormat="1" ht="19" customHeight="1" spans="1:59">
      <c r="A19" s="90" t="s">
        <v>302</v>
      </c>
      <c r="B19" s="90" t="s">
        <v>303</v>
      </c>
      <c r="C19" s="90" t="s">
        <v>349</v>
      </c>
      <c r="D19" s="90" t="s">
        <v>350</v>
      </c>
      <c r="E19" s="90" t="s">
        <v>351</v>
      </c>
      <c r="F19" s="90" t="s">
        <v>352</v>
      </c>
      <c r="G19" s="90" t="s">
        <v>308</v>
      </c>
      <c r="H19" s="90" t="s">
        <v>69</v>
      </c>
      <c r="I19" s="90" t="s">
        <v>353</v>
      </c>
      <c r="J19" s="90" t="s">
        <v>354</v>
      </c>
      <c r="K19" s="90" t="s">
        <v>355</v>
      </c>
      <c r="L19" s="90" t="s">
        <v>73</v>
      </c>
      <c r="M19" s="90" t="s">
        <v>356</v>
      </c>
      <c r="N19" s="90" t="s">
        <v>203</v>
      </c>
      <c r="O19" s="90" t="s">
        <v>76</v>
      </c>
      <c r="P19" s="90" t="s">
        <v>77</v>
      </c>
      <c r="Q19" s="90" t="s">
        <v>277</v>
      </c>
      <c r="R19" s="90" t="s">
        <v>278</v>
      </c>
      <c r="S19" s="90" t="s">
        <v>357</v>
      </c>
      <c r="T19" s="90" t="s">
        <v>328</v>
      </c>
      <c r="U19" s="15">
        <v>0</v>
      </c>
      <c r="V19" s="15">
        <v>13489.85</v>
      </c>
      <c r="W19" s="15">
        <v>13148</v>
      </c>
      <c r="X19" s="15">
        <v>13148</v>
      </c>
      <c r="Y19" s="90" t="s">
        <v>82</v>
      </c>
      <c r="Z19" s="90" t="s">
        <v>83</v>
      </c>
      <c r="AA19" s="90" t="s">
        <v>84</v>
      </c>
      <c r="AB19" s="90" t="s">
        <v>358</v>
      </c>
      <c r="AC19" s="90" t="s">
        <v>359</v>
      </c>
      <c r="AD19" s="90" t="s">
        <v>87</v>
      </c>
      <c r="AE19" s="90" t="s">
        <v>61</v>
      </c>
      <c r="AF19" s="90" t="s">
        <v>61</v>
      </c>
      <c r="AG19" s="90" t="s">
        <v>89</v>
      </c>
      <c r="AH19" s="90" t="s">
        <v>88</v>
      </c>
      <c r="AI19" s="90" t="s">
        <v>88</v>
      </c>
      <c r="AJ19" s="90" t="s">
        <v>88</v>
      </c>
      <c r="AK19" s="90" t="s">
        <v>88</v>
      </c>
      <c r="AL19" s="90" t="s">
        <v>89</v>
      </c>
      <c r="AM19" s="90" t="s">
        <v>88</v>
      </c>
      <c r="AN19" s="90" t="s">
        <v>88</v>
      </c>
      <c r="AO19" s="90" t="s">
        <v>88</v>
      </c>
      <c r="AP19" s="90" t="s">
        <v>89</v>
      </c>
      <c r="AQ19" s="90" t="s">
        <v>90</v>
      </c>
      <c r="AR19" s="90" t="s">
        <v>90</v>
      </c>
      <c r="AS19" s="90" t="s">
        <v>91</v>
      </c>
      <c r="AT19" s="90" t="s">
        <v>92</v>
      </c>
      <c r="AU19" s="90" t="s">
        <v>92</v>
      </c>
      <c r="AV19" s="90" t="s">
        <v>93</v>
      </c>
      <c r="AW19" s="90" t="s">
        <v>360</v>
      </c>
      <c r="AX19" s="90" t="s">
        <v>361</v>
      </c>
      <c r="AY19" s="90" t="s">
        <v>362</v>
      </c>
      <c r="AZ19" s="90" t="s">
        <v>361</v>
      </c>
      <c r="BA19" s="90" t="s">
        <v>97</v>
      </c>
      <c r="BB19" s="90" t="s">
        <v>363</v>
      </c>
      <c r="BC19" s="90" t="s">
        <v>99</v>
      </c>
      <c r="BD19" s="90" t="s">
        <v>100</v>
      </c>
      <c r="BE19" s="90" t="s">
        <v>61</v>
      </c>
      <c r="BF19" s="90" t="s">
        <v>328</v>
      </c>
      <c r="BG19" s="90" t="s">
        <v>101</v>
      </c>
    </row>
    <row r="20" s="85" customFormat="1" ht="19" customHeight="1" spans="1:59">
      <c r="A20" s="90" t="s">
        <v>226</v>
      </c>
      <c r="B20" s="90" t="s">
        <v>227</v>
      </c>
      <c r="C20" s="90" t="s">
        <v>364</v>
      </c>
      <c r="D20" s="90" t="s">
        <v>365</v>
      </c>
      <c r="E20" s="90" t="s">
        <v>366</v>
      </c>
      <c r="F20" s="90" t="s">
        <v>367</v>
      </c>
      <c r="G20" s="90" t="s">
        <v>368</v>
      </c>
      <c r="H20" s="90" t="s">
        <v>369</v>
      </c>
      <c r="I20" s="90" t="s">
        <v>370</v>
      </c>
      <c r="J20" s="90" t="s">
        <v>371</v>
      </c>
      <c r="K20" s="90" t="s">
        <v>372</v>
      </c>
      <c r="L20" s="90" t="s">
        <v>73</v>
      </c>
      <c r="M20" s="90" t="s">
        <v>373</v>
      </c>
      <c r="N20" s="90" t="s">
        <v>374</v>
      </c>
      <c r="O20" s="90" t="s">
        <v>375</v>
      </c>
      <c r="P20" s="90" t="s">
        <v>376</v>
      </c>
      <c r="Q20" s="90" t="s">
        <v>377</v>
      </c>
      <c r="R20" s="90" t="s">
        <v>378</v>
      </c>
      <c r="S20" s="90" t="s">
        <v>379</v>
      </c>
      <c r="T20" s="90" t="s">
        <v>380</v>
      </c>
      <c r="U20" s="15">
        <v>0</v>
      </c>
      <c r="V20" s="15">
        <v>24000</v>
      </c>
      <c r="W20" s="15">
        <v>12000</v>
      </c>
      <c r="X20" s="15">
        <v>12000</v>
      </c>
      <c r="Y20" s="90" t="s">
        <v>143</v>
      </c>
      <c r="Z20" s="90" t="s">
        <v>83</v>
      </c>
      <c r="AA20" s="90" t="s">
        <v>84</v>
      </c>
      <c r="AB20" s="90" t="s">
        <v>381</v>
      </c>
      <c r="AC20" s="90" t="s">
        <v>382</v>
      </c>
      <c r="AD20" s="90" t="s">
        <v>87</v>
      </c>
      <c r="AE20" s="90" t="s">
        <v>61</v>
      </c>
      <c r="AF20" s="90" t="s">
        <v>61</v>
      </c>
      <c r="AG20" s="90" t="s">
        <v>89</v>
      </c>
      <c r="AH20" s="90" t="s">
        <v>89</v>
      </c>
      <c r="AI20" s="90" t="s">
        <v>89</v>
      </c>
      <c r="AJ20" s="90" t="s">
        <v>89</v>
      </c>
      <c r="AK20" s="90" t="s">
        <v>89</v>
      </c>
      <c r="AL20" s="90" t="s">
        <v>89</v>
      </c>
      <c r="AM20" s="90" t="s">
        <v>89</v>
      </c>
      <c r="AN20" s="90" t="s">
        <v>89</v>
      </c>
      <c r="AO20" s="90" t="s">
        <v>89</v>
      </c>
      <c r="AP20" s="90" t="s">
        <v>89</v>
      </c>
      <c r="AQ20" s="90" t="s">
        <v>90</v>
      </c>
      <c r="AR20" s="90" t="s">
        <v>90</v>
      </c>
      <c r="AS20" s="90" t="s">
        <v>91</v>
      </c>
      <c r="AT20" s="90" t="s">
        <v>92</v>
      </c>
      <c r="AU20" s="90" t="s">
        <v>92</v>
      </c>
      <c r="AV20" s="90" t="s">
        <v>93</v>
      </c>
      <c r="AW20" s="90" t="s">
        <v>383</v>
      </c>
      <c r="AX20" s="90" t="s">
        <v>384</v>
      </c>
      <c r="AY20" s="90" t="s">
        <v>385</v>
      </c>
      <c r="AZ20" s="90" t="s">
        <v>384</v>
      </c>
      <c r="BA20" s="90" t="s">
        <v>97</v>
      </c>
      <c r="BB20" s="90" t="s">
        <v>386</v>
      </c>
      <c r="BC20" s="90" t="s">
        <v>99</v>
      </c>
      <c r="BD20" s="90" t="s">
        <v>150</v>
      </c>
      <c r="BE20" s="90" t="s">
        <v>61</v>
      </c>
      <c r="BF20" s="90" t="s">
        <v>380</v>
      </c>
      <c r="BG20" s="90" t="s">
        <v>101</v>
      </c>
    </row>
    <row r="21" s="85" customFormat="1" ht="19" customHeight="1" spans="1:59">
      <c r="A21" s="90" t="s">
        <v>387</v>
      </c>
      <c r="B21" s="90" t="s">
        <v>388</v>
      </c>
      <c r="C21" s="90" t="s">
        <v>389</v>
      </c>
      <c r="D21" s="90" t="s">
        <v>390</v>
      </c>
      <c r="E21" s="90" t="s">
        <v>391</v>
      </c>
      <c r="F21" s="90" t="s">
        <v>392</v>
      </c>
      <c r="G21" s="90" t="s">
        <v>392</v>
      </c>
      <c r="H21" s="90" t="s">
        <v>232</v>
      </c>
      <c r="I21" s="90" t="s">
        <v>393</v>
      </c>
      <c r="J21" s="90" t="s">
        <v>394</v>
      </c>
      <c r="K21" s="90" t="s">
        <v>395</v>
      </c>
      <c r="L21" s="90" t="s">
        <v>73</v>
      </c>
      <c r="M21" s="90" t="s">
        <v>396</v>
      </c>
      <c r="N21" s="90" t="s">
        <v>397</v>
      </c>
      <c r="O21" s="90" t="s">
        <v>398</v>
      </c>
      <c r="P21" s="90" t="s">
        <v>399</v>
      </c>
      <c r="Q21" s="90" t="s">
        <v>240</v>
      </c>
      <c r="R21" s="90" t="s">
        <v>241</v>
      </c>
      <c r="S21" s="90" t="s">
        <v>400</v>
      </c>
      <c r="T21" s="90" t="s">
        <v>119</v>
      </c>
      <c r="U21" s="15">
        <v>0</v>
      </c>
      <c r="V21" s="15">
        <v>62290</v>
      </c>
      <c r="W21" s="15">
        <v>45000</v>
      </c>
      <c r="X21" s="15">
        <v>30000</v>
      </c>
      <c r="Y21" s="90" t="s">
        <v>143</v>
      </c>
      <c r="Z21" s="90" t="s">
        <v>83</v>
      </c>
      <c r="AA21" s="90" t="s">
        <v>84</v>
      </c>
      <c r="AB21" s="90" t="s">
        <v>401</v>
      </c>
      <c r="AC21" s="90" t="s">
        <v>145</v>
      </c>
      <c r="AD21" s="90" t="s">
        <v>87</v>
      </c>
      <c r="AE21" s="90" t="s">
        <v>61</v>
      </c>
      <c r="AF21" s="90" t="s">
        <v>61</v>
      </c>
      <c r="AG21" s="90" t="s">
        <v>89</v>
      </c>
      <c r="AH21" s="90" t="s">
        <v>89</v>
      </c>
      <c r="AI21" s="90" t="s">
        <v>89</v>
      </c>
      <c r="AJ21" s="90" t="s">
        <v>89</v>
      </c>
      <c r="AK21" s="90" t="s">
        <v>89</v>
      </c>
      <c r="AL21" s="90" t="s">
        <v>89</v>
      </c>
      <c r="AM21" s="90" t="s">
        <v>89</v>
      </c>
      <c r="AN21" s="90" t="s">
        <v>89</v>
      </c>
      <c r="AO21" s="90" t="s">
        <v>89</v>
      </c>
      <c r="AP21" s="90" t="s">
        <v>89</v>
      </c>
      <c r="AQ21" s="90" t="s">
        <v>90</v>
      </c>
      <c r="AR21" s="90" t="s">
        <v>90</v>
      </c>
      <c r="AS21" s="90" t="s">
        <v>91</v>
      </c>
      <c r="AT21" s="90" t="s">
        <v>92</v>
      </c>
      <c r="AU21" s="90" t="s">
        <v>92</v>
      </c>
      <c r="AV21" s="90" t="s">
        <v>93</v>
      </c>
      <c r="AW21" s="90" t="s">
        <v>402</v>
      </c>
      <c r="AX21" s="90" t="s">
        <v>403</v>
      </c>
      <c r="AY21" s="90" t="s">
        <v>404</v>
      </c>
      <c r="AZ21" s="90" t="s">
        <v>403</v>
      </c>
      <c r="BA21" s="90" t="s">
        <v>97</v>
      </c>
      <c r="BB21" s="90" t="s">
        <v>405</v>
      </c>
      <c r="BC21" s="90" t="s">
        <v>99</v>
      </c>
      <c r="BD21" s="90" t="s">
        <v>150</v>
      </c>
      <c r="BE21" s="90" t="s">
        <v>61</v>
      </c>
      <c r="BF21" s="90" t="s">
        <v>119</v>
      </c>
      <c r="BG21" s="90" t="s">
        <v>101</v>
      </c>
    </row>
    <row r="22" s="85" customFormat="1" ht="19" customHeight="1" spans="1:59">
      <c r="A22" s="90" t="s">
        <v>226</v>
      </c>
      <c r="B22" s="90" t="s">
        <v>227</v>
      </c>
      <c r="C22" s="90" t="s">
        <v>406</v>
      </c>
      <c r="D22" s="90" t="s">
        <v>407</v>
      </c>
      <c r="E22" s="90" t="s">
        <v>408</v>
      </c>
      <c r="F22" s="90" t="s">
        <v>409</v>
      </c>
      <c r="G22" s="90" t="s">
        <v>322</v>
      </c>
      <c r="H22" s="90" t="s">
        <v>69</v>
      </c>
      <c r="I22" s="90" t="s">
        <v>410</v>
      </c>
      <c r="J22" s="90" t="s">
        <v>411</v>
      </c>
      <c r="K22" s="90" t="s">
        <v>412</v>
      </c>
      <c r="L22" s="90" t="s">
        <v>73</v>
      </c>
      <c r="M22" s="90" t="s">
        <v>74</v>
      </c>
      <c r="N22" s="90" t="s">
        <v>326</v>
      </c>
      <c r="O22" s="90" t="s">
        <v>76</v>
      </c>
      <c r="P22" s="90" t="s">
        <v>77</v>
      </c>
      <c r="Q22" s="90" t="s">
        <v>277</v>
      </c>
      <c r="R22" s="90" t="s">
        <v>278</v>
      </c>
      <c r="S22" s="90" t="s">
        <v>413</v>
      </c>
      <c r="T22" s="90" t="s">
        <v>81</v>
      </c>
      <c r="U22" s="15">
        <v>0</v>
      </c>
      <c r="V22" s="15">
        <v>6405.36</v>
      </c>
      <c r="W22" s="15">
        <v>6100</v>
      </c>
      <c r="X22" s="15">
        <v>6100</v>
      </c>
      <c r="Y22" s="90" t="s">
        <v>82</v>
      </c>
      <c r="Z22" s="90" t="s">
        <v>83</v>
      </c>
      <c r="AA22" s="90" t="s">
        <v>84</v>
      </c>
      <c r="AB22" s="90" t="s">
        <v>414</v>
      </c>
      <c r="AC22" s="90" t="s">
        <v>121</v>
      </c>
      <c r="AD22" s="90" t="s">
        <v>87</v>
      </c>
      <c r="AE22" s="90" t="s">
        <v>61</v>
      </c>
      <c r="AF22" s="90" t="s">
        <v>61</v>
      </c>
      <c r="AG22" s="90" t="s">
        <v>89</v>
      </c>
      <c r="AH22" s="90" t="s">
        <v>88</v>
      </c>
      <c r="AI22" s="90" t="s">
        <v>88</v>
      </c>
      <c r="AJ22" s="90" t="s">
        <v>88</v>
      </c>
      <c r="AK22" s="90" t="s">
        <v>89</v>
      </c>
      <c r="AL22" s="90" t="s">
        <v>88</v>
      </c>
      <c r="AM22" s="90" t="s">
        <v>88</v>
      </c>
      <c r="AN22" s="90" t="s">
        <v>88</v>
      </c>
      <c r="AO22" s="90" t="s">
        <v>88</v>
      </c>
      <c r="AP22" s="90" t="s">
        <v>89</v>
      </c>
      <c r="AQ22" s="90" t="s">
        <v>90</v>
      </c>
      <c r="AR22" s="90" t="s">
        <v>90</v>
      </c>
      <c r="AS22" s="90" t="s">
        <v>91</v>
      </c>
      <c r="AT22" s="90" t="s">
        <v>92</v>
      </c>
      <c r="AU22" s="90" t="s">
        <v>92</v>
      </c>
      <c r="AV22" s="90" t="s">
        <v>93</v>
      </c>
      <c r="AW22" s="90" t="s">
        <v>415</v>
      </c>
      <c r="AX22" s="90" t="s">
        <v>416</v>
      </c>
      <c r="AY22" s="90" t="s">
        <v>417</v>
      </c>
      <c r="AZ22" s="90" t="s">
        <v>416</v>
      </c>
      <c r="BA22" s="90" t="s">
        <v>97</v>
      </c>
      <c r="BB22" s="90" t="s">
        <v>418</v>
      </c>
      <c r="BC22" s="90" t="s">
        <v>99</v>
      </c>
      <c r="BD22" s="90" t="s">
        <v>100</v>
      </c>
      <c r="BE22" s="90" t="s">
        <v>61</v>
      </c>
      <c r="BF22" s="90" t="s">
        <v>81</v>
      </c>
      <c r="BG22" s="90" t="s">
        <v>101</v>
      </c>
    </row>
    <row r="23" s="85" customFormat="1" ht="19" customHeight="1" spans="1:59">
      <c r="A23" s="90" t="s">
        <v>419</v>
      </c>
      <c r="B23" s="90" t="s">
        <v>420</v>
      </c>
      <c r="C23" s="90" t="s">
        <v>421</v>
      </c>
      <c r="D23" s="90" t="s">
        <v>422</v>
      </c>
      <c r="E23" s="90" t="s">
        <v>423</v>
      </c>
      <c r="F23" s="90" t="s">
        <v>424</v>
      </c>
      <c r="G23" s="90" t="s">
        <v>425</v>
      </c>
      <c r="H23" s="90" t="s">
        <v>109</v>
      </c>
      <c r="I23" s="90" t="s">
        <v>426</v>
      </c>
      <c r="J23" s="90" t="s">
        <v>427</v>
      </c>
      <c r="K23" s="90" t="s">
        <v>428</v>
      </c>
      <c r="L23" s="90" t="s">
        <v>73</v>
      </c>
      <c r="M23" s="90" t="s">
        <v>429</v>
      </c>
      <c r="N23" s="90" t="s">
        <v>430</v>
      </c>
      <c r="O23" s="90" t="s">
        <v>431</v>
      </c>
      <c r="P23" s="90" t="s">
        <v>432</v>
      </c>
      <c r="Q23" s="90" t="s">
        <v>433</v>
      </c>
      <c r="R23" s="90" t="s">
        <v>434</v>
      </c>
      <c r="S23" s="90" t="s">
        <v>435</v>
      </c>
      <c r="T23" s="90" t="s">
        <v>262</v>
      </c>
      <c r="U23" s="15">
        <v>0</v>
      </c>
      <c r="V23" s="15">
        <v>60804</v>
      </c>
      <c r="W23" s="15">
        <v>48640</v>
      </c>
      <c r="X23" s="15">
        <v>10900</v>
      </c>
      <c r="Y23" s="90" t="s">
        <v>143</v>
      </c>
      <c r="Z23" s="90" t="s">
        <v>83</v>
      </c>
      <c r="AA23" s="90" t="s">
        <v>84</v>
      </c>
      <c r="AB23" s="90" t="s">
        <v>436</v>
      </c>
      <c r="AC23" s="90" t="s">
        <v>359</v>
      </c>
      <c r="AD23" s="90" t="s">
        <v>87</v>
      </c>
      <c r="AE23" s="90" t="s">
        <v>61</v>
      </c>
      <c r="AF23" s="90" t="s">
        <v>61</v>
      </c>
      <c r="AG23" s="90" t="s">
        <v>89</v>
      </c>
      <c r="AH23" s="90" t="s">
        <v>89</v>
      </c>
      <c r="AI23" s="90" t="s">
        <v>89</v>
      </c>
      <c r="AJ23" s="90" t="s">
        <v>89</v>
      </c>
      <c r="AK23" s="90" t="s">
        <v>89</v>
      </c>
      <c r="AL23" s="90" t="s">
        <v>89</v>
      </c>
      <c r="AM23" s="90" t="s">
        <v>89</v>
      </c>
      <c r="AN23" s="90" t="s">
        <v>89</v>
      </c>
      <c r="AO23" s="90" t="s">
        <v>89</v>
      </c>
      <c r="AP23" s="90" t="s">
        <v>89</v>
      </c>
      <c r="AQ23" s="90" t="s">
        <v>90</v>
      </c>
      <c r="AR23" s="90" t="s">
        <v>90</v>
      </c>
      <c r="AS23" s="90" t="s">
        <v>91</v>
      </c>
      <c r="AT23" s="90" t="s">
        <v>92</v>
      </c>
      <c r="AU23" s="90" t="s">
        <v>92</v>
      </c>
      <c r="AV23" s="90" t="s">
        <v>93</v>
      </c>
      <c r="AW23" s="90" t="s">
        <v>437</v>
      </c>
      <c r="AX23" s="90" t="s">
        <v>438</v>
      </c>
      <c r="AY23" s="90" t="s">
        <v>439</v>
      </c>
      <c r="AZ23" s="90" t="s">
        <v>438</v>
      </c>
      <c r="BA23" s="90" t="s">
        <v>215</v>
      </c>
      <c r="BB23" s="90" t="s">
        <v>440</v>
      </c>
      <c r="BC23" s="90" t="s">
        <v>99</v>
      </c>
      <c r="BD23" s="90" t="s">
        <v>150</v>
      </c>
      <c r="BE23" s="90" t="s">
        <v>61</v>
      </c>
      <c r="BF23" s="90" t="s">
        <v>262</v>
      </c>
      <c r="BG23" s="90" t="s">
        <v>101</v>
      </c>
    </row>
    <row r="24" s="85" customFormat="1" ht="19" customHeight="1" spans="1:59">
      <c r="A24" s="90" t="s">
        <v>441</v>
      </c>
      <c r="B24" s="90" t="s">
        <v>442</v>
      </c>
      <c r="C24" s="90" t="s">
        <v>443</v>
      </c>
      <c r="D24" s="90" t="s">
        <v>444</v>
      </c>
      <c r="E24" s="90" t="s">
        <v>445</v>
      </c>
      <c r="F24" s="90" t="s">
        <v>446</v>
      </c>
      <c r="G24" s="90" t="s">
        <v>447</v>
      </c>
      <c r="H24" s="90" t="s">
        <v>109</v>
      </c>
      <c r="I24" s="90" t="s">
        <v>448</v>
      </c>
      <c r="J24" s="90" t="s">
        <v>449</v>
      </c>
      <c r="K24" s="90" t="s">
        <v>450</v>
      </c>
      <c r="L24" s="90" t="s">
        <v>73</v>
      </c>
      <c r="M24" s="90" t="s">
        <v>451</v>
      </c>
      <c r="N24" s="90" t="s">
        <v>137</v>
      </c>
      <c r="O24" s="90" t="s">
        <v>431</v>
      </c>
      <c r="P24" s="90" t="s">
        <v>432</v>
      </c>
      <c r="Q24" s="90" t="s">
        <v>433</v>
      </c>
      <c r="R24" s="90" t="s">
        <v>434</v>
      </c>
      <c r="S24" s="90" t="s">
        <v>452</v>
      </c>
      <c r="T24" s="90" t="s">
        <v>262</v>
      </c>
      <c r="U24" s="15">
        <v>0</v>
      </c>
      <c r="V24" s="15">
        <v>129000</v>
      </c>
      <c r="W24" s="15">
        <v>77400</v>
      </c>
      <c r="X24" s="15">
        <v>16000</v>
      </c>
      <c r="Y24" s="90" t="s">
        <v>143</v>
      </c>
      <c r="Z24" s="90" t="s">
        <v>83</v>
      </c>
      <c r="AA24" s="90" t="s">
        <v>84</v>
      </c>
      <c r="AB24" s="90" t="s">
        <v>453</v>
      </c>
      <c r="AC24" s="90" t="s">
        <v>359</v>
      </c>
      <c r="AD24" s="90" t="s">
        <v>87</v>
      </c>
      <c r="AE24" s="90" t="s">
        <v>61</v>
      </c>
      <c r="AF24" s="90" t="s">
        <v>61</v>
      </c>
      <c r="AG24" s="90" t="s">
        <v>89</v>
      </c>
      <c r="AH24" s="90" t="s">
        <v>89</v>
      </c>
      <c r="AI24" s="90" t="s">
        <v>89</v>
      </c>
      <c r="AJ24" s="90" t="s">
        <v>89</v>
      </c>
      <c r="AK24" s="90" t="s">
        <v>89</v>
      </c>
      <c r="AL24" s="90" t="s">
        <v>89</v>
      </c>
      <c r="AM24" s="90" t="s">
        <v>89</v>
      </c>
      <c r="AN24" s="90" t="s">
        <v>89</v>
      </c>
      <c r="AO24" s="90" t="s">
        <v>89</v>
      </c>
      <c r="AP24" s="90" t="s">
        <v>89</v>
      </c>
      <c r="AQ24" s="90" t="s">
        <v>90</v>
      </c>
      <c r="AR24" s="90" t="s">
        <v>90</v>
      </c>
      <c r="AS24" s="90" t="s">
        <v>91</v>
      </c>
      <c r="AT24" s="90" t="s">
        <v>92</v>
      </c>
      <c r="AU24" s="90" t="s">
        <v>92</v>
      </c>
      <c r="AV24" s="90" t="s">
        <v>93</v>
      </c>
      <c r="AW24" s="90" t="s">
        <v>454</v>
      </c>
      <c r="AX24" s="90" t="s">
        <v>455</v>
      </c>
      <c r="AY24" s="90" t="s">
        <v>456</v>
      </c>
      <c r="AZ24" s="90" t="s">
        <v>455</v>
      </c>
      <c r="BA24" s="90" t="s">
        <v>97</v>
      </c>
      <c r="BB24" s="90" t="s">
        <v>457</v>
      </c>
      <c r="BC24" s="90" t="s">
        <v>99</v>
      </c>
      <c r="BD24" s="90" t="s">
        <v>150</v>
      </c>
      <c r="BE24" s="90" t="s">
        <v>61</v>
      </c>
      <c r="BF24" s="90" t="s">
        <v>262</v>
      </c>
      <c r="BG24" s="90" t="s">
        <v>101</v>
      </c>
    </row>
    <row r="25" s="85" customFormat="1" ht="19" customHeight="1" spans="1:59">
      <c r="A25" s="90" t="s">
        <v>458</v>
      </c>
      <c r="B25" s="90" t="s">
        <v>459</v>
      </c>
      <c r="C25" s="90" t="s">
        <v>460</v>
      </c>
      <c r="D25" s="90" t="s">
        <v>461</v>
      </c>
      <c r="E25" s="90" t="s">
        <v>462</v>
      </c>
      <c r="F25" s="90" t="s">
        <v>463</v>
      </c>
      <c r="G25" s="90" t="s">
        <v>464</v>
      </c>
      <c r="H25" s="90" t="s">
        <v>69</v>
      </c>
      <c r="I25" s="90" t="s">
        <v>465</v>
      </c>
      <c r="J25" s="90" t="s">
        <v>466</v>
      </c>
      <c r="K25" s="90" t="s">
        <v>467</v>
      </c>
      <c r="L25" s="90" t="s">
        <v>73</v>
      </c>
      <c r="M25" s="90" t="s">
        <v>184</v>
      </c>
      <c r="N25" s="90" t="s">
        <v>203</v>
      </c>
      <c r="O25" s="90" t="s">
        <v>76</v>
      </c>
      <c r="P25" s="90" t="s">
        <v>77</v>
      </c>
      <c r="Q25" s="90" t="s">
        <v>277</v>
      </c>
      <c r="R25" s="90" t="s">
        <v>278</v>
      </c>
      <c r="S25" s="90" t="s">
        <v>468</v>
      </c>
      <c r="T25" s="90" t="s">
        <v>328</v>
      </c>
      <c r="U25" s="15">
        <v>0</v>
      </c>
      <c r="V25" s="15">
        <v>22510.73</v>
      </c>
      <c r="W25" s="15">
        <v>22266</v>
      </c>
      <c r="X25" s="15">
        <v>22266</v>
      </c>
      <c r="Y25" s="90" t="s">
        <v>82</v>
      </c>
      <c r="Z25" s="90" t="s">
        <v>83</v>
      </c>
      <c r="AA25" s="90" t="s">
        <v>84</v>
      </c>
      <c r="AB25" s="90" t="s">
        <v>469</v>
      </c>
      <c r="AC25" s="90" t="s">
        <v>191</v>
      </c>
      <c r="AD25" s="90" t="s">
        <v>87</v>
      </c>
      <c r="AE25" s="90" t="s">
        <v>61</v>
      </c>
      <c r="AF25" s="90" t="s">
        <v>61</v>
      </c>
      <c r="AG25" s="90" t="s">
        <v>89</v>
      </c>
      <c r="AH25" s="90" t="s">
        <v>89</v>
      </c>
      <c r="AI25" s="90" t="s">
        <v>89</v>
      </c>
      <c r="AJ25" s="90" t="s">
        <v>89</v>
      </c>
      <c r="AK25" s="90" t="s">
        <v>89</v>
      </c>
      <c r="AL25" s="90" t="s">
        <v>89</v>
      </c>
      <c r="AM25" s="90" t="s">
        <v>89</v>
      </c>
      <c r="AN25" s="90" t="s">
        <v>89</v>
      </c>
      <c r="AO25" s="90" t="s">
        <v>89</v>
      </c>
      <c r="AP25" s="90" t="s">
        <v>89</v>
      </c>
      <c r="AQ25" s="90" t="s">
        <v>90</v>
      </c>
      <c r="AR25" s="90" t="s">
        <v>90</v>
      </c>
      <c r="AS25" s="90" t="s">
        <v>91</v>
      </c>
      <c r="AT25" s="90" t="s">
        <v>92</v>
      </c>
      <c r="AU25" s="90" t="s">
        <v>92</v>
      </c>
      <c r="AV25" s="90" t="s">
        <v>93</v>
      </c>
      <c r="AW25" s="90" t="s">
        <v>470</v>
      </c>
      <c r="AX25" s="90" t="s">
        <v>471</v>
      </c>
      <c r="AY25" s="90" t="s">
        <v>472</v>
      </c>
      <c r="AZ25" s="90" t="s">
        <v>471</v>
      </c>
      <c r="BA25" s="90" t="s">
        <v>97</v>
      </c>
      <c r="BB25" s="90" t="s">
        <v>473</v>
      </c>
      <c r="BC25" s="90" t="s">
        <v>99</v>
      </c>
      <c r="BD25" s="90" t="s">
        <v>100</v>
      </c>
      <c r="BE25" s="90" t="s">
        <v>61</v>
      </c>
      <c r="BF25" s="90" t="s">
        <v>328</v>
      </c>
      <c r="BG25" s="90" t="s">
        <v>101</v>
      </c>
    </row>
    <row r="26" s="85" customFormat="1" ht="19" customHeight="1" spans="1:59">
      <c r="A26" s="90" t="s">
        <v>226</v>
      </c>
      <c r="B26" s="90" t="s">
        <v>227</v>
      </c>
      <c r="C26" s="90" t="s">
        <v>228</v>
      </c>
      <c r="D26" s="90" t="s">
        <v>229</v>
      </c>
      <c r="E26" s="90" t="s">
        <v>474</v>
      </c>
      <c r="F26" s="90" t="s">
        <v>322</v>
      </c>
      <c r="G26" s="90" t="s">
        <v>322</v>
      </c>
      <c r="H26" s="90" t="s">
        <v>69</v>
      </c>
      <c r="I26" s="90" t="s">
        <v>475</v>
      </c>
      <c r="J26" s="90" t="s">
        <v>476</v>
      </c>
      <c r="K26" s="90" t="s">
        <v>477</v>
      </c>
      <c r="L26" s="90" t="s">
        <v>73</v>
      </c>
      <c r="M26" s="90" t="s">
        <v>162</v>
      </c>
      <c r="N26" s="90" t="s">
        <v>478</v>
      </c>
      <c r="O26" s="90" t="s">
        <v>76</v>
      </c>
      <c r="P26" s="90" t="s">
        <v>77</v>
      </c>
      <c r="Q26" s="90" t="s">
        <v>277</v>
      </c>
      <c r="R26" s="90" t="s">
        <v>278</v>
      </c>
      <c r="S26" s="90" t="s">
        <v>479</v>
      </c>
      <c r="T26" s="90" t="s">
        <v>328</v>
      </c>
      <c r="U26" s="15">
        <v>0</v>
      </c>
      <c r="V26" s="15">
        <v>16847</v>
      </c>
      <c r="W26" s="15">
        <v>16500</v>
      </c>
      <c r="X26" s="15">
        <v>16500</v>
      </c>
      <c r="Y26" s="90" t="s">
        <v>82</v>
      </c>
      <c r="Z26" s="90" t="s">
        <v>83</v>
      </c>
      <c r="AA26" s="90" t="s">
        <v>84</v>
      </c>
      <c r="AB26" s="90" t="s">
        <v>480</v>
      </c>
      <c r="AC26" s="90" t="s">
        <v>191</v>
      </c>
      <c r="AD26" s="90" t="s">
        <v>87</v>
      </c>
      <c r="AE26" s="90" t="s">
        <v>61</v>
      </c>
      <c r="AF26" s="90" t="s">
        <v>61</v>
      </c>
      <c r="AG26" s="90" t="s">
        <v>88</v>
      </c>
      <c r="AH26" s="90" t="s">
        <v>88</v>
      </c>
      <c r="AI26" s="90" t="s">
        <v>88</v>
      </c>
      <c r="AJ26" s="90" t="s">
        <v>88</v>
      </c>
      <c r="AK26" s="90" t="s">
        <v>88</v>
      </c>
      <c r="AL26" s="90" t="s">
        <v>88</v>
      </c>
      <c r="AM26" s="90" t="s">
        <v>88</v>
      </c>
      <c r="AN26" s="90" t="s">
        <v>88</v>
      </c>
      <c r="AO26" s="90" t="s">
        <v>88</v>
      </c>
      <c r="AP26" s="90" t="s">
        <v>89</v>
      </c>
      <c r="AQ26" s="90" t="s">
        <v>90</v>
      </c>
      <c r="AR26" s="90" t="s">
        <v>90</v>
      </c>
      <c r="AS26" s="90" t="s">
        <v>91</v>
      </c>
      <c r="AT26" s="90" t="s">
        <v>92</v>
      </c>
      <c r="AU26" s="90" t="s">
        <v>92</v>
      </c>
      <c r="AV26" s="90" t="s">
        <v>93</v>
      </c>
      <c r="AW26" s="90" t="s">
        <v>481</v>
      </c>
      <c r="AX26" s="90" t="s">
        <v>482</v>
      </c>
      <c r="AY26" s="90" t="s">
        <v>483</v>
      </c>
      <c r="AZ26" s="90" t="s">
        <v>482</v>
      </c>
      <c r="BA26" s="90" t="s">
        <v>97</v>
      </c>
      <c r="BB26" s="90" t="s">
        <v>484</v>
      </c>
      <c r="BC26" s="90" t="s">
        <v>99</v>
      </c>
      <c r="BD26" s="90" t="s">
        <v>100</v>
      </c>
      <c r="BE26" s="90" t="s">
        <v>61</v>
      </c>
      <c r="BF26" s="90" t="s">
        <v>328</v>
      </c>
      <c r="BG26" s="90" t="s">
        <v>101</v>
      </c>
    </row>
    <row r="27" s="85" customFormat="1" ht="19" customHeight="1" spans="1:59">
      <c r="A27" s="90" t="s">
        <v>485</v>
      </c>
      <c r="B27" s="90" t="s">
        <v>486</v>
      </c>
      <c r="C27" s="90" t="s">
        <v>487</v>
      </c>
      <c r="D27" s="90" t="s">
        <v>488</v>
      </c>
      <c r="E27" s="90" t="s">
        <v>489</v>
      </c>
      <c r="F27" s="90" t="s">
        <v>490</v>
      </c>
      <c r="G27" s="90" t="s">
        <v>491</v>
      </c>
      <c r="H27" s="90" t="s">
        <v>69</v>
      </c>
      <c r="I27" s="90" t="s">
        <v>492</v>
      </c>
      <c r="J27" s="90" t="s">
        <v>493</v>
      </c>
      <c r="K27" s="90" t="s">
        <v>494</v>
      </c>
      <c r="L27" s="90" t="s">
        <v>73</v>
      </c>
      <c r="M27" s="90" t="s">
        <v>341</v>
      </c>
      <c r="N27" s="90" t="s">
        <v>342</v>
      </c>
      <c r="O27" s="90" t="s">
        <v>76</v>
      </c>
      <c r="P27" s="90" t="s">
        <v>77</v>
      </c>
      <c r="Q27" s="90" t="s">
        <v>277</v>
      </c>
      <c r="R27" s="90" t="s">
        <v>278</v>
      </c>
      <c r="S27" s="90" t="s">
        <v>495</v>
      </c>
      <c r="T27" s="90" t="s">
        <v>81</v>
      </c>
      <c r="U27" s="15">
        <v>0</v>
      </c>
      <c r="V27" s="15">
        <v>24651.13</v>
      </c>
      <c r="W27" s="15">
        <v>23795</v>
      </c>
      <c r="X27" s="15">
        <v>23795</v>
      </c>
      <c r="Y27" s="90" t="s">
        <v>82</v>
      </c>
      <c r="Z27" s="90" t="s">
        <v>83</v>
      </c>
      <c r="AA27" s="90" t="s">
        <v>84</v>
      </c>
      <c r="AB27" s="90" t="s">
        <v>496</v>
      </c>
      <c r="AC27" s="90" t="s">
        <v>121</v>
      </c>
      <c r="AD27" s="90" t="s">
        <v>87</v>
      </c>
      <c r="AE27" s="90" t="s">
        <v>61</v>
      </c>
      <c r="AF27" s="90" t="s">
        <v>61</v>
      </c>
      <c r="AG27" s="90" t="s">
        <v>89</v>
      </c>
      <c r="AH27" s="90" t="s">
        <v>89</v>
      </c>
      <c r="AI27" s="90" t="s">
        <v>89</v>
      </c>
      <c r="AJ27" s="90" t="s">
        <v>89</v>
      </c>
      <c r="AK27" s="90" t="s">
        <v>89</v>
      </c>
      <c r="AL27" s="90" t="s">
        <v>89</v>
      </c>
      <c r="AM27" s="90" t="s">
        <v>89</v>
      </c>
      <c r="AN27" s="90" t="s">
        <v>89</v>
      </c>
      <c r="AO27" s="90" t="s">
        <v>89</v>
      </c>
      <c r="AP27" s="90" t="s">
        <v>89</v>
      </c>
      <c r="AQ27" s="90" t="s">
        <v>90</v>
      </c>
      <c r="AR27" s="90" t="s">
        <v>90</v>
      </c>
      <c r="AS27" s="90" t="s">
        <v>91</v>
      </c>
      <c r="AT27" s="90" t="s">
        <v>92</v>
      </c>
      <c r="AU27" s="90" t="s">
        <v>92</v>
      </c>
      <c r="AV27" s="90" t="s">
        <v>93</v>
      </c>
      <c r="AW27" s="90" t="s">
        <v>497</v>
      </c>
      <c r="AX27" s="90" t="s">
        <v>498</v>
      </c>
      <c r="AY27" s="90" t="s">
        <v>499</v>
      </c>
      <c r="AZ27" s="90" t="s">
        <v>498</v>
      </c>
      <c r="BA27" s="90" t="s">
        <v>97</v>
      </c>
      <c r="BB27" s="90" t="s">
        <v>500</v>
      </c>
      <c r="BC27" s="90" t="s">
        <v>99</v>
      </c>
      <c r="BD27" s="90" t="s">
        <v>100</v>
      </c>
      <c r="BE27" s="90" t="s">
        <v>61</v>
      </c>
      <c r="BF27" s="90" t="s">
        <v>81</v>
      </c>
      <c r="BG27" s="90" t="s">
        <v>101</v>
      </c>
    </row>
    <row r="28" s="85" customFormat="1" ht="19" customHeight="1" spans="1:59">
      <c r="A28" s="90" t="s">
        <v>267</v>
      </c>
      <c r="B28" s="90" t="s">
        <v>268</v>
      </c>
      <c r="C28" s="90" t="s">
        <v>501</v>
      </c>
      <c r="D28" s="90" t="s">
        <v>502</v>
      </c>
      <c r="E28" s="90" t="s">
        <v>503</v>
      </c>
      <c r="F28" s="90" t="s">
        <v>504</v>
      </c>
      <c r="G28" s="90" t="s">
        <v>272</v>
      </c>
      <c r="H28" s="90" t="s">
        <v>69</v>
      </c>
      <c r="I28" s="90" t="s">
        <v>505</v>
      </c>
      <c r="J28" s="90" t="s">
        <v>506</v>
      </c>
      <c r="K28" s="90" t="s">
        <v>507</v>
      </c>
      <c r="L28" s="90" t="s">
        <v>73</v>
      </c>
      <c r="M28" s="90" t="s">
        <v>508</v>
      </c>
      <c r="N28" s="90" t="s">
        <v>509</v>
      </c>
      <c r="O28" s="90" t="s">
        <v>76</v>
      </c>
      <c r="P28" s="90" t="s">
        <v>77</v>
      </c>
      <c r="Q28" s="90" t="s">
        <v>277</v>
      </c>
      <c r="R28" s="90" t="s">
        <v>278</v>
      </c>
      <c r="S28" s="90" t="s">
        <v>510</v>
      </c>
      <c r="T28" s="90" t="s">
        <v>81</v>
      </c>
      <c r="U28" s="15">
        <v>0</v>
      </c>
      <c r="V28" s="15">
        <v>37466.3</v>
      </c>
      <c r="W28" s="15">
        <v>36375</v>
      </c>
      <c r="X28" s="15">
        <v>36375</v>
      </c>
      <c r="Y28" s="90" t="s">
        <v>82</v>
      </c>
      <c r="Z28" s="90" t="s">
        <v>83</v>
      </c>
      <c r="AA28" s="90" t="s">
        <v>84</v>
      </c>
      <c r="AB28" s="90" t="s">
        <v>511</v>
      </c>
      <c r="AC28" s="90" t="s">
        <v>191</v>
      </c>
      <c r="AD28" s="90" t="s">
        <v>87</v>
      </c>
      <c r="AE28" s="90" t="s">
        <v>61</v>
      </c>
      <c r="AF28" s="90" t="s">
        <v>61</v>
      </c>
      <c r="AG28" s="90" t="s">
        <v>89</v>
      </c>
      <c r="AH28" s="90" t="s">
        <v>89</v>
      </c>
      <c r="AI28" s="90" t="s">
        <v>89</v>
      </c>
      <c r="AJ28" s="90" t="s">
        <v>88</v>
      </c>
      <c r="AK28" s="90" t="s">
        <v>89</v>
      </c>
      <c r="AL28" s="90" t="s">
        <v>89</v>
      </c>
      <c r="AM28" s="90" t="s">
        <v>88</v>
      </c>
      <c r="AN28" s="90" t="s">
        <v>88</v>
      </c>
      <c r="AO28" s="90" t="s">
        <v>88</v>
      </c>
      <c r="AP28" s="90" t="s">
        <v>89</v>
      </c>
      <c r="AQ28" s="90" t="s">
        <v>90</v>
      </c>
      <c r="AR28" s="90" t="s">
        <v>90</v>
      </c>
      <c r="AS28" s="90" t="s">
        <v>91</v>
      </c>
      <c r="AT28" s="90" t="s">
        <v>92</v>
      </c>
      <c r="AU28" s="90" t="s">
        <v>92</v>
      </c>
      <c r="AV28" s="90" t="s">
        <v>93</v>
      </c>
      <c r="AW28" s="90" t="s">
        <v>512</v>
      </c>
      <c r="AX28" s="90" t="s">
        <v>513</v>
      </c>
      <c r="AY28" s="90" t="s">
        <v>514</v>
      </c>
      <c r="AZ28" s="90" t="s">
        <v>513</v>
      </c>
      <c r="BA28" s="90" t="s">
        <v>97</v>
      </c>
      <c r="BB28" s="90" t="s">
        <v>515</v>
      </c>
      <c r="BC28" s="90" t="s">
        <v>99</v>
      </c>
      <c r="BD28" s="90" t="s">
        <v>100</v>
      </c>
      <c r="BE28" s="90" t="s">
        <v>61</v>
      </c>
      <c r="BF28" s="90" t="s">
        <v>81</v>
      </c>
      <c r="BG28" s="90" t="s">
        <v>101</v>
      </c>
    </row>
    <row r="29" s="85" customFormat="1" ht="19" customHeight="1" spans="1:59">
      <c r="A29" s="90" t="s">
        <v>516</v>
      </c>
      <c r="B29" s="90" t="s">
        <v>517</v>
      </c>
      <c r="C29" s="90" t="s">
        <v>518</v>
      </c>
      <c r="D29" s="90" t="s">
        <v>519</v>
      </c>
      <c r="E29" s="90" t="s">
        <v>520</v>
      </c>
      <c r="F29" s="90" t="s">
        <v>521</v>
      </c>
      <c r="G29" s="90" t="s">
        <v>522</v>
      </c>
      <c r="H29" s="90" t="s">
        <v>109</v>
      </c>
      <c r="I29" s="90" t="s">
        <v>523</v>
      </c>
      <c r="J29" s="90" t="s">
        <v>524</v>
      </c>
      <c r="K29" s="90" t="s">
        <v>525</v>
      </c>
      <c r="L29" s="90" t="s">
        <v>73</v>
      </c>
      <c r="M29" s="90" t="s">
        <v>526</v>
      </c>
      <c r="N29" s="90" t="s">
        <v>527</v>
      </c>
      <c r="O29" s="90" t="s">
        <v>292</v>
      </c>
      <c r="P29" s="90" t="s">
        <v>293</v>
      </c>
      <c r="Q29" s="90" t="s">
        <v>294</v>
      </c>
      <c r="R29" s="90" t="s">
        <v>295</v>
      </c>
      <c r="S29" s="90" t="s">
        <v>528</v>
      </c>
      <c r="T29" s="90" t="s">
        <v>380</v>
      </c>
      <c r="U29" s="15">
        <v>0</v>
      </c>
      <c r="V29" s="15">
        <v>66786</v>
      </c>
      <c r="W29" s="15">
        <v>53400</v>
      </c>
      <c r="X29" s="15">
        <v>21360</v>
      </c>
      <c r="Y29" s="90" t="s">
        <v>82</v>
      </c>
      <c r="Z29" s="90" t="s">
        <v>83</v>
      </c>
      <c r="AA29" s="90" t="s">
        <v>84</v>
      </c>
      <c r="AB29" s="90" t="s">
        <v>529</v>
      </c>
      <c r="AC29" s="90" t="s">
        <v>121</v>
      </c>
      <c r="AD29" s="90" t="s">
        <v>87</v>
      </c>
      <c r="AE29" s="90" t="s">
        <v>61</v>
      </c>
      <c r="AF29" s="90" t="s">
        <v>61</v>
      </c>
      <c r="AG29" s="90" t="s">
        <v>89</v>
      </c>
      <c r="AH29" s="90" t="s">
        <v>88</v>
      </c>
      <c r="AI29" s="90" t="s">
        <v>88</v>
      </c>
      <c r="AJ29" s="90" t="s">
        <v>88</v>
      </c>
      <c r="AK29" s="90" t="s">
        <v>88</v>
      </c>
      <c r="AL29" s="90" t="s">
        <v>88</v>
      </c>
      <c r="AM29" s="90" t="s">
        <v>88</v>
      </c>
      <c r="AN29" s="90" t="s">
        <v>88</v>
      </c>
      <c r="AO29" s="90" t="s">
        <v>88</v>
      </c>
      <c r="AP29" s="90" t="s">
        <v>89</v>
      </c>
      <c r="AQ29" s="90" t="s">
        <v>90</v>
      </c>
      <c r="AR29" s="90" t="s">
        <v>90</v>
      </c>
      <c r="AS29" s="90" t="s">
        <v>91</v>
      </c>
      <c r="AT29" s="90" t="s">
        <v>92</v>
      </c>
      <c r="AU29" s="90" t="s">
        <v>92</v>
      </c>
      <c r="AV29" s="90" t="s">
        <v>93</v>
      </c>
      <c r="AW29" s="90" t="s">
        <v>530</v>
      </c>
      <c r="AX29" s="90" t="s">
        <v>531</v>
      </c>
      <c r="AY29" s="90" t="s">
        <v>532</v>
      </c>
      <c r="AZ29" s="90" t="s">
        <v>531</v>
      </c>
      <c r="BA29" s="90" t="s">
        <v>97</v>
      </c>
      <c r="BB29" s="90" t="s">
        <v>533</v>
      </c>
      <c r="BC29" s="90" t="s">
        <v>99</v>
      </c>
      <c r="BD29" s="90" t="s">
        <v>100</v>
      </c>
      <c r="BE29" s="90" t="s">
        <v>61</v>
      </c>
      <c r="BF29" s="90" t="s">
        <v>380</v>
      </c>
      <c r="BG29" s="90" t="s">
        <v>101</v>
      </c>
    </row>
    <row r="30" s="85" customFormat="1" ht="19" customHeight="1" spans="1:59">
      <c r="A30" s="90" t="s">
        <v>419</v>
      </c>
      <c r="B30" s="90" t="s">
        <v>420</v>
      </c>
      <c r="C30" s="90" t="s">
        <v>534</v>
      </c>
      <c r="D30" s="90" t="s">
        <v>535</v>
      </c>
      <c r="E30" s="90" t="s">
        <v>536</v>
      </c>
      <c r="F30" s="90" t="s">
        <v>537</v>
      </c>
      <c r="G30" s="90" t="s">
        <v>538</v>
      </c>
      <c r="H30" s="90" t="s">
        <v>539</v>
      </c>
      <c r="I30" s="90" t="s">
        <v>540</v>
      </c>
      <c r="J30" s="90" t="s">
        <v>541</v>
      </c>
      <c r="K30" s="90" t="s">
        <v>542</v>
      </c>
      <c r="L30" s="90" t="s">
        <v>73</v>
      </c>
      <c r="M30" s="90" t="s">
        <v>543</v>
      </c>
      <c r="N30" s="90" t="s">
        <v>544</v>
      </c>
      <c r="O30" s="90" t="s">
        <v>97</v>
      </c>
      <c r="P30" s="90" t="s">
        <v>545</v>
      </c>
      <c r="Q30" s="90" t="s">
        <v>546</v>
      </c>
      <c r="R30" s="90" t="s">
        <v>547</v>
      </c>
      <c r="S30" s="90" t="s">
        <v>548</v>
      </c>
      <c r="T30" s="90" t="s">
        <v>380</v>
      </c>
      <c r="U30" s="15">
        <v>0</v>
      </c>
      <c r="V30" s="15">
        <v>350000</v>
      </c>
      <c r="W30" s="15">
        <v>350000</v>
      </c>
      <c r="X30" s="15">
        <v>4000</v>
      </c>
      <c r="Y30" s="90" t="s">
        <v>143</v>
      </c>
      <c r="Z30" s="90" t="s">
        <v>83</v>
      </c>
      <c r="AA30" s="90" t="s">
        <v>84</v>
      </c>
      <c r="AB30" s="90" t="s">
        <v>549</v>
      </c>
      <c r="AC30" s="90" t="s">
        <v>145</v>
      </c>
      <c r="AD30" s="90" t="s">
        <v>87</v>
      </c>
      <c r="AE30" s="90" t="s">
        <v>61</v>
      </c>
      <c r="AF30" s="90" t="s">
        <v>61</v>
      </c>
      <c r="AG30" s="90" t="s">
        <v>89</v>
      </c>
      <c r="AH30" s="90" t="s">
        <v>89</v>
      </c>
      <c r="AI30" s="90" t="s">
        <v>89</v>
      </c>
      <c r="AJ30" s="90" t="s">
        <v>89</v>
      </c>
      <c r="AK30" s="90" t="s">
        <v>89</v>
      </c>
      <c r="AL30" s="90" t="s">
        <v>89</v>
      </c>
      <c r="AM30" s="90" t="s">
        <v>89</v>
      </c>
      <c r="AN30" s="90" t="s">
        <v>89</v>
      </c>
      <c r="AO30" s="90" t="s">
        <v>89</v>
      </c>
      <c r="AP30" s="90" t="s">
        <v>89</v>
      </c>
      <c r="AQ30" s="90" t="s">
        <v>90</v>
      </c>
      <c r="AR30" s="90" t="s">
        <v>90</v>
      </c>
      <c r="AS30" s="90" t="s">
        <v>91</v>
      </c>
      <c r="AT30" s="90" t="s">
        <v>92</v>
      </c>
      <c r="AU30" s="90" t="s">
        <v>92</v>
      </c>
      <c r="AV30" s="90" t="s">
        <v>93</v>
      </c>
      <c r="AW30" s="90" t="s">
        <v>550</v>
      </c>
      <c r="AX30" s="90" t="s">
        <v>551</v>
      </c>
      <c r="AY30" s="90" t="s">
        <v>552</v>
      </c>
      <c r="AZ30" s="90" t="s">
        <v>551</v>
      </c>
      <c r="BA30" s="90" t="s">
        <v>215</v>
      </c>
      <c r="BB30" s="90" t="s">
        <v>553</v>
      </c>
      <c r="BC30" s="90" t="s">
        <v>99</v>
      </c>
      <c r="BD30" s="90" t="s">
        <v>150</v>
      </c>
      <c r="BE30" s="90" t="s">
        <v>61</v>
      </c>
      <c r="BF30" s="90" t="s">
        <v>380</v>
      </c>
      <c r="BG30" s="90" t="s">
        <v>101</v>
      </c>
    </row>
    <row r="31" s="85" customFormat="1" ht="19" customHeight="1" spans="1:59">
      <c r="A31" s="90" t="s">
        <v>102</v>
      </c>
      <c r="B31" s="90" t="s">
        <v>103</v>
      </c>
      <c r="C31" s="90" t="s">
        <v>554</v>
      </c>
      <c r="D31" s="90" t="s">
        <v>555</v>
      </c>
      <c r="E31" s="90" t="s">
        <v>556</v>
      </c>
      <c r="F31" s="90" t="s">
        <v>108</v>
      </c>
      <c r="G31" s="90" t="s">
        <v>108</v>
      </c>
      <c r="H31" s="90" t="s">
        <v>109</v>
      </c>
      <c r="I31" s="90" t="s">
        <v>557</v>
      </c>
      <c r="J31" s="90" t="s">
        <v>558</v>
      </c>
      <c r="K31" s="90" t="s">
        <v>559</v>
      </c>
      <c r="L31" s="90" t="s">
        <v>73</v>
      </c>
      <c r="M31" s="90" t="s">
        <v>560</v>
      </c>
      <c r="N31" s="90" t="s">
        <v>203</v>
      </c>
      <c r="O31" s="90" t="s">
        <v>431</v>
      </c>
      <c r="P31" s="90" t="s">
        <v>432</v>
      </c>
      <c r="Q31" s="90" t="s">
        <v>433</v>
      </c>
      <c r="R31" s="90" t="s">
        <v>434</v>
      </c>
      <c r="S31" s="90" t="s">
        <v>561</v>
      </c>
      <c r="T31" s="90" t="s">
        <v>209</v>
      </c>
      <c r="U31" s="15">
        <v>0</v>
      </c>
      <c r="V31" s="15">
        <v>71805</v>
      </c>
      <c r="W31" s="15">
        <v>40000</v>
      </c>
      <c r="X31" s="15">
        <v>5000</v>
      </c>
      <c r="Y31" s="90" t="s">
        <v>143</v>
      </c>
      <c r="Z31" s="90" t="s">
        <v>83</v>
      </c>
      <c r="AA31" s="90" t="s">
        <v>84</v>
      </c>
      <c r="AB31" s="90" t="s">
        <v>562</v>
      </c>
      <c r="AC31" s="90" t="s">
        <v>121</v>
      </c>
      <c r="AD31" s="90" t="s">
        <v>87</v>
      </c>
      <c r="AE31" s="90" t="s">
        <v>61</v>
      </c>
      <c r="AF31" s="90" t="s">
        <v>61</v>
      </c>
      <c r="AG31" s="90" t="s">
        <v>89</v>
      </c>
      <c r="AH31" s="90" t="s">
        <v>89</v>
      </c>
      <c r="AI31" s="90" t="s">
        <v>89</v>
      </c>
      <c r="AJ31" s="90" t="s">
        <v>89</v>
      </c>
      <c r="AK31" s="90" t="s">
        <v>89</v>
      </c>
      <c r="AL31" s="90" t="s">
        <v>89</v>
      </c>
      <c r="AM31" s="90" t="s">
        <v>89</v>
      </c>
      <c r="AN31" s="90" t="s">
        <v>89</v>
      </c>
      <c r="AO31" s="90" t="s">
        <v>89</v>
      </c>
      <c r="AP31" s="90" t="s">
        <v>89</v>
      </c>
      <c r="AQ31" s="90" t="s">
        <v>90</v>
      </c>
      <c r="AR31" s="90" t="s">
        <v>90</v>
      </c>
      <c r="AS31" s="90" t="s">
        <v>91</v>
      </c>
      <c r="AT31" s="90" t="s">
        <v>92</v>
      </c>
      <c r="AU31" s="90" t="s">
        <v>92</v>
      </c>
      <c r="AV31" s="90" t="s">
        <v>93</v>
      </c>
      <c r="AW31" s="90" t="s">
        <v>563</v>
      </c>
      <c r="AX31" s="90" t="s">
        <v>564</v>
      </c>
      <c r="AY31" s="90" t="s">
        <v>565</v>
      </c>
      <c r="AZ31" s="90" t="s">
        <v>564</v>
      </c>
      <c r="BA31" s="90" t="s">
        <v>215</v>
      </c>
      <c r="BB31" s="90" t="s">
        <v>566</v>
      </c>
      <c r="BC31" s="90" t="s">
        <v>99</v>
      </c>
      <c r="BD31" s="90" t="s">
        <v>150</v>
      </c>
      <c r="BE31" s="90" t="s">
        <v>61</v>
      </c>
      <c r="BF31" s="90" t="s">
        <v>209</v>
      </c>
      <c r="BG31" s="90" t="s">
        <v>101</v>
      </c>
    </row>
    <row r="32" s="85" customFormat="1" ht="19" customHeight="1" spans="1:59">
      <c r="A32" s="90" t="s">
        <v>516</v>
      </c>
      <c r="B32" s="90" t="s">
        <v>517</v>
      </c>
      <c r="C32" s="90" t="s">
        <v>567</v>
      </c>
      <c r="D32" s="90" t="s">
        <v>568</v>
      </c>
      <c r="E32" s="90" t="s">
        <v>569</v>
      </c>
      <c r="F32" s="90" t="s">
        <v>570</v>
      </c>
      <c r="G32" s="90" t="s">
        <v>522</v>
      </c>
      <c r="H32" s="90" t="s">
        <v>109</v>
      </c>
      <c r="I32" s="90" t="s">
        <v>571</v>
      </c>
      <c r="J32" s="90" t="s">
        <v>572</v>
      </c>
      <c r="K32" s="90" t="s">
        <v>573</v>
      </c>
      <c r="L32" s="90" t="s">
        <v>73</v>
      </c>
      <c r="M32" s="90" t="s">
        <v>574</v>
      </c>
      <c r="N32" s="90" t="s">
        <v>575</v>
      </c>
      <c r="O32" s="90" t="s">
        <v>292</v>
      </c>
      <c r="P32" s="90" t="s">
        <v>293</v>
      </c>
      <c r="Q32" s="90" t="s">
        <v>294</v>
      </c>
      <c r="R32" s="90" t="s">
        <v>295</v>
      </c>
      <c r="S32" s="90" t="s">
        <v>576</v>
      </c>
      <c r="T32" s="90" t="s">
        <v>81</v>
      </c>
      <c r="U32" s="15">
        <v>0</v>
      </c>
      <c r="V32" s="15">
        <v>215050</v>
      </c>
      <c r="W32" s="15">
        <v>43010</v>
      </c>
      <c r="X32" s="15">
        <v>2500</v>
      </c>
      <c r="Y32" s="90" t="s">
        <v>143</v>
      </c>
      <c r="Z32" s="90" t="s">
        <v>83</v>
      </c>
      <c r="AA32" s="90" t="s">
        <v>84</v>
      </c>
      <c r="AB32" s="90" t="s">
        <v>577</v>
      </c>
      <c r="AC32" s="90" t="s">
        <v>145</v>
      </c>
      <c r="AD32" s="90" t="s">
        <v>87</v>
      </c>
      <c r="AE32" s="90" t="s">
        <v>61</v>
      </c>
      <c r="AF32" s="90" t="s">
        <v>61</v>
      </c>
      <c r="AG32" s="90" t="s">
        <v>89</v>
      </c>
      <c r="AH32" s="90" t="s">
        <v>89</v>
      </c>
      <c r="AI32" s="90" t="s">
        <v>89</v>
      </c>
      <c r="AJ32" s="90" t="s">
        <v>89</v>
      </c>
      <c r="AK32" s="90" t="s">
        <v>89</v>
      </c>
      <c r="AL32" s="90" t="s">
        <v>89</v>
      </c>
      <c r="AM32" s="90" t="s">
        <v>89</v>
      </c>
      <c r="AN32" s="90" t="s">
        <v>89</v>
      </c>
      <c r="AO32" s="90" t="s">
        <v>89</v>
      </c>
      <c r="AP32" s="90" t="s">
        <v>89</v>
      </c>
      <c r="AQ32" s="90" t="s">
        <v>90</v>
      </c>
      <c r="AR32" s="90" t="s">
        <v>90</v>
      </c>
      <c r="AS32" s="90" t="s">
        <v>91</v>
      </c>
      <c r="AT32" s="90" t="s">
        <v>92</v>
      </c>
      <c r="AU32" s="90" t="s">
        <v>92</v>
      </c>
      <c r="AV32" s="90" t="s">
        <v>93</v>
      </c>
      <c r="AW32" s="90" t="s">
        <v>578</v>
      </c>
      <c r="AX32" s="90" t="s">
        <v>579</v>
      </c>
      <c r="AY32" s="90" t="s">
        <v>580</v>
      </c>
      <c r="AZ32" s="90" t="s">
        <v>579</v>
      </c>
      <c r="BA32" s="90" t="s">
        <v>97</v>
      </c>
      <c r="BB32" s="90" t="s">
        <v>581</v>
      </c>
      <c r="BC32" s="90" t="s">
        <v>99</v>
      </c>
      <c r="BD32" s="90" t="s">
        <v>150</v>
      </c>
      <c r="BE32" s="90" t="s">
        <v>61</v>
      </c>
      <c r="BF32" s="90" t="s">
        <v>81</v>
      </c>
      <c r="BG32" s="90" t="s">
        <v>101</v>
      </c>
    </row>
    <row r="33" s="85" customFormat="1" ht="19" customHeight="1" spans="1:59">
      <c r="A33" s="90" t="s">
        <v>582</v>
      </c>
      <c r="B33" s="90" t="s">
        <v>583</v>
      </c>
      <c r="C33" s="90" t="s">
        <v>584</v>
      </c>
      <c r="D33" s="90" t="s">
        <v>585</v>
      </c>
      <c r="E33" s="90" t="s">
        <v>586</v>
      </c>
      <c r="F33" s="90" t="s">
        <v>587</v>
      </c>
      <c r="G33" s="90" t="s">
        <v>588</v>
      </c>
      <c r="H33" s="90" t="s">
        <v>539</v>
      </c>
      <c r="I33" s="90" t="s">
        <v>589</v>
      </c>
      <c r="J33" s="90" t="s">
        <v>590</v>
      </c>
      <c r="K33" s="90" t="s">
        <v>591</v>
      </c>
      <c r="L33" s="90" t="s">
        <v>73</v>
      </c>
      <c r="M33" s="90" t="s">
        <v>592</v>
      </c>
      <c r="N33" s="90" t="s">
        <v>593</v>
      </c>
      <c r="O33" s="90" t="s">
        <v>97</v>
      </c>
      <c r="P33" s="90" t="s">
        <v>545</v>
      </c>
      <c r="Q33" s="90" t="s">
        <v>546</v>
      </c>
      <c r="R33" s="90" t="s">
        <v>547</v>
      </c>
      <c r="S33" s="90" t="s">
        <v>594</v>
      </c>
      <c r="T33" s="90" t="s">
        <v>380</v>
      </c>
      <c r="U33" s="15">
        <v>8625</v>
      </c>
      <c r="V33" s="15">
        <v>2230260</v>
      </c>
      <c r="W33" s="15">
        <v>265000</v>
      </c>
      <c r="X33" s="15">
        <v>11375</v>
      </c>
      <c r="Y33" s="90" t="s">
        <v>143</v>
      </c>
      <c r="Z33" s="90" t="s">
        <v>83</v>
      </c>
      <c r="AA33" s="90" t="s">
        <v>84</v>
      </c>
      <c r="AB33" s="90" t="s">
        <v>595</v>
      </c>
      <c r="AC33" s="90" t="s">
        <v>145</v>
      </c>
      <c r="AD33" s="90" t="s">
        <v>87</v>
      </c>
      <c r="AE33" s="90" t="s">
        <v>61</v>
      </c>
      <c r="AF33" s="90" t="s">
        <v>61</v>
      </c>
      <c r="AG33" s="90" t="s">
        <v>89</v>
      </c>
      <c r="AH33" s="90" t="s">
        <v>89</v>
      </c>
      <c r="AI33" s="90" t="s">
        <v>89</v>
      </c>
      <c r="AJ33" s="90" t="s">
        <v>89</v>
      </c>
      <c r="AK33" s="90" t="s">
        <v>89</v>
      </c>
      <c r="AL33" s="90" t="s">
        <v>89</v>
      </c>
      <c r="AM33" s="90" t="s">
        <v>89</v>
      </c>
      <c r="AN33" s="90" t="s">
        <v>89</v>
      </c>
      <c r="AO33" s="90" t="s">
        <v>89</v>
      </c>
      <c r="AP33" s="90" t="s">
        <v>89</v>
      </c>
      <c r="AQ33" s="90" t="s">
        <v>90</v>
      </c>
      <c r="AR33" s="90" t="s">
        <v>90</v>
      </c>
      <c r="AS33" s="90" t="s">
        <v>91</v>
      </c>
      <c r="AT33" s="90" t="s">
        <v>92</v>
      </c>
      <c r="AU33" s="90" t="s">
        <v>92</v>
      </c>
      <c r="AV33" s="90" t="s">
        <v>93</v>
      </c>
      <c r="AW33" s="90" t="s">
        <v>596</v>
      </c>
      <c r="AX33" s="90" t="s">
        <v>597</v>
      </c>
      <c r="AY33" s="90" t="s">
        <v>598</v>
      </c>
      <c r="AZ33" s="90" t="s">
        <v>597</v>
      </c>
      <c r="BA33" s="90" t="s">
        <v>215</v>
      </c>
      <c r="BB33" s="90" t="s">
        <v>599</v>
      </c>
      <c r="BC33" s="90" t="s">
        <v>99</v>
      </c>
      <c r="BD33" s="90" t="s">
        <v>150</v>
      </c>
      <c r="BE33" s="90" t="s">
        <v>61</v>
      </c>
      <c r="BF33" s="90" t="s">
        <v>380</v>
      </c>
      <c r="BG33" s="90" t="s">
        <v>101</v>
      </c>
    </row>
    <row r="34" s="85" customFormat="1" ht="19" customHeight="1" spans="1:59">
      <c r="A34" s="90" t="s">
        <v>62</v>
      </c>
      <c r="B34" s="90" t="s">
        <v>63</v>
      </c>
      <c r="C34" s="90" t="s">
        <v>600</v>
      </c>
      <c r="D34" s="90" t="s">
        <v>601</v>
      </c>
      <c r="E34" s="90" t="s">
        <v>602</v>
      </c>
      <c r="F34" s="90" t="s">
        <v>603</v>
      </c>
      <c r="G34" s="90" t="s">
        <v>604</v>
      </c>
      <c r="H34" s="90" t="s">
        <v>605</v>
      </c>
      <c r="I34" s="90" t="s">
        <v>606</v>
      </c>
      <c r="J34" s="90" t="s">
        <v>607</v>
      </c>
      <c r="K34" s="90" t="s">
        <v>608</v>
      </c>
      <c r="L34" s="90" t="s">
        <v>73</v>
      </c>
      <c r="M34" s="90" t="s">
        <v>609</v>
      </c>
      <c r="N34" s="90" t="s">
        <v>184</v>
      </c>
      <c r="O34" s="90" t="s">
        <v>610</v>
      </c>
      <c r="P34" s="90" t="s">
        <v>611</v>
      </c>
      <c r="Q34" s="90" t="s">
        <v>612</v>
      </c>
      <c r="R34" s="90" t="s">
        <v>613</v>
      </c>
      <c r="S34" s="90" t="s">
        <v>614</v>
      </c>
      <c r="T34" s="90" t="s">
        <v>119</v>
      </c>
      <c r="U34" s="15">
        <v>0</v>
      </c>
      <c r="V34" s="15">
        <v>6250</v>
      </c>
      <c r="W34" s="15">
        <v>3750</v>
      </c>
      <c r="X34" s="15">
        <v>2750</v>
      </c>
      <c r="Y34" s="90" t="s">
        <v>143</v>
      </c>
      <c r="Z34" s="90" t="s">
        <v>83</v>
      </c>
      <c r="AA34" s="90" t="s">
        <v>84</v>
      </c>
      <c r="AB34" s="90" t="s">
        <v>615</v>
      </c>
      <c r="AC34" s="90" t="s">
        <v>121</v>
      </c>
      <c r="AD34" s="90" t="s">
        <v>87</v>
      </c>
      <c r="AE34" s="90" t="s">
        <v>61</v>
      </c>
      <c r="AF34" s="90" t="s">
        <v>61</v>
      </c>
      <c r="AG34" s="90" t="s">
        <v>89</v>
      </c>
      <c r="AH34" s="90" t="s">
        <v>89</v>
      </c>
      <c r="AI34" s="90" t="s">
        <v>89</v>
      </c>
      <c r="AJ34" s="90" t="s">
        <v>89</v>
      </c>
      <c r="AK34" s="90" t="s">
        <v>89</v>
      </c>
      <c r="AL34" s="90" t="s">
        <v>89</v>
      </c>
      <c r="AM34" s="90" t="s">
        <v>89</v>
      </c>
      <c r="AN34" s="90" t="s">
        <v>89</v>
      </c>
      <c r="AO34" s="90" t="s">
        <v>89</v>
      </c>
      <c r="AP34" s="90" t="s">
        <v>89</v>
      </c>
      <c r="AQ34" s="90" t="s">
        <v>90</v>
      </c>
      <c r="AR34" s="90" t="s">
        <v>90</v>
      </c>
      <c r="AS34" s="90" t="s">
        <v>91</v>
      </c>
      <c r="AT34" s="90" t="s">
        <v>92</v>
      </c>
      <c r="AU34" s="90" t="s">
        <v>92</v>
      </c>
      <c r="AV34" s="90" t="s">
        <v>93</v>
      </c>
      <c r="AW34" s="90" t="s">
        <v>616</v>
      </c>
      <c r="AX34" s="90" t="s">
        <v>617</v>
      </c>
      <c r="AY34" s="90" t="s">
        <v>618</v>
      </c>
      <c r="AZ34" s="90" t="s">
        <v>617</v>
      </c>
      <c r="BA34" s="90" t="s">
        <v>61</v>
      </c>
      <c r="BB34" s="90" t="s">
        <v>619</v>
      </c>
      <c r="BC34" s="90" t="s">
        <v>99</v>
      </c>
      <c r="BD34" s="90" t="s">
        <v>150</v>
      </c>
      <c r="BE34" s="90" t="s">
        <v>61</v>
      </c>
      <c r="BF34" s="90" t="s">
        <v>119</v>
      </c>
      <c r="BG34" s="90" t="s">
        <v>101</v>
      </c>
    </row>
    <row r="35" s="85" customFormat="1" ht="19" customHeight="1" spans="1:59">
      <c r="A35" s="90" t="s">
        <v>102</v>
      </c>
      <c r="B35" s="90" t="s">
        <v>103</v>
      </c>
      <c r="C35" s="90" t="s">
        <v>104</v>
      </c>
      <c r="D35" s="90" t="s">
        <v>105</v>
      </c>
      <c r="E35" s="90" t="s">
        <v>620</v>
      </c>
      <c r="F35" s="90" t="s">
        <v>621</v>
      </c>
      <c r="G35" s="90" t="s">
        <v>622</v>
      </c>
      <c r="H35" s="90" t="s">
        <v>69</v>
      </c>
      <c r="I35" s="90" t="s">
        <v>623</v>
      </c>
      <c r="J35" s="90" t="s">
        <v>624</v>
      </c>
      <c r="K35" s="90" t="s">
        <v>625</v>
      </c>
      <c r="L35" s="90" t="s">
        <v>73</v>
      </c>
      <c r="M35" s="90" t="s">
        <v>162</v>
      </c>
      <c r="N35" s="90" t="s">
        <v>203</v>
      </c>
      <c r="O35" s="90" t="s">
        <v>76</v>
      </c>
      <c r="P35" s="90" t="s">
        <v>77</v>
      </c>
      <c r="Q35" s="90" t="s">
        <v>277</v>
      </c>
      <c r="R35" s="90" t="s">
        <v>278</v>
      </c>
      <c r="S35" s="90" t="s">
        <v>626</v>
      </c>
      <c r="T35" s="90" t="s">
        <v>328</v>
      </c>
      <c r="U35" s="15">
        <v>0</v>
      </c>
      <c r="V35" s="15">
        <v>66180</v>
      </c>
      <c r="W35" s="15">
        <v>50000</v>
      </c>
      <c r="X35" s="15">
        <v>50000</v>
      </c>
      <c r="Y35" s="90" t="s">
        <v>143</v>
      </c>
      <c r="Z35" s="90" t="s">
        <v>83</v>
      </c>
      <c r="AA35" s="90" t="s">
        <v>84</v>
      </c>
      <c r="AB35" s="90" t="s">
        <v>627</v>
      </c>
      <c r="AC35" s="90" t="s">
        <v>359</v>
      </c>
      <c r="AD35" s="90" t="s">
        <v>87</v>
      </c>
      <c r="AE35" s="90" t="s">
        <v>61</v>
      </c>
      <c r="AF35" s="90" t="s">
        <v>61</v>
      </c>
      <c r="AG35" s="90" t="s">
        <v>89</v>
      </c>
      <c r="AH35" s="90" t="s">
        <v>89</v>
      </c>
      <c r="AI35" s="90" t="s">
        <v>89</v>
      </c>
      <c r="AJ35" s="90" t="s">
        <v>89</v>
      </c>
      <c r="AK35" s="90" t="s">
        <v>89</v>
      </c>
      <c r="AL35" s="90" t="s">
        <v>89</v>
      </c>
      <c r="AM35" s="90" t="s">
        <v>89</v>
      </c>
      <c r="AN35" s="90" t="s">
        <v>89</v>
      </c>
      <c r="AO35" s="90" t="s">
        <v>89</v>
      </c>
      <c r="AP35" s="90" t="s">
        <v>89</v>
      </c>
      <c r="AQ35" s="90" t="s">
        <v>90</v>
      </c>
      <c r="AR35" s="90" t="s">
        <v>90</v>
      </c>
      <c r="AS35" s="90" t="s">
        <v>91</v>
      </c>
      <c r="AT35" s="90" t="s">
        <v>92</v>
      </c>
      <c r="AU35" s="90" t="s">
        <v>92</v>
      </c>
      <c r="AV35" s="90" t="s">
        <v>93</v>
      </c>
      <c r="AW35" s="90" t="s">
        <v>628</v>
      </c>
      <c r="AX35" s="90" t="s">
        <v>629</v>
      </c>
      <c r="AY35" s="90" t="s">
        <v>630</v>
      </c>
      <c r="AZ35" s="90" t="s">
        <v>629</v>
      </c>
      <c r="BA35" s="90" t="s">
        <v>97</v>
      </c>
      <c r="BB35" s="90" t="s">
        <v>631</v>
      </c>
      <c r="BC35" s="90" t="s">
        <v>99</v>
      </c>
      <c r="BD35" s="90" t="s">
        <v>150</v>
      </c>
      <c r="BE35" s="90" t="s">
        <v>61</v>
      </c>
      <c r="BF35" s="90" t="s">
        <v>328</v>
      </c>
      <c r="BG35" s="90" t="s">
        <v>101</v>
      </c>
    </row>
    <row r="36" s="85" customFormat="1" ht="19" customHeight="1" spans="1:59">
      <c r="A36" s="90" t="s">
        <v>126</v>
      </c>
      <c r="B36" s="90" t="s">
        <v>127</v>
      </c>
      <c r="C36" s="90" t="s">
        <v>632</v>
      </c>
      <c r="D36" s="90" t="s">
        <v>633</v>
      </c>
      <c r="E36" s="90" t="s">
        <v>634</v>
      </c>
      <c r="F36" s="90" t="s">
        <v>635</v>
      </c>
      <c r="G36" s="90" t="s">
        <v>636</v>
      </c>
      <c r="H36" s="90" t="s">
        <v>69</v>
      </c>
      <c r="I36" s="90" t="s">
        <v>637</v>
      </c>
      <c r="J36" s="90" t="s">
        <v>638</v>
      </c>
      <c r="K36" s="90" t="s">
        <v>639</v>
      </c>
      <c r="L36" s="90" t="s">
        <v>73</v>
      </c>
      <c r="M36" s="90" t="s">
        <v>508</v>
      </c>
      <c r="N36" s="90" t="s">
        <v>203</v>
      </c>
      <c r="O36" s="90" t="s">
        <v>76</v>
      </c>
      <c r="P36" s="90" t="s">
        <v>77</v>
      </c>
      <c r="Q36" s="90" t="s">
        <v>277</v>
      </c>
      <c r="R36" s="90" t="s">
        <v>278</v>
      </c>
      <c r="S36" s="90" t="s">
        <v>640</v>
      </c>
      <c r="T36" s="90" t="s">
        <v>328</v>
      </c>
      <c r="U36" s="15">
        <v>0</v>
      </c>
      <c r="V36" s="15">
        <v>10281.49</v>
      </c>
      <c r="W36" s="15">
        <v>10282</v>
      </c>
      <c r="X36" s="15">
        <v>10282</v>
      </c>
      <c r="Y36" s="90" t="s">
        <v>82</v>
      </c>
      <c r="Z36" s="90" t="s">
        <v>83</v>
      </c>
      <c r="AA36" s="90" t="s">
        <v>84</v>
      </c>
      <c r="AB36" s="90" t="s">
        <v>641</v>
      </c>
      <c r="AC36" s="90" t="s">
        <v>359</v>
      </c>
      <c r="AD36" s="90" t="s">
        <v>87</v>
      </c>
      <c r="AE36" s="90" t="s">
        <v>61</v>
      </c>
      <c r="AF36" s="90" t="s">
        <v>61</v>
      </c>
      <c r="AG36" s="90" t="s">
        <v>89</v>
      </c>
      <c r="AH36" s="90" t="s">
        <v>89</v>
      </c>
      <c r="AI36" s="90" t="s">
        <v>89</v>
      </c>
      <c r="AJ36" s="90" t="s">
        <v>89</v>
      </c>
      <c r="AK36" s="90" t="s">
        <v>89</v>
      </c>
      <c r="AL36" s="90" t="s">
        <v>89</v>
      </c>
      <c r="AM36" s="90" t="s">
        <v>89</v>
      </c>
      <c r="AN36" s="90" t="s">
        <v>89</v>
      </c>
      <c r="AO36" s="90" t="s">
        <v>89</v>
      </c>
      <c r="AP36" s="90" t="s">
        <v>89</v>
      </c>
      <c r="AQ36" s="90" t="s">
        <v>90</v>
      </c>
      <c r="AR36" s="90" t="s">
        <v>90</v>
      </c>
      <c r="AS36" s="90" t="s">
        <v>91</v>
      </c>
      <c r="AT36" s="90" t="s">
        <v>92</v>
      </c>
      <c r="AU36" s="90" t="s">
        <v>92</v>
      </c>
      <c r="AV36" s="90" t="s">
        <v>93</v>
      </c>
      <c r="AW36" s="90" t="s">
        <v>642</v>
      </c>
      <c r="AX36" s="90" t="s">
        <v>643</v>
      </c>
      <c r="AY36" s="90" t="s">
        <v>644</v>
      </c>
      <c r="AZ36" s="90" t="s">
        <v>643</v>
      </c>
      <c r="BA36" s="90" t="s">
        <v>97</v>
      </c>
      <c r="BB36" s="90" t="s">
        <v>645</v>
      </c>
      <c r="BC36" s="90" t="s">
        <v>99</v>
      </c>
      <c r="BD36" s="90" t="s">
        <v>100</v>
      </c>
      <c r="BE36" s="90" t="s">
        <v>61</v>
      </c>
      <c r="BF36" s="90" t="s">
        <v>328</v>
      </c>
      <c r="BG36" s="90" t="s">
        <v>101</v>
      </c>
    </row>
    <row r="37" s="85" customFormat="1" ht="19" customHeight="1" spans="1:59">
      <c r="A37" s="90" t="s">
        <v>646</v>
      </c>
      <c r="B37" s="90" t="s">
        <v>647</v>
      </c>
      <c r="C37" s="90" t="s">
        <v>648</v>
      </c>
      <c r="D37" s="90" t="s">
        <v>649</v>
      </c>
      <c r="E37" s="90" t="s">
        <v>650</v>
      </c>
      <c r="F37" s="90" t="s">
        <v>651</v>
      </c>
      <c r="G37" s="90" t="s">
        <v>651</v>
      </c>
      <c r="H37" s="90" t="s">
        <v>69</v>
      </c>
      <c r="I37" s="90" t="s">
        <v>652</v>
      </c>
      <c r="J37" s="90" t="s">
        <v>653</v>
      </c>
      <c r="K37" s="90" t="s">
        <v>654</v>
      </c>
      <c r="L37" s="90" t="s">
        <v>73</v>
      </c>
      <c r="M37" s="90" t="s">
        <v>74</v>
      </c>
      <c r="N37" s="90" t="s">
        <v>326</v>
      </c>
      <c r="O37" s="90" t="s">
        <v>76</v>
      </c>
      <c r="P37" s="90" t="s">
        <v>77</v>
      </c>
      <c r="Q37" s="90" t="s">
        <v>277</v>
      </c>
      <c r="R37" s="90" t="s">
        <v>278</v>
      </c>
      <c r="S37" s="90" t="s">
        <v>655</v>
      </c>
      <c r="T37" s="90" t="s">
        <v>328</v>
      </c>
      <c r="U37" s="15">
        <v>0</v>
      </c>
      <c r="V37" s="15">
        <v>63285.88</v>
      </c>
      <c r="W37" s="15">
        <v>50000</v>
      </c>
      <c r="X37" s="15">
        <v>50000</v>
      </c>
      <c r="Y37" s="90" t="s">
        <v>82</v>
      </c>
      <c r="Z37" s="90" t="s">
        <v>83</v>
      </c>
      <c r="AA37" s="90" t="s">
        <v>84</v>
      </c>
      <c r="AB37" s="90" t="s">
        <v>656</v>
      </c>
      <c r="AC37" s="90" t="s">
        <v>191</v>
      </c>
      <c r="AD37" s="90" t="s">
        <v>87</v>
      </c>
      <c r="AE37" s="90" t="s">
        <v>61</v>
      </c>
      <c r="AF37" s="90" t="s">
        <v>61</v>
      </c>
      <c r="AG37" s="90" t="s">
        <v>89</v>
      </c>
      <c r="AH37" s="90" t="s">
        <v>89</v>
      </c>
      <c r="AI37" s="90" t="s">
        <v>89</v>
      </c>
      <c r="AJ37" s="90" t="s">
        <v>88</v>
      </c>
      <c r="AK37" s="90" t="s">
        <v>89</v>
      </c>
      <c r="AL37" s="90" t="s">
        <v>89</v>
      </c>
      <c r="AM37" s="90" t="s">
        <v>89</v>
      </c>
      <c r="AN37" s="90" t="s">
        <v>89</v>
      </c>
      <c r="AO37" s="90" t="s">
        <v>89</v>
      </c>
      <c r="AP37" s="90" t="s">
        <v>89</v>
      </c>
      <c r="AQ37" s="90" t="s">
        <v>90</v>
      </c>
      <c r="AR37" s="90" t="s">
        <v>90</v>
      </c>
      <c r="AS37" s="90" t="s">
        <v>91</v>
      </c>
      <c r="AT37" s="90" t="s">
        <v>92</v>
      </c>
      <c r="AU37" s="90" t="s">
        <v>92</v>
      </c>
      <c r="AV37" s="90" t="s">
        <v>93</v>
      </c>
      <c r="AW37" s="90" t="s">
        <v>657</v>
      </c>
      <c r="AX37" s="90" t="s">
        <v>658</v>
      </c>
      <c r="AY37" s="90" t="s">
        <v>659</v>
      </c>
      <c r="AZ37" s="90" t="s">
        <v>658</v>
      </c>
      <c r="BA37" s="90" t="s">
        <v>97</v>
      </c>
      <c r="BB37" s="90" t="s">
        <v>660</v>
      </c>
      <c r="BC37" s="90" t="s">
        <v>99</v>
      </c>
      <c r="BD37" s="90" t="s">
        <v>100</v>
      </c>
      <c r="BE37" s="90" t="s">
        <v>61</v>
      </c>
      <c r="BF37" s="90" t="s">
        <v>328</v>
      </c>
      <c r="BG37" s="90" t="s">
        <v>101</v>
      </c>
    </row>
    <row r="38" s="85" customFormat="1" ht="19" customHeight="1" spans="1:59">
      <c r="A38" s="90" t="s">
        <v>419</v>
      </c>
      <c r="B38" s="90" t="s">
        <v>420</v>
      </c>
      <c r="C38" s="90" t="s">
        <v>421</v>
      </c>
      <c r="D38" s="90" t="s">
        <v>422</v>
      </c>
      <c r="E38" s="90" t="s">
        <v>423</v>
      </c>
      <c r="F38" s="90" t="s">
        <v>424</v>
      </c>
      <c r="G38" s="90" t="s">
        <v>425</v>
      </c>
      <c r="H38" s="90" t="s">
        <v>109</v>
      </c>
      <c r="I38" s="90" t="s">
        <v>661</v>
      </c>
      <c r="J38" s="90" t="s">
        <v>662</v>
      </c>
      <c r="K38" s="90" t="s">
        <v>663</v>
      </c>
      <c r="L38" s="90" t="s">
        <v>73</v>
      </c>
      <c r="M38" s="90" t="s">
        <v>664</v>
      </c>
      <c r="N38" s="90" t="s">
        <v>203</v>
      </c>
      <c r="O38" s="90" t="s">
        <v>431</v>
      </c>
      <c r="P38" s="90" t="s">
        <v>432</v>
      </c>
      <c r="Q38" s="90" t="s">
        <v>433</v>
      </c>
      <c r="R38" s="90" t="s">
        <v>434</v>
      </c>
      <c r="S38" s="90" t="s">
        <v>665</v>
      </c>
      <c r="T38" s="90" t="s">
        <v>262</v>
      </c>
      <c r="U38" s="15">
        <v>0</v>
      </c>
      <c r="V38" s="15">
        <v>36800</v>
      </c>
      <c r="W38" s="15">
        <v>29440</v>
      </c>
      <c r="X38" s="15">
        <v>10000</v>
      </c>
      <c r="Y38" s="90" t="s">
        <v>143</v>
      </c>
      <c r="Z38" s="90" t="s">
        <v>83</v>
      </c>
      <c r="AA38" s="90" t="s">
        <v>84</v>
      </c>
      <c r="AB38" s="90" t="s">
        <v>436</v>
      </c>
      <c r="AC38" s="90" t="s">
        <v>211</v>
      </c>
      <c r="AD38" s="90" t="s">
        <v>87</v>
      </c>
      <c r="AE38" s="90" t="s">
        <v>61</v>
      </c>
      <c r="AF38" s="90" t="s">
        <v>61</v>
      </c>
      <c r="AG38" s="90" t="s">
        <v>89</v>
      </c>
      <c r="AH38" s="90" t="s">
        <v>89</v>
      </c>
      <c r="AI38" s="90" t="s">
        <v>89</v>
      </c>
      <c r="AJ38" s="90" t="s">
        <v>89</v>
      </c>
      <c r="AK38" s="90" t="s">
        <v>89</v>
      </c>
      <c r="AL38" s="90" t="s">
        <v>89</v>
      </c>
      <c r="AM38" s="90" t="s">
        <v>89</v>
      </c>
      <c r="AN38" s="90" t="s">
        <v>89</v>
      </c>
      <c r="AO38" s="90" t="s">
        <v>89</v>
      </c>
      <c r="AP38" s="90" t="s">
        <v>89</v>
      </c>
      <c r="AQ38" s="90" t="s">
        <v>90</v>
      </c>
      <c r="AR38" s="90" t="s">
        <v>90</v>
      </c>
      <c r="AS38" s="90" t="s">
        <v>91</v>
      </c>
      <c r="AT38" s="90" t="s">
        <v>92</v>
      </c>
      <c r="AU38" s="90" t="s">
        <v>92</v>
      </c>
      <c r="AV38" s="90" t="s">
        <v>93</v>
      </c>
      <c r="AW38" s="90" t="s">
        <v>437</v>
      </c>
      <c r="AX38" s="90" t="s">
        <v>666</v>
      </c>
      <c r="AY38" s="90" t="s">
        <v>439</v>
      </c>
      <c r="AZ38" s="90" t="s">
        <v>666</v>
      </c>
      <c r="BA38" s="90" t="s">
        <v>215</v>
      </c>
      <c r="BB38" s="90" t="s">
        <v>667</v>
      </c>
      <c r="BC38" s="90" t="s">
        <v>99</v>
      </c>
      <c r="BD38" s="90" t="s">
        <v>150</v>
      </c>
      <c r="BE38" s="90" t="s">
        <v>61</v>
      </c>
      <c r="BF38" s="90" t="s">
        <v>262</v>
      </c>
      <c r="BG38" s="90" t="s">
        <v>101</v>
      </c>
    </row>
    <row r="39" s="85" customFormat="1" ht="19" customHeight="1" spans="1:59">
      <c r="A39" s="90" t="s">
        <v>485</v>
      </c>
      <c r="B39" s="90" t="s">
        <v>486</v>
      </c>
      <c r="C39" s="90" t="s">
        <v>668</v>
      </c>
      <c r="D39" s="90" t="s">
        <v>669</v>
      </c>
      <c r="E39" s="90" t="s">
        <v>670</v>
      </c>
      <c r="F39" s="90" t="s">
        <v>671</v>
      </c>
      <c r="G39" s="90" t="s">
        <v>491</v>
      </c>
      <c r="H39" s="90" t="s">
        <v>69</v>
      </c>
      <c r="I39" s="90" t="s">
        <v>672</v>
      </c>
      <c r="J39" s="90" t="s">
        <v>673</v>
      </c>
      <c r="K39" s="90" t="s">
        <v>674</v>
      </c>
      <c r="L39" s="90" t="s">
        <v>73</v>
      </c>
      <c r="M39" s="90" t="s">
        <v>341</v>
      </c>
      <c r="N39" s="90" t="s">
        <v>137</v>
      </c>
      <c r="O39" s="90" t="s">
        <v>76</v>
      </c>
      <c r="P39" s="90" t="s">
        <v>77</v>
      </c>
      <c r="Q39" s="90" t="s">
        <v>277</v>
      </c>
      <c r="R39" s="90" t="s">
        <v>278</v>
      </c>
      <c r="S39" s="90" t="s">
        <v>675</v>
      </c>
      <c r="T39" s="90" t="s">
        <v>328</v>
      </c>
      <c r="U39" s="15">
        <v>0</v>
      </c>
      <c r="V39" s="15">
        <v>20580</v>
      </c>
      <c r="W39" s="15">
        <v>20000</v>
      </c>
      <c r="X39" s="15">
        <v>20000</v>
      </c>
      <c r="Y39" s="90" t="s">
        <v>82</v>
      </c>
      <c r="Z39" s="90" t="s">
        <v>83</v>
      </c>
      <c r="AA39" s="90" t="s">
        <v>84</v>
      </c>
      <c r="AB39" s="90" t="s">
        <v>676</v>
      </c>
      <c r="AC39" s="90" t="s">
        <v>121</v>
      </c>
      <c r="AD39" s="90" t="s">
        <v>87</v>
      </c>
      <c r="AE39" s="90" t="s">
        <v>61</v>
      </c>
      <c r="AF39" s="90" t="s">
        <v>61</v>
      </c>
      <c r="AG39" s="90" t="s">
        <v>89</v>
      </c>
      <c r="AH39" s="90" t="s">
        <v>88</v>
      </c>
      <c r="AI39" s="90" t="s">
        <v>88</v>
      </c>
      <c r="AJ39" s="90" t="s">
        <v>88</v>
      </c>
      <c r="AK39" s="90" t="s">
        <v>88</v>
      </c>
      <c r="AL39" s="90" t="s">
        <v>88</v>
      </c>
      <c r="AM39" s="90" t="s">
        <v>88</v>
      </c>
      <c r="AN39" s="90" t="s">
        <v>88</v>
      </c>
      <c r="AO39" s="90" t="s">
        <v>88</v>
      </c>
      <c r="AP39" s="90" t="s">
        <v>89</v>
      </c>
      <c r="AQ39" s="90" t="s">
        <v>90</v>
      </c>
      <c r="AR39" s="90" t="s">
        <v>90</v>
      </c>
      <c r="AS39" s="90" t="s">
        <v>91</v>
      </c>
      <c r="AT39" s="90" t="s">
        <v>92</v>
      </c>
      <c r="AU39" s="90" t="s">
        <v>92</v>
      </c>
      <c r="AV39" s="90" t="s">
        <v>93</v>
      </c>
      <c r="AW39" s="90" t="s">
        <v>677</v>
      </c>
      <c r="AX39" s="90" t="s">
        <v>678</v>
      </c>
      <c r="AY39" s="90" t="s">
        <v>679</v>
      </c>
      <c r="AZ39" s="90" t="s">
        <v>678</v>
      </c>
      <c r="BA39" s="90" t="s">
        <v>97</v>
      </c>
      <c r="BB39" s="90" t="s">
        <v>680</v>
      </c>
      <c r="BC39" s="90" t="s">
        <v>99</v>
      </c>
      <c r="BD39" s="90" t="s">
        <v>100</v>
      </c>
      <c r="BE39" s="90" t="s">
        <v>61</v>
      </c>
      <c r="BF39" s="90" t="s">
        <v>328</v>
      </c>
      <c r="BG39" s="90" t="s">
        <v>101</v>
      </c>
    </row>
    <row r="40" s="85" customFormat="1" ht="19" customHeight="1" spans="1:59">
      <c r="A40" s="90" t="s">
        <v>516</v>
      </c>
      <c r="B40" s="90" t="s">
        <v>517</v>
      </c>
      <c r="C40" s="90" t="s">
        <v>681</v>
      </c>
      <c r="D40" s="90" t="s">
        <v>682</v>
      </c>
      <c r="E40" s="90" t="s">
        <v>683</v>
      </c>
      <c r="F40" s="90" t="s">
        <v>522</v>
      </c>
      <c r="G40" s="90" t="s">
        <v>522</v>
      </c>
      <c r="H40" s="90" t="s">
        <v>109</v>
      </c>
      <c r="I40" s="90" t="s">
        <v>684</v>
      </c>
      <c r="J40" s="90" t="s">
        <v>685</v>
      </c>
      <c r="K40" s="90" t="s">
        <v>686</v>
      </c>
      <c r="L40" s="90" t="s">
        <v>73</v>
      </c>
      <c r="M40" s="90" t="s">
        <v>162</v>
      </c>
      <c r="N40" s="90" t="s">
        <v>687</v>
      </c>
      <c r="O40" s="90" t="s">
        <v>115</v>
      </c>
      <c r="P40" s="90" t="s">
        <v>116</v>
      </c>
      <c r="Q40" s="90" t="s">
        <v>294</v>
      </c>
      <c r="R40" s="90" t="s">
        <v>295</v>
      </c>
      <c r="S40" s="90" t="s">
        <v>688</v>
      </c>
      <c r="T40" s="90" t="s">
        <v>81</v>
      </c>
      <c r="U40" s="15">
        <v>0</v>
      </c>
      <c r="V40" s="15">
        <v>129630</v>
      </c>
      <c r="W40" s="15">
        <v>100000</v>
      </c>
      <c r="X40" s="15">
        <v>30000</v>
      </c>
      <c r="Y40" s="90" t="s">
        <v>143</v>
      </c>
      <c r="Z40" s="90" t="s">
        <v>83</v>
      </c>
      <c r="AA40" s="90" t="s">
        <v>84</v>
      </c>
      <c r="AB40" s="90" t="s">
        <v>689</v>
      </c>
      <c r="AC40" s="90" t="s">
        <v>121</v>
      </c>
      <c r="AD40" s="90" t="s">
        <v>87</v>
      </c>
      <c r="AE40" s="90" t="s">
        <v>61</v>
      </c>
      <c r="AF40" s="90" t="s">
        <v>61</v>
      </c>
      <c r="AG40" s="90" t="s">
        <v>89</v>
      </c>
      <c r="AH40" s="90" t="s">
        <v>89</v>
      </c>
      <c r="AI40" s="90" t="s">
        <v>88</v>
      </c>
      <c r="AJ40" s="90" t="s">
        <v>88</v>
      </c>
      <c r="AK40" s="90" t="s">
        <v>88</v>
      </c>
      <c r="AL40" s="90" t="s">
        <v>88</v>
      </c>
      <c r="AM40" s="90" t="s">
        <v>88</v>
      </c>
      <c r="AN40" s="90" t="s">
        <v>88</v>
      </c>
      <c r="AO40" s="90" t="s">
        <v>88</v>
      </c>
      <c r="AP40" s="90" t="s">
        <v>89</v>
      </c>
      <c r="AQ40" s="90" t="s">
        <v>90</v>
      </c>
      <c r="AR40" s="90" t="s">
        <v>90</v>
      </c>
      <c r="AS40" s="90" t="s">
        <v>91</v>
      </c>
      <c r="AT40" s="90" t="s">
        <v>92</v>
      </c>
      <c r="AU40" s="90" t="s">
        <v>92</v>
      </c>
      <c r="AV40" s="90" t="s">
        <v>93</v>
      </c>
      <c r="AW40" s="90" t="s">
        <v>690</v>
      </c>
      <c r="AX40" s="90" t="s">
        <v>691</v>
      </c>
      <c r="AY40" s="90" t="s">
        <v>692</v>
      </c>
      <c r="AZ40" s="90" t="s">
        <v>691</v>
      </c>
      <c r="BA40" s="90" t="s">
        <v>97</v>
      </c>
      <c r="BB40" s="90" t="s">
        <v>693</v>
      </c>
      <c r="BC40" s="90" t="s">
        <v>99</v>
      </c>
      <c r="BD40" s="90" t="s">
        <v>150</v>
      </c>
      <c r="BE40" s="90" t="s">
        <v>61</v>
      </c>
      <c r="BF40" s="90" t="s">
        <v>81</v>
      </c>
      <c r="BG40" s="90" t="s">
        <v>101</v>
      </c>
    </row>
    <row r="41" s="85" customFormat="1" ht="19" customHeight="1" spans="1:59">
      <c r="A41" s="90" t="s">
        <v>694</v>
      </c>
      <c r="B41" s="90" t="s">
        <v>695</v>
      </c>
      <c r="C41" s="90" t="s">
        <v>696</v>
      </c>
      <c r="D41" s="90" t="s">
        <v>697</v>
      </c>
      <c r="E41" s="90" t="s">
        <v>698</v>
      </c>
      <c r="F41" s="90" t="s">
        <v>699</v>
      </c>
      <c r="G41" s="90" t="s">
        <v>700</v>
      </c>
      <c r="H41" s="90" t="s">
        <v>69</v>
      </c>
      <c r="I41" s="90" t="s">
        <v>701</v>
      </c>
      <c r="J41" s="90" t="s">
        <v>702</v>
      </c>
      <c r="K41" s="90" t="s">
        <v>703</v>
      </c>
      <c r="L41" s="90" t="s">
        <v>73</v>
      </c>
      <c r="M41" s="90" t="s">
        <v>74</v>
      </c>
      <c r="N41" s="90" t="s">
        <v>326</v>
      </c>
      <c r="O41" s="90" t="s">
        <v>76</v>
      </c>
      <c r="P41" s="90" t="s">
        <v>77</v>
      </c>
      <c r="Q41" s="90" t="s">
        <v>277</v>
      </c>
      <c r="R41" s="90" t="s">
        <v>278</v>
      </c>
      <c r="S41" s="90" t="s">
        <v>704</v>
      </c>
      <c r="T41" s="90" t="s">
        <v>328</v>
      </c>
      <c r="U41" s="15">
        <v>0</v>
      </c>
      <c r="V41" s="15">
        <v>10134.78</v>
      </c>
      <c r="W41" s="15">
        <v>6000</v>
      </c>
      <c r="X41" s="15">
        <v>6000</v>
      </c>
      <c r="Y41" s="90" t="s">
        <v>82</v>
      </c>
      <c r="Z41" s="90" t="s">
        <v>83</v>
      </c>
      <c r="AA41" s="90" t="s">
        <v>84</v>
      </c>
      <c r="AB41" s="90" t="s">
        <v>699</v>
      </c>
      <c r="AC41" s="90" t="s">
        <v>86</v>
      </c>
      <c r="AD41" s="90" t="s">
        <v>87</v>
      </c>
      <c r="AE41" s="90" t="s">
        <v>61</v>
      </c>
      <c r="AF41" s="90" t="s">
        <v>61</v>
      </c>
      <c r="AG41" s="90" t="s">
        <v>88</v>
      </c>
      <c r="AH41" s="90" t="s">
        <v>88</v>
      </c>
      <c r="AI41" s="90" t="s">
        <v>88</v>
      </c>
      <c r="AJ41" s="90" t="s">
        <v>88</v>
      </c>
      <c r="AK41" s="90" t="s">
        <v>89</v>
      </c>
      <c r="AL41" s="90" t="s">
        <v>89</v>
      </c>
      <c r="AM41" s="90" t="s">
        <v>88</v>
      </c>
      <c r="AN41" s="90" t="s">
        <v>88</v>
      </c>
      <c r="AO41" s="90" t="s">
        <v>88</v>
      </c>
      <c r="AP41" s="90" t="s">
        <v>89</v>
      </c>
      <c r="AQ41" s="90" t="s">
        <v>90</v>
      </c>
      <c r="AR41" s="90" t="s">
        <v>90</v>
      </c>
      <c r="AS41" s="90" t="s">
        <v>91</v>
      </c>
      <c r="AT41" s="90" t="s">
        <v>92</v>
      </c>
      <c r="AU41" s="90" t="s">
        <v>92</v>
      </c>
      <c r="AV41" s="90" t="s">
        <v>93</v>
      </c>
      <c r="AW41" s="90" t="s">
        <v>705</v>
      </c>
      <c r="AX41" s="90" t="s">
        <v>706</v>
      </c>
      <c r="AY41" s="90" t="s">
        <v>707</v>
      </c>
      <c r="AZ41" s="90" t="s">
        <v>706</v>
      </c>
      <c r="BA41" s="90" t="s">
        <v>97</v>
      </c>
      <c r="BB41" s="90" t="s">
        <v>708</v>
      </c>
      <c r="BC41" s="90" t="s">
        <v>99</v>
      </c>
      <c r="BD41" s="90" t="s">
        <v>100</v>
      </c>
      <c r="BE41" s="90" t="s">
        <v>61</v>
      </c>
      <c r="BF41" s="90" t="s">
        <v>328</v>
      </c>
      <c r="BG41" s="90" t="s">
        <v>101</v>
      </c>
    </row>
    <row r="42" s="85" customFormat="1" ht="19" customHeight="1" spans="1:59">
      <c r="A42" s="90" t="s">
        <v>267</v>
      </c>
      <c r="B42" s="90" t="s">
        <v>268</v>
      </c>
      <c r="C42" s="90" t="s">
        <v>709</v>
      </c>
      <c r="D42" s="90" t="s">
        <v>710</v>
      </c>
      <c r="E42" s="90" t="s">
        <v>711</v>
      </c>
      <c r="F42" s="90" t="s">
        <v>712</v>
      </c>
      <c r="G42" s="90" t="s">
        <v>272</v>
      </c>
      <c r="H42" s="90" t="s">
        <v>69</v>
      </c>
      <c r="I42" s="90" t="s">
        <v>713</v>
      </c>
      <c r="J42" s="90" t="s">
        <v>714</v>
      </c>
      <c r="K42" s="90" t="s">
        <v>467</v>
      </c>
      <c r="L42" s="90" t="s">
        <v>73</v>
      </c>
      <c r="M42" s="90" t="s">
        <v>341</v>
      </c>
      <c r="N42" s="90" t="s">
        <v>715</v>
      </c>
      <c r="O42" s="90" t="s">
        <v>76</v>
      </c>
      <c r="P42" s="90" t="s">
        <v>77</v>
      </c>
      <c r="Q42" s="90" t="s">
        <v>277</v>
      </c>
      <c r="R42" s="90" t="s">
        <v>278</v>
      </c>
      <c r="S42" s="90" t="s">
        <v>716</v>
      </c>
      <c r="T42" s="90" t="s">
        <v>328</v>
      </c>
      <c r="U42" s="15">
        <v>0</v>
      </c>
      <c r="V42" s="15">
        <v>5948.35</v>
      </c>
      <c r="W42" s="15">
        <v>5826</v>
      </c>
      <c r="X42" s="15">
        <v>5826</v>
      </c>
      <c r="Y42" s="90" t="s">
        <v>143</v>
      </c>
      <c r="Z42" s="90" t="s">
        <v>83</v>
      </c>
      <c r="AA42" s="90" t="s">
        <v>84</v>
      </c>
      <c r="AB42" s="90" t="s">
        <v>717</v>
      </c>
      <c r="AC42" s="90" t="s">
        <v>191</v>
      </c>
      <c r="AD42" s="90" t="s">
        <v>87</v>
      </c>
      <c r="AE42" s="90" t="s">
        <v>61</v>
      </c>
      <c r="AF42" s="90" t="s">
        <v>61</v>
      </c>
      <c r="AG42" s="90" t="s">
        <v>88</v>
      </c>
      <c r="AH42" s="90" t="s">
        <v>88</v>
      </c>
      <c r="AI42" s="90" t="s">
        <v>88</v>
      </c>
      <c r="AJ42" s="90" t="s">
        <v>88</v>
      </c>
      <c r="AK42" s="90" t="s">
        <v>88</v>
      </c>
      <c r="AL42" s="90" t="s">
        <v>88</v>
      </c>
      <c r="AM42" s="90" t="s">
        <v>88</v>
      </c>
      <c r="AN42" s="90" t="s">
        <v>88</v>
      </c>
      <c r="AO42" s="90" t="s">
        <v>88</v>
      </c>
      <c r="AP42" s="90" t="s">
        <v>88</v>
      </c>
      <c r="AQ42" s="90" t="s">
        <v>90</v>
      </c>
      <c r="AR42" s="90" t="s">
        <v>90</v>
      </c>
      <c r="AS42" s="90" t="s">
        <v>91</v>
      </c>
      <c r="AT42" s="90" t="s">
        <v>92</v>
      </c>
      <c r="AU42" s="90" t="s">
        <v>92</v>
      </c>
      <c r="AV42" s="90" t="s">
        <v>93</v>
      </c>
      <c r="AW42" s="90" t="s">
        <v>718</v>
      </c>
      <c r="AX42" s="90" t="s">
        <v>719</v>
      </c>
      <c r="AY42" s="90" t="s">
        <v>720</v>
      </c>
      <c r="AZ42" s="90" t="s">
        <v>719</v>
      </c>
      <c r="BA42" s="90" t="s">
        <v>97</v>
      </c>
      <c r="BB42" s="90" t="s">
        <v>721</v>
      </c>
      <c r="BC42" s="90" t="s">
        <v>99</v>
      </c>
      <c r="BD42" s="90" t="s">
        <v>150</v>
      </c>
      <c r="BE42" s="90" t="s">
        <v>61</v>
      </c>
      <c r="BF42" s="90" t="s">
        <v>328</v>
      </c>
      <c r="BG42" s="90" t="s">
        <v>101</v>
      </c>
    </row>
    <row r="43" s="85" customFormat="1" ht="19" customHeight="1" spans="1:59">
      <c r="A43" s="90" t="s">
        <v>267</v>
      </c>
      <c r="B43" s="90" t="s">
        <v>268</v>
      </c>
      <c r="C43" s="90" t="s">
        <v>501</v>
      </c>
      <c r="D43" s="90" t="s">
        <v>502</v>
      </c>
      <c r="E43" s="90" t="s">
        <v>503</v>
      </c>
      <c r="F43" s="90" t="s">
        <v>504</v>
      </c>
      <c r="G43" s="90" t="s">
        <v>272</v>
      </c>
      <c r="H43" s="90" t="s">
        <v>69</v>
      </c>
      <c r="I43" s="90" t="s">
        <v>722</v>
      </c>
      <c r="J43" s="90" t="s">
        <v>723</v>
      </c>
      <c r="K43" s="90" t="s">
        <v>724</v>
      </c>
      <c r="L43" s="90" t="s">
        <v>73</v>
      </c>
      <c r="M43" s="90" t="s">
        <v>508</v>
      </c>
      <c r="N43" s="90" t="s">
        <v>291</v>
      </c>
      <c r="O43" s="90" t="s">
        <v>76</v>
      </c>
      <c r="P43" s="90" t="s">
        <v>77</v>
      </c>
      <c r="Q43" s="90" t="s">
        <v>277</v>
      </c>
      <c r="R43" s="90" t="s">
        <v>278</v>
      </c>
      <c r="S43" s="90" t="s">
        <v>725</v>
      </c>
      <c r="T43" s="90" t="s">
        <v>81</v>
      </c>
      <c r="U43" s="15">
        <v>0</v>
      </c>
      <c r="V43" s="15">
        <v>22903.1</v>
      </c>
      <c r="W43" s="15">
        <v>22236</v>
      </c>
      <c r="X43" s="15">
        <v>22236</v>
      </c>
      <c r="Y43" s="90" t="s">
        <v>82</v>
      </c>
      <c r="Z43" s="90" t="s">
        <v>83</v>
      </c>
      <c r="AA43" s="90" t="s">
        <v>84</v>
      </c>
      <c r="AB43" s="90" t="s">
        <v>511</v>
      </c>
      <c r="AC43" s="90" t="s">
        <v>191</v>
      </c>
      <c r="AD43" s="90" t="s">
        <v>87</v>
      </c>
      <c r="AE43" s="90" t="s">
        <v>61</v>
      </c>
      <c r="AF43" s="90" t="s">
        <v>61</v>
      </c>
      <c r="AG43" s="90" t="s">
        <v>89</v>
      </c>
      <c r="AH43" s="90" t="s">
        <v>89</v>
      </c>
      <c r="AI43" s="90" t="s">
        <v>89</v>
      </c>
      <c r="AJ43" s="90" t="s">
        <v>88</v>
      </c>
      <c r="AK43" s="90" t="s">
        <v>89</v>
      </c>
      <c r="AL43" s="90" t="s">
        <v>89</v>
      </c>
      <c r="AM43" s="90" t="s">
        <v>88</v>
      </c>
      <c r="AN43" s="90" t="s">
        <v>88</v>
      </c>
      <c r="AO43" s="90" t="s">
        <v>88</v>
      </c>
      <c r="AP43" s="90" t="s">
        <v>88</v>
      </c>
      <c r="AQ43" s="90" t="s">
        <v>90</v>
      </c>
      <c r="AR43" s="90" t="s">
        <v>90</v>
      </c>
      <c r="AS43" s="90" t="s">
        <v>91</v>
      </c>
      <c r="AT43" s="90" t="s">
        <v>92</v>
      </c>
      <c r="AU43" s="90" t="s">
        <v>92</v>
      </c>
      <c r="AV43" s="90" t="s">
        <v>93</v>
      </c>
      <c r="AW43" s="90" t="s">
        <v>512</v>
      </c>
      <c r="AX43" s="90" t="s">
        <v>726</v>
      </c>
      <c r="AY43" s="90" t="s">
        <v>514</v>
      </c>
      <c r="AZ43" s="90" t="s">
        <v>726</v>
      </c>
      <c r="BA43" s="90" t="s">
        <v>97</v>
      </c>
      <c r="BB43" s="90" t="s">
        <v>727</v>
      </c>
      <c r="BC43" s="90" t="s">
        <v>99</v>
      </c>
      <c r="BD43" s="90" t="s">
        <v>100</v>
      </c>
      <c r="BE43" s="90" t="s">
        <v>61</v>
      </c>
      <c r="BF43" s="90" t="s">
        <v>81</v>
      </c>
      <c r="BG43" s="90" t="s">
        <v>101</v>
      </c>
    </row>
    <row r="44" s="85" customFormat="1" ht="19" customHeight="1" spans="1:59">
      <c r="A44" s="90" t="s">
        <v>267</v>
      </c>
      <c r="B44" s="90" t="s">
        <v>268</v>
      </c>
      <c r="C44" s="90" t="s">
        <v>728</v>
      </c>
      <c r="D44" s="90" t="s">
        <v>729</v>
      </c>
      <c r="E44" s="90" t="s">
        <v>730</v>
      </c>
      <c r="F44" s="90" t="s">
        <v>731</v>
      </c>
      <c r="G44" s="90" t="s">
        <v>272</v>
      </c>
      <c r="H44" s="90" t="s">
        <v>69</v>
      </c>
      <c r="I44" s="90" t="s">
        <v>732</v>
      </c>
      <c r="J44" s="90" t="s">
        <v>733</v>
      </c>
      <c r="K44" s="90" t="s">
        <v>734</v>
      </c>
      <c r="L44" s="90" t="s">
        <v>73</v>
      </c>
      <c r="M44" s="90" t="s">
        <v>341</v>
      </c>
      <c r="N44" s="90" t="s">
        <v>203</v>
      </c>
      <c r="O44" s="90" t="s">
        <v>76</v>
      </c>
      <c r="P44" s="90" t="s">
        <v>77</v>
      </c>
      <c r="Q44" s="90" t="s">
        <v>277</v>
      </c>
      <c r="R44" s="90" t="s">
        <v>278</v>
      </c>
      <c r="S44" s="90" t="s">
        <v>735</v>
      </c>
      <c r="T44" s="90" t="s">
        <v>328</v>
      </c>
      <c r="U44" s="15">
        <v>0</v>
      </c>
      <c r="V44" s="15">
        <v>29556.19</v>
      </c>
      <c r="W44" s="15">
        <v>28800</v>
      </c>
      <c r="X44" s="15">
        <v>28800</v>
      </c>
      <c r="Y44" s="90" t="s">
        <v>143</v>
      </c>
      <c r="Z44" s="90" t="s">
        <v>83</v>
      </c>
      <c r="AA44" s="90" t="s">
        <v>84</v>
      </c>
      <c r="AB44" s="90" t="s">
        <v>736</v>
      </c>
      <c r="AC44" s="90" t="s">
        <v>121</v>
      </c>
      <c r="AD44" s="90" t="s">
        <v>87</v>
      </c>
      <c r="AE44" s="90" t="s">
        <v>61</v>
      </c>
      <c r="AF44" s="90" t="s">
        <v>61</v>
      </c>
      <c r="AG44" s="90" t="s">
        <v>89</v>
      </c>
      <c r="AH44" s="90" t="s">
        <v>89</v>
      </c>
      <c r="AI44" s="90" t="s">
        <v>89</v>
      </c>
      <c r="AJ44" s="90" t="s">
        <v>89</v>
      </c>
      <c r="AK44" s="90" t="s">
        <v>89</v>
      </c>
      <c r="AL44" s="90" t="s">
        <v>89</v>
      </c>
      <c r="AM44" s="90" t="s">
        <v>89</v>
      </c>
      <c r="AN44" s="90" t="s">
        <v>89</v>
      </c>
      <c r="AO44" s="90" t="s">
        <v>89</v>
      </c>
      <c r="AP44" s="90" t="s">
        <v>89</v>
      </c>
      <c r="AQ44" s="90" t="s">
        <v>90</v>
      </c>
      <c r="AR44" s="90" t="s">
        <v>90</v>
      </c>
      <c r="AS44" s="90" t="s">
        <v>91</v>
      </c>
      <c r="AT44" s="90" t="s">
        <v>92</v>
      </c>
      <c r="AU44" s="90" t="s">
        <v>92</v>
      </c>
      <c r="AV44" s="90" t="s">
        <v>93</v>
      </c>
      <c r="AW44" s="90" t="s">
        <v>737</v>
      </c>
      <c r="AX44" s="90" t="s">
        <v>738</v>
      </c>
      <c r="AY44" s="90" t="s">
        <v>739</v>
      </c>
      <c r="AZ44" s="90" t="s">
        <v>738</v>
      </c>
      <c r="BA44" s="90" t="s">
        <v>97</v>
      </c>
      <c r="BB44" s="90" t="s">
        <v>740</v>
      </c>
      <c r="BC44" s="90" t="s">
        <v>99</v>
      </c>
      <c r="BD44" s="90" t="s">
        <v>150</v>
      </c>
      <c r="BE44" s="90" t="s">
        <v>61</v>
      </c>
      <c r="BF44" s="90" t="s">
        <v>328</v>
      </c>
      <c r="BG44" s="90" t="s">
        <v>101</v>
      </c>
    </row>
    <row r="45" s="85" customFormat="1" ht="19" customHeight="1" spans="1:59">
      <c r="A45" s="90" t="s">
        <v>151</v>
      </c>
      <c r="B45" s="90" t="s">
        <v>152</v>
      </c>
      <c r="C45" s="90" t="s">
        <v>741</v>
      </c>
      <c r="D45" s="90" t="s">
        <v>742</v>
      </c>
      <c r="E45" s="90" t="s">
        <v>743</v>
      </c>
      <c r="F45" s="90" t="s">
        <v>744</v>
      </c>
      <c r="G45" s="90" t="s">
        <v>745</v>
      </c>
      <c r="H45" s="90" t="s">
        <v>69</v>
      </c>
      <c r="I45" s="90" t="s">
        <v>746</v>
      </c>
      <c r="J45" s="90" t="s">
        <v>747</v>
      </c>
      <c r="K45" s="90" t="s">
        <v>625</v>
      </c>
      <c r="L45" s="90" t="s">
        <v>73</v>
      </c>
      <c r="M45" s="90" t="s">
        <v>184</v>
      </c>
      <c r="N45" s="90" t="s">
        <v>203</v>
      </c>
      <c r="O45" s="90" t="s">
        <v>76</v>
      </c>
      <c r="P45" s="90" t="s">
        <v>77</v>
      </c>
      <c r="Q45" s="90" t="s">
        <v>277</v>
      </c>
      <c r="R45" s="90" t="s">
        <v>278</v>
      </c>
      <c r="S45" s="90" t="s">
        <v>748</v>
      </c>
      <c r="T45" s="90" t="s">
        <v>328</v>
      </c>
      <c r="U45" s="15">
        <v>0</v>
      </c>
      <c r="V45" s="15">
        <v>22263</v>
      </c>
      <c r="W45" s="15">
        <v>22263</v>
      </c>
      <c r="X45" s="15">
        <v>22263</v>
      </c>
      <c r="Y45" s="90" t="s">
        <v>82</v>
      </c>
      <c r="Z45" s="90" t="s">
        <v>83</v>
      </c>
      <c r="AA45" s="90" t="s">
        <v>84</v>
      </c>
      <c r="AB45" s="90" t="s">
        <v>749</v>
      </c>
      <c r="AC45" s="90" t="s">
        <v>121</v>
      </c>
      <c r="AD45" s="90" t="s">
        <v>87</v>
      </c>
      <c r="AE45" s="90" t="s">
        <v>61</v>
      </c>
      <c r="AF45" s="90" t="s">
        <v>61</v>
      </c>
      <c r="AG45" s="90" t="s">
        <v>89</v>
      </c>
      <c r="AH45" s="90" t="s">
        <v>89</v>
      </c>
      <c r="AI45" s="90" t="s">
        <v>89</v>
      </c>
      <c r="AJ45" s="90" t="s">
        <v>88</v>
      </c>
      <c r="AK45" s="90" t="s">
        <v>89</v>
      </c>
      <c r="AL45" s="90" t="s">
        <v>89</v>
      </c>
      <c r="AM45" s="90" t="s">
        <v>89</v>
      </c>
      <c r="AN45" s="90" t="s">
        <v>89</v>
      </c>
      <c r="AO45" s="90" t="s">
        <v>89</v>
      </c>
      <c r="AP45" s="90" t="s">
        <v>89</v>
      </c>
      <c r="AQ45" s="90" t="s">
        <v>90</v>
      </c>
      <c r="AR45" s="90" t="s">
        <v>90</v>
      </c>
      <c r="AS45" s="90" t="s">
        <v>91</v>
      </c>
      <c r="AT45" s="90" t="s">
        <v>92</v>
      </c>
      <c r="AU45" s="90" t="s">
        <v>92</v>
      </c>
      <c r="AV45" s="90" t="s">
        <v>93</v>
      </c>
      <c r="AW45" s="90" t="s">
        <v>750</v>
      </c>
      <c r="AX45" s="90" t="s">
        <v>751</v>
      </c>
      <c r="AY45" s="90" t="s">
        <v>752</v>
      </c>
      <c r="AZ45" s="90" t="s">
        <v>751</v>
      </c>
      <c r="BA45" s="90" t="s">
        <v>97</v>
      </c>
      <c r="BB45" s="90" t="s">
        <v>753</v>
      </c>
      <c r="BC45" s="90" t="s">
        <v>99</v>
      </c>
      <c r="BD45" s="90" t="s">
        <v>100</v>
      </c>
      <c r="BE45" s="90" t="s">
        <v>61</v>
      </c>
      <c r="BF45" s="90" t="s">
        <v>328</v>
      </c>
      <c r="BG45" s="90" t="s">
        <v>101</v>
      </c>
    </row>
    <row r="46" s="85" customFormat="1" ht="19" customHeight="1" spans="1:59">
      <c r="A46" s="90" t="s">
        <v>267</v>
      </c>
      <c r="B46" s="90" t="s">
        <v>268</v>
      </c>
      <c r="C46" s="90" t="s">
        <v>754</v>
      </c>
      <c r="D46" s="90" t="s">
        <v>755</v>
      </c>
      <c r="E46" s="90" t="s">
        <v>756</v>
      </c>
      <c r="F46" s="90" t="s">
        <v>757</v>
      </c>
      <c r="G46" s="90" t="s">
        <v>272</v>
      </c>
      <c r="H46" s="90" t="s">
        <v>69</v>
      </c>
      <c r="I46" s="90" t="s">
        <v>758</v>
      </c>
      <c r="J46" s="90" t="s">
        <v>759</v>
      </c>
      <c r="K46" s="90" t="s">
        <v>760</v>
      </c>
      <c r="L46" s="90" t="s">
        <v>73</v>
      </c>
      <c r="M46" s="90" t="s">
        <v>356</v>
      </c>
      <c r="N46" s="90" t="s">
        <v>163</v>
      </c>
      <c r="O46" s="90" t="s">
        <v>76</v>
      </c>
      <c r="P46" s="90" t="s">
        <v>77</v>
      </c>
      <c r="Q46" s="90" t="s">
        <v>277</v>
      </c>
      <c r="R46" s="90" t="s">
        <v>278</v>
      </c>
      <c r="S46" s="90" t="s">
        <v>761</v>
      </c>
      <c r="T46" s="90" t="s">
        <v>328</v>
      </c>
      <c r="U46" s="15">
        <v>0</v>
      </c>
      <c r="V46" s="15">
        <v>56937.65</v>
      </c>
      <c r="W46" s="15">
        <v>56937</v>
      </c>
      <c r="X46" s="15">
        <v>56937</v>
      </c>
      <c r="Y46" s="90" t="s">
        <v>82</v>
      </c>
      <c r="Z46" s="90" t="s">
        <v>83</v>
      </c>
      <c r="AA46" s="90" t="s">
        <v>84</v>
      </c>
      <c r="AB46" s="90" t="s">
        <v>757</v>
      </c>
      <c r="AC46" s="90" t="s">
        <v>191</v>
      </c>
      <c r="AD46" s="90" t="s">
        <v>87</v>
      </c>
      <c r="AE46" s="90" t="s">
        <v>61</v>
      </c>
      <c r="AF46" s="90" t="s">
        <v>61</v>
      </c>
      <c r="AG46" s="90" t="s">
        <v>88</v>
      </c>
      <c r="AH46" s="90" t="s">
        <v>88</v>
      </c>
      <c r="AI46" s="90" t="s">
        <v>88</v>
      </c>
      <c r="AJ46" s="90" t="s">
        <v>88</v>
      </c>
      <c r="AK46" s="90" t="s">
        <v>88</v>
      </c>
      <c r="AL46" s="90" t="s">
        <v>89</v>
      </c>
      <c r="AM46" s="90" t="s">
        <v>88</v>
      </c>
      <c r="AN46" s="90" t="s">
        <v>88</v>
      </c>
      <c r="AO46" s="90" t="s">
        <v>88</v>
      </c>
      <c r="AP46" s="90" t="s">
        <v>88</v>
      </c>
      <c r="AQ46" s="90" t="s">
        <v>90</v>
      </c>
      <c r="AR46" s="90" t="s">
        <v>90</v>
      </c>
      <c r="AS46" s="90" t="s">
        <v>91</v>
      </c>
      <c r="AT46" s="90" t="s">
        <v>92</v>
      </c>
      <c r="AU46" s="90" t="s">
        <v>92</v>
      </c>
      <c r="AV46" s="90" t="s">
        <v>93</v>
      </c>
      <c r="AW46" s="90" t="s">
        <v>762</v>
      </c>
      <c r="AX46" s="90" t="s">
        <v>763</v>
      </c>
      <c r="AY46" s="90" t="s">
        <v>764</v>
      </c>
      <c r="AZ46" s="90" t="s">
        <v>763</v>
      </c>
      <c r="BA46" s="90" t="s">
        <v>97</v>
      </c>
      <c r="BB46" s="90" t="s">
        <v>765</v>
      </c>
      <c r="BC46" s="90" t="s">
        <v>99</v>
      </c>
      <c r="BD46" s="90" t="s">
        <v>100</v>
      </c>
      <c r="BE46" s="90" t="s">
        <v>61</v>
      </c>
      <c r="BF46" s="90" t="s">
        <v>328</v>
      </c>
      <c r="BG46" s="90" t="s">
        <v>101</v>
      </c>
    </row>
    <row r="47" s="85" customFormat="1" ht="19" customHeight="1" spans="1:59">
      <c r="A47" s="90" t="s">
        <v>694</v>
      </c>
      <c r="B47" s="90" t="s">
        <v>695</v>
      </c>
      <c r="C47" s="90" t="s">
        <v>766</v>
      </c>
      <c r="D47" s="90" t="s">
        <v>767</v>
      </c>
      <c r="E47" s="90" t="s">
        <v>768</v>
      </c>
      <c r="F47" s="90" t="s">
        <v>769</v>
      </c>
      <c r="G47" s="90" t="s">
        <v>769</v>
      </c>
      <c r="H47" s="90" t="s">
        <v>109</v>
      </c>
      <c r="I47" s="90" t="s">
        <v>770</v>
      </c>
      <c r="J47" s="90" t="s">
        <v>771</v>
      </c>
      <c r="K47" s="90" t="s">
        <v>772</v>
      </c>
      <c r="L47" s="90" t="s">
        <v>73</v>
      </c>
      <c r="M47" s="90" t="s">
        <v>773</v>
      </c>
      <c r="N47" s="90" t="s">
        <v>203</v>
      </c>
      <c r="O47" s="90" t="s">
        <v>774</v>
      </c>
      <c r="P47" s="90" t="s">
        <v>775</v>
      </c>
      <c r="Q47" s="90" t="s">
        <v>259</v>
      </c>
      <c r="R47" s="90" t="s">
        <v>260</v>
      </c>
      <c r="S47" s="90" t="s">
        <v>776</v>
      </c>
      <c r="T47" s="90" t="s">
        <v>119</v>
      </c>
      <c r="U47" s="15">
        <v>0</v>
      </c>
      <c r="V47" s="15">
        <v>70000</v>
      </c>
      <c r="W47" s="15">
        <v>35000</v>
      </c>
      <c r="X47" s="15">
        <v>19000</v>
      </c>
      <c r="Y47" s="90" t="s">
        <v>143</v>
      </c>
      <c r="Z47" s="90" t="s">
        <v>83</v>
      </c>
      <c r="AA47" s="90" t="s">
        <v>84</v>
      </c>
      <c r="AB47" s="90" t="s">
        <v>777</v>
      </c>
      <c r="AC47" s="90" t="s">
        <v>359</v>
      </c>
      <c r="AD47" s="90" t="s">
        <v>87</v>
      </c>
      <c r="AE47" s="90" t="s">
        <v>61</v>
      </c>
      <c r="AF47" s="90" t="s">
        <v>61</v>
      </c>
      <c r="AG47" s="90" t="s">
        <v>89</v>
      </c>
      <c r="AH47" s="90" t="s">
        <v>89</v>
      </c>
      <c r="AI47" s="90" t="s">
        <v>89</v>
      </c>
      <c r="AJ47" s="90" t="s">
        <v>89</v>
      </c>
      <c r="AK47" s="90" t="s">
        <v>89</v>
      </c>
      <c r="AL47" s="90" t="s">
        <v>89</v>
      </c>
      <c r="AM47" s="90" t="s">
        <v>89</v>
      </c>
      <c r="AN47" s="90" t="s">
        <v>89</v>
      </c>
      <c r="AO47" s="90" t="s">
        <v>89</v>
      </c>
      <c r="AP47" s="90" t="s">
        <v>89</v>
      </c>
      <c r="AQ47" s="90" t="s">
        <v>90</v>
      </c>
      <c r="AR47" s="90" t="s">
        <v>90</v>
      </c>
      <c r="AS47" s="90" t="s">
        <v>91</v>
      </c>
      <c r="AT47" s="90" t="s">
        <v>92</v>
      </c>
      <c r="AU47" s="90" t="s">
        <v>92</v>
      </c>
      <c r="AV47" s="90" t="s">
        <v>93</v>
      </c>
      <c r="AW47" s="90" t="s">
        <v>778</v>
      </c>
      <c r="AX47" s="90" t="s">
        <v>779</v>
      </c>
      <c r="AY47" s="90" t="s">
        <v>780</v>
      </c>
      <c r="AZ47" s="90" t="s">
        <v>779</v>
      </c>
      <c r="BA47" s="90" t="s">
        <v>215</v>
      </c>
      <c r="BB47" s="90" t="s">
        <v>781</v>
      </c>
      <c r="BC47" s="90" t="s">
        <v>99</v>
      </c>
      <c r="BD47" s="90" t="s">
        <v>150</v>
      </c>
      <c r="BE47" s="90" t="s">
        <v>61</v>
      </c>
      <c r="BF47" s="90" t="s">
        <v>119</v>
      </c>
      <c r="BG47" s="90" t="s">
        <v>101</v>
      </c>
    </row>
    <row r="48" s="85" customFormat="1" ht="19" customHeight="1" spans="1:59">
      <c r="A48" s="90" t="s">
        <v>694</v>
      </c>
      <c r="B48" s="90" t="s">
        <v>695</v>
      </c>
      <c r="C48" s="90" t="s">
        <v>766</v>
      </c>
      <c r="D48" s="90" t="s">
        <v>767</v>
      </c>
      <c r="E48" s="90" t="s">
        <v>782</v>
      </c>
      <c r="F48" s="90" t="s">
        <v>700</v>
      </c>
      <c r="G48" s="90" t="s">
        <v>700</v>
      </c>
      <c r="H48" s="90" t="s">
        <v>69</v>
      </c>
      <c r="I48" s="90" t="s">
        <v>783</v>
      </c>
      <c r="J48" s="90" t="s">
        <v>784</v>
      </c>
      <c r="K48" s="90" t="s">
        <v>785</v>
      </c>
      <c r="L48" s="90" t="s">
        <v>73</v>
      </c>
      <c r="M48" s="90" t="s">
        <v>786</v>
      </c>
      <c r="N48" s="90" t="s">
        <v>203</v>
      </c>
      <c r="O48" s="90" t="s">
        <v>76</v>
      </c>
      <c r="P48" s="90" t="s">
        <v>77</v>
      </c>
      <c r="Q48" s="90" t="s">
        <v>277</v>
      </c>
      <c r="R48" s="90" t="s">
        <v>278</v>
      </c>
      <c r="S48" s="90" t="s">
        <v>787</v>
      </c>
      <c r="T48" s="90" t="s">
        <v>328</v>
      </c>
      <c r="U48" s="15">
        <v>0</v>
      </c>
      <c r="V48" s="15">
        <v>33511.45</v>
      </c>
      <c r="W48" s="15">
        <v>32322</v>
      </c>
      <c r="X48" s="15">
        <v>32322</v>
      </c>
      <c r="Y48" s="90" t="s">
        <v>82</v>
      </c>
      <c r="Z48" s="90" t="s">
        <v>83</v>
      </c>
      <c r="AA48" s="90" t="s">
        <v>84</v>
      </c>
      <c r="AB48" s="90" t="s">
        <v>788</v>
      </c>
      <c r="AC48" s="90" t="s">
        <v>359</v>
      </c>
      <c r="AD48" s="90" t="s">
        <v>87</v>
      </c>
      <c r="AE48" s="90" t="s">
        <v>61</v>
      </c>
      <c r="AF48" s="90" t="s">
        <v>61</v>
      </c>
      <c r="AG48" s="90" t="s">
        <v>89</v>
      </c>
      <c r="AH48" s="90" t="s">
        <v>89</v>
      </c>
      <c r="AI48" s="90" t="s">
        <v>89</v>
      </c>
      <c r="AJ48" s="90" t="s">
        <v>89</v>
      </c>
      <c r="AK48" s="90" t="s">
        <v>89</v>
      </c>
      <c r="AL48" s="90" t="s">
        <v>89</v>
      </c>
      <c r="AM48" s="90" t="s">
        <v>89</v>
      </c>
      <c r="AN48" s="90" t="s">
        <v>89</v>
      </c>
      <c r="AO48" s="90" t="s">
        <v>89</v>
      </c>
      <c r="AP48" s="90" t="s">
        <v>89</v>
      </c>
      <c r="AQ48" s="90" t="s">
        <v>90</v>
      </c>
      <c r="AR48" s="90" t="s">
        <v>90</v>
      </c>
      <c r="AS48" s="90" t="s">
        <v>91</v>
      </c>
      <c r="AT48" s="90" t="s">
        <v>92</v>
      </c>
      <c r="AU48" s="90" t="s">
        <v>92</v>
      </c>
      <c r="AV48" s="90" t="s">
        <v>93</v>
      </c>
      <c r="AW48" s="90" t="s">
        <v>789</v>
      </c>
      <c r="AX48" s="90" t="s">
        <v>790</v>
      </c>
      <c r="AY48" s="90" t="s">
        <v>791</v>
      </c>
      <c r="AZ48" s="90" t="s">
        <v>790</v>
      </c>
      <c r="BA48" s="90" t="s">
        <v>97</v>
      </c>
      <c r="BB48" s="90" t="s">
        <v>792</v>
      </c>
      <c r="BC48" s="90" t="s">
        <v>99</v>
      </c>
      <c r="BD48" s="90" t="s">
        <v>100</v>
      </c>
      <c r="BE48" s="90" t="s">
        <v>61</v>
      </c>
      <c r="BF48" s="90" t="s">
        <v>328</v>
      </c>
      <c r="BG48" s="90" t="s">
        <v>101</v>
      </c>
    </row>
    <row r="49" s="85" customFormat="1" ht="19" customHeight="1" spans="1:59">
      <c r="A49" s="90" t="s">
        <v>582</v>
      </c>
      <c r="B49" s="90" t="s">
        <v>583</v>
      </c>
      <c r="C49" s="90" t="s">
        <v>793</v>
      </c>
      <c r="D49" s="90" t="s">
        <v>794</v>
      </c>
      <c r="E49" s="90" t="s">
        <v>795</v>
      </c>
      <c r="F49" s="90" t="s">
        <v>796</v>
      </c>
      <c r="G49" s="90" t="s">
        <v>796</v>
      </c>
      <c r="H49" s="90" t="s">
        <v>69</v>
      </c>
      <c r="I49" s="90" t="s">
        <v>797</v>
      </c>
      <c r="J49" s="90" t="s">
        <v>798</v>
      </c>
      <c r="K49" s="90" t="s">
        <v>799</v>
      </c>
      <c r="L49" s="90" t="s">
        <v>73</v>
      </c>
      <c r="M49" s="90" t="s">
        <v>162</v>
      </c>
      <c r="N49" s="90" t="s">
        <v>203</v>
      </c>
      <c r="O49" s="90" t="s">
        <v>76</v>
      </c>
      <c r="P49" s="90" t="s">
        <v>77</v>
      </c>
      <c r="Q49" s="90" t="s">
        <v>277</v>
      </c>
      <c r="R49" s="90" t="s">
        <v>278</v>
      </c>
      <c r="S49" s="90" t="s">
        <v>800</v>
      </c>
      <c r="T49" s="90" t="s">
        <v>328</v>
      </c>
      <c r="U49" s="15">
        <v>0</v>
      </c>
      <c r="V49" s="15">
        <v>5130</v>
      </c>
      <c r="W49" s="15">
        <v>5000</v>
      </c>
      <c r="X49" s="15">
        <v>5000</v>
      </c>
      <c r="Y49" s="90" t="s">
        <v>82</v>
      </c>
      <c r="Z49" s="90" t="s">
        <v>83</v>
      </c>
      <c r="AA49" s="90" t="s">
        <v>84</v>
      </c>
      <c r="AB49" s="90" t="s">
        <v>801</v>
      </c>
      <c r="AC49" s="90" t="s">
        <v>359</v>
      </c>
      <c r="AD49" s="90" t="s">
        <v>87</v>
      </c>
      <c r="AE49" s="90" t="s">
        <v>61</v>
      </c>
      <c r="AF49" s="90" t="s">
        <v>61</v>
      </c>
      <c r="AG49" s="90" t="s">
        <v>89</v>
      </c>
      <c r="AH49" s="90" t="s">
        <v>88</v>
      </c>
      <c r="AI49" s="90" t="s">
        <v>88</v>
      </c>
      <c r="AJ49" s="90" t="s">
        <v>88</v>
      </c>
      <c r="AK49" s="90" t="s">
        <v>88</v>
      </c>
      <c r="AL49" s="90" t="s">
        <v>88</v>
      </c>
      <c r="AM49" s="90" t="s">
        <v>88</v>
      </c>
      <c r="AN49" s="90" t="s">
        <v>88</v>
      </c>
      <c r="AO49" s="90" t="s">
        <v>89</v>
      </c>
      <c r="AP49" s="90" t="s">
        <v>89</v>
      </c>
      <c r="AQ49" s="90" t="s">
        <v>90</v>
      </c>
      <c r="AR49" s="90" t="s">
        <v>90</v>
      </c>
      <c r="AS49" s="90" t="s">
        <v>91</v>
      </c>
      <c r="AT49" s="90" t="s">
        <v>92</v>
      </c>
      <c r="AU49" s="90" t="s">
        <v>92</v>
      </c>
      <c r="AV49" s="90" t="s">
        <v>93</v>
      </c>
      <c r="AW49" s="90" t="s">
        <v>802</v>
      </c>
      <c r="AX49" s="90" t="s">
        <v>803</v>
      </c>
      <c r="AY49" s="90" t="s">
        <v>804</v>
      </c>
      <c r="AZ49" s="90" t="s">
        <v>803</v>
      </c>
      <c r="BA49" s="90" t="s">
        <v>97</v>
      </c>
      <c r="BB49" s="90" t="s">
        <v>805</v>
      </c>
      <c r="BC49" s="90" t="s">
        <v>99</v>
      </c>
      <c r="BD49" s="90" t="s">
        <v>100</v>
      </c>
      <c r="BE49" s="90" t="s">
        <v>61</v>
      </c>
      <c r="BF49" s="90" t="s">
        <v>328</v>
      </c>
      <c r="BG49" s="90" t="s">
        <v>101</v>
      </c>
    </row>
    <row r="50" s="85" customFormat="1" ht="19" customHeight="1" spans="1:59">
      <c r="A50" s="90" t="s">
        <v>126</v>
      </c>
      <c r="B50" s="90" t="s">
        <v>127</v>
      </c>
      <c r="C50" s="90" t="s">
        <v>196</v>
      </c>
      <c r="D50" s="90" t="s">
        <v>197</v>
      </c>
      <c r="E50" s="90" t="s">
        <v>806</v>
      </c>
      <c r="F50" s="90" t="s">
        <v>132</v>
      </c>
      <c r="G50" s="90" t="s">
        <v>132</v>
      </c>
      <c r="H50" s="90" t="s">
        <v>109</v>
      </c>
      <c r="I50" s="90" t="s">
        <v>807</v>
      </c>
      <c r="J50" s="90" t="s">
        <v>808</v>
      </c>
      <c r="K50" s="90" t="s">
        <v>809</v>
      </c>
      <c r="L50" s="90" t="s">
        <v>73</v>
      </c>
      <c r="M50" s="90" t="s">
        <v>810</v>
      </c>
      <c r="N50" s="90" t="s">
        <v>811</v>
      </c>
      <c r="O50" s="90" t="s">
        <v>431</v>
      </c>
      <c r="P50" s="90" t="s">
        <v>432</v>
      </c>
      <c r="Q50" s="90" t="s">
        <v>433</v>
      </c>
      <c r="R50" s="90" t="s">
        <v>434</v>
      </c>
      <c r="S50" s="90" t="s">
        <v>812</v>
      </c>
      <c r="T50" s="90" t="s">
        <v>262</v>
      </c>
      <c r="U50" s="15">
        <v>0</v>
      </c>
      <c r="V50" s="15">
        <v>97667</v>
      </c>
      <c r="W50" s="15">
        <v>72000</v>
      </c>
      <c r="X50" s="15">
        <v>15800</v>
      </c>
      <c r="Y50" s="90" t="s">
        <v>143</v>
      </c>
      <c r="Z50" s="90" t="s">
        <v>83</v>
      </c>
      <c r="AA50" s="90" t="s">
        <v>84</v>
      </c>
      <c r="AB50" s="90" t="s">
        <v>813</v>
      </c>
      <c r="AC50" s="90" t="s">
        <v>121</v>
      </c>
      <c r="AD50" s="90" t="s">
        <v>87</v>
      </c>
      <c r="AE50" s="90" t="s">
        <v>61</v>
      </c>
      <c r="AF50" s="90" t="s">
        <v>61</v>
      </c>
      <c r="AG50" s="90" t="s">
        <v>89</v>
      </c>
      <c r="AH50" s="90" t="s">
        <v>89</v>
      </c>
      <c r="AI50" s="90" t="s">
        <v>89</v>
      </c>
      <c r="AJ50" s="90" t="s">
        <v>89</v>
      </c>
      <c r="AK50" s="90" t="s">
        <v>89</v>
      </c>
      <c r="AL50" s="90" t="s">
        <v>89</v>
      </c>
      <c r="AM50" s="90" t="s">
        <v>89</v>
      </c>
      <c r="AN50" s="90" t="s">
        <v>89</v>
      </c>
      <c r="AO50" s="90" t="s">
        <v>89</v>
      </c>
      <c r="AP50" s="90" t="s">
        <v>89</v>
      </c>
      <c r="AQ50" s="90" t="s">
        <v>90</v>
      </c>
      <c r="AR50" s="90" t="s">
        <v>90</v>
      </c>
      <c r="AS50" s="90" t="s">
        <v>91</v>
      </c>
      <c r="AT50" s="90" t="s">
        <v>92</v>
      </c>
      <c r="AU50" s="90" t="s">
        <v>92</v>
      </c>
      <c r="AV50" s="90" t="s">
        <v>93</v>
      </c>
      <c r="AW50" s="90" t="s">
        <v>814</v>
      </c>
      <c r="AX50" s="90" t="s">
        <v>815</v>
      </c>
      <c r="AY50" s="90" t="s">
        <v>816</v>
      </c>
      <c r="AZ50" s="90" t="s">
        <v>815</v>
      </c>
      <c r="BA50" s="90" t="s">
        <v>215</v>
      </c>
      <c r="BB50" s="90" t="s">
        <v>817</v>
      </c>
      <c r="BC50" s="90" t="s">
        <v>99</v>
      </c>
      <c r="BD50" s="90" t="s">
        <v>150</v>
      </c>
      <c r="BE50" s="90" t="s">
        <v>61</v>
      </c>
      <c r="BF50" s="90" t="s">
        <v>262</v>
      </c>
      <c r="BG50" s="90" t="s">
        <v>101</v>
      </c>
    </row>
    <row r="51" s="85" customFormat="1" ht="19" customHeight="1" spans="1:59">
      <c r="A51" s="90" t="s">
        <v>126</v>
      </c>
      <c r="B51" s="90" t="s">
        <v>127</v>
      </c>
      <c r="C51" s="90" t="s">
        <v>248</v>
      </c>
      <c r="D51" s="90" t="s">
        <v>249</v>
      </c>
      <c r="E51" s="90" t="s">
        <v>818</v>
      </c>
      <c r="F51" s="90" t="s">
        <v>819</v>
      </c>
      <c r="G51" s="90" t="s">
        <v>132</v>
      </c>
      <c r="H51" s="90" t="s">
        <v>109</v>
      </c>
      <c r="I51" s="90" t="s">
        <v>820</v>
      </c>
      <c r="J51" s="90" t="s">
        <v>821</v>
      </c>
      <c r="K51" s="90" t="s">
        <v>822</v>
      </c>
      <c r="L51" s="90" t="s">
        <v>73</v>
      </c>
      <c r="M51" s="90" t="s">
        <v>823</v>
      </c>
      <c r="N51" s="90" t="s">
        <v>824</v>
      </c>
      <c r="O51" s="90" t="s">
        <v>292</v>
      </c>
      <c r="P51" s="90" t="s">
        <v>293</v>
      </c>
      <c r="Q51" s="90" t="s">
        <v>294</v>
      </c>
      <c r="R51" s="90" t="s">
        <v>295</v>
      </c>
      <c r="S51" s="90" t="s">
        <v>825</v>
      </c>
      <c r="T51" s="90" t="s">
        <v>262</v>
      </c>
      <c r="U51" s="15">
        <v>0</v>
      </c>
      <c r="V51" s="15">
        <v>88808</v>
      </c>
      <c r="W51" s="15">
        <v>58000</v>
      </c>
      <c r="X51" s="15">
        <v>3000</v>
      </c>
      <c r="Y51" s="90" t="s">
        <v>82</v>
      </c>
      <c r="Z51" s="90" t="s">
        <v>83</v>
      </c>
      <c r="AA51" s="90" t="s">
        <v>84</v>
      </c>
      <c r="AB51" s="90" t="s">
        <v>826</v>
      </c>
      <c r="AC51" s="90" t="s">
        <v>359</v>
      </c>
      <c r="AD51" s="90" t="s">
        <v>87</v>
      </c>
      <c r="AE51" s="90" t="s">
        <v>61</v>
      </c>
      <c r="AF51" s="90" t="s">
        <v>61</v>
      </c>
      <c r="AG51" s="90" t="s">
        <v>89</v>
      </c>
      <c r="AH51" s="90" t="s">
        <v>89</v>
      </c>
      <c r="AI51" s="90" t="s">
        <v>88</v>
      </c>
      <c r="AJ51" s="90" t="s">
        <v>88</v>
      </c>
      <c r="AK51" s="90" t="s">
        <v>88</v>
      </c>
      <c r="AL51" s="90" t="s">
        <v>89</v>
      </c>
      <c r="AM51" s="90" t="s">
        <v>88</v>
      </c>
      <c r="AN51" s="90" t="s">
        <v>88</v>
      </c>
      <c r="AO51" s="90" t="s">
        <v>88</v>
      </c>
      <c r="AP51" s="90" t="s">
        <v>89</v>
      </c>
      <c r="AQ51" s="90" t="s">
        <v>90</v>
      </c>
      <c r="AR51" s="90" t="s">
        <v>90</v>
      </c>
      <c r="AS51" s="90" t="s">
        <v>91</v>
      </c>
      <c r="AT51" s="90" t="s">
        <v>92</v>
      </c>
      <c r="AU51" s="90" t="s">
        <v>92</v>
      </c>
      <c r="AV51" s="90" t="s">
        <v>93</v>
      </c>
      <c r="AW51" s="90" t="s">
        <v>827</v>
      </c>
      <c r="AX51" s="90" t="s">
        <v>828</v>
      </c>
      <c r="AY51" s="90" t="s">
        <v>829</v>
      </c>
      <c r="AZ51" s="90" t="s">
        <v>828</v>
      </c>
      <c r="BA51" s="90" t="s">
        <v>97</v>
      </c>
      <c r="BB51" s="90" t="s">
        <v>830</v>
      </c>
      <c r="BC51" s="90" t="s">
        <v>99</v>
      </c>
      <c r="BD51" s="90" t="s">
        <v>100</v>
      </c>
      <c r="BE51" s="90" t="s">
        <v>61</v>
      </c>
      <c r="BF51" s="90" t="s">
        <v>262</v>
      </c>
      <c r="BG51" s="90" t="s">
        <v>101</v>
      </c>
    </row>
    <row r="52" s="85" customFormat="1" ht="19" customHeight="1" spans="1:59">
      <c r="A52" s="90" t="s">
        <v>441</v>
      </c>
      <c r="B52" s="90" t="s">
        <v>442</v>
      </c>
      <c r="C52" s="90" t="s">
        <v>831</v>
      </c>
      <c r="D52" s="90" t="s">
        <v>832</v>
      </c>
      <c r="E52" s="90" t="s">
        <v>833</v>
      </c>
      <c r="F52" s="90" t="s">
        <v>834</v>
      </c>
      <c r="G52" s="90" t="s">
        <v>447</v>
      </c>
      <c r="H52" s="90" t="s">
        <v>109</v>
      </c>
      <c r="I52" s="90" t="s">
        <v>835</v>
      </c>
      <c r="J52" s="90" t="s">
        <v>836</v>
      </c>
      <c r="K52" s="90" t="s">
        <v>837</v>
      </c>
      <c r="L52" s="90" t="s">
        <v>73</v>
      </c>
      <c r="M52" s="90" t="s">
        <v>838</v>
      </c>
      <c r="N52" s="90" t="s">
        <v>203</v>
      </c>
      <c r="O52" s="90" t="s">
        <v>115</v>
      </c>
      <c r="P52" s="90" t="s">
        <v>116</v>
      </c>
      <c r="Q52" s="90" t="s">
        <v>117</v>
      </c>
      <c r="R52" s="90" t="s">
        <v>116</v>
      </c>
      <c r="S52" s="90" t="s">
        <v>839</v>
      </c>
      <c r="T52" s="90" t="s">
        <v>262</v>
      </c>
      <c r="U52" s="15">
        <v>0</v>
      </c>
      <c r="V52" s="15">
        <v>20120</v>
      </c>
      <c r="W52" s="15">
        <v>14000</v>
      </c>
      <c r="X52" s="15">
        <v>1750</v>
      </c>
      <c r="Y52" s="90" t="s">
        <v>143</v>
      </c>
      <c r="Z52" s="90" t="s">
        <v>83</v>
      </c>
      <c r="AA52" s="90" t="s">
        <v>84</v>
      </c>
      <c r="AB52" s="90" t="s">
        <v>840</v>
      </c>
      <c r="AC52" s="90" t="s">
        <v>211</v>
      </c>
      <c r="AD52" s="90" t="s">
        <v>87</v>
      </c>
      <c r="AE52" s="90" t="s">
        <v>61</v>
      </c>
      <c r="AF52" s="90" t="s">
        <v>61</v>
      </c>
      <c r="AG52" s="90" t="s">
        <v>89</v>
      </c>
      <c r="AH52" s="90" t="s">
        <v>89</v>
      </c>
      <c r="AI52" s="90" t="s">
        <v>89</v>
      </c>
      <c r="AJ52" s="90" t="s">
        <v>89</v>
      </c>
      <c r="AK52" s="90" t="s">
        <v>89</v>
      </c>
      <c r="AL52" s="90" t="s">
        <v>89</v>
      </c>
      <c r="AM52" s="90" t="s">
        <v>89</v>
      </c>
      <c r="AN52" s="90" t="s">
        <v>89</v>
      </c>
      <c r="AO52" s="90" t="s">
        <v>89</v>
      </c>
      <c r="AP52" s="90" t="s">
        <v>89</v>
      </c>
      <c r="AQ52" s="90" t="s">
        <v>90</v>
      </c>
      <c r="AR52" s="90" t="s">
        <v>90</v>
      </c>
      <c r="AS52" s="90" t="s">
        <v>91</v>
      </c>
      <c r="AT52" s="90" t="s">
        <v>92</v>
      </c>
      <c r="AU52" s="90" t="s">
        <v>92</v>
      </c>
      <c r="AV52" s="90" t="s">
        <v>93</v>
      </c>
      <c r="AW52" s="90" t="s">
        <v>841</v>
      </c>
      <c r="AX52" s="90" t="s">
        <v>842</v>
      </c>
      <c r="AY52" s="90" t="s">
        <v>843</v>
      </c>
      <c r="AZ52" s="90" t="s">
        <v>842</v>
      </c>
      <c r="BA52" s="90" t="s">
        <v>215</v>
      </c>
      <c r="BB52" s="90" t="s">
        <v>844</v>
      </c>
      <c r="BC52" s="90" t="s">
        <v>99</v>
      </c>
      <c r="BD52" s="90" t="s">
        <v>150</v>
      </c>
      <c r="BE52" s="90" t="s">
        <v>61</v>
      </c>
      <c r="BF52" s="90" t="s">
        <v>262</v>
      </c>
      <c r="BG52" s="90" t="s">
        <v>101</v>
      </c>
    </row>
    <row r="53" s="85" customFormat="1" ht="19" customHeight="1" spans="1:59">
      <c r="A53" s="90" t="s">
        <v>694</v>
      </c>
      <c r="B53" s="90" t="s">
        <v>695</v>
      </c>
      <c r="C53" s="90" t="s">
        <v>845</v>
      </c>
      <c r="D53" s="90" t="s">
        <v>846</v>
      </c>
      <c r="E53" s="90" t="s">
        <v>847</v>
      </c>
      <c r="F53" s="90" t="s">
        <v>848</v>
      </c>
      <c r="G53" s="90" t="s">
        <v>769</v>
      </c>
      <c r="H53" s="90" t="s">
        <v>109</v>
      </c>
      <c r="I53" s="90" t="s">
        <v>849</v>
      </c>
      <c r="J53" s="90" t="s">
        <v>850</v>
      </c>
      <c r="K53" s="90" t="s">
        <v>851</v>
      </c>
      <c r="L53" s="90" t="s">
        <v>73</v>
      </c>
      <c r="M53" s="90" t="s">
        <v>852</v>
      </c>
      <c r="N53" s="90" t="s">
        <v>853</v>
      </c>
      <c r="O53" s="90" t="s">
        <v>292</v>
      </c>
      <c r="P53" s="90" t="s">
        <v>293</v>
      </c>
      <c r="Q53" s="90" t="s">
        <v>294</v>
      </c>
      <c r="R53" s="90" t="s">
        <v>295</v>
      </c>
      <c r="S53" s="90" t="s">
        <v>854</v>
      </c>
      <c r="T53" s="90" t="s">
        <v>380</v>
      </c>
      <c r="U53" s="15">
        <v>0</v>
      </c>
      <c r="V53" s="15">
        <v>34868</v>
      </c>
      <c r="W53" s="15">
        <v>7200</v>
      </c>
      <c r="X53" s="15">
        <v>7200</v>
      </c>
      <c r="Y53" s="90" t="s">
        <v>82</v>
      </c>
      <c r="Z53" s="90" t="s">
        <v>83</v>
      </c>
      <c r="AA53" s="90" t="s">
        <v>84</v>
      </c>
      <c r="AB53" s="90" t="s">
        <v>855</v>
      </c>
      <c r="AC53" s="90" t="s">
        <v>121</v>
      </c>
      <c r="AD53" s="90" t="s">
        <v>87</v>
      </c>
      <c r="AE53" s="90" t="s">
        <v>61</v>
      </c>
      <c r="AF53" s="90" t="s">
        <v>61</v>
      </c>
      <c r="AG53" s="90" t="s">
        <v>89</v>
      </c>
      <c r="AH53" s="90" t="s">
        <v>89</v>
      </c>
      <c r="AI53" s="90" t="s">
        <v>88</v>
      </c>
      <c r="AJ53" s="90" t="s">
        <v>88</v>
      </c>
      <c r="AK53" s="90" t="s">
        <v>89</v>
      </c>
      <c r="AL53" s="90" t="s">
        <v>88</v>
      </c>
      <c r="AM53" s="90" t="s">
        <v>88</v>
      </c>
      <c r="AN53" s="90" t="s">
        <v>88</v>
      </c>
      <c r="AO53" s="90" t="s">
        <v>88</v>
      </c>
      <c r="AP53" s="90" t="s">
        <v>89</v>
      </c>
      <c r="AQ53" s="90" t="s">
        <v>90</v>
      </c>
      <c r="AR53" s="90" t="s">
        <v>90</v>
      </c>
      <c r="AS53" s="90" t="s">
        <v>91</v>
      </c>
      <c r="AT53" s="90" t="s">
        <v>92</v>
      </c>
      <c r="AU53" s="90" t="s">
        <v>92</v>
      </c>
      <c r="AV53" s="90" t="s">
        <v>93</v>
      </c>
      <c r="AW53" s="90" t="s">
        <v>856</v>
      </c>
      <c r="AX53" s="90" t="s">
        <v>857</v>
      </c>
      <c r="AY53" s="90" t="s">
        <v>858</v>
      </c>
      <c r="AZ53" s="90" t="s">
        <v>857</v>
      </c>
      <c r="BA53" s="90" t="s">
        <v>97</v>
      </c>
      <c r="BB53" s="90" t="s">
        <v>859</v>
      </c>
      <c r="BC53" s="90" t="s">
        <v>99</v>
      </c>
      <c r="BD53" s="90" t="s">
        <v>100</v>
      </c>
      <c r="BE53" s="90" t="s">
        <v>61</v>
      </c>
      <c r="BF53" s="90" t="s">
        <v>380</v>
      </c>
      <c r="BG53" s="90" t="s">
        <v>101</v>
      </c>
    </row>
    <row r="54" s="85" customFormat="1" ht="19" customHeight="1" spans="1:59">
      <c r="A54" s="90" t="s">
        <v>151</v>
      </c>
      <c r="B54" s="90" t="s">
        <v>152</v>
      </c>
      <c r="C54" s="90" t="s">
        <v>860</v>
      </c>
      <c r="D54" s="90" t="s">
        <v>861</v>
      </c>
      <c r="E54" s="90" t="s">
        <v>862</v>
      </c>
      <c r="F54" s="90" t="s">
        <v>745</v>
      </c>
      <c r="G54" s="90" t="s">
        <v>745</v>
      </c>
      <c r="H54" s="90" t="s">
        <v>69</v>
      </c>
      <c r="I54" s="90" t="s">
        <v>863</v>
      </c>
      <c r="J54" s="90" t="s">
        <v>864</v>
      </c>
      <c r="K54" s="90" t="s">
        <v>865</v>
      </c>
      <c r="L54" s="90" t="s">
        <v>73</v>
      </c>
      <c r="M54" s="90" t="s">
        <v>121</v>
      </c>
      <c r="N54" s="90" t="s">
        <v>866</v>
      </c>
      <c r="O54" s="90" t="s">
        <v>76</v>
      </c>
      <c r="P54" s="90" t="s">
        <v>77</v>
      </c>
      <c r="Q54" s="90" t="s">
        <v>277</v>
      </c>
      <c r="R54" s="90" t="s">
        <v>278</v>
      </c>
      <c r="S54" s="90" t="s">
        <v>867</v>
      </c>
      <c r="T54" s="90" t="s">
        <v>328</v>
      </c>
      <c r="U54" s="15">
        <v>0</v>
      </c>
      <c r="V54" s="15">
        <v>18475.05</v>
      </c>
      <c r="W54" s="15">
        <v>18265</v>
      </c>
      <c r="X54" s="15">
        <v>18265</v>
      </c>
      <c r="Y54" s="90" t="s">
        <v>143</v>
      </c>
      <c r="Z54" s="90" t="s">
        <v>83</v>
      </c>
      <c r="AA54" s="90" t="s">
        <v>84</v>
      </c>
      <c r="AB54" s="90" t="s">
        <v>868</v>
      </c>
      <c r="AC54" s="90" t="s">
        <v>191</v>
      </c>
      <c r="AD54" s="90" t="s">
        <v>87</v>
      </c>
      <c r="AE54" s="90" t="s">
        <v>61</v>
      </c>
      <c r="AF54" s="90" t="s">
        <v>61</v>
      </c>
      <c r="AG54" s="90" t="s">
        <v>89</v>
      </c>
      <c r="AH54" s="90" t="s">
        <v>89</v>
      </c>
      <c r="AI54" s="90" t="s">
        <v>89</v>
      </c>
      <c r="AJ54" s="90" t="s">
        <v>89</v>
      </c>
      <c r="AK54" s="90" t="s">
        <v>89</v>
      </c>
      <c r="AL54" s="90" t="s">
        <v>89</v>
      </c>
      <c r="AM54" s="90" t="s">
        <v>89</v>
      </c>
      <c r="AN54" s="90" t="s">
        <v>89</v>
      </c>
      <c r="AO54" s="90" t="s">
        <v>89</v>
      </c>
      <c r="AP54" s="90" t="s">
        <v>89</v>
      </c>
      <c r="AQ54" s="90" t="s">
        <v>90</v>
      </c>
      <c r="AR54" s="90" t="s">
        <v>90</v>
      </c>
      <c r="AS54" s="90" t="s">
        <v>91</v>
      </c>
      <c r="AT54" s="90" t="s">
        <v>92</v>
      </c>
      <c r="AU54" s="90" t="s">
        <v>92</v>
      </c>
      <c r="AV54" s="90" t="s">
        <v>93</v>
      </c>
      <c r="AW54" s="90" t="s">
        <v>869</v>
      </c>
      <c r="AX54" s="90" t="s">
        <v>870</v>
      </c>
      <c r="AY54" s="90" t="s">
        <v>659</v>
      </c>
      <c r="AZ54" s="90" t="s">
        <v>870</v>
      </c>
      <c r="BA54" s="90" t="s">
        <v>97</v>
      </c>
      <c r="BB54" s="90" t="s">
        <v>871</v>
      </c>
      <c r="BC54" s="90" t="s">
        <v>99</v>
      </c>
      <c r="BD54" s="90" t="s">
        <v>150</v>
      </c>
      <c r="BE54" s="90" t="s">
        <v>61</v>
      </c>
      <c r="BF54" s="90" t="s">
        <v>328</v>
      </c>
      <c r="BG54" s="90" t="s">
        <v>101</v>
      </c>
    </row>
    <row r="55" s="85" customFormat="1" ht="19" customHeight="1" spans="1:59">
      <c r="A55" s="90" t="s">
        <v>226</v>
      </c>
      <c r="B55" s="90" t="s">
        <v>227</v>
      </c>
      <c r="C55" s="90" t="s">
        <v>872</v>
      </c>
      <c r="D55" s="90" t="s">
        <v>873</v>
      </c>
      <c r="E55" s="90" t="s">
        <v>874</v>
      </c>
      <c r="F55" s="90" t="s">
        <v>875</v>
      </c>
      <c r="G55" s="90" t="s">
        <v>876</v>
      </c>
      <c r="H55" s="90" t="s">
        <v>109</v>
      </c>
      <c r="I55" s="90" t="s">
        <v>877</v>
      </c>
      <c r="J55" s="90" t="s">
        <v>878</v>
      </c>
      <c r="K55" s="90" t="s">
        <v>879</v>
      </c>
      <c r="L55" s="90" t="s">
        <v>73</v>
      </c>
      <c r="M55" s="90" t="s">
        <v>74</v>
      </c>
      <c r="N55" s="90" t="s">
        <v>880</v>
      </c>
      <c r="O55" s="90" t="s">
        <v>881</v>
      </c>
      <c r="P55" s="90" t="s">
        <v>882</v>
      </c>
      <c r="Q55" s="90" t="s">
        <v>294</v>
      </c>
      <c r="R55" s="90" t="s">
        <v>295</v>
      </c>
      <c r="S55" s="90" t="s">
        <v>883</v>
      </c>
      <c r="T55" s="90" t="s">
        <v>328</v>
      </c>
      <c r="U55" s="15">
        <v>0</v>
      </c>
      <c r="V55" s="15">
        <v>87100</v>
      </c>
      <c r="W55" s="15">
        <v>43000</v>
      </c>
      <c r="X55" s="15">
        <v>20000</v>
      </c>
      <c r="Y55" s="90" t="s">
        <v>82</v>
      </c>
      <c r="Z55" s="90" t="s">
        <v>83</v>
      </c>
      <c r="AA55" s="90" t="s">
        <v>84</v>
      </c>
      <c r="AB55" s="90" t="s">
        <v>884</v>
      </c>
      <c r="AC55" s="90" t="s">
        <v>211</v>
      </c>
      <c r="AD55" s="90" t="s">
        <v>87</v>
      </c>
      <c r="AE55" s="90" t="s">
        <v>61</v>
      </c>
      <c r="AF55" s="90" t="s">
        <v>61</v>
      </c>
      <c r="AG55" s="90" t="s">
        <v>89</v>
      </c>
      <c r="AH55" s="90" t="s">
        <v>89</v>
      </c>
      <c r="AI55" s="90" t="s">
        <v>89</v>
      </c>
      <c r="AJ55" s="90" t="s">
        <v>88</v>
      </c>
      <c r="AK55" s="90" t="s">
        <v>88</v>
      </c>
      <c r="AL55" s="90" t="s">
        <v>88</v>
      </c>
      <c r="AM55" s="90" t="s">
        <v>88</v>
      </c>
      <c r="AN55" s="90" t="s">
        <v>88</v>
      </c>
      <c r="AO55" s="90" t="s">
        <v>88</v>
      </c>
      <c r="AP55" s="90" t="s">
        <v>89</v>
      </c>
      <c r="AQ55" s="90" t="s">
        <v>90</v>
      </c>
      <c r="AR55" s="90" t="s">
        <v>90</v>
      </c>
      <c r="AS55" s="90" t="s">
        <v>91</v>
      </c>
      <c r="AT55" s="90" t="s">
        <v>92</v>
      </c>
      <c r="AU55" s="90" t="s">
        <v>92</v>
      </c>
      <c r="AV55" s="90" t="s">
        <v>93</v>
      </c>
      <c r="AW55" s="90" t="s">
        <v>885</v>
      </c>
      <c r="AX55" s="90" t="s">
        <v>886</v>
      </c>
      <c r="AY55" s="90" t="s">
        <v>887</v>
      </c>
      <c r="AZ55" s="90" t="s">
        <v>886</v>
      </c>
      <c r="BA55" s="90" t="s">
        <v>97</v>
      </c>
      <c r="BB55" s="90" t="s">
        <v>888</v>
      </c>
      <c r="BC55" s="90" t="s">
        <v>99</v>
      </c>
      <c r="BD55" s="90" t="s">
        <v>100</v>
      </c>
      <c r="BE55" s="90" t="s">
        <v>61</v>
      </c>
      <c r="BF55" s="90" t="s">
        <v>328</v>
      </c>
      <c r="BG55" s="90" t="s">
        <v>101</v>
      </c>
    </row>
    <row r="56" s="85" customFormat="1" ht="19" customHeight="1" spans="1:59">
      <c r="A56" s="90" t="s">
        <v>174</v>
      </c>
      <c r="B56" s="90" t="s">
        <v>175</v>
      </c>
      <c r="C56" s="90" t="s">
        <v>889</v>
      </c>
      <c r="D56" s="90" t="s">
        <v>890</v>
      </c>
      <c r="E56" s="90" t="s">
        <v>891</v>
      </c>
      <c r="F56" s="90" t="s">
        <v>892</v>
      </c>
      <c r="G56" s="90" t="s">
        <v>893</v>
      </c>
      <c r="H56" s="90" t="s">
        <v>109</v>
      </c>
      <c r="I56" s="90" t="s">
        <v>894</v>
      </c>
      <c r="J56" s="90" t="s">
        <v>895</v>
      </c>
      <c r="K56" s="90" t="s">
        <v>896</v>
      </c>
      <c r="L56" s="90" t="s">
        <v>73</v>
      </c>
      <c r="M56" s="90" t="s">
        <v>74</v>
      </c>
      <c r="N56" s="90" t="s">
        <v>897</v>
      </c>
      <c r="O56" s="90" t="s">
        <v>115</v>
      </c>
      <c r="P56" s="90" t="s">
        <v>116</v>
      </c>
      <c r="Q56" s="90" t="s">
        <v>294</v>
      </c>
      <c r="R56" s="90" t="s">
        <v>295</v>
      </c>
      <c r="S56" s="90" t="s">
        <v>898</v>
      </c>
      <c r="T56" s="90" t="s">
        <v>262</v>
      </c>
      <c r="U56" s="15">
        <v>0</v>
      </c>
      <c r="V56" s="15">
        <v>95654</v>
      </c>
      <c r="W56" s="15">
        <v>76000</v>
      </c>
      <c r="X56" s="15">
        <v>25333</v>
      </c>
      <c r="Y56" s="90" t="s">
        <v>82</v>
      </c>
      <c r="Z56" s="90" t="s">
        <v>83</v>
      </c>
      <c r="AA56" s="90" t="s">
        <v>84</v>
      </c>
      <c r="AB56" s="90" t="s">
        <v>899</v>
      </c>
      <c r="AC56" s="90" t="s">
        <v>359</v>
      </c>
      <c r="AD56" s="90" t="s">
        <v>87</v>
      </c>
      <c r="AE56" s="90" t="s">
        <v>61</v>
      </c>
      <c r="AF56" s="90" t="s">
        <v>61</v>
      </c>
      <c r="AG56" s="90" t="s">
        <v>89</v>
      </c>
      <c r="AH56" s="90" t="s">
        <v>89</v>
      </c>
      <c r="AI56" s="90" t="s">
        <v>89</v>
      </c>
      <c r="AJ56" s="90" t="s">
        <v>89</v>
      </c>
      <c r="AK56" s="90" t="s">
        <v>89</v>
      </c>
      <c r="AL56" s="90" t="s">
        <v>89</v>
      </c>
      <c r="AM56" s="90" t="s">
        <v>89</v>
      </c>
      <c r="AN56" s="90" t="s">
        <v>89</v>
      </c>
      <c r="AO56" s="90" t="s">
        <v>89</v>
      </c>
      <c r="AP56" s="90" t="s">
        <v>89</v>
      </c>
      <c r="AQ56" s="90" t="s">
        <v>90</v>
      </c>
      <c r="AR56" s="90" t="s">
        <v>90</v>
      </c>
      <c r="AS56" s="90" t="s">
        <v>91</v>
      </c>
      <c r="AT56" s="90" t="s">
        <v>92</v>
      </c>
      <c r="AU56" s="90" t="s">
        <v>92</v>
      </c>
      <c r="AV56" s="90" t="s">
        <v>93</v>
      </c>
      <c r="AW56" s="90" t="s">
        <v>900</v>
      </c>
      <c r="AX56" s="90" t="s">
        <v>901</v>
      </c>
      <c r="AY56" s="90" t="s">
        <v>902</v>
      </c>
      <c r="AZ56" s="90" t="s">
        <v>901</v>
      </c>
      <c r="BA56" s="90" t="s">
        <v>97</v>
      </c>
      <c r="BB56" s="90" t="s">
        <v>903</v>
      </c>
      <c r="BC56" s="90" t="s">
        <v>99</v>
      </c>
      <c r="BD56" s="90" t="s">
        <v>100</v>
      </c>
      <c r="BE56" s="90" t="s">
        <v>61</v>
      </c>
      <c r="BF56" s="90" t="s">
        <v>262</v>
      </c>
      <c r="BG56" s="90" t="s">
        <v>101</v>
      </c>
    </row>
    <row r="57" s="85" customFormat="1" ht="19" customHeight="1" spans="1:59">
      <c r="A57" s="90" t="s">
        <v>441</v>
      </c>
      <c r="B57" s="90" t="s">
        <v>442</v>
      </c>
      <c r="C57" s="90" t="s">
        <v>443</v>
      </c>
      <c r="D57" s="90" t="s">
        <v>444</v>
      </c>
      <c r="E57" s="90" t="s">
        <v>445</v>
      </c>
      <c r="F57" s="90" t="s">
        <v>446</v>
      </c>
      <c r="G57" s="90" t="s">
        <v>447</v>
      </c>
      <c r="H57" s="90" t="s">
        <v>109</v>
      </c>
      <c r="I57" s="90" t="s">
        <v>904</v>
      </c>
      <c r="J57" s="90" t="s">
        <v>905</v>
      </c>
      <c r="K57" s="90" t="s">
        <v>906</v>
      </c>
      <c r="L57" s="90" t="s">
        <v>73</v>
      </c>
      <c r="M57" s="90" t="s">
        <v>907</v>
      </c>
      <c r="N57" s="90" t="s">
        <v>203</v>
      </c>
      <c r="O57" s="90" t="s">
        <v>431</v>
      </c>
      <c r="P57" s="90" t="s">
        <v>432</v>
      </c>
      <c r="Q57" s="90" t="s">
        <v>433</v>
      </c>
      <c r="R57" s="90" t="s">
        <v>434</v>
      </c>
      <c r="S57" s="90" t="s">
        <v>908</v>
      </c>
      <c r="T57" s="90" t="s">
        <v>328</v>
      </c>
      <c r="U57" s="15">
        <v>0</v>
      </c>
      <c r="V57" s="15">
        <v>22000</v>
      </c>
      <c r="W57" s="15">
        <v>9000</v>
      </c>
      <c r="X57" s="15">
        <v>9000</v>
      </c>
      <c r="Y57" s="90" t="s">
        <v>143</v>
      </c>
      <c r="Z57" s="90" t="s">
        <v>83</v>
      </c>
      <c r="AA57" s="90" t="s">
        <v>84</v>
      </c>
      <c r="AB57" s="90" t="s">
        <v>453</v>
      </c>
      <c r="AC57" s="90" t="s">
        <v>191</v>
      </c>
      <c r="AD57" s="90" t="s">
        <v>87</v>
      </c>
      <c r="AE57" s="90" t="s">
        <v>61</v>
      </c>
      <c r="AF57" s="90" t="s">
        <v>61</v>
      </c>
      <c r="AG57" s="90" t="s">
        <v>89</v>
      </c>
      <c r="AH57" s="90" t="s">
        <v>89</v>
      </c>
      <c r="AI57" s="90" t="s">
        <v>89</v>
      </c>
      <c r="AJ57" s="90" t="s">
        <v>89</v>
      </c>
      <c r="AK57" s="90" t="s">
        <v>89</v>
      </c>
      <c r="AL57" s="90" t="s">
        <v>89</v>
      </c>
      <c r="AM57" s="90" t="s">
        <v>89</v>
      </c>
      <c r="AN57" s="90" t="s">
        <v>89</v>
      </c>
      <c r="AO57" s="90" t="s">
        <v>89</v>
      </c>
      <c r="AP57" s="90" t="s">
        <v>89</v>
      </c>
      <c r="AQ57" s="90" t="s">
        <v>90</v>
      </c>
      <c r="AR57" s="90" t="s">
        <v>90</v>
      </c>
      <c r="AS57" s="90" t="s">
        <v>91</v>
      </c>
      <c r="AT57" s="90" t="s">
        <v>92</v>
      </c>
      <c r="AU57" s="90" t="s">
        <v>92</v>
      </c>
      <c r="AV57" s="90" t="s">
        <v>93</v>
      </c>
      <c r="AW57" s="90" t="s">
        <v>454</v>
      </c>
      <c r="AX57" s="90" t="s">
        <v>909</v>
      </c>
      <c r="AY57" s="90" t="s">
        <v>456</v>
      </c>
      <c r="AZ57" s="90" t="s">
        <v>909</v>
      </c>
      <c r="BA57" s="90" t="s">
        <v>97</v>
      </c>
      <c r="BB57" s="90" t="s">
        <v>910</v>
      </c>
      <c r="BC57" s="90" t="s">
        <v>99</v>
      </c>
      <c r="BD57" s="90" t="s">
        <v>150</v>
      </c>
      <c r="BE57" s="90" t="s">
        <v>61</v>
      </c>
      <c r="BF57" s="90" t="s">
        <v>328</v>
      </c>
      <c r="BG57" s="90" t="s">
        <v>101</v>
      </c>
    </row>
    <row r="58" s="85" customFormat="1" ht="19" customHeight="1" spans="1:59">
      <c r="A58" s="90" t="s">
        <v>516</v>
      </c>
      <c r="B58" s="90" t="s">
        <v>517</v>
      </c>
      <c r="C58" s="90" t="s">
        <v>681</v>
      </c>
      <c r="D58" s="90" t="s">
        <v>682</v>
      </c>
      <c r="E58" s="90" t="s">
        <v>911</v>
      </c>
      <c r="F58" s="90" t="s">
        <v>522</v>
      </c>
      <c r="G58" s="90" t="s">
        <v>522</v>
      </c>
      <c r="H58" s="90" t="s">
        <v>109</v>
      </c>
      <c r="I58" s="90" t="s">
        <v>912</v>
      </c>
      <c r="J58" s="90" t="s">
        <v>913</v>
      </c>
      <c r="K58" s="90" t="s">
        <v>914</v>
      </c>
      <c r="L58" s="90" t="s">
        <v>73</v>
      </c>
      <c r="M58" s="90" t="s">
        <v>356</v>
      </c>
      <c r="N58" s="90" t="s">
        <v>575</v>
      </c>
      <c r="O58" s="90" t="s">
        <v>292</v>
      </c>
      <c r="P58" s="90" t="s">
        <v>293</v>
      </c>
      <c r="Q58" s="90" t="s">
        <v>294</v>
      </c>
      <c r="R58" s="90" t="s">
        <v>295</v>
      </c>
      <c r="S58" s="90" t="s">
        <v>915</v>
      </c>
      <c r="T58" s="90" t="s">
        <v>81</v>
      </c>
      <c r="U58" s="15">
        <v>0</v>
      </c>
      <c r="V58" s="15">
        <v>159000</v>
      </c>
      <c r="W58" s="15">
        <v>31000</v>
      </c>
      <c r="X58" s="15">
        <v>6200</v>
      </c>
      <c r="Y58" s="90" t="s">
        <v>82</v>
      </c>
      <c r="Z58" s="90" t="s">
        <v>83</v>
      </c>
      <c r="AA58" s="90" t="s">
        <v>84</v>
      </c>
      <c r="AB58" s="90" t="s">
        <v>916</v>
      </c>
      <c r="AC58" s="90" t="s">
        <v>359</v>
      </c>
      <c r="AD58" s="90" t="s">
        <v>87</v>
      </c>
      <c r="AE58" s="90" t="s">
        <v>61</v>
      </c>
      <c r="AF58" s="90" t="s">
        <v>61</v>
      </c>
      <c r="AG58" s="90" t="s">
        <v>89</v>
      </c>
      <c r="AH58" s="90" t="s">
        <v>88</v>
      </c>
      <c r="AI58" s="90" t="s">
        <v>88</v>
      </c>
      <c r="AJ58" s="90" t="s">
        <v>88</v>
      </c>
      <c r="AK58" s="90" t="s">
        <v>88</v>
      </c>
      <c r="AL58" s="90" t="s">
        <v>88</v>
      </c>
      <c r="AM58" s="90" t="s">
        <v>88</v>
      </c>
      <c r="AN58" s="90" t="s">
        <v>88</v>
      </c>
      <c r="AO58" s="90" t="s">
        <v>88</v>
      </c>
      <c r="AP58" s="90" t="s">
        <v>89</v>
      </c>
      <c r="AQ58" s="90" t="s">
        <v>90</v>
      </c>
      <c r="AR58" s="90" t="s">
        <v>90</v>
      </c>
      <c r="AS58" s="90" t="s">
        <v>91</v>
      </c>
      <c r="AT58" s="90" t="s">
        <v>92</v>
      </c>
      <c r="AU58" s="90" t="s">
        <v>92</v>
      </c>
      <c r="AV58" s="90" t="s">
        <v>93</v>
      </c>
      <c r="AW58" s="90" t="s">
        <v>917</v>
      </c>
      <c r="AX58" s="90" t="s">
        <v>918</v>
      </c>
      <c r="AY58" s="90" t="s">
        <v>919</v>
      </c>
      <c r="AZ58" s="90" t="s">
        <v>918</v>
      </c>
      <c r="BA58" s="90" t="s">
        <v>97</v>
      </c>
      <c r="BB58" s="90" t="s">
        <v>920</v>
      </c>
      <c r="BC58" s="90" t="s">
        <v>99</v>
      </c>
      <c r="BD58" s="90" t="s">
        <v>100</v>
      </c>
      <c r="BE58" s="90" t="s">
        <v>61</v>
      </c>
      <c r="BF58" s="90" t="s">
        <v>81</v>
      </c>
      <c r="BG58" s="90" t="s">
        <v>101</v>
      </c>
    </row>
    <row r="59" s="85" customFormat="1" ht="19" customHeight="1" spans="1:59">
      <c r="A59" s="90" t="s">
        <v>102</v>
      </c>
      <c r="B59" s="90" t="s">
        <v>103</v>
      </c>
      <c r="C59" s="90" t="s">
        <v>921</v>
      </c>
      <c r="D59" s="90" t="s">
        <v>922</v>
      </c>
      <c r="E59" s="90" t="s">
        <v>923</v>
      </c>
      <c r="F59" s="90" t="s">
        <v>924</v>
      </c>
      <c r="G59" s="90" t="s">
        <v>622</v>
      </c>
      <c r="H59" s="90" t="s">
        <v>69</v>
      </c>
      <c r="I59" s="90" t="s">
        <v>925</v>
      </c>
      <c r="J59" s="90" t="s">
        <v>926</v>
      </c>
      <c r="K59" s="90" t="s">
        <v>654</v>
      </c>
      <c r="L59" s="90" t="s">
        <v>73</v>
      </c>
      <c r="M59" s="90" t="s">
        <v>927</v>
      </c>
      <c r="N59" s="90" t="s">
        <v>203</v>
      </c>
      <c r="O59" s="90" t="s">
        <v>76</v>
      </c>
      <c r="P59" s="90" t="s">
        <v>77</v>
      </c>
      <c r="Q59" s="90" t="s">
        <v>277</v>
      </c>
      <c r="R59" s="90" t="s">
        <v>278</v>
      </c>
      <c r="S59" s="90" t="s">
        <v>928</v>
      </c>
      <c r="T59" s="90" t="s">
        <v>328</v>
      </c>
      <c r="U59" s="15">
        <v>0</v>
      </c>
      <c r="V59" s="15">
        <v>28809.16</v>
      </c>
      <c r="W59" s="15">
        <v>21000</v>
      </c>
      <c r="X59" s="15">
        <v>21000</v>
      </c>
      <c r="Y59" s="90" t="s">
        <v>143</v>
      </c>
      <c r="Z59" s="90" t="s">
        <v>83</v>
      </c>
      <c r="AA59" s="90" t="s">
        <v>84</v>
      </c>
      <c r="AB59" s="90" t="s">
        <v>929</v>
      </c>
      <c r="AC59" s="90" t="s">
        <v>121</v>
      </c>
      <c r="AD59" s="90" t="s">
        <v>87</v>
      </c>
      <c r="AE59" s="90" t="s">
        <v>61</v>
      </c>
      <c r="AF59" s="90" t="s">
        <v>61</v>
      </c>
      <c r="AG59" s="90" t="s">
        <v>89</v>
      </c>
      <c r="AH59" s="90" t="s">
        <v>89</v>
      </c>
      <c r="AI59" s="90" t="s">
        <v>89</v>
      </c>
      <c r="AJ59" s="90" t="s">
        <v>89</v>
      </c>
      <c r="AK59" s="90" t="s">
        <v>89</v>
      </c>
      <c r="AL59" s="90" t="s">
        <v>89</v>
      </c>
      <c r="AM59" s="90" t="s">
        <v>89</v>
      </c>
      <c r="AN59" s="90" t="s">
        <v>89</v>
      </c>
      <c r="AO59" s="90" t="s">
        <v>89</v>
      </c>
      <c r="AP59" s="90" t="s">
        <v>89</v>
      </c>
      <c r="AQ59" s="90" t="s">
        <v>90</v>
      </c>
      <c r="AR59" s="90" t="s">
        <v>90</v>
      </c>
      <c r="AS59" s="90" t="s">
        <v>91</v>
      </c>
      <c r="AT59" s="90" t="s">
        <v>92</v>
      </c>
      <c r="AU59" s="90" t="s">
        <v>92</v>
      </c>
      <c r="AV59" s="90" t="s">
        <v>93</v>
      </c>
      <c r="AW59" s="90" t="s">
        <v>930</v>
      </c>
      <c r="AX59" s="90" t="s">
        <v>931</v>
      </c>
      <c r="AY59" s="90" t="s">
        <v>659</v>
      </c>
      <c r="AZ59" s="90" t="s">
        <v>931</v>
      </c>
      <c r="BA59" s="90" t="s">
        <v>97</v>
      </c>
      <c r="BB59" s="90" t="s">
        <v>932</v>
      </c>
      <c r="BC59" s="90" t="s">
        <v>99</v>
      </c>
      <c r="BD59" s="90" t="s">
        <v>150</v>
      </c>
      <c r="BE59" s="90" t="s">
        <v>61</v>
      </c>
      <c r="BF59" s="90" t="s">
        <v>328</v>
      </c>
      <c r="BG59" s="90" t="s">
        <v>101</v>
      </c>
    </row>
    <row r="60" s="85" customFormat="1" ht="19" customHeight="1" spans="1:59">
      <c r="A60" s="90" t="s">
        <v>267</v>
      </c>
      <c r="B60" s="90" t="s">
        <v>268</v>
      </c>
      <c r="C60" s="90" t="s">
        <v>709</v>
      </c>
      <c r="D60" s="90" t="s">
        <v>710</v>
      </c>
      <c r="E60" s="90" t="s">
        <v>711</v>
      </c>
      <c r="F60" s="90" t="s">
        <v>712</v>
      </c>
      <c r="G60" s="90" t="s">
        <v>272</v>
      </c>
      <c r="H60" s="90" t="s">
        <v>69</v>
      </c>
      <c r="I60" s="90" t="s">
        <v>933</v>
      </c>
      <c r="J60" s="90" t="s">
        <v>934</v>
      </c>
      <c r="K60" s="90" t="s">
        <v>935</v>
      </c>
      <c r="L60" s="90" t="s">
        <v>73</v>
      </c>
      <c r="M60" s="90" t="s">
        <v>341</v>
      </c>
      <c r="N60" s="90" t="s">
        <v>936</v>
      </c>
      <c r="O60" s="90" t="s">
        <v>76</v>
      </c>
      <c r="P60" s="90" t="s">
        <v>77</v>
      </c>
      <c r="Q60" s="90" t="s">
        <v>277</v>
      </c>
      <c r="R60" s="90" t="s">
        <v>278</v>
      </c>
      <c r="S60" s="90" t="s">
        <v>937</v>
      </c>
      <c r="T60" s="90" t="s">
        <v>328</v>
      </c>
      <c r="U60" s="15">
        <v>0</v>
      </c>
      <c r="V60" s="15">
        <v>4100.34</v>
      </c>
      <c r="W60" s="15">
        <v>4016</v>
      </c>
      <c r="X60" s="15">
        <v>4016</v>
      </c>
      <c r="Y60" s="90" t="s">
        <v>143</v>
      </c>
      <c r="Z60" s="90" t="s">
        <v>83</v>
      </c>
      <c r="AA60" s="90" t="s">
        <v>84</v>
      </c>
      <c r="AB60" s="90" t="s">
        <v>717</v>
      </c>
      <c r="AC60" s="90" t="s">
        <v>191</v>
      </c>
      <c r="AD60" s="90" t="s">
        <v>87</v>
      </c>
      <c r="AE60" s="90" t="s">
        <v>61</v>
      </c>
      <c r="AF60" s="90" t="s">
        <v>61</v>
      </c>
      <c r="AG60" s="90" t="s">
        <v>88</v>
      </c>
      <c r="AH60" s="90" t="s">
        <v>88</v>
      </c>
      <c r="AI60" s="90" t="s">
        <v>88</v>
      </c>
      <c r="AJ60" s="90" t="s">
        <v>88</v>
      </c>
      <c r="AK60" s="90" t="s">
        <v>88</v>
      </c>
      <c r="AL60" s="90" t="s">
        <v>88</v>
      </c>
      <c r="AM60" s="90" t="s">
        <v>88</v>
      </c>
      <c r="AN60" s="90" t="s">
        <v>88</v>
      </c>
      <c r="AO60" s="90" t="s">
        <v>88</v>
      </c>
      <c r="AP60" s="90" t="s">
        <v>88</v>
      </c>
      <c r="AQ60" s="90" t="s">
        <v>90</v>
      </c>
      <c r="AR60" s="90" t="s">
        <v>90</v>
      </c>
      <c r="AS60" s="90" t="s">
        <v>91</v>
      </c>
      <c r="AT60" s="90" t="s">
        <v>92</v>
      </c>
      <c r="AU60" s="90" t="s">
        <v>92</v>
      </c>
      <c r="AV60" s="90" t="s">
        <v>93</v>
      </c>
      <c r="AW60" s="90" t="s">
        <v>718</v>
      </c>
      <c r="AX60" s="90" t="s">
        <v>938</v>
      </c>
      <c r="AY60" s="90" t="s">
        <v>720</v>
      </c>
      <c r="AZ60" s="90" t="s">
        <v>938</v>
      </c>
      <c r="BA60" s="90" t="s">
        <v>97</v>
      </c>
      <c r="BB60" s="90" t="s">
        <v>939</v>
      </c>
      <c r="BC60" s="90" t="s">
        <v>99</v>
      </c>
      <c r="BD60" s="90" t="s">
        <v>150</v>
      </c>
      <c r="BE60" s="90" t="s">
        <v>61</v>
      </c>
      <c r="BF60" s="90" t="s">
        <v>328</v>
      </c>
      <c r="BG60" s="90" t="s">
        <v>101</v>
      </c>
    </row>
    <row r="61" s="85" customFormat="1" ht="19" customHeight="1" spans="1:59">
      <c r="A61" s="90" t="s">
        <v>441</v>
      </c>
      <c r="B61" s="90" t="s">
        <v>442</v>
      </c>
      <c r="C61" s="90" t="s">
        <v>831</v>
      </c>
      <c r="D61" s="90" t="s">
        <v>832</v>
      </c>
      <c r="E61" s="90" t="s">
        <v>940</v>
      </c>
      <c r="F61" s="90" t="s">
        <v>941</v>
      </c>
      <c r="G61" s="90" t="s">
        <v>942</v>
      </c>
      <c r="H61" s="90" t="s">
        <v>943</v>
      </c>
      <c r="I61" s="90" t="s">
        <v>944</v>
      </c>
      <c r="J61" s="90" t="s">
        <v>945</v>
      </c>
      <c r="K61" s="90" t="s">
        <v>946</v>
      </c>
      <c r="L61" s="90" t="s">
        <v>73</v>
      </c>
      <c r="M61" s="90" t="s">
        <v>947</v>
      </c>
      <c r="N61" s="90" t="s">
        <v>948</v>
      </c>
      <c r="O61" s="90" t="s">
        <v>949</v>
      </c>
      <c r="P61" s="90" t="s">
        <v>950</v>
      </c>
      <c r="Q61" s="90" t="s">
        <v>257</v>
      </c>
      <c r="R61" s="90" t="s">
        <v>951</v>
      </c>
      <c r="S61" s="90" t="s">
        <v>952</v>
      </c>
      <c r="T61" s="90" t="s">
        <v>380</v>
      </c>
      <c r="U61" s="15">
        <v>0</v>
      </c>
      <c r="V61" s="15">
        <v>30000</v>
      </c>
      <c r="W61" s="15">
        <v>15000</v>
      </c>
      <c r="X61" s="15">
        <v>12500</v>
      </c>
      <c r="Y61" s="90" t="s">
        <v>143</v>
      </c>
      <c r="Z61" s="90" t="s">
        <v>83</v>
      </c>
      <c r="AA61" s="90" t="s">
        <v>84</v>
      </c>
      <c r="AB61" s="90" t="s">
        <v>953</v>
      </c>
      <c r="AC61" s="90" t="s">
        <v>359</v>
      </c>
      <c r="AD61" s="90" t="s">
        <v>87</v>
      </c>
      <c r="AE61" s="90" t="s">
        <v>61</v>
      </c>
      <c r="AF61" s="90" t="s">
        <v>61</v>
      </c>
      <c r="AG61" s="90" t="s">
        <v>89</v>
      </c>
      <c r="AH61" s="90" t="s">
        <v>89</v>
      </c>
      <c r="AI61" s="90" t="s">
        <v>88</v>
      </c>
      <c r="AJ61" s="90" t="s">
        <v>88</v>
      </c>
      <c r="AK61" s="90" t="s">
        <v>89</v>
      </c>
      <c r="AL61" s="90" t="s">
        <v>88</v>
      </c>
      <c r="AM61" s="90" t="s">
        <v>89</v>
      </c>
      <c r="AN61" s="90" t="s">
        <v>89</v>
      </c>
      <c r="AO61" s="90" t="s">
        <v>89</v>
      </c>
      <c r="AP61" s="90" t="s">
        <v>89</v>
      </c>
      <c r="AQ61" s="90" t="s">
        <v>90</v>
      </c>
      <c r="AR61" s="90" t="s">
        <v>90</v>
      </c>
      <c r="AS61" s="90" t="s">
        <v>91</v>
      </c>
      <c r="AT61" s="90" t="s">
        <v>92</v>
      </c>
      <c r="AU61" s="90" t="s">
        <v>92</v>
      </c>
      <c r="AV61" s="90" t="s">
        <v>93</v>
      </c>
      <c r="AW61" s="90" t="s">
        <v>954</v>
      </c>
      <c r="AX61" s="90" t="s">
        <v>955</v>
      </c>
      <c r="AY61" s="90" t="s">
        <v>956</v>
      </c>
      <c r="AZ61" s="90" t="s">
        <v>955</v>
      </c>
      <c r="BA61" s="90" t="s">
        <v>97</v>
      </c>
      <c r="BB61" s="90" t="s">
        <v>957</v>
      </c>
      <c r="BC61" s="90" t="s">
        <v>99</v>
      </c>
      <c r="BD61" s="90" t="s">
        <v>150</v>
      </c>
      <c r="BE61" s="90" t="s">
        <v>61</v>
      </c>
      <c r="BF61" s="90" t="s">
        <v>380</v>
      </c>
      <c r="BG61" s="90" t="s">
        <v>101</v>
      </c>
    </row>
    <row r="62" s="85" customFormat="1" ht="19" customHeight="1" spans="1:59">
      <c r="A62" s="90" t="s">
        <v>694</v>
      </c>
      <c r="B62" s="90" t="s">
        <v>695</v>
      </c>
      <c r="C62" s="90" t="s">
        <v>958</v>
      </c>
      <c r="D62" s="90" t="s">
        <v>959</v>
      </c>
      <c r="E62" s="90" t="s">
        <v>960</v>
      </c>
      <c r="F62" s="90" t="s">
        <v>961</v>
      </c>
      <c r="G62" s="90" t="s">
        <v>700</v>
      </c>
      <c r="H62" s="90" t="s">
        <v>69</v>
      </c>
      <c r="I62" s="90" t="s">
        <v>962</v>
      </c>
      <c r="J62" s="90" t="s">
        <v>963</v>
      </c>
      <c r="K62" s="90" t="s">
        <v>964</v>
      </c>
      <c r="L62" s="90" t="s">
        <v>73</v>
      </c>
      <c r="M62" s="90" t="s">
        <v>341</v>
      </c>
      <c r="N62" s="90" t="s">
        <v>203</v>
      </c>
      <c r="O62" s="90" t="s">
        <v>76</v>
      </c>
      <c r="P62" s="90" t="s">
        <v>77</v>
      </c>
      <c r="Q62" s="90" t="s">
        <v>277</v>
      </c>
      <c r="R62" s="90" t="s">
        <v>278</v>
      </c>
      <c r="S62" s="90" t="s">
        <v>965</v>
      </c>
      <c r="T62" s="90" t="s">
        <v>328</v>
      </c>
      <c r="U62" s="15">
        <v>0</v>
      </c>
      <c r="V62" s="15">
        <v>8438</v>
      </c>
      <c r="W62" s="15">
        <v>6800</v>
      </c>
      <c r="X62" s="15">
        <v>6800</v>
      </c>
      <c r="Y62" s="90" t="s">
        <v>82</v>
      </c>
      <c r="Z62" s="90" t="s">
        <v>83</v>
      </c>
      <c r="AA62" s="90" t="s">
        <v>84</v>
      </c>
      <c r="AB62" s="90" t="s">
        <v>966</v>
      </c>
      <c r="AC62" s="90" t="s">
        <v>86</v>
      </c>
      <c r="AD62" s="90" t="s">
        <v>87</v>
      </c>
      <c r="AE62" s="90" t="s">
        <v>61</v>
      </c>
      <c r="AF62" s="90" t="s">
        <v>61</v>
      </c>
      <c r="AG62" s="90" t="s">
        <v>88</v>
      </c>
      <c r="AH62" s="90" t="s">
        <v>88</v>
      </c>
      <c r="AI62" s="90" t="s">
        <v>88</v>
      </c>
      <c r="AJ62" s="90" t="s">
        <v>88</v>
      </c>
      <c r="AK62" s="90" t="s">
        <v>88</v>
      </c>
      <c r="AL62" s="90" t="s">
        <v>88</v>
      </c>
      <c r="AM62" s="90" t="s">
        <v>88</v>
      </c>
      <c r="AN62" s="90" t="s">
        <v>88</v>
      </c>
      <c r="AO62" s="90" t="s">
        <v>88</v>
      </c>
      <c r="AP62" s="90" t="s">
        <v>89</v>
      </c>
      <c r="AQ62" s="90" t="s">
        <v>90</v>
      </c>
      <c r="AR62" s="90" t="s">
        <v>90</v>
      </c>
      <c r="AS62" s="90" t="s">
        <v>91</v>
      </c>
      <c r="AT62" s="90" t="s">
        <v>92</v>
      </c>
      <c r="AU62" s="90" t="s">
        <v>92</v>
      </c>
      <c r="AV62" s="90" t="s">
        <v>93</v>
      </c>
      <c r="AW62" s="90" t="s">
        <v>967</v>
      </c>
      <c r="AX62" s="90" t="s">
        <v>968</v>
      </c>
      <c r="AY62" s="90" t="s">
        <v>969</v>
      </c>
      <c r="AZ62" s="90" t="s">
        <v>968</v>
      </c>
      <c r="BA62" s="90" t="s">
        <v>97</v>
      </c>
      <c r="BB62" s="90" t="s">
        <v>970</v>
      </c>
      <c r="BC62" s="90" t="s">
        <v>99</v>
      </c>
      <c r="BD62" s="90" t="s">
        <v>100</v>
      </c>
      <c r="BE62" s="90" t="s">
        <v>61</v>
      </c>
      <c r="BF62" s="90" t="s">
        <v>328</v>
      </c>
      <c r="BG62" s="90" t="s">
        <v>101</v>
      </c>
    </row>
    <row r="63" s="85" customFormat="1" ht="19" customHeight="1" spans="1:59">
      <c r="A63" s="90" t="s">
        <v>646</v>
      </c>
      <c r="B63" s="90" t="s">
        <v>647</v>
      </c>
      <c r="C63" s="90" t="s">
        <v>971</v>
      </c>
      <c r="D63" s="90" t="s">
        <v>972</v>
      </c>
      <c r="E63" s="90" t="s">
        <v>973</v>
      </c>
      <c r="F63" s="90" t="s">
        <v>974</v>
      </c>
      <c r="G63" s="90" t="s">
        <v>975</v>
      </c>
      <c r="H63" s="90" t="s">
        <v>109</v>
      </c>
      <c r="I63" s="90" t="s">
        <v>976</v>
      </c>
      <c r="J63" s="90" t="s">
        <v>977</v>
      </c>
      <c r="K63" s="90" t="s">
        <v>978</v>
      </c>
      <c r="L63" s="90" t="s">
        <v>73</v>
      </c>
      <c r="M63" s="90" t="s">
        <v>979</v>
      </c>
      <c r="N63" s="90" t="s">
        <v>114</v>
      </c>
      <c r="O63" s="90" t="s">
        <v>431</v>
      </c>
      <c r="P63" s="90" t="s">
        <v>432</v>
      </c>
      <c r="Q63" s="90" t="s">
        <v>433</v>
      </c>
      <c r="R63" s="90" t="s">
        <v>434</v>
      </c>
      <c r="S63" s="90" t="s">
        <v>980</v>
      </c>
      <c r="T63" s="90" t="s">
        <v>119</v>
      </c>
      <c r="U63" s="15">
        <v>0</v>
      </c>
      <c r="V63" s="15">
        <v>50000</v>
      </c>
      <c r="W63" s="15">
        <v>30000</v>
      </c>
      <c r="X63" s="15">
        <v>10000</v>
      </c>
      <c r="Y63" s="90" t="s">
        <v>143</v>
      </c>
      <c r="Z63" s="90" t="s">
        <v>83</v>
      </c>
      <c r="AA63" s="90" t="s">
        <v>84</v>
      </c>
      <c r="AB63" s="90" t="s">
        <v>981</v>
      </c>
      <c r="AC63" s="90" t="s">
        <v>145</v>
      </c>
      <c r="AD63" s="90" t="s">
        <v>87</v>
      </c>
      <c r="AE63" s="90" t="s">
        <v>61</v>
      </c>
      <c r="AF63" s="90" t="s">
        <v>61</v>
      </c>
      <c r="AG63" s="90" t="s">
        <v>89</v>
      </c>
      <c r="AH63" s="90" t="s">
        <v>89</v>
      </c>
      <c r="AI63" s="90" t="s">
        <v>89</v>
      </c>
      <c r="AJ63" s="90" t="s">
        <v>89</v>
      </c>
      <c r="AK63" s="90" t="s">
        <v>89</v>
      </c>
      <c r="AL63" s="90" t="s">
        <v>89</v>
      </c>
      <c r="AM63" s="90" t="s">
        <v>89</v>
      </c>
      <c r="AN63" s="90" t="s">
        <v>89</v>
      </c>
      <c r="AO63" s="90" t="s">
        <v>89</v>
      </c>
      <c r="AP63" s="90" t="s">
        <v>89</v>
      </c>
      <c r="AQ63" s="90" t="s">
        <v>90</v>
      </c>
      <c r="AR63" s="90" t="s">
        <v>90</v>
      </c>
      <c r="AS63" s="90" t="s">
        <v>91</v>
      </c>
      <c r="AT63" s="90" t="s">
        <v>92</v>
      </c>
      <c r="AU63" s="90" t="s">
        <v>92</v>
      </c>
      <c r="AV63" s="90" t="s">
        <v>93</v>
      </c>
      <c r="AW63" s="90" t="s">
        <v>982</v>
      </c>
      <c r="AX63" s="90" t="s">
        <v>983</v>
      </c>
      <c r="AY63" s="90" t="s">
        <v>984</v>
      </c>
      <c r="AZ63" s="90" t="s">
        <v>983</v>
      </c>
      <c r="BA63" s="90" t="s">
        <v>97</v>
      </c>
      <c r="BB63" s="90" t="s">
        <v>985</v>
      </c>
      <c r="BC63" s="90" t="s">
        <v>99</v>
      </c>
      <c r="BD63" s="90" t="s">
        <v>150</v>
      </c>
      <c r="BE63" s="90" t="s">
        <v>61</v>
      </c>
      <c r="BF63" s="90" t="s">
        <v>119</v>
      </c>
      <c r="BG63" s="90" t="s">
        <v>101</v>
      </c>
    </row>
    <row r="64" s="85" customFormat="1" ht="19" customHeight="1" spans="1:59">
      <c r="A64" s="90" t="s">
        <v>62</v>
      </c>
      <c r="B64" s="90" t="s">
        <v>63</v>
      </c>
      <c r="C64" s="90" t="s">
        <v>986</v>
      </c>
      <c r="D64" s="90" t="s">
        <v>987</v>
      </c>
      <c r="E64" s="90" t="s">
        <v>988</v>
      </c>
      <c r="F64" s="90" t="s">
        <v>989</v>
      </c>
      <c r="G64" s="90" t="s">
        <v>990</v>
      </c>
      <c r="H64" s="90" t="s">
        <v>109</v>
      </c>
      <c r="I64" s="90" t="s">
        <v>991</v>
      </c>
      <c r="J64" s="90" t="s">
        <v>992</v>
      </c>
      <c r="K64" s="90" t="s">
        <v>993</v>
      </c>
      <c r="L64" s="90" t="s">
        <v>73</v>
      </c>
      <c r="M64" s="90" t="s">
        <v>211</v>
      </c>
      <c r="N64" s="90" t="s">
        <v>994</v>
      </c>
      <c r="O64" s="90" t="s">
        <v>292</v>
      </c>
      <c r="P64" s="90" t="s">
        <v>293</v>
      </c>
      <c r="Q64" s="90" t="s">
        <v>294</v>
      </c>
      <c r="R64" s="90" t="s">
        <v>295</v>
      </c>
      <c r="S64" s="90" t="s">
        <v>995</v>
      </c>
      <c r="T64" s="90" t="s">
        <v>81</v>
      </c>
      <c r="U64" s="15">
        <v>0</v>
      </c>
      <c r="V64" s="15">
        <v>62399</v>
      </c>
      <c r="W64" s="15">
        <v>49000</v>
      </c>
      <c r="X64" s="15">
        <v>19600</v>
      </c>
      <c r="Y64" s="90" t="s">
        <v>143</v>
      </c>
      <c r="Z64" s="90" t="s">
        <v>83</v>
      </c>
      <c r="AA64" s="90" t="s">
        <v>84</v>
      </c>
      <c r="AB64" s="90" t="s">
        <v>996</v>
      </c>
      <c r="AC64" s="90" t="s">
        <v>359</v>
      </c>
      <c r="AD64" s="90" t="s">
        <v>87</v>
      </c>
      <c r="AE64" s="90" t="s">
        <v>61</v>
      </c>
      <c r="AF64" s="90" t="s">
        <v>61</v>
      </c>
      <c r="AG64" s="90" t="s">
        <v>89</v>
      </c>
      <c r="AH64" s="90" t="s">
        <v>89</v>
      </c>
      <c r="AI64" s="90" t="s">
        <v>88</v>
      </c>
      <c r="AJ64" s="90" t="s">
        <v>88</v>
      </c>
      <c r="AK64" s="90" t="s">
        <v>88</v>
      </c>
      <c r="AL64" s="90" t="s">
        <v>88</v>
      </c>
      <c r="AM64" s="90" t="s">
        <v>88</v>
      </c>
      <c r="AN64" s="90" t="s">
        <v>88</v>
      </c>
      <c r="AO64" s="90" t="s">
        <v>88</v>
      </c>
      <c r="AP64" s="90" t="s">
        <v>89</v>
      </c>
      <c r="AQ64" s="90" t="s">
        <v>90</v>
      </c>
      <c r="AR64" s="90" t="s">
        <v>90</v>
      </c>
      <c r="AS64" s="90" t="s">
        <v>91</v>
      </c>
      <c r="AT64" s="90" t="s">
        <v>92</v>
      </c>
      <c r="AU64" s="90" t="s">
        <v>92</v>
      </c>
      <c r="AV64" s="90" t="s">
        <v>93</v>
      </c>
      <c r="AW64" s="90" t="s">
        <v>997</v>
      </c>
      <c r="AX64" s="90" t="s">
        <v>998</v>
      </c>
      <c r="AY64" s="90" t="s">
        <v>999</v>
      </c>
      <c r="AZ64" s="90" t="s">
        <v>998</v>
      </c>
      <c r="BA64" s="90" t="s">
        <v>97</v>
      </c>
      <c r="BB64" s="90" t="s">
        <v>1000</v>
      </c>
      <c r="BC64" s="90" t="s">
        <v>99</v>
      </c>
      <c r="BD64" s="90" t="s">
        <v>150</v>
      </c>
      <c r="BE64" s="90" t="s">
        <v>61</v>
      </c>
      <c r="BF64" s="90" t="s">
        <v>81</v>
      </c>
      <c r="BG64" s="90" t="s">
        <v>101</v>
      </c>
    </row>
    <row r="65" s="85" customFormat="1" ht="19" customHeight="1" spans="1:59">
      <c r="A65" s="90" t="s">
        <v>441</v>
      </c>
      <c r="B65" s="90" t="s">
        <v>442</v>
      </c>
      <c r="C65" s="90" t="s">
        <v>831</v>
      </c>
      <c r="D65" s="90" t="s">
        <v>832</v>
      </c>
      <c r="E65" s="90" t="s">
        <v>1001</v>
      </c>
      <c r="F65" s="90" t="s">
        <v>1002</v>
      </c>
      <c r="G65" s="90" t="s">
        <v>1003</v>
      </c>
      <c r="H65" s="90" t="s">
        <v>69</v>
      </c>
      <c r="I65" s="90" t="s">
        <v>1004</v>
      </c>
      <c r="J65" s="90" t="s">
        <v>1005</v>
      </c>
      <c r="K65" s="90" t="s">
        <v>654</v>
      </c>
      <c r="L65" s="90" t="s">
        <v>73</v>
      </c>
      <c r="M65" s="90" t="s">
        <v>356</v>
      </c>
      <c r="N65" s="90" t="s">
        <v>184</v>
      </c>
      <c r="O65" s="90" t="s">
        <v>76</v>
      </c>
      <c r="P65" s="90" t="s">
        <v>77</v>
      </c>
      <c r="Q65" s="90" t="s">
        <v>277</v>
      </c>
      <c r="R65" s="90" t="s">
        <v>278</v>
      </c>
      <c r="S65" s="90" t="s">
        <v>1006</v>
      </c>
      <c r="T65" s="90" t="s">
        <v>280</v>
      </c>
      <c r="U65" s="15">
        <v>0</v>
      </c>
      <c r="V65" s="15">
        <v>3235.5</v>
      </c>
      <c r="W65" s="15">
        <v>3000</v>
      </c>
      <c r="X65" s="15">
        <v>3000</v>
      </c>
      <c r="Y65" s="90" t="s">
        <v>82</v>
      </c>
      <c r="Z65" s="90" t="s">
        <v>83</v>
      </c>
      <c r="AA65" s="90" t="s">
        <v>84</v>
      </c>
      <c r="AB65" s="90" t="s">
        <v>1007</v>
      </c>
      <c r="AC65" s="90" t="s">
        <v>121</v>
      </c>
      <c r="AD65" s="90" t="s">
        <v>87</v>
      </c>
      <c r="AE65" s="90" t="s">
        <v>61</v>
      </c>
      <c r="AF65" s="90" t="s">
        <v>61</v>
      </c>
      <c r="AG65" s="90" t="s">
        <v>89</v>
      </c>
      <c r="AH65" s="90" t="s">
        <v>88</v>
      </c>
      <c r="AI65" s="90" t="s">
        <v>88</v>
      </c>
      <c r="AJ65" s="90" t="s">
        <v>88</v>
      </c>
      <c r="AK65" s="90" t="s">
        <v>88</v>
      </c>
      <c r="AL65" s="90" t="s">
        <v>88</v>
      </c>
      <c r="AM65" s="90" t="s">
        <v>88</v>
      </c>
      <c r="AN65" s="90" t="s">
        <v>88</v>
      </c>
      <c r="AO65" s="90" t="s">
        <v>88</v>
      </c>
      <c r="AP65" s="90" t="s">
        <v>88</v>
      </c>
      <c r="AQ65" s="90" t="s">
        <v>90</v>
      </c>
      <c r="AR65" s="90" t="s">
        <v>90</v>
      </c>
      <c r="AS65" s="90" t="s">
        <v>91</v>
      </c>
      <c r="AT65" s="90" t="s">
        <v>92</v>
      </c>
      <c r="AU65" s="90" t="s">
        <v>92</v>
      </c>
      <c r="AV65" s="90" t="s">
        <v>93</v>
      </c>
      <c r="AW65" s="90" t="s">
        <v>1008</v>
      </c>
      <c r="AX65" s="90" t="s">
        <v>1009</v>
      </c>
      <c r="AY65" s="90" t="s">
        <v>791</v>
      </c>
      <c r="AZ65" s="90" t="s">
        <v>1009</v>
      </c>
      <c r="BA65" s="90" t="s">
        <v>97</v>
      </c>
      <c r="BB65" s="90" t="s">
        <v>1010</v>
      </c>
      <c r="BC65" s="90" t="s">
        <v>99</v>
      </c>
      <c r="BD65" s="90" t="s">
        <v>100</v>
      </c>
      <c r="BE65" s="90" t="s">
        <v>61</v>
      </c>
      <c r="BF65" s="90" t="s">
        <v>280</v>
      </c>
      <c r="BG65" s="90" t="s">
        <v>101</v>
      </c>
    </row>
    <row r="66" s="85" customFormat="1" ht="19" customHeight="1" spans="1:59">
      <c r="A66" s="90" t="s">
        <v>441</v>
      </c>
      <c r="B66" s="90" t="s">
        <v>442</v>
      </c>
      <c r="C66" s="90" t="s">
        <v>831</v>
      </c>
      <c r="D66" s="90" t="s">
        <v>832</v>
      </c>
      <c r="E66" s="90" t="s">
        <v>833</v>
      </c>
      <c r="F66" s="90" t="s">
        <v>834</v>
      </c>
      <c r="G66" s="90" t="s">
        <v>447</v>
      </c>
      <c r="H66" s="90" t="s">
        <v>109</v>
      </c>
      <c r="I66" s="90" t="s">
        <v>1011</v>
      </c>
      <c r="J66" s="90" t="s">
        <v>1012</v>
      </c>
      <c r="K66" s="90" t="s">
        <v>1013</v>
      </c>
      <c r="L66" s="90" t="s">
        <v>73</v>
      </c>
      <c r="M66" s="90" t="s">
        <v>838</v>
      </c>
      <c r="N66" s="90" t="s">
        <v>203</v>
      </c>
      <c r="O66" s="90" t="s">
        <v>115</v>
      </c>
      <c r="P66" s="90" t="s">
        <v>116</v>
      </c>
      <c r="Q66" s="90" t="s">
        <v>117</v>
      </c>
      <c r="R66" s="90" t="s">
        <v>116</v>
      </c>
      <c r="S66" s="90" t="s">
        <v>1014</v>
      </c>
      <c r="T66" s="90" t="s">
        <v>262</v>
      </c>
      <c r="U66" s="15">
        <v>0</v>
      </c>
      <c r="V66" s="15">
        <v>12905</v>
      </c>
      <c r="W66" s="15">
        <v>9000</v>
      </c>
      <c r="X66" s="15">
        <v>5000</v>
      </c>
      <c r="Y66" s="90" t="s">
        <v>143</v>
      </c>
      <c r="Z66" s="90" t="s">
        <v>83</v>
      </c>
      <c r="AA66" s="90" t="s">
        <v>84</v>
      </c>
      <c r="AB66" s="90" t="s">
        <v>840</v>
      </c>
      <c r="AC66" s="90" t="s">
        <v>359</v>
      </c>
      <c r="AD66" s="90" t="s">
        <v>87</v>
      </c>
      <c r="AE66" s="90" t="s">
        <v>61</v>
      </c>
      <c r="AF66" s="90" t="s">
        <v>61</v>
      </c>
      <c r="AG66" s="90" t="s">
        <v>89</v>
      </c>
      <c r="AH66" s="90" t="s">
        <v>89</v>
      </c>
      <c r="AI66" s="90" t="s">
        <v>89</v>
      </c>
      <c r="AJ66" s="90" t="s">
        <v>89</v>
      </c>
      <c r="AK66" s="90" t="s">
        <v>89</v>
      </c>
      <c r="AL66" s="90" t="s">
        <v>89</v>
      </c>
      <c r="AM66" s="90" t="s">
        <v>89</v>
      </c>
      <c r="AN66" s="90" t="s">
        <v>89</v>
      </c>
      <c r="AO66" s="90" t="s">
        <v>89</v>
      </c>
      <c r="AP66" s="90" t="s">
        <v>89</v>
      </c>
      <c r="AQ66" s="90" t="s">
        <v>90</v>
      </c>
      <c r="AR66" s="90" t="s">
        <v>90</v>
      </c>
      <c r="AS66" s="90" t="s">
        <v>91</v>
      </c>
      <c r="AT66" s="90" t="s">
        <v>92</v>
      </c>
      <c r="AU66" s="90" t="s">
        <v>92</v>
      </c>
      <c r="AV66" s="90" t="s">
        <v>93</v>
      </c>
      <c r="AW66" s="90" t="s">
        <v>841</v>
      </c>
      <c r="AX66" s="90" t="s">
        <v>1015</v>
      </c>
      <c r="AY66" s="90" t="s">
        <v>843</v>
      </c>
      <c r="AZ66" s="90" t="s">
        <v>1015</v>
      </c>
      <c r="BA66" s="90" t="s">
        <v>215</v>
      </c>
      <c r="BB66" s="90" t="s">
        <v>1016</v>
      </c>
      <c r="BC66" s="90" t="s">
        <v>99</v>
      </c>
      <c r="BD66" s="90" t="s">
        <v>150</v>
      </c>
      <c r="BE66" s="90" t="s">
        <v>61</v>
      </c>
      <c r="BF66" s="90" t="s">
        <v>262</v>
      </c>
      <c r="BG66" s="90" t="s">
        <v>101</v>
      </c>
    </row>
    <row r="67" s="85" customFormat="1" ht="19" customHeight="1" spans="1:59">
      <c r="A67" s="90" t="s">
        <v>126</v>
      </c>
      <c r="B67" s="90" t="s">
        <v>127</v>
      </c>
      <c r="C67" s="90" t="s">
        <v>1017</v>
      </c>
      <c r="D67" s="90" t="s">
        <v>1018</v>
      </c>
      <c r="E67" s="90" t="s">
        <v>1019</v>
      </c>
      <c r="F67" s="90" t="s">
        <v>1020</v>
      </c>
      <c r="G67" s="90" t="s">
        <v>132</v>
      </c>
      <c r="H67" s="90" t="s">
        <v>109</v>
      </c>
      <c r="I67" s="90" t="s">
        <v>1021</v>
      </c>
      <c r="J67" s="90" t="s">
        <v>1022</v>
      </c>
      <c r="K67" s="90" t="s">
        <v>1023</v>
      </c>
      <c r="L67" s="90" t="s">
        <v>73</v>
      </c>
      <c r="M67" s="90" t="s">
        <v>1024</v>
      </c>
      <c r="N67" s="90" t="s">
        <v>203</v>
      </c>
      <c r="O67" s="90" t="s">
        <v>431</v>
      </c>
      <c r="P67" s="90" t="s">
        <v>432</v>
      </c>
      <c r="Q67" s="90" t="s">
        <v>433</v>
      </c>
      <c r="R67" s="90" t="s">
        <v>434</v>
      </c>
      <c r="S67" s="90" t="s">
        <v>1025</v>
      </c>
      <c r="T67" s="90" t="s">
        <v>328</v>
      </c>
      <c r="U67" s="15">
        <v>0</v>
      </c>
      <c r="V67" s="15">
        <v>90259</v>
      </c>
      <c r="W67" s="15">
        <v>70000</v>
      </c>
      <c r="X67" s="15">
        <v>6000</v>
      </c>
      <c r="Y67" s="90" t="s">
        <v>143</v>
      </c>
      <c r="Z67" s="90" t="s">
        <v>83</v>
      </c>
      <c r="AA67" s="90" t="s">
        <v>84</v>
      </c>
      <c r="AB67" s="90" t="s">
        <v>1020</v>
      </c>
      <c r="AC67" s="90" t="s">
        <v>211</v>
      </c>
      <c r="AD67" s="90" t="s">
        <v>87</v>
      </c>
      <c r="AE67" s="90" t="s">
        <v>61</v>
      </c>
      <c r="AF67" s="90" t="s">
        <v>61</v>
      </c>
      <c r="AG67" s="90" t="s">
        <v>89</v>
      </c>
      <c r="AH67" s="90" t="s">
        <v>89</v>
      </c>
      <c r="AI67" s="90" t="s">
        <v>89</v>
      </c>
      <c r="AJ67" s="90" t="s">
        <v>89</v>
      </c>
      <c r="AK67" s="90" t="s">
        <v>89</v>
      </c>
      <c r="AL67" s="90" t="s">
        <v>89</v>
      </c>
      <c r="AM67" s="90" t="s">
        <v>89</v>
      </c>
      <c r="AN67" s="90" t="s">
        <v>89</v>
      </c>
      <c r="AO67" s="90" t="s">
        <v>89</v>
      </c>
      <c r="AP67" s="90" t="s">
        <v>89</v>
      </c>
      <c r="AQ67" s="90" t="s">
        <v>90</v>
      </c>
      <c r="AR67" s="90" t="s">
        <v>90</v>
      </c>
      <c r="AS67" s="90" t="s">
        <v>91</v>
      </c>
      <c r="AT67" s="90" t="s">
        <v>92</v>
      </c>
      <c r="AU67" s="90" t="s">
        <v>92</v>
      </c>
      <c r="AV67" s="90" t="s">
        <v>93</v>
      </c>
      <c r="AW67" s="90" t="s">
        <v>1026</v>
      </c>
      <c r="AX67" s="90" t="s">
        <v>1027</v>
      </c>
      <c r="AY67" s="90" t="s">
        <v>1028</v>
      </c>
      <c r="AZ67" s="90" t="s">
        <v>1027</v>
      </c>
      <c r="BA67" s="90" t="s">
        <v>215</v>
      </c>
      <c r="BB67" s="90" t="s">
        <v>1029</v>
      </c>
      <c r="BC67" s="90" t="s">
        <v>99</v>
      </c>
      <c r="BD67" s="90" t="s">
        <v>150</v>
      </c>
      <c r="BE67" s="90" t="s">
        <v>61</v>
      </c>
      <c r="BF67" s="90" t="s">
        <v>328</v>
      </c>
      <c r="BG67" s="90" t="s">
        <v>101</v>
      </c>
    </row>
    <row r="68" s="85" customFormat="1" ht="19" customHeight="1" spans="1:59">
      <c r="A68" s="90" t="s">
        <v>151</v>
      </c>
      <c r="B68" s="90" t="s">
        <v>152</v>
      </c>
      <c r="C68" s="90" t="s">
        <v>860</v>
      </c>
      <c r="D68" s="90" t="s">
        <v>861</v>
      </c>
      <c r="E68" s="90" t="s">
        <v>862</v>
      </c>
      <c r="F68" s="90" t="s">
        <v>745</v>
      </c>
      <c r="G68" s="90" t="s">
        <v>745</v>
      </c>
      <c r="H68" s="90" t="s">
        <v>69</v>
      </c>
      <c r="I68" s="90" t="s">
        <v>1030</v>
      </c>
      <c r="J68" s="90" t="s">
        <v>1031</v>
      </c>
      <c r="K68" s="90" t="s">
        <v>654</v>
      </c>
      <c r="L68" s="90" t="s">
        <v>73</v>
      </c>
      <c r="M68" s="90" t="s">
        <v>121</v>
      </c>
      <c r="N68" s="90" t="s">
        <v>866</v>
      </c>
      <c r="O68" s="90" t="s">
        <v>76</v>
      </c>
      <c r="P68" s="90" t="s">
        <v>77</v>
      </c>
      <c r="Q68" s="90" t="s">
        <v>277</v>
      </c>
      <c r="R68" s="90" t="s">
        <v>278</v>
      </c>
      <c r="S68" s="90" t="s">
        <v>1032</v>
      </c>
      <c r="T68" s="90" t="s">
        <v>328</v>
      </c>
      <c r="U68" s="15">
        <v>0</v>
      </c>
      <c r="V68" s="15">
        <v>25701.2</v>
      </c>
      <c r="W68" s="15">
        <v>25409</v>
      </c>
      <c r="X68" s="15">
        <v>25409</v>
      </c>
      <c r="Y68" s="90" t="s">
        <v>143</v>
      </c>
      <c r="Z68" s="90" t="s">
        <v>83</v>
      </c>
      <c r="AA68" s="90" t="s">
        <v>84</v>
      </c>
      <c r="AB68" s="90" t="s">
        <v>868</v>
      </c>
      <c r="AC68" s="90" t="s">
        <v>191</v>
      </c>
      <c r="AD68" s="90" t="s">
        <v>87</v>
      </c>
      <c r="AE68" s="90" t="s">
        <v>61</v>
      </c>
      <c r="AF68" s="90" t="s">
        <v>61</v>
      </c>
      <c r="AG68" s="90" t="s">
        <v>89</v>
      </c>
      <c r="AH68" s="90" t="s">
        <v>89</v>
      </c>
      <c r="AI68" s="90" t="s">
        <v>89</v>
      </c>
      <c r="AJ68" s="90" t="s">
        <v>89</v>
      </c>
      <c r="AK68" s="90" t="s">
        <v>89</v>
      </c>
      <c r="AL68" s="90" t="s">
        <v>89</v>
      </c>
      <c r="AM68" s="90" t="s">
        <v>89</v>
      </c>
      <c r="AN68" s="90" t="s">
        <v>89</v>
      </c>
      <c r="AO68" s="90" t="s">
        <v>89</v>
      </c>
      <c r="AP68" s="90" t="s">
        <v>89</v>
      </c>
      <c r="AQ68" s="90" t="s">
        <v>90</v>
      </c>
      <c r="AR68" s="90" t="s">
        <v>90</v>
      </c>
      <c r="AS68" s="90" t="s">
        <v>91</v>
      </c>
      <c r="AT68" s="90" t="s">
        <v>92</v>
      </c>
      <c r="AU68" s="90" t="s">
        <v>92</v>
      </c>
      <c r="AV68" s="90" t="s">
        <v>93</v>
      </c>
      <c r="AW68" s="90" t="s">
        <v>869</v>
      </c>
      <c r="AX68" s="90" t="s">
        <v>1033</v>
      </c>
      <c r="AY68" s="90" t="s">
        <v>659</v>
      </c>
      <c r="AZ68" s="90" t="s">
        <v>1033</v>
      </c>
      <c r="BA68" s="90" t="s">
        <v>97</v>
      </c>
      <c r="BB68" s="90" t="s">
        <v>1034</v>
      </c>
      <c r="BC68" s="90" t="s">
        <v>99</v>
      </c>
      <c r="BD68" s="90" t="s">
        <v>150</v>
      </c>
      <c r="BE68" s="90" t="s">
        <v>61</v>
      </c>
      <c r="BF68" s="90" t="s">
        <v>328</v>
      </c>
      <c r="BG68" s="90" t="s">
        <v>101</v>
      </c>
    </row>
    <row r="69" s="85" customFormat="1" ht="19" customHeight="1" spans="1:59">
      <c r="A69" s="90" t="s">
        <v>102</v>
      </c>
      <c r="B69" s="90" t="s">
        <v>103</v>
      </c>
      <c r="C69" s="90" t="s">
        <v>1035</v>
      </c>
      <c r="D69" s="90" t="s">
        <v>1036</v>
      </c>
      <c r="E69" s="90" t="s">
        <v>1037</v>
      </c>
      <c r="F69" s="90" t="s">
        <v>1038</v>
      </c>
      <c r="G69" s="90" t="s">
        <v>622</v>
      </c>
      <c r="H69" s="90" t="s">
        <v>69</v>
      </c>
      <c r="I69" s="90" t="s">
        <v>1039</v>
      </c>
      <c r="J69" s="90" t="s">
        <v>1040</v>
      </c>
      <c r="K69" s="90" t="s">
        <v>1041</v>
      </c>
      <c r="L69" s="90" t="s">
        <v>73</v>
      </c>
      <c r="M69" s="90" t="s">
        <v>341</v>
      </c>
      <c r="N69" s="90" t="s">
        <v>203</v>
      </c>
      <c r="O69" s="90" t="s">
        <v>76</v>
      </c>
      <c r="P69" s="90" t="s">
        <v>77</v>
      </c>
      <c r="Q69" s="90" t="s">
        <v>277</v>
      </c>
      <c r="R69" s="90" t="s">
        <v>278</v>
      </c>
      <c r="S69" s="90" t="s">
        <v>1042</v>
      </c>
      <c r="T69" s="90" t="s">
        <v>81</v>
      </c>
      <c r="U69" s="15">
        <v>0</v>
      </c>
      <c r="V69" s="15">
        <v>53798.39</v>
      </c>
      <c r="W69" s="15">
        <v>41000</v>
      </c>
      <c r="X69" s="15">
        <v>41000</v>
      </c>
      <c r="Y69" s="90" t="s">
        <v>82</v>
      </c>
      <c r="Z69" s="90" t="s">
        <v>83</v>
      </c>
      <c r="AA69" s="90" t="s">
        <v>84</v>
      </c>
      <c r="AB69" s="90" t="s">
        <v>1043</v>
      </c>
      <c r="AC69" s="90" t="s">
        <v>121</v>
      </c>
      <c r="AD69" s="90" t="s">
        <v>87</v>
      </c>
      <c r="AE69" s="90" t="s">
        <v>61</v>
      </c>
      <c r="AF69" s="90" t="s">
        <v>61</v>
      </c>
      <c r="AG69" s="90" t="s">
        <v>88</v>
      </c>
      <c r="AH69" s="90" t="s">
        <v>88</v>
      </c>
      <c r="AI69" s="90" t="s">
        <v>88</v>
      </c>
      <c r="AJ69" s="90" t="s">
        <v>88</v>
      </c>
      <c r="AK69" s="90" t="s">
        <v>89</v>
      </c>
      <c r="AL69" s="90" t="s">
        <v>89</v>
      </c>
      <c r="AM69" s="90" t="s">
        <v>88</v>
      </c>
      <c r="AN69" s="90" t="s">
        <v>88</v>
      </c>
      <c r="AO69" s="90" t="s">
        <v>88</v>
      </c>
      <c r="AP69" s="90" t="s">
        <v>89</v>
      </c>
      <c r="AQ69" s="90" t="s">
        <v>90</v>
      </c>
      <c r="AR69" s="90" t="s">
        <v>90</v>
      </c>
      <c r="AS69" s="90" t="s">
        <v>91</v>
      </c>
      <c r="AT69" s="90" t="s">
        <v>92</v>
      </c>
      <c r="AU69" s="90" t="s">
        <v>92</v>
      </c>
      <c r="AV69" s="90" t="s">
        <v>93</v>
      </c>
      <c r="AW69" s="90" t="s">
        <v>1044</v>
      </c>
      <c r="AX69" s="90" t="s">
        <v>1045</v>
      </c>
      <c r="AY69" s="90" t="s">
        <v>1046</v>
      </c>
      <c r="AZ69" s="90" t="s">
        <v>1045</v>
      </c>
      <c r="BA69" s="90" t="s">
        <v>97</v>
      </c>
      <c r="BB69" s="90" t="s">
        <v>1047</v>
      </c>
      <c r="BC69" s="90" t="s">
        <v>99</v>
      </c>
      <c r="BD69" s="90" t="s">
        <v>100</v>
      </c>
      <c r="BE69" s="90" t="s">
        <v>61</v>
      </c>
      <c r="BF69" s="90" t="s">
        <v>81</v>
      </c>
      <c r="BG69" s="90" t="s">
        <v>101</v>
      </c>
    </row>
    <row r="70" s="85" customFormat="1" ht="19" customHeight="1" spans="1:59">
      <c r="A70" s="90" t="s">
        <v>151</v>
      </c>
      <c r="B70" s="90" t="s">
        <v>152</v>
      </c>
      <c r="C70" s="90" t="s">
        <v>860</v>
      </c>
      <c r="D70" s="90" t="s">
        <v>861</v>
      </c>
      <c r="E70" s="90" t="s">
        <v>862</v>
      </c>
      <c r="F70" s="90" t="s">
        <v>745</v>
      </c>
      <c r="G70" s="90" t="s">
        <v>745</v>
      </c>
      <c r="H70" s="90" t="s">
        <v>69</v>
      </c>
      <c r="I70" s="90" t="s">
        <v>1048</v>
      </c>
      <c r="J70" s="90" t="s">
        <v>1049</v>
      </c>
      <c r="K70" s="90" t="s">
        <v>355</v>
      </c>
      <c r="L70" s="90" t="s">
        <v>73</v>
      </c>
      <c r="M70" s="90" t="s">
        <v>121</v>
      </c>
      <c r="N70" s="90" t="s">
        <v>866</v>
      </c>
      <c r="O70" s="90" t="s">
        <v>76</v>
      </c>
      <c r="P70" s="90" t="s">
        <v>77</v>
      </c>
      <c r="Q70" s="90" t="s">
        <v>78</v>
      </c>
      <c r="R70" s="90" t="s">
        <v>79</v>
      </c>
      <c r="S70" s="90" t="s">
        <v>1050</v>
      </c>
      <c r="T70" s="90" t="s">
        <v>328</v>
      </c>
      <c r="U70" s="15">
        <v>0</v>
      </c>
      <c r="V70" s="15">
        <v>21629</v>
      </c>
      <c r="W70" s="15">
        <v>18060</v>
      </c>
      <c r="X70" s="15">
        <v>18060</v>
      </c>
      <c r="Y70" s="90" t="s">
        <v>143</v>
      </c>
      <c r="Z70" s="90" t="s">
        <v>83</v>
      </c>
      <c r="AA70" s="90" t="s">
        <v>84</v>
      </c>
      <c r="AB70" s="90" t="s">
        <v>868</v>
      </c>
      <c r="AC70" s="90" t="s">
        <v>191</v>
      </c>
      <c r="AD70" s="90" t="s">
        <v>87</v>
      </c>
      <c r="AE70" s="90" t="s">
        <v>61</v>
      </c>
      <c r="AF70" s="90" t="s">
        <v>61</v>
      </c>
      <c r="AG70" s="90" t="s">
        <v>89</v>
      </c>
      <c r="AH70" s="90" t="s">
        <v>89</v>
      </c>
      <c r="AI70" s="90" t="s">
        <v>89</v>
      </c>
      <c r="AJ70" s="90" t="s">
        <v>89</v>
      </c>
      <c r="AK70" s="90" t="s">
        <v>89</v>
      </c>
      <c r="AL70" s="90" t="s">
        <v>89</v>
      </c>
      <c r="AM70" s="90" t="s">
        <v>89</v>
      </c>
      <c r="AN70" s="90" t="s">
        <v>89</v>
      </c>
      <c r="AO70" s="90" t="s">
        <v>89</v>
      </c>
      <c r="AP70" s="90" t="s">
        <v>89</v>
      </c>
      <c r="AQ70" s="90" t="s">
        <v>90</v>
      </c>
      <c r="AR70" s="90" t="s">
        <v>90</v>
      </c>
      <c r="AS70" s="90" t="s">
        <v>91</v>
      </c>
      <c r="AT70" s="90" t="s">
        <v>92</v>
      </c>
      <c r="AU70" s="90" t="s">
        <v>92</v>
      </c>
      <c r="AV70" s="90" t="s">
        <v>93</v>
      </c>
      <c r="AW70" s="90" t="s">
        <v>869</v>
      </c>
      <c r="AX70" s="90" t="s">
        <v>1051</v>
      </c>
      <c r="AY70" s="90" t="s">
        <v>659</v>
      </c>
      <c r="AZ70" s="90" t="s">
        <v>1051</v>
      </c>
      <c r="BA70" s="90" t="s">
        <v>97</v>
      </c>
      <c r="BB70" s="90" t="s">
        <v>1052</v>
      </c>
      <c r="BC70" s="90" t="s">
        <v>99</v>
      </c>
      <c r="BD70" s="90" t="s">
        <v>150</v>
      </c>
      <c r="BE70" s="90" t="s">
        <v>61</v>
      </c>
      <c r="BF70" s="90" t="s">
        <v>328</v>
      </c>
      <c r="BG70" s="90" t="s">
        <v>101</v>
      </c>
    </row>
    <row r="71" s="85" customFormat="1" ht="19" customHeight="1" spans="1:59">
      <c r="A71" s="90" t="s">
        <v>694</v>
      </c>
      <c r="B71" s="90" t="s">
        <v>695</v>
      </c>
      <c r="C71" s="90" t="s">
        <v>958</v>
      </c>
      <c r="D71" s="90" t="s">
        <v>959</v>
      </c>
      <c r="E71" s="90" t="s">
        <v>960</v>
      </c>
      <c r="F71" s="90" t="s">
        <v>961</v>
      </c>
      <c r="G71" s="90" t="s">
        <v>700</v>
      </c>
      <c r="H71" s="90" t="s">
        <v>69</v>
      </c>
      <c r="I71" s="90" t="s">
        <v>1053</v>
      </c>
      <c r="J71" s="90" t="s">
        <v>1054</v>
      </c>
      <c r="K71" s="90" t="s">
        <v>1055</v>
      </c>
      <c r="L71" s="90" t="s">
        <v>73</v>
      </c>
      <c r="M71" s="90" t="s">
        <v>341</v>
      </c>
      <c r="N71" s="90" t="s">
        <v>203</v>
      </c>
      <c r="O71" s="90" t="s">
        <v>76</v>
      </c>
      <c r="P71" s="90" t="s">
        <v>77</v>
      </c>
      <c r="Q71" s="90" t="s">
        <v>277</v>
      </c>
      <c r="R71" s="90" t="s">
        <v>278</v>
      </c>
      <c r="S71" s="90" t="s">
        <v>1056</v>
      </c>
      <c r="T71" s="90" t="s">
        <v>328</v>
      </c>
      <c r="U71" s="15">
        <v>0</v>
      </c>
      <c r="V71" s="15">
        <v>14900</v>
      </c>
      <c r="W71" s="15">
        <v>12000</v>
      </c>
      <c r="X71" s="15">
        <v>12000</v>
      </c>
      <c r="Y71" s="90" t="s">
        <v>82</v>
      </c>
      <c r="Z71" s="90" t="s">
        <v>83</v>
      </c>
      <c r="AA71" s="90" t="s">
        <v>84</v>
      </c>
      <c r="AB71" s="90" t="s">
        <v>966</v>
      </c>
      <c r="AC71" s="90" t="s">
        <v>86</v>
      </c>
      <c r="AD71" s="90" t="s">
        <v>87</v>
      </c>
      <c r="AE71" s="90" t="s">
        <v>61</v>
      </c>
      <c r="AF71" s="90" t="s">
        <v>61</v>
      </c>
      <c r="AG71" s="90" t="s">
        <v>88</v>
      </c>
      <c r="AH71" s="90" t="s">
        <v>88</v>
      </c>
      <c r="AI71" s="90" t="s">
        <v>88</v>
      </c>
      <c r="AJ71" s="90" t="s">
        <v>88</v>
      </c>
      <c r="AK71" s="90" t="s">
        <v>88</v>
      </c>
      <c r="AL71" s="90" t="s">
        <v>88</v>
      </c>
      <c r="AM71" s="90" t="s">
        <v>88</v>
      </c>
      <c r="AN71" s="90" t="s">
        <v>88</v>
      </c>
      <c r="AO71" s="90" t="s">
        <v>88</v>
      </c>
      <c r="AP71" s="90" t="s">
        <v>89</v>
      </c>
      <c r="AQ71" s="90" t="s">
        <v>90</v>
      </c>
      <c r="AR71" s="90" t="s">
        <v>90</v>
      </c>
      <c r="AS71" s="90" t="s">
        <v>91</v>
      </c>
      <c r="AT71" s="90" t="s">
        <v>92</v>
      </c>
      <c r="AU71" s="90" t="s">
        <v>92</v>
      </c>
      <c r="AV71" s="90" t="s">
        <v>93</v>
      </c>
      <c r="AW71" s="90" t="s">
        <v>967</v>
      </c>
      <c r="AX71" s="90" t="s">
        <v>1057</v>
      </c>
      <c r="AY71" s="90" t="s">
        <v>969</v>
      </c>
      <c r="AZ71" s="90" t="s">
        <v>1057</v>
      </c>
      <c r="BA71" s="90" t="s">
        <v>97</v>
      </c>
      <c r="BB71" s="90" t="s">
        <v>1058</v>
      </c>
      <c r="BC71" s="90" t="s">
        <v>99</v>
      </c>
      <c r="BD71" s="90" t="s">
        <v>100</v>
      </c>
      <c r="BE71" s="90" t="s">
        <v>61</v>
      </c>
      <c r="BF71" s="90" t="s">
        <v>328</v>
      </c>
      <c r="BG71" s="90" t="s">
        <v>101</v>
      </c>
    </row>
    <row r="72" s="85" customFormat="1" ht="19" customHeight="1" spans="1:59">
      <c r="A72" s="90" t="s">
        <v>267</v>
      </c>
      <c r="B72" s="90" t="s">
        <v>268</v>
      </c>
      <c r="C72" s="90" t="s">
        <v>1059</v>
      </c>
      <c r="D72" s="90" t="s">
        <v>1060</v>
      </c>
      <c r="E72" s="90" t="s">
        <v>1061</v>
      </c>
      <c r="F72" s="90" t="s">
        <v>1062</v>
      </c>
      <c r="G72" s="90" t="s">
        <v>272</v>
      </c>
      <c r="H72" s="90" t="s">
        <v>69</v>
      </c>
      <c r="I72" s="90" t="s">
        <v>1063</v>
      </c>
      <c r="J72" s="90" t="s">
        <v>1064</v>
      </c>
      <c r="K72" s="90" t="s">
        <v>1065</v>
      </c>
      <c r="L72" s="90" t="s">
        <v>73</v>
      </c>
      <c r="M72" s="90" t="s">
        <v>356</v>
      </c>
      <c r="N72" s="90" t="s">
        <v>203</v>
      </c>
      <c r="O72" s="90" t="s">
        <v>76</v>
      </c>
      <c r="P72" s="90" t="s">
        <v>77</v>
      </c>
      <c r="Q72" s="90" t="s">
        <v>277</v>
      </c>
      <c r="R72" s="90" t="s">
        <v>278</v>
      </c>
      <c r="S72" s="90" t="s">
        <v>1066</v>
      </c>
      <c r="T72" s="90" t="s">
        <v>328</v>
      </c>
      <c r="U72" s="15">
        <v>0</v>
      </c>
      <c r="V72" s="15">
        <v>19620.3</v>
      </c>
      <c r="W72" s="15">
        <v>19216</v>
      </c>
      <c r="X72" s="15">
        <v>19216</v>
      </c>
      <c r="Y72" s="90" t="s">
        <v>82</v>
      </c>
      <c r="Z72" s="90" t="s">
        <v>83</v>
      </c>
      <c r="AA72" s="90" t="s">
        <v>84</v>
      </c>
      <c r="AB72" s="90" t="s">
        <v>1067</v>
      </c>
      <c r="AC72" s="90" t="s">
        <v>191</v>
      </c>
      <c r="AD72" s="90" t="s">
        <v>87</v>
      </c>
      <c r="AE72" s="90" t="s">
        <v>61</v>
      </c>
      <c r="AF72" s="90" t="s">
        <v>61</v>
      </c>
      <c r="AG72" s="90" t="s">
        <v>89</v>
      </c>
      <c r="AH72" s="90" t="s">
        <v>89</v>
      </c>
      <c r="AI72" s="90" t="s">
        <v>89</v>
      </c>
      <c r="AJ72" s="90" t="s">
        <v>89</v>
      </c>
      <c r="AK72" s="90" t="s">
        <v>89</v>
      </c>
      <c r="AL72" s="90" t="s">
        <v>89</v>
      </c>
      <c r="AM72" s="90" t="s">
        <v>89</v>
      </c>
      <c r="AN72" s="90" t="s">
        <v>89</v>
      </c>
      <c r="AO72" s="90" t="s">
        <v>89</v>
      </c>
      <c r="AP72" s="90" t="s">
        <v>89</v>
      </c>
      <c r="AQ72" s="90" t="s">
        <v>90</v>
      </c>
      <c r="AR72" s="90" t="s">
        <v>90</v>
      </c>
      <c r="AS72" s="90" t="s">
        <v>91</v>
      </c>
      <c r="AT72" s="90" t="s">
        <v>92</v>
      </c>
      <c r="AU72" s="90" t="s">
        <v>92</v>
      </c>
      <c r="AV72" s="90" t="s">
        <v>93</v>
      </c>
      <c r="AW72" s="90" t="s">
        <v>1068</v>
      </c>
      <c r="AX72" s="90" t="s">
        <v>1069</v>
      </c>
      <c r="AY72" s="90" t="s">
        <v>630</v>
      </c>
      <c r="AZ72" s="90" t="s">
        <v>1069</v>
      </c>
      <c r="BA72" s="90" t="s">
        <v>97</v>
      </c>
      <c r="BB72" s="90" t="s">
        <v>1070</v>
      </c>
      <c r="BC72" s="90" t="s">
        <v>99</v>
      </c>
      <c r="BD72" s="90" t="s">
        <v>100</v>
      </c>
      <c r="BE72" s="90" t="s">
        <v>61</v>
      </c>
      <c r="BF72" s="90" t="s">
        <v>328</v>
      </c>
      <c r="BG72" s="90" t="s">
        <v>101</v>
      </c>
    </row>
    <row r="73" s="85" customFormat="1" ht="19" customHeight="1" spans="1:59">
      <c r="A73" s="90" t="s">
        <v>267</v>
      </c>
      <c r="B73" s="90" t="s">
        <v>268</v>
      </c>
      <c r="C73" s="90" t="s">
        <v>754</v>
      </c>
      <c r="D73" s="90" t="s">
        <v>755</v>
      </c>
      <c r="E73" s="90" t="s">
        <v>756</v>
      </c>
      <c r="F73" s="90" t="s">
        <v>757</v>
      </c>
      <c r="G73" s="90" t="s">
        <v>272</v>
      </c>
      <c r="H73" s="90" t="s">
        <v>69</v>
      </c>
      <c r="I73" s="90" t="s">
        <v>1071</v>
      </c>
      <c r="J73" s="90" t="s">
        <v>1072</v>
      </c>
      <c r="K73" s="90" t="s">
        <v>1073</v>
      </c>
      <c r="L73" s="90" t="s">
        <v>73</v>
      </c>
      <c r="M73" s="90" t="s">
        <v>356</v>
      </c>
      <c r="N73" s="90" t="s">
        <v>163</v>
      </c>
      <c r="O73" s="90" t="s">
        <v>76</v>
      </c>
      <c r="P73" s="90" t="s">
        <v>77</v>
      </c>
      <c r="Q73" s="90" t="s">
        <v>277</v>
      </c>
      <c r="R73" s="90" t="s">
        <v>278</v>
      </c>
      <c r="S73" s="90" t="s">
        <v>1074</v>
      </c>
      <c r="T73" s="90" t="s">
        <v>328</v>
      </c>
      <c r="U73" s="15">
        <v>0</v>
      </c>
      <c r="V73" s="15">
        <v>54193.06</v>
      </c>
      <c r="W73" s="15">
        <v>53078</v>
      </c>
      <c r="X73" s="15">
        <v>53078</v>
      </c>
      <c r="Y73" s="90" t="s">
        <v>82</v>
      </c>
      <c r="Z73" s="90" t="s">
        <v>83</v>
      </c>
      <c r="AA73" s="90" t="s">
        <v>84</v>
      </c>
      <c r="AB73" s="90" t="s">
        <v>757</v>
      </c>
      <c r="AC73" s="90" t="s">
        <v>191</v>
      </c>
      <c r="AD73" s="90" t="s">
        <v>87</v>
      </c>
      <c r="AE73" s="90" t="s">
        <v>61</v>
      </c>
      <c r="AF73" s="90" t="s">
        <v>61</v>
      </c>
      <c r="AG73" s="90" t="s">
        <v>88</v>
      </c>
      <c r="AH73" s="90" t="s">
        <v>88</v>
      </c>
      <c r="AI73" s="90" t="s">
        <v>88</v>
      </c>
      <c r="AJ73" s="90" t="s">
        <v>88</v>
      </c>
      <c r="AK73" s="90" t="s">
        <v>88</v>
      </c>
      <c r="AL73" s="90" t="s">
        <v>88</v>
      </c>
      <c r="AM73" s="90" t="s">
        <v>88</v>
      </c>
      <c r="AN73" s="90" t="s">
        <v>88</v>
      </c>
      <c r="AO73" s="90" t="s">
        <v>88</v>
      </c>
      <c r="AP73" s="90" t="s">
        <v>88</v>
      </c>
      <c r="AQ73" s="90" t="s">
        <v>90</v>
      </c>
      <c r="AR73" s="90" t="s">
        <v>90</v>
      </c>
      <c r="AS73" s="90" t="s">
        <v>91</v>
      </c>
      <c r="AT73" s="90" t="s">
        <v>92</v>
      </c>
      <c r="AU73" s="90" t="s">
        <v>92</v>
      </c>
      <c r="AV73" s="90" t="s">
        <v>93</v>
      </c>
      <c r="AW73" s="90" t="s">
        <v>762</v>
      </c>
      <c r="AX73" s="90" t="s">
        <v>1075</v>
      </c>
      <c r="AY73" s="90" t="s">
        <v>764</v>
      </c>
      <c r="AZ73" s="90" t="s">
        <v>1075</v>
      </c>
      <c r="BA73" s="90" t="s">
        <v>97</v>
      </c>
      <c r="BB73" s="90" t="s">
        <v>1076</v>
      </c>
      <c r="BC73" s="90" t="s">
        <v>99</v>
      </c>
      <c r="BD73" s="90" t="s">
        <v>100</v>
      </c>
      <c r="BE73" s="90" t="s">
        <v>61</v>
      </c>
      <c r="BF73" s="90" t="s">
        <v>328</v>
      </c>
      <c r="BG73" s="90" t="s">
        <v>101</v>
      </c>
    </row>
    <row r="74" s="85" customFormat="1" ht="19" customHeight="1" spans="1:59">
      <c r="A74" s="90" t="s">
        <v>458</v>
      </c>
      <c r="B74" s="90" t="s">
        <v>459</v>
      </c>
      <c r="C74" s="90" t="s">
        <v>1077</v>
      </c>
      <c r="D74" s="90" t="s">
        <v>1078</v>
      </c>
      <c r="E74" s="90" t="s">
        <v>1079</v>
      </c>
      <c r="F74" s="90" t="s">
        <v>1080</v>
      </c>
      <c r="G74" s="90" t="s">
        <v>464</v>
      </c>
      <c r="H74" s="90" t="s">
        <v>69</v>
      </c>
      <c r="I74" s="90" t="s">
        <v>1081</v>
      </c>
      <c r="J74" s="90" t="s">
        <v>1082</v>
      </c>
      <c r="K74" s="90" t="s">
        <v>467</v>
      </c>
      <c r="L74" s="90" t="s">
        <v>73</v>
      </c>
      <c r="M74" s="90" t="s">
        <v>184</v>
      </c>
      <c r="N74" s="90" t="s">
        <v>811</v>
      </c>
      <c r="O74" s="90" t="s">
        <v>76</v>
      </c>
      <c r="P74" s="90" t="s">
        <v>77</v>
      </c>
      <c r="Q74" s="90" t="s">
        <v>78</v>
      </c>
      <c r="R74" s="90" t="s">
        <v>79</v>
      </c>
      <c r="S74" s="90" t="s">
        <v>1083</v>
      </c>
      <c r="T74" s="90" t="s">
        <v>328</v>
      </c>
      <c r="U74" s="15">
        <v>0</v>
      </c>
      <c r="V74" s="15">
        <v>17510</v>
      </c>
      <c r="W74" s="15">
        <v>6957</v>
      </c>
      <c r="X74" s="15">
        <v>6957</v>
      </c>
      <c r="Y74" s="90" t="s">
        <v>82</v>
      </c>
      <c r="Z74" s="90" t="s">
        <v>83</v>
      </c>
      <c r="AA74" s="90" t="s">
        <v>84</v>
      </c>
      <c r="AB74" s="90" t="s">
        <v>1080</v>
      </c>
      <c r="AC74" s="90" t="s">
        <v>191</v>
      </c>
      <c r="AD74" s="90" t="s">
        <v>87</v>
      </c>
      <c r="AE74" s="90" t="s">
        <v>61</v>
      </c>
      <c r="AF74" s="90" t="s">
        <v>61</v>
      </c>
      <c r="AG74" s="90" t="s">
        <v>89</v>
      </c>
      <c r="AH74" s="90" t="s">
        <v>89</v>
      </c>
      <c r="AI74" s="90" t="s">
        <v>89</v>
      </c>
      <c r="AJ74" s="90" t="s">
        <v>89</v>
      </c>
      <c r="AK74" s="90" t="s">
        <v>89</v>
      </c>
      <c r="AL74" s="90" t="s">
        <v>89</v>
      </c>
      <c r="AM74" s="90" t="s">
        <v>89</v>
      </c>
      <c r="AN74" s="90" t="s">
        <v>89</v>
      </c>
      <c r="AO74" s="90" t="s">
        <v>89</v>
      </c>
      <c r="AP74" s="90" t="s">
        <v>89</v>
      </c>
      <c r="AQ74" s="90" t="s">
        <v>90</v>
      </c>
      <c r="AR74" s="90" t="s">
        <v>90</v>
      </c>
      <c r="AS74" s="90" t="s">
        <v>91</v>
      </c>
      <c r="AT74" s="90" t="s">
        <v>92</v>
      </c>
      <c r="AU74" s="90" t="s">
        <v>92</v>
      </c>
      <c r="AV74" s="90" t="s">
        <v>93</v>
      </c>
      <c r="AW74" s="90" t="s">
        <v>1084</v>
      </c>
      <c r="AX74" s="90" t="s">
        <v>1085</v>
      </c>
      <c r="AY74" s="90" t="s">
        <v>1086</v>
      </c>
      <c r="AZ74" s="90" t="s">
        <v>1085</v>
      </c>
      <c r="BA74" s="90" t="s">
        <v>97</v>
      </c>
      <c r="BB74" s="90" t="s">
        <v>1087</v>
      </c>
      <c r="BC74" s="90" t="s">
        <v>99</v>
      </c>
      <c r="BD74" s="90" t="s">
        <v>100</v>
      </c>
      <c r="BE74" s="90" t="s">
        <v>61</v>
      </c>
      <c r="BF74" s="90" t="s">
        <v>328</v>
      </c>
      <c r="BG74" s="90" t="s">
        <v>101</v>
      </c>
    </row>
    <row r="75" s="85" customFormat="1" ht="19" customHeight="1" spans="1:59">
      <c r="A75" s="90" t="s">
        <v>62</v>
      </c>
      <c r="B75" s="90" t="s">
        <v>63</v>
      </c>
      <c r="C75" s="90" t="s">
        <v>600</v>
      </c>
      <c r="D75" s="90" t="s">
        <v>601</v>
      </c>
      <c r="E75" s="90" t="s">
        <v>602</v>
      </c>
      <c r="F75" s="90" t="s">
        <v>603</v>
      </c>
      <c r="G75" s="90" t="s">
        <v>604</v>
      </c>
      <c r="H75" s="90" t="s">
        <v>605</v>
      </c>
      <c r="I75" s="90" t="s">
        <v>1088</v>
      </c>
      <c r="J75" s="90" t="s">
        <v>1089</v>
      </c>
      <c r="K75" s="90" t="s">
        <v>1090</v>
      </c>
      <c r="L75" s="90" t="s">
        <v>73</v>
      </c>
      <c r="M75" s="90" t="s">
        <v>1091</v>
      </c>
      <c r="N75" s="90" t="s">
        <v>1092</v>
      </c>
      <c r="O75" s="90" t="s">
        <v>610</v>
      </c>
      <c r="P75" s="90" t="s">
        <v>611</v>
      </c>
      <c r="Q75" s="90" t="s">
        <v>612</v>
      </c>
      <c r="R75" s="90" t="s">
        <v>613</v>
      </c>
      <c r="S75" s="90" t="s">
        <v>1093</v>
      </c>
      <c r="T75" s="90" t="s">
        <v>119</v>
      </c>
      <c r="U75" s="15">
        <v>0</v>
      </c>
      <c r="V75" s="15">
        <v>28000</v>
      </c>
      <c r="W75" s="15">
        <v>19000</v>
      </c>
      <c r="X75" s="15">
        <v>5000</v>
      </c>
      <c r="Y75" s="90" t="s">
        <v>143</v>
      </c>
      <c r="Z75" s="90" t="s">
        <v>83</v>
      </c>
      <c r="AA75" s="90" t="s">
        <v>84</v>
      </c>
      <c r="AB75" s="90" t="s">
        <v>615</v>
      </c>
      <c r="AC75" s="90" t="s">
        <v>121</v>
      </c>
      <c r="AD75" s="90" t="s">
        <v>87</v>
      </c>
      <c r="AE75" s="90" t="s">
        <v>61</v>
      </c>
      <c r="AF75" s="90" t="s">
        <v>61</v>
      </c>
      <c r="AG75" s="90" t="s">
        <v>89</v>
      </c>
      <c r="AH75" s="90" t="s">
        <v>89</v>
      </c>
      <c r="AI75" s="90" t="s">
        <v>89</v>
      </c>
      <c r="AJ75" s="90" t="s">
        <v>88</v>
      </c>
      <c r="AK75" s="90" t="s">
        <v>88</v>
      </c>
      <c r="AL75" s="90" t="s">
        <v>88</v>
      </c>
      <c r="AM75" s="90" t="s">
        <v>89</v>
      </c>
      <c r="AN75" s="90" t="s">
        <v>88</v>
      </c>
      <c r="AO75" s="90" t="s">
        <v>88</v>
      </c>
      <c r="AP75" s="90" t="s">
        <v>89</v>
      </c>
      <c r="AQ75" s="90" t="s">
        <v>90</v>
      </c>
      <c r="AR75" s="90" t="s">
        <v>90</v>
      </c>
      <c r="AS75" s="90" t="s">
        <v>91</v>
      </c>
      <c r="AT75" s="90" t="s">
        <v>92</v>
      </c>
      <c r="AU75" s="90" t="s">
        <v>92</v>
      </c>
      <c r="AV75" s="90" t="s">
        <v>93</v>
      </c>
      <c r="AW75" s="90" t="s">
        <v>616</v>
      </c>
      <c r="AX75" s="90" t="s">
        <v>1094</v>
      </c>
      <c r="AY75" s="90" t="s">
        <v>618</v>
      </c>
      <c r="AZ75" s="90" t="s">
        <v>1094</v>
      </c>
      <c r="BA75" s="90" t="s">
        <v>97</v>
      </c>
      <c r="BB75" s="90" t="s">
        <v>1095</v>
      </c>
      <c r="BC75" s="90" t="s">
        <v>99</v>
      </c>
      <c r="BD75" s="90" t="s">
        <v>150</v>
      </c>
      <c r="BE75" s="90" t="s">
        <v>61</v>
      </c>
      <c r="BF75" s="90" t="s">
        <v>119</v>
      </c>
      <c r="BG75" s="90" t="s">
        <v>101</v>
      </c>
    </row>
    <row r="76" s="85" customFormat="1" ht="19" customHeight="1" spans="1:59">
      <c r="A76" s="90" t="s">
        <v>302</v>
      </c>
      <c r="B76" s="90" t="s">
        <v>303</v>
      </c>
      <c r="C76" s="90" t="s">
        <v>1096</v>
      </c>
      <c r="D76" s="90" t="s">
        <v>1097</v>
      </c>
      <c r="E76" s="90" t="s">
        <v>1098</v>
      </c>
      <c r="F76" s="90" t="s">
        <v>1099</v>
      </c>
      <c r="G76" s="90" t="s">
        <v>308</v>
      </c>
      <c r="H76" s="90" t="s">
        <v>69</v>
      </c>
      <c r="I76" s="90" t="s">
        <v>1100</v>
      </c>
      <c r="J76" s="90" t="s">
        <v>1101</v>
      </c>
      <c r="K76" s="90" t="s">
        <v>654</v>
      </c>
      <c r="L76" s="90" t="s">
        <v>73</v>
      </c>
      <c r="M76" s="90" t="s">
        <v>341</v>
      </c>
      <c r="N76" s="90" t="s">
        <v>203</v>
      </c>
      <c r="O76" s="90" t="s">
        <v>76</v>
      </c>
      <c r="P76" s="90" t="s">
        <v>77</v>
      </c>
      <c r="Q76" s="90" t="s">
        <v>277</v>
      </c>
      <c r="R76" s="90" t="s">
        <v>278</v>
      </c>
      <c r="S76" s="90" t="s">
        <v>1102</v>
      </c>
      <c r="T76" s="90" t="s">
        <v>328</v>
      </c>
      <c r="U76" s="15">
        <v>0</v>
      </c>
      <c r="V76" s="15">
        <v>47549.96</v>
      </c>
      <c r="W76" s="15">
        <v>47500</v>
      </c>
      <c r="X76" s="15">
        <v>47500</v>
      </c>
      <c r="Y76" s="90" t="s">
        <v>143</v>
      </c>
      <c r="Z76" s="90" t="s">
        <v>83</v>
      </c>
      <c r="AA76" s="90" t="s">
        <v>84</v>
      </c>
      <c r="AB76" s="90" t="s">
        <v>1103</v>
      </c>
      <c r="AC76" s="90" t="s">
        <v>121</v>
      </c>
      <c r="AD76" s="90" t="s">
        <v>87</v>
      </c>
      <c r="AE76" s="90" t="s">
        <v>61</v>
      </c>
      <c r="AF76" s="90" t="s">
        <v>61</v>
      </c>
      <c r="AG76" s="90" t="s">
        <v>89</v>
      </c>
      <c r="AH76" s="90" t="s">
        <v>88</v>
      </c>
      <c r="AI76" s="90" t="s">
        <v>88</v>
      </c>
      <c r="AJ76" s="90" t="s">
        <v>88</v>
      </c>
      <c r="AK76" s="90" t="s">
        <v>89</v>
      </c>
      <c r="AL76" s="90" t="s">
        <v>89</v>
      </c>
      <c r="AM76" s="90" t="s">
        <v>88</v>
      </c>
      <c r="AN76" s="90" t="s">
        <v>88</v>
      </c>
      <c r="AO76" s="90" t="s">
        <v>88</v>
      </c>
      <c r="AP76" s="90" t="s">
        <v>89</v>
      </c>
      <c r="AQ76" s="90" t="s">
        <v>90</v>
      </c>
      <c r="AR76" s="90" t="s">
        <v>90</v>
      </c>
      <c r="AS76" s="90" t="s">
        <v>91</v>
      </c>
      <c r="AT76" s="90" t="s">
        <v>92</v>
      </c>
      <c r="AU76" s="90" t="s">
        <v>92</v>
      </c>
      <c r="AV76" s="90" t="s">
        <v>93</v>
      </c>
      <c r="AW76" s="90" t="s">
        <v>1104</v>
      </c>
      <c r="AX76" s="90" t="s">
        <v>1105</v>
      </c>
      <c r="AY76" s="90" t="s">
        <v>1106</v>
      </c>
      <c r="AZ76" s="90" t="s">
        <v>1105</v>
      </c>
      <c r="BA76" s="90" t="s">
        <v>97</v>
      </c>
      <c r="BB76" s="90" t="s">
        <v>1107</v>
      </c>
      <c r="BC76" s="90" t="s">
        <v>99</v>
      </c>
      <c r="BD76" s="90" t="s">
        <v>150</v>
      </c>
      <c r="BE76" s="90" t="s">
        <v>61</v>
      </c>
      <c r="BF76" s="90" t="s">
        <v>328</v>
      </c>
      <c r="BG76" s="90" t="s">
        <v>101</v>
      </c>
    </row>
    <row r="77" s="85" customFormat="1" ht="19" customHeight="1" spans="1:59">
      <c r="A77" s="90" t="s">
        <v>694</v>
      </c>
      <c r="B77" s="90" t="s">
        <v>695</v>
      </c>
      <c r="C77" s="90" t="s">
        <v>1108</v>
      </c>
      <c r="D77" s="90" t="s">
        <v>1109</v>
      </c>
      <c r="E77" s="90" t="s">
        <v>1110</v>
      </c>
      <c r="F77" s="90" t="s">
        <v>1111</v>
      </c>
      <c r="G77" s="90" t="s">
        <v>769</v>
      </c>
      <c r="H77" s="90" t="s">
        <v>109</v>
      </c>
      <c r="I77" s="90" t="s">
        <v>1112</v>
      </c>
      <c r="J77" s="90" t="s">
        <v>1113</v>
      </c>
      <c r="K77" s="90" t="s">
        <v>1114</v>
      </c>
      <c r="L77" s="90" t="s">
        <v>73</v>
      </c>
      <c r="M77" s="90" t="s">
        <v>1115</v>
      </c>
      <c r="N77" s="90" t="s">
        <v>1116</v>
      </c>
      <c r="O77" s="90" t="s">
        <v>1117</v>
      </c>
      <c r="P77" s="90" t="s">
        <v>1118</v>
      </c>
      <c r="Q77" s="90" t="s">
        <v>259</v>
      </c>
      <c r="R77" s="90" t="s">
        <v>260</v>
      </c>
      <c r="S77" s="90" t="s">
        <v>1119</v>
      </c>
      <c r="T77" s="90" t="s">
        <v>119</v>
      </c>
      <c r="U77" s="15">
        <v>0</v>
      </c>
      <c r="V77" s="15">
        <v>15000</v>
      </c>
      <c r="W77" s="15">
        <v>12000</v>
      </c>
      <c r="X77" s="15">
        <v>6000</v>
      </c>
      <c r="Y77" s="90" t="s">
        <v>143</v>
      </c>
      <c r="Z77" s="90" t="s">
        <v>83</v>
      </c>
      <c r="AA77" s="90" t="s">
        <v>84</v>
      </c>
      <c r="AB77" s="90" t="s">
        <v>1120</v>
      </c>
      <c r="AC77" s="90" t="s">
        <v>145</v>
      </c>
      <c r="AD77" s="90" t="s">
        <v>87</v>
      </c>
      <c r="AE77" s="90" t="s">
        <v>61</v>
      </c>
      <c r="AF77" s="90" t="s">
        <v>61</v>
      </c>
      <c r="AG77" s="90" t="s">
        <v>89</v>
      </c>
      <c r="AH77" s="90" t="s">
        <v>89</v>
      </c>
      <c r="AI77" s="90" t="s">
        <v>89</v>
      </c>
      <c r="AJ77" s="90" t="s">
        <v>89</v>
      </c>
      <c r="AK77" s="90" t="s">
        <v>89</v>
      </c>
      <c r="AL77" s="90" t="s">
        <v>89</v>
      </c>
      <c r="AM77" s="90" t="s">
        <v>89</v>
      </c>
      <c r="AN77" s="90" t="s">
        <v>89</v>
      </c>
      <c r="AO77" s="90" t="s">
        <v>89</v>
      </c>
      <c r="AP77" s="90" t="s">
        <v>89</v>
      </c>
      <c r="AQ77" s="90" t="s">
        <v>90</v>
      </c>
      <c r="AR77" s="90" t="s">
        <v>90</v>
      </c>
      <c r="AS77" s="90" t="s">
        <v>91</v>
      </c>
      <c r="AT77" s="90" t="s">
        <v>92</v>
      </c>
      <c r="AU77" s="90" t="s">
        <v>92</v>
      </c>
      <c r="AV77" s="90" t="s">
        <v>93</v>
      </c>
      <c r="AW77" s="90" t="s">
        <v>1121</v>
      </c>
      <c r="AX77" s="90" t="s">
        <v>1122</v>
      </c>
      <c r="AY77" s="90" t="s">
        <v>1123</v>
      </c>
      <c r="AZ77" s="90" t="s">
        <v>1122</v>
      </c>
      <c r="BA77" s="90" t="s">
        <v>97</v>
      </c>
      <c r="BB77" s="90" t="s">
        <v>1124</v>
      </c>
      <c r="BC77" s="90" t="s">
        <v>99</v>
      </c>
      <c r="BD77" s="90" t="s">
        <v>150</v>
      </c>
      <c r="BE77" s="90" t="s">
        <v>61</v>
      </c>
      <c r="BF77" s="90" t="s">
        <v>119</v>
      </c>
      <c r="BG77" s="90" t="s">
        <v>101</v>
      </c>
    </row>
    <row r="78" s="85" customFormat="1" ht="19" customHeight="1" spans="1:59">
      <c r="A78" s="90" t="s">
        <v>151</v>
      </c>
      <c r="B78" s="90" t="s">
        <v>152</v>
      </c>
      <c r="C78" s="90" t="s">
        <v>1125</v>
      </c>
      <c r="D78" s="90" t="s">
        <v>1126</v>
      </c>
      <c r="E78" s="90" t="s">
        <v>1127</v>
      </c>
      <c r="F78" s="90" t="s">
        <v>1128</v>
      </c>
      <c r="G78" s="90" t="s">
        <v>1129</v>
      </c>
      <c r="H78" s="90" t="s">
        <v>1130</v>
      </c>
      <c r="I78" s="90" t="s">
        <v>1131</v>
      </c>
      <c r="J78" s="90" t="s">
        <v>1132</v>
      </c>
      <c r="K78" s="90" t="s">
        <v>1133</v>
      </c>
      <c r="L78" s="90" t="s">
        <v>73</v>
      </c>
      <c r="M78" s="90" t="s">
        <v>1134</v>
      </c>
      <c r="N78" s="90" t="s">
        <v>948</v>
      </c>
      <c r="O78" s="90" t="s">
        <v>610</v>
      </c>
      <c r="P78" s="90" t="s">
        <v>611</v>
      </c>
      <c r="Q78" s="90" t="s">
        <v>612</v>
      </c>
      <c r="R78" s="90" t="s">
        <v>613</v>
      </c>
      <c r="S78" s="90" t="s">
        <v>1135</v>
      </c>
      <c r="T78" s="90" t="s">
        <v>262</v>
      </c>
      <c r="U78" s="15">
        <v>0</v>
      </c>
      <c r="V78" s="15">
        <v>30000</v>
      </c>
      <c r="W78" s="15">
        <v>22500</v>
      </c>
      <c r="X78" s="15">
        <v>3000</v>
      </c>
      <c r="Y78" s="90" t="s">
        <v>143</v>
      </c>
      <c r="Z78" s="90" t="s">
        <v>83</v>
      </c>
      <c r="AA78" s="90" t="s">
        <v>84</v>
      </c>
      <c r="AB78" s="90" t="s">
        <v>1136</v>
      </c>
      <c r="AC78" s="90" t="s">
        <v>359</v>
      </c>
      <c r="AD78" s="90" t="s">
        <v>87</v>
      </c>
      <c r="AE78" s="90" t="s">
        <v>61</v>
      </c>
      <c r="AF78" s="90" t="s">
        <v>61</v>
      </c>
      <c r="AG78" s="90" t="s">
        <v>89</v>
      </c>
      <c r="AH78" s="90" t="s">
        <v>89</v>
      </c>
      <c r="AI78" s="90" t="s">
        <v>88</v>
      </c>
      <c r="AJ78" s="90" t="s">
        <v>89</v>
      </c>
      <c r="AK78" s="90" t="s">
        <v>89</v>
      </c>
      <c r="AL78" s="90" t="s">
        <v>89</v>
      </c>
      <c r="AM78" s="90" t="s">
        <v>89</v>
      </c>
      <c r="AN78" s="90" t="s">
        <v>89</v>
      </c>
      <c r="AO78" s="90" t="s">
        <v>89</v>
      </c>
      <c r="AP78" s="90" t="s">
        <v>89</v>
      </c>
      <c r="AQ78" s="90" t="s">
        <v>90</v>
      </c>
      <c r="AR78" s="90" t="s">
        <v>90</v>
      </c>
      <c r="AS78" s="90" t="s">
        <v>91</v>
      </c>
      <c r="AT78" s="90" t="s">
        <v>92</v>
      </c>
      <c r="AU78" s="90" t="s">
        <v>92</v>
      </c>
      <c r="AV78" s="90" t="s">
        <v>93</v>
      </c>
      <c r="AW78" s="90" t="s">
        <v>1137</v>
      </c>
      <c r="AX78" s="90" t="s">
        <v>1138</v>
      </c>
      <c r="AY78" s="90" t="s">
        <v>1139</v>
      </c>
      <c r="AZ78" s="90" t="s">
        <v>1138</v>
      </c>
      <c r="BA78" s="90" t="s">
        <v>215</v>
      </c>
      <c r="BB78" s="90" t="s">
        <v>1140</v>
      </c>
      <c r="BC78" s="90" t="s">
        <v>99</v>
      </c>
      <c r="BD78" s="90" t="s">
        <v>150</v>
      </c>
      <c r="BE78" s="90" t="s">
        <v>61</v>
      </c>
      <c r="BF78" s="90" t="s">
        <v>262</v>
      </c>
      <c r="BG78" s="90" t="s">
        <v>101</v>
      </c>
    </row>
    <row r="79" s="85" customFormat="1" ht="19" customHeight="1" spans="1:59">
      <c r="A79" s="90" t="s">
        <v>485</v>
      </c>
      <c r="B79" s="90" t="s">
        <v>486</v>
      </c>
      <c r="C79" s="90" t="s">
        <v>487</v>
      </c>
      <c r="D79" s="90" t="s">
        <v>488</v>
      </c>
      <c r="E79" s="90" t="s">
        <v>489</v>
      </c>
      <c r="F79" s="90" t="s">
        <v>490</v>
      </c>
      <c r="G79" s="90" t="s">
        <v>491</v>
      </c>
      <c r="H79" s="90" t="s">
        <v>69</v>
      </c>
      <c r="I79" s="90" t="s">
        <v>1141</v>
      </c>
      <c r="J79" s="90" t="s">
        <v>1142</v>
      </c>
      <c r="K79" s="90" t="s">
        <v>1143</v>
      </c>
      <c r="L79" s="90" t="s">
        <v>73</v>
      </c>
      <c r="M79" s="90" t="s">
        <v>341</v>
      </c>
      <c r="N79" s="90" t="s">
        <v>342</v>
      </c>
      <c r="O79" s="90" t="s">
        <v>76</v>
      </c>
      <c r="P79" s="90" t="s">
        <v>77</v>
      </c>
      <c r="Q79" s="90" t="s">
        <v>277</v>
      </c>
      <c r="R79" s="90" t="s">
        <v>278</v>
      </c>
      <c r="S79" s="90" t="s">
        <v>1144</v>
      </c>
      <c r="T79" s="90" t="s">
        <v>81</v>
      </c>
      <c r="U79" s="15">
        <v>0</v>
      </c>
      <c r="V79" s="15">
        <v>30486.95</v>
      </c>
      <c r="W79" s="15">
        <v>29428</v>
      </c>
      <c r="X79" s="15">
        <v>29428</v>
      </c>
      <c r="Y79" s="90" t="s">
        <v>82</v>
      </c>
      <c r="Z79" s="90" t="s">
        <v>83</v>
      </c>
      <c r="AA79" s="90" t="s">
        <v>84</v>
      </c>
      <c r="AB79" s="90" t="s">
        <v>496</v>
      </c>
      <c r="AC79" s="90" t="s">
        <v>121</v>
      </c>
      <c r="AD79" s="90" t="s">
        <v>87</v>
      </c>
      <c r="AE79" s="90" t="s">
        <v>61</v>
      </c>
      <c r="AF79" s="90" t="s">
        <v>61</v>
      </c>
      <c r="AG79" s="90" t="s">
        <v>89</v>
      </c>
      <c r="AH79" s="90" t="s">
        <v>89</v>
      </c>
      <c r="AI79" s="90" t="s">
        <v>89</v>
      </c>
      <c r="AJ79" s="90" t="s">
        <v>89</v>
      </c>
      <c r="AK79" s="90" t="s">
        <v>89</v>
      </c>
      <c r="AL79" s="90" t="s">
        <v>89</v>
      </c>
      <c r="AM79" s="90" t="s">
        <v>89</v>
      </c>
      <c r="AN79" s="90" t="s">
        <v>89</v>
      </c>
      <c r="AO79" s="90" t="s">
        <v>89</v>
      </c>
      <c r="AP79" s="90" t="s">
        <v>89</v>
      </c>
      <c r="AQ79" s="90" t="s">
        <v>90</v>
      </c>
      <c r="AR79" s="90" t="s">
        <v>90</v>
      </c>
      <c r="AS79" s="90" t="s">
        <v>91</v>
      </c>
      <c r="AT79" s="90" t="s">
        <v>92</v>
      </c>
      <c r="AU79" s="90" t="s">
        <v>92</v>
      </c>
      <c r="AV79" s="90" t="s">
        <v>93</v>
      </c>
      <c r="AW79" s="90" t="s">
        <v>497</v>
      </c>
      <c r="AX79" s="90" t="s">
        <v>1145</v>
      </c>
      <c r="AY79" s="90" t="s">
        <v>499</v>
      </c>
      <c r="AZ79" s="90" t="s">
        <v>1145</v>
      </c>
      <c r="BA79" s="90" t="s">
        <v>97</v>
      </c>
      <c r="BB79" s="90" t="s">
        <v>1146</v>
      </c>
      <c r="BC79" s="90" t="s">
        <v>99</v>
      </c>
      <c r="BD79" s="90" t="s">
        <v>100</v>
      </c>
      <c r="BE79" s="90" t="s">
        <v>61</v>
      </c>
      <c r="BF79" s="90" t="s">
        <v>81</v>
      </c>
      <c r="BG79" s="90" t="s">
        <v>101</v>
      </c>
    </row>
    <row r="80" s="85" customFormat="1" ht="19" customHeight="1" spans="1:59">
      <c r="A80" s="90" t="s">
        <v>62</v>
      </c>
      <c r="B80" s="90" t="s">
        <v>63</v>
      </c>
      <c r="C80" s="90" t="s">
        <v>1147</v>
      </c>
      <c r="D80" s="90" t="s">
        <v>1148</v>
      </c>
      <c r="E80" s="90" t="s">
        <v>1149</v>
      </c>
      <c r="F80" s="90" t="s">
        <v>1150</v>
      </c>
      <c r="G80" s="90" t="s">
        <v>990</v>
      </c>
      <c r="H80" s="90" t="s">
        <v>109</v>
      </c>
      <c r="I80" s="90" t="s">
        <v>1151</v>
      </c>
      <c r="J80" s="90" t="s">
        <v>1152</v>
      </c>
      <c r="K80" s="90" t="s">
        <v>1153</v>
      </c>
      <c r="L80" s="90" t="s">
        <v>73</v>
      </c>
      <c r="M80" s="90" t="s">
        <v>508</v>
      </c>
      <c r="N80" s="90" t="s">
        <v>575</v>
      </c>
      <c r="O80" s="90" t="s">
        <v>292</v>
      </c>
      <c r="P80" s="90" t="s">
        <v>293</v>
      </c>
      <c r="Q80" s="90" t="s">
        <v>294</v>
      </c>
      <c r="R80" s="90" t="s">
        <v>295</v>
      </c>
      <c r="S80" s="90" t="s">
        <v>1154</v>
      </c>
      <c r="T80" s="90" t="s">
        <v>81</v>
      </c>
      <c r="U80" s="15">
        <v>0</v>
      </c>
      <c r="V80" s="15">
        <v>113521</v>
      </c>
      <c r="W80" s="15">
        <v>65000</v>
      </c>
      <c r="X80" s="15">
        <v>30000</v>
      </c>
      <c r="Y80" s="90" t="s">
        <v>82</v>
      </c>
      <c r="Z80" s="90" t="s">
        <v>83</v>
      </c>
      <c r="AA80" s="90" t="s">
        <v>84</v>
      </c>
      <c r="AB80" s="90" t="s">
        <v>1155</v>
      </c>
      <c r="AC80" s="90" t="s">
        <v>145</v>
      </c>
      <c r="AD80" s="90" t="s">
        <v>87</v>
      </c>
      <c r="AE80" s="90" t="s">
        <v>61</v>
      </c>
      <c r="AF80" s="90" t="s">
        <v>61</v>
      </c>
      <c r="AG80" s="90" t="s">
        <v>89</v>
      </c>
      <c r="AH80" s="90" t="s">
        <v>89</v>
      </c>
      <c r="AI80" s="90" t="s">
        <v>89</v>
      </c>
      <c r="AJ80" s="90" t="s">
        <v>88</v>
      </c>
      <c r="AK80" s="90" t="s">
        <v>88</v>
      </c>
      <c r="AL80" s="90" t="s">
        <v>89</v>
      </c>
      <c r="AM80" s="90" t="s">
        <v>89</v>
      </c>
      <c r="AN80" s="90" t="s">
        <v>89</v>
      </c>
      <c r="AO80" s="90" t="s">
        <v>89</v>
      </c>
      <c r="AP80" s="90" t="s">
        <v>89</v>
      </c>
      <c r="AQ80" s="90" t="s">
        <v>90</v>
      </c>
      <c r="AR80" s="90" t="s">
        <v>90</v>
      </c>
      <c r="AS80" s="90" t="s">
        <v>91</v>
      </c>
      <c r="AT80" s="90" t="s">
        <v>92</v>
      </c>
      <c r="AU80" s="90" t="s">
        <v>92</v>
      </c>
      <c r="AV80" s="90" t="s">
        <v>93</v>
      </c>
      <c r="AW80" s="90" t="s">
        <v>1156</v>
      </c>
      <c r="AX80" s="90" t="s">
        <v>1157</v>
      </c>
      <c r="AY80" s="90" t="s">
        <v>1158</v>
      </c>
      <c r="AZ80" s="90" t="s">
        <v>1157</v>
      </c>
      <c r="BA80" s="90" t="s">
        <v>97</v>
      </c>
      <c r="BB80" s="90" t="s">
        <v>1159</v>
      </c>
      <c r="BC80" s="90" t="s">
        <v>99</v>
      </c>
      <c r="BD80" s="90" t="s">
        <v>100</v>
      </c>
      <c r="BE80" s="90" t="s">
        <v>61</v>
      </c>
      <c r="BF80" s="90" t="s">
        <v>81</v>
      </c>
      <c r="BG80" s="90" t="s">
        <v>101</v>
      </c>
    </row>
    <row r="81" s="85" customFormat="1" ht="19" customHeight="1" spans="1:59">
      <c r="A81" s="90" t="s">
        <v>302</v>
      </c>
      <c r="B81" s="90" t="s">
        <v>303</v>
      </c>
      <c r="C81" s="90" t="s">
        <v>1160</v>
      </c>
      <c r="D81" s="90" t="s">
        <v>1161</v>
      </c>
      <c r="E81" s="90" t="s">
        <v>1162</v>
      </c>
      <c r="F81" s="90" t="s">
        <v>1163</v>
      </c>
      <c r="G81" s="90" t="s">
        <v>308</v>
      </c>
      <c r="H81" s="90" t="s">
        <v>69</v>
      </c>
      <c r="I81" s="90" t="s">
        <v>1164</v>
      </c>
      <c r="J81" s="90" t="s">
        <v>1165</v>
      </c>
      <c r="K81" s="90" t="s">
        <v>1166</v>
      </c>
      <c r="L81" s="90" t="s">
        <v>73</v>
      </c>
      <c r="M81" s="90" t="s">
        <v>74</v>
      </c>
      <c r="N81" s="90" t="s">
        <v>326</v>
      </c>
      <c r="O81" s="90" t="s">
        <v>76</v>
      </c>
      <c r="P81" s="90" t="s">
        <v>77</v>
      </c>
      <c r="Q81" s="90" t="s">
        <v>277</v>
      </c>
      <c r="R81" s="90" t="s">
        <v>278</v>
      </c>
      <c r="S81" s="90" t="s">
        <v>1167</v>
      </c>
      <c r="T81" s="90" t="s">
        <v>328</v>
      </c>
      <c r="U81" s="15">
        <v>0</v>
      </c>
      <c r="V81" s="15">
        <v>15717.74</v>
      </c>
      <c r="W81" s="15">
        <v>11000</v>
      </c>
      <c r="X81" s="15">
        <v>11000</v>
      </c>
      <c r="Y81" s="90" t="s">
        <v>82</v>
      </c>
      <c r="Z81" s="90" t="s">
        <v>83</v>
      </c>
      <c r="AA81" s="90" t="s">
        <v>84</v>
      </c>
      <c r="AB81" s="90" t="s">
        <v>1168</v>
      </c>
      <c r="AC81" s="90" t="s">
        <v>191</v>
      </c>
      <c r="AD81" s="90" t="s">
        <v>87</v>
      </c>
      <c r="AE81" s="90" t="s">
        <v>61</v>
      </c>
      <c r="AF81" s="90" t="s">
        <v>61</v>
      </c>
      <c r="AG81" s="90" t="s">
        <v>89</v>
      </c>
      <c r="AH81" s="90" t="s">
        <v>89</v>
      </c>
      <c r="AI81" s="90" t="s">
        <v>89</v>
      </c>
      <c r="AJ81" s="90" t="s">
        <v>88</v>
      </c>
      <c r="AK81" s="90" t="s">
        <v>89</v>
      </c>
      <c r="AL81" s="90" t="s">
        <v>89</v>
      </c>
      <c r="AM81" s="90" t="s">
        <v>89</v>
      </c>
      <c r="AN81" s="90" t="s">
        <v>89</v>
      </c>
      <c r="AO81" s="90" t="s">
        <v>89</v>
      </c>
      <c r="AP81" s="90" t="s">
        <v>89</v>
      </c>
      <c r="AQ81" s="90" t="s">
        <v>90</v>
      </c>
      <c r="AR81" s="90" t="s">
        <v>90</v>
      </c>
      <c r="AS81" s="90" t="s">
        <v>91</v>
      </c>
      <c r="AT81" s="90" t="s">
        <v>92</v>
      </c>
      <c r="AU81" s="90" t="s">
        <v>92</v>
      </c>
      <c r="AV81" s="90" t="s">
        <v>93</v>
      </c>
      <c r="AW81" s="90" t="s">
        <v>1169</v>
      </c>
      <c r="AX81" s="90" t="s">
        <v>1170</v>
      </c>
      <c r="AY81" s="90" t="s">
        <v>1171</v>
      </c>
      <c r="AZ81" s="90" t="s">
        <v>1170</v>
      </c>
      <c r="BA81" s="90" t="s">
        <v>97</v>
      </c>
      <c r="BB81" s="90" t="s">
        <v>1172</v>
      </c>
      <c r="BC81" s="90" t="s">
        <v>99</v>
      </c>
      <c r="BD81" s="90" t="s">
        <v>100</v>
      </c>
      <c r="BE81" s="90" t="s">
        <v>61</v>
      </c>
      <c r="BF81" s="90" t="s">
        <v>328</v>
      </c>
      <c r="BG81" s="90" t="s">
        <v>101</v>
      </c>
    </row>
    <row r="82" s="85" customFormat="1" ht="19" customHeight="1" spans="1:59">
      <c r="A82" s="90" t="s">
        <v>582</v>
      </c>
      <c r="B82" s="90" t="s">
        <v>583</v>
      </c>
      <c r="C82" s="90" t="s">
        <v>584</v>
      </c>
      <c r="D82" s="90" t="s">
        <v>585</v>
      </c>
      <c r="E82" s="90" t="s">
        <v>1173</v>
      </c>
      <c r="F82" s="90" t="s">
        <v>1174</v>
      </c>
      <c r="G82" s="90" t="s">
        <v>1175</v>
      </c>
      <c r="H82" s="90" t="s">
        <v>109</v>
      </c>
      <c r="I82" s="90" t="s">
        <v>1176</v>
      </c>
      <c r="J82" s="90" t="s">
        <v>1177</v>
      </c>
      <c r="K82" s="90" t="s">
        <v>1178</v>
      </c>
      <c r="L82" s="90" t="s">
        <v>73</v>
      </c>
      <c r="M82" s="90" t="s">
        <v>773</v>
      </c>
      <c r="N82" s="90" t="s">
        <v>342</v>
      </c>
      <c r="O82" s="90" t="s">
        <v>431</v>
      </c>
      <c r="P82" s="90" t="s">
        <v>432</v>
      </c>
      <c r="Q82" s="90" t="s">
        <v>433</v>
      </c>
      <c r="R82" s="90" t="s">
        <v>434</v>
      </c>
      <c r="S82" s="90" t="s">
        <v>1179</v>
      </c>
      <c r="T82" s="90" t="s">
        <v>328</v>
      </c>
      <c r="U82" s="15">
        <v>0</v>
      </c>
      <c r="V82" s="15">
        <v>8600</v>
      </c>
      <c r="W82" s="15">
        <v>6500</v>
      </c>
      <c r="X82" s="15">
        <v>500</v>
      </c>
      <c r="Y82" s="90" t="s">
        <v>143</v>
      </c>
      <c r="Z82" s="90" t="s">
        <v>83</v>
      </c>
      <c r="AA82" s="90" t="s">
        <v>84</v>
      </c>
      <c r="AB82" s="90" t="s">
        <v>1180</v>
      </c>
      <c r="AC82" s="90" t="s">
        <v>145</v>
      </c>
      <c r="AD82" s="90" t="s">
        <v>87</v>
      </c>
      <c r="AE82" s="90" t="s">
        <v>61</v>
      </c>
      <c r="AF82" s="90" t="s">
        <v>61</v>
      </c>
      <c r="AG82" s="90" t="s">
        <v>89</v>
      </c>
      <c r="AH82" s="90" t="s">
        <v>89</v>
      </c>
      <c r="AI82" s="90" t="s">
        <v>89</v>
      </c>
      <c r="AJ82" s="90" t="s">
        <v>89</v>
      </c>
      <c r="AK82" s="90" t="s">
        <v>89</v>
      </c>
      <c r="AL82" s="90" t="s">
        <v>89</v>
      </c>
      <c r="AM82" s="90" t="s">
        <v>89</v>
      </c>
      <c r="AN82" s="90" t="s">
        <v>89</v>
      </c>
      <c r="AO82" s="90" t="s">
        <v>89</v>
      </c>
      <c r="AP82" s="90" t="s">
        <v>89</v>
      </c>
      <c r="AQ82" s="90" t="s">
        <v>90</v>
      </c>
      <c r="AR82" s="90" t="s">
        <v>90</v>
      </c>
      <c r="AS82" s="90" t="s">
        <v>91</v>
      </c>
      <c r="AT82" s="90" t="s">
        <v>92</v>
      </c>
      <c r="AU82" s="90" t="s">
        <v>92</v>
      </c>
      <c r="AV82" s="90" t="s">
        <v>93</v>
      </c>
      <c r="AW82" s="90" t="s">
        <v>1181</v>
      </c>
      <c r="AX82" s="90" t="s">
        <v>1182</v>
      </c>
      <c r="AY82" s="90" t="s">
        <v>1183</v>
      </c>
      <c r="AZ82" s="90" t="s">
        <v>1182</v>
      </c>
      <c r="BA82" s="90" t="s">
        <v>61</v>
      </c>
      <c r="BB82" s="90" t="s">
        <v>1184</v>
      </c>
      <c r="BC82" s="90" t="s">
        <v>99</v>
      </c>
      <c r="BD82" s="90" t="s">
        <v>150</v>
      </c>
      <c r="BE82" s="90" t="s">
        <v>61</v>
      </c>
      <c r="BF82" s="90" t="s">
        <v>328</v>
      </c>
      <c r="BG82" s="90" t="s">
        <v>101</v>
      </c>
    </row>
    <row r="83" s="85" customFormat="1" ht="19" customHeight="1" spans="1:59">
      <c r="A83" s="90" t="s">
        <v>694</v>
      </c>
      <c r="B83" s="90" t="s">
        <v>695</v>
      </c>
      <c r="C83" s="90" t="s">
        <v>1185</v>
      </c>
      <c r="D83" s="90" t="s">
        <v>1186</v>
      </c>
      <c r="E83" s="90" t="s">
        <v>1187</v>
      </c>
      <c r="F83" s="90" t="s">
        <v>1188</v>
      </c>
      <c r="G83" s="90" t="s">
        <v>769</v>
      </c>
      <c r="H83" s="90" t="s">
        <v>109</v>
      </c>
      <c r="I83" s="90" t="s">
        <v>1189</v>
      </c>
      <c r="J83" s="90" t="s">
        <v>1190</v>
      </c>
      <c r="K83" s="90" t="s">
        <v>1191</v>
      </c>
      <c r="L83" s="90" t="s">
        <v>73</v>
      </c>
      <c r="M83" s="90" t="s">
        <v>1192</v>
      </c>
      <c r="N83" s="90" t="s">
        <v>203</v>
      </c>
      <c r="O83" s="90" t="s">
        <v>431</v>
      </c>
      <c r="P83" s="90" t="s">
        <v>432</v>
      </c>
      <c r="Q83" s="90" t="s">
        <v>433</v>
      </c>
      <c r="R83" s="90" t="s">
        <v>434</v>
      </c>
      <c r="S83" s="90" t="s">
        <v>1193</v>
      </c>
      <c r="T83" s="90" t="s">
        <v>119</v>
      </c>
      <c r="U83" s="15">
        <v>0</v>
      </c>
      <c r="V83" s="15">
        <v>56000</v>
      </c>
      <c r="W83" s="15">
        <v>30000</v>
      </c>
      <c r="X83" s="15">
        <v>4300</v>
      </c>
      <c r="Y83" s="90" t="s">
        <v>143</v>
      </c>
      <c r="Z83" s="90" t="s">
        <v>83</v>
      </c>
      <c r="AA83" s="90" t="s">
        <v>84</v>
      </c>
      <c r="AB83" s="90" t="s">
        <v>1194</v>
      </c>
      <c r="AC83" s="90" t="s">
        <v>145</v>
      </c>
      <c r="AD83" s="90" t="s">
        <v>87</v>
      </c>
      <c r="AE83" s="90" t="s">
        <v>61</v>
      </c>
      <c r="AF83" s="90" t="s">
        <v>61</v>
      </c>
      <c r="AG83" s="90" t="s">
        <v>89</v>
      </c>
      <c r="AH83" s="90" t="s">
        <v>89</v>
      </c>
      <c r="AI83" s="90" t="s">
        <v>89</v>
      </c>
      <c r="AJ83" s="90" t="s">
        <v>89</v>
      </c>
      <c r="AK83" s="90" t="s">
        <v>89</v>
      </c>
      <c r="AL83" s="90" t="s">
        <v>89</v>
      </c>
      <c r="AM83" s="90" t="s">
        <v>89</v>
      </c>
      <c r="AN83" s="90" t="s">
        <v>89</v>
      </c>
      <c r="AO83" s="90" t="s">
        <v>89</v>
      </c>
      <c r="AP83" s="90" t="s">
        <v>89</v>
      </c>
      <c r="AQ83" s="90" t="s">
        <v>90</v>
      </c>
      <c r="AR83" s="90" t="s">
        <v>90</v>
      </c>
      <c r="AS83" s="90" t="s">
        <v>91</v>
      </c>
      <c r="AT83" s="90" t="s">
        <v>92</v>
      </c>
      <c r="AU83" s="90" t="s">
        <v>92</v>
      </c>
      <c r="AV83" s="90" t="s">
        <v>93</v>
      </c>
      <c r="AW83" s="90" t="s">
        <v>1195</v>
      </c>
      <c r="AX83" s="90" t="s">
        <v>1196</v>
      </c>
      <c r="AY83" s="90" t="s">
        <v>1197</v>
      </c>
      <c r="AZ83" s="90" t="s">
        <v>1196</v>
      </c>
      <c r="BA83" s="90" t="s">
        <v>215</v>
      </c>
      <c r="BB83" s="90" t="s">
        <v>1198</v>
      </c>
      <c r="BC83" s="90" t="s">
        <v>99</v>
      </c>
      <c r="BD83" s="90" t="s">
        <v>150</v>
      </c>
      <c r="BE83" s="90" t="s">
        <v>61</v>
      </c>
      <c r="BF83" s="90" t="s">
        <v>119</v>
      </c>
      <c r="BG83" s="90" t="s">
        <v>101</v>
      </c>
    </row>
    <row r="84" s="85" customFormat="1" ht="19" customHeight="1" spans="1:59">
      <c r="A84" s="90" t="s">
        <v>126</v>
      </c>
      <c r="B84" s="90" t="s">
        <v>127</v>
      </c>
      <c r="C84" s="90" t="s">
        <v>196</v>
      </c>
      <c r="D84" s="90" t="s">
        <v>197</v>
      </c>
      <c r="E84" s="90" t="s">
        <v>806</v>
      </c>
      <c r="F84" s="90" t="s">
        <v>132</v>
      </c>
      <c r="G84" s="90" t="s">
        <v>132</v>
      </c>
      <c r="H84" s="90" t="s">
        <v>109</v>
      </c>
      <c r="I84" s="90" t="s">
        <v>1199</v>
      </c>
      <c r="J84" s="90" t="s">
        <v>1200</v>
      </c>
      <c r="K84" s="90" t="s">
        <v>1201</v>
      </c>
      <c r="L84" s="90" t="s">
        <v>73</v>
      </c>
      <c r="M84" s="90" t="s">
        <v>1202</v>
      </c>
      <c r="N84" s="90" t="s">
        <v>811</v>
      </c>
      <c r="O84" s="90" t="s">
        <v>431</v>
      </c>
      <c r="P84" s="90" t="s">
        <v>432</v>
      </c>
      <c r="Q84" s="90" t="s">
        <v>433</v>
      </c>
      <c r="R84" s="90" t="s">
        <v>434</v>
      </c>
      <c r="S84" s="90" t="s">
        <v>1203</v>
      </c>
      <c r="T84" s="90" t="s">
        <v>262</v>
      </c>
      <c r="U84" s="15">
        <v>0</v>
      </c>
      <c r="V84" s="15">
        <v>66138</v>
      </c>
      <c r="W84" s="15">
        <v>49000</v>
      </c>
      <c r="X84" s="15">
        <v>17600</v>
      </c>
      <c r="Y84" s="90" t="s">
        <v>143</v>
      </c>
      <c r="Z84" s="90" t="s">
        <v>83</v>
      </c>
      <c r="AA84" s="90" t="s">
        <v>84</v>
      </c>
      <c r="AB84" s="90" t="s">
        <v>813</v>
      </c>
      <c r="AC84" s="90" t="s">
        <v>121</v>
      </c>
      <c r="AD84" s="90" t="s">
        <v>87</v>
      </c>
      <c r="AE84" s="90" t="s">
        <v>61</v>
      </c>
      <c r="AF84" s="90" t="s">
        <v>61</v>
      </c>
      <c r="AG84" s="90" t="s">
        <v>89</v>
      </c>
      <c r="AH84" s="90" t="s">
        <v>89</v>
      </c>
      <c r="AI84" s="90" t="s">
        <v>89</v>
      </c>
      <c r="AJ84" s="90" t="s">
        <v>89</v>
      </c>
      <c r="AK84" s="90" t="s">
        <v>89</v>
      </c>
      <c r="AL84" s="90" t="s">
        <v>89</v>
      </c>
      <c r="AM84" s="90" t="s">
        <v>89</v>
      </c>
      <c r="AN84" s="90" t="s">
        <v>89</v>
      </c>
      <c r="AO84" s="90" t="s">
        <v>89</v>
      </c>
      <c r="AP84" s="90" t="s">
        <v>89</v>
      </c>
      <c r="AQ84" s="90" t="s">
        <v>90</v>
      </c>
      <c r="AR84" s="90" t="s">
        <v>90</v>
      </c>
      <c r="AS84" s="90" t="s">
        <v>91</v>
      </c>
      <c r="AT84" s="90" t="s">
        <v>92</v>
      </c>
      <c r="AU84" s="90" t="s">
        <v>92</v>
      </c>
      <c r="AV84" s="90" t="s">
        <v>93</v>
      </c>
      <c r="AW84" s="90" t="s">
        <v>814</v>
      </c>
      <c r="AX84" s="90" t="s">
        <v>1204</v>
      </c>
      <c r="AY84" s="90" t="s">
        <v>816</v>
      </c>
      <c r="AZ84" s="90" t="s">
        <v>1204</v>
      </c>
      <c r="BA84" s="90" t="s">
        <v>215</v>
      </c>
      <c r="BB84" s="90" t="s">
        <v>1205</v>
      </c>
      <c r="BC84" s="90" t="s">
        <v>99</v>
      </c>
      <c r="BD84" s="90" t="s">
        <v>150</v>
      </c>
      <c r="BE84" s="90" t="s">
        <v>61</v>
      </c>
      <c r="BF84" s="90" t="s">
        <v>262</v>
      </c>
      <c r="BG84" s="90" t="s">
        <v>101</v>
      </c>
    </row>
    <row r="85" s="85" customFormat="1" ht="19" customHeight="1" spans="1:59">
      <c r="A85" s="90" t="s">
        <v>387</v>
      </c>
      <c r="B85" s="90" t="s">
        <v>388</v>
      </c>
      <c r="C85" s="90" t="s">
        <v>389</v>
      </c>
      <c r="D85" s="90" t="s">
        <v>390</v>
      </c>
      <c r="E85" s="90" t="s">
        <v>391</v>
      </c>
      <c r="F85" s="90" t="s">
        <v>1206</v>
      </c>
      <c r="G85" s="90" t="s">
        <v>1206</v>
      </c>
      <c r="H85" s="90" t="s">
        <v>109</v>
      </c>
      <c r="I85" s="90" t="s">
        <v>1207</v>
      </c>
      <c r="J85" s="90" t="s">
        <v>1208</v>
      </c>
      <c r="K85" s="90" t="s">
        <v>1209</v>
      </c>
      <c r="L85" s="90" t="s">
        <v>73</v>
      </c>
      <c r="M85" s="90" t="s">
        <v>1210</v>
      </c>
      <c r="N85" s="90" t="s">
        <v>1211</v>
      </c>
      <c r="O85" s="90" t="s">
        <v>204</v>
      </c>
      <c r="P85" s="90" t="s">
        <v>205</v>
      </c>
      <c r="Q85" s="90" t="s">
        <v>140</v>
      </c>
      <c r="R85" s="90" t="s">
        <v>141</v>
      </c>
      <c r="S85" s="90" t="s">
        <v>1212</v>
      </c>
      <c r="T85" s="90" t="s">
        <v>380</v>
      </c>
      <c r="U85" s="15">
        <v>0</v>
      </c>
      <c r="V85" s="15">
        <v>20000</v>
      </c>
      <c r="W85" s="15">
        <v>15000</v>
      </c>
      <c r="X85" s="15">
        <v>8000</v>
      </c>
      <c r="Y85" s="90" t="s">
        <v>82</v>
      </c>
      <c r="Z85" s="90" t="s">
        <v>83</v>
      </c>
      <c r="AA85" s="90" t="s">
        <v>84</v>
      </c>
      <c r="AB85" s="90" t="s">
        <v>401</v>
      </c>
      <c r="AC85" s="90" t="s">
        <v>359</v>
      </c>
      <c r="AD85" s="90" t="s">
        <v>87</v>
      </c>
      <c r="AE85" s="90" t="s">
        <v>61</v>
      </c>
      <c r="AF85" s="90" t="s">
        <v>61</v>
      </c>
      <c r="AG85" s="90" t="s">
        <v>89</v>
      </c>
      <c r="AH85" s="90" t="s">
        <v>89</v>
      </c>
      <c r="AI85" s="90" t="s">
        <v>89</v>
      </c>
      <c r="AJ85" s="90" t="s">
        <v>89</v>
      </c>
      <c r="AK85" s="90" t="s">
        <v>89</v>
      </c>
      <c r="AL85" s="90" t="s">
        <v>89</v>
      </c>
      <c r="AM85" s="90" t="s">
        <v>89</v>
      </c>
      <c r="AN85" s="90" t="s">
        <v>89</v>
      </c>
      <c r="AO85" s="90" t="s">
        <v>89</v>
      </c>
      <c r="AP85" s="90" t="s">
        <v>89</v>
      </c>
      <c r="AQ85" s="90" t="s">
        <v>90</v>
      </c>
      <c r="AR85" s="90" t="s">
        <v>90</v>
      </c>
      <c r="AS85" s="90" t="s">
        <v>91</v>
      </c>
      <c r="AT85" s="90" t="s">
        <v>92</v>
      </c>
      <c r="AU85" s="90" t="s">
        <v>92</v>
      </c>
      <c r="AV85" s="90" t="s">
        <v>93</v>
      </c>
      <c r="AW85" s="90" t="s">
        <v>402</v>
      </c>
      <c r="AX85" s="90" t="s">
        <v>1213</v>
      </c>
      <c r="AY85" s="90" t="s">
        <v>404</v>
      </c>
      <c r="AZ85" s="90" t="s">
        <v>1213</v>
      </c>
      <c r="BA85" s="90" t="s">
        <v>97</v>
      </c>
      <c r="BB85" s="90" t="s">
        <v>1214</v>
      </c>
      <c r="BC85" s="90" t="s">
        <v>99</v>
      </c>
      <c r="BD85" s="90" t="s">
        <v>100</v>
      </c>
      <c r="BE85" s="90" t="s">
        <v>61</v>
      </c>
      <c r="BF85" s="90" t="s">
        <v>380</v>
      </c>
      <c r="BG85" s="90" t="s">
        <v>101</v>
      </c>
    </row>
    <row r="86" s="85" customFormat="1" ht="19" customHeight="1" spans="1:59">
      <c r="A86" s="90" t="s">
        <v>485</v>
      </c>
      <c r="B86" s="90" t="s">
        <v>486</v>
      </c>
      <c r="C86" s="90" t="s">
        <v>1215</v>
      </c>
      <c r="D86" s="90" t="s">
        <v>1216</v>
      </c>
      <c r="E86" s="90" t="s">
        <v>1217</v>
      </c>
      <c r="F86" s="90" t="s">
        <v>1218</v>
      </c>
      <c r="G86" s="90" t="s">
        <v>491</v>
      </c>
      <c r="H86" s="90" t="s">
        <v>69</v>
      </c>
      <c r="I86" s="90" t="s">
        <v>1219</v>
      </c>
      <c r="J86" s="90" t="s">
        <v>1220</v>
      </c>
      <c r="K86" s="90" t="s">
        <v>1221</v>
      </c>
      <c r="L86" s="90" t="s">
        <v>73</v>
      </c>
      <c r="M86" s="90" t="s">
        <v>356</v>
      </c>
      <c r="N86" s="90" t="s">
        <v>509</v>
      </c>
      <c r="O86" s="90" t="s">
        <v>76</v>
      </c>
      <c r="P86" s="90" t="s">
        <v>77</v>
      </c>
      <c r="Q86" s="90" t="s">
        <v>277</v>
      </c>
      <c r="R86" s="90" t="s">
        <v>278</v>
      </c>
      <c r="S86" s="90" t="s">
        <v>1222</v>
      </c>
      <c r="T86" s="90" t="s">
        <v>81</v>
      </c>
      <c r="U86" s="15">
        <v>0</v>
      </c>
      <c r="V86" s="15">
        <v>5157.05</v>
      </c>
      <c r="W86" s="15">
        <v>4900</v>
      </c>
      <c r="X86" s="15">
        <v>4900</v>
      </c>
      <c r="Y86" s="90" t="s">
        <v>82</v>
      </c>
      <c r="Z86" s="90" t="s">
        <v>83</v>
      </c>
      <c r="AA86" s="90" t="s">
        <v>84</v>
      </c>
      <c r="AB86" s="90" t="s">
        <v>1223</v>
      </c>
      <c r="AC86" s="90" t="s">
        <v>121</v>
      </c>
      <c r="AD86" s="90" t="s">
        <v>87</v>
      </c>
      <c r="AE86" s="90" t="s">
        <v>61</v>
      </c>
      <c r="AF86" s="90" t="s">
        <v>61</v>
      </c>
      <c r="AG86" s="90" t="s">
        <v>88</v>
      </c>
      <c r="AH86" s="90" t="s">
        <v>88</v>
      </c>
      <c r="AI86" s="90" t="s">
        <v>88</v>
      </c>
      <c r="AJ86" s="90" t="s">
        <v>88</v>
      </c>
      <c r="AK86" s="90" t="s">
        <v>88</v>
      </c>
      <c r="AL86" s="90" t="s">
        <v>88</v>
      </c>
      <c r="AM86" s="90" t="s">
        <v>88</v>
      </c>
      <c r="AN86" s="90" t="s">
        <v>88</v>
      </c>
      <c r="AO86" s="90" t="s">
        <v>88</v>
      </c>
      <c r="AP86" s="90" t="s">
        <v>88</v>
      </c>
      <c r="AQ86" s="90" t="s">
        <v>90</v>
      </c>
      <c r="AR86" s="90" t="s">
        <v>90</v>
      </c>
      <c r="AS86" s="90" t="s">
        <v>91</v>
      </c>
      <c r="AT86" s="90" t="s">
        <v>92</v>
      </c>
      <c r="AU86" s="90" t="s">
        <v>92</v>
      </c>
      <c r="AV86" s="90" t="s">
        <v>93</v>
      </c>
      <c r="AW86" s="90" t="s">
        <v>1224</v>
      </c>
      <c r="AX86" s="90" t="s">
        <v>1225</v>
      </c>
      <c r="AY86" s="90" t="s">
        <v>659</v>
      </c>
      <c r="AZ86" s="90" t="s">
        <v>1225</v>
      </c>
      <c r="BA86" s="90" t="s">
        <v>97</v>
      </c>
      <c r="BB86" s="90" t="s">
        <v>1226</v>
      </c>
      <c r="BC86" s="90" t="s">
        <v>99</v>
      </c>
      <c r="BD86" s="90" t="s">
        <v>100</v>
      </c>
      <c r="BE86" s="90" t="s">
        <v>61</v>
      </c>
      <c r="BF86" s="90" t="s">
        <v>81</v>
      </c>
      <c r="BG86" s="90" t="s">
        <v>101</v>
      </c>
    </row>
    <row r="87" s="85" customFormat="1" ht="19" customHeight="1" spans="1:59">
      <c r="A87" s="90" t="s">
        <v>582</v>
      </c>
      <c r="B87" s="90" t="s">
        <v>583</v>
      </c>
      <c r="C87" s="90" t="s">
        <v>793</v>
      </c>
      <c r="D87" s="90" t="s">
        <v>794</v>
      </c>
      <c r="E87" s="90" t="s">
        <v>795</v>
      </c>
      <c r="F87" s="90" t="s">
        <v>796</v>
      </c>
      <c r="G87" s="90" t="s">
        <v>796</v>
      </c>
      <c r="H87" s="90" t="s">
        <v>69</v>
      </c>
      <c r="I87" s="90" t="s">
        <v>1227</v>
      </c>
      <c r="J87" s="90" t="s">
        <v>1228</v>
      </c>
      <c r="K87" s="90" t="s">
        <v>1229</v>
      </c>
      <c r="L87" s="90" t="s">
        <v>73</v>
      </c>
      <c r="M87" s="90" t="s">
        <v>74</v>
      </c>
      <c r="N87" s="90" t="s">
        <v>866</v>
      </c>
      <c r="O87" s="90" t="s">
        <v>76</v>
      </c>
      <c r="P87" s="90" t="s">
        <v>77</v>
      </c>
      <c r="Q87" s="90" t="s">
        <v>277</v>
      </c>
      <c r="R87" s="90" t="s">
        <v>278</v>
      </c>
      <c r="S87" s="90" t="s">
        <v>1230</v>
      </c>
      <c r="T87" s="90" t="s">
        <v>328</v>
      </c>
      <c r="U87" s="15">
        <v>0</v>
      </c>
      <c r="V87" s="15">
        <v>28728</v>
      </c>
      <c r="W87" s="15">
        <v>28000</v>
      </c>
      <c r="X87" s="15">
        <v>28000</v>
      </c>
      <c r="Y87" s="90" t="s">
        <v>82</v>
      </c>
      <c r="Z87" s="90" t="s">
        <v>83</v>
      </c>
      <c r="AA87" s="90" t="s">
        <v>84</v>
      </c>
      <c r="AB87" s="90" t="s">
        <v>801</v>
      </c>
      <c r="AC87" s="90" t="s">
        <v>359</v>
      </c>
      <c r="AD87" s="90" t="s">
        <v>87</v>
      </c>
      <c r="AE87" s="90" t="s">
        <v>61</v>
      </c>
      <c r="AF87" s="90" t="s">
        <v>61</v>
      </c>
      <c r="AG87" s="90" t="s">
        <v>89</v>
      </c>
      <c r="AH87" s="90" t="s">
        <v>88</v>
      </c>
      <c r="AI87" s="90" t="s">
        <v>88</v>
      </c>
      <c r="AJ87" s="90" t="s">
        <v>88</v>
      </c>
      <c r="AK87" s="90" t="s">
        <v>88</v>
      </c>
      <c r="AL87" s="90" t="s">
        <v>89</v>
      </c>
      <c r="AM87" s="90" t="s">
        <v>88</v>
      </c>
      <c r="AN87" s="90" t="s">
        <v>88</v>
      </c>
      <c r="AO87" s="90" t="s">
        <v>88</v>
      </c>
      <c r="AP87" s="90" t="s">
        <v>89</v>
      </c>
      <c r="AQ87" s="90" t="s">
        <v>90</v>
      </c>
      <c r="AR87" s="90" t="s">
        <v>90</v>
      </c>
      <c r="AS87" s="90" t="s">
        <v>91</v>
      </c>
      <c r="AT87" s="90" t="s">
        <v>92</v>
      </c>
      <c r="AU87" s="90" t="s">
        <v>92</v>
      </c>
      <c r="AV87" s="90" t="s">
        <v>93</v>
      </c>
      <c r="AW87" s="90" t="s">
        <v>802</v>
      </c>
      <c r="AX87" s="90" t="s">
        <v>1231</v>
      </c>
      <c r="AY87" s="90" t="s">
        <v>804</v>
      </c>
      <c r="AZ87" s="90" t="s">
        <v>1231</v>
      </c>
      <c r="BA87" s="90" t="s">
        <v>97</v>
      </c>
      <c r="BB87" s="90" t="s">
        <v>1232</v>
      </c>
      <c r="BC87" s="90" t="s">
        <v>99</v>
      </c>
      <c r="BD87" s="90" t="s">
        <v>100</v>
      </c>
      <c r="BE87" s="90" t="s">
        <v>61</v>
      </c>
      <c r="BF87" s="90" t="s">
        <v>328</v>
      </c>
      <c r="BG87" s="90" t="s">
        <v>101</v>
      </c>
    </row>
    <row r="88" s="85" customFormat="1" ht="19" customHeight="1" spans="1:59">
      <c r="A88" s="90" t="s">
        <v>516</v>
      </c>
      <c r="B88" s="90" t="s">
        <v>517</v>
      </c>
      <c r="C88" s="90" t="s">
        <v>1233</v>
      </c>
      <c r="D88" s="90" t="s">
        <v>1234</v>
      </c>
      <c r="E88" s="90" t="s">
        <v>1235</v>
      </c>
      <c r="F88" s="90" t="s">
        <v>1236</v>
      </c>
      <c r="G88" s="90" t="s">
        <v>522</v>
      </c>
      <c r="H88" s="90" t="s">
        <v>109</v>
      </c>
      <c r="I88" s="90" t="s">
        <v>1237</v>
      </c>
      <c r="J88" s="90" t="s">
        <v>1238</v>
      </c>
      <c r="K88" s="90" t="s">
        <v>1239</v>
      </c>
      <c r="L88" s="90" t="s">
        <v>73</v>
      </c>
      <c r="M88" s="90" t="s">
        <v>145</v>
      </c>
      <c r="N88" s="90" t="s">
        <v>1240</v>
      </c>
      <c r="O88" s="90" t="s">
        <v>292</v>
      </c>
      <c r="P88" s="90" t="s">
        <v>293</v>
      </c>
      <c r="Q88" s="90" t="s">
        <v>294</v>
      </c>
      <c r="R88" s="90" t="s">
        <v>295</v>
      </c>
      <c r="S88" s="90" t="s">
        <v>1241</v>
      </c>
      <c r="T88" s="90" t="s">
        <v>81</v>
      </c>
      <c r="U88" s="15">
        <v>0</v>
      </c>
      <c r="V88" s="15">
        <v>189043</v>
      </c>
      <c r="W88" s="15">
        <v>37800</v>
      </c>
      <c r="X88" s="15">
        <v>17800</v>
      </c>
      <c r="Y88" s="90" t="s">
        <v>143</v>
      </c>
      <c r="Z88" s="90" t="s">
        <v>83</v>
      </c>
      <c r="AA88" s="90" t="s">
        <v>84</v>
      </c>
      <c r="AB88" s="90" t="s">
        <v>1242</v>
      </c>
      <c r="AC88" s="90" t="s">
        <v>121</v>
      </c>
      <c r="AD88" s="90" t="s">
        <v>87</v>
      </c>
      <c r="AE88" s="90" t="s">
        <v>61</v>
      </c>
      <c r="AF88" s="90" t="s">
        <v>61</v>
      </c>
      <c r="AG88" s="90" t="s">
        <v>89</v>
      </c>
      <c r="AH88" s="90" t="s">
        <v>88</v>
      </c>
      <c r="AI88" s="90" t="s">
        <v>88</v>
      </c>
      <c r="AJ88" s="90" t="s">
        <v>88</v>
      </c>
      <c r="AK88" s="90" t="s">
        <v>88</v>
      </c>
      <c r="AL88" s="90" t="s">
        <v>88</v>
      </c>
      <c r="AM88" s="90" t="s">
        <v>88</v>
      </c>
      <c r="AN88" s="90" t="s">
        <v>88</v>
      </c>
      <c r="AO88" s="90" t="s">
        <v>88</v>
      </c>
      <c r="AP88" s="90" t="s">
        <v>89</v>
      </c>
      <c r="AQ88" s="90" t="s">
        <v>90</v>
      </c>
      <c r="AR88" s="90" t="s">
        <v>90</v>
      </c>
      <c r="AS88" s="90" t="s">
        <v>91</v>
      </c>
      <c r="AT88" s="90" t="s">
        <v>92</v>
      </c>
      <c r="AU88" s="90" t="s">
        <v>92</v>
      </c>
      <c r="AV88" s="90" t="s">
        <v>93</v>
      </c>
      <c r="AW88" s="90" t="s">
        <v>1243</v>
      </c>
      <c r="AX88" s="90" t="s">
        <v>1244</v>
      </c>
      <c r="AY88" s="90" t="s">
        <v>1245</v>
      </c>
      <c r="AZ88" s="90" t="s">
        <v>1244</v>
      </c>
      <c r="BA88" s="90" t="s">
        <v>97</v>
      </c>
      <c r="BB88" s="90" t="s">
        <v>1246</v>
      </c>
      <c r="BC88" s="90" t="s">
        <v>99</v>
      </c>
      <c r="BD88" s="90" t="s">
        <v>150</v>
      </c>
      <c r="BE88" s="90" t="s">
        <v>61</v>
      </c>
      <c r="BF88" s="90" t="s">
        <v>81</v>
      </c>
      <c r="BG88" s="90" t="s">
        <v>101</v>
      </c>
    </row>
    <row r="89" s="85" customFormat="1" ht="19" customHeight="1" spans="1:59">
      <c r="A89" s="90" t="s">
        <v>516</v>
      </c>
      <c r="B89" s="90" t="s">
        <v>517</v>
      </c>
      <c r="C89" s="90" t="s">
        <v>518</v>
      </c>
      <c r="D89" s="90" t="s">
        <v>519</v>
      </c>
      <c r="E89" s="90" t="s">
        <v>1247</v>
      </c>
      <c r="F89" s="90" t="s">
        <v>1248</v>
      </c>
      <c r="G89" s="90" t="s">
        <v>1249</v>
      </c>
      <c r="H89" s="90" t="s">
        <v>69</v>
      </c>
      <c r="I89" s="90" t="s">
        <v>1250</v>
      </c>
      <c r="J89" s="90" t="s">
        <v>1251</v>
      </c>
      <c r="K89" s="90" t="s">
        <v>654</v>
      </c>
      <c r="L89" s="90" t="s">
        <v>73</v>
      </c>
      <c r="M89" s="90" t="s">
        <v>356</v>
      </c>
      <c r="N89" s="90" t="s">
        <v>184</v>
      </c>
      <c r="O89" s="90" t="s">
        <v>76</v>
      </c>
      <c r="P89" s="90" t="s">
        <v>77</v>
      </c>
      <c r="Q89" s="90" t="s">
        <v>277</v>
      </c>
      <c r="R89" s="90" t="s">
        <v>278</v>
      </c>
      <c r="S89" s="90" t="s">
        <v>1252</v>
      </c>
      <c r="T89" s="90" t="s">
        <v>328</v>
      </c>
      <c r="U89" s="15">
        <v>0</v>
      </c>
      <c r="V89" s="15">
        <v>15083.37</v>
      </c>
      <c r="W89" s="15">
        <v>13900</v>
      </c>
      <c r="X89" s="15">
        <v>13900</v>
      </c>
      <c r="Y89" s="90" t="s">
        <v>82</v>
      </c>
      <c r="Z89" s="90" t="s">
        <v>83</v>
      </c>
      <c r="AA89" s="90" t="s">
        <v>84</v>
      </c>
      <c r="AB89" s="90" t="s">
        <v>1253</v>
      </c>
      <c r="AC89" s="90" t="s">
        <v>121</v>
      </c>
      <c r="AD89" s="90" t="s">
        <v>87</v>
      </c>
      <c r="AE89" s="90" t="s">
        <v>61</v>
      </c>
      <c r="AF89" s="90" t="s">
        <v>61</v>
      </c>
      <c r="AG89" s="90" t="s">
        <v>89</v>
      </c>
      <c r="AH89" s="90" t="s">
        <v>88</v>
      </c>
      <c r="AI89" s="90" t="s">
        <v>88</v>
      </c>
      <c r="AJ89" s="90" t="s">
        <v>88</v>
      </c>
      <c r="AK89" s="90" t="s">
        <v>88</v>
      </c>
      <c r="AL89" s="90" t="s">
        <v>88</v>
      </c>
      <c r="AM89" s="90" t="s">
        <v>88</v>
      </c>
      <c r="AN89" s="90" t="s">
        <v>88</v>
      </c>
      <c r="AO89" s="90" t="s">
        <v>88</v>
      </c>
      <c r="AP89" s="90" t="s">
        <v>88</v>
      </c>
      <c r="AQ89" s="90" t="s">
        <v>90</v>
      </c>
      <c r="AR89" s="90" t="s">
        <v>90</v>
      </c>
      <c r="AS89" s="90" t="s">
        <v>91</v>
      </c>
      <c r="AT89" s="90" t="s">
        <v>92</v>
      </c>
      <c r="AU89" s="90" t="s">
        <v>92</v>
      </c>
      <c r="AV89" s="90" t="s">
        <v>93</v>
      </c>
      <c r="AW89" s="90" t="s">
        <v>1254</v>
      </c>
      <c r="AX89" s="90" t="s">
        <v>1255</v>
      </c>
      <c r="AY89" s="90" t="s">
        <v>1256</v>
      </c>
      <c r="AZ89" s="90" t="s">
        <v>1255</v>
      </c>
      <c r="BA89" s="90" t="s">
        <v>97</v>
      </c>
      <c r="BB89" s="90" t="s">
        <v>1257</v>
      </c>
      <c r="BC89" s="90" t="s">
        <v>99</v>
      </c>
      <c r="BD89" s="90" t="s">
        <v>100</v>
      </c>
      <c r="BE89" s="90" t="s">
        <v>61</v>
      </c>
      <c r="BF89" s="90" t="s">
        <v>328</v>
      </c>
      <c r="BG89" s="90" t="s">
        <v>101</v>
      </c>
    </row>
    <row r="90" s="85" customFormat="1" ht="19" customHeight="1" spans="1:59">
      <c r="A90" s="90" t="s">
        <v>485</v>
      </c>
      <c r="B90" s="90" t="s">
        <v>486</v>
      </c>
      <c r="C90" s="90" t="s">
        <v>1258</v>
      </c>
      <c r="D90" s="90" t="s">
        <v>1259</v>
      </c>
      <c r="E90" s="90" t="s">
        <v>1260</v>
      </c>
      <c r="F90" s="90" t="s">
        <v>491</v>
      </c>
      <c r="G90" s="90" t="s">
        <v>491</v>
      </c>
      <c r="H90" s="90" t="s">
        <v>69</v>
      </c>
      <c r="I90" s="90" t="s">
        <v>1261</v>
      </c>
      <c r="J90" s="90" t="s">
        <v>1262</v>
      </c>
      <c r="K90" s="90" t="s">
        <v>1263</v>
      </c>
      <c r="L90" s="90" t="s">
        <v>73</v>
      </c>
      <c r="M90" s="90" t="s">
        <v>74</v>
      </c>
      <c r="N90" s="90" t="s">
        <v>342</v>
      </c>
      <c r="O90" s="90" t="s">
        <v>76</v>
      </c>
      <c r="P90" s="90" t="s">
        <v>77</v>
      </c>
      <c r="Q90" s="90" t="s">
        <v>277</v>
      </c>
      <c r="R90" s="90" t="s">
        <v>278</v>
      </c>
      <c r="S90" s="90" t="s">
        <v>1264</v>
      </c>
      <c r="T90" s="90" t="s">
        <v>81</v>
      </c>
      <c r="U90" s="15">
        <v>0</v>
      </c>
      <c r="V90" s="15">
        <v>10500</v>
      </c>
      <c r="W90" s="15">
        <v>9834</v>
      </c>
      <c r="X90" s="15">
        <v>9834</v>
      </c>
      <c r="Y90" s="90" t="s">
        <v>82</v>
      </c>
      <c r="Z90" s="90" t="s">
        <v>83</v>
      </c>
      <c r="AA90" s="90" t="s">
        <v>84</v>
      </c>
      <c r="AB90" s="90" t="s">
        <v>1265</v>
      </c>
      <c r="AC90" s="90" t="s">
        <v>121</v>
      </c>
      <c r="AD90" s="90" t="s">
        <v>87</v>
      </c>
      <c r="AE90" s="90" t="s">
        <v>61</v>
      </c>
      <c r="AF90" s="90" t="s">
        <v>61</v>
      </c>
      <c r="AG90" s="90" t="s">
        <v>88</v>
      </c>
      <c r="AH90" s="90" t="s">
        <v>88</v>
      </c>
      <c r="AI90" s="90" t="s">
        <v>88</v>
      </c>
      <c r="AJ90" s="90" t="s">
        <v>88</v>
      </c>
      <c r="AK90" s="90" t="s">
        <v>89</v>
      </c>
      <c r="AL90" s="90" t="s">
        <v>89</v>
      </c>
      <c r="AM90" s="90" t="s">
        <v>89</v>
      </c>
      <c r="AN90" s="90" t="s">
        <v>88</v>
      </c>
      <c r="AO90" s="90" t="s">
        <v>88</v>
      </c>
      <c r="AP90" s="90" t="s">
        <v>88</v>
      </c>
      <c r="AQ90" s="90" t="s">
        <v>90</v>
      </c>
      <c r="AR90" s="90" t="s">
        <v>90</v>
      </c>
      <c r="AS90" s="90" t="s">
        <v>91</v>
      </c>
      <c r="AT90" s="90" t="s">
        <v>92</v>
      </c>
      <c r="AU90" s="90" t="s">
        <v>92</v>
      </c>
      <c r="AV90" s="90" t="s">
        <v>93</v>
      </c>
      <c r="AW90" s="90" t="s">
        <v>1266</v>
      </c>
      <c r="AX90" s="90" t="s">
        <v>1267</v>
      </c>
      <c r="AY90" s="90" t="s">
        <v>1268</v>
      </c>
      <c r="AZ90" s="90" t="s">
        <v>1267</v>
      </c>
      <c r="BA90" s="90" t="s">
        <v>97</v>
      </c>
      <c r="BB90" s="90" t="s">
        <v>1269</v>
      </c>
      <c r="BC90" s="90" t="s">
        <v>99</v>
      </c>
      <c r="BD90" s="90" t="s">
        <v>100</v>
      </c>
      <c r="BE90" s="90" t="s">
        <v>61</v>
      </c>
      <c r="BF90" s="90" t="s">
        <v>81</v>
      </c>
      <c r="BG90" s="90" t="s">
        <v>101</v>
      </c>
    </row>
    <row r="91" s="85" customFormat="1" ht="19" customHeight="1" spans="1:59">
      <c r="A91" s="90" t="s">
        <v>441</v>
      </c>
      <c r="B91" s="90" t="s">
        <v>442</v>
      </c>
      <c r="C91" s="90" t="s">
        <v>1270</v>
      </c>
      <c r="D91" s="90" t="s">
        <v>1271</v>
      </c>
      <c r="E91" s="90" t="s">
        <v>1272</v>
      </c>
      <c r="F91" s="90" t="s">
        <v>1003</v>
      </c>
      <c r="G91" s="90" t="s">
        <v>1003</v>
      </c>
      <c r="H91" s="90" t="s">
        <v>69</v>
      </c>
      <c r="I91" s="90" t="s">
        <v>1273</v>
      </c>
      <c r="J91" s="90" t="s">
        <v>1274</v>
      </c>
      <c r="K91" s="90" t="s">
        <v>1275</v>
      </c>
      <c r="L91" s="90" t="s">
        <v>73</v>
      </c>
      <c r="M91" s="90" t="s">
        <v>356</v>
      </c>
      <c r="N91" s="90" t="s">
        <v>1276</v>
      </c>
      <c r="O91" s="90" t="s">
        <v>76</v>
      </c>
      <c r="P91" s="90" t="s">
        <v>77</v>
      </c>
      <c r="Q91" s="90" t="s">
        <v>277</v>
      </c>
      <c r="R91" s="90" t="s">
        <v>278</v>
      </c>
      <c r="S91" s="90" t="s">
        <v>1277</v>
      </c>
      <c r="T91" s="90" t="s">
        <v>81</v>
      </c>
      <c r="U91" s="15">
        <v>0</v>
      </c>
      <c r="V91" s="15">
        <v>41793</v>
      </c>
      <c r="W91" s="15">
        <v>36310</v>
      </c>
      <c r="X91" s="15">
        <v>36310</v>
      </c>
      <c r="Y91" s="90" t="s">
        <v>143</v>
      </c>
      <c r="Z91" s="90" t="s">
        <v>83</v>
      </c>
      <c r="AA91" s="90" t="s">
        <v>84</v>
      </c>
      <c r="AB91" s="90" t="s">
        <v>1278</v>
      </c>
      <c r="AC91" s="90" t="s">
        <v>121</v>
      </c>
      <c r="AD91" s="90" t="s">
        <v>87</v>
      </c>
      <c r="AE91" s="90" t="s">
        <v>61</v>
      </c>
      <c r="AF91" s="90" t="s">
        <v>61</v>
      </c>
      <c r="AG91" s="90" t="s">
        <v>89</v>
      </c>
      <c r="AH91" s="90" t="s">
        <v>88</v>
      </c>
      <c r="AI91" s="90" t="s">
        <v>88</v>
      </c>
      <c r="AJ91" s="90" t="s">
        <v>88</v>
      </c>
      <c r="AK91" s="90" t="s">
        <v>88</v>
      </c>
      <c r="AL91" s="90" t="s">
        <v>89</v>
      </c>
      <c r="AM91" s="90" t="s">
        <v>88</v>
      </c>
      <c r="AN91" s="90" t="s">
        <v>88</v>
      </c>
      <c r="AO91" s="90" t="s">
        <v>88</v>
      </c>
      <c r="AP91" s="90" t="s">
        <v>89</v>
      </c>
      <c r="AQ91" s="90" t="s">
        <v>90</v>
      </c>
      <c r="AR91" s="90" t="s">
        <v>90</v>
      </c>
      <c r="AS91" s="90" t="s">
        <v>91</v>
      </c>
      <c r="AT91" s="90" t="s">
        <v>92</v>
      </c>
      <c r="AU91" s="90" t="s">
        <v>92</v>
      </c>
      <c r="AV91" s="90" t="s">
        <v>93</v>
      </c>
      <c r="AW91" s="90" t="s">
        <v>1279</v>
      </c>
      <c r="AX91" s="90" t="s">
        <v>1280</v>
      </c>
      <c r="AY91" s="90" t="s">
        <v>1281</v>
      </c>
      <c r="AZ91" s="90" t="s">
        <v>1280</v>
      </c>
      <c r="BA91" s="90" t="s">
        <v>97</v>
      </c>
      <c r="BB91" s="90" t="s">
        <v>1282</v>
      </c>
      <c r="BC91" s="90" t="s">
        <v>99</v>
      </c>
      <c r="BD91" s="90" t="s">
        <v>150</v>
      </c>
      <c r="BE91" s="90" t="s">
        <v>61</v>
      </c>
      <c r="BF91" s="90" t="s">
        <v>81</v>
      </c>
      <c r="BG91" s="90" t="s">
        <v>101</v>
      </c>
    </row>
    <row r="92" s="85" customFormat="1" ht="19" customHeight="1" spans="1:59">
      <c r="A92" s="90" t="s">
        <v>102</v>
      </c>
      <c r="B92" s="90" t="s">
        <v>103</v>
      </c>
      <c r="C92" s="90" t="s">
        <v>1283</v>
      </c>
      <c r="D92" s="90" t="s">
        <v>1284</v>
      </c>
      <c r="E92" s="90" t="s">
        <v>1285</v>
      </c>
      <c r="F92" s="90" t="s">
        <v>1286</v>
      </c>
      <c r="G92" s="90" t="s">
        <v>622</v>
      </c>
      <c r="H92" s="90" t="s">
        <v>69</v>
      </c>
      <c r="I92" s="90" t="s">
        <v>1287</v>
      </c>
      <c r="J92" s="90" t="s">
        <v>1288</v>
      </c>
      <c r="K92" s="90" t="s">
        <v>355</v>
      </c>
      <c r="L92" s="90" t="s">
        <v>73</v>
      </c>
      <c r="M92" s="90" t="s">
        <v>1289</v>
      </c>
      <c r="N92" s="90" t="s">
        <v>203</v>
      </c>
      <c r="O92" s="90" t="s">
        <v>76</v>
      </c>
      <c r="P92" s="90" t="s">
        <v>77</v>
      </c>
      <c r="Q92" s="90" t="s">
        <v>277</v>
      </c>
      <c r="R92" s="90" t="s">
        <v>278</v>
      </c>
      <c r="S92" s="90" t="s">
        <v>1290</v>
      </c>
      <c r="T92" s="90" t="s">
        <v>328</v>
      </c>
      <c r="U92" s="15">
        <v>0</v>
      </c>
      <c r="V92" s="15">
        <v>40046.48</v>
      </c>
      <c r="W92" s="15">
        <v>31030</v>
      </c>
      <c r="X92" s="15">
        <v>31030</v>
      </c>
      <c r="Y92" s="90" t="s">
        <v>82</v>
      </c>
      <c r="Z92" s="90" t="s">
        <v>83</v>
      </c>
      <c r="AA92" s="90" t="s">
        <v>84</v>
      </c>
      <c r="AB92" s="90" t="s">
        <v>1291</v>
      </c>
      <c r="AC92" s="90" t="s">
        <v>359</v>
      </c>
      <c r="AD92" s="90" t="s">
        <v>87</v>
      </c>
      <c r="AE92" s="90" t="s">
        <v>61</v>
      </c>
      <c r="AF92" s="90" t="s">
        <v>61</v>
      </c>
      <c r="AG92" s="90" t="s">
        <v>89</v>
      </c>
      <c r="AH92" s="90" t="s">
        <v>89</v>
      </c>
      <c r="AI92" s="90" t="s">
        <v>89</v>
      </c>
      <c r="AJ92" s="90" t="s">
        <v>89</v>
      </c>
      <c r="AK92" s="90" t="s">
        <v>89</v>
      </c>
      <c r="AL92" s="90" t="s">
        <v>89</v>
      </c>
      <c r="AM92" s="90" t="s">
        <v>89</v>
      </c>
      <c r="AN92" s="90" t="s">
        <v>89</v>
      </c>
      <c r="AO92" s="90" t="s">
        <v>89</v>
      </c>
      <c r="AP92" s="90" t="s">
        <v>89</v>
      </c>
      <c r="AQ92" s="90" t="s">
        <v>90</v>
      </c>
      <c r="AR92" s="90" t="s">
        <v>90</v>
      </c>
      <c r="AS92" s="90" t="s">
        <v>91</v>
      </c>
      <c r="AT92" s="90" t="s">
        <v>92</v>
      </c>
      <c r="AU92" s="90" t="s">
        <v>92</v>
      </c>
      <c r="AV92" s="90" t="s">
        <v>93</v>
      </c>
      <c r="AW92" s="90" t="s">
        <v>1292</v>
      </c>
      <c r="AX92" s="90" t="s">
        <v>1293</v>
      </c>
      <c r="AY92" s="90" t="s">
        <v>1294</v>
      </c>
      <c r="AZ92" s="90" t="s">
        <v>1293</v>
      </c>
      <c r="BA92" s="90" t="s">
        <v>97</v>
      </c>
      <c r="BB92" s="90" t="s">
        <v>1295</v>
      </c>
      <c r="BC92" s="90" t="s">
        <v>99</v>
      </c>
      <c r="BD92" s="90" t="s">
        <v>100</v>
      </c>
      <c r="BE92" s="90" t="s">
        <v>61</v>
      </c>
      <c r="BF92" s="90" t="s">
        <v>328</v>
      </c>
      <c r="BG92" s="90" t="s">
        <v>101</v>
      </c>
    </row>
    <row r="93" s="85" customFormat="1" ht="19" customHeight="1" spans="1:59">
      <c r="A93" s="90" t="s">
        <v>419</v>
      </c>
      <c r="B93" s="90" t="s">
        <v>420</v>
      </c>
      <c r="C93" s="90" t="s">
        <v>421</v>
      </c>
      <c r="D93" s="90" t="s">
        <v>422</v>
      </c>
      <c r="E93" s="90" t="s">
        <v>1296</v>
      </c>
      <c r="F93" s="90" t="s">
        <v>1297</v>
      </c>
      <c r="G93" s="90" t="s">
        <v>1298</v>
      </c>
      <c r="H93" s="90" t="s">
        <v>1299</v>
      </c>
      <c r="I93" s="90" t="s">
        <v>1300</v>
      </c>
      <c r="J93" s="90" t="s">
        <v>1301</v>
      </c>
      <c r="K93" s="90" t="s">
        <v>1302</v>
      </c>
      <c r="L93" s="90" t="s">
        <v>73</v>
      </c>
      <c r="M93" s="90" t="s">
        <v>1303</v>
      </c>
      <c r="N93" s="90" t="s">
        <v>866</v>
      </c>
      <c r="O93" s="90" t="s">
        <v>1304</v>
      </c>
      <c r="P93" s="90" t="s">
        <v>1305</v>
      </c>
      <c r="Q93" s="90" t="s">
        <v>1306</v>
      </c>
      <c r="R93" s="90" t="s">
        <v>1307</v>
      </c>
      <c r="S93" s="90" t="s">
        <v>1308</v>
      </c>
      <c r="T93" s="90" t="s">
        <v>119</v>
      </c>
      <c r="U93" s="15">
        <v>0</v>
      </c>
      <c r="V93" s="15">
        <v>50000</v>
      </c>
      <c r="W93" s="15">
        <v>35500</v>
      </c>
      <c r="X93" s="15">
        <v>1000</v>
      </c>
      <c r="Y93" s="90" t="s">
        <v>143</v>
      </c>
      <c r="Z93" s="90" t="s">
        <v>83</v>
      </c>
      <c r="AA93" s="90" t="s">
        <v>84</v>
      </c>
      <c r="AB93" s="90" t="s">
        <v>1309</v>
      </c>
      <c r="AC93" s="90" t="s">
        <v>359</v>
      </c>
      <c r="AD93" s="90" t="s">
        <v>87</v>
      </c>
      <c r="AE93" s="90" t="s">
        <v>61</v>
      </c>
      <c r="AF93" s="90" t="s">
        <v>61</v>
      </c>
      <c r="AG93" s="90" t="s">
        <v>89</v>
      </c>
      <c r="AH93" s="90" t="s">
        <v>89</v>
      </c>
      <c r="AI93" s="90" t="s">
        <v>89</v>
      </c>
      <c r="AJ93" s="90" t="s">
        <v>89</v>
      </c>
      <c r="AK93" s="90" t="s">
        <v>89</v>
      </c>
      <c r="AL93" s="90" t="s">
        <v>89</v>
      </c>
      <c r="AM93" s="90" t="s">
        <v>89</v>
      </c>
      <c r="AN93" s="90" t="s">
        <v>89</v>
      </c>
      <c r="AO93" s="90" t="s">
        <v>89</v>
      </c>
      <c r="AP93" s="90" t="s">
        <v>89</v>
      </c>
      <c r="AQ93" s="90" t="s">
        <v>90</v>
      </c>
      <c r="AR93" s="90" t="s">
        <v>90</v>
      </c>
      <c r="AS93" s="90" t="s">
        <v>91</v>
      </c>
      <c r="AT93" s="90" t="s">
        <v>92</v>
      </c>
      <c r="AU93" s="90" t="s">
        <v>92</v>
      </c>
      <c r="AV93" s="90" t="s">
        <v>93</v>
      </c>
      <c r="AW93" s="90" t="s">
        <v>1310</v>
      </c>
      <c r="AX93" s="90" t="s">
        <v>1311</v>
      </c>
      <c r="AY93" s="90" t="s">
        <v>1312</v>
      </c>
      <c r="AZ93" s="90" t="s">
        <v>1311</v>
      </c>
      <c r="BA93" s="90" t="s">
        <v>215</v>
      </c>
      <c r="BB93" s="90" t="s">
        <v>1313</v>
      </c>
      <c r="BC93" s="90" t="s">
        <v>99</v>
      </c>
      <c r="BD93" s="90" t="s">
        <v>150</v>
      </c>
      <c r="BE93" s="90" t="s">
        <v>61</v>
      </c>
      <c r="BF93" s="90" t="s">
        <v>119</v>
      </c>
      <c r="BG93" s="90" t="s">
        <v>101</v>
      </c>
    </row>
    <row r="94" s="85" customFormat="1" ht="19" customHeight="1" spans="1:59">
      <c r="A94" s="90" t="s">
        <v>458</v>
      </c>
      <c r="B94" s="90" t="s">
        <v>459</v>
      </c>
      <c r="C94" s="90" t="s">
        <v>1314</v>
      </c>
      <c r="D94" s="90" t="s">
        <v>1315</v>
      </c>
      <c r="E94" s="90" t="s">
        <v>1316</v>
      </c>
      <c r="F94" s="90" t="s">
        <v>1317</v>
      </c>
      <c r="G94" s="90" t="s">
        <v>464</v>
      </c>
      <c r="H94" s="90" t="s">
        <v>69</v>
      </c>
      <c r="I94" s="90" t="s">
        <v>1318</v>
      </c>
      <c r="J94" s="90" t="s">
        <v>1319</v>
      </c>
      <c r="K94" s="90" t="s">
        <v>1320</v>
      </c>
      <c r="L94" s="90" t="s">
        <v>73</v>
      </c>
      <c r="M94" s="90" t="s">
        <v>74</v>
      </c>
      <c r="N94" s="90" t="s">
        <v>203</v>
      </c>
      <c r="O94" s="90" t="s">
        <v>76</v>
      </c>
      <c r="P94" s="90" t="s">
        <v>77</v>
      </c>
      <c r="Q94" s="90" t="s">
        <v>277</v>
      </c>
      <c r="R94" s="90" t="s">
        <v>278</v>
      </c>
      <c r="S94" s="90" t="s">
        <v>1321</v>
      </c>
      <c r="T94" s="90" t="s">
        <v>328</v>
      </c>
      <c r="U94" s="15">
        <v>0</v>
      </c>
      <c r="V94" s="15">
        <v>7187.85</v>
      </c>
      <c r="W94" s="15">
        <v>7187</v>
      </c>
      <c r="X94" s="15">
        <v>7187</v>
      </c>
      <c r="Y94" s="90" t="s">
        <v>82</v>
      </c>
      <c r="Z94" s="90" t="s">
        <v>83</v>
      </c>
      <c r="AA94" s="90" t="s">
        <v>84</v>
      </c>
      <c r="AB94" s="90" t="s">
        <v>1322</v>
      </c>
      <c r="AC94" s="90" t="s">
        <v>191</v>
      </c>
      <c r="AD94" s="90" t="s">
        <v>87</v>
      </c>
      <c r="AE94" s="90" t="s">
        <v>61</v>
      </c>
      <c r="AF94" s="90" t="s">
        <v>61</v>
      </c>
      <c r="AG94" s="90" t="s">
        <v>89</v>
      </c>
      <c r="AH94" s="90" t="s">
        <v>89</v>
      </c>
      <c r="AI94" s="90" t="s">
        <v>89</v>
      </c>
      <c r="AJ94" s="90" t="s">
        <v>89</v>
      </c>
      <c r="AK94" s="90" t="s">
        <v>89</v>
      </c>
      <c r="AL94" s="90" t="s">
        <v>89</v>
      </c>
      <c r="AM94" s="90" t="s">
        <v>89</v>
      </c>
      <c r="AN94" s="90" t="s">
        <v>89</v>
      </c>
      <c r="AO94" s="90" t="s">
        <v>89</v>
      </c>
      <c r="AP94" s="90" t="s">
        <v>89</v>
      </c>
      <c r="AQ94" s="90" t="s">
        <v>90</v>
      </c>
      <c r="AR94" s="90" t="s">
        <v>90</v>
      </c>
      <c r="AS94" s="90" t="s">
        <v>91</v>
      </c>
      <c r="AT94" s="90" t="s">
        <v>92</v>
      </c>
      <c r="AU94" s="90" t="s">
        <v>92</v>
      </c>
      <c r="AV94" s="90" t="s">
        <v>93</v>
      </c>
      <c r="AW94" s="90" t="s">
        <v>1323</v>
      </c>
      <c r="AX94" s="90" t="s">
        <v>1324</v>
      </c>
      <c r="AY94" s="90" t="s">
        <v>1325</v>
      </c>
      <c r="AZ94" s="90" t="s">
        <v>1324</v>
      </c>
      <c r="BA94" s="90" t="s">
        <v>97</v>
      </c>
      <c r="BB94" s="90" t="s">
        <v>1326</v>
      </c>
      <c r="BC94" s="90" t="s">
        <v>99</v>
      </c>
      <c r="BD94" s="90" t="s">
        <v>100</v>
      </c>
      <c r="BE94" s="90" t="s">
        <v>61</v>
      </c>
      <c r="BF94" s="90" t="s">
        <v>328</v>
      </c>
      <c r="BG94" s="90" t="s">
        <v>101</v>
      </c>
    </row>
    <row r="95" s="85" customFormat="1" ht="19" customHeight="1" spans="1:59">
      <c r="A95" s="90" t="s">
        <v>267</v>
      </c>
      <c r="B95" s="90" t="s">
        <v>268</v>
      </c>
      <c r="C95" s="90" t="s">
        <v>709</v>
      </c>
      <c r="D95" s="90" t="s">
        <v>710</v>
      </c>
      <c r="E95" s="90" t="s">
        <v>711</v>
      </c>
      <c r="F95" s="90" t="s">
        <v>712</v>
      </c>
      <c r="G95" s="90" t="s">
        <v>272</v>
      </c>
      <c r="H95" s="90" t="s">
        <v>69</v>
      </c>
      <c r="I95" s="90" t="s">
        <v>1327</v>
      </c>
      <c r="J95" s="90" t="s">
        <v>1328</v>
      </c>
      <c r="K95" s="90" t="s">
        <v>760</v>
      </c>
      <c r="L95" s="90" t="s">
        <v>73</v>
      </c>
      <c r="M95" s="90" t="s">
        <v>341</v>
      </c>
      <c r="N95" s="90" t="s">
        <v>936</v>
      </c>
      <c r="O95" s="90" t="s">
        <v>76</v>
      </c>
      <c r="P95" s="90" t="s">
        <v>77</v>
      </c>
      <c r="Q95" s="90" t="s">
        <v>277</v>
      </c>
      <c r="R95" s="90" t="s">
        <v>278</v>
      </c>
      <c r="S95" s="90" t="s">
        <v>1329</v>
      </c>
      <c r="T95" s="90" t="s">
        <v>328</v>
      </c>
      <c r="U95" s="15">
        <v>0</v>
      </c>
      <c r="V95" s="15">
        <v>4563.87</v>
      </c>
      <c r="W95" s="15">
        <v>4470</v>
      </c>
      <c r="X95" s="15">
        <v>4470</v>
      </c>
      <c r="Y95" s="90" t="s">
        <v>143</v>
      </c>
      <c r="Z95" s="90" t="s">
        <v>83</v>
      </c>
      <c r="AA95" s="90" t="s">
        <v>84</v>
      </c>
      <c r="AB95" s="90" t="s">
        <v>717</v>
      </c>
      <c r="AC95" s="90" t="s">
        <v>191</v>
      </c>
      <c r="AD95" s="90" t="s">
        <v>87</v>
      </c>
      <c r="AE95" s="90" t="s">
        <v>61</v>
      </c>
      <c r="AF95" s="90" t="s">
        <v>61</v>
      </c>
      <c r="AG95" s="90" t="s">
        <v>88</v>
      </c>
      <c r="AH95" s="90" t="s">
        <v>88</v>
      </c>
      <c r="AI95" s="90" t="s">
        <v>88</v>
      </c>
      <c r="AJ95" s="90" t="s">
        <v>88</v>
      </c>
      <c r="AK95" s="90" t="s">
        <v>88</v>
      </c>
      <c r="AL95" s="90" t="s">
        <v>88</v>
      </c>
      <c r="AM95" s="90" t="s">
        <v>88</v>
      </c>
      <c r="AN95" s="90" t="s">
        <v>88</v>
      </c>
      <c r="AO95" s="90" t="s">
        <v>88</v>
      </c>
      <c r="AP95" s="90" t="s">
        <v>88</v>
      </c>
      <c r="AQ95" s="90" t="s">
        <v>90</v>
      </c>
      <c r="AR95" s="90" t="s">
        <v>90</v>
      </c>
      <c r="AS95" s="90" t="s">
        <v>91</v>
      </c>
      <c r="AT95" s="90" t="s">
        <v>92</v>
      </c>
      <c r="AU95" s="90" t="s">
        <v>92</v>
      </c>
      <c r="AV95" s="90" t="s">
        <v>93</v>
      </c>
      <c r="AW95" s="90" t="s">
        <v>718</v>
      </c>
      <c r="AX95" s="90" t="s">
        <v>1330</v>
      </c>
      <c r="AY95" s="90" t="s">
        <v>720</v>
      </c>
      <c r="AZ95" s="90" t="s">
        <v>1330</v>
      </c>
      <c r="BA95" s="90" t="s">
        <v>97</v>
      </c>
      <c r="BB95" s="90" t="s">
        <v>1331</v>
      </c>
      <c r="BC95" s="90" t="s">
        <v>99</v>
      </c>
      <c r="BD95" s="90" t="s">
        <v>150</v>
      </c>
      <c r="BE95" s="90" t="s">
        <v>61</v>
      </c>
      <c r="BF95" s="90" t="s">
        <v>328</v>
      </c>
      <c r="BG95" s="90" t="s">
        <v>101</v>
      </c>
    </row>
    <row r="96" s="85" customFormat="1" ht="19" customHeight="1" spans="1:59">
      <c r="A96" s="90" t="s">
        <v>226</v>
      </c>
      <c r="B96" s="90" t="s">
        <v>227</v>
      </c>
      <c r="C96" s="90" t="s">
        <v>1332</v>
      </c>
      <c r="D96" s="90" t="s">
        <v>1333</v>
      </c>
      <c r="E96" s="90" t="s">
        <v>1334</v>
      </c>
      <c r="F96" s="90" t="s">
        <v>1335</v>
      </c>
      <c r="G96" s="90" t="s">
        <v>322</v>
      </c>
      <c r="H96" s="90" t="s">
        <v>69</v>
      </c>
      <c r="I96" s="90" t="s">
        <v>1336</v>
      </c>
      <c r="J96" s="90" t="s">
        <v>1337</v>
      </c>
      <c r="K96" s="90" t="s">
        <v>1338</v>
      </c>
      <c r="L96" s="90" t="s">
        <v>73</v>
      </c>
      <c r="M96" s="90" t="s">
        <v>574</v>
      </c>
      <c r="N96" s="90" t="s">
        <v>1339</v>
      </c>
      <c r="O96" s="90" t="s">
        <v>76</v>
      </c>
      <c r="P96" s="90" t="s">
        <v>77</v>
      </c>
      <c r="Q96" s="90" t="s">
        <v>277</v>
      </c>
      <c r="R96" s="90" t="s">
        <v>278</v>
      </c>
      <c r="S96" s="90" t="s">
        <v>1340</v>
      </c>
      <c r="T96" s="90" t="s">
        <v>81</v>
      </c>
      <c r="U96" s="15">
        <v>0</v>
      </c>
      <c r="V96" s="15">
        <v>11470</v>
      </c>
      <c r="W96" s="15">
        <v>10000</v>
      </c>
      <c r="X96" s="15">
        <v>10000</v>
      </c>
      <c r="Y96" s="90" t="s">
        <v>82</v>
      </c>
      <c r="Z96" s="90" t="s">
        <v>83</v>
      </c>
      <c r="AA96" s="90" t="s">
        <v>84</v>
      </c>
      <c r="AB96" s="90" t="s">
        <v>1341</v>
      </c>
      <c r="AC96" s="90" t="s">
        <v>191</v>
      </c>
      <c r="AD96" s="90" t="s">
        <v>87</v>
      </c>
      <c r="AE96" s="90" t="s">
        <v>61</v>
      </c>
      <c r="AF96" s="90" t="s">
        <v>61</v>
      </c>
      <c r="AG96" s="90" t="s">
        <v>89</v>
      </c>
      <c r="AH96" s="90" t="s">
        <v>89</v>
      </c>
      <c r="AI96" s="90" t="s">
        <v>89</v>
      </c>
      <c r="AJ96" s="90" t="s">
        <v>88</v>
      </c>
      <c r="AK96" s="90" t="s">
        <v>89</v>
      </c>
      <c r="AL96" s="90" t="s">
        <v>89</v>
      </c>
      <c r="AM96" s="90" t="s">
        <v>89</v>
      </c>
      <c r="AN96" s="90" t="s">
        <v>88</v>
      </c>
      <c r="AO96" s="90" t="s">
        <v>88</v>
      </c>
      <c r="AP96" s="90" t="s">
        <v>89</v>
      </c>
      <c r="AQ96" s="90" t="s">
        <v>90</v>
      </c>
      <c r="AR96" s="90" t="s">
        <v>90</v>
      </c>
      <c r="AS96" s="90" t="s">
        <v>91</v>
      </c>
      <c r="AT96" s="90" t="s">
        <v>92</v>
      </c>
      <c r="AU96" s="90" t="s">
        <v>92</v>
      </c>
      <c r="AV96" s="90" t="s">
        <v>93</v>
      </c>
      <c r="AW96" s="90" t="s">
        <v>1342</v>
      </c>
      <c r="AX96" s="90" t="s">
        <v>1343</v>
      </c>
      <c r="AY96" s="90" t="s">
        <v>1344</v>
      </c>
      <c r="AZ96" s="90" t="s">
        <v>1343</v>
      </c>
      <c r="BA96" s="90" t="s">
        <v>97</v>
      </c>
      <c r="BB96" s="90" t="s">
        <v>1345</v>
      </c>
      <c r="BC96" s="90" t="s">
        <v>99</v>
      </c>
      <c r="BD96" s="90" t="s">
        <v>100</v>
      </c>
      <c r="BE96" s="90" t="s">
        <v>61</v>
      </c>
      <c r="BF96" s="90" t="s">
        <v>81</v>
      </c>
      <c r="BG96" s="90" t="s">
        <v>101</v>
      </c>
    </row>
    <row r="97" s="85" customFormat="1" ht="19" customHeight="1" spans="1:59">
      <c r="A97" s="90" t="s">
        <v>267</v>
      </c>
      <c r="B97" s="90" t="s">
        <v>268</v>
      </c>
      <c r="C97" s="90" t="s">
        <v>1346</v>
      </c>
      <c r="D97" s="90" t="s">
        <v>1347</v>
      </c>
      <c r="E97" s="90" t="s">
        <v>1348</v>
      </c>
      <c r="F97" s="90" t="s">
        <v>1349</v>
      </c>
      <c r="G97" s="90" t="s">
        <v>272</v>
      </c>
      <c r="H97" s="90" t="s">
        <v>69</v>
      </c>
      <c r="I97" s="90" t="s">
        <v>1350</v>
      </c>
      <c r="J97" s="90" t="s">
        <v>1351</v>
      </c>
      <c r="K97" s="90" t="s">
        <v>1352</v>
      </c>
      <c r="L97" s="90" t="s">
        <v>73</v>
      </c>
      <c r="M97" s="90" t="s">
        <v>184</v>
      </c>
      <c r="N97" s="90" t="s">
        <v>342</v>
      </c>
      <c r="O97" s="90" t="s">
        <v>76</v>
      </c>
      <c r="P97" s="90" t="s">
        <v>77</v>
      </c>
      <c r="Q97" s="90" t="s">
        <v>277</v>
      </c>
      <c r="R97" s="90" t="s">
        <v>278</v>
      </c>
      <c r="S97" s="90" t="s">
        <v>1353</v>
      </c>
      <c r="T97" s="90" t="s">
        <v>328</v>
      </c>
      <c r="U97" s="15">
        <v>0</v>
      </c>
      <c r="V97" s="15">
        <v>29346.23</v>
      </c>
      <c r="W97" s="15">
        <v>28743</v>
      </c>
      <c r="X97" s="15">
        <v>28743</v>
      </c>
      <c r="Y97" s="90" t="s">
        <v>82</v>
      </c>
      <c r="Z97" s="90" t="s">
        <v>83</v>
      </c>
      <c r="AA97" s="90" t="s">
        <v>84</v>
      </c>
      <c r="AB97" s="90" t="s">
        <v>1354</v>
      </c>
      <c r="AC97" s="90" t="s">
        <v>121</v>
      </c>
      <c r="AD97" s="90" t="s">
        <v>87</v>
      </c>
      <c r="AE97" s="90" t="s">
        <v>61</v>
      </c>
      <c r="AF97" s="90" t="s">
        <v>61</v>
      </c>
      <c r="AG97" s="90" t="s">
        <v>89</v>
      </c>
      <c r="AH97" s="90" t="s">
        <v>88</v>
      </c>
      <c r="AI97" s="90" t="s">
        <v>88</v>
      </c>
      <c r="AJ97" s="90" t="s">
        <v>88</v>
      </c>
      <c r="AK97" s="90" t="s">
        <v>88</v>
      </c>
      <c r="AL97" s="90" t="s">
        <v>88</v>
      </c>
      <c r="AM97" s="90" t="s">
        <v>88</v>
      </c>
      <c r="AN97" s="90" t="s">
        <v>88</v>
      </c>
      <c r="AO97" s="90" t="s">
        <v>88</v>
      </c>
      <c r="AP97" s="90" t="s">
        <v>89</v>
      </c>
      <c r="AQ97" s="90" t="s">
        <v>90</v>
      </c>
      <c r="AR97" s="90" t="s">
        <v>90</v>
      </c>
      <c r="AS97" s="90" t="s">
        <v>91</v>
      </c>
      <c r="AT97" s="90" t="s">
        <v>92</v>
      </c>
      <c r="AU97" s="90" t="s">
        <v>92</v>
      </c>
      <c r="AV97" s="90" t="s">
        <v>93</v>
      </c>
      <c r="AW97" s="90" t="s">
        <v>1355</v>
      </c>
      <c r="AX97" s="90" t="s">
        <v>1356</v>
      </c>
      <c r="AY97" s="90" t="s">
        <v>1357</v>
      </c>
      <c r="AZ97" s="90" t="s">
        <v>1356</v>
      </c>
      <c r="BA97" s="90" t="s">
        <v>97</v>
      </c>
      <c r="BB97" s="90" t="s">
        <v>1358</v>
      </c>
      <c r="BC97" s="90" t="s">
        <v>99</v>
      </c>
      <c r="BD97" s="90" t="s">
        <v>100</v>
      </c>
      <c r="BE97" s="90" t="s">
        <v>61</v>
      </c>
      <c r="BF97" s="90" t="s">
        <v>328</v>
      </c>
      <c r="BG97" s="90" t="s">
        <v>101</v>
      </c>
    </row>
    <row r="98" s="85" customFormat="1" ht="19" customHeight="1" spans="1:59">
      <c r="A98" s="90" t="s">
        <v>419</v>
      </c>
      <c r="B98" s="90" t="s">
        <v>420</v>
      </c>
      <c r="C98" s="90" t="s">
        <v>421</v>
      </c>
      <c r="D98" s="90" t="s">
        <v>422</v>
      </c>
      <c r="E98" s="90" t="s">
        <v>423</v>
      </c>
      <c r="F98" s="90" t="s">
        <v>424</v>
      </c>
      <c r="G98" s="90" t="s">
        <v>425</v>
      </c>
      <c r="H98" s="90" t="s">
        <v>109</v>
      </c>
      <c r="I98" s="90" t="s">
        <v>1359</v>
      </c>
      <c r="J98" s="90" t="s">
        <v>1360</v>
      </c>
      <c r="K98" s="90" t="s">
        <v>1361</v>
      </c>
      <c r="L98" s="90" t="s">
        <v>73</v>
      </c>
      <c r="M98" s="90" t="s">
        <v>1362</v>
      </c>
      <c r="N98" s="90" t="s">
        <v>430</v>
      </c>
      <c r="O98" s="90" t="s">
        <v>431</v>
      </c>
      <c r="P98" s="90" t="s">
        <v>432</v>
      </c>
      <c r="Q98" s="90" t="s">
        <v>433</v>
      </c>
      <c r="R98" s="90" t="s">
        <v>434</v>
      </c>
      <c r="S98" s="90" t="s">
        <v>1363</v>
      </c>
      <c r="T98" s="90" t="s">
        <v>262</v>
      </c>
      <c r="U98" s="15">
        <v>0</v>
      </c>
      <c r="V98" s="15">
        <v>59628</v>
      </c>
      <c r="W98" s="15">
        <v>46000</v>
      </c>
      <c r="X98" s="15">
        <v>10000</v>
      </c>
      <c r="Y98" s="90" t="s">
        <v>143</v>
      </c>
      <c r="Z98" s="90" t="s">
        <v>83</v>
      </c>
      <c r="AA98" s="90" t="s">
        <v>84</v>
      </c>
      <c r="AB98" s="90" t="s">
        <v>436</v>
      </c>
      <c r="AC98" s="90" t="s">
        <v>211</v>
      </c>
      <c r="AD98" s="90" t="s">
        <v>87</v>
      </c>
      <c r="AE98" s="90" t="s">
        <v>61</v>
      </c>
      <c r="AF98" s="90" t="s">
        <v>61</v>
      </c>
      <c r="AG98" s="90" t="s">
        <v>89</v>
      </c>
      <c r="AH98" s="90" t="s">
        <v>89</v>
      </c>
      <c r="AI98" s="90" t="s">
        <v>89</v>
      </c>
      <c r="AJ98" s="90" t="s">
        <v>89</v>
      </c>
      <c r="AK98" s="90" t="s">
        <v>89</v>
      </c>
      <c r="AL98" s="90" t="s">
        <v>89</v>
      </c>
      <c r="AM98" s="90" t="s">
        <v>89</v>
      </c>
      <c r="AN98" s="90" t="s">
        <v>89</v>
      </c>
      <c r="AO98" s="90" t="s">
        <v>89</v>
      </c>
      <c r="AP98" s="90" t="s">
        <v>89</v>
      </c>
      <c r="AQ98" s="90" t="s">
        <v>90</v>
      </c>
      <c r="AR98" s="90" t="s">
        <v>90</v>
      </c>
      <c r="AS98" s="90" t="s">
        <v>91</v>
      </c>
      <c r="AT98" s="90" t="s">
        <v>92</v>
      </c>
      <c r="AU98" s="90" t="s">
        <v>92</v>
      </c>
      <c r="AV98" s="90" t="s">
        <v>93</v>
      </c>
      <c r="AW98" s="90" t="s">
        <v>437</v>
      </c>
      <c r="AX98" s="90" t="s">
        <v>1364</v>
      </c>
      <c r="AY98" s="90" t="s">
        <v>439</v>
      </c>
      <c r="AZ98" s="90" t="s">
        <v>1364</v>
      </c>
      <c r="BA98" s="90" t="s">
        <v>215</v>
      </c>
      <c r="BB98" s="90" t="s">
        <v>1365</v>
      </c>
      <c r="BC98" s="90" t="s">
        <v>99</v>
      </c>
      <c r="BD98" s="90" t="s">
        <v>150</v>
      </c>
      <c r="BE98" s="90" t="s">
        <v>61</v>
      </c>
      <c r="BF98" s="90" t="s">
        <v>262</v>
      </c>
      <c r="BG98" s="90" t="s">
        <v>101</v>
      </c>
    </row>
    <row r="99" s="85" customFormat="1" ht="19" customHeight="1" spans="1:59">
      <c r="A99" s="90" t="s">
        <v>516</v>
      </c>
      <c r="B99" s="90" t="s">
        <v>517</v>
      </c>
      <c r="C99" s="90" t="s">
        <v>518</v>
      </c>
      <c r="D99" s="90" t="s">
        <v>519</v>
      </c>
      <c r="E99" s="90" t="s">
        <v>520</v>
      </c>
      <c r="F99" s="90" t="s">
        <v>521</v>
      </c>
      <c r="G99" s="90" t="s">
        <v>522</v>
      </c>
      <c r="H99" s="90" t="s">
        <v>109</v>
      </c>
      <c r="I99" s="90" t="s">
        <v>1366</v>
      </c>
      <c r="J99" s="90" t="s">
        <v>1367</v>
      </c>
      <c r="K99" s="90" t="s">
        <v>1368</v>
      </c>
      <c r="L99" s="90" t="s">
        <v>73</v>
      </c>
      <c r="M99" s="90" t="s">
        <v>526</v>
      </c>
      <c r="N99" s="90" t="s">
        <v>527</v>
      </c>
      <c r="O99" s="90" t="s">
        <v>292</v>
      </c>
      <c r="P99" s="90" t="s">
        <v>293</v>
      </c>
      <c r="Q99" s="90" t="s">
        <v>294</v>
      </c>
      <c r="R99" s="90" t="s">
        <v>295</v>
      </c>
      <c r="S99" s="90" t="s">
        <v>1369</v>
      </c>
      <c r="T99" s="90" t="s">
        <v>380</v>
      </c>
      <c r="U99" s="15">
        <v>0</v>
      </c>
      <c r="V99" s="15">
        <v>93195</v>
      </c>
      <c r="W99" s="15">
        <v>74500</v>
      </c>
      <c r="X99" s="15">
        <v>29800</v>
      </c>
      <c r="Y99" s="90" t="s">
        <v>82</v>
      </c>
      <c r="Z99" s="90" t="s">
        <v>83</v>
      </c>
      <c r="AA99" s="90" t="s">
        <v>84</v>
      </c>
      <c r="AB99" s="90" t="s">
        <v>529</v>
      </c>
      <c r="AC99" s="90" t="s">
        <v>121</v>
      </c>
      <c r="AD99" s="90" t="s">
        <v>87</v>
      </c>
      <c r="AE99" s="90" t="s">
        <v>61</v>
      </c>
      <c r="AF99" s="90" t="s">
        <v>61</v>
      </c>
      <c r="AG99" s="90" t="s">
        <v>89</v>
      </c>
      <c r="AH99" s="90" t="s">
        <v>88</v>
      </c>
      <c r="AI99" s="90" t="s">
        <v>88</v>
      </c>
      <c r="AJ99" s="90" t="s">
        <v>88</v>
      </c>
      <c r="AK99" s="90" t="s">
        <v>88</v>
      </c>
      <c r="AL99" s="90" t="s">
        <v>88</v>
      </c>
      <c r="AM99" s="90" t="s">
        <v>88</v>
      </c>
      <c r="AN99" s="90" t="s">
        <v>88</v>
      </c>
      <c r="AO99" s="90" t="s">
        <v>88</v>
      </c>
      <c r="AP99" s="90" t="s">
        <v>89</v>
      </c>
      <c r="AQ99" s="90" t="s">
        <v>90</v>
      </c>
      <c r="AR99" s="90" t="s">
        <v>90</v>
      </c>
      <c r="AS99" s="90" t="s">
        <v>91</v>
      </c>
      <c r="AT99" s="90" t="s">
        <v>92</v>
      </c>
      <c r="AU99" s="90" t="s">
        <v>92</v>
      </c>
      <c r="AV99" s="90" t="s">
        <v>93</v>
      </c>
      <c r="AW99" s="90" t="s">
        <v>530</v>
      </c>
      <c r="AX99" s="90" t="s">
        <v>1370</v>
      </c>
      <c r="AY99" s="90" t="s">
        <v>532</v>
      </c>
      <c r="AZ99" s="90" t="s">
        <v>1370</v>
      </c>
      <c r="BA99" s="90" t="s">
        <v>97</v>
      </c>
      <c r="BB99" s="90" t="s">
        <v>1371</v>
      </c>
      <c r="BC99" s="90" t="s">
        <v>99</v>
      </c>
      <c r="BD99" s="90" t="s">
        <v>100</v>
      </c>
      <c r="BE99" s="90" t="s">
        <v>61</v>
      </c>
      <c r="BF99" s="90" t="s">
        <v>380</v>
      </c>
      <c r="BG99" s="90" t="s">
        <v>101</v>
      </c>
    </row>
    <row r="100" s="85" customFormat="1" ht="19" customHeight="1" spans="1:59">
      <c r="A100" s="90" t="s">
        <v>694</v>
      </c>
      <c r="B100" s="90" t="s">
        <v>695</v>
      </c>
      <c r="C100" s="90" t="s">
        <v>766</v>
      </c>
      <c r="D100" s="90" t="s">
        <v>767</v>
      </c>
      <c r="E100" s="90" t="s">
        <v>782</v>
      </c>
      <c r="F100" s="90" t="s">
        <v>700</v>
      </c>
      <c r="G100" s="90" t="s">
        <v>700</v>
      </c>
      <c r="H100" s="90" t="s">
        <v>69</v>
      </c>
      <c r="I100" s="90" t="s">
        <v>1372</v>
      </c>
      <c r="J100" s="90" t="s">
        <v>1373</v>
      </c>
      <c r="K100" s="90" t="s">
        <v>1374</v>
      </c>
      <c r="L100" s="90" t="s">
        <v>73</v>
      </c>
      <c r="M100" s="90" t="s">
        <v>786</v>
      </c>
      <c r="N100" s="90" t="s">
        <v>203</v>
      </c>
      <c r="O100" s="90" t="s">
        <v>76</v>
      </c>
      <c r="P100" s="90" t="s">
        <v>77</v>
      </c>
      <c r="Q100" s="90" t="s">
        <v>277</v>
      </c>
      <c r="R100" s="90" t="s">
        <v>278</v>
      </c>
      <c r="S100" s="90" t="s">
        <v>1375</v>
      </c>
      <c r="T100" s="90" t="s">
        <v>328</v>
      </c>
      <c r="U100" s="15">
        <v>0</v>
      </c>
      <c r="V100" s="15">
        <v>18189.69</v>
      </c>
      <c r="W100" s="15">
        <v>17561</v>
      </c>
      <c r="X100" s="15">
        <v>17561</v>
      </c>
      <c r="Y100" s="90" t="s">
        <v>82</v>
      </c>
      <c r="Z100" s="90" t="s">
        <v>83</v>
      </c>
      <c r="AA100" s="90" t="s">
        <v>84</v>
      </c>
      <c r="AB100" s="90" t="s">
        <v>788</v>
      </c>
      <c r="AC100" s="90" t="s">
        <v>359</v>
      </c>
      <c r="AD100" s="90" t="s">
        <v>87</v>
      </c>
      <c r="AE100" s="90" t="s">
        <v>61</v>
      </c>
      <c r="AF100" s="90" t="s">
        <v>61</v>
      </c>
      <c r="AG100" s="90" t="s">
        <v>89</v>
      </c>
      <c r="AH100" s="90" t="s">
        <v>89</v>
      </c>
      <c r="AI100" s="90" t="s">
        <v>89</v>
      </c>
      <c r="AJ100" s="90" t="s">
        <v>89</v>
      </c>
      <c r="AK100" s="90" t="s">
        <v>89</v>
      </c>
      <c r="AL100" s="90" t="s">
        <v>89</v>
      </c>
      <c r="AM100" s="90" t="s">
        <v>89</v>
      </c>
      <c r="AN100" s="90" t="s">
        <v>89</v>
      </c>
      <c r="AO100" s="90" t="s">
        <v>89</v>
      </c>
      <c r="AP100" s="90" t="s">
        <v>89</v>
      </c>
      <c r="AQ100" s="90" t="s">
        <v>90</v>
      </c>
      <c r="AR100" s="90" t="s">
        <v>90</v>
      </c>
      <c r="AS100" s="90" t="s">
        <v>91</v>
      </c>
      <c r="AT100" s="90" t="s">
        <v>92</v>
      </c>
      <c r="AU100" s="90" t="s">
        <v>92</v>
      </c>
      <c r="AV100" s="90" t="s">
        <v>93</v>
      </c>
      <c r="AW100" s="90" t="s">
        <v>789</v>
      </c>
      <c r="AX100" s="90" t="s">
        <v>1376</v>
      </c>
      <c r="AY100" s="90" t="s">
        <v>791</v>
      </c>
      <c r="AZ100" s="90" t="s">
        <v>1376</v>
      </c>
      <c r="BA100" s="90" t="s">
        <v>97</v>
      </c>
      <c r="BB100" s="90" t="s">
        <v>1377</v>
      </c>
      <c r="BC100" s="90" t="s">
        <v>99</v>
      </c>
      <c r="BD100" s="90" t="s">
        <v>100</v>
      </c>
      <c r="BE100" s="90" t="s">
        <v>61</v>
      </c>
      <c r="BF100" s="90" t="s">
        <v>328</v>
      </c>
      <c r="BG100" s="90" t="s">
        <v>101</v>
      </c>
    </row>
    <row r="101" s="85" customFormat="1" ht="19" customHeight="1" spans="1:59">
      <c r="A101" s="90" t="s">
        <v>62</v>
      </c>
      <c r="B101" s="90" t="s">
        <v>63</v>
      </c>
      <c r="C101" s="90" t="s">
        <v>1147</v>
      </c>
      <c r="D101" s="90" t="s">
        <v>1148</v>
      </c>
      <c r="E101" s="90" t="s">
        <v>1149</v>
      </c>
      <c r="F101" s="90" t="s">
        <v>1150</v>
      </c>
      <c r="G101" s="90" t="s">
        <v>990</v>
      </c>
      <c r="H101" s="90" t="s">
        <v>109</v>
      </c>
      <c r="I101" s="90" t="s">
        <v>1378</v>
      </c>
      <c r="J101" s="90" t="s">
        <v>1379</v>
      </c>
      <c r="K101" s="90" t="s">
        <v>1380</v>
      </c>
      <c r="L101" s="90" t="s">
        <v>73</v>
      </c>
      <c r="M101" s="90" t="s">
        <v>356</v>
      </c>
      <c r="N101" s="90" t="s">
        <v>575</v>
      </c>
      <c r="O101" s="90" t="s">
        <v>292</v>
      </c>
      <c r="P101" s="90" t="s">
        <v>293</v>
      </c>
      <c r="Q101" s="90" t="s">
        <v>294</v>
      </c>
      <c r="R101" s="90" t="s">
        <v>295</v>
      </c>
      <c r="S101" s="90" t="s">
        <v>1381</v>
      </c>
      <c r="T101" s="90" t="s">
        <v>81</v>
      </c>
      <c r="U101" s="15">
        <v>0</v>
      </c>
      <c r="V101" s="15">
        <v>71259</v>
      </c>
      <c r="W101" s="15">
        <v>40000</v>
      </c>
      <c r="X101" s="15">
        <v>20000</v>
      </c>
      <c r="Y101" s="90" t="s">
        <v>82</v>
      </c>
      <c r="Z101" s="90" t="s">
        <v>83</v>
      </c>
      <c r="AA101" s="90" t="s">
        <v>84</v>
      </c>
      <c r="AB101" s="90" t="s">
        <v>1155</v>
      </c>
      <c r="AC101" s="90" t="s">
        <v>145</v>
      </c>
      <c r="AD101" s="90" t="s">
        <v>87</v>
      </c>
      <c r="AE101" s="90" t="s">
        <v>61</v>
      </c>
      <c r="AF101" s="90" t="s">
        <v>61</v>
      </c>
      <c r="AG101" s="90" t="s">
        <v>89</v>
      </c>
      <c r="AH101" s="90" t="s">
        <v>89</v>
      </c>
      <c r="AI101" s="90" t="s">
        <v>89</v>
      </c>
      <c r="AJ101" s="90" t="s">
        <v>88</v>
      </c>
      <c r="AK101" s="90" t="s">
        <v>88</v>
      </c>
      <c r="AL101" s="90" t="s">
        <v>89</v>
      </c>
      <c r="AM101" s="90" t="s">
        <v>89</v>
      </c>
      <c r="AN101" s="90" t="s">
        <v>89</v>
      </c>
      <c r="AO101" s="90" t="s">
        <v>89</v>
      </c>
      <c r="AP101" s="90" t="s">
        <v>89</v>
      </c>
      <c r="AQ101" s="90" t="s">
        <v>90</v>
      </c>
      <c r="AR101" s="90" t="s">
        <v>90</v>
      </c>
      <c r="AS101" s="90" t="s">
        <v>91</v>
      </c>
      <c r="AT101" s="90" t="s">
        <v>92</v>
      </c>
      <c r="AU101" s="90" t="s">
        <v>92</v>
      </c>
      <c r="AV101" s="90" t="s">
        <v>93</v>
      </c>
      <c r="AW101" s="90" t="s">
        <v>1156</v>
      </c>
      <c r="AX101" s="90" t="s">
        <v>1382</v>
      </c>
      <c r="AY101" s="90" t="s">
        <v>1158</v>
      </c>
      <c r="AZ101" s="90" t="s">
        <v>1382</v>
      </c>
      <c r="BA101" s="90" t="s">
        <v>97</v>
      </c>
      <c r="BB101" s="90" t="s">
        <v>1383</v>
      </c>
      <c r="BC101" s="90" t="s">
        <v>99</v>
      </c>
      <c r="BD101" s="90" t="s">
        <v>100</v>
      </c>
      <c r="BE101" s="90" t="s">
        <v>61</v>
      </c>
      <c r="BF101" s="90" t="s">
        <v>81</v>
      </c>
      <c r="BG101" s="90" t="s">
        <v>101</v>
      </c>
    </row>
    <row r="102" s="85" customFormat="1" ht="19" customHeight="1" spans="1:59">
      <c r="A102" s="90" t="s">
        <v>267</v>
      </c>
      <c r="B102" s="90" t="s">
        <v>268</v>
      </c>
      <c r="C102" s="90" t="s">
        <v>1384</v>
      </c>
      <c r="D102" s="90" t="s">
        <v>1385</v>
      </c>
      <c r="E102" s="90" t="s">
        <v>1386</v>
      </c>
      <c r="F102" s="90" t="s">
        <v>1387</v>
      </c>
      <c r="G102" s="90" t="s">
        <v>272</v>
      </c>
      <c r="H102" s="90" t="s">
        <v>69</v>
      </c>
      <c r="I102" s="90" t="s">
        <v>1388</v>
      </c>
      <c r="J102" s="90" t="s">
        <v>1389</v>
      </c>
      <c r="K102" s="90" t="s">
        <v>1390</v>
      </c>
      <c r="L102" s="90" t="s">
        <v>73</v>
      </c>
      <c r="M102" s="90" t="s">
        <v>74</v>
      </c>
      <c r="N102" s="90" t="s">
        <v>203</v>
      </c>
      <c r="O102" s="90" t="s">
        <v>76</v>
      </c>
      <c r="P102" s="90" t="s">
        <v>77</v>
      </c>
      <c r="Q102" s="90" t="s">
        <v>277</v>
      </c>
      <c r="R102" s="90" t="s">
        <v>278</v>
      </c>
      <c r="S102" s="90" t="s">
        <v>1391</v>
      </c>
      <c r="T102" s="90" t="s">
        <v>81</v>
      </c>
      <c r="U102" s="15">
        <v>0</v>
      </c>
      <c r="V102" s="15">
        <v>49896</v>
      </c>
      <c r="W102" s="15">
        <v>48966</v>
      </c>
      <c r="X102" s="15">
        <v>48966</v>
      </c>
      <c r="Y102" s="90" t="s">
        <v>82</v>
      </c>
      <c r="Z102" s="90" t="s">
        <v>83</v>
      </c>
      <c r="AA102" s="90" t="s">
        <v>84</v>
      </c>
      <c r="AB102" s="90" t="s">
        <v>1392</v>
      </c>
      <c r="AC102" s="90" t="s">
        <v>191</v>
      </c>
      <c r="AD102" s="90" t="s">
        <v>87</v>
      </c>
      <c r="AE102" s="90" t="s">
        <v>61</v>
      </c>
      <c r="AF102" s="90" t="s">
        <v>61</v>
      </c>
      <c r="AG102" s="90" t="s">
        <v>89</v>
      </c>
      <c r="AH102" s="90" t="s">
        <v>89</v>
      </c>
      <c r="AI102" s="90" t="s">
        <v>89</v>
      </c>
      <c r="AJ102" s="90" t="s">
        <v>89</v>
      </c>
      <c r="AK102" s="90" t="s">
        <v>89</v>
      </c>
      <c r="AL102" s="90" t="s">
        <v>89</v>
      </c>
      <c r="AM102" s="90" t="s">
        <v>89</v>
      </c>
      <c r="AN102" s="90" t="s">
        <v>89</v>
      </c>
      <c r="AO102" s="90" t="s">
        <v>89</v>
      </c>
      <c r="AP102" s="90" t="s">
        <v>88</v>
      </c>
      <c r="AQ102" s="90" t="s">
        <v>90</v>
      </c>
      <c r="AR102" s="90" t="s">
        <v>90</v>
      </c>
      <c r="AS102" s="90" t="s">
        <v>91</v>
      </c>
      <c r="AT102" s="90" t="s">
        <v>92</v>
      </c>
      <c r="AU102" s="90" t="s">
        <v>92</v>
      </c>
      <c r="AV102" s="90" t="s">
        <v>93</v>
      </c>
      <c r="AW102" s="90" t="s">
        <v>1393</v>
      </c>
      <c r="AX102" s="90" t="s">
        <v>1394</v>
      </c>
      <c r="AY102" s="90" t="s">
        <v>1395</v>
      </c>
      <c r="AZ102" s="90" t="s">
        <v>1394</v>
      </c>
      <c r="BA102" s="90" t="s">
        <v>97</v>
      </c>
      <c r="BB102" s="90" t="s">
        <v>1396</v>
      </c>
      <c r="BC102" s="90" t="s">
        <v>99</v>
      </c>
      <c r="BD102" s="90" t="s">
        <v>100</v>
      </c>
      <c r="BE102" s="90" t="s">
        <v>61</v>
      </c>
      <c r="BF102" s="90" t="s">
        <v>81</v>
      </c>
      <c r="BG102" s="90" t="s">
        <v>101</v>
      </c>
    </row>
    <row r="103" s="85" customFormat="1" ht="19" customHeight="1" spans="1:59">
      <c r="A103" s="90" t="s">
        <v>302</v>
      </c>
      <c r="B103" s="90" t="s">
        <v>303</v>
      </c>
      <c r="C103" s="90" t="s">
        <v>349</v>
      </c>
      <c r="D103" s="90" t="s">
        <v>350</v>
      </c>
      <c r="E103" s="90" t="s">
        <v>351</v>
      </c>
      <c r="F103" s="90" t="s">
        <v>352</v>
      </c>
      <c r="G103" s="90" t="s">
        <v>308</v>
      </c>
      <c r="H103" s="90" t="s">
        <v>69</v>
      </c>
      <c r="I103" s="90" t="s">
        <v>1397</v>
      </c>
      <c r="J103" s="90" t="s">
        <v>1398</v>
      </c>
      <c r="K103" s="90" t="s">
        <v>654</v>
      </c>
      <c r="L103" s="90" t="s">
        <v>73</v>
      </c>
      <c r="M103" s="90" t="s">
        <v>356</v>
      </c>
      <c r="N103" s="90" t="s">
        <v>203</v>
      </c>
      <c r="O103" s="90" t="s">
        <v>76</v>
      </c>
      <c r="P103" s="90" t="s">
        <v>77</v>
      </c>
      <c r="Q103" s="90" t="s">
        <v>277</v>
      </c>
      <c r="R103" s="90" t="s">
        <v>278</v>
      </c>
      <c r="S103" s="90" t="s">
        <v>1399</v>
      </c>
      <c r="T103" s="90" t="s">
        <v>328</v>
      </c>
      <c r="U103" s="15">
        <v>0</v>
      </c>
      <c r="V103" s="15">
        <v>21345.19</v>
      </c>
      <c r="W103" s="15">
        <v>20663</v>
      </c>
      <c r="X103" s="15">
        <v>20663</v>
      </c>
      <c r="Y103" s="90" t="s">
        <v>82</v>
      </c>
      <c r="Z103" s="90" t="s">
        <v>83</v>
      </c>
      <c r="AA103" s="90" t="s">
        <v>84</v>
      </c>
      <c r="AB103" s="90" t="s">
        <v>358</v>
      </c>
      <c r="AC103" s="90" t="s">
        <v>359</v>
      </c>
      <c r="AD103" s="90" t="s">
        <v>87</v>
      </c>
      <c r="AE103" s="90" t="s">
        <v>61</v>
      </c>
      <c r="AF103" s="90" t="s">
        <v>61</v>
      </c>
      <c r="AG103" s="90" t="s">
        <v>89</v>
      </c>
      <c r="AH103" s="90" t="s">
        <v>88</v>
      </c>
      <c r="AI103" s="90" t="s">
        <v>88</v>
      </c>
      <c r="AJ103" s="90" t="s">
        <v>88</v>
      </c>
      <c r="AK103" s="90" t="s">
        <v>88</v>
      </c>
      <c r="AL103" s="90" t="s">
        <v>89</v>
      </c>
      <c r="AM103" s="90" t="s">
        <v>88</v>
      </c>
      <c r="AN103" s="90" t="s">
        <v>88</v>
      </c>
      <c r="AO103" s="90" t="s">
        <v>88</v>
      </c>
      <c r="AP103" s="90" t="s">
        <v>89</v>
      </c>
      <c r="AQ103" s="90" t="s">
        <v>90</v>
      </c>
      <c r="AR103" s="90" t="s">
        <v>90</v>
      </c>
      <c r="AS103" s="90" t="s">
        <v>91</v>
      </c>
      <c r="AT103" s="90" t="s">
        <v>92</v>
      </c>
      <c r="AU103" s="90" t="s">
        <v>92</v>
      </c>
      <c r="AV103" s="90" t="s">
        <v>93</v>
      </c>
      <c r="AW103" s="90" t="s">
        <v>360</v>
      </c>
      <c r="AX103" s="90" t="s">
        <v>1400</v>
      </c>
      <c r="AY103" s="90" t="s">
        <v>362</v>
      </c>
      <c r="AZ103" s="90" t="s">
        <v>1400</v>
      </c>
      <c r="BA103" s="90" t="s">
        <v>97</v>
      </c>
      <c r="BB103" s="90" t="s">
        <v>1401</v>
      </c>
      <c r="BC103" s="90" t="s">
        <v>99</v>
      </c>
      <c r="BD103" s="90" t="s">
        <v>100</v>
      </c>
      <c r="BE103" s="90" t="s">
        <v>61</v>
      </c>
      <c r="BF103" s="90" t="s">
        <v>328</v>
      </c>
      <c r="BG103" s="90" t="s">
        <v>101</v>
      </c>
    </row>
    <row r="104" s="85" customFormat="1" ht="19" customHeight="1" spans="1:59">
      <c r="A104" s="90" t="s">
        <v>516</v>
      </c>
      <c r="B104" s="90" t="s">
        <v>517</v>
      </c>
      <c r="C104" s="90" t="s">
        <v>1402</v>
      </c>
      <c r="D104" s="90" t="s">
        <v>1403</v>
      </c>
      <c r="E104" s="90" t="s">
        <v>1404</v>
      </c>
      <c r="F104" s="90" t="s">
        <v>1405</v>
      </c>
      <c r="G104" s="90" t="s">
        <v>1249</v>
      </c>
      <c r="H104" s="90" t="s">
        <v>69</v>
      </c>
      <c r="I104" s="90" t="s">
        <v>1406</v>
      </c>
      <c r="J104" s="90" t="s">
        <v>1407</v>
      </c>
      <c r="K104" s="90" t="s">
        <v>1408</v>
      </c>
      <c r="L104" s="90" t="s">
        <v>73</v>
      </c>
      <c r="M104" s="90" t="s">
        <v>1409</v>
      </c>
      <c r="N104" s="90" t="s">
        <v>1410</v>
      </c>
      <c r="O104" s="90" t="s">
        <v>76</v>
      </c>
      <c r="P104" s="90" t="s">
        <v>77</v>
      </c>
      <c r="Q104" s="90" t="s">
        <v>277</v>
      </c>
      <c r="R104" s="90" t="s">
        <v>278</v>
      </c>
      <c r="S104" s="90" t="s">
        <v>1411</v>
      </c>
      <c r="T104" s="90" t="s">
        <v>280</v>
      </c>
      <c r="U104" s="15">
        <v>0</v>
      </c>
      <c r="V104" s="15">
        <v>14611.84</v>
      </c>
      <c r="W104" s="15">
        <v>14000</v>
      </c>
      <c r="X104" s="15">
        <v>14000</v>
      </c>
      <c r="Y104" s="90" t="s">
        <v>143</v>
      </c>
      <c r="Z104" s="90" t="s">
        <v>83</v>
      </c>
      <c r="AA104" s="90" t="s">
        <v>84</v>
      </c>
      <c r="AB104" s="90" t="s">
        <v>1412</v>
      </c>
      <c r="AC104" s="90" t="s">
        <v>359</v>
      </c>
      <c r="AD104" s="90" t="s">
        <v>87</v>
      </c>
      <c r="AE104" s="90" t="s">
        <v>61</v>
      </c>
      <c r="AF104" s="90" t="s">
        <v>61</v>
      </c>
      <c r="AG104" s="90" t="s">
        <v>89</v>
      </c>
      <c r="AH104" s="90" t="s">
        <v>89</v>
      </c>
      <c r="AI104" s="90" t="s">
        <v>89</v>
      </c>
      <c r="AJ104" s="90" t="s">
        <v>89</v>
      </c>
      <c r="AK104" s="90" t="s">
        <v>89</v>
      </c>
      <c r="AL104" s="90" t="s">
        <v>89</v>
      </c>
      <c r="AM104" s="90" t="s">
        <v>89</v>
      </c>
      <c r="AN104" s="90" t="s">
        <v>89</v>
      </c>
      <c r="AO104" s="90" t="s">
        <v>89</v>
      </c>
      <c r="AP104" s="90" t="s">
        <v>89</v>
      </c>
      <c r="AQ104" s="90" t="s">
        <v>90</v>
      </c>
      <c r="AR104" s="90" t="s">
        <v>90</v>
      </c>
      <c r="AS104" s="90" t="s">
        <v>91</v>
      </c>
      <c r="AT104" s="90" t="s">
        <v>92</v>
      </c>
      <c r="AU104" s="90" t="s">
        <v>92</v>
      </c>
      <c r="AV104" s="90" t="s">
        <v>93</v>
      </c>
      <c r="AW104" s="90" t="s">
        <v>1413</v>
      </c>
      <c r="AX104" s="90" t="s">
        <v>1414</v>
      </c>
      <c r="AY104" s="90" t="s">
        <v>1415</v>
      </c>
      <c r="AZ104" s="90" t="s">
        <v>1414</v>
      </c>
      <c r="BA104" s="90" t="s">
        <v>97</v>
      </c>
      <c r="BB104" s="90" t="s">
        <v>1416</v>
      </c>
      <c r="BC104" s="90" t="s">
        <v>99</v>
      </c>
      <c r="BD104" s="90" t="s">
        <v>150</v>
      </c>
      <c r="BE104" s="90" t="s">
        <v>61</v>
      </c>
      <c r="BF104" s="90" t="s">
        <v>280</v>
      </c>
      <c r="BG104" s="90" t="s">
        <v>101</v>
      </c>
    </row>
    <row r="105" s="85" customFormat="1" ht="19" customHeight="1" spans="1:59">
      <c r="A105" s="90" t="s">
        <v>267</v>
      </c>
      <c r="B105" s="90" t="s">
        <v>268</v>
      </c>
      <c r="C105" s="90" t="s">
        <v>269</v>
      </c>
      <c r="D105" s="90" t="s">
        <v>270</v>
      </c>
      <c r="E105" s="90" t="s">
        <v>286</v>
      </c>
      <c r="F105" s="90" t="s">
        <v>287</v>
      </c>
      <c r="G105" s="90" t="s">
        <v>287</v>
      </c>
      <c r="H105" s="90" t="s">
        <v>109</v>
      </c>
      <c r="I105" s="90" t="s">
        <v>1417</v>
      </c>
      <c r="J105" s="90" t="s">
        <v>1418</v>
      </c>
      <c r="K105" s="90" t="s">
        <v>1419</v>
      </c>
      <c r="L105" s="90" t="s">
        <v>73</v>
      </c>
      <c r="M105" s="90" t="s">
        <v>74</v>
      </c>
      <c r="N105" s="90" t="s">
        <v>291</v>
      </c>
      <c r="O105" s="90" t="s">
        <v>292</v>
      </c>
      <c r="P105" s="90" t="s">
        <v>293</v>
      </c>
      <c r="Q105" s="90" t="s">
        <v>294</v>
      </c>
      <c r="R105" s="90" t="s">
        <v>295</v>
      </c>
      <c r="S105" s="90" t="s">
        <v>1420</v>
      </c>
      <c r="T105" s="90" t="s">
        <v>119</v>
      </c>
      <c r="U105" s="15">
        <v>0</v>
      </c>
      <c r="V105" s="15">
        <v>478246</v>
      </c>
      <c r="W105" s="15">
        <v>380000</v>
      </c>
      <c r="X105" s="15">
        <v>38000</v>
      </c>
      <c r="Y105" s="90" t="s">
        <v>82</v>
      </c>
      <c r="Z105" s="90" t="s">
        <v>83</v>
      </c>
      <c r="AA105" s="90" t="s">
        <v>84</v>
      </c>
      <c r="AB105" s="90" t="s">
        <v>297</v>
      </c>
      <c r="AC105" s="90" t="s">
        <v>121</v>
      </c>
      <c r="AD105" s="90" t="s">
        <v>87</v>
      </c>
      <c r="AE105" s="90" t="s">
        <v>61</v>
      </c>
      <c r="AF105" s="90" t="s">
        <v>61</v>
      </c>
      <c r="AG105" s="90" t="s">
        <v>89</v>
      </c>
      <c r="AH105" s="90" t="s">
        <v>89</v>
      </c>
      <c r="AI105" s="90" t="s">
        <v>89</v>
      </c>
      <c r="AJ105" s="90" t="s">
        <v>89</v>
      </c>
      <c r="AK105" s="90" t="s">
        <v>89</v>
      </c>
      <c r="AL105" s="90" t="s">
        <v>89</v>
      </c>
      <c r="AM105" s="90" t="s">
        <v>89</v>
      </c>
      <c r="AN105" s="90" t="s">
        <v>89</v>
      </c>
      <c r="AO105" s="90" t="s">
        <v>89</v>
      </c>
      <c r="AP105" s="90" t="s">
        <v>89</v>
      </c>
      <c r="AQ105" s="90" t="s">
        <v>90</v>
      </c>
      <c r="AR105" s="90" t="s">
        <v>90</v>
      </c>
      <c r="AS105" s="90" t="s">
        <v>91</v>
      </c>
      <c r="AT105" s="90" t="s">
        <v>92</v>
      </c>
      <c r="AU105" s="90" t="s">
        <v>92</v>
      </c>
      <c r="AV105" s="90" t="s">
        <v>93</v>
      </c>
      <c r="AW105" s="90" t="s">
        <v>298</v>
      </c>
      <c r="AX105" s="90" t="s">
        <v>1421</v>
      </c>
      <c r="AY105" s="90" t="s">
        <v>300</v>
      </c>
      <c r="AZ105" s="90" t="s">
        <v>1421</v>
      </c>
      <c r="BA105" s="90" t="s">
        <v>97</v>
      </c>
      <c r="BB105" s="90" t="s">
        <v>1422</v>
      </c>
      <c r="BC105" s="90" t="s">
        <v>99</v>
      </c>
      <c r="BD105" s="90" t="s">
        <v>100</v>
      </c>
      <c r="BE105" s="90" t="s">
        <v>61</v>
      </c>
      <c r="BF105" s="90" t="s">
        <v>119</v>
      </c>
      <c r="BG105" s="90" t="s">
        <v>101</v>
      </c>
    </row>
    <row r="106" s="85" customFormat="1" ht="19" customHeight="1" spans="1:59">
      <c r="A106" s="90" t="s">
        <v>694</v>
      </c>
      <c r="B106" s="90" t="s">
        <v>695</v>
      </c>
      <c r="C106" s="90" t="s">
        <v>696</v>
      </c>
      <c r="D106" s="90" t="s">
        <v>697</v>
      </c>
      <c r="E106" s="90" t="s">
        <v>698</v>
      </c>
      <c r="F106" s="90" t="s">
        <v>699</v>
      </c>
      <c r="G106" s="90" t="s">
        <v>700</v>
      </c>
      <c r="H106" s="90" t="s">
        <v>69</v>
      </c>
      <c r="I106" s="90" t="s">
        <v>1423</v>
      </c>
      <c r="J106" s="90" t="s">
        <v>1424</v>
      </c>
      <c r="K106" s="90" t="s">
        <v>1425</v>
      </c>
      <c r="L106" s="90" t="s">
        <v>73</v>
      </c>
      <c r="M106" s="90" t="s">
        <v>74</v>
      </c>
      <c r="N106" s="90" t="s">
        <v>326</v>
      </c>
      <c r="O106" s="90" t="s">
        <v>76</v>
      </c>
      <c r="P106" s="90" t="s">
        <v>77</v>
      </c>
      <c r="Q106" s="90" t="s">
        <v>277</v>
      </c>
      <c r="R106" s="90" t="s">
        <v>278</v>
      </c>
      <c r="S106" s="90" t="s">
        <v>1426</v>
      </c>
      <c r="T106" s="90" t="s">
        <v>328</v>
      </c>
      <c r="U106" s="15">
        <v>0</v>
      </c>
      <c r="V106" s="15">
        <v>20261.19</v>
      </c>
      <c r="W106" s="15">
        <v>11500</v>
      </c>
      <c r="X106" s="15">
        <v>11500</v>
      </c>
      <c r="Y106" s="90" t="s">
        <v>82</v>
      </c>
      <c r="Z106" s="90" t="s">
        <v>83</v>
      </c>
      <c r="AA106" s="90" t="s">
        <v>84</v>
      </c>
      <c r="AB106" s="90" t="s">
        <v>699</v>
      </c>
      <c r="AC106" s="90" t="s">
        <v>86</v>
      </c>
      <c r="AD106" s="90" t="s">
        <v>87</v>
      </c>
      <c r="AE106" s="90" t="s">
        <v>61</v>
      </c>
      <c r="AF106" s="90" t="s">
        <v>61</v>
      </c>
      <c r="AG106" s="90" t="s">
        <v>88</v>
      </c>
      <c r="AH106" s="90" t="s">
        <v>88</v>
      </c>
      <c r="AI106" s="90" t="s">
        <v>88</v>
      </c>
      <c r="AJ106" s="90" t="s">
        <v>88</v>
      </c>
      <c r="AK106" s="90" t="s">
        <v>89</v>
      </c>
      <c r="AL106" s="90" t="s">
        <v>89</v>
      </c>
      <c r="AM106" s="90" t="s">
        <v>88</v>
      </c>
      <c r="AN106" s="90" t="s">
        <v>88</v>
      </c>
      <c r="AO106" s="90" t="s">
        <v>88</v>
      </c>
      <c r="AP106" s="90" t="s">
        <v>89</v>
      </c>
      <c r="AQ106" s="90" t="s">
        <v>90</v>
      </c>
      <c r="AR106" s="90" t="s">
        <v>90</v>
      </c>
      <c r="AS106" s="90" t="s">
        <v>91</v>
      </c>
      <c r="AT106" s="90" t="s">
        <v>92</v>
      </c>
      <c r="AU106" s="90" t="s">
        <v>92</v>
      </c>
      <c r="AV106" s="90" t="s">
        <v>93</v>
      </c>
      <c r="AW106" s="90" t="s">
        <v>705</v>
      </c>
      <c r="AX106" s="90" t="s">
        <v>1427</v>
      </c>
      <c r="AY106" s="90" t="s">
        <v>707</v>
      </c>
      <c r="AZ106" s="90" t="s">
        <v>1427</v>
      </c>
      <c r="BA106" s="90" t="s">
        <v>97</v>
      </c>
      <c r="BB106" s="90" t="s">
        <v>1428</v>
      </c>
      <c r="BC106" s="90" t="s">
        <v>99</v>
      </c>
      <c r="BD106" s="90" t="s">
        <v>100</v>
      </c>
      <c r="BE106" s="90" t="s">
        <v>61</v>
      </c>
      <c r="BF106" s="90" t="s">
        <v>328</v>
      </c>
      <c r="BG106" s="90" t="s">
        <v>101</v>
      </c>
    </row>
    <row r="107" s="85" customFormat="1" ht="19" customHeight="1" spans="1:59">
      <c r="A107" s="90" t="s">
        <v>62</v>
      </c>
      <c r="B107" s="90" t="s">
        <v>63</v>
      </c>
      <c r="C107" s="90" t="s">
        <v>600</v>
      </c>
      <c r="D107" s="90" t="s">
        <v>601</v>
      </c>
      <c r="E107" s="90" t="s">
        <v>1429</v>
      </c>
      <c r="F107" s="90" t="s">
        <v>1430</v>
      </c>
      <c r="G107" s="90" t="s">
        <v>990</v>
      </c>
      <c r="H107" s="90" t="s">
        <v>109</v>
      </c>
      <c r="I107" s="90" t="s">
        <v>1431</v>
      </c>
      <c r="J107" s="90" t="s">
        <v>1432</v>
      </c>
      <c r="K107" s="90" t="s">
        <v>1433</v>
      </c>
      <c r="L107" s="90" t="s">
        <v>73</v>
      </c>
      <c r="M107" s="90" t="s">
        <v>1434</v>
      </c>
      <c r="N107" s="90" t="s">
        <v>936</v>
      </c>
      <c r="O107" s="90" t="s">
        <v>221</v>
      </c>
      <c r="P107" s="90" t="s">
        <v>222</v>
      </c>
      <c r="Q107" s="90" t="s">
        <v>206</v>
      </c>
      <c r="R107" s="90" t="s">
        <v>207</v>
      </c>
      <c r="S107" s="90" t="s">
        <v>1435</v>
      </c>
      <c r="T107" s="90" t="s">
        <v>119</v>
      </c>
      <c r="U107" s="15">
        <v>0</v>
      </c>
      <c r="V107" s="15">
        <v>17449</v>
      </c>
      <c r="W107" s="15">
        <v>12000</v>
      </c>
      <c r="X107" s="15">
        <v>4000</v>
      </c>
      <c r="Y107" s="90" t="s">
        <v>143</v>
      </c>
      <c r="Z107" s="90" t="s">
        <v>83</v>
      </c>
      <c r="AA107" s="90" t="s">
        <v>84</v>
      </c>
      <c r="AB107" s="90" t="s">
        <v>1436</v>
      </c>
      <c r="AC107" s="90" t="s">
        <v>121</v>
      </c>
      <c r="AD107" s="90" t="s">
        <v>87</v>
      </c>
      <c r="AE107" s="90" t="s">
        <v>61</v>
      </c>
      <c r="AF107" s="90" t="s">
        <v>61</v>
      </c>
      <c r="AG107" s="90" t="s">
        <v>89</v>
      </c>
      <c r="AH107" s="90" t="s">
        <v>89</v>
      </c>
      <c r="AI107" s="90" t="s">
        <v>89</v>
      </c>
      <c r="AJ107" s="90" t="s">
        <v>88</v>
      </c>
      <c r="AK107" s="90" t="s">
        <v>88</v>
      </c>
      <c r="AL107" s="90" t="s">
        <v>89</v>
      </c>
      <c r="AM107" s="90" t="s">
        <v>89</v>
      </c>
      <c r="AN107" s="90" t="s">
        <v>89</v>
      </c>
      <c r="AO107" s="90" t="s">
        <v>88</v>
      </c>
      <c r="AP107" s="90" t="s">
        <v>89</v>
      </c>
      <c r="AQ107" s="90" t="s">
        <v>90</v>
      </c>
      <c r="AR107" s="90" t="s">
        <v>90</v>
      </c>
      <c r="AS107" s="90" t="s">
        <v>91</v>
      </c>
      <c r="AT107" s="90" t="s">
        <v>92</v>
      </c>
      <c r="AU107" s="90" t="s">
        <v>92</v>
      </c>
      <c r="AV107" s="90" t="s">
        <v>93</v>
      </c>
      <c r="AW107" s="90" t="s">
        <v>1437</v>
      </c>
      <c r="AX107" s="90" t="s">
        <v>1438</v>
      </c>
      <c r="AY107" s="90" t="s">
        <v>1439</v>
      </c>
      <c r="AZ107" s="90" t="s">
        <v>1438</v>
      </c>
      <c r="BA107" s="90" t="s">
        <v>97</v>
      </c>
      <c r="BB107" s="90" t="s">
        <v>1440</v>
      </c>
      <c r="BC107" s="90" t="s">
        <v>99</v>
      </c>
      <c r="BD107" s="90" t="s">
        <v>150</v>
      </c>
      <c r="BE107" s="90" t="s">
        <v>61</v>
      </c>
      <c r="BF107" s="90" t="s">
        <v>119</v>
      </c>
      <c r="BG107" s="90" t="s">
        <v>101</v>
      </c>
    </row>
    <row r="108" s="85" customFormat="1" ht="19" customHeight="1" spans="1:59">
      <c r="A108" s="90" t="s">
        <v>302</v>
      </c>
      <c r="B108" s="90" t="s">
        <v>303</v>
      </c>
      <c r="C108" s="90" t="s">
        <v>1160</v>
      </c>
      <c r="D108" s="90" t="s">
        <v>1161</v>
      </c>
      <c r="E108" s="90" t="s">
        <v>1162</v>
      </c>
      <c r="F108" s="90" t="s">
        <v>1163</v>
      </c>
      <c r="G108" s="90" t="s">
        <v>308</v>
      </c>
      <c r="H108" s="90" t="s">
        <v>69</v>
      </c>
      <c r="I108" s="90" t="s">
        <v>1441</v>
      </c>
      <c r="J108" s="90" t="s">
        <v>1442</v>
      </c>
      <c r="K108" s="90" t="s">
        <v>355</v>
      </c>
      <c r="L108" s="90" t="s">
        <v>73</v>
      </c>
      <c r="M108" s="90" t="s">
        <v>74</v>
      </c>
      <c r="N108" s="90" t="s">
        <v>326</v>
      </c>
      <c r="O108" s="90" t="s">
        <v>76</v>
      </c>
      <c r="P108" s="90" t="s">
        <v>77</v>
      </c>
      <c r="Q108" s="90" t="s">
        <v>277</v>
      </c>
      <c r="R108" s="90" t="s">
        <v>278</v>
      </c>
      <c r="S108" s="90" t="s">
        <v>1443</v>
      </c>
      <c r="T108" s="90" t="s">
        <v>328</v>
      </c>
      <c r="U108" s="15">
        <v>0</v>
      </c>
      <c r="V108" s="15">
        <v>23847.79</v>
      </c>
      <c r="W108" s="15">
        <v>17000</v>
      </c>
      <c r="X108" s="15">
        <v>17000</v>
      </c>
      <c r="Y108" s="90" t="s">
        <v>82</v>
      </c>
      <c r="Z108" s="90" t="s">
        <v>83</v>
      </c>
      <c r="AA108" s="90" t="s">
        <v>84</v>
      </c>
      <c r="AB108" s="90" t="s">
        <v>1168</v>
      </c>
      <c r="AC108" s="90" t="s">
        <v>191</v>
      </c>
      <c r="AD108" s="90" t="s">
        <v>87</v>
      </c>
      <c r="AE108" s="90" t="s">
        <v>61</v>
      </c>
      <c r="AF108" s="90" t="s">
        <v>61</v>
      </c>
      <c r="AG108" s="90" t="s">
        <v>89</v>
      </c>
      <c r="AH108" s="90" t="s">
        <v>89</v>
      </c>
      <c r="AI108" s="90" t="s">
        <v>89</v>
      </c>
      <c r="AJ108" s="90" t="s">
        <v>88</v>
      </c>
      <c r="AK108" s="90" t="s">
        <v>89</v>
      </c>
      <c r="AL108" s="90" t="s">
        <v>89</v>
      </c>
      <c r="AM108" s="90" t="s">
        <v>89</v>
      </c>
      <c r="AN108" s="90" t="s">
        <v>89</v>
      </c>
      <c r="AO108" s="90" t="s">
        <v>89</v>
      </c>
      <c r="AP108" s="90" t="s">
        <v>89</v>
      </c>
      <c r="AQ108" s="90" t="s">
        <v>90</v>
      </c>
      <c r="AR108" s="90" t="s">
        <v>90</v>
      </c>
      <c r="AS108" s="90" t="s">
        <v>91</v>
      </c>
      <c r="AT108" s="90" t="s">
        <v>92</v>
      </c>
      <c r="AU108" s="90" t="s">
        <v>92</v>
      </c>
      <c r="AV108" s="90" t="s">
        <v>93</v>
      </c>
      <c r="AW108" s="90" t="s">
        <v>1169</v>
      </c>
      <c r="AX108" s="90" t="s">
        <v>1444</v>
      </c>
      <c r="AY108" s="90" t="s">
        <v>1171</v>
      </c>
      <c r="AZ108" s="90" t="s">
        <v>1444</v>
      </c>
      <c r="BA108" s="90" t="s">
        <v>97</v>
      </c>
      <c r="BB108" s="90" t="s">
        <v>1445</v>
      </c>
      <c r="BC108" s="90" t="s">
        <v>99</v>
      </c>
      <c r="BD108" s="90" t="s">
        <v>100</v>
      </c>
      <c r="BE108" s="90" t="s">
        <v>61</v>
      </c>
      <c r="BF108" s="90" t="s">
        <v>328</v>
      </c>
      <c r="BG108" s="90" t="s">
        <v>101</v>
      </c>
    </row>
    <row r="109" s="85" customFormat="1" ht="19" customHeight="1" spans="1:59">
      <c r="A109" s="90" t="s">
        <v>441</v>
      </c>
      <c r="B109" s="90" t="s">
        <v>442</v>
      </c>
      <c r="C109" s="90" t="s">
        <v>443</v>
      </c>
      <c r="D109" s="90" t="s">
        <v>444</v>
      </c>
      <c r="E109" s="90" t="s">
        <v>445</v>
      </c>
      <c r="F109" s="90" t="s">
        <v>446</v>
      </c>
      <c r="G109" s="90" t="s">
        <v>447</v>
      </c>
      <c r="H109" s="90" t="s">
        <v>109</v>
      </c>
      <c r="I109" s="90" t="s">
        <v>1446</v>
      </c>
      <c r="J109" s="90" t="s">
        <v>1447</v>
      </c>
      <c r="K109" s="90" t="s">
        <v>1448</v>
      </c>
      <c r="L109" s="90" t="s">
        <v>73</v>
      </c>
      <c r="M109" s="90" t="s">
        <v>1449</v>
      </c>
      <c r="N109" s="90" t="s">
        <v>137</v>
      </c>
      <c r="O109" s="90" t="s">
        <v>431</v>
      </c>
      <c r="P109" s="90" t="s">
        <v>432</v>
      </c>
      <c r="Q109" s="90" t="s">
        <v>433</v>
      </c>
      <c r="R109" s="90" t="s">
        <v>434</v>
      </c>
      <c r="S109" s="90" t="s">
        <v>1450</v>
      </c>
      <c r="T109" s="90" t="s">
        <v>262</v>
      </c>
      <c r="U109" s="15">
        <v>0</v>
      </c>
      <c r="V109" s="15">
        <v>100000</v>
      </c>
      <c r="W109" s="15">
        <v>60000</v>
      </c>
      <c r="X109" s="15">
        <v>2000</v>
      </c>
      <c r="Y109" s="90" t="s">
        <v>143</v>
      </c>
      <c r="Z109" s="90" t="s">
        <v>83</v>
      </c>
      <c r="AA109" s="90" t="s">
        <v>84</v>
      </c>
      <c r="AB109" s="90" t="s">
        <v>453</v>
      </c>
      <c r="AC109" s="90" t="s">
        <v>359</v>
      </c>
      <c r="AD109" s="90" t="s">
        <v>87</v>
      </c>
      <c r="AE109" s="90" t="s">
        <v>61</v>
      </c>
      <c r="AF109" s="90" t="s">
        <v>61</v>
      </c>
      <c r="AG109" s="90" t="s">
        <v>89</v>
      </c>
      <c r="AH109" s="90" t="s">
        <v>89</v>
      </c>
      <c r="AI109" s="90" t="s">
        <v>89</v>
      </c>
      <c r="AJ109" s="90" t="s">
        <v>89</v>
      </c>
      <c r="AK109" s="90" t="s">
        <v>89</v>
      </c>
      <c r="AL109" s="90" t="s">
        <v>89</v>
      </c>
      <c r="AM109" s="90" t="s">
        <v>89</v>
      </c>
      <c r="AN109" s="90" t="s">
        <v>89</v>
      </c>
      <c r="AO109" s="90" t="s">
        <v>89</v>
      </c>
      <c r="AP109" s="90" t="s">
        <v>89</v>
      </c>
      <c r="AQ109" s="90" t="s">
        <v>90</v>
      </c>
      <c r="AR109" s="90" t="s">
        <v>90</v>
      </c>
      <c r="AS109" s="90" t="s">
        <v>91</v>
      </c>
      <c r="AT109" s="90" t="s">
        <v>92</v>
      </c>
      <c r="AU109" s="90" t="s">
        <v>92</v>
      </c>
      <c r="AV109" s="90" t="s">
        <v>93</v>
      </c>
      <c r="AW109" s="90" t="s">
        <v>454</v>
      </c>
      <c r="AX109" s="90" t="s">
        <v>1451</v>
      </c>
      <c r="AY109" s="90" t="s">
        <v>456</v>
      </c>
      <c r="AZ109" s="90" t="s">
        <v>1451</v>
      </c>
      <c r="BA109" s="90" t="s">
        <v>97</v>
      </c>
      <c r="BB109" s="90" t="s">
        <v>1452</v>
      </c>
      <c r="BC109" s="90" t="s">
        <v>99</v>
      </c>
      <c r="BD109" s="90" t="s">
        <v>150</v>
      </c>
      <c r="BE109" s="90" t="s">
        <v>61</v>
      </c>
      <c r="BF109" s="90" t="s">
        <v>262</v>
      </c>
      <c r="BG109" s="90" t="s">
        <v>101</v>
      </c>
    </row>
    <row r="110" s="85" customFormat="1" ht="19" customHeight="1" spans="1:59">
      <c r="A110" s="90" t="s">
        <v>226</v>
      </c>
      <c r="B110" s="90" t="s">
        <v>227</v>
      </c>
      <c r="C110" s="90" t="s">
        <v>872</v>
      </c>
      <c r="D110" s="90" t="s">
        <v>873</v>
      </c>
      <c r="E110" s="90" t="s">
        <v>1453</v>
      </c>
      <c r="F110" s="90" t="s">
        <v>875</v>
      </c>
      <c r="G110" s="90" t="s">
        <v>876</v>
      </c>
      <c r="H110" s="90" t="s">
        <v>109</v>
      </c>
      <c r="I110" s="90" t="s">
        <v>1454</v>
      </c>
      <c r="J110" s="90" t="s">
        <v>1455</v>
      </c>
      <c r="K110" s="90" t="s">
        <v>1456</v>
      </c>
      <c r="L110" s="90" t="s">
        <v>73</v>
      </c>
      <c r="M110" s="90" t="s">
        <v>1457</v>
      </c>
      <c r="N110" s="90" t="s">
        <v>1458</v>
      </c>
      <c r="O110" s="90" t="s">
        <v>431</v>
      </c>
      <c r="P110" s="90" t="s">
        <v>432</v>
      </c>
      <c r="Q110" s="90" t="s">
        <v>433</v>
      </c>
      <c r="R110" s="90" t="s">
        <v>434</v>
      </c>
      <c r="S110" s="90" t="s">
        <v>1459</v>
      </c>
      <c r="T110" s="90" t="s">
        <v>81</v>
      </c>
      <c r="U110" s="15">
        <v>0</v>
      </c>
      <c r="V110" s="15">
        <v>95365</v>
      </c>
      <c r="W110" s="15">
        <v>70000</v>
      </c>
      <c r="X110" s="15">
        <v>10300</v>
      </c>
      <c r="Y110" s="90" t="s">
        <v>143</v>
      </c>
      <c r="Z110" s="90" t="s">
        <v>83</v>
      </c>
      <c r="AA110" s="90" t="s">
        <v>84</v>
      </c>
      <c r="AB110" s="90" t="s">
        <v>1460</v>
      </c>
      <c r="AC110" s="90" t="s">
        <v>145</v>
      </c>
      <c r="AD110" s="90" t="s">
        <v>87</v>
      </c>
      <c r="AE110" s="90" t="s">
        <v>61</v>
      </c>
      <c r="AF110" s="90" t="s">
        <v>61</v>
      </c>
      <c r="AG110" s="90" t="s">
        <v>89</v>
      </c>
      <c r="AH110" s="90" t="s">
        <v>89</v>
      </c>
      <c r="AI110" s="90" t="s">
        <v>89</v>
      </c>
      <c r="AJ110" s="90" t="s">
        <v>89</v>
      </c>
      <c r="AK110" s="90" t="s">
        <v>89</v>
      </c>
      <c r="AL110" s="90" t="s">
        <v>89</v>
      </c>
      <c r="AM110" s="90" t="s">
        <v>89</v>
      </c>
      <c r="AN110" s="90" t="s">
        <v>89</v>
      </c>
      <c r="AO110" s="90" t="s">
        <v>89</v>
      </c>
      <c r="AP110" s="90" t="s">
        <v>89</v>
      </c>
      <c r="AQ110" s="90" t="s">
        <v>90</v>
      </c>
      <c r="AR110" s="90" t="s">
        <v>90</v>
      </c>
      <c r="AS110" s="90" t="s">
        <v>91</v>
      </c>
      <c r="AT110" s="90" t="s">
        <v>92</v>
      </c>
      <c r="AU110" s="90" t="s">
        <v>92</v>
      </c>
      <c r="AV110" s="90" t="s">
        <v>93</v>
      </c>
      <c r="AW110" s="90" t="s">
        <v>1461</v>
      </c>
      <c r="AX110" s="90" t="s">
        <v>1462</v>
      </c>
      <c r="AY110" s="90" t="s">
        <v>1463</v>
      </c>
      <c r="AZ110" s="90" t="s">
        <v>1462</v>
      </c>
      <c r="BA110" s="90" t="s">
        <v>215</v>
      </c>
      <c r="BB110" s="90" t="s">
        <v>1464</v>
      </c>
      <c r="BC110" s="90" t="s">
        <v>99</v>
      </c>
      <c r="BD110" s="90" t="s">
        <v>150</v>
      </c>
      <c r="BE110" s="90" t="s">
        <v>61</v>
      </c>
      <c r="BF110" s="90" t="s">
        <v>81</v>
      </c>
      <c r="BG110" s="90" t="s">
        <v>101</v>
      </c>
    </row>
    <row r="111" s="85" customFormat="1" ht="19" customHeight="1" spans="1:59">
      <c r="A111" s="90" t="s">
        <v>419</v>
      </c>
      <c r="B111" s="90" t="s">
        <v>420</v>
      </c>
      <c r="C111" s="90" t="s">
        <v>1465</v>
      </c>
      <c r="D111" s="90" t="s">
        <v>1466</v>
      </c>
      <c r="E111" s="90" t="s">
        <v>1467</v>
      </c>
      <c r="F111" s="90" t="s">
        <v>1468</v>
      </c>
      <c r="G111" s="90" t="s">
        <v>1469</v>
      </c>
      <c r="H111" s="90" t="s">
        <v>69</v>
      </c>
      <c r="I111" s="90" t="s">
        <v>1470</v>
      </c>
      <c r="J111" s="90" t="s">
        <v>1471</v>
      </c>
      <c r="K111" s="90" t="s">
        <v>1472</v>
      </c>
      <c r="L111" s="90" t="s">
        <v>73</v>
      </c>
      <c r="M111" s="90" t="s">
        <v>184</v>
      </c>
      <c r="N111" s="90" t="s">
        <v>203</v>
      </c>
      <c r="O111" s="90" t="s">
        <v>76</v>
      </c>
      <c r="P111" s="90" t="s">
        <v>77</v>
      </c>
      <c r="Q111" s="90" t="s">
        <v>277</v>
      </c>
      <c r="R111" s="90" t="s">
        <v>278</v>
      </c>
      <c r="S111" s="90" t="s">
        <v>1473</v>
      </c>
      <c r="T111" s="90" t="s">
        <v>328</v>
      </c>
      <c r="U111" s="15">
        <v>0</v>
      </c>
      <c r="V111" s="15">
        <v>21372.22</v>
      </c>
      <c r="W111" s="15">
        <v>20000</v>
      </c>
      <c r="X111" s="15">
        <v>20000</v>
      </c>
      <c r="Y111" s="90" t="s">
        <v>82</v>
      </c>
      <c r="Z111" s="90" t="s">
        <v>83</v>
      </c>
      <c r="AA111" s="90" t="s">
        <v>84</v>
      </c>
      <c r="AB111" s="90" t="s">
        <v>1474</v>
      </c>
      <c r="AC111" s="90" t="s">
        <v>145</v>
      </c>
      <c r="AD111" s="90" t="s">
        <v>87</v>
      </c>
      <c r="AE111" s="90" t="s">
        <v>61</v>
      </c>
      <c r="AF111" s="90" t="s">
        <v>61</v>
      </c>
      <c r="AG111" s="90" t="s">
        <v>89</v>
      </c>
      <c r="AH111" s="90" t="s">
        <v>89</v>
      </c>
      <c r="AI111" s="90" t="s">
        <v>89</v>
      </c>
      <c r="AJ111" s="90" t="s">
        <v>89</v>
      </c>
      <c r="AK111" s="90" t="s">
        <v>89</v>
      </c>
      <c r="AL111" s="90" t="s">
        <v>89</v>
      </c>
      <c r="AM111" s="90" t="s">
        <v>89</v>
      </c>
      <c r="AN111" s="90" t="s">
        <v>89</v>
      </c>
      <c r="AO111" s="90" t="s">
        <v>89</v>
      </c>
      <c r="AP111" s="90" t="s">
        <v>89</v>
      </c>
      <c r="AQ111" s="90" t="s">
        <v>90</v>
      </c>
      <c r="AR111" s="90" t="s">
        <v>90</v>
      </c>
      <c r="AS111" s="90" t="s">
        <v>91</v>
      </c>
      <c r="AT111" s="90" t="s">
        <v>92</v>
      </c>
      <c r="AU111" s="90" t="s">
        <v>92</v>
      </c>
      <c r="AV111" s="90" t="s">
        <v>93</v>
      </c>
      <c r="AW111" s="90" t="s">
        <v>1475</v>
      </c>
      <c r="AX111" s="90" t="s">
        <v>1476</v>
      </c>
      <c r="AY111" s="90" t="s">
        <v>1477</v>
      </c>
      <c r="AZ111" s="90" t="s">
        <v>1476</v>
      </c>
      <c r="BA111" s="90" t="s">
        <v>97</v>
      </c>
      <c r="BB111" s="90" t="s">
        <v>1478</v>
      </c>
      <c r="BC111" s="90" t="s">
        <v>99</v>
      </c>
      <c r="BD111" s="90" t="s">
        <v>100</v>
      </c>
      <c r="BE111" s="90" t="s">
        <v>61</v>
      </c>
      <c r="BF111" s="90" t="s">
        <v>328</v>
      </c>
      <c r="BG111" s="90" t="s">
        <v>101</v>
      </c>
    </row>
    <row r="112" s="85" customFormat="1" ht="19" customHeight="1" spans="1:59">
      <c r="A112" s="90" t="s">
        <v>694</v>
      </c>
      <c r="B112" s="90" t="s">
        <v>695</v>
      </c>
      <c r="C112" s="90" t="s">
        <v>1108</v>
      </c>
      <c r="D112" s="90" t="s">
        <v>1109</v>
      </c>
      <c r="E112" s="90" t="s">
        <v>1479</v>
      </c>
      <c r="F112" s="90" t="s">
        <v>1480</v>
      </c>
      <c r="G112" s="90" t="s">
        <v>700</v>
      </c>
      <c r="H112" s="90" t="s">
        <v>69</v>
      </c>
      <c r="I112" s="90" t="s">
        <v>1481</v>
      </c>
      <c r="J112" s="90" t="s">
        <v>1482</v>
      </c>
      <c r="K112" s="90" t="s">
        <v>1483</v>
      </c>
      <c r="L112" s="90" t="s">
        <v>73</v>
      </c>
      <c r="M112" s="90" t="s">
        <v>1484</v>
      </c>
      <c r="N112" s="90" t="s">
        <v>1485</v>
      </c>
      <c r="O112" s="90" t="s">
        <v>76</v>
      </c>
      <c r="P112" s="90" t="s">
        <v>77</v>
      </c>
      <c r="Q112" s="90" t="s">
        <v>277</v>
      </c>
      <c r="R112" s="90" t="s">
        <v>278</v>
      </c>
      <c r="S112" s="90" t="s">
        <v>1486</v>
      </c>
      <c r="T112" s="90" t="s">
        <v>328</v>
      </c>
      <c r="U112" s="15">
        <v>0</v>
      </c>
      <c r="V112" s="15">
        <v>0</v>
      </c>
      <c r="W112" s="15">
        <v>5300</v>
      </c>
      <c r="X112" s="15">
        <v>5300</v>
      </c>
      <c r="Y112" s="90" t="s">
        <v>82</v>
      </c>
      <c r="Z112" s="90" t="s">
        <v>83</v>
      </c>
      <c r="AA112" s="90" t="s">
        <v>84</v>
      </c>
      <c r="AB112" s="90" t="s">
        <v>1487</v>
      </c>
      <c r="AC112" s="90" t="s">
        <v>121</v>
      </c>
      <c r="AD112" s="90" t="s">
        <v>87</v>
      </c>
      <c r="AE112" s="90" t="s">
        <v>61</v>
      </c>
      <c r="AF112" s="90" t="s">
        <v>61</v>
      </c>
      <c r="AG112" s="90" t="s">
        <v>89</v>
      </c>
      <c r="AH112" s="90" t="s">
        <v>88</v>
      </c>
      <c r="AI112" s="90" t="s">
        <v>88</v>
      </c>
      <c r="AJ112" s="90" t="s">
        <v>88</v>
      </c>
      <c r="AK112" s="90" t="s">
        <v>88</v>
      </c>
      <c r="AL112" s="90" t="s">
        <v>88</v>
      </c>
      <c r="AM112" s="90" t="s">
        <v>88</v>
      </c>
      <c r="AN112" s="90" t="s">
        <v>88</v>
      </c>
      <c r="AO112" s="90" t="s">
        <v>88</v>
      </c>
      <c r="AP112" s="90" t="s">
        <v>89</v>
      </c>
      <c r="AQ112" s="90" t="s">
        <v>90</v>
      </c>
      <c r="AR112" s="90" t="s">
        <v>90</v>
      </c>
      <c r="AS112" s="90" t="s">
        <v>91</v>
      </c>
      <c r="AT112" s="90" t="s">
        <v>92</v>
      </c>
      <c r="AU112" s="90" t="s">
        <v>92</v>
      </c>
      <c r="AV112" s="90" t="s">
        <v>93</v>
      </c>
      <c r="AW112" s="90" t="s">
        <v>1488</v>
      </c>
      <c r="AX112" s="90" t="s">
        <v>1489</v>
      </c>
      <c r="AY112" s="90" t="s">
        <v>1490</v>
      </c>
      <c r="AZ112" s="90" t="s">
        <v>1489</v>
      </c>
      <c r="BA112" s="90" t="s">
        <v>97</v>
      </c>
      <c r="BB112" s="90" t="s">
        <v>1491</v>
      </c>
      <c r="BC112" s="90" t="s">
        <v>99</v>
      </c>
      <c r="BD112" s="90" t="s">
        <v>100</v>
      </c>
      <c r="BE112" s="90" t="s">
        <v>61</v>
      </c>
      <c r="BF112" s="90" t="s">
        <v>328</v>
      </c>
      <c r="BG112" s="90" t="s">
        <v>101</v>
      </c>
    </row>
    <row r="113" s="85" customFormat="1" ht="19" customHeight="1" spans="1:59">
      <c r="A113" s="90" t="s">
        <v>582</v>
      </c>
      <c r="B113" s="90" t="s">
        <v>583</v>
      </c>
      <c r="C113" s="90" t="s">
        <v>793</v>
      </c>
      <c r="D113" s="90" t="s">
        <v>794</v>
      </c>
      <c r="E113" s="90" t="s">
        <v>795</v>
      </c>
      <c r="F113" s="90" t="s">
        <v>796</v>
      </c>
      <c r="G113" s="90" t="s">
        <v>796</v>
      </c>
      <c r="H113" s="90" t="s">
        <v>69</v>
      </c>
      <c r="I113" s="90" t="s">
        <v>1492</v>
      </c>
      <c r="J113" s="90" t="s">
        <v>1493</v>
      </c>
      <c r="K113" s="90" t="s">
        <v>1494</v>
      </c>
      <c r="L113" s="90" t="s">
        <v>73</v>
      </c>
      <c r="M113" s="90" t="s">
        <v>74</v>
      </c>
      <c r="N113" s="90" t="s">
        <v>203</v>
      </c>
      <c r="O113" s="90" t="s">
        <v>76</v>
      </c>
      <c r="P113" s="90" t="s">
        <v>77</v>
      </c>
      <c r="Q113" s="90" t="s">
        <v>277</v>
      </c>
      <c r="R113" s="90" t="s">
        <v>278</v>
      </c>
      <c r="S113" s="90" t="s">
        <v>1495</v>
      </c>
      <c r="T113" s="90" t="s">
        <v>328</v>
      </c>
      <c r="U113" s="15">
        <v>0</v>
      </c>
      <c r="V113" s="15">
        <v>7182</v>
      </c>
      <c r="W113" s="15">
        <v>7000</v>
      </c>
      <c r="X113" s="15">
        <v>7000</v>
      </c>
      <c r="Y113" s="90" t="s">
        <v>82</v>
      </c>
      <c r="Z113" s="90" t="s">
        <v>83</v>
      </c>
      <c r="AA113" s="90" t="s">
        <v>84</v>
      </c>
      <c r="AB113" s="90" t="s">
        <v>801</v>
      </c>
      <c r="AC113" s="90" t="s">
        <v>359</v>
      </c>
      <c r="AD113" s="90" t="s">
        <v>87</v>
      </c>
      <c r="AE113" s="90" t="s">
        <v>61</v>
      </c>
      <c r="AF113" s="90" t="s">
        <v>61</v>
      </c>
      <c r="AG113" s="90" t="s">
        <v>89</v>
      </c>
      <c r="AH113" s="90" t="s">
        <v>88</v>
      </c>
      <c r="AI113" s="90" t="s">
        <v>88</v>
      </c>
      <c r="AJ113" s="90" t="s">
        <v>88</v>
      </c>
      <c r="AK113" s="90" t="s">
        <v>88</v>
      </c>
      <c r="AL113" s="90" t="s">
        <v>89</v>
      </c>
      <c r="AM113" s="90" t="s">
        <v>88</v>
      </c>
      <c r="AN113" s="90" t="s">
        <v>88</v>
      </c>
      <c r="AO113" s="90" t="s">
        <v>88</v>
      </c>
      <c r="AP113" s="90" t="s">
        <v>89</v>
      </c>
      <c r="AQ113" s="90" t="s">
        <v>90</v>
      </c>
      <c r="AR113" s="90" t="s">
        <v>90</v>
      </c>
      <c r="AS113" s="90" t="s">
        <v>91</v>
      </c>
      <c r="AT113" s="90" t="s">
        <v>92</v>
      </c>
      <c r="AU113" s="90" t="s">
        <v>92</v>
      </c>
      <c r="AV113" s="90" t="s">
        <v>93</v>
      </c>
      <c r="AW113" s="90" t="s">
        <v>802</v>
      </c>
      <c r="AX113" s="90" t="s">
        <v>1496</v>
      </c>
      <c r="AY113" s="90" t="s">
        <v>804</v>
      </c>
      <c r="AZ113" s="90" t="s">
        <v>1496</v>
      </c>
      <c r="BA113" s="90" t="s">
        <v>97</v>
      </c>
      <c r="BB113" s="90" t="s">
        <v>1497</v>
      </c>
      <c r="BC113" s="90" t="s">
        <v>99</v>
      </c>
      <c r="BD113" s="90" t="s">
        <v>100</v>
      </c>
      <c r="BE113" s="90" t="s">
        <v>61</v>
      </c>
      <c r="BF113" s="90" t="s">
        <v>328</v>
      </c>
      <c r="BG113" s="90" t="s">
        <v>101</v>
      </c>
    </row>
    <row r="114" s="85" customFormat="1" ht="19" customHeight="1" spans="1:59">
      <c r="A114" s="90" t="s">
        <v>174</v>
      </c>
      <c r="B114" s="90" t="s">
        <v>175</v>
      </c>
      <c r="C114" s="90" t="s">
        <v>1498</v>
      </c>
      <c r="D114" s="90" t="s">
        <v>1499</v>
      </c>
      <c r="E114" s="90" t="s">
        <v>1500</v>
      </c>
      <c r="F114" s="90" t="s">
        <v>1501</v>
      </c>
      <c r="G114" s="90" t="s">
        <v>1501</v>
      </c>
      <c r="H114" s="90" t="s">
        <v>69</v>
      </c>
      <c r="I114" s="90" t="s">
        <v>1502</v>
      </c>
      <c r="J114" s="90" t="s">
        <v>1503</v>
      </c>
      <c r="K114" s="90" t="s">
        <v>1504</v>
      </c>
      <c r="L114" s="90" t="s">
        <v>73</v>
      </c>
      <c r="M114" s="90" t="s">
        <v>1505</v>
      </c>
      <c r="N114" s="90" t="s">
        <v>430</v>
      </c>
      <c r="O114" s="90" t="s">
        <v>76</v>
      </c>
      <c r="P114" s="90" t="s">
        <v>77</v>
      </c>
      <c r="Q114" s="90" t="s">
        <v>277</v>
      </c>
      <c r="R114" s="90" t="s">
        <v>278</v>
      </c>
      <c r="S114" s="90" t="s">
        <v>1506</v>
      </c>
      <c r="T114" s="90" t="s">
        <v>328</v>
      </c>
      <c r="U114" s="15">
        <v>0</v>
      </c>
      <c r="V114" s="15">
        <v>4313.7</v>
      </c>
      <c r="W114" s="15">
        <v>3200</v>
      </c>
      <c r="X114" s="15">
        <v>3200</v>
      </c>
      <c r="Y114" s="90" t="s">
        <v>82</v>
      </c>
      <c r="Z114" s="90" t="s">
        <v>83</v>
      </c>
      <c r="AA114" s="90" t="s">
        <v>84</v>
      </c>
      <c r="AB114" s="90" t="s">
        <v>1507</v>
      </c>
      <c r="AC114" s="90" t="s">
        <v>191</v>
      </c>
      <c r="AD114" s="90" t="s">
        <v>87</v>
      </c>
      <c r="AE114" s="90" t="s">
        <v>61</v>
      </c>
      <c r="AF114" s="90" t="s">
        <v>61</v>
      </c>
      <c r="AG114" s="90" t="s">
        <v>89</v>
      </c>
      <c r="AH114" s="90" t="s">
        <v>88</v>
      </c>
      <c r="AI114" s="90" t="s">
        <v>88</v>
      </c>
      <c r="AJ114" s="90" t="s">
        <v>88</v>
      </c>
      <c r="AK114" s="90" t="s">
        <v>88</v>
      </c>
      <c r="AL114" s="90" t="s">
        <v>88</v>
      </c>
      <c r="AM114" s="90" t="s">
        <v>88</v>
      </c>
      <c r="AN114" s="90" t="s">
        <v>88</v>
      </c>
      <c r="AO114" s="90" t="s">
        <v>88</v>
      </c>
      <c r="AP114" s="90" t="s">
        <v>89</v>
      </c>
      <c r="AQ114" s="90" t="s">
        <v>90</v>
      </c>
      <c r="AR114" s="90" t="s">
        <v>90</v>
      </c>
      <c r="AS114" s="90" t="s">
        <v>91</v>
      </c>
      <c r="AT114" s="90" t="s">
        <v>92</v>
      </c>
      <c r="AU114" s="90" t="s">
        <v>92</v>
      </c>
      <c r="AV114" s="90" t="s">
        <v>93</v>
      </c>
      <c r="AW114" s="90" t="s">
        <v>1508</v>
      </c>
      <c r="AX114" s="90" t="s">
        <v>1509</v>
      </c>
      <c r="AY114" s="90" t="s">
        <v>1510</v>
      </c>
      <c r="AZ114" s="90" t="s">
        <v>1509</v>
      </c>
      <c r="BA114" s="90" t="s">
        <v>97</v>
      </c>
      <c r="BB114" s="90" t="s">
        <v>1511</v>
      </c>
      <c r="BC114" s="90" t="s">
        <v>99</v>
      </c>
      <c r="BD114" s="90" t="s">
        <v>100</v>
      </c>
      <c r="BE114" s="90" t="s">
        <v>61</v>
      </c>
      <c r="BF114" s="90" t="s">
        <v>328</v>
      </c>
      <c r="BG114" s="90" t="s">
        <v>101</v>
      </c>
    </row>
    <row r="115" s="85" customFormat="1" ht="19" customHeight="1" spans="1:59">
      <c r="A115" s="90" t="s">
        <v>226</v>
      </c>
      <c r="B115" s="90" t="s">
        <v>227</v>
      </c>
      <c r="C115" s="90" t="s">
        <v>1512</v>
      </c>
      <c r="D115" s="90" t="s">
        <v>1513</v>
      </c>
      <c r="E115" s="90" t="s">
        <v>1514</v>
      </c>
      <c r="F115" s="90" t="s">
        <v>1341</v>
      </c>
      <c r="G115" s="90" t="s">
        <v>322</v>
      </c>
      <c r="H115" s="90" t="s">
        <v>69</v>
      </c>
      <c r="I115" s="90" t="s">
        <v>1515</v>
      </c>
      <c r="J115" s="90" t="s">
        <v>1516</v>
      </c>
      <c r="K115" s="90" t="s">
        <v>1517</v>
      </c>
      <c r="L115" s="90" t="s">
        <v>73</v>
      </c>
      <c r="M115" s="90" t="s">
        <v>74</v>
      </c>
      <c r="N115" s="90" t="s">
        <v>203</v>
      </c>
      <c r="O115" s="90" t="s">
        <v>76</v>
      </c>
      <c r="P115" s="90" t="s">
        <v>77</v>
      </c>
      <c r="Q115" s="90" t="s">
        <v>277</v>
      </c>
      <c r="R115" s="90" t="s">
        <v>278</v>
      </c>
      <c r="S115" s="90" t="s">
        <v>1518</v>
      </c>
      <c r="T115" s="90" t="s">
        <v>81</v>
      </c>
      <c r="U115" s="15">
        <v>0</v>
      </c>
      <c r="V115" s="15">
        <v>0</v>
      </c>
      <c r="W115" s="15">
        <v>9105</v>
      </c>
      <c r="X115" s="15">
        <v>9105</v>
      </c>
      <c r="Y115" s="90" t="s">
        <v>82</v>
      </c>
      <c r="Z115" s="90" t="s">
        <v>83</v>
      </c>
      <c r="AA115" s="90" t="s">
        <v>84</v>
      </c>
      <c r="AB115" s="90" t="s">
        <v>1341</v>
      </c>
      <c r="AC115" s="90" t="s">
        <v>121</v>
      </c>
      <c r="AD115" s="90" t="s">
        <v>87</v>
      </c>
      <c r="AE115" s="90" t="s">
        <v>61</v>
      </c>
      <c r="AF115" s="90" t="s">
        <v>61</v>
      </c>
      <c r="AG115" s="90" t="s">
        <v>89</v>
      </c>
      <c r="AH115" s="90" t="s">
        <v>88</v>
      </c>
      <c r="AI115" s="90" t="s">
        <v>88</v>
      </c>
      <c r="AJ115" s="90" t="s">
        <v>88</v>
      </c>
      <c r="AK115" s="90" t="s">
        <v>89</v>
      </c>
      <c r="AL115" s="90" t="s">
        <v>88</v>
      </c>
      <c r="AM115" s="90" t="s">
        <v>88</v>
      </c>
      <c r="AN115" s="90" t="s">
        <v>88</v>
      </c>
      <c r="AO115" s="90" t="s">
        <v>88</v>
      </c>
      <c r="AP115" s="90" t="s">
        <v>88</v>
      </c>
      <c r="AQ115" s="90" t="s">
        <v>90</v>
      </c>
      <c r="AR115" s="90" t="s">
        <v>90</v>
      </c>
      <c r="AS115" s="90" t="s">
        <v>91</v>
      </c>
      <c r="AT115" s="90" t="s">
        <v>92</v>
      </c>
      <c r="AU115" s="90" t="s">
        <v>92</v>
      </c>
      <c r="AV115" s="90" t="s">
        <v>93</v>
      </c>
      <c r="AW115" s="90" t="s">
        <v>1519</v>
      </c>
      <c r="AX115" s="90" t="s">
        <v>1520</v>
      </c>
      <c r="AY115" s="90" t="s">
        <v>1521</v>
      </c>
      <c r="AZ115" s="90" t="s">
        <v>1520</v>
      </c>
      <c r="BA115" s="90" t="s">
        <v>97</v>
      </c>
      <c r="BB115" s="90" t="s">
        <v>1522</v>
      </c>
      <c r="BC115" s="90" t="s">
        <v>99</v>
      </c>
      <c r="BD115" s="90" t="s">
        <v>100</v>
      </c>
      <c r="BE115" s="90" t="s">
        <v>61</v>
      </c>
      <c r="BF115" s="90" t="s">
        <v>81</v>
      </c>
      <c r="BG115" s="90" t="s">
        <v>101</v>
      </c>
    </row>
    <row r="116" s="85" customFormat="1" ht="19" customHeight="1" spans="1:59">
      <c r="A116" s="90" t="s">
        <v>226</v>
      </c>
      <c r="B116" s="90" t="s">
        <v>227</v>
      </c>
      <c r="C116" s="90" t="s">
        <v>872</v>
      </c>
      <c r="D116" s="90" t="s">
        <v>873</v>
      </c>
      <c r="E116" s="90" t="s">
        <v>874</v>
      </c>
      <c r="F116" s="90" t="s">
        <v>875</v>
      </c>
      <c r="G116" s="90" t="s">
        <v>876</v>
      </c>
      <c r="H116" s="90" t="s">
        <v>109</v>
      </c>
      <c r="I116" s="90" t="s">
        <v>1523</v>
      </c>
      <c r="J116" s="90" t="s">
        <v>1524</v>
      </c>
      <c r="K116" s="90" t="s">
        <v>1525</v>
      </c>
      <c r="L116" s="90" t="s">
        <v>73</v>
      </c>
      <c r="M116" s="90" t="s">
        <v>1526</v>
      </c>
      <c r="N116" s="90" t="s">
        <v>1527</v>
      </c>
      <c r="O116" s="90" t="s">
        <v>881</v>
      </c>
      <c r="P116" s="90" t="s">
        <v>882</v>
      </c>
      <c r="Q116" s="90" t="s">
        <v>294</v>
      </c>
      <c r="R116" s="90" t="s">
        <v>295</v>
      </c>
      <c r="S116" s="90" t="s">
        <v>1528</v>
      </c>
      <c r="T116" s="90" t="s">
        <v>119</v>
      </c>
      <c r="U116" s="15">
        <v>0</v>
      </c>
      <c r="V116" s="15">
        <v>110000</v>
      </c>
      <c r="W116" s="15">
        <v>55000</v>
      </c>
      <c r="X116" s="15">
        <v>15000</v>
      </c>
      <c r="Y116" s="90" t="s">
        <v>82</v>
      </c>
      <c r="Z116" s="90" t="s">
        <v>83</v>
      </c>
      <c r="AA116" s="90" t="s">
        <v>84</v>
      </c>
      <c r="AB116" s="90" t="s">
        <v>884</v>
      </c>
      <c r="AC116" s="90" t="s">
        <v>359</v>
      </c>
      <c r="AD116" s="90" t="s">
        <v>87</v>
      </c>
      <c r="AE116" s="90" t="s">
        <v>61</v>
      </c>
      <c r="AF116" s="90" t="s">
        <v>61</v>
      </c>
      <c r="AG116" s="90" t="s">
        <v>89</v>
      </c>
      <c r="AH116" s="90" t="s">
        <v>89</v>
      </c>
      <c r="AI116" s="90" t="s">
        <v>89</v>
      </c>
      <c r="AJ116" s="90" t="s">
        <v>88</v>
      </c>
      <c r="AK116" s="90" t="s">
        <v>88</v>
      </c>
      <c r="AL116" s="90" t="s">
        <v>88</v>
      </c>
      <c r="AM116" s="90" t="s">
        <v>88</v>
      </c>
      <c r="AN116" s="90" t="s">
        <v>88</v>
      </c>
      <c r="AO116" s="90" t="s">
        <v>88</v>
      </c>
      <c r="AP116" s="90" t="s">
        <v>89</v>
      </c>
      <c r="AQ116" s="90" t="s">
        <v>90</v>
      </c>
      <c r="AR116" s="90" t="s">
        <v>90</v>
      </c>
      <c r="AS116" s="90" t="s">
        <v>91</v>
      </c>
      <c r="AT116" s="90" t="s">
        <v>92</v>
      </c>
      <c r="AU116" s="90" t="s">
        <v>92</v>
      </c>
      <c r="AV116" s="90" t="s">
        <v>93</v>
      </c>
      <c r="AW116" s="90" t="s">
        <v>885</v>
      </c>
      <c r="AX116" s="90" t="s">
        <v>1529</v>
      </c>
      <c r="AY116" s="90" t="s">
        <v>887</v>
      </c>
      <c r="AZ116" s="90" t="s">
        <v>1529</v>
      </c>
      <c r="BA116" s="90" t="s">
        <v>97</v>
      </c>
      <c r="BB116" s="90" t="s">
        <v>1530</v>
      </c>
      <c r="BC116" s="90" t="s">
        <v>99</v>
      </c>
      <c r="BD116" s="90" t="s">
        <v>100</v>
      </c>
      <c r="BE116" s="90" t="s">
        <v>61</v>
      </c>
      <c r="BF116" s="90" t="s">
        <v>119</v>
      </c>
      <c r="BG116" s="90" t="s">
        <v>101</v>
      </c>
    </row>
    <row r="117" s="85" customFormat="1" ht="19" customHeight="1" spans="1:59">
      <c r="A117" s="90" t="s">
        <v>441</v>
      </c>
      <c r="B117" s="90" t="s">
        <v>442</v>
      </c>
      <c r="C117" s="90" t="s">
        <v>831</v>
      </c>
      <c r="D117" s="90" t="s">
        <v>832</v>
      </c>
      <c r="E117" s="90" t="s">
        <v>1531</v>
      </c>
      <c r="F117" s="90" t="s">
        <v>1532</v>
      </c>
      <c r="G117" s="90" t="s">
        <v>1533</v>
      </c>
      <c r="H117" s="90" t="s">
        <v>109</v>
      </c>
      <c r="I117" s="90" t="s">
        <v>1534</v>
      </c>
      <c r="J117" s="90" t="s">
        <v>1535</v>
      </c>
      <c r="K117" s="90" t="s">
        <v>1536</v>
      </c>
      <c r="L117" s="90" t="s">
        <v>73</v>
      </c>
      <c r="M117" s="90" t="s">
        <v>341</v>
      </c>
      <c r="N117" s="90" t="s">
        <v>811</v>
      </c>
      <c r="O117" s="90" t="s">
        <v>1537</v>
      </c>
      <c r="P117" s="90" t="s">
        <v>1538</v>
      </c>
      <c r="Q117" s="90" t="s">
        <v>206</v>
      </c>
      <c r="R117" s="90" t="s">
        <v>207</v>
      </c>
      <c r="S117" s="90" t="s">
        <v>1539</v>
      </c>
      <c r="T117" s="90" t="s">
        <v>380</v>
      </c>
      <c r="U117" s="15">
        <v>0</v>
      </c>
      <c r="V117" s="15">
        <v>4800</v>
      </c>
      <c r="W117" s="15">
        <v>3800</v>
      </c>
      <c r="X117" s="15">
        <v>1800</v>
      </c>
      <c r="Y117" s="90" t="s">
        <v>82</v>
      </c>
      <c r="Z117" s="90" t="s">
        <v>83</v>
      </c>
      <c r="AA117" s="90" t="s">
        <v>84</v>
      </c>
      <c r="AB117" s="90" t="s">
        <v>1540</v>
      </c>
      <c r="AC117" s="90" t="s">
        <v>211</v>
      </c>
      <c r="AD117" s="90" t="s">
        <v>87</v>
      </c>
      <c r="AE117" s="90" t="s">
        <v>61</v>
      </c>
      <c r="AF117" s="90" t="s">
        <v>61</v>
      </c>
      <c r="AG117" s="90" t="s">
        <v>89</v>
      </c>
      <c r="AH117" s="90" t="s">
        <v>89</v>
      </c>
      <c r="AI117" s="90" t="s">
        <v>89</v>
      </c>
      <c r="AJ117" s="90" t="s">
        <v>89</v>
      </c>
      <c r="AK117" s="90" t="s">
        <v>89</v>
      </c>
      <c r="AL117" s="90" t="s">
        <v>89</v>
      </c>
      <c r="AM117" s="90" t="s">
        <v>89</v>
      </c>
      <c r="AN117" s="90" t="s">
        <v>89</v>
      </c>
      <c r="AO117" s="90" t="s">
        <v>89</v>
      </c>
      <c r="AP117" s="90" t="s">
        <v>89</v>
      </c>
      <c r="AQ117" s="90" t="s">
        <v>90</v>
      </c>
      <c r="AR117" s="90" t="s">
        <v>90</v>
      </c>
      <c r="AS117" s="90" t="s">
        <v>91</v>
      </c>
      <c r="AT117" s="90" t="s">
        <v>92</v>
      </c>
      <c r="AU117" s="90" t="s">
        <v>92</v>
      </c>
      <c r="AV117" s="90" t="s">
        <v>93</v>
      </c>
      <c r="AW117" s="90" t="s">
        <v>1541</v>
      </c>
      <c r="AX117" s="90" t="s">
        <v>1542</v>
      </c>
      <c r="AY117" s="90" t="s">
        <v>1543</v>
      </c>
      <c r="AZ117" s="90" t="s">
        <v>1542</v>
      </c>
      <c r="BA117" s="90" t="s">
        <v>97</v>
      </c>
      <c r="BB117" s="90" t="s">
        <v>1544</v>
      </c>
      <c r="BC117" s="90" t="s">
        <v>99</v>
      </c>
      <c r="BD117" s="90" t="s">
        <v>100</v>
      </c>
      <c r="BE117" s="90" t="s">
        <v>61</v>
      </c>
      <c r="BF117" s="90" t="s">
        <v>380</v>
      </c>
      <c r="BG117" s="90" t="s">
        <v>101</v>
      </c>
    </row>
    <row r="118" s="85" customFormat="1" ht="19" customHeight="1" spans="1:59">
      <c r="A118" s="90" t="s">
        <v>126</v>
      </c>
      <c r="B118" s="90" t="s">
        <v>127</v>
      </c>
      <c r="C118" s="90" t="s">
        <v>196</v>
      </c>
      <c r="D118" s="90" t="s">
        <v>197</v>
      </c>
      <c r="E118" s="90" t="s">
        <v>806</v>
      </c>
      <c r="F118" s="90" t="s">
        <v>132</v>
      </c>
      <c r="G118" s="90" t="s">
        <v>132</v>
      </c>
      <c r="H118" s="90" t="s">
        <v>109</v>
      </c>
      <c r="I118" s="90" t="s">
        <v>1545</v>
      </c>
      <c r="J118" s="90" t="s">
        <v>1546</v>
      </c>
      <c r="K118" s="90" t="s">
        <v>1547</v>
      </c>
      <c r="L118" s="90" t="s">
        <v>73</v>
      </c>
      <c r="M118" s="90" t="s">
        <v>1548</v>
      </c>
      <c r="N118" s="90" t="s">
        <v>811</v>
      </c>
      <c r="O118" s="90" t="s">
        <v>431</v>
      </c>
      <c r="P118" s="90" t="s">
        <v>432</v>
      </c>
      <c r="Q118" s="90" t="s">
        <v>433</v>
      </c>
      <c r="R118" s="90" t="s">
        <v>434</v>
      </c>
      <c r="S118" s="90" t="s">
        <v>1549</v>
      </c>
      <c r="T118" s="90" t="s">
        <v>262</v>
      </c>
      <c r="U118" s="15">
        <v>0</v>
      </c>
      <c r="V118" s="15">
        <v>55663</v>
      </c>
      <c r="W118" s="15">
        <v>41000</v>
      </c>
      <c r="X118" s="15">
        <v>19700</v>
      </c>
      <c r="Y118" s="90" t="s">
        <v>143</v>
      </c>
      <c r="Z118" s="90" t="s">
        <v>83</v>
      </c>
      <c r="AA118" s="90" t="s">
        <v>84</v>
      </c>
      <c r="AB118" s="90" t="s">
        <v>813</v>
      </c>
      <c r="AC118" s="90" t="s">
        <v>121</v>
      </c>
      <c r="AD118" s="90" t="s">
        <v>87</v>
      </c>
      <c r="AE118" s="90" t="s">
        <v>61</v>
      </c>
      <c r="AF118" s="90" t="s">
        <v>61</v>
      </c>
      <c r="AG118" s="90" t="s">
        <v>89</v>
      </c>
      <c r="AH118" s="90" t="s">
        <v>89</v>
      </c>
      <c r="AI118" s="90" t="s">
        <v>89</v>
      </c>
      <c r="AJ118" s="90" t="s">
        <v>89</v>
      </c>
      <c r="AK118" s="90" t="s">
        <v>89</v>
      </c>
      <c r="AL118" s="90" t="s">
        <v>89</v>
      </c>
      <c r="AM118" s="90" t="s">
        <v>89</v>
      </c>
      <c r="AN118" s="90" t="s">
        <v>89</v>
      </c>
      <c r="AO118" s="90" t="s">
        <v>89</v>
      </c>
      <c r="AP118" s="90" t="s">
        <v>89</v>
      </c>
      <c r="AQ118" s="90" t="s">
        <v>90</v>
      </c>
      <c r="AR118" s="90" t="s">
        <v>90</v>
      </c>
      <c r="AS118" s="90" t="s">
        <v>91</v>
      </c>
      <c r="AT118" s="90" t="s">
        <v>92</v>
      </c>
      <c r="AU118" s="90" t="s">
        <v>92</v>
      </c>
      <c r="AV118" s="90" t="s">
        <v>93</v>
      </c>
      <c r="AW118" s="90" t="s">
        <v>814</v>
      </c>
      <c r="AX118" s="90" t="s">
        <v>1550</v>
      </c>
      <c r="AY118" s="90" t="s">
        <v>816</v>
      </c>
      <c r="AZ118" s="90" t="s">
        <v>1550</v>
      </c>
      <c r="BA118" s="90" t="s">
        <v>215</v>
      </c>
      <c r="BB118" s="90" t="s">
        <v>1551</v>
      </c>
      <c r="BC118" s="90" t="s">
        <v>99</v>
      </c>
      <c r="BD118" s="90" t="s">
        <v>150</v>
      </c>
      <c r="BE118" s="90" t="s">
        <v>61</v>
      </c>
      <c r="BF118" s="90" t="s">
        <v>262</v>
      </c>
      <c r="BG118" s="90" t="s">
        <v>101</v>
      </c>
    </row>
    <row r="119" s="85" customFormat="1" ht="19" customHeight="1" spans="1:59">
      <c r="A119" s="90" t="s">
        <v>419</v>
      </c>
      <c r="B119" s="90" t="s">
        <v>420</v>
      </c>
      <c r="C119" s="90" t="s">
        <v>1552</v>
      </c>
      <c r="D119" s="90" t="s">
        <v>1553</v>
      </c>
      <c r="E119" s="90" t="s">
        <v>1554</v>
      </c>
      <c r="F119" s="90" t="s">
        <v>1555</v>
      </c>
      <c r="G119" s="90" t="s">
        <v>1469</v>
      </c>
      <c r="H119" s="90" t="s">
        <v>69</v>
      </c>
      <c r="I119" s="90" t="s">
        <v>1556</v>
      </c>
      <c r="J119" s="90" t="s">
        <v>1557</v>
      </c>
      <c r="K119" s="90" t="s">
        <v>625</v>
      </c>
      <c r="L119" s="90" t="s">
        <v>73</v>
      </c>
      <c r="M119" s="90" t="s">
        <v>508</v>
      </c>
      <c r="N119" s="90" t="s">
        <v>114</v>
      </c>
      <c r="O119" s="90" t="s">
        <v>76</v>
      </c>
      <c r="P119" s="90" t="s">
        <v>77</v>
      </c>
      <c r="Q119" s="90" t="s">
        <v>277</v>
      </c>
      <c r="R119" s="90" t="s">
        <v>278</v>
      </c>
      <c r="S119" s="90" t="s">
        <v>1558</v>
      </c>
      <c r="T119" s="90" t="s">
        <v>328</v>
      </c>
      <c r="U119" s="15">
        <v>0</v>
      </c>
      <c r="V119" s="15">
        <v>11132.36</v>
      </c>
      <c r="W119" s="15">
        <v>10600</v>
      </c>
      <c r="X119" s="15">
        <v>10600</v>
      </c>
      <c r="Y119" s="90" t="s">
        <v>82</v>
      </c>
      <c r="Z119" s="90" t="s">
        <v>83</v>
      </c>
      <c r="AA119" s="90" t="s">
        <v>84</v>
      </c>
      <c r="AB119" s="90" t="s">
        <v>1559</v>
      </c>
      <c r="AC119" s="90" t="s">
        <v>359</v>
      </c>
      <c r="AD119" s="90" t="s">
        <v>87</v>
      </c>
      <c r="AE119" s="90" t="s">
        <v>61</v>
      </c>
      <c r="AF119" s="90" t="s">
        <v>61</v>
      </c>
      <c r="AG119" s="90" t="s">
        <v>89</v>
      </c>
      <c r="AH119" s="90" t="s">
        <v>89</v>
      </c>
      <c r="AI119" s="90" t="s">
        <v>89</v>
      </c>
      <c r="AJ119" s="90" t="s">
        <v>89</v>
      </c>
      <c r="AK119" s="90" t="s">
        <v>89</v>
      </c>
      <c r="AL119" s="90" t="s">
        <v>89</v>
      </c>
      <c r="AM119" s="90" t="s">
        <v>89</v>
      </c>
      <c r="AN119" s="90" t="s">
        <v>89</v>
      </c>
      <c r="AO119" s="90" t="s">
        <v>89</v>
      </c>
      <c r="AP119" s="90" t="s">
        <v>89</v>
      </c>
      <c r="AQ119" s="90" t="s">
        <v>90</v>
      </c>
      <c r="AR119" s="90" t="s">
        <v>90</v>
      </c>
      <c r="AS119" s="90" t="s">
        <v>91</v>
      </c>
      <c r="AT119" s="90" t="s">
        <v>92</v>
      </c>
      <c r="AU119" s="90" t="s">
        <v>92</v>
      </c>
      <c r="AV119" s="90" t="s">
        <v>93</v>
      </c>
      <c r="AW119" s="90" t="s">
        <v>1560</v>
      </c>
      <c r="AX119" s="90" t="s">
        <v>1561</v>
      </c>
      <c r="AY119" s="90" t="s">
        <v>1562</v>
      </c>
      <c r="AZ119" s="90" t="s">
        <v>1561</v>
      </c>
      <c r="BA119" s="90" t="s">
        <v>97</v>
      </c>
      <c r="BB119" s="90" t="s">
        <v>1563</v>
      </c>
      <c r="BC119" s="90" t="s">
        <v>99</v>
      </c>
      <c r="BD119" s="90" t="s">
        <v>100</v>
      </c>
      <c r="BE119" s="90" t="s">
        <v>61</v>
      </c>
      <c r="BF119" s="90" t="s">
        <v>328</v>
      </c>
      <c r="BG119" s="90" t="s">
        <v>101</v>
      </c>
    </row>
    <row r="120" s="85" customFormat="1" ht="19" customHeight="1" spans="1:59">
      <c r="A120" s="90" t="s">
        <v>1564</v>
      </c>
      <c r="B120" s="90" t="s">
        <v>1565</v>
      </c>
      <c r="C120" s="90" t="s">
        <v>1566</v>
      </c>
      <c r="D120" s="90" t="s">
        <v>1567</v>
      </c>
      <c r="E120" s="90" t="s">
        <v>1568</v>
      </c>
      <c r="F120" s="90" t="s">
        <v>1569</v>
      </c>
      <c r="G120" s="90" t="s">
        <v>1570</v>
      </c>
      <c r="H120" s="90" t="s">
        <v>1571</v>
      </c>
      <c r="I120" s="90" t="s">
        <v>1572</v>
      </c>
      <c r="J120" s="90" t="s">
        <v>1573</v>
      </c>
      <c r="K120" s="90" t="s">
        <v>1574</v>
      </c>
      <c r="L120" s="90" t="s">
        <v>73</v>
      </c>
      <c r="M120" s="90" t="s">
        <v>1575</v>
      </c>
      <c r="N120" s="90" t="s">
        <v>203</v>
      </c>
      <c r="O120" s="90" t="s">
        <v>238</v>
      </c>
      <c r="P120" s="90" t="s">
        <v>239</v>
      </c>
      <c r="Q120" s="90" t="s">
        <v>240</v>
      </c>
      <c r="R120" s="90" t="s">
        <v>241</v>
      </c>
      <c r="S120" s="90" t="s">
        <v>1576</v>
      </c>
      <c r="T120" s="90" t="s">
        <v>119</v>
      </c>
      <c r="U120" s="15">
        <v>0</v>
      </c>
      <c r="V120" s="15">
        <v>2960</v>
      </c>
      <c r="W120" s="15">
        <v>1800</v>
      </c>
      <c r="X120" s="15">
        <v>400</v>
      </c>
      <c r="Y120" s="90" t="s">
        <v>143</v>
      </c>
      <c r="Z120" s="90" t="s">
        <v>83</v>
      </c>
      <c r="AA120" s="90" t="s">
        <v>84</v>
      </c>
      <c r="AB120" s="90" t="s">
        <v>1577</v>
      </c>
      <c r="AC120" s="90" t="s">
        <v>121</v>
      </c>
      <c r="AD120" s="90" t="s">
        <v>87</v>
      </c>
      <c r="AE120" s="90" t="s">
        <v>61</v>
      </c>
      <c r="AF120" s="90" t="s">
        <v>61</v>
      </c>
      <c r="AG120" s="90" t="s">
        <v>89</v>
      </c>
      <c r="AH120" s="90" t="s">
        <v>89</v>
      </c>
      <c r="AI120" s="90" t="s">
        <v>89</v>
      </c>
      <c r="AJ120" s="90" t="s">
        <v>89</v>
      </c>
      <c r="AK120" s="90" t="s">
        <v>89</v>
      </c>
      <c r="AL120" s="90" t="s">
        <v>89</v>
      </c>
      <c r="AM120" s="90" t="s">
        <v>89</v>
      </c>
      <c r="AN120" s="90" t="s">
        <v>89</v>
      </c>
      <c r="AO120" s="90" t="s">
        <v>89</v>
      </c>
      <c r="AP120" s="90" t="s">
        <v>89</v>
      </c>
      <c r="AQ120" s="90" t="s">
        <v>90</v>
      </c>
      <c r="AR120" s="90" t="s">
        <v>90</v>
      </c>
      <c r="AS120" s="90" t="s">
        <v>91</v>
      </c>
      <c r="AT120" s="90" t="s">
        <v>92</v>
      </c>
      <c r="AU120" s="90" t="s">
        <v>92</v>
      </c>
      <c r="AV120" s="90" t="s">
        <v>93</v>
      </c>
      <c r="AW120" s="90" t="s">
        <v>1578</v>
      </c>
      <c r="AX120" s="90" t="s">
        <v>1579</v>
      </c>
      <c r="AY120" s="90" t="s">
        <v>1580</v>
      </c>
      <c r="AZ120" s="90" t="s">
        <v>1579</v>
      </c>
      <c r="BA120" s="90" t="s">
        <v>97</v>
      </c>
      <c r="BB120" s="90" t="s">
        <v>1581</v>
      </c>
      <c r="BC120" s="90" t="s">
        <v>99</v>
      </c>
      <c r="BD120" s="90" t="s">
        <v>150</v>
      </c>
      <c r="BE120" s="90" t="s">
        <v>61</v>
      </c>
      <c r="BF120" s="90" t="s">
        <v>119</v>
      </c>
      <c r="BG120" s="90" t="s">
        <v>101</v>
      </c>
    </row>
    <row r="121" s="85" customFormat="1" ht="19" customHeight="1" spans="1:59">
      <c r="A121" s="90" t="s">
        <v>267</v>
      </c>
      <c r="B121" s="90" t="s">
        <v>268</v>
      </c>
      <c r="C121" s="90" t="s">
        <v>1059</v>
      </c>
      <c r="D121" s="90" t="s">
        <v>1060</v>
      </c>
      <c r="E121" s="90" t="s">
        <v>1061</v>
      </c>
      <c r="F121" s="90" t="s">
        <v>1062</v>
      </c>
      <c r="G121" s="90" t="s">
        <v>272</v>
      </c>
      <c r="H121" s="90" t="s">
        <v>69</v>
      </c>
      <c r="I121" s="90" t="s">
        <v>1582</v>
      </c>
      <c r="J121" s="90" t="s">
        <v>1583</v>
      </c>
      <c r="K121" s="90" t="s">
        <v>1584</v>
      </c>
      <c r="L121" s="90" t="s">
        <v>73</v>
      </c>
      <c r="M121" s="90" t="s">
        <v>356</v>
      </c>
      <c r="N121" s="90" t="s">
        <v>203</v>
      </c>
      <c r="O121" s="90" t="s">
        <v>76</v>
      </c>
      <c r="P121" s="90" t="s">
        <v>77</v>
      </c>
      <c r="Q121" s="90" t="s">
        <v>277</v>
      </c>
      <c r="R121" s="90" t="s">
        <v>278</v>
      </c>
      <c r="S121" s="90" t="s">
        <v>1585</v>
      </c>
      <c r="T121" s="90" t="s">
        <v>328</v>
      </c>
      <c r="U121" s="15">
        <v>0</v>
      </c>
      <c r="V121" s="15">
        <v>44413.46</v>
      </c>
      <c r="W121" s="15">
        <v>43500</v>
      </c>
      <c r="X121" s="15">
        <v>43500</v>
      </c>
      <c r="Y121" s="90" t="s">
        <v>82</v>
      </c>
      <c r="Z121" s="90" t="s">
        <v>83</v>
      </c>
      <c r="AA121" s="90" t="s">
        <v>84</v>
      </c>
      <c r="AB121" s="90" t="s">
        <v>1067</v>
      </c>
      <c r="AC121" s="90" t="s">
        <v>191</v>
      </c>
      <c r="AD121" s="90" t="s">
        <v>87</v>
      </c>
      <c r="AE121" s="90" t="s">
        <v>61</v>
      </c>
      <c r="AF121" s="90" t="s">
        <v>61</v>
      </c>
      <c r="AG121" s="90" t="s">
        <v>89</v>
      </c>
      <c r="AH121" s="90" t="s">
        <v>89</v>
      </c>
      <c r="AI121" s="90" t="s">
        <v>89</v>
      </c>
      <c r="AJ121" s="90" t="s">
        <v>89</v>
      </c>
      <c r="AK121" s="90" t="s">
        <v>89</v>
      </c>
      <c r="AL121" s="90" t="s">
        <v>89</v>
      </c>
      <c r="AM121" s="90" t="s">
        <v>89</v>
      </c>
      <c r="AN121" s="90" t="s">
        <v>89</v>
      </c>
      <c r="AO121" s="90" t="s">
        <v>89</v>
      </c>
      <c r="AP121" s="90" t="s">
        <v>89</v>
      </c>
      <c r="AQ121" s="90" t="s">
        <v>90</v>
      </c>
      <c r="AR121" s="90" t="s">
        <v>90</v>
      </c>
      <c r="AS121" s="90" t="s">
        <v>91</v>
      </c>
      <c r="AT121" s="90" t="s">
        <v>92</v>
      </c>
      <c r="AU121" s="90" t="s">
        <v>92</v>
      </c>
      <c r="AV121" s="90" t="s">
        <v>93</v>
      </c>
      <c r="AW121" s="90" t="s">
        <v>1068</v>
      </c>
      <c r="AX121" s="90" t="s">
        <v>1586</v>
      </c>
      <c r="AY121" s="90" t="s">
        <v>630</v>
      </c>
      <c r="AZ121" s="90" t="s">
        <v>1586</v>
      </c>
      <c r="BA121" s="90" t="s">
        <v>97</v>
      </c>
      <c r="BB121" s="90" t="s">
        <v>1587</v>
      </c>
      <c r="BC121" s="90" t="s">
        <v>99</v>
      </c>
      <c r="BD121" s="90" t="s">
        <v>100</v>
      </c>
      <c r="BE121" s="90" t="s">
        <v>61</v>
      </c>
      <c r="BF121" s="90" t="s">
        <v>328</v>
      </c>
      <c r="BG121" s="90" t="s">
        <v>101</v>
      </c>
    </row>
    <row r="122" s="85" customFormat="1" ht="19" customHeight="1" spans="1:59">
      <c r="A122" s="90" t="s">
        <v>151</v>
      </c>
      <c r="B122" s="90" t="s">
        <v>152</v>
      </c>
      <c r="C122" s="90" t="s">
        <v>860</v>
      </c>
      <c r="D122" s="90" t="s">
        <v>861</v>
      </c>
      <c r="E122" s="90" t="s">
        <v>862</v>
      </c>
      <c r="F122" s="90" t="s">
        <v>745</v>
      </c>
      <c r="G122" s="90" t="s">
        <v>745</v>
      </c>
      <c r="H122" s="90" t="s">
        <v>69</v>
      </c>
      <c r="I122" s="90" t="s">
        <v>1588</v>
      </c>
      <c r="J122" s="90" t="s">
        <v>1589</v>
      </c>
      <c r="K122" s="90" t="s">
        <v>1590</v>
      </c>
      <c r="L122" s="90" t="s">
        <v>73</v>
      </c>
      <c r="M122" s="90" t="s">
        <v>191</v>
      </c>
      <c r="N122" s="90" t="s">
        <v>203</v>
      </c>
      <c r="O122" s="90" t="s">
        <v>76</v>
      </c>
      <c r="P122" s="90" t="s">
        <v>77</v>
      </c>
      <c r="Q122" s="90" t="s">
        <v>277</v>
      </c>
      <c r="R122" s="90" t="s">
        <v>278</v>
      </c>
      <c r="S122" s="90" t="s">
        <v>1591</v>
      </c>
      <c r="T122" s="90" t="s">
        <v>81</v>
      </c>
      <c r="U122" s="15">
        <v>0</v>
      </c>
      <c r="V122" s="15">
        <v>2348.4</v>
      </c>
      <c r="W122" s="15">
        <v>2200</v>
      </c>
      <c r="X122" s="15">
        <v>2200</v>
      </c>
      <c r="Y122" s="90" t="s">
        <v>143</v>
      </c>
      <c r="Z122" s="90" t="s">
        <v>83</v>
      </c>
      <c r="AA122" s="90" t="s">
        <v>84</v>
      </c>
      <c r="AB122" s="90" t="s">
        <v>868</v>
      </c>
      <c r="AC122" s="90" t="s">
        <v>191</v>
      </c>
      <c r="AD122" s="90" t="s">
        <v>87</v>
      </c>
      <c r="AE122" s="90" t="s">
        <v>61</v>
      </c>
      <c r="AF122" s="90" t="s">
        <v>61</v>
      </c>
      <c r="AG122" s="90" t="s">
        <v>89</v>
      </c>
      <c r="AH122" s="90" t="s">
        <v>89</v>
      </c>
      <c r="AI122" s="90" t="s">
        <v>89</v>
      </c>
      <c r="AJ122" s="90" t="s">
        <v>89</v>
      </c>
      <c r="AK122" s="90" t="s">
        <v>89</v>
      </c>
      <c r="AL122" s="90" t="s">
        <v>89</v>
      </c>
      <c r="AM122" s="90" t="s">
        <v>89</v>
      </c>
      <c r="AN122" s="90" t="s">
        <v>89</v>
      </c>
      <c r="AO122" s="90" t="s">
        <v>89</v>
      </c>
      <c r="AP122" s="90" t="s">
        <v>89</v>
      </c>
      <c r="AQ122" s="90" t="s">
        <v>90</v>
      </c>
      <c r="AR122" s="90" t="s">
        <v>90</v>
      </c>
      <c r="AS122" s="90" t="s">
        <v>91</v>
      </c>
      <c r="AT122" s="90" t="s">
        <v>92</v>
      </c>
      <c r="AU122" s="90" t="s">
        <v>92</v>
      </c>
      <c r="AV122" s="90" t="s">
        <v>93</v>
      </c>
      <c r="AW122" s="90" t="s">
        <v>869</v>
      </c>
      <c r="AX122" s="90" t="s">
        <v>1592</v>
      </c>
      <c r="AY122" s="90" t="s">
        <v>659</v>
      </c>
      <c r="AZ122" s="90" t="s">
        <v>1592</v>
      </c>
      <c r="BA122" s="90" t="s">
        <v>97</v>
      </c>
      <c r="BB122" s="90" t="s">
        <v>1593</v>
      </c>
      <c r="BC122" s="90" t="s">
        <v>99</v>
      </c>
      <c r="BD122" s="90" t="s">
        <v>150</v>
      </c>
      <c r="BE122" s="90" t="s">
        <v>61</v>
      </c>
      <c r="BF122" s="90" t="s">
        <v>81</v>
      </c>
      <c r="BG122" s="90" t="s">
        <v>101</v>
      </c>
    </row>
    <row r="123" s="85" customFormat="1" ht="19" customHeight="1" spans="1:59">
      <c r="A123" s="90" t="s">
        <v>102</v>
      </c>
      <c r="B123" s="90" t="s">
        <v>103</v>
      </c>
      <c r="C123" s="90" t="s">
        <v>1283</v>
      </c>
      <c r="D123" s="90" t="s">
        <v>1284</v>
      </c>
      <c r="E123" s="90" t="s">
        <v>1285</v>
      </c>
      <c r="F123" s="90" t="s">
        <v>1286</v>
      </c>
      <c r="G123" s="90" t="s">
        <v>622</v>
      </c>
      <c r="H123" s="90" t="s">
        <v>69</v>
      </c>
      <c r="I123" s="90" t="s">
        <v>1594</v>
      </c>
      <c r="J123" s="90" t="s">
        <v>1595</v>
      </c>
      <c r="K123" s="90" t="s">
        <v>1596</v>
      </c>
      <c r="L123" s="90" t="s">
        <v>73</v>
      </c>
      <c r="M123" s="90" t="s">
        <v>1597</v>
      </c>
      <c r="N123" s="90" t="s">
        <v>203</v>
      </c>
      <c r="O123" s="90" t="s">
        <v>76</v>
      </c>
      <c r="P123" s="90" t="s">
        <v>77</v>
      </c>
      <c r="Q123" s="90" t="s">
        <v>78</v>
      </c>
      <c r="R123" s="90" t="s">
        <v>79</v>
      </c>
      <c r="S123" s="90" t="s">
        <v>1598</v>
      </c>
      <c r="T123" s="90" t="s">
        <v>328</v>
      </c>
      <c r="U123" s="15">
        <v>0</v>
      </c>
      <c r="V123" s="15">
        <v>30464</v>
      </c>
      <c r="W123" s="15">
        <v>15000</v>
      </c>
      <c r="X123" s="15">
        <v>15000</v>
      </c>
      <c r="Y123" s="90" t="s">
        <v>143</v>
      </c>
      <c r="Z123" s="90" t="s">
        <v>83</v>
      </c>
      <c r="AA123" s="90" t="s">
        <v>84</v>
      </c>
      <c r="AB123" s="90" t="s">
        <v>1291</v>
      </c>
      <c r="AC123" s="90" t="s">
        <v>121</v>
      </c>
      <c r="AD123" s="90" t="s">
        <v>87</v>
      </c>
      <c r="AE123" s="90" t="s">
        <v>61</v>
      </c>
      <c r="AF123" s="90" t="s">
        <v>61</v>
      </c>
      <c r="AG123" s="90" t="s">
        <v>89</v>
      </c>
      <c r="AH123" s="90" t="s">
        <v>89</v>
      </c>
      <c r="AI123" s="90" t="s">
        <v>89</v>
      </c>
      <c r="AJ123" s="90" t="s">
        <v>89</v>
      </c>
      <c r="AK123" s="90" t="s">
        <v>89</v>
      </c>
      <c r="AL123" s="90" t="s">
        <v>89</v>
      </c>
      <c r="AM123" s="90" t="s">
        <v>89</v>
      </c>
      <c r="AN123" s="90" t="s">
        <v>89</v>
      </c>
      <c r="AO123" s="90" t="s">
        <v>89</v>
      </c>
      <c r="AP123" s="90" t="s">
        <v>89</v>
      </c>
      <c r="AQ123" s="90" t="s">
        <v>90</v>
      </c>
      <c r="AR123" s="90" t="s">
        <v>90</v>
      </c>
      <c r="AS123" s="90" t="s">
        <v>91</v>
      </c>
      <c r="AT123" s="90" t="s">
        <v>92</v>
      </c>
      <c r="AU123" s="90" t="s">
        <v>92</v>
      </c>
      <c r="AV123" s="90" t="s">
        <v>93</v>
      </c>
      <c r="AW123" s="90" t="s">
        <v>1292</v>
      </c>
      <c r="AX123" s="90" t="s">
        <v>1599</v>
      </c>
      <c r="AY123" s="90" t="s">
        <v>1294</v>
      </c>
      <c r="AZ123" s="90" t="s">
        <v>1599</v>
      </c>
      <c r="BA123" s="90" t="s">
        <v>97</v>
      </c>
      <c r="BB123" s="90" t="s">
        <v>1600</v>
      </c>
      <c r="BC123" s="90" t="s">
        <v>99</v>
      </c>
      <c r="BD123" s="90" t="s">
        <v>150</v>
      </c>
      <c r="BE123" s="90" t="s">
        <v>61</v>
      </c>
      <c r="BF123" s="90" t="s">
        <v>328</v>
      </c>
      <c r="BG123" s="90" t="s">
        <v>101</v>
      </c>
    </row>
    <row r="124" s="85" customFormat="1" ht="19" customHeight="1" spans="1:59">
      <c r="A124" s="90" t="s">
        <v>387</v>
      </c>
      <c r="B124" s="90" t="s">
        <v>388</v>
      </c>
      <c r="C124" s="90" t="s">
        <v>1601</v>
      </c>
      <c r="D124" s="90" t="s">
        <v>1602</v>
      </c>
      <c r="E124" s="90" t="s">
        <v>1603</v>
      </c>
      <c r="F124" s="90" t="s">
        <v>1604</v>
      </c>
      <c r="G124" s="90" t="s">
        <v>1206</v>
      </c>
      <c r="H124" s="90" t="s">
        <v>109</v>
      </c>
      <c r="I124" s="90" t="s">
        <v>1605</v>
      </c>
      <c r="J124" s="90" t="s">
        <v>1606</v>
      </c>
      <c r="K124" s="90" t="s">
        <v>1607</v>
      </c>
      <c r="L124" s="90" t="s">
        <v>73</v>
      </c>
      <c r="M124" s="90" t="s">
        <v>508</v>
      </c>
      <c r="N124" s="90" t="s">
        <v>1608</v>
      </c>
      <c r="O124" s="90" t="s">
        <v>292</v>
      </c>
      <c r="P124" s="90" t="s">
        <v>293</v>
      </c>
      <c r="Q124" s="90" t="s">
        <v>294</v>
      </c>
      <c r="R124" s="90" t="s">
        <v>295</v>
      </c>
      <c r="S124" s="90" t="s">
        <v>1609</v>
      </c>
      <c r="T124" s="90" t="s">
        <v>81</v>
      </c>
      <c r="U124" s="15">
        <v>0</v>
      </c>
      <c r="V124" s="15">
        <v>114118</v>
      </c>
      <c r="W124" s="15">
        <v>90000</v>
      </c>
      <c r="X124" s="15">
        <v>22000</v>
      </c>
      <c r="Y124" s="90" t="s">
        <v>82</v>
      </c>
      <c r="Z124" s="90" t="s">
        <v>83</v>
      </c>
      <c r="AA124" s="90" t="s">
        <v>84</v>
      </c>
      <c r="AB124" s="90" t="s">
        <v>1610</v>
      </c>
      <c r="AC124" s="90" t="s">
        <v>359</v>
      </c>
      <c r="AD124" s="90" t="s">
        <v>87</v>
      </c>
      <c r="AE124" s="90" t="s">
        <v>61</v>
      </c>
      <c r="AF124" s="90" t="s">
        <v>61</v>
      </c>
      <c r="AG124" s="90" t="s">
        <v>89</v>
      </c>
      <c r="AH124" s="90" t="s">
        <v>89</v>
      </c>
      <c r="AI124" s="90" t="s">
        <v>88</v>
      </c>
      <c r="AJ124" s="90" t="s">
        <v>88</v>
      </c>
      <c r="AK124" s="90" t="s">
        <v>88</v>
      </c>
      <c r="AL124" s="90" t="s">
        <v>88</v>
      </c>
      <c r="AM124" s="90" t="s">
        <v>88</v>
      </c>
      <c r="AN124" s="90" t="s">
        <v>88</v>
      </c>
      <c r="AO124" s="90" t="s">
        <v>88</v>
      </c>
      <c r="AP124" s="90" t="s">
        <v>89</v>
      </c>
      <c r="AQ124" s="90" t="s">
        <v>90</v>
      </c>
      <c r="AR124" s="90" t="s">
        <v>90</v>
      </c>
      <c r="AS124" s="90" t="s">
        <v>91</v>
      </c>
      <c r="AT124" s="90" t="s">
        <v>92</v>
      </c>
      <c r="AU124" s="90" t="s">
        <v>92</v>
      </c>
      <c r="AV124" s="90" t="s">
        <v>93</v>
      </c>
      <c r="AW124" s="90" t="s">
        <v>1611</v>
      </c>
      <c r="AX124" s="90" t="s">
        <v>1612</v>
      </c>
      <c r="AY124" s="90" t="s">
        <v>1613</v>
      </c>
      <c r="AZ124" s="90" t="s">
        <v>1612</v>
      </c>
      <c r="BA124" s="90" t="s">
        <v>97</v>
      </c>
      <c r="BB124" s="90" t="s">
        <v>1614</v>
      </c>
      <c r="BC124" s="90" t="s">
        <v>99</v>
      </c>
      <c r="BD124" s="90" t="s">
        <v>100</v>
      </c>
      <c r="BE124" s="90" t="s">
        <v>61</v>
      </c>
      <c r="BF124" s="90" t="s">
        <v>81</v>
      </c>
      <c r="BG124" s="90" t="s">
        <v>101</v>
      </c>
    </row>
    <row r="125" s="85" customFormat="1" ht="19" customHeight="1" spans="1:59">
      <c r="A125" s="90" t="s">
        <v>694</v>
      </c>
      <c r="B125" s="90" t="s">
        <v>695</v>
      </c>
      <c r="C125" s="90" t="s">
        <v>766</v>
      </c>
      <c r="D125" s="90" t="s">
        <v>767</v>
      </c>
      <c r="E125" s="90" t="s">
        <v>768</v>
      </c>
      <c r="F125" s="90" t="s">
        <v>769</v>
      </c>
      <c r="G125" s="90" t="s">
        <v>769</v>
      </c>
      <c r="H125" s="90" t="s">
        <v>109</v>
      </c>
      <c r="I125" s="90" t="s">
        <v>1615</v>
      </c>
      <c r="J125" s="90" t="s">
        <v>1616</v>
      </c>
      <c r="K125" s="90" t="s">
        <v>1617</v>
      </c>
      <c r="L125" s="90" t="s">
        <v>73</v>
      </c>
      <c r="M125" s="90" t="s">
        <v>1618</v>
      </c>
      <c r="N125" s="90" t="s">
        <v>1619</v>
      </c>
      <c r="O125" s="90" t="s">
        <v>431</v>
      </c>
      <c r="P125" s="90" t="s">
        <v>432</v>
      </c>
      <c r="Q125" s="90" t="s">
        <v>433</v>
      </c>
      <c r="R125" s="90" t="s">
        <v>434</v>
      </c>
      <c r="S125" s="90" t="s">
        <v>1620</v>
      </c>
      <c r="T125" s="90" t="s">
        <v>328</v>
      </c>
      <c r="U125" s="15">
        <v>0</v>
      </c>
      <c r="V125" s="15">
        <v>217424</v>
      </c>
      <c r="W125" s="15">
        <v>173000</v>
      </c>
      <c r="X125" s="15">
        <v>14000</v>
      </c>
      <c r="Y125" s="90" t="s">
        <v>143</v>
      </c>
      <c r="Z125" s="90" t="s">
        <v>83</v>
      </c>
      <c r="AA125" s="90" t="s">
        <v>84</v>
      </c>
      <c r="AB125" s="90" t="s">
        <v>777</v>
      </c>
      <c r="AC125" s="90" t="s">
        <v>145</v>
      </c>
      <c r="AD125" s="90" t="s">
        <v>87</v>
      </c>
      <c r="AE125" s="90" t="s">
        <v>61</v>
      </c>
      <c r="AF125" s="90" t="s">
        <v>61</v>
      </c>
      <c r="AG125" s="90" t="s">
        <v>89</v>
      </c>
      <c r="AH125" s="90" t="s">
        <v>89</v>
      </c>
      <c r="AI125" s="90" t="s">
        <v>89</v>
      </c>
      <c r="AJ125" s="90" t="s">
        <v>89</v>
      </c>
      <c r="AK125" s="90" t="s">
        <v>89</v>
      </c>
      <c r="AL125" s="90" t="s">
        <v>89</v>
      </c>
      <c r="AM125" s="90" t="s">
        <v>89</v>
      </c>
      <c r="AN125" s="90" t="s">
        <v>89</v>
      </c>
      <c r="AO125" s="90" t="s">
        <v>89</v>
      </c>
      <c r="AP125" s="90" t="s">
        <v>89</v>
      </c>
      <c r="AQ125" s="90" t="s">
        <v>90</v>
      </c>
      <c r="AR125" s="90" t="s">
        <v>90</v>
      </c>
      <c r="AS125" s="90" t="s">
        <v>91</v>
      </c>
      <c r="AT125" s="90" t="s">
        <v>92</v>
      </c>
      <c r="AU125" s="90" t="s">
        <v>92</v>
      </c>
      <c r="AV125" s="90" t="s">
        <v>93</v>
      </c>
      <c r="AW125" s="90" t="s">
        <v>778</v>
      </c>
      <c r="AX125" s="90" t="s">
        <v>1621</v>
      </c>
      <c r="AY125" s="90" t="s">
        <v>780</v>
      </c>
      <c r="AZ125" s="90" t="s">
        <v>1621</v>
      </c>
      <c r="BA125" s="90" t="s">
        <v>215</v>
      </c>
      <c r="BB125" s="90" t="s">
        <v>1622</v>
      </c>
      <c r="BC125" s="90" t="s">
        <v>99</v>
      </c>
      <c r="BD125" s="90" t="s">
        <v>150</v>
      </c>
      <c r="BE125" s="90" t="s">
        <v>61</v>
      </c>
      <c r="BF125" s="90" t="s">
        <v>328</v>
      </c>
      <c r="BG125" s="90" t="s">
        <v>101</v>
      </c>
    </row>
    <row r="126" s="85" customFormat="1" ht="19" customHeight="1" spans="1:59">
      <c r="A126" s="90" t="s">
        <v>126</v>
      </c>
      <c r="B126" s="90" t="s">
        <v>127</v>
      </c>
      <c r="C126" s="90" t="s">
        <v>128</v>
      </c>
      <c r="D126" s="90" t="s">
        <v>129</v>
      </c>
      <c r="E126" s="90" t="s">
        <v>1623</v>
      </c>
      <c r="F126" s="90" t="s">
        <v>131</v>
      </c>
      <c r="G126" s="90" t="s">
        <v>132</v>
      </c>
      <c r="H126" s="90" t="s">
        <v>109</v>
      </c>
      <c r="I126" s="90" t="s">
        <v>1624</v>
      </c>
      <c r="J126" s="90" t="s">
        <v>1625</v>
      </c>
      <c r="K126" s="90" t="s">
        <v>1626</v>
      </c>
      <c r="L126" s="90" t="s">
        <v>73</v>
      </c>
      <c r="M126" s="90" t="s">
        <v>1627</v>
      </c>
      <c r="N126" s="90" t="s">
        <v>1628</v>
      </c>
      <c r="O126" s="90" t="s">
        <v>115</v>
      </c>
      <c r="P126" s="90" t="s">
        <v>116</v>
      </c>
      <c r="Q126" s="90" t="s">
        <v>117</v>
      </c>
      <c r="R126" s="90" t="s">
        <v>116</v>
      </c>
      <c r="S126" s="90" t="s">
        <v>1629</v>
      </c>
      <c r="T126" s="90" t="s">
        <v>209</v>
      </c>
      <c r="U126" s="15">
        <v>0</v>
      </c>
      <c r="V126" s="15">
        <v>48800</v>
      </c>
      <c r="W126" s="15">
        <v>21000</v>
      </c>
      <c r="X126" s="15">
        <v>5600</v>
      </c>
      <c r="Y126" s="90" t="s">
        <v>143</v>
      </c>
      <c r="Z126" s="90" t="s">
        <v>83</v>
      </c>
      <c r="AA126" s="90" t="s">
        <v>84</v>
      </c>
      <c r="AB126" s="90" t="s">
        <v>1630</v>
      </c>
      <c r="AC126" s="90" t="s">
        <v>359</v>
      </c>
      <c r="AD126" s="90" t="s">
        <v>87</v>
      </c>
      <c r="AE126" s="90" t="s">
        <v>61</v>
      </c>
      <c r="AF126" s="90" t="s">
        <v>61</v>
      </c>
      <c r="AG126" s="90" t="s">
        <v>89</v>
      </c>
      <c r="AH126" s="90" t="s">
        <v>89</v>
      </c>
      <c r="AI126" s="90" t="s">
        <v>89</v>
      </c>
      <c r="AJ126" s="90" t="s">
        <v>89</v>
      </c>
      <c r="AK126" s="90" t="s">
        <v>89</v>
      </c>
      <c r="AL126" s="90" t="s">
        <v>89</v>
      </c>
      <c r="AM126" s="90" t="s">
        <v>89</v>
      </c>
      <c r="AN126" s="90" t="s">
        <v>89</v>
      </c>
      <c r="AO126" s="90" t="s">
        <v>89</v>
      </c>
      <c r="AP126" s="90" t="s">
        <v>89</v>
      </c>
      <c r="AQ126" s="90" t="s">
        <v>90</v>
      </c>
      <c r="AR126" s="90" t="s">
        <v>90</v>
      </c>
      <c r="AS126" s="90" t="s">
        <v>91</v>
      </c>
      <c r="AT126" s="90" t="s">
        <v>92</v>
      </c>
      <c r="AU126" s="90" t="s">
        <v>92</v>
      </c>
      <c r="AV126" s="90" t="s">
        <v>93</v>
      </c>
      <c r="AW126" s="90" t="s">
        <v>1631</v>
      </c>
      <c r="AX126" s="90" t="s">
        <v>1632</v>
      </c>
      <c r="AY126" s="90" t="s">
        <v>1633</v>
      </c>
      <c r="AZ126" s="90" t="s">
        <v>1632</v>
      </c>
      <c r="BA126" s="90" t="s">
        <v>215</v>
      </c>
      <c r="BB126" s="90" t="s">
        <v>1634</v>
      </c>
      <c r="BC126" s="90" t="s">
        <v>99</v>
      </c>
      <c r="BD126" s="90" t="s">
        <v>150</v>
      </c>
      <c r="BE126" s="90" t="s">
        <v>61</v>
      </c>
      <c r="BF126" s="94">
        <v>30</v>
      </c>
      <c r="BG126" s="90" t="s">
        <v>101</v>
      </c>
    </row>
    <row r="127" s="85" customFormat="1" ht="19" customHeight="1" spans="1:59">
      <c r="A127" s="90" t="s">
        <v>126</v>
      </c>
      <c r="B127" s="90" t="s">
        <v>127</v>
      </c>
      <c r="C127" s="90" t="s">
        <v>128</v>
      </c>
      <c r="D127" s="90" t="s">
        <v>129</v>
      </c>
      <c r="E127" s="90" t="s">
        <v>130</v>
      </c>
      <c r="F127" s="90" t="s">
        <v>131</v>
      </c>
      <c r="G127" s="90" t="s">
        <v>132</v>
      </c>
      <c r="H127" s="90" t="s">
        <v>109</v>
      </c>
      <c r="I127" s="90" t="s">
        <v>1635</v>
      </c>
      <c r="J127" s="90" t="s">
        <v>1636</v>
      </c>
      <c r="K127" s="90" t="s">
        <v>1637</v>
      </c>
      <c r="L127" s="90" t="s">
        <v>73</v>
      </c>
      <c r="M127" s="90" t="s">
        <v>1638</v>
      </c>
      <c r="N127" s="90" t="s">
        <v>1639</v>
      </c>
      <c r="O127" s="90" t="s">
        <v>431</v>
      </c>
      <c r="P127" s="90" t="s">
        <v>432</v>
      </c>
      <c r="Q127" s="90" t="s">
        <v>433</v>
      </c>
      <c r="R127" s="90" t="s">
        <v>434</v>
      </c>
      <c r="S127" s="90" t="s">
        <v>1640</v>
      </c>
      <c r="T127" s="90" t="s">
        <v>262</v>
      </c>
      <c r="U127" s="15">
        <v>0</v>
      </c>
      <c r="V127" s="15">
        <v>196746</v>
      </c>
      <c r="W127" s="15">
        <v>100000</v>
      </c>
      <c r="X127" s="15">
        <v>1200</v>
      </c>
      <c r="Y127" s="90" t="s">
        <v>143</v>
      </c>
      <c r="Z127" s="90" t="s">
        <v>83</v>
      </c>
      <c r="AA127" s="90" t="s">
        <v>84</v>
      </c>
      <c r="AB127" s="90" t="s">
        <v>144</v>
      </c>
      <c r="AC127" s="90" t="s">
        <v>145</v>
      </c>
      <c r="AD127" s="90" t="s">
        <v>87</v>
      </c>
      <c r="AE127" s="90" t="s">
        <v>61</v>
      </c>
      <c r="AF127" s="90" t="s">
        <v>61</v>
      </c>
      <c r="AG127" s="90" t="s">
        <v>89</v>
      </c>
      <c r="AH127" s="90" t="s">
        <v>89</v>
      </c>
      <c r="AI127" s="90" t="s">
        <v>89</v>
      </c>
      <c r="AJ127" s="90" t="s">
        <v>89</v>
      </c>
      <c r="AK127" s="90" t="s">
        <v>89</v>
      </c>
      <c r="AL127" s="90" t="s">
        <v>89</v>
      </c>
      <c r="AM127" s="90" t="s">
        <v>89</v>
      </c>
      <c r="AN127" s="90" t="s">
        <v>89</v>
      </c>
      <c r="AO127" s="90" t="s">
        <v>89</v>
      </c>
      <c r="AP127" s="90" t="s">
        <v>89</v>
      </c>
      <c r="AQ127" s="90" t="s">
        <v>90</v>
      </c>
      <c r="AR127" s="90" t="s">
        <v>90</v>
      </c>
      <c r="AS127" s="90" t="s">
        <v>91</v>
      </c>
      <c r="AT127" s="90" t="s">
        <v>92</v>
      </c>
      <c r="AU127" s="90" t="s">
        <v>92</v>
      </c>
      <c r="AV127" s="90" t="s">
        <v>93</v>
      </c>
      <c r="AW127" s="90" t="s">
        <v>146</v>
      </c>
      <c r="AX127" s="90" t="s">
        <v>1641</v>
      </c>
      <c r="AY127" s="90" t="s">
        <v>148</v>
      </c>
      <c r="AZ127" s="90" t="s">
        <v>1641</v>
      </c>
      <c r="BA127" s="90" t="s">
        <v>215</v>
      </c>
      <c r="BB127" s="90" t="s">
        <v>1642</v>
      </c>
      <c r="BC127" s="90" t="s">
        <v>99</v>
      </c>
      <c r="BD127" s="90" t="s">
        <v>150</v>
      </c>
      <c r="BE127" s="90" t="s">
        <v>61</v>
      </c>
      <c r="BF127" s="90" t="s">
        <v>262</v>
      </c>
      <c r="BG127" s="90" t="s">
        <v>101</v>
      </c>
    </row>
    <row r="128" s="85" customFormat="1" ht="19" customHeight="1" spans="1:59">
      <c r="A128" s="90" t="s">
        <v>126</v>
      </c>
      <c r="B128" s="90" t="s">
        <v>127</v>
      </c>
      <c r="C128" s="90" t="s">
        <v>128</v>
      </c>
      <c r="D128" s="90" t="s">
        <v>129</v>
      </c>
      <c r="E128" s="90" t="s">
        <v>130</v>
      </c>
      <c r="F128" s="90" t="s">
        <v>131</v>
      </c>
      <c r="G128" s="90" t="s">
        <v>132</v>
      </c>
      <c r="H128" s="90" t="s">
        <v>109</v>
      </c>
      <c r="I128" s="90" t="s">
        <v>1643</v>
      </c>
      <c r="J128" s="90" t="s">
        <v>1644</v>
      </c>
      <c r="K128" s="90" t="s">
        <v>1645</v>
      </c>
      <c r="L128" s="90" t="s">
        <v>73</v>
      </c>
      <c r="M128" s="90" t="s">
        <v>1646</v>
      </c>
      <c r="N128" s="90" t="s">
        <v>1647</v>
      </c>
      <c r="O128" s="90" t="s">
        <v>431</v>
      </c>
      <c r="P128" s="90" t="s">
        <v>432</v>
      </c>
      <c r="Q128" s="90" t="s">
        <v>433</v>
      </c>
      <c r="R128" s="90" t="s">
        <v>434</v>
      </c>
      <c r="S128" s="90" t="s">
        <v>1648</v>
      </c>
      <c r="T128" s="90" t="s">
        <v>262</v>
      </c>
      <c r="U128" s="15">
        <v>0</v>
      </c>
      <c r="V128" s="15">
        <v>197033</v>
      </c>
      <c r="W128" s="15">
        <v>120000</v>
      </c>
      <c r="X128" s="15">
        <v>15000</v>
      </c>
      <c r="Y128" s="90" t="s">
        <v>143</v>
      </c>
      <c r="Z128" s="90" t="s">
        <v>83</v>
      </c>
      <c r="AA128" s="90" t="s">
        <v>84</v>
      </c>
      <c r="AB128" s="90" t="s">
        <v>144</v>
      </c>
      <c r="AC128" s="90" t="s">
        <v>145</v>
      </c>
      <c r="AD128" s="90" t="s">
        <v>87</v>
      </c>
      <c r="AE128" s="90" t="s">
        <v>61</v>
      </c>
      <c r="AF128" s="90" t="s">
        <v>61</v>
      </c>
      <c r="AG128" s="90" t="s">
        <v>89</v>
      </c>
      <c r="AH128" s="90" t="s">
        <v>89</v>
      </c>
      <c r="AI128" s="90" t="s">
        <v>89</v>
      </c>
      <c r="AJ128" s="90" t="s">
        <v>89</v>
      </c>
      <c r="AK128" s="90" t="s">
        <v>89</v>
      </c>
      <c r="AL128" s="90" t="s">
        <v>89</v>
      </c>
      <c r="AM128" s="90" t="s">
        <v>89</v>
      </c>
      <c r="AN128" s="90" t="s">
        <v>89</v>
      </c>
      <c r="AO128" s="90" t="s">
        <v>89</v>
      </c>
      <c r="AP128" s="90" t="s">
        <v>89</v>
      </c>
      <c r="AQ128" s="90" t="s">
        <v>90</v>
      </c>
      <c r="AR128" s="90" t="s">
        <v>90</v>
      </c>
      <c r="AS128" s="90" t="s">
        <v>91</v>
      </c>
      <c r="AT128" s="90" t="s">
        <v>92</v>
      </c>
      <c r="AU128" s="90" t="s">
        <v>92</v>
      </c>
      <c r="AV128" s="90" t="s">
        <v>93</v>
      </c>
      <c r="AW128" s="90" t="s">
        <v>146</v>
      </c>
      <c r="AX128" s="90" t="s">
        <v>1649</v>
      </c>
      <c r="AY128" s="90" t="s">
        <v>148</v>
      </c>
      <c r="AZ128" s="90" t="s">
        <v>1649</v>
      </c>
      <c r="BA128" s="90" t="s">
        <v>215</v>
      </c>
      <c r="BB128" s="90" t="s">
        <v>1650</v>
      </c>
      <c r="BC128" s="90" t="s">
        <v>99</v>
      </c>
      <c r="BD128" s="90" t="s">
        <v>150</v>
      </c>
      <c r="BE128" s="90" t="s">
        <v>61</v>
      </c>
      <c r="BF128" s="90" t="s">
        <v>262</v>
      </c>
      <c r="BG128" s="90" t="s">
        <v>101</v>
      </c>
    </row>
    <row r="129" s="85" customFormat="1" ht="19" customHeight="1" spans="1:59">
      <c r="A129" s="90" t="s">
        <v>126</v>
      </c>
      <c r="B129" s="90" t="s">
        <v>127</v>
      </c>
      <c r="C129" s="90" t="s">
        <v>248</v>
      </c>
      <c r="D129" s="90" t="s">
        <v>249</v>
      </c>
      <c r="E129" s="90" t="s">
        <v>1651</v>
      </c>
      <c r="F129" s="90" t="s">
        <v>819</v>
      </c>
      <c r="G129" s="90" t="s">
        <v>132</v>
      </c>
      <c r="H129" s="90" t="s">
        <v>109</v>
      </c>
      <c r="I129" s="90" t="s">
        <v>1652</v>
      </c>
      <c r="J129" s="90" t="s">
        <v>1653</v>
      </c>
      <c r="K129" s="90" t="s">
        <v>1654</v>
      </c>
      <c r="L129" s="90" t="s">
        <v>73</v>
      </c>
      <c r="M129" s="90" t="s">
        <v>508</v>
      </c>
      <c r="N129" s="90" t="s">
        <v>1655</v>
      </c>
      <c r="O129" s="90" t="s">
        <v>292</v>
      </c>
      <c r="P129" s="90" t="s">
        <v>293</v>
      </c>
      <c r="Q129" s="90" t="s">
        <v>294</v>
      </c>
      <c r="R129" s="90" t="s">
        <v>295</v>
      </c>
      <c r="S129" s="90" t="s">
        <v>1656</v>
      </c>
      <c r="T129" s="90" t="s">
        <v>262</v>
      </c>
      <c r="U129" s="15">
        <v>0</v>
      </c>
      <c r="V129" s="15">
        <v>130314</v>
      </c>
      <c r="W129" s="15">
        <v>100000</v>
      </c>
      <c r="X129" s="15">
        <v>20000</v>
      </c>
      <c r="Y129" s="90" t="s">
        <v>82</v>
      </c>
      <c r="Z129" s="90" t="s">
        <v>83</v>
      </c>
      <c r="AA129" s="90" t="s">
        <v>84</v>
      </c>
      <c r="AB129" s="90" t="s">
        <v>819</v>
      </c>
      <c r="AC129" s="90" t="s">
        <v>211</v>
      </c>
      <c r="AD129" s="90" t="s">
        <v>87</v>
      </c>
      <c r="AE129" s="90" t="s">
        <v>61</v>
      </c>
      <c r="AF129" s="90" t="s">
        <v>61</v>
      </c>
      <c r="AG129" s="90" t="s">
        <v>89</v>
      </c>
      <c r="AH129" s="90" t="s">
        <v>89</v>
      </c>
      <c r="AI129" s="90" t="s">
        <v>89</v>
      </c>
      <c r="AJ129" s="90" t="s">
        <v>88</v>
      </c>
      <c r="AK129" s="90" t="s">
        <v>88</v>
      </c>
      <c r="AL129" s="90" t="s">
        <v>88</v>
      </c>
      <c r="AM129" s="90" t="s">
        <v>88</v>
      </c>
      <c r="AN129" s="90" t="s">
        <v>88</v>
      </c>
      <c r="AO129" s="90" t="s">
        <v>88</v>
      </c>
      <c r="AP129" s="90" t="s">
        <v>89</v>
      </c>
      <c r="AQ129" s="90" t="s">
        <v>90</v>
      </c>
      <c r="AR129" s="90" t="s">
        <v>90</v>
      </c>
      <c r="AS129" s="90" t="s">
        <v>91</v>
      </c>
      <c r="AT129" s="90" t="s">
        <v>92</v>
      </c>
      <c r="AU129" s="90" t="s">
        <v>92</v>
      </c>
      <c r="AV129" s="90" t="s">
        <v>93</v>
      </c>
      <c r="AW129" s="90" t="s">
        <v>1657</v>
      </c>
      <c r="AX129" s="90" t="s">
        <v>1658</v>
      </c>
      <c r="AY129" s="90" t="s">
        <v>1659</v>
      </c>
      <c r="AZ129" s="90" t="s">
        <v>1658</v>
      </c>
      <c r="BA129" s="90" t="s">
        <v>97</v>
      </c>
      <c r="BB129" s="90" t="s">
        <v>1660</v>
      </c>
      <c r="BC129" s="90" t="s">
        <v>99</v>
      </c>
      <c r="BD129" s="90" t="s">
        <v>100</v>
      </c>
      <c r="BE129" s="90" t="s">
        <v>61</v>
      </c>
      <c r="BF129" s="90" t="s">
        <v>262</v>
      </c>
      <c r="BG129" s="90" t="s">
        <v>101</v>
      </c>
    </row>
    <row r="130" s="85" customFormat="1" ht="19" customHeight="1" spans="1:59">
      <c r="A130" s="90" t="s">
        <v>419</v>
      </c>
      <c r="B130" s="90" t="s">
        <v>420</v>
      </c>
      <c r="C130" s="90" t="s">
        <v>1661</v>
      </c>
      <c r="D130" s="90" t="s">
        <v>1662</v>
      </c>
      <c r="E130" s="90" t="s">
        <v>1663</v>
      </c>
      <c r="F130" s="90" t="s">
        <v>1664</v>
      </c>
      <c r="G130" s="90" t="s">
        <v>1665</v>
      </c>
      <c r="H130" s="90" t="s">
        <v>605</v>
      </c>
      <c r="I130" s="90" t="s">
        <v>1666</v>
      </c>
      <c r="J130" s="90" t="s">
        <v>1667</v>
      </c>
      <c r="K130" s="90" t="s">
        <v>1668</v>
      </c>
      <c r="L130" s="90" t="s">
        <v>73</v>
      </c>
      <c r="M130" s="90" t="s">
        <v>508</v>
      </c>
      <c r="N130" s="90" t="s">
        <v>544</v>
      </c>
      <c r="O130" s="90" t="s">
        <v>610</v>
      </c>
      <c r="P130" s="90" t="s">
        <v>611</v>
      </c>
      <c r="Q130" s="90" t="s">
        <v>1669</v>
      </c>
      <c r="R130" s="90" t="s">
        <v>1670</v>
      </c>
      <c r="S130" s="90" t="s">
        <v>1671</v>
      </c>
      <c r="T130" s="90" t="s">
        <v>262</v>
      </c>
      <c r="U130" s="15">
        <v>0</v>
      </c>
      <c r="V130" s="15">
        <v>4000</v>
      </c>
      <c r="W130" s="15">
        <v>3200</v>
      </c>
      <c r="X130" s="15">
        <v>1600</v>
      </c>
      <c r="Y130" s="90" t="s">
        <v>82</v>
      </c>
      <c r="Z130" s="90" t="s">
        <v>83</v>
      </c>
      <c r="AA130" s="90" t="s">
        <v>84</v>
      </c>
      <c r="AB130" s="90" t="s">
        <v>1664</v>
      </c>
      <c r="AC130" s="90" t="s">
        <v>359</v>
      </c>
      <c r="AD130" s="90" t="s">
        <v>87</v>
      </c>
      <c r="AE130" s="90" t="s">
        <v>61</v>
      </c>
      <c r="AF130" s="90" t="s">
        <v>61</v>
      </c>
      <c r="AG130" s="90" t="s">
        <v>89</v>
      </c>
      <c r="AH130" s="90" t="s">
        <v>89</v>
      </c>
      <c r="AI130" s="90" t="s">
        <v>89</v>
      </c>
      <c r="AJ130" s="90" t="s">
        <v>88</v>
      </c>
      <c r="AK130" s="90" t="s">
        <v>89</v>
      </c>
      <c r="AL130" s="90" t="s">
        <v>89</v>
      </c>
      <c r="AM130" s="90" t="s">
        <v>89</v>
      </c>
      <c r="AN130" s="90" t="s">
        <v>89</v>
      </c>
      <c r="AO130" s="90" t="s">
        <v>89</v>
      </c>
      <c r="AP130" s="90" t="s">
        <v>89</v>
      </c>
      <c r="AQ130" s="90" t="s">
        <v>90</v>
      </c>
      <c r="AR130" s="90" t="s">
        <v>90</v>
      </c>
      <c r="AS130" s="90" t="s">
        <v>91</v>
      </c>
      <c r="AT130" s="90" t="s">
        <v>92</v>
      </c>
      <c r="AU130" s="90" t="s">
        <v>92</v>
      </c>
      <c r="AV130" s="90" t="s">
        <v>93</v>
      </c>
      <c r="AW130" s="90" t="s">
        <v>1672</v>
      </c>
      <c r="AX130" s="90" t="s">
        <v>1673</v>
      </c>
      <c r="AY130" s="90" t="s">
        <v>1674</v>
      </c>
      <c r="AZ130" s="90" t="s">
        <v>1673</v>
      </c>
      <c r="BA130" s="90" t="s">
        <v>97</v>
      </c>
      <c r="BB130" s="90" t="s">
        <v>1675</v>
      </c>
      <c r="BC130" s="90" t="s">
        <v>99</v>
      </c>
      <c r="BD130" s="90" t="s">
        <v>100</v>
      </c>
      <c r="BE130" s="90" t="s">
        <v>61</v>
      </c>
      <c r="BF130" s="90" t="s">
        <v>262</v>
      </c>
      <c r="BG130" s="90" t="s">
        <v>101</v>
      </c>
    </row>
    <row r="131" s="85" customFormat="1" ht="19" customHeight="1" spans="1:59">
      <c r="A131" s="90" t="s">
        <v>126</v>
      </c>
      <c r="B131" s="90" t="s">
        <v>127</v>
      </c>
      <c r="C131" s="90" t="s">
        <v>248</v>
      </c>
      <c r="D131" s="90" t="s">
        <v>249</v>
      </c>
      <c r="E131" s="90" t="s">
        <v>1676</v>
      </c>
      <c r="F131" s="90" t="s">
        <v>1677</v>
      </c>
      <c r="G131" s="90" t="s">
        <v>636</v>
      </c>
      <c r="H131" s="90" t="s">
        <v>69</v>
      </c>
      <c r="I131" s="90" t="s">
        <v>1678</v>
      </c>
      <c r="J131" s="90" t="s">
        <v>1679</v>
      </c>
      <c r="K131" s="90" t="s">
        <v>1680</v>
      </c>
      <c r="L131" s="90" t="s">
        <v>73</v>
      </c>
      <c r="M131" s="90" t="s">
        <v>356</v>
      </c>
      <c r="N131" s="90" t="s">
        <v>1681</v>
      </c>
      <c r="O131" s="90" t="s">
        <v>76</v>
      </c>
      <c r="P131" s="90" t="s">
        <v>77</v>
      </c>
      <c r="Q131" s="90" t="s">
        <v>277</v>
      </c>
      <c r="R131" s="90" t="s">
        <v>278</v>
      </c>
      <c r="S131" s="90" t="s">
        <v>1682</v>
      </c>
      <c r="T131" s="90" t="s">
        <v>328</v>
      </c>
      <c r="U131" s="15">
        <v>0</v>
      </c>
      <c r="V131" s="15">
        <v>74492.41</v>
      </c>
      <c r="W131" s="15">
        <v>70000</v>
      </c>
      <c r="X131" s="15">
        <v>70000</v>
      </c>
      <c r="Y131" s="90" t="s">
        <v>143</v>
      </c>
      <c r="Z131" s="90" t="s">
        <v>83</v>
      </c>
      <c r="AA131" s="90" t="s">
        <v>84</v>
      </c>
      <c r="AB131" s="90" t="s">
        <v>1683</v>
      </c>
      <c r="AC131" s="90" t="s">
        <v>359</v>
      </c>
      <c r="AD131" s="90" t="s">
        <v>87</v>
      </c>
      <c r="AE131" s="90" t="s">
        <v>61</v>
      </c>
      <c r="AF131" s="90" t="s">
        <v>61</v>
      </c>
      <c r="AG131" s="90" t="s">
        <v>89</v>
      </c>
      <c r="AH131" s="90" t="s">
        <v>88</v>
      </c>
      <c r="AI131" s="90" t="s">
        <v>88</v>
      </c>
      <c r="AJ131" s="90" t="s">
        <v>88</v>
      </c>
      <c r="AK131" s="90" t="s">
        <v>89</v>
      </c>
      <c r="AL131" s="90" t="s">
        <v>89</v>
      </c>
      <c r="AM131" s="90" t="s">
        <v>88</v>
      </c>
      <c r="AN131" s="90" t="s">
        <v>88</v>
      </c>
      <c r="AO131" s="90" t="s">
        <v>88</v>
      </c>
      <c r="AP131" s="90" t="s">
        <v>88</v>
      </c>
      <c r="AQ131" s="90" t="s">
        <v>90</v>
      </c>
      <c r="AR131" s="90" t="s">
        <v>90</v>
      </c>
      <c r="AS131" s="90" t="s">
        <v>91</v>
      </c>
      <c r="AT131" s="90" t="s">
        <v>92</v>
      </c>
      <c r="AU131" s="90" t="s">
        <v>92</v>
      </c>
      <c r="AV131" s="90" t="s">
        <v>93</v>
      </c>
      <c r="AW131" s="90" t="s">
        <v>1684</v>
      </c>
      <c r="AX131" s="90" t="s">
        <v>1685</v>
      </c>
      <c r="AY131" s="90" t="s">
        <v>1686</v>
      </c>
      <c r="AZ131" s="90" t="s">
        <v>1685</v>
      </c>
      <c r="BA131" s="90" t="s">
        <v>97</v>
      </c>
      <c r="BB131" s="90" t="s">
        <v>1687</v>
      </c>
      <c r="BC131" s="90" t="s">
        <v>99</v>
      </c>
      <c r="BD131" s="90" t="s">
        <v>150</v>
      </c>
      <c r="BE131" s="90" t="s">
        <v>61</v>
      </c>
      <c r="BF131" s="90" t="s">
        <v>328</v>
      </c>
      <c r="BG131" s="90" t="s">
        <v>101</v>
      </c>
    </row>
    <row r="132" s="85" customFormat="1" ht="19" customHeight="1" spans="1:59">
      <c r="A132" s="90" t="s">
        <v>419</v>
      </c>
      <c r="B132" s="90" t="s">
        <v>420</v>
      </c>
      <c r="C132" s="90" t="s">
        <v>1661</v>
      </c>
      <c r="D132" s="90" t="s">
        <v>1662</v>
      </c>
      <c r="E132" s="90" t="s">
        <v>1663</v>
      </c>
      <c r="F132" s="90" t="s">
        <v>1664</v>
      </c>
      <c r="G132" s="90" t="s">
        <v>1665</v>
      </c>
      <c r="H132" s="90" t="s">
        <v>605</v>
      </c>
      <c r="I132" s="90" t="s">
        <v>1688</v>
      </c>
      <c r="J132" s="90" t="s">
        <v>1689</v>
      </c>
      <c r="K132" s="90" t="s">
        <v>1690</v>
      </c>
      <c r="L132" s="90" t="s">
        <v>73</v>
      </c>
      <c r="M132" s="90" t="s">
        <v>508</v>
      </c>
      <c r="N132" s="90" t="s">
        <v>1691</v>
      </c>
      <c r="O132" s="90" t="s">
        <v>610</v>
      </c>
      <c r="P132" s="90" t="s">
        <v>611</v>
      </c>
      <c r="Q132" s="90" t="s">
        <v>1669</v>
      </c>
      <c r="R132" s="90" t="s">
        <v>1670</v>
      </c>
      <c r="S132" s="90" t="s">
        <v>1692</v>
      </c>
      <c r="T132" s="90" t="s">
        <v>262</v>
      </c>
      <c r="U132" s="15">
        <v>0</v>
      </c>
      <c r="V132" s="15">
        <v>1875</v>
      </c>
      <c r="W132" s="15">
        <v>1500</v>
      </c>
      <c r="X132" s="15">
        <v>1000</v>
      </c>
      <c r="Y132" s="90" t="s">
        <v>82</v>
      </c>
      <c r="Z132" s="90" t="s">
        <v>83</v>
      </c>
      <c r="AA132" s="90" t="s">
        <v>84</v>
      </c>
      <c r="AB132" s="90" t="s">
        <v>1664</v>
      </c>
      <c r="AC132" s="90" t="s">
        <v>359</v>
      </c>
      <c r="AD132" s="90" t="s">
        <v>87</v>
      </c>
      <c r="AE132" s="90" t="s">
        <v>61</v>
      </c>
      <c r="AF132" s="90" t="s">
        <v>61</v>
      </c>
      <c r="AG132" s="90" t="s">
        <v>89</v>
      </c>
      <c r="AH132" s="90" t="s">
        <v>89</v>
      </c>
      <c r="AI132" s="90" t="s">
        <v>89</v>
      </c>
      <c r="AJ132" s="90" t="s">
        <v>88</v>
      </c>
      <c r="AK132" s="90" t="s">
        <v>89</v>
      </c>
      <c r="AL132" s="90" t="s">
        <v>89</v>
      </c>
      <c r="AM132" s="90" t="s">
        <v>89</v>
      </c>
      <c r="AN132" s="90" t="s">
        <v>89</v>
      </c>
      <c r="AO132" s="90" t="s">
        <v>89</v>
      </c>
      <c r="AP132" s="90" t="s">
        <v>89</v>
      </c>
      <c r="AQ132" s="90" t="s">
        <v>90</v>
      </c>
      <c r="AR132" s="90" t="s">
        <v>90</v>
      </c>
      <c r="AS132" s="90" t="s">
        <v>91</v>
      </c>
      <c r="AT132" s="90" t="s">
        <v>92</v>
      </c>
      <c r="AU132" s="90" t="s">
        <v>92</v>
      </c>
      <c r="AV132" s="90" t="s">
        <v>93</v>
      </c>
      <c r="AW132" s="90" t="s">
        <v>1672</v>
      </c>
      <c r="AX132" s="90" t="s">
        <v>1693</v>
      </c>
      <c r="AY132" s="90" t="s">
        <v>1674</v>
      </c>
      <c r="AZ132" s="90" t="s">
        <v>1693</v>
      </c>
      <c r="BA132" s="90" t="s">
        <v>97</v>
      </c>
      <c r="BB132" s="90" t="s">
        <v>1694</v>
      </c>
      <c r="BC132" s="90" t="s">
        <v>99</v>
      </c>
      <c r="BD132" s="90" t="s">
        <v>100</v>
      </c>
      <c r="BE132" s="90" t="s">
        <v>61</v>
      </c>
      <c r="BF132" s="90" t="s">
        <v>262</v>
      </c>
      <c r="BG132" s="90" t="s">
        <v>101</v>
      </c>
    </row>
    <row r="133" s="85" customFormat="1" ht="19" customHeight="1" spans="1:59">
      <c r="A133" s="90" t="s">
        <v>267</v>
      </c>
      <c r="B133" s="90" t="s">
        <v>268</v>
      </c>
      <c r="C133" s="90" t="s">
        <v>269</v>
      </c>
      <c r="D133" s="90" t="s">
        <v>270</v>
      </c>
      <c r="E133" s="90" t="s">
        <v>1695</v>
      </c>
      <c r="F133" s="90" t="s">
        <v>287</v>
      </c>
      <c r="G133" s="90" t="s">
        <v>287</v>
      </c>
      <c r="H133" s="90" t="s">
        <v>109</v>
      </c>
      <c r="I133" s="90" t="s">
        <v>1696</v>
      </c>
      <c r="J133" s="90" t="s">
        <v>1697</v>
      </c>
      <c r="K133" s="90" t="s">
        <v>1698</v>
      </c>
      <c r="L133" s="90" t="s">
        <v>73</v>
      </c>
      <c r="M133" s="90" t="s">
        <v>1699</v>
      </c>
      <c r="N133" s="90" t="s">
        <v>1700</v>
      </c>
      <c r="O133" s="90" t="s">
        <v>292</v>
      </c>
      <c r="P133" s="90" t="s">
        <v>293</v>
      </c>
      <c r="Q133" s="90" t="s">
        <v>294</v>
      </c>
      <c r="R133" s="90" t="s">
        <v>295</v>
      </c>
      <c r="S133" s="90" t="s">
        <v>1701</v>
      </c>
      <c r="T133" s="90" t="s">
        <v>262</v>
      </c>
      <c r="U133" s="15">
        <v>0</v>
      </c>
      <c r="V133" s="15">
        <v>76227</v>
      </c>
      <c r="W133" s="15">
        <v>60400</v>
      </c>
      <c r="X133" s="15">
        <v>3500</v>
      </c>
      <c r="Y133" s="90" t="s">
        <v>143</v>
      </c>
      <c r="Z133" s="90" t="s">
        <v>83</v>
      </c>
      <c r="AA133" s="90" t="s">
        <v>84</v>
      </c>
      <c r="AB133" s="90" t="s">
        <v>1702</v>
      </c>
      <c r="AC133" s="90" t="s">
        <v>121</v>
      </c>
      <c r="AD133" s="90" t="s">
        <v>87</v>
      </c>
      <c r="AE133" s="90" t="s">
        <v>61</v>
      </c>
      <c r="AF133" s="90" t="s">
        <v>61</v>
      </c>
      <c r="AG133" s="90" t="s">
        <v>89</v>
      </c>
      <c r="AH133" s="90" t="s">
        <v>89</v>
      </c>
      <c r="AI133" s="90" t="s">
        <v>89</v>
      </c>
      <c r="AJ133" s="90" t="s">
        <v>89</v>
      </c>
      <c r="AK133" s="90" t="s">
        <v>89</v>
      </c>
      <c r="AL133" s="90" t="s">
        <v>89</v>
      </c>
      <c r="AM133" s="90" t="s">
        <v>89</v>
      </c>
      <c r="AN133" s="90" t="s">
        <v>89</v>
      </c>
      <c r="AO133" s="90" t="s">
        <v>89</v>
      </c>
      <c r="AP133" s="90" t="s">
        <v>89</v>
      </c>
      <c r="AQ133" s="90" t="s">
        <v>90</v>
      </c>
      <c r="AR133" s="90" t="s">
        <v>90</v>
      </c>
      <c r="AS133" s="90" t="s">
        <v>91</v>
      </c>
      <c r="AT133" s="90" t="s">
        <v>92</v>
      </c>
      <c r="AU133" s="90" t="s">
        <v>92</v>
      </c>
      <c r="AV133" s="90" t="s">
        <v>93</v>
      </c>
      <c r="AW133" s="90" t="s">
        <v>1703</v>
      </c>
      <c r="AX133" s="90" t="s">
        <v>1704</v>
      </c>
      <c r="AY133" s="90" t="s">
        <v>1705</v>
      </c>
      <c r="AZ133" s="90" t="s">
        <v>1704</v>
      </c>
      <c r="BA133" s="90" t="s">
        <v>97</v>
      </c>
      <c r="BB133" s="90" t="s">
        <v>1706</v>
      </c>
      <c r="BC133" s="90" t="s">
        <v>99</v>
      </c>
      <c r="BD133" s="90" t="s">
        <v>150</v>
      </c>
      <c r="BE133" s="90" t="s">
        <v>61</v>
      </c>
      <c r="BF133" s="90" t="s">
        <v>262</v>
      </c>
      <c r="BG133" s="90" t="s">
        <v>101</v>
      </c>
    </row>
    <row r="134" s="85" customFormat="1" ht="19" customHeight="1" spans="1:59">
      <c r="A134" s="90" t="s">
        <v>102</v>
      </c>
      <c r="B134" s="90" t="s">
        <v>103</v>
      </c>
      <c r="C134" s="90" t="s">
        <v>1707</v>
      </c>
      <c r="D134" s="90" t="s">
        <v>1708</v>
      </c>
      <c r="E134" s="90" t="s">
        <v>1709</v>
      </c>
      <c r="F134" s="90" t="s">
        <v>1710</v>
      </c>
      <c r="G134" s="90" t="s">
        <v>1711</v>
      </c>
      <c r="H134" s="90" t="s">
        <v>1299</v>
      </c>
      <c r="I134" s="90" t="s">
        <v>1712</v>
      </c>
      <c r="J134" s="90" t="s">
        <v>1713</v>
      </c>
      <c r="K134" s="90" t="s">
        <v>1714</v>
      </c>
      <c r="L134" s="90" t="s">
        <v>73</v>
      </c>
      <c r="M134" s="90" t="s">
        <v>341</v>
      </c>
      <c r="N134" s="90" t="s">
        <v>527</v>
      </c>
      <c r="O134" s="90" t="s">
        <v>1304</v>
      </c>
      <c r="P134" s="90" t="s">
        <v>1305</v>
      </c>
      <c r="Q134" s="90" t="s">
        <v>1715</v>
      </c>
      <c r="R134" s="90" t="s">
        <v>1716</v>
      </c>
      <c r="S134" s="90" t="s">
        <v>1717</v>
      </c>
      <c r="T134" s="90" t="s">
        <v>262</v>
      </c>
      <c r="U134" s="15">
        <v>0</v>
      </c>
      <c r="V134" s="15">
        <v>21200</v>
      </c>
      <c r="W134" s="15">
        <v>8000</v>
      </c>
      <c r="X134" s="15">
        <v>3000</v>
      </c>
      <c r="Y134" s="90" t="s">
        <v>82</v>
      </c>
      <c r="Z134" s="90" t="s">
        <v>83</v>
      </c>
      <c r="AA134" s="90" t="s">
        <v>84</v>
      </c>
      <c r="AB134" s="90" t="s">
        <v>1718</v>
      </c>
      <c r="AC134" s="90" t="s">
        <v>211</v>
      </c>
      <c r="AD134" s="90" t="s">
        <v>87</v>
      </c>
      <c r="AE134" s="90" t="s">
        <v>61</v>
      </c>
      <c r="AF134" s="90" t="s">
        <v>61</v>
      </c>
      <c r="AG134" s="90" t="s">
        <v>89</v>
      </c>
      <c r="AH134" s="90" t="s">
        <v>89</v>
      </c>
      <c r="AI134" s="90" t="s">
        <v>89</v>
      </c>
      <c r="AJ134" s="90" t="s">
        <v>89</v>
      </c>
      <c r="AK134" s="90" t="s">
        <v>89</v>
      </c>
      <c r="AL134" s="90" t="s">
        <v>89</v>
      </c>
      <c r="AM134" s="90" t="s">
        <v>89</v>
      </c>
      <c r="AN134" s="90" t="s">
        <v>89</v>
      </c>
      <c r="AO134" s="90" t="s">
        <v>89</v>
      </c>
      <c r="AP134" s="90" t="s">
        <v>89</v>
      </c>
      <c r="AQ134" s="90" t="s">
        <v>90</v>
      </c>
      <c r="AR134" s="90" t="s">
        <v>90</v>
      </c>
      <c r="AS134" s="90" t="s">
        <v>91</v>
      </c>
      <c r="AT134" s="90" t="s">
        <v>92</v>
      </c>
      <c r="AU134" s="90" t="s">
        <v>92</v>
      </c>
      <c r="AV134" s="90" t="s">
        <v>93</v>
      </c>
      <c r="AW134" s="90" t="s">
        <v>1719</v>
      </c>
      <c r="AX134" s="90" t="s">
        <v>1720</v>
      </c>
      <c r="AY134" s="90" t="s">
        <v>1721</v>
      </c>
      <c r="AZ134" s="90" t="s">
        <v>1720</v>
      </c>
      <c r="BA134" s="90" t="s">
        <v>97</v>
      </c>
      <c r="BB134" s="90" t="s">
        <v>1722</v>
      </c>
      <c r="BC134" s="90" t="s">
        <v>99</v>
      </c>
      <c r="BD134" s="90" t="s">
        <v>100</v>
      </c>
      <c r="BE134" s="90" t="s">
        <v>61</v>
      </c>
      <c r="BF134" s="90" t="s">
        <v>262</v>
      </c>
      <c r="BG134" s="90" t="s">
        <v>101</v>
      </c>
    </row>
    <row r="135" s="85" customFormat="1" ht="19" customHeight="1" spans="1:59">
      <c r="A135" s="90" t="s">
        <v>102</v>
      </c>
      <c r="B135" s="90" t="s">
        <v>103</v>
      </c>
      <c r="C135" s="90" t="s">
        <v>1707</v>
      </c>
      <c r="D135" s="90" t="s">
        <v>1708</v>
      </c>
      <c r="E135" s="90" t="s">
        <v>1709</v>
      </c>
      <c r="F135" s="90" t="s">
        <v>1710</v>
      </c>
      <c r="G135" s="90" t="s">
        <v>1711</v>
      </c>
      <c r="H135" s="90" t="s">
        <v>1299</v>
      </c>
      <c r="I135" s="90" t="s">
        <v>1723</v>
      </c>
      <c r="J135" s="90" t="s">
        <v>1724</v>
      </c>
      <c r="K135" s="90" t="s">
        <v>1725</v>
      </c>
      <c r="L135" s="90" t="s">
        <v>73</v>
      </c>
      <c r="M135" s="90" t="s">
        <v>341</v>
      </c>
      <c r="N135" s="90" t="s">
        <v>527</v>
      </c>
      <c r="O135" s="90" t="s">
        <v>1726</v>
      </c>
      <c r="P135" s="90" t="s">
        <v>1727</v>
      </c>
      <c r="Q135" s="90" t="s">
        <v>1728</v>
      </c>
      <c r="R135" s="90" t="s">
        <v>1307</v>
      </c>
      <c r="S135" s="90" t="s">
        <v>1729</v>
      </c>
      <c r="T135" s="90" t="s">
        <v>262</v>
      </c>
      <c r="U135" s="15">
        <v>0</v>
      </c>
      <c r="V135" s="15">
        <v>66278</v>
      </c>
      <c r="W135" s="15">
        <v>25000</v>
      </c>
      <c r="X135" s="15">
        <v>10000</v>
      </c>
      <c r="Y135" s="90" t="s">
        <v>82</v>
      </c>
      <c r="Z135" s="90" t="s">
        <v>83</v>
      </c>
      <c r="AA135" s="90" t="s">
        <v>84</v>
      </c>
      <c r="AB135" s="90" t="s">
        <v>1718</v>
      </c>
      <c r="AC135" s="90" t="s">
        <v>211</v>
      </c>
      <c r="AD135" s="90" t="s">
        <v>87</v>
      </c>
      <c r="AE135" s="90" t="s">
        <v>61</v>
      </c>
      <c r="AF135" s="90" t="s">
        <v>61</v>
      </c>
      <c r="AG135" s="90" t="s">
        <v>89</v>
      </c>
      <c r="AH135" s="90" t="s">
        <v>89</v>
      </c>
      <c r="AI135" s="90" t="s">
        <v>89</v>
      </c>
      <c r="AJ135" s="90" t="s">
        <v>89</v>
      </c>
      <c r="AK135" s="90" t="s">
        <v>89</v>
      </c>
      <c r="AL135" s="90" t="s">
        <v>89</v>
      </c>
      <c r="AM135" s="90" t="s">
        <v>89</v>
      </c>
      <c r="AN135" s="90" t="s">
        <v>89</v>
      </c>
      <c r="AO135" s="90" t="s">
        <v>89</v>
      </c>
      <c r="AP135" s="90" t="s">
        <v>89</v>
      </c>
      <c r="AQ135" s="90" t="s">
        <v>90</v>
      </c>
      <c r="AR135" s="90" t="s">
        <v>90</v>
      </c>
      <c r="AS135" s="90" t="s">
        <v>91</v>
      </c>
      <c r="AT135" s="90" t="s">
        <v>92</v>
      </c>
      <c r="AU135" s="90" t="s">
        <v>92</v>
      </c>
      <c r="AV135" s="90" t="s">
        <v>93</v>
      </c>
      <c r="AW135" s="90" t="s">
        <v>1719</v>
      </c>
      <c r="AX135" s="90" t="s">
        <v>1730</v>
      </c>
      <c r="AY135" s="90" t="s">
        <v>1721</v>
      </c>
      <c r="AZ135" s="90" t="s">
        <v>1730</v>
      </c>
      <c r="BA135" s="90" t="s">
        <v>97</v>
      </c>
      <c r="BB135" s="90" t="s">
        <v>1731</v>
      </c>
      <c r="BC135" s="90" t="s">
        <v>99</v>
      </c>
      <c r="BD135" s="90" t="s">
        <v>100</v>
      </c>
      <c r="BE135" s="90" t="s">
        <v>61</v>
      </c>
      <c r="BF135" s="90" t="s">
        <v>262</v>
      </c>
      <c r="BG135" s="90" t="s">
        <v>101</v>
      </c>
    </row>
    <row r="136" s="85" customFormat="1" ht="19" customHeight="1" spans="1:59">
      <c r="A136" s="90" t="s">
        <v>151</v>
      </c>
      <c r="B136" s="90" t="s">
        <v>152</v>
      </c>
      <c r="C136" s="90" t="s">
        <v>1125</v>
      </c>
      <c r="D136" s="90" t="s">
        <v>1126</v>
      </c>
      <c r="E136" s="90" t="s">
        <v>1732</v>
      </c>
      <c r="F136" s="90" t="s">
        <v>1733</v>
      </c>
      <c r="G136" s="90" t="s">
        <v>1734</v>
      </c>
      <c r="H136" s="90" t="s">
        <v>369</v>
      </c>
      <c r="I136" s="90" t="s">
        <v>1735</v>
      </c>
      <c r="J136" s="90" t="s">
        <v>1736</v>
      </c>
      <c r="K136" s="90" t="s">
        <v>1737</v>
      </c>
      <c r="L136" s="90" t="s">
        <v>73</v>
      </c>
      <c r="M136" s="90" t="s">
        <v>341</v>
      </c>
      <c r="N136" s="90" t="s">
        <v>1738</v>
      </c>
      <c r="O136" s="90" t="s">
        <v>1739</v>
      </c>
      <c r="P136" s="90" t="s">
        <v>1740</v>
      </c>
      <c r="Q136" s="90" t="s">
        <v>377</v>
      </c>
      <c r="R136" s="90" t="s">
        <v>378</v>
      </c>
      <c r="S136" s="90" t="s">
        <v>1741</v>
      </c>
      <c r="T136" s="90" t="s">
        <v>380</v>
      </c>
      <c r="U136" s="15">
        <v>0</v>
      </c>
      <c r="V136" s="15">
        <v>55179</v>
      </c>
      <c r="W136" s="15">
        <v>24000</v>
      </c>
      <c r="X136" s="15">
        <v>8000</v>
      </c>
      <c r="Y136" s="90" t="s">
        <v>82</v>
      </c>
      <c r="Z136" s="90" t="s">
        <v>83</v>
      </c>
      <c r="AA136" s="90" t="s">
        <v>84</v>
      </c>
      <c r="AB136" s="90" t="s">
        <v>1742</v>
      </c>
      <c r="AC136" s="90" t="s">
        <v>359</v>
      </c>
      <c r="AD136" s="90" t="s">
        <v>87</v>
      </c>
      <c r="AE136" s="90" t="s">
        <v>61</v>
      </c>
      <c r="AF136" s="90" t="s">
        <v>61</v>
      </c>
      <c r="AG136" s="90" t="s">
        <v>89</v>
      </c>
      <c r="AH136" s="90" t="s">
        <v>89</v>
      </c>
      <c r="AI136" s="90" t="s">
        <v>89</v>
      </c>
      <c r="AJ136" s="90" t="s">
        <v>89</v>
      </c>
      <c r="AK136" s="90" t="s">
        <v>89</v>
      </c>
      <c r="AL136" s="90" t="s">
        <v>89</v>
      </c>
      <c r="AM136" s="90" t="s">
        <v>89</v>
      </c>
      <c r="AN136" s="90" t="s">
        <v>89</v>
      </c>
      <c r="AO136" s="90" t="s">
        <v>89</v>
      </c>
      <c r="AP136" s="90" t="s">
        <v>89</v>
      </c>
      <c r="AQ136" s="90" t="s">
        <v>90</v>
      </c>
      <c r="AR136" s="90" t="s">
        <v>90</v>
      </c>
      <c r="AS136" s="90" t="s">
        <v>91</v>
      </c>
      <c r="AT136" s="90" t="s">
        <v>92</v>
      </c>
      <c r="AU136" s="90" t="s">
        <v>92</v>
      </c>
      <c r="AV136" s="90" t="s">
        <v>93</v>
      </c>
      <c r="AW136" s="90" t="s">
        <v>1743</v>
      </c>
      <c r="AX136" s="90" t="s">
        <v>1744</v>
      </c>
      <c r="AY136" s="90" t="s">
        <v>1745</v>
      </c>
      <c r="AZ136" s="90" t="s">
        <v>1744</v>
      </c>
      <c r="BA136" s="90" t="s">
        <v>97</v>
      </c>
      <c r="BB136" s="90" t="s">
        <v>1746</v>
      </c>
      <c r="BC136" s="90" t="s">
        <v>99</v>
      </c>
      <c r="BD136" s="90" t="s">
        <v>100</v>
      </c>
      <c r="BE136" s="90" t="s">
        <v>61</v>
      </c>
      <c r="BF136" s="90" t="s">
        <v>380</v>
      </c>
      <c r="BG136" s="90" t="s">
        <v>101</v>
      </c>
    </row>
    <row r="137" s="85" customFormat="1" ht="19" customHeight="1" spans="1:59">
      <c r="A137" s="90" t="s">
        <v>226</v>
      </c>
      <c r="B137" s="90" t="s">
        <v>227</v>
      </c>
      <c r="C137" s="90" t="s">
        <v>1332</v>
      </c>
      <c r="D137" s="90" t="s">
        <v>1333</v>
      </c>
      <c r="E137" s="90" t="s">
        <v>1747</v>
      </c>
      <c r="F137" s="90" t="s">
        <v>1748</v>
      </c>
      <c r="G137" s="90" t="s">
        <v>368</v>
      </c>
      <c r="H137" s="90" t="s">
        <v>369</v>
      </c>
      <c r="I137" s="90" t="s">
        <v>1749</v>
      </c>
      <c r="J137" s="90" t="s">
        <v>1750</v>
      </c>
      <c r="K137" s="90" t="s">
        <v>1751</v>
      </c>
      <c r="L137" s="90" t="s">
        <v>73</v>
      </c>
      <c r="M137" s="90" t="s">
        <v>74</v>
      </c>
      <c r="N137" s="90" t="s">
        <v>1752</v>
      </c>
      <c r="O137" s="90" t="s">
        <v>1753</v>
      </c>
      <c r="P137" s="90" t="s">
        <v>1754</v>
      </c>
      <c r="Q137" s="90" t="s">
        <v>377</v>
      </c>
      <c r="R137" s="90" t="s">
        <v>378</v>
      </c>
      <c r="S137" s="90" t="s">
        <v>1755</v>
      </c>
      <c r="T137" s="90" t="s">
        <v>380</v>
      </c>
      <c r="U137" s="15">
        <v>0</v>
      </c>
      <c r="V137" s="15">
        <v>55000</v>
      </c>
      <c r="W137" s="15">
        <v>44000</v>
      </c>
      <c r="X137" s="15">
        <v>15000</v>
      </c>
      <c r="Y137" s="90" t="s">
        <v>82</v>
      </c>
      <c r="Z137" s="90" t="s">
        <v>83</v>
      </c>
      <c r="AA137" s="90" t="s">
        <v>84</v>
      </c>
      <c r="AB137" s="90" t="s">
        <v>1756</v>
      </c>
      <c r="AC137" s="90" t="s">
        <v>211</v>
      </c>
      <c r="AD137" s="90" t="s">
        <v>87</v>
      </c>
      <c r="AE137" s="90" t="s">
        <v>61</v>
      </c>
      <c r="AF137" s="90" t="s">
        <v>61</v>
      </c>
      <c r="AG137" s="90" t="s">
        <v>89</v>
      </c>
      <c r="AH137" s="90" t="s">
        <v>89</v>
      </c>
      <c r="AI137" s="90" t="s">
        <v>88</v>
      </c>
      <c r="AJ137" s="90" t="s">
        <v>88</v>
      </c>
      <c r="AK137" s="90" t="s">
        <v>88</v>
      </c>
      <c r="AL137" s="90" t="s">
        <v>88</v>
      </c>
      <c r="AM137" s="90" t="s">
        <v>88</v>
      </c>
      <c r="AN137" s="90" t="s">
        <v>88</v>
      </c>
      <c r="AO137" s="90" t="s">
        <v>88</v>
      </c>
      <c r="AP137" s="90" t="s">
        <v>89</v>
      </c>
      <c r="AQ137" s="90" t="s">
        <v>90</v>
      </c>
      <c r="AR137" s="90" t="s">
        <v>90</v>
      </c>
      <c r="AS137" s="90" t="s">
        <v>91</v>
      </c>
      <c r="AT137" s="90" t="s">
        <v>92</v>
      </c>
      <c r="AU137" s="90" t="s">
        <v>92</v>
      </c>
      <c r="AV137" s="90" t="s">
        <v>93</v>
      </c>
      <c r="AW137" s="90" t="s">
        <v>1757</v>
      </c>
      <c r="AX137" s="90" t="s">
        <v>1758</v>
      </c>
      <c r="AY137" s="90" t="s">
        <v>1759</v>
      </c>
      <c r="AZ137" s="90" t="s">
        <v>1758</v>
      </c>
      <c r="BA137" s="90" t="s">
        <v>97</v>
      </c>
      <c r="BB137" s="90" t="s">
        <v>1760</v>
      </c>
      <c r="BC137" s="90" t="s">
        <v>99</v>
      </c>
      <c r="BD137" s="90" t="s">
        <v>100</v>
      </c>
      <c r="BE137" s="90" t="s">
        <v>61</v>
      </c>
      <c r="BF137" s="90" t="s">
        <v>380</v>
      </c>
      <c r="BG137" s="90" t="s">
        <v>101</v>
      </c>
    </row>
    <row r="138" s="85" customFormat="1" ht="19" customHeight="1" spans="1:59">
      <c r="A138" s="90" t="s">
        <v>126</v>
      </c>
      <c r="B138" s="90" t="s">
        <v>127</v>
      </c>
      <c r="C138" s="90" t="s">
        <v>248</v>
      </c>
      <c r="D138" s="90" t="s">
        <v>249</v>
      </c>
      <c r="E138" s="90" t="s">
        <v>1761</v>
      </c>
      <c r="F138" s="90" t="s">
        <v>1762</v>
      </c>
      <c r="G138" s="90" t="s">
        <v>1763</v>
      </c>
      <c r="H138" s="90" t="s">
        <v>232</v>
      </c>
      <c r="I138" s="90" t="s">
        <v>1764</v>
      </c>
      <c r="J138" s="90" t="s">
        <v>1765</v>
      </c>
      <c r="K138" s="90" t="s">
        <v>1766</v>
      </c>
      <c r="L138" s="90" t="s">
        <v>73</v>
      </c>
      <c r="M138" s="90" t="s">
        <v>1767</v>
      </c>
      <c r="N138" s="90" t="s">
        <v>203</v>
      </c>
      <c r="O138" s="90" t="s">
        <v>238</v>
      </c>
      <c r="P138" s="90" t="s">
        <v>239</v>
      </c>
      <c r="Q138" s="90" t="s">
        <v>240</v>
      </c>
      <c r="R138" s="90" t="s">
        <v>241</v>
      </c>
      <c r="S138" s="90" t="s">
        <v>1768</v>
      </c>
      <c r="T138" s="90" t="s">
        <v>119</v>
      </c>
      <c r="U138" s="15">
        <v>0</v>
      </c>
      <c r="V138" s="15">
        <v>54622</v>
      </c>
      <c r="W138" s="15">
        <v>30400</v>
      </c>
      <c r="X138" s="15">
        <v>4000</v>
      </c>
      <c r="Y138" s="90" t="s">
        <v>143</v>
      </c>
      <c r="Z138" s="90" t="s">
        <v>83</v>
      </c>
      <c r="AA138" s="90" t="s">
        <v>84</v>
      </c>
      <c r="AB138" s="90" t="s">
        <v>1769</v>
      </c>
      <c r="AC138" s="90" t="s">
        <v>359</v>
      </c>
      <c r="AD138" s="90" t="s">
        <v>87</v>
      </c>
      <c r="AE138" s="90" t="s">
        <v>61</v>
      </c>
      <c r="AF138" s="90" t="s">
        <v>61</v>
      </c>
      <c r="AG138" s="90" t="s">
        <v>89</v>
      </c>
      <c r="AH138" s="90" t="s">
        <v>89</v>
      </c>
      <c r="AI138" s="90" t="s">
        <v>89</v>
      </c>
      <c r="AJ138" s="90" t="s">
        <v>89</v>
      </c>
      <c r="AK138" s="90" t="s">
        <v>89</v>
      </c>
      <c r="AL138" s="90" t="s">
        <v>89</v>
      </c>
      <c r="AM138" s="90" t="s">
        <v>89</v>
      </c>
      <c r="AN138" s="90" t="s">
        <v>89</v>
      </c>
      <c r="AO138" s="90" t="s">
        <v>89</v>
      </c>
      <c r="AP138" s="90" t="s">
        <v>89</v>
      </c>
      <c r="AQ138" s="90" t="s">
        <v>90</v>
      </c>
      <c r="AR138" s="90" t="s">
        <v>90</v>
      </c>
      <c r="AS138" s="90" t="s">
        <v>91</v>
      </c>
      <c r="AT138" s="90" t="s">
        <v>92</v>
      </c>
      <c r="AU138" s="90" t="s">
        <v>92</v>
      </c>
      <c r="AV138" s="90" t="s">
        <v>93</v>
      </c>
      <c r="AW138" s="90" t="s">
        <v>1770</v>
      </c>
      <c r="AX138" s="90" t="s">
        <v>1771</v>
      </c>
      <c r="AY138" s="90" t="s">
        <v>1772</v>
      </c>
      <c r="AZ138" s="90" t="s">
        <v>1771</v>
      </c>
      <c r="BA138" s="90" t="s">
        <v>215</v>
      </c>
      <c r="BB138" s="90" t="s">
        <v>1773</v>
      </c>
      <c r="BC138" s="90" t="s">
        <v>99</v>
      </c>
      <c r="BD138" s="90" t="s">
        <v>150</v>
      </c>
      <c r="BE138" s="90" t="s">
        <v>61</v>
      </c>
      <c r="BF138" s="90" t="s">
        <v>119</v>
      </c>
      <c r="BG138" s="90" t="s">
        <v>101</v>
      </c>
    </row>
    <row r="139" s="85" customFormat="1" ht="19" customHeight="1" spans="1:59">
      <c r="A139" s="90" t="s">
        <v>1774</v>
      </c>
      <c r="B139" s="90" t="s">
        <v>1775</v>
      </c>
      <c r="C139" s="90" t="s">
        <v>1776</v>
      </c>
      <c r="D139" s="90" t="s">
        <v>1777</v>
      </c>
      <c r="E139" s="90" t="s">
        <v>1778</v>
      </c>
      <c r="F139" s="90" t="s">
        <v>1779</v>
      </c>
      <c r="G139" s="90" t="s">
        <v>1780</v>
      </c>
      <c r="H139" s="90" t="s">
        <v>539</v>
      </c>
      <c r="I139" s="90" t="s">
        <v>1781</v>
      </c>
      <c r="J139" s="90" t="s">
        <v>1782</v>
      </c>
      <c r="K139" s="90" t="s">
        <v>1783</v>
      </c>
      <c r="L139" s="90" t="s">
        <v>73</v>
      </c>
      <c r="M139" s="90" t="s">
        <v>1303</v>
      </c>
      <c r="N139" s="90" t="s">
        <v>162</v>
      </c>
      <c r="O139" s="90" t="s">
        <v>238</v>
      </c>
      <c r="P139" s="90" t="s">
        <v>239</v>
      </c>
      <c r="Q139" s="90" t="s">
        <v>240</v>
      </c>
      <c r="R139" s="90" t="s">
        <v>241</v>
      </c>
      <c r="S139" s="90" t="s">
        <v>1784</v>
      </c>
      <c r="T139" s="90" t="s">
        <v>119</v>
      </c>
      <c r="U139" s="15">
        <v>0</v>
      </c>
      <c r="V139" s="15">
        <v>100000</v>
      </c>
      <c r="W139" s="15">
        <v>80000</v>
      </c>
      <c r="X139" s="15">
        <v>15000</v>
      </c>
      <c r="Y139" s="90" t="s">
        <v>143</v>
      </c>
      <c r="Z139" s="90" t="s">
        <v>83</v>
      </c>
      <c r="AA139" s="90" t="s">
        <v>84</v>
      </c>
      <c r="AB139" s="90" t="s">
        <v>1785</v>
      </c>
      <c r="AC139" s="90" t="s">
        <v>121</v>
      </c>
      <c r="AD139" s="90" t="s">
        <v>87</v>
      </c>
      <c r="AE139" s="90" t="s">
        <v>61</v>
      </c>
      <c r="AF139" s="90" t="s">
        <v>61</v>
      </c>
      <c r="AG139" s="90" t="s">
        <v>89</v>
      </c>
      <c r="AH139" s="90" t="s">
        <v>89</v>
      </c>
      <c r="AI139" s="90" t="s">
        <v>89</v>
      </c>
      <c r="AJ139" s="90" t="s">
        <v>89</v>
      </c>
      <c r="AK139" s="90" t="s">
        <v>89</v>
      </c>
      <c r="AL139" s="90" t="s">
        <v>89</v>
      </c>
      <c r="AM139" s="90" t="s">
        <v>89</v>
      </c>
      <c r="AN139" s="90" t="s">
        <v>89</v>
      </c>
      <c r="AO139" s="90" t="s">
        <v>89</v>
      </c>
      <c r="AP139" s="90" t="s">
        <v>89</v>
      </c>
      <c r="AQ139" s="90" t="s">
        <v>90</v>
      </c>
      <c r="AR139" s="90" t="s">
        <v>90</v>
      </c>
      <c r="AS139" s="90" t="s">
        <v>91</v>
      </c>
      <c r="AT139" s="90" t="s">
        <v>92</v>
      </c>
      <c r="AU139" s="90" t="s">
        <v>92</v>
      </c>
      <c r="AV139" s="90" t="s">
        <v>93</v>
      </c>
      <c r="AW139" s="90" t="s">
        <v>1786</v>
      </c>
      <c r="AX139" s="90" t="s">
        <v>1787</v>
      </c>
      <c r="AY139" s="90" t="s">
        <v>1788</v>
      </c>
      <c r="AZ139" s="90" t="s">
        <v>1787</v>
      </c>
      <c r="BA139" s="90" t="s">
        <v>215</v>
      </c>
      <c r="BB139" s="90" t="s">
        <v>1789</v>
      </c>
      <c r="BC139" s="90" t="s">
        <v>99</v>
      </c>
      <c r="BD139" s="90" t="s">
        <v>150</v>
      </c>
      <c r="BE139" s="90" t="s">
        <v>61</v>
      </c>
      <c r="BF139" s="90" t="s">
        <v>119</v>
      </c>
      <c r="BG139" s="90" t="s">
        <v>101</v>
      </c>
    </row>
    <row r="140" s="85" customFormat="1" ht="19" customHeight="1" spans="1:59">
      <c r="A140" s="90" t="s">
        <v>102</v>
      </c>
      <c r="B140" s="90" t="s">
        <v>103</v>
      </c>
      <c r="C140" s="90" t="s">
        <v>1790</v>
      </c>
      <c r="D140" s="90" t="s">
        <v>1791</v>
      </c>
      <c r="E140" s="90" t="s">
        <v>1792</v>
      </c>
      <c r="F140" s="90" t="s">
        <v>1793</v>
      </c>
      <c r="G140" s="90" t="s">
        <v>1794</v>
      </c>
      <c r="H140" s="90" t="s">
        <v>1795</v>
      </c>
      <c r="I140" s="90" t="s">
        <v>1796</v>
      </c>
      <c r="J140" s="90" t="s">
        <v>1797</v>
      </c>
      <c r="K140" s="90" t="s">
        <v>1798</v>
      </c>
      <c r="L140" s="90" t="s">
        <v>73</v>
      </c>
      <c r="M140" s="90" t="s">
        <v>1799</v>
      </c>
      <c r="N140" s="90" t="s">
        <v>1691</v>
      </c>
      <c r="O140" s="90" t="s">
        <v>1800</v>
      </c>
      <c r="P140" s="90" t="s">
        <v>1801</v>
      </c>
      <c r="Q140" s="90" t="s">
        <v>1802</v>
      </c>
      <c r="R140" s="90" t="s">
        <v>1803</v>
      </c>
      <c r="S140" s="90" t="s">
        <v>1804</v>
      </c>
      <c r="T140" s="90" t="s">
        <v>119</v>
      </c>
      <c r="U140" s="15">
        <v>0</v>
      </c>
      <c r="V140" s="15">
        <v>12540</v>
      </c>
      <c r="W140" s="15">
        <v>10000</v>
      </c>
      <c r="X140" s="15">
        <v>8000</v>
      </c>
      <c r="Y140" s="90" t="s">
        <v>143</v>
      </c>
      <c r="Z140" s="90" t="s">
        <v>83</v>
      </c>
      <c r="AA140" s="90" t="s">
        <v>84</v>
      </c>
      <c r="AB140" s="90" t="s">
        <v>329</v>
      </c>
      <c r="AC140" s="90" t="s">
        <v>359</v>
      </c>
      <c r="AD140" s="90" t="s">
        <v>87</v>
      </c>
      <c r="AE140" s="90" t="s">
        <v>61</v>
      </c>
      <c r="AF140" s="90" t="s">
        <v>61</v>
      </c>
      <c r="AG140" s="90" t="s">
        <v>89</v>
      </c>
      <c r="AH140" s="90" t="s">
        <v>89</v>
      </c>
      <c r="AI140" s="90" t="s">
        <v>89</v>
      </c>
      <c r="AJ140" s="90" t="s">
        <v>89</v>
      </c>
      <c r="AK140" s="90" t="s">
        <v>89</v>
      </c>
      <c r="AL140" s="90" t="s">
        <v>89</v>
      </c>
      <c r="AM140" s="90" t="s">
        <v>89</v>
      </c>
      <c r="AN140" s="90" t="s">
        <v>89</v>
      </c>
      <c r="AO140" s="90" t="s">
        <v>89</v>
      </c>
      <c r="AP140" s="90" t="s">
        <v>89</v>
      </c>
      <c r="AQ140" s="90" t="s">
        <v>90</v>
      </c>
      <c r="AR140" s="90" t="s">
        <v>90</v>
      </c>
      <c r="AS140" s="90" t="s">
        <v>91</v>
      </c>
      <c r="AT140" s="90" t="s">
        <v>92</v>
      </c>
      <c r="AU140" s="90" t="s">
        <v>92</v>
      </c>
      <c r="AV140" s="90" t="s">
        <v>93</v>
      </c>
      <c r="AW140" s="90" t="s">
        <v>1805</v>
      </c>
      <c r="AX140" s="90" t="s">
        <v>1806</v>
      </c>
      <c r="AY140" s="90" t="s">
        <v>1807</v>
      </c>
      <c r="AZ140" s="90" t="s">
        <v>1806</v>
      </c>
      <c r="BA140" s="90" t="s">
        <v>97</v>
      </c>
      <c r="BB140" s="90" t="s">
        <v>1808</v>
      </c>
      <c r="BC140" s="90" t="s">
        <v>99</v>
      </c>
      <c r="BD140" s="90" t="s">
        <v>150</v>
      </c>
      <c r="BE140" s="90" t="s">
        <v>61</v>
      </c>
      <c r="BF140" s="90" t="s">
        <v>119</v>
      </c>
      <c r="BG140" s="90" t="s">
        <v>101</v>
      </c>
    </row>
    <row r="141" s="85" customFormat="1" ht="19" customHeight="1" spans="1:59">
      <c r="A141" s="90" t="s">
        <v>1774</v>
      </c>
      <c r="B141" s="90" t="s">
        <v>1775</v>
      </c>
      <c r="C141" s="90" t="s">
        <v>1776</v>
      </c>
      <c r="D141" s="90" t="s">
        <v>1777</v>
      </c>
      <c r="E141" s="90" t="s">
        <v>1778</v>
      </c>
      <c r="F141" s="90" t="s">
        <v>1779</v>
      </c>
      <c r="G141" s="90" t="s">
        <v>1780</v>
      </c>
      <c r="H141" s="90" t="s">
        <v>539</v>
      </c>
      <c r="I141" s="90" t="s">
        <v>1809</v>
      </c>
      <c r="J141" s="90" t="s">
        <v>1810</v>
      </c>
      <c r="K141" s="90" t="s">
        <v>1811</v>
      </c>
      <c r="L141" s="90" t="s">
        <v>73</v>
      </c>
      <c r="M141" s="90" t="s">
        <v>1812</v>
      </c>
      <c r="N141" s="90" t="s">
        <v>1813</v>
      </c>
      <c r="O141" s="90" t="s">
        <v>238</v>
      </c>
      <c r="P141" s="90" t="s">
        <v>239</v>
      </c>
      <c r="Q141" s="90" t="s">
        <v>240</v>
      </c>
      <c r="R141" s="90" t="s">
        <v>241</v>
      </c>
      <c r="S141" s="90" t="s">
        <v>1814</v>
      </c>
      <c r="T141" s="90" t="s">
        <v>119</v>
      </c>
      <c r="U141" s="15">
        <v>0</v>
      </c>
      <c r="V141" s="15">
        <v>100400</v>
      </c>
      <c r="W141" s="15">
        <v>80000</v>
      </c>
      <c r="X141" s="15">
        <v>10000</v>
      </c>
      <c r="Y141" s="90" t="s">
        <v>143</v>
      </c>
      <c r="Z141" s="90" t="s">
        <v>83</v>
      </c>
      <c r="AA141" s="90" t="s">
        <v>84</v>
      </c>
      <c r="AB141" s="90" t="s">
        <v>1785</v>
      </c>
      <c r="AC141" s="90" t="s">
        <v>121</v>
      </c>
      <c r="AD141" s="90" t="s">
        <v>87</v>
      </c>
      <c r="AE141" s="90" t="s">
        <v>61</v>
      </c>
      <c r="AF141" s="90" t="s">
        <v>61</v>
      </c>
      <c r="AG141" s="90" t="s">
        <v>89</v>
      </c>
      <c r="AH141" s="90" t="s">
        <v>89</v>
      </c>
      <c r="AI141" s="90" t="s">
        <v>89</v>
      </c>
      <c r="AJ141" s="90" t="s">
        <v>89</v>
      </c>
      <c r="AK141" s="90" t="s">
        <v>89</v>
      </c>
      <c r="AL141" s="90" t="s">
        <v>89</v>
      </c>
      <c r="AM141" s="90" t="s">
        <v>89</v>
      </c>
      <c r="AN141" s="90" t="s">
        <v>89</v>
      </c>
      <c r="AO141" s="90" t="s">
        <v>89</v>
      </c>
      <c r="AP141" s="90" t="s">
        <v>89</v>
      </c>
      <c r="AQ141" s="90" t="s">
        <v>90</v>
      </c>
      <c r="AR141" s="90" t="s">
        <v>90</v>
      </c>
      <c r="AS141" s="90" t="s">
        <v>91</v>
      </c>
      <c r="AT141" s="90" t="s">
        <v>92</v>
      </c>
      <c r="AU141" s="90" t="s">
        <v>92</v>
      </c>
      <c r="AV141" s="90" t="s">
        <v>93</v>
      </c>
      <c r="AW141" s="90" t="s">
        <v>1786</v>
      </c>
      <c r="AX141" s="90" t="s">
        <v>1815</v>
      </c>
      <c r="AY141" s="90" t="s">
        <v>1788</v>
      </c>
      <c r="AZ141" s="90" t="s">
        <v>1815</v>
      </c>
      <c r="BA141" s="90" t="s">
        <v>215</v>
      </c>
      <c r="BB141" s="90" t="s">
        <v>1816</v>
      </c>
      <c r="BC141" s="90" t="s">
        <v>99</v>
      </c>
      <c r="BD141" s="90" t="s">
        <v>150</v>
      </c>
      <c r="BE141" s="90" t="s">
        <v>61</v>
      </c>
      <c r="BF141" s="90" t="s">
        <v>119</v>
      </c>
      <c r="BG141" s="90" t="s">
        <v>101</v>
      </c>
    </row>
    <row r="142" s="85" customFormat="1" ht="19" customHeight="1" spans="1:59">
      <c r="A142" s="90" t="s">
        <v>151</v>
      </c>
      <c r="B142" s="90" t="s">
        <v>152</v>
      </c>
      <c r="C142" s="90" t="s">
        <v>153</v>
      </c>
      <c r="D142" s="90" t="s">
        <v>154</v>
      </c>
      <c r="E142" s="90" t="s">
        <v>1817</v>
      </c>
      <c r="F142" s="90" t="s">
        <v>1818</v>
      </c>
      <c r="G142" s="90" t="s">
        <v>1819</v>
      </c>
      <c r="H142" s="90" t="s">
        <v>109</v>
      </c>
      <c r="I142" s="90" t="s">
        <v>1820</v>
      </c>
      <c r="J142" s="90" t="s">
        <v>1821</v>
      </c>
      <c r="K142" s="90" t="s">
        <v>1822</v>
      </c>
      <c r="L142" s="90" t="s">
        <v>73</v>
      </c>
      <c r="M142" s="90" t="s">
        <v>1823</v>
      </c>
      <c r="N142" s="90" t="s">
        <v>1505</v>
      </c>
      <c r="O142" s="90" t="s">
        <v>115</v>
      </c>
      <c r="P142" s="90" t="s">
        <v>116</v>
      </c>
      <c r="Q142" s="90" t="s">
        <v>117</v>
      </c>
      <c r="R142" s="90" t="s">
        <v>116</v>
      </c>
      <c r="S142" s="90" t="s">
        <v>1824</v>
      </c>
      <c r="T142" s="90" t="s">
        <v>380</v>
      </c>
      <c r="U142" s="15">
        <v>0</v>
      </c>
      <c r="V142" s="15">
        <v>8970</v>
      </c>
      <c r="W142" s="15">
        <v>5400</v>
      </c>
      <c r="X142" s="15">
        <v>3000</v>
      </c>
      <c r="Y142" s="90" t="s">
        <v>143</v>
      </c>
      <c r="Z142" s="90" t="s">
        <v>83</v>
      </c>
      <c r="AA142" s="90" t="s">
        <v>84</v>
      </c>
      <c r="AB142" s="90" t="s">
        <v>1825</v>
      </c>
      <c r="AC142" s="90" t="s">
        <v>145</v>
      </c>
      <c r="AD142" s="90" t="s">
        <v>87</v>
      </c>
      <c r="AE142" s="90" t="s">
        <v>61</v>
      </c>
      <c r="AF142" s="90" t="s">
        <v>61</v>
      </c>
      <c r="AG142" s="90" t="s">
        <v>89</v>
      </c>
      <c r="AH142" s="90" t="s">
        <v>89</v>
      </c>
      <c r="AI142" s="90" t="s">
        <v>89</v>
      </c>
      <c r="AJ142" s="90" t="s">
        <v>89</v>
      </c>
      <c r="AK142" s="90" t="s">
        <v>89</v>
      </c>
      <c r="AL142" s="90" t="s">
        <v>89</v>
      </c>
      <c r="AM142" s="90" t="s">
        <v>89</v>
      </c>
      <c r="AN142" s="90" t="s">
        <v>89</v>
      </c>
      <c r="AO142" s="90" t="s">
        <v>89</v>
      </c>
      <c r="AP142" s="90" t="s">
        <v>89</v>
      </c>
      <c r="AQ142" s="90" t="s">
        <v>90</v>
      </c>
      <c r="AR142" s="90" t="s">
        <v>90</v>
      </c>
      <c r="AS142" s="90" t="s">
        <v>91</v>
      </c>
      <c r="AT142" s="90" t="s">
        <v>92</v>
      </c>
      <c r="AU142" s="90" t="s">
        <v>92</v>
      </c>
      <c r="AV142" s="90" t="s">
        <v>93</v>
      </c>
      <c r="AW142" s="90" t="s">
        <v>1826</v>
      </c>
      <c r="AX142" s="90" t="s">
        <v>1827</v>
      </c>
      <c r="AY142" s="90" t="s">
        <v>1828</v>
      </c>
      <c r="AZ142" s="90" t="s">
        <v>1827</v>
      </c>
      <c r="BA142" s="90" t="s">
        <v>97</v>
      </c>
      <c r="BB142" s="90" t="s">
        <v>1829</v>
      </c>
      <c r="BC142" s="90" t="s">
        <v>99</v>
      </c>
      <c r="BD142" s="90" t="s">
        <v>150</v>
      </c>
      <c r="BE142" s="90" t="s">
        <v>61</v>
      </c>
      <c r="BF142" s="90" t="s">
        <v>380</v>
      </c>
      <c r="BG142" s="90" t="s">
        <v>101</v>
      </c>
    </row>
    <row r="143" s="85" customFormat="1" ht="19" customHeight="1" spans="1:59">
      <c r="A143" s="90" t="s">
        <v>694</v>
      </c>
      <c r="B143" s="90" t="s">
        <v>695</v>
      </c>
      <c r="C143" s="90" t="s">
        <v>766</v>
      </c>
      <c r="D143" s="90" t="s">
        <v>767</v>
      </c>
      <c r="E143" s="90" t="s">
        <v>1830</v>
      </c>
      <c r="F143" s="90" t="s">
        <v>769</v>
      </c>
      <c r="G143" s="90" t="s">
        <v>769</v>
      </c>
      <c r="H143" s="90" t="s">
        <v>109</v>
      </c>
      <c r="I143" s="90" t="s">
        <v>1831</v>
      </c>
      <c r="J143" s="90" t="s">
        <v>1832</v>
      </c>
      <c r="K143" s="90" t="s">
        <v>1833</v>
      </c>
      <c r="L143" s="90" t="s">
        <v>73</v>
      </c>
      <c r="M143" s="90" t="s">
        <v>1834</v>
      </c>
      <c r="N143" s="90" t="s">
        <v>1835</v>
      </c>
      <c r="O143" s="90" t="s">
        <v>1537</v>
      </c>
      <c r="P143" s="90" t="s">
        <v>1538</v>
      </c>
      <c r="Q143" s="90" t="s">
        <v>206</v>
      </c>
      <c r="R143" s="90" t="s">
        <v>207</v>
      </c>
      <c r="S143" s="90" t="s">
        <v>1836</v>
      </c>
      <c r="T143" s="90" t="s">
        <v>380</v>
      </c>
      <c r="U143" s="15">
        <v>0</v>
      </c>
      <c r="V143" s="15">
        <v>63242</v>
      </c>
      <c r="W143" s="15">
        <v>40000</v>
      </c>
      <c r="X143" s="15">
        <v>10000</v>
      </c>
      <c r="Y143" s="90" t="s">
        <v>143</v>
      </c>
      <c r="Z143" s="90" t="s">
        <v>83</v>
      </c>
      <c r="AA143" s="90" t="s">
        <v>84</v>
      </c>
      <c r="AB143" s="90" t="s">
        <v>1837</v>
      </c>
      <c r="AC143" s="90" t="s">
        <v>211</v>
      </c>
      <c r="AD143" s="90" t="s">
        <v>87</v>
      </c>
      <c r="AE143" s="90" t="s">
        <v>61</v>
      </c>
      <c r="AF143" s="90" t="s">
        <v>61</v>
      </c>
      <c r="AG143" s="90" t="s">
        <v>89</v>
      </c>
      <c r="AH143" s="90" t="s">
        <v>89</v>
      </c>
      <c r="AI143" s="90" t="s">
        <v>88</v>
      </c>
      <c r="AJ143" s="90" t="s">
        <v>89</v>
      </c>
      <c r="AK143" s="90" t="s">
        <v>89</v>
      </c>
      <c r="AL143" s="90" t="s">
        <v>89</v>
      </c>
      <c r="AM143" s="90" t="s">
        <v>89</v>
      </c>
      <c r="AN143" s="90" t="s">
        <v>89</v>
      </c>
      <c r="AO143" s="90" t="s">
        <v>89</v>
      </c>
      <c r="AP143" s="90" t="s">
        <v>89</v>
      </c>
      <c r="AQ143" s="90" t="s">
        <v>90</v>
      </c>
      <c r="AR143" s="90" t="s">
        <v>90</v>
      </c>
      <c r="AS143" s="90" t="s">
        <v>91</v>
      </c>
      <c r="AT143" s="90" t="s">
        <v>92</v>
      </c>
      <c r="AU143" s="90" t="s">
        <v>92</v>
      </c>
      <c r="AV143" s="90" t="s">
        <v>93</v>
      </c>
      <c r="AW143" s="90" t="s">
        <v>1838</v>
      </c>
      <c r="AX143" s="90" t="s">
        <v>1839</v>
      </c>
      <c r="AY143" s="90" t="s">
        <v>1840</v>
      </c>
      <c r="AZ143" s="90" t="s">
        <v>1839</v>
      </c>
      <c r="BA143" s="90" t="s">
        <v>97</v>
      </c>
      <c r="BB143" s="90" t="s">
        <v>1841</v>
      </c>
      <c r="BC143" s="90" t="s">
        <v>99</v>
      </c>
      <c r="BD143" s="90" t="s">
        <v>150</v>
      </c>
      <c r="BE143" s="90" t="s">
        <v>61</v>
      </c>
      <c r="BF143" s="90" t="s">
        <v>380</v>
      </c>
      <c r="BG143" s="90" t="s">
        <v>101</v>
      </c>
    </row>
    <row r="144" s="85" customFormat="1" ht="19" customHeight="1" spans="1:59">
      <c r="A144" s="90" t="s">
        <v>174</v>
      </c>
      <c r="B144" s="90" t="s">
        <v>175</v>
      </c>
      <c r="C144" s="90" t="s">
        <v>176</v>
      </c>
      <c r="D144" s="90" t="s">
        <v>177</v>
      </c>
      <c r="E144" s="90" t="s">
        <v>1842</v>
      </c>
      <c r="F144" s="90" t="s">
        <v>1843</v>
      </c>
      <c r="G144" s="90" t="s">
        <v>893</v>
      </c>
      <c r="H144" s="90" t="s">
        <v>109</v>
      </c>
      <c r="I144" s="90" t="s">
        <v>1844</v>
      </c>
      <c r="J144" s="90" t="s">
        <v>1845</v>
      </c>
      <c r="K144" s="90" t="s">
        <v>1846</v>
      </c>
      <c r="L144" s="90" t="s">
        <v>73</v>
      </c>
      <c r="M144" s="90" t="s">
        <v>526</v>
      </c>
      <c r="N144" s="90" t="s">
        <v>1847</v>
      </c>
      <c r="O144" s="90" t="s">
        <v>1848</v>
      </c>
      <c r="P144" s="90" t="s">
        <v>1849</v>
      </c>
      <c r="Q144" s="90" t="s">
        <v>1850</v>
      </c>
      <c r="R144" s="90" t="s">
        <v>1849</v>
      </c>
      <c r="S144" s="90" t="s">
        <v>1851</v>
      </c>
      <c r="T144" s="90" t="s">
        <v>380</v>
      </c>
      <c r="U144" s="15">
        <v>0</v>
      </c>
      <c r="V144" s="15">
        <v>8979</v>
      </c>
      <c r="W144" s="15">
        <v>7183</v>
      </c>
      <c r="X144" s="15">
        <v>6100</v>
      </c>
      <c r="Y144" s="90" t="s">
        <v>82</v>
      </c>
      <c r="Z144" s="90" t="s">
        <v>83</v>
      </c>
      <c r="AA144" s="90" t="s">
        <v>84</v>
      </c>
      <c r="AB144" s="90" t="s">
        <v>1852</v>
      </c>
      <c r="AC144" s="90" t="s">
        <v>359</v>
      </c>
      <c r="AD144" s="90" t="s">
        <v>87</v>
      </c>
      <c r="AE144" s="90" t="s">
        <v>61</v>
      </c>
      <c r="AF144" s="90" t="s">
        <v>61</v>
      </c>
      <c r="AG144" s="90" t="s">
        <v>89</v>
      </c>
      <c r="AH144" s="90" t="s">
        <v>89</v>
      </c>
      <c r="AI144" s="90" t="s">
        <v>88</v>
      </c>
      <c r="AJ144" s="90" t="s">
        <v>88</v>
      </c>
      <c r="AK144" s="90" t="s">
        <v>88</v>
      </c>
      <c r="AL144" s="90" t="s">
        <v>88</v>
      </c>
      <c r="AM144" s="90" t="s">
        <v>88</v>
      </c>
      <c r="AN144" s="90" t="s">
        <v>88</v>
      </c>
      <c r="AO144" s="90" t="s">
        <v>88</v>
      </c>
      <c r="AP144" s="90" t="s">
        <v>89</v>
      </c>
      <c r="AQ144" s="90" t="s">
        <v>90</v>
      </c>
      <c r="AR144" s="90" t="s">
        <v>90</v>
      </c>
      <c r="AS144" s="90" t="s">
        <v>91</v>
      </c>
      <c r="AT144" s="90" t="s">
        <v>92</v>
      </c>
      <c r="AU144" s="90" t="s">
        <v>92</v>
      </c>
      <c r="AV144" s="90" t="s">
        <v>93</v>
      </c>
      <c r="AW144" s="90" t="s">
        <v>1853</v>
      </c>
      <c r="AX144" s="90" t="s">
        <v>1854</v>
      </c>
      <c r="AY144" s="90" t="s">
        <v>1855</v>
      </c>
      <c r="AZ144" s="90" t="s">
        <v>1854</v>
      </c>
      <c r="BA144" s="90" t="s">
        <v>97</v>
      </c>
      <c r="BB144" s="90" t="s">
        <v>1856</v>
      </c>
      <c r="BC144" s="90" t="s">
        <v>99</v>
      </c>
      <c r="BD144" s="90" t="s">
        <v>100</v>
      </c>
      <c r="BE144" s="90" t="s">
        <v>61</v>
      </c>
      <c r="BF144" s="90" t="s">
        <v>380</v>
      </c>
      <c r="BG144" s="90" t="s">
        <v>101</v>
      </c>
    </row>
    <row r="145" s="85" customFormat="1" ht="19" customHeight="1" spans="1:59">
      <c r="A145" s="90" t="s">
        <v>126</v>
      </c>
      <c r="B145" s="90" t="s">
        <v>127</v>
      </c>
      <c r="C145" s="90" t="s">
        <v>1017</v>
      </c>
      <c r="D145" s="90" t="s">
        <v>1018</v>
      </c>
      <c r="E145" s="90" t="s">
        <v>1857</v>
      </c>
      <c r="F145" s="90" t="s">
        <v>1858</v>
      </c>
      <c r="G145" s="90" t="s">
        <v>1859</v>
      </c>
      <c r="H145" s="90" t="s">
        <v>109</v>
      </c>
      <c r="I145" s="90" t="s">
        <v>1860</v>
      </c>
      <c r="J145" s="90" t="s">
        <v>1861</v>
      </c>
      <c r="K145" s="90" t="s">
        <v>1862</v>
      </c>
      <c r="L145" s="90" t="s">
        <v>73</v>
      </c>
      <c r="M145" s="90" t="s">
        <v>1834</v>
      </c>
      <c r="N145" s="90" t="s">
        <v>1863</v>
      </c>
      <c r="O145" s="90" t="s">
        <v>1848</v>
      </c>
      <c r="P145" s="90" t="s">
        <v>1849</v>
      </c>
      <c r="Q145" s="90" t="s">
        <v>1850</v>
      </c>
      <c r="R145" s="90" t="s">
        <v>1849</v>
      </c>
      <c r="S145" s="90" t="s">
        <v>1864</v>
      </c>
      <c r="T145" s="90" t="s">
        <v>262</v>
      </c>
      <c r="U145" s="15">
        <v>0</v>
      </c>
      <c r="V145" s="15">
        <v>8000</v>
      </c>
      <c r="W145" s="15">
        <v>4000</v>
      </c>
      <c r="X145" s="15">
        <v>2500</v>
      </c>
      <c r="Y145" s="90" t="s">
        <v>143</v>
      </c>
      <c r="Z145" s="90" t="s">
        <v>83</v>
      </c>
      <c r="AA145" s="90" t="s">
        <v>84</v>
      </c>
      <c r="AB145" s="90" t="s">
        <v>1865</v>
      </c>
      <c r="AC145" s="90" t="s">
        <v>211</v>
      </c>
      <c r="AD145" s="90" t="s">
        <v>87</v>
      </c>
      <c r="AE145" s="90" t="s">
        <v>61</v>
      </c>
      <c r="AF145" s="90" t="s">
        <v>61</v>
      </c>
      <c r="AG145" s="90" t="s">
        <v>89</v>
      </c>
      <c r="AH145" s="90" t="s">
        <v>89</v>
      </c>
      <c r="AI145" s="90" t="s">
        <v>89</v>
      </c>
      <c r="AJ145" s="90" t="s">
        <v>89</v>
      </c>
      <c r="AK145" s="90" t="s">
        <v>89</v>
      </c>
      <c r="AL145" s="90" t="s">
        <v>89</v>
      </c>
      <c r="AM145" s="90" t="s">
        <v>89</v>
      </c>
      <c r="AN145" s="90" t="s">
        <v>89</v>
      </c>
      <c r="AO145" s="90" t="s">
        <v>89</v>
      </c>
      <c r="AP145" s="90" t="s">
        <v>89</v>
      </c>
      <c r="AQ145" s="90" t="s">
        <v>90</v>
      </c>
      <c r="AR145" s="90" t="s">
        <v>90</v>
      </c>
      <c r="AS145" s="90" t="s">
        <v>91</v>
      </c>
      <c r="AT145" s="90" t="s">
        <v>92</v>
      </c>
      <c r="AU145" s="90" t="s">
        <v>92</v>
      </c>
      <c r="AV145" s="90" t="s">
        <v>93</v>
      </c>
      <c r="AW145" s="90" t="s">
        <v>1866</v>
      </c>
      <c r="AX145" s="90" t="s">
        <v>1867</v>
      </c>
      <c r="AY145" s="90" t="s">
        <v>1868</v>
      </c>
      <c r="AZ145" s="90" t="s">
        <v>1867</v>
      </c>
      <c r="BA145" s="90" t="s">
        <v>97</v>
      </c>
      <c r="BB145" s="90" t="s">
        <v>1869</v>
      </c>
      <c r="BC145" s="90" t="s">
        <v>99</v>
      </c>
      <c r="BD145" s="90" t="s">
        <v>150</v>
      </c>
      <c r="BE145" s="90" t="s">
        <v>61</v>
      </c>
      <c r="BF145" s="90" t="s">
        <v>262</v>
      </c>
      <c r="BG145" s="90" t="s">
        <v>101</v>
      </c>
    </row>
    <row r="146" s="85" customFormat="1" ht="19" customHeight="1" spans="1:59">
      <c r="A146" s="90" t="s">
        <v>102</v>
      </c>
      <c r="B146" s="90" t="s">
        <v>103</v>
      </c>
      <c r="C146" s="90" t="s">
        <v>1035</v>
      </c>
      <c r="D146" s="90" t="s">
        <v>1036</v>
      </c>
      <c r="E146" s="90" t="s">
        <v>1870</v>
      </c>
      <c r="F146" s="90" t="s">
        <v>1871</v>
      </c>
      <c r="G146" s="90" t="s">
        <v>1794</v>
      </c>
      <c r="H146" s="90" t="s">
        <v>539</v>
      </c>
      <c r="I146" s="90" t="s">
        <v>1872</v>
      </c>
      <c r="J146" s="90" t="s">
        <v>1873</v>
      </c>
      <c r="K146" s="90" t="s">
        <v>1874</v>
      </c>
      <c r="L146" s="90" t="s">
        <v>73</v>
      </c>
      <c r="M146" s="90" t="s">
        <v>74</v>
      </c>
      <c r="N146" s="90" t="s">
        <v>75</v>
      </c>
      <c r="O146" s="90" t="s">
        <v>1875</v>
      </c>
      <c r="P146" s="90" t="s">
        <v>1876</v>
      </c>
      <c r="Q146" s="90" t="s">
        <v>1877</v>
      </c>
      <c r="R146" s="90" t="s">
        <v>1878</v>
      </c>
      <c r="S146" s="90" t="s">
        <v>1879</v>
      </c>
      <c r="T146" s="90" t="s">
        <v>119</v>
      </c>
      <c r="U146" s="15">
        <v>0</v>
      </c>
      <c r="V146" s="15">
        <v>12000</v>
      </c>
      <c r="W146" s="15">
        <v>9000</v>
      </c>
      <c r="X146" s="15">
        <v>5000</v>
      </c>
      <c r="Y146" s="90" t="s">
        <v>82</v>
      </c>
      <c r="Z146" s="90" t="s">
        <v>83</v>
      </c>
      <c r="AA146" s="90" t="s">
        <v>84</v>
      </c>
      <c r="AB146" s="90" t="s">
        <v>1880</v>
      </c>
      <c r="AC146" s="90" t="s">
        <v>359</v>
      </c>
      <c r="AD146" s="90" t="s">
        <v>87</v>
      </c>
      <c r="AE146" s="90" t="s">
        <v>61</v>
      </c>
      <c r="AF146" s="90" t="s">
        <v>1881</v>
      </c>
      <c r="AG146" s="90" t="s">
        <v>89</v>
      </c>
      <c r="AH146" s="90" t="s">
        <v>89</v>
      </c>
      <c r="AI146" s="90" t="s">
        <v>89</v>
      </c>
      <c r="AJ146" s="90" t="s">
        <v>88</v>
      </c>
      <c r="AK146" s="90" t="s">
        <v>89</v>
      </c>
      <c r="AL146" s="90" t="s">
        <v>89</v>
      </c>
      <c r="AM146" s="90" t="s">
        <v>89</v>
      </c>
      <c r="AN146" s="90" t="s">
        <v>89</v>
      </c>
      <c r="AO146" s="90" t="s">
        <v>89</v>
      </c>
      <c r="AP146" s="90" t="s">
        <v>89</v>
      </c>
      <c r="AQ146" s="90" t="s">
        <v>90</v>
      </c>
      <c r="AR146" s="90" t="s">
        <v>90</v>
      </c>
      <c r="AS146" s="90" t="s">
        <v>91</v>
      </c>
      <c r="AT146" s="90" t="s">
        <v>92</v>
      </c>
      <c r="AU146" s="90" t="s">
        <v>92</v>
      </c>
      <c r="AV146" s="90" t="s">
        <v>93</v>
      </c>
      <c r="AW146" s="90" t="s">
        <v>1882</v>
      </c>
      <c r="AX146" s="90" t="s">
        <v>1883</v>
      </c>
      <c r="AY146" s="90" t="s">
        <v>1884</v>
      </c>
      <c r="AZ146" s="90" t="s">
        <v>1883</v>
      </c>
      <c r="BA146" s="90" t="s">
        <v>97</v>
      </c>
      <c r="BB146" s="90" t="s">
        <v>1885</v>
      </c>
      <c r="BC146" s="90" t="s">
        <v>99</v>
      </c>
      <c r="BD146" s="90" t="s">
        <v>100</v>
      </c>
      <c r="BE146" s="90" t="s">
        <v>61</v>
      </c>
      <c r="BF146" s="90" t="s">
        <v>119</v>
      </c>
      <c r="BG146" s="90" t="s">
        <v>101</v>
      </c>
    </row>
    <row r="147" s="85" customFormat="1" ht="19" customHeight="1" spans="1:59">
      <c r="A147" s="90" t="s">
        <v>1564</v>
      </c>
      <c r="B147" s="90" t="s">
        <v>1565</v>
      </c>
      <c r="C147" s="90" t="s">
        <v>1886</v>
      </c>
      <c r="D147" s="90" t="s">
        <v>1887</v>
      </c>
      <c r="E147" s="90" t="s">
        <v>1888</v>
      </c>
      <c r="F147" s="90" t="s">
        <v>1889</v>
      </c>
      <c r="G147" s="90" t="s">
        <v>1890</v>
      </c>
      <c r="H147" s="90" t="s">
        <v>109</v>
      </c>
      <c r="I147" s="90" t="s">
        <v>1891</v>
      </c>
      <c r="J147" s="90" t="s">
        <v>1892</v>
      </c>
      <c r="K147" s="90" t="s">
        <v>1893</v>
      </c>
      <c r="L147" s="90" t="s">
        <v>73</v>
      </c>
      <c r="M147" s="90" t="s">
        <v>1894</v>
      </c>
      <c r="N147" s="90" t="s">
        <v>203</v>
      </c>
      <c r="O147" s="90" t="s">
        <v>1848</v>
      </c>
      <c r="P147" s="90" t="s">
        <v>1849</v>
      </c>
      <c r="Q147" s="90" t="s">
        <v>1850</v>
      </c>
      <c r="R147" s="90" t="s">
        <v>1849</v>
      </c>
      <c r="S147" s="90" t="s">
        <v>1895</v>
      </c>
      <c r="T147" s="90" t="s">
        <v>119</v>
      </c>
      <c r="U147" s="15">
        <v>0</v>
      </c>
      <c r="V147" s="15">
        <v>5100</v>
      </c>
      <c r="W147" s="15">
        <v>3400</v>
      </c>
      <c r="X147" s="15">
        <v>600</v>
      </c>
      <c r="Y147" s="90" t="s">
        <v>143</v>
      </c>
      <c r="Z147" s="90" t="s">
        <v>83</v>
      </c>
      <c r="AA147" s="90" t="s">
        <v>84</v>
      </c>
      <c r="AB147" s="90" t="s">
        <v>1896</v>
      </c>
      <c r="AC147" s="90" t="s">
        <v>359</v>
      </c>
      <c r="AD147" s="90" t="s">
        <v>87</v>
      </c>
      <c r="AE147" s="90" t="s">
        <v>61</v>
      </c>
      <c r="AF147" s="90" t="s">
        <v>61</v>
      </c>
      <c r="AG147" s="90" t="s">
        <v>89</v>
      </c>
      <c r="AH147" s="90" t="s">
        <v>89</v>
      </c>
      <c r="AI147" s="90" t="s">
        <v>89</v>
      </c>
      <c r="AJ147" s="90" t="s">
        <v>89</v>
      </c>
      <c r="AK147" s="90" t="s">
        <v>89</v>
      </c>
      <c r="AL147" s="90" t="s">
        <v>89</v>
      </c>
      <c r="AM147" s="90" t="s">
        <v>89</v>
      </c>
      <c r="AN147" s="90" t="s">
        <v>89</v>
      </c>
      <c r="AO147" s="90" t="s">
        <v>89</v>
      </c>
      <c r="AP147" s="90" t="s">
        <v>89</v>
      </c>
      <c r="AQ147" s="90" t="s">
        <v>90</v>
      </c>
      <c r="AR147" s="90" t="s">
        <v>90</v>
      </c>
      <c r="AS147" s="90" t="s">
        <v>91</v>
      </c>
      <c r="AT147" s="90" t="s">
        <v>92</v>
      </c>
      <c r="AU147" s="90" t="s">
        <v>92</v>
      </c>
      <c r="AV147" s="90" t="s">
        <v>93</v>
      </c>
      <c r="AW147" s="90" t="s">
        <v>1897</v>
      </c>
      <c r="AX147" s="90" t="s">
        <v>1898</v>
      </c>
      <c r="AY147" s="90" t="s">
        <v>1899</v>
      </c>
      <c r="AZ147" s="90" t="s">
        <v>1898</v>
      </c>
      <c r="BA147" s="90" t="s">
        <v>97</v>
      </c>
      <c r="BB147" s="90" t="s">
        <v>1900</v>
      </c>
      <c r="BC147" s="90" t="s">
        <v>99</v>
      </c>
      <c r="BD147" s="90" t="s">
        <v>150</v>
      </c>
      <c r="BE147" s="90" t="s">
        <v>61</v>
      </c>
      <c r="BF147" s="90" t="s">
        <v>119</v>
      </c>
      <c r="BG147" s="90" t="s">
        <v>101</v>
      </c>
    </row>
    <row r="148" s="85" customFormat="1" ht="19" customHeight="1" spans="1:59">
      <c r="A148" s="90" t="s">
        <v>302</v>
      </c>
      <c r="B148" s="90" t="s">
        <v>303</v>
      </c>
      <c r="C148" s="90" t="s">
        <v>304</v>
      </c>
      <c r="D148" s="90" t="s">
        <v>305</v>
      </c>
      <c r="E148" s="90" t="s">
        <v>1901</v>
      </c>
      <c r="F148" s="90" t="s">
        <v>1902</v>
      </c>
      <c r="G148" s="90" t="s">
        <v>1903</v>
      </c>
      <c r="H148" s="90" t="s">
        <v>539</v>
      </c>
      <c r="I148" s="90" t="s">
        <v>1904</v>
      </c>
      <c r="J148" s="90" t="s">
        <v>1905</v>
      </c>
      <c r="K148" s="90" t="s">
        <v>1906</v>
      </c>
      <c r="L148" s="90" t="s">
        <v>73</v>
      </c>
      <c r="M148" s="90" t="s">
        <v>1907</v>
      </c>
      <c r="N148" s="90" t="s">
        <v>74</v>
      </c>
      <c r="O148" s="90" t="s">
        <v>1537</v>
      </c>
      <c r="P148" s="90" t="s">
        <v>1538</v>
      </c>
      <c r="Q148" s="90" t="s">
        <v>240</v>
      </c>
      <c r="R148" s="90" t="s">
        <v>241</v>
      </c>
      <c r="S148" s="90" t="s">
        <v>1908</v>
      </c>
      <c r="T148" s="90" t="s">
        <v>209</v>
      </c>
      <c r="U148" s="15">
        <v>0</v>
      </c>
      <c r="V148" s="15">
        <v>118500</v>
      </c>
      <c r="W148" s="15">
        <v>65000</v>
      </c>
      <c r="X148" s="15">
        <v>10000</v>
      </c>
      <c r="Y148" s="90" t="s">
        <v>143</v>
      </c>
      <c r="Z148" s="90" t="s">
        <v>83</v>
      </c>
      <c r="AA148" s="90" t="s">
        <v>84</v>
      </c>
      <c r="AB148" s="90" t="s">
        <v>1909</v>
      </c>
      <c r="AC148" s="90" t="s">
        <v>359</v>
      </c>
      <c r="AD148" s="90" t="s">
        <v>87</v>
      </c>
      <c r="AE148" s="90" t="s">
        <v>61</v>
      </c>
      <c r="AF148" s="90" t="s">
        <v>61</v>
      </c>
      <c r="AG148" s="90" t="s">
        <v>89</v>
      </c>
      <c r="AH148" s="90" t="s">
        <v>89</v>
      </c>
      <c r="AI148" s="90" t="s">
        <v>89</v>
      </c>
      <c r="AJ148" s="90" t="s">
        <v>89</v>
      </c>
      <c r="AK148" s="90" t="s">
        <v>89</v>
      </c>
      <c r="AL148" s="90" t="s">
        <v>89</v>
      </c>
      <c r="AM148" s="90" t="s">
        <v>89</v>
      </c>
      <c r="AN148" s="90" t="s">
        <v>89</v>
      </c>
      <c r="AO148" s="90" t="s">
        <v>89</v>
      </c>
      <c r="AP148" s="90" t="s">
        <v>89</v>
      </c>
      <c r="AQ148" s="90" t="s">
        <v>90</v>
      </c>
      <c r="AR148" s="90" t="s">
        <v>90</v>
      </c>
      <c r="AS148" s="90" t="s">
        <v>91</v>
      </c>
      <c r="AT148" s="90" t="s">
        <v>92</v>
      </c>
      <c r="AU148" s="90" t="s">
        <v>92</v>
      </c>
      <c r="AV148" s="90" t="s">
        <v>93</v>
      </c>
      <c r="AW148" s="90" t="s">
        <v>1910</v>
      </c>
      <c r="AX148" s="90" t="s">
        <v>1911</v>
      </c>
      <c r="AY148" s="90" t="s">
        <v>1912</v>
      </c>
      <c r="AZ148" s="90" t="s">
        <v>1911</v>
      </c>
      <c r="BA148" s="90" t="s">
        <v>215</v>
      </c>
      <c r="BB148" s="90" t="s">
        <v>1913</v>
      </c>
      <c r="BC148" s="90" t="s">
        <v>99</v>
      </c>
      <c r="BD148" s="90" t="s">
        <v>150</v>
      </c>
      <c r="BE148" s="90" t="s">
        <v>61</v>
      </c>
      <c r="BF148" s="90" t="s">
        <v>209</v>
      </c>
      <c r="BG148" s="90" t="s">
        <v>101</v>
      </c>
    </row>
    <row r="149" s="85" customFormat="1" ht="19" customHeight="1" spans="1:59">
      <c r="A149" s="90" t="s">
        <v>151</v>
      </c>
      <c r="B149" s="90" t="s">
        <v>152</v>
      </c>
      <c r="C149" s="90" t="s">
        <v>153</v>
      </c>
      <c r="D149" s="90" t="s">
        <v>154</v>
      </c>
      <c r="E149" s="90" t="s">
        <v>1914</v>
      </c>
      <c r="F149" s="90" t="s">
        <v>1818</v>
      </c>
      <c r="G149" s="90" t="s">
        <v>1819</v>
      </c>
      <c r="H149" s="90" t="s">
        <v>109</v>
      </c>
      <c r="I149" s="90" t="s">
        <v>1915</v>
      </c>
      <c r="J149" s="90" t="s">
        <v>1916</v>
      </c>
      <c r="K149" s="90" t="s">
        <v>1917</v>
      </c>
      <c r="L149" s="90" t="s">
        <v>73</v>
      </c>
      <c r="M149" s="90" t="s">
        <v>1918</v>
      </c>
      <c r="N149" s="90" t="s">
        <v>1919</v>
      </c>
      <c r="O149" s="90" t="s">
        <v>204</v>
      </c>
      <c r="P149" s="90" t="s">
        <v>205</v>
      </c>
      <c r="Q149" s="90" t="s">
        <v>1920</v>
      </c>
      <c r="R149" s="90" t="s">
        <v>1921</v>
      </c>
      <c r="S149" s="90" t="s">
        <v>1922</v>
      </c>
      <c r="T149" s="90" t="s">
        <v>209</v>
      </c>
      <c r="U149" s="15">
        <v>0</v>
      </c>
      <c r="V149" s="15">
        <v>23700</v>
      </c>
      <c r="W149" s="15">
        <v>10000</v>
      </c>
      <c r="X149" s="15">
        <v>2000</v>
      </c>
      <c r="Y149" s="90" t="s">
        <v>143</v>
      </c>
      <c r="Z149" s="90" t="s">
        <v>83</v>
      </c>
      <c r="AA149" s="90" t="s">
        <v>84</v>
      </c>
      <c r="AB149" s="90" t="s">
        <v>1923</v>
      </c>
      <c r="AC149" s="90" t="s">
        <v>145</v>
      </c>
      <c r="AD149" s="90" t="s">
        <v>87</v>
      </c>
      <c r="AE149" s="90" t="s">
        <v>61</v>
      </c>
      <c r="AF149" s="90" t="s">
        <v>61</v>
      </c>
      <c r="AG149" s="90" t="s">
        <v>89</v>
      </c>
      <c r="AH149" s="90" t="s">
        <v>89</v>
      </c>
      <c r="AI149" s="90" t="s">
        <v>89</v>
      </c>
      <c r="AJ149" s="90" t="s">
        <v>89</v>
      </c>
      <c r="AK149" s="90" t="s">
        <v>89</v>
      </c>
      <c r="AL149" s="90" t="s">
        <v>89</v>
      </c>
      <c r="AM149" s="90" t="s">
        <v>89</v>
      </c>
      <c r="AN149" s="90" t="s">
        <v>89</v>
      </c>
      <c r="AO149" s="90" t="s">
        <v>89</v>
      </c>
      <c r="AP149" s="90" t="s">
        <v>89</v>
      </c>
      <c r="AQ149" s="90" t="s">
        <v>90</v>
      </c>
      <c r="AR149" s="90" t="s">
        <v>90</v>
      </c>
      <c r="AS149" s="90" t="s">
        <v>91</v>
      </c>
      <c r="AT149" s="90" t="s">
        <v>92</v>
      </c>
      <c r="AU149" s="90" t="s">
        <v>92</v>
      </c>
      <c r="AV149" s="90" t="s">
        <v>93</v>
      </c>
      <c r="AW149" s="90" t="s">
        <v>1924</v>
      </c>
      <c r="AX149" s="90" t="s">
        <v>1925</v>
      </c>
      <c r="AY149" s="90" t="s">
        <v>1926</v>
      </c>
      <c r="AZ149" s="90" t="s">
        <v>1925</v>
      </c>
      <c r="BA149" s="90" t="s">
        <v>97</v>
      </c>
      <c r="BB149" s="90" t="s">
        <v>1927</v>
      </c>
      <c r="BC149" s="90" t="s">
        <v>99</v>
      </c>
      <c r="BD149" s="90" t="s">
        <v>150</v>
      </c>
      <c r="BE149" s="90" t="s">
        <v>61</v>
      </c>
      <c r="BF149" s="90" t="s">
        <v>209</v>
      </c>
      <c r="BG149" s="90" t="s">
        <v>101</v>
      </c>
    </row>
    <row r="150" s="85" customFormat="1" ht="19" customHeight="1" spans="1:59">
      <c r="A150" s="90" t="s">
        <v>226</v>
      </c>
      <c r="B150" s="90" t="s">
        <v>227</v>
      </c>
      <c r="C150" s="90" t="s">
        <v>228</v>
      </c>
      <c r="D150" s="90" t="s">
        <v>229</v>
      </c>
      <c r="E150" s="90" t="s">
        <v>230</v>
      </c>
      <c r="F150" s="90" t="s">
        <v>231</v>
      </c>
      <c r="G150" s="90" t="s">
        <v>231</v>
      </c>
      <c r="H150" s="90" t="s">
        <v>232</v>
      </c>
      <c r="I150" s="90" t="s">
        <v>1928</v>
      </c>
      <c r="J150" s="90" t="s">
        <v>1929</v>
      </c>
      <c r="K150" s="90" t="s">
        <v>1930</v>
      </c>
      <c r="L150" s="90" t="s">
        <v>73</v>
      </c>
      <c r="M150" s="90" t="s">
        <v>1931</v>
      </c>
      <c r="N150" s="90" t="s">
        <v>1932</v>
      </c>
      <c r="O150" s="90" t="s">
        <v>238</v>
      </c>
      <c r="P150" s="90" t="s">
        <v>239</v>
      </c>
      <c r="Q150" s="90" t="s">
        <v>240</v>
      </c>
      <c r="R150" s="90" t="s">
        <v>241</v>
      </c>
      <c r="S150" s="90" t="s">
        <v>1933</v>
      </c>
      <c r="T150" s="90" t="s">
        <v>119</v>
      </c>
      <c r="U150" s="15">
        <v>0</v>
      </c>
      <c r="V150" s="15">
        <v>68500</v>
      </c>
      <c r="W150" s="15">
        <v>40000</v>
      </c>
      <c r="X150" s="15">
        <v>34000</v>
      </c>
      <c r="Y150" s="90" t="s">
        <v>143</v>
      </c>
      <c r="Z150" s="90" t="s">
        <v>83</v>
      </c>
      <c r="AA150" s="90" t="s">
        <v>84</v>
      </c>
      <c r="AB150" s="90" t="s">
        <v>243</v>
      </c>
      <c r="AC150" s="90" t="s">
        <v>359</v>
      </c>
      <c r="AD150" s="90" t="s">
        <v>87</v>
      </c>
      <c r="AE150" s="90" t="s">
        <v>61</v>
      </c>
      <c r="AF150" s="90" t="s">
        <v>61</v>
      </c>
      <c r="AG150" s="90" t="s">
        <v>89</v>
      </c>
      <c r="AH150" s="90" t="s">
        <v>88</v>
      </c>
      <c r="AI150" s="90" t="s">
        <v>88</v>
      </c>
      <c r="AJ150" s="90" t="s">
        <v>88</v>
      </c>
      <c r="AK150" s="90" t="s">
        <v>88</v>
      </c>
      <c r="AL150" s="90" t="s">
        <v>88</v>
      </c>
      <c r="AM150" s="90" t="s">
        <v>88</v>
      </c>
      <c r="AN150" s="90" t="s">
        <v>88</v>
      </c>
      <c r="AO150" s="90" t="s">
        <v>88</v>
      </c>
      <c r="AP150" s="90" t="s">
        <v>89</v>
      </c>
      <c r="AQ150" s="90" t="s">
        <v>90</v>
      </c>
      <c r="AR150" s="90" t="s">
        <v>90</v>
      </c>
      <c r="AS150" s="90" t="s">
        <v>91</v>
      </c>
      <c r="AT150" s="90" t="s">
        <v>92</v>
      </c>
      <c r="AU150" s="90" t="s">
        <v>92</v>
      </c>
      <c r="AV150" s="90" t="s">
        <v>93</v>
      </c>
      <c r="AW150" s="90" t="s">
        <v>244</v>
      </c>
      <c r="AX150" s="90" t="s">
        <v>1934</v>
      </c>
      <c r="AY150" s="90" t="s">
        <v>246</v>
      </c>
      <c r="AZ150" s="90" t="s">
        <v>1934</v>
      </c>
      <c r="BA150" s="90" t="s">
        <v>215</v>
      </c>
      <c r="BB150" s="90" t="s">
        <v>1935</v>
      </c>
      <c r="BC150" s="90" t="s">
        <v>99</v>
      </c>
      <c r="BD150" s="90" t="s">
        <v>150</v>
      </c>
      <c r="BE150" s="90" t="s">
        <v>61</v>
      </c>
      <c r="BF150" s="90" t="s">
        <v>119</v>
      </c>
      <c r="BG150" s="90" t="s">
        <v>101</v>
      </c>
    </row>
    <row r="151" s="85" customFormat="1" ht="19" customHeight="1" spans="1:59">
      <c r="A151" s="90" t="s">
        <v>694</v>
      </c>
      <c r="B151" s="90" t="s">
        <v>695</v>
      </c>
      <c r="C151" s="90" t="s">
        <v>766</v>
      </c>
      <c r="D151" s="90" t="s">
        <v>767</v>
      </c>
      <c r="E151" s="90" t="s">
        <v>768</v>
      </c>
      <c r="F151" s="90" t="s">
        <v>769</v>
      </c>
      <c r="G151" s="90" t="s">
        <v>769</v>
      </c>
      <c r="H151" s="90" t="s">
        <v>109</v>
      </c>
      <c r="I151" s="90" t="s">
        <v>1936</v>
      </c>
      <c r="J151" s="90" t="s">
        <v>1937</v>
      </c>
      <c r="K151" s="90" t="s">
        <v>1938</v>
      </c>
      <c r="L151" s="90" t="s">
        <v>73</v>
      </c>
      <c r="M151" s="90" t="s">
        <v>508</v>
      </c>
      <c r="N151" s="90" t="s">
        <v>1939</v>
      </c>
      <c r="O151" s="90" t="s">
        <v>774</v>
      </c>
      <c r="P151" s="90" t="s">
        <v>775</v>
      </c>
      <c r="Q151" s="90" t="s">
        <v>1940</v>
      </c>
      <c r="R151" s="90" t="s">
        <v>1941</v>
      </c>
      <c r="S151" s="90" t="s">
        <v>1942</v>
      </c>
      <c r="T151" s="90" t="s">
        <v>380</v>
      </c>
      <c r="U151" s="15">
        <v>0</v>
      </c>
      <c r="V151" s="15">
        <v>8500</v>
      </c>
      <c r="W151" s="15">
        <v>3500</v>
      </c>
      <c r="X151" s="15">
        <v>2000</v>
      </c>
      <c r="Y151" s="90" t="s">
        <v>82</v>
      </c>
      <c r="Z151" s="90" t="s">
        <v>83</v>
      </c>
      <c r="AA151" s="90" t="s">
        <v>84</v>
      </c>
      <c r="AB151" s="90" t="s">
        <v>1943</v>
      </c>
      <c r="AC151" s="90" t="s">
        <v>359</v>
      </c>
      <c r="AD151" s="90" t="s">
        <v>87</v>
      </c>
      <c r="AE151" s="90" t="s">
        <v>61</v>
      </c>
      <c r="AF151" s="90" t="s">
        <v>61</v>
      </c>
      <c r="AG151" s="90" t="s">
        <v>89</v>
      </c>
      <c r="AH151" s="90" t="s">
        <v>89</v>
      </c>
      <c r="AI151" s="90" t="s">
        <v>88</v>
      </c>
      <c r="AJ151" s="90" t="s">
        <v>88</v>
      </c>
      <c r="AK151" s="90" t="s">
        <v>88</v>
      </c>
      <c r="AL151" s="90" t="s">
        <v>88</v>
      </c>
      <c r="AM151" s="90" t="s">
        <v>88</v>
      </c>
      <c r="AN151" s="90" t="s">
        <v>88</v>
      </c>
      <c r="AO151" s="90" t="s">
        <v>88</v>
      </c>
      <c r="AP151" s="90" t="s">
        <v>89</v>
      </c>
      <c r="AQ151" s="90" t="s">
        <v>90</v>
      </c>
      <c r="AR151" s="90" t="s">
        <v>90</v>
      </c>
      <c r="AS151" s="90" t="s">
        <v>91</v>
      </c>
      <c r="AT151" s="90" t="s">
        <v>92</v>
      </c>
      <c r="AU151" s="90" t="s">
        <v>92</v>
      </c>
      <c r="AV151" s="90" t="s">
        <v>93</v>
      </c>
      <c r="AW151" s="90" t="s">
        <v>778</v>
      </c>
      <c r="AX151" s="90" t="s">
        <v>1944</v>
      </c>
      <c r="AY151" s="90" t="s">
        <v>780</v>
      </c>
      <c r="AZ151" s="90" t="s">
        <v>1944</v>
      </c>
      <c r="BA151" s="90" t="s">
        <v>97</v>
      </c>
      <c r="BB151" s="90" t="s">
        <v>1945</v>
      </c>
      <c r="BC151" s="90" t="s">
        <v>99</v>
      </c>
      <c r="BD151" s="90" t="s">
        <v>100</v>
      </c>
      <c r="BE151" s="90" t="s">
        <v>61</v>
      </c>
      <c r="BF151" s="90" t="s">
        <v>380</v>
      </c>
      <c r="BG151" s="90" t="s">
        <v>101</v>
      </c>
    </row>
    <row r="152" s="85" customFormat="1" ht="19" customHeight="1" spans="1:59">
      <c r="A152" s="90" t="s">
        <v>1564</v>
      </c>
      <c r="B152" s="90" t="s">
        <v>1565</v>
      </c>
      <c r="C152" s="90" t="s">
        <v>1946</v>
      </c>
      <c r="D152" s="90" t="s">
        <v>1947</v>
      </c>
      <c r="E152" s="90" t="s">
        <v>1948</v>
      </c>
      <c r="F152" s="90" t="s">
        <v>1949</v>
      </c>
      <c r="G152" s="90" t="s">
        <v>1890</v>
      </c>
      <c r="H152" s="90" t="s">
        <v>109</v>
      </c>
      <c r="I152" s="90" t="s">
        <v>1950</v>
      </c>
      <c r="J152" s="90" t="s">
        <v>1951</v>
      </c>
      <c r="K152" s="90" t="s">
        <v>1952</v>
      </c>
      <c r="L152" s="90" t="s">
        <v>73</v>
      </c>
      <c r="M152" s="90" t="s">
        <v>1953</v>
      </c>
      <c r="N152" s="90" t="s">
        <v>356</v>
      </c>
      <c r="O152" s="90" t="s">
        <v>115</v>
      </c>
      <c r="P152" s="90" t="s">
        <v>116</v>
      </c>
      <c r="Q152" s="90" t="s">
        <v>117</v>
      </c>
      <c r="R152" s="90" t="s">
        <v>116</v>
      </c>
      <c r="S152" s="90" t="s">
        <v>1954</v>
      </c>
      <c r="T152" s="90" t="s">
        <v>280</v>
      </c>
      <c r="U152" s="15">
        <v>0</v>
      </c>
      <c r="V152" s="15">
        <v>2315</v>
      </c>
      <c r="W152" s="15">
        <v>1800</v>
      </c>
      <c r="X152" s="15">
        <v>400</v>
      </c>
      <c r="Y152" s="90" t="s">
        <v>143</v>
      </c>
      <c r="Z152" s="90" t="s">
        <v>83</v>
      </c>
      <c r="AA152" s="90" t="s">
        <v>84</v>
      </c>
      <c r="AB152" s="90" t="s">
        <v>1955</v>
      </c>
      <c r="AC152" s="90" t="s">
        <v>145</v>
      </c>
      <c r="AD152" s="90" t="s">
        <v>87</v>
      </c>
      <c r="AE152" s="90" t="s">
        <v>61</v>
      </c>
      <c r="AF152" s="90" t="s">
        <v>61</v>
      </c>
      <c r="AG152" s="90" t="s">
        <v>89</v>
      </c>
      <c r="AH152" s="90" t="s">
        <v>89</v>
      </c>
      <c r="AI152" s="90" t="s">
        <v>89</v>
      </c>
      <c r="AJ152" s="90" t="s">
        <v>89</v>
      </c>
      <c r="AK152" s="90" t="s">
        <v>89</v>
      </c>
      <c r="AL152" s="90" t="s">
        <v>89</v>
      </c>
      <c r="AM152" s="90" t="s">
        <v>89</v>
      </c>
      <c r="AN152" s="90" t="s">
        <v>89</v>
      </c>
      <c r="AO152" s="90" t="s">
        <v>89</v>
      </c>
      <c r="AP152" s="90" t="s">
        <v>89</v>
      </c>
      <c r="AQ152" s="90" t="s">
        <v>90</v>
      </c>
      <c r="AR152" s="90" t="s">
        <v>90</v>
      </c>
      <c r="AS152" s="90" t="s">
        <v>91</v>
      </c>
      <c r="AT152" s="90" t="s">
        <v>92</v>
      </c>
      <c r="AU152" s="90" t="s">
        <v>92</v>
      </c>
      <c r="AV152" s="90" t="s">
        <v>93</v>
      </c>
      <c r="AW152" s="90" t="s">
        <v>1956</v>
      </c>
      <c r="AX152" s="90" t="s">
        <v>1957</v>
      </c>
      <c r="AY152" s="90" t="s">
        <v>1958</v>
      </c>
      <c r="AZ152" s="90" t="s">
        <v>1957</v>
      </c>
      <c r="BA152" s="90" t="s">
        <v>97</v>
      </c>
      <c r="BB152" s="90" t="s">
        <v>1959</v>
      </c>
      <c r="BC152" s="90" t="s">
        <v>99</v>
      </c>
      <c r="BD152" s="90" t="s">
        <v>150</v>
      </c>
      <c r="BE152" s="90" t="s">
        <v>61</v>
      </c>
      <c r="BF152" s="90" t="s">
        <v>280</v>
      </c>
      <c r="BG152" s="90" t="s">
        <v>101</v>
      </c>
    </row>
    <row r="153" s="85" customFormat="1" ht="19" customHeight="1" spans="1:59">
      <c r="A153" s="90" t="s">
        <v>226</v>
      </c>
      <c r="B153" s="90" t="s">
        <v>227</v>
      </c>
      <c r="C153" s="90" t="s">
        <v>228</v>
      </c>
      <c r="D153" s="90" t="s">
        <v>229</v>
      </c>
      <c r="E153" s="90" t="s">
        <v>230</v>
      </c>
      <c r="F153" s="90" t="s">
        <v>231</v>
      </c>
      <c r="G153" s="90" t="s">
        <v>231</v>
      </c>
      <c r="H153" s="90" t="s">
        <v>232</v>
      </c>
      <c r="I153" s="90" t="s">
        <v>1960</v>
      </c>
      <c r="J153" s="90" t="s">
        <v>1961</v>
      </c>
      <c r="K153" s="90" t="s">
        <v>1962</v>
      </c>
      <c r="L153" s="90" t="s">
        <v>73</v>
      </c>
      <c r="M153" s="90" t="s">
        <v>1963</v>
      </c>
      <c r="N153" s="90" t="s">
        <v>1964</v>
      </c>
      <c r="O153" s="90" t="s">
        <v>238</v>
      </c>
      <c r="P153" s="90" t="s">
        <v>239</v>
      </c>
      <c r="Q153" s="90" t="s">
        <v>240</v>
      </c>
      <c r="R153" s="90" t="s">
        <v>241</v>
      </c>
      <c r="S153" s="90" t="s">
        <v>1965</v>
      </c>
      <c r="T153" s="90" t="s">
        <v>119</v>
      </c>
      <c r="U153" s="15">
        <v>0</v>
      </c>
      <c r="V153" s="15">
        <v>56000</v>
      </c>
      <c r="W153" s="15">
        <v>35000</v>
      </c>
      <c r="X153" s="15">
        <v>250</v>
      </c>
      <c r="Y153" s="90" t="s">
        <v>143</v>
      </c>
      <c r="Z153" s="90" t="s">
        <v>83</v>
      </c>
      <c r="AA153" s="90" t="s">
        <v>84</v>
      </c>
      <c r="AB153" s="90" t="s">
        <v>243</v>
      </c>
      <c r="AC153" s="90" t="s">
        <v>359</v>
      </c>
      <c r="AD153" s="90" t="s">
        <v>87</v>
      </c>
      <c r="AE153" s="90" t="s">
        <v>61</v>
      </c>
      <c r="AF153" s="90" t="s">
        <v>61</v>
      </c>
      <c r="AG153" s="90" t="s">
        <v>89</v>
      </c>
      <c r="AH153" s="90" t="s">
        <v>89</v>
      </c>
      <c r="AI153" s="90" t="s">
        <v>89</v>
      </c>
      <c r="AJ153" s="90" t="s">
        <v>89</v>
      </c>
      <c r="AK153" s="90" t="s">
        <v>89</v>
      </c>
      <c r="AL153" s="90" t="s">
        <v>89</v>
      </c>
      <c r="AM153" s="90" t="s">
        <v>89</v>
      </c>
      <c r="AN153" s="90" t="s">
        <v>89</v>
      </c>
      <c r="AO153" s="90" t="s">
        <v>89</v>
      </c>
      <c r="AP153" s="90" t="s">
        <v>89</v>
      </c>
      <c r="AQ153" s="90" t="s">
        <v>90</v>
      </c>
      <c r="AR153" s="90" t="s">
        <v>90</v>
      </c>
      <c r="AS153" s="90" t="s">
        <v>91</v>
      </c>
      <c r="AT153" s="90" t="s">
        <v>92</v>
      </c>
      <c r="AU153" s="90" t="s">
        <v>92</v>
      </c>
      <c r="AV153" s="90" t="s">
        <v>93</v>
      </c>
      <c r="AW153" s="90" t="s">
        <v>244</v>
      </c>
      <c r="AX153" s="90" t="s">
        <v>1966</v>
      </c>
      <c r="AY153" s="90" t="s">
        <v>246</v>
      </c>
      <c r="AZ153" s="90" t="s">
        <v>1966</v>
      </c>
      <c r="BA153" s="90" t="s">
        <v>97</v>
      </c>
      <c r="BB153" s="90" t="s">
        <v>1967</v>
      </c>
      <c r="BC153" s="90" t="s">
        <v>99</v>
      </c>
      <c r="BD153" s="90" t="s">
        <v>150</v>
      </c>
      <c r="BE153" s="90" t="s">
        <v>61</v>
      </c>
      <c r="BF153" s="90" t="s">
        <v>119</v>
      </c>
      <c r="BG153" s="90" t="s">
        <v>101</v>
      </c>
    </row>
    <row r="154" s="85" customFormat="1" ht="19" customHeight="1" spans="1:59">
      <c r="A154" s="90" t="s">
        <v>302</v>
      </c>
      <c r="B154" s="90" t="s">
        <v>303</v>
      </c>
      <c r="C154" s="90" t="s">
        <v>1968</v>
      </c>
      <c r="D154" s="90" t="s">
        <v>1969</v>
      </c>
      <c r="E154" s="90" t="s">
        <v>1970</v>
      </c>
      <c r="F154" s="90" t="s">
        <v>1971</v>
      </c>
      <c r="G154" s="90" t="s">
        <v>1972</v>
      </c>
      <c r="H154" s="90" t="s">
        <v>109</v>
      </c>
      <c r="I154" s="90" t="s">
        <v>1973</v>
      </c>
      <c r="J154" s="90" t="s">
        <v>1974</v>
      </c>
      <c r="K154" s="90" t="s">
        <v>1975</v>
      </c>
      <c r="L154" s="90" t="s">
        <v>73</v>
      </c>
      <c r="M154" s="90" t="s">
        <v>1976</v>
      </c>
      <c r="N154" s="90" t="s">
        <v>1977</v>
      </c>
      <c r="O154" s="90" t="s">
        <v>221</v>
      </c>
      <c r="P154" s="90" t="s">
        <v>222</v>
      </c>
      <c r="Q154" s="90" t="s">
        <v>206</v>
      </c>
      <c r="R154" s="90" t="s">
        <v>207</v>
      </c>
      <c r="S154" s="90" t="s">
        <v>1978</v>
      </c>
      <c r="T154" s="90" t="s">
        <v>380</v>
      </c>
      <c r="U154" s="15">
        <v>0</v>
      </c>
      <c r="V154" s="15">
        <v>13000</v>
      </c>
      <c r="W154" s="15">
        <v>7000</v>
      </c>
      <c r="X154" s="15">
        <v>4500</v>
      </c>
      <c r="Y154" s="90" t="s">
        <v>143</v>
      </c>
      <c r="Z154" s="90" t="s">
        <v>83</v>
      </c>
      <c r="AA154" s="90" t="s">
        <v>84</v>
      </c>
      <c r="AB154" s="90" t="s">
        <v>1979</v>
      </c>
      <c r="AC154" s="90" t="s">
        <v>145</v>
      </c>
      <c r="AD154" s="90" t="s">
        <v>87</v>
      </c>
      <c r="AE154" s="90" t="s">
        <v>61</v>
      </c>
      <c r="AF154" s="90" t="s">
        <v>61</v>
      </c>
      <c r="AG154" s="90" t="s">
        <v>89</v>
      </c>
      <c r="AH154" s="90" t="s">
        <v>89</v>
      </c>
      <c r="AI154" s="90" t="s">
        <v>89</v>
      </c>
      <c r="AJ154" s="90" t="s">
        <v>89</v>
      </c>
      <c r="AK154" s="90" t="s">
        <v>89</v>
      </c>
      <c r="AL154" s="90" t="s">
        <v>89</v>
      </c>
      <c r="AM154" s="90" t="s">
        <v>89</v>
      </c>
      <c r="AN154" s="90" t="s">
        <v>89</v>
      </c>
      <c r="AO154" s="90" t="s">
        <v>89</v>
      </c>
      <c r="AP154" s="90" t="s">
        <v>89</v>
      </c>
      <c r="AQ154" s="90" t="s">
        <v>90</v>
      </c>
      <c r="AR154" s="90" t="s">
        <v>90</v>
      </c>
      <c r="AS154" s="90" t="s">
        <v>91</v>
      </c>
      <c r="AT154" s="90" t="s">
        <v>92</v>
      </c>
      <c r="AU154" s="90" t="s">
        <v>92</v>
      </c>
      <c r="AV154" s="90" t="s">
        <v>93</v>
      </c>
      <c r="AW154" s="90" t="s">
        <v>1980</v>
      </c>
      <c r="AX154" s="90" t="s">
        <v>1981</v>
      </c>
      <c r="AY154" s="90" t="s">
        <v>1982</v>
      </c>
      <c r="AZ154" s="90" t="s">
        <v>1981</v>
      </c>
      <c r="BA154" s="90" t="s">
        <v>97</v>
      </c>
      <c r="BB154" s="90" t="s">
        <v>1983</v>
      </c>
      <c r="BC154" s="90" t="s">
        <v>99</v>
      </c>
      <c r="BD154" s="90" t="s">
        <v>150</v>
      </c>
      <c r="BE154" s="90" t="s">
        <v>61</v>
      </c>
      <c r="BF154" s="90" t="s">
        <v>380</v>
      </c>
      <c r="BG154" s="90" t="s">
        <v>101</v>
      </c>
    </row>
    <row r="155" s="85" customFormat="1" ht="19" customHeight="1" spans="1:59">
      <c r="A155" s="90" t="s">
        <v>1984</v>
      </c>
      <c r="B155" s="90" t="s">
        <v>1985</v>
      </c>
      <c r="C155" s="90" t="s">
        <v>1986</v>
      </c>
      <c r="D155" s="90" t="s">
        <v>1987</v>
      </c>
      <c r="E155" s="90" t="s">
        <v>1988</v>
      </c>
      <c r="F155" s="90" t="s">
        <v>1989</v>
      </c>
      <c r="G155" s="90" t="s">
        <v>1990</v>
      </c>
      <c r="H155" s="90" t="s">
        <v>109</v>
      </c>
      <c r="I155" s="90" t="s">
        <v>1991</v>
      </c>
      <c r="J155" s="90" t="s">
        <v>1992</v>
      </c>
      <c r="K155" s="90" t="s">
        <v>1993</v>
      </c>
      <c r="L155" s="90" t="s">
        <v>73</v>
      </c>
      <c r="M155" s="90" t="s">
        <v>341</v>
      </c>
      <c r="N155" s="90" t="s">
        <v>1994</v>
      </c>
      <c r="O155" s="90" t="s">
        <v>1848</v>
      </c>
      <c r="P155" s="90" t="s">
        <v>1849</v>
      </c>
      <c r="Q155" s="90" t="s">
        <v>1850</v>
      </c>
      <c r="R155" s="90" t="s">
        <v>1849</v>
      </c>
      <c r="S155" s="90" t="s">
        <v>1995</v>
      </c>
      <c r="T155" s="90" t="s">
        <v>380</v>
      </c>
      <c r="U155" s="15">
        <v>0</v>
      </c>
      <c r="V155" s="15">
        <v>7724</v>
      </c>
      <c r="W155" s="15">
        <v>6000</v>
      </c>
      <c r="X155" s="15">
        <v>2000</v>
      </c>
      <c r="Y155" s="90" t="s">
        <v>82</v>
      </c>
      <c r="Z155" s="90" t="s">
        <v>83</v>
      </c>
      <c r="AA155" s="90" t="s">
        <v>84</v>
      </c>
      <c r="AB155" s="90" t="s">
        <v>1996</v>
      </c>
      <c r="AC155" s="90" t="s">
        <v>359</v>
      </c>
      <c r="AD155" s="90" t="s">
        <v>87</v>
      </c>
      <c r="AE155" s="90" t="s">
        <v>61</v>
      </c>
      <c r="AF155" s="90" t="s">
        <v>61</v>
      </c>
      <c r="AG155" s="90" t="s">
        <v>89</v>
      </c>
      <c r="AH155" s="90" t="s">
        <v>89</v>
      </c>
      <c r="AI155" s="90" t="s">
        <v>89</v>
      </c>
      <c r="AJ155" s="90" t="s">
        <v>89</v>
      </c>
      <c r="AK155" s="90" t="s">
        <v>89</v>
      </c>
      <c r="AL155" s="90" t="s">
        <v>89</v>
      </c>
      <c r="AM155" s="90" t="s">
        <v>89</v>
      </c>
      <c r="AN155" s="90" t="s">
        <v>89</v>
      </c>
      <c r="AO155" s="90" t="s">
        <v>89</v>
      </c>
      <c r="AP155" s="90" t="s">
        <v>89</v>
      </c>
      <c r="AQ155" s="90" t="s">
        <v>90</v>
      </c>
      <c r="AR155" s="90" t="s">
        <v>90</v>
      </c>
      <c r="AS155" s="90" t="s">
        <v>91</v>
      </c>
      <c r="AT155" s="90" t="s">
        <v>92</v>
      </c>
      <c r="AU155" s="90" t="s">
        <v>92</v>
      </c>
      <c r="AV155" s="90" t="s">
        <v>93</v>
      </c>
      <c r="AW155" s="90" t="s">
        <v>1997</v>
      </c>
      <c r="AX155" s="90" t="s">
        <v>1998</v>
      </c>
      <c r="AY155" s="90" t="s">
        <v>1999</v>
      </c>
      <c r="AZ155" s="90" t="s">
        <v>1998</v>
      </c>
      <c r="BA155" s="90" t="s">
        <v>97</v>
      </c>
      <c r="BB155" s="90" t="s">
        <v>2000</v>
      </c>
      <c r="BC155" s="90" t="s">
        <v>99</v>
      </c>
      <c r="BD155" s="90" t="s">
        <v>100</v>
      </c>
      <c r="BE155" s="90" t="s">
        <v>61</v>
      </c>
      <c r="BF155" s="90" t="s">
        <v>380</v>
      </c>
      <c r="BG155" s="90" t="s">
        <v>101</v>
      </c>
    </row>
    <row r="156" s="85" customFormat="1" ht="19" customHeight="1" spans="1:59">
      <c r="A156" s="90" t="s">
        <v>1774</v>
      </c>
      <c r="B156" s="90" t="s">
        <v>1775</v>
      </c>
      <c r="C156" s="90" t="s">
        <v>1776</v>
      </c>
      <c r="D156" s="90" t="s">
        <v>1777</v>
      </c>
      <c r="E156" s="90" t="s">
        <v>1778</v>
      </c>
      <c r="F156" s="90" t="s">
        <v>1779</v>
      </c>
      <c r="G156" s="90" t="s">
        <v>1780</v>
      </c>
      <c r="H156" s="90" t="s">
        <v>539</v>
      </c>
      <c r="I156" s="90" t="s">
        <v>2001</v>
      </c>
      <c r="J156" s="90" t="s">
        <v>2002</v>
      </c>
      <c r="K156" s="90" t="s">
        <v>2003</v>
      </c>
      <c r="L156" s="90" t="s">
        <v>73</v>
      </c>
      <c r="M156" s="90" t="s">
        <v>1303</v>
      </c>
      <c r="N156" s="90" t="s">
        <v>356</v>
      </c>
      <c r="O156" s="90" t="s">
        <v>238</v>
      </c>
      <c r="P156" s="90" t="s">
        <v>239</v>
      </c>
      <c r="Q156" s="90" t="s">
        <v>240</v>
      </c>
      <c r="R156" s="90" t="s">
        <v>241</v>
      </c>
      <c r="S156" s="90" t="s">
        <v>2004</v>
      </c>
      <c r="T156" s="90" t="s">
        <v>119</v>
      </c>
      <c r="U156" s="15">
        <v>0</v>
      </c>
      <c r="V156" s="15">
        <v>80000</v>
      </c>
      <c r="W156" s="15">
        <v>60000</v>
      </c>
      <c r="X156" s="15">
        <v>3000</v>
      </c>
      <c r="Y156" s="90" t="s">
        <v>143</v>
      </c>
      <c r="Z156" s="90" t="s">
        <v>83</v>
      </c>
      <c r="AA156" s="90" t="s">
        <v>84</v>
      </c>
      <c r="AB156" s="90" t="s">
        <v>1785</v>
      </c>
      <c r="AC156" s="90" t="s">
        <v>121</v>
      </c>
      <c r="AD156" s="90" t="s">
        <v>87</v>
      </c>
      <c r="AE156" s="90" t="s">
        <v>61</v>
      </c>
      <c r="AF156" s="90" t="s">
        <v>61</v>
      </c>
      <c r="AG156" s="90" t="s">
        <v>89</v>
      </c>
      <c r="AH156" s="90" t="s">
        <v>89</v>
      </c>
      <c r="AI156" s="90" t="s">
        <v>89</v>
      </c>
      <c r="AJ156" s="90" t="s">
        <v>89</v>
      </c>
      <c r="AK156" s="90" t="s">
        <v>89</v>
      </c>
      <c r="AL156" s="90" t="s">
        <v>89</v>
      </c>
      <c r="AM156" s="90" t="s">
        <v>89</v>
      </c>
      <c r="AN156" s="90" t="s">
        <v>89</v>
      </c>
      <c r="AO156" s="90" t="s">
        <v>89</v>
      </c>
      <c r="AP156" s="90" t="s">
        <v>89</v>
      </c>
      <c r="AQ156" s="90" t="s">
        <v>90</v>
      </c>
      <c r="AR156" s="90" t="s">
        <v>90</v>
      </c>
      <c r="AS156" s="90" t="s">
        <v>91</v>
      </c>
      <c r="AT156" s="90" t="s">
        <v>92</v>
      </c>
      <c r="AU156" s="90" t="s">
        <v>92</v>
      </c>
      <c r="AV156" s="90" t="s">
        <v>93</v>
      </c>
      <c r="AW156" s="90" t="s">
        <v>1786</v>
      </c>
      <c r="AX156" s="90" t="s">
        <v>2005</v>
      </c>
      <c r="AY156" s="90" t="s">
        <v>1788</v>
      </c>
      <c r="AZ156" s="90" t="s">
        <v>2005</v>
      </c>
      <c r="BA156" s="90" t="s">
        <v>61</v>
      </c>
      <c r="BB156" s="90" t="s">
        <v>2006</v>
      </c>
      <c r="BC156" s="90" t="s">
        <v>99</v>
      </c>
      <c r="BD156" s="90" t="s">
        <v>150</v>
      </c>
      <c r="BE156" s="90" t="s">
        <v>61</v>
      </c>
      <c r="BF156" s="90" t="s">
        <v>119</v>
      </c>
      <c r="BG156" s="90" t="s">
        <v>101</v>
      </c>
    </row>
    <row r="157" s="85" customFormat="1" ht="19" customHeight="1" spans="1:59">
      <c r="A157" s="90" t="s">
        <v>174</v>
      </c>
      <c r="B157" s="90" t="s">
        <v>175</v>
      </c>
      <c r="C157" s="90" t="s">
        <v>2007</v>
      </c>
      <c r="D157" s="90" t="s">
        <v>2008</v>
      </c>
      <c r="E157" s="90" t="s">
        <v>2009</v>
      </c>
      <c r="F157" s="90" t="s">
        <v>2010</v>
      </c>
      <c r="G157" s="90" t="s">
        <v>893</v>
      </c>
      <c r="H157" s="90" t="s">
        <v>109</v>
      </c>
      <c r="I157" s="90" t="s">
        <v>2011</v>
      </c>
      <c r="J157" s="90" t="s">
        <v>2012</v>
      </c>
      <c r="K157" s="90" t="s">
        <v>2013</v>
      </c>
      <c r="L157" s="90" t="s">
        <v>73</v>
      </c>
      <c r="M157" s="90" t="s">
        <v>2014</v>
      </c>
      <c r="N157" s="90" t="s">
        <v>2015</v>
      </c>
      <c r="O157" s="90" t="s">
        <v>115</v>
      </c>
      <c r="P157" s="90" t="s">
        <v>116</v>
      </c>
      <c r="Q157" s="90" t="s">
        <v>117</v>
      </c>
      <c r="R157" s="90" t="s">
        <v>116</v>
      </c>
      <c r="S157" s="90" t="s">
        <v>2016</v>
      </c>
      <c r="T157" s="90" t="s">
        <v>380</v>
      </c>
      <c r="U157" s="15">
        <v>0</v>
      </c>
      <c r="V157" s="15">
        <v>5000</v>
      </c>
      <c r="W157" s="15">
        <v>4000</v>
      </c>
      <c r="X157" s="15">
        <v>2500</v>
      </c>
      <c r="Y157" s="90" t="s">
        <v>82</v>
      </c>
      <c r="Z157" s="90" t="s">
        <v>83</v>
      </c>
      <c r="AA157" s="90" t="s">
        <v>84</v>
      </c>
      <c r="AB157" s="90" t="s">
        <v>2017</v>
      </c>
      <c r="AC157" s="90" t="s">
        <v>359</v>
      </c>
      <c r="AD157" s="90" t="s">
        <v>87</v>
      </c>
      <c r="AE157" s="90" t="s">
        <v>61</v>
      </c>
      <c r="AF157" s="90" t="s">
        <v>61</v>
      </c>
      <c r="AG157" s="90" t="s">
        <v>89</v>
      </c>
      <c r="AH157" s="90" t="s">
        <v>89</v>
      </c>
      <c r="AI157" s="90" t="s">
        <v>88</v>
      </c>
      <c r="AJ157" s="90" t="s">
        <v>88</v>
      </c>
      <c r="AK157" s="90" t="s">
        <v>88</v>
      </c>
      <c r="AL157" s="90" t="s">
        <v>88</v>
      </c>
      <c r="AM157" s="90" t="s">
        <v>89</v>
      </c>
      <c r="AN157" s="90" t="s">
        <v>88</v>
      </c>
      <c r="AO157" s="90" t="s">
        <v>88</v>
      </c>
      <c r="AP157" s="90" t="s">
        <v>89</v>
      </c>
      <c r="AQ157" s="90" t="s">
        <v>90</v>
      </c>
      <c r="AR157" s="90" t="s">
        <v>90</v>
      </c>
      <c r="AS157" s="90" t="s">
        <v>91</v>
      </c>
      <c r="AT157" s="90" t="s">
        <v>92</v>
      </c>
      <c r="AU157" s="90" t="s">
        <v>92</v>
      </c>
      <c r="AV157" s="90" t="s">
        <v>93</v>
      </c>
      <c r="AW157" s="90" t="s">
        <v>2018</v>
      </c>
      <c r="AX157" s="90" t="s">
        <v>2019</v>
      </c>
      <c r="AY157" s="90" t="s">
        <v>2020</v>
      </c>
      <c r="AZ157" s="90" t="s">
        <v>2019</v>
      </c>
      <c r="BA157" s="90" t="s">
        <v>97</v>
      </c>
      <c r="BB157" s="90" t="s">
        <v>2021</v>
      </c>
      <c r="BC157" s="90" t="s">
        <v>99</v>
      </c>
      <c r="BD157" s="90" t="s">
        <v>100</v>
      </c>
      <c r="BE157" s="90" t="s">
        <v>61</v>
      </c>
      <c r="BF157" s="90" t="s">
        <v>380</v>
      </c>
      <c r="BG157" s="90" t="s">
        <v>101</v>
      </c>
    </row>
    <row r="158" s="85" customFormat="1" ht="19" customHeight="1" spans="1:59">
      <c r="A158" s="90" t="s">
        <v>102</v>
      </c>
      <c r="B158" s="90" t="s">
        <v>103</v>
      </c>
      <c r="C158" s="90" t="s">
        <v>1035</v>
      </c>
      <c r="D158" s="90" t="s">
        <v>1036</v>
      </c>
      <c r="E158" s="90" t="s">
        <v>2022</v>
      </c>
      <c r="F158" s="90" t="s">
        <v>2023</v>
      </c>
      <c r="G158" s="90" t="s">
        <v>2024</v>
      </c>
      <c r="H158" s="90" t="s">
        <v>369</v>
      </c>
      <c r="I158" s="90" t="s">
        <v>2025</v>
      </c>
      <c r="J158" s="90" t="s">
        <v>2026</v>
      </c>
      <c r="K158" s="90" t="s">
        <v>2027</v>
      </c>
      <c r="L158" s="90" t="s">
        <v>73</v>
      </c>
      <c r="M158" s="90" t="s">
        <v>2028</v>
      </c>
      <c r="N158" s="90" t="s">
        <v>2029</v>
      </c>
      <c r="O158" s="90" t="s">
        <v>2030</v>
      </c>
      <c r="P158" s="90" t="s">
        <v>2031</v>
      </c>
      <c r="Q158" s="90" t="s">
        <v>377</v>
      </c>
      <c r="R158" s="90" t="s">
        <v>378</v>
      </c>
      <c r="S158" s="90" t="s">
        <v>2032</v>
      </c>
      <c r="T158" s="90" t="s">
        <v>119</v>
      </c>
      <c r="U158" s="15">
        <v>0</v>
      </c>
      <c r="V158" s="15">
        <v>61350</v>
      </c>
      <c r="W158" s="15">
        <v>14776</v>
      </c>
      <c r="X158" s="15">
        <v>2000</v>
      </c>
      <c r="Y158" s="90" t="s">
        <v>143</v>
      </c>
      <c r="Z158" s="90" t="s">
        <v>83</v>
      </c>
      <c r="AA158" s="90" t="s">
        <v>84</v>
      </c>
      <c r="AB158" s="90" t="s">
        <v>2033</v>
      </c>
      <c r="AC158" s="90" t="s">
        <v>121</v>
      </c>
      <c r="AD158" s="90" t="s">
        <v>87</v>
      </c>
      <c r="AE158" s="90" t="s">
        <v>61</v>
      </c>
      <c r="AF158" s="90" t="s">
        <v>61</v>
      </c>
      <c r="AG158" s="90" t="s">
        <v>89</v>
      </c>
      <c r="AH158" s="90" t="s">
        <v>89</v>
      </c>
      <c r="AI158" s="90" t="s">
        <v>89</v>
      </c>
      <c r="AJ158" s="90" t="s">
        <v>89</v>
      </c>
      <c r="AK158" s="90" t="s">
        <v>89</v>
      </c>
      <c r="AL158" s="90" t="s">
        <v>89</v>
      </c>
      <c r="AM158" s="90" t="s">
        <v>89</v>
      </c>
      <c r="AN158" s="90" t="s">
        <v>89</v>
      </c>
      <c r="AO158" s="90" t="s">
        <v>89</v>
      </c>
      <c r="AP158" s="90" t="s">
        <v>89</v>
      </c>
      <c r="AQ158" s="90" t="s">
        <v>90</v>
      </c>
      <c r="AR158" s="90" t="s">
        <v>90</v>
      </c>
      <c r="AS158" s="90" t="s">
        <v>91</v>
      </c>
      <c r="AT158" s="90" t="s">
        <v>92</v>
      </c>
      <c r="AU158" s="90" t="s">
        <v>92</v>
      </c>
      <c r="AV158" s="90" t="s">
        <v>93</v>
      </c>
      <c r="AW158" s="90" t="s">
        <v>2034</v>
      </c>
      <c r="AX158" s="90" t="s">
        <v>2035</v>
      </c>
      <c r="AY158" s="90" t="s">
        <v>2036</v>
      </c>
      <c r="AZ158" s="90" t="s">
        <v>2035</v>
      </c>
      <c r="BA158" s="90" t="s">
        <v>215</v>
      </c>
      <c r="BB158" s="90" t="s">
        <v>2037</v>
      </c>
      <c r="BC158" s="90" t="s">
        <v>99</v>
      </c>
      <c r="BD158" s="90" t="s">
        <v>150</v>
      </c>
      <c r="BE158" s="90" t="s">
        <v>61</v>
      </c>
      <c r="BF158" s="90" t="s">
        <v>119</v>
      </c>
      <c r="BG158" s="90" t="s">
        <v>101</v>
      </c>
    </row>
    <row r="159" s="85" customFormat="1" ht="19" customHeight="1" spans="1:59">
      <c r="A159" s="90" t="s">
        <v>226</v>
      </c>
      <c r="B159" s="90" t="s">
        <v>227</v>
      </c>
      <c r="C159" s="90" t="s">
        <v>228</v>
      </c>
      <c r="D159" s="90" t="s">
        <v>229</v>
      </c>
      <c r="E159" s="90" t="s">
        <v>2038</v>
      </c>
      <c r="F159" s="90" t="s">
        <v>2039</v>
      </c>
      <c r="G159" s="90" t="s">
        <v>2039</v>
      </c>
      <c r="H159" s="90" t="s">
        <v>943</v>
      </c>
      <c r="I159" s="90" t="s">
        <v>2040</v>
      </c>
      <c r="J159" s="90" t="s">
        <v>2041</v>
      </c>
      <c r="K159" s="90" t="s">
        <v>2042</v>
      </c>
      <c r="L159" s="90" t="s">
        <v>73</v>
      </c>
      <c r="M159" s="90" t="s">
        <v>2043</v>
      </c>
      <c r="N159" s="90" t="s">
        <v>291</v>
      </c>
      <c r="O159" s="90" t="s">
        <v>2044</v>
      </c>
      <c r="P159" s="90" t="s">
        <v>2045</v>
      </c>
      <c r="Q159" s="90" t="s">
        <v>2046</v>
      </c>
      <c r="R159" s="90" t="s">
        <v>2047</v>
      </c>
      <c r="S159" s="90" t="s">
        <v>2048</v>
      </c>
      <c r="T159" s="90" t="s">
        <v>380</v>
      </c>
      <c r="U159" s="15">
        <v>0</v>
      </c>
      <c r="V159" s="15">
        <v>1103271</v>
      </c>
      <c r="W159" s="15">
        <v>100000</v>
      </c>
      <c r="X159" s="15">
        <v>100000</v>
      </c>
      <c r="Y159" s="90" t="s">
        <v>143</v>
      </c>
      <c r="Z159" s="90" t="s">
        <v>83</v>
      </c>
      <c r="AA159" s="90" t="s">
        <v>84</v>
      </c>
      <c r="AB159" s="90" t="s">
        <v>2049</v>
      </c>
      <c r="AC159" s="90" t="s">
        <v>145</v>
      </c>
      <c r="AD159" s="90" t="s">
        <v>87</v>
      </c>
      <c r="AE159" s="90" t="s">
        <v>61</v>
      </c>
      <c r="AF159" s="90" t="s">
        <v>61</v>
      </c>
      <c r="AG159" s="90" t="s">
        <v>89</v>
      </c>
      <c r="AH159" s="90" t="s">
        <v>89</v>
      </c>
      <c r="AI159" s="90" t="s">
        <v>89</v>
      </c>
      <c r="AJ159" s="90" t="s">
        <v>89</v>
      </c>
      <c r="AK159" s="90" t="s">
        <v>89</v>
      </c>
      <c r="AL159" s="90" t="s">
        <v>89</v>
      </c>
      <c r="AM159" s="90" t="s">
        <v>89</v>
      </c>
      <c r="AN159" s="90" t="s">
        <v>89</v>
      </c>
      <c r="AO159" s="90" t="s">
        <v>89</v>
      </c>
      <c r="AP159" s="90" t="s">
        <v>89</v>
      </c>
      <c r="AQ159" s="90" t="s">
        <v>90</v>
      </c>
      <c r="AR159" s="90" t="s">
        <v>90</v>
      </c>
      <c r="AS159" s="90" t="s">
        <v>91</v>
      </c>
      <c r="AT159" s="90" t="s">
        <v>92</v>
      </c>
      <c r="AU159" s="90" t="s">
        <v>92</v>
      </c>
      <c r="AV159" s="90" t="s">
        <v>93</v>
      </c>
      <c r="AW159" s="90" t="s">
        <v>2050</v>
      </c>
      <c r="AX159" s="90" t="s">
        <v>2051</v>
      </c>
      <c r="AY159" s="90" t="s">
        <v>2052</v>
      </c>
      <c r="AZ159" s="90" t="s">
        <v>2051</v>
      </c>
      <c r="BA159" s="90" t="s">
        <v>97</v>
      </c>
      <c r="BB159" s="90" t="s">
        <v>2053</v>
      </c>
      <c r="BC159" s="90" t="s">
        <v>99</v>
      </c>
      <c r="BD159" s="90" t="s">
        <v>150</v>
      </c>
      <c r="BE159" s="90" t="s">
        <v>61</v>
      </c>
      <c r="BF159" s="90" t="s">
        <v>380</v>
      </c>
      <c r="BG159" s="90" t="s">
        <v>101</v>
      </c>
    </row>
    <row r="160" s="85" customFormat="1" ht="19" customHeight="1" spans="1:59">
      <c r="A160" s="90" t="s">
        <v>226</v>
      </c>
      <c r="B160" s="90" t="s">
        <v>227</v>
      </c>
      <c r="C160" s="90" t="s">
        <v>228</v>
      </c>
      <c r="D160" s="90" t="s">
        <v>229</v>
      </c>
      <c r="E160" s="90" t="s">
        <v>2038</v>
      </c>
      <c r="F160" s="90" t="s">
        <v>2039</v>
      </c>
      <c r="G160" s="90" t="s">
        <v>2039</v>
      </c>
      <c r="H160" s="90" t="s">
        <v>943</v>
      </c>
      <c r="I160" s="90" t="s">
        <v>2054</v>
      </c>
      <c r="J160" s="90" t="s">
        <v>2055</v>
      </c>
      <c r="K160" s="90" t="s">
        <v>2056</v>
      </c>
      <c r="L160" s="90" t="s">
        <v>73</v>
      </c>
      <c r="M160" s="90" t="s">
        <v>2057</v>
      </c>
      <c r="N160" s="90" t="s">
        <v>1691</v>
      </c>
      <c r="O160" s="90" t="s">
        <v>2058</v>
      </c>
      <c r="P160" s="90" t="s">
        <v>2059</v>
      </c>
      <c r="Q160" s="90" t="s">
        <v>2046</v>
      </c>
      <c r="R160" s="90" t="s">
        <v>2047</v>
      </c>
      <c r="S160" s="90" t="s">
        <v>2060</v>
      </c>
      <c r="T160" s="90" t="s">
        <v>380</v>
      </c>
      <c r="U160" s="15">
        <v>4000</v>
      </c>
      <c r="V160" s="15">
        <v>1561127</v>
      </c>
      <c r="W160" s="15">
        <v>80000</v>
      </c>
      <c r="X160" s="15">
        <v>26000</v>
      </c>
      <c r="Y160" s="90" t="s">
        <v>143</v>
      </c>
      <c r="Z160" s="90" t="s">
        <v>83</v>
      </c>
      <c r="AA160" s="90" t="s">
        <v>84</v>
      </c>
      <c r="AB160" s="90" t="s">
        <v>2049</v>
      </c>
      <c r="AC160" s="90" t="s">
        <v>145</v>
      </c>
      <c r="AD160" s="90" t="s">
        <v>87</v>
      </c>
      <c r="AE160" s="90" t="s">
        <v>61</v>
      </c>
      <c r="AF160" s="90" t="s">
        <v>61</v>
      </c>
      <c r="AG160" s="90" t="s">
        <v>89</v>
      </c>
      <c r="AH160" s="90" t="s">
        <v>89</v>
      </c>
      <c r="AI160" s="90" t="s">
        <v>89</v>
      </c>
      <c r="AJ160" s="90" t="s">
        <v>89</v>
      </c>
      <c r="AK160" s="90" t="s">
        <v>89</v>
      </c>
      <c r="AL160" s="90" t="s">
        <v>89</v>
      </c>
      <c r="AM160" s="90" t="s">
        <v>89</v>
      </c>
      <c r="AN160" s="90" t="s">
        <v>89</v>
      </c>
      <c r="AO160" s="90" t="s">
        <v>89</v>
      </c>
      <c r="AP160" s="90" t="s">
        <v>89</v>
      </c>
      <c r="AQ160" s="90" t="s">
        <v>90</v>
      </c>
      <c r="AR160" s="90" t="s">
        <v>90</v>
      </c>
      <c r="AS160" s="90" t="s">
        <v>91</v>
      </c>
      <c r="AT160" s="90" t="s">
        <v>92</v>
      </c>
      <c r="AU160" s="90" t="s">
        <v>92</v>
      </c>
      <c r="AV160" s="90" t="s">
        <v>93</v>
      </c>
      <c r="AW160" s="90" t="s">
        <v>2050</v>
      </c>
      <c r="AX160" s="90" t="s">
        <v>2061</v>
      </c>
      <c r="AY160" s="90" t="s">
        <v>2052</v>
      </c>
      <c r="AZ160" s="90" t="s">
        <v>2061</v>
      </c>
      <c r="BA160" s="90" t="s">
        <v>215</v>
      </c>
      <c r="BB160" s="90" t="s">
        <v>2062</v>
      </c>
      <c r="BC160" s="90" t="s">
        <v>99</v>
      </c>
      <c r="BD160" s="90" t="s">
        <v>150</v>
      </c>
      <c r="BE160" s="90" t="s">
        <v>61</v>
      </c>
      <c r="BF160" s="90" t="s">
        <v>380</v>
      </c>
      <c r="BG160" s="90" t="s">
        <v>101</v>
      </c>
    </row>
    <row r="161" s="85" customFormat="1" ht="19" customHeight="1" spans="1:59">
      <c r="A161" s="90" t="s">
        <v>226</v>
      </c>
      <c r="B161" s="90" t="s">
        <v>227</v>
      </c>
      <c r="C161" s="90" t="s">
        <v>228</v>
      </c>
      <c r="D161" s="90" t="s">
        <v>229</v>
      </c>
      <c r="E161" s="90" t="s">
        <v>2038</v>
      </c>
      <c r="F161" s="90" t="s">
        <v>2039</v>
      </c>
      <c r="G161" s="90" t="s">
        <v>2039</v>
      </c>
      <c r="H161" s="90" t="s">
        <v>943</v>
      </c>
      <c r="I161" s="90" t="s">
        <v>2063</v>
      </c>
      <c r="J161" s="90" t="s">
        <v>2064</v>
      </c>
      <c r="K161" s="90" t="s">
        <v>2065</v>
      </c>
      <c r="L161" s="90" t="s">
        <v>73</v>
      </c>
      <c r="M161" s="90" t="s">
        <v>592</v>
      </c>
      <c r="N161" s="90" t="s">
        <v>527</v>
      </c>
      <c r="O161" s="90" t="s">
        <v>2058</v>
      </c>
      <c r="P161" s="90" t="s">
        <v>2059</v>
      </c>
      <c r="Q161" s="90" t="s">
        <v>2046</v>
      </c>
      <c r="R161" s="90" t="s">
        <v>2047</v>
      </c>
      <c r="S161" s="90" t="s">
        <v>2066</v>
      </c>
      <c r="T161" s="90" t="s">
        <v>380</v>
      </c>
      <c r="U161" s="15">
        <v>0</v>
      </c>
      <c r="V161" s="15">
        <v>1311561</v>
      </c>
      <c r="W161" s="15">
        <v>100000</v>
      </c>
      <c r="X161" s="15">
        <v>62200</v>
      </c>
      <c r="Y161" s="90" t="s">
        <v>143</v>
      </c>
      <c r="Z161" s="90" t="s">
        <v>83</v>
      </c>
      <c r="AA161" s="90" t="s">
        <v>84</v>
      </c>
      <c r="AB161" s="90" t="s">
        <v>2049</v>
      </c>
      <c r="AC161" s="90" t="s">
        <v>145</v>
      </c>
      <c r="AD161" s="90" t="s">
        <v>87</v>
      </c>
      <c r="AE161" s="90" t="s">
        <v>61</v>
      </c>
      <c r="AF161" s="90" t="s">
        <v>61</v>
      </c>
      <c r="AG161" s="90" t="s">
        <v>89</v>
      </c>
      <c r="AH161" s="90" t="s">
        <v>89</v>
      </c>
      <c r="AI161" s="90" t="s">
        <v>89</v>
      </c>
      <c r="AJ161" s="90" t="s">
        <v>89</v>
      </c>
      <c r="AK161" s="90" t="s">
        <v>89</v>
      </c>
      <c r="AL161" s="90" t="s">
        <v>89</v>
      </c>
      <c r="AM161" s="90" t="s">
        <v>89</v>
      </c>
      <c r="AN161" s="90" t="s">
        <v>89</v>
      </c>
      <c r="AO161" s="90" t="s">
        <v>89</v>
      </c>
      <c r="AP161" s="90" t="s">
        <v>89</v>
      </c>
      <c r="AQ161" s="90" t="s">
        <v>90</v>
      </c>
      <c r="AR161" s="90" t="s">
        <v>90</v>
      </c>
      <c r="AS161" s="90" t="s">
        <v>91</v>
      </c>
      <c r="AT161" s="90" t="s">
        <v>92</v>
      </c>
      <c r="AU161" s="90" t="s">
        <v>92</v>
      </c>
      <c r="AV161" s="90" t="s">
        <v>93</v>
      </c>
      <c r="AW161" s="90" t="s">
        <v>2050</v>
      </c>
      <c r="AX161" s="90" t="s">
        <v>2067</v>
      </c>
      <c r="AY161" s="90" t="s">
        <v>2052</v>
      </c>
      <c r="AZ161" s="90" t="s">
        <v>2067</v>
      </c>
      <c r="BA161" s="90" t="s">
        <v>215</v>
      </c>
      <c r="BB161" s="90" t="s">
        <v>2068</v>
      </c>
      <c r="BC161" s="90" t="s">
        <v>99</v>
      </c>
      <c r="BD161" s="90" t="s">
        <v>150</v>
      </c>
      <c r="BE161" s="90" t="s">
        <v>61</v>
      </c>
      <c r="BF161" s="90" t="s">
        <v>380</v>
      </c>
      <c r="BG161" s="90" t="s">
        <v>101</v>
      </c>
    </row>
    <row r="162" s="85" customFormat="1" ht="19" customHeight="1" spans="1:59">
      <c r="A162" s="90" t="s">
        <v>694</v>
      </c>
      <c r="B162" s="90" t="s">
        <v>695</v>
      </c>
      <c r="C162" s="90" t="s">
        <v>958</v>
      </c>
      <c r="D162" s="90" t="s">
        <v>959</v>
      </c>
      <c r="E162" s="90" t="s">
        <v>2069</v>
      </c>
      <c r="F162" s="90" t="s">
        <v>2070</v>
      </c>
      <c r="G162" s="90" t="s">
        <v>2071</v>
      </c>
      <c r="H162" s="90" t="s">
        <v>943</v>
      </c>
      <c r="I162" s="90" t="s">
        <v>2072</v>
      </c>
      <c r="J162" s="90" t="s">
        <v>2073</v>
      </c>
      <c r="K162" s="90" t="s">
        <v>2074</v>
      </c>
      <c r="L162" s="90" t="s">
        <v>73</v>
      </c>
      <c r="M162" s="90" t="s">
        <v>2075</v>
      </c>
      <c r="N162" s="90" t="s">
        <v>397</v>
      </c>
      <c r="O162" s="90" t="s">
        <v>2076</v>
      </c>
      <c r="P162" s="90" t="s">
        <v>2077</v>
      </c>
      <c r="Q162" s="90" t="s">
        <v>2078</v>
      </c>
      <c r="R162" s="90" t="s">
        <v>2079</v>
      </c>
      <c r="S162" s="90" t="s">
        <v>2080</v>
      </c>
      <c r="T162" s="90" t="s">
        <v>119</v>
      </c>
      <c r="U162" s="15">
        <v>0</v>
      </c>
      <c r="V162" s="15">
        <v>165385</v>
      </c>
      <c r="W162" s="15">
        <v>124000</v>
      </c>
      <c r="X162" s="15">
        <v>22840</v>
      </c>
      <c r="Y162" s="90" t="s">
        <v>143</v>
      </c>
      <c r="Z162" s="90" t="s">
        <v>83</v>
      </c>
      <c r="AA162" s="90" t="s">
        <v>84</v>
      </c>
      <c r="AB162" s="90" t="s">
        <v>2081</v>
      </c>
      <c r="AC162" s="90" t="s">
        <v>211</v>
      </c>
      <c r="AD162" s="90" t="s">
        <v>87</v>
      </c>
      <c r="AE162" s="90" t="s">
        <v>61</v>
      </c>
      <c r="AF162" s="90" t="s">
        <v>61</v>
      </c>
      <c r="AG162" s="90" t="s">
        <v>89</v>
      </c>
      <c r="AH162" s="90" t="s">
        <v>89</v>
      </c>
      <c r="AI162" s="90" t="s">
        <v>89</v>
      </c>
      <c r="AJ162" s="90" t="s">
        <v>89</v>
      </c>
      <c r="AK162" s="90" t="s">
        <v>89</v>
      </c>
      <c r="AL162" s="90" t="s">
        <v>89</v>
      </c>
      <c r="AM162" s="90" t="s">
        <v>89</v>
      </c>
      <c r="AN162" s="90" t="s">
        <v>89</v>
      </c>
      <c r="AO162" s="90" t="s">
        <v>89</v>
      </c>
      <c r="AP162" s="90" t="s">
        <v>89</v>
      </c>
      <c r="AQ162" s="90" t="s">
        <v>90</v>
      </c>
      <c r="AR162" s="90" t="s">
        <v>90</v>
      </c>
      <c r="AS162" s="90" t="s">
        <v>91</v>
      </c>
      <c r="AT162" s="90" t="s">
        <v>92</v>
      </c>
      <c r="AU162" s="90" t="s">
        <v>92</v>
      </c>
      <c r="AV162" s="90" t="s">
        <v>93</v>
      </c>
      <c r="AW162" s="90" t="s">
        <v>2082</v>
      </c>
      <c r="AX162" s="90" t="s">
        <v>2083</v>
      </c>
      <c r="AY162" s="90" t="s">
        <v>2084</v>
      </c>
      <c r="AZ162" s="90" t="s">
        <v>2083</v>
      </c>
      <c r="BA162" s="90" t="s">
        <v>215</v>
      </c>
      <c r="BB162" s="90" t="s">
        <v>2085</v>
      </c>
      <c r="BC162" s="90" t="s">
        <v>99</v>
      </c>
      <c r="BD162" s="90" t="s">
        <v>150</v>
      </c>
      <c r="BE162" s="90" t="s">
        <v>61</v>
      </c>
      <c r="BF162" s="90" t="s">
        <v>119</v>
      </c>
      <c r="BG162" s="90" t="s">
        <v>101</v>
      </c>
    </row>
    <row r="163" s="85" customFormat="1" ht="19" customHeight="1" spans="1:59">
      <c r="A163" s="90" t="s">
        <v>419</v>
      </c>
      <c r="B163" s="90" t="s">
        <v>420</v>
      </c>
      <c r="C163" s="90" t="s">
        <v>2086</v>
      </c>
      <c r="D163" s="90" t="s">
        <v>2087</v>
      </c>
      <c r="E163" s="90" t="s">
        <v>2088</v>
      </c>
      <c r="F163" s="90" t="s">
        <v>2071</v>
      </c>
      <c r="G163" s="90" t="s">
        <v>2089</v>
      </c>
      <c r="H163" s="90" t="s">
        <v>943</v>
      </c>
      <c r="I163" s="90" t="s">
        <v>2090</v>
      </c>
      <c r="J163" s="90" t="s">
        <v>2091</v>
      </c>
      <c r="K163" s="90" t="s">
        <v>2092</v>
      </c>
      <c r="L163" s="90" t="s">
        <v>73</v>
      </c>
      <c r="M163" s="90" t="s">
        <v>2093</v>
      </c>
      <c r="N163" s="90" t="s">
        <v>527</v>
      </c>
      <c r="O163" s="90" t="s">
        <v>2076</v>
      </c>
      <c r="P163" s="90" t="s">
        <v>2077</v>
      </c>
      <c r="Q163" s="90" t="s">
        <v>2078</v>
      </c>
      <c r="R163" s="90" t="s">
        <v>2079</v>
      </c>
      <c r="S163" s="90" t="s">
        <v>2094</v>
      </c>
      <c r="T163" s="90" t="s">
        <v>119</v>
      </c>
      <c r="U163" s="15">
        <v>0</v>
      </c>
      <c r="V163" s="15">
        <v>471568</v>
      </c>
      <c r="W163" s="15">
        <v>120000</v>
      </c>
      <c r="X163" s="15">
        <v>20000</v>
      </c>
      <c r="Y163" s="90" t="s">
        <v>143</v>
      </c>
      <c r="Z163" s="90" t="s">
        <v>83</v>
      </c>
      <c r="AA163" s="90" t="s">
        <v>84</v>
      </c>
      <c r="AB163" s="90" t="s">
        <v>2071</v>
      </c>
      <c r="AC163" s="90" t="s">
        <v>121</v>
      </c>
      <c r="AD163" s="90" t="s">
        <v>87</v>
      </c>
      <c r="AE163" s="90" t="s">
        <v>61</v>
      </c>
      <c r="AF163" s="90" t="s">
        <v>61</v>
      </c>
      <c r="AG163" s="90" t="s">
        <v>89</v>
      </c>
      <c r="AH163" s="90" t="s">
        <v>89</v>
      </c>
      <c r="AI163" s="90" t="s">
        <v>89</v>
      </c>
      <c r="AJ163" s="90" t="s">
        <v>89</v>
      </c>
      <c r="AK163" s="90" t="s">
        <v>89</v>
      </c>
      <c r="AL163" s="90" t="s">
        <v>89</v>
      </c>
      <c r="AM163" s="90" t="s">
        <v>89</v>
      </c>
      <c r="AN163" s="90" t="s">
        <v>89</v>
      </c>
      <c r="AO163" s="90" t="s">
        <v>89</v>
      </c>
      <c r="AP163" s="90" t="s">
        <v>89</v>
      </c>
      <c r="AQ163" s="90" t="s">
        <v>90</v>
      </c>
      <c r="AR163" s="90" t="s">
        <v>90</v>
      </c>
      <c r="AS163" s="90" t="s">
        <v>91</v>
      </c>
      <c r="AT163" s="90" t="s">
        <v>92</v>
      </c>
      <c r="AU163" s="90" t="s">
        <v>92</v>
      </c>
      <c r="AV163" s="90" t="s">
        <v>93</v>
      </c>
      <c r="AW163" s="90" t="s">
        <v>2095</v>
      </c>
      <c r="AX163" s="90" t="s">
        <v>2096</v>
      </c>
      <c r="AY163" s="90" t="s">
        <v>2097</v>
      </c>
      <c r="AZ163" s="90" t="s">
        <v>2096</v>
      </c>
      <c r="BA163" s="90" t="s">
        <v>215</v>
      </c>
      <c r="BB163" s="90" t="s">
        <v>2098</v>
      </c>
      <c r="BC163" s="90" t="s">
        <v>99</v>
      </c>
      <c r="BD163" s="90" t="s">
        <v>150</v>
      </c>
      <c r="BE163" s="90" t="s">
        <v>61</v>
      </c>
      <c r="BF163" s="90" t="s">
        <v>119</v>
      </c>
      <c r="BG163" s="90" t="s">
        <v>101</v>
      </c>
    </row>
    <row r="164" s="85" customFormat="1" ht="19" customHeight="1" spans="1:59">
      <c r="A164" s="90" t="s">
        <v>646</v>
      </c>
      <c r="B164" s="90" t="s">
        <v>647</v>
      </c>
      <c r="C164" s="90" t="s">
        <v>648</v>
      </c>
      <c r="D164" s="90" t="s">
        <v>649</v>
      </c>
      <c r="E164" s="90" t="s">
        <v>2099</v>
      </c>
      <c r="F164" s="90" t="s">
        <v>2100</v>
      </c>
      <c r="G164" s="90" t="s">
        <v>2100</v>
      </c>
      <c r="H164" s="90" t="s">
        <v>943</v>
      </c>
      <c r="I164" s="90" t="s">
        <v>2101</v>
      </c>
      <c r="J164" s="90" t="s">
        <v>2102</v>
      </c>
      <c r="K164" s="90" t="s">
        <v>2103</v>
      </c>
      <c r="L164" s="90" t="s">
        <v>73</v>
      </c>
      <c r="M164" s="90" t="s">
        <v>2104</v>
      </c>
      <c r="N164" s="90" t="s">
        <v>2105</v>
      </c>
      <c r="O164" s="90" t="s">
        <v>2076</v>
      </c>
      <c r="P164" s="90" t="s">
        <v>2077</v>
      </c>
      <c r="Q164" s="90" t="s">
        <v>2078</v>
      </c>
      <c r="R164" s="90" t="s">
        <v>2079</v>
      </c>
      <c r="S164" s="90" t="s">
        <v>2106</v>
      </c>
      <c r="T164" s="90" t="s">
        <v>119</v>
      </c>
      <c r="U164" s="15">
        <v>0</v>
      </c>
      <c r="V164" s="15">
        <v>338889</v>
      </c>
      <c r="W164" s="15">
        <v>215000</v>
      </c>
      <c r="X164" s="15">
        <v>10000</v>
      </c>
      <c r="Y164" s="90" t="s">
        <v>143</v>
      </c>
      <c r="Z164" s="90" t="s">
        <v>83</v>
      </c>
      <c r="AA164" s="90" t="s">
        <v>84</v>
      </c>
      <c r="AB164" s="90" t="s">
        <v>2107</v>
      </c>
      <c r="AC164" s="90" t="s">
        <v>145</v>
      </c>
      <c r="AD164" s="90" t="s">
        <v>87</v>
      </c>
      <c r="AE164" s="90" t="s">
        <v>61</v>
      </c>
      <c r="AF164" s="90" t="s">
        <v>61</v>
      </c>
      <c r="AG164" s="90" t="s">
        <v>89</v>
      </c>
      <c r="AH164" s="90" t="s">
        <v>89</v>
      </c>
      <c r="AI164" s="90" t="s">
        <v>89</v>
      </c>
      <c r="AJ164" s="90" t="s">
        <v>89</v>
      </c>
      <c r="AK164" s="90" t="s">
        <v>89</v>
      </c>
      <c r="AL164" s="90" t="s">
        <v>89</v>
      </c>
      <c r="AM164" s="90" t="s">
        <v>88</v>
      </c>
      <c r="AN164" s="90" t="s">
        <v>88</v>
      </c>
      <c r="AO164" s="90" t="s">
        <v>89</v>
      </c>
      <c r="AP164" s="90" t="s">
        <v>89</v>
      </c>
      <c r="AQ164" s="90" t="s">
        <v>90</v>
      </c>
      <c r="AR164" s="90" t="s">
        <v>90</v>
      </c>
      <c r="AS164" s="90" t="s">
        <v>91</v>
      </c>
      <c r="AT164" s="90" t="s">
        <v>92</v>
      </c>
      <c r="AU164" s="90" t="s">
        <v>92</v>
      </c>
      <c r="AV164" s="90" t="s">
        <v>93</v>
      </c>
      <c r="AW164" s="90" t="s">
        <v>2108</v>
      </c>
      <c r="AX164" s="90" t="s">
        <v>2109</v>
      </c>
      <c r="AY164" s="90" t="s">
        <v>2110</v>
      </c>
      <c r="AZ164" s="90" t="s">
        <v>2109</v>
      </c>
      <c r="BA164" s="90" t="s">
        <v>215</v>
      </c>
      <c r="BB164" s="90" t="s">
        <v>2111</v>
      </c>
      <c r="BC164" s="90" t="s">
        <v>99</v>
      </c>
      <c r="BD164" s="90" t="s">
        <v>150</v>
      </c>
      <c r="BE164" s="90" t="s">
        <v>61</v>
      </c>
      <c r="BF164" s="90" t="s">
        <v>119</v>
      </c>
      <c r="BG164" s="90" t="s">
        <v>101</v>
      </c>
    </row>
    <row r="165" s="85" customFormat="1" ht="19" customHeight="1" spans="1:59">
      <c r="A165" s="90" t="s">
        <v>485</v>
      </c>
      <c r="B165" s="90" t="s">
        <v>486</v>
      </c>
      <c r="C165" s="90" t="s">
        <v>487</v>
      </c>
      <c r="D165" s="90" t="s">
        <v>488</v>
      </c>
      <c r="E165" s="90" t="s">
        <v>2112</v>
      </c>
      <c r="F165" s="90" t="s">
        <v>2113</v>
      </c>
      <c r="G165" s="90" t="s">
        <v>2114</v>
      </c>
      <c r="H165" s="90" t="s">
        <v>943</v>
      </c>
      <c r="I165" s="90" t="s">
        <v>2115</v>
      </c>
      <c r="J165" s="90" t="s">
        <v>2116</v>
      </c>
      <c r="K165" s="90" t="s">
        <v>2117</v>
      </c>
      <c r="L165" s="90" t="s">
        <v>73</v>
      </c>
      <c r="M165" s="90" t="s">
        <v>2118</v>
      </c>
      <c r="N165" s="90" t="s">
        <v>811</v>
      </c>
      <c r="O165" s="90" t="s">
        <v>2076</v>
      </c>
      <c r="P165" s="90" t="s">
        <v>2077</v>
      </c>
      <c r="Q165" s="90" t="s">
        <v>2078</v>
      </c>
      <c r="R165" s="90" t="s">
        <v>2079</v>
      </c>
      <c r="S165" s="90" t="s">
        <v>2119</v>
      </c>
      <c r="T165" s="90" t="s">
        <v>119</v>
      </c>
      <c r="U165" s="15">
        <v>0</v>
      </c>
      <c r="V165" s="15">
        <v>649000</v>
      </c>
      <c r="W165" s="15">
        <v>350000</v>
      </c>
      <c r="X165" s="15">
        <v>5500</v>
      </c>
      <c r="Y165" s="90" t="s">
        <v>143</v>
      </c>
      <c r="Z165" s="90" t="s">
        <v>83</v>
      </c>
      <c r="AA165" s="90" t="s">
        <v>84</v>
      </c>
      <c r="AB165" s="90" t="s">
        <v>2120</v>
      </c>
      <c r="AC165" s="90" t="s">
        <v>359</v>
      </c>
      <c r="AD165" s="90" t="s">
        <v>87</v>
      </c>
      <c r="AE165" s="90" t="s">
        <v>61</v>
      </c>
      <c r="AF165" s="90" t="s">
        <v>61</v>
      </c>
      <c r="AG165" s="90" t="s">
        <v>89</v>
      </c>
      <c r="AH165" s="90" t="s">
        <v>89</v>
      </c>
      <c r="AI165" s="90" t="s">
        <v>89</v>
      </c>
      <c r="AJ165" s="90" t="s">
        <v>89</v>
      </c>
      <c r="AK165" s="90" t="s">
        <v>89</v>
      </c>
      <c r="AL165" s="90" t="s">
        <v>89</v>
      </c>
      <c r="AM165" s="90" t="s">
        <v>89</v>
      </c>
      <c r="AN165" s="90" t="s">
        <v>89</v>
      </c>
      <c r="AO165" s="90" t="s">
        <v>89</v>
      </c>
      <c r="AP165" s="90" t="s">
        <v>89</v>
      </c>
      <c r="AQ165" s="90" t="s">
        <v>90</v>
      </c>
      <c r="AR165" s="90" t="s">
        <v>90</v>
      </c>
      <c r="AS165" s="90" t="s">
        <v>91</v>
      </c>
      <c r="AT165" s="90" t="s">
        <v>92</v>
      </c>
      <c r="AU165" s="90" t="s">
        <v>92</v>
      </c>
      <c r="AV165" s="90" t="s">
        <v>93</v>
      </c>
      <c r="AW165" s="90" t="s">
        <v>2121</v>
      </c>
      <c r="AX165" s="90" t="s">
        <v>2122</v>
      </c>
      <c r="AY165" s="90" t="s">
        <v>2123</v>
      </c>
      <c r="AZ165" s="90" t="s">
        <v>2122</v>
      </c>
      <c r="BA165" s="90" t="s">
        <v>215</v>
      </c>
      <c r="BB165" s="90" t="s">
        <v>2124</v>
      </c>
      <c r="BC165" s="90" t="s">
        <v>99</v>
      </c>
      <c r="BD165" s="90" t="s">
        <v>150</v>
      </c>
      <c r="BE165" s="90" t="s">
        <v>61</v>
      </c>
      <c r="BF165" s="90" t="s">
        <v>119</v>
      </c>
      <c r="BG165" s="90" t="s">
        <v>101</v>
      </c>
    </row>
    <row r="166" s="85" customFormat="1" ht="19" customHeight="1" spans="1:59">
      <c r="A166" s="90" t="s">
        <v>485</v>
      </c>
      <c r="B166" s="90" t="s">
        <v>486</v>
      </c>
      <c r="C166" s="90" t="s">
        <v>487</v>
      </c>
      <c r="D166" s="90" t="s">
        <v>488</v>
      </c>
      <c r="E166" s="90" t="s">
        <v>2125</v>
      </c>
      <c r="F166" s="90" t="s">
        <v>2113</v>
      </c>
      <c r="G166" s="90" t="s">
        <v>2114</v>
      </c>
      <c r="H166" s="90" t="s">
        <v>943</v>
      </c>
      <c r="I166" s="90" t="s">
        <v>2126</v>
      </c>
      <c r="J166" s="90" t="s">
        <v>2127</v>
      </c>
      <c r="K166" s="90" t="s">
        <v>2128</v>
      </c>
      <c r="L166" s="90" t="s">
        <v>73</v>
      </c>
      <c r="M166" s="90" t="s">
        <v>2129</v>
      </c>
      <c r="N166" s="90" t="s">
        <v>203</v>
      </c>
      <c r="O166" s="90" t="s">
        <v>2076</v>
      </c>
      <c r="P166" s="90" t="s">
        <v>2077</v>
      </c>
      <c r="Q166" s="90" t="s">
        <v>2078</v>
      </c>
      <c r="R166" s="90" t="s">
        <v>2079</v>
      </c>
      <c r="S166" s="90" t="s">
        <v>2130</v>
      </c>
      <c r="T166" s="90" t="s">
        <v>119</v>
      </c>
      <c r="U166" s="15">
        <v>43350</v>
      </c>
      <c r="V166" s="15">
        <v>595842.89</v>
      </c>
      <c r="W166" s="15">
        <v>150000</v>
      </c>
      <c r="X166" s="15">
        <v>10000</v>
      </c>
      <c r="Y166" s="90" t="s">
        <v>143</v>
      </c>
      <c r="Z166" s="90" t="s">
        <v>83</v>
      </c>
      <c r="AA166" s="90" t="s">
        <v>84</v>
      </c>
      <c r="AB166" s="90" t="s">
        <v>2131</v>
      </c>
      <c r="AC166" s="90" t="s">
        <v>191</v>
      </c>
      <c r="AD166" s="90" t="s">
        <v>87</v>
      </c>
      <c r="AE166" s="90" t="s">
        <v>61</v>
      </c>
      <c r="AF166" s="90" t="s">
        <v>61</v>
      </c>
      <c r="AG166" s="90" t="s">
        <v>89</v>
      </c>
      <c r="AH166" s="90" t="s">
        <v>89</v>
      </c>
      <c r="AI166" s="90" t="s">
        <v>89</v>
      </c>
      <c r="AJ166" s="90" t="s">
        <v>89</v>
      </c>
      <c r="AK166" s="90" t="s">
        <v>89</v>
      </c>
      <c r="AL166" s="90" t="s">
        <v>89</v>
      </c>
      <c r="AM166" s="90" t="s">
        <v>89</v>
      </c>
      <c r="AN166" s="90" t="s">
        <v>89</v>
      </c>
      <c r="AO166" s="90" t="s">
        <v>89</v>
      </c>
      <c r="AP166" s="90" t="s">
        <v>89</v>
      </c>
      <c r="AQ166" s="90" t="s">
        <v>90</v>
      </c>
      <c r="AR166" s="90" t="s">
        <v>90</v>
      </c>
      <c r="AS166" s="90" t="s">
        <v>91</v>
      </c>
      <c r="AT166" s="90" t="s">
        <v>92</v>
      </c>
      <c r="AU166" s="90" t="s">
        <v>92</v>
      </c>
      <c r="AV166" s="90" t="s">
        <v>93</v>
      </c>
      <c r="AW166" s="90" t="s">
        <v>2132</v>
      </c>
      <c r="AX166" s="90" t="s">
        <v>2133</v>
      </c>
      <c r="AY166" s="90" t="s">
        <v>2134</v>
      </c>
      <c r="AZ166" s="90" t="s">
        <v>2133</v>
      </c>
      <c r="BA166" s="90" t="s">
        <v>215</v>
      </c>
      <c r="BB166" s="90" t="s">
        <v>2135</v>
      </c>
      <c r="BC166" s="90" t="s">
        <v>99</v>
      </c>
      <c r="BD166" s="90" t="s">
        <v>150</v>
      </c>
      <c r="BE166" s="90" t="s">
        <v>61</v>
      </c>
      <c r="BF166" s="90" t="s">
        <v>119</v>
      </c>
      <c r="BG166" s="90" t="s">
        <v>101</v>
      </c>
    </row>
    <row r="167" s="85" customFormat="1" ht="19" customHeight="1" spans="1:59">
      <c r="A167" s="90" t="s">
        <v>485</v>
      </c>
      <c r="B167" s="90" t="s">
        <v>486</v>
      </c>
      <c r="C167" s="90" t="s">
        <v>1258</v>
      </c>
      <c r="D167" s="90" t="s">
        <v>1259</v>
      </c>
      <c r="E167" s="90" t="s">
        <v>2136</v>
      </c>
      <c r="F167" s="90" t="s">
        <v>2114</v>
      </c>
      <c r="G167" s="90" t="s">
        <v>2114</v>
      </c>
      <c r="H167" s="90" t="s">
        <v>943</v>
      </c>
      <c r="I167" s="90" t="s">
        <v>2137</v>
      </c>
      <c r="J167" s="90" t="s">
        <v>2138</v>
      </c>
      <c r="K167" s="90" t="s">
        <v>2139</v>
      </c>
      <c r="L167" s="90" t="s">
        <v>73</v>
      </c>
      <c r="M167" s="90" t="s">
        <v>2140</v>
      </c>
      <c r="N167" s="90" t="s">
        <v>823</v>
      </c>
      <c r="O167" s="90" t="s">
        <v>2076</v>
      </c>
      <c r="P167" s="90" t="s">
        <v>2077</v>
      </c>
      <c r="Q167" s="90" t="s">
        <v>2078</v>
      </c>
      <c r="R167" s="90" t="s">
        <v>2079</v>
      </c>
      <c r="S167" s="90" t="s">
        <v>2141</v>
      </c>
      <c r="T167" s="90" t="s">
        <v>119</v>
      </c>
      <c r="U167" s="15">
        <v>57100</v>
      </c>
      <c r="V167" s="15">
        <v>526500</v>
      </c>
      <c r="W167" s="15">
        <v>150000</v>
      </c>
      <c r="X167" s="15">
        <v>62600</v>
      </c>
      <c r="Y167" s="90" t="s">
        <v>143</v>
      </c>
      <c r="Z167" s="90" t="s">
        <v>83</v>
      </c>
      <c r="AA167" s="90" t="s">
        <v>84</v>
      </c>
      <c r="AB167" s="90" t="s">
        <v>2142</v>
      </c>
      <c r="AC167" s="90" t="s">
        <v>121</v>
      </c>
      <c r="AD167" s="90" t="s">
        <v>87</v>
      </c>
      <c r="AE167" s="90" t="s">
        <v>61</v>
      </c>
      <c r="AF167" s="90" t="s">
        <v>61</v>
      </c>
      <c r="AG167" s="90" t="s">
        <v>89</v>
      </c>
      <c r="AH167" s="90" t="s">
        <v>89</v>
      </c>
      <c r="AI167" s="90" t="s">
        <v>89</v>
      </c>
      <c r="AJ167" s="90" t="s">
        <v>89</v>
      </c>
      <c r="AK167" s="90" t="s">
        <v>89</v>
      </c>
      <c r="AL167" s="90" t="s">
        <v>89</v>
      </c>
      <c r="AM167" s="90" t="s">
        <v>89</v>
      </c>
      <c r="AN167" s="90" t="s">
        <v>89</v>
      </c>
      <c r="AO167" s="90" t="s">
        <v>88</v>
      </c>
      <c r="AP167" s="90" t="s">
        <v>89</v>
      </c>
      <c r="AQ167" s="90" t="s">
        <v>90</v>
      </c>
      <c r="AR167" s="90" t="s">
        <v>90</v>
      </c>
      <c r="AS167" s="90" t="s">
        <v>91</v>
      </c>
      <c r="AT167" s="90" t="s">
        <v>92</v>
      </c>
      <c r="AU167" s="90" t="s">
        <v>92</v>
      </c>
      <c r="AV167" s="90" t="s">
        <v>93</v>
      </c>
      <c r="AW167" s="90" t="s">
        <v>2143</v>
      </c>
      <c r="AX167" s="90" t="s">
        <v>2144</v>
      </c>
      <c r="AY167" s="90" t="s">
        <v>2145</v>
      </c>
      <c r="AZ167" s="90" t="s">
        <v>2144</v>
      </c>
      <c r="BA167" s="90" t="s">
        <v>97</v>
      </c>
      <c r="BB167" s="90" t="s">
        <v>2146</v>
      </c>
      <c r="BC167" s="90" t="s">
        <v>99</v>
      </c>
      <c r="BD167" s="90" t="s">
        <v>150</v>
      </c>
      <c r="BE167" s="90" t="s">
        <v>61</v>
      </c>
      <c r="BF167" s="90" t="s">
        <v>119</v>
      </c>
      <c r="BG167" s="90" t="s">
        <v>101</v>
      </c>
    </row>
    <row r="168" s="85" customFormat="1" ht="19" customHeight="1" spans="1:59">
      <c r="A168" s="90" t="s">
        <v>485</v>
      </c>
      <c r="B168" s="90" t="s">
        <v>486</v>
      </c>
      <c r="C168" s="90" t="s">
        <v>2147</v>
      </c>
      <c r="D168" s="90" t="s">
        <v>2148</v>
      </c>
      <c r="E168" s="90" t="s">
        <v>2149</v>
      </c>
      <c r="F168" s="90" t="s">
        <v>2071</v>
      </c>
      <c r="G168" s="90" t="s">
        <v>2114</v>
      </c>
      <c r="H168" s="90" t="s">
        <v>943</v>
      </c>
      <c r="I168" s="90" t="s">
        <v>2115</v>
      </c>
      <c r="J168" s="90" t="s">
        <v>2150</v>
      </c>
      <c r="K168" s="90" t="s">
        <v>2117</v>
      </c>
      <c r="L168" s="90" t="s">
        <v>73</v>
      </c>
      <c r="M168" s="90" t="s">
        <v>2118</v>
      </c>
      <c r="N168" s="90" t="s">
        <v>811</v>
      </c>
      <c r="O168" s="90" t="s">
        <v>2076</v>
      </c>
      <c r="P168" s="90" t="s">
        <v>2077</v>
      </c>
      <c r="Q168" s="90" t="s">
        <v>2078</v>
      </c>
      <c r="R168" s="90" t="s">
        <v>2079</v>
      </c>
      <c r="S168" s="90" t="s">
        <v>2119</v>
      </c>
      <c r="T168" s="90" t="s">
        <v>119</v>
      </c>
      <c r="U168" s="15">
        <v>0</v>
      </c>
      <c r="V168" s="15">
        <v>649000</v>
      </c>
      <c r="W168" s="15">
        <v>350000</v>
      </c>
      <c r="X168" s="15">
        <v>15000</v>
      </c>
      <c r="Y168" s="90" t="s">
        <v>143</v>
      </c>
      <c r="Z168" s="90" t="s">
        <v>83</v>
      </c>
      <c r="AA168" s="90" t="s">
        <v>84</v>
      </c>
      <c r="AB168" s="90" t="s">
        <v>2151</v>
      </c>
      <c r="AC168" s="90" t="s">
        <v>121</v>
      </c>
      <c r="AD168" s="90" t="s">
        <v>87</v>
      </c>
      <c r="AE168" s="90" t="s">
        <v>61</v>
      </c>
      <c r="AF168" s="90" t="s">
        <v>61</v>
      </c>
      <c r="AG168" s="90" t="s">
        <v>89</v>
      </c>
      <c r="AH168" s="90" t="s">
        <v>89</v>
      </c>
      <c r="AI168" s="90" t="s">
        <v>89</v>
      </c>
      <c r="AJ168" s="90" t="s">
        <v>89</v>
      </c>
      <c r="AK168" s="90" t="s">
        <v>89</v>
      </c>
      <c r="AL168" s="90" t="s">
        <v>89</v>
      </c>
      <c r="AM168" s="90" t="s">
        <v>89</v>
      </c>
      <c r="AN168" s="90" t="s">
        <v>89</v>
      </c>
      <c r="AO168" s="90" t="s">
        <v>89</v>
      </c>
      <c r="AP168" s="90" t="s">
        <v>89</v>
      </c>
      <c r="AQ168" s="90" t="s">
        <v>90</v>
      </c>
      <c r="AR168" s="90" t="s">
        <v>90</v>
      </c>
      <c r="AS168" s="90" t="s">
        <v>91</v>
      </c>
      <c r="AT168" s="90" t="s">
        <v>92</v>
      </c>
      <c r="AU168" s="90" t="s">
        <v>92</v>
      </c>
      <c r="AV168" s="90" t="s">
        <v>93</v>
      </c>
      <c r="AW168" s="90" t="s">
        <v>2152</v>
      </c>
      <c r="AX168" s="90" t="s">
        <v>2153</v>
      </c>
      <c r="AY168" s="90" t="s">
        <v>2154</v>
      </c>
      <c r="AZ168" s="90" t="s">
        <v>2153</v>
      </c>
      <c r="BA168" s="90" t="s">
        <v>215</v>
      </c>
      <c r="BB168" s="90" t="s">
        <v>2155</v>
      </c>
      <c r="BC168" s="90" t="s">
        <v>99</v>
      </c>
      <c r="BD168" s="90" t="s">
        <v>150</v>
      </c>
      <c r="BE168" s="90" t="s">
        <v>61</v>
      </c>
      <c r="BF168" s="90" t="s">
        <v>119</v>
      </c>
      <c r="BG168" s="90" t="s">
        <v>101</v>
      </c>
    </row>
    <row r="169" s="85" customFormat="1" ht="19" customHeight="1" spans="1:59">
      <c r="A169" s="90" t="s">
        <v>62</v>
      </c>
      <c r="B169" s="90" t="s">
        <v>63</v>
      </c>
      <c r="C169" s="90" t="s">
        <v>2156</v>
      </c>
      <c r="D169" s="90" t="s">
        <v>2157</v>
      </c>
      <c r="E169" s="90" t="s">
        <v>2158</v>
      </c>
      <c r="F169" s="90" t="s">
        <v>2159</v>
      </c>
      <c r="G169" s="90" t="s">
        <v>2160</v>
      </c>
      <c r="H169" s="90" t="s">
        <v>369</v>
      </c>
      <c r="I169" s="90" t="s">
        <v>2161</v>
      </c>
      <c r="J169" s="90" t="s">
        <v>2162</v>
      </c>
      <c r="K169" s="90" t="s">
        <v>2163</v>
      </c>
      <c r="L169" s="90" t="s">
        <v>73</v>
      </c>
      <c r="M169" s="90" t="s">
        <v>2164</v>
      </c>
      <c r="N169" s="90" t="s">
        <v>2165</v>
      </c>
      <c r="O169" s="90" t="s">
        <v>375</v>
      </c>
      <c r="P169" s="90" t="s">
        <v>376</v>
      </c>
      <c r="Q169" s="90" t="s">
        <v>377</v>
      </c>
      <c r="R169" s="90" t="s">
        <v>378</v>
      </c>
      <c r="S169" s="90" t="s">
        <v>2166</v>
      </c>
      <c r="T169" s="90" t="s">
        <v>119</v>
      </c>
      <c r="U169" s="15">
        <v>0</v>
      </c>
      <c r="V169" s="15">
        <v>25233</v>
      </c>
      <c r="W169" s="15">
        <v>6000</v>
      </c>
      <c r="X169" s="15">
        <v>2000</v>
      </c>
      <c r="Y169" s="90" t="s">
        <v>143</v>
      </c>
      <c r="Z169" s="90" t="s">
        <v>83</v>
      </c>
      <c r="AA169" s="90" t="s">
        <v>84</v>
      </c>
      <c r="AB169" s="90" t="s">
        <v>2167</v>
      </c>
      <c r="AC169" s="90" t="s">
        <v>359</v>
      </c>
      <c r="AD169" s="90" t="s">
        <v>87</v>
      </c>
      <c r="AE169" s="90" t="s">
        <v>61</v>
      </c>
      <c r="AF169" s="90" t="s">
        <v>61</v>
      </c>
      <c r="AG169" s="90" t="s">
        <v>89</v>
      </c>
      <c r="AH169" s="90" t="s">
        <v>89</v>
      </c>
      <c r="AI169" s="90" t="s">
        <v>89</v>
      </c>
      <c r="AJ169" s="90" t="s">
        <v>89</v>
      </c>
      <c r="AK169" s="90" t="s">
        <v>89</v>
      </c>
      <c r="AL169" s="90" t="s">
        <v>88</v>
      </c>
      <c r="AM169" s="90" t="s">
        <v>89</v>
      </c>
      <c r="AN169" s="90" t="s">
        <v>88</v>
      </c>
      <c r="AO169" s="90" t="s">
        <v>88</v>
      </c>
      <c r="AP169" s="90" t="s">
        <v>89</v>
      </c>
      <c r="AQ169" s="90" t="s">
        <v>90</v>
      </c>
      <c r="AR169" s="90" t="s">
        <v>90</v>
      </c>
      <c r="AS169" s="90" t="s">
        <v>91</v>
      </c>
      <c r="AT169" s="90" t="s">
        <v>92</v>
      </c>
      <c r="AU169" s="90" t="s">
        <v>92</v>
      </c>
      <c r="AV169" s="90" t="s">
        <v>93</v>
      </c>
      <c r="AW169" s="90" t="s">
        <v>2168</v>
      </c>
      <c r="AX169" s="90" t="s">
        <v>2169</v>
      </c>
      <c r="AY169" s="90" t="s">
        <v>2170</v>
      </c>
      <c r="AZ169" s="90" t="s">
        <v>2169</v>
      </c>
      <c r="BA169" s="90" t="s">
        <v>97</v>
      </c>
      <c r="BB169" s="90" t="s">
        <v>2171</v>
      </c>
      <c r="BC169" s="90" t="s">
        <v>99</v>
      </c>
      <c r="BD169" s="90" t="s">
        <v>150</v>
      </c>
      <c r="BE169" s="90" t="s">
        <v>61</v>
      </c>
      <c r="BF169" s="90" t="s">
        <v>119</v>
      </c>
      <c r="BG169" s="90" t="s">
        <v>101</v>
      </c>
    </row>
    <row r="170" s="85" customFormat="1" ht="19" customHeight="1" spans="1:59">
      <c r="A170" s="90" t="s">
        <v>226</v>
      </c>
      <c r="B170" s="90" t="s">
        <v>227</v>
      </c>
      <c r="C170" s="90" t="s">
        <v>406</v>
      </c>
      <c r="D170" s="90" t="s">
        <v>407</v>
      </c>
      <c r="E170" s="90" t="s">
        <v>2172</v>
      </c>
      <c r="F170" s="90" t="s">
        <v>2173</v>
      </c>
      <c r="G170" s="90" t="s">
        <v>2174</v>
      </c>
      <c r="H170" s="90" t="s">
        <v>1299</v>
      </c>
      <c r="I170" s="90" t="s">
        <v>2175</v>
      </c>
      <c r="J170" s="90" t="s">
        <v>2176</v>
      </c>
      <c r="K170" s="90" t="s">
        <v>2177</v>
      </c>
      <c r="L170" s="90" t="s">
        <v>73</v>
      </c>
      <c r="M170" s="90" t="s">
        <v>341</v>
      </c>
      <c r="N170" s="90" t="s">
        <v>2178</v>
      </c>
      <c r="O170" s="90" t="s">
        <v>1726</v>
      </c>
      <c r="P170" s="90" t="s">
        <v>1727</v>
      </c>
      <c r="Q170" s="90" t="s">
        <v>1728</v>
      </c>
      <c r="R170" s="90" t="s">
        <v>1307</v>
      </c>
      <c r="S170" s="90" t="s">
        <v>2179</v>
      </c>
      <c r="T170" s="90" t="s">
        <v>380</v>
      </c>
      <c r="U170" s="15">
        <v>0</v>
      </c>
      <c r="V170" s="15">
        <v>38000</v>
      </c>
      <c r="W170" s="15">
        <v>30000</v>
      </c>
      <c r="X170" s="15">
        <v>12000</v>
      </c>
      <c r="Y170" s="90" t="s">
        <v>82</v>
      </c>
      <c r="Z170" s="90" t="s">
        <v>83</v>
      </c>
      <c r="AA170" s="90" t="s">
        <v>84</v>
      </c>
      <c r="AB170" s="90" t="s">
        <v>2180</v>
      </c>
      <c r="AC170" s="90" t="s">
        <v>211</v>
      </c>
      <c r="AD170" s="90" t="s">
        <v>87</v>
      </c>
      <c r="AE170" s="90" t="s">
        <v>61</v>
      </c>
      <c r="AF170" s="90" t="s">
        <v>61</v>
      </c>
      <c r="AG170" s="90" t="s">
        <v>89</v>
      </c>
      <c r="AH170" s="90" t="s">
        <v>89</v>
      </c>
      <c r="AI170" s="90" t="s">
        <v>89</v>
      </c>
      <c r="AJ170" s="90" t="s">
        <v>89</v>
      </c>
      <c r="AK170" s="90" t="s">
        <v>89</v>
      </c>
      <c r="AL170" s="90" t="s">
        <v>89</v>
      </c>
      <c r="AM170" s="90" t="s">
        <v>89</v>
      </c>
      <c r="AN170" s="90" t="s">
        <v>89</v>
      </c>
      <c r="AO170" s="90" t="s">
        <v>89</v>
      </c>
      <c r="AP170" s="90" t="s">
        <v>89</v>
      </c>
      <c r="AQ170" s="90" t="s">
        <v>90</v>
      </c>
      <c r="AR170" s="90" t="s">
        <v>90</v>
      </c>
      <c r="AS170" s="90" t="s">
        <v>91</v>
      </c>
      <c r="AT170" s="90" t="s">
        <v>92</v>
      </c>
      <c r="AU170" s="90" t="s">
        <v>92</v>
      </c>
      <c r="AV170" s="90" t="s">
        <v>93</v>
      </c>
      <c r="AW170" s="90" t="s">
        <v>2181</v>
      </c>
      <c r="AX170" s="90" t="s">
        <v>2182</v>
      </c>
      <c r="AY170" s="90" t="s">
        <v>2183</v>
      </c>
      <c r="AZ170" s="90" t="s">
        <v>2182</v>
      </c>
      <c r="BA170" s="90" t="s">
        <v>97</v>
      </c>
      <c r="BB170" s="90" t="s">
        <v>2184</v>
      </c>
      <c r="BC170" s="90" t="s">
        <v>99</v>
      </c>
      <c r="BD170" s="90" t="s">
        <v>100</v>
      </c>
      <c r="BE170" s="90" t="s">
        <v>61</v>
      </c>
      <c r="BF170" s="90" t="s">
        <v>380</v>
      </c>
      <c r="BG170" s="90" t="s">
        <v>101</v>
      </c>
    </row>
    <row r="171" s="85" customFormat="1" ht="19" customHeight="1" spans="1:59">
      <c r="A171" s="90" t="s">
        <v>226</v>
      </c>
      <c r="B171" s="90" t="s">
        <v>227</v>
      </c>
      <c r="C171" s="90" t="s">
        <v>1512</v>
      </c>
      <c r="D171" s="90" t="s">
        <v>1513</v>
      </c>
      <c r="E171" s="90" t="s">
        <v>2185</v>
      </c>
      <c r="F171" s="90" t="s">
        <v>2186</v>
      </c>
      <c r="G171" s="90" t="s">
        <v>2187</v>
      </c>
      <c r="H171" s="90" t="s">
        <v>539</v>
      </c>
      <c r="I171" s="90" t="s">
        <v>2188</v>
      </c>
      <c r="J171" s="90" t="s">
        <v>2189</v>
      </c>
      <c r="K171" s="90" t="s">
        <v>2190</v>
      </c>
      <c r="L171" s="90" t="s">
        <v>73</v>
      </c>
      <c r="M171" s="90" t="s">
        <v>341</v>
      </c>
      <c r="N171" s="90" t="s">
        <v>2191</v>
      </c>
      <c r="O171" s="90" t="s">
        <v>398</v>
      </c>
      <c r="P171" s="90" t="s">
        <v>399</v>
      </c>
      <c r="Q171" s="90" t="s">
        <v>2192</v>
      </c>
      <c r="R171" s="90" t="s">
        <v>2193</v>
      </c>
      <c r="S171" s="90" t="s">
        <v>2194</v>
      </c>
      <c r="T171" s="90" t="s">
        <v>2195</v>
      </c>
      <c r="U171" s="15">
        <v>0</v>
      </c>
      <c r="V171" s="15">
        <v>26000</v>
      </c>
      <c r="W171" s="15">
        <v>12000</v>
      </c>
      <c r="X171" s="15">
        <v>6000</v>
      </c>
      <c r="Y171" s="90" t="s">
        <v>82</v>
      </c>
      <c r="Z171" s="90" t="s">
        <v>83</v>
      </c>
      <c r="AA171" s="90" t="s">
        <v>84</v>
      </c>
      <c r="AB171" s="90" t="s">
        <v>2196</v>
      </c>
      <c r="AC171" s="90" t="s">
        <v>121</v>
      </c>
      <c r="AD171" s="90" t="s">
        <v>87</v>
      </c>
      <c r="AE171" s="90" t="s">
        <v>61</v>
      </c>
      <c r="AF171" s="90" t="s">
        <v>61</v>
      </c>
      <c r="AG171" s="90" t="s">
        <v>89</v>
      </c>
      <c r="AH171" s="90" t="s">
        <v>89</v>
      </c>
      <c r="AI171" s="90" t="s">
        <v>89</v>
      </c>
      <c r="AJ171" s="90" t="s">
        <v>89</v>
      </c>
      <c r="AK171" s="90" t="s">
        <v>89</v>
      </c>
      <c r="AL171" s="90" t="s">
        <v>89</v>
      </c>
      <c r="AM171" s="90" t="s">
        <v>89</v>
      </c>
      <c r="AN171" s="90" t="s">
        <v>89</v>
      </c>
      <c r="AO171" s="90" t="s">
        <v>89</v>
      </c>
      <c r="AP171" s="90" t="s">
        <v>89</v>
      </c>
      <c r="AQ171" s="90" t="s">
        <v>90</v>
      </c>
      <c r="AR171" s="90" t="s">
        <v>90</v>
      </c>
      <c r="AS171" s="90" t="s">
        <v>91</v>
      </c>
      <c r="AT171" s="90" t="s">
        <v>92</v>
      </c>
      <c r="AU171" s="90" t="s">
        <v>92</v>
      </c>
      <c r="AV171" s="90" t="s">
        <v>93</v>
      </c>
      <c r="AW171" s="90" t="s">
        <v>2197</v>
      </c>
      <c r="AX171" s="90" t="s">
        <v>2198</v>
      </c>
      <c r="AY171" s="90" t="s">
        <v>2199</v>
      </c>
      <c r="AZ171" s="90" t="s">
        <v>2198</v>
      </c>
      <c r="BA171" s="90" t="s">
        <v>97</v>
      </c>
      <c r="BB171" s="90" t="s">
        <v>2200</v>
      </c>
      <c r="BC171" s="90" t="s">
        <v>99</v>
      </c>
      <c r="BD171" s="90" t="s">
        <v>100</v>
      </c>
      <c r="BE171" s="90" t="s">
        <v>61</v>
      </c>
      <c r="BF171" s="97" t="s">
        <v>380</v>
      </c>
      <c r="BG171" s="90" t="s">
        <v>101</v>
      </c>
    </row>
    <row r="172" s="85" customFormat="1" ht="19" customHeight="1" spans="1:59">
      <c r="A172" s="90" t="s">
        <v>151</v>
      </c>
      <c r="B172" s="90" t="s">
        <v>152</v>
      </c>
      <c r="C172" s="90" t="s">
        <v>741</v>
      </c>
      <c r="D172" s="90" t="s">
        <v>742</v>
      </c>
      <c r="E172" s="90" t="s">
        <v>2201</v>
      </c>
      <c r="F172" s="90" t="s">
        <v>2202</v>
      </c>
      <c r="G172" s="90" t="s">
        <v>1819</v>
      </c>
      <c r="H172" s="90" t="s">
        <v>109</v>
      </c>
      <c r="I172" s="90" t="s">
        <v>2203</v>
      </c>
      <c r="J172" s="90" t="s">
        <v>2204</v>
      </c>
      <c r="K172" s="90" t="s">
        <v>2205</v>
      </c>
      <c r="L172" s="90" t="s">
        <v>73</v>
      </c>
      <c r="M172" s="90" t="s">
        <v>341</v>
      </c>
      <c r="N172" s="90" t="s">
        <v>2206</v>
      </c>
      <c r="O172" s="90" t="s">
        <v>1848</v>
      </c>
      <c r="P172" s="90" t="s">
        <v>1849</v>
      </c>
      <c r="Q172" s="90" t="s">
        <v>1850</v>
      </c>
      <c r="R172" s="90" t="s">
        <v>1849</v>
      </c>
      <c r="S172" s="90" t="s">
        <v>2207</v>
      </c>
      <c r="T172" s="90" t="s">
        <v>380</v>
      </c>
      <c r="U172" s="15">
        <v>0</v>
      </c>
      <c r="V172" s="15">
        <v>17000</v>
      </c>
      <c r="W172" s="15">
        <v>10000</v>
      </c>
      <c r="X172" s="15">
        <v>1000</v>
      </c>
      <c r="Y172" s="90" t="s">
        <v>82</v>
      </c>
      <c r="Z172" s="90" t="s">
        <v>83</v>
      </c>
      <c r="AA172" s="90" t="s">
        <v>84</v>
      </c>
      <c r="AB172" s="90" t="s">
        <v>2208</v>
      </c>
      <c r="AC172" s="90" t="s">
        <v>359</v>
      </c>
      <c r="AD172" s="90" t="s">
        <v>87</v>
      </c>
      <c r="AE172" s="90" t="s">
        <v>61</v>
      </c>
      <c r="AF172" s="90" t="s">
        <v>61</v>
      </c>
      <c r="AG172" s="90" t="s">
        <v>89</v>
      </c>
      <c r="AH172" s="90" t="s">
        <v>89</v>
      </c>
      <c r="AI172" s="90" t="s">
        <v>89</v>
      </c>
      <c r="AJ172" s="90" t="s">
        <v>88</v>
      </c>
      <c r="AK172" s="90" t="s">
        <v>89</v>
      </c>
      <c r="AL172" s="90" t="s">
        <v>89</v>
      </c>
      <c r="AM172" s="90" t="s">
        <v>89</v>
      </c>
      <c r="AN172" s="90" t="s">
        <v>88</v>
      </c>
      <c r="AO172" s="90" t="s">
        <v>88</v>
      </c>
      <c r="AP172" s="90" t="s">
        <v>89</v>
      </c>
      <c r="AQ172" s="90" t="s">
        <v>90</v>
      </c>
      <c r="AR172" s="90" t="s">
        <v>90</v>
      </c>
      <c r="AS172" s="90" t="s">
        <v>91</v>
      </c>
      <c r="AT172" s="90" t="s">
        <v>92</v>
      </c>
      <c r="AU172" s="90" t="s">
        <v>92</v>
      </c>
      <c r="AV172" s="90" t="s">
        <v>93</v>
      </c>
      <c r="AW172" s="90" t="s">
        <v>2209</v>
      </c>
      <c r="AX172" s="90" t="s">
        <v>2210</v>
      </c>
      <c r="AY172" s="90" t="s">
        <v>2211</v>
      </c>
      <c r="AZ172" s="90" t="s">
        <v>2210</v>
      </c>
      <c r="BA172" s="90" t="s">
        <v>97</v>
      </c>
      <c r="BB172" s="90" t="s">
        <v>2212</v>
      </c>
      <c r="BC172" s="90" t="s">
        <v>99</v>
      </c>
      <c r="BD172" s="90" t="s">
        <v>100</v>
      </c>
      <c r="BE172" s="90" t="s">
        <v>61</v>
      </c>
      <c r="BF172" s="90" t="s">
        <v>380</v>
      </c>
      <c r="BG172" s="90" t="s">
        <v>101</v>
      </c>
    </row>
    <row r="173" s="85" customFormat="1" ht="19" customHeight="1" spans="1:59">
      <c r="A173" s="90" t="s">
        <v>419</v>
      </c>
      <c r="B173" s="90" t="s">
        <v>420</v>
      </c>
      <c r="C173" s="90" t="s">
        <v>1661</v>
      </c>
      <c r="D173" s="90" t="s">
        <v>1662</v>
      </c>
      <c r="E173" s="90" t="s">
        <v>2213</v>
      </c>
      <c r="F173" s="90" t="s">
        <v>2214</v>
      </c>
      <c r="G173" s="90" t="s">
        <v>2215</v>
      </c>
      <c r="H173" s="90" t="s">
        <v>2216</v>
      </c>
      <c r="I173" s="90" t="s">
        <v>2217</v>
      </c>
      <c r="J173" s="90" t="s">
        <v>2218</v>
      </c>
      <c r="K173" s="90" t="s">
        <v>2219</v>
      </c>
      <c r="L173" s="90" t="s">
        <v>73</v>
      </c>
      <c r="M173" s="90" t="s">
        <v>1409</v>
      </c>
      <c r="N173" s="90" t="s">
        <v>2220</v>
      </c>
      <c r="O173" s="90" t="s">
        <v>2221</v>
      </c>
      <c r="P173" s="90" t="s">
        <v>2222</v>
      </c>
      <c r="Q173" s="90" t="s">
        <v>2223</v>
      </c>
      <c r="R173" s="90" t="s">
        <v>2224</v>
      </c>
      <c r="S173" s="90" t="s">
        <v>2225</v>
      </c>
      <c r="T173" s="90" t="s">
        <v>119</v>
      </c>
      <c r="U173" s="15">
        <v>0</v>
      </c>
      <c r="V173" s="15">
        <v>158009</v>
      </c>
      <c r="W173" s="15">
        <v>70000</v>
      </c>
      <c r="X173" s="15">
        <v>4000</v>
      </c>
      <c r="Y173" s="90" t="s">
        <v>143</v>
      </c>
      <c r="Z173" s="90" t="s">
        <v>83</v>
      </c>
      <c r="AA173" s="90" t="s">
        <v>84</v>
      </c>
      <c r="AB173" s="90" t="s">
        <v>2214</v>
      </c>
      <c r="AC173" s="90" t="s">
        <v>145</v>
      </c>
      <c r="AD173" s="90" t="s">
        <v>87</v>
      </c>
      <c r="AE173" s="90" t="s">
        <v>61</v>
      </c>
      <c r="AF173" s="90" t="s">
        <v>61</v>
      </c>
      <c r="AG173" s="90" t="s">
        <v>89</v>
      </c>
      <c r="AH173" s="90" t="s">
        <v>89</v>
      </c>
      <c r="AI173" s="90" t="s">
        <v>89</v>
      </c>
      <c r="AJ173" s="90" t="s">
        <v>89</v>
      </c>
      <c r="AK173" s="90" t="s">
        <v>89</v>
      </c>
      <c r="AL173" s="90" t="s">
        <v>89</v>
      </c>
      <c r="AM173" s="90" t="s">
        <v>89</v>
      </c>
      <c r="AN173" s="90" t="s">
        <v>89</v>
      </c>
      <c r="AO173" s="90" t="s">
        <v>89</v>
      </c>
      <c r="AP173" s="90" t="s">
        <v>89</v>
      </c>
      <c r="AQ173" s="90" t="s">
        <v>90</v>
      </c>
      <c r="AR173" s="90" t="s">
        <v>90</v>
      </c>
      <c r="AS173" s="90" t="s">
        <v>91</v>
      </c>
      <c r="AT173" s="90" t="s">
        <v>92</v>
      </c>
      <c r="AU173" s="90" t="s">
        <v>92</v>
      </c>
      <c r="AV173" s="90" t="s">
        <v>93</v>
      </c>
      <c r="AW173" s="90" t="s">
        <v>2226</v>
      </c>
      <c r="AX173" s="90" t="s">
        <v>2227</v>
      </c>
      <c r="AY173" s="90" t="s">
        <v>2228</v>
      </c>
      <c r="AZ173" s="90" t="s">
        <v>2227</v>
      </c>
      <c r="BA173" s="90" t="s">
        <v>97</v>
      </c>
      <c r="BB173" s="90" t="s">
        <v>2229</v>
      </c>
      <c r="BC173" s="90" t="s">
        <v>99</v>
      </c>
      <c r="BD173" s="90" t="s">
        <v>150</v>
      </c>
      <c r="BE173" s="90" t="s">
        <v>61</v>
      </c>
      <c r="BF173" s="90" t="s">
        <v>119</v>
      </c>
      <c r="BG173" s="90" t="s">
        <v>101</v>
      </c>
    </row>
    <row r="174" s="85" customFormat="1" ht="19" customHeight="1" spans="1:59">
      <c r="A174" s="90" t="s">
        <v>694</v>
      </c>
      <c r="B174" s="90" t="s">
        <v>695</v>
      </c>
      <c r="C174" s="90" t="s">
        <v>845</v>
      </c>
      <c r="D174" s="90" t="s">
        <v>846</v>
      </c>
      <c r="E174" s="90" t="s">
        <v>847</v>
      </c>
      <c r="F174" s="90" t="s">
        <v>848</v>
      </c>
      <c r="G174" s="90" t="s">
        <v>769</v>
      </c>
      <c r="H174" s="90" t="s">
        <v>109</v>
      </c>
      <c r="I174" s="90" t="s">
        <v>2230</v>
      </c>
      <c r="J174" s="90" t="s">
        <v>2231</v>
      </c>
      <c r="K174" s="90" t="s">
        <v>2232</v>
      </c>
      <c r="L174" s="90" t="s">
        <v>73</v>
      </c>
      <c r="M174" s="90" t="s">
        <v>2233</v>
      </c>
      <c r="N174" s="90" t="s">
        <v>2234</v>
      </c>
      <c r="O174" s="90" t="s">
        <v>1848</v>
      </c>
      <c r="P174" s="90" t="s">
        <v>1849</v>
      </c>
      <c r="Q174" s="90" t="s">
        <v>1850</v>
      </c>
      <c r="R174" s="90" t="s">
        <v>1849</v>
      </c>
      <c r="S174" s="90" t="s">
        <v>2235</v>
      </c>
      <c r="T174" s="90" t="s">
        <v>380</v>
      </c>
      <c r="U174" s="15">
        <v>0</v>
      </c>
      <c r="V174" s="15">
        <v>29000</v>
      </c>
      <c r="W174" s="15">
        <v>14000</v>
      </c>
      <c r="X174" s="15">
        <v>14000</v>
      </c>
      <c r="Y174" s="90" t="s">
        <v>143</v>
      </c>
      <c r="Z174" s="90" t="s">
        <v>83</v>
      </c>
      <c r="AA174" s="90" t="s">
        <v>84</v>
      </c>
      <c r="AB174" s="90" t="s">
        <v>2151</v>
      </c>
      <c r="AC174" s="90" t="s">
        <v>145</v>
      </c>
      <c r="AD174" s="90" t="s">
        <v>87</v>
      </c>
      <c r="AE174" s="90" t="s">
        <v>61</v>
      </c>
      <c r="AF174" s="90" t="s">
        <v>61</v>
      </c>
      <c r="AG174" s="90" t="s">
        <v>89</v>
      </c>
      <c r="AH174" s="90" t="s">
        <v>89</v>
      </c>
      <c r="AI174" s="90" t="s">
        <v>89</v>
      </c>
      <c r="AJ174" s="90" t="s">
        <v>89</v>
      </c>
      <c r="AK174" s="90" t="s">
        <v>89</v>
      </c>
      <c r="AL174" s="90" t="s">
        <v>89</v>
      </c>
      <c r="AM174" s="90" t="s">
        <v>89</v>
      </c>
      <c r="AN174" s="90" t="s">
        <v>89</v>
      </c>
      <c r="AO174" s="90" t="s">
        <v>89</v>
      </c>
      <c r="AP174" s="90" t="s">
        <v>89</v>
      </c>
      <c r="AQ174" s="90" t="s">
        <v>90</v>
      </c>
      <c r="AR174" s="90" t="s">
        <v>90</v>
      </c>
      <c r="AS174" s="90" t="s">
        <v>91</v>
      </c>
      <c r="AT174" s="90" t="s">
        <v>92</v>
      </c>
      <c r="AU174" s="90" t="s">
        <v>92</v>
      </c>
      <c r="AV174" s="90" t="s">
        <v>93</v>
      </c>
      <c r="AW174" s="90" t="s">
        <v>856</v>
      </c>
      <c r="AX174" s="90" t="s">
        <v>2236</v>
      </c>
      <c r="AY174" s="90" t="s">
        <v>858</v>
      </c>
      <c r="AZ174" s="90" t="s">
        <v>2236</v>
      </c>
      <c r="BA174" s="90" t="s">
        <v>97</v>
      </c>
      <c r="BB174" s="90" t="s">
        <v>2237</v>
      </c>
      <c r="BC174" s="90" t="s">
        <v>99</v>
      </c>
      <c r="BD174" s="90" t="s">
        <v>150</v>
      </c>
      <c r="BE174" s="90" t="s">
        <v>61</v>
      </c>
      <c r="BF174" s="90" t="s">
        <v>380</v>
      </c>
      <c r="BG174" s="90" t="s">
        <v>101</v>
      </c>
    </row>
    <row r="175" s="85" customFormat="1" ht="19" customHeight="1" spans="1:59">
      <c r="A175" s="90" t="s">
        <v>102</v>
      </c>
      <c r="B175" s="90" t="s">
        <v>103</v>
      </c>
      <c r="C175" s="90" t="s">
        <v>1035</v>
      </c>
      <c r="D175" s="90" t="s">
        <v>1036</v>
      </c>
      <c r="E175" s="90" t="s">
        <v>2238</v>
      </c>
      <c r="F175" s="90" t="s">
        <v>1871</v>
      </c>
      <c r="G175" s="90" t="s">
        <v>1794</v>
      </c>
      <c r="H175" s="90" t="s">
        <v>539</v>
      </c>
      <c r="I175" s="90" t="s">
        <v>2239</v>
      </c>
      <c r="J175" s="90" t="s">
        <v>2240</v>
      </c>
      <c r="K175" s="90" t="s">
        <v>2241</v>
      </c>
      <c r="L175" s="90" t="s">
        <v>73</v>
      </c>
      <c r="M175" s="90" t="s">
        <v>2242</v>
      </c>
      <c r="N175" s="90" t="s">
        <v>2243</v>
      </c>
      <c r="O175" s="90" t="s">
        <v>2244</v>
      </c>
      <c r="P175" s="90" t="s">
        <v>2245</v>
      </c>
      <c r="Q175" s="90" t="s">
        <v>546</v>
      </c>
      <c r="R175" s="90" t="s">
        <v>547</v>
      </c>
      <c r="S175" s="90" t="s">
        <v>2246</v>
      </c>
      <c r="T175" s="90" t="s">
        <v>380</v>
      </c>
      <c r="U175" s="15">
        <v>0</v>
      </c>
      <c r="V175" s="15">
        <v>20775</v>
      </c>
      <c r="W175" s="15">
        <v>15000</v>
      </c>
      <c r="X175" s="15">
        <v>15000</v>
      </c>
      <c r="Y175" s="90" t="s">
        <v>143</v>
      </c>
      <c r="Z175" s="90" t="s">
        <v>83</v>
      </c>
      <c r="AA175" s="90" t="s">
        <v>84</v>
      </c>
      <c r="AB175" s="90" t="s">
        <v>2247</v>
      </c>
      <c r="AC175" s="90" t="s">
        <v>359</v>
      </c>
      <c r="AD175" s="90" t="s">
        <v>87</v>
      </c>
      <c r="AE175" s="90" t="s">
        <v>61</v>
      </c>
      <c r="AF175" s="90" t="s">
        <v>61</v>
      </c>
      <c r="AG175" s="90" t="s">
        <v>89</v>
      </c>
      <c r="AH175" s="90" t="s">
        <v>89</v>
      </c>
      <c r="AI175" s="90" t="s">
        <v>89</v>
      </c>
      <c r="AJ175" s="90" t="s">
        <v>89</v>
      </c>
      <c r="AK175" s="90" t="s">
        <v>89</v>
      </c>
      <c r="AL175" s="90" t="s">
        <v>89</v>
      </c>
      <c r="AM175" s="90" t="s">
        <v>89</v>
      </c>
      <c r="AN175" s="90" t="s">
        <v>89</v>
      </c>
      <c r="AO175" s="90" t="s">
        <v>89</v>
      </c>
      <c r="AP175" s="90" t="s">
        <v>89</v>
      </c>
      <c r="AQ175" s="90" t="s">
        <v>90</v>
      </c>
      <c r="AR175" s="90" t="s">
        <v>90</v>
      </c>
      <c r="AS175" s="90" t="s">
        <v>91</v>
      </c>
      <c r="AT175" s="90" t="s">
        <v>92</v>
      </c>
      <c r="AU175" s="90" t="s">
        <v>92</v>
      </c>
      <c r="AV175" s="90" t="s">
        <v>93</v>
      </c>
      <c r="AW175" s="90" t="s">
        <v>2248</v>
      </c>
      <c r="AX175" s="90" t="s">
        <v>2249</v>
      </c>
      <c r="AY175" s="90" t="s">
        <v>2250</v>
      </c>
      <c r="AZ175" s="90" t="s">
        <v>2249</v>
      </c>
      <c r="BA175" s="90" t="s">
        <v>97</v>
      </c>
      <c r="BB175" s="90" t="s">
        <v>2251</v>
      </c>
      <c r="BC175" s="90" t="s">
        <v>99</v>
      </c>
      <c r="BD175" s="90" t="s">
        <v>150</v>
      </c>
      <c r="BE175" s="90" t="s">
        <v>61</v>
      </c>
      <c r="BF175" s="90" t="s">
        <v>380</v>
      </c>
      <c r="BG175" s="90" t="s">
        <v>101</v>
      </c>
    </row>
    <row r="176" s="85" customFormat="1" ht="19" customHeight="1" spans="1:59">
      <c r="A176" s="90" t="s">
        <v>302</v>
      </c>
      <c r="B176" s="90" t="s">
        <v>303</v>
      </c>
      <c r="C176" s="90" t="s">
        <v>304</v>
      </c>
      <c r="D176" s="90" t="s">
        <v>305</v>
      </c>
      <c r="E176" s="90" t="s">
        <v>2252</v>
      </c>
      <c r="F176" s="90" t="s">
        <v>2253</v>
      </c>
      <c r="G176" s="90" t="s">
        <v>1972</v>
      </c>
      <c r="H176" s="90" t="s">
        <v>109</v>
      </c>
      <c r="I176" s="90" t="s">
        <v>2254</v>
      </c>
      <c r="J176" s="90" t="s">
        <v>2255</v>
      </c>
      <c r="K176" s="90" t="s">
        <v>2256</v>
      </c>
      <c r="L176" s="90" t="s">
        <v>73</v>
      </c>
      <c r="M176" s="90" t="s">
        <v>162</v>
      </c>
      <c r="N176" s="90" t="s">
        <v>163</v>
      </c>
      <c r="O176" s="90" t="s">
        <v>115</v>
      </c>
      <c r="P176" s="90" t="s">
        <v>116</v>
      </c>
      <c r="Q176" s="90" t="s">
        <v>117</v>
      </c>
      <c r="R176" s="90" t="s">
        <v>116</v>
      </c>
      <c r="S176" s="90" t="s">
        <v>2257</v>
      </c>
      <c r="T176" s="90" t="s">
        <v>209</v>
      </c>
      <c r="U176" s="15">
        <v>0</v>
      </c>
      <c r="V176" s="15">
        <v>3600</v>
      </c>
      <c r="W176" s="15">
        <v>1800</v>
      </c>
      <c r="X176" s="15">
        <v>1800</v>
      </c>
      <c r="Y176" s="90" t="s">
        <v>82</v>
      </c>
      <c r="Z176" s="90" t="s">
        <v>83</v>
      </c>
      <c r="AA176" s="90" t="s">
        <v>84</v>
      </c>
      <c r="AB176" s="90" t="s">
        <v>884</v>
      </c>
      <c r="AC176" s="90" t="s">
        <v>359</v>
      </c>
      <c r="AD176" s="90" t="s">
        <v>87</v>
      </c>
      <c r="AE176" s="90" t="s">
        <v>61</v>
      </c>
      <c r="AF176" s="90" t="s">
        <v>61</v>
      </c>
      <c r="AG176" s="90" t="s">
        <v>89</v>
      </c>
      <c r="AH176" s="90" t="s">
        <v>89</v>
      </c>
      <c r="AI176" s="90" t="s">
        <v>89</v>
      </c>
      <c r="AJ176" s="90" t="s">
        <v>89</v>
      </c>
      <c r="AK176" s="90" t="s">
        <v>89</v>
      </c>
      <c r="AL176" s="90" t="s">
        <v>89</v>
      </c>
      <c r="AM176" s="90" t="s">
        <v>89</v>
      </c>
      <c r="AN176" s="90" t="s">
        <v>89</v>
      </c>
      <c r="AO176" s="90" t="s">
        <v>89</v>
      </c>
      <c r="AP176" s="90" t="s">
        <v>89</v>
      </c>
      <c r="AQ176" s="90" t="s">
        <v>90</v>
      </c>
      <c r="AR176" s="90" t="s">
        <v>90</v>
      </c>
      <c r="AS176" s="90" t="s">
        <v>91</v>
      </c>
      <c r="AT176" s="90" t="s">
        <v>92</v>
      </c>
      <c r="AU176" s="90" t="s">
        <v>92</v>
      </c>
      <c r="AV176" s="90" t="s">
        <v>93</v>
      </c>
      <c r="AW176" s="90" t="s">
        <v>2258</v>
      </c>
      <c r="AX176" s="90" t="s">
        <v>2259</v>
      </c>
      <c r="AY176" s="90" t="s">
        <v>2260</v>
      </c>
      <c r="AZ176" s="90" t="s">
        <v>2259</v>
      </c>
      <c r="BA176" s="90" t="s">
        <v>97</v>
      </c>
      <c r="BB176" s="90" t="s">
        <v>2261</v>
      </c>
      <c r="BC176" s="90" t="s">
        <v>99</v>
      </c>
      <c r="BD176" s="90" t="s">
        <v>100</v>
      </c>
      <c r="BE176" s="90" t="s">
        <v>61</v>
      </c>
      <c r="BF176" s="90" t="s">
        <v>209</v>
      </c>
      <c r="BG176" s="90" t="s">
        <v>101</v>
      </c>
    </row>
    <row r="177" s="85" customFormat="1" ht="19" customHeight="1" spans="1:59">
      <c r="A177" s="90" t="s">
        <v>419</v>
      </c>
      <c r="B177" s="90" t="s">
        <v>420</v>
      </c>
      <c r="C177" s="90" t="s">
        <v>2086</v>
      </c>
      <c r="D177" s="90" t="s">
        <v>2087</v>
      </c>
      <c r="E177" s="90" t="s">
        <v>2262</v>
      </c>
      <c r="F177" s="90" t="s">
        <v>2263</v>
      </c>
      <c r="G177" s="90" t="s">
        <v>2264</v>
      </c>
      <c r="H177" s="90" t="s">
        <v>1571</v>
      </c>
      <c r="I177" s="90" t="s">
        <v>2265</v>
      </c>
      <c r="J177" s="90" t="s">
        <v>2266</v>
      </c>
      <c r="K177" s="90" t="s">
        <v>2267</v>
      </c>
      <c r="L177" s="90" t="s">
        <v>73</v>
      </c>
      <c r="M177" s="90" t="s">
        <v>356</v>
      </c>
      <c r="N177" s="90" t="s">
        <v>2268</v>
      </c>
      <c r="O177" s="90" t="s">
        <v>949</v>
      </c>
      <c r="P177" s="90" t="s">
        <v>950</v>
      </c>
      <c r="Q177" s="90" t="s">
        <v>2269</v>
      </c>
      <c r="R177" s="90" t="s">
        <v>2270</v>
      </c>
      <c r="S177" s="90" t="s">
        <v>2271</v>
      </c>
      <c r="T177" s="90" t="s">
        <v>119</v>
      </c>
      <c r="U177" s="15">
        <v>0</v>
      </c>
      <c r="V177" s="15">
        <v>15000</v>
      </c>
      <c r="W177" s="15">
        <v>12000</v>
      </c>
      <c r="X177" s="15">
        <v>6000</v>
      </c>
      <c r="Y177" s="90" t="s">
        <v>82</v>
      </c>
      <c r="Z177" s="90" t="s">
        <v>83</v>
      </c>
      <c r="AA177" s="90" t="s">
        <v>84</v>
      </c>
      <c r="AB177" s="90" t="s">
        <v>2151</v>
      </c>
      <c r="AC177" s="90" t="s">
        <v>359</v>
      </c>
      <c r="AD177" s="90" t="s">
        <v>87</v>
      </c>
      <c r="AE177" s="90" t="s">
        <v>61</v>
      </c>
      <c r="AF177" s="90" t="s">
        <v>61</v>
      </c>
      <c r="AG177" s="90" t="s">
        <v>89</v>
      </c>
      <c r="AH177" s="90" t="s">
        <v>89</v>
      </c>
      <c r="AI177" s="90" t="s">
        <v>89</v>
      </c>
      <c r="AJ177" s="90" t="s">
        <v>89</v>
      </c>
      <c r="AK177" s="90" t="s">
        <v>89</v>
      </c>
      <c r="AL177" s="90" t="s">
        <v>89</v>
      </c>
      <c r="AM177" s="90" t="s">
        <v>89</v>
      </c>
      <c r="AN177" s="90" t="s">
        <v>89</v>
      </c>
      <c r="AO177" s="90" t="s">
        <v>89</v>
      </c>
      <c r="AP177" s="90" t="s">
        <v>89</v>
      </c>
      <c r="AQ177" s="90" t="s">
        <v>90</v>
      </c>
      <c r="AR177" s="90" t="s">
        <v>90</v>
      </c>
      <c r="AS177" s="90" t="s">
        <v>91</v>
      </c>
      <c r="AT177" s="90" t="s">
        <v>92</v>
      </c>
      <c r="AU177" s="90" t="s">
        <v>92</v>
      </c>
      <c r="AV177" s="90" t="s">
        <v>93</v>
      </c>
      <c r="AW177" s="90" t="s">
        <v>2272</v>
      </c>
      <c r="AX177" s="90" t="s">
        <v>2273</v>
      </c>
      <c r="AY177" s="90" t="s">
        <v>2274</v>
      </c>
      <c r="AZ177" s="90" t="s">
        <v>2273</v>
      </c>
      <c r="BA177" s="90" t="s">
        <v>97</v>
      </c>
      <c r="BB177" s="90" t="s">
        <v>2275</v>
      </c>
      <c r="BC177" s="90" t="s">
        <v>99</v>
      </c>
      <c r="BD177" s="90" t="s">
        <v>100</v>
      </c>
      <c r="BE177" s="90" t="s">
        <v>61</v>
      </c>
      <c r="BF177" s="90" t="s">
        <v>119</v>
      </c>
      <c r="BG177" s="90" t="s">
        <v>101</v>
      </c>
    </row>
    <row r="178" s="85" customFormat="1" ht="19" customHeight="1" spans="1:59">
      <c r="A178" s="90" t="s">
        <v>226</v>
      </c>
      <c r="B178" s="90" t="s">
        <v>227</v>
      </c>
      <c r="C178" s="90" t="s">
        <v>334</v>
      </c>
      <c r="D178" s="90" t="s">
        <v>335</v>
      </c>
      <c r="E178" s="90" t="s">
        <v>2276</v>
      </c>
      <c r="F178" s="90" t="s">
        <v>2277</v>
      </c>
      <c r="G178" s="90" t="s">
        <v>2278</v>
      </c>
      <c r="H178" s="90" t="s">
        <v>605</v>
      </c>
      <c r="I178" s="90" t="s">
        <v>2279</v>
      </c>
      <c r="J178" s="90" t="s">
        <v>2280</v>
      </c>
      <c r="K178" s="90" t="s">
        <v>2281</v>
      </c>
      <c r="L178" s="90" t="s">
        <v>73</v>
      </c>
      <c r="M178" s="90" t="s">
        <v>74</v>
      </c>
      <c r="N178" s="90" t="s">
        <v>114</v>
      </c>
      <c r="O178" s="90" t="s">
        <v>610</v>
      </c>
      <c r="P178" s="90" t="s">
        <v>611</v>
      </c>
      <c r="Q178" s="90" t="s">
        <v>1669</v>
      </c>
      <c r="R178" s="90" t="s">
        <v>1670</v>
      </c>
      <c r="S178" s="90" t="s">
        <v>2282</v>
      </c>
      <c r="T178" s="90" t="s">
        <v>380</v>
      </c>
      <c r="U178" s="15">
        <v>0</v>
      </c>
      <c r="V178" s="15">
        <v>7300</v>
      </c>
      <c r="W178" s="15">
        <v>5800</v>
      </c>
      <c r="X178" s="15">
        <v>3800</v>
      </c>
      <c r="Y178" s="90" t="s">
        <v>82</v>
      </c>
      <c r="Z178" s="90" t="s">
        <v>83</v>
      </c>
      <c r="AA178" s="90" t="s">
        <v>84</v>
      </c>
      <c r="AB178" s="90" t="s">
        <v>2283</v>
      </c>
      <c r="AC178" s="90" t="s">
        <v>191</v>
      </c>
      <c r="AD178" s="90" t="s">
        <v>87</v>
      </c>
      <c r="AE178" s="90" t="s">
        <v>61</v>
      </c>
      <c r="AF178" s="90" t="s">
        <v>61</v>
      </c>
      <c r="AG178" s="90" t="s">
        <v>89</v>
      </c>
      <c r="AH178" s="90" t="s">
        <v>89</v>
      </c>
      <c r="AI178" s="90" t="s">
        <v>89</v>
      </c>
      <c r="AJ178" s="90" t="s">
        <v>89</v>
      </c>
      <c r="AK178" s="90" t="s">
        <v>89</v>
      </c>
      <c r="AL178" s="90" t="s">
        <v>89</v>
      </c>
      <c r="AM178" s="90" t="s">
        <v>89</v>
      </c>
      <c r="AN178" s="90" t="s">
        <v>89</v>
      </c>
      <c r="AO178" s="90" t="s">
        <v>89</v>
      </c>
      <c r="AP178" s="90" t="s">
        <v>89</v>
      </c>
      <c r="AQ178" s="90" t="s">
        <v>90</v>
      </c>
      <c r="AR178" s="90" t="s">
        <v>90</v>
      </c>
      <c r="AS178" s="90" t="s">
        <v>91</v>
      </c>
      <c r="AT178" s="90" t="s">
        <v>92</v>
      </c>
      <c r="AU178" s="90" t="s">
        <v>92</v>
      </c>
      <c r="AV178" s="90" t="s">
        <v>93</v>
      </c>
      <c r="AW178" s="90" t="s">
        <v>2284</v>
      </c>
      <c r="AX178" s="90" t="s">
        <v>2285</v>
      </c>
      <c r="AY178" s="90" t="s">
        <v>2286</v>
      </c>
      <c r="AZ178" s="90" t="s">
        <v>2285</v>
      </c>
      <c r="BA178" s="90" t="s">
        <v>97</v>
      </c>
      <c r="BB178" s="90" t="s">
        <v>2287</v>
      </c>
      <c r="BC178" s="90" t="s">
        <v>99</v>
      </c>
      <c r="BD178" s="90" t="s">
        <v>100</v>
      </c>
      <c r="BE178" s="90" t="s">
        <v>61</v>
      </c>
      <c r="BF178" s="90" t="s">
        <v>380</v>
      </c>
      <c r="BG178" s="90" t="s">
        <v>101</v>
      </c>
    </row>
    <row r="179" s="85" customFormat="1" ht="19" customHeight="1" spans="1:59">
      <c r="A179" s="90" t="s">
        <v>174</v>
      </c>
      <c r="B179" s="90" t="s">
        <v>175</v>
      </c>
      <c r="C179" s="90" t="s">
        <v>889</v>
      </c>
      <c r="D179" s="90" t="s">
        <v>890</v>
      </c>
      <c r="E179" s="90" t="s">
        <v>2288</v>
      </c>
      <c r="F179" s="90" t="s">
        <v>2289</v>
      </c>
      <c r="G179" s="90" t="s">
        <v>2290</v>
      </c>
      <c r="H179" s="90" t="s">
        <v>2291</v>
      </c>
      <c r="I179" s="90" t="s">
        <v>2292</v>
      </c>
      <c r="J179" s="90" t="s">
        <v>2293</v>
      </c>
      <c r="K179" s="90" t="s">
        <v>2294</v>
      </c>
      <c r="L179" s="90" t="s">
        <v>73</v>
      </c>
      <c r="M179" s="90" t="s">
        <v>526</v>
      </c>
      <c r="N179" s="90" t="s">
        <v>2029</v>
      </c>
      <c r="O179" s="90" t="s">
        <v>2295</v>
      </c>
      <c r="P179" s="90" t="s">
        <v>2296</v>
      </c>
      <c r="Q179" s="90" t="s">
        <v>2297</v>
      </c>
      <c r="R179" s="90" t="s">
        <v>2298</v>
      </c>
      <c r="S179" s="90" t="s">
        <v>2299</v>
      </c>
      <c r="T179" s="90" t="s">
        <v>119</v>
      </c>
      <c r="U179" s="15">
        <v>0</v>
      </c>
      <c r="V179" s="15">
        <v>8000</v>
      </c>
      <c r="W179" s="15">
        <v>6400</v>
      </c>
      <c r="X179" s="15">
        <v>3400</v>
      </c>
      <c r="Y179" s="90" t="s">
        <v>82</v>
      </c>
      <c r="Z179" s="90" t="s">
        <v>83</v>
      </c>
      <c r="AA179" s="90" t="s">
        <v>84</v>
      </c>
      <c r="AB179" s="90" t="s">
        <v>2289</v>
      </c>
      <c r="AC179" s="90" t="s">
        <v>191</v>
      </c>
      <c r="AD179" s="90" t="s">
        <v>87</v>
      </c>
      <c r="AE179" s="90" t="s">
        <v>61</v>
      </c>
      <c r="AF179" s="90" t="s">
        <v>61</v>
      </c>
      <c r="AG179" s="90" t="s">
        <v>89</v>
      </c>
      <c r="AH179" s="90" t="s">
        <v>89</v>
      </c>
      <c r="AI179" s="90" t="s">
        <v>88</v>
      </c>
      <c r="AJ179" s="90" t="s">
        <v>88</v>
      </c>
      <c r="AK179" s="90" t="s">
        <v>88</v>
      </c>
      <c r="AL179" s="90" t="s">
        <v>88</v>
      </c>
      <c r="AM179" s="90" t="s">
        <v>88</v>
      </c>
      <c r="AN179" s="90" t="s">
        <v>88</v>
      </c>
      <c r="AO179" s="90" t="s">
        <v>88</v>
      </c>
      <c r="AP179" s="90" t="s">
        <v>89</v>
      </c>
      <c r="AQ179" s="90" t="s">
        <v>90</v>
      </c>
      <c r="AR179" s="90" t="s">
        <v>90</v>
      </c>
      <c r="AS179" s="90" t="s">
        <v>91</v>
      </c>
      <c r="AT179" s="90" t="s">
        <v>92</v>
      </c>
      <c r="AU179" s="90" t="s">
        <v>92</v>
      </c>
      <c r="AV179" s="90" t="s">
        <v>93</v>
      </c>
      <c r="AW179" s="90" t="s">
        <v>2300</v>
      </c>
      <c r="AX179" s="90" t="s">
        <v>2301</v>
      </c>
      <c r="AY179" s="90" t="s">
        <v>2302</v>
      </c>
      <c r="AZ179" s="90" t="s">
        <v>2301</v>
      </c>
      <c r="BA179" s="90" t="s">
        <v>97</v>
      </c>
      <c r="BB179" s="90" t="s">
        <v>2303</v>
      </c>
      <c r="BC179" s="90" t="s">
        <v>99</v>
      </c>
      <c r="BD179" s="90" t="s">
        <v>100</v>
      </c>
      <c r="BE179" s="90" t="s">
        <v>61</v>
      </c>
      <c r="BF179" s="90" t="s">
        <v>119</v>
      </c>
      <c r="BG179" s="90" t="s">
        <v>101</v>
      </c>
    </row>
    <row r="180" s="85" customFormat="1" ht="19" customHeight="1" spans="1:59">
      <c r="A180" s="90" t="s">
        <v>646</v>
      </c>
      <c r="B180" s="90" t="s">
        <v>647</v>
      </c>
      <c r="C180" s="90" t="s">
        <v>2304</v>
      </c>
      <c r="D180" s="90" t="s">
        <v>2305</v>
      </c>
      <c r="E180" s="90" t="s">
        <v>2306</v>
      </c>
      <c r="F180" s="90" t="s">
        <v>2307</v>
      </c>
      <c r="G180" s="90" t="s">
        <v>975</v>
      </c>
      <c r="H180" s="90" t="s">
        <v>109</v>
      </c>
      <c r="I180" s="90" t="s">
        <v>2308</v>
      </c>
      <c r="J180" s="90" t="s">
        <v>2309</v>
      </c>
      <c r="K180" s="90" t="s">
        <v>2310</v>
      </c>
      <c r="L180" s="90" t="s">
        <v>73</v>
      </c>
      <c r="M180" s="90" t="s">
        <v>74</v>
      </c>
      <c r="N180" s="90" t="s">
        <v>880</v>
      </c>
      <c r="O180" s="90" t="s">
        <v>2311</v>
      </c>
      <c r="P180" s="90" t="s">
        <v>2312</v>
      </c>
      <c r="Q180" s="90" t="s">
        <v>259</v>
      </c>
      <c r="R180" s="90" t="s">
        <v>260</v>
      </c>
      <c r="S180" s="90" t="s">
        <v>2313</v>
      </c>
      <c r="T180" s="90" t="s">
        <v>380</v>
      </c>
      <c r="U180" s="15">
        <v>0</v>
      </c>
      <c r="V180" s="15">
        <v>10587</v>
      </c>
      <c r="W180" s="15">
        <v>6000</v>
      </c>
      <c r="X180" s="15">
        <v>4000</v>
      </c>
      <c r="Y180" s="90" t="s">
        <v>82</v>
      </c>
      <c r="Z180" s="90" t="s">
        <v>83</v>
      </c>
      <c r="AA180" s="90" t="s">
        <v>84</v>
      </c>
      <c r="AB180" s="90" t="s">
        <v>2314</v>
      </c>
      <c r="AC180" s="90" t="s">
        <v>359</v>
      </c>
      <c r="AD180" s="90" t="s">
        <v>87</v>
      </c>
      <c r="AE180" s="90" t="s">
        <v>61</v>
      </c>
      <c r="AF180" s="90" t="s">
        <v>61</v>
      </c>
      <c r="AG180" s="90" t="s">
        <v>89</v>
      </c>
      <c r="AH180" s="90" t="s">
        <v>89</v>
      </c>
      <c r="AI180" s="90" t="s">
        <v>89</v>
      </c>
      <c r="AJ180" s="90" t="s">
        <v>88</v>
      </c>
      <c r="AK180" s="90" t="s">
        <v>88</v>
      </c>
      <c r="AL180" s="90" t="s">
        <v>88</v>
      </c>
      <c r="AM180" s="90" t="s">
        <v>89</v>
      </c>
      <c r="AN180" s="90" t="s">
        <v>89</v>
      </c>
      <c r="AO180" s="90" t="s">
        <v>88</v>
      </c>
      <c r="AP180" s="90" t="s">
        <v>89</v>
      </c>
      <c r="AQ180" s="90" t="s">
        <v>90</v>
      </c>
      <c r="AR180" s="90" t="s">
        <v>90</v>
      </c>
      <c r="AS180" s="90" t="s">
        <v>91</v>
      </c>
      <c r="AT180" s="90" t="s">
        <v>92</v>
      </c>
      <c r="AU180" s="90" t="s">
        <v>92</v>
      </c>
      <c r="AV180" s="90" t="s">
        <v>93</v>
      </c>
      <c r="AW180" s="90" t="s">
        <v>2315</v>
      </c>
      <c r="AX180" s="90" t="s">
        <v>2316</v>
      </c>
      <c r="AY180" s="90" t="s">
        <v>2317</v>
      </c>
      <c r="AZ180" s="90" t="s">
        <v>2316</v>
      </c>
      <c r="BA180" s="90" t="s">
        <v>97</v>
      </c>
      <c r="BB180" s="90" t="s">
        <v>2318</v>
      </c>
      <c r="BC180" s="90" t="s">
        <v>99</v>
      </c>
      <c r="BD180" s="90" t="s">
        <v>100</v>
      </c>
      <c r="BE180" s="90" t="s">
        <v>61</v>
      </c>
      <c r="BF180" s="90" t="s">
        <v>380</v>
      </c>
      <c r="BG180" s="90" t="s">
        <v>101</v>
      </c>
    </row>
    <row r="181" s="85" customFormat="1" ht="19" customHeight="1" spans="1:59">
      <c r="A181" s="90" t="s">
        <v>387</v>
      </c>
      <c r="B181" s="90" t="s">
        <v>388</v>
      </c>
      <c r="C181" s="90" t="s">
        <v>1601</v>
      </c>
      <c r="D181" s="90" t="s">
        <v>1602</v>
      </c>
      <c r="E181" s="90" t="s">
        <v>2319</v>
      </c>
      <c r="F181" s="90" t="s">
        <v>2320</v>
      </c>
      <c r="G181" s="90" t="s">
        <v>2321</v>
      </c>
      <c r="H181" s="90" t="s">
        <v>943</v>
      </c>
      <c r="I181" s="90" t="s">
        <v>2322</v>
      </c>
      <c r="J181" s="90" t="s">
        <v>2323</v>
      </c>
      <c r="K181" s="90" t="s">
        <v>2324</v>
      </c>
      <c r="L181" s="90" t="s">
        <v>73</v>
      </c>
      <c r="M181" s="90" t="s">
        <v>1834</v>
      </c>
      <c r="N181" s="90" t="s">
        <v>2325</v>
      </c>
      <c r="O181" s="90" t="s">
        <v>949</v>
      </c>
      <c r="P181" s="90" t="s">
        <v>950</v>
      </c>
      <c r="Q181" s="90" t="s">
        <v>257</v>
      </c>
      <c r="R181" s="90" t="s">
        <v>951</v>
      </c>
      <c r="S181" s="90" t="s">
        <v>2326</v>
      </c>
      <c r="T181" s="90" t="s">
        <v>380</v>
      </c>
      <c r="U181" s="15">
        <v>0</v>
      </c>
      <c r="V181" s="15">
        <v>136230</v>
      </c>
      <c r="W181" s="15">
        <v>70000</v>
      </c>
      <c r="X181" s="15">
        <v>18000</v>
      </c>
      <c r="Y181" s="90" t="s">
        <v>143</v>
      </c>
      <c r="Z181" s="90" t="s">
        <v>83</v>
      </c>
      <c r="AA181" s="90" t="s">
        <v>84</v>
      </c>
      <c r="AB181" s="90" t="s">
        <v>2320</v>
      </c>
      <c r="AC181" s="90" t="s">
        <v>211</v>
      </c>
      <c r="AD181" s="90" t="s">
        <v>87</v>
      </c>
      <c r="AE181" s="90" t="s">
        <v>61</v>
      </c>
      <c r="AF181" s="90" t="s">
        <v>61</v>
      </c>
      <c r="AG181" s="90" t="s">
        <v>89</v>
      </c>
      <c r="AH181" s="90" t="s">
        <v>89</v>
      </c>
      <c r="AI181" s="90" t="s">
        <v>89</v>
      </c>
      <c r="AJ181" s="90" t="s">
        <v>89</v>
      </c>
      <c r="AK181" s="90" t="s">
        <v>89</v>
      </c>
      <c r="AL181" s="90" t="s">
        <v>89</v>
      </c>
      <c r="AM181" s="90" t="s">
        <v>89</v>
      </c>
      <c r="AN181" s="90" t="s">
        <v>89</v>
      </c>
      <c r="AO181" s="90" t="s">
        <v>89</v>
      </c>
      <c r="AP181" s="90" t="s">
        <v>89</v>
      </c>
      <c r="AQ181" s="90" t="s">
        <v>90</v>
      </c>
      <c r="AR181" s="90" t="s">
        <v>90</v>
      </c>
      <c r="AS181" s="90" t="s">
        <v>91</v>
      </c>
      <c r="AT181" s="90" t="s">
        <v>92</v>
      </c>
      <c r="AU181" s="90" t="s">
        <v>92</v>
      </c>
      <c r="AV181" s="90" t="s">
        <v>93</v>
      </c>
      <c r="AW181" s="90" t="s">
        <v>2327</v>
      </c>
      <c r="AX181" s="90" t="s">
        <v>2328</v>
      </c>
      <c r="AY181" s="90" t="s">
        <v>2329</v>
      </c>
      <c r="AZ181" s="90" t="s">
        <v>2328</v>
      </c>
      <c r="BA181" s="90" t="s">
        <v>97</v>
      </c>
      <c r="BB181" s="90" t="s">
        <v>2330</v>
      </c>
      <c r="BC181" s="90" t="s">
        <v>99</v>
      </c>
      <c r="BD181" s="90" t="s">
        <v>150</v>
      </c>
      <c r="BE181" s="90" t="s">
        <v>61</v>
      </c>
      <c r="BF181" s="90" t="s">
        <v>380</v>
      </c>
      <c r="BG181" s="90" t="s">
        <v>101</v>
      </c>
    </row>
    <row r="182" s="85" customFormat="1" ht="19" customHeight="1" spans="1:59">
      <c r="A182" s="90" t="s">
        <v>151</v>
      </c>
      <c r="B182" s="90" t="s">
        <v>152</v>
      </c>
      <c r="C182" s="90" t="s">
        <v>741</v>
      </c>
      <c r="D182" s="90" t="s">
        <v>742</v>
      </c>
      <c r="E182" s="90" t="s">
        <v>2331</v>
      </c>
      <c r="F182" s="90" t="s">
        <v>2332</v>
      </c>
      <c r="G182" s="90" t="s">
        <v>2333</v>
      </c>
      <c r="H182" s="90" t="s">
        <v>539</v>
      </c>
      <c r="I182" s="90" t="s">
        <v>2334</v>
      </c>
      <c r="J182" s="90" t="s">
        <v>2335</v>
      </c>
      <c r="K182" s="90" t="s">
        <v>2336</v>
      </c>
      <c r="L182" s="90" t="s">
        <v>73</v>
      </c>
      <c r="M182" s="90" t="s">
        <v>74</v>
      </c>
      <c r="N182" s="90" t="s">
        <v>2337</v>
      </c>
      <c r="O182" s="90" t="s">
        <v>398</v>
      </c>
      <c r="P182" s="90" t="s">
        <v>399</v>
      </c>
      <c r="Q182" s="90" t="s">
        <v>2192</v>
      </c>
      <c r="R182" s="90" t="s">
        <v>2193</v>
      </c>
      <c r="S182" s="90" t="s">
        <v>2338</v>
      </c>
      <c r="T182" s="90" t="s">
        <v>380</v>
      </c>
      <c r="U182" s="15">
        <v>0</v>
      </c>
      <c r="V182" s="15">
        <v>30000</v>
      </c>
      <c r="W182" s="15">
        <v>22000</v>
      </c>
      <c r="X182" s="15">
        <v>3000</v>
      </c>
      <c r="Y182" s="90" t="s">
        <v>82</v>
      </c>
      <c r="Z182" s="90" t="s">
        <v>83</v>
      </c>
      <c r="AA182" s="90" t="s">
        <v>84</v>
      </c>
      <c r="AB182" s="90" t="s">
        <v>2208</v>
      </c>
      <c r="AC182" s="90" t="s">
        <v>145</v>
      </c>
      <c r="AD182" s="90" t="s">
        <v>87</v>
      </c>
      <c r="AE182" s="90" t="s">
        <v>61</v>
      </c>
      <c r="AF182" s="90" t="s">
        <v>61</v>
      </c>
      <c r="AG182" s="90" t="s">
        <v>89</v>
      </c>
      <c r="AH182" s="90" t="s">
        <v>89</v>
      </c>
      <c r="AI182" s="90" t="s">
        <v>88</v>
      </c>
      <c r="AJ182" s="90" t="s">
        <v>88</v>
      </c>
      <c r="AK182" s="90" t="s">
        <v>88</v>
      </c>
      <c r="AL182" s="90" t="s">
        <v>89</v>
      </c>
      <c r="AM182" s="90" t="s">
        <v>89</v>
      </c>
      <c r="AN182" s="90" t="s">
        <v>89</v>
      </c>
      <c r="AO182" s="90" t="s">
        <v>88</v>
      </c>
      <c r="AP182" s="90" t="s">
        <v>89</v>
      </c>
      <c r="AQ182" s="90" t="s">
        <v>90</v>
      </c>
      <c r="AR182" s="90" t="s">
        <v>90</v>
      </c>
      <c r="AS182" s="90" t="s">
        <v>91</v>
      </c>
      <c r="AT182" s="90" t="s">
        <v>92</v>
      </c>
      <c r="AU182" s="90" t="s">
        <v>92</v>
      </c>
      <c r="AV182" s="90" t="s">
        <v>93</v>
      </c>
      <c r="AW182" s="90" t="s">
        <v>2339</v>
      </c>
      <c r="AX182" s="90" t="s">
        <v>2340</v>
      </c>
      <c r="AY182" s="90" t="s">
        <v>2341</v>
      </c>
      <c r="AZ182" s="90" t="s">
        <v>2340</v>
      </c>
      <c r="BA182" s="90" t="s">
        <v>97</v>
      </c>
      <c r="BB182" s="90" t="s">
        <v>2342</v>
      </c>
      <c r="BC182" s="90" t="s">
        <v>99</v>
      </c>
      <c r="BD182" s="90" t="s">
        <v>100</v>
      </c>
      <c r="BE182" s="90" t="s">
        <v>61</v>
      </c>
      <c r="BF182" s="90" t="s">
        <v>380</v>
      </c>
      <c r="BG182" s="90" t="s">
        <v>101</v>
      </c>
    </row>
    <row r="183" s="85" customFormat="1" ht="19" customHeight="1" spans="1:59">
      <c r="A183" s="90" t="s">
        <v>516</v>
      </c>
      <c r="B183" s="90" t="s">
        <v>517</v>
      </c>
      <c r="C183" s="90" t="s">
        <v>2343</v>
      </c>
      <c r="D183" s="90" t="s">
        <v>2344</v>
      </c>
      <c r="E183" s="90" t="s">
        <v>2345</v>
      </c>
      <c r="F183" s="90" t="s">
        <v>2346</v>
      </c>
      <c r="G183" s="90" t="s">
        <v>522</v>
      </c>
      <c r="H183" s="90" t="s">
        <v>109</v>
      </c>
      <c r="I183" s="90" t="s">
        <v>2347</v>
      </c>
      <c r="J183" s="90" t="s">
        <v>2348</v>
      </c>
      <c r="K183" s="90" t="s">
        <v>2349</v>
      </c>
      <c r="L183" s="90" t="s">
        <v>73</v>
      </c>
      <c r="M183" s="90" t="s">
        <v>162</v>
      </c>
      <c r="N183" s="90" t="s">
        <v>2350</v>
      </c>
      <c r="O183" s="90" t="s">
        <v>115</v>
      </c>
      <c r="P183" s="90" t="s">
        <v>116</v>
      </c>
      <c r="Q183" s="90" t="s">
        <v>117</v>
      </c>
      <c r="R183" s="90" t="s">
        <v>116</v>
      </c>
      <c r="S183" s="90" t="s">
        <v>2351</v>
      </c>
      <c r="T183" s="90" t="s">
        <v>119</v>
      </c>
      <c r="U183" s="15">
        <v>0</v>
      </c>
      <c r="V183" s="15">
        <v>3500</v>
      </c>
      <c r="W183" s="15">
        <v>1750</v>
      </c>
      <c r="X183" s="15">
        <v>1750</v>
      </c>
      <c r="Y183" s="90" t="s">
        <v>82</v>
      </c>
      <c r="Z183" s="90" t="s">
        <v>83</v>
      </c>
      <c r="AA183" s="90" t="s">
        <v>84</v>
      </c>
      <c r="AB183" s="90" t="s">
        <v>2352</v>
      </c>
      <c r="AC183" s="90" t="s">
        <v>359</v>
      </c>
      <c r="AD183" s="90" t="s">
        <v>87</v>
      </c>
      <c r="AE183" s="90" t="s">
        <v>61</v>
      </c>
      <c r="AF183" s="90" t="s">
        <v>61</v>
      </c>
      <c r="AG183" s="90" t="s">
        <v>89</v>
      </c>
      <c r="AH183" s="90" t="s">
        <v>89</v>
      </c>
      <c r="AI183" s="90" t="s">
        <v>89</v>
      </c>
      <c r="AJ183" s="90" t="s">
        <v>89</v>
      </c>
      <c r="AK183" s="90" t="s">
        <v>89</v>
      </c>
      <c r="AL183" s="90" t="s">
        <v>89</v>
      </c>
      <c r="AM183" s="90" t="s">
        <v>89</v>
      </c>
      <c r="AN183" s="90" t="s">
        <v>89</v>
      </c>
      <c r="AO183" s="90" t="s">
        <v>88</v>
      </c>
      <c r="AP183" s="90" t="s">
        <v>89</v>
      </c>
      <c r="AQ183" s="90" t="s">
        <v>90</v>
      </c>
      <c r="AR183" s="90" t="s">
        <v>90</v>
      </c>
      <c r="AS183" s="90" t="s">
        <v>91</v>
      </c>
      <c r="AT183" s="90" t="s">
        <v>92</v>
      </c>
      <c r="AU183" s="90" t="s">
        <v>92</v>
      </c>
      <c r="AV183" s="90" t="s">
        <v>93</v>
      </c>
      <c r="AW183" s="90" t="s">
        <v>2353</v>
      </c>
      <c r="AX183" s="90" t="s">
        <v>2354</v>
      </c>
      <c r="AY183" s="90" t="s">
        <v>2355</v>
      </c>
      <c r="AZ183" s="90" t="s">
        <v>2354</v>
      </c>
      <c r="BA183" s="90" t="s">
        <v>97</v>
      </c>
      <c r="BB183" s="90" t="s">
        <v>2356</v>
      </c>
      <c r="BC183" s="90" t="s">
        <v>99</v>
      </c>
      <c r="BD183" s="90" t="s">
        <v>100</v>
      </c>
      <c r="BE183" s="90" t="s">
        <v>61</v>
      </c>
      <c r="BF183" s="90" t="s">
        <v>119</v>
      </c>
      <c r="BG183" s="90" t="s">
        <v>101</v>
      </c>
    </row>
    <row r="184" s="85" customFormat="1" ht="19" customHeight="1" spans="1:59">
      <c r="A184" s="90" t="s">
        <v>441</v>
      </c>
      <c r="B184" s="90" t="s">
        <v>442</v>
      </c>
      <c r="C184" s="90" t="s">
        <v>831</v>
      </c>
      <c r="D184" s="90" t="s">
        <v>832</v>
      </c>
      <c r="E184" s="90" t="s">
        <v>2357</v>
      </c>
      <c r="F184" s="90" t="s">
        <v>834</v>
      </c>
      <c r="G184" s="90" t="s">
        <v>447</v>
      </c>
      <c r="H184" s="90" t="s">
        <v>109</v>
      </c>
      <c r="I184" s="90" t="s">
        <v>2358</v>
      </c>
      <c r="J184" s="90" t="s">
        <v>2359</v>
      </c>
      <c r="K184" s="90" t="s">
        <v>2360</v>
      </c>
      <c r="L184" s="90" t="s">
        <v>73</v>
      </c>
      <c r="M184" s="90" t="s">
        <v>2014</v>
      </c>
      <c r="N184" s="90" t="s">
        <v>2361</v>
      </c>
      <c r="O184" s="90" t="s">
        <v>292</v>
      </c>
      <c r="P184" s="90" t="s">
        <v>293</v>
      </c>
      <c r="Q184" s="90" t="s">
        <v>294</v>
      </c>
      <c r="R184" s="90" t="s">
        <v>295</v>
      </c>
      <c r="S184" s="90" t="s">
        <v>2362</v>
      </c>
      <c r="T184" s="90" t="s">
        <v>262</v>
      </c>
      <c r="U184" s="15">
        <v>0</v>
      </c>
      <c r="V184" s="15">
        <v>120000</v>
      </c>
      <c r="W184" s="15">
        <v>24000</v>
      </c>
      <c r="X184" s="15">
        <v>5000</v>
      </c>
      <c r="Y184" s="90" t="s">
        <v>82</v>
      </c>
      <c r="Z184" s="90" t="s">
        <v>83</v>
      </c>
      <c r="AA184" s="90" t="s">
        <v>84</v>
      </c>
      <c r="AB184" s="90" t="s">
        <v>2363</v>
      </c>
      <c r="AC184" s="90" t="s">
        <v>121</v>
      </c>
      <c r="AD184" s="90" t="s">
        <v>87</v>
      </c>
      <c r="AE184" s="90" t="s">
        <v>61</v>
      </c>
      <c r="AF184" s="90" t="s">
        <v>61</v>
      </c>
      <c r="AG184" s="90" t="s">
        <v>89</v>
      </c>
      <c r="AH184" s="90" t="s">
        <v>89</v>
      </c>
      <c r="AI184" s="90" t="s">
        <v>89</v>
      </c>
      <c r="AJ184" s="90" t="s">
        <v>89</v>
      </c>
      <c r="AK184" s="90" t="s">
        <v>89</v>
      </c>
      <c r="AL184" s="90" t="s">
        <v>89</v>
      </c>
      <c r="AM184" s="90" t="s">
        <v>89</v>
      </c>
      <c r="AN184" s="90" t="s">
        <v>89</v>
      </c>
      <c r="AO184" s="90" t="s">
        <v>89</v>
      </c>
      <c r="AP184" s="90" t="s">
        <v>89</v>
      </c>
      <c r="AQ184" s="90" t="s">
        <v>90</v>
      </c>
      <c r="AR184" s="90" t="s">
        <v>90</v>
      </c>
      <c r="AS184" s="90" t="s">
        <v>91</v>
      </c>
      <c r="AT184" s="90" t="s">
        <v>92</v>
      </c>
      <c r="AU184" s="90" t="s">
        <v>92</v>
      </c>
      <c r="AV184" s="90" t="s">
        <v>93</v>
      </c>
      <c r="AW184" s="90" t="s">
        <v>2364</v>
      </c>
      <c r="AX184" s="90" t="s">
        <v>2365</v>
      </c>
      <c r="AY184" s="90" t="s">
        <v>2366</v>
      </c>
      <c r="AZ184" s="90" t="s">
        <v>2365</v>
      </c>
      <c r="BA184" s="90" t="s">
        <v>97</v>
      </c>
      <c r="BB184" s="90" t="s">
        <v>2367</v>
      </c>
      <c r="BC184" s="90" t="s">
        <v>99</v>
      </c>
      <c r="BD184" s="90" t="s">
        <v>100</v>
      </c>
      <c r="BE184" s="90" t="s">
        <v>61</v>
      </c>
      <c r="BF184" s="90" t="s">
        <v>262</v>
      </c>
      <c r="BG184" s="90" t="s">
        <v>101</v>
      </c>
    </row>
    <row r="185" s="85" customFormat="1" ht="19" customHeight="1" spans="1:59">
      <c r="A185" s="90" t="s">
        <v>516</v>
      </c>
      <c r="B185" s="90" t="s">
        <v>517</v>
      </c>
      <c r="C185" s="90" t="s">
        <v>1402</v>
      </c>
      <c r="D185" s="90" t="s">
        <v>1403</v>
      </c>
      <c r="E185" s="90" t="s">
        <v>2368</v>
      </c>
      <c r="F185" s="90" t="s">
        <v>2369</v>
      </c>
      <c r="G185" s="90" t="s">
        <v>2370</v>
      </c>
      <c r="H185" s="90" t="s">
        <v>1571</v>
      </c>
      <c r="I185" s="90" t="s">
        <v>2371</v>
      </c>
      <c r="J185" s="90" t="s">
        <v>2372</v>
      </c>
      <c r="K185" s="90" t="s">
        <v>2373</v>
      </c>
      <c r="L185" s="90" t="s">
        <v>73</v>
      </c>
      <c r="M185" s="90" t="s">
        <v>810</v>
      </c>
      <c r="N185" s="90" t="s">
        <v>1410</v>
      </c>
      <c r="O185" s="90" t="s">
        <v>949</v>
      </c>
      <c r="P185" s="90" t="s">
        <v>950</v>
      </c>
      <c r="Q185" s="90" t="s">
        <v>257</v>
      </c>
      <c r="R185" s="90" t="s">
        <v>951</v>
      </c>
      <c r="S185" s="90" t="s">
        <v>2374</v>
      </c>
      <c r="T185" s="90" t="s">
        <v>119</v>
      </c>
      <c r="U185" s="15">
        <v>0</v>
      </c>
      <c r="V185" s="15">
        <v>50000</v>
      </c>
      <c r="W185" s="15">
        <v>25000</v>
      </c>
      <c r="X185" s="15">
        <v>2000</v>
      </c>
      <c r="Y185" s="90" t="s">
        <v>143</v>
      </c>
      <c r="Z185" s="90" t="s">
        <v>83</v>
      </c>
      <c r="AA185" s="90" t="s">
        <v>84</v>
      </c>
      <c r="AB185" s="90" t="s">
        <v>2375</v>
      </c>
      <c r="AC185" s="90" t="s">
        <v>145</v>
      </c>
      <c r="AD185" s="90" t="s">
        <v>87</v>
      </c>
      <c r="AE185" s="90" t="s">
        <v>61</v>
      </c>
      <c r="AF185" s="90" t="s">
        <v>61</v>
      </c>
      <c r="AG185" s="90" t="s">
        <v>89</v>
      </c>
      <c r="AH185" s="90" t="s">
        <v>89</v>
      </c>
      <c r="AI185" s="90" t="s">
        <v>89</v>
      </c>
      <c r="AJ185" s="90" t="s">
        <v>89</v>
      </c>
      <c r="AK185" s="90" t="s">
        <v>89</v>
      </c>
      <c r="AL185" s="90" t="s">
        <v>89</v>
      </c>
      <c r="AM185" s="90" t="s">
        <v>89</v>
      </c>
      <c r="AN185" s="90" t="s">
        <v>89</v>
      </c>
      <c r="AO185" s="90" t="s">
        <v>89</v>
      </c>
      <c r="AP185" s="90" t="s">
        <v>89</v>
      </c>
      <c r="AQ185" s="90" t="s">
        <v>90</v>
      </c>
      <c r="AR185" s="90" t="s">
        <v>90</v>
      </c>
      <c r="AS185" s="90" t="s">
        <v>91</v>
      </c>
      <c r="AT185" s="90" t="s">
        <v>92</v>
      </c>
      <c r="AU185" s="90" t="s">
        <v>92</v>
      </c>
      <c r="AV185" s="90" t="s">
        <v>93</v>
      </c>
      <c r="AW185" s="90" t="s">
        <v>2376</v>
      </c>
      <c r="AX185" s="90" t="s">
        <v>2377</v>
      </c>
      <c r="AY185" s="90" t="s">
        <v>2378</v>
      </c>
      <c r="AZ185" s="90" t="s">
        <v>2377</v>
      </c>
      <c r="BA185" s="90" t="s">
        <v>215</v>
      </c>
      <c r="BB185" s="90" t="s">
        <v>2379</v>
      </c>
      <c r="BC185" s="90" t="s">
        <v>99</v>
      </c>
      <c r="BD185" s="90" t="s">
        <v>150</v>
      </c>
      <c r="BE185" s="90" t="s">
        <v>61</v>
      </c>
      <c r="BF185" s="90" t="s">
        <v>119</v>
      </c>
      <c r="BG185" s="90" t="s">
        <v>101</v>
      </c>
    </row>
    <row r="186" s="85" customFormat="1" ht="19" customHeight="1" spans="1:59">
      <c r="A186" s="90" t="s">
        <v>102</v>
      </c>
      <c r="B186" s="90" t="s">
        <v>103</v>
      </c>
      <c r="C186" s="90" t="s">
        <v>1283</v>
      </c>
      <c r="D186" s="90" t="s">
        <v>1284</v>
      </c>
      <c r="E186" s="90" t="s">
        <v>2380</v>
      </c>
      <c r="F186" s="90" t="s">
        <v>2381</v>
      </c>
      <c r="G186" s="90" t="s">
        <v>1711</v>
      </c>
      <c r="H186" s="90" t="s">
        <v>1299</v>
      </c>
      <c r="I186" s="90" t="s">
        <v>2382</v>
      </c>
      <c r="J186" s="90" t="s">
        <v>2383</v>
      </c>
      <c r="K186" s="90" t="s">
        <v>2384</v>
      </c>
      <c r="L186" s="90" t="s">
        <v>73</v>
      </c>
      <c r="M186" s="90" t="s">
        <v>2385</v>
      </c>
      <c r="N186" s="90" t="s">
        <v>2386</v>
      </c>
      <c r="O186" s="90" t="s">
        <v>1739</v>
      </c>
      <c r="P186" s="90" t="s">
        <v>1740</v>
      </c>
      <c r="Q186" s="90" t="s">
        <v>1306</v>
      </c>
      <c r="R186" s="90" t="s">
        <v>1307</v>
      </c>
      <c r="S186" s="90" t="s">
        <v>2387</v>
      </c>
      <c r="T186" s="90" t="s">
        <v>119</v>
      </c>
      <c r="U186" s="15">
        <v>0</v>
      </c>
      <c r="V186" s="15">
        <v>20000</v>
      </c>
      <c r="W186" s="15">
        <v>10000</v>
      </c>
      <c r="X186" s="15">
        <v>4000</v>
      </c>
      <c r="Y186" s="90" t="s">
        <v>143</v>
      </c>
      <c r="Z186" s="90" t="s">
        <v>83</v>
      </c>
      <c r="AA186" s="90" t="s">
        <v>84</v>
      </c>
      <c r="AB186" s="90" t="s">
        <v>2388</v>
      </c>
      <c r="AC186" s="90" t="s">
        <v>359</v>
      </c>
      <c r="AD186" s="90" t="s">
        <v>87</v>
      </c>
      <c r="AE186" s="90" t="s">
        <v>61</v>
      </c>
      <c r="AF186" s="90" t="s">
        <v>61</v>
      </c>
      <c r="AG186" s="90" t="s">
        <v>89</v>
      </c>
      <c r="AH186" s="90" t="s">
        <v>89</v>
      </c>
      <c r="AI186" s="90" t="s">
        <v>89</v>
      </c>
      <c r="AJ186" s="90" t="s">
        <v>89</v>
      </c>
      <c r="AK186" s="90" t="s">
        <v>89</v>
      </c>
      <c r="AL186" s="90" t="s">
        <v>89</v>
      </c>
      <c r="AM186" s="90" t="s">
        <v>89</v>
      </c>
      <c r="AN186" s="90" t="s">
        <v>89</v>
      </c>
      <c r="AO186" s="90" t="s">
        <v>89</v>
      </c>
      <c r="AP186" s="90" t="s">
        <v>89</v>
      </c>
      <c r="AQ186" s="90" t="s">
        <v>90</v>
      </c>
      <c r="AR186" s="90" t="s">
        <v>90</v>
      </c>
      <c r="AS186" s="90" t="s">
        <v>91</v>
      </c>
      <c r="AT186" s="90" t="s">
        <v>92</v>
      </c>
      <c r="AU186" s="90" t="s">
        <v>92</v>
      </c>
      <c r="AV186" s="90" t="s">
        <v>93</v>
      </c>
      <c r="AW186" s="90" t="s">
        <v>2389</v>
      </c>
      <c r="AX186" s="90" t="s">
        <v>2390</v>
      </c>
      <c r="AY186" s="90" t="s">
        <v>2391</v>
      </c>
      <c r="AZ186" s="90" t="s">
        <v>2390</v>
      </c>
      <c r="BA186" s="90" t="s">
        <v>97</v>
      </c>
      <c r="BB186" s="90" t="s">
        <v>2392</v>
      </c>
      <c r="BC186" s="90" t="s">
        <v>99</v>
      </c>
      <c r="BD186" s="90" t="s">
        <v>150</v>
      </c>
      <c r="BE186" s="90" t="s">
        <v>61</v>
      </c>
      <c r="BF186" s="90" t="s">
        <v>119</v>
      </c>
      <c r="BG186" s="90" t="s">
        <v>101</v>
      </c>
    </row>
    <row r="187" s="85" customFormat="1" ht="19" customHeight="1" spans="1:59">
      <c r="A187" s="90" t="s">
        <v>226</v>
      </c>
      <c r="B187" s="90" t="s">
        <v>227</v>
      </c>
      <c r="C187" s="90" t="s">
        <v>1332</v>
      </c>
      <c r="D187" s="90" t="s">
        <v>1333</v>
      </c>
      <c r="E187" s="90" t="s">
        <v>2393</v>
      </c>
      <c r="F187" s="90" t="s">
        <v>2394</v>
      </c>
      <c r="G187" s="90" t="s">
        <v>2174</v>
      </c>
      <c r="H187" s="90" t="s">
        <v>1299</v>
      </c>
      <c r="I187" s="90" t="s">
        <v>2395</v>
      </c>
      <c r="J187" s="90" t="s">
        <v>2396</v>
      </c>
      <c r="K187" s="90" t="s">
        <v>2397</v>
      </c>
      <c r="L187" s="90" t="s">
        <v>73</v>
      </c>
      <c r="M187" s="90" t="s">
        <v>526</v>
      </c>
      <c r="N187" s="90" t="s">
        <v>2398</v>
      </c>
      <c r="O187" s="90" t="s">
        <v>1726</v>
      </c>
      <c r="P187" s="90" t="s">
        <v>1727</v>
      </c>
      <c r="Q187" s="90" t="s">
        <v>1306</v>
      </c>
      <c r="R187" s="90" t="s">
        <v>1307</v>
      </c>
      <c r="S187" s="90" t="s">
        <v>2399</v>
      </c>
      <c r="T187" s="90" t="s">
        <v>2400</v>
      </c>
      <c r="U187" s="15">
        <v>0</v>
      </c>
      <c r="V187" s="15">
        <v>45104</v>
      </c>
      <c r="W187" s="15">
        <v>28000</v>
      </c>
      <c r="X187" s="15">
        <v>10000</v>
      </c>
      <c r="Y187" s="90" t="s">
        <v>82</v>
      </c>
      <c r="Z187" s="90" t="s">
        <v>83</v>
      </c>
      <c r="AA187" s="90" t="s">
        <v>84</v>
      </c>
      <c r="AB187" s="90" t="s">
        <v>2401</v>
      </c>
      <c r="AC187" s="90" t="s">
        <v>211</v>
      </c>
      <c r="AD187" s="90" t="s">
        <v>87</v>
      </c>
      <c r="AE187" s="90" t="s">
        <v>61</v>
      </c>
      <c r="AF187" s="90" t="s">
        <v>61</v>
      </c>
      <c r="AG187" s="90" t="s">
        <v>89</v>
      </c>
      <c r="AH187" s="90" t="s">
        <v>89</v>
      </c>
      <c r="AI187" s="90" t="s">
        <v>89</v>
      </c>
      <c r="AJ187" s="90" t="s">
        <v>89</v>
      </c>
      <c r="AK187" s="90" t="s">
        <v>89</v>
      </c>
      <c r="AL187" s="90" t="s">
        <v>89</v>
      </c>
      <c r="AM187" s="90" t="s">
        <v>89</v>
      </c>
      <c r="AN187" s="90" t="s">
        <v>89</v>
      </c>
      <c r="AO187" s="90" t="s">
        <v>89</v>
      </c>
      <c r="AP187" s="90" t="s">
        <v>89</v>
      </c>
      <c r="AQ187" s="90" t="s">
        <v>90</v>
      </c>
      <c r="AR187" s="90" t="s">
        <v>90</v>
      </c>
      <c r="AS187" s="90" t="s">
        <v>91</v>
      </c>
      <c r="AT187" s="90" t="s">
        <v>92</v>
      </c>
      <c r="AU187" s="90" t="s">
        <v>92</v>
      </c>
      <c r="AV187" s="90" t="s">
        <v>93</v>
      </c>
      <c r="AW187" s="90" t="s">
        <v>2402</v>
      </c>
      <c r="AX187" s="90" t="s">
        <v>2403</v>
      </c>
      <c r="AY187" s="90" t="s">
        <v>2404</v>
      </c>
      <c r="AZ187" s="90" t="s">
        <v>2403</v>
      </c>
      <c r="BA187" s="90" t="s">
        <v>97</v>
      </c>
      <c r="BB187" s="90" t="s">
        <v>2405</v>
      </c>
      <c r="BC187" s="90" t="s">
        <v>99</v>
      </c>
      <c r="BD187" s="90" t="s">
        <v>100</v>
      </c>
      <c r="BE187" s="90" t="s">
        <v>61</v>
      </c>
      <c r="BF187" s="97" t="s">
        <v>119</v>
      </c>
      <c r="BG187" s="90" t="s">
        <v>101</v>
      </c>
    </row>
    <row r="188" s="85" customFormat="1" ht="19" customHeight="1" spans="1:59">
      <c r="A188" s="90" t="s">
        <v>516</v>
      </c>
      <c r="B188" s="90" t="s">
        <v>517</v>
      </c>
      <c r="C188" s="90" t="s">
        <v>518</v>
      </c>
      <c r="D188" s="90" t="s">
        <v>519</v>
      </c>
      <c r="E188" s="90" t="s">
        <v>2406</v>
      </c>
      <c r="F188" s="90" t="s">
        <v>521</v>
      </c>
      <c r="G188" s="90" t="s">
        <v>522</v>
      </c>
      <c r="H188" s="90" t="s">
        <v>109</v>
      </c>
      <c r="I188" s="90" t="s">
        <v>2407</v>
      </c>
      <c r="J188" s="90" t="s">
        <v>2408</v>
      </c>
      <c r="K188" s="90" t="s">
        <v>2409</v>
      </c>
      <c r="L188" s="90" t="s">
        <v>73</v>
      </c>
      <c r="M188" s="90" t="s">
        <v>2410</v>
      </c>
      <c r="N188" s="90" t="s">
        <v>163</v>
      </c>
      <c r="O188" s="90" t="s">
        <v>138</v>
      </c>
      <c r="P188" s="90" t="s">
        <v>139</v>
      </c>
      <c r="Q188" s="90" t="s">
        <v>140</v>
      </c>
      <c r="R188" s="90" t="s">
        <v>141</v>
      </c>
      <c r="S188" s="90" t="s">
        <v>2411</v>
      </c>
      <c r="T188" s="90" t="s">
        <v>209</v>
      </c>
      <c r="U188" s="15">
        <v>0</v>
      </c>
      <c r="V188" s="15">
        <v>26700</v>
      </c>
      <c r="W188" s="15">
        <v>21000</v>
      </c>
      <c r="X188" s="15">
        <v>5300</v>
      </c>
      <c r="Y188" s="90" t="s">
        <v>143</v>
      </c>
      <c r="Z188" s="90" t="s">
        <v>83</v>
      </c>
      <c r="AA188" s="90" t="s">
        <v>84</v>
      </c>
      <c r="AB188" s="90" t="s">
        <v>2412</v>
      </c>
      <c r="AC188" s="90" t="s">
        <v>121</v>
      </c>
      <c r="AD188" s="90" t="s">
        <v>87</v>
      </c>
      <c r="AE188" s="90" t="s">
        <v>61</v>
      </c>
      <c r="AF188" s="90" t="s">
        <v>61</v>
      </c>
      <c r="AG188" s="90" t="s">
        <v>89</v>
      </c>
      <c r="AH188" s="90" t="s">
        <v>89</v>
      </c>
      <c r="AI188" s="90" t="s">
        <v>89</v>
      </c>
      <c r="AJ188" s="90" t="s">
        <v>89</v>
      </c>
      <c r="AK188" s="90" t="s">
        <v>89</v>
      </c>
      <c r="AL188" s="90" t="s">
        <v>89</v>
      </c>
      <c r="AM188" s="90" t="s">
        <v>89</v>
      </c>
      <c r="AN188" s="90" t="s">
        <v>89</v>
      </c>
      <c r="AO188" s="90" t="s">
        <v>89</v>
      </c>
      <c r="AP188" s="90" t="s">
        <v>89</v>
      </c>
      <c r="AQ188" s="90" t="s">
        <v>90</v>
      </c>
      <c r="AR188" s="90" t="s">
        <v>90</v>
      </c>
      <c r="AS188" s="90" t="s">
        <v>91</v>
      </c>
      <c r="AT188" s="90" t="s">
        <v>92</v>
      </c>
      <c r="AU188" s="90" t="s">
        <v>92</v>
      </c>
      <c r="AV188" s="90" t="s">
        <v>93</v>
      </c>
      <c r="AW188" s="90" t="s">
        <v>2413</v>
      </c>
      <c r="AX188" s="90" t="s">
        <v>2414</v>
      </c>
      <c r="AY188" s="90" t="s">
        <v>2415</v>
      </c>
      <c r="AZ188" s="90" t="s">
        <v>2414</v>
      </c>
      <c r="BA188" s="90" t="s">
        <v>215</v>
      </c>
      <c r="BB188" s="90" t="s">
        <v>2416</v>
      </c>
      <c r="BC188" s="90" t="s">
        <v>99</v>
      </c>
      <c r="BD188" s="90" t="s">
        <v>150</v>
      </c>
      <c r="BE188" s="90" t="s">
        <v>61</v>
      </c>
      <c r="BF188" s="90" t="s">
        <v>209</v>
      </c>
      <c r="BG188" s="90" t="s">
        <v>101</v>
      </c>
    </row>
    <row r="189" s="85" customFormat="1" ht="19" customHeight="1" spans="1:59">
      <c r="A189" s="90" t="s">
        <v>267</v>
      </c>
      <c r="B189" s="90" t="s">
        <v>268</v>
      </c>
      <c r="C189" s="90" t="s">
        <v>2417</v>
      </c>
      <c r="D189" s="90" t="s">
        <v>2418</v>
      </c>
      <c r="E189" s="90" t="s">
        <v>2419</v>
      </c>
      <c r="F189" s="90" t="s">
        <v>2420</v>
      </c>
      <c r="G189" s="90" t="s">
        <v>287</v>
      </c>
      <c r="H189" s="90" t="s">
        <v>109</v>
      </c>
      <c r="I189" s="90" t="s">
        <v>2421</v>
      </c>
      <c r="J189" s="90" t="s">
        <v>2422</v>
      </c>
      <c r="K189" s="90" t="s">
        <v>2423</v>
      </c>
      <c r="L189" s="90" t="s">
        <v>73</v>
      </c>
      <c r="M189" s="90" t="s">
        <v>74</v>
      </c>
      <c r="N189" s="90" t="s">
        <v>2424</v>
      </c>
      <c r="O189" s="90" t="s">
        <v>1537</v>
      </c>
      <c r="P189" s="90" t="s">
        <v>1538</v>
      </c>
      <c r="Q189" s="90" t="s">
        <v>2425</v>
      </c>
      <c r="R189" s="90" t="s">
        <v>2426</v>
      </c>
      <c r="S189" s="90" t="s">
        <v>2427</v>
      </c>
      <c r="T189" s="90" t="s">
        <v>380</v>
      </c>
      <c r="U189" s="15">
        <v>0</v>
      </c>
      <c r="V189" s="15">
        <v>22700</v>
      </c>
      <c r="W189" s="15">
        <v>16140</v>
      </c>
      <c r="X189" s="15">
        <v>8000</v>
      </c>
      <c r="Y189" s="90" t="s">
        <v>82</v>
      </c>
      <c r="Z189" s="90" t="s">
        <v>83</v>
      </c>
      <c r="AA189" s="90" t="s">
        <v>84</v>
      </c>
      <c r="AB189" s="90" t="s">
        <v>2420</v>
      </c>
      <c r="AC189" s="90" t="s">
        <v>145</v>
      </c>
      <c r="AD189" s="90" t="s">
        <v>87</v>
      </c>
      <c r="AE189" s="90" t="s">
        <v>61</v>
      </c>
      <c r="AF189" s="90" t="s">
        <v>61</v>
      </c>
      <c r="AG189" s="90" t="s">
        <v>89</v>
      </c>
      <c r="AH189" s="90" t="s">
        <v>89</v>
      </c>
      <c r="AI189" s="90" t="s">
        <v>88</v>
      </c>
      <c r="AJ189" s="90" t="s">
        <v>88</v>
      </c>
      <c r="AK189" s="90" t="s">
        <v>89</v>
      </c>
      <c r="AL189" s="90" t="s">
        <v>88</v>
      </c>
      <c r="AM189" s="90" t="s">
        <v>89</v>
      </c>
      <c r="AN189" s="90" t="s">
        <v>88</v>
      </c>
      <c r="AO189" s="90" t="s">
        <v>88</v>
      </c>
      <c r="AP189" s="90" t="s">
        <v>89</v>
      </c>
      <c r="AQ189" s="90" t="s">
        <v>90</v>
      </c>
      <c r="AR189" s="90" t="s">
        <v>90</v>
      </c>
      <c r="AS189" s="90" t="s">
        <v>91</v>
      </c>
      <c r="AT189" s="90" t="s">
        <v>92</v>
      </c>
      <c r="AU189" s="90" t="s">
        <v>92</v>
      </c>
      <c r="AV189" s="90" t="s">
        <v>93</v>
      </c>
      <c r="AW189" s="90" t="s">
        <v>2428</v>
      </c>
      <c r="AX189" s="90" t="s">
        <v>2429</v>
      </c>
      <c r="AY189" s="90" t="s">
        <v>2430</v>
      </c>
      <c r="AZ189" s="90" t="s">
        <v>2429</v>
      </c>
      <c r="BA189" s="90" t="s">
        <v>97</v>
      </c>
      <c r="BB189" s="90" t="s">
        <v>2431</v>
      </c>
      <c r="BC189" s="90" t="s">
        <v>99</v>
      </c>
      <c r="BD189" s="90" t="s">
        <v>100</v>
      </c>
      <c r="BE189" s="90" t="s">
        <v>61</v>
      </c>
      <c r="BF189" s="90" t="s">
        <v>380</v>
      </c>
      <c r="BG189" s="90" t="s">
        <v>101</v>
      </c>
    </row>
    <row r="190" s="85" customFormat="1" ht="19" customHeight="1" spans="1:59">
      <c r="A190" s="90" t="s">
        <v>1564</v>
      </c>
      <c r="B190" s="90" t="s">
        <v>1565</v>
      </c>
      <c r="C190" s="90" t="s">
        <v>1946</v>
      </c>
      <c r="D190" s="90" t="s">
        <v>1947</v>
      </c>
      <c r="E190" s="90" t="s">
        <v>2432</v>
      </c>
      <c r="F190" s="90" t="s">
        <v>2433</v>
      </c>
      <c r="G190" s="90" t="s">
        <v>2434</v>
      </c>
      <c r="H190" s="90" t="s">
        <v>539</v>
      </c>
      <c r="I190" s="90" t="s">
        <v>2435</v>
      </c>
      <c r="J190" s="90" t="s">
        <v>2436</v>
      </c>
      <c r="K190" s="90" t="s">
        <v>2437</v>
      </c>
      <c r="L190" s="90" t="s">
        <v>73</v>
      </c>
      <c r="M190" s="90" t="s">
        <v>162</v>
      </c>
      <c r="N190" s="90" t="s">
        <v>163</v>
      </c>
      <c r="O190" s="90" t="s">
        <v>1875</v>
      </c>
      <c r="P190" s="90" t="s">
        <v>1876</v>
      </c>
      <c r="Q190" s="90" t="s">
        <v>1877</v>
      </c>
      <c r="R190" s="90" t="s">
        <v>1878</v>
      </c>
      <c r="S190" s="90" t="s">
        <v>2438</v>
      </c>
      <c r="T190" s="90" t="s">
        <v>380</v>
      </c>
      <c r="U190" s="15">
        <v>0</v>
      </c>
      <c r="V190" s="15">
        <v>2800</v>
      </c>
      <c r="W190" s="15">
        <v>2200</v>
      </c>
      <c r="X190" s="15">
        <v>2200</v>
      </c>
      <c r="Y190" s="90" t="s">
        <v>143</v>
      </c>
      <c r="Z190" s="90" t="s">
        <v>83</v>
      </c>
      <c r="AA190" s="90" t="s">
        <v>84</v>
      </c>
      <c r="AB190" s="90" t="s">
        <v>2439</v>
      </c>
      <c r="AC190" s="90" t="s">
        <v>191</v>
      </c>
      <c r="AD190" s="90" t="s">
        <v>87</v>
      </c>
      <c r="AE190" s="90" t="s">
        <v>61</v>
      </c>
      <c r="AF190" s="90" t="s">
        <v>2440</v>
      </c>
      <c r="AG190" s="90" t="s">
        <v>89</v>
      </c>
      <c r="AH190" s="90" t="s">
        <v>89</v>
      </c>
      <c r="AI190" s="90" t="s">
        <v>88</v>
      </c>
      <c r="AJ190" s="90" t="s">
        <v>88</v>
      </c>
      <c r="AK190" s="90" t="s">
        <v>88</v>
      </c>
      <c r="AL190" s="90" t="s">
        <v>88</v>
      </c>
      <c r="AM190" s="90" t="s">
        <v>89</v>
      </c>
      <c r="AN190" s="90" t="s">
        <v>88</v>
      </c>
      <c r="AO190" s="90" t="s">
        <v>89</v>
      </c>
      <c r="AP190" s="90" t="s">
        <v>89</v>
      </c>
      <c r="AQ190" s="90" t="s">
        <v>90</v>
      </c>
      <c r="AR190" s="90" t="s">
        <v>90</v>
      </c>
      <c r="AS190" s="90" t="s">
        <v>91</v>
      </c>
      <c r="AT190" s="90" t="s">
        <v>92</v>
      </c>
      <c r="AU190" s="90" t="s">
        <v>92</v>
      </c>
      <c r="AV190" s="90" t="s">
        <v>93</v>
      </c>
      <c r="AW190" s="90" t="s">
        <v>2441</v>
      </c>
      <c r="AX190" s="90" t="s">
        <v>2442</v>
      </c>
      <c r="AY190" s="90" t="s">
        <v>2443</v>
      </c>
      <c r="AZ190" s="90" t="s">
        <v>2442</v>
      </c>
      <c r="BA190" s="90" t="s">
        <v>97</v>
      </c>
      <c r="BB190" s="90" t="s">
        <v>2444</v>
      </c>
      <c r="BC190" s="90" t="s">
        <v>99</v>
      </c>
      <c r="BD190" s="90" t="s">
        <v>150</v>
      </c>
      <c r="BE190" s="90" t="s">
        <v>61</v>
      </c>
      <c r="BF190" s="90" t="s">
        <v>380</v>
      </c>
      <c r="BG190" s="90" t="s">
        <v>101</v>
      </c>
    </row>
    <row r="191" s="85" customFormat="1" ht="19" customHeight="1" spans="1:59">
      <c r="A191" s="90" t="s">
        <v>419</v>
      </c>
      <c r="B191" s="90" t="s">
        <v>420</v>
      </c>
      <c r="C191" s="90" t="s">
        <v>534</v>
      </c>
      <c r="D191" s="90" t="s">
        <v>535</v>
      </c>
      <c r="E191" s="90" t="s">
        <v>2445</v>
      </c>
      <c r="F191" s="90" t="s">
        <v>2446</v>
      </c>
      <c r="G191" s="90" t="s">
        <v>2447</v>
      </c>
      <c r="H191" s="90" t="s">
        <v>369</v>
      </c>
      <c r="I191" s="90" t="s">
        <v>2448</v>
      </c>
      <c r="J191" s="90" t="s">
        <v>2449</v>
      </c>
      <c r="K191" s="90" t="s">
        <v>2450</v>
      </c>
      <c r="L191" s="90" t="s">
        <v>73</v>
      </c>
      <c r="M191" s="90" t="s">
        <v>2451</v>
      </c>
      <c r="N191" s="90" t="s">
        <v>342</v>
      </c>
      <c r="O191" s="90" t="s">
        <v>1739</v>
      </c>
      <c r="P191" s="90" t="s">
        <v>1740</v>
      </c>
      <c r="Q191" s="90" t="s">
        <v>377</v>
      </c>
      <c r="R191" s="90" t="s">
        <v>378</v>
      </c>
      <c r="S191" s="90" t="s">
        <v>2452</v>
      </c>
      <c r="T191" s="90" t="s">
        <v>262</v>
      </c>
      <c r="U191" s="15">
        <v>0</v>
      </c>
      <c r="V191" s="15">
        <v>14074</v>
      </c>
      <c r="W191" s="15">
        <v>7000</v>
      </c>
      <c r="X191" s="15">
        <v>5000</v>
      </c>
      <c r="Y191" s="90" t="s">
        <v>143</v>
      </c>
      <c r="Z191" s="90" t="s">
        <v>83</v>
      </c>
      <c r="AA191" s="90" t="s">
        <v>84</v>
      </c>
      <c r="AB191" s="90" t="s">
        <v>381</v>
      </c>
      <c r="AC191" s="90" t="s">
        <v>359</v>
      </c>
      <c r="AD191" s="90" t="s">
        <v>87</v>
      </c>
      <c r="AE191" s="90" t="s">
        <v>61</v>
      </c>
      <c r="AF191" s="90" t="s">
        <v>61</v>
      </c>
      <c r="AG191" s="90" t="s">
        <v>89</v>
      </c>
      <c r="AH191" s="90" t="s">
        <v>89</v>
      </c>
      <c r="AI191" s="90" t="s">
        <v>89</v>
      </c>
      <c r="AJ191" s="90" t="s">
        <v>89</v>
      </c>
      <c r="AK191" s="90" t="s">
        <v>89</v>
      </c>
      <c r="AL191" s="90" t="s">
        <v>88</v>
      </c>
      <c r="AM191" s="90" t="s">
        <v>88</v>
      </c>
      <c r="AN191" s="90" t="s">
        <v>88</v>
      </c>
      <c r="AO191" s="90" t="s">
        <v>88</v>
      </c>
      <c r="AP191" s="90" t="s">
        <v>89</v>
      </c>
      <c r="AQ191" s="90" t="s">
        <v>90</v>
      </c>
      <c r="AR191" s="90" t="s">
        <v>90</v>
      </c>
      <c r="AS191" s="90" t="s">
        <v>91</v>
      </c>
      <c r="AT191" s="90" t="s">
        <v>92</v>
      </c>
      <c r="AU191" s="90" t="s">
        <v>92</v>
      </c>
      <c r="AV191" s="90" t="s">
        <v>93</v>
      </c>
      <c r="AW191" s="90" t="s">
        <v>2453</v>
      </c>
      <c r="AX191" s="90" t="s">
        <v>2454</v>
      </c>
      <c r="AY191" s="90" t="s">
        <v>2455</v>
      </c>
      <c r="AZ191" s="90" t="s">
        <v>2454</v>
      </c>
      <c r="BA191" s="90" t="s">
        <v>97</v>
      </c>
      <c r="BB191" s="90" t="s">
        <v>2456</v>
      </c>
      <c r="BC191" s="90" t="s">
        <v>99</v>
      </c>
      <c r="BD191" s="90" t="s">
        <v>150</v>
      </c>
      <c r="BE191" s="90" t="s">
        <v>61</v>
      </c>
      <c r="BF191" s="90" t="s">
        <v>262</v>
      </c>
      <c r="BG191" s="90" t="s">
        <v>101</v>
      </c>
    </row>
    <row r="192" s="85" customFormat="1" ht="19" customHeight="1" spans="1:59">
      <c r="A192" s="90" t="s">
        <v>458</v>
      </c>
      <c r="B192" s="90" t="s">
        <v>459</v>
      </c>
      <c r="C192" s="90" t="s">
        <v>2457</v>
      </c>
      <c r="D192" s="90" t="s">
        <v>2458</v>
      </c>
      <c r="E192" s="90" t="s">
        <v>2459</v>
      </c>
      <c r="F192" s="90" t="s">
        <v>2460</v>
      </c>
      <c r="G192" s="90" t="s">
        <v>2461</v>
      </c>
      <c r="H192" s="90" t="s">
        <v>109</v>
      </c>
      <c r="I192" s="90" t="s">
        <v>2462</v>
      </c>
      <c r="J192" s="90" t="s">
        <v>2463</v>
      </c>
      <c r="K192" s="90" t="s">
        <v>2464</v>
      </c>
      <c r="L192" s="90" t="s">
        <v>73</v>
      </c>
      <c r="M192" s="90" t="s">
        <v>2465</v>
      </c>
      <c r="N192" s="90" t="s">
        <v>2466</v>
      </c>
      <c r="O192" s="90" t="s">
        <v>115</v>
      </c>
      <c r="P192" s="90" t="s">
        <v>116</v>
      </c>
      <c r="Q192" s="90" t="s">
        <v>117</v>
      </c>
      <c r="R192" s="90" t="s">
        <v>116</v>
      </c>
      <c r="S192" s="90" t="s">
        <v>2467</v>
      </c>
      <c r="T192" s="90" t="s">
        <v>380</v>
      </c>
      <c r="U192" s="15">
        <v>0</v>
      </c>
      <c r="V192" s="15">
        <v>20000</v>
      </c>
      <c r="W192" s="15">
        <v>15000</v>
      </c>
      <c r="X192" s="15">
        <v>3000</v>
      </c>
      <c r="Y192" s="90" t="s">
        <v>143</v>
      </c>
      <c r="Z192" s="90" t="s">
        <v>83</v>
      </c>
      <c r="AA192" s="90" t="s">
        <v>84</v>
      </c>
      <c r="AB192" s="90" t="s">
        <v>2460</v>
      </c>
      <c r="AC192" s="90" t="s">
        <v>121</v>
      </c>
      <c r="AD192" s="90" t="s">
        <v>87</v>
      </c>
      <c r="AE192" s="90" t="s">
        <v>61</v>
      </c>
      <c r="AF192" s="90" t="s">
        <v>61</v>
      </c>
      <c r="AG192" s="90" t="s">
        <v>89</v>
      </c>
      <c r="AH192" s="90" t="s">
        <v>89</v>
      </c>
      <c r="AI192" s="90" t="s">
        <v>89</v>
      </c>
      <c r="AJ192" s="90" t="s">
        <v>89</v>
      </c>
      <c r="AK192" s="90" t="s">
        <v>89</v>
      </c>
      <c r="AL192" s="90" t="s">
        <v>89</v>
      </c>
      <c r="AM192" s="90" t="s">
        <v>89</v>
      </c>
      <c r="AN192" s="90" t="s">
        <v>89</v>
      </c>
      <c r="AO192" s="90" t="s">
        <v>89</v>
      </c>
      <c r="AP192" s="90" t="s">
        <v>89</v>
      </c>
      <c r="AQ192" s="90" t="s">
        <v>90</v>
      </c>
      <c r="AR192" s="90" t="s">
        <v>90</v>
      </c>
      <c r="AS192" s="90" t="s">
        <v>91</v>
      </c>
      <c r="AT192" s="90" t="s">
        <v>92</v>
      </c>
      <c r="AU192" s="90" t="s">
        <v>92</v>
      </c>
      <c r="AV192" s="90" t="s">
        <v>93</v>
      </c>
      <c r="AW192" s="90" t="s">
        <v>2468</v>
      </c>
      <c r="AX192" s="90" t="s">
        <v>2469</v>
      </c>
      <c r="AY192" s="90" t="s">
        <v>2470</v>
      </c>
      <c r="AZ192" s="90" t="s">
        <v>2469</v>
      </c>
      <c r="BA192" s="90" t="s">
        <v>97</v>
      </c>
      <c r="BB192" s="90" t="s">
        <v>2471</v>
      </c>
      <c r="BC192" s="90" t="s">
        <v>99</v>
      </c>
      <c r="BD192" s="90" t="s">
        <v>150</v>
      </c>
      <c r="BE192" s="90" t="s">
        <v>61</v>
      </c>
      <c r="BF192" s="90" t="s">
        <v>380</v>
      </c>
      <c r="BG192" s="90" t="s">
        <v>101</v>
      </c>
    </row>
    <row r="193" s="85" customFormat="1" ht="19" customHeight="1" spans="1:59">
      <c r="A193" s="90" t="s">
        <v>582</v>
      </c>
      <c r="B193" s="90" t="s">
        <v>583</v>
      </c>
      <c r="C193" s="90" t="s">
        <v>2472</v>
      </c>
      <c r="D193" s="90" t="s">
        <v>2473</v>
      </c>
      <c r="E193" s="90" t="s">
        <v>2474</v>
      </c>
      <c r="F193" s="90" t="s">
        <v>2475</v>
      </c>
      <c r="G193" s="90" t="s">
        <v>1175</v>
      </c>
      <c r="H193" s="90" t="s">
        <v>109</v>
      </c>
      <c r="I193" s="90" t="s">
        <v>2476</v>
      </c>
      <c r="J193" s="90" t="s">
        <v>2477</v>
      </c>
      <c r="K193" s="90" t="s">
        <v>2478</v>
      </c>
      <c r="L193" s="90" t="s">
        <v>73</v>
      </c>
      <c r="M193" s="90" t="s">
        <v>2479</v>
      </c>
      <c r="N193" s="90" t="s">
        <v>397</v>
      </c>
      <c r="O193" s="90" t="s">
        <v>115</v>
      </c>
      <c r="P193" s="90" t="s">
        <v>116</v>
      </c>
      <c r="Q193" s="90" t="s">
        <v>117</v>
      </c>
      <c r="R193" s="90" t="s">
        <v>116</v>
      </c>
      <c r="S193" s="90" t="s">
        <v>2480</v>
      </c>
      <c r="T193" s="90" t="s">
        <v>380</v>
      </c>
      <c r="U193" s="15">
        <v>0</v>
      </c>
      <c r="V193" s="15">
        <v>5100</v>
      </c>
      <c r="W193" s="15">
        <v>2500</v>
      </c>
      <c r="X193" s="15">
        <v>1300</v>
      </c>
      <c r="Y193" s="90" t="s">
        <v>143</v>
      </c>
      <c r="Z193" s="90" t="s">
        <v>83</v>
      </c>
      <c r="AA193" s="90" t="s">
        <v>84</v>
      </c>
      <c r="AB193" s="90" t="s">
        <v>2481</v>
      </c>
      <c r="AC193" s="90" t="s">
        <v>145</v>
      </c>
      <c r="AD193" s="90" t="s">
        <v>87</v>
      </c>
      <c r="AE193" s="90" t="s">
        <v>61</v>
      </c>
      <c r="AF193" s="90" t="s">
        <v>61</v>
      </c>
      <c r="AG193" s="90" t="s">
        <v>89</v>
      </c>
      <c r="AH193" s="90" t="s">
        <v>89</v>
      </c>
      <c r="AI193" s="90" t="s">
        <v>89</v>
      </c>
      <c r="AJ193" s="90" t="s">
        <v>89</v>
      </c>
      <c r="AK193" s="90" t="s">
        <v>89</v>
      </c>
      <c r="AL193" s="90" t="s">
        <v>89</v>
      </c>
      <c r="AM193" s="90" t="s">
        <v>89</v>
      </c>
      <c r="AN193" s="90" t="s">
        <v>89</v>
      </c>
      <c r="AO193" s="90" t="s">
        <v>89</v>
      </c>
      <c r="AP193" s="90" t="s">
        <v>89</v>
      </c>
      <c r="AQ193" s="90" t="s">
        <v>90</v>
      </c>
      <c r="AR193" s="90" t="s">
        <v>90</v>
      </c>
      <c r="AS193" s="90" t="s">
        <v>91</v>
      </c>
      <c r="AT193" s="90" t="s">
        <v>92</v>
      </c>
      <c r="AU193" s="90" t="s">
        <v>92</v>
      </c>
      <c r="AV193" s="90" t="s">
        <v>93</v>
      </c>
      <c r="AW193" s="90" t="s">
        <v>2482</v>
      </c>
      <c r="AX193" s="90" t="s">
        <v>2483</v>
      </c>
      <c r="AY193" s="90" t="s">
        <v>2484</v>
      </c>
      <c r="AZ193" s="90" t="s">
        <v>2483</v>
      </c>
      <c r="BA193" s="90" t="s">
        <v>97</v>
      </c>
      <c r="BB193" s="90" t="s">
        <v>2485</v>
      </c>
      <c r="BC193" s="90" t="s">
        <v>99</v>
      </c>
      <c r="BD193" s="90" t="s">
        <v>150</v>
      </c>
      <c r="BE193" s="90" t="s">
        <v>61</v>
      </c>
      <c r="BF193" s="97" t="s">
        <v>119</v>
      </c>
      <c r="BG193" s="90" t="s">
        <v>101</v>
      </c>
    </row>
    <row r="194" s="85" customFormat="1" ht="19" customHeight="1" spans="1:59">
      <c r="A194" s="90" t="s">
        <v>387</v>
      </c>
      <c r="B194" s="90" t="s">
        <v>388</v>
      </c>
      <c r="C194" s="90" t="s">
        <v>389</v>
      </c>
      <c r="D194" s="90" t="s">
        <v>390</v>
      </c>
      <c r="E194" s="90" t="s">
        <v>2486</v>
      </c>
      <c r="F194" s="90" t="s">
        <v>1206</v>
      </c>
      <c r="G194" s="90" t="s">
        <v>1206</v>
      </c>
      <c r="H194" s="90" t="s">
        <v>109</v>
      </c>
      <c r="I194" s="90" t="s">
        <v>2487</v>
      </c>
      <c r="J194" s="90" t="s">
        <v>2488</v>
      </c>
      <c r="K194" s="90" t="s">
        <v>2489</v>
      </c>
      <c r="L194" s="90" t="s">
        <v>73</v>
      </c>
      <c r="M194" s="90" t="s">
        <v>2490</v>
      </c>
      <c r="N194" s="90" t="s">
        <v>203</v>
      </c>
      <c r="O194" s="90" t="s">
        <v>221</v>
      </c>
      <c r="P194" s="90" t="s">
        <v>222</v>
      </c>
      <c r="Q194" s="90" t="s">
        <v>206</v>
      </c>
      <c r="R194" s="90" t="s">
        <v>207</v>
      </c>
      <c r="S194" s="90" t="s">
        <v>2491</v>
      </c>
      <c r="T194" s="90" t="s">
        <v>380</v>
      </c>
      <c r="U194" s="15">
        <v>4000</v>
      </c>
      <c r="V194" s="15">
        <v>18109</v>
      </c>
      <c r="W194" s="15">
        <v>8000</v>
      </c>
      <c r="X194" s="15">
        <v>1600</v>
      </c>
      <c r="Y194" s="90" t="s">
        <v>143</v>
      </c>
      <c r="Z194" s="90" t="s">
        <v>83</v>
      </c>
      <c r="AA194" s="90" t="s">
        <v>84</v>
      </c>
      <c r="AB194" s="90" t="s">
        <v>2492</v>
      </c>
      <c r="AC194" s="90" t="s">
        <v>211</v>
      </c>
      <c r="AD194" s="90" t="s">
        <v>87</v>
      </c>
      <c r="AE194" s="90" t="s">
        <v>61</v>
      </c>
      <c r="AF194" s="90" t="s">
        <v>61</v>
      </c>
      <c r="AG194" s="90" t="s">
        <v>89</v>
      </c>
      <c r="AH194" s="90" t="s">
        <v>89</v>
      </c>
      <c r="AI194" s="90" t="s">
        <v>89</v>
      </c>
      <c r="AJ194" s="90" t="s">
        <v>89</v>
      </c>
      <c r="AK194" s="90" t="s">
        <v>89</v>
      </c>
      <c r="AL194" s="90" t="s">
        <v>89</v>
      </c>
      <c r="AM194" s="90" t="s">
        <v>89</v>
      </c>
      <c r="AN194" s="90" t="s">
        <v>89</v>
      </c>
      <c r="AO194" s="90" t="s">
        <v>89</v>
      </c>
      <c r="AP194" s="90" t="s">
        <v>89</v>
      </c>
      <c r="AQ194" s="90" t="s">
        <v>90</v>
      </c>
      <c r="AR194" s="90" t="s">
        <v>90</v>
      </c>
      <c r="AS194" s="90" t="s">
        <v>91</v>
      </c>
      <c r="AT194" s="90" t="s">
        <v>92</v>
      </c>
      <c r="AU194" s="90" t="s">
        <v>92</v>
      </c>
      <c r="AV194" s="90" t="s">
        <v>93</v>
      </c>
      <c r="AW194" s="90" t="s">
        <v>2493</v>
      </c>
      <c r="AX194" s="90" t="s">
        <v>2494</v>
      </c>
      <c r="AY194" s="90" t="s">
        <v>2495</v>
      </c>
      <c r="AZ194" s="90" t="s">
        <v>2494</v>
      </c>
      <c r="BA194" s="90" t="s">
        <v>215</v>
      </c>
      <c r="BB194" s="90" t="s">
        <v>2496</v>
      </c>
      <c r="BC194" s="90" t="s">
        <v>99</v>
      </c>
      <c r="BD194" s="90" t="s">
        <v>150</v>
      </c>
      <c r="BE194" s="90" t="s">
        <v>61</v>
      </c>
      <c r="BF194" s="90" t="s">
        <v>380</v>
      </c>
      <c r="BG194" s="90" t="s">
        <v>101</v>
      </c>
    </row>
    <row r="195" s="85" customFormat="1" ht="19" customHeight="1" spans="1:59">
      <c r="A195" s="90" t="s">
        <v>458</v>
      </c>
      <c r="B195" s="90" t="s">
        <v>459</v>
      </c>
      <c r="C195" s="90" t="s">
        <v>2497</v>
      </c>
      <c r="D195" s="90" t="s">
        <v>2498</v>
      </c>
      <c r="E195" s="90" t="s">
        <v>2499</v>
      </c>
      <c r="F195" s="90" t="s">
        <v>2500</v>
      </c>
      <c r="G195" s="90" t="s">
        <v>2500</v>
      </c>
      <c r="H195" s="90" t="s">
        <v>2501</v>
      </c>
      <c r="I195" s="90" t="s">
        <v>2502</v>
      </c>
      <c r="J195" s="90" t="s">
        <v>2503</v>
      </c>
      <c r="K195" s="90" t="s">
        <v>2504</v>
      </c>
      <c r="L195" s="90" t="s">
        <v>73</v>
      </c>
      <c r="M195" s="90" t="s">
        <v>1799</v>
      </c>
      <c r="N195" s="90" t="s">
        <v>2505</v>
      </c>
      <c r="O195" s="90" t="s">
        <v>78</v>
      </c>
      <c r="P195" s="90" t="s">
        <v>2506</v>
      </c>
      <c r="Q195" s="90" t="s">
        <v>2507</v>
      </c>
      <c r="R195" s="90" t="s">
        <v>2508</v>
      </c>
      <c r="S195" s="90" t="s">
        <v>2509</v>
      </c>
      <c r="T195" s="90" t="s">
        <v>119</v>
      </c>
      <c r="U195" s="15">
        <v>0</v>
      </c>
      <c r="V195" s="15">
        <v>18500</v>
      </c>
      <c r="W195" s="15">
        <v>14600</v>
      </c>
      <c r="X195" s="15">
        <v>1000</v>
      </c>
      <c r="Y195" s="90" t="s">
        <v>143</v>
      </c>
      <c r="Z195" s="90" t="s">
        <v>83</v>
      </c>
      <c r="AA195" s="90" t="s">
        <v>84</v>
      </c>
      <c r="AB195" s="90" t="s">
        <v>2510</v>
      </c>
      <c r="AC195" s="90" t="s">
        <v>359</v>
      </c>
      <c r="AD195" s="90" t="s">
        <v>87</v>
      </c>
      <c r="AE195" s="90" t="s">
        <v>61</v>
      </c>
      <c r="AF195" s="90" t="s">
        <v>61</v>
      </c>
      <c r="AG195" s="90" t="s">
        <v>89</v>
      </c>
      <c r="AH195" s="90" t="s">
        <v>89</v>
      </c>
      <c r="AI195" s="90" t="s">
        <v>89</v>
      </c>
      <c r="AJ195" s="90" t="s">
        <v>89</v>
      </c>
      <c r="AK195" s="90" t="s">
        <v>89</v>
      </c>
      <c r="AL195" s="90" t="s">
        <v>89</v>
      </c>
      <c r="AM195" s="90" t="s">
        <v>89</v>
      </c>
      <c r="AN195" s="90" t="s">
        <v>89</v>
      </c>
      <c r="AO195" s="90" t="s">
        <v>89</v>
      </c>
      <c r="AP195" s="90" t="s">
        <v>89</v>
      </c>
      <c r="AQ195" s="90" t="s">
        <v>90</v>
      </c>
      <c r="AR195" s="90" t="s">
        <v>90</v>
      </c>
      <c r="AS195" s="90" t="s">
        <v>91</v>
      </c>
      <c r="AT195" s="90" t="s">
        <v>92</v>
      </c>
      <c r="AU195" s="90" t="s">
        <v>92</v>
      </c>
      <c r="AV195" s="90" t="s">
        <v>93</v>
      </c>
      <c r="AW195" s="90" t="s">
        <v>2511</v>
      </c>
      <c r="AX195" s="90" t="s">
        <v>2512</v>
      </c>
      <c r="AY195" s="90" t="s">
        <v>2513</v>
      </c>
      <c r="AZ195" s="90" t="s">
        <v>2512</v>
      </c>
      <c r="BA195" s="90" t="s">
        <v>97</v>
      </c>
      <c r="BB195" s="90" t="s">
        <v>2514</v>
      </c>
      <c r="BC195" s="90" t="s">
        <v>99</v>
      </c>
      <c r="BD195" s="90" t="s">
        <v>150</v>
      </c>
      <c r="BE195" s="90" t="s">
        <v>61</v>
      </c>
      <c r="BF195" s="90" t="s">
        <v>119</v>
      </c>
      <c r="BG195" s="90" t="s">
        <v>101</v>
      </c>
    </row>
    <row r="196" s="85" customFormat="1" ht="19" customHeight="1" spans="1:59">
      <c r="A196" s="90" t="s">
        <v>174</v>
      </c>
      <c r="B196" s="90" t="s">
        <v>175</v>
      </c>
      <c r="C196" s="90" t="s">
        <v>2515</v>
      </c>
      <c r="D196" s="90" t="s">
        <v>2516</v>
      </c>
      <c r="E196" s="90" t="s">
        <v>2517</v>
      </c>
      <c r="F196" s="90" t="s">
        <v>2518</v>
      </c>
      <c r="G196" s="90" t="s">
        <v>2519</v>
      </c>
      <c r="H196" s="90" t="s">
        <v>1299</v>
      </c>
      <c r="I196" s="90" t="s">
        <v>2520</v>
      </c>
      <c r="J196" s="90" t="s">
        <v>2521</v>
      </c>
      <c r="K196" s="90" t="s">
        <v>2522</v>
      </c>
      <c r="L196" s="90" t="s">
        <v>73</v>
      </c>
      <c r="M196" s="90" t="s">
        <v>1115</v>
      </c>
      <c r="N196" s="90" t="s">
        <v>114</v>
      </c>
      <c r="O196" s="90" t="s">
        <v>1726</v>
      </c>
      <c r="P196" s="90" t="s">
        <v>1727</v>
      </c>
      <c r="Q196" s="90" t="s">
        <v>1306</v>
      </c>
      <c r="R196" s="90" t="s">
        <v>1307</v>
      </c>
      <c r="S196" s="90" t="s">
        <v>2523</v>
      </c>
      <c r="T196" s="90" t="s">
        <v>119</v>
      </c>
      <c r="U196" s="15">
        <v>0</v>
      </c>
      <c r="V196" s="15">
        <v>20000</v>
      </c>
      <c r="W196" s="15">
        <v>16000</v>
      </c>
      <c r="X196" s="15">
        <v>3000</v>
      </c>
      <c r="Y196" s="90" t="s">
        <v>143</v>
      </c>
      <c r="Z196" s="90" t="s">
        <v>83</v>
      </c>
      <c r="AA196" s="90" t="s">
        <v>84</v>
      </c>
      <c r="AB196" s="90" t="s">
        <v>2524</v>
      </c>
      <c r="AC196" s="90" t="s">
        <v>211</v>
      </c>
      <c r="AD196" s="90" t="s">
        <v>87</v>
      </c>
      <c r="AE196" s="90" t="s">
        <v>61</v>
      </c>
      <c r="AF196" s="90" t="s">
        <v>61</v>
      </c>
      <c r="AG196" s="90" t="s">
        <v>89</v>
      </c>
      <c r="AH196" s="90" t="s">
        <v>89</v>
      </c>
      <c r="AI196" s="90" t="s">
        <v>88</v>
      </c>
      <c r="AJ196" s="90" t="s">
        <v>89</v>
      </c>
      <c r="AK196" s="90" t="s">
        <v>89</v>
      </c>
      <c r="AL196" s="90" t="s">
        <v>89</v>
      </c>
      <c r="AM196" s="90" t="s">
        <v>89</v>
      </c>
      <c r="AN196" s="90" t="s">
        <v>89</v>
      </c>
      <c r="AO196" s="90" t="s">
        <v>89</v>
      </c>
      <c r="AP196" s="90" t="s">
        <v>89</v>
      </c>
      <c r="AQ196" s="90" t="s">
        <v>90</v>
      </c>
      <c r="AR196" s="90" t="s">
        <v>90</v>
      </c>
      <c r="AS196" s="90" t="s">
        <v>91</v>
      </c>
      <c r="AT196" s="90" t="s">
        <v>92</v>
      </c>
      <c r="AU196" s="90" t="s">
        <v>92</v>
      </c>
      <c r="AV196" s="90" t="s">
        <v>93</v>
      </c>
      <c r="AW196" s="90" t="s">
        <v>2525</v>
      </c>
      <c r="AX196" s="90" t="s">
        <v>2526</v>
      </c>
      <c r="AY196" s="90" t="s">
        <v>2527</v>
      </c>
      <c r="AZ196" s="90" t="s">
        <v>2526</v>
      </c>
      <c r="BA196" s="90" t="s">
        <v>97</v>
      </c>
      <c r="BB196" s="90" t="s">
        <v>2528</v>
      </c>
      <c r="BC196" s="90" t="s">
        <v>99</v>
      </c>
      <c r="BD196" s="90" t="s">
        <v>150</v>
      </c>
      <c r="BE196" s="90" t="s">
        <v>61</v>
      </c>
      <c r="BF196" s="90" t="s">
        <v>119</v>
      </c>
      <c r="BG196" s="90" t="s">
        <v>101</v>
      </c>
    </row>
    <row r="197" s="85" customFormat="1" ht="19" customHeight="1" spans="1:59">
      <c r="A197" s="90" t="s">
        <v>302</v>
      </c>
      <c r="B197" s="90" t="s">
        <v>303</v>
      </c>
      <c r="C197" s="90" t="s">
        <v>2529</v>
      </c>
      <c r="D197" s="90" t="s">
        <v>2530</v>
      </c>
      <c r="E197" s="90" t="s">
        <v>2531</v>
      </c>
      <c r="F197" s="90" t="s">
        <v>2532</v>
      </c>
      <c r="G197" s="90" t="s">
        <v>1972</v>
      </c>
      <c r="H197" s="90" t="s">
        <v>109</v>
      </c>
      <c r="I197" s="90" t="s">
        <v>2533</v>
      </c>
      <c r="J197" s="90" t="s">
        <v>2534</v>
      </c>
      <c r="K197" s="90" t="s">
        <v>2535</v>
      </c>
      <c r="L197" s="90" t="s">
        <v>73</v>
      </c>
      <c r="M197" s="90" t="s">
        <v>341</v>
      </c>
      <c r="N197" s="90" t="s">
        <v>342</v>
      </c>
      <c r="O197" s="90" t="s">
        <v>115</v>
      </c>
      <c r="P197" s="90" t="s">
        <v>116</v>
      </c>
      <c r="Q197" s="90" t="s">
        <v>117</v>
      </c>
      <c r="R197" s="90" t="s">
        <v>116</v>
      </c>
      <c r="S197" s="90" t="s">
        <v>2536</v>
      </c>
      <c r="T197" s="90" t="s">
        <v>380</v>
      </c>
      <c r="U197" s="15">
        <v>0</v>
      </c>
      <c r="V197" s="15">
        <v>5499</v>
      </c>
      <c r="W197" s="15">
        <v>3000</v>
      </c>
      <c r="X197" s="15">
        <v>2000</v>
      </c>
      <c r="Y197" s="90" t="s">
        <v>82</v>
      </c>
      <c r="Z197" s="90" t="s">
        <v>83</v>
      </c>
      <c r="AA197" s="90" t="s">
        <v>84</v>
      </c>
      <c r="AB197" s="90" t="s">
        <v>2537</v>
      </c>
      <c r="AC197" s="90" t="s">
        <v>359</v>
      </c>
      <c r="AD197" s="90" t="s">
        <v>87</v>
      </c>
      <c r="AE197" s="90" t="s">
        <v>61</v>
      </c>
      <c r="AF197" s="90" t="s">
        <v>61</v>
      </c>
      <c r="AG197" s="90" t="s">
        <v>89</v>
      </c>
      <c r="AH197" s="90" t="s">
        <v>89</v>
      </c>
      <c r="AI197" s="90" t="s">
        <v>89</v>
      </c>
      <c r="AJ197" s="90" t="s">
        <v>89</v>
      </c>
      <c r="AK197" s="90" t="s">
        <v>89</v>
      </c>
      <c r="AL197" s="90" t="s">
        <v>89</v>
      </c>
      <c r="AM197" s="90" t="s">
        <v>89</v>
      </c>
      <c r="AN197" s="90" t="s">
        <v>89</v>
      </c>
      <c r="AO197" s="90" t="s">
        <v>89</v>
      </c>
      <c r="AP197" s="90" t="s">
        <v>89</v>
      </c>
      <c r="AQ197" s="90" t="s">
        <v>90</v>
      </c>
      <c r="AR197" s="90" t="s">
        <v>90</v>
      </c>
      <c r="AS197" s="90" t="s">
        <v>91</v>
      </c>
      <c r="AT197" s="90" t="s">
        <v>92</v>
      </c>
      <c r="AU197" s="90" t="s">
        <v>92</v>
      </c>
      <c r="AV197" s="90" t="s">
        <v>93</v>
      </c>
      <c r="AW197" s="90" t="s">
        <v>2538</v>
      </c>
      <c r="AX197" s="90" t="s">
        <v>2539</v>
      </c>
      <c r="AY197" s="90" t="s">
        <v>2540</v>
      </c>
      <c r="AZ197" s="90" t="s">
        <v>2539</v>
      </c>
      <c r="BA197" s="90" t="s">
        <v>97</v>
      </c>
      <c r="BB197" s="90" t="s">
        <v>2541</v>
      </c>
      <c r="BC197" s="90" t="s">
        <v>99</v>
      </c>
      <c r="BD197" s="90" t="s">
        <v>100</v>
      </c>
      <c r="BE197" s="90" t="s">
        <v>61</v>
      </c>
      <c r="BF197" s="90" t="s">
        <v>380</v>
      </c>
      <c r="BG197" s="90" t="s">
        <v>101</v>
      </c>
    </row>
    <row r="198" s="85" customFormat="1" ht="19" customHeight="1" spans="1:59">
      <c r="A198" s="90" t="s">
        <v>1564</v>
      </c>
      <c r="B198" s="90" t="s">
        <v>1565</v>
      </c>
      <c r="C198" s="90" t="s">
        <v>2542</v>
      </c>
      <c r="D198" s="90" t="s">
        <v>2543</v>
      </c>
      <c r="E198" s="90" t="s">
        <v>2544</v>
      </c>
      <c r="F198" s="90" t="s">
        <v>2545</v>
      </c>
      <c r="G198" s="90" t="s">
        <v>2546</v>
      </c>
      <c r="H198" s="90" t="s">
        <v>2291</v>
      </c>
      <c r="I198" s="90" t="s">
        <v>2547</v>
      </c>
      <c r="J198" s="90" t="s">
        <v>2548</v>
      </c>
      <c r="K198" s="90" t="s">
        <v>2549</v>
      </c>
      <c r="L198" s="90" t="s">
        <v>73</v>
      </c>
      <c r="M198" s="90" t="s">
        <v>2550</v>
      </c>
      <c r="N198" s="90" t="s">
        <v>823</v>
      </c>
      <c r="O198" s="90" t="s">
        <v>2295</v>
      </c>
      <c r="P198" s="90" t="s">
        <v>2296</v>
      </c>
      <c r="Q198" s="90" t="s">
        <v>431</v>
      </c>
      <c r="R198" s="90" t="s">
        <v>2296</v>
      </c>
      <c r="S198" s="90" t="s">
        <v>2551</v>
      </c>
      <c r="T198" s="90" t="s">
        <v>209</v>
      </c>
      <c r="U198" s="15">
        <v>0</v>
      </c>
      <c r="V198" s="15">
        <v>10000</v>
      </c>
      <c r="W198" s="15">
        <v>7000</v>
      </c>
      <c r="X198" s="15">
        <v>4500</v>
      </c>
      <c r="Y198" s="90" t="s">
        <v>143</v>
      </c>
      <c r="Z198" s="90" t="s">
        <v>83</v>
      </c>
      <c r="AA198" s="90" t="s">
        <v>84</v>
      </c>
      <c r="AB198" s="90" t="s">
        <v>2545</v>
      </c>
      <c r="AC198" s="90" t="s">
        <v>145</v>
      </c>
      <c r="AD198" s="90" t="s">
        <v>87</v>
      </c>
      <c r="AE198" s="90" t="s">
        <v>61</v>
      </c>
      <c r="AF198" s="90" t="s">
        <v>61</v>
      </c>
      <c r="AG198" s="90" t="s">
        <v>89</v>
      </c>
      <c r="AH198" s="90" t="s">
        <v>89</v>
      </c>
      <c r="AI198" s="90" t="s">
        <v>89</v>
      </c>
      <c r="AJ198" s="90" t="s">
        <v>89</v>
      </c>
      <c r="AK198" s="90" t="s">
        <v>89</v>
      </c>
      <c r="AL198" s="90" t="s">
        <v>89</v>
      </c>
      <c r="AM198" s="90" t="s">
        <v>89</v>
      </c>
      <c r="AN198" s="90" t="s">
        <v>89</v>
      </c>
      <c r="AO198" s="90" t="s">
        <v>89</v>
      </c>
      <c r="AP198" s="90" t="s">
        <v>89</v>
      </c>
      <c r="AQ198" s="90" t="s">
        <v>90</v>
      </c>
      <c r="AR198" s="90" t="s">
        <v>90</v>
      </c>
      <c r="AS198" s="90" t="s">
        <v>91</v>
      </c>
      <c r="AT198" s="90" t="s">
        <v>92</v>
      </c>
      <c r="AU198" s="90" t="s">
        <v>92</v>
      </c>
      <c r="AV198" s="90" t="s">
        <v>93</v>
      </c>
      <c r="AW198" s="90" t="s">
        <v>2552</v>
      </c>
      <c r="AX198" s="90" t="s">
        <v>2553</v>
      </c>
      <c r="AY198" s="90" t="s">
        <v>2554</v>
      </c>
      <c r="AZ198" s="90" t="s">
        <v>2553</v>
      </c>
      <c r="BA198" s="90" t="s">
        <v>215</v>
      </c>
      <c r="BB198" s="90" t="s">
        <v>2555</v>
      </c>
      <c r="BC198" s="90" t="s">
        <v>99</v>
      </c>
      <c r="BD198" s="90" t="s">
        <v>150</v>
      </c>
      <c r="BE198" s="90" t="s">
        <v>61</v>
      </c>
      <c r="BF198" s="90" t="s">
        <v>209</v>
      </c>
      <c r="BG198" s="90" t="s">
        <v>101</v>
      </c>
    </row>
    <row r="199" s="85" customFormat="1" ht="19" customHeight="1" spans="1:59">
      <c r="A199" s="90" t="s">
        <v>102</v>
      </c>
      <c r="B199" s="90" t="s">
        <v>103</v>
      </c>
      <c r="C199" s="90" t="s">
        <v>2556</v>
      </c>
      <c r="D199" s="90" t="s">
        <v>2557</v>
      </c>
      <c r="E199" s="90" t="s">
        <v>2558</v>
      </c>
      <c r="F199" s="90" t="s">
        <v>2559</v>
      </c>
      <c r="G199" s="90" t="s">
        <v>108</v>
      </c>
      <c r="H199" s="90" t="s">
        <v>109</v>
      </c>
      <c r="I199" s="90" t="s">
        <v>2560</v>
      </c>
      <c r="J199" s="90" t="s">
        <v>2561</v>
      </c>
      <c r="K199" s="90" t="s">
        <v>2562</v>
      </c>
      <c r="L199" s="90" t="s">
        <v>73</v>
      </c>
      <c r="M199" s="90" t="s">
        <v>2028</v>
      </c>
      <c r="N199" s="90" t="s">
        <v>811</v>
      </c>
      <c r="O199" s="90" t="s">
        <v>115</v>
      </c>
      <c r="P199" s="90" t="s">
        <v>116</v>
      </c>
      <c r="Q199" s="90" t="s">
        <v>117</v>
      </c>
      <c r="R199" s="90" t="s">
        <v>116</v>
      </c>
      <c r="S199" s="90" t="s">
        <v>2563</v>
      </c>
      <c r="T199" s="90" t="s">
        <v>119</v>
      </c>
      <c r="U199" s="15">
        <v>0</v>
      </c>
      <c r="V199" s="15">
        <v>53000</v>
      </c>
      <c r="W199" s="15">
        <v>26500</v>
      </c>
      <c r="X199" s="15">
        <v>11600</v>
      </c>
      <c r="Y199" s="90" t="s">
        <v>143</v>
      </c>
      <c r="Z199" s="90" t="s">
        <v>83</v>
      </c>
      <c r="AA199" s="90" t="s">
        <v>84</v>
      </c>
      <c r="AB199" s="90" t="s">
        <v>2564</v>
      </c>
      <c r="AC199" s="90" t="s">
        <v>359</v>
      </c>
      <c r="AD199" s="90" t="s">
        <v>87</v>
      </c>
      <c r="AE199" s="90" t="s">
        <v>61</v>
      </c>
      <c r="AF199" s="90" t="s">
        <v>61</v>
      </c>
      <c r="AG199" s="90" t="s">
        <v>89</v>
      </c>
      <c r="AH199" s="90" t="s">
        <v>89</v>
      </c>
      <c r="AI199" s="90" t="s">
        <v>89</v>
      </c>
      <c r="AJ199" s="90" t="s">
        <v>89</v>
      </c>
      <c r="AK199" s="90" t="s">
        <v>89</v>
      </c>
      <c r="AL199" s="90" t="s">
        <v>89</v>
      </c>
      <c r="AM199" s="90" t="s">
        <v>89</v>
      </c>
      <c r="AN199" s="90" t="s">
        <v>89</v>
      </c>
      <c r="AO199" s="90" t="s">
        <v>89</v>
      </c>
      <c r="AP199" s="90" t="s">
        <v>89</v>
      </c>
      <c r="AQ199" s="90" t="s">
        <v>90</v>
      </c>
      <c r="AR199" s="90" t="s">
        <v>90</v>
      </c>
      <c r="AS199" s="90" t="s">
        <v>91</v>
      </c>
      <c r="AT199" s="90" t="s">
        <v>92</v>
      </c>
      <c r="AU199" s="90" t="s">
        <v>92</v>
      </c>
      <c r="AV199" s="90" t="s">
        <v>93</v>
      </c>
      <c r="AW199" s="90" t="s">
        <v>2565</v>
      </c>
      <c r="AX199" s="90" t="s">
        <v>2566</v>
      </c>
      <c r="AY199" s="90" t="s">
        <v>2567</v>
      </c>
      <c r="AZ199" s="90" t="s">
        <v>2566</v>
      </c>
      <c r="BA199" s="90" t="s">
        <v>215</v>
      </c>
      <c r="BB199" s="90" t="s">
        <v>2568</v>
      </c>
      <c r="BC199" s="90" t="s">
        <v>99</v>
      </c>
      <c r="BD199" s="90" t="s">
        <v>150</v>
      </c>
      <c r="BE199" s="90" t="s">
        <v>61</v>
      </c>
      <c r="BF199" s="90" t="s">
        <v>119</v>
      </c>
      <c r="BG199" s="90" t="s">
        <v>101</v>
      </c>
    </row>
    <row r="200" s="85" customFormat="1" ht="19" customHeight="1" spans="1:59">
      <c r="A200" s="90" t="s">
        <v>694</v>
      </c>
      <c r="B200" s="90" t="s">
        <v>695</v>
      </c>
      <c r="C200" s="90" t="s">
        <v>1108</v>
      </c>
      <c r="D200" s="90" t="s">
        <v>1109</v>
      </c>
      <c r="E200" s="90" t="s">
        <v>2569</v>
      </c>
      <c r="F200" s="90" t="s">
        <v>2570</v>
      </c>
      <c r="G200" s="90" t="s">
        <v>2571</v>
      </c>
      <c r="H200" s="90" t="s">
        <v>539</v>
      </c>
      <c r="I200" s="90" t="s">
        <v>2572</v>
      </c>
      <c r="J200" s="90" t="s">
        <v>2573</v>
      </c>
      <c r="K200" s="90" t="s">
        <v>2574</v>
      </c>
      <c r="L200" s="90" t="s">
        <v>73</v>
      </c>
      <c r="M200" s="90" t="s">
        <v>1699</v>
      </c>
      <c r="N200" s="90" t="s">
        <v>1116</v>
      </c>
      <c r="O200" s="90" t="s">
        <v>398</v>
      </c>
      <c r="P200" s="90" t="s">
        <v>399</v>
      </c>
      <c r="Q200" s="90" t="s">
        <v>240</v>
      </c>
      <c r="R200" s="90" t="s">
        <v>241</v>
      </c>
      <c r="S200" s="90" t="s">
        <v>2575</v>
      </c>
      <c r="T200" s="90" t="s">
        <v>380</v>
      </c>
      <c r="U200" s="15">
        <v>0</v>
      </c>
      <c r="V200" s="15">
        <v>80000</v>
      </c>
      <c r="W200" s="15">
        <v>40000</v>
      </c>
      <c r="X200" s="15">
        <v>20000</v>
      </c>
      <c r="Y200" s="90" t="s">
        <v>143</v>
      </c>
      <c r="Z200" s="90" t="s">
        <v>83</v>
      </c>
      <c r="AA200" s="90" t="s">
        <v>84</v>
      </c>
      <c r="AB200" s="90" t="s">
        <v>2576</v>
      </c>
      <c r="AC200" s="90" t="s">
        <v>145</v>
      </c>
      <c r="AD200" s="90" t="s">
        <v>87</v>
      </c>
      <c r="AE200" s="90" t="s">
        <v>61</v>
      </c>
      <c r="AF200" s="90" t="s">
        <v>61</v>
      </c>
      <c r="AG200" s="90" t="s">
        <v>89</v>
      </c>
      <c r="AH200" s="90" t="s">
        <v>89</v>
      </c>
      <c r="AI200" s="90" t="s">
        <v>89</v>
      </c>
      <c r="AJ200" s="90" t="s">
        <v>89</v>
      </c>
      <c r="AK200" s="90" t="s">
        <v>89</v>
      </c>
      <c r="AL200" s="90" t="s">
        <v>89</v>
      </c>
      <c r="AM200" s="90" t="s">
        <v>89</v>
      </c>
      <c r="AN200" s="90" t="s">
        <v>89</v>
      </c>
      <c r="AO200" s="90" t="s">
        <v>89</v>
      </c>
      <c r="AP200" s="90" t="s">
        <v>89</v>
      </c>
      <c r="AQ200" s="90" t="s">
        <v>90</v>
      </c>
      <c r="AR200" s="90" t="s">
        <v>90</v>
      </c>
      <c r="AS200" s="90" t="s">
        <v>91</v>
      </c>
      <c r="AT200" s="90" t="s">
        <v>92</v>
      </c>
      <c r="AU200" s="90" t="s">
        <v>92</v>
      </c>
      <c r="AV200" s="90" t="s">
        <v>93</v>
      </c>
      <c r="AW200" s="90" t="s">
        <v>2577</v>
      </c>
      <c r="AX200" s="90" t="s">
        <v>2578</v>
      </c>
      <c r="AY200" s="90" t="s">
        <v>2579</v>
      </c>
      <c r="AZ200" s="90" t="s">
        <v>2578</v>
      </c>
      <c r="BA200" s="90" t="s">
        <v>97</v>
      </c>
      <c r="BB200" s="90" t="s">
        <v>2580</v>
      </c>
      <c r="BC200" s="90" t="s">
        <v>99</v>
      </c>
      <c r="BD200" s="90" t="s">
        <v>150</v>
      </c>
      <c r="BE200" s="90" t="s">
        <v>61</v>
      </c>
      <c r="BF200" s="90" t="s">
        <v>380</v>
      </c>
      <c r="BG200" s="90" t="s">
        <v>101</v>
      </c>
    </row>
    <row r="201" s="85" customFormat="1" ht="19" customHeight="1" spans="1:59">
      <c r="A201" s="90" t="s">
        <v>646</v>
      </c>
      <c r="B201" s="90" t="s">
        <v>647</v>
      </c>
      <c r="C201" s="90" t="s">
        <v>648</v>
      </c>
      <c r="D201" s="90" t="s">
        <v>649</v>
      </c>
      <c r="E201" s="90" t="s">
        <v>2099</v>
      </c>
      <c r="F201" s="90" t="s">
        <v>975</v>
      </c>
      <c r="G201" s="90" t="s">
        <v>975</v>
      </c>
      <c r="H201" s="90" t="s">
        <v>109</v>
      </c>
      <c r="I201" s="90" t="s">
        <v>2581</v>
      </c>
      <c r="J201" s="90" t="s">
        <v>2582</v>
      </c>
      <c r="K201" s="90" t="s">
        <v>2583</v>
      </c>
      <c r="L201" s="90" t="s">
        <v>73</v>
      </c>
      <c r="M201" s="90" t="s">
        <v>2584</v>
      </c>
      <c r="N201" s="90" t="s">
        <v>2585</v>
      </c>
      <c r="O201" s="90" t="s">
        <v>1848</v>
      </c>
      <c r="P201" s="90" t="s">
        <v>1849</v>
      </c>
      <c r="Q201" s="90" t="s">
        <v>1850</v>
      </c>
      <c r="R201" s="90" t="s">
        <v>1849</v>
      </c>
      <c r="S201" s="90" t="s">
        <v>2586</v>
      </c>
      <c r="T201" s="90" t="s">
        <v>209</v>
      </c>
      <c r="U201" s="15">
        <v>0</v>
      </c>
      <c r="V201" s="15">
        <v>10938</v>
      </c>
      <c r="W201" s="15">
        <v>8500</v>
      </c>
      <c r="X201" s="15">
        <v>2000</v>
      </c>
      <c r="Y201" s="90" t="s">
        <v>143</v>
      </c>
      <c r="Z201" s="90" t="s">
        <v>83</v>
      </c>
      <c r="AA201" s="90" t="s">
        <v>84</v>
      </c>
      <c r="AB201" s="90" t="s">
        <v>2107</v>
      </c>
      <c r="AC201" s="90" t="s">
        <v>211</v>
      </c>
      <c r="AD201" s="90" t="s">
        <v>87</v>
      </c>
      <c r="AE201" s="90" t="s">
        <v>61</v>
      </c>
      <c r="AF201" s="90" t="s">
        <v>61</v>
      </c>
      <c r="AG201" s="90" t="s">
        <v>89</v>
      </c>
      <c r="AH201" s="90" t="s">
        <v>89</v>
      </c>
      <c r="AI201" s="90" t="s">
        <v>89</v>
      </c>
      <c r="AJ201" s="90" t="s">
        <v>89</v>
      </c>
      <c r="AK201" s="90" t="s">
        <v>89</v>
      </c>
      <c r="AL201" s="90" t="s">
        <v>89</v>
      </c>
      <c r="AM201" s="90" t="s">
        <v>89</v>
      </c>
      <c r="AN201" s="90" t="s">
        <v>89</v>
      </c>
      <c r="AO201" s="90" t="s">
        <v>89</v>
      </c>
      <c r="AP201" s="90" t="s">
        <v>89</v>
      </c>
      <c r="AQ201" s="90" t="s">
        <v>90</v>
      </c>
      <c r="AR201" s="90" t="s">
        <v>90</v>
      </c>
      <c r="AS201" s="90" t="s">
        <v>91</v>
      </c>
      <c r="AT201" s="90" t="s">
        <v>92</v>
      </c>
      <c r="AU201" s="90" t="s">
        <v>92</v>
      </c>
      <c r="AV201" s="90" t="s">
        <v>93</v>
      </c>
      <c r="AW201" s="90" t="s">
        <v>2108</v>
      </c>
      <c r="AX201" s="90" t="s">
        <v>2587</v>
      </c>
      <c r="AY201" s="90" t="s">
        <v>2110</v>
      </c>
      <c r="AZ201" s="90" t="s">
        <v>2587</v>
      </c>
      <c r="BA201" s="90" t="s">
        <v>97</v>
      </c>
      <c r="BB201" s="90" t="s">
        <v>2588</v>
      </c>
      <c r="BC201" s="90" t="s">
        <v>99</v>
      </c>
      <c r="BD201" s="90" t="s">
        <v>150</v>
      </c>
      <c r="BE201" s="90" t="s">
        <v>61</v>
      </c>
      <c r="BF201" s="90" t="s">
        <v>209</v>
      </c>
      <c r="BG201" s="90" t="s">
        <v>101</v>
      </c>
    </row>
    <row r="202" s="85" customFormat="1" ht="19" customHeight="1" spans="1:59">
      <c r="A202" s="90" t="s">
        <v>302</v>
      </c>
      <c r="B202" s="90" t="s">
        <v>303</v>
      </c>
      <c r="C202" s="90" t="s">
        <v>2589</v>
      </c>
      <c r="D202" s="90" t="s">
        <v>2590</v>
      </c>
      <c r="E202" s="90" t="s">
        <v>2591</v>
      </c>
      <c r="F202" s="90" t="s">
        <v>2592</v>
      </c>
      <c r="G202" s="90" t="s">
        <v>1903</v>
      </c>
      <c r="H202" s="90" t="s">
        <v>539</v>
      </c>
      <c r="I202" s="90" t="s">
        <v>2593</v>
      </c>
      <c r="J202" s="90" t="s">
        <v>2594</v>
      </c>
      <c r="K202" s="90" t="s">
        <v>2595</v>
      </c>
      <c r="L202" s="90" t="s">
        <v>73</v>
      </c>
      <c r="M202" s="90" t="s">
        <v>74</v>
      </c>
      <c r="N202" s="90" t="s">
        <v>2596</v>
      </c>
      <c r="O202" s="90" t="s">
        <v>1875</v>
      </c>
      <c r="P202" s="90" t="s">
        <v>1876</v>
      </c>
      <c r="Q202" s="90" t="s">
        <v>2597</v>
      </c>
      <c r="R202" s="90" t="s">
        <v>1878</v>
      </c>
      <c r="S202" s="90" t="s">
        <v>2598</v>
      </c>
      <c r="T202" s="90" t="s">
        <v>380</v>
      </c>
      <c r="U202" s="15">
        <v>0</v>
      </c>
      <c r="V202" s="15">
        <v>12500</v>
      </c>
      <c r="W202" s="15">
        <v>10000</v>
      </c>
      <c r="X202" s="15">
        <v>6000</v>
      </c>
      <c r="Y202" s="90" t="s">
        <v>82</v>
      </c>
      <c r="Z202" s="90" t="s">
        <v>83</v>
      </c>
      <c r="AA202" s="90" t="s">
        <v>84</v>
      </c>
      <c r="AB202" s="90" t="s">
        <v>2599</v>
      </c>
      <c r="AC202" s="90" t="s">
        <v>359</v>
      </c>
      <c r="AD202" s="90" t="s">
        <v>87</v>
      </c>
      <c r="AE202" s="90" t="s">
        <v>61</v>
      </c>
      <c r="AF202" s="90" t="s">
        <v>2600</v>
      </c>
      <c r="AG202" s="90" t="s">
        <v>89</v>
      </c>
      <c r="AH202" s="90" t="s">
        <v>89</v>
      </c>
      <c r="AI202" s="90" t="s">
        <v>88</v>
      </c>
      <c r="AJ202" s="90" t="s">
        <v>88</v>
      </c>
      <c r="AK202" s="90" t="s">
        <v>88</v>
      </c>
      <c r="AL202" s="90" t="s">
        <v>88</v>
      </c>
      <c r="AM202" s="90" t="s">
        <v>88</v>
      </c>
      <c r="AN202" s="90" t="s">
        <v>88</v>
      </c>
      <c r="AO202" s="90" t="s">
        <v>88</v>
      </c>
      <c r="AP202" s="90" t="s">
        <v>89</v>
      </c>
      <c r="AQ202" s="90" t="s">
        <v>90</v>
      </c>
      <c r="AR202" s="90" t="s">
        <v>90</v>
      </c>
      <c r="AS202" s="90" t="s">
        <v>91</v>
      </c>
      <c r="AT202" s="90" t="s">
        <v>92</v>
      </c>
      <c r="AU202" s="90" t="s">
        <v>92</v>
      </c>
      <c r="AV202" s="90" t="s">
        <v>93</v>
      </c>
      <c r="AW202" s="90" t="s">
        <v>2601</v>
      </c>
      <c r="AX202" s="90" t="s">
        <v>2602</v>
      </c>
      <c r="AY202" s="90" t="s">
        <v>2603</v>
      </c>
      <c r="AZ202" s="90" t="s">
        <v>2602</v>
      </c>
      <c r="BA202" s="90" t="s">
        <v>97</v>
      </c>
      <c r="BB202" s="90" t="s">
        <v>2604</v>
      </c>
      <c r="BC202" s="90" t="s">
        <v>99</v>
      </c>
      <c r="BD202" s="90" t="s">
        <v>100</v>
      </c>
      <c r="BE202" s="90" t="s">
        <v>61</v>
      </c>
      <c r="BF202" s="90" t="s">
        <v>380</v>
      </c>
      <c r="BG202" s="90" t="s">
        <v>101</v>
      </c>
    </row>
    <row r="203" s="85" customFormat="1" ht="19" customHeight="1" spans="1:59">
      <c r="A203" s="90" t="s">
        <v>646</v>
      </c>
      <c r="B203" s="90" t="s">
        <v>647</v>
      </c>
      <c r="C203" s="90" t="s">
        <v>2605</v>
      </c>
      <c r="D203" s="90" t="s">
        <v>2606</v>
      </c>
      <c r="E203" s="90" t="s">
        <v>2607</v>
      </c>
      <c r="F203" s="90" t="s">
        <v>2608</v>
      </c>
      <c r="G203" s="90" t="s">
        <v>2609</v>
      </c>
      <c r="H203" s="90" t="s">
        <v>1299</v>
      </c>
      <c r="I203" s="90" t="s">
        <v>2610</v>
      </c>
      <c r="J203" s="90" t="s">
        <v>2611</v>
      </c>
      <c r="K203" s="90" t="s">
        <v>2612</v>
      </c>
      <c r="L203" s="90" t="s">
        <v>73</v>
      </c>
      <c r="M203" s="90" t="s">
        <v>2613</v>
      </c>
      <c r="N203" s="90" t="s">
        <v>2424</v>
      </c>
      <c r="O203" s="90" t="s">
        <v>1726</v>
      </c>
      <c r="P203" s="90" t="s">
        <v>1727</v>
      </c>
      <c r="Q203" s="90" t="s">
        <v>1306</v>
      </c>
      <c r="R203" s="90" t="s">
        <v>1307</v>
      </c>
      <c r="S203" s="90" t="s">
        <v>2614</v>
      </c>
      <c r="T203" s="90" t="s">
        <v>119</v>
      </c>
      <c r="U203" s="15">
        <v>0</v>
      </c>
      <c r="V203" s="15">
        <v>22200</v>
      </c>
      <c r="W203" s="15">
        <v>11000</v>
      </c>
      <c r="X203" s="15">
        <v>5000</v>
      </c>
      <c r="Y203" s="90" t="s">
        <v>143</v>
      </c>
      <c r="Z203" s="90" t="s">
        <v>83</v>
      </c>
      <c r="AA203" s="90" t="s">
        <v>84</v>
      </c>
      <c r="AB203" s="90" t="s">
        <v>2615</v>
      </c>
      <c r="AC203" s="90" t="s">
        <v>211</v>
      </c>
      <c r="AD203" s="90" t="s">
        <v>87</v>
      </c>
      <c r="AE203" s="90" t="s">
        <v>61</v>
      </c>
      <c r="AF203" s="90" t="s">
        <v>61</v>
      </c>
      <c r="AG203" s="90" t="s">
        <v>89</v>
      </c>
      <c r="AH203" s="90" t="s">
        <v>89</v>
      </c>
      <c r="AI203" s="90" t="s">
        <v>89</v>
      </c>
      <c r="AJ203" s="90" t="s">
        <v>89</v>
      </c>
      <c r="AK203" s="90" t="s">
        <v>89</v>
      </c>
      <c r="AL203" s="90" t="s">
        <v>89</v>
      </c>
      <c r="AM203" s="90" t="s">
        <v>89</v>
      </c>
      <c r="AN203" s="90" t="s">
        <v>89</v>
      </c>
      <c r="AO203" s="90" t="s">
        <v>89</v>
      </c>
      <c r="AP203" s="90" t="s">
        <v>89</v>
      </c>
      <c r="AQ203" s="90" t="s">
        <v>90</v>
      </c>
      <c r="AR203" s="90" t="s">
        <v>90</v>
      </c>
      <c r="AS203" s="90" t="s">
        <v>91</v>
      </c>
      <c r="AT203" s="90" t="s">
        <v>92</v>
      </c>
      <c r="AU203" s="90" t="s">
        <v>92</v>
      </c>
      <c r="AV203" s="90" t="s">
        <v>93</v>
      </c>
      <c r="AW203" s="90" t="s">
        <v>2616</v>
      </c>
      <c r="AX203" s="90" t="s">
        <v>2617</v>
      </c>
      <c r="AY203" s="90" t="s">
        <v>2618</v>
      </c>
      <c r="AZ203" s="90" t="s">
        <v>2617</v>
      </c>
      <c r="BA203" s="90" t="s">
        <v>97</v>
      </c>
      <c r="BB203" s="90" t="s">
        <v>2619</v>
      </c>
      <c r="BC203" s="90" t="s">
        <v>99</v>
      </c>
      <c r="BD203" s="90" t="s">
        <v>150</v>
      </c>
      <c r="BE203" s="90" t="s">
        <v>61</v>
      </c>
      <c r="BF203" s="90" t="s">
        <v>119</v>
      </c>
      <c r="BG203" s="90" t="s">
        <v>101</v>
      </c>
    </row>
    <row r="204" s="85" customFormat="1" ht="19" customHeight="1" spans="1:59">
      <c r="A204" s="90" t="s">
        <v>226</v>
      </c>
      <c r="B204" s="90" t="s">
        <v>227</v>
      </c>
      <c r="C204" s="90" t="s">
        <v>1332</v>
      </c>
      <c r="D204" s="90" t="s">
        <v>1333</v>
      </c>
      <c r="E204" s="90" t="s">
        <v>2620</v>
      </c>
      <c r="F204" s="90" t="s">
        <v>1748</v>
      </c>
      <c r="G204" s="90" t="s">
        <v>368</v>
      </c>
      <c r="H204" s="90" t="s">
        <v>369</v>
      </c>
      <c r="I204" s="90" t="s">
        <v>2621</v>
      </c>
      <c r="J204" s="90" t="s">
        <v>2622</v>
      </c>
      <c r="K204" s="90" t="s">
        <v>2623</v>
      </c>
      <c r="L204" s="90" t="s">
        <v>73</v>
      </c>
      <c r="M204" s="90" t="s">
        <v>2624</v>
      </c>
      <c r="N204" s="90" t="s">
        <v>2029</v>
      </c>
      <c r="O204" s="90" t="s">
        <v>2625</v>
      </c>
      <c r="P204" s="90" t="s">
        <v>2626</v>
      </c>
      <c r="Q204" s="90" t="s">
        <v>377</v>
      </c>
      <c r="R204" s="90" t="s">
        <v>378</v>
      </c>
      <c r="S204" s="90" t="s">
        <v>2627</v>
      </c>
      <c r="T204" s="90" t="s">
        <v>119</v>
      </c>
      <c r="U204" s="15">
        <v>0</v>
      </c>
      <c r="V204" s="15">
        <v>30000</v>
      </c>
      <c r="W204" s="15">
        <v>10000</v>
      </c>
      <c r="X204" s="15">
        <v>10000</v>
      </c>
      <c r="Y204" s="90" t="s">
        <v>143</v>
      </c>
      <c r="Z204" s="90" t="s">
        <v>83</v>
      </c>
      <c r="AA204" s="90" t="s">
        <v>84</v>
      </c>
      <c r="AB204" s="90" t="s">
        <v>2628</v>
      </c>
      <c r="AC204" s="90" t="s">
        <v>211</v>
      </c>
      <c r="AD204" s="90" t="s">
        <v>87</v>
      </c>
      <c r="AE204" s="90" t="s">
        <v>61</v>
      </c>
      <c r="AF204" s="90" t="s">
        <v>61</v>
      </c>
      <c r="AG204" s="90" t="s">
        <v>89</v>
      </c>
      <c r="AH204" s="90" t="s">
        <v>89</v>
      </c>
      <c r="AI204" s="90" t="s">
        <v>89</v>
      </c>
      <c r="AJ204" s="90" t="s">
        <v>89</v>
      </c>
      <c r="AK204" s="90" t="s">
        <v>89</v>
      </c>
      <c r="AL204" s="90" t="s">
        <v>89</v>
      </c>
      <c r="AM204" s="90" t="s">
        <v>89</v>
      </c>
      <c r="AN204" s="90" t="s">
        <v>89</v>
      </c>
      <c r="AO204" s="90" t="s">
        <v>89</v>
      </c>
      <c r="AP204" s="90" t="s">
        <v>89</v>
      </c>
      <c r="AQ204" s="90" t="s">
        <v>90</v>
      </c>
      <c r="AR204" s="90" t="s">
        <v>90</v>
      </c>
      <c r="AS204" s="90" t="s">
        <v>91</v>
      </c>
      <c r="AT204" s="90" t="s">
        <v>92</v>
      </c>
      <c r="AU204" s="90" t="s">
        <v>92</v>
      </c>
      <c r="AV204" s="90" t="s">
        <v>93</v>
      </c>
      <c r="AW204" s="90" t="s">
        <v>2629</v>
      </c>
      <c r="AX204" s="90" t="s">
        <v>2630</v>
      </c>
      <c r="AY204" s="90" t="s">
        <v>2631</v>
      </c>
      <c r="AZ204" s="90" t="s">
        <v>2630</v>
      </c>
      <c r="BA204" s="90" t="s">
        <v>97</v>
      </c>
      <c r="BB204" s="90" t="s">
        <v>2632</v>
      </c>
      <c r="BC204" s="90" t="s">
        <v>99</v>
      </c>
      <c r="BD204" s="90" t="s">
        <v>150</v>
      </c>
      <c r="BE204" s="90" t="s">
        <v>61</v>
      </c>
      <c r="BF204" s="90" t="s">
        <v>119</v>
      </c>
      <c r="BG204" s="90" t="s">
        <v>101</v>
      </c>
    </row>
    <row r="205" s="85" customFormat="1" ht="19" customHeight="1" spans="1:59">
      <c r="A205" s="90" t="s">
        <v>102</v>
      </c>
      <c r="B205" s="90" t="s">
        <v>103</v>
      </c>
      <c r="C205" s="90" t="s">
        <v>1283</v>
      </c>
      <c r="D205" s="90" t="s">
        <v>1284</v>
      </c>
      <c r="E205" s="90" t="s">
        <v>2633</v>
      </c>
      <c r="F205" s="90" t="s">
        <v>2634</v>
      </c>
      <c r="G205" s="90" t="s">
        <v>2635</v>
      </c>
      <c r="H205" s="90" t="s">
        <v>2636</v>
      </c>
      <c r="I205" s="90" t="s">
        <v>2637</v>
      </c>
      <c r="J205" s="90" t="s">
        <v>2638</v>
      </c>
      <c r="K205" s="90" t="s">
        <v>2639</v>
      </c>
      <c r="L205" s="90" t="s">
        <v>73</v>
      </c>
      <c r="M205" s="90" t="s">
        <v>2640</v>
      </c>
      <c r="N205" s="90" t="s">
        <v>203</v>
      </c>
      <c r="O205" s="90" t="s">
        <v>294</v>
      </c>
      <c r="P205" s="90" t="s">
        <v>2641</v>
      </c>
      <c r="Q205" s="90" t="s">
        <v>2642</v>
      </c>
      <c r="R205" s="90" t="s">
        <v>2643</v>
      </c>
      <c r="S205" s="90" t="s">
        <v>2644</v>
      </c>
      <c r="T205" s="90" t="s">
        <v>262</v>
      </c>
      <c r="U205" s="15">
        <v>0</v>
      </c>
      <c r="V205" s="15">
        <v>18300</v>
      </c>
      <c r="W205" s="15">
        <v>10800</v>
      </c>
      <c r="X205" s="15">
        <v>6000</v>
      </c>
      <c r="Y205" s="90" t="s">
        <v>143</v>
      </c>
      <c r="Z205" s="90" t="s">
        <v>83</v>
      </c>
      <c r="AA205" s="90" t="s">
        <v>84</v>
      </c>
      <c r="AB205" s="90" t="s">
        <v>2645</v>
      </c>
      <c r="AC205" s="90" t="s">
        <v>145</v>
      </c>
      <c r="AD205" s="90" t="s">
        <v>87</v>
      </c>
      <c r="AE205" s="90" t="s">
        <v>61</v>
      </c>
      <c r="AF205" s="90" t="s">
        <v>61</v>
      </c>
      <c r="AG205" s="90" t="s">
        <v>89</v>
      </c>
      <c r="AH205" s="90" t="s">
        <v>89</v>
      </c>
      <c r="AI205" s="90" t="s">
        <v>89</v>
      </c>
      <c r="AJ205" s="90" t="s">
        <v>89</v>
      </c>
      <c r="AK205" s="90" t="s">
        <v>89</v>
      </c>
      <c r="AL205" s="90" t="s">
        <v>89</v>
      </c>
      <c r="AM205" s="90" t="s">
        <v>89</v>
      </c>
      <c r="AN205" s="90" t="s">
        <v>89</v>
      </c>
      <c r="AO205" s="90" t="s">
        <v>89</v>
      </c>
      <c r="AP205" s="90" t="s">
        <v>89</v>
      </c>
      <c r="AQ205" s="90" t="s">
        <v>90</v>
      </c>
      <c r="AR205" s="90" t="s">
        <v>90</v>
      </c>
      <c r="AS205" s="90" t="s">
        <v>91</v>
      </c>
      <c r="AT205" s="90" t="s">
        <v>92</v>
      </c>
      <c r="AU205" s="90" t="s">
        <v>92</v>
      </c>
      <c r="AV205" s="90" t="s">
        <v>93</v>
      </c>
      <c r="AW205" s="90" t="s">
        <v>2646</v>
      </c>
      <c r="AX205" s="90" t="s">
        <v>2647</v>
      </c>
      <c r="AY205" s="90" t="s">
        <v>2648</v>
      </c>
      <c r="AZ205" s="90" t="s">
        <v>2647</v>
      </c>
      <c r="BA205" s="90" t="s">
        <v>97</v>
      </c>
      <c r="BB205" s="90" t="s">
        <v>2649</v>
      </c>
      <c r="BC205" s="90" t="s">
        <v>99</v>
      </c>
      <c r="BD205" s="90" t="s">
        <v>150</v>
      </c>
      <c r="BE205" s="90" t="s">
        <v>61</v>
      </c>
      <c r="BF205" s="90" t="s">
        <v>262</v>
      </c>
      <c r="BG205" s="90" t="s">
        <v>101</v>
      </c>
    </row>
    <row r="206" s="85" customFormat="1" ht="19" customHeight="1" spans="1:59">
      <c r="A206" s="90" t="s">
        <v>387</v>
      </c>
      <c r="B206" s="90" t="s">
        <v>388</v>
      </c>
      <c r="C206" s="90" t="s">
        <v>2650</v>
      </c>
      <c r="D206" s="90" t="s">
        <v>2651</v>
      </c>
      <c r="E206" s="90" t="s">
        <v>2652</v>
      </c>
      <c r="F206" s="90" t="s">
        <v>2653</v>
      </c>
      <c r="G206" s="90" t="s">
        <v>2321</v>
      </c>
      <c r="H206" s="90" t="s">
        <v>539</v>
      </c>
      <c r="I206" s="90" t="s">
        <v>2654</v>
      </c>
      <c r="J206" s="90" t="s">
        <v>2655</v>
      </c>
      <c r="K206" s="90" t="s">
        <v>2656</v>
      </c>
      <c r="L206" s="90" t="s">
        <v>73</v>
      </c>
      <c r="M206" s="90" t="s">
        <v>2657</v>
      </c>
      <c r="N206" s="90" t="s">
        <v>811</v>
      </c>
      <c r="O206" s="90" t="s">
        <v>1306</v>
      </c>
      <c r="P206" s="90" t="s">
        <v>2658</v>
      </c>
      <c r="Q206" s="90" t="s">
        <v>2659</v>
      </c>
      <c r="R206" s="90" t="s">
        <v>2660</v>
      </c>
      <c r="S206" s="90" t="s">
        <v>2661</v>
      </c>
      <c r="T206" s="90" t="s">
        <v>380</v>
      </c>
      <c r="U206" s="15">
        <v>0</v>
      </c>
      <c r="V206" s="15">
        <v>469117</v>
      </c>
      <c r="W206" s="15">
        <v>136196</v>
      </c>
      <c r="X206" s="15">
        <v>65512</v>
      </c>
      <c r="Y206" s="90" t="s">
        <v>143</v>
      </c>
      <c r="Z206" s="90" t="s">
        <v>83</v>
      </c>
      <c r="AA206" s="90" t="s">
        <v>84</v>
      </c>
      <c r="AB206" s="90" t="s">
        <v>2662</v>
      </c>
      <c r="AC206" s="90" t="s">
        <v>359</v>
      </c>
      <c r="AD206" s="90" t="s">
        <v>87</v>
      </c>
      <c r="AE206" s="90" t="s">
        <v>61</v>
      </c>
      <c r="AF206" s="90" t="s">
        <v>61</v>
      </c>
      <c r="AG206" s="90" t="s">
        <v>89</v>
      </c>
      <c r="AH206" s="90" t="s">
        <v>89</v>
      </c>
      <c r="AI206" s="90" t="s">
        <v>89</v>
      </c>
      <c r="AJ206" s="90" t="s">
        <v>89</v>
      </c>
      <c r="AK206" s="90" t="s">
        <v>89</v>
      </c>
      <c r="AL206" s="90" t="s">
        <v>89</v>
      </c>
      <c r="AM206" s="90" t="s">
        <v>89</v>
      </c>
      <c r="AN206" s="90" t="s">
        <v>89</v>
      </c>
      <c r="AO206" s="90" t="s">
        <v>89</v>
      </c>
      <c r="AP206" s="90" t="s">
        <v>89</v>
      </c>
      <c r="AQ206" s="90" t="s">
        <v>90</v>
      </c>
      <c r="AR206" s="90" t="s">
        <v>90</v>
      </c>
      <c r="AS206" s="90" t="s">
        <v>91</v>
      </c>
      <c r="AT206" s="90" t="s">
        <v>92</v>
      </c>
      <c r="AU206" s="90" t="s">
        <v>92</v>
      </c>
      <c r="AV206" s="90" t="s">
        <v>93</v>
      </c>
      <c r="AW206" s="90" t="s">
        <v>2663</v>
      </c>
      <c r="AX206" s="90" t="s">
        <v>2664</v>
      </c>
      <c r="AY206" s="90" t="s">
        <v>2665</v>
      </c>
      <c r="AZ206" s="90" t="s">
        <v>2664</v>
      </c>
      <c r="BA206" s="90" t="s">
        <v>97</v>
      </c>
      <c r="BB206" s="90" t="s">
        <v>2666</v>
      </c>
      <c r="BC206" s="90" t="s">
        <v>99</v>
      </c>
      <c r="BD206" s="90" t="s">
        <v>150</v>
      </c>
      <c r="BE206" s="90" t="s">
        <v>61</v>
      </c>
      <c r="BF206" s="90" t="s">
        <v>380</v>
      </c>
      <c r="BG206" s="90" t="s">
        <v>101</v>
      </c>
    </row>
    <row r="207" s="85" customFormat="1" ht="19" customHeight="1" spans="1:59">
      <c r="A207" s="90" t="s">
        <v>126</v>
      </c>
      <c r="B207" s="90" t="s">
        <v>127</v>
      </c>
      <c r="C207" s="90" t="s">
        <v>248</v>
      </c>
      <c r="D207" s="90" t="s">
        <v>249</v>
      </c>
      <c r="E207" s="90" t="s">
        <v>1651</v>
      </c>
      <c r="F207" s="90" t="s">
        <v>819</v>
      </c>
      <c r="G207" s="90" t="s">
        <v>132</v>
      </c>
      <c r="H207" s="90" t="s">
        <v>109</v>
      </c>
      <c r="I207" s="90" t="s">
        <v>2667</v>
      </c>
      <c r="J207" s="90" t="s">
        <v>2668</v>
      </c>
      <c r="K207" s="90" t="s">
        <v>2669</v>
      </c>
      <c r="L207" s="90" t="s">
        <v>73</v>
      </c>
      <c r="M207" s="90" t="s">
        <v>2670</v>
      </c>
      <c r="N207" s="90" t="s">
        <v>203</v>
      </c>
      <c r="O207" s="90" t="s">
        <v>115</v>
      </c>
      <c r="P207" s="90" t="s">
        <v>116</v>
      </c>
      <c r="Q207" s="90" t="s">
        <v>117</v>
      </c>
      <c r="R207" s="90" t="s">
        <v>116</v>
      </c>
      <c r="S207" s="90" t="s">
        <v>2671</v>
      </c>
      <c r="T207" s="90" t="s">
        <v>380</v>
      </c>
      <c r="U207" s="15">
        <v>0</v>
      </c>
      <c r="V207" s="15">
        <v>2480</v>
      </c>
      <c r="W207" s="15">
        <v>1005</v>
      </c>
      <c r="X207" s="15">
        <v>1005</v>
      </c>
      <c r="Y207" s="90" t="s">
        <v>143</v>
      </c>
      <c r="Z207" s="90" t="s">
        <v>83</v>
      </c>
      <c r="AA207" s="90" t="s">
        <v>84</v>
      </c>
      <c r="AB207" s="90" t="s">
        <v>819</v>
      </c>
      <c r="AC207" s="90" t="s">
        <v>145</v>
      </c>
      <c r="AD207" s="90" t="s">
        <v>87</v>
      </c>
      <c r="AE207" s="90" t="s">
        <v>61</v>
      </c>
      <c r="AF207" s="90" t="s">
        <v>61</v>
      </c>
      <c r="AG207" s="90" t="s">
        <v>89</v>
      </c>
      <c r="AH207" s="90" t="s">
        <v>89</v>
      </c>
      <c r="AI207" s="90" t="s">
        <v>89</v>
      </c>
      <c r="AJ207" s="90" t="s">
        <v>89</v>
      </c>
      <c r="AK207" s="90" t="s">
        <v>89</v>
      </c>
      <c r="AL207" s="90" t="s">
        <v>89</v>
      </c>
      <c r="AM207" s="90" t="s">
        <v>89</v>
      </c>
      <c r="AN207" s="90" t="s">
        <v>89</v>
      </c>
      <c r="AO207" s="90" t="s">
        <v>89</v>
      </c>
      <c r="AP207" s="90" t="s">
        <v>89</v>
      </c>
      <c r="AQ207" s="90" t="s">
        <v>90</v>
      </c>
      <c r="AR207" s="90" t="s">
        <v>90</v>
      </c>
      <c r="AS207" s="90" t="s">
        <v>91</v>
      </c>
      <c r="AT207" s="90" t="s">
        <v>92</v>
      </c>
      <c r="AU207" s="90" t="s">
        <v>92</v>
      </c>
      <c r="AV207" s="90" t="s">
        <v>93</v>
      </c>
      <c r="AW207" s="90" t="s">
        <v>1657</v>
      </c>
      <c r="AX207" s="90" t="s">
        <v>2672</v>
      </c>
      <c r="AY207" s="90" t="s">
        <v>1659</v>
      </c>
      <c r="AZ207" s="90" t="s">
        <v>2672</v>
      </c>
      <c r="BA207" s="90" t="s">
        <v>97</v>
      </c>
      <c r="BB207" s="90" t="s">
        <v>2673</v>
      </c>
      <c r="BC207" s="90" t="s">
        <v>99</v>
      </c>
      <c r="BD207" s="90" t="s">
        <v>150</v>
      </c>
      <c r="BE207" s="90" t="s">
        <v>61</v>
      </c>
      <c r="BF207" s="90" t="s">
        <v>380</v>
      </c>
      <c r="BG207" s="90" t="s">
        <v>101</v>
      </c>
    </row>
    <row r="208" s="85" customFormat="1" ht="19" customHeight="1" spans="1:59">
      <c r="A208" s="90" t="s">
        <v>151</v>
      </c>
      <c r="B208" s="90" t="s">
        <v>152</v>
      </c>
      <c r="C208" s="90" t="s">
        <v>1125</v>
      </c>
      <c r="D208" s="90" t="s">
        <v>1126</v>
      </c>
      <c r="E208" s="90" t="s">
        <v>2674</v>
      </c>
      <c r="F208" s="90" t="s">
        <v>2675</v>
      </c>
      <c r="G208" s="90" t="s">
        <v>2333</v>
      </c>
      <c r="H208" s="90" t="s">
        <v>539</v>
      </c>
      <c r="I208" s="90" t="s">
        <v>2676</v>
      </c>
      <c r="J208" s="90" t="s">
        <v>2677</v>
      </c>
      <c r="K208" s="90" t="s">
        <v>2678</v>
      </c>
      <c r="L208" s="90" t="s">
        <v>73</v>
      </c>
      <c r="M208" s="90" t="s">
        <v>2679</v>
      </c>
      <c r="N208" s="90" t="s">
        <v>2680</v>
      </c>
      <c r="O208" s="90" t="s">
        <v>398</v>
      </c>
      <c r="P208" s="90" t="s">
        <v>399</v>
      </c>
      <c r="Q208" s="90" t="s">
        <v>2681</v>
      </c>
      <c r="R208" s="90" t="s">
        <v>399</v>
      </c>
      <c r="S208" s="90" t="s">
        <v>2682</v>
      </c>
      <c r="T208" s="90" t="s">
        <v>380</v>
      </c>
      <c r="U208" s="15">
        <v>0</v>
      </c>
      <c r="V208" s="15">
        <v>90000</v>
      </c>
      <c r="W208" s="15">
        <v>40000</v>
      </c>
      <c r="X208" s="15">
        <v>10000</v>
      </c>
      <c r="Y208" s="90" t="s">
        <v>82</v>
      </c>
      <c r="Z208" s="90" t="s">
        <v>83</v>
      </c>
      <c r="AA208" s="90" t="s">
        <v>84</v>
      </c>
      <c r="AB208" s="90" t="s">
        <v>2683</v>
      </c>
      <c r="AC208" s="90" t="s">
        <v>359</v>
      </c>
      <c r="AD208" s="90" t="s">
        <v>87</v>
      </c>
      <c r="AE208" s="90" t="s">
        <v>61</v>
      </c>
      <c r="AF208" s="90" t="s">
        <v>61</v>
      </c>
      <c r="AG208" s="90" t="s">
        <v>89</v>
      </c>
      <c r="AH208" s="90" t="s">
        <v>89</v>
      </c>
      <c r="AI208" s="90" t="s">
        <v>89</v>
      </c>
      <c r="AJ208" s="90" t="s">
        <v>88</v>
      </c>
      <c r="AK208" s="90" t="s">
        <v>89</v>
      </c>
      <c r="AL208" s="90" t="s">
        <v>89</v>
      </c>
      <c r="AM208" s="90" t="s">
        <v>89</v>
      </c>
      <c r="AN208" s="90" t="s">
        <v>89</v>
      </c>
      <c r="AO208" s="90" t="s">
        <v>88</v>
      </c>
      <c r="AP208" s="90" t="s">
        <v>89</v>
      </c>
      <c r="AQ208" s="90" t="s">
        <v>90</v>
      </c>
      <c r="AR208" s="90" t="s">
        <v>90</v>
      </c>
      <c r="AS208" s="90" t="s">
        <v>91</v>
      </c>
      <c r="AT208" s="90" t="s">
        <v>92</v>
      </c>
      <c r="AU208" s="90" t="s">
        <v>92</v>
      </c>
      <c r="AV208" s="90" t="s">
        <v>93</v>
      </c>
      <c r="AW208" s="90" t="s">
        <v>2684</v>
      </c>
      <c r="AX208" s="90" t="s">
        <v>2685</v>
      </c>
      <c r="AY208" s="90" t="s">
        <v>2686</v>
      </c>
      <c r="AZ208" s="90" t="s">
        <v>2685</v>
      </c>
      <c r="BA208" s="90" t="s">
        <v>97</v>
      </c>
      <c r="BB208" s="90" t="s">
        <v>2687</v>
      </c>
      <c r="BC208" s="90" t="s">
        <v>99</v>
      </c>
      <c r="BD208" s="90" t="s">
        <v>100</v>
      </c>
      <c r="BE208" s="90" t="s">
        <v>61</v>
      </c>
      <c r="BF208" s="90" t="s">
        <v>380</v>
      </c>
      <c r="BG208" s="90" t="s">
        <v>101</v>
      </c>
    </row>
    <row r="209" s="85" customFormat="1" ht="19" customHeight="1" spans="1:59">
      <c r="A209" s="90" t="s">
        <v>226</v>
      </c>
      <c r="B209" s="90" t="s">
        <v>227</v>
      </c>
      <c r="C209" s="90" t="s">
        <v>406</v>
      </c>
      <c r="D209" s="90" t="s">
        <v>407</v>
      </c>
      <c r="E209" s="90" t="s">
        <v>2688</v>
      </c>
      <c r="F209" s="90" t="s">
        <v>2689</v>
      </c>
      <c r="G209" s="90" t="s">
        <v>368</v>
      </c>
      <c r="H209" s="90" t="s">
        <v>369</v>
      </c>
      <c r="I209" s="90" t="s">
        <v>2690</v>
      </c>
      <c r="J209" s="90" t="s">
        <v>2691</v>
      </c>
      <c r="K209" s="90" t="s">
        <v>2692</v>
      </c>
      <c r="L209" s="90" t="s">
        <v>73</v>
      </c>
      <c r="M209" s="90" t="s">
        <v>74</v>
      </c>
      <c r="N209" s="90" t="s">
        <v>1752</v>
      </c>
      <c r="O209" s="90" t="s">
        <v>221</v>
      </c>
      <c r="P209" s="90" t="s">
        <v>222</v>
      </c>
      <c r="Q209" s="90" t="s">
        <v>2693</v>
      </c>
      <c r="R209" s="90" t="s">
        <v>222</v>
      </c>
      <c r="S209" s="90" t="s">
        <v>2694</v>
      </c>
      <c r="T209" s="90" t="s">
        <v>119</v>
      </c>
      <c r="U209" s="15">
        <v>0</v>
      </c>
      <c r="V209" s="15">
        <v>60000</v>
      </c>
      <c r="W209" s="15">
        <v>48000</v>
      </c>
      <c r="X209" s="15">
        <v>19200</v>
      </c>
      <c r="Y209" s="90" t="s">
        <v>82</v>
      </c>
      <c r="Z209" s="90" t="s">
        <v>83</v>
      </c>
      <c r="AA209" s="90" t="s">
        <v>84</v>
      </c>
      <c r="AB209" s="90" t="s">
        <v>2695</v>
      </c>
      <c r="AC209" s="90" t="s">
        <v>145</v>
      </c>
      <c r="AD209" s="90" t="s">
        <v>87</v>
      </c>
      <c r="AE209" s="90" t="s">
        <v>61</v>
      </c>
      <c r="AF209" s="90" t="s">
        <v>61</v>
      </c>
      <c r="AG209" s="90" t="s">
        <v>89</v>
      </c>
      <c r="AH209" s="90" t="s">
        <v>89</v>
      </c>
      <c r="AI209" s="90" t="s">
        <v>89</v>
      </c>
      <c r="AJ209" s="90" t="s">
        <v>89</v>
      </c>
      <c r="AK209" s="90" t="s">
        <v>89</v>
      </c>
      <c r="AL209" s="90" t="s">
        <v>89</v>
      </c>
      <c r="AM209" s="90" t="s">
        <v>89</v>
      </c>
      <c r="AN209" s="90" t="s">
        <v>89</v>
      </c>
      <c r="AO209" s="90" t="s">
        <v>89</v>
      </c>
      <c r="AP209" s="90" t="s">
        <v>89</v>
      </c>
      <c r="AQ209" s="90" t="s">
        <v>90</v>
      </c>
      <c r="AR209" s="90" t="s">
        <v>90</v>
      </c>
      <c r="AS209" s="90" t="s">
        <v>91</v>
      </c>
      <c r="AT209" s="90" t="s">
        <v>92</v>
      </c>
      <c r="AU209" s="90" t="s">
        <v>92</v>
      </c>
      <c r="AV209" s="90" t="s">
        <v>93</v>
      </c>
      <c r="AW209" s="90" t="s">
        <v>2696</v>
      </c>
      <c r="AX209" s="90" t="s">
        <v>2697</v>
      </c>
      <c r="AY209" s="90" t="s">
        <v>2698</v>
      </c>
      <c r="AZ209" s="90" t="s">
        <v>2697</v>
      </c>
      <c r="BA209" s="90" t="s">
        <v>97</v>
      </c>
      <c r="BB209" s="90" t="s">
        <v>2699</v>
      </c>
      <c r="BC209" s="90" t="s">
        <v>99</v>
      </c>
      <c r="BD209" s="90" t="s">
        <v>100</v>
      </c>
      <c r="BE209" s="90" t="s">
        <v>61</v>
      </c>
      <c r="BF209" s="90" t="s">
        <v>119</v>
      </c>
      <c r="BG209" s="90" t="s">
        <v>101</v>
      </c>
    </row>
    <row r="210" s="85" customFormat="1" ht="19" customHeight="1" spans="1:59">
      <c r="A210" s="90" t="s">
        <v>485</v>
      </c>
      <c r="B210" s="90" t="s">
        <v>486</v>
      </c>
      <c r="C210" s="90" t="s">
        <v>487</v>
      </c>
      <c r="D210" s="90" t="s">
        <v>488</v>
      </c>
      <c r="E210" s="90" t="s">
        <v>2700</v>
      </c>
      <c r="F210" s="90" t="s">
        <v>2701</v>
      </c>
      <c r="G210" s="90" t="s">
        <v>2702</v>
      </c>
      <c r="H210" s="90" t="s">
        <v>539</v>
      </c>
      <c r="I210" s="90" t="s">
        <v>2703</v>
      </c>
      <c r="J210" s="90" t="s">
        <v>2704</v>
      </c>
      <c r="K210" s="90" t="s">
        <v>2705</v>
      </c>
      <c r="L210" s="90" t="s">
        <v>73</v>
      </c>
      <c r="M210" s="90" t="s">
        <v>2706</v>
      </c>
      <c r="N210" s="90" t="s">
        <v>2707</v>
      </c>
      <c r="O210" s="90" t="s">
        <v>398</v>
      </c>
      <c r="P210" s="90" t="s">
        <v>399</v>
      </c>
      <c r="Q210" s="90" t="s">
        <v>240</v>
      </c>
      <c r="R210" s="90" t="s">
        <v>241</v>
      </c>
      <c r="S210" s="90" t="s">
        <v>2708</v>
      </c>
      <c r="T210" s="90" t="s">
        <v>380</v>
      </c>
      <c r="U210" s="15">
        <v>0</v>
      </c>
      <c r="V210" s="15">
        <v>56000</v>
      </c>
      <c r="W210" s="15">
        <v>22000</v>
      </c>
      <c r="X210" s="15">
        <v>10000</v>
      </c>
      <c r="Y210" s="90" t="s">
        <v>143</v>
      </c>
      <c r="Z210" s="90" t="s">
        <v>83</v>
      </c>
      <c r="AA210" s="90" t="s">
        <v>84</v>
      </c>
      <c r="AB210" s="90" t="s">
        <v>2709</v>
      </c>
      <c r="AC210" s="90" t="s">
        <v>359</v>
      </c>
      <c r="AD210" s="90" t="s">
        <v>87</v>
      </c>
      <c r="AE210" s="90" t="s">
        <v>61</v>
      </c>
      <c r="AF210" s="90" t="s">
        <v>61</v>
      </c>
      <c r="AG210" s="90" t="s">
        <v>89</v>
      </c>
      <c r="AH210" s="90" t="s">
        <v>89</v>
      </c>
      <c r="AI210" s="90" t="s">
        <v>89</v>
      </c>
      <c r="AJ210" s="90" t="s">
        <v>89</v>
      </c>
      <c r="AK210" s="90" t="s">
        <v>89</v>
      </c>
      <c r="AL210" s="90" t="s">
        <v>89</v>
      </c>
      <c r="AM210" s="90" t="s">
        <v>89</v>
      </c>
      <c r="AN210" s="90" t="s">
        <v>89</v>
      </c>
      <c r="AO210" s="90" t="s">
        <v>89</v>
      </c>
      <c r="AP210" s="90" t="s">
        <v>89</v>
      </c>
      <c r="AQ210" s="90" t="s">
        <v>90</v>
      </c>
      <c r="AR210" s="90" t="s">
        <v>90</v>
      </c>
      <c r="AS210" s="90" t="s">
        <v>91</v>
      </c>
      <c r="AT210" s="90" t="s">
        <v>92</v>
      </c>
      <c r="AU210" s="90" t="s">
        <v>92</v>
      </c>
      <c r="AV210" s="90" t="s">
        <v>93</v>
      </c>
      <c r="AW210" s="90" t="s">
        <v>2710</v>
      </c>
      <c r="AX210" s="90" t="s">
        <v>2711</v>
      </c>
      <c r="AY210" s="90" t="s">
        <v>2712</v>
      </c>
      <c r="AZ210" s="90" t="s">
        <v>2711</v>
      </c>
      <c r="BA210" s="90" t="s">
        <v>97</v>
      </c>
      <c r="BB210" s="90" t="s">
        <v>2713</v>
      </c>
      <c r="BC210" s="90" t="s">
        <v>99</v>
      </c>
      <c r="BD210" s="90" t="s">
        <v>150</v>
      </c>
      <c r="BE210" s="90" t="s">
        <v>61</v>
      </c>
      <c r="BF210" s="90" t="s">
        <v>380</v>
      </c>
      <c r="BG210" s="90" t="s">
        <v>101</v>
      </c>
    </row>
    <row r="211" s="85" customFormat="1" ht="19" customHeight="1" spans="1:59">
      <c r="A211" s="90" t="s">
        <v>174</v>
      </c>
      <c r="B211" s="90" t="s">
        <v>175</v>
      </c>
      <c r="C211" s="90" t="s">
        <v>1498</v>
      </c>
      <c r="D211" s="90" t="s">
        <v>1499</v>
      </c>
      <c r="E211" s="90" t="s">
        <v>2714</v>
      </c>
      <c r="F211" s="90" t="s">
        <v>2715</v>
      </c>
      <c r="G211" s="90" t="s">
        <v>2715</v>
      </c>
      <c r="H211" s="90" t="s">
        <v>2636</v>
      </c>
      <c r="I211" s="90" t="s">
        <v>2716</v>
      </c>
      <c r="J211" s="90" t="s">
        <v>2717</v>
      </c>
      <c r="K211" s="90" t="s">
        <v>2718</v>
      </c>
      <c r="L211" s="90" t="s">
        <v>73</v>
      </c>
      <c r="M211" s="90" t="s">
        <v>382</v>
      </c>
      <c r="N211" s="90" t="s">
        <v>1977</v>
      </c>
      <c r="O211" s="90" t="s">
        <v>433</v>
      </c>
      <c r="P211" s="90" t="s">
        <v>2719</v>
      </c>
      <c r="Q211" s="90" t="s">
        <v>2720</v>
      </c>
      <c r="R211" s="90" t="s">
        <v>2721</v>
      </c>
      <c r="S211" s="90" t="s">
        <v>2722</v>
      </c>
      <c r="T211" s="90" t="s">
        <v>380</v>
      </c>
      <c r="U211" s="15">
        <v>0</v>
      </c>
      <c r="V211" s="15">
        <v>10589</v>
      </c>
      <c r="W211" s="15">
        <v>8400</v>
      </c>
      <c r="X211" s="15">
        <v>4200</v>
      </c>
      <c r="Y211" s="90" t="s">
        <v>143</v>
      </c>
      <c r="Z211" s="90" t="s">
        <v>83</v>
      </c>
      <c r="AA211" s="90" t="s">
        <v>84</v>
      </c>
      <c r="AB211" s="90" t="s">
        <v>2723</v>
      </c>
      <c r="AC211" s="90" t="s">
        <v>211</v>
      </c>
      <c r="AD211" s="90" t="s">
        <v>87</v>
      </c>
      <c r="AE211" s="90" t="s">
        <v>61</v>
      </c>
      <c r="AF211" s="90" t="s">
        <v>61</v>
      </c>
      <c r="AG211" s="90" t="s">
        <v>89</v>
      </c>
      <c r="AH211" s="90" t="s">
        <v>89</v>
      </c>
      <c r="AI211" s="90" t="s">
        <v>89</v>
      </c>
      <c r="AJ211" s="90" t="s">
        <v>89</v>
      </c>
      <c r="AK211" s="90" t="s">
        <v>89</v>
      </c>
      <c r="AL211" s="90" t="s">
        <v>89</v>
      </c>
      <c r="AM211" s="90" t="s">
        <v>89</v>
      </c>
      <c r="AN211" s="90" t="s">
        <v>89</v>
      </c>
      <c r="AO211" s="90" t="s">
        <v>89</v>
      </c>
      <c r="AP211" s="90" t="s">
        <v>89</v>
      </c>
      <c r="AQ211" s="90" t="s">
        <v>90</v>
      </c>
      <c r="AR211" s="90" t="s">
        <v>90</v>
      </c>
      <c r="AS211" s="90" t="s">
        <v>91</v>
      </c>
      <c r="AT211" s="90" t="s">
        <v>92</v>
      </c>
      <c r="AU211" s="90" t="s">
        <v>92</v>
      </c>
      <c r="AV211" s="90" t="s">
        <v>93</v>
      </c>
      <c r="AW211" s="90" t="s">
        <v>2724</v>
      </c>
      <c r="AX211" s="90" t="s">
        <v>2725</v>
      </c>
      <c r="AY211" s="90" t="s">
        <v>2726</v>
      </c>
      <c r="AZ211" s="90" t="s">
        <v>2725</v>
      </c>
      <c r="BA211" s="90" t="s">
        <v>97</v>
      </c>
      <c r="BB211" s="90" t="s">
        <v>2727</v>
      </c>
      <c r="BC211" s="90" t="s">
        <v>99</v>
      </c>
      <c r="BD211" s="90" t="s">
        <v>150</v>
      </c>
      <c r="BE211" s="90" t="s">
        <v>61</v>
      </c>
      <c r="BF211" s="90" t="s">
        <v>380</v>
      </c>
      <c r="BG211" s="90" t="s">
        <v>101</v>
      </c>
    </row>
    <row r="212" s="85" customFormat="1" ht="19" customHeight="1" spans="1:59">
      <c r="A212" s="90" t="s">
        <v>646</v>
      </c>
      <c r="B212" s="90" t="s">
        <v>647</v>
      </c>
      <c r="C212" s="90" t="s">
        <v>2728</v>
      </c>
      <c r="D212" s="90" t="s">
        <v>2729</v>
      </c>
      <c r="E212" s="90" t="s">
        <v>2730</v>
      </c>
      <c r="F212" s="90" t="s">
        <v>2731</v>
      </c>
      <c r="G212" s="90" t="s">
        <v>2732</v>
      </c>
      <c r="H212" s="90" t="s">
        <v>539</v>
      </c>
      <c r="I212" s="90" t="s">
        <v>2733</v>
      </c>
      <c r="J212" s="90" t="s">
        <v>2734</v>
      </c>
      <c r="K212" s="90" t="s">
        <v>2735</v>
      </c>
      <c r="L212" s="90" t="s">
        <v>73</v>
      </c>
      <c r="M212" s="90" t="s">
        <v>2014</v>
      </c>
      <c r="N212" s="90" t="s">
        <v>1835</v>
      </c>
      <c r="O212" s="90" t="s">
        <v>398</v>
      </c>
      <c r="P212" s="90" t="s">
        <v>399</v>
      </c>
      <c r="Q212" s="90" t="s">
        <v>2192</v>
      </c>
      <c r="R212" s="90" t="s">
        <v>2193</v>
      </c>
      <c r="S212" s="90" t="s">
        <v>2736</v>
      </c>
      <c r="T212" s="90" t="s">
        <v>380</v>
      </c>
      <c r="U212" s="15">
        <v>0</v>
      </c>
      <c r="V212" s="15">
        <v>13000</v>
      </c>
      <c r="W212" s="15">
        <v>9100</v>
      </c>
      <c r="X212" s="15">
        <v>5000</v>
      </c>
      <c r="Y212" s="90" t="s">
        <v>82</v>
      </c>
      <c r="Z212" s="90" t="s">
        <v>83</v>
      </c>
      <c r="AA212" s="90" t="s">
        <v>84</v>
      </c>
      <c r="AB212" s="90" t="s">
        <v>2737</v>
      </c>
      <c r="AC212" s="90" t="s">
        <v>121</v>
      </c>
      <c r="AD212" s="90" t="s">
        <v>87</v>
      </c>
      <c r="AE212" s="90" t="s">
        <v>61</v>
      </c>
      <c r="AF212" s="90" t="s">
        <v>61</v>
      </c>
      <c r="AG212" s="90" t="s">
        <v>89</v>
      </c>
      <c r="AH212" s="90" t="s">
        <v>88</v>
      </c>
      <c r="AI212" s="90" t="s">
        <v>89</v>
      </c>
      <c r="AJ212" s="90" t="s">
        <v>88</v>
      </c>
      <c r="AK212" s="90" t="s">
        <v>88</v>
      </c>
      <c r="AL212" s="90" t="s">
        <v>88</v>
      </c>
      <c r="AM212" s="90" t="s">
        <v>88</v>
      </c>
      <c r="AN212" s="90" t="s">
        <v>88</v>
      </c>
      <c r="AO212" s="90" t="s">
        <v>88</v>
      </c>
      <c r="AP212" s="90" t="s">
        <v>89</v>
      </c>
      <c r="AQ212" s="90" t="s">
        <v>90</v>
      </c>
      <c r="AR212" s="90" t="s">
        <v>90</v>
      </c>
      <c r="AS212" s="90" t="s">
        <v>91</v>
      </c>
      <c r="AT212" s="90" t="s">
        <v>92</v>
      </c>
      <c r="AU212" s="90" t="s">
        <v>92</v>
      </c>
      <c r="AV212" s="90" t="s">
        <v>93</v>
      </c>
      <c r="AW212" s="90" t="s">
        <v>2738</v>
      </c>
      <c r="AX212" s="90" t="s">
        <v>2739</v>
      </c>
      <c r="AY212" s="90" t="s">
        <v>2740</v>
      </c>
      <c r="AZ212" s="90" t="s">
        <v>2739</v>
      </c>
      <c r="BA212" s="90" t="s">
        <v>97</v>
      </c>
      <c r="BB212" s="90" t="s">
        <v>2741</v>
      </c>
      <c r="BC212" s="90" t="s">
        <v>99</v>
      </c>
      <c r="BD212" s="90" t="s">
        <v>100</v>
      </c>
      <c r="BE212" s="90" t="s">
        <v>61</v>
      </c>
      <c r="BF212" s="90" t="s">
        <v>380</v>
      </c>
      <c r="BG212" s="90" t="s">
        <v>101</v>
      </c>
    </row>
    <row r="213" s="85" customFormat="1" ht="19" customHeight="1" spans="1:59">
      <c r="A213" s="90" t="s">
        <v>2742</v>
      </c>
      <c r="B213" s="90" t="s">
        <v>2743</v>
      </c>
      <c r="C213" s="90" t="s">
        <v>2744</v>
      </c>
      <c r="D213" s="90" t="s">
        <v>2745</v>
      </c>
      <c r="E213" s="90" t="s">
        <v>2746</v>
      </c>
      <c r="F213" s="90" t="s">
        <v>381</v>
      </c>
      <c r="G213" s="90" t="s">
        <v>2747</v>
      </c>
      <c r="H213" s="90" t="s">
        <v>369</v>
      </c>
      <c r="I213" s="90" t="s">
        <v>2748</v>
      </c>
      <c r="J213" s="90" t="s">
        <v>2749</v>
      </c>
      <c r="K213" s="90" t="s">
        <v>2750</v>
      </c>
      <c r="L213" s="90" t="s">
        <v>73</v>
      </c>
      <c r="M213" s="90" t="s">
        <v>2751</v>
      </c>
      <c r="N213" s="90" t="s">
        <v>342</v>
      </c>
      <c r="O213" s="90" t="s">
        <v>1753</v>
      </c>
      <c r="P213" s="90" t="s">
        <v>1754</v>
      </c>
      <c r="Q213" s="90" t="s">
        <v>377</v>
      </c>
      <c r="R213" s="90" t="s">
        <v>378</v>
      </c>
      <c r="S213" s="90" t="s">
        <v>2752</v>
      </c>
      <c r="T213" s="90" t="s">
        <v>380</v>
      </c>
      <c r="U213" s="15">
        <v>0</v>
      </c>
      <c r="V213" s="15">
        <v>7999</v>
      </c>
      <c r="W213" s="15">
        <v>4000</v>
      </c>
      <c r="X213" s="15">
        <v>3000</v>
      </c>
      <c r="Y213" s="90" t="s">
        <v>143</v>
      </c>
      <c r="Z213" s="90" t="s">
        <v>83</v>
      </c>
      <c r="AA213" s="90" t="s">
        <v>84</v>
      </c>
      <c r="AB213" s="90" t="s">
        <v>381</v>
      </c>
      <c r="AC213" s="90" t="s">
        <v>145</v>
      </c>
      <c r="AD213" s="90" t="s">
        <v>87</v>
      </c>
      <c r="AE213" s="90" t="s">
        <v>61</v>
      </c>
      <c r="AF213" s="90" t="s">
        <v>61</v>
      </c>
      <c r="AG213" s="90" t="s">
        <v>89</v>
      </c>
      <c r="AH213" s="90" t="s">
        <v>89</v>
      </c>
      <c r="AI213" s="90" t="s">
        <v>89</v>
      </c>
      <c r="AJ213" s="90" t="s">
        <v>89</v>
      </c>
      <c r="AK213" s="90" t="s">
        <v>89</v>
      </c>
      <c r="AL213" s="90" t="s">
        <v>89</v>
      </c>
      <c r="AM213" s="90" t="s">
        <v>89</v>
      </c>
      <c r="AN213" s="90" t="s">
        <v>89</v>
      </c>
      <c r="AO213" s="90" t="s">
        <v>89</v>
      </c>
      <c r="AP213" s="90" t="s">
        <v>89</v>
      </c>
      <c r="AQ213" s="90" t="s">
        <v>90</v>
      </c>
      <c r="AR213" s="90" t="s">
        <v>90</v>
      </c>
      <c r="AS213" s="90" t="s">
        <v>91</v>
      </c>
      <c r="AT213" s="90" t="s">
        <v>92</v>
      </c>
      <c r="AU213" s="90" t="s">
        <v>92</v>
      </c>
      <c r="AV213" s="90" t="s">
        <v>93</v>
      </c>
      <c r="AW213" s="90" t="s">
        <v>2753</v>
      </c>
      <c r="AX213" s="90" t="s">
        <v>2754</v>
      </c>
      <c r="AY213" s="90" t="s">
        <v>2755</v>
      </c>
      <c r="AZ213" s="90" t="s">
        <v>2754</v>
      </c>
      <c r="BA213" s="90" t="s">
        <v>97</v>
      </c>
      <c r="BB213" s="90" t="s">
        <v>2756</v>
      </c>
      <c r="BC213" s="90" t="s">
        <v>99</v>
      </c>
      <c r="BD213" s="90" t="s">
        <v>150</v>
      </c>
      <c r="BE213" s="90" t="s">
        <v>61</v>
      </c>
      <c r="BF213" s="90" t="s">
        <v>380</v>
      </c>
      <c r="BG213" s="90" t="s">
        <v>101</v>
      </c>
    </row>
    <row r="214" s="85" customFormat="1" ht="19" customHeight="1" spans="1:59">
      <c r="A214" s="90" t="s">
        <v>126</v>
      </c>
      <c r="B214" s="90" t="s">
        <v>127</v>
      </c>
      <c r="C214" s="90" t="s">
        <v>248</v>
      </c>
      <c r="D214" s="90" t="s">
        <v>249</v>
      </c>
      <c r="E214" s="90" t="s">
        <v>2757</v>
      </c>
      <c r="F214" s="90" t="s">
        <v>2758</v>
      </c>
      <c r="G214" s="90" t="s">
        <v>2759</v>
      </c>
      <c r="H214" s="90" t="s">
        <v>1299</v>
      </c>
      <c r="I214" s="90" t="s">
        <v>2760</v>
      </c>
      <c r="J214" s="90" t="s">
        <v>2761</v>
      </c>
      <c r="K214" s="90" t="s">
        <v>2762</v>
      </c>
      <c r="L214" s="90" t="s">
        <v>73</v>
      </c>
      <c r="M214" s="90" t="s">
        <v>526</v>
      </c>
      <c r="N214" s="90" t="s">
        <v>2763</v>
      </c>
      <c r="O214" s="90" t="s">
        <v>2764</v>
      </c>
      <c r="P214" s="90" t="s">
        <v>2765</v>
      </c>
      <c r="Q214" s="90" t="s">
        <v>1728</v>
      </c>
      <c r="R214" s="90" t="s">
        <v>1307</v>
      </c>
      <c r="S214" s="90" t="s">
        <v>2766</v>
      </c>
      <c r="T214" s="90" t="s">
        <v>119</v>
      </c>
      <c r="U214" s="15">
        <v>0</v>
      </c>
      <c r="V214" s="15">
        <v>70000</v>
      </c>
      <c r="W214" s="15">
        <v>35000</v>
      </c>
      <c r="X214" s="15">
        <v>5000</v>
      </c>
      <c r="Y214" s="90" t="s">
        <v>82</v>
      </c>
      <c r="Z214" s="90" t="s">
        <v>83</v>
      </c>
      <c r="AA214" s="90" t="s">
        <v>84</v>
      </c>
      <c r="AB214" s="90" t="s">
        <v>2758</v>
      </c>
      <c r="AC214" s="90" t="s">
        <v>145</v>
      </c>
      <c r="AD214" s="90" t="s">
        <v>87</v>
      </c>
      <c r="AE214" s="90" t="s">
        <v>61</v>
      </c>
      <c r="AF214" s="90" t="s">
        <v>61</v>
      </c>
      <c r="AG214" s="90" t="s">
        <v>89</v>
      </c>
      <c r="AH214" s="90" t="s">
        <v>89</v>
      </c>
      <c r="AI214" s="90" t="s">
        <v>88</v>
      </c>
      <c r="AJ214" s="90" t="s">
        <v>88</v>
      </c>
      <c r="AK214" s="90" t="s">
        <v>88</v>
      </c>
      <c r="AL214" s="90" t="s">
        <v>88</v>
      </c>
      <c r="AM214" s="90" t="s">
        <v>88</v>
      </c>
      <c r="AN214" s="90" t="s">
        <v>88</v>
      </c>
      <c r="AO214" s="90" t="s">
        <v>88</v>
      </c>
      <c r="AP214" s="90" t="s">
        <v>89</v>
      </c>
      <c r="AQ214" s="90" t="s">
        <v>90</v>
      </c>
      <c r="AR214" s="90" t="s">
        <v>90</v>
      </c>
      <c r="AS214" s="90" t="s">
        <v>91</v>
      </c>
      <c r="AT214" s="90" t="s">
        <v>92</v>
      </c>
      <c r="AU214" s="90" t="s">
        <v>92</v>
      </c>
      <c r="AV214" s="90" t="s">
        <v>93</v>
      </c>
      <c r="AW214" s="90" t="s">
        <v>2767</v>
      </c>
      <c r="AX214" s="90" t="s">
        <v>2768</v>
      </c>
      <c r="AY214" s="90" t="s">
        <v>2769</v>
      </c>
      <c r="AZ214" s="90" t="s">
        <v>2768</v>
      </c>
      <c r="BA214" s="90" t="s">
        <v>97</v>
      </c>
      <c r="BB214" s="90" t="s">
        <v>2770</v>
      </c>
      <c r="BC214" s="90" t="s">
        <v>99</v>
      </c>
      <c r="BD214" s="90" t="s">
        <v>100</v>
      </c>
      <c r="BE214" s="90" t="s">
        <v>61</v>
      </c>
      <c r="BF214" s="90" t="s">
        <v>119</v>
      </c>
      <c r="BG214" s="90" t="s">
        <v>101</v>
      </c>
    </row>
    <row r="215" s="85" customFormat="1" ht="19" customHeight="1" spans="1:59">
      <c r="A215" s="90" t="s">
        <v>267</v>
      </c>
      <c r="B215" s="90" t="s">
        <v>268</v>
      </c>
      <c r="C215" s="90" t="s">
        <v>2771</v>
      </c>
      <c r="D215" s="90" t="s">
        <v>2772</v>
      </c>
      <c r="E215" s="90" t="s">
        <v>2773</v>
      </c>
      <c r="F215" s="90" t="s">
        <v>2774</v>
      </c>
      <c r="G215" s="90" t="s">
        <v>2775</v>
      </c>
      <c r="H215" s="90" t="s">
        <v>109</v>
      </c>
      <c r="I215" s="90" t="s">
        <v>2776</v>
      </c>
      <c r="J215" s="90" t="s">
        <v>2777</v>
      </c>
      <c r="K215" s="90" t="s">
        <v>2778</v>
      </c>
      <c r="L215" s="90" t="s">
        <v>73</v>
      </c>
      <c r="M215" s="90" t="s">
        <v>2640</v>
      </c>
      <c r="N215" s="90" t="s">
        <v>1276</v>
      </c>
      <c r="O215" s="90" t="s">
        <v>2779</v>
      </c>
      <c r="P215" s="90" t="s">
        <v>2780</v>
      </c>
      <c r="Q215" s="90" t="s">
        <v>259</v>
      </c>
      <c r="R215" s="90" t="s">
        <v>260</v>
      </c>
      <c r="S215" s="90" t="s">
        <v>2781</v>
      </c>
      <c r="T215" s="90" t="s">
        <v>380</v>
      </c>
      <c r="U215" s="15">
        <v>0</v>
      </c>
      <c r="V215" s="15">
        <v>83000</v>
      </c>
      <c r="W215" s="15">
        <v>66000</v>
      </c>
      <c r="X215" s="15">
        <v>20500</v>
      </c>
      <c r="Y215" s="90" t="s">
        <v>143</v>
      </c>
      <c r="Z215" s="90" t="s">
        <v>83</v>
      </c>
      <c r="AA215" s="90" t="s">
        <v>84</v>
      </c>
      <c r="AB215" s="90" t="s">
        <v>2782</v>
      </c>
      <c r="AC215" s="90" t="s">
        <v>145</v>
      </c>
      <c r="AD215" s="90" t="s">
        <v>87</v>
      </c>
      <c r="AE215" s="90" t="s">
        <v>61</v>
      </c>
      <c r="AF215" s="90" t="s">
        <v>61</v>
      </c>
      <c r="AG215" s="90" t="s">
        <v>89</v>
      </c>
      <c r="AH215" s="90" t="s">
        <v>89</v>
      </c>
      <c r="AI215" s="90" t="s">
        <v>89</v>
      </c>
      <c r="AJ215" s="90" t="s">
        <v>89</v>
      </c>
      <c r="AK215" s="90" t="s">
        <v>89</v>
      </c>
      <c r="AL215" s="90" t="s">
        <v>89</v>
      </c>
      <c r="AM215" s="90" t="s">
        <v>89</v>
      </c>
      <c r="AN215" s="90" t="s">
        <v>89</v>
      </c>
      <c r="AO215" s="90" t="s">
        <v>89</v>
      </c>
      <c r="AP215" s="90" t="s">
        <v>89</v>
      </c>
      <c r="AQ215" s="90" t="s">
        <v>90</v>
      </c>
      <c r="AR215" s="90" t="s">
        <v>90</v>
      </c>
      <c r="AS215" s="90" t="s">
        <v>91</v>
      </c>
      <c r="AT215" s="90" t="s">
        <v>92</v>
      </c>
      <c r="AU215" s="90" t="s">
        <v>92</v>
      </c>
      <c r="AV215" s="90" t="s">
        <v>93</v>
      </c>
      <c r="AW215" s="90" t="s">
        <v>2783</v>
      </c>
      <c r="AX215" s="90" t="s">
        <v>2784</v>
      </c>
      <c r="AY215" s="90" t="s">
        <v>2785</v>
      </c>
      <c r="AZ215" s="90" t="s">
        <v>2784</v>
      </c>
      <c r="BA215" s="90" t="s">
        <v>97</v>
      </c>
      <c r="BB215" s="90" t="s">
        <v>2786</v>
      </c>
      <c r="BC215" s="90" t="s">
        <v>99</v>
      </c>
      <c r="BD215" s="90" t="s">
        <v>150</v>
      </c>
      <c r="BE215" s="90" t="s">
        <v>61</v>
      </c>
      <c r="BF215" s="90" t="s">
        <v>380</v>
      </c>
      <c r="BG215" s="90" t="s">
        <v>101</v>
      </c>
    </row>
    <row r="216" s="85" customFormat="1" ht="19" customHeight="1" spans="1:59">
      <c r="A216" s="90" t="s">
        <v>302</v>
      </c>
      <c r="B216" s="90" t="s">
        <v>303</v>
      </c>
      <c r="C216" s="90" t="s">
        <v>304</v>
      </c>
      <c r="D216" s="90" t="s">
        <v>305</v>
      </c>
      <c r="E216" s="90" t="s">
        <v>2252</v>
      </c>
      <c r="F216" s="90" t="s">
        <v>2253</v>
      </c>
      <c r="G216" s="90" t="s">
        <v>1972</v>
      </c>
      <c r="H216" s="90" t="s">
        <v>109</v>
      </c>
      <c r="I216" s="90" t="s">
        <v>2787</v>
      </c>
      <c r="J216" s="90" t="s">
        <v>2788</v>
      </c>
      <c r="K216" s="90" t="s">
        <v>2789</v>
      </c>
      <c r="L216" s="90" t="s">
        <v>73</v>
      </c>
      <c r="M216" s="90" t="s">
        <v>2465</v>
      </c>
      <c r="N216" s="90" t="s">
        <v>2790</v>
      </c>
      <c r="O216" s="90" t="s">
        <v>431</v>
      </c>
      <c r="P216" s="90" t="s">
        <v>432</v>
      </c>
      <c r="Q216" s="90" t="s">
        <v>433</v>
      </c>
      <c r="R216" s="90" t="s">
        <v>434</v>
      </c>
      <c r="S216" s="90" t="s">
        <v>2791</v>
      </c>
      <c r="T216" s="90" t="s">
        <v>209</v>
      </c>
      <c r="U216" s="15">
        <v>0</v>
      </c>
      <c r="V216" s="15">
        <v>5000</v>
      </c>
      <c r="W216" s="15">
        <v>3000</v>
      </c>
      <c r="X216" s="15">
        <v>1500</v>
      </c>
      <c r="Y216" s="90" t="s">
        <v>143</v>
      </c>
      <c r="Z216" s="90" t="s">
        <v>83</v>
      </c>
      <c r="AA216" s="90" t="s">
        <v>84</v>
      </c>
      <c r="AB216" s="90" t="s">
        <v>884</v>
      </c>
      <c r="AC216" s="90" t="s">
        <v>145</v>
      </c>
      <c r="AD216" s="90" t="s">
        <v>87</v>
      </c>
      <c r="AE216" s="90" t="s">
        <v>61</v>
      </c>
      <c r="AF216" s="90" t="s">
        <v>61</v>
      </c>
      <c r="AG216" s="90" t="s">
        <v>89</v>
      </c>
      <c r="AH216" s="90" t="s">
        <v>89</v>
      </c>
      <c r="AI216" s="90" t="s">
        <v>89</v>
      </c>
      <c r="AJ216" s="90" t="s">
        <v>89</v>
      </c>
      <c r="AK216" s="90" t="s">
        <v>89</v>
      </c>
      <c r="AL216" s="90" t="s">
        <v>88</v>
      </c>
      <c r="AM216" s="90" t="s">
        <v>89</v>
      </c>
      <c r="AN216" s="90" t="s">
        <v>88</v>
      </c>
      <c r="AO216" s="90" t="s">
        <v>88</v>
      </c>
      <c r="AP216" s="90" t="s">
        <v>89</v>
      </c>
      <c r="AQ216" s="90" t="s">
        <v>90</v>
      </c>
      <c r="AR216" s="90" t="s">
        <v>90</v>
      </c>
      <c r="AS216" s="90" t="s">
        <v>91</v>
      </c>
      <c r="AT216" s="90" t="s">
        <v>92</v>
      </c>
      <c r="AU216" s="90" t="s">
        <v>92</v>
      </c>
      <c r="AV216" s="90" t="s">
        <v>93</v>
      </c>
      <c r="AW216" s="90" t="s">
        <v>2258</v>
      </c>
      <c r="AX216" s="90" t="s">
        <v>2792</v>
      </c>
      <c r="AY216" s="90" t="s">
        <v>2260</v>
      </c>
      <c r="AZ216" s="90" t="s">
        <v>2792</v>
      </c>
      <c r="BA216" s="90" t="s">
        <v>97</v>
      </c>
      <c r="BB216" s="90" t="s">
        <v>2793</v>
      </c>
      <c r="BC216" s="90" t="s">
        <v>99</v>
      </c>
      <c r="BD216" s="90" t="s">
        <v>150</v>
      </c>
      <c r="BE216" s="90" t="s">
        <v>61</v>
      </c>
      <c r="BF216" s="90" t="s">
        <v>209</v>
      </c>
      <c r="BG216" s="90" t="s">
        <v>101</v>
      </c>
    </row>
    <row r="217" s="85" customFormat="1" ht="19" customHeight="1" spans="1:59">
      <c r="A217" s="90" t="s">
        <v>582</v>
      </c>
      <c r="B217" s="90" t="s">
        <v>583</v>
      </c>
      <c r="C217" s="90" t="s">
        <v>2794</v>
      </c>
      <c r="D217" s="90" t="s">
        <v>2795</v>
      </c>
      <c r="E217" s="90" t="s">
        <v>2796</v>
      </c>
      <c r="F217" s="90" t="s">
        <v>2797</v>
      </c>
      <c r="G217" s="90" t="s">
        <v>1175</v>
      </c>
      <c r="H217" s="90" t="s">
        <v>109</v>
      </c>
      <c r="I217" s="90" t="s">
        <v>2798</v>
      </c>
      <c r="J217" s="90" t="s">
        <v>2799</v>
      </c>
      <c r="K217" s="90" t="s">
        <v>2800</v>
      </c>
      <c r="L217" s="90" t="s">
        <v>73</v>
      </c>
      <c r="M217" s="90" t="s">
        <v>2801</v>
      </c>
      <c r="N217" s="90" t="s">
        <v>203</v>
      </c>
      <c r="O217" s="90" t="s">
        <v>115</v>
      </c>
      <c r="P217" s="90" t="s">
        <v>116</v>
      </c>
      <c r="Q217" s="90" t="s">
        <v>117</v>
      </c>
      <c r="R217" s="90" t="s">
        <v>116</v>
      </c>
      <c r="S217" s="90" t="s">
        <v>2802</v>
      </c>
      <c r="T217" s="90" t="s">
        <v>262</v>
      </c>
      <c r="U217" s="15">
        <v>0</v>
      </c>
      <c r="V217" s="15">
        <v>4961</v>
      </c>
      <c r="W217" s="15">
        <v>1640</v>
      </c>
      <c r="X217" s="15">
        <v>540</v>
      </c>
      <c r="Y217" s="90" t="s">
        <v>143</v>
      </c>
      <c r="Z217" s="90" t="s">
        <v>83</v>
      </c>
      <c r="AA217" s="90" t="s">
        <v>84</v>
      </c>
      <c r="AB217" s="90" t="s">
        <v>2803</v>
      </c>
      <c r="AC217" s="90" t="s">
        <v>145</v>
      </c>
      <c r="AD217" s="90" t="s">
        <v>87</v>
      </c>
      <c r="AE217" s="90" t="s">
        <v>61</v>
      </c>
      <c r="AF217" s="90" t="s">
        <v>61</v>
      </c>
      <c r="AG217" s="90" t="s">
        <v>89</v>
      </c>
      <c r="AH217" s="90" t="s">
        <v>89</v>
      </c>
      <c r="AI217" s="90" t="s">
        <v>88</v>
      </c>
      <c r="AJ217" s="90" t="s">
        <v>89</v>
      </c>
      <c r="AK217" s="90" t="s">
        <v>89</v>
      </c>
      <c r="AL217" s="90" t="s">
        <v>88</v>
      </c>
      <c r="AM217" s="90" t="s">
        <v>88</v>
      </c>
      <c r="AN217" s="90" t="s">
        <v>89</v>
      </c>
      <c r="AO217" s="90" t="s">
        <v>89</v>
      </c>
      <c r="AP217" s="90" t="s">
        <v>89</v>
      </c>
      <c r="AQ217" s="90" t="s">
        <v>90</v>
      </c>
      <c r="AR217" s="90" t="s">
        <v>90</v>
      </c>
      <c r="AS217" s="90" t="s">
        <v>91</v>
      </c>
      <c r="AT217" s="90" t="s">
        <v>92</v>
      </c>
      <c r="AU217" s="90" t="s">
        <v>92</v>
      </c>
      <c r="AV217" s="90" t="s">
        <v>93</v>
      </c>
      <c r="AW217" s="90" t="s">
        <v>2804</v>
      </c>
      <c r="AX217" s="90" t="s">
        <v>2805</v>
      </c>
      <c r="AY217" s="90" t="s">
        <v>2806</v>
      </c>
      <c r="AZ217" s="90" t="s">
        <v>2805</v>
      </c>
      <c r="BA217" s="90" t="s">
        <v>97</v>
      </c>
      <c r="BB217" s="90" t="s">
        <v>2807</v>
      </c>
      <c r="BC217" s="90" t="s">
        <v>99</v>
      </c>
      <c r="BD217" s="90" t="s">
        <v>150</v>
      </c>
      <c r="BE217" s="90" t="s">
        <v>61</v>
      </c>
      <c r="BF217" s="90" t="s">
        <v>262</v>
      </c>
      <c r="BG217" s="90" t="s">
        <v>101</v>
      </c>
    </row>
    <row r="218" s="85" customFormat="1" ht="19" customHeight="1" spans="1:59">
      <c r="A218" s="90" t="s">
        <v>646</v>
      </c>
      <c r="B218" s="90" t="s">
        <v>647</v>
      </c>
      <c r="C218" s="90" t="s">
        <v>2304</v>
      </c>
      <c r="D218" s="90" t="s">
        <v>2305</v>
      </c>
      <c r="E218" s="90" t="s">
        <v>2808</v>
      </c>
      <c r="F218" s="90" t="s">
        <v>2809</v>
      </c>
      <c r="G218" s="90" t="s">
        <v>2810</v>
      </c>
      <c r="H218" s="90" t="s">
        <v>369</v>
      </c>
      <c r="I218" s="90" t="s">
        <v>2811</v>
      </c>
      <c r="J218" s="90" t="s">
        <v>2812</v>
      </c>
      <c r="K218" s="90" t="s">
        <v>2813</v>
      </c>
      <c r="L218" s="90" t="s">
        <v>73</v>
      </c>
      <c r="M218" s="90" t="s">
        <v>74</v>
      </c>
      <c r="N218" s="90" t="s">
        <v>1752</v>
      </c>
      <c r="O218" s="90" t="s">
        <v>1739</v>
      </c>
      <c r="P218" s="90" t="s">
        <v>1740</v>
      </c>
      <c r="Q218" s="90" t="s">
        <v>377</v>
      </c>
      <c r="R218" s="90" t="s">
        <v>378</v>
      </c>
      <c r="S218" s="90" t="s">
        <v>2814</v>
      </c>
      <c r="T218" s="90" t="s">
        <v>380</v>
      </c>
      <c r="U218" s="15">
        <v>0</v>
      </c>
      <c r="V218" s="15">
        <v>12000</v>
      </c>
      <c r="W218" s="15">
        <v>8000</v>
      </c>
      <c r="X218" s="15">
        <v>3000</v>
      </c>
      <c r="Y218" s="90" t="s">
        <v>82</v>
      </c>
      <c r="Z218" s="90" t="s">
        <v>83</v>
      </c>
      <c r="AA218" s="90" t="s">
        <v>84</v>
      </c>
      <c r="AB218" s="90" t="s">
        <v>2815</v>
      </c>
      <c r="AC218" s="90" t="s">
        <v>359</v>
      </c>
      <c r="AD218" s="90" t="s">
        <v>87</v>
      </c>
      <c r="AE218" s="90" t="s">
        <v>61</v>
      </c>
      <c r="AF218" s="90" t="s">
        <v>61</v>
      </c>
      <c r="AG218" s="90" t="s">
        <v>89</v>
      </c>
      <c r="AH218" s="90" t="s">
        <v>89</v>
      </c>
      <c r="AI218" s="90" t="s">
        <v>89</v>
      </c>
      <c r="AJ218" s="90" t="s">
        <v>89</v>
      </c>
      <c r="AK218" s="90" t="s">
        <v>89</v>
      </c>
      <c r="AL218" s="90" t="s">
        <v>89</v>
      </c>
      <c r="AM218" s="90" t="s">
        <v>89</v>
      </c>
      <c r="AN218" s="90" t="s">
        <v>89</v>
      </c>
      <c r="AO218" s="90" t="s">
        <v>89</v>
      </c>
      <c r="AP218" s="90" t="s">
        <v>89</v>
      </c>
      <c r="AQ218" s="90" t="s">
        <v>90</v>
      </c>
      <c r="AR218" s="90" t="s">
        <v>90</v>
      </c>
      <c r="AS218" s="90" t="s">
        <v>91</v>
      </c>
      <c r="AT218" s="90" t="s">
        <v>92</v>
      </c>
      <c r="AU218" s="90" t="s">
        <v>92</v>
      </c>
      <c r="AV218" s="90" t="s">
        <v>93</v>
      </c>
      <c r="AW218" s="90" t="s">
        <v>2816</v>
      </c>
      <c r="AX218" s="90" t="s">
        <v>2817</v>
      </c>
      <c r="AY218" s="90" t="s">
        <v>2818</v>
      </c>
      <c r="AZ218" s="90" t="s">
        <v>2817</v>
      </c>
      <c r="BA218" s="90" t="s">
        <v>97</v>
      </c>
      <c r="BB218" s="90" t="s">
        <v>2819</v>
      </c>
      <c r="BC218" s="90" t="s">
        <v>99</v>
      </c>
      <c r="BD218" s="90" t="s">
        <v>100</v>
      </c>
      <c r="BE218" s="90" t="s">
        <v>61</v>
      </c>
      <c r="BF218" s="90" t="s">
        <v>380</v>
      </c>
      <c r="BG218" s="90" t="s">
        <v>101</v>
      </c>
    </row>
    <row r="219" s="85" customFormat="1" ht="19" customHeight="1" spans="1:59">
      <c r="A219" s="90" t="s">
        <v>267</v>
      </c>
      <c r="B219" s="90" t="s">
        <v>268</v>
      </c>
      <c r="C219" s="90" t="s">
        <v>2820</v>
      </c>
      <c r="D219" s="90" t="s">
        <v>2821</v>
      </c>
      <c r="E219" s="90" t="s">
        <v>2822</v>
      </c>
      <c r="F219" s="90" t="s">
        <v>2823</v>
      </c>
      <c r="G219" s="90" t="s">
        <v>2824</v>
      </c>
      <c r="H219" s="90" t="s">
        <v>1299</v>
      </c>
      <c r="I219" s="90" t="s">
        <v>2825</v>
      </c>
      <c r="J219" s="90" t="s">
        <v>2826</v>
      </c>
      <c r="K219" s="90" t="s">
        <v>2827</v>
      </c>
      <c r="L219" s="90" t="s">
        <v>73</v>
      </c>
      <c r="M219" s="90" t="s">
        <v>1115</v>
      </c>
      <c r="N219" s="90" t="s">
        <v>508</v>
      </c>
      <c r="O219" s="90" t="s">
        <v>1739</v>
      </c>
      <c r="P219" s="90" t="s">
        <v>1740</v>
      </c>
      <c r="Q219" s="90" t="s">
        <v>1306</v>
      </c>
      <c r="R219" s="90" t="s">
        <v>1307</v>
      </c>
      <c r="S219" s="90" t="s">
        <v>2828</v>
      </c>
      <c r="T219" s="90" t="s">
        <v>119</v>
      </c>
      <c r="U219" s="15">
        <v>0</v>
      </c>
      <c r="V219" s="15">
        <v>3326</v>
      </c>
      <c r="W219" s="15">
        <v>2600</v>
      </c>
      <c r="X219" s="15">
        <v>2250</v>
      </c>
      <c r="Y219" s="90" t="s">
        <v>143</v>
      </c>
      <c r="Z219" s="90" t="s">
        <v>83</v>
      </c>
      <c r="AA219" s="90" t="s">
        <v>84</v>
      </c>
      <c r="AB219" s="90" t="s">
        <v>2829</v>
      </c>
      <c r="AC219" s="90" t="s">
        <v>211</v>
      </c>
      <c r="AD219" s="90" t="s">
        <v>87</v>
      </c>
      <c r="AE219" s="90" t="s">
        <v>61</v>
      </c>
      <c r="AF219" s="90" t="s">
        <v>61</v>
      </c>
      <c r="AG219" s="90" t="s">
        <v>89</v>
      </c>
      <c r="AH219" s="90" t="s">
        <v>89</v>
      </c>
      <c r="AI219" s="90" t="s">
        <v>89</v>
      </c>
      <c r="AJ219" s="90" t="s">
        <v>89</v>
      </c>
      <c r="AK219" s="90" t="s">
        <v>89</v>
      </c>
      <c r="AL219" s="90" t="s">
        <v>89</v>
      </c>
      <c r="AM219" s="90" t="s">
        <v>89</v>
      </c>
      <c r="AN219" s="90" t="s">
        <v>89</v>
      </c>
      <c r="AO219" s="90" t="s">
        <v>89</v>
      </c>
      <c r="AP219" s="90" t="s">
        <v>89</v>
      </c>
      <c r="AQ219" s="90" t="s">
        <v>90</v>
      </c>
      <c r="AR219" s="90" t="s">
        <v>90</v>
      </c>
      <c r="AS219" s="90" t="s">
        <v>91</v>
      </c>
      <c r="AT219" s="90" t="s">
        <v>92</v>
      </c>
      <c r="AU219" s="90" t="s">
        <v>92</v>
      </c>
      <c r="AV219" s="90" t="s">
        <v>93</v>
      </c>
      <c r="AW219" s="90" t="s">
        <v>2830</v>
      </c>
      <c r="AX219" s="90" t="s">
        <v>2831</v>
      </c>
      <c r="AY219" s="90" t="s">
        <v>2832</v>
      </c>
      <c r="AZ219" s="90" t="s">
        <v>2831</v>
      </c>
      <c r="BA219" s="90" t="s">
        <v>97</v>
      </c>
      <c r="BB219" s="90" t="s">
        <v>2833</v>
      </c>
      <c r="BC219" s="90" t="s">
        <v>99</v>
      </c>
      <c r="BD219" s="90" t="s">
        <v>150</v>
      </c>
      <c r="BE219" s="90" t="s">
        <v>61</v>
      </c>
      <c r="BF219" s="90" t="s">
        <v>119</v>
      </c>
      <c r="BG219" s="90" t="s">
        <v>101</v>
      </c>
    </row>
    <row r="220" s="85" customFormat="1" ht="19" customHeight="1" spans="1:59">
      <c r="A220" s="90" t="s">
        <v>126</v>
      </c>
      <c r="B220" s="90" t="s">
        <v>127</v>
      </c>
      <c r="C220" s="90" t="s">
        <v>632</v>
      </c>
      <c r="D220" s="90" t="s">
        <v>633</v>
      </c>
      <c r="E220" s="90" t="s">
        <v>2834</v>
      </c>
      <c r="F220" s="90" t="s">
        <v>2835</v>
      </c>
      <c r="G220" s="90" t="s">
        <v>1763</v>
      </c>
      <c r="H220" s="90" t="s">
        <v>232</v>
      </c>
      <c r="I220" s="90" t="s">
        <v>2836</v>
      </c>
      <c r="J220" s="90" t="s">
        <v>2837</v>
      </c>
      <c r="K220" s="90" t="s">
        <v>2838</v>
      </c>
      <c r="L220" s="90" t="s">
        <v>73</v>
      </c>
      <c r="M220" s="90" t="s">
        <v>2839</v>
      </c>
      <c r="N220" s="90" t="s">
        <v>203</v>
      </c>
      <c r="O220" s="90" t="s">
        <v>238</v>
      </c>
      <c r="P220" s="90" t="s">
        <v>239</v>
      </c>
      <c r="Q220" s="90" t="s">
        <v>240</v>
      </c>
      <c r="R220" s="90" t="s">
        <v>241</v>
      </c>
      <c r="S220" s="90" t="s">
        <v>2840</v>
      </c>
      <c r="T220" s="90" t="s">
        <v>119</v>
      </c>
      <c r="U220" s="15">
        <v>0</v>
      </c>
      <c r="V220" s="15">
        <v>85000</v>
      </c>
      <c r="W220" s="15">
        <v>63000</v>
      </c>
      <c r="X220" s="15">
        <v>25000</v>
      </c>
      <c r="Y220" s="90" t="s">
        <v>143</v>
      </c>
      <c r="Z220" s="90" t="s">
        <v>83</v>
      </c>
      <c r="AA220" s="90" t="s">
        <v>84</v>
      </c>
      <c r="AB220" s="90" t="s">
        <v>2841</v>
      </c>
      <c r="AC220" s="90" t="s">
        <v>359</v>
      </c>
      <c r="AD220" s="90" t="s">
        <v>87</v>
      </c>
      <c r="AE220" s="90" t="s">
        <v>61</v>
      </c>
      <c r="AF220" s="90" t="s">
        <v>61</v>
      </c>
      <c r="AG220" s="90" t="s">
        <v>89</v>
      </c>
      <c r="AH220" s="90" t="s">
        <v>89</v>
      </c>
      <c r="AI220" s="90" t="s">
        <v>89</v>
      </c>
      <c r="AJ220" s="90" t="s">
        <v>89</v>
      </c>
      <c r="AK220" s="90" t="s">
        <v>89</v>
      </c>
      <c r="AL220" s="90" t="s">
        <v>89</v>
      </c>
      <c r="AM220" s="90" t="s">
        <v>89</v>
      </c>
      <c r="AN220" s="90" t="s">
        <v>89</v>
      </c>
      <c r="AO220" s="90" t="s">
        <v>89</v>
      </c>
      <c r="AP220" s="90" t="s">
        <v>89</v>
      </c>
      <c r="AQ220" s="90" t="s">
        <v>90</v>
      </c>
      <c r="AR220" s="90" t="s">
        <v>90</v>
      </c>
      <c r="AS220" s="90" t="s">
        <v>91</v>
      </c>
      <c r="AT220" s="90" t="s">
        <v>92</v>
      </c>
      <c r="AU220" s="90" t="s">
        <v>92</v>
      </c>
      <c r="AV220" s="90" t="s">
        <v>93</v>
      </c>
      <c r="AW220" s="90" t="s">
        <v>2842</v>
      </c>
      <c r="AX220" s="90" t="s">
        <v>2843</v>
      </c>
      <c r="AY220" s="90" t="s">
        <v>2844</v>
      </c>
      <c r="AZ220" s="90" t="s">
        <v>2843</v>
      </c>
      <c r="BA220" s="90" t="s">
        <v>215</v>
      </c>
      <c r="BB220" s="90" t="s">
        <v>2845</v>
      </c>
      <c r="BC220" s="90" t="s">
        <v>99</v>
      </c>
      <c r="BD220" s="90" t="s">
        <v>150</v>
      </c>
      <c r="BE220" s="90" t="s">
        <v>61</v>
      </c>
      <c r="BF220" s="90" t="s">
        <v>119</v>
      </c>
      <c r="BG220" s="90" t="s">
        <v>101</v>
      </c>
    </row>
    <row r="221" s="85" customFormat="1" ht="19" customHeight="1" spans="1:59">
      <c r="A221" s="90" t="s">
        <v>516</v>
      </c>
      <c r="B221" s="90" t="s">
        <v>517</v>
      </c>
      <c r="C221" s="90" t="s">
        <v>1402</v>
      </c>
      <c r="D221" s="90" t="s">
        <v>1403</v>
      </c>
      <c r="E221" s="90" t="s">
        <v>2846</v>
      </c>
      <c r="F221" s="90" t="s">
        <v>2847</v>
      </c>
      <c r="G221" s="90" t="s">
        <v>522</v>
      </c>
      <c r="H221" s="90" t="s">
        <v>109</v>
      </c>
      <c r="I221" s="90" t="s">
        <v>2848</v>
      </c>
      <c r="J221" s="90" t="s">
        <v>2849</v>
      </c>
      <c r="K221" s="90" t="s">
        <v>2850</v>
      </c>
      <c r="L221" s="90" t="s">
        <v>73</v>
      </c>
      <c r="M221" s="90" t="s">
        <v>2479</v>
      </c>
      <c r="N221" s="90" t="s">
        <v>374</v>
      </c>
      <c r="O221" s="90" t="s">
        <v>774</v>
      </c>
      <c r="P221" s="90" t="s">
        <v>775</v>
      </c>
      <c r="Q221" s="90" t="s">
        <v>259</v>
      </c>
      <c r="R221" s="90" t="s">
        <v>260</v>
      </c>
      <c r="S221" s="90" t="s">
        <v>2851</v>
      </c>
      <c r="T221" s="90" t="s">
        <v>119</v>
      </c>
      <c r="U221" s="15">
        <v>0</v>
      </c>
      <c r="V221" s="15">
        <v>20000</v>
      </c>
      <c r="W221" s="15">
        <v>14000</v>
      </c>
      <c r="X221" s="15">
        <v>4000</v>
      </c>
      <c r="Y221" s="90" t="s">
        <v>143</v>
      </c>
      <c r="Z221" s="90" t="s">
        <v>83</v>
      </c>
      <c r="AA221" s="90" t="s">
        <v>84</v>
      </c>
      <c r="AB221" s="90" t="s">
        <v>2852</v>
      </c>
      <c r="AC221" s="90" t="s">
        <v>145</v>
      </c>
      <c r="AD221" s="90" t="s">
        <v>87</v>
      </c>
      <c r="AE221" s="90" t="s">
        <v>61</v>
      </c>
      <c r="AF221" s="90" t="s">
        <v>61</v>
      </c>
      <c r="AG221" s="90" t="s">
        <v>89</v>
      </c>
      <c r="AH221" s="90" t="s">
        <v>89</v>
      </c>
      <c r="AI221" s="90" t="s">
        <v>89</v>
      </c>
      <c r="AJ221" s="90" t="s">
        <v>89</v>
      </c>
      <c r="AK221" s="90" t="s">
        <v>89</v>
      </c>
      <c r="AL221" s="90" t="s">
        <v>89</v>
      </c>
      <c r="AM221" s="90" t="s">
        <v>89</v>
      </c>
      <c r="AN221" s="90" t="s">
        <v>89</v>
      </c>
      <c r="AO221" s="90" t="s">
        <v>89</v>
      </c>
      <c r="AP221" s="90" t="s">
        <v>89</v>
      </c>
      <c r="AQ221" s="90" t="s">
        <v>90</v>
      </c>
      <c r="AR221" s="90" t="s">
        <v>90</v>
      </c>
      <c r="AS221" s="90" t="s">
        <v>91</v>
      </c>
      <c r="AT221" s="90" t="s">
        <v>92</v>
      </c>
      <c r="AU221" s="90" t="s">
        <v>92</v>
      </c>
      <c r="AV221" s="90" t="s">
        <v>93</v>
      </c>
      <c r="AW221" s="90" t="s">
        <v>2853</v>
      </c>
      <c r="AX221" s="90" t="s">
        <v>2854</v>
      </c>
      <c r="AY221" s="90" t="s">
        <v>2855</v>
      </c>
      <c r="AZ221" s="90" t="s">
        <v>2854</v>
      </c>
      <c r="BA221" s="90" t="s">
        <v>97</v>
      </c>
      <c r="BB221" s="90" t="s">
        <v>2856</v>
      </c>
      <c r="BC221" s="90" t="s">
        <v>99</v>
      </c>
      <c r="BD221" s="90" t="s">
        <v>150</v>
      </c>
      <c r="BE221" s="90" t="s">
        <v>61</v>
      </c>
      <c r="BF221" s="90" t="s">
        <v>119</v>
      </c>
      <c r="BG221" s="90" t="s">
        <v>101</v>
      </c>
    </row>
    <row r="222" s="85" customFormat="1" ht="19" customHeight="1" spans="1:59">
      <c r="A222" s="90" t="s">
        <v>226</v>
      </c>
      <c r="B222" s="90" t="s">
        <v>227</v>
      </c>
      <c r="C222" s="90" t="s">
        <v>228</v>
      </c>
      <c r="D222" s="90" t="s">
        <v>229</v>
      </c>
      <c r="E222" s="90" t="s">
        <v>2857</v>
      </c>
      <c r="F222" s="90" t="s">
        <v>231</v>
      </c>
      <c r="G222" s="90" t="s">
        <v>231</v>
      </c>
      <c r="H222" s="90" t="s">
        <v>232</v>
      </c>
      <c r="I222" s="90" t="s">
        <v>2858</v>
      </c>
      <c r="J222" s="90" t="s">
        <v>2859</v>
      </c>
      <c r="K222" s="90" t="s">
        <v>2860</v>
      </c>
      <c r="L222" s="90" t="s">
        <v>73</v>
      </c>
      <c r="M222" s="90" t="s">
        <v>1931</v>
      </c>
      <c r="N222" s="90" t="s">
        <v>2861</v>
      </c>
      <c r="O222" s="90" t="s">
        <v>238</v>
      </c>
      <c r="P222" s="90" t="s">
        <v>239</v>
      </c>
      <c r="Q222" s="90" t="s">
        <v>240</v>
      </c>
      <c r="R222" s="90" t="s">
        <v>241</v>
      </c>
      <c r="S222" s="90" t="s">
        <v>2862</v>
      </c>
      <c r="T222" s="90" t="s">
        <v>119</v>
      </c>
      <c r="U222" s="15">
        <v>0</v>
      </c>
      <c r="V222" s="15">
        <v>80000</v>
      </c>
      <c r="W222" s="15">
        <v>19000</v>
      </c>
      <c r="X222" s="15">
        <v>9800</v>
      </c>
      <c r="Y222" s="90" t="s">
        <v>143</v>
      </c>
      <c r="Z222" s="90" t="s">
        <v>83</v>
      </c>
      <c r="AA222" s="90" t="s">
        <v>84</v>
      </c>
      <c r="AB222" s="90" t="s">
        <v>2863</v>
      </c>
      <c r="AC222" s="90" t="s">
        <v>359</v>
      </c>
      <c r="AD222" s="90" t="s">
        <v>87</v>
      </c>
      <c r="AE222" s="90" t="s">
        <v>61</v>
      </c>
      <c r="AF222" s="90" t="s">
        <v>61</v>
      </c>
      <c r="AG222" s="90" t="s">
        <v>89</v>
      </c>
      <c r="AH222" s="90" t="s">
        <v>89</v>
      </c>
      <c r="AI222" s="90" t="s">
        <v>89</v>
      </c>
      <c r="AJ222" s="90" t="s">
        <v>89</v>
      </c>
      <c r="AK222" s="90" t="s">
        <v>89</v>
      </c>
      <c r="AL222" s="90" t="s">
        <v>89</v>
      </c>
      <c r="AM222" s="90" t="s">
        <v>89</v>
      </c>
      <c r="AN222" s="90" t="s">
        <v>89</v>
      </c>
      <c r="AO222" s="90" t="s">
        <v>89</v>
      </c>
      <c r="AP222" s="90" t="s">
        <v>89</v>
      </c>
      <c r="AQ222" s="90" t="s">
        <v>90</v>
      </c>
      <c r="AR222" s="90" t="s">
        <v>90</v>
      </c>
      <c r="AS222" s="90" t="s">
        <v>91</v>
      </c>
      <c r="AT222" s="90" t="s">
        <v>92</v>
      </c>
      <c r="AU222" s="90" t="s">
        <v>92</v>
      </c>
      <c r="AV222" s="90" t="s">
        <v>93</v>
      </c>
      <c r="AW222" s="90" t="s">
        <v>2864</v>
      </c>
      <c r="AX222" s="90" t="s">
        <v>2865</v>
      </c>
      <c r="AY222" s="90" t="s">
        <v>2866</v>
      </c>
      <c r="AZ222" s="90" t="s">
        <v>2865</v>
      </c>
      <c r="BA222" s="90" t="s">
        <v>97</v>
      </c>
      <c r="BB222" s="90" t="s">
        <v>2867</v>
      </c>
      <c r="BC222" s="90" t="s">
        <v>99</v>
      </c>
      <c r="BD222" s="90" t="s">
        <v>150</v>
      </c>
      <c r="BE222" s="90" t="s">
        <v>61</v>
      </c>
      <c r="BF222" s="90" t="s">
        <v>119</v>
      </c>
      <c r="BG222" s="90" t="s">
        <v>101</v>
      </c>
    </row>
    <row r="223" s="85" customFormat="1" ht="19" customHeight="1" spans="1:59">
      <c r="A223" s="90" t="s">
        <v>102</v>
      </c>
      <c r="B223" s="90" t="s">
        <v>103</v>
      </c>
      <c r="C223" s="90" t="s">
        <v>1790</v>
      </c>
      <c r="D223" s="90" t="s">
        <v>1791</v>
      </c>
      <c r="E223" s="90" t="s">
        <v>2868</v>
      </c>
      <c r="F223" s="90" t="s">
        <v>2869</v>
      </c>
      <c r="G223" s="90" t="s">
        <v>1711</v>
      </c>
      <c r="H223" s="90" t="s">
        <v>1299</v>
      </c>
      <c r="I223" s="90" t="s">
        <v>2870</v>
      </c>
      <c r="J223" s="90" t="s">
        <v>2871</v>
      </c>
      <c r="K223" s="90" t="s">
        <v>2872</v>
      </c>
      <c r="L223" s="90" t="s">
        <v>73</v>
      </c>
      <c r="M223" s="90" t="s">
        <v>2873</v>
      </c>
      <c r="N223" s="90" t="s">
        <v>2874</v>
      </c>
      <c r="O223" s="90" t="s">
        <v>2764</v>
      </c>
      <c r="P223" s="90" t="s">
        <v>2765</v>
      </c>
      <c r="Q223" s="90" t="s">
        <v>1306</v>
      </c>
      <c r="R223" s="90" t="s">
        <v>1307</v>
      </c>
      <c r="S223" s="90" t="s">
        <v>2875</v>
      </c>
      <c r="T223" s="90" t="s">
        <v>380</v>
      </c>
      <c r="U223" s="15">
        <v>0</v>
      </c>
      <c r="V223" s="15">
        <v>105000</v>
      </c>
      <c r="W223" s="15">
        <v>55000</v>
      </c>
      <c r="X223" s="15">
        <v>8000</v>
      </c>
      <c r="Y223" s="90" t="s">
        <v>143</v>
      </c>
      <c r="Z223" s="90" t="s">
        <v>83</v>
      </c>
      <c r="AA223" s="90" t="s">
        <v>84</v>
      </c>
      <c r="AB223" s="90" t="s">
        <v>2876</v>
      </c>
      <c r="AC223" s="90" t="s">
        <v>121</v>
      </c>
      <c r="AD223" s="90" t="s">
        <v>87</v>
      </c>
      <c r="AE223" s="90" t="s">
        <v>61</v>
      </c>
      <c r="AF223" s="90" t="s">
        <v>61</v>
      </c>
      <c r="AG223" s="90" t="s">
        <v>89</v>
      </c>
      <c r="AH223" s="90" t="s">
        <v>89</v>
      </c>
      <c r="AI223" s="90" t="s">
        <v>89</v>
      </c>
      <c r="AJ223" s="90" t="s">
        <v>89</v>
      </c>
      <c r="AK223" s="90" t="s">
        <v>89</v>
      </c>
      <c r="AL223" s="90" t="s">
        <v>89</v>
      </c>
      <c r="AM223" s="90" t="s">
        <v>89</v>
      </c>
      <c r="AN223" s="90" t="s">
        <v>89</v>
      </c>
      <c r="AO223" s="90" t="s">
        <v>89</v>
      </c>
      <c r="AP223" s="90" t="s">
        <v>89</v>
      </c>
      <c r="AQ223" s="90" t="s">
        <v>90</v>
      </c>
      <c r="AR223" s="90" t="s">
        <v>90</v>
      </c>
      <c r="AS223" s="90" t="s">
        <v>91</v>
      </c>
      <c r="AT223" s="90" t="s">
        <v>92</v>
      </c>
      <c r="AU223" s="90" t="s">
        <v>92</v>
      </c>
      <c r="AV223" s="90" t="s">
        <v>93</v>
      </c>
      <c r="AW223" s="90" t="s">
        <v>2877</v>
      </c>
      <c r="AX223" s="90" t="s">
        <v>2878</v>
      </c>
      <c r="AY223" s="90" t="s">
        <v>2036</v>
      </c>
      <c r="AZ223" s="90" t="s">
        <v>2878</v>
      </c>
      <c r="BA223" s="90" t="s">
        <v>215</v>
      </c>
      <c r="BB223" s="90" t="s">
        <v>2879</v>
      </c>
      <c r="BC223" s="90" t="s">
        <v>99</v>
      </c>
      <c r="BD223" s="90" t="s">
        <v>150</v>
      </c>
      <c r="BE223" s="90" t="s">
        <v>61</v>
      </c>
      <c r="BF223" s="90" t="s">
        <v>380</v>
      </c>
      <c r="BG223" s="90" t="s">
        <v>101</v>
      </c>
    </row>
    <row r="224" s="85" customFormat="1" ht="19" customHeight="1" spans="1:59">
      <c r="A224" s="90" t="s">
        <v>62</v>
      </c>
      <c r="B224" s="90" t="s">
        <v>63</v>
      </c>
      <c r="C224" s="90" t="s">
        <v>2880</v>
      </c>
      <c r="D224" s="90" t="s">
        <v>2881</v>
      </c>
      <c r="E224" s="90" t="s">
        <v>2882</v>
      </c>
      <c r="F224" s="90" t="s">
        <v>2883</v>
      </c>
      <c r="G224" s="90" t="s">
        <v>2884</v>
      </c>
      <c r="H224" s="90" t="s">
        <v>2885</v>
      </c>
      <c r="I224" s="90" t="s">
        <v>2886</v>
      </c>
      <c r="J224" s="90" t="s">
        <v>2887</v>
      </c>
      <c r="K224" s="90" t="s">
        <v>2888</v>
      </c>
      <c r="L224" s="90" t="s">
        <v>73</v>
      </c>
      <c r="M224" s="90" t="s">
        <v>74</v>
      </c>
      <c r="N224" s="90" t="s">
        <v>880</v>
      </c>
      <c r="O224" s="90" t="s">
        <v>2889</v>
      </c>
      <c r="P224" s="90" t="s">
        <v>2890</v>
      </c>
      <c r="Q224" s="90" t="s">
        <v>2891</v>
      </c>
      <c r="R224" s="90" t="s">
        <v>2892</v>
      </c>
      <c r="S224" s="90" t="s">
        <v>2893</v>
      </c>
      <c r="T224" s="90" t="s">
        <v>380</v>
      </c>
      <c r="U224" s="15">
        <v>0</v>
      </c>
      <c r="V224" s="15">
        <v>29000</v>
      </c>
      <c r="W224" s="15">
        <v>20000</v>
      </c>
      <c r="X224" s="15">
        <v>14000</v>
      </c>
      <c r="Y224" s="90" t="s">
        <v>82</v>
      </c>
      <c r="Z224" s="90" t="s">
        <v>83</v>
      </c>
      <c r="AA224" s="90" t="s">
        <v>84</v>
      </c>
      <c r="AB224" s="90" t="s">
        <v>2894</v>
      </c>
      <c r="AC224" s="90" t="s">
        <v>145</v>
      </c>
      <c r="AD224" s="90" t="s">
        <v>87</v>
      </c>
      <c r="AE224" s="90" t="s">
        <v>61</v>
      </c>
      <c r="AF224" s="90" t="s">
        <v>61</v>
      </c>
      <c r="AG224" s="90" t="s">
        <v>89</v>
      </c>
      <c r="AH224" s="90" t="s">
        <v>89</v>
      </c>
      <c r="AI224" s="90" t="s">
        <v>89</v>
      </c>
      <c r="AJ224" s="90" t="s">
        <v>88</v>
      </c>
      <c r="AK224" s="90" t="s">
        <v>89</v>
      </c>
      <c r="AL224" s="90" t="s">
        <v>89</v>
      </c>
      <c r="AM224" s="90" t="s">
        <v>89</v>
      </c>
      <c r="AN224" s="90" t="s">
        <v>88</v>
      </c>
      <c r="AO224" s="90" t="s">
        <v>88</v>
      </c>
      <c r="AP224" s="90" t="s">
        <v>89</v>
      </c>
      <c r="AQ224" s="90" t="s">
        <v>90</v>
      </c>
      <c r="AR224" s="90" t="s">
        <v>90</v>
      </c>
      <c r="AS224" s="90" t="s">
        <v>91</v>
      </c>
      <c r="AT224" s="90" t="s">
        <v>92</v>
      </c>
      <c r="AU224" s="90" t="s">
        <v>92</v>
      </c>
      <c r="AV224" s="90" t="s">
        <v>93</v>
      </c>
      <c r="AW224" s="90" t="s">
        <v>2895</v>
      </c>
      <c r="AX224" s="90" t="s">
        <v>2896</v>
      </c>
      <c r="AY224" s="90" t="s">
        <v>2897</v>
      </c>
      <c r="AZ224" s="90" t="s">
        <v>2896</v>
      </c>
      <c r="BA224" s="90" t="s">
        <v>97</v>
      </c>
      <c r="BB224" s="90" t="s">
        <v>2898</v>
      </c>
      <c r="BC224" s="90" t="s">
        <v>99</v>
      </c>
      <c r="BD224" s="90" t="s">
        <v>100</v>
      </c>
      <c r="BE224" s="90" t="s">
        <v>61</v>
      </c>
      <c r="BF224" s="90" t="s">
        <v>380</v>
      </c>
      <c r="BG224" s="90" t="s">
        <v>101</v>
      </c>
    </row>
    <row r="225" s="85" customFormat="1" ht="19" customHeight="1" spans="1:59">
      <c r="A225" s="90" t="s">
        <v>102</v>
      </c>
      <c r="B225" s="90" t="s">
        <v>103</v>
      </c>
      <c r="C225" s="90" t="s">
        <v>1283</v>
      </c>
      <c r="D225" s="90" t="s">
        <v>1284</v>
      </c>
      <c r="E225" s="90" t="s">
        <v>2899</v>
      </c>
      <c r="F225" s="90" t="s">
        <v>2900</v>
      </c>
      <c r="G225" s="90" t="s">
        <v>1794</v>
      </c>
      <c r="H225" s="90" t="s">
        <v>539</v>
      </c>
      <c r="I225" s="90" t="s">
        <v>2239</v>
      </c>
      <c r="J225" s="90" t="s">
        <v>2901</v>
      </c>
      <c r="K225" s="90" t="s">
        <v>2241</v>
      </c>
      <c r="L225" s="90" t="s">
        <v>73</v>
      </c>
      <c r="M225" s="90" t="s">
        <v>2242</v>
      </c>
      <c r="N225" s="90" t="s">
        <v>2243</v>
      </c>
      <c r="O225" s="90" t="s">
        <v>2244</v>
      </c>
      <c r="P225" s="90" t="s">
        <v>2245</v>
      </c>
      <c r="Q225" s="90" t="s">
        <v>546</v>
      </c>
      <c r="R225" s="90" t="s">
        <v>547</v>
      </c>
      <c r="S225" s="90" t="s">
        <v>2246</v>
      </c>
      <c r="T225" s="90" t="s">
        <v>380</v>
      </c>
      <c r="U225" s="15">
        <v>0</v>
      </c>
      <c r="V225" s="15">
        <v>20775</v>
      </c>
      <c r="W225" s="15">
        <v>15000</v>
      </c>
      <c r="X225" s="15">
        <v>15000</v>
      </c>
      <c r="Y225" s="90" t="s">
        <v>143</v>
      </c>
      <c r="Z225" s="90" t="s">
        <v>83</v>
      </c>
      <c r="AA225" s="90" t="s">
        <v>84</v>
      </c>
      <c r="AB225" s="90" t="s">
        <v>2900</v>
      </c>
      <c r="AC225" s="90" t="s">
        <v>359</v>
      </c>
      <c r="AD225" s="90" t="s">
        <v>87</v>
      </c>
      <c r="AE225" s="90" t="s">
        <v>61</v>
      </c>
      <c r="AF225" s="90" t="s">
        <v>61</v>
      </c>
      <c r="AG225" s="90" t="s">
        <v>89</v>
      </c>
      <c r="AH225" s="90" t="s">
        <v>89</v>
      </c>
      <c r="AI225" s="90" t="s">
        <v>89</v>
      </c>
      <c r="AJ225" s="90" t="s">
        <v>89</v>
      </c>
      <c r="AK225" s="90" t="s">
        <v>89</v>
      </c>
      <c r="AL225" s="90" t="s">
        <v>89</v>
      </c>
      <c r="AM225" s="90" t="s">
        <v>89</v>
      </c>
      <c r="AN225" s="90" t="s">
        <v>89</v>
      </c>
      <c r="AO225" s="90" t="s">
        <v>89</v>
      </c>
      <c r="AP225" s="90" t="s">
        <v>89</v>
      </c>
      <c r="AQ225" s="90" t="s">
        <v>90</v>
      </c>
      <c r="AR225" s="90" t="s">
        <v>90</v>
      </c>
      <c r="AS225" s="90" t="s">
        <v>91</v>
      </c>
      <c r="AT225" s="90" t="s">
        <v>92</v>
      </c>
      <c r="AU225" s="90" t="s">
        <v>92</v>
      </c>
      <c r="AV225" s="90" t="s">
        <v>93</v>
      </c>
      <c r="AW225" s="90" t="s">
        <v>2902</v>
      </c>
      <c r="AX225" s="90" t="s">
        <v>2903</v>
      </c>
      <c r="AY225" s="90" t="s">
        <v>2904</v>
      </c>
      <c r="AZ225" s="90" t="s">
        <v>2903</v>
      </c>
      <c r="BA225" s="90" t="s">
        <v>97</v>
      </c>
      <c r="BB225" s="90" t="s">
        <v>2905</v>
      </c>
      <c r="BC225" s="90" t="s">
        <v>99</v>
      </c>
      <c r="BD225" s="90" t="s">
        <v>150</v>
      </c>
      <c r="BE225" s="90" t="s">
        <v>61</v>
      </c>
      <c r="BF225" s="90" t="s">
        <v>380</v>
      </c>
      <c r="BG225" s="90" t="s">
        <v>101</v>
      </c>
    </row>
    <row r="226" s="85" customFormat="1" ht="19" customHeight="1" spans="1:59">
      <c r="A226" s="90" t="s">
        <v>1984</v>
      </c>
      <c r="B226" s="90" t="s">
        <v>1985</v>
      </c>
      <c r="C226" s="90" t="s">
        <v>2906</v>
      </c>
      <c r="D226" s="90" t="s">
        <v>2907</v>
      </c>
      <c r="E226" s="90" t="s">
        <v>2908</v>
      </c>
      <c r="F226" s="90" t="s">
        <v>2909</v>
      </c>
      <c r="G226" s="90" t="s">
        <v>1990</v>
      </c>
      <c r="H226" s="90" t="s">
        <v>109</v>
      </c>
      <c r="I226" s="90" t="s">
        <v>2910</v>
      </c>
      <c r="J226" s="90" t="s">
        <v>2911</v>
      </c>
      <c r="K226" s="90" t="s">
        <v>2912</v>
      </c>
      <c r="L226" s="90" t="s">
        <v>73</v>
      </c>
      <c r="M226" s="90" t="s">
        <v>162</v>
      </c>
      <c r="N226" s="90" t="s">
        <v>2913</v>
      </c>
      <c r="O226" s="90" t="s">
        <v>2914</v>
      </c>
      <c r="P226" s="90" t="s">
        <v>2915</v>
      </c>
      <c r="Q226" s="90" t="s">
        <v>1940</v>
      </c>
      <c r="R226" s="90" t="s">
        <v>1941</v>
      </c>
      <c r="S226" s="90" t="s">
        <v>2916</v>
      </c>
      <c r="T226" s="90" t="s">
        <v>380</v>
      </c>
      <c r="U226" s="15">
        <v>0</v>
      </c>
      <c r="V226" s="15">
        <v>4500</v>
      </c>
      <c r="W226" s="15">
        <v>3600</v>
      </c>
      <c r="X226" s="15">
        <v>3600</v>
      </c>
      <c r="Y226" s="90" t="s">
        <v>82</v>
      </c>
      <c r="Z226" s="90" t="s">
        <v>83</v>
      </c>
      <c r="AA226" s="90" t="s">
        <v>84</v>
      </c>
      <c r="AB226" s="90" t="s">
        <v>2917</v>
      </c>
      <c r="AC226" s="90" t="s">
        <v>121</v>
      </c>
      <c r="AD226" s="90" t="s">
        <v>87</v>
      </c>
      <c r="AE226" s="90" t="s">
        <v>61</v>
      </c>
      <c r="AF226" s="90" t="s">
        <v>61</v>
      </c>
      <c r="AG226" s="90" t="s">
        <v>89</v>
      </c>
      <c r="AH226" s="90" t="s">
        <v>89</v>
      </c>
      <c r="AI226" s="90" t="s">
        <v>89</v>
      </c>
      <c r="AJ226" s="90" t="s">
        <v>88</v>
      </c>
      <c r="AK226" s="90" t="s">
        <v>89</v>
      </c>
      <c r="AL226" s="90" t="s">
        <v>89</v>
      </c>
      <c r="AM226" s="90" t="s">
        <v>89</v>
      </c>
      <c r="AN226" s="90" t="s">
        <v>89</v>
      </c>
      <c r="AO226" s="90" t="s">
        <v>88</v>
      </c>
      <c r="AP226" s="90" t="s">
        <v>89</v>
      </c>
      <c r="AQ226" s="90" t="s">
        <v>90</v>
      </c>
      <c r="AR226" s="90" t="s">
        <v>90</v>
      </c>
      <c r="AS226" s="90" t="s">
        <v>91</v>
      </c>
      <c r="AT226" s="90" t="s">
        <v>92</v>
      </c>
      <c r="AU226" s="90" t="s">
        <v>92</v>
      </c>
      <c r="AV226" s="90" t="s">
        <v>93</v>
      </c>
      <c r="AW226" s="90" t="s">
        <v>2918</v>
      </c>
      <c r="AX226" s="90" t="s">
        <v>2919</v>
      </c>
      <c r="AY226" s="90" t="s">
        <v>2920</v>
      </c>
      <c r="AZ226" s="90" t="s">
        <v>2919</v>
      </c>
      <c r="BA226" s="90" t="s">
        <v>97</v>
      </c>
      <c r="BB226" s="90" t="s">
        <v>2921</v>
      </c>
      <c r="BC226" s="90" t="s">
        <v>99</v>
      </c>
      <c r="BD226" s="90" t="s">
        <v>100</v>
      </c>
      <c r="BE226" s="90" t="s">
        <v>61</v>
      </c>
      <c r="BF226" s="90" t="s">
        <v>380</v>
      </c>
      <c r="BG226" s="90" t="s">
        <v>101</v>
      </c>
    </row>
    <row r="227" s="85" customFormat="1" ht="19" customHeight="1" spans="1:59">
      <c r="A227" s="90" t="s">
        <v>516</v>
      </c>
      <c r="B227" s="90" t="s">
        <v>517</v>
      </c>
      <c r="C227" s="90" t="s">
        <v>518</v>
      </c>
      <c r="D227" s="90" t="s">
        <v>519</v>
      </c>
      <c r="E227" s="90" t="s">
        <v>2922</v>
      </c>
      <c r="F227" s="90" t="s">
        <v>2923</v>
      </c>
      <c r="G227" s="90" t="s">
        <v>2924</v>
      </c>
      <c r="H227" s="90" t="s">
        <v>1299</v>
      </c>
      <c r="I227" s="90" t="s">
        <v>2925</v>
      </c>
      <c r="J227" s="90" t="s">
        <v>2926</v>
      </c>
      <c r="K227" s="90" t="s">
        <v>2927</v>
      </c>
      <c r="L227" s="90" t="s">
        <v>73</v>
      </c>
      <c r="M227" s="90" t="s">
        <v>2928</v>
      </c>
      <c r="N227" s="90" t="s">
        <v>2929</v>
      </c>
      <c r="O227" s="90" t="s">
        <v>1739</v>
      </c>
      <c r="P227" s="90" t="s">
        <v>1740</v>
      </c>
      <c r="Q227" s="90" t="s">
        <v>1306</v>
      </c>
      <c r="R227" s="90" t="s">
        <v>1307</v>
      </c>
      <c r="S227" s="90" t="s">
        <v>2930</v>
      </c>
      <c r="T227" s="90" t="s">
        <v>262</v>
      </c>
      <c r="U227" s="15">
        <v>0</v>
      </c>
      <c r="V227" s="15">
        <v>68200</v>
      </c>
      <c r="W227" s="15">
        <v>30400</v>
      </c>
      <c r="X227" s="15">
        <v>1500</v>
      </c>
      <c r="Y227" s="90" t="s">
        <v>143</v>
      </c>
      <c r="Z227" s="90" t="s">
        <v>83</v>
      </c>
      <c r="AA227" s="90" t="s">
        <v>84</v>
      </c>
      <c r="AB227" s="90" t="s">
        <v>2931</v>
      </c>
      <c r="AC227" s="90" t="s">
        <v>121</v>
      </c>
      <c r="AD227" s="90" t="s">
        <v>87</v>
      </c>
      <c r="AE227" s="90" t="s">
        <v>61</v>
      </c>
      <c r="AF227" s="90" t="s">
        <v>61</v>
      </c>
      <c r="AG227" s="90" t="s">
        <v>89</v>
      </c>
      <c r="AH227" s="90" t="s">
        <v>89</v>
      </c>
      <c r="AI227" s="90" t="s">
        <v>89</v>
      </c>
      <c r="AJ227" s="90" t="s">
        <v>89</v>
      </c>
      <c r="AK227" s="90" t="s">
        <v>89</v>
      </c>
      <c r="AL227" s="90" t="s">
        <v>89</v>
      </c>
      <c r="AM227" s="90" t="s">
        <v>89</v>
      </c>
      <c r="AN227" s="90" t="s">
        <v>89</v>
      </c>
      <c r="AO227" s="90" t="s">
        <v>89</v>
      </c>
      <c r="AP227" s="90" t="s">
        <v>89</v>
      </c>
      <c r="AQ227" s="90" t="s">
        <v>90</v>
      </c>
      <c r="AR227" s="90" t="s">
        <v>90</v>
      </c>
      <c r="AS227" s="90" t="s">
        <v>91</v>
      </c>
      <c r="AT227" s="90" t="s">
        <v>92</v>
      </c>
      <c r="AU227" s="90" t="s">
        <v>92</v>
      </c>
      <c r="AV227" s="90" t="s">
        <v>93</v>
      </c>
      <c r="AW227" s="90" t="s">
        <v>2932</v>
      </c>
      <c r="AX227" s="90" t="s">
        <v>2933</v>
      </c>
      <c r="AY227" s="90" t="s">
        <v>2934</v>
      </c>
      <c r="AZ227" s="90" t="s">
        <v>2933</v>
      </c>
      <c r="BA227" s="90" t="s">
        <v>215</v>
      </c>
      <c r="BB227" s="90" t="s">
        <v>2935</v>
      </c>
      <c r="BC227" s="90" t="s">
        <v>99</v>
      </c>
      <c r="BD227" s="90" t="s">
        <v>150</v>
      </c>
      <c r="BE227" s="90" t="s">
        <v>61</v>
      </c>
      <c r="BF227" s="90" t="s">
        <v>262</v>
      </c>
      <c r="BG227" s="90" t="s">
        <v>101</v>
      </c>
    </row>
    <row r="228" s="85" customFormat="1" ht="19" customHeight="1" spans="1:59">
      <c r="A228" s="90" t="s">
        <v>151</v>
      </c>
      <c r="B228" s="90" t="s">
        <v>152</v>
      </c>
      <c r="C228" s="90" t="s">
        <v>741</v>
      </c>
      <c r="D228" s="90" t="s">
        <v>742</v>
      </c>
      <c r="E228" s="90" t="s">
        <v>2936</v>
      </c>
      <c r="F228" s="90" t="s">
        <v>2202</v>
      </c>
      <c r="G228" s="90" t="s">
        <v>2937</v>
      </c>
      <c r="H228" s="90" t="s">
        <v>109</v>
      </c>
      <c r="I228" s="90" t="s">
        <v>2938</v>
      </c>
      <c r="J228" s="90" t="s">
        <v>2939</v>
      </c>
      <c r="K228" s="90" t="s">
        <v>2940</v>
      </c>
      <c r="L228" s="90" t="s">
        <v>73</v>
      </c>
      <c r="M228" s="90" t="s">
        <v>74</v>
      </c>
      <c r="N228" s="90" t="s">
        <v>114</v>
      </c>
      <c r="O228" s="90" t="s">
        <v>115</v>
      </c>
      <c r="P228" s="90" t="s">
        <v>116</v>
      </c>
      <c r="Q228" s="90" t="s">
        <v>117</v>
      </c>
      <c r="R228" s="90" t="s">
        <v>116</v>
      </c>
      <c r="S228" s="90" t="s">
        <v>2941</v>
      </c>
      <c r="T228" s="90" t="s">
        <v>380</v>
      </c>
      <c r="U228" s="15">
        <v>0</v>
      </c>
      <c r="V228" s="15">
        <v>10000</v>
      </c>
      <c r="W228" s="15">
        <v>7000</v>
      </c>
      <c r="X228" s="15">
        <v>3500</v>
      </c>
      <c r="Y228" s="90" t="s">
        <v>82</v>
      </c>
      <c r="Z228" s="90" t="s">
        <v>83</v>
      </c>
      <c r="AA228" s="90" t="s">
        <v>84</v>
      </c>
      <c r="AB228" s="90" t="s">
        <v>2942</v>
      </c>
      <c r="AC228" s="90" t="s">
        <v>145</v>
      </c>
      <c r="AD228" s="90" t="s">
        <v>87</v>
      </c>
      <c r="AE228" s="90" t="s">
        <v>61</v>
      </c>
      <c r="AF228" s="90" t="s">
        <v>61</v>
      </c>
      <c r="AG228" s="90" t="s">
        <v>89</v>
      </c>
      <c r="AH228" s="90" t="s">
        <v>89</v>
      </c>
      <c r="AI228" s="90" t="s">
        <v>89</v>
      </c>
      <c r="AJ228" s="90" t="s">
        <v>88</v>
      </c>
      <c r="AK228" s="90" t="s">
        <v>89</v>
      </c>
      <c r="AL228" s="90" t="s">
        <v>89</v>
      </c>
      <c r="AM228" s="90" t="s">
        <v>88</v>
      </c>
      <c r="AN228" s="90" t="s">
        <v>88</v>
      </c>
      <c r="AO228" s="90" t="s">
        <v>88</v>
      </c>
      <c r="AP228" s="90" t="s">
        <v>89</v>
      </c>
      <c r="AQ228" s="90" t="s">
        <v>90</v>
      </c>
      <c r="AR228" s="90" t="s">
        <v>90</v>
      </c>
      <c r="AS228" s="90" t="s">
        <v>91</v>
      </c>
      <c r="AT228" s="90" t="s">
        <v>92</v>
      </c>
      <c r="AU228" s="90" t="s">
        <v>92</v>
      </c>
      <c r="AV228" s="90" t="s">
        <v>93</v>
      </c>
      <c r="AW228" s="90" t="s">
        <v>2943</v>
      </c>
      <c r="AX228" s="90" t="s">
        <v>2944</v>
      </c>
      <c r="AY228" s="90" t="s">
        <v>2945</v>
      </c>
      <c r="AZ228" s="90" t="s">
        <v>2944</v>
      </c>
      <c r="BA228" s="90" t="s">
        <v>97</v>
      </c>
      <c r="BB228" s="90" t="s">
        <v>2946</v>
      </c>
      <c r="BC228" s="90" t="s">
        <v>99</v>
      </c>
      <c r="BD228" s="90" t="s">
        <v>100</v>
      </c>
      <c r="BE228" s="90" t="s">
        <v>61</v>
      </c>
      <c r="BF228" s="90" t="s">
        <v>380</v>
      </c>
      <c r="BG228" s="90" t="s">
        <v>101</v>
      </c>
    </row>
    <row r="229" s="85" customFormat="1" ht="19" customHeight="1" spans="1:59">
      <c r="A229" s="90" t="s">
        <v>151</v>
      </c>
      <c r="B229" s="90" t="s">
        <v>152</v>
      </c>
      <c r="C229" s="90" t="s">
        <v>2947</v>
      </c>
      <c r="D229" s="90" t="s">
        <v>2948</v>
      </c>
      <c r="E229" s="90" t="s">
        <v>2949</v>
      </c>
      <c r="F229" s="90" t="s">
        <v>2950</v>
      </c>
      <c r="G229" s="90" t="s">
        <v>2333</v>
      </c>
      <c r="H229" s="90" t="s">
        <v>539</v>
      </c>
      <c r="I229" s="90" t="s">
        <v>2951</v>
      </c>
      <c r="J229" s="90" t="s">
        <v>2952</v>
      </c>
      <c r="K229" s="90" t="s">
        <v>2953</v>
      </c>
      <c r="L229" s="90" t="s">
        <v>73</v>
      </c>
      <c r="M229" s="90" t="s">
        <v>823</v>
      </c>
      <c r="N229" s="90" t="s">
        <v>2954</v>
      </c>
      <c r="O229" s="90" t="s">
        <v>1537</v>
      </c>
      <c r="P229" s="90" t="s">
        <v>1538</v>
      </c>
      <c r="Q229" s="90" t="s">
        <v>2192</v>
      </c>
      <c r="R229" s="90" t="s">
        <v>2193</v>
      </c>
      <c r="S229" s="90" t="s">
        <v>2955</v>
      </c>
      <c r="T229" s="90" t="s">
        <v>380</v>
      </c>
      <c r="U229" s="15">
        <v>0</v>
      </c>
      <c r="V229" s="15">
        <v>49560</v>
      </c>
      <c r="W229" s="15">
        <v>23000</v>
      </c>
      <c r="X229" s="15">
        <v>10000</v>
      </c>
      <c r="Y229" s="90" t="s">
        <v>82</v>
      </c>
      <c r="Z229" s="90" t="s">
        <v>83</v>
      </c>
      <c r="AA229" s="90" t="s">
        <v>84</v>
      </c>
      <c r="AB229" s="90" t="s">
        <v>2956</v>
      </c>
      <c r="AC229" s="90" t="s">
        <v>191</v>
      </c>
      <c r="AD229" s="90" t="s">
        <v>87</v>
      </c>
      <c r="AE229" s="90" t="s">
        <v>61</v>
      </c>
      <c r="AF229" s="90" t="s">
        <v>61</v>
      </c>
      <c r="AG229" s="90" t="s">
        <v>89</v>
      </c>
      <c r="AH229" s="90" t="s">
        <v>89</v>
      </c>
      <c r="AI229" s="90" t="s">
        <v>89</v>
      </c>
      <c r="AJ229" s="90" t="s">
        <v>88</v>
      </c>
      <c r="AK229" s="90" t="s">
        <v>89</v>
      </c>
      <c r="AL229" s="90" t="s">
        <v>89</v>
      </c>
      <c r="AM229" s="90" t="s">
        <v>89</v>
      </c>
      <c r="AN229" s="90" t="s">
        <v>89</v>
      </c>
      <c r="AO229" s="90" t="s">
        <v>88</v>
      </c>
      <c r="AP229" s="90" t="s">
        <v>89</v>
      </c>
      <c r="AQ229" s="90" t="s">
        <v>90</v>
      </c>
      <c r="AR229" s="90" t="s">
        <v>90</v>
      </c>
      <c r="AS229" s="90" t="s">
        <v>91</v>
      </c>
      <c r="AT229" s="90" t="s">
        <v>92</v>
      </c>
      <c r="AU229" s="90" t="s">
        <v>92</v>
      </c>
      <c r="AV229" s="90" t="s">
        <v>93</v>
      </c>
      <c r="AW229" s="90" t="s">
        <v>2957</v>
      </c>
      <c r="AX229" s="90" t="s">
        <v>2958</v>
      </c>
      <c r="AY229" s="90" t="s">
        <v>2959</v>
      </c>
      <c r="AZ229" s="90" t="s">
        <v>2958</v>
      </c>
      <c r="BA229" s="90" t="s">
        <v>97</v>
      </c>
      <c r="BB229" s="90" t="s">
        <v>2960</v>
      </c>
      <c r="BC229" s="90" t="s">
        <v>99</v>
      </c>
      <c r="BD229" s="90" t="s">
        <v>100</v>
      </c>
      <c r="BE229" s="90" t="s">
        <v>61</v>
      </c>
      <c r="BF229" s="90" t="s">
        <v>380</v>
      </c>
      <c r="BG229" s="90" t="s">
        <v>101</v>
      </c>
    </row>
    <row r="230" s="85" customFormat="1" ht="19" customHeight="1" spans="1:59">
      <c r="A230" s="90" t="s">
        <v>226</v>
      </c>
      <c r="B230" s="90" t="s">
        <v>227</v>
      </c>
      <c r="C230" s="90" t="s">
        <v>364</v>
      </c>
      <c r="D230" s="90" t="s">
        <v>365</v>
      </c>
      <c r="E230" s="90" t="s">
        <v>2961</v>
      </c>
      <c r="F230" s="90" t="s">
        <v>2962</v>
      </c>
      <c r="G230" s="90" t="s">
        <v>2963</v>
      </c>
      <c r="H230" s="90" t="s">
        <v>2885</v>
      </c>
      <c r="I230" s="90" t="s">
        <v>2964</v>
      </c>
      <c r="J230" s="90" t="s">
        <v>2965</v>
      </c>
      <c r="K230" s="90" t="s">
        <v>2966</v>
      </c>
      <c r="L230" s="90" t="s">
        <v>73</v>
      </c>
      <c r="M230" s="90" t="s">
        <v>1115</v>
      </c>
      <c r="N230" s="90" t="s">
        <v>2967</v>
      </c>
      <c r="O230" s="90" t="s">
        <v>1877</v>
      </c>
      <c r="P230" s="90" t="s">
        <v>2968</v>
      </c>
      <c r="Q230" s="90" t="s">
        <v>115</v>
      </c>
      <c r="R230" s="90" t="s">
        <v>2969</v>
      </c>
      <c r="S230" s="90" t="s">
        <v>2970</v>
      </c>
      <c r="T230" s="90" t="s">
        <v>380</v>
      </c>
      <c r="U230" s="15">
        <v>0</v>
      </c>
      <c r="V230" s="15">
        <v>9500</v>
      </c>
      <c r="W230" s="15">
        <v>4000</v>
      </c>
      <c r="X230" s="15">
        <v>2000</v>
      </c>
      <c r="Y230" s="90" t="s">
        <v>143</v>
      </c>
      <c r="Z230" s="90" t="s">
        <v>83</v>
      </c>
      <c r="AA230" s="90" t="s">
        <v>84</v>
      </c>
      <c r="AB230" s="90" t="s">
        <v>2971</v>
      </c>
      <c r="AC230" s="90" t="s">
        <v>211</v>
      </c>
      <c r="AD230" s="90" t="s">
        <v>87</v>
      </c>
      <c r="AE230" s="90" t="s">
        <v>61</v>
      </c>
      <c r="AF230" s="90" t="s">
        <v>61</v>
      </c>
      <c r="AG230" s="90" t="s">
        <v>89</v>
      </c>
      <c r="AH230" s="90" t="s">
        <v>89</v>
      </c>
      <c r="AI230" s="90" t="s">
        <v>89</v>
      </c>
      <c r="AJ230" s="90" t="s">
        <v>89</v>
      </c>
      <c r="AK230" s="90" t="s">
        <v>89</v>
      </c>
      <c r="AL230" s="90" t="s">
        <v>89</v>
      </c>
      <c r="AM230" s="90" t="s">
        <v>89</v>
      </c>
      <c r="AN230" s="90" t="s">
        <v>89</v>
      </c>
      <c r="AO230" s="90" t="s">
        <v>89</v>
      </c>
      <c r="AP230" s="90" t="s">
        <v>89</v>
      </c>
      <c r="AQ230" s="90" t="s">
        <v>90</v>
      </c>
      <c r="AR230" s="90" t="s">
        <v>90</v>
      </c>
      <c r="AS230" s="90" t="s">
        <v>91</v>
      </c>
      <c r="AT230" s="90" t="s">
        <v>92</v>
      </c>
      <c r="AU230" s="90" t="s">
        <v>92</v>
      </c>
      <c r="AV230" s="90" t="s">
        <v>93</v>
      </c>
      <c r="AW230" s="90" t="s">
        <v>2972</v>
      </c>
      <c r="AX230" s="90" t="s">
        <v>2973</v>
      </c>
      <c r="AY230" s="90" t="s">
        <v>2974</v>
      </c>
      <c r="AZ230" s="90" t="s">
        <v>2973</v>
      </c>
      <c r="BA230" s="90" t="s">
        <v>97</v>
      </c>
      <c r="BB230" s="90" t="s">
        <v>2975</v>
      </c>
      <c r="BC230" s="90" t="s">
        <v>99</v>
      </c>
      <c r="BD230" s="90" t="s">
        <v>150</v>
      </c>
      <c r="BE230" s="90" t="s">
        <v>61</v>
      </c>
      <c r="BF230" s="90" t="s">
        <v>380</v>
      </c>
      <c r="BG230" s="90" t="s">
        <v>101</v>
      </c>
    </row>
    <row r="231" s="85" customFormat="1" ht="19" customHeight="1" spans="1:59">
      <c r="A231" s="90" t="s">
        <v>2742</v>
      </c>
      <c r="B231" s="90" t="s">
        <v>2743</v>
      </c>
      <c r="C231" s="90" t="s">
        <v>2976</v>
      </c>
      <c r="D231" s="90" t="s">
        <v>2977</v>
      </c>
      <c r="E231" s="90" t="s">
        <v>2978</v>
      </c>
      <c r="F231" s="90" t="s">
        <v>2979</v>
      </c>
      <c r="G231" s="90" t="s">
        <v>2980</v>
      </c>
      <c r="H231" s="90" t="s">
        <v>1299</v>
      </c>
      <c r="I231" s="90" t="s">
        <v>2981</v>
      </c>
      <c r="J231" s="90" t="s">
        <v>2982</v>
      </c>
      <c r="K231" s="90" t="s">
        <v>2983</v>
      </c>
      <c r="L231" s="90" t="s">
        <v>73</v>
      </c>
      <c r="M231" s="90" t="s">
        <v>2984</v>
      </c>
      <c r="N231" s="90" t="s">
        <v>508</v>
      </c>
      <c r="O231" s="90" t="s">
        <v>2985</v>
      </c>
      <c r="P231" s="90" t="s">
        <v>2986</v>
      </c>
      <c r="Q231" s="90" t="s">
        <v>1306</v>
      </c>
      <c r="R231" s="90" t="s">
        <v>1307</v>
      </c>
      <c r="S231" s="90" t="s">
        <v>2987</v>
      </c>
      <c r="T231" s="90" t="s">
        <v>262</v>
      </c>
      <c r="U231" s="15">
        <v>0</v>
      </c>
      <c r="V231" s="15">
        <v>12000</v>
      </c>
      <c r="W231" s="15">
        <v>6000</v>
      </c>
      <c r="X231" s="15">
        <v>2000</v>
      </c>
      <c r="Y231" s="90" t="s">
        <v>143</v>
      </c>
      <c r="Z231" s="90" t="s">
        <v>83</v>
      </c>
      <c r="AA231" s="90" t="s">
        <v>84</v>
      </c>
      <c r="AB231" s="90" t="s">
        <v>2988</v>
      </c>
      <c r="AC231" s="90" t="s">
        <v>211</v>
      </c>
      <c r="AD231" s="90" t="s">
        <v>87</v>
      </c>
      <c r="AE231" s="90" t="s">
        <v>61</v>
      </c>
      <c r="AF231" s="90" t="s">
        <v>61</v>
      </c>
      <c r="AG231" s="90" t="s">
        <v>89</v>
      </c>
      <c r="AH231" s="90" t="s">
        <v>89</v>
      </c>
      <c r="AI231" s="90" t="s">
        <v>89</v>
      </c>
      <c r="AJ231" s="90" t="s">
        <v>89</v>
      </c>
      <c r="AK231" s="90" t="s">
        <v>89</v>
      </c>
      <c r="AL231" s="90" t="s">
        <v>89</v>
      </c>
      <c r="AM231" s="90" t="s">
        <v>89</v>
      </c>
      <c r="AN231" s="90" t="s">
        <v>89</v>
      </c>
      <c r="AO231" s="90" t="s">
        <v>88</v>
      </c>
      <c r="AP231" s="90" t="s">
        <v>89</v>
      </c>
      <c r="AQ231" s="90" t="s">
        <v>90</v>
      </c>
      <c r="AR231" s="90" t="s">
        <v>90</v>
      </c>
      <c r="AS231" s="90" t="s">
        <v>91</v>
      </c>
      <c r="AT231" s="90" t="s">
        <v>92</v>
      </c>
      <c r="AU231" s="90" t="s">
        <v>92</v>
      </c>
      <c r="AV231" s="90" t="s">
        <v>93</v>
      </c>
      <c r="AW231" s="90" t="s">
        <v>2989</v>
      </c>
      <c r="AX231" s="90" t="s">
        <v>2990</v>
      </c>
      <c r="AY231" s="90" t="s">
        <v>2991</v>
      </c>
      <c r="AZ231" s="90" t="s">
        <v>2990</v>
      </c>
      <c r="BA231" s="90" t="s">
        <v>97</v>
      </c>
      <c r="BB231" s="90" t="s">
        <v>2992</v>
      </c>
      <c r="BC231" s="90" t="s">
        <v>99</v>
      </c>
      <c r="BD231" s="90" t="s">
        <v>150</v>
      </c>
      <c r="BE231" s="90" t="s">
        <v>61</v>
      </c>
      <c r="BF231" s="90" t="s">
        <v>262</v>
      </c>
      <c r="BG231" s="90" t="s">
        <v>101</v>
      </c>
    </row>
    <row r="232" s="85" customFormat="1" ht="19" customHeight="1" spans="1:59">
      <c r="A232" s="90" t="s">
        <v>694</v>
      </c>
      <c r="B232" s="90" t="s">
        <v>695</v>
      </c>
      <c r="C232" s="90" t="s">
        <v>1108</v>
      </c>
      <c r="D232" s="90" t="s">
        <v>1109</v>
      </c>
      <c r="E232" s="90" t="s">
        <v>2993</v>
      </c>
      <c r="F232" s="90" t="s">
        <v>2570</v>
      </c>
      <c r="G232" s="90" t="s">
        <v>2571</v>
      </c>
      <c r="H232" s="90" t="s">
        <v>1795</v>
      </c>
      <c r="I232" s="90" t="s">
        <v>2994</v>
      </c>
      <c r="J232" s="90" t="s">
        <v>2995</v>
      </c>
      <c r="K232" s="90" t="s">
        <v>2996</v>
      </c>
      <c r="L232" s="90" t="s">
        <v>73</v>
      </c>
      <c r="M232" s="90" t="s">
        <v>1115</v>
      </c>
      <c r="N232" s="90" t="s">
        <v>1116</v>
      </c>
      <c r="O232" s="90" t="s">
        <v>2997</v>
      </c>
      <c r="P232" s="90" t="s">
        <v>2998</v>
      </c>
      <c r="Q232" s="90" t="s">
        <v>2999</v>
      </c>
      <c r="R232" s="90" t="s">
        <v>2998</v>
      </c>
      <c r="S232" s="90" t="s">
        <v>3000</v>
      </c>
      <c r="T232" s="90" t="s">
        <v>119</v>
      </c>
      <c r="U232" s="15">
        <v>0</v>
      </c>
      <c r="V232" s="15">
        <v>80000</v>
      </c>
      <c r="W232" s="15">
        <v>35000</v>
      </c>
      <c r="X232" s="15">
        <v>14000</v>
      </c>
      <c r="Y232" s="90" t="s">
        <v>143</v>
      </c>
      <c r="Z232" s="90" t="s">
        <v>83</v>
      </c>
      <c r="AA232" s="90" t="s">
        <v>84</v>
      </c>
      <c r="AB232" s="90" t="s">
        <v>3001</v>
      </c>
      <c r="AC232" s="90" t="s">
        <v>145</v>
      </c>
      <c r="AD232" s="90" t="s">
        <v>87</v>
      </c>
      <c r="AE232" s="90" t="s">
        <v>61</v>
      </c>
      <c r="AF232" s="90" t="s">
        <v>61</v>
      </c>
      <c r="AG232" s="90" t="s">
        <v>89</v>
      </c>
      <c r="AH232" s="90" t="s">
        <v>89</v>
      </c>
      <c r="AI232" s="90" t="s">
        <v>89</v>
      </c>
      <c r="AJ232" s="90" t="s">
        <v>89</v>
      </c>
      <c r="AK232" s="90" t="s">
        <v>89</v>
      </c>
      <c r="AL232" s="90" t="s">
        <v>89</v>
      </c>
      <c r="AM232" s="90" t="s">
        <v>89</v>
      </c>
      <c r="AN232" s="90" t="s">
        <v>89</v>
      </c>
      <c r="AO232" s="90" t="s">
        <v>89</v>
      </c>
      <c r="AP232" s="90" t="s">
        <v>89</v>
      </c>
      <c r="AQ232" s="90" t="s">
        <v>90</v>
      </c>
      <c r="AR232" s="90" t="s">
        <v>90</v>
      </c>
      <c r="AS232" s="90" t="s">
        <v>91</v>
      </c>
      <c r="AT232" s="90" t="s">
        <v>92</v>
      </c>
      <c r="AU232" s="90" t="s">
        <v>92</v>
      </c>
      <c r="AV232" s="90" t="s">
        <v>93</v>
      </c>
      <c r="AW232" s="90" t="s">
        <v>3002</v>
      </c>
      <c r="AX232" s="90" t="s">
        <v>3003</v>
      </c>
      <c r="AY232" s="90" t="s">
        <v>2199</v>
      </c>
      <c r="AZ232" s="90" t="s">
        <v>3003</v>
      </c>
      <c r="BA232" s="90" t="s">
        <v>97</v>
      </c>
      <c r="BB232" s="90" t="s">
        <v>3004</v>
      </c>
      <c r="BC232" s="90" t="s">
        <v>99</v>
      </c>
      <c r="BD232" s="90" t="s">
        <v>150</v>
      </c>
      <c r="BE232" s="90" t="s">
        <v>61</v>
      </c>
      <c r="BF232" s="90" t="s">
        <v>119</v>
      </c>
      <c r="BG232" s="90" t="s">
        <v>101</v>
      </c>
    </row>
    <row r="233" s="85" customFormat="1" ht="19" customHeight="1" spans="1:59">
      <c r="A233" s="90" t="s">
        <v>151</v>
      </c>
      <c r="B233" s="90" t="s">
        <v>152</v>
      </c>
      <c r="C233" s="90" t="s">
        <v>153</v>
      </c>
      <c r="D233" s="90" t="s">
        <v>154</v>
      </c>
      <c r="E233" s="90" t="s">
        <v>3005</v>
      </c>
      <c r="F233" s="90" t="s">
        <v>3006</v>
      </c>
      <c r="G233" s="90" t="s">
        <v>3007</v>
      </c>
      <c r="H233" s="90" t="s">
        <v>1299</v>
      </c>
      <c r="I233" s="90" t="s">
        <v>3008</v>
      </c>
      <c r="J233" s="90" t="s">
        <v>3009</v>
      </c>
      <c r="K233" s="90" t="s">
        <v>3010</v>
      </c>
      <c r="L233" s="90" t="s">
        <v>73</v>
      </c>
      <c r="M233" s="90" t="s">
        <v>74</v>
      </c>
      <c r="N233" s="90" t="s">
        <v>1691</v>
      </c>
      <c r="O233" s="90" t="s">
        <v>1726</v>
      </c>
      <c r="P233" s="90" t="s">
        <v>1727</v>
      </c>
      <c r="Q233" s="90" t="s">
        <v>1306</v>
      </c>
      <c r="R233" s="90" t="s">
        <v>1307</v>
      </c>
      <c r="S233" s="90" t="s">
        <v>3011</v>
      </c>
      <c r="T233" s="90" t="s">
        <v>380</v>
      </c>
      <c r="U233" s="15">
        <v>0</v>
      </c>
      <c r="V233" s="15">
        <v>15000</v>
      </c>
      <c r="W233" s="15">
        <v>12000</v>
      </c>
      <c r="X233" s="15">
        <v>3000</v>
      </c>
      <c r="Y233" s="90" t="s">
        <v>82</v>
      </c>
      <c r="Z233" s="90" t="s">
        <v>83</v>
      </c>
      <c r="AA233" s="90" t="s">
        <v>84</v>
      </c>
      <c r="AB233" s="90" t="s">
        <v>3012</v>
      </c>
      <c r="AC233" s="90" t="s">
        <v>359</v>
      </c>
      <c r="AD233" s="90" t="s">
        <v>87</v>
      </c>
      <c r="AE233" s="90" t="s">
        <v>61</v>
      </c>
      <c r="AF233" s="90" t="s">
        <v>61</v>
      </c>
      <c r="AG233" s="90" t="s">
        <v>89</v>
      </c>
      <c r="AH233" s="90" t="s">
        <v>89</v>
      </c>
      <c r="AI233" s="90" t="s">
        <v>89</v>
      </c>
      <c r="AJ233" s="90" t="s">
        <v>88</v>
      </c>
      <c r="AK233" s="90" t="s">
        <v>89</v>
      </c>
      <c r="AL233" s="90" t="s">
        <v>89</v>
      </c>
      <c r="AM233" s="90" t="s">
        <v>89</v>
      </c>
      <c r="AN233" s="90" t="s">
        <v>89</v>
      </c>
      <c r="AO233" s="90" t="s">
        <v>89</v>
      </c>
      <c r="AP233" s="90" t="s">
        <v>89</v>
      </c>
      <c r="AQ233" s="90" t="s">
        <v>90</v>
      </c>
      <c r="AR233" s="90" t="s">
        <v>90</v>
      </c>
      <c r="AS233" s="90" t="s">
        <v>91</v>
      </c>
      <c r="AT233" s="90" t="s">
        <v>92</v>
      </c>
      <c r="AU233" s="90" t="s">
        <v>92</v>
      </c>
      <c r="AV233" s="90" t="s">
        <v>93</v>
      </c>
      <c r="AW233" s="90" t="s">
        <v>3013</v>
      </c>
      <c r="AX233" s="90" t="s">
        <v>3014</v>
      </c>
      <c r="AY233" s="90" t="s">
        <v>3015</v>
      </c>
      <c r="AZ233" s="90" t="s">
        <v>3014</v>
      </c>
      <c r="BA233" s="90" t="s">
        <v>97</v>
      </c>
      <c r="BB233" s="90" t="s">
        <v>3016</v>
      </c>
      <c r="BC233" s="90" t="s">
        <v>99</v>
      </c>
      <c r="BD233" s="90" t="s">
        <v>100</v>
      </c>
      <c r="BE233" s="90" t="s">
        <v>61</v>
      </c>
      <c r="BF233" s="90" t="s">
        <v>380</v>
      </c>
      <c r="BG233" s="90" t="s">
        <v>101</v>
      </c>
    </row>
    <row r="234" s="85" customFormat="1" ht="19" customHeight="1" spans="1:59">
      <c r="A234" s="90" t="s">
        <v>302</v>
      </c>
      <c r="B234" s="90" t="s">
        <v>303</v>
      </c>
      <c r="C234" s="90" t="s">
        <v>1096</v>
      </c>
      <c r="D234" s="90" t="s">
        <v>1097</v>
      </c>
      <c r="E234" s="90" t="s">
        <v>1098</v>
      </c>
      <c r="F234" s="90" t="s">
        <v>3017</v>
      </c>
      <c r="G234" s="90" t="s">
        <v>3018</v>
      </c>
      <c r="H234" s="90" t="s">
        <v>369</v>
      </c>
      <c r="I234" s="90" t="s">
        <v>3019</v>
      </c>
      <c r="J234" s="90" t="s">
        <v>3020</v>
      </c>
      <c r="K234" s="90" t="s">
        <v>3021</v>
      </c>
      <c r="L234" s="90" t="s">
        <v>73</v>
      </c>
      <c r="M234" s="90" t="s">
        <v>74</v>
      </c>
      <c r="N234" s="90" t="s">
        <v>203</v>
      </c>
      <c r="O234" s="90" t="s">
        <v>2625</v>
      </c>
      <c r="P234" s="90" t="s">
        <v>2626</v>
      </c>
      <c r="Q234" s="90" t="s">
        <v>377</v>
      </c>
      <c r="R234" s="90" t="s">
        <v>378</v>
      </c>
      <c r="S234" s="90" t="s">
        <v>3022</v>
      </c>
      <c r="T234" s="90" t="s">
        <v>262</v>
      </c>
      <c r="U234" s="15">
        <v>0</v>
      </c>
      <c r="V234" s="15">
        <v>4157</v>
      </c>
      <c r="W234" s="15">
        <v>2500</v>
      </c>
      <c r="X234" s="15">
        <v>2500</v>
      </c>
      <c r="Y234" s="90" t="s">
        <v>82</v>
      </c>
      <c r="Z234" s="90" t="s">
        <v>83</v>
      </c>
      <c r="AA234" s="90" t="s">
        <v>84</v>
      </c>
      <c r="AB234" s="90" t="s">
        <v>1103</v>
      </c>
      <c r="AC234" s="90" t="s">
        <v>359</v>
      </c>
      <c r="AD234" s="90" t="s">
        <v>87</v>
      </c>
      <c r="AE234" s="90" t="s">
        <v>61</v>
      </c>
      <c r="AF234" s="90" t="s">
        <v>61</v>
      </c>
      <c r="AG234" s="90" t="s">
        <v>89</v>
      </c>
      <c r="AH234" s="90" t="s">
        <v>89</v>
      </c>
      <c r="AI234" s="90" t="s">
        <v>89</v>
      </c>
      <c r="AJ234" s="90" t="s">
        <v>89</v>
      </c>
      <c r="AK234" s="90" t="s">
        <v>89</v>
      </c>
      <c r="AL234" s="90" t="s">
        <v>89</v>
      </c>
      <c r="AM234" s="90" t="s">
        <v>89</v>
      </c>
      <c r="AN234" s="90" t="s">
        <v>89</v>
      </c>
      <c r="AO234" s="90" t="s">
        <v>89</v>
      </c>
      <c r="AP234" s="90" t="s">
        <v>89</v>
      </c>
      <c r="AQ234" s="90" t="s">
        <v>90</v>
      </c>
      <c r="AR234" s="90" t="s">
        <v>90</v>
      </c>
      <c r="AS234" s="90" t="s">
        <v>91</v>
      </c>
      <c r="AT234" s="90" t="s">
        <v>92</v>
      </c>
      <c r="AU234" s="90" t="s">
        <v>92</v>
      </c>
      <c r="AV234" s="90" t="s">
        <v>93</v>
      </c>
      <c r="AW234" s="90" t="s">
        <v>1104</v>
      </c>
      <c r="AX234" s="90" t="s">
        <v>3023</v>
      </c>
      <c r="AY234" s="90" t="s">
        <v>1106</v>
      </c>
      <c r="AZ234" s="90" t="s">
        <v>3023</v>
      </c>
      <c r="BA234" s="90" t="s">
        <v>97</v>
      </c>
      <c r="BB234" s="90" t="s">
        <v>3024</v>
      </c>
      <c r="BC234" s="90" t="s">
        <v>99</v>
      </c>
      <c r="BD234" s="90" t="s">
        <v>100</v>
      </c>
      <c r="BE234" s="90" t="s">
        <v>61</v>
      </c>
      <c r="BF234" s="90" t="s">
        <v>262</v>
      </c>
      <c r="BG234" s="90" t="s">
        <v>101</v>
      </c>
    </row>
    <row r="235" s="85" customFormat="1" ht="19" customHeight="1" spans="1:59">
      <c r="A235" s="90" t="s">
        <v>582</v>
      </c>
      <c r="B235" s="90" t="s">
        <v>583</v>
      </c>
      <c r="C235" s="90" t="s">
        <v>584</v>
      </c>
      <c r="D235" s="90" t="s">
        <v>585</v>
      </c>
      <c r="E235" s="90" t="s">
        <v>3025</v>
      </c>
      <c r="F235" s="90" t="s">
        <v>3026</v>
      </c>
      <c r="G235" s="90" t="s">
        <v>3027</v>
      </c>
      <c r="H235" s="90" t="s">
        <v>1299</v>
      </c>
      <c r="I235" s="90" t="s">
        <v>3028</v>
      </c>
      <c r="J235" s="90" t="s">
        <v>3029</v>
      </c>
      <c r="K235" s="90" t="s">
        <v>3030</v>
      </c>
      <c r="L235" s="90" t="s">
        <v>73</v>
      </c>
      <c r="M235" s="90" t="s">
        <v>3031</v>
      </c>
      <c r="N235" s="90" t="s">
        <v>1276</v>
      </c>
      <c r="O235" s="90" t="s">
        <v>1726</v>
      </c>
      <c r="P235" s="90" t="s">
        <v>1727</v>
      </c>
      <c r="Q235" s="90" t="s">
        <v>1306</v>
      </c>
      <c r="R235" s="90" t="s">
        <v>1307</v>
      </c>
      <c r="S235" s="90" t="s">
        <v>3032</v>
      </c>
      <c r="T235" s="90" t="s">
        <v>380</v>
      </c>
      <c r="U235" s="15">
        <v>0</v>
      </c>
      <c r="V235" s="15">
        <v>10625</v>
      </c>
      <c r="W235" s="15">
        <v>3600</v>
      </c>
      <c r="X235" s="15">
        <v>3600</v>
      </c>
      <c r="Y235" s="90" t="s">
        <v>82</v>
      </c>
      <c r="Z235" s="90" t="s">
        <v>83</v>
      </c>
      <c r="AA235" s="90" t="s">
        <v>84</v>
      </c>
      <c r="AB235" s="90" t="s">
        <v>3026</v>
      </c>
      <c r="AC235" s="90" t="s">
        <v>211</v>
      </c>
      <c r="AD235" s="90" t="s">
        <v>87</v>
      </c>
      <c r="AE235" s="90" t="s">
        <v>61</v>
      </c>
      <c r="AF235" s="90" t="s">
        <v>61</v>
      </c>
      <c r="AG235" s="90" t="s">
        <v>89</v>
      </c>
      <c r="AH235" s="90" t="s">
        <v>89</v>
      </c>
      <c r="AI235" s="90" t="s">
        <v>89</v>
      </c>
      <c r="AJ235" s="90" t="s">
        <v>88</v>
      </c>
      <c r="AK235" s="90" t="s">
        <v>89</v>
      </c>
      <c r="AL235" s="90" t="s">
        <v>89</v>
      </c>
      <c r="AM235" s="90" t="s">
        <v>89</v>
      </c>
      <c r="AN235" s="90" t="s">
        <v>89</v>
      </c>
      <c r="AO235" s="90" t="s">
        <v>88</v>
      </c>
      <c r="AP235" s="90" t="s">
        <v>89</v>
      </c>
      <c r="AQ235" s="90" t="s">
        <v>90</v>
      </c>
      <c r="AR235" s="90" t="s">
        <v>90</v>
      </c>
      <c r="AS235" s="90" t="s">
        <v>91</v>
      </c>
      <c r="AT235" s="90" t="s">
        <v>92</v>
      </c>
      <c r="AU235" s="90" t="s">
        <v>92</v>
      </c>
      <c r="AV235" s="90" t="s">
        <v>93</v>
      </c>
      <c r="AW235" s="90" t="s">
        <v>3033</v>
      </c>
      <c r="AX235" s="90" t="s">
        <v>3034</v>
      </c>
      <c r="AY235" s="90" t="s">
        <v>3035</v>
      </c>
      <c r="AZ235" s="90" t="s">
        <v>3034</v>
      </c>
      <c r="BA235" s="90" t="s">
        <v>97</v>
      </c>
      <c r="BB235" s="90" t="s">
        <v>3036</v>
      </c>
      <c r="BC235" s="90" t="s">
        <v>99</v>
      </c>
      <c r="BD235" s="90" t="s">
        <v>100</v>
      </c>
      <c r="BE235" s="90" t="s">
        <v>61</v>
      </c>
      <c r="BF235" s="90" t="s">
        <v>380</v>
      </c>
      <c r="BG235" s="90" t="s">
        <v>101</v>
      </c>
    </row>
    <row r="236" s="85" customFormat="1" ht="19" customHeight="1" spans="1:59">
      <c r="A236" s="90" t="s">
        <v>1774</v>
      </c>
      <c r="B236" s="90" t="s">
        <v>1775</v>
      </c>
      <c r="C236" s="90" t="s">
        <v>1776</v>
      </c>
      <c r="D236" s="90" t="s">
        <v>1777</v>
      </c>
      <c r="E236" s="90" t="s">
        <v>3037</v>
      </c>
      <c r="F236" s="90" t="s">
        <v>3038</v>
      </c>
      <c r="G236" s="90" t="s">
        <v>3039</v>
      </c>
      <c r="H236" s="90" t="s">
        <v>109</v>
      </c>
      <c r="I236" s="90" t="s">
        <v>3040</v>
      </c>
      <c r="J236" s="90" t="s">
        <v>3041</v>
      </c>
      <c r="K236" s="90" t="s">
        <v>3042</v>
      </c>
      <c r="L236" s="90" t="s">
        <v>73</v>
      </c>
      <c r="M236" s="90" t="s">
        <v>3043</v>
      </c>
      <c r="N236" s="90" t="s">
        <v>2424</v>
      </c>
      <c r="O236" s="90" t="s">
        <v>3044</v>
      </c>
      <c r="P236" s="90" t="s">
        <v>3045</v>
      </c>
      <c r="Q236" s="90" t="s">
        <v>259</v>
      </c>
      <c r="R236" s="90" t="s">
        <v>260</v>
      </c>
      <c r="S236" s="90" t="s">
        <v>3046</v>
      </c>
      <c r="T236" s="90" t="s">
        <v>380</v>
      </c>
      <c r="U236" s="15">
        <v>0</v>
      </c>
      <c r="V236" s="15">
        <v>69000</v>
      </c>
      <c r="W236" s="15">
        <v>45000</v>
      </c>
      <c r="X236" s="15">
        <v>25000</v>
      </c>
      <c r="Y236" s="90" t="s">
        <v>143</v>
      </c>
      <c r="Z236" s="90" t="s">
        <v>83</v>
      </c>
      <c r="AA236" s="90" t="s">
        <v>84</v>
      </c>
      <c r="AB236" s="90" t="s">
        <v>3047</v>
      </c>
      <c r="AC236" s="90" t="s">
        <v>145</v>
      </c>
      <c r="AD236" s="90" t="s">
        <v>87</v>
      </c>
      <c r="AE236" s="90" t="s">
        <v>61</v>
      </c>
      <c r="AF236" s="90" t="s">
        <v>61</v>
      </c>
      <c r="AG236" s="90" t="s">
        <v>89</v>
      </c>
      <c r="AH236" s="90" t="s">
        <v>89</v>
      </c>
      <c r="AI236" s="90" t="s">
        <v>89</v>
      </c>
      <c r="AJ236" s="90" t="s">
        <v>89</v>
      </c>
      <c r="AK236" s="90" t="s">
        <v>89</v>
      </c>
      <c r="AL236" s="90" t="s">
        <v>89</v>
      </c>
      <c r="AM236" s="90" t="s">
        <v>89</v>
      </c>
      <c r="AN236" s="90" t="s">
        <v>89</v>
      </c>
      <c r="AO236" s="90" t="s">
        <v>89</v>
      </c>
      <c r="AP236" s="90" t="s">
        <v>89</v>
      </c>
      <c r="AQ236" s="90" t="s">
        <v>90</v>
      </c>
      <c r="AR236" s="90" t="s">
        <v>90</v>
      </c>
      <c r="AS236" s="90" t="s">
        <v>91</v>
      </c>
      <c r="AT236" s="90" t="s">
        <v>92</v>
      </c>
      <c r="AU236" s="90" t="s">
        <v>92</v>
      </c>
      <c r="AV236" s="90" t="s">
        <v>93</v>
      </c>
      <c r="AW236" s="90" t="s">
        <v>3048</v>
      </c>
      <c r="AX236" s="90" t="s">
        <v>3049</v>
      </c>
      <c r="AY236" s="90" t="s">
        <v>3050</v>
      </c>
      <c r="AZ236" s="90" t="s">
        <v>3049</v>
      </c>
      <c r="BA236" s="90" t="s">
        <v>97</v>
      </c>
      <c r="BB236" s="90" t="s">
        <v>3051</v>
      </c>
      <c r="BC236" s="90" t="s">
        <v>99</v>
      </c>
      <c r="BD236" s="90" t="s">
        <v>150</v>
      </c>
      <c r="BE236" s="90" t="s">
        <v>61</v>
      </c>
      <c r="BF236" s="90" t="s">
        <v>380</v>
      </c>
      <c r="BG236" s="90" t="s">
        <v>101</v>
      </c>
    </row>
    <row r="237" s="85" customFormat="1" ht="19" customHeight="1" spans="1:59">
      <c r="A237" s="90" t="s">
        <v>226</v>
      </c>
      <c r="B237" s="90" t="s">
        <v>227</v>
      </c>
      <c r="C237" s="90" t="s">
        <v>406</v>
      </c>
      <c r="D237" s="90" t="s">
        <v>407</v>
      </c>
      <c r="E237" s="90" t="s">
        <v>3052</v>
      </c>
      <c r="F237" s="90" t="s">
        <v>2689</v>
      </c>
      <c r="G237" s="90" t="s">
        <v>368</v>
      </c>
      <c r="H237" s="90" t="s">
        <v>369</v>
      </c>
      <c r="I237" s="90" t="s">
        <v>3053</v>
      </c>
      <c r="J237" s="90" t="s">
        <v>3054</v>
      </c>
      <c r="K237" s="90" t="s">
        <v>3055</v>
      </c>
      <c r="L237" s="90" t="s">
        <v>73</v>
      </c>
      <c r="M237" s="90" t="s">
        <v>74</v>
      </c>
      <c r="N237" s="90" t="s">
        <v>509</v>
      </c>
      <c r="O237" s="90" t="s">
        <v>2625</v>
      </c>
      <c r="P237" s="90" t="s">
        <v>2626</v>
      </c>
      <c r="Q237" s="90" t="s">
        <v>377</v>
      </c>
      <c r="R237" s="90" t="s">
        <v>378</v>
      </c>
      <c r="S237" s="90" t="s">
        <v>3056</v>
      </c>
      <c r="T237" s="90" t="s">
        <v>380</v>
      </c>
      <c r="U237" s="15">
        <v>0</v>
      </c>
      <c r="V237" s="15">
        <v>153955</v>
      </c>
      <c r="W237" s="15">
        <v>88000</v>
      </c>
      <c r="X237" s="15">
        <v>20000</v>
      </c>
      <c r="Y237" s="90" t="s">
        <v>82</v>
      </c>
      <c r="Z237" s="90" t="s">
        <v>83</v>
      </c>
      <c r="AA237" s="90" t="s">
        <v>84</v>
      </c>
      <c r="AB237" s="90" t="s">
        <v>3057</v>
      </c>
      <c r="AC237" s="90" t="s">
        <v>359</v>
      </c>
      <c r="AD237" s="90" t="s">
        <v>87</v>
      </c>
      <c r="AE237" s="90" t="s">
        <v>61</v>
      </c>
      <c r="AF237" s="90" t="s">
        <v>61</v>
      </c>
      <c r="AG237" s="90" t="s">
        <v>89</v>
      </c>
      <c r="AH237" s="90" t="s">
        <v>89</v>
      </c>
      <c r="AI237" s="90" t="s">
        <v>89</v>
      </c>
      <c r="AJ237" s="90" t="s">
        <v>89</v>
      </c>
      <c r="AK237" s="90" t="s">
        <v>89</v>
      </c>
      <c r="AL237" s="90" t="s">
        <v>89</v>
      </c>
      <c r="AM237" s="90" t="s">
        <v>89</v>
      </c>
      <c r="AN237" s="90" t="s">
        <v>89</v>
      </c>
      <c r="AO237" s="90" t="s">
        <v>89</v>
      </c>
      <c r="AP237" s="90" t="s">
        <v>89</v>
      </c>
      <c r="AQ237" s="90" t="s">
        <v>90</v>
      </c>
      <c r="AR237" s="90" t="s">
        <v>90</v>
      </c>
      <c r="AS237" s="90" t="s">
        <v>91</v>
      </c>
      <c r="AT237" s="90" t="s">
        <v>92</v>
      </c>
      <c r="AU237" s="90" t="s">
        <v>92</v>
      </c>
      <c r="AV237" s="90" t="s">
        <v>93</v>
      </c>
      <c r="AW237" s="90" t="s">
        <v>3058</v>
      </c>
      <c r="AX237" s="90" t="s">
        <v>3059</v>
      </c>
      <c r="AY237" s="90" t="s">
        <v>3060</v>
      </c>
      <c r="AZ237" s="90" t="s">
        <v>3059</v>
      </c>
      <c r="BA237" s="90" t="s">
        <v>97</v>
      </c>
      <c r="BB237" s="90" t="s">
        <v>3061</v>
      </c>
      <c r="BC237" s="90" t="s">
        <v>99</v>
      </c>
      <c r="BD237" s="90" t="s">
        <v>100</v>
      </c>
      <c r="BE237" s="90" t="s">
        <v>61</v>
      </c>
      <c r="BF237" s="90" t="s">
        <v>380</v>
      </c>
      <c r="BG237" s="90" t="s">
        <v>101</v>
      </c>
    </row>
    <row r="238" s="85" customFormat="1" ht="19" customHeight="1" spans="1:59">
      <c r="A238" s="90" t="s">
        <v>419</v>
      </c>
      <c r="B238" s="90" t="s">
        <v>420</v>
      </c>
      <c r="C238" s="90" t="s">
        <v>3062</v>
      </c>
      <c r="D238" s="90" t="s">
        <v>3063</v>
      </c>
      <c r="E238" s="90" t="s">
        <v>3064</v>
      </c>
      <c r="F238" s="90" t="s">
        <v>3065</v>
      </c>
      <c r="G238" s="90" t="s">
        <v>425</v>
      </c>
      <c r="H238" s="90" t="s">
        <v>109</v>
      </c>
      <c r="I238" s="90" t="s">
        <v>3066</v>
      </c>
      <c r="J238" s="90" t="s">
        <v>3067</v>
      </c>
      <c r="K238" s="90" t="s">
        <v>3068</v>
      </c>
      <c r="L238" s="90" t="s">
        <v>73</v>
      </c>
      <c r="M238" s="90" t="s">
        <v>3069</v>
      </c>
      <c r="N238" s="90" t="s">
        <v>3070</v>
      </c>
      <c r="O238" s="90" t="s">
        <v>1537</v>
      </c>
      <c r="P238" s="90" t="s">
        <v>1538</v>
      </c>
      <c r="Q238" s="90" t="s">
        <v>206</v>
      </c>
      <c r="R238" s="90" t="s">
        <v>207</v>
      </c>
      <c r="S238" s="90" t="s">
        <v>3071</v>
      </c>
      <c r="T238" s="90" t="s">
        <v>119</v>
      </c>
      <c r="U238" s="15">
        <v>0</v>
      </c>
      <c r="V238" s="15">
        <v>7000</v>
      </c>
      <c r="W238" s="15">
        <v>4000</v>
      </c>
      <c r="X238" s="15">
        <v>1000</v>
      </c>
      <c r="Y238" s="90" t="s">
        <v>82</v>
      </c>
      <c r="Z238" s="90" t="s">
        <v>83</v>
      </c>
      <c r="AA238" s="90" t="s">
        <v>84</v>
      </c>
      <c r="AB238" s="90" t="s">
        <v>3072</v>
      </c>
      <c r="AC238" s="90" t="s">
        <v>121</v>
      </c>
      <c r="AD238" s="90" t="s">
        <v>87</v>
      </c>
      <c r="AE238" s="90" t="s">
        <v>61</v>
      </c>
      <c r="AF238" s="90" t="s">
        <v>61</v>
      </c>
      <c r="AG238" s="90" t="s">
        <v>89</v>
      </c>
      <c r="AH238" s="90" t="s">
        <v>89</v>
      </c>
      <c r="AI238" s="90" t="s">
        <v>89</v>
      </c>
      <c r="AJ238" s="90" t="s">
        <v>89</v>
      </c>
      <c r="AK238" s="90" t="s">
        <v>89</v>
      </c>
      <c r="AL238" s="90" t="s">
        <v>89</v>
      </c>
      <c r="AM238" s="90" t="s">
        <v>89</v>
      </c>
      <c r="AN238" s="90" t="s">
        <v>89</v>
      </c>
      <c r="AO238" s="90" t="s">
        <v>89</v>
      </c>
      <c r="AP238" s="90" t="s">
        <v>89</v>
      </c>
      <c r="AQ238" s="90" t="s">
        <v>90</v>
      </c>
      <c r="AR238" s="90" t="s">
        <v>90</v>
      </c>
      <c r="AS238" s="90" t="s">
        <v>91</v>
      </c>
      <c r="AT238" s="90" t="s">
        <v>92</v>
      </c>
      <c r="AU238" s="90" t="s">
        <v>92</v>
      </c>
      <c r="AV238" s="90" t="s">
        <v>93</v>
      </c>
      <c r="AW238" s="90" t="s">
        <v>3073</v>
      </c>
      <c r="AX238" s="90" t="s">
        <v>3074</v>
      </c>
      <c r="AY238" s="90" t="s">
        <v>3075</v>
      </c>
      <c r="AZ238" s="90" t="s">
        <v>3074</v>
      </c>
      <c r="BA238" s="90" t="s">
        <v>97</v>
      </c>
      <c r="BB238" s="90" t="s">
        <v>3076</v>
      </c>
      <c r="BC238" s="90" t="s">
        <v>99</v>
      </c>
      <c r="BD238" s="90" t="s">
        <v>100</v>
      </c>
      <c r="BE238" s="90" t="s">
        <v>61</v>
      </c>
      <c r="BF238" s="90" t="s">
        <v>119</v>
      </c>
      <c r="BG238" s="90" t="s">
        <v>101</v>
      </c>
    </row>
    <row r="239" s="85" customFormat="1" ht="19" customHeight="1" spans="1:59">
      <c r="A239" s="90" t="s">
        <v>1774</v>
      </c>
      <c r="B239" s="90" t="s">
        <v>1775</v>
      </c>
      <c r="C239" s="90" t="s">
        <v>3077</v>
      </c>
      <c r="D239" s="90" t="s">
        <v>3078</v>
      </c>
      <c r="E239" s="90" t="s">
        <v>3079</v>
      </c>
      <c r="F239" s="90" t="s">
        <v>3080</v>
      </c>
      <c r="G239" s="90" t="s">
        <v>3080</v>
      </c>
      <c r="H239" s="90" t="s">
        <v>232</v>
      </c>
      <c r="I239" s="90" t="s">
        <v>3081</v>
      </c>
      <c r="J239" s="90" t="s">
        <v>3082</v>
      </c>
      <c r="K239" s="90" t="s">
        <v>3083</v>
      </c>
      <c r="L239" s="90" t="s">
        <v>73</v>
      </c>
      <c r="M239" s="90" t="s">
        <v>3084</v>
      </c>
      <c r="N239" s="90" t="s">
        <v>811</v>
      </c>
      <c r="O239" s="90" t="s">
        <v>398</v>
      </c>
      <c r="P239" s="90" t="s">
        <v>399</v>
      </c>
      <c r="Q239" s="90" t="s">
        <v>240</v>
      </c>
      <c r="R239" s="90" t="s">
        <v>241</v>
      </c>
      <c r="S239" s="90" t="s">
        <v>3085</v>
      </c>
      <c r="T239" s="90" t="s">
        <v>380</v>
      </c>
      <c r="U239" s="15">
        <v>0</v>
      </c>
      <c r="V239" s="15">
        <v>115000</v>
      </c>
      <c r="W239" s="15">
        <v>75000</v>
      </c>
      <c r="X239" s="15">
        <v>10000</v>
      </c>
      <c r="Y239" s="90" t="s">
        <v>143</v>
      </c>
      <c r="Z239" s="90" t="s">
        <v>83</v>
      </c>
      <c r="AA239" s="90" t="s">
        <v>84</v>
      </c>
      <c r="AB239" s="90" t="s">
        <v>3086</v>
      </c>
      <c r="AC239" s="90" t="s">
        <v>145</v>
      </c>
      <c r="AD239" s="90" t="s">
        <v>87</v>
      </c>
      <c r="AE239" s="90" t="s">
        <v>61</v>
      </c>
      <c r="AF239" s="90" t="s">
        <v>61</v>
      </c>
      <c r="AG239" s="90" t="s">
        <v>89</v>
      </c>
      <c r="AH239" s="90" t="s">
        <v>89</v>
      </c>
      <c r="AI239" s="90" t="s">
        <v>89</v>
      </c>
      <c r="AJ239" s="90" t="s">
        <v>89</v>
      </c>
      <c r="AK239" s="90" t="s">
        <v>89</v>
      </c>
      <c r="AL239" s="90" t="s">
        <v>89</v>
      </c>
      <c r="AM239" s="90" t="s">
        <v>89</v>
      </c>
      <c r="AN239" s="90" t="s">
        <v>89</v>
      </c>
      <c r="AO239" s="90" t="s">
        <v>89</v>
      </c>
      <c r="AP239" s="90" t="s">
        <v>89</v>
      </c>
      <c r="AQ239" s="90" t="s">
        <v>90</v>
      </c>
      <c r="AR239" s="90" t="s">
        <v>90</v>
      </c>
      <c r="AS239" s="90" t="s">
        <v>91</v>
      </c>
      <c r="AT239" s="90" t="s">
        <v>92</v>
      </c>
      <c r="AU239" s="90" t="s">
        <v>92</v>
      </c>
      <c r="AV239" s="90" t="s">
        <v>93</v>
      </c>
      <c r="AW239" s="90" t="s">
        <v>3087</v>
      </c>
      <c r="AX239" s="90" t="s">
        <v>3088</v>
      </c>
      <c r="AY239" s="90" t="s">
        <v>3089</v>
      </c>
      <c r="AZ239" s="90" t="s">
        <v>3088</v>
      </c>
      <c r="BA239" s="90" t="s">
        <v>97</v>
      </c>
      <c r="BB239" s="90" t="s">
        <v>3090</v>
      </c>
      <c r="BC239" s="90" t="s">
        <v>99</v>
      </c>
      <c r="BD239" s="90" t="s">
        <v>150</v>
      </c>
      <c r="BE239" s="90" t="s">
        <v>61</v>
      </c>
      <c r="BF239" s="90" t="s">
        <v>380</v>
      </c>
      <c r="BG239" s="90" t="s">
        <v>101</v>
      </c>
    </row>
    <row r="240" s="85" customFormat="1" ht="19" customHeight="1" spans="1:59">
      <c r="A240" s="90" t="s">
        <v>2742</v>
      </c>
      <c r="B240" s="90" t="s">
        <v>2743</v>
      </c>
      <c r="C240" s="90" t="s">
        <v>3091</v>
      </c>
      <c r="D240" s="90" t="s">
        <v>3092</v>
      </c>
      <c r="E240" s="90" t="s">
        <v>3093</v>
      </c>
      <c r="F240" s="90" t="s">
        <v>3094</v>
      </c>
      <c r="G240" s="90" t="s">
        <v>3095</v>
      </c>
      <c r="H240" s="90" t="s">
        <v>539</v>
      </c>
      <c r="I240" s="90" t="s">
        <v>3096</v>
      </c>
      <c r="J240" s="90" t="s">
        <v>3097</v>
      </c>
      <c r="K240" s="90" t="s">
        <v>3098</v>
      </c>
      <c r="L240" s="90" t="s">
        <v>73</v>
      </c>
      <c r="M240" s="90" t="s">
        <v>74</v>
      </c>
      <c r="N240" s="90" t="s">
        <v>2337</v>
      </c>
      <c r="O240" s="90" t="s">
        <v>398</v>
      </c>
      <c r="P240" s="90" t="s">
        <v>399</v>
      </c>
      <c r="Q240" s="90" t="s">
        <v>2192</v>
      </c>
      <c r="R240" s="90" t="s">
        <v>2193</v>
      </c>
      <c r="S240" s="90" t="s">
        <v>3099</v>
      </c>
      <c r="T240" s="90" t="s">
        <v>380</v>
      </c>
      <c r="U240" s="15">
        <v>0</v>
      </c>
      <c r="V240" s="15">
        <v>132980</v>
      </c>
      <c r="W240" s="15">
        <v>75000</v>
      </c>
      <c r="X240" s="15">
        <v>30000</v>
      </c>
      <c r="Y240" s="90" t="s">
        <v>82</v>
      </c>
      <c r="Z240" s="90" t="s">
        <v>83</v>
      </c>
      <c r="AA240" s="90" t="s">
        <v>84</v>
      </c>
      <c r="AB240" s="90" t="s">
        <v>2196</v>
      </c>
      <c r="AC240" s="90" t="s">
        <v>359</v>
      </c>
      <c r="AD240" s="90" t="s">
        <v>87</v>
      </c>
      <c r="AE240" s="90" t="s">
        <v>61</v>
      </c>
      <c r="AF240" s="90" t="s">
        <v>61</v>
      </c>
      <c r="AG240" s="90" t="s">
        <v>89</v>
      </c>
      <c r="AH240" s="90" t="s">
        <v>89</v>
      </c>
      <c r="AI240" s="90" t="s">
        <v>88</v>
      </c>
      <c r="AJ240" s="90" t="s">
        <v>88</v>
      </c>
      <c r="AK240" s="90" t="s">
        <v>88</v>
      </c>
      <c r="AL240" s="90" t="s">
        <v>88</v>
      </c>
      <c r="AM240" s="90" t="s">
        <v>88</v>
      </c>
      <c r="AN240" s="90" t="s">
        <v>88</v>
      </c>
      <c r="AO240" s="90" t="s">
        <v>88</v>
      </c>
      <c r="AP240" s="90" t="s">
        <v>89</v>
      </c>
      <c r="AQ240" s="90" t="s">
        <v>90</v>
      </c>
      <c r="AR240" s="90" t="s">
        <v>90</v>
      </c>
      <c r="AS240" s="90" t="s">
        <v>91</v>
      </c>
      <c r="AT240" s="90" t="s">
        <v>92</v>
      </c>
      <c r="AU240" s="90" t="s">
        <v>92</v>
      </c>
      <c r="AV240" s="90" t="s">
        <v>93</v>
      </c>
      <c r="AW240" s="90" t="s">
        <v>3100</v>
      </c>
      <c r="AX240" s="90" t="s">
        <v>3101</v>
      </c>
      <c r="AY240" s="90" t="s">
        <v>3102</v>
      </c>
      <c r="AZ240" s="90" t="s">
        <v>3101</v>
      </c>
      <c r="BA240" s="90" t="s">
        <v>97</v>
      </c>
      <c r="BB240" s="90" t="s">
        <v>3103</v>
      </c>
      <c r="BC240" s="90" t="s">
        <v>99</v>
      </c>
      <c r="BD240" s="90" t="s">
        <v>100</v>
      </c>
      <c r="BE240" s="90" t="s">
        <v>61</v>
      </c>
      <c r="BF240" s="90" t="s">
        <v>380</v>
      </c>
      <c r="BG240" s="90" t="s">
        <v>101</v>
      </c>
    </row>
    <row r="241" s="85" customFormat="1" ht="19" customHeight="1" spans="1:59">
      <c r="A241" s="90" t="s">
        <v>694</v>
      </c>
      <c r="B241" s="90" t="s">
        <v>695</v>
      </c>
      <c r="C241" s="90" t="s">
        <v>3104</v>
      </c>
      <c r="D241" s="90" t="s">
        <v>3105</v>
      </c>
      <c r="E241" s="90" t="s">
        <v>3106</v>
      </c>
      <c r="F241" s="90" t="s">
        <v>3107</v>
      </c>
      <c r="G241" s="90" t="s">
        <v>2571</v>
      </c>
      <c r="H241" s="90" t="s">
        <v>539</v>
      </c>
      <c r="I241" s="90" t="s">
        <v>3108</v>
      </c>
      <c r="J241" s="90" t="s">
        <v>3109</v>
      </c>
      <c r="K241" s="90" t="s">
        <v>3110</v>
      </c>
      <c r="L241" s="90" t="s">
        <v>73</v>
      </c>
      <c r="M241" s="90" t="s">
        <v>341</v>
      </c>
      <c r="N241" s="90" t="s">
        <v>2206</v>
      </c>
      <c r="O241" s="90" t="s">
        <v>1875</v>
      </c>
      <c r="P241" s="90" t="s">
        <v>1876</v>
      </c>
      <c r="Q241" s="90" t="s">
        <v>2597</v>
      </c>
      <c r="R241" s="90" t="s">
        <v>1878</v>
      </c>
      <c r="S241" s="90" t="s">
        <v>3111</v>
      </c>
      <c r="T241" s="90" t="s">
        <v>380</v>
      </c>
      <c r="U241" s="15">
        <v>0</v>
      </c>
      <c r="V241" s="15">
        <v>5200</v>
      </c>
      <c r="W241" s="15">
        <v>3120</v>
      </c>
      <c r="X241" s="15">
        <v>2500</v>
      </c>
      <c r="Y241" s="90" t="s">
        <v>82</v>
      </c>
      <c r="Z241" s="90" t="s">
        <v>83</v>
      </c>
      <c r="AA241" s="90" t="s">
        <v>84</v>
      </c>
      <c r="AB241" s="90" t="s">
        <v>3112</v>
      </c>
      <c r="AC241" s="90" t="s">
        <v>145</v>
      </c>
      <c r="AD241" s="90" t="s">
        <v>87</v>
      </c>
      <c r="AE241" s="90" t="s">
        <v>61</v>
      </c>
      <c r="AF241" s="90" t="s">
        <v>3113</v>
      </c>
      <c r="AG241" s="90" t="s">
        <v>89</v>
      </c>
      <c r="AH241" s="90" t="s">
        <v>89</v>
      </c>
      <c r="AI241" s="90" t="s">
        <v>89</v>
      </c>
      <c r="AJ241" s="90" t="s">
        <v>89</v>
      </c>
      <c r="AK241" s="90" t="s">
        <v>89</v>
      </c>
      <c r="AL241" s="90" t="s">
        <v>89</v>
      </c>
      <c r="AM241" s="90" t="s">
        <v>89</v>
      </c>
      <c r="AN241" s="90" t="s">
        <v>89</v>
      </c>
      <c r="AO241" s="90" t="s">
        <v>89</v>
      </c>
      <c r="AP241" s="90" t="s">
        <v>89</v>
      </c>
      <c r="AQ241" s="90" t="s">
        <v>90</v>
      </c>
      <c r="AR241" s="90" t="s">
        <v>90</v>
      </c>
      <c r="AS241" s="90" t="s">
        <v>91</v>
      </c>
      <c r="AT241" s="90" t="s">
        <v>92</v>
      </c>
      <c r="AU241" s="90" t="s">
        <v>92</v>
      </c>
      <c r="AV241" s="90" t="s">
        <v>93</v>
      </c>
      <c r="AW241" s="90" t="s">
        <v>3114</v>
      </c>
      <c r="AX241" s="90" t="s">
        <v>3115</v>
      </c>
      <c r="AY241" s="90" t="s">
        <v>3116</v>
      </c>
      <c r="AZ241" s="90" t="s">
        <v>3115</v>
      </c>
      <c r="BA241" s="90" t="s">
        <v>97</v>
      </c>
      <c r="BB241" s="90" t="s">
        <v>3117</v>
      </c>
      <c r="BC241" s="90" t="s">
        <v>99</v>
      </c>
      <c r="BD241" s="90" t="s">
        <v>100</v>
      </c>
      <c r="BE241" s="90" t="s">
        <v>61</v>
      </c>
      <c r="BF241" s="90" t="s">
        <v>380</v>
      </c>
      <c r="BG241" s="90" t="s">
        <v>101</v>
      </c>
    </row>
    <row r="242" s="85" customFormat="1" ht="19" customHeight="1" spans="1:59">
      <c r="A242" s="90" t="s">
        <v>458</v>
      </c>
      <c r="B242" s="90" t="s">
        <v>459</v>
      </c>
      <c r="C242" s="90" t="s">
        <v>3118</v>
      </c>
      <c r="D242" s="90" t="s">
        <v>3119</v>
      </c>
      <c r="E242" s="90" t="s">
        <v>3120</v>
      </c>
      <c r="F242" s="90" t="s">
        <v>3121</v>
      </c>
      <c r="G242" s="90" t="s">
        <v>3122</v>
      </c>
      <c r="H242" s="90" t="s">
        <v>3123</v>
      </c>
      <c r="I242" s="90" t="s">
        <v>3124</v>
      </c>
      <c r="J242" s="90" t="s">
        <v>3125</v>
      </c>
      <c r="K242" s="90" t="s">
        <v>3126</v>
      </c>
      <c r="L242" s="90" t="s">
        <v>73</v>
      </c>
      <c r="M242" s="90" t="s">
        <v>3127</v>
      </c>
      <c r="N242" s="90" t="s">
        <v>823</v>
      </c>
      <c r="O242" s="90" t="s">
        <v>3128</v>
      </c>
      <c r="P242" s="90" t="s">
        <v>3129</v>
      </c>
      <c r="Q242" s="90" t="s">
        <v>3044</v>
      </c>
      <c r="R242" s="90" t="s">
        <v>3129</v>
      </c>
      <c r="S242" s="90" t="s">
        <v>3130</v>
      </c>
      <c r="T242" s="90" t="s">
        <v>119</v>
      </c>
      <c r="U242" s="15">
        <v>0</v>
      </c>
      <c r="V242" s="15">
        <v>22000</v>
      </c>
      <c r="W242" s="15">
        <v>11000</v>
      </c>
      <c r="X242" s="15">
        <v>4900</v>
      </c>
      <c r="Y242" s="90" t="s">
        <v>143</v>
      </c>
      <c r="Z242" s="90" t="s">
        <v>83</v>
      </c>
      <c r="AA242" s="90" t="s">
        <v>84</v>
      </c>
      <c r="AB242" s="90" t="s">
        <v>3121</v>
      </c>
      <c r="AC242" s="90" t="s">
        <v>121</v>
      </c>
      <c r="AD242" s="90" t="s">
        <v>87</v>
      </c>
      <c r="AE242" s="90" t="s">
        <v>61</v>
      </c>
      <c r="AF242" s="90" t="s">
        <v>61</v>
      </c>
      <c r="AG242" s="90" t="s">
        <v>89</v>
      </c>
      <c r="AH242" s="90" t="s">
        <v>89</v>
      </c>
      <c r="AI242" s="90" t="s">
        <v>89</v>
      </c>
      <c r="AJ242" s="90" t="s">
        <v>89</v>
      </c>
      <c r="AK242" s="90" t="s">
        <v>89</v>
      </c>
      <c r="AL242" s="90" t="s">
        <v>89</v>
      </c>
      <c r="AM242" s="90" t="s">
        <v>89</v>
      </c>
      <c r="AN242" s="90" t="s">
        <v>89</v>
      </c>
      <c r="AO242" s="90" t="s">
        <v>89</v>
      </c>
      <c r="AP242" s="90" t="s">
        <v>89</v>
      </c>
      <c r="AQ242" s="90" t="s">
        <v>90</v>
      </c>
      <c r="AR242" s="90" t="s">
        <v>90</v>
      </c>
      <c r="AS242" s="90" t="s">
        <v>91</v>
      </c>
      <c r="AT242" s="90" t="s">
        <v>92</v>
      </c>
      <c r="AU242" s="90" t="s">
        <v>92</v>
      </c>
      <c r="AV242" s="90" t="s">
        <v>93</v>
      </c>
      <c r="AW242" s="90" t="s">
        <v>3131</v>
      </c>
      <c r="AX242" s="90" t="s">
        <v>3132</v>
      </c>
      <c r="AY242" s="90" t="s">
        <v>3133</v>
      </c>
      <c r="AZ242" s="90" t="s">
        <v>3132</v>
      </c>
      <c r="BA242" s="90" t="s">
        <v>97</v>
      </c>
      <c r="BB242" s="90" t="s">
        <v>3134</v>
      </c>
      <c r="BC242" s="90" t="s">
        <v>99</v>
      </c>
      <c r="BD242" s="90" t="s">
        <v>150</v>
      </c>
      <c r="BE242" s="90" t="s">
        <v>61</v>
      </c>
      <c r="BF242" s="90" t="s">
        <v>119</v>
      </c>
      <c r="BG242" s="90" t="s">
        <v>101</v>
      </c>
    </row>
    <row r="243" s="85" customFormat="1" ht="19" customHeight="1" spans="1:59">
      <c r="A243" s="90" t="s">
        <v>694</v>
      </c>
      <c r="B243" s="90" t="s">
        <v>695</v>
      </c>
      <c r="C243" s="90" t="s">
        <v>1185</v>
      </c>
      <c r="D243" s="90" t="s">
        <v>1186</v>
      </c>
      <c r="E243" s="90" t="s">
        <v>3135</v>
      </c>
      <c r="F243" s="90" t="s">
        <v>1188</v>
      </c>
      <c r="G243" s="90" t="s">
        <v>769</v>
      </c>
      <c r="H243" s="90" t="s">
        <v>109</v>
      </c>
      <c r="I243" s="90" t="s">
        <v>3136</v>
      </c>
      <c r="J243" s="90" t="s">
        <v>3137</v>
      </c>
      <c r="K243" s="90" t="s">
        <v>3138</v>
      </c>
      <c r="L243" s="90" t="s">
        <v>73</v>
      </c>
      <c r="M243" s="90" t="s">
        <v>3139</v>
      </c>
      <c r="N243" s="90" t="s">
        <v>3140</v>
      </c>
      <c r="O243" s="90" t="s">
        <v>138</v>
      </c>
      <c r="P243" s="90" t="s">
        <v>139</v>
      </c>
      <c r="Q243" s="90" t="s">
        <v>140</v>
      </c>
      <c r="R243" s="90" t="s">
        <v>141</v>
      </c>
      <c r="S243" s="90" t="s">
        <v>3141</v>
      </c>
      <c r="T243" s="90" t="s">
        <v>2400</v>
      </c>
      <c r="U243" s="15">
        <v>0</v>
      </c>
      <c r="V243" s="15">
        <v>58000</v>
      </c>
      <c r="W243" s="15">
        <v>20000</v>
      </c>
      <c r="X243" s="15">
        <v>4500</v>
      </c>
      <c r="Y243" s="90" t="s">
        <v>143</v>
      </c>
      <c r="Z243" s="90" t="s">
        <v>83</v>
      </c>
      <c r="AA243" s="90" t="s">
        <v>84</v>
      </c>
      <c r="AB243" s="90" t="s">
        <v>3142</v>
      </c>
      <c r="AC243" s="90" t="s">
        <v>359</v>
      </c>
      <c r="AD243" s="90" t="s">
        <v>87</v>
      </c>
      <c r="AE243" s="90" t="s">
        <v>61</v>
      </c>
      <c r="AF243" s="90" t="s">
        <v>61</v>
      </c>
      <c r="AG243" s="90" t="s">
        <v>89</v>
      </c>
      <c r="AH243" s="90" t="s">
        <v>89</v>
      </c>
      <c r="AI243" s="90" t="s">
        <v>89</v>
      </c>
      <c r="AJ243" s="90" t="s">
        <v>89</v>
      </c>
      <c r="AK243" s="90" t="s">
        <v>89</v>
      </c>
      <c r="AL243" s="90" t="s">
        <v>89</v>
      </c>
      <c r="AM243" s="90" t="s">
        <v>89</v>
      </c>
      <c r="AN243" s="90" t="s">
        <v>89</v>
      </c>
      <c r="AO243" s="90" t="s">
        <v>89</v>
      </c>
      <c r="AP243" s="90" t="s">
        <v>89</v>
      </c>
      <c r="AQ243" s="90" t="s">
        <v>90</v>
      </c>
      <c r="AR243" s="90" t="s">
        <v>90</v>
      </c>
      <c r="AS243" s="90" t="s">
        <v>91</v>
      </c>
      <c r="AT243" s="90" t="s">
        <v>92</v>
      </c>
      <c r="AU243" s="90" t="s">
        <v>92</v>
      </c>
      <c r="AV243" s="90" t="s">
        <v>93</v>
      </c>
      <c r="AW243" s="90" t="s">
        <v>3143</v>
      </c>
      <c r="AX243" s="90" t="s">
        <v>3144</v>
      </c>
      <c r="AY243" s="90" t="s">
        <v>3145</v>
      </c>
      <c r="AZ243" s="90" t="s">
        <v>3144</v>
      </c>
      <c r="BA243" s="90" t="s">
        <v>215</v>
      </c>
      <c r="BB243" s="90" t="s">
        <v>3146</v>
      </c>
      <c r="BC243" s="90" t="s">
        <v>99</v>
      </c>
      <c r="BD243" s="90" t="s">
        <v>150</v>
      </c>
      <c r="BE243" s="90" t="s">
        <v>61</v>
      </c>
      <c r="BF243" s="97" t="s">
        <v>119</v>
      </c>
      <c r="BG243" s="90" t="s">
        <v>101</v>
      </c>
    </row>
    <row r="244" s="85" customFormat="1" ht="19" customHeight="1" spans="1:59">
      <c r="A244" s="90" t="s">
        <v>62</v>
      </c>
      <c r="B244" s="90" t="s">
        <v>63</v>
      </c>
      <c r="C244" s="90" t="s">
        <v>1147</v>
      </c>
      <c r="D244" s="90" t="s">
        <v>1148</v>
      </c>
      <c r="E244" s="90" t="s">
        <v>3147</v>
      </c>
      <c r="F244" s="90" t="s">
        <v>3148</v>
      </c>
      <c r="G244" s="90" t="s">
        <v>2160</v>
      </c>
      <c r="H244" s="90" t="s">
        <v>369</v>
      </c>
      <c r="I244" s="90" t="s">
        <v>3149</v>
      </c>
      <c r="J244" s="90" t="s">
        <v>3150</v>
      </c>
      <c r="K244" s="90" t="s">
        <v>3151</v>
      </c>
      <c r="L244" s="90" t="s">
        <v>73</v>
      </c>
      <c r="M244" s="90" t="s">
        <v>823</v>
      </c>
      <c r="N244" s="90" t="s">
        <v>527</v>
      </c>
      <c r="O244" s="90" t="s">
        <v>1739</v>
      </c>
      <c r="P244" s="90" t="s">
        <v>1740</v>
      </c>
      <c r="Q244" s="90" t="s">
        <v>377</v>
      </c>
      <c r="R244" s="90" t="s">
        <v>378</v>
      </c>
      <c r="S244" s="90" t="s">
        <v>3152</v>
      </c>
      <c r="T244" s="90" t="s">
        <v>380</v>
      </c>
      <c r="U244" s="15">
        <v>0</v>
      </c>
      <c r="V244" s="15">
        <v>25943</v>
      </c>
      <c r="W244" s="15">
        <v>10000</v>
      </c>
      <c r="X244" s="15">
        <v>5000</v>
      </c>
      <c r="Y244" s="90" t="s">
        <v>82</v>
      </c>
      <c r="Z244" s="90" t="s">
        <v>83</v>
      </c>
      <c r="AA244" s="90" t="s">
        <v>84</v>
      </c>
      <c r="AB244" s="90" t="s">
        <v>3153</v>
      </c>
      <c r="AC244" s="90" t="s">
        <v>211</v>
      </c>
      <c r="AD244" s="90" t="s">
        <v>87</v>
      </c>
      <c r="AE244" s="90" t="s">
        <v>61</v>
      </c>
      <c r="AF244" s="90" t="s">
        <v>61</v>
      </c>
      <c r="AG244" s="90" t="s">
        <v>89</v>
      </c>
      <c r="AH244" s="90" t="s">
        <v>89</v>
      </c>
      <c r="AI244" s="90" t="s">
        <v>89</v>
      </c>
      <c r="AJ244" s="90" t="s">
        <v>89</v>
      </c>
      <c r="AK244" s="90" t="s">
        <v>89</v>
      </c>
      <c r="AL244" s="90" t="s">
        <v>89</v>
      </c>
      <c r="AM244" s="90" t="s">
        <v>89</v>
      </c>
      <c r="AN244" s="90" t="s">
        <v>89</v>
      </c>
      <c r="AO244" s="90" t="s">
        <v>89</v>
      </c>
      <c r="AP244" s="90" t="s">
        <v>89</v>
      </c>
      <c r="AQ244" s="90" t="s">
        <v>90</v>
      </c>
      <c r="AR244" s="90" t="s">
        <v>90</v>
      </c>
      <c r="AS244" s="90" t="s">
        <v>91</v>
      </c>
      <c r="AT244" s="90" t="s">
        <v>92</v>
      </c>
      <c r="AU244" s="90" t="s">
        <v>92</v>
      </c>
      <c r="AV244" s="90" t="s">
        <v>93</v>
      </c>
      <c r="AW244" s="90" t="s">
        <v>3154</v>
      </c>
      <c r="AX244" s="90" t="s">
        <v>3155</v>
      </c>
      <c r="AY244" s="90" t="s">
        <v>3156</v>
      </c>
      <c r="AZ244" s="90" t="s">
        <v>3155</v>
      </c>
      <c r="BA244" s="90" t="s">
        <v>97</v>
      </c>
      <c r="BB244" s="90" t="s">
        <v>3157</v>
      </c>
      <c r="BC244" s="90" t="s">
        <v>99</v>
      </c>
      <c r="BD244" s="90" t="s">
        <v>100</v>
      </c>
      <c r="BE244" s="90" t="s">
        <v>61</v>
      </c>
      <c r="BF244" s="90" t="s">
        <v>380</v>
      </c>
      <c r="BG244" s="90" t="s">
        <v>101</v>
      </c>
    </row>
    <row r="245" s="85" customFormat="1" ht="19" customHeight="1" spans="1:59">
      <c r="A245" s="90" t="s">
        <v>516</v>
      </c>
      <c r="B245" s="90" t="s">
        <v>517</v>
      </c>
      <c r="C245" s="90" t="s">
        <v>2343</v>
      </c>
      <c r="D245" s="90" t="s">
        <v>2344</v>
      </c>
      <c r="E245" s="90" t="s">
        <v>2345</v>
      </c>
      <c r="F245" s="90" t="s">
        <v>2346</v>
      </c>
      <c r="G245" s="90" t="s">
        <v>522</v>
      </c>
      <c r="H245" s="90" t="s">
        <v>109</v>
      </c>
      <c r="I245" s="90" t="s">
        <v>3158</v>
      </c>
      <c r="J245" s="90" t="s">
        <v>3159</v>
      </c>
      <c r="K245" s="90" t="s">
        <v>3160</v>
      </c>
      <c r="L245" s="90" t="s">
        <v>73</v>
      </c>
      <c r="M245" s="90" t="s">
        <v>74</v>
      </c>
      <c r="N245" s="90" t="s">
        <v>880</v>
      </c>
      <c r="O245" s="90" t="s">
        <v>115</v>
      </c>
      <c r="P245" s="90" t="s">
        <v>116</v>
      </c>
      <c r="Q245" s="90" t="s">
        <v>117</v>
      </c>
      <c r="R245" s="90" t="s">
        <v>116</v>
      </c>
      <c r="S245" s="90" t="s">
        <v>3161</v>
      </c>
      <c r="T245" s="90" t="s">
        <v>380</v>
      </c>
      <c r="U245" s="15">
        <v>0</v>
      </c>
      <c r="V245" s="15">
        <v>16000</v>
      </c>
      <c r="W245" s="15">
        <v>12000</v>
      </c>
      <c r="X245" s="15">
        <v>3000</v>
      </c>
      <c r="Y245" s="90" t="s">
        <v>82</v>
      </c>
      <c r="Z245" s="90" t="s">
        <v>83</v>
      </c>
      <c r="AA245" s="90" t="s">
        <v>84</v>
      </c>
      <c r="AB245" s="90" t="s">
        <v>2352</v>
      </c>
      <c r="AC245" s="90" t="s">
        <v>359</v>
      </c>
      <c r="AD245" s="90" t="s">
        <v>87</v>
      </c>
      <c r="AE245" s="90" t="s">
        <v>61</v>
      </c>
      <c r="AF245" s="90" t="s">
        <v>61</v>
      </c>
      <c r="AG245" s="90" t="s">
        <v>89</v>
      </c>
      <c r="AH245" s="90" t="s">
        <v>89</v>
      </c>
      <c r="AI245" s="90" t="s">
        <v>89</v>
      </c>
      <c r="AJ245" s="90" t="s">
        <v>88</v>
      </c>
      <c r="AK245" s="90" t="s">
        <v>89</v>
      </c>
      <c r="AL245" s="90" t="s">
        <v>89</v>
      </c>
      <c r="AM245" s="90" t="s">
        <v>89</v>
      </c>
      <c r="AN245" s="90" t="s">
        <v>89</v>
      </c>
      <c r="AO245" s="90" t="s">
        <v>88</v>
      </c>
      <c r="AP245" s="90" t="s">
        <v>89</v>
      </c>
      <c r="AQ245" s="90" t="s">
        <v>90</v>
      </c>
      <c r="AR245" s="90" t="s">
        <v>90</v>
      </c>
      <c r="AS245" s="90" t="s">
        <v>91</v>
      </c>
      <c r="AT245" s="90" t="s">
        <v>92</v>
      </c>
      <c r="AU245" s="90" t="s">
        <v>92</v>
      </c>
      <c r="AV245" s="90" t="s">
        <v>93</v>
      </c>
      <c r="AW245" s="90" t="s">
        <v>2353</v>
      </c>
      <c r="AX245" s="90" t="s">
        <v>3162</v>
      </c>
      <c r="AY245" s="90" t="s">
        <v>2355</v>
      </c>
      <c r="AZ245" s="90" t="s">
        <v>3162</v>
      </c>
      <c r="BA245" s="90" t="s">
        <v>97</v>
      </c>
      <c r="BB245" s="90" t="s">
        <v>3163</v>
      </c>
      <c r="BC245" s="90" t="s">
        <v>99</v>
      </c>
      <c r="BD245" s="90" t="s">
        <v>100</v>
      </c>
      <c r="BE245" s="90" t="s">
        <v>61</v>
      </c>
      <c r="BF245" s="90" t="s">
        <v>380</v>
      </c>
      <c r="BG245" s="90" t="s">
        <v>101</v>
      </c>
    </row>
    <row r="246" s="85" customFormat="1" ht="19" customHeight="1" spans="1:59">
      <c r="A246" s="90" t="s">
        <v>126</v>
      </c>
      <c r="B246" s="90" t="s">
        <v>127</v>
      </c>
      <c r="C246" s="90" t="s">
        <v>196</v>
      </c>
      <c r="D246" s="90" t="s">
        <v>197</v>
      </c>
      <c r="E246" s="90" t="s">
        <v>3164</v>
      </c>
      <c r="F246" s="90" t="s">
        <v>3165</v>
      </c>
      <c r="G246" s="90" t="s">
        <v>3165</v>
      </c>
      <c r="H246" s="90" t="s">
        <v>3166</v>
      </c>
      <c r="I246" s="90" t="s">
        <v>3167</v>
      </c>
      <c r="J246" s="90" t="s">
        <v>3168</v>
      </c>
      <c r="K246" s="90" t="s">
        <v>3169</v>
      </c>
      <c r="L246" s="90" t="s">
        <v>73</v>
      </c>
      <c r="M246" s="90" t="s">
        <v>3170</v>
      </c>
      <c r="N246" s="90" t="s">
        <v>2424</v>
      </c>
      <c r="O246" s="90" t="s">
        <v>1739</v>
      </c>
      <c r="P246" s="90" t="s">
        <v>1740</v>
      </c>
      <c r="Q246" s="90" t="s">
        <v>3171</v>
      </c>
      <c r="R246" s="90" t="s">
        <v>3172</v>
      </c>
      <c r="S246" s="90" t="s">
        <v>3173</v>
      </c>
      <c r="T246" s="90" t="s">
        <v>209</v>
      </c>
      <c r="U246" s="15">
        <v>0</v>
      </c>
      <c r="V246" s="15">
        <v>162800</v>
      </c>
      <c r="W246" s="15">
        <v>100000</v>
      </c>
      <c r="X246" s="15">
        <v>23000</v>
      </c>
      <c r="Y246" s="90" t="s">
        <v>143</v>
      </c>
      <c r="Z246" s="90" t="s">
        <v>83</v>
      </c>
      <c r="AA246" s="90" t="s">
        <v>84</v>
      </c>
      <c r="AB246" s="90" t="s">
        <v>3174</v>
      </c>
      <c r="AC246" s="90" t="s">
        <v>359</v>
      </c>
      <c r="AD246" s="90" t="s">
        <v>87</v>
      </c>
      <c r="AE246" s="90" t="s">
        <v>61</v>
      </c>
      <c r="AF246" s="90" t="s">
        <v>61</v>
      </c>
      <c r="AG246" s="90" t="s">
        <v>89</v>
      </c>
      <c r="AH246" s="90" t="s">
        <v>89</v>
      </c>
      <c r="AI246" s="90" t="s">
        <v>89</v>
      </c>
      <c r="AJ246" s="90" t="s">
        <v>89</v>
      </c>
      <c r="AK246" s="90" t="s">
        <v>89</v>
      </c>
      <c r="AL246" s="90" t="s">
        <v>89</v>
      </c>
      <c r="AM246" s="90" t="s">
        <v>89</v>
      </c>
      <c r="AN246" s="90" t="s">
        <v>89</v>
      </c>
      <c r="AO246" s="90" t="s">
        <v>89</v>
      </c>
      <c r="AP246" s="90" t="s">
        <v>89</v>
      </c>
      <c r="AQ246" s="90" t="s">
        <v>90</v>
      </c>
      <c r="AR246" s="90" t="s">
        <v>90</v>
      </c>
      <c r="AS246" s="90" t="s">
        <v>91</v>
      </c>
      <c r="AT246" s="90" t="s">
        <v>92</v>
      </c>
      <c r="AU246" s="90" t="s">
        <v>92</v>
      </c>
      <c r="AV246" s="90" t="s">
        <v>93</v>
      </c>
      <c r="AW246" s="90" t="s">
        <v>3175</v>
      </c>
      <c r="AX246" s="90" t="s">
        <v>3176</v>
      </c>
      <c r="AY246" s="90" t="s">
        <v>3177</v>
      </c>
      <c r="AZ246" s="90" t="s">
        <v>3176</v>
      </c>
      <c r="BA246" s="90" t="s">
        <v>215</v>
      </c>
      <c r="BB246" s="90" t="s">
        <v>3178</v>
      </c>
      <c r="BC246" s="90" t="s">
        <v>99</v>
      </c>
      <c r="BD246" s="90" t="s">
        <v>150</v>
      </c>
      <c r="BE246" s="90" t="s">
        <v>61</v>
      </c>
      <c r="BF246" s="90" t="s">
        <v>209</v>
      </c>
      <c r="BG246" s="90" t="s">
        <v>101</v>
      </c>
    </row>
    <row r="247" s="85" customFormat="1" ht="19" customHeight="1" spans="1:59">
      <c r="A247" s="90" t="s">
        <v>1774</v>
      </c>
      <c r="B247" s="90" t="s">
        <v>1775</v>
      </c>
      <c r="C247" s="90" t="s">
        <v>3179</v>
      </c>
      <c r="D247" s="90" t="s">
        <v>3180</v>
      </c>
      <c r="E247" s="90" t="s">
        <v>3181</v>
      </c>
      <c r="F247" s="90" t="s">
        <v>3182</v>
      </c>
      <c r="G247" s="90" t="s">
        <v>3183</v>
      </c>
      <c r="H247" s="90" t="s">
        <v>1299</v>
      </c>
      <c r="I247" s="90" t="s">
        <v>3184</v>
      </c>
      <c r="J247" s="90" t="s">
        <v>3185</v>
      </c>
      <c r="K247" s="90" t="s">
        <v>3186</v>
      </c>
      <c r="L247" s="90" t="s">
        <v>73</v>
      </c>
      <c r="M247" s="90" t="s">
        <v>341</v>
      </c>
      <c r="N247" s="90" t="s">
        <v>2206</v>
      </c>
      <c r="O247" s="90" t="s">
        <v>1726</v>
      </c>
      <c r="P247" s="90" t="s">
        <v>1727</v>
      </c>
      <c r="Q247" s="90" t="s">
        <v>1306</v>
      </c>
      <c r="R247" s="90" t="s">
        <v>1307</v>
      </c>
      <c r="S247" s="90" t="s">
        <v>3187</v>
      </c>
      <c r="T247" s="90" t="s">
        <v>380</v>
      </c>
      <c r="U247" s="15">
        <v>0</v>
      </c>
      <c r="V247" s="15">
        <v>13000</v>
      </c>
      <c r="W247" s="15">
        <v>7000</v>
      </c>
      <c r="X247" s="15">
        <v>6000</v>
      </c>
      <c r="Y247" s="90" t="s">
        <v>82</v>
      </c>
      <c r="Z247" s="90" t="s">
        <v>83</v>
      </c>
      <c r="AA247" s="90" t="s">
        <v>84</v>
      </c>
      <c r="AB247" s="90" t="s">
        <v>3188</v>
      </c>
      <c r="AC247" s="90" t="s">
        <v>359</v>
      </c>
      <c r="AD247" s="90" t="s">
        <v>87</v>
      </c>
      <c r="AE247" s="90" t="s">
        <v>61</v>
      </c>
      <c r="AF247" s="90" t="s">
        <v>61</v>
      </c>
      <c r="AG247" s="90" t="s">
        <v>89</v>
      </c>
      <c r="AH247" s="90" t="s">
        <v>88</v>
      </c>
      <c r="AI247" s="90" t="s">
        <v>88</v>
      </c>
      <c r="AJ247" s="90" t="s">
        <v>88</v>
      </c>
      <c r="AK247" s="90" t="s">
        <v>88</v>
      </c>
      <c r="AL247" s="90" t="s">
        <v>88</v>
      </c>
      <c r="AM247" s="90" t="s">
        <v>88</v>
      </c>
      <c r="AN247" s="90" t="s">
        <v>88</v>
      </c>
      <c r="AO247" s="90" t="s">
        <v>88</v>
      </c>
      <c r="AP247" s="90" t="s">
        <v>89</v>
      </c>
      <c r="AQ247" s="90" t="s">
        <v>90</v>
      </c>
      <c r="AR247" s="90" t="s">
        <v>90</v>
      </c>
      <c r="AS247" s="90" t="s">
        <v>91</v>
      </c>
      <c r="AT247" s="90" t="s">
        <v>92</v>
      </c>
      <c r="AU247" s="90" t="s">
        <v>92</v>
      </c>
      <c r="AV247" s="90" t="s">
        <v>93</v>
      </c>
      <c r="AW247" s="90" t="s">
        <v>3189</v>
      </c>
      <c r="AX247" s="90" t="s">
        <v>3190</v>
      </c>
      <c r="AY247" s="90" t="s">
        <v>3191</v>
      </c>
      <c r="AZ247" s="90" t="s">
        <v>3190</v>
      </c>
      <c r="BA247" s="90" t="s">
        <v>97</v>
      </c>
      <c r="BB247" s="90" t="s">
        <v>3192</v>
      </c>
      <c r="BC247" s="90" t="s">
        <v>99</v>
      </c>
      <c r="BD247" s="90" t="s">
        <v>100</v>
      </c>
      <c r="BE247" s="90" t="s">
        <v>61</v>
      </c>
      <c r="BF247" s="90" t="s">
        <v>380</v>
      </c>
      <c r="BG247" s="90" t="s">
        <v>101</v>
      </c>
    </row>
    <row r="248" s="85" customFormat="1" ht="19" customHeight="1" spans="1:59">
      <c r="A248" s="90" t="s">
        <v>174</v>
      </c>
      <c r="B248" s="90" t="s">
        <v>175</v>
      </c>
      <c r="C248" s="90" t="s">
        <v>2007</v>
      </c>
      <c r="D248" s="90" t="s">
        <v>2008</v>
      </c>
      <c r="E248" s="90" t="s">
        <v>3193</v>
      </c>
      <c r="F248" s="90" t="s">
        <v>3194</v>
      </c>
      <c r="G248" s="90" t="s">
        <v>3195</v>
      </c>
      <c r="H248" s="90" t="s">
        <v>369</v>
      </c>
      <c r="I248" s="90" t="s">
        <v>3196</v>
      </c>
      <c r="J248" s="90" t="s">
        <v>3197</v>
      </c>
      <c r="K248" s="90" t="s">
        <v>3198</v>
      </c>
      <c r="L248" s="90" t="s">
        <v>73</v>
      </c>
      <c r="M248" s="90" t="s">
        <v>3199</v>
      </c>
      <c r="N248" s="90" t="s">
        <v>866</v>
      </c>
      <c r="O248" s="90" t="s">
        <v>1753</v>
      </c>
      <c r="P248" s="90" t="s">
        <v>1754</v>
      </c>
      <c r="Q248" s="90" t="s">
        <v>377</v>
      </c>
      <c r="R248" s="90" t="s">
        <v>378</v>
      </c>
      <c r="S248" s="90" t="s">
        <v>3200</v>
      </c>
      <c r="T248" s="90" t="s">
        <v>380</v>
      </c>
      <c r="U248" s="15">
        <v>0</v>
      </c>
      <c r="V248" s="15">
        <v>25362</v>
      </c>
      <c r="W248" s="15">
        <v>14000</v>
      </c>
      <c r="X248" s="15">
        <v>12000</v>
      </c>
      <c r="Y248" s="90" t="s">
        <v>143</v>
      </c>
      <c r="Z248" s="90" t="s">
        <v>83</v>
      </c>
      <c r="AA248" s="90" t="s">
        <v>84</v>
      </c>
      <c r="AB248" s="90" t="s">
        <v>3201</v>
      </c>
      <c r="AC248" s="90" t="s">
        <v>145</v>
      </c>
      <c r="AD248" s="90" t="s">
        <v>87</v>
      </c>
      <c r="AE248" s="90" t="s">
        <v>61</v>
      </c>
      <c r="AF248" s="90" t="s">
        <v>61</v>
      </c>
      <c r="AG248" s="90" t="s">
        <v>89</v>
      </c>
      <c r="AH248" s="90" t="s">
        <v>89</v>
      </c>
      <c r="AI248" s="90" t="s">
        <v>89</v>
      </c>
      <c r="AJ248" s="90" t="s">
        <v>89</v>
      </c>
      <c r="AK248" s="90" t="s">
        <v>89</v>
      </c>
      <c r="AL248" s="90" t="s">
        <v>89</v>
      </c>
      <c r="AM248" s="90" t="s">
        <v>89</v>
      </c>
      <c r="AN248" s="90" t="s">
        <v>89</v>
      </c>
      <c r="AO248" s="90" t="s">
        <v>89</v>
      </c>
      <c r="AP248" s="90" t="s">
        <v>89</v>
      </c>
      <c r="AQ248" s="90" t="s">
        <v>90</v>
      </c>
      <c r="AR248" s="90" t="s">
        <v>90</v>
      </c>
      <c r="AS248" s="90" t="s">
        <v>91</v>
      </c>
      <c r="AT248" s="90" t="s">
        <v>92</v>
      </c>
      <c r="AU248" s="90" t="s">
        <v>92</v>
      </c>
      <c r="AV248" s="90" t="s">
        <v>93</v>
      </c>
      <c r="AW248" s="90" t="s">
        <v>3202</v>
      </c>
      <c r="AX248" s="90" t="s">
        <v>3203</v>
      </c>
      <c r="AY248" s="90" t="s">
        <v>3204</v>
      </c>
      <c r="AZ248" s="90" t="s">
        <v>3203</v>
      </c>
      <c r="BA248" s="90" t="s">
        <v>97</v>
      </c>
      <c r="BB248" s="90" t="s">
        <v>3205</v>
      </c>
      <c r="BC248" s="90" t="s">
        <v>99</v>
      </c>
      <c r="BD248" s="90" t="s">
        <v>150</v>
      </c>
      <c r="BE248" s="90" t="s">
        <v>61</v>
      </c>
      <c r="BF248" s="90" t="s">
        <v>380</v>
      </c>
      <c r="BG248" s="90" t="s">
        <v>101</v>
      </c>
    </row>
    <row r="249" s="85" customFormat="1" ht="19" customHeight="1" spans="1:59">
      <c r="A249" s="90" t="s">
        <v>226</v>
      </c>
      <c r="B249" s="90" t="s">
        <v>227</v>
      </c>
      <c r="C249" s="90" t="s">
        <v>1512</v>
      </c>
      <c r="D249" s="90" t="s">
        <v>1513</v>
      </c>
      <c r="E249" s="90" t="s">
        <v>3206</v>
      </c>
      <c r="F249" s="90" t="s">
        <v>3207</v>
      </c>
      <c r="G249" s="90" t="s">
        <v>876</v>
      </c>
      <c r="H249" s="90" t="s">
        <v>109</v>
      </c>
      <c r="I249" s="90" t="s">
        <v>3208</v>
      </c>
      <c r="J249" s="90" t="s">
        <v>3209</v>
      </c>
      <c r="K249" s="90" t="s">
        <v>3210</v>
      </c>
      <c r="L249" s="90" t="s">
        <v>73</v>
      </c>
      <c r="M249" s="90" t="s">
        <v>341</v>
      </c>
      <c r="N249" s="90" t="s">
        <v>3211</v>
      </c>
      <c r="O249" s="90" t="s">
        <v>138</v>
      </c>
      <c r="P249" s="90" t="s">
        <v>139</v>
      </c>
      <c r="Q249" s="90" t="s">
        <v>294</v>
      </c>
      <c r="R249" s="90" t="s">
        <v>295</v>
      </c>
      <c r="S249" s="90" t="s">
        <v>3212</v>
      </c>
      <c r="T249" s="90" t="s">
        <v>81</v>
      </c>
      <c r="U249" s="15">
        <v>0</v>
      </c>
      <c r="V249" s="15">
        <v>95064</v>
      </c>
      <c r="W249" s="15">
        <v>76000</v>
      </c>
      <c r="X249" s="15">
        <v>22800</v>
      </c>
      <c r="Y249" s="90" t="s">
        <v>82</v>
      </c>
      <c r="Z249" s="90" t="s">
        <v>83</v>
      </c>
      <c r="AA249" s="90" t="s">
        <v>84</v>
      </c>
      <c r="AB249" s="90" t="s">
        <v>3213</v>
      </c>
      <c r="AC249" s="90" t="s">
        <v>359</v>
      </c>
      <c r="AD249" s="90" t="s">
        <v>87</v>
      </c>
      <c r="AE249" s="90" t="s">
        <v>61</v>
      </c>
      <c r="AF249" s="90" t="s">
        <v>61</v>
      </c>
      <c r="AG249" s="90" t="s">
        <v>89</v>
      </c>
      <c r="AH249" s="90" t="s">
        <v>88</v>
      </c>
      <c r="AI249" s="90" t="s">
        <v>88</v>
      </c>
      <c r="AJ249" s="90" t="s">
        <v>88</v>
      </c>
      <c r="AK249" s="90" t="s">
        <v>89</v>
      </c>
      <c r="AL249" s="90" t="s">
        <v>88</v>
      </c>
      <c r="AM249" s="90" t="s">
        <v>89</v>
      </c>
      <c r="AN249" s="90" t="s">
        <v>88</v>
      </c>
      <c r="AO249" s="90" t="s">
        <v>88</v>
      </c>
      <c r="AP249" s="90" t="s">
        <v>89</v>
      </c>
      <c r="AQ249" s="90" t="s">
        <v>90</v>
      </c>
      <c r="AR249" s="90" t="s">
        <v>90</v>
      </c>
      <c r="AS249" s="90" t="s">
        <v>91</v>
      </c>
      <c r="AT249" s="90" t="s">
        <v>92</v>
      </c>
      <c r="AU249" s="90" t="s">
        <v>92</v>
      </c>
      <c r="AV249" s="90" t="s">
        <v>93</v>
      </c>
      <c r="AW249" s="90" t="s">
        <v>3214</v>
      </c>
      <c r="AX249" s="90" t="s">
        <v>3215</v>
      </c>
      <c r="AY249" s="90" t="s">
        <v>3216</v>
      </c>
      <c r="AZ249" s="90" t="s">
        <v>3215</v>
      </c>
      <c r="BA249" s="90" t="s">
        <v>97</v>
      </c>
      <c r="BB249" s="90" t="s">
        <v>3217</v>
      </c>
      <c r="BC249" s="90" t="s">
        <v>99</v>
      </c>
      <c r="BD249" s="90" t="s">
        <v>100</v>
      </c>
      <c r="BE249" s="90" t="s">
        <v>61</v>
      </c>
      <c r="BF249" s="90" t="s">
        <v>81</v>
      </c>
      <c r="BG249" s="90" t="s">
        <v>101</v>
      </c>
    </row>
    <row r="250" s="85" customFormat="1" ht="19" customHeight="1" spans="1:59">
      <c r="A250" s="90" t="s">
        <v>62</v>
      </c>
      <c r="B250" s="90" t="s">
        <v>63</v>
      </c>
      <c r="C250" s="90" t="s">
        <v>3218</v>
      </c>
      <c r="D250" s="90" t="s">
        <v>3219</v>
      </c>
      <c r="E250" s="90" t="s">
        <v>3220</v>
      </c>
      <c r="F250" s="90" t="s">
        <v>3221</v>
      </c>
      <c r="G250" s="90" t="s">
        <v>3222</v>
      </c>
      <c r="H250" s="90" t="s">
        <v>1571</v>
      </c>
      <c r="I250" s="90" t="s">
        <v>3223</v>
      </c>
      <c r="J250" s="90" t="s">
        <v>3224</v>
      </c>
      <c r="K250" s="90" t="s">
        <v>3225</v>
      </c>
      <c r="L250" s="90" t="s">
        <v>73</v>
      </c>
      <c r="M250" s="90" t="s">
        <v>86</v>
      </c>
      <c r="N250" s="90" t="s">
        <v>1691</v>
      </c>
      <c r="O250" s="90" t="s">
        <v>3128</v>
      </c>
      <c r="P250" s="90" t="s">
        <v>3129</v>
      </c>
      <c r="Q250" s="90" t="s">
        <v>3226</v>
      </c>
      <c r="R250" s="90" t="s">
        <v>3227</v>
      </c>
      <c r="S250" s="90" t="s">
        <v>3228</v>
      </c>
      <c r="T250" s="90" t="s">
        <v>119</v>
      </c>
      <c r="U250" s="15">
        <v>0</v>
      </c>
      <c r="V250" s="15">
        <v>12536</v>
      </c>
      <c r="W250" s="15">
        <v>7500</v>
      </c>
      <c r="X250" s="15">
        <v>7500</v>
      </c>
      <c r="Y250" s="90" t="s">
        <v>143</v>
      </c>
      <c r="Z250" s="90" t="s">
        <v>83</v>
      </c>
      <c r="AA250" s="90" t="s">
        <v>84</v>
      </c>
      <c r="AB250" s="90" t="s">
        <v>3229</v>
      </c>
      <c r="AC250" s="90" t="s">
        <v>359</v>
      </c>
      <c r="AD250" s="90" t="s">
        <v>87</v>
      </c>
      <c r="AE250" s="90" t="s">
        <v>61</v>
      </c>
      <c r="AF250" s="90" t="s">
        <v>61</v>
      </c>
      <c r="AG250" s="90" t="s">
        <v>89</v>
      </c>
      <c r="AH250" s="90" t="s">
        <v>89</v>
      </c>
      <c r="AI250" s="90" t="s">
        <v>89</v>
      </c>
      <c r="AJ250" s="90" t="s">
        <v>89</v>
      </c>
      <c r="AK250" s="90" t="s">
        <v>89</v>
      </c>
      <c r="AL250" s="90" t="s">
        <v>89</v>
      </c>
      <c r="AM250" s="90" t="s">
        <v>89</v>
      </c>
      <c r="AN250" s="90" t="s">
        <v>89</v>
      </c>
      <c r="AO250" s="90" t="s">
        <v>89</v>
      </c>
      <c r="AP250" s="90" t="s">
        <v>89</v>
      </c>
      <c r="AQ250" s="90" t="s">
        <v>90</v>
      </c>
      <c r="AR250" s="90" t="s">
        <v>90</v>
      </c>
      <c r="AS250" s="90" t="s">
        <v>91</v>
      </c>
      <c r="AT250" s="90" t="s">
        <v>92</v>
      </c>
      <c r="AU250" s="90" t="s">
        <v>92</v>
      </c>
      <c r="AV250" s="90" t="s">
        <v>93</v>
      </c>
      <c r="AW250" s="90" t="s">
        <v>3230</v>
      </c>
      <c r="AX250" s="90" t="s">
        <v>3231</v>
      </c>
      <c r="AY250" s="90" t="s">
        <v>3232</v>
      </c>
      <c r="AZ250" s="90" t="s">
        <v>3231</v>
      </c>
      <c r="BA250" s="90" t="s">
        <v>97</v>
      </c>
      <c r="BB250" s="90" t="s">
        <v>3233</v>
      </c>
      <c r="BC250" s="90" t="s">
        <v>99</v>
      </c>
      <c r="BD250" s="90" t="s">
        <v>150</v>
      </c>
      <c r="BE250" s="90" t="s">
        <v>61</v>
      </c>
      <c r="BF250" s="90" t="s">
        <v>119</v>
      </c>
      <c r="BG250" s="90" t="s">
        <v>101</v>
      </c>
    </row>
    <row r="251" s="85" customFormat="1" ht="19" customHeight="1" spans="1:59">
      <c r="A251" s="90" t="s">
        <v>2742</v>
      </c>
      <c r="B251" s="90" t="s">
        <v>2743</v>
      </c>
      <c r="C251" s="90" t="s">
        <v>3234</v>
      </c>
      <c r="D251" s="90" t="s">
        <v>3235</v>
      </c>
      <c r="E251" s="90" t="s">
        <v>3236</v>
      </c>
      <c r="F251" s="90" t="s">
        <v>3237</v>
      </c>
      <c r="G251" s="90" t="s">
        <v>3238</v>
      </c>
      <c r="H251" s="90" t="s">
        <v>109</v>
      </c>
      <c r="I251" s="90" t="s">
        <v>3239</v>
      </c>
      <c r="J251" s="90" t="s">
        <v>3240</v>
      </c>
      <c r="K251" s="90" t="s">
        <v>3241</v>
      </c>
      <c r="L251" s="90" t="s">
        <v>73</v>
      </c>
      <c r="M251" s="90" t="s">
        <v>3242</v>
      </c>
      <c r="N251" s="90" t="s">
        <v>687</v>
      </c>
      <c r="O251" s="90" t="s">
        <v>221</v>
      </c>
      <c r="P251" s="90" t="s">
        <v>222</v>
      </c>
      <c r="Q251" s="90" t="s">
        <v>206</v>
      </c>
      <c r="R251" s="90" t="s">
        <v>207</v>
      </c>
      <c r="S251" s="90" t="s">
        <v>3243</v>
      </c>
      <c r="T251" s="90" t="s">
        <v>119</v>
      </c>
      <c r="U251" s="15">
        <v>0</v>
      </c>
      <c r="V251" s="15">
        <v>17500</v>
      </c>
      <c r="W251" s="15">
        <v>10000</v>
      </c>
      <c r="X251" s="15">
        <v>5000</v>
      </c>
      <c r="Y251" s="90" t="s">
        <v>143</v>
      </c>
      <c r="Z251" s="90" t="s">
        <v>83</v>
      </c>
      <c r="AA251" s="90" t="s">
        <v>84</v>
      </c>
      <c r="AB251" s="90" t="s">
        <v>3244</v>
      </c>
      <c r="AC251" s="90" t="s">
        <v>211</v>
      </c>
      <c r="AD251" s="90" t="s">
        <v>87</v>
      </c>
      <c r="AE251" s="90" t="s">
        <v>61</v>
      </c>
      <c r="AF251" s="90" t="s">
        <v>61</v>
      </c>
      <c r="AG251" s="90" t="s">
        <v>89</v>
      </c>
      <c r="AH251" s="90" t="s">
        <v>89</v>
      </c>
      <c r="AI251" s="90" t="s">
        <v>89</v>
      </c>
      <c r="AJ251" s="90" t="s">
        <v>89</v>
      </c>
      <c r="AK251" s="90" t="s">
        <v>89</v>
      </c>
      <c r="AL251" s="90" t="s">
        <v>89</v>
      </c>
      <c r="AM251" s="90" t="s">
        <v>89</v>
      </c>
      <c r="AN251" s="90" t="s">
        <v>89</v>
      </c>
      <c r="AO251" s="90" t="s">
        <v>89</v>
      </c>
      <c r="AP251" s="90" t="s">
        <v>89</v>
      </c>
      <c r="AQ251" s="90" t="s">
        <v>90</v>
      </c>
      <c r="AR251" s="90" t="s">
        <v>90</v>
      </c>
      <c r="AS251" s="90" t="s">
        <v>91</v>
      </c>
      <c r="AT251" s="90" t="s">
        <v>92</v>
      </c>
      <c r="AU251" s="90" t="s">
        <v>92</v>
      </c>
      <c r="AV251" s="90" t="s">
        <v>93</v>
      </c>
      <c r="AW251" s="90" t="s">
        <v>3245</v>
      </c>
      <c r="AX251" s="90" t="s">
        <v>3246</v>
      </c>
      <c r="AY251" s="90" t="s">
        <v>3247</v>
      </c>
      <c r="AZ251" s="90" t="s">
        <v>3246</v>
      </c>
      <c r="BA251" s="90" t="s">
        <v>97</v>
      </c>
      <c r="BB251" s="90" t="s">
        <v>3248</v>
      </c>
      <c r="BC251" s="90" t="s">
        <v>99</v>
      </c>
      <c r="BD251" s="90" t="s">
        <v>150</v>
      </c>
      <c r="BE251" s="90" t="s">
        <v>61</v>
      </c>
      <c r="BF251" s="90" t="s">
        <v>119</v>
      </c>
      <c r="BG251" s="90" t="s">
        <v>101</v>
      </c>
    </row>
    <row r="252" s="85" customFormat="1" ht="19" customHeight="1" spans="1:59">
      <c r="A252" s="90" t="s">
        <v>582</v>
      </c>
      <c r="B252" s="90" t="s">
        <v>583</v>
      </c>
      <c r="C252" s="90" t="s">
        <v>793</v>
      </c>
      <c r="D252" s="90" t="s">
        <v>794</v>
      </c>
      <c r="E252" s="90" t="s">
        <v>3249</v>
      </c>
      <c r="F252" s="90" t="s">
        <v>588</v>
      </c>
      <c r="G252" s="90" t="s">
        <v>588</v>
      </c>
      <c r="H252" s="90" t="s">
        <v>539</v>
      </c>
      <c r="I252" s="90" t="s">
        <v>3250</v>
      </c>
      <c r="J252" s="90" t="s">
        <v>3251</v>
      </c>
      <c r="K252" s="90" t="s">
        <v>3252</v>
      </c>
      <c r="L252" s="90" t="s">
        <v>73</v>
      </c>
      <c r="M252" s="90" t="s">
        <v>3253</v>
      </c>
      <c r="N252" s="90" t="s">
        <v>203</v>
      </c>
      <c r="O252" s="90" t="s">
        <v>1875</v>
      </c>
      <c r="P252" s="90" t="s">
        <v>1876</v>
      </c>
      <c r="Q252" s="90" t="s">
        <v>1877</v>
      </c>
      <c r="R252" s="90" t="s">
        <v>1878</v>
      </c>
      <c r="S252" s="90" t="s">
        <v>3254</v>
      </c>
      <c r="T252" s="90" t="s">
        <v>119</v>
      </c>
      <c r="U252" s="15">
        <v>0</v>
      </c>
      <c r="V252" s="15">
        <v>78255</v>
      </c>
      <c r="W252" s="15">
        <v>45000</v>
      </c>
      <c r="X252" s="15">
        <v>15000</v>
      </c>
      <c r="Y252" s="90" t="s">
        <v>143</v>
      </c>
      <c r="Z252" s="90" t="s">
        <v>83</v>
      </c>
      <c r="AA252" s="90" t="s">
        <v>84</v>
      </c>
      <c r="AB252" s="90" t="s">
        <v>3255</v>
      </c>
      <c r="AC252" s="90" t="s">
        <v>211</v>
      </c>
      <c r="AD252" s="90" t="s">
        <v>87</v>
      </c>
      <c r="AE252" s="90" t="s">
        <v>61</v>
      </c>
      <c r="AF252" s="90" t="s">
        <v>61</v>
      </c>
      <c r="AG252" s="90" t="s">
        <v>89</v>
      </c>
      <c r="AH252" s="90" t="s">
        <v>89</v>
      </c>
      <c r="AI252" s="90" t="s">
        <v>89</v>
      </c>
      <c r="AJ252" s="90" t="s">
        <v>89</v>
      </c>
      <c r="AK252" s="90" t="s">
        <v>89</v>
      </c>
      <c r="AL252" s="90" t="s">
        <v>89</v>
      </c>
      <c r="AM252" s="90" t="s">
        <v>89</v>
      </c>
      <c r="AN252" s="90" t="s">
        <v>89</v>
      </c>
      <c r="AO252" s="90" t="s">
        <v>89</v>
      </c>
      <c r="AP252" s="90" t="s">
        <v>89</v>
      </c>
      <c r="AQ252" s="90" t="s">
        <v>90</v>
      </c>
      <c r="AR252" s="90" t="s">
        <v>90</v>
      </c>
      <c r="AS252" s="90" t="s">
        <v>91</v>
      </c>
      <c r="AT252" s="90" t="s">
        <v>92</v>
      </c>
      <c r="AU252" s="90" t="s">
        <v>92</v>
      </c>
      <c r="AV252" s="90" t="s">
        <v>93</v>
      </c>
      <c r="AW252" s="90" t="s">
        <v>3256</v>
      </c>
      <c r="AX252" s="90" t="s">
        <v>3257</v>
      </c>
      <c r="AY252" s="90" t="s">
        <v>3258</v>
      </c>
      <c r="AZ252" s="90" t="s">
        <v>3257</v>
      </c>
      <c r="BA252" s="90" t="s">
        <v>215</v>
      </c>
      <c r="BB252" s="90" t="s">
        <v>3259</v>
      </c>
      <c r="BC252" s="90" t="s">
        <v>99</v>
      </c>
      <c r="BD252" s="90" t="s">
        <v>150</v>
      </c>
      <c r="BE252" s="90" t="s">
        <v>61</v>
      </c>
      <c r="BF252" s="90" t="s">
        <v>119</v>
      </c>
      <c r="BG252" s="90" t="s">
        <v>101</v>
      </c>
    </row>
    <row r="253" s="85" customFormat="1" ht="19" customHeight="1" spans="1:59">
      <c r="A253" s="90" t="s">
        <v>302</v>
      </c>
      <c r="B253" s="90" t="s">
        <v>303</v>
      </c>
      <c r="C253" s="90" t="s">
        <v>3260</v>
      </c>
      <c r="D253" s="90" t="s">
        <v>3261</v>
      </c>
      <c r="E253" s="90" t="s">
        <v>3262</v>
      </c>
      <c r="F253" s="90" t="s">
        <v>3263</v>
      </c>
      <c r="G253" s="90" t="s">
        <v>3264</v>
      </c>
      <c r="H253" s="90" t="s">
        <v>2885</v>
      </c>
      <c r="I253" s="90" t="s">
        <v>3265</v>
      </c>
      <c r="J253" s="90" t="s">
        <v>3266</v>
      </c>
      <c r="K253" s="90" t="s">
        <v>3267</v>
      </c>
      <c r="L253" s="90" t="s">
        <v>73</v>
      </c>
      <c r="M253" s="90" t="s">
        <v>74</v>
      </c>
      <c r="N253" s="90" t="s">
        <v>3268</v>
      </c>
      <c r="O253" s="90" t="s">
        <v>1877</v>
      </c>
      <c r="P253" s="90" t="s">
        <v>2968</v>
      </c>
      <c r="Q253" s="90" t="s">
        <v>115</v>
      </c>
      <c r="R253" s="90" t="s">
        <v>2969</v>
      </c>
      <c r="S253" s="90" t="s">
        <v>3269</v>
      </c>
      <c r="T253" s="90" t="s">
        <v>380</v>
      </c>
      <c r="U253" s="15">
        <v>0</v>
      </c>
      <c r="V253" s="15">
        <v>6000</v>
      </c>
      <c r="W253" s="15">
        <v>4800</v>
      </c>
      <c r="X253" s="15">
        <v>2000</v>
      </c>
      <c r="Y253" s="90" t="s">
        <v>82</v>
      </c>
      <c r="Z253" s="90" t="s">
        <v>83</v>
      </c>
      <c r="AA253" s="90" t="s">
        <v>84</v>
      </c>
      <c r="AB253" s="90" t="s">
        <v>3270</v>
      </c>
      <c r="AC253" s="90" t="s">
        <v>211</v>
      </c>
      <c r="AD253" s="90" t="s">
        <v>87</v>
      </c>
      <c r="AE253" s="90" t="s">
        <v>61</v>
      </c>
      <c r="AF253" s="90" t="s">
        <v>61</v>
      </c>
      <c r="AG253" s="90" t="s">
        <v>89</v>
      </c>
      <c r="AH253" s="90" t="s">
        <v>89</v>
      </c>
      <c r="AI253" s="90" t="s">
        <v>89</v>
      </c>
      <c r="AJ253" s="90" t="s">
        <v>88</v>
      </c>
      <c r="AK253" s="90" t="s">
        <v>88</v>
      </c>
      <c r="AL253" s="90" t="s">
        <v>88</v>
      </c>
      <c r="AM253" s="90" t="s">
        <v>88</v>
      </c>
      <c r="AN253" s="90" t="s">
        <v>88</v>
      </c>
      <c r="AO253" s="90" t="s">
        <v>88</v>
      </c>
      <c r="AP253" s="90" t="s">
        <v>89</v>
      </c>
      <c r="AQ253" s="90" t="s">
        <v>90</v>
      </c>
      <c r="AR253" s="90" t="s">
        <v>90</v>
      </c>
      <c r="AS253" s="90" t="s">
        <v>91</v>
      </c>
      <c r="AT253" s="90" t="s">
        <v>92</v>
      </c>
      <c r="AU253" s="90" t="s">
        <v>92</v>
      </c>
      <c r="AV253" s="90" t="s">
        <v>93</v>
      </c>
      <c r="AW253" s="90" t="s">
        <v>3271</v>
      </c>
      <c r="AX253" s="90" t="s">
        <v>3272</v>
      </c>
      <c r="AY253" s="90" t="s">
        <v>3273</v>
      </c>
      <c r="AZ253" s="90" t="s">
        <v>3272</v>
      </c>
      <c r="BA253" s="90" t="s">
        <v>97</v>
      </c>
      <c r="BB253" s="90" t="s">
        <v>3274</v>
      </c>
      <c r="BC253" s="90" t="s">
        <v>99</v>
      </c>
      <c r="BD253" s="90" t="s">
        <v>100</v>
      </c>
      <c r="BE253" s="90" t="s">
        <v>61</v>
      </c>
      <c r="BF253" s="90" t="s">
        <v>380</v>
      </c>
      <c r="BG253" s="90" t="s">
        <v>101</v>
      </c>
    </row>
    <row r="254" s="85" customFormat="1" ht="19" customHeight="1" spans="1:59">
      <c r="A254" s="90" t="s">
        <v>441</v>
      </c>
      <c r="B254" s="90" t="s">
        <v>442</v>
      </c>
      <c r="C254" s="90" t="s">
        <v>1270</v>
      </c>
      <c r="D254" s="90" t="s">
        <v>1271</v>
      </c>
      <c r="E254" s="90" t="s">
        <v>3275</v>
      </c>
      <c r="F254" s="90" t="s">
        <v>3276</v>
      </c>
      <c r="G254" s="90" t="s">
        <v>3276</v>
      </c>
      <c r="H254" s="90" t="s">
        <v>232</v>
      </c>
      <c r="I254" s="90" t="s">
        <v>3277</v>
      </c>
      <c r="J254" s="90" t="s">
        <v>3278</v>
      </c>
      <c r="K254" s="90" t="s">
        <v>3279</v>
      </c>
      <c r="L254" s="90" t="s">
        <v>73</v>
      </c>
      <c r="M254" s="90" t="s">
        <v>3280</v>
      </c>
      <c r="N254" s="90" t="s">
        <v>3281</v>
      </c>
      <c r="O254" s="90" t="s">
        <v>238</v>
      </c>
      <c r="P254" s="90" t="s">
        <v>239</v>
      </c>
      <c r="Q254" s="90" t="s">
        <v>240</v>
      </c>
      <c r="R254" s="90" t="s">
        <v>241</v>
      </c>
      <c r="S254" s="90" t="s">
        <v>3282</v>
      </c>
      <c r="T254" s="90" t="s">
        <v>119</v>
      </c>
      <c r="U254" s="15">
        <v>0</v>
      </c>
      <c r="V254" s="15">
        <v>72000</v>
      </c>
      <c r="W254" s="15">
        <v>50000</v>
      </c>
      <c r="X254" s="15">
        <v>16000</v>
      </c>
      <c r="Y254" s="90" t="s">
        <v>143</v>
      </c>
      <c r="Z254" s="90" t="s">
        <v>83</v>
      </c>
      <c r="AA254" s="90" t="s">
        <v>84</v>
      </c>
      <c r="AB254" s="90" t="s">
        <v>3283</v>
      </c>
      <c r="AC254" s="90" t="s">
        <v>359</v>
      </c>
      <c r="AD254" s="90" t="s">
        <v>87</v>
      </c>
      <c r="AE254" s="90" t="s">
        <v>61</v>
      </c>
      <c r="AF254" s="90" t="s">
        <v>61</v>
      </c>
      <c r="AG254" s="90" t="s">
        <v>89</v>
      </c>
      <c r="AH254" s="90" t="s">
        <v>89</v>
      </c>
      <c r="AI254" s="90" t="s">
        <v>89</v>
      </c>
      <c r="AJ254" s="90" t="s">
        <v>89</v>
      </c>
      <c r="AK254" s="90" t="s">
        <v>89</v>
      </c>
      <c r="AL254" s="90" t="s">
        <v>89</v>
      </c>
      <c r="AM254" s="90" t="s">
        <v>89</v>
      </c>
      <c r="AN254" s="90" t="s">
        <v>89</v>
      </c>
      <c r="AO254" s="90" t="s">
        <v>89</v>
      </c>
      <c r="AP254" s="90" t="s">
        <v>89</v>
      </c>
      <c r="AQ254" s="90" t="s">
        <v>90</v>
      </c>
      <c r="AR254" s="90" t="s">
        <v>90</v>
      </c>
      <c r="AS254" s="90" t="s">
        <v>91</v>
      </c>
      <c r="AT254" s="90" t="s">
        <v>92</v>
      </c>
      <c r="AU254" s="90" t="s">
        <v>92</v>
      </c>
      <c r="AV254" s="90" t="s">
        <v>93</v>
      </c>
      <c r="AW254" s="90" t="s">
        <v>3284</v>
      </c>
      <c r="AX254" s="90" t="s">
        <v>3285</v>
      </c>
      <c r="AY254" s="90" t="s">
        <v>3286</v>
      </c>
      <c r="AZ254" s="90" t="s">
        <v>3285</v>
      </c>
      <c r="BA254" s="90" t="s">
        <v>97</v>
      </c>
      <c r="BB254" s="90" t="s">
        <v>3287</v>
      </c>
      <c r="BC254" s="90" t="s">
        <v>99</v>
      </c>
      <c r="BD254" s="90" t="s">
        <v>150</v>
      </c>
      <c r="BE254" s="90" t="s">
        <v>61</v>
      </c>
      <c r="BF254" s="90" t="s">
        <v>119</v>
      </c>
      <c r="BG254" s="90" t="s">
        <v>101</v>
      </c>
    </row>
    <row r="255" s="85" customFormat="1" ht="19" customHeight="1" spans="1:59">
      <c r="A255" s="90" t="s">
        <v>387</v>
      </c>
      <c r="B255" s="90" t="s">
        <v>388</v>
      </c>
      <c r="C255" s="90" t="s">
        <v>3288</v>
      </c>
      <c r="D255" s="90" t="s">
        <v>3289</v>
      </c>
      <c r="E255" s="90" t="s">
        <v>3290</v>
      </c>
      <c r="F255" s="90" t="s">
        <v>3291</v>
      </c>
      <c r="G255" s="90" t="s">
        <v>1206</v>
      </c>
      <c r="H255" s="90" t="s">
        <v>109</v>
      </c>
      <c r="I255" s="90" t="s">
        <v>3292</v>
      </c>
      <c r="J255" s="90" t="s">
        <v>3293</v>
      </c>
      <c r="K255" s="90" t="s">
        <v>3294</v>
      </c>
      <c r="L255" s="90" t="s">
        <v>73</v>
      </c>
      <c r="M255" s="90" t="s">
        <v>508</v>
      </c>
      <c r="N255" s="90" t="s">
        <v>880</v>
      </c>
      <c r="O255" s="90" t="s">
        <v>221</v>
      </c>
      <c r="P255" s="90" t="s">
        <v>222</v>
      </c>
      <c r="Q255" s="90" t="s">
        <v>2693</v>
      </c>
      <c r="R255" s="90" t="s">
        <v>222</v>
      </c>
      <c r="S255" s="90" t="s">
        <v>3295</v>
      </c>
      <c r="T255" s="90" t="s">
        <v>380</v>
      </c>
      <c r="U255" s="15">
        <v>0</v>
      </c>
      <c r="V255" s="15">
        <v>15500</v>
      </c>
      <c r="W255" s="15">
        <v>10000</v>
      </c>
      <c r="X255" s="15">
        <v>10000</v>
      </c>
      <c r="Y255" s="90" t="s">
        <v>82</v>
      </c>
      <c r="Z255" s="90" t="s">
        <v>83</v>
      </c>
      <c r="AA255" s="90" t="s">
        <v>84</v>
      </c>
      <c r="AB255" s="90" t="s">
        <v>3291</v>
      </c>
      <c r="AC255" s="90" t="s">
        <v>145</v>
      </c>
      <c r="AD255" s="90" t="s">
        <v>87</v>
      </c>
      <c r="AE255" s="90" t="s">
        <v>61</v>
      </c>
      <c r="AF255" s="90" t="s">
        <v>61</v>
      </c>
      <c r="AG255" s="90" t="s">
        <v>89</v>
      </c>
      <c r="AH255" s="90" t="s">
        <v>89</v>
      </c>
      <c r="AI255" s="90" t="s">
        <v>89</v>
      </c>
      <c r="AJ255" s="90" t="s">
        <v>88</v>
      </c>
      <c r="AK255" s="90" t="s">
        <v>88</v>
      </c>
      <c r="AL255" s="90" t="s">
        <v>88</v>
      </c>
      <c r="AM255" s="90" t="s">
        <v>88</v>
      </c>
      <c r="AN255" s="90" t="s">
        <v>88</v>
      </c>
      <c r="AO255" s="90" t="s">
        <v>88</v>
      </c>
      <c r="AP255" s="90" t="s">
        <v>89</v>
      </c>
      <c r="AQ255" s="90" t="s">
        <v>90</v>
      </c>
      <c r="AR255" s="90" t="s">
        <v>90</v>
      </c>
      <c r="AS255" s="90" t="s">
        <v>91</v>
      </c>
      <c r="AT255" s="90" t="s">
        <v>92</v>
      </c>
      <c r="AU255" s="90" t="s">
        <v>92</v>
      </c>
      <c r="AV255" s="90" t="s">
        <v>93</v>
      </c>
      <c r="AW255" s="90" t="s">
        <v>3296</v>
      </c>
      <c r="AX255" s="90" t="s">
        <v>3297</v>
      </c>
      <c r="AY255" s="90" t="s">
        <v>3298</v>
      </c>
      <c r="AZ255" s="90" t="s">
        <v>3297</v>
      </c>
      <c r="BA255" s="90" t="s">
        <v>97</v>
      </c>
      <c r="BB255" s="90" t="s">
        <v>3299</v>
      </c>
      <c r="BC255" s="90" t="s">
        <v>99</v>
      </c>
      <c r="BD255" s="90" t="s">
        <v>100</v>
      </c>
      <c r="BE255" s="90" t="s">
        <v>61</v>
      </c>
      <c r="BF255" s="90" t="s">
        <v>380</v>
      </c>
      <c r="BG255" s="90" t="s">
        <v>101</v>
      </c>
    </row>
    <row r="256" s="85" customFormat="1" ht="19" customHeight="1" spans="1:59">
      <c r="A256" s="90" t="s">
        <v>387</v>
      </c>
      <c r="B256" s="90" t="s">
        <v>388</v>
      </c>
      <c r="C256" s="90" t="s">
        <v>3288</v>
      </c>
      <c r="D256" s="90" t="s">
        <v>3289</v>
      </c>
      <c r="E256" s="90" t="s">
        <v>3300</v>
      </c>
      <c r="F256" s="90" t="s">
        <v>3301</v>
      </c>
      <c r="G256" s="90" t="s">
        <v>3302</v>
      </c>
      <c r="H256" s="90" t="s">
        <v>369</v>
      </c>
      <c r="I256" s="90" t="s">
        <v>3303</v>
      </c>
      <c r="J256" s="90" t="s">
        <v>3304</v>
      </c>
      <c r="K256" s="90" t="s">
        <v>3305</v>
      </c>
      <c r="L256" s="90" t="s">
        <v>73</v>
      </c>
      <c r="M256" s="90" t="s">
        <v>3306</v>
      </c>
      <c r="N256" s="90" t="s">
        <v>203</v>
      </c>
      <c r="O256" s="90" t="s">
        <v>2625</v>
      </c>
      <c r="P256" s="90" t="s">
        <v>2626</v>
      </c>
      <c r="Q256" s="90" t="s">
        <v>377</v>
      </c>
      <c r="R256" s="90" t="s">
        <v>378</v>
      </c>
      <c r="S256" s="90" t="s">
        <v>3307</v>
      </c>
      <c r="T256" s="90" t="s">
        <v>119</v>
      </c>
      <c r="U256" s="15">
        <v>0</v>
      </c>
      <c r="V256" s="15">
        <v>20000</v>
      </c>
      <c r="W256" s="15">
        <v>8800</v>
      </c>
      <c r="X256" s="15">
        <v>1000</v>
      </c>
      <c r="Y256" s="90" t="s">
        <v>143</v>
      </c>
      <c r="Z256" s="90" t="s">
        <v>83</v>
      </c>
      <c r="AA256" s="90" t="s">
        <v>84</v>
      </c>
      <c r="AB256" s="90" t="s">
        <v>3308</v>
      </c>
      <c r="AC256" s="90" t="s">
        <v>145</v>
      </c>
      <c r="AD256" s="90" t="s">
        <v>87</v>
      </c>
      <c r="AE256" s="90" t="s">
        <v>61</v>
      </c>
      <c r="AF256" s="90" t="s">
        <v>61</v>
      </c>
      <c r="AG256" s="90" t="s">
        <v>89</v>
      </c>
      <c r="AH256" s="90" t="s">
        <v>89</v>
      </c>
      <c r="AI256" s="90" t="s">
        <v>89</v>
      </c>
      <c r="AJ256" s="90" t="s">
        <v>89</v>
      </c>
      <c r="AK256" s="90" t="s">
        <v>89</v>
      </c>
      <c r="AL256" s="90" t="s">
        <v>89</v>
      </c>
      <c r="AM256" s="90" t="s">
        <v>89</v>
      </c>
      <c r="AN256" s="90" t="s">
        <v>89</v>
      </c>
      <c r="AO256" s="90" t="s">
        <v>89</v>
      </c>
      <c r="AP256" s="90" t="s">
        <v>89</v>
      </c>
      <c r="AQ256" s="90" t="s">
        <v>90</v>
      </c>
      <c r="AR256" s="90" t="s">
        <v>90</v>
      </c>
      <c r="AS256" s="90" t="s">
        <v>91</v>
      </c>
      <c r="AT256" s="90" t="s">
        <v>92</v>
      </c>
      <c r="AU256" s="90" t="s">
        <v>92</v>
      </c>
      <c r="AV256" s="90" t="s">
        <v>93</v>
      </c>
      <c r="AW256" s="90" t="s">
        <v>3309</v>
      </c>
      <c r="AX256" s="90" t="s">
        <v>3310</v>
      </c>
      <c r="AY256" s="90" t="s">
        <v>3311</v>
      </c>
      <c r="AZ256" s="90" t="s">
        <v>3310</v>
      </c>
      <c r="BA256" s="90" t="s">
        <v>215</v>
      </c>
      <c r="BB256" s="90" t="s">
        <v>3312</v>
      </c>
      <c r="BC256" s="90" t="s">
        <v>99</v>
      </c>
      <c r="BD256" s="90" t="s">
        <v>150</v>
      </c>
      <c r="BE256" s="90" t="s">
        <v>61</v>
      </c>
      <c r="BF256" s="90" t="s">
        <v>119</v>
      </c>
      <c r="BG256" s="90" t="s">
        <v>101</v>
      </c>
    </row>
    <row r="257" s="85" customFormat="1" ht="19" customHeight="1" spans="1:59">
      <c r="A257" s="90" t="s">
        <v>151</v>
      </c>
      <c r="B257" s="90" t="s">
        <v>152</v>
      </c>
      <c r="C257" s="90" t="s">
        <v>741</v>
      </c>
      <c r="D257" s="90" t="s">
        <v>742</v>
      </c>
      <c r="E257" s="90" t="s">
        <v>3313</v>
      </c>
      <c r="F257" s="90" t="s">
        <v>2332</v>
      </c>
      <c r="G257" s="90" t="s">
        <v>2333</v>
      </c>
      <c r="H257" s="90" t="s">
        <v>539</v>
      </c>
      <c r="I257" s="90" t="s">
        <v>3314</v>
      </c>
      <c r="J257" s="90" t="s">
        <v>3315</v>
      </c>
      <c r="K257" s="90" t="s">
        <v>3316</v>
      </c>
      <c r="L257" s="90" t="s">
        <v>73</v>
      </c>
      <c r="M257" s="90" t="s">
        <v>2624</v>
      </c>
      <c r="N257" s="90" t="s">
        <v>811</v>
      </c>
      <c r="O257" s="90" t="s">
        <v>2244</v>
      </c>
      <c r="P257" s="90" t="s">
        <v>2245</v>
      </c>
      <c r="Q257" s="90" t="s">
        <v>546</v>
      </c>
      <c r="R257" s="90" t="s">
        <v>547</v>
      </c>
      <c r="S257" s="90" t="s">
        <v>3317</v>
      </c>
      <c r="T257" s="90" t="s">
        <v>380</v>
      </c>
      <c r="U257" s="15">
        <v>0</v>
      </c>
      <c r="V257" s="15">
        <v>15685</v>
      </c>
      <c r="W257" s="15">
        <v>11500</v>
      </c>
      <c r="X257" s="15">
        <v>11100</v>
      </c>
      <c r="Y257" s="90" t="s">
        <v>143</v>
      </c>
      <c r="Z257" s="90" t="s">
        <v>83</v>
      </c>
      <c r="AA257" s="90" t="s">
        <v>84</v>
      </c>
      <c r="AB257" s="90" t="s">
        <v>2151</v>
      </c>
      <c r="AC257" s="90" t="s">
        <v>359</v>
      </c>
      <c r="AD257" s="90" t="s">
        <v>87</v>
      </c>
      <c r="AE257" s="90" t="s">
        <v>61</v>
      </c>
      <c r="AF257" s="90" t="s">
        <v>61</v>
      </c>
      <c r="AG257" s="90" t="s">
        <v>89</v>
      </c>
      <c r="AH257" s="90" t="s">
        <v>89</v>
      </c>
      <c r="AI257" s="90" t="s">
        <v>89</v>
      </c>
      <c r="AJ257" s="90" t="s">
        <v>89</v>
      </c>
      <c r="AK257" s="90" t="s">
        <v>89</v>
      </c>
      <c r="AL257" s="90" t="s">
        <v>89</v>
      </c>
      <c r="AM257" s="90" t="s">
        <v>89</v>
      </c>
      <c r="AN257" s="90" t="s">
        <v>89</v>
      </c>
      <c r="AO257" s="90" t="s">
        <v>89</v>
      </c>
      <c r="AP257" s="90" t="s">
        <v>89</v>
      </c>
      <c r="AQ257" s="90" t="s">
        <v>90</v>
      </c>
      <c r="AR257" s="90" t="s">
        <v>90</v>
      </c>
      <c r="AS257" s="90" t="s">
        <v>91</v>
      </c>
      <c r="AT257" s="90" t="s">
        <v>92</v>
      </c>
      <c r="AU257" s="90" t="s">
        <v>92</v>
      </c>
      <c r="AV257" s="90" t="s">
        <v>93</v>
      </c>
      <c r="AW257" s="90" t="s">
        <v>3318</v>
      </c>
      <c r="AX257" s="90" t="s">
        <v>3319</v>
      </c>
      <c r="AY257" s="90" t="s">
        <v>3320</v>
      </c>
      <c r="AZ257" s="90" t="s">
        <v>3319</v>
      </c>
      <c r="BA257" s="90" t="s">
        <v>97</v>
      </c>
      <c r="BB257" s="90" t="s">
        <v>3321</v>
      </c>
      <c r="BC257" s="90" t="s">
        <v>99</v>
      </c>
      <c r="BD257" s="90" t="s">
        <v>150</v>
      </c>
      <c r="BE257" s="90" t="s">
        <v>61</v>
      </c>
      <c r="BF257" s="90" t="s">
        <v>380</v>
      </c>
      <c r="BG257" s="90" t="s">
        <v>101</v>
      </c>
    </row>
    <row r="258" s="85" customFormat="1" ht="19" customHeight="1" spans="1:59">
      <c r="A258" s="90" t="s">
        <v>485</v>
      </c>
      <c r="B258" s="90" t="s">
        <v>486</v>
      </c>
      <c r="C258" s="90" t="s">
        <v>1258</v>
      </c>
      <c r="D258" s="90" t="s">
        <v>1259</v>
      </c>
      <c r="E258" s="90" t="s">
        <v>3322</v>
      </c>
      <c r="F258" s="90" t="s">
        <v>3323</v>
      </c>
      <c r="G258" s="90" t="s">
        <v>3323</v>
      </c>
      <c r="H258" s="90" t="s">
        <v>2501</v>
      </c>
      <c r="I258" s="90" t="s">
        <v>3324</v>
      </c>
      <c r="J258" s="90" t="s">
        <v>3325</v>
      </c>
      <c r="K258" s="90" t="s">
        <v>3326</v>
      </c>
      <c r="L258" s="90" t="s">
        <v>73</v>
      </c>
      <c r="M258" s="90" t="s">
        <v>341</v>
      </c>
      <c r="N258" s="90" t="s">
        <v>75</v>
      </c>
      <c r="O258" s="90" t="s">
        <v>3327</v>
      </c>
      <c r="P258" s="90" t="s">
        <v>3328</v>
      </c>
      <c r="Q258" s="90" t="s">
        <v>3329</v>
      </c>
      <c r="R258" s="90" t="s">
        <v>3330</v>
      </c>
      <c r="S258" s="90" t="s">
        <v>3331</v>
      </c>
      <c r="T258" s="90" t="s">
        <v>380</v>
      </c>
      <c r="U258" s="15">
        <v>0</v>
      </c>
      <c r="V258" s="15">
        <v>6000</v>
      </c>
      <c r="W258" s="15">
        <v>3000</v>
      </c>
      <c r="X258" s="15">
        <v>2000</v>
      </c>
      <c r="Y258" s="90" t="s">
        <v>143</v>
      </c>
      <c r="Z258" s="90" t="s">
        <v>83</v>
      </c>
      <c r="AA258" s="90" t="s">
        <v>84</v>
      </c>
      <c r="AB258" s="90" t="s">
        <v>3332</v>
      </c>
      <c r="AC258" s="90" t="s">
        <v>359</v>
      </c>
      <c r="AD258" s="90" t="s">
        <v>87</v>
      </c>
      <c r="AE258" s="90" t="s">
        <v>61</v>
      </c>
      <c r="AF258" s="90" t="s">
        <v>61</v>
      </c>
      <c r="AG258" s="90" t="s">
        <v>89</v>
      </c>
      <c r="AH258" s="90" t="s">
        <v>89</v>
      </c>
      <c r="AI258" s="90" t="s">
        <v>89</v>
      </c>
      <c r="AJ258" s="90" t="s">
        <v>89</v>
      </c>
      <c r="AK258" s="90" t="s">
        <v>89</v>
      </c>
      <c r="AL258" s="90" t="s">
        <v>89</v>
      </c>
      <c r="AM258" s="90" t="s">
        <v>89</v>
      </c>
      <c r="AN258" s="90" t="s">
        <v>89</v>
      </c>
      <c r="AO258" s="90" t="s">
        <v>89</v>
      </c>
      <c r="AP258" s="90" t="s">
        <v>89</v>
      </c>
      <c r="AQ258" s="90" t="s">
        <v>90</v>
      </c>
      <c r="AR258" s="90" t="s">
        <v>90</v>
      </c>
      <c r="AS258" s="90" t="s">
        <v>91</v>
      </c>
      <c r="AT258" s="90" t="s">
        <v>92</v>
      </c>
      <c r="AU258" s="90" t="s">
        <v>92</v>
      </c>
      <c r="AV258" s="90" t="s">
        <v>93</v>
      </c>
      <c r="AW258" s="90" t="s">
        <v>3333</v>
      </c>
      <c r="AX258" s="90" t="s">
        <v>3334</v>
      </c>
      <c r="AY258" s="90" t="s">
        <v>3335</v>
      </c>
      <c r="AZ258" s="90" t="s">
        <v>3334</v>
      </c>
      <c r="BA258" s="90" t="s">
        <v>97</v>
      </c>
      <c r="BB258" s="90" t="s">
        <v>3336</v>
      </c>
      <c r="BC258" s="90" t="s">
        <v>99</v>
      </c>
      <c r="BD258" s="90" t="s">
        <v>150</v>
      </c>
      <c r="BE258" s="90" t="s">
        <v>61</v>
      </c>
      <c r="BF258" s="90" t="s">
        <v>380</v>
      </c>
      <c r="BG258" s="90" t="s">
        <v>101</v>
      </c>
    </row>
    <row r="259" s="85" customFormat="1" ht="19" customHeight="1" spans="1:59">
      <c r="A259" s="90" t="s">
        <v>458</v>
      </c>
      <c r="B259" s="90" t="s">
        <v>459</v>
      </c>
      <c r="C259" s="90" t="s">
        <v>1077</v>
      </c>
      <c r="D259" s="90" t="s">
        <v>1078</v>
      </c>
      <c r="E259" s="90" t="s">
        <v>3337</v>
      </c>
      <c r="F259" s="90" t="s">
        <v>3213</v>
      </c>
      <c r="G259" s="90" t="s">
        <v>2461</v>
      </c>
      <c r="H259" s="90" t="s">
        <v>109</v>
      </c>
      <c r="I259" s="90" t="s">
        <v>3338</v>
      </c>
      <c r="J259" s="90" t="s">
        <v>3339</v>
      </c>
      <c r="K259" s="90" t="s">
        <v>3340</v>
      </c>
      <c r="L259" s="90" t="s">
        <v>73</v>
      </c>
      <c r="M259" s="90" t="s">
        <v>74</v>
      </c>
      <c r="N259" s="90" t="s">
        <v>811</v>
      </c>
      <c r="O259" s="90" t="s">
        <v>115</v>
      </c>
      <c r="P259" s="90" t="s">
        <v>116</v>
      </c>
      <c r="Q259" s="90" t="s">
        <v>117</v>
      </c>
      <c r="R259" s="90" t="s">
        <v>116</v>
      </c>
      <c r="S259" s="90" t="s">
        <v>3341</v>
      </c>
      <c r="T259" s="90" t="s">
        <v>380</v>
      </c>
      <c r="U259" s="15">
        <v>0</v>
      </c>
      <c r="V259" s="15">
        <v>7055</v>
      </c>
      <c r="W259" s="15">
        <v>3000</v>
      </c>
      <c r="X259" s="15">
        <v>1500</v>
      </c>
      <c r="Y259" s="90" t="s">
        <v>82</v>
      </c>
      <c r="Z259" s="90" t="s">
        <v>83</v>
      </c>
      <c r="AA259" s="90" t="s">
        <v>84</v>
      </c>
      <c r="AB259" s="90" t="s">
        <v>3213</v>
      </c>
      <c r="AC259" s="90" t="s">
        <v>121</v>
      </c>
      <c r="AD259" s="90" t="s">
        <v>87</v>
      </c>
      <c r="AE259" s="90" t="s">
        <v>61</v>
      </c>
      <c r="AF259" s="90" t="s">
        <v>61</v>
      </c>
      <c r="AG259" s="90" t="s">
        <v>89</v>
      </c>
      <c r="AH259" s="90" t="s">
        <v>89</v>
      </c>
      <c r="AI259" s="90" t="s">
        <v>88</v>
      </c>
      <c r="AJ259" s="90" t="s">
        <v>88</v>
      </c>
      <c r="AK259" s="90" t="s">
        <v>89</v>
      </c>
      <c r="AL259" s="90" t="s">
        <v>89</v>
      </c>
      <c r="AM259" s="90" t="s">
        <v>89</v>
      </c>
      <c r="AN259" s="90" t="s">
        <v>89</v>
      </c>
      <c r="AO259" s="90" t="s">
        <v>89</v>
      </c>
      <c r="AP259" s="90" t="s">
        <v>89</v>
      </c>
      <c r="AQ259" s="90" t="s">
        <v>90</v>
      </c>
      <c r="AR259" s="90" t="s">
        <v>90</v>
      </c>
      <c r="AS259" s="90" t="s">
        <v>91</v>
      </c>
      <c r="AT259" s="90" t="s">
        <v>92</v>
      </c>
      <c r="AU259" s="90" t="s">
        <v>92</v>
      </c>
      <c r="AV259" s="90" t="s">
        <v>93</v>
      </c>
      <c r="AW259" s="90" t="s">
        <v>3342</v>
      </c>
      <c r="AX259" s="90" t="s">
        <v>3343</v>
      </c>
      <c r="AY259" s="90" t="s">
        <v>3344</v>
      </c>
      <c r="AZ259" s="90" t="s">
        <v>3343</v>
      </c>
      <c r="BA259" s="90" t="s">
        <v>97</v>
      </c>
      <c r="BB259" s="90" t="s">
        <v>3345</v>
      </c>
      <c r="BC259" s="90" t="s">
        <v>99</v>
      </c>
      <c r="BD259" s="90" t="s">
        <v>100</v>
      </c>
      <c r="BE259" s="90" t="s">
        <v>61</v>
      </c>
      <c r="BF259" s="90" t="s">
        <v>380</v>
      </c>
      <c r="BG259" s="90" t="s">
        <v>101</v>
      </c>
    </row>
    <row r="260" s="85" customFormat="1" ht="19" customHeight="1" spans="1:59">
      <c r="A260" s="90" t="s">
        <v>1774</v>
      </c>
      <c r="B260" s="90" t="s">
        <v>1775</v>
      </c>
      <c r="C260" s="90" t="s">
        <v>3077</v>
      </c>
      <c r="D260" s="90" t="s">
        <v>3078</v>
      </c>
      <c r="E260" s="90" t="s">
        <v>3346</v>
      </c>
      <c r="F260" s="90" t="s">
        <v>3347</v>
      </c>
      <c r="G260" s="90" t="s">
        <v>3347</v>
      </c>
      <c r="H260" s="90" t="s">
        <v>605</v>
      </c>
      <c r="I260" s="90" t="s">
        <v>3348</v>
      </c>
      <c r="J260" s="90" t="s">
        <v>3349</v>
      </c>
      <c r="K260" s="90" t="s">
        <v>3350</v>
      </c>
      <c r="L260" s="90" t="s">
        <v>73</v>
      </c>
      <c r="M260" s="90" t="s">
        <v>1303</v>
      </c>
      <c r="N260" s="90" t="s">
        <v>866</v>
      </c>
      <c r="O260" s="90" t="s">
        <v>610</v>
      </c>
      <c r="P260" s="90" t="s">
        <v>611</v>
      </c>
      <c r="Q260" s="90" t="s">
        <v>612</v>
      </c>
      <c r="R260" s="90" t="s">
        <v>613</v>
      </c>
      <c r="S260" s="90" t="s">
        <v>3351</v>
      </c>
      <c r="T260" s="90" t="s">
        <v>262</v>
      </c>
      <c r="U260" s="15">
        <v>0</v>
      </c>
      <c r="V260" s="15">
        <v>192577</v>
      </c>
      <c r="W260" s="15">
        <v>120000</v>
      </c>
      <c r="X260" s="15">
        <v>3000</v>
      </c>
      <c r="Y260" s="90" t="s">
        <v>143</v>
      </c>
      <c r="Z260" s="90" t="s">
        <v>83</v>
      </c>
      <c r="AA260" s="90" t="s">
        <v>84</v>
      </c>
      <c r="AB260" s="90" t="s">
        <v>2151</v>
      </c>
      <c r="AC260" s="90" t="s">
        <v>121</v>
      </c>
      <c r="AD260" s="90" t="s">
        <v>87</v>
      </c>
      <c r="AE260" s="90" t="s">
        <v>61</v>
      </c>
      <c r="AF260" s="90" t="s">
        <v>61</v>
      </c>
      <c r="AG260" s="90" t="s">
        <v>89</v>
      </c>
      <c r="AH260" s="90" t="s">
        <v>89</v>
      </c>
      <c r="AI260" s="90" t="s">
        <v>89</v>
      </c>
      <c r="AJ260" s="90" t="s">
        <v>89</v>
      </c>
      <c r="AK260" s="90" t="s">
        <v>89</v>
      </c>
      <c r="AL260" s="90" t="s">
        <v>89</v>
      </c>
      <c r="AM260" s="90" t="s">
        <v>89</v>
      </c>
      <c r="AN260" s="90" t="s">
        <v>89</v>
      </c>
      <c r="AO260" s="90" t="s">
        <v>89</v>
      </c>
      <c r="AP260" s="90" t="s">
        <v>89</v>
      </c>
      <c r="AQ260" s="90" t="s">
        <v>90</v>
      </c>
      <c r="AR260" s="90" t="s">
        <v>90</v>
      </c>
      <c r="AS260" s="90" t="s">
        <v>91</v>
      </c>
      <c r="AT260" s="90" t="s">
        <v>92</v>
      </c>
      <c r="AU260" s="90" t="s">
        <v>92</v>
      </c>
      <c r="AV260" s="90" t="s">
        <v>93</v>
      </c>
      <c r="AW260" s="90" t="s">
        <v>3352</v>
      </c>
      <c r="AX260" s="90" t="s">
        <v>3353</v>
      </c>
      <c r="AY260" s="90" t="s">
        <v>3354</v>
      </c>
      <c r="AZ260" s="90" t="s">
        <v>3353</v>
      </c>
      <c r="BA260" s="90" t="s">
        <v>215</v>
      </c>
      <c r="BB260" s="90" t="s">
        <v>3355</v>
      </c>
      <c r="BC260" s="90" t="s">
        <v>99</v>
      </c>
      <c r="BD260" s="90" t="s">
        <v>150</v>
      </c>
      <c r="BE260" s="90" t="s">
        <v>61</v>
      </c>
      <c r="BF260" s="90" t="s">
        <v>262</v>
      </c>
      <c r="BG260" s="90" t="s">
        <v>101</v>
      </c>
    </row>
    <row r="261" s="85" customFormat="1" ht="19" customHeight="1" spans="1:59">
      <c r="A261" s="90" t="s">
        <v>62</v>
      </c>
      <c r="B261" s="90" t="s">
        <v>63</v>
      </c>
      <c r="C261" s="90" t="s">
        <v>2880</v>
      </c>
      <c r="D261" s="90" t="s">
        <v>2881</v>
      </c>
      <c r="E261" s="90" t="s">
        <v>2882</v>
      </c>
      <c r="F261" s="90" t="s">
        <v>3356</v>
      </c>
      <c r="G261" s="90" t="s">
        <v>990</v>
      </c>
      <c r="H261" s="90" t="s">
        <v>109</v>
      </c>
      <c r="I261" s="90" t="s">
        <v>3357</v>
      </c>
      <c r="J261" s="90" t="s">
        <v>3358</v>
      </c>
      <c r="K261" s="90" t="s">
        <v>3359</v>
      </c>
      <c r="L261" s="90" t="s">
        <v>73</v>
      </c>
      <c r="M261" s="90" t="s">
        <v>211</v>
      </c>
      <c r="N261" s="90" t="s">
        <v>374</v>
      </c>
      <c r="O261" s="90" t="s">
        <v>221</v>
      </c>
      <c r="P261" s="90" t="s">
        <v>222</v>
      </c>
      <c r="Q261" s="90" t="s">
        <v>206</v>
      </c>
      <c r="R261" s="90" t="s">
        <v>207</v>
      </c>
      <c r="S261" s="90" t="s">
        <v>3360</v>
      </c>
      <c r="T261" s="90" t="s">
        <v>380</v>
      </c>
      <c r="U261" s="15">
        <v>0</v>
      </c>
      <c r="V261" s="15">
        <v>15900</v>
      </c>
      <c r="W261" s="15">
        <v>5400</v>
      </c>
      <c r="X261" s="15">
        <v>2700</v>
      </c>
      <c r="Y261" s="90" t="s">
        <v>143</v>
      </c>
      <c r="Z261" s="90" t="s">
        <v>83</v>
      </c>
      <c r="AA261" s="90" t="s">
        <v>84</v>
      </c>
      <c r="AB261" s="90" t="s">
        <v>2894</v>
      </c>
      <c r="AC261" s="90" t="s">
        <v>359</v>
      </c>
      <c r="AD261" s="90" t="s">
        <v>87</v>
      </c>
      <c r="AE261" s="90" t="s">
        <v>61</v>
      </c>
      <c r="AF261" s="90" t="s">
        <v>61</v>
      </c>
      <c r="AG261" s="90" t="s">
        <v>89</v>
      </c>
      <c r="AH261" s="90" t="s">
        <v>89</v>
      </c>
      <c r="AI261" s="90" t="s">
        <v>89</v>
      </c>
      <c r="AJ261" s="90" t="s">
        <v>89</v>
      </c>
      <c r="AK261" s="90" t="s">
        <v>89</v>
      </c>
      <c r="AL261" s="90" t="s">
        <v>89</v>
      </c>
      <c r="AM261" s="90" t="s">
        <v>89</v>
      </c>
      <c r="AN261" s="90" t="s">
        <v>89</v>
      </c>
      <c r="AO261" s="90" t="s">
        <v>89</v>
      </c>
      <c r="AP261" s="90" t="s">
        <v>89</v>
      </c>
      <c r="AQ261" s="90" t="s">
        <v>90</v>
      </c>
      <c r="AR261" s="90" t="s">
        <v>90</v>
      </c>
      <c r="AS261" s="90" t="s">
        <v>91</v>
      </c>
      <c r="AT261" s="90" t="s">
        <v>92</v>
      </c>
      <c r="AU261" s="90" t="s">
        <v>92</v>
      </c>
      <c r="AV261" s="90" t="s">
        <v>93</v>
      </c>
      <c r="AW261" s="90" t="s">
        <v>2895</v>
      </c>
      <c r="AX261" s="90" t="s">
        <v>3361</v>
      </c>
      <c r="AY261" s="90" t="s">
        <v>2897</v>
      </c>
      <c r="AZ261" s="90" t="s">
        <v>3361</v>
      </c>
      <c r="BA261" s="90" t="s">
        <v>97</v>
      </c>
      <c r="BB261" s="90" t="s">
        <v>3362</v>
      </c>
      <c r="BC261" s="90" t="s">
        <v>99</v>
      </c>
      <c r="BD261" s="90" t="s">
        <v>150</v>
      </c>
      <c r="BE261" s="90" t="s">
        <v>61</v>
      </c>
      <c r="BF261" s="90" t="s">
        <v>380</v>
      </c>
      <c r="BG261" s="90" t="s">
        <v>101</v>
      </c>
    </row>
    <row r="262" s="85" customFormat="1" ht="19" customHeight="1" spans="1:59">
      <c r="A262" s="90" t="s">
        <v>1774</v>
      </c>
      <c r="B262" s="90" t="s">
        <v>1775</v>
      </c>
      <c r="C262" s="90" t="s">
        <v>3363</v>
      </c>
      <c r="D262" s="90" t="s">
        <v>3364</v>
      </c>
      <c r="E262" s="90" t="s">
        <v>3365</v>
      </c>
      <c r="F262" s="90" t="s">
        <v>3366</v>
      </c>
      <c r="G262" s="90" t="s">
        <v>3367</v>
      </c>
      <c r="H262" s="90" t="s">
        <v>109</v>
      </c>
      <c r="I262" s="90" t="s">
        <v>3368</v>
      </c>
      <c r="J262" s="90" t="s">
        <v>3369</v>
      </c>
      <c r="K262" s="90" t="s">
        <v>3370</v>
      </c>
      <c r="L262" s="90" t="s">
        <v>73</v>
      </c>
      <c r="M262" s="90" t="s">
        <v>508</v>
      </c>
      <c r="N262" s="90" t="s">
        <v>948</v>
      </c>
      <c r="O262" s="90" t="s">
        <v>115</v>
      </c>
      <c r="P262" s="90" t="s">
        <v>116</v>
      </c>
      <c r="Q262" s="90" t="s">
        <v>117</v>
      </c>
      <c r="R262" s="90" t="s">
        <v>116</v>
      </c>
      <c r="S262" s="90" t="s">
        <v>3371</v>
      </c>
      <c r="T262" s="90" t="s">
        <v>380</v>
      </c>
      <c r="U262" s="15">
        <v>0</v>
      </c>
      <c r="V262" s="15">
        <v>13214</v>
      </c>
      <c r="W262" s="15">
        <v>10400</v>
      </c>
      <c r="X262" s="15">
        <v>6000</v>
      </c>
      <c r="Y262" s="90" t="s">
        <v>82</v>
      </c>
      <c r="Z262" s="90" t="s">
        <v>83</v>
      </c>
      <c r="AA262" s="90" t="s">
        <v>84</v>
      </c>
      <c r="AB262" s="90" t="s">
        <v>3372</v>
      </c>
      <c r="AC262" s="90" t="s">
        <v>359</v>
      </c>
      <c r="AD262" s="90" t="s">
        <v>87</v>
      </c>
      <c r="AE262" s="90" t="s">
        <v>61</v>
      </c>
      <c r="AF262" s="90" t="s">
        <v>61</v>
      </c>
      <c r="AG262" s="90" t="s">
        <v>89</v>
      </c>
      <c r="AH262" s="90" t="s">
        <v>89</v>
      </c>
      <c r="AI262" s="90" t="s">
        <v>89</v>
      </c>
      <c r="AJ262" s="90" t="s">
        <v>89</v>
      </c>
      <c r="AK262" s="90" t="s">
        <v>89</v>
      </c>
      <c r="AL262" s="90" t="s">
        <v>89</v>
      </c>
      <c r="AM262" s="90" t="s">
        <v>89</v>
      </c>
      <c r="AN262" s="90" t="s">
        <v>89</v>
      </c>
      <c r="AO262" s="90" t="s">
        <v>89</v>
      </c>
      <c r="AP262" s="90" t="s">
        <v>89</v>
      </c>
      <c r="AQ262" s="90" t="s">
        <v>90</v>
      </c>
      <c r="AR262" s="90" t="s">
        <v>90</v>
      </c>
      <c r="AS262" s="90" t="s">
        <v>91</v>
      </c>
      <c r="AT262" s="90" t="s">
        <v>92</v>
      </c>
      <c r="AU262" s="90" t="s">
        <v>92</v>
      </c>
      <c r="AV262" s="90" t="s">
        <v>93</v>
      </c>
      <c r="AW262" s="90" t="s">
        <v>3373</v>
      </c>
      <c r="AX262" s="90" t="s">
        <v>3374</v>
      </c>
      <c r="AY262" s="90" t="s">
        <v>3375</v>
      </c>
      <c r="AZ262" s="90" t="s">
        <v>3374</v>
      </c>
      <c r="BA262" s="90" t="s">
        <v>97</v>
      </c>
      <c r="BB262" s="90" t="s">
        <v>3376</v>
      </c>
      <c r="BC262" s="90" t="s">
        <v>99</v>
      </c>
      <c r="BD262" s="90" t="s">
        <v>100</v>
      </c>
      <c r="BE262" s="90" t="s">
        <v>61</v>
      </c>
      <c r="BF262" s="90" t="s">
        <v>380</v>
      </c>
      <c r="BG262" s="90" t="s">
        <v>101</v>
      </c>
    </row>
    <row r="263" s="85" customFormat="1" ht="19" customHeight="1" spans="1:59">
      <c r="A263" s="90" t="s">
        <v>1774</v>
      </c>
      <c r="B263" s="90" t="s">
        <v>1775</v>
      </c>
      <c r="C263" s="90" t="s">
        <v>3363</v>
      </c>
      <c r="D263" s="90" t="s">
        <v>3364</v>
      </c>
      <c r="E263" s="90" t="s">
        <v>3377</v>
      </c>
      <c r="F263" s="90" t="s">
        <v>3378</v>
      </c>
      <c r="G263" s="90" t="s">
        <v>3347</v>
      </c>
      <c r="H263" s="90" t="s">
        <v>605</v>
      </c>
      <c r="I263" s="90" t="s">
        <v>3379</v>
      </c>
      <c r="J263" s="90" t="s">
        <v>3380</v>
      </c>
      <c r="K263" s="90" t="s">
        <v>3381</v>
      </c>
      <c r="L263" s="90" t="s">
        <v>73</v>
      </c>
      <c r="M263" s="90" t="s">
        <v>508</v>
      </c>
      <c r="N263" s="90" t="s">
        <v>948</v>
      </c>
      <c r="O263" s="90" t="s">
        <v>610</v>
      </c>
      <c r="P263" s="90" t="s">
        <v>611</v>
      </c>
      <c r="Q263" s="90" t="s">
        <v>612</v>
      </c>
      <c r="R263" s="90" t="s">
        <v>613</v>
      </c>
      <c r="S263" s="90" t="s">
        <v>3382</v>
      </c>
      <c r="T263" s="90" t="s">
        <v>380</v>
      </c>
      <c r="U263" s="15">
        <v>0</v>
      </c>
      <c r="V263" s="15">
        <v>10200</v>
      </c>
      <c r="W263" s="15">
        <v>8160</v>
      </c>
      <c r="X263" s="15">
        <v>8160</v>
      </c>
      <c r="Y263" s="90" t="s">
        <v>82</v>
      </c>
      <c r="Z263" s="90" t="s">
        <v>83</v>
      </c>
      <c r="AA263" s="90" t="s">
        <v>84</v>
      </c>
      <c r="AB263" s="90" t="s">
        <v>3383</v>
      </c>
      <c r="AC263" s="90" t="s">
        <v>121</v>
      </c>
      <c r="AD263" s="90" t="s">
        <v>87</v>
      </c>
      <c r="AE263" s="90" t="s">
        <v>61</v>
      </c>
      <c r="AF263" s="90" t="s">
        <v>61</v>
      </c>
      <c r="AG263" s="90" t="s">
        <v>89</v>
      </c>
      <c r="AH263" s="90" t="s">
        <v>89</v>
      </c>
      <c r="AI263" s="90" t="s">
        <v>89</v>
      </c>
      <c r="AJ263" s="90" t="s">
        <v>88</v>
      </c>
      <c r="AK263" s="90" t="s">
        <v>89</v>
      </c>
      <c r="AL263" s="90" t="s">
        <v>89</v>
      </c>
      <c r="AM263" s="90" t="s">
        <v>89</v>
      </c>
      <c r="AN263" s="90" t="s">
        <v>89</v>
      </c>
      <c r="AO263" s="90" t="s">
        <v>89</v>
      </c>
      <c r="AP263" s="90" t="s">
        <v>89</v>
      </c>
      <c r="AQ263" s="90" t="s">
        <v>90</v>
      </c>
      <c r="AR263" s="90" t="s">
        <v>90</v>
      </c>
      <c r="AS263" s="90" t="s">
        <v>91</v>
      </c>
      <c r="AT263" s="90" t="s">
        <v>92</v>
      </c>
      <c r="AU263" s="90" t="s">
        <v>92</v>
      </c>
      <c r="AV263" s="90" t="s">
        <v>93</v>
      </c>
      <c r="AW263" s="90" t="s">
        <v>3384</v>
      </c>
      <c r="AX263" s="90" t="s">
        <v>3385</v>
      </c>
      <c r="AY263" s="90" t="s">
        <v>3386</v>
      </c>
      <c r="AZ263" s="90" t="s">
        <v>3385</v>
      </c>
      <c r="BA263" s="90" t="s">
        <v>97</v>
      </c>
      <c r="BB263" s="90" t="s">
        <v>3387</v>
      </c>
      <c r="BC263" s="90" t="s">
        <v>99</v>
      </c>
      <c r="BD263" s="90" t="s">
        <v>100</v>
      </c>
      <c r="BE263" s="90" t="s">
        <v>61</v>
      </c>
      <c r="BF263" s="90" t="s">
        <v>380</v>
      </c>
      <c r="BG263" s="90" t="s">
        <v>101</v>
      </c>
    </row>
    <row r="264" s="85" customFormat="1" ht="19" customHeight="1" spans="1:59">
      <c r="A264" s="90" t="s">
        <v>441</v>
      </c>
      <c r="B264" s="90" t="s">
        <v>442</v>
      </c>
      <c r="C264" s="90" t="s">
        <v>443</v>
      </c>
      <c r="D264" s="90" t="s">
        <v>444</v>
      </c>
      <c r="E264" s="90" t="s">
        <v>3388</v>
      </c>
      <c r="F264" s="90" t="s">
        <v>3389</v>
      </c>
      <c r="G264" s="90" t="s">
        <v>3276</v>
      </c>
      <c r="H264" s="90" t="s">
        <v>232</v>
      </c>
      <c r="I264" s="90" t="s">
        <v>3390</v>
      </c>
      <c r="J264" s="90" t="s">
        <v>3391</v>
      </c>
      <c r="K264" s="90" t="s">
        <v>3392</v>
      </c>
      <c r="L264" s="90" t="s">
        <v>73</v>
      </c>
      <c r="M264" s="90" t="s">
        <v>1434</v>
      </c>
      <c r="N264" s="90" t="s">
        <v>374</v>
      </c>
      <c r="O264" s="90" t="s">
        <v>238</v>
      </c>
      <c r="P264" s="90" t="s">
        <v>239</v>
      </c>
      <c r="Q264" s="90" t="s">
        <v>2192</v>
      </c>
      <c r="R264" s="90" t="s">
        <v>2193</v>
      </c>
      <c r="S264" s="90" t="s">
        <v>3393</v>
      </c>
      <c r="T264" s="90" t="s">
        <v>119</v>
      </c>
      <c r="U264" s="15">
        <v>0</v>
      </c>
      <c r="V264" s="15">
        <v>122000</v>
      </c>
      <c r="W264" s="15">
        <v>61000</v>
      </c>
      <c r="X264" s="15">
        <v>15000</v>
      </c>
      <c r="Y264" s="90" t="s">
        <v>143</v>
      </c>
      <c r="Z264" s="90" t="s">
        <v>83</v>
      </c>
      <c r="AA264" s="90" t="s">
        <v>84</v>
      </c>
      <c r="AB264" s="90" t="s">
        <v>3394</v>
      </c>
      <c r="AC264" s="90" t="s">
        <v>359</v>
      </c>
      <c r="AD264" s="90" t="s">
        <v>87</v>
      </c>
      <c r="AE264" s="90" t="s">
        <v>61</v>
      </c>
      <c r="AF264" s="90" t="s">
        <v>61</v>
      </c>
      <c r="AG264" s="90" t="s">
        <v>89</v>
      </c>
      <c r="AH264" s="90" t="s">
        <v>89</v>
      </c>
      <c r="AI264" s="90" t="s">
        <v>89</v>
      </c>
      <c r="AJ264" s="90" t="s">
        <v>89</v>
      </c>
      <c r="AK264" s="90" t="s">
        <v>89</v>
      </c>
      <c r="AL264" s="90" t="s">
        <v>89</v>
      </c>
      <c r="AM264" s="90" t="s">
        <v>89</v>
      </c>
      <c r="AN264" s="90" t="s">
        <v>89</v>
      </c>
      <c r="AO264" s="90" t="s">
        <v>89</v>
      </c>
      <c r="AP264" s="90" t="s">
        <v>89</v>
      </c>
      <c r="AQ264" s="90" t="s">
        <v>90</v>
      </c>
      <c r="AR264" s="90" t="s">
        <v>90</v>
      </c>
      <c r="AS264" s="90" t="s">
        <v>91</v>
      </c>
      <c r="AT264" s="90" t="s">
        <v>92</v>
      </c>
      <c r="AU264" s="90" t="s">
        <v>92</v>
      </c>
      <c r="AV264" s="90" t="s">
        <v>93</v>
      </c>
      <c r="AW264" s="90" t="s">
        <v>3395</v>
      </c>
      <c r="AX264" s="90" t="s">
        <v>3396</v>
      </c>
      <c r="AY264" s="90" t="s">
        <v>2579</v>
      </c>
      <c r="AZ264" s="90" t="s">
        <v>3396</v>
      </c>
      <c r="BA264" s="90" t="s">
        <v>215</v>
      </c>
      <c r="BB264" s="90" t="s">
        <v>3397</v>
      </c>
      <c r="BC264" s="90" t="s">
        <v>99</v>
      </c>
      <c r="BD264" s="90" t="s">
        <v>150</v>
      </c>
      <c r="BE264" s="90" t="s">
        <v>61</v>
      </c>
      <c r="BF264" s="90" t="s">
        <v>119</v>
      </c>
      <c r="BG264" s="90" t="s">
        <v>101</v>
      </c>
    </row>
    <row r="265" s="85" customFormat="1" ht="19" customHeight="1" spans="1:59">
      <c r="A265" s="90" t="s">
        <v>694</v>
      </c>
      <c r="B265" s="90" t="s">
        <v>695</v>
      </c>
      <c r="C265" s="90" t="s">
        <v>1185</v>
      </c>
      <c r="D265" s="90" t="s">
        <v>1186</v>
      </c>
      <c r="E265" s="90" t="s">
        <v>3398</v>
      </c>
      <c r="F265" s="90" t="s">
        <v>1188</v>
      </c>
      <c r="G265" s="90" t="s">
        <v>769</v>
      </c>
      <c r="H265" s="90" t="s">
        <v>109</v>
      </c>
      <c r="I265" s="90" t="s">
        <v>3399</v>
      </c>
      <c r="J265" s="90" t="s">
        <v>3400</v>
      </c>
      <c r="K265" s="90" t="s">
        <v>3401</v>
      </c>
      <c r="L265" s="90" t="s">
        <v>73</v>
      </c>
      <c r="M265" s="90" t="s">
        <v>3402</v>
      </c>
      <c r="N265" s="90" t="s">
        <v>3403</v>
      </c>
      <c r="O265" s="90" t="s">
        <v>115</v>
      </c>
      <c r="P265" s="90" t="s">
        <v>116</v>
      </c>
      <c r="Q265" s="90" t="s">
        <v>117</v>
      </c>
      <c r="R265" s="90" t="s">
        <v>116</v>
      </c>
      <c r="S265" s="90" t="s">
        <v>3404</v>
      </c>
      <c r="T265" s="90" t="s">
        <v>209</v>
      </c>
      <c r="U265" s="15">
        <v>0</v>
      </c>
      <c r="V265" s="15">
        <v>15422</v>
      </c>
      <c r="W265" s="15">
        <v>5000</v>
      </c>
      <c r="X265" s="15">
        <v>2000</v>
      </c>
      <c r="Y265" s="90" t="s">
        <v>143</v>
      </c>
      <c r="Z265" s="90" t="s">
        <v>83</v>
      </c>
      <c r="AA265" s="90" t="s">
        <v>84</v>
      </c>
      <c r="AB265" s="90" t="s">
        <v>3405</v>
      </c>
      <c r="AC265" s="90" t="s">
        <v>145</v>
      </c>
      <c r="AD265" s="90" t="s">
        <v>87</v>
      </c>
      <c r="AE265" s="90" t="s">
        <v>61</v>
      </c>
      <c r="AF265" s="90" t="s">
        <v>61</v>
      </c>
      <c r="AG265" s="90" t="s">
        <v>89</v>
      </c>
      <c r="AH265" s="90" t="s">
        <v>89</v>
      </c>
      <c r="AI265" s="90" t="s">
        <v>89</v>
      </c>
      <c r="AJ265" s="90" t="s">
        <v>89</v>
      </c>
      <c r="AK265" s="90" t="s">
        <v>89</v>
      </c>
      <c r="AL265" s="90" t="s">
        <v>88</v>
      </c>
      <c r="AM265" s="90" t="s">
        <v>89</v>
      </c>
      <c r="AN265" s="90" t="s">
        <v>89</v>
      </c>
      <c r="AO265" s="90" t="s">
        <v>89</v>
      </c>
      <c r="AP265" s="90" t="s">
        <v>89</v>
      </c>
      <c r="AQ265" s="90" t="s">
        <v>90</v>
      </c>
      <c r="AR265" s="90" t="s">
        <v>90</v>
      </c>
      <c r="AS265" s="90" t="s">
        <v>91</v>
      </c>
      <c r="AT265" s="90" t="s">
        <v>92</v>
      </c>
      <c r="AU265" s="90" t="s">
        <v>92</v>
      </c>
      <c r="AV265" s="90" t="s">
        <v>93</v>
      </c>
      <c r="AW265" s="90" t="s">
        <v>3406</v>
      </c>
      <c r="AX265" s="90" t="s">
        <v>3407</v>
      </c>
      <c r="AY265" s="90" t="s">
        <v>3408</v>
      </c>
      <c r="AZ265" s="90" t="s">
        <v>3407</v>
      </c>
      <c r="BA265" s="90" t="s">
        <v>215</v>
      </c>
      <c r="BB265" s="90" t="s">
        <v>3409</v>
      </c>
      <c r="BC265" s="90" t="s">
        <v>99</v>
      </c>
      <c r="BD265" s="90" t="s">
        <v>150</v>
      </c>
      <c r="BE265" s="90" t="s">
        <v>61</v>
      </c>
      <c r="BF265" s="90" t="s">
        <v>209</v>
      </c>
      <c r="BG265" s="90" t="s">
        <v>101</v>
      </c>
    </row>
    <row r="266" s="85" customFormat="1" ht="19" customHeight="1" spans="1:59">
      <c r="A266" s="90" t="s">
        <v>126</v>
      </c>
      <c r="B266" s="90" t="s">
        <v>127</v>
      </c>
      <c r="C266" s="90" t="s">
        <v>128</v>
      </c>
      <c r="D266" s="90" t="s">
        <v>129</v>
      </c>
      <c r="E266" s="90" t="s">
        <v>3410</v>
      </c>
      <c r="F266" s="90" t="s">
        <v>3411</v>
      </c>
      <c r="G266" s="90" t="s">
        <v>3412</v>
      </c>
      <c r="H266" s="90" t="s">
        <v>369</v>
      </c>
      <c r="I266" s="90" t="s">
        <v>3413</v>
      </c>
      <c r="J266" s="90" t="s">
        <v>3414</v>
      </c>
      <c r="K266" s="90" t="s">
        <v>3415</v>
      </c>
      <c r="L266" s="90" t="s">
        <v>73</v>
      </c>
      <c r="M266" s="90" t="s">
        <v>3416</v>
      </c>
      <c r="N266" s="90" t="s">
        <v>3417</v>
      </c>
      <c r="O266" s="90" t="s">
        <v>1739</v>
      </c>
      <c r="P266" s="90" t="s">
        <v>1740</v>
      </c>
      <c r="Q266" s="90" t="s">
        <v>377</v>
      </c>
      <c r="R266" s="90" t="s">
        <v>378</v>
      </c>
      <c r="S266" s="90" t="s">
        <v>3418</v>
      </c>
      <c r="T266" s="90" t="s">
        <v>380</v>
      </c>
      <c r="U266" s="15">
        <v>0</v>
      </c>
      <c r="V266" s="15">
        <v>121100</v>
      </c>
      <c r="W266" s="15">
        <v>50000</v>
      </c>
      <c r="X266" s="15">
        <v>15000</v>
      </c>
      <c r="Y266" s="90" t="s">
        <v>143</v>
      </c>
      <c r="Z266" s="90" t="s">
        <v>83</v>
      </c>
      <c r="AA266" s="90" t="s">
        <v>84</v>
      </c>
      <c r="AB266" s="90" t="s">
        <v>3419</v>
      </c>
      <c r="AC266" s="90" t="s">
        <v>145</v>
      </c>
      <c r="AD266" s="90" t="s">
        <v>87</v>
      </c>
      <c r="AE266" s="90" t="s">
        <v>61</v>
      </c>
      <c r="AF266" s="90" t="s">
        <v>61</v>
      </c>
      <c r="AG266" s="90" t="s">
        <v>89</v>
      </c>
      <c r="AH266" s="90" t="s">
        <v>89</v>
      </c>
      <c r="AI266" s="90" t="s">
        <v>89</v>
      </c>
      <c r="AJ266" s="90" t="s">
        <v>89</v>
      </c>
      <c r="AK266" s="90" t="s">
        <v>89</v>
      </c>
      <c r="AL266" s="90" t="s">
        <v>89</v>
      </c>
      <c r="AM266" s="90" t="s">
        <v>89</v>
      </c>
      <c r="AN266" s="90" t="s">
        <v>89</v>
      </c>
      <c r="AO266" s="90" t="s">
        <v>89</v>
      </c>
      <c r="AP266" s="90" t="s">
        <v>89</v>
      </c>
      <c r="AQ266" s="90" t="s">
        <v>90</v>
      </c>
      <c r="AR266" s="90" t="s">
        <v>90</v>
      </c>
      <c r="AS266" s="90" t="s">
        <v>91</v>
      </c>
      <c r="AT266" s="90" t="s">
        <v>92</v>
      </c>
      <c r="AU266" s="90" t="s">
        <v>92</v>
      </c>
      <c r="AV266" s="90" t="s">
        <v>93</v>
      </c>
      <c r="AW266" s="90" t="s">
        <v>3420</v>
      </c>
      <c r="AX266" s="90" t="s">
        <v>3421</v>
      </c>
      <c r="AY266" s="90" t="s">
        <v>3422</v>
      </c>
      <c r="AZ266" s="90" t="s">
        <v>3421</v>
      </c>
      <c r="BA266" s="90" t="s">
        <v>97</v>
      </c>
      <c r="BB266" s="90" t="s">
        <v>3423</v>
      </c>
      <c r="BC266" s="90" t="s">
        <v>99</v>
      </c>
      <c r="BD266" s="90" t="s">
        <v>150</v>
      </c>
      <c r="BE266" s="90" t="s">
        <v>61</v>
      </c>
      <c r="BF266" s="90" t="s">
        <v>380</v>
      </c>
      <c r="BG266" s="90" t="s">
        <v>101</v>
      </c>
    </row>
    <row r="267" s="85" customFormat="1" ht="19" customHeight="1" spans="1:59">
      <c r="A267" s="90" t="s">
        <v>174</v>
      </c>
      <c r="B267" s="90" t="s">
        <v>175</v>
      </c>
      <c r="C267" s="90" t="s">
        <v>2007</v>
      </c>
      <c r="D267" s="90" t="s">
        <v>2008</v>
      </c>
      <c r="E267" s="90" t="s">
        <v>3424</v>
      </c>
      <c r="F267" s="90" t="s">
        <v>2010</v>
      </c>
      <c r="G267" s="90" t="s">
        <v>893</v>
      </c>
      <c r="H267" s="90" t="s">
        <v>109</v>
      </c>
      <c r="I267" s="90" t="s">
        <v>3425</v>
      </c>
      <c r="J267" s="90" t="s">
        <v>3426</v>
      </c>
      <c r="K267" s="90" t="s">
        <v>3427</v>
      </c>
      <c r="L267" s="90" t="s">
        <v>73</v>
      </c>
      <c r="M267" s="90" t="s">
        <v>3428</v>
      </c>
      <c r="N267" s="90" t="s">
        <v>342</v>
      </c>
      <c r="O267" s="90" t="s">
        <v>115</v>
      </c>
      <c r="P267" s="90" t="s">
        <v>116</v>
      </c>
      <c r="Q267" s="90" t="s">
        <v>117</v>
      </c>
      <c r="R267" s="90" t="s">
        <v>116</v>
      </c>
      <c r="S267" s="90" t="s">
        <v>3429</v>
      </c>
      <c r="T267" s="90" t="s">
        <v>380</v>
      </c>
      <c r="U267" s="15">
        <v>0</v>
      </c>
      <c r="V267" s="15">
        <v>7664</v>
      </c>
      <c r="W267" s="15">
        <v>5200</v>
      </c>
      <c r="X267" s="15">
        <v>3950</v>
      </c>
      <c r="Y267" s="90" t="s">
        <v>143</v>
      </c>
      <c r="Z267" s="90" t="s">
        <v>83</v>
      </c>
      <c r="AA267" s="90" t="s">
        <v>84</v>
      </c>
      <c r="AB267" s="90" t="s">
        <v>2010</v>
      </c>
      <c r="AC267" s="90" t="s">
        <v>359</v>
      </c>
      <c r="AD267" s="90" t="s">
        <v>87</v>
      </c>
      <c r="AE267" s="90" t="s">
        <v>61</v>
      </c>
      <c r="AF267" s="90" t="s">
        <v>61</v>
      </c>
      <c r="AG267" s="90" t="s">
        <v>89</v>
      </c>
      <c r="AH267" s="90" t="s">
        <v>89</v>
      </c>
      <c r="AI267" s="90" t="s">
        <v>89</v>
      </c>
      <c r="AJ267" s="90" t="s">
        <v>89</v>
      </c>
      <c r="AK267" s="90" t="s">
        <v>89</v>
      </c>
      <c r="AL267" s="90" t="s">
        <v>89</v>
      </c>
      <c r="AM267" s="90" t="s">
        <v>89</v>
      </c>
      <c r="AN267" s="90" t="s">
        <v>89</v>
      </c>
      <c r="AO267" s="90" t="s">
        <v>89</v>
      </c>
      <c r="AP267" s="90" t="s">
        <v>89</v>
      </c>
      <c r="AQ267" s="90" t="s">
        <v>90</v>
      </c>
      <c r="AR267" s="90" t="s">
        <v>90</v>
      </c>
      <c r="AS267" s="90" t="s">
        <v>91</v>
      </c>
      <c r="AT267" s="90" t="s">
        <v>92</v>
      </c>
      <c r="AU267" s="90" t="s">
        <v>92</v>
      </c>
      <c r="AV267" s="90" t="s">
        <v>93</v>
      </c>
      <c r="AW267" s="90" t="s">
        <v>3430</v>
      </c>
      <c r="AX267" s="90" t="s">
        <v>3431</v>
      </c>
      <c r="AY267" s="90" t="s">
        <v>3432</v>
      </c>
      <c r="AZ267" s="90" t="s">
        <v>3431</v>
      </c>
      <c r="BA267" s="90" t="s">
        <v>97</v>
      </c>
      <c r="BB267" s="90" t="s">
        <v>3433</v>
      </c>
      <c r="BC267" s="90" t="s">
        <v>99</v>
      </c>
      <c r="BD267" s="90" t="s">
        <v>150</v>
      </c>
      <c r="BE267" s="90" t="s">
        <v>61</v>
      </c>
      <c r="BF267" s="90" t="s">
        <v>380</v>
      </c>
      <c r="BG267" s="90" t="s">
        <v>101</v>
      </c>
    </row>
    <row r="268" s="85" customFormat="1" ht="19" customHeight="1" spans="1:59">
      <c r="A268" s="90" t="s">
        <v>174</v>
      </c>
      <c r="B268" s="90" t="s">
        <v>175</v>
      </c>
      <c r="C268" s="90" t="s">
        <v>889</v>
      </c>
      <c r="D268" s="90" t="s">
        <v>890</v>
      </c>
      <c r="E268" s="90" t="s">
        <v>3434</v>
      </c>
      <c r="F268" s="90" t="s">
        <v>892</v>
      </c>
      <c r="G268" s="90" t="s">
        <v>893</v>
      </c>
      <c r="H268" s="90" t="s">
        <v>109</v>
      </c>
      <c r="I268" s="90" t="s">
        <v>3435</v>
      </c>
      <c r="J268" s="90" t="s">
        <v>3436</v>
      </c>
      <c r="K268" s="90" t="s">
        <v>3437</v>
      </c>
      <c r="L268" s="90" t="s">
        <v>73</v>
      </c>
      <c r="M268" s="90" t="s">
        <v>508</v>
      </c>
      <c r="N268" s="90" t="s">
        <v>3438</v>
      </c>
      <c r="O268" s="90" t="s">
        <v>115</v>
      </c>
      <c r="P268" s="90" t="s">
        <v>116</v>
      </c>
      <c r="Q268" s="90" t="s">
        <v>117</v>
      </c>
      <c r="R268" s="90" t="s">
        <v>116</v>
      </c>
      <c r="S268" s="90" t="s">
        <v>3439</v>
      </c>
      <c r="T268" s="90" t="s">
        <v>380</v>
      </c>
      <c r="U268" s="15">
        <v>0</v>
      </c>
      <c r="V268" s="15">
        <v>6200</v>
      </c>
      <c r="W268" s="15">
        <v>1800</v>
      </c>
      <c r="X268" s="15">
        <v>1800</v>
      </c>
      <c r="Y268" s="90" t="s">
        <v>82</v>
      </c>
      <c r="Z268" s="90" t="s">
        <v>83</v>
      </c>
      <c r="AA268" s="90" t="s">
        <v>84</v>
      </c>
      <c r="AB268" s="90" t="s">
        <v>3440</v>
      </c>
      <c r="AC268" s="90" t="s">
        <v>121</v>
      </c>
      <c r="AD268" s="90" t="s">
        <v>87</v>
      </c>
      <c r="AE268" s="90" t="s">
        <v>61</v>
      </c>
      <c r="AF268" s="90" t="s">
        <v>61</v>
      </c>
      <c r="AG268" s="90" t="s">
        <v>89</v>
      </c>
      <c r="AH268" s="90" t="s">
        <v>89</v>
      </c>
      <c r="AI268" s="90" t="s">
        <v>89</v>
      </c>
      <c r="AJ268" s="90" t="s">
        <v>89</v>
      </c>
      <c r="AK268" s="90" t="s">
        <v>89</v>
      </c>
      <c r="AL268" s="90" t="s">
        <v>89</v>
      </c>
      <c r="AM268" s="90" t="s">
        <v>89</v>
      </c>
      <c r="AN268" s="90" t="s">
        <v>89</v>
      </c>
      <c r="AO268" s="90" t="s">
        <v>88</v>
      </c>
      <c r="AP268" s="90" t="s">
        <v>89</v>
      </c>
      <c r="AQ268" s="90" t="s">
        <v>90</v>
      </c>
      <c r="AR268" s="90" t="s">
        <v>90</v>
      </c>
      <c r="AS268" s="90" t="s">
        <v>91</v>
      </c>
      <c r="AT268" s="90" t="s">
        <v>92</v>
      </c>
      <c r="AU268" s="90" t="s">
        <v>92</v>
      </c>
      <c r="AV268" s="90" t="s">
        <v>93</v>
      </c>
      <c r="AW268" s="90" t="s">
        <v>3441</v>
      </c>
      <c r="AX268" s="90" t="s">
        <v>3442</v>
      </c>
      <c r="AY268" s="90" t="s">
        <v>3443</v>
      </c>
      <c r="AZ268" s="90" t="s">
        <v>3442</v>
      </c>
      <c r="BA268" s="90" t="s">
        <v>97</v>
      </c>
      <c r="BB268" s="90" t="s">
        <v>3444</v>
      </c>
      <c r="BC268" s="90" t="s">
        <v>99</v>
      </c>
      <c r="BD268" s="90" t="s">
        <v>100</v>
      </c>
      <c r="BE268" s="90" t="s">
        <v>61</v>
      </c>
      <c r="BF268" s="90" t="s">
        <v>380</v>
      </c>
      <c r="BG268" s="90" t="s">
        <v>101</v>
      </c>
    </row>
    <row r="269" s="85" customFormat="1" ht="19" customHeight="1" spans="1:59">
      <c r="A269" s="90" t="s">
        <v>419</v>
      </c>
      <c r="B269" s="90" t="s">
        <v>420</v>
      </c>
      <c r="C269" s="90" t="s">
        <v>3445</v>
      </c>
      <c r="D269" s="90" t="s">
        <v>3446</v>
      </c>
      <c r="E269" s="90" t="s">
        <v>3447</v>
      </c>
      <c r="F269" s="90" t="s">
        <v>2264</v>
      </c>
      <c r="G269" s="90" t="s">
        <v>2264</v>
      </c>
      <c r="H269" s="90" t="s">
        <v>1571</v>
      </c>
      <c r="I269" s="90" t="s">
        <v>3448</v>
      </c>
      <c r="J269" s="90" t="s">
        <v>3449</v>
      </c>
      <c r="K269" s="90" t="s">
        <v>3450</v>
      </c>
      <c r="L269" s="90" t="s">
        <v>73</v>
      </c>
      <c r="M269" s="90" t="s">
        <v>2093</v>
      </c>
      <c r="N269" s="90" t="s">
        <v>2913</v>
      </c>
      <c r="O269" s="90" t="s">
        <v>3451</v>
      </c>
      <c r="P269" s="90" t="s">
        <v>3452</v>
      </c>
      <c r="Q269" s="90" t="s">
        <v>240</v>
      </c>
      <c r="R269" s="90" t="s">
        <v>241</v>
      </c>
      <c r="S269" s="90" t="s">
        <v>3453</v>
      </c>
      <c r="T269" s="90" t="s">
        <v>119</v>
      </c>
      <c r="U269" s="15">
        <v>0</v>
      </c>
      <c r="V269" s="15">
        <v>120000</v>
      </c>
      <c r="W269" s="15">
        <v>60000</v>
      </c>
      <c r="X269" s="15">
        <v>30000</v>
      </c>
      <c r="Y269" s="90" t="s">
        <v>143</v>
      </c>
      <c r="Z269" s="90" t="s">
        <v>83</v>
      </c>
      <c r="AA269" s="90" t="s">
        <v>84</v>
      </c>
      <c r="AB269" s="90" t="s">
        <v>3454</v>
      </c>
      <c r="AC269" s="90" t="s">
        <v>211</v>
      </c>
      <c r="AD269" s="90" t="s">
        <v>87</v>
      </c>
      <c r="AE269" s="90" t="s">
        <v>61</v>
      </c>
      <c r="AF269" s="90" t="s">
        <v>3455</v>
      </c>
      <c r="AG269" s="90" t="s">
        <v>89</v>
      </c>
      <c r="AH269" s="90" t="s">
        <v>89</v>
      </c>
      <c r="AI269" s="90" t="s">
        <v>89</v>
      </c>
      <c r="AJ269" s="90" t="s">
        <v>89</v>
      </c>
      <c r="AK269" s="90" t="s">
        <v>89</v>
      </c>
      <c r="AL269" s="90" t="s">
        <v>89</v>
      </c>
      <c r="AM269" s="90" t="s">
        <v>89</v>
      </c>
      <c r="AN269" s="90" t="s">
        <v>89</v>
      </c>
      <c r="AO269" s="90" t="s">
        <v>89</v>
      </c>
      <c r="AP269" s="90" t="s">
        <v>89</v>
      </c>
      <c r="AQ269" s="90" t="s">
        <v>90</v>
      </c>
      <c r="AR269" s="90" t="s">
        <v>90</v>
      </c>
      <c r="AS269" s="90" t="s">
        <v>91</v>
      </c>
      <c r="AT269" s="90" t="s">
        <v>92</v>
      </c>
      <c r="AU269" s="90" t="s">
        <v>92</v>
      </c>
      <c r="AV269" s="90" t="s">
        <v>93</v>
      </c>
      <c r="AW269" s="90" t="s">
        <v>3456</v>
      </c>
      <c r="AX269" s="90" t="s">
        <v>3457</v>
      </c>
      <c r="AY269" s="90" t="s">
        <v>3458</v>
      </c>
      <c r="AZ269" s="90" t="s">
        <v>3457</v>
      </c>
      <c r="BA269" s="90" t="s">
        <v>215</v>
      </c>
      <c r="BB269" s="90" t="s">
        <v>3459</v>
      </c>
      <c r="BC269" s="90" t="s">
        <v>99</v>
      </c>
      <c r="BD269" s="90" t="s">
        <v>150</v>
      </c>
      <c r="BE269" s="90" t="s">
        <v>61</v>
      </c>
      <c r="BF269" s="90" t="s">
        <v>119</v>
      </c>
      <c r="BG269" s="90" t="s">
        <v>101</v>
      </c>
    </row>
    <row r="270" s="85" customFormat="1" ht="19" customHeight="1" spans="1:59">
      <c r="A270" s="90" t="s">
        <v>226</v>
      </c>
      <c r="B270" s="90" t="s">
        <v>227</v>
      </c>
      <c r="C270" s="90" t="s">
        <v>318</v>
      </c>
      <c r="D270" s="90" t="s">
        <v>319</v>
      </c>
      <c r="E270" s="90" t="s">
        <v>3460</v>
      </c>
      <c r="F270" s="90" t="s">
        <v>2071</v>
      </c>
      <c r="G270" s="90" t="s">
        <v>2039</v>
      </c>
      <c r="H270" s="90" t="s">
        <v>943</v>
      </c>
      <c r="I270" s="90" t="s">
        <v>3461</v>
      </c>
      <c r="J270" s="90" t="s">
        <v>3462</v>
      </c>
      <c r="K270" s="90" t="s">
        <v>3463</v>
      </c>
      <c r="L270" s="90" t="s">
        <v>73</v>
      </c>
      <c r="M270" s="90" t="s">
        <v>162</v>
      </c>
      <c r="N270" s="90" t="s">
        <v>3464</v>
      </c>
      <c r="O270" s="90" t="s">
        <v>2044</v>
      </c>
      <c r="P270" s="90" t="s">
        <v>2045</v>
      </c>
      <c r="Q270" s="90" t="s">
        <v>3465</v>
      </c>
      <c r="R270" s="90" t="s">
        <v>3466</v>
      </c>
      <c r="S270" s="90" t="s">
        <v>3467</v>
      </c>
      <c r="T270" s="90" t="s">
        <v>119</v>
      </c>
      <c r="U270" s="15">
        <v>0</v>
      </c>
      <c r="V270" s="15">
        <v>43000</v>
      </c>
      <c r="W270" s="15">
        <v>34000</v>
      </c>
      <c r="X270" s="15">
        <v>15000</v>
      </c>
      <c r="Y270" s="90" t="s">
        <v>82</v>
      </c>
      <c r="Z270" s="90" t="s">
        <v>83</v>
      </c>
      <c r="AA270" s="90" t="s">
        <v>84</v>
      </c>
      <c r="AB270" s="90" t="s">
        <v>329</v>
      </c>
      <c r="AC270" s="90" t="s">
        <v>145</v>
      </c>
      <c r="AD270" s="90" t="s">
        <v>87</v>
      </c>
      <c r="AE270" s="90" t="s">
        <v>61</v>
      </c>
      <c r="AF270" s="90" t="s">
        <v>61</v>
      </c>
      <c r="AG270" s="90" t="s">
        <v>89</v>
      </c>
      <c r="AH270" s="90" t="s">
        <v>89</v>
      </c>
      <c r="AI270" s="90" t="s">
        <v>89</v>
      </c>
      <c r="AJ270" s="90" t="s">
        <v>88</v>
      </c>
      <c r="AK270" s="90" t="s">
        <v>88</v>
      </c>
      <c r="AL270" s="90" t="s">
        <v>88</v>
      </c>
      <c r="AM270" s="90" t="s">
        <v>88</v>
      </c>
      <c r="AN270" s="90" t="s">
        <v>88</v>
      </c>
      <c r="AO270" s="90" t="s">
        <v>88</v>
      </c>
      <c r="AP270" s="90" t="s">
        <v>89</v>
      </c>
      <c r="AQ270" s="90" t="s">
        <v>90</v>
      </c>
      <c r="AR270" s="90" t="s">
        <v>90</v>
      </c>
      <c r="AS270" s="90" t="s">
        <v>91</v>
      </c>
      <c r="AT270" s="90" t="s">
        <v>92</v>
      </c>
      <c r="AU270" s="90" t="s">
        <v>92</v>
      </c>
      <c r="AV270" s="90" t="s">
        <v>93</v>
      </c>
      <c r="AW270" s="90" t="s">
        <v>3468</v>
      </c>
      <c r="AX270" s="90" t="s">
        <v>3469</v>
      </c>
      <c r="AY270" s="90" t="s">
        <v>3470</v>
      </c>
      <c r="AZ270" s="90" t="s">
        <v>3469</v>
      </c>
      <c r="BA270" s="90" t="s">
        <v>97</v>
      </c>
      <c r="BB270" s="90" t="s">
        <v>3471</v>
      </c>
      <c r="BC270" s="90" t="s">
        <v>99</v>
      </c>
      <c r="BD270" s="90" t="s">
        <v>100</v>
      </c>
      <c r="BE270" s="90" t="s">
        <v>61</v>
      </c>
      <c r="BF270" s="90" t="s">
        <v>119</v>
      </c>
      <c r="BG270" s="90" t="s">
        <v>101</v>
      </c>
    </row>
    <row r="271" s="85" customFormat="1" ht="19" customHeight="1" spans="1:59">
      <c r="A271" s="90" t="s">
        <v>646</v>
      </c>
      <c r="B271" s="90" t="s">
        <v>647</v>
      </c>
      <c r="C271" s="90" t="s">
        <v>648</v>
      </c>
      <c r="D271" s="90" t="s">
        <v>649</v>
      </c>
      <c r="E271" s="90" t="s">
        <v>3472</v>
      </c>
      <c r="F271" s="90" t="s">
        <v>3473</v>
      </c>
      <c r="G271" s="90" t="s">
        <v>3473</v>
      </c>
      <c r="H271" s="90" t="s">
        <v>232</v>
      </c>
      <c r="I271" s="90" t="s">
        <v>3474</v>
      </c>
      <c r="J271" s="90" t="s">
        <v>3475</v>
      </c>
      <c r="K271" s="90" t="s">
        <v>3476</v>
      </c>
      <c r="L271" s="90" t="s">
        <v>73</v>
      </c>
      <c r="M271" s="90" t="s">
        <v>74</v>
      </c>
      <c r="N271" s="90" t="s">
        <v>3477</v>
      </c>
      <c r="O271" s="90" t="s">
        <v>3478</v>
      </c>
      <c r="P271" s="90" t="s">
        <v>3479</v>
      </c>
      <c r="Q271" s="90" t="s">
        <v>3480</v>
      </c>
      <c r="R271" s="90" t="s">
        <v>3481</v>
      </c>
      <c r="S271" s="90" t="s">
        <v>3482</v>
      </c>
      <c r="T271" s="90" t="s">
        <v>380</v>
      </c>
      <c r="U271" s="15">
        <v>0</v>
      </c>
      <c r="V271" s="15">
        <v>18115</v>
      </c>
      <c r="W271" s="15">
        <v>14400</v>
      </c>
      <c r="X271" s="15">
        <v>7400</v>
      </c>
      <c r="Y271" s="90" t="s">
        <v>82</v>
      </c>
      <c r="Z271" s="90" t="s">
        <v>83</v>
      </c>
      <c r="AA271" s="90" t="s">
        <v>84</v>
      </c>
      <c r="AB271" s="90" t="s">
        <v>3483</v>
      </c>
      <c r="AC271" s="90" t="s">
        <v>145</v>
      </c>
      <c r="AD271" s="90" t="s">
        <v>87</v>
      </c>
      <c r="AE271" s="90" t="s">
        <v>61</v>
      </c>
      <c r="AF271" s="90" t="s">
        <v>61</v>
      </c>
      <c r="AG271" s="90" t="s">
        <v>89</v>
      </c>
      <c r="AH271" s="90" t="s">
        <v>89</v>
      </c>
      <c r="AI271" s="90" t="s">
        <v>88</v>
      </c>
      <c r="AJ271" s="90" t="s">
        <v>88</v>
      </c>
      <c r="AK271" s="90" t="s">
        <v>88</v>
      </c>
      <c r="AL271" s="90" t="s">
        <v>88</v>
      </c>
      <c r="AM271" s="90" t="s">
        <v>89</v>
      </c>
      <c r="AN271" s="90" t="s">
        <v>89</v>
      </c>
      <c r="AO271" s="90" t="s">
        <v>88</v>
      </c>
      <c r="AP271" s="90" t="s">
        <v>89</v>
      </c>
      <c r="AQ271" s="90" t="s">
        <v>90</v>
      </c>
      <c r="AR271" s="90" t="s">
        <v>90</v>
      </c>
      <c r="AS271" s="90" t="s">
        <v>91</v>
      </c>
      <c r="AT271" s="90" t="s">
        <v>92</v>
      </c>
      <c r="AU271" s="90" t="s">
        <v>92</v>
      </c>
      <c r="AV271" s="90" t="s">
        <v>93</v>
      </c>
      <c r="AW271" s="90" t="s">
        <v>3484</v>
      </c>
      <c r="AX271" s="90" t="s">
        <v>3485</v>
      </c>
      <c r="AY271" s="90" t="s">
        <v>3486</v>
      </c>
      <c r="AZ271" s="90" t="s">
        <v>3485</v>
      </c>
      <c r="BA271" s="90" t="s">
        <v>97</v>
      </c>
      <c r="BB271" s="90" t="s">
        <v>3487</v>
      </c>
      <c r="BC271" s="90" t="s">
        <v>99</v>
      </c>
      <c r="BD271" s="90" t="s">
        <v>100</v>
      </c>
      <c r="BE271" s="90" t="s">
        <v>61</v>
      </c>
      <c r="BF271" s="90" t="s">
        <v>380</v>
      </c>
      <c r="BG271" s="90" t="s">
        <v>101</v>
      </c>
    </row>
    <row r="272" s="85" customFormat="1" ht="19" customHeight="1" spans="1:59">
      <c r="A272" s="90" t="s">
        <v>126</v>
      </c>
      <c r="B272" s="90" t="s">
        <v>127</v>
      </c>
      <c r="C272" s="90" t="s">
        <v>1017</v>
      </c>
      <c r="D272" s="90" t="s">
        <v>1018</v>
      </c>
      <c r="E272" s="90" t="s">
        <v>3488</v>
      </c>
      <c r="F272" s="90" t="s">
        <v>3489</v>
      </c>
      <c r="G272" s="90" t="s">
        <v>3412</v>
      </c>
      <c r="H272" s="90" t="s">
        <v>369</v>
      </c>
      <c r="I272" s="90" t="s">
        <v>3490</v>
      </c>
      <c r="J272" s="90" t="s">
        <v>3491</v>
      </c>
      <c r="K272" s="90" t="s">
        <v>3492</v>
      </c>
      <c r="L272" s="90" t="s">
        <v>73</v>
      </c>
      <c r="M272" s="90" t="s">
        <v>3493</v>
      </c>
      <c r="N272" s="90" t="s">
        <v>163</v>
      </c>
      <c r="O272" s="90" t="s">
        <v>375</v>
      </c>
      <c r="P272" s="90" t="s">
        <v>376</v>
      </c>
      <c r="Q272" s="90" t="s">
        <v>377</v>
      </c>
      <c r="R272" s="90" t="s">
        <v>378</v>
      </c>
      <c r="S272" s="90" t="s">
        <v>3494</v>
      </c>
      <c r="T272" s="90" t="s">
        <v>119</v>
      </c>
      <c r="U272" s="15">
        <v>0</v>
      </c>
      <c r="V272" s="15">
        <v>62271</v>
      </c>
      <c r="W272" s="15">
        <v>35000</v>
      </c>
      <c r="X272" s="15">
        <v>20000</v>
      </c>
      <c r="Y272" s="90" t="s">
        <v>143</v>
      </c>
      <c r="Z272" s="90" t="s">
        <v>83</v>
      </c>
      <c r="AA272" s="90" t="s">
        <v>84</v>
      </c>
      <c r="AB272" s="90" t="s">
        <v>3489</v>
      </c>
      <c r="AC272" s="90" t="s">
        <v>211</v>
      </c>
      <c r="AD272" s="90" t="s">
        <v>87</v>
      </c>
      <c r="AE272" s="90" t="s">
        <v>61</v>
      </c>
      <c r="AF272" s="90" t="s">
        <v>61</v>
      </c>
      <c r="AG272" s="90" t="s">
        <v>89</v>
      </c>
      <c r="AH272" s="90" t="s">
        <v>89</v>
      </c>
      <c r="AI272" s="90" t="s">
        <v>89</v>
      </c>
      <c r="AJ272" s="90" t="s">
        <v>89</v>
      </c>
      <c r="AK272" s="90" t="s">
        <v>89</v>
      </c>
      <c r="AL272" s="90" t="s">
        <v>89</v>
      </c>
      <c r="AM272" s="90" t="s">
        <v>89</v>
      </c>
      <c r="AN272" s="90" t="s">
        <v>89</v>
      </c>
      <c r="AO272" s="90" t="s">
        <v>89</v>
      </c>
      <c r="AP272" s="90" t="s">
        <v>89</v>
      </c>
      <c r="AQ272" s="90" t="s">
        <v>90</v>
      </c>
      <c r="AR272" s="90" t="s">
        <v>90</v>
      </c>
      <c r="AS272" s="90" t="s">
        <v>91</v>
      </c>
      <c r="AT272" s="90" t="s">
        <v>92</v>
      </c>
      <c r="AU272" s="90" t="s">
        <v>92</v>
      </c>
      <c r="AV272" s="90" t="s">
        <v>93</v>
      </c>
      <c r="AW272" s="90" t="s">
        <v>3495</v>
      </c>
      <c r="AX272" s="90" t="s">
        <v>3496</v>
      </c>
      <c r="AY272" s="90" t="s">
        <v>3497</v>
      </c>
      <c r="AZ272" s="90" t="s">
        <v>3496</v>
      </c>
      <c r="BA272" s="90" t="s">
        <v>97</v>
      </c>
      <c r="BB272" s="90" t="s">
        <v>3498</v>
      </c>
      <c r="BC272" s="90" t="s">
        <v>99</v>
      </c>
      <c r="BD272" s="90" t="s">
        <v>150</v>
      </c>
      <c r="BE272" s="90" t="s">
        <v>61</v>
      </c>
      <c r="BF272" s="90" t="s">
        <v>119</v>
      </c>
      <c r="BG272" s="90" t="s">
        <v>101</v>
      </c>
    </row>
    <row r="273" s="85" customFormat="1" ht="19" customHeight="1" spans="1:59">
      <c r="A273" s="90" t="s">
        <v>302</v>
      </c>
      <c r="B273" s="90" t="s">
        <v>303</v>
      </c>
      <c r="C273" s="90" t="s">
        <v>1968</v>
      </c>
      <c r="D273" s="90" t="s">
        <v>1969</v>
      </c>
      <c r="E273" s="90" t="s">
        <v>1970</v>
      </c>
      <c r="F273" s="90" t="s">
        <v>1971</v>
      </c>
      <c r="G273" s="90" t="s">
        <v>1972</v>
      </c>
      <c r="H273" s="90" t="s">
        <v>109</v>
      </c>
      <c r="I273" s="90" t="s">
        <v>3499</v>
      </c>
      <c r="J273" s="90" t="s">
        <v>3500</v>
      </c>
      <c r="K273" s="90" t="s">
        <v>3501</v>
      </c>
      <c r="L273" s="90" t="s">
        <v>73</v>
      </c>
      <c r="M273" s="90" t="s">
        <v>3502</v>
      </c>
      <c r="N273" s="90" t="s">
        <v>3503</v>
      </c>
      <c r="O273" s="90" t="s">
        <v>221</v>
      </c>
      <c r="P273" s="90" t="s">
        <v>222</v>
      </c>
      <c r="Q273" s="90" t="s">
        <v>206</v>
      </c>
      <c r="R273" s="90" t="s">
        <v>207</v>
      </c>
      <c r="S273" s="90" t="s">
        <v>3504</v>
      </c>
      <c r="T273" s="90" t="s">
        <v>209</v>
      </c>
      <c r="U273" s="15">
        <v>0</v>
      </c>
      <c r="V273" s="15">
        <v>7000</v>
      </c>
      <c r="W273" s="15">
        <v>3500</v>
      </c>
      <c r="X273" s="15">
        <v>2000</v>
      </c>
      <c r="Y273" s="90" t="s">
        <v>143</v>
      </c>
      <c r="Z273" s="90" t="s">
        <v>83</v>
      </c>
      <c r="AA273" s="90" t="s">
        <v>84</v>
      </c>
      <c r="AB273" s="90" t="s">
        <v>1979</v>
      </c>
      <c r="AC273" s="90" t="s">
        <v>211</v>
      </c>
      <c r="AD273" s="90" t="s">
        <v>87</v>
      </c>
      <c r="AE273" s="90" t="s">
        <v>61</v>
      </c>
      <c r="AF273" s="90" t="s">
        <v>61</v>
      </c>
      <c r="AG273" s="90" t="s">
        <v>89</v>
      </c>
      <c r="AH273" s="90" t="s">
        <v>89</v>
      </c>
      <c r="AI273" s="90" t="s">
        <v>89</v>
      </c>
      <c r="AJ273" s="90" t="s">
        <v>89</v>
      </c>
      <c r="AK273" s="90" t="s">
        <v>89</v>
      </c>
      <c r="AL273" s="90" t="s">
        <v>89</v>
      </c>
      <c r="AM273" s="90" t="s">
        <v>89</v>
      </c>
      <c r="AN273" s="90" t="s">
        <v>89</v>
      </c>
      <c r="AO273" s="90" t="s">
        <v>89</v>
      </c>
      <c r="AP273" s="90" t="s">
        <v>89</v>
      </c>
      <c r="AQ273" s="90" t="s">
        <v>90</v>
      </c>
      <c r="AR273" s="90" t="s">
        <v>90</v>
      </c>
      <c r="AS273" s="90" t="s">
        <v>91</v>
      </c>
      <c r="AT273" s="90" t="s">
        <v>92</v>
      </c>
      <c r="AU273" s="90" t="s">
        <v>92</v>
      </c>
      <c r="AV273" s="90" t="s">
        <v>93</v>
      </c>
      <c r="AW273" s="90" t="s">
        <v>1980</v>
      </c>
      <c r="AX273" s="90" t="s">
        <v>3505</v>
      </c>
      <c r="AY273" s="90" t="s">
        <v>1982</v>
      </c>
      <c r="AZ273" s="90" t="s">
        <v>3505</v>
      </c>
      <c r="BA273" s="90" t="s">
        <v>97</v>
      </c>
      <c r="BB273" s="90" t="s">
        <v>3506</v>
      </c>
      <c r="BC273" s="90" t="s">
        <v>99</v>
      </c>
      <c r="BD273" s="90" t="s">
        <v>150</v>
      </c>
      <c r="BE273" s="90" t="s">
        <v>61</v>
      </c>
      <c r="BF273" s="90" t="s">
        <v>209</v>
      </c>
      <c r="BG273" s="90" t="s">
        <v>101</v>
      </c>
    </row>
    <row r="274" s="85" customFormat="1" ht="19" customHeight="1" spans="1:59">
      <c r="A274" s="90" t="s">
        <v>694</v>
      </c>
      <c r="B274" s="90" t="s">
        <v>695</v>
      </c>
      <c r="C274" s="90" t="s">
        <v>958</v>
      </c>
      <c r="D274" s="90" t="s">
        <v>959</v>
      </c>
      <c r="E274" s="90" t="s">
        <v>3507</v>
      </c>
      <c r="F274" s="90" t="s">
        <v>3508</v>
      </c>
      <c r="G274" s="90" t="s">
        <v>3509</v>
      </c>
      <c r="H274" s="90" t="s">
        <v>1130</v>
      </c>
      <c r="I274" s="90" t="s">
        <v>3510</v>
      </c>
      <c r="J274" s="90" t="s">
        <v>3511</v>
      </c>
      <c r="K274" s="90" t="s">
        <v>3512</v>
      </c>
      <c r="L274" s="90" t="s">
        <v>73</v>
      </c>
      <c r="M274" s="90" t="s">
        <v>3280</v>
      </c>
      <c r="N274" s="90" t="s">
        <v>1410</v>
      </c>
      <c r="O274" s="90" t="s">
        <v>610</v>
      </c>
      <c r="P274" s="90" t="s">
        <v>611</v>
      </c>
      <c r="Q274" s="90" t="s">
        <v>612</v>
      </c>
      <c r="R274" s="90" t="s">
        <v>613</v>
      </c>
      <c r="S274" s="90" t="s">
        <v>3513</v>
      </c>
      <c r="T274" s="90" t="s">
        <v>262</v>
      </c>
      <c r="U274" s="15">
        <v>0</v>
      </c>
      <c r="V274" s="15">
        <v>4500</v>
      </c>
      <c r="W274" s="15">
        <v>4500</v>
      </c>
      <c r="X274" s="15">
        <v>1500</v>
      </c>
      <c r="Y274" s="90" t="s">
        <v>143</v>
      </c>
      <c r="Z274" s="90" t="s">
        <v>83</v>
      </c>
      <c r="AA274" s="90" t="s">
        <v>84</v>
      </c>
      <c r="AB274" s="90" t="s">
        <v>3514</v>
      </c>
      <c r="AC274" s="90" t="s">
        <v>145</v>
      </c>
      <c r="AD274" s="90" t="s">
        <v>87</v>
      </c>
      <c r="AE274" s="90" t="s">
        <v>61</v>
      </c>
      <c r="AF274" s="90" t="s">
        <v>61</v>
      </c>
      <c r="AG274" s="90" t="s">
        <v>89</v>
      </c>
      <c r="AH274" s="90" t="s">
        <v>89</v>
      </c>
      <c r="AI274" s="90" t="s">
        <v>89</v>
      </c>
      <c r="AJ274" s="90" t="s">
        <v>89</v>
      </c>
      <c r="AK274" s="90" t="s">
        <v>89</v>
      </c>
      <c r="AL274" s="90" t="s">
        <v>89</v>
      </c>
      <c r="AM274" s="90" t="s">
        <v>89</v>
      </c>
      <c r="AN274" s="90" t="s">
        <v>89</v>
      </c>
      <c r="AO274" s="90" t="s">
        <v>89</v>
      </c>
      <c r="AP274" s="90" t="s">
        <v>89</v>
      </c>
      <c r="AQ274" s="90" t="s">
        <v>90</v>
      </c>
      <c r="AR274" s="90" t="s">
        <v>90</v>
      </c>
      <c r="AS274" s="90" t="s">
        <v>91</v>
      </c>
      <c r="AT274" s="90" t="s">
        <v>92</v>
      </c>
      <c r="AU274" s="90" t="s">
        <v>92</v>
      </c>
      <c r="AV274" s="90" t="s">
        <v>93</v>
      </c>
      <c r="AW274" s="90" t="s">
        <v>3515</v>
      </c>
      <c r="AX274" s="90" t="s">
        <v>3516</v>
      </c>
      <c r="AY274" s="90" t="s">
        <v>3517</v>
      </c>
      <c r="AZ274" s="90" t="s">
        <v>3516</v>
      </c>
      <c r="BA274" s="90" t="s">
        <v>97</v>
      </c>
      <c r="BB274" s="90" t="s">
        <v>3518</v>
      </c>
      <c r="BC274" s="90" t="s">
        <v>99</v>
      </c>
      <c r="BD274" s="90" t="s">
        <v>150</v>
      </c>
      <c r="BE274" s="90" t="s">
        <v>61</v>
      </c>
      <c r="BF274" s="90" t="s">
        <v>262</v>
      </c>
      <c r="BG274" s="90" t="s">
        <v>101</v>
      </c>
    </row>
    <row r="275" s="85" customFormat="1" ht="19" customHeight="1" spans="1:59">
      <c r="A275" s="90" t="s">
        <v>267</v>
      </c>
      <c r="B275" s="90" t="s">
        <v>268</v>
      </c>
      <c r="C275" s="90" t="s">
        <v>3519</v>
      </c>
      <c r="D275" s="90" t="s">
        <v>3520</v>
      </c>
      <c r="E275" s="90" t="s">
        <v>3521</v>
      </c>
      <c r="F275" s="90" t="s">
        <v>3522</v>
      </c>
      <c r="G275" s="90" t="s">
        <v>3523</v>
      </c>
      <c r="H275" s="90" t="s">
        <v>539</v>
      </c>
      <c r="I275" s="90" t="s">
        <v>3524</v>
      </c>
      <c r="J275" s="90" t="s">
        <v>3525</v>
      </c>
      <c r="K275" s="90" t="s">
        <v>3526</v>
      </c>
      <c r="L275" s="90" t="s">
        <v>73</v>
      </c>
      <c r="M275" s="90" t="s">
        <v>3527</v>
      </c>
      <c r="N275" s="90" t="s">
        <v>3528</v>
      </c>
      <c r="O275" s="90" t="s">
        <v>1875</v>
      </c>
      <c r="P275" s="90" t="s">
        <v>1876</v>
      </c>
      <c r="Q275" s="90" t="s">
        <v>1877</v>
      </c>
      <c r="R275" s="90" t="s">
        <v>1878</v>
      </c>
      <c r="S275" s="90" t="s">
        <v>3529</v>
      </c>
      <c r="T275" s="90" t="s">
        <v>119</v>
      </c>
      <c r="U275" s="15">
        <v>0</v>
      </c>
      <c r="V275" s="15">
        <v>31049</v>
      </c>
      <c r="W275" s="15">
        <v>24000</v>
      </c>
      <c r="X275" s="15">
        <v>10000</v>
      </c>
      <c r="Y275" s="90" t="s">
        <v>143</v>
      </c>
      <c r="Z275" s="90" t="s">
        <v>83</v>
      </c>
      <c r="AA275" s="90" t="s">
        <v>84</v>
      </c>
      <c r="AB275" s="90" t="s">
        <v>3530</v>
      </c>
      <c r="AC275" s="90" t="s">
        <v>145</v>
      </c>
      <c r="AD275" s="90" t="s">
        <v>87</v>
      </c>
      <c r="AE275" s="90" t="s">
        <v>61</v>
      </c>
      <c r="AF275" s="90" t="s">
        <v>61</v>
      </c>
      <c r="AG275" s="90" t="s">
        <v>89</v>
      </c>
      <c r="AH275" s="90" t="s">
        <v>89</v>
      </c>
      <c r="AI275" s="90" t="s">
        <v>89</v>
      </c>
      <c r="AJ275" s="90" t="s">
        <v>89</v>
      </c>
      <c r="AK275" s="90" t="s">
        <v>89</v>
      </c>
      <c r="AL275" s="90" t="s">
        <v>89</v>
      </c>
      <c r="AM275" s="90" t="s">
        <v>89</v>
      </c>
      <c r="AN275" s="90" t="s">
        <v>89</v>
      </c>
      <c r="AO275" s="90" t="s">
        <v>89</v>
      </c>
      <c r="AP275" s="90" t="s">
        <v>89</v>
      </c>
      <c r="AQ275" s="90" t="s">
        <v>90</v>
      </c>
      <c r="AR275" s="90" t="s">
        <v>90</v>
      </c>
      <c r="AS275" s="90" t="s">
        <v>91</v>
      </c>
      <c r="AT275" s="90" t="s">
        <v>92</v>
      </c>
      <c r="AU275" s="90" t="s">
        <v>92</v>
      </c>
      <c r="AV275" s="90" t="s">
        <v>93</v>
      </c>
      <c r="AW275" s="90" t="s">
        <v>3531</v>
      </c>
      <c r="AX275" s="90" t="s">
        <v>3532</v>
      </c>
      <c r="AY275" s="90" t="s">
        <v>3533</v>
      </c>
      <c r="AZ275" s="90" t="s">
        <v>3532</v>
      </c>
      <c r="BA275" s="90" t="s">
        <v>97</v>
      </c>
      <c r="BB275" s="90" t="s">
        <v>3534</v>
      </c>
      <c r="BC275" s="90" t="s">
        <v>99</v>
      </c>
      <c r="BD275" s="90" t="s">
        <v>150</v>
      </c>
      <c r="BE275" s="90" t="s">
        <v>61</v>
      </c>
      <c r="BF275" s="90" t="s">
        <v>119</v>
      </c>
      <c r="BG275" s="90" t="s">
        <v>101</v>
      </c>
    </row>
    <row r="276" s="85" customFormat="1" ht="19" customHeight="1" spans="1:59">
      <c r="A276" s="90" t="s">
        <v>302</v>
      </c>
      <c r="B276" s="90" t="s">
        <v>303</v>
      </c>
      <c r="C276" s="90" t="s">
        <v>3535</v>
      </c>
      <c r="D276" s="90" t="s">
        <v>3536</v>
      </c>
      <c r="E276" s="90" t="s">
        <v>3537</v>
      </c>
      <c r="F276" s="90" t="s">
        <v>3538</v>
      </c>
      <c r="G276" s="90" t="s">
        <v>3539</v>
      </c>
      <c r="H276" s="90" t="s">
        <v>1299</v>
      </c>
      <c r="I276" s="90" t="s">
        <v>3540</v>
      </c>
      <c r="J276" s="90" t="s">
        <v>3541</v>
      </c>
      <c r="K276" s="90" t="s">
        <v>3542</v>
      </c>
      <c r="L276" s="90" t="s">
        <v>73</v>
      </c>
      <c r="M276" s="90" t="s">
        <v>1699</v>
      </c>
      <c r="N276" s="90" t="s">
        <v>2015</v>
      </c>
      <c r="O276" s="90" t="s">
        <v>1726</v>
      </c>
      <c r="P276" s="90" t="s">
        <v>1727</v>
      </c>
      <c r="Q276" s="90" t="s">
        <v>1728</v>
      </c>
      <c r="R276" s="90" t="s">
        <v>1307</v>
      </c>
      <c r="S276" s="90" t="s">
        <v>3543</v>
      </c>
      <c r="T276" s="90" t="s">
        <v>380</v>
      </c>
      <c r="U276" s="15">
        <v>0</v>
      </c>
      <c r="V276" s="15">
        <v>20000</v>
      </c>
      <c r="W276" s="15">
        <v>16000</v>
      </c>
      <c r="X276" s="15">
        <v>2000</v>
      </c>
      <c r="Y276" s="90" t="s">
        <v>143</v>
      </c>
      <c r="Z276" s="90" t="s">
        <v>83</v>
      </c>
      <c r="AA276" s="90" t="s">
        <v>84</v>
      </c>
      <c r="AB276" s="90" t="s">
        <v>3544</v>
      </c>
      <c r="AC276" s="90" t="s">
        <v>211</v>
      </c>
      <c r="AD276" s="90" t="s">
        <v>87</v>
      </c>
      <c r="AE276" s="90" t="s">
        <v>61</v>
      </c>
      <c r="AF276" s="90" t="s">
        <v>61</v>
      </c>
      <c r="AG276" s="90" t="s">
        <v>89</v>
      </c>
      <c r="AH276" s="90" t="s">
        <v>89</v>
      </c>
      <c r="AI276" s="90" t="s">
        <v>89</v>
      </c>
      <c r="AJ276" s="90" t="s">
        <v>89</v>
      </c>
      <c r="AK276" s="90" t="s">
        <v>89</v>
      </c>
      <c r="AL276" s="90" t="s">
        <v>89</v>
      </c>
      <c r="AM276" s="90" t="s">
        <v>89</v>
      </c>
      <c r="AN276" s="90" t="s">
        <v>89</v>
      </c>
      <c r="AO276" s="90" t="s">
        <v>89</v>
      </c>
      <c r="AP276" s="90" t="s">
        <v>89</v>
      </c>
      <c r="AQ276" s="90" t="s">
        <v>90</v>
      </c>
      <c r="AR276" s="90" t="s">
        <v>90</v>
      </c>
      <c r="AS276" s="90" t="s">
        <v>91</v>
      </c>
      <c r="AT276" s="90" t="s">
        <v>92</v>
      </c>
      <c r="AU276" s="90" t="s">
        <v>92</v>
      </c>
      <c r="AV276" s="90" t="s">
        <v>93</v>
      </c>
      <c r="AW276" s="90" t="s">
        <v>3545</v>
      </c>
      <c r="AX276" s="90" t="s">
        <v>3546</v>
      </c>
      <c r="AY276" s="90" t="s">
        <v>3547</v>
      </c>
      <c r="AZ276" s="90" t="s">
        <v>3546</v>
      </c>
      <c r="BA276" s="90" t="s">
        <v>97</v>
      </c>
      <c r="BB276" s="90" t="s">
        <v>3548</v>
      </c>
      <c r="BC276" s="90" t="s">
        <v>99</v>
      </c>
      <c r="BD276" s="90" t="s">
        <v>150</v>
      </c>
      <c r="BE276" s="90" t="s">
        <v>61</v>
      </c>
      <c r="BF276" s="90" t="s">
        <v>380</v>
      </c>
      <c r="BG276" s="90" t="s">
        <v>101</v>
      </c>
    </row>
    <row r="277" s="85" customFormat="1" ht="19" customHeight="1" spans="1:59">
      <c r="A277" s="90" t="s">
        <v>646</v>
      </c>
      <c r="B277" s="90" t="s">
        <v>647</v>
      </c>
      <c r="C277" s="90" t="s">
        <v>2304</v>
      </c>
      <c r="D277" s="90" t="s">
        <v>2305</v>
      </c>
      <c r="E277" s="90" t="s">
        <v>3549</v>
      </c>
      <c r="F277" s="90" t="s">
        <v>3550</v>
      </c>
      <c r="G277" s="90" t="s">
        <v>3551</v>
      </c>
      <c r="H277" s="90" t="s">
        <v>1130</v>
      </c>
      <c r="I277" s="90" t="s">
        <v>3552</v>
      </c>
      <c r="J277" s="90" t="s">
        <v>3553</v>
      </c>
      <c r="K277" s="90" t="s">
        <v>3554</v>
      </c>
      <c r="L277" s="90" t="s">
        <v>73</v>
      </c>
      <c r="M277" s="90" t="s">
        <v>3555</v>
      </c>
      <c r="N277" s="90" t="s">
        <v>3556</v>
      </c>
      <c r="O277" s="90" t="s">
        <v>3557</v>
      </c>
      <c r="P277" s="90" t="s">
        <v>3558</v>
      </c>
      <c r="Q277" s="90" t="s">
        <v>612</v>
      </c>
      <c r="R277" s="90" t="s">
        <v>613</v>
      </c>
      <c r="S277" s="90" t="s">
        <v>3559</v>
      </c>
      <c r="T277" s="90" t="s">
        <v>262</v>
      </c>
      <c r="U277" s="15">
        <v>0</v>
      </c>
      <c r="V277" s="15">
        <v>8000</v>
      </c>
      <c r="W277" s="15">
        <v>5600</v>
      </c>
      <c r="X277" s="15">
        <v>1900</v>
      </c>
      <c r="Y277" s="90" t="s">
        <v>143</v>
      </c>
      <c r="Z277" s="90" t="s">
        <v>83</v>
      </c>
      <c r="AA277" s="90" t="s">
        <v>84</v>
      </c>
      <c r="AB277" s="90" t="s">
        <v>3560</v>
      </c>
      <c r="AC277" s="90" t="s">
        <v>121</v>
      </c>
      <c r="AD277" s="90" t="s">
        <v>87</v>
      </c>
      <c r="AE277" s="90" t="s">
        <v>61</v>
      </c>
      <c r="AF277" s="90" t="s">
        <v>61</v>
      </c>
      <c r="AG277" s="90" t="s">
        <v>89</v>
      </c>
      <c r="AH277" s="90" t="s">
        <v>89</v>
      </c>
      <c r="AI277" s="90" t="s">
        <v>89</v>
      </c>
      <c r="AJ277" s="90" t="s">
        <v>89</v>
      </c>
      <c r="AK277" s="90" t="s">
        <v>89</v>
      </c>
      <c r="AL277" s="90" t="s">
        <v>89</v>
      </c>
      <c r="AM277" s="90" t="s">
        <v>89</v>
      </c>
      <c r="AN277" s="90" t="s">
        <v>89</v>
      </c>
      <c r="AO277" s="90" t="s">
        <v>89</v>
      </c>
      <c r="AP277" s="90" t="s">
        <v>89</v>
      </c>
      <c r="AQ277" s="90" t="s">
        <v>90</v>
      </c>
      <c r="AR277" s="90" t="s">
        <v>90</v>
      </c>
      <c r="AS277" s="90" t="s">
        <v>91</v>
      </c>
      <c r="AT277" s="90" t="s">
        <v>92</v>
      </c>
      <c r="AU277" s="90" t="s">
        <v>92</v>
      </c>
      <c r="AV277" s="90" t="s">
        <v>93</v>
      </c>
      <c r="AW277" s="90" t="s">
        <v>3561</v>
      </c>
      <c r="AX277" s="90" t="s">
        <v>3562</v>
      </c>
      <c r="AY277" s="90" t="s">
        <v>3563</v>
      </c>
      <c r="AZ277" s="90" t="s">
        <v>3562</v>
      </c>
      <c r="BA277" s="90" t="s">
        <v>215</v>
      </c>
      <c r="BB277" s="90" t="s">
        <v>3564</v>
      </c>
      <c r="BC277" s="90" t="s">
        <v>99</v>
      </c>
      <c r="BD277" s="90" t="s">
        <v>150</v>
      </c>
      <c r="BE277" s="90" t="s">
        <v>61</v>
      </c>
      <c r="BF277" s="90" t="s">
        <v>262</v>
      </c>
      <c r="BG277" s="90" t="s">
        <v>101</v>
      </c>
    </row>
    <row r="278" s="85" customFormat="1" ht="19" customHeight="1" spans="1:59">
      <c r="A278" s="90" t="s">
        <v>419</v>
      </c>
      <c r="B278" s="90" t="s">
        <v>420</v>
      </c>
      <c r="C278" s="90" t="s">
        <v>421</v>
      </c>
      <c r="D278" s="90" t="s">
        <v>422</v>
      </c>
      <c r="E278" s="90" t="s">
        <v>3565</v>
      </c>
      <c r="F278" s="90" t="s">
        <v>424</v>
      </c>
      <c r="G278" s="90" t="s">
        <v>425</v>
      </c>
      <c r="H278" s="90" t="s">
        <v>109</v>
      </c>
      <c r="I278" s="90" t="s">
        <v>3566</v>
      </c>
      <c r="J278" s="90" t="s">
        <v>3567</v>
      </c>
      <c r="K278" s="90" t="s">
        <v>3568</v>
      </c>
      <c r="L278" s="90" t="s">
        <v>73</v>
      </c>
      <c r="M278" s="90" t="s">
        <v>3569</v>
      </c>
      <c r="N278" s="90" t="s">
        <v>203</v>
      </c>
      <c r="O278" s="90" t="s">
        <v>138</v>
      </c>
      <c r="P278" s="90" t="s">
        <v>139</v>
      </c>
      <c r="Q278" s="90" t="s">
        <v>140</v>
      </c>
      <c r="R278" s="90" t="s">
        <v>141</v>
      </c>
      <c r="S278" s="90" t="s">
        <v>3570</v>
      </c>
      <c r="T278" s="90" t="s">
        <v>380</v>
      </c>
      <c r="U278" s="15">
        <v>0</v>
      </c>
      <c r="V278" s="15">
        <v>33000</v>
      </c>
      <c r="W278" s="15">
        <v>12000</v>
      </c>
      <c r="X278" s="15">
        <v>8400</v>
      </c>
      <c r="Y278" s="90" t="s">
        <v>143</v>
      </c>
      <c r="Z278" s="90" t="s">
        <v>83</v>
      </c>
      <c r="AA278" s="90" t="s">
        <v>84</v>
      </c>
      <c r="AB278" s="90" t="s">
        <v>3571</v>
      </c>
      <c r="AC278" s="90" t="s">
        <v>211</v>
      </c>
      <c r="AD278" s="90" t="s">
        <v>87</v>
      </c>
      <c r="AE278" s="90" t="s">
        <v>61</v>
      </c>
      <c r="AF278" s="90" t="s">
        <v>61</v>
      </c>
      <c r="AG278" s="90" t="s">
        <v>89</v>
      </c>
      <c r="AH278" s="90" t="s">
        <v>89</v>
      </c>
      <c r="AI278" s="90" t="s">
        <v>89</v>
      </c>
      <c r="AJ278" s="90" t="s">
        <v>89</v>
      </c>
      <c r="AK278" s="90" t="s">
        <v>89</v>
      </c>
      <c r="AL278" s="90" t="s">
        <v>89</v>
      </c>
      <c r="AM278" s="90" t="s">
        <v>89</v>
      </c>
      <c r="AN278" s="90" t="s">
        <v>89</v>
      </c>
      <c r="AO278" s="90" t="s">
        <v>89</v>
      </c>
      <c r="AP278" s="90" t="s">
        <v>89</v>
      </c>
      <c r="AQ278" s="90" t="s">
        <v>90</v>
      </c>
      <c r="AR278" s="90" t="s">
        <v>90</v>
      </c>
      <c r="AS278" s="90" t="s">
        <v>91</v>
      </c>
      <c r="AT278" s="90" t="s">
        <v>92</v>
      </c>
      <c r="AU278" s="90" t="s">
        <v>92</v>
      </c>
      <c r="AV278" s="90" t="s">
        <v>93</v>
      </c>
      <c r="AW278" s="90" t="s">
        <v>3572</v>
      </c>
      <c r="AX278" s="90" t="s">
        <v>3573</v>
      </c>
      <c r="AY278" s="90" t="s">
        <v>3574</v>
      </c>
      <c r="AZ278" s="90" t="s">
        <v>3573</v>
      </c>
      <c r="BA278" s="90" t="s">
        <v>97</v>
      </c>
      <c r="BB278" s="90" t="s">
        <v>3575</v>
      </c>
      <c r="BC278" s="90" t="s">
        <v>99</v>
      </c>
      <c r="BD278" s="90" t="s">
        <v>150</v>
      </c>
      <c r="BE278" s="90" t="s">
        <v>61</v>
      </c>
      <c r="BF278" s="90" t="s">
        <v>380</v>
      </c>
      <c r="BG278" s="90" t="s">
        <v>101</v>
      </c>
    </row>
    <row r="279" s="85" customFormat="1" ht="19" customHeight="1" spans="1:59">
      <c r="A279" s="90" t="s">
        <v>267</v>
      </c>
      <c r="B279" s="90" t="s">
        <v>268</v>
      </c>
      <c r="C279" s="90" t="s">
        <v>3519</v>
      </c>
      <c r="D279" s="90" t="s">
        <v>3520</v>
      </c>
      <c r="E279" s="90" t="s">
        <v>3576</v>
      </c>
      <c r="F279" s="90" t="s">
        <v>3577</v>
      </c>
      <c r="G279" s="90" t="s">
        <v>287</v>
      </c>
      <c r="H279" s="90" t="s">
        <v>109</v>
      </c>
      <c r="I279" s="90" t="s">
        <v>3578</v>
      </c>
      <c r="J279" s="90" t="s">
        <v>3579</v>
      </c>
      <c r="K279" s="90" t="s">
        <v>3580</v>
      </c>
      <c r="L279" s="90" t="s">
        <v>73</v>
      </c>
      <c r="M279" s="90" t="s">
        <v>1894</v>
      </c>
      <c r="N279" s="90" t="s">
        <v>3140</v>
      </c>
      <c r="O279" s="90" t="s">
        <v>115</v>
      </c>
      <c r="P279" s="90" t="s">
        <v>116</v>
      </c>
      <c r="Q279" s="90" t="s">
        <v>117</v>
      </c>
      <c r="R279" s="90" t="s">
        <v>116</v>
      </c>
      <c r="S279" s="90" t="s">
        <v>3581</v>
      </c>
      <c r="T279" s="90" t="s">
        <v>119</v>
      </c>
      <c r="U279" s="15">
        <v>0</v>
      </c>
      <c r="V279" s="15">
        <v>4979</v>
      </c>
      <c r="W279" s="15">
        <v>3800</v>
      </c>
      <c r="X279" s="15">
        <v>1300</v>
      </c>
      <c r="Y279" s="90" t="s">
        <v>143</v>
      </c>
      <c r="Z279" s="90" t="s">
        <v>83</v>
      </c>
      <c r="AA279" s="90" t="s">
        <v>84</v>
      </c>
      <c r="AB279" s="90" t="s">
        <v>3582</v>
      </c>
      <c r="AC279" s="90" t="s">
        <v>145</v>
      </c>
      <c r="AD279" s="90" t="s">
        <v>87</v>
      </c>
      <c r="AE279" s="90" t="s">
        <v>61</v>
      </c>
      <c r="AF279" s="90" t="s">
        <v>61</v>
      </c>
      <c r="AG279" s="90" t="s">
        <v>89</v>
      </c>
      <c r="AH279" s="90" t="s">
        <v>89</v>
      </c>
      <c r="AI279" s="90" t="s">
        <v>89</v>
      </c>
      <c r="AJ279" s="90" t="s">
        <v>89</v>
      </c>
      <c r="AK279" s="90" t="s">
        <v>89</v>
      </c>
      <c r="AL279" s="90" t="s">
        <v>89</v>
      </c>
      <c r="AM279" s="90" t="s">
        <v>89</v>
      </c>
      <c r="AN279" s="90" t="s">
        <v>89</v>
      </c>
      <c r="AO279" s="90" t="s">
        <v>89</v>
      </c>
      <c r="AP279" s="90" t="s">
        <v>89</v>
      </c>
      <c r="AQ279" s="90" t="s">
        <v>90</v>
      </c>
      <c r="AR279" s="90" t="s">
        <v>90</v>
      </c>
      <c r="AS279" s="90" t="s">
        <v>91</v>
      </c>
      <c r="AT279" s="90" t="s">
        <v>92</v>
      </c>
      <c r="AU279" s="90" t="s">
        <v>92</v>
      </c>
      <c r="AV279" s="90" t="s">
        <v>93</v>
      </c>
      <c r="AW279" s="90" t="s">
        <v>3583</v>
      </c>
      <c r="AX279" s="90" t="s">
        <v>3584</v>
      </c>
      <c r="AY279" s="90" t="s">
        <v>3585</v>
      </c>
      <c r="AZ279" s="90" t="s">
        <v>3584</v>
      </c>
      <c r="BA279" s="90" t="s">
        <v>97</v>
      </c>
      <c r="BB279" s="90" t="s">
        <v>3586</v>
      </c>
      <c r="BC279" s="90" t="s">
        <v>99</v>
      </c>
      <c r="BD279" s="90" t="s">
        <v>150</v>
      </c>
      <c r="BE279" s="90" t="s">
        <v>61</v>
      </c>
      <c r="BF279" s="90" t="s">
        <v>119</v>
      </c>
      <c r="BG279" s="90" t="s">
        <v>101</v>
      </c>
    </row>
    <row r="280" s="85" customFormat="1" ht="19" customHeight="1" spans="1:59">
      <c r="A280" s="90" t="s">
        <v>1774</v>
      </c>
      <c r="B280" s="90" t="s">
        <v>1775</v>
      </c>
      <c r="C280" s="90" t="s">
        <v>3587</v>
      </c>
      <c r="D280" s="90" t="s">
        <v>3588</v>
      </c>
      <c r="E280" s="90" t="s">
        <v>3589</v>
      </c>
      <c r="F280" s="90" t="s">
        <v>3590</v>
      </c>
      <c r="G280" s="90" t="s">
        <v>3367</v>
      </c>
      <c r="H280" s="90" t="s">
        <v>109</v>
      </c>
      <c r="I280" s="90" t="s">
        <v>3591</v>
      </c>
      <c r="J280" s="90" t="s">
        <v>3592</v>
      </c>
      <c r="K280" s="90" t="s">
        <v>3593</v>
      </c>
      <c r="L280" s="90" t="s">
        <v>73</v>
      </c>
      <c r="M280" s="90" t="s">
        <v>74</v>
      </c>
      <c r="N280" s="90" t="s">
        <v>326</v>
      </c>
      <c r="O280" s="90" t="s">
        <v>115</v>
      </c>
      <c r="P280" s="90" t="s">
        <v>116</v>
      </c>
      <c r="Q280" s="90" t="s">
        <v>117</v>
      </c>
      <c r="R280" s="90" t="s">
        <v>116</v>
      </c>
      <c r="S280" s="90" t="s">
        <v>3594</v>
      </c>
      <c r="T280" s="90" t="s">
        <v>209</v>
      </c>
      <c r="U280" s="15">
        <v>0</v>
      </c>
      <c r="V280" s="15">
        <v>2496</v>
      </c>
      <c r="W280" s="15">
        <v>1997</v>
      </c>
      <c r="X280" s="15">
        <v>1997</v>
      </c>
      <c r="Y280" s="90" t="s">
        <v>82</v>
      </c>
      <c r="Z280" s="90" t="s">
        <v>83</v>
      </c>
      <c r="AA280" s="90" t="s">
        <v>84</v>
      </c>
      <c r="AB280" s="90" t="s">
        <v>3595</v>
      </c>
      <c r="AC280" s="90" t="s">
        <v>359</v>
      </c>
      <c r="AD280" s="90" t="s">
        <v>87</v>
      </c>
      <c r="AE280" s="90" t="s">
        <v>61</v>
      </c>
      <c r="AF280" s="90" t="s">
        <v>61</v>
      </c>
      <c r="AG280" s="90" t="s">
        <v>89</v>
      </c>
      <c r="AH280" s="90" t="s">
        <v>89</v>
      </c>
      <c r="AI280" s="90" t="s">
        <v>89</v>
      </c>
      <c r="AJ280" s="90" t="s">
        <v>89</v>
      </c>
      <c r="AK280" s="90" t="s">
        <v>89</v>
      </c>
      <c r="AL280" s="90" t="s">
        <v>89</v>
      </c>
      <c r="AM280" s="90" t="s">
        <v>89</v>
      </c>
      <c r="AN280" s="90" t="s">
        <v>89</v>
      </c>
      <c r="AO280" s="90" t="s">
        <v>89</v>
      </c>
      <c r="AP280" s="90" t="s">
        <v>89</v>
      </c>
      <c r="AQ280" s="90" t="s">
        <v>90</v>
      </c>
      <c r="AR280" s="90" t="s">
        <v>90</v>
      </c>
      <c r="AS280" s="90" t="s">
        <v>91</v>
      </c>
      <c r="AT280" s="90" t="s">
        <v>92</v>
      </c>
      <c r="AU280" s="90" t="s">
        <v>92</v>
      </c>
      <c r="AV280" s="90" t="s">
        <v>93</v>
      </c>
      <c r="AW280" s="90" t="s">
        <v>3596</v>
      </c>
      <c r="AX280" s="90" t="s">
        <v>3597</v>
      </c>
      <c r="AY280" s="90" t="s">
        <v>3598</v>
      </c>
      <c r="AZ280" s="90" t="s">
        <v>3597</v>
      </c>
      <c r="BA280" s="90" t="s">
        <v>97</v>
      </c>
      <c r="BB280" s="90" t="s">
        <v>3599</v>
      </c>
      <c r="BC280" s="90" t="s">
        <v>99</v>
      </c>
      <c r="BD280" s="90" t="s">
        <v>100</v>
      </c>
      <c r="BE280" s="90" t="s">
        <v>61</v>
      </c>
      <c r="BF280" s="90" t="s">
        <v>209</v>
      </c>
      <c r="BG280" s="90" t="s">
        <v>101</v>
      </c>
    </row>
    <row r="281" s="85" customFormat="1" ht="19" customHeight="1" spans="1:59">
      <c r="A281" s="90" t="s">
        <v>485</v>
      </c>
      <c r="B281" s="90" t="s">
        <v>486</v>
      </c>
      <c r="C281" s="90" t="s">
        <v>1258</v>
      </c>
      <c r="D281" s="90" t="s">
        <v>1259</v>
      </c>
      <c r="E281" s="90" t="s">
        <v>3600</v>
      </c>
      <c r="F281" s="90" t="s">
        <v>3601</v>
      </c>
      <c r="G281" s="90" t="s">
        <v>3601</v>
      </c>
      <c r="H281" s="90" t="s">
        <v>109</v>
      </c>
      <c r="I281" s="90" t="s">
        <v>3602</v>
      </c>
      <c r="J281" s="90" t="s">
        <v>3603</v>
      </c>
      <c r="K281" s="90" t="s">
        <v>3604</v>
      </c>
      <c r="L281" s="90" t="s">
        <v>73</v>
      </c>
      <c r="M281" s="90" t="s">
        <v>823</v>
      </c>
      <c r="N281" s="90" t="s">
        <v>2029</v>
      </c>
      <c r="O281" s="90" t="s">
        <v>221</v>
      </c>
      <c r="P281" s="90" t="s">
        <v>222</v>
      </c>
      <c r="Q281" s="90" t="s">
        <v>2693</v>
      </c>
      <c r="R281" s="90" t="s">
        <v>222</v>
      </c>
      <c r="S281" s="90" t="s">
        <v>3605</v>
      </c>
      <c r="T281" s="90" t="s">
        <v>209</v>
      </c>
      <c r="U281" s="15">
        <v>0</v>
      </c>
      <c r="V281" s="15">
        <v>20000</v>
      </c>
      <c r="W281" s="15">
        <v>10000</v>
      </c>
      <c r="X281" s="15">
        <v>8000</v>
      </c>
      <c r="Y281" s="90" t="s">
        <v>82</v>
      </c>
      <c r="Z281" s="90" t="s">
        <v>83</v>
      </c>
      <c r="AA281" s="90" t="s">
        <v>84</v>
      </c>
      <c r="AB281" s="90" t="s">
        <v>3606</v>
      </c>
      <c r="AC281" s="90" t="s">
        <v>121</v>
      </c>
      <c r="AD281" s="90" t="s">
        <v>87</v>
      </c>
      <c r="AE281" s="90" t="s">
        <v>61</v>
      </c>
      <c r="AF281" s="90" t="s">
        <v>61</v>
      </c>
      <c r="AG281" s="90" t="s">
        <v>89</v>
      </c>
      <c r="AH281" s="90" t="s">
        <v>89</v>
      </c>
      <c r="AI281" s="90" t="s">
        <v>89</v>
      </c>
      <c r="AJ281" s="90" t="s">
        <v>88</v>
      </c>
      <c r="AK281" s="90" t="s">
        <v>88</v>
      </c>
      <c r="AL281" s="90" t="s">
        <v>88</v>
      </c>
      <c r="AM281" s="90" t="s">
        <v>88</v>
      </c>
      <c r="AN281" s="90" t="s">
        <v>88</v>
      </c>
      <c r="AO281" s="90" t="s">
        <v>88</v>
      </c>
      <c r="AP281" s="90" t="s">
        <v>89</v>
      </c>
      <c r="AQ281" s="90" t="s">
        <v>90</v>
      </c>
      <c r="AR281" s="90" t="s">
        <v>90</v>
      </c>
      <c r="AS281" s="90" t="s">
        <v>91</v>
      </c>
      <c r="AT281" s="90" t="s">
        <v>92</v>
      </c>
      <c r="AU281" s="90" t="s">
        <v>92</v>
      </c>
      <c r="AV281" s="90" t="s">
        <v>93</v>
      </c>
      <c r="AW281" s="90" t="s">
        <v>3607</v>
      </c>
      <c r="AX281" s="90" t="s">
        <v>3608</v>
      </c>
      <c r="AY281" s="90" t="s">
        <v>3609</v>
      </c>
      <c r="AZ281" s="90" t="s">
        <v>3608</v>
      </c>
      <c r="BA281" s="90" t="s">
        <v>97</v>
      </c>
      <c r="BB281" s="90" t="s">
        <v>3610</v>
      </c>
      <c r="BC281" s="90" t="s">
        <v>99</v>
      </c>
      <c r="BD281" s="90" t="s">
        <v>100</v>
      </c>
      <c r="BE281" s="90" t="s">
        <v>61</v>
      </c>
      <c r="BF281" s="90" t="s">
        <v>209</v>
      </c>
      <c r="BG281" s="90" t="s">
        <v>101</v>
      </c>
    </row>
    <row r="282" s="85" customFormat="1" ht="19" customHeight="1" spans="1:59">
      <c r="A282" s="90" t="s">
        <v>387</v>
      </c>
      <c r="B282" s="90" t="s">
        <v>388</v>
      </c>
      <c r="C282" s="90" t="s">
        <v>1601</v>
      </c>
      <c r="D282" s="90" t="s">
        <v>1602</v>
      </c>
      <c r="E282" s="90" t="s">
        <v>3611</v>
      </c>
      <c r="F282" s="90" t="s">
        <v>1604</v>
      </c>
      <c r="G282" s="90" t="s">
        <v>1206</v>
      </c>
      <c r="H282" s="90" t="s">
        <v>109</v>
      </c>
      <c r="I282" s="90" t="s">
        <v>3612</v>
      </c>
      <c r="J282" s="90" t="s">
        <v>3613</v>
      </c>
      <c r="K282" s="90" t="s">
        <v>3614</v>
      </c>
      <c r="L282" s="90" t="s">
        <v>73</v>
      </c>
      <c r="M282" s="90" t="s">
        <v>3615</v>
      </c>
      <c r="N282" s="90" t="s">
        <v>3616</v>
      </c>
      <c r="O282" s="90" t="s">
        <v>115</v>
      </c>
      <c r="P282" s="90" t="s">
        <v>116</v>
      </c>
      <c r="Q282" s="90" t="s">
        <v>117</v>
      </c>
      <c r="R282" s="90" t="s">
        <v>116</v>
      </c>
      <c r="S282" s="90" t="s">
        <v>3617</v>
      </c>
      <c r="T282" s="90" t="s">
        <v>209</v>
      </c>
      <c r="U282" s="15">
        <v>0</v>
      </c>
      <c r="V282" s="15">
        <v>60000</v>
      </c>
      <c r="W282" s="15">
        <v>42000</v>
      </c>
      <c r="X282" s="15">
        <v>3000</v>
      </c>
      <c r="Y282" s="90" t="s">
        <v>143</v>
      </c>
      <c r="Z282" s="90" t="s">
        <v>83</v>
      </c>
      <c r="AA282" s="90" t="s">
        <v>84</v>
      </c>
      <c r="AB282" s="90" t="s">
        <v>3618</v>
      </c>
      <c r="AC282" s="90" t="s">
        <v>145</v>
      </c>
      <c r="AD282" s="90" t="s">
        <v>87</v>
      </c>
      <c r="AE282" s="90" t="s">
        <v>61</v>
      </c>
      <c r="AF282" s="90" t="s">
        <v>61</v>
      </c>
      <c r="AG282" s="90" t="s">
        <v>89</v>
      </c>
      <c r="AH282" s="90" t="s">
        <v>89</v>
      </c>
      <c r="AI282" s="90" t="s">
        <v>89</v>
      </c>
      <c r="AJ282" s="90" t="s">
        <v>89</v>
      </c>
      <c r="AK282" s="90" t="s">
        <v>89</v>
      </c>
      <c r="AL282" s="90" t="s">
        <v>89</v>
      </c>
      <c r="AM282" s="90" t="s">
        <v>89</v>
      </c>
      <c r="AN282" s="90" t="s">
        <v>89</v>
      </c>
      <c r="AO282" s="90" t="s">
        <v>89</v>
      </c>
      <c r="AP282" s="90" t="s">
        <v>89</v>
      </c>
      <c r="AQ282" s="90" t="s">
        <v>90</v>
      </c>
      <c r="AR282" s="90" t="s">
        <v>90</v>
      </c>
      <c r="AS282" s="90" t="s">
        <v>91</v>
      </c>
      <c r="AT282" s="90" t="s">
        <v>92</v>
      </c>
      <c r="AU282" s="90" t="s">
        <v>92</v>
      </c>
      <c r="AV282" s="90" t="s">
        <v>93</v>
      </c>
      <c r="AW282" s="90" t="s">
        <v>3619</v>
      </c>
      <c r="AX282" s="90" t="s">
        <v>3620</v>
      </c>
      <c r="AY282" s="90" t="s">
        <v>3621</v>
      </c>
      <c r="AZ282" s="90" t="s">
        <v>3620</v>
      </c>
      <c r="BA282" s="90" t="s">
        <v>215</v>
      </c>
      <c r="BB282" s="90" t="s">
        <v>3622</v>
      </c>
      <c r="BC282" s="90" t="s">
        <v>99</v>
      </c>
      <c r="BD282" s="90" t="s">
        <v>150</v>
      </c>
      <c r="BE282" s="90" t="s">
        <v>61</v>
      </c>
      <c r="BF282" s="90" t="s">
        <v>209</v>
      </c>
      <c r="BG282" s="90" t="s">
        <v>101</v>
      </c>
    </row>
    <row r="283" s="85" customFormat="1" ht="19" customHeight="1" spans="1:59">
      <c r="A283" s="90" t="s">
        <v>126</v>
      </c>
      <c r="B283" s="90" t="s">
        <v>127</v>
      </c>
      <c r="C283" s="90" t="s">
        <v>632</v>
      </c>
      <c r="D283" s="90" t="s">
        <v>633</v>
      </c>
      <c r="E283" s="90" t="s">
        <v>2834</v>
      </c>
      <c r="F283" s="90" t="s">
        <v>2835</v>
      </c>
      <c r="G283" s="90" t="s">
        <v>1763</v>
      </c>
      <c r="H283" s="90" t="s">
        <v>232</v>
      </c>
      <c r="I283" s="90" t="s">
        <v>3623</v>
      </c>
      <c r="J283" s="90" t="s">
        <v>3624</v>
      </c>
      <c r="K283" s="90" t="s">
        <v>3625</v>
      </c>
      <c r="L283" s="90" t="s">
        <v>73</v>
      </c>
      <c r="M283" s="90" t="s">
        <v>1303</v>
      </c>
      <c r="N283" s="90" t="s">
        <v>203</v>
      </c>
      <c r="O283" s="90" t="s">
        <v>238</v>
      </c>
      <c r="P283" s="90" t="s">
        <v>239</v>
      </c>
      <c r="Q283" s="90" t="s">
        <v>240</v>
      </c>
      <c r="R283" s="90" t="s">
        <v>241</v>
      </c>
      <c r="S283" s="90" t="s">
        <v>3626</v>
      </c>
      <c r="T283" s="90" t="s">
        <v>119</v>
      </c>
      <c r="U283" s="15">
        <v>0</v>
      </c>
      <c r="V283" s="15">
        <v>40000</v>
      </c>
      <c r="W283" s="15">
        <v>22000</v>
      </c>
      <c r="X283" s="15">
        <v>13000</v>
      </c>
      <c r="Y283" s="90" t="s">
        <v>143</v>
      </c>
      <c r="Z283" s="90" t="s">
        <v>83</v>
      </c>
      <c r="AA283" s="90" t="s">
        <v>84</v>
      </c>
      <c r="AB283" s="90" t="s">
        <v>2841</v>
      </c>
      <c r="AC283" s="90" t="s">
        <v>121</v>
      </c>
      <c r="AD283" s="90" t="s">
        <v>87</v>
      </c>
      <c r="AE283" s="90" t="s">
        <v>61</v>
      </c>
      <c r="AF283" s="90" t="s">
        <v>61</v>
      </c>
      <c r="AG283" s="90" t="s">
        <v>89</v>
      </c>
      <c r="AH283" s="90" t="s">
        <v>89</v>
      </c>
      <c r="AI283" s="90" t="s">
        <v>89</v>
      </c>
      <c r="AJ283" s="90" t="s">
        <v>89</v>
      </c>
      <c r="AK283" s="90" t="s">
        <v>89</v>
      </c>
      <c r="AL283" s="90" t="s">
        <v>89</v>
      </c>
      <c r="AM283" s="90" t="s">
        <v>89</v>
      </c>
      <c r="AN283" s="90" t="s">
        <v>89</v>
      </c>
      <c r="AO283" s="90" t="s">
        <v>89</v>
      </c>
      <c r="AP283" s="90" t="s">
        <v>89</v>
      </c>
      <c r="AQ283" s="90" t="s">
        <v>90</v>
      </c>
      <c r="AR283" s="90" t="s">
        <v>90</v>
      </c>
      <c r="AS283" s="90" t="s">
        <v>91</v>
      </c>
      <c r="AT283" s="90" t="s">
        <v>92</v>
      </c>
      <c r="AU283" s="90" t="s">
        <v>92</v>
      </c>
      <c r="AV283" s="90" t="s">
        <v>93</v>
      </c>
      <c r="AW283" s="90" t="s">
        <v>2842</v>
      </c>
      <c r="AX283" s="90" t="s">
        <v>3627</v>
      </c>
      <c r="AY283" s="90" t="s">
        <v>2844</v>
      </c>
      <c r="AZ283" s="90" t="s">
        <v>3627</v>
      </c>
      <c r="BA283" s="90" t="s">
        <v>215</v>
      </c>
      <c r="BB283" s="90" t="s">
        <v>3628</v>
      </c>
      <c r="BC283" s="90" t="s">
        <v>99</v>
      </c>
      <c r="BD283" s="90" t="s">
        <v>150</v>
      </c>
      <c r="BE283" s="90" t="s">
        <v>61</v>
      </c>
      <c r="BF283" s="90" t="s">
        <v>119</v>
      </c>
      <c r="BG283" s="90" t="s">
        <v>101</v>
      </c>
    </row>
    <row r="284" s="85" customFormat="1" ht="19" customHeight="1" spans="1:59">
      <c r="A284" s="90" t="s">
        <v>419</v>
      </c>
      <c r="B284" s="90" t="s">
        <v>420</v>
      </c>
      <c r="C284" s="90" t="s">
        <v>534</v>
      </c>
      <c r="D284" s="90" t="s">
        <v>535</v>
      </c>
      <c r="E284" s="90" t="s">
        <v>3629</v>
      </c>
      <c r="F284" s="90" t="s">
        <v>3630</v>
      </c>
      <c r="G284" s="90" t="s">
        <v>3631</v>
      </c>
      <c r="H284" s="90" t="s">
        <v>1130</v>
      </c>
      <c r="I284" s="90" t="s">
        <v>3632</v>
      </c>
      <c r="J284" s="90" t="s">
        <v>3633</v>
      </c>
      <c r="K284" s="90" t="s">
        <v>3634</v>
      </c>
      <c r="L284" s="90" t="s">
        <v>73</v>
      </c>
      <c r="M284" s="90" t="s">
        <v>3635</v>
      </c>
      <c r="N284" s="90" t="s">
        <v>3636</v>
      </c>
      <c r="O284" s="90" t="s">
        <v>610</v>
      </c>
      <c r="P284" s="90" t="s">
        <v>611</v>
      </c>
      <c r="Q284" s="90" t="s">
        <v>3637</v>
      </c>
      <c r="R284" s="90" t="s">
        <v>3638</v>
      </c>
      <c r="S284" s="90" t="s">
        <v>3639</v>
      </c>
      <c r="T284" s="90" t="s">
        <v>262</v>
      </c>
      <c r="U284" s="15">
        <v>0</v>
      </c>
      <c r="V284" s="15">
        <v>4000</v>
      </c>
      <c r="W284" s="15">
        <v>3200</v>
      </c>
      <c r="X284" s="15">
        <v>1000</v>
      </c>
      <c r="Y284" s="90" t="s">
        <v>82</v>
      </c>
      <c r="Z284" s="90" t="s">
        <v>83</v>
      </c>
      <c r="AA284" s="90" t="s">
        <v>84</v>
      </c>
      <c r="AB284" s="90" t="s">
        <v>3640</v>
      </c>
      <c r="AC284" s="90" t="s">
        <v>359</v>
      </c>
      <c r="AD284" s="90" t="s">
        <v>87</v>
      </c>
      <c r="AE284" s="90" t="s">
        <v>61</v>
      </c>
      <c r="AF284" s="90" t="s">
        <v>61</v>
      </c>
      <c r="AG284" s="90" t="s">
        <v>89</v>
      </c>
      <c r="AH284" s="90" t="s">
        <v>89</v>
      </c>
      <c r="AI284" s="90" t="s">
        <v>89</v>
      </c>
      <c r="AJ284" s="90" t="s">
        <v>88</v>
      </c>
      <c r="AK284" s="90" t="s">
        <v>89</v>
      </c>
      <c r="AL284" s="90" t="s">
        <v>89</v>
      </c>
      <c r="AM284" s="90" t="s">
        <v>89</v>
      </c>
      <c r="AN284" s="90" t="s">
        <v>88</v>
      </c>
      <c r="AO284" s="90" t="s">
        <v>88</v>
      </c>
      <c r="AP284" s="90" t="s">
        <v>89</v>
      </c>
      <c r="AQ284" s="90" t="s">
        <v>90</v>
      </c>
      <c r="AR284" s="90" t="s">
        <v>90</v>
      </c>
      <c r="AS284" s="90" t="s">
        <v>91</v>
      </c>
      <c r="AT284" s="90" t="s">
        <v>92</v>
      </c>
      <c r="AU284" s="90" t="s">
        <v>92</v>
      </c>
      <c r="AV284" s="90" t="s">
        <v>93</v>
      </c>
      <c r="AW284" s="90" t="s">
        <v>3641</v>
      </c>
      <c r="AX284" s="90" t="s">
        <v>3642</v>
      </c>
      <c r="AY284" s="90" t="s">
        <v>3643</v>
      </c>
      <c r="AZ284" s="90" t="s">
        <v>3642</v>
      </c>
      <c r="BA284" s="90" t="s">
        <v>97</v>
      </c>
      <c r="BB284" s="90" t="s">
        <v>3644</v>
      </c>
      <c r="BC284" s="90" t="s">
        <v>99</v>
      </c>
      <c r="BD284" s="90" t="s">
        <v>100</v>
      </c>
      <c r="BE284" s="90" t="s">
        <v>61</v>
      </c>
      <c r="BF284" s="90" t="s">
        <v>262</v>
      </c>
      <c r="BG284" s="90" t="s">
        <v>101</v>
      </c>
    </row>
    <row r="285" s="85" customFormat="1" ht="19" customHeight="1" spans="1:59">
      <c r="A285" s="90" t="s">
        <v>102</v>
      </c>
      <c r="B285" s="90" t="s">
        <v>103</v>
      </c>
      <c r="C285" s="90" t="s">
        <v>1790</v>
      </c>
      <c r="D285" s="90" t="s">
        <v>1791</v>
      </c>
      <c r="E285" s="90" t="s">
        <v>1792</v>
      </c>
      <c r="F285" s="90" t="s">
        <v>2869</v>
      </c>
      <c r="G285" s="90" t="s">
        <v>1711</v>
      </c>
      <c r="H285" s="90" t="s">
        <v>1299</v>
      </c>
      <c r="I285" s="90" t="s">
        <v>3645</v>
      </c>
      <c r="J285" s="90" t="s">
        <v>3646</v>
      </c>
      <c r="K285" s="90" t="s">
        <v>3647</v>
      </c>
      <c r="L285" s="90" t="s">
        <v>73</v>
      </c>
      <c r="M285" s="90" t="s">
        <v>3648</v>
      </c>
      <c r="N285" s="90" t="s">
        <v>948</v>
      </c>
      <c r="O285" s="90" t="s">
        <v>1739</v>
      </c>
      <c r="P285" s="90" t="s">
        <v>1740</v>
      </c>
      <c r="Q285" s="90" t="s">
        <v>1728</v>
      </c>
      <c r="R285" s="90" t="s">
        <v>1307</v>
      </c>
      <c r="S285" s="90" t="s">
        <v>3649</v>
      </c>
      <c r="T285" s="90" t="s">
        <v>3650</v>
      </c>
      <c r="U285" s="15">
        <v>0</v>
      </c>
      <c r="V285" s="15">
        <v>30000</v>
      </c>
      <c r="W285" s="15">
        <v>22000</v>
      </c>
      <c r="X285" s="15">
        <v>3000</v>
      </c>
      <c r="Y285" s="90" t="s">
        <v>143</v>
      </c>
      <c r="Z285" s="90" t="s">
        <v>83</v>
      </c>
      <c r="AA285" s="90" t="s">
        <v>84</v>
      </c>
      <c r="AB285" s="90" t="s">
        <v>329</v>
      </c>
      <c r="AC285" s="90" t="s">
        <v>359</v>
      </c>
      <c r="AD285" s="90" t="s">
        <v>87</v>
      </c>
      <c r="AE285" s="90" t="s">
        <v>61</v>
      </c>
      <c r="AF285" s="90" t="s">
        <v>61</v>
      </c>
      <c r="AG285" s="90" t="s">
        <v>89</v>
      </c>
      <c r="AH285" s="90" t="s">
        <v>89</v>
      </c>
      <c r="AI285" s="90" t="s">
        <v>89</v>
      </c>
      <c r="AJ285" s="90" t="s">
        <v>89</v>
      </c>
      <c r="AK285" s="90" t="s">
        <v>89</v>
      </c>
      <c r="AL285" s="90" t="s">
        <v>89</v>
      </c>
      <c r="AM285" s="90" t="s">
        <v>89</v>
      </c>
      <c r="AN285" s="90" t="s">
        <v>89</v>
      </c>
      <c r="AO285" s="90" t="s">
        <v>89</v>
      </c>
      <c r="AP285" s="90" t="s">
        <v>89</v>
      </c>
      <c r="AQ285" s="90" t="s">
        <v>90</v>
      </c>
      <c r="AR285" s="90" t="s">
        <v>90</v>
      </c>
      <c r="AS285" s="90" t="s">
        <v>91</v>
      </c>
      <c r="AT285" s="90" t="s">
        <v>92</v>
      </c>
      <c r="AU285" s="90" t="s">
        <v>92</v>
      </c>
      <c r="AV285" s="90" t="s">
        <v>93</v>
      </c>
      <c r="AW285" s="90" t="s">
        <v>1805</v>
      </c>
      <c r="AX285" s="90" t="s">
        <v>3651</v>
      </c>
      <c r="AY285" s="90" t="s">
        <v>1807</v>
      </c>
      <c r="AZ285" s="90" t="s">
        <v>3651</v>
      </c>
      <c r="BA285" s="90" t="s">
        <v>97</v>
      </c>
      <c r="BB285" s="90" t="s">
        <v>3652</v>
      </c>
      <c r="BC285" s="90" t="s">
        <v>99</v>
      </c>
      <c r="BD285" s="90" t="s">
        <v>150</v>
      </c>
      <c r="BE285" s="90" t="s">
        <v>61</v>
      </c>
      <c r="BF285" s="97" t="s">
        <v>119</v>
      </c>
      <c r="BG285" s="90" t="s">
        <v>101</v>
      </c>
    </row>
    <row r="286" s="85" customFormat="1" ht="19" customHeight="1" spans="1:59">
      <c r="A286" s="90" t="s">
        <v>646</v>
      </c>
      <c r="B286" s="90" t="s">
        <v>647</v>
      </c>
      <c r="C286" s="90" t="s">
        <v>2605</v>
      </c>
      <c r="D286" s="90" t="s">
        <v>2606</v>
      </c>
      <c r="E286" s="90" t="s">
        <v>3653</v>
      </c>
      <c r="F286" s="90" t="s">
        <v>3654</v>
      </c>
      <c r="G286" s="90" t="s">
        <v>2732</v>
      </c>
      <c r="H286" s="90" t="s">
        <v>539</v>
      </c>
      <c r="I286" s="90" t="s">
        <v>3655</v>
      </c>
      <c r="J286" s="90" t="s">
        <v>3656</v>
      </c>
      <c r="K286" s="90" t="s">
        <v>3657</v>
      </c>
      <c r="L286" s="90" t="s">
        <v>73</v>
      </c>
      <c r="M286" s="90" t="s">
        <v>74</v>
      </c>
      <c r="N286" s="90" t="s">
        <v>75</v>
      </c>
      <c r="O286" s="90" t="s">
        <v>1875</v>
      </c>
      <c r="P286" s="90" t="s">
        <v>1876</v>
      </c>
      <c r="Q286" s="90" t="s">
        <v>1877</v>
      </c>
      <c r="R286" s="90" t="s">
        <v>1878</v>
      </c>
      <c r="S286" s="90" t="s">
        <v>3658</v>
      </c>
      <c r="T286" s="90" t="s">
        <v>119</v>
      </c>
      <c r="U286" s="15">
        <v>0</v>
      </c>
      <c r="V286" s="15">
        <v>10000</v>
      </c>
      <c r="W286" s="15">
        <v>8000</v>
      </c>
      <c r="X286" s="15">
        <v>8000</v>
      </c>
      <c r="Y286" s="90" t="s">
        <v>82</v>
      </c>
      <c r="Z286" s="90" t="s">
        <v>83</v>
      </c>
      <c r="AA286" s="90" t="s">
        <v>84</v>
      </c>
      <c r="AB286" s="90" t="s">
        <v>3659</v>
      </c>
      <c r="AC286" s="90" t="s">
        <v>145</v>
      </c>
      <c r="AD286" s="90" t="s">
        <v>87</v>
      </c>
      <c r="AE286" s="90" t="s">
        <v>61</v>
      </c>
      <c r="AF286" s="90" t="s">
        <v>3660</v>
      </c>
      <c r="AG286" s="90" t="s">
        <v>89</v>
      </c>
      <c r="AH286" s="90" t="s">
        <v>89</v>
      </c>
      <c r="AI286" s="90" t="s">
        <v>89</v>
      </c>
      <c r="AJ286" s="90" t="s">
        <v>88</v>
      </c>
      <c r="AK286" s="90" t="s">
        <v>89</v>
      </c>
      <c r="AL286" s="90" t="s">
        <v>89</v>
      </c>
      <c r="AM286" s="90" t="s">
        <v>89</v>
      </c>
      <c r="AN286" s="90" t="s">
        <v>89</v>
      </c>
      <c r="AO286" s="90" t="s">
        <v>89</v>
      </c>
      <c r="AP286" s="90" t="s">
        <v>89</v>
      </c>
      <c r="AQ286" s="90" t="s">
        <v>90</v>
      </c>
      <c r="AR286" s="90" t="s">
        <v>90</v>
      </c>
      <c r="AS286" s="90" t="s">
        <v>91</v>
      </c>
      <c r="AT286" s="90" t="s">
        <v>92</v>
      </c>
      <c r="AU286" s="90" t="s">
        <v>92</v>
      </c>
      <c r="AV286" s="90" t="s">
        <v>93</v>
      </c>
      <c r="AW286" s="90" t="s">
        <v>3661</v>
      </c>
      <c r="AX286" s="90" t="s">
        <v>3662</v>
      </c>
      <c r="AY286" s="90" t="s">
        <v>3663</v>
      </c>
      <c r="AZ286" s="90" t="s">
        <v>3662</v>
      </c>
      <c r="BA286" s="90" t="s">
        <v>97</v>
      </c>
      <c r="BB286" s="90" t="s">
        <v>3664</v>
      </c>
      <c r="BC286" s="90" t="s">
        <v>99</v>
      </c>
      <c r="BD286" s="90" t="s">
        <v>100</v>
      </c>
      <c r="BE286" s="90" t="s">
        <v>61</v>
      </c>
      <c r="BF286" s="90" t="s">
        <v>119</v>
      </c>
      <c r="BG286" s="90" t="s">
        <v>101</v>
      </c>
    </row>
    <row r="287" s="85" customFormat="1" ht="19" customHeight="1" spans="1:59">
      <c r="A287" s="90" t="s">
        <v>302</v>
      </c>
      <c r="B287" s="90" t="s">
        <v>303</v>
      </c>
      <c r="C287" s="90" t="s">
        <v>3260</v>
      </c>
      <c r="D287" s="90" t="s">
        <v>3261</v>
      </c>
      <c r="E287" s="90" t="s">
        <v>3665</v>
      </c>
      <c r="F287" s="90" t="s">
        <v>3666</v>
      </c>
      <c r="G287" s="90" t="s">
        <v>3539</v>
      </c>
      <c r="H287" s="90" t="s">
        <v>1299</v>
      </c>
      <c r="I287" s="90" t="s">
        <v>3667</v>
      </c>
      <c r="J287" s="90" t="s">
        <v>3668</v>
      </c>
      <c r="K287" s="90" t="s">
        <v>3669</v>
      </c>
      <c r="L287" s="90" t="s">
        <v>73</v>
      </c>
      <c r="M287" s="90" t="s">
        <v>1526</v>
      </c>
      <c r="N287" s="90" t="s">
        <v>811</v>
      </c>
      <c r="O287" s="90" t="s">
        <v>1726</v>
      </c>
      <c r="P287" s="90" t="s">
        <v>1727</v>
      </c>
      <c r="Q287" s="90" t="s">
        <v>3670</v>
      </c>
      <c r="R287" s="90" t="s">
        <v>3671</v>
      </c>
      <c r="S287" s="90" t="s">
        <v>3672</v>
      </c>
      <c r="T287" s="90" t="s">
        <v>380</v>
      </c>
      <c r="U287" s="15">
        <v>0</v>
      </c>
      <c r="V287" s="15">
        <v>7700</v>
      </c>
      <c r="W287" s="15">
        <v>5000</v>
      </c>
      <c r="X287" s="15">
        <v>2000</v>
      </c>
      <c r="Y287" s="90" t="s">
        <v>82</v>
      </c>
      <c r="Z287" s="90" t="s">
        <v>83</v>
      </c>
      <c r="AA287" s="90" t="s">
        <v>84</v>
      </c>
      <c r="AB287" s="90" t="s">
        <v>3673</v>
      </c>
      <c r="AC287" s="90" t="s">
        <v>211</v>
      </c>
      <c r="AD287" s="90" t="s">
        <v>87</v>
      </c>
      <c r="AE287" s="90" t="s">
        <v>61</v>
      </c>
      <c r="AF287" s="90" t="s">
        <v>61</v>
      </c>
      <c r="AG287" s="90" t="s">
        <v>89</v>
      </c>
      <c r="AH287" s="90" t="s">
        <v>89</v>
      </c>
      <c r="AI287" s="90" t="s">
        <v>89</v>
      </c>
      <c r="AJ287" s="90" t="s">
        <v>88</v>
      </c>
      <c r="AK287" s="90" t="s">
        <v>88</v>
      </c>
      <c r="AL287" s="90" t="s">
        <v>88</v>
      </c>
      <c r="AM287" s="90" t="s">
        <v>88</v>
      </c>
      <c r="AN287" s="90" t="s">
        <v>88</v>
      </c>
      <c r="AO287" s="90" t="s">
        <v>88</v>
      </c>
      <c r="AP287" s="90" t="s">
        <v>89</v>
      </c>
      <c r="AQ287" s="90" t="s">
        <v>90</v>
      </c>
      <c r="AR287" s="90" t="s">
        <v>90</v>
      </c>
      <c r="AS287" s="90" t="s">
        <v>91</v>
      </c>
      <c r="AT287" s="90" t="s">
        <v>92</v>
      </c>
      <c r="AU287" s="90" t="s">
        <v>92</v>
      </c>
      <c r="AV287" s="90" t="s">
        <v>93</v>
      </c>
      <c r="AW287" s="90" t="s">
        <v>3674</v>
      </c>
      <c r="AX287" s="90" t="s">
        <v>3675</v>
      </c>
      <c r="AY287" s="90" t="s">
        <v>3676</v>
      </c>
      <c r="AZ287" s="90" t="s">
        <v>3675</v>
      </c>
      <c r="BA287" s="90" t="s">
        <v>97</v>
      </c>
      <c r="BB287" s="90" t="s">
        <v>3677</v>
      </c>
      <c r="BC287" s="90" t="s">
        <v>99</v>
      </c>
      <c r="BD287" s="90" t="s">
        <v>100</v>
      </c>
      <c r="BE287" s="90" t="s">
        <v>61</v>
      </c>
      <c r="BF287" s="90" t="s">
        <v>380</v>
      </c>
      <c r="BG287" s="90" t="s">
        <v>101</v>
      </c>
    </row>
    <row r="288" s="85" customFormat="1" ht="19" customHeight="1" spans="1:59">
      <c r="A288" s="90" t="s">
        <v>1774</v>
      </c>
      <c r="B288" s="90" t="s">
        <v>1775</v>
      </c>
      <c r="C288" s="90" t="s">
        <v>3179</v>
      </c>
      <c r="D288" s="90" t="s">
        <v>3180</v>
      </c>
      <c r="E288" s="90" t="s">
        <v>3678</v>
      </c>
      <c r="F288" s="90" t="s">
        <v>3182</v>
      </c>
      <c r="G288" s="90" t="s">
        <v>3183</v>
      </c>
      <c r="H288" s="90" t="s">
        <v>1299</v>
      </c>
      <c r="I288" s="90" t="s">
        <v>3679</v>
      </c>
      <c r="J288" s="90" t="s">
        <v>3680</v>
      </c>
      <c r="K288" s="90" t="s">
        <v>3681</v>
      </c>
      <c r="L288" s="90" t="s">
        <v>73</v>
      </c>
      <c r="M288" s="90" t="s">
        <v>341</v>
      </c>
      <c r="N288" s="90" t="s">
        <v>2206</v>
      </c>
      <c r="O288" s="90" t="s">
        <v>1726</v>
      </c>
      <c r="P288" s="90" t="s">
        <v>1727</v>
      </c>
      <c r="Q288" s="90" t="s">
        <v>1728</v>
      </c>
      <c r="R288" s="90" t="s">
        <v>1307</v>
      </c>
      <c r="S288" s="90" t="s">
        <v>3682</v>
      </c>
      <c r="T288" s="90" t="s">
        <v>119</v>
      </c>
      <c r="U288" s="15">
        <v>0</v>
      </c>
      <c r="V288" s="15">
        <v>35077</v>
      </c>
      <c r="W288" s="15">
        <v>20000</v>
      </c>
      <c r="X288" s="15">
        <v>12000</v>
      </c>
      <c r="Y288" s="90" t="s">
        <v>82</v>
      </c>
      <c r="Z288" s="90" t="s">
        <v>83</v>
      </c>
      <c r="AA288" s="90" t="s">
        <v>84</v>
      </c>
      <c r="AB288" s="90" t="s">
        <v>3188</v>
      </c>
      <c r="AC288" s="90" t="s">
        <v>121</v>
      </c>
      <c r="AD288" s="90" t="s">
        <v>87</v>
      </c>
      <c r="AE288" s="90" t="s">
        <v>61</v>
      </c>
      <c r="AF288" s="90" t="s">
        <v>61</v>
      </c>
      <c r="AG288" s="90" t="s">
        <v>89</v>
      </c>
      <c r="AH288" s="90" t="s">
        <v>88</v>
      </c>
      <c r="AI288" s="90" t="s">
        <v>89</v>
      </c>
      <c r="AJ288" s="90" t="s">
        <v>88</v>
      </c>
      <c r="AK288" s="90" t="s">
        <v>88</v>
      </c>
      <c r="AL288" s="90" t="s">
        <v>88</v>
      </c>
      <c r="AM288" s="90" t="s">
        <v>88</v>
      </c>
      <c r="AN288" s="90" t="s">
        <v>88</v>
      </c>
      <c r="AO288" s="90" t="s">
        <v>88</v>
      </c>
      <c r="AP288" s="90" t="s">
        <v>89</v>
      </c>
      <c r="AQ288" s="90" t="s">
        <v>90</v>
      </c>
      <c r="AR288" s="90" t="s">
        <v>90</v>
      </c>
      <c r="AS288" s="90" t="s">
        <v>91</v>
      </c>
      <c r="AT288" s="90" t="s">
        <v>92</v>
      </c>
      <c r="AU288" s="90" t="s">
        <v>92</v>
      </c>
      <c r="AV288" s="90" t="s">
        <v>93</v>
      </c>
      <c r="AW288" s="90" t="s">
        <v>3189</v>
      </c>
      <c r="AX288" s="90" t="s">
        <v>3683</v>
      </c>
      <c r="AY288" s="90" t="s">
        <v>3191</v>
      </c>
      <c r="AZ288" s="90" t="s">
        <v>3683</v>
      </c>
      <c r="BA288" s="90" t="s">
        <v>97</v>
      </c>
      <c r="BB288" s="90" t="s">
        <v>3684</v>
      </c>
      <c r="BC288" s="90" t="s">
        <v>99</v>
      </c>
      <c r="BD288" s="90" t="s">
        <v>100</v>
      </c>
      <c r="BE288" s="90" t="s">
        <v>61</v>
      </c>
      <c r="BF288" s="90" t="s">
        <v>119</v>
      </c>
      <c r="BG288" s="90" t="s">
        <v>101</v>
      </c>
    </row>
    <row r="289" s="85" customFormat="1" ht="19" customHeight="1" spans="1:59">
      <c r="A289" s="90" t="s">
        <v>419</v>
      </c>
      <c r="B289" s="90" t="s">
        <v>420</v>
      </c>
      <c r="C289" s="90" t="s">
        <v>421</v>
      </c>
      <c r="D289" s="90" t="s">
        <v>422</v>
      </c>
      <c r="E289" s="90" t="s">
        <v>3685</v>
      </c>
      <c r="F289" s="90" t="s">
        <v>424</v>
      </c>
      <c r="G289" s="90" t="s">
        <v>425</v>
      </c>
      <c r="H289" s="90" t="s">
        <v>109</v>
      </c>
      <c r="I289" s="90" t="s">
        <v>3686</v>
      </c>
      <c r="J289" s="90" t="s">
        <v>3687</v>
      </c>
      <c r="K289" s="90" t="s">
        <v>3688</v>
      </c>
      <c r="L289" s="90" t="s">
        <v>73</v>
      </c>
      <c r="M289" s="90" t="s">
        <v>3689</v>
      </c>
      <c r="N289" s="90" t="s">
        <v>3690</v>
      </c>
      <c r="O289" s="90" t="s">
        <v>292</v>
      </c>
      <c r="P289" s="90" t="s">
        <v>293</v>
      </c>
      <c r="Q289" s="90" t="s">
        <v>3691</v>
      </c>
      <c r="R289" s="90" t="s">
        <v>3692</v>
      </c>
      <c r="S289" s="90" t="s">
        <v>3693</v>
      </c>
      <c r="T289" s="90" t="s">
        <v>119</v>
      </c>
      <c r="U289" s="15">
        <v>0</v>
      </c>
      <c r="V289" s="15">
        <v>80000</v>
      </c>
      <c r="W289" s="15">
        <v>30000</v>
      </c>
      <c r="X289" s="15">
        <v>12000</v>
      </c>
      <c r="Y289" s="90" t="s">
        <v>82</v>
      </c>
      <c r="Z289" s="90" t="s">
        <v>83</v>
      </c>
      <c r="AA289" s="90" t="s">
        <v>84</v>
      </c>
      <c r="AB289" s="90" t="s">
        <v>3694</v>
      </c>
      <c r="AC289" s="90" t="s">
        <v>359</v>
      </c>
      <c r="AD289" s="90" t="s">
        <v>87</v>
      </c>
      <c r="AE289" s="90" t="s">
        <v>61</v>
      </c>
      <c r="AF289" s="90" t="s">
        <v>61</v>
      </c>
      <c r="AG289" s="90" t="s">
        <v>89</v>
      </c>
      <c r="AH289" s="90" t="s">
        <v>89</v>
      </c>
      <c r="AI289" s="90" t="s">
        <v>89</v>
      </c>
      <c r="AJ289" s="90" t="s">
        <v>89</v>
      </c>
      <c r="AK289" s="90" t="s">
        <v>89</v>
      </c>
      <c r="AL289" s="90" t="s">
        <v>89</v>
      </c>
      <c r="AM289" s="90" t="s">
        <v>89</v>
      </c>
      <c r="AN289" s="90" t="s">
        <v>89</v>
      </c>
      <c r="AO289" s="90" t="s">
        <v>89</v>
      </c>
      <c r="AP289" s="90" t="s">
        <v>89</v>
      </c>
      <c r="AQ289" s="90" t="s">
        <v>90</v>
      </c>
      <c r="AR289" s="90" t="s">
        <v>90</v>
      </c>
      <c r="AS289" s="90" t="s">
        <v>91</v>
      </c>
      <c r="AT289" s="90" t="s">
        <v>92</v>
      </c>
      <c r="AU289" s="90" t="s">
        <v>92</v>
      </c>
      <c r="AV289" s="90" t="s">
        <v>93</v>
      </c>
      <c r="AW289" s="90" t="s">
        <v>3695</v>
      </c>
      <c r="AX289" s="90" t="s">
        <v>3696</v>
      </c>
      <c r="AY289" s="90" t="s">
        <v>3697</v>
      </c>
      <c r="AZ289" s="90" t="s">
        <v>3696</v>
      </c>
      <c r="BA289" s="90" t="s">
        <v>97</v>
      </c>
      <c r="BB289" s="90" t="s">
        <v>3698</v>
      </c>
      <c r="BC289" s="90" t="s">
        <v>99</v>
      </c>
      <c r="BD289" s="90" t="s">
        <v>100</v>
      </c>
      <c r="BE289" s="90" t="s">
        <v>61</v>
      </c>
      <c r="BF289" s="90" t="s">
        <v>119</v>
      </c>
      <c r="BG289" s="90" t="s">
        <v>101</v>
      </c>
    </row>
    <row r="290" s="85" customFormat="1" ht="19" customHeight="1" spans="1:59">
      <c r="A290" s="90" t="s">
        <v>1774</v>
      </c>
      <c r="B290" s="90" t="s">
        <v>1775</v>
      </c>
      <c r="C290" s="90" t="s">
        <v>3077</v>
      </c>
      <c r="D290" s="90" t="s">
        <v>3078</v>
      </c>
      <c r="E290" s="90" t="s">
        <v>3699</v>
      </c>
      <c r="F290" s="90" t="s">
        <v>3183</v>
      </c>
      <c r="G290" s="90" t="s">
        <v>3183</v>
      </c>
      <c r="H290" s="90" t="s">
        <v>1299</v>
      </c>
      <c r="I290" s="90" t="s">
        <v>3700</v>
      </c>
      <c r="J290" s="90" t="s">
        <v>3701</v>
      </c>
      <c r="K290" s="90" t="s">
        <v>3702</v>
      </c>
      <c r="L290" s="90" t="s">
        <v>73</v>
      </c>
      <c r="M290" s="90" t="s">
        <v>3703</v>
      </c>
      <c r="N290" s="90" t="s">
        <v>3704</v>
      </c>
      <c r="O290" s="90" t="s">
        <v>1726</v>
      </c>
      <c r="P290" s="90" t="s">
        <v>1727</v>
      </c>
      <c r="Q290" s="90" t="s">
        <v>1306</v>
      </c>
      <c r="R290" s="90" t="s">
        <v>1307</v>
      </c>
      <c r="S290" s="90" t="s">
        <v>3705</v>
      </c>
      <c r="T290" s="90" t="s">
        <v>380</v>
      </c>
      <c r="U290" s="15">
        <v>0</v>
      </c>
      <c r="V290" s="15">
        <v>42000</v>
      </c>
      <c r="W290" s="15">
        <v>30000</v>
      </c>
      <c r="X290" s="15">
        <v>10000</v>
      </c>
      <c r="Y290" s="90" t="s">
        <v>82</v>
      </c>
      <c r="Z290" s="90" t="s">
        <v>83</v>
      </c>
      <c r="AA290" s="90" t="s">
        <v>84</v>
      </c>
      <c r="AB290" s="90" t="s">
        <v>3706</v>
      </c>
      <c r="AC290" s="90" t="s">
        <v>145</v>
      </c>
      <c r="AD290" s="90" t="s">
        <v>87</v>
      </c>
      <c r="AE290" s="90" t="s">
        <v>61</v>
      </c>
      <c r="AF290" s="90" t="s">
        <v>61</v>
      </c>
      <c r="AG290" s="90" t="s">
        <v>89</v>
      </c>
      <c r="AH290" s="90" t="s">
        <v>89</v>
      </c>
      <c r="AI290" s="90" t="s">
        <v>89</v>
      </c>
      <c r="AJ290" s="90" t="s">
        <v>89</v>
      </c>
      <c r="AK290" s="90" t="s">
        <v>89</v>
      </c>
      <c r="AL290" s="90" t="s">
        <v>89</v>
      </c>
      <c r="AM290" s="90" t="s">
        <v>89</v>
      </c>
      <c r="AN290" s="90" t="s">
        <v>89</v>
      </c>
      <c r="AO290" s="90" t="s">
        <v>89</v>
      </c>
      <c r="AP290" s="90" t="s">
        <v>89</v>
      </c>
      <c r="AQ290" s="90" t="s">
        <v>90</v>
      </c>
      <c r="AR290" s="90" t="s">
        <v>90</v>
      </c>
      <c r="AS290" s="90" t="s">
        <v>91</v>
      </c>
      <c r="AT290" s="90" t="s">
        <v>92</v>
      </c>
      <c r="AU290" s="90" t="s">
        <v>92</v>
      </c>
      <c r="AV290" s="90" t="s">
        <v>93</v>
      </c>
      <c r="AW290" s="90" t="s">
        <v>3707</v>
      </c>
      <c r="AX290" s="90" t="s">
        <v>3708</v>
      </c>
      <c r="AY290" s="90" t="s">
        <v>3709</v>
      </c>
      <c r="AZ290" s="90" t="s">
        <v>3708</v>
      </c>
      <c r="BA290" s="90" t="s">
        <v>97</v>
      </c>
      <c r="BB290" s="90" t="s">
        <v>3710</v>
      </c>
      <c r="BC290" s="90" t="s">
        <v>99</v>
      </c>
      <c r="BD290" s="90" t="s">
        <v>100</v>
      </c>
      <c r="BE290" s="90" t="s">
        <v>61</v>
      </c>
      <c r="BF290" s="90" t="s">
        <v>380</v>
      </c>
      <c r="BG290" s="90" t="s">
        <v>101</v>
      </c>
    </row>
    <row r="291" s="85" customFormat="1" ht="19" customHeight="1" spans="1:59">
      <c r="A291" s="90" t="s">
        <v>694</v>
      </c>
      <c r="B291" s="90" t="s">
        <v>695</v>
      </c>
      <c r="C291" s="90" t="s">
        <v>3104</v>
      </c>
      <c r="D291" s="90" t="s">
        <v>3105</v>
      </c>
      <c r="E291" s="90" t="s">
        <v>3711</v>
      </c>
      <c r="F291" s="90" t="s">
        <v>2401</v>
      </c>
      <c r="G291" s="90" t="s">
        <v>3712</v>
      </c>
      <c r="H291" s="90" t="s">
        <v>1299</v>
      </c>
      <c r="I291" s="90" t="s">
        <v>3713</v>
      </c>
      <c r="J291" s="90" t="s">
        <v>3714</v>
      </c>
      <c r="K291" s="90" t="s">
        <v>3715</v>
      </c>
      <c r="L291" s="90" t="s">
        <v>73</v>
      </c>
      <c r="M291" s="90" t="s">
        <v>3716</v>
      </c>
      <c r="N291" s="90" t="s">
        <v>811</v>
      </c>
      <c r="O291" s="90" t="s">
        <v>1726</v>
      </c>
      <c r="P291" s="90" t="s">
        <v>1727</v>
      </c>
      <c r="Q291" s="90" t="s">
        <v>1306</v>
      </c>
      <c r="R291" s="90" t="s">
        <v>1307</v>
      </c>
      <c r="S291" s="90" t="s">
        <v>3717</v>
      </c>
      <c r="T291" s="90" t="s">
        <v>262</v>
      </c>
      <c r="U291" s="15">
        <v>0</v>
      </c>
      <c r="V291" s="15">
        <v>52100</v>
      </c>
      <c r="W291" s="15">
        <v>34000</v>
      </c>
      <c r="X291" s="15">
        <v>30100</v>
      </c>
      <c r="Y291" s="90" t="s">
        <v>143</v>
      </c>
      <c r="Z291" s="90" t="s">
        <v>83</v>
      </c>
      <c r="AA291" s="90" t="s">
        <v>84</v>
      </c>
      <c r="AB291" s="90" t="s">
        <v>2401</v>
      </c>
      <c r="AC291" s="90" t="s">
        <v>145</v>
      </c>
      <c r="AD291" s="90" t="s">
        <v>87</v>
      </c>
      <c r="AE291" s="90" t="s">
        <v>61</v>
      </c>
      <c r="AF291" s="90" t="s">
        <v>61</v>
      </c>
      <c r="AG291" s="90" t="s">
        <v>89</v>
      </c>
      <c r="AH291" s="90" t="s">
        <v>89</v>
      </c>
      <c r="AI291" s="90" t="s">
        <v>89</v>
      </c>
      <c r="AJ291" s="90" t="s">
        <v>89</v>
      </c>
      <c r="AK291" s="90" t="s">
        <v>89</v>
      </c>
      <c r="AL291" s="90" t="s">
        <v>89</v>
      </c>
      <c r="AM291" s="90" t="s">
        <v>89</v>
      </c>
      <c r="AN291" s="90" t="s">
        <v>89</v>
      </c>
      <c r="AO291" s="90" t="s">
        <v>89</v>
      </c>
      <c r="AP291" s="90" t="s">
        <v>89</v>
      </c>
      <c r="AQ291" s="90" t="s">
        <v>90</v>
      </c>
      <c r="AR291" s="90" t="s">
        <v>90</v>
      </c>
      <c r="AS291" s="90" t="s">
        <v>91</v>
      </c>
      <c r="AT291" s="90" t="s">
        <v>92</v>
      </c>
      <c r="AU291" s="90" t="s">
        <v>92</v>
      </c>
      <c r="AV291" s="90" t="s">
        <v>93</v>
      </c>
      <c r="AW291" s="90" t="s">
        <v>3718</v>
      </c>
      <c r="AX291" s="90" t="s">
        <v>3719</v>
      </c>
      <c r="AY291" s="90" t="s">
        <v>3720</v>
      </c>
      <c r="AZ291" s="90" t="s">
        <v>3719</v>
      </c>
      <c r="BA291" s="90" t="s">
        <v>215</v>
      </c>
      <c r="BB291" s="90" t="s">
        <v>3721</v>
      </c>
      <c r="BC291" s="90" t="s">
        <v>99</v>
      </c>
      <c r="BD291" s="90" t="s">
        <v>150</v>
      </c>
      <c r="BE291" s="90" t="s">
        <v>61</v>
      </c>
      <c r="BF291" s="90" t="s">
        <v>262</v>
      </c>
      <c r="BG291" s="90" t="s">
        <v>101</v>
      </c>
    </row>
    <row r="292" s="85" customFormat="1" ht="19" customHeight="1" spans="1:59">
      <c r="A292" s="90" t="s">
        <v>387</v>
      </c>
      <c r="B292" s="90" t="s">
        <v>388</v>
      </c>
      <c r="C292" s="90" t="s">
        <v>3722</v>
      </c>
      <c r="D292" s="90" t="s">
        <v>3723</v>
      </c>
      <c r="E292" s="90" t="s">
        <v>3724</v>
      </c>
      <c r="F292" s="90" t="s">
        <v>3725</v>
      </c>
      <c r="G292" s="90" t="s">
        <v>2321</v>
      </c>
      <c r="H292" s="90" t="s">
        <v>943</v>
      </c>
      <c r="I292" s="90" t="s">
        <v>3726</v>
      </c>
      <c r="J292" s="90" t="s">
        <v>3727</v>
      </c>
      <c r="K292" s="90" t="s">
        <v>3728</v>
      </c>
      <c r="L292" s="90" t="s">
        <v>73</v>
      </c>
      <c r="M292" s="90" t="s">
        <v>2093</v>
      </c>
      <c r="N292" s="90" t="s">
        <v>3140</v>
      </c>
      <c r="O292" s="90" t="s">
        <v>949</v>
      </c>
      <c r="P292" s="90" t="s">
        <v>950</v>
      </c>
      <c r="Q292" s="90" t="s">
        <v>257</v>
      </c>
      <c r="R292" s="90" t="s">
        <v>951</v>
      </c>
      <c r="S292" s="90" t="s">
        <v>3729</v>
      </c>
      <c r="T292" s="90" t="s">
        <v>119</v>
      </c>
      <c r="U292" s="15">
        <v>0</v>
      </c>
      <c r="V292" s="15">
        <v>430000</v>
      </c>
      <c r="W292" s="15">
        <v>120000</v>
      </c>
      <c r="X292" s="15">
        <v>15000</v>
      </c>
      <c r="Y292" s="90" t="s">
        <v>143</v>
      </c>
      <c r="Z292" s="90" t="s">
        <v>83</v>
      </c>
      <c r="AA292" s="90" t="s">
        <v>84</v>
      </c>
      <c r="AB292" s="90" t="s">
        <v>3730</v>
      </c>
      <c r="AC292" s="90" t="s">
        <v>145</v>
      </c>
      <c r="AD292" s="90" t="s">
        <v>87</v>
      </c>
      <c r="AE292" s="90" t="s">
        <v>61</v>
      </c>
      <c r="AF292" s="90" t="s">
        <v>61</v>
      </c>
      <c r="AG292" s="90" t="s">
        <v>89</v>
      </c>
      <c r="AH292" s="90" t="s">
        <v>89</v>
      </c>
      <c r="AI292" s="90" t="s">
        <v>89</v>
      </c>
      <c r="AJ292" s="90" t="s">
        <v>89</v>
      </c>
      <c r="AK292" s="90" t="s">
        <v>89</v>
      </c>
      <c r="AL292" s="90" t="s">
        <v>89</v>
      </c>
      <c r="AM292" s="90" t="s">
        <v>89</v>
      </c>
      <c r="AN292" s="90" t="s">
        <v>89</v>
      </c>
      <c r="AO292" s="90" t="s">
        <v>89</v>
      </c>
      <c r="AP292" s="90" t="s">
        <v>89</v>
      </c>
      <c r="AQ292" s="90" t="s">
        <v>90</v>
      </c>
      <c r="AR292" s="90" t="s">
        <v>90</v>
      </c>
      <c r="AS292" s="90" t="s">
        <v>91</v>
      </c>
      <c r="AT292" s="90" t="s">
        <v>92</v>
      </c>
      <c r="AU292" s="90" t="s">
        <v>92</v>
      </c>
      <c r="AV292" s="90" t="s">
        <v>93</v>
      </c>
      <c r="AW292" s="90" t="s">
        <v>3731</v>
      </c>
      <c r="AX292" s="90" t="s">
        <v>3732</v>
      </c>
      <c r="AY292" s="90" t="s">
        <v>3733</v>
      </c>
      <c r="AZ292" s="90" t="s">
        <v>3732</v>
      </c>
      <c r="BA292" s="90" t="s">
        <v>97</v>
      </c>
      <c r="BB292" s="90" t="s">
        <v>3734</v>
      </c>
      <c r="BC292" s="90" t="s">
        <v>99</v>
      </c>
      <c r="BD292" s="90" t="s">
        <v>150</v>
      </c>
      <c r="BE292" s="90" t="s">
        <v>61</v>
      </c>
      <c r="BF292" s="90" t="s">
        <v>119</v>
      </c>
      <c r="BG292" s="90" t="s">
        <v>101</v>
      </c>
    </row>
    <row r="293" s="85" customFormat="1" ht="19" customHeight="1" spans="1:59">
      <c r="A293" s="90" t="s">
        <v>1774</v>
      </c>
      <c r="B293" s="90" t="s">
        <v>1775</v>
      </c>
      <c r="C293" s="90" t="s">
        <v>3077</v>
      </c>
      <c r="D293" s="90" t="s">
        <v>3078</v>
      </c>
      <c r="E293" s="90" t="s">
        <v>3735</v>
      </c>
      <c r="F293" s="90" t="s">
        <v>3039</v>
      </c>
      <c r="G293" s="90" t="s">
        <v>3039</v>
      </c>
      <c r="H293" s="90" t="s">
        <v>109</v>
      </c>
      <c r="I293" s="90" t="s">
        <v>3736</v>
      </c>
      <c r="J293" s="90" t="s">
        <v>3737</v>
      </c>
      <c r="K293" s="90" t="s">
        <v>3738</v>
      </c>
      <c r="L293" s="90" t="s">
        <v>73</v>
      </c>
      <c r="M293" s="90" t="s">
        <v>3739</v>
      </c>
      <c r="N293" s="90" t="s">
        <v>203</v>
      </c>
      <c r="O293" s="90" t="s">
        <v>204</v>
      </c>
      <c r="P293" s="90" t="s">
        <v>205</v>
      </c>
      <c r="Q293" s="90" t="s">
        <v>1920</v>
      </c>
      <c r="R293" s="90" t="s">
        <v>1921</v>
      </c>
      <c r="S293" s="90" t="s">
        <v>3740</v>
      </c>
      <c r="T293" s="90" t="s">
        <v>380</v>
      </c>
      <c r="U293" s="15">
        <v>0</v>
      </c>
      <c r="V293" s="15">
        <v>12650</v>
      </c>
      <c r="W293" s="15">
        <v>9500</v>
      </c>
      <c r="X293" s="15">
        <v>4500</v>
      </c>
      <c r="Y293" s="90" t="s">
        <v>143</v>
      </c>
      <c r="Z293" s="90" t="s">
        <v>83</v>
      </c>
      <c r="AA293" s="90" t="s">
        <v>84</v>
      </c>
      <c r="AB293" s="90" t="s">
        <v>3741</v>
      </c>
      <c r="AC293" s="90" t="s">
        <v>359</v>
      </c>
      <c r="AD293" s="90" t="s">
        <v>87</v>
      </c>
      <c r="AE293" s="90" t="s">
        <v>61</v>
      </c>
      <c r="AF293" s="90" t="s">
        <v>61</v>
      </c>
      <c r="AG293" s="90" t="s">
        <v>89</v>
      </c>
      <c r="AH293" s="90" t="s">
        <v>89</v>
      </c>
      <c r="AI293" s="90" t="s">
        <v>89</v>
      </c>
      <c r="AJ293" s="90" t="s">
        <v>89</v>
      </c>
      <c r="AK293" s="90" t="s">
        <v>89</v>
      </c>
      <c r="AL293" s="90" t="s">
        <v>89</v>
      </c>
      <c r="AM293" s="90" t="s">
        <v>89</v>
      </c>
      <c r="AN293" s="90" t="s">
        <v>89</v>
      </c>
      <c r="AO293" s="90" t="s">
        <v>89</v>
      </c>
      <c r="AP293" s="90" t="s">
        <v>89</v>
      </c>
      <c r="AQ293" s="90" t="s">
        <v>90</v>
      </c>
      <c r="AR293" s="90" t="s">
        <v>90</v>
      </c>
      <c r="AS293" s="90" t="s">
        <v>91</v>
      </c>
      <c r="AT293" s="90" t="s">
        <v>92</v>
      </c>
      <c r="AU293" s="90" t="s">
        <v>92</v>
      </c>
      <c r="AV293" s="90" t="s">
        <v>93</v>
      </c>
      <c r="AW293" s="90" t="s">
        <v>3742</v>
      </c>
      <c r="AX293" s="90" t="s">
        <v>3743</v>
      </c>
      <c r="AY293" s="90" t="s">
        <v>3744</v>
      </c>
      <c r="AZ293" s="90" t="s">
        <v>3743</v>
      </c>
      <c r="BA293" s="90" t="s">
        <v>97</v>
      </c>
      <c r="BB293" s="90" t="s">
        <v>3745</v>
      </c>
      <c r="BC293" s="90" t="s">
        <v>99</v>
      </c>
      <c r="BD293" s="90" t="s">
        <v>150</v>
      </c>
      <c r="BE293" s="90" t="s">
        <v>61</v>
      </c>
      <c r="BF293" s="90" t="s">
        <v>380</v>
      </c>
      <c r="BG293" s="90" t="s">
        <v>101</v>
      </c>
    </row>
    <row r="294" s="85" customFormat="1" ht="19" customHeight="1" spans="1:59">
      <c r="A294" s="90" t="s">
        <v>151</v>
      </c>
      <c r="B294" s="90" t="s">
        <v>152</v>
      </c>
      <c r="C294" s="90" t="s">
        <v>2947</v>
      </c>
      <c r="D294" s="90" t="s">
        <v>2948</v>
      </c>
      <c r="E294" s="90" t="s">
        <v>3746</v>
      </c>
      <c r="F294" s="90" t="s">
        <v>3747</v>
      </c>
      <c r="G294" s="90" t="s">
        <v>3007</v>
      </c>
      <c r="H294" s="90" t="s">
        <v>1299</v>
      </c>
      <c r="I294" s="90" t="s">
        <v>3748</v>
      </c>
      <c r="J294" s="90" t="s">
        <v>3749</v>
      </c>
      <c r="K294" s="90" t="s">
        <v>3750</v>
      </c>
      <c r="L294" s="90" t="s">
        <v>73</v>
      </c>
      <c r="M294" s="90" t="s">
        <v>3493</v>
      </c>
      <c r="N294" s="90" t="s">
        <v>203</v>
      </c>
      <c r="O294" s="90" t="s">
        <v>1726</v>
      </c>
      <c r="P294" s="90" t="s">
        <v>1727</v>
      </c>
      <c r="Q294" s="90" t="s">
        <v>1306</v>
      </c>
      <c r="R294" s="90" t="s">
        <v>1307</v>
      </c>
      <c r="S294" s="90" t="s">
        <v>3751</v>
      </c>
      <c r="T294" s="90" t="s">
        <v>380</v>
      </c>
      <c r="U294" s="15">
        <v>0</v>
      </c>
      <c r="V294" s="15">
        <v>39009</v>
      </c>
      <c r="W294" s="15">
        <v>20000</v>
      </c>
      <c r="X294" s="15">
        <v>17000</v>
      </c>
      <c r="Y294" s="90" t="s">
        <v>143</v>
      </c>
      <c r="Z294" s="90" t="s">
        <v>83</v>
      </c>
      <c r="AA294" s="90" t="s">
        <v>84</v>
      </c>
      <c r="AB294" s="90" t="s">
        <v>3712</v>
      </c>
      <c r="AC294" s="90" t="s">
        <v>211</v>
      </c>
      <c r="AD294" s="90" t="s">
        <v>87</v>
      </c>
      <c r="AE294" s="90" t="s">
        <v>61</v>
      </c>
      <c r="AF294" s="90" t="s">
        <v>61</v>
      </c>
      <c r="AG294" s="90" t="s">
        <v>89</v>
      </c>
      <c r="AH294" s="90" t="s">
        <v>89</v>
      </c>
      <c r="AI294" s="90" t="s">
        <v>89</v>
      </c>
      <c r="AJ294" s="90" t="s">
        <v>89</v>
      </c>
      <c r="AK294" s="90" t="s">
        <v>89</v>
      </c>
      <c r="AL294" s="90" t="s">
        <v>89</v>
      </c>
      <c r="AM294" s="90" t="s">
        <v>89</v>
      </c>
      <c r="AN294" s="90" t="s">
        <v>89</v>
      </c>
      <c r="AO294" s="90" t="s">
        <v>89</v>
      </c>
      <c r="AP294" s="90" t="s">
        <v>89</v>
      </c>
      <c r="AQ294" s="90" t="s">
        <v>90</v>
      </c>
      <c r="AR294" s="90" t="s">
        <v>90</v>
      </c>
      <c r="AS294" s="90" t="s">
        <v>91</v>
      </c>
      <c r="AT294" s="90" t="s">
        <v>92</v>
      </c>
      <c r="AU294" s="90" t="s">
        <v>92</v>
      </c>
      <c r="AV294" s="90" t="s">
        <v>93</v>
      </c>
      <c r="AW294" s="90" t="s">
        <v>3752</v>
      </c>
      <c r="AX294" s="90" t="s">
        <v>3753</v>
      </c>
      <c r="AY294" s="90" t="s">
        <v>3754</v>
      </c>
      <c r="AZ294" s="90" t="s">
        <v>3753</v>
      </c>
      <c r="BA294" s="90" t="s">
        <v>97</v>
      </c>
      <c r="BB294" s="90" t="s">
        <v>3755</v>
      </c>
      <c r="BC294" s="90" t="s">
        <v>99</v>
      </c>
      <c r="BD294" s="90" t="s">
        <v>150</v>
      </c>
      <c r="BE294" s="90" t="s">
        <v>61</v>
      </c>
      <c r="BF294" s="90" t="s">
        <v>380</v>
      </c>
      <c r="BG294" s="90" t="s">
        <v>101</v>
      </c>
    </row>
    <row r="295" s="85" customFormat="1" ht="19" customHeight="1" spans="1:59">
      <c r="A295" s="90" t="s">
        <v>267</v>
      </c>
      <c r="B295" s="90" t="s">
        <v>268</v>
      </c>
      <c r="C295" s="90" t="s">
        <v>269</v>
      </c>
      <c r="D295" s="90" t="s">
        <v>270</v>
      </c>
      <c r="E295" s="90" t="s">
        <v>3756</v>
      </c>
      <c r="F295" s="90" t="s">
        <v>3757</v>
      </c>
      <c r="G295" s="90" t="s">
        <v>3757</v>
      </c>
      <c r="H295" s="90" t="s">
        <v>605</v>
      </c>
      <c r="I295" s="90" t="s">
        <v>3758</v>
      </c>
      <c r="J295" s="90" t="s">
        <v>3759</v>
      </c>
      <c r="K295" s="90" t="s">
        <v>3760</v>
      </c>
      <c r="L295" s="90" t="s">
        <v>73</v>
      </c>
      <c r="M295" s="90" t="s">
        <v>1799</v>
      </c>
      <c r="N295" s="90" t="s">
        <v>203</v>
      </c>
      <c r="O295" s="90" t="s">
        <v>610</v>
      </c>
      <c r="P295" s="90" t="s">
        <v>611</v>
      </c>
      <c r="Q295" s="90" t="s">
        <v>612</v>
      </c>
      <c r="R295" s="90" t="s">
        <v>613</v>
      </c>
      <c r="S295" s="90" t="s">
        <v>3761</v>
      </c>
      <c r="T295" s="90" t="s">
        <v>262</v>
      </c>
      <c r="U295" s="15">
        <v>0</v>
      </c>
      <c r="V295" s="15">
        <v>17746</v>
      </c>
      <c r="W295" s="15">
        <v>14000</v>
      </c>
      <c r="X295" s="15">
        <v>4000</v>
      </c>
      <c r="Y295" s="90" t="s">
        <v>143</v>
      </c>
      <c r="Z295" s="90" t="s">
        <v>83</v>
      </c>
      <c r="AA295" s="90" t="s">
        <v>84</v>
      </c>
      <c r="AB295" s="90" t="s">
        <v>3762</v>
      </c>
      <c r="AC295" s="90" t="s">
        <v>359</v>
      </c>
      <c r="AD295" s="90" t="s">
        <v>87</v>
      </c>
      <c r="AE295" s="90" t="s">
        <v>61</v>
      </c>
      <c r="AF295" s="90" t="s">
        <v>61</v>
      </c>
      <c r="AG295" s="90" t="s">
        <v>89</v>
      </c>
      <c r="AH295" s="90" t="s">
        <v>89</v>
      </c>
      <c r="AI295" s="90" t="s">
        <v>89</v>
      </c>
      <c r="AJ295" s="90" t="s">
        <v>89</v>
      </c>
      <c r="AK295" s="90" t="s">
        <v>89</v>
      </c>
      <c r="AL295" s="90" t="s">
        <v>89</v>
      </c>
      <c r="AM295" s="90" t="s">
        <v>89</v>
      </c>
      <c r="AN295" s="90" t="s">
        <v>89</v>
      </c>
      <c r="AO295" s="90" t="s">
        <v>89</v>
      </c>
      <c r="AP295" s="90" t="s">
        <v>89</v>
      </c>
      <c r="AQ295" s="90" t="s">
        <v>90</v>
      </c>
      <c r="AR295" s="90" t="s">
        <v>90</v>
      </c>
      <c r="AS295" s="90" t="s">
        <v>91</v>
      </c>
      <c r="AT295" s="90" t="s">
        <v>92</v>
      </c>
      <c r="AU295" s="90" t="s">
        <v>92</v>
      </c>
      <c r="AV295" s="90" t="s">
        <v>93</v>
      </c>
      <c r="AW295" s="90" t="s">
        <v>3763</v>
      </c>
      <c r="AX295" s="90" t="s">
        <v>3764</v>
      </c>
      <c r="AY295" s="90" t="s">
        <v>3765</v>
      </c>
      <c r="AZ295" s="90" t="s">
        <v>3764</v>
      </c>
      <c r="BA295" s="90" t="s">
        <v>97</v>
      </c>
      <c r="BB295" s="90" t="s">
        <v>3766</v>
      </c>
      <c r="BC295" s="90" t="s">
        <v>99</v>
      </c>
      <c r="BD295" s="90" t="s">
        <v>150</v>
      </c>
      <c r="BE295" s="90" t="s">
        <v>61</v>
      </c>
      <c r="BF295" s="90" t="s">
        <v>262</v>
      </c>
      <c r="BG295" s="90" t="s">
        <v>101</v>
      </c>
    </row>
    <row r="296" s="85" customFormat="1" ht="19" customHeight="1" spans="1:59">
      <c r="A296" s="90" t="s">
        <v>419</v>
      </c>
      <c r="B296" s="90" t="s">
        <v>420</v>
      </c>
      <c r="C296" s="90" t="s">
        <v>3445</v>
      </c>
      <c r="D296" s="90" t="s">
        <v>3446</v>
      </c>
      <c r="E296" s="90" t="s">
        <v>3767</v>
      </c>
      <c r="F296" s="90" t="s">
        <v>425</v>
      </c>
      <c r="G296" s="90" t="s">
        <v>425</v>
      </c>
      <c r="H296" s="90" t="s">
        <v>109</v>
      </c>
      <c r="I296" s="90" t="s">
        <v>3768</v>
      </c>
      <c r="J296" s="90" t="s">
        <v>3769</v>
      </c>
      <c r="K296" s="90" t="s">
        <v>3770</v>
      </c>
      <c r="L296" s="90" t="s">
        <v>73</v>
      </c>
      <c r="M296" s="90" t="s">
        <v>3771</v>
      </c>
      <c r="N296" s="90" t="s">
        <v>2361</v>
      </c>
      <c r="O296" s="90" t="s">
        <v>3772</v>
      </c>
      <c r="P296" s="90" t="s">
        <v>3773</v>
      </c>
      <c r="Q296" s="90" t="s">
        <v>3774</v>
      </c>
      <c r="R296" s="90" t="s">
        <v>3773</v>
      </c>
      <c r="S296" s="90" t="s">
        <v>3775</v>
      </c>
      <c r="T296" s="90" t="s">
        <v>380</v>
      </c>
      <c r="U296" s="15">
        <v>0</v>
      </c>
      <c r="V296" s="15">
        <v>80000</v>
      </c>
      <c r="W296" s="15">
        <v>24000</v>
      </c>
      <c r="X296" s="15">
        <v>14000</v>
      </c>
      <c r="Y296" s="90" t="s">
        <v>143</v>
      </c>
      <c r="Z296" s="90" t="s">
        <v>83</v>
      </c>
      <c r="AA296" s="90" t="s">
        <v>84</v>
      </c>
      <c r="AB296" s="90" t="s">
        <v>3776</v>
      </c>
      <c r="AC296" s="90" t="s">
        <v>145</v>
      </c>
      <c r="AD296" s="90" t="s">
        <v>87</v>
      </c>
      <c r="AE296" s="90" t="s">
        <v>61</v>
      </c>
      <c r="AF296" s="90" t="s">
        <v>3777</v>
      </c>
      <c r="AG296" s="90" t="s">
        <v>89</v>
      </c>
      <c r="AH296" s="90" t="s">
        <v>89</v>
      </c>
      <c r="AI296" s="90" t="s">
        <v>89</v>
      </c>
      <c r="AJ296" s="90" t="s">
        <v>89</v>
      </c>
      <c r="AK296" s="90" t="s">
        <v>89</v>
      </c>
      <c r="AL296" s="90" t="s">
        <v>89</v>
      </c>
      <c r="AM296" s="90" t="s">
        <v>89</v>
      </c>
      <c r="AN296" s="90" t="s">
        <v>89</v>
      </c>
      <c r="AO296" s="90" t="s">
        <v>89</v>
      </c>
      <c r="AP296" s="90" t="s">
        <v>89</v>
      </c>
      <c r="AQ296" s="90" t="s">
        <v>90</v>
      </c>
      <c r="AR296" s="90" t="s">
        <v>90</v>
      </c>
      <c r="AS296" s="90" t="s">
        <v>91</v>
      </c>
      <c r="AT296" s="90" t="s">
        <v>92</v>
      </c>
      <c r="AU296" s="90" t="s">
        <v>92</v>
      </c>
      <c r="AV296" s="90" t="s">
        <v>93</v>
      </c>
      <c r="AW296" s="90" t="s">
        <v>3778</v>
      </c>
      <c r="AX296" s="90" t="s">
        <v>3779</v>
      </c>
      <c r="AY296" s="90" t="s">
        <v>3780</v>
      </c>
      <c r="AZ296" s="90" t="s">
        <v>3779</v>
      </c>
      <c r="BA296" s="90" t="s">
        <v>97</v>
      </c>
      <c r="BB296" s="90" t="s">
        <v>3781</v>
      </c>
      <c r="BC296" s="90" t="s">
        <v>99</v>
      </c>
      <c r="BD296" s="90" t="s">
        <v>150</v>
      </c>
      <c r="BE296" s="90" t="s">
        <v>61</v>
      </c>
      <c r="BF296" s="90" t="s">
        <v>380</v>
      </c>
      <c r="BG296" s="90" t="s">
        <v>101</v>
      </c>
    </row>
    <row r="297" s="85" customFormat="1" ht="19" customHeight="1" spans="1:59">
      <c r="A297" s="90" t="s">
        <v>102</v>
      </c>
      <c r="B297" s="90" t="s">
        <v>103</v>
      </c>
      <c r="C297" s="90" t="s">
        <v>1790</v>
      </c>
      <c r="D297" s="90" t="s">
        <v>1791</v>
      </c>
      <c r="E297" s="90" t="s">
        <v>2868</v>
      </c>
      <c r="F297" s="90" t="s">
        <v>2869</v>
      </c>
      <c r="G297" s="90" t="s">
        <v>1711</v>
      </c>
      <c r="H297" s="90" t="s">
        <v>1299</v>
      </c>
      <c r="I297" s="90" t="s">
        <v>3782</v>
      </c>
      <c r="J297" s="90" t="s">
        <v>3783</v>
      </c>
      <c r="K297" s="90" t="s">
        <v>3784</v>
      </c>
      <c r="L297" s="90" t="s">
        <v>73</v>
      </c>
      <c r="M297" s="90" t="s">
        <v>3785</v>
      </c>
      <c r="N297" s="90" t="s">
        <v>527</v>
      </c>
      <c r="O297" s="90" t="s">
        <v>1739</v>
      </c>
      <c r="P297" s="90" t="s">
        <v>1740</v>
      </c>
      <c r="Q297" s="90" t="s">
        <v>1728</v>
      </c>
      <c r="R297" s="90" t="s">
        <v>1307</v>
      </c>
      <c r="S297" s="90" t="s">
        <v>3786</v>
      </c>
      <c r="T297" s="90" t="s">
        <v>380</v>
      </c>
      <c r="U297" s="15">
        <v>0</v>
      </c>
      <c r="V297" s="15">
        <v>98000</v>
      </c>
      <c r="W297" s="15">
        <v>78400</v>
      </c>
      <c r="X297" s="15">
        <v>25000</v>
      </c>
      <c r="Y297" s="90" t="s">
        <v>82</v>
      </c>
      <c r="Z297" s="90" t="s">
        <v>83</v>
      </c>
      <c r="AA297" s="90" t="s">
        <v>84</v>
      </c>
      <c r="AB297" s="90" t="s">
        <v>329</v>
      </c>
      <c r="AC297" s="90" t="s">
        <v>359</v>
      </c>
      <c r="AD297" s="90" t="s">
        <v>87</v>
      </c>
      <c r="AE297" s="90" t="s">
        <v>61</v>
      </c>
      <c r="AF297" s="90" t="s">
        <v>61</v>
      </c>
      <c r="AG297" s="90" t="s">
        <v>89</v>
      </c>
      <c r="AH297" s="90" t="s">
        <v>89</v>
      </c>
      <c r="AI297" s="90" t="s">
        <v>89</v>
      </c>
      <c r="AJ297" s="90" t="s">
        <v>89</v>
      </c>
      <c r="AK297" s="90" t="s">
        <v>89</v>
      </c>
      <c r="AL297" s="90" t="s">
        <v>89</v>
      </c>
      <c r="AM297" s="90" t="s">
        <v>88</v>
      </c>
      <c r="AN297" s="90" t="s">
        <v>89</v>
      </c>
      <c r="AO297" s="90" t="s">
        <v>89</v>
      </c>
      <c r="AP297" s="90" t="s">
        <v>89</v>
      </c>
      <c r="AQ297" s="90" t="s">
        <v>90</v>
      </c>
      <c r="AR297" s="90" t="s">
        <v>90</v>
      </c>
      <c r="AS297" s="90" t="s">
        <v>91</v>
      </c>
      <c r="AT297" s="90" t="s">
        <v>92</v>
      </c>
      <c r="AU297" s="90" t="s">
        <v>92</v>
      </c>
      <c r="AV297" s="90" t="s">
        <v>93</v>
      </c>
      <c r="AW297" s="90" t="s">
        <v>2877</v>
      </c>
      <c r="AX297" s="90" t="s">
        <v>3787</v>
      </c>
      <c r="AY297" s="90" t="s">
        <v>2036</v>
      </c>
      <c r="AZ297" s="90" t="s">
        <v>3787</v>
      </c>
      <c r="BA297" s="90" t="s">
        <v>97</v>
      </c>
      <c r="BB297" s="90" t="s">
        <v>3788</v>
      </c>
      <c r="BC297" s="90" t="s">
        <v>99</v>
      </c>
      <c r="BD297" s="90" t="s">
        <v>100</v>
      </c>
      <c r="BE297" s="90" t="s">
        <v>61</v>
      </c>
      <c r="BF297" s="90" t="s">
        <v>380</v>
      </c>
      <c r="BG297" s="90" t="s">
        <v>101</v>
      </c>
    </row>
    <row r="298" s="85" customFormat="1" ht="19" customHeight="1" spans="1:59">
      <c r="A298" s="90" t="s">
        <v>646</v>
      </c>
      <c r="B298" s="90" t="s">
        <v>647</v>
      </c>
      <c r="C298" s="90" t="s">
        <v>3789</v>
      </c>
      <c r="D298" s="90" t="s">
        <v>3790</v>
      </c>
      <c r="E298" s="90" t="s">
        <v>3791</v>
      </c>
      <c r="F298" s="90" t="s">
        <v>3792</v>
      </c>
      <c r="G298" s="90" t="s">
        <v>975</v>
      </c>
      <c r="H298" s="90" t="s">
        <v>109</v>
      </c>
      <c r="I298" s="90" t="s">
        <v>3793</v>
      </c>
      <c r="J298" s="90" t="s">
        <v>3794</v>
      </c>
      <c r="K298" s="90" t="s">
        <v>3795</v>
      </c>
      <c r="L298" s="90" t="s">
        <v>73</v>
      </c>
      <c r="M298" s="90" t="s">
        <v>1526</v>
      </c>
      <c r="N298" s="90" t="s">
        <v>114</v>
      </c>
      <c r="O298" s="90" t="s">
        <v>1117</v>
      </c>
      <c r="P298" s="90" t="s">
        <v>1118</v>
      </c>
      <c r="Q298" s="90" t="s">
        <v>3796</v>
      </c>
      <c r="R298" s="90" t="s">
        <v>3797</v>
      </c>
      <c r="S298" s="90" t="s">
        <v>3798</v>
      </c>
      <c r="T298" s="90" t="s">
        <v>380</v>
      </c>
      <c r="U298" s="15">
        <v>0</v>
      </c>
      <c r="V298" s="15">
        <v>5933</v>
      </c>
      <c r="W298" s="15">
        <v>4500</v>
      </c>
      <c r="X298" s="15">
        <v>3150</v>
      </c>
      <c r="Y298" s="90" t="s">
        <v>82</v>
      </c>
      <c r="Z298" s="90" t="s">
        <v>83</v>
      </c>
      <c r="AA298" s="90" t="s">
        <v>84</v>
      </c>
      <c r="AB298" s="90" t="s">
        <v>3799</v>
      </c>
      <c r="AC298" s="90" t="s">
        <v>145</v>
      </c>
      <c r="AD298" s="90" t="s">
        <v>87</v>
      </c>
      <c r="AE298" s="90" t="s">
        <v>61</v>
      </c>
      <c r="AF298" s="90" t="s">
        <v>61</v>
      </c>
      <c r="AG298" s="90" t="s">
        <v>89</v>
      </c>
      <c r="AH298" s="90" t="s">
        <v>89</v>
      </c>
      <c r="AI298" s="90" t="s">
        <v>88</v>
      </c>
      <c r="AJ298" s="90" t="s">
        <v>88</v>
      </c>
      <c r="AK298" s="90" t="s">
        <v>89</v>
      </c>
      <c r="AL298" s="90" t="s">
        <v>88</v>
      </c>
      <c r="AM298" s="90" t="s">
        <v>88</v>
      </c>
      <c r="AN298" s="90" t="s">
        <v>88</v>
      </c>
      <c r="AO298" s="90" t="s">
        <v>88</v>
      </c>
      <c r="AP298" s="90" t="s">
        <v>89</v>
      </c>
      <c r="AQ298" s="90" t="s">
        <v>90</v>
      </c>
      <c r="AR298" s="90" t="s">
        <v>90</v>
      </c>
      <c r="AS298" s="90" t="s">
        <v>91</v>
      </c>
      <c r="AT298" s="90" t="s">
        <v>92</v>
      </c>
      <c r="AU298" s="90" t="s">
        <v>92</v>
      </c>
      <c r="AV298" s="90" t="s">
        <v>93</v>
      </c>
      <c r="AW298" s="90" t="s">
        <v>3800</v>
      </c>
      <c r="AX298" s="90" t="s">
        <v>3801</v>
      </c>
      <c r="AY298" s="90" t="s">
        <v>3344</v>
      </c>
      <c r="AZ298" s="90" t="s">
        <v>3801</v>
      </c>
      <c r="BA298" s="90" t="s">
        <v>97</v>
      </c>
      <c r="BB298" s="90" t="s">
        <v>3802</v>
      </c>
      <c r="BC298" s="90" t="s">
        <v>99</v>
      </c>
      <c r="BD298" s="90" t="s">
        <v>100</v>
      </c>
      <c r="BE298" s="90" t="s">
        <v>61</v>
      </c>
      <c r="BF298" s="90" t="s">
        <v>380</v>
      </c>
      <c r="BG298" s="90" t="s">
        <v>101</v>
      </c>
    </row>
    <row r="299" s="85" customFormat="1" ht="19" customHeight="1" spans="1:59">
      <c r="A299" s="90" t="s">
        <v>387</v>
      </c>
      <c r="B299" s="90" t="s">
        <v>388</v>
      </c>
      <c r="C299" s="90" t="s">
        <v>389</v>
      </c>
      <c r="D299" s="90" t="s">
        <v>390</v>
      </c>
      <c r="E299" s="90" t="s">
        <v>391</v>
      </c>
      <c r="F299" s="90" t="s">
        <v>1206</v>
      </c>
      <c r="G299" s="90" t="s">
        <v>1206</v>
      </c>
      <c r="H299" s="90" t="s">
        <v>109</v>
      </c>
      <c r="I299" s="90" t="s">
        <v>3803</v>
      </c>
      <c r="J299" s="90" t="s">
        <v>3804</v>
      </c>
      <c r="K299" s="90" t="s">
        <v>3805</v>
      </c>
      <c r="L299" s="90" t="s">
        <v>73</v>
      </c>
      <c r="M299" s="90" t="s">
        <v>3806</v>
      </c>
      <c r="N299" s="90" t="s">
        <v>2165</v>
      </c>
      <c r="O299" s="90" t="s">
        <v>1848</v>
      </c>
      <c r="P299" s="90" t="s">
        <v>1849</v>
      </c>
      <c r="Q299" s="90" t="s">
        <v>1850</v>
      </c>
      <c r="R299" s="90" t="s">
        <v>1849</v>
      </c>
      <c r="S299" s="90" t="s">
        <v>3807</v>
      </c>
      <c r="T299" s="90" t="s">
        <v>380</v>
      </c>
      <c r="U299" s="15">
        <v>0</v>
      </c>
      <c r="V299" s="15">
        <v>11000</v>
      </c>
      <c r="W299" s="15">
        <v>7400</v>
      </c>
      <c r="X299" s="15">
        <v>3000</v>
      </c>
      <c r="Y299" s="90" t="s">
        <v>143</v>
      </c>
      <c r="Z299" s="90" t="s">
        <v>83</v>
      </c>
      <c r="AA299" s="90" t="s">
        <v>84</v>
      </c>
      <c r="AB299" s="90" t="s">
        <v>401</v>
      </c>
      <c r="AC299" s="90" t="s">
        <v>145</v>
      </c>
      <c r="AD299" s="90" t="s">
        <v>87</v>
      </c>
      <c r="AE299" s="90" t="s">
        <v>61</v>
      </c>
      <c r="AF299" s="90" t="s">
        <v>61</v>
      </c>
      <c r="AG299" s="90" t="s">
        <v>89</v>
      </c>
      <c r="AH299" s="90" t="s">
        <v>89</v>
      </c>
      <c r="AI299" s="90" t="s">
        <v>89</v>
      </c>
      <c r="AJ299" s="90" t="s">
        <v>89</v>
      </c>
      <c r="AK299" s="90" t="s">
        <v>89</v>
      </c>
      <c r="AL299" s="90" t="s">
        <v>89</v>
      </c>
      <c r="AM299" s="90" t="s">
        <v>89</v>
      </c>
      <c r="AN299" s="90" t="s">
        <v>89</v>
      </c>
      <c r="AO299" s="90" t="s">
        <v>89</v>
      </c>
      <c r="AP299" s="90" t="s">
        <v>89</v>
      </c>
      <c r="AQ299" s="90" t="s">
        <v>90</v>
      </c>
      <c r="AR299" s="90" t="s">
        <v>90</v>
      </c>
      <c r="AS299" s="90" t="s">
        <v>91</v>
      </c>
      <c r="AT299" s="90" t="s">
        <v>92</v>
      </c>
      <c r="AU299" s="90" t="s">
        <v>92</v>
      </c>
      <c r="AV299" s="90" t="s">
        <v>93</v>
      </c>
      <c r="AW299" s="90" t="s">
        <v>402</v>
      </c>
      <c r="AX299" s="90" t="s">
        <v>3808</v>
      </c>
      <c r="AY299" s="90" t="s">
        <v>404</v>
      </c>
      <c r="AZ299" s="90" t="s">
        <v>3808</v>
      </c>
      <c r="BA299" s="90" t="s">
        <v>97</v>
      </c>
      <c r="BB299" s="90" t="s">
        <v>3809</v>
      </c>
      <c r="BC299" s="90" t="s">
        <v>99</v>
      </c>
      <c r="BD299" s="90" t="s">
        <v>150</v>
      </c>
      <c r="BE299" s="90" t="s">
        <v>61</v>
      </c>
      <c r="BF299" s="90" t="s">
        <v>380</v>
      </c>
      <c r="BG299" s="90" t="s">
        <v>101</v>
      </c>
    </row>
    <row r="300" s="85" customFormat="1" ht="19" customHeight="1" spans="1:59">
      <c r="A300" s="90" t="s">
        <v>441</v>
      </c>
      <c r="B300" s="90" t="s">
        <v>442</v>
      </c>
      <c r="C300" s="90" t="s">
        <v>3810</v>
      </c>
      <c r="D300" s="90" t="s">
        <v>3811</v>
      </c>
      <c r="E300" s="90" t="s">
        <v>3812</v>
      </c>
      <c r="F300" s="90" t="s">
        <v>3813</v>
      </c>
      <c r="G300" s="90" t="s">
        <v>3814</v>
      </c>
      <c r="H300" s="90" t="s">
        <v>1299</v>
      </c>
      <c r="I300" s="90" t="s">
        <v>3815</v>
      </c>
      <c r="J300" s="90" t="s">
        <v>3816</v>
      </c>
      <c r="K300" s="90" t="s">
        <v>3817</v>
      </c>
      <c r="L300" s="90" t="s">
        <v>73</v>
      </c>
      <c r="M300" s="90" t="s">
        <v>3818</v>
      </c>
      <c r="N300" s="90" t="s">
        <v>203</v>
      </c>
      <c r="O300" s="90" t="s">
        <v>1726</v>
      </c>
      <c r="P300" s="90" t="s">
        <v>1727</v>
      </c>
      <c r="Q300" s="90" t="s">
        <v>1306</v>
      </c>
      <c r="R300" s="90" t="s">
        <v>1307</v>
      </c>
      <c r="S300" s="90" t="s">
        <v>3819</v>
      </c>
      <c r="T300" s="90" t="s">
        <v>262</v>
      </c>
      <c r="U300" s="15">
        <v>0</v>
      </c>
      <c r="V300" s="15">
        <v>99200</v>
      </c>
      <c r="W300" s="15">
        <v>60000</v>
      </c>
      <c r="X300" s="15">
        <v>5000</v>
      </c>
      <c r="Y300" s="90" t="s">
        <v>143</v>
      </c>
      <c r="Z300" s="90" t="s">
        <v>83</v>
      </c>
      <c r="AA300" s="90" t="s">
        <v>84</v>
      </c>
      <c r="AB300" s="90" t="s">
        <v>3820</v>
      </c>
      <c r="AC300" s="90" t="s">
        <v>145</v>
      </c>
      <c r="AD300" s="90" t="s">
        <v>87</v>
      </c>
      <c r="AE300" s="90" t="s">
        <v>61</v>
      </c>
      <c r="AF300" s="90" t="s">
        <v>61</v>
      </c>
      <c r="AG300" s="90" t="s">
        <v>89</v>
      </c>
      <c r="AH300" s="90" t="s">
        <v>89</v>
      </c>
      <c r="AI300" s="90" t="s">
        <v>89</v>
      </c>
      <c r="AJ300" s="90" t="s">
        <v>89</v>
      </c>
      <c r="AK300" s="90" t="s">
        <v>89</v>
      </c>
      <c r="AL300" s="90" t="s">
        <v>89</v>
      </c>
      <c r="AM300" s="90" t="s">
        <v>89</v>
      </c>
      <c r="AN300" s="90" t="s">
        <v>89</v>
      </c>
      <c r="AO300" s="90" t="s">
        <v>89</v>
      </c>
      <c r="AP300" s="90" t="s">
        <v>89</v>
      </c>
      <c r="AQ300" s="90" t="s">
        <v>90</v>
      </c>
      <c r="AR300" s="90" t="s">
        <v>90</v>
      </c>
      <c r="AS300" s="90" t="s">
        <v>91</v>
      </c>
      <c r="AT300" s="90" t="s">
        <v>92</v>
      </c>
      <c r="AU300" s="90" t="s">
        <v>92</v>
      </c>
      <c r="AV300" s="90" t="s">
        <v>93</v>
      </c>
      <c r="AW300" s="90" t="s">
        <v>3821</v>
      </c>
      <c r="AX300" s="90" t="s">
        <v>3822</v>
      </c>
      <c r="AY300" s="90" t="s">
        <v>3823</v>
      </c>
      <c r="AZ300" s="90" t="s">
        <v>3822</v>
      </c>
      <c r="BA300" s="90" t="s">
        <v>215</v>
      </c>
      <c r="BB300" s="90" t="s">
        <v>3824</v>
      </c>
      <c r="BC300" s="90" t="s">
        <v>99</v>
      </c>
      <c r="BD300" s="90" t="s">
        <v>150</v>
      </c>
      <c r="BE300" s="90" t="s">
        <v>61</v>
      </c>
      <c r="BF300" s="90" t="s">
        <v>262</v>
      </c>
      <c r="BG300" s="90" t="s">
        <v>101</v>
      </c>
    </row>
    <row r="301" s="85" customFormat="1" ht="19" customHeight="1" spans="1:59">
      <c r="A301" s="90" t="s">
        <v>102</v>
      </c>
      <c r="B301" s="90" t="s">
        <v>103</v>
      </c>
      <c r="C301" s="90" t="s">
        <v>3825</v>
      </c>
      <c r="D301" s="90" t="s">
        <v>3826</v>
      </c>
      <c r="E301" s="90" t="s">
        <v>3827</v>
      </c>
      <c r="F301" s="90" t="s">
        <v>3828</v>
      </c>
      <c r="G301" s="90" t="s">
        <v>1794</v>
      </c>
      <c r="H301" s="90" t="s">
        <v>539</v>
      </c>
      <c r="I301" s="90" t="s">
        <v>3829</v>
      </c>
      <c r="J301" s="90" t="s">
        <v>3830</v>
      </c>
      <c r="K301" s="90" t="s">
        <v>3831</v>
      </c>
      <c r="L301" s="90" t="s">
        <v>73</v>
      </c>
      <c r="M301" s="90" t="s">
        <v>3832</v>
      </c>
      <c r="N301" s="90" t="s">
        <v>2350</v>
      </c>
      <c r="O301" s="90" t="s">
        <v>398</v>
      </c>
      <c r="P301" s="90" t="s">
        <v>399</v>
      </c>
      <c r="Q301" s="90" t="s">
        <v>2192</v>
      </c>
      <c r="R301" s="90" t="s">
        <v>2193</v>
      </c>
      <c r="S301" s="90" t="s">
        <v>3833</v>
      </c>
      <c r="T301" s="90" t="s">
        <v>119</v>
      </c>
      <c r="U301" s="15">
        <v>0</v>
      </c>
      <c r="V301" s="15">
        <v>39272</v>
      </c>
      <c r="W301" s="15">
        <v>27000</v>
      </c>
      <c r="X301" s="15">
        <v>15000</v>
      </c>
      <c r="Y301" s="90" t="s">
        <v>82</v>
      </c>
      <c r="Z301" s="90" t="s">
        <v>83</v>
      </c>
      <c r="AA301" s="90" t="s">
        <v>84</v>
      </c>
      <c r="AB301" s="90" t="s">
        <v>3834</v>
      </c>
      <c r="AC301" s="90" t="s">
        <v>359</v>
      </c>
      <c r="AD301" s="90" t="s">
        <v>87</v>
      </c>
      <c r="AE301" s="90" t="s">
        <v>61</v>
      </c>
      <c r="AF301" s="90" t="s">
        <v>61</v>
      </c>
      <c r="AG301" s="90" t="s">
        <v>89</v>
      </c>
      <c r="AH301" s="90" t="s">
        <v>89</v>
      </c>
      <c r="AI301" s="90" t="s">
        <v>89</v>
      </c>
      <c r="AJ301" s="90" t="s">
        <v>88</v>
      </c>
      <c r="AK301" s="90" t="s">
        <v>89</v>
      </c>
      <c r="AL301" s="90" t="s">
        <v>89</v>
      </c>
      <c r="AM301" s="90" t="s">
        <v>89</v>
      </c>
      <c r="AN301" s="90" t="s">
        <v>89</v>
      </c>
      <c r="AO301" s="90" t="s">
        <v>88</v>
      </c>
      <c r="AP301" s="90" t="s">
        <v>89</v>
      </c>
      <c r="AQ301" s="90" t="s">
        <v>90</v>
      </c>
      <c r="AR301" s="90" t="s">
        <v>90</v>
      </c>
      <c r="AS301" s="90" t="s">
        <v>91</v>
      </c>
      <c r="AT301" s="90" t="s">
        <v>92</v>
      </c>
      <c r="AU301" s="90" t="s">
        <v>92</v>
      </c>
      <c r="AV301" s="90" t="s">
        <v>93</v>
      </c>
      <c r="AW301" s="90" t="s">
        <v>3835</v>
      </c>
      <c r="AX301" s="90" t="s">
        <v>3836</v>
      </c>
      <c r="AY301" s="90" t="s">
        <v>3837</v>
      </c>
      <c r="AZ301" s="90" t="s">
        <v>3836</v>
      </c>
      <c r="BA301" s="90" t="s">
        <v>97</v>
      </c>
      <c r="BB301" s="90" t="s">
        <v>3838</v>
      </c>
      <c r="BC301" s="90" t="s">
        <v>99</v>
      </c>
      <c r="BD301" s="90" t="s">
        <v>100</v>
      </c>
      <c r="BE301" s="90" t="s">
        <v>61</v>
      </c>
      <c r="BF301" s="90" t="s">
        <v>119</v>
      </c>
      <c r="BG301" s="90" t="s">
        <v>101</v>
      </c>
    </row>
    <row r="302" s="85" customFormat="1" ht="19" customHeight="1" spans="1:59">
      <c r="A302" s="90" t="s">
        <v>419</v>
      </c>
      <c r="B302" s="90" t="s">
        <v>420</v>
      </c>
      <c r="C302" s="90" t="s">
        <v>3839</v>
      </c>
      <c r="D302" s="90" t="s">
        <v>3840</v>
      </c>
      <c r="E302" s="90" t="s">
        <v>3841</v>
      </c>
      <c r="F302" s="90" t="s">
        <v>3842</v>
      </c>
      <c r="G302" s="90" t="s">
        <v>538</v>
      </c>
      <c r="H302" s="90" t="s">
        <v>539</v>
      </c>
      <c r="I302" s="90" t="s">
        <v>3843</v>
      </c>
      <c r="J302" s="90" t="s">
        <v>3844</v>
      </c>
      <c r="K302" s="90" t="s">
        <v>3845</v>
      </c>
      <c r="L302" s="90" t="s">
        <v>73</v>
      </c>
      <c r="M302" s="90" t="s">
        <v>3689</v>
      </c>
      <c r="N302" s="90" t="s">
        <v>3846</v>
      </c>
      <c r="O302" s="90" t="s">
        <v>398</v>
      </c>
      <c r="P302" s="90" t="s">
        <v>399</v>
      </c>
      <c r="Q302" s="90" t="s">
        <v>240</v>
      </c>
      <c r="R302" s="90" t="s">
        <v>241</v>
      </c>
      <c r="S302" s="90" t="s">
        <v>3847</v>
      </c>
      <c r="T302" s="90" t="s">
        <v>119</v>
      </c>
      <c r="U302" s="15">
        <v>0</v>
      </c>
      <c r="V302" s="15">
        <v>145600</v>
      </c>
      <c r="W302" s="15">
        <v>80000</v>
      </c>
      <c r="X302" s="15">
        <v>33500</v>
      </c>
      <c r="Y302" s="90" t="s">
        <v>82</v>
      </c>
      <c r="Z302" s="90" t="s">
        <v>83</v>
      </c>
      <c r="AA302" s="90" t="s">
        <v>84</v>
      </c>
      <c r="AB302" s="90" t="s">
        <v>3848</v>
      </c>
      <c r="AC302" s="90" t="s">
        <v>359</v>
      </c>
      <c r="AD302" s="90" t="s">
        <v>87</v>
      </c>
      <c r="AE302" s="90" t="s">
        <v>61</v>
      </c>
      <c r="AF302" s="90" t="s">
        <v>61</v>
      </c>
      <c r="AG302" s="90" t="s">
        <v>89</v>
      </c>
      <c r="AH302" s="90" t="s">
        <v>89</v>
      </c>
      <c r="AI302" s="90" t="s">
        <v>89</v>
      </c>
      <c r="AJ302" s="90" t="s">
        <v>89</v>
      </c>
      <c r="AK302" s="90" t="s">
        <v>89</v>
      </c>
      <c r="AL302" s="90" t="s">
        <v>89</v>
      </c>
      <c r="AM302" s="90" t="s">
        <v>89</v>
      </c>
      <c r="AN302" s="90" t="s">
        <v>89</v>
      </c>
      <c r="AO302" s="90" t="s">
        <v>89</v>
      </c>
      <c r="AP302" s="90" t="s">
        <v>89</v>
      </c>
      <c r="AQ302" s="90" t="s">
        <v>90</v>
      </c>
      <c r="AR302" s="90" t="s">
        <v>90</v>
      </c>
      <c r="AS302" s="90" t="s">
        <v>91</v>
      </c>
      <c r="AT302" s="90" t="s">
        <v>92</v>
      </c>
      <c r="AU302" s="90" t="s">
        <v>92</v>
      </c>
      <c r="AV302" s="90" t="s">
        <v>93</v>
      </c>
      <c r="AW302" s="90" t="s">
        <v>3849</v>
      </c>
      <c r="AX302" s="90" t="s">
        <v>3850</v>
      </c>
      <c r="AY302" s="90" t="s">
        <v>3851</v>
      </c>
      <c r="AZ302" s="90" t="s">
        <v>3850</v>
      </c>
      <c r="BA302" s="90" t="s">
        <v>97</v>
      </c>
      <c r="BB302" s="90" t="s">
        <v>3852</v>
      </c>
      <c r="BC302" s="90" t="s">
        <v>99</v>
      </c>
      <c r="BD302" s="90" t="s">
        <v>100</v>
      </c>
      <c r="BE302" s="90" t="s">
        <v>61</v>
      </c>
      <c r="BF302" s="90" t="s">
        <v>119</v>
      </c>
      <c r="BG302" s="90" t="s">
        <v>101</v>
      </c>
    </row>
    <row r="303" s="85" customFormat="1" ht="19" customHeight="1" spans="1:59">
      <c r="A303" s="90" t="s">
        <v>226</v>
      </c>
      <c r="B303" s="90" t="s">
        <v>227</v>
      </c>
      <c r="C303" s="90" t="s">
        <v>334</v>
      </c>
      <c r="D303" s="90" t="s">
        <v>335</v>
      </c>
      <c r="E303" s="90" t="s">
        <v>3853</v>
      </c>
      <c r="F303" s="90" t="s">
        <v>381</v>
      </c>
      <c r="G303" s="90" t="s">
        <v>368</v>
      </c>
      <c r="H303" s="90" t="s">
        <v>369</v>
      </c>
      <c r="I303" s="90" t="s">
        <v>3854</v>
      </c>
      <c r="J303" s="90" t="s">
        <v>3855</v>
      </c>
      <c r="K303" s="90" t="s">
        <v>3856</v>
      </c>
      <c r="L303" s="90" t="s">
        <v>73</v>
      </c>
      <c r="M303" s="90" t="s">
        <v>3857</v>
      </c>
      <c r="N303" s="90" t="s">
        <v>3858</v>
      </c>
      <c r="O303" s="90" t="s">
        <v>1753</v>
      </c>
      <c r="P303" s="90" t="s">
        <v>1754</v>
      </c>
      <c r="Q303" s="90" t="s">
        <v>377</v>
      </c>
      <c r="R303" s="90" t="s">
        <v>378</v>
      </c>
      <c r="S303" s="90" t="s">
        <v>3859</v>
      </c>
      <c r="T303" s="90" t="s">
        <v>380</v>
      </c>
      <c r="U303" s="15">
        <v>0</v>
      </c>
      <c r="V303" s="15">
        <v>76099</v>
      </c>
      <c r="W303" s="15">
        <v>42100</v>
      </c>
      <c r="X303" s="15">
        <v>21050</v>
      </c>
      <c r="Y303" s="90" t="s">
        <v>143</v>
      </c>
      <c r="Z303" s="90" t="s">
        <v>83</v>
      </c>
      <c r="AA303" s="90" t="s">
        <v>84</v>
      </c>
      <c r="AB303" s="90" t="s">
        <v>3860</v>
      </c>
      <c r="AC303" s="90" t="s">
        <v>359</v>
      </c>
      <c r="AD303" s="90" t="s">
        <v>87</v>
      </c>
      <c r="AE303" s="90" t="s">
        <v>61</v>
      </c>
      <c r="AF303" s="90" t="s">
        <v>61</v>
      </c>
      <c r="AG303" s="90" t="s">
        <v>89</v>
      </c>
      <c r="AH303" s="90" t="s">
        <v>89</v>
      </c>
      <c r="AI303" s="90" t="s">
        <v>89</v>
      </c>
      <c r="AJ303" s="90" t="s">
        <v>89</v>
      </c>
      <c r="AK303" s="90" t="s">
        <v>89</v>
      </c>
      <c r="AL303" s="90" t="s">
        <v>89</v>
      </c>
      <c r="AM303" s="90" t="s">
        <v>89</v>
      </c>
      <c r="AN303" s="90" t="s">
        <v>89</v>
      </c>
      <c r="AO303" s="90" t="s">
        <v>88</v>
      </c>
      <c r="AP303" s="90" t="s">
        <v>89</v>
      </c>
      <c r="AQ303" s="90" t="s">
        <v>90</v>
      </c>
      <c r="AR303" s="90" t="s">
        <v>90</v>
      </c>
      <c r="AS303" s="90" t="s">
        <v>91</v>
      </c>
      <c r="AT303" s="90" t="s">
        <v>92</v>
      </c>
      <c r="AU303" s="90" t="s">
        <v>92</v>
      </c>
      <c r="AV303" s="90" t="s">
        <v>93</v>
      </c>
      <c r="AW303" s="90" t="s">
        <v>3861</v>
      </c>
      <c r="AX303" s="90" t="s">
        <v>3862</v>
      </c>
      <c r="AY303" s="90" t="s">
        <v>3863</v>
      </c>
      <c r="AZ303" s="90" t="s">
        <v>3862</v>
      </c>
      <c r="BA303" s="90" t="s">
        <v>97</v>
      </c>
      <c r="BB303" s="90" t="s">
        <v>3864</v>
      </c>
      <c r="BC303" s="90" t="s">
        <v>99</v>
      </c>
      <c r="BD303" s="90" t="s">
        <v>150</v>
      </c>
      <c r="BE303" s="90" t="s">
        <v>61</v>
      </c>
      <c r="BF303" s="90" t="s">
        <v>380</v>
      </c>
      <c r="BG303" s="90" t="s">
        <v>101</v>
      </c>
    </row>
    <row r="304" s="85" customFormat="1" ht="19" customHeight="1" spans="1:59">
      <c r="A304" s="90" t="s">
        <v>267</v>
      </c>
      <c r="B304" s="90" t="s">
        <v>268</v>
      </c>
      <c r="C304" s="90" t="s">
        <v>3865</v>
      </c>
      <c r="D304" s="90" t="s">
        <v>3866</v>
      </c>
      <c r="E304" s="90" t="s">
        <v>3867</v>
      </c>
      <c r="F304" s="90" t="s">
        <v>3868</v>
      </c>
      <c r="G304" s="90" t="s">
        <v>287</v>
      </c>
      <c r="H304" s="90" t="s">
        <v>109</v>
      </c>
      <c r="I304" s="90" t="s">
        <v>3869</v>
      </c>
      <c r="J304" s="90" t="s">
        <v>3870</v>
      </c>
      <c r="K304" s="90" t="s">
        <v>3871</v>
      </c>
      <c r="L304" s="90" t="s">
        <v>73</v>
      </c>
      <c r="M304" s="90" t="s">
        <v>3872</v>
      </c>
      <c r="N304" s="90" t="s">
        <v>508</v>
      </c>
      <c r="O304" s="90" t="s">
        <v>115</v>
      </c>
      <c r="P304" s="90" t="s">
        <v>116</v>
      </c>
      <c r="Q304" s="90" t="s">
        <v>117</v>
      </c>
      <c r="R304" s="90" t="s">
        <v>116</v>
      </c>
      <c r="S304" s="90" t="s">
        <v>3873</v>
      </c>
      <c r="T304" s="90" t="s">
        <v>119</v>
      </c>
      <c r="U304" s="15">
        <v>0</v>
      </c>
      <c r="V304" s="15">
        <v>32183</v>
      </c>
      <c r="W304" s="15">
        <v>25400</v>
      </c>
      <c r="X304" s="15">
        <v>6300</v>
      </c>
      <c r="Y304" s="90" t="s">
        <v>143</v>
      </c>
      <c r="Z304" s="90" t="s">
        <v>83</v>
      </c>
      <c r="AA304" s="90" t="s">
        <v>84</v>
      </c>
      <c r="AB304" s="90" t="s">
        <v>3874</v>
      </c>
      <c r="AC304" s="90" t="s">
        <v>145</v>
      </c>
      <c r="AD304" s="90" t="s">
        <v>87</v>
      </c>
      <c r="AE304" s="90" t="s">
        <v>61</v>
      </c>
      <c r="AF304" s="90" t="s">
        <v>61</v>
      </c>
      <c r="AG304" s="90" t="s">
        <v>89</v>
      </c>
      <c r="AH304" s="90" t="s">
        <v>89</v>
      </c>
      <c r="AI304" s="90" t="s">
        <v>89</v>
      </c>
      <c r="AJ304" s="90" t="s">
        <v>89</v>
      </c>
      <c r="AK304" s="90" t="s">
        <v>89</v>
      </c>
      <c r="AL304" s="90" t="s">
        <v>89</v>
      </c>
      <c r="AM304" s="90" t="s">
        <v>89</v>
      </c>
      <c r="AN304" s="90" t="s">
        <v>89</v>
      </c>
      <c r="AO304" s="90" t="s">
        <v>89</v>
      </c>
      <c r="AP304" s="90" t="s">
        <v>89</v>
      </c>
      <c r="AQ304" s="90" t="s">
        <v>90</v>
      </c>
      <c r="AR304" s="90" t="s">
        <v>90</v>
      </c>
      <c r="AS304" s="90" t="s">
        <v>91</v>
      </c>
      <c r="AT304" s="90" t="s">
        <v>92</v>
      </c>
      <c r="AU304" s="90" t="s">
        <v>92</v>
      </c>
      <c r="AV304" s="90" t="s">
        <v>93</v>
      </c>
      <c r="AW304" s="90" t="s">
        <v>3875</v>
      </c>
      <c r="AX304" s="90" t="s">
        <v>3876</v>
      </c>
      <c r="AY304" s="90" t="s">
        <v>3877</v>
      </c>
      <c r="AZ304" s="90" t="s">
        <v>3876</v>
      </c>
      <c r="BA304" s="90" t="s">
        <v>215</v>
      </c>
      <c r="BB304" s="90" t="s">
        <v>3878</v>
      </c>
      <c r="BC304" s="90" t="s">
        <v>99</v>
      </c>
      <c r="BD304" s="90" t="s">
        <v>150</v>
      </c>
      <c r="BE304" s="90" t="s">
        <v>61</v>
      </c>
      <c r="BF304" s="90" t="s">
        <v>119</v>
      </c>
      <c r="BG304" s="90" t="s">
        <v>101</v>
      </c>
    </row>
    <row r="305" s="85" customFormat="1" ht="19" customHeight="1" spans="1:59">
      <c r="A305" s="90" t="s">
        <v>102</v>
      </c>
      <c r="B305" s="90" t="s">
        <v>103</v>
      </c>
      <c r="C305" s="90" t="s">
        <v>1283</v>
      </c>
      <c r="D305" s="90" t="s">
        <v>1284</v>
      </c>
      <c r="E305" s="90" t="s">
        <v>3879</v>
      </c>
      <c r="F305" s="90" t="s">
        <v>3880</v>
      </c>
      <c r="G305" s="90" t="s">
        <v>3881</v>
      </c>
      <c r="H305" s="90" t="s">
        <v>2291</v>
      </c>
      <c r="I305" s="90" t="s">
        <v>3882</v>
      </c>
      <c r="J305" s="90" t="s">
        <v>3883</v>
      </c>
      <c r="K305" s="90" t="s">
        <v>3884</v>
      </c>
      <c r="L305" s="90" t="s">
        <v>73</v>
      </c>
      <c r="M305" s="90" t="s">
        <v>3885</v>
      </c>
      <c r="N305" s="90" t="s">
        <v>811</v>
      </c>
      <c r="O305" s="90" t="s">
        <v>2295</v>
      </c>
      <c r="P305" s="90" t="s">
        <v>2296</v>
      </c>
      <c r="Q305" s="90" t="s">
        <v>431</v>
      </c>
      <c r="R305" s="90" t="s">
        <v>2296</v>
      </c>
      <c r="S305" s="90" t="s">
        <v>3886</v>
      </c>
      <c r="T305" s="90" t="s">
        <v>262</v>
      </c>
      <c r="U305" s="15">
        <v>0</v>
      </c>
      <c r="V305" s="15">
        <v>20000</v>
      </c>
      <c r="W305" s="15">
        <v>10000</v>
      </c>
      <c r="X305" s="15">
        <v>4000</v>
      </c>
      <c r="Y305" s="90" t="s">
        <v>143</v>
      </c>
      <c r="Z305" s="90" t="s">
        <v>83</v>
      </c>
      <c r="AA305" s="90" t="s">
        <v>84</v>
      </c>
      <c r="AB305" s="90" t="s">
        <v>3887</v>
      </c>
      <c r="AC305" s="90" t="s">
        <v>211</v>
      </c>
      <c r="AD305" s="90" t="s">
        <v>87</v>
      </c>
      <c r="AE305" s="90" t="s">
        <v>61</v>
      </c>
      <c r="AF305" s="90" t="s">
        <v>61</v>
      </c>
      <c r="AG305" s="90" t="s">
        <v>89</v>
      </c>
      <c r="AH305" s="90" t="s">
        <v>89</v>
      </c>
      <c r="AI305" s="90" t="s">
        <v>89</v>
      </c>
      <c r="AJ305" s="90" t="s">
        <v>89</v>
      </c>
      <c r="AK305" s="90" t="s">
        <v>89</v>
      </c>
      <c r="AL305" s="90" t="s">
        <v>89</v>
      </c>
      <c r="AM305" s="90" t="s">
        <v>89</v>
      </c>
      <c r="AN305" s="90" t="s">
        <v>89</v>
      </c>
      <c r="AO305" s="90" t="s">
        <v>89</v>
      </c>
      <c r="AP305" s="90" t="s">
        <v>89</v>
      </c>
      <c r="AQ305" s="90" t="s">
        <v>90</v>
      </c>
      <c r="AR305" s="90" t="s">
        <v>90</v>
      </c>
      <c r="AS305" s="90" t="s">
        <v>91</v>
      </c>
      <c r="AT305" s="90" t="s">
        <v>92</v>
      </c>
      <c r="AU305" s="90" t="s">
        <v>92</v>
      </c>
      <c r="AV305" s="90" t="s">
        <v>93</v>
      </c>
      <c r="AW305" s="90" t="s">
        <v>3888</v>
      </c>
      <c r="AX305" s="90" t="s">
        <v>3889</v>
      </c>
      <c r="AY305" s="90" t="s">
        <v>3890</v>
      </c>
      <c r="AZ305" s="90" t="s">
        <v>3889</v>
      </c>
      <c r="BA305" s="90" t="s">
        <v>97</v>
      </c>
      <c r="BB305" s="90" t="s">
        <v>3891</v>
      </c>
      <c r="BC305" s="90" t="s">
        <v>99</v>
      </c>
      <c r="BD305" s="90" t="s">
        <v>150</v>
      </c>
      <c r="BE305" s="90" t="s">
        <v>61</v>
      </c>
      <c r="BF305" s="90" t="s">
        <v>262</v>
      </c>
      <c r="BG305" s="90" t="s">
        <v>101</v>
      </c>
    </row>
    <row r="306" s="85" customFormat="1" ht="19" customHeight="1" spans="1:59">
      <c r="A306" s="90" t="s">
        <v>441</v>
      </c>
      <c r="B306" s="90" t="s">
        <v>442</v>
      </c>
      <c r="C306" s="90" t="s">
        <v>3810</v>
      </c>
      <c r="D306" s="90" t="s">
        <v>3811</v>
      </c>
      <c r="E306" s="90" t="s">
        <v>3812</v>
      </c>
      <c r="F306" s="90" t="s">
        <v>3892</v>
      </c>
      <c r="G306" s="90" t="s">
        <v>942</v>
      </c>
      <c r="H306" s="90" t="s">
        <v>943</v>
      </c>
      <c r="I306" s="90" t="s">
        <v>3893</v>
      </c>
      <c r="J306" s="90" t="s">
        <v>3894</v>
      </c>
      <c r="K306" s="90" t="s">
        <v>3895</v>
      </c>
      <c r="L306" s="90" t="s">
        <v>73</v>
      </c>
      <c r="M306" s="90" t="s">
        <v>3896</v>
      </c>
      <c r="N306" s="90" t="s">
        <v>811</v>
      </c>
      <c r="O306" s="90" t="s">
        <v>2076</v>
      </c>
      <c r="P306" s="90" t="s">
        <v>2077</v>
      </c>
      <c r="Q306" s="90" t="s">
        <v>2078</v>
      </c>
      <c r="R306" s="90" t="s">
        <v>2079</v>
      </c>
      <c r="S306" s="90" t="s">
        <v>3897</v>
      </c>
      <c r="T306" s="90" t="s">
        <v>209</v>
      </c>
      <c r="U306" s="15">
        <v>11938.92</v>
      </c>
      <c r="V306" s="15">
        <v>114829</v>
      </c>
      <c r="W306" s="15">
        <v>68473</v>
      </c>
      <c r="X306" s="15">
        <v>25458</v>
      </c>
      <c r="Y306" s="90" t="s">
        <v>143</v>
      </c>
      <c r="Z306" s="90" t="s">
        <v>83</v>
      </c>
      <c r="AA306" s="90" t="s">
        <v>84</v>
      </c>
      <c r="AB306" s="90" t="s">
        <v>3898</v>
      </c>
      <c r="AC306" s="90" t="s">
        <v>359</v>
      </c>
      <c r="AD306" s="90" t="s">
        <v>87</v>
      </c>
      <c r="AE306" s="90" t="s">
        <v>61</v>
      </c>
      <c r="AF306" s="90" t="s">
        <v>61</v>
      </c>
      <c r="AG306" s="90" t="s">
        <v>89</v>
      </c>
      <c r="AH306" s="90" t="s">
        <v>89</v>
      </c>
      <c r="AI306" s="90" t="s">
        <v>89</v>
      </c>
      <c r="AJ306" s="90" t="s">
        <v>89</v>
      </c>
      <c r="AK306" s="90" t="s">
        <v>89</v>
      </c>
      <c r="AL306" s="90" t="s">
        <v>89</v>
      </c>
      <c r="AM306" s="90" t="s">
        <v>89</v>
      </c>
      <c r="AN306" s="90" t="s">
        <v>89</v>
      </c>
      <c r="AO306" s="90" t="s">
        <v>89</v>
      </c>
      <c r="AP306" s="90" t="s">
        <v>89</v>
      </c>
      <c r="AQ306" s="90" t="s">
        <v>90</v>
      </c>
      <c r="AR306" s="90" t="s">
        <v>90</v>
      </c>
      <c r="AS306" s="90" t="s">
        <v>91</v>
      </c>
      <c r="AT306" s="90" t="s">
        <v>92</v>
      </c>
      <c r="AU306" s="90" t="s">
        <v>92</v>
      </c>
      <c r="AV306" s="90" t="s">
        <v>93</v>
      </c>
      <c r="AW306" s="90" t="s">
        <v>3821</v>
      </c>
      <c r="AX306" s="90" t="s">
        <v>3899</v>
      </c>
      <c r="AY306" s="90" t="s">
        <v>3823</v>
      </c>
      <c r="AZ306" s="90" t="s">
        <v>3899</v>
      </c>
      <c r="BA306" s="90" t="s">
        <v>215</v>
      </c>
      <c r="BB306" s="90" t="s">
        <v>3900</v>
      </c>
      <c r="BC306" s="90" t="s">
        <v>99</v>
      </c>
      <c r="BD306" s="90" t="s">
        <v>150</v>
      </c>
      <c r="BE306" s="90" t="s">
        <v>61</v>
      </c>
      <c r="BF306" s="90" t="s">
        <v>209</v>
      </c>
      <c r="BG306" s="90" t="s">
        <v>101</v>
      </c>
    </row>
    <row r="307" s="85" customFormat="1" ht="19" customHeight="1" spans="1:59">
      <c r="A307" s="90" t="s">
        <v>174</v>
      </c>
      <c r="B307" s="90" t="s">
        <v>175</v>
      </c>
      <c r="C307" s="90" t="s">
        <v>176</v>
      </c>
      <c r="D307" s="90" t="s">
        <v>177</v>
      </c>
      <c r="E307" s="90" t="s">
        <v>3901</v>
      </c>
      <c r="F307" s="90" t="s">
        <v>3902</v>
      </c>
      <c r="G307" s="90" t="s">
        <v>3195</v>
      </c>
      <c r="H307" s="90" t="s">
        <v>369</v>
      </c>
      <c r="I307" s="90" t="s">
        <v>3903</v>
      </c>
      <c r="J307" s="90" t="s">
        <v>3904</v>
      </c>
      <c r="K307" s="90" t="s">
        <v>3905</v>
      </c>
      <c r="L307" s="90" t="s">
        <v>73</v>
      </c>
      <c r="M307" s="90" t="s">
        <v>3069</v>
      </c>
      <c r="N307" s="90" t="s">
        <v>1647</v>
      </c>
      <c r="O307" s="90" t="s">
        <v>1739</v>
      </c>
      <c r="P307" s="90" t="s">
        <v>1740</v>
      </c>
      <c r="Q307" s="90" t="s">
        <v>377</v>
      </c>
      <c r="R307" s="90" t="s">
        <v>378</v>
      </c>
      <c r="S307" s="90" t="s">
        <v>3906</v>
      </c>
      <c r="T307" s="90" t="s">
        <v>262</v>
      </c>
      <c r="U307" s="15">
        <v>0</v>
      </c>
      <c r="V307" s="15">
        <v>12050</v>
      </c>
      <c r="W307" s="15">
        <v>8610</v>
      </c>
      <c r="X307" s="15">
        <v>6888</v>
      </c>
      <c r="Y307" s="90" t="s">
        <v>82</v>
      </c>
      <c r="Z307" s="90" t="s">
        <v>83</v>
      </c>
      <c r="AA307" s="90" t="s">
        <v>84</v>
      </c>
      <c r="AB307" s="90" t="s">
        <v>3907</v>
      </c>
      <c r="AC307" s="90" t="s">
        <v>359</v>
      </c>
      <c r="AD307" s="90" t="s">
        <v>87</v>
      </c>
      <c r="AE307" s="90" t="s">
        <v>61</v>
      </c>
      <c r="AF307" s="90" t="s">
        <v>61</v>
      </c>
      <c r="AG307" s="90" t="s">
        <v>89</v>
      </c>
      <c r="AH307" s="90" t="s">
        <v>89</v>
      </c>
      <c r="AI307" s="90" t="s">
        <v>89</v>
      </c>
      <c r="AJ307" s="90" t="s">
        <v>88</v>
      </c>
      <c r="AK307" s="90" t="s">
        <v>89</v>
      </c>
      <c r="AL307" s="90" t="s">
        <v>88</v>
      </c>
      <c r="AM307" s="90" t="s">
        <v>88</v>
      </c>
      <c r="AN307" s="90" t="s">
        <v>88</v>
      </c>
      <c r="AO307" s="90" t="s">
        <v>88</v>
      </c>
      <c r="AP307" s="90" t="s">
        <v>89</v>
      </c>
      <c r="AQ307" s="90" t="s">
        <v>90</v>
      </c>
      <c r="AR307" s="90" t="s">
        <v>90</v>
      </c>
      <c r="AS307" s="90" t="s">
        <v>91</v>
      </c>
      <c r="AT307" s="90" t="s">
        <v>92</v>
      </c>
      <c r="AU307" s="90" t="s">
        <v>92</v>
      </c>
      <c r="AV307" s="90" t="s">
        <v>93</v>
      </c>
      <c r="AW307" s="90" t="s">
        <v>3908</v>
      </c>
      <c r="AX307" s="90" t="s">
        <v>3909</v>
      </c>
      <c r="AY307" s="90" t="s">
        <v>3910</v>
      </c>
      <c r="AZ307" s="90" t="s">
        <v>3909</v>
      </c>
      <c r="BA307" s="90" t="s">
        <v>97</v>
      </c>
      <c r="BB307" s="90" t="s">
        <v>3911</v>
      </c>
      <c r="BC307" s="90" t="s">
        <v>99</v>
      </c>
      <c r="BD307" s="90" t="s">
        <v>100</v>
      </c>
      <c r="BE307" s="90" t="s">
        <v>61</v>
      </c>
      <c r="BF307" s="90" t="s">
        <v>262</v>
      </c>
      <c r="BG307" s="90" t="s">
        <v>101</v>
      </c>
    </row>
    <row r="308" s="85" customFormat="1" ht="19" customHeight="1" spans="1:59">
      <c r="A308" s="90" t="s">
        <v>441</v>
      </c>
      <c r="B308" s="90" t="s">
        <v>442</v>
      </c>
      <c r="C308" s="90" t="s">
        <v>443</v>
      </c>
      <c r="D308" s="90" t="s">
        <v>444</v>
      </c>
      <c r="E308" s="90" t="s">
        <v>3912</v>
      </c>
      <c r="F308" s="90" t="s">
        <v>3913</v>
      </c>
      <c r="G308" s="90" t="s">
        <v>3814</v>
      </c>
      <c r="H308" s="90" t="s">
        <v>1299</v>
      </c>
      <c r="I308" s="90" t="s">
        <v>3914</v>
      </c>
      <c r="J308" s="90" t="s">
        <v>3915</v>
      </c>
      <c r="K308" s="90" t="s">
        <v>3916</v>
      </c>
      <c r="L308" s="90" t="s">
        <v>73</v>
      </c>
      <c r="M308" s="90" t="s">
        <v>3917</v>
      </c>
      <c r="N308" s="90" t="s">
        <v>137</v>
      </c>
      <c r="O308" s="90" t="s">
        <v>2985</v>
      </c>
      <c r="P308" s="90" t="s">
        <v>2986</v>
      </c>
      <c r="Q308" s="90" t="s">
        <v>1728</v>
      </c>
      <c r="R308" s="90" t="s">
        <v>1307</v>
      </c>
      <c r="S308" s="90" t="s">
        <v>3918</v>
      </c>
      <c r="T308" s="90" t="s">
        <v>262</v>
      </c>
      <c r="U308" s="15">
        <v>0</v>
      </c>
      <c r="V308" s="15">
        <v>18870</v>
      </c>
      <c r="W308" s="15">
        <v>7500</v>
      </c>
      <c r="X308" s="15">
        <v>2000</v>
      </c>
      <c r="Y308" s="90" t="s">
        <v>143</v>
      </c>
      <c r="Z308" s="90" t="s">
        <v>83</v>
      </c>
      <c r="AA308" s="90" t="s">
        <v>84</v>
      </c>
      <c r="AB308" s="90" t="s">
        <v>3913</v>
      </c>
      <c r="AC308" s="90" t="s">
        <v>359</v>
      </c>
      <c r="AD308" s="90" t="s">
        <v>87</v>
      </c>
      <c r="AE308" s="90" t="s">
        <v>61</v>
      </c>
      <c r="AF308" s="90" t="s">
        <v>61</v>
      </c>
      <c r="AG308" s="90" t="s">
        <v>89</v>
      </c>
      <c r="AH308" s="90" t="s">
        <v>89</v>
      </c>
      <c r="AI308" s="90" t="s">
        <v>89</v>
      </c>
      <c r="AJ308" s="90" t="s">
        <v>89</v>
      </c>
      <c r="AK308" s="90" t="s">
        <v>89</v>
      </c>
      <c r="AL308" s="90" t="s">
        <v>89</v>
      </c>
      <c r="AM308" s="90" t="s">
        <v>89</v>
      </c>
      <c r="AN308" s="90" t="s">
        <v>89</v>
      </c>
      <c r="AO308" s="90" t="s">
        <v>89</v>
      </c>
      <c r="AP308" s="90" t="s">
        <v>89</v>
      </c>
      <c r="AQ308" s="90" t="s">
        <v>90</v>
      </c>
      <c r="AR308" s="90" t="s">
        <v>90</v>
      </c>
      <c r="AS308" s="90" t="s">
        <v>91</v>
      </c>
      <c r="AT308" s="90" t="s">
        <v>92</v>
      </c>
      <c r="AU308" s="90" t="s">
        <v>92</v>
      </c>
      <c r="AV308" s="90" t="s">
        <v>93</v>
      </c>
      <c r="AW308" s="90" t="s">
        <v>3919</v>
      </c>
      <c r="AX308" s="90" t="s">
        <v>3920</v>
      </c>
      <c r="AY308" s="90" t="s">
        <v>3921</v>
      </c>
      <c r="AZ308" s="90" t="s">
        <v>3920</v>
      </c>
      <c r="BA308" s="90" t="s">
        <v>215</v>
      </c>
      <c r="BB308" s="90" t="s">
        <v>3922</v>
      </c>
      <c r="BC308" s="90" t="s">
        <v>99</v>
      </c>
      <c r="BD308" s="90" t="s">
        <v>150</v>
      </c>
      <c r="BE308" s="90" t="s">
        <v>61</v>
      </c>
      <c r="BF308" s="90" t="s">
        <v>262</v>
      </c>
      <c r="BG308" s="90" t="s">
        <v>101</v>
      </c>
    </row>
    <row r="309" s="85" customFormat="1" ht="19" customHeight="1" spans="1:59">
      <c r="A309" s="90" t="s">
        <v>419</v>
      </c>
      <c r="B309" s="90" t="s">
        <v>420</v>
      </c>
      <c r="C309" s="90" t="s">
        <v>3062</v>
      </c>
      <c r="D309" s="90" t="s">
        <v>3063</v>
      </c>
      <c r="E309" s="90" t="s">
        <v>3923</v>
      </c>
      <c r="F309" s="90" t="s">
        <v>3924</v>
      </c>
      <c r="G309" s="90" t="s">
        <v>3925</v>
      </c>
      <c r="H309" s="90" t="s">
        <v>232</v>
      </c>
      <c r="I309" s="90" t="s">
        <v>3926</v>
      </c>
      <c r="J309" s="90" t="s">
        <v>3927</v>
      </c>
      <c r="K309" s="90" t="s">
        <v>3928</v>
      </c>
      <c r="L309" s="90" t="s">
        <v>73</v>
      </c>
      <c r="M309" s="90" t="s">
        <v>3929</v>
      </c>
      <c r="N309" s="90" t="s">
        <v>3930</v>
      </c>
      <c r="O309" s="90" t="s">
        <v>398</v>
      </c>
      <c r="P309" s="90" t="s">
        <v>399</v>
      </c>
      <c r="Q309" s="90" t="s">
        <v>240</v>
      </c>
      <c r="R309" s="90" t="s">
        <v>241</v>
      </c>
      <c r="S309" s="90" t="s">
        <v>3931</v>
      </c>
      <c r="T309" s="90" t="s">
        <v>380</v>
      </c>
      <c r="U309" s="15">
        <v>0</v>
      </c>
      <c r="V309" s="15">
        <v>51000</v>
      </c>
      <c r="W309" s="15">
        <v>26000</v>
      </c>
      <c r="X309" s="15">
        <v>8000</v>
      </c>
      <c r="Y309" s="90" t="s">
        <v>143</v>
      </c>
      <c r="Z309" s="90" t="s">
        <v>83</v>
      </c>
      <c r="AA309" s="90" t="s">
        <v>84</v>
      </c>
      <c r="AB309" s="90" t="s">
        <v>3924</v>
      </c>
      <c r="AC309" s="90" t="s">
        <v>359</v>
      </c>
      <c r="AD309" s="90" t="s">
        <v>87</v>
      </c>
      <c r="AE309" s="90" t="s">
        <v>61</v>
      </c>
      <c r="AF309" s="90" t="s">
        <v>61</v>
      </c>
      <c r="AG309" s="90" t="s">
        <v>89</v>
      </c>
      <c r="AH309" s="90" t="s">
        <v>89</v>
      </c>
      <c r="AI309" s="90" t="s">
        <v>89</v>
      </c>
      <c r="AJ309" s="90" t="s">
        <v>89</v>
      </c>
      <c r="AK309" s="90" t="s">
        <v>89</v>
      </c>
      <c r="AL309" s="90" t="s">
        <v>89</v>
      </c>
      <c r="AM309" s="90" t="s">
        <v>89</v>
      </c>
      <c r="AN309" s="90" t="s">
        <v>89</v>
      </c>
      <c r="AO309" s="90" t="s">
        <v>89</v>
      </c>
      <c r="AP309" s="90" t="s">
        <v>89</v>
      </c>
      <c r="AQ309" s="90" t="s">
        <v>90</v>
      </c>
      <c r="AR309" s="90" t="s">
        <v>90</v>
      </c>
      <c r="AS309" s="90" t="s">
        <v>91</v>
      </c>
      <c r="AT309" s="90" t="s">
        <v>92</v>
      </c>
      <c r="AU309" s="90" t="s">
        <v>92</v>
      </c>
      <c r="AV309" s="90" t="s">
        <v>93</v>
      </c>
      <c r="AW309" s="90" t="s">
        <v>3932</v>
      </c>
      <c r="AX309" s="90" t="s">
        <v>3933</v>
      </c>
      <c r="AY309" s="90" t="s">
        <v>3934</v>
      </c>
      <c r="AZ309" s="90" t="s">
        <v>3933</v>
      </c>
      <c r="BA309" s="90" t="s">
        <v>97</v>
      </c>
      <c r="BB309" s="90" t="s">
        <v>3935</v>
      </c>
      <c r="BC309" s="90" t="s">
        <v>99</v>
      </c>
      <c r="BD309" s="90" t="s">
        <v>150</v>
      </c>
      <c r="BE309" s="90" t="s">
        <v>61</v>
      </c>
      <c r="BF309" s="90" t="s">
        <v>380</v>
      </c>
      <c r="BG309" s="90" t="s">
        <v>101</v>
      </c>
    </row>
    <row r="310" s="85" customFormat="1" ht="19" customHeight="1" spans="1:59">
      <c r="A310" s="90" t="s">
        <v>267</v>
      </c>
      <c r="B310" s="90" t="s">
        <v>268</v>
      </c>
      <c r="C310" s="90" t="s">
        <v>2771</v>
      </c>
      <c r="D310" s="90" t="s">
        <v>2772</v>
      </c>
      <c r="E310" s="90" t="s">
        <v>3936</v>
      </c>
      <c r="F310" s="90" t="s">
        <v>2774</v>
      </c>
      <c r="G310" s="90" t="s">
        <v>2775</v>
      </c>
      <c r="H310" s="90" t="s">
        <v>369</v>
      </c>
      <c r="I310" s="90" t="s">
        <v>3937</v>
      </c>
      <c r="J310" s="90" t="s">
        <v>3938</v>
      </c>
      <c r="K310" s="90" t="s">
        <v>3939</v>
      </c>
      <c r="L310" s="90" t="s">
        <v>73</v>
      </c>
      <c r="M310" s="90" t="s">
        <v>74</v>
      </c>
      <c r="N310" s="90" t="s">
        <v>575</v>
      </c>
      <c r="O310" s="90" t="s">
        <v>1739</v>
      </c>
      <c r="P310" s="90" t="s">
        <v>1740</v>
      </c>
      <c r="Q310" s="90" t="s">
        <v>377</v>
      </c>
      <c r="R310" s="90" t="s">
        <v>378</v>
      </c>
      <c r="S310" s="90" t="s">
        <v>3940</v>
      </c>
      <c r="T310" s="90" t="s">
        <v>380</v>
      </c>
      <c r="U310" s="15">
        <v>0</v>
      </c>
      <c r="V310" s="15">
        <v>91819</v>
      </c>
      <c r="W310" s="15">
        <v>45000</v>
      </c>
      <c r="X310" s="15">
        <v>9000</v>
      </c>
      <c r="Y310" s="90" t="s">
        <v>82</v>
      </c>
      <c r="Z310" s="90" t="s">
        <v>83</v>
      </c>
      <c r="AA310" s="90" t="s">
        <v>84</v>
      </c>
      <c r="AB310" s="90" t="s">
        <v>3941</v>
      </c>
      <c r="AC310" s="90" t="s">
        <v>145</v>
      </c>
      <c r="AD310" s="90" t="s">
        <v>87</v>
      </c>
      <c r="AE310" s="90" t="s">
        <v>61</v>
      </c>
      <c r="AF310" s="90" t="s">
        <v>61</v>
      </c>
      <c r="AG310" s="90" t="s">
        <v>89</v>
      </c>
      <c r="AH310" s="90" t="s">
        <v>89</v>
      </c>
      <c r="AI310" s="90" t="s">
        <v>89</v>
      </c>
      <c r="AJ310" s="90" t="s">
        <v>89</v>
      </c>
      <c r="AK310" s="90" t="s">
        <v>89</v>
      </c>
      <c r="AL310" s="90" t="s">
        <v>89</v>
      </c>
      <c r="AM310" s="90" t="s">
        <v>89</v>
      </c>
      <c r="AN310" s="90" t="s">
        <v>89</v>
      </c>
      <c r="AO310" s="90" t="s">
        <v>89</v>
      </c>
      <c r="AP310" s="90" t="s">
        <v>89</v>
      </c>
      <c r="AQ310" s="90" t="s">
        <v>90</v>
      </c>
      <c r="AR310" s="90" t="s">
        <v>90</v>
      </c>
      <c r="AS310" s="90" t="s">
        <v>91</v>
      </c>
      <c r="AT310" s="90" t="s">
        <v>92</v>
      </c>
      <c r="AU310" s="90" t="s">
        <v>92</v>
      </c>
      <c r="AV310" s="90" t="s">
        <v>93</v>
      </c>
      <c r="AW310" s="90" t="s">
        <v>3942</v>
      </c>
      <c r="AX310" s="90" t="s">
        <v>3943</v>
      </c>
      <c r="AY310" s="90" t="s">
        <v>3944</v>
      </c>
      <c r="AZ310" s="90" t="s">
        <v>3943</v>
      </c>
      <c r="BA310" s="90" t="s">
        <v>97</v>
      </c>
      <c r="BB310" s="90" t="s">
        <v>3945</v>
      </c>
      <c r="BC310" s="90" t="s">
        <v>99</v>
      </c>
      <c r="BD310" s="90" t="s">
        <v>100</v>
      </c>
      <c r="BE310" s="90" t="s">
        <v>61</v>
      </c>
      <c r="BF310" s="90" t="s">
        <v>380</v>
      </c>
      <c r="BG310" s="90" t="s">
        <v>101</v>
      </c>
    </row>
    <row r="311" s="85" customFormat="1" ht="19" customHeight="1" spans="1:59">
      <c r="A311" s="90" t="s">
        <v>387</v>
      </c>
      <c r="B311" s="90" t="s">
        <v>388</v>
      </c>
      <c r="C311" s="90" t="s">
        <v>3946</v>
      </c>
      <c r="D311" s="90" t="s">
        <v>3947</v>
      </c>
      <c r="E311" s="90" t="s">
        <v>3948</v>
      </c>
      <c r="F311" s="90" t="s">
        <v>3949</v>
      </c>
      <c r="G311" s="90" t="s">
        <v>1206</v>
      </c>
      <c r="H311" s="90" t="s">
        <v>109</v>
      </c>
      <c r="I311" s="90" t="s">
        <v>3950</v>
      </c>
      <c r="J311" s="90" t="s">
        <v>3951</v>
      </c>
      <c r="K311" s="90" t="s">
        <v>3952</v>
      </c>
      <c r="L311" s="90" t="s">
        <v>73</v>
      </c>
      <c r="M311" s="90" t="s">
        <v>162</v>
      </c>
      <c r="N311" s="90" t="s">
        <v>811</v>
      </c>
      <c r="O311" s="90" t="s">
        <v>115</v>
      </c>
      <c r="P311" s="90" t="s">
        <v>116</v>
      </c>
      <c r="Q311" s="90" t="s">
        <v>117</v>
      </c>
      <c r="R311" s="90" t="s">
        <v>116</v>
      </c>
      <c r="S311" s="90" t="s">
        <v>3953</v>
      </c>
      <c r="T311" s="90" t="s">
        <v>380</v>
      </c>
      <c r="U311" s="15">
        <v>0</v>
      </c>
      <c r="V311" s="15">
        <v>12000</v>
      </c>
      <c r="W311" s="15">
        <v>7600</v>
      </c>
      <c r="X311" s="15">
        <v>6000</v>
      </c>
      <c r="Y311" s="90" t="s">
        <v>82</v>
      </c>
      <c r="Z311" s="90" t="s">
        <v>83</v>
      </c>
      <c r="AA311" s="90" t="s">
        <v>84</v>
      </c>
      <c r="AB311" s="90" t="s">
        <v>3954</v>
      </c>
      <c r="AC311" s="90" t="s">
        <v>145</v>
      </c>
      <c r="AD311" s="90" t="s">
        <v>87</v>
      </c>
      <c r="AE311" s="90" t="s">
        <v>61</v>
      </c>
      <c r="AF311" s="90" t="s">
        <v>61</v>
      </c>
      <c r="AG311" s="90" t="s">
        <v>89</v>
      </c>
      <c r="AH311" s="90" t="s">
        <v>89</v>
      </c>
      <c r="AI311" s="90" t="s">
        <v>89</v>
      </c>
      <c r="AJ311" s="90" t="s">
        <v>88</v>
      </c>
      <c r="AK311" s="90" t="s">
        <v>88</v>
      </c>
      <c r="AL311" s="90" t="s">
        <v>88</v>
      </c>
      <c r="AM311" s="90" t="s">
        <v>88</v>
      </c>
      <c r="AN311" s="90" t="s">
        <v>88</v>
      </c>
      <c r="AO311" s="90" t="s">
        <v>88</v>
      </c>
      <c r="AP311" s="90" t="s">
        <v>89</v>
      </c>
      <c r="AQ311" s="90" t="s">
        <v>90</v>
      </c>
      <c r="AR311" s="90" t="s">
        <v>90</v>
      </c>
      <c r="AS311" s="90" t="s">
        <v>91</v>
      </c>
      <c r="AT311" s="90" t="s">
        <v>92</v>
      </c>
      <c r="AU311" s="90" t="s">
        <v>92</v>
      </c>
      <c r="AV311" s="90" t="s">
        <v>93</v>
      </c>
      <c r="AW311" s="90" t="s">
        <v>3955</v>
      </c>
      <c r="AX311" s="90" t="s">
        <v>3956</v>
      </c>
      <c r="AY311" s="90" t="s">
        <v>3957</v>
      </c>
      <c r="AZ311" s="90" t="s">
        <v>3956</v>
      </c>
      <c r="BA311" s="90" t="s">
        <v>97</v>
      </c>
      <c r="BB311" s="90" t="s">
        <v>3958</v>
      </c>
      <c r="BC311" s="90" t="s">
        <v>99</v>
      </c>
      <c r="BD311" s="90" t="s">
        <v>100</v>
      </c>
      <c r="BE311" s="90" t="s">
        <v>61</v>
      </c>
      <c r="BF311" s="90" t="s">
        <v>380</v>
      </c>
      <c r="BG311" s="90" t="s">
        <v>101</v>
      </c>
    </row>
    <row r="312" s="85" customFormat="1" ht="19" customHeight="1" spans="1:59">
      <c r="A312" s="90" t="s">
        <v>485</v>
      </c>
      <c r="B312" s="90" t="s">
        <v>486</v>
      </c>
      <c r="C312" s="90" t="s">
        <v>1258</v>
      </c>
      <c r="D312" s="90" t="s">
        <v>1259</v>
      </c>
      <c r="E312" s="90" t="s">
        <v>3959</v>
      </c>
      <c r="F312" s="90" t="s">
        <v>3960</v>
      </c>
      <c r="G312" s="90" t="s">
        <v>3960</v>
      </c>
      <c r="H312" s="90" t="s">
        <v>369</v>
      </c>
      <c r="I312" s="90" t="s">
        <v>3961</v>
      </c>
      <c r="J312" s="90" t="s">
        <v>3962</v>
      </c>
      <c r="K312" s="90" t="s">
        <v>3963</v>
      </c>
      <c r="L312" s="90" t="s">
        <v>73</v>
      </c>
      <c r="M312" s="90" t="s">
        <v>3964</v>
      </c>
      <c r="N312" s="90" t="s">
        <v>3965</v>
      </c>
      <c r="O312" s="90" t="s">
        <v>375</v>
      </c>
      <c r="P312" s="90" t="s">
        <v>376</v>
      </c>
      <c r="Q312" s="90" t="s">
        <v>377</v>
      </c>
      <c r="R312" s="90" t="s">
        <v>378</v>
      </c>
      <c r="S312" s="90" t="s">
        <v>3966</v>
      </c>
      <c r="T312" s="90" t="s">
        <v>380</v>
      </c>
      <c r="U312" s="15">
        <v>0</v>
      </c>
      <c r="V312" s="15">
        <v>370014</v>
      </c>
      <c r="W312" s="15">
        <v>54000</v>
      </c>
      <c r="X312" s="15">
        <v>39800</v>
      </c>
      <c r="Y312" s="90" t="s">
        <v>143</v>
      </c>
      <c r="Z312" s="90" t="s">
        <v>83</v>
      </c>
      <c r="AA312" s="90" t="s">
        <v>84</v>
      </c>
      <c r="AB312" s="90" t="s">
        <v>3967</v>
      </c>
      <c r="AC312" s="90" t="s">
        <v>359</v>
      </c>
      <c r="AD312" s="90" t="s">
        <v>87</v>
      </c>
      <c r="AE312" s="90" t="s">
        <v>61</v>
      </c>
      <c r="AF312" s="90" t="s">
        <v>61</v>
      </c>
      <c r="AG312" s="90" t="s">
        <v>89</v>
      </c>
      <c r="AH312" s="90" t="s">
        <v>89</v>
      </c>
      <c r="AI312" s="90" t="s">
        <v>89</v>
      </c>
      <c r="AJ312" s="90" t="s">
        <v>89</v>
      </c>
      <c r="AK312" s="90" t="s">
        <v>89</v>
      </c>
      <c r="AL312" s="90" t="s">
        <v>89</v>
      </c>
      <c r="AM312" s="90" t="s">
        <v>89</v>
      </c>
      <c r="AN312" s="90" t="s">
        <v>89</v>
      </c>
      <c r="AO312" s="90" t="s">
        <v>89</v>
      </c>
      <c r="AP312" s="90" t="s">
        <v>89</v>
      </c>
      <c r="AQ312" s="90" t="s">
        <v>90</v>
      </c>
      <c r="AR312" s="90" t="s">
        <v>90</v>
      </c>
      <c r="AS312" s="90" t="s">
        <v>91</v>
      </c>
      <c r="AT312" s="90" t="s">
        <v>92</v>
      </c>
      <c r="AU312" s="90" t="s">
        <v>92</v>
      </c>
      <c r="AV312" s="90" t="s">
        <v>93</v>
      </c>
      <c r="AW312" s="90" t="s">
        <v>3968</v>
      </c>
      <c r="AX312" s="90" t="s">
        <v>3969</v>
      </c>
      <c r="AY312" s="90" t="s">
        <v>3970</v>
      </c>
      <c r="AZ312" s="90" t="s">
        <v>3969</v>
      </c>
      <c r="BA312" s="90" t="s">
        <v>97</v>
      </c>
      <c r="BB312" s="90" t="s">
        <v>3971</v>
      </c>
      <c r="BC312" s="90" t="s">
        <v>99</v>
      </c>
      <c r="BD312" s="90" t="s">
        <v>150</v>
      </c>
      <c r="BE312" s="90" t="s">
        <v>61</v>
      </c>
      <c r="BF312" s="90" t="s">
        <v>380</v>
      </c>
      <c r="BG312" s="90" t="s">
        <v>101</v>
      </c>
    </row>
    <row r="313" s="85" customFormat="1" ht="19" customHeight="1" spans="1:59">
      <c r="A313" s="90" t="s">
        <v>267</v>
      </c>
      <c r="B313" s="90" t="s">
        <v>268</v>
      </c>
      <c r="C313" s="90" t="s">
        <v>3519</v>
      </c>
      <c r="D313" s="90" t="s">
        <v>3520</v>
      </c>
      <c r="E313" s="90" t="s">
        <v>3972</v>
      </c>
      <c r="F313" s="90" t="s">
        <v>3973</v>
      </c>
      <c r="G313" s="90" t="s">
        <v>2824</v>
      </c>
      <c r="H313" s="90" t="s">
        <v>1299</v>
      </c>
      <c r="I313" s="90" t="s">
        <v>3974</v>
      </c>
      <c r="J313" s="90" t="s">
        <v>3975</v>
      </c>
      <c r="K313" s="90" t="s">
        <v>3976</v>
      </c>
      <c r="L313" s="90" t="s">
        <v>73</v>
      </c>
      <c r="M313" s="90" t="s">
        <v>508</v>
      </c>
      <c r="N313" s="90" t="s">
        <v>1752</v>
      </c>
      <c r="O313" s="90" t="s">
        <v>2764</v>
      </c>
      <c r="P313" s="90" t="s">
        <v>2765</v>
      </c>
      <c r="Q313" s="90" t="s">
        <v>1306</v>
      </c>
      <c r="R313" s="90" t="s">
        <v>1307</v>
      </c>
      <c r="S313" s="90" t="s">
        <v>3977</v>
      </c>
      <c r="T313" s="90" t="s">
        <v>119</v>
      </c>
      <c r="U313" s="15">
        <v>0</v>
      </c>
      <c r="V313" s="15">
        <v>17600</v>
      </c>
      <c r="W313" s="15">
        <v>14000</v>
      </c>
      <c r="X313" s="15">
        <v>8000</v>
      </c>
      <c r="Y313" s="90" t="s">
        <v>82</v>
      </c>
      <c r="Z313" s="90" t="s">
        <v>83</v>
      </c>
      <c r="AA313" s="90" t="s">
        <v>84</v>
      </c>
      <c r="AB313" s="90" t="s">
        <v>3978</v>
      </c>
      <c r="AC313" s="90" t="s">
        <v>211</v>
      </c>
      <c r="AD313" s="90" t="s">
        <v>87</v>
      </c>
      <c r="AE313" s="90" t="s">
        <v>61</v>
      </c>
      <c r="AF313" s="90" t="s">
        <v>61</v>
      </c>
      <c r="AG313" s="90" t="s">
        <v>89</v>
      </c>
      <c r="AH313" s="90" t="s">
        <v>89</v>
      </c>
      <c r="AI313" s="90" t="s">
        <v>89</v>
      </c>
      <c r="AJ313" s="90" t="s">
        <v>89</v>
      </c>
      <c r="AK313" s="90" t="s">
        <v>89</v>
      </c>
      <c r="AL313" s="90" t="s">
        <v>89</v>
      </c>
      <c r="AM313" s="90" t="s">
        <v>89</v>
      </c>
      <c r="AN313" s="90" t="s">
        <v>89</v>
      </c>
      <c r="AO313" s="90" t="s">
        <v>89</v>
      </c>
      <c r="AP313" s="90" t="s">
        <v>89</v>
      </c>
      <c r="AQ313" s="90" t="s">
        <v>90</v>
      </c>
      <c r="AR313" s="90" t="s">
        <v>90</v>
      </c>
      <c r="AS313" s="90" t="s">
        <v>91</v>
      </c>
      <c r="AT313" s="90" t="s">
        <v>92</v>
      </c>
      <c r="AU313" s="90" t="s">
        <v>92</v>
      </c>
      <c r="AV313" s="90" t="s">
        <v>93</v>
      </c>
      <c r="AW313" s="90" t="s">
        <v>3979</v>
      </c>
      <c r="AX313" s="90" t="s">
        <v>3980</v>
      </c>
      <c r="AY313" s="90" t="s">
        <v>3981</v>
      </c>
      <c r="AZ313" s="90" t="s">
        <v>3980</v>
      </c>
      <c r="BA313" s="90" t="s">
        <v>97</v>
      </c>
      <c r="BB313" s="90" t="s">
        <v>3982</v>
      </c>
      <c r="BC313" s="90" t="s">
        <v>99</v>
      </c>
      <c r="BD313" s="90" t="s">
        <v>100</v>
      </c>
      <c r="BE313" s="90" t="s">
        <v>61</v>
      </c>
      <c r="BF313" s="90" t="s">
        <v>119</v>
      </c>
      <c r="BG313" s="90" t="s">
        <v>101</v>
      </c>
    </row>
    <row r="314" s="85" customFormat="1" ht="19" customHeight="1" spans="1:59">
      <c r="A314" s="90" t="s">
        <v>2742</v>
      </c>
      <c r="B314" s="90" t="s">
        <v>2743</v>
      </c>
      <c r="C314" s="90" t="s">
        <v>3234</v>
      </c>
      <c r="D314" s="90" t="s">
        <v>3235</v>
      </c>
      <c r="E314" s="90" t="s">
        <v>3236</v>
      </c>
      <c r="F314" s="90" t="s">
        <v>3983</v>
      </c>
      <c r="G314" s="90" t="s">
        <v>3984</v>
      </c>
      <c r="H314" s="90" t="s">
        <v>2291</v>
      </c>
      <c r="I314" s="90" t="s">
        <v>3985</v>
      </c>
      <c r="J314" s="90" t="s">
        <v>3986</v>
      </c>
      <c r="K314" s="90" t="s">
        <v>3987</v>
      </c>
      <c r="L314" s="90" t="s">
        <v>73</v>
      </c>
      <c r="M314" s="90" t="s">
        <v>3988</v>
      </c>
      <c r="N314" s="90" t="s">
        <v>508</v>
      </c>
      <c r="O314" s="90" t="s">
        <v>2295</v>
      </c>
      <c r="P314" s="90" t="s">
        <v>2296</v>
      </c>
      <c r="Q314" s="90" t="s">
        <v>431</v>
      </c>
      <c r="R314" s="90" t="s">
        <v>2296</v>
      </c>
      <c r="S314" s="90" t="s">
        <v>3989</v>
      </c>
      <c r="T314" s="90" t="s">
        <v>262</v>
      </c>
      <c r="U314" s="15">
        <v>0</v>
      </c>
      <c r="V314" s="15">
        <v>46900</v>
      </c>
      <c r="W314" s="15">
        <v>15582</v>
      </c>
      <c r="X314" s="15">
        <v>10582</v>
      </c>
      <c r="Y314" s="90" t="s">
        <v>143</v>
      </c>
      <c r="Z314" s="90" t="s">
        <v>83</v>
      </c>
      <c r="AA314" s="90" t="s">
        <v>84</v>
      </c>
      <c r="AB314" s="90" t="s">
        <v>3244</v>
      </c>
      <c r="AC314" s="90" t="s">
        <v>211</v>
      </c>
      <c r="AD314" s="90" t="s">
        <v>87</v>
      </c>
      <c r="AE314" s="90" t="s">
        <v>61</v>
      </c>
      <c r="AF314" s="90" t="s">
        <v>61</v>
      </c>
      <c r="AG314" s="90" t="s">
        <v>89</v>
      </c>
      <c r="AH314" s="90" t="s">
        <v>89</v>
      </c>
      <c r="AI314" s="90" t="s">
        <v>89</v>
      </c>
      <c r="AJ314" s="90" t="s">
        <v>89</v>
      </c>
      <c r="AK314" s="90" t="s">
        <v>89</v>
      </c>
      <c r="AL314" s="90" t="s">
        <v>89</v>
      </c>
      <c r="AM314" s="90" t="s">
        <v>89</v>
      </c>
      <c r="AN314" s="90" t="s">
        <v>89</v>
      </c>
      <c r="AO314" s="90" t="s">
        <v>89</v>
      </c>
      <c r="AP314" s="90" t="s">
        <v>89</v>
      </c>
      <c r="AQ314" s="90" t="s">
        <v>90</v>
      </c>
      <c r="AR314" s="90" t="s">
        <v>90</v>
      </c>
      <c r="AS314" s="90" t="s">
        <v>91</v>
      </c>
      <c r="AT314" s="90" t="s">
        <v>92</v>
      </c>
      <c r="AU314" s="90" t="s">
        <v>92</v>
      </c>
      <c r="AV314" s="90" t="s">
        <v>93</v>
      </c>
      <c r="AW314" s="90" t="s">
        <v>3245</v>
      </c>
      <c r="AX314" s="90" t="s">
        <v>3990</v>
      </c>
      <c r="AY314" s="90" t="s">
        <v>3247</v>
      </c>
      <c r="AZ314" s="90" t="s">
        <v>3990</v>
      </c>
      <c r="BA314" s="90" t="s">
        <v>215</v>
      </c>
      <c r="BB314" s="90" t="s">
        <v>3991</v>
      </c>
      <c r="BC314" s="90" t="s">
        <v>99</v>
      </c>
      <c r="BD314" s="90" t="s">
        <v>150</v>
      </c>
      <c r="BE314" s="90" t="s">
        <v>61</v>
      </c>
      <c r="BF314" s="90" t="s">
        <v>262</v>
      </c>
      <c r="BG314" s="90" t="s">
        <v>101</v>
      </c>
    </row>
    <row r="315" s="85" customFormat="1" ht="19" customHeight="1" spans="1:59">
      <c r="A315" s="90" t="s">
        <v>62</v>
      </c>
      <c r="B315" s="90" t="s">
        <v>63</v>
      </c>
      <c r="C315" s="90" t="s">
        <v>1147</v>
      </c>
      <c r="D315" s="90" t="s">
        <v>1148</v>
      </c>
      <c r="E315" s="90" t="s">
        <v>3992</v>
      </c>
      <c r="F315" s="90" t="s">
        <v>3148</v>
      </c>
      <c r="G315" s="90" t="s">
        <v>2160</v>
      </c>
      <c r="H315" s="90" t="s">
        <v>369</v>
      </c>
      <c r="I315" s="90" t="s">
        <v>3993</v>
      </c>
      <c r="J315" s="90" t="s">
        <v>3994</v>
      </c>
      <c r="K315" s="90" t="s">
        <v>3995</v>
      </c>
      <c r="L315" s="90" t="s">
        <v>73</v>
      </c>
      <c r="M315" s="90" t="s">
        <v>3996</v>
      </c>
      <c r="N315" s="90" t="s">
        <v>397</v>
      </c>
      <c r="O315" s="90" t="s">
        <v>3997</v>
      </c>
      <c r="P315" s="90" t="s">
        <v>3998</v>
      </c>
      <c r="Q315" s="90" t="s">
        <v>377</v>
      </c>
      <c r="R315" s="90" t="s">
        <v>378</v>
      </c>
      <c r="S315" s="90" t="s">
        <v>3999</v>
      </c>
      <c r="T315" s="90" t="s">
        <v>262</v>
      </c>
      <c r="U315" s="15">
        <v>0</v>
      </c>
      <c r="V315" s="15">
        <v>86122</v>
      </c>
      <c r="W315" s="15">
        <v>26000</v>
      </c>
      <c r="X315" s="15">
        <v>12400</v>
      </c>
      <c r="Y315" s="90" t="s">
        <v>143</v>
      </c>
      <c r="Z315" s="90" t="s">
        <v>83</v>
      </c>
      <c r="AA315" s="90" t="s">
        <v>84</v>
      </c>
      <c r="AB315" s="90" t="s">
        <v>4000</v>
      </c>
      <c r="AC315" s="90" t="s">
        <v>145</v>
      </c>
      <c r="AD315" s="90" t="s">
        <v>87</v>
      </c>
      <c r="AE315" s="90" t="s">
        <v>61</v>
      </c>
      <c r="AF315" s="90" t="s">
        <v>61</v>
      </c>
      <c r="AG315" s="90" t="s">
        <v>89</v>
      </c>
      <c r="AH315" s="90" t="s">
        <v>89</v>
      </c>
      <c r="AI315" s="90" t="s">
        <v>88</v>
      </c>
      <c r="AJ315" s="90" t="s">
        <v>89</v>
      </c>
      <c r="AK315" s="90" t="s">
        <v>89</v>
      </c>
      <c r="AL315" s="90" t="s">
        <v>88</v>
      </c>
      <c r="AM315" s="90" t="s">
        <v>89</v>
      </c>
      <c r="AN315" s="90" t="s">
        <v>89</v>
      </c>
      <c r="AO315" s="90" t="s">
        <v>89</v>
      </c>
      <c r="AP315" s="90" t="s">
        <v>89</v>
      </c>
      <c r="AQ315" s="90" t="s">
        <v>90</v>
      </c>
      <c r="AR315" s="90" t="s">
        <v>90</v>
      </c>
      <c r="AS315" s="90" t="s">
        <v>91</v>
      </c>
      <c r="AT315" s="90" t="s">
        <v>92</v>
      </c>
      <c r="AU315" s="90" t="s">
        <v>92</v>
      </c>
      <c r="AV315" s="90" t="s">
        <v>93</v>
      </c>
      <c r="AW315" s="90" t="s">
        <v>4001</v>
      </c>
      <c r="AX315" s="90" t="s">
        <v>4002</v>
      </c>
      <c r="AY315" s="90" t="s">
        <v>2818</v>
      </c>
      <c r="AZ315" s="90" t="s">
        <v>4002</v>
      </c>
      <c r="BA315" s="90" t="s">
        <v>215</v>
      </c>
      <c r="BB315" s="90" t="s">
        <v>4003</v>
      </c>
      <c r="BC315" s="90" t="s">
        <v>99</v>
      </c>
      <c r="BD315" s="90" t="s">
        <v>150</v>
      </c>
      <c r="BE315" s="90" t="s">
        <v>61</v>
      </c>
      <c r="BF315" s="90" t="s">
        <v>262</v>
      </c>
      <c r="BG315" s="90" t="s">
        <v>101</v>
      </c>
    </row>
    <row r="316" s="85" customFormat="1" ht="19" customHeight="1" spans="1:59">
      <c r="A316" s="90" t="s">
        <v>485</v>
      </c>
      <c r="B316" s="90" t="s">
        <v>486</v>
      </c>
      <c r="C316" s="90" t="s">
        <v>4004</v>
      </c>
      <c r="D316" s="90" t="s">
        <v>4005</v>
      </c>
      <c r="E316" s="90" t="s">
        <v>4006</v>
      </c>
      <c r="F316" s="90" t="s">
        <v>4007</v>
      </c>
      <c r="G316" s="90" t="s">
        <v>2702</v>
      </c>
      <c r="H316" s="90" t="s">
        <v>1795</v>
      </c>
      <c r="I316" s="90" t="s">
        <v>4008</v>
      </c>
      <c r="J316" s="90" t="s">
        <v>4009</v>
      </c>
      <c r="K316" s="90" t="s">
        <v>4010</v>
      </c>
      <c r="L316" s="90" t="s">
        <v>73</v>
      </c>
      <c r="M316" s="90" t="s">
        <v>4011</v>
      </c>
      <c r="N316" s="90" t="s">
        <v>4012</v>
      </c>
      <c r="O316" s="90" t="s">
        <v>1800</v>
      </c>
      <c r="P316" s="90" t="s">
        <v>1801</v>
      </c>
      <c r="Q316" s="90" t="s">
        <v>1802</v>
      </c>
      <c r="R316" s="90" t="s">
        <v>1803</v>
      </c>
      <c r="S316" s="90" t="s">
        <v>4013</v>
      </c>
      <c r="T316" s="90" t="s">
        <v>119</v>
      </c>
      <c r="U316" s="15">
        <v>0</v>
      </c>
      <c r="V316" s="15">
        <v>29000</v>
      </c>
      <c r="W316" s="15">
        <v>14500</v>
      </c>
      <c r="X316" s="15">
        <v>7250</v>
      </c>
      <c r="Y316" s="90" t="s">
        <v>143</v>
      </c>
      <c r="Z316" s="90" t="s">
        <v>83</v>
      </c>
      <c r="AA316" s="90" t="s">
        <v>84</v>
      </c>
      <c r="AB316" s="90" t="s">
        <v>4014</v>
      </c>
      <c r="AC316" s="90" t="s">
        <v>359</v>
      </c>
      <c r="AD316" s="90" t="s">
        <v>87</v>
      </c>
      <c r="AE316" s="90" t="s">
        <v>61</v>
      </c>
      <c r="AF316" s="90" t="s">
        <v>61</v>
      </c>
      <c r="AG316" s="90" t="s">
        <v>89</v>
      </c>
      <c r="AH316" s="90" t="s">
        <v>89</v>
      </c>
      <c r="AI316" s="90" t="s">
        <v>89</v>
      </c>
      <c r="AJ316" s="90" t="s">
        <v>89</v>
      </c>
      <c r="AK316" s="90" t="s">
        <v>89</v>
      </c>
      <c r="AL316" s="90" t="s">
        <v>89</v>
      </c>
      <c r="AM316" s="90" t="s">
        <v>89</v>
      </c>
      <c r="AN316" s="90" t="s">
        <v>89</v>
      </c>
      <c r="AO316" s="90" t="s">
        <v>88</v>
      </c>
      <c r="AP316" s="90" t="s">
        <v>89</v>
      </c>
      <c r="AQ316" s="90" t="s">
        <v>90</v>
      </c>
      <c r="AR316" s="90" t="s">
        <v>90</v>
      </c>
      <c r="AS316" s="90" t="s">
        <v>91</v>
      </c>
      <c r="AT316" s="90" t="s">
        <v>92</v>
      </c>
      <c r="AU316" s="90" t="s">
        <v>92</v>
      </c>
      <c r="AV316" s="90" t="s">
        <v>93</v>
      </c>
      <c r="AW316" s="90" t="s">
        <v>4015</v>
      </c>
      <c r="AX316" s="90" t="s">
        <v>4016</v>
      </c>
      <c r="AY316" s="90" t="s">
        <v>4017</v>
      </c>
      <c r="AZ316" s="90" t="s">
        <v>4016</v>
      </c>
      <c r="BA316" s="90" t="s">
        <v>97</v>
      </c>
      <c r="BB316" s="90" t="s">
        <v>4018</v>
      </c>
      <c r="BC316" s="90" t="s">
        <v>99</v>
      </c>
      <c r="BD316" s="90" t="s">
        <v>150</v>
      </c>
      <c r="BE316" s="90" t="s">
        <v>61</v>
      </c>
      <c r="BF316" s="90" t="s">
        <v>119</v>
      </c>
      <c r="BG316" s="90" t="s">
        <v>101</v>
      </c>
    </row>
    <row r="317" s="85" customFormat="1" ht="19" customHeight="1" spans="1:59">
      <c r="A317" s="90" t="s">
        <v>151</v>
      </c>
      <c r="B317" s="90" t="s">
        <v>152</v>
      </c>
      <c r="C317" s="90" t="s">
        <v>1125</v>
      </c>
      <c r="D317" s="90" t="s">
        <v>1126</v>
      </c>
      <c r="E317" s="90" t="s">
        <v>4019</v>
      </c>
      <c r="F317" s="90" t="s">
        <v>4020</v>
      </c>
      <c r="G317" s="90" t="s">
        <v>2937</v>
      </c>
      <c r="H317" s="90" t="s">
        <v>109</v>
      </c>
      <c r="I317" s="90" t="s">
        <v>4021</v>
      </c>
      <c r="J317" s="90" t="s">
        <v>4022</v>
      </c>
      <c r="K317" s="90" t="s">
        <v>4023</v>
      </c>
      <c r="L317" s="90" t="s">
        <v>73</v>
      </c>
      <c r="M317" s="90" t="s">
        <v>4024</v>
      </c>
      <c r="N317" s="90" t="s">
        <v>1276</v>
      </c>
      <c r="O317" s="90" t="s">
        <v>431</v>
      </c>
      <c r="P317" s="90" t="s">
        <v>432</v>
      </c>
      <c r="Q317" s="90" t="s">
        <v>433</v>
      </c>
      <c r="R317" s="90" t="s">
        <v>434</v>
      </c>
      <c r="S317" s="90" t="s">
        <v>4025</v>
      </c>
      <c r="T317" s="90" t="s">
        <v>262</v>
      </c>
      <c r="U317" s="15">
        <v>0</v>
      </c>
      <c r="V317" s="15">
        <v>73000</v>
      </c>
      <c r="W317" s="15">
        <v>46000</v>
      </c>
      <c r="X317" s="15">
        <v>30000</v>
      </c>
      <c r="Y317" s="90" t="s">
        <v>143</v>
      </c>
      <c r="Z317" s="90" t="s">
        <v>83</v>
      </c>
      <c r="AA317" s="90" t="s">
        <v>84</v>
      </c>
      <c r="AB317" s="90" t="s">
        <v>4026</v>
      </c>
      <c r="AC317" s="90" t="s">
        <v>145</v>
      </c>
      <c r="AD317" s="90" t="s">
        <v>87</v>
      </c>
      <c r="AE317" s="90" t="s">
        <v>61</v>
      </c>
      <c r="AF317" s="90" t="s">
        <v>61</v>
      </c>
      <c r="AG317" s="90" t="s">
        <v>89</v>
      </c>
      <c r="AH317" s="90" t="s">
        <v>89</v>
      </c>
      <c r="AI317" s="90" t="s">
        <v>89</v>
      </c>
      <c r="AJ317" s="90" t="s">
        <v>89</v>
      </c>
      <c r="AK317" s="90" t="s">
        <v>89</v>
      </c>
      <c r="AL317" s="90" t="s">
        <v>89</v>
      </c>
      <c r="AM317" s="90" t="s">
        <v>89</v>
      </c>
      <c r="AN317" s="90" t="s">
        <v>89</v>
      </c>
      <c r="AO317" s="90" t="s">
        <v>89</v>
      </c>
      <c r="AP317" s="90" t="s">
        <v>89</v>
      </c>
      <c r="AQ317" s="90" t="s">
        <v>90</v>
      </c>
      <c r="AR317" s="90" t="s">
        <v>90</v>
      </c>
      <c r="AS317" s="90" t="s">
        <v>91</v>
      </c>
      <c r="AT317" s="90" t="s">
        <v>92</v>
      </c>
      <c r="AU317" s="90" t="s">
        <v>92</v>
      </c>
      <c r="AV317" s="90" t="s">
        <v>93</v>
      </c>
      <c r="AW317" s="90" t="s">
        <v>4027</v>
      </c>
      <c r="AX317" s="90" t="s">
        <v>4028</v>
      </c>
      <c r="AY317" s="90" t="s">
        <v>4029</v>
      </c>
      <c r="AZ317" s="90" t="s">
        <v>4028</v>
      </c>
      <c r="BA317" s="90" t="s">
        <v>97</v>
      </c>
      <c r="BB317" s="90" t="s">
        <v>4030</v>
      </c>
      <c r="BC317" s="90" t="s">
        <v>99</v>
      </c>
      <c r="BD317" s="90" t="s">
        <v>150</v>
      </c>
      <c r="BE317" s="90" t="s">
        <v>61</v>
      </c>
      <c r="BF317" s="90" t="s">
        <v>262</v>
      </c>
      <c r="BG317" s="90" t="s">
        <v>101</v>
      </c>
    </row>
    <row r="318" s="85" customFormat="1" ht="19" customHeight="1" spans="1:59">
      <c r="A318" s="90" t="s">
        <v>226</v>
      </c>
      <c r="B318" s="90" t="s">
        <v>227</v>
      </c>
      <c r="C318" s="90" t="s">
        <v>334</v>
      </c>
      <c r="D318" s="90" t="s">
        <v>335</v>
      </c>
      <c r="E318" s="90" t="s">
        <v>4031</v>
      </c>
      <c r="F318" s="90" t="s">
        <v>2277</v>
      </c>
      <c r="G318" s="90" t="s">
        <v>2278</v>
      </c>
      <c r="H318" s="90" t="s">
        <v>605</v>
      </c>
      <c r="I318" s="90" t="s">
        <v>4032</v>
      </c>
      <c r="J318" s="90" t="s">
        <v>4033</v>
      </c>
      <c r="K318" s="90" t="s">
        <v>4034</v>
      </c>
      <c r="L318" s="90" t="s">
        <v>73</v>
      </c>
      <c r="M318" s="90" t="s">
        <v>1799</v>
      </c>
      <c r="N318" s="90" t="s">
        <v>2234</v>
      </c>
      <c r="O318" s="90" t="s">
        <v>610</v>
      </c>
      <c r="P318" s="90" t="s">
        <v>611</v>
      </c>
      <c r="Q318" s="90" t="s">
        <v>612</v>
      </c>
      <c r="R318" s="90" t="s">
        <v>613</v>
      </c>
      <c r="S318" s="90" t="s">
        <v>4035</v>
      </c>
      <c r="T318" s="90" t="s">
        <v>119</v>
      </c>
      <c r="U318" s="15">
        <v>0</v>
      </c>
      <c r="V318" s="15">
        <v>32000</v>
      </c>
      <c r="W318" s="15">
        <v>25600</v>
      </c>
      <c r="X318" s="15">
        <v>7600</v>
      </c>
      <c r="Y318" s="90" t="s">
        <v>143</v>
      </c>
      <c r="Z318" s="90" t="s">
        <v>83</v>
      </c>
      <c r="AA318" s="90" t="s">
        <v>84</v>
      </c>
      <c r="AB318" s="90" t="s">
        <v>4036</v>
      </c>
      <c r="AC318" s="90" t="s">
        <v>359</v>
      </c>
      <c r="AD318" s="90" t="s">
        <v>87</v>
      </c>
      <c r="AE318" s="90" t="s">
        <v>61</v>
      </c>
      <c r="AF318" s="90" t="s">
        <v>61</v>
      </c>
      <c r="AG318" s="90" t="s">
        <v>89</v>
      </c>
      <c r="AH318" s="90" t="s">
        <v>89</v>
      </c>
      <c r="AI318" s="90" t="s">
        <v>89</v>
      </c>
      <c r="AJ318" s="90" t="s">
        <v>89</v>
      </c>
      <c r="AK318" s="90" t="s">
        <v>89</v>
      </c>
      <c r="AL318" s="90" t="s">
        <v>89</v>
      </c>
      <c r="AM318" s="90" t="s">
        <v>89</v>
      </c>
      <c r="AN318" s="90" t="s">
        <v>89</v>
      </c>
      <c r="AO318" s="90" t="s">
        <v>89</v>
      </c>
      <c r="AP318" s="90" t="s">
        <v>89</v>
      </c>
      <c r="AQ318" s="90" t="s">
        <v>90</v>
      </c>
      <c r="AR318" s="90" t="s">
        <v>90</v>
      </c>
      <c r="AS318" s="90" t="s">
        <v>91</v>
      </c>
      <c r="AT318" s="90" t="s">
        <v>92</v>
      </c>
      <c r="AU318" s="90" t="s">
        <v>92</v>
      </c>
      <c r="AV318" s="90" t="s">
        <v>93</v>
      </c>
      <c r="AW318" s="90" t="s">
        <v>4037</v>
      </c>
      <c r="AX318" s="90" t="s">
        <v>4038</v>
      </c>
      <c r="AY318" s="90" t="s">
        <v>4039</v>
      </c>
      <c r="AZ318" s="90" t="s">
        <v>4038</v>
      </c>
      <c r="BA318" s="90" t="s">
        <v>97</v>
      </c>
      <c r="BB318" s="90" t="s">
        <v>4040</v>
      </c>
      <c r="BC318" s="90" t="s">
        <v>99</v>
      </c>
      <c r="BD318" s="90" t="s">
        <v>150</v>
      </c>
      <c r="BE318" s="90" t="s">
        <v>61</v>
      </c>
      <c r="BF318" s="90" t="s">
        <v>119</v>
      </c>
      <c r="BG318" s="90" t="s">
        <v>101</v>
      </c>
    </row>
    <row r="319" s="85" customFormat="1" ht="19" customHeight="1" spans="1:59">
      <c r="A319" s="90" t="s">
        <v>516</v>
      </c>
      <c r="B319" s="90" t="s">
        <v>517</v>
      </c>
      <c r="C319" s="90" t="s">
        <v>1402</v>
      </c>
      <c r="D319" s="90" t="s">
        <v>1403</v>
      </c>
      <c r="E319" s="90" t="s">
        <v>4041</v>
      </c>
      <c r="F319" s="90" t="s">
        <v>2847</v>
      </c>
      <c r="G319" s="90" t="s">
        <v>522</v>
      </c>
      <c r="H319" s="90" t="s">
        <v>109</v>
      </c>
      <c r="I319" s="90" t="s">
        <v>4042</v>
      </c>
      <c r="J319" s="90" t="s">
        <v>4043</v>
      </c>
      <c r="K319" s="90" t="s">
        <v>4044</v>
      </c>
      <c r="L319" s="90" t="s">
        <v>73</v>
      </c>
      <c r="M319" s="90" t="s">
        <v>4045</v>
      </c>
      <c r="N319" s="90" t="s">
        <v>527</v>
      </c>
      <c r="O319" s="90" t="s">
        <v>881</v>
      </c>
      <c r="P319" s="90" t="s">
        <v>882</v>
      </c>
      <c r="Q319" s="90" t="s">
        <v>3691</v>
      </c>
      <c r="R319" s="90" t="s">
        <v>3692</v>
      </c>
      <c r="S319" s="90" t="s">
        <v>4046</v>
      </c>
      <c r="T319" s="90" t="s">
        <v>119</v>
      </c>
      <c r="U319" s="15">
        <v>0</v>
      </c>
      <c r="V319" s="15">
        <v>60000</v>
      </c>
      <c r="W319" s="15">
        <v>30000</v>
      </c>
      <c r="X319" s="15">
        <v>5000</v>
      </c>
      <c r="Y319" s="90" t="s">
        <v>82</v>
      </c>
      <c r="Z319" s="90" t="s">
        <v>83</v>
      </c>
      <c r="AA319" s="90" t="s">
        <v>84</v>
      </c>
      <c r="AB319" s="90" t="s">
        <v>4047</v>
      </c>
      <c r="AC319" s="90" t="s">
        <v>359</v>
      </c>
      <c r="AD319" s="90" t="s">
        <v>87</v>
      </c>
      <c r="AE319" s="90" t="s">
        <v>61</v>
      </c>
      <c r="AF319" s="90" t="s">
        <v>61</v>
      </c>
      <c r="AG319" s="90" t="s">
        <v>89</v>
      </c>
      <c r="AH319" s="90" t="s">
        <v>89</v>
      </c>
      <c r="AI319" s="90" t="s">
        <v>89</v>
      </c>
      <c r="AJ319" s="90" t="s">
        <v>89</v>
      </c>
      <c r="AK319" s="90" t="s">
        <v>89</v>
      </c>
      <c r="AL319" s="90" t="s">
        <v>89</v>
      </c>
      <c r="AM319" s="90" t="s">
        <v>89</v>
      </c>
      <c r="AN319" s="90" t="s">
        <v>89</v>
      </c>
      <c r="AO319" s="90" t="s">
        <v>89</v>
      </c>
      <c r="AP319" s="90" t="s">
        <v>89</v>
      </c>
      <c r="AQ319" s="90" t="s">
        <v>90</v>
      </c>
      <c r="AR319" s="90" t="s">
        <v>90</v>
      </c>
      <c r="AS319" s="90" t="s">
        <v>91</v>
      </c>
      <c r="AT319" s="90" t="s">
        <v>92</v>
      </c>
      <c r="AU319" s="90" t="s">
        <v>92</v>
      </c>
      <c r="AV319" s="90" t="s">
        <v>93</v>
      </c>
      <c r="AW319" s="90" t="s">
        <v>4048</v>
      </c>
      <c r="AX319" s="90" t="s">
        <v>4049</v>
      </c>
      <c r="AY319" s="90" t="s">
        <v>4050</v>
      </c>
      <c r="AZ319" s="90" t="s">
        <v>4049</v>
      </c>
      <c r="BA319" s="90" t="s">
        <v>97</v>
      </c>
      <c r="BB319" s="90" t="s">
        <v>4051</v>
      </c>
      <c r="BC319" s="90" t="s">
        <v>99</v>
      </c>
      <c r="BD319" s="90" t="s">
        <v>100</v>
      </c>
      <c r="BE319" s="90" t="s">
        <v>61</v>
      </c>
      <c r="BF319" s="90" t="s">
        <v>119</v>
      </c>
      <c r="BG319" s="90" t="s">
        <v>101</v>
      </c>
    </row>
    <row r="320" s="85" customFormat="1" ht="19" customHeight="1" spans="1:59">
      <c r="A320" s="90" t="s">
        <v>485</v>
      </c>
      <c r="B320" s="90" t="s">
        <v>486</v>
      </c>
      <c r="C320" s="90" t="s">
        <v>2147</v>
      </c>
      <c r="D320" s="90" t="s">
        <v>2148</v>
      </c>
      <c r="E320" s="90" t="s">
        <v>4052</v>
      </c>
      <c r="F320" s="90" t="s">
        <v>1748</v>
      </c>
      <c r="G320" s="90" t="s">
        <v>3960</v>
      </c>
      <c r="H320" s="90" t="s">
        <v>369</v>
      </c>
      <c r="I320" s="90" t="s">
        <v>4053</v>
      </c>
      <c r="J320" s="90" t="s">
        <v>4054</v>
      </c>
      <c r="K320" s="90" t="s">
        <v>4055</v>
      </c>
      <c r="L320" s="90" t="s">
        <v>73</v>
      </c>
      <c r="M320" s="90" t="s">
        <v>184</v>
      </c>
      <c r="N320" s="90" t="s">
        <v>880</v>
      </c>
      <c r="O320" s="90" t="s">
        <v>1753</v>
      </c>
      <c r="P320" s="90" t="s">
        <v>1754</v>
      </c>
      <c r="Q320" s="90" t="s">
        <v>377</v>
      </c>
      <c r="R320" s="90" t="s">
        <v>378</v>
      </c>
      <c r="S320" s="90" t="s">
        <v>4056</v>
      </c>
      <c r="T320" s="90" t="s">
        <v>119</v>
      </c>
      <c r="U320" s="15">
        <v>0</v>
      </c>
      <c r="V320" s="15">
        <v>5676</v>
      </c>
      <c r="W320" s="15">
        <v>4400</v>
      </c>
      <c r="X320" s="15">
        <v>2200</v>
      </c>
      <c r="Y320" s="90" t="s">
        <v>82</v>
      </c>
      <c r="Z320" s="90" t="s">
        <v>83</v>
      </c>
      <c r="AA320" s="90" t="s">
        <v>84</v>
      </c>
      <c r="AB320" s="90" t="s">
        <v>4057</v>
      </c>
      <c r="AC320" s="90" t="s">
        <v>359</v>
      </c>
      <c r="AD320" s="90" t="s">
        <v>87</v>
      </c>
      <c r="AE320" s="90" t="s">
        <v>61</v>
      </c>
      <c r="AF320" s="90" t="s">
        <v>61</v>
      </c>
      <c r="AG320" s="90" t="s">
        <v>89</v>
      </c>
      <c r="AH320" s="90" t="s">
        <v>88</v>
      </c>
      <c r="AI320" s="90" t="s">
        <v>88</v>
      </c>
      <c r="AJ320" s="90" t="s">
        <v>88</v>
      </c>
      <c r="AK320" s="90" t="s">
        <v>88</v>
      </c>
      <c r="AL320" s="90" t="s">
        <v>88</v>
      </c>
      <c r="AM320" s="90" t="s">
        <v>88</v>
      </c>
      <c r="AN320" s="90" t="s">
        <v>88</v>
      </c>
      <c r="AO320" s="90" t="s">
        <v>88</v>
      </c>
      <c r="AP320" s="90" t="s">
        <v>89</v>
      </c>
      <c r="AQ320" s="90" t="s">
        <v>90</v>
      </c>
      <c r="AR320" s="90" t="s">
        <v>90</v>
      </c>
      <c r="AS320" s="90" t="s">
        <v>91</v>
      </c>
      <c r="AT320" s="90" t="s">
        <v>92</v>
      </c>
      <c r="AU320" s="90" t="s">
        <v>92</v>
      </c>
      <c r="AV320" s="90" t="s">
        <v>93</v>
      </c>
      <c r="AW320" s="90" t="s">
        <v>4058</v>
      </c>
      <c r="AX320" s="90" t="s">
        <v>4059</v>
      </c>
      <c r="AY320" s="90" t="s">
        <v>4060</v>
      </c>
      <c r="AZ320" s="90" t="s">
        <v>4059</v>
      </c>
      <c r="BA320" s="90" t="s">
        <v>97</v>
      </c>
      <c r="BB320" s="90" t="s">
        <v>4061</v>
      </c>
      <c r="BC320" s="90" t="s">
        <v>99</v>
      </c>
      <c r="BD320" s="90" t="s">
        <v>100</v>
      </c>
      <c r="BE320" s="90" t="s">
        <v>61</v>
      </c>
      <c r="BF320" s="90" t="s">
        <v>119</v>
      </c>
      <c r="BG320" s="90" t="s">
        <v>101</v>
      </c>
    </row>
    <row r="321" s="85" customFormat="1" ht="19" customHeight="1" spans="1:59">
      <c r="A321" s="90" t="s">
        <v>419</v>
      </c>
      <c r="B321" s="90" t="s">
        <v>420</v>
      </c>
      <c r="C321" s="90" t="s">
        <v>421</v>
      </c>
      <c r="D321" s="90" t="s">
        <v>422</v>
      </c>
      <c r="E321" s="90" t="s">
        <v>4062</v>
      </c>
      <c r="F321" s="90" t="s">
        <v>4063</v>
      </c>
      <c r="G321" s="90" t="s">
        <v>538</v>
      </c>
      <c r="H321" s="90" t="s">
        <v>539</v>
      </c>
      <c r="I321" s="90" t="s">
        <v>4064</v>
      </c>
      <c r="J321" s="90" t="s">
        <v>4065</v>
      </c>
      <c r="K321" s="90" t="s">
        <v>4066</v>
      </c>
      <c r="L321" s="90" t="s">
        <v>73</v>
      </c>
      <c r="M321" s="90" t="s">
        <v>356</v>
      </c>
      <c r="N321" s="90" t="s">
        <v>2350</v>
      </c>
      <c r="O321" s="90" t="s">
        <v>398</v>
      </c>
      <c r="P321" s="90" t="s">
        <v>399</v>
      </c>
      <c r="Q321" s="90" t="s">
        <v>240</v>
      </c>
      <c r="R321" s="90" t="s">
        <v>241</v>
      </c>
      <c r="S321" s="90" t="s">
        <v>4067</v>
      </c>
      <c r="T321" s="90" t="s">
        <v>380</v>
      </c>
      <c r="U321" s="15">
        <v>0</v>
      </c>
      <c r="V321" s="15">
        <v>70000</v>
      </c>
      <c r="W321" s="15">
        <v>29500</v>
      </c>
      <c r="X321" s="15">
        <v>29500</v>
      </c>
      <c r="Y321" s="90" t="s">
        <v>82</v>
      </c>
      <c r="Z321" s="90" t="s">
        <v>83</v>
      </c>
      <c r="AA321" s="90" t="s">
        <v>84</v>
      </c>
      <c r="AB321" s="90" t="s">
        <v>4068</v>
      </c>
      <c r="AC321" s="90" t="s">
        <v>211</v>
      </c>
      <c r="AD321" s="90" t="s">
        <v>87</v>
      </c>
      <c r="AE321" s="90" t="s">
        <v>61</v>
      </c>
      <c r="AF321" s="90" t="s">
        <v>61</v>
      </c>
      <c r="AG321" s="90" t="s">
        <v>89</v>
      </c>
      <c r="AH321" s="90" t="s">
        <v>89</v>
      </c>
      <c r="AI321" s="90" t="s">
        <v>89</v>
      </c>
      <c r="AJ321" s="90" t="s">
        <v>89</v>
      </c>
      <c r="AK321" s="90" t="s">
        <v>89</v>
      </c>
      <c r="AL321" s="90" t="s">
        <v>89</v>
      </c>
      <c r="AM321" s="90" t="s">
        <v>89</v>
      </c>
      <c r="AN321" s="90" t="s">
        <v>89</v>
      </c>
      <c r="AO321" s="90" t="s">
        <v>89</v>
      </c>
      <c r="AP321" s="90" t="s">
        <v>89</v>
      </c>
      <c r="AQ321" s="90" t="s">
        <v>90</v>
      </c>
      <c r="AR321" s="90" t="s">
        <v>90</v>
      </c>
      <c r="AS321" s="90" t="s">
        <v>91</v>
      </c>
      <c r="AT321" s="90" t="s">
        <v>92</v>
      </c>
      <c r="AU321" s="90" t="s">
        <v>92</v>
      </c>
      <c r="AV321" s="90" t="s">
        <v>93</v>
      </c>
      <c r="AW321" s="90" t="s">
        <v>4069</v>
      </c>
      <c r="AX321" s="90" t="s">
        <v>4070</v>
      </c>
      <c r="AY321" s="90" t="s">
        <v>4071</v>
      </c>
      <c r="AZ321" s="90" t="s">
        <v>4070</v>
      </c>
      <c r="BA321" s="90" t="s">
        <v>97</v>
      </c>
      <c r="BB321" s="90" t="s">
        <v>4072</v>
      </c>
      <c r="BC321" s="90" t="s">
        <v>99</v>
      </c>
      <c r="BD321" s="90" t="s">
        <v>100</v>
      </c>
      <c r="BE321" s="90" t="s">
        <v>61</v>
      </c>
      <c r="BF321" s="90" t="s">
        <v>380</v>
      </c>
      <c r="BG321" s="90" t="s">
        <v>101</v>
      </c>
    </row>
    <row r="322" s="85" customFormat="1" ht="19" customHeight="1" spans="1:59">
      <c r="A322" s="90" t="s">
        <v>582</v>
      </c>
      <c r="B322" s="90" t="s">
        <v>583</v>
      </c>
      <c r="C322" s="90" t="s">
        <v>793</v>
      </c>
      <c r="D322" s="90" t="s">
        <v>794</v>
      </c>
      <c r="E322" s="90" t="s">
        <v>4073</v>
      </c>
      <c r="F322" s="90" t="s">
        <v>4074</v>
      </c>
      <c r="G322" s="90" t="s">
        <v>4074</v>
      </c>
      <c r="H322" s="90" t="s">
        <v>109</v>
      </c>
      <c r="I322" s="90" t="s">
        <v>4075</v>
      </c>
      <c r="J322" s="90" t="s">
        <v>4076</v>
      </c>
      <c r="K322" s="90" t="s">
        <v>4077</v>
      </c>
      <c r="L322" s="90" t="s">
        <v>73</v>
      </c>
      <c r="M322" s="90" t="s">
        <v>823</v>
      </c>
      <c r="N322" s="90" t="s">
        <v>4078</v>
      </c>
      <c r="O322" s="90" t="s">
        <v>1117</v>
      </c>
      <c r="P322" s="90" t="s">
        <v>1118</v>
      </c>
      <c r="Q322" s="90" t="s">
        <v>259</v>
      </c>
      <c r="R322" s="90" t="s">
        <v>260</v>
      </c>
      <c r="S322" s="90" t="s">
        <v>4079</v>
      </c>
      <c r="T322" s="90" t="s">
        <v>280</v>
      </c>
      <c r="U322" s="15">
        <v>0</v>
      </c>
      <c r="V322" s="15">
        <v>6090</v>
      </c>
      <c r="W322" s="15">
        <v>4800</v>
      </c>
      <c r="X322" s="15">
        <v>2000</v>
      </c>
      <c r="Y322" s="90" t="s">
        <v>82</v>
      </c>
      <c r="Z322" s="90" t="s">
        <v>83</v>
      </c>
      <c r="AA322" s="90" t="s">
        <v>84</v>
      </c>
      <c r="AB322" s="90" t="s">
        <v>4080</v>
      </c>
      <c r="AC322" s="90" t="s">
        <v>359</v>
      </c>
      <c r="AD322" s="90" t="s">
        <v>87</v>
      </c>
      <c r="AE322" s="90" t="s">
        <v>61</v>
      </c>
      <c r="AF322" s="90" t="s">
        <v>61</v>
      </c>
      <c r="AG322" s="90" t="s">
        <v>89</v>
      </c>
      <c r="AH322" s="90" t="s">
        <v>89</v>
      </c>
      <c r="AI322" s="90" t="s">
        <v>89</v>
      </c>
      <c r="AJ322" s="90" t="s">
        <v>89</v>
      </c>
      <c r="AK322" s="90" t="s">
        <v>89</v>
      </c>
      <c r="AL322" s="90" t="s">
        <v>89</v>
      </c>
      <c r="AM322" s="90" t="s">
        <v>89</v>
      </c>
      <c r="AN322" s="90" t="s">
        <v>89</v>
      </c>
      <c r="AO322" s="90" t="s">
        <v>89</v>
      </c>
      <c r="AP322" s="90" t="s">
        <v>89</v>
      </c>
      <c r="AQ322" s="90" t="s">
        <v>90</v>
      </c>
      <c r="AR322" s="90" t="s">
        <v>90</v>
      </c>
      <c r="AS322" s="90" t="s">
        <v>91</v>
      </c>
      <c r="AT322" s="90" t="s">
        <v>92</v>
      </c>
      <c r="AU322" s="90" t="s">
        <v>92</v>
      </c>
      <c r="AV322" s="90" t="s">
        <v>93</v>
      </c>
      <c r="AW322" s="90" t="s">
        <v>4081</v>
      </c>
      <c r="AX322" s="90" t="s">
        <v>4082</v>
      </c>
      <c r="AY322" s="90" t="s">
        <v>4083</v>
      </c>
      <c r="AZ322" s="90" t="s">
        <v>4082</v>
      </c>
      <c r="BA322" s="90" t="s">
        <v>97</v>
      </c>
      <c r="BB322" s="90" t="s">
        <v>4084</v>
      </c>
      <c r="BC322" s="90" t="s">
        <v>99</v>
      </c>
      <c r="BD322" s="90" t="s">
        <v>100</v>
      </c>
      <c r="BE322" s="90" t="s">
        <v>61</v>
      </c>
      <c r="BF322" s="90" t="s">
        <v>280</v>
      </c>
      <c r="BG322" s="90" t="s">
        <v>101</v>
      </c>
    </row>
    <row r="323" s="85" customFormat="1" ht="19" customHeight="1" spans="1:59">
      <c r="A323" s="90" t="s">
        <v>302</v>
      </c>
      <c r="B323" s="90" t="s">
        <v>303</v>
      </c>
      <c r="C323" s="90" t="s">
        <v>1160</v>
      </c>
      <c r="D323" s="90" t="s">
        <v>1161</v>
      </c>
      <c r="E323" s="90" t="s">
        <v>4085</v>
      </c>
      <c r="F323" s="90" t="s">
        <v>4086</v>
      </c>
      <c r="G323" s="90" t="s">
        <v>3539</v>
      </c>
      <c r="H323" s="90" t="s">
        <v>1299</v>
      </c>
      <c r="I323" s="90" t="s">
        <v>4087</v>
      </c>
      <c r="J323" s="90" t="s">
        <v>4088</v>
      </c>
      <c r="K323" s="90" t="s">
        <v>4089</v>
      </c>
      <c r="L323" s="90" t="s">
        <v>73</v>
      </c>
      <c r="M323" s="90" t="s">
        <v>3615</v>
      </c>
      <c r="N323" s="90" t="s">
        <v>4090</v>
      </c>
      <c r="O323" s="90" t="s">
        <v>1304</v>
      </c>
      <c r="P323" s="90" t="s">
        <v>1305</v>
      </c>
      <c r="Q323" s="90" t="s">
        <v>1306</v>
      </c>
      <c r="R323" s="90" t="s">
        <v>1307</v>
      </c>
      <c r="S323" s="90" t="s">
        <v>4091</v>
      </c>
      <c r="T323" s="90" t="s">
        <v>262</v>
      </c>
      <c r="U323" s="15">
        <v>0</v>
      </c>
      <c r="V323" s="15">
        <v>27711</v>
      </c>
      <c r="W323" s="15">
        <v>10500</v>
      </c>
      <c r="X323" s="15">
        <v>8500</v>
      </c>
      <c r="Y323" s="90" t="s">
        <v>143</v>
      </c>
      <c r="Z323" s="90" t="s">
        <v>83</v>
      </c>
      <c r="AA323" s="90" t="s">
        <v>84</v>
      </c>
      <c r="AB323" s="90" t="s">
        <v>4092</v>
      </c>
      <c r="AC323" s="90" t="s">
        <v>211</v>
      </c>
      <c r="AD323" s="90" t="s">
        <v>87</v>
      </c>
      <c r="AE323" s="90" t="s">
        <v>61</v>
      </c>
      <c r="AF323" s="90" t="s">
        <v>61</v>
      </c>
      <c r="AG323" s="90" t="s">
        <v>89</v>
      </c>
      <c r="AH323" s="90" t="s">
        <v>89</v>
      </c>
      <c r="AI323" s="90" t="s">
        <v>89</v>
      </c>
      <c r="AJ323" s="90" t="s">
        <v>89</v>
      </c>
      <c r="AK323" s="90" t="s">
        <v>89</v>
      </c>
      <c r="AL323" s="90" t="s">
        <v>89</v>
      </c>
      <c r="AM323" s="90" t="s">
        <v>89</v>
      </c>
      <c r="AN323" s="90" t="s">
        <v>89</v>
      </c>
      <c r="AO323" s="90" t="s">
        <v>89</v>
      </c>
      <c r="AP323" s="90" t="s">
        <v>89</v>
      </c>
      <c r="AQ323" s="90" t="s">
        <v>90</v>
      </c>
      <c r="AR323" s="90" t="s">
        <v>90</v>
      </c>
      <c r="AS323" s="90" t="s">
        <v>91</v>
      </c>
      <c r="AT323" s="90" t="s">
        <v>92</v>
      </c>
      <c r="AU323" s="90" t="s">
        <v>92</v>
      </c>
      <c r="AV323" s="90" t="s">
        <v>93</v>
      </c>
      <c r="AW323" s="90" t="s">
        <v>4093</v>
      </c>
      <c r="AX323" s="90" t="s">
        <v>4094</v>
      </c>
      <c r="AY323" s="90" t="s">
        <v>4095</v>
      </c>
      <c r="AZ323" s="90" t="s">
        <v>4094</v>
      </c>
      <c r="BA323" s="90" t="s">
        <v>4096</v>
      </c>
      <c r="BB323" s="90" t="s">
        <v>4097</v>
      </c>
      <c r="BC323" s="90" t="s">
        <v>99</v>
      </c>
      <c r="BD323" s="90" t="s">
        <v>150</v>
      </c>
      <c r="BE323" s="90" t="s">
        <v>61</v>
      </c>
      <c r="BF323" s="90" t="s">
        <v>262</v>
      </c>
      <c r="BG323" s="90" t="s">
        <v>101</v>
      </c>
    </row>
    <row r="324" s="85" customFormat="1" ht="19" customHeight="1" spans="1:59">
      <c r="A324" s="90" t="s">
        <v>694</v>
      </c>
      <c r="B324" s="90" t="s">
        <v>695</v>
      </c>
      <c r="C324" s="90" t="s">
        <v>1185</v>
      </c>
      <c r="D324" s="90" t="s">
        <v>1186</v>
      </c>
      <c r="E324" s="90" t="s">
        <v>4098</v>
      </c>
      <c r="F324" s="90" t="s">
        <v>4099</v>
      </c>
      <c r="G324" s="90" t="s">
        <v>3712</v>
      </c>
      <c r="H324" s="90" t="s">
        <v>1299</v>
      </c>
      <c r="I324" s="90" t="s">
        <v>4100</v>
      </c>
      <c r="J324" s="90" t="s">
        <v>4101</v>
      </c>
      <c r="K324" s="90" t="s">
        <v>4102</v>
      </c>
      <c r="L324" s="90" t="s">
        <v>73</v>
      </c>
      <c r="M324" s="90" t="s">
        <v>773</v>
      </c>
      <c r="N324" s="90" t="s">
        <v>1681</v>
      </c>
      <c r="O324" s="90" t="s">
        <v>1726</v>
      </c>
      <c r="P324" s="90" t="s">
        <v>1727</v>
      </c>
      <c r="Q324" s="90" t="s">
        <v>1306</v>
      </c>
      <c r="R324" s="90" t="s">
        <v>1307</v>
      </c>
      <c r="S324" s="90" t="s">
        <v>4103</v>
      </c>
      <c r="T324" s="90" t="s">
        <v>119</v>
      </c>
      <c r="U324" s="15">
        <v>0</v>
      </c>
      <c r="V324" s="15">
        <v>286000</v>
      </c>
      <c r="W324" s="15">
        <v>200000</v>
      </c>
      <c r="X324" s="15">
        <v>30000</v>
      </c>
      <c r="Y324" s="90" t="s">
        <v>143</v>
      </c>
      <c r="Z324" s="90" t="s">
        <v>83</v>
      </c>
      <c r="AA324" s="90" t="s">
        <v>84</v>
      </c>
      <c r="AB324" s="90" t="s">
        <v>4104</v>
      </c>
      <c r="AC324" s="90" t="s">
        <v>145</v>
      </c>
      <c r="AD324" s="90" t="s">
        <v>87</v>
      </c>
      <c r="AE324" s="90" t="s">
        <v>61</v>
      </c>
      <c r="AF324" s="90" t="s">
        <v>61</v>
      </c>
      <c r="AG324" s="90" t="s">
        <v>89</v>
      </c>
      <c r="AH324" s="90" t="s">
        <v>89</v>
      </c>
      <c r="AI324" s="90" t="s">
        <v>89</v>
      </c>
      <c r="AJ324" s="90" t="s">
        <v>89</v>
      </c>
      <c r="AK324" s="90" t="s">
        <v>89</v>
      </c>
      <c r="AL324" s="90" t="s">
        <v>89</v>
      </c>
      <c r="AM324" s="90" t="s">
        <v>89</v>
      </c>
      <c r="AN324" s="90" t="s">
        <v>89</v>
      </c>
      <c r="AO324" s="90" t="s">
        <v>89</v>
      </c>
      <c r="AP324" s="90" t="s">
        <v>89</v>
      </c>
      <c r="AQ324" s="90" t="s">
        <v>90</v>
      </c>
      <c r="AR324" s="90" t="s">
        <v>90</v>
      </c>
      <c r="AS324" s="90" t="s">
        <v>91</v>
      </c>
      <c r="AT324" s="90" t="s">
        <v>92</v>
      </c>
      <c r="AU324" s="90" t="s">
        <v>92</v>
      </c>
      <c r="AV324" s="90" t="s">
        <v>93</v>
      </c>
      <c r="AW324" s="90" t="s">
        <v>4105</v>
      </c>
      <c r="AX324" s="90" t="s">
        <v>4106</v>
      </c>
      <c r="AY324" s="90" t="s">
        <v>4107</v>
      </c>
      <c r="AZ324" s="90" t="s">
        <v>4106</v>
      </c>
      <c r="BA324" s="90" t="s">
        <v>215</v>
      </c>
      <c r="BB324" s="90" t="s">
        <v>4108</v>
      </c>
      <c r="BC324" s="90" t="s">
        <v>99</v>
      </c>
      <c r="BD324" s="90" t="s">
        <v>150</v>
      </c>
      <c r="BE324" s="90" t="s">
        <v>61</v>
      </c>
      <c r="BF324" s="90" t="s">
        <v>119</v>
      </c>
      <c r="BG324" s="90" t="s">
        <v>101</v>
      </c>
    </row>
    <row r="325" s="85" customFormat="1" ht="19" customHeight="1" spans="1:59">
      <c r="A325" s="90" t="s">
        <v>151</v>
      </c>
      <c r="B325" s="90" t="s">
        <v>152</v>
      </c>
      <c r="C325" s="90" t="s">
        <v>1125</v>
      </c>
      <c r="D325" s="90" t="s">
        <v>1126</v>
      </c>
      <c r="E325" s="90" t="s">
        <v>4109</v>
      </c>
      <c r="F325" s="90" t="s">
        <v>4110</v>
      </c>
      <c r="G325" s="90" t="s">
        <v>4111</v>
      </c>
      <c r="H325" s="90" t="s">
        <v>1571</v>
      </c>
      <c r="I325" s="90" t="s">
        <v>4112</v>
      </c>
      <c r="J325" s="90" t="s">
        <v>4113</v>
      </c>
      <c r="K325" s="90" t="s">
        <v>4114</v>
      </c>
      <c r="L325" s="90" t="s">
        <v>73</v>
      </c>
      <c r="M325" s="90" t="s">
        <v>4115</v>
      </c>
      <c r="N325" s="90" t="s">
        <v>4116</v>
      </c>
      <c r="O325" s="90" t="s">
        <v>238</v>
      </c>
      <c r="P325" s="90" t="s">
        <v>239</v>
      </c>
      <c r="Q325" s="90" t="s">
        <v>4117</v>
      </c>
      <c r="R325" s="90" t="s">
        <v>3452</v>
      </c>
      <c r="S325" s="90" t="s">
        <v>4118</v>
      </c>
      <c r="T325" s="90" t="s">
        <v>119</v>
      </c>
      <c r="U325" s="15">
        <v>0</v>
      </c>
      <c r="V325" s="15">
        <v>70000</v>
      </c>
      <c r="W325" s="15">
        <v>35000</v>
      </c>
      <c r="X325" s="15">
        <v>6000</v>
      </c>
      <c r="Y325" s="90" t="s">
        <v>143</v>
      </c>
      <c r="Z325" s="90" t="s">
        <v>83</v>
      </c>
      <c r="AA325" s="90" t="s">
        <v>84</v>
      </c>
      <c r="AB325" s="90" t="s">
        <v>4109</v>
      </c>
      <c r="AC325" s="90" t="s">
        <v>145</v>
      </c>
      <c r="AD325" s="90" t="s">
        <v>87</v>
      </c>
      <c r="AE325" s="90" t="s">
        <v>61</v>
      </c>
      <c r="AF325" s="90" t="s">
        <v>61</v>
      </c>
      <c r="AG325" s="90" t="s">
        <v>89</v>
      </c>
      <c r="AH325" s="90" t="s">
        <v>89</v>
      </c>
      <c r="AI325" s="90" t="s">
        <v>89</v>
      </c>
      <c r="AJ325" s="90" t="s">
        <v>89</v>
      </c>
      <c r="AK325" s="90" t="s">
        <v>89</v>
      </c>
      <c r="AL325" s="90" t="s">
        <v>89</v>
      </c>
      <c r="AM325" s="90" t="s">
        <v>89</v>
      </c>
      <c r="AN325" s="90" t="s">
        <v>89</v>
      </c>
      <c r="AO325" s="90" t="s">
        <v>89</v>
      </c>
      <c r="AP325" s="90" t="s">
        <v>89</v>
      </c>
      <c r="AQ325" s="90" t="s">
        <v>90</v>
      </c>
      <c r="AR325" s="90" t="s">
        <v>90</v>
      </c>
      <c r="AS325" s="90" t="s">
        <v>91</v>
      </c>
      <c r="AT325" s="90" t="s">
        <v>92</v>
      </c>
      <c r="AU325" s="90" t="s">
        <v>92</v>
      </c>
      <c r="AV325" s="90" t="s">
        <v>93</v>
      </c>
      <c r="AW325" s="90" t="s">
        <v>4119</v>
      </c>
      <c r="AX325" s="90" t="s">
        <v>4120</v>
      </c>
      <c r="AY325" s="90" t="s">
        <v>4121</v>
      </c>
      <c r="AZ325" s="90" t="s">
        <v>4120</v>
      </c>
      <c r="BA325" s="90" t="s">
        <v>97</v>
      </c>
      <c r="BB325" s="90" t="s">
        <v>4122</v>
      </c>
      <c r="BC325" s="90" t="s">
        <v>99</v>
      </c>
      <c r="BD325" s="90" t="s">
        <v>150</v>
      </c>
      <c r="BE325" s="90" t="s">
        <v>61</v>
      </c>
      <c r="BF325" s="90" t="s">
        <v>119</v>
      </c>
      <c r="BG325" s="90" t="s">
        <v>101</v>
      </c>
    </row>
    <row r="326" s="85" customFormat="1" ht="19" customHeight="1" spans="1:59">
      <c r="A326" s="90" t="s">
        <v>387</v>
      </c>
      <c r="B326" s="90" t="s">
        <v>388</v>
      </c>
      <c r="C326" s="90" t="s">
        <v>4123</v>
      </c>
      <c r="D326" s="90" t="s">
        <v>4124</v>
      </c>
      <c r="E326" s="90" t="s">
        <v>4125</v>
      </c>
      <c r="F326" s="90" t="s">
        <v>4126</v>
      </c>
      <c r="G326" s="90" t="s">
        <v>1206</v>
      </c>
      <c r="H326" s="90" t="s">
        <v>109</v>
      </c>
      <c r="I326" s="90" t="s">
        <v>4127</v>
      </c>
      <c r="J326" s="90" t="s">
        <v>4128</v>
      </c>
      <c r="K326" s="90" t="s">
        <v>4129</v>
      </c>
      <c r="L326" s="90" t="s">
        <v>73</v>
      </c>
      <c r="M326" s="90" t="s">
        <v>1115</v>
      </c>
      <c r="N326" s="90" t="s">
        <v>527</v>
      </c>
      <c r="O326" s="90" t="s">
        <v>1848</v>
      </c>
      <c r="P326" s="90" t="s">
        <v>1849</v>
      </c>
      <c r="Q326" s="90" t="s">
        <v>1850</v>
      </c>
      <c r="R326" s="90" t="s">
        <v>1849</v>
      </c>
      <c r="S326" s="90" t="s">
        <v>4130</v>
      </c>
      <c r="T326" s="90" t="s">
        <v>380</v>
      </c>
      <c r="U326" s="15">
        <v>0</v>
      </c>
      <c r="V326" s="15">
        <v>57000</v>
      </c>
      <c r="W326" s="15">
        <v>45000</v>
      </c>
      <c r="X326" s="15">
        <v>12500</v>
      </c>
      <c r="Y326" s="90" t="s">
        <v>143</v>
      </c>
      <c r="Z326" s="90" t="s">
        <v>83</v>
      </c>
      <c r="AA326" s="90" t="s">
        <v>84</v>
      </c>
      <c r="AB326" s="90" t="s">
        <v>4131</v>
      </c>
      <c r="AC326" s="90" t="s">
        <v>145</v>
      </c>
      <c r="AD326" s="90" t="s">
        <v>87</v>
      </c>
      <c r="AE326" s="90" t="s">
        <v>61</v>
      </c>
      <c r="AF326" s="90" t="s">
        <v>61</v>
      </c>
      <c r="AG326" s="90" t="s">
        <v>89</v>
      </c>
      <c r="AH326" s="90" t="s">
        <v>89</v>
      </c>
      <c r="AI326" s="90" t="s">
        <v>89</v>
      </c>
      <c r="AJ326" s="90" t="s">
        <v>89</v>
      </c>
      <c r="AK326" s="90" t="s">
        <v>89</v>
      </c>
      <c r="AL326" s="90" t="s">
        <v>89</v>
      </c>
      <c r="AM326" s="90" t="s">
        <v>89</v>
      </c>
      <c r="AN326" s="90" t="s">
        <v>89</v>
      </c>
      <c r="AO326" s="90" t="s">
        <v>89</v>
      </c>
      <c r="AP326" s="90" t="s">
        <v>89</v>
      </c>
      <c r="AQ326" s="90" t="s">
        <v>90</v>
      </c>
      <c r="AR326" s="90" t="s">
        <v>90</v>
      </c>
      <c r="AS326" s="90" t="s">
        <v>91</v>
      </c>
      <c r="AT326" s="90" t="s">
        <v>92</v>
      </c>
      <c r="AU326" s="90" t="s">
        <v>92</v>
      </c>
      <c r="AV326" s="90" t="s">
        <v>93</v>
      </c>
      <c r="AW326" s="90" t="s">
        <v>4132</v>
      </c>
      <c r="AX326" s="90" t="s">
        <v>4133</v>
      </c>
      <c r="AY326" s="90" t="s">
        <v>4134</v>
      </c>
      <c r="AZ326" s="90" t="s">
        <v>4133</v>
      </c>
      <c r="BA326" s="90" t="s">
        <v>97</v>
      </c>
      <c r="BB326" s="90" t="s">
        <v>4135</v>
      </c>
      <c r="BC326" s="90" t="s">
        <v>99</v>
      </c>
      <c r="BD326" s="90" t="s">
        <v>150</v>
      </c>
      <c r="BE326" s="90" t="s">
        <v>61</v>
      </c>
      <c r="BF326" s="90" t="s">
        <v>380</v>
      </c>
      <c r="BG326" s="90" t="s">
        <v>101</v>
      </c>
    </row>
    <row r="327" s="85" customFormat="1" ht="19" customHeight="1" spans="1:59">
      <c r="A327" s="90" t="s">
        <v>419</v>
      </c>
      <c r="B327" s="90" t="s">
        <v>420</v>
      </c>
      <c r="C327" s="90" t="s">
        <v>1661</v>
      </c>
      <c r="D327" s="90" t="s">
        <v>1662</v>
      </c>
      <c r="E327" s="90" t="s">
        <v>4136</v>
      </c>
      <c r="F327" s="90" t="s">
        <v>4137</v>
      </c>
      <c r="G327" s="90" t="s">
        <v>3925</v>
      </c>
      <c r="H327" s="90" t="s">
        <v>232</v>
      </c>
      <c r="I327" s="90" t="s">
        <v>4138</v>
      </c>
      <c r="J327" s="90" t="s">
        <v>4139</v>
      </c>
      <c r="K327" s="90" t="s">
        <v>4140</v>
      </c>
      <c r="L327" s="90" t="s">
        <v>73</v>
      </c>
      <c r="M327" s="90" t="s">
        <v>1597</v>
      </c>
      <c r="N327" s="90" t="s">
        <v>880</v>
      </c>
      <c r="O327" s="90" t="s">
        <v>398</v>
      </c>
      <c r="P327" s="90" t="s">
        <v>399</v>
      </c>
      <c r="Q327" s="90" t="s">
        <v>240</v>
      </c>
      <c r="R327" s="90" t="s">
        <v>241</v>
      </c>
      <c r="S327" s="90" t="s">
        <v>4141</v>
      </c>
      <c r="T327" s="90" t="s">
        <v>119</v>
      </c>
      <c r="U327" s="15">
        <v>0</v>
      </c>
      <c r="V327" s="15">
        <v>93882</v>
      </c>
      <c r="W327" s="15">
        <v>57000</v>
      </c>
      <c r="X327" s="15">
        <v>35000</v>
      </c>
      <c r="Y327" s="90" t="s">
        <v>143</v>
      </c>
      <c r="Z327" s="90" t="s">
        <v>83</v>
      </c>
      <c r="AA327" s="90" t="s">
        <v>84</v>
      </c>
      <c r="AB327" s="90" t="s">
        <v>4137</v>
      </c>
      <c r="AC327" s="90" t="s">
        <v>359</v>
      </c>
      <c r="AD327" s="90" t="s">
        <v>87</v>
      </c>
      <c r="AE327" s="90" t="s">
        <v>61</v>
      </c>
      <c r="AF327" s="90" t="s">
        <v>61</v>
      </c>
      <c r="AG327" s="90" t="s">
        <v>89</v>
      </c>
      <c r="AH327" s="90" t="s">
        <v>89</v>
      </c>
      <c r="AI327" s="90" t="s">
        <v>89</v>
      </c>
      <c r="AJ327" s="90" t="s">
        <v>89</v>
      </c>
      <c r="AK327" s="90" t="s">
        <v>89</v>
      </c>
      <c r="AL327" s="90" t="s">
        <v>89</v>
      </c>
      <c r="AM327" s="90" t="s">
        <v>89</v>
      </c>
      <c r="AN327" s="90" t="s">
        <v>89</v>
      </c>
      <c r="AO327" s="90" t="s">
        <v>89</v>
      </c>
      <c r="AP327" s="90" t="s">
        <v>89</v>
      </c>
      <c r="AQ327" s="90" t="s">
        <v>90</v>
      </c>
      <c r="AR327" s="90" t="s">
        <v>90</v>
      </c>
      <c r="AS327" s="90" t="s">
        <v>91</v>
      </c>
      <c r="AT327" s="90" t="s">
        <v>92</v>
      </c>
      <c r="AU327" s="90" t="s">
        <v>92</v>
      </c>
      <c r="AV327" s="90" t="s">
        <v>93</v>
      </c>
      <c r="AW327" s="90" t="s">
        <v>4142</v>
      </c>
      <c r="AX327" s="90" t="s">
        <v>4143</v>
      </c>
      <c r="AY327" s="90" t="s">
        <v>4144</v>
      </c>
      <c r="AZ327" s="90" t="s">
        <v>4143</v>
      </c>
      <c r="BA327" s="90" t="s">
        <v>97</v>
      </c>
      <c r="BB327" s="90" t="s">
        <v>4145</v>
      </c>
      <c r="BC327" s="90" t="s">
        <v>99</v>
      </c>
      <c r="BD327" s="90" t="s">
        <v>150</v>
      </c>
      <c r="BE327" s="90" t="s">
        <v>61</v>
      </c>
      <c r="BF327" s="90" t="s">
        <v>119</v>
      </c>
      <c r="BG327" s="90" t="s">
        <v>101</v>
      </c>
    </row>
    <row r="328" s="85" customFormat="1" ht="19" customHeight="1" spans="1:59">
      <c r="A328" s="90" t="s">
        <v>267</v>
      </c>
      <c r="B328" s="90" t="s">
        <v>268</v>
      </c>
      <c r="C328" s="90" t="s">
        <v>269</v>
      </c>
      <c r="D328" s="90" t="s">
        <v>270</v>
      </c>
      <c r="E328" s="90" t="s">
        <v>4146</v>
      </c>
      <c r="F328" s="90" t="s">
        <v>287</v>
      </c>
      <c r="G328" s="90" t="s">
        <v>287</v>
      </c>
      <c r="H328" s="90" t="s">
        <v>109</v>
      </c>
      <c r="I328" s="90" t="s">
        <v>4147</v>
      </c>
      <c r="J328" s="90" t="s">
        <v>4148</v>
      </c>
      <c r="K328" s="90" t="s">
        <v>4149</v>
      </c>
      <c r="L328" s="90" t="s">
        <v>73</v>
      </c>
      <c r="M328" s="90" t="s">
        <v>2164</v>
      </c>
      <c r="N328" s="90" t="s">
        <v>2350</v>
      </c>
      <c r="O328" s="90" t="s">
        <v>292</v>
      </c>
      <c r="P328" s="90" t="s">
        <v>293</v>
      </c>
      <c r="Q328" s="90" t="s">
        <v>4150</v>
      </c>
      <c r="R328" s="90" t="s">
        <v>4151</v>
      </c>
      <c r="S328" s="90" t="s">
        <v>4152</v>
      </c>
      <c r="T328" s="90" t="s">
        <v>280</v>
      </c>
      <c r="U328" s="15">
        <v>0</v>
      </c>
      <c r="V328" s="15">
        <v>135282</v>
      </c>
      <c r="W328" s="15">
        <v>51000</v>
      </c>
      <c r="X328" s="15">
        <v>21000</v>
      </c>
      <c r="Y328" s="90" t="s">
        <v>143</v>
      </c>
      <c r="Z328" s="90" t="s">
        <v>83</v>
      </c>
      <c r="AA328" s="90" t="s">
        <v>84</v>
      </c>
      <c r="AB328" s="90" t="s">
        <v>4153</v>
      </c>
      <c r="AC328" s="90" t="s">
        <v>359</v>
      </c>
      <c r="AD328" s="90" t="s">
        <v>87</v>
      </c>
      <c r="AE328" s="90" t="s">
        <v>61</v>
      </c>
      <c r="AF328" s="90" t="s">
        <v>61</v>
      </c>
      <c r="AG328" s="90" t="s">
        <v>89</v>
      </c>
      <c r="AH328" s="90" t="s">
        <v>89</v>
      </c>
      <c r="AI328" s="90" t="s">
        <v>89</v>
      </c>
      <c r="AJ328" s="90" t="s">
        <v>89</v>
      </c>
      <c r="AK328" s="90" t="s">
        <v>89</v>
      </c>
      <c r="AL328" s="90" t="s">
        <v>89</v>
      </c>
      <c r="AM328" s="90" t="s">
        <v>89</v>
      </c>
      <c r="AN328" s="90" t="s">
        <v>89</v>
      </c>
      <c r="AO328" s="90" t="s">
        <v>89</v>
      </c>
      <c r="AP328" s="90" t="s">
        <v>89</v>
      </c>
      <c r="AQ328" s="90" t="s">
        <v>90</v>
      </c>
      <c r="AR328" s="90" t="s">
        <v>90</v>
      </c>
      <c r="AS328" s="90" t="s">
        <v>91</v>
      </c>
      <c r="AT328" s="90" t="s">
        <v>92</v>
      </c>
      <c r="AU328" s="90" t="s">
        <v>92</v>
      </c>
      <c r="AV328" s="90" t="s">
        <v>93</v>
      </c>
      <c r="AW328" s="90" t="s">
        <v>4154</v>
      </c>
      <c r="AX328" s="90" t="s">
        <v>4155</v>
      </c>
      <c r="AY328" s="90" t="s">
        <v>4156</v>
      </c>
      <c r="AZ328" s="90" t="s">
        <v>4155</v>
      </c>
      <c r="BA328" s="90" t="s">
        <v>97</v>
      </c>
      <c r="BB328" s="90" t="s">
        <v>4157</v>
      </c>
      <c r="BC328" s="90" t="s">
        <v>99</v>
      </c>
      <c r="BD328" s="90" t="s">
        <v>150</v>
      </c>
      <c r="BE328" s="90" t="s">
        <v>61</v>
      </c>
      <c r="BF328" s="90" t="s">
        <v>280</v>
      </c>
      <c r="BG328" s="90" t="s">
        <v>101</v>
      </c>
    </row>
    <row r="329" s="85" customFormat="1" ht="19" customHeight="1" spans="1:59">
      <c r="A329" s="90" t="s">
        <v>1774</v>
      </c>
      <c r="B329" s="90" t="s">
        <v>1775</v>
      </c>
      <c r="C329" s="90" t="s">
        <v>3077</v>
      </c>
      <c r="D329" s="90" t="s">
        <v>3078</v>
      </c>
      <c r="E329" s="90" t="s">
        <v>4158</v>
      </c>
      <c r="F329" s="90" t="s">
        <v>3367</v>
      </c>
      <c r="G329" s="90" t="s">
        <v>3367</v>
      </c>
      <c r="H329" s="90" t="s">
        <v>109</v>
      </c>
      <c r="I329" s="90" t="s">
        <v>4159</v>
      </c>
      <c r="J329" s="90" t="s">
        <v>4160</v>
      </c>
      <c r="K329" s="90" t="s">
        <v>4161</v>
      </c>
      <c r="L329" s="90" t="s">
        <v>73</v>
      </c>
      <c r="M329" s="90" t="s">
        <v>4162</v>
      </c>
      <c r="N329" s="90" t="s">
        <v>203</v>
      </c>
      <c r="O329" s="90" t="s">
        <v>2779</v>
      </c>
      <c r="P329" s="90" t="s">
        <v>2780</v>
      </c>
      <c r="Q329" s="90" t="s">
        <v>259</v>
      </c>
      <c r="R329" s="90" t="s">
        <v>260</v>
      </c>
      <c r="S329" s="90" t="s">
        <v>4163</v>
      </c>
      <c r="T329" s="90" t="s">
        <v>380</v>
      </c>
      <c r="U329" s="15">
        <v>0</v>
      </c>
      <c r="V329" s="15">
        <v>8454</v>
      </c>
      <c r="W329" s="15">
        <v>6000</v>
      </c>
      <c r="X329" s="15">
        <v>1200</v>
      </c>
      <c r="Y329" s="90" t="s">
        <v>143</v>
      </c>
      <c r="Z329" s="90" t="s">
        <v>83</v>
      </c>
      <c r="AA329" s="90" t="s">
        <v>84</v>
      </c>
      <c r="AB329" s="90" t="s">
        <v>4164</v>
      </c>
      <c r="AC329" s="90" t="s">
        <v>145</v>
      </c>
      <c r="AD329" s="90" t="s">
        <v>87</v>
      </c>
      <c r="AE329" s="90" t="s">
        <v>61</v>
      </c>
      <c r="AF329" s="90" t="s">
        <v>61</v>
      </c>
      <c r="AG329" s="90" t="s">
        <v>89</v>
      </c>
      <c r="AH329" s="90" t="s">
        <v>89</v>
      </c>
      <c r="AI329" s="90" t="s">
        <v>89</v>
      </c>
      <c r="AJ329" s="90" t="s">
        <v>89</v>
      </c>
      <c r="AK329" s="90" t="s">
        <v>89</v>
      </c>
      <c r="AL329" s="90" t="s">
        <v>89</v>
      </c>
      <c r="AM329" s="90" t="s">
        <v>89</v>
      </c>
      <c r="AN329" s="90" t="s">
        <v>89</v>
      </c>
      <c r="AO329" s="90" t="s">
        <v>89</v>
      </c>
      <c r="AP329" s="90" t="s">
        <v>89</v>
      </c>
      <c r="AQ329" s="90" t="s">
        <v>90</v>
      </c>
      <c r="AR329" s="90" t="s">
        <v>90</v>
      </c>
      <c r="AS329" s="90" t="s">
        <v>91</v>
      </c>
      <c r="AT329" s="90" t="s">
        <v>92</v>
      </c>
      <c r="AU329" s="90" t="s">
        <v>92</v>
      </c>
      <c r="AV329" s="90" t="s">
        <v>93</v>
      </c>
      <c r="AW329" s="90" t="s">
        <v>4165</v>
      </c>
      <c r="AX329" s="90" t="s">
        <v>4166</v>
      </c>
      <c r="AY329" s="90" t="s">
        <v>4167</v>
      </c>
      <c r="AZ329" s="90" t="s">
        <v>4166</v>
      </c>
      <c r="BA329" s="90" t="s">
        <v>97</v>
      </c>
      <c r="BB329" s="90" t="s">
        <v>4168</v>
      </c>
      <c r="BC329" s="90" t="s">
        <v>99</v>
      </c>
      <c r="BD329" s="90" t="s">
        <v>150</v>
      </c>
      <c r="BE329" s="90" t="s">
        <v>61</v>
      </c>
      <c r="BF329" s="90" t="s">
        <v>380</v>
      </c>
      <c r="BG329" s="90" t="s">
        <v>101</v>
      </c>
    </row>
    <row r="330" s="85" customFormat="1" ht="19" customHeight="1" spans="1:59">
      <c r="A330" s="90" t="s">
        <v>302</v>
      </c>
      <c r="B330" s="90" t="s">
        <v>303</v>
      </c>
      <c r="C330" s="90" t="s">
        <v>304</v>
      </c>
      <c r="D330" s="90" t="s">
        <v>305</v>
      </c>
      <c r="E330" s="90" t="s">
        <v>4169</v>
      </c>
      <c r="F330" s="90" t="s">
        <v>1902</v>
      </c>
      <c r="G330" s="90" t="s">
        <v>1903</v>
      </c>
      <c r="H330" s="90" t="s">
        <v>539</v>
      </c>
      <c r="I330" s="90" t="s">
        <v>4170</v>
      </c>
      <c r="J330" s="90" t="s">
        <v>4171</v>
      </c>
      <c r="K330" s="90" t="s">
        <v>4172</v>
      </c>
      <c r="L330" s="90" t="s">
        <v>73</v>
      </c>
      <c r="M330" s="90" t="s">
        <v>4173</v>
      </c>
      <c r="N330" s="90" t="s">
        <v>4174</v>
      </c>
      <c r="O330" s="90" t="s">
        <v>398</v>
      </c>
      <c r="P330" s="90" t="s">
        <v>399</v>
      </c>
      <c r="Q330" s="90" t="s">
        <v>2192</v>
      </c>
      <c r="R330" s="90" t="s">
        <v>2193</v>
      </c>
      <c r="S330" s="90" t="s">
        <v>4175</v>
      </c>
      <c r="T330" s="90" t="s">
        <v>209</v>
      </c>
      <c r="U330" s="15">
        <v>0</v>
      </c>
      <c r="V330" s="15">
        <v>53000</v>
      </c>
      <c r="W330" s="15">
        <v>42400</v>
      </c>
      <c r="X330" s="15">
        <v>15400</v>
      </c>
      <c r="Y330" s="90" t="s">
        <v>82</v>
      </c>
      <c r="Z330" s="90" t="s">
        <v>83</v>
      </c>
      <c r="AA330" s="90" t="s">
        <v>84</v>
      </c>
      <c r="AB330" s="90" t="s">
        <v>4176</v>
      </c>
      <c r="AC330" s="90" t="s">
        <v>359</v>
      </c>
      <c r="AD330" s="90" t="s">
        <v>87</v>
      </c>
      <c r="AE330" s="90" t="s">
        <v>61</v>
      </c>
      <c r="AF330" s="90" t="s">
        <v>61</v>
      </c>
      <c r="AG330" s="90" t="s">
        <v>89</v>
      </c>
      <c r="AH330" s="90" t="s">
        <v>89</v>
      </c>
      <c r="AI330" s="90" t="s">
        <v>89</v>
      </c>
      <c r="AJ330" s="90" t="s">
        <v>88</v>
      </c>
      <c r="AK330" s="90" t="s">
        <v>89</v>
      </c>
      <c r="AL330" s="90" t="s">
        <v>89</v>
      </c>
      <c r="AM330" s="90" t="s">
        <v>88</v>
      </c>
      <c r="AN330" s="90" t="s">
        <v>88</v>
      </c>
      <c r="AO330" s="90" t="s">
        <v>88</v>
      </c>
      <c r="AP330" s="90" t="s">
        <v>89</v>
      </c>
      <c r="AQ330" s="90" t="s">
        <v>90</v>
      </c>
      <c r="AR330" s="90" t="s">
        <v>90</v>
      </c>
      <c r="AS330" s="90" t="s">
        <v>91</v>
      </c>
      <c r="AT330" s="90" t="s">
        <v>92</v>
      </c>
      <c r="AU330" s="90" t="s">
        <v>92</v>
      </c>
      <c r="AV330" s="90" t="s">
        <v>93</v>
      </c>
      <c r="AW330" s="90" t="s">
        <v>4177</v>
      </c>
      <c r="AX330" s="90" t="s">
        <v>4178</v>
      </c>
      <c r="AY330" s="90" t="s">
        <v>4179</v>
      </c>
      <c r="AZ330" s="90" t="s">
        <v>4178</v>
      </c>
      <c r="BA330" s="90" t="s">
        <v>97</v>
      </c>
      <c r="BB330" s="90" t="s">
        <v>4180</v>
      </c>
      <c r="BC330" s="90" t="s">
        <v>99</v>
      </c>
      <c r="BD330" s="90" t="s">
        <v>100</v>
      </c>
      <c r="BE330" s="90" t="s">
        <v>61</v>
      </c>
      <c r="BF330" s="90" t="s">
        <v>209</v>
      </c>
      <c r="BG330" s="90" t="s">
        <v>101</v>
      </c>
    </row>
    <row r="331" s="85" customFormat="1" ht="19" customHeight="1" spans="1:59">
      <c r="A331" s="90" t="s">
        <v>441</v>
      </c>
      <c r="B331" s="90" t="s">
        <v>442</v>
      </c>
      <c r="C331" s="90" t="s">
        <v>3810</v>
      </c>
      <c r="D331" s="90" t="s">
        <v>3811</v>
      </c>
      <c r="E331" s="90" t="s">
        <v>4181</v>
      </c>
      <c r="F331" s="90" t="s">
        <v>4182</v>
      </c>
      <c r="G331" s="90" t="s">
        <v>4183</v>
      </c>
      <c r="H331" s="90" t="s">
        <v>158</v>
      </c>
      <c r="I331" s="90" t="s">
        <v>4184</v>
      </c>
      <c r="J331" s="90" t="s">
        <v>4185</v>
      </c>
      <c r="K331" s="90" t="s">
        <v>4186</v>
      </c>
      <c r="L331" s="90" t="s">
        <v>73</v>
      </c>
      <c r="M331" s="90" t="s">
        <v>508</v>
      </c>
      <c r="N331" s="90" t="s">
        <v>2596</v>
      </c>
      <c r="O331" s="90" t="s">
        <v>164</v>
      </c>
      <c r="P331" s="90" t="s">
        <v>165</v>
      </c>
      <c r="Q331" s="90" t="s">
        <v>166</v>
      </c>
      <c r="R331" s="90" t="s">
        <v>167</v>
      </c>
      <c r="S331" s="90" t="s">
        <v>4187</v>
      </c>
      <c r="T331" s="90" t="s">
        <v>380</v>
      </c>
      <c r="U331" s="15">
        <v>0</v>
      </c>
      <c r="V331" s="15">
        <v>24200</v>
      </c>
      <c r="W331" s="15">
        <v>14000</v>
      </c>
      <c r="X331" s="15">
        <v>7000</v>
      </c>
      <c r="Y331" s="90" t="s">
        <v>82</v>
      </c>
      <c r="Z331" s="90" t="s">
        <v>83</v>
      </c>
      <c r="AA331" s="90" t="s">
        <v>84</v>
      </c>
      <c r="AB331" s="90" t="s">
        <v>4188</v>
      </c>
      <c r="AC331" s="90" t="s">
        <v>359</v>
      </c>
      <c r="AD331" s="90" t="s">
        <v>87</v>
      </c>
      <c r="AE331" s="90" t="s">
        <v>61</v>
      </c>
      <c r="AF331" s="90" t="s">
        <v>61</v>
      </c>
      <c r="AG331" s="90" t="s">
        <v>89</v>
      </c>
      <c r="AH331" s="90" t="s">
        <v>89</v>
      </c>
      <c r="AI331" s="90" t="s">
        <v>89</v>
      </c>
      <c r="AJ331" s="90" t="s">
        <v>89</v>
      </c>
      <c r="AK331" s="90" t="s">
        <v>89</v>
      </c>
      <c r="AL331" s="90" t="s">
        <v>89</v>
      </c>
      <c r="AM331" s="90" t="s">
        <v>89</v>
      </c>
      <c r="AN331" s="90" t="s">
        <v>89</v>
      </c>
      <c r="AO331" s="90" t="s">
        <v>89</v>
      </c>
      <c r="AP331" s="90" t="s">
        <v>89</v>
      </c>
      <c r="AQ331" s="90" t="s">
        <v>90</v>
      </c>
      <c r="AR331" s="90" t="s">
        <v>90</v>
      </c>
      <c r="AS331" s="90" t="s">
        <v>91</v>
      </c>
      <c r="AT331" s="90" t="s">
        <v>92</v>
      </c>
      <c r="AU331" s="90" t="s">
        <v>92</v>
      </c>
      <c r="AV331" s="90" t="s">
        <v>93</v>
      </c>
      <c r="AW331" s="90" t="s">
        <v>4189</v>
      </c>
      <c r="AX331" s="90" t="s">
        <v>4190</v>
      </c>
      <c r="AY331" s="90" t="s">
        <v>4191</v>
      </c>
      <c r="AZ331" s="90" t="s">
        <v>4190</v>
      </c>
      <c r="BA331" s="90" t="s">
        <v>97</v>
      </c>
      <c r="BB331" s="90" t="s">
        <v>4192</v>
      </c>
      <c r="BC331" s="90" t="s">
        <v>99</v>
      </c>
      <c r="BD331" s="90" t="s">
        <v>100</v>
      </c>
      <c r="BE331" s="90" t="s">
        <v>61</v>
      </c>
      <c r="BF331" s="90" t="s">
        <v>380</v>
      </c>
      <c r="BG331" s="90" t="s">
        <v>101</v>
      </c>
    </row>
    <row r="332" s="85" customFormat="1" ht="19" customHeight="1" spans="1:59">
      <c r="A332" s="90" t="s">
        <v>267</v>
      </c>
      <c r="B332" s="90" t="s">
        <v>268</v>
      </c>
      <c r="C332" s="90" t="s">
        <v>269</v>
      </c>
      <c r="D332" s="90" t="s">
        <v>270</v>
      </c>
      <c r="E332" s="90" t="s">
        <v>4193</v>
      </c>
      <c r="F332" s="90" t="s">
        <v>287</v>
      </c>
      <c r="G332" s="90" t="s">
        <v>287</v>
      </c>
      <c r="H332" s="90" t="s">
        <v>109</v>
      </c>
      <c r="I332" s="90" t="s">
        <v>4194</v>
      </c>
      <c r="J332" s="90" t="s">
        <v>4195</v>
      </c>
      <c r="K332" s="90" t="s">
        <v>4196</v>
      </c>
      <c r="L332" s="90" t="s">
        <v>73</v>
      </c>
      <c r="M332" s="90" t="s">
        <v>508</v>
      </c>
      <c r="N332" s="90" t="s">
        <v>1752</v>
      </c>
      <c r="O332" s="90" t="s">
        <v>292</v>
      </c>
      <c r="P332" s="90" t="s">
        <v>293</v>
      </c>
      <c r="Q332" s="90" t="s">
        <v>294</v>
      </c>
      <c r="R332" s="90" t="s">
        <v>295</v>
      </c>
      <c r="S332" s="90" t="s">
        <v>4197</v>
      </c>
      <c r="T332" s="90" t="s">
        <v>380</v>
      </c>
      <c r="U332" s="15">
        <v>0</v>
      </c>
      <c r="V332" s="15">
        <v>53000</v>
      </c>
      <c r="W332" s="15">
        <v>25000</v>
      </c>
      <c r="X332" s="15">
        <v>3000</v>
      </c>
      <c r="Y332" s="90" t="s">
        <v>82</v>
      </c>
      <c r="Z332" s="90" t="s">
        <v>83</v>
      </c>
      <c r="AA332" s="90" t="s">
        <v>84</v>
      </c>
      <c r="AB332" s="90" t="s">
        <v>4198</v>
      </c>
      <c r="AC332" s="90" t="s">
        <v>145</v>
      </c>
      <c r="AD332" s="90" t="s">
        <v>87</v>
      </c>
      <c r="AE332" s="90" t="s">
        <v>61</v>
      </c>
      <c r="AF332" s="90" t="s">
        <v>61</v>
      </c>
      <c r="AG332" s="90" t="s">
        <v>89</v>
      </c>
      <c r="AH332" s="90" t="s">
        <v>89</v>
      </c>
      <c r="AI332" s="90" t="s">
        <v>89</v>
      </c>
      <c r="AJ332" s="90" t="s">
        <v>89</v>
      </c>
      <c r="AK332" s="90" t="s">
        <v>89</v>
      </c>
      <c r="AL332" s="90" t="s">
        <v>89</v>
      </c>
      <c r="AM332" s="90" t="s">
        <v>89</v>
      </c>
      <c r="AN332" s="90" t="s">
        <v>89</v>
      </c>
      <c r="AO332" s="90" t="s">
        <v>89</v>
      </c>
      <c r="AP332" s="90" t="s">
        <v>89</v>
      </c>
      <c r="AQ332" s="90" t="s">
        <v>90</v>
      </c>
      <c r="AR332" s="90" t="s">
        <v>90</v>
      </c>
      <c r="AS332" s="90" t="s">
        <v>91</v>
      </c>
      <c r="AT332" s="90" t="s">
        <v>92</v>
      </c>
      <c r="AU332" s="90" t="s">
        <v>92</v>
      </c>
      <c r="AV332" s="90" t="s">
        <v>93</v>
      </c>
      <c r="AW332" s="90" t="s">
        <v>4199</v>
      </c>
      <c r="AX332" s="90" t="s">
        <v>4200</v>
      </c>
      <c r="AY332" s="90" t="s">
        <v>4201</v>
      </c>
      <c r="AZ332" s="90" t="s">
        <v>4200</v>
      </c>
      <c r="BA332" s="90" t="s">
        <v>97</v>
      </c>
      <c r="BB332" s="90" t="s">
        <v>4202</v>
      </c>
      <c r="BC332" s="90" t="s">
        <v>99</v>
      </c>
      <c r="BD332" s="90" t="s">
        <v>100</v>
      </c>
      <c r="BE332" s="90" t="s">
        <v>61</v>
      </c>
      <c r="BF332" s="90" t="s">
        <v>380</v>
      </c>
      <c r="BG332" s="90" t="s">
        <v>101</v>
      </c>
    </row>
    <row r="333" s="85" customFormat="1" ht="19" customHeight="1" spans="1:59">
      <c r="A333" s="90" t="s">
        <v>582</v>
      </c>
      <c r="B333" s="90" t="s">
        <v>583</v>
      </c>
      <c r="C333" s="90" t="s">
        <v>793</v>
      </c>
      <c r="D333" s="90" t="s">
        <v>794</v>
      </c>
      <c r="E333" s="90" t="s">
        <v>4203</v>
      </c>
      <c r="F333" s="90" t="s">
        <v>588</v>
      </c>
      <c r="G333" s="90" t="s">
        <v>588</v>
      </c>
      <c r="H333" s="90" t="s">
        <v>539</v>
      </c>
      <c r="I333" s="90" t="s">
        <v>4204</v>
      </c>
      <c r="J333" s="90" t="s">
        <v>4205</v>
      </c>
      <c r="K333" s="90" t="s">
        <v>4206</v>
      </c>
      <c r="L333" s="90" t="s">
        <v>73</v>
      </c>
      <c r="M333" s="90" t="s">
        <v>4207</v>
      </c>
      <c r="N333" s="90" t="s">
        <v>4208</v>
      </c>
      <c r="O333" s="90" t="s">
        <v>398</v>
      </c>
      <c r="P333" s="90" t="s">
        <v>399</v>
      </c>
      <c r="Q333" s="90" t="s">
        <v>240</v>
      </c>
      <c r="R333" s="90" t="s">
        <v>241</v>
      </c>
      <c r="S333" s="90" t="s">
        <v>4209</v>
      </c>
      <c r="T333" s="90" t="s">
        <v>380</v>
      </c>
      <c r="U333" s="15">
        <v>0</v>
      </c>
      <c r="V333" s="15">
        <v>182266</v>
      </c>
      <c r="W333" s="15">
        <v>43000</v>
      </c>
      <c r="X333" s="15">
        <v>11770</v>
      </c>
      <c r="Y333" s="90" t="s">
        <v>143</v>
      </c>
      <c r="Z333" s="90" t="s">
        <v>83</v>
      </c>
      <c r="AA333" s="90" t="s">
        <v>84</v>
      </c>
      <c r="AB333" s="90" t="s">
        <v>4210</v>
      </c>
      <c r="AC333" s="90" t="s">
        <v>211</v>
      </c>
      <c r="AD333" s="90" t="s">
        <v>87</v>
      </c>
      <c r="AE333" s="90" t="s">
        <v>61</v>
      </c>
      <c r="AF333" s="90" t="s">
        <v>61</v>
      </c>
      <c r="AG333" s="90" t="s">
        <v>89</v>
      </c>
      <c r="AH333" s="90" t="s">
        <v>89</v>
      </c>
      <c r="AI333" s="90" t="s">
        <v>89</v>
      </c>
      <c r="AJ333" s="90" t="s">
        <v>89</v>
      </c>
      <c r="AK333" s="90" t="s">
        <v>89</v>
      </c>
      <c r="AL333" s="90" t="s">
        <v>89</v>
      </c>
      <c r="AM333" s="90" t="s">
        <v>89</v>
      </c>
      <c r="AN333" s="90" t="s">
        <v>89</v>
      </c>
      <c r="AO333" s="90" t="s">
        <v>89</v>
      </c>
      <c r="AP333" s="90" t="s">
        <v>89</v>
      </c>
      <c r="AQ333" s="90" t="s">
        <v>90</v>
      </c>
      <c r="AR333" s="90" t="s">
        <v>90</v>
      </c>
      <c r="AS333" s="90" t="s">
        <v>91</v>
      </c>
      <c r="AT333" s="90" t="s">
        <v>92</v>
      </c>
      <c r="AU333" s="90" t="s">
        <v>92</v>
      </c>
      <c r="AV333" s="90" t="s">
        <v>93</v>
      </c>
      <c r="AW333" s="90" t="s">
        <v>4211</v>
      </c>
      <c r="AX333" s="90" t="s">
        <v>4212</v>
      </c>
      <c r="AY333" s="90" t="s">
        <v>4213</v>
      </c>
      <c r="AZ333" s="90" t="s">
        <v>4212</v>
      </c>
      <c r="BA333" s="90" t="s">
        <v>97</v>
      </c>
      <c r="BB333" s="90" t="s">
        <v>4214</v>
      </c>
      <c r="BC333" s="90" t="s">
        <v>99</v>
      </c>
      <c r="BD333" s="90" t="s">
        <v>150</v>
      </c>
      <c r="BE333" s="90" t="s">
        <v>61</v>
      </c>
      <c r="BF333" s="90" t="s">
        <v>380</v>
      </c>
      <c r="BG333" s="90" t="s">
        <v>101</v>
      </c>
    </row>
    <row r="334" s="85" customFormat="1" ht="19" customHeight="1" spans="1:59">
      <c r="A334" s="90" t="s">
        <v>2742</v>
      </c>
      <c r="B334" s="90" t="s">
        <v>2743</v>
      </c>
      <c r="C334" s="90" t="s">
        <v>3234</v>
      </c>
      <c r="D334" s="90" t="s">
        <v>3235</v>
      </c>
      <c r="E334" s="90" t="s">
        <v>3236</v>
      </c>
      <c r="F334" s="90" t="s">
        <v>4215</v>
      </c>
      <c r="G334" s="90" t="s">
        <v>3238</v>
      </c>
      <c r="H334" s="90" t="s">
        <v>109</v>
      </c>
      <c r="I334" s="90" t="s">
        <v>4216</v>
      </c>
      <c r="J334" s="90" t="s">
        <v>4217</v>
      </c>
      <c r="K334" s="90" t="s">
        <v>4218</v>
      </c>
      <c r="L334" s="90" t="s">
        <v>73</v>
      </c>
      <c r="M334" s="90" t="s">
        <v>4219</v>
      </c>
      <c r="N334" s="90" t="s">
        <v>1939</v>
      </c>
      <c r="O334" s="90" t="s">
        <v>2779</v>
      </c>
      <c r="P334" s="90" t="s">
        <v>2780</v>
      </c>
      <c r="Q334" s="90" t="s">
        <v>1940</v>
      </c>
      <c r="R334" s="90" t="s">
        <v>1941</v>
      </c>
      <c r="S334" s="90" t="s">
        <v>4220</v>
      </c>
      <c r="T334" s="90" t="s">
        <v>380</v>
      </c>
      <c r="U334" s="15">
        <v>0</v>
      </c>
      <c r="V334" s="15">
        <v>21000</v>
      </c>
      <c r="W334" s="15">
        <v>10000</v>
      </c>
      <c r="X334" s="15">
        <v>5000</v>
      </c>
      <c r="Y334" s="90" t="s">
        <v>143</v>
      </c>
      <c r="Z334" s="90" t="s">
        <v>83</v>
      </c>
      <c r="AA334" s="90" t="s">
        <v>84</v>
      </c>
      <c r="AB334" s="90" t="s">
        <v>3244</v>
      </c>
      <c r="AC334" s="90" t="s">
        <v>145</v>
      </c>
      <c r="AD334" s="90" t="s">
        <v>87</v>
      </c>
      <c r="AE334" s="90" t="s">
        <v>61</v>
      </c>
      <c r="AF334" s="90" t="s">
        <v>61</v>
      </c>
      <c r="AG334" s="90" t="s">
        <v>89</v>
      </c>
      <c r="AH334" s="90" t="s">
        <v>89</v>
      </c>
      <c r="AI334" s="90" t="s">
        <v>89</v>
      </c>
      <c r="AJ334" s="90" t="s">
        <v>89</v>
      </c>
      <c r="AK334" s="90" t="s">
        <v>89</v>
      </c>
      <c r="AL334" s="90" t="s">
        <v>89</v>
      </c>
      <c r="AM334" s="90" t="s">
        <v>89</v>
      </c>
      <c r="AN334" s="90" t="s">
        <v>89</v>
      </c>
      <c r="AO334" s="90" t="s">
        <v>89</v>
      </c>
      <c r="AP334" s="90" t="s">
        <v>89</v>
      </c>
      <c r="AQ334" s="90" t="s">
        <v>90</v>
      </c>
      <c r="AR334" s="90" t="s">
        <v>90</v>
      </c>
      <c r="AS334" s="90" t="s">
        <v>91</v>
      </c>
      <c r="AT334" s="90" t="s">
        <v>92</v>
      </c>
      <c r="AU334" s="90" t="s">
        <v>92</v>
      </c>
      <c r="AV334" s="90" t="s">
        <v>93</v>
      </c>
      <c r="AW334" s="90" t="s">
        <v>3245</v>
      </c>
      <c r="AX334" s="90" t="s">
        <v>4221</v>
      </c>
      <c r="AY334" s="90" t="s">
        <v>3247</v>
      </c>
      <c r="AZ334" s="90" t="s">
        <v>4221</v>
      </c>
      <c r="BA334" s="90" t="s">
        <v>97</v>
      </c>
      <c r="BB334" s="90" t="s">
        <v>4222</v>
      </c>
      <c r="BC334" s="90" t="s">
        <v>99</v>
      </c>
      <c r="BD334" s="90" t="s">
        <v>150</v>
      </c>
      <c r="BE334" s="90" t="s">
        <v>61</v>
      </c>
      <c r="BF334" s="90" t="s">
        <v>380</v>
      </c>
      <c r="BG334" s="90" t="s">
        <v>101</v>
      </c>
    </row>
    <row r="335" s="85" customFormat="1" ht="19" customHeight="1" spans="1:59">
      <c r="A335" s="90" t="s">
        <v>102</v>
      </c>
      <c r="B335" s="90" t="s">
        <v>103</v>
      </c>
      <c r="C335" s="90" t="s">
        <v>1707</v>
      </c>
      <c r="D335" s="90" t="s">
        <v>1708</v>
      </c>
      <c r="E335" s="90" t="s">
        <v>4223</v>
      </c>
      <c r="F335" s="90" t="s">
        <v>4224</v>
      </c>
      <c r="G335" s="90" t="s">
        <v>108</v>
      </c>
      <c r="H335" s="90" t="s">
        <v>109</v>
      </c>
      <c r="I335" s="90" t="s">
        <v>4225</v>
      </c>
      <c r="J335" s="90" t="s">
        <v>4226</v>
      </c>
      <c r="K335" s="90" t="s">
        <v>4227</v>
      </c>
      <c r="L335" s="90" t="s">
        <v>73</v>
      </c>
      <c r="M335" s="90" t="s">
        <v>4228</v>
      </c>
      <c r="N335" s="90" t="s">
        <v>4229</v>
      </c>
      <c r="O335" s="90" t="s">
        <v>115</v>
      </c>
      <c r="P335" s="90" t="s">
        <v>116</v>
      </c>
      <c r="Q335" s="90" t="s">
        <v>117</v>
      </c>
      <c r="R335" s="90" t="s">
        <v>116</v>
      </c>
      <c r="S335" s="90" t="s">
        <v>4230</v>
      </c>
      <c r="T335" s="90" t="s">
        <v>119</v>
      </c>
      <c r="U335" s="15">
        <v>0</v>
      </c>
      <c r="V335" s="15">
        <v>42887</v>
      </c>
      <c r="W335" s="15">
        <v>25000</v>
      </c>
      <c r="X335" s="15">
        <v>10000</v>
      </c>
      <c r="Y335" s="90" t="s">
        <v>82</v>
      </c>
      <c r="Z335" s="90" t="s">
        <v>83</v>
      </c>
      <c r="AA335" s="90" t="s">
        <v>84</v>
      </c>
      <c r="AB335" s="90" t="s">
        <v>4231</v>
      </c>
      <c r="AC335" s="90" t="s">
        <v>121</v>
      </c>
      <c r="AD335" s="90" t="s">
        <v>87</v>
      </c>
      <c r="AE335" s="90" t="s">
        <v>61</v>
      </c>
      <c r="AF335" s="90" t="s">
        <v>61</v>
      </c>
      <c r="AG335" s="90" t="s">
        <v>89</v>
      </c>
      <c r="AH335" s="90" t="s">
        <v>89</v>
      </c>
      <c r="AI335" s="90" t="s">
        <v>88</v>
      </c>
      <c r="AJ335" s="90" t="s">
        <v>88</v>
      </c>
      <c r="AK335" s="90" t="s">
        <v>88</v>
      </c>
      <c r="AL335" s="90" t="s">
        <v>88</v>
      </c>
      <c r="AM335" s="90" t="s">
        <v>88</v>
      </c>
      <c r="AN335" s="90" t="s">
        <v>88</v>
      </c>
      <c r="AO335" s="90" t="s">
        <v>88</v>
      </c>
      <c r="AP335" s="90" t="s">
        <v>89</v>
      </c>
      <c r="AQ335" s="90" t="s">
        <v>90</v>
      </c>
      <c r="AR335" s="90" t="s">
        <v>90</v>
      </c>
      <c r="AS335" s="90" t="s">
        <v>91</v>
      </c>
      <c r="AT335" s="90" t="s">
        <v>92</v>
      </c>
      <c r="AU335" s="90" t="s">
        <v>92</v>
      </c>
      <c r="AV335" s="90" t="s">
        <v>93</v>
      </c>
      <c r="AW335" s="90" t="s">
        <v>4232</v>
      </c>
      <c r="AX335" s="90" t="s">
        <v>4233</v>
      </c>
      <c r="AY335" s="90" t="s">
        <v>4234</v>
      </c>
      <c r="AZ335" s="90" t="s">
        <v>4233</v>
      </c>
      <c r="BA335" s="90" t="s">
        <v>97</v>
      </c>
      <c r="BB335" s="90" t="s">
        <v>4235</v>
      </c>
      <c r="BC335" s="90" t="s">
        <v>99</v>
      </c>
      <c r="BD335" s="90" t="s">
        <v>100</v>
      </c>
      <c r="BE335" s="90" t="s">
        <v>61</v>
      </c>
      <c r="BF335" s="90" t="s">
        <v>119</v>
      </c>
      <c r="BG335" s="90" t="s">
        <v>101</v>
      </c>
    </row>
    <row r="336" s="85" customFormat="1" ht="19" customHeight="1" spans="1:59">
      <c r="A336" s="90" t="s">
        <v>102</v>
      </c>
      <c r="B336" s="90" t="s">
        <v>103</v>
      </c>
      <c r="C336" s="90" t="s">
        <v>1790</v>
      </c>
      <c r="D336" s="90" t="s">
        <v>1791</v>
      </c>
      <c r="E336" s="90" t="s">
        <v>4236</v>
      </c>
      <c r="F336" s="90" t="s">
        <v>4237</v>
      </c>
      <c r="G336" s="90" t="s">
        <v>2024</v>
      </c>
      <c r="H336" s="90" t="s">
        <v>369</v>
      </c>
      <c r="I336" s="90" t="s">
        <v>2025</v>
      </c>
      <c r="J336" s="90" t="s">
        <v>4238</v>
      </c>
      <c r="K336" s="90" t="s">
        <v>4239</v>
      </c>
      <c r="L336" s="90" t="s">
        <v>73</v>
      </c>
      <c r="M336" s="90" t="s">
        <v>773</v>
      </c>
      <c r="N336" s="90" t="s">
        <v>374</v>
      </c>
      <c r="O336" s="90" t="s">
        <v>1739</v>
      </c>
      <c r="P336" s="90" t="s">
        <v>1740</v>
      </c>
      <c r="Q336" s="90" t="s">
        <v>377</v>
      </c>
      <c r="R336" s="90" t="s">
        <v>378</v>
      </c>
      <c r="S336" s="90" t="s">
        <v>4240</v>
      </c>
      <c r="T336" s="90" t="s">
        <v>119</v>
      </c>
      <c r="U336" s="15">
        <v>0</v>
      </c>
      <c r="V336" s="15">
        <v>148855</v>
      </c>
      <c r="W336" s="15">
        <v>42154</v>
      </c>
      <c r="X336" s="15">
        <v>5800</v>
      </c>
      <c r="Y336" s="90" t="s">
        <v>143</v>
      </c>
      <c r="Z336" s="90" t="s">
        <v>83</v>
      </c>
      <c r="AA336" s="90" t="s">
        <v>84</v>
      </c>
      <c r="AB336" s="90" t="s">
        <v>4241</v>
      </c>
      <c r="AC336" s="90" t="s">
        <v>121</v>
      </c>
      <c r="AD336" s="90" t="s">
        <v>87</v>
      </c>
      <c r="AE336" s="90" t="s">
        <v>61</v>
      </c>
      <c r="AF336" s="90" t="s">
        <v>61</v>
      </c>
      <c r="AG336" s="90" t="s">
        <v>89</v>
      </c>
      <c r="AH336" s="90" t="s">
        <v>89</v>
      </c>
      <c r="AI336" s="90" t="s">
        <v>89</v>
      </c>
      <c r="AJ336" s="90" t="s">
        <v>89</v>
      </c>
      <c r="AK336" s="90" t="s">
        <v>89</v>
      </c>
      <c r="AL336" s="90" t="s">
        <v>89</v>
      </c>
      <c r="AM336" s="90" t="s">
        <v>89</v>
      </c>
      <c r="AN336" s="90" t="s">
        <v>89</v>
      </c>
      <c r="AO336" s="90" t="s">
        <v>89</v>
      </c>
      <c r="AP336" s="90" t="s">
        <v>89</v>
      </c>
      <c r="AQ336" s="90" t="s">
        <v>90</v>
      </c>
      <c r="AR336" s="90" t="s">
        <v>90</v>
      </c>
      <c r="AS336" s="90" t="s">
        <v>91</v>
      </c>
      <c r="AT336" s="90" t="s">
        <v>92</v>
      </c>
      <c r="AU336" s="90" t="s">
        <v>92</v>
      </c>
      <c r="AV336" s="90" t="s">
        <v>93</v>
      </c>
      <c r="AW336" s="90" t="s">
        <v>4242</v>
      </c>
      <c r="AX336" s="90" t="s">
        <v>4243</v>
      </c>
      <c r="AY336" s="90" t="s">
        <v>4244</v>
      </c>
      <c r="AZ336" s="90" t="s">
        <v>4243</v>
      </c>
      <c r="BA336" s="90" t="s">
        <v>215</v>
      </c>
      <c r="BB336" s="90" t="s">
        <v>4245</v>
      </c>
      <c r="BC336" s="90" t="s">
        <v>99</v>
      </c>
      <c r="BD336" s="90" t="s">
        <v>150</v>
      </c>
      <c r="BE336" s="90" t="s">
        <v>61</v>
      </c>
      <c r="BF336" s="90" t="s">
        <v>119</v>
      </c>
      <c r="BG336" s="90" t="s">
        <v>101</v>
      </c>
    </row>
    <row r="337" s="85" customFormat="1" ht="19" customHeight="1" spans="1:59">
      <c r="A337" s="90" t="s">
        <v>646</v>
      </c>
      <c r="B337" s="90" t="s">
        <v>647</v>
      </c>
      <c r="C337" s="90" t="s">
        <v>971</v>
      </c>
      <c r="D337" s="90" t="s">
        <v>972</v>
      </c>
      <c r="E337" s="90" t="s">
        <v>4246</v>
      </c>
      <c r="F337" s="90" t="s">
        <v>4247</v>
      </c>
      <c r="G337" s="90" t="s">
        <v>2609</v>
      </c>
      <c r="H337" s="90" t="s">
        <v>1299</v>
      </c>
      <c r="I337" s="90" t="s">
        <v>4248</v>
      </c>
      <c r="J337" s="90" t="s">
        <v>4249</v>
      </c>
      <c r="K337" s="90" t="s">
        <v>4250</v>
      </c>
      <c r="L337" s="90" t="s">
        <v>73</v>
      </c>
      <c r="M337" s="90" t="s">
        <v>4251</v>
      </c>
      <c r="N337" s="90" t="s">
        <v>4252</v>
      </c>
      <c r="O337" s="90" t="s">
        <v>1726</v>
      </c>
      <c r="P337" s="90" t="s">
        <v>1727</v>
      </c>
      <c r="Q337" s="90" t="s">
        <v>1306</v>
      </c>
      <c r="R337" s="90" t="s">
        <v>1307</v>
      </c>
      <c r="S337" s="90" t="s">
        <v>4253</v>
      </c>
      <c r="T337" s="90" t="s">
        <v>209</v>
      </c>
      <c r="U337" s="15">
        <v>0</v>
      </c>
      <c r="V337" s="15">
        <v>14000</v>
      </c>
      <c r="W337" s="15">
        <v>14000</v>
      </c>
      <c r="X337" s="15">
        <v>6300</v>
      </c>
      <c r="Y337" s="90" t="s">
        <v>143</v>
      </c>
      <c r="Z337" s="90" t="s">
        <v>83</v>
      </c>
      <c r="AA337" s="90" t="s">
        <v>84</v>
      </c>
      <c r="AB337" s="90" t="s">
        <v>4254</v>
      </c>
      <c r="AC337" s="90" t="s">
        <v>211</v>
      </c>
      <c r="AD337" s="90" t="s">
        <v>87</v>
      </c>
      <c r="AE337" s="90" t="s">
        <v>61</v>
      </c>
      <c r="AF337" s="90" t="s">
        <v>61</v>
      </c>
      <c r="AG337" s="90" t="s">
        <v>89</v>
      </c>
      <c r="AH337" s="90" t="s">
        <v>89</v>
      </c>
      <c r="AI337" s="90" t="s">
        <v>89</v>
      </c>
      <c r="AJ337" s="90" t="s">
        <v>89</v>
      </c>
      <c r="AK337" s="90" t="s">
        <v>89</v>
      </c>
      <c r="AL337" s="90" t="s">
        <v>89</v>
      </c>
      <c r="AM337" s="90" t="s">
        <v>89</v>
      </c>
      <c r="AN337" s="90" t="s">
        <v>89</v>
      </c>
      <c r="AO337" s="90" t="s">
        <v>89</v>
      </c>
      <c r="AP337" s="90" t="s">
        <v>89</v>
      </c>
      <c r="AQ337" s="90" t="s">
        <v>90</v>
      </c>
      <c r="AR337" s="90" t="s">
        <v>90</v>
      </c>
      <c r="AS337" s="90" t="s">
        <v>91</v>
      </c>
      <c r="AT337" s="90" t="s">
        <v>92</v>
      </c>
      <c r="AU337" s="90" t="s">
        <v>92</v>
      </c>
      <c r="AV337" s="90" t="s">
        <v>93</v>
      </c>
      <c r="AW337" s="90" t="s">
        <v>4255</v>
      </c>
      <c r="AX337" s="90" t="s">
        <v>4256</v>
      </c>
      <c r="AY337" s="90" t="s">
        <v>4257</v>
      </c>
      <c r="AZ337" s="90" t="s">
        <v>4256</v>
      </c>
      <c r="BA337" s="90" t="s">
        <v>215</v>
      </c>
      <c r="BB337" s="90" t="s">
        <v>4258</v>
      </c>
      <c r="BC337" s="90" t="s">
        <v>99</v>
      </c>
      <c r="BD337" s="90" t="s">
        <v>150</v>
      </c>
      <c r="BE337" s="90" t="s">
        <v>61</v>
      </c>
      <c r="BF337" s="90" t="s">
        <v>209</v>
      </c>
      <c r="BG337" s="90" t="s">
        <v>101</v>
      </c>
    </row>
    <row r="338" s="85" customFormat="1" ht="19" customHeight="1" spans="1:59">
      <c r="A338" s="90" t="s">
        <v>102</v>
      </c>
      <c r="B338" s="90" t="s">
        <v>103</v>
      </c>
      <c r="C338" s="90" t="s">
        <v>3825</v>
      </c>
      <c r="D338" s="90" t="s">
        <v>3826</v>
      </c>
      <c r="E338" s="90" t="s">
        <v>4259</v>
      </c>
      <c r="F338" s="90" t="s">
        <v>4260</v>
      </c>
      <c r="G338" s="90" t="s">
        <v>2024</v>
      </c>
      <c r="H338" s="90" t="s">
        <v>369</v>
      </c>
      <c r="I338" s="90" t="s">
        <v>4261</v>
      </c>
      <c r="J338" s="90" t="s">
        <v>4262</v>
      </c>
      <c r="K338" s="90" t="s">
        <v>4263</v>
      </c>
      <c r="L338" s="90" t="s">
        <v>73</v>
      </c>
      <c r="M338" s="90" t="s">
        <v>526</v>
      </c>
      <c r="N338" s="90" t="s">
        <v>1738</v>
      </c>
      <c r="O338" s="90" t="s">
        <v>375</v>
      </c>
      <c r="P338" s="90" t="s">
        <v>376</v>
      </c>
      <c r="Q338" s="90" t="s">
        <v>377</v>
      </c>
      <c r="R338" s="90" t="s">
        <v>378</v>
      </c>
      <c r="S338" s="90" t="s">
        <v>4264</v>
      </c>
      <c r="T338" s="90" t="s">
        <v>380</v>
      </c>
      <c r="U338" s="15">
        <v>0</v>
      </c>
      <c r="V338" s="15">
        <v>27291</v>
      </c>
      <c r="W338" s="15">
        <v>15000</v>
      </c>
      <c r="X338" s="15">
        <v>5800</v>
      </c>
      <c r="Y338" s="90" t="s">
        <v>82</v>
      </c>
      <c r="Z338" s="90" t="s">
        <v>83</v>
      </c>
      <c r="AA338" s="90" t="s">
        <v>84</v>
      </c>
      <c r="AB338" s="90" t="s">
        <v>4260</v>
      </c>
      <c r="AC338" s="90" t="s">
        <v>359</v>
      </c>
      <c r="AD338" s="90" t="s">
        <v>87</v>
      </c>
      <c r="AE338" s="90" t="s">
        <v>61</v>
      </c>
      <c r="AF338" s="90" t="s">
        <v>61</v>
      </c>
      <c r="AG338" s="90" t="s">
        <v>89</v>
      </c>
      <c r="AH338" s="90" t="s">
        <v>89</v>
      </c>
      <c r="AI338" s="90" t="s">
        <v>88</v>
      </c>
      <c r="AJ338" s="90" t="s">
        <v>88</v>
      </c>
      <c r="AK338" s="90" t="s">
        <v>88</v>
      </c>
      <c r="AL338" s="90" t="s">
        <v>88</v>
      </c>
      <c r="AM338" s="90" t="s">
        <v>88</v>
      </c>
      <c r="AN338" s="90" t="s">
        <v>88</v>
      </c>
      <c r="AO338" s="90" t="s">
        <v>88</v>
      </c>
      <c r="AP338" s="90" t="s">
        <v>89</v>
      </c>
      <c r="AQ338" s="90" t="s">
        <v>90</v>
      </c>
      <c r="AR338" s="90" t="s">
        <v>90</v>
      </c>
      <c r="AS338" s="90" t="s">
        <v>91</v>
      </c>
      <c r="AT338" s="90" t="s">
        <v>92</v>
      </c>
      <c r="AU338" s="90" t="s">
        <v>92</v>
      </c>
      <c r="AV338" s="90" t="s">
        <v>93</v>
      </c>
      <c r="AW338" s="90" t="s">
        <v>4265</v>
      </c>
      <c r="AX338" s="90" t="s">
        <v>4266</v>
      </c>
      <c r="AY338" s="90" t="s">
        <v>4267</v>
      </c>
      <c r="AZ338" s="90" t="s">
        <v>4266</v>
      </c>
      <c r="BA338" s="90" t="s">
        <v>97</v>
      </c>
      <c r="BB338" s="90" t="s">
        <v>4268</v>
      </c>
      <c r="BC338" s="90" t="s">
        <v>99</v>
      </c>
      <c r="BD338" s="90" t="s">
        <v>100</v>
      </c>
      <c r="BE338" s="90" t="s">
        <v>61</v>
      </c>
      <c r="BF338" s="90" t="s">
        <v>380</v>
      </c>
      <c r="BG338" s="90" t="s">
        <v>101</v>
      </c>
    </row>
    <row r="339" s="85" customFormat="1" ht="19" customHeight="1" spans="1:59">
      <c r="A339" s="90" t="s">
        <v>419</v>
      </c>
      <c r="B339" s="90" t="s">
        <v>420</v>
      </c>
      <c r="C339" s="90" t="s">
        <v>4269</v>
      </c>
      <c r="D339" s="90" t="s">
        <v>4270</v>
      </c>
      <c r="E339" s="90" t="s">
        <v>4271</v>
      </c>
      <c r="F339" s="90" t="s">
        <v>4272</v>
      </c>
      <c r="G339" s="90" t="s">
        <v>538</v>
      </c>
      <c r="H339" s="90" t="s">
        <v>539</v>
      </c>
      <c r="I339" s="90" t="s">
        <v>4273</v>
      </c>
      <c r="J339" s="90" t="s">
        <v>4274</v>
      </c>
      <c r="K339" s="90" t="s">
        <v>4275</v>
      </c>
      <c r="L339" s="90" t="s">
        <v>73</v>
      </c>
      <c r="M339" s="90" t="s">
        <v>4276</v>
      </c>
      <c r="N339" s="90" t="s">
        <v>4277</v>
      </c>
      <c r="O339" s="90" t="s">
        <v>4278</v>
      </c>
      <c r="P339" s="90" t="s">
        <v>4279</v>
      </c>
      <c r="Q339" s="90" t="s">
        <v>240</v>
      </c>
      <c r="R339" s="90" t="s">
        <v>241</v>
      </c>
      <c r="S339" s="90" t="s">
        <v>4280</v>
      </c>
      <c r="T339" s="90" t="s">
        <v>262</v>
      </c>
      <c r="U339" s="15">
        <v>0</v>
      </c>
      <c r="V339" s="15">
        <v>69965</v>
      </c>
      <c r="W339" s="15">
        <v>50000</v>
      </c>
      <c r="X339" s="15">
        <v>2600</v>
      </c>
      <c r="Y339" s="90" t="s">
        <v>143</v>
      </c>
      <c r="Z339" s="90" t="s">
        <v>83</v>
      </c>
      <c r="AA339" s="90" t="s">
        <v>84</v>
      </c>
      <c r="AB339" s="90" t="s">
        <v>4281</v>
      </c>
      <c r="AC339" s="90" t="s">
        <v>211</v>
      </c>
      <c r="AD339" s="90" t="s">
        <v>87</v>
      </c>
      <c r="AE339" s="90" t="s">
        <v>61</v>
      </c>
      <c r="AF339" s="90" t="s">
        <v>61</v>
      </c>
      <c r="AG339" s="90" t="s">
        <v>89</v>
      </c>
      <c r="AH339" s="90" t="s">
        <v>89</v>
      </c>
      <c r="AI339" s="90" t="s">
        <v>89</v>
      </c>
      <c r="AJ339" s="90" t="s">
        <v>89</v>
      </c>
      <c r="AK339" s="90" t="s">
        <v>89</v>
      </c>
      <c r="AL339" s="90" t="s">
        <v>89</v>
      </c>
      <c r="AM339" s="90" t="s">
        <v>89</v>
      </c>
      <c r="AN339" s="90" t="s">
        <v>89</v>
      </c>
      <c r="AO339" s="90" t="s">
        <v>89</v>
      </c>
      <c r="AP339" s="90" t="s">
        <v>89</v>
      </c>
      <c r="AQ339" s="90" t="s">
        <v>90</v>
      </c>
      <c r="AR339" s="90" t="s">
        <v>90</v>
      </c>
      <c r="AS339" s="90" t="s">
        <v>91</v>
      </c>
      <c r="AT339" s="90" t="s">
        <v>92</v>
      </c>
      <c r="AU339" s="90" t="s">
        <v>92</v>
      </c>
      <c r="AV339" s="90" t="s">
        <v>93</v>
      </c>
      <c r="AW339" s="90" t="s">
        <v>4282</v>
      </c>
      <c r="AX339" s="90" t="s">
        <v>4283</v>
      </c>
      <c r="AY339" s="90" t="s">
        <v>1580</v>
      </c>
      <c r="AZ339" s="90" t="s">
        <v>4283</v>
      </c>
      <c r="BA339" s="90" t="s">
        <v>215</v>
      </c>
      <c r="BB339" s="90" t="s">
        <v>4284</v>
      </c>
      <c r="BC339" s="90" t="s">
        <v>99</v>
      </c>
      <c r="BD339" s="90" t="s">
        <v>150</v>
      </c>
      <c r="BE339" s="90" t="s">
        <v>61</v>
      </c>
      <c r="BF339" s="90" t="s">
        <v>262</v>
      </c>
      <c r="BG339" s="90" t="s">
        <v>101</v>
      </c>
    </row>
    <row r="340" s="85" customFormat="1" ht="19" customHeight="1" spans="1:59">
      <c r="A340" s="90" t="s">
        <v>387</v>
      </c>
      <c r="B340" s="90" t="s">
        <v>388</v>
      </c>
      <c r="C340" s="90" t="s">
        <v>3288</v>
      </c>
      <c r="D340" s="90" t="s">
        <v>3289</v>
      </c>
      <c r="E340" s="90" t="s">
        <v>4285</v>
      </c>
      <c r="F340" s="90" t="s">
        <v>4286</v>
      </c>
      <c r="G340" s="90" t="s">
        <v>4287</v>
      </c>
      <c r="H340" s="90" t="s">
        <v>1299</v>
      </c>
      <c r="I340" s="90" t="s">
        <v>4288</v>
      </c>
      <c r="J340" s="90" t="s">
        <v>4289</v>
      </c>
      <c r="K340" s="90" t="s">
        <v>4290</v>
      </c>
      <c r="L340" s="90" t="s">
        <v>73</v>
      </c>
      <c r="M340" s="90" t="s">
        <v>2093</v>
      </c>
      <c r="N340" s="90" t="s">
        <v>3140</v>
      </c>
      <c r="O340" s="90" t="s">
        <v>1726</v>
      </c>
      <c r="P340" s="90" t="s">
        <v>1727</v>
      </c>
      <c r="Q340" s="90" t="s">
        <v>1728</v>
      </c>
      <c r="R340" s="90" t="s">
        <v>1307</v>
      </c>
      <c r="S340" s="90" t="s">
        <v>4291</v>
      </c>
      <c r="T340" s="90" t="s">
        <v>119</v>
      </c>
      <c r="U340" s="15">
        <v>0</v>
      </c>
      <c r="V340" s="15">
        <v>106000</v>
      </c>
      <c r="W340" s="15">
        <v>30000</v>
      </c>
      <c r="X340" s="15">
        <v>7000</v>
      </c>
      <c r="Y340" s="90" t="s">
        <v>143</v>
      </c>
      <c r="Z340" s="90" t="s">
        <v>83</v>
      </c>
      <c r="AA340" s="90" t="s">
        <v>84</v>
      </c>
      <c r="AB340" s="90" t="s">
        <v>4292</v>
      </c>
      <c r="AC340" s="90" t="s">
        <v>145</v>
      </c>
      <c r="AD340" s="90" t="s">
        <v>87</v>
      </c>
      <c r="AE340" s="90" t="s">
        <v>61</v>
      </c>
      <c r="AF340" s="90" t="s">
        <v>61</v>
      </c>
      <c r="AG340" s="90" t="s">
        <v>89</v>
      </c>
      <c r="AH340" s="90" t="s">
        <v>89</v>
      </c>
      <c r="AI340" s="90" t="s">
        <v>89</v>
      </c>
      <c r="AJ340" s="90" t="s">
        <v>89</v>
      </c>
      <c r="AK340" s="90" t="s">
        <v>89</v>
      </c>
      <c r="AL340" s="90" t="s">
        <v>89</v>
      </c>
      <c r="AM340" s="90" t="s">
        <v>89</v>
      </c>
      <c r="AN340" s="90" t="s">
        <v>89</v>
      </c>
      <c r="AO340" s="90" t="s">
        <v>89</v>
      </c>
      <c r="AP340" s="90" t="s">
        <v>89</v>
      </c>
      <c r="AQ340" s="90" t="s">
        <v>90</v>
      </c>
      <c r="AR340" s="90" t="s">
        <v>90</v>
      </c>
      <c r="AS340" s="90" t="s">
        <v>91</v>
      </c>
      <c r="AT340" s="90" t="s">
        <v>92</v>
      </c>
      <c r="AU340" s="90" t="s">
        <v>92</v>
      </c>
      <c r="AV340" s="90" t="s">
        <v>93</v>
      </c>
      <c r="AW340" s="90" t="s">
        <v>4293</v>
      </c>
      <c r="AX340" s="90" t="s">
        <v>4294</v>
      </c>
      <c r="AY340" s="90" t="s">
        <v>4295</v>
      </c>
      <c r="AZ340" s="90" t="s">
        <v>4294</v>
      </c>
      <c r="BA340" s="90" t="s">
        <v>97</v>
      </c>
      <c r="BB340" s="90" t="s">
        <v>4296</v>
      </c>
      <c r="BC340" s="90" t="s">
        <v>99</v>
      </c>
      <c r="BD340" s="90" t="s">
        <v>150</v>
      </c>
      <c r="BE340" s="90" t="s">
        <v>61</v>
      </c>
      <c r="BF340" s="90" t="s">
        <v>119</v>
      </c>
      <c r="BG340" s="90" t="s">
        <v>101</v>
      </c>
    </row>
    <row r="341" s="85" customFormat="1" ht="19" customHeight="1" spans="1:59">
      <c r="A341" s="90" t="s">
        <v>151</v>
      </c>
      <c r="B341" s="90" t="s">
        <v>152</v>
      </c>
      <c r="C341" s="90" t="s">
        <v>1125</v>
      </c>
      <c r="D341" s="90" t="s">
        <v>1126</v>
      </c>
      <c r="E341" s="90" t="s">
        <v>4297</v>
      </c>
      <c r="F341" s="90" t="s">
        <v>4298</v>
      </c>
      <c r="G341" s="90" t="s">
        <v>1819</v>
      </c>
      <c r="H341" s="90" t="s">
        <v>109</v>
      </c>
      <c r="I341" s="90" t="s">
        <v>4299</v>
      </c>
      <c r="J341" s="90" t="s">
        <v>4300</v>
      </c>
      <c r="K341" s="90" t="s">
        <v>4301</v>
      </c>
      <c r="L341" s="90" t="s">
        <v>73</v>
      </c>
      <c r="M341" s="90" t="s">
        <v>4302</v>
      </c>
      <c r="N341" s="90" t="s">
        <v>4303</v>
      </c>
      <c r="O341" s="90" t="s">
        <v>1117</v>
      </c>
      <c r="P341" s="90" t="s">
        <v>1118</v>
      </c>
      <c r="Q341" s="90" t="s">
        <v>259</v>
      </c>
      <c r="R341" s="90" t="s">
        <v>260</v>
      </c>
      <c r="S341" s="90" t="s">
        <v>4304</v>
      </c>
      <c r="T341" s="90" t="s">
        <v>262</v>
      </c>
      <c r="U341" s="15">
        <v>0</v>
      </c>
      <c r="V341" s="15">
        <v>15000</v>
      </c>
      <c r="W341" s="15">
        <v>10000</v>
      </c>
      <c r="X341" s="15">
        <v>8000</v>
      </c>
      <c r="Y341" s="90" t="s">
        <v>143</v>
      </c>
      <c r="Z341" s="90" t="s">
        <v>83</v>
      </c>
      <c r="AA341" s="90" t="s">
        <v>84</v>
      </c>
      <c r="AB341" s="90" t="s">
        <v>4305</v>
      </c>
      <c r="AC341" s="90" t="s">
        <v>359</v>
      </c>
      <c r="AD341" s="90" t="s">
        <v>87</v>
      </c>
      <c r="AE341" s="90" t="s">
        <v>61</v>
      </c>
      <c r="AF341" s="90" t="s">
        <v>61</v>
      </c>
      <c r="AG341" s="90" t="s">
        <v>89</v>
      </c>
      <c r="AH341" s="90" t="s">
        <v>89</v>
      </c>
      <c r="AI341" s="90" t="s">
        <v>89</v>
      </c>
      <c r="AJ341" s="90" t="s">
        <v>89</v>
      </c>
      <c r="AK341" s="90" t="s">
        <v>89</v>
      </c>
      <c r="AL341" s="90" t="s">
        <v>89</v>
      </c>
      <c r="AM341" s="90" t="s">
        <v>89</v>
      </c>
      <c r="AN341" s="90" t="s">
        <v>89</v>
      </c>
      <c r="AO341" s="90" t="s">
        <v>89</v>
      </c>
      <c r="AP341" s="90" t="s">
        <v>89</v>
      </c>
      <c r="AQ341" s="90" t="s">
        <v>90</v>
      </c>
      <c r="AR341" s="90" t="s">
        <v>90</v>
      </c>
      <c r="AS341" s="90" t="s">
        <v>91</v>
      </c>
      <c r="AT341" s="90" t="s">
        <v>92</v>
      </c>
      <c r="AU341" s="90" t="s">
        <v>92</v>
      </c>
      <c r="AV341" s="90" t="s">
        <v>93</v>
      </c>
      <c r="AW341" s="90" t="s">
        <v>4306</v>
      </c>
      <c r="AX341" s="90" t="s">
        <v>4307</v>
      </c>
      <c r="AY341" s="90" t="s">
        <v>4308</v>
      </c>
      <c r="AZ341" s="90" t="s">
        <v>4307</v>
      </c>
      <c r="BA341" s="90" t="s">
        <v>97</v>
      </c>
      <c r="BB341" s="90" t="s">
        <v>4309</v>
      </c>
      <c r="BC341" s="90" t="s">
        <v>99</v>
      </c>
      <c r="BD341" s="90" t="s">
        <v>150</v>
      </c>
      <c r="BE341" s="90" t="s">
        <v>61</v>
      </c>
      <c r="BF341" s="90" t="s">
        <v>262</v>
      </c>
      <c r="BG341" s="90" t="s">
        <v>101</v>
      </c>
    </row>
    <row r="342" s="85" customFormat="1" ht="19" customHeight="1" spans="1:59">
      <c r="A342" s="90" t="s">
        <v>151</v>
      </c>
      <c r="B342" s="90" t="s">
        <v>152</v>
      </c>
      <c r="C342" s="90" t="s">
        <v>153</v>
      </c>
      <c r="D342" s="90" t="s">
        <v>154</v>
      </c>
      <c r="E342" s="90" t="s">
        <v>4310</v>
      </c>
      <c r="F342" s="90" t="s">
        <v>1818</v>
      </c>
      <c r="G342" s="90" t="s">
        <v>1819</v>
      </c>
      <c r="H342" s="90" t="s">
        <v>109</v>
      </c>
      <c r="I342" s="90" t="s">
        <v>4311</v>
      </c>
      <c r="J342" s="90" t="s">
        <v>4312</v>
      </c>
      <c r="K342" s="90" t="s">
        <v>4313</v>
      </c>
      <c r="L342" s="90" t="s">
        <v>73</v>
      </c>
      <c r="M342" s="90" t="s">
        <v>4314</v>
      </c>
      <c r="N342" s="90" t="s">
        <v>4315</v>
      </c>
      <c r="O342" s="90" t="s">
        <v>1848</v>
      </c>
      <c r="P342" s="90" t="s">
        <v>1849</v>
      </c>
      <c r="Q342" s="90" t="s">
        <v>1850</v>
      </c>
      <c r="R342" s="90" t="s">
        <v>1849</v>
      </c>
      <c r="S342" s="90" t="s">
        <v>4316</v>
      </c>
      <c r="T342" s="90" t="s">
        <v>380</v>
      </c>
      <c r="U342" s="15">
        <v>3670</v>
      </c>
      <c r="V342" s="15">
        <v>28000</v>
      </c>
      <c r="W342" s="15">
        <v>10000</v>
      </c>
      <c r="X342" s="15">
        <v>6330</v>
      </c>
      <c r="Y342" s="90" t="s">
        <v>143</v>
      </c>
      <c r="Z342" s="90" t="s">
        <v>83</v>
      </c>
      <c r="AA342" s="90" t="s">
        <v>84</v>
      </c>
      <c r="AB342" s="90" t="s">
        <v>4317</v>
      </c>
      <c r="AC342" s="90" t="s">
        <v>145</v>
      </c>
      <c r="AD342" s="90" t="s">
        <v>87</v>
      </c>
      <c r="AE342" s="90" t="s">
        <v>61</v>
      </c>
      <c r="AF342" s="90" t="s">
        <v>61</v>
      </c>
      <c r="AG342" s="90" t="s">
        <v>89</v>
      </c>
      <c r="AH342" s="90" t="s">
        <v>89</v>
      </c>
      <c r="AI342" s="90" t="s">
        <v>89</v>
      </c>
      <c r="AJ342" s="90" t="s">
        <v>89</v>
      </c>
      <c r="AK342" s="90" t="s">
        <v>89</v>
      </c>
      <c r="AL342" s="90" t="s">
        <v>89</v>
      </c>
      <c r="AM342" s="90" t="s">
        <v>89</v>
      </c>
      <c r="AN342" s="90" t="s">
        <v>89</v>
      </c>
      <c r="AO342" s="90" t="s">
        <v>89</v>
      </c>
      <c r="AP342" s="90" t="s">
        <v>89</v>
      </c>
      <c r="AQ342" s="90" t="s">
        <v>90</v>
      </c>
      <c r="AR342" s="90" t="s">
        <v>90</v>
      </c>
      <c r="AS342" s="90" t="s">
        <v>91</v>
      </c>
      <c r="AT342" s="90" t="s">
        <v>92</v>
      </c>
      <c r="AU342" s="90" t="s">
        <v>92</v>
      </c>
      <c r="AV342" s="90" t="s">
        <v>93</v>
      </c>
      <c r="AW342" s="90" t="s">
        <v>4318</v>
      </c>
      <c r="AX342" s="90" t="s">
        <v>4319</v>
      </c>
      <c r="AY342" s="90" t="s">
        <v>4320</v>
      </c>
      <c r="AZ342" s="90" t="s">
        <v>4319</v>
      </c>
      <c r="BA342" s="90" t="s">
        <v>97</v>
      </c>
      <c r="BB342" s="90" t="s">
        <v>4321</v>
      </c>
      <c r="BC342" s="90" t="s">
        <v>99</v>
      </c>
      <c r="BD342" s="90" t="s">
        <v>150</v>
      </c>
      <c r="BE342" s="90" t="s">
        <v>61</v>
      </c>
      <c r="BF342" s="90" t="s">
        <v>380</v>
      </c>
      <c r="BG342" s="90" t="s">
        <v>101</v>
      </c>
    </row>
    <row r="343" s="85" customFormat="1" ht="19" customHeight="1" spans="1:59">
      <c r="A343" s="90" t="s">
        <v>441</v>
      </c>
      <c r="B343" s="90" t="s">
        <v>442</v>
      </c>
      <c r="C343" s="90" t="s">
        <v>443</v>
      </c>
      <c r="D343" s="90" t="s">
        <v>444</v>
      </c>
      <c r="E343" s="90" t="s">
        <v>4322</v>
      </c>
      <c r="F343" s="90" t="s">
        <v>4323</v>
      </c>
      <c r="G343" s="90" t="s">
        <v>1533</v>
      </c>
      <c r="H343" s="90" t="s">
        <v>109</v>
      </c>
      <c r="I343" s="90" t="s">
        <v>4324</v>
      </c>
      <c r="J343" s="90" t="s">
        <v>4325</v>
      </c>
      <c r="K343" s="90" t="s">
        <v>4326</v>
      </c>
      <c r="L343" s="90" t="s">
        <v>73</v>
      </c>
      <c r="M343" s="90" t="s">
        <v>4327</v>
      </c>
      <c r="N343" s="90" t="s">
        <v>1847</v>
      </c>
      <c r="O343" s="90" t="s">
        <v>1537</v>
      </c>
      <c r="P343" s="90" t="s">
        <v>1538</v>
      </c>
      <c r="Q343" s="90" t="s">
        <v>2693</v>
      </c>
      <c r="R343" s="90" t="s">
        <v>222</v>
      </c>
      <c r="S343" s="90" t="s">
        <v>4328</v>
      </c>
      <c r="T343" s="90" t="s">
        <v>262</v>
      </c>
      <c r="U343" s="15">
        <v>1000</v>
      </c>
      <c r="V343" s="15">
        <v>30000</v>
      </c>
      <c r="W343" s="15">
        <v>24000</v>
      </c>
      <c r="X343" s="15">
        <v>2000</v>
      </c>
      <c r="Y343" s="90" t="s">
        <v>143</v>
      </c>
      <c r="Z343" s="90" t="s">
        <v>83</v>
      </c>
      <c r="AA343" s="90" t="s">
        <v>84</v>
      </c>
      <c r="AB343" s="90" t="s">
        <v>4323</v>
      </c>
      <c r="AC343" s="90" t="s">
        <v>359</v>
      </c>
      <c r="AD343" s="90" t="s">
        <v>87</v>
      </c>
      <c r="AE343" s="90" t="s">
        <v>61</v>
      </c>
      <c r="AF343" s="90" t="s">
        <v>61</v>
      </c>
      <c r="AG343" s="90" t="s">
        <v>89</v>
      </c>
      <c r="AH343" s="90" t="s">
        <v>89</v>
      </c>
      <c r="AI343" s="90" t="s">
        <v>89</v>
      </c>
      <c r="AJ343" s="90" t="s">
        <v>89</v>
      </c>
      <c r="AK343" s="90" t="s">
        <v>89</v>
      </c>
      <c r="AL343" s="90" t="s">
        <v>89</v>
      </c>
      <c r="AM343" s="90" t="s">
        <v>89</v>
      </c>
      <c r="AN343" s="90" t="s">
        <v>89</v>
      </c>
      <c r="AO343" s="90" t="s">
        <v>89</v>
      </c>
      <c r="AP343" s="90" t="s">
        <v>89</v>
      </c>
      <c r="AQ343" s="90" t="s">
        <v>90</v>
      </c>
      <c r="AR343" s="90" t="s">
        <v>90</v>
      </c>
      <c r="AS343" s="90" t="s">
        <v>91</v>
      </c>
      <c r="AT343" s="90" t="s">
        <v>92</v>
      </c>
      <c r="AU343" s="90" t="s">
        <v>92</v>
      </c>
      <c r="AV343" s="90" t="s">
        <v>93</v>
      </c>
      <c r="AW343" s="90" t="s">
        <v>4329</v>
      </c>
      <c r="AX343" s="90" t="s">
        <v>4330</v>
      </c>
      <c r="AY343" s="90" t="s">
        <v>4331</v>
      </c>
      <c r="AZ343" s="90" t="s">
        <v>4330</v>
      </c>
      <c r="BA343" s="90" t="s">
        <v>97</v>
      </c>
      <c r="BB343" s="90" t="s">
        <v>4332</v>
      </c>
      <c r="BC343" s="90" t="s">
        <v>99</v>
      </c>
      <c r="BD343" s="90" t="s">
        <v>150</v>
      </c>
      <c r="BE343" s="90" t="s">
        <v>61</v>
      </c>
      <c r="BF343" s="90" t="s">
        <v>262</v>
      </c>
      <c r="BG343" s="90" t="s">
        <v>101</v>
      </c>
    </row>
    <row r="344" s="85" customFormat="1" ht="19" customHeight="1" spans="1:59">
      <c r="A344" s="90" t="s">
        <v>694</v>
      </c>
      <c r="B344" s="90" t="s">
        <v>695</v>
      </c>
      <c r="C344" s="90" t="s">
        <v>766</v>
      </c>
      <c r="D344" s="90" t="s">
        <v>767</v>
      </c>
      <c r="E344" s="90" t="s">
        <v>768</v>
      </c>
      <c r="F344" s="90" t="s">
        <v>4333</v>
      </c>
      <c r="G344" s="90" t="s">
        <v>4333</v>
      </c>
      <c r="H344" s="90" t="s">
        <v>1571</v>
      </c>
      <c r="I344" s="90" t="s">
        <v>4334</v>
      </c>
      <c r="J344" s="90" t="s">
        <v>4335</v>
      </c>
      <c r="K344" s="90" t="s">
        <v>4336</v>
      </c>
      <c r="L344" s="90" t="s">
        <v>73</v>
      </c>
      <c r="M344" s="90" t="s">
        <v>4337</v>
      </c>
      <c r="N344" s="90" t="s">
        <v>4338</v>
      </c>
      <c r="O344" s="90" t="s">
        <v>949</v>
      </c>
      <c r="P344" s="90" t="s">
        <v>950</v>
      </c>
      <c r="Q344" s="90" t="s">
        <v>257</v>
      </c>
      <c r="R344" s="90" t="s">
        <v>951</v>
      </c>
      <c r="S344" s="90" t="s">
        <v>4339</v>
      </c>
      <c r="T344" s="90" t="s">
        <v>380</v>
      </c>
      <c r="U344" s="15">
        <v>0</v>
      </c>
      <c r="V344" s="15">
        <v>15000</v>
      </c>
      <c r="W344" s="15">
        <v>10000</v>
      </c>
      <c r="X344" s="15">
        <v>5000</v>
      </c>
      <c r="Y344" s="90" t="s">
        <v>82</v>
      </c>
      <c r="Z344" s="90" t="s">
        <v>83</v>
      </c>
      <c r="AA344" s="90" t="s">
        <v>84</v>
      </c>
      <c r="AB344" s="90" t="s">
        <v>4340</v>
      </c>
      <c r="AC344" s="90" t="s">
        <v>359</v>
      </c>
      <c r="AD344" s="90" t="s">
        <v>87</v>
      </c>
      <c r="AE344" s="90" t="s">
        <v>61</v>
      </c>
      <c r="AF344" s="90" t="s">
        <v>61</v>
      </c>
      <c r="AG344" s="90" t="s">
        <v>89</v>
      </c>
      <c r="AH344" s="90" t="s">
        <v>89</v>
      </c>
      <c r="AI344" s="90" t="s">
        <v>88</v>
      </c>
      <c r="AJ344" s="90" t="s">
        <v>88</v>
      </c>
      <c r="AK344" s="90" t="s">
        <v>89</v>
      </c>
      <c r="AL344" s="90" t="s">
        <v>89</v>
      </c>
      <c r="AM344" s="90" t="s">
        <v>89</v>
      </c>
      <c r="AN344" s="90" t="s">
        <v>88</v>
      </c>
      <c r="AO344" s="90" t="s">
        <v>88</v>
      </c>
      <c r="AP344" s="90" t="s">
        <v>89</v>
      </c>
      <c r="AQ344" s="90" t="s">
        <v>90</v>
      </c>
      <c r="AR344" s="90" t="s">
        <v>90</v>
      </c>
      <c r="AS344" s="90" t="s">
        <v>91</v>
      </c>
      <c r="AT344" s="90" t="s">
        <v>92</v>
      </c>
      <c r="AU344" s="90" t="s">
        <v>92</v>
      </c>
      <c r="AV344" s="90" t="s">
        <v>93</v>
      </c>
      <c r="AW344" s="90" t="s">
        <v>778</v>
      </c>
      <c r="AX344" s="90" t="s">
        <v>4341</v>
      </c>
      <c r="AY344" s="90" t="s">
        <v>780</v>
      </c>
      <c r="AZ344" s="90" t="s">
        <v>4341</v>
      </c>
      <c r="BA344" s="90" t="s">
        <v>97</v>
      </c>
      <c r="BB344" s="90" t="s">
        <v>4342</v>
      </c>
      <c r="BC344" s="90" t="s">
        <v>99</v>
      </c>
      <c r="BD344" s="90" t="s">
        <v>100</v>
      </c>
      <c r="BE344" s="90" t="s">
        <v>61</v>
      </c>
      <c r="BF344" s="90" t="s">
        <v>380</v>
      </c>
      <c r="BG344" s="90" t="s">
        <v>101</v>
      </c>
    </row>
    <row r="345" s="85" customFormat="1" ht="19" customHeight="1" spans="1:59">
      <c r="A345" s="90" t="s">
        <v>126</v>
      </c>
      <c r="B345" s="90" t="s">
        <v>127</v>
      </c>
      <c r="C345" s="90" t="s">
        <v>4343</v>
      </c>
      <c r="D345" s="90" t="s">
        <v>4344</v>
      </c>
      <c r="E345" s="90" t="s">
        <v>4345</v>
      </c>
      <c r="F345" s="90" t="s">
        <v>4346</v>
      </c>
      <c r="G345" s="90" t="s">
        <v>1763</v>
      </c>
      <c r="H345" s="90" t="s">
        <v>232</v>
      </c>
      <c r="I345" s="90" t="s">
        <v>4347</v>
      </c>
      <c r="J345" s="90" t="s">
        <v>4348</v>
      </c>
      <c r="K345" s="90" t="s">
        <v>4349</v>
      </c>
      <c r="L345" s="90" t="s">
        <v>73</v>
      </c>
      <c r="M345" s="90" t="s">
        <v>162</v>
      </c>
      <c r="N345" s="90" t="s">
        <v>4350</v>
      </c>
      <c r="O345" s="90" t="s">
        <v>3451</v>
      </c>
      <c r="P345" s="90" t="s">
        <v>3452</v>
      </c>
      <c r="Q345" s="90" t="s">
        <v>240</v>
      </c>
      <c r="R345" s="90" t="s">
        <v>241</v>
      </c>
      <c r="S345" s="90" t="s">
        <v>4351</v>
      </c>
      <c r="T345" s="90" t="s">
        <v>380</v>
      </c>
      <c r="U345" s="15">
        <v>0</v>
      </c>
      <c r="V345" s="15">
        <v>98200</v>
      </c>
      <c r="W345" s="15">
        <v>55000</v>
      </c>
      <c r="X345" s="15">
        <v>6000</v>
      </c>
      <c r="Y345" s="90" t="s">
        <v>82</v>
      </c>
      <c r="Z345" s="90" t="s">
        <v>83</v>
      </c>
      <c r="AA345" s="90" t="s">
        <v>84</v>
      </c>
      <c r="AB345" s="90" t="s">
        <v>4352</v>
      </c>
      <c r="AC345" s="90" t="s">
        <v>359</v>
      </c>
      <c r="AD345" s="90" t="s">
        <v>87</v>
      </c>
      <c r="AE345" s="90" t="s">
        <v>61</v>
      </c>
      <c r="AF345" s="90" t="s">
        <v>61</v>
      </c>
      <c r="AG345" s="90" t="s">
        <v>89</v>
      </c>
      <c r="AH345" s="90" t="s">
        <v>89</v>
      </c>
      <c r="AI345" s="90" t="s">
        <v>89</v>
      </c>
      <c r="AJ345" s="90" t="s">
        <v>89</v>
      </c>
      <c r="AK345" s="90" t="s">
        <v>89</v>
      </c>
      <c r="AL345" s="90" t="s">
        <v>89</v>
      </c>
      <c r="AM345" s="90" t="s">
        <v>89</v>
      </c>
      <c r="AN345" s="90" t="s">
        <v>89</v>
      </c>
      <c r="AO345" s="90" t="s">
        <v>89</v>
      </c>
      <c r="AP345" s="90" t="s">
        <v>89</v>
      </c>
      <c r="AQ345" s="90" t="s">
        <v>90</v>
      </c>
      <c r="AR345" s="90" t="s">
        <v>90</v>
      </c>
      <c r="AS345" s="90" t="s">
        <v>91</v>
      </c>
      <c r="AT345" s="90" t="s">
        <v>92</v>
      </c>
      <c r="AU345" s="90" t="s">
        <v>92</v>
      </c>
      <c r="AV345" s="90" t="s">
        <v>93</v>
      </c>
      <c r="AW345" s="90" t="s">
        <v>4353</v>
      </c>
      <c r="AX345" s="90" t="s">
        <v>4354</v>
      </c>
      <c r="AY345" s="90" t="s">
        <v>2540</v>
      </c>
      <c r="AZ345" s="90" t="s">
        <v>4354</v>
      </c>
      <c r="BA345" s="90" t="s">
        <v>97</v>
      </c>
      <c r="BB345" s="90" t="s">
        <v>4355</v>
      </c>
      <c r="BC345" s="90" t="s">
        <v>99</v>
      </c>
      <c r="BD345" s="90" t="s">
        <v>100</v>
      </c>
      <c r="BE345" s="90" t="s">
        <v>61</v>
      </c>
      <c r="BF345" s="90" t="s">
        <v>380</v>
      </c>
      <c r="BG345" s="90" t="s">
        <v>101</v>
      </c>
    </row>
    <row r="346" s="85" customFormat="1" ht="19" customHeight="1" spans="1:59">
      <c r="A346" s="90" t="s">
        <v>646</v>
      </c>
      <c r="B346" s="90" t="s">
        <v>647</v>
      </c>
      <c r="C346" s="90" t="s">
        <v>4356</v>
      </c>
      <c r="D346" s="90" t="s">
        <v>4357</v>
      </c>
      <c r="E346" s="90" t="s">
        <v>4358</v>
      </c>
      <c r="F346" s="90" t="s">
        <v>4359</v>
      </c>
      <c r="G346" s="90" t="s">
        <v>2732</v>
      </c>
      <c r="H346" s="90" t="s">
        <v>539</v>
      </c>
      <c r="I346" s="90" t="s">
        <v>4360</v>
      </c>
      <c r="J346" s="90" t="s">
        <v>4361</v>
      </c>
      <c r="K346" s="90" t="s">
        <v>4362</v>
      </c>
      <c r="L346" s="90" t="s">
        <v>73</v>
      </c>
      <c r="M346" s="90" t="s">
        <v>4363</v>
      </c>
      <c r="N346" s="90" t="s">
        <v>811</v>
      </c>
      <c r="O346" s="90" t="s">
        <v>238</v>
      </c>
      <c r="P346" s="90" t="s">
        <v>239</v>
      </c>
      <c r="Q346" s="90" t="s">
        <v>2681</v>
      </c>
      <c r="R346" s="90" t="s">
        <v>399</v>
      </c>
      <c r="S346" s="90" t="s">
        <v>4364</v>
      </c>
      <c r="T346" s="90" t="s">
        <v>119</v>
      </c>
      <c r="U346" s="15">
        <v>0</v>
      </c>
      <c r="V346" s="15">
        <v>24200</v>
      </c>
      <c r="W346" s="15">
        <v>8000</v>
      </c>
      <c r="X346" s="15">
        <v>4400</v>
      </c>
      <c r="Y346" s="90" t="s">
        <v>143</v>
      </c>
      <c r="Z346" s="90" t="s">
        <v>83</v>
      </c>
      <c r="AA346" s="90" t="s">
        <v>84</v>
      </c>
      <c r="AB346" s="90" t="s">
        <v>4365</v>
      </c>
      <c r="AC346" s="90" t="s">
        <v>191</v>
      </c>
      <c r="AD346" s="90" t="s">
        <v>87</v>
      </c>
      <c r="AE346" s="90" t="s">
        <v>61</v>
      </c>
      <c r="AF346" s="90" t="s">
        <v>61</v>
      </c>
      <c r="AG346" s="90" t="s">
        <v>89</v>
      </c>
      <c r="AH346" s="90" t="s">
        <v>89</v>
      </c>
      <c r="AI346" s="90" t="s">
        <v>89</v>
      </c>
      <c r="AJ346" s="90" t="s">
        <v>89</v>
      </c>
      <c r="AK346" s="90" t="s">
        <v>89</v>
      </c>
      <c r="AL346" s="90" t="s">
        <v>89</v>
      </c>
      <c r="AM346" s="90" t="s">
        <v>89</v>
      </c>
      <c r="AN346" s="90" t="s">
        <v>89</v>
      </c>
      <c r="AO346" s="90" t="s">
        <v>89</v>
      </c>
      <c r="AP346" s="90" t="s">
        <v>89</v>
      </c>
      <c r="AQ346" s="90" t="s">
        <v>90</v>
      </c>
      <c r="AR346" s="90" t="s">
        <v>90</v>
      </c>
      <c r="AS346" s="90" t="s">
        <v>91</v>
      </c>
      <c r="AT346" s="90" t="s">
        <v>92</v>
      </c>
      <c r="AU346" s="90" t="s">
        <v>92</v>
      </c>
      <c r="AV346" s="90" t="s">
        <v>93</v>
      </c>
      <c r="AW346" s="90" t="s">
        <v>4366</v>
      </c>
      <c r="AX346" s="90" t="s">
        <v>4367</v>
      </c>
      <c r="AY346" s="90" t="s">
        <v>4368</v>
      </c>
      <c r="AZ346" s="90" t="s">
        <v>4367</v>
      </c>
      <c r="BA346" s="90" t="s">
        <v>215</v>
      </c>
      <c r="BB346" s="90" t="s">
        <v>4369</v>
      </c>
      <c r="BC346" s="90" t="s">
        <v>99</v>
      </c>
      <c r="BD346" s="90" t="s">
        <v>150</v>
      </c>
      <c r="BE346" s="90" t="s">
        <v>61</v>
      </c>
      <c r="BF346" s="90" t="s">
        <v>119</v>
      </c>
      <c r="BG346" s="90" t="s">
        <v>101</v>
      </c>
    </row>
    <row r="347" s="85" customFormat="1" ht="19" customHeight="1" spans="1:59">
      <c r="A347" s="90" t="s">
        <v>458</v>
      </c>
      <c r="B347" s="90" t="s">
        <v>459</v>
      </c>
      <c r="C347" s="90" t="s">
        <v>1314</v>
      </c>
      <c r="D347" s="90" t="s">
        <v>1315</v>
      </c>
      <c r="E347" s="90" t="s">
        <v>4370</v>
      </c>
      <c r="F347" s="90" t="s">
        <v>4371</v>
      </c>
      <c r="G347" s="90" t="s">
        <v>4372</v>
      </c>
      <c r="H347" s="90" t="s">
        <v>369</v>
      </c>
      <c r="I347" s="90" t="s">
        <v>4373</v>
      </c>
      <c r="J347" s="90" t="s">
        <v>4374</v>
      </c>
      <c r="K347" s="90" t="s">
        <v>4375</v>
      </c>
      <c r="L347" s="90" t="s">
        <v>73</v>
      </c>
      <c r="M347" s="90" t="s">
        <v>4376</v>
      </c>
      <c r="N347" s="90" t="s">
        <v>184</v>
      </c>
      <c r="O347" s="90" t="s">
        <v>1739</v>
      </c>
      <c r="P347" s="90" t="s">
        <v>1740</v>
      </c>
      <c r="Q347" s="90" t="s">
        <v>377</v>
      </c>
      <c r="R347" s="90" t="s">
        <v>378</v>
      </c>
      <c r="S347" s="90" t="s">
        <v>4377</v>
      </c>
      <c r="T347" s="90" t="s">
        <v>119</v>
      </c>
      <c r="U347" s="15">
        <v>2085</v>
      </c>
      <c r="V347" s="15">
        <v>760661</v>
      </c>
      <c r="W347" s="15">
        <v>29306</v>
      </c>
      <c r="X347" s="15">
        <v>7761</v>
      </c>
      <c r="Y347" s="90" t="s">
        <v>143</v>
      </c>
      <c r="Z347" s="90" t="s">
        <v>83</v>
      </c>
      <c r="AA347" s="90" t="s">
        <v>84</v>
      </c>
      <c r="AB347" s="90" t="s">
        <v>381</v>
      </c>
      <c r="AC347" s="90" t="s">
        <v>145</v>
      </c>
      <c r="AD347" s="90" t="s">
        <v>87</v>
      </c>
      <c r="AE347" s="90" t="s">
        <v>61</v>
      </c>
      <c r="AF347" s="90" t="s">
        <v>61</v>
      </c>
      <c r="AG347" s="90" t="s">
        <v>89</v>
      </c>
      <c r="AH347" s="90" t="s">
        <v>89</v>
      </c>
      <c r="AI347" s="90" t="s">
        <v>89</v>
      </c>
      <c r="AJ347" s="90" t="s">
        <v>89</v>
      </c>
      <c r="AK347" s="90" t="s">
        <v>89</v>
      </c>
      <c r="AL347" s="90" t="s">
        <v>89</v>
      </c>
      <c r="AM347" s="90" t="s">
        <v>89</v>
      </c>
      <c r="AN347" s="90" t="s">
        <v>89</v>
      </c>
      <c r="AO347" s="90" t="s">
        <v>89</v>
      </c>
      <c r="AP347" s="90" t="s">
        <v>89</v>
      </c>
      <c r="AQ347" s="90" t="s">
        <v>90</v>
      </c>
      <c r="AR347" s="90" t="s">
        <v>90</v>
      </c>
      <c r="AS347" s="90" t="s">
        <v>91</v>
      </c>
      <c r="AT347" s="90" t="s">
        <v>92</v>
      </c>
      <c r="AU347" s="90" t="s">
        <v>92</v>
      </c>
      <c r="AV347" s="90" t="s">
        <v>93</v>
      </c>
      <c r="AW347" s="90" t="s">
        <v>4378</v>
      </c>
      <c r="AX347" s="90" t="s">
        <v>4379</v>
      </c>
      <c r="AY347" s="90" t="s">
        <v>3422</v>
      </c>
      <c r="AZ347" s="90" t="s">
        <v>4379</v>
      </c>
      <c r="BA347" s="90" t="s">
        <v>97</v>
      </c>
      <c r="BB347" s="90" t="s">
        <v>4380</v>
      </c>
      <c r="BC347" s="90" t="s">
        <v>99</v>
      </c>
      <c r="BD347" s="90" t="s">
        <v>150</v>
      </c>
      <c r="BE347" s="90" t="s">
        <v>61</v>
      </c>
      <c r="BF347" s="90" t="s">
        <v>119</v>
      </c>
      <c r="BG347" s="90" t="s">
        <v>101</v>
      </c>
    </row>
    <row r="348" s="85" customFormat="1" ht="19" customHeight="1" spans="1:60">
      <c r="A348" s="90" t="s">
        <v>419</v>
      </c>
      <c r="B348" s="90" t="s">
        <v>420</v>
      </c>
      <c r="C348" s="90" t="s">
        <v>2086</v>
      </c>
      <c r="D348" s="90" t="s">
        <v>2087</v>
      </c>
      <c r="E348" s="90" t="s">
        <v>4381</v>
      </c>
      <c r="F348" s="90" t="s">
        <v>4382</v>
      </c>
      <c r="G348" s="90" t="s">
        <v>2447</v>
      </c>
      <c r="H348" s="90" t="s">
        <v>369</v>
      </c>
      <c r="I348" s="90" t="s">
        <v>4383</v>
      </c>
      <c r="J348" s="90" t="s">
        <v>4384</v>
      </c>
      <c r="K348" s="90" t="s">
        <v>4385</v>
      </c>
      <c r="L348" s="90" t="s">
        <v>73</v>
      </c>
      <c r="M348" s="90" t="s">
        <v>4337</v>
      </c>
      <c r="N348" s="90" t="s">
        <v>4386</v>
      </c>
      <c r="O348" s="90" t="s">
        <v>2625</v>
      </c>
      <c r="P348" s="90" t="s">
        <v>2626</v>
      </c>
      <c r="Q348" s="90" t="s">
        <v>377</v>
      </c>
      <c r="R348" s="90" t="s">
        <v>378</v>
      </c>
      <c r="S348" s="90" t="s">
        <v>4387</v>
      </c>
      <c r="T348" s="90" t="s">
        <v>2400</v>
      </c>
      <c r="U348" s="15">
        <v>0</v>
      </c>
      <c r="V348" s="15">
        <v>100000</v>
      </c>
      <c r="W348" s="15">
        <v>50000</v>
      </c>
      <c r="X348" s="15">
        <v>20000</v>
      </c>
      <c r="Y348" s="90" t="s">
        <v>82</v>
      </c>
      <c r="Z348" s="90" t="s">
        <v>83</v>
      </c>
      <c r="AA348" s="90" t="s">
        <v>84</v>
      </c>
      <c r="AB348" s="90" t="s">
        <v>1748</v>
      </c>
      <c r="AC348" s="90" t="s">
        <v>121</v>
      </c>
      <c r="AD348" s="90" t="s">
        <v>87</v>
      </c>
      <c r="AE348" s="90" t="s">
        <v>61</v>
      </c>
      <c r="AF348" s="90" t="s">
        <v>61</v>
      </c>
      <c r="AG348" s="90" t="s">
        <v>89</v>
      </c>
      <c r="AH348" s="90" t="s">
        <v>89</v>
      </c>
      <c r="AI348" s="90" t="s">
        <v>89</v>
      </c>
      <c r="AJ348" s="90" t="s">
        <v>89</v>
      </c>
      <c r="AK348" s="90" t="s">
        <v>89</v>
      </c>
      <c r="AL348" s="90" t="s">
        <v>89</v>
      </c>
      <c r="AM348" s="90" t="s">
        <v>89</v>
      </c>
      <c r="AN348" s="90" t="s">
        <v>89</v>
      </c>
      <c r="AO348" s="90" t="s">
        <v>89</v>
      </c>
      <c r="AP348" s="90" t="s">
        <v>89</v>
      </c>
      <c r="AQ348" s="90" t="s">
        <v>90</v>
      </c>
      <c r="AR348" s="90" t="s">
        <v>90</v>
      </c>
      <c r="AS348" s="90" t="s">
        <v>91</v>
      </c>
      <c r="AT348" s="90" t="s">
        <v>92</v>
      </c>
      <c r="AU348" s="90" t="s">
        <v>92</v>
      </c>
      <c r="AV348" s="90" t="s">
        <v>93</v>
      </c>
      <c r="AW348" s="90" t="s">
        <v>4388</v>
      </c>
      <c r="AX348" s="90" t="s">
        <v>4389</v>
      </c>
      <c r="AY348" s="90" t="s">
        <v>4390</v>
      </c>
      <c r="AZ348" s="90" t="s">
        <v>4389</v>
      </c>
      <c r="BA348" s="90" t="s">
        <v>97</v>
      </c>
      <c r="BB348" s="90" t="s">
        <v>4391</v>
      </c>
      <c r="BC348" s="90" t="s">
        <v>99</v>
      </c>
      <c r="BD348" s="90" t="s">
        <v>100</v>
      </c>
      <c r="BE348" s="90" t="s">
        <v>61</v>
      </c>
      <c r="BF348" s="90" t="s">
        <v>2400</v>
      </c>
      <c r="BG348" s="90" t="s">
        <v>101</v>
      </c>
      <c r="BH348" s="85" t="s">
        <v>4392</v>
      </c>
    </row>
    <row r="349" s="85" customFormat="1" ht="19" customHeight="1" spans="1:59">
      <c r="A349" s="90" t="s">
        <v>102</v>
      </c>
      <c r="B349" s="90" t="s">
        <v>103</v>
      </c>
      <c r="C349" s="90" t="s">
        <v>1283</v>
      </c>
      <c r="D349" s="90" t="s">
        <v>1284</v>
      </c>
      <c r="E349" s="90" t="s">
        <v>4393</v>
      </c>
      <c r="F349" s="90" t="s">
        <v>4394</v>
      </c>
      <c r="G349" s="90" t="s">
        <v>108</v>
      </c>
      <c r="H349" s="90" t="s">
        <v>109</v>
      </c>
      <c r="I349" s="90" t="s">
        <v>4395</v>
      </c>
      <c r="J349" s="90" t="s">
        <v>4396</v>
      </c>
      <c r="K349" s="90" t="s">
        <v>4397</v>
      </c>
      <c r="L349" s="90" t="s">
        <v>73</v>
      </c>
      <c r="M349" s="90" t="s">
        <v>4398</v>
      </c>
      <c r="N349" s="90" t="s">
        <v>2015</v>
      </c>
      <c r="O349" s="90" t="s">
        <v>115</v>
      </c>
      <c r="P349" s="90" t="s">
        <v>116</v>
      </c>
      <c r="Q349" s="90" t="s">
        <v>117</v>
      </c>
      <c r="R349" s="90" t="s">
        <v>116</v>
      </c>
      <c r="S349" s="90" t="s">
        <v>4399</v>
      </c>
      <c r="T349" s="90" t="s">
        <v>119</v>
      </c>
      <c r="U349" s="15">
        <v>0</v>
      </c>
      <c r="V349" s="15">
        <v>61017</v>
      </c>
      <c r="W349" s="15">
        <v>48000</v>
      </c>
      <c r="X349" s="15">
        <v>24000</v>
      </c>
      <c r="Y349" s="90" t="s">
        <v>143</v>
      </c>
      <c r="Z349" s="90" t="s">
        <v>83</v>
      </c>
      <c r="AA349" s="90" t="s">
        <v>84</v>
      </c>
      <c r="AB349" s="90" t="s">
        <v>4400</v>
      </c>
      <c r="AC349" s="90" t="s">
        <v>359</v>
      </c>
      <c r="AD349" s="90" t="s">
        <v>87</v>
      </c>
      <c r="AE349" s="90" t="s">
        <v>61</v>
      </c>
      <c r="AF349" s="90" t="s">
        <v>61</v>
      </c>
      <c r="AG349" s="90" t="s">
        <v>89</v>
      </c>
      <c r="AH349" s="90" t="s">
        <v>89</v>
      </c>
      <c r="AI349" s="90" t="s">
        <v>89</v>
      </c>
      <c r="AJ349" s="90" t="s">
        <v>89</v>
      </c>
      <c r="AK349" s="90" t="s">
        <v>89</v>
      </c>
      <c r="AL349" s="90" t="s">
        <v>89</v>
      </c>
      <c r="AM349" s="90" t="s">
        <v>89</v>
      </c>
      <c r="AN349" s="90" t="s">
        <v>89</v>
      </c>
      <c r="AO349" s="90" t="s">
        <v>88</v>
      </c>
      <c r="AP349" s="90" t="s">
        <v>89</v>
      </c>
      <c r="AQ349" s="90" t="s">
        <v>90</v>
      </c>
      <c r="AR349" s="90" t="s">
        <v>90</v>
      </c>
      <c r="AS349" s="90" t="s">
        <v>91</v>
      </c>
      <c r="AT349" s="90" t="s">
        <v>92</v>
      </c>
      <c r="AU349" s="90" t="s">
        <v>92</v>
      </c>
      <c r="AV349" s="90" t="s">
        <v>93</v>
      </c>
      <c r="AW349" s="90" t="s">
        <v>4401</v>
      </c>
      <c r="AX349" s="90" t="s">
        <v>4402</v>
      </c>
      <c r="AY349" s="90" t="s">
        <v>4403</v>
      </c>
      <c r="AZ349" s="90" t="s">
        <v>4402</v>
      </c>
      <c r="BA349" s="90" t="s">
        <v>97</v>
      </c>
      <c r="BB349" s="90" t="s">
        <v>4404</v>
      </c>
      <c r="BC349" s="90" t="s">
        <v>99</v>
      </c>
      <c r="BD349" s="90" t="s">
        <v>150</v>
      </c>
      <c r="BE349" s="90" t="s">
        <v>61</v>
      </c>
      <c r="BF349" s="90" t="s">
        <v>119</v>
      </c>
      <c r="BG349" s="90" t="s">
        <v>101</v>
      </c>
    </row>
    <row r="350" s="85" customFormat="1" ht="19" customHeight="1" spans="1:59">
      <c r="A350" s="90" t="s">
        <v>582</v>
      </c>
      <c r="B350" s="90" t="s">
        <v>583</v>
      </c>
      <c r="C350" s="90" t="s">
        <v>793</v>
      </c>
      <c r="D350" s="90" t="s">
        <v>794</v>
      </c>
      <c r="E350" s="90" t="s">
        <v>795</v>
      </c>
      <c r="F350" s="90" t="s">
        <v>796</v>
      </c>
      <c r="G350" s="90" t="s">
        <v>796</v>
      </c>
      <c r="H350" s="90" t="s">
        <v>69</v>
      </c>
      <c r="I350" s="90" t="s">
        <v>4405</v>
      </c>
      <c r="J350" s="90" t="s">
        <v>4406</v>
      </c>
      <c r="K350" s="90" t="s">
        <v>4407</v>
      </c>
      <c r="L350" s="90" t="s">
        <v>73</v>
      </c>
      <c r="M350" s="90" t="s">
        <v>74</v>
      </c>
      <c r="N350" s="90" t="s">
        <v>203</v>
      </c>
      <c r="O350" s="90" t="s">
        <v>76</v>
      </c>
      <c r="P350" s="90" t="s">
        <v>77</v>
      </c>
      <c r="Q350" s="90" t="s">
        <v>277</v>
      </c>
      <c r="R350" s="90" t="s">
        <v>278</v>
      </c>
      <c r="S350" s="90" t="s">
        <v>4408</v>
      </c>
      <c r="T350" s="90" t="s">
        <v>328</v>
      </c>
      <c r="U350" s="15">
        <v>0</v>
      </c>
      <c r="V350" s="15">
        <v>27014.6</v>
      </c>
      <c r="W350" s="15">
        <v>26505</v>
      </c>
      <c r="X350" s="15">
        <v>26505</v>
      </c>
      <c r="Y350" s="90" t="s">
        <v>82</v>
      </c>
      <c r="Z350" s="90" t="s">
        <v>83</v>
      </c>
      <c r="AA350" s="90" t="s">
        <v>84</v>
      </c>
      <c r="AB350" s="90" t="s">
        <v>801</v>
      </c>
      <c r="AC350" s="90" t="s">
        <v>359</v>
      </c>
      <c r="AD350" s="90" t="s">
        <v>87</v>
      </c>
      <c r="AE350" s="90" t="s">
        <v>61</v>
      </c>
      <c r="AF350" s="90" t="s">
        <v>61</v>
      </c>
      <c r="AG350" s="90" t="s">
        <v>88</v>
      </c>
      <c r="AH350" s="90" t="s">
        <v>88</v>
      </c>
      <c r="AI350" s="90" t="s">
        <v>88</v>
      </c>
      <c r="AJ350" s="90" t="s">
        <v>88</v>
      </c>
      <c r="AK350" s="90" t="s">
        <v>89</v>
      </c>
      <c r="AL350" s="90" t="s">
        <v>89</v>
      </c>
      <c r="AM350" s="90" t="s">
        <v>88</v>
      </c>
      <c r="AN350" s="90" t="s">
        <v>88</v>
      </c>
      <c r="AO350" s="90" t="s">
        <v>88</v>
      </c>
      <c r="AP350" s="90" t="s">
        <v>89</v>
      </c>
      <c r="AQ350" s="90" t="s">
        <v>90</v>
      </c>
      <c r="AR350" s="90" t="s">
        <v>90</v>
      </c>
      <c r="AS350" s="90" t="s">
        <v>91</v>
      </c>
      <c r="AT350" s="90" t="s">
        <v>92</v>
      </c>
      <c r="AU350" s="90" t="s">
        <v>92</v>
      </c>
      <c r="AV350" s="90" t="s">
        <v>93</v>
      </c>
      <c r="AW350" s="90" t="s">
        <v>802</v>
      </c>
      <c r="AX350" s="90" t="s">
        <v>4409</v>
      </c>
      <c r="AY350" s="90" t="s">
        <v>804</v>
      </c>
      <c r="AZ350" s="90" t="s">
        <v>4409</v>
      </c>
      <c r="BA350" s="90" t="s">
        <v>97</v>
      </c>
      <c r="BB350" s="90" t="s">
        <v>4410</v>
      </c>
      <c r="BC350" s="90" t="s">
        <v>99</v>
      </c>
      <c r="BD350" s="90" t="s">
        <v>100</v>
      </c>
      <c r="BE350" s="90" t="s">
        <v>61</v>
      </c>
      <c r="BF350" s="90" t="s">
        <v>328</v>
      </c>
      <c r="BG350" s="90" t="s">
        <v>101</v>
      </c>
    </row>
    <row r="351" s="85" customFormat="1" ht="19" customHeight="1" spans="1:59">
      <c r="A351" s="90" t="s">
        <v>151</v>
      </c>
      <c r="B351" s="90" t="s">
        <v>152</v>
      </c>
      <c r="C351" s="90" t="s">
        <v>1125</v>
      </c>
      <c r="D351" s="90" t="s">
        <v>1126</v>
      </c>
      <c r="E351" s="90" t="s">
        <v>4411</v>
      </c>
      <c r="F351" s="90" t="s">
        <v>4412</v>
      </c>
      <c r="G351" s="90" t="s">
        <v>3007</v>
      </c>
      <c r="H351" s="90" t="s">
        <v>1299</v>
      </c>
      <c r="I351" s="90" t="s">
        <v>4413</v>
      </c>
      <c r="J351" s="90" t="s">
        <v>4414</v>
      </c>
      <c r="K351" s="90" t="s">
        <v>4415</v>
      </c>
      <c r="L351" s="90" t="s">
        <v>73</v>
      </c>
      <c r="M351" s="90" t="s">
        <v>4416</v>
      </c>
      <c r="N351" s="90" t="s">
        <v>4417</v>
      </c>
      <c r="O351" s="90" t="s">
        <v>1726</v>
      </c>
      <c r="P351" s="90" t="s">
        <v>1727</v>
      </c>
      <c r="Q351" s="90" t="s">
        <v>1306</v>
      </c>
      <c r="R351" s="90" t="s">
        <v>1307</v>
      </c>
      <c r="S351" s="90" t="s">
        <v>4418</v>
      </c>
      <c r="T351" s="90" t="s">
        <v>119</v>
      </c>
      <c r="U351" s="15">
        <v>0</v>
      </c>
      <c r="V351" s="15">
        <v>10000</v>
      </c>
      <c r="W351" s="15">
        <v>4000</v>
      </c>
      <c r="X351" s="15">
        <v>3000</v>
      </c>
      <c r="Y351" s="90" t="s">
        <v>143</v>
      </c>
      <c r="Z351" s="90" t="s">
        <v>83</v>
      </c>
      <c r="AA351" s="90" t="s">
        <v>84</v>
      </c>
      <c r="AB351" s="90" t="s">
        <v>4419</v>
      </c>
      <c r="AC351" s="90" t="s">
        <v>359</v>
      </c>
      <c r="AD351" s="90" t="s">
        <v>87</v>
      </c>
      <c r="AE351" s="90" t="s">
        <v>61</v>
      </c>
      <c r="AF351" s="90" t="s">
        <v>61</v>
      </c>
      <c r="AG351" s="90" t="s">
        <v>89</v>
      </c>
      <c r="AH351" s="90" t="s">
        <v>89</v>
      </c>
      <c r="AI351" s="90" t="s">
        <v>89</v>
      </c>
      <c r="AJ351" s="90" t="s">
        <v>88</v>
      </c>
      <c r="AK351" s="90" t="s">
        <v>89</v>
      </c>
      <c r="AL351" s="90" t="s">
        <v>88</v>
      </c>
      <c r="AM351" s="90" t="s">
        <v>89</v>
      </c>
      <c r="AN351" s="90" t="s">
        <v>89</v>
      </c>
      <c r="AO351" s="90" t="s">
        <v>88</v>
      </c>
      <c r="AP351" s="90" t="s">
        <v>89</v>
      </c>
      <c r="AQ351" s="90" t="s">
        <v>90</v>
      </c>
      <c r="AR351" s="90" t="s">
        <v>90</v>
      </c>
      <c r="AS351" s="90" t="s">
        <v>91</v>
      </c>
      <c r="AT351" s="90" t="s">
        <v>92</v>
      </c>
      <c r="AU351" s="90" t="s">
        <v>92</v>
      </c>
      <c r="AV351" s="90" t="s">
        <v>93</v>
      </c>
      <c r="AW351" s="90" t="s">
        <v>4420</v>
      </c>
      <c r="AX351" s="90" t="s">
        <v>4421</v>
      </c>
      <c r="AY351" s="90" t="s">
        <v>4422</v>
      </c>
      <c r="AZ351" s="90" t="s">
        <v>4421</v>
      </c>
      <c r="BA351" s="90" t="s">
        <v>97</v>
      </c>
      <c r="BB351" s="90" t="s">
        <v>4423</v>
      </c>
      <c r="BC351" s="90" t="s">
        <v>99</v>
      </c>
      <c r="BD351" s="90" t="s">
        <v>150</v>
      </c>
      <c r="BE351" s="90" t="s">
        <v>61</v>
      </c>
      <c r="BF351" s="90" t="s">
        <v>119</v>
      </c>
      <c r="BG351" s="90" t="s">
        <v>101</v>
      </c>
    </row>
    <row r="352" s="85" customFormat="1" ht="19" customHeight="1" spans="1:59">
      <c r="A352" s="90" t="s">
        <v>387</v>
      </c>
      <c r="B352" s="90" t="s">
        <v>388</v>
      </c>
      <c r="C352" s="90" t="s">
        <v>3722</v>
      </c>
      <c r="D352" s="90" t="s">
        <v>3723</v>
      </c>
      <c r="E352" s="90" t="s">
        <v>3724</v>
      </c>
      <c r="F352" s="90" t="s">
        <v>4424</v>
      </c>
      <c r="G352" s="90" t="s">
        <v>1206</v>
      </c>
      <c r="H352" s="90" t="s">
        <v>109</v>
      </c>
      <c r="I352" s="90" t="s">
        <v>4425</v>
      </c>
      <c r="J352" s="90" t="s">
        <v>4426</v>
      </c>
      <c r="K352" s="90" t="s">
        <v>4427</v>
      </c>
      <c r="L352" s="90" t="s">
        <v>73</v>
      </c>
      <c r="M352" s="90" t="s">
        <v>4428</v>
      </c>
      <c r="N352" s="90" t="s">
        <v>2596</v>
      </c>
      <c r="O352" s="90" t="s">
        <v>115</v>
      </c>
      <c r="P352" s="90" t="s">
        <v>116</v>
      </c>
      <c r="Q352" s="90" t="s">
        <v>117</v>
      </c>
      <c r="R352" s="90" t="s">
        <v>116</v>
      </c>
      <c r="S352" s="90" t="s">
        <v>4429</v>
      </c>
      <c r="T352" s="90" t="s">
        <v>119</v>
      </c>
      <c r="U352" s="15">
        <v>0</v>
      </c>
      <c r="V352" s="15">
        <v>12011</v>
      </c>
      <c r="W352" s="15">
        <v>9600</v>
      </c>
      <c r="X352" s="15">
        <v>5760</v>
      </c>
      <c r="Y352" s="90" t="s">
        <v>82</v>
      </c>
      <c r="Z352" s="90" t="s">
        <v>83</v>
      </c>
      <c r="AA352" s="90" t="s">
        <v>84</v>
      </c>
      <c r="AB352" s="90" t="s">
        <v>3730</v>
      </c>
      <c r="AC352" s="90" t="s">
        <v>145</v>
      </c>
      <c r="AD352" s="90" t="s">
        <v>87</v>
      </c>
      <c r="AE352" s="90" t="s">
        <v>61</v>
      </c>
      <c r="AF352" s="90" t="s">
        <v>61</v>
      </c>
      <c r="AG352" s="90" t="s">
        <v>89</v>
      </c>
      <c r="AH352" s="90" t="s">
        <v>89</v>
      </c>
      <c r="AI352" s="90" t="s">
        <v>89</v>
      </c>
      <c r="AJ352" s="90" t="s">
        <v>88</v>
      </c>
      <c r="AK352" s="90" t="s">
        <v>89</v>
      </c>
      <c r="AL352" s="90" t="s">
        <v>88</v>
      </c>
      <c r="AM352" s="90" t="s">
        <v>88</v>
      </c>
      <c r="AN352" s="90" t="s">
        <v>88</v>
      </c>
      <c r="AO352" s="90" t="s">
        <v>88</v>
      </c>
      <c r="AP352" s="90" t="s">
        <v>89</v>
      </c>
      <c r="AQ352" s="90" t="s">
        <v>90</v>
      </c>
      <c r="AR352" s="90" t="s">
        <v>90</v>
      </c>
      <c r="AS352" s="90" t="s">
        <v>91</v>
      </c>
      <c r="AT352" s="90" t="s">
        <v>92</v>
      </c>
      <c r="AU352" s="90" t="s">
        <v>92</v>
      </c>
      <c r="AV352" s="90" t="s">
        <v>93</v>
      </c>
      <c r="AW352" s="90" t="s">
        <v>3731</v>
      </c>
      <c r="AX352" s="90" t="s">
        <v>4430</v>
      </c>
      <c r="AY352" s="90" t="s">
        <v>3733</v>
      </c>
      <c r="AZ352" s="90" t="s">
        <v>4430</v>
      </c>
      <c r="BA352" s="90" t="s">
        <v>97</v>
      </c>
      <c r="BB352" s="90" t="s">
        <v>4431</v>
      </c>
      <c r="BC352" s="90" t="s">
        <v>99</v>
      </c>
      <c r="BD352" s="90" t="s">
        <v>100</v>
      </c>
      <c r="BE352" s="90" t="s">
        <v>61</v>
      </c>
      <c r="BF352" s="90" t="s">
        <v>119</v>
      </c>
      <c r="BG352" s="90" t="s">
        <v>101</v>
      </c>
    </row>
    <row r="353" s="85" customFormat="1" ht="19" customHeight="1" spans="1:59">
      <c r="A353" s="90" t="s">
        <v>102</v>
      </c>
      <c r="B353" s="90" t="s">
        <v>103</v>
      </c>
      <c r="C353" s="90" t="s">
        <v>4432</v>
      </c>
      <c r="D353" s="90" t="s">
        <v>4433</v>
      </c>
      <c r="E353" s="90" t="s">
        <v>4434</v>
      </c>
      <c r="F353" s="90" t="s">
        <v>4435</v>
      </c>
      <c r="G353" s="90" t="s">
        <v>108</v>
      </c>
      <c r="H353" s="90" t="s">
        <v>109</v>
      </c>
      <c r="I353" s="90" t="s">
        <v>4436</v>
      </c>
      <c r="J353" s="90" t="s">
        <v>4437</v>
      </c>
      <c r="K353" s="90" t="s">
        <v>4438</v>
      </c>
      <c r="L353" s="90" t="s">
        <v>73</v>
      </c>
      <c r="M353" s="90" t="s">
        <v>74</v>
      </c>
      <c r="N353" s="90" t="s">
        <v>880</v>
      </c>
      <c r="O353" s="90" t="s">
        <v>115</v>
      </c>
      <c r="P353" s="90" t="s">
        <v>116</v>
      </c>
      <c r="Q353" s="90" t="s">
        <v>117</v>
      </c>
      <c r="R353" s="90" t="s">
        <v>116</v>
      </c>
      <c r="S353" s="90" t="s">
        <v>4439</v>
      </c>
      <c r="T353" s="90" t="s">
        <v>380</v>
      </c>
      <c r="U353" s="15">
        <v>0</v>
      </c>
      <c r="V353" s="15">
        <v>120000</v>
      </c>
      <c r="W353" s="15">
        <v>50000</v>
      </c>
      <c r="X353" s="15">
        <v>20000</v>
      </c>
      <c r="Y353" s="90" t="s">
        <v>82</v>
      </c>
      <c r="Z353" s="90" t="s">
        <v>83</v>
      </c>
      <c r="AA353" s="90" t="s">
        <v>84</v>
      </c>
      <c r="AB353" s="90" t="s">
        <v>4440</v>
      </c>
      <c r="AC353" s="90" t="s">
        <v>359</v>
      </c>
      <c r="AD353" s="90" t="s">
        <v>87</v>
      </c>
      <c r="AE353" s="90" t="s">
        <v>61</v>
      </c>
      <c r="AF353" s="90" t="s">
        <v>61</v>
      </c>
      <c r="AG353" s="90" t="s">
        <v>89</v>
      </c>
      <c r="AH353" s="90" t="s">
        <v>89</v>
      </c>
      <c r="AI353" s="90" t="s">
        <v>89</v>
      </c>
      <c r="AJ353" s="90" t="s">
        <v>88</v>
      </c>
      <c r="AK353" s="90" t="s">
        <v>89</v>
      </c>
      <c r="AL353" s="90" t="s">
        <v>89</v>
      </c>
      <c r="AM353" s="90" t="s">
        <v>89</v>
      </c>
      <c r="AN353" s="90" t="s">
        <v>89</v>
      </c>
      <c r="AO353" s="90" t="s">
        <v>88</v>
      </c>
      <c r="AP353" s="90" t="s">
        <v>89</v>
      </c>
      <c r="AQ353" s="90" t="s">
        <v>90</v>
      </c>
      <c r="AR353" s="90" t="s">
        <v>90</v>
      </c>
      <c r="AS353" s="90" t="s">
        <v>91</v>
      </c>
      <c r="AT353" s="90" t="s">
        <v>92</v>
      </c>
      <c r="AU353" s="90" t="s">
        <v>92</v>
      </c>
      <c r="AV353" s="90" t="s">
        <v>93</v>
      </c>
      <c r="AW353" s="90" t="s">
        <v>4441</v>
      </c>
      <c r="AX353" s="90" t="s">
        <v>4442</v>
      </c>
      <c r="AY353" s="90" t="s">
        <v>4443</v>
      </c>
      <c r="AZ353" s="90" t="s">
        <v>4442</v>
      </c>
      <c r="BA353" s="90" t="s">
        <v>97</v>
      </c>
      <c r="BB353" s="90" t="s">
        <v>4444</v>
      </c>
      <c r="BC353" s="90" t="s">
        <v>99</v>
      </c>
      <c r="BD353" s="90" t="s">
        <v>100</v>
      </c>
      <c r="BE353" s="90" t="s">
        <v>61</v>
      </c>
      <c r="BF353" s="90" t="s">
        <v>380</v>
      </c>
      <c r="BG353" s="90" t="s">
        <v>101</v>
      </c>
    </row>
    <row r="354" s="85" customFormat="1" ht="19" customHeight="1" spans="1:59">
      <c r="A354" s="90" t="s">
        <v>151</v>
      </c>
      <c r="B354" s="90" t="s">
        <v>152</v>
      </c>
      <c r="C354" s="90" t="s">
        <v>153</v>
      </c>
      <c r="D354" s="90" t="s">
        <v>154</v>
      </c>
      <c r="E354" s="90" t="s">
        <v>4445</v>
      </c>
      <c r="F354" s="90" t="s">
        <v>4446</v>
      </c>
      <c r="G354" s="90" t="s">
        <v>2333</v>
      </c>
      <c r="H354" s="90" t="s">
        <v>539</v>
      </c>
      <c r="I354" s="90" t="s">
        <v>4447</v>
      </c>
      <c r="J354" s="90" t="s">
        <v>4448</v>
      </c>
      <c r="K354" s="90" t="s">
        <v>4449</v>
      </c>
      <c r="L354" s="90" t="s">
        <v>73</v>
      </c>
      <c r="M354" s="90" t="s">
        <v>1526</v>
      </c>
      <c r="N354" s="90" t="s">
        <v>1527</v>
      </c>
      <c r="O354" s="90" t="s">
        <v>238</v>
      </c>
      <c r="P354" s="90" t="s">
        <v>239</v>
      </c>
      <c r="Q354" s="90" t="s">
        <v>2192</v>
      </c>
      <c r="R354" s="90" t="s">
        <v>2193</v>
      </c>
      <c r="S354" s="90" t="s">
        <v>4450</v>
      </c>
      <c r="T354" s="90" t="s">
        <v>119</v>
      </c>
      <c r="U354" s="15">
        <v>0</v>
      </c>
      <c r="V354" s="15">
        <v>140024</v>
      </c>
      <c r="W354" s="15">
        <v>50000</v>
      </c>
      <c r="X354" s="15">
        <v>50000</v>
      </c>
      <c r="Y354" s="90" t="s">
        <v>82</v>
      </c>
      <c r="Z354" s="90" t="s">
        <v>83</v>
      </c>
      <c r="AA354" s="90" t="s">
        <v>84</v>
      </c>
      <c r="AB354" s="90" t="s">
        <v>4451</v>
      </c>
      <c r="AC354" s="90" t="s">
        <v>359</v>
      </c>
      <c r="AD354" s="90" t="s">
        <v>87</v>
      </c>
      <c r="AE354" s="90" t="s">
        <v>61</v>
      </c>
      <c r="AF354" s="90" t="s">
        <v>61</v>
      </c>
      <c r="AG354" s="90" t="s">
        <v>89</v>
      </c>
      <c r="AH354" s="90" t="s">
        <v>89</v>
      </c>
      <c r="AI354" s="90" t="s">
        <v>89</v>
      </c>
      <c r="AJ354" s="90" t="s">
        <v>88</v>
      </c>
      <c r="AK354" s="90" t="s">
        <v>89</v>
      </c>
      <c r="AL354" s="90" t="s">
        <v>89</v>
      </c>
      <c r="AM354" s="90" t="s">
        <v>88</v>
      </c>
      <c r="AN354" s="90" t="s">
        <v>89</v>
      </c>
      <c r="AO354" s="90" t="s">
        <v>89</v>
      </c>
      <c r="AP354" s="90" t="s">
        <v>89</v>
      </c>
      <c r="AQ354" s="90" t="s">
        <v>90</v>
      </c>
      <c r="AR354" s="90" t="s">
        <v>90</v>
      </c>
      <c r="AS354" s="90" t="s">
        <v>91</v>
      </c>
      <c r="AT354" s="90" t="s">
        <v>92</v>
      </c>
      <c r="AU354" s="90" t="s">
        <v>92</v>
      </c>
      <c r="AV354" s="90" t="s">
        <v>93</v>
      </c>
      <c r="AW354" s="90" t="s">
        <v>4452</v>
      </c>
      <c r="AX354" s="90" t="s">
        <v>4453</v>
      </c>
      <c r="AY354" s="90" t="s">
        <v>4454</v>
      </c>
      <c r="AZ354" s="90" t="s">
        <v>4453</v>
      </c>
      <c r="BA354" s="90" t="s">
        <v>97</v>
      </c>
      <c r="BB354" s="90" t="s">
        <v>4455</v>
      </c>
      <c r="BC354" s="90" t="s">
        <v>99</v>
      </c>
      <c r="BD354" s="90" t="s">
        <v>100</v>
      </c>
      <c r="BE354" s="90" t="s">
        <v>61</v>
      </c>
      <c r="BF354" s="90" t="s">
        <v>119</v>
      </c>
      <c r="BG354" s="90" t="s">
        <v>101</v>
      </c>
    </row>
    <row r="355" s="85" customFormat="1" ht="19" customHeight="1" spans="1:59">
      <c r="A355" s="90" t="s">
        <v>151</v>
      </c>
      <c r="B355" s="90" t="s">
        <v>152</v>
      </c>
      <c r="C355" s="90" t="s">
        <v>1125</v>
      </c>
      <c r="D355" s="90" t="s">
        <v>1126</v>
      </c>
      <c r="E355" s="90" t="s">
        <v>4456</v>
      </c>
      <c r="F355" s="90" t="s">
        <v>4457</v>
      </c>
      <c r="G355" s="90" t="s">
        <v>4458</v>
      </c>
      <c r="H355" s="90" t="s">
        <v>232</v>
      </c>
      <c r="I355" s="90" t="s">
        <v>4459</v>
      </c>
      <c r="J355" s="90" t="s">
        <v>4460</v>
      </c>
      <c r="K355" s="90" t="s">
        <v>4461</v>
      </c>
      <c r="L355" s="90" t="s">
        <v>73</v>
      </c>
      <c r="M355" s="90" t="s">
        <v>1505</v>
      </c>
      <c r="N355" s="90" t="s">
        <v>2350</v>
      </c>
      <c r="O355" s="90" t="s">
        <v>398</v>
      </c>
      <c r="P355" s="90" t="s">
        <v>399</v>
      </c>
      <c r="Q355" s="90" t="s">
        <v>2192</v>
      </c>
      <c r="R355" s="90" t="s">
        <v>2193</v>
      </c>
      <c r="S355" s="90" t="s">
        <v>4462</v>
      </c>
      <c r="T355" s="90" t="s">
        <v>380</v>
      </c>
      <c r="U355" s="15">
        <v>0</v>
      </c>
      <c r="V355" s="15">
        <v>60000</v>
      </c>
      <c r="W355" s="15">
        <v>35000</v>
      </c>
      <c r="X355" s="15">
        <v>35000</v>
      </c>
      <c r="Y355" s="90" t="s">
        <v>82</v>
      </c>
      <c r="Z355" s="90" t="s">
        <v>83</v>
      </c>
      <c r="AA355" s="90" t="s">
        <v>84</v>
      </c>
      <c r="AB355" s="90" t="s">
        <v>4463</v>
      </c>
      <c r="AC355" s="90" t="s">
        <v>145</v>
      </c>
      <c r="AD355" s="90" t="s">
        <v>87</v>
      </c>
      <c r="AE355" s="90" t="s">
        <v>61</v>
      </c>
      <c r="AF355" s="90" t="s">
        <v>61</v>
      </c>
      <c r="AG355" s="90" t="s">
        <v>89</v>
      </c>
      <c r="AH355" s="90" t="s">
        <v>89</v>
      </c>
      <c r="AI355" s="90" t="s">
        <v>89</v>
      </c>
      <c r="AJ355" s="90" t="s">
        <v>89</v>
      </c>
      <c r="AK355" s="90" t="s">
        <v>89</v>
      </c>
      <c r="AL355" s="90" t="s">
        <v>89</v>
      </c>
      <c r="AM355" s="90" t="s">
        <v>89</v>
      </c>
      <c r="AN355" s="90" t="s">
        <v>89</v>
      </c>
      <c r="AO355" s="90" t="s">
        <v>89</v>
      </c>
      <c r="AP355" s="90" t="s">
        <v>89</v>
      </c>
      <c r="AQ355" s="90" t="s">
        <v>90</v>
      </c>
      <c r="AR355" s="90" t="s">
        <v>90</v>
      </c>
      <c r="AS355" s="90" t="s">
        <v>91</v>
      </c>
      <c r="AT355" s="90" t="s">
        <v>92</v>
      </c>
      <c r="AU355" s="90" t="s">
        <v>92</v>
      </c>
      <c r="AV355" s="90" t="s">
        <v>93</v>
      </c>
      <c r="AW355" s="90" t="s">
        <v>4464</v>
      </c>
      <c r="AX355" s="90" t="s">
        <v>4465</v>
      </c>
      <c r="AY355" s="90" t="s">
        <v>4466</v>
      </c>
      <c r="AZ355" s="90" t="s">
        <v>4465</v>
      </c>
      <c r="BA355" s="90" t="s">
        <v>97</v>
      </c>
      <c r="BB355" s="90" t="s">
        <v>4467</v>
      </c>
      <c r="BC355" s="90" t="s">
        <v>99</v>
      </c>
      <c r="BD355" s="90" t="s">
        <v>100</v>
      </c>
      <c r="BE355" s="90" t="s">
        <v>61</v>
      </c>
      <c r="BF355" s="90" t="s">
        <v>380</v>
      </c>
      <c r="BG355" s="90" t="s">
        <v>101</v>
      </c>
    </row>
    <row r="356" s="85" customFormat="1" ht="19" customHeight="1" spans="1:59">
      <c r="A356" s="90" t="s">
        <v>441</v>
      </c>
      <c r="B356" s="90" t="s">
        <v>442</v>
      </c>
      <c r="C356" s="90" t="s">
        <v>3810</v>
      </c>
      <c r="D356" s="90" t="s">
        <v>3811</v>
      </c>
      <c r="E356" s="90" t="s">
        <v>3812</v>
      </c>
      <c r="F356" s="90" t="s">
        <v>4468</v>
      </c>
      <c r="G356" s="90" t="s">
        <v>4469</v>
      </c>
      <c r="H356" s="90" t="s">
        <v>605</v>
      </c>
      <c r="I356" s="90" t="s">
        <v>4470</v>
      </c>
      <c r="J356" s="90" t="s">
        <v>4471</v>
      </c>
      <c r="K356" s="90" t="s">
        <v>4472</v>
      </c>
      <c r="L356" s="90" t="s">
        <v>73</v>
      </c>
      <c r="M356" s="90" t="s">
        <v>4473</v>
      </c>
      <c r="N356" s="90" t="s">
        <v>4474</v>
      </c>
      <c r="O356" s="90" t="s">
        <v>3557</v>
      </c>
      <c r="P356" s="90" t="s">
        <v>3558</v>
      </c>
      <c r="Q356" s="90" t="s">
        <v>612</v>
      </c>
      <c r="R356" s="90" t="s">
        <v>613</v>
      </c>
      <c r="S356" s="90" t="s">
        <v>4475</v>
      </c>
      <c r="T356" s="90" t="s">
        <v>119</v>
      </c>
      <c r="U356" s="15">
        <v>0</v>
      </c>
      <c r="V356" s="15">
        <v>48000</v>
      </c>
      <c r="W356" s="15">
        <v>30000</v>
      </c>
      <c r="X356" s="15">
        <v>6000</v>
      </c>
      <c r="Y356" s="90" t="s">
        <v>143</v>
      </c>
      <c r="Z356" s="90" t="s">
        <v>83</v>
      </c>
      <c r="AA356" s="90" t="s">
        <v>84</v>
      </c>
      <c r="AB356" s="90" t="s">
        <v>3820</v>
      </c>
      <c r="AC356" s="90" t="s">
        <v>211</v>
      </c>
      <c r="AD356" s="90" t="s">
        <v>87</v>
      </c>
      <c r="AE356" s="90" t="s">
        <v>61</v>
      </c>
      <c r="AF356" s="90" t="s">
        <v>61</v>
      </c>
      <c r="AG356" s="90" t="s">
        <v>89</v>
      </c>
      <c r="AH356" s="90" t="s">
        <v>89</v>
      </c>
      <c r="AI356" s="90" t="s">
        <v>89</v>
      </c>
      <c r="AJ356" s="90" t="s">
        <v>89</v>
      </c>
      <c r="AK356" s="90" t="s">
        <v>89</v>
      </c>
      <c r="AL356" s="90" t="s">
        <v>89</v>
      </c>
      <c r="AM356" s="90" t="s">
        <v>89</v>
      </c>
      <c r="AN356" s="90" t="s">
        <v>89</v>
      </c>
      <c r="AO356" s="90" t="s">
        <v>89</v>
      </c>
      <c r="AP356" s="90" t="s">
        <v>89</v>
      </c>
      <c r="AQ356" s="90" t="s">
        <v>90</v>
      </c>
      <c r="AR356" s="90" t="s">
        <v>90</v>
      </c>
      <c r="AS356" s="90" t="s">
        <v>91</v>
      </c>
      <c r="AT356" s="90" t="s">
        <v>92</v>
      </c>
      <c r="AU356" s="90" t="s">
        <v>92</v>
      </c>
      <c r="AV356" s="90" t="s">
        <v>93</v>
      </c>
      <c r="AW356" s="90" t="s">
        <v>3821</v>
      </c>
      <c r="AX356" s="90" t="s">
        <v>4476</v>
      </c>
      <c r="AY356" s="90" t="s">
        <v>3823</v>
      </c>
      <c r="AZ356" s="90" t="s">
        <v>4476</v>
      </c>
      <c r="BA356" s="90" t="s">
        <v>215</v>
      </c>
      <c r="BB356" s="90" t="s">
        <v>4477</v>
      </c>
      <c r="BC356" s="90" t="s">
        <v>99</v>
      </c>
      <c r="BD356" s="90" t="s">
        <v>150</v>
      </c>
      <c r="BE356" s="90" t="s">
        <v>61</v>
      </c>
      <c r="BF356" s="90" t="s">
        <v>119</v>
      </c>
      <c r="BG356" s="90" t="s">
        <v>101</v>
      </c>
    </row>
    <row r="357" s="85" customFormat="1" ht="19" customHeight="1" spans="1:59">
      <c r="A357" s="90" t="s">
        <v>419</v>
      </c>
      <c r="B357" s="90" t="s">
        <v>420</v>
      </c>
      <c r="C357" s="90" t="s">
        <v>3445</v>
      </c>
      <c r="D357" s="90" t="s">
        <v>3446</v>
      </c>
      <c r="E357" s="90" t="s">
        <v>3767</v>
      </c>
      <c r="F357" s="90" t="s">
        <v>425</v>
      </c>
      <c r="G357" s="90" t="s">
        <v>425</v>
      </c>
      <c r="H357" s="90" t="s">
        <v>109</v>
      </c>
      <c r="I357" s="90" t="s">
        <v>4478</v>
      </c>
      <c r="J357" s="90" t="s">
        <v>4479</v>
      </c>
      <c r="K357" s="90" t="s">
        <v>4480</v>
      </c>
      <c r="L357" s="90" t="s">
        <v>73</v>
      </c>
      <c r="M357" s="90" t="s">
        <v>4481</v>
      </c>
      <c r="N357" s="90" t="s">
        <v>1276</v>
      </c>
      <c r="O357" s="90" t="s">
        <v>1537</v>
      </c>
      <c r="P357" s="90" t="s">
        <v>1538</v>
      </c>
      <c r="Q357" s="90" t="s">
        <v>2425</v>
      </c>
      <c r="R357" s="90" t="s">
        <v>2426</v>
      </c>
      <c r="S357" s="90" t="s">
        <v>4482</v>
      </c>
      <c r="T357" s="90" t="s">
        <v>380</v>
      </c>
      <c r="U357" s="15">
        <v>0</v>
      </c>
      <c r="V357" s="15">
        <v>20000</v>
      </c>
      <c r="W357" s="15">
        <v>14000</v>
      </c>
      <c r="X357" s="15">
        <v>7000</v>
      </c>
      <c r="Y357" s="90" t="s">
        <v>82</v>
      </c>
      <c r="Z357" s="90" t="s">
        <v>83</v>
      </c>
      <c r="AA357" s="90" t="s">
        <v>84</v>
      </c>
      <c r="AB357" s="90" t="s">
        <v>4483</v>
      </c>
      <c r="AC357" s="90" t="s">
        <v>145</v>
      </c>
      <c r="AD357" s="90" t="s">
        <v>87</v>
      </c>
      <c r="AE357" s="90" t="s">
        <v>61</v>
      </c>
      <c r="AF357" s="90" t="s">
        <v>3777</v>
      </c>
      <c r="AG357" s="90" t="s">
        <v>89</v>
      </c>
      <c r="AH357" s="90" t="s">
        <v>89</v>
      </c>
      <c r="AI357" s="90" t="s">
        <v>89</v>
      </c>
      <c r="AJ357" s="90" t="s">
        <v>89</v>
      </c>
      <c r="AK357" s="90" t="s">
        <v>89</v>
      </c>
      <c r="AL357" s="90" t="s">
        <v>89</v>
      </c>
      <c r="AM357" s="90" t="s">
        <v>89</v>
      </c>
      <c r="AN357" s="90" t="s">
        <v>89</v>
      </c>
      <c r="AO357" s="90" t="s">
        <v>89</v>
      </c>
      <c r="AP357" s="90" t="s">
        <v>89</v>
      </c>
      <c r="AQ357" s="90" t="s">
        <v>90</v>
      </c>
      <c r="AR357" s="90" t="s">
        <v>90</v>
      </c>
      <c r="AS357" s="90" t="s">
        <v>91</v>
      </c>
      <c r="AT357" s="90" t="s">
        <v>92</v>
      </c>
      <c r="AU357" s="90" t="s">
        <v>92</v>
      </c>
      <c r="AV357" s="90" t="s">
        <v>93</v>
      </c>
      <c r="AW357" s="90" t="s">
        <v>3778</v>
      </c>
      <c r="AX357" s="90" t="s">
        <v>4484</v>
      </c>
      <c r="AY357" s="90" t="s">
        <v>3780</v>
      </c>
      <c r="AZ357" s="90" t="s">
        <v>4484</v>
      </c>
      <c r="BA357" s="90" t="s">
        <v>97</v>
      </c>
      <c r="BB357" s="90" t="s">
        <v>4485</v>
      </c>
      <c r="BC357" s="90" t="s">
        <v>99</v>
      </c>
      <c r="BD357" s="90" t="s">
        <v>100</v>
      </c>
      <c r="BE357" s="90" t="s">
        <v>61</v>
      </c>
      <c r="BF357" s="90" t="s">
        <v>380</v>
      </c>
      <c r="BG357" s="90" t="s">
        <v>101</v>
      </c>
    </row>
    <row r="358" s="85" customFormat="1" ht="19" customHeight="1" spans="1:59">
      <c r="A358" s="90" t="s">
        <v>126</v>
      </c>
      <c r="B358" s="90" t="s">
        <v>127</v>
      </c>
      <c r="C358" s="90" t="s">
        <v>4343</v>
      </c>
      <c r="D358" s="90" t="s">
        <v>4344</v>
      </c>
      <c r="E358" s="90" t="s">
        <v>4486</v>
      </c>
      <c r="F358" s="90" t="s">
        <v>4487</v>
      </c>
      <c r="G358" s="90" t="s">
        <v>2759</v>
      </c>
      <c r="H358" s="90" t="s">
        <v>1299</v>
      </c>
      <c r="I358" s="90" t="s">
        <v>4488</v>
      </c>
      <c r="J358" s="90" t="s">
        <v>4489</v>
      </c>
      <c r="K358" s="90" t="s">
        <v>4490</v>
      </c>
      <c r="L358" s="90" t="s">
        <v>73</v>
      </c>
      <c r="M358" s="90" t="s">
        <v>4491</v>
      </c>
      <c r="N358" s="90" t="s">
        <v>527</v>
      </c>
      <c r="O358" s="90" t="s">
        <v>2985</v>
      </c>
      <c r="P358" s="90" t="s">
        <v>2986</v>
      </c>
      <c r="Q358" s="90" t="s">
        <v>1306</v>
      </c>
      <c r="R358" s="90" t="s">
        <v>1307</v>
      </c>
      <c r="S358" s="90" t="s">
        <v>4492</v>
      </c>
      <c r="T358" s="90" t="s">
        <v>262</v>
      </c>
      <c r="U358" s="15">
        <v>0</v>
      </c>
      <c r="V358" s="15">
        <v>30000</v>
      </c>
      <c r="W358" s="15">
        <v>8000</v>
      </c>
      <c r="X358" s="15">
        <v>4455</v>
      </c>
      <c r="Y358" s="90" t="s">
        <v>143</v>
      </c>
      <c r="Z358" s="90" t="s">
        <v>83</v>
      </c>
      <c r="AA358" s="90" t="s">
        <v>84</v>
      </c>
      <c r="AB358" s="90" t="s">
        <v>4493</v>
      </c>
      <c r="AC358" s="90" t="s">
        <v>359</v>
      </c>
      <c r="AD358" s="90" t="s">
        <v>87</v>
      </c>
      <c r="AE358" s="90" t="s">
        <v>61</v>
      </c>
      <c r="AF358" s="90" t="s">
        <v>61</v>
      </c>
      <c r="AG358" s="90" t="s">
        <v>89</v>
      </c>
      <c r="AH358" s="90" t="s">
        <v>89</v>
      </c>
      <c r="AI358" s="90" t="s">
        <v>89</v>
      </c>
      <c r="AJ358" s="90" t="s">
        <v>89</v>
      </c>
      <c r="AK358" s="90" t="s">
        <v>89</v>
      </c>
      <c r="AL358" s="90" t="s">
        <v>89</v>
      </c>
      <c r="AM358" s="90" t="s">
        <v>89</v>
      </c>
      <c r="AN358" s="90" t="s">
        <v>89</v>
      </c>
      <c r="AO358" s="90" t="s">
        <v>89</v>
      </c>
      <c r="AP358" s="90" t="s">
        <v>89</v>
      </c>
      <c r="AQ358" s="90" t="s">
        <v>90</v>
      </c>
      <c r="AR358" s="90" t="s">
        <v>90</v>
      </c>
      <c r="AS358" s="90" t="s">
        <v>91</v>
      </c>
      <c r="AT358" s="90" t="s">
        <v>92</v>
      </c>
      <c r="AU358" s="90" t="s">
        <v>92</v>
      </c>
      <c r="AV358" s="90" t="s">
        <v>93</v>
      </c>
      <c r="AW358" s="90" t="s">
        <v>4494</v>
      </c>
      <c r="AX358" s="90" t="s">
        <v>4495</v>
      </c>
      <c r="AY358" s="90" t="s">
        <v>4496</v>
      </c>
      <c r="AZ358" s="90" t="s">
        <v>4495</v>
      </c>
      <c r="BA358" s="90" t="s">
        <v>215</v>
      </c>
      <c r="BB358" s="90" t="s">
        <v>4497</v>
      </c>
      <c r="BC358" s="90" t="s">
        <v>99</v>
      </c>
      <c r="BD358" s="90" t="s">
        <v>150</v>
      </c>
      <c r="BE358" s="90" t="s">
        <v>61</v>
      </c>
      <c r="BF358" s="90" t="s">
        <v>262</v>
      </c>
      <c r="BG358" s="90" t="s">
        <v>101</v>
      </c>
    </row>
    <row r="359" s="85" customFormat="1" ht="19" customHeight="1" spans="1:59">
      <c r="A359" s="90" t="s">
        <v>419</v>
      </c>
      <c r="B359" s="90" t="s">
        <v>420</v>
      </c>
      <c r="C359" s="90" t="s">
        <v>1552</v>
      </c>
      <c r="D359" s="90" t="s">
        <v>1553</v>
      </c>
      <c r="E359" s="90" t="s">
        <v>4498</v>
      </c>
      <c r="F359" s="90" t="s">
        <v>4499</v>
      </c>
      <c r="G359" s="90" t="s">
        <v>1298</v>
      </c>
      <c r="H359" s="90" t="s">
        <v>1299</v>
      </c>
      <c r="I359" s="90" t="s">
        <v>4500</v>
      </c>
      <c r="J359" s="90" t="s">
        <v>4501</v>
      </c>
      <c r="K359" s="90" t="s">
        <v>4502</v>
      </c>
      <c r="L359" s="90" t="s">
        <v>73</v>
      </c>
      <c r="M359" s="90" t="s">
        <v>4503</v>
      </c>
      <c r="N359" s="90" t="s">
        <v>2424</v>
      </c>
      <c r="O359" s="90" t="s">
        <v>2985</v>
      </c>
      <c r="P359" s="90" t="s">
        <v>2986</v>
      </c>
      <c r="Q359" s="90" t="s">
        <v>1306</v>
      </c>
      <c r="R359" s="90" t="s">
        <v>1307</v>
      </c>
      <c r="S359" s="90" t="s">
        <v>4504</v>
      </c>
      <c r="T359" s="90" t="s">
        <v>262</v>
      </c>
      <c r="U359" s="15">
        <v>0</v>
      </c>
      <c r="V359" s="15">
        <v>32000</v>
      </c>
      <c r="W359" s="15">
        <v>25600</v>
      </c>
      <c r="X359" s="15">
        <v>11600</v>
      </c>
      <c r="Y359" s="90" t="s">
        <v>143</v>
      </c>
      <c r="Z359" s="90" t="s">
        <v>83</v>
      </c>
      <c r="AA359" s="90" t="s">
        <v>84</v>
      </c>
      <c r="AB359" s="90" t="s">
        <v>4499</v>
      </c>
      <c r="AC359" s="90" t="s">
        <v>211</v>
      </c>
      <c r="AD359" s="90" t="s">
        <v>87</v>
      </c>
      <c r="AE359" s="90" t="s">
        <v>61</v>
      </c>
      <c r="AF359" s="90" t="s">
        <v>61</v>
      </c>
      <c r="AG359" s="90" t="s">
        <v>89</v>
      </c>
      <c r="AH359" s="90" t="s">
        <v>89</v>
      </c>
      <c r="AI359" s="90" t="s">
        <v>89</v>
      </c>
      <c r="AJ359" s="90" t="s">
        <v>89</v>
      </c>
      <c r="AK359" s="90" t="s">
        <v>89</v>
      </c>
      <c r="AL359" s="90" t="s">
        <v>89</v>
      </c>
      <c r="AM359" s="90" t="s">
        <v>89</v>
      </c>
      <c r="AN359" s="90" t="s">
        <v>89</v>
      </c>
      <c r="AO359" s="90" t="s">
        <v>89</v>
      </c>
      <c r="AP359" s="90" t="s">
        <v>89</v>
      </c>
      <c r="AQ359" s="90" t="s">
        <v>90</v>
      </c>
      <c r="AR359" s="90" t="s">
        <v>90</v>
      </c>
      <c r="AS359" s="90" t="s">
        <v>91</v>
      </c>
      <c r="AT359" s="90" t="s">
        <v>92</v>
      </c>
      <c r="AU359" s="90" t="s">
        <v>92</v>
      </c>
      <c r="AV359" s="90" t="s">
        <v>93</v>
      </c>
      <c r="AW359" s="90" t="s">
        <v>4505</v>
      </c>
      <c r="AX359" s="90" t="s">
        <v>4506</v>
      </c>
      <c r="AY359" s="90" t="s">
        <v>4507</v>
      </c>
      <c r="AZ359" s="90" t="s">
        <v>4506</v>
      </c>
      <c r="BA359" s="90" t="s">
        <v>215</v>
      </c>
      <c r="BB359" s="90" t="s">
        <v>4508</v>
      </c>
      <c r="BC359" s="90" t="s">
        <v>99</v>
      </c>
      <c r="BD359" s="90" t="s">
        <v>150</v>
      </c>
      <c r="BE359" s="90" t="s">
        <v>61</v>
      </c>
      <c r="BF359" s="90" t="s">
        <v>262</v>
      </c>
      <c r="BG359" s="90" t="s">
        <v>101</v>
      </c>
    </row>
    <row r="360" s="85" customFormat="1" ht="19" customHeight="1" spans="1:59">
      <c r="A360" s="90" t="s">
        <v>1774</v>
      </c>
      <c r="B360" s="90" t="s">
        <v>1775</v>
      </c>
      <c r="C360" s="90" t="s">
        <v>1776</v>
      </c>
      <c r="D360" s="90" t="s">
        <v>1777</v>
      </c>
      <c r="E360" s="90" t="s">
        <v>4509</v>
      </c>
      <c r="F360" s="90" t="s">
        <v>3038</v>
      </c>
      <c r="G360" s="90" t="s">
        <v>3367</v>
      </c>
      <c r="H360" s="90" t="s">
        <v>109</v>
      </c>
      <c r="I360" s="90" t="s">
        <v>4510</v>
      </c>
      <c r="J360" s="90" t="s">
        <v>4511</v>
      </c>
      <c r="K360" s="90" t="s">
        <v>4512</v>
      </c>
      <c r="L360" s="90" t="s">
        <v>73</v>
      </c>
      <c r="M360" s="90" t="s">
        <v>508</v>
      </c>
      <c r="N360" s="90" t="s">
        <v>1527</v>
      </c>
      <c r="O360" s="90" t="s">
        <v>881</v>
      </c>
      <c r="P360" s="90" t="s">
        <v>882</v>
      </c>
      <c r="Q360" s="90" t="s">
        <v>4513</v>
      </c>
      <c r="R360" s="90" t="s">
        <v>4514</v>
      </c>
      <c r="S360" s="90" t="s">
        <v>4515</v>
      </c>
      <c r="T360" s="90" t="s">
        <v>119</v>
      </c>
      <c r="U360" s="15">
        <v>0</v>
      </c>
      <c r="V360" s="15">
        <v>120000</v>
      </c>
      <c r="W360" s="15">
        <v>96000</v>
      </c>
      <c r="X360" s="15">
        <v>32000</v>
      </c>
      <c r="Y360" s="90" t="s">
        <v>82</v>
      </c>
      <c r="Z360" s="90" t="s">
        <v>83</v>
      </c>
      <c r="AA360" s="90" t="s">
        <v>84</v>
      </c>
      <c r="AB360" s="90" t="s">
        <v>4516</v>
      </c>
      <c r="AC360" s="90" t="s">
        <v>191</v>
      </c>
      <c r="AD360" s="90" t="s">
        <v>87</v>
      </c>
      <c r="AE360" s="90" t="s">
        <v>61</v>
      </c>
      <c r="AF360" s="90" t="s">
        <v>61</v>
      </c>
      <c r="AG360" s="90" t="s">
        <v>89</v>
      </c>
      <c r="AH360" s="90" t="s">
        <v>89</v>
      </c>
      <c r="AI360" s="90" t="s">
        <v>89</v>
      </c>
      <c r="AJ360" s="90" t="s">
        <v>89</v>
      </c>
      <c r="AK360" s="90" t="s">
        <v>89</v>
      </c>
      <c r="AL360" s="90" t="s">
        <v>89</v>
      </c>
      <c r="AM360" s="90" t="s">
        <v>89</v>
      </c>
      <c r="AN360" s="90" t="s">
        <v>89</v>
      </c>
      <c r="AO360" s="90" t="s">
        <v>89</v>
      </c>
      <c r="AP360" s="90" t="s">
        <v>89</v>
      </c>
      <c r="AQ360" s="90" t="s">
        <v>90</v>
      </c>
      <c r="AR360" s="90" t="s">
        <v>90</v>
      </c>
      <c r="AS360" s="90" t="s">
        <v>91</v>
      </c>
      <c r="AT360" s="90" t="s">
        <v>92</v>
      </c>
      <c r="AU360" s="90" t="s">
        <v>92</v>
      </c>
      <c r="AV360" s="90" t="s">
        <v>93</v>
      </c>
      <c r="AW360" s="90" t="s">
        <v>4517</v>
      </c>
      <c r="AX360" s="90" t="s">
        <v>4518</v>
      </c>
      <c r="AY360" s="90" t="s">
        <v>4519</v>
      </c>
      <c r="AZ360" s="90" t="s">
        <v>4518</v>
      </c>
      <c r="BA360" s="90" t="s">
        <v>97</v>
      </c>
      <c r="BB360" s="90" t="s">
        <v>4520</v>
      </c>
      <c r="BC360" s="90" t="s">
        <v>99</v>
      </c>
      <c r="BD360" s="90" t="s">
        <v>100</v>
      </c>
      <c r="BE360" s="90" t="s">
        <v>61</v>
      </c>
      <c r="BF360" s="90" t="s">
        <v>119</v>
      </c>
      <c r="BG360" s="90" t="s">
        <v>101</v>
      </c>
    </row>
    <row r="361" s="85" customFormat="1" ht="19" customHeight="1" spans="1:59">
      <c r="A361" s="90" t="s">
        <v>226</v>
      </c>
      <c r="B361" s="90" t="s">
        <v>227</v>
      </c>
      <c r="C361" s="90" t="s">
        <v>4521</v>
      </c>
      <c r="D361" s="90" t="s">
        <v>4522</v>
      </c>
      <c r="E361" s="90" t="s">
        <v>4523</v>
      </c>
      <c r="F361" s="90" t="s">
        <v>4524</v>
      </c>
      <c r="G361" s="90" t="s">
        <v>2039</v>
      </c>
      <c r="H361" s="90" t="s">
        <v>943</v>
      </c>
      <c r="I361" s="90" t="s">
        <v>4525</v>
      </c>
      <c r="J361" s="90" t="s">
        <v>4526</v>
      </c>
      <c r="K361" s="90" t="s">
        <v>4527</v>
      </c>
      <c r="L361" s="90" t="s">
        <v>73</v>
      </c>
      <c r="M361" s="90" t="s">
        <v>4528</v>
      </c>
      <c r="N361" s="90" t="s">
        <v>2424</v>
      </c>
      <c r="O361" s="90" t="s">
        <v>4529</v>
      </c>
      <c r="P361" s="90" t="s">
        <v>4530</v>
      </c>
      <c r="Q361" s="90" t="s">
        <v>2046</v>
      </c>
      <c r="R361" s="90" t="s">
        <v>2047</v>
      </c>
      <c r="S361" s="90" t="s">
        <v>4531</v>
      </c>
      <c r="T361" s="90" t="s">
        <v>119</v>
      </c>
      <c r="U361" s="15">
        <v>0</v>
      </c>
      <c r="V361" s="15">
        <v>160000</v>
      </c>
      <c r="W361" s="15">
        <v>90000</v>
      </c>
      <c r="X361" s="15">
        <v>41000</v>
      </c>
      <c r="Y361" s="90" t="s">
        <v>143</v>
      </c>
      <c r="Z361" s="90" t="s">
        <v>83</v>
      </c>
      <c r="AA361" s="90" t="s">
        <v>84</v>
      </c>
      <c r="AB361" s="90" t="s">
        <v>2071</v>
      </c>
      <c r="AC361" s="90" t="s">
        <v>145</v>
      </c>
      <c r="AD361" s="90" t="s">
        <v>87</v>
      </c>
      <c r="AE361" s="90" t="s">
        <v>61</v>
      </c>
      <c r="AF361" s="90" t="s">
        <v>61</v>
      </c>
      <c r="AG361" s="90" t="s">
        <v>89</v>
      </c>
      <c r="AH361" s="90" t="s">
        <v>89</v>
      </c>
      <c r="AI361" s="90" t="s">
        <v>89</v>
      </c>
      <c r="AJ361" s="90" t="s">
        <v>89</v>
      </c>
      <c r="AK361" s="90" t="s">
        <v>89</v>
      </c>
      <c r="AL361" s="90" t="s">
        <v>89</v>
      </c>
      <c r="AM361" s="90" t="s">
        <v>89</v>
      </c>
      <c r="AN361" s="90" t="s">
        <v>89</v>
      </c>
      <c r="AO361" s="90" t="s">
        <v>89</v>
      </c>
      <c r="AP361" s="90" t="s">
        <v>89</v>
      </c>
      <c r="AQ361" s="90" t="s">
        <v>90</v>
      </c>
      <c r="AR361" s="90" t="s">
        <v>90</v>
      </c>
      <c r="AS361" s="90" t="s">
        <v>91</v>
      </c>
      <c r="AT361" s="90" t="s">
        <v>92</v>
      </c>
      <c r="AU361" s="90" t="s">
        <v>92</v>
      </c>
      <c r="AV361" s="90" t="s">
        <v>93</v>
      </c>
      <c r="AW361" s="90" t="s">
        <v>4532</v>
      </c>
      <c r="AX361" s="90" t="s">
        <v>4533</v>
      </c>
      <c r="AY361" s="90" t="s">
        <v>4534</v>
      </c>
      <c r="AZ361" s="90" t="s">
        <v>4533</v>
      </c>
      <c r="BA361" s="90" t="s">
        <v>61</v>
      </c>
      <c r="BB361" s="90" t="s">
        <v>4535</v>
      </c>
      <c r="BC361" s="90" t="s">
        <v>99</v>
      </c>
      <c r="BD361" s="90" t="s">
        <v>150</v>
      </c>
      <c r="BE361" s="90" t="s">
        <v>61</v>
      </c>
      <c r="BF361" s="90" t="s">
        <v>119</v>
      </c>
      <c r="BG361" s="90" t="s">
        <v>101</v>
      </c>
    </row>
    <row r="362" s="85" customFormat="1" ht="19" customHeight="1" spans="1:59">
      <c r="A362" s="90" t="s">
        <v>62</v>
      </c>
      <c r="B362" s="90" t="s">
        <v>63</v>
      </c>
      <c r="C362" s="90" t="s">
        <v>4536</v>
      </c>
      <c r="D362" s="90" t="s">
        <v>4537</v>
      </c>
      <c r="E362" s="90" t="s">
        <v>4538</v>
      </c>
      <c r="F362" s="90" t="s">
        <v>4539</v>
      </c>
      <c r="G362" s="90" t="s">
        <v>990</v>
      </c>
      <c r="H362" s="90" t="s">
        <v>109</v>
      </c>
      <c r="I362" s="90" t="s">
        <v>4540</v>
      </c>
      <c r="J362" s="90" t="s">
        <v>4541</v>
      </c>
      <c r="K362" s="90" t="s">
        <v>4542</v>
      </c>
      <c r="L362" s="90" t="s">
        <v>73</v>
      </c>
      <c r="M362" s="90" t="s">
        <v>74</v>
      </c>
      <c r="N362" s="90" t="s">
        <v>75</v>
      </c>
      <c r="O362" s="90" t="s">
        <v>1117</v>
      </c>
      <c r="P362" s="90" t="s">
        <v>1118</v>
      </c>
      <c r="Q362" s="90" t="s">
        <v>259</v>
      </c>
      <c r="R362" s="90" t="s">
        <v>260</v>
      </c>
      <c r="S362" s="90" t="s">
        <v>4543</v>
      </c>
      <c r="T362" s="90" t="s">
        <v>380</v>
      </c>
      <c r="U362" s="15">
        <v>0</v>
      </c>
      <c r="V362" s="15">
        <v>1800</v>
      </c>
      <c r="W362" s="15">
        <v>1300</v>
      </c>
      <c r="X362" s="15">
        <v>1300</v>
      </c>
      <c r="Y362" s="90" t="s">
        <v>82</v>
      </c>
      <c r="Z362" s="90" t="s">
        <v>83</v>
      </c>
      <c r="AA362" s="90" t="s">
        <v>84</v>
      </c>
      <c r="AB362" s="90" t="s">
        <v>4544</v>
      </c>
      <c r="AC362" s="90" t="s">
        <v>145</v>
      </c>
      <c r="AD362" s="90" t="s">
        <v>87</v>
      </c>
      <c r="AE362" s="90" t="s">
        <v>61</v>
      </c>
      <c r="AF362" s="90" t="s">
        <v>61</v>
      </c>
      <c r="AG362" s="90" t="s">
        <v>89</v>
      </c>
      <c r="AH362" s="90" t="s">
        <v>89</v>
      </c>
      <c r="AI362" s="90" t="s">
        <v>88</v>
      </c>
      <c r="AJ362" s="90" t="s">
        <v>88</v>
      </c>
      <c r="AK362" s="90" t="s">
        <v>88</v>
      </c>
      <c r="AL362" s="90" t="s">
        <v>88</v>
      </c>
      <c r="AM362" s="90" t="s">
        <v>88</v>
      </c>
      <c r="AN362" s="90" t="s">
        <v>88</v>
      </c>
      <c r="AO362" s="90" t="s">
        <v>88</v>
      </c>
      <c r="AP362" s="90" t="s">
        <v>89</v>
      </c>
      <c r="AQ362" s="90" t="s">
        <v>90</v>
      </c>
      <c r="AR362" s="90" t="s">
        <v>90</v>
      </c>
      <c r="AS362" s="90" t="s">
        <v>91</v>
      </c>
      <c r="AT362" s="90" t="s">
        <v>92</v>
      </c>
      <c r="AU362" s="90" t="s">
        <v>92</v>
      </c>
      <c r="AV362" s="90" t="s">
        <v>93</v>
      </c>
      <c r="AW362" s="90" t="s">
        <v>4545</v>
      </c>
      <c r="AX362" s="90" t="s">
        <v>4546</v>
      </c>
      <c r="AY362" s="90" t="s">
        <v>4547</v>
      </c>
      <c r="AZ362" s="90" t="s">
        <v>4546</v>
      </c>
      <c r="BA362" s="90" t="s">
        <v>97</v>
      </c>
      <c r="BB362" s="90" t="s">
        <v>4548</v>
      </c>
      <c r="BC362" s="90" t="s">
        <v>99</v>
      </c>
      <c r="BD362" s="90" t="s">
        <v>100</v>
      </c>
      <c r="BE362" s="90" t="s">
        <v>61</v>
      </c>
      <c r="BF362" s="90" t="s">
        <v>380</v>
      </c>
      <c r="BG362" s="90" t="s">
        <v>101</v>
      </c>
    </row>
    <row r="363" s="85" customFormat="1" ht="19" customHeight="1" spans="1:59">
      <c r="A363" s="90" t="s">
        <v>174</v>
      </c>
      <c r="B363" s="90" t="s">
        <v>175</v>
      </c>
      <c r="C363" s="90" t="s">
        <v>176</v>
      </c>
      <c r="D363" s="90" t="s">
        <v>177</v>
      </c>
      <c r="E363" s="90" t="s">
        <v>1842</v>
      </c>
      <c r="F363" s="90" t="s">
        <v>4549</v>
      </c>
      <c r="G363" s="90" t="s">
        <v>4550</v>
      </c>
      <c r="H363" s="90" t="s">
        <v>539</v>
      </c>
      <c r="I363" s="90" t="s">
        <v>4551</v>
      </c>
      <c r="J363" s="90" t="s">
        <v>4552</v>
      </c>
      <c r="K363" s="90" t="s">
        <v>4553</v>
      </c>
      <c r="L363" s="90" t="s">
        <v>73</v>
      </c>
      <c r="M363" s="90" t="s">
        <v>508</v>
      </c>
      <c r="N363" s="90" t="s">
        <v>811</v>
      </c>
      <c r="O363" s="90" t="s">
        <v>1875</v>
      </c>
      <c r="P363" s="90" t="s">
        <v>1876</v>
      </c>
      <c r="Q363" s="90" t="s">
        <v>2597</v>
      </c>
      <c r="R363" s="90" t="s">
        <v>1878</v>
      </c>
      <c r="S363" s="90" t="s">
        <v>4554</v>
      </c>
      <c r="T363" s="90" t="s">
        <v>262</v>
      </c>
      <c r="U363" s="15">
        <v>0</v>
      </c>
      <c r="V363" s="15">
        <v>11300</v>
      </c>
      <c r="W363" s="15">
        <v>9000</v>
      </c>
      <c r="X363" s="15">
        <v>5000</v>
      </c>
      <c r="Y363" s="90" t="s">
        <v>82</v>
      </c>
      <c r="Z363" s="90" t="s">
        <v>83</v>
      </c>
      <c r="AA363" s="90" t="s">
        <v>84</v>
      </c>
      <c r="AB363" s="90" t="s">
        <v>1852</v>
      </c>
      <c r="AC363" s="90" t="s">
        <v>359</v>
      </c>
      <c r="AD363" s="90" t="s">
        <v>87</v>
      </c>
      <c r="AE363" s="90" t="s">
        <v>61</v>
      </c>
      <c r="AF363" s="90" t="s">
        <v>4555</v>
      </c>
      <c r="AG363" s="90" t="s">
        <v>89</v>
      </c>
      <c r="AH363" s="90" t="s">
        <v>88</v>
      </c>
      <c r="AI363" s="90" t="s">
        <v>88</v>
      </c>
      <c r="AJ363" s="90" t="s">
        <v>88</v>
      </c>
      <c r="AK363" s="90" t="s">
        <v>88</v>
      </c>
      <c r="AL363" s="90" t="s">
        <v>88</v>
      </c>
      <c r="AM363" s="90" t="s">
        <v>88</v>
      </c>
      <c r="AN363" s="90" t="s">
        <v>88</v>
      </c>
      <c r="AO363" s="90" t="s">
        <v>88</v>
      </c>
      <c r="AP363" s="90" t="s">
        <v>89</v>
      </c>
      <c r="AQ363" s="90" t="s">
        <v>90</v>
      </c>
      <c r="AR363" s="90" t="s">
        <v>90</v>
      </c>
      <c r="AS363" s="90" t="s">
        <v>91</v>
      </c>
      <c r="AT363" s="90" t="s">
        <v>92</v>
      </c>
      <c r="AU363" s="90" t="s">
        <v>92</v>
      </c>
      <c r="AV363" s="90" t="s">
        <v>93</v>
      </c>
      <c r="AW363" s="90" t="s">
        <v>1853</v>
      </c>
      <c r="AX363" s="90" t="s">
        <v>4556</v>
      </c>
      <c r="AY363" s="90" t="s">
        <v>1855</v>
      </c>
      <c r="AZ363" s="90" t="s">
        <v>4556</v>
      </c>
      <c r="BA363" s="90" t="s">
        <v>97</v>
      </c>
      <c r="BB363" s="90" t="s">
        <v>4557</v>
      </c>
      <c r="BC363" s="90" t="s">
        <v>99</v>
      </c>
      <c r="BD363" s="90" t="s">
        <v>100</v>
      </c>
      <c r="BE363" s="90" t="s">
        <v>61</v>
      </c>
      <c r="BF363" s="90" t="s">
        <v>262</v>
      </c>
      <c r="BG363" s="90" t="s">
        <v>101</v>
      </c>
    </row>
    <row r="364" s="85" customFormat="1" ht="19" customHeight="1" spans="1:59">
      <c r="A364" s="90" t="s">
        <v>441</v>
      </c>
      <c r="B364" s="90" t="s">
        <v>442</v>
      </c>
      <c r="C364" s="90" t="s">
        <v>443</v>
      </c>
      <c r="D364" s="90" t="s">
        <v>444</v>
      </c>
      <c r="E364" s="90" t="s">
        <v>4558</v>
      </c>
      <c r="F364" s="90" t="s">
        <v>446</v>
      </c>
      <c r="G364" s="90" t="s">
        <v>447</v>
      </c>
      <c r="H364" s="90" t="s">
        <v>109</v>
      </c>
      <c r="I364" s="90" t="s">
        <v>4559</v>
      </c>
      <c r="J364" s="90" t="s">
        <v>4560</v>
      </c>
      <c r="K364" s="90" t="s">
        <v>4561</v>
      </c>
      <c r="L364" s="90" t="s">
        <v>73</v>
      </c>
      <c r="M364" s="90" t="s">
        <v>4562</v>
      </c>
      <c r="N364" s="90" t="s">
        <v>508</v>
      </c>
      <c r="O364" s="90" t="s">
        <v>1537</v>
      </c>
      <c r="P364" s="90" t="s">
        <v>1538</v>
      </c>
      <c r="Q364" s="90" t="s">
        <v>140</v>
      </c>
      <c r="R364" s="90" t="s">
        <v>141</v>
      </c>
      <c r="S364" s="90" t="s">
        <v>4563</v>
      </c>
      <c r="T364" s="90" t="s">
        <v>262</v>
      </c>
      <c r="U364" s="15">
        <v>0</v>
      </c>
      <c r="V364" s="15">
        <v>45000</v>
      </c>
      <c r="W364" s="15">
        <v>30000</v>
      </c>
      <c r="X364" s="15">
        <v>3000</v>
      </c>
      <c r="Y364" s="90" t="s">
        <v>143</v>
      </c>
      <c r="Z364" s="90" t="s">
        <v>83</v>
      </c>
      <c r="AA364" s="90" t="s">
        <v>84</v>
      </c>
      <c r="AB364" s="90" t="s">
        <v>4564</v>
      </c>
      <c r="AC364" s="90" t="s">
        <v>359</v>
      </c>
      <c r="AD364" s="90" t="s">
        <v>87</v>
      </c>
      <c r="AE364" s="90" t="s">
        <v>61</v>
      </c>
      <c r="AF364" s="90" t="s">
        <v>61</v>
      </c>
      <c r="AG364" s="90" t="s">
        <v>89</v>
      </c>
      <c r="AH364" s="90" t="s">
        <v>89</v>
      </c>
      <c r="AI364" s="90" t="s">
        <v>89</v>
      </c>
      <c r="AJ364" s="90" t="s">
        <v>89</v>
      </c>
      <c r="AK364" s="90" t="s">
        <v>89</v>
      </c>
      <c r="AL364" s="90" t="s">
        <v>89</v>
      </c>
      <c r="AM364" s="90" t="s">
        <v>89</v>
      </c>
      <c r="AN364" s="90" t="s">
        <v>89</v>
      </c>
      <c r="AO364" s="90" t="s">
        <v>89</v>
      </c>
      <c r="AP364" s="90" t="s">
        <v>89</v>
      </c>
      <c r="AQ364" s="90" t="s">
        <v>90</v>
      </c>
      <c r="AR364" s="90" t="s">
        <v>90</v>
      </c>
      <c r="AS364" s="90" t="s">
        <v>91</v>
      </c>
      <c r="AT364" s="90" t="s">
        <v>92</v>
      </c>
      <c r="AU364" s="90" t="s">
        <v>92</v>
      </c>
      <c r="AV364" s="90" t="s">
        <v>93</v>
      </c>
      <c r="AW364" s="90" t="s">
        <v>4565</v>
      </c>
      <c r="AX364" s="90" t="s">
        <v>4566</v>
      </c>
      <c r="AY364" s="90" t="s">
        <v>4567</v>
      </c>
      <c r="AZ364" s="90" t="s">
        <v>4566</v>
      </c>
      <c r="BA364" s="90" t="s">
        <v>215</v>
      </c>
      <c r="BB364" s="90" t="s">
        <v>4568</v>
      </c>
      <c r="BC364" s="90" t="s">
        <v>99</v>
      </c>
      <c r="BD364" s="90" t="s">
        <v>150</v>
      </c>
      <c r="BE364" s="90" t="s">
        <v>61</v>
      </c>
      <c r="BF364" s="90" t="s">
        <v>262</v>
      </c>
      <c r="BG364" s="90" t="s">
        <v>101</v>
      </c>
    </row>
    <row r="365" s="85" customFormat="1" ht="19" customHeight="1" spans="1:59">
      <c r="A365" s="90" t="s">
        <v>485</v>
      </c>
      <c r="B365" s="90" t="s">
        <v>486</v>
      </c>
      <c r="C365" s="90" t="s">
        <v>1258</v>
      </c>
      <c r="D365" s="90" t="s">
        <v>1259</v>
      </c>
      <c r="E365" s="90" t="s">
        <v>4569</v>
      </c>
      <c r="F365" s="90" t="s">
        <v>3601</v>
      </c>
      <c r="G365" s="90" t="s">
        <v>3601</v>
      </c>
      <c r="H365" s="90" t="s">
        <v>109</v>
      </c>
      <c r="I365" s="90" t="s">
        <v>4570</v>
      </c>
      <c r="J365" s="90" t="s">
        <v>4571</v>
      </c>
      <c r="K365" s="90" t="s">
        <v>4572</v>
      </c>
      <c r="L365" s="90" t="s">
        <v>73</v>
      </c>
      <c r="M365" s="90" t="s">
        <v>74</v>
      </c>
      <c r="N365" s="90" t="s">
        <v>880</v>
      </c>
      <c r="O365" s="90" t="s">
        <v>1848</v>
      </c>
      <c r="P365" s="90" t="s">
        <v>1849</v>
      </c>
      <c r="Q365" s="90" t="s">
        <v>1850</v>
      </c>
      <c r="R365" s="90" t="s">
        <v>1849</v>
      </c>
      <c r="S365" s="90" t="s">
        <v>4573</v>
      </c>
      <c r="T365" s="90" t="s">
        <v>380</v>
      </c>
      <c r="U365" s="15">
        <v>0</v>
      </c>
      <c r="V365" s="15">
        <v>20000</v>
      </c>
      <c r="W365" s="15">
        <v>15000</v>
      </c>
      <c r="X365" s="15">
        <v>10000</v>
      </c>
      <c r="Y365" s="90" t="s">
        <v>82</v>
      </c>
      <c r="Z365" s="90" t="s">
        <v>83</v>
      </c>
      <c r="AA365" s="90" t="s">
        <v>84</v>
      </c>
      <c r="AB365" s="90" t="s">
        <v>4574</v>
      </c>
      <c r="AC365" s="90" t="s">
        <v>121</v>
      </c>
      <c r="AD365" s="90" t="s">
        <v>87</v>
      </c>
      <c r="AE365" s="90" t="s">
        <v>61</v>
      </c>
      <c r="AF365" s="90" t="s">
        <v>61</v>
      </c>
      <c r="AG365" s="90" t="s">
        <v>89</v>
      </c>
      <c r="AH365" s="90" t="s">
        <v>89</v>
      </c>
      <c r="AI365" s="90" t="s">
        <v>89</v>
      </c>
      <c r="AJ365" s="90" t="s">
        <v>88</v>
      </c>
      <c r="AK365" s="90" t="s">
        <v>89</v>
      </c>
      <c r="AL365" s="90" t="s">
        <v>88</v>
      </c>
      <c r="AM365" s="90" t="s">
        <v>88</v>
      </c>
      <c r="AN365" s="90" t="s">
        <v>88</v>
      </c>
      <c r="AO365" s="90" t="s">
        <v>88</v>
      </c>
      <c r="AP365" s="90" t="s">
        <v>89</v>
      </c>
      <c r="AQ365" s="90" t="s">
        <v>90</v>
      </c>
      <c r="AR365" s="90" t="s">
        <v>90</v>
      </c>
      <c r="AS365" s="90" t="s">
        <v>91</v>
      </c>
      <c r="AT365" s="90" t="s">
        <v>92</v>
      </c>
      <c r="AU365" s="90" t="s">
        <v>92</v>
      </c>
      <c r="AV365" s="90" t="s">
        <v>93</v>
      </c>
      <c r="AW365" s="90" t="s">
        <v>4575</v>
      </c>
      <c r="AX365" s="90" t="s">
        <v>4576</v>
      </c>
      <c r="AY365" s="90" t="s">
        <v>4577</v>
      </c>
      <c r="AZ365" s="90" t="s">
        <v>4576</v>
      </c>
      <c r="BA365" s="90" t="s">
        <v>97</v>
      </c>
      <c r="BB365" s="90" t="s">
        <v>4578</v>
      </c>
      <c r="BC365" s="90" t="s">
        <v>99</v>
      </c>
      <c r="BD365" s="90" t="s">
        <v>100</v>
      </c>
      <c r="BE365" s="90" t="s">
        <v>61</v>
      </c>
      <c r="BF365" s="90" t="s">
        <v>380</v>
      </c>
      <c r="BG365" s="90" t="s">
        <v>101</v>
      </c>
    </row>
    <row r="366" s="85" customFormat="1" ht="19" customHeight="1" spans="1:59">
      <c r="A366" s="90" t="s">
        <v>102</v>
      </c>
      <c r="B366" s="90" t="s">
        <v>103</v>
      </c>
      <c r="C366" s="90" t="s">
        <v>2556</v>
      </c>
      <c r="D366" s="90" t="s">
        <v>2557</v>
      </c>
      <c r="E366" s="90" t="s">
        <v>4579</v>
      </c>
      <c r="F366" s="90" t="s">
        <v>2559</v>
      </c>
      <c r="G366" s="90" t="s">
        <v>4580</v>
      </c>
      <c r="H366" s="90" t="s">
        <v>109</v>
      </c>
      <c r="I366" s="90" t="s">
        <v>4581</v>
      </c>
      <c r="J366" s="90" t="s">
        <v>4582</v>
      </c>
      <c r="K366" s="90" t="s">
        <v>4583</v>
      </c>
      <c r="L366" s="90" t="s">
        <v>73</v>
      </c>
      <c r="M366" s="90" t="s">
        <v>4327</v>
      </c>
      <c r="N366" s="90" t="s">
        <v>4584</v>
      </c>
      <c r="O366" s="90" t="s">
        <v>221</v>
      </c>
      <c r="P366" s="90" t="s">
        <v>222</v>
      </c>
      <c r="Q366" s="90" t="s">
        <v>206</v>
      </c>
      <c r="R366" s="90" t="s">
        <v>207</v>
      </c>
      <c r="S366" s="90" t="s">
        <v>4585</v>
      </c>
      <c r="T366" s="90" t="s">
        <v>209</v>
      </c>
      <c r="U366" s="15">
        <v>0</v>
      </c>
      <c r="V366" s="15">
        <v>23000</v>
      </c>
      <c r="W366" s="15">
        <v>16000</v>
      </c>
      <c r="X366" s="15">
        <v>1100</v>
      </c>
      <c r="Y366" s="90" t="s">
        <v>143</v>
      </c>
      <c r="Z366" s="90" t="s">
        <v>83</v>
      </c>
      <c r="AA366" s="90" t="s">
        <v>84</v>
      </c>
      <c r="AB366" s="90" t="s">
        <v>4586</v>
      </c>
      <c r="AC366" s="90" t="s">
        <v>121</v>
      </c>
      <c r="AD366" s="90" t="s">
        <v>87</v>
      </c>
      <c r="AE366" s="90" t="s">
        <v>61</v>
      </c>
      <c r="AF366" s="90" t="s">
        <v>61</v>
      </c>
      <c r="AG366" s="90" t="s">
        <v>89</v>
      </c>
      <c r="AH366" s="90" t="s">
        <v>89</v>
      </c>
      <c r="AI366" s="90" t="s">
        <v>89</v>
      </c>
      <c r="AJ366" s="90" t="s">
        <v>89</v>
      </c>
      <c r="AK366" s="90" t="s">
        <v>89</v>
      </c>
      <c r="AL366" s="90" t="s">
        <v>89</v>
      </c>
      <c r="AM366" s="90" t="s">
        <v>89</v>
      </c>
      <c r="AN366" s="90" t="s">
        <v>89</v>
      </c>
      <c r="AO366" s="90" t="s">
        <v>89</v>
      </c>
      <c r="AP366" s="90" t="s">
        <v>89</v>
      </c>
      <c r="AQ366" s="90" t="s">
        <v>90</v>
      </c>
      <c r="AR366" s="90" t="s">
        <v>90</v>
      </c>
      <c r="AS366" s="90" t="s">
        <v>91</v>
      </c>
      <c r="AT366" s="90" t="s">
        <v>92</v>
      </c>
      <c r="AU366" s="90" t="s">
        <v>92</v>
      </c>
      <c r="AV366" s="90" t="s">
        <v>93</v>
      </c>
      <c r="AW366" s="90" t="s">
        <v>4587</v>
      </c>
      <c r="AX366" s="90" t="s">
        <v>4588</v>
      </c>
      <c r="AY366" s="90" t="s">
        <v>4589</v>
      </c>
      <c r="AZ366" s="90" t="s">
        <v>4588</v>
      </c>
      <c r="BA366" s="90" t="s">
        <v>97</v>
      </c>
      <c r="BB366" s="90" t="s">
        <v>4590</v>
      </c>
      <c r="BC366" s="90" t="s">
        <v>99</v>
      </c>
      <c r="BD366" s="90" t="s">
        <v>150</v>
      </c>
      <c r="BE366" s="90" t="s">
        <v>61</v>
      </c>
      <c r="BF366" s="90" t="s">
        <v>209</v>
      </c>
      <c r="BG366" s="90" t="s">
        <v>101</v>
      </c>
    </row>
    <row r="367" s="85" customFormat="1" ht="19" customHeight="1" spans="1:59">
      <c r="A367" s="90" t="s">
        <v>267</v>
      </c>
      <c r="B367" s="90" t="s">
        <v>268</v>
      </c>
      <c r="C367" s="90" t="s">
        <v>2417</v>
      </c>
      <c r="D367" s="90" t="s">
        <v>2418</v>
      </c>
      <c r="E367" s="90" t="s">
        <v>4591</v>
      </c>
      <c r="F367" s="90" t="s">
        <v>4592</v>
      </c>
      <c r="G367" s="90" t="s">
        <v>3757</v>
      </c>
      <c r="H367" s="90" t="s">
        <v>605</v>
      </c>
      <c r="I367" s="90" t="s">
        <v>4593</v>
      </c>
      <c r="J367" s="90" t="s">
        <v>4594</v>
      </c>
      <c r="K367" s="90" t="s">
        <v>4595</v>
      </c>
      <c r="L367" s="90" t="s">
        <v>73</v>
      </c>
      <c r="M367" s="90" t="s">
        <v>4596</v>
      </c>
      <c r="N367" s="90" t="s">
        <v>2350</v>
      </c>
      <c r="O367" s="90" t="s">
        <v>610</v>
      </c>
      <c r="P367" s="90" t="s">
        <v>611</v>
      </c>
      <c r="Q367" s="90" t="s">
        <v>612</v>
      </c>
      <c r="R367" s="90" t="s">
        <v>613</v>
      </c>
      <c r="S367" s="90" t="s">
        <v>4597</v>
      </c>
      <c r="T367" s="90" t="s">
        <v>380</v>
      </c>
      <c r="U367" s="15">
        <v>0</v>
      </c>
      <c r="V367" s="15">
        <v>27000</v>
      </c>
      <c r="W367" s="15">
        <v>21600</v>
      </c>
      <c r="X367" s="15">
        <v>5000</v>
      </c>
      <c r="Y367" s="90" t="s">
        <v>143</v>
      </c>
      <c r="Z367" s="90" t="s">
        <v>83</v>
      </c>
      <c r="AA367" s="90" t="s">
        <v>84</v>
      </c>
      <c r="AB367" s="90" t="s">
        <v>4598</v>
      </c>
      <c r="AC367" s="90" t="s">
        <v>359</v>
      </c>
      <c r="AD367" s="90" t="s">
        <v>87</v>
      </c>
      <c r="AE367" s="90" t="s">
        <v>61</v>
      </c>
      <c r="AF367" s="90" t="s">
        <v>61</v>
      </c>
      <c r="AG367" s="90" t="s">
        <v>89</v>
      </c>
      <c r="AH367" s="90" t="s">
        <v>89</v>
      </c>
      <c r="AI367" s="90" t="s">
        <v>89</v>
      </c>
      <c r="AJ367" s="90" t="s">
        <v>89</v>
      </c>
      <c r="AK367" s="90" t="s">
        <v>89</v>
      </c>
      <c r="AL367" s="90" t="s">
        <v>89</v>
      </c>
      <c r="AM367" s="90" t="s">
        <v>89</v>
      </c>
      <c r="AN367" s="90" t="s">
        <v>89</v>
      </c>
      <c r="AO367" s="90" t="s">
        <v>89</v>
      </c>
      <c r="AP367" s="90" t="s">
        <v>89</v>
      </c>
      <c r="AQ367" s="90" t="s">
        <v>90</v>
      </c>
      <c r="AR367" s="90" t="s">
        <v>90</v>
      </c>
      <c r="AS367" s="90" t="s">
        <v>91</v>
      </c>
      <c r="AT367" s="90" t="s">
        <v>92</v>
      </c>
      <c r="AU367" s="90" t="s">
        <v>92</v>
      </c>
      <c r="AV367" s="90" t="s">
        <v>93</v>
      </c>
      <c r="AW367" s="90" t="s">
        <v>4599</v>
      </c>
      <c r="AX367" s="90" t="s">
        <v>4600</v>
      </c>
      <c r="AY367" s="90" t="s">
        <v>4601</v>
      </c>
      <c r="AZ367" s="90" t="s">
        <v>4600</v>
      </c>
      <c r="BA367" s="90" t="s">
        <v>97</v>
      </c>
      <c r="BB367" s="90" t="s">
        <v>4602</v>
      </c>
      <c r="BC367" s="90" t="s">
        <v>99</v>
      </c>
      <c r="BD367" s="90" t="s">
        <v>150</v>
      </c>
      <c r="BE367" s="90" t="s">
        <v>61</v>
      </c>
      <c r="BF367" s="90" t="s">
        <v>380</v>
      </c>
      <c r="BG367" s="90" t="s">
        <v>101</v>
      </c>
    </row>
    <row r="368" s="85" customFormat="1" ht="19" customHeight="1" spans="1:59">
      <c r="A368" s="90" t="s">
        <v>458</v>
      </c>
      <c r="B368" s="90" t="s">
        <v>459</v>
      </c>
      <c r="C368" s="90" t="s">
        <v>460</v>
      </c>
      <c r="D368" s="90" t="s">
        <v>461</v>
      </c>
      <c r="E368" s="90" t="s">
        <v>4603</v>
      </c>
      <c r="F368" s="90" t="s">
        <v>4604</v>
      </c>
      <c r="G368" s="90" t="s">
        <v>2461</v>
      </c>
      <c r="H368" s="90" t="s">
        <v>109</v>
      </c>
      <c r="I368" s="90" t="s">
        <v>4605</v>
      </c>
      <c r="J368" s="90" t="s">
        <v>4606</v>
      </c>
      <c r="K368" s="90" t="s">
        <v>4607</v>
      </c>
      <c r="L368" s="90" t="s">
        <v>73</v>
      </c>
      <c r="M368" s="90" t="s">
        <v>4208</v>
      </c>
      <c r="N368" s="90" t="s">
        <v>575</v>
      </c>
      <c r="O368" s="90" t="s">
        <v>115</v>
      </c>
      <c r="P368" s="90" t="s">
        <v>116</v>
      </c>
      <c r="Q368" s="90" t="s">
        <v>117</v>
      </c>
      <c r="R368" s="90" t="s">
        <v>116</v>
      </c>
      <c r="S368" s="90" t="s">
        <v>4608</v>
      </c>
      <c r="T368" s="90" t="s">
        <v>119</v>
      </c>
      <c r="U368" s="15">
        <v>0</v>
      </c>
      <c r="V368" s="15">
        <v>65000</v>
      </c>
      <c r="W368" s="15">
        <v>30000</v>
      </c>
      <c r="X368" s="15">
        <v>10000</v>
      </c>
      <c r="Y368" s="90" t="s">
        <v>82</v>
      </c>
      <c r="Z368" s="90" t="s">
        <v>83</v>
      </c>
      <c r="AA368" s="90" t="s">
        <v>84</v>
      </c>
      <c r="AB368" s="90" t="s">
        <v>4609</v>
      </c>
      <c r="AC368" s="90" t="s">
        <v>121</v>
      </c>
      <c r="AD368" s="90" t="s">
        <v>87</v>
      </c>
      <c r="AE368" s="90" t="s">
        <v>61</v>
      </c>
      <c r="AF368" s="90" t="s">
        <v>61</v>
      </c>
      <c r="AG368" s="90" t="s">
        <v>89</v>
      </c>
      <c r="AH368" s="90" t="s">
        <v>89</v>
      </c>
      <c r="AI368" s="90" t="s">
        <v>89</v>
      </c>
      <c r="AJ368" s="90" t="s">
        <v>89</v>
      </c>
      <c r="AK368" s="90" t="s">
        <v>89</v>
      </c>
      <c r="AL368" s="90" t="s">
        <v>89</v>
      </c>
      <c r="AM368" s="90" t="s">
        <v>89</v>
      </c>
      <c r="AN368" s="90" t="s">
        <v>89</v>
      </c>
      <c r="AO368" s="90" t="s">
        <v>89</v>
      </c>
      <c r="AP368" s="90" t="s">
        <v>89</v>
      </c>
      <c r="AQ368" s="90" t="s">
        <v>90</v>
      </c>
      <c r="AR368" s="90" t="s">
        <v>90</v>
      </c>
      <c r="AS368" s="90" t="s">
        <v>91</v>
      </c>
      <c r="AT368" s="90" t="s">
        <v>92</v>
      </c>
      <c r="AU368" s="90" t="s">
        <v>92</v>
      </c>
      <c r="AV368" s="90" t="s">
        <v>93</v>
      </c>
      <c r="AW368" s="90" t="s">
        <v>4610</v>
      </c>
      <c r="AX368" s="90" t="s">
        <v>4611</v>
      </c>
      <c r="AY368" s="90" t="s">
        <v>4612</v>
      </c>
      <c r="AZ368" s="90" t="s">
        <v>4611</v>
      </c>
      <c r="BA368" s="90" t="s">
        <v>97</v>
      </c>
      <c r="BB368" s="90" t="s">
        <v>4613</v>
      </c>
      <c r="BC368" s="90" t="s">
        <v>99</v>
      </c>
      <c r="BD368" s="90" t="s">
        <v>100</v>
      </c>
      <c r="BE368" s="90" t="s">
        <v>61</v>
      </c>
      <c r="BF368" s="90" t="s">
        <v>119</v>
      </c>
      <c r="BG368" s="90" t="s">
        <v>101</v>
      </c>
    </row>
    <row r="369" s="85" customFormat="1" ht="19" customHeight="1" spans="1:59">
      <c r="A369" s="90" t="s">
        <v>516</v>
      </c>
      <c r="B369" s="90" t="s">
        <v>517</v>
      </c>
      <c r="C369" s="90" t="s">
        <v>1402</v>
      </c>
      <c r="D369" s="90" t="s">
        <v>1403</v>
      </c>
      <c r="E369" s="90" t="s">
        <v>2368</v>
      </c>
      <c r="F369" s="90" t="s">
        <v>2847</v>
      </c>
      <c r="G369" s="90" t="s">
        <v>522</v>
      </c>
      <c r="H369" s="90" t="s">
        <v>109</v>
      </c>
      <c r="I369" s="90" t="s">
        <v>4614</v>
      </c>
      <c r="J369" s="90" t="s">
        <v>4615</v>
      </c>
      <c r="K369" s="90" t="s">
        <v>4616</v>
      </c>
      <c r="L369" s="90" t="s">
        <v>73</v>
      </c>
      <c r="M369" s="90" t="s">
        <v>4617</v>
      </c>
      <c r="N369" s="90" t="s">
        <v>527</v>
      </c>
      <c r="O369" s="90" t="s">
        <v>1848</v>
      </c>
      <c r="P369" s="90" t="s">
        <v>1849</v>
      </c>
      <c r="Q369" s="90" t="s">
        <v>1850</v>
      </c>
      <c r="R369" s="90" t="s">
        <v>1849</v>
      </c>
      <c r="S369" s="90" t="s">
        <v>4618</v>
      </c>
      <c r="T369" s="90" t="s">
        <v>380</v>
      </c>
      <c r="U369" s="15">
        <v>0</v>
      </c>
      <c r="V369" s="15">
        <v>35000</v>
      </c>
      <c r="W369" s="15">
        <v>17000</v>
      </c>
      <c r="X369" s="15">
        <v>5000</v>
      </c>
      <c r="Y369" s="90" t="s">
        <v>82</v>
      </c>
      <c r="Z369" s="90" t="s">
        <v>83</v>
      </c>
      <c r="AA369" s="90" t="s">
        <v>84</v>
      </c>
      <c r="AB369" s="90" t="s">
        <v>2375</v>
      </c>
      <c r="AC369" s="90" t="s">
        <v>359</v>
      </c>
      <c r="AD369" s="90" t="s">
        <v>87</v>
      </c>
      <c r="AE369" s="90" t="s">
        <v>61</v>
      </c>
      <c r="AF369" s="90" t="s">
        <v>61</v>
      </c>
      <c r="AG369" s="90" t="s">
        <v>89</v>
      </c>
      <c r="AH369" s="90" t="s">
        <v>89</v>
      </c>
      <c r="AI369" s="90" t="s">
        <v>88</v>
      </c>
      <c r="AJ369" s="90" t="s">
        <v>88</v>
      </c>
      <c r="AK369" s="90" t="s">
        <v>89</v>
      </c>
      <c r="AL369" s="90" t="s">
        <v>88</v>
      </c>
      <c r="AM369" s="90" t="s">
        <v>88</v>
      </c>
      <c r="AN369" s="90" t="s">
        <v>88</v>
      </c>
      <c r="AO369" s="90" t="s">
        <v>88</v>
      </c>
      <c r="AP369" s="90" t="s">
        <v>89</v>
      </c>
      <c r="AQ369" s="90" t="s">
        <v>90</v>
      </c>
      <c r="AR369" s="90" t="s">
        <v>90</v>
      </c>
      <c r="AS369" s="90" t="s">
        <v>91</v>
      </c>
      <c r="AT369" s="90" t="s">
        <v>92</v>
      </c>
      <c r="AU369" s="90" t="s">
        <v>92</v>
      </c>
      <c r="AV369" s="90" t="s">
        <v>93</v>
      </c>
      <c r="AW369" s="90" t="s">
        <v>2376</v>
      </c>
      <c r="AX369" s="90" t="s">
        <v>4619</v>
      </c>
      <c r="AY369" s="90" t="s">
        <v>2378</v>
      </c>
      <c r="AZ369" s="90" t="s">
        <v>4619</v>
      </c>
      <c r="BA369" s="90" t="s">
        <v>97</v>
      </c>
      <c r="BB369" s="90" t="s">
        <v>4620</v>
      </c>
      <c r="BC369" s="90" t="s">
        <v>99</v>
      </c>
      <c r="BD369" s="90" t="s">
        <v>100</v>
      </c>
      <c r="BE369" s="90" t="s">
        <v>61</v>
      </c>
      <c r="BF369" s="90" t="s">
        <v>380</v>
      </c>
      <c r="BG369" s="90" t="s">
        <v>101</v>
      </c>
    </row>
    <row r="370" s="85" customFormat="1" ht="19" customHeight="1" spans="1:59">
      <c r="A370" s="90" t="s">
        <v>458</v>
      </c>
      <c r="B370" s="90" t="s">
        <v>459</v>
      </c>
      <c r="C370" s="90" t="s">
        <v>2457</v>
      </c>
      <c r="D370" s="90" t="s">
        <v>2458</v>
      </c>
      <c r="E370" s="90" t="s">
        <v>4621</v>
      </c>
      <c r="F370" s="90" t="s">
        <v>4622</v>
      </c>
      <c r="G370" s="90" t="s">
        <v>4372</v>
      </c>
      <c r="H370" s="90" t="s">
        <v>369</v>
      </c>
      <c r="I370" s="90" t="s">
        <v>4623</v>
      </c>
      <c r="J370" s="90" t="s">
        <v>4624</v>
      </c>
      <c r="K370" s="90" t="s">
        <v>4625</v>
      </c>
      <c r="L370" s="90" t="s">
        <v>73</v>
      </c>
      <c r="M370" s="90" t="s">
        <v>4626</v>
      </c>
      <c r="N370" s="90" t="s">
        <v>203</v>
      </c>
      <c r="O370" s="90" t="s">
        <v>3997</v>
      </c>
      <c r="P370" s="90" t="s">
        <v>3998</v>
      </c>
      <c r="Q370" s="90" t="s">
        <v>377</v>
      </c>
      <c r="R370" s="90" t="s">
        <v>378</v>
      </c>
      <c r="S370" s="90" t="s">
        <v>4627</v>
      </c>
      <c r="T370" s="90" t="s">
        <v>119</v>
      </c>
      <c r="U370" s="15">
        <v>0</v>
      </c>
      <c r="V370" s="15">
        <v>20000</v>
      </c>
      <c r="W370" s="15">
        <v>15000</v>
      </c>
      <c r="X370" s="15">
        <v>8857</v>
      </c>
      <c r="Y370" s="90" t="s">
        <v>143</v>
      </c>
      <c r="Z370" s="90" t="s">
        <v>83</v>
      </c>
      <c r="AA370" s="90" t="s">
        <v>84</v>
      </c>
      <c r="AB370" s="90" t="s">
        <v>4622</v>
      </c>
      <c r="AC370" s="90" t="s">
        <v>121</v>
      </c>
      <c r="AD370" s="90" t="s">
        <v>87</v>
      </c>
      <c r="AE370" s="90" t="s">
        <v>61</v>
      </c>
      <c r="AF370" s="90" t="s">
        <v>61</v>
      </c>
      <c r="AG370" s="90" t="s">
        <v>89</v>
      </c>
      <c r="AH370" s="90" t="s">
        <v>89</v>
      </c>
      <c r="AI370" s="90" t="s">
        <v>89</v>
      </c>
      <c r="AJ370" s="90" t="s">
        <v>89</v>
      </c>
      <c r="AK370" s="90" t="s">
        <v>89</v>
      </c>
      <c r="AL370" s="90" t="s">
        <v>89</v>
      </c>
      <c r="AM370" s="90" t="s">
        <v>89</v>
      </c>
      <c r="AN370" s="90" t="s">
        <v>89</v>
      </c>
      <c r="AO370" s="90" t="s">
        <v>89</v>
      </c>
      <c r="AP370" s="90" t="s">
        <v>89</v>
      </c>
      <c r="AQ370" s="90" t="s">
        <v>90</v>
      </c>
      <c r="AR370" s="90" t="s">
        <v>90</v>
      </c>
      <c r="AS370" s="90" t="s">
        <v>91</v>
      </c>
      <c r="AT370" s="90" t="s">
        <v>92</v>
      </c>
      <c r="AU370" s="90" t="s">
        <v>92</v>
      </c>
      <c r="AV370" s="90" t="s">
        <v>93</v>
      </c>
      <c r="AW370" s="90" t="s">
        <v>4628</v>
      </c>
      <c r="AX370" s="90" t="s">
        <v>4629</v>
      </c>
      <c r="AY370" s="90" t="s">
        <v>2317</v>
      </c>
      <c r="AZ370" s="90" t="s">
        <v>4629</v>
      </c>
      <c r="BA370" s="90" t="s">
        <v>215</v>
      </c>
      <c r="BB370" s="90" t="s">
        <v>4630</v>
      </c>
      <c r="BC370" s="90" t="s">
        <v>99</v>
      </c>
      <c r="BD370" s="90" t="s">
        <v>150</v>
      </c>
      <c r="BE370" s="90" t="s">
        <v>61</v>
      </c>
      <c r="BF370" s="90" t="s">
        <v>119</v>
      </c>
      <c r="BG370" s="90" t="s">
        <v>101</v>
      </c>
    </row>
    <row r="371" s="85" customFormat="1" ht="19" customHeight="1" spans="1:59">
      <c r="A371" s="90" t="s">
        <v>419</v>
      </c>
      <c r="B371" s="90" t="s">
        <v>420</v>
      </c>
      <c r="C371" s="90" t="s">
        <v>3445</v>
      </c>
      <c r="D371" s="90" t="s">
        <v>3446</v>
      </c>
      <c r="E371" s="90" t="s">
        <v>3767</v>
      </c>
      <c r="F371" s="90" t="s">
        <v>425</v>
      </c>
      <c r="G371" s="90" t="s">
        <v>425</v>
      </c>
      <c r="H371" s="90" t="s">
        <v>109</v>
      </c>
      <c r="I371" s="90" t="s">
        <v>4631</v>
      </c>
      <c r="J371" s="90" t="s">
        <v>4632</v>
      </c>
      <c r="K371" s="90" t="s">
        <v>4633</v>
      </c>
      <c r="L371" s="90" t="s">
        <v>73</v>
      </c>
      <c r="M371" s="90" t="s">
        <v>3493</v>
      </c>
      <c r="N371" s="90" t="s">
        <v>163</v>
      </c>
      <c r="O371" s="90" t="s">
        <v>2779</v>
      </c>
      <c r="P371" s="90" t="s">
        <v>2780</v>
      </c>
      <c r="Q371" s="90" t="s">
        <v>259</v>
      </c>
      <c r="R371" s="90" t="s">
        <v>260</v>
      </c>
      <c r="S371" s="90" t="s">
        <v>4634</v>
      </c>
      <c r="T371" s="90" t="s">
        <v>119</v>
      </c>
      <c r="U371" s="15">
        <v>0</v>
      </c>
      <c r="V371" s="15">
        <v>41616</v>
      </c>
      <c r="W371" s="15">
        <v>30000</v>
      </c>
      <c r="X371" s="15">
        <v>15000</v>
      </c>
      <c r="Y371" s="90" t="s">
        <v>143</v>
      </c>
      <c r="Z371" s="90" t="s">
        <v>83</v>
      </c>
      <c r="AA371" s="90" t="s">
        <v>84</v>
      </c>
      <c r="AB371" s="90" t="s">
        <v>3776</v>
      </c>
      <c r="AC371" s="90" t="s">
        <v>359</v>
      </c>
      <c r="AD371" s="90" t="s">
        <v>87</v>
      </c>
      <c r="AE371" s="90" t="s">
        <v>61</v>
      </c>
      <c r="AF371" s="90" t="s">
        <v>3777</v>
      </c>
      <c r="AG371" s="90" t="s">
        <v>89</v>
      </c>
      <c r="AH371" s="90" t="s">
        <v>89</v>
      </c>
      <c r="AI371" s="90" t="s">
        <v>89</v>
      </c>
      <c r="AJ371" s="90" t="s">
        <v>89</v>
      </c>
      <c r="AK371" s="90" t="s">
        <v>89</v>
      </c>
      <c r="AL371" s="90" t="s">
        <v>89</v>
      </c>
      <c r="AM371" s="90" t="s">
        <v>89</v>
      </c>
      <c r="AN371" s="90" t="s">
        <v>89</v>
      </c>
      <c r="AO371" s="90" t="s">
        <v>89</v>
      </c>
      <c r="AP371" s="90" t="s">
        <v>89</v>
      </c>
      <c r="AQ371" s="90" t="s">
        <v>90</v>
      </c>
      <c r="AR371" s="90" t="s">
        <v>90</v>
      </c>
      <c r="AS371" s="90" t="s">
        <v>91</v>
      </c>
      <c r="AT371" s="90" t="s">
        <v>92</v>
      </c>
      <c r="AU371" s="90" t="s">
        <v>92</v>
      </c>
      <c r="AV371" s="90" t="s">
        <v>93</v>
      </c>
      <c r="AW371" s="90" t="s">
        <v>3778</v>
      </c>
      <c r="AX371" s="90" t="s">
        <v>4635</v>
      </c>
      <c r="AY371" s="90" t="s">
        <v>3780</v>
      </c>
      <c r="AZ371" s="90" t="s">
        <v>4635</v>
      </c>
      <c r="BA371" s="90" t="s">
        <v>97</v>
      </c>
      <c r="BB371" s="90" t="s">
        <v>4636</v>
      </c>
      <c r="BC371" s="90" t="s">
        <v>99</v>
      </c>
      <c r="BD371" s="90" t="s">
        <v>150</v>
      </c>
      <c r="BE371" s="90" t="s">
        <v>61</v>
      </c>
      <c r="BF371" s="90" t="s">
        <v>119</v>
      </c>
      <c r="BG371" s="90" t="s">
        <v>101</v>
      </c>
    </row>
    <row r="372" s="85" customFormat="1" ht="19" customHeight="1" spans="1:59">
      <c r="A372" s="90" t="s">
        <v>1774</v>
      </c>
      <c r="B372" s="90" t="s">
        <v>1775</v>
      </c>
      <c r="C372" s="90" t="s">
        <v>3077</v>
      </c>
      <c r="D372" s="90" t="s">
        <v>3078</v>
      </c>
      <c r="E372" s="90" t="s">
        <v>4637</v>
      </c>
      <c r="F372" s="90" t="s">
        <v>3080</v>
      </c>
      <c r="G372" s="90" t="s">
        <v>3080</v>
      </c>
      <c r="H372" s="90" t="s">
        <v>232</v>
      </c>
      <c r="I372" s="90" t="s">
        <v>4638</v>
      </c>
      <c r="J372" s="90" t="s">
        <v>4639</v>
      </c>
      <c r="K372" s="90" t="s">
        <v>4640</v>
      </c>
      <c r="L372" s="90" t="s">
        <v>73</v>
      </c>
      <c r="M372" s="90" t="s">
        <v>4428</v>
      </c>
      <c r="N372" s="90" t="s">
        <v>2191</v>
      </c>
      <c r="O372" s="90" t="s">
        <v>398</v>
      </c>
      <c r="P372" s="90" t="s">
        <v>399</v>
      </c>
      <c r="Q372" s="90" t="s">
        <v>2192</v>
      </c>
      <c r="R372" s="90" t="s">
        <v>2193</v>
      </c>
      <c r="S372" s="90" t="s">
        <v>4641</v>
      </c>
      <c r="T372" s="90" t="s">
        <v>380</v>
      </c>
      <c r="U372" s="15">
        <v>0</v>
      </c>
      <c r="V372" s="15">
        <v>36000</v>
      </c>
      <c r="W372" s="15">
        <v>28000</v>
      </c>
      <c r="X372" s="15">
        <v>16800</v>
      </c>
      <c r="Y372" s="90" t="s">
        <v>82</v>
      </c>
      <c r="Z372" s="90" t="s">
        <v>83</v>
      </c>
      <c r="AA372" s="90" t="s">
        <v>84</v>
      </c>
      <c r="AB372" s="90" t="s">
        <v>4642</v>
      </c>
      <c r="AC372" s="90" t="s">
        <v>359</v>
      </c>
      <c r="AD372" s="90" t="s">
        <v>87</v>
      </c>
      <c r="AE372" s="90" t="s">
        <v>61</v>
      </c>
      <c r="AF372" s="90" t="s">
        <v>61</v>
      </c>
      <c r="AG372" s="90" t="s">
        <v>89</v>
      </c>
      <c r="AH372" s="90" t="s">
        <v>89</v>
      </c>
      <c r="AI372" s="90" t="s">
        <v>89</v>
      </c>
      <c r="AJ372" s="90" t="s">
        <v>89</v>
      </c>
      <c r="AK372" s="90" t="s">
        <v>89</v>
      </c>
      <c r="AL372" s="90" t="s">
        <v>88</v>
      </c>
      <c r="AM372" s="90" t="s">
        <v>89</v>
      </c>
      <c r="AN372" s="90" t="s">
        <v>89</v>
      </c>
      <c r="AO372" s="90" t="s">
        <v>88</v>
      </c>
      <c r="AP372" s="90" t="s">
        <v>89</v>
      </c>
      <c r="AQ372" s="90" t="s">
        <v>90</v>
      </c>
      <c r="AR372" s="90" t="s">
        <v>90</v>
      </c>
      <c r="AS372" s="90" t="s">
        <v>91</v>
      </c>
      <c r="AT372" s="90" t="s">
        <v>92</v>
      </c>
      <c r="AU372" s="90" t="s">
        <v>92</v>
      </c>
      <c r="AV372" s="90" t="s">
        <v>93</v>
      </c>
      <c r="AW372" s="90" t="s">
        <v>4643</v>
      </c>
      <c r="AX372" s="90" t="s">
        <v>4644</v>
      </c>
      <c r="AY372" s="90" t="s">
        <v>4645</v>
      </c>
      <c r="AZ372" s="90" t="s">
        <v>4644</v>
      </c>
      <c r="BA372" s="90" t="s">
        <v>97</v>
      </c>
      <c r="BB372" s="90" t="s">
        <v>4646</v>
      </c>
      <c r="BC372" s="90" t="s">
        <v>99</v>
      </c>
      <c r="BD372" s="90" t="s">
        <v>100</v>
      </c>
      <c r="BE372" s="90" t="s">
        <v>61</v>
      </c>
      <c r="BF372" s="90" t="s">
        <v>380</v>
      </c>
      <c r="BG372" s="90" t="s">
        <v>101</v>
      </c>
    </row>
    <row r="373" s="85" customFormat="1" ht="19" customHeight="1" spans="1:59">
      <c r="A373" s="90" t="s">
        <v>102</v>
      </c>
      <c r="B373" s="90" t="s">
        <v>103</v>
      </c>
      <c r="C373" s="90" t="s">
        <v>3825</v>
      </c>
      <c r="D373" s="90" t="s">
        <v>3826</v>
      </c>
      <c r="E373" s="90" t="s">
        <v>4647</v>
      </c>
      <c r="F373" s="90" t="s">
        <v>4260</v>
      </c>
      <c r="G373" s="90" t="s">
        <v>2024</v>
      </c>
      <c r="H373" s="90" t="s">
        <v>369</v>
      </c>
      <c r="I373" s="90" t="s">
        <v>4648</v>
      </c>
      <c r="J373" s="90" t="s">
        <v>4649</v>
      </c>
      <c r="K373" s="90" t="s">
        <v>4650</v>
      </c>
      <c r="L373" s="90" t="s">
        <v>73</v>
      </c>
      <c r="M373" s="90" t="s">
        <v>4651</v>
      </c>
      <c r="N373" s="90" t="s">
        <v>4652</v>
      </c>
      <c r="O373" s="90" t="s">
        <v>1753</v>
      </c>
      <c r="P373" s="90" t="s">
        <v>1754</v>
      </c>
      <c r="Q373" s="90" t="s">
        <v>377</v>
      </c>
      <c r="R373" s="90" t="s">
        <v>378</v>
      </c>
      <c r="S373" s="90" t="s">
        <v>4653</v>
      </c>
      <c r="T373" s="90" t="s">
        <v>262</v>
      </c>
      <c r="U373" s="15">
        <v>0</v>
      </c>
      <c r="V373" s="15">
        <v>48165</v>
      </c>
      <c r="W373" s="15">
        <v>38000</v>
      </c>
      <c r="X373" s="15">
        <v>2000</v>
      </c>
      <c r="Y373" s="90" t="s">
        <v>82</v>
      </c>
      <c r="Z373" s="90" t="s">
        <v>83</v>
      </c>
      <c r="AA373" s="90" t="s">
        <v>84</v>
      </c>
      <c r="AB373" s="90" t="s">
        <v>4654</v>
      </c>
      <c r="AC373" s="90" t="s">
        <v>121</v>
      </c>
      <c r="AD373" s="90" t="s">
        <v>87</v>
      </c>
      <c r="AE373" s="90" t="s">
        <v>61</v>
      </c>
      <c r="AF373" s="90" t="s">
        <v>61</v>
      </c>
      <c r="AG373" s="90" t="s">
        <v>89</v>
      </c>
      <c r="AH373" s="90" t="s">
        <v>88</v>
      </c>
      <c r="AI373" s="90" t="s">
        <v>88</v>
      </c>
      <c r="AJ373" s="90" t="s">
        <v>88</v>
      </c>
      <c r="AK373" s="90" t="s">
        <v>88</v>
      </c>
      <c r="AL373" s="90" t="s">
        <v>88</v>
      </c>
      <c r="AM373" s="90" t="s">
        <v>88</v>
      </c>
      <c r="AN373" s="90" t="s">
        <v>88</v>
      </c>
      <c r="AO373" s="90" t="s">
        <v>88</v>
      </c>
      <c r="AP373" s="90" t="s">
        <v>89</v>
      </c>
      <c r="AQ373" s="90" t="s">
        <v>90</v>
      </c>
      <c r="AR373" s="90" t="s">
        <v>90</v>
      </c>
      <c r="AS373" s="90" t="s">
        <v>91</v>
      </c>
      <c r="AT373" s="90" t="s">
        <v>92</v>
      </c>
      <c r="AU373" s="90" t="s">
        <v>92</v>
      </c>
      <c r="AV373" s="90" t="s">
        <v>93</v>
      </c>
      <c r="AW373" s="90" t="s">
        <v>4655</v>
      </c>
      <c r="AX373" s="90" t="s">
        <v>4656</v>
      </c>
      <c r="AY373" s="90" t="s">
        <v>4657</v>
      </c>
      <c r="AZ373" s="90" t="s">
        <v>4656</v>
      </c>
      <c r="BA373" s="90" t="s">
        <v>97</v>
      </c>
      <c r="BB373" s="90" t="s">
        <v>4658</v>
      </c>
      <c r="BC373" s="90" t="s">
        <v>99</v>
      </c>
      <c r="BD373" s="90" t="s">
        <v>100</v>
      </c>
      <c r="BE373" s="90" t="s">
        <v>61</v>
      </c>
      <c r="BF373" s="90" t="s">
        <v>262</v>
      </c>
      <c r="BG373" s="90" t="s">
        <v>101</v>
      </c>
    </row>
    <row r="374" s="85" customFormat="1" ht="19" customHeight="1" spans="1:59">
      <c r="A374" s="90" t="s">
        <v>419</v>
      </c>
      <c r="B374" s="90" t="s">
        <v>420</v>
      </c>
      <c r="C374" s="90" t="s">
        <v>3445</v>
      </c>
      <c r="D374" s="90" t="s">
        <v>3446</v>
      </c>
      <c r="E374" s="90" t="s">
        <v>3767</v>
      </c>
      <c r="F374" s="90" t="s">
        <v>425</v>
      </c>
      <c r="G374" s="90" t="s">
        <v>425</v>
      </c>
      <c r="H374" s="90" t="s">
        <v>109</v>
      </c>
      <c r="I374" s="90" t="s">
        <v>4659</v>
      </c>
      <c r="J374" s="90" t="s">
        <v>4660</v>
      </c>
      <c r="K374" s="90" t="s">
        <v>4661</v>
      </c>
      <c r="L374" s="90" t="s">
        <v>73</v>
      </c>
      <c r="M374" s="90" t="s">
        <v>4662</v>
      </c>
      <c r="N374" s="90" t="s">
        <v>936</v>
      </c>
      <c r="O374" s="90" t="s">
        <v>2779</v>
      </c>
      <c r="P374" s="90" t="s">
        <v>2780</v>
      </c>
      <c r="Q374" s="90" t="s">
        <v>259</v>
      </c>
      <c r="R374" s="90" t="s">
        <v>260</v>
      </c>
      <c r="S374" s="90" t="s">
        <v>4663</v>
      </c>
      <c r="T374" s="90" t="s">
        <v>119</v>
      </c>
      <c r="U374" s="15">
        <v>0</v>
      </c>
      <c r="V374" s="15">
        <v>150000</v>
      </c>
      <c r="W374" s="15">
        <v>100000</v>
      </c>
      <c r="X374" s="15">
        <v>700</v>
      </c>
      <c r="Y374" s="90" t="s">
        <v>143</v>
      </c>
      <c r="Z374" s="90" t="s">
        <v>83</v>
      </c>
      <c r="AA374" s="90" t="s">
        <v>84</v>
      </c>
      <c r="AB374" s="90" t="s">
        <v>3776</v>
      </c>
      <c r="AC374" s="90" t="s">
        <v>211</v>
      </c>
      <c r="AD374" s="90" t="s">
        <v>87</v>
      </c>
      <c r="AE374" s="90" t="s">
        <v>61</v>
      </c>
      <c r="AF374" s="90" t="s">
        <v>3777</v>
      </c>
      <c r="AG374" s="90" t="s">
        <v>89</v>
      </c>
      <c r="AH374" s="90" t="s">
        <v>89</v>
      </c>
      <c r="AI374" s="90" t="s">
        <v>89</v>
      </c>
      <c r="AJ374" s="90" t="s">
        <v>89</v>
      </c>
      <c r="AK374" s="90" t="s">
        <v>89</v>
      </c>
      <c r="AL374" s="90" t="s">
        <v>89</v>
      </c>
      <c r="AM374" s="90" t="s">
        <v>89</v>
      </c>
      <c r="AN374" s="90" t="s">
        <v>89</v>
      </c>
      <c r="AO374" s="90" t="s">
        <v>89</v>
      </c>
      <c r="AP374" s="90" t="s">
        <v>89</v>
      </c>
      <c r="AQ374" s="90" t="s">
        <v>90</v>
      </c>
      <c r="AR374" s="90" t="s">
        <v>90</v>
      </c>
      <c r="AS374" s="90" t="s">
        <v>91</v>
      </c>
      <c r="AT374" s="90" t="s">
        <v>92</v>
      </c>
      <c r="AU374" s="90" t="s">
        <v>92</v>
      </c>
      <c r="AV374" s="90" t="s">
        <v>93</v>
      </c>
      <c r="AW374" s="90" t="s">
        <v>3778</v>
      </c>
      <c r="AX374" s="90" t="s">
        <v>4664</v>
      </c>
      <c r="AY374" s="90" t="s">
        <v>3780</v>
      </c>
      <c r="AZ374" s="90" t="s">
        <v>4664</v>
      </c>
      <c r="BA374" s="90" t="s">
        <v>97</v>
      </c>
      <c r="BB374" s="90" t="s">
        <v>4665</v>
      </c>
      <c r="BC374" s="90" t="s">
        <v>99</v>
      </c>
      <c r="BD374" s="90" t="s">
        <v>150</v>
      </c>
      <c r="BE374" s="90" t="s">
        <v>61</v>
      </c>
      <c r="BF374" s="90" t="s">
        <v>119</v>
      </c>
      <c r="BG374" s="90" t="s">
        <v>101</v>
      </c>
    </row>
    <row r="375" s="85" customFormat="1" ht="19" customHeight="1" spans="1:59">
      <c r="A375" s="90" t="s">
        <v>419</v>
      </c>
      <c r="B375" s="90" t="s">
        <v>420</v>
      </c>
      <c r="C375" s="90" t="s">
        <v>3445</v>
      </c>
      <c r="D375" s="90" t="s">
        <v>3446</v>
      </c>
      <c r="E375" s="90" t="s">
        <v>3447</v>
      </c>
      <c r="F375" s="90" t="s">
        <v>538</v>
      </c>
      <c r="G375" s="90" t="s">
        <v>538</v>
      </c>
      <c r="H375" s="90" t="s">
        <v>1795</v>
      </c>
      <c r="I375" s="90" t="s">
        <v>4666</v>
      </c>
      <c r="J375" s="90" t="s">
        <v>4667</v>
      </c>
      <c r="K375" s="90" t="s">
        <v>4668</v>
      </c>
      <c r="L375" s="90" t="s">
        <v>73</v>
      </c>
      <c r="M375" s="90" t="s">
        <v>3280</v>
      </c>
      <c r="N375" s="90" t="s">
        <v>203</v>
      </c>
      <c r="O375" s="90" t="s">
        <v>4669</v>
      </c>
      <c r="P375" s="90" t="s">
        <v>4670</v>
      </c>
      <c r="Q375" s="90" t="s">
        <v>4671</v>
      </c>
      <c r="R375" s="90" t="s">
        <v>4672</v>
      </c>
      <c r="S375" s="90" t="s">
        <v>4673</v>
      </c>
      <c r="T375" s="90" t="s">
        <v>119</v>
      </c>
      <c r="U375" s="15">
        <v>0</v>
      </c>
      <c r="V375" s="15">
        <v>50000</v>
      </c>
      <c r="W375" s="15">
        <v>26000</v>
      </c>
      <c r="X375" s="15">
        <v>26000</v>
      </c>
      <c r="Y375" s="90" t="s">
        <v>143</v>
      </c>
      <c r="Z375" s="90" t="s">
        <v>83</v>
      </c>
      <c r="AA375" s="90" t="s">
        <v>84</v>
      </c>
      <c r="AB375" s="90" t="s">
        <v>3454</v>
      </c>
      <c r="AC375" s="90" t="s">
        <v>211</v>
      </c>
      <c r="AD375" s="90" t="s">
        <v>87</v>
      </c>
      <c r="AE375" s="90" t="s">
        <v>61</v>
      </c>
      <c r="AF375" s="90" t="s">
        <v>3455</v>
      </c>
      <c r="AG375" s="90" t="s">
        <v>89</v>
      </c>
      <c r="AH375" s="90" t="s">
        <v>89</v>
      </c>
      <c r="AI375" s="90" t="s">
        <v>89</v>
      </c>
      <c r="AJ375" s="90" t="s">
        <v>89</v>
      </c>
      <c r="AK375" s="90" t="s">
        <v>89</v>
      </c>
      <c r="AL375" s="90" t="s">
        <v>89</v>
      </c>
      <c r="AM375" s="90" t="s">
        <v>89</v>
      </c>
      <c r="AN375" s="90" t="s">
        <v>89</v>
      </c>
      <c r="AO375" s="90" t="s">
        <v>89</v>
      </c>
      <c r="AP375" s="90" t="s">
        <v>89</v>
      </c>
      <c r="AQ375" s="90" t="s">
        <v>90</v>
      </c>
      <c r="AR375" s="90" t="s">
        <v>90</v>
      </c>
      <c r="AS375" s="90" t="s">
        <v>91</v>
      </c>
      <c r="AT375" s="90" t="s">
        <v>92</v>
      </c>
      <c r="AU375" s="90" t="s">
        <v>92</v>
      </c>
      <c r="AV375" s="90" t="s">
        <v>93</v>
      </c>
      <c r="AW375" s="90" t="s">
        <v>3456</v>
      </c>
      <c r="AX375" s="90" t="s">
        <v>4674</v>
      </c>
      <c r="AY375" s="90" t="s">
        <v>3458</v>
      </c>
      <c r="AZ375" s="90" t="s">
        <v>4674</v>
      </c>
      <c r="BA375" s="90" t="s">
        <v>97</v>
      </c>
      <c r="BB375" s="90" t="s">
        <v>4675</v>
      </c>
      <c r="BC375" s="90" t="s">
        <v>99</v>
      </c>
      <c r="BD375" s="90" t="s">
        <v>150</v>
      </c>
      <c r="BE375" s="90" t="s">
        <v>61</v>
      </c>
      <c r="BF375" s="90" t="s">
        <v>119</v>
      </c>
      <c r="BG375" s="90" t="s">
        <v>101</v>
      </c>
    </row>
    <row r="376" s="85" customFormat="1" ht="19" customHeight="1" spans="1:59">
      <c r="A376" s="90" t="s">
        <v>441</v>
      </c>
      <c r="B376" s="90" t="s">
        <v>442</v>
      </c>
      <c r="C376" s="90" t="s">
        <v>4676</v>
      </c>
      <c r="D376" s="90" t="s">
        <v>4677</v>
      </c>
      <c r="E376" s="90" t="s">
        <v>4678</v>
      </c>
      <c r="F376" s="90" t="s">
        <v>4679</v>
      </c>
      <c r="G376" s="90" t="s">
        <v>447</v>
      </c>
      <c r="H376" s="90" t="s">
        <v>109</v>
      </c>
      <c r="I376" s="90" t="s">
        <v>4680</v>
      </c>
      <c r="J376" s="90" t="s">
        <v>4681</v>
      </c>
      <c r="K376" s="90" t="s">
        <v>4682</v>
      </c>
      <c r="L376" s="90" t="s">
        <v>73</v>
      </c>
      <c r="M376" s="90" t="s">
        <v>508</v>
      </c>
      <c r="N376" s="90" t="s">
        <v>1527</v>
      </c>
      <c r="O376" s="90" t="s">
        <v>431</v>
      </c>
      <c r="P376" s="90" t="s">
        <v>432</v>
      </c>
      <c r="Q376" s="90" t="s">
        <v>433</v>
      </c>
      <c r="R376" s="90" t="s">
        <v>434</v>
      </c>
      <c r="S376" s="90" t="s">
        <v>4683</v>
      </c>
      <c r="T376" s="90" t="s">
        <v>380</v>
      </c>
      <c r="U376" s="15">
        <v>0</v>
      </c>
      <c r="V376" s="15">
        <v>27890</v>
      </c>
      <c r="W376" s="15">
        <v>22310</v>
      </c>
      <c r="X376" s="15">
        <v>8000</v>
      </c>
      <c r="Y376" s="90" t="s">
        <v>82</v>
      </c>
      <c r="Z376" s="90" t="s">
        <v>83</v>
      </c>
      <c r="AA376" s="90" t="s">
        <v>84</v>
      </c>
      <c r="AB376" s="90" t="s">
        <v>4684</v>
      </c>
      <c r="AC376" s="90" t="s">
        <v>359</v>
      </c>
      <c r="AD376" s="90" t="s">
        <v>87</v>
      </c>
      <c r="AE376" s="90" t="s">
        <v>61</v>
      </c>
      <c r="AF376" s="90" t="s">
        <v>61</v>
      </c>
      <c r="AG376" s="90" t="s">
        <v>89</v>
      </c>
      <c r="AH376" s="90" t="s">
        <v>89</v>
      </c>
      <c r="AI376" s="90" t="s">
        <v>89</v>
      </c>
      <c r="AJ376" s="90" t="s">
        <v>88</v>
      </c>
      <c r="AK376" s="90" t="s">
        <v>88</v>
      </c>
      <c r="AL376" s="90" t="s">
        <v>88</v>
      </c>
      <c r="AM376" s="90" t="s">
        <v>88</v>
      </c>
      <c r="AN376" s="90" t="s">
        <v>88</v>
      </c>
      <c r="AO376" s="90" t="s">
        <v>88</v>
      </c>
      <c r="AP376" s="90" t="s">
        <v>89</v>
      </c>
      <c r="AQ376" s="90" t="s">
        <v>90</v>
      </c>
      <c r="AR376" s="90" t="s">
        <v>90</v>
      </c>
      <c r="AS376" s="90" t="s">
        <v>91</v>
      </c>
      <c r="AT376" s="90" t="s">
        <v>92</v>
      </c>
      <c r="AU376" s="90" t="s">
        <v>92</v>
      </c>
      <c r="AV376" s="90" t="s">
        <v>93</v>
      </c>
      <c r="AW376" s="90" t="s">
        <v>4685</v>
      </c>
      <c r="AX376" s="90" t="s">
        <v>4686</v>
      </c>
      <c r="AY376" s="90" t="s">
        <v>4687</v>
      </c>
      <c r="AZ376" s="90" t="s">
        <v>4686</v>
      </c>
      <c r="BA376" s="90" t="s">
        <v>97</v>
      </c>
      <c r="BB376" s="90" t="s">
        <v>4688</v>
      </c>
      <c r="BC376" s="90" t="s">
        <v>99</v>
      </c>
      <c r="BD376" s="90" t="s">
        <v>100</v>
      </c>
      <c r="BE376" s="90" t="s">
        <v>61</v>
      </c>
      <c r="BF376" s="90" t="s">
        <v>380</v>
      </c>
      <c r="BG376" s="90" t="s">
        <v>101</v>
      </c>
    </row>
    <row r="377" s="85" customFormat="1" ht="19" customHeight="1" spans="1:59">
      <c r="A377" s="90" t="s">
        <v>151</v>
      </c>
      <c r="B377" s="90" t="s">
        <v>152</v>
      </c>
      <c r="C377" s="90" t="s">
        <v>741</v>
      </c>
      <c r="D377" s="90" t="s">
        <v>742</v>
      </c>
      <c r="E377" s="90" t="s">
        <v>4689</v>
      </c>
      <c r="F377" s="90" t="s">
        <v>2202</v>
      </c>
      <c r="G377" s="90" t="s">
        <v>1819</v>
      </c>
      <c r="H377" s="90" t="s">
        <v>109</v>
      </c>
      <c r="I377" s="90" t="s">
        <v>4690</v>
      </c>
      <c r="J377" s="90" t="s">
        <v>4691</v>
      </c>
      <c r="K377" s="90" t="s">
        <v>4692</v>
      </c>
      <c r="L377" s="90" t="s">
        <v>73</v>
      </c>
      <c r="M377" s="90" t="s">
        <v>4693</v>
      </c>
      <c r="N377" s="90" t="s">
        <v>75</v>
      </c>
      <c r="O377" s="90" t="s">
        <v>1848</v>
      </c>
      <c r="P377" s="90" t="s">
        <v>1849</v>
      </c>
      <c r="Q377" s="90" t="s">
        <v>1850</v>
      </c>
      <c r="R377" s="90" t="s">
        <v>1849</v>
      </c>
      <c r="S377" s="90" t="s">
        <v>4694</v>
      </c>
      <c r="T377" s="90" t="s">
        <v>119</v>
      </c>
      <c r="U377" s="15">
        <v>3600</v>
      </c>
      <c r="V377" s="15">
        <v>50000</v>
      </c>
      <c r="W377" s="15">
        <v>15000</v>
      </c>
      <c r="X377" s="15">
        <v>3980</v>
      </c>
      <c r="Y377" s="90" t="s">
        <v>143</v>
      </c>
      <c r="Z377" s="90" t="s">
        <v>83</v>
      </c>
      <c r="AA377" s="90" t="s">
        <v>84</v>
      </c>
      <c r="AB377" s="90" t="s">
        <v>884</v>
      </c>
      <c r="AC377" s="90" t="s">
        <v>211</v>
      </c>
      <c r="AD377" s="90" t="s">
        <v>87</v>
      </c>
      <c r="AE377" s="90" t="s">
        <v>61</v>
      </c>
      <c r="AF377" s="90" t="s">
        <v>61</v>
      </c>
      <c r="AG377" s="90" t="s">
        <v>89</v>
      </c>
      <c r="AH377" s="90" t="s">
        <v>89</v>
      </c>
      <c r="AI377" s="90" t="s">
        <v>89</v>
      </c>
      <c r="AJ377" s="90" t="s">
        <v>89</v>
      </c>
      <c r="AK377" s="90" t="s">
        <v>89</v>
      </c>
      <c r="AL377" s="90" t="s">
        <v>89</v>
      </c>
      <c r="AM377" s="90" t="s">
        <v>89</v>
      </c>
      <c r="AN377" s="90" t="s">
        <v>89</v>
      </c>
      <c r="AO377" s="90" t="s">
        <v>89</v>
      </c>
      <c r="AP377" s="90" t="s">
        <v>89</v>
      </c>
      <c r="AQ377" s="90" t="s">
        <v>90</v>
      </c>
      <c r="AR377" s="90" t="s">
        <v>90</v>
      </c>
      <c r="AS377" s="90" t="s">
        <v>91</v>
      </c>
      <c r="AT377" s="90" t="s">
        <v>92</v>
      </c>
      <c r="AU377" s="90" t="s">
        <v>92</v>
      </c>
      <c r="AV377" s="90" t="s">
        <v>93</v>
      </c>
      <c r="AW377" s="90" t="s">
        <v>4695</v>
      </c>
      <c r="AX377" s="90" t="s">
        <v>4696</v>
      </c>
      <c r="AY377" s="90" t="s">
        <v>4697</v>
      </c>
      <c r="AZ377" s="90" t="s">
        <v>4696</v>
      </c>
      <c r="BA377" s="90" t="s">
        <v>215</v>
      </c>
      <c r="BB377" s="90" t="s">
        <v>4698</v>
      </c>
      <c r="BC377" s="90" t="s">
        <v>99</v>
      </c>
      <c r="BD377" s="90" t="s">
        <v>150</v>
      </c>
      <c r="BE377" s="90" t="s">
        <v>61</v>
      </c>
      <c r="BF377" s="90" t="s">
        <v>119</v>
      </c>
      <c r="BG377" s="90" t="s">
        <v>101</v>
      </c>
    </row>
    <row r="378" s="85" customFormat="1" ht="19" customHeight="1" spans="1:59">
      <c r="A378" s="90" t="s">
        <v>419</v>
      </c>
      <c r="B378" s="90" t="s">
        <v>420</v>
      </c>
      <c r="C378" s="90" t="s">
        <v>3445</v>
      </c>
      <c r="D378" s="90" t="s">
        <v>3446</v>
      </c>
      <c r="E378" s="90" t="s">
        <v>4699</v>
      </c>
      <c r="F378" s="90" t="s">
        <v>1665</v>
      </c>
      <c r="G378" s="90" t="s">
        <v>1665</v>
      </c>
      <c r="H378" s="90" t="s">
        <v>605</v>
      </c>
      <c r="I378" s="90" t="s">
        <v>4700</v>
      </c>
      <c r="J378" s="90" t="s">
        <v>4701</v>
      </c>
      <c r="K378" s="90" t="s">
        <v>4702</v>
      </c>
      <c r="L378" s="90" t="s">
        <v>73</v>
      </c>
      <c r="M378" s="90" t="s">
        <v>4703</v>
      </c>
      <c r="N378" s="90" t="s">
        <v>4704</v>
      </c>
      <c r="O378" s="90" t="s">
        <v>610</v>
      </c>
      <c r="P378" s="90" t="s">
        <v>611</v>
      </c>
      <c r="Q378" s="90" t="s">
        <v>612</v>
      </c>
      <c r="R378" s="90" t="s">
        <v>613</v>
      </c>
      <c r="S378" s="90" t="s">
        <v>4705</v>
      </c>
      <c r="T378" s="90" t="s">
        <v>262</v>
      </c>
      <c r="U378" s="15">
        <v>0</v>
      </c>
      <c r="V378" s="15">
        <v>214095</v>
      </c>
      <c r="W378" s="15">
        <v>171247</v>
      </c>
      <c r="X378" s="15">
        <v>37647</v>
      </c>
      <c r="Y378" s="90" t="s">
        <v>143</v>
      </c>
      <c r="Z378" s="90" t="s">
        <v>83</v>
      </c>
      <c r="AA378" s="90" t="s">
        <v>84</v>
      </c>
      <c r="AB378" s="90" t="s">
        <v>4706</v>
      </c>
      <c r="AC378" s="90" t="s">
        <v>145</v>
      </c>
      <c r="AD378" s="90" t="s">
        <v>87</v>
      </c>
      <c r="AE378" s="90" t="s">
        <v>61</v>
      </c>
      <c r="AF378" s="90" t="s">
        <v>61</v>
      </c>
      <c r="AG378" s="90" t="s">
        <v>89</v>
      </c>
      <c r="AH378" s="90" t="s">
        <v>89</v>
      </c>
      <c r="AI378" s="90" t="s">
        <v>89</v>
      </c>
      <c r="AJ378" s="90" t="s">
        <v>89</v>
      </c>
      <c r="AK378" s="90" t="s">
        <v>89</v>
      </c>
      <c r="AL378" s="90" t="s">
        <v>89</v>
      </c>
      <c r="AM378" s="90" t="s">
        <v>89</v>
      </c>
      <c r="AN378" s="90" t="s">
        <v>89</v>
      </c>
      <c r="AO378" s="90" t="s">
        <v>89</v>
      </c>
      <c r="AP378" s="90" t="s">
        <v>89</v>
      </c>
      <c r="AQ378" s="90" t="s">
        <v>90</v>
      </c>
      <c r="AR378" s="90" t="s">
        <v>90</v>
      </c>
      <c r="AS378" s="90" t="s">
        <v>91</v>
      </c>
      <c r="AT378" s="90" t="s">
        <v>92</v>
      </c>
      <c r="AU378" s="90" t="s">
        <v>92</v>
      </c>
      <c r="AV378" s="90" t="s">
        <v>93</v>
      </c>
      <c r="AW378" s="90" t="s">
        <v>4707</v>
      </c>
      <c r="AX378" s="90" t="s">
        <v>4708</v>
      </c>
      <c r="AY378" s="90" t="s">
        <v>4709</v>
      </c>
      <c r="AZ378" s="90" t="s">
        <v>4708</v>
      </c>
      <c r="BA378" s="90" t="s">
        <v>215</v>
      </c>
      <c r="BB378" s="90" t="s">
        <v>4710</v>
      </c>
      <c r="BC378" s="90" t="s">
        <v>99</v>
      </c>
      <c r="BD378" s="90" t="s">
        <v>150</v>
      </c>
      <c r="BE378" s="90" t="s">
        <v>61</v>
      </c>
      <c r="BF378" s="90" t="s">
        <v>262</v>
      </c>
      <c r="BG378" s="90" t="s">
        <v>101</v>
      </c>
    </row>
    <row r="379" s="85" customFormat="1" ht="19" customHeight="1" spans="1:59">
      <c r="A379" s="90" t="s">
        <v>102</v>
      </c>
      <c r="B379" s="90" t="s">
        <v>103</v>
      </c>
      <c r="C379" s="90" t="s">
        <v>3825</v>
      </c>
      <c r="D379" s="90" t="s">
        <v>3826</v>
      </c>
      <c r="E379" s="90" t="s">
        <v>4711</v>
      </c>
      <c r="F379" s="90" t="s">
        <v>4712</v>
      </c>
      <c r="G379" s="90" t="s">
        <v>4580</v>
      </c>
      <c r="H379" s="90" t="s">
        <v>109</v>
      </c>
      <c r="I379" s="90" t="s">
        <v>4713</v>
      </c>
      <c r="J379" s="90" t="s">
        <v>4714</v>
      </c>
      <c r="K379" s="90" t="s">
        <v>4715</v>
      </c>
      <c r="L379" s="90" t="s">
        <v>73</v>
      </c>
      <c r="M379" s="90" t="s">
        <v>341</v>
      </c>
      <c r="N379" s="90" t="s">
        <v>2206</v>
      </c>
      <c r="O379" s="90" t="s">
        <v>221</v>
      </c>
      <c r="P379" s="90" t="s">
        <v>222</v>
      </c>
      <c r="Q379" s="90" t="s">
        <v>2693</v>
      </c>
      <c r="R379" s="90" t="s">
        <v>222</v>
      </c>
      <c r="S379" s="90" t="s">
        <v>4716</v>
      </c>
      <c r="T379" s="90" t="s">
        <v>119</v>
      </c>
      <c r="U379" s="15">
        <v>0</v>
      </c>
      <c r="V379" s="15">
        <v>31925</v>
      </c>
      <c r="W379" s="15">
        <v>20000</v>
      </c>
      <c r="X379" s="15">
        <v>14000</v>
      </c>
      <c r="Y379" s="90" t="s">
        <v>82</v>
      </c>
      <c r="Z379" s="90" t="s">
        <v>83</v>
      </c>
      <c r="AA379" s="90" t="s">
        <v>84</v>
      </c>
      <c r="AB379" s="90" t="s">
        <v>4717</v>
      </c>
      <c r="AC379" s="90" t="s">
        <v>359</v>
      </c>
      <c r="AD379" s="90" t="s">
        <v>87</v>
      </c>
      <c r="AE379" s="90" t="s">
        <v>61</v>
      </c>
      <c r="AF379" s="90" t="s">
        <v>61</v>
      </c>
      <c r="AG379" s="90" t="s">
        <v>89</v>
      </c>
      <c r="AH379" s="90" t="s">
        <v>88</v>
      </c>
      <c r="AI379" s="90" t="s">
        <v>88</v>
      </c>
      <c r="AJ379" s="90" t="s">
        <v>88</v>
      </c>
      <c r="AK379" s="90" t="s">
        <v>88</v>
      </c>
      <c r="AL379" s="90" t="s">
        <v>88</v>
      </c>
      <c r="AM379" s="90" t="s">
        <v>88</v>
      </c>
      <c r="AN379" s="90" t="s">
        <v>88</v>
      </c>
      <c r="AO379" s="90" t="s">
        <v>88</v>
      </c>
      <c r="AP379" s="90" t="s">
        <v>89</v>
      </c>
      <c r="AQ379" s="90" t="s">
        <v>90</v>
      </c>
      <c r="AR379" s="90" t="s">
        <v>90</v>
      </c>
      <c r="AS379" s="90" t="s">
        <v>91</v>
      </c>
      <c r="AT379" s="90" t="s">
        <v>92</v>
      </c>
      <c r="AU379" s="90" t="s">
        <v>92</v>
      </c>
      <c r="AV379" s="90" t="s">
        <v>93</v>
      </c>
      <c r="AW379" s="90" t="s">
        <v>4718</v>
      </c>
      <c r="AX379" s="90" t="s">
        <v>4719</v>
      </c>
      <c r="AY379" s="90" t="s">
        <v>4720</v>
      </c>
      <c r="AZ379" s="90" t="s">
        <v>4719</v>
      </c>
      <c r="BA379" s="90" t="s">
        <v>97</v>
      </c>
      <c r="BB379" s="90" t="s">
        <v>4721</v>
      </c>
      <c r="BC379" s="90" t="s">
        <v>99</v>
      </c>
      <c r="BD379" s="90" t="s">
        <v>100</v>
      </c>
      <c r="BE379" s="90" t="s">
        <v>61</v>
      </c>
      <c r="BF379" s="90" t="s">
        <v>119</v>
      </c>
      <c r="BG379" s="90" t="s">
        <v>101</v>
      </c>
    </row>
    <row r="380" s="85" customFormat="1" ht="19" customHeight="1" spans="1:59">
      <c r="A380" s="90" t="s">
        <v>62</v>
      </c>
      <c r="B380" s="90" t="s">
        <v>63</v>
      </c>
      <c r="C380" s="90" t="s">
        <v>3218</v>
      </c>
      <c r="D380" s="90" t="s">
        <v>3219</v>
      </c>
      <c r="E380" s="90" t="s">
        <v>4722</v>
      </c>
      <c r="F380" s="90" t="s">
        <v>3221</v>
      </c>
      <c r="G380" s="90" t="s">
        <v>3222</v>
      </c>
      <c r="H380" s="90" t="s">
        <v>1571</v>
      </c>
      <c r="I380" s="90" t="s">
        <v>4723</v>
      </c>
      <c r="J380" s="90" t="s">
        <v>4724</v>
      </c>
      <c r="K380" s="90" t="s">
        <v>4725</v>
      </c>
      <c r="L380" s="90" t="s">
        <v>73</v>
      </c>
      <c r="M380" s="90" t="s">
        <v>4726</v>
      </c>
      <c r="N380" s="90" t="s">
        <v>4727</v>
      </c>
      <c r="O380" s="90" t="s">
        <v>949</v>
      </c>
      <c r="P380" s="90" t="s">
        <v>950</v>
      </c>
      <c r="Q380" s="90" t="s">
        <v>257</v>
      </c>
      <c r="R380" s="90" t="s">
        <v>951</v>
      </c>
      <c r="S380" s="90" t="s">
        <v>4728</v>
      </c>
      <c r="T380" s="90" t="s">
        <v>380</v>
      </c>
      <c r="U380" s="15">
        <v>0</v>
      </c>
      <c r="V380" s="15">
        <v>24752</v>
      </c>
      <c r="W380" s="15">
        <v>10000</v>
      </c>
      <c r="X380" s="15">
        <v>5000</v>
      </c>
      <c r="Y380" s="90" t="s">
        <v>143</v>
      </c>
      <c r="Z380" s="90" t="s">
        <v>83</v>
      </c>
      <c r="AA380" s="90" t="s">
        <v>84</v>
      </c>
      <c r="AB380" s="90" t="s">
        <v>4729</v>
      </c>
      <c r="AC380" s="90" t="s">
        <v>145</v>
      </c>
      <c r="AD380" s="90" t="s">
        <v>87</v>
      </c>
      <c r="AE380" s="90" t="s">
        <v>61</v>
      </c>
      <c r="AF380" s="90" t="s">
        <v>61</v>
      </c>
      <c r="AG380" s="90" t="s">
        <v>89</v>
      </c>
      <c r="AH380" s="90" t="s">
        <v>89</v>
      </c>
      <c r="AI380" s="90" t="s">
        <v>89</v>
      </c>
      <c r="AJ380" s="90" t="s">
        <v>89</v>
      </c>
      <c r="AK380" s="90" t="s">
        <v>89</v>
      </c>
      <c r="AL380" s="90" t="s">
        <v>89</v>
      </c>
      <c r="AM380" s="90" t="s">
        <v>89</v>
      </c>
      <c r="AN380" s="90" t="s">
        <v>89</v>
      </c>
      <c r="AO380" s="90" t="s">
        <v>89</v>
      </c>
      <c r="AP380" s="90" t="s">
        <v>89</v>
      </c>
      <c r="AQ380" s="90" t="s">
        <v>90</v>
      </c>
      <c r="AR380" s="90" t="s">
        <v>90</v>
      </c>
      <c r="AS380" s="90" t="s">
        <v>91</v>
      </c>
      <c r="AT380" s="90" t="s">
        <v>92</v>
      </c>
      <c r="AU380" s="90" t="s">
        <v>92</v>
      </c>
      <c r="AV380" s="90" t="s">
        <v>93</v>
      </c>
      <c r="AW380" s="90" t="s">
        <v>4730</v>
      </c>
      <c r="AX380" s="90" t="s">
        <v>4731</v>
      </c>
      <c r="AY380" s="90" t="s">
        <v>4732</v>
      </c>
      <c r="AZ380" s="90" t="s">
        <v>4731</v>
      </c>
      <c r="BA380" s="90" t="s">
        <v>97</v>
      </c>
      <c r="BB380" s="90" t="s">
        <v>4733</v>
      </c>
      <c r="BC380" s="90" t="s">
        <v>99</v>
      </c>
      <c r="BD380" s="90" t="s">
        <v>150</v>
      </c>
      <c r="BE380" s="90" t="s">
        <v>61</v>
      </c>
      <c r="BF380" s="90" t="s">
        <v>380</v>
      </c>
      <c r="BG380" s="90" t="s">
        <v>101</v>
      </c>
    </row>
    <row r="381" s="85" customFormat="1" ht="19" customHeight="1" spans="1:59">
      <c r="A381" s="90" t="s">
        <v>419</v>
      </c>
      <c r="B381" s="90" t="s">
        <v>420</v>
      </c>
      <c r="C381" s="90" t="s">
        <v>3445</v>
      </c>
      <c r="D381" s="90" t="s">
        <v>3446</v>
      </c>
      <c r="E381" s="90" t="s">
        <v>4734</v>
      </c>
      <c r="F381" s="90" t="s">
        <v>4735</v>
      </c>
      <c r="G381" s="90" t="s">
        <v>4735</v>
      </c>
      <c r="H381" s="90" t="s">
        <v>2501</v>
      </c>
      <c r="I381" s="90" t="s">
        <v>4736</v>
      </c>
      <c r="J381" s="90" t="s">
        <v>4737</v>
      </c>
      <c r="K381" s="90" t="s">
        <v>4738</v>
      </c>
      <c r="L381" s="90" t="s">
        <v>73</v>
      </c>
      <c r="M381" s="90" t="s">
        <v>4739</v>
      </c>
      <c r="N381" s="90" t="s">
        <v>203</v>
      </c>
      <c r="O381" s="90" t="s">
        <v>610</v>
      </c>
      <c r="P381" s="90" t="s">
        <v>611</v>
      </c>
      <c r="Q381" s="90" t="s">
        <v>612</v>
      </c>
      <c r="R381" s="90" t="s">
        <v>613</v>
      </c>
      <c r="S381" s="90" t="s">
        <v>4740</v>
      </c>
      <c r="T381" s="90" t="s">
        <v>262</v>
      </c>
      <c r="U381" s="15">
        <v>0</v>
      </c>
      <c r="V381" s="15">
        <v>36479</v>
      </c>
      <c r="W381" s="15">
        <v>24000</v>
      </c>
      <c r="X381" s="15">
        <v>3817</v>
      </c>
      <c r="Y381" s="90" t="s">
        <v>143</v>
      </c>
      <c r="Z381" s="90" t="s">
        <v>83</v>
      </c>
      <c r="AA381" s="90" t="s">
        <v>84</v>
      </c>
      <c r="AB381" s="90" t="s">
        <v>4741</v>
      </c>
      <c r="AC381" s="90" t="s">
        <v>359</v>
      </c>
      <c r="AD381" s="90" t="s">
        <v>87</v>
      </c>
      <c r="AE381" s="90" t="s">
        <v>61</v>
      </c>
      <c r="AF381" s="90" t="s">
        <v>61</v>
      </c>
      <c r="AG381" s="90" t="s">
        <v>89</v>
      </c>
      <c r="AH381" s="90" t="s">
        <v>89</v>
      </c>
      <c r="AI381" s="90" t="s">
        <v>89</v>
      </c>
      <c r="AJ381" s="90" t="s">
        <v>89</v>
      </c>
      <c r="AK381" s="90" t="s">
        <v>89</v>
      </c>
      <c r="AL381" s="90" t="s">
        <v>89</v>
      </c>
      <c r="AM381" s="90" t="s">
        <v>89</v>
      </c>
      <c r="AN381" s="90" t="s">
        <v>89</v>
      </c>
      <c r="AO381" s="90" t="s">
        <v>89</v>
      </c>
      <c r="AP381" s="90" t="s">
        <v>89</v>
      </c>
      <c r="AQ381" s="90" t="s">
        <v>90</v>
      </c>
      <c r="AR381" s="90" t="s">
        <v>90</v>
      </c>
      <c r="AS381" s="90" t="s">
        <v>91</v>
      </c>
      <c r="AT381" s="90" t="s">
        <v>92</v>
      </c>
      <c r="AU381" s="90" t="s">
        <v>92</v>
      </c>
      <c r="AV381" s="90" t="s">
        <v>93</v>
      </c>
      <c r="AW381" s="90" t="s">
        <v>4742</v>
      </c>
      <c r="AX381" s="90" t="s">
        <v>4743</v>
      </c>
      <c r="AY381" s="90" t="s">
        <v>4744</v>
      </c>
      <c r="AZ381" s="90" t="s">
        <v>4743</v>
      </c>
      <c r="BA381" s="90" t="s">
        <v>215</v>
      </c>
      <c r="BB381" s="90" t="s">
        <v>4745</v>
      </c>
      <c r="BC381" s="90" t="s">
        <v>99</v>
      </c>
      <c r="BD381" s="90" t="s">
        <v>150</v>
      </c>
      <c r="BE381" s="90" t="s">
        <v>61</v>
      </c>
      <c r="BF381" s="90" t="s">
        <v>262</v>
      </c>
      <c r="BG381" s="90" t="s">
        <v>101</v>
      </c>
    </row>
    <row r="382" s="85" customFormat="1" ht="19" customHeight="1" spans="1:59">
      <c r="A382" s="90" t="s">
        <v>1774</v>
      </c>
      <c r="B382" s="90" t="s">
        <v>1775</v>
      </c>
      <c r="C382" s="90" t="s">
        <v>3179</v>
      </c>
      <c r="D382" s="90" t="s">
        <v>3180</v>
      </c>
      <c r="E382" s="90" t="s">
        <v>4746</v>
      </c>
      <c r="F382" s="90" t="s">
        <v>4747</v>
      </c>
      <c r="G382" s="90" t="s">
        <v>4748</v>
      </c>
      <c r="H382" s="90" t="s">
        <v>369</v>
      </c>
      <c r="I382" s="90" t="s">
        <v>4749</v>
      </c>
      <c r="J382" s="90" t="s">
        <v>4750</v>
      </c>
      <c r="K382" s="90" t="s">
        <v>4751</v>
      </c>
      <c r="L382" s="90" t="s">
        <v>73</v>
      </c>
      <c r="M382" s="90" t="s">
        <v>1409</v>
      </c>
      <c r="N382" s="90" t="s">
        <v>811</v>
      </c>
      <c r="O382" s="90" t="s">
        <v>1739</v>
      </c>
      <c r="P382" s="90" t="s">
        <v>1740</v>
      </c>
      <c r="Q382" s="90" t="s">
        <v>377</v>
      </c>
      <c r="R382" s="90" t="s">
        <v>378</v>
      </c>
      <c r="S382" s="90" t="s">
        <v>4752</v>
      </c>
      <c r="T382" s="90" t="s">
        <v>380</v>
      </c>
      <c r="U382" s="15">
        <v>0</v>
      </c>
      <c r="V382" s="15">
        <v>72883</v>
      </c>
      <c r="W382" s="15">
        <v>36450</v>
      </c>
      <c r="X382" s="15">
        <v>36450</v>
      </c>
      <c r="Y382" s="90" t="s">
        <v>143</v>
      </c>
      <c r="Z382" s="90" t="s">
        <v>83</v>
      </c>
      <c r="AA382" s="90" t="s">
        <v>84</v>
      </c>
      <c r="AB382" s="90" t="s">
        <v>4753</v>
      </c>
      <c r="AC382" s="90" t="s">
        <v>121</v>
      </c>
      <c r="AD382" s="90" t="s">
        <v>87</v>
      </c>
      <c r="AE382" s="90" t="s">
        <v>61</v>
      </c>
      <c r="AF382" s="90" t="s">
        <v>61</v>
      </c>
      <c r="AG382" s="90" t="s">
        <v>89</v>
      </c>
      <c r="AH382" s="90" t="s">
        <v>89</v>
      </c>
      <c r="AI382" s="90" t="s">
        <v>89</v>
      </c>
      <c r="AJ382" s="90" t="s">
        <v>89</v>
      </c>
      <c r="AK382" s="90" t="s">
        <v>89</v>
      </c>
      <c r="AL382" s="90" t="s">
        <v>89</v>
      </c>
      <c r="AM382" s="90" t="s">
        <v>89</v>
      </c>
      <c r="AN382" s="90" t="s">
        <v>89</v>
      </c>
      <c r="AO382" s="90" t="s">
        <v>89</v>
      </c>
      <c r="AP382" s="90" t="s">
        <v>89</v>
      </c>
      <c r="AQ382" s="90" t="s">
        <v>90</v>
      </c>
      <c r="AR382" s="90" t="s">
        <v>90</v>
      </c>
      <c r="AS382" s="90" t="s">
        <v>91</v>
      </c>
      <c r="AT382" s="90" t="s">
        <v>92</v>
      </c>
      <c r="AU382" s="90" t="s">
        <v>92</v>
      </c>
      <c r="AV382" s="90" t="s">
        <v>93</v>
      </c>
      <c r="AW382" s="90" t="s">
        <v>4754</v>
      </c>
      <c r="AX382" s="90" t="s">
        <v>4755</v>
      </c>
      <c r="AY382" s="90" t="s">
        <v>4756</v>
      </c>
      <c r="AZ382" s="90" t="s">
        <v>4755</v>
      </c>
      <c r="BA382" s="90" t="s">
        <v>97</v>
      </c>
      <c r="BB382" s="90" t="s">
        <v>4757</v>
      </c>
      <c r="BC382" s="90" t="s">
        <v>99</v>
      </c>
      <c r="BD382" s="90" t="s">
        <v>150</v>
      </c>
      <c r="BE382" s="90" t="s">
        <v>61</v>
      </c>
      <c r="BF382" s="90" t="s">
        <v>380</v>
      </c>
      <c r="BG382" s="90" t="s">
        <v>101</v>
      </c>
    </row>
    <row r="383" s="85" customFormat="1" ht="19" customHeight="1" spans="1:59">
      <c r="A383" s="90" t="s">
        <v>646</v>
      </c>
      <c r="B383" s="90" t="s">
        <v>647</v>
      </c>
      <c r="C383" s="90" t="s">
        <v>4356</v>
      </c>
      <c r="D383" s="90" t="s">
        <v>4357</v>
      </c>
      <c r="E383" s="90" t="s">
        <v>4758</v>
      </c>
      <c r="F383" s="90" t="s">
        <v>4759</v>
      </c>
      <c r="G383" s="90" t="s">
        <v>2609</v>
      </c>
      <c r="H383" s="90" t="s">
        <v>1299</v>
      </c>
      <c r="I383" s="90" t="s">
        <v>4760</v>
      </c>
      <c r="J383" s="90" t="s">
        <v>4761</v>
      </c>
      <c r="K383" s="90" t="s">
        <v>4762</v>
      </c>
      <c r="L383" s="90" t="s">
        <v>73</v>
      </c>
      <c r="M383" s="90" t="s">
        <v>1699</v>
      </c>
      <c r="N383" s="90" t="s">
        <v>2015</v>
      </c>
      <c r="O383" s="90" t="s">
        <v>1726</v>
      </c>
      <c r="P383" s="90" t="s">
        <v>1727</v>
      </c>
      <c r="Q383" s="90" t="s">
        <v>1306</v>
      </c>
      <c r="R383" s="90" t="s">
        <v>1307</v>
      </c>
      <c r="S383" s="90" t="s">
        <v>4763</v>
      </c>
      <c r="T383" s="90" t="s">
        <v>380</v>
      </c>
      <c r="U383" s="15">
        <v>0</v>
      </c>
      <c r="V383" s="15">
        <v>19500</v>
      </c>
      <c r="W383" s="15">
        <v>15600</v>
      </c>
      <c r="X383" s="15">
        <v>10600</v>
      </c>
      <c r="Y383" s="90" t="s">
        <v>143</v>
      </c>
      <c r="Z383" s="90" t="s">
        <v>83</v>
      </c>
      <c r="AA383" s="90" t="s">
        <v>84</v>
      </c>
      <c r="AB383" s="90" t="s">
        <v>4764</v>
      </c>
      <c r="AC383" s="90" t="s">
        <v>191</v>
      </c>
      <c r="AD383" s="90" t="s">
        <v>87</v>
      </c>
      <c r="AE383" s="90" t="s">
        <v>61</v>
      </c>
      <c r="AF383" s="90" t="s">
        <v>61</v>
      </c>
      <c r="AG383" s="90" t="s">
        <v>89</v>
      </c>
      <c r="AH383" s="90" t="s">
        <v>88</v>
      </c>
      <c r="AI383" s="90" t="s">
        <v>88</v>
      </c>
      <c r="AJ383" s="90" t="s">
        <v>88</v>
      </c>
      <c r="AK383" s="90" t="s">
        <v>88</v>
      </c>
      <c r="AL383" s="90" t="s">
        <v>88</v>
      </c>
      <c r="AM383" s="90" t="s">
        <v>88</v>
      </c>
      <c r="AN383" s="90" t="s">
        <v>88</v>
      </c>
      <c r="AO383" s="90" t="s">
        <v>88</v>
      </c>
      <c r="AP383" s="90" t="s">
        <v>89</v>
      </c>
      <c r="AQ383" s="90" t="s">
        <v>90</v>
      </c>
      <c r="AR383" s="90" t="s">
        <v>90</v>
      </c>
      <c r="AS383" s="90" t="s">
        <v>91</v>
      </c>
      <c r="AT383" s="90" t="s">
        <v>92</v>
      </c>
      <c r="AU383" s="90" t="s">
        <v>92</v>
      </c>
      <c r="AV383" s="90" t="s">
        <v>93</v>
      </c>
      <c r="AW383" s="90" t="s">
        <v>4765</v>
      </c>
      <c r="AX383" s="90" t="s">
        <v>4766</v>
      </c>
      <c r="AY383" s="90" t="s">
        <v>4767</v>
      </c>
      <c r="AZ383" s="90" t="s">
        <v>4766</v>
      </c>
      <c r="BA383" s="90" t="s">
        <v>97</v>
      </c>
      <c r="BB383" s="90" t="s">
        <v>4768</v>
      </c>
      <c r="BC383" s="90" t="s">
        <v>99</v>
      </c>
      <c r="BD383" s="90" t="s">
        <v>150</v>
      </c>
      <c r="BE383" s="90" t="s">
        <v>61</v>
      </c>
      <c r="BF383" s="90" t="s">
        <v>380</v>
      </c>
      <c r="BG383" s="90" t="s">
        <v>101</v>
      </c>
    </row>
    <row r="384" s="85" customFormat="1" ht="19" customHeight="1" spans="1:59">
      <c r="A384" s="90" t="s">
        <v>174</v>
      </c>
      <c r="B384" s="90" t="s">
        <v>175</v>
      </c>
      <c r="C384" s="90" t="s">
        <v>1498</v>
      </c>
      <c r="D384" s="90" t="s">
        <v>1499</v>
      </c>
      <c r="E384" s="90" t="s">
        <v>4769</v>
      </c>
      <c r="F384" s="90" t="s">
        <v>4550</v>
      </c>
      <c r="G384" s="90" t="s">
        <v>4550</v>
      </c>
      <c r="H384" s="90" t="s">
        <v>539</v>
      </c>
      <c r="I384" s="90" t="s">
        <v>4770</v>
      </c>
      <c r="J384" s="90" t="s">
        <v>4771</v>
      </c>
      <c r="K384" s="90" t="s">
        <v>4772</v>
      </c>
      <c r="L384" s="90" t="s">
        <v>73</v>
      </c>
      <c r="M384" s="90" t="s">
        <v>74</v>
      </c>
      <c r="N384" s="90" t="s">
        <v>75</v>
      </c>
      <c r="O384" s="90" t="s">
        <v>1875</v>
      </c>
      <c r="P384" s="90" t="s">
        <v>1876</v>
      </c>
      <c r="Q384" s="90" t="s">
        <v>2597</v>
      </c>
      <c r="R384" s="90" t="s">
        <v>1878</v>
      </c>
      <c r="S384" s="90" t="s">
        <v>4773</v>
      </c>
      <c r="T384" s="90" t="s">
        <v>380</v>
      </c>
      <c r="U384" s="15">
        <v>0</v>
      </c>
      <c r="V384" s="15">
        <v>26550</v>
      </c>
      <c r="W384" s="15">
        <v>20000</v>
      </c>
      <c r="X384" s="15">
        <v>10000</v>
      </c>
      <c r="Y384" s="90" t="s">
        <v>82</v>
      </c>
      <c r="Z384" s="90" t="s">
        <v>83</v>
      </c>
      <c r="AA384" s="90" t="s">
        <v>84</v>
      </c>
      <c r="AB384" s="90" t="s">
        <v>4774</v>
      </c>
      <c r="AC384" s="90" t="s">
        <v>121</v>
      </c>
      <c r="AD384" s="90" t="s">
        <v>87</v>
      </c>
      <c r="AE384" s="90" t="s">
        <v>61</v>
      </c>
      <c r="AF384" s="90" t="s">
        <v>4775</v>
      </c>
      <c r="AG384" s="90" t="s">
        <v>89</v>
      </c>
      <c r="AH384" s="90" t="s">
        <v>89</v>
      </c>
      <c r="AI384" s="90" t="s">
        <v>89</v>
      </c>
      <c r="AJ384" s="90" t="s">
        <v>88</v>
      </c>
      <c r="AK384" s="90" t="s">
        <v>88</v>
      </c>
      <c r="AL384" s="90" t="s">
        <v>88</v>
      </c>
      <c r="AM384" s="90" t="s">
        <v>88</v>
      </c>
      <c r="AN384" s="90" t="s">
        <v>88</v>
      </c>
      <c r="AO384" s="90" t="s">
        <v>88</v>
      </c>
      <c r="AP384" s="90" t="s">
        <v>89</v>
      </c>
      <c r="AQ384" s="90" t="s">
        <v>90</v>
      </c>
      <c r="AR384" s="90" t="s">
        <v>90</v>
      </c>
      <c r="AS384" s="90" t="s">
        <v>91</v>
      </c>
      <c r="AT384" s="90" t="s">
        <v>92</v>
      </c>
      <c r="AU384" s="90" t="s">
        <v>92</v>
      </c>
      <c r="AV384" s="90" t="s">
        <v>93</v>
      </c>
      <c r="AW384" s="90" t="s">
        <v>4776</v>
      </c>
      <c r="AX384" s="90" t="s">
        <v>4777</v>
      </c>
      <c r="AY384" s="90" t="s">
        <v>456</v>
      </c>
      <c r="AZ384" s="90" t="s">
        <v>4777</v>
      </c>
      <c r="BA384" s="90" t="s">
        <v>97</v>
      </c>
      <c r="BB384" s="90" t="s">
        <v>4778</v>
      </c>
      <c r="BC384" s="90" t="s">
        <v>99</v>
      </c>
      <c r="BD384" s="90" t="s">
        <v>100</v>
      </c>
      <c r="BE384" s="90" t="s">
        <v>61</v>
      </c>
      <c r="BF384" s="90" t="s">
        <v>380</v>
      </c>
      <c r="BG384" s="90" t="s">
        <v>101</v>
      </c>
    </row>
    <row r="385" s="85" customFormat="1" ht="19" customHeight="1" spans="1:59">
      <c r="A385" s="90" t="s">
        <v>458</v>
      </c>
      <c r="B385" s="90" t="s">
        <v>459</v>
      </c>
      <c r="C385" s="90" t="s">
        <v>4779</v>
      </c>
      <c r="D385" s="90" t="s">
        <v>4780</v>
      </c>
      <c r="E385" s="90" t="s">
        <v>4781</v>
      </c>
      <c r="F385" s="90" t="s">
        <v>4782</v>
      </c>
      <c r="G385" s="90" t="s">
        <v>4372</v>
      </c>
      <c r="H385" s="90" t="s">
        <v>369</v>
      </c>
      <c r="I385" s="90" t="s">
        <v>4373</v>
      </c>
      <c r="J385" s="90" t="s">
        <v>4783</v>
      </c>
      <c r="K385" s="90" t="s">
        <v>4375</v>
      </c>
      <c r="L385" s="90" t="s">
        <v>73</v>
      </c>
      <c r="M385" s="90" t="s">
        <v>4376</v>
      </c>
      <c r="N385" s="90" t="s">
        <v>184</v>
      </c>
      <c r="O385" s="90" t="s">
        <v>1739</v>
      </c>
      <c r="P385" s="90" t="s">
        <v>1740</v>
      </c>
      <c r="Q385" s="90" t="s">
        <v>377</v>
      </c>
      <c r="R385" s="90" t="s">
        <v>378</v>
      </c>
      <c r="S385" s="90" t="s">
        <v>4784</v>
      </c>
      <c r="T385" s="90" t="s">
        <v>119</v>
      </c>
      <c r="U385" s="15">
        <v>0</v>
      </c>
      <c r="V385" s="15">
        <v>760455</v>
      </c>
      <c r="W385" s="15">
        <v>3868</v>
      </c>
      <c r="X385" s="15">
        <v>2368</v>
      </c>
      <c r="Y385" s="90" t="s">
        <v>143</v>
      </c>
      <c r="Z385" s="90" t="s">
        <v>83</v>
      </c>
      <c r="AA385" s="90" t="s">
        <v>84</v>
      </c>
      <c r="AB385" s="90" t="s">
        <v>4785</v>
      </c>
      <c r="AC385" s="90" t="s">
        <v>121</v>
      </c>
      <c r="AD385" s="90" t="s">
        <v>87</v>
      </c>
      <c r="AE385" s="90" t="s">
        <v>61</v>
      </c>
      <c r="AF385" s="90" t="s">
        <v>61</v>
      </c>
      <c r="AG385" s="90" t="s">
        <v>89</v>
      </c>
      <c r="AH385" s="90" t="s">
        <v>89</v>
      </c>
      <c r="AI385" s="90" t="s">
        <v>89</v>
      </c>
      <c r="AJ385" s="90" t="s">
        <v>89</v>
      </c>
      <c r="AK385" s="90" t="s">
        <v>89</v>
      </c>
      <c r="AL385" s="90" t="s">
        <v>89</v>
      </c>
      <c r="AM385" s="90" t="s">
        <v>89</v>
      </c>
      <c r="AN385" s="90" t="s">
        <v>89</v>
      </c>
      <c r="AO385" s="90" t="s">
        <v>89</v>
      </c>
      <c r="AP385" s="90" t="s">
        <v>89</v>
      </c>
      <c r="AQ385" s="90" t="s">
        <v>90</v>
      </c>
      <c r="AR385" s="90" t="s">
        <v>90</v>
      </c>
      <c r="AS385" s="90" t="s">
        <v>91</v>
      </c>
      <c r="AT385" s="90" t="s">
        <v>92</v>
      </c>
      <c r="AU385" s="90" t="s">
        <v>92</v>
      </c>
      <c r="AV385" s="90" t="s">
        <v>93</v>
      </c>
      <c r="AW385" s="90" t="s">
        <v>4786</v>
      </c>
      <c r="AX385" s="90" t="s">
        <v>4787</v>
      </c>
      <c r="AY385" s="90" t="s">
        <v>4788</v>
      </c>
      <c r="AZ385" s="90" t="s">
        <v>4787</v>
      </c>
      <c r="BA385" s="90" t="s">
        <v>97</v>
      </c>
      <c r="BB385" s="90" t="s">
        <v>4789</v>
      </c>
      <c r="BC385" s="90" t="s">
        <v>99</v>
      </c>
      <c r="BD385" s="90" t="s">
        <v>150</v>
      </c>
      <c r="BE385" s="90" t="s">
        <v>61</v>
      </c>
      <c r="BF385" s="90" t="s">
        <v>119</v>
      </c>
      <c r="BG385" s="90" t="s">
        <v>101</v>
      </c>
    </row>
    <row r="386" s="85" customFormat="1" ht="19" customHeight="1" spans="1:59">
      <c r="A386" s="90" t="s">
        <v>302</v>
      </c>
      <c r="B386" s="90" t="s">
        <v>303</v>
      </c>
      <c r="C386" s="90" t="s">
        <v>1096</v>
      </c>
      <c r="D386" s="90" t="s">
        <v>1097</v>
      </c>
      <c r="E386" s="90" t="s">
        <v>1098</v>
      </c>
      <c r="F386" s="90" t="s">
        <v>3017</v>
      </c>
      <c r="G386" s="90" t="s">
        <v>3018</v>
      </c>
      <c r="H386" s="90" t="s">
        <v>369</v>
      </c>
      <c r="I386" s="90" t="s">
        <v>4790</v>
      </c>
      <c r="J386" s="90" t="s">
        <v>4791</v>
      </c>
      <c r="K386" s="90" t="s">
        <v>4792</v>
      </c>
      <c r="L386" s="90" t="s">
        <v>73</v>
      </c>
      <c r="M386" s="90" t="s">
        <v>4793</v>
      </c>
      <c r="N386" s="90" t="s">
        <v>397</v>
      </c>
      <c r="O386" s="90" t="s">
        <v>1739</v>
      </c>
      <c r="P386" s="90" t="s">
        <v>1740</v>
      </c>
      <c r="Q386" s="90" t="s">
        <v>377</v>
      </c>
      <c r="R386" s="90" t="s">
        <v>378</v>
      </c>
      <c r="S386" s="90" t="s">
        <v>4794</v>
      </c>
      <c r="T386" s="90" t="s">
        <v>209</v>
      </c>
      <c r="U386" s="15">
        <v>0</v>
      </c>
      <c r="V386" s="15">
        <v>46873</v>
      </c>
      <c r="W386" s="15">
        <v>30000</v>
      </c>
      <c r="X386" s="15">
        <v>30000</v>
      </c>
      <c r="Y386" s="90" t="s">
        <v>143</v>
      </c>
      <c r="Z386" s="90" t="s">
        <v>83</v>
      </c>
      <c r="AA386" s="90" t="s">
        <v>84</v>
      </c>
      <c r="AB386" s="90" t="s">
        <v>1103</v>
      </c>
      <c r="AC386" s="90" t="s">
        <v>191</v>
      </c>
      <c r="AD386" s="90" t="s">
        <v>87</v>
      </c>
      <c r="AE386" s="90" t="s">
        <v>61</v>
      </c>
      <c r="AF386" s="90" t="s">
        <v>61</v>
      </c>
      <c r="AG386" s="90" t="s">
        <v>89</v>
      </c>
      <c r="AH386" s="90" t="s">
        <v>89</v>
      </c>
      <c r="AI386" s="90" t="s">
        <v>89</v>
      </c>
      <c r="AJ386" s="90" t="s">
        <v>89</v>
      </c>
      <c r="AK386" s="90" t="s">
        <v>89</v>
      </c>
      <c r="AL386" s="90" t="s">
        <v>89</v>
      </c>
      <c r="AM386" s="90" t="s">
        <v>89</v>
      </c>
      <c r="AN386" s="90" t="s">
        <v>89</v>
      </c>
      <c r="AO386" s="90" t="s">
        <v>89</v>
      </c>
      <c r="AP386" s="90" t="s">
        <v>89</v>
      </c>
      <c r="AQ386" s="90" t="s">
        <v>90</v>
      </c>
      <c r="AR386" s="90" t="s">
        <v>90</v>
      </c>
      <c r="AS386" s="90" t="s">
        <v>91</v>
      </c>
      <c r="AT386" s="90" t="s">
        <v>92</v>
      </c>
      <c r="AU386" s="90" t="s">
        <v>92</v>
      </c>
      <c r="AV386" s="90" t="s">
        <v>93</v>
      </c>
      <c r="AW386" s="90" t="s">
        <v>1104</v>
      </c>
      <c r="AX386" s="90" t="s">
        <v>4795</v>
      </c>
      <c r="AY386" s="90" t="s">
        <v>1106</v>
      </c>
      <c r="AZ386" s="90" t="s">
        <v>4795</v>
      </c>
      <c r="BA386" s="90" t="s">
        <v>215</v>
      </c>
      <c r="BB386" s="90" t="s">
        <v>4796</v>
      </c>
      <c r="BC386" s="90" t="s">
        <v>99</v>
      </c>
      <c r="BD386" s="90" t="s">
        <v>150</v>
      </c>
      <c r="BE386" s="90" t="s">
        <v>61</v>
      </c>
      <c r="BF386" s="90" t="s">
        <v>209</v>
      </c>
      <c r="BG386" s="90" t="s">
        <v>101</v>
      </c>
    </row>
    <row r="387" s="85" customFormat="1" ht="19" customHeight="1" spans="1:59">
      <c r="A387" s="90" t="s">
        <v>267</v>
      </c>
      <c r="B387" s="90" t="s">
        <v>268</v>
      </c>
      <c r="C387" s="90" t="s">
        <v>1384</v>
      </c>
      <c r="D387" s="90" t="s">
        <v>1385</v>
      </c>
      <c r="E387" s="90" t="s">
        <v>4797</v>
      </c>
      <c r="F387" s="90" t="s">
        <v>4798</v>
      </c>
      <c r="G387" s="90" t="s">
        <v>287</v>
      </c>
      <c r="H387" s="90" t="s">
        <v>109</v>
      </c>
      <c r="I387" s="90" t="s">
        <v>4799</v>
      </c>
      <c r="J387" s="90" t="s">
        <v>4800</v>
      </c>
      <c r="K387" s="90" t="s">
        <v>4801</v>
      </c>
      <c r="L387" s="90" t="s">
        <v>73</v>
      </c>
      <c r="M387" s="90" t="s">
        <v>823</v>
      </c>
      <c r="N387" s="90" t="s">
        <v>114</v>
      </c>
      <c r="O387" s="90" t="s">
        <v>3772</v>
      </c>
      <c r="P387" s="90" t="s">
        <v>3773</v>
      </c>
      <c r="Q387" s="90" t="s">
        <v>3774</v>
      </c>
      <c r="R387" s="90" t="s">
        <v>3773</v>
      </c>
      <c r="S387" s="90" t="s">
        <v>4802</v>
      </c>
      <c r="T387" s="90" t="s">
        <v>380</v>
      </c>
      <c r="U387" s="15">
        <v>0</v>
      </c>
      <c r="V387" s="15">
        <v>76447</v>
      </c>
      <c r="W387" s="15">
        <v>30000</v>
      </c>
      <c r="X387" s="15">
        <v>15000</v>
      </c>
      <c r="Y387" s="90" t="s">
        <v>82</v>
      </c>
      <c r="Z387" s="90" t="s">
        <v>83</v>
      </c>
      <c r="AA387" s="90" t="s">
        <v>84</v>
      </c>
      <c r="AB387" s="90" t="s">
        <v>4803</v>
      </c>
      <c r="AC387" s="90" t="s">
        <v>121</v>
      </c>
      <c r="AD387" s="90" t="s">
        <v>87</v>
      </c>
      <c r="AE387" s="90" t="s">
        <v>61</v>
      </c>
      <c r="AF387" s="90" t="s">
        <v>61</v>
      </c>
      <c r="AG387" s="90" t="s">
        <v>89</v>
      </c>
      <c r="AH387" s="90" t="s">
        <v>89</v>
      </c>
      <c r="AI387" s="90" t="s">
        <v>89</v>
      </c>
      <c r="AJ387" s="90" t="s">
        <v>89</v>
      </c>
      <c r="AK387" s="90" t="s">
        <v>89</v>
      </c>
      <c r="AL387" s="90" t="s">
        <v>89</v>
      </c>
      <c r="AM387" s="90" t="s">
        <v>89</v>
      </c>
      <c r="AN387" s="90" t="s">
        <v>89</v>
      </c>
      <c r="AO387" s="90" t="s">
        <v>89</v>
      </c>
      <c r="AP387" s="90" t="s">
        <v>89</v>
      </c>
      <c r="AQ387" s="90" t="s">
        <v>90</v>
      </c>
      <c r="AR387" s="90" t="s">
        <v>90</v>
      </c>
      <c r="AS387" s="90" t="s">
        <v>91</v>
      </c>
      <c r="AT387" s="90" t="s">
        <v>92</v>
      </c>
      <c r="AU387" s="90" t="s">
        <v>92</v>
      </c>
      <c r="AV387" s="90" t="s">
        <v>93</v>
      </c>
      <c r="AW387" s="90" t="s">
        <v>4804</v>
      </c>
      <c r="AX387" s="90" t="s">
        <v>4805</v>
      </c>
      <c r="AY387" s="90" t="s">
        <v>4806</v>
      </c>
      <c r="AZ387" s="90" t="s">
        <v>4805</v>
      </c>
      <c r="BA387" s="90" t="s">
        <v>97</v>
      </c>
      <c r="BB387" s="90" t="s">
        <v>4807</v>
      </c>
      <c r="BC387" s="90" t="s">
        <v>99</v>
      </c>
      <c r="BD387" s="90" t="s">
        <v>100</v>
      </c>
      <c r="BE387" s="90" t="s">
        <v>61</v>
      </c>
      <c r="BF387" s="90" t="s">
        <v>380</v>
      </c>
      <c r="BG387" s="90" t="s">
        <v>101</v>
      </c>
    </row>
    <row r="388" s="85" customFormat="1" ht="19" customHeight="1" spans="1:59">
      <c r="A388" s="90" t="s">
        <v>2742</v>
      </c>
      <c r="B388" s="90" t="s">
        <v>2743</v>
      </c>
      <c r="C388" s="90" t="s">
        <v>4808</v>
      </c>
      <c r="D388" s="90" t="s">
        <v>4809</v>
      </c>
      <c r="E388" s="90" t="s">
        <v>4810</v>
      </c>
      <c r="F388" s="90" t="s">
        <v>4811</v>
      </c>
      <c r="G388" s="90" t="s">
        <v>3238</v>
      </c>
      <c r="H388" s="90" t="s">
        <v>109</v>
      </c>
      <c r="I388" s="90" t="s">
        <v>4812</v>
      </c>
      <c r="J388" s="90" t="s">
        <v>4813</v>
      </c>
      <c r="K388" s="90" t="s">
        <v>4814</v>
      </c>
      <c r="L388" s="90" t="s">
        <v>73</v>
      </c>
      <c r="M388" s="90" t="s">
        <v>4815</v>
      </c>
      <c r="N388" s="90" t="s">
        <v>823</v>
      </c>
      <c r="O388" s="90" t="s">
        <v>115</v>
      </c>
      <c r="P388" s="90" t="s">
        <v>116</v>
      </c>
      <c r="Q388" s="90" t="s">
        <v>117</v>
      </c>
      <c r="R388" s="90" t="s">
        <v>116</v>
      </c>
      <c r="S388" s="90" t="s">
        <v>4816</v>
      </c>
      <c r="T388" s="90" t="s">
        <v>380</v>
      </c>
      <c r="U388" s="15">
        <v>0</v>
      </c>
      <c r="V388" s="15">
        <v>55000</v>
      </c>
      <c r="W388" s="15">
        <v>35000</v>
      </c>
      <c r="X388" s="15">
        <v>20000</v>
      </c>
      <c r="Y388" s="90" t="s">
        <v>143</v>
      </c>
      <c r="Z388" s="90" t="s">
        <v>83</v>
      </c>
      <c r="AA388" s="90" t="s">
        <v>84</v>
      </c>
      <c r="AB388" s="90" t="s">
        <v>4817</v>
      </c>
      <c r="AC388" s="90" t="s">
        <v>211</v>
      </c>
      <c r="AD388" s="90" t="s">
        <v>87</v>
      </c>
      <c r="AE388" s="90" t="s">
        <v>61</v>
      </c>
      <c r="AF388" s="90" t="s">
        <v>61</v>
      </c>
      <c r="AG388" s="90" t="s">
        <v>89</v>
      </c>
      <c r="AH388" s="90" t="s">
        <v>89</v>
      </c>
      <c r="AI388" s="90" t="s">
        <v>89</v>
      </c>
      <c r="AJ388" s="90" t="s">
        <v>89</v>
      </c>
      <c r="AK388" s="90" t="s">
        <v>89</v>
      </c>
      <c r="AL388" s="90" t="s">
        <v>89</v>
      </c>
      <c r="AM388" s="90" t="s">
        <v>89</v>
      </c>
      <c r="AN388" s="90" t="s">
        <v>89</v>
      </c>
      <c r="AO388" s="90" t="s">
        <v>89</v>
      </c>
      <c r="AP388" s="90" t="s">
        <v>89</v>
      </c>
      <c r="AQ388" s="90" t="s">
        <v>90</v>
      </c>
      <c r="AR388" s="90" t="s">
        <v>90</v>
      </c>
      <c r="AS388" s="90" t="s">
        <v>91</v>
      </c>
      <c r="AT388" s="90" t="s">
        <v>92</v>
      </c>
      <c r="AU388" s="90" t="s">
        <v>92</v>
      </c>
      <c r="AV388" s="90" t="s">
        <v>93</v>
      </c>
      <c r="AW388" s="90" t="s">
        <v>4818</v>
      </c>
      <c r="AX388" s="90" t="s">
        <v>4819</v>
      </c>
      <c r="AY388" s="90" t="s">
        <v>4820</v>
      </c>
      <c r="AZ388" s="90" t="s">
        <v>4819</v>
      </c>
      <c r="BA388" s="90" t="s">
        <v>97</v>
      </c>
      <c r="BB388" s="90" t="s">
        <v>4821</v>
      </c>
      <c r="BC388" s="90" t="s">
        <v>99</v>
      </c>
      <c r="BD388" s="90" t="s">
        <v>150</v>
      </c>
      <c r="BE388" s="90" t="s">
        <v>61</v>
      </c>
      <c r="BF388" s="90" t="s">
        <v>380</v>
      </c>
      <c r="BG388" s="90" t="s">
        <v>101</v>
      </c>
    </row>
    <row r="389" s="85" customFormat="1" ht="19" customHeight="1" spans="1:59">
      <c r="A389" s="90" t="s">
        <v>267</v>
      </c>
      <c r="B389" s="90" t="s">
        <v>268</v>
      </c>
      <c r="C389" s="90" t="s">
        <v>709</v>
      </c>
      <c r="D389" s="90" t="s">
        <v>710</v>
      </c>
      <c r="E389" s="90" t="s">
        <v>4822</v>
      </c>
      <c r="F389" s="90" t="s">
        <v>4823</v>
      </c>
      <c r="G389" s="90" t="s">
        <v>4824</v>
      </c>
      <c r="H389" s="90" t="s">
        <v>109</v>
      </c>
      <c r="I389" s="90" t="s">
        <v>4825</v>
      </c>
      <c r="J389" s="90" t="s">
        <v>4826</v>
      </c>
      <c r="K389" s="90" t="s">
        <v>4827</v>
      </c>
      <c r="L389" s="90" t="s">
        <v>73</v>
      </c>
      <c r="M389" s="90" t="s">
        <v>2640</v>
      </c>
      <c r="N389" s="90" t="s">
        <v>4828</v>
      </c>
      <c r="O389" s="90" t="s">
        <v>1117</v>
      </c>
      <c r="P389" s="90" t="s">
        <v>1118</v>
      </c>
      <c r="Q389" s="90" t="s">
        <v>3796</v>
      </c>
      <c r="R389" s="90" t="s">
        <v>3797</v>
      </c>
      <c r="S389" s="90" t="s">
        <v>4829</v>
      </c>
      <c r="T389" s="90" t="s">
        <v>262</v>
      </c>
      <c r="U389" s="15">
        <v>0</v>
      </c>
      <c r="V389" s="15">
        <v>13455</v>
      </c>
      <c r="W389" s="15">
        <v>3441</v>
      </c>
      <c r="X389" s="15">
        <v>3441</v>
      </c>
      <c r="Y389" s="90" t="s">
        <v>143</v>
      </c>
      <c r="Z389" s="90" t="s">
        <v>83</v>
      </c>
      <c r="AA389" s="90" t="s">
        <v>84</v>
      </c>
      <c r="AB389" s="90" t="s">
        <v>4830</v>
      </c>
      <c r="AC389" s="90" t="s">
        <v>359</v>
      </c>
      <c r="AD389" s="90" t="s">
        <v>87</v>
      </c>
      <c r="AE389" s="90" t="s">
        <v>61</v>
      </c>
      <c r="AF389" s="90" t="s">
        <v>61</v>
      </c>
      <c r="AG389" s="90" t="s">
        <v>89</v>
      </c>
      <c r="AH389" s="90" t="s">
        <v>89</v>
      </c>
      <c r="AI389" s="90" t="s">
        <v>89</v>
      </c>
      <c r="AJ389" s="90" t="s">
        <v>89</v>
      </c>
      <c r="AK389" s="90" t="s">
        <v>89</v>
      </c>
      <c r="AL389" s="90" t="s">
        <v>89</v>
      </c>
      <c r="AM389" s="90" t="s">
        <v>89</v>
      </c>
      <c r="AN389" s="90" t="s">
        <v>89</v>
      </c>
      <c r="AO389" s="90" t="s">
        <v>89</v>
      </c>
      <c r="AP389" s="90" t="s">
        <v>89</v>
      </c>
      <c r="AQ389" s="90" t="s">
        <v>90</v>
      </c>
      <c r="AR389" s="90" t="s">
        <v>90</v>
      </c>
      <c r="AS389" s="90" t="s">
        <v>91</v>
      </c>
      <c r="AT389" s="90" t="s">
        <v>92</v>
      </c>
      <c r="AU389" s="90" t="s">
        <v>92</v>
      </c>
      <c r="AV389" s="90" t="s">
        <v>93</v>
      </c>
      <c r="AW389" s="90" t="s">
        <v>4831</v>
      </c>
      <c r="AX389" s="90" t="s">
        <v>4832</v>
      </c>
      <c r="AY389" s="90" t="s">
        <v>4833</v>
      </c>
      <c r="AZ389" s="90" t="s">
        <v>4832</v>
      </c>
      <c r="BA389" s="90" t="s">
        <v>97</v>
      </c>
      <c r="BB389" s="90" t="s">
        <v>4834</v>
      </c>
      <c r="BC389" s="90" t="s">
        <v>99</v>
      </c>
      <c r="BD389" s="90" t="s">
        <v>150</v>
      </c>
      <c r="BE389" s="90" t="s">
        <v>61</v>
      </c>
      <c r="BF389" s="90" t="s">
        <v>262</v>
      </c>
      <c r="BG389" s="90" t="s">
        <v>101</v>
      </c>
    </row>
    <row r="390" s="85" customFormat="1" ht="19" customHeight="1" spans="1:59">
      <c r="A390" s="90" t="s">
        <v>694</v>
      </c>
      <c r="B390" s="90" t="s">
        <v>695</v>
      </c>
      <c r="C390" s="90" t="s">
        <v>766</v>
      </c>
      <c r="D390" s="90" t="s">
        <v>767</v>
      </c>
      <c r="E390" s="90" t="s">
        <v>768</v>
      </c>
      <c r="F390" s="90" t="s">
        <v>2571</v>
      </c>
      <c r="G390" s="90" t="s">
        <v>2571</v>
      </c>
      <c r="H390" s="90" t="s">
        <v>539</v>
      </c>
      <c r="I390" s="90" t="s">
        <v>4835</v>
      </c>
      <c r="J390" s="90" t="s">
        <v>4836</v>
      </c>
      <c r="K390" s="90" t="s">
        <v>4837</v>
      </c>
      <c r="L390" s="90" t="s">
        <v>73</v>
      </c>
      <c r="M390" s="90" t="s">
        <v>3716</v>
      </c>
      <c r="N390" s="90" t="s">
        <v>4838</v>
      </c>
      <c r="O390" s="90" t="s">
        <v>4839</v>
      </c>
      <c r="P390" s="90" t="s">
        <v>4840</v>
      </c>
      <c r="Q390" s="90" t="s">
        <v>546</v>
      </c>
      <c r="R390" s="90" t="s">
        <v>547</v>
      </c>
      <c r="S390" s="90" t="s">
        <v>4841</v>
      </c>
      <c r="T390" s="90" t="s">
        <v>380</v>
      </c>
      <c r="U390" s="15">
        <v>0</v>
      </c>
      <c r="V390" s="15">
        <v>35296</v>
      </c>
      <c r="W390" s="15">
        <v>13200</v>
      </c>
      <c r="X390" s="15">
        <v>3200</v>
      </c>
      <c r="Y390" s="90" t="s">
        <v>143</v>
      </c>
      <c r="Z390" s="90" t="s">
        <v>83</v>
      </c>
      <c r="AA390" s="90" t="s">
        <v>84</v>
      </c>
      <c r="AB390" s="90" t="s">
        <v>777</v>
      </c>
      <c r="AC390" s="90" t="s">
        <v>359</v>
      </c>
      <c r="AD390" s="90" t="s">
        <v>87</v>
      </c>
      <c r="AE390" s="90" t="s">
        <v>61</v>
      </c>
      <c r="AF390" s="90" t="s">
        <v>61</v>
      </c>
      <c r="AG390" s="90" t="s">
        <v>89</v>
      </c>
      <c r="AH390" s="90" t="s">
        <v>89</v>
      </c>
      <c r="AI390" s="90" t="s">
        <v>89</v>
      </c>
      <c r="AJ390" s="90" t="s">
        <v>89</v>
      </c>
      <c r="AK390" s="90" t="s">
        <v>89</v>
      </c>
      <c r="AL390" s="90" t="s">
        <v>89</v>
      </c>
      <c r="AM390" s="90" t="s">
        <v>89</v>
      </c>
      <c r="AN390" s="90" t="s">
        <v>89</v>
      </c>
      <c r="AO390" s="90" t="s">
        <v>89</v>
      </c>
      <c r="AP390" s="90" t="s">
        <v>89</v>
      </c>
      <c r="AQ390" s="90" t="s">
        <v>90</v>
      </c>
      <c r="AR390" s="90" t="s">
        <v>90</v>
      </c>
      <c r="AS390" s="90" t="s">
        <v>91</v>
      </c>
      <c r="AT390" s="90" t="s">
        <v>92</v>
      </c>
      <c r="AU390" s="90" t="s">
        <v>92</v>
      </c>
      <c r="AV390" s="90" t="s">
        <v>93</v>
      </c>
      <c r="AW390" s="90" t="s">
        <v>778</v>
      </c>
      <c r="AX390" s="90" t="s">
        <v>4842</v>
      </c>
      <c r="AY390" s="90" t="s">
        <v>780</v>
      </c>
      <c r="AZ390" s="90" t="s">
        <v>4842</v>
      </c>
      <c r="BA390" s="90" t="s">
        <v>97</v>
      </c>
      <c r="BB390" s="90" t="s">
        <v>4843</v>
      </c>
      <c r="BC390" s="90" t="s">
        <v>99</v>
      </c>
      <c r="BD390" s="90" t="s">
        <v>150</v>
      </c>
      <c r="BE390" s="90" t="s">
        <v>61</v>
      </c>
      <c r="BF390" s="90" t="s">
        <v>380</v>
      </c>
      <c r="BG390" s="90" t="s">
        <v>101</v>
      </c>
    </row>
    <row r="391" s="85" customFormat="1" ht="19" customHeight="1" spans="1:59">
      <c r="A391" s="90" t="s">
        <v>387</v>
      </c>
      <c r="B391" s="90" t="s">
        <v>388</v>
      </c>
      <c r="C391" s="90" t="s">
        <v>389</v>
      </c>
      <c r="D391" s="90" t="s">
        <v>390</v>
      </c>
      <c r="E391" s="90" t="s">
        <v>4844</v>
      </c>
      <c r="F391" s="90" t="s">
        <v>4845</v>
      </c>
      <c r="G391" s="90" t="s">
        <v>4845</v>
      </c>
      <c r="H391" s="90" t="s">
        <v>69</v>
      </c>
      <c r="I391" s="90" t="s">
        <v>4846</v>
      </c>
      <c r="J391" s="90" t="s">
        <v>4847</v>
      </c>
      <c r="K391" s="90" t="s">
        <v>4848</v>
      </c>
      <c r="L391" s="90" t="s">
        <v>73</v>
      </c>
      <c r="M391" s="90" t="s">
        <v>786</v>
      </c>
      <c r="N391" s="90" t="s">
        <v>203</v>
      </c>
      <c r="O391" s="90" t="s">
        <v>76</v>
      </c>
      <c r="P391" s="90" t="s">
        <v>77</v>
      </c>
      <c r="Q391" s="90" t="s">
        <v>277</v>
      </c>
      <c r="R391" s="90" t="s">
        <v>278</v>
      </c>
      <c r="S391" s="90" t="s">
        <v>4849</v>
      </c>
      <c r="T391" s="90" t="s">
        <v>328</v>
      </c>
      <c r="U391" s="15">
        <v>0</v>
      </c>
      <c r="V391" s="15">
        <v>49447.42</v>
      </c>
      <c r="W391" s="15">
        <v>42000</v>
      </c>
      <c r="X391" s="15">
        <v>42000</v>
      </c>
      <c r="Y391" s="90" t="s">
        <v>82</v>
      </c>
      <c r="Z391" s="90" t="s">
        <v>83</v>
      </c>
      <c r="AA391" s="90" t="s">
        <v>84</v>
      </c>
      <c r="AB391" s="90" t="s">
        <v>4850</v>
      </c>
      <c r="AC391" s="90" t="s">
        <v>121</v>
      </c>
      <c r="AD391" s="90" t="s">
        <v>87</v>
      </c>
      <c r="AE391" s="90" t="s">
        <v>61</v>
      </c>
      <c r="AF391" s="90" t="s">
        <v>61</v>
      </c>
      <c r="AG391" s="90" t="s">
        <v>89</v>
      </c>
      <c r="AH391" s="90" t="s">
        <v>88</v>
      </c>
      <c r="AI391" s="90" t="s">
        <v>88</v>
      </c>
      <c r="AJ391" s="90" t="s">
        <v>88</v>
      </c>
      <c r="AK391" s="90" t="s">
        <v>88</v>
      </c>
      <c r="AL391" s="90" t="s">
        <v>88</v>
      </c>
      <c r="AM391" s="90" t="s">
        <v>88</v>
      </c>
      <c r="AN391" s="90" t="s">
        <v>88</v>
      </c>
      <c r="AO391" s="90" t="s">
        <v>88</v>
      </c>
      <c r="AP391" s="90" t="s">
        <v>89</v>
      </c>
      <c r="AQ391" s="90" t="s">
        <v>90</v>
      </c>
      <c r="AR391" s="90" t="s">
        <v>90</v>
      </c>
      <c r="AS391" s="90" t="s">
        <v>91</v>
      </c>
      <c r="AT391" s="90" t="s">
        <v>92</v>
      </c>
      <c r="AU391" s="90" t="s">
        <v>92</v>
      </c>
      <c r="AV391" s="90" t="s">
        <v>93</v>
      </c>
      <c r="AW391" s="90" t="s">
        <v>4851</v>
      </c>
      <c r="AX391" s="90" t="s">
        <v>4852</v>
      </c>
      <c r="AY391" s="90" t="s">
        <v>4853</v>
      </c>
      <c r="AZ391" s="90" t="s">
        <v>4852</v>
      </c>
      <c r="BA391" s="90" t="s">
        <v>97</v>
      </c>
      <c r="BB391" s="90" t="s">
        <v>4854</v>
      </c>
      <c r="BC391" s="90" t="s">
        <v>99</v>
      </c>
      <c r="BD391" s="90" t="s">
        <v>100</v>
      </c>
      <c r="BE391" s="90" t="s">
        <v>61</v>
      </c>
      <c r="BF391" s="90" t="s">
        <v>328</v>
      </c>
      <c r="BG391" s="90" t="s">
        <v>101</v>
      </c>
    </row>
    <row r="392" s="85" customFormat="1" ht="19" customHeight="1" spans="1:59">
      <c r="A392" s="90" t="s">
        <v>458</v>
      </c>
      <c r="B392" s="90" t="s">
        <v>459</v>
      </c>
      <c r="C392" s="90" t="s">
        <v>3118</v>
      </c>
      <c r="D392" s="90" t="s">
        <v>3119</v>
      </c>
      <c r="E392" s="90" t="s">
        <v>4855</v>
      </c>
      <c r="F392" s="90" t="s">
        <v>4856</v>
      </c>
      <c r="G392" s="90" t="s">
        <v>2461</v>
      </c>
      <c r="H392" s="90" t="s">
        <v>109</v>
      </c>
      <c r="I392" s="90" t="s">
        <v>4857</v>
      </c>
      <c r="J392" s="90" t="s">
        <v>4858</v>
      </c>
      <c r="K392" s="90" t="s">
        <v>4859</v>
      </c>
      <c r="L392" s="90" t="s">
        <v>73</v>
      </c>
      <c r="M392" s="90" t="s">
        <v>508</v>
      </c>
      <c r="N392" s="90" t="s">
        <v>114</v>
      </c>
      <c r="O392" s="90" t="s">
        <v>115</v>
      </c>
      <c r="P392" s="90" t="s">
        <v>116</v>
      </c>
      <c r="Q392" s="90" t="s">
        <v>2425</v>
      </c>
      <c r="R392" s="90" t="s">
        <v>2426</v>
      </c>
      <c r="S392" s="90" t="s">
        <v>4860</v>
      </c>
      <c r="T392" s="90" t="s">
        <v>380</v>
      </c>
      <c r="U392" s="15">
        <v>0</v>
      </c>
      <c r="V392" s="15">
        <v>28000</v>
      </c>
      <c r="W392" s="15">
        <v>14000</v>
      </c>
      <c r="X392" s="15">
        <v>5000</v>
      </c>
      <c r="Y392" s="90" t="s">
        <v>82</v>
      </c>
      <c r="Z392" s="90" t="s">
        <v>83</v>
      </c>
      <c r="AA392" s="90" t="s">
        <v>84</v>
      </c>
      <c r="AB392" s="90" t="s">
        <v>4861</v>
      </c>
      <c r="AC392" s="90" t="s">
        <v>191</v>
      </c>
      <c r="AD392" s="90" t="s">
        <v>87</v>
      </c>
      <c r="AE392" s="90" t="s">
        <v>61</v>
      </c>
      <c r="AF392" s="90" t="s">
        <v>61</v>
      </c>
      <c r="AG392" s="90" t="s">
        <v>89</v>
      </c>
      <c r="AH392" s="90" t="s">
        <v>89</v>
      </c>
      <c r="AI392" s="90" t="s">
        <v>89</v>
      </c>
      <c r="AJ392" s="90" t="s">
        <v>89</v>
      </c>
      <c r="AK392" s="90" t="s">
        <v>89</v>
      </c>
      <c r="AL392" s="90" t="s">
        <v>89</v>
      </c>
      <c r="AM392" s="90" t="s">
        <v>89</v>
      </c>
      <c r="AN392" s="90" t="s">
        <v>89</v>
      </c>
      <c r="AO392" s="90" t="s">
        <v>89</v>
      </c>
      <c r="AP392" s="90" t="s">
        <v>89</v>
      </c>
      <c r="AQ392" s="90" t="s">
        <v>90</v>
      </c>
      <c r="AR392" s="90" t="s">
        <v>90</v>
      </c>
      <c r="AS392" s="90" t="s">
        <v>91</v>
      </c>
      <c r="AT392" s="90" t="s">
        <v>92</v>
      </c>
      <c r="AU392" s="90" t="s">
        <v>92</v>
      </c>
      <c r="AV392" s="90" t="s">
        <v>93</v>
      </c>
      <c r="AW392" s="90" t="s">
        <v>4862</v>
      </c>
      <c r="AX392" s="90" t="s">
        <v>4863</v>
      </c>
      <c r="AY392" s="90" t="s">
        <v>4864</v>
      </c>
      <c r="AZ392" s="90" t="s">
        <v>4863</v>
      </c>
      <c r="BA392" s="90" t="s">
        <v>97</v>
      </c>
      <c r="BB392" s="90" t="s">
        <v>4865</v>
      </c>
      <c r="BC392" s="90" t="s">
        <v>99</v>
      </c>
      <c r="BD392" s="90" t="s">
        <v>100</v>
      </c>
      <c r="BE392" s="90" t="s">
        <v>61</v>
      </c>
      <c r="BF392" s="90" t="s">
        <v>380</v>
      </c>
      <c r="BG392" s="90" t="s">
        <v>101</v>
      </c>
    </row>
    <row r="393" s="85" customFormat="1" ht="19" customHeight="1" spans="1:59">
      <c r="A393" s="90" t="s">
        <v>302</v>
      </c>
      <c r="B393" s="90" t="s">
        <v>303</v>
      </c>
      <c r="C393" s="90" t="s">
        <v>1968</v>
      </c>
      <c r="D393" s="90" t="s">
        <v>1969</v>
      </c>
      <c r="E393" s="90" t="s">
        <v>1970</v>
      </c>
      <c r="F393" s="90" t="s">
        <v>1971</v>
      </c>
      <c r="G393" s="90" t="s">
        <v>1972</v>
      </c>
      <c r="H393" s="90" t="s">
        <v>109</v>
      </c>
      <c r="I393" s="90" t="s">
        <v>4866</v>
      </c>
      <c r="J393" s="90" t="s">
        <v>4867</v>
      </c>
      <c r="K393" s="90" t="s">
        <v>4868</v>
      </c>
      <c r="L393" s="90" t="s">
        <v>73</v>
      </c>
      <c r="M393" s="90" t="s">
        <v>4869</v>
      </c>
      <c r="N393" s="90" t="s">
        <v>4870</v>
      </c>
      <c r="O393" s="90" t="s">
        <v>1537</v>
      </c>
      <c r="P393" s="90" t="s">
        <v>1538</v>
      </c>
      <c r="Q393" s="90" t="s">
        <v>206</v>
      </c>
      <c r="R393" s="90" t="s">
        <v>207</v>
      </c>
      <c r="S393" s="90" t="s">
        <v>4871</v>
      </c>
      <c r="T393" s="90" t="s">
        <v>262</v>
      </c>
      <c r="U393" s="15">
        <v>0</v>
      </c>
      <c r="V393" s="15">
        <v>4481</v>
      </c>
      <c r="W393" s="15">
        <v>3500</v>
      </c>
      <c r="X393" s="15">
        <v>1500</v>
      </c>
      <c r="Y393" s="90" t="s">
        <v>82</v>
      </c>
      <c r="Z393" s="90" t="s">
        <v>83</v>
      </c>
      <c r="AA393" s="90" t="s">
        <v>84</v>
      </c>
      <c r="AB393" s="90" t="s">
        <v>1979</v>
      </c>
      <c r="AC393" s="90" t="s">
        <v>145</v>
      </c>
      <c r="AD393" s="90" t="s">
        <v>87</v>
      </c>
      <c r="AE393" s="90" t="s">
        <v>61</v>
      </c>
      <c r="AF393" s="90" t="s">
        <v>61</v>
      </c>
      <c r="AG393" s="90" t="s">
        <v>89</v>
      </c>
      <c r="AH393" s="90" t="s">
        <v>89</v>
      </c>
      <c r="AI393" s="90" t="s">
        <v>89</v>
      </c>
      <c r="AJ393" s="90" t="s">
        <v>89</v>
      </c>
      <c r="AK393" s="90" t="s">
        <v>89</v>
      </c>
      <c r="AL393" s="90" t="s">
        <v>89</v>
      </c>
      <c r="AM393" s="90" t="s">
        <v>89</v>
      </c>
      <c r="AN393" s="90" t="s">
        <v>89</v>
      </c>
      <c r="AO393" s="90" t="s">
        <v>89</v>
      </c>
      <c r="AP393" s="90" t="s">
        <v>89</v>
      </c>
      <c r="AQ393" s="90" t="s">
        <v>90</v>
      </c>
      <c r="AR393" s="90" t="s">
        <v>90</v>
      </c>
      <c r="AS393" s="90" t="s">
        <v>91</v>
      </c>
      <c r="AT393" s="90" t="s">
        <v>92</v>
      </c>
      <c r="AU393" s="90" t="s">
        <v>92</v>
      </c>
      <c r="AV393" s="90" t="s">
        <v>93</v>
      </c>
      <c r="AW393" s="90" t="s">
        <v>1980</v>
      </c>
      <c r="AX393" s="90" t="s">
        <v>4872</v>
      </c>
      <c r="AY393" s="90" t="s">
        <v>1982</v>
      </c>
      <c r="AZ393" s="90" t="s">
        <v>4872</v>
      </c>
      <c r="BA393" s="90" t="s">
        <v>97</v>
      </c>
      <c r="BB393" s="90" t="s">
        <v>4873</v>
      </c>
      <c r="BC393" s="90" t="s">
        <v>99</v>
      </c>
      <c r="BD393" s="90" t="s">
        <v>100</v>
      </c>
      <c r="BE393" s="90" t="s">
        <v>61</v>
      </c>
      <c r="BF393" s="90" t="s">
        <v>262</v>
      </c>
      <c r="BG393" s="90" t="s">
        <v>101</v>
      </c>
    </row>
    <row r="394" s="85" customFormat="1" ht="19" customHeight="1" spans="1:59">
      <c r="A394" s="90" t="s">
        <v>646</v>
      </c>
      <c r="B394" s="90" t="s">
        <v>647</v>
      </c>
      <c r="C394" s="90" t="s">
        <v>971</v>
      </c>
      <c r="D394" s="90" t="s">
        <v>972</v>
      </c>
      <c r="E394" s="90" t="s">
        <v>4874</v>
      </c>
      <c r="F394" s="90" t="s">
        <v>974</v>
      </c>
      <c r="G394" s="90" t="s">
        <v>975</v>
      </c>
      <c r="H394" s="90" t="s">
        <v>109</v>
      </c>
      <c r="I394" s="90" t="s">
        <v>4875</v>
      </c>
      <c r="J394" s="90" t="s">
        <v>4876</v>
      </c>
      <c r="K394" s="90" t="s">
        <v>4877</v>
      </c>
      <c r="L394" s="90" t="s">
        <v>73</v>
      </c>
      <c r="M394" s="90" t="s">
        <v>1115</v>
      </c>
      <c r="N394" s="90" t="s">
        <v>2015</v>
      </c>
      <c r="O394" s="90" t="s">
        <v>221</v>
      </c>
      <c r="P394" s="90" t="s">
        <v>222</v>
      </c>
      <c r="Q394" s="90" t="s">
        <v>206</v>
      </c>
      <c r="R394" s="90" t="s">
        <v>207</v>
      </c>
      <c r="S394" s="90" t="s">
        <v>4878</v>
      </c>
      <c r="T394" s="90" t="s">
        <v>380</v>
      </c>
      <c r="U394" s="15">
        <v>0</v>
      </c>
      <c r="V394" s="15">
        <v>5000</v>
      </c>
      <c r="W394" s="15">
        <v>3400</v>
      </c>
      <c r="X394" s="15">
        <v>700</v>
      </c>
      <c r="Y394" s="90" t="s">
        <v>143</v>
      </c>
      <c r="Z394" s="90" t="s">
        <v>83</v>
      </c>
      <c r="AA394" s="90" t="s">
        <v>84</v>
      </c>
      <c r="AB394" s="90" t="s">
        <v>4879</v>
      </c>
      <c r="AC394" s="90" t="s">
        <v>211</v>
      </c>
      <c r="AD394" s="90" t="s">
        <v>87</v>
      </c>
      <c r="AE394" s="90" t="s">
        <v>61</v>
      </c>
      <c r="AF394" s="90" t="s">
        <v>61</v>
      </c>
      <c r="AG394" s="90" t="s">
        <v>89</v>
      </c>
      <c r="AH394" s="90" t="s">
        <v>89</v>
      </c>
      <c r="AI394" s="90" t="s">
        <v>89</v>
      </c>
      <c r="AJ394" s="90" t="s">
        <v>89</v>
      </c>
      <c r="AK394" s="90" t="s">
        <v>89</v>
      </c>
      <c r="AL394" s="90" t="s">
        <v>89</v>
      </c>
      <c r="AM394" s="90" t="s">
        <v>89</v>
      </c>
      <c r="AN394" s="90" t="s">
        <v>89</v>
      </c>
      <c r="AO394" s="90" t="s">
        <v>89</v>
      </c>
      <c r="AP394" s="90" t="s">
        <v>89</v>
      </c>
      <c r="AQ394" s="90" t="s">
        <v>90</v>
      </c>
      <c r="AR394" s="90" t="s">
        <v>90</v>
      </c>
      <c r="AS394" s="90" t="s">
        <v>91</v>
      </c>
      <c r="AT394" s="90" t="s">
        <v>92</v>
      </c>
      <c r="AU394" s="90" t="s">
        <v>92</v>
      </c>
      <c r="AV394" s="90" t="s">
        <v>93</v>
      </c>
      <c r="AW394" s="90" t="s">
        <v>4880</v>
      </c>
      <c r="AX394" s="90" t="s">
        <v>4881</v>
      </c>
      <c r="AY394" s="90" t="s">
        <v>4882</v>
      </c>
      <c r="AZ394" s="90" t="s">
        <v>4881</v>
      </c>
      <c r="BA394" s="90" t="s">
        <v>97</v>
      </c>
      <c r="BB394" s="90" t="s">
        <v>4883</v>
      </c>
      <c r="BC394" s="90" t="s">
        <v>99</v>
      </c>
      <c r="BD394" s="90" t="s">
        <v>150</v>
      </c>
      <c r="BE394" s="90" t="s">
        <v>61</v>
      </c>
      <c r="BF394" s="90" t="s">
        <v>380</v>
      </c>
      <c r="BG394" s="90" t="s">
        <v>101</v>
      </c>
    </row>
    <row r="395" s="85" customFormat="1" ht="19" customHeight="1" spans="1:59">
      <c r="A395" s="90" t="s">
        <v>1984</v>
      </c>
      <c r="B395" s="90" t="s">
        <v>1985</v>
      </c>
      <c r="C395" s="90" t="s">
        <v>4884</v>
      </c>
      <c r="D395" s="90" t="s">
        <v>4885</v>
      </c>
      <c r="E395" s="90" t="s">
        <v>4886</v>
      </c>
      <c r="F395" s="90" t="s">
        <v>4887</v>
      </c>
      <c r="G395" s="90" t="s">
        <v>1990</v>
      </c>
      <c r="H395" s="90" t="s">
        <v>109</v>
      </c>
      <c r="I395" s="90" t="s">
        <v>4888</v>
      </c>
      <c r="J395" s="90" t="s">
        <v>4889</v>
      </c>
      <c r="K395" s="90" t="s">
        <v>4890</v>
      </c>
      <c r="L395" s="90" t="s">
        <v>73</v>
      </c>
      <c r="M395" s="90" t="s">
        <v>4207</v>
      </c>
      <c r="N395" s="90" t="s">
        <v>4828</v>
      </c>
      <c r="O395" s="90" t="s">
        <v>1117</v>
      </c>
      <c r="P395" s="90" t="s">
        <v>1118</v>
      </c>
      <c r="Q395" s="90" t="s">
        <v>259</v>
      </c>
      <c r="R395" s="90" t="s">
        <v>260</v>
      </c>
      <c r="S395" s="90" t="s">
        <v>4891</v>
      </c>
      <c r="T395" s="90" t="s">
        <v>262</v>
      </c>
      <c r="U395" s="15">
        <v>0</v>
      </c>
      <c r="V395" s="15">
        <v>6230</v>
      </c>
      <c r="W395" s="15">
        <v>4200</v>
      </c>
      <c r="X395" s="15">
        <v>1200</v>
      </c>
      <c r="Y395" s="90" t="s">
        <v>143</v>
      </c>
      <c r="Z395" s="90" t="s">
        <v>83</v>
      </c>
      <c r="AA395" s="90" t="s">
        <v>84</v>
      </c>
      <c r="AB395" s="90" t="s">
        <v>4892</v>
      </c>
      <c r="AC395" s="90" t="s">
        <v>211</v>
      </c>
      <c r="AD395" s="90" t="s">
        <v>87</v>
      </c>
      <c r="AE395" s="90" t="s">
        <v>61</v>
      </c>
      <c r="AF395" s="90" t="s">
        <v>61</v>
      </c>
      <c r="AG395" s="90" t="s">
        <v>89</v>
      </c>
      <c r="AH395" s="90" t="s">
        <v>89</v>
      </c>
      <c r="AI395" s="90" t="s">
        <v>89</v>
      </c>
      <c r="AJ395" s="90" t="s">
        <v>89</v>
      </c>
      <c r="AK395" s="90" t="s">
        <v>89</v>
      </c>
      <c r="AL395" s="90" t="s">
        <v>89</v>
      </c>
      <c r="AM395" s="90" t="s">
        <v>89</v>
      </c>
      <c r="AN395" s="90" t="s">
        <v>89</v>
      </c>
      <c r="AO395" s="90" t="s">
        <v>89</v>
      </c>
      <c r="AP395" s="90" t="s">
        <v>89</v>
      </c>
      <c r="AQ395" s="90" t="s">
        <v>90</v>
      </c>
      <c r="AR395" s="90" t="s">
        <v>90</v>
      </c>
      <c r="AS395" s="90" t="s">
        <v>91</v>
      </c>
      <c r="AT395" s="90" t="s">
        <v>92</v>
      </c>
      <c r="AU395" s="90" t="s">
        <v>92</v>
      </c>
      <c r="AV395" s="90" t="s">
        <v>93</v>
      </c>
      <c r="AW395" s="90" t="s">
        <v>4893</v>
      </c>
      <c r="AX395" s="90" t="s">
        <v>4894</v>
      </c>
      <c r="AY395" s="90" t="s">
        <v>4895</v>
      </c>
      <c r="AZ395" s="90" t="s">
        <v>4894</v>
      </c>
      <c r="BA395" s="90" t="s">
        <v>97</v>
      </c>
      <c r="BB395" s="90" t="s">
        <v>4896</v>
      </c>
      <c r="BC395" s="90" t="s">
        <v>99</v>
      </c>
      <c r="BD395" s="90" t="s">
        <v>150</v>
      </c>
      <c r="BE395" s="90" t="s">
        <v>61</v>
      </c>
      <c r="BF395" s="90" t="s">
        <v>262</v>
      </c>
      <c r="BG395" s="90" t="s">
        <v>101</v>
      </c>
    </row>
    <row r="396" s="85" customFormat="1" ht="19" customHeight="1" spans="1:59">
      <c r="A396" s="90" t="s">
        <v>516</v>
      </c>
      <c r="B396" s="90" t="s">
        <v>517</v>
      </c>
      <c r="C396" s="90" t="s">
        <v>681</v>
      </c>
      <c r="D396" s="90" t="s">
        <v>682</v>
      </c>
      <c r="E396" s="90" t="s">
        <v>4897</v>
      </c>
      <c r="F396" s="90" t="s">
        <v>1249</v>
      </c>
      <c r="G396" s="90" t="s">
        <v>1249</v>
      </c>
      <c r="H396" s="90" t="s">
        <v>69</v>
      </c>
      <c r="I396" s="90" t="s">
        <v>4898</v>
      </c>
      <c r="J396" s="90" t="s">
        <v>4899</v>
      </c>
      <c r="K396" s="90" t="s">
        <v>4900</v>
      </c>
      <c r="L396" s="90" t="s">
        <v>73</v>
      </c>
      <c r="M396" s="90" t="s">
        <v>786</v>
      </c>
      <c r="N396" s="90" t="s">
        <v>203</v>
      </c>
      <c r="O396" s="90" t="s">
        <v>76</v>
      </c>
      <c r="P396" s="90" t="s">
        <v>77</v>
      </c>
      <c r="Q396" s="90" t="s">
        <v>277</v>
      </c>
      <c r="R396" s="90" t="s">
        <v>278</v>
      </c>
      <c r="S396" s="90" t="s">
        <v>4901</v>
      </c>
      <c r="T396" s="90" t="s">
        <v>81</v>
      </c>
      <c r="U396" s="15">
        <v>0</v>
      </c>
      <c r="V396" s="15">
        <v>30856</v>
      </c>
      <c r="W396" s="15">
        <v>29000</v>
      </c>
      <c r="X396" s="15">
        <v>29000</v>
      </c>
      <c r="Y396" s="90" t="s">
        <v>82</v>
      </c>
      <c r="Z396" s="90" t="s">
        <v>83</v>
      </c>
      <c r="AA396" s="90" t="s">
        <v>84</v>
      </c>
      <c r="AB396" s="90" t="s">
        <v>4902</v>
      </c>
      <c r="AC396" s="90" t="s">
        <v>121</v>
      </c>
      <c r="AD396" s="90" t="s">
        <v>87</v>
      </c>
      <c r="AE396" s="90" t="s">
        <v>61</v>
      </c>
      <c r="AF396" s="90" t="s">
        <v>61</v>
      </c>
      <c r="AG396" s="90" t="s">
        <v>88</v>
      </c>
      <c r="AH396" s="90" t="s">
        <v>88</v>
      </c>
      <c r="AI396" s="90" t="s">
        <v>88</v>
      </c>
      <c r="AJ396" s="90" t="s">
        <v>88</v>
      </c>
      <c r="AK396" s="90" t="s">
        <v>88</v>
      </c>
      <c r="AL396" s="90" t="s">
        <v>88</v>
      </c>
      <c r="AM396" s="90" t="s">
        <v>88</v>
      </c>
      <c r="AN396" s="90" t="s">
        <v>88</v>
      </c>
      <c r="AO396" s="90" t="s">
        <v>88</v>
      </c>
      <c r="AP396" s="90" t="s">
        <v>88</v>
      </c>
      <c r="AQ396" s="90" t="s">
        <v>90</v>
      </c>
      <c r="AR396" s="90" t="s">
        <v>90</v>
      </c>
      <c r="AS396" s="90" t="s">
        <v>91</v>
      </c>
      <c r="AT396" s="90" t="s">
        <v>92</v>
      </c>
      <c r="AU396" s="90" t="s">
        <v>92</v>
      </c>
      <c r="AV396" s="90" t="s">
        <v>93</v>
      </c>
      <c r="AW396" s="90" t="s">
        <v>4903</v>
      </c>
      <c r="AX396" s="90" t="s">
        <v>4904</v>
      </c>
      <c r="AY396" s="90" t="s">
        <v>4905</v>
      </c>
      <c r="AZ396" s="90" t="s">
        <v>4904</v>
      </c>
      <c r="BA396" s="90" t="s">
        <v>97</v>
      </c>
      <c r="BB396" s="90" t="s">
        <v>4906</v>
      </c>
      <c r="BC396" s="90" t="s">
        <v>99</v>
      </c>
      <c r="BD396" s="90" t="s">
        <v>100</v>
      </c>
      <c r="BE396" s="90" t="s">
        <v>61</v>
      </c>
      <c r="BF396" s="90" t="s">
        <v>81</v>
      </c>
      <c r="BG396" s="90" t="s">
        <v>101</v>
      </c>
    </row>
    <row r="397" s="85" customFormat="1" ht="19" customHeight="1" spans="1:59">
      <c r="A397" s="90" t="s">
        <v>267</v>
      </c>
      <c r="B397" s="90" t="s">
        <v>268</v>
      </c>
      <c r="C397" s="90" t="s">
        <v>1059</v>
      </c>
      <c r="D397" s="90" t="s">
        <v>1060</v>
      </c>
      <c r="E397" s="90" t="s">
        <v>4907</v>
      </c>
      <c r="F397" s="90" t="s">
        <v>4908</v>
      </c>
      <c r="G397" s="90" t="s">
        <v>287</v>
      </c>
      <c r="H397" s="90" t="s">
        <v>109</v>
      </c>
      <c r="I397" s="90" t="s">
        <v>4909</v>
      </c>
      <c r="J397" s="90" t="s">
        <v>4910</v>
      </c>
      <c r="K397" s="90" t="s">
        <v>4911</v>
      </c>
      <c r="L397" s="90" t="s">
        <v>73</v>
      </c>
      <c r="M397" s="90" t="s">
        <v>810</v>
      </c>
      <c r="N397" s="90" t="s">
        <v>203</v>
      </c>
      <c r="O397" s="90" t="s">
        <v>115</v>
      </c>
      <c r="P397" s="90" t="s">
        <v>116</v>
      </c>
      <c r="Q397" s="90" t="s">
        <v>117</v>
      </c>
      <c r="R397" s="90" t="s">
        <v>116</v>
      </c>
      <c r="S397" s="90" t="s">
        <v>4912</v>
      </c>
      <c r="T397" s="90" t="s">
        <v>209</v>
      </c>
      <c r="U397" s="15">
        <v>0</v>
      </c>
      <c r="V397" s="15">
        <v>25000</v>
      </c>
      <c r="W397" s="15">
        <v>5000</v>
      </c>
      <c r="X397" s="15">
        <v>3000</v>
      </c>
      <c r="Y397" s="90" t="s">
        <v>143</v>
      </c>
      <c r="Z397" s="90" t="s">
        <v>83</v>
      </c>
      <c r="AA397" s="90" t="s">
        <v>84</v>
      </c>
      <c r="AB397" s="90" t="s">
        <v>4913</v>
      </c>
      <c r="AC397" s="90" t="s">
        <v>211</v>
      </c>
      <c r="AD397" s="90" t="s">
        <v>87</v>
      </c>
      <c r="AE397" s="90" t="s">
        <v>61</v>
      </c>
      <c r="AF397" s="90" t="s">
        <v>61</v>
      </c>
      <c r="AG397" s="90" t="s">
        <v>89</v>
      </c>
      <c r="AH397" s="90" t="s">
        <v>89</v>
      </c>
      <c r="AI397" s="90" t="s">
        <v>89</v>
      </c>
      <c r="AJ397" s="90" t="s">
        <v>89</v>
      </c>
      <c r="AK397" s="90" t="s">
        <v>89</v>
      </c>
      <c r="AL397" s="90" t="s">
        <v>89</v>
      </c>
      <c r="AM397" s="90" t="s">
        <v>89</v>
      </c>
      <c r="AN397" s="90" t="s">
        <v>89</v>
      </c>
      <c r="AO397" s="90" t="s">
        <v>89</v>
      </c>
      <c r="AP397" s="90" t="s">
        <v>89</v>
      </c>
      <c r="AQ397" s="90" t="s">
        <v>90</v>
      </c>
      <c r="AR397" s="90" t="s">
        <v>90</v>
      </c>
      <c r="AS397" s="90" t="s">
        <v>91</v>
      </c>
      <c r="AT397" s="90" t="s">
        <v>92</v>
      </c>
      <c r="AU397" s="90" t="s">
        <v>92</v>
      </c>
      <c r="AV397" s="90" t="s">
        <v>93</v>
      </c>
      <c r="AW397" s="90" t="s">
        <v>4914</v>
      </c>
      <c r="AX397" s="90" t="s">
        <v>4915</v>
      </c>
      <c r="AY397" s="90" t="s">
        <v>4916</v>
      </c>
      <c r="AZ397" s="90" t="s">
        <v>4915</v>
      </c>
      <c r="BA397" s="90" t="s">
        <v>215</v>
      </c>
      <c r="BB397" s="90" t="s">
        <v>4917</v>
      </c>
      <c r="BC397" s="90" t="s">
        <v>99</v>
      </c>
      <c r="BD397" s="90" t="s">
        <v>150</v>
      </c>
      <c r="BE397" s="90" t="s">
        <v>61</v>
      </c>
      <c r="BF397" s="90" t="s">
        <v>209</v>
      </c>
      <c r="BG397" s="90" t="s">
        <v>101</v>
      </c>
    </row>
    <row r="398" s="85" customFormat="1" ht="19" customHeight="1" spans="1:59">
      <c r="A398" s="90" t="s">
        <v>302</v>
      </c>
      <c r="B398" s="90" t="s">
        <v>303</v>
      </c>
      <c r="C398" s="90" t="s">
        <v>349</v>
      </c>
      <c r="D398" s="90" t="s">
        <v>350</v>
      </c>
      <c r="E398" s="90" t="s">
        <v>351</v>
      </c>
      <c r="F398" s="90" t="s">
        <v>4918</v>
      </c>
      <c r="G398" s="90" t="s">
        <v>3539</v>
      </c>
      <c r="H398" s="90" t="s">
        <v>1299</v>
      </c>
      <c r="I398" s="90" t="s">
        <v>4919</v>
      </c>
      <c r="J398" s="90" t="s">
        <v>4920</v>
      </c>
      <c r="K398" s="90" t="s">
        <v>4921</v>
      </c>
      <c r="L398" s="90" t="s">
        <v>73</v>
      </c>
      <c r="M398" s="90" t="s">
        <v>2140</v>
      </c>
      <c r="N398" s="90" t="s">
        <v>203</v>
      </c>
      <c r="O398" s="90" t="s">
        <v>1726</v>
      </c>
      <c r="P398" s="90" t="s">
        <v>1727</v>
      </c>
      <c r="Q398" s="90" t="s">
        <v>1306</v>
      </c>
      <c r="R398" s="90" t="s">
        <v>1307</v>
      </c>
      <c r="S398" s="90" t="s">
        <v>4922</v>
      </c>
      <c r="T398" s="90" t="s">
        <v>262</v>
      </c>
      <c r="U398" s="15">
        <v>0</v>
      </c>
      <c r="V398" s="15">
        <v>23000</v>
      </c>
      <c r="W398" s="15">
        <v>16000</v>
      </c>
      <c r="X398" s="15">
        <v>12900</v>
      </c>
      <c r="Y398" s="90" t="s">
        <v>143</v>
      </c>
      <c r="Z398" s="90" t="s">
        <v>83</v>
      </c>
      <c r="AA398" s="90" t="s">
        <v>84</v>
      </c>
      <c r="AB398" s="90" t="s">
        <v>358</v>
      </c>
      <c r="AC398" s="90" t="s">
        <v>145</v>
      </c>
      <c r="AD398" s="90" t="s">
        <v>87</v>
      </c>
      <c r="AE398" s="90" t="s">
        <v>61</v>
      </c>
      <c r="AF398" s="90" t="s">
        <v>61</v>
      </c>
      <c r="AG398" s="90" t="s">
        <v>89</v>
      </c>
      <c r="AH398" s="90" t="s">
        <v>89</v>
      </c>
      <c r="AI398" s="90" t="s">
        <v>89</v>
      </c>
      <c r="AJ398" s="90" t="s">
        <v>89</v>
      </c>
      <c r="AK398" s="90" t="s">
        <v>89</v>
      </c>
      <c r="AL398" s="90" t="s">
        <v>89</v>
      </c>
      <c r="AM398" s="90" t="s">
        <v>89</v>
      </c>
      <c r="AN398" s="90" t="s">
        <v>89</v>
      </c>
      <c r="AO398" s="90" t="s">
        <v>89</v>
      </c>
      <c r="AP398" s="90" t="s">
        <v>89</v>
      </c>
      <c r="AQ398" s="90" t="s">
        <v>90</v>
      </c>
      <c r="AR398" s="90" t="s">
        <v>90</v>
      </c>
      <c r="AS398" s="90" t="s">
        <v>91</v>
      </c>
      <c r="AT398" s="90" t="s">
        <v>92</v>
      </c>
      <c r="AU398" s="90" t="s">
        <v>92</v>
      </c>
      <c r="AV398" s="90" t="s">
        <v>93</v>
      </c>
      <c r="AW398" s="90" t="s">
        <v>360</v>
      </c>
      <c r="AX398" s="90" t="s">
        <v>4923</v>
      </c>
      <c r="AY398" s="90" t="s">
        <v>362</v>
      </c>
      <c r="AZ398" s="90" t="s">
        <v>4923</v>
      </c>
      <c r="BA398" s="90" t="s">
        <v>215</v>
      </c>
      <c r="BB398" s="90" t="s">
        <v>4924</v>
      </c>
      <c r="BC398" s="90" t="s">
        <v>99</v>
      </c>
      <c r="BD398" s="90" t="s">
        <v>150</v>
      </c>
      <c r="BE398" s="90" t="s">
        <v>61</v>
      </c>
      <c r="BF398" s="90" t="s">
        <v>262</v>
      </c>
      <c r="BG398" s="90" t="s">
        <v>101</v>
      </c>
    </row>
    <row r="399" s="85" customFormat="1" ht="19" customHeight="1" spans="1:59">
      <c r="A399" s="90" t="s">
        <v>419</v>
      </c>
      <c r="B399" s="90" t="s">
        <v>420</v>
      </c>
      <c r="C399" s="90" t="s">
        <v>1552</v>
      </c>
      <c r="D399" s="90" t="s">
        <v>1553</v>
      </c>
      <c r="E399" s="90" t="s">
        <v>4925</v>
      </c>
      <c r="F399" s="90" t="s">
        <v>4926</v>
      </c>
      <c r="G399" s="90" t="s">
        <v>4927</v>
      </c>
      <c r="H399" s="90" t="s">
        <v>2291</v>
      </c>
      <c r="I399" s="90" t="s">
        <v>4928</v>
      </c>
      <c r="J399" s="90" t="s">
        <v>4929</v>
      </c>
      <c r="K399" s="90" t="s">
        <v>4930</v>
      </c>
      <c r="L399" s="90" t="s">
        <v>73</v>
      </c>
      <c r="M399" s="90" t="s">
        <v>4931</v>
      </c>
      <c r="N399" s="90" t="s">
        <v>203</v>
      </c>
      <c r="O399" s="90" t="s">
        <v>2295</v>
      </c>
      <c r="P399" s="90" t="s">
        <v>2296</v>
      </c>
      <c r="Q399" s="90" t="s">
        <v>431</v>
      </c>
      <c r="R399" s="90" t="s">
        <v>2296</v>
      </c>
      <c r="S399" s="90" t="s">
        <v>4932</v>
      </c>
      <c r="T399" s="90" t="s">
        <v>262</v>
      </c>
      <c r="U399" s="15">
        <v>0</v>
      </c>
      <c r="V399" s="15">
        <v>50000</v>
      </c>
      <c r="W399" s="15">
        <v>33000</v>
      </c>
      <c r="X399" s="15">
        <v>7500</v>
      </c>
      <c r="Y399" s="90" t="s">
        <v>143</v>
      </c>
      <c r="Z399" s="90" t="s">
        <v>83</v>
      </c>
      <c r="AA399" s="90" t="s">
        <v>84</v>
      </c>
      <c r="AB399" s="90" t="s">
        <v>4933</v>
      </c>
      <c r="AC399" s="90" t="s">
        <v>145</v>
      </c>
      <c r="AD399" s="90" t="s">
        <v>87</v>
      </c>
      <c r="AE399" s="90" t="s">
        <v>61</v>
      </c>
      <c r="AF399" s="90" t="s">
        <v>61</v>
      </c>
      <c r="AG399" s="90" t="s">
        <v>89</v>
      </c>
      <c r="AH399" s="90" t="s">
        <v>89</v>
      </c>
      <c r="AI399" s="90" t="s">
        <v>89</v>
      </c>
      <c r="AJ399" s="90" t="s">
        <v>89</v>
      </c>
      <c r="AK399" s="90" t="s">
        <v>89</v>
      </c>
      <c r="AL399" s="90" t="s">
        <v>89</v>
      </c>
      <c r="AM399" s="90" t="s">
        <v>89</v>
      </c>
      <c r="AN399" s="90" t="s">
        <v>89</v>
      </c>
      <c r="AO399" s="90" t="s">
        <v>89</v>
      </c>
      <c r="AP399" s="90" t="s">
        <v>89</v>
      </c>
      <c r="AQ399" s="90" t="s">
        <v>90</v>
      </c>
      <c r="AR399" s="90" t="s">
        <v>90</v>
      </c>
      <c r="AS399" s="90" t="s">
        <v>91</v>
      </c>
      <c r="AT399" s="90" t="s">
        <v>92</v>
      </c>
      <c r="AU399" s="90" t="s">
        <v>92</v>
      </c>
      <c r="AV399" s="90" t="s">
        <v>93</v>
      </c>
      <c r="AW399" s="90" t="s">
        <v>4934</v>
      </c>
      <c r="AX399" s="90" t="s">
        <v>4935</v>
      </c>
      <c r="AY399" s="90" t="s">
        <v>4936</v>
      </c>
      <c r="AZ399" s="90" t="s">
        <v>4935</v>
      </c>
      <c r="BA399" s="90" t="s">
        <v>215</v>
      </c>
      <c r="BB399" s="90" t="s">
        <v>4937</v>
      </c>
      <c r="BC399" s="90" t="s">
        <v>99</v>
      </c>
      <c r="BD399" s="90" t="s">
        <v>150</v>
      </c>
      <c r="BE399" s="90" t="s">
        <v>61</v>
      </c>
      <c r="BF399" s="90" t="s">
        <v>262</v>
      </c>
      <c r="BG399" s="90" t="s">
        <v>101</v>
      </c>
    </row>
    <row r="400" s="85" customFormat="1" ht="19" customHeight="1" spans="1:59">
      <c r="A400" s="90" t="s">
        <v>151</v>
      </c>
      <c r="B400" s="90" t="s">
        <v>152</v>
      </c>
      <c r="C400" s="90" t="s">
        <v>2947</v>
      </c>
      <c r="D400" s="90" t="s">
        <v>2948</v>
      </c>
      <c r="E400" s="90" t="s">
        <v>4938</v>
      </c>
      <c r="F400" s="90" t="s">
        <v>4939</v>
      </c>
      <c r="G400" s="90" t="s">
        <v>3007</v>
      </c>
      <c r="H400" s="90" t="s">
        <v>1299</v>
      </c>
      <c r="I400" s="90" t="s">
        <v>4940</v>
      </c>
      <c r="J400" s="90" t="s">
        <v>4941</v>
      </c>
      <c r="K400" s="90" t="s">
        <v>4942</v>
      </c>
      <c r="L400" s="90" t="s">
        <v>73</v>
      </c>
      <c r="M400" s="90" t="s">
        <v>3493</v>
      </c>
      <c r="N400" s="90" t="s">
        <v>163</v>
      </c>
      <c r="O400" s="90" t="s">
        <v>1726</v>
      </c>
      <c r="P400" s="90" t="s">
        <v>1727</v>
      </c>
      <c r="Q400" s="90" t="s">
        <v>1306</v>
      </c>
      <c r="R400" s="90" t="s">
        <v>1307</v>
      </c>
      <c r="S400" s="90" t="s">
        <v>4943</v>
      </c>
      <c r="T400" s="90" t="s">
        <v>380</v>
      </c>
      <c r="U400" s="15">
        <v>0</v>
      </c>
      <c r="V400" s="15">
        <v>15562</v>
      </c>
      <c r="W400" s="15">
        <v>10000</v>
      </c>
      <c r="X400" s="15">
        <v>9000</v>
      </c>
      <c r="Y400" s="90" t="s">
        <v>143</v>
      </c>
      <c r="Z400" s="90" t="s">
        <v>83</v>
      </c>
      <c r="AA400" s="90" t="s">
        <v>84</v>
      </c>
      <c r="AB400" s="90" t="s">
        <v>4939</v>
      </c>
      <c r="AC400" s="90" t="s">
        <v>211</v>
      </c>
      <c r="AD400" s="90" t="s">
        <v>87</v>
      </c>
      <c r="AE400" s="90" t="s">
        <v>61</v>
      </c>
      <c r="AF400" s="90" t="s">
        <v>61</v>
      </c>
      <c r="AG400" s="90" t="s">
        <v>89</v>
      </c>
      <c r="AH400" s="90" t="s">
        <v>89</v>
      </c>
      <c r="AI400" s="90" t="s">
        <v>89</v>
      </c>
      <c r="AJ400" s="90" t="s">
        <v>89</v>
      </c>
      <c r="AK400" s="90" t="s">
        <v>89</v>
      </c>
      <c r="AL400" s="90" t="s">
        <v>89</v>
      </c>
      <c r="AM400" s="90" t="s">
        <v>89</v>
      </c>
      <c r="AN400" s="90" t="s">
        <v>89</v>
      </c>
      <c r="AO400" s="90" t="s">
        <v>89</v>
      </c>
      <c r="AP400" s="90" t="s">
        <v>89</v>
      </c>
      <c r="AQ400" s="90" t="s">
        <v>90</v>
      </c>
      <c r="AR400" s="90" t="s">
        <v>90</v>
      </c>
      <c r="AS400" s="90" t="s">
        <v>91</v>
      </c>
      <c r="AT400" s="90" t="s">
        <v>92</v>
      </c>
      <c r="AU400" s="90" t="s">
        <v>92</v>
      </c>
      <c r="AV400" s="90" t="s">
        <v>93</v>
      </c>
      <c r="AW400" s="90" t="s">
        <v>4944</v>
      </c>
      <c r="AX400" s="90" t="s">
        <v>4945</v>
      </c>
      <c r="AY400" s="90" t="s">
        <v>4946</v>
      </c>
      <c r="AZ400" s="90" t="s">
        <v>4945</v>
      </c>
      <c r="BA400" s="90" t="s">
        <v>97</v>
      </c>
      <c r="BB400" s="90" t="s">
        <v>4947</v>
      </c>
      <c r="BC400" s="90" t="s">
        <v>99</v>
      </c>
      <c r="BD400" s="90" t="s">
        <v>150</v>
      </c>
      <c r="BE400" s="90" t="s">
        <v>61</v>
      </c>
      <c r="BF400" s="90" t="s">
        <v>380</v>
      </c>
      <c r="BG400" s="90" t="s">
        <v>101</v>
      </c>
    </row>
    <row r="401" s="85" customFormat="1" ht="19" customHeight="1" spans="1:59">
      <c r="A401" s="90" t="s">
        <v>267</v>
      </c>
      <c r="B401" s="90" t="s">
        <v>268</v>
      </c>
      <c r="C401" s="90" t="s">
        <v>2771</v>
      </c>
      <c r="D401" s="90" t="s">
        <v>2772</v>
      </c>
      <c r="E401" s="90" t="s">
        <v>4948</v>
      </c>
      <c r="F401" s="90" t="s">
        <v>4949</v>
      </c>
      <c r="G401" s="90" t="s">
        <v>2824</v>
      </c>
      <c r="H401" s="90" t="s">
        <v>1299</v>
      </c>
      <c r="I401" s="90" t="s">
        <v>4950</v>
      </c>
      <c r="J401" s="90" t="s">
        <v>4951</v>
      </c>
      <c r="K401" s="90" t="s">
        <v>4952</v>
      </c>
      <c r="L401" s="90" t="s">
        <v>73</v>
      </c>
      <c r="M401" s="90" t="s">
        <v>4953</v>
      </c>
      <c r="N401" s="90" t="s">
        <v>4954</v>
      </c>
      <c r="O401" s="90" t="s">
        <v>2764</v>
      </c>
      <c r="P401" s="90" t="s">
        <v>2765</v>
      </c>
      <c r="Q401" s="90" t="s">
        <v>1728</v>
      </c>
      <c r="R401" s="90" t="s">
        <v>1307</v>
      </c>
      <c r="S401" s="90" t="s">
        <v>4955</v>
      </c>
      <c r="T401" s="90" t="s">
        <v>380</v>
      </c>
      <c r="U401" s="15">
        <v>0</v>
      </c>
      <c r="V401" s="15">
        <v>27500</v>
      </c>
      <c r="W401" s="15">
        <v>16000</v>
      </c>
      <c r="X401" s="15">
        <v>3300</v>
      </c>
      <c r="Y401" s="90" t="s">
        <v>82</v>
      </c>
      <c r="Z401" s="90" t="s">
        <v>83</v>
      </c>
      <c r="AA401" s="90" t="s">
        <v>84</v>
      </c>
      <c r="AB401" s="90" t="s">
        <v>4956</v>
      </c>
      <c r="AC401" s="90" t="s">
        <v>211</v>
      </c>
      <c r="AD401" s="90" t="s">
        <v>87</v>
      </c>
      <c r="AE401" s="90" t="s">
        <v>61</v>
      </c>
      <c r="AF401" s="90" t="s">
        <v>61</v>
      </c>
      <c r="AG401" s="90" t="s">
        <v>89</v>
      </c>
      <c r="AH401" s="90" t="s">
        <v>89</v>
      </c>
      <c r="AI401" s="90" t="s">
        <v>89</v>
      </c>
      <c r="AJ401" s="90" t="s">
        <v>89</v>
      </c>
      <c r="AK401" s="90" t="s">
        <v>89</v>
      </c>
      <c r="AL401" s="90" t="s">
        <v>89</v>
      </c>
      <c r="AM401" s="90" t="s">
        <v>89</v>
      </c>
      <c r="AN401" s="90" t="s">
        <v>89</v>
      </c>
      <c r="AO401" s="90" t="s">
        <v>89</v>
      </c>
      <c r="AP401" s="90" t="s">
        <v>89</v>
      </c>
      <c r="AQ401" s="90" t="s">
        <v>90</v>
      </c>
      <c r="AR401" s="90" t="s">
        <v>90</v>
      </c>
      <c r="AS401" s="90" t="s">
        <v>91</v>
      </c>
      <c r="AT401" s="90" t="s">
        <v>92</v>
      </c>
      <c r="AU401" s="90" t="s">
        <v>92</v>
      </c>
      <c r="AV401" s="90" t="s">
        <v>93</v>
      </c>
      <c r="AW401" s="90" t="s">
        <v>4957</v>
      </c>
      <c r="AX401" s="90" t="s">
        <v>4958</v>
      </c>
      <c r="AY401" s="90" t="s">
        <v>4959</v>
      </c>
      <c r="AZ401" s="90" t="s">
        <v>4958</v>
      </c>
      <c r="BA401" s="90" t="s">
        <v>97</v>
      </c>
      <c r="BB401" s="90" t="s">
        <v>4960</v>
      </c>
      <c r="BC401" s="90" t="s">
        <v>99</v>
      </c>
      <c r="BD401" s="90" t="s">
        <v>100</v>
      </c>
      <c r="BE401" s="90" t="s">
        <v>61</v>
      </c>
      <c r="BF401" s="90" t="s">
        <v>380</v>
      </c>
      <c r="BG401" s="90" t="s">
        <v>101</v>
      </c>
    </row>
    <row r="402" s="85" customFormat="1" ht="19" customHeight="1" spans="1:59">
      <c r="A402" s="90" t="s">
        <v>387</v>
      </c>
      <c r="B402" s="90" t="s">
        <v>388</v>
      </c>
      <c r="C402" s="90" t="s">
        <v>3722</v>
      </c>
      <c r="D402" s="90" t="s">
        <v>3723</v>
      </c>
      <c r="E402" s="90" t="s">
        <v>4961</v>
      </c>
      <c r="F402" s="90" t="s">
        <v>4962</v>
      </c>
      <c r="G402" s="90" t="s">
        <v>4963</v>
      </c>
      <c r="H402" s="90" t="s">
        <v>605</v>
      </c>
      <c r="I402" s="90" t="s">
        <v>4964</v>
      </c>
      <c r="J402" s="90" t="s">
        <v>4965</v>
      </c>
      <c r="K402" s="90" t="s">
        <v>4966</v>
      </c>
      <c r="L402" s="90" t="s">
        <v>73</v>
      </c>
      <c r="M402" s="90" t="s">
        <v>4967</v>
      </c>
      <c r="N402" s="90" t="s">
        <v>203</v>
      </c>
      <c r="O402" s="90" t="s">
        <v>610</v>
      </c>
      <c r="P402" s="90" t="s">
        <v>611</v>
      </c>
      <c r="Q402" s="90" t="s">
        <v>612</v>
      </c>
      <c r="R402" s="90" t="s">
        <v>613</v>
      </c>
      <c r="S402" s="90" t="s">
        <v>4968</v>
      </c>
      <c r="T402" s="90" t="s">
        <v>119</v>
      </c>
      <c r="U402" s="15">
        <v>0</v>
      </c>
      <c r="V402" s="15">
        <v>35000</v>
      </c>
      <c r="W402" s="15">
        <v>28000</v>
      </c>
      <c r="X402" s="15">
        <v>10000</v>
      </c>
      <c r="Y402" s="90" t="s">
        <v>143</v>
      </c>
      <c r="Z402" s="90" t="s">
        <v>83</v>
      </c>
      <c r="AA402" s="90" t="s">
        <v>84</v>
      </c>
      <c r="AB402" s="90" t="s">
        <v>4969</v>
      </c>
      <c r="AC402" s="90" t="s">
        <v>211</v>
      </c>
      <c r="AD402" s="90" t="s">
        <v>87</v>
      </c>
      <c r="AE402" s="90" t="s">
        <v>61</v>
      </c>
      <c r="AF402" s="90" t="s">
        <v>61</v>
      </c>
      <c r="AG402" s="90" t="s">
        <v>89</v>
      </c>
      <c r="AH402" s="90" t="s">
        <v>89</v>
      </c>
      <c r="AI402" s="90" t="s">
        <v>89</v>
      </c>
      <c r="AJ402" s="90" t="s">
        <v>89</v>
      </c>
      <c r="AK402" s="90" t="s">
        <v>89</v>
      </c>
      <c r="AL402" s="90" t="s">
        <v>89</v>
      </c>
      <c r="AM402" s="90" t="s">
        <v>89</v>
      </c>
      <c r="AN402" s="90" t="s">
        <v>89</v>
      </c>
      <c r="AO402" s="90" t="s">
        <v>88</v>
      </c>
      <c r="AP402" s="90" t="s">
        <v>89</v>
      </c>
      <c r="AQ402" s="90" t="s">
        <v>90</v>
      </c>
      <c r="AR402" s="90" t="s">
        <v>90</v>
      </c>
      <c r="AS402" s="90" t="s">
        <v>91</v>
      </c>
      <c r="AT402" s="90" t="s">
        <v>92</v>
      </c>
      <c r="AU402" s="90" t="s">
        <v>92</v>
      </c>
      <c r="AV402" s="90" t="s">
        <v>93</v>
      </c>
      <c r="AW402" s="90" t="s">
        <v>4970</v>
      </c>
      <c r="AX402" s="90" t="s">
        <v>4971</v>
      </c>
      <c r="AY402" s="90" t="s">
        <v>4972</v>
      </c>
      <c r="AZ402" s="90" t="s">
        <v>4971</v>
      </c>
      <c r="BA402" s="90" t="s">
        <v>97</v>
      </c>
      <c r="BB402" s="90" t="s">
        <v>4973</v>
      </c>
      <c r="BC402" s="90" t="s">
        <v>99</v>
      </c>
      <c r="BD402" s="90" t="s">
        <v>150</v>
      </c>
      <c r="BE402" s="90" t="s">
        <v>61</v>
      </c>
      <c r="BF402" s="90" t="s">
        <v>119</v>
      </c>
      <c r="BG402" s="90" t="s">
        <v>101</v>
      </c>
    </row>
    <row r="403" s="85" customFormat="1" ht="19" customHeight="1" spans="1:59">
      <c r="A403" s="90" t="s">
        <v>441</v>
      </c>
      <c r="B403" s="90" t="s">
        <v>442</v>
      </c>
      <c r="C403" s="90" t="s">
        <v>3810</v>
      </c>
      <c r="D403" s="90" t="s">
        <v>3811</v>
      </c>
      <c r="E403" s="90" t="s">
        <v>3812</v>
      </c>
      <c r="F403" s="90" t="s">
        <v>4974</v>
      </c>
      <c r="G403" s="90" t="s">
        <v>4975</v>
      </c>
      <c r="H403" s="90" t="s">
        <v>539</v>
      </c>
      <c r="I403" s="90" t="s">
        <v>4976</v>
      </c>
      <c r="J403" s="90" t="s">
        <v>4977</v>
      </c>
      <c r="K403" s="90" t="s">
        <v>4978</v>
      </c>
      <c r="L403" s="90" t="s">
        <v>73</v>
      </c>
      <c r="M403" s="90" t="s">
        <v>947</v>
      </c>
      <c r="N403" s="90" t="s">
        <v>3528</v>
      </c>
      <c r="O403" s="90" t="s">
        <v>398</v>
      </c>
      <c r="P403" s="90" t="s">
        <v>399</v>
      </c>
      <c r="Q403" s="90" t="s">
        <v>240</v>
      </c>
      <c r="R403" s="90" t="s">
        <v>241</v>
      </c>
      <c r="S403" s="90" t="s">
        <v>4979</v>
      </c>
      <c r="T403" s="90" t="s">
        <v>380</v>
      </c>
      <c r="U403" s="15">
        <v>0</v>
      </c>
      <c r="V403" s="15">
        <v>50000</v>
      </c>
      <c r="W403" s="15">
        <v>23000</v>
      </c>
      <c r="X403" s="15">
        <v>10000</v>
      </c>
      <c r="Y403" s="90" t="s">
        <v>143</v>
      </c>
      <c r="Z403" s="90" t="s">
        <v>83</v>
      </c>
      <c r="AA403" s="90" t="s">
        <v>84</v>
      </c>
      <c r="AB403" s="90" t="s">
        <v>3898</v>
      </c>
      <c r="AC403" s="90" t="s">
        <v>145</v>
      </c>
      <c r="AD403" s="90" t="s">
        <v>87</v>
      </c>
      <c r="AE403" s="90" t="s">
        <v>61</v>
      </c>
      <c r="AF403" s="90" t="s">
        <v>61</v>
      </c>
      <c r="AG403" s="90" t="s">
        <v>89</v>
      </c>
      <c r="AH403" s="90" t="s">
        <v>89</v>
      </c>
      <c r="AI403" s="90" t="s">
        <v>89</v>
      </c>
      <c r="AJ403" s="90" t="s">
        <v>89</v>
      </c>
      <c r="AK403" s="90" t="s">
        <v>89</v>
      </c>
      <c r="AL403" s="90" t="s">
        <v>89</v>
      </c>
      <c r="AM403" s="90" t="s">
        <v>89</v>
      </c>
      <c r="AN403" s="90" t="s">
        <v>89</v>
      </c>
      <c r="AO403" s="90" t="s">
        <v>89</v>
      </c>
      <c r="AP403" s="90" t="s">
        <v>89</v>
      </c>
      <c r="AQ403" s="90" t="s">
        <v>90</v>
      </c>
      <c r="AR403" s="90" t="s">
        <v>90</v>
      </c>
      <c r="AS403" s="90" t="s">
        <v>91</v>
      </c>
      <c r="AT403" s="90" t="s">
        <v>92</v>
      </c>
      <c r="AU403" s="90" t="s">
        <v>92</v>
      </c>
      <c r="AV403" s="90" t="s">
        <v>93</v>
      </c>
      <c r="AW403" s="90" t="s">
        <v>3821</v>
      </c>
      <c r="AX403" s="90" t="s">
        <v>4980</v>
      </c>
      <c r="AY403" s="90" t="s">
        <v>3823</v>
      </c>
      <c r="AZ403" s="90" t="s">
        <v>4980</v>
      </c>
      <c r="BA403" s="90" t="s">
        <v>97</v>
      </c>
      <c r="BB403" s="90" t="s">
        <v>4981</v>
      </c>
      <c r="BC403" s="90" t="s">
        <v>99</v>
      </c>
      <c r="BD403" s="90" t="s">
        <v>150</v>
      </c>
      <c r="BE403" s="90" t="s">
        <v>61</v>
      </c>
      <c r="BF403" s="90" t="s">
        <v>380</v>
      </c>
      <c r="BG403" s="90" t="s">
        <v>101</v>
      </c>
    </row>
    <row r="404" s="85" customFormat="1" ht="19" customHeight="1" spans="1:59">
      <c r="A404" s="90" t="s">
        <v>694</v>
      </c>
      <c r="B404" s="90" t="s">
        <v>695</v>
      </c>
      <c r="C404" s="90" t="s">
        <v>696</v>
      </c>
      <c r="D404" s="90" t="s">
        <v>697</v>
      </c>
      <c r="E404" s="90" t="s">
        <v>4982</v>
      </c>
      <c r="F404" s="90" t="s">
        <v>4983</v>
      </c>
      <c r="G404" s="90" t="s">
        <v>2571</v>
      </c>
      <c r="H404" s="90" t="s">
        <v>539</v>
      </c>
      <c r="I404" s="90" t="s">
        <v>4984</v>
      </c>
      <c r="J404" s="90" t="s">
        <v>4985</v>
      </c>
      <c r="K404" s="90" t="s">
        <v>4986</v>
      </c>
      <c r="L404" s="90" t="s">
        <v>73</v>
      </c>
      <c r="M404" s="90" t="s">
        <v>341</v>
      </c>
      <c r="N404" s="90" t="s">
        <v>2206</v>
      </c>
      <c r="O404" s="90" t="s">
        <v>1875</v>
      </c>
      <c r="P404" s="90" t="s">
        <v>1876</v>
      </c>
      <c r="Q404" s="90" t="s">
        <v>2597</v>
      </c>
      <c r="R404" s="90" t="s">
        <v>1878</v>
      </c>
      <c r="S404" s="90" t="s">
        <v>4987</v>
      </c>
      <c r="T404" s="90" t="s">
        <v>380</v>
      </c>
      <c r="U404" s="15">
        <v>0</v>
      </c>
      <c r="V404" s="15">
        <v>40000</v>
      </c>
      <c r="W404" s="15">
        <v>32000</v>
      </c>
      <c r="X404" s="15">
        <v>20000</v>
      </c>
      <c r="Y404" s="90" t="s">
        <v>82</v>
      </c>
      <c r="Z404" s="90" t="s">
        <v>83</v>
      </c>
      <c r="AA404" s="90" t="s">
        <v>84</v>
      </c>
      <c r="AB404" s="90" t="s">
        <v>4988</v>
      </c>
      <c r="AC404" s="90" t="s">
        <v>191</v>
      </c>
      <c r="AD404" s="90" t="s">
        <v>87</v>
      </c>
      <c r="AE404" s="90" t="s">
        <v>61</v>
      </c>
      <c r="AF404" s="90" t="s">
        <v>2440</v>
      </c>
      <c r="AG404" s="90" t="s">
        <v>89</v>
      </c>
      <c r="AH404" s="90" t="s">
        <v>89</v>
      </c>
      <c r="AI404" s="90" t="s">
        <v>89</v>
      </c>
      <c r="AJ404" s="90" t="s">
        <v>89</v>
      </c>
      <c r="AK404" s="90" t="s">
        <v>89</v>
      </c>
      <c r="AL404" s="90" t="s">
        <v>89</v>
      </c>
      <c r="AM404" s="90" t="s">
        <v>89</v>
      </c>
      <c r="AN404" s="90" t="s">
        <v>89</v>
      </c>
      <c r="AO404" s="90" t="s">
        <v>89</v>
      </c>
      <c r="AP404" s="90" t="s">
        <v>89</v>
      </c>
      <c r="AQ404" s="90" t="s">
        <v>90</v>
      </c>
      <c r="AR404" s="90" t="s">
        <v>90</v>
      </c>
      <c r="AS404" s="90" t="s">
        <v>91</v>
      </c>
      <c r="AT404" s="90" t="s">
        <v>92</v>
      </c>
      <c r="AU404" s="90" t="s">
        <v>92</v>
      </c>
      <c r="AV404" s="90" t="s">
        <v>93</v>
      </c>
      <c r="AW404" s="90" t="s">
        <v>4989</v>
      </c>
      <c r="AX404" s="90" t="s">
        <v>4990</v>
      </c>
      <c r="AY404" s="90" t="s">
        <v>4991</v>
      </c>
      <c r="AZ404" s="90" t="s">
        <v>4990</v>
      </c>
      <c r="BA404" s="90" t="s">
        <v>97</v>
      </c>
      <c r="BB404" s="90" t="s">
        <v>4992</v>
      </c>
      <c r="BC404" s="90" t="s">
        <v>99</v>
      </c>
      <c r="BD404" s="90" t="s">
        <v>100</v>
      </c>
      <c r="BE404" s="90" t="s">
        <v>61</v>
      </c>
      <c r="BF404" s="90" t="s">
        <v>380</v>
      </c>
      <c r="BG404" s="90" t="s">
        <v>101</v>
      </c>
    </row>
    <row r="405" s="85" customFormat="1" ht="19" customHeight="1" spans="1:59">
      <c r="A405" s="90" t="s">
        <v>419</v>
      </c>
      <c r="B405" s="90" t="s">
        <v>420</v>
      </c>
      <c r="C405" s="90" t="s">
        <v>3445</v>
      </c>
      <c r="D405" s="90" t="s">
        <v>3446</v>
      </c>
      <c r="E405" s="90" t="s">
        <v>3767</v>
      </c>
      <c r="F405" s="90" t="s">
        <v>3925</v>
      </c>
      <c r="G405" s="90" t="s">
        <v>3925</v>
      </c>
      <c r="H405" s="90" t="s">
        <v>232</v>
      </c>
      <c r="I405" s="90" t="s">
        <v>4993</v>
      </c>
      <c r="J405" s="90" t="s">
        <v>4994</v>
      </c>
      <c r="K405" s="90" t="s">
        <v>4995</v>
      </c>
      <c r="L405" s="90" t="s">
        <v>73</v>
      </c>
      <c r="M405" s="90" t="s">
        <v>1699</v>
      </c>
      <c r="N405" s="90" t="s">
        <v>1116</v>
      </c>
      <c r="O405" s="90" t="s">
        <v>398</v>
      </c>
      <c r="P405" s="90" t="s">
        <v>399</v>
      </c>
      <c r="Q405" s="90" t="s">
        <v>240</v>
      </c>
      <c r="R405" s="90" t="s">
        <v>241</v>
      </c>
      <c r="S405" s="90" t="s">
        <v>4996</v>
      </c>
      <c r="T405" s="90" t="s">
        <v>380</v>
      </c>
      <c r="U405" s="15">
        <v>0</v>
      </c>
      <c r="V405" s="15">
        <v>90000</v>
      </c>
      <c r="W405" s="15">
        <v>60000</v>
      </c>
      <c r="X405" s="15">
        <v>34000</v>
      </c>
      <c r="Y405" s="90" t="s">
        <v>143</v>
      </c>
      <c r="Z405" s="90" t="s">
        <v>83</v>
      </c>
      <c r="AA405" s="90" t="s">
        <v>84</v>
      </c>
      <c r="AB405" s="90" t="s">
        <v>3776</v>
      </c>
      <c r="AC405" s="90" t="s">
        <v>359</v>
      </c>
      <c r="AD405" s="90" t="s">
        <v>87</v>
      </c>
      <c r="AE405" s="90" t="s">
        <v>61</v>
      </c>
      <c r="AF405" s="90" t="s">
        <v>3777</v>
      </c>
      <c r="AG405" s="90" t="s">
        <v>89</v>
      </c>
      <c r="AH405" s="90" t="s">
        <v>89</v>
      </c>
      <c r="AI405" s="90" t="s">
        <v>89</v>
      </c>
      <c r="AJ405" s="90" t="s">
        <v>89</v>
      </c>
      <c r="AK405" s="90" t="s">
        <v>89</v>
      </c>
      <c r="AL405" s="90" t="s">
        <v>89</v>
      </c>
      <c r="AM405" s="90" t="s">
        <v>89</v>
      </c>
      <c r="AN405" s="90" t="s">
        <v>89</v>
      </c>
      <c r="AO405" s="90" t="s">
        <v>89</v>
      </c>
      <c r="AP405" s="90" t="s">
        <v>89</v>
      </c>
      <c r="AQ405" s="90" t="s">
        <v>90</v>
      </c>
      <c r="AR405" s="90" t="s">
        <v>90</v>
      </c>
      <c r="AS405" s="90" t="s">
        <v>91</v>
      </c>
      <c r="AT405" s="90" t="s">
        <v>92</v>
      </c>
      <c r="AU405" s="90" t="s">
        <v>92</v>
      </c>
      <c r="AV405" s="90" t="s">
        <v>93</v>
      </c>
      <c r="AW405" s="90" t="s">
        <v>3778</v>
      </c>
      <c r="AX405" s="90" t="s">
        <v>4997</v>
      </c>
      <c r="AY405" s="90" t="s">
        <v>3780</v>
      </c>
      <c r="AZ405" s="90" t="s">
        <v>4997</v>
      </c>
      <c r="BA405" s="90" t="s">
        <v>97</v>
      </c>
      <c r="BB405" s="90" t="s">
        <v>4998</v>
      </c>
      <c r="BC405" s="90" t="s">
        <v>99</v>
      </c>
      <c r="BD405" s="90" t="s">
        <v>150</v>
      </c>
      <c r="BE405" s="90" t="s">
        <v>61</v>
      </c>
      <c r="BF405" s="90" t="s">
        <v>380</v>
      </c>
      <c r="BG405" s="90" t="s">
        <v>101</v>
      </c>
    </row>
    <row r="406" s="85" customFormat="1" ht="19" customHeight="1" spans="1:59">
      <c r="A406" s="90" t="s">
        <v>174</v>
      </c>
      <c r="B406" s="90" t="s">
        <v>175</v>
      </c>
      <c r="C406" s="90" t="s">
        <v>889</v>
      </c>
      <c r="D406" s="90" t="s">
        <v>890</v>
      </c>
      <c r="E406" s="90" t="s">
        <v>4999</v>
      </c>
      <c r="F406" s="90" t="s">
        <v>5000</v>
      </c>
      <c r="G406" s="90" t="s">
        <v>4550</v>
      </c>
      <c r="H406" s="90" t="s">
        <v>539</v>
      </c>
      <c r="I406" s="90" t="s">
        <v>5001</v>
      </c>
      <c r="J406" s="90" t="s">
        <v>5002</v>
      </c>
      <c r="K406" s="90" t="s">
        <v>5003</v>
      </c>
      <c r="L406" s="90" t="s">
        <v>73</v>
      </c>
      <c r="M406" s="90" t="s">
        <v>341</v>
      </c>
      <c r="N406" s="90" t="s">
        <v>342</v>
      </c>
      <c r="O406" s="90" t="s">
        <v>1875</v>
      </c>
      <c r="P406" s="90" t="s">
        <v>1876</v>
      </c>
      <c r="Q406" s="90" t="s">
        <v>2597</v>
      </c>
      <c r="R406" s="90" t="s">
        <v>1878</v>
      </c>
      <c r="S406" s="90" t="s">
        <v>5004</v>
      </c>
      <c r="T406" s="90" t="s">
        <v>209</v>
      </c>
      <c r="U406" s="15">
        <v>0</v>
      </c>
      <c r="V406" s="15">
        <v>3750</v>
      </c>
      <c r="W406" s="15">
        <v>3000</v>
      </c>
      <c r="X406" s="15">
        <v>3000</v>
      </c>
      <c r="Y406" s="90" t="s">
        <v>82</v>
      </c>
      <c r="Z406" s="90" t="s">
        <v>83</v>
      </c>
      <c r="AA406" s="90" t="s">
        <v>84</v>
      </c>
      <c r="AB406" s="90" t="s">
        <v>5005</v>
      </c>
      <c r="AC406" s="90" t="s">
        <v>191</v>
      </c>
      <c r="AD406" s="90" t="s">
        <v>87</v>
      </c>
      <c r="AE406" s="90" t="s">
        <v>61</v>
      </c>
      <c r="AF406" s="90" t="s">
        <v>2600</v>
      </c>
      <c r="AG406" s="90" t="s">
        <v>89</v>
      </c>
      <c r="AH406" s="90" t="s">
        <v>89</v>
      </c>
      <c r="AI406" s="90" t="s">
        <v>89</v>
      </c>
      <c r="AJ406" s="90" t="s">
        <v>89</v>
      </c>
      <c r="AK406" s="90" t="s">
        <v>89</v>
      </c>
      <c r="AL406" s="90" t="s">
        <v>89</v>
      </c>
      <c r="AM406" s="90" t="s">
        <v>89</v>
      </c>
      <c r="AN406" s="90" t="s">
        <v>89</v>
      </c>
      <c r="AO406" s="90" t="s">
        <v>89</v>
      </c>
      <c r="AP406" s="90" t="s">
        <v>89</v>
      </c>
      <c r="AQ406" s="90" t="s">
        <v>90</v>
      </c>
      <c r="AR406" s="90" t="s">
        <v>90</v>
      </c>
      <c r="AS406" s="90" t="s">
        <v>91</v>
      </c>
      <c r="AT406" s="90" t="s">
        <v>92</v>
      </c>
      <c r="AU406" s="90" t="s">
        <v>92</v>
      </c>
      <c r="AV406" s="90" t="s">
        <v>93</v>
      </c>
      <c r="AW406" s="90" t="s">
        <v>5006</v>
      </c>
      <c r="AX406" s="90" t="s">
        <v>5007</v>
      </c>
      <c r="AY406" s="90" t="s">
        <v>5008</v>
      </c>
      <c r="AZ406" s="90" t="s">
        <v>5007</v>
      </c>
      <c r="BA406" s="90" t="s">
        <v>97</v>
      </c>
      <c r="BB406" s="90" t="s">
        <v>5009</v>
      </c>
      <c r="BC406" s="90" t="s">
        <v>99</v>
      </c>
      <c r="BD406" s="90" t="s">
        <v>100</v>
      </c>
      <c r="BE406" s="90" t="s">
        <v>61</v>
      </c>
      <c r="BF406" s="90" t="s">
        <v>209</v>
      </c>
      <c r="BG406" s="90" t="s">
        <v>101</v>
      </c>
    </row>
    <row r="407" s="85" customFormat="1" ht="19" customHeight="1" spans="1:59">
      <c r="A407" s="90" t="s">
        <v>226</v>
      </c>
      <c r="B407" s="90" t="s">
        <v>227</v>
      </c>
      <c r="C407" s="90" t="s">
        <v>1332</v>
      </c>
      <c r="D407" s="90" t="s">
        <v>1333</v>
      </c>
      <c r="E407" s="90" t="s">
        <v>5010</v>
      </c>
      <c r="F407" s="90" t="s">
        <v>5011</v>
      </c>
      <c r="G407" s="90" t="s">
        <v>5012</v>
      </c>
      <c r="H407" s="90" t="s">
        <v>5013</v>
      </c>
      <c r="I407" s="90" t="s">
        <v>5014</v>
      </c>
      <c r="J407" s="90" t="s">
        <v>5015</v>
      </c>
      <c r="K407" s="90" t="s">
        <v>5016</v>
      </c>
      <c r="L407" s="90" t="s">
        <v>73</v>
      </c>
      <c r="M407" s="90" t="s">
        <v>526</v>
      </c>
      <c r="N407" s="90" t="s">
        <v>3268</v>
      </c>
      <c r="O407" s="90" t="s">
        <v>881</v>
      </c>
      <c r="P407" s="90" t="s">
        <v>882</v>
      </c>
      <c r="Q407" s="90" t="s">
        <v>5017</v>
      </c>
      <c r="R407" s="90" t="s">
        <v>5018</v>
      </c>
      <c r="S407" s="90" t="s">
        <v>5019</v>
      </c>
      <c r="T407" s="90" t="s">
        <v>209</v>
      </c>
      <c r="U407" s="15">
        <v>0</v>
      </c>
      <c r="V407" s="15">
        <v>25000</v>
      </c>
      <c r="W407" s="15">
        <v>20000</v>
      </c>
      <c r="X407" s="15">
        <v>10000</v>
      </c>
      <c r="Y407" s="90" t="s">
        <v>82</v>
      </c>
      <c r="Z407" s="90" t="s">
        <v>83</v>
      </c>
      <c r="AA407" s="90" t="s">
        <v>84</v>
      </c>
      <c r="AB407" s="90" t="s">
        <v>329</v>
      </c>
      <c r="AC407" s="90" t="s">
        <v>359</v>
      </c>
      <c r="AD407" s="90" t="s">
        <v>87</v>
      </c>
      <c r="AE407" s="90" t="s">
        <v>61</v>
      </c>
      <c r="AF407" s="90" t="s">
        <v>61</v>
      </c>
      <c r="AG407" s="90" t="s">
        <v>89</v>
      </c>
      <c r="AH407" s="90" t="s">
        <v>88</v>
      </c>
      <c r="AI407" s="90" t="s">
        <v>88</v>
      </c>
      <c r="AJ407" s="90" t="s">
        <v>88</v>
      </c>
      <c r="AK407" s="90" t="s">
        <v>88</v>
      </c>
      <c r="AL407" s="90" t="s">
        <v>88</v>
      </c>
      <c r="AM407" s="90" t="s">
        <v>88</v>
      </c>
      <c r="AN407" s="90" t="s">
        <v>88</v>
      </c>
      <c r="AO407" s="90" t="s">
        <v>88</v>
      </c>
      <c r="AP407" s="90" t="s">
        <v>89</v>
      </c>
      <c r="AQ407" s="90" t="s">
        <v>90</v>
      </c>
      <c r="AR407" s="90" t="s">
        <v>90</v>
      </c>
      <c r="AS407" s="90" t="s">
        <v>91</v>
      </c>
      <c r="AT407" s="90" t="s">
        <v>92</v>
      </c>
      <c r="AU407" s="90" t="s">
        <v>92</v>
      </c>
      <c r="AV407" s="90" t="s">
        <v>93</v>
      </c>
      <c r="AW407" s="90" t="s">
        <v>5020</v>
      </c>
      <c r="AX407" s="90" t="s">
        <v>5021</v>
      </c>
      <c r="AY407" s="90" t="s">
        <v>5022</v>
      </c>
      <c r="AZ407" s="90" t="s">
        <v>5021</v>
      </c>
      <c r="BA407" s="90" t="s">
        <v>97</v>
      </c>
      <c r="BB407" s="90" t="s">
        <v>5023</v>
      </c>
      <c r="BC407" s="90" t="s">
        <v>99</v>
      </c>
      <c r="BD407" s="90" t="s">
        <v>100</v>
      </c>
      <c r="BE407" s="90" t="s">
        <v>61</v>
      </c>
      <c r="BF407" s="90" t="s">
        <v>209</v>
      </c>
      <c r="BG407" s="90" t="s">
        <v>101</v>
      </c>
    </row>
    <row r="408" s="85" customFormat="1" ht="19" customHeight="1" spans="1:59">
      <c r="A408" s="90" t="s">
        <v>151</v>
      </c>
      <c r="B408" s="90" t="s">
        <v>152</v>
      </c>
      <c r="C408" s="90" t="s">
        <v>1125</v>
      </c>
      <c r="D408" s="90" t="s">
        <v>1126</v>
      </c>
      <c r="E408" s="90" t="s">
        <v>5024</v>
      </c>
      <c r="F408" s="90" t="s">
        <v>5025</v>
      </c>
      <c r="G408" s="90" t="s">
        <v>1819</v>
      </c>
      <c r="H408" s="90" t="s">
        <v>109</v>
      </c>
      <c r="I408" s="90" t="s">
        <v>5026</v>
      </c>
      <c r="J408" s="90" t="s">
        <v>5027</v>
      </c>
      <c r="K408" s="90" t="s">
        <v>5028</v>
      </c>
      <c r="L408" s="90" t="s">
        <v>73</v>
      </c>
      <c r="M408" s="90" t="s">
        <v>3615</v>
      </c>
      <c r="N408" s="90" t="s">
        <v>2234</v>
      </c>
      <c r="O408" s="90" t="s">
        <v>204</v>
      </c>
      <c r="P408" s="90" t="s">
        <v>205</v>
      </c>
      <c r="Q408" s="90" t="s">
        <v>206</v>
      </c>
      <c r="R408" s="90" t="s">
        <v>207</v>
      </c>
      <c r="S408" s="90" t="s">
        <v>5029</v>
      </c>
      <c r="T408" s="90" t="s">
        <v>119</v>
      </c>
      <c r="U408" s="15">
        <v>0</v>
      </c>
      <c r="V408" s="15">
        <v>18878</v>
      </c>
      <c r="W408" s="15">
        <v>8000</v>
      </c>
      <c r="X408" s="15">
        <v>2000</v>
      </c>
      <c r="Y408" s="90" t="s">
        <v>143</v>
      </c>
      <c r="Z408" s="90" t="s">
        <v>83</v>
      </c>
      <c r="AA408" s="90" t="s">
        <v>84</v>
      </c>
      <c r="AB408" s="90" t="s">
        <v>5030</v>
      </c>
      <c r="AC408" s="90" t="s">
        <v>145</v>
      </c>
      <c r="AD408" s="90" t="s">
        <v>87</v>
      </c>
      <c r="AE408" s="90" t="s">
        <v>61</v>
      </c>
      <c r="AF408" s="90" t="s">
        <v>61</v>
      </c>
      <c r="AG408" s="90" t="s">
        <v>89</v>
      </c>
      <c r="AH408" s="90" t="s">
        <v>89</v>
      </c>
      <c r="AI408" s="90" t="s">
        <v>89</v>
      </c>
      <c r="AJ408" s="90" t="s">
        <v>89</v>
      </c>
      <c r="AK408" s="90" t="s">
        <v>89</v>
      </c>
      <c r="AL408" s="90" t="s">
        <v>88</v>
      </c>
      <c r="AM408" s="90" t="s">
        <v>89</v>
      </c>
      <c r="AN408" s="90" t="s">
        <v>88</v>
      </c>
      <c r="AO408" s="90" t="s">
        <v>89</v>
      </c>
      <c r="AP408" s="90" t="s">
        <v>89</v>
      </c>
      <c r="AQ408" s="90" t="s">
        <v>90</v>
      </c>
      <c r="AR408" s="90" t="s">
        <v>90</v>
      </c>
      <c r="AS408" s="90" t="s">
        <v>91</v>
      </c>
      <c r="AT408" s="90" t="s">
        <v>92</v>
      </c>
      <c r="AU408" s="90" t="s">
        <v>92</v>
      </c>
      <c r="AV408" s="90" t="s">
        <v>93</v>
      </c>
      <c r="AW408" s="90" t="s">
        <v>5031</v>
      </c>
      <c r="AX408" s="90" t="s">
        <v>5032</v>
      </c>
      <c r="AY408" s="90" t="s">
        <v>5033</v>
      </c>
      <c r="AZ408" s="90" t="s">
        <v>5032</v>
      </c>
      <c r="BA408" s="90" t="s">
        <v>97</v>
      </c>
      <c r="BB408" s="90" t="s">
        <v>5034</v>
      </c>
      <c r="BC408" s="90" t="s">
        <v>99</v>
      </c>
      <c r="BD408" s="90" t="s">
        <v>150</v>
      </c>
      <c r="BE408" s="90" t="s">
        <v>61</v>
      </c>
      <c r="BF408" s="90" t="s">
        <v>119</v>
      </c>
      <c r="BG408" s="90" t="s">
        <v>101</v>
      </c>
    </row>
    <row r="409" s="85" customFormat="1" ht="19" customHeight="1" spans="1:59">
      <c r="A409" s="90" t="s">
        <v>516</v>
      </c>
      <c r="B409" s="90" t="s">
        <v>517</v>
      </c>
      <c r="C409" s="90" t="s">
        <v>681</v>
      </c>
      <c r="D409" s="90" t="s">
        <v>682</v>
      </c>
      <c r="E409" s="90" t="s">
        <v>5035</v>
      </c>
      <c r="F409" s="90" t="s">
        <v>5036</v>
      </c>
      <c r="G409" s="90" t="s">
        <v>5036</v>
      </c>
      <c r="H409" s="90" t="s">
        <v>605</v>
      </c>
      <c r="I409" s="90" t="s">
        <v>5037</v>
      </c>
      <c r="J409" s="90" t="s">
        <v>5038</v>
      </c>
      <c r="K409" s="90" t="s">
        <v>5039</v>
      </c>
      <c r="L409" s="90" t="s">
        <v>73</v>
      </c>
      <c r="M409" s="90" t="s">
        <v>5040</v>
      </c>
      <c r="N409" s="90" t="s">
        <v>5041</v>
      </c>
      <c r="O409" s="90" t="s">
        <v>610</v>
      </c>
      <c r="P409" s="90" t="s">
        <v>611</v>
      </c>
      <c r="Q409" s="90" t="s">
        <v>612</v>
      </c>
      <c r="R409" s="90" t="s">
        <v>613</v>
      </c>
      <c r="S409" s="90" t="s">
        <v>5042</v>
      </c>
      <c r="T409" s="90" t="s">
        <v>380</v>
      </c>
      <c r="U409" s="15">
        <v>0</v>
      </c>
      <c r="V409" s="15">
        <v>79600</v>
      </c>
      <c r="W409" s="15">
        <v>63600</v>
      </c>
      <c r="X409" s="15">
        <v>23800</v>
      </c>
      <c r="Y409" s="90" t="s">
        <v>143</v>
      </c>
      <c r="Z409" s="90" t="s">
        <v>83</v>
      </c>
      <c r="AA409" s="90" t="s">
        <v>84</v>
      </c>
      <c r="AB409" s="90" t="s">
        <v>5043</v>
      </c>
      <c r="AC409" s="90" t="s">
        <v>145</v>
      </c>
      <c r="AD409" s="90" t="s">
        <v>87</v>
      </c>
      <c r="AE409" s="90" t="s">
        <v>61</v>
      </c>
      <c r="AF409" s="90" t="s">
        <v>61</v>
      </c>
      <c r="AG409" s="90" t="s">
        <v>89</v>
      </c>
      <c r="AH409" s="90" t="s">
        <v>89</v>
      </c>
      <c r="AI409" s="90" t="s">
        <v>89</v>
      </c>
      <c r="AJ409" s="90" t="s">
        <v>89</v>
      </c>
      <c r="AK409" s="90" t="s">
        <v>89</v>
      </c>
      <c r="AL409" s="90" t="s">
        <v>89</v>
      </c>
      <c r="AM409" s="90" t="s">
        <v>89</v>
      </c>
      <c r="AN409" s="90" t="s">
        <v>89</v>
      </c>
      <c r="AO409" s="90" t="s">
        <v>89</v>
      </c>
      <c r="AP409" s="90" t="s">
        <v>89</v>
      </c>
      <c r="AQ409" s="90" t="s">
        <v>90</v>
      </c>
      <c r="AR409" s="90" t="s">
        <v>90</v>
      </c>
      <c r="AS409" s="90" t="s">
        <v>91</v>
      </c>
      <c r="AT409" s="90" t="s">
        <v>92</v>
      </c>
      <c r="AU409" s="90" t="s">
        <v>92</v>
      </c>
      <c r="AV409" s="90" t="s">
        <v>93</v>
      </c>
      <c r="AW409" s="90" t="s">
        <v>5044</v>
      </c>
      <c r="AX409" s="90" t="s">
        <v>5045</v>
      </c>
      <c r="AY409" s="90" t="s">
        <v>5046</v>
      </c>
      <c r="AZ409" s="90" t="s">
        <v>5045</v>
      </c>
      <c r="BA409" s="90" t="s">
        <v>97</v>
      </c>
      <c r="BB409" s="90" t="s">
        <v>5047</v>
      </c>
      <c r="BC409" s="90" t="s">
        <v>99</v>
      </c>
      <c r="BD409" s="90" t="s">
        <v>150</v>
      </c>
      <c r="BE409" s="90" t="s">
        <v>61</v>
      </c>
      <c r="BF409" s="90" t="s">
        <v>380</v>
      </c>
      <c r="BG409" s="90" t="s">
        <v>101</v>
      </c>
    </row>
    <row r="410" s="85" customFormat="1" ht="19" customHeight="1" spans="1:59">
      <c r="A410" s="90" t="s">
        <v>387</v>
      </c>
      <c r="B410" s="90" t="s">
        <v>388</v>
      </c>
      <c r="C410" s="90" t="s">
        <v>3722</v>
      </c>
      <c r="D410" s="90" t="s">
        <v>3723</v>
      </c>
      <c r="E410" s="90" t="s">
        <v>5048</v>
      </c>
      <c r="F410" s="90" t="s">
        <v>5049</v>
      </c>
      <c r="G410" s="90" t="s">
        <v>5050</v>
      </c>
      <c r="H410" s="90" t="s">
        <v>539</v>
      </c>
      <c r="I410" s="90" t="s">
        <v>5051</v>
      </c>
      <c r="J410" s="90" t="s">
        <v>5052</v>
      </c>
      <c r="K410" s="90" t="s">
        <v>5053</v>
      </c>
      <c r="L410" s="90" t="s">
        <v>73</v>
      </c>
      <c r="M410" s="90" t="s">
        <v>2014</v>
      </c>
      <c r="N410" s="90" t="s">
        <v>5054</v>
      </c>
      <c r="O410" s="90" t="s">
        <v>398</v>
      </c>
      <c r="P410" s="90" t="s">
        <v>399</v>
      </c>
      <c r="Q410" s="90" t="s">
        <v>240</v>
      </c>
      <c r="R410" s="90" t="s">
        <v>241</v>
      </c>
      <c r="S410" s="90" t="s">
        <v>5055</v>
      </c>
      <c r="T410" s="90" t="s">
        <v>380</v>
      </c>
      <c r="U410" s="15">
        <v>0</v>
      </c>
      <c r="V410" s="15">
        <v>60000</v>
      </c>
      <c r="W410" s="15">
        <v>40000</v>
      </c>
      <c r="X410" s="15">
        <v>10000</v>
      </c>
      <c r="Y410" s="90" t="s">
        <v>82</v>
      </c>
      <c r="Z410" s="90" t="s">
        <v>83</v>
      </c>
      <c r="AA410" s="90" t="s">
        <v>84</v>
      </c>
      <c r="AB410" s="90" t="s">
        <v>5056</v>
      </c>
      <c r="AC410" s="90" t="s">
        <v>145</v>
      </c>
      <c r="AD410" s="90" t="s">
        <v>87</v>
      </c>
      <c r="AE410" s="90" t="s">
        <v>61</v>
      </c>
      <c r="AF410" s="90" t="s">
        <v>61</v>
      </c>
      <c r="AG410" s="90" t="s">
        <v>89</v>
      </c>
      <c r="AH410" s="90" t="s">
        <v>89</v>
      </c>
      <c r="AI410" s="90" t="s">
        <v>89</v>
      </c>
      <c r="AJ410" s="90" t="s">
        <v>88</v>
      </c>
      <c r="AK410" s="90" t="s">
        <v>89</v>
      </c>
      <c r="AL410" s="90" t="s">
        <v>88</v>
      </c>
      <c r="AM410" s="90" t="s">
        <v>88</v>
      </c>
      <c r="AN410" s="90" t="s">
        <v>89</v>
      </c>
      <c r="AO410" s="90" t="s">
        <v>88</v>
      </c>
      <c r="AP410" s="90" t="s">
        <v>89</v>
      </c>
      <c r="AQ410" s="90" t="s">
        <v>90</v>
      </c>
      <c r="AR410" s="90" t="s">
        <v>90</v>
      </c>
      <c r="AS410" s="90" t="s">
        <v>91</v>
      </c>
      <c r="AT410" s="90" t="s">
        <v>92</v>
      </c>
      <c r="AU410" s="90" t="s">
        <v>92</v>
      </c>
      <c r="AV410" s="90" t="s">
        <v>93</v>
      </c>
      <c r="AW410" s="90" t="s">
        <v>5057</v>
      </c>
      <c r="AX410" s="90" t="s">
        <v>5058</v>
      </c>
      <c r="AY410" s="90" t="s">
        <v>5059</v>
      </c>
      <c r="AZ410" s="90" t="s">
        <v>5058</v>
      </c>
      <c r="BA410" s="90" t="s">
        <v>97</v>
      </c>
      <c r="BB410" s="90" t="s">
        <v>5060</v>
      </c>
      <c r="BC410" s="90" t="s">
        <v>99</v>
      </c>
      <c r="BD410" s="90" t="s">
        <v>100</v>
      </c>
      <c r="BE410" s="90" t="s">
        <v>61</v>
      </c>
      <c r="BF410" s="90" t="s">
        <v>380</v>
      </c>
      <c r="BG410" s="90" t="s">
        <v>101</v>
      </c>
    </row>
    <row r="411" s="85" customFormat="1" ht="19" customHeight="1" spans="1:59">
      <c r="A411" s="90" t="s">
        <v>151</v>
      </c>
      <c r="B411" s="90" t="s">
        <v>152</v>
      </c>
      <c r="C411" s="90" t="s">
        <v>1125</v>
      </c>
      <c r="D411" s="90" t="s">
        <v>1126</v>
      </c>
      <c r="E411" s="90" t="s">
        <v>5061</v>
      </c>
      <c r="F411" s="90" t="s">
        <v>5025</v>
      </c>
      <c r="G411" s="90" t="s">
        <v>2937</v>
      </c>
      <c r="H411" s="90" t="s">
        <v>109</v>
      </c>
      <c r="I411" s="90" t="s">
        <v>5062</v>
      </c>
      <c r="J411" s="90" t="s">
        <v>5063</v>
      </c>
      <c r="K411" s="90" t="s">
        <v>5064</v>
      </c>
      <c r="L411" s="90" t="s">
        <v>73</v>
      </c>
      <c r="M411" s="90" t="s">
        <v>5065</v>
      </c>
      <c r="N411" s="90" t="s">
        <v>811</v>
      </c>
      <c r="O411" s="90" t="s">
        <v>431</v>
      </c>
      <c r="P411" s="90" t="s">
        <v>432</v>
      </c>
      <c r="Q411" s="90" t="s">
        <v>433</v>
      </c>
      <c r="R411" s="90" t="s">
        <v>434</v>
      </c>
      <c r="S411" s="90" t="s">
        <v>5066</v>
      </c>
      <c r="T411" s="90" t="s">
        <v>380</v>
      </c>
      <c r="U411" s="15">
        <v>0</v>
      </c>
      <c r="V411" s="15">
        <v>80000</v>
      </c>
      <c r="W411" s="15">
        <v>27000</v>
      </c>
      <c r="X411" s="15">
        <v>12000</v>
      </c>
      <c r="Y411" s="90" t="s">
        <v>143</v>
      </c>
      <c r="Z411" s="90" t="s">
        <v>83</v>
      </c>
      <c r="AA411" s="90" t="s">
        <v>84</v>
      </c>
      <c r="AB411" s="90" t="s">
        <v>5067</v>
      </c>
      <c r="AC411" s="90" t="s">
        <v>211</v>
      </c>
      <c r="AD411" s="90" t="s">
        <v>87</v>
      </c>
      <c r="AE411" s="90" t="s">
        <v>61</v>
      </c>
      <c r="AF411" s="90" t="s">
        <v>61</v>
      </c>
      <c r="AG411" s="90" t="s">
        <v>89</v>
      </c>
      <c r="AH411" s="90" t="s">
        <v>89</v>
      </c>
      <c r="AI411" s="90" t="s">
        <v>89</v>
      </c>
      <c r="AJ411" s="90" t="s">
        <v>89</v>
      </c>
      <c r="AK411" s="90" t="s">
        <v>89</v>
      </c>
      <c r="AL411" s="90" t="s">
        <v>89</v>
      </c>
      <c r="AM411" s="90" t="s">
        <v>89</v>
      </c>
      <c r="AN411" s="90" t="s">
        <v>89</v>
      </c>
      <c r="AO411" s="90" t="s">
        <v>89</v>
      </c>
      <c r="AP411" s="90" t="s">
        <v>89</v>
      </c>
      <c r="AQ411" s="90" t="s">
        <v>90</v>
      </c>
      <c r="AR411" s="90" t="s">
        <v>90</v>
      </c>
      <c r="AS411" s="90" t="s">
        <v>91</v>
      </c>
      <c r="AT411" s="90" t="s">
        <v>92</v>
      </c>
      <c r="AU411" s="90" t="s">
        <v>92</v>
      </c>
      <c r="AV411" s="90" t="s">
        <v>93</v>
      </c>
      <c r="AW411" s="90" t="s">
        <v>5068</v>
      </c>
      <c r="AX411" s="90" t="s">
        <v>5069</v>
      </c>
      <c r="AY411" s="90" t="s">
        <v>5070</v>
      </c>
      <c r="AZ411" s="90" t="s">
        <v>5069</v>
      </c>
      <c r="BA411" s="90" t="s">
        <v>97</v>
      </c>
      <c r="BB411" s="90" t="s">
        <v>5071</v>
      </c>
      <c r="BC411" s="90" t="s">
        <v>99</v>
      </c>
      <c r="BD411" s="90" t="s">
        <v>150</v>
      </c>
      <c r="BE411" s="90" t="s">
        <v>61</v>
      </c>
      <c r="BF411" s="90" t="s">
        <v>380</v>
      </c>
      <c r="BG411" s="90" t="s">
        <v>101</v>
      </c>
    </row>
    <row r="412" s="85" customFormat="1" ht="19" customHeight="1" spans="1:59">
      <c r="A412" s="90" t="s">
        <v>485</v>
      </c>
      <c r="B412" s="90" t="s">
        <v>486</v>
      </c>
      <c r="C412" s="90" t="s">
        <v>4004</v>
      </c>
      <c r="D412" s="90" t="s">
        <v>4005</v>
      </c>
      <c r="E412" s="90" t="s">
        <v>5072</v>
      </c>
      <c r="F412" s="90" t="s">
        <v>4007</v>
      </c>
      <c r="G412" s="90" t="s">
        <v>2702</v>
      </c>
      <c r="H412" s="90" t="s">
        <v>539</v>
      </c>
      <c r="I412" s="90" t="s">
        <v>5073</v>
      </c>
      <c r="J412" s="90" t="s">
        <v>5074</v>
      </c>
      <c r="K412" s="90" t="s">
        <v>5075</v>
      </c>
      <c r="L412" s="90" t="s">
        <v>73</v>
      </c>
      <c r="M412" s="90" t="s">
        <v>5076</v>
      </c>
      <c r="N412" s="90" t="s">
        <v>5077</v>
      </c>
      <c r="O412" s="90" t="s">
        <v>398</v>
      </c>
      <c r="P412" s="90" t="s">
        <v>399</v>
      </c>
      <c r="Q412" s="90" t="s">
        <v>240</v>
      </c>
      <c r="R412" s="90" t="s">
        <v>241</v>
      </c>
      <c r="S412" s="90" t="s">
        <v>5078</v>
      </c>
      <c r="T412" s="90" t="s">
        <v>119</v>
      </c>
      <c r="U412" s="15">
        <v>0</v>
      </c>
      <c r="V412" s="15">
        <v>35000</v>
      </c>
      <c r="W412" s="15">
        <v>17000</v>
      </c>
      <c r="X412" s="15">
        <v>10000</v>
      </c>
      <c r="Y412" s="90" t="s">
        <v>143</v>
      </c>
      <c r="Z412" s="90" t="s">
        <v>83</v>
      </c>
      <c r="AA412" s="90" t="s">
        <v>84</v>
      </c>
      <c r="AB412" s="90" t="s">
        <v>5079</v>
      </c>
      <c r="AC412" s="90" t="s">
        <v>359</v>
      </c>
      <c r="AD412" s="90" t="s">
        <v>87</v>
      </c>
      <c r="AE412" s="90" t="s">
        <v>61</v>
      </c>
      <c r="AF412" s="90" t="s">
        <v>61</v>
      </c>
      <c r="AG412" s="90" t="s">
        <v>89</v>
      </c>
      <c r="AH412" s="90" t="s">
        <v>89</v>
      </c>
      <c r="AI412" s="90" t="s">
        <v>89</v>
      </c>
      <c r="AJ412" s="90" t="s">
        <v>89</v>
      </c>
      <c r="AK412" s="90" t="s">
        <v>89</v>
      </c>
      <c r="AL412" s="90" t="s">
        <v>89</v>
      </c>
      <c r="AM412" s="90" t="s">
        <v>89</v>
      </c>
      <c r="AN412" s="90" t="s">
        <v>89</v>
      </c>
      <c r="AO412" s="90" t="s">
        <v>89</v>
      </c>
      <c r="AP412" s="90" t="s">
        <v>89</v>
      </c>
      <c r="AQ412" s="90" t="s">
        <v>90</v>
      </c>
      <c r="AR412" s="90" t="s">
        <v>90</v>
      </c>
      <c r="AS412" s="90" t="s">
        <v>91</v>
      </c>
      <c r="AT412" s="90" t="s">
        <v>92</v>
      </c>
      <c r="AU412" s="90" t="s">
        <v>92</v>
      </c>
      <c r="AV412" s="90" t="s">
        <v>93</v>
      </c>
      <c r="AW412" s="90" t="s">
        <v>5080</v>
      </c>
      <c r="AX412" s="90" t="s">
        <v>5081</v>
      </c>
      <c r="AY412" s="90" t="s">
        <v>5082</v>
      </c>
      <c r="AZ412" s="90" t="s">
        <v>5081</v>
      </c>
      <c r="BA412" s="90" t="s">
        <v>97</v>
      </c>
      <c r="BB412" s="90" t="s">
        <v>5083</v>
      </c>
      <c r="BC412" s="90" t="s">
        <v>99</v>
      </c>
      <c r="BD412" s="90" t="s">
        <v>150</v>
      </c>
      <c r="BE412" s="90" t="s">
        <v>61</v>
      </c>
      <c r="BF412" s="90" t="s">
        <v>119</v>
      </c>
      <c r="BG412" s="90" t="s">
        <v>101</v>
      </c>
    </row>
    <row r="413" s="85" customFormat="1" ht="19" customHeight="1" spans="1:59">
      <c r="A413" s="90" t="s">
        <v>151</v>
      </c>
      <c r="B413" s="90" t="s">
        <v>152</v>
      </c>
      <c r="C413" s="90" t="s">
        <v>5084</v>
      </c>
      <c r="D413" s="90" t="s">
        <v>5085</v>
      </c>
      <c r="E413" s="90" t="s">
        <v>5086</v>
      </c>
      <c r="F413" s="90" t="s">
        <v>5087</v>
      </c>
      <c r="G413" s="90" t="s">
        <v>2937</v>
      </c>
      <c r="H413" s="90" t="s">
        <v>109</v>
      </c>
      <c r="I413" s="90" t="s">
        <v>5088</v>
      </c>
      <c r="J413" s="90" t="s">
        <v>5089</v>
      </c>
      <c r="K413" s="90" t="s">
        <v>5090</v>
      </c>
      <c r="L413" s="90" t="s">
        <v>73</v>
      </c>
      <c r="M413" s="90" t="s">
        <v>341</v>
      </c>
      <c r="N413" s="90" t="s">
        <v>880</v>
      </c>
      <c r="O413" s="90" t="s">
        <v>115</v>
      </c>
      <c r="P413" s="90" t="s">
        <v>116</v>
      </c>
      <c r="Q413" s="90" t="s">
        <v>117</v>
      </c>
      <c r="R413" s="90" t="s">
        <v>116</v>
      </c>
      <c r="S413" s="90" t="s">
        <v>5091</v>
      </c>
      <c r="T413" s="90" t="s">
        <v>380</v>
      </c>
      <c r="U413" s="15">
        <v>0</v>
      </c>
      <c r="V413" s="15">
        <v>15826</v>
      </c>
      <c r="W413" s="15">
        <v>11000</v>
      </c>
      <c r="X413" s="15">
        <v>6000</v>
      </c>
      <c r="Y413" s="90" t="s">
        <v>82</v>
      </c>
      <c r="Z413" s="90" t="s">
        <v>83</v>
      </c>
      <c r="AA413" s="90" t="s">
        <v>84</v>
      </c>
      <c r="AB413" s="90" t="s">
        <v>5092</v>
      </c>
      <c r="AC413" s="90" t="s">
        <v>359</v>
      </c>
      <c r="AD413" s="90" t="s">
        <v>87</v>
      </c>
      <c r="AE413" s="90" t="s">
        <v>61</v>
      </c>
      <c r="AF413" s="90" t="s">
        <v>61</v>
      </c>
      <c r="AG413" s="90" t="s">
        <v>89</v>
      </c>
      <c r="AH413" s="90" t="s">
        <v>89</v>
      </c>
      <c r="AI413" s="90" t="s">
        <v>89</v>
      </c>
      <c r="AJ413" s="90" t="s">
        <v>88</v>
      </c>
      <c r="AK413" s="90" t="s">
        <v>89</v>
      </c>
      <c r="AL413" s="90" t="s">
        <v>89</v>
      </c>
      <c r="AM413" s="90" t="s">
        <v>89</v>
      </c>
      <c r="AN413" s="90" t="s">
        <v>89</v>
      </c>
      <c r="AO413" s="90" t="s">
        <v>88</v>
      </c>
      <c r="AP413" s="90" t="s">
        <v>89</v>
      </c>
      <c r="AQ413" s="90" t="s">
        <v>90</v>
      </c>
      <c r="AR413" s="90" t="s">
        <v>90</v>
      </c>
      <c r="AS413" s="90" t="s">
        <v>91</v>
      </c>
      <c r="AT413" s="90" t="s">
        <v>92</v>
      </c>
      <c r="AU413" s="90" t="s">
        <v>92</v>
      </c>
      <c r="AV413" s="90" t="s">
        <v>93</v>
      </c>
      <c r="AW413" s="90" t="s">
        <v>5093</v>
      </c>
      <c r="AX413" s="90" t="s">
        <v>5094</v>
      </c>
      <c r="AY413" s="90" t="s">
        <v>5095</v>
      </c>
      <c r="AZ413" s="90" t="s">
        <v>5094</v>
      </c>
      <c r="BA413" s="90" t="s">
        <v>97</v>
      </c>
      <c r="BB413" s="90" t="s">
        <v>5096</v>
      </c>
      <c r="BC413" s="90" t="s">
        <v>99</v>
      </c>
      <c r="BD413" s="90" t="s">
        <v>100</v>
      </c>
      <c r="BE413" s="90" t="s">
        <v>61</v>
      </c>
      <c r="BF413" s="90" t="s">
        <v>380</v>
      </c>
      <c r="BG413" s="90" t="s">
        <v>101</v>
      </c>
    </row>
    <row r="414" s="85" customFormat="1" ht="19" customHeight="1" spans="1:59">
      <c r="A414" s="90" t="s">
        <v>302</v>
      </c>
      <c r="B414" s="90" t="s">
        <v>303</v>
      </c>
      <c r="C414" s="90" t="s">
        <v>1968</v>
      </c>
      <c r="D414" s="90" t="s">
        <v>1969</v>
      </c>
      <c r="E414" s="90" t="s">
        <v>5097</v>
      </c>
      <c r="F414" s="90" t="s">
        <v>5098</v>
      </c>
      <c r="G414" s="90" t="s">
        <v>5099</v>
      </c>
      <c r="H414" s="90" t="s">
        <v>232</v>
      </c>
      <c r="I414" s="90" t="s">
        <v>5100</v>
      </c>
      <c r="J414" s="90" t="s">
        <v>5101</v>
      </c>
      <c r="K414" s="90" t="s">
        <v>5102</v>
      </c>
      <c r="L414" s="90" t="s">
        <v>73</v>
      </c>
      <c r="M414" s="90" t="s">
        <v>5103</v>
      </c>
      <c r="N414" s="90" t="s">
        <v>5104</v>
      </c>
      <c r="O414" s="90" t="s">
        <v>3451</v>
      </c>
      <c r="P414" s="90" t="s">
        <v>3452</v>
      </c>
      <c r="Q414" s="90" t="s">
        <v>240</v>
      </c>
      <c r="R414" s="90" t="s">
        <v>241</v>
      </c>
      <c r="S414" s="90" t="s">
        <v>5105</v>
      </c>
      <c r="T414" s="90" t="s">
        <v>119</v>
      </c>
      <c r="U414" s="15">
        <v>0</v>
      </c>
      <c r="V414" s="15">
        <v>58800</v>
      </c>
      <c r="W414" s="15">
        <v>27000</v>
      </c>
      <c r="X414" s="15">
        <v>11200</v>
      </c>
      <c r="Y414" s="90" t="s">
        <v>143</v>
      </c>
      <c r="Z414" s="90" t="s">
        <v>83</v>
      </c>
      <c r="AA414" s="90" t="s">
        <v>84</v>
      </c>
      <c r="AB414" s="90" t="s">
        <v>5106</v>
      </c>
      <c r="AC414" s="90" t="s">
        <v>145</v>
      </c>
      <c r="AD414" s="90" t="s">
        <v>87</v>
      </c>
      <c r="AE414" s="90" t="s">
        <v>61</v>
      </c>
      <c r="AF414" s="90" t="s">
        <v>61</v>
      </c>
      <c r="AG414" s="90" t="s">
        <v>89</v>
      </c>
      <c r="AH414" s="90" t="s">
        <v>89</v>
      </c>
      <c r="AI414" s="90" t="s">
        <v>89</v>
      </c>
      <c r="AJ414" s="90" t="s">
        <v>89</v>
      </c>
      <c r="AK414" s="90" t="s">
        <v>89</v>
      </c>
      <c r="AL414" s="90" t="s">
        <v>89</v>
      </c>
      <c r="AM414" s="90" t="s">
        <v>89</v>
      </c>
      <c r="AN414" s="90" t="s">
        <v>89</v>
      </c>
      <c r="AO414" s="90" t="s">
        <v>89</v>
      </c>
      <c r="AP414" s="90" t="s">
        <v>89</v>
      </c>
      <c r="AQ414" s="90" t="s">
        <v>90</v>
      </c>
      <c r="AR414" s="90" t="s">
        <v>90</v>
      </c>
      <c r="AS414" s="90" t="s">
        <v>91</v>
      </c>
      <c r="AT414" s="90" t="s">
        <v>92</v>
      </c>
      <c r="AU414" s="90" t="s">
        <v>92</v>
      </c>
      <c r="AV414" s="90" t="s">
        <v>93</v>
      </c>
      <c r="AW414" s="90" t="s">
        <v>5107</v>
      </c>
      <c r="AX414" s="90" t="s">
        <v>5108</v>
      </c>
      <c r="AY414" s="90" t="s">
        <v>5109</v>
      </c>
      <c r="AZ414" s="90" t="s">
        <v>5108</v>
      </c>
      <c r="BA414" s="90" t="s">
        <v>97</v>
      </c>
      <c r="BB414" s="90" t="s">
        <v>5110</v>
      </c>
      <c r="BC414" s="90" t="s">
        <v>99</v>
      </c>
      <c r="BD414" s="90" t="s">
        <v>150</v>
      </c>
      <c r="BE414" s="90" t="s">
        <v>61</v>
      </c>
      <c r="BF414" s="90" t="s">
        <v>119</v>
      </c>
      <c r="BG414" s="90" t="s">
        <v>101</v>
      </c>
    </row>
    <row r="415" s="85" customFormat="1" ht="19" customHeight="1" spans="1:59">
      <c r="A415" s="90" t="s">
        <v>582</v>
      </c>
      <c r="B415" s="90" t="s">
        <v>583</v>
      </c>
      <c r="C415" s="90" t="s">
        <v>793</v>
      </c>
      <c r="D415" s="90" t="s">
        <v>794</v>
      </c>
      <c r="E415" s="90" t="s">
        <v>4203</v>
      </c>
      <c r="F415" s="90" t="s">
        <v>588</v>
      </c>
      <c r="G415" s="90" t="s">
        <v>588</v>
      </c>
      <c r="H415" s="90" t="s">
        <v>539</v>
      </c>
      <c r="I415" s="90" t="s">
        <v>5111</v>
      </c>
      <c r="J415" s="90" t="s">
        <v>5112</v>
      </c>
      <c r="K415" s="90" t="s">
        <v>5113</v>
      </c>
      <c r="L415" s="90" t="s">
        <v>73</v>
      </c>
      <c r="M415" s="90" t="s">
        <v>1115</v>
      </c>
      <c r="N415" s="90" t="s">
        <v>137</v>
      </c>
      <c r="O415" s="90" t="s">
        <v>398</v>
      </c>
      <c r="P415" s="90" t="s">
        <v>399</v>
      </c>
      <c r="Q415" s="90" t="s">
        <v>2192</v>
      </c>
      <c r="R415" s="90" t="s">
        <v>2193</v>
      </c>
      <c r="S415" s="90" t="s">
        <v>5114</v>
      </c>
      <c r="T415" s="90" t="s">
        <v>380</v>
      </c>
      <c r="U415" s="15">
        <v>0</v>
      </c>
      <c r="V415" s="15">
        <v>49948</v>
      </c>
      <c r="W415" s="15">
        <v>25000</v>
      </c>
      <c r="X415" s="15">
        <v>25000</v>
      </c>
      <c r="Y415" s="90" t="s">
        <v>143</v>
      </c>
      <c r="Z415" s="90" t="s">
        <v>83</v>
      </c>
      <c r="AA415" s="90" t="s">
        <v>84</v>
      </c>
      <c r="AB415" s="90" t="s">
        <v>4210</v>
      </c>
      <c r="AC415" s="90" t="s">
        <v>359</v>
      </c>
      <c r="AD415" s="90" t="s">
        <v>87</v>
      </c>
      <c r="AE415" s="90" t="s">
        <v>61</v>
      </c>
      <c r="AF415" s="90" t="s">
        <v>61</v>
      </c>
      <c r="AG415" s="90" t="s">
        <v>89</v>
      </c>
      <c r="AH415" s="90" t="s">
        <v>89</v>
      </c>
      <c r="AI415" s="90" t="s">
        <v>89</v>
      </c>
      <c r="AJ415" s="90" t="s">
        <v>89</v>
      </c>
      <c r="AK415" s="90" t="s">
        <v>89</v>
      </c>
      <c r="AL415" s="90" t="s">
        <v>89</v>
      </c>
      <c r="AM415" s="90" t="s">
        <v>89</v>
      </c>
      <c r="AN415" s="90" t="s">
        <v>89</v>
      </c>
      <c r="AO415" s="90" t="s">
        <v>89</v>
      </c>
      <c r="AP415" s="90" t="s">
        <v>89</v>
      </c>
      <c r="AQ415" s="90" t="s">
        <v>90</v>
      </c>
      <c r="AR415" s="90" t="s">
        <v>90</v>
      </c>
      <c r="AS415" s="90" t="s">
        <v>91</v>
      </c>
      <c r="AT415" s="90" t="s">
        <v>92</v>
      </c>
      <c r="AU415" s="90" t="s">
        <v>92</v>
      </c>
      <c r="AV415" s="90" t="s">
        <v>93</v>
      </c>
      <c r="AW415" s="90" t="s">
        <v>4211</v>
      </c>
      <c r="AX415" s="90" t="s">
        <v>5115</v>
      </c>
      <c r="AY415" s="90" t="s">
        <v>4213</v>
      </c>
      <c r="AZ415" s="90" t="s">
        <v>5115</v>
      </c>
      <c r="BA415" s="90" t="s">
        <v>97</v>
      </c>
      <c r="BB415" s="90" t="s">
        <v>5116</v>
      </c>
      <c r="BC415" s="90" t="s">
        <v>99</v>
      </c>
      <c r="BD415" s="90" t="s">
        <v>150</v>
      </c>
      <c r="BE415" s="90" t="s">
        <v>61</v>
      </c>
      <c r="BF415" s="90" t="s">
        <v>380</v>
      </c>
      <c r="BG415" s="90" t="s">
        <v>101</v>
      </c>
    </row>
    <row r="416" s="85" customFormat="1" ht="19" customHeight="1" spans="1:59">
      <c r="A416" s="90" t="s">
        <v>694</v>
      </c>
      <c r="B416" s="90" t="s">
        <v>695</v>
      </c>
      <c r="C416" s="90" t="s">
        <v>1185</v>
      </c>
      <c r="D416" s="90" t="s">
        <v>1186</v>
      </c>
      <c r="E416" s="90" t="s">
        <v>5117</v>
      </c>
      <c r="F416" s="90" t="s">
        <v>5118</v>
      </c>
      <c r="G416" s="90" t="s">
        <v>769</v>
      </c>
      <c r="H416" s="90" t="s">
        <v>109</v>
      </c>
      <c r="I416" s="90" t="s">
        <v>5119</v>
      </c>
      <c r="J416" s="90" t="s">
        <v>5120</v>
      </c>
      <c r="K416" s="90" t="s">
        <v>5121</v>
      </c>
      <c r="L416" s="90" t="s">
        <v>73</v>
      </c>
      <c r="M416" s="90" t="s">
        <v>5122</v>
      </c>
      <c r="N416" s="90" t="s">
        <v>2967</v>
      </c>
      <c r="O416" s="90" t="s">
        <v>1848</v>
      </c>
      <c r="P416" s="90" t="s">
        <v>1849</v>
      </c>
      <c r="Q416" s="90" t="s">
        <v>1850</v>
      </c>
      <c r="R416" s="90" t="s">
        <v>1849</v>
      </c>
      <c r="S416" s="90" t="s">
        <v>5123</v>
      </c>
      <c r="T416" s="90" t="s">
        <v>262</v>
      </c>
      <c r="U416" s="15">
        <v>0</v>
      </c>
      <c r="V416" s="15">
        <v>20000</v>
      </c>
      <c r="W416" s="15">
        <v>9900</v>
      </c>
      <c r="X416" s="15">
        <v>6900</v>
      </c>
      <c r="Y416" s="90" t="s">
        <v>143</v>
      </c>
      <c r="Z416" s="90" t="s">
        <v>83</v>
      </c>
      <c r="AA416" s="90" t="s">
        <v>84</v>
      </c>
      <c r="AB416" s="90" t="s">
        <v>5124</v>
      </c>
      <c r="AC416" s="90" t="s">
        <v>359</v>
      </c>
      <c r="AD416" s="90" t="s">
        <v>87</v>
      </c>
      <c r="AE416" s="90" t="s">
        <v>61</v>
      </c>
      <c r="AF416" s="90" t="s">
        <v>61</v>
      </c>
      <c r="AG416" s="90" t="s">
        <v>89</v>
      </c>
      <c r="AH416" s="90" t="s">
        <v>89</v>
      </c>
      <c r="AI416" s="90" t="s">
        <v>89</v>
      </c>
      <c r="AJ416" s="90" t="s">
        <v>89</v>
      </c>
      <c r="AK416" s="90" t="s">
        <v>89</v>
      </c>
      <c r="AL416" s="90" t="s">
        <v>89</v>
      </c>
      <c r="AM416" s="90" t="s">
        <v>89</v>
      </c>
      <c r="AN416" s="90" t="s">
        <v>89</v>
      </c>
      <c r="AO416" s="90" t="s">
        <v>89</v>
      </c>
      <c r="AP416" s="90" t="s">
        <v>89</v>
      </c>
      <c r="AQ416" s="90" t="s">
        <v>90</v>
      </c>
      <c r="AR416" s="90" t="s">
        <v>90</v>
      </c>
      <c r="AS416" s="90" t="s">
        <v>91</v>
      </c>
      <c r="AT416" s="90" t="s">
        <v>92</v>
      </c>
      <c r="AU416" s="90" t="s">
        <v>92</v>
      </c>
      <c r="AV416" s="90" t="s">
        <v>93</v>
      </c>
      <c r="AW416" s="90" t="s">
        <v>5125</v>
      </c>
      <c r="AX416" s="90" t="s">
        <v>5126</v>
      </c>
      <c r="AY416" s="90" t="s">
        <v>5127</v>
      </c>
      <c r="AZ416" s="90" t="s">
        <v>5126</v>
      </c>
      <c r="BA416" s="90" t="s">
        <v>215</v>
      </c>
      <c r="BB416" s="90" t="s">
        <v>5128</v>
      </c>
      <c r="BC416" s="90" t="s">
        <v>99</v>
      </c>
      <c r="BD416" s="90" t="s">
        <v>150</v>
      </c>
      <c r="BE416" s="90" t="s">
        <v>61</v>
      </c>
      <c r="BF416" s="90" t="s">
        <v>262</v>
      </c>
      <c r="BG416" s="90" t="s">
        <v>101</v>
      </c>
    </row>
    <row r="417" s="85" customFormat="1" ht="19" customHeight="1" spans="1:59">
      <c r="A417" s="90" t="s">
        <v>302</v>
      </c>
      <c r="B417" s="90" t="s">
        <v>303</v>
      </c>
      <c r="C417" s="90" t="s">
        <v>3535</v>
      </c>
      <c r="D417" s="90" t="s">
        <v>3536</v>
      </c>
      <c r="E417" s="90" t="s">
        <v>5129</v>
      </c>
      <c r="F417" s="90" t="s">
        <v>5130</v>
      </c>
      <c r="G417" s="90" t="s">
        <v>1903</v>
      </c>
      <c r="H417" s="90" t="s">
        <v>539</v>
      </c>
      <c r="I417" s="90" t="s">
        <v>5131</v>
      </c>
      <c r="J417" s="90" t="s">
        <v>5132</v>
      </c>
      <c r="K417" s="90" t="s">
        <v>5133</v>
      </c>
      <c r="L417" s="90" t="s">
        <v>73</v>
      </c>
      <c r="M417" s="90" t="s">
        <v>1699</v>
      </c>
      <c r="N417" s="90" t="s">
        <v>2015</v>
      </c>
      <c r="O417" s="90" t="s">
        <v>1875</v>
      </c>
      <c r="P417" s="90" t="s">
        <v>1876</v>
      </c>
      <c r="Q417" s="90" t="s">
        <v>1877</v>
      </c>
      <c r="R417" s="90" t="s">
        <v>1878</v>
      </c>
      <c r="S417" s="90" t="s">
        <v>5134</v>
      </c>
      <c r="T417" s="90" t="s">
        <v>380</v>
      </c>
      <c r="U417" s="15">
        <v>0</v>
      </c>
      <c r="V417" s="15">
        <v>15000</v>
      </c>
      <c r="W417" s="15">
        <v>12000</v>
      </c>
      <c r="X417" s="15">
        <v>4000</v>
      </c>
      <c r="Y417" s="90" t="s">
        <v>143</v>
      </c>
      <c r="Z417" s="90" t="s">
        <v>83</v>
      </c>
      <c r="AA417" s="90" t="s">
        <v>84</v>
      </c>
      <c r="AB417" s="90" t="s">
        <v>5135</v>
      </c>
      <c r="AC417" s="90" t="s">
        <v>211</v>
      </c>
      <c r="AD417" s="90" t="s">
        <v>87</v>
      </c>
      <c r="AE417" s="90" t="s">
        <v>61</v>
      </c>
      <c r="AF417" s="90" t="s">
        <v>5136</v>
      </c>
      <c r="AG417" s="90" t="s">
        <v>89</v>
      </c>
      <c r="AH417" s="90" t="s">
        <v>89</v>
      </c>
      <c r="AI417" s="90" t="s">
        <v>88</v>
      </c>
      <c r="AJ417" s="90" t="s">
        <v>89</v>
      </c>
      <c r="AK417" s="90" t="s">
        <v>88</v>
      </c>
      <c r="AL417" s="90" t="s">
        <v>88</v>
      </c>
      <c r="AM417" s="90" t="s">
        <v>88</v>
      </c>
      <c r="AN417" s="90" t="s">
        <v>88</v>
      </c>
      <c r="AO417" s="90" t="s">
        <v>88</v>
      </c>
      <c r="AP417" s="90" t="s">
        <v>89</v>
      </c>
      <c r="AQ417" s="90" t="s">
        <v>90</v>
      </c>
      <c r="AR417" s="90" t="s">
        <v>90</v>
      </c>
      <c r="AS417" s="90" t="s">
        <v>91</v>
      </c>
      <c r="AT417" s="90" t="s">
        <v>92</v>
      </c>
      <c r="AU417" s="90" t="s">
        <v>92</v>
      </c>
      <c r="AV417" s="90" t="s">
        <v>93</v>
      </c>
      <c r="AW417" s="90" t="s">
        <v>5137</v>
      </c>
      <c r="AX417" s="90" t="s">
        <v>5138</v>
      </c>
      <c r="AY417" s="90" t="s">
        <v>5139</v>
      </c>
      <c r="AZ417" s="90" t="s">
        <v>5138</v>
      </c>
      <c r="BA417" s="90" t="s">
        <v>97</v>
      </c>
      <c r="BB417" s="90" t="s">
        <v>5140</v>
      </c>
      <c r="BC417" s="90" t="s">
        <v>99</v>
      </c>
      <c r="BD417" s="90" t="s">
        <v>150</v>
      </c>
      <c r="BE417" s="90" t="s">
        <v>61</v>
      </c>
      <c r="BF417" s="90" t="s">
        <v>380</v>
      </c>
      <c r="BG417" s="90" t="s">
        <v>101</v>
      </c>
    </row>
    <row r="418" s="85" customFormat="1" ht="19" customHeight="1" spans="1:59">
      <c r="A418" s="90" t="s">
        <v>267</v>
      </c>
      <c r="B418" s="90" t="s">
        <v>268</v>
      </c>
      <c r="C418" s="90" t="s">
        <v>5141</v>
      </c>
      <c r="D418" s="90" t="s">
        <v>5142</v>
      </c>
      <c r="E418" s="90" t="s">
        <v>5143</v>
      </c>
      <c r="F418" s="90" t="s">
        <v>5144</v>
      </c>
      <c r="G418" s="90" t="s">
        <v>5145</v>
      </c>
      <c r="H418" s="90" t="s">
        <v>2636</v>
      </c>
      <c r="I418" s="90" t="s">
        <v>5146</v>
      </c>
      <c r="J418" s="90" t="s">
        <v>5147</v>
      </c>
      <c r="K418" s="90" t="s">
        <v>5148</v>
      </c>
      <c r="L418" s="90" t="s">
        <v>73</v>
      </c>
      <c r="M418" s="90" t="s">
        <v>211</v>
      </c>
      <c r="N418" s="90" t="s">
        <v>374</v>
      </c>
      <c r="O418" s="90" t="s">
        <v>294</v>
      </c>
      <c r="P418" s="90" t="s">
        <v>2641</v>
      </c>
      <c r="Q418" s="90" t="s">
        <v>2642</v>
      </c>
      <c r="R418" s="90" t="s">
        <v>2643</v>
      </c>
      <c r="S418" s="90" t="s">
        <v>5149</v>
      </c>
      <c r="T418" s="90" t="s">
        <v>380</v>
      </c>
      <c r="U418" s="15">
        <v>0</v>
      </c>
      <c r="V418" s="15">
        <v>6868</v>
      </c>
      <c r="W418" s="15">
        <v>4000</v>
      </c>
      <c r="X418" s="15">
        <v>2000</v>
      </c>
      <c r="Y418" s="90" t="s">
        <v>143</v>
      </c>
      <c r="Z418" s="90" t="s">
        <v>83</v>
      </c>
      <c r="AA418" s="90" t="s">
        <v>84</v>
      </c>
      <c r="AB418" s="90" t="s">
        <v>5150</v>
      </c>
      <c r="AC418" s="90" t="s">
        <v>145</v>
      </c>
      <c r="AD418" s="90" t="s">
        <v>87</v>
      </c>
      <c r="AE418" s="90" t="s">
        <v>61</v>
      </c>
      <c r="AF418" s="90" t="s">
        <v>61</v>
      </c>
      <c r="AG418" s="90" t="s">
        <v>89</v>
      </c>
      <c r="AH418" s="90" t="s">
        <v>89</v>
      </c>
      <c r="AI418" s="90" t="s">
        <v>89</v>
      </c>
      <c r="AJ418" s="90" t="s">
        <v>89</v>
      </c>
      <c r="AK418" s="90" t="s">
        <v>89</v>
      </c>
      <c r="AL418" s="90" t="s">
        <v>89</v>
      </c>
      <c r="AM418" s="90" t="s">
        <v>89</v>
      </c>
      <c r="AN418" s="90" t="s">
        <v>89</v>
      </c>
      <c r="AO418" s="90" t="s">
        <v>89</v>
      </c>
      <c r="AP418" s="90" t="s">
        <v>89</v>
      </c>
      <c r="AQ418" s="90" t="s">
        <v>90</v>
      </c>
      <c r="AR418" s="90" t="s">
        <v>90</v>
      </c>
      <c r="AS418" s="90" t="s">
        <v>91</v>
      </c>
      <c r="AT418" s="90" t="s">
        <v>92</v>
      </c>
      <c r="AU418" s="90" t="s">
        <v>92</v>
      </c>
      <c r="AV418" s="90" t="s">
        <v>93</v>
      </c>
      <c r="AW418" s="90" t="s">
        <v>5151</v>
      </c>
      <c r="AX418" s="90" t="s">
        <v>5152</v>
      </c>
      <c r="AY418" s="90" t="s">
        <v>5153</v>
      </c>
      <c r="AZ418" s="90" t="s">
        <v>5152</v>
      </c>
      <c r="BA418" s="90" t="s">
        <v>97</v>
      </c>
      <c r="BB418" s="90" t="s">
        <v>5154</v>
      </c>
      <c r="BC418" s="90" t="s">
        <v>99</v>
      </c>
      <c r="BD418" s="90" t="s">
        <v>150</v>
      </c>
      <c r="BE418" s="90" t="s">
        <v>61</v>
      </c>
      <c r="BF418" s="90" t="s">
        <v>380</v>
      </c>
      <c r="BG418" s="90" t="s">
        <v>101</v>
      </c>
    </row>
    <row r="419" s="85" customFormat="1" ht="19" customHeight="1" spans="1:59">
      <c r="A419" s="90" t="s">
        <v>694</v>
      </c>
      <c r="B419" s="90" t="s">
        <v>695</v>
      </c>
      <c r="C419" s="90" t="s">
        <v>3104</v>
      </c>
      <c r="D419" s="90" t="s">
        <v>3105</v>
      </c>
      <c r="E419" s="90" t="s">
        <v>5155</v>
      </c>
      <c r="F419" s="90" t="s">
        <v>3107</v>
      </c>
      <c r="G419" s="90" t="s">
        <v>2571</v>
      </c>
      <c r="H419" s="90" t="s">
        <v>539</v>
      </c>
      <c r="I419" s="90" t="s">
        <v>5156</v>
      </c>
      <c r="J419" s="90" t="s">
        <v>5157</v>
      </c>
      <c r="K419" s="90" t="s">
        <v>5158</v>
      </c>
      <c r="L419" s="90" t="s">
        <v>73</v>
      </c>
      <c r="M419" s="90" t="s">
        <v>1597</v>
      </c>
      <c r="N419" s="90" t="s">
        <v>811</v>
      </c>
      <c r="O419" s="90" t="s">
        <v>398</v>
      </c>
      <c r="P419" s="90" t="s">
        <v>399</v>
      </c>
      <c r="Q419" s="90" t="s">
        <v>2681</v>
      </c>
      <c r="R419" s="90" t="s">
        <v>399</v>
      </c>
      <c r="S419" s="90" t="s">
        <v>5159</v>
      </c>
      <c r="T419" s="90" t="s">
        <v>380</v>
      </c>
      <c r="U419" s="15">
        <v>0</v>
      </c>
      <c r="V419" s="15">
        <v>50000</v>
      </c>
      <c r="W419" s="15">
        <v>30000</v>
      </c>
      <c r="X419" s="15">
        <v>15000</v>
      </c>
      <c r="Y419" s="90" t="s">
        <v>143</v>
      </c>
      <c r="Z419" s="90" t="s">
        <v>83</v>
      </c>
      <c r="AA419" s="90" t="s">
        <v>84</v>
      </c>
      <c r="AB419" s="90" t="s">
        <v>5160</v>
      </c>
      <c r="AC419" s="90" t="s">
        <v>121</v>
      </c>
      <c r="AD419" s="90" t="s">
        <v>87</v>
      </c>
      <c r="AE419" s="90" t="s">
        <v>61</v>
      </c>
      <c r="AF419" s="90" t="s">
        <v>61</v>
      </c>
      <c r="AG419" s="90" t="s">
        <v>89</v>
      </c>
      <c r="AH419" s="90" t="s">
        <v>89</v>
      </c>
      <c r="AI419" s="90" t="s">
        <v>89</v>
      </c>
      <c r="AJ419" s="90" t="s">
        <v>89</v>
      </c>
      <c r="AK419" s="90" t="s">
        <v>89</v>
      </c>
      <c r="AL419" s="90" t="s">
        <v>89</v>
      </c>
      <c r="AM419" s="90" t="s">
        <v>89</v>
      </c>
      <c r="AN419" s="90" t="s">
        <v>89</v>
      </c>
      <c r="AO419" s="90" t="s">
        <v>89</v>
      </c>
      <c r="AP419" s="90" t="s">
        <v>89</v>
      </c>
      <c r="AQ419" s="90" t="s">
        <v>90</v>
      </c>
      <c r="AR419" s="90" t="s">
        <v>90</v>
      </c>
      <c r="AS419" s="90" t="s">
        <v>91</v>
      </c>
      <c r="AT419" s="90" t="s">
        <v>92</v>
      </c>
      <c r="AU419" s="90" t="s">
        <v>92</v>
      </c>
      <c r="AV419" s="90" t="s">
        <v>93</v>
      </c>
      <c r="AW419" s="90" t="s">
        <v>5161</v>
      </c>
      <c r="AX419" s="90" t="s">
        <v>5162</v>
      </c>
      <c r="AY419" s="90" t="s">
        <v>5163</v>
      </c>
      <c r="AZ419" s="90" t="s">
        <v>5162</v>
      </c>
      <c r="BA419" s="90" t="s">
        <v>97</v>
      </c>
      <c r="BB419" s="90" t="s">
        <v>5164</v>
      </c>
      <c r="BC419" s="90" t="s">
        <v>99</v>
      </c>
      <c r="BD419" s="90" t="s">
        <v>150</v>
      </c>
      <c r="BE419" s="90" t="s">
        <v>61</v>
      </c>
      <c r="BF419" s="90" t="s">
        <v>380</v>
      </c>
      <c r="BG419" s="90" t="s">
        <v>101</v>
      </c>
    </row>
    <row r="420" s="85" customFormat="1" ht="19" customHeight="1" spans="1:59">
      <c r="A420" s="90" t="s">
        <v>694</v>
      </c>
      <c r="B420" s="90" t="s">
        <v>695</v>
      </c>
      <c r="C420" s="90" t="s">
        <v>958</v>
      </c>
      <c r="D420" s="90" t="s">
        <v>959</v>
      </c>
      <c r="E420" s="90" t="s">
        <v>5165</v>
      </c>
      <c r="F420" s="90" t="s">
        <v>3508</v>
      </c>
      <c r="G420" s="90" t="s">
        <v>3509</v>
      </c>
      <c r="H420" s="90" t="s">
        <v>605</v>
      </c>
      <c r="I420" s="90" t="s">
        <v>5166</v>
      </c>
      <c r="J420" s="90" t="s">
        <v>5167</v>
      </c>
      <c r="K420" s="90" t="s">
        <v>5168</v>
      </c>
      <c r="L420" s="90" t="s">
        <v>73</v>
      </c>
      <c r="M420" s="90" t="s">
        <v>5169</v>
      </c>
      <c r="N420" s="90" t="s">
        <v>811</v>
      </c>
      <c r="O420" s="90" t="s">
        <v>3557</v>
      </c>
      <c r="P420" s="90" t="s">
        <v>3558</v>
      </c>
      <c r="Q420" s="90" t="s">
        <v>612</v>
      </c>
      <c r="R420" s="90" t="s">
        <v>613</v>
      </c>
      <c r="S420" s="90" t="s">
        <v>5170</v>
      </c>
      <c r="T420" s="90" t="s">
        <v>262</v>
      </c>
      <c r="U420" s="15">
        <v>0</v>
      </c>
      <c r="V420" s="15">
        <v>34000</v>
      </c>
      <c r="W420" s="15">
        <v>34000</v>
      </c>
      <c r="X420" s="15">
        <v>3202</v>
      </c>
      <c r="Y420" s="90" t="s">
        <v>143</v>
      </c>
      <c r="Z420" s="90" t="s">
        <v>83</v>
      </c>
      <c r="AA420" s="90" t="s">
        <v>84</v>
      </c>
      <c r="AB420" s="90" t="s">
        <v>5171</v>
      </c>
      <c r="AC420" s="90" t="s">
        <v>145</v>
      </c>
      <c r="AD420" s="90" t="s">
        <v>87</v>
      </c>
      <c r="AE420" s="90" t="s">
        <v>61</v>
      </c>
      <c r="AF420" s="90" t="s">
        <v>61</v>
      </c>
      <c r="AG420" s="90" t="s">
        <v>89</v>
      </c>
      <c r="AH420" s="90" t="s">
        <v>89</v>
      </c>
      <c r="AI420" s="90" t="s">
        <v>89</v>
      </c>
      <c r="AJ420" s="90" t="s">
        <v>89</v>
      </c>
      <c r="AK420" s="90" t="s">
        <v>89</v>
      </c>
      <c r="AL420" s="90" t="s">
        <v>89</v>
      </c>
      <c r="AM420" s="90" t="s">
        <v>89</v>
      </c>
      <c r="AN420" s="90" t="s">
        <v>89</v>
      </c>
      <c r="AO420" s="90" t="s">
        <v>89</v>
      </c>
      <c r="AP420" s="90" t="s">
        <v>89</v>
      </c>
      <c r="AQ420" s="90" t="s">
        <v>90</v>
      </c>
      <c r="AR420" s="90" t="s">
        <v>90</v>
      </c>
      <c r="AS420" s="90" t="s">
        <v>91</v>
      </c>
      <c r="AT420" s="90" t="s">
        <v>92</v>
      </c>
      <c r="AU420" s="90" t="s">
        <v>92</v>
      </c>
      <c r="AV420" s="90" t="s">
        <v>93</v>
      </c>
      <c r="AW420" s="90" t="s">
        <v>5172</v>
      </c>
      <c r="AX420" s="90" t="s">
        <v>5173</v>
      </c>
      <c r="AY420" s="90" t="s">
        <v>5174</v>
      </c>
      <c r="AZ420" s="90" t="s">
        <v>5173</v>
      </c>
      <c r="BA420" s="90" t="s">
        <v>215</v>
      </c>
      <c r="BB420" s="90" t="s">
        <v>5175</v>
      </c>
      <c r="BC420" s="90" t="s">
        <v>99</v>
      </c>
      <c r="BD420" s="90" t="s">
        <v>150</v>
      </c>
      <c r="BE420" s="90" t="s">
        <v>61</v>
      </c>
      <c r="BF420" s="90" t="s">
        <v>262</v>
      </c>
      <c r="BG420" s="90" t="s">
        <v>101</v>
      </c>
    </row>
    <row r="421" s="85" customFormat="1" ht="19" customHeight="1" spans="1:59">
      <c r="A421" s="90" t="s">
        <v>126</v>
      </c>
      <c r="B421" s="90" t="s">
        <v>127</v>
      </c>
      <c r="C421" s="90" t="s">
        <v>5176</v>
      </c>
      <c r="D421" s="90" t="s">
        <v>5177</v>
      </c>
      <c r="E421" s="90" t="s">
        <v>5178</v>
      </c>
      <c r="F421" s="90" t="s">
        <v>5179</v>
      </c>
      <c r="G421" s="90" t="s">
        <v>5180</v>
      </c>
      <c r="H421" s="90" t="s">
        <v>539</v>
      </c>
      <c r="I421" s="90" t="s">
        <v>5181</v>
      </c>
      <c r="J421" s="90" t="s">
        <v>5182</v>
      </c>
      <c r="K421" s="90" t="s">
        <v>5183</v>
      </c>
      <c r="L421" s="90" t="s">
        <v>73</v>
      </c>
      <c r="M421" s="90" t="s">
        <v>3527</v>
      </c>
      <c r="N421" s="90" t="s">
        <v>185</v>
      </c>
      <c r="O421" s="90" t="s">
        <v>5184</v>
      </c>
      <c r="P421" s="90" t="s">
        <v>5185</v>
      </c>
      <c r="Q421" s="90" t="s">
        <v>5186</v>
      </c>
      <c r="R421" s="90" t="s">
        <v>5187</v>
      </c>
      <c r="S421" s="90" t="s">
        <v>5188</v>
      </c>
      <c r="T421" s="90" t="s">
        <v>119</v>
      </c>
      <c r="U421" s="15">
        <v>0</v>
      </c>
      <c r="V421" s="15">
        <v>33676</v>
      </c>
      <c r="W421" s="15">
        <v>25206</v>
      </c>
      <c r="X421" s="15">
        <v>15000</v>
      </c>
      <c r="Y421" s="90" t="s">
        <v>143</v>
      </c>
      <c r="Z421" s="90" t="s">
        <v>83</v>
      </c>
      <c r="AA421" s="90" t="s">
        <v>84</v>
      </c>
      <c r="AB421" s="90" t="s">
        <v>5189</v>
      </c>
      <c r="AC421" s="90" t="s">
        <v>121</v>
      </c>
      <c r="AD421" s="90" t="s">
        <v>87</v>
      </c>
      <c r="AE421" s="90" t="s">
        <v>61</v>
      </c>
      <c r="AF421" s="90" t="s">
        <v>61</v>
      </c>
      <c r="AG421" s="90" t="s">
        <v>89</v>
      </c>
      <c r="AH421" s="90" t="s">
        <v>89</v>
      </c>
      <c r="AI421" s="90" t="s">
        <v>89</v>
      </c>
      <c r="AJ421" s="90" t="s">
        <v>89</v>
      </c>
      <c r="AK421" s="90" t="s">
        <v>89</v>
      </c>
      <c r="AL421" s="90" t="s">
        <v>89</v>
      </c>
      <c r="AM421" s="90" t="s">
        <v>89</v>
      </c>
      <c r="AN421" s="90" t="s">
        <v>89</v>
      </c>
      <c r="AO421" s="90" t="s">
        <v>89</v>
      </c>
      <c r="AP421" s="90" t="s">
        <v>89</v>
      </c>
      <c r="AQ421" s="90" t="s">
        <v>90</v>
      </c>
      <c r="AR421" s="90" t="s">
        <v>90</v>
      </c>
      <c r="AS421" s="90" t="s">
        <v>91</v>
      </c>
      <c r="AT421" s="90" t="s">
        <v>92</v>
      </c>
      <c r="AU421" s="90" t="s">
        <v>92</v>
      </c>
      <c r="AV421" s="90" t="s">
        <v>93</v>
      </c>
      <c r="AW421" s="90" t="s">
        <v>5190</v>
      </c>
      <c r="AX421" s="90" t="s">
        <v>5191</v>
      </c>
      <c r="AY421" s="90" t="s">
        <v>5192</v>
      </c>
      <c r="AZ421" s="90" t="s">
        <v>5191</v>
      </c>
      <c r="BA421" s="90" t="s">
        <v>97</v>
      </c>
      <c r="BB421" s="90" t="s">
        <v>5193</v>
      </c>
      <c r="BC421" s="90" t="s">
        <v>99</v>
      </c>
      <c r="BD421" s="90" t="s">
        <v>150</v>
      </c>
      <c r="BE421" s="90" t="s">
        <v>61</v>
      </c>
      <c r="BF421" s="90" t="s">
        <v>119</v>
      </c>
      <c r="BG421" s="90" t="s">
        <v>101</v>
      </c>
    </row>
    <row r="422" s="85" customFormat="1" ht="19" customHeight="1" spans="1:59">
      <c r="A422" s="90" t="s">
        <v>126</v>
      </c>
      <c r="B422" s="90" t="s">
        <v>127</v>
      </c>
      <c r="C422" s="90" t="s">
        <v>128</v>
      </c>
      <c r="D422" s="90" t="s">
        <v>129</v>
      </c>
      <c r="E422" s="90" t="s">
        <v>5194</v>
      </c>
      <c r="F422" s="90" t="s">
        <v>5195</v>
      </c>
      <c r="G422" s="90" t="s">
        <v>2759</v>
      </c>
      <c r="H422" s="90" t="s">
        <v>1299</v>
      </c>
      <c r="I422" s="90" t="s">
        <v>5196</v>
      </c>
      <c r="J422" s="90" t="s">
        <v>5197</v>
      </c>
      <c r="K422" s="90" t="s">
        <v>5198</v>
      </c>
      <c r="L422" s="90" t="s">
        <v>73</v>
      </c>
      <c r="M422" s="90" t="s">
        <v>74</v>
      </c>
      <c r="N422" s="90" t="s">
        <v>880</v>
      </c>
      <c r="O422" s="90" t="s">
        <v>1726</v>
      </c>
      <c r="P422" s="90" t="s">
        <v>1727</v>
      </c>
      <c r="Q422" s="90" t="s">
        <v>3670</v>
      </c>
      <c r="R422" s="90" t="s">
        <v>3671</v>
      </c>
      <c r="S422" s="90" t="s">
        <v>5199</v>
      </c>
      <c r="T422" s="90" t="s">
        <v>380</v>
      </c>
      <c r="U422" s="15">
        <v>0</v>
      </c>
      <c r="V422" s="15">
        <v>22000</v>
      </c>
      <c r="W422" s="15">
        <v>12000</v>
      </c>
      <c r="X422" s="15">
        <v>3000</v>
      </c>
      <c r="Y422" s="90" t="s">
        <v>82</v>
      </c>
      <c r="Z422" s="90" t="s">
        <v>83</v>
      </c>
      <c r="AA422" s="90" t="s">
        <v>84</v>
      </c>
      <c r="AB422" s="90" t="s">
        <v>5200</v>
      </c>
      <c r="AC422" s="90" t="s">
        <v>145</v>
      </c>
      <c r="AD422" s="90" t="s">
        <v>87</v>
      </c>
      <c r="AE422" s="90" t="s">
        <v>61</v>
      </c>
      <c r="AF422" s="90" t="s">
        <v>61</v>
      </c>
      <c r="AG422" s="90" t="s">
        <v>89</v>
      </c>
      <c r="AH422" s="90" t="s">
        <v>89</v>
      </c>
      <c r="AI422" s="90" t="s">
        <v>89</v>
      </c>
      <c r="AJ422" s="90" t="s">
        <v>89</v>
      </c>
      <c r="AK422" s="90" t="s">
        <v>89</v>
      </c>
      <c r="AL422" s="90" t="s">
        <v>89</v>
      </c>
      <c r="AM422" s="90" t="s">
        <v>89</v>
      </c>
      <c r="AN422" s="90" t="s">
        <v>89</v>
      </c>
      <c r="AO422" s="90" t="s">
        <v>89</v>
      </c>
      <c r="AP422" s="90" t="s">
        <v>89</v>
      </c>
      <c r="AQ422" s="90" t="s">
        <v>90</v>
      </c>
      <c r="AR422" s="90" t="s">
        <v>90</v>
      </c>
      <c r="AS422" s="90" t="s">
        <v>91</v>
      </c>
      <c r="AT422" s="90" t="s">
        <v>92</v>
      </c>
      <c r="AU422" s="90" t="s">
        <v>92</v>
      </c>
      <c r="AV422" s="90" t="s">
        <v>93</v>
      </c>
      <c r="AW422" s="90" t="s">
        <v>5201</v>
      </c>
      <c r="AX422" s="90" t="s">
        <v>5202</v>
      </c>
      <c r="AY422" s="90" t="s">
        <v>5203</v>
      </c>
      <c r="AZ422" s="90" t="s">
        <v>5202</v>
      </c>
      <c r="BA422" s="90" t="s">
        <v>97</v>
      </c>
      <c r="BB422" s="90" t="s">
        <v>5204</v>
      </c>
      <c r="BC422" s="90" t="s">
        <v>99</v>
      </c>
      <c r="BD422" s="90" t="s">
        <v>100</v>
      </c>
      <c r="BE422" s="90" t="s">
        <v>61</v>
      </c>
      <c r="BF422" s="90" t="s">
        <v>380</v>
      </c>
      <c r="BG422" s="90" t="s">
        <v>101</v>
      </c>
    </row>
    <row r="423" s="85" customFormat="1" ht="19" customHeight="1" spans="1:59">
      <c r="A423" s="90" t="s">
        <v>419</v>
      </c>
      <c r="B423" s="90" t="s">
        <v>420</v>
      </c>
      <c r="C423" s="90" t="s">
        <v>3445</v>
      </c>
      <c r="D423" s="90" t="s">
        <v>3446</v>
      </c>
      <c r="E423" s="90" t="s">
        <v>5205</v>
      </c>
      <c r="F423" s="90" t="s">
        <v>1298</v>
      </c>
      <c r="G423" s="90" t="s">
        <v>1298</v>
      </c>
      <c r="H423" s="90" t="s">
        <v>1299</v>
      </c>
      <c r="I423" s="90" t="s">
        <v>5206</v>
      </c>
      <c r="J423" s="90" t="s">
        <v>5207</v>
      </c>
      <c r="K423" s="90" t="s">
        <v>5208</v>
      </c>
      <c r="L423" s="90" t="s">
        <v>73</v>
      </c>
      <c r="M423" s="90" t="s">
        <v>1799</v>
      </c>
      <c r="N423" s="90" t="s">
        <v>2967</v>
      </c>
      <c r="O423" s="90" t="s">
        <v>1726</v>
      </c>
      <c r="P423" s="90" t="s">
        <v>1727</v>
      </c>
      <c r="Q423" s="90" t="s">
        <v>1306</v>
      </c>
      <c r="R423" s="90" t="s">
        <v>1307</v>
      </c>
      <c r="S423" s="90" t="s">
        <v>5209</v>
      </c>
      <c r="T423" s="90" t="s">
        <v>380</v>
      </c>
      <c r="U423" s="15">
        <v>0</v>
      </c>
      <c r="V423" s="15">
        <v>25000</v>
      </c>
      <c r="W423" s="15">
        <v>14000</v>
      </c>
      <c r="X423" s="15">
        <v>3000</v>
      </c>
      <c r="Y423" s="90" t="s">
        <v>143</v>
      </c>
      <c r="Z423" s="90" t="s">
        <v>83</v>
      </c>
      <c r="AA423" s="90" t="s">
        <v>84</v>
      </c>
      <c r="AB423" s="90" t="s">
        <v>5210</v>
      </c>
      <c r="AC423" s="90" t="s">
        <v>145</v>
      </c>
      <c r="AD423" s="90" t="s">
        <v>87</v>
      </c>
      <c r="AE423" s="90" t="s">
        <v>61</v>
      </c>
      <c r="AF423" s="90" t="s">
        <v>61</v>
      </c>
      <c r="AG423" s="90" t="s">
        <v>89</v>
      </c>
      <c r="AH423" s="90" t="s">
        <v>89</v>
      </c>
      <c r="AI423" s="90" t="s">
        <v>89</v>
      </c>
      <c r="AJ423" s="90" t="s">
        <v>89</v>
      </c>
      <c r="AK423" s="90" t="s">
        <v>89</v>
      </c>
      <c r="AL423" s="90" t="s">
        <v>89</v>
      </c>
      <c r="AM423" s="90" t="s">
        <v>89</v>
      </c>
      <c r="AN423" s="90" t="s">
        <v>89</v>
      </c>
      <c r="AO423" s="90" t="s">
        <v>89</v>
      </c>
      <c r="AP423" s="90" t="s">
        <v>89</v>
      </c>
      <c r="AQ423" s="90" t="s">
        <v>90</v>
      </c>
      <c r="AR423" s="90" t="s">
        <v>90</v>
      </c>
      <c r="AS423" s="90" t="s">
        <v>91</v>
      </c>
      <c r="AT423" s="90" t="s">
        <v>92</v>
      </c>
      <c r="AU423" s="90" t="s">
        <v>92</v>
      </c>
      <c r="AV423" s="90" t="s">
        <v>93</v>
      </c>
      <c r="AW423" s="90" t="s">
        <v>5211</v>
      </c>
      <c r="AX423" s="90" t="s">
        <v>5212</v>
      </c>
      <c r="AY423" s="90" t="s">
        <v>5213</v>
      </c>
      <c r="AZ423" s="90" t="s">
        <v>5212</v>
      </c>
      <c r="BA423" s="90" t="s">
        <v>97</v>
      </c>
      <c r="BB423" s="90" t="s">
        <v>5214</v>
      </c>
      <c r="BC423" s="90" t="s">
        <v>99</v>
      </c>
      <c r="BD423" s="90" t="s">
        <v>150</v>
      </c>
      <c r="BE423" s="90" t="s">
        <v>61</v>
      </c>
      <c r="BF423" s="90" t="s">
        <v>380</v>
      </c>
      <c r="BG423" s="90" t="s">
        <v>101</v>
      </c>
    </row>
    <row r="424" s="85" customFormat="1" ht="19" customHeight="1" spans="1:59">
      <c r="A424" s="90" t="s">
        <v>1774</v>
      </c>
      <c r="B424" s="90" t="s">
        <v>1775</v>
      </c>
      <c r="C424" s="90" t="s">
        <v>3077</v>
      </c>
      <c r="D424" s="90" t="s">
        <v>3078</v>
      </c>
      <c r="E424" s="90" t="s">
        <v>3735</v>
      </c>
      <c r="F424" s="90" t="s">
        <v>3183</v>
      </c>
      <c r="G424" s="90" t="s">
        <v>3183</v>
      </c>
      <c r="H424" s="90" t="s">
        <v>1299</v>
      </c>
      <c r="I424" s="90" t="s">
        <v>5215</v>
      </c>
      <c r="J424" s="90" t="s">
        <v>5216</v>
      </c>
      <c r="K424" s="90" t="s">
        <v>5217</v>
      </c>
      <c r="L424" s="90" t="s">
        <v>73</v>
      </c>
      <c r="M424" s="90" t="s">
        <v>162</v>
      </c>
      <c r="N424" s="90" t="s">
        <v>4350</v>
      </c>
      <c r="O424" s="90" t="s">
        <v>1726</v>
      </c>
      <c r="P424" s="90" t="s">
        <v>1727</v>
      </c>
      <c r="Q424" s="90" t="s">
        <v>1306</v>
      </c>
      <c r="R424" s="90" t="s">
        <v>1307</v>
      </c>
      <c r="S424" s="90" t="s">
        <v>5218</v>
      </c>
      <c r="T424" s="90" t="s">
        <v>380</v>
      </c>
      <c r="U424" s="15">
        <v>0</v>
      </c>
      <c r="V424" s="15">
        <v>25500</v>
      </c>
      <c r="W424" s="15">
        <v>19000</v>
      </c>
      <c r="X424" s="15">
        <v>5000</v>
      </c>
      <c r="Y424" s="90" t="s">
        <v>82</v>
      </c>
      <c r="Z424" s="90" t="s">
        <v>83</v>
      </c>
      <c r="AA424" s="90" t="s">
        <v>84</v>
      </c>
      <c r="AB424" s="90" t="s">
        <v>3741</v>
      </c>
      <c r="AC424" s="90" t="s">
        <v>145</v>
      </c>
      <c r="AD424" s="90" t="s">
        <v>87</v>
      </c>
      <c r="AE424" s="90" t="s">
        <v>61</v>
      </c>
      <c r="AF424" s="90" t="s">
        <v>61</v>
      </c>
      <c r="AG424" s="90" t="s">
        <v>89</v>
      </c>
      <c r="AH424" s="90" t="s">
        <v>89</v>
      </c>
      <c r="AI424" s="90" t="s">
        <v>89</v>
      </c>
      <c r="AJ424" s="90" t="s">
        <v>89</v>
      </c>
      <c r="AK424" s="90" t="s">
        <v>89</v>
      </c>
      <c r="AL424" s="90" t="s">
        <v>89</v>
      </c>
      <c r="AM424" s="90" t="s">
        <v>89</v>
      </c>
      <c r="AN424" s="90" t="s">
        <v>89</v>
      </c>
      <c r="AO424" s="90" t="s">
        <v>89</v>
      </c>
      <c r="AP424" s="90" t="s">
        <v>89</v>
      </c>
      <c r="AQ424" s="90" t="s">
        <v>90</v>
      </c>
      <c r="AR424" s="90" t="s">
        <v>90</v>
      </c>
      <c r="AS424" s="90" t="s">
        <v>91</v>
      </c>
      <c r="AT424" s="90" t="s">
        <v>92</v>
      </c>
      <c r="AU424" s="90" t="s">
        <v>92</v>
      </c>
      <c r="AV424" s="90" t="s">
        <v>93</v>
      </c>
      <c r="AW424" s="90" t="s">
        <v>3742</v>
      </c>
      <c r="AX424" s="90" t="s">
        <v>5219</v>
      </c>
      <c r="AY424" s="90" t="s">
        <v>3744</v>
      </c>
      <c r="AZ424" s="90" t="s">
        <v>5219</v>
      </c>
      <c r="BA424" s="90" t="s">
        <v>97</v>
      </c>
      <c r="BB424" s="90" t="s">
        <v>5220</v>
      </c>
      <c r="BC424" s="90" t="s">
        <v>99</v>
      </c>
      <c r="BD424" s="90" t="s">
        <v>100</v>
      </c>
      <c r="BE424" s="90" t="s">
        <v>61</v>
      </c>
      <c r="BF424" s="90" t="s">
        <v>380</v>
      </c>
      <c r="BG424" s="90" t="s">
        <v>101</v>
      </c>
    </row>
    <row r="425" s="85" customFormat="1" ht="19" customHeight="1" spans="1:59">
      <c r="A425" s="90" t="s">
        <v>419</v>
      </c>
      <c r="B425" s="90" t="s">
        <v>420</v>
      </c>
      <c r="C425" s="90" t="s">
        <v>3445</v>
      </c>
      <c r="D425" s="90" t="s">
        <v>3446</v>
      </c>
      <c r="E425" s="90" t="s">
        <v>5221</v>
      </c>
      <c r="F425" s="90" t="s">
        <v>538</v>
      </c>
      <c r="G425" s="90" t="s">
        <v>538</v>
      </c>
      <c r="H425" s="90" t="s">
        <v>539</v>
      </c>
      <c r="I425" s="90" t="s">
        <v>5222</v>
      </c>
      <c r="J425" s="90" t="s">
        <v>5223</v>
      </c>
      <c r="K425" s="90" t="s">
        <v>542</v>
      </c>
      <c r="L425" s="90" t="s">
        <v>73</v>
      </c>
      <c r="M425" s="90" t="s">
        <v>5224</v>
      </c>
      <c r="N425" s="90" t="s">
        <v>1691</v>
      </c>
      <c r="O425" s="90" t="s">
        <v>97</v>
      </c>
      <c r="P425" s="90" t="s">
        <v>545</v>
      </c>
      <c r="Q425" s="90" t="s">
        <v>546</v>
      </c>
      <c r="R425" s="90" t="s">
        <v>547</v>
      </c>
      <c r="S425" s="90" t="s">
        <v>5225</v>
      </c>
      <c r="T425" s="90" t="s">
        <v>380</v>
      </c>
      <c r="U425" s="15">
        <v>0</v>
      </c>
      <c r="V425" s="15">
        <v>431000</v>
      </c>
      <c r="W425" s="15">
        <v>350000</v>
      </c>
      <c r="X425" s="15">
        <v>10000</v>
      </c>
      <c r="Y425" s="90" t="s">
        <v>143</v>
      </c>
      <c r="Z425" s="90" t="s">
        <v>83</v>
      </c>
      <c r="AA425" s="90" t="s">
        <v>84</v>
      </c>
      <c r="AB425" s="90" t="s">
        <v>5226</v>
      </c>
      <c r="AC425" s="90" t="s">
        <v>145</v>
      </c>
      <c r="AD425" s="90" t="s">
        <v>87</v>
      </c>
      <c r="AE425" s="90" t="s">
        <v>61</v>
      </c>
      <c r="AF425" s="90" t="s">
        <v>61</v>
      </c>
      <c r="AG425" s="90" t="s">
        <v>89</v>
      </c>
      <c r="AH425" s="90" t="s">
        <v>89</v>
      </c>
      <c r="AI425" s="90" t="s">
        <v>89</v>
      </c>
      <c r="AJ425" s="90" t="s">
        <v>89</v>
      </c>
      <c r="AK425" s="90" t="s">
        <v>89</v>
      </c>
      <c r="AL425" s="90" t="s">
        <v>89</v>
      </c>
      <c r="AM425" s="90" t="s">
        <v>89</v>
      </c>
      <c r="AN425" s="90" t="s">
        <v>89</v>
      </c>
      <c r="AO425" s="90" t="s">
        <v>89</v>
      </c>
      <c r="AP425" s="90" t="s">
        <v>89</v>
      </c>
      <c r="AQ425" s="90" t="s">
        <v>90</v>
      </c>
      <c r="AR425" s="90" t="s">
        <v>90</v>
      </c>
      <c r="AS425" s="90" t="s">
        <v>91</v>
      </c>
      <c r="AT425" s="90" t="s">
        <v>92</v>
      </c>
      <c r="AU425" s="90" t="s">
        <v>92</v>
      </c>
      <c r="AV425" s="90" t="s">
        <v>93</v>
      </c>
      <c r="AW425" s="90" t="s">
        <v>5227</v>
      </c>
      <c r="AX425" s="90" t="s">
        <v>5228</v>
      </c>
      <c r="AY425" s="90" t="s">
        <v>5229</v>
      </c>
      <c r="AZ425" s="90" t="s">
        <v>5228</v>
      </c>
      <c r="BA425" s="90" t="s">
        <v>215</v>
      </c>
      <c r="BB425" s="90" t="s">
        <v>5230</v>
      </c>
      <c r="BC425" s="90" t="s">
        <v>99</v>
      </c>
      <c r="BD425" s="90" t="s">
        <v>150</v>
      </c>
      <c r="BE425" s="90" t="s">
        <v>61</v>
      </c>
      <c r="BF425" s="90" t="s">
        <v>380</v>
      </c>
      <c r="BG425" s="90" t="s">
        <v>101</v>
      </c>
    </row>
    <row r="426" s="85" customFormat="1" ht="19" customHeight="1" spans="1:59">
      <c r="A426" s="90" t="s">
        <v>126</v>
      </c>
      <c r="B426" s="90" t="s">
        <v>127</v>
      </c>
      <c r="C426" s="90" t="s">
        <v>248</v>
      </c>
      <c r="D426" s="90" t="s">
        <v>249</v>
      </c>
      <c r="E426" s="90" t="s">
        <v>1651</v>
      </c>
      <c r="F426" s="90" t="s">
        <v>819</v>
      </c>
      <c r="G426" s="90" t="s">
        <v>132</v>
      </c>
      <c r="H426" s="90" t="s">
        <v>109</v>
      </c>
      <c r="I426" s="90" t="s">
        <v>5231</v>
      </c>
      <c r="J426" s="90" t="s">
        <v>5232</v>
      </c>
      <c r="K426" s="90" t="s">
        <v>5233</v>
      </c>
      <c r="L426" s="90" t="s">
        <v>73</v>
      </c>
      <c r="M426" s="90" t="s">
        <v>5234</v>
      </c>
      <c r="N426" s="90" t="s">
        <v>203</v>
      </c>
      <c r="O426" s="90" t="s">
        <v>115</v>
      </c>
      <c r="P426" s="90" t="s">
        <v>116</v>
      </c>
      <c r="Q426" s="90" t="s">
        <v>117</v>
      </c>
      <c r="R426" s="90" t="s">
        <v>116</v>
      </c>
      <c r="S426" s="90" t="s">
        <v>5235</v>
      </c>
      <c r="T426" s="90" t="s">
        <v>380</v>
      </c>
      <c r="U426" s="15">
        <v>0</v>
      </c>
      <c r="V426" s="15">
        <v>5369</v>
      </c>
      <c r="W426" s="15">
        <v>2342</v>
      </c>
      <c r="X426" s="15">
        <v>1000</v>
      </c>
      <c r="Y426" s="90" t="s">
        <v>143</v>
      </c>
      <c r="Z426" s="90" t="s">
        <v>83</v>
      </c>
      <c r="AA426" s="90" t="s">
        <v>84</v>
      </c>
      <c r="AB426" s="90" t="s">
        <v>819</v>
      </c>
      <c r="AC426" s="90" t="s">
        <v>145</v>
      </c>
      <c r="AD426" s="90" t="s">
        <v>87</v>
      </c>
      <c r="AE426" s="90" t="s">
        <v>61</v>
      </c>
      <c r="AF426" s="90" t="s">
        <v>61</v>
      </c>
      <c r="AG426" s="90" t="s">
        <v>89</v>
      </c>
      <c r="AH426" s="90" t="s">
        <v>89</v>
      </c>
      <c r="AI426" s="90" t="s">
        <v>89</v>
      </c>
      <c r="AJ426" s="90" t="s">
        <v>89</v>
      </c>
      <c r="AK426" s="90" t="s">
        <v>89</v>
      </c>
      <c r="AL426" s="90" t="s">
        <v>89</v>
      </c>
      <c r="AM426" s="90" t="s">
        <v>89</v>
      </c>
      <c r="AN426" s="90" t="s">
        <v>89</v>
      </c>
      <c r="AO426" s="90" t="s">
        <v>89</v>
      </c>
      <c r="AP426" s="90" t="s">
        <v>89</v>
      </c>
      <c r="AQ426" s="90" t="s">
        <v>90</v>
      </c>
      <c r="AR426" s="90" t="s">
        <v>90</v>
      </c>
      <c r="AS426" s="90" t="s">
        <v>91</v>
      </c>
      <c r="AT426" s="90" t="s">
        <v>92</v>
      </c>
      <c r="AU426" s="90" t="s">
        <v>92</v>
      </c>
      <c r="AV426" s="90" t="s">
        <v>93</v>
      </c>
      <c r="AW426" s="90" t="s">
        <v>1657</v>
      </c>
      <c r="AX426" s="90" t="s">
        <v>5236</v>
      </c>
      <c r="AY426" s="90" t="s">
        <v>1659</v>
      </c>
      <c r="AZ426" s="90" t="s">
        <v>5236</v>
      </c>
      <c r="BA426" s="90" t="s">
        <v>97</v>
      </c>
      <c r="BB426" s="90" t="s">
        <v>5237</v>
      </c>
      <c r="BC426" s="90" t="s">
        <v>99</v>
      </c>
      <c r="BD426" s="90" t="s">
        <v>150</v>
      </c>
      <c r="BE426" s="90" t="s">
        <v>61</v>
      </c>
      <c r="BF426" s="90" t="s">
        <v>380</v>
      </c>
      <c r="BG426" s="90" t="s">
        <v>101</v>
      </c>
    </row>
    <row r="427" s="85" customFormat="1" ht="19" customHeight="1" spans="1:59">
      <c r="A427" s="90" t="s">
        <v>646</v>
      </c>
      <c r="B427" s="90" t="s">
        <v>647</v>
      </c>
      <c r="C427" s="90" t="s">
        <v>5238</v>
      </c>
      <c r="D427" s="90" t="s">
        <v>5239</v>
      </c>
      <c r="E427" s="90" t="s">
        <v>5240</v>
      </c>
      <c r="F427" s="90" t="s">
        <v>5241</v>
      </c>
      <c r="G427" s="90" t="s">
        <v>5242</v>
      </c>
      <c r="H427" s="90" t="s">
        <v>2885</v>
      </c>
      <c r="I427" s="90" t="s">
        <v>5243</v>
      </c>
      <c r="J427" s="90" t="s">
        <v>5244</v>
      </c>
      <c r="K427" s="90" t="s">
        <v>5245</v>
      </c>
      <c r="L427" s="90" t="s">
        <v>73</v>
      </c>
      <c r="M427" s="90" t="s">
        <v>1115</v>
      </c>
      <c r="N427" s="90" t="s">
        <v>2015</v>
      </c>
      <c r="O427" s="90" t="s">
        <v>5246</v>
      </c>
      <c r="P427" s="90" t="s">
        <v>5247</v>
      </c>
      <c r="Q427" s="90" t="s">
        <v>115</v>
      </c>
      <c r="R427" s="90" t="s">
        <v>2969</v>
      </c>
      <c r="S427" s="90" t="s">
        <v>5248</v>
      </c>
      <c r="T427" s="90" t="s">
        <v>380</v>
      </c>
      <c r="U427" s="15">
        <v>0</v>
      </c>
      <c r="V427" s="15">
        <v>10000</v>
      </c>
      <c r="W427" s="15">
        <v>6000</v>
      </c>
      <c r="X427" s="15">
        <v>4800</v>
      </c>
      <c r="Y427" s="90" t="s">
        <v>143</v>
      </c>
      <c r="Z427" s="90" t="s">
        <v>83</v>
      </c>
      <c r="AA427" s="90" t="s">
        <v>84</v>
      </c>
      <c r="AB427" s="90" t="s">
        <v>5249</v>
      </c>
      <c r="AC427" s="90" t="s">
        <v>191</v>
      </c>
      <c r="AD427" s="90" t="s">
        <v>87</v>
      </c>
      <c r="AE427" s="90" t="s">
        <v>61</v>
      </c>
      <c r="AF427" s="90" t="s">
        <v>61</v>
      </c>
      <c r="AG427" s="90" t="s">
        <v>89</v>
      </c>
      <c r="AH427" s="90" t="s">
        <v>89</v>
      </c>
      <c r="AI427" s="90" t="s">
        <v>89</v>
      </c>
      <c r="AJ427" s="90" t="s">
        <v>89</v>
      </c>
      <c r="AK427" s="90" t="s">
        <v>89</v>
      </c>
      <c r="AL427" s="90" t="s">
        <v>89</v>
      </c>
      <c r="AM427" s="90" t="s">
        <v>89</v>
      </c>
      <c r="AN427" s="90" t="s">
        <v>89</v>
      </c>
      <c r="AO427" s="90" t="s">
        <v>89</v>
      </c>
      <c r="AP427" s="90" t="s">
        <v>89</v>
      </c>
      <c r="AQ427" s="90" t="s">
        <v>90</v>
      </c>
      <c r="AR427" s="90" t="s">
        <v>90</v>
      </c>
      <c r="AS427" s="90" t="s">
        <v>91</v>
      </c>
      <c r="AT427" s="90" t="s">
        <v>92</v>
      </c>
      <c r="AU427" s="90" t="s">
        <v>92</v>
      </c>
      <c r="AV427" s="90" t="s">
        <v>93</v>
      </c>
      <c r="AW427" s="90" t="s">
        <v>5250</v>
      </c>
      <c r="AX427" s="90" t="s">
        <v>5251</v>
      </c>
      <c r="AY427" s="90" t="s">
        <v>5252</v>
      </c>
      <c r="AZ427" s="90" t="s">
        <v>5251</v>
      </c>
      <c r="BA427" s="90" t="s">
        <v>97</v>
      </c>
      <c r="BB427" s="90" t="s">
        <v>5253</v>
      </c>
      <c r="BC427" s="90" t="s">
        <v>99</v>
      </c>
      <c r="BD427" s="90" t="s">
        <v>150</v>
      </c>
      <c r="BE427" s="90" t="s">
        <v>61</v>
      </c>
      <c r="BF427" s="90" t="s">
        <v>380</v>
      </c>
      <c r="BG427" s="90" t="s">
        <v>101</v>
      </c>
    </row>
    <row r="428" s="85" customFormat="1" ht="19" customHeight="1" spans="1:59">
      <c r="A428" s="90" t="s">
        <v>267</v>
      </c>
      <c r="B428" s="90" t="s">
        <v>268</v>
      </c>
      <c r="C428" s="90" t="s">
        <v>2771</v>
      </c>
      <c r="D428" s="90" t="s">
        <v>2772</v>
      </c>
      <c r="E428" s="90" t="s">
        <v>5254</v>
      </c>
      <c r="F428" s="90" t="s">
        <v>5255</v>
      </c>
      <c r="G428" s="90" t="s">
        <v>3523</v>
      </c>
      <c r="H428" s="90" t="s">
        <v>539</v>
      </c>
      <c r="I428" s="90" t="s">
        <v>5256</v>
      </c>
      <c r="J428" s="90" t="s">
        <v>5257</v>
      </c>
      <c r="K428" s="90" t="s">
        <v>5258</v>
      </c>
      <c r="L428" s="90" t="s">
        <v>73</v>
      </c>
      <c r="M428" s="90" t="s">
        <v>5259</v>
      </c>
      <c r="N428" s="90" t="s">
        <v>823</v>
      </c>
      <c r="O428" s="90" t="s">
        <v>398</v>
      </c>
      <c r="P428" s="90" t="s">
        <v>399</v>
      </c>
      <c r="Q428" s="90" t="s">
        <v>240</v>
      </c>
      <c r="R428" s="90" t="s">
        <v>241</v>
      </c>
      <c r="S428" s="90" t="s">
        <v>5260</v>
      </c>
      <c r="T428" s="90" t="s">
        <v>119</v>
      </c>
      <c r="U428" s="15">
        <v>0</v>
      </c>
      <c r="V428" s="15">
        <v>18000</v>
      </c>
      <c r="W428" s="15">
        <v>12600</v>
      </c>
      <c r="X428" s="15">
        <v>9100</v>
      </c>
      <c r="Y428" s="90" t="s">
        <v>143</v>
      </c>
      <c r="Z428" s="90" t="s">
        <v>83</v>
      </c>
      <c r="AA428" s="90" t="s">
        <v>84</v>
      </c>
      <c r="AB428" s="90" t="s">
        <v>5261</v>
      </c>
      <c r="AC428" s="90" t="s">
        <v>145</v>
      </c>
      <c r="AD428" s="90" t="s">
        <v>87</v>
      </c>
      <c r="AE428" s="90" t="s">
        <v>61</v>
      </c>
      <c r="AF428" s="90" t="s">
        <v>61</v>
      </c>
      <c r="AG428" s="90" t="s">
        <v>89</v>
      </c>
      <c r="AH428" s="90" t="s">
        <v>89</v>
      </c>
      <c r="AI428" s="90" t="s">
        <v>89</v>
      </c>
      <c r="AJ428" s="90" t="s">
        <v>89</v>
      </c>
      <c r="AK428" s="90" t="s">
        <v>89</v>
      </c>
      <c r="AL428" s="90" t="s">
        <v>89</v>
      </c>
      <c r="AM428" s="90" t="s">
        <v>89</v>
      </c>
      <c r="AN428" s="90" t="s">
        <v>89</v>
      </c>
      <c r="AO428" s="90" t="s">
        <v>89</v>
      </c>
      <c r="AP428" s="90" t="s">
        <v>89</v>
      </c>
      <c r="AQ428" s="90" t="s">
        <v>90</v>
      </c>
      <c r="AR428" s="90" t="s">
        <v>90</v>
      </c>
      <c r="AS428" s="90" t="s">
        <v>91</v>
      </c>
      <c r="AT428" s="90" t="s">
        <v>92</v>
      </c>
      <c r="AU428" s="90" t="s">
        <v>92</v>
      </c>
      <c r="AV428" s="90" t="s">
        <v>93</v>
      </c>
      <c r="AW428" s="90" t="s">
        <v>5262</v>
      </c>
      <c r="AX428" s="90" t="s">
        <v>5263</v>
      </c>
      <c r="AY428" s="90" t="s">
        <v>5264</v>
      </c>
      <c r="AZ428" s="90" t="s">
        <v>5263</v>
      </c>
      <c r="BA428" s="90" t="s">
        <v>97</v>
      </c>
      <c r="BB428" s="90" t="s">
        <v>5265</v>
      </c>
      <c r="BC428" s="90" t="s">
        <v>99</v>
      </c>
      <c r="BD428" s="90" t="s">
        <v>150</v>
      </c>
      <c r="BE428" s="90" t="s">
        <v>61</v>
      </c>
      <c r="BF428" s="90" t="s">
        <v>119</v>
      </c>
      <c r="BG428" s="90" t="s">
        <v>101</v>
      </c>
    </row>
    <row r="429" s="85" customFormat="1" ht="19" customHeight="1" spans="1:59">
      <c r="A429" s="90" t="s">
        <v>126</v>
      </c>
      <c r="B429" s="90" t="s">
        <v>127</v>
      </c>
      <c r="C429" s="90" t="s">
        <v>5176</v>
      </c>
      <c r="D429" s="90" t="s">
        <v>5177</v>
      </c>
      <c r="E429" s="90" t="s">
        <v>5266</v>
      </c>
      <c r="F429" s="90" t="s">
        <v>5267</v>
      </c>
      <c r="G429" s="90" t="s">
        <v>2759</v>
      </c>
      <c r="H429" s="90" t="s">
        <v>1299</v>
      </c>
      <c r="I429" s="90" t="s">
        <v>5268</v>
      </c>
      <c r="J429" s="90" t="s">
        <v>5269</v>
      </c>
      <c r="K429" s="90" t="s">
        <v>5270</v>
      </c>
      <c r="L429" s="90" t="s">
        <v>73</v>
      </c>
      <c r="M429" s="90" t="s">
        <v>508</v>
      </c>
      <c r="N429" s="90" t="s">
        <v>1752</v>
      </c>
      <c r="O429" s="90" t="s">
        <v>1726</v>
      </c>
      <c r="P429" s="90" t="s">
        <v>1727</v>
      </c>
      <c r="Q429" s="90" t="s">
        <v>1306</v>
      </c>
      <c r="R429" s="90" t="s">
        <v>1307</v>
      </c>
      <c r="S429" s="90" t="s">
        <v>5271</v>
      </c>
      <c r="T429" s="90" t="s">
        <v>280</v>
      </c>
      <c r="U429" s="15">
        <v>0</v>
      </c>
      <c r="V429" s="15">
        <v>74300</v>
      </c>
      <c r="W429" s="15">
        <v>120000</v>
      </c>
      <c r="X429" s="15">
        <v>5000</v>
      </c>
      <c r="Y429" s="90" t="s">
        <v>82</v>
      </c>
      <c r="Z429" s="90" t="s">
        <v>83</v>
      </c>
      <c r="AA429" s="90" t="s">
        <v>84</v>
      </c>
      <c r="AB429" s="90" t="s">
        <v>5272</v>
      </c>
      <c r="AC429" s="90" t="s">
        <v>359</v>
      </c>
      <c r="AD429" s="90" t="s">
        <v>87</v>
      </c>
      <c r="AE429" s="90" t="s">
        <v>61</v>
      </c>
      <c r="AF429" s="90" t="s">
        <v>61</v>
      </c>
      <c r="AG429" s="90" t="s">
        <v>89</v>
      </c>
      <c r="AH429" s="90" t="s">
        <v>89</v>
      </c>
      <c r="AI429" s="90" t="s">
        <v>89</v>
      </c>
      <c r="AJ429" s="90" t="s">
        <v>89</v>
      </c>
      <c r="AK429" s="90" t="s">
        <v>89</v>
      </c>
      <c r="AL429" s="90" t="s">
        <v>89</v>
      </c>
      <c r="AM429" s="90" t="s">
        <v>89</v>
      </c>
      <c r="AN429" s="90" t="s">
        <v>89</v>
      </c>
      <c r="AO429" s="90" t="s">
        <v>89</v>
      </c>
      <c r="AP429" s="90" t="s">
        <v>89</v>
      </c>
      <c r="AQ429" s="90" t="s">
        <v>90</v>
      </c>
      <c r="AR429" s="90" t="s">
        <v>90</v>
      </c>
      <c r="AS429" s="90" t="s">
        <v>91</v>
      </c>
      <c r="AT429" s="90" t="s">
        <v>92</v>
      </c>
      <c r="AU429" s="90" t="s">
        <v>92</v>
      </c>
      <c r="AV429" s="90" t="s">
        <v>93</v>
      </c>
      <c r="AW429" s="90" t="s">
        <v>5273</v>
      </c>
      <c r="AX429" s="90" t="s">
        <v>5274</v>
      </c>
      <c r="AY429" s="90" t="s">
        <v>5275</v>
      </c>
      <c r="AZ429" s="90" t="s">
        <v>5274</v>
      </c>
      <c r="BA429" s="90" t="s">
        <v>61</v>
      </c>
      <c r="BB429" s="90" t="s">
        <v>5276</v>
      </c>
      <c r="BC429" s="90" t="s">
        <v>99</v>
      </c>
      <c r="BD429" s="90" t="s">
        <v>100</v>
      </c>
      <c r="BE429" s="90" t="s">
        <v>61</v>
      </c>
      <c r="BF429" s="90" t="s">
        <v>280</v>
      </c>
      <c r="BG429" s="90" t="s">
        <v>101</v>
      </c>
    </row>
    <row r="430" s="85" customFormat="1" ht="19" customHeight="1" spans="1:59">
      <c r="A430" s="90" t="s">
        <v>485</v>
      </c>
      <c r="B430" s="90" t="s">
        <v>486</v>
      </c>
      <c r="C430" s="90" t="s">
        <v>1215</v>
      </c>
      <c r="D430" s="90" t="s">
        <v>1216</v>
      </c>
      <c r="E430" s="90" t="s">
        <v>5277</v>
      </c>
      <c r="F430" s="90" t="s">
        <v>5278</v>
      </c>
      <c r="G430" s="90" t="s">
        <v>2702</v>
      </c>
      <c r="H430" s="90" t="s">
        <v>539</v>
      </c>
      <c r="I430" s="90" t="s">
        <v>5279</v>
      </c>
      <c r="J430" s="90" t="s">
        <v>5280</v>
      </c>
      <c r="K430" s="90" t="s">
        <v>5281</v>
      </c>
      <c r="L430" s="90" t="s">
        <v>73</v>
      </c>
      <c r="M430" s="90" t="s">
        <v>508</v>
      </c>
      <c r="N430" s="90" t="s">
        <v>1527</v>
      </c>
      <c r="O430" s="90" t="s">
        <v>398</v>
      </c>
      <c r="P430" s="90" t="s">
        <v>399</v>
      </c>
      <c r="Q430" s="90" t="s">
        <v>240</v>
      </c>
      <c r="R430" s="90" t="s">
        <v>241</v>
      </c>
      <c r="S430" s="90" t="s">
        <v>5282</v>
      </c>
      <c r="T430" s="90" t="s">
        <v>380</v>
      </c>
      <c r="U430" s="15">
        <v>0</v>
      </c>
      <c r="V430" s="15">
        <v>32500</v>
      </c>
      <c r="W430" s="15">
        <v>15000</v>
      </c>
      <c r="X430" s="15">
        <v>1000</v>
      </c>
      <c r="Y430" s="90" t="s">
        <v>82</v>
      </c>
      <c r="Z430" s="90" t="s">
        <v>83</v>
      </c>
      <c r="AA430" s="90" t="s">
        <v>84</v>
      </c>
      <c r="AB430" s="90" t="s">
        <v>5283</v>
      </c>
      <c r="AC430" s="90" t="s">
        <v>121</v>
      </c>
      <c r="AD430" s="90" t="s">
        <v>87</v>
      </c>
      <c r="AE430" s="90" t="s">
        <v>61</v>
      </c>
      <c r="AF430" s="90" t="s">
        <v>61</v>
      </c>
      <c r="AG430" s="90" t="s">
        <v>89</v>
      </c>
      <c r="AH430" s="90" t="s">
        <v>89</v>
      </c>
      <c r="AI430" s="90" t="s">
        <v>89</v>
      </c>
      <c r="AJ430" s="90" t="s">
        <v>89</v>
      </c>
      <c r="AK430" s="90" t="s">
        <v>89</v>
      </c>
      <c r="AL430" s="90" t="s">
        <v>89</v>
      </c>
      <c r="AM430" s="90" t="s">
        <v>88</v>
      </c>
      <c r="AN430" s="90" t="s">
        <v>88</v>
      </c>
      <c r="AO430" s="90" t="s">
        <v>88</v>
      </c>
      <c r="AP430" s="90" t="s">
        <v>89</v>
      </c>
      <c r="AQ430" s="90" t="s">
        <v>90</v>
      </c>
      <c r="AR430" s="90" t="s">
        <v>90</v>
      </c>
      <c r="AS430" s="90" t="s">
        <v>91</v>
      </c>
      <c r="AT430" s="90" t="s">
        <v>92</v>
      </c>
      <c r="AU430" s="90" t="s">
        <v>92</v>
      </c>
      <c r="AV430" s="90" t="s">
        <v>93</v>
      </c>
      <c r="AW430" s="90" t="s">
        <v>5284</v>
      </c>
      <c r="AX430" s="90" t="s">
        <v>5285</v>
      </c>
      <c r="AY430" s="90" t="s">
        <v>5286</v>
      </c>
      <c r="AZ430" s="90" t="s">
        <v>5285</v>
      </c>
      <c r="BA430" s="90" t="s">
        <v>97</v>
      </c>
      <c r="BB430" s="90" t="s">
        <v>5287</v>
      </c>
      <c r="BC430" s="90" t="s">
        <v>99</v>
      </c>
      <c r="BD430" s="90" t="s">
        <v>100</v>
      </c>
      <c r="BE430" s="90" t="s">
        <v>61</v>
      </c>
      <c r="BF430" s="90" t="s">
        <v>380</v>
      </c>
      <c r="BG430" s="90" t="s">
        <v>101</v>
      </c>
    </row>
    <row r="431" s="85" customFormat="1" ht="19" customHeight="1" spans="1:59">
      <c r="A431" s="90" t="s">
        <v>2742</v>
      </c>
      <c r="B431" s="90" t="s">
        <v>2743</v>
      </c>
      <c r="C431" s="90" t="s">
        <v>2744</v>
      </c>
      <c r="D431" s="90" t="s">
        <v>2745</v>
      </c>
      <c r="E431" s="90" t="s">
        <v>5288</v>
      </c>
      <c r="F431" s="90" t="s">
        <v>549</v>
      </c>
      <c r="G431" s="90" t="s">
        <v>3095</v>
      </c>
      <c r="H431" s="90" t="s">
        <v>539</v>
      </c>
      <c r="I431" s="90" t="s">
        <v>5289</v>
      </c>
      <c r="J431" s="90" t="s">
        <v>5290</v>
      </c>
      <c r="K431" s="90" t="s">
        <v>5291</v>
      </c>
      <c r="L431" s="90" t="s">
        <v>73</v>
      </c>
      <c r="M431" s="90" t="s">
        <v>3253</v>
      </c>
      <c r="N431" s="90" t="s">
        <v>203</v>
      </c>
      <c r="O431" s="90" t="s">
        <v>238</v>
      </c>
      <c r="P431" s="90" t="s">
        <v>239</v>
      </c>
      <c r="Q431" s="90" t="s">
        <v>240</v>
      </c>
      <c r="R431" s="90" t="s">
        <v>241</v>
      </c>
      <c r="S431" s="90" t="s">
        <v>5292</v>
      </c>
      <c r="T431" s="90" t="s">
        <v>119</v>
      </c>
      <c r="U431" s="15">
        <v>0</v>
      </c>
      <c r="V431" s="15">
        <v>189000</v>
      </c>
      <c r="W431" s="15">
        <v>72000</v>
      </c>
      <c r="X431" s="15">
        <v>22400</v>
      </c>
      <c r="Y431" s="90" t="s">
        <v>143</v>
      </c>
      <c r="Z431" s="90" t="s">
        <v>83</v>
      </c>
      <c r="AA431" s="90" t="s">
        <v>84</v>
      </c>
      <c r="AB431" s="90" t="s">
        <v>5293</v>
      </c>
      <c r="AC431" s="90" t="s">
        <v>211</v>
      </c>
      <c r="AD431" s="90" t="s">
        <v>87</v>
      </c>
      <c r="AE431" s="90" t="s">
        <v>61</v>
      </c>
      <c r="AF431" s="90" t="s">
        <v>61</v>
      </c>
      <c r="AG431" s="90" t="s">
        <v>89</v>
      </c>
      <c r="AH431" s="90" t="s">
        <v>89</v>
      </c>
      <c r="AI431" s="90" t="s">
        <v>89</v>
      </c>
      <c r="AJ431" s="90" t="s">
        <v>89</v>
      </c>
      <c r="AK431" s="90" t="s">
        <v>89</v>
      </c>
      <c r="AL431" s="90" t="s">
        <v>89</v>
      </c>
      <c r="AM431" s="90" t="s">
        <v>89</v>
      </c>
      <c r="AN431" s="90" t="s">
        <v>89</v>
      </c>
      <c r="AO431" s="90" t="s">
        <v>89</v>
      </c>
      <c r="AP431" s="90" t="s">
        <v>89</v>
      </c>
      <c r="AQ431" s="90" t="s">
        <v>90</v>
      </c>
      <c r="AR431" s="90" t="s">
        <v>90</v>
      </c>
      <c r="AS431" s="90" t="s">
        <v>91</v>
      </c>
      <c r="AT431" s="90" t="s">
        <v>92</v>
      </c>
      <c r="AU431" s="90" t="s">
        <v>92</v>
      </c>
      <c r="AV431" s="90" t="s">
        <v>93</v>
      </c>
      <c r="AW431" s="90" t="s">
        <v>5294</v>
      </c>
      <c r="AX431" s="90" t="s">
        <v>5295</v>
      </c>
      <c r="AY431" s="90" t="s">
        <v>5296</v>
      </c>
      <c r="AZ431" s="90" t="s">
        <v>5295</v>
      </c>
      <c r="BA431" s="90" t="s">
        <v>215</v>
      </c>
      <c r="BB431" s="90" t="s">
        <v>5297</v>
      </c>
      <c r="BC431" s="90" t="s">
        <v>99</v>
      </c>
      <c r="BD431" s="90" t="s">
        <v>150</v>
      </c>
      <c r="BE431" s="90" t="s">
        <v>61</v>
      </c>
      <c r="BF431" s="90" t="s">
        <v>119</v>
      </c>
      <c r="BG431" s="90" t="s">
        <v>101</v>
      </c>
    </row>
    <row r="432" s="85" customFormat="1" ht="19" customHeight="1" spans="1:59">
      <c r="A432" s="90" t="s">
        <v>419</v>
      </c>
      <c r="B432" s="90" t="s">
        <v>420</v>
      </c>
      <c r="C432" s="90" t="s">
        <v>2086</v>
      </c>
      <c r="D432" s="90" t="s">
        <v>2087</v>
      </c>
      <c r="E432" s="90" t="s">
        <v>5298</v>
      </c>
      <c r="F432" s="90" t="s">
        <v>5299</v>
      </c>
      <c r="G432" s="90" t="s">
        <v>1469</v>
      </c>
      <c r="H432" s="90" t="s">
        <v>69</v>
      </c>
      <c r="I432" s="90" t="s">
        <v>5300</v>
      </c>
      <c r="J432" s="90" t="s">
        <v>5301</v>
      </c>
      <c r="K432" s="90" t="s">
        <v>1221</v>
      </c>
      <c r="L432" s="90" t="s">
        <v>73</v>
      </c>
      <c r="M432" s="90" t="s">
        <v>786</v>
      </c>
      <c r="N432" s="90" t="s">
        <v>5302</v>
      </c>
      <c r="O432" s="90" t="s">
        <v>76</v>
      </c>
      <c r="P432" s="90" t="s">
        <v>77</v>
      </c>
      <c r="Q432" s="90" t="s">
        <v>277</v>
      </c>
      <c r="R432" s="90" t="s">
        <v>278</v>
      </c>
      <c r="S432" s="90" t="s">
        <v>5303</v>
      </c>
      <c r="T432" s="90" t="s">
        <v>328</v>
      </c>
      <c r="U432" s="15">
        <v>0</v>
      </c>
      <c r="V432" s="15">
        <v>25357</v>
      </c>
      <c r="W432" s="15">
        <v>24800</v>
      </c>
      <c r="X432" s="15">
        <v>24800</v>
      </c>
      <c r="Y432" s="90" t="s">
        <v>143</v>
      </c>
      <c r="Z432" s="90" t="s">
        <v>83</v>
      </c>
      <c r="AA432" s="90" t="s">
        <v>84</v>
      </c>
      <c r="AB432" s="90" t="s">
        <v>5304</v>
      </c>
      <c r="AC432" s="90" t="s">
        <v>121</v>
      </c>
      <c r="AD432" s="90" t="s">
        <v>87</v>
      </c>
      <c r="AE432" s="90" t="s">
        <v>61</v>
      </c>
      <c r="AF432" s="90" t="s">
        <v>61</v>
      </c>
      <c r="AG432" s="90" t="s">
        <v>89</v>
      </c>
      <c r="AH432" s="90" t="s">
        <v>89</v>
      </c>
      <c r="AI432" s="90" t="s">
        <v>89</v>
      </c>
      <c r="AJ432" s="90" t="s">
        <v>88</v>
      </c>
      <c r="AK432" s="90" t="s">
        <v>89</v>
      </c>
      <c r="AL432" s="90" t="s">
        <v>89</v>
      </c>
      <c r="AM432" s="90" t="s">
        <v>88</v>
      </c>
      <c r="AN432" s="90" t="s">
        <v>88</v>
      </c>
      <c r="AO432" s="90" t="s">
        <v>88</v>
      </c>
      <c r="AP432" s="90" t="s">
        <v>88</v>
      </c>
      <c r="AQ432" s="90" t="s">
        <v>90</v>
      </c>
      <c r="AR432" s="90" t="s">
        <v>90</v>
      </c>
      <c r="AS432" s="90" t="s">
        <v>91</v>
      </c>
      <c r="AT432" s="90" t="s">
        <v>92</v>
      </c>
      <c r="AU432" s="90" t="s">
        <v>92</v>
      </c>
      <c r="AV432" s="90" t="s">
        <v>93</v>
      </c>
      <c r="AW432" s="90" t="s">
        <v>5305</v>
      </c>
      <c r="AX432" s="90" t="s">
        <v>5306</v>
      </c>
      <c r="AY432" s="90" t="s">
        <v>5307</v>
      </c>
      <c r="AZ432" s="90" t="s">
        <v>5306</v>
      </c>
      <c r="BA432" s="90" t="s">
        <v>97</v>
      </c>
      <c r="BB432" s="90" t="s">
        <v>5308</v>
      </c>
      <c r="BC432" s="90" t="s">
        <v>99</v>
      </c>
      <c r="BD432" s="90" t="s">
        <v>150</v>
      </c>
      <c r="BE432" s="90" t="s">
        <v>61</v>
      </c>
      <c r="BF432" s="90" t="s">
        <v>328</v>
      </c>
      <c r="BG432" s="90" t="s">
        <v>101</v>
      </c>
    </row>
    <row r="433" s="85" customFormat="1" ht="19" customHeight="1" spans="1:59">
      <c r="A433" s="90" t="s">
        <v>485</v>
      </c>
      <c r="B433" s="90" t="s">
        <v>486</v>
      </c>
      <c r="C433" s="90" t="s">
        <v>668</v>
      </c>
      <c r="D433" s="90" t="s">
        <v>669</v>
      </c>
      <c r="E433" s="90" t="s">
        <v>5309</v>
      </c>
      <c r="F433" s="90" t="s">
        <v>5310</v>
      </c>
      <c r="G433" s="90" t="s">
        <v>5311</v>
      </c>
      <c r="H433" s="90" t="s">
        <v>1130</v>
      </c>
      <c r="I433" s="90" t="s">
        <v>5312</v>
      </c>
      <c r="J433" s="90" t="s">
        <v>5313</v>
      </c>
      <c r="K433" s="90" t="s">
        <v>5314</v>
      </c>
      <c r="L433" s="90" t="s">
        <v>73</v>
      </c>
      <c r="M433" s="90" t="s">
        <v>341</v>
      </c>
      <c r="N433" s="90" t="s">
        <v>2206</v>
      </c>
      <c r="O433" s="90" t="s">
        <v>5315</v>
      </c>
      <c r="P433" s="90" t="s">
        <v>5316</v>
      </c>
      <c r="Q433" s="90" t="s">
        <v>1669</v>
      </c>
      <c r="R433" s="90" t="s">
        <v>1670</v>
      </c>
      <c r="S433" s="90" t="s">
        <v>5317</v>
      </c>
      <c r="T433" s="90" t="s">
        <v>119</v>
      </c>
      <c r="U433" s="15">
        <v>0</v>
      </c>
      <c r="V433" s="15">
        <v>4200</v>
      </c>
      <c r="W433" s="15">
        <v>3000</v>
      </c>
      <c r="X433" s="15">
        <v>1500</v>
      </c>
      <c r="Y433" s="90" t="s">
        <v>82</v>
      </c>
      <c r="Z433" s="90" t="s">
        <v>83</v>
      </c>
      <c r="AA433" s="90" t="s">
        <v>84</v>
      </c>
      <c r="AB433" s="90" t="s">
        <v>5318</v>
      </c>
      <c r="AC433" s="90" t="s">
        <v>121</v>
      </c>
      <c r="AD433" s="90" t="s">
        <v>87</v>
      </c>
      <c r="AE433" s="90" t="s">
        <v>61</v>
      </c>
      <c r="AF433" s="90" t="s">
        <v>61</v>
      </c>
      <c r="AG433" s="90" t="s">
        <v>89</v>
      </c>
      <c r="AH433" s="90" t="s">
        <v>88</v>
      </c>
      <c r="AI433" s="90" t="s">
        <v>88</v>
      </c>
      <c r="AJ433" s="90" t="s">
        <v>88</v>
      </c>
      <c r="AK433" s="90" t="s">
        <v>88</v>
      </c>
      <c r="AL433" s="90" t="s">
        <v>88</v>
      </c>
      <c r="AM433" s="90" t="s">
        <v>88</v>
      </c>
      <c r="AN433" s="90" t="s">
        <v>88</v>
      </c>
      <c r="AO433" s="90" t="s">
        <v>88</v>
      </c>
      <c r="AP433" s="90" t="s">
        <v>89</v>
      </c>
      <c r="AQ433" s="90" t="s">
        <v>90</v>
      </c>
      <c r="AR433" s="90" t="s">
        <v>90</v>
      </c>
      <c r="AS433" s="90" t="s">
        <v>91</v>
      </c>
      <c r="AT433" s="90" t="s">
        <v>92</v>
      </c>
      <c r="AU433" s="90" t="s">
        <v>92</v>
      </c>
      <c r="AV433" s="90" t="s">
        <v>93</v>
      </c>
      <c r="AW433" s="90" t="s">
        <v>5319</v>
      </c>
      <c r="AX433" s="90" t="s">
        <v>5320</v>
      </c>
      <c r="AY433" s="90" t="s">
        <v>5321</v>
      </c>
      <c r="AZ433" s="90" t="s">
        <v>5320</v>
      </c>
      <c r="BA433" s="90" t="s">
        <v>97</v>
      </c>
      <c r="BB433" s="90" t="s">
        <v>5322</v>
      </c>
      <c r="BC433" s="90" t="s">
        <v>99</v>
      </c>
      <c r="BD433" s="90" t="s">
        <v>100</v>
      </c>
      <c r="BE433" s="90" t="s">
        <v>61</v>
      </c>
      <c r="BF433" s="90" t="s">
        <v>119</v>
      </c>
      <c r="BG433" s="90" t="s">
        <v>101</v>
      </c>
    </row>
    <row r="434" s="85" customFormat="1" ht="19" customHeight="1" spans="1:59">
      <c r="A434" s="90" t="s">
        <v>226</v>
      </c>
      <c r="B434" s="90" t="s">
        <v>227</v>
      </c>
      <c r="C434" s="90" t="s">
        <v>406</v>
      </c>
      <c r="D434" s="90" t="s">
        <v>407</v>
      </c>
      <c r="E434" s="90" t="s">
        <v>5323</v>
      </c>
      <c r="F434" s="90" t="s">
        <v>5324</v>
      </c>
      <c r="G434" s="90" t="s">
        <v>5325</v>
      </c>
      <c r="H434" s="90" t="s">
        <v>3123</v>
      </c>
      <c r="I434" s="90" t="s">
        <v>5326</v>
      </c>
      <c r="J434" s="90" t="s">
        <v>5327</v>
      </c>
      <c r="K434" s="90" t="s">
        <v>5328</v>
      </c>
      <c r="L434" s="90" t="s">
        <v>73</v>
      </c>
      <c r="M434" s="90" t="s">
        <v>2410</v>
      </c>
      <c r="N434" s="90" t="s">
        <v>163</v>
      </c>
      <c r="O434" s="90" t="s">
        <v>3128</v>
      </c>
      <c r="P434" s="90" t="s">
        <v>3129</v>
      </c>
      <c r="Q434" s="90" t="s">
        <v>3044</v>
      </c>
      <c r="R434" s="90" t="s">
        <v>3129</v>
      </c>
      <c r="S434" s="90" t="s">
        <v>5329</v>
      </c>
      <c r="T434" s="90" t="s">
        <v>119</v>
      </c>
      <c r="U434" s="15">
        <v>0</v>
      </c>
      <c r="V434" s="15">
        <v>6500</v>
      </c>
      <c r="W434" s="15">
        <v>5200</v>
      </c>
      <c r="X434" s="15">
        <v>3200</v>
      </c>
      <c r="Y434" s="90" t="s">
        <v>143</v>
      </c>
      <c r="Z434" s="90" t="s">
        <v>83</v>
      </c>
      <c r="AA434" s="90" t="s">
        <v>84</v>
      </c>
      <c r="AB434" s="90" t="s">
        <v>5330</v>
      </c>
      <c r="AC434" s="90" t="s">
        <v>211</v>
      </c>
      <c r="AD434" s="90" t="s">
        <v>87</v>
      </c>
      <c r="AE434" s="90" t="s">
        <v>61</v>
      </c>
      <c r="AF434" s="90" t="s">
        <v>61</v>
      </c>
      <c r="AG434" s="90" t="s">
        <v>89</v>
      </c>
      <c r="AH434" s="90" t="s">
        <v>89</v>
      </c>
      <c r="AI434" s="90" t="s">
        <v>89</v>
      </c>
      <c r="AJ434" s="90" t="s">
        <v>89</v>
      </c>
      <c r="AK434" s="90" t="s">
        <v>89</v>
      </c>
      <c r="AL434" s="90" t="s">
        <v>89</v>
      </c>
      <c r="AM434" s="90" t="s">
        <v>89</v>
      </c>
      <c r="AN434" s="90" t="s">
        <v>89</v>
      </c>
      <c r="AO434" s="90" t="s">
        <v>89</v>
      </c>
      <c r="AP434" s="90" t="s">
        <v>89</v>
      </c>
      <c r="AQ434" s="90" t="s">
        <v>90</v>
      </c>
      <c r="AR434" s="90" t="s">
        <v>90</v>
      </c>
      <c r="AS434" s="90" t="s">
        <v>91</v>
      </c>
      <c r="AT434" s="90" t="s">
        <v>92</v>
      </c>
      <c r="AU434" s="90" t="s">
        <v>92</v>
      </c>
      <c r="AV434" s="90" t="s">
        <v>93</v>
      </c>
      <c r="AW434" s="90" t="s">
        <v>5331</v>
      </c>
      <c r="AX434" s="90" t="s">
        <v>5332</v>
      </c>
      <c r="AY434" s="90" t="s">
        <v>5333</v>
      </c>
      <c r="AZ434" s="90" t="s">
        <v>5332</v>
      </c>
      <c r="BA434" s="90" t="s">
        <v>97</v>
      </c>
      <c r="BB434" s="90" t="s">
        <v>5334</v>
      </c>
      <c r="BC434" s="90" t="s">
        <v>99</v>
      </c>
      <c r="BD434" s="90" t="s">
        <v>150</v>
      </c>
      <c r="BE434" s="90" t="s">
        <v>61</v>
      </c>
      <c r="BF434" s="90" t="s">
        <v>119</v>
      </c>
      <c r="BG434" s="90" t="s">
        <v>101</v>
      </c>
    </row>
    <row r="435" s="85" customFormat="1" ht="19" customHeight="1" spans="1:59">
      <c r="A435" s="90" t="s">
        <v>126</v>
      </c>
      <c r="B435" s="90" t="s">
        <v>127</v>
      </c>
      <c r="C435" s="90" t="s">
        <v>196</v>
      </c>
      <c r="D435" s="90" t="s">
        <v>197</v>
      </c>
      <c r="E435" s="90" t="s">
        <v>3164</v>
      </c>
      <c r="F435" s="90" t="s">
        <v>132</v>
      </c>
      <c r="G435" s="90" t="s">
        <v>132</v>
      </c>
      <c r="H435" s="90" t="s">
        <v>109</v>
      </c>
      <c r="I435" s="90" t="s">
        <v>5335</v>
      </c>
      <c r="J435" s="90" t="s">
        <v>5336</v>
      </c>
      <c r="K435" s="90" t="s">
        <v>5337</v>
      </c>
      <c r="L435" s="90" t="s">
        <v>73</v>
      </c>
      <c r="M435" s="90" t="s">
        <v>5338</v>
      </c>
      <c r="N435" s="90" t="s">
        <v>5339</v>
      </c>
      <c r="O435" s="90" t="s">
        <v>115</v>
      </c>
      <c r="P435" s="90" t="s">
        <v>116</v>
      </c>
      <c r="Q435" s="90" t="s">
        <v>117</v>
      </c>
      <c r="R435" s="90" t="s">
        <v>116</v>
      </c>
      <c r="S435" s="90" t="s">
        <v>5340</v>
      </c>
      <c r="T435" s="90" t="s">
        <v>119</v>
      </c>
      <c r="U435" s="15">
        <v>0</v>
      </c>
      <c r="V435" s="15">
        <v>24360</v>
      </c>
      <c r="W435" s="15">
        <v>16000</v>
      </c>
      <c r="X435" s="15">
        <v>1000</v>
      </c>
      <c r="Y435" s="90" t="s">
        <v>143</v>
      </c>
      <c r="Z435" s="90" t="s">
        <v>83</v>
      </c>
      <c r="AA435" s="90" t="s">
        <v>84</v>
      </c>
      <c r="AB435" s="90" t="s">
        <v>3174</v>
      </c>
      <c r="AC435" s="90" t="s">
        <v>359</v>
      </c>
      <c r="AD435" s="90" t="s">
        <v>87</v>
      </c>
      <c r="AE435" s="90" t="s">
        <v>61</v>
      </c>
      <c r="AF435" s="90" t="s">
        <v>61</v>
      </c>
      <c r="AG435" s="90" t="s">
        <v>89</v>
      </c>
      <c r="AH435" s="90" t="s">
        <v>89</v>
      </c>
      <c r="AI435" s="90" t="s">
        <v>89</v>
      </c>
      <c r="AJ435" s="90" t="s">
        <v>89</v>
      </c>
      <c r="AK435" s="90" t="s">
        <v>89</v>
      </c>
      <c r="AL435" s="90" t="s">
        <v>89</v>
      </c>
      <c r="AM435" s="90" t="s">
        <v>89</v>
      </c>
      <c r="AN435" s="90" t="s">
        <v>89</v>
      </c>
      <c r="AO435" s="90" t="s">
        <v>89</v>
      </c>
      <c r="AP435" s="90" t="s">
        <v>89</v>
      </c>
      <c r="AQ435" s="90" t="s">
        <v>90</v>
      </c>
      <c r="AR435" s="90" t="s">
        <v>90</v>
      </c>
      <c r="AS435" s="90" t="s">
        <v>91</v>
      </c>
      <c r="AT435" s="90" t="s">
        <v>92</v>
      </c>
      <c r="AU435" s="90" t="s">
        <v>92</v>
      </c>
      <c r="AV435" s="90" t="s">
        <v>93</v>
      </c>
      <c r="AW435" s="90" t="s">
        <v>3175</v>
      </c>
      <c r="AX435" s="90" t="s">
        <v>5341</v>
      </c>
      <c r="AY435" s="90" t="s">
        <v>3177</v>
      </c>
      <c r="AZ435" s="90" t="s">
        <v>5341</v>
      </c>
      <c r="BA435" s="90" t="s">
        <v>215</v>
      </c>
      <c r="BB435" s="90" t="s">
        <v>5342</v>
      </c>
      <c r="BC435" s="90" t="s">
        <v>99</v>
      </c>
      <c r="BD435" s="90" t="s">
        <v>150</v>
      </c>
      <c r="BE435" s="90" t="s">
        <v>61</v>
      </c>
      <c r="BF435" s="90" t="s">
        <v>119</v>
      </c>
      <c r="BG435" s="90" t="s">
        <v>101</v>
      </c>
    </row>
    <row r="436" s="85" customFormat="1" ht="19" customHeight="1" spans="1:59">
      <c r="A436" s="90" t="s">
        <v>516</v>
      </c>
      <c r="B436" s="90" t="s">
        <v>517</v>
      </c>
      <c r="C436" s="90" t="s">
        <v>567</v>
      </c>
      <c r="D436" s="90" t="s">
        <v>568</v>
      </c>
      <c r="E436" s="90" t="s">
        <v>5343</v>
      </c>
      <c r="F436" s="90" t="s">
        <v>570</v>
      </c>
      <c r="G436" s="90" t="s">
        <v>522</v>
      </c>
      <c r="H436" s="90" t="s">
        <v>109</v>
      </c>
      <c r="I436" s="90" t="s">
        <v>5344</v>
      </c>
      <c r="J436" s="90" t="s">
        <v>5345</v>
      </c>
      <c r="K436" s="90" t="s">
        <v>5346</v>
      </c>
      <c r="L436" s="90" t="s">
        <v>73</v>
      </c>
      <c r="M436" s="90" t="s">
        <v>4302</v>
      </c>
      <c r="N436" s="90" t="s">
        <v>811</v>
      </c>
      <c r="O436" s="90" t="s">
        <v>115</v>
      </c>
      <c r="P436" s="90" t="s">
        <v>116</v>
      </c>
      <c r="Q436" s="90" t="s">
        <v>117</v>
      </c>
      <c r="R436" s="90" t="s">
        <v>116</v>
      </c>
      <c r="S436" s="90" t="s">
        <v>5347</v>
      </c>
      <c r="T436" s="90" t="s">
        <v>380</v>
      </c>
      <c r="U436" s="15">
        <v>0</v>
      </c>
      <c r="V436" s="15">
        <v>68000</v>
      </c>
      <c r="W436" s="15">
        <v>28000</v>
      </c>
      <c r="X436" s="15">
        <v>1000</v>
      </c>
      <c r="Y436" s="90" t="s">
        <v>143</v>
      </c>
      <c r="Z436" s="90" t="s">
        <v>83</v>
      </c>
      <c r="AA436" s="90" t="s">
        <v>84</v>
      </c>
      <c r="AB436" s="90" t="s">
        <v>5348</v>
      </c>
      <c r="AC436" s="90" t="s">
        <v>359</v>
      </c>
      <c r="AD436" s="90" t="s">
        <v>87</v>
      </c>
      <c r="AE436" s="90" t="s">
        <v>61</v>
      </c>
      <c r="AF436" s="90" t="s">
        <v>61</v>
      </c>
      <c r="AG436" s="90" t="s">
        <v>89</v>
      </c>
      <c r="AH436" s="90" t="s">
        <v>89</v>
      </c>
      <c r="AI436" s="90" t="s">
        <v>89</v>
      </c>
      <c r="AJ436" s="90" t="s">
        <v>89</v>
      </c>
      <c r="AK436" s="90" t="s">
        <v>89</v>
      </c>
      <c r="AL436" s="90" t="s">
        <v>89</v>
      </c>
      <c r="AM436" s="90" t="s">
        <v>89</v>
      </c>
      <c r="AN436" s="90" t="s">
        <v>89</v>
      </c>
      <c r="AO436" s="90" t="s">
        <v>89</v>
      </c>
      <c r="AP436" s="90" t="s">
        <v>89</v>
      </c>
      <c r="AQ436" s="90" t="s">
        <v>90</v>
      </c>
      <c r="AR436" s="90" t="s">
        <v>90</v>
      </c>
      <c r="AS436" s="90" t="s">
        <v>91</v>
      </c>
      <c r="AT436" s="90" t="s">
        <v>92</v>
      </c>
      <c r="AU436" s="90" t="s">
        <v>92</v>
      </c>
      <c r="AV436" s="90" t="s">
        <v>93</v>
      </c>
      <c r="AW436" s="90" t="s">
        <v>5349</v>
      </c>
      <c r="AX436" s="90" t="s">
        <v>5350</v>
      </c>
      <c r="AY436" s="90" t="s">
        <v>5351</v>
      </c>
      <c r="AZ436" s="90" t="s">
        <v>5350</v>
      </c>
      <c r="BA436" s="90" t="s">
        <v>97</v>
      </c>
      <c r="BB436" s="90" t="s">
        <v>5352</v>
      </c>
      <c r="BC436" s="90" t="s">
        <v>99</v>
      </c>
      <c r="BD436" s="90" t="s">
        <v>150</v>
      </c>
      <c r="BE436" s="90" t="s">
        <v>61</v>
      </c>
      <c r="BF436" s="90" t="s">
        <v>380</v>
      </c>
      <c r="BG436" s="90" t="s">
        <v>101</v>
      </c>
    </row>
    <row r="437" s="85" customFormat="1" ht="19" customHeight="1" spans="1:59">
      <c r="A437" s="90" t="s">
        <v>458</v>
      </c>
      <c r="B437" s="90" t="s">
        <v>459</v>
      </c>
      <c r="C437" s="90" t="s">
        <v>4779</v>
      </c>
      <c r="D437" s="90" t="s">
        <v>4780</v>
      </c>
      <c r="E437" s="90" t="s">
        <v>5353</v>
      </c>
      <c r="F437" s="90" t="s">
        <v>5354</v>
      </c>
      <c r="G437" s="90" t="s">
        <v>464</v>
      </c>
      <c r="H437" s="90" t="s">
        <v>69</v>
      </c>
      <c r="I437" s="90" t="s">
        <v>5355</v>
      </c>
      <c r="J437" s="90" t="s">
        <v>5356</v>
      </c>
      <c r="K437" s="90" t="s">
        <v>5357</v>
      </c>
      <c r="L437" s="90" t="s">
        <v>73</v>
      </c>
      <c r="M437" s="90" t="s">
        <v>184</v>
      </c>
      <c r="N437" s="90" t="s">
        <v>203</v>
      </c>
      <c r="O437" s="90" t="s">
        <v>76</v>
      </c>
      <c r="P437" s="90" t="s">
        <v>77</v>
      </c>
      <c r="Q437" s="90" t="s">
        <v>277</v>
      </c>
      <c r="R437" s="90" t="s">
        <v>278</v>
      </c>
      <c r="S437" s="90" t="s">
        <v>5358</v>
      </c>
      <c r="T437" s="90" t="s">
        <v>81</v>
      </c>
      <c r="U437" s="15">
        <v>0</v>
      </c>
      <c r="V437" s="15">
        <v>10667.77</v>
      </c>
      <c r="W437" s="15">
        <v>10489</v>
      </c>
      <c r="X437" s="15">
        <v>10489</v>
      </c>
      <c r="Y437" s="90" t="s">
        <v>82</v>
      </c>
      <c r="Z437" s="90" t="s">
        <v>83</v>
      </c>
      <c r="AA437" s="90" t="s">
        <v>84</v>
      </c>
      <c r="AB437" s="90" t="s">
        <v>5359</v>
      </c>
      <c r="AC437" s="90" t="s">
        <v>86</v>
      </c>
      <c r="AD437" s="90" t="s">
        <v>87</v>
      </c>
      <c r="AE437" s="90" t="s">
        <v>61</v>
      </c>
      <c r="AF437" s="90" t="s">
        <v>61</v>
      </c>
      <c r="AG437" s="90" t="s">
        <v>89</v>
      </c>
      <c r="AH437" s="90" t="s">
        <v>89</v>
      </c>
      <c r="AI437" s="90" t="s">
        <v>88</v>
      </c>
      <c r="AJ437" s="90" t="s">
        <v>89</v>
      </c>
      <c r="AK437" s="90" t="s">
        <v>89</v>
      </c>
      <c r="AL437" s="90" t="s">
        <v>88</v>
      </c>
      <c r="AM437" s="90" t="s">
        <v>89</v>
      </c>
      <c r="AN437" s="90" t="s">
        <v>88</v>
      </c>
      <c r="AO437" s="90" t="s">
        <v>88</v>
      </c>
      <c r="AP437" s="90" t="s">
        <v>89</v>
      </c>
      <c r="AQ437" s="90" t="s">
        <v>90</v>
      </c>
      <c r="AR437" s="90" t="s">
        <v>90</v>
      </c>
      <c r="AS437" s="90" t="s">
        <v>91</v>
      </c>
      <c r="AT437" s="90" t="s">
        <v>92</v>
      </c>
      <c r="AU437" s="90" t="s">
        <v>92</v>
      </c>
      <c r="AV437" s="90" t="s">
        <v>93</v>
      </c>
      <c r="AW437" s="90" t="s">
        <v>5360</v>
      </c>
      <c r="AX437" s="90" t="s">
        <v>5361</v>
      </c>
      <c r="AY437" s="90" t="s">
        <v>630</v>
      </c>
      <c r="AZ437" s="90" t="s">
        <v>5361</v>
      </c>
      <c r="BA437" s="90" t="s">
        <v>97</v>
      </c>
      <c r="BB437" s="90" t="s">
        <v>5362</v>
      </c>
      <c r="BC437" s="90" t="s">
        <v>99</v>
      </c>
      <c r="BD437" s="90" t="s">
        <v>100</v>
      </c>
      <c r="BE437" s="90" t="s">
        <v>61</v>
      </c>
      <c r="BF437" s="90" t="s">
        <v>81</v>
      </c>
      <c r="BG437" s="90" t="s">
        <v>101</v>
      </c>
    </row>
    <row r="438" s="85" customFormat="1" ht="19" customHeight="1" spans="1:59">
      <c r="A438" s="90" t="s">
        <v>126</v>
      </c>
      <c r="B438" s="90" t="s">
        <v>127</v>
      </c>
      <c r="C438" s="90" t="s">
        <v>632</v>
      </c>
      <c r="D438" s="90" t="s">
        <v>633</v>
      </c>
      <c r="E438" s="90" t="s">
        <v>5363</v>
      </c>
      <c r="F438" s="90" t="s">
        <v>5364</v>
      </c>
      <c r="G438" s="90" t="s">
        <v>132</v>
      </c>
      <c r="H438" s="90" t="s">
        <v>109</v>
      </c>
      <c r="I438" s="90" t="s">
        <v>5365</v>
      </c>
      <c r="J438" s="90" t="s">
        <v>5366</v>
      </c>
      <c r="K438" s="90" t="s">
        <v>5367</v>
      </c>
      <c r="L438" s="90" t="s">
        <v>73</v>
      </c>
      <c r="M438" s="90" t="s">
        <v>5368</v>
      </c>
      <c r="N438" s="90" t="s">
        <v>75</v>
      </c>
      <c r="O438" s="90" t="s">
        <v>3772</v>
      </c>
      <c r="P438" s="90" t="s">
        <v>3773</v>
      </c>
      <c r="Q438" s="90" t="s">
        <v>3774</v>
      </c>
      <c r="R438" s="90" t="s">
        <v>3773</v>
      </c>
      <c r="S438" s="90" t="s">
        <v>5369</v>
      </c>
      <c r="T438" s="90" t="s">
        <v>380</v>
      </c>
      <c r="U438" s="15">
        <v>0</v>
      </c>
      <c r="V438" s="15">
        <v>38000</v>
      </c>
      <c r="W438" s="15">
        <v>20000</v>
      </c>
      <c r="X438" s="15">
        <v>4000</v>
      </c>
      <c r="Y438" s="90" t="s">
        <v>143</v>
      </c>
      <c r="Z438" s="90" t="s">
        <v>83</v>
      </c>
      <c r="AA438" s="90" t="s">
        <v>84</v>
      </c>
      <c r="AB438" s="90" t="s">
        <v>5370</v>
      </c>
      <c r="AC438" s="90" t="s">
        <v>359</v>
      </c>
      <c r="AD438" s="90" t="s">
        <v>87</v>
      </c>
      <c r="AE438" s="90" t="s">
        <v>61</v>
      </c>
      <c r="AF438" s="90" t="s">
        <v>61</v>
      </c>
      <c r="AG438" s="90" t="s">
        <v>89</v>
      </c>
      <c r="AH438" s="90" t="s">
        <v>89</v>
      </c>
      <c r="AI438" s="90" t="s">
        <v>89</v>
      </c>
      <c r="AJ438" s="90" t="s">
        <v>89</v>
      </c>
      <c r="AK438" s="90" t="s">
        <v>89</v>
      </c>
      <c r="AL438" s="90" t="s">
        <v>89</v>
      </c>
      <c r="AM438" s="90" t="s">
        <v>89</v>
      </c>
      <c r="AN438" s="90" t="s">
        <v>89</v>
      </c>
      <c r="AO438" s="90" t="s">
        <v>89</v>
      </c>
      <c r="AP438" s="90" t="s">
        <v>89</v>
      </c>
      <c r="AQ438" s="90" t="s">
        <v>90</v>
      </c>
      <c r="AR438" s="90" t="s">
        <v>90</v>
      </c>
      <c r="AS438" s="90" t="s">
        <v>91</v>
      </c>
      <c r="AT438" s="90" t="s">
        <v>92</v>
      </c>
      <c r="AU438" s="90" t="s">
        <v>92</v>
      </c>
      <c r="AV438" s="90" t="s">
        <v>93</v>
      </c>
      <c r="AW438" s="90" t="s">
        <v>5371</v>
      </c>
      <c r="AX438" s="90" t="s">
        <v>5372</v>
      </c>
      <c r="AY438" s="90" t="s">
        <v>5373</v>
      </c>
      <c r="AZ438" s="90" t="s">
        <v>5372</v>
      </c>
      <c r="BA438" s="90" t="s">
        <v>97</v>
      </c>
      <c r="BB438" s="90" t="s">
        <v>5374</v>
      </c>
      <c r="BC438" s="90" t="s">
        <v>99</v>
      </c>
      <c r="BD438" s="90" t="s">
        <v>150</v>
      </c>
      <c r="BE438" s="90" t="s">
        <v>61</v>
      </c>
      <c r="BF438" s="90" t="s">
        <v>380</v>
      </c>
      <c r="BG438" s="90" t="s">
        <v>101</v>
      </c>
    </row>
    <row r="439" s="85" customFormat="1" ht="19" customHeight="1" spans="1:59">
      <c r="A439" s="90" t="s">
        <v>151</v>
      </c>
      <c r="B439" s="90" t="s">
        <v>152</v>
      </c>
      <c r="C439" s="90" t="s">
        <v>153</v>
      </c>
      <c r="D439" s="90" t="s">
        <v>154</v>
      </c>
      <c r="E439" s="90" t="s">
        <v>5375</v>
      </c>
      <c r="F439" s="90" t="s">
        <v>4446</v>
      </c>
      <c r="G439" s="90" t="s">
        <v>2333</v>
      </c>
      <c r="H439" s="90" t="s">
        <v>539</v>
      </c>
      <c r="I439" s="90" t="s">
        <v>5376</v>
      </c>
      <c r="J439" s="90" t="s">
        <v>5377</v>
      </c>
      <c r="K439" s="90" t="s">
        <v>5378</v>
      </c>
      <c r="L439" s="90" t="s">
        <v>73</v>
      </c>
      <c r="M439" s="90" t="s">
        <v>1526</v>
      </c>
      <c r="N439" s="90" t="s">
        <v>1681</v>
      </c>
      <c r="O439" s="90" t="s">
        <v>398</v>
      </c>
      <c r="P439" s="90" t="s">
        <v>399</v>
      </c>
      <c r="Q439" s="90" t="s">
        <v>2192</v>
      </c>
      <c r="R439" s="90" t="s">
        <v>2193</v>
      </c>
      <c r="S439" s="90" t="s">
        <v>5379</v>
      </c>
      <c r="T439" s="90" t="s">
        <v>380</v>
      </c>
      <c r="U439" s="15">
        <v>0</v>
      </c>
      <c r="V439" s="15">
        <v>18000</v>
      </c>
      <c r="W439" s="15">
        <v>14400</v>
      </c>
      <c r="X439" s="15">
        <v>5000</v>
      </c>
      <c r="Y439" s="90" t="s">
        <v>82</v>
      </c>
      <c r="Z439" s="90" t="s">
        <v>83</v>
      </c>
      <c r="AA439" s="90" t="s">
        <v>84</v>
      </c>
      <c r="AB439" s="90" t="s">
        <v>4317</v>
      </c>
      <c r="AC439" s="90" t="s">
        <v>145</v>
      </c>
      <c r="AD439" s="90" t="s">
        <v>87</v>
      </c>
      <c r="AE439" s="90" t="s">
        <v>61</v>
      </c>
      <c r="AF439" s="90" t="s">
        <v>61</v>
      </c>
      <c r="AG439" s="90" t="s">
        <v>89</v>
      </c>
      <c r="AH439" s="90" t="s">
        <v>89</v>
      </c>
      <c r="AI439" s="90" t="s">
        <v>89</v>
      </c>
      <c r="AJ439" s="90" t="s">
        <v>88</v>
      </c>
      <c r="AK439" s="90" t="s">
        <v>89</v>
      </c>
      <c r="AL439" s="90" t="s">
        <v>89</v>
      </c>
      <c r="AM439" s="90" t="s">
        <v>89</v>
      </c>
      <c r="AN439" s="90" t="s">
        <v>89</v>
      </c>
      <c r="AO439" s="90" t="s">
        <v>89</v>
      </c>
      <c r="AP439" s="90" t="s">
        <v>89</v>
      </c>
      <c r="AQ439" s="90" t="s">
        <v>90</v>
      </c>
      <c r="AR439" s="90" t="s">
        <v>90</v>
      </c>
      <c r="AS439" s="90" t="s">
        <v>91</v>
      </c>
      <c r="AT439" s="90" t="s">
        <v>92</v>
      </c>
      <c r="AU439" s="90" t="s">
        <v>92</v>
      </c>
      <c r="AV439" s="90" t="s">
        <v>93</v>
      </c>
      <c r="AW439" s="90" t="s">
        <v>5380</v>
      </c>
      <c r="AX439" s="90" t="s">
        <v>5381</v>
      </c>
      <c r="AY439" s="90" t="s">
        <v>5382</v>
      </c>
      <c r="AZ439" s="90" t="s">
        <v>5381</v>
      </c>
      <c r="BA439" s="90" t="s">
        <v>97</v>
      </c>
      <c r="BB439" s="90" t="s">
        <v>5383</v>
      </c>
      <c r="BC439" s="90" t="s">
        <v>99</v>
      </c>
      <c r="BD439" s="90" t="s">
        <v>100</v>
      </c>
      <c r="BE439" s="90" t="s">
        <v>61</v>
      </c>
      <c r="BF439" s="90" t="s">
        <v>380</v>
      </c>
      <c r="BG439" s="90" t="s">
        <v>101</v>
      </c>
    </row>
    <row r="440" s="85" customFormat="1" ht="19" customHeight="1" spans="1:59">
      <c r="A440" s="90" t="s">
        <v>267</v>
      </c>
      <c r="B440" s="90" t="s">
        <v>268</v>
      </c>
      <c r="C440" s="90" t="s">
        <v>501</v>
      </c>
      <c r="D440" s="90" t="s">
        <v>502</v>
      </c>
      <c r="E440" s="90" t="s">
        <v>5384</v>
      </c>
      <c r="F440" s="90" t="s">
        <v>5385</v>
      </c>
      <c r="G440" s="90" t="s">
        <v>287</v>
      </c>
      <c r="H440" s="90" t="s">
        <v>109</v>
      </c>
      <c r="I440" s="90" t="s">
        <v>5386</v>
      </c>
      <c r="J440" s="90" t="s">
        <v>5387</v>
      </c>
      <c r="K440" s="90" t="s">
        <v>5388</v>
      </c>
      <c r="L440" s="90" t="s">
        <v>73</v>
      </c>
      <c r="M440" s="90" t="s">
        <v>5389</v>
      </c>
      <c r="N440" s="90" t="s">
        <v>5390</v>
      </c>
      <c r="O440" s="90" t="s">
        <v>3772</v>
      </c>
      <c r="P440" s="90" t="s">
        <v>3773</v>
      </c>
      <c r="Q440" s="90" t="s">
        <v>3774</v>
      </c>
      <c r="R440" s="90" t="s">
        <v>3773</v>
      </c>
      <c r="S440" s="90" t="s">
        <v>5391</v>
      </c>
      <c r="T440" s="90" t="s">
        <v>380</v>
      </c>
      <c r="U440" s="15">
        <v>0</v>
      </c>
      <c r="V440" s="15">
        <v>71940</v>
      </c>
      <c r="W440" s="15">
        <v>20000</v>
      </c>
      <c r="X440" s="15">
        <v>10000</v>
      </c>
      <c r="Y440" s="90" t="s">
        <v>143</v>
      </c>
      <c r="Z440" s="90" t="s">
        <v>83</v>
      </c>
      <c r="AA440" s="90" t="s">
        <v>84</v>
      </c>
      <c r="AB440" s="90" t="s">
        <v>5392</v>
      </c>
      <c r="AC440" s="90" t="s">
        <v>145</v>
      </c>
      <c r="AD440" s="90" t="s">
        <v>87</v>
      </c>
      <c r="AE440" s="90" t="s">
        <v>61</v>
      </c>
      <c r="AF440" s="90" t="s">
        <v>61</v>
      </c>
      <c r="AG440" s="90" t="s">
        <v>89</v>
      </c>
      <c r="AH440" s="90" t="s">
        <v>89</v>
      </c>
      <c r="AI440" s="90" t="s">
        <v>89</v>
      </c>
      <c r="AJ440" s="90" t="s">
        <v>89</v>
      </c>
      <c r="AK440" s="90" t="s">
        <v>89</v>
      </c>
      <c r="AL440" s="90" t="s">
        <v>89</v>
      </c>
      <c r="AM440" s="90" t="s">
        <v>89</v>
      </c>
      <c r="AN440" s="90" t="s">
        <v>89</v>
      </c>
      <c r="AO440" s="90" t="s">
        <v>89</v>
      </c>
      <c r="AP440" s="90" t="s">
        <v>89</v>
      </c>
      <c r="AQ440" s="90" t="s">
        <v>90</v>
      </c>
      <c r="AR440" s="90" t="s">
        <v>90</v>
      </c>
      <c r="AS440" s="90" t="s">
        <v>91</v>
      </c>
      <c r="AT440" s="90" t="s">
        <v>92</v>
      </c>
      <c r="AU440" s="90" t="s">
        <v>92</v>
      </c>
      <c r="AV440" s="90" t="s">
        <v>93</v>
      </c>
      <c r="AW440" s="90" t="s">
        <v>5393</v>
      </c>
      <c r="AX440" s="90" t="s">
        <v>5394</v>
      </c>
      <c r="AY440" s="90" t="s">
        <v>5395</v>
      </c>
      <c r="AZ440" s="90" t="s">
        <v>5394</v>
      </c>
      <c r="BA440" s="90" t="s">
        <v>97</v>
      </c>
      <c r="BB440" s="90" t="s">
        <v>5396</v>
      </c>
      <c r="BC440" s="90" t="s">
        <v>99</v>
      </c>
      <c r="BD440" s="90" t="s">
        <v>150</v>
      </c>
      <c r="BE440" s="90" t="s">
        <v>61</v>
      </c>
      <c r="BF440" s="90" t="s">
        <v>380</v>
      </c>
      <c r="BG440" s="90" t="s">
        <v>101</v>
      </c>
    </row>
    <row r="441" s="85" customFormat="1" ht="19" customHeight="1" spans="1:59">
      <c r="A441" s="90" t="s">
        <v>419</v>
      </c>
      <c r="B441" s="90" t="s">
        <v>420</v>
      </c>
      <c r="C441" s="90" t="s">
        <v>5397</v>
      </c>
      <c r="D441" s="90" t="s">
        <v>5398</v>
      </c>
      <c r="E441" s="90" t="s">
        <v>5399</v>
      </c>
      <c r="F441" s="90" t="s">
        <v>5400</v>
      </c>
      <c r="G441" s="90" t="s">
        <v>5401</v>
      </c>
      <c r="H441" s="90" t="s">
        <v>158</v>
      </c>
      <c r="I441" s="90" t="s">
        <v>5402</v>
      </c>
      <c r="J441" s="90" t="s">
        <v>5403</v>
      </c>
      <c r="K441" s="90" t="s">
        <v>5404</v>
      </c>
      <c r="L441" s="90" t="s">
        <v>73</v>
      </c>
      <c r="M441" s="90" t="s">
        <v>5405</v>
      </c>
      <c r="N441" s="90" t="s">
        <v>5406</v>
      </c>
      <c r="O441" s="90" t="s">
        <v>2997</v>
      </c>
      <c r="P441" s="90" t="s">
        <v>2998</v>
      </c>
      <c r="Q441" s="90" t="s">
        <v>5407</v>
      </c>
      <c r="R441" s="90" t="s">
        <v>5408</v>
      </c>
      <c r="S441" s="90" t="s">
        <v>5409</v>
      </c>
      <c r="T441" s="90" t="s">
        <v>209</v>
      </c>
      <c r="U441" s="15">
        <v>0</v>
      </c>
      <c r="V441" s="15">
        <v>35756</v>
      </c>
      <c r="W441" s="15">
        <v>23241</v>
      </c>
      <c r="X441" s="15">
        <v>10000</v>
      </c>
      <c r="Y441" s="90" t="s">
        <v>143</v>
      </c>
      <c r="Z441" s="90" t="s">
        <v>83</v>
      </c>
      <c r="AA441" s="90" t="s">
        <v>84</v>
      </c>
      <c r="AB441" s="90" t="s">
        <v>5410</v>
      </c>
      <c r="AC441" s="90" t="s">
        <v>121</v>
      </c>
      <c r="AD441" s="90" t="s">
        <v>87</v>
      </c>
      <c r="AE441" s="90" t="s">
        <v>61</v>
      </c>
      <c r="AF441" s="90" t="s">
        <v>61</v>
      </c>
      <c r="AG441" s="90" t="s">
        <v>89</v>
      </c>
      <c r="AH441" s="90" t="s">
        <v>88</v>
      </c>
      <c r="AI441" s="90" t="s">
        <v>88</v>
      </c>
      <c r="AJ441" s="90" t="s">
        <v>88</v>
      </c>
      <c r="AK441" s="90" t="s">
        <v>88</v>
      </c>
      <c r="AL441" s="90" t="s">
        <v>88</v>
      </c>
      <c r="AM441" s="90" t="s">
        <v>88</v>
      </c>
      <c r="AN441" s="90" t="s">
        <v>88</v>
      </c>
      <c r="AO441" s="90" t="s">
        <v>88</v>
      </c>
      <c r="AP441" s="90" t="s">
        <v>88</v>
      </c>
      <c r="AQ441" s="90" t="s">
        <v>90</v>
      </c>
      <c r="AR441" s="90" t="s">
        <v>90</v>
      </c>
      <c r="AS441" s="90" t="s">
        <v>91</v>
      </c>
      <c r="AT441" s="90" t="s">
        <v>92</v>
      </c>
      <c r="AU441" s="90" t="s">
        <v>92</v>
      </c>
      <c r="AV441" s="90" t="s">
        <v>93</v>
      </c>
      <c r="AW441" s="90" t="s">
        <v>5411</v>
      </c>
      <c r="AX441" s="90" t="s">
        <v>5412</v>
      </c>
      <c r="AY441" s="90" t="s">
        <v>5413</v>
      </c>
      <c r="AZ441" s="90" t="s">
        <v>5412</v>
      </c>
      <c r="BA441" s="90" t="s">
        <v>97</v>
      </c>
      <c r="BB441" s="90" t="s">
        <v>5414</v>
      </c>
      <c r="BC441" s="90" t="s">
        <v>99</v>
      </c>
      <c r="BD441" s="90" t="s">
        <v>150</v>
      </c>
      <c r="BE441" s="90" t="s">
        <v>61</v>
      </c>
      <c r="BF441" s="90" t="s">
        <v>209</v>
      </c>
      <c r="BG441" s="90" t="s">
        <v>101</v>
      </c>
    </row>
    <row r="442" s="85" customFormat="1" ht="19" customHeight="1" spans="1:59">
      <c r="A442" s="90" t="s">
        <v>151</v>
      </c>
      <c r="B442" s="90" t="s">
        <v>152</v>
      </c>
      <c r="C442" s="90" t="s">
        <v>5084</v>
      </c>
      <c r="D442" s="90" t="s">
        <v>5085</v>
      </c>
      <c r="E442" s="90" t="s">
        <v>5415</v>
      </c>
      <c r="F442" s="90" t="s">
        <v>5416</v>
      </c>
      <c r="G442" s="90" t="s">
        <v>4111</v>
      </c>
      <c r="H442" s="90" t="s">
        <v>1571</v>
      </c>
      <c r="I442" s="90" t="s">
        <v>5417</v>
      </c>
      <c r="J442" s="90" t="s">
        <v>5418</v>
      </c>
      <c r="K442" s="90" t="s">
        <v>5419</v>
      </c>
      <c r="L442" s="90" t="s">
        <v>73</v>
      </c>
      <c r="M442" s="90" t="s">
        <v>1834</v>
      </c>
      <c r="N442" s="90" t="s">
        <v>1863</v>
      </c>
      <c r="O442" s="90" t="s">
        <v>949</v>
      </c>
      <c r="P442" s="90" t="s">
        <v>950</v>
      </c>
      <c r="Q442" s="90" t="s">
        <v>257</v>
      </c>
      <c r="R442" s="90" t="s">
        <v>951</v>
      </c>
      <c r="S442" s="90" t="s">
        <v>5420</v>
      </c>
      <c r="T442" s="90" t="s">
        <v>119</v>
      </c>
      <c r="U442" s="15">
        <v>0</v>
      </c>
      <c r="V442" s="15">
        <v>30000</v>
      </c>
      <c r="W442" s="15">
        <v>15000</v>
      </c>
      <c r="X442" s="15">
        <v>10000</v>
      </c>
      <c r="Y442" s="90" t="s">
        <v>143</v>
      </c>
      <c r="Z442" s="90" t="s">
        <v>83</v>
      </c>
      <c r="AA442" s="90" t="s">
        <v>84</v>
      </c>
      <c r="AB442" s="90" t="s">
        <v>5416</v>
      </c>
      <c r="AC442" s="90" t="s">
        <v>145</v>
      </c>
      <c r="AD442" s="90" t="s">
        <v>87</v>
      </c>
      <c r="AE442" s="90" t="s">
        <v>61</v>
      </c>
      <c r="AF442" s="90" t="s">
        <v>61</v>
      </c>
      <c r="AG442" s="90" t="s">
        <v>89</v>
      </c>
      <c r="AH442" s="90" t="s">
        <v>89</v>
      </c>
      <c r="AI442" s="90" t="s">
        <v>88</v>
      </c>
      <c r="AJ442" s="90" t="s">
        <v>89</v>
      </c>
      <c r="AK442" s="90" t="s">
        <v>89</v>
      </c>
      <c r="AL442" s="90" t="s">
        <v>89</v>
      </c>
      <c r="AM442" s="90" t="s">
        <v>89</v>
      </c>
      <c r="AN442" s="90" t="s">
        <v>89</v>
      </c>
      <c r="AO442" s="90" t="s">
        <v>88</v>
      </c>
      <c r="AP442" s="90" t="s">
        <v>89</v>
      </c>
      <c r="AQ442" s="90" t="s">
        <v>90</v>
      </c>
      <c r="AR442" s="90" t="s">
        <v>90</v>
      </c>
      <c r="AS442" s="90" t="s">
        <v>91</v>
      </c>
      <c r="AT442" s="90" t="s">
        <v>92</v>
      </c>
      <c r="AU442" s="90" t="s">
        <v>92</v>
      </c>
      <c r="AV442" s="90" t="s">
        <v>93</v>
      </c>
      <c r="AW442" s="90" t="s">
        <v>5421</v>
      </c>
      <c r="AX442" s="90" t="s">
        <v>5422</v>
      </c>
      <c r="AY442" s="90" t="s">
        <v>5423</v>
      </c>
      <c r="AZ442" s="90" t="s">
        <v>5422</v>
      </c>
      <c r="BA442" s="90" t="s">
        <v>97</v>
      </c>
      <c r="BB442" s="90" t="s">
        <v>5424</v>
      </c>
      <c r="BC442" s="90" t="s">
        <v>99</v>
      </c>
      <c r="BD442" s="90" t="s">
        <v>150</v>
      </c>
      <c r="BE442" s="90" t="s">
        <v>61</v>
      </c>
      <c r="BF442" s="90" t="s">
        <v>119</v>
      </c>
      <c r="BG442" s="90" t="s">
        <v>101</v>
      </c>
    </row>
    <row r="443" s="85" customFormat="1" ht="19" customHeight="1" spans="1:59">
      <c r="A443" s="90" t="s">
        <v>62</v>
      </c>
      <c r="B443" s="90" t="s">
        <v>63</v>
      </c>
      <c r="C443" s="90" t="s">
        <v>64</v>
      </c>
      <c r="D443" s="90" t="s">
        <v>65</v>
      </c>
      <c r="E443" s="90" t="s">
        <v>66</v>
      </c>
      <c r="F443" s="90" t="s">
        <v>67</v>
      </c>
      <c r="G443" s="90" t="s">
        <v>68</v>
      </c>
      <c r="H443" s="90" t="s">
        <v>69</v>
      </c>
      <c r="I443" s="90" t="s">
        <v>5425</v>
      </c>
      <c r="J443" s="90" t="s">
        <v>5426</v>
      </c>
      <c r="K443" s="90" t="s">
        <v>5427</v>
      </c>
      <c r="L443" s="90" t="s">
        <v>73</v>
      </c>
      <c r="M443" s="90" t="s">
        <v>74</v>
      </c>
      <c r="N443" s="90" t="s">
        <v>75</v>
      </c>
      <c r="O443" s="90" t="s">
        <v>76</v>
      </c>
      <c r="P443" s="90" t="s">
        <v>77</v>
      </c>
      <c r="Q443" s="90" t="s">
        <v>277</v>
      </c>
      <c r="R443" s="90" t="s">
        <v>278</v>
      </c>
      <c r="S443" s="90" t="s">
        <v>5428</v>
      </c>
      <c r="T443" s="90" t="s">
        <v>81</v>
      </c>
      <c r="U443" s="15">
        <v>0</v>
      </c>
      <c r="V443" s="15">
        <v>30680</v>
      </c>
      <c r="W443" s="15">
        <v>30680</v>
      </c>
      <c r="X443" s="15">
        <v>25500</v>
      </c>
      <c r="Y443" s="90" t="s">
        <v>82</v>
      </c>
      <c r="Z443" s="90" t="s">
        <v>83</v>
      </c>
      <c r="AA443" s="90" t="s">
        <v>84</v>
      </c>
      <c r="AB443" s="90" t="s">
        <v>85</v>
      </c>
      <c r="AC443" s="90" t="s">
        <v>191</v>
      </c>
      <c r="AD443" s="90" t="s">
        <v>87</v>
      </c>
      <c r="AE443" s="90" t="s">
        <v>61</v>
      </c>
      <c r="AF443" s="90" t="s">
        <v>61</v>
      </c>
      <c r="AG443" s="90" t="s">
        <v>88</v>
      </c>
      <c r="AH443" s="90" t="s">
        <v>88</v>
      </c>
      <c r="AI443" s="90" t="s">
        <v>88</v>
      </c>
      <c r="AJ443" s="90" t="s">
        <v>88</v>
      </c>
      <c r="AK443" s="90" t="s">
        <v>88</v>
      </c>
      <c r="AL443" s="90" t="s">
        <v>88</v>
      </c>
      <c r="AM443" s="90" t="s">
        <v>88</v>
      </c>
      <c r="AN443" s="90" t="s">
        <v>88</v>
      </c>
      <c r="AO443" s="90" t="s">
        <v>88</v>
      </c>
      <c r="AP443" s="90" t="s">
        <v>89</v>
      </c>
      <c r="AQ443" s="90" t="s">
        <v>90</v>
      </c>
      <c r="AR443" s="90" t="s">
        <v>90</v>
      </c>
      <c r="AS443" s="90" t="s">
        <v>91</v>
      </c>
      <c r="AT443" s="90" t="s">
        <v>92</v>
      </c>
      <c r="AU443" s="90" t="s">
        <v>92</v>
      </c>
      <c r="AV443" s="90" t="s">
        <v>93</v>
      </c>
      <c r="AW443" s="90" t="s">
        <v>94</v>
      </c>
      <c r="AX443" s="90" t="s">
        <v>5429</v>
      </c>
      <c r="AY443" s="90" t="s">
        <v>96</v>
      </c>
      <c r="AZ443" s="90" t="s">
        <v>5429</v>
      </c>
      <c r="BA443" s="90" t="s">
        <v>97</v>
      </c>
      <c r="BB443" s="90" t="s">
        <v>5430</v>
      </c>
      <c r="BC443" s="90" t="s">
        <v>99</v>
      </c>
      <c r="BD443" s="90" t="s">
        <v>100</v>
      </c>
      <c r="BE443" s="90" t="s">
        <v>61</v>
      </c>
      <c r="BF443" s="90" t="s">
        <v>81</v>
      </c>
      <c r="BG443" s="90" t="s">
        <v>101</v>
      </c>
    </row>
    <row r="444" s="85" customFormat="1" ht="19" customHeight="1" spans="1:59">
      <c r="A444" s="90" t="s">
        <v>151</v>
      </c>
      <c r="B444" s="90" t="s">
        <v>152</v>
      </c>
      <c r="C444" s="90" t="s">
        <v>741</v>
      </c>
      <c r="D444" s="90" t="s">
        <v>742</v>
      </c>
      <c r="E444" s="90" t="s">
        <v>5431</v>
      </c>
      <c r="F444" s="90" t="s">
        <v>5432</v>
      </c>
      <c r="G444" s="90" t="s">
        <v>4458</v>
      </c>
      <c r="H444" s="90" t="s">
        <v>232</v>
      </c>
      <c r="I444" s="90" t="s">
        <v>5433</v>
      </c>
      <c r="J444" s="90" t="s">
        <v>5434</v>
      </c>
      <c r="K444" s="90" t="s">
        <v>5435</v>
      </c>
      <c r="L444" s="90" t="s">
        <v>73</v>
      </c>
      <c r="M444" s="90" t="s">
        <v>3402</v>
      </c>
      <c r="N444" s="90" t="s">
        <v>3140</v>
      </c>
      <c r="O444" s="90" t="s">
        <v>238</v>
      </c>
      <c r="P444" s="90" t="s">
        <v>239</v>
      </c>
      <c r="Q444" s="90" t="s">
        <v>2192</v>
      </c>
      <c r="R444" s="90" t="s">
        <v>2193</v>
      </c>
      <c r="S444" s="90" t="s">
        <v>5436</v>
      </c>
      <c r="T444" s="90" t="s">
        <v>119</v>
      </c>
      <c r="U444" s="15">
        <v>0</v>
      </c>
      <c r="V444" s="15">
        <v>90000</v>
      </c>
      <c r="W444" s="15">
        <v>30000</v>
      </c>
      <c r="X444" s="15">
        <v>7900</v>
      </c>
      <c r="Y444" s="90" t="s">
        <v>143</v>
      </c>
      <c r="Z444" s="90" t="s">
        <v>83</v>
      </c>
      <c r="AA444" s="90" t="s">
        <v>84</v>
      </c>
      <c r="AB444" s="90" t="s">
        <v>2208</v>
      </c>
      <c r="AC444" s="90" t="s">
        <v>145</v>
      </c>
      <c r="AD444" s="90" t="s">
        <v>87</v>
      </c>
      <c r="AE444" s="90" t="s">
        <v>61</v>
      </c>
      <c r="AF444" s="90" t="s">
        <v>61</v>
      </c>
      <c r="AG444" s="90" t="s">
        <v>89</v>
      </c>
      <c r="AH444" s="90" t="s">
        <v>89</v>
      </c>
      <c r="AI444" s="90" t="s">
        <v>89</v>
      </c>
      <c r="AJ444" s="90" t="s">
        <v>89</v>
      </c>
      <c r="AK444" s="90" t="s">
        <v>89</v>
      </c>
      <c r="AL444" s="90" t="s">
        <v>89</v>
      </c>
      <c r="AM444" s="90" t="s">
        <v>89</v>
      </c>
      <c r="AN444" s="90" t="s">
        <v>89</v>
      </c>
      <c r="AO444" s="90" t="s">
        <v>89</v>
      </c>
      <c r="AP444" s="90" t="s">
        <v>89</v>
      </c>
      <c r="AQ444" s="90" t="s">
        <v>90</v>
      </c>
      <c r="AR444" s="90" t="s">
        <v>90</v>
      </c>
      <c r="AS444" s="90" t="s">
        <v>91</v>
      </c>
      <c r="AT444" s="90" t="s">
        <v>92</v>
      </c>
      <c r="AU444" s="90" t="s">
        <v>92</v>
      </c>
      <c r="AV444" s="90" t="s">
        <v>93</v>
      </c>
      <c r="AW444" s="90" t="s">
        <v>5437</v>
      </c>
      <c r="AX444" s="90" t="s">
        <v>5438</v>
      </c>
      <c r="AY444" s="90" t="s">
        <v>5439</v>
      </c>
      <c r="AZ444" s="90" t="s">
        <v>5438</v>
      </c>
      <c r="BA444" s="90" t="s">
        <v>215</v>
      </c>
      <c r="BB444" s="90" t="s">
        <v>5440</v>
      </c>
      <c r="BC444" s="90" t="s">
        <v>99</v>
      </c>
      <c r="BD444" s="90" t="s">
        <v>150</v>
      </c>
      <c r="BE444" s="90" t="s">
        <v>61</v>
      </c>
      <c r="BF444" s="90" t="s">
        <v>119</v>
      </c>
      <c r="BG444" s="90" t="s">
        <v>101</v>
      </c>
    </row>
    <row r="445" s="85" customFormat="1" ht="19" customHeight="1" spans="1:59">
      <c r="A445" s="90" t="s">
        <v>126</v>
      </c>
      <c r="B445" s="90" t="s">
        <v>127</v>
      </c>
      <c r="C445" s="90" t="s">
        <v>4343</v>
      </c>
      <c r="D445" s="90" t="s">
        <v>4344</v>
      </c>
      <c r="E445" s="90" t="s">
        <v>5441</v>
      </c>
      <c r="F445" s="90" t="s">
        <v>5442</v>
      </c>
      <c r="G445" s="90" t="s">
        <v>132</v>
      </c>
      <c r="H445" s="90" t="s">
        <v>109</v>
      </c>
      <c r="I445" s="90" t="s">
        <v>5443</v>
      </c>
      <c r="J445" s="90" t="s">
        <v>5444</v>
      </c>
      <c r="K445" s="90" t="s">
        <v>5445</v>
      </c>
      <c r="L445" s="90" t="s">
        <v>73</v>
      </c>
      <c r="M445" s="90" t="s">
        <v>5446</v>
      </c>
      <c r="N445" s="90" t="s">
        <v>374</v>
      </c>
      <c r="O445" s="90" t="s">
        <v>115</v>
      </c>
      <c r="P445" s="90" t="s">
        <v>116</v>
      </c>
      <c r="Q445" s="90" t="s">
        <v>117</v>
      </c>
      <c r="R445" s="90" t="s">
        <v>116</v>
      </c>
      <c r="S445" s="90" t="s">
        <v>5447</v>
      </c>
      <c r="T445" s="90" t="s">
        <v>380</v>
      </c>
      <c r="U445" s="15">
        <v>0</v>
      </c>
      <c r="V445" s="15">
        <v>57000</v>
      </c>
      <c r="W445" s="15">
        <v>35000</v>
      </c>
      <c r="X445" s="15">
        <v>2000</v>
      </c>
      <c r="Y445" s="90" t="s">
        <v>143</v>
      </c>
      <c r="Z445" s="90" t="s">
        <v>83</v>
      </c>
      <c r="AA445" s="90" t="s">
        <v>84</v>
      </c>
      <c r="AB445" s="90" t="s">
        <v>5448</v>
      </c>
      <c r="AC445" s="90" t="s">
        <v>145</v>
      </c>
      <c r="AD445" s="90" t="s">
        <v>87</v>
      </c>
      <c r="AE445" s="90" t="s">
        <v>61</v>
      </c>
      <c r="AF445" s="90" t="s">
        <v>61</v>
      </c>
      <c r="AG445" s="90" t="s">
        <v>89</v>
      </c>
      <c r="AH445" s="90" t="s">
        <v>89</v>
      </c>
      <c r="AI445" s="90" t="s">
        <v>89</v>
      </c>
      <c r="AJ445" s="90" t="s">
        <v>89</v>
      </c>
      <c r="AK445" s="90" t="s">
        <v>89</v>
      </c>
      <c r="AL445" s="90" t="s">
        <v>89</v>
      </c>
      <c r="AM445" s="90" t="s">
        <v>89</v>
      </c>
      <c r="AN445" s="90" t="s">
        <v>89</v>
      </c>
      <c r="AO445" s="90" t="s">
        <v>89</v>
      </c>
      <c r="AP445" s="90" t="s">
        <v>89</v>
      </c>
      <c r="AQ445" s="90" t="s">
        <v>90</v>
      </c>
      <c r="AR445" s="90" t="s">
        <v>90</v>
      </c>
      <c r="AS445" s="90" t="s">
        <v>91</v>
      </c>
      <c r="AT445" s="90" t="s">
        <v>92</v>
      </c>
      <c r="AU445" s="90" t="s">
        <v>92</v>
      </c>
      <c r="AV445" s="90" t="s">
        <v>93</v>
      </c>
      <c r="AW445" s="90" t="s">
        <v>5449</v>
      </c>
      <c r="AX445" s="90" t="s">
        <v>5450</v>
      </c>
      <c r="AY445" s="90" t="s">
        <v>5451</v>
      </c>
      <c r="AZ445" s="90" t="s">
        <v>5450</v>
      </c>
      <c r="BA445" s="90" t="s">
        <v>97</v>
      </c>
      <c r="BB445" s="90" t="s">
        <v>5452</v>
      </c>
      <c r="BC445" s="90" t="s">
        <v>99</v>
      </c>
      <c r="BD445" s="90" t="s">
        <v>150</v>
      </c>
      <c r="BE445" s="90" t="s">
        <v>61</v>
      </c>
      <c r="BF445" s="90" t="s">
        <v>380</v>
      </c>
      <c r="BG445" s="90" t="s">
        <v>101</v>
      </c>
    </row>
    <row r="446" s="85" customFormat="1" ht="19" customHeight="1" spans="1:59">
      <c r="A446" s="90" t="s">
        <v>226</v>
      </c>
      <c r="B446" s="90" t="s">
        <v>227</v>
      </c>
      <c r="C446" s="90" t="s">
        <v>228</v>
      </c>
      <c r="D446" s="90" t="s">
        <v>229</v>
      </c>
      <c r="E446" s="90" t="s">
        <v>2857</v>
      </c>
      <c r="F446" s="90" t="s">
        <v>231</v>
      </c>
      <c r="G446" s="90" t="s">
        <v>231</v>
      </c>
      <c r="H446" s="90" t="s">
        <v>232</v>
      </c>
      <c r="I446" s="90" t="s">
        <v>5453</v>
      </c>
      <c r="J446" s="90" t="s">
        <v>5454</v>
      </c>
      <c r="K446" s="90" t="s">
        <v>5455</v>
      </c>
      <c r="L446" s="90" t="s">
        <v>73</v>
      </c>
      <c r="M446" s="90" t="s">
        <v>5456</v>
      </c>
      <c r="N446" s="90" t="s">
        <v>5457</v>
      </c>
      <c r="O446" s="90" t="s">
        <v>238</v>
      </c>
      <c r="P446" s="90" t="s">
        <v>239</v>
      </c>
      <c r="Q446" s="90" t="s">
        <v>240</v>
      </c>
      <c r="R446" s="90" t="s">
        <v>241</v>
      </c>
      <c r="S446" s="90" t="s">
        <v>5458</v>
      </c>
      <c r="T446" s="90" t="s">
        <v>209</v>
      </c>
      <c r="U446" s="15">
        <v>0</v>
      </c>
      <c r="V446" s="15">
        <v>123500</v>
      </c>
      <c r="W446" s="15">
        <v>87000</v>
      </c>
      <c r="X446" s="15">
        <v>37800</v>
      </c>
      <c r="Y446" s="90" t="s">
        <v>143</v>
      </c>
      <c r="Z446" s="90" t="s">
        <v>83</v>
      </c>
      <c r="AA446" s="90" t="s">
        <v>84</v>
      </c>
      <c r="AB446" s="90" t="s">
        <v>2863</v>
      </c>
      <c r="AC446" s="90" t="s">
        <v>359</v>
      </c>
      <c r="AD446" s="90" t="s">
        <v>87</v>
      </c>
      <c r="AE446" s="90" t="s">
        <v>61</v>
      </c>
      <c r="AF446" s="90" t="s">
        <v>61</v>
      </c>
      <c r="AG446" s="90" t="s">
        <v>89</v>
      </c>
      <c r="AH446" s="90" t="s">
        <v>89</v>
      </c>
      <c r="AI446" s="90" t="s">
        <v>89</v>
      </c>
      <c r="AJ446" s="90" t="s">
        <v>89</v>
      </c>
      <c r="AK446" s="90" t="s">
        <v>89</v>
      </c>
      <c r="AL446" s="90" t="s">
        <v>89</v>
      </c>
      <c r="AM446" s="90" t="s">
        <v>89</v>
      </c>
      <c r="AN446" s="90" t="s">
        <v>89</v>
      </c>
      <c r="AO446" s="90" t="s">
        <v>89</v>
      </c>
      <c r="AP446" s="90" t="s">
        <v>89</v>
      </c>
      <c r="AQ446" s="90" t="s">
        <v>90</v>
      </c>
      <c r="AR446" s="90" t="s">
        <v>90</v>
      </c>
      <c r="AS446" s="90" t="s">
        <v>91</v>
      </c>
      <c r="AT446" s="90" t="s">
        <v>92</v>
      </c>
      <c r="AU446" s="90" t="s">
        <v>92</v>
      </c>
      <c r="AV446" s="90" t="s">
        <v>93</v>
      </c>
      <c r="AW446" s="90" t="s">
        <v>2864</v>
      </c>
      <c r="AX446" s="90" t="s">
        <v>5459</v>
      </c>
      <c r="AY446" s="90" t="s">
        <v>2866</v>
      </c>
      <c r="AZ446" s="90" t="s">
        <v>5459</v>
      </c>
      <c r="BA446" s="90" t="s">
        <v>215</v>
      </c>
      <c r="BB446" s="90" t="s">
        <v>5460</v>
      </c>
      <c r="BC446" s="90" t="s">
        <v>99</v>
      </c>
      <c r="BD446" s="90" t="s">
        <v>150</v>
      </c>
      <c r="BE446" s="90" t="s">
        <v>61</v>
      </c>
      <c r="BF446" s="90" t="s">
        <v>209</v>
      </c>
      <c r="BG446" s="90" t="s">
        <v>101</v>
      </c>
    </row>
    <row r="447" s="85" customFormat="1" ht="19" customHeight="1" spans="1:59">
      <c r="A447" s="90" t="s">
        <v>226</v>
      </c>
      <c r="B447" s="90" t="s">
        <v>227</v>
      </c>
      <c r="C447" s="90" t="s">
        <v>1512</v>
      </c>
      <c r="D447" s="90" t="s">
        <v>1513</v>
      </c>
      <c r="E447" s="90" t="s">
        <v>5461</v>
      </c>
      <c r="F447" s="90" t="s">
        <v>5462</v>
      </c>
      <c r="G447" s="90" t="s">
        <v>368</v>
      </c>
      <c r="H447" s="90" t="s">
        <v>369</v>
      </c>
      <c r="I447" s="90" t="s">
        <v>5463</v>
      </c>
      <c r="J447" s="90" t="s">
        <v>5464</v>
      </c>
      <c r="K447" s="90" t="s">
        <v>5465</v>
      </c>
      <c r="L447" s="90" t="s">
        <v>73</v>
      </c>
      <c r="M447" s="90" t="s">
        <v>341</v>
      </c>
      <c r="N447" s="90" t="s">
        <v>163</v>
      </c>
      <c r="O447" s="90" t="s">
        <v>1753</v>
      </c>
      <c r="P447" s="90" t="s">
        <v>1754</v>
      </c>
      <c r="Q447" s="90" t="s">
        <v>377</v>
      </c>
      <c r="R447" s="90" t="s">
        <v>378</v>
      </c>
      <c r="S447" s="90" t="s">
        <v>5466</v>
      </c>
      <c r="T447" s="90" t="s">
        <v>209</v>
      </c>
      <c r="U447" s="15">
        <v>0</v>
      </c>
      <c r="V447" s="15">
        <v>7858</v>
      </c>
      <c r="W447" s="15">
        <v>6000</v>
      </c>
      <c r="X447" s="15">
        <v>6000</v>
      </c>
      <c r="Y447" s="90" t="s">
        <v>82</v>
      </c>
      <c r="Z447" s="90" t="s">
        <v>83</v>
      </c>
      <c r="AA447" s="90" t="s">
        <v>84</v>
      </c>
      <c r="AB447" s="90" t="s">
        <v>5462</v>
      </c>
      <c r="AC447" s="90" t="s">
        <v>211</v>
      </c>
      <c r="AD447" s="90" t="s">
        <v>87</v>
      </c>
      <c r="AE447" s="90" t="s">
        <v>61</v>
      </c>
      <c r="AF447" s="90" t="s">
        <v>61</v>
      </c>
      <c r="AG447" s="90" t="s">
        <v>89</v>
      </c>
      <c r="AH447" s="90" t="s">
        <v>89</v>
      </c>
      <c r="AI447" s="90" t="s">
        <v>89</v>
      </c>
      <c r="AJ447" s="90" t="s">
        <v>88</v>
      </c>
      <c r="AK447" s="90" t="s">
        <v>89</v>
      </c>
      <c r="AL447" s="90" t="s">
        <v>88</v>
      </c>
      <c r="AM447" s="90" t="s">
        <v>89</v>
      </c>
      <c r="AN447" s="90" t="s">
        <v>88</v>
      </c>
      <c r="AO447" s="90" t="s">
        <v>88</v>
      </c>
      <c r="AP447" s="90" t="s">
        <v>89</v>
      </c>
      <c r="AQ447" s="90" t="s">
        <v>90</v>
      </c>
      <c r="AR447" s="90" t="s">
        <v>90</v>
      </c>
      <c r="AS447" s="90" t="s">
        <v>91</v>
      </c>
      <c r="AT447" s="90" t="s">
        <v>92</v>
      </c>
      <c r="AU447" s="90" t="s">
        <v>92</v>
      </c>
      <c r="AV447" s="90" t="s">
        <v>93</v>
      </c>
      <c r="AW447" s="90" t="s">
        <v>5467</v>
      </c>
      <c r="AX447" s="90" t="s">
        <v>5468</v>
      </c>
      <c r="AY447" s="90" t="s">
        <v>5469</v>
      </c>
      <c r="AZ447" s="90" t="s">
        <v>5468</v>
      </c>
      <c r="BA447" s="90" t="s">
        <v>97</v>
      </c>
      <c r="BB447" s="90" t="s">
        <v>5470</v>
      </c>
      <c r="BC447" s="90" t="s">
        <v>99</v>
      </c>
      <c r="BD447" s="90" t="s">
        <v>100</v>
      </c>
      <c r="BE447" s="90" t="s">
        <v>61</v>
      </c>
      <c r="BF447" s="90" t="s">
        <v>209</v>
      </c>
      <c r="BG447" s="90" t="s">
        <v>101</v>
      </c>
    </row>
    <row r="448" s="85" customFormat="1" ht="19" customHeight="1" spans="1:59">
      <c r="A448" s="90" t="s">
        <v>582</v>
      </c>
      <c r="B448" s="90" t="s">
        <v>583</v>
      </c>
      <c r="C448" s="90" t="s">
        <v>793</v>
      </c>
      <c r="D448" s="90" t="s">
        <v>794</v>
      </c>
      <c r="E448" s="90" t="s">
        <v>5471</v>
      </c>
      <c r="F448" s="90" t="s">
        <v>588</v>
      </c>
      <c r="G448" s="90" t="s">
        <v>588</v>
      </c>
      <c r="H448" s="90" t="s">
        <v>539</v>
      </c>
      <c r="I448" s="90" t="s">
        <v>5472</v>
      </c>
      <c r="J448" s="90" t="s">
        <v>5473</v>
      </c>
      <c r="K448" s="90" t="s">
        <v>5474</v>
      </c>
      <c r="L448" s="90" t="s">
        <v>73</v>
      </c>
      <c r="M448" s="90" t="s">
        <v>3199</v>
      </c>
      <c r="N448" s="90" t="s">
        <v>203</v>
      </c>
      <c r="O448" s="90" t="s">
        <v>5246</v>
      </c>
      <c r="P448" s="90" t="s">
        <v>5247</v>
      </c>
      <c r="Q448" s="90" t="s">
        <v>5475</v>
      </c>
      <c r="R448" s="90" t="s">
        <v>5476</v>
      </c>
      <c r="S448" s="90" t="s">
        <v>5477</v>
      </c>
      <c r="T448" s="90" t="s">
        <v>380</v>
      </c>
      <c r="U448" s="15">
        <v>0</v>
      </c>
      <c r="V448" s="15">
        <v>28608</v>
      </c>
      <c r="W448" s="15">
        <v>20000</v>
      </c>
      <c r="X448" s="15">
        <v>7500</v>
      </c>
      <c r="Y448" s="90" t="s">
        <v>143</v>
      </c>
      <c r="Z448" s="90" t="s">
        <v>83</v>
      </c>
      <c r="AA448" s="90" t="s">
        <v>84</v>
      </c>
      <c r="AB448" s="90" t="s">
        <v>5478</v>
      </c>
      <c r="AC448" s="90" t="s">
        <v>211</v>
      </c>
      <c r="AD448" s="90" t="s">
        <v>87</v>
      </c>
      <c r="AE448" s="90" t="s">
        <v>61</v>
      </c>
      <c r="AF448" s="90" t="s">
        <v>61</v>
      </c>
      <c r="AG448" s="90" t="s">
        <v>89</v>
      </c>
      <c r="AH448" s="90" t="s">
        <v>89</v>
      </c>
      <c r="AI448" s="90" t="s">
        <v>89</v>
      </c>
      <c r="AJ448" s="90" t="s">
        <v>89</v>
      </c>
      <c r="AK448" s="90" t="s">
        <v>89</v>
      </c>
      <c r="AL448" s="90" t="s">
        <v>89</v>
      </c>
      <c r="AM448" s="90" t="s">
        <v>89</v>
      </c>
      <c r="AN448" s="90" t="s">
        <v>89</v>
      </c>
      <c r="AO448" s="90" t="s">
        <v>89</v>
      </c>
      <c r="AP448" s="90" t="s">
        <v>89</v>
      </c>
      <c r="AQ448" s="90" t="s">
        <v>90</v>
      </c>
      <c r="AR448" s="90" t="s">
        <v>90</v>
      </c>
      <c r="AS448" s="90" t="s">
        <v>91</v>
      </c>
      <c r="AT448" s="90" t="s">
        <v>92</v>
      </c>
      <c r="AU448" s="90" t="s">
        <v>92</v>
      </c>
      <c r="AV448" s="90" t="s">
        <v>93</v>
      </c>
      <c r="AW448" s="90" t="s">
        <v>5479</v>
      </c>
      <c r="AX448" s="90" t="s">
        <v>5480</v>
      </c>
      <c r="AY448" s="90" t="s">
        <v>5481</v>
      </c>
      <c r="AZ448" s="90" t="s">
        <v>5480</v>
      </c>
      <c r="BA448" s="90" t="s">
        <v>97</v>
      </c>
      <c r="BB448" s="90" t="s">
        <v>5482</v>
      </c>
      <c r="BC448" s="90" t="s">
        <v>99</v>
      </c>
      <c r="BD448" s="90" t="s">
        <v>150</v>
      </c>
      <c r="BE448" s="90" t="s">
        <v>61</v>
      </c>
      <c r="BF448" s="90" t="s">
        <v>380</v>
      </c>
      <c r="BG448" s="90" t="s">
        <v>101</v>
      </c>
    </row>
    <row r="449" s="85" customFormat="1" ht="19" customHeight="1" spans="1:59">
      <c r="A449" s="90" t="s">
        <v>267</v>
      </c>
      <c r="B449" s="90" t="s">
        <v>268</v>
      </c>
      <c r="C449" s="90" t="s">
        <v>501</v>
      </c>
      <c r="D449" s="90" t="s">
        <v>502</v>
      </c>
      <c r="E449" s="90" t="s">
        <v>5483</v>
      </c>
      <c r="F449" s="90" t="s">
        <v>5385</v>
      </c>
      <c r="G449" s="90" t="s">
        <v>287</v>
      </c>
      <c r="H449" s="90" t="s">
        <v>109</v>
      </c>
      <c r="I449" s="90" t="s">
        <v>5484</v>
      </c>
      <c r="J449" s="90" t="s">
        <v>5485</v>
      </c>
      <c r="K449" s="90" t="s">
        <v>5486</v>
      </c>
      <c r="L449" s="90" t="s">
        <v>73</v>
      </c>
      <c r="M449" s="90" t="s">
        <v>162</v>
      </c>
      <c r="N449" s="90" t="s">
        <v>823</v>
      </c>
      <c r="O449" s="90" t="s">
        <v>881</v>
      </c>
      <c r="P449" s="90" t="s">
        <v>882</v>
      </c>
      <c r="Q449" s="90" t="s">
        <v>2425</v>
      </c>
      <c r="R449" s="90" t="s">
        <v>2426</v>
      </c>
      <c r="S449" s="90" t="s">
        <v>5487</v>
      </c>
      <c r="T449" s="90" t="s">
        <v>119</v>
      </c>
      <c r="U449" s="15">
        <v>0</v>
      </c>
      <c r="V449" s="15">
        <v>4766</v>
      </c>
      <c r="W449" s="15">
        <v>3400</v>
      </c>
      <c r="X449" s="15">
        <v>3400</v>
      </c>
      <c r="Y449" s="90" t="s">
        <v>82</v>
      </c>
      <c r="Z449" s="90" t="s">
        <v>83</v>
      </c>
      <c r="AA449" s="90" t="s">
        <v>84</v>
      </c>
      <c r="AB449" s="90" t="s">
        <v>5488</v>
      </c>
      <c r="AC449" s="90" t="s">
        <v>145</v>
      </c>
      <c r="AD449" s="90" t="s">
        <v>87</v>
      </c>
      <c r="AE449" s="90" t="s">
        <v>61</v>
      </c>
      <c r="AF449" s="90" t="s">
        <v>61</v>
      </c>
      <c r="AG449" s="90" t="s">
        <v>89</v>
      </c>
      <c r="AH449" s="90" t="s">
        <v>89</v>
      </c>
      <c r="AI449" s="90" t="s">
        <v>89</v>
      </c>
      <c r="AJ449" s="90" t="s">
        <v>89</v>
      </c>
      <c r="AK449" s="90" t="s">
        <v>89</v>
      </c>
      <c r="AL449" s="90" t="s">
        <v>89</v>
      </c>
      <c r="AM449" s="90" t="s">
        <v>89</v>
      </c>
      <c r="AN449" s="90" t="s">
        <v>89</v>
      </c>
      <c r="AO449" s="90" t="s">
        <v>89</v>
      </c>
      <c r="AP449" s="90" t="s">
        <v>89</v>
      </c>
      <c r="AQ449" s="90" t="s">
        <v>90</v>
      </c>
      <c r="AR449" s="90" t="s">
        <v>90</v>
      </c>
      <c r="AS449" s="90" t="s">
        <v>91</v>
      </c>
      <c r="AT449" s="90" t="s">
        <v>92</v>
      </c>
      <c r="AU449" s="90" t="s">
        <v>92</v>
      </c>
      <c r="AV449" s="90" t="s">
        <v>93</v>
      </c>
      <c r="AW449" s="90" t="s">
        <v>5489</v>
      </c>
      <c r="AX449" s="90" t="s">
        <v>5490</v>
      </c>
      <c r="AY449" s="90" t="s">
        <v>5491</v>
      </c>
      <c r="AZ449" s="90" t="s">
        <v>5490</v>
      </c>
      <c r="BA449" s="90" t="s">
        <v>97</v>
      </c>
      <c r="BB449" s="90" t="s">
        <v>5492</v>
      </c>
      <c r="BC449" s="90" t="s">
        <v>99</v>
      </c>
      <c r="BD449" s="90" t="s">
        <v>100</v>
      </c>
      <c r="BE449" s="90" t="s">
        <v>61</v>
      </c>
      <c r="BF449" s="90" t="s">
        <v>119</v>
      </c>
      <c r="BG449" s="90" t="s">
        <v>101</v>
      </c>
    </row>
    <row r="450" s="85" customFormat="1" ht="19" customHeight="1" spans="1:59">
      <c r="A450" s="90" t="s">
        <v>267</v>
      </c>
      <c r="B450" s="90" t="s">
        <v>268</v>
      </c>
      <c r="C450" s="90" t="s">
        <v>2771</v>
      </c>
      <c r="D450" s="90" t="s">
        <v>2772</v>
      </c>
      <c r="E450" s="90" t="s">
        <v>5493</v>
      </c>
      <c r="F450" s="90" t="s">
        <v>5494</v>
      </c>
      <c r="G450" s="90" t="s">
        <v>5495</v>
      </c>
      <c r="H450" s="90" t="s">
        <v>2501</v>
      </c>
      <c r="I450" s="90" t="s">
        <v>5496</v>
      </c>
      <c r="J450" s="90" t="s">
        <v>5497</v>
      </c>
      <c r="K450" s="90" t="s">
        <v>5498</v>
      </c>
      <c r="L450" s="90" t="s">
        <v>73</v>
      </c>
      <c r="M450" s="90" t="s">
        <v>5499</v>
      </c>
      <c r="N450" s="90" t="s">
        <v>5500</v>
      </c>
      <c r="O450" s="90" t="s">
        <v>5246</v>
      </c>
      <c r="P450" s="90" t="s">
        <v>5247</v>
      </c>
      <c r="Q450" s="90" t="s">
        <v>115</v>
      </c>
      <c r="R450" s="90" t="s">
        <v>2969</v>
      </c>
      <c r="S450" s="90" t="s">
        <v>5501</v>
      </c>
      <c r="T450" s="90" t="s">
        <v>262</v>
      </c>
      <c r="U450" s="15">
        <v>0</v>
      </c>
      <c r="V450" s="15">
        <v>8000</v>
      </c>
      <c r="W450" s="15">
        <v>5600</v>
      </c>
      <c r="X450" s="15">
        <v>1700</v>
      </c>
      <c r="Y450" s="90" t="s">
        <v>143</v>
      </c>
      <c r="Z450" s="90" t="s">
        <v>83</v>
      </c>
      <c r="AA450" s="90" t="s">
        <v>84</v>
      </c>
      <c r="AB450" s="90" t="s">
        <v>5494</v>
      </c>
      <c r="AC450" s="90" t="s">
        <v>145</v>
      </c>
      <c r="AD450" s="90" t="s">
        <v>87</v>
      </c>
      <c r="AE450" s="90" t="s">
        <v>61</v>
      </c>
      <c r="AF450" s="90" t="s">
        <v>61</v>
      </c>
      <c r="AG450" s="90" t="s">
        <v>89</v>
      </c>
      <c r="AH450" s="90" t="s">
        <v>89</v>
      </c>
      <c r="AI450" s="90" t="s">
        <v>89</v>
      </c>
      <c r="AJ450" s="90" t="s">
        <v>89</v>
      </c>
      <c r="AK450" s="90" t="s">
        <v>89</v>
      </c>
      <c r="AL450" s="90" t="s">
        <v>89</v>
      </c>
      <c r="AM450" s="90" t="s">
        <v>89</v>
      </c>
      <c r="AN450" s="90" t="s">
        <v>89</v>
      </c>
      <c r="AO450" s="90" t="s">
        <v>89</v>
      </c>
      <c r="AP450" s="90" t="s">
        <v>89</v>
      </c>
      <c r="AQ450" s="90" t="s">
        <v>90</v>
      </c>
      <c r="AR450" s="90" t="s">
        <v>90</v>
      </c>
      <c r="AS450" s="90" t="s">
        <v>91</v>
      </c>
      <c r="AT450" s="90" t="s">
        <v>92</v>
      </c>
      <c r="AU450" s="90" t="s">
        <v>92</v>
      </c>
      <c r="AV450" s="90" t="s">
        <v>93</v>
      </c>
      <c r="AW450" s="90" t="s">
        <v>5502</v>
      </c>
      <c r="AX450" s="90" t="s">
        <v>5503</v>
      </c>
      <c r="AY450" s="90" t="s">
        <v>5504</v>
      </c>
      <c r="AZ450" s="90" t="s">
        <v>5503</v>
      </c>
      <c r="BA450" s="90" t="s">
        <v>97</v>
      </c>
      <c r="BB450" s="90" t="s">
        <v>5505</v>
      </c>
      <c r="BC450" s="90" t="s">
        <v>99</v>
      </c>
      <c r="BD450" s="90" t="s">
        <v>150</v>
      </c>
      <c r="BE450" s="90" t="s">
        <v>61</v>
      </c>
      <c r="BF450" s="90" t="s">
        <v>262</v>
      </c>
      <c r="BG450" s="90" t="s">
        <v>101</v>
      </c>
    </row>
    <row r="451" s="85" customFormat="1" ht="19" customHeight="1" spans="1:59">
      <c r="A451" s="90" t="s">
        <v>646</v>
      </c>
      <c r="B451" s="90" t="s">
        <v>647</v>
      </c>
      <c r="C451" s="90" t="s">
        <v>4356</v>
      </c>
      <c r="D451" s="90" t="s">
        <v>4357</v>
      </c>
      <c r="E451" s="90" t="s">
        <v>5506</v>
      </c>
      <c r="F451" s="90" t="s">
        <v>4359</v>
      </c>
      <c r="G451" s="90" t="s">
        <v>2732</v>
      </c>
      <c r="H451" s="90" t="s">
        <v>539</v>
      </c>
      <c r="I451" s="90" t="s">
        <v>5507</v>
      </c>
      <c r="J451" s="90" t="s">
        <v>5508</v>
      </c>
      <c r="K451" s="90" t="s">
        <v>5509</v>
      </c>
      <c r="L451" s="90" t="s">
        <v>73</v>
      </c>
      <c r="M451" s="90" t="s">
        <v>2014</v>
      </c>
      <c r="N451" s="90" t="s">
        <v>1835</v>
      </c>
      <c r="O451" s="90" t="s">
        <v>398</v>
      </c>
      <c r="P451" s="90" t="s">
        <v>399</v>
      </c>
      <c r="Q451" s="90" t="s">
        <v>2681</v>
      </c>
      <c r="R451" s="90" t="s">
        <v>399</v>
      </c>
      <c r="S451" s="90" t="s">
        <v>5510</v>
      </c>
      <c r="T451" s="90" t="s">
        <v>380</v>
      </c>
      <c r="U451" s="15">
        <v>0</v>
      </c>
      <c r="V451" s="15">
        <v>35000</v>
      </c>
      <c r="W451" s="15">
        <v>18000</v>
      </c>
      <c r="X451" s="15">
        <v>18000</v>
      </c>
      <c r="Y451" s="90" t="s">
        <v>82</v>
      </c>
      <c r="Z451" s="90" t="s">
        <v>83</v>
      </c>
      <c r="AA451" s="90" t="s">
        <v>84</v>
      </c>
      <c r="AB451" s="90" t="s">
        <v>5511</v>
      </c>
      <c r="AC451" s="90" t="s">
        <v>191</v>
      </c>
      <c r="AD451" s="90" t="s">
        <v>87</v>
      </c>
      <c r="AE451" s="90" t="s">
        <v>61</v>
      </c>
      <c r="AF451" s="90" t="s">
        <v>61</v>
      </c>
      <c r="AG451" s="90" t="s">
        <v>89</v>
      </c>
      <c r="AH451" s="90" t="s">
        <v>88</v>
      </c>
      <c r="AI451" s="90" t="s">
        <v>88</v>
      </c>
      <c r="AJ451" s="90" t="s">
        <v>88</v>
      </c>
      <c r="AK451" s="90" t="s">
        <v>88</v>
      </c>
      <c r="AL451" s="90" t="s">
        <v>88</v>
      </c>
      <c r="AM451" s="90" t="s">
        <v>89</v>
      </c>
      <c r="AN451" s="90" t="s">
        <v>88</v>
      </c>
      <c r="AO451" s="90" t="s">
        <v>88</v>
      </c>
      <c r="AP451" s="90" t="s">
        <v>89</v>
      </c>
      <c r="AQ451" s="90" t="s">
        <v>90</v>
      </c>
      <c r="AR451" s="90" t="s">
        <v>90</v>
      </c>
      <c r="AS451" s="90" t="s">
        <v>91</v>
      </c>
      <c r="AT451" s="90" t="s">
        <v>92</v>
      </c>
      <c r="AU451" s="90" t="s">
        <v>92</v>
      </c>
      <c r="AV451" s="90" t="s">
        <v>93</v>
      </c>
      <c r="AW451" s="90" t="s">
        <v>5512</v>
      </c>
      <c r="AX451" s="90" t="s">
        <v>5513</v>
      </c>
      <c r="AY451" s="90" t="s">
        <v>5514</v>
      </c>
      <c r="AZ451" s="90" t="s">
        <v>5513</v>
      </c>
      <c r="BA451" s="90" t="s">
        <v>97</v>
      </c>
      <c r="BB451" s="90" t="s">
        <v>5515</v>
      </c>
      <c r="BC451" s="90" t="s">
        <v>99</v>
      </c>
      <c r="BD451" s="90" t="s">
        <v>100</v>
      </c>
      <c r="BE451" s="90" t="s">
        <v>61</v>
      </c>
      <c r="BF451" s="90" t="s">
        <v>380</v>
      </c>
      <c r="BG451" s="90" t="s">
        <v>101</v>
      </c>
    </row>
    <row r="452" s="85" customFormat="1" ht="19" customHeight="1" spans="1:59">
      <c r="A452" s="90" t="s">
        <v>302</v>
      </c>
      <c r="B452" s="90" t="s">
        <v>303</v>
      </c>
      <c r="C452" s="90" t="s">
        <v>2529</v>
      </c>
      <c r="D452" s="90" t="s">
        <v>2530</v>
      </c>
      <c r="E452" s="90" t="s">
        <v>5516</v>
      </c>
      <c r="F452" s="90" t="s">
        <v>5517</v>
      </c>
      <c r="G452" s="90" t="s">
        <v>1903</v>
      </c>
      <c r="H452" s="90" t="s">
        <v>539</v>
      </c>
      <c r="I452" s="90" t="s">
        <v>5518</v>
      </c>
      <c r="J452" s="90" t="s">
        <v>5519</v>
      </c>
      <c r="K452" s="90" t="s">
        <v>5520</v>
      </c>
      <c r="L452" s="90" t="s">
        <v>73</v>
      </c>
      <c r="M452" s="90" t="s">
        <v>5521</v>
      </c>
      <c r="N452" s="90" t="s">
        <v>880</v>
      </c>
      <c r="O452" s="90" t="s">
        <v>1875</v>
      </c>
      <c r="P452" s="90" t="s">
        <v>1876</v>
      </c>
      <c r="Q452" s="90" t="s">
        <v>2597</v>
      </c>
      <c r="R452" s="90" t="s">
        <v>1878</v>
      </c>
      <c r="S452" s="90" t="s">
        <v>5522</v>
      </c>
      <c r="T452" s="90" t="s">
        <v>380</v>
      </c>
      <c r="U452" s="15">
        <v>0</v>
      </c>
      <c r="V452" s="15">
        <v>19700</v>
      </c>
      <c r="W452" s="15">
        <v>15700</v>
      </c>
      <c r="X452" s="15">
        <v>7000</v>
      </c>
      <c r="Y452" s="90" t="s">
        <v>82</v>
      </c>
      <c r="Z452" s="90" t="s">
        <v>83</v>
      </c>
      <c r="AA452" s="90" t="s">
        <v>84</v>
      </c>
      <c r="AB452" s="90" t="s">
        <v>5523</v>
      </c>
      <c r="AC452" s="90" t="s">
        <v>191</v>
      </c>
      <c r="AD452" s="90" t="s">
        <v>87</v>
      </c>
      <c r="AE452" s="90" t="s">
        <v>61</v>
      </c>
      <c r="AF452" s="90" t="s">
        <v>5524</v>
      </c>
      <c r="AG452" s="90" t="s">
        <v>89</v>
      </c>
      <c r="AH452" s="90" t="s">
        <v>89</v>
      </c>
      <c r="AI452" s="90" t="s">
        <v>89</v>
      </c>
      <c r="AJ452" s="90" t="s">
        <v>89</v>
      </c>
      <c r="AK452" s="90" t="s">
        <v>89</v>
      </c>
      <c r="AL452" s="90" t="s">
        <v>89</v>
      </c>
      <c r="AM452" s="90" t="s">
        <v>89</v>
      </c>
      <c r="AN452" s="90" t="s">
        <v>89</v>
      </c>
      <c r="AO452" s="90" t="s">
        <v>89</v>
      </c>
      <c r="AP452" s="90" t="s">
        <v>89</v>
      </c>
      <c r="AQ452" s="90" t="s">
        <v>90</v>
      </c>
      <c r="AR452" s="90" t="s">
        <v>90</v>
      </c>
      <c r="AS452" s="90" t="s">
        <v>91</v>
      </c>
      <c r="AT452" s="90" t="s">
        <v>92</v>
      </c>
      <c r="AU452" s="90" t="s">
        <v>92</v>
      </c>
      <c r="AV452" s="90" t="s">
        <v>93</v>
      </c>
      <c r="AW452" s="90" t="s">
        <v>5525</v>
      </c>
      <c r="AX452" s="90" t="s">
        <v>5526</v>
      </c>
      <c r="AY452" s="90" t="s">
        <v>3116</v>
      </c>
      <c r="AZ452" s="90" t="s">
        <v>5526</v>
      </c>
      <c r="BA452" s="90" t="s">
        <v>97</v>
      </c>
      <c r="BB452" s="90" t="s">
        <v>5527</v>
      </c>
      <c r="BC452" s="90" t="s">
        <v>99</v>
      </c>
      <c r="BD452" s="90" t="s">
        <v>100</v>
      </c>
      <c r="BE452" s="90" t="s">
        <v>61</v>
      </c>
      <c r="BF452" s="90" t="s">
        <v>380</v>
      </c>
      <c r="BG452" s="90" t="s">
        <v>101</v>
      </c>
    </row>
    <row r="453" s="85" customFormat="1" ht="19" customHeight="1" spans="1:59">
      <c r="A453" s="90" t="s">
        <v>267</v>
      </c>
      <c r="B453" s="90" t="s">
        <v>268</v>
      </c>
      <c r="C453" s="90" t="s">
        <v>2771</v>
      </c>
      <c r="D453" s="90" t="s">
        <v>2772</v>
      </c>
      <c r="E453" s="90" t="s">
        <v>5528</v>
      </c>
      <c r="F453" s="90" t="s">
        <v>5529</v>
      </c>
      <c r="G453" s="90" t="s">
        <v>5530</v>
      </c>
      <c r="H453" s="90" t="s">
        <v>943</v>
      </c>
      <c r="I453" s="90" t="s">
        <v>5531</v>
      </c>
      <c r="J453" s="90" t="s">
        <v>5532</v>
      </c>
      <c r="K453" s="90" t="s">
        <v>5533</v>
      </c>
      <c r="L453" s="90" t="s">
        <v>73</v>
      </c>
      <c r="M453" s="90" t="s">
        <v>979</v>
      </c>
      <c r="N453" s="90" t="s">
        <v>811</v>
      </c>
      <c r="O453" s="90" t="s">
        <v>949</v>
      </c>
      <c r="P453" s="90" t="s">
        <v>950</v>
      </c>
      <c r="Q453" s="90" t="s">
        <v>257</v>
      </c>
      <c r="R453" s="90" t="s">
        <v>951</v>
      </c>
      <c r="S453" s="90" t="s">
        <v>5534</v>
      </c>
      <c r="T453" s="90" t="s">
        <v>380</v>
      </c>
      <c r="U453" s="15">
        <v>0</v>
      </c>
      <c r="V453" s="15">
        <v>157917</v>
      </c>
      <c r="W453" s="15">
        <v>95000</v>
      </c>
      <c r="X453" s="15">
        <v>30000</v>
      </c>
      <c r="Y453" s="90" t="s">
        <v>143</v>
      </c>
      <c r="Z453" s="90" t="s">
        <v>83</v>
      </c>
      <c r="AA453" s="90" t="s">
        <v>84</v>
      </c>
      <c r="AB453" s="90" t="s">
        <v>5535</v>
      </c>
      <c r="AC453" s="90" t="s">
        <v>145</v>
      </c>
      <c r="AD453" s="90" t="s">
        <v>87</v>
      </c>
      <c r="AE453" s="90" t="s">
        <v>61</v>
      </c>
      <c r="AF453" s="90" t="s">
        <v>61</v>
      </c>
      <c r="AG453" s="90" t="s">
        <v>89</v>
      </c>
      <c r="AH453" s="90" t="s">
        <v>89</v>
      </c>
      <c r="AI453" s="90" t="s">
        <v>89</v>
      </c>
      <c r="AJ453" s="90" t="s">
        <v>89</v>
      </c>
      <c r="AK453" s="90" t="s">
        <v>89</v>
      </c>
      <c r="AL453" s="90" t="s">
        <v>89</v>
      </c>
      <c r="AM453" s="90" t="s">
        <v>89</v>
      </c>
      <c r="AN453" s="90" t="s">
        <v>89</v>
      </c>
      <c r="AO453" s="90" t="s">
        <v>89</v>
      </c>
      <c r="AP453" s="90" t="s">
        <v>89</v>
      </c>
      <c r="AQ453" s="90" t="s">
        <v>90</v>
      </c>
      <c r="AR453" s="90" t="s">
        <v>90</v>
      </c>
      <c r="AS453" s="90" t="s">
        <v>91</v>
      </c>
      <c r="AT453" s="90" t="s">
        <v>92</v>
      </c>
      <c r="AU453" s="90" t="s">
        <v>92</v>
      </c>
      <c r="AV453" s="90" t="s">
        <v>93</v>
      </c>
      <c r="AW453" s="90" t="s">
        <v>5536</v>
      </c>
      <c r="AX453" s="90" t="s">
        <v>5537</v>
      </c>
      <c r="AY453" s="90" t="s">
        <v>5538</v>
      </c>
      <c r="AZ453" s="90" t="s">
        <v>5537</v>
      </c>
      <c r="BA453" s="90" t="s">
        <v>97</v>
      </c>
      <c r="BB453" s="90" t="s">
        <v>5539</v>
      </c>
      <c r="BC453" s="90" t="s">
        <v>99</v>
      </c>
      <c r="BD453" s="90" t="s">
        <v>150</v>
      </c>
      <c r="BE453" s="90" t="s">
        <v>61</v>
      </c>
      <c r="BF453" s="90" t="s">
        <v>380</v>
      </c>
      <c r="BG453" s="90" t="s">
        <v>101</v>
      </c>
    </row>
    <row r="454" s="85" customFormat="1" ht="19" customHeight="1" spans="1:59">
      <c r="A454" s="90" t="s">
        <v>419</v>
      </c>
      <c r="B454" s="90" t="s">
        <v>420</v>
      </c>
      <c r="C454" s="90" t="s">
        <v>421</v>
      </c>
      <c r="D454" s="90" t="s">
        <v>422</v>
      </c>
      <c r="E454" s="90" t="s">
        <v>5540</v>
      </c>
      <c r="F454" s="90" t="s">
        <v>5541</v>
      </c>
      <c r="G454" s="90" t="s">
        <v>1665</v>
      </c>
      <c r="H454" s="90" t="s">
        <v>605</v>
      </c>
      <c r="I454" s="90" t="s">
        <v>5542</v>
      </c>
      <c r="J454" s="90" t="s">
        <v>5543</v>
      </c>
      <c r="K454" s="90" t="s">
        <v>5544</v>
      </c>
      <c r="L454" s="90" t="s">
        <v>73</v>
      </c>
      <c r="M454" s="90" t="s">
        <v>1449</v>
      </c>
      <c r="N454" s="90" t="s">
        <v>203</v>
      </c>
      <c r="O454" s="90" t="s">
        <v>610</v>
      </c>
      <c r="P454" s="90" t="s">
        <v>611</v>
      </c>
      <c r="Q454" s="90" t="s">
        <v>612</v>
      </c>
      <c r="R454" s="90" t="s">
        <v>613</v>
      </c>
      <c r="S454" s="90" t="s">
        <v>5545</v>
      </c>
      <c r="T454" s="90" t="s">
        <v>262</v>
      </c>
      <c r="U454" s="15">
        <v>0</v>
      </c>
      <c r="V454" s="15">
        <v>12000</v>
      </c>
      <c r="W454" s="15">
        <v>9600</v>
      </c>
      <c r="X454" s="15">
        <v>1000</v>
      </c>
      <c r="Y454" s="90" t="s">
        <v>143</v>
      </c>
      <c r="Z454" s="90" t="s">
        <v>83</v>
      </c>
      <c r="AA454" s="90" t="s">
        <v>84</v>
      </c>
      <c r="AB454" s="90" t="s">
        <v>5546</v>
      </c>
      <c r="AC454" s="90" t="s">
        <v>382</v>
      </c>
      <c r="AD454" s="90" t="s">
        <v>87</v>
      </c>
      <c r="AE454" s="90" t="s">
        <v>61</v>
      </c>
      <c r="AF454" s="90" t="s">
        <v>61</v>
      </c>
      <c r="AG454" s="90" t="s">
        <v>89</v>
      </c>
      <c r="AH454" s="90" t="s">
        <v>89</v>
      </c>
      <c r="AI454" s="90" t="s">
        <v>89</v>
      </c>
      <c r="AJ454" s="90" t="s">
        <v>89</v>
      </c>
      <c r="AK454" s="90" t="s">
        <v>89</v>
      </c>
      <c r="AL454" s="90" t="s">
        <v>89</v>
      </c>
      <c r="AM454" s="90" t="s">
        <v>89</v>
      </c>
      <c r="AN454" s="90" t="s">
        <v>89</v>
      </c>
      <c r="AO454" s="90" t="s">
        <v>89</v>
      </c>
      <c r="AP454" s="90" t="s">
        <v>89</v>
      </c>
      <c r="AQ454" s="90" t="s">
        <v>90</v>
      </c>
      <c r="AR454" s="90" t="s">
        <v>90</v>
      </c>
      <c r="AS454" s="90" t="s">
        <v>91</v>
      </c>
      <c r="AT454" s="90" t="s">
        <v>92</v>
      </c>
      <c r="AU454" s="90" t="s">
        <v>92</v>
      </c>
      <c r="AV454" s="90" t="s">
        <v>93</v>
      </c>
      <c r="AW454" s="90" t="s">
        <v>5547</v>
      </c>
      <c r="AX454" s="90" t="s">
        <v>5548</v>
      </c>
      <c r="AY454" s="90" t="s">
        <v>5549</v>
      </c>
      <c r="AZ454" s="90" t="s">
        <v>5548</v>
      </c>
      <c r="BA454" s="90" t="s">
        <v>215</v>
      </c>
      <c r="BB454" s="90" t="s">
        <v>5550</v>
      </c>
      <c r="BC454" s="90" t="s">
        <v>99</v>
      </c>
      <c r="BD454" s="90" t="s">
        <v>150</v>
      </c>
      <c r="BE454" s="90" t="s">
        <v>61</v>
      </c>
      <c r="BF454" s="90" t="s">
        <v>262</v>
      </c>
      <c r="BG454" s="90" t="s">
        <v>101</v>
      </c>
    </row>
    <row r="455" s="85" customFormat="1" ht="19" customHeight="1" spans="1:59">
      <c r="A455" s="90" t="s">
        <v>302</v>
      </c>
      <c r="B455" s="90" t="s">
        <v>303</v>
      </c>
      <c r="C455" s="90" t="s">
        <v>3260</v>
      </c>
      <c r="D455" s="90" t="s">
        <v>3261</v>
      </c>
      <c r="E455" s="90" t="s">
        <v>3665</v>
      </c>
      <c r="F455" s="90" t="s">
        <v>3666</v>
      </c>
      <c r="G455" s="90" t="s">
        <v>3539</v>
      </c>
      <c r="H455" s="90" t="s">
        <v>1299</v>
      </c>
      <c r="I455" s="90" t="s">
        <v>5551</v>
      </c>
      <c r="J455" s="90" t="s">
        <v>5552</v>
      </c>
      <c r="K455" s="90" t="s">
        <v>5553</v>
      </c>
      <c r="L455" s="90" t="s">
        <v>73</v>
      </c>
      <c r="M455" s="90" t="s">
        <v>1526</v>
      </c>
      <c r="N455" s="90" t="s">
        <v>811</v>
      </c>
      <c r="O455" s="90" t="s">
        <v>1726</v>
      </c>
      <c r="P455" s="90" t="s">
        <v>1727</v>
      </c>
      <c r="Q455" s="90" t="s">
        <v>1728</v>
      </c>
      <c r="R455" s="90" t="s">
        <v>1307</v>
      </c>
      <c r="S455" s="90" t="s">
        <v>5554</v>
      </c>
      <c r="T455" s="90" t="s">
        <v>380</v>
      </c>
      <c r="U455" s="15">
        <v>0</v>
      </c>
      <c r="V455" s="15">
        <v>8760</v>
      </c>
      <c r="W455" s="15">
        <v>6500</v>
      </c>
      <c r="X455" s="15">
        <v>2000</v>
      </c>
      <c r="Y455" s="90" t="s">
        <v>82</v>
      </c>
      <c r="Z455" s="90" t="s">
        <v>83</v>
      </c>
      <c r="AA455" s="90" t="s">
        <v>84</v>
      </c>
      <c r="AB455" s="90" t="s">
        <v>3673</v>
      </c>
      <c r="AC455" s="90" t="s">
        <v>211</v>
      </c>
      <c r="AD455" s="90" t="s">
        <v>87</v>
      </c>
      <c r="AE455" s="90" t="s">
        <v>61</v>
      </c>
      <c r="AF455" s="90" t="s">
        <v>61</v>
      </c>
      <c r="AG455" s="90" t="s">
        <v>89</v>
      </c>
      <c r="AH455" s="90" t="s">
        <v>89</v>
      </c>
      <c r="AI455" s="90" t="s">
        <v>89</v>
      </c>
      <c r="AJ455" s="90" t="s">
        <v>88</v>
      </c>
      <c r="AK455" s="90" t="s">
        <v>88</v>
      </c>
      <c r="AL455" s="90" t="s">
        <v>88</v>
      </c>
      <c r="AM455" s="90" t="s">
        <v>88</v>
      </c>
      <c r="AN455" s="90" t="s">
        <v>88</v>
      </c>
      <c r="AO455" s="90" t="s">
        <v>88</v>
      </c>
      <c r="AP455" s="90" t="s">
        <v>89</v>
      </c>
      <c r="AQ455" s="90" t="s">
        <v>90</v>
      </c>
      <c r="AR455" s="90" t="s">
        <v>90</v>
      </c>
      <c r="AS455" s="90" t="s">
        <v>91</v>
      </c>
      <c r="AT455" s="90" t="s">
        <v>92</v>
      </c>
      <c r="AU455" s="90" t="s">
        <v>92</v>
      </c>
      <c r="AV455" s="90" t="s">
        <v>93</v>
      </c>
      <c r="AW455" s="90" t="s">
        <v>3674</v>
      </c>
      <c r="AX455" s="90" t="s">
        <v>5555</v>
      </c>
      <c r="AY455" s="90" t="s">
        <v>3676</v>
      </c>
      <c r="AZ455" s="90" t="s">
        <v>5555</v>
      </c>
      <c r="BA455" s="90" t="s">
        <v>97</v>
      </c>
      <c r="BB455" s="90" t="s">
        <v>5556</v>
      </c>
      <c r="BC455" s="90" t="s">
        <v>99</v>
      </c>
      <c r="BD455" s="90" t="s">
        <v>100</v>
      </c>
      <c r="BE455" s="90" t="s">
        <v>61</v>
      </c>
      <c r="BF455" s="90" t="s">
        <v>380</v>
      </c>
      <c r="BG455" s="90" t="s">
        <v>101</v>
      </c>
    </row>
    <row r="456" s="85" customFormat="1" ht="19" customHeight="1" spans="1:59">
      <c r="A456" s="90" t="s">
        <v>226</v>
      </c>
      <c r="B456" s="90" t="s">
        <v>227</v>
      </c>
      <c r="C456" s="90" t="s">
        <v>4521</v>
      </c>
      <c r="D456" s="90" t="s">
        <v>4522</v>
      </c>
      <c r="E456" s="90" t="s">
        <v>5557</v>
      </c>
      <c r="F456" s="90" t="s">
        <v>5558</v>
      </c>
      <c r="G456" s="90" t="s">
        <v>2174</v>
      </c>
      <c r="H456" s="90" t="s">
        <v>1299</v>
      </c>
      <c r="I456" s="90" t="s">
        <v>5559</v>
      </c>
      <c r="J456" s="90" t="s">
        <v>5560</v>
      </c>
      <c r="K456" s="90" t="s">
        <v>5561</v>
      </c>
      <c r="L456" s="90" t="s">
        <v>73</v>
      </c>
      <c r="M456" s="90" t="s">
        <v>5562</v>
      </c>
      <c r="N456" s="90" t="s">
        <v>397</v>
      </c>
      <c r="O456" s="90" t="s">
        <v>1726</v>
      </c>
      <c r="P456" s="90" t="s">
        <v>1727</v>
      </c>
      <c r="Q456" s="90" t="s">
        <v>1306</v>
      </c>
      <c r="R456" s="90" t="s">
        <v>1307</v>
      </c>
      <c r="S456" s="90" t="s">
        <v>5563</v>
      </c>
      <c r="T456" s="90" t="s">
        <v>119</v>
      </c>
      <c r="U456" s="15">
        <v>0</v>
      </c>
      <c r="V456" s="15">
        <v>120000</v>
      </c>
      <c r="W456" s="15">
        <v>53000</v>
      </c>
      <c r="X456" s="15">
        <v>33800</v>
      </c>
      <c r="Y456" s="90" t="s">
        <v>143</v>
      </c>
      <c r="Z456" s="90" t="s">
        <v>83</v>
      </c>
      <c r="AA456" s="90" t="s">
        <v>84</v>
      </c>
      <c r="AB456" s="90" t="s">
        <v>5564</v>
      </c>
      <c r="AC456" s="90" t="s">
        <v>145</v>
      </c>
      <c r="AD456" s="90" t="s">
        <v>87</v>
      </c>
      <c r="AE456" s="90" t="s">
        <v>61</v>
      </c>
      <c r="AF456" s="90" t="s">
        <v>61</v>
      </c>
      <c r="AG456" s="90" t="s">
        <v>89</v>
      </c>
      <c r="AH456" s="90" t="s">
        <v>89</v>
      </c>
      <c r="AI456" s="90" t="s">
        <v>89</v>
      </c>
      <c r="AJ456" s="90" t="s">
        <v>89</v>
      </c>
      <c r="AK456" s="90" t="s">
        <v>89</v>
      </c>
      <c r="AL456" s="90" t="s">
        <v>89</v>
      </c>
      <c r="AM456" s="90" t="s">
        <v>89</v>
      </c>
      <c r="AN456" s="90" t="s">
        <v>89</v>
      </c>
      <c r="AO456" s="90" t="s">
        <v>89</v>
      </c>
      <c r="AP456" s="90" t="s">
        <v>89</v>
      </c>
      <c r="AQ456" s="90" t="s">
        <v>90</v>
      </c>
      <c r="AR456" s="90" t="s">
        <v>90</v>
      </c>
      <c r="AS456" s="90" t="s">
        <v>91</v>
      </c>
      <c r="AT456" s="90" t="s">
        <v>92</v>
      </c>
      <c r="AU456" s="90" t="s">
        <v>92</v>
      </c>
      <c r="AV456" s="90" t="s">
        <v>93</v>
      </c>
      <c r="AW456" s="90" t="s">
        <v>5565</v>
      </c>
      <c r="AX456" s="90" t="s">
        <v>5566</v>
      </c>
      <c r="AY456" s="90" t="s">
        <v>3921</v>
      </c>
      <c r="AZ456" s="90" t="s">
        <v>5566</v>
      </c>
      <c r="BA456" s="90" t="s">
        <v>215</v>
      </c>
      <c r="BB456" s="90" t="s">
        <v>5567</v>
      </c>
      <c r="BC456" s="90" t="s">
        <v>99</v>
      </c>
      <c r="BD456" s="90" t="s">
        <v>150</v>
      </c>
      <c r="BE456" s="90" t="s">
        <v>61</v>
      </c>
      <c r="BF456" s="90" t="s">
        <v>119</v>
      </c>
      <c r="BG456" s="90" t="s">
        <v>101</v>
      </c>
    </row>
    <row r="457" s="85" customFormat="1" ht="19" customHeight="1" spans="1:59">
      <c r="A457" s="90" t="s">
        <v>458</v>
      </c>
      <c r="B457" s="90" t="s">
        <v>459</v>
      </c>
      <c r="C457" s="90" t="s">
        <v>460</v>
      </c>
      <c r="D457" s="90" t="s">
        <v>461</v>
      </c>
      <c r="E457" s="90" t="s">
        <v>5568</v>
      </c>
      <c r="F457" s="90" t="s">
        <v>5569</v>
      </c>
      <c r="G457" s="90" t="s">
        <v>5570</v>
      </c>
      <c r="H457" s="90" t="s">
        <v>1299</v>
      </c>
      <c r="I457" s="90" t="s">
        <v>5571</v>
      </c>
      <c r="J457" s="90" t="s">
        <v>5572</v>
      </c>
      <c r="K457" s="90" t="s">
        <v>5573</v>
      </c>
      <c r="L457" s="90" t="s">
        <v>73</v>
      </c>
      <c r="M457" s="90" t="s">
        <v>5574</v>
      </c>
      <c r="N457" s="90" t="s">
        <v>811</v>
      </c>
      <c r="O457" s="90" t="s">
        <v>1726</v>
      </c>
      <c r="P457" s="90" t="s">
        <v>1727</v>
      </c>
      <c r="Q457" s="90" t="s">
        <v>1306</v>
      </c>
      <c r="R457" s="90" t="s">
        <v>1307</v>
      </c>
      <c r="S457" s="90" t="s">
        <v>5575</v>
      </c>
      <c r="T457" s="90" t="s">
        <v>380</v>
      </c>
      <c r="U457" s="15">
        <v>0</v>
      </c>
      <c r="V457" s="15">
        <v>72610</v>
      </c>
      <c r="W457" s="15">
        <v>44000</v>
      </c>
      <c r="X457" s="15">
        <v>20000</v>
      </c>
      <c r="Y457" s="90" t="s">
        <v>143</v>
      </c>
      <c r="Z457" s="90" t="s">
        <v>83</v>
      </c>
      <c r="AA457" s="90" t="s">
        <v>84</v>
      </c>
      <c r="AB457" s="90" t="s">
        <v>5576</v>
      </c>
      <c r="AC457" s="90" t="s">
        <v>359</v>
      </c>
      <c r="AD457" s="90" t="s">
        <v>87</v>
      </c>
      <c r="AE457" s="90" t="s">
        <v>61</v>
      </c>
      <c r="AF457" s="90" t="s">
        <v>61</v>
      </c>
      <c r="AG457" s="90" t="s">
        <v>89</v>
      </c>
      <c r="AH457" s="90" t="s">
        <v>89</v>
      </c>
      <c r="AI457" s="90" t="s">
        <v>89</v>
      </c>
      <c r="AJ457" s="90" t="s">
        <v>89</v>
      </c>
      <c r="AK457" s="90" t="s">
        <v>89</v>
      </c>
      <c r="AL457" s="90" t="s">
        <v>89</v>
      </c>
      <c r="AM457" s="90" t="s">
        <v>89</v>
      </c>
      <c r="AN457" s="90" t="s">
        <v>89</v>
      </c>
      <c r="AO457" s="90" t="s">
        <v>89</v>
      </c>
      <c r="AP457" s="90" t="s">
        <v>89</v>
      </c>
      <c r="AQ457" s="90" t="s">
        <v>90</v>
      </c>
      <c r="AR457" s="90" t="s">
        <v>90</v>
      </c>
      <c r="AS457" s="90" t="s">
        <v>91</v>
      </c>
      <c r="AT457" s="90" t="s">
        <v>92</v>
      </c>
      <c r="AU457" s="90" t="s">
        <v>92</v>
      </c>
      <c r="AV457" s="90" t="s">
        <v>93</v>
      </c>
      <c r="AW457" s="90" t="s">
        <v>5577</v>
      </c>
      <c r="AX457" s="90" t="s">
        <v>5578</v>
      </c>
      <c r="AY457" s="90" t="s">
        <v>5579</v>
      </c>
      <c r="AZ457" s="90" t="s">
        <v>5578</v>
      </c>
      <c r="BA457" s="90" t="s">
        <v>97</v>
      </c>
      <c r="BB457" s="90" t="s">
        <v>5580</v>
      </c>
      <c r="BC457" s="90" t="s">
        <v>99</v>
      </c>
      <c r="BD457" s="90" t="s">
        <v>150</v>
      </c>
      <c r="BE457" s="90" t="s">
        <v>61</v>
      </c>
      <c r="BF457" s="90" t="s">
        <v>380</v>
      </c>
      <c r="BG457" s="90" t="s">
        <v>101</v>
      </c>
    </row>
    <row r="458" s="85" customFormat="1" ht="19" customHeight="1" spans="1:59">
      <c r="A458" s="90" t="s">
        <v>174</v>
      </c>
      <c r="B458" s="90" t="s">
        <v>175</v>
      </c>
      <c r="C458" s="90" t="s">
        <v>2515</v>
      </c>
      <c r="D458" s="90" t="s">
        <v>2516</v>
      </c>
      <c r="E458" s="90" t="s">
        <v>5581</v>
      </c>
      <c r="F458" s="90" t="s">
        <v>2518</v>
      </c>
      <c r="G458" s="90" t="s">
        <v>2519</v>
      </c>
      <c r="H458" s="90" t="s">
        <v>1299</v>
      </c>
      <c r="I458" s="90" t="s">
        <v>5582</v>
      </c>
      <c r="J458" s="90" t="s">
        <v>5583</v>
      </c>
      <c r="K458" s="90" t="s">
        <v>5584</v>
      </c>
      <c r="L458" s="90" t="s">
        <v>73</v>
      </c>
      <c r="M458" s="90" t="s">
        <v>5585</v>
      </c>
      <c r="N458" s="90" t="s">
        <v>5586</v>
      </c>
      <c r="O458" s="90" t="s">
        <v>1726</v>
      </c>
      <c r="P458" s="90" t="s">
        <v>1727</v>
      </c>
      <c r="Q458" s="90" t="s">
        <v>1306</v>
      </c>
      <c r="R458" s="90" t="s">
        <v>1307</v>
      </c>
      <c r="S458" s="90" t="s">
        <v>5587</v>
      </c>
      <c r="T458" s="90" t="s">
        <v>119</v>
      </c>
      <c r="U458" s="15">
        <v>0</v>
      </c>
      <c r="V458" s="15">
        <v>26500</v>
      </c>
      <c r="W458" s="15">
        <v>12000</v>
      </c>
      <c r="X458" s="15">
        <v>2850</v>
      </c>
      <c r="Y458" s="90" t="s">
        <v>143</v>
      </c>
      <c r="Z458" s="90" t="s">
        <v>83</v>
      </c>
      <c r="AA458" s="90" t="s">
        <v>84</v>
      </c>
      <c r="AB458" s="90" t="s">
        <v>2518</v>
      </c>
      <c r="AC458" s="90" t="s">
        <v>211</v>
      </c>
      <c r="AD458" s="90" t="s">
        <v>87</v>
      </c>
      <c r="AE458" s="90" t="s">
        <v>61</v>
      </c>
      <c r="AF458" s="90" t="s">
        <v>61</v>
      </c>
      <c r="AG458" s="90" t="s">
        <v>89</v>
      </c>
      <c r="AH458" s="90" t="s">
        <v>89</v>
      </c>
      <c r="AI458" s="90" t="s">
        <v>89</v>
      </c>
      <c r="AJ458" s="90" t="s">
        <v>89</v>
      </c>
      <c r="AK458" s="90" t="s">
        <v>89</v>
      </c>
      <c r="AL458" s="90" t="s">
        <v>89</v>
      </c>
      <c r="AM458" s="90" t="s">
        <v>89</v>
      </c>
      <c r="AN458" s="90" t="s">
        <v>89</v>
      </c>
      <c r="AO458" s="90" t="s">
        <v>89</v>
      </c>
      <c r="AP458" s="90" t="s">
        <v>89</v>
      </c>
      <c r="AQ458" s="90" t="s">
        <v>90</v>
      </c>
      <c r="AR458" s="90" t="s">
        <v>90</v>
      </c>
      <c r="AS458" s="90" t="s">
        <v>91</v>
      </c>
      <c r="AT458" s="90" t="s">
        <v>92</v>
      </c>
      <c r="AU458" s="90" t="s">
        <v>92</v>
      </c>
      <c r="AV458" s="90" t="s">
        <v>93</v>
      </c>
      <c r="AW458" s="90" t="s">
        <v>5588</v>
      </c>
      <c r="AX458" s="90" t="s">
        <v>5589</v>
      </c>
      <c r="AY458" s="90" t="s">
        <v>3921</v>
      </c>
      <c r="AZ458" s="90" t="s">
        <v>5589</v>
      </c>
      <c r="BA458" s="90" t="s">
        <v>215</v>
      </c>
      <c r="BB458" s="90" t="s">
        <v>5590</v>
      </c>
      <c r="BC458" s="90" t="s">
        <v>99</v>
      </c>
      <c r="BD458" s="90" t="s">
        <v>150</v>
      </c>
      <c r="BE458" s="90" t="s">
        <v>61</v>
      </c>
      <c r="BF458" s="90" t="s">
        <v>119</v>
      </c>
      <c r="BG458" s="90" t="s">
        <v>101</v>
      </c>
    </row>
    <row r="459" s="85" customFormat="1" ht="19" customHeight="1" spans="1:59">
      <c r="A459" s="90" t="s">
        <v>226</v>
      </c>
      <c r="B459" s="90" t="s">
        <v>227</v>
      </c>
      <c r="C459" s="90" t="s">
        <v>5591</v>
      </c>
      <c r="D459" s="90" t="s">
        <v>5592</v>
      </c>
      <c r="E459" s="90" t="s">
        <v>5593</v>
      </c>
      <c r="F459" s="90" t="s">
        <v>5594</v>
      </c>
      <c r="G459" s="90" t="s">
        <v>2187</v>
      </c>
      <c r="H459" s="90" t="s">
        <v>539</v>
      </c>
      <c r="I459" s="90" t="s">
        <v>5595</v>
      </c>
      <c r="J459" s="90" t="s">
        <v>5596</v>
      </c>
      <c r="K459" s="90" t="s">
        <v>5597</v>
      </c>
      <c r="L459" s="90" t="s">
        <v>73</v>
      </c>
      <c r="M459" s="90" t="s">
        <v>3170</v>
      </c>
      <c r="N459" s="90" t="s">
        <v>203</v>
      </c>
      <c r="O459" s="90" t="s">
        <v>238</v>
      </c>
      <c r="P459" s="90" t="s">
        <v>239</v>
      </c>
      <c r="Q459" s="90" t="s">
        <v>240</v>
      </c>
      <c r="R459" s="90" t="s">
        <v>241</v>
      </c>
      <c r="S459" s="90" t="s">
        <v>5598</v>
      </c>
      <c r="T459" s="90" t="s">
        <v>119</v>
      </c>
      <c r="U459" s="15">
        <v>0</v>
      </c>
      <c r="V459" s="15">
        <v>125600</v>
      </c>
      <c r="W459" s="15">
        <v>60000</v>
      </c>
      <c r="X459" s="15">
        <v>7500</v>
      </c>
      <c r="Y459" s="90" t="s">
        <v>143</v>
      </c>
      <c r="Z459" s="90" t="s">
        <v>83</v>
      </c>
      <c r="AA459" s="90" t="s">
        <v>84</v>
      </c>
      <c r="AB459" s="90" t="s">
        <v>329</v>
      </c>
      <c r="AC459" s="90" t="s">
        <v>211</v>
      </c>
      <c r="AD459" s="90" t="s">
        <v>87</v>
      </c>
      <c r="AE459" s="90" t="s">
        <v>61</v>
      </c>
      <c r="AF459" s="90" t="s">
        <v>61</v>
      </c>
      <c r="AG459" s="90" t="s">
        <v>89</v>
      </c>
      <c r="AH459" s="90" t="s">
        <v>89</v>
      </c>
      <c r="AI459" s="90" t="s">
        <v>89</v>
      </c>
      <c r="AJ459" s="90" t="s">
        <v>89</v>
      </c>
      <c r="AK459" s="90" t="s">
        <v>89</v>
      </c>
      <c r="AL459" s="90" t="s">
        <v>89</v>
      </c>
      <c r="AM459" s="90" t="s">
        <v>89</v>
      </c>
      <c r="AN459" s="90" t="s">
        <v>89</v>
      </c>
      <c r="AO459" s="90" t="s">
        <v>89</v>
      </c>
      <c r="AP459" s="90" t="s">
        <v>89</v>
      </c>
      <c r="AQ459" s="90" t="s">
        <v>90</v>
      </c>
      <c r="AR459" s="90" t="s">
        <v>90</v>
      </c>
      <c r="AS459" s="90" t="s">
        <v>91</v>
      </c>
      <c r="AT459" s="90" t="s">
        <v>92</v>
      </c>
      <c r="AU459" s="90" t="s">
        <v>92</v>
      </c>
      <c r="AV459" s="90" t="s">
        <v>93</v>
      </c>
      <c r="AW459" s="90" t="s">
        <v>5599</v>
      </c>
      <c r="AX459" s="90" t="s">
        <v>5600</v>
      </c>
      <c r="AY459" s="90" t="s">
        <v>5601</v>
      </c>
      <c r="AZ459" s="90" t="s">
        <v>5600</v>
      </c>
      <c r="BA459" s="90" t="s">
        <v>97</v>
      </c>
      <c r="BB459" s="90" t="s">
        <v>5602</v>
      </c>
      <c r="BC459" s="90" t="s">
        <v>99</v>
      </c>
      <c r="BD459" s="90" t="s">
        <v>150</v>
      </c>
      <c r="BE459" s="90" t="s">
        <v>61</v>
      </c>
      <c r="BF459" s="90" t="s">
        <v>119</v>
      </c>
      <c r="BG459" s="90" t="s">
        <v>101</v>
      </c>
    </row>
    <row r="460" s="85" customFormat="1" ht="19" customHeight="1" spans="1:59">
      <c r="A460" s="90" t="s">
        <v>516</v>
      </c>
      <c r="B460" s="90" t="s">
        <v>517</v>
      </c>
      <c r="C460" s="90" t="s">
        <v>681</v>
      </c>
      <c r="D460" s="90" t="s">
        <v>682</v>
      </c>
      <c r="E460" s="90" t="s">
        <v>5603</v>
      </c>
      <c r="F460" s="90" t="s">
        <v>522</v>
      </c>
      <c r="G460" s="90" t="s">
        <v>522</v>
      </c>
      <c r="H460" s="90" t="s">
        <v>109</v>
      </c>
      <c r="I460" s="90" t="s">
        <v>5604</v>
      </c>
      <c r="J460" s="90" t="s">
        <v>5605</v>
      </c>
      <c r="K460" s="90" t="s">
        <v>5606</v>
      </c>
      <c r="L460" s="90" t="s">
        <v>73</v>
      </c>
      <c r="M460" s="90" t="s">
        <v>1289</v>
      </c>
      <c r="N460" s="90" t="s">
        <v>811</v>
      </c>
      <c r="O460" s="90" t="s">
        <v>1848</v>
      </c>
      <c r="P460" s="90" t="s">
        <v>1849</v>
      </c>
      <c r="Q460" s="90" t="s">
        <v>1850</v>
      </c>
      <c r="R460" s="90" t="s">
        <v>1849</v>
      </c>
      <c r="S460" s="90" t="s">
        <v>5607</v>
      </c>
      <c r="T460" s="90" t="s">
        <v>380</v>
      </c>
      <c r="U460" s="15">
        <v>0</v>
      </c>
      <c r="V460" s="15">
        <v>29180</v>
      </c>
      <c r="W460" s="15">
        <v>14000</v>
      </c>
      <c r="X460" s="15">
        <v>14000</v>
      </c>
      <c r="Y460" s="90" t="s">
        <v>82</v>
      </c>
      <c r="Z460" s="90" t="s">
        <v>83</v>
      </c>
      <c r="AA460" s="90" t="s">
        <v>84</v>
      </c>
      <c r="AB460" s="90" t="s">
        <v>5608</v>
      </c>
      <c r="AC460" s="90" t="s">
        <v>211</v>
      </c>
      <c r="AD460" s="90" t="s">
        <v>87</v>
      </c>
      <c r="AE460" s="90" t="s">
        <v>61</v>
      </c>
      <c r="AF460" s="90" t="s">
        <v>61</v>
      </c>
      <c r="AG460" s="90" t="s">
        <v>89</v>
      </c>
      <c r="AH460" s="90" t="s">
        <v>89</v>
      </c>
      <c r="AI460" s="90" t="s">
        <v>89</v>
      </c>
      <c r="AJ460" s="90" t="s">
        <v>89</v>
      </c>
      <c r="AK460" s="90" t="s">
        <v>89</v>
      </c>
      <c r="AL460" s="90" t="s">
        <v>89</v>
      </c>
      <c r="AM460" s="90" t="s">
        <v>89</v>
      </c>
      <c r="AN460" s="90" t="s">
        <v>89</v>
      </c>
      <c r="AO460" s="90" t="s">
        <v>89</v>
      </c>
      <c r="AP460" s="90" t="s">
        <v>89</v>
      </c>
      <c r="AQ460" s="90" t="s">
        <v>90</v>
      </c>
      <c r="AR460" s="90" t="s">
        <v>90</v>
      </c>
      <c r="AS460" s="90" t="s">
        <v>91</v>
      </c>
      <c r="AT460" s="90" t="s">
        <v>92</v>
      </c>
      <c r="AU460" s="90" t="s">
        <v>92</v>
      </c>
      <c r="AV460" s="90" t="s">
        <v>93</v>
      </c>
      <c r="AW460" s="90" t="s">
        <v>5609</v>
      </c>
      <c r="AX460" s="90" t="s">
        <v>5610</v>
      </c>
      <c r="AY460" s="90" t="s">
        <v>5611</v>
      </c>
      <c r="AZ460" s="90" t="s">
        <v>5610</v>
      </c>
      <c r="BA460" s="90" t="s">
        <v>97</v>
      </c>
      <c r="BB460" s="90" t="s">
        <v>5612</v>
      </c>
      <c r="BC460" s="90" t="s">
        <v>99</v>
      </c>
      <c r="BD460" s="90" t="s">
        <v>100</v>
      </c>
      <c r="BE460" s="90" t="s">
        <v>61</v>
      </c>
      <c r="BF460" s="90" t="s">
        <v>380</v>
      </c>
      <c r="BG460" s="90" t="s">
        <v>101</v>
      </c>
    </row>
    <row r="461" s="85" customFormat="1" ht="19" customHeight="1" spans="1:59">
      <c r="A461" s="90" t="s">
        <v>441</v>
      </c>
      <c r="B461" s="90" t="s">
        <v>442</v>
      </c>
      <c r="C461" s="90" t="s">
        <v>5613</v>
      </c>
      <c r="D461" s="90" t="s">
        <v>5614</v>
      </c>
      <c r="E461" s="90" t="s">
        <v>5615</v>
      </c>
      <c r="F461" s="90" t="s">
        <v>5616</v>
      </c>
      <c r="G461" s="90" t="s">
        <v>1533</v>
      </c>
      <c r="H461" s="90" t="s">
        <v>369</v>
      </c>
      <c r="I461" s="90" t="s">
        <v>5617</v>
      </c>
      <c r="J461" s="90" t="s">
        <v>5618</v>
      </c>
      <c r="K461" s="90" t="s">
        <v>5619</v>
      </c>
      <c r="L461" s="90" t="s">
        <v>73</v>
      </c>
      <c r="M461" s="90" t="s">
        <v>1526</v>
      </c>
      <c r="N461" s="90" t="s">
        <v>1527</v>
      </c>
      <c r="O461" s="90" t="s">
        <v>2625</v>
      </c>
      <c r="P461" s="90" t="s">
        <v>2626</v>
      </c>
      <c r="Q461" s="90" t="s">
        <v>377</v>
      </c>
      <c r="R461" s="90" t="s">
        <v>378</v>
      </c>
      <c r="S461" s="90" t="s">
        <v>5620</v>
      </c>
      <c r="T461" s="90" t="s">
        <v>380</v>
      </c>
      <c r="U461" s="15">
        <v>0</v>
      </c>
      <c r="V461" s="15">
        <v>31000</v>
      </c>
      <c r="W461" s="15">
        <v>24800</v>
      </c>
      <c r="X461" s="15">
        <v>12400</v>
      </c>
      <c r="Y461" s="90" t="s">
        <v>82</v>
      </c>
      <c r="Z461" s="90" t="s">
        <v>83</v>
      </c>
      <c r="AA461" s="90" t="s">
        <v>84</v>
      </c>
      <c r="AB461" s="90" t="s">
        <v>5616</v>
      </c>
      <c r="AC461" s="90" t="s">
        <v>359</v>
      </c>
      <c r="AD461" s="90" t="s">
        <v>87</v>
      </c>
      <c r="AE461" s="90" t="s">
        <v>61</v>
      </c>
      <c r="AF461" s="90" t="s">
        <v>61</v>
      </c>
      <c r="AG461" s="90" t="s">
        <v>89</v>
      </c>
      <c r="AH461" s="90" t="s">
        <v>89</v>
      </c>
      <c r="AI461" s="90" t="s">
        <v>89</v>
      </c>
      <c r="AJ461" s="90" t="s">
        <v>89</v>
      </c>
      <c r="AK461" s="90" t="s">
        <v>89</v>
      </c>
      <c r="AL461" s="90" t="s">
        <v>89</v>
      </c>
      <c r="AM461" s="90" t="s">
        <v>89</v>
      </c>
      <c r="AN461" s="90" t="s">
        <v>89</v>
      </c>
      <c r="AO461" s="90" t="s">
        <v>89</v>
      </c>
      <c r="AP461" s="90" t="s">
        <v>89</v>
      </c>
      <c r="AQ461" s="90" t="s">
        <v>90</v>
      </c>
      <c r="AR461" s="90" t="s">
        <v>90</v>
      </c>
      <c r="AS461" s="90" t="s">
        <v>91</v>
      </c>
      <c r="AT461" s="90" t="s">
        <v>92</v>
      </c>
      <c r="AU461" s="90" t="s">
        <v>92</v>
      </c>
      <c r="AV461" s="90" t="s">
        <v>93</v>
      </c>
      <c r="AW461" s="90" t="s">
        <v>5621</v>
      </c>
      <c r="AX461" s="90" t="s">
        <v>5622</v>
      </c>
      <c r="AY461" s="90" t="s">
        <v>5623</v>
      </c>
      <c r="AZ461" s="90" t="s">
        <v>5622</v>
      </c>
      <c r="BA461" s="90" t="s">
        <v>97</v>
      </c>
      <c r="BB461" s="90" t="s">
        <v>5624</v>
      </c>
      <c r="BC461" s="90" t="s">
        <v>99</v>
      </c>
      <c r="BD461" s="90" t="s">
        <v>100</v>
      </c>
      <c r="BE461" s="90" t="s">
        <v>61</v>
      </c>
      <c r="BF461" s="90" t="s">
        <v>380</v>
      </c>
      <c r="BG461" s="90" t="s">
        <v>101</v>
      </c>
    </row>
    <row r="462" s="85" customFormat="1" ht="19" customHeight="1" spans="1:59">
      <c r="A462" s="90" t="s">
        <v>2742</v>
      </c>
      <c r="B462" s="90" t="s">
        <v>2743</v>
      </c>
      <c r="C462" s="90" t="s">
        <v>5625</v>
      </c>
      <c r="D462" s="90" t="s">
        <v>5626</v>
      </c>
      <c r="E462" s="90" t="s">
        <v>5627</v>
      </c>
      <c r="F462" s="90" t="s">
        <v>5628</v>
      </c>
      <c r="G462" s="90" t="s">
        <v>3238</v>
      </c>
      <c r="H462" s="90" t="s">
        <v>109</v>
      </c>
      <c r="I462" s="90" t="s">
        <v>5629</v>
      </c>
      <c r="J462" s="90" t="s">
        <v>5630</v>
      </c>
      <c r="K462" s="90" t="s">
        <v>5631</v>
      </c>
      <c r="L462" s="90" t="s">
        <v>73</v>
      </c>
      <c r="M462" s="90" t="s">
        <v>3832</v>
      </c>
      <c r="N462" s="90" t="s">
        <v>5632</v>
      </c>
      <c r="O462" s="90" t="s">
        <v>1848</v>
      </c>
      <c r="P462" s="90" t="s">
        <v>1849</v>
      </c>
      <c r="Q462" s="90" t="s">
        <v>1850</v>
      </c>
      <c r="R462" s="90" t="s">
        <v>1849</v>
      </c>
      <c r="S462" s="90" t="s">
        <v>5633</v>
      </c>
      <c r="T462" s="90" t="s">
        <v>209</v>
      </c>
      <c r="U462" s="15">
        <v>0</v>
      </c>
      <c r="V462" s="15">
        <v>80000</v>
      </c>
      <c r="W462" s="15">
        <v>40000</v>
      </c>
      <c r="X462" s="15">
        <v>5000</v>
      </c>
      <c r="Y462" s="90" t="s">
        <v>82</v>
      </c>
      <c r="Z462" s="90" t="s">
        <v>83</v>
      </c>
      <c r="AA462" s="90" t="s">
        <v>84</v>
      </c>
      <c r="AB462" s="90" t="s">
        <v>5634</v>
      </c>
      <c r="AC462" s="90" t="s">
        <v>145</v>
      </c>
      <c r="AD462" s="90" t="s">
        <v>87</v>
      </c>
      <c r="AE462" s="90" t="s">
        <v>61</v>
      </c>
      <c r="AF462" s="90" t="s">
        <v>61</v>
      </c>
      <c r="AG462" s="90" t="s">
        <v>89</v>
      </c>
      <c r="AH462" s="90" t="s">
        <v>89</v>
      </c>
      <c r="AI462" s="90" t="s">
        <v>88</v>
      </c>
      <c r="AJ462" s="90" t="s">
        <v>88</v>
      </c>
      <c r="AK462" s="90" t="s">
        <v>88</v>
      </c>
      <c r="AL462" s="90" t="s">
        <v>88</v>
      </c>
      <c r="AM462" s="90" t="s">
        <v>88</v>
      </c>
      <c r="AN462" s="90" t="s">
        <v>88</v>
      </c>
      <c r="AO462" s="90" t="s">
        <v>88</v>
      </c>
      <c r="AP462" s="90" t="s">
        <v>89</v>
      </c>
      <c r="AQ462" s="90" t="s">
        <v>90</v>
      </c>
      <c r="AR462" s="90" t="s">
        <v>90</v>
      </c>
      <c r="AS462" s="90" t="s">
        <v>91</v>
      </c>
      <c r="AT462" s="90" t="s">
        <v>92</v>
      </c>
      <c r="AU462" s="90" t="s">
        <v>92</v>
      </c>
      <c r="AV462" s="90" t="s">
        <v>93</v>
      </c>
      <c r="AW462" s="90" t="s">
        <v>5635</v>
      </c>
      <c r="AX462" s="90" t="s">
        <v>5636</v>
      </c>
      <c r="AY462" s="90" t="s">
        <v>5637</v>
      </c>
      <c r="AZ462" s="90" t="s">
        <v>5636</v>
      </c>
      <c r="BA462" s="90" t="s">
        <v>97</v>
      </c>
      <c r="BB462" s="90" t="s">
        <v>5638</v>
      </c>
      <c r="BC462" s="90" t="s">
        <v>99</v>
      </c>
      <c r="BD462" s="90" t="s">
        <v>100</v>
      </c>
      <c r="BE462" s="90" t="s">
        <v>61</v>
      </c>
      <c r="BF462" s="90" t="s">
        <v>209</v>
      </c>
      <c r="BG462" s="90" t="s">
        <v>101</v>
      </c>
    </row>
    <row r="463" s="85" customFormat="1" ht="19" customHeight="1" spans="1:59">
      <c r="A463" s="90" t="s">
        <v>419</v>
      </c>
      <c r="B463" s="90" t="s">
        <v>420</v>
      </c>
      <c r="C463" s="90" t="s">
        <v>1661</v>
      </c>
      <c r="D463" s="90" t="s">
        <v>1662</v>
      </c>
      <c r="E463" s="90" t="s">
        <v>5639</v>
      </c>
      <c r="F463" s="90" t="s">
        <v>5640</v>
      </c>
      <c r="G463" s="90" t="s">
        <v>425</v>
      </c>
      <c r="H463" s="90" t="s">
        <v>109</v>
      </c>
      <c r="I463" s="90" t="s">
        <v>5641</v>
      </c>
      <c r="J463" s="90" t="s">
        <v>5642</v>
      </c>
      <c r="K463" s="90" t="s">
        <v>5643</v>
      </c>
      <c r="L463" s="90" t="s">
        <v>73</v>
      </c>
      <c r="M463" s="90" t="s">
        <v>341</v>
      </c>
      <c r="N463" s="90" t="s">
        <v>5644</v>
      </c>
      <c r="O463" s="90" t="s">
        <v>2779</v>
      </c>
      <c r="P463" s="90" t="s">
        <v>2780</v>
      </c>
      <c r="Q463" s="90" t="s">
        <v>1940</v>
      </c>
      <c r="R463" s="90" t="s">
        <v>1941</v>
      </c>
      <c r="S463" s="90" t="s">
        <v>5645</v>
      </c>
      <c r="T463" s="90" t="s">
        <v>380</v>
      </c>
      <c r="U463" s="15">
        <v>0</v>
      </c>
      <c r="V463" s="15">
        <v>18089</v>
      </c>
      <c r="W463" s="15">
        <v>12000</v>
      </c>
      <c r="X463" s="15">
        <v>7000</v>
      </c>
      <c r="Y463" s="90" t="s">
        <v>82</v>
      </c>
      <c r="Z463" s="90" t="s">
        <v>83</v>
      </c>
      <c r="AA463" s="90" t="s">
        <v>84</v>
      </c>
      <c r="AB463" s="90" t="s">
        <v>5640</v>
      </c>
      <c r="AC463" s="90" t="s">
        <v>145</v>
      </c>
      <c r="AD463" s="90" t="s">
        <v>87</v>
      </c>
      <c r="AE463" s="90" t="s">
        <v>61</v>
      </c>
      <c r="AF463" s="90" t="s">
        <v>61</v>
      </c>
      <c r="AG463" s="90" t="s">
        <v>89</v>
      </c>
      <c r="AH463" s="90" t="s">
        <v>89</v>
      </c>
      <c r="AI463" s="90" t="s">
        <v>89</v>
      </c>
      <c r="AJ463" s="90" t="s">
        <v>89</v>
      </c>
      <c r="AK463" s="90" t="s">
        <v>89</v>
      </c>
      <c r="AL463" s="90" t="s">
        <v>89</v>
      </c>
      <c r="AM463" s="90" t="s">
        <v>89</v>
      </c>
      <c r="AN463" s="90" t="s">
        <v>89</v>
      </c>
      <c r="AO463" s="90" t="s">
        <v>89</v>
      </c>
      <c r="AP463" s="90" t="s">
        <v>89</v>
      </c>
      <c r="AQ463" s="90" t="s">
        <v>90</v>
      </c>
      <c r="AR463" s="90" t="s">
        <v>90</v>
      </c>
      <c r="AS463" s="90" t="s">
        <v>91</v>
      </c>
      <c r="AT463" s="90" t="s">
        <v>92</v>
      </c>
      <c r="AU463" s="90" t="s">
        <v>92</v>
      </c>
      <c r="AV463" s="90" t="s">
        <v>93</v>
      </c>
      <c r="AW463" s="90" t="s">
        <v>5646</v>
      </c>
      <c r="AX463" s="90" t="s">
        <v>5647</v>
      </c>
      <c r="AY463" s="90" t="s">
        <v>5648</v>
      </c>
      <c r="AZ463" s="90" t="s">
        <v>5647</v>
      </c>
      <c r="BA463" s="90" t="s">
        <v>97</v>
      </c>
      <c r="BB463" s="90" t="s">
        <v>5649</v>
      </c>
      <c r="BC463" s="90" t="s">
        <v>99</v>
      </c>
      <c r="BD463" s="90" t="s">
        <v>100</v>
      </c>
      <c r="BE463" s="90" t="s">
        <v>61</v>
      </c>
      <c r="BF463" s="90" t="s">
        <v>380</v>
      </c>
      <c r="BG463" s="90" t="s">
        <v>101</v>
      </c>
    </row>
    <row r="464" s="85" customFormat="1" ht="19" customHeight="1" spans="1:59">
      <c r="A464" s="90" t="s">
        <v>387</v>
      </c>
      <c r="B464" s="90" t="s">
        <v>388</v>
      </c>
      <c r="C464" s="90" t="s">
        <v>4123</v>
      </c>
      <c r="D464" s="90" t="s">
        <v>4124</v>
      </c>
      <c r="E464" s="90" t="s">
        <v>5650</v>
      </c>
      <c r="F464" s="90" t="s">
        <v>4126</v>
      </c>
      <c r="G464" s="90" t="s">
        <v>1206</v>
      </c>
      <c r="H464" s="90" t="s">
        <v>109</v>
      </c>
      <c r="I464" s="90" t="s">
        <v>5651</v>
      </c>
      <c r="J464" s="90" t="s">
        <v>5652</v>
      </c>
      <c r="K464" s="90" t="s">
        <v>5653</v>
      </c>
      <c r="L464" s="90" t="s">
        <v>73</v>
      </c>
      <c r="M464" s="90" t="s">
        <v>74</v>
      </c>
      <c r="N464" s="90" t="s">
        <v>5654</v>
      </c>
      <c r="O464" s="90" t="s">
        <v>115</v>
      </c>
      <c r="P464" s="90" t="s">
        <v>116</v>
      </c>
      <c r="Q464" s="90" t="s">
        <v>117</v>
      </c>
      <c r="R464" s="90" t="s">
        <v>116</v>
      </c>
      <c r="S464" s="90" t="s">
        <v>5655</v>
      </c>
      <c r="T464" s="90" t="s">
        <v>380</v>
      </c>
      <c r="U464" s="15">
        <v>0</v>
      </c>
      <c r="V464" s="15">
        <v>60000</v>
      </c>
      <c r="W464" s="15">
        <v>35000</v>
      </c>
      <c r="X464" s="15">
        <v>21000</v>
      </c>
      <c r="Y464" s="90" t="s">
        <v>82</v>
      </c>
      <c r="Z464" s="90" t="s">
        <v>83</v>
      </c>
      <c r="AA464" s="90" t="s">
        <v>84</v>
      </c>
      <c r="AB464" s="90" t="s">
        <v>5656</v>
      </c>
      <c r="AC464" s="90" t="s">
        <v>145</v>
      </c>
      <c r="AD464" s="90" t="s">
        <v>87</v>
      </c>
      <c r="AE464" s="90" t="s">
        <v>61</v>
      </c>
      <c r="AF464" s="90" t="s">
        <v>61</v>
      </c>
      <c r="AG464" s="90" t="s">
        <v>89</v>
      </c>
      <c r="AH464" s="90" t="s">
        <v>89</v>
      </c>
      <c r="AI464" s="90" t="s">
        <v>88</v>
      </c>
      <c r="AJ464" s="90" t="s">
        <v>88</v>
      </c>
      <c r="AK464" s="90" t="s">
        <v>88</v>
      </c>
      <c r="AL464" s="90" t="s">
        <v>88</v>
      </c>
      <c r="AM464" s="90" t="s">
        <v>88</v>
      </c>
      <c r="AN464" s="90" t="s">
        <v>88</v>
      </c>
      <c r="AO464" s="90" t="s">
        <v>88</v>
      </c>
      <c r="AP464" s="90" t="s">
        <v>89</v>
      </c>
      <c r="AQ464" s="90" t="s">
        <v>90</v>
      </c>
      <c r="AR464" s="90" t="s">
        <v>90</v>
      </c>
      <c r="AS464" s="90" t="s">
        <v>91</v>
      </c>
      <c r="AT464" s="90" t="s">
        <v>92</v>
      </c>
      <c r="AU464" s="90" t="s">
        <v>92</v>
      </c>
      <c r="AV464" s="90" t="s">
        <v>93</v>
      </c>
      <c r="AW464" s="90" t="s">
        <v>5657</v>
      </c>
      <c r="AX464" s="90" t="s">
        <v>5658</v>
      </c>
      <c r="AY464" s="90" t="s">
        <v>4864</v>
      </c>
      <c r="AZ464" s="90" t="s">
        <v>5658</v>
      </c>
      <c r="BA464" s="90" t="s">
        <v>97</v>
      </c>
      <c r="BB464" s="90" t="s">
        <v>5659</v>
      </c>
      <c r="BC464" s="90" t="s">
        <v>99</v>
      </c>
      <c r="BD464" s="90" t="s">
        <v>100</v>
      </c>
      <c r="BE464" s="90" t="s">
        <v>61</v>
      </c>
      <c r="BF464" s="90" t="s">
        <v>380</v>
      </c>
      <c r="BG464" s="90" t="s">
        <v>101</v>
      </c>
    </row>
    <row r="465" s="85" customFormat="1" ht="19" customHeight="1" spans="1:59">
      <c r="A465" s="90" t="s">
        <v>387</v>
      </c>
      <c r="B465" s="90" t="s">
        <v>388</v>
      </c>
      <c r="C465" s="90" t="s">
        <v>3722</v>
      </c>
      <c r="D465" s="90" t="s">
        <v>3723</v>
      </c>
      <c r="E465" s="90" t="s">
        <v>5660</v>
      </c>
      <c r="F465" s="90" t="s">
        <v>5661</v>
      </c>
      <c r="G465" s="90" t="s">
        <v>4287</v>
      </c>
      <c r="H465" s="90" t="s">
        <v>1299</v>
      </c>
      <c r="I465" s="90" t="s">
        <v>5662</v>
      </c>
      <c r="J465" s="90" t="s">
        <v>5663</v>
      </c>
      <c r="K465" s="90" t="s">
        <v>5664</v>
      </c>
      <c r="L465" s="90" t="s">
        <v>73</v>
      </c>
      <c r="M465" s="90" t="s">
        <v>5665</v>
      </c>
      <c r="N465" s="90" t="s">
        <v>75</v>
      </c>
      <c r="O465" s="90" t="s">
        <v>2985</v>
      </c>
      <c r="P465" s="90" t="s">
        <v>2986</v>
      </c>
      <c r="Q465" s="90" t="s">
        <v>1306</v>
      </c>
      <c r="R465" s="90" t="s">
        <v>1307</v>
      </c>
      <c r="S465" s="90" t="s">
        <v>5666</v>
      </c>
      <c r="T465" s="90" t="s">
        <v>262</v>
      </c>
      <c r="U465" s="15">
        <v>0</v>
      </c>
      <c r="V465" s="15">
        <v>27050</v>
      </c>
      <c r="W465" s="15">
        <v>19000</v>
      </c>
      <c r="X465" s="15">
        <v>6000</v>
      </c>
      <c r="Y465" s="90" t="s">
        <v>143</v>
      </c>
      <c r="Z465" s="90" t="s">
        <v>83</v>
      </c>
      <c r="AA465" s="90" t="s">
        <v>84</v>
      </c>
      <c r="AB465" s="90" t="s">
        <v>5667</v>
      </c>
      <c r="AC465" s="90" t="s">
        <v>145</v>
      </c>
      <c r="AD465" s="90" t="s">
        <v>87</v>
      </c>
      <c r="AE465" s="90" t="s">
        <v>61</v>
      </c>
      <c r="AF465" s="90" t="s">
        <v>61</v>
      </c>
      <c r="AG465" s="90" t="s">
        <v>89</v>
      </c>
      <c r="AH465" s="90" t="s">
        <v>89</v>
      </c>
      <c r="AI465" s="90" t="s">
        <v>89</v>
      </c>
      <c r="AJ465" s="90" t="s">
        <v>89</v>
      </c>
      <c r="AK465" s="90" t="s">
        <v>89</v>
      </c>
      <c r="AL465" s="90" t="s">
        <v>89</v>
      </c>
      <c r="AM465" s="90" t="s">
        <v>89</v>
      </c>
      <c r="AN465" s="90" t="s">
        <v>89</v>
      </c>
      <c r="AO465" s="90" t="s">
        <v>89</v>
      </c>
      <c r="AP465" s="90" t="s">
        <v>89</v>
      </c>
      <c r="AQ465" s="90" t="s">
        <v>90</v>
      </c>
      <c r="AR465" s="90" t="s">
        <v>90</v>
      </c>
      <c r="AS465" s="90" t="s">
        <v>91</v>
      </c>
      <c r="AT465" s="90" t="s">
        <v>92</v>
      </c>
      <c r="AU465" s="90" t="s">
        <v>92</v>
      </c>
      <c r="AV465" s="90" t="s">
        <v>93</v>
      </c>
      <c r="AW465" s="90" t="s">
        <v>5668</v>
      </c>
      <c r="AX465" s="90" t="s">
        <v>5669</v>
      </c>
      <c r="AY465" s="90" t="s">
        <v>5670</v>
      </c>
      <c r="AZ465" s="90" t="s">
        <v>5669</v>
      </c>
      <c r="BA465" s="90" t="s">
        <v>97</v>
      </c>
      <c r="BB465" s="90" t="s">
        <v>5671</v>
      </c>
      <c r="BC465" s="90" t="s">
        <v>99</v>
      </c>
      <c r="BD465" s="90" t="s">
        <v>150</v>
      </c>
      <c r="BE465" s="90" t="s">
        <v>61</v>
      </c>
      <c r="BF465" s="90" t="s">
        <v>262</v>
      </c>
      <c r="BG465" s="90" t="s">
        <v>101</v>
      </c>
    </row>
    <row r="466" s="85" customFormat="1" ht="19" customHeight="1" spans="1:59">
      <c r="A466" s="90" t="s">
        <v>102</v>
      </c>
      <c r="B466" s="90" t="s">
        <v>103</v>
      </c>
      <c r="C466" s="90" t="s">
        <v>2556</v>
      </c>
      <c r="D466" s="90" t="s">
        <v>2557</v>
      </c>
      <c r="E466" s="90" t="s">
        <v>5672</v>
      </c>
      <c r="F466" s="90" t="s">
        <v>5673</v>
      </c>
      <c r="G466" s="90" t="s">
        <v>5674</v>
      </c>
      <c r="H466" s="90" t="s">
        <v>605</v>
      </c>
      <c r="I466" s="90" t="s">
        <v>5675</v>
      </c>
      <c r="J466" s="90" t="s">
        <v>5676</v>
      </c>
      <c r="K466" s="90" t="s">
        <v>5677</v>
      </c>
      <c r="L466" s="90" t="s">
        <v>73</v>
      </c>
      <c r="M466" s="90" t="s">
        <v>137</v>
      </c>
      <c r="N466" s="90" t="s">
        <v>2967</v>
      </c>
      <c r="O466" s="90" t="s">
        <v>5678</v>
      </c>
      <c r="P466" s="90" t="s">
        <v>5679</v>
      </c>
      <c r="Q466" s="90" t="s">
        <v>1669</v>
      </c>
      <c r="R466" s="90" t="s">
        <v>1670</v>
      </c>
      <c r="S466" s="90" t="s">
        <v>5680</v>
      </c>
      <c r="T466" s="90" t="s">
        <v>380</v>
      </c>
      <c r="U466" s="15">
        <v>0</v>
      </c>
      <c r="V466" s="15">
        <v>12628</v>
      </c>
      <c r="W466" s="15">
        <v>10000</v>
      </c>
      <c r="X466" s="15">
        <v>1100</v>
      </c>
      <c r="Y466" s="90" t="s">
        <v>82</v>
      </c>
      <c r="Z466" s="90" t="s">
        <v>83</v>
      </c>
      <c r="AA466" s="90" t="s">
        <v>84</v>
      </c>
      <c r="AB466" s="90" t="s">
        <v>5681</v>
      </c>
      <c r="AC466" s="90" t="s">
        <v>359</v>
      </c>
      <c r="AD466" s="90" t="s">
        <v>87</v>
      </c>
      <c r="AE466" s="90" t="s">
        <v>61</v>
      </c>
      <c r="AF466" s="90" t="s">
        <v>61</v>
      </c>
      <c r="AG466" s="90" t="s">
        <v>89</v>
      </c>
      <c r="AH466" s="90" t="s">
        <v>89</v>
      </c>
      <c r="AI466" s="90" t="s">
        <v>89</v>
      </c>
      <c r="AJ466" s="90" t="s">
        <v>89</v>
      </c>
      <c r="AK466" s="90" t="s">
        <v>89</v>
      </c>
      <c r="AL466" s="90" t="s">
        <v>89</v>
      </c>
      <c r="AM466" s="90" t="s">
        <v>89</v>
      </c>
      <c r="AN466" s="90" t="s">
        <v>89</v>
      </c>
      <c r="AO466" s="90" t="s">
        <v>89</v>
      </c>
      <c r="AP466" s="90" t="s">
        <v>89</v>
      </c>
      <c r="AQ466" s="90" t="s">
        <v>90</v>
      </c>
      <c r="AR466" s="90" t="s">
        <v>90</v>
      </c>
      <c r="AS466" s="90" t="s">
        <v>91</v>
      </c>
      <c r="AT466" s="90" t="s">
        <v>92</v>
      </c>
      <c r="AU466" s="90" t="s">
        <v>92</v>
      </c>
      <c r="AV466" s="90" t="s">
        <v>93</v>
      </c>
      <c r="AW466" s="90" t="s">
        <v>5682</v>
      </c>
      <c r="AX466" s="90" t="s">
        <v>5683</v>
      </c>
      <c r="AY466" s="90" t="s">
        <v>5684</v>
      </c>
      <c r="AZ466" s="90" t="s">
        <v>5683</v>
      </c>
      <c r="BA466" s="90" t="s">
        <v>97</v>
      </c>
      <c r="BB466" s="90" t="s">
        <v>5685</v>
      </c>
      <c r="BC466" s="90" t="s">
        <v>99</v>
      </c>
      <c r="BD466" s="90" t="s">
        <v>100</v>
      </c>
      <c r="BE466" s="90" t="s">
        <v>61</v>
      </c>
      <c r="BF466" s="90" t="s">
        <v>380</v>
      </c>
      <c r="BG466" s="90" t="s">
        <v>101</v>
      </c>
    </row>
    <row r="467" s="85" customFormat="1" ht="19" customHeight="1" spans="1:59">
      <c r="A467" s="90" t="s">
        <v>1774</v>
      </c>
      <c r="B467" s="90" t="s">
        <v>1775</v>
      </c>
      <c r="C467" s="90" t="s">
        <v>3077</v>
      </c>
      <c r="D467" s="90" t="s">
        <v>3078</v>
      </c>
      <c r="E467" s="90" t="s">
        <v>3079</v>
      </c>
      <c r="F467" s="90" t="s">
        <v>3039</v>
      </c>
      <c r="G467" s="90" t="s">
        <v>3039</v>
      </c>
      <c r="H467" s="90" t="s">
        <v>109</v>
      </c>
      <c r="I467" s="90" t="s">
        <v>5686</v>
      </c>
      <c r="J467" s="90" t="s">
        <v>5687</v>
      </c>
      <c r="K467" s="90" t="s">
        <v>5688</v>
      </c>
      <c r="L467" s="90" t="s">
        <v>73</v>
      </c>
      <c r="M467" s="90" t="s">
        <v>5500</v>
      </c>
      <c r="N467" s="90" t="s">
        <v>5689</v>
      </c>
      <c r="O467" s="90" t="s">
        <v>1117</v>
      </c>
      <c r="P467" s="90" t="s">
        <v>1118</v>
      </c>
      <c r="Q467" s="90" t="s">
        <v>259</v>
      </c>
      <c r="R467" s="90" t="s">
        <v>260</v>
      </c>
      <c r="S467" s="90" t="s">
        <v>5690</v>
      </c>
      <c r="T467" s="90" t="s">
        <v>380</v>
      </c>
      <c r="U467" s="15">
        <v>0</v>
      </c>
      <c r="V467" s="15">
        <v>26000</v>
      </c>
      <c r="W467" s="15">
        <v>15600</v>
      </c>
      <c r="X467" s="15">
        <v>2000</v>
      </c>
      <c r="Y467" s="90" t="s">
        <v>82</v>
      </c>
      <c r="Z467" s="90" t="s">
        <v>83</v>
      </c>
      <c r="AA467" s="90" t="s">
        <v>84</v>
      </c>
      <c r="AB467" s="90" t="s">
        <v>3086</v>
      </c>
      <c r="AC467" s="90" t="s">
        <v>145</v>
      </c>
      <c r="AD467" s="90" t="s">
        <v>87</v>
      </c>
      <c r="AE467" s="90" t="s">
        <v>61</v>
      </c>
      <c r="AF467" s="90" t="s">
        <v>61</v>
      </c>
      <c r="AG467" s="90" t="s">
        <v>89</v>
      </c>
      <c r="AH467" s="90" t="s">
        <v>89</v>
      </c>
      <c r="AI467" s="90" t="s">
        <v>89</v>
      </c>
      <c r="AJ467" s="90" t="s">
        <v>89</v>
      </c>
      <c r="AK467" s="90" t="s">
        <v>89</v>
      </c>
      <c r="AL467" s="90" t="s">
        <v>89</v>
      </c>
      <c r="AM467" s="90" t="s">
        <v>89</v>
      </c>
      <c r="AN467" s="90" t="s">
        <v>89</v>
      </c>
      <c r="AO467" s="90" t="s">
        <v>88</v>
      </c>
      <c r="AP467" s="90" t="s">
        <v>89</v>
      </c>
      <c r="AQ467" s="90" t="s">
        <v>90</v>
      </c>
      <c r="AR467" s="90" t="s">
        <v>90</v>
      </c>
      <c r="AS467" s="90" t="s">
        <v>91</v>
      </c>
      <c r="AT467" s="90" t="s">
        <v>92</v>
      </c>
      <c r="AU467" s="90" t="s">
        <v>92</v>
      </c>
      <c r="AV467" s="90" t="s">
        <v>93</v>
      </c>
      <c r="AW467" s="90" t="s">
        <v>3087</v>
      </c>
      <c r="AX467" s="90" t="s">
        <v>5691</v>
      </c>
      <c r="AY467" s="90" t="s">
        <v>3089</v>
      </c>
      <c r="AZ467" s="90" t="s">
        <v>5691</v>
      </c>
      <c r="BA467" s="90" t="s">
        <v>97</v>
      </c>
      <c r="BB467" s="90" t="s">
        <v>5692</v>
      </c>
      <c r="BC467" s="90" t="s">
        <v>99</v>
      </c>
      <c r="BD467" s="90" t="s">
        <v>100</v>
      </c>
      <c r="BE467" s="90" t="s">
        <v>61</v>
      </c>
      <c r="BF467" s="90" t="s">
        <v>380</v>
      </c>
      <c r="BG467" s="90" t="s">
        <v>101</v>
      </c>
    </row>
    <row r="468" s="85" customFormat="1" ht="19" customHeight="1" spans="1:59">
      <c r="A468" s="90" t="s">
        <v>458</v>
      </c>
      <c r="B468" s="90" t="s">
        <v>459</v>
      </c>
      <c r="C468" s="90" t="s">
        <v>2457</v>
      </c>
      <c r="D468" s="90" t="s">
        <v>2458</v>
      </c>
      <c r="E468" s="90" t="s">
        <v>5693</v>
      </c>
      <c r="F468" s="90" t="s">
        <v>5694</v>
      </c>
      <c r="G468" s="90" t="s">
        <v>5570</v>
      </c>
      <c r="H468" s="90" t="s">
        <v>1299</v>
      </c>
      <c r="I468" s="90" t="s">
        <v>5695</v>
      </c>
      <c r="J468" s="90" t="s">
        <v>5696</v>
      </c>
      <c r="K468" s="90" t="s">
        <v>5697</v>
      </c>
      <c r="L468" s="90" t="s">
        <v>73</v>
      </c>
      <c r="M468" s="90" t="s">
        <v>526</v>
      </c>
      <c r="N468" s="90" t="s">
        <v>2398</v>
      </c>
      <c r="O468" s="90" t="s">
        <v>1726</v>
      </c>
      <c r="P468" s="90" t="s">
        <v>1727</v>
      </c>
      <c r="Q468" s="90" t="s">
        <v>1306</v>
      </c>
      <c r="R468" s="90" t="s">
        <v>1307</v>
      </c>
      <c r="S468" s="90" t="s">
        <v>5698</v>
      </c>
      <c r="T468" s="90" t="s">
        <v>380</v>
      </c>
      <c r="U468" s="15">
        <v>0</v>
      </c>
      <c r="V468" s="15">
        <v>50000</v>
      </c>
      <c r="W468" s="15">
        <v>34000</v>
      </c>
      <c r="X468" s="15">
        <v>2000</v>
      </c>
      <c r="Y468" s="90" t="s">
        <v>82</v>
      </c>
      <c r="Z468" s="90" t="s">
        <v>83</v>
      </c>
      <c r="AA468" s="90" t="s">
        <v>84</v>
      </c>
      <c r="AB468" s="90" t="s">
        <v>5694</v>
      </c>
      <c r="AC468" s="90" t="s">
        <v>359</v>
      </c>
      <c r="AD468" s="90" t="s">
        <v>87</v>
      </c>
      <c r="AE468" s="90" t="s">
        <v>61</v>
      </c>
      <c r="AF468" s="90" t="s">
        <v>61</v>
      </c>
      <c r="AG468" s="90" t="s">
        <v>89</v>
      </c>
      <c r="AH468" s="90" t="s">
        <v>89</v>
      </c>
      <c r="AI468" s="90" t="s">
        <v>89</v>
      </c>
      <c r="AJ468" s="90" t="s">
        <v>89</v>
      </c>
      <c r="AK468" s="90" t="s">
        <v>89</v>
      </c>
      <c r="AL468" s="90" t="s">
        <v>89</v>
      </c>
      <c r="AM468" s="90" t="s">
        <v>89</v>
      </c>
      <c r="AN468" s="90" t="s">
        <v>89</v>
      </c>
      <c r="AO468" s="90" t="s">
        <v>89</v>
      </c>
      <c r="AP468" s="90" t="s">
        <v>89</v>
      </c>
      <c r="AQ468" s="90" t="s">
        <v>90</v>
      </c>
      <c r="AR468" s="90" t="s">
        <v>90</v>
      </c>
      <c r="AS468" s="90" t="s">
        <v>91</v>
      </c>
      <c r="AT468" s="90" t="s">
        <v>92</v>
      </c>
      <c r="AU468" s="90" t="s">
        <v>92</v>
      </c>
      <c r="AV468" s="90" t="s">
        <v>93</v>
      </c>
      <c r="AW468" s="90" t="s">
        <v>5699</v>
      </c>
      <c r="AX468" s="90" t="s">
        <v>5700</v>
      </c>
      <c r="AY468" s="90" t="s">
        <v>5701</v>
      </c>
      <c r="AZ468" s="90" t="s">
        <v>5700</v>
      </c>
      <c r="BA468" s="90" t="s">
        <v>97</v>
      </c>
      <c r="BB468" s="90" t="s">
        <v>5702</v>
      </c>
      <c r="BC468" s="90" t="s">
        <v>99</v>
      </c>
      <c r="BD468" s="90" t="s">
        <v>100</v>
      </c>
      <c r="BE468" s="90" t="s">
        <v>61</v>
      </c>
      <c r="BF468" s="90" t="s">
        <v>380</v>
      </c>
      <c r="BG468" s="90" t="s">
        <v>101</v>
      </c>
    </row>
    <row r="469" s="85" customFormat="1" ht="19" customHeight="1" spans="1:59">
      <c r="A469" s="90" t="s">
        <v>387</v>
      </c>
      <c r="B469" s="90" t="s">
        <v>388</v>
      </c>
      <c r="C469" s="90" t="s">
        <v>3722</v>
      </c>
      <c r="D469" s="90" t="s">
        <v>3723</v>
      </c>
      <c r="E469" s="90" t="s">
        <v>3724</v>
      </c>
      <c r="F469" s="90" t="s">
        <v>4424</v>
      </c>
      <c r="G469" s="90" t="s">
        <v>1206</v>
      </c>
      <c r="H469" s="90" t="s">
        <v>109</v>
      </c>
      <c r="I469" s="90" t="s">
        <v>5703</v>
      </c>
      <c r="J469" s="90" t="s">
        <v>5704</v>
      </c>
      <c r="K469" s="90" t="s">
        <v>5705</v>
      </c>
      <c r="L469" s="90" t="s">
        <v>73</v>
      </c>
      <c r="M469" s="90" t="s">
        <v>1115</v>
      </c>
      <c r="N469" s="90" t="s">
        <v>203</v>
      </c>
      <c r="O469" s="90" t="s">
        <v>115</v>
      </c>
      <c r="P469" s="90" t="s">
        <v>116</v>
      </c>
      <c r="Q469" s="90" t="s">
        <v>117</v>
      </c>
      <c r="R469" s="90" t="s">
        <v>116</v>
      </c>
      <c r="S469" s="90" t="s">
        <v>5706</v>
      </c>
      <c r="T469" s="90" t="s">
        <v>119</v>
      </c>
      <c r="U469" s="15">
        <v>0</v>
      </c>
      <c r="V469" s="15">
        <v>12619</v>
      </c>
      <c r="W469" s="15">
        <v>6000</v>
      </c>
      <c r="X469" s="15">
        <v>5000</v>
      </c>
      <c r="Y469" s="90" t="s">
        <v>143</v>
      </c>
      <c r="Z469" s="90" t="s">
        <v>83</v>
      </c>
      <c r="AA469" s="90" t="s">
        <v>84</v>
      </c>
      <c r="AB469" s="90" t="s">
        <v>3730</v>
      </c>
      <c r="AC469" s="90" t="s">
        <v>145</v>
      </c>
      <c r="AD469" s="90" t="s">
        <v>87</v>
      </c>
      <c r="AE469" s="90" t="s">
        <v>61</v>
      </c>
      <c r="AF469" s="90" t="s">
        <v>61</v>
      </c>
      <c r="AG469" s="90" t="s">
        <v>89</v>
      </c>
      <c r="AH469" s="90" t="s">
        <v>89</v>
      </c>
      <c r="AI469" s="90" t="s">
        <v>89</v>
      </c>
      <c r="AJ469" s="90" t="s">
        <v>89</v>
      </c>
      <c r="AK469" s="90" t="s">
        <v>89</v>
      </c>
      <c r="AL469" s="90" t="s">
        <v>89</v>
      </c>
      <c r="AM469" s="90" t="s">
        <v>89</v>
      </c>
      <c r="AN469" s="90" t="s">
        <v>89</v>
      </c>
      <c r="AO469" s="90" t="s">
        <v>89</v>
      </c>
      <c r="AP469" s="90" t="s">
        <v>89</v>
      </c>
      <c r="AQ469" s="90" t="s">
        <v>90</v>
      </c>
      <c r="AR469" s="90" t="s">
        <v>90</v>
      </c>
      <c r="AS469" s="90" t="s">
        <v>91</v>
      </c>
      <c r="AT469" s="90" t="s">
        <v>92</v>
      </c>
      <c r="AU469" s="90" t="s">
        <v>92</v>
      </c>
      <c r="AV469" s="90" t="s">
        <v>93</v>
      </c>
      <c r="AW469" s="90" t="s">
        <v>3731</v>
      </c>
      <c r="AX469" s="90" t="s">
        <v>5707</v>
      </c>
      <c r="AY469" s="90" t="s">
        <v>3733</v>
      </c>
      <c r="AZ469" s="90" t="s">
        <v>5707</v>
      </c>
      <c r="BA469" s="90" t="s">
        <v>97</v>
      </c>
      <c r="BB469" s="90" t="s">
        <v>5708</v>
      </c>
      <c r="BC469" s="90" t="s">
        <v>99</v>
      </c>
      <c r="BD469" s="90" t="s">
        <v>150</v>
      </c>
      <c r="BE469" s="90" t="s">
        <v>61</v>
      </c>
      <c r="BF469" s="90" t="s">
        <v>119</v>
      </c>
      <c r="BG469" s="90" t="s">
        <v>101</v>
      </c>
    </row>
    <row r="470" s="85" customFormat="1" ht="19" customHeight="1" spans="1:59">
      <c r="A470" s="90" t="s">
        <v>646</v>
      </c>
      <c r="B470" s="90" t="s">
        <v>647</v>
      </c>
      <c r="C470" s="90" t="s">
        <v>5709</v>
      </c>
      <c r="D470" s="90" t="s">
        <v>5710</v>
      </c>
      <c r="E470" s="90" t="s">
        <v>5711</v>
      </c>
      <c r="F470" s="90" t="s">
        <v>5712</v>
      </c>
      <c r="G470" s="90" t="s">
        <v>5713</v>
      </c>
      <c r="H470" s="90" t="s">
        <v>2216</v>
      </c>
      <c r="I470" s="90" t="s">
        <v>5714</v>
      </c>
      <c r="J470" s="90" t="s">
        <v>5715</v>
      </c>
      <c r="K470" s="90" t="s">
        <v>5716</v>
      </c>
      <c r="L470" s="90" t="s">
        <v>73</v>
      </c>
      <c r="M470" s="90" t="s">
        <v>5717</v>
      </c>
      <c r="N470" s="90" t="s">
        <v>811</v>
      </c>
      <c r="O470" s="90" t="s">
        <v>2221</v>
      </c>
      <c r="P470" s="90" t="s">
        <v>2222</v>
      </c>
      <c r="Q470" s="90" t="s">
        <v>2223</v>
      </c>
      <c r="R470" s="90" t="s">
        <v>2224</v>
      </c>
      <c r="S470" s="90" t="s">
        <v>5718</v>
      </c>
      <c r="T470" s="90" t="s">
        <v>380</v>
      </c>
      <c r="U470" s="15">
        <v>0</v>
      </c>
      <c r="V470" s="15">
        <v>67000</v>
      </c>
      <c r="W470" s="15">
        <v>30000</v>
      </c>
      <c r="X470" s="15">
        <v>7800</v>
      </c>
      <c r="Y470" s="90" t="s">
        <v>143</v>
      </c>
      <c r="Z470" s="90" t="s">
        <v>83</v>
      </c>
      <c r="AA470" s="90" t="s">
        <v>84</v>
      </c>
      <c r="AB470" s="90" t="s">
        <v>5719</v>
      </c>
      <c r="AC470" s="90" t="s">
        <v>211</v>
      </c>
      <c r="AD470" s="90" t="s">
        <v>87</v>
      </c>
      <c r="AE470" s="90" t="s">
        <v>61</v>
      </c>
      <c r="AF470" s="90" t="s">
        <v>61</v>
      </c>
      <c r="AG470" s="90" t="s">
        <v>89</v>
      </c>
      <c r="AH470" s="90" t="s">
        <v>89</v>
      </c>
      <c r="AI470" s="90" t="s">
        <v>88</v>
      </c>
      <c r="AJ470" s="90" t="s">
        <v>88</v>
      </c>
      <c r="AK470" s="90" t="s">
        <v>88</v>
      </c>
      <c r="AL470" s="90" t="s">
        <v>88</v>
      </c>
      <c r="AM470" s="90" t="s">
        <v>89</v>
      </c>
      <c r="AN470" s="90" t="s">
        <v>88</v>
      </c>
      <c r="AO470" s="90" t="s">
        <v>88</v>
      </c>
      <c r="AP470" s="90" t="s">
        <v>89</v>
      </c>
      <c r="AQ470" s="90" t="s">
        <v>90</v>
      </c>
      <c r="AR470" s="90" t="s">
        <v>90</v>
      </c>
      <c r="AS470" s="90" t="s">
        <v>91</v>
      </c>
      <c r="AT470" s="90" t="s">
        <v>92</v>
      </c>
      <c r="AU470" s="90" t="s">
        <v>92</v>
      </c>
      <c r="AV470" s="90" t="s">
        <v>93</v>
      </c>
      <c r="AW470" s="90" t="s">
        <v>5720</v>
      </c>
      <c r="AX470" s="90" t="s">
        <v>5721</v>
      </c>
      <c r="AY470" s="90" t="s">
        <v>5722</v>
      </c>
      <c r="AZ470" s="90" t="s">
        <v>5721</v>
      </c>
      <c r="BA470" s="90" t="s">
        <v>97</v>
      </c>
      <c r="BB470" s="90" t="s">
        <v>5723</v>
      </c>
      <c r="BC470" s="90" t="s">
        <v>99</v>
      </c>
      <c r="BD470" s="90" t="s">
        <v>150</v>
      </c>
      <c r="BE470" s="90" t="s">
        <v>61</v>
      </c>
      <c r="BF470" s="90" t="s">
        <v>380</v>
      </c>
      <c r="BG470" s="90" t="s">
        <v>101</v>
      </c>
    </row>
    <row r="471" s="85" customFormat="1" ht="19" customHeight="1" spans="1:59">
      <c r="A471" s="90" t="s">
        <v>151</v>
      </c>
      <c r="B471" s="90" t="s">
        <v>152</v>
      </c>
      <c r="C471" s="90" t="s">
        <v>741</v>
      </c>
      <c r="D471" s="90" t="s">
        <v>742</v>
      </c>
      <c r="E471" s="90" t="s">
        <v>5724</v>
      </c>
      <c r="F471" s="90" t="s">
        <v>5725</v>
      </c>
      <c r="G471" s="90" t="s">
        <v>2333</v>
      </c>
      <c r="H471" s="90" t="s">
        <v>539</v>
      </c>
      <c r="I471" s="90" t="s">
        <v>5726</v>
      </c>
      <c r="J471" s="90" t="s">
        <v>5727</v>
      </c>
      <c r="K471" s="90" t="s">
        <v>5728</v>
      </c>
      <c r="L471" s="90" t="s">
        <v>73</v>
      </c>
      <c r="M471" s="90" t="s">
        <v>2014</v>
      </c>
      <c r="N471" s="90" t="s">
        <v>5729</v>
      </c>
      <c r="O471" s="90" t="s">
        <v>1875</v>
      </c>
      <c r="P471" s="90" t="s">
        <v>1876</v>
      </c>
      <c r="Q471" s="90" t="s">
        <v>2597</v>
      </c>
      <c r="R471" s="90" t="s">
        <v>1878</v>
      </c>
      <c r="S471" s="90" t="s">
        <v>5730</v>
      </c>
      <c r="T471" s="90" t="s">
        <v>119</v>
      </c>
      <c r="U471" s="15">
        <v>0</v>
      </c>
      <c r="V471" s="15">
        <v>8000</v>
      </c>
      <c r="W471" s="15">
        <v>6400</v>
      </c>
      <c r="X471" s="15">
        <v>3200</v>
      </c>
      <c r="Y471" s="90" t="s">
        <v>82</v>
      </c>
      <c r="Z471" s="90" t="s">
        <v>83</v>
      </c>
      <c r="AA471" s="90" t="s">
        <v>84</v>
      </c>
      <c r="AB471" s="90" t="s">
        <v>5731</v>
      </c>
      <c r="AC471" s="90" t="s">
        <v>359</v>
      </c>
      <c r="AD471" s="90" t="s">
        <v>87</v>
      </c>
      <c r="AE471" s="90" t="s">
        <v>61</v>
      </c>
      <c r="AF471" s="90" t="s">
        <v>5732</v>
      </c>
      <c r="AG471" s="90" t="s">
        <v>89</v>
      </c>
      <c r="AH471" s="90" t="s">
        <v>89</v>
      </c>
      <c r="AI471" s="90" t="s">
        <v>89</v>
      </c>
      <c r="AJ471" s="90" t="s">
        <v>88</v>
      </c>
      <c r="AK471" s="90" t="s">
        <v>89</v>
      </c>
      <c r="AL471" s="90" t="s">
        <v>89</v>
      </c>
      <c r="AM471" s="90" t="s">
        <v>89</v>
      </c>
      <c r="AN471" s="90" t="s">
        <v>89</v>
      </c>
      <c r="AO471" s="90" t="s">
        <v>89</v>
      </c>
      <c r="AP471" s="90" t="s">
        <v>89</v>
      </c>
      <c r="AQ471" s="90" t="s">
        <v>90</v>
      </c>
      <c r="AR471" s="90" t="s">
        <v>90</v>
      </c>
      <c r="AS471" s="90" t="s">
        <v>91</v>
      </c>
      <c r="AT471" s="90" t="s">
        <v>92</v>
      </c>
      <c r="AU471" s="90" t="s">
        <v>92</v>
      </c>
      <c r="AV471" s="90" t="s">
        <v>93</v>
      </c>
      <c r="AW471" s="90" t="s">
        <v>5733</v>
      </c>
      <c r="AX471" s="90" t="s">
        <v>5734</v>
      </c>
      <c r="AY471" s="90" t="s">
        <v>5735</v>
      </c>
      <c r="AZ471" s="90" t="s">
        <v>5734</v>
      </c>
      <c r="BA471" s="90" t="s">
        <v>97</v>
      </c>
      <c r="BB471" s="90" t="s">
        <v>5736</v>
      </c>
      <c r="BC471" s="90" t="s">
        <v>99</v>
      </c>
      <c r="BD471" s="90" t="s">
        <v>100</v>
      </c>
      <c r="BE471" s="90" t="s">
        <v>61</v>
      </c>
      <c r="BF471" s="90" t="s">
        <v>119</v>
      </c>
      <c r="BG471" s="90" t="s">
        <v>101</v>
      </c>
    </row>
    <row r="472" s="85" customFormat="1" ht="19" customHeight="1" spans="1:59">
      <c r="A472" s="90" t="s">
        <v>267</v>
      </c>
      <c r="B472" s="90" t="s">
        <v>268</v>
      </c>
      <c r="C472" s="90" t="s">
        <v>728</v>
      </c>
      <c r="D472" s="90" t="s">
        <v>729</v>
      </c>
      <c r="E472" s="90" t="s">
        <v>5737</v>
      </c>
      <c r="F472" s="90" t="s">
        <v>5738</v>
      </c>
      <c r="G472" s="90" t="s">
        <v>3757</v>
      </c>
      <c r="H472" s="90" t="s">
        <v>605</v>
      </c>
      <c r="I472" s="90" t="s">
        <v>5739</v>
      </c>
      <c r="J472" s="90" t="s">
        <v>5740</v>
      </c>
      <c r="K472" s="90" t="s">
        <v>5741</v>
      </c>
      <c r="L472" s="90" t="s">
        <v>73</v>
      </c>
      <c r="M472" s="90" t="s">
        <v>2014</v>
      </c>
      <c r="N472" s="90" t="s">
        <v>1835</v>
      </c>
      <c r="O472" s="90" t="s">
        <v>610</v>
      </c>
      <c r="P472" s="90" t="s">
        <v>611</v>
      </c>
      <c r="Q472" s="90" t="s">
        <v>612</v>
      </c>
      <c r="R472" s="90" t="s">
        <v>613</v>
      </c>
      <c r="S472" s="90" t="s">
        <v>5742</v>
      </c>
      <c r="T472" s="90" t="s">
        <v>380</v>
      </c>
      <c r="U472" s="15">
        <v>0</v>
      </c>
      <c r="V472" s="15">
        <v>34958</v>
      </c>
      <c r="W472" s="15">
        <v>27900</v>
      </c>
      <c r="X472" s="15">
        <v>14000</v>
      </c>
      <c r="Y472" s="90" t="s">
        <v>82</v>
      </c>
      <c r="Z472" s="90" t="s">
        <v>83</v>
      </c>
      <c r="AA472" s="90" t="s">
        <v>84</v>
      </c>
      <c r="AB472" s="90" t="s">
        <v>5743</v>
      </c>
      <c r="AC472" s="90" t="s">
        <v>145</v>
      </c>
      <c r="AD472" s="90" t="s">
        <v>87</v>
      </c>
      <c r="AE472" s="90" t="s">
        <v>61</v>
      </c>
      <c r="AF472" s="90" t="s">
        <v>61</v>
      </c>
      <c r="AG472" s="90" t="s">
        <v>89</v>
      </c>
      <c r="AH472" s="90" t="s">
        <v>88</v>
      </c>
      <c r="AI472" s="90" t="s">
        <v>88</v>
      </c>
      <c r="AJ472" s="90" t="s">
        <v>88</v>
      </c>
      <c r="AK472" s="90" t="s">
        <v>89</v>
      </c>
      <c r="AL472" s="90" t="s">
        <v>88</v>
      </c>
      <c r="AM472" s="90" t="s">
        <v>88</v>
      </c>
      <c r="AN472" s="90" t="s">
        <v>88</v>
      </c>
      <c r="AO472" s="90" t="s">
        <v>88</v>
      </c>
      <c r="AP472" s="90" t="s">
        <v>89</v>
      </c>
      <c r="AQ472" s="90" t="s">
        <v>90</v>
      </c>
      <c r="AR472" s="90" t="s">
        <v>90</v>
      </c>
      <c r="AS472" s="90" t="s">
        <v>91</v>
      </c>
      <c r="AT472" s="90" t="s">
        <v>92</v>
      </c>
      <c r="AU472" s="90" t="s">
        <v>92</v>
      </c>
      <c r="AV472" s="90" t="s">
        <v>93</v>
      </c>
      <c r="AW472" s="90" t="s">
        <v>5744</v>
      </c>
      <c r="AX472" s="90" t="s">
        <v>5745</v>
      </c>
      <c r="AY472" s="90" t="s">
        <v>5746</v>
      </c>
      <c r="AZ472" s="90" t="s">
        <v>5745</v>
      </c>
      <c r="BA472" s="90" t="s">
        <v>97</v>
      </c>
      <c r="BB472" s="90" t="s">
        <v>5747</v>
      </c>
      <c r="BC472" s="90" t="s">
        <v>99</v>
      </c>
      <c r="BD472" s="90" t="s">
        <v>100</v>
      </c>
      <c r="BE472" s="90" t="s">
        <v>61</v>
      </c>
      <c r="BF472" s="90" t="s">
        <v>380</v>
      </c>
      <c r="BG472" s="90" t="s">
        <v>101</v>
      </c>
    </row>
    <row r="473" s="85" customFormat="1" ht="19" customHeight="1" spans="1:59">
      <c r="A473" s="90" t="s">
        <v>516</v>
      </c>
      <c r="B473" s="90" t="s">
        <v>517</v>
      </c>
      <c r="C473" s="90" t="s">
        <v>1402</v>
      </c>
      <c r="D473" s="90" t="s">
        <v>1403</v>
      </c>
      <c r="E473" s="90" t="s">
        <v>5748</v>
      </c>
      <c r="F473" s="90" t="s">
        <v>2847</v>
      </c>
      <c r="G473" s="90" t="s">
        <v>522</v>
      </c>
      <c r="H473" s="90" t="s">
        <v>109</v>
      </c>
      <c r="I473" s="90" t="s">
        <v>5749</v>
      </c>
      <c r="J473" s="90" t="s">
        <v>5750</v>
      </c>
      <c r="K473" s="90" t="s">
        <v>5751</v>
      </c>
      <c r="L473" s="90" t="s">
        <v>73</v>
      </c>
      <c r="M473" s="90" t="s">
        <v>74</v>
      </c>
      <c r="N473" s="90" t="s">
        <v>880</v>
      </c>
      <c r="O473" s="90" t="s">
        <v>2914</v>
      </c>
      <c r="P473" s="90" t="s">
        <v>2915</v>
      </c>
      <c r="Q473" s="90" t="s">
        <v>1940</v>
      </c>
      <c r="R473" s="90" t="s">
        <v>1941</v>
      </c>
      <c r="S473" s="90" t="s">
        <v>5752</v>
      </c>
      <c r="T473" s="90" t="s">
        <v>119</v>
      </c>
      <c r="U473" s="15">
        <v>0</v>
      </c>
      <c r="V473" s="15">
        <v>27000</v>
      </c>
      <c r="W473" s="15">
        <v>13500</v>
      </c>
      <c r="X473" s="15">
        <v>2000</v>
      </c>
      <c r="Y473" s="90" t="s">
        <v>82</v>
      </c>
      <c r="Z473" s="90" t="s">
        <v>83</v>
      </c>
      <c r="AA473" s="90" t="s">
        <v>84</v>
      </c>
      <c r="AB473" s="90" t="s">
        <v>5753</v>
      </c>
      <c r="AC473" s="90" t="s">
        <v>145</v>
      </c>
      <c r="AD473" s="90" t="s">
        <v>87</v>
      </c>
      <c r="AE473" s="90" t="s">
        <v>61</v>
      </c>
      <c r="AF473" s="90" t="s">
        <v>61</v>
      </c>
      <c r="AG473" s="90" t="s">
        <v>89</v>
      </c>
      <c r="AH473" s="90" t="s">
        <v>89</v>
      </c>
      <c r="AI473" s="90" t="s">
        <v>89</v>
      </c>
      <c r="AJ473" s="90" t="s">
        <v>89</v>
      </c>
      <c r="AK473" s="90" t="s">
        <v>89</v>
      </c>
      <c r="AL473" s="90" t="s">
        <v>89</v>
      </c>
      <c r="AM473" s="90" t="s">
        <v>89</v>
      </c>
      <c r="AN473" s="90" t="s">
        <v>89</v>
      </c>
      <c r="AO473" s="90" t="s">
        <v>89</v>
      </c>
      <c r="AP473" s="90" t="s">
        <v>89</v>
      </c>
      <c r="AQ473" s="90" t="s">
        <v>90</v>
      </c>
      <c r="AR473" s="90" t="s">
        <v>90</v>
      </c>
      <c r="AS473" s="90" t="s">
        <v>91</v>
      </c>
      <c r="AT473" s="90" t="s">
        <v>92</v>
      </c>
      <c r="AU473" s="90" t="s">
        <v>92</v>
      </c>
      <c r="AV473" s="90" t="s">
        <v>93</v>
      </c>
      <c r="AW473" s="90" t="s">
        <v>5754</v>
      </c>
      <c r="AX473" s="90" t="s">
        <v>5755</v>
      </c>
      <c r="AY473" s="90" t="s">
        <v>5756</v>
      </c>
      <c r="AZ473" s="90" t="s">
        <v>5755</v>
      </c>
      <c r="BA473" s="90" t="s">
        <v>97</v>
      </c>
      <c r="BB473" s="90" t="s">
        <v>5757</v>
      </c>
      <c r="BC473" s="90" t="s">
        <v>99</v>
      </c>
      <c r="BD473" s="90" t="s">
        <v>100</v>
      </c>
      <c r="BE473" s="90" t="s">
        <v>61</v>
      </c>
      <c r="BF473" s="90" t="s">
        <v>119</v>
      </c>
      <c r="BG473" s="90" t="s">
        <v>101</v>
      </c>
    </row>
    <row r="474" s="85" customFormat="1" ht="19" customHeight="1" spans="1:59">
      <c r="A474" s="90" t="s">
        <v>151</v>
      </c>
      <c r="B474" s="90" t="s">
        <v>152</v>
      </c>
      <c r="C474" s="90" t="s">
        <v>153</v>
      </c>
      <c r="D474" s="90" t="s">
        <v>154</v>
      </c>
      <c r="E474" s="90" t="s">
        <v>5758</v>
      </c>
      <c r="F474" s="90" t="s">
        <v>1818</v>
      </c>
      <c r="G474" s="90" t="s">
        <v>1819</v>
      </c>
      <c r="H474" s="90" t="s">
        <v>109</v>
      </c>
      <c r="I474" s="90" t="s">
        <v>5759</v>
      </c>
      <c r="J474" s="90" t="s">
        <v>5760</v>
      </c>
      <c r="K474" s="90" t="s">
        <v>5761</v>
      </c>
      <c r="L474" s="90" t="s">
        <v>73</v>
      </c>
      <c r="M474" s="90" t="s">
        <v>5762</v>
      </c>
      <c r="N474" s="90" t="s">
        <v>2015</v>
      </c>
      <c r="O474" s="90" t="s">
        <v>115</v>
      </c>
      <c r="P474" s="90" t="s">
        <v>116</v>
      </c>
      <c r="Q474" s="90" t="s">
        <v>117</v>
      </c>
      <c r="R474" s="90" t="s">
        <v>116</v>
      </c>
      <c r="S474" s="90" t="s">
        <v>5763</v>
      </c>
      <c r="T474" s="90" t="s">
        <v>119</v>
      </c>
      <c r="U474" s="15">
        <v>0</v>
      </c>
      <c r="V474" s="15">
        <v>60000</v>
      </c>
      <c r="W474" s="15">
        <v>20000</v>
      </c>
      <c r="X474" s="15">
        <v>1000</v>
      </c>
      <c r="Y474" s="90" t="s">
        <v>143</v>
      </c>
      <c r="Z474" s="90" t="s">
        <v>83</v>
      </c>
      <c r="AA474" s="90" t="s">
        <v>84</v>
      </c>
      <c r="AB474" s="90" t="s">
        <v>5764</v>
      </c>
      <c r="AC474" s="90" t="s">
        <v>145</v>
      </c>
      <c r="AD474" s="90" t="s">
        <v>87</v>
      </c>
      <c r="AE474" s="90" t="s">
        <v>61</v>
      </c>
      <c r="AF474" s="90" t="s">
        <v>61</v>
      </c>
      <c r="AG474" s="90" t="s">
        <v>89</v>
      </c>
      <c r="AH474" s="90" t="s">
        <v>89</v>
      </c>
      <c r="AI474" s="90" t="s">
        <v>89</v>
      </c>
      <c r="AJ474" s="90" t="s">
        <v>89</v>
      </c>
      <c r="AK474" s="90" t="s">
        <v>89</v>
      </c>
      <c r="AL474" s="90" t="s">
        <v>89</v>
      </c>
      <c r="AM474" s="90" t="s">
        <v>89</v>
      </c>
      <c r="AN474" s="90" t="s">
        <v>89</v>
      </c>
      <c r="AO474" s="90" t="s">
        <v>89</v>
      </c>
      <c r="AP474" s="90" t="s">
        <v>89</v>
      </c>
      <c r="AQ474" s="90" t="s">
        <v>90</v>
      </c>
      <c r="AR474" s="90" t="s">
        <v>90</v>
      </c>
      <c r="AS474" s="90" t="s">
        <v>91</v>
      </c>
      <c r="AT474" s="90" t="s">
        <v>92</v>
      </c>
      <c r="AU474" s="90" t="s">
        <v>92</v>
      </c>
      <c r="AV474" s="90" t="s">
        <v>93</v>
      </c>
      <c r="AW474" s="90" t="s">
        <v>5765</v>
      </c>
      <c r="AX474" s="90" t="s">
        <v>5766</v>
      </c>
      <c r="AY474" s="90" t="s">
        <v>5767</v>
      </c>
      <c r="AZ474" s="90" t="s">
        <v>5766</v>
      </c>
      <c r="BA474" s="90" t="s">
        <v>97</v>
      </c>
      <c r="BB474" s="90" t="s">
        <v>5768</v>
      </c>
      <c r="BC474" s="90" t="s">
        <v>99</v>
      </c>
      <c r="BD474" s="90" t="s">
        <v>150</v>
      </c>
      <c r="BE474" s="90" t="s">
        <v>61</v>
      </c>
      <c r="BF474" s="90" t="s">
        <v>119</v>
      </c>
      <c r="BG474" s="90" t="s">
        <v>101</v>
      </c>
    </row>
    <row r="475" s="85" customFormat="1" ht="19" customHeight="1" spans="1:59">
      <c r="A475" s="90" t="s">
        <v>694</v>
      </c>
      <c r="B475" s="90" t="s">
        <v>695</v>
      </c>
      <c r="C475" s="90" t="s">
        <v>845</v>
      </c>
      <c r="D475" s="90" t="s">
        <v>846</v>
      </c>
      <c r="E475" s="90" t="s">
        <v>847</v>
      </c>
      <c r="F475" s="90" t="s">
        <v>5769</v>
      </c>
      <c r="G475" s="90" t="s">
        <v>5770</v>
      </c>
      <c r="H475" s="90" t="s">
        <v>369</v>
      </c>
      <c r="I475" s="90" t="s">
        <v>5771</v>
      </c>
      <c r="J475" s="90" t="s">
        <v>5772</v>
      </c>
      <c r="K475" s="90" t="s">
        <v>5773</v>
      </c>
      <c r="L475" s="90" t="s">
        <v>73</v>
      </c>
      <c r="M475" s="90" t="s">
        <v>508</v>
      </c>
      <c r="N475" s="90" t="s">
        <v>114</v>
      </c>
      <c r="O475" s="90" t="s">
        <v>1739</v>
      </c>
      <c r="P475" s="90" t="s">
        <v>1740</v>
      </c>
      <c r="Q475" s="90" t="s">
        <v>377</v>
      </c>
      <c r="R475" s="90" t="s">
        <v>378</v>
      </c>
      <c r="S475" s="90" t="s">
        <v>5774</v>
      </c>
      <c r="T475" s="90" t="s">
        <v>380</v>
      </c>
      <c r="U475" s="15">
        <v>0</v>
      </c>
      <c r="V475" s="15">
        <v>45000</v>
      </c>
      <c r="W475" s="15">
        <v>36000</v>
      </c>
      <c r="X475" s="15">
        <v>18000</v>
      </c>
      <c r="Y475" s="90" t="s">
        <v>82</v>
      </c>
      <c r="Z475" s="90" t="s">
        <v>83</v>
      </c>
      <c r="AA475" s="90" t="s">
        <v>84</v>
      </c>
      <c r="AB475" s="90" t="s">
        <v>2151</v>
      </c>
      <c r="AC475" s="90" t="s">
        <v>145</v>
      </c>
      <c r="AD475" s="90" t="s">
        <v>87</v>
      </c>
      <c r="AE475" s="90" t="s">
        <v>61</v>
      </c>
      <c r="AF475" s="90" t="s">
        <v>61</v>
      </c>
      <c r="AG475" s="90" t="s">
        <v>89</v>
      </c>
      <c r="AH475" s="90" t="s">
        <v>89</v>
      </c>
      <c r="AI475" s="90" t="s">
        <v>89</v>
      </c>
      <c r="AJ475" s="90" t="s">
        <v>89</v>
      </c>
      <c r="AK475" s="90" t="s">
        <v>89</v>
      </c>
      <c r="AL475" s="90" t="s">
        <v>89</v>
      </c>
      <c r="AM475" s="90" t="s">
        <v>89</v>
      </c>
      <c r="AN475" s="90" t="s">
        <v>89</v>
      </c>
      <c r="AO475" s="90" t="s">
        <v>89</v>
      </c>
      <c r="AP475" s="90" t="s">
        <v>89</v>
      </c>
      <c r="AQ475" s="90" t="s">
        <v>90</v>
      </c>
      <c r="AR475" s="90" t="s">
        <v>90</v>
      </c>
      <c r="AS475" s="90" t="s">
        <v>91</v>
      </c>
      <c r="AT475" s="90" t="s">
        <v>92</v>
      </c>
      <c r="AU475" s="90" t="s">
        <v>92</v>
      </c>
      <c r="AV475" s="90" t="s">
        <v>93</v>
      </c>
      <c r="AW475" s="90" t="s">
        <v>856</v>
      </c>
      <c r="AX475" s="90" t="s">
        <v>5775</v>
      </c>
      <c r="AY475" s="90" t="s">
        <v>858</v>
      </c>
      <c r="AZ475" s="90" t="s">
        <v>5775</v>
      </c>
      <c r="BA475" s="90" t="s">
        <v>97</v>
      </c>
      <c r="BB475" s="90" t="s">
        <v>5776</v>
      </c>
      <c r="BC475" s="90" t="s">
        <v>99</v>
      </c>
      <c r="BD475" s="90" t="s">
        <v>100</v>
      </c>
      <c r="BE475" s="90" t="s">
        <v>61</v>
      </c>
      <c r="BF475" s="90" t="s">
        <v>380</v>
      </c>
      <c r="BG475" s="90" t="s">
        <v>101</v>
      </c>
    </row>
    <row r="476" s="85" customFormat="1" ht="19" customHeight="1" spans="1:59">
      <c r="A476" s="90" t="s">
        <v>102</v>
      </c>
      <c r="B476" s="90" t="s">
        <v>103</v>
      </c>
      <c r="C476" s="90" t="s">
        <v>104</v>
      </c>
      <c r="D476" s="90" t="s">
        <v>105</v>
      </c>
      <c r="E476" s="90" t="s">
        <v>5777</v>
      </c>
      <c r="F476" s="90" t="s">
        <v>5778</v>
      </c>
      <c r="G476" s="90" t="s">
        <v>1711</v>
      </c>
      <c r="H476" s="90" t="s">
        <v>1299</v>
      </c>
      <c r="I476" s="90" t="s">
        <v>5779</v>
      </c>
      <c r="J476" s="90" t="s">
        <v>5780</v>
      </c>
      <c r="K476" s="90" t="s">
        <v>5781</v>
      </c>
      <c r="L476" s="90" t="s">
        <v>73</v>
      </c>
      <c r="M476" s="90" t="s">
        <v>184</v>
      </c>
      <c r="N476" s="90" t="s">
        <v>2206</v>
      </c>
      <c r="O476" s="90" t="s">
        <v>2764</v>
      </c>
      <c r="P476" s="90" t="s">
        <v>2765</v>
      </c>
      <c r="Q476" s="90" t="s">
        <v>1306</v>
      </c>
      <c r="R476" s="90" t="s">
        <v>1307</v>
      </c>
      <c r="S476" s="90" t="s">
        <v>5782</v>
      </c>
      <c r="T476" s="90" t="s">
        <v>262</v>
      </c>
      <c r="U476" s="15">
        <v>0</v>
      </c>
      <c r="V476" s="15">
        <v>25000</v>
      </c>
      <c r="W476" s="15">
        <v>20000</v>
      </c>
      <c r="X476" s="15">
        <v>1000</v>
      </c>
      <c r="Y476" s="90" t="s">
        <v>82</v>
      </c>
      <c r="Z476" s="90" t="s">
        <v>83</v>
      </c>
      <c r="AA476" s="90" t="s">
        <v>84</v>
      </c>
      <c r="AB476" s="90" t="s">
        <v>5783</v>
      </c>
      <c r="AC476" s="90" t="s">
        <v>359</v>
      </c>
      <c r="AD476" s="90" t="s">
        <v>87</v>
      </c>
      <c r="AE476" s="90" t="s">
        <v>61</v>
      </c>
      <c r="AF476" s="90" t="s">
        <v>61</v>
      </c>
      <c r="AG476" s="90" t="s">
        <v>89</v>
      </c>
      <c r="AH476" s="90" t="s">
        <v>89</v>
      </c>
      <c r="AI476" s="90" t="s">
        <v>88</v>
      </c>
      <c r="AJ476" s="90" t="s">
        <v>88</v>
      </c>
      <c r="AK476" s="90" t="s">
        <v>88</v>
      </c>
      <c r="AL476" s="90" t="s">
        <v>88</v>
      </c>
      <c r="AM476" s="90" t="s">
        <v>88</v>
      </c>
      <c r="AN476" s="90" t="s">
        <v>88</v>
      </c>
      <c r="AO476" s="90" t="s">
        <v>88</v>
      </c>
      <c r="AP476" s="90" t="s">
        <v>89</v>
      </c>
      <c r="AQ476" s="90" t="s">
        <v>90</v>
      </c>
      <c r="AR476" s="90" t="s">
        <v>90</v>
      </c>
      <c r="AS476" s="90" t="s">
        <v>91</v>
      </c>
      <c r="AT476" s="90" t="s">
        <v>92</v>
      </c>
      <c r="AU476" s="90" t="s">
        <v>92</v>
      </c>
      <c r="AV476" s="90" t="s">
        <v>93</v>
      </c>
      <c r="AW476" s="90" t="s">
        <v>5784</v>
      </c>
      <c r="AX476" s="90" t="s">
        <v>5785</v>
      </c>
      <c r="AY476" s="90" t="s">
        <v>5786</v>
      </c>
      <c r="AZ476" s="90" t="s">
        <v>5785</v>
      </c>
      <c r="BA476" s="90" t="s">
        <v>97</v>
      </c>
      <c r="BB476" s="90" t="s">
        <v>5787</v>
      </c>
      <c r="BC476" s="90" t="s">
        <v>99</v>
      </c>
      <c r="BD476" s="90" t="s">
        <v>100</v>
      </c>
      <c r="BE476" s="90" t="s">
        <v>61</v>
      </c>
      <c r="BF476" s="90" t="s">
        <v>262</v>
      </c>
      <c r="BG476" s="90" t="s">
        <v>101</v>
      </c>
    </row>
    <row r="477" s="85" customFormat="1" ht="19" customHeight="1" spans="1:59">
      <c r="A477" s="90" t="s">
        <v>151</v>
      </c>
      <c r="B477" s="90" t="s">
        <v>152</v>
      </c>
      <c r="C477" s="90" t="s">
        <v>5084</v>
      </c>
      <c r="D477" s="90" t="s">
        <v>5085</v>
      </c>
      <c r="E477" s="90" t="s">
        <v>5086</v>
      </c>
      <c r="F477" s="90" t="s">
        <v>5788</v>
      </c>
      <c r="G477" s="90" t="s">
        <v>3007</v>
      </c>
      <c r="H477" s="90" t="s">
        <v>1299</v>
      </c>
      <c r="I477" s="90" t="s">
        <v>5789</v>
      </c>
      <c r="J477" s="90" t="s">
        <v>5790</v>
      </c>
      <c r="K477" s="90" t="s">
        <v>5791</v>
      </c>
      <c r="L477" s="90" t="s">
        <v>73</v>
      </c>
      <c r="M477" s="90" t="s">
        <v>1699</v>
      </c>
      <c r="N477" s="90" t="s">
        <v>593</v>
      </c>
      <c r="O477" s="90" t="s">
        <v>1726</v>
      </c>
      <c r="P477" s="90" t="s">
        <v>1727</v>
      </c>
      <c r="Q477" s="90" t="s">
        <v>1306</v>
      </c>
      <c r="R477" s="90" t="s">
        <v>1307</v>
      </c>
      <c r="S477" s="90" t="s">
        <v>5792</v>
      </c>
      <c r="T477" s="90" t="s">
        <v>119</v>
      </c>
      <c r="U477" s="15">
        <v>0</v>
      </c>
      <c r="V477" s="15">
        <v>95000</v>
      </c>
      <c r="W477" s="15">
        <v>76000</v>
      </c>
      <c r="X477" s="15">
        <v>15000</v>
      </c>
      <c r="Y477" s="90" t="s">
        <v>143</v>
      </c>
      <c r="Z477" s="90" t="s">
        <v>83</v>
      </c>
      <c r="AA477" s="90" t="s">
        <v>84</v>
      </c>
      <c r="AB477" s="90" t="s">
        <v>5092</v>
      </c>
      <c r="AC477" s="90" t="s">
        <v>359</v>
      </c>
      <c r="AD477" s="90" t="s">
        <v>87</v>
      </c>
      <c r="AE477" s="90" t="s">
        <v>61</v>
      </c>
      <c r="AF477" s="90" t="s">
        <v>61</v>
      </c>
      <c r="AG477" s="90" t="s">
        <v>89</v>
      </c>
      <c r="AH477" s="90" t="s">
        <v>89</v>
      </c>
      <c r="AI477" s="90" t="s">
        <v>89</v>
      </c>
      <c r="AJ477" s="90" t="s">
        <v>89</v>
      </c>
      <c r="AK477" s="90" t="s">
        <v>89</v>
      </c>
      <c r="AL477" s="90" t="s">
        <v>89</v>
      </c>
      <c r="AM477" s="90" t="s">
        <v>89</v>
      </c>
      <c r="AN477" s="90" t="s">
        <v>89</v>
      </c>
      <c r="AO477" s="90" t="s">
        <v>89</v>
      </c>
      <c r="AP477" s="90" t="s">
        <v>89</v>
      </c>
      <c r="AQ477" s="90" t="s">
        <v>90</v>
      </c>
      <c r="AR477" s="90" t="s">
        <v>90</v>
      </c>
      <c r="AS477" s="90" t="s">
        <v>91</v>
      </c>
      <c r="AT477" s="90" t="s">
        <v>92</v>
      </c>
      <c r="AU477" s="90" t="s">
        <v>92</v>
      </c>
      <c r="AV477" s="90" t="s">
        <v>93</v>
      </c>
      <c r="AW477" s="90" t="s">
        <v>5093</v>
      </c>
      <c r="AX477" s="90" t="s">
        <v>5793</v>
      </c>
      <c r="AY477" s="90" t="s">
        <v>5095</v>
      </c>
      <c r="AZ477" s="90" t="s">
        <v>5793</v>
      </c>
      <c r="BA477" s="90" t="s">
        <v>97</v>
      </c>
      <c r="BB477" s="90" t="s">
        <v>5794</v>
      </c>
      <c r="BC477" s="90" t="s">
        <v>99</v>
      </c>
      <c r="BD477" s="90" t="s">
        <v>150</v>
      </c>
      <c r="BE477" s="90" t="s">
        <v>61</v>
      </c>
      <c r="BF477" s="90" t="s">
        <v>119</v>
      </c>
      <c r="BG477" s="90" t="s">
        <v>101</v>
      </c>
    </row>
    <row r="478" s="85" customFormat="1" ht="19" customHeight="1" spans="1:59">
      <c r="A478" s="90" t="s">
        <v>458</v>
      </c>
      <c r="B478" s="90" t="s">
        <v>459</v>
      </c>
      <c r="C478" s="90" t="s">
        <v>2457</v>
      </c>
      <c r="D478" s="90" t="s">
        <v>2458</v>
      </c>
      <c r="E478" s="90" t="s">
        <v>5795</v>
      </c>
      <c r="F478" s="90" t="s">
        <v>5796</v>
      </c>
      <c r="G478" s="90" t="s">
        <v>464</v>
      </c>
      <c r="H478" s="90" t="s">
        <v>69</v>
      </c>
      <c r="I478" s="90" t="s">
        <v>5797</v>
      </c>
      <c r="J478" s="90" t="s">
        <v>5798</v>
      </c>
      <c r="K478" s="90" t="s">
        <v>5799</v>
      </c>
      <c r="L478" s="90" t="s">
        <v>73</v>
      </c>
      <c r="M478" s="90" t="s">
        <v>74</v>
      </c>
      <c r="N478" s="90" t="s">
        <v>75</v>
      </c>
      <c r="O478" s="90" t="s">
        <v>76</v>
      </c>
      <c r="P478" s="90" t="s">
        <v>77</v>
      </c>
      <c r="Q478" s="90" t="s">
        <v>277</v>
      </c>
      <c r="R478" s="90" t="s">
        <v>278</v>
      </c>
      <c r="S478" s="90" t="s">
        <v>5800</v>
      </c>
      <c r="T478" s="90" t="s">
        <v>328</v>
      </c>
      <c r="U478" s="15">
        <v>0</v>
      </c>
      <c r="V478" s="15">
        <v>24811.82</v>
      </c>
      <c r="W478" s="15">
        <v>24395</v>
      </c>
      <c r="X478" s="15">
        <v>24395</v>
      </c>
      <c r="Y478" s="90" t="s">
        <v>82</v>
      </c>
      <c r="Z478" s="90" t="s">
        <v>83</v>
      </c>
      <c r="AA478" s="90" t="s">
        <v>84</v>
      </c>
      <c r="AB478" s="90" t="s">
        <v>469</v>
      </c>
      <c r="AC478" s="90" t="s">
        <v>191</v>
      </c>
      <c r="AD478" s="90" t="s">
        <v>87</v>
      </c>
      <c r="AE478" s="90" t="s">
        <v>61</v>
      </c>
      <c r="AF478" s="90" t="s">
        <v>61</v>
      </c>
      <c r="AG478" s="90" t="s">
        <v>89</v>
      </c>
      <c r="AH478" s="90" t="s">
        <v>89</v>
      </c>
      <c r="AI478" s="90" t="s">
        <v>89</v>
      </c>
      <c r="AJ478" s="90" t="s">
        <v>89</v>
      </c>
      <c r="AK478" s="90" t="s">
        <v>89</v>
      </c>
      <c r="AL478" s="90" t="s">
        <v>89</v>
      </c>
      <c r="AM478" s="90" t="s">
        <v>89</v>
      </c>
      <c r="AN478" s="90" t="s">
        <v>89</v>
      </c>
      <c r="AO478" s="90" t="s">
        <v>89</v>
      </c>
      <c r="AP478" s="90" t="s">
        <v>89</v>
      </c>
      <c r="AQ478" s="90" t="s">
        <v>90</v>
      </c>
      <c r="AR478" s="90" t="s">
        <v>90</v>
      </c>
      <c r="AS478" s="90" t="s">
        <v>91</v>
      </c>
      <c r="AT478" s="90" t="s">
        <v>92</v>
      </c>
      <c r="AU478" s="90" t="s">
        <v>92</v>
      </c>
      <c r="AV478" s="90" t="s">
        <v>93</v>
      </c>
      <c r="AW478" s="90" t="s">
        <v>5801</v>
      </c>
      <c r="AX478" s="90" t="s">
        <v>5802</v>
      </c>
      <c r="AY478" s="90" t="s">
        <v>5803</v>
      </c>
      <c r="AZ478" s="90" t="s">
        <v>5802</v>
      </c>
      <c r="BA478" s="90" t="s">
        <v>97</v>
      </c>
      <c r="BB478" s="90" t="s">
        <v>5804</v>
      </c>
      <c r="BC478" s="90" t="s">
        <v>99</v>
      </c>
      <c r="BD478" s="90" t="s">
        <v>100</v>
      </c>
      <c r="BE478" s="90" t="s">
        <v>61</v>
      </c>
      <c r="BF478" s="90" t="s">
        <v>328</v>
      </c>
      <c r="BG478" s="90" t="s">
        <v>101</v>
      </c>
    </row>
    <row r="479" s="85" customFormat="1" ht="19" customHeight="1" spans="1:59">
      <c r="A479" s="90" t="s">
        <v>267</v>
      </c>
      <c r="B479" s="90" t="s">
        <v>268</v>
      </c>
      <c r="C479" s="90" t="s">
        <v>728</v>
      </c>
      <c r="D479" s="90" t="s">
        <v>729</v>
      </c>
      <c r="E479" s="90" t="s">
        <v>5737</v>
      </c>
      <c r="F479" s="90" t="s">
        <v>5738</v>
      </c>
      <c r="G479" s="90" t="s">
        <v>3757</v>
      </c>
      <c r="H479" s="90" t="s">
        <v>605</v>
      </c>
      <c r="I479" s="90" t="s">
        <v>5805</v>
      </c>
      <c r="J479" s="90" t="s">
        <v>5806</v>
      </c>
      <c r="K479" s="90" t="s">
        <v>5807</v>
      </c>
      <c r="L479" s="90" t="s">
        <v>73</v>
      </c>
      <c r="M479" s="90" t="s">
        <v>5808</v>
      </c>
      <c r="N479" s="90" t="s">
        <v>5809</v>
      </c>
      <c r="O479" s="90" t="s">
        <v>610</v>
      </c>
      <c r="P479" s="90" t="s">
        <v>611</v>
      </c>
      <c r="Q479" s="90" t="s">
        <v>612</v>
      </c>
      <c r="R479" s="90" t="s">
        <v>613</v>
      </c>
      <c r="S479" s="90" t="s">
        <v>5810</v>
      </c>
      <c r="T479" s="90" t="s">
        <v>119</v>
      </c>
      <c r="U479" s="15">
        <v>0</v>
      </c>
      <c r="V479" s="15">
        <v>128160</v>
      </c>
      <c r="W479" s="15">
        <v>80000</v>
      </c>
      <c r="X479" s="15">
        <v>3650</v>
      </c>
      <c r="Y479" s="90" t="s">
        <v>143</v>
      </c>
      <c r="Z479" s="90" t="s">
        <v>83</v>
      </c>
      <c r="AA479" s="90" t="s">
        <v>84</v>
      </c>
      <c r="AB479" s="90" t="s">
        <v>5743</v>
      </c>
      <c r="AC479" s="90" t="s">
        <v>145</v>
      </c>
      <c r="AD479" s="90" t="s">
        <v>87</v>
      </c>
      <c r="AE479" s="90" t="s">
        <v>61</v>
      </c>
      <c r="AF479" s="90" t="s">
        <v>61</v>
      </c>
      <c r="AG479" s="90" t="s">
        <v>89</v>
      </c>
      <c r="AH479" s="90" t="s">
        <v>89</v>
      </c>
      <c r="AI479" s="90" t="s">
        <v>89</v>
      </c>
      <c r="AJ479" s="90" t="s">
        <v>89</v>
      </c>
      <c r="AK479" s="90" t="s">
        <v>89</v>
      </c>
      <c r="AL479" s="90" t="s">
        <v>89</v>
      </c>
      <c r="AM479" s="90" t="s">
        <v>89</v>
      </c>
      <c r="AN479" s="90" t="s">
        <v>89</v>
      </c>
      <c r="AO479" s="90" t="s">
        <v>89</v>
      </c>
      <c r="AP479" s="90" t="s">
        <v>89</v>
      </c>
      <c r="AQ479" s="90" t="s">
        <v>90</v>
      </c>
      <c r="AR479" s="90" t="s">
        <v>90</v>
      </c>
      <c r="AS479" s="90" t="s">
        <v>91</v>
      </c>
      <c r="AT479" s="90" t="s">
        <v>92</v>
      </c>
      <c r="AU479" s="90" t="s">
        <v>92</v>
      </c>
      <c r="AV479" s="90" t="s">
        <v>93</v>
      </c>
      <c r="AW479" s="90" t="s">
        <v>5744</v>
      </c>
      <c r="AX479" s="90" t="s">
        <v>5811</v>
      </c>
      <c r="AY479" s="90" t="s">
        <v>5746</v>
      </c>
      <c r="AZ479" s="90" t="s">
        <v>5811</v>
      </c>
      <c r="BA479" s="90" t="s">
        <v>215</v>
      </c>
      <c r="BB479" s="90" t="s">
        <v>5812</v>
      </c>
      <c r="BC479" s="90" t="s">
        <v>99</v>
      </c>
      <c r="BD479" s="90" t="s">
        <v>150</v>
      </c>
      <c r="BE479" s="90" t="s">
        <v>61</v>
      </c>
      <c r="BF479" s="90" t="s">
        <v>119</v>
      </c>
      <c r="BG479" s="90" t="s">
        <v>101</v>
      </c>
    </row>
    <row r="480" s="85" customFormat="1" ht="19" customHeight="1" spans="1:59">
      <c r="A480" s="90" t="s">
        <v>267</v>
      </c>
      <c r="B480" s="90" t="s">
        <v>268</v>
      </c>
      <c r="C480" s="90" t="s">
        <v>501</v>
      </c>
      <c r="D480" s="90" t="s">
        <v>502</v>
      </c>
      <c r="E480" s="90" t="s">
        <v>5813</v>
      </c>
      <c r="F480" s="90" t="s">
        <v>5814</v>
      </c>
      <c r="G480" s="90" t="s">
        <v>2775</v>
      </c>
      <c r="H480" s="90" t="s">
        <v>109</v>
      </c>
      <c r="I480" s="90" t="s">
        <v>5815</v>
      </c>
      <c r="J480" s="90" t="s">
        <v>5816</v>
      </c>
      <c r="K480" s="90" t="s">
        <v>5817</v>
      </c>
      <c r="L480" s="90" t="s">
        <v>73</v>
      </c>
      <c r="M480" s="90" t="s">
        <v>823</v>
      </c>
      <c r="N480" s="90" t="s">
        <v>2015</v>
      </c>
      <c r="O480" s="90" t="s">
        <v>2914</v>
      </c>
      <c r="P480" s="90" t="s">
        <v>2915</v>
      </c>
      <c r="Q480" s="90" t="s">
        <v>1940</v>
      </c>
      <c r="R480" s="90" t="s">
        <v>1941</v>
      </c>
      <c r="S480" s="90" t="s">
        <v>5818</v>
      </c>
      <c r="T480" s="90" t="s">
        <v>380</v>
      </c>
      <c r="U480" s="15">
        <v>0</v>
      </c>
      <c r="V480" s="15">
        <v>11867</v>
      </c>
      <c r="W480" s="15">
        <v>9400</v>
      </c>
      <c r="X480" s="15">
        <v>4400</v>
      </c>
      <c r="Y480" s="90" t="s">
        <v>82</v>
      </c>
      <c r="Z480" s="90" t="s">
        <v>83</v>
      </c>
      <c r="AA480" s="90" t="s">
        <v>84</v>
      </c>
      <c r="AB480" s="90" t="s">
        <v>5814</v>
      </c>
      <c r="AC480" s="90" t="s">
        <v>359</v>
      </c>
      <c r="AD480" s="90" t="s">
        <v>87</v>
      </c>
      <c r="AE480" s="90" t="s">
        <v>61</v>
      </c>
      <c r="AF480" s="90" t="s">
        <v>61</v>
      </c>
      <c r="AG480" s="90" t="s">
        <v>89</v>
      </c>
      <c r="AH480" s="90" t="s">
        <v>89</v>
      </c>
      <c r="AI480" s="90" t="s">
        <v>89</v>
      </c>
      <c r="AJ480" s="90" t="s">
        <v>89</v>
      </c>
      <c r="AK480" s="90" t="s">
        <v>89</v>
      </c>
      <c r="AL480" s="90" t="s">
        <v>89</v>
      </c>
      <c r="AM480" s="90" t="s">
        <v>89</v>
      </c>
      <c r="AN480" s="90" t="s">
        <v>89</v>
      </c>
      <c r="AO480" s="90" t="s">
        <v>89</v>
      </c>
      <c r="AP480" s="90" t="s">
        <v>89</v>
      </c>
      <c r="AQ480" s="90" t="s">
        <v>90</v>
      </c>
      <c r="AR480" s="90" t="s">
        <v>90</v>
      </c>
      <c r="AS480" s="90" t="s">
        <v>91</v>
      </c>
      <c r="AT480" s="90" t="s">
        <v>92</v>
      </c>
      <c r="AU480" s="90" t="s">
        <v>92</v>
      </c>
      <c r="AV480" s="90" t="s">
        <v>93</v>
      </c>
      <c r="AW480" s="90" t="s">
        <v>5819</v>
      </c>
      <c r="AX480" s="90" t="s">
        <v>5820</v>
      </c>
      <c r="AY480" s="90" t="s">
        <v>5821</v>
      </c>
      <c r="AZ480" s="90" t="s">
        <v>5820</v>
      </c>
      <c r="BA480" s="90" t="s">
        <v>97</v>
      </c>
      <c r="BB480" s="90" t="s">
        <v>5822</v>
      </c>
      <c r="BC480" s="90" t="s">
        <v>99</v>
      </c>
      <c r="BD480" s="90" t="s">
        <v>100</v>
      </c>
      <c r="BE480" s="90" t="s">
        <v>61</v>
      </c>
      <c r="BF480" s="90" t="s">
        <v>380</v>
      </c>
      <c r="BG480" s="90" t="s">
        <v>101</v>
      </c>
    </row>
    <row r="481" s="85" customFormat="1" ht="19" customHeight="1" spans="1:59">
      <c r="A481" s="90" t="s">
        <v>302</v>
      </c>
      <c r="B481" s="90" t="s">
        <v>303</v>
      </c>
      <c r="C481" s="90" t="s">
        <v>304</v>
      </c>
      <c r="D481" s="90" t="s">
        <v>305</v>
      </c>
      <c r="E481" s="90" t="s">
        <v>4169</v>
      </c>
      <c r="F481" s="90" t="s">
        <v>1902</v>
      </c>
      <c r="G481" s="90" t="s">
        <v>1903</v>
      </c>
      <c r="H481" s="90" t="s">
        <v>539</v>
      </c>
      <c r="I481" s="90" t="s">
        <v>5823</v>
      </c>
      <c r="J481" s="90" t="s">
        <v>5824</v>
      </c>
      <c r="K481" s="90" t="s">
        <v>5825</v>
      </c>
      <c r="L481" s="90" t="s">
        <v>73</v>
      </c>
      <c r="M481" s="90" t="s">
        <v>4869</v>
      </c>
      <c r="N481" s="90" t="s">
        <v>2350</v>
      </c>
      <c r="O481" s="90" t="s">
        <v>398</v>
      </c>
      <c r="P481" s="90" t="s">
        <v>399</v>
      </c>
      <c r="Q481" s="90" t="s">
        <v>2192</v>
      </c>
      <c r="R481" s="90" t="s">
        <v>2193</v>
      </c>
      <c r="S481" s="90" t="s">
        <v>5826</v>
      </c>
      <c r="T481" s="90" t="s">
        <v>380</v>
      </c>
      <c r="U481" s="15">
        <v>0</v>
      </c>
      <c r="V481" s="15">
        <v>14000</v>
      </c>
      <c r="W481" s="15">
        <v>7000</v>
      </c>
      <c r="X481" s="15">
        <v>3500</v>
      </c>
      <c r="Y481" s="90" t="s">
        <v>82</v>
      </c>
      <c r="Z481" s="90" t="s">
        <v>83</v>
      </c>
      <c r="AA481" s="90" t="s">
        <v>84</v>
      </c>
      <c r="AB481" s="90" t="s">
        <v>4176</v>
      </c>
      <c r="AC481" s="90" t="s">
        <v>359</v>
      </c>
      <c r="AD481" s="90" t="s">
        <v>87</v>
      </c>
      <c r="AE481" s="90" t="s">
        <v>61</v>
      </c>
      <c r="AF481" s="90" t="s">
        <v>61</v>
      </c>
      <c r="AG481" s="90" t="s">
        <v>89</v>
      </c>
      <c r="AH481" s="90" t="s">
        <v>89</v>
      </c>
      <c r="AI481" s="90" t="s">
        <v>89</v>
      </c>
      <c r="AJ481" s="90" t="s">
        <v>88</v>
      </c>
      <c r="AK481" s="90" t="s">
        <v>89</v>
      </c>
      <c r="AL481" s="90" t="s">
        <v>89</v>
      </c>
      <c r="AM481" s="90" t="s">
        <v>88</v>
      </c>
      <c r="AN481" s="90" t="s">
        <v>88</v>
      </c>
      <c r="AO481" s="90" t="s">
        <v>88</v>
      </c>
      <c r="AP481" s="90" t="s">
        <v>89</v>
      </c>
      <c r="AQ481" s="90" t="s">
        <v>90</v>
      </c>
      <c r="AR481" s="90" t="s">
        <v>90</v>
      </c>
      <c r="AS481" s="90" t="s">
        <v>91</v>
      </c>
      <c r="AT481" s="90" t="s">
        <v>92</v>
      </c>
      <c r="AU481" s="90" t="s">
        <v>92</v>
      </c>
      <c r="AV481" s="90" t="s">
        <v>93</v>
      </c>
      <c r="AW481" s="90" t="s">
        <v>4177</v>
      </c>
      <c r="AX481" s="90" t="s">
        <v>5827</v>
      </c>
      <c r="AY481" s="90" t="s">
        <v>4179</v>
      </c>
      <c r="AZ481" s="90" t="s">
        <v>5827</v>
      </c>
      <c r="BA481" s="90" t="s">
        <v>97</v>
      </c>
      <c r="BB481" s="90" t="s">
        <v>5828</v>
      </c>
      <c r="BC481" s="90" t="s">
        <v>99</v>
      </c>
      <c r="BD481" s="90" t="s">
        <v>100</v>
      </c>
      <c r="BE481" s="90" t="s">
        <v>61</v>
      </c>
      <c r="BF481" s="90" t="s">
        <v>380</v>
      </c>
      <c r="BG481" s="90" t="s">
        <v>101</v>
      </c>
    </row>
    <row r="482" s="85" customFormat="1" ht="19" customHeight="1" spans="1:59">
      <c r="A482" s="90" t="s">
        <v>1774</v>
      </c>
      <c r="B482" s="90" t="s">
        <v>1775</v>
      </c>
      <c r="C482" s="90" t="s">
        <v>3587</v>
      </c>
      <c r="D482" s="90" t="s">
        <v>3588</v>
      </c>
      <c r="E482" s="90" t="s">
        <v>5829</v>
      </c>
      <c r="F482" s="90" t="s">
        <v>3590</v>
      </c>
      <c r="G482" s="90" t="s">
        <v>3367</v>
      </c>
      <c r="H482" s="90" t="s">
        <v>109</v>
      </c>
      <c r="I482" s="90" t="s">
        <v>5830</v>
      </c>
      <c r="J482" s="90" t="s">
        <v>5831</v>
      </c>
      <c r="K482" s="90" t="s">
        <v>5832</v>
      </c>
      <c r="L482" s="90" t="s">
        <v>73</v>
      </c>
      <c r="M482" s="90" t="s">
        <v>5833</v>
      </c>
      <c r="N482" s="90" t="s">
        <v>5834</v>
      </c>
      <c r="O482" s="90" t="s">
        <v>2058</v>
      </c>
      <c r="P482" s="90" t="s">
        <v>2059</v>
      </c>
      <c r="Q482" s="90" t="s">
        <v>5835</v>
      </c>
      <c r="R482" s="90" t="s">
        <v>5836</v>
      </c>
      <c r="S482" s="90" t="s">
        <v>5837</v>
      </c>
      <c r="T482" s="90" t="s">
        <v>119</v>
      </c>
      <c r="U482" s="15">
        <v>0</v>
      </c>
      <c r="V482" s="15">
        <v>150000</v>
      </c>
      <c r="W482" s="15">
        <v>50000</v>
      </c>
      <c r="X482" s="15">
        <v>40000</v>
      </c>
      <c r="Y482" s="90" t="s">
        <v>143</v>
      </c>
      <c r="Z482" s="90" t="s">
        <v>83</v>
      </c>
      <c r="AA482" s="90" t="s">
        <v>84</v>
      </c>
      <c r="AB482" s="90" t="s">
        <v>5838</v>
      </c>
      <c r="AC482" s="90" t="s">
        <v>145</v>
      </c>
      <c r="AD482" s="90" t="s">
        <v>87</v>
      </c>
      <c r="AE482" s="90" t="s">
        <v>61</v>
      </c>
      <c r="AF482" s="90" t="s">
        <v>61</v>
      </c>
      <c r="AG482" s="90" t="s">
        <v>89</v>
      </c>
      <c r="AH482" s="90" t="s">
        <v>89</v>
      </c>
      <c r="AI482" s="90" t="s">
        <v>89</v>
      </c>
      <c r="AJ482" s="90" t="s">
        <v>89</v>
      </c>
      <c r="AK482" s="90" t="s">
        <v>89</v>
      </c>
      <c r="AL482" s="90" t="s">
        <v>89</v>
      </c>
      <c r="AM482" s="90" t="s">
        <v>89</v>
      </c>
      <c r="AN482" s="90" t="s">
        <v>89</v>
      </c>
      <c r="AO482" s="90" t="s">
        <v>89</v>
      </c>
      <c r="AP482" s="90" t="s">
        <v>89</v>
      </c>
      <c r="AQ482" s="90" t="s">
        <v>90</v>
      </c>
      <c r="AR482" s="90" t="s">
        <v>90</v>
      </c>
      <c r="AS482" s="90" t="s">
        <v>91</v>
      </c>
      <c r="AT482" s="90" t="s">
        <v>92</v>
      </c>
      <c r="AU482" s="90" t="s">
        <v>92</v>
      </c>
      <c r="AV482" s="90" t="s">
        <v>93</v>
      </c>
      <c r="AW482" s="90" t="s">
        <v>5839</v>
      </c>
      <c r="AX482" s="90" t="s">
        <v>5840</v>
      </c>
      <c r="AY482" s="90" t="s">
        <v>5841</v>
      </c>
      <c r="AZ482" s="90" t="s">
        <v>5840</v>
      </c>
      <c r="BA482" s="90" t="s">
        <v>97</v>
      </c>
      <c r="BB482" s="90" t="s">
        <v>5842</v>
      </c>
      <c r="BC482" s="90" t="s">
        <v>99</v>
      </c>
      <c r="BD482" s="90" t="s">
        <v>150</v>
      </c>
      <c r="BE482" s="90" t="s">
        <v>61</v>
      </c>
      <c r="BF482" s="90" t="s">
        <v>119</v>
      </c>
      <c r="BG482" s="90" t="s">
        <v>101</v>
      </c>
    </row>
    <row r="483" s="85" customFormat="1" ht="19" customHeight="1" spans="1:59">
      <c r="A483" s="90" t="s">
        <v>126</v>
      </c>
      <c r="B483" s="90" t="s">
        <v>127</v>
      </c>
      <c r="C483" s="90" t="s">
        <v>4343</v>
      </c>
      <c r="D483" s="90" t="s">
        <v>4344</v>
      </c>
      <c r="E483" s="90" t="s">
        <v>4345</v>
      </c>
      <c r="F483" s="90" t="s">
        <v>5442</v>
      </c>
      <c r="G483" s="90" t="s">
        <v>132</v>
      </c>
      <c r="H483" s="90" t="s">
        <v>109</v>
      </c>
      <c r="I483" s="90" t="s">
        <v>5843</v>
      </c>
      <c r="J483" s="90" t="s">
        <v>5844</v>
      </c>
      <c r="K483" s="90" t="s">
        <v>5845</v>
      </c>
      <c r="L483" s="90" t="s">
        <v>73</v>
      </c>
      <c r="M483" s="90" t="s">
        <v>137</v>
      </c>
      <c r="N483" s="90" t="s">
        <v>1116</v>
      </c>
      <c r="O483" s="90" t="s">
        <v>1848</v>
      </c>
      <c r="P483" s="90" t="s">
        <v>1849</v>
      </c>
      <c r="Q483" s="90" t="s">
        <v>1850</v>
      </c>
      <c r="R483" s="90" t="s">
        <v>1849</v>
      </c>
      <c r="S483" s="90" t="s">
        <v>5846</v>
      </c>
      <c r="T483" s="90" t="s">
        <v>380</v>
      </c>
      <c r="U483" s="15">
        <v>0</v>
      </c>
      <c r="V483" s="15">
        <v>39000</v>
      </c>
      <c r="W483" s="15">
        <v>15500</v>
      </c>
      <c r="X483" s="15">
        <v>8750</v>
      </c>
      <c r="Y483" s="90" t="s">
        <v>82</v>
      </c>
      <c r="Z483" s="90" t="s">
        <v>83</v>
      </c>
      <c r="AA483" s="90" t="s">
        <v>84</v>
      </c>
      <c r="AB483" s="90" t="s">
        <v>4352</v>
      </c>
      <c r="AC483" s="90" t="s">
        <v>359</v>
      </c>
      <c r="AD483" s="90" t="s">
        <v>87</v>
      </c>
      <c r="AE483" s="90" t="s">
        <v>61</v>
      </c>
      <c r="AF483" s="90" t="s">
        <v>61</v>
      </c>
      <c r="AG483" s="90" t="s">
        <v>89</v>
      </c>
      <c r="AH483" s="90" t="s">
        <v>89</v>
      </c>
      <c r="AI483" s="90" t="s">
        <v>89</v>
      </c>
      <c r="AJ483" s="90" t="s">
        <v>89</v>
      </c>
      <c r="AK483" s="90" t="s">
        <v>89</v>
      </c>
      <c r="AL483" s="90" t="s">
        <v>89</v>
      </c>
      <c r="AM483" s="90" t="s">
        <v>89</v>
      </c>
      <c r="AN483" s="90" t="s">
        <v>89</v>
      </c>
      <c r="AO483" s="90" t="s">
        <v>89</v>
      </c>
      <c r="AP483" s="90" t="s">
        <v>89</v>
      </c>
      <c r="AQ483" s="90" t="s">
        <v>90</v>
      </c>
      <c r="AR483" s="90" t="s">
        <v>90</v>
      </c>
      <c r="AS483" s="90" t="s">
        <v>91</v>
      </c>
      <c r="AT483" s="90" t="s">
        <v>92</v>
      </c>
      <c r="AU483" s="90" t="s">
        <v>92</v>
      </c>
      <c r="AV483" s="90" t="s">
        <v>93</v>
      </c>
      <c r="AW483" s="90" t="s">
        <v>4353</v>
      </c>
      <c r="AX483" s="90" t="s">
        <v>5847</v>
      </c>
      <c r="AY483" s="90" t="s">
        <v>2540</v>
      </c>
      <c r="AZ483" s="90" t="s">
        <v>5847</v>
      </c>
      <c r="BA483" s="90" t="s">
        <v>97</v>
      </c>
      <c r="BB483" s="90" t="s">
        <v>5848</v>
      </c>
      <c r="BC483" s="90" t="s">
        <v>99</v>
      </c>
      <c r="BD483" s="90" t="s">
        <v>100</v>
      </c>
      <c r="BE483" s="90" t="s">
        <v>61</v>
      </c>
      <c r="BF483" s="90" t="s">
        <v>380</v>
      </c>
      <c r="BG483" s="90" t="s">
        <v>101</v>
      </c>
    </row>
    <row r="484" s="85" customFormat="1" ht="19" customHeight="1" spans="1:59">
      <c r="A484" s="90" t="s">
        <v>1774</v>
      </c>
      <c r="B484" s="90" t="s">
        <v>1775</v>
      </c>
      <c r="C484" s="90" t="s">
        <v>3363</v>
      </c>
      <c r="D484" s="90" t="s">
        <v>3364</v>
      </c>
      <c r="E484" s="90" t="s">
        <v>5849</v>
      </c>
      <c r="F484" s="90" t="s">
        <v>5850</v>
      </c>
      <c r="G484" s="90" t="s">
        <v>1780</v>
      </c>
      <c r="H484" s="90" t="s">
        <v>539</v>
      </c>
      <c r="I484" s="90" t="s">
        <v>5851</v>
      </c>
      <c r="J484" s="90" t="s">
        <v>5852</v>
      </c>
      <c r="K484" s="90" t="s">
        <v>5853</v>
      </c>
      <c r="L484" s="90" t="s">
        <v>73</v>
      </c>
      <c r="M484" s="90" t="s">
        <v>5762</v>
      </c>
      <c r="N484" s="90" t="s">
        <v>137</v>
      </c>
      <c r="O484" s="90" t="s">
        <v>238</v>
      </c>
      <c r="P484" s="90" t="s">
        <v>239</v>
      </c>
      <c r="Q484" s="90" t="s">
        <v>240</v>
      </c>
      <c r="R484" s="90" t="s">
        <v>241</v>
      </c>
      <c r="S484" s="90" t="s">
        <v>5854</v>
      </c>
      <c r="T484" s="90" t="s">
        <v>119</v>
      </c>
      <c r="U484" s="15">
        <v>0</v>
      </c>
      <c r="V484" s="15">
        <v>25000</v>
      </c>
      <c r="W484" s="15">
        <v>20000</v>
      </c>
      <c r="X484" s="15">
        <v>13000</v>
      </c>
      <c r="Y484" s="90" t="s">
        <v>143</v>
      </c>
      <c r="Z484" s="90" t="s">
        <v>83</v>
      </c>
      <c r="AA484" s="90" t="s">
        <v>84</v>
      </c>
      <c r="AB484" s="90" t="s">
        <v>5855</v>
      </c>
      <c r="AC484" s="90" t="s">
        <v>121</v>
      </c>
      <c r="AD484" s="90" t="s">
        <v>87</v>
      </c>
      <c r="AE484" s="90" t="s">
        <v>61</v>
      </c>
      <c r="AF484" s="90" t="s">
        <v>61</v>
      </c>
      <c r="AG484" s="90" t="s">
        <v>89</v>
      </c>
      <c r="AH484" s="90" t="s">
        <v>89</v>
      </c>
      <c r="AI484" s="90" t="s">
        <v>89</v>
      </c>
      <c r="AJ484" s="90" t="s">
        <v>89</v>
      </c>
      <c r="AK484" s="90" t="s">
        <v>89</v>
      </c>
      <c r="AL484" s="90" t="s">
        <v>89</v>
      </c>
      <c r="AM484" s="90" t="s">
        <v>89</v>
      </c>
      <c r="AN484" s="90" t="s">
        <v>89</v>
      </c>
      <c r="AO484" s="90" t="s">
        <v>89</v>
      </c>
      <c r="AP484" s="90" t="s">
        <v>89</v>
      </c>
      <c r="AQ484" s="90" t="s">
        <v>90</v>
      </c>
      <c r="AR484" s="90" t="s">
        <v>90</v>
      </c>
      <c r="AS484" s="90" t="s">
        <v>91</v>
      </c>
      <c r="AT484" s="90" t="s">
        <v>92</v>
      </c>
      <c r="AU484" s="90" t="s">
        <v>92</v>
      </c>
      <c r="AV484" s="90" t="s">
        <v>93</v>
      </c>
      <c r="AW484" s="90" t="s">
        <v>5856</v>
      </c>
      <c r="AX484" s="90" t="s">
        <v>5857</v>
      </c>
      <c r="AY484" s="90" t="s">
        <v>5858</v>
      </c>
      <c r="AZ484" s="90" t="s">
        <v>5857</v>
      </c>
      <c r="BA484" s="90" t="s">
        <v>215</v>
      </c>
      <c r="BB484" s="90" t="s">
        <v>5859</v>
      </c>
      <c r="BC484" s="90" t="s">
        <v>99</v>
      </c>
      <c r="BD484" s="90" t="s">
        <v>150</v>
      </c>
      <c r="BE484" s="90" t="s">
        <v>61</v>
      </c>
      <c r="BF484" s="90" t="s">
        <v>119</v>
      </c>
      <c r="BG484" s="90" t="s">
        <v>101</v>
      </c>
    </row>
    <row r="485" s="85" customFormat="1" ht="19" customHeight="1" spans="1:59">
      <c r="A485" s="90" t="s">
        <v>267</v>
      </c>
      <c r="B485" s="90" t="s">
        <v>268</v>
      </c>
      <c r="C485" s="90" t="s">
        <v>269</v>
      </c>
      <c r="D485" s="90" t="s">
        <v>270</v>
      </c>
      <c r="E485" s="90" t="s">
        <v>5860</v>
      </c>
      <c r="F485" s="90" t="s">
        <v>287</v>
      </c>
      <c r="G485" s="90" t="s">
        <v>287</v>
      </c>
      <c r="H485" s="90" t="s">
        <v>539</v>
      </c>
      <c r="I485" s="90" t="s">
        <v>5861</v>
      </c>
      <c r="J485" s="90" t="s">
        <v>5862</v>
      </c>
      <c r="K485" s="90" t="s">
        <v>5863</v>
      </c>
      <c r="L485" s="90" t="s">
        <v>73</v>
      </c>
      <c r="M485" s="90" t="s">
        <v>5864</v>
      </c>
      <c r="N485" s="90" t="s">
        <v>823</v>
      </c>
      <c r="O485" s="90" t="s">
        <v>1306</v>
      </c>
      <c r="P485" s="90" t="s">
        <v>2658</v>
      </c>
      <c r="Q485" s="90" t="s">
        <v>2659</v>
      </c>
      <c r="R485" s="90" t="s">
        <v>2660</v>
      </c>
      <c r="S485" s="90" t="s">
        <v>5865</v>
      </c>
      <c r="T485" s="90" t="s">
        <v>380</v>
      </c>
      <c r="U485" s="15">
        <v>0</v>
      </c>
      <c r="V485" s="15">
        <v>2824034</v>
      </c>
      <c r="W485" s="15">
        <v>100000</v>
      </c>
      <c r="X485" s="15">
        <v>40000</v>
      </c>
      <c r="Y485" s="90" t="s">
        <v>143</v>
      </c>
      <c r="Z485" s="90" t="s">
        <v>83</v>
      </c>
      <c r="AA485" s="90" t="s">
        <v>84</v>
      </c>
      <c r="AB485" s="90" t="s">
        <v>5866</v>
      </c>
      <c r="AC485" s="90" t="s">
        <v>145</v>
      </c>
      <c r="AD485" s="90" t="s">
        <v>87</v>
      </c>
      <c r="AE485" s="90" t="s">
        <v>61</v>
      </c>
      <c r="AF485" s="90" t="s">
        <v>61</v>
      </c>
      <c r="AG485" s="90" t="s">
        <v>89</v>
      </c>
      <c r="AH485" s="90" t="s">
        <v>89</v>
      </c>
      <c r="AI485" s="90" t="s">
        <v>89</v>
      </c>
      <c r="AJ485" s="90" t="s">
        <v>89</v>
      </c>
      <c r="AK485" s="90" t="s">
        <v>89</v>
      </c>
      <c r="AL485" s="90" t="s">
        <v>89</v>
      </c>
      <c r="AM485" s="90" t="s">
        <v>89</v>
      </c>
      <c r="AN485" s="90" t="s">
        <v>89</v>
      </c>
      <c r="AO485" s="90" t="s">
        <v>89</v>
      </c>
      <c r="AP485" s="90" t="s">
        <v>89</v>
      </c>
      <c r="AQ485" s="90" t="s">
        <v>90</v>
      </c>
      <c r="AR485" s="90" t="s">
        <v>90</v>
      </c>
      <c r="AS485" s="90" t="s">
        <v>91</v>
      </c>
      <c r="AT485" s="90" t="s">
        <v>92</v>
      </c>
      <c r="AU485" s="90" t="s">
        <v>92</v>
      </c>
      <c r="AV485" s="90" t="s">
        <v>93</v>
      </c>
      <c r="AW485" s="90" t="s">
        <v>5867</v>
      </c>
      <c r="AX485" s="90" t="s">
        <v>5868</v>
      </c>
      <c r="AY485" s="90" t="s">
        <v>5869</v>
      </c>
      <c r="AZ485" s="90" t="s">
        <v>5868</v>
      </c>
      <c r="BA485" s="90" t="s">
        <v>97</v>
      </c>
      <c r="BB485" s="90" t="s">
        <v>5870</v>
      </c>
      <c r="BC485" s="90" t="s">
        <v>99</v>
      </c>
      <c r="BD485" s="90" t="s">
        <v>150</v>
      </c>
      <c r="BE485" s="90" t="s">
        <v>61</v>
      </c>
      <c r="BF485" s="90" t="s">
        <v>380</v>
      </c>
      <c r="BG485" s="90" t="s">
        <v>101</v>
      </c>
    </row>
    <row r="486" s="85" customFormat="1" ht="19" customHeight="1" spans="1:59">
      <c r="A486" s="90" t="s">
        <v>267</v>
      </c>
      <c r="B486" s="90" t="s">
        <v>268</v>
      </c>
      <c r="C486" s="90" t="s">
        <v>5871</v>
      </c>
      <c r="D486" s="90" t="s">
        <v>5872</v>
      </c>
      <c r="E486" s="90" t="s">
        <v>5873</v>
      </c>
      <c r="F486" s="90" t="s">
        <v>5874</v>
      </c>
      <c r="G486" s="90" t="s">
        <v>3523</v>
      </c>
      <c r="H486" s="90" t="s">
        <v>539</v>
      </c>
      <c r="I486" s="90" t="s">
        <v>5875</v>
      </c>
      <c r="J486" s="90" t="s">
        <v>5876</v>
      </c>
      <c r="K486" s="90" t="s">
        <v>5877</v>
      </c>
      <c r="L486" s="90" t="s">
        <v>73</v>
      </c>
      <c r="M486" s="90" t="s">
        <v>5878</v>
      </c>
      <c r="N486" s="90" t="s">
        <v>527</v>
      </c>
      <c r="O486" s="90" t="s">
        <v>238</v>
      </c>
      <c r="P486" s="90" t="s">
        <v>239</v>
      </c>
      <c r="Q486" s="90" t="s">
        <v>240</v>
      </c>
      <c r="R486" s="90" t="s">
        <v>241</v>
      </c>
      <c r="S486" s="90" t="s">
        <v>5879</v>
      </c>
      <c r="T486" s="90" t="s">
        <v>119</v>
      </c>
      <c r="U486" s="15">
        <v>0</v>
      </c>
      <c r="V486" s="15">
        <v>348129</v>
      </c>
      <c r="W486" s="15">
        <v>125000</v>
      </c>
      <c r="X486" s="15">
        <v>70000</v>
      </c>
      <c r="Y486" s="90" t="s">
        <v>143</v>
      </c>
      <c r="Z486" s="90" t="s">
        <v>83</v>
      </c>
      <c r="AA486" s="90" t="s">
        <v>84</v>
      </c>
      <c r="AB486" s="90" t="s">
        <v>5880</v>
      </c>
      <c r="AC486" s="90" t="s">
        <v>145</v>
      </c>
      <c r="AD486" s="90" t="s">
        <v>87</v>
      </c>
      <c r="AE486" s="90" t="s">
        <v>61</v>
      </c>
      <c r="AF486" s="90" t="s">
        <v>61</v>
      </c>
      <c r="AG486" s="90" t="s">
        <v>89</v>
      </c>
      <c r="AH486" s="90" t="s">
        <v>89</v>
      </c>
      <c r="AI486" s="90" t="s">
        <v>89</v>
      </c>
      <c r="AJ486" s="90" t="s">
        <v>89</v>
      </c>
      <c r="AK486" s="90" t="s">
        <v>89</v>
      </c>
      <c r="AL486" s="90" t="s">
        <v>89</v>
      </c>
      <c r="AM486" s="90" t="s">
        <v>89</v>
      </c>
      <c r="AN486" s="90" t="s">
        <v>89</v>
      </c>
      <c r="AO486" s="90" t="s">
        <v>89</v>
      </c>
      <c r="AP486" s="90" t="s">
        <v>89</v>
      </c>
      <c r="AQ486" s="90" t="s">
        <v>90</v>
      </c>
      <c r="AR486" s="90" t="s">
        <v>90</v>
      </c>
      <c r="AS486" s="90" t="s">
        <v>91</v>
      </c>
      <c r="AT486" s="90" t="s">
        <v>92</v>
      </c>
      <c r="AU486" s="90" t="s">
        <v>92</v>
      </c>
      <c r="AV486" s="90" t="s">
        <v>93</v>
      </c>
      <c r="AW486" s="90" t="s">
        <v>5881</v>
      </c>
      <c r="AX486" s="90" t="s">
        <v>5882</v>
      </c>
      <c r="AY486" s="90" t="s">
        <v>5883</v>
      </c>
      <c r="AZ486" s="90" t="s">
        <v>5882</v>
      </c>
      <c r="BA486" s="90" t="s">
        <v>97</v>
      </c>
      <c r="BB486" s="90" t="s">
        <v>5884</v>
      </c>
      <c r="BC486" s="90" t="s">
        <v>99</v>
      </c>
      <c r="BD486" s="90" t="s">
        <v>150</v>
      </c>
      <c r="BE486" s="90" t="s">
        <v>61</v>
      </c>
      <c r="BF486" s="90" t="s">
        <v>119</v>
      </c>
      <c r="BG486" s="90" t="s">
        <v>101</v>
      </c>
    </row>
    <row r="487" s="85" customFormat="1" ht="19" customHeight="1" spans="1:59">
      <c r="A487" s="90" t="s">
        <v>441</v>
      </c>
      <c r="B487" s="90" t="s">
        <v>442</v>
      </c>
      <c r="C487" s="90" t="s">
        <v>1270</v>
      </c>
      <c r="D487" s="90" t="s">
        <v>1271</v>
      </c>
      <c r="E487" s="90" t="s">
        <v>3275</v>
      </c>
      <c r="F487" s="90" t="s">
        <v>4975</v>
      </c>
      <c r="G487" s="90" t="s">
        <v>4975</v>
      </c>
      <c r="H487" s="90" t="s">
        <v>539</v>
      </c>
      <c r="I487" s="90" t="s">
        <v>5885</v>
      </c>
      <c r="J487" s="90" t="s">
        <v>5886</v>
      </c>
      <c r="K487" s="90" t="s">
        <v>5887</v>
      </c>
      <c r="L487" s="90" t="s">
        <v>73</v>
      </c>
      <c r="M487" s="90" t="s">
        <v>1449</v>
      </c>
      <c r="N487" s="90" t="s">
        <v>4828</v>
      </c>
      <c r="O487" s="90" t="s">
        <v>1537</v>
      </c>
      <c r="P487" s="90" t="s">
        <v>1538</v>
      </c>
      <c r="Q487" s="90" t="s">
        <v>2295</v>
      </c>
      <c r="R487" s="90" t="s">
        <v>5888</v>
      </c>
      <c r="S487" s="90" t="s">
        <v>5889</v>
      </c>
      <c r="T487" s="90" t="s">
        <v>119</v>
      </c>
      <c r="U487" s="15">
        <v>0</v>
      </c>
      <c r="V487" s="15">
        <v>50000</v>
      </c>
      <c r="W487" s="15">
        <v>35000</v>
      </c>
      <c r="X487" s="15">
        <v>25000</v>
      </c>
      <c r="Y487" s="90" t="s">
        <v>143</v>
      </c>
      <c r="Z487" s="90" t="s">
        <v>83</v>
      </c>
      <c r="AA487" s="90" t="s">
        <v>84</v>
      </c>
      <c r="AB487" s="90" t="s">
        <v>5890</v>
      </c>
      <c r="AC487" s="90" t="s">
        <v>359</v>
      </c>
      <c r="AD487" s="90" t="s">
        <v>87</v>
      </c>
      <c r="AE487" s="90" t="s">
        <v>61</v>
      </c>
      <c r="AF487" s="90" t="s">
        <v>61</v>
      </c>
      <c r="AG487" s="90" t="s">
        <v>89</v>
      </c>
      <c r="AH487" s="90" t="s">
        <v>89</v>
      </c>
      <c r="AI487" s="90" t="s">
        <v>89</v>
      </c>
      <c r="AJ487" s="90" t="s">
        <v>89</v>
      </c>
      <c r="AK487" s="90" t="s">
        <v>89</v>
      </c>
      <c r="AL487" s="90" t="s">
        <v>89</v>
      </c>
      <c r="AM487" s="90" t="s">
        <v>89</v>
      </c>
      <c r="AN487" s="90" t="s">
        <v>89</v>
      </c>
      <c r="AO487" s="90" t="s">
        <v>89</v>
      </c>
      <c r="AP487" s="90" t="s">
        <v>89</v>
      </c>
      <c r="AQ487" s="90" t="s">
        <v>90</v>
      </c>
      <c r="AR487" s="90" t="s">
        <v>90</v>
      </c>
      <c r="AS487" s="90" t="s">
        <v>91</v>
      </c>
      <c r="AT487" s="90" t="s">
        <v>92</v>
      </c>
      <c r="AU487" s="90" t="s">
        <v>92</v>
      </c>
      <c r="AV487" s="90" t="s">
        <v>93</v>
      </c>
      <c r="AW487" s="90" t="s">
        <v>3284</v>
      </c>
      <c r="AX487" s="90" t="s">
        <v>5891</v>
      </c>
      <c r="AY487" s="90" t="s">
        <v>3286</v>
      </c>
      <c r="AZ487" s="90" t="s">
        <v>5891</v>
      </c>
      <c r="BA487" s="90" t="s">
        <v>97</v>
      </c>
      <c r="BB487" s="90" t="s">
        <v>5892</v>
      </c>
      <c r="BC487" s="90" t="s">
        <v>99</v>
      </c>
      <c r="BD487" s="90" t="s">
        <v>150</v>
      </c>
      <c r="BE487" s="90" t="s">
        <v>61</v>
      </c>
      <c r="BF487" s="90" t="s">
        <v>119</v>
      </c>
      <c r="BG487" s="90" t="s">
        <v>101</v>
      </c>
    </row>
    <row r="488" s="85" customFormat="1" ht="19" customHeight="1" spans="1:59">
      <c r="A488" s="90" t="s">
        <v>226</v>
      </c>
      <c r="B488" s="90" t="s">
        <v>227</v>
      </c>
      <c r="C488" s="90" t="s">
        <v>364</v>
      </c>
      <c r="D488" s="90" t="s">
        <v>365</v>
      </c>
      <c r="E488" s="90" t="s">
        <v>5893</v>
      </c>
      <c r="F488" s="90" t="s">
        <v>3640</v>
      </c>
      <c r="G488" s="90" t="s">
        <v>2187</v>
      </c>
      <c r="H488" s="90" t="s">
        <v>539</v>
      </c>
      <c r="I488" s="90" t="s">
        <v>5894</v>
      </c>
      <c r="J488" s="90" t="s">
        <v>5895</v>
      </c>
      <c r="K488" s="90" t="s">
        <v>5896</v>
      </c>
      <c r="L488" s="90" t="s">
        <v>73</v>
      </c>
      <c r="M488" s="90" t="s">
        <v>74</v>
      </c>
      <c r="N488" s="90" t="s">
        <v>3477</v>
      </c>
      <c r="O488" s="90" t="s">
        <v>5897</v>
      </c>
      <c r="P488" s="90" t="s">
        <v>1670</v>
      </c>
      <c r="Q488" s="90" t="s">
        <v>2597</v>
      </c>
      <c r="R488" s="90" t="s">
        <v>1878</v>
      </c>
      <c r="S488" s="90" t="s">
        <v>5898</v>
      </c>
      <c r="T488" s="90" t="s">
        <v>380</v>
      </c>
      <c r="U488" s="15">
        <v>0</v>
      </c>
      <c r="V488" s="15">
        <v>8000</v>
      </c>
      <c r="W488" s="15">
        <v>4800</v>
      </c>
      <c r="X488" s="15">
        <v>4800</v>
      </c>
      <c r="Y488" s="90" t="s">
        <v>82</v>
      </c>
      <c r="Z488" s="90" t="s">
        <v>83</v>
      </c>
      <c r="AA488" s="90" t="s">
        <v>84</v>
      </c>
      <c r="AB488" s="90" t="s">
        <v>3640</v>
      </c>
      <c r="AC488" s="90" t="s">
        <v>145</v>
      </c>
      <c r="AD488" s="90" t="s">
        <v>87</v>
      </c>
      <c r="AE488" s="90" t="s">
        <v>61</v>
      </c>
      <c r="AF488" s="90" t="s">
        <v>5899</v>
      </c>
      <c r="AG488" s="90" t="s">
        <v>89</v>
      </c>
      <c r="AH488" s="90" t="s">
        <v>89</v>
      </c>
      <c r="AI488" s="90" t="s">
        <v>89</v>
      </c>
      <c r="AJ488" s="90" t="s">
        <v>88</v>
      </c>
      <c r="AK488" s="90" t="s">
        <v>89</v>
      </c>
      <c r="AL488" s="90" t="s">
        <v>89</v>
      </c>
      <c r="AM488" s="90" t="s">
        <v>89</v>
      </c>
      <c r="AN488" s="90" t="s">
        <v>89</v>
      </c>
      <c r="AO488" s="90" t="s">
        <v>89</v>
      </c>
      <c r="AP488" s="90" t="s">
        <v>89</v>
      </c>
      <c r="AQ488" s="90" t="s">
        <v>90</v>
      </c>
      <c r="AR488" s="90" t="s">
        <v>90</v>
      </c>
      <c r="AS488" s="90" t="s">
        <v>91</v>
      </c>
      <c r="AT488" s="90" t="s">
        <v>92</v>
      </c>
      <c r="AU488" s="90" t="s">
        <v>92</v>
      </c>
      <c r="AV488" s="90" t="s">
        <v>93</v>
      </c>
      <c r="AW488" s="90" t="s">
        <v>5900</v>
      </c>
      <c r="AX488" s="90" t="s">
        <v>5901</v>
      </c>
      <c r="AY488" s="90" t="s">
        <v>5902</v>
      </c>
      <c r="AZ488" s="90" t="s">
        <v>5901</v>
      </c>
      <c r="BA488" s="90" t="s">
        <v>97</v>
      </c>
      <c r="BB488" s="90" t="s">
        <v>5903</v>
      </c>
      <c r="BC488" s="90" t="s">
        <v>99</v>
      </c>
      <c r="BD488" s="90" t="s">
        <v>100</v>
      </c>
      <c r="BE488" s="90" t="s">
        <v>61</v>
      </c>
      <c r="BF488" s="90" t="s">
        <v>380</v>
      </c>
      <c r="BG488" s="90" t="s">
        <v>101</v>
      </c>
    </row>
    <row r="489" s="85" customFormat="1" ht="19" customHeight="1" spans="1:59">
      <c r="A489" s="90" t="s">
        <v>646</v>
      </c>
      <c r="B489" s="90" t="s">
        <v>647</v>
      </c>
      <c r="C489" s="90" t="s">
        <v>2304</v>
      </c>
      <c r="D489" s="90" t="s">
        <v>2305</v>
      </c>
      <c r="E489" s="90" t="s">
        <v>5904</v>
      </c>
      <c r="F489" s="90" t="s">
        <v>3550</v>
      </c>
      <c r="G489" s="90" t="s">
        <v>3551</v>
      </c>
      <c r="H489" s="90" t="s">
        <v>605</v>
      </c>
      <c r="I489" s="90" t="s">
        <v>5905</v>
      </c>
      <c r="J489" s="90" t="s">
        <v>5906</v>
      </c>
      <c r="K489" s="90" t="s">
        <v>5907</v>
      </c>
      <c r="L489" s="90" t="s">
        <v>73</v>
      </c>
      <c r="M489" s="90" t="s">
        <v>3199</v>
      </c>
      <c r="N489" s="90" t="s">
        <v>184</v>
      </c>
      <c r="O489" s="90" t="s">
        <v>610</v>
      </c>
      <c r="P489" s="90" t="s">
        <v>611</v>
      </c>
      <c r="Q489" s="90" t="s">
        <v>612</v>
      </c>
      <c r="R489" s="90" t="s">
        <v>613</v>
      </c>
      <c r="S489" s="90" t="s">
        <v>5908</v>
      </c>
      <c r="T489" s="90" t="s">
        <v>262</v>
      </c>
      <c r="U489" s="15">
        <v>0</v>
      </c>
      <c r="V489" s="15">
        <v>9100</v>
      </c>
      <c r="W489" s="15">
        <v>9100</v>
      </c>
      <c r="X489" s="15">
        <v>1100</v>
      </c>
      <c r="Y489" s="90" t="s">
        <v>143</v>
      </c>
      <c r="Z489" s="90" t="s">
        <v>83</v>
      </c>
      <c r="AA489" s="90" t="s">
        <v>84</v>
      </c>
      <c r="AB489" s="90" t="s">
        <v>5909</v>
      </c>
      <c r="AC489" s="90" t="s">
        <v>211</v>
      </c>
      <c r="AD489" s="90" t="s">
        <v>87</v>
      </c>
      <c r="AE489" s="90" t="s">
        <v>61</v>
      </c>
      <c r="AF489" s="90" t="s">
        <v>61</v>
      </c>
      <c r="AG489" s="90" t="s">
        <v>89</v>
      </c>
      <c r="AH489" s="90" t="s">
        <v>89</v>
      </c>
      <c r="AI489" s="90" t="s">
        <v>89</v>
      </c>
      <c r="AJ489" s="90" t="s">
        <v>89</v>
      </c>
      <c r="AK489" s="90" t="s">
        <v>89</v>
      </c>
      <c r="AL489" s="90" t="s">
        <v>89</v>
      </c>
      <c r="AM489" s="90" t="s">
        <v>89</v>
      </c>
      <c r="AN489" s="90" t="s">
        <v>89</v>
      </c>
      <c r="AO489" s="90" t="s">
        <v>89</v>
      </c>
      <c r="AP489" s="90" t="s">
        <v>89</v>
      </c>
      <c r="AQ489" s="90" t="s">
        <v>90</v>
      </c>
      <c r="AR489" s="90" t="s">
        <v>90</v>
      </c>
      <c r="AS489" s="90" t="s">
        <v>91</v>
      </c>
      <c r="AT489" s="90" t="s">
        <v>92</v>
      </c>
      <c r="AU489" s="90" t="s">
        <v>92</v>
      </c>
      <c r="AV489" s="90" t="s">
        <v>93</v>
      </c>
      <c r="AW489" s="90" t="s">
        <v>5910</v>
      </c>
      <c r="AX489" s="90" t="s">
        <v>5911</v>
      </c>
      <c r="AY489" s="90" t="s">
        <v>5912</v>
      </c>
      <c r="AZ489" s="90" t="s">
        <v>5911</v>
      </c>
      <c r="BA489" s="90" t="s">
        <v>61</v>
      </c>
      <c r="BB489" s="90" t="s">
        <v>5913</v>
      </c>
      <c r="BC489" s="90" t="s">
        <v>99</v>
      </c>
      <c r="BD489" s="90" t="s">
        <v>150</v>
      </c>
      <c r="BE489" s="90" t="s">
        <v>61</v>
      </c>
      <c r="BF489" s="90" t="s">
        <v>262</v>
      </c>
      <c r="BG489" s="90" t="s">
        <v>101</v>
      </c>
    </row>
    <row r="490" s="85" customFormat="1" ht="19" customHeight="1" spans="1:59">
      <c r="A490" s="90" t="s">
        <v>102</v>
      </c>
      <c r="B490" s="90" t="s">
        <v>103</v>
      </c>
      <c r="C490" s="90" t="s">
        <v>1283</v>
      </c>
      <c r="D490" s="90" t="s">
        <v>1284</v>
      </c>
      <c r="E490" s="90" t="s">
        <v>5914</v>
      </c>
      <c r="F490" s="90" t="s">
        <v>5915</v>
      </c>
      <c r="G490" s="90" t="s">
        <v>2024</v>
      </c>
      <c r="H490" s="90" t="s">
        <v>369</v>
      </c>
      <c r="I490" s="90" t="s">
        <v>5916</v>
      </c>
      <c r="J490" s="90" t="s">
        <v>5917</v>
      </c>
      <c r="K490" s="90" t="s">
        <v>5918</v>
      </c>
      <c r="L490" s="90" t="s">
        <v>73</v>
      </c>
      <c r="M490" s="90" t="s">
        <v>5919</v>
      </c>
      <c r="N490" s="90" t="s">
        <v>4315</v>
      </c>
      <c r="O490" s="90" t="s">
        <v>1739</v>
      </c>
      <c r="P490" s="90" t="s">
        <v>1740</v>
      </c>
      <c r="Q490" s="90" t="s">
        <v>377</v>
      </c>
      <c r="R490" s="90" t="s">
        <v>378</v>
      </c>
      <c r="S490" s="90" t="s">
        <v>5920</v>
      </c>
      <c r="T490" s="90" t="s">
        <v>262</v>
      </c>
      <c r="U490" s="15">
        <v>0</v>
      </c>
      <c r="V490" s="15">
        <v>38500</v>
      </c>
      <c r="W490" s="15">
        <v>12000</v>
      </c>
      <c r="X490" s="15">
        <v>5000</v>
      </c>
      <c r="Y490" s="90" t="s">
        <v>143</v>
      </c>
      <c r="Z490" s="90" t="s">
        <v>83</v>
      </c>
      <c r="AA490" s="90" t="s">
        <v>84</v>
      </c>
      <c r="AB490" s="90" t="s">
        <v>5921</v>
      </c>
      <c r="AC490" s="90" t="s">
        <v>359</v>
      </c>
      <c r="AD490" s="90" t="s">
        <v>87</v>
      </c>
      <c r="AE490" s="90" t="s">
        <v>61</v>
      </c>
      <c r="AF490" s="90" t="s">
        <v>61</v>
      </c>
      <c r="AG490" s="90" t="s">
        <v>89</v>
      </c>
      <c r="AH490" s="90" t="s">
        <v>89</v>
      </c>
      <c r="AI490" s="90" t="s">
        <v>89</v>
      </c>
      <c r="AJ490" s="90" t="s">
        <v>89</v>
      </c>
      <c r="AK490" s="90" t="s">
        <v>89</v>
      </c>
      <c r="AL490" s="90" t="s">
        <v>89</v>
      </c>
      <c r="AM490" s="90" t="s">
        <v>89</v>
      </c>
      <c r="AN490" s="90" t="s">
        <v>89</v>
      </c>
      <c r="AO490" s="90" t="s">
        <v>89</v>
      </c>
      <c r="AP490" s="90" t="s">
        <v>89</v>
      </c>
      <c r="AQ490" s="90" t="s">
        <v>90</v>
      </c>
      <c r="AR490" s="90" t="s">
        <v>90</v>
      </c>
      <c r="AS490" s="90" t="s">
        <v>91</v>
      </c>
      <c r="AT490" s="90" t="s">
        <v>92</v>
      </c>
      <c r="AU490" s="90" t="s">
        <v>92</v>
      </c>
      <c r="AV490" s="90" t="s">
        <v>93</v>
      </c>
      <c r="AW490" s="90" t="s">
        <v>5922</v>
      </c>
      <c r="AX490" s="90" t="s">
        <v>5923</v>
      </c>
      <c r="AY490" s="90" t="s">
        <v>5924</v>
      </c>
      <c r="AZ490" s="90" t="s">
        <v>5923</v>
      </c>
      <c r="BA490" s="90" t="s">
        <v>97</v>
      </c>
      <c r="BB490" s="90" t="s">
        <v>5925</v>
      </c>
      <c r="BC490" s="90" t="s">
        <v>99</v>
      </c>
      <c r="BD490" s="90" t="s">
        <v>150</v>
      </c>
      <c r="BE490" s="90" t="s">
        <v>61</v>
      </c>
      <c r="BF490" s="90" t="s">
        <v>262</v>
      </c>
      <c r="BG490" s="90" t="s">
        <v>101</v>
      </c>
    </row>
    <row r="491" s="85" customFormat="1" ht="19" customHeight="1" spans="1:59">
      <c r="A491" s="90" t="s">
        <v>694</v>
      </c>
      <c r="B491" s="90" t="s">
        <v>695</v>
      </c>
      <c r="C491" s="90" t="s">
        <v>958</v>
      </c>
      <c r="D491" s="90" t="s">
        <v>959</v>
      </c>
      <c r="E491" s="90" t="s">
        <v>5926</v>
      </c>
      <c r="F491" s="90" t="s">
        <v>5927</v>
      </c>
      <c r="G491" s="90" t="s">
        <v>769</v>
      </c>
      <c r="H491" s="90" t="s">
        <v>109</v>
      </c>
      <c r="I491" s="90" t="s">
        <v>5928</v>
      </c>
      <c r="J491" s="90" t="s">
        <v>5929</v>
      </c>
      <c r="K491" s="90" t="s">
        <v>5930</v>
      </c>
      <c r="L491" s="90" t="s">
        <v>73</v>
      </c>
      <c r="M491" s="90" t="s">
        <v>5931</v>
      </c>
      <c r="N491" s="90" t="s">
        <v>4417</v>
      </c>
      <c r="O491" s="90" t="s">
        <v>204</v>
      </c>
      <c r="P491" s="90" t="s">
        <v>205</v>
      </c>
      <c r="Q491" s="90" t="s">
        <v>188</v>
      </c>
      <c r="R491" s="90" t="s">
        <v>187</v>
      </c>
      <c r="S491" s="90" t="s">
        <v>5932</v>
      </c>
      <c r="T491" s="90" t="s">
        <v>262</v>
      </c>
      <c r="U491" s="15">
        <v>4000</v>
      </c>
      <c r="V491" s="15">
        <v>20000</v>
      </c>
      <c r="W491" s="15">
        <v>13000</v>
      </c>
      <c r="X491" s="15">
        <v>3000</v>
      </c>
      <c r="Y491" s="90" t="s">
        <v>143</v>
      </c>
      <c r="Z491" s="90" t="s">
        <v>83</v>
      </c>
      <c r="AA491" s="90" t="s">
        <v>84</v>
      </c>
      <c r="AB491" s="90" t="s">
        <v>5933</v>
      </c>
      <c r="AC491" s="90" t="s">
        <v>359</v>
      </c>
      <c r="AD491" s="90" t="s">
        <v>87</v>
      </c>
      <c r="AE491" s="90" t="s">
        <v>61</v>
      </c>
      <c r="AF491" s="90" t="s">
        <v>61</v>
      </c>
      <c r="AG491" s="90" t="s">
        <v>89</v>
      </c>
      <c r="AH491" s="90" t="s">
        <v>89</v>
      </c>
      <c r="AI491" s="90" t="s">
        <v>89</v>
      </c>
      <c r="AJ491" s="90" t="s">
        <v>89</v>
      </c>
      <c r="AK491" s="90" t="s">
        <v>89</v>
      </c>
      <c r="AL491" s="90" t="s">
        <v>89</v>
      </c>
      <c r="AM491" s="90" t="s">
        <v>89</v>
      </c>
      <c r="AN491" s="90" t="s">
        <v>89</v>
      </c>
      <c r="AO491" s="90" t="s">
        <v>89</v>
      </c>
      <c r="AP491" s="90" t="s">
        <v>89</v>
      </c>
      <c r="AQ491" s="90" t="s">
        <v>90</v>
      </c>
      <c r="AR491" s="90" t="s">
        <v>90</v>
      </c>
      <c r="AS491" s="90" t="s">
        <v>91</v>
      </c>
      <c r="AT491" s="90" t="s">
        <v>92</v>
      </c>
      <c r="AU491" s="90" t="s">
        <v>92</v>
      </c>
      <c r="AV491" s="90" t="s">
        <v>93</v>
      </c>
      <c r="AW491" s="90" t="s">
        <v>5934</v>
      </c>
      <c r="AX491" s="90" t="s">
        <v>5935</v>
      </c>
      <c r="AY491" s="90" t="s">
        <v>5936</v>
      </c>
      <c r="AZ491" s="90" t="s">
        <v>5935</v>
      </c>
      <c r="BA491" s="90" t="s">
        <v>97</v>
      </c>
      <c r="BB491" s="90" t="s">
        <v>5937</v>
      </c>
      <c r="BC491" s="90" t="s">
        <v>99</v>
      </c>
      <c r="BD491" s="90" t="s">
        <v>150</v>
      </c>
      <c r="BE491" s="90" t="s">
        <v>61</v>
      </c>
      <c r="BF491" s="90" t="s">
        <v>262</v>
      </c>
      <c r="BG491" s="90" t="s">
        <v>101</v>
      </c>
    </row>
    <row r="492" s="85" customFormat="1" ht="19" customHeight="1" spans="1:59">
      <c r="A492" s="90" t="s">
        <v>226</v>
      </c>
      <c r="B492" s="90" t="s">
        <v>227</v>
      </c>
      <c r="C492" s="90" t="s">
        <v>5938</v>
      </c>
      <c r="D492" s="90" t="s">
        <v>5939</v>
      </c>
      <c r="E492" s="90" t="s">
        <v>5940</v>
      </c>
      <c r="F492" s="90" t="s">
        <v>5941</v>
      </c>
      <c r="G492" s="90" t="s">
        <v>2278</v>
      </c>
      <c r="H492" s="90" t="s">
        <v>605</v>
      </c>
      <c r="I492" s="90" t="s">
        <v>5942</v>
      </c>
      <c r="J492" s="90" t="s">
        <v>5943</v>
      </c>
      <c r="K492" s="90" t="s">
        <v>5944</v>
      </c>
      <c r="L492" s="90" t="s">
        <v>73</v>
      </c>
      <c r="M492" s="90" t="s">
        <v>5945</v>
      </c>
      <c r="N492" s="90" t="s">
        <v>203</v>
      </c>
      <c r="O492" s="90" t="s">
        <v>610</v>
      </c>
      <c r="P492" s="90" t="s">
        <v>611</v>
      </c>
      <c r="Q492" s="90" t="s">
        <v>612</v>
      </c>
      <c r="R492" s="90" t="s">
        <v>613</v>
      </c>
      <c r="S492" s="90" t="s">
        <v>5946</v>
      </c>
      <c r="T492" s="90" t="s">
        <v>209</v>
      </c>
      <c r="U492" s="15">
        <v>0</v>
      </c>
      <c r="V492" s="15">
        <v>90000</v>
      </c>
      <c r="W492" s="15">
        <v>70000</v>
      </c>
      <c r="X492" s="15">
        <v>52000</v>
      </c>
      <c r="Y492" s="90" t="s">
        <v>143</v>
      </c>
      <c r="Z492" s="90" t="s">
        <v>83</v>
      </c>
      <c r="AA492" s="90" t="s">
        <v>84</v>
      </c>
      <c r="AB492" s="90" t="s">
        <v>5947</v>
      </c>
      <c r="AC492" s="90" t="s">
        <v>145</v>
      </c>
      <c r="AD492" s="90" t="s">
        <v>87</v>
      </c>
      <c r="AE492" s="90" t="s">
        <v>61</v>
      </c>
      <c r="AF492" s="90" t="s">
        <v>61</v>
      </c>
      <c r="AG492" s="90" t="s">
        <v>89</v>
      </c>
      <c r="AH492" s="90" t="s">
        <v>89</v>
      </c>
      <c r="AI492" s="90" t="s">
        <v>89</v>
      </c>
      <c r="AJ492" s="90" t="s">
        <v>89</v>
      </c>
      <c r="AK492" s="90" t="s">
        <v>89</v>
      </c>
      <c r="AL492" s="90" t="s">
        <v>89</v>
      </c>
      <c r="AM492" s="90" t="s">
        <v>89</v>
      </c>
      <c r="AN492" s="90" t="s">
        <v>89</v>
      </c>
      <c r="AO492" s="90" t="s">
        <v>89</v>
      </c>
      <c r="AP492" s="90" t="s">
        <v>89</v>
      </c>
      <c r="AQ492" s="90" t="s">
        <v>90</v>
      </c>
      <c r="AR492" s="90" t="s">
        <v>90</v>
      </c>
      <c r="AS492" s="90" t="s">
        <v>91</v>
      </c>
      <c r="AT492" s="90" t="s">
        <v>92</v>
      </c>
      <c r="AU492" s="90" t="s">
        <v>92</v>
      </c>
      <c r="AV492" s="90" t="s">
        <v>93</v>
      </c>
      <c r="AW492" s="90" t="s">
        <v>5948</v>
      </c>
      <c r="AX492" s="90" t="s">
        <v>5949</v>
      </c>
      <c r="AY492" s="90" t="s">
        <v>5950</v>
      </c>
      <c r="AZ492" s="90" t="s">
        <v>5949</v>
      </c>
      <c r="BA492" s="90" t="s">
        <v>215</v>
      </c>
      <c r="BB492" s="90" t="s">
        <v>5951</v>
      </c>
      <c r="BC492" s="90" t="s">
        <v>99</v>
      </c>
      <c r="BD492" s="90" t="s">
        <v>150</v>
      </c>
      <c r="BE492" s="90" t="s">
        <v>61</v>
      </c>
      <c r="BF492" s="90" t="s">
        <v>209</v>
      </c>
      <c r="BG492" s="90" t="s">
        <v>101</v>
      </c>
    </row>
    <row r="493" s="85" customFormat="1" ht="19" customHeight="1" spans="1:59">
      <c r="A493" s="90" t="s">
        <v>582</v>
      </c>
      <c r="B493" s="90" t="s">
        <v>583</v>
      </c>
      <c r="C493" s="90" t="s">
        <v>793</v>
      </c>
      <c r="D493" s="90" t="s">
        <v>794</v>
      </c>
      <c r="E493" s="90" t="s">
        <v>5952</v>
      </c>
      <c r="F493" s="90" t="s">
        <v>5953</v>
      </c>
      <c r="G493" s="90" t="s">
        <v>5953</v>
      </c>
      <c r="H493" s="90" t="s">
        <v>1571</v>
      </c>
      <c r="I493" s="90" t="s">
        <v>5954</v>
      </c>
      <c r="J493" s="90" t="s">
        <v>5955</v>
      </c>
      <c r="K493" s="90" t="s">
        <v>5956</v>
      </c>
      <c r="L493" s="90" t="s">
        <v>73</v>
      </c>
      <c r="M493" s="90" t="s">
        <v>74</v>
      </c>
      <c r="N493" s="90" t="s">
        <v>880</v>
      </c>
      <c r="O493" s="90" t="s">
        <v>949</v>
      </c>
      <c r="P493" s="90" t="s">
        <v>950</v>
      </c>
      <c r="Q493" s="90" t="s">
        <v>257</v>
      </c>
      <c r="R493" s="90" t="s">
        <v>951</v>
      </c>
      <c r="S493" s="90" t="s">
        <v>5957</v>
      </c>
      <c r="T493" s="90" t="s">
        <v>380</v>
      </c>
      <c r="U493" s="15">
        <v>0</v>
      </c>
      <c r="V493" s="15">
        <v>40000</v>
      </c>
      <c r="W493" s="15">
        <v>32000</v>
      </c>
      <c r="X493" s="15">
        <v>7000</v>
      </c>
      <c r="Y493" s="90" t="s">
        <v>82</v>
      </c>
      <c r="Z493" s="90" t="s">
        <v>83</v>
      </c>
      <c r="AA493" s="90" t="s">
        <v>84</v>
      </c>
      <c r="AB493" s="90" t="s">
        <v>5958</v>
      </c>
      <c r="AC493" s="90" t="s">
        <v>359</v>
      </c>
      <c r="AD493" s="90" t="s">
        <v>87</v>
      </c>
      <c r="AE493" s="90" t="s">
        <v>61</v>
      </c>
      <c r="AF493" s="90" t="s">
        <v>61</v>
      </c>
      <c r="AG493" s="90" t="s">
        <v>89</v>
      </c>
      <c r="AH493" s="90" t="s">
        <v>89</v>
      </c>
      <c r="AI493" s="90" t="s">
        <v>89</v>
      </c>
      <c r="AJ493" s="90" t="s">
        <v>88</v>
      </c>
      <c r="AK493" s="90" t="s">
        <v>89</v>
      </c>
      <c r="AL493" s="90" t="s">
        <v>88</v>
      </c>
      <c r="AM493" s="90" t="s">
        <v>88</v>
      </c>
      <c r="AN493" s="90" t="s">
        <v>88</v>
      </c>
      <c r="AO493" s="90" t="s">
        <v>88</v>
      </c>
      <c r="AP493" s="90" t="s">
        <v>89</v>
      </c>
      <c r="AQ493" s="90" t="s">
        <v>90</v>
      </c>
      <c r="AR493" s="90" t="s">
        <v>90</v>
      </c>
      <c r="AS493" s="90" t="s">
        <v>91</v>
      </c>
      <c r="AT493" s="90" t="s">
        <v>92</v>
      </c>
      <c r="AU493" s="90" t="s">
        <v>92</v>
      </c>
      <c r="AV493" s="90" t="s">
        <v>93</v>
      </c>
      <c r="AW493" s="90" t="s">
        <v>5959</v>
      </c>
      <c r="AX493" s="90" t="s">
        <v>5960</v>
      </c>
      <c r="AY493" s="90" t="s">
        <v>5961</v>
      </c>
      <c r="AZ493" s="90" t="s">
        <v>5960</v>
      </c>
      <c r="BA493" s="90" t="s">
        <v>97</v>
      </c>
      <c r="BB493" s="90" t="s">
        <v>5962</v>
      </c>
      <c r="BC493" s="90" t="s">
        <v>99</v>
      </c>
      <c r="BD493" s="90" t="s">
        <v>100</v>
      </c>
      <c r="BE493" s="90" t="s">
        <v>61</v>
      </c>
      <c r="BF493" s="90" t="s">
        <v>380</v>
      </c>
      <c r="BG493" s="90" t="s">
        <v>101</v>
      </c>
    </row>
    <row r="494" s="85" customFormat="1" ht="19" customHeight="1" spans="1:59">
      <c r="A494" s="90" t="s">
        <v>458</v>
      </c>
      <c r="B494" s="90" t="s">
        <v>459</v>
      </c>
      <c r="C494" s="90" t="s">
        <v>2457</v>
      </c>
      <c r="D494" s="90" t="s">
        <v>2458</v>
      </c>
      <c r="E494" s="90" t="s">
        <v>5963</v>
      </c>
      <c r="F494" s="90" t="s">
        <v>2460</v>
      </c>
      <c r="G494" s="90" t="s">
        <v>2461</v>
      </c>
      <c r="H494" s="90" t="s">
        <v>109</v>
      </c>
      <c r="I494" s="90" t="s">
        <v>5964</v>
      </c>
      <c r="J494" s="90" t="s">
        <v>5965</v>
      </c>
      <c r="K494" s="90" t="s">
        <v>5966</v>
      </c>
      <c r="L494" s="90" t="s">
        <v>73</v>
      </c>
      <c r="M494" s="90" t="s">
        <v>3280</v>
      </c>
      <c r="N494" s="90" t="s">
        <v>2234</v>
      </c>
      <c r="O494" s="90" t="s">
        <v>1848</v>
      </c>
      <c r="P494" s="90" t="s">
        <v>1849</v>
      </c>
      <c r="Q494" s="90" t="s">
        <v>1850</v>
      </c>
      <c r="R494" s="90" t="s">
        <v>1849</v>
      </c>
      <c r="S494" s="90" t="s">
        <v>5967</v>
      </c>
      <c r="T494" s="90" t="s">
        <v>209</v>
      </c>
      <c r="U494" s="15">
        <v>0</v>
      </c>
      <c r="V494" s="15">
        <v>18500</v>
      </c>
      <c r="W494" s="15">
        <v>8000</v>
      </c>
      <c r="X494" s="15">
        <v>750</v>
      </c>
      <c r="Y494" s="90" t="s">
        <v>143</v>
      </c>
      <c r="Z494" s="90" t="s">
        <v>83</v>
      </c>
      <c r="AA494" s="90" t="s">
        <v>84</v>
      </c>
      <c r="AB494" s="90" t="s">
        <v>5968</v>
      </c>
      <c r="AC494" s="90" t="s">
        <v>191</v>
      </c>
      <c r="AD494" s="90" t="s">
        <v>87</v>
      </c>
      <c r="AE494" s="90" t="s">
        <v>61</v>
      </c>
      <c r="AF494" s="90" t="s">
        <v>61</v>
      </c>
      <c r="AG494" s="90" t="s">
        <v>89</v>
      </c>
      <c r="AH494" s="90" t="s">
        <v>89</v>
      </c>
      <c r="AI494" s="90" t="s">
        <v>89</v>
      </c>
      <c r="AJ494" s="90" t="s">
        <v>89</v>
      </c>
      <c r="AK494" s="90" t="s">
        <v>89</v>
      </c>
      <c r="AL494" s="90" t="s">
        <v>89</v>
      </c>
      <c r="AM494" s="90" t="s">
        <v>89</v>
      </c>
      <c r="AN494" s="90" t="s">
        <v>89</v>
      </c>
      <c r="AO494" s="90" t="s">
        <v>89</v>
      </c>
      <c r="AP494" s="90" t="s">
        <v>89</v>
      </c>
      <c r="AQ494" s="90" t="s">
        <v>90</v>
      </c>
      <c r="AR494" s="90" t="s">
        <v>90</v>
      </c>
      <c r="AS494" s="90" t="s">
        <v>91</v>
      </c>
      <c r="AT494" s="90" t="s">
        <v>92</v>
      </c>
      <c r="AU494" s="90" t="s">
        <v>92</v>
      </c>
      <c r="AV494" s="90" t="s">
        <v>93</v>
      </c>
      <c r="AW494" s="90" t="s">
        <v>5969</v>
      </c>
      <c r="AX494" s="90" t="s">
        <v>5970</v>
      </c>
      <c r="AY494" s="90" t="s">
        <v>5971</v>
      </c>
      <c r="AZ494" s="90" t="s">
        <v>5970</v>
      </c>
      <c r="BA494" s="90" t="s">
        <v>215</v>
      </c>
      <c r="BB494" s="90" t="s">
        <v>5972</v>
      </c>
      <c r="BC494" s="90" t="s">
        <v>99</v>
      </c>
      <c r="BD494" s="90" t="s">
        <v>150</v>
      </c>
      <c r="BE494" s="90" t="s">
        <v>61</v>
      </c>
      <c r="BF494" s="90" t="s">
        <v>209</v>
      </c>
      <c r="BG494" s="90" t="s">
        <v>101</v>
      </c>
    </row>
    <row r="495" s="85" customFormat="1" ht="19" customHeight="1" spans="1:59">
      <c r="A495" s="90" t="s">
        <v>441</v>
      </c>
      <c r="B495" s="90" t="s">
        <v>442</v>
      </c>
      <c r="C495" s="90" t="s">
        <v>3810</v>
      </c>
      <c r="D495" s="90" t="s">
        <v>3811</v>
      </c>
      <c r="E495" s="90" t="s">
        <v>5973</v>
      </c>
      <c r="F495" s="90" t="s">
        <v>5974</v>
      </c>
      <c r="G495" s="90" t="s">
        <v>447</v>
      </c>
      <c r="H495" s="90" t="s">
        <v>109</v>
      </c>
      <c r="I495" s="90" t="s">
        <v>5975</v>
      </c>
      <c r="J495" s="90" t="s">
        <v>5976</v>
      </c>
      <c r="K495" s="90" t="s">
        <v>5977</v>
      </c>
      <c r="L495" s="90" t="s">
        <v>73</v>
      </c>
      <c r="M495" s="90" t="s">
        <v>4428</v>
      </c>
      <c r="N495" s="90" t="s">
        <v>2191</v>
      </c>
      <c r="O495" s="90" t="s">
        <v>431</v>
      </c>
      <c r="P495" s="90" t="s">
        <v>432</v>
      </c>
      <c r="Q495" s="90" t="s">
        <v>433</v>
      </c>
      <c r="R495" s="90" t="s">
        <v>434</v>
      </c>
      <c r="S495" s="90" t="s">
        <v>5978</v>
      </c>
      <c r="T495" s="90" t="s">
        <v>380</v>
      </c>
      <c r="U495" s="15">
        <v>0</v>
      </c>
      <c r="V495" s="15">
        <v>50000</v>
      </c>
      <c r="W495" s="15">
        <v>25000</v>
      </c>
      <c r="X495" s="15">
        <v>10000</v>
      </c>
      <c r="Y495" s="90" t="s">
        <v>82</v>
      </c>
      <c r="Z495" s="90" t="s">
        <v>83</v>
      </c>
      <c r="AA495" s="90" t="s">
        <v>84</v>
      </c>
      <c r="AB495" s="90" t="s">
        <v>5979</v>
      </c>
      <c r="AC495" s="90" t="s">
        <v>359</v>
      </c>
      <c r="AD495" s="90" t="s">
        <v>87</v>
      </c>
      <c r="AE495" s="90" t="s">
        <v>61</v>
      </c>
      <c r="AF495" s="90" t="s">
        <v>61</v>
      </c>
      <c r="AG495" s="90" t="s">
        <v>89</v>
      </c>
      <c r="AH495" s="90" t="s">
        <v>89</v>
      </c>
      <c r="AI495" s="90" t="s">
        <v>89</v>
      </c>
      <c r="AJ495" s="90" t="s">
        <v>89</v>
      </c>
      <c r="AK495" s="90" t="s">
        <v>89</v>
      </c>
      <c r="AL495" s="90" t="s">
        <v>89</v>
      </c>
      <c r="AM495" s="90" t="s">
        <v>89</v>
      </c>
      <c r="AN495" s="90" t="s">
        <v>89</v>
      </c>
      <c r="AO495" s="90" t="s">
        <v>89</v>
      </c>
      <c r="AP495" s="90" t="s">
        <v>89</v>
      </c>
      <c r="AQ495" s="90" t="s">
        <v>90</v>
      </c>
      <c r="AR495" s="90" t="s">
        <v>90</v>
      </c>
      <c r="AS495" s="90" t="s">
        <v>91</v>
      </c>
      <c r="AT495" s="90" t="s">
        <v>92</v>
      </c>
      <c r="AU495" s="90" t="s">
        <v>92</v>
      </c>
      <c r="AV495" s="90" t="s">
        <v>93</v>
      </c>
      <c r="AW495" s="90" t="s">
        <v>5980</v>
      </c>
      <c r="AX495" s="90" t="s">
        <v>5981</v>
      </c>
      <c r="AY495" s="90" t="s">
        <v>5982</v>
      </c>
      <c r="AZ495" s="90" t="s">
        <v>5981</v>
      </c>
      <c r="BA495" s="90" t="s">
        <v>97</v>
      </c>
      <c r="BB495" s="90" t="s">
        <v>5983</v>
      </c>
      <c r="BC495" s="90" t="s">
        <v>99</v>
      </c>
      <c r="BD495" s="90" t="s">
        <v>100</v>
      </c>
      <c r="BE495" s="90" t="s">
        <v>61</v>
      </c>
      <c r="BF495" s="90" t="s">
        <v>380</v>
      </c>
      <c r="BG495" s="90" t="s">
        <v>101</v>
      </c>
    </row>
    <row r="496" s="85" customFormat="1" ht="19" customHeight="1" spans="1:59">
      <c r="A496" s="90" t="s">
        <v>387</v>
      </c>
      <c r="B496" s="90" t="s">
        <v>388</v>
      </c>
      <c r="C496" s="90" t="s">
        <v>4123</v>
      </c>
      <c r="D496" s="90" t="s">
        <v>4124</v>
      </c>
      <c r="E496" s="90" t="s">
        <v>5984</v>
      </c>
      <c r="F496" s="90" t="s">
        <v>5985</v>
      </c>
      <c r="G496" s="90" t="s">
        <v>5986</v>
      </c>
      <c r="H496" s="90" t="s">
        <v>539</v>
      </c>
      <c r="I496" s="90" t="s">
        <v>5987</v>
      </c>
      <c r="J496" s="90" t="s">
        <v>5988</v>
      </c>
      <c r="K496" s="90" t="s">
        <v>5989</v>
      </c>
      <c r="L496" s="90" t="s">
        <v>73</v>
      </c>
      <c r="M496" s="90" t="s">
        <v>3689</v>
      </c>
      <c r="N496" s="90" t="s">
        <v>3846</v>
      </c>
      <c r="O496" s="90" t="s">
        <v>774</v>
      </c>
      <c r="P496" s="90" t="s">
        <v>775</v>
      </c>
      <c r="Q496" s="90" t="s">
        <v>5990</v>
      </c>
      <c r="R496" s="90" t="s">
        <v>5991</v>
      </c>
      <c r="S496" s="90" t="s">
        <v>5992</v>
      </c>
      <c r="T496" s="90" t="s">
        <v>380</v>
      </c>
      <c r="U496" s="15">
        <v>0</v>
      </c>
      <c r="V496" s="15">
        <v>35000</v>
      </c>
      <c r="W496" s="15">
        <v>25000</v>
      </c>
      <c r="X496" s="15">
        <v>15000</v>
      </c>
      <c r="Y496" s="90" t="s">
        <v>82</v>
      </c>
      <c r="Z496" s="90" t="s">
        <v>83</v>
      </c>
      <c r="AA496" s="90" t="s">
        <v>84</v>
      </c>
      <c r="AB496" s="90" t="s">
        <v>5993</v>
      </c>
      <c r="AC496" s="90" t="s">
        <v>145</v>
      </c>
      <c r="AD496" s="90" t="s">
        <v>87</v>
      </c>
      <c r="AE496" s="90" t="s">
        <v>61</v>
      </c>
      <c r="AF496" s="90" t="s">
        <v>61</v>
      </c>
      <c r="AG496" s="90" t="s">
        <v>89</v>
      </c>
      <c r="AH496" s="90" t="s">
        <v>89</v>
      </c>
      <c r="AI496" s="90" t="s">
        <v>89</v>
      </c>
      <c r="AJ496" s="90" t="s">
        <v>89</v>
      </c>
      <c r="AK496" s="90" t="s">
        <v>89</v>
      </c>
      <c r="AL496" s="90" t="s">
        <v>89</v>
      </c>
      <c r="AM496" s="90" t="s">
        <v>89</v>
      </c>
      <c r="AN496" s="90" t="s">
        <v>89</v>
      </c>
      <c r="AO496" s="90" t="s">
        <v>89</v>
      </c>
      <c r="AP496" s="90" t="s">
        <v>89</v>
      </c>
      <c r="AQ496" s="90" t="s">
        <v>90</v>
      </c>
      <c r="AR496" s="90" t="s">
        <v>90</v>
      </c>
      <c r="AS496" s="90" t="s">
        <v>91</v>
      </c>
      <c r="AT496" s="90" t="s">
        <v>92</v>
      </c>
      <c r="AU496" s="90" t="s">
        <v>92</v>
      </c>
      <c r="AV496" s="90" t="s">
        <v>93</v>
      </c>
      <c r="AW496" s="90" t="s">
        <v>5994</v>
      </c>
      <c r="AX496" s="90" t="s">
        <v>5995</v>
      </c>
      <c r="AY496" s="90" t="s">
        <v>5996</v>
      </c>
      <c r="AZ496" s="90" t="s">
        <v>5995</v>
      </c>
      <c r="BA496" s="90" t="s">
        <v>97</v>
      </c>
      <c r="BB496" s="90" t="s">
        <v>5997</v>
      </c>
      <c r="BC496" s="90" t="s">
        <v>99</v>
      </c>
      <c r="BD496" s="90" t="s">
        <v>100</v>
      </c>
      <c r="BE496" s="90" t="s">
        <v>61</v>
      </c>
      <c r="BF496" s="90" t="s">
        <v>380</v>
      </c>
      <c r="BG496" s="90" t="s">
        <v>101</v>
      </c>
    </row>
    <row r="497" s="85" customFormat="1" ht="19" customHeight="1" spans="1:59">
      <c r="A497" s="90" t="s">
        <v>102</v>
      </c>
      <c r="B497" s="90" t="s">
        <v>103</v>
      </c>
      <c r="C497" s="90" t="s">
        <v>104</v>
      </c>
      <c r="D497" s="90" t="s">
        <v>105</v>
      </c>
      <c r="E497" s="90" t="s">
        <v>5998</v>
      </c>
      <c r="F497" s="90" t="s">
        <v>5999</v>
      </c>
      <c r="G497" s="90" t="s">
        <v>6000</v>
      </c>
      <c r="H497" s="90" t="s">
        <v>232</v>
      </c>
      <c r="I497" s="90" t="s">
        <v>6001</v>
      </c>
      <c r="J497" s="90" t="s">
        <v>6002</v>
      </c>
      <c r="K497" s="90" t="s">
        <v>6003</v>
      </c>
      <c r="L497" s="90" t="s">
        <v>73</v>
      </c>
      <c r="M497" s="90" t="s">
        <v>2706</v>
      </c>
      <c r="N497" s="90" t="s">
        <v>811</v>
      </c>
      <c r="O497" s="90" t="s">
        <v>398</v>
      </c>
      <c r="P497" s="90" t="s">
        <v>399</v>
      </c>
      <c r="Q497" s="90" t="s">
        <v>240</v>
      </c>
      <c r="R497" s="90" t="s">
        <v>241</v>
      </c>
      <c r="S497" s="90" t="s">
        <v>6004</v>
      </c>
      <c r="T497" s="90" t="s">
        <v>380</v>
      </c>
      <c r="U497" s="15">
        <v>0</v>
      </c>
      <c r="V497" s="15">
        <v>63216</v>
      </c>
      <c r="W497" s="15">
        <v>50000</v>
      </c>
      <c r="X497" s="15">
        <v>10000</v>
      </c>
      <c r="Y497" s="90" t="s">
        <v>143</v>
      </c>
      <c r="Z497" s="90" t="s">
        <v>83</v>
      </c>
      <c r="AA497" s="90" t="s">
        <v>84</v>
      </c>
      <c r="AB497" s="90" t="s">
        <v>6005</v>
      </c>
      <c r="AC497" s="90" t="s">
        <v>121</v>
      </c>
      <c r="AD497" s="90" t="s">
        <v>87</v>
      </c>
      <c r="AE497" s="90" t="s">
        <v>61</v>
      </c>
      <c r="AF497" s="90" t="s">
        <v>61</v>
      </c>
      <c r="AG497" s="90" t="s">
        <v>89</v>
      </c>
      <c r="AH497" s="90" t="s">
        <v>89</v>
      </c>
      <c r="AI497" s="90" t="s">
        <v>89</v>
      </c>
      <c r="AJ497" s="90" t="s">
        <v>89</v>
      </c>
      <c r="AK497" s="90" t="s">
        <v>89</v>
      </c>
      <c r="AL497" s="90" t="s">
        <v>89</v>
      </c>
      <c r="AM497" s="90" t="s">
        <v>89</v>
      </c>
      <c r="AN497" s="90" t="s">
        <v>89</v>
      </c>
      <c r="AO497" s="90" t="s">
        <v>89</v>
      </c>
      <c r="AP497" s="90" t="s">
        <v>89</v>
      </c>
      <c r="AQ497" s="90" t="s">
        <v>90</v>
      </c>
      <c r="AR497" s="90" t="s">
        <v>90</v>
      </c>
      <c r="AS497" s="90" t="s">
        <v>91</v>
      </c>
      <c r="AT497" s="90" t="s">
        <v>92</v>
      </c>
      <c r="AU497" s="90" t="s">
        <v>92</v>
      </c>
      <c r="AV497" s="90" t="s">
        <v>93</v>
      </c>
      <c r="AW497" s="90" t="s">
        <v>6006</v>
      </c>
      <c r="AX497" s="90" t="s">
        <v>6007</v>
      </c>
      <c r="AY497" s="90" t="s">
        <v>4244</v>
      </c>
      <c r="AZ497" s="90" t="s">
        <v>6007</v>
      </c>
      <c r="BA497" s="90" t="s">
        <v>97</v>
      </c>
      <c r="BB497" s="90" t="s">
        <v>6008</v>
      </c>
      <c r="BC497" s="90" t="s">
        <v>99</v>
      </c>
      <c r="BD497" s="90" t="s">
        <v>150</v>
      </c>
      <c r="BE497" s="90" t="s">
        <v>61</v>
      </c>
      <c r="BF497" s="90" t="s">
        <v>380</v>
      </c>
      <c r="BG497" s="90" t="s">
        <v>101</v>
      </c>
    </row>
    <row r="498" s="85" customFormat="1" ht="19" customHeight="1" spans="1:59">
      <c r="A498" s="90" t="s">
        <v>1774</v>
      </c>
      <c r="B498" s="90" t="s">
        <v>1775</v>
      </c>
      <c r="C498" s="90" t="s">
        <v>3077</v>
      </c>
      <c r="D498" s="90" t="s">
        <v>3078</v>
      </c>
      <c r="E498" s="90" t="s">
        <v>6009</v>
      </c>
      <c r="F498" s="90" t="s">
        <v>3080</v>
      </c>
      <c r="G498" s="90" t="s">
        <v>3080</v>
      </c>
      <c r="H498" s="90" t="s">
        <v>232</v>
      </c>
      <c r="I498" s="90" t="s">
        <v>6010</v>
      </c>
      <c r="J498" s="90" t="s">
        <v>6011</v>
      </c>
      <c r="K498" s="90" t="s">
        <v>6012</v>
      </c>
      <c r="L498" s="90" t="s">
        <v>73</v>
      </c>
      <c r="M498" s="90" t="s">
        <v>6013</v>
      </c>
      <c r="N498" s="90" t="s">
        <v>6014</v>
      </c>
      <c r="O498" s="90" t="s">
        <v>138</v>
      </c>
      <c r="P498" s="90" t="s">
        <v>139</v>
      </c>
      <c r="Q498" s="90" t="s">
        <v>140</v>
      </c>
      <c r="R498" s="90" t="s">
        <v>141</v>
      </c>
      <c r="S498" s="90" t="s">
        <v>6015</v>
      </c>
      <c r="T498" s="90" t="s">
        <v>119</v>
      </c>
      <c r="U498" s="15">
        <v>0</v>
      </c>
      <c r="V498" s="15">
        <v>52000</v>
      </c>
      <c r="W498" s="15">
        <v>25000</v>
      </c>
      <c r="X498" s="15">
        <v>15000</v>
      </c>
      <c r="Y498" s="90" t="s">
        <v>82</v>
      </c>
      <c r="Z498" s="90" t="s">
        <v>83</v>
      </c>
      <c r="AA498" s="90" t="s">
        <v>84</v>
      </c>
      <c r="AB498" s="90" t="s">
        <v>6016</v>
      </c>
      <c r="AC498" s="90" t="s">
        <v>359</v>
      </c>
      <c r="AD498" s="90" t="s">
        <v>87</v>
      </c>
      <c r="AE498" s="90" t="s">
        <v>61</v>
      </c>
      <c r="AF498" s="90" t="s">
        <v>61</v>
      </c>
      <c r="AG498" s="90" t="s">
        <v>89</v>
      </c>
      <c r="AH498" s="90" t="s">
        <v>89</v>
      </c>
      <c r="AI498" s="90" t="s">
        <v>89</v>
      </c>
      <c r="AJ498" s="90" t="s">
        <v>89</v>
      </c>
      <c r="AK498" s="90" t="s">
        <v>89</v>
      </c>
      <c r="AL498" s="90" t="s">
        <v>88</v>
      </c>
      <c r="AM498" s="90" t="s">
        <v>89</v>
      </c>
      <c r="AN498" s="90" t="s">
        <v>89</v>
      </c>
      <c r="AO498" s="90" t="s">
        <v>88</v>
      </c>
      <c r="AP498" s="90" t="s">
        <v>89</v>
      </c>
      <c r="AQ498" s="90" t="s">
        <v>90</v>
      </c>
      <c r="AR498" s="90" t="s">
        <v>90</v>
      </c>
      <c r="AS498" s="90" t="s">
        <v>91</v>
      </c>
      <c r="AT498" s="90" t="s">
        <v>92</v>
      </c>
      <c r="AU498" s="90" t="s">
        <v>92</v>
      </c>
      <c r="AV498" s="90" t="s">
        <v>93</v>
      </c>
      <c r="AW498" s="90" t="s">
        <v>6017</v>
      </c>
      <c r="AX498" s="90" t="s">
        <v>6018</v>
      </c>
      <c r="AY498" s="90" t="s">
        <v>6019</v>
      </c>
      <c r="AZ498" s="90" t="s">
        <v>6018</v>
      </c>
      <c r="BA498" s="90" t="s">
        <v>97</v>
      </c>
      <c r="BB498" s="90" t="s">
        <v>6020</v>
      </c>
      <c r="BC498" s="90" t="s">
        <v>99</v>
      </c>
      <c r="BD498" s="90" t="s">
        <v>100</v>
      </c>
      <c r="BE498" s="90" t="s">
        <v>61</v>
      </c>
      <c r="BF498" s="90" t="s">
        <v>119</v>
      </c>
      <c r="BG498" s="90" t="s">
        <v>101</v>
      </c>
    </row>
    <row r="499" s="85" customFormat="1" ht="19" customHeight="1" spans="1:59">
      <c r="A499" s="90" t="s">
        <v>516</v>
      </c>
      <c r="B499" s="90" t="s">
        <v>517</v>
      </c>
      <c r="C499" s="90" t="s">
        <v>1402</v>
      </c>
      <c r="D499" s="90" t="s">
        <v>1403</v>
      </c>
      <c r="E499" s="90" t="s">
        <v>4041</v>
      </c>
      <c r="F499" s="90" t="s">
        <v>2847</v>
      </c>
      <c r="G499" s="90" t="s">
        <v>522</v>
      </c>
      <c r="H499" s="90" t="s">
        <v>109</v>
      </c>
      <c r="I499" s="90" t="s">
        <v>6021</v>
      </c>
      <c r="J499" s="90" t="s">
        <v>6022</v>
      </c>
      <c r="K499" s="90" t="s">
        <v>6023</v>
      </c>
      <c r="L499" s="90" t="s">
        <v>73</v>
      </c>
      <c r="M499" s="90" t="s">
        <v>6024</v>
      </c>
      <c r="N499" s="90" t="s">
        <v>6025</v>
      </c>
      <c r="O499" s="90" t="s">
        <v>431</v>
      </c>
      <c r="P499" s="90" t="s">
        <v>432</v>
      </c>
      <c r="Q499" s="90" t="s">
        <v>433</v>
      </c>
      <c r="R499" s="90" t="s">
        <v>434</v>
      </c>
      <c r="S499" s="90" t="s">
        <v>6026</v>
      </c>
      <c r="T499" s="90" t="s">
        <v>209</v>
      </c>
      <c r="U499" s="15">
        <v>0</v>
      </c>
      <c r="V499" s="15">
        <v>50000</v>
      </c>
      <c r="W499" s="15">
        <v>25000</v>
      </c>
      <c r="X499" s="15">
        <v>3000</v>
      </c>
      <c r="Y499" s="90" t="s">
        <v>82</v>
      </c>
      <c r="Z499" s="90" t="s">
        <v>83</v>
      </c>
      <c r="AA499" s="90" t="s">
        <v>84</v>
      </c>
      <c r="AB499" s="90" t="s">
        <v>4047</v>
      </c>
      <c r="AC499" s="90" t="s">
        <v>359</v>
      </c>
      <c r="AD499" s="90" t="s">
        <v>87</v>
      </c>
      <c r="AE499" s="90" t="s">
        <v>61</v>
      </c>
      <c r="AF499" s="90" t="s">
        <v>61</v>
      </c>
      <c r="AG499" s="90" t="s">
        <v>89</v>
      </c>
      <c r="AH499" s="90" t="s">
        <v>89</v>
      </c>
      <c r="AI499" s="90" t="s">
        <v>89</v>
      </c>
      <c r="AJ499" s="90" t="s">
        <v>89</v>
      </c>
      <c r="AK499" s="90" t="s">
        <v>89</v>
      </c>
      <c r="AL499" s="90" t="s">
        <v>89</v>
      </c>
      <c r="AM499" s="90" t="s">
        <v>89</v>
      </c>
      <c r="AN499" s="90" t="s">
        <v>89</v>
      </c>
      <c r="AO499" s="90" t="s">
        <v>89</v>
      </c>
      <c r="AP499" s="90" t="s">
        <v>89</v>
      </c>
      <c r="AQ499" s="90" t="s">
        <v>90</v>
      </c>
      <c r="AR499" s="90" t="s">
        <v>90</v>
      </c>
      <c r="AS499" s="90" t="s">
        <v>91</v>
      </c>
      <c r="AT499" s="90" t="s">
        <v>92</v>
      </c>
      <c r="AU499" s="90" t="s">
        <v>92</v>
      </c>
      <c r="AV499" s="90" t="s">
        <v>93</v>
      </c>
      <c r="AW499" s="90" t="s">
        <v>4048</v>
      </c>
      <c r="AX499" s="90" t="s">
        <v>6027</v>
      </c>
      <c r="AY499" s="90" t="s">
        <v>4050</v>
      </c>
      <c r="AZ499" s="90" t="s">
        <v>6027</v>
      </c>
      <c r="BA499" s="90" t="s">
        <v>97</v>
      </c>
      <c r="BB499" s="90" t="s">
        <v>6028</v>
      </c>
      <c r="BC499" s="90" t="s">
        <v>99</v>
      </c>
      <c r="BD499" s="90" t="s">
        <v>100</v>
      </c>
      <c r="BE499" s="90" t="s">
        <v>61</v>
      </c>
      <c r="BF499" s="90" t="s">
        <v>209</v>
      </c>
      <c r="BG499" s="90" t="s">
        <v>101</v>
      </c>
    </row>
    <row r="500" s="85" customFormat="1" ht="19" customHeight="1" spans="1:59">
      <c r="A500" s="90" t="s">
        <v>151</v>
      </c>
      <c r="B500" s="90" t="s">
        <v>152</v>
      </c>
      <c r="C500" s="90" t="s">
        <v>1125</v>
      </c>
      <c r="D500" s="90" t="s">
        <v>1126</v>
      </c>
      <c r="E500" s="90" t="s">
        <v>6029</v>
      </c>
      <c r="F500" s="90" t="s">
        <v>6030</v>
      </c>
      <c r="G500" s="90" t="s">
        <v>2937</v>
      </c>
      <c r="H500" s="90" t="s">
        <v>109</v>
      </c>
      <c r="I500" s="90" t="s">
        <v>6031</v>
      </c>
      <c r="J500" s="90" t="s">
        <v>6032</v>
      </c>
      <c r="K500" s="90" t="s">
        <v>6033</v>
      </c>
      <c r="L500" s="90" t="s">
        <v>73</v>
      </c>
      <c r="M500" s="90" t="s">
        <v>2385</v>
      </c>
      <c r="N500" s="90" t="s">
        <v>508</v>
      </c>
      <c r="O500" s="90" t="s">
        <v>115</v>
      </c>
      <c r="P500" s="90" t="s">
        <v>116</v>
      </c>
      <c r="Q500" s="90" t="s">
        <v>117</v>
      </c>
      <c r="R500" s="90" t="s">
        <v>116</v>
      </c>
      <c r="S500" s="90" t="s">
        <v>6034</v>
      </c>
      <c r="T500" s="90" t="s">
        <v>119</v>
      </c>
      <c r="U500" s="15">
        <v>0</v>
      </c>
      <c r="V500" s="15">
        <v>27280</v>
      </c>
      <c r="W500" s="15">
        <v>18000</v>
      </c>
      <c r="X500" s="15">
        <v>1000</v>
      </c>
      <c r="Y500" s="90" t="s">
        <v>143</v>
      </c>
      <c r="Z500" s="90" t="s">
        <v>83</v>
      </c>
      <c r="AA500" s="90" t="s">
        <v>84</v>
      </c>
      <c r="AB500" s="90" t="s">
        <v>6029</v>
      </c>
      <c r="AC500" s="90" t="s">
        <v>145</v>
      </c>
      <c r="AD500" s="90" t="s">
        <v>87</v>
      </c>
      <c r="AE500" s="90" t="s">
        <v>61</v>
      </c>
      <c r="AF500" s="90" t="s">
        <v>61</v>
      </c>
      <c r="AG500" s="90" t="s">
        <v>89</v>
      </c>
      <c r="AH500" s="90" t="s">
        <v>89</v>
      </c>
      <c r="AI500" s="90" t="s">
        <v>89</v>
      </c>
      <c r="AJ500" s="90" t="s">
        <v>89</v>
      </c>
      <c r="AK500" s="90" t="s">
        <v>89</v>
      </c>
      <c r="AL500" s="90" t="s">
        <v>89</v>
      </c>
      <c r="AM500" s="90" t="s">
        <v>89</v>
      </c>
      <c r="AN500" s="90" t="s">
        <v>89</v>
      </c>
      <c r="AO500" s="90" t="s">
        <v>89</v>
      </c>
      <c r="AP500" s="90" t="s">
        <v>89</v>
      </c>
      <c r="AQ500" s="90" t="s">
        <v>90</v>
      </c>
      <c r="AR500" s="90" t="s">
        <v>90</v>
      </c>
      <c r="AS500" s="90" t="s">
        <v>91</v>
      </c>
      <c r="AT500" s="90" t="s">
        <v>92</v>
      </c>
      <c r="AU500" s="90" t="s">
        <v>92</v>
      </c>
      <c r="AV500" s="90" t="s">
        <v>93</v>
      </c>
      <c r="AW500" s="90" t="s">
        <v>6035</v>
      </c>
      <c r="AX500" s="90" t="s">
        <v>6036</v>
      </c>
      <c r="AY500" s="90" t="s">
        <v>6037</v>
      </c>
      <c r="AZ500" s="90" t="s">
        <v>6036</v>
      </c>
      <c r="BA500" s="90" t="s">
        <v>97</v>
      </c>
      <c r="BB500" s="90" t="s">
        <v>6038</v>
      </c>
      <c r="BC500" s="90" t="s">
        <v>99</v>
      </c>
      <c r="BD500" s="90" t="s">
        <v>150</v>
      </c>
      <c r="BE500" s="90" t="s">
        <v>61</v>
      </c>
      <c r="BF500" s="90" t="s">
        <v>119</v>
      </c>
      <c r="BG500" s="90" t="s">
        <v>101</v>
      </c>
    </row>
    <row r="501" s="85" customFormat="1" ht="19" customHeight="1" spans="1:59">
      <c r="A501" s="90" t="s">
        <v>646</v>
      </c>
      <c r="B501" s="90" t="s">
        <v>647</v>
      </c>
      <c r="C501" s="90" t="s">
        <v>2304</v>
      </c>
      <c r="D501" s="90" t="s">
        <v>2305</v>
      </c>
      <c r="E501" s="90" t="s">
        <v>6039</v>
      </c>
      <c r="F501" s="90" t="s">
        <v>6040</v>
      </c>
      <c r="G501" s="90" t="s">
        <v>2732</v>
      </c>
      <c r="H501" s="90" t="s">
        <v>539</v>
      </c>
      <c r="I501" s="90" t="s">
        <v>6041</v>
      </c>
      <c r="J501" s="90" t="s">
        <v>6042</v>
      </c>
      <c r="K501" s="90" t="s">
        <v>6043</v>
      </c>
      <c r="L501" s="90" t="s">
        <v>73</v>
      </c>
      <c r="M501" s="90" t="s">
        <v>6044</v>
      </c>
      <c r="N501" s="90" t="s">
        <v>6045</v>
      </c>
      <c r="O501" s="90" t="s">
        <v>1875</v>
      </c>
      <c r="P501" s="90" t="s">
        <v>1876</v>
      </c>
      <c r="Q501" s="90" t="s">
        <v>1877</v>
      </c>
      <c r="R501" s="90" t="s">
        <v>1878</v>
      </c>
      <c r="S501" s="90" t="s">
        <v>6046</v>
      </c>
      <c r="T501" s="90" t="s">
        <v>209</v>
      </c>
      <c r="U501" s="15">
        <v>0</v>
      </c>
      <c r="V501" s="15">
        <v>9840</v>
      </c>
      <c r="W501" s="15">
        <v>6800</v>
      </c>
      <c r="X501" s="15">
        <v>1000</v>
      </c>
      <c r="Y501" s="90" t="s">
        <v>143</v>
      </c>
      <c r="Z501" s="90" t="s">
        <v>83</v>
      </c>
      <c r="AA501" s="90" t="s">
        <v>84</v>
      </c>
      <c r="AB501" s="90" t="s">
        <v>6047</v>
      </c>
      <c r="AC501" s="90" t="s">
        <v>359</v>
      </c>
      <c r="AD501" s="90" t="s">
        <v>87</v>
      </c>
      <c r="AE501" s="90" t="s">
        <v>61</v>
      </c>
      <c r="AF501" s="90" t="s">
        <v>6048</v>
      </c>
      <c r="AG501" s="90" t="s">
        <v>89</v>
      </c>
      <c r="AH501" s="90" t="s">
        <v>89</v>
      </c>
      <c r="AI501" s="90" t="s">
        <v>89</v>
      </c>
      <c r="AJ501" s="90" t="s">
        <v>89</v>
      </c>
      <c r="AK501" s="90" t="s">
        <v>89</v>
      </c>
      <c r="AL501" s="90" t="s">
        <v>89</v>
      </c>
      <c r="AM501" s="90" t="s">
        <v>89</v>
      </c>
      <c r="AN501" s="90" t="s">
        <v>89</v>
      </c>
      <c r="AO501" s="90" t="s">
        <v>89</v>
      </c>
      <c r="AP501" s="90" t="s">
        <v>89</v>
      </c>
      <c r="AQ501" s="90" t="s">
        <v>90</v>
      </c>
      <c r="AR501" s="90" t="s">
        <v>90</v>
      </c>
      <c r="AS501" s="90" t="s">
        <v>91</v>
      </c>
      <c r="AT501" s="90" t="s">
        <v>92</v>
      </c>
      <c r="AU501" s="90" t="s">
        <v>92</v>
      </c>
      <c r="AV501" s="90" t="s">
        <v>93</v>
      </c>
      <c r="AW501" s="90" t="s">
        <v>6049</v>
      </c>
      <c r="AX501" s="90" t="s">
        <v>6050</v>
      </c>
      <c r="AY501" s="90" t="s">
        <v>6051</v>
      </c>
      <c r="AZ501" s="90" t="s">
        <v>6050</v>
      </c>
      <c r="BA501" s="90" t="s">
        <v>215</v>
      </c>
      <c r="BB501" s="90" t="s">
        <v>6052</v>
      </c>
      <c r="BC501" s="90" t="s">
        <v>99</v>
      </c>
      <c r="BD501" s="90" t="s">
        <v>150</v>
      </c>
      <c r="BE501" s="90" t="s">
        <v>61</v>
      </c>
      <c r="BF501" s="90" t="s">
        <v>209</v>
      </c>
      <c r="BG501" s="90" t="s">
        <v>101</v>
      </c>
    </row>
    <row r="502" s="85" customFormat="1" ht="19" customHeight="1" spans="1:59">
      <c r="A502" s="90" t="s">
        <v>174</v>
      </c>
      <c r="B502" s="90" t="s">
        <v>175</v>
      </c>
      <c r="C502" s="90" t="s">
        <v>176</v>
      </c>
      <c r="D502" s="90" t="s">
        <v>177</v>
      </c>
      <c r="E502" s="90" t="s">
        <v>6053</v>
      </c>
      <c r="F502" s="90" t="s">
        <v>1843</v>
      </c>
      <c r="G502" s="90" t="s">
        <v>893</v>
      </c>
      <c r="H502" s="90" t="s">
        <v>109</v>
      </c>
      <c r="I502" s="90" t="s">
        <v>6054</v>
      </c>
      <c r="J502" s="90" t="s">
        <v>6055</v>
      </c>
      <c r="K502" s="90" t="s">
        <v>6056</v>
      </c>
      <c r="L502" s="90" t="s">
        <v>73</v>
      </c>
      <c r="M502" s="90" t="s">
        <v>4207</v>
      </c>
      <c r="N502" s="90" t="s">
        <v>3140</v>
      </c>
      <c r="O502" s="90" t="s">
        <v>115</v>
      </c>
      <c r="P502" s="90" t="s">
        <v>116</v>
      </c>
      <c r="Q502" s="90" t="s">
        <v>117</v>
      </c>
      <c r="R502" s="90" t="s">
        <v>116</v>
      </c>
      <c r="S502" s="90" t="s">
        <v>6057</v>
      </c>
      <c r="T502" s="90" t="s">
        <v>380</v>
      </c>
      <c r="U502" s="15">
        <v>0</v>
      </c>
      <c r="V502" s="15">
        <v>2328</v>
      </c>
      <c r="W502" s="15">
        <v>1170</v>
      </c>
      <c r="X502" s="15">
        <v>1100</v>
      </c>
      <c r="Y502" s="90" t="s">
        <v>143</v>
      </c>
      <c r="Z502" s="90" t="s">
        <v>83</v>
      </c>
      <c r="AA502" s="90" t="s">
        <v>84</v>
      </c>
      <c r="AB502" s="90" t="s">
        <v>6058</v>
      </c>
      <c r="AC502" s="90" t="s">
        <v>121</v>
      </c>
      <c r="AD502" s="90" t="s">
        <v>87</v>
      </c>
      <c r="AE502" s="90" t="s">
        <v>61</v>
      </c>
      <c r="AF502" s="90" t="s">
        <v>61</v>
      </c>
      <c r="AG502" s="90" t="s">
        <v>89</v>
      </c>
      <c r="AH502" s="90" t="s">
        <v>89</v>
      </c>
      <c r="AI502" s="90" t="s">
        <v>89</v>
      </c>
      <c r="AJ502" s="90" t="s">
        <v>88</v>
      </c>
      <c r="AK502" s="90" t="s">
        <v>88</v>
      </c>
      <c r="AL502" s="90" t="s">
        <v>88</v>
      </c>
      <c r="AM502" s="90" t="s">
        <v>88</v>
      </c>
      <c r="AN502" s="90" t="s">
        <v>88</v>
      </c>
      <c r="AO502" s="90" t="s">
        <v>88</v>
      </c>
      <c r="AP502" s="90" t="s">
        <v>89</v>
      </c>
      <c r="AQ502" s="90" t="s">
        <v>90</v>
      </c>
      <c r="AR502" s="90" t="s">
        <v>90</v>
      </c>
      <c r="AS502" s="90" t="s">
        <v>91</v>
      </c>
      <c r="AT502" s="90" t="s">
        <v>92</v>
      </c>
      <c r="AU502" s="90" t="s">
        <v>92</v>
      </c>
      <c r="AV502" s="90" t="s">
        <v>93</v>
      </c>
      <c r="AW502" s="90" t="s">
        <v>6059</v>
      </c>
      <c r="AX502" s="90" t="s">
        <v>6060</v>
      </c>
      <c r="AY502" s="90" t="s">
        <v>6061</v>
      </c>
      <c r="AZ502" s="90" t="s">
        <v>6060</v>
      </c>
      <c r="BA502" s="90" t="s">
        <v>97</v>
      </c>
      <c r="BB502" s="90" t="s">
        <v>6062</v>
      </c>
      <c r="BC502" s="90" t="s">
        <v>99</v>
      </c>
      <c r="BD502" s="90" t="s">
        <v>150</v>
      </c>
      <c r="BE502" s="90" t="s">
        <v>61</v>
      </c>
      <c r="BF502" s="90" t="s">
        <v>380</v>
      </c>
      <c r="BG502" s="90" t="s">
        <v>101</v>
      </c>
    </row>
    <row r="503" s="85" customFormat="1" ht="19" customHeight="1" spans="1:59">
      <c r="A503" s="90" t="s">
        <v>267</v>
      </c>
      <c r="B503" s="90" t="s">
        <v>268</v>
      </c>
      <c r="C503" s="90" t="s">
        <v>6063</v>
      </c>
      <c r="D503" s="90" t="s">
        <v>6064</v>
      </c>
      <c r="E503" s="90" t="s">
        <v>6065</v>
      </c>
      <c r="F503" s="90" t="s">
        <v>6066</v>
      </c>
      <c r="G503" s="90" t="s">
        <v>287</v>
      </c>
      <c r="H503" s="90" t="s">
        <v>109</v>
      </c>
      <c r="I503" s="90" t="s">
        <v>6067</v>
      </c>
      <c r="J503" s="90" t="s">
        <v>6068</v>
      </c>
      <c r="K503" s="90" t="s">
        <v>6069</v>
      </c>
      <c r="L503" s="90" t="s">
        <v>73</v>
      </c>
      <c r="M503" s="90" t="s">
        <v>74</v>
      </c>
      <c r="N503" s="90" t="s">
        <v>6070</v>
      </c>
      <c r="O503" s="90" t="s">
        <v>292</v>
      </c>
      <c r="P503" s="90" t="s">
        <v>293</v>
      </c>
      <c r="Q503" s="90" t="s">
        <v>294</v>
      </c>
      <c r="R503" s="90" t="s">
        <v>295</v>
      </c>
      <c r="S503" s="90" t="s">
        <v>6071</v>
      </c>
      <c r="T503" s="90" t="s">
        <v>262</v>
      </c>
      <c r="U503" s="15">
        <v>0</v>
      </c>
      <c r="V503" s="15">
        <v>529430</v>
      </c>
      <c r="W503" s="15">
        <v>165000</v>
      </c>
      <c r="X503" s="15">
        <v>40000</v>
      </c>
      <c r="Y503" s="90" t="s">
        <v>82</v>
      </c>
      <c r="Z503" s="90" t="s">
        <v>83</v>
      </c>
      <c r="AA503" s="90" t="s">
        <v>84</v>
      </c>
      <c r="AB503" s="90" t="s">
        <v>6072</v>
      </c>
      <c r="AC503" s="90" t="s">
        <v>145</v>
      </c>
      <c r="AD503" s="90" t="s">
        <v>87</v>
      </c>
      <c r="AE503" s="90" t="s">
        <v>61</v>
      </c>
      <c r="AF503" s="90" t="s">
        <v>61</v>
      </c>
      <c r="AG503" s="90" t="s">
        <v>89</v>
      </c>
      <c r="AH503" s="90" t="s">
        <v>89</v>
      </c>
      <c r="AI503" s="90" t="s">
        <v>89</v>
      </c>
      <c r="AJ503" s="90" t="s">
        <v>89</v>
      </c>
      <c r="AK503" s="90" t="s">
        <v>89</v>
      </c>
      <c r="AL503" s="90" t="s">
        <v>89</v>
      </c>
      <c r="AM503" s="90" t="s">
        <v>89</v>
      </c>
      <c r="AN503" s="90" t="s">
        <v>89</v>
      </c>
      <c r="AO503" s="90" t="s">
        <v>89</v>
      </c>
      <c r="AP503" s="90" t="s">
        <v>89</v>
      </c>
      <c r="AQ503" s="90" t="s">
        <v>90</v>
      </c>
      <c r="AR503" s="90" t="s">
        <v>90</v>
      </c>
      <c r="AS503" s="90" t="s">
        <v>91</v>
      </c>
      <c r="AT503" s="90" t="s">
        <v>92</v>
      </c>
      <c r="AU503" s="90" t="s">
        <v>92</v>
      </c>
      <c r="AV503" s="90" t="s">
        <v>93</v>
      </c>
      <c r="AW503" s="90" t="s">
        <v>6073</v>
      </c>
      <c r="AX503" s="90" t="s">
        <v>6074</v>
      </c>
      <c r="AY503" s="90" t="s">
        <v>6075</v>
      </c>
      <c r="AZ503" s="90" t="s">
        <v>6074</v>
      </c>
      <c r="BA503" s="90" t="s">
        <v>97</v>
      </c>
      <c r="BB503" s="90" t="s">
        <v>6076</v>
      </c>
      <c r="BC503" s="90" t="s">
        <v>99</v>
      </c>
      <c r="BD503" s="90" t="s">
        <v>100</v>
      </c>
      <c r="BE503" s="90" t="s">
        <v>61</v>
      </c>
      <c r="BF503" s="90" t="s">
        <v>262</v>
      </c>
      <c r="BG503" s="90" t="s">
        <v>101</v>
      </c>
    </row>
    <row r="504" s="85" customFormat="1" ht="19" customHeight="1" spans="1:59">
      <c r="A504" s="90" t="s">
        <v>694</v>
      </c>
      <c r="B504" s="90" t="s">
        <v>695</v>
      </c>
      <c r="C504" s="90" t="s">
        <v>766</v>
      </c>
      <c r="D504" s="90" t="s">
        <v>767</v>
      </c>
      <c r="E504" s="90" t="s">
        <v>6077</v>
      </c>
      <c r="F504" s="90" t="s">
        <v>4333</v>
      </c>
      <c r="G504" s="90" t="s">
        <v>4333</v>
      </c>
      <c r="H504" s="90" t="s">
        <v>1571</v>
      </c>
      <c r="I504" s="90" t="s">
        <v>6078</v>
      </c>
      <c r="J504" s="90" t="s">
        <v>6079</v>
      </c>
      <c r="K504" s="90" t="s">
        <v>6080</v>
      </c>
      <c r="L504" s="90" t="s">
        <v>73</v>
      </c>
      <c r="M504" s="90" t="s">
        <v>113</v>
      </c>
      <c r="N504" s="90" t="s">
        <v>2954</v>
      </c>
      <c r="O504" s="90" t="s">
        <v>3451</v>
      </c>
      <c r="P504" s="90" t="s">
        <v>3452</v>
      </c>
      <c r="Q504" s="90" t="s">
        <v>4117</v>
      </c>
      <c r="R504" s="90" t="s">
        <v>3452</v>
      </c>
      <c r="S504" s="90" t="s">
        <v>6081</v>
      </c>
      <c r="T504" s="90" t="s">
        <v>380</v>
      </c>
      <c r="U504" s="15">
        <v>0</v>
      </c>
      <c r="V504" s="15">
        <v>83000</v>
      </c>
      <c r="W504" s="15">
        <v>48000</v>
      </c>
      <c r="X504" s="15">
        <v>16000</v>
      </c>
      <c r="Y504" s="90" t="s">
        <v>82</v>
      </c>
      <c r="Z504" s="90" t="s">
        <v>83</v>
      </c>
      <c r="AA504" s="90" t="s">
        <v>84</v>
      </c>
      <c r="AB504" s="90" t="s">
        <v>6082</v>
      </c>
      <c r="AC504" s="90" t="s">
        <v>145</v>
      </c>
      <c r="AD504" s="90" t="s">
        <v>87</v>
      </c>
      <c r="AE504" s="90" t="s">
        <v>61</v>
      </c>
      <c r="AF504" s="90" t="s">
        <v>61</v>
      </c>
      <c r="AG504" s="90" t="s">
        <v>89</v>
      </c>
      <c r="AH504" s="90" t="s">
        <v>89</v>
      </c>
      <c r="AI504" s="90" t="s">
        <v>88</v>
      </c>
      <c r="AJ504" s="90" t="s">
        <v>88</v>
      </c>
      <c r="AK504" s="90" t="s">
        <v>88</v>
      </c>
      <c r="AL504" s="90" t="s">
        <v>88</v>
      </c>
      <c r="AM504" s="90" t="s">
        <v>88</v>
      </c>
      <c r="AN504" s="90" t="s">
        <v>88</v>
      </c>
      <c r="AO504" s="90" t="s">
        <v>88</v>
      </c>
      <c r="AP504" s="90" t="s">
        <v>89</v>
      </c>
      <c r="AQ504" s="90" t="s">
        <v>90</v>
      </c>
      <c r="AR504" s="90" t="s">
        <v>90</v>
      </c>
      <c r="AS504" s="90" t="s">
        <v>91</v>
      </c>
      <c r="AT504" s="90" t="s">
        <v>92</v>
      </c>
      <c r="AU504" s="90" t="s">
        <v>92</v>
      </c>
      <c r="AV504" s="90" t="s">
        <v>93</v>
      </c>
      <c r="AW504" s="90" t="s">
        <v>6083</v>
      </c>
      <c r="AX504" s="90" t="s">
        <v>6084</v>
      </c>
      <c r="AY504" s="90" t="s">
        <v>6085</v>
      </c>
      <c r="AZ504" s="90" t="s">
        <v>6084</v>
      </c>
      <c r="BA504" s="90" t="s">
        <v>97</v>
      </c>
      <c r="BB504" s="90" t="s">
        <v>6086</v>
      </c>
      <c r="BC504" s="90" t="s">
        <v>99</v>
      </c>
      <c r="BD504" s="90" t="s">
        <v>100</v>
      </c>
      <c r="BE504" s="90" t="s">
        <v>61</v>
      </c>
      <c r="BF504" s="90" t="s">
        <v>380</v>
      </c>
      <c r="BG504" s="90" t="s">
        <v>101</v>
      </c>
    </row>
    <row r="505" s="85" customFormat="1" ht="19" customHeight="1" spans="1:59">
      <c r="A505" s="90" t="s">
        <v>387</v>
      </c>
      <c r="B505" s="90" t="s">
        <v>388</v>
      </c>
      <c r="C505" s="90" t="s">
        <v>389</v>
      </c>
      <c r="D505" s="90" t="s">
        <v>390</v>
      </c>
      <c r="E505" s="90" t="s">
        <v>6087</v>
      </c>
      <c r="F505" s="90" t="s">
        <v>1206</v>
      </c>
      <c r="G505" s="90" t="s">
        <v>1206</v>
      </c>
      <c r="H505" s="90" t="s">
        <v>109</v>
      </c>
      <c r="I505" s="90" t="s">
        <v>6088</v>
      </c>
      <c r="J505" s="90" t="s">
        <v>6089</v>
      </c>
      <c r="K505" s="90" t="s">
        <v>6090</v>
      </c>
      <c r="L505" s="90" t="s">
        <v>73</v>
      </c>
      <c r="M505" s="90" t="s">
        <v>947</v>
      </c>
      <c r="N505" s="90" t="s">
        <v>185</v>
      </c>
      <c r="O505" s="90" t="s">
        <v>221</v>
      </c>
      <c r="P505" s="90" t="s">
        <v>222</v>
      </c>
      <c r="Q505" s="90" t="s">
        <v>206</v>
      </c>
      <c r="R505" s="90" t="s">
        <v>207</v>
      </c>
      <c r="S505" s="90" t="s">
        <v>6091</v>
      </c>
      <c r="T505" s="90" t="s">
        <v>380</v>
      </c>
      <c r="U505" s="15">
        <v>0</v>
      </c>
      <c r="V505" s="15">
        <v>50000</v>
      </c>
      <c r="W505" s="15">
        <v>40000</v>
      </c>
      <c r="X505" s="15">
        <v>7000</v>
      </c>
      <c r="Y505" s="90" t="s">
        <v>143</v>
      </c>
      <c r="Z505" s="90" t="s">
        <v>83</v>
      </c>
      <c r="AA505" s="90" t="s">
        <v>84</v>
      </c>
      <c r="AB505" s="90" t="s">
        <v>6092</v>
      </c>
      <c r="AC505" s="90" t="s">
        <v>211</v>
      </c>
      <c r="AD505" s="90" t="s">
        <v>87</v>
      </c>
      <c r="AE505" s="90" t="s">
        <v>61</v>
      </c>
      <c r="AF505" s="90" t="s">
        <v>61</v>
      </c>
      <c r="AG505" s="90" t="s">
        <v>89</v>
      </c>
      <c r="AH505" s="90" t="s">
        <v>89</v>
      </c>
      <c r="AI505" s="90" t="s">
        <v>89</v>
      </c>
      <c r="AJ505" s="90" t="s">
        <v>89</v>
      </c>
      <c r="AK505" s="90" t="s">
        <v>89</v>
      </c>
      <c r="AL505" s="90" t="s">
        <v>89</v>
      </c>
      <c r="AM505" s="90" t="s">
        <v>88</v>
      </c>
      <c r="AN505" s="90" t="s">
        <v>88</v>
      </c>
      <c r="AO505" s="90" t="s">
        <v>88</v>
      </c>
      <c r="AP505" s="90" t="s">
        <v>89</v>
      </c>
      <c r="AQ505" s="90" t="s">
        <v>90</v>
      </c>
      <c r="AR505" s="90" t="s">
        <v>90</v>
      </c>
      <c r="AS505" s="90" t="s">
        <v>91</v>
      </c>
      <c r="AT505" s="90" t="s">
        <v>92</v>
      </c>
      <c r="AU505" s="90" t="s">
        <v>92</v>
      </c>
      <c r="AV505" s="90" t="s">
        <v>93</v>
      </c>
      <c r="AW505" s="90" t="s">
        <v>6093</v>
      </c>
      <c r="AX505" s="90" t="s">
        <v>6094</v>
      </c>
      <c r="AY505" s="90" t="s">
        <v>6095</v>
      </c>
      <c r="AZ505" s="90" t="s">
        <v>6094</v>
      </c>
      <c r="BA505" s="90" t="s">
        <v>97</v>
      </c>
      <c r="BB505" s="90" t="s">
        <v>6096</v>
      </c>
      <c r="BC505" s="90" t="s">
        <v>99</v>
      </c>
      <c r="BD505" s="90" t="s">
        <v>150</v>
      </c>
      <c r="BE505" s="90" t="s">
        <v>61</v>
      </c>
      <c r="BF505" s="90" t="s">
        <v>380</v>
      </c>
      <c r="BG505" s="90" t="s">
        <v>101</v>
      </c>
    </row>
    <row r="506" s="85" customFormat="1" ht="19" customHeight="1" spans="1:59">
      <c r="A506" s="90" t="s">
        <v>419</v>
      </c>
      <c r="B506" s="90" t="s">
        <v>420</v>
      </c>
      <c r="C506" s="90" t="s">
        <v>3445</v>
      </c>
      <c r="D506" s="90" t="s">
        <v>3446</v>
      </c>
      <c r="E506" s="90" t="s">
        <v>3767</v>
      </c>
      <c r="F506" s="90" t="s">
        <v>3925</v>
      </c>
      <c r="G506" s="90" t="s">
        <v>3925</v>
      </c>
      <c r="H506" s="90" t="s">
        <v>232</v>
      </c>
      <c r="I506" s="90" t="s">
        <v>6097</v>
      </c>
      <c r="J506" s="90" t="s">
        <v>6098</v>
      </c>
      <c r="K506" s="90" t="s">
        <v>6099</v>
      </c>
      <c r="L506" s="90" t="s">
        <v>73</v>
      </c>
      <c r="M506" s="90" t="s">
        <v>6100</v>
      </c>
      <c r="N506" s="90" t="s">
        <v>6101</v>
      </c>
      <c r="O506" s="90" t="s">
        <v>398</v>
      </c>
      <c r="P506" s="90" t="s">
        <v>399</v>
      </c>
      <c r="Q506" s="90" t="s">
        <v>240</v>
      </c>
      <c r="R506" s="90" t="s">
        <v>241</v>
      </c>
      <c r="S506" s="90" t="s">
        <v>6102</v>
      </c>
      <c r="T506" s="90" t="s">
        <v>119</v>
      </c>
      <c r="U506" s="15">
        <v>0</v>
      </c>
      <c r="V506" s="15">
        <v>150000</v>
      </c>
      <c r="W506" s="15">
        <v>97500</v>
      </c>
      <c r="X506" s="15">
        <v>86500</v>
      </c>
      <c r="Y506" s="90" t="s">
        <v>143</v>
      </c>
      <c r="Z506" s="90" t="s">
        <v>83</v>
      </c>
      <c r="AA506" s="90" t="s">
        <v>84</v>
      </c>
      <c r="AB506" s="90" t="s">
        <v>3776</v>
      </c>
      <c r="AC506" s="90" t="s">
        <v>211</v>
      </c>
      <c r="AD506" s="90" t="s">
        <v>87</v>
      </c>
      <c r="AE506" s="90" t="s">
        <v>61</v>
      </c>
      <c r="AF506" s="90" t="s">
        <v>3777</v>
      </c>
      <c r="AG506" s="90" t="s">
        <v>89</v>
      </c>
      <c r="AH506" s="90" t="s">
        <v>89</v>
      </c>
      <c r="AI506" s="90" t="s">
        <v>89</v>
      </c>
      <c r="AJ506" s="90" t="s">
        <v>89</v>
      </c>
      <c r="AK506" s="90" t="s">
        <v>89</v>
      </c>
      <c r="AL506" s="90" t="s">
        <v>89</v>
      </c>
      <c r="AM506" s="90" t="s">
        <v>89</v>
      </c>
      <c r="AN506" s="90" t="s">
        <v>89</v>
      </c>
      <c r="AO506" s="90" t="s">
        <v>89</v>
      </c>
      <c r="AP506" s="90" t="s">
        <v>89</v>
      </c>
      <c r="AQ506" s="90" t="s">
        <v>90</v>
      </c>
      <c r="AR506" s="90" t="s">
        <v>90</v>
      </c>
      <c r="AS506" s="90" t="s">
        <v>91</v>
      </c>
      <c r="AT506" s="90" t="s">
        <v>92</v>
      </c>
      <c r="AU506" s="90" t="s">
        <v>92</v>
      </c>
      <c r="AV506" s="90" t="s">
        <v>93</v>
      </c>
      <c r="AW506" s="90" t="s">
        <v>3778</v>
      </c>
      <c r="AX506" s="90" t="s">
        <v>6103</v>
      </c>
      <c r="AY506" s="90" t="s">
        <v>3780</v>
      </c>
      <c r="AZ506" s="90" t="s">
        <v>6103</v>
      </c>
      <c r="BA506" s="90" t="s">
        <v>97</v>
      </c>
      <c r="BB506" s="90" t="s">
        <v>6104</v>
      </c>
      <c r="BC506" s="90" t="s">
        <v>99</v>
      </c>
      <c r="BD506" s="90" t="s">
        <v>150</v>
      </c>
      <c r="BE506" s="90" t="s">
        <v>61</v>
      </c>
      <c r="BF506" s="90" t="s">
        <v>119</v>
      </c>
      <c r="BG506" s="90" t="s">
        <v>101</v>
      </c>
    </row>
    <row r="507" s="85" customFormat="1" ht="19" customHeight="1" spans="1:59">
      <c r="A507" s="90" t="s">
        <v>582</v>
      </c>
      <c r="B507" s="90" t="s">
        <v>583</v>
      </c>
      <c r="C507" s="90" t="s">
        <v>2794</v>
      </c>
      <c r="D507" s="90" t="s">
        <v>2795</v>
      </c>
      <c r="E507" s="90" t="s">
        <v>6105</v>
      </c>
      <c r="F507" s="90" t="s">
        <v>6106</v>
      </c>
      <c r="G507" s="90" t="s">
        <v>588</v>
      </c>
      <c r="H507" s="90" t="s">
        <v>539</v>
      </c>
      <c r="I507" s="90" t="s">
        <v>6107</v>
      </c>
      <c r="J507" s="90" t="s">
        <v>6108</v>
      </c>
      <c r="K507" s="90" t="s">
        <v>6109</v>
      </c>
      <c r="L507" s="90" t="s">
        <v>73</v>
      </c>
      <c r="M507" s="90" t="s">
        <v>3280</v>
      </c>
      <c r="N507" s="90" t="s">
        <v>114</v>
      </c>
      <c r="O507" s="90" t="s">
        <v>97</v>
      </c>
      <c r="P507" s="90" t="s">
        <v>545</v>
      </c>
      <c r="Q507" s="90" t="s">
        <v>546</v>
      </c>
      <c r="R507" s="90" t="s">
        <v>547</v>
      </c>
      <c r="S507" s="90" t="s">
        <v>6110</v>
      </c>
      <c r="T507" s="90" t="s">
        <v>380</v>
      </c>
      <c r="U507" s="15">
        <v>0</v>
      </c>
      <c r="V507" s="15">
        <v>2005000</v>
      </c>
      <c r="W507" s="15">
        <v>385000</v>
      </c>
      <c r="X507" s="15">
        <v>34300</v>
      </c>
      <c r="Y507" s="90" t="s">
        <v>143</v>
      </c>
      <c r="Z507" s="90" t="s">
        <v>83</v>
      </c>
      <c r="AA507" s="90" t="s">
        <v>84</v>
      </c>
      <c r="AB507" s="90" t="s">
        <v>6106</v>
      </c>
      <c r="AC507" s="90" t="s">
        <v>359</v>
      </c>
      <c r="AD507" s="90" t="s">
        <v>87</v>
      </c>
      <c r="AE507" s="90" t="s">
        <v>61</v>
      </c>
      <c r="AF507" s="90" t="s">
        <v>61</v>
      </c>
      <c r="AG507" s="90" t="s">
        <v>89</v>
      </c>
      <c r="AH507" s="90" t="s">
        <v>89</v>
      </c>
      <c r="AI507" s="90" t="s">
        <v>89</v>
      </c>
      <c r="AJ507" s="90" t="s">
        <v>89</v>
      </c>
      <c r="AK507" s="90" t="s">
        <v>89</v>
      </c>
      <c r="AL507" s="90" t="s">
        <v>89</v>
      </c>
      <c r="AM507" s="90" t="s">
        <v>89</v>
      </c>
      <c r="AN507" s="90" t="s">
        <v>89</v>
      </c>
      <c r="AO507" s="90" t="s">
        <v>89</v>
      </c>
      <c r="AP507" s="90" t="s">
        <v>89</v>
      </c>
      <c r="AQ507" s="90" t="s">
        <v>90</v>
      </c>
      <c r="AR507" s="90" t="s">
        <v>90</v>
      </c>
      <c r="AS507" s="90" t="s">
        <v>91</v>
      </c>
      <c r="AT507" s="90" t="s">
        <v>92</v>
      </c>
      <c r="AU507" s="90" t="s">
        <v>92</v>
      </c>
      <c r="AV507" s="90" t="s">
        <v>93</v>
      </c>
      <c r="AW507" s="90" t="s">
        <v>6111</v>
      </c>
      <c r="AX507" s="90" t="s">
        <v>6112</v>
      </c>
      <c r="AY507" s="90" t="s">
        <v>6113</v>
      </c>
      <c r="AZ507" s="90" t="s">
        <v>6112</v>
      </c>
      <c r="BA507" s="90" t="s">
        <v>97</v>
      </c>
      <c r="BB507" s="90" t="s">
        <v>6114</v>
      </c>
      <c r="BC507" s="90" t="s">
        <v>99</v>
      </c>
      <c r="BD507" s="90" t="s">
        <v>150</v>
      </c>
      <c r="BE507" s="90" t="s">
        <v>61</v>
      </c>
      <c r="BF507" s="90" t="s">
        <v>380</v>
      </c>
      <c r="BG507" s="90" t="s">
        <v>101</v>
      </c>
    </row>
    <row r="508" s="85" customFormat="1" ht="19" customHeight="1" spans="1:59">
      <c r="A508" s="90" t="s">
        <v>419</v>
      </c>
      <c r="B508" s="90" t="s">
        <v>420</v>
      </c>
      <c r="C508" s="90" t="s">
        <v>4269</v>
      </c>
      <c r="D508" s="90" t="s">
        <v>4270</v>
      </c>
      <c r="E508" s="90" t="s">
        <v>6115</v>
      </c>
      <c r="F508" s="90" t="s">
        <v>4272</v>
      </c>
      <c r="G508" s="90" t="s">
        <v>538</v>
      </c>
      <c r="H508" s="90" t="s">
        <v>539</v>
      </c>
      <c r="I508" s="90" t="s">
        <v>6116</v>
      </c>
      <c r="J508" s="90" t="s">
        <v>6117</v>
      </c>
      <c r="K508" s="90" t="s">
        <v>6118</v>
      </c>
      <c r="L508" s="90" t="s">
        <v>73</v>
      </c>
      <c r="M508" s="90" t="s">
        <v>773</v>
      </c>
      <c r="N508" s="90" t="s">
        <v>527</v>
      </c>
      <c r="O508" s="90" t="s">
        <v>238</v>
      </c>
      <c r="P508" s="90" t="s">
        <v>239</v>
      </c>
      <c r="Q508" s="90" t="s">
        <v>240</v>
      </c>
      <c r="R508" s="90" t="s">
        <v>241</v>
      </c>
      <c r="S508" s="90" t="s">
        <v>6119</v>
      </c>
      <c r="T508" s="90" t="s">
        <v>119</v>
      </c>
      <c r="U508" s="15">
        <v>0</v>
      </c>
      <c r="V508" s="15">
        <v>39600</v>
      </c>
      <c r="W508" s="15">
        <v>26600</v>
      </c>
      <c r="X508" s="15">
        <v>5000</v>
      </c>
      <c r="Y508" s="90" t="s">
        <v>143</v>
      </c>
      <c r="Z508" s="90" t="s">
        <v>83</v>
      </c>
      <c r="AA508" s="90" t="s">
        <v>84</v>
      </c>
      <c r="AB508" s="90" t="s">
        <v>6120</v>
      </c>
      <c r="AC508" s="90" t="s">
        <v>145</v>
      </c>
      <c r="AD508" s="90" t="s">
        <v>87</v>
      </c>
      <c r="AE508" s="90" t="s">
        <v>61</v>
      </c>
      <c r="AF508" s="90" t="s">
        <v>61</v>
      </c>
      <c r="AG508" s="90" t="s">
        <v>89</v>
      </c>
      <c r="AH508" s="90" t="s">
        <v>89</v>
      </c>
      <c r="AI508" s="90" t="s">
        <v>89</v>
      </c>
      <c r="AJ508" s="90" t="s">
        <v>89</v>
      </c>
      <c r="AK508" s="90" t="s">
        <v>89</v>
      </c>
      <c r="AL508" s="90" t="s">
        <v>89</v>
      </c>
      <c r="AM508" s="90" t="s">
        <v>89</v>
      </c>
      <c r="AN508" s="90" t="s">
        <v>89</v>
      </c>
      <c r="AO508" s="90" t="s">
        <v>89</v>
      </c>
      <c r="AP508" s="90" t="s">
        <v>89</v>
      </c>
      <c r="AQ508" s="90" t="s">
        <v>90</v>
      </c>
      <c r="AR508" s="90" t="s">
        <v>90</v>
      </c>
      <c r="AS508" s="90" t="s">
        <v>91</v>
      </c>
      <c r="AT508" s="90" t="s">
        <v>92</v>
      </c>
      <c r="AU508" s="90" t="s">
        <v>92</v>
      </c>
      <c r="AV508" s="90" t="s">
        <v>93</v>
      </c>
      <c r="AW508" s="90" t="s">
        <v>6121</v>
      </c>
      <c r="AX508" s="90" t="s">
        <v>6122</v>
      </c>
      <c r="AY508" s="90" t="s">
        <v>6123</v>
      </c>
      <c r="AZ508" s="90" t="s">
        <v>6122</v>
      </c>
      <c r="BA508" s="90" t="s">
        <v>215</v>
      </c>
      <c r="BB508" s="90" t="s">
        <v>6124</v>
      </c>
      <c r="BC508" s="90" t="s">
        <v>99</v>
      </c>
      <c r="BD508" s="90" t="s">
        <v>150</v>
      </c>
      <c r="BE508" s="90" t="s">
        <v>61</v>
      </c>
      <c r="BF508" s="90" t="s">
        <v>119</v>
      </c>
      <c r="BG508" s="90" t="s">
        <v>101</v>
      </c>
    </row>
    <row r="509" s="85" customFormat="1" ht="19" customHeight="1" spans="1:59">
      <c r="A509" s="90" t="s">
        <v>516</v>
      </c>
      <c r="B509" s="90" t="s">
        <v>517</v>
      </c>
      <c r="C509" s="90" t="s">
        <v>518</v>
      </c>
      <c r="D509" s="90" t="s">
        <v>519</v>
      </c>
      <c r="E509" s="90" t="s">
        <v>6125</v>
      </c>
      <c r="F509" s="90" t="s">
        <v>2923</v>
      </c>
      <c r="G509" s="90" t="s">
        <v>2924</v>
      </c>
      <c r="H509" s="90" t="s">
        <v>1299</v>
      </c>
      <c r="I509" s="90" t="s">
        <v>6126</v>
      </c>
      <c r="J509" s="90" t="s">
        <v>6127</v>
      </c>
      <c r="K509" s="90" t="s">
        <v>6128</v>
      </c>
      <c r="L509" s="90" t="s">
        <v>73</v>
      </c>
      <c r="M509" s="90" t="s">
        <v>6129</v>
      </c>
      <c r="N509" s="90" t="s">
        <v>6130</v>
      </c>
      <c r="O509" s="90" t="s">
        <v>1304</v>
      </c>
      <c r="P509" s="90" t="s">
        <v>1305</v>
      </c>
      <c r="Q509" s="90" t="s">
        <v>1715</v>
      </c>
      <c r="R509" s="90" t="s">
        <v>1716</v>
      </c>
      <c r="S509" s="90" t="s">
        <v>6131</v>
      </c>
      <c r="T509" s="90" t="s">
        <v>209</v>
      </c>
      <c r="U509" s="15">
        <v>0</v>
      </c>
      <c r="V509" s="15">
        <v>19650</v>
      </c>
      <c r="W509" s="15">
        <v>9650</v>
      </c>
      <c r="X509" s="15">
        <v>3000</v>
      </c>
      <c r="Y509" s="90" t="s">
        <v>143</v>
      </c>
      <c r="Z509" s="90" t="s">
        <v>83</v>
      </c>
      <c r="AA509" s="90" t="s">
        <v>84</v>
      </c>
      <c r="AB509" s="90" t="s">
        <v>6132</v>
      </c>
      <c r="AC509" s="90" t="s">
        <v>359</v>
      </c>
      <c r="AD509" s="90" t="s">
        <v>87</v>
      </c>
      <c r="AE509" s="90" t="s">
        <v>61</v>
      </c>
      <c r="AF509" s="90" t="s">
        <v>61</v>
      </c>
      <c r="AG509" s="90" t="s">
        <v>89</v>
      </c>
      <c r="AH509" s="90" t="s">
        <v>89</v>
      </c>
      <c r="AI509" s="90" t="s">
        <v>89</v>
      </c>
      <c r="AJ509" s="90" t="s">
        <v>89</v>
      </c>
      <c r="AK509" s="90" t="s">
        <v>89</v>
      </c>
      <c r="AL509" s="90" t="s">
        <v>89</v>
      </c>
      <c r="AM509" s="90" t="s">
        <v>89</v>
      </c>
      <c r="AN509" s="90" t="s">
        <v>89</v>
      </c>
      <c r="AO509" s="90" t="s">
        <v>89</v>
      </c>
      <c r="AP509" s="90" t="s">
        <v>89</v>
      </c>
      <c r="AQ509" s="90" t="s">
        <v>90</v>
      </c>
      <c r="AR509" s="90" t="s">
        <v>90</v>
      </c>
      <c r="AS509" s="90" t="s">
        <v>91</v>
      </c>
      <c r="AT509" s="90" t="s">
        <v>92</v>
      </c>
      <c r="AU509" s="90" t="s">
        <v>92</v>
      </c>
      <c r="AV509" s="90" t="s">
        <v>93</v>
      </c>
      <c r="AW509" s="90" t="s">
        <v>6133</v>
      </c>
      <c r="AX509" s="90" t="s">
        <v>6134</v>
      </c>
      <c r="AY509" s="90" t="s">
        <v>6135</v>
      </c>
      <c r="AZ509" s="90" t="s">
        <v>6134</v>
      </c>
      <c r="BA509" s="90" t="s">
        <v>97</v>
      </c>
      <c r="BB509" s="90" t="s">
        <v>6136</v>
      </c>
      <c r="BC509" s="90" t="s">
        <v>99</v>
      </c>
      <c r="BD509" s="90" t="s">
        <v>150</v>
      </c>
      <c r="BE509" s="90" t="s">
        <v>61</v>
      </c>
      <c r="BF509" s="90" t="s">
        <v>209</v>
      </c>
      <c r="BG509" s="90" t="s">
        <v>101</v>
      </c>
    </row>
    <row r="510" s="85" customFormat="1" ht="19" customHeight="1" spans="1:59">
      <c r="A510" s="90" t="s">
        <v>267</v>
      </c>
      <c r="B510" s="90" t="s">
        <v>268</v>
      </c>
      <c r="C510" s="90" t="s">
        <v>6063</v>
      </c>
      <c r="D510" s="90" t="s">
        <v>6064</v>
      </c>
      <c r="E510" s="90" t="s">
        <v>6137</v>
      </c>
      <c r="F510" s="90" t="s">
        <v>6138</v>
      </c>
      <c r="G510" s="90" t="s">
        <v>287</v>
      </c>
      <c r="H510" s="90" t="s">
        <v>109</v>
      </c>
      <c r="I510" s="90" t="s">
        <v>6139</v>
      </c>
      <c r="J510" s="90" t="s">
        <v>6140</v>
      </c>
      <c r="K510" s="90" t="s">
        <v>6141</v>
      </c>
      <c r="L510" s="90" t="s">
        <v>73</v>
      </c>
      <c r="M510" s="90" t="s">
        <v>6142</v>
      </c>
      <c r="N510" s="90" t="s">
        <v>508</v>
      </c>
      <c r="O510" s="90" t="s">
        <v>3772</v>
      </c>
      <c r="P510" s="90" t="s">
        <v>3773</v>
      </c>
      <c r="Q510" s="90" t="s">
        <v>3774</v>
      </c>
      <c r="R510" s="90" t="s">
        <v>3773</v>
      </c>
      <c r="S510" s="90" t="s">
        <v>6143</v>
      </c>
      <c r="T510" s="90" t="s">
        <v>209</v>
      </c>
      <c r="U510" s="15">
        <v>0</v>
      </c>
      <c r="V510" s="15">
        <v>3900</v>
      </c>
      <c r="W510" s="15">
        <v>2500</v>
      </c>
      <c r="X510" s="15">
        <v>1500</v>
      </c>
      <c r="Y510" s="90" t="s">
        <v>143</v>
      </c>
      <c r="Z510" s="90" t="s">
        <v>83</v>
      </c>
      <c r="AA510" s="90" t="s">
        <v>84</v>
      </c>
      <c r="AB510" s="90" t="s">
        <v>6144</v>
      </c>
      <c r="AC510" s="90" t="s">
        <v>211</v>
      </c>
      <c r="AD510" s="90" t="s">
        <v>87</v>
      </c>
      <c r="AE510" s="90" t="s">
        <v>61</v>
      </c>
      <c r="AF510" s="90" t="s">
        <v>61</v>
      </c>
      <c r="AG510" s="90" t="s">
        <v>89</v>
      </c>
      <c r="AH510" s="90" t="s">
        <v>89</v>
      </c>
      <c r="AI510" s="90" t="s">
        <v>89</v>
      </c>
      <c r="AJ510" s="90" t="s">
        <v>89</v>
      </c>
      <c r="AK510" s="90" t="s">
        <v>89</v>
      </c>
      <c r="AL510" s="90" t="s">
        <v>89</v>
      </c>
      <c r="AM510" s="90" t="s">
        <v>89</v>
      </c>
      <c r="AN510" s="90" t="s">
        <v>89</v>
      </c>
      <c r="AO510" s="90" t="s">
        <v>89</v>
      </c>
      <c r="AP510" s="90" t="s">
        <v>89</v>
      </c>
      <c r="AQ510" s="90" t="s">
        <v>90</v>
      </c>
      <c r="AR510" s="90" t="s">
        <v>90</v>
      </c>
      <c r="AS510" s="90" t="s">
        <v>91</v>
      </c>
      <c r="AT510" s="90" t="s">
        <v>92</v>
      </c>
      <c r="AU510" s="90" t="s">
        <v>92</v>
      </c>
      <c r="AV510" s="90" t="s">
        <v>93</v>
      </c>
      <c r="AW510" s="90" t="s">
        <v>6145</v>
      </c>
      <c r="AX510" s="90" t="s">
        <v>6146</v>
      </c>
      <c r="AY510" s="90" t="s">
        <v>6147</v>
      </c>
      <c r="AZ510" s="90" t="s">
        <v>6146</v>
      </c>
      <c r="BA510" s="90" t="s">
        <v>97</v>
      </c>
      <c r="BB510" s="90" t="s">
        <v>6148</v>
      </c>
      <c r="BC510" s="90" t="s">
        <v>99</v>
      </c>
      <c r="BD510" s="90" t="s">
        <v>150</v>
      </c>
      <c r="BE510" s="90" t="s">
        <v>61</v>
      </c>
      <c r="BF510" s="90" t="s">
        <v>209</v>
      </c>
      <c r="BG510" s="90" t="s">
        <v>101</v>
      </c>
    </row>
    <row r="511" s="85" customFormat="1" ht="19" customHeight="1" spans="1:59">
      <c r="A511" s="90" t="s">
        <v>387</v>
      </c>
      <c r="B511" s="90" t="s">
        <v>388</v>
      </c>
      <c r="C511" s="90" t="s">
        <v>3946</v>
      </c>
      <c r="D511" s="90" t="s">
        <v>3947</v>
      </c>
      <c r="E511" s="90" t="s">
        <v>6149</v>
      </c>
      <c r="F511" s="90" t="s">
        <v>6150</v>
      </c>
      <c r="G511" s="90" t="s">
        <v>6151</v>
      </c>
      <c r="H511" s="90" t="s">
        <v>2636</v>
      </c>
      <c r="I511" s="90" t="s">
        <v>6152</v>
      </c>
      <c r="J511" s="90" t="s">
        <v>6153</v>
      </c>
      <c r="K511" s="90" t="s">
        <v>6154</v>
      </c>
      <c r="L511" s="90" t="s">
        <v>73</v>
      </c>
      <c r="M511" s="90" t="s">
        <v>162</v>
      </c>
      <c r="N511" s="90" t="s">
        <v>811</v>
      </c>
      <c r="O511" s="90" t="s">
        <v>6155</v>
      </c>
      <c r="P511" s="90" t="s">
        <v>6156</v>
      </c>
      <c r="Q511" s="90" t="s">
        <v>6157</v>
      </c>
      <c r="R511" s="90" t="s">
        <v>6156</v>
      </c>
      <c r="S511" s="90" t="s">
        <v>6158</v>
      </c>
      <c r="T511" s="90" t="s">
        <v>380</v>
      </c>
      <c r="U511" s="15">
        <v>0</v>
      </c>
      <c r="V511" s="15">
        <v>30000</v>
      </c>
      <c r="W511" s="15">
        <v>24000</v>
      </c>
      <c r="X511" s="15">
        <v>7000</v>
      </c>
      <c r="Y511" s="90" t="s">
        <v>143</v>
      </c>
      <c r="Z511" s="90" t="s">
        <v>83</v>
      </c>
      <c r="AA511" s="90" t="s">
        <v>84</v>
      </c>
      <c r="AB511" s="90" t="s">
        <v>6159</v>
      </c>
      <c r="AC511" s="90" t="s">
        <v>145</v>
      </c>
      <c r="AD511" s="90" t="s">
        <v>87</v>
      </c>
      <c r="AE511" s="90" t="s">
        <v>61</v>
      </c>
      <c r="AF511" s="90" t="s">
        <v>61</v>
      </c>
      <c r="AG511" s="90" t="s">
        <v>89</v>
      </c>
      <c r="AH511" s="90" t="s">
        <v>89</v>
      </c>
      <c r="AI511" s="90" t="s">
        <v>89</v>
      </c>
      <c r="AJ511" s="90" t="s">
        <v>89</v>
      </c>
      <c r="AK511" s="90" t="s">
        <v>89</v>
      </c>
      <c r="AL511" s="90" t="s">
        <v>88</v>
      </c>
      <c r="AM511" s="90" t="s">
        <v>89</v>
      </c>
      <c r="AN511" s="90" t="s">
        <v>89</v>
      </c>
      <c r="AO511" s="90" t="s">
        <v>89</v>
      </c>
      <c r="AP511" s="90" t="s">
        <v>89</v>
      </c>
      <c r="AQ511" s="90" t="s">
        <v>90</v>
      </c>
      <c r="AR511" s="90" t="s">
        <v>90</v>
      </c>
      <c r="AS511" s="90" t="s">
        <v>91</v>
      </c>
      <c r="AT511" s="90" t="s">
        <v>92</v>
      </c>
      <c r="AU511" s="90" t="s">
        <v>92</v>
      </c>
      <c r="AV511" s="90" t="s">
        <v>93</v>
      </c>
      <c r="AW511" s="90" t="s">
        <v>6160</v>
      </c>
      <c r="AX511" s="90" t="s">
        <v>6161</v>
      </c>
      <c r="AY511" s="90" t="s">
        <v>6162</v>
      </c>
      <c r="AZ511" s="90" t="s">
        <v>6161</v>
      </c>
      <c r="BA511" s="90" t="s">
        <v>97</v>
      </c>
      <c r="BB511" s="90" t="s">
        <v>6163</v>
      </c>
      <c r="BC511" s="90" t="s">
        <v>99</v>
      </c>
      <c r="BD511" s="90" t="s">
        <v>150</v>
      </c>
      <c r="BE511" s="90" t="s">
        <v>61</v>
      </c>
      <c r="BF511" s="90" t="s">
        <v>380</v>
      </c>
      <c r="BG511" s="90" t="s">
        <v>101</v>
      </c>
    </row>
    <row r="512" s="85" customFormat="1" ht="19" customHeight="1" spans="1:59">
      <c r="A512" s="90" t="s">
        <v>267</v>
      </c>
      <c r="B512" s="90" t="s">
        <v>268</v>
      </c>
      <c r="C512" s="90" t="s">
        <v>2771</v>
      </c>
      <c r="D512" s="90" t="s">
        <v>2772</v>
      </c>
      <c r="E512" s="90" t="s">
        <v>5493</v>
      </c>
      <c r="F512" s="90" t="s">
        <v>5494</v>
      </c>
      <c r="G512" s="90" t="s">
        <v>5495</v>
      </c>
      <c r="H512" s="90" t="s">
        <v>2501</v>
      </c>
      <c r="I512" s="90" t="s">
        <v>6164</v>
      </c>
      <c r="J512" s="90" t="s">
        <v>6165</v>
      </c>
      <c r="K512" s="90" t="s">
        <v>6166</v>
      </c>
      <c r="L512" s="90" t="s">
        <v>73</v>
      </c>
      <c r="M512" s="90" t="s">
        <v>947</v>
      </c>
      <c r="N512" s="90" t="s">
        <v>1863</v>
      </c>
      <c r="O512" s="90" t="s">
        <v>3327</v>
      </c>
      <c r="P512" s="90" t="s">
        <v>3328</v>
      </c>
      <c r="Q512" s="90" t="s">
        <v>6167</v>
      </c>
      <c r="R512" s="90" t="s">
        <v>6168</v>
      </c>
      <c r="S512" s="90" t="s">
        <v>6169</v>
      </c>
      <c r="T512" s="90" t="s">
        <v>380</v>
      </c>
      <c r="U512" s="15">
        <v>0</v>
      </c>
      <c r="V512" s="15">
        <v>22000</v>
      </c>
      <c r="W512" s="15">
        <v>13500</v>
      </c>
      <c r="X512" s="15">
        <v>3000</v>
      </c>
      <c r="Y512" s="90" t="s">
        <v>143</v>
      </c>
      <c r="Z512" s="90" t="s">
        <v>83</v>
      </c>
      <c r="AA512" s="90" t="s">
        <v>84</v>
      </c>
      <c r="AB512" s="90" t="s">
        <v>5494</v>
      </c>
      <c r="AC512" s="90" t="s">
        <v>145</v>
      </c>
      <c r="AD512" s="90" t="s">
        <v>87</v>
      </c>
      <c r="AE512" s="90" t="s">
        <v>61</v>
      </c>
      <c r="AF512" s="90" t="s">
        <v>61</v>
      </c>
      <c r="AG512" s="90" t="s">
        <v>89</v>
      </c>
      <c r="AH512" s="90" t="s">
        <v>89</v>
      </c>
      <c r="AI512" s="90" t="s">
        <v>89</v>
      </c>
      <c r="AJ512" s="90" t="s">
        <v>89</v>
      </c>
      <c r="AK512" s="90" t="s">
        <v>89</v>
      </c>
      <c r="AL512" s="90" t="s">
        <v>89</v>
      </c>
      <c r="AM512" s="90" t="s">
        <v>89</v>
      </c>
      <c r="AN512" s="90" t="s">
        <v>89</v>
      </c>
      <c r="AO512" s="90" t="s">
        <v>89</v>
      </c>
      <c r="AP512" s="90" t="s">
        <v>89</v>
      </c>
      <c r="AQ512" s="90" t="s">
        <v>90</v>
      </c>
      <c r="AR512" s="90" t="s">
        <v>90</v>
      </c>
      <c r="AS512" s="90" t="s">
        <v>91</v>
      </c>
      <c r="AT512" s="90" t="s">
        <v>92</v>
      </c>
      <c r="AU512" s="90" t="s">
        <v>92</v>
      </c>
      <c r="AV512" s="90" t="s">
        <v>93</v>
      </c>
      <c r="AW512" s="90" t="s">
        <v>5502</v>
      </c>
      <c r="AX512" s="90" t="s">
        <v>6170</v>
      </c>
      <c r="AY512" s="90" t="s">
        <v>5504</v>
      </c>
      <c r="AZ512" s="90" t="s">
        <v>6170</v>
      </c>
      <c r="BA512" s="90" t="s">
        <v>97</v>
      </c>
      <c r="BB512" s="90" t="s">
        <v>6171</v>
      </c>
      <c r="BC512" s="90" t="s">
        <v>99</v>
      </c>
      <c r="BD512" s="90" t="s">
        <v>150</v>
      </c>
      <c r="BE512" s="90" t="s">
        <v>61</v>
      </c>
      <c r="BF512" s="90" t="s">
        <v>380</v>
      </c>
      <c r="BG512" s="90" t="s">
        <v>101</v>
      </c>
    </row>
    <row r="513" s="85" customFormat="1" ht="19" customHeight="1" spans="1:59">
      <c r="A513" s="90" t="s">
        <v>1774</v>
      </c>
      <c r="B513" s="90" t="s">
        <v>1775</v>
      </c>
      <c r="C513" s="90" t="s">
        <v>6172</v>
      </c>
      <c r="D513" s="90" t="s">
        <v>6173</v>
      </c>
      <c r="E513" s="90" t="s">
        <v>6174</v>
      </c>
      <c r="F513" s="90" t="s">
        <v>6175</v>
      </c>
      <c r="G513" s="90" t="s">
        <v>3039</v>
      </c>
      <c r="H513" s="90" t="s">
        <v>109</v>
      </c>
      <c r="I513" s="90" t="s">
        <v>6176</v>
      </c>
      <c r="J513" s="90" t="s">
        <v>6177</v>
      </c>
      <c r="K513" s="90" t="s">
        <v>6178</v>
      </c>
      <c r="L513" s="90" t="s">
        <v>73</v>
      </c>
      <c r="M513" s="90" t="s">
        <v>6179</v>
      </c>
      <c r="N513" s="90" t="s">
        <v>6180</v>
      </c>
      <c r="O513" s="90" t="s">
        <v>2914</v>
      </c>
      <c r="P513" s="90" t="s">
        <v>2915</v>
      </c>
      <c r="Q513" s="90" t="s">
        <v>259</v>
      </c>
      <c r="R513" s="90" t="s">
        <v>260</v>
      </c>
      <c r="S513" s="90" t="s">
        <v>6181</v>
      </c>
      <c r="T513" s="90" t="s">
        <v>119</v>
      </c>
      <c r="U513" s="15">
        <v>0</v>
      </c>
      <c r="V513" s="15">
        <v>13400</v>
      </c>
      <c r="W513" s="15">
        <v>8000</v>
      </c>
      <c r="X513" s="15">
        <v>5200</v>
      </c>
      <c r="Y513" s="90" t="s">
        <v>143</v>
      </c>
      <c r="Z513" s="90" t="s">
        <v>83</v>
      </c>
      <c r="AA513" s="90" t="s">
        <v>84</v>
      </c>
      <c r="AB513" s="90" t="s">
        <v>6182</v>
      </c>
      <c r="AC513" s="90" t="s">
        <v>121</v>
      </c>
      <c r="AD513" s="90" t="s">
        <v>87</v>
      </c>
      <c r="AE513" s="90" t="s">
        <v>61</v>
      </c>
      <c r="AF513" s="90" t="s">
        <v>61</v>
      </c>
      <c r="AG513" s="90" t="s">
        <v>89</v>
      </c>
      <c r="AH513" s="90" t="s">
        <v>89</v>
      </c>
      <c r="AI513" s="90" t="s">
        <v>89</v>
      </c>
      <c r="AJ513" s="90" t="s">
        <v>89</v>
      </c>
      <c r="AK513" s="90" t="s">
        <v>89</v>
      </c>
      <c r="AL513" s="90" t="s">
        <v>89</v>
      </c>
      <c r="AM513" s="90" t="s">
        <v>89</v>
      </c>
      <c r="AN513" s="90" t="s">
        <v>89</v>
      </c>
      <c r="AO513" s="90" t="s">
        <v>89</v>
      </c>
      <c r="AP513" s="90" t="s">
        <v>89</v>
      </c>
      <c r="AQ513" s="90" t="s">
        <v>90</v>
      </c>
      <c r="AR513" s="90" t="s">
        <v>90</v>
      </c>
      <c r="AS513" s="90" t="s">
        <v>91</v>
      </c>
      <c r="AT513" s="90" t="s">
        <v>92</v>
      </c>
      <c r="AU513" s="90" t="s">
        <v>92</v>
      </c>
      <c r="AV513" s="90" t="s">
        <v>93</v>
      </c>
      <c r="AW513" s="90" t="s">
        <v>6183</v>
      </c>
      <c r="AX513" s="90" t="s">
        <v>6184</v>
      </c>
      <c r="AY513" s="90" t="s">
        <v>6185</v>
      </c>
      <c r="AZ513" s="90" t="s">
        <v>6184</v>
      </c>
      <c r="BA513" s="90" t="s">
        <v>97</v>
      </c>
      <c r="BB513" s="90" t="s">
        <v>6186</v>
      </c>
      <c r="BC513" s="90" t="s">
        <v>99</v>
      </c>
      <c r="BD513" s="90" t="s">
        <v>150</v>
      </c>
      <c r="BE513" s="90" t="s">
        <v>61</v>
      </c>
      <c r="BF513" s="90" t="s">
        <v>119</v>
      </c>
      <c r="BG513" s="90" t="s">
        <v>101</v>
      </c>
    </row>
    <row r="514" s="85" customFormat="1" ht="19" customHeight="1" spans="1:59">
      <c r="A514" s="90" t="s">
        <v>267</v>
      </c>
      <c r="B514" s="90" t="s">
        <v>268</v>
      </c>
      <c r="C514" s="90" t="s">
        <v>754</v>
      </c>
      <c r="D514" s="90" t="s">
        <v>755</v>
      </c>
      <c r="E514" s="90" t="s">
        <v>6187</v>
      </c>
      <c r="F514" s="90" t="s">
        <v>6188</v>
      </c>
      <c r="G514" s="90" t="s">
        <v>287</v>
      </c>
      <c r="H514" s="90" t="s">
        <v>109</v>
      </c>
      <c r="I514" s="90" t="s">
        <v>6189</v>
      </c>
      <c r="J514" s="90" t="s">
        <v>6190</v>
      </c>
      <c r="K514" s="90" t="s">
        <v>6191</v>
      </c>
      <c r="L514" s="90" t="s">
        <v>73</v>
      </c>
      <c r="M514" s="90" t="s">
        <v>508</v>
      </c>
      <c r="N514" s="90" t="s">
        <v>185</v>
      </c>
      <c r="O514" s="90" t="s">
        <v>1848</v>
      </c>
      <c r="P514" s="90" t="s">
        <v>1849</v>
      </c>
      <c r="Q514" s="90" t="s">
        <v>1850</v>
      </c>
      <c r="R514" s="90" t="s">
        <v>1849</v>
      </c>
      <c r="S514" s="90" t="s">
        <v>6192</v>
      </c>
      <c r="T514" s="90" t="s">
        <v>119</v>
      </c>
      <c r="U514" s="15">
        <v>0</v>
      </c>
      <c r="V514" s="15">
        <v>20254</v>
      </c>
      <c r="W514" s="15">
        <v>14000</v>
      </c>
      <c r="X514" s="15">
        <v>7000</v>
      </c>
      <c r="Y514" s="90" t="s">
        <v>82</v>
      </c>
      <c r="Z514" s="90" t="s">
        <v>83</v>
      </c>
      <c r="AA514" s="90" t="s">
        <v>84</v>
      </c>
      <c r="AB514" s="90" t="s">
        <v>6193</v>
      </c>
      <c r="AC514" s="90" t="s">
        <v>145</v>
      </c>
      <c r="AD514" s="90" t="s">
        <v>87</v>
      </c>
      <c r="AE514" s="90" t="s">
        <v>61</v>
      </c>
      <c r="AF514" s="90" t="s">
        <v>61</v>
      </c>
      <c r="AG514" s="90" t="s">
        <v>89</v>
      </c>
      <c r="AH514" s="90" t="s">
        <v>89</v>
      </c>
      <c r="AI514" s="90" t="s">
        <v>88</v>
      </c>
      <c r="AJ514" s="90" t="s">
        <v>88</v>
      </c>
      <c r="AK514" s="90" t="s">
        <v>89</v>
      </c>
      <c r="AL514" s="90" t="s">
        <v>88</v>
      </c>
      <c r="AM514" s="90" t="s">
        <v>88</v>
      </c>
      <c r="AN514" s="90" t="s">
        <v>88</v>
      </c>
      <c r="AO514" s="90" t="s">
        <v>88</v>
      </c>
      <c r="AP514" s="90" t="s">
        <v>89</v>
      </c>
      <c r="AQ514" s="90" t="s">
        <v>90</v>
      </c>
      <c r="AR514" s="90" t="s">
        <v>90</v>
      </c>
      <c r="AS514" s="90" t="s">
        <v>91</v>
      </c>
      <c r="AT514" s="90" t="s">
        <v>92</v>
      </c>
      <c r="AU514" s="90" t="s">
        <v>92</v>
      </c>
      <c r="AV514" s="90" t="s">
        <v>93</v>
      </c>
      <c r="AW514" s="90" t="s">
        <v>6194</v>
      </c>
      <c r="AX514" s="90" t="s">
        <v>6195</v>
      </c>
      <c r="AY514" s="90" t="s">
        <v>6196</v>
      </c>
      <c r="AZ514" s="90" t="s">
        <v>6195</v>
      </c>
      <c r="BA514" s="90" t="s">
        <v>97</v>
      </c>
      <c r="BB514" s="90" t="s">
        <v>6197</v>
      </c>
      <c r="BC514" s="90" t="s">
        <v>99</v>
      </c>
      <c r="BD514" s="90" t="s">
        <v>100</v>
      </c>
      <c r="BE514" s="90" t="s">
        <v>61</v>
      </c>
      <c r="BF514" s="90" t="s">
        <v>119</v>
      </c>
      <c r="BG514" s="90" t="s">
        <v>101</v>
      </c>
    </row>
    <row r="515" s="85" customFormat="1" ht="19" customHeight="1" spans="1:59">
      <c r="A515" s="90" t="s">
        <v>419</v>
      </c>
      <c r="B515" s="90" t="s">
        <v>420</v>
      </c>
      <c r="C515" s="90" t="s">
        <v>3445</v>
      </c>
      <c r="D515" s="90" t="s">
        <v>3446</v>
      </c>
      <c r="E515" s="90" t="s">
        <v>3447</v>
      </c>
      <c r="F515" s="90" t="s">
        <v>1298</v>
      </c>
      <c r="G515" s="90" t="s">
        <v>1298</v>
      </c>
      <c r="H515" s="90" t="s">
        <v>1299</v>
      </c>
      <c r="I515" s="90" t="s">
        <v>6198</v>
      </c>
      <c r="J515" s="90" t="s">
        <v>6199</v>
      </c>
      <c r="K515" s="90" t="s">
        <v>6200</v>
      </c>
      <c r="L515" s="90" t="s">
        <v>73</v>
      </c>
      <c r="M515" s="90" t="s">
        <v>6201</v>
      </c>
      <c r="N515" s="90" t="s">
        <v>811</v>
      </c>
      <c r="O515" s="90" t="s">
        <v>1726</v>
      </c>
      <c r="P515" s="90" t="s">
        <v>1727</v>
      </c>
      <c r="Q515" s="90" t="s">
        <v>1306</v>
      </c>
      <c r="R515" s="90" t="s">
        <v>1307</v>
      </c>
      <c r="S515" s="90" t="s">
        <v>6202</v>
      </c>
      <c r="T515" s="90" t="s">
        <v>209</v>
      </c>
      <c r="U515" s="15">
        <v>0</v>
      </c>
      <c r="V515" s="15">
        <v>30000</v>
      </c>
      <c r="W515" s="15">
        <v>16000</v>
      </c>
      <c r="X515" s="15">
        <v>8000</v>
      </c>
      <c r="Y515" s="90" t="s">
        <v>143</v>
      </c>
      <c r="Z515" s="90" t="s">
        <v>83</v>
      </c>
      <c r="AA515" s="90" t="s">
        <v>84</v>
      </c>
      <c r="AB515" s="90" t="s">
        <v>3454</v>
      </c>
      <c r="AC515" s="90" t="s">
        <v>211</v>
      </c>
      <c r="AD515" s="90" t="s">
        <v>87</v>
      </c>
      <c r="AE515" s="90" t="s">
        <v>61</v>
      </c>
      <c r="AF515" s="90" t="s">
        <v>3455</v>
      </c>
      <c r="AG515" s="90" t="s">
        <v>89</v>
      </c>
      <c r="AH515" s="90" t="s">
        <v>89</v>
      </c>
      <c r="AI515" s="90" t="s">
        <v>89</v>
      </c>
      <c r="AJ515" s="90" t="s">
        <v>89</v>
      </c>
      <c r="AK515" s="90" t="s">
        <v>89</v>
      </c>
      <c r="AL515" s="90" t="s">
        <v>89</v>
      </c>
      <c r="AM515" s="90" t="s">
        <v>89</v>
      </c>
      <c r="AN515" s="90" t="s">
        <v>89</v>
      </c>
      <c r="AO515" s="90" t="s">
        <v>89</v>
      </c>
      <c r="AP515" s="90" t="s">
        <v>89</v>
      </c>
      <c r="AQ515" s="90" t="s">
        <v>90</v>
      </c>
      <c r="AR515" s="90" t="s">
        <v>90</v>
      </c>
      <c r="AS515" s="90" t="s">
        <v>91</v>
      </c>
      <c r="AT515" s="90" t="s">
        <v>92</v>
      </c>
      <c r="AU515" s="90" t="s">
        <v>92</v>
      </c>
      <c r="AV515" s="90" t="s">
        <v>93</v>
      </c>
      <c r="AW515" s="90" t="s">
        <v>3456</v>
      </c>
      <c r="AX515" s="90" t="s">
        <v>6203</v>
      </c>
      <c r="AY515" s="90" t="s">
        <v>3458</v>
      </c>
      <c r="AZ515" s="90" t="s">
        <v>6203</v>
      </c>
      <c r="BA515" s="90" t="s">
        <v>97</v>
      </c>
      <c r="BB515" s="90" t="s">
        <v>6204</v>
      </c>
      <c r="BC515" s="90" t="s">
        <v>99</v>
      </c>
      <c r="BD515" s="90" t="s">
        <v>150</v>
      </c>
      <c r="BE515" s="90" t="s">
        <v>61</v>
      </c>
      <c r="BF515" s="90" t="s">
        <v>209</v>
      </c>
      <c r="BG515" s="90" t="s">
        <v>101</v>
      </c>
    </row>
    <row r="516" s="85" customFormat="1" ht="19" customHeight="1" spans="1:59">
      <c r="A516" s="90" t="s">
        <v>267</v>
      </c>
      <c r="B516" s="90" t="s">
        <v>268</v>
      </c>
      <c r="C516" s="90" t="s">
        <v>6205</v>
      </c>
      <c r="D516" s="90" t="s">
        <v>6206</v>
      </c>
      <c r="E516" s="90" t="s">
        <v>6207</v>
      </c>
      <c r="F516" s="90" t="s">
        <v>6208</v>
      </c>
      <c r="G516" s="90" t="s">
        <v>3523</v>
      </c>
      <c r="H516" s="90" t="s">
        <v>539</v>
      </c>
      <c r="I516" s="90" t="s">
        <v>6209</v>
      </c>
      <c r="J516" s="90" t="s">
        <v>6210</v>
      </c>
      <c r="K516" s="90" t="s">
        <v>6211</v>
      </c>
      <c r="L516" s="90" t="s">
        <v>73</v>
      </c>
      <c r="M516" s="90" t="s">
        <v>74</v>
      </c>
      <c r="N516" s="90" t="s">
        <v>880</v>
      </c>
      <c r="O516" s="90" t="s">
        <v>398</v>
      </c>
      <c r="P516" s="90" t="s">
        <v>399</v>
      </c>
      <c r="Q516" s="90" t="s">
        <v>240</v>
      </c>
      <c r="R516" s="90" t="s">
        <v>241</v>
      </c>
      <c r="S516" s="90" t="s">
        <v>6212</v>
      </c>
      <c r="T516" s="90" t="s">
        <v>119</v>
      </c>
      <c r="U516" s="15">
        <v>0</v>
      </c>
      <c r="V516" s="15">
        <v>56756</v>
      </c>
      <c r="W516" s="15">
        <v>30000</v>
      </c>
      <c r="X516" s="15">
        <v>15000</v>
      </c>
      <c r="Y516" s="90" t="s">
        <v>82</v>
      </c>
      <c r="Z516" s="90" t="s">
        <v>83</v>
      </c>
      <c r="AA516" s="90" t="s">
        <v>84</v>
      </c>
      <c r="AB516" s="90" t="s">
        <v>6213</v>
      </c>
      <c r="AC516" s="90" t="s">
        <v>145</v>
      </c>
      <c r="AD516" s="90" t="s">
        <v>87</v>
      </c>
      <c r="AE516" s="90" t="s">
        <v>61</v>
      </c>
      <c r="AF516" s="90" t="s">
        <v>61</v>
      </c>
      <c r="AG516" s="90" t="s">
        <v>89</v>
      </c>
      <c r="AH516" s="90" t="s">
        <v>89</v>
      </c>
      <c r="AI516" s="90" t="s">
        <v>89</v>
      </c>
      <c r="AJ516" s="90" t="s">
        <v>89</v>
      </c>
      <c r="AK516" s="90" t="s">
        <v>89</v>
      </c>
      <c r="AL516" s="90" t="s">
        <v>89</v>
      </c>
      <c r="AM516" s="90" t="s">
        <v>89</v>
      </c>
      <c r="AN516" s="90" t="s">
        <v>89</v>
      </c>
      <c r="AO516" s="90" t="s">
        <v>89</v>
      </c>
      <c r="AP516" s="90" t="s">
        <v>89</v>
      </c>
      <c r="AQ516" s="90" t="s">
        <v>90</v>
      </c>
      <c r="AR516" s="90" t="s">
        <v>90</v>
      </c>
      <c r="AS516" s="90" t="s">
        <v>91</v>
      </c>
      <c r="AT516" s="90" t="s">
        <v>92</v>
      </c>
      <c r="AU516" s="90" t="s">
        <v>92</v>
      </c>
      <c r="AV516" s="90" t="s">
        <v>93</v>
      </c>
      <c r="AW516" s="90" t="s">
        <v>6214</v>
      </c>
      <c r="AX516" s="90" t="s">
        <v>6215</v>
      </c>
      <c r="AY516" s="90" t="s">
        <v>6216</v>
      </c>
      <c r="AZ516" s="90" t="s">
        <v>6215</v>
      </c>
      <c r="BA516" s="90" t="s">
        <v>97</v>
      </c>
      <c r="BB516" s="90" t="s">
        <v>6217</v>
      </c>
      <c r="BC516" s="90" t="s">
        <v>99</v>
      </c>
      <c r="BD516" s="90" t="s">
        <v>100</v>
      </c>
      <c r="BE516" s="90" t="s">
        <v>61</v>
      </c>
      <c r="BF516" s="90" t="s">
        <v>119</v>
      </c>
      <c r="BG516" s="90" t="s">
        <v>101</v>
      </c>
    </row>
    <row r="517" s="85" customFormat="1" ht="19" customHeight="1" spans="1:59">
      <c r="A517" s="90" t="s">
        <v>419</v>
      </c>
      <c r="B517" s="90" t="s">
        <v>420</v>
      </c>
      <c r="C517" s="90" t="s">
        <v>3839</v>
      </c>
      <c r="D517" s="90" t="s">
        <v>3840</v>
      </c>
      <c r="E517" s="90" t="s">
        <v>6218</v>
      </c>
      <c r="F517" s="90" t="s">
        <v>6219</v>
      </c>
      <c r="G517" s="90" t="s">
        <v>2447</v>
      </c>
      <c r="H517" s="90" t="s">
        <v>369</v>
      </c>
      <c r="I517" s="90" t="s">
        <v>6220</v>
      </c>
      <c r="J517" s="90" t="s">
        <v>6221</v>
      </c>
      <c r="K517" s="90" t="s">
        <v>6222</v>
      </c>
      <c r="L517" s="90" t="s">
        <v>73</v>
      </c>
      <c r="M517" s="90" t="s">
        <v>823</v>
      </c>
      <c r="N517" s="90" t="s">
        <v>527</v>
      </c>
      <c r="O517" s="90" t="s">
        <v>375</v>
      </c>
      <c r="P517" s="90" t="s">
        <v>376</v>
      </c>
      <c r="Q517" s="90" t="s">
        <v>377</v>
      </c>
      <c r="R517" s="90" t="s">
        <v>378</v>
      </c>
      <c r="S517" s="90" t="s">
        <v>6223</v>
      </c>
      <c r="T517" s="90" t="s">
        <v>119</v>
      </c>
      <c r="U517" s="15">
        <v>0</v>
      </c>
      <c r="V517" s="15">
        <v>12960</v>
      </c>
      <c r="W517" s="15">
        <v>8800</v>
      </c>
      <c r="X517" s="15">
        <v>4000</v>
      </c>
      <c r="Y517" s="90" t="s">
        <v>82</v>
      </c>
      <c r="Z517" s="90" t="s">
        <v>83</v>
      </c>
      <c r="AA517" s="90" t="s">
        <v>84</v>
      </c>
      <c r="AB517" s="90" t="s">
        <v>6224</v>
      </c>
      <c r="AC517" s="90" t="s">
        <v>145</v>
      </c>
      <c r="AD517" s="90" t="s">
        <v>87</v>
      </c>
      <c r="AE517" s="90" t="s">
        <v>61</v>
      </c>
      <c r="AF517" s="90" t="s">
        <v>61</v>
      </c>
      <c r="AG517" s="90" t="s">
        <v>89</v>
      </c>
      <c r="AH517" s="90" t="s">
        <v>89</v>
      </c>
      <c r="AI517" s="90" t="s">
        <v>89</v>
      </c>
      <c r="AJ517" s="90" t="s">
        <v>88</v>
      </c>
      <c r="AK517" s="90" t="s">
        <v>89</v>
      </c>
      <c r="AL517" s="90" t="s">
        <v>89</v>
      </c>
      <c r="AM517" s="90" t="s">
        <v>89</v>
      </c>
      <c r="AN517" s="90" t="s">
        <v>89</v>
      </c>
      <c r="AO517" s="90" t="s">
        <v>88</v>
      </c>
      <c r="AP517" s="90" t="s">
        <v>89</v>
      </c>
      <c r="AQ517" s="90" t="s">
        <v>90</v>
      </c>
      <c r="AR517" s="90" t="s">
        <v>90</v>
      </c>
      <c r="AS517" s="90" t="s">
        <v>91</v>
      </c>
      <c r="AT517" s="90" t="s">
        <v>92</v>
      </c>
      <c r="AU517" s="90" t="s">
        <v>92</v>
      </c>
      <c r="AV517" s="90" t="s">
        <v>93</v>
      </c>
      <c r="AW517" s="90" t="s">
        <v>6225</v>
      </c>
      <c r="AX517" s="90" t="s">
        <v>6226</v>
      </c>
      <c r="AY517" s="90" t="s">
        <v>6227</v>
      </c>
      <c r="AZ517" s="90" t="s">
        <v>6226</v>
      </c>
      <c r="BA517" s="90" t="s">
        <v>215</v>
      </c>
      <c r="BB517" s="90" t="s">
        <v>6228</v>
      </c>
      <c r="BC517" s="90" t="s">
        <v>99</v>
      </c>
      <c r="BD517" s="90" t="s">
        <v>100</v>
      </c>
      <c r="BE517" s="90" t="s">
        <v>61</v>
      </c>
      <c r="BF517" s="90" t="s">
        <v>119</v>
      </c>
      <c r="BG517" s="90" t="s">
        <v>101</v>
      </c>
    </row>
    <row r="518" s="85" customFormat="1" ht="19" customHeight="1" spans="1:59">
      <c r="A518" s="90" t="s">
        <v>582</v>
      </c>
      <c r="B518" s="90" t="s">
        <v>583</v>
      </c>
      <c r="C518" s="90" t="s">
        <v>584</v>
      </c>
      <c r="D518" s="90" t="s">
        <v>585</v>
      </c>
      <c r="E518" s="90" t="s">
        <v>6229</v>
      </c>
      <c r="F518" s="90" t="s">
        <v>1174</v>
      </c>
      <c r="G518" s="90" t="s">
        <v>1175</v>
      </c>
      <c r="H518" s="90" t="s">
        <v>109</v>
      </c>
      <c r="I518" s="90" t="s">
        <v>6230</v>
      </c>
      <c r="J518" s="90" t="s">
        <v>6231</v>
      </c>
      <c r="K518" s="90" t="s">
        <v>6232</v>
      </c>
      <c r="L518" s="90" t="s">
        <v>73</v>
      </c>
      <c r="M518" s="90" t="s">
        <v>74</v>
      </c>
      <c r="N518" s="90" t="s">
        <v>880</v>
      </c>
      <c r="O518" s="90" t="s">
        <v>3226</v>
      </c>
      <c r="P518" s="90" t="s">
        <v>6233</v>
      </c>
      <c r="Q518" s="90" t="s">
        <v>259</v>
      </c>
      <c r="R518" s="90" t="s">
        <v>260</v>
      </c>
      <c r="S518" s="90" t="s">
        <v>6234</v>
      </c>
      <c r="T518" s="90" t="s">
        <v>380</v>
      </c>
      <c r="U518" s="15">
        <v>0</v>
      </c>
      <c r="V518" s="15">
        <v>35100</v>
      </c>
      <c r="W518" s="15">
        <v>22000</v>
      </c>
      <c r="X518" s="15">
        <v>15000</v>
      </c>
      <c r="Y518" s="90" t="s">
        <v>82</v>
      </c>
      <c r="Z518" s="90" t="s">
        <v>83</v>
      </c>
      <c r="AA518" s="90" t="s">
        <v>84</v>
      </c>
      <c r="AB518" s="90" t="s">
        <v>6235</v>
      </c>
      <c r="AC518" s="90" t="s">
        <v>145</v>
      </c>
      <c r="AD518" s="90" t="s">
        <v>87</v>
      </c>
      <c r="AE518" s="90" t="s">
        <v>61</v>
      </c>
      <c r="AF518" s="90" t="s">
        <v>61</v>
      </c>
      <c r="AG518" s="90" t="s">
        <v>89</v>
      </c>
      <c r="AH518" s="90" t="s">
        <v>89</v>
      </c>
      <c r="AI518" s="90" t="s">
        <v>89</v>
      </c>
      <c r="AJ518" s="90" t="s">
        <v>89</v>
      </c>
      <c r="AK518" s="90" t="s">
        <v>89</v>
      </c>
      <c r="AL518" s="90" t="s">
        <v>89</v>
      </c>
      <c r="AM518" s="90" t="s">
        <v>89</v>
      </c>
      <c r="AN518" s="90" t="s">
        <v>89</v>
      </c>
      <c r="AO518" s="90" t="s">
        <v>89</v>
      </c>
      <c r="AP518" s="90" t="s">
        <v>89</v>
      </c>
      <c r="AQ518" s="90" t="s">
        <v>90</v>
      </c>
      <c r="AR518" s="90" t="s">
        <v>90</v>
      </c>
      <c r="AS518" s="90" t="s">
        <v>91</v>
      </c>
      <c r="AT518" s="90" t="s">
        <v>92</v>
      </c>
      <c r="AU518" s="90" t="s">
        <v>92</v>
      </c>
      <c r="AV518" s="90" t="s">
        <v>93</v>
      </c>
      <c r="AW518" s="90" t="s">
        <v>6236</v>
      </c>
      <c r="AX518" s="90" t="s">
        <v>6237</v>
      </c>
      <c r="AY518" s="90" t="s">
        <v>6238</v>
      </c>
      <c r="AZ518" s="90" t="s">
        <v>6237</v>
      </c>
      <c r="BA518" s="90" t="s">
        <v>97</v>
      </c>
      <c r="BB518" s="90" t="s">
        <v>6239</v>
      </c>
      <c r="BC518" s="90" t="s">
        <v>99</v>
      </c>
      <c r="BD518" s="90" t="s">
        <v>100</v>
      </c>
      <c r="BE518" s="90" t="s">
        <v>61</v>
      </c>
      <c r="BF518" s="90" t="s">
        <v>380</v>
      </c>
      <c r="BG518" s="90" t="s">
        <v>101</v>
      </c>
    </row>
    <row r="519" s="85" customFormat="1" ht="19" customHeight="1" spans="1:59">
      <c r="A519" s="90" t="s">
        <v>62</v>
      </c>
      <c r="B519" s="90" t="s">
        <v>63</v>
      </c>
      <c r="C519" s="90" t="s">
        <v>6240</v>
      </c>
      <c r="D519" s="90" t="s">
        <v>6241</v>
      </c>
      <c r="E519" s="90" t="s">
        <v>6242</v>
      </c>
      <c r="F519" s="90" t="s">
        <v>6243</v>
      </c>
      <c r="G519" s="90" t="s">
        <v>6244</v>
      </c>
      <c r="H519" s="90" t="s">
        <v>1299</v>
      </c>
      <c r="I519" s="90" t="s">
        <v>6245</v>
      </c>
      <c r="J519" s="90" t="s">
        <v>6246</v>
      </c>
      <c r="K519" s="90" t="s">
        <v>6247</v>
      </c>
      <c r="L519" s="90" t="s">
        <v>73</v>
      </c>
      <c r="M519" s="90" t="s">
        <v>341</v>
      </c>
      <c r="N519" s="90" t="s">
        <v>2206</v>
      </c>
      <c r="O519" s="90" t="s">
        <v>1726</v>
      </c>
      <c r="P519" s="90" t="s">
        <v>1727</v>
      </c>
      <c r="Q519" s="90" t="s">
        <v>1728</v>
      </c>
      <c r="R519" s="90" t="s">
        <v>1307</v>
      </c>
      <c r="S519" s="90" t="s">
        <v>6248</v>
      </c>
      <c r="T519" s="90" t="s">
        <v>380</v>
      </c>
      <c r="U519" s="15">
        <v>0</v>
      </c>
      <c r="V519" s="15">
        <v>27800</v>
      </c>
      <c r="W519" s="15">
        <v>18000</v>
      </c>
      <c r="X519" s="15">
        <v>12000</v>
      </c>
      <c r="Y519" s="90" t="s">
        <v>82</v>
      </c>
      <c r="Z519" s="90" t="s">
        <v>83</v>
      </c>
      <c r="AA519" s="90" t="s">
        <v>84</v>
      </c>
      <c r="AB519" s="90" t="s">
        <v>2033</v>
      </c>
      <c r="AC519" s="90" t="s">
        <v>145</v>
      </c>
      <c r="AD519" s="90" t="s">
        <v>87</v>
      </c>
      <c r="AE519" s="90" t="s">
        <v>61</v>
      </c>
      <c r="AF519" s="90" t="s">
        <v>61</v>
      </c>
      <c r="AG519" s="90" t="s">
        <v>89</v>
      </c>
      <c r="AH519" s="90" t="s">
        <v>89</v>
      </c>
      <c r="AI519" s="90" t="s">
        <v>89</v>
      </c>
      <c r="AJ519" s="90" t="s">
        <v>88</v>
      </c>
      <c r="AK519" s="90" t="s">
        <v>89</v>
      </c>
      <c r="AL519" s="90" t="s">
        <v>89</v>
      </c>
      <c r="AM519" s="90" t="s">
        <v>89</v>
      </c>
      <c r="AN519" s="90" t="s">
        <v>89</v>
      </c>
      <c r="AO519" s="90" t="s">
        <v>89</v>
      </c>
      <c r="AP519" s="90" t="s">
        <v>89</v>
      </c>
      <c r="AQ519" s="90" t="s">
        <v>90</v>
      </c>
      <c r="AR519" s="90" t="s">
        <v>90</v>
      </c>
      <c r="AS519" s="90" t="s">
        <v>91</v>
      </c>
      <c r="AT519" s="90" t="s">
        <v>92</v>
      </c>
      <c r="AU519" s="90" t="s">
        <v>92</v>
      </c>
      <c r="AV519" s="90" t="s">
        <v>93</v>
      </c>
      <c r="AW519" s="90" t="s">
        <v>6249</v>
      </c>
      <c r="AX519" s="90" t="s">
        <v>6250</v>
      </c>
      <c r="AY519" s="90" t="s">
        <v>6251</v>
      </c>
      <c r="AZ519" s="90" t="s">
        <v>6250</v>
      </c>
      <c r="BA519" s="90" t="s">
        <v>97</v>
      </c>
      <c r="BB519" s="90" t="s">
        <v>6252</v>
      </c>
      <c r="BC519" s="90" t="s">
        <v>99</v>
      </c>
      <c r="BD519" s="90" t="s">
        <v>100</v>
      </c>
      <c r="BE519" s="90" t="s">
        <v>61</v>
      </c>
      <c r="BF519" s="90" t="s">
        <v>380</v>
      </c>
      <c r="BG519" s="90" t="s">
        <v>101</v>
      </c>
    </row>
    <row r="520" s="85" customFormat="1" ht="19" customHeight="1" spans="1:59">
      <c r="A520" s="90" t="s">
        <v>226</v>
      </c>
      <c r="B520" s="90" t="s">
        <v>227</v>
      </c>
      <c r="C520" s="90" t="s">
        <v>5591</v>
      </c>
      <c r="D520" s="90" t="s">
        <v>5592</v>
      </c>
      <c r="E520" s="90" t="s">
        <v>6253</v>
      </c>
      <c r="F520" s="90" t="s">
        <v>6254</v>
      </c>
      <c r="G520" s="90" t="s">
        <v>2039</v>
      </c>
      <c r="H520" s="90" t="s">
        <v>943</v>
      </c>
      <c r="I520" s="90" t="s">
        <v>6255</v>
      </c>
      <c r="J520" s="90" t="s">
        <v>6256</v>
      </c>
      <c r="K520" s="90" t="s">
        <v>6257</v>
      </c>
      <c r="L520" s="90" t="s">
        <v>73</v>
      </c>
      <c r="M520" s="90" t="s">
        <v>341</v>
      </c>
      <c r="N520" s="90" t="s">
        <v>2206</v>
      </c>
      <c r="O520" s="90" t="s">
        <v>949</v>
      </c>
      <c r="P520" s="90" t="s">
        <v>950</v>
      </c>
      <c r="Q520" s="90" t="s">
        <v>257</v>
      </c>
      <c r="R520" s="90" t="s">
        <v>951</v>
      </c>
      <c r="S520" s="90" t="s">
        <v>6258</v>
      </c>
      <c r="T520" s="90" t="s">
        <v>380</v>
      </c>
      <c r="U520" s="15">
        <v>0</v>
      </c>
      <c r="V520" s="15">
        <v>115800</v>
      </c>
      <c r="W520" s="15">
        <v>70000</v>
      </c>
      <c r="X520" s="15">
        <v>25000</v>
      </c>
      <c r="Y520" s="90" t="s">
        <v>82</v>
      </c>
      <c r="Z520" s="90" t="s">
        <v>83</v>
      </c>
      <c r="AA520" s="90" t="s">
        <v>84</v>
      </c>
      <c r="AB520" s="90" t="s">
        <v>6259</v>
      </c>
      <c r="AC520" s="90" t="s">
        <v>211</v>
      </c>
      <c r="AD520" s="90" t="s">
        <v>87</v>
      </c>
      <c r="AE520" s="90" t="s">
        <v>61</v>
      </c>
      <c r="AF520" s="90" t="s">
        <v>61</v>
      </c>
      <c r="AG520" s="90" t="s">
        <v>89</v>
      </c>
      <c r="AH520" s="90" t="s">
        <v>89</v>
      </c>
      <c r="AI520" s="90" t="s">
        <v>89</v>
      </c>
      <c r="AJ520" s="90" t="s">
        <v>89</v>
      </c>
      <c r="AK520" s="90" t="s">
        <v>89</v>
      </c>
      <c r="AL520" s="90" t="s">
        <v>89</v>
      </c>
      <c r="AM520" s="90" t="s">
        <v>89</v>
      </c>
      <c r="AN520" s="90" t="s">
        <v>89</v>
      </c>
      <c r="AO520" s="90" t="s">
        <v>89</v>
      </c>
      <c r="AP520" s="90" t="s">
        <v>89</v>
      </c>
      <c r="AQ520" s="90" t="s">
        <v>90</v>
      </c>
      <c r="AR520" s="90" t="s">
        <v>90</v>
      </c>
      <c r="AS520" s="90" t="s">
        <v>91</v>
      </c>
      <c r="AT520" s="90" t="s">
        <v>92</v>
      </c>
      <c r="AU520" s="90" t="s">
        <v>92</v>
      </c>
      <c r="AV520" s="90" t="s">
        <v>93</v>
      </c>
      <c r="AW520" s="90" t="s">
        <v>6260</v>
      </c>
      <c r="AX520" s="90" t="s">
        <v>6261</v>
      </c>
      <c r="AY520" s="90" t="s">
        <v>6262</v>
      </c>
      <c r="AZ520" s="90" t="s">
        <v>6261</v>
      </c>
      <c r="BA520" s="90" t="s">
        <v>97</v>
      </c>
      <c r="BB520" s="90" t="s">
        <v>6263</v>
      </c>
      <c r="BC520" s="90" t="s">
        <v>99</v>
      </c>
      <c r="BD520" s="90" t="s">
        <v>100</v>
      </c>
      <c r="BE520" s="90" t="s">
        <v>61</v>
      </c>
      <c r="BF520" s="90" t="s">
        <v>380</v>
      </c>
      <c r="BG520" s="90" t="s">
        <v>101</v>
      </c>
    </row>
    <row r="521" s="85" customFormat="1" ht="19" customHeight="1" spans="1:59">
      <c r="A521" s="90" t="s">
        <v>226</v>
      </c>
      <c r="B521" s="90" t="s">
        <v>227</v>
      </c>
      <c r="C521" s="90" t="s">
        <v>228</v>
      </c>
      <c r="D521" s="90" t="s">
        <v>229</v>
      </c>
      <c r="E521" s="90" t="s">
        <v>6264</v>
      </c>
      <c r="F521" s="90" t="s">
        <v>6265</v>
      </c>
      <c r="G521" s="90" t="s">
        <v>6265</v>
      </c>
      <c r="H521" s="90" t="s">
        <v>2501</v>
      </c>
      <c r="I521" s="90" t="s">
        <v>6266</v>
      </c>
      <c r="J521" s="90" t="s">
        <v>6267</v>
      </c>
      <c r="K521" s="90" t="s">
        <v>6268</v>
      </c>
      <c r="L521" s="90" t="s">
        <v>73</v>
      </c>
      <c r="M521" s="90" t="s">
        <v>3043</v>
      </c>
      <c r="N521" s="90" t="s">
        <v>203</v>
      </c>
      <c r="O521" s="90" t="s">
        <v>5246</v>
      </c>
      <c r="P521" s="90" t="s">
        <v>5247</v>
      </c>
      <c r="Q521" s="90" t="s">
        <v>115</v>
      </c>
      <c r="R521" s="90" t="s">
        <v>2969</v>
      </c>
      <c r="S521" s="90" t="s">
        <v>6269</v>
      </c>
      <c r="T521" s="90" t="s">
        <v>262</v>
      </c>
      <c r="U521" s="15">
        <v>0</v>
      </c>
      <c r="V521" s="15">
        <v>6300</v>
      </c>
      <c r="W521" s="15">
        <v>2700</v>
      </c>
      <c r="X521" s="15">
        <v>1700</v>
      </c>
      <c r="Y521" s="90" t="s">
        <v>143</v>
      </c>
      <c r="Z521" s="90" t="s">
        <v>83</v>
      </c>
      <c r="AA521" s="90" t="s">
        <v>84</v>
      </c>
      <c r="AB521" s="90" t="s">
        <v>6270</v>
      </c>
      <c r="AC521" s="90" t="s">
        <v>211</v>
      </c>
      <c r="AD521" s="90" t="s">
        <v>87</v>
      </c>
      <c r="AE521" s="90" t="s">
        <v>61</v>
      </c>
      <c r="AF521" s="90" t="s">
        <v>61</v>
      </c>
      <c r="AG521" s="90" t="s">
        <v>89</v>
      </c>
      <c r="AH521" s="90" t="s">
        <v>89</v>
      </c>
      <c r="AI521" s="90" t="s">
        <v>89</v>
      </c>
      <c r="AJ521" s="90" t="s">
        <v>89</v>
      </c>
      <c r="AK521" s="90" t="s">
        <v>89</v>
      </c>
      <c r="AL521" s="90" t="s">
        <v>89</v>
      </c>
      <c r="AM521" s="90" t="s">
        <v>89</v>
      </c>
      <c r="AN521" s="90" t="s">
        <v>89</v>
      </c>
      <c r="AO521" s="90" t="s">
        <v>89</v>
      </c>
      <c r="AP521" s="90" t="s">
        <v>89</v>
      </c>
      <c r="AQ521" s="90" t="s">
        <v>90</v>
      </c>
      <c r="AR521" s="90" t="s">
        <v>90</v>
      </c>
      <c r="AS521" s="90" t="s">
        <v>91</v>
      </c>
      <c r="AT521" s="90" t="s">
        <v>92</v>
      </c>
      <c r="AU521" s="90" t="s">
        <v>92</v>
      </c>
      <c r="AV521" s="90" t="s">
        <v>93</v>
      </c>
      <c r="AW521" s="90" t="s">
        <v>6271</v>
      </c>
      <c r="AX521" s="90" t="s">
        <v>6272</v>
      </c>
      <c r="AY521" s="90" t="s">
        <v>6273</v>
      </c>
      <c r="AZ521" s="90" t="s">
        <v>6272</v>
      </c>
      <c r="BA521" s="90" t="s">
        <v>97</v>
      </c>
      <c r="BB521" s="90" t="s">
        <v>6274</v>
      </c>
      <c r="BC521" s="90" t="s">
        <v>99</v>
      </c>
      <c r="BD521" s="90" t="s">
        <v>150</v>
      </c>
      <c r="BE521" s="90" t="s">
        <v>61</v>
      </c>
      <c r="BF521" s="90" t="s">
        <v>262</v>
      </c>
      <c r="BG521" s="90" t="s">
        <v>101</v>
      </c>
    </row>
    <row r="522" s="85" customFormat="1" ht="19" customHeight="1" spans="1:59">
      <c r="A522" s="90" t="s">
        <v>646</v>
      </c>
      <c r="B522" s="90" t="s">
        <v>647</v>
      </c>
      <c r="C522" s="90" t="s">
        <v>5709</v>
      </c>
      <c r="D522" s="90" t="s">
        <v>5710</v>
      </c>
      <c r="E522" s="90" t="s">
        <v>6275</v>
      </c>
      <c r="F522" s="90" t="s">
        <v>6276</v>
      </c>
      <c r="G522" s="90" t="s">
        <v>2609</v>
      </c>
      <c r="H522" s="90" t="s">
        <v>1299</v>
      </c>
      <c r="I522" s="90" t="s">
        <v>6277</v>
      </c>
      <c r="J522" s="90" t="s">
        <v>6278</v>
      </c>
      <c r="K522" s="90" t="s">
        <v>6279</v>
      </c>
      <c r="L522" s="90" t="s">
        <v>73</v>
      </c>
      <c r="M522" s="90" t="s">
        <v>6280</v>
      </c>
      <c r="N522" s="90" t="s">
        <v>2234</v>
      </c>
      <c r="O522" s="90" t="s">
        <v>1726</v>
      </c>
      <c r="P522" s="90" t="s">
        <v>1727</v>
      </c>
      <c r="Q522" s="90" t="s">
        <v>1306</v>
      </c>
      <c r="R522" s="90" t="s">
        <v>1307</v>
      </c>
      <c r="S522" s="90" t="s">
        <v>6281</v>
      </c>
      <c r="T522" s="90" t="s">
        <v>119</v>
      </c>
      <c r="U522" s="15">
        <v>0</v>
      </c>
      <c r="V522" s="15">
        <v>80150</v>
      </c>
      <c r="W522" s="15">
        <v>29000</v>
      </c>
      <c r="X522" s="15">
        <v>3000</v>
      </c>
      <c r="Y522" s="90" t="s">
        <v>143</v>
      </c>
      <c r="Z522" s="90" t="s">
        <v>83</v>
      </c>
      <c r="AA522" s="90" t="s">
        <v>84</v>
      </c>
      <c r="AB522" s="90" t="s">
        <v>6282</v>
      </c>
      <c r="AC522" s="90" t="s">
        <v>211</v>
      </c>
      <c r="AD522" s="90" t="s">
        <v>87</v>
      </c>
      <c r="AE522" s="90" t="s">
        <v>61</v>
      </c>
      <c r="AF522" s="90" t="s">
        <v>61</v>
      </c>
      <c r="AG522" s="90" t="s">
        <v>89</v>
      </c>
      <c r="AH522" s="90" t="s">
        <v>89</v>
      </c>
      <c r="AI522" s="90" t="s">
        <v>89</v>
      </c>
      <c r="AJ522" s="90" t="s">
        <v>89</v>
      </c>
      <c r="AK522" s="90" t="s">
        <v>89</v>
      </c>
      <c r="AL522" s="90" t="s">
        <v>89</v>
      </c>
      <c r="AM522" s="90" t="s">
        <v>89</v>
      </c>
      <c r="AN522" s="90" t="s">
        <v>89</v>
      </c>
      <c r="AO522" s="90" t="s">
        <v>89</v>
      </c>
      <c r="AP522" s="90" t="s">
        <v>89</v>
      </c>
      <c r="AQ522" s="90" t="s">
        <v>90</v>
      </c>
      <c r="AR522" s="90" t="s">
        <v>90</v>
      </c>
      <c r="AS522" s="90" t="s">
        <v>91</v>
      </c>
      <c r="AT522" s="90" t="s">
        <v>92</v>
      </c>
      <c r="AU522" s="90" t="s">
        <v>92</v>
      </c>
      <c r="AV522" s="90" t="s">
        <v>93</v>
      </c>
      <c r="AW522" s="90" t="s">
        <v>6283</v>
      </c>
      <c r="AX522" s="90" t="s">
        <v>6284</v>
      </c>
      <c r="AY522" s="90" t="s">
        <v>6285</v>
      </c>
      <c r="AZ522" s="90" t="s">
        <v>6284</v>
      </c>
      <c r="BA522" s="90" t="s">
        <v>97</v>
      </c>
      <c r="BB522" s="90" t="s">
        <v>6286</v>
      </c>
      <c r="BC522" s="90" t="s">
        <v>99</v>
      </c>
      <c r="BD522" s="90" t="s">
        <v>150</v>
      </c>
      <c r="BE522" s="90" t="s">
        <v>61</v>
      </c>
      <c r="BF522" s="90" t="s">
        <v>119</v>
      </c>
      <c r="BG522" s="90" t="s">
        <v>101</v>
      </c>
    </row>
    <row r="523" s="85" customFormat="1" ht="19" customHeight="1" spans="1:59">
      <c r="A523" s="90" t="s">
        <v>387</v>
      </c>
      <c r="B523" s="90" t="s">
        <v>388</v>
      </c>
      <c r="C523" s="90" t="s">
        <v>3722</v>
      </c>
      <c r="D523" s="90" t="s">
        <v>3723</v>
      </c>
      <c r="E523" s="90" t="s">
        <v>6287</v>
      </c>
      <c r="F523" s="90" t="s">
        <v>6288</v>
      </c>
      <c r="G523" s="90" t="s">
        <v>6151</v>
      </c>
      <c r="H523" s="90" t="s">
        <v>2636</v>
      </c>
      <c r="I523" s="90" t="s">
        <v>6289</v>
      </c>
      <c r="J523" s="90" t="s">
        <v>6290</v>
      </c>
      <c r="K523" s="90" t="s">
        <v>6291</v>
      </c>
      <c r="L523" s="90" t="s">
        <v>73</v>
      </c>
      <c r="M523" s="90" t="s">
        <v>356</v>
      </c>
      <c r="N523" s="90" t="s">
        <v>2268</v>
      </c>
      <c r="O523" s="90" t="s">
        <v>294</v>
      </c>
      <c r="P523" s="90" t="s">
        <v>2641</v>
      </c>
      <c r="Q523" s="90" t="s">
        <v>2642</v>
      </c>
      <c r="R523" s="90" t="s">
        <v>2643</v>
      </c>
      <c r="S523" s="90" t="s">
        <v>6292</v>
      </c>
      <c r="T523" s="90" t="s">
        <v>119</v>
      </c>
      <c r="U523" s="15">
        <v>0</v>
      </c>
      <c r="V523" s="15">
        <v>20000</v>
      </c>
      <c r="W523" s="15">
        <v>14000</v>
      </c>
      <c r="X523" s="15">
        <v>10000</v>
      </c>
      <c r="Y523" s="90" t="s">
        <v>82</v>
      </c>
      <c r="Z523" s="90" t="s">
        <v>83</v>
      </c>
      <c r="AA523" s="90" t="s">
        <v>84</v>
      </c>
      <c r="AB523" s="90" t="s">
        <v>6288</v>
      </c>
      <c r="AC523" s="90" t="s">
        <v>145</v>
      </c>
      <c r="AD523" s="90" t="s">
        <v>87</v>
      </c>
      <c r="AE523" s="90" t="s">
        <v>61</v>
      </c>
      <c r="AF523" s="90" t="s">
        <v>61</v>
      </c>
      <c r="AG523" s="90" t="s">
        <v>89</v>
      </c>
      <c r="AH523" s="90" t="s">
        <v>89</v>
      </c>
      <c r="AI523" s="90" t="s">
        <v>88</v>
      </c>
      <c r="AJ523" s="90" t="s">
        <v>89</v>
      </c>
      <c r="AK523" s="90" t="s">
        <v>89</v>
      </c>
      <c r="AL523" s="90" t="s">
        <v>89</v>
      </c>
      <c r="AM523" s="90" t="s">
        <v>89</v>
      </c>
      <c r="AN523" s="90" t="s">
        <v>89</v>
      </c>
      <c r="AO523" s="90" t="s">
        <v>88</v>
      </c>
      <c r="AP523" s="90" t="s">
        <v>89</v>
      </c>
      <c r="AQ523" s="90" t="s">
        <v>90</v>
      </c>
      <c r="AR523" s="90" t="s">
        <v>90</v>
      </c>
      <c r="AS523" s="90" t="s">
        <v>91</v>
      </c>
      <c r="AT523" s="90" t="s">
        <v>92</v>
      </c>
      <c r="AU523" s="90" t="s">
        <v>92</v>
      </c>
      <c r="AV523" s="90" t="s">
        <v>93</v>
      </c>
      <c r="AW523" s="90" t="s">
        <v>6293</v>
      </c>
      <c r="AX523" s="90" t="s">
        <v>6294</v>
      </c>
      <c r="AY523" s="90" t="s">
        <v>6295</v>
      </c>
      <c r="AZ523" s="90" t="s">
        <v>6294</v>
      </c>
      <c r="BA523" s="90" t="s">
        <v>97</v>
      </c>
      <c r="BB523" s="90" t="s">
        <v>6296</v>
      </c>
      <c r="BC523" s="90" t="s">
        <v>99</v>
      </c>
      <c r="BD523" s="90" t="s">
        <v>100</v>
      </c>
      <c r="BE523" s="90" t="s">
        <v>61</v>
      </c>
      <c r="BF523" s="90" t="s">
        <v>119</v>
      </c>
      <c r="BG523" s="90" t="s">
        <v>101</v>
      </c>
    </row>
    <row r="524" s="85" customFormat="1" ht="19" customHeight="1" spans="1:59">
      <c r="A524" s="90" t="s">
        <v>694</v>
      </c>
      <c r="B524" s="90" t="s">
        <v>695</v>
      </c>
      <c r="C524" s="90" t="s">
        <v>1108</v>
      </c>
      <c r="D524" s="90" t="s">
        <v>1109</v>
      </c>
      <c r="E524" s="90" t="s">
        <v>6297</v>
      </c>
      <c r="F524" s="90" t="s">
        <v>6298</v>
      </c>
      <c r="G524" s="90" t="s">
        <v>3712</v>
      </c>
      <c r="H524" s="90" t="s">
        <v>1299</v>
      </c>
      <c r="I524" s="90" t="s">
        <v>6299</v>
      </c>
      <c r="J524" s="90" t="s">
        <v>6300</v>
      </c>
      <c r="K524" s="90" t="s">
        <v>6301</v>
      </c>
      <c r="L524" s="90" t="s">
        <v>73</v>
      </c>
      <c r="M524" s="90" t="s">
        <v>162</v>
      </c>
      <c r="N524" s="90" t="s">
        <v>1116</v>
      </c>
      <c r="O524" s="90" t="s">
        <v>1726</v>
      </c>
      <c r="P524" s="90" t="s">
        <v>1727</v>
      </c>
      <c r="Q524" s="90" t="s">
        <v>1306</v>
      </c>
      <c r="R524" s="90" t="s">
        <v>1307</v>
      </c>
      <c r="S524" s="90" t="s">
        <v>6302</v>
      </c>
      <c r="T524" s="90" t="s">
        <v>380</v>
      </c>
      <c r="U524" s="15">
        <v>0</v>
      </c>
      <c r="V524" s="15">
        <v>32000</v>
      </c>
      <c r="W524" s="15">
        <v>25000</v>
      </c>
      <c r="X524" s="15">
        <v>5000</v>
      </c>
      <c r="Y524" s="90" t="s">
        <v>82</v>
      </c>
      <c r="Z524" s="90" t="s">
        <v>83</v>
      </c>
      <c r="AA524" s="90" t="s">
        <v>84</v>
      </c>
      <c r="AB524" s="90" t="s">
        <v>6303</v>
      </c>
      <c r="AC524" s="90" t="s">
        <v>145</v>
      </c>
      <c r="AD524" s="90" t="s">
        <v>87</v>
      </c>
      <c r="AE524" s="90" t="s">
        <v>61</v>
      </c>
      <c r="AF524" s="90" t="s">
        <v>61</v>
      </c>
      <c r="AG524" s="90" t="s">
        <v>89</v>
      </c>
      <c r="AH524" s="90" t="s">
        <v>89</v>
      </c>
      <c r="AI524" s="90" t="s">
        <v>89</v>
      </c>
      <c r="AJ524" s="90" t="s">
        <v>88</v>
      </c>
      <c r="AK524" s="90" t="s">
        <v>89</v>
      </c>
      <c r="AL524" s="90" t="s">
        <v>89</v>
      </c>
      <c r="AM524" s="90" t="s">
        <v>89</v>
      </c>
      <c r="AN524" s="90" t="s">
        <v>89</v>
      </c>
      <c r="AO524" s="90" t="s">
        <v>89</v>
      </c>
      <c r="AP524" s="90" t="s">
        <v>89</v>
      </c>
      <c r="AQ524" s="90" t="s">
        <v>90</v>
      </c>
      <c r="AR524" s="90" t="s">
        <v>90</v>
      </c>
      <c r="AS524" s="90" t="s">
        <v>91</v>
      </c>
      <c r="AT524" s="90" t="s">
        <v>92</v>
      </c>
      <c r="AU524" s="90" t="s">
        <v>92</v>
      </c>
      <c r="AV524" s="90" t="s">
        <v>93</v>
      </c>
      <c r="AW524" s="90" t="s">
        <v>6304</v>
      </c>
      <c r="AX524" s="90" t="s">
        <v>6305</v>
      </c>
      <c r="AY524" s="90" t="s">
        <v>6306</v>
      </c>
      <c r="AZ524" s="90" t="s">
        <v>6305</v>
      </c>
      <c r="BA524" s="90" t="s">
        <v>97</v>
      </c>
      <c r="BB524" s="90" t="s">
        <v>6307</v>
      </c>
      <c r="BC524" s="90" t="s">
        <v>99</v>
      </c>
      <c r="BD524" s="90" t="s">
        <v>100</v>
      </c>
      <c r="BE524" s="90" t="s">
        <v>61</v>
      </c>
      <c r="BF524" s="90" t="s">
        <v>380</v>
      </c>
      <c r="BG524" s="90" t="s">
        <v>101</v>
      </c>
    </row>
    <row r="525" s="85" customFormat="1" ht="19" customHeight="1" spans="1:59">
      <c r="A525" s="90" t="s">
        <v>267</v>
      </c>
      <c r="B525" s="90" t="s">
        <v>268</v>
      </c>
      <c r="C525" s="90" t="s">
        <v>754</v>
      </c>
      <c r="D525" s="90" t="s">
        <v>755</v>
      </c>
      <c r="E525" s="90" t="s">
        <v>6308</v>
      </c>
      <c r="F525" s="90" t="s">
        <v>6309</v>
      </c>
      <c r="G525" s="90" t="s">
        <v>2824</v>
      </c>
      <c r="H525" s="90" t="s">
        <v>1299</v>
      </c>
      <c r="I525" s="90" t="s">
        <v>6310</v>
      </c>
      <c r="J525" s="90" t="s">
        <v>6311</v>
      </c>
      <c r="K525" s="90" t="s">
        <v>6312</v>
      </c>
      <c r="L525" s="90" t="s">
        <v>73</v>
      </c>
      <c r="M525" s="90" t="s">
        <v>508</v>
      </c>
      <c r="N525" s="90" t="s">
        <v>114</v>
      </c>
      <c r="O525" s="90" t="s">
        <v>1726</v>
      </c>
      <c r="P525" s="90" t="s">
        <v>1727</v>
      </c>
      <c r="Q525" s="90" t="s">
        <v>1306</v>
      </c>
      <c r="R525" s="90" t="s">
        <v>1307</v>
      </c>
      <c r="S525" s="90" t="s">
        <v>6313</v>
      </c>
      <c r="T525" s="90" t="s">
        <v>380</v>
      </c>
      <c r="U525" s="15">
        <v>0</v>
      </c>
      <c r="V525" s="15">
        <v>47544</v>
      </c>
      <c r="W525" s="15">
        <v>37000</v>
      </c>
      <c r="X525" s="15">
        <v>18500</v>
      </c>
      <c r="Y525" s="90" t="s">
        <v>82</v>
      </c>
      <c r="Z525" s="90" t="s">
        <v>83</v>
      </c>
      <c r="AA525" s="90" t="s">
        <v>84</v>
      </c>
      <c r="AB525" s="90" t="s">
        <v>6314</v>
      </c>
      <c r="AC525" s="90" t="s">
        <v>211</v>
      </c>
      <c r="AD525" s="90" t="s">
        <v>87</v>
      </c>
      <c r="AE525" s="90" t="s">
        <v>61</v>
      </c>
      <c r="AF525" s="90" t="s">
        <v>61</v>
      </c>
      <c r="AG525" s="90" t="s">
        <v>89</v>
      </c>
      <c r="AH525" s="90" t="s">
        <v>89</v>
      </c>
      <c r="AI525" s="90" t="s">
        <v>88</v>
      </c>
      <c r="AJ525" s="90" t="s">
        <v>88</v>
      </c>
      <c r="AK525" s="90" t="s">
        <v>89</v>
      </c>
      <c r="AL525" s="90" t="s">
        <v>88</v>
      </c>
      <c r="AM525" s="90" t="s">
        <v>88</v>
      </c>
      <c r="AN525" s="90" t="s">
        <v>88</v>
      </c>
      <c r="AO525" s="90" t="s">
        <v>88</v>
      </c>
      <c r="AP525" s="90" t="s">
        <v>89</v>
      </c>
      <c r="AQ525" s="90" t="s">
        <v>90</v>
      </c>
      <c r="AR525" s="90" t="s">
        <v>90</v>
      </c>
      <c r="AS525" s="90" t="s">
        <v>91</v>
      </c>
      <c r="AT525" s="90" t="s">
        <v>92</v>
      </c>
      <c r="AU525" s="90" t="s">
        <v>92</v>
      </c>
      <c r="AV525" s="90" t="s">
        <v>93</v>
      </c>
      <c r="AW525" s="90" t="s">
        <v>6315</v>
      </c>
      <c r="AX525" s="90" t="s">
        <v>6316</v>
      </c>
      <c r="AY525" s="90" t="s">
        <v>6317</v>
      </c>
      <c r="AZ525" s="90" t="s">
        <v>6316</v>
      </c>
      <c r="BA525" s="90" t="s">
        <v>97</v>
      </c>
      <c r="BB525" s="90" t="s">
        <v>6318</v>
      </c>
      <c r="BC525" s="90" t="s">
        <v>99</v>
      </c>
      <c r="BD525" s="90" t="s">
        <v>100</v>
      </c>
      <c r="BE525" s="90" t="s">
        <v>61</v>
      </c>
      <c r="BF525" s="90" t="s">
        <v>380</v>
      </c>
      <c r="BG525" s="90" t="s">
        <v>101</v>
      </c>
    </row>
    <row r="526" s="85" customFormat="1" ht="19" customHeight="1" spans="1:59">
      <c r="A526" s="90" t="s">
        <v>267</v>
      </c>
      <c r="B526" s="90" t="s">
        <v>268</v>
      </c>
      <c r="C526" s="90" t="s">
        <v>2417</v>
      </c>
      <c r="D526" s="90" t="s">
        <v>2418</v>
      </c>
      <c r="E526" s="90" t="s">
        <v>4591</v>
      </c>
      <c r="F526" s="90" t="s">
        <v>4592</v>
      </c>
      <c r="G526" s="90" t="s">
        <v>3757</v>
      </c>
      <c r="H526" s="90" t="s">
        <v>605</v>
      </c>
      <c r="I526" s="90" t="s">
        <v>6319</v>
      </c>
      <c r="J526" s="90" t="s">
        <v>6320</v>
      </c>
      <c r="K526" s="90" t="s">
        <v>6321</v>
      </c>
      <c r="L526" s="90" t="s">
        <v>73</v>
      </c>
      <c r="M526" s="90" t="s">
        <v>2928</v>
      </c>
      <c r="N526" s="90" t="s">
        <v>6322</v>
      </c>
      <c r="O526" s="90" t="s">
        <v>610</v>
      </c>
      <c r="P526" s="90" t="s">
        <v>611</v>
      </c>
      <c r="Q526" s="90" t="s">
        <v>612</v>
      </c>
      <c r="R526" s="90" t="s">
        <v>613</v>
      </c>
      <c r="S526" s="90" t="s">
        <v>6323</v>
      </c>
      <c r="T526" s="90" t="s">
        <v>209</v>
      </c>
      <c r="U526" s="15">
        <v>0</v>
      </c>
      <c r="V526" s="15">
        <v>96000</v>
      </c>
      <c r="W526" s="15">
        <v>80000</v>
      </c>
      <c r="X526" s="15">
        <v>5000</v>
      </c>
      <c r="Y526" s="90" t="s">
        <v>143</v>
      </c>
      <c r="Z526" s="90" t="s">
        <v>83</v>
      </c>
      <c r="AA526" s="90" t="s">
        <v>84</v>
      </c>
      <c r="AB526" s="90" t="s">
        <v>4598</v>
      </c>
      <c r="AC526" s="90" t="s">
        <v>359</v>
      </c>
      <c r="AD526" s="90" t="s">
        <v>87</v>
      </c>
      <c r="AE526" s="90" t="s">
        <v>61</v>
      </c>
      <c r="AF526" s="90" t="s">
        <v>61</v>
      </c>
      <c r="AG526" s="90" t="s">
        <v>89</v>
      </c>
      <c r="AH526" s="90" t="s">
        <v>89</v>
      </c>
      <c r="AI526" s="90" t="s">
        <v>89</v>
      </c>
      <c r="AJ526" s="90" t="s">
        <v>89</v>
      </c>
      <c r="AK526" s="90" t="s">
        <v>89</v>
      </c>
      <c r="AL526" s="90" t="s">
        <v>89</v>
      </c>
      <c r="AM526" s="90" t="s">
        <v>89</v>
      </c>
      <c r="AN526" s="90" t="s">
        <v>89</v>
      </c>
      <c r="AO526" s="90" t="s">
        <v>89</v>
      </c>
      <c r="AP526" s="90" t="s">
        <v>89</v>
      </c>
      <c r="AQ526" s="90" t="s">
        <v>90</v>
      </c>
      <c r="AR526" s="90" t="s">
        <v>90</v>
      </c>
      <c r="AS526" s="90" t="s">
        <v>91</v>
      </c>
      <c r="AT526" s="90" t="s">
        <v>92</v>
      </c>
      <c r="AU526" s="90" t="s">
        <v>92</v>
      </c>
      <c r="AV526" s="90" t="s">
        <v>93</v>
      </c>
      <c r="AW526" s="90" t="s">
        <v>4599</v>
      </c>
      <c r="AX526" s="90" t="s">
        <v>6324</v>
      </c>
      <c r="AY526" s="90" t="s">
        <v>4601</v>
      </c>
      <c r="AZ526" s="90" t="s">
        <v>6324</v>
      </c>
      <c r="BA526" s="90" t="s">
        <v>97</v>
      </c>
      <c r="BB526" s="90" t="s">
        <v>6325</v>
      </c>
      <c r="BC526" s="90" t="s">
        <v>99</v>
      </c>
      <c r="BD526" s="90" t="s">
        <v>150</v>
      </c>
      <c r="BE526" s="90" t="s">
        <v>61</v>
      </c>
      <c r="BF526" s="90" t="s">
        <v>209</v>
      </c>
      <c r="BG526" s="90" t="s">
        <v>101</v>
      </c>
    </row>
    <row r="527" s="85" customFormat="1" ht="19" customHeight="1" spans="1:59">
      <c r="A527" s="90" t="s">
        <v>419</v>
      </c>
      <c r="B527" s="90" t="s">
        <v>420</v>
      </c>
      <c r="C527" s="90" t="s">
        <v>3839</v>
      </c>
      <c r="D527" s="90" t="s">
        <v>3840</v>
      </c>
      <c r="E527" s="90" t="s">
        <v>6326</v>
      </c>
      <c r="F527" s="90" t="s">
        <v>6327</v>
      </c>
      <c r="G527" s="90" t="s">
        <v>1298</v>
      </c>
      <c r="H527" s="90" t="s">
        <v>1299</v>
      </c>
      <c r="I527" s="90" t="s">
        <v>6328</v>
      </c>
      <c r="J527" s="90" t="s">
        <v>6329</v>
      </c>
      <c r="K527" s="90" t="s">
        <v>6330</v>
      </c>
      <c r="L527" s="90" t="s">
        <v>73</v>
      </c>
      <c r="M527" s="90" t="s">
        <v>74</v>
      </c>
      <c r="N527" s="90" t="s">
        <v>2015</v>
      </c>
      <c r="O527" s="90" t="s">
        <v>2985</v>
      </c>
      <c r="P527" s="90" t="s">
        <v>2986</v>
      </c>
      <c r="Q527" s="90" t="s">
        <v>1306</v>
      </c>
      <c r="R527" s="90" t="s">
        <v>1307</v>
      </c>
      <c r="S527" s="90" t="s">
        <v>6331</v>
      </c>
      <c r="T527" s="90" t="s">
        <v>262</v>
      </c>
      <c r="U527" s="15">
        <v>0</v>
      </c>
      <c r="V527" s="15">
        <v>40000</v>
      </c>
      <c r="W527" s="15">
        <v>20000</v>
      </c>
      <c r="X527" s="15">
        <v>10000</v>
      </c>
      <c r="Y527" s="90" t="s">
        <v>82</v>
      </c>
      <c r="Z527" s="90" t="s">
        <v>83</v>
      </c>
      <c r="AA527" s="90" t="s">
        <v>84</v>
      </c>
      <c r="AB527" s="90" t="s">
        <v>6332</v>
      </c>
      <c r="AC527" s="90" t="s">
        <v>145</v>
      </c>
      <c r="AD527" s="90" t="s">
        <v>87</v>
      </c>
      <c r="AE527" s="90" t="s">
        <v>61</v>
      </c>
      <c r="AF527" s="90" t="s">
        <v>61</v>
      </c>
      <c r="AG527" s="90" t="s">
        <v>89</v>
      </c>
      <c r="AH527" s="90" t="s">
        <v>89</v>
      </c>
      <c r="AI527" s="90" t="s">
        <v>89</v>
      </c>
      <c r="AJ527" s="90" t="s">
        <v>89</v>
      </c>
      <c r="AK527" s="90" t="s">
        <v>89</v>
      </c>
      <c r="AL527" s="90" t="s">
        <v>89</v>
      </c>
      <c r="AM527" s="90" t="s">
        <v>89</v>
      </c>
      <c r="AN527" s="90" t="s">
        <v>89</v>
      </c>
      <c r="AO527" s="90" t="s">
        <v>89</v>
      </c>
      <c r="AP527" s="90" t="s">
        <v>89</v>
      </c>
      <c r="AQ527" s="90" t="s">
        <v>90</v>
      </c>
      <c r="AR527" s="90" t="s">
        <v>90</v>
      </c>
      <c r="AS527" s="90" t="s">
        <v>91</v>
      </c>
      <c r="AT527" s="90" t="s">
        <v>92</v>
      </c>
      <c r="AU527" s="90" t="s">
        <v>92</v>
      </c>
      <c r="AV527" s="90" t="s">
        <v>93</v>
      </c>
      <c r="AW527" s="90" t="s">
        <v>6333</v>
      </c>
      <c r="AX527" s="90" t="s">
        <v>6334</v>
      </c>
      <c r="AY527" s="90" t="s">
        <v>6335</v>
      </c>
      <c r="AZ527" s="90" t="s">
        <v>6334</v>
      </c>
      <c r="BA527" s="90" t="s">
        <v>97</v>
      </c>
      <c r="BB527" s="90" t="s">
        <v>6336</v>
      </c>
      <c r="BC527" s="90" t="s">
        <v>99</v>
      </c>
      <c r="BD527" s="90" t="s">
        <v>100</v>
      </c>
      <c r="BE527" s="90" t="s">
        <v>61</v>
      </c>
      <c r="BF527" s="90" t="s">
        <v>262</v>
      </c>
      <c r="BG527" s="90" t="s">
        <v>101</v>
      </c>
    </row>
    <row r="528" s="85" customFormat="1" ht="19" customHeight="1" spans="1:59">
      <c r="A528" s="90" t="s">
        <v>419</v>
      </c>
      <c r="B528" s="90" t="s">
        <v>420</v>
      </c>
      <c r="C528" s="90" t="s">
        <v>1465</v>
      </c>
      <c r="D528" s="90" t="s">
        <v>1466</v>
      </c>
      <c r="E528" s="90" t="s">
        <v>6337</v>
      </c>
      <c r="F528" s="90" t="s">
        <v>6338</v>
      </c>
      <c r="G528" s="90" t="s">
        <v>1298</v>
      </c>
      <c r="H528" s="90" t="s">
        <v>1299</v>
      </c>
      <c r="I528" s="90" t="s">
        <v>6339</v>
      </c>
      <c r="J528" s="90" t="s">
        <v>6340</v>
      </c>
      <c r="K528" s="90" t="s">
        <v>6341</v>
      </c>
      <c r="L528" s="90" t="s">
        <v>73</v>
      </c>
      <c r="M528" s="90" t="s">
        <v>4314</v>
      </c>
      <c r="N528" s="90" t="s">
        <v>3140</v>
      </c>
      <c r="O528" s="90" t="s">
        <v>1726</v>
      </c>
      <c r="P528" s="90" t="s">
        <v>1727</v>
      </c>
      <c r="Q528" s="90" t="s">
        <v>1306</v>
      </c>
      <c r="R528" s="90" t="s">
        <v>1307</v>
      </c>
      <c r="S528" s="90" t="s">
        <v>6342</v>
      </c>
      <c r="T528" s="90" t="s">
        <v>262</v>
      </c>
      <c r="U528" s="15">
        <v>0</v>
      </c>
      <c r="V528" s="15">
        <v>18500</v>
      </c>
      <c r="W528" s="15">
        <v>14000</v>
      </c>
      <c r="X528" s="15">
        <v>6000</v>
      </c>
      <c r="Y528" s="90" t="s">
        <v>143</v>
      </c>
      <c r="Z528" s="90" t="s">
        <v>83</v>
      </c>
      <c r="AA528" s="90" t="s">
        <v>84</v>
      </c>
      <c r="AB528" s="90" t="s">
        <v>2401</v>
      </c>
      <c r="AC528" s="90" t="s">
        <v>359</v>
      </c>
      <c r="AD528" s="90" t="s">
        <v>87</v>
      </c>
      <c r="AE528" s="90" t="s">
        <v>61</v>
      </c>
      <c r="AF528" s="90" t="s">
        <v>61</v>
      </c>
      <c r="AG528" s="90" t="s">
        <v>89</v>
      </c>
      <c r="AH528" s="90" t="s">
        <v>89</v>
      </c>
      <c r="AI528" s="90" t="s">
        <v>89</v>
      </c>
      <c r="AJ528" s="90" t="s">
        <v>89</v>
      </c>
      <c r="AK528" s="90" t="s">
        <v>89</v>
      </c>
      <c r="AL528" s="90" t="s">
        <v>89</v>
      </c>
      <c r="AM528" s="90" t="s">
        <v>89</v>
      </c>
      <c r="AN528" s="90" t="s">
        <v>89</v>
      </c>
      <c r="AO528" s="90" t="s">
        <v>89</v>
      </c>
      <c r="AP528" s="90" t="s">
        <v>89</v>
      </c>
      <c r="AQ528" s="90" t="s">
        <v>90</v>
      </c>
      <c r="AR528" s="90" t="s">
        <v>90</v>
      </c>
      <c r="AS528" s="90" t="s">
        <v>91</v>
      </c>
      <c r="AT528" s="90" t="s">
        <v>92</v>
      </c>
      <c r="AU528" s="90" t="s">
        <v>92</v>
      </c>
      <c r="AV528" s="90" t="s">
        <v>93</v>
      </c>
      <c r="AW528" s="90" t="s">
        <v>6343</v>
      </c>
      <c r="AX528" s="90" t="s">
        <v>6344</v>
      </c>
      <c r="AY528" s="90" t="s">
        <v>6345</v>
      </c>
      <c r="AZ528" s="90" t="s">
        <v>6344</v>
      </c>
      <c r="BA528" s="90" t="s">
        <v>97</v>
      </c>
      <c r="BB528" s="90" t="s">
        <v>6346</v>
      </c>
      <c r="BC528" s="90" t="s">
        <v>99</v>
      </c>
      <c r="BD528" s="90" t="s">
        <v>150</v>
      </c>
      <c r="BE528" s="90" t="s">
        <v>61</v>
      </c>
      <c r="BF528" s="90" t="s">
        <v>262</v>
      </c>
      <c r="BG528" s="90" t="s">
        <v>101</v>
      </c>
    </row>
    <row r="529" s="85" customFormat="1" ht="19" customHeight="1" spans="1:59">
      <c r="A529" s="90" t="s">
        <v>267</v>
      </c>
      <c r="B529" s="90" t="s">
        <v>268</v>
      </c>
      <c r="C529" s="90" t="s">
        <v>6347</v>
      </c>
      <c r="D529" s="90" t="s">
        <v>6348</v>
      </c>
      <c r="E529" s="90" t="s">
        <v>6349</v>
      </c>
      <c r="F529" s="90" t="s">
        <v>6350</v>
      </c>
      <c r="G529" s="90" t="s">
        <v>287</v>
      </c>
      <c r="H529" s="90" t="s">
        <v>109</v>
      </c>
      <c r="I529" s="90" t="s">
        <v>6351</v>
      </c>
      <c r="J529" s="90" t="s">
        <v>6352</v>
      </c>
      <c r="K529" s="90" t="s">
        <v>6353</v>
      </c>
      <c r="L529" s="90" t="s">
        <v>73</v>
      </c>
      <c r="M529" s="90" t="s">
        <v>6354</v>
      </c>
      <c r="N529" s="90" t="s">
        <v>1505</v>
      </c>
      <c r="O529" s="90" t="s">
        <v>3772</v>
      </c>
      <c r="P529" s="90" t="s">
        <v>3773</v>
      </c>
      <c r="Q529" s="90" t="s">
        <v>3774</v>
      </c>
      <c r="R529" s="90" t="s">
        <v>3773</v>
      </c>
      <c r="S529" s="90" t="s">
        <v>6355</v>
      </c>
      <c r="T529" s="90" t="s">
        <v>119</v>
      </c>
      <c r="U529" s="15">
        <v>0</v>
      </c>
      <c r="V529" s="15">
        <v>121320</v>
      </c>
      <c r="W529" s="15">
        <v>66000</v>
      </c>
      <c r="X529" s="15">
        <v>9900</v>
      </c>
      <c r="Y529" s="90" t="s">
        <v>143</v>
      </c>
      <c r="Z529" s="90" t="s">
        <v>83</v>
      </c>
      <c r="AA529" s="90" t="s">
        <v>84</v>
      </c>
      <c r="AB529" s="90" t="s">
        <v>6356</v>
      </c>
      <c r="AC529" s="90" t="s">
        <v>145</v>
      </c>
      <c r="AD529" s="90" t="s">
        <v>87</v>
      </c>
      <c r="AE529" s="90" t="s">
        <v>61</v>
      </c>
      <c r="AF529" s="90" t="s">
        <v>61</v>
      </c>
      <c r="AG529" s="90" t="s">
        <v>89</v>
      </c>
      <c r="AH529" s="90" t="s">
        <v>89</v>
      </c>
      <c r="AI529" s="90" t="s">
        <v>89</v>
      </c>
      <c r="AJ529" s="90" t="s">
        <v>89</v>
      </c>
      <c r="AK529" s="90" t="s">
        <v>89</v>
      </c>
      <c r="AL529" s="90" t="s">
        <v>89</v>
      </c>
      <c r="AM529" s="90" t="s">
        <v>89</v>
      </c>
      <c r="AN529" s="90" t="s">
        <v>89</v>
      </c>
      <c r="AO529" s="90" t="s">
        <v>89</v>
      </c>
      <c r="AP529" s="90" t="s">
        <v>89</v>
      </c>
      <c r="AQ529" s="90" t="s">
        <v>90</v>
      </c>
      <c r="AR529" s="90" t="s">
        <v>90</v>
      </c>
      <c r="AS529" s="90" t="s">
        <v>91</v>
      </c>
      <c r="AT529" s="90" t="s">
        <v>92</v>
      </c>
      <c r="AU529" s="90" t="s">
        <v>92</v>
      </c>
      <c r="AV529" s="90" t="s">
        <v>93</v>
      </c>
      <c r="AW529" s="90" t="s">
        <v>6357</v>
      </c>
      <c r="AX529" s="90" t="s">
        <v>6358</v>
      </c>
      <c r="AY529" s="90" t="s">
        <v>6359</v>
      </c>
      <c r="AZ529" s="90" t="s">
        <v>6358</v>
      </c>
      <c r="BA529" s="90" t="s">
        <v>97</v>
      </c>
      <c r="BB529" s="90" t="s">
        <v>6360</v>
      </c>
      <c r="BC529" s="90" t="s">
        <v>99</v>
      </c>
      <c r="BD529" s="90" t="s">
        <v>150</v>
      </c>
      <c r="BE529" s="90" t="s">
        <v>61</v>
      </c>
      <c r="BF529" s="90" t="s">
        <v>119</v>
      </c>
      <c r="BG529" s="90" t="s">
        <v>101</v>
      </c>
    </row>
    <row r="530" s="85" customFormat="1" ht="19" customHeight="1" spans="1:59">
      <c r="A530" s="90" t="s">
        <v>387</v>
      </c>
      <c r="B530" s="90" t="s">
        <v>388</v>
      </c>
      <c r="C530" s="90" t="s">
        <v>389</v>
      </c>
      <c r="D530" s="90" t="s">
        <v>390</v>
      </c>
      <c r="E530" s="90" t="s">
        <v>6361</v>
      </c>
      <c r="F530" s="90" t="s">
        <v>2321</v>
      </c>
      <c r="G530" s="90" t="s">
        <v>2321</v>
      </c>
      <c r="H530" s="90" t="s">
        <v>539</v>
      </c>
      <c r="I530" s="90" t="s">
        <v>6362</v>
      </c>
      <c r="J530" s="90" t="s">
        <v>6363</v>
      </c>
      <c r="K530" s="90" t="s">
        <v>2656</v>
      </c>
      <c r="L530" s="90" t="s">
        <v>73</v>
      </c>
      <c r="M530" s="90" t="s">
        <v>2657</v>
      </c>
      <c r="N530" s="90" t="s">
        <v>811</v>
      </c>
      <c r="O530" s="90" t="s">
        <v>1306</v>
      </c>
      <c r="P530" s="90" t="s">
        <v>2658</v>
      </c>
      <c r="Q530" s="90" t="s">
        <v>2659</v>
      </c>
      <c r="R530" s="90" t="s">
        <v>2660</v>
      </c>
      <c r="S530" s="90" t="s">
        <v>6364</v>
      </c>
      <c r="T530" s="90" t="s">
        <v>380</v>
      </c>
      <c r="U530" s="15">
        <v>0</v>
      </c>
      <c r="V530" s="15">
        <v>771567</v>
      </c>
      <c r="W530" s="15">
        <v>224004</v>
      </c>
      <c r="X530" s="15">
        <v>107749</v>
      </c>
      <c r="Y530" s="90" t="s">
        <v>143</v>
      </c>
      <c r="Z530" s="90" t="s">
        <v>83</v>
      </c>
      <c r="AA530" s="90" t="s">
        <v>84</v>
      </c>
      <c r="AB530" s="90" t="s">
        <v>6365</v>
      </c>
      <c r="AC530" s="90" t="s">
        <v>191</v>
      </c>
      <c r="AD530" s="90" t="s">
        <v>87</v>
      </c>
      <c r="AE530" s="90" t="s">
        <v>61</v>
      </c>
      <c r="AF530" s="90" t="s">
        <v>61</v>
      </c>
      <c r="AG530" s="90" t="s">
        <v>89</v>
      </c>
      <c r="AH530" s="90" t="s">
        <v>89</v>
      </c>
      <c r="AI530" s="90" t="s">
        <v>89</v>
      </c>
      <c r="AJ530" s="90" t="s">
        <v>89</v>
      </c>
      <c r="AK530" s="90" t="s">
        <v>89</v>
      </c>
      <c r="AL530" s="90" t="s">
        <v>89</v>
      </c>
      <c r="AM530" s="90" t="s">
        <v>89</v>
      </c>
      <c r="AN530" s="90" t="s">
        <v>89</v>
      </c>
      <c r="AO530" s="90" t="s">
        <v>89</v>
      </c>
      <c r="AP530" s="90" t="s">
        <v>89</v>
      </c>
      <c r="AQ530" s="90" t="s">
        <v>90</v>
      </c>
      <c r="AR530" s="90" t="s">
        <v>90</v>
      </c>
      <c r="AS530" s="90" t="s">
        <v>91</v>
      </c>
      <c r="AT530" s="90" t="s">
        <v>92</v>
      </c>
      <c r="AU530" s="90" t="s">
        <v>92</v>
      </c>
      <c r="AV530" s="90" t="s">
        <v>93</v>
      </c>
      <c r="AW530" s="90" t="s">
        <v>6366</v>
      </c>
      <c r="AX530" s="90" t="s">
        <v>6367</v>
      </c>
      <c r="AY530" s="90" t="s">
        <v>6368</v>
      </c>
      <c r="AZ530" s="90" t="s">
        <v>6367</v>
      </c>
      <c r="BA530" s="90" t="s">
        <v>97</v>
      </c>
      <c r="BB530" s="90" t="s">
        <v>6369</v>
      </c>
      <c r="BC530" s="90" t="s">
        <v>99</v>
      </c>
      <c r="BD530" s="90" t="s">
        <v>150</v>
      </c>
      <c r="BE530" s="90" t="s">
        <v>61</v>
      </c>
      <c r="BF530" s="90" t="s">
        <v>380</v>
      </c>
      <c r="BG530" s="90" t="s">
        <v>101</v>
      </c>
    </row>
    <row r="531" s="85" customFormat="1" ht="19" customHeight="1" spans="1:59">
      <c r="A531" s="90" t="s">
        <v>151</v>
      </c>
      <c r="B531" s="90" t="s">
        <v>152</v>
      </c>
      <c r="C531" s="90" t="s">
        <v>741</v>
      </c>
      <c r="D531" s="90" t="s">
        <v>742</v>
      </c>
      <c r="E531" s="90" t="s">
        <v>2331</v>
      </c>
      <c r="F531" s="90" t="s">
        <v>6370</v>
      </c>
      <c r="G531" s="90" t="s">
        <v>6371</v>
      </c>
      <c r="H531" s="90" t="s">
        <v>943</v>
      </c>
      <c r="I531" s="90" t="s">
        <v>6372</v>
      </c>
      <c r="J531" s="90" t="s">
        <v>6373</v>
      </c>
      <c r="K531" s="90" t="s">
        <v>6374</v>
      </c>
      <c r="L531" s="90" t="s">
        <v>73</v>
      </c>
      <c r="M531" s="90" t="s">
        <v>6375</v>
      </c>
      <c r="N531" s="90" t="s">
        <v>508</v>
      </c>
      <c r="O531" s="90" t="s">
        <v>2244</v>
      </c>
      <c r="P531" s="90" t="s">
        <v>2245</v>
      </c>
      <c r="Q531" s="90" t="s">
        <v>5835</v>
      </c>
      <c r="R531" s="90" t="s">
        <v>5836</v>
      </c>
      <c r="S531" s="90" t="s">
        <v>6376</v>
      </c>
      <c r="T531" s="90" t="s">
        <v>380</v>
      </c>
      <c r="U531" s="15">
        <v>0</v>
      </c>
      <c r="V531" s="15">
        <v>40000</v>
      </c>
      <c r="W531" s="15">
        <v>18500</v>
      </c>
      <c r="X531" s="15">
        <v>3015</v>
      </c>
      <c r="Y531" s="90" t="s">
        <v>143</v>
      </c>
      <c r="Z531" s="90" t="s">
        <v>83</v>
      </c>
      <c r="AA531" s="90" t="s">
        <v>84</v>
      </c>
      <c r="AB531" s="90" t="s">
        <v>2208</v>
      </c>
      <c r="AC531" s="90" t="s">
        <v>145</v>
      </c>
      <c r="AD531" s="90" t="s">
        <v>87</v>
      </c>
      <c r="AE531" s="90" t="s">
        <v>61</v>
      </c>
      <c r="AF531" s="90" t="s">
        <v>61</v>
      </c>
      <c r="AG531" s="90" t="s">
        <v>89</v>
      </c>
      <c r="AH531" s="90" t="s">
        <v>89</v>
      </c>
      <c r="AI531" s="90" t="s">
        <v>89</v>
      </c>
      <c r="AJ531" s="90" t="s">
        <v>89</v>
      </c>
      <c r="AK531" s="90" t="s">
        <v>89</v>
      </c>
      <c r="AL531" s="90" t="s">
        <v>89</v>
      </c>
      <c r="AM531" s="90" t="s">
        <v>89</v>
      </c>
      <c r="AN531" s="90" t="s">
        <v>89</v>
      </c>
      <c r="AO531" s="90" t="s">
        <v>89</v>
      </c>
      <c r="AP531" s="90" t="s">
        <v>89</v>
      </c>
      <c r="AQ531" s="90" t="s">
        <v>90</v>
      </c>
      <c r="AR531" s="90" t="s">
        <v>90</v>
      </c>
      <c r="AS531" s="90" t="s">
        <v>91</v>
      </c>
      <c r="AT531" s="90" t="s">
        <v>92</v>
      </c>
      <c r="AU531" s="90" t="s">
        <v>92</v>
      </c>
      <c r="AV531" s="90" t="s">
        <v>93</v>
      </c>
      <c r="AW531" s="90" t="s">
        <v>2339</v>
      </c>
      <c r="AX531" s="90" t="s">
        <v>6377</v>
      </c>
      <c r="AY531" s="90" t="s">
        <v>2341</v>
      </c>
      <c r="AZ531" s="90" t="s">
        <v>6377</v>
      </c>
      <c r="BA531" s="90" t="s">
        <v>215</v>
      </c>
      <c r="BB531" s="90" t="s">
        <v>6378</v>
      </c>
      <c r="BC531" s="90" t="s">
        <v>99</v>
      </c>
      <c r="BD531" s="90" t="s">
        <v>150</v>
      </c>
      <c r="BE531" s="90" t="s">
        <v>61</v>
      </c>
      <c r="BF531" s="90" t="s">
        <v>380</v>
      </c>
      <c r="BG531" s="90" t="s">
        <v>101</v>
      </c>
    </row>
    <row r="532" s="85" customFormat="1" ht="19" customHeight="1" spans="1:59">
      <c r="A532" s="90" t="s">
        <v>102</v>
      </c>
      <c r="B532" s="90" t="s">
        <v>103</v>
      </c>
      <c r="C532" s="90" t="s">
        <v>3825</v>
      </c>
      <c r="D532" s="90" t="s">
        <v>3826</v>
      </c>
      <c r="E532" s="90" t="s">
        <v>6379</v>
      </c>
      <c r="F532" s="90" t="s">
        <v>4712</v>
      </c>
      <c r="G532" s="90" t="s">
        <v>108</v>
      </c>
      <c r="H532" s="90" t="s">
        <v>109</v>
      </c>
      <c r="I532" s="90" t="s">
        <v>6380</v>
      </c>
      <c r="J532" s="90" t="s">
        <v>6381</v>
      </c>
      <c r="K532" s="90" t="s">
        <v>6382</v>
      </c>
      <c r="L532" s="90" t="s">
        <v>73</v>
      </c>
      <c r="M532" s="90" t="s">
        <v>184</v>
      </c>
      <c r="N532" s="90" t="s">
        <v>880</v>
      </c>
      <c r="O532" s="90" t="s">
        <v>292</v>
      </c>
      <c r="P532" s="90" t="s">
        <v>293</v>
      </c>
      <c r="Q532" s="90" t="s">
        <v>6383</v>
      </c>
      <c r="R532" s="90" t="s">
        <v>6384</v>
      </c>
      <c r="S532" s="90" t="s">
        <v>6385</v>
      </c>
      <c r="T532" s="90" t="s">
        <v>380</v>
      </c>
      <c r="U532" s="15">
        <v>0</v>
      </c>
      <c r="V532" s="15">
        <v>25836</v>
      </c>
      <c r="W532" s="15">
        <v>10000</v>
      </c>
      <c r="X532" s="15">
        <v>5000</v>
      </c>
      <c r="Y532" s="90" t="s">
        <v>82</v>
      </c>
      <c r="Z532" s="90" t="s">
        <v>83</v>
      </c>
      <c r="AA532" s="90" t="s">
        <v>84</v>
      </c>
      <c r="AB532" s="90" t="s">
        <v>6386</v>
      </c>
      <c r="AC532" s="90" t="s">
        <v>359</v>
      </c>
      <c r="AD532" s="90" t="s">
        <v>87</v>
      </c>
      <c r="AE532" s="90" t="s">
        <v>61</v>
      </c>
      <c r="AF532" s="90" t="s">
        <v>61</v>
      </c>
      <c r="AG532" s="90" t="s">
        <v>89</v>
      </c>
      <c r="AH532" s="90" t="s">
        <v>89</v>
      </c>
      <c r="AI532" s="90" t="s">
        <v>89</v>
      </c>
      <c r="AJ532" s="90" t="s">
        <v>88</v>
      </c>
      <c r="AK532" s="90" t="s">
        <v>88</v>
      </c>
      <c r="AL532" s="90" t="s">
        <v>88</v>
      </c>
      <c r="AM532" s="90" t="s">
        <v>88</v>
      </c>
      <c r="AN532" s="90" t="s">
        <v>88</v>
      </c>
      <c r="AO532" s="90" t="s">
        <v>88</v>
      </c>
      <c r="AP532" s="90" t="s">
        <v>89</v>
      </c>
      <c r="AQ532" s="90" t="s">
        <v>90</v>
      </c>
      <c r="AR532" s="90" t="s">
        <v>90</v>
      </c>
      <c r="AS532" s="90" t="s">
        <v>91</v>
      </c>
      <c r="AT532" s="90" t="s">
        <v>92</v>
      </c>
      <c r="AU532" s="90" t="s">
        <v>92</v>
      </c>
      <c r="AV532" s="90" t="s">
        <v>93</v>
      </c>
      <c r="AW532" s="90" t="s">
        <v>6387</v>
      </c>
      <c r="AX532" s="90" t="s">
        <v>6388</v>
      </c>
      <c r="AY532" s="90" t="s">
        <v>6389</v>
      </c>
      <c r="AZ532" s="90" t="s">
        <v>6388</v>
      </c>
      <c r="BA532" s="90" t="s">
        <v>97</v>
      </c>
      <c r="BB532" s="90" t="s">
        <v>6390</v>
      </c>
      <c r="BC532" s="90" t="s">
        <v>99</v>
      </c>
      <c r="BD532" s="90" t="s">
        <v>100</v>
      </c>
      <c r="BE532" s="90" t="s">
        <v>61</v>
      </c>
      <c r="BF532" s="90" t="s">
        <v>380</v>
      </c>
      <c r="BG532" s="90" t="s">
        <v>101</v>
      </c>
    </row>
    <row r="533" s="85" customFormat="1" ht="19" customHeight="1" spans="1:59">
      <c r="A533" s="90" t="s">
        <v>126</v>
      </c>
      <c r="B533" s="90" t="s">
        <v>127</v>
      </c>
      <c r="C533" s="90" t="s">
        <v>196</v>
      </c>
      <c r="D533" s="90" t="s">
        <v>197</v>
      </c>
      <c r="E533" s="90" t="s">
        <v>3164</v>
      </c>
      <c r="F533" s="90" t="s">
        <v>132</v>
      </c>
      <c r="G533" s="90" t="s">
        <v>132</v>
      </c>
      <c r="H533" s="90" t="s">
        <v>109</v>
      </c>
      <c r="I533" s="90" t="s">
        <v>6391</v>
      </c>
      <c r="J533" s="90" t="s">
        <v>6392</v>
      </c>
      <c r="K533" s="90" t="s">
        <v>6393</v>
      </c>
      <c r="L533" s="90" t="s">
        <v>73</v>
      </c>
      <c r="M533" s="90" t="s">
        <v>1289</v>
      </c>
      <c r="N533" s="90" t="s">
        <v>575</v>
      </c>
      <c r="O533" s="90" t="s">
        <v>292</v>
      </c>
      <c r="P533" s="90" t="s">
        <v>293</v>
      </c>
      <c r="Q533" s="90" t="s">
        <v>294</v>
      </c>
      <c r="R533" s="90" t="s">
        <v>295</v>
      </c>
      <c r="S533" s="90" t="s">
        <v>6394</v>
      </c>
      <c r="T533" s="90" t="s">
        <v>81</v>
      </c>
      <c r="U533" s="15">
        <v>0</v>
      </c>
      <c r="V533" s="15">
        <v>153415</v>
      </c>
      <c r="W533" s="15">
        <v>30700</v>
      </c>
      <c r="X533" s="15">
        <v>7675</v>
      </c>
      <c r="Y533" s="90" t="s">
        <v>143</v>
      </c>
      <c r="Z533" s="90" t="s">
        <v>83</v>
      </c>
      <c r="AA533" s="90" t="s">
        <v>84</v>
      </c>
      <c r="AB533" s="90" t="s">
        <v>3174</v>
      </c>
      <c r="AC533" s="90" t="s">
        <v>121</v>
      </c>
      <c r="AD533" s="90" t="s">
        <v>87</v>
      </c>
      <c r="AE533" s="90" t="s">
        <v>61</v>
      </c>
      <c r="AF533" s="90" t="s">
        <v>61</v>
      </c>
      <c r="AG533" s="90" t="s">
        <v>89</v>
      </c>
      <c r="AH533" s="90" t="s">
        <v>89</v>
      </c>
      <c r="AI533" s="90" t="s">
        <v>89</v>
      </c>
      <c r="AJ533" s="90" t="s">
        <v>89</v>
      </c>
      <c r="AK533" s="90" t="s">
        <v>89</v>
      </c>
      <c r="AL533" s="90" t="s">
        <v>89</v>
      </c>
      <c r="AM533" s="90" t="s">
        <v>89</v>
      </c>
      <c r="AN533" s="90" t="s">
        <v>89</v>
      </c>
      <c r="AO533" s="90" t="s">
        <v>89</v>
      </c>
      <c r="AP533" s="90" t="s">
        <v>89</v>
      </c>
      <c r="AQ533" s="90" t="s">
        <v>90</v>
      </c>
      <c r="AR533" s="90" t="s">
        <v>90</v>
      </c>
      <c r="AS533" s="90" t="s">
        <v>91</v>
      </c>
      <c r="AT533" s="90" t="s">
        <v>92</v>
      </c>
      <c r="AU533" s="90" t="s">
        <v>92</v>
      </c>
      <c r="AV533" s="90" t="s">
        <v>93</v>
      </c>
      <c r="AW533" s="90" t="s">
        <v>3175</v>
      </c>
      <c r="AX533" s="90" t="s">
        <v>6395</v>
      </c>
      <c r="AY533" s="90" t="s">
        <v>3177</v>
      </c>
      <c r="AZ533" s="90" t="s">
        <v>6395</v>
      </c>
      <c r="BA533" s="90" t="s">
        <v>97</v>
      </c>
      <c r="BB533" s="90" t="s">
        <v>6396</v>
      </c>
      <c r="BC533" s="90" t="s">
        <v>99</v>
      </c>
      <c r="BD533" s="90" t="s">
        <v>150</v>
      </c>
      <c r="BE533" s="90" t="s">
        <v>61</v>
      </c>
      <c r="BF533" s="90" t="s">
        <v>81</v>
      </c>
      <c r="BG533" s="90" t="s">
        <v>101</v>
      </c>
    </row>
    <row r="534" s="85" customFormat="1" ht="19" customHeight="1" spans="1:59">
      <c r="A534" s="90" t="s">
        <v>516</v>
      </c>
      <c r="B534" s="90" t="s">
        <v>517</v>
      </c>
      <c r="C534" s="90" t="s">
        <v>2343</v>
      </c>
      <c r="D534" s="90" t="s">
        <v>2344</v>
      </c>
      <c r="E534" s="90" t="s">
        <v>6397</v>
      </c>
      <c r="F534" s="90" t="s">
        <v>6398</v>
      </c>
      <c r="G534" s="90" t="s">
        <v>5036</v>
      </c>
      <c r="H534" s="90" t="s">
        <v>605</v>
      </c>
      <c r="I534" s="90" t="s">
        <v>6399</v>
      </c>
      <c r="J534" s="90" t="s">
        <v>6400</v>
      </c>
      <c r="K534" s="90" t="s">
        <v>6401</v>
      </c>
      <c r="L534" s="90" t="s">
        <v>73</v>
      </c>
      <c r="M534" s="90" t="s">
        <v>6402</v>
      </c>
      <c r="N534" s="90" t="s">
        <v>3140</v>
      </c>
      <c r="O534" s="90" t="s">
        <v>5897</v>
      </c>
      <c r="P534" s="90" t="s">
        <v>1670</v>
      </c>
      <c r="Q534" s="90" t="s">
        <v>1669</v>
      </c>
      <c r="R534" s="90" t="s">
        <v>1670</v>
      </c>
      <c r="S534" s="90" t="s">
        <v>6403</v>
      </c>
      <c r="T534" s="90" t="s">
        <v>119</v>
      </c>
      <c r="U534" s="15">
        <v>0</v>
      </c>
      <c r="V534" s="15">
        <v>2350</v>
      </c>
      <c r="W534" s="15">
        <v>1800</v>
      </c>
      <c r="X534" s="15">
        <v>1000</v>
      </c>
      <c r="Y534" s="90" t="s">
        <v>82</v>
      </c>
      <c r="Z534" s="90" t="s">
        <v>83</v>
      </c>
      <c r="AA534" s="90" t="s">
        <v>84</v>
      </c>
      <c r="AB534" s="90" t="s">
        <v>6404</v>
      </c>
      <c r="AC534" s="90" t="s">
        <v>359</v>
      </c>
      <c r="AD534" s="90" t="s">
        <v>87</v>
      </c>
      <c r="AE534" s="90" t="s">
        <v>61</v>
      </c>
      <c r="AF534" s="90" t="s">
        <v>61</v>
      </c>
      <c r="AG534" s="90" t="s">
        <v>89</v>
      </c>
      <c r="AH534" s="90" t="s">
        <v>89</v>
      </c>
      <c r="AI534" s="90" t="s">
        <v>88</v>
      </c>
      <c r="AJ534" s="90" t="s">
        <v>88</v>
      </c>
      <c r="AK534" s="90" t="s">
        <v>89</v>
      </c>
      <c r="AL534" s="90" t="s">
        <v>89</v>
      </c>
      <c r="AM534" s="90" t="s">
        <v>89</v>
      </c>
      <c r="AN534" s="90" t="s">
        <v>89</v>
      </c>
      <c r="AO534" s="90" t="s">
        <v>88</v>
      </c>
      <c r="AP534" s="90" t="s">
        <v>89</v>
      </c>
      <c r="AQ534" s="90" t="s">
        <v>90</v>
      </c>
      <c r="AR534" s="90" t="s">
        <v>90</v>
      </c>
      <c r="AS534" s="90" t="s">
        <v>91</v>
      </c>
      <c r="AT534" s="90" t="s">
        <v>92</v>
      </c>
      <c r="AU534" s="90" t="s">
        <v>92</v>
      </c>
      <c r="AV534" s="90" t="s">
        <v>93</v>
      </c>
      <c r="AW534" s="90" t="s">
        <v>6405</v>
      </c>
      <c r="AX534" s="90" t="s">
        <v>6406</v>
      </c>
      <c r="AY534" s="90" t="s">
        <v>6407</v>
      </c>
      <c r="AZ534" s="90" t="s">
        <v>6406</v>
      </c>
      <c r="BA534" s="90" t="s">
        <v>97</v>
      </c>
      <c r="BB534" s="90" t="s">
        <v>6408</v>
      </c>
      <c r="BC534" s="90" t="s">
        <v>99</v>
      </c>
      <c r="BD534" s="90" t="s">
        <v>100</v>
      </c>
      <c r="BE534" s="90" t="s">
        <v>61</v>
      </c>
      <c r="BF534" s="90" t="s">
        <v>119</v>
      </c>
      <c r="BG534" s="90" t="s">
        <v>101</v>
      </c>
    </row>
    <row r="535" s="85" customFormat="1" ht="19" customHeight="1" spans="1:59">
      <c r="A535" s="90" t="s">
        <v>126</v>
      </c>
      <c r="B535" s="90" t="s">
        <v>127</v>
      </c>
      <c r="C535" s="90" t="s">
        <v>4343</v>
      </c>
      <c r="D535" s="90" t="s">
        <v>4344</v>
      </c>
      <c r="E535" s="90" t="s">
        <v>4486</v>
      </c>
      <c r="F535" s="90" t="s">
        <v>6409</v>
      </c>
      <c r="G535" s="90" t="s">
        <v>6410</v>
      </c>
      <c r="H535" s="90" t="s">
        <v>2291</v>
      </c>
      <c r="I535" s="90" t="s">
        <v>6411</v>
      </c>
      <c r="J535" s="90" t="s">
        <v>6412</v>
      </c>
      <c r="K535" s="90" t="s">
        <v>6413</v>
      </c>
      <c r="L535" s="90" t="s">
        <v>73</v>
      </c>
      <c r="M535" s="90" t="s">
        <v>1303</v>
      </c>
      <c r="N535" s="90" t="s">
        <v>6414</v>
      </c>
      <c r="O535" s="90" t="s">
        <v>2295</v>
      </c>
      <c r="P535" s="90" t="s">
        <v>2296</v>
      </c>
      <c r="Q535" s="90" t="s">
        <v>2297</v>
      </c>
      <c r="R535" s="90" t="s">
        <v>2298</v>
      </c>
      <c r="S535" s="90" t="s">
        <v>6415</v>
      </c>
      <c r="T535" s="90" t="s">
        <v>119</v>
      </c>
      <c r="U535" s="15">
        <v>0</v>
      </c>
      <c r="V535" s="15">
        <v>326700</v>
      </c>
      <c r="W535" s="15">
        <v>190000</v>
      </c>
      <c r="X535" s="15">
        <v>8310</v>
      </c>
      <c r="Y535" s="90" t="s">
        <v>143</v>
      </c>
      <c r="Z535" s="90" t="s">
        <v>83</v>
      </c>
      <c r="AA535" s="90" t="s">
        <v>84</v>
      </c>
      <c r="AB535" s="90" t="s">
        <v>6416</v>
      </c>
      <c r="AC535" s="90" t="s">
        <v>145</v>
      </c>
      <c r="AD535" s="90" t="s">
        <v>87</v>
      </c>
      <c r="AE535" s="90" t="s">
        <v>61</v>
      </c>
      <c r="AF535" s="90" t="s">
        <v>61</v>
      </c>
      <c r="AG535" s="90" t="s">
        <v>89</v>
      </c>
      <c r="AH535" s="90" t="s">
        <v>89</v>
      </c>
      <c r="AI535" s="90" t="s">
        <v>89</v>
      </c>
      <c r="AJ535" s="90" t="s">
        <v>89</v>
      </c>
      <c r="AK535" s="90" t="s">
        <v>89</v>
      </c>
      <c r="AL535" s="90" t="s">
        <v>89</v>
      </c>
      <c r="AM535" s="90" t="s">
        <v>89</v>
      </c>
      <c r="AN535" s="90" t="s">
        <v>89</v>
      </c>
      <c r="AO535" s="90" t="s">
        <v>89</v>
      </c>
      <c r="AP535" s="90" t="s">
        <v>89</v>
      </c>
      <c r="AQ535" s="90" t="s">
        <v>90</v>
      </c>
      <c r="AR535" s="90" t="s">
        <v>90</v>
      </c>
      <c r="AS535" s="90" t="s">
        <v>91</v>
      </c>
      <c r="AT535" s="90" t="s">
        <v>92</v>
      </c>
      <c r="AU535" s="90" t="s">
        <v>92</v>
      </c>
      <c r="AV535" s="90" t="s">
        <v>93</v>
      </c>
      <c r="AW535" s="90" t="s">
        <v>4494</v>
      </c>
      <c r="AX535" s="90" t="s">
        <v>6417</v>
      </c>
      <c r="AY535" s="90" t="s">
        <v>4496</v>
      </c>
      <c r="AZ535" s="90" t="s">
        <v>6417</v>
      </c>
      <c r="BA535" s="90" t="s">
        <v>215</v>
      </c>
      <c r="BB535" s="90" t="s">
        <v>6418</v>
      </c>
      <c r="BC535" s="90" t="s">
        <v>99</v>
      </c>
      <c r="BD535" s="90" t="s">
        <v>150</v>
      </c>
      <c r="BE535" s="90" t="s">
        <v>61</v>
      </c>
      <c r="BF535" s="90" t="s">
        <v>119</v>
      </c>
      <c r="BG535" s="90" t="s">
        <v>101</v>
      </c>
    </row>
    <row r="536" s="85" customFormat="1" ht="19" customHeight="1" spans="1:59">
      <c r="A536" s="90" t="s">
        <v>1564</v>
      </c>
      <c r="B536" s="90" t="s">
        <v>1565</v>
      </c>
      <c r="C536" s="90" t="s">
        <v>6419</v>
      </c>
      <c r="D536" s="90" t="s">
        <v>6420</v>
      </c>
      <c r="E536" s="90" t="s">
        <v>6421</v>
      </c>
      <c r="F536" s="90" t="s">
        <v>6422</v>
      </c>
      <c r="G536" s="90" t="s">
        <v>1890</v>
      </c>
      <c r="H536" s="90" t="s">
        <v>109</v>
      </c>
      <c r="I536" s="90" t="s">
        <v>6423</v>
      </c>
      <c r="J536" s="90" t="s">
        <v>6424</v>
      </c>
      <c r="K536" s="90" t="s">
        <v>6425</v>
      </c>
      <c r="L536" s="90" t="s">
        <v>73</v>
      </c>
      <c r="M536" s="90" t="s">
        <v>162</v>
      </c>
      <c r="N536" s="90" t="s">
        <v>3140</v>
      </c>
      <c r="O536" s="90" t="s">
        <v>1117</v>
      </c>
      <c r="P536" s="90" t="s">
        <v>1118</v>
      </c>
      <c r="Q536" s="90" t="s">
        <v>259</v>
      </c>
      <c r="R536" s="90" t="s">
        <v>260</v>
      </c>
      <c r="S536" s="90" t="s">
        <v>6426</v>
      </c>
      <c r="T536" s="90" t="s">
        <v>380</v>
      </c>
      <c r="U536" s="15">
        <v>0</v>
      </c>
      <c r="V536" s="15">
        <v>1500</v>
      </c>
      <c r="W536" s="15">
        <v>1200</v>
      </c>
      <c r="X536" s="15">
        <v>1200</v>
      </c>
      <c r="Y536" s="90" t="s">
        <v>82</v>
      </c>
      <c r="Z536" s="90" t="s">
        <v>83</v>
      </c>
      <c r="AA536" s="90" t="s">
        <v>84</v>
      </c>
      <c r="AB536" s="90" t="s">
        <v>6422</v>
      </c>
      <c r="AC536" s="90" t="s">
        <v>121</v>
      </c>
      <c r="AD536" s="90" t="s">
        <v>87</v>
      </c>
      <c r="AE536" s="90" t="s">
        <v>61</v>
      </c>
      <c r="AF536" s="90" t="s">
        <v>61</v>
      </c>
      <c r="AG536" s="90" t="s">
        <v>89</v>
      </c>
      <c r="AH536" s="90" t="s">
        <v>88</v>
      </c>
      <c r="AI536" s="90" t="s">
        <v>88</v>
      </c>
      <c r="AJ536" s="90" t="s">
        <v>88</v>
      </c>
      <c r="AK536" s="90" t="s">
        <v>88</v>
      </c>
      <c r="AL536" s="90" t="s">
        <v>88</v>
      </c>
      <c r="AM536" s="90" t="s">
        <v>88</v>
      </c>
      <c r="AN536" s="90" t="s">
        <v>88</v>
      </c>
      <c r="AO536" s="90" t="s">
        <v>88</v>
      </c>
      <c r="AP536" s="90" t="s">
        <v>89</v>
      </c>
      <c r="AQ536" s="90" t="s">
        <v>90</v>
      </c>
      <c r="AR536" s="90" t="s">
        <v>90</v>
      </c>
      <c r="AS536" s="90" t="s">
        <v>91</v>
      </c>
      <c r="AT536" s="90" t="s">
        <v>92</v>
      </c>
      <c r="AU536" s="90" t="s">
        <v>92</v>
      </c>
      <c r="AV536" s="90" t="s">
        <v>93</v>
      </c>
      <c r="AW536" s="90" t="s">
        <v>6427</v>
      </c>
      <c r="AX536" s="90" t="s">
        <v>6428</v>
      </c>
      <c r="AY536" s="90" t="s">
        <v>456</v>
      </c>
      <c r="AZ536" s="90" t="s">
        <v>6428</v>
      </c>
      <c r="BA536" s="90" t="s">
        <v>97</v>
      </c>
      <c r="BB536" s="90" t="s">
        <v>6429</v>
      </c>
      <c r="BC536" s="90" t="s">
        <v>99</v>
      </c>
      <c r="BD536" s="90" t="s">
        <v>100</v>
      </c>
      <c r="BE536" s="90" t="s">
        <v>61</v>
      </c>
      <c r="BF536" s="90" t="s">
        <v>380</v>
      </c>
      <c r="BG536" s="90" t="s">
        <v>101</v>
      </c>
    </row>
    <row r="537" s="85" customFormat="1" ht="19" customHeight="1" spans="1:59">
      <c r="A537" s="90" t="s">
        <v>419</v>
      </c>
      <c r="B537" s="90" t="s">
        <v>420</v>
      </c>
      <c r="C537" s="90" t="s">
        <v>3445</v>
      </c>
      <c r="D537" s="90" t="s">
        <v>3446</v>
      </c>
      <c r="E537" s="90" t="s">
        <v>3767</v>
      </c>
      <c r="F537" s="90" t="s">
        <v>3925</v>
      </c>
      <c r="G537" s="90" t="s">
        <v>3925</v>
      </c>
      <c r="H537" s="90" t="s">
        <v>232</v>
      </c>
      <c r="I537" s="90" t="s">
        <v>6430</v>
      </c>
      <c r="J537" s="90" t="s">
        <v>6431</v>
      </c>
      <c r="K537" s="90" t="s">
        <v>6432</v>
      </c>
      <c r="L537" s="90" t="s">
        <v>73</v>
      </c>
      <c r="M537" s="90" t="s">
        <v>3402</v>
      </c>
      <c r="N537" s="90" t="s">
        <v>544</v>
      </c>
      <c r="O537" s="90" t="s">
        <v>398</v>
      </c>
      <c r="P537" s="90" t="s">
        <v>399</v>
      </c>
      <c r="Q537" s="90" t="s">
        <v>240</v>
      </c>
      <c r="R537" s="90" t="s">
        <v>241</v>
      </c>
      <c r="S537" s="90" t="s">
        <v>6433</v>
      </c>
      <c r="T537" s="90" t="s">
        <v>119</v>
      </c>
      <c r="U537" s="15">
        <v>0</v>
      </c>
      <c r="V537" s="15">
        <v>76500</v>
      </c>
      <c r="W537" s="15">
        <v>60000</v>
      </c>
      <c r="X537" s="15">
        <v>32100</v>
      </c>
      <c r="Y537" s="90" t="s">
        <v>143</v>
      </c>
      <c r="Z537" s="90" t="s">
        <v>83</v>
      </c>
      <c r="AA537" s="90" t="s">
        <v>84</v>
      </c>
      <c r="AB537" s="90" t="s">
        <v>3776</v>
      </c>
      <c r="AC537" s="90" t="s">
        <v>359</v>
      </c>
      <c r="AD537" s="90" t="s">
        <v>87</v>
      </c>
      <c r="AE537" s="90" t="s">
        <v>61</v>
      </c>
      <c r="AF537" s="90" t="s">
        <v>3777</v>
      </c>
      <c r="AG537" s="90" t="s">
        <v>89</v>
      </c>
      <c r="AH537" s="90" t="s">
        <v>89</v>
      </c>
      <c r="AI537" s="90" t="s">
        <v>89</v>
      </c>
      <c r="AJ537" s="90" t="s">
        <v>89</v>
      </c>
      <c r="AK537" s="90" t="s">
        <v>89</v>
      </c>
      <c r="AL537" s="90" t="s">
        <v>89</v>
      </c>
      <c r="AM537" s="90" t="s">
        <v>89</v>
      </c>
      <c r="AN537" s="90" t="s">
        <v>89</v>
      </c>
      <c r="AO537" s="90" t="s">
        <v>89</v>
      </c>
      <c r="AP537" s="90" t="s">
        <v>89</v>
      </c>
      <c r="AQ537" s="90" t="s">
        <v>90</v>
      </c>
      <c r="AR537" s="90" t="s">
        <v>90</v>
      </c>
      <c r="AS537" s="90" t="s">
        <v>91</v>
      </c>
      <c r="AT537" s="90" t="s">
        <v>92</v>
      </c>
      <c r="AU537" s="90" t="s">
        <v>92</v>
      </c>
      <c r="AV537" s="90" t="s">
        <v>93</v>
      </c>
      <c r="AW537" s="90" t="s">
        <v>3778</v>
      </c>
      <c r="AX537" s="90" t="s">
        <v>6434</v>
      </c>
      <c r="AY537" s="90" t="s">
        <v>3780</v>
      </c>
      <c r="AZ537" s="90" t="s">
        <v>6434</v>
      </c>
      <c r="BA537" s="90" t="s">
        <v>215</v>
      </c>
      <c r="BB537" s="90" t="s">
        <v>6435</v>
      </c>
      <c r="BC537" s="90" t="s">
        <v>99</v>
      </c>
      <c r="BD537" s="90" t="s">
        <v>150</v>
      </c>
      <c r="BE537" s="90" t="s">
        <v>61</v>
      </c>
      <c r="BF537" s="90" t="s">
        <v>119</v>
      </c>
      <c r="BG537" s="90" t="s">
        <v>101</v>
      </c>
    </row>
    <row r="538" s="85" customFormat="1" ht="19" customHeight="1" spans="1:59">
      <c r="A538" s="90" t="s">
        <v>151</v>
      </c>
      <c r="B538" s="90" t="s">
        <v>152</v>
      </c>
      <c r="C538" s="90" t="s">
        <v>1125</v>
      </c>
      <c r="D538" s="90" t="s">
        <v>1126</v>
      </c>
      <c r="E538" s="90" t="s">
        <v>6436</v>
      </c>
      <c r="F538" s="90" t="s">
        <v>4457</v>
      </c>
      <c r="G538" s="90" t="s">
        <v>4111</v>
      </c>
      <c r="H538" s="90" t="s">
        <v>1571</v>
      </c>
      <c r="I538" s="90" t="s">
        <v>6437</v>
      </c>
      <c r="J538" s="90" t="s">
        <v>6438</v>
      </c>
      <c r="K538" s="90" t="s">
        <v>6439</v>
      </c>
      <c r="L538" s="90" t="s">
        <v>73</v>
      </c>
      <c r="M538" s="90" t="s">
        <v>1505</v>
      </c>
      <c r="N538" s="90" t="s">
        <v>4350</v>
      </c>
      <c r="O538" s="90" t="s">
        <v>949</v>
      </c>
      <c r="P538" s="90" t="s">
        <v>950</v>
      </c>
      <c r="Q538" s="90" t="s">
        <v>6440</v>
      </c>
      <c r="R538" s="90" t="s">
        <v>6441</v>
      </c>
      <c r="S538" s="90" t="s">
        <v>6442</v>
      </c>
      <c r="T538" s="90" t="s">
        <v>119</v>
      </c>
      <c r="U538" s="15">
        <v>0</v>
      </c>
      <c r="V538" s="15">
        <v>60000</v>
      </c>
      <c r="W538" s="15">
        <v>22000</v>
      </c>
      <c r="X538" s="15">
        <v>5000</v>
      </c>
      <c r="Y538" s="90" t="s">
        <v>82</v>
      </c>
      <c r="Z538" s="90" t="s">
        <v>83</v>
      </c>
      <c r="AA538" s="90" t="s">
        <v>84</v>
      </c>
      <c r="AB538" s="90" t="s">
        <v>6443</v>
      </c>
      <c r="AC538" s="90" t="s">
        <v>145</v>
      </c>
      <c r="AD538" s="90" t="s">
        <v>87</v>
      </c>
      <c r="AE538" s="90" t="s">
        <v>61</v>
      </c>
      <c r="AF538" s="90" t="s">
        <v>61</v>
      </c>
      <c r="AG538" s="90" t="s">
        <v>89</v>
      </c>
      <c r="AH538" s="90" t="s">
        <v>89</v>
      </c>
      <c r="AI538" s="90" t="s">
        <v>88</v>
      </c>
      <c r="AJ538" s="90" t="s">
        <v>88</v>
      </c>
      <c r="AK538" s="90" t="s">
        <v>89</v>
      </c>
      <c r="AL538" s="90" t="s">
        <v>88</v>
      </c>
      <c r="AM538" s="90" t="s">
        <v>88</v>
      </c>
      <c r="AN538" s="90" t="s">
        <v>88</v>
      </c>
      <c r="AO538" s="90" t="s">
        <v>88</v>
      </c>
      <c r="AP538" s="90" t="s">
        <v>89</v>
      </c>
      <c r="AQ538" s="90" t="s">
        <v>90</v>
      </c>
      <c r="AR538" s="90" t="s">
        <v>90</v>
      </c>
      <c r="AS538" s="90" t="s">
        <v>91</v>
      </c>
      <c r="AT538" s="90" t="s">
        <v>92</v>
      </c>
      <c r="AU538" s="90" t="s">
        <v>92</v>
      </c>
      <c r="AV538" s="90" t="s">
        <v>93</v>
      </c>
      <c r="AW538" s="90" t="s">
        <v>6444</v>
      </c>
      <c r="AX538" s="90" t="s">
        <v>6445</v>
      </c>
      <c r="AY538" s="90" t="s">
        <v>6446</v>
      </c>
      <c r="AZ538" s="90" t="s">
        <v>6445</v>
      </c>
      <c r="BA538" s="90" t="s">
        <v>97</v>
      </c>
      <c r="BB538" s="90" t="s">
        <v>6447</v>
      </c>
      <c r="BC538" s="90" t="s">
        <v>99</v>
      </c>
      <c r="BD538" s="90" t="s">
        <v>100</v>
      </c>
      <c r="BE538" s="90" t="s">
        <v>61</v>
      </c>
      <c r="BF538" s="90" t="s">
        <v>119</v>
      </c>
      <c r="BG538" s="90" t="s">
        <v>101</v>
      </c>
    </row>
    <row r="539" s="85" customFormat="1" ht="19" customHeight="1" spans="1:59">
      <c r="A539" s="90" t="s">
        <v>419</v>
      </c>
      <c r="B539" s="90" t="s">
        <v>420</v>
      </c>
      <c r="C539" s="90" t="s">
        <v>421</v>
      </c>
      <c r="D539" s="90" t="s">
        <v>422</v>
      </c>
      <c r="E539" s="90" t="s">
        <v>6448</v>
      </c>
      <c r="F539" s="90" t="s">
        <v>6449</v>
      </c>
      <c r="G539" s="90" t="s">
        <v>4735</v>
      </c>
      <c r="H539" s="90" t="s">
        <v>2501</v>
      </c>
      <c r="I539" s="90" t="s">
        <v>6450</v>
      </c>
      <c r="J539" s="90" t="s">
        <v>6451</v>
      </c>
      <c r="K539" s="90" t="s">
        <v>6452</v>
      </c>
      <c r="L539" s="90" t="s">
        <v>73</v>
      </c>
      <c r="M539" s="90" t="s">
        <v>184</v>
      </c>
      <c r="N539" s="90" t="s">
        <v>880</v>
      </c>
      <c r="O539" s="90" t="s">
        <v>3327</v>
      </c>
      <c r="P539" s="90" t="s">
        <v>3328</v>
      </c>
      <c r="Q539" s="90" t="s">
        <v>6167</v>
      </c>
      <c r="R539" s="90" t="s">
        <v>6168</v>
      </c>
      <c r="S539" s="90" t="s">
        <v>6453</v>
      </c>
      <c r="T539" s="90" t="s">
        <v>380</v>
      </c>
      <c r="U539" s="15">
        <v>0</v>
      </c>
      <c r="V539" s="15">
        <v>10000</v>
      </c>
      <c r="W539" s="15">
        <v>6200</v>
      </c>
      <c r="X539" s="15">
        <v>1000</v>
      </c>
      <c r="Y539" s="90" t="s">
        <v>82</v>
      </c>
      <c r="Z539" s="90" t="s">
        <v>83</v>
      </c>
      <c r="AA539" s="90" t="s">
        <v>84</v>
      </c>
      <c r="AB539" s="90" t="s">
        <v>6454</v>
      </c>
      <c r="AC539" s="90" t="s">
        <v>211</v>
      </c>
      <c r="AD539" s="90" t="s">
        <v>87</v>
      </c>
      <c r="AE539" s="90" t="s">
        <v>61</v>
      </c>
      <c r="AF539" s="90" t="s">
        <v>61</v>
      </c>
      <c r="AG539" s="90" t="s">
        <v>89</v>
      </c>
      <c r="AH539" s="90" t="s">
        <v>89</v>
      </c>
      <c r="AI539" s="90" t="s">
        <v>89</v>
      </c>
      <c r="AJ539" s="90" t="s">
        <v>89</v>
      </c>
      <c r="AK539" s="90" t="s">
        <v>89</v>
      </c>
      <c r="AL539" s="90" t="s">
        <v>89</v>
      </c>
      <c r="AM539" s="90" t="s">
        <v>89</v>
      </c>
      <c r="AN539" s="90" t="s">
        <v>89</v>
      </c>
      <c r="AO539" s="90" t="s">
        <v>89</v>
      </c>
      <c r="AP539" s="90" t="s">
        <v>89</v>
      </c>
      <c r="AQ539" s="90" t="s">
        <v>90</v>
      </c>
      <c r="AR539" s="90" t="s">
        <v>90</v>
      </c>
      <c r="AS539" s="90" t="s">
        <v>91</v>
      </c>
      <c r="AT539" s="90" t="s">
        <v>92</v>
      </c>
      <c r="AU539" s="90" t="s">
        <v>92</v>
      </c>
      <c r="AV539" s="90" t="s">
        <v>93</v>
      </c>
      <c r="AW539" s="90" t="s">
        <v>6455</v>
      </c>
      <c r="AX539" s="90" t="s">
        <v>6456</v>
      </c>
      <c r="AY539" s="90" t="s">
        <v>6457</v>
      </c>
      <c r="AZ539" s="90" t="s">
        <v>6456</v>
      </c>
      <c r="BA539" s="90" t="s">
        <v>97</v>
      </c>
      <c r="BB539" s="90" t="s">
        <v>6458</v>
      </c>
      <c r="BC539" s="90" t="s">
        <v>99</v>
      </c>
      <c r="BD539" s="90" t="s">
        <v>100</v>
      </c>
      <c r="BE539" s="90" t="s">
        <v>61</v>
      </c>
      <c r="BF539" s="90" t="s">
        <v>380</v>
      </c>
      <c r="BG539" s="90" t="s">
        <v>101</v>
      </c>
    </row>
    <row r="540" s="85" customFormat="1" ht="19" customHeight="1" spans="1:59">
      <c r="A540" s="90" t="s">
        <v>62</v>
      </c>
      <c r="B540" s="90" t="s">
        <v>63</v>
      </c>
      <c r="C540" s="90" t="s">
        <v>1147</v>
      </c>
      <c r="D540" s="90" t="s">
        <v>1148</v>
      </c>
      <c r="E540" s="90" t="s">
        <v>6459</v>
      </c>
      <c r="F540" s="90" t="s">
        <v>6460</v>
      </c>
      <c r="G540" s="90" t="s">
        <v>604</v>
      </c>
      <c r="H540" s="90" t="s">
        <v>1130</v>
      </c>
      <c r="I540" s="90" t="s">
        <v>6461</v>
      </c>
      <c r="J540" s="90" t="s">
        <v>6462</v>
      </c>
      <c r="K540" s="90" t="s">
        <v>6463</v>
      </c>
      <c r="L540" s="90" t="s">
        <v>73</v>
      </c>
      <c r="M540" s="90" t="s">
        <v>5122</v>
      </c>
      <c r="N540" s="90" t="s">
        <v>203</v>
      </c>
      <c r="O540" s="90" t="s">
        <v>610</v>
      </c>
      <c r="P540" s="90" t="s">
        <v>611</v>
      </c>
      <c r="Q540" s="90" t="s">
        <v>612</v>
      </c>
      <c r="R540" s="90" t="s">
        <v>613</v>
      </c>
      <c r="S540" s="90" t="s">
        <v>6464</v>
      </c>
      <c r="T540" s="90" t="s">
        <v>262</v>
      </c>
      <c r="U540" s="15">
        <v>0</v>
      </c>
      <c r="V540" s="15">
        <v>13514</v>
      </c>
      <c r="W540" s="15">
        <v>10000</v>
      </c>
      <c r="X540" s="15">
        <v>3780</v>
      </c>
      <c r="Y540" s="90" t="s">
        <v>143</v>
      </c>
      <c r="Z540" s="90" t="s">
        <v>83</v>
      </c>
      <c r="AA540" s="90" t="s">
        <v>84</v>
      </c>
      <c r="AB540" s="90" t="s">
        <v>6465</v>
      </c>
      <c r="AC540" s="90" t="s">
        <v>211</v>
      </c>
      <c r="AD540" s="90" t="s">
        <v>87</v>
      </c>
      <c r="AE540" s="90" t="s">
        <v>61</v>
      </c>
      <c r="AF540" s="90" t="s">
        <v>61</v>
      </c>
      <c r="AG540" s="90" t="s">
        <v>89</v>
      </c>
      <c r="AH540" s="90" t="s">
        <v>89</v>
      </c>
      <c r="AI540" s="90" t="s">
        <v>89</v>
      </c>
      <c r="AJ540" s="90" t="s">
        <v>89</v>
      </c>
      <c r="AK540" s="90" t="s">
        <v>89</v>
      </c>
      <c r="AL540" s="90" t="s">
        <v>89</v>
      </c>
      <c r="AM540" s="90" t="s">
        <v>89</v>
      </c>
      <c r="AN540" s="90" t="s">
        <v>89</v>
      </c>
      <c r="AO540" s="90" t="s">
        <v>89</v>
      </c>
      <c r="AP540" s="90" t="s">
        <v>89</v>
      </c>
      <c r="AQ540" s="90" t="s">
        <v>90</v>
      </c>
      <c r="AR540" s="90" t="s">
        <v>90</v>
      </c>
      <c r="AS540" s="90" t="s">
        <v>91</v>
      </c>
      <c r="AT540" s="90" t="s">
        <v>92</v>
      </c>
      <c r="AU540" s="90" t="s">
        <v>92</v>
      </c>
      <c r="AV540" s="90" t="s">
        <v>93</v>
      </c>
      <c r="AW540" s="90" t="s">
        <v>6466</v>
      </c>
      <c r="AX540" s="90" t="s">
        <v>6467</v>
      </c>
      <c r="AY540" s="90" t="s">
        <v>6468</v>
      </c>
      <c r="AZ540" s="90" t="s">
        <v>6467</v>
      </c>
      <c r="BA540" s="90" t="s">
        <v>215</v>
      </c>
      <c r="BB540" s="90" t="s">
        <v>6469</v>
      </c>
      <c r="BC540" s="90" t="s">
        <v>99</v>
      </c>
      <c r="BD540" s="90" t="s">
        <v>150</v>
      </c>
      <c r="BE540" s="90" t="s">
        <v>61</v>
      </c>
      <c r="BF540" s="90" t="s">
        <v>262</v>
      </c>
      <c r="BG540" s="90" t="s">
        <v>101</v>
      </c>
    </row>
    <row r="541" s="85" customFormat="1" ht="19" customHeight="1" spans="1:59">
      <c r="A541" s="90" t="s">
        <v>62</v>
      </c>
      <c r="B541" s="90" t="s">
        <v>63</v>
      </c>
      <c r="C541" s="90" t="s">
        <v>64</v>
      </c>
      <c r="D541" s="90" t="s">
        <v>65</v>
      </c>
      <c r="E541" s="90" t="s">
        <v>66</v>
      </c>
      <c r="F541" s="90" t="s">
        <v>67</v>
      </c>
      <c r="G541" s="90" t="s">
        <v>68</v>
      </c>
      <c r="H541" s="90" t="s">
        <v>69</v>
      </c>
      <c r="I541" s="90" t="s">
        <v>6470</v>
      </c>
      <c r="J541" s="90" t="s">
        <v>6471</v>
      </c>
      <c r="K541" s="90" t="s">
        <v>6472</v>
      </c>
      <c r="L541" s="90" t="s">
        <v>73</v>
      </c>
      <c r="M541" s="90" t="s">
        <v>74</v>
      </c>
      <c r="N541" s="90" t="s">
        <v>75</v>
      </c>
      <c r="O541" s="90" t="s">
        <v>76</v>
      </c>
      <c r="P541" s="90" t="s">
        <v>77</v>
      </c>
      <c r="Q541" s="90" t="s">
        <v>277</v>
      </c>
      <c r="R541" s="90" t="s">
        <v>278</v>
      </c>
      <c r="S541" s="90" t="s">
        <v>6473</v>
      </c>
      <c r="T541" s="90" t="s">
        <v>81</v>
      </c>
      <c r="U541" s="15">
        <v>0</v>
      </c>
      <c r="V541" s="15">
        <v>2217</v>
      </c>
      <c r="W541" s="15">
        <v>2150</v>
      </c>
      <c r="X541" s="15">
        <v>2150</v>
      </c>
      <c r="Y541" s="90" t="s">
        <v>82</v>
      </c>
      <c r="Z541" s="90" t="s">
        <v>83</v>
      </c>
      <c r="AA541" s="90" t="s">
        <v>84</v>
      </c>
      <c r="AB541" s="90" t="s">
        <v>85</v>
      </c>
      <c r="AC541" s="90" t="s">
        <v>191</v>
      </c>
      <c r="AD541" s="90" t="s">
        <v>87</v>
      </c>
      <c r="AE541" s="90" t="s">
        <v>61</v>
      </c>
      <c r="AF541" s="90" t="s">
        <v>61</v>
      </c>
      <c r="AG541" s="90" t="s">
        <v>88</v>
      </c>
      <c r="AH541" s="90" t="s">
        <v>88</v>
      </c>
      <c r="AI541" s="90" t="s">
        <v>88</v>
      </c>
      <c r="AJ541" s="90" t="s">
        <v>88</v>
      </c>
      <c r="AK541" s="90" t="s">
        <v>88</v>
      </c>
      <c r="AL541" s="90" t="s">
        <v>88</v>
      </c>
      <c r="AM541" s="90" t="s">
        <v>88</v>
      </c>
      <c r="AN541" s="90" t="s">
        <v>88</v>
      </c>
      <c r="AO541" s="90" t="s">
        <v>88</v>
      </c>
      <c r="AP541" s="90" t="s">
        <v>88</v>
      </c>
      <c r="AQ541" s="90" t="s">
        <v>90</v>
      </c>
      <c r="AR541" s="90" t="s">
        <v>90</v>
      </c>
      <c r="AS541" s="90" t="s">
        <v>91</v>
      </c>
      <c r="AT541" s="90" t="s">
        <v>92</v>
      </c>
      <c r="AU541" s="90" t="s">
        <v>92</v>
      </c>
      <c r="AV541" s="90" t="s">
        <v>93</v>
      </c>
      <c r="AW541" s="90" t="s">
        <v>94</v>
      </c>
      <c r="AX541" s="90" t="s">
        <v>6474</v>
      </c>
      <c r="AY541" s="90" t="s">
        <v>96</v>
      </c>
      <c r="AZ541" s="90" t="s">
        <v>6474</v>
      </c>
      <c r="BA541" s="90" t="s">
        <v>97</v>
      </c>
      <c r="BB541" s="90" t="s">
        <v>6475</v>
      </c>
      <c r="BC541" s="90" t="s">
        <v>99</v>
      </c>
      <c r="BD541" s="90" t="s">
        <v>100</v>
      </c>
      <c r="BE541" s="90" t="s">
        <v>61</v>
      </c>
      <c r="BF541" s="90" t="s">
        <v>81</v>
      </c>
      <c r="BG541" s="90" t="s">
        <v>101</v>
      </c>
    </row>
    <row r="542" s="85" customFormat="1" ht="19" customHeight="1" spans="1:59">
      <c r="A542" s="90" t="s">
        <v>419</v>
      </c>
      <c r="B542" s="90" t="s">
        <v>420</v>
      </c>
      <c r="C542" s="90" t="s">
        <v>1661</v>
      </c>
      <c r="D542" s="90" t="s">
        <v>1662</v>
      </c>
      <c r="E542" s="90" t="s">
        <v>4136</v>
      </c>
      <c r="F542" s="90" t="s">
        <v>4137</v>
      </c>
      <c r="G542" s="90" t="s">
        <v>3925</v>
      </c>
      <c r="H542" s="90" t="s">
        <v>232</v>
      </c>
      <c r="I542" s="90" t="s">
        <v>6476</v>
      </c>
      <c r="J542" s="90" t="s">
        <v>6477</v>
      </c>
      <c r="K542" s="90" t="s">
        <v>6478</v>
      </c>
      <c r="L542" s="90" t="s">
        <v>73</v>
      </c>
      <c r="M542" s="90" t="s">
        <v>2093</v>
      </c>
      <c r="N542" s="90" t="s">
        <v>374</v>
      </c>
      <c r="O542" s="90" t="s">
        <v>238</v>
      </c>
      <c r="P542" s="90" t="s">
        <v>239</v>
      </c>
      <c r="Q542" s="90" t="s">
        <v>240</v>
      </c>
      <c r="R542" s="90" t="s">
        <v>241</v>
      </c>
      <c r="S542" s="90" t="s">
        <v>6479</v>
      </c>
      <c r="T542" s="90" t="s">
        <v>119</v>
      </c>
      <c r="U542" s="15">
        <v>0</v>
      </c>
      <c r="V542" s="15">
        <v>310000</v>
      </c>
      <c r="W542" s="15">
        <v>150000</v>
      </c>
      <c r="X542" s="15">
        <v>70000</v>
      </c>
      <c r="Y542" s="90" t="s">
        <v>143</v>
      </c>
      <c r="Z542" s="90" t="s">
        <v>83</v>
      </c>
      <c r="AA542" s="90" t="s">
        <v>84</v>
      </c>
      <c r="AB542" s="90" t="s">
        <v>4137</v>
      </c>
      <c r="AC542" s="90" t="s">
        <v>145</v>
      </c>
      <c r="AD542" s="90" t="s">
        <v>87</v>
      </c>
      <c r="AE542" s="90" t="s">
        <v>61</v>
      </c>
      <c r="AF542" s="90" t="s">
        <v>61</v>
      </c>
      <c r="AG542" s="90" t="s">
        <v>89</v>
      </c>
      <c r="AH542" s="90" t="s">
        <v>89</v>
      </c>
      <c r="AI542" s="90" t="s">
        <v>89</v>
      </c>
      <c r="AJ542" s="90" t="s">
        <v>89</v>
      </c>
      <c r="AK542" s="90" t="s">
        <v>89</v>
      </c>
      <c r="AL542" s="90" t="s">
        <v>89</v>
      </c>
      <c r="AM542" s="90" t="s">
        <v>89</v>
      </c>
      <c r="AN542" s="90" t="s">
        <v>89</v>
      </c>
      <c r="AO542" s="90" t="s">
        <v>89</v>
      </c>
      <c r="AP542" s="90" t="s">
        <v>89</v>
      </c>
      <c r="AQ542" s="90" t="s">
        <v>90</v>
      </c>
      <c r="AR542" s="90" t="s">
        <v>90</v>
      </c>
      <c r="AS542" s="90" t="s">
        <v>91</v>
      </c>
      <c r="AT542" s="90" t="s">
        <v>92</v>
      </c>
      <c r="AU542" s="90" t="s">
        <v>92</v>
      </c>
      <c r="AV542" s="90" t="s">
        <v>93</v>
      </c>
      <c r="AW542" s="90" t="s">
        <v>4142</v>
      </c>
      <c r="AX542" s="90" t="s">
        <v>6480</v>
      </c>
      <c r="AY542" s="90" t="s">
        <v>4144</v>
      </c>
      <c r="AZ542" s="90" t="s">
        <v>6480</v>
      </c>
      <c r="BA542" s="90" t="s">
        <v>97</v>
      </c>
      <c r="BB542" s="90" t="s">
        <v>6481</v>
      </c>
      <c r="BC542" s="90" t="s">
        <v>99</v>
      </c>
      <c r="BD542" s="90" t="s">
        <v>150</v>
      </c>
      <c r="BE542" s="90" t="s">
        <v>61</v>
      </c>
      <c r="BF542" s="90" t="s">
        <v>119</v>
      </c>
      <c r="BG542" s="90" t="s">
        <v>101</v>
      </c>
    </row>
    <row r="543" s="85" customFormat="1" ht="19" customHeight="1" spans="1:59">
      <c r="A543" s="90" t="s">
        <v>516</v>
      </c>
      <c r="B543" s="90" t="s">
        <v>517</v>
      </c>
      <c r="C543" s="90" t="s">
        <v>518</v>
      </c>
      <c r="D543" s="90" t="s">
        <v>519</v>
      </c>
      <c r="E543" s="90" t="s">
        <v>6482</v>
      </c>
      <c r="F543" s="90" t="s">
        <v>2923</v>
      </c>
      <c r="G543" s="90" t="s">
        <v>2924</v>
      </c>
      <c r="H543" s="90" t="s">
        <v>1299</v>
      </c>
      <c r="I543" s="90" t="s">
        <v>6483</v>
      </c>
      <c r="J543" s="90" t="s">
        <v>6484</v>
      </c>
      <c r="K543" s="90" t="s">
        <v>6485</v>
      </c>
      <c r="L543" s="90" t="s">
        <v>73</v>
      </c>
      <c r="M543" s="90" t="s">
        <v>2624</v>
      </c>
      <c r="N543" s="90" t="s">
        <v>114</v>
      </c>
      <c r="O543" s="90" t="s">
        <v>1304</v>
      </c>
      <c r="P543" s="90" t="s">
        <v>1305</v>
      </c>
      <c r="Q543" s="90" t="s">
        <v>1306</v>
      </c>
      <c r="R543" s="90" t="s">
        <v>1307</v>
      </c>
      <c r="S543" s="90" t="s">
        <v>6486</v>
      </c>
      <c r="T543" s="90" t="s">
        <v>119</v>
      </c>
      <c r="U543" s="15">
        <v>0</v>
      </c>
      <c r="V543" s="15">
        <v>29000</v>
      </c>
      <c r="W543" s="15">
        <v>14500</v>
      </c>
      <c r="X543" s="15">
        <v>4000</v>
      </c>
      <c r="Y543" s="90" t="s">
        <v>143</v>
      </c>
      <c r="Z543" s="90" t="s">
        <v>83</v>
      </c>
      <c r="AA543" s="90" t="s">
        <v>84</v>
      </c>
      <c r="AB543" s="90" t="s">
        <v>6487</v>
      </c>
      <c r="AC543" s="90" t="s">
        <v>145</v>
      </c>
      <c r="AD543" s="90" t="s">
        <v>87</v>
      </c>
      <c r="AE543" s="90" t="s">
        <v>61</v>
      </c>
      <c r="AF543" s="90" t="s">
        <v>61</v>
      </c>
      <c r="AG543" s="90" t="s">
        <v>89</v>
      </c>
      <c r="AH543" s="90" t="s">
        <v>89</v>
      </c>
      <c r="AI543" s="90" t="s">
        <v>89</v>
      </c>
      <c r="AJ543" s="90" t="s">
        <v>89</v>
      </c>
      <c r="AK543" s="90" t="s">
        <v>89</v>
      </c>
      <c r="AL543" s="90" t="s">
        <v>89</v>
      </c>
      <c r="AM543" s="90" t="s">
        <v>89</v>
      </c>
      <c r="AN543" s="90" t="s">
        <v>89</v>
      </c>
      <c r="AO543" s="90" t="s">
        <v>89</v>
      </c>
      <c r="AP543" s="90" t="s">
        <v>89</v>
      </c>
      <c r="AQ543" s="90" t="s">
        <v>90</v>
      </c>
      <c r="AR543" s="90" t="s">
        <v>90</v>
      </c>
      <c r="AS543" s="90" t="s">
        <v>91</v>
      </c>
      <c r="AT543" s="90" t="s">
        <v>92</v>
      </c>
      <c r="AU543" s="90" t="s">
        <v>92</v>
      </c>
      <c r="AV543" s="90" t="s">
        <v>93</v>
      </c>
      <c r="AW543" s="90" t="s">
        <v>6488</v>
      </c>
      <c r="AX543" s="90" t="s">
        <v>6489</v>
      </c>
      <c r="AY543" s="90" t="s">
        <v>6490</v>
      </c>
      <c r="AZ543" s="90" t="s">
        <v>6489</v>
      </c>
      <c r="BA543" s="90" t="s">
        <v>97</v>
      </c>
      <c r="BB543" s="90" t="s">
        <v>6491</v>
      </c>
      <c r="BC543" s="90" t="s">
        <v>99</v>
      </c>
      <c r="BD543" s="90" t="s">
        <v>150</v>
      </c>
      <c r="BE543" s="90" t="s">
        <v>61</v>
      </c>
      <c r="BF543" s="90" t="s">
        <v>119</v>
      </c>
      <c r="BG543" s="90" t="s">
        <v>101</v>
      </c>
    </row>
    <row r="544" s="85" customFormat="1" ht="19" customHeight="1" spans="1:59">
      <c r="A544" s="90" t="s">
        <v>174</v>
      </c>
      <c r="B544" s="90" t="s">
        <v>175</v>
      </c>
      <c r="C544" s="90" t="s">
        <v>889</v>
      </c>
      <c r="D544" s="90" t="s">
        <v>890</v>
      </c>
      <c r="E544" s="90" t="s">
        <v>6492</v>
      </c>
      <c r="F544" s="90" t="s">
        <v>6493</v>
      </c>
      <c r="G544" s="90" t="s">
        <v>2519</v>
      </c>
      <c r="H544" s="90" t="s">
        <v>1299</v>
      </c>
      <c r="I544" s="90" t="s">
        <v>6494</v>
      </c>
      <c r="J544" s="90" t="s">
        <v>6495</v>
      </c>
      <c r="K544" s="90" t="s">
        <v>6496</v>
      </c>
      <c r="L544" s="90" t="s">
        <v>73</v>
      </c>
      <c r="M544" s="90" t="s">
        <v>341</v>
      </c>
      <c r="N544" s="90" t="s">
        <v>2206</v>
      </c>
      <c r="O544" s="90" t="s">
        <v>1726</v>
      </c>
      <c r="P544" s="90" t="s">
        <v>1727</v>
      </c>
      <c r="Q544" s="90" t="s">
        <v>1728</v>
      </c>
      <c r="R544" s="90" t="s">
        <v>1307</v>
      </c>
      <c r="S544" s="90" t="s">
        <v>6497</v>
      </c>
      <c r="T544" s="90" t="s">
        <v>119</v>
      </c>
      <c r="U544" s="15">
        <v>0</v>
      </c>
      <c r="V544" s="15">
        <v>10000</v>
      </c>
      <c r="W544" s="15">
        <v>8000</v>
      </c>
      <c r="X544" s="15">
        <v>5000</v>
      </c>
      <c r="Y544" s="90" t="s">
        <v>82</v>
      </c>
      <c r="Z544" s="90" t="s">
        <v>83</v>
      </c>
      <c r="AA544" s="90" t="s">
        <v>84</v>
      </c>
      <c r="AB544" s="90" t="s">
        <v>6493</v>
      </c>
      <c r="AC544" s="90" t="s">
        <v>121</v>
      </c>
      <c r="AD544" s="90" t="s">
        <v>87</v>
      </c>
      <c r="AE544" s="90" t="s">
        <v>61</v>
      </c>
      <c r="AF544" s="90" t="s">
        <v>61</v>
      </c>
      <c r="AG544" s="90" t="s">
        <v>89</v>
      </c>
      <c r="AH544" s="90" t="s">
        <v>89</v>
      </c>
      <c r="AI544" s="90" t="s">
        <v>89</v>
      </c>
      <c r="AJ544" s="90" t="s">
        <v>88</v>
      </c>
      <c r="AK544" s="90" t="s">
        <v>88</v>
      </c>
      <c r="AL544" s="90" t="s">
        <v>88</v>
      </c>
      <c r="AM544" s="90" t="s">
        <v>88</v>
      </c>
      <c r="AN544" s="90" t="s">
        <v>88</v>
      </c>
      <c r="AO544" s="90" t="s">
        <v>88</v>
      </c>
      <c r="AP544" s="90" t="s">
        <v>89</v>
      </c>
      <c r="AQ544" s="90" t="s">
        <v>90</v>
      </c>
      <c r="AR544" s="90" t="s">
        <v>90</v>
      </c>
      <c r="AS544" s="90" t="s">
        <v>91</v>
      </c>
      <c r="AT544" s="90" t="s">
        <v>92</v>
      </c>
      <c r="AU544" s="90" t="s">
        <v>92</v>
      </c>
      <c r="AV544" s="90" t="s">
        <v>93</v>
      </c>
      <c r="AW544" s="90" t="s">
        <v>6498</v>
      </c>
      <c r="AX544" s="90" t="s">
        <v>6499</v>
      </c>
      <c r="AY544" s="90" t="s">
        <v>4083</v>
      </c>
      <c r="AZ544" s="90" t="s">
        <v>6499</v>
      </c>
      <c r="BA544" s="90" t="s">
        <v>97</v>
      </c>
      <c r="BB544" s="90" t="s">
        <v>6500</v>
      </c>
      <c r="BC544" s="90" t="s">
        <v>99</v>
      </c>
      <c r="BD544" s="90" t="s">
        <v>100</v>
      </c>
      <c r="BE544" s="90" t="s">
        <v>61</v>
      </c>
      <c r="BF544" s="90" t="s">
        <v>119</v>
      </c>
      <c r="BG544" s="90" t="s">
        <v>101</v>
      </c>
    </row>
    <row r="545" s="85" customFormat="1" ht="19" customHeight="1" spans="1:59">
      <c r="A545" s="90" t="s">
        <v>582</v>
      </c>
      <c r="B545" s="90" t="s">
        <v>583</v>
      </c>
      <c r="C545" s="90" t="s">
        <v>793</v>
      </c>
      <c r="D545" s="90" t="s">
        <v>794</v>
      </c>
      <c r="E545" s="90" t="s">
        <v>6501</v>
      </c>
      <c r="F545" s="90" t="s">
        <v>6502</v>
      </c>
      <c r="G545" s="90" t="s">
        <v>6502</v>
      </c>
      <c r="H545" s="90" t="s">
        <v>2885</v>
      </c>
      <c r="I545" s="90" t="s">
        <v>6503</v>
      </c>
      <c r="J545" s="90" t="s">
        <v>6504</v>
      </c>
      <c r="K545" s="90" t="s">
        <v>6505</v>
      </c>
      <c r="L545" s="90" t="s">
        <v>73</v>
      </c>
      <c r="M545" s="90" t="s">
        <v>1505</v>
      </c>
      <c r="N545" s="90" t="s">
        <v>811</v>
      </c>
      <c r="O545" s="90" t="s">
        <v>1877</v>
      </c>
      <c r="P545" s="90" t="s">
        <v>2968</v>
      </c>
      <c r="Q545" s="90" t="s">
        <v>2891</v>
      </c>
      <c r="R545" s="90" t="s">
        <v>2892</v>
      </c>
      <c r="S545" s="90" t="s">
        <v>6506</v>
      </c>
      <c r="T545" s="90" t="s">
        <v>380</v>
      </c>
      <c r="U545" s="15">
        <v>0</v>
      </c>
      <c r="V545" s="15">
        <v>22020</v>
      </c>
      <c r="W545" s="15">
        <v>17000</v>
      </c>
      <c r="X545" s="15">
        <v>12000</v>
      </c>
      <c r="Y545" s="90" t="s">
        <v>82</v>
      </c>
      <c r="Z545" s="90" t="s">
        <v>83</v>
      </c>
      <c r="AA545" s="90" t="s">
        <v>84</v>
      </c>
      <c r="AB545" s="90" t="s">
        <v>6507</v>
      </c>
      <c r="AC545" s="90" t="s">
        <v>359</v>
      </c>
      <c r="AD545" s="90" t="s">
        <v>87</v>
      </c>
      <c r="AE545" s="90" t="s">
        <v>61</v>
      </c>
      <c r="AF545" s="90" t="s">
        <v>61</v>
      </c>
      <c r="AG545" s="90" t="s">
        <v>89</v>
      </c>
      <c r="AH545" s="90" t="s">
        <v>89</v>
      </c>
      <c r="AI545" s="90" t="s">
        <v>89</v>
      </c>
      <c r="AJ545" s="90" t="s">
        <v>89</v>
      </c>
      <c r="AK545" s="90" t="s">
        <v>89</v>
      </c>
      <c r="AL545" s="90" t="s">
        <v>89</v>
      </c>
      <c r="AM545" s="90" t="s">
        <v>89</v>
      </c>
      <c r="AN545" s="90" t="s">
        <v>89</v>
      </c>
      <c r="AO545" s="90" t="s">
        <v>88</v>
      </c>
      <c r="AP545" s="90" t="s">
        <v>89</v>
      </c>
      <c r="AQ545" s="90" t="s">
        <v>90</v>
      </c>
      <c r="AR545" s="90" t="s">
        <v>90</v>
      </c>
      <c r="AS545" s="90" t="s">
        <v>91</v>
      </c>
      <c r="AT545" s="90" t="s">
        <v>92</v>
      </c>
      <c r="AU545" s="90" t="s">
        <v>92</v>
      </c>
      <c r="AV545" s="90" t="s">
        <v>93</v>
      </c>
      <c r="AW545" s="90" t="s">
        <v>6508</v>
      </c>
      <c r="AX545" s="90" t="s">
        <v>6509</v>
      </c>
      <c r="AY545" s="90" t="s">
        <v>6510</v>
      </c>
      <c r="AZ545" s="90" t="s">
        <v>6509</v>
      </c>
      <c r="BA545" s="90" t="s">
        <v>97</v>
      </c>
      <c r="BB545" s="90" t="s">
        <v>6511</v>
      </c>
      <c r="BC545" s="90" t="s">
        <v>99</v>
      </c>
      <c r="BD545" s="90" t="s">
        <v>100</v>
      </c>
      <c r="BE545" s="90" t="s">
        <v>61</v>
      </c>
      <c r="BF545" s="90" t="s">
        <v>380</v>
      </c>
      <c r="BG545" s="90" t="s">
        <v>101</v>
      </c>
    </row>
    <row r="546" s="85" customFormat="1" ht="19" customHeight="1" spans="1:59">
      <c r="A546" s="90" t="s">
        <v>267</v>
      </c>
      <c r="B546" s="90" t="s">
        <v>268</v>
      </c>
      <c r="C546" s="90" t="s">
        <v>1384</v>
      </c>
      <c r="D546" s="90" t="s">
        <v>1385</v>
      </c>
      <c r="E546" s="90" t="s">
        <v>6512</v>
      </c>
      <c r="F546" s="90" t="s">
        <v>6513</v>
      </c>
      <c r="G546" s="90" t="s">
        <v>2775</v>
      </c>
      <c r="H546" s="90" t="s">
        <v>109</v>
      </c>
      <c r="I546" s="90" t="s">
        <v>6514</v>
      </c>
      <c r="J546" s="90" t="s">
        <v>6515</v>
      </c>
      <c r="K546" s="90" t="s">
        <v>6516</v>
      </c>
      <c r="L546" s="90" t="s">
        <v>73</v>
      </c>
      <c r="M546" s="90" t="s">
        <v>356</v>
      </c>
      <c r="N546" s="90" t="s">
        <v>6517</v>
      </c>
      <c r="O546" s="90" t="s">
        <v>2779</v>
      </c>
      <c r="P546" s="90" t="s">
        <v>2780</v>
      </c>
      <c r="Q546" s="90" t="s">
        <v>259</v>
      </c>
      <c r="R546" s="90" t="s">
        <v>260</v>
      </c>
      <c r="S546" s="90" t="s">
        <v>6518</v>
      </c>
      <c r="T546" s="90" t="s">
        <v>119</v>
      </c>
      <c r="U546" s="15">
        <v>0</v>
      </c>
      <c r="V546" s="15">
        <v>73100</v>
      </c>
      <c r="W546" s="15">
        <v>37000</v>
      </c>
      <c r="X546" s="15">
        <v>18000</v>
      </c>
      <c r="Y546" s="90" t="s">
        <v>143</v>
      </c>
      <c r="Z546" s="90" t="s">
        <v>83</v>
      </c>
      <c r="AA546" s="90" t="s">
        <v>84</v>
      </c>
      <c r="AB546" s="90" t="s">
        <v>6519</v>
      </c>
      <c r="AC546" s="90" t="s">
        <v>145</v>
      </c>
      <c r="AD546" s="90" t="s">
        <v>87</v>
      </c>
      <c r="AE546" s="90" t="s">
        <v>61</v>
      </c>
      <c r="AF546" s="90" t="s">
        <v>61</v>
      </c>
      <c r="AG546" s="90" t="s">
        <v>89</v>
      </c>
      <c r="AH546" s="90" t="s">
        <v>89</v>
      </c>
      <c r="AI546" s="90" t="s">
        <v>88</v>
      </c>
      <c r="AJ546" s="90" t="s">
        <v>89</v>
      </c>
      <c r="AK546" s="90" t="s">
        <v>88</v>
      </c>
      <c r="AL546" s="90" t="s">
        <v>88</v>
      </c>
      <c r="AM546" s="90" t="s">
        <v>88</v>
      </c>
      <c r="AN546" s="90" t="s">
        <v>88</v>
      </c>
      <c r="AO546" s="90" t="s">
        <v>88</v>
      </c>
      <c r="AP546" s="90" t="s">
        <v>89</v>
      </c>
      <c r="AQ546" s="90" t="s">
        <v>90</v>
      </c>
      <c r="AR546" s="90" t="s">
        <v>90</v>
      </c>
      <c r="AS546" s="90" t="s">
        <v>91</v>
      </c>
      <c r="AT546" s="90" t="s">
        <v>92</v>
      </c>
      <c r="AU546" s="90" t="s">
        <v>92</v>
      </c>
      <c r="AV546" s="90" t="s">
        <v>93</v>
      </c>
      <c r="AW546" s="90" t="s">
        <v>6520</v>
      </c>
      <c r="AX546" s="90" t="s">
        <v>6521</v>
      </c>
      <c r="AY546" s="90" t="s">
        <v>6522</v>
      </c>
      <c r="AZ546" s="90" t="s">
        <v>6521</v>
      </c>
      <c r="BA546" s="90" t="s">
        <v>97</v>
      </c>
      <c r="BB546" s="90" t="s">
        <v>6523</v>
      </c>
      <c r="BC546" s="90" t="s">
        <v>99</v>
      </c>
      <c r="BD546" s="90" t="s">
        <v>150</v>
      </c>
      <c r="BE546" s="90" t="s">
        <v>61</v>
      </c>
      <c r="BF546" s="90" t="s">
        <v>119</v>
      </c>
      <c r="BG546" s="90" t="s">
        <v>101</v>
      </c>
    </row>
    <row r="547" s="85" customFormat="1" ht="19" customHeight="1" spans="1:59">
      <c r="A547" s="90" t="s">
        <v>646</v>
      </c>
      <c r="B547" s="90" t="s">
        <v>647</v>
      </c>
      <c r="C547" s="90" t="s">
        <v>3789</v>
      </c>
      <c r="D547" s="90" t="s">
        <v>3790</v>
      </c>
      <c r="E547" s="90" t="s">
        <v>6524</v>
      </c>
      <c r="F547" s="90" t="s">
        <v>6525</v>
      </c>
      <c r="G547" s="90" t="s">
        <v>6526</v>
      </c>
      <c r="H547" s="90" t="s">
        <v>158</v>
      </c>
      <c r="I547" s="90" t="s">
        <v>6527</v>
      </c>
      <c r="J547" s="90" t="s">
        <v>6528</v>
      </c>
      <c r="K547" s="90" t="s">
        <v>6529</v>
      </c>
      <c r="L547" s="90" t="s">
        <v>73</v>
      </c>
      <c r="M547" s="90" t="s">
        <v>526</v>
      </c>
      <c r="N547" s="90" t="s">
        <v>2029</v>
      </c>
      <c r="O547" s="90" t="s">
        <v>164</v>
      </c>
      <c r="P547" s="90" t="s">
        <v>165</v>
      </c>
      <c r="Q547" s="90" t="s">
        <v>166</v>
      </c>
      <c r="R547" s="90" t="s">
        <v>167</v>
      </c>
      <c r="S547" s="90" t="s">
        <v>6530</v>
      </c>
      <c r="T547" s="90" t="s">
        <v>380</v>
      </c>
      <c r="U547" s="15">
        <v>0</v>
      </c>
      <c r="V547" s="15">
        <v>10000</v>
      </c>
      <c r="W547" s="15">
        <v>5000</v>
      </c>
      <c r="X547" s="15">
        <v>3000</v>
      </c>
      <c r="Y547" s="90" t="s">
        <v>82</v>
      </c>
      <c r="Z547" s="90" t="s">
        <v>83</v>
      </c>
      <c r="AA547" s="90" t="s">
        <v>84</v>
      </c>
      <c r="AB547" s="90" t="s">
        <v>6525</v>
      </c>
      <c r="AC547" s="90" t="s">
        <v>145</v>
      </c>
      <c r="AD547" s="90" t="s">
        <v>87</v>
      </c>
      <c r="AE547" s="90" t="s">
        <v>61</v>
      </c>
      <c r="AF547" s="90" t="s">
        <v>61</v>
      </c>
      <c r="AG547" s="90" t="s">
        <v>89</v>
      </c>
      <c r="AH547" s="90" t="s">
        <v>89</v>
      </c>
      <c r="AI547" s="90" t="s">
        <v>89</v>
      </c>
      <c r="AJ547" s="90" t="s">
        <v>89</v>
      </c>
      <c r="AK547" s="90" t="s">
        <v>89</v>
      </c>
      <c r="AL547" s="90" t="s">
        <v>89</v>
      </c>
      <c r="AM547" s="90" t="s">
        <v>89</v>
      </c>
      <c r="AN547" s="90" t="s">
        <v>89</v>
      </c>
      <c r="AO547" s="90" t="s">
        <v>89</v>
      </c>
      <c r="AP547" s="90" t="s">
        <v>89</v>
      </c>
      <c r="AQ547" s="90" t="s">
        <v>90</v>
      </c>
      <c r="AR547" s="90" t="s">
        <v>90</v>
      </c>
      <c r="AS547" s="90" t="s">
        <v>91</v>
      </c>
      <c r="AT547" s="90" t="s">
        <v>92</v>
      </c>
      <c r="AU547" s="90" t="s">
        <v>92</v>
      </c>
      <c r="AV547" s="90" t="s">
        <v>93</v>
      </c>
      <c r="AW547" s="90" t="s">
        <v>6531</v>
      </c>
      <c r="AX547" s="90" t="s">
        <v>6532</v>
      </c>
      <c r="AY547" s="90" t="s">
        <v>6533</v>
      </c>
      <c r="AZ547" s="90" t="s">
        <v>6532</v>
      </c>
      <c r="BA547" s="90" t="s">
        <v>97</v>
      </c>
      <c r="BB547" s="90" t="s">
        <v>6534</v>
      </c>
      <c r="BC547" s="90" t="s">
        <v>99</v>
      </c>
      <c r="BD547" s="90" t="s">
        <v>100</v>
      </c>
      <c r="BE547" s="90" t="s">
        <v>61</v>
      </c>
      <c r="BF547" s="90" t="s">
        <v>380</v>
      </c>
      <c r="BG547" s="90" t="s">
        <v>101</v>
      </c>
    </row>
    <row r="548" s="85" customFormat="1" ht="19" customHeight="1" spans="1:59">
      <c r="A548" s="90" t="s">
        <v>151</v>
      </c>
      <c r="B548" s="90" t="s">
        <v>152</v>
      </c>
      <c r="C548" s="90" t="s">
        <v>153</v>
      </c>
      <c r="D548" s="90" t="s">
        <v>154</v>
      </c>
      <c r="E548" s="90" t="s">
        <v>5758</v>
      </c>
      <c r="F548" s="90" t="s">
        <v>1818</v>
      </c>
      <c r="G548" s="90" t="s">
        <v>1819</v>
      </c>
      <c r="H548" s="90" t="s">
        <v>109</v>
      </c>
      <c r="I548" s="90" t="s">
        <v>6535</v>
      </c>
      <c r="J548" s="90" t="s">
        <v>6536</v>
      </c>
      <c r="K548" s="90" t="s">
        <v>6537</v>
      </c>
      <c r="L548" s="90" t="s">
        <v>73</v>
      </c>
      <c r="M548" s="90" t="s">
        <v>6538</v>
      </c>
      <c r="N548" s="90" t="s">
        <v>1863</v>
      </c>
      <c r="O548" s="90" t="s">
        <v>115</v>
      </c>
      <c r="P548" s="90" t="s">
        <v>116</v>
      </c>
      <c r="Q548" s="90" t="s">
        <v>117</v>
      </c>
      <c r="R548" s="90" t="s">
        <v>116</v>
      </c>
      <c r="S548" s="90" t="s">
        <v>6539</v>
      </c>
      <c r="T548" s="90" t="s">
        <v>119</v>
      </c>
      <c r="U548" s="15">
        <v>0</v>
      </c>
      <c r="V548" s="15">
        <v>28000</v>
      </c>
      <c r="W548" s="15">
        <v>13000</v>
      </c>
      <c r="X548" s="15">
        <v>8500</v>
      </c>
      <c r="Y548" s="90" t="s">
        <v>143</v>
      </c>
      <c r="Z548" s="90" t="s">
        <v>83</v>
      </c>
      <c r="AA548" s="90" t="s">
        <v>84</v>
      </c>
      <c r="AB548" s="90" t="s">
        <v>5764</v>
      </c>
      <c r="AC548" s="90" t="s">
        <v>145</v>
      </c>
      <c r="AD548" s="90" t="s">
        <v>87</v>
      </c>
      <c r="AE548" s="90" t="s">
        <v>61</v>
      </c>
      <c r="AF548" s="90" t="s">
        <v>61</v>
      </c>
      <c r="AG548" s="90" t="s">
        <v>89</v>
      </c>
      <c r="AH548" s="90" t="s">
        <v>89</v>
      </c>
      <c r="AI548" s="90" t="s">
        <v>89</v>
      </c>
      <c r="AJ548" s="90" t="s">
        <v>89</v>
      </c>
      <c r="AK548" s="90" t="s">
        <v>89</v>
      </c>
      <c r="AL548" s="90" t="s">
        <v>89</v>
      </c>
      <c r="AM548" s="90" t="s">
        <v>89</v>
      </c>
      <c r="AN548" s="90" t="s">
        <v>89</v>
      </c>
      <c r="AO548" s="90" t="s">
        <v>89</v>
      </c>
      <c r="AP548" s="90" t="s">
        <v>89</v>
      </c>
      <c r="AQ548" s="90" t="s">
        <v>90</v>
      </c>
      <c r="AR548" s="90" t="s">
        <v>90</v>
      </c>
      <c r="AS548" s="90" t="s">
        <v>91</v>
      </c>
      <c r="AT548" s="90" t="s">
        <v>92</v>
      </c>
      <c r="AU548" s="90" t="s">
        <v>92</v>
      </c>
      <c r="AV548" s="90" t="s">
        <v>93</v>
      </c>
      <c r="AW548" s="90" t="s">
        <v>5765</v>
      </c>
      <c r="AX548" s="90" t="s">
        <v>6540</v>
      </c>
      <c r="AY548" s="90" t="s">
        <v>5767</v>
      </c>
      <c r="AZ548" s="90" t="s">
        <v>6540</v>
      </c>
      <c r="BA548" s="90" t="s">
        <v>97</v>
      </c>
      <c r="BB548" s="90" t="s">
        <v>6541</v>
      </c>
      <c r="BC548" s="90" t="s">
        <v>99</v>
      </c>
      <c r="BD548" s="90" t="s">
        <v>150</v>
      </c>
      <c r="BE548" s="90" t="s">
        <v>61</v>
      </c>
      <c r="BF548" s="90" t="s">
        <v>119</v>
      </c>
      <c r="BG548" s="90" t="s">
        <v>101</v>
      </c>
    </row>
    <row r="549" s="85" customFormat="1" ht="19" customHeight="1" spans="1:59">
      <c r="A549" s="90" t="s">
        <v>126</v>
      </c>
      <c r="B549" s="90" t="s">
        <v>127</v>
      </c>
      <c r="C549" s="90" t="s">
        <v>5176</v>
      </c>
      <c r="D549" s="90" t="s">
        <v>5177</v>
      </c>
      <c r="E549" s="90" t="s">
        <v>5266</v>
      </c>
      <c r="F549" s="90" t="s">
        <v>5267</v>
      </c>
      <c r="G549" s="90" t="s">
        <v>2759</v>
      </c>
      <c r="H549" s="90" t="s">
        <v>1299</v>
      </c>
      <c r="I549" s="90" t="s">
        <v>6542</v>
      </c>
      <c r="J549" s="90" t="s">
        <v>6543</v>
      </c>
      <c r="K549" s="90" t="s">
        <v>6544</v>
      </c>
      <c r="L549" s="90" t="s">
        <v>73</v>
      </c>
      <c r="M549" s="90" t="s">
        <v>3689</v>
      </c>
      <c r="N549" s="90" t="s">
        <v>1752</v>
      </c>
      <c r="O549" s="90" t="s">
        <v>1726</v>
      </c>
      <c r="P549" s="90" t="s">
        <v>1727</v>
      </c>
      <c r="Q549" s="90" t="s">
        <v>1306</v>
      </c>
      <c r="R549" s="90" t="s">
        <v>1307</v>
      </c>
      <c r="S549" s="90" t="s">
        <v>6545</v>
      </c>
      <c r="T549" s="90" t="s">
        <v>262</v>
      </c>
      <c r="U549" s="15">
        <v>0</v>
      </c>
      <c r="V549" s="15">
        <v>31000</v>
      </c>
      <c r="W549" s="15">
        <v>24800</v>
      </c>
      <c r="X549" s="15">
        <v>5000</v>
      </c>
      <c r="Y549" s="90" t="s">
        <v>82</v>
      </c>
      <c r="Z549" s="90" t="s">
        <v>83</v>
      </c>
      <c r="AA549" s="90" t="s">
        <v>84</v>
      </c>
      <c r="AB549" s="90" t="s">
        <v>5272</v>
      </c>
      <c r="AC549" s="90" t="s">
        <v>359</v>
      </c>
      <c r="AD549" s="90" t="s">
        <v>87</v>
      </c>
      <c r="AE549" s="90" t="s">
        <v>61</v>
      </c>
      <c r="AF549" s="90" t="s">
        <v>61</v>
      </c>
      <c r="AG549" s="90" t="s">
        <v>89</v>
      </c>
      <c r="AH549" s="90" t="s">
        <v>89</v>
      </c>
      <c r="AI549" s="90" t="s">
        <v>89</v>
      </c>
      <c r="AJ549" s="90" t="s">
        <v>89</v>
      </c>
      <c r="AK549" s="90" t="s">
        <v>89</v>
      </c>
      <c r="AL549" s="90" t="s">
        <v>89</v>
      </c>
      <c r="AM549" s="90" t="s">
        <v>89</v>
      </c>
      <c r="AN549" s="90" t="s">
        <v>89</v>
      </c>
      <c r="AO549" s="90" t="s">
        <v>89</v>
      </c>
      <c r="AP549" s="90" t="s">
        <v>89</v>
      </c>
      <c r="AQ549" s="90" t="s">
        <v>90</v>
      </c>
      <c r="AR549" s="90" t="s">
        <v>90</v>
      </c>
      <c r="AS549" s="90" t="s">
        <v>91</v>
      </c>
      <c r="AT549" s="90" t="s">
        <v>92</v>
      </c>
      <c r="AU549" s="90" t="s">
        <v>92</v>
      </c>
      <c r="AV549" s="90" t="s">
        <v>93</v>
      </c>
      <c r="AW549" s="90" t="s">
        <v>5273</v>
      </c>
      <c r="AX549" s="90" t="s">
        <v>6546</v>
      </c>
      <c r="AY549" s="90" t="s">
        <v>5275</v>
      </c>
      <c r="AZ549" s="90" t="s">
        <v>6546</v>
      </c>
      <c r="BA549" s="90" t="s">
        <v>97</v>
      </c>
      <c r="BB549" s="90" t="s">
        <v>6547</v>
      </c>
      <c r="BC549" s="90" t="s">
        <v>99</v>
      </c>
      <c r="BD549" s="90" t="s">
        <v>100</v>
      </c>
      <c r="BE549" s="90" t="s">
        <v>61</v>
      </c>
      <c r="BF549" s="90" t="s">
        <v>262</v>
      </c>
      <c r="BG549" s="90" t="s">
        <v>101</v>
      </c>
    </row>
    <row r="550" s="85" customFormat="1" ht="19" customHeight="1" spans="1:59">
      <c r="A550" s="90" t="s">
        <v>267</v>
      </c>
      <c r="B550" s="90" t="s">
        <v>268</v>
      </c>
      <c r="C550" s="90" t="s">
        <v>6205</v>
      </c>
      <c r="D550" s="90" t="s">
        <v>6206</v>
      </c>
      <c r="E550" s="90" t="s">
        <v>6548</v>
      </c>
      <c r="F550" s="90" t="s">
        <v>6549</v>
      </c>
      <c r="G550" s="90" t="s">
        <v>3523</v>
      </c>
      <c r="H550" s="90" t="s">
        <v>539</v>
      </c>
      <c r="I550" s="90" t="s">
        <v>6550</v>
      </c>
      <c r="J550" s="90" t="s">
        <v>6551</v>
      </c>
      <c r="K550" s="90" t="s">
        <v>6552</v>
      </c>
      <c r="L550" s="90" t="s">
        <v>73</v>
      </c>
      <c r="M550" s="90" t="s">
        <v>341</v>
      </c>
      <c r="N550" s="90" t="s">
        <v>880</v>
      </c>
      <c r="O550" s="90" t="s">
        <v>1875</v>
      </c>
      <c r="P550" s="90" t="s">
        <v>1876</v>
      </c>
      <c r="Q550" s="90" t="s">
        <v>2597</v>
      </c>
      <c r="R550" s="90" t="s">
        <v>1878</v>
      </c>
      <c r="S550" s="90" t="s">
        <v>6553</v>
      </c>
      <c r="T550" s="90" t="s">
        <v>380</v>
      </c>
      <c r="U550" s="15">
        <v>0</v>
      </c>
      <c r="V550" s="15">
        <v>39600</v>
      </c>
      <c r="W550" s="15">
        <v>31000</v>
      </c>
      <c r="X550" s="15">
        <v>8000</v>
      </c>
      <c r="Y550" s="90" t="s">
        <v>82</v>
      </c>
      <c r="Z550" s="90" t="s">
        <v>83</v>
      </c>
      <c r="AA550" s="90" t="s">
        <v>84</v>
      </c>
      <c r="AB550" s="90" t="s">
        <v>6554</v>
      </c>
      <c r="AC550" s="90" t="s">
        <v>211</v>
      </c>
      <c r="AD550" s="90" t="s">
        <v>87</v>
      </c>
      <c r="AE550" s="90" t="s">
        <v>61</v>
      </c>
      <c r="AF550" s="90" t="s">
        <v>61</v>
      </c>
      <c r="AG550" s="90" t="s">
        <v>89</v>
      </c>
      <c r="AH550" s="90" t="s">
        <v>89</v>
      </c>
      <c r="AI550" s="90" t="s">
        <v>89</v>
      </c>
      <c r="AJ550" s="90" t="s">
        <v>89</v>
      </c>
      <c r="AK550" s="90" t="s">
        <v>89</v>
      </c>
      <c r="AL550" s="90" t="s">
        <v>89</v>
      </c>
      <c r="AM550" s="90" t="s">
        <v>89</v>
      </c>
      <c r="AN550" s="90" t="s">
        <v>89</v>
      </c>
      <c r="AO550" s="90" t="s">
        <v>89</v>
      </c>
      <c r="AP550" s="90" t="s">
        <v>89</v>
      </c>
      <c r="AQ550" s="90" t="s">
        <v>90</v>
      </c>
      <c r="AR550" s="90" t="s">
        <v>90</v>
      </c>
      <c r="AS550" s="90" t="s">
        <v>91</v>
      </c>
      <c r="AT550" s="90" t="s">
        <v>92</v>
      </c>
      <c r="AU550" s="90" t="s">
        <v>92</v>
      </c>
      <c r="AV550" s="90" t="s">
        <v>93</v>
      </c>
      <c r="AW550" s="90" t="s">
        <v>6555</v>
      </c>
      <c r="AX550" s="90" t="s">
        <v>6556</v>
      </c>
      <c r="AY550" s="90" t="s">
        <v>6557</v>
      </c>
      <c r="AZ550" s="90" t="s">
        <v>6556</v>
      </c>
      <c r="BA550" s="90" t="s">
        <v>97</v>
      </c>
      <c r="BB550" s="90" t="s">
        <v>6558</v>
      </c>
      <c r="BC550" s="90" t="s">
        <v>99</v>
      </c>
      <c r="BD550" s="90" t="s">
        <v>100</v>
      </c>
      <c r="BE550" s="90" t="s">
        <v>61</v>
      </c>
      <c r="BF550" s="90" t="s">
        <v>380</v>
      </c>
      <c r="BG550" s="90" t="s">
        <v>101</v>
      </c>
    </row>
    <row r="551" s="85" customFormat="1" ht="19" customHeight="1" spans="1:59">
      <c r="A551" s="90" t="s">
        <v>267</v>
      </c>
      <c r="B551" s="90" t="s">
        <v>268</v>
      </c>
      <c r="C551" s="90" t="s">
        <v>269</v>
      </c>
      <c r="D551" s="90" t="s">
        <v>270</v>
      </c>
      <c r="E551" s="90" t="s">
        <v>6559</v>
      </c>
      <c r="F551" s="90" t="s">
        <v>287</v>
      </c>
      <c r="G551" s="90" t="s">
        <v>287</v>
      </c>
      <c r="H551" s="90" t="s">
        <v>109</v>
      </c>
      <c r="I551" s="90" t="s">
        <v>6560</v>
      </c>
      <c r="J551" s="90" t="s">
        <v>6561</v>
      </c>
      <c r="K551" s="90" t="s">
        <v>6562</v>
      </c>
      <c r="L551" s="90" t="s">
        <v>73</v>
      </c>
      <c r="M551" s="90" t="s">
        <v>4693</v>
      </c>
      <c r="N551" s="90" t="s">
        <v>593</v>
      </c>
      <c r="O551" s="90" t="s">
        <v>138</v>
      </c>
      <c r="P551" s="90" t="s">
        <v>139</v>
      </c>
      <c r="Q551" s="90" t="s">
        <v>140</v>
      </c>
      <c r="R551" s="90" t="s">
        <v>141</v>
      </c>
      <c r="S551" s="90" t="s">
        <v>6563</v>
      </c>
      <c r="T551" s="90" t="s">
        <v>380</v>
      </c>
      <c r="U551" s="15">
        <v>0</v>
      </c>
      <c r="V551" s="15">
        <v>199008</v>
      </c>
      <c r="W551" s="15">
        <v>150000</v>
      </c>
      <c r="X551" s="15">
        <v>135000</v>
      </c>
      <c r="Y551" s="90" t="s">
        <v>143</v>
      </c>
      <c r="Z551" s="90" t="s">
        <v>83</v>
      </c>
      <c r="AA551" s="90" t="s">
        <v>84</v>
      </c>
      <c r="AB551" s="90" t="s">
        <v>6564</v>
      </c>
      <c r="AC551" s="90" t="s">
        <v>211</v>
      </c>
      <c r="AD551" s="90" t="s">
        <v>87</v>
      </c>
      <c r="AE551" s="90" t="s">
        <v>61</v>
      </c>
      <c r="AF551" s="90" t="s">
        <v>61</v>
      </c>
      <c r="AG551" s="90" t="s">
        <v>89</v>
      </c>
      <c r="AH551" s="90" t="s">
        <v>89</v>
      </c>
      <c r="AI551" s="90" t="s">
        <v>89</v>
      </c>
      <c r="AJ551" s="90" t="s">
        <v>89</v>
      </c>
      <c r="AK551" s="90" t="s">
        <v>89</v>
      </c>
      <c r="AL551" s="90" t="s">
        <v>89</v>
      </c>
      <c r="AM551" s="90" t="s">
        <v>89</v>
      </c>
      <c r="AN551" s="90" t="s">
        <v>89</v>
      </c>
      <c r="AO551" s="90" t="s">
        <v>89</v>
      </c>
      <c r="AP551" s="90" t="s">
        <v>89</v>
      </c>
      <c r="AQ551" s="90" t="s">
        <v>90</v>
      </c>
      <c r="AR551" s="90" t="s">
        <v>90</v>
      </c>
      <c r="AS551" s="90" t="s">
        <v>91</v>
      </c>
      <c r="AT551" s="90" t="s">
        <v>92</v>
      </c>
      <c r="AU551" s="90" t="s">
        <v>92</v>
      </c>
      <c r="AV551" s="90" t="s">
        <v>93</v>
      </c>
      <c r="AW551" s="90" t="s">
        <v>6565</v>
      </c>
      <c r="AX551" s="90" t="s">
        <v>6566</v>
      </c>
      <c r="AY551" s="90" t="s">
        <v>6567</v>
      </c>
      <c r="AZ551" s="90" t="s">
        <v>6566</v>
      </c>
      <c r="BA551" s="90" t="s">
        <v>97</v>
      </c>
      <c r="BB551" s="90" t="s">
        <v>6568</v>
      </c>
      <c r="BC551" s="90" t="s">
        <v>99</v>
      </c>
      <c r="BD551" s="90" t="s">
        <v>150</v>
      </c>
      <c r="BE551" s="90" t="s">
        <v>61</v>
      </c>
      <c r="BF551" s="90" t="s">
        <v>380</v>
      </c>
      <c r="BG551" s="90" t="s">
        <v>101</v>
      </c>
    </row>
    <row r="552" s="85" customFormat="1" ht="19" customHeight="1" spans="1:59">
      <c r="A552" s="90" t="s">
        <v>151</v>
      </c>
      <c r="B552" s="90" t="s">
        <v>152</v>
      </c>
      <c r="C552" s="90" t="s">
        <v>1125</v>
      </c>
      <c r="D552" s="90" t="s">
        <v>1126</v>
      </c>
      <c r="E552" s="90" t="s">
        <v>6436</v>
      </c>
      <c r="F552" s="90" t="s">
        <v>4457</v>
      </c>
      <c r="G552" s="90" t="s">
        <v>4111</v>
      </c>
      <c r="H552" s="90" t="s">
        <v>1571</v>
      </c>
      <c r="I552" s="90" t="s">
        <v>6569</v>
      </c>
      <c r="J552" s="90" t="s">
        <v>6570</v>
      </c>
      <c r="K552" s="90" t="s">
        <v>6571</v>
      </c>
      <c r="L552" s="90" t="s">
        <v>73</v>
      </c>
      <c r="M552" s="90" t="s">
        <v>162</v>
      </c>
      <c r="N552" s="90" t="s">
        <v>5644</v>
      </c>
      <c r="O552" s="90" t="s">
        <v>949</v>
      </c>
      <c r="P552" s="90" t="s">
        <v>950</v>
      </c>
      <c r="Q552" s="90" t="s">
        <v>6440</v>
      </c>
      <c r="R552" s="90" t="s">
        <v>6441</v>
      </c>
      <c r="S552" s="90" t="s">
        <v>6572</v>
      </c>
      <c r="T552" s="90" t="s">
        <v>119</v>
      </c>
      <c r="U552" s="15">
        <v>0</v>
      </c>
      <c r="V552" s="15">
        <v>6500</v>
      </c>
      <c r="W552" s="15">
        <v>4000</v>
      </c>
      <c r="X552" s="15">
        <v>2000</v>
      </c>
      <c r="Y552" s="90" t="s">
        <v>82</v>
      </c>
      <c r="Z552" s="90" t="s">
        <v>83</v>
      </c>
      <c r="AA552" s="90" t="s">
        <v>84</v>
      </c>
      <c r="AB552" s="90" t="s">
        <v>6443</v>
      </c>
      <c r="AC552" s="90" t="s">
        <v>359</v>
      </c>
      <c r="AD552" s="90" t="s">
        <v>87</v>
      </c>
      <c r="AE552" s="90" t="s">
        <v>61</v>
      </c>
      <c r="AF552" s="90" t="s">
        <v>61</v>
      </c>
      <c r="AG552" s="90" t="s">
        <v>89</v>
      </c>
      <c r="AH552" s="90" t="s">
        <v>88</v>
      </c>
      <c r="AI552" s="90" t="s">
        <v>88</v>
      </c>
      <c r="AJ552" s="90" t="s">
        <v>88</v>
      </c>
      <c r="AK552" s="90" t="s">
        <v>88</v>
      </c>
      <c r="AL552" s="90" t="s">
        <v>88</v>
      </c>
      <c r="AM552" s="90" t="s">
        <v>88</v>
      </c>
      <c r="AN552" s="90" t="s">
        <v>88</v>
      </c>
      <c r="AO552" s="90" t="s">
        <v>88</v>
      </c>
      <c r="AP552" s="90" t="s">
        <v>89</v>
      </c>
      <c r="AQ552" s="90" t="s">
        <v>90</v>
      </c>
      <c r="AR552" s="90" t="s">
        <v>90</v>
      </c>
      <c r="AS552" s="90" t="s">
        <v>91</v>
      </c>
      <c r="AT552" s="90" t="s">
        <v>92</v>
      </c>
      <c r="AU552" s="90" t="s">
        <v>92</v>
      </c>
      <c r="AV552" s="90" t="s">
        <v>93</v>
      </c>
      <c r="AW552" s="90" t="s">
        <v>6444</v>
      </c>
      <c r="AX552" s="90" t="s">
        <v>6573</v>
      </c>
      <c r="AY552" s="90" t="s">
        <v>6446</v>
      </c>
      <c r="AZ552" s="90" t="s">
        <v>6573</v>
      </c>
      <c r="BA552" s="90" t="s">
        <v>97</v>
      </c>
      <c r="BB552" s="90" t="s">
        <v>6574</v>
      </c>
      <c r="BC552" s="90" t="s">
        <v>99</v>
      </c>
      <c r="BD552" s="90" t="s">
        <v>100</v>
      </c>
      <c r="BE552" s="90" t="s">
        <v>61</v>
      </c>
      <c r="BF552" s="90" t="s">
        <v>119</v>
      </c>
      <c r="BG552" s="90" t="s">
        <v>101</v>
      </c>
    </row>
    <row r="553" s="85" customFormat="1" ht="19" customHeight="1" spans="1:59">
      <c r="A553" s="90" t="s">
        <v>485</v>
      </c>
      <c r="B553" s="90" t="s">
        <v>486</v>
      </c>
      <c r="C553" s="90" t="s">
        <v>487</v>
      </c>
      <c r="D553" s="90" t="s">
        <v>488</v>
      </c>
      <c r="E553" s="90" t="s">
        <v>2700</v>
      </c>
      <c r="F553" s="90" t="s">
        <v>2701</v>
      </c>
      <c r="G553" s="90" t="s">
        <v>2702</v>
      </c>
      <c r="H553" s="90" t="s">
        <v>539</v>
      </c>
      <c r="I553" s="90" t="s">
        <v>6575</v>
      </c>
      <c r="J553" s="90" t="s">
        <v>6576</v>
      </c>
      <c r="K553" s="90" t="s">
        <v>6577</v>
      </c>
      <c r="L553" s="90" t="s">
        <v>73</v>
      </c>
      <c r="M553" s="90" t="s">
        <v>6578</v>
      </c>
      <c r="N553" s="90" t="s">
        <v>6579</v>
      </c>
      <c r="O553" s="90" t="s">
        <v>398</v>
      </c>
      <c r="P553" s="90" t="s">
        <v>399</v>
      </c>
      <c r="Q553" s="90" t="s">
        <v>2681</v>
      </c>
      <c r="R553" s="90" t="s">
        <v>399</v>
      </c>
      <c r="S553" s="90" t="s">
        <v>6580</v>
      </c>
      <c r="T553" s="90" t="s">
        <v>119</v>
      </c>
      <c r="U553" s="15">
        <v>0</v>
      </c>
      <c r="V553" s="15">
        <v>60000</v>
      </c>
      <c r="W553" s="15">
        <v>27000</v>
      </c>
      <c r="X553" s="15">
        <v>5000</v>
      </c>
      <c r="Y553" s="90" t="s">
        <v>143</v>
      </c>
      <c r="Z553" s="90" t="s">
        <v>83</v>
      </c>
      <c r="AA553" s="90" t="s">
        <v>84</v>
      </c>
      <c r="AB553" s="90" t="s">
        <v>2709</v>
      </c>
      <c r="AC553" s="90" t="s">
        <v>359</v>
      </c>
      <c r="AD553" s="90" t="s">
        <v>87</v>
      </c>
      <c r="AE553" s="90" t="s">
        <v>61</v>
      </c>
      <c r="AF553" s="90" t="s">
        <v>61</v>
      </c>
      <c r="AG553" s="90" t="s">
        <v>89</v>
      </c>
      <c r="AH553" s="90" t="s">
        <v>89</v>
      </c>
      <c r="AI553" s="90" t="s">
        <v>89</v>
      </c>
      <c r="AJ553" s="90" t="s">
        <v>89</v>
      </c>
      <c r="AK553" s="90" t="s">
        <v>89</v>
      </c>
      <c r="AL553" s="90" t="s">
        <v>89</v>
      </c>
      <c r="AM553" s="90" t="s">
        <v>89</v>
      </c>
      <c r="AN553" s="90" t="s">
        <v>89</v>
      </c>
      <c r="AO553" s="90" t="s">
        <v>89</v>
      </c>
      <c r="AP553" s="90" t="s">
        <v>89</v>
      </c>
      <c r="AQ553" s="90" t="s">
        <v>90</v>
      </c>
      <c r="AR553" s="90" t="s">
        <v>90</v>
      </c>
      <c r="AS553" s="90" t="s">
        <v>91</v>
      </c>
      <c r="AT553" s="90" t="s">
        <v>92</v>
      </c>
      <c r="AU553" s="90" t="s">
        <v>92</v>
      </c>
      <c r="AV553" s="90" t="s">
        <v>93</v>
      </c>
      <c r="AW553" s="90" t="s">
        <v>2710</v>
      </c>
      <c r="AX553" s="90" t="s">
        <v>6581</v>
      </c>
      <c r="AY553" s="90" t="s">
        <v>2712</v>
      </c>
      <c r="AZ553" s="90" t="s">
        <v>6581</v>
      </c>
      <c r="BA553" s="90" t="s">
        <v>97</v>
      </c>
      <c r="BB553" s="90" t="s">
        <v>6582</v>
      </c>
      <c r="BC553" s="90" t="s">
        <v>99</v>
      </c>
      <c r="BD553" s="90" t="s">
        <v>150</v>
      </c>
      <c r="BE553" s="90" t="s">
        <v>61</v>
      </c>
      <c r="BF553" s="90" t="s">
        <v>119</v>
      </c>
      <c r="BG553" s="90" t="s">
        <v>101</v>
      </c>
    </row>
    <row r="554" s="85" customFormat="1" ht="19" customHeight="1" spans="1:59">
      <c r="A554" s="90" t="s">
        <v>387</v>
      </c>
      <c r="B554" s="90" t="s">
        <v>388</v>
      </c>
      <c r="C554" s="90" t="s">
        <v>4123</v>
      </c>
      <c r="D554" s="90" t="s">
        <v>4124</v>
      </c>
      <c r="E554" s="90" t="s">
        <v>4125</v>
      </c>
      <c r="F554" s="90" t="s">
        <v>6583</v>
      </c>
      <c r="G554" s="90" t="s">
        <v>5050</v>
      </c>
      <c r="H554" s="90" t="s">
        <v>539</v>
      </c>
      <c r="I554" s="90" t="s">
        <v>6584</v>
      </c>
      <c r="J554" s="90" t="s">
        <v>6585</v>
      </c>
      <c r="K554" s="90" t="s">
        <v>6586</v>
      </c>
      <c r="L554" s="90" t="s">
        <v>73</v>
      </c>
      <c r="M554" s="90" t="s">
        <v>1505</v>
      </c>
      <c r="N554" s="90" t="s">
        <v>527</v>
      </c>
      <c r="O554" s="90" t="s">
        <v>881</v>
      </c>
      <c r="P554" s="90" t="s">
        <v>882</v>
      </c>
      <c r="Q554" s="90" t="s">
        <v>6587</v>
      </c>
      <c r="R554" s="90" t="s">
        <v>6588</v>
      </c>
      <c r="S554" s="90" t="s">
        <v>6589</v>
      </c>
      <c r="T554" s="90" t="s">
        <v>380</v>
      </c>
      <c r="U554" s="15">
        <v>0</v>
      </c>
      <c r="V554" s="15">
        <v>246000</v>
      </c>
      <c r="W554" s="15">
        <v>54000</v>
      </c>
      <c r="X554" s="15">
        <v>10000</v>
      </c>
      <c r="Y554" s="90" t="s">
        <v>82</v>
      </c>
      <c r="Z554" s="90" t="s">
        <v>83</v>
      </c>
      <c r="AA554" s="90" t="s">
        <v>84</v>
      </c>
      <c r="AB554" s="90" t="s">
        <v>4131</v>
      </c>
      <c r="AC554" s="90" t="s">
        <v>145</v>
      </c>
      <c r="AD554" s="90" t="s">
        <v>87</v>
      </c>
      <c r="AE554" s="90" t="s">
        <v>61</v>
      </c>
      <c r="AF554" s="90" t="s">
        <v>61</v>
      </c>
      <c r="AG554" s="90" t="s">
        <v>89</v>
      </c>
      <c r="AH554" s="90" t="s">
        <v>89</v>
      </c>
      <c r="AI554" s="90" t="s">
        <v>88</v>
      </c>
      <c r="AJ554" s="90" t="s">
        <v>88</v>
      </c>
      <c r="AK554" s="90" t="s">
        <v>88</v>
      </c>
      <c r="AL554" s="90" t="s">
        <v>88</v>
      </c>
      <c r="AM554" s="90" t="s">
        <v>89</v>
      </c>
      <c r="AN554" s="90" t="s">
        <v>89</v>
      </c>
      <c r="AO554" s="90" t="s">
        <v>88</v>
      </c>
      <c r="AP554" s="90" t="s">
        <v>89</v>
      </c>
      <c r="AQ554" s="90" t="s">
        <v>90</v>
      </c>
      <c r="AR554" s="90" t="s">
        <v>90</v>
      </c>
      <c r="AS554" s="90" t="s">
        <v>91</v>
      </c>
      <c r="AT554" s="90" t="s">
        <v>92</v>
      </c>
      <c r="AU554" s="90" t="s">
        <v>92</v>
      </c>
      <c r="AV554" s="90" t="s">
        <v>93</v>
      </c>
      <c r="AW554" s="90" t="s">
        <v>4132</v>
      </c>
      <c r="AX554" s="90" t="s">
        <v>6590</v>
      </c>
      <c r="AY554" s="90" t="s">
        <v>4134</v>
      </c>
      <c r="AZ554" s="90" t="s">
        <v>6590</v>
      </c>
      <c r="BA554" s="90" t="s">
        <v>97</v>
      </c>
      <c r="BB554" s="90" t="s">
        <v>6591</v>
      </c>
      <c r="BC554" s="90" t="s">
        <v>99</v>
      </c>
      <c r="BD554" s="90" t="s">
        <v>100</v>
      </c>
      <c r="BE554" s="90" t="s">
        <v>61</v>
      </c>
      <c r="BF554" s="90" t="s">
        <v>380</v>
      </c>
      <c r="BG554" s="90" t="s">
        <v>101</v>
      </c>
    </row>
    <row r="555" s="85" customFormat="1" ht="19" customHeight="1" spans="1:59">
      <c r="A555" s="90" t="s">
        <v>267</v>
      </c>
      <c r="B555" s="90" t="s">
        <v>268</v>
      </c>
      <c r="C555" s="90" t="s">
        <v>6347</v>
      </c>
      <c r="D555" s="90" t="s">
        <v>6348</v>
      </c>
      <c r="E555" s="90" t="s">
        <v>6349</v>
      </c>
      <c r="F555" s="90" t="s">
        <v>6350</v>
      </c>
      <c r="G555" s="90" t="s">
        <v>287</v>
      </c>
      <c r="H555" s="90" t="s">
        <v>109</v>
      </c>
      <c r="I555" s="90" t="s">
        <v>6592</v>
      </c>
      <c r="J555" s="90" t="s">
        <v>6593</v>
      </c>
      <c r="K555" s="90" t="s">
        <v>6594</v>
      </c>
      <c r="L555" s="90" t="s">
        <v>73</v>
      </c>
      <c r="M555" s="90" t="s">
        <v>6595</v>
      </c>
      <c r="N555" s="90" t="s">
        <v>6596</v>
      </c>
      <c r="O555" s="90" t="s">
        <v>1848</v>
      </c>
      <c r="P555" s="90" t="s">
        <v>1849</v>
      </c>
      <c r="Q555" s="90" t="s">
        <v>1850</v>
      </c>
      <c r="R555" s="90" t="s">
        <v>1849</v>
      </c>
      <c r="S555" s="90" t="s">
        <v>6597</v>
      </c>
      <c r="T555" s="90" t="s">
        <v>380</v>
      </c>
      <c r="U555" s="15">
        <v>0</v>
      </c>
      <c r="V555" s="15">
        <v>12068</v>
      </c>
      <c r="W555" s="15">
        <v>6000</v>
      </c>
      <c r="X555" s="15">
        <v>6000</v>
      </c>
      <c r="Y555" s="90" t="s">
        <v>143</v>
      </c>
      <c r="Z555" s="90" t="s">
        <v>83</v>
      </c>
      <c r="AA555" s="90" t="s">
        <v>84</v>
      </c>
      <c r="AB555" s="90" t="s">
        <v>6356</v>
      </c>
      <c r="AC555" s="90" t="s">
        <v>145</v>
      </c>
      <c r="AD555" s="90" t="s">
        <v>87</v>
      </c>
      <c r="AE555" s="90" t="s">
        <v>61</v>
      </c>
      <c r="AF555" s="90" t="s">
        <v>61</v>
      </c>
      <c r="AG555" s="90" t="s">
        <v>89</v>
      </c>
      <c r="AH555" s="90" t="s">
        <v>89</v>
      </c>
      <c r="AI555" s="90" t="s">
        <v>89</v>
      </c>
      <c r="AJ555" s="90" t="s">
        <v>89</v>
      </c>
      <c r="AK555" s="90" t="s">
        <v>89</v>
      </c>
      <c r="AL555" s="90" t="s">
        <v>88</v>
      </c>
      <c r="AM555" s="90" t="s">
        <v>88</v>
      </c>
      <c r="AN555" s="90" t="s">
        <v>88</v>
      </c>
      <c r="AO555" s="90" t="s">
        <v>88</v>
      </c>
      <c r="AP555" s="90" t="s">
        <v>89</v>
      </c>
      <c r="AQ555" s="90" t="s">
        <v>90</v>
      </c>
      <c r="AR555" s="90" t="s">
        <v>90</v>
      </c>
      <c r="AS555" s="90" t="s">
        <v>91</v>
      </c>
      <c r="AT555" s="90" t="s">
        <v>92</v>
      </c>
      <c r="AU555" s="90" t="s">
        <v>92</v>
      </c>
      <c r="AV555" s="90" t="s">
        <v>93</v>
      </c>
      <c r="AW555" s="90" t="s">
        <v>6357</v>
      </c>
      <c r="AX555" s="90" t="s">
        <v>6598</v>
      </c>
      <c r="AY555" s="90" t="s">
        <v>6359</v>
      </c>
      <c r="AZ555" s="90" t="s">
        <v>6598</v>
      </c>
      <c r="BA555" s="90" t="s">
        <v>97</v>
      </c>
      <c r="BB555" s="90" t="s">
        <v>6599</v>
      </c>
      <c r="BC555" s="90" t="s">
        <v>99</v>
      </c>
      <c r="BD555" s="90" t="s">
        <v>150</v>
      </c>
      <c r="BE555" s="90" t="s">
        <v>61</v>
      </c>
      <c r="BF555" s="90" t="s">
        <v>380</v>
      </c>
      <c r="BG555" s="90" t="s">
        <v>101</v>
      </c>
    </row>
    <row r="556" s="85" customFormat="1" ht="19" customHeight="1" spans="1:59">
      <c r="A556" s="90" t="s">
        <v>267</v>
      </c>
      <c r="B556" s="90" t="s">
        <v>268</v>
      </c>
      <c r="C556" s="90" t="s">
        <v>5141</v>
      </c>
      <c r="D556" s="90" t="s">
        <v>5142</v>
      </c>
      <c r="E556" s="90" t="s">
        <v>5143</v>
      </c>
      <c r="F556" s="90" t="s">
        <v>5144</v>
      </c>
      <c r="G556" s="90" t="s">
        <v>5145</v>
      </c>
      <c r="H556" s="90" t="s">
        <v>2636</v>
      </c>
      <c r="I556" s="90" t="s">
        <v>6600</v>
      </c>
      <c r="J556" s="90" t="s">
        <v>6601</v>
      </c>
      <c r="K556" s="90" t="s">
        <v>6602</v>
      </c>
      <c r="L556" s="90" t="s">
        <v>73</v>
      </c>
      <c r="M556" s="90" t="s">
        <v>356</v>
      </c>
      <c r="N556" s="90" t="s">
        <v>6603</v>
      </c>
      <c r="O556" s="90" t="s">
        <v>294</v>
      </c>
      <c r="P556" s="90" t="s">
        <v>2641</v>
      </c>
      <c r="Q556" s="90" t="s">
        <v>2642</v>
      </c>
      <c r="R556" s="90" t="s">
        <v>2643</v>
      </c>
      <c r="S556" s="90" t="s">
        <v>6604</v>
      </c>
      <c r="T556" s="90" t="s">
        <v>380</v>
      </c>
      <c r="U556" s="15">
        <v>0</v>
      </c>
      <c r="V556" s="15">
        <v>6973</v>
      </c>
      <c r="W556" s="15">
        <v>4000</v>
      </c>
      <c r="X556" s="15">
        <v>2000</v>
      </c>
      <c r="Y556" s="90" t="s">
        <v>82</v>
      </c>
      <c r="Z556" s="90" t="s">
        <v>83</v>
      </c>
      <c r="AA556" s="90" t="s">
        <v>84</v>
      </c>
      <c r="AB556" s="90" t="s">
        <v>5150</v>
      </c>
      <c r="AC556" s="90" t="s">
        <v>145</v>
      </c>
      <c r="AD556" s="90" t="s">
        <v>87</v>
      </c>
      <c r="AE556" s="90" t="s">
        <v>61</v>
      </c>
      <c r="AF556" s="90" t="s">
        <v>61</v>
      </c>
      <c r="AG556" s="90" t="s">
        <v>89</v>
      </c>
      <c r="AH556" s="90" t="s">
        <v>89</v>
      </c>
      <c r="AI556" s="90" t="s">
        <v>89</v>
      </c>
      <c r="AJ556" s="90" t="s">
        <v>89</v>
      </c>
      <c r="AK556" s="90" t="s">
        <v>89</v>
      </c>
      <c r="AL556" s="90" t="s">
        <v>89</v>
      </c>
      <c r="AM556" s="90" t="s">
        <v>89</v>
      </c>
      <c r="AN556" s="90" t="s">
        <v>89</v>
      </c>
      <c r="AO556" s="90" t="s">
        <v>89</v>
      </c>
      <c r="AP556" s="90" t="s">
        <v>89</v>
      </c>
      <c r="AQ556" s="90" t="s">
        <v>90</v>
      </c>
      <c r="AR556" s="90" t="s">
        <v>90</v>
      </c>
      <c r="AS556" s="90" t="s">
        <v>91</v>
      </c>
      <c r="AT556" s="90" t="s">
        <v>92</v>
      </c>
      <c r="AU556" s="90" t="s">
        <v>92</v>
      </c>
      <c r="AV556" s="90" t="s">
        <v>93</v>
      </c>
      <c r="AW556" s="90" t="s">
        <v>5151</v>
      </c>
      <c r="AX556" s="90" t="s">
        <v>6605</v>
      </c>
      <c r="AY556" s="90" t="s">
        <v>5153</v>
      </c>
      <c r="AZ556" s="90" t="s">
        <v>6605</v>
      </c>
      <c r="BA556" s="90" t="s">
        <v>97</v>
      </c>
      <c r="BB556" s="90" t="s">
        <v>6606</v>
      </c>
      <c r="BC556" s="90" t="s">
        <v>99</v>
      </c>
      <c r="BD556" s="90" t="s">
        <v>100</v>
      </c>
      <c r="BE556" s="90" t="s">
        <v>61</v>
      </c>
      <c r="BF556" s="90" t="s">
        <v>380</v>
      </c>
      <c r="BG556" s="90" t="s">
        <v>101</v>
      </c>
    </row>
    <row r="557" s="85" customFormat="1" ht="19" customHeight="1" spans="1:59">
      <c r="A557" s="90" t="s">
        <v>694</v>
      </c>
      <c r="B557" s="90" t="s">
        <v>695</v>
      </c>
      <c r="C557" s="90" t="s">
        <v>1185</v>
      </c>
      <c r="D557" s="90" t="s">
        <v>1186</v>
      </c>
      <c r="E557" s="90" t="s">
        <v>3135</v>
      </c>
      <c r="F557" s="90" t="s">
        <v>4099</v>
      </c>
      <c r="G557" s="90" t="s">
        <v>3712</v>
      </c>
      <c r="H557" s="90" t="s">
        <v>1299</v>
      </c>
      <c r="I557" s="90" t="s">
        <v>6607</v>
      </c>
      <c r="J557" s="90" t="s">
        <v>6608</v>
      </c>
      <c r="K557" s="90" t="s">
        <v>6609</v>
      </c>
      <c r="L557" s="90" t="s">
        <v>73</v>
      </c>
      <c r="M557" s="90" t="s">
        <v>74</v>
      </c>
      <c r="N557" s="90" t="s">
        <v>1752</v>
      </c>
      <c r="O557" s="90" t="s">
        <v>1726</v>
      </c>
      <c r="P557" s="90" t="s">
        <v>1727</v>
      </c>
      <c r="Q557" s="90" t="s">
        <v>1306</v>
      </c>
      <c r="R557" s="90" t="s">
        <v>1307</v>
      </c>
      <c r="S557" s="90" t="s">
        <v>6610</v>
      </c>
      <c r="T557" s="90" t="s">
        <v>380</v>
      </c>
      <c r="U557" s="15">
        <v>0</v>
      </c>
      <c r="V557" s="15">
        <v>35000</v>
      </c>
      <c r="W557" s="15">
        <v>20000</v>
      </c>
      <c r="X557" s="15">
        <v>10000</v>
      </c>
      <c r="Y557" s="90" t="s">
        <v>82</v>
      </c>
      <c r="Z557" s="90" t="s">
        <v>83</v>
      </c>
      <c r="AA557" s="90" t="s">
        <v>84</v>
      </c>
      <c r="AB557" s="90" t="s">
        <v>3142</v>
      </c>
      <c r="AC557" s="90" t="s">
        <v>359</v>
      </c>
      <c r="AD557" s="90" t="s">
        <v>87</v>
      </c>
      <c r="AE557" s="90" t="s">
        <v>61</v>
      </c>
      <c r="AF557" s="90" t="s">
        <v>61</v>
      </c>
      <c r="AG557" s="90" t="s">
        <v>89</v>
      </c>
      <c r="AH557" s="90" t="s">
        <v>89</v>
      </c>
      <c r="AI557" s="90" t="s">
        <v>89</v>
      </c>
      <c r="AJ557" s="90" t="s">
        <v>89</v>
      </c>
      <c r="AK557" s="90" t="s">
        <v>89</v>
      </c>
      <c r="AL557" s="90" t="s">
        <v>89</v>
      </c>
      <c r="AM557" s="90" t="s">
        <v>89</v>
      </c>
      <c r="AN557" s="90" t="s">
        <v>89</v>
      </c>
      <c r="AO557" s="90" t="s">
        <v>89</v>
      </c>
      <c r="AP557" s="90" t="s">
        <v>89</v>
      </c>
      <c r="AQ557" s="90" t="s">
        <v>90</v>
      </c>
      <c r="AR557" s="90" t="s">
        <v>90</v>
      </c>
      <c r="AS557" s="90" t="s">
        <v>91</v>
      </c>
      <c r="AT557" s="90" t="s">
        <v>92</v>
      </c>
      <c r="AU557" s="90" t="s">
        <v>92</v>
      </c>
      <c r="AV557" s="90" t="s">
        <v>93</v>
      </c>
      <c r="AW557" s="90" t="s">
        <v>3143</v>
      </c>
      <c r="AX557" s="90" t="s">
        <v>6611</v>
      </c>
      <c r="AY557" s="90" t="s">
        <v>3145</v>
      </c>
      <c r="AZ557" s="90" t="s">
        <v>6611</v>
      </c>
      <c r="BA557" s="90" t="s">
        <v>97</v>
      </c>
      <c r="BB557" s="90" t="s">
        <v>6612</v>
      </c>
      <c r="BC557" s="90" t="s">
        <v>99</v>
      </c>
      <c r="BD557" s="90" t="s">
        <v>100</v>
      </c>
      <c r="BE557" s="90" t="s">
        <v>61</v>
      </c>
      <c r="BF557" s="90" t="s">
        <v>380</v>
      </c>
      <c r="BG557" s="90" t="s">
        <v>101</v>
      </c>
    </row>
    <row r="558" s="85" customFormat="1" ht="19" customHeight="1" spans="1:59">
      <c r="A558" s="90" t="s">
        <v>441</v>
      </c>
      <c r="B558" s="90" t="s">
        <v>442</v>
      </c>
      <c r="C558" s="90" t="s">
        <v>443</v>
      </c>
      <c r="D558" s="90" t="s">
        <v>444</v>
      </c>
      <c r="E558" s="90" t="s">
        <v>3388</v>
      </c>
      <c r="F558" s="90" t="s">
        <v>3389</v>
      </c>
      <c r="G558" s="90" t="s">
        <v>3276</v>
      </c>
      <c r="H558" s="90" t="s">
        <v>232</v>
      </c>
      <c r="I558" s="90" t="s">
        <v>6613</v>
      </c>
      <c r="J558" s="90" t="s">
        <v>6614</v>
      </c>
      <c r="K558" s="90" t="s">
        <v>6615</v>
      </c>
      <c r="L558" s="90" t="s">
        <v>73</v>
      </c>
      <c r="M558" s="90" t="s">
        <v>4207</v>
      </c>
      <c r="N558" s="90" t="s">
        <v>1847</v>
      </c>
      <c r="O558" s="90" t="s">
        <v>238</v>
      </c>
      <c r="P558" s="90" t="s">
        <v>239</v>
      </c>
      <c r="Q558" s="90" t="s">
        <v>2192</v>
      </c>
      <c r="R558" s="90" t="s">
        <v>2193</v>
      </c>
      <c r="S558" s="90" t="s">
        <v>6616</v>
      </c>
      <c r="T558" s="90" t="s">
        <v>380</v>
      </c>
      <c r="U558" s="15">
        <v>0</v>
      </c>
      <c r="V558" s="15">
        <v>170000</v>
      </c>
      <c r="W558" s="15">
        <v>85000</v>
      </c>
      <c r="X558" s="15">
        <v>23000</v>
      </c>
      <c r="Y558" s="90" t="s">
        <v>143</v>
      </c>
      <c r="Z558" s="90" t="s">
        <v>83</v>
      </c>
      <c r="AA558" s="90" t="s">
        <v>84</v>
      </c>
      <c r="AB558" s="90" t="s">
        <v>3394</v>
      </c>
      <c r="AC558" s="90" t="s">
        <v>359</v>
      </c>
      <c r="AD558" s="90" t="s">
        <v>87</v>
      </c>
      <c r="AE558" s="90" t="s">
        <v>61</v>
      </c>
      <c r="AF558" s="90" t="s">
        <v>61</v>
      </c>
      <c r="AG558" s="90" t="s">
        <v>89</v>
      </c>
      <c r="AH558" s="90" t="s">
        <v>89</v>
      </c>
      <c r="AI558" s="90" t="s">
        <v>89</v>
      </c>
      <c r="AJ558" s="90" t="s">
        <v>89</v>
      </c>
      <c r="AK558" s="90" t="s">
        <v>89</v>
      </c>
      <c r="AL558" s="90" t="s">
        <v>89</v>
      </c>
      <c r="AM558" s="90" t="s">
        <v>89</v>
      </c>
      <c r="AN558" s="90" t="s">
        <v>89</v>
      </c>
      <c r="AO558" s="90" t="s">
        <v>89</v>
      </c>
      <c r="AP558" s="90" t="s">
        <v>89</v>
      </c>
      <c r="AQ558" s="90" t="s">
        <v>90</v>
      </c>
      <c r="AR558" s="90" t="s">
        <v>90</v>
      </c>
      <c r="AS558" s="90" t="s">
        <v>91</v>
      </c>
      <c r="AT558" s="90" t="s">
        <v>92</v>
      </c>
      <c r="AU558" s="90" t="s">
        <v>92</v>
      </c>
      <c r="AV558" s="90" t="s">
        <v>93</v>
      </c>
      <c r="AW558" s="90" t="s">
        <v>3395</v>
      </c>
      <c r="AX558" s="90" t="s">
        <v>6617</v>
      </c>
      <c r="AY558" s="90" t="s">
        <v>2579</v>
      </c>
      <c r="AZ558" s="90" t="s">
        <v>6617</v>
      </c>
      <c r="BA558" s="90" t="s">
        <v>97</v>
      </c>
      <c r="BB558" s="90" t="s">
        <v>6618</v>
      </c>
      <c r="BC558" s="90" t="s">
        <v>99</v>
      </c>
      <c r="BD558" s="90" t="s">
        <v>150</v>
      </c>
      <c r="BE558" s="90" t="s">
        <v>61</v>
      </c>
      <c r="BF558" s="90" t="s">
        <v>380</v>
      </c>
      <c r="BG558" s="90" t="s">
        <v>101</v>
      </c>
    </row>
    <row r="559" s="85" customFormat="1" ht="19" customHeight="1" spans="1:59">
      <c r="A559" s="90" t="s">
        <v>267</v>
      </c>
      <c r="B559" s="90" t="s">
        <v>268</v>
      </c>
      <c r="C559" s="90" t="s">
        <v>5871</v>
      </c>
      <c r="D559" s="90" t="s">
        <v>5872</v>
      </c>
      <c r="E559" s="90" t="s">
        <v>6619</v>
      </c>
      <c r="F559" s="90" t="s">
        <v>6620</v>
      </c>
      <c r="G559" s="90" t="s">
        <v>287</v>
      </c>
      <c r="H559" s="90" t="s">
        <v>109</v>
      </c>
      <c r="I559" s="90" t="s">
        <v>6621</v>
      </c>
      <c r="J559" s="90" t="s">
        <v>6622</v>
      </c>
      <c r="K559" s="90" t="s">
        <v>6623</v>
      </c>
      <c r="L559" s="90" t="s">
        <v>73</v>
      </c>
      <c r="M559" s="90" t="s">
        <v>6624</v>
      </c>
      <c r="N559" s="90" t="s">
        <v>374</v>
      </c>
      <c r="O559" s="90" t="s">
        <v>3772</v>
      </c>
      <c r="P559" s="90" t="s">
        <v>3773</v>
      </c>
      <c r="Q559" s="90" t="s">
        <v>3774</v>
      </c>
      <c r="R559" s="90" t="s">
        <v>3773</v>
      </c>
      <c r="S559" s="90" t="s">
        <v>6625</v>
      </c>
      <c r="T559" s="90" t="s">
        <v>380</v>
      </c>
      <c r="U559" s="15">
        <v>0</v>
      </c>
      <c r="V559" s="15">
        <v>16232</v>
      </c>
      <c r="W559" s="15">
        <v>7300</v>
      </c>
      <c r="X559" s="15">
        <v>4000</v>
      </c>
      <c r="Y559" s="90" t="s">
        <v>143</v>
      </c>
      <c r="Z559" s="90" t="s">
        <v>83</v>
      </c>
      <c r="AA559" s="90" t="s">
        <v>84</v>
      </c>
      <c r="AB559" s="90" t="s">
        <v>6626</v>
      </c>
      <c r="AC559" s="90" t="s">
        <v>145</v>
      </c>
      <c r="AD559" s="90" t="s">
        <v>87</v>
      </c>
      <c r="AE559" s="90" t="s">
        <v>61</v>
      </c>
      <c r="AF559" s="90" t="s">
        <v>61</v>
      </c>
      <c r="AG559" s="90" t="s">
        <v>89</v>
      </c>
      <c r="AH559" s="90" t="s">
        <v>89</v>
      </c>
      <c r="AI559" s="90" t="s">
        <v>89</v>
      </c>
      <c r="AJ559" s="90" t="s">
        <v>89</v>
      </c>
      <c r="AK559" s="90" t="s">
        <v>89</v>
      </c>
      <c r="AL559" s="90" t="s">
        <v>89</v>
      </c>
      <c r="AM559" s="90" t="s">
        <v>89</v>
      </c>
      <c r="AN559" s="90" t="s">
        <v>89</v>
      </c>
      <c r="AO559" s="90" t="s">
        <v>89</v>
      </c>
      <c r="AP559" s="90" t="s">
        <v>89</v>
      </c>
      <c r="AQ559" s="90" t="s">
        <v>90</v>
      </c>
      <c r="AR559" s="90" t="s">
        <v>90</v>
      </c>
      <c r="AS559" s="90" t="s">
        <v>91</v>
      </c>
      <c r="AT559" s="90" t="s">
        <v>92</v>
      </c>
      <c r="AU559" s="90" t="s">
        <v>92</v>
      </c>
      <c r="AV559" s="90" t="s">
        <v>93</v>
      </c>
      <c r="AW559" s="90" t="s">
        <v>6627</v>
      </c>
      <c r="AX559" s="90" t="s">
        <v>6628</v>
      </c>
      <c r="AY559" s="90" t="s">
        <v>6629</v>
      </c>
      <c r="AZ559" s="90" t="s">
        <v>6628</v>
      </c>
      <c r="BA559" s="90" t="s">
        <v>97</v>
      </c>
      <c r="BB559" s="90" t="s">
        <v>6630</v>
      </c>
      <c r="BC559" s="90" t="s">
        <v>99</v>
      </c>
      <c r="BD559" s="90" t="s">
        <v>150</v>
      </c>
      <c r="BE559" s="90" t="s">
        <v>61</v>
      </c>
      <c r="BF559" s="90" t="s">
        <v>380</v>
      </c>
      <c r="BG559" s="90" t="s">
        <v>101</v>
      </c>
    </row>
    <row r="560" s="85" customFormat="1" ht="19" customHeight="1" spans="1:59">
      <c r="A560" s="90" t="s">
        <v>387</v>
      </c>
      <c r="B560" s="90" t="s">
        <v>388</v>
      </c>
      <c r="C560" s="90" t="s">
        <v>389</v>
      </c>
      <c r="D560" s="90" t="s">
        <v>390</v>
      </c>
      <c r="E560" s="90" t="s">
        <v>6087</v>
      </c>
      <c r="F560" s="90" t="s">
        <v>1206</v>
      </c>
      <c r="G560" s="90" t="s">
        <v>1206</v>
      </c>
      <c r="H560" s="90" t="s">
        <v>109</v>
      </c>
      <c r="I560" s="90" t="s">
        <v>6631</v>
      </c>
      <c r="J560" s="90" t="s">
        <v>6632</v>
      </c>
      <c r="K560" s="90" t="s">
        <v>6633</v>
      </c>
      <c r="L560" s="90" t="s">
        <v>73</v>
      </c>
      <c r="M560" s="90" t="s">
        <v>1699</v>
      </c>
      <c r="N560" s="90" t="s">
        <v>2015</v>
      </c>
      <c r="O560" s="90" t="s">
        <v>1848</v>
      </c>
      <c r="P560" s="90" t="s">
        <v>1849</v>
      </c>
      <c r="Q560" s="90" t="s">
        <v>1850</v>
      </c>
      <c r="R560" s="90" t="s">
        <v>1849</v>
      </c>
      <c r="S560" s="90" t="s">
        <v>6634</v>
      </c>
      <c r="T560" s="90" t="s">
        <v>380</v>
      </c>
      <c r="U560" s="15">
        <v>0</v>
      </c>
      <c r="V560" s="15">
        <v>15000</v>
      </c>
      <c r="W560" s="15">
        <v>7000</v>
      </c>
      <c r="X560" s="15">
        <v>2000</v>
      </c>
      <c r="Y560" s="90" t="s">
        <v>143</v>
      </c>
      <c r="Z560" s="90" t="s">
        <v>83</v>
      </c>
      <c r="AA560" s="90" t="s">
        <v>84</v>
      </c>
      <c r="AB560" s="90" t="s">
        <v>6092</v>
      </c>
      <c r="AC560" s="90" t="s">
        <v>145</v>
      </c>
      <c r="AD560" s="90" t="s">
        <v>87</v>
      </c>
      <c r="AE560" s="90" t="s">
        <v>61</v>
      </c>
      <c r="AF560" s="90" t="s">
        <v>61</v>
      </c>
      <c r="AG560" s="90" t="s">
        <v>89</v>
      </c>
      <c r="AH560" s="90" t="s">
        <v>89</v>
      </c>
      <c r="AI560" s="90" t="s">
        <v>89</v>
      </c>
      <c r="AJ560" s="90" t="s">
        <v>89</v>
      </c>
      <c r="AK560" s="90" t="s">
        <v>89</v>
      </c>
      <c r="AL560" s="90" t="s">
        <v>89</v>
      </c>
      <c r="AM560" s="90" t="s">
        <v>89</v>
      </c>
      <c r="AN560" s="90" t="s">
        <v>89</v>
      </c>
      <c r="AO560" s="90" t="s">
        <v>89</v>
      </c>
      <c r="AP560" s="90" t="s">
        <v>89</v>
      </c>
      <c r="AQ560" s="90" t="s">
        <v>90</v>
      </c>
      <c r="AR560" s="90" t="s">
        <v>90</v>
      </c>
      <c r="AS560" s="90" t="s">
        <v>91</v>
      </c>
      <c r="AT560" s="90" t="s">
        <v>92</v>
      </c>
      <c r="AU560" s="90" t="s">
        <v>92</v>
      </c>
      <c r="AV560" s="90" t="s">
        <v>93</v>
      </c>
      <c r="AW560" s="90" t="s">
        <v>6093</v>
      </c>
      <c r="AX560" s="90" t="s">
        <v>6635</v>
      </c>
      <c r="AY560" s="90" t="s">
        <v>6095</v>
      </c>
      <c r="AZ560" s="90" t="s">
        <v>6635</v>
      </c>
      <c r="BA560" s="90" t="s">
        <v>97</v>
      </c>
      <c r="BB560" s="90" t="s">
        <v>6636</v>
      </c>
      <c r="BC560" s="90" t="s">
        <v>99</v>
      </c>
      <c r="BD560" s="90" t="s">
        <v>150</v>
      </c>
      <c r="BE560" s="90" t="s">
        <v>61</v>
      </c>
      <c r="BF560" s="90" t="s">
        <v>380</v>
      </c>
      <c r="BG560" s="90" t="s">
        <v>101</v>
      </c>
    </row>
    <row r="561" s="85" customFormat="1" ht="19" customHeight="1" spans="1:59">
      <c r="A561" s="90" t="s">
        <v>1774</v>
      </c>
      <c r="B561" s="90" t="s">
        <v>1775</v>
      </c>
      <c r="C561" s="90" t="s">
        <v>3077</v>
      </c>
      <c r="D561" s="90" t="s">
        <v>3078</v>
      </c>
      <c r="E561" s="90" t="s">
        <v>4637</v>
      </c>
      <c r="F561" s="90" t="s">
        <v>3367</v>
      </c>
      <c r="G561" s="90" t="s">
        <v>3367</v>
      </c>
      <c r="H561" s="90" t="s">
        <v>109</v>
      </c>
      <c r="I561" s="90" t="s">
        <v>6637</v>
      </c>
      <c r="J561" s="90" t="s">
        <v>6638</v>
      </c>
      <c r="K561" s="90" t="s">
        <v>6639</v>
      </c>
      <c r="L561" s="90" t="s">
        <v>73</v>
      </c>
      <c r="M561" s="90" t="s">
        <v>4428</v>
      </c>
      <c r="N561" s="90" t="s">
        <v>2191</v>
      </c>
      <c r="O561" s="90" t="s">
        <v>115</v>
      </c>
      <c r="P561" s="90" t="s">
        <v>116</v>
      </c>
      <c r="Q561" s="90" t="s">
        <v>2425</v>
      </c>
      <c r="R561" s="90" t="s">
        <v>2426</v>
      </c>
      <c r="S561" s="90" t="s">
        <v>6640</v>
      </c>
      <c r="T561" s="90" t="s">
        <v>380</v>
      </c>
      <c r="U561" s="15">
        <v>0</v>
      </c>
      <c r="V561" s="15">
        <v>42000</v>
      </c>
      <c r="W561" s="15">
        <v>33000</v>
      </c>
      <c r="X561" s="15">
        <v>9900</v>
      </c>
      <c r="Y561" s="90" t="s">
        <v>82</v>
      </c>
      <c r="Z561" s="90" t="s">
        <v>83</v>
      </c>
      <c r="AA561" s="90" t="s">
        <v>84</v>
      </c>
      <c r="AB561" s="90" t="s">
        <v>4642</v>
      </c>
      <c r="AC561" s="90" t="s">
        <v>359</v>
      </c>
      <c r="AD561" s="90" t="s">
        <v>87</v>
      </c>
      <c r="AE561" s="90" t="s">
        <v>61</v>
      </c>
      <c r="AF561" s="90" t="s">
        <v>61</v>
      </c>
      <c r="AG561" s="90" t="s">
        <v>89</v>
      </c>
      <c r="AH561" s="90" t="s">
        <v>89</v>
      </c>
      <c r="AI561" s="90" t="s">
        <v>89</v>
      </c>
      <c r="AJ561" s="90" t="s">
        <v>89</v>
      </c>
      <c r="AK561" s="90" t="s">
        <v>89</v>
      </c>
      <c r="AL561" s="90" t="s">
        <v>89</v>
      </c>
      <c r="AM561" s="90" t="s">
        <v>89</v>
      </c>
      <c r="AN561" s="90" t="s">
        <v>89</v>
      </c>
      <c r="AO561" s="90" t="s">
        <v>88</v>
      </c>
      <c r="AP561" s="90" t="s">
        <v>89</v>
      </c>
      <c r="AQ561" s="90" t="s">
        <v>90</v>
      </c>
      <c r="AR561" s="90" t="s">
        <v>90</v>
      </c>
      <c r="AS561" s="90" t="s">
        <v>91</v>
      </c>
      <c r="AT561" s="90" t="s">
        <v>92</v>
      </c>
      <c r="AU561" s="90" t="s">
        <v>92</v>
      </c>
      <c r="AV561" s="90" t="s">
        <v>93</v>
      </c>
      <c r="AW561" s="90" t="s">
        <v>4643</v>
      </c>
      <c r="AX561" s="90" t="s">
        <v>6641</v>
      </c>
      <c r="AY561" s="90" t="s">
        <v>4645</v>
      </c>
      <c r="AZ561" s="90" t="s">
        <v>6641</v>
      </c>
      <c r="BA561" s="90" t="s">
        <v>97</v>
      </c>
      <c r="BB561" s="90" t="s">
        <v>6642</v>
      </c>
      <c r="BC561" s="90" t="s">
        <v>99</v>
      </c>
      <c r="BD561" s="90" t="s">
        <v>100</v>
      </c>
      <c r="BE561" s="90" t="s">
        <v>61</v>
      </c>
      <c r="BF561" s="90" t="s">
        <v>380</v>
      </c>
      <c r="BG561" s="90" t="s">
        <v>101</v>
      </c>
    </row>
    <row r="562" s="85" customFormat="1" ht="19" customHeight="1" spans="1:59">
      <c r="A562" s="90" t="s">
        <v>62</v>
      </c>
      <c r="B562" s="90" t="s">
        <v>63</v>
      </c>
      <c r="C562" s="90" t="s">
        <v>986</v>
      </c>
      <c r="D562" s="90" t="s">
        <v>987</v>
      </c>
      <c r="E562" s="90" t="s">
        <v>6643</v>
      </c>
      <c r="F562" s="90" t="s">
        <v>6644</v>
      </c>
      <c r="G562" s="90" t="s">
        <v>604</v>
      </c>
      <c r="H562" s="90" t="s">
        <v>605</v>
      </c>
      <c r="I562" s="90" t="s">
        <v>6645</v>
      </c>
      <c r="J562" s="90" t="s">
        <v>6646</v>
      </c>
      <c r="K562" s="90" t="s">
        <v>6647</v>
      </c>
      <c r="L562" s="90" t="s">
        <v>73</v>
      </c>
      <c r="M562" s="90" t="s">
        <v>1505</v>
      </c>
      <c r="N562" s="90" t="s">
        <v>2206</v>
      </c>
      <c r="O562" s="90" t="s">
        <v>5315</v>
      </c>
      <c r="P562" s="90" t="s">
        <v>5316</v>
      </c>
      <c r="Q562" s="90" t="s">
        <v>612</v>
      </c>
      <c r="R562" s="90" t="s">
        <v>613</v>
      </c>
      <c r="S562" s="90" t="s">
        <v>6648</v>
      </c>
      <c r="T562" s="90" t="s">
        <v>119</v>
      </c>
      <c r="U562" s="15">
        <v>0</v>
      </c>
      <c r="V562" s="15">
        <v>8600</v>
      </c>
      <c r="W562" s="15">
        <v>6880</v>
      </c>
      <c r="X562" s="15">
        <v>2000</v>
      </c>
      <c r="Y562" s="90" t="s">
        <v>143</v>
      </c>
      <c r="Z562" s="90" t="s">
        <v>83</v>
      </c>
      <c r="AA562" s="90" t="s">
        <v>84</v>
      </c>
      <c r="AB562" s="90" t="s">
        <v>6649</v>
      </c>
      <c r="AC562" s="90" t="s">
        <v>121</v>
      </c>
      <c r="AD562" s="90" t="s">
        <v>87</v>
      </c>
      <c r="AE562" s="90" t="s">
        <v>61</v>
      </c>
      <c r="AF562" s="90" t="s">
        <v>61</v>
      </c>
      <c r="AG562" s="90" t="s">
        <v>89</v>
      </c>
      <c r="AH562" s="90" t="s">
        <v>89</v>
      </c>
      <c r="AI562" s="90" t="s">
        <v>89</v>
      </c>
      <c r="AJ562" s="90" t="s">
        <v>88</v>
      </c>
      <c r="AK562" s="90" t="s">
        <v>89</v>
      </c>
      <c r="AL562" s="90" t="s">
        <v>89</v>
      </c>
      <c r="AM562" s="90" t="s">
        <v>89</v>
      </c>
      <c r="AN562" s="90" t="s">
        <v>89</v>
      </c>
      <c r="AO562" s="90" t="s">
        <v>88</v>
      </c>
      <c r="AP562" s="90" t="s">
        <v>89</v>
      </c>
      <c r="AQ562" s="90" t="s">
        <v>90</v>
      </c>
      <c r="AR562" s="90" t="s">
        <v>90</v>
      </c>
      <c r="AS562" s="90" t="s">
        <v>91</v>
      </c>
      <c r="AT562" s="90" t="s">
        <v>92</v>
      </c>
      <c r="AU562" s="90" t="s">
        <v>92</v>
      </c>
      <c r="AV562" s="90" t="s">
        <v>93</v>
      </c>
      <c r="AW562" s="90" t="s">
        <v>6650</v>
      </c>
      <c r="AX562" s="90" t="s">
        <v>6651</v>
      </c>
      <c r="AY562" s="90" t="s">
        <v>6652</v>
      </c>
      <c r="AZ562" s="90" t="s">
        <v>6651</v>
      </c>
      <c r="BA562" s="90" t="s">
        <v>97</v>
      </c>
      <c r="BB562" s="90" t="s">
        <v>6653</v>
      </c>
      <c r="BC562" s="90" t="s">
        <v>99</v>
      </c>
      <c r="BD562" s="90" t="s">
        <v>150</v>
      </c>
      <c r="BE562" s="90" t="s">
        <v>61</v>
      </c>
      <c r="BF562" s="90" t="s">
        <v>119</v>
      </c>
      <c r="BG562" s="90" t="s">
        <v>101</v>
      </c>
    </row>
    <row r="563" s="85" customFormat="1" ht="19" customHeight="1" spans="1:59">
      <c r="A563" s="90" t="s">
        <v>226</v>
      </c>
      <c r="B563" s="90" t="s">
        <v>227</v>
      </c>
      <c r="C563" s="90" t="s">
        <v>5938</v>
      </c>
      <c r="D563" s="90" t="s">
        <v>5939</v>
      </c>
      <c r="E563" s="90" t="s">
        <v>6654</v>
      </c>
      <c r="F563" s="90" t="s">
        <v>2401</v>
      </c>
      <c r="G563" s="90" t="s">
        <v>2174</v>
      </c>
      <c r="H563" s="90" t="s">
        <v>1299</v>
      </c>
      <c r="I563" s="90" t="s">
        <v>6655</v>
      </c>
      <c r="J563" s="90" t="s">
        <v>6656</v>
      </c>
      <c r="K563" s="90" t="s">
        <v>6657</v>
      </c>
      <c r="L563" s="90" t="s">
        <v>73</v>
      </c>
      <c r="M563" s="90" t="s">
        <v>6658</v>
      </c>
      <c r="N563" s="90" t="s">
        <v>203</v>
      </c>
      <c r="O563" s="90" t="s">
        <v>1304</v>
      </c>
      <c r="P563" s="90" t="s">
        <v>1305</v>
      </c>
      <c r="Q563" s="90" t="s">
        <v>1306</v>
      </c>
      <c r="R563" s="90" t="s">
        <v>1307</v>
      </c>
      <c r="S563" s="90" t="s">
        <v>6659</v>
      </c>
      <c r="T563" s="90" t="s">
        <v>262</v>
      </c>
      <c r="U563" s="15">
        <v>0</v>
      </c>
      <c r="V563" s="15">
        <v>34823</v>
      </c>
      <c r="W563" s="15">
        <v>15000</v>
      </c>
      <c r="X563" s="15">
        <v>5000</v>
      </c>
      <c r="Y563" s="90" t="s">
        <v>143</v>
      </c>
      <c r="Z563" s="90" t="s">
        <v>83</v>
      </c>
      <c r="AA563" s="90" t="s">
        <v>84</v>
      </c>
      <c r="AB563" s="90" t="s">
        <v>2401</v>
      </c>
      <c r="AC563" s="90" t="s">
        <v>145</v>
      </c>
      <c r="AD563" s="90" t="s">
        <v>87</v>
      </c>
      <c r="AE563" s="90" t="s">
        <v>61</v>
      </c>
      <c r="AF563" s="90" t="s">
        <v>61</v>
      </c>
      <c r="AG563" s="90" t="s">
        <v>89</v>
      </c>
      <c r="AH563" s="90" t="s">
        <v>89</v>
      </c>
      <c r="AI563" s="90" t="s">
        <v>89</v>
      </c>
      <c r="AJ563" s="90" t="s">
        <v>89</v>
      </c>
      <c r="AK563" s="90" t="s">
        <v>89</v>
      </c>
      <c r="AL563" s="90" t="s">
        <v>89</v>
      </c>
      <c r="AM563" s="90" t="s">
        <v>89</v>
      </c>
      <c r="AN563" s="90" t="s">
        <v>89</v>
      </c>
      <c r="AO563" s="90" t="s">
        <v>89</v>
      </c>
      <c r="AP563" s="90" t="s">
        <v>89</v>
      </c>
      <c r="AQ563" s="90" t="s">
        <v>90</v>
      </c>
      <c r="AR563" s="90" t="s">
        <v>90</v>
      </c>
      <c r="AS563" s="90" t="s">
        <v>91</v>
      </c>
      <c r="AT563" s="90" t="s">
        <v>92</v>
      </c>
      <c r="AU563" s="90" t="s">
        <v>92</v>
      </c>
      <c r="AV563" s="90" t="s">
        <v>93</v>
      </c>
      <c r="AW563" s="90" t="s">
        <v>6660</v>
      </c>
      <c r="AX563" s="90" t="s">
        <v>6661</v>
      </c>
      <c r="AY563" s="90" t="s">
        <v>6662</v>
      </c>
      <c r="AZ563" s="90" t="s">
        <v>6661</v>
      </c>
      <c r="BA563" s="90" t="s">
        <v>215</v>
      </c>
      <c r="BB563" s="90" t="s">
        <v>6663</v>
      </c>
      <c r="BC563" s="90" t="s">
        <v>99</v>
      </c>
      <c r="BD563" s="90" t="s">
        <v>150</v>
      </c>
      <c r="BE563" s="90" t="s">
        <v>61</v>
      </c>
      <c r="BF563" s="90" t="s">
        <v>262</v>
      </c>
      <c r="BG563" s="90" t="s">
        <v>101</v>
      </c>
    </row>
    <row r="564" s="85" customFormat="1" ht="19" customHeight="1" spans="1:59">
      <c r="A564" s="90" t="s">
        <v>151</v>
      </c>
      <c r="B564" s="90" t="s">
        <v>152</v>
      </c>
      <c r="C564" s="90" t="s">
        <v>5084</v>
      </c>
      <c r="D564" s="90" t="s">
        <v>5085</v>
      </c>
      <c r="E564" s="90" t="s">
        <v>6664</v>
      </c>
      <c r="F564" s="90" t="s">
        <v>6665</v>
      </c>
      <c r="G564" s="90" t="s">
        <v>6666</v>
      </c>
      <c r="H564" s="90" t="s">
        <v>2291</v>
      </c>
      <c r="I564" s="90" t="s">
        <v>6667</v>
      </c>
      <c r="J564" s="90" t="s">
        <v>6668</v>
      </c>
      <c r="K564" s="90" t="s">
        <v>6669</v>
      </c>
      <c r="L564" s="90" t="s">
        <v>73</v>
      </c>
      <c r="M564" s="90" t="s">
        <v>1526</v>
      </c>
      <c r="N564" s="90" t="s">
        <v>1527</v>
      </c>
      <c r="O564" s="90" t="s">
        <v>2295</v>
      </c>
      <c r="P564" s="90" t="s">
        <v>2296</v>
      </c>
      <c r="Q564" s="90" t="s">
        <v>431</v>
      </c>
      <c r="R564" s="90" t="s">
        <v>2296</v>
      </c>
      <c r="S564" s="90" t="s">
        <v>6670</v>
      </c>
      <c r="T564" s="90" t="s">
        <v>380</v>
      </c>
      <c r="U564" s="15">
        <v>0</v>
      </c>
      <c r="V564" s="15">
        <v>20000</v>
      </c>
      <c r="W564" s="15">
        <v>10000</v>
      </c>
      <c r="X564" s="15">
        <v>1500</v>
      </c>
      <c r="Y564" s="90" t="s">
        <v>82</v>
      </c>
      <c r="Z564" s="90" t="s">
        <v>83</v>
      </c>
      <c r="AA564" s="90" t="s">
        <v>84</v>
      </c>
      <c r="AB564" s="90" t="s">
        <v>6665</v>
      </c>
      <c r="AC564" s="90" t="s">
        <v>211</v>
      </c>
      <c r="AD564" s="90" t="s">
        <v>87</v>
      </c>
      <c r="AE564" s="90" t="s">
        <v>61</v>
      </c>
      <c r="AF564" s="90" t="s">
        <v>61</v>
      </c>
      <c r="AG564" s="90" t="s">
        <v>89</v>
      </c>
      <c r="AH564" s="90" t="s">
        <v>88</v>
      </c>
      <c r="AI564" s="90" t="s">
        <v>88</v>
      </c>
      <c r="AJ564" s="90" t="s">
        <v>88</v>
      </c>
      <c r="AK564" s="90" t="s">
        <v>88</v>
      </c>
      <c r="AL564" s="90" t="s">
        <v>88</v>
      </c>
      <c r="AM564" s="90" t="s">
        <v>88</v>
      </c>
      <c r="AN564" s="90" t="s">
        <v>88</v>
      </c>
      <c r="AO564" s="90" t="s">
        <v>88</v>
      </c>
      <c r="AP564" s="90" t="s">
        <v>89</v>
      </c>
      <c r="AQ564" s="90" t="s">
        <v>90</v>
      </c>
      <c r="AR564" s="90" t="s">
        <v>90</v>
      </c>
      <c r="AS564" s="90" t="s">
        <v>91</v>
      </c>
      <c r="AT564" s="90" t="s">
        <v>92</v>
      </c>
      <c r="AU564" s="90" t="s">
        <v>92</v>
      </c>
      <c r="AV564" s="90" t="s">
        <v>93</v>
      </c>
      <c r="AW564" s="90" t="s">
        <v>6671</v>
      </c>
      <c r="AX564" s="90" t="s">
        <v>6672</v>
      </c>
      <c r="AY564" s="90" t="s">
        <v>6673</v>
      </c>
      <c r="AZ564" s="90" t="s">
        <v>6672</v>
      </c>
      <c r="BA564" s="90" t="s">
        <v>97</v>
      </c>
      <c r="BB564" s="90" t="s">
        <v>6674</v>
      </c>
      <c r="BC564" s="90" t="s">
        <v>99</v>
      </c>
      <c r="BD564" s="90" t="s">
        <v>100</v>
      </c>
      <c r="BE564" s="90" t="s">
        <v>61</v>
      </c>
      <c r="BF564" s="90" t="s">
        <v>380</v>
      </c>
      <c r="BG564" s="90" t="s">
        <v>101</v>
      </c>
    </row>
    <row r="565" s="85" customFormat="1" ht="19" customHeight="1" spans="1:59">
      <c r="A565" s="90" t="s">
        <v>419</v>
      </c>
      <c r="B565" s="90" t="s">
        <v>420</v>
      </c>
      <c r="C565" s="90" t="s">
        <v>3839</v>
      </c>
      <c r="D565" s="90" t="s">
        <v>3840</v>
      </c>
      <c r="E565" s="90" t="s">
        <v>3841</v>
      </c>
      <c r="F565" s="90" t="s">
        <v>3842</v>
      </c>
      <c r="G565" s="90" t="s">
        <v>538</v>
      </c>
      <c r="H565" s="90" t="s">
        <v>539</v>
      </c>
      <c r="I565" s="90" t="s">
        <v>6675</v>
      </c>
      <c r="J565" s="90" t="s">
        <v>6676</v>
      </c>
      <c r="K565" s="90" t="s">
        <v>6677</v>
      </c>
      <c r="L565" s="90" t="s">
        <v>73</v>
      </c>
      <c r="M565" s="90" t="s">
        <v>4208</v>
      </c>
      <c r="N565" s="90" t="s">
        <v>2029</v>
      </c>
      <c r="O565" s="90" t="s">
        <v>398</v>
      </c>
      <c r="P565" s="90" t="s">
        <v>399</v>
      </c>
      <c r="Q565" s="90" t="s">
        <v>240</v>
      </c>
      <c r="R565" s="90" t="s">
        <v>241</v>
      </c>
      <c r="S565" s="90" t="s">
        <v>6678</v>
      </c>
      <c r="T565" s="90" t="s">
        <v>119</v>
      </c>
      <c r="U565" s="15">
        <v>0</v>
      </c>
      <c r="V565" s="15">
        <v>132565</v>
      </c>
      <c r="W565" s="15">
        <v>60000</v>
      </c>
      <c r="X565" s="15">
        <v>30000</v>
      </c>
      <c r="Y565" s="90" t="s">
        <v>82</v>
      </c>
      <c r="Z565" s="90" t="s">
        <v>83</v>
      </c>
      <c r="AA565" s="90" t="s">
        <v>84</v>
      </c>
      <c r="AB565" s="90" t="s">
        <v>3848</v>
      </c>
      <c r="AC565" s="90" t="s">
        <v>145</v>
      </c>
      <c r="AD565" s="90" t="s">
        <v>87</v>
      </c>
      <c r="AE565" s="90" t="s">
        <v>61</v>
      </c>
      <c r="AF565" s="90" t="s">
        <v>61</v>
      </c>
      <c r="AG565" s="90" t="s">
        <v>89</v>
      </c>
      <c r="AH565" s="90" t="s">
        <v>89</v>
      </c>
      <c r="AI565" s="90" t="s">
        <v>89</v>
      </c>
      <c r="AJ565" s="90" t="s">
        <v>88</v>
      </c>
      <c r="AK565" s="90" t="s">
        <v>89</v>
      </c>
      <c r="AL565" s="90" t="s">
        <v>89</v>
      </c>
      <c r="AM565" s="90" t="s">
        <v>89</v>
      </c>
      <c r="AN565" s="90" t="s">
        <v>89</v>
      </c>
      <c r="AO565" s="90" t="s">
        <v>88</v>
      </c>
      <c r="AP565" s="90" t="s">
        <v>89</v>
      </c>
      <c r="AQ565" s="90" t="s">
        <v>90</v>
      </c>
      <c r="AR565" s="90" t="s">
        <v>90</v>
      </c>
      <c r="AS565" s="90" t="s">
        <v>91</v>
      </c>
      <c r="AT565" s="90" t="s">
        <v>92</v>
      </c>
      <c r="AU565" s="90" t="s">
        <v>92</v>
      </c>
      <c r="AV565" s="90" t="s">
        <v>93</v>
      </c>
      <c r="AW565" s="90" t="s">
        <v>3849</v>
      </c>
      <c r="AX565" s="90" t="s">
        <v>6679</v>
      </c>
      <c r="AY565" s="90" t="s">
        <v>3851</v>
      </c>
      <c r="AZ565" s="90" t="s">
        <v>6679</v>
      </c>
      <c r="BA565" s="90" t="s">
        <v>97</v>
      </c>
      <c r="BB565" s="90" t="s">
        <v>6680</v>
      </c>
      <c r="BC565" s="90" t="s">
        <v>99</v>
      </c>
      <c r="BD565" s="90" t="s">
        <v>100</v>
      </c>
      <c r="BE565" s="90" t="s">
        <v>61</v>
      </c>
      <c r="BF565" s="90" t="s">
        <v>119</v>
      </c>
      <c r="BG565" s="90" t="s">
        <v>101</v>
      </c>
    </row>
    <row r="566" s="85" customFormat="1" ht="19" customHeight="1" spans="1:59">
      <c r="A566" s="90" t="s">
        <v>646</v>
      </c>
      <c r="B566" s="90" t="s">
        <v>647</v>
      </c>
      <c r="C566" s="90" t="s">
        <v>3789</v>
      </c>
      <c r="D566" s="90" t="s">
        <v>3790</v>
      </c>
      <c r="E566" s="90" t="s">
        <v>6681</v>
      </c>
      <c r="F566" s="90" t="s">
        <v>6682</v>
      </c>
      <c r="G566" s="90" t="s">
        <v>2609</v>
      </c>
      <c r="H566" s="90" t="s">
        <v>1299</v>
      </c>
      <c r="I566" s="90" t="s">
        <v>6683</v>
      </c>
      <c r="J566" s="90" t="s">
        <v>6684</v>
      </c>
      <c r="K566" s="90" t="s">
        <v>6685</v>
      </c>
      <c r="L566" s="90" t="s">
        <v>73</v>
      </c>
      <c r="M566" s="90" t="s">
        <v>526</v>
      </c>
      <c r="N566" s="90" t="s">
        <v>2029</v>
      </c>
      <c r="O566" s="90" t="s">
        <v>1726</v>
      </c>
      <c r="P566" s="90" t="s">
        <v>1727</v>
      </c>
      <c r="Q566" s="90" t="s">
        <v>1728</v>
      </c>
      <c r="R566" s="90" t="s">
        <v>1307</v>
      </c>
      <c r="S566" s="90" t="s">
        <v>6686</v>
      </c>
      <c r="T566" s="90" t="s">
        <v>380</v>
      </c>
      <c r="U566" s="15">
        <v>0</v>
      </c>
      <c r="V566" s="15">
        <v>12000</v>
      </c>
      <c r="W566" s="15">
        <v>7000</v>
      </c>
      <c r="X566" s="15">
        <v>3000</v>
      </c>
      <c r="Y566" s="90" t="s">
        <v>82</v>
      </c>
      <c r="Z566" s="90" t="s">
        <v>83</v>
      </c>
      <c r="AA566" s="90" t="s">
        <v>84</v>
      </c>
      <c r="AB566" s="90" t="s">
        <v>6687</v>
      </c>
      <c r="AC566" s="90" t="s">
        <v>211</v>
      </c>
      <c r="AD566" s="90" t="s">
        <v>87</v>
      </c>
      <c r="AE566" s="90" t="s">
        <v>61</v>
      </c>
      <c r="AF566" s="90" t="s">
        <v>61</v>
      </c>
      <c r="AG566" s="90" t="s">
        <v>89</v>
      </c>
      <c r="AH566" s="90" t="s">
        <v>89</v>
      </c>
      <c r="AI566" s="90" t="s">
        <v>89</v>
      </c>
      <c r="AJ566" s="90" t="s">
        <v>88</v>
      </c>
      <c r="AK566" s="90" t="s">
        <v>89</v>
      </c>
      <c r="AL566" s="90" t="s">
        <v>89</v>
      </c>
      <c r="AM566" s="90" t="s">
        <v>88</v>
      </c>
      <c r="AN566" s="90" t="s">
        <v>88</v>
      </c>
      <c r="AO566" s="90" t="s">
        <v>88</v>
      </c>
      <c r="AP566" s="90" t="s">
        <v>89</v>
      </c>
      <c r="AQ566" s="90" t="s">
        <v>90</v>
      </c>
      <c r="AR566" s="90" t="s">
        <v>90</v>
      </c>
      <c r="AS566" s="90" t="s">
        <v>91</v>
      </c>
      <c r="AT566" s="90" t="s">
        <v>92</v>
      </c>
      <c r="AU566" s="90" t="s">
        <v>92</v>
      </c>
      <c r="AV566" s="90" t="s">
        <v>93</v>
      </c>
      <c r="AW566" s="90" t="s">
        <v>6688</v>
      </c>
      <c r="AX566" s="90" t="s">
        <v>6689</v>
      </c>
      <c r="AY566" s="90" t="s">
        <v>6690</v>
      </c>
      <c r="AZ566" s="90" t="s">
        <v>6689</v>
      </c>
      <c r="BA566" s="90" t="s">
        <v>97</v>
      </c>
      <c r="BB566" s="90" t="s">
        <v>6691</v>
      </c>
      <c r="BC566" s="90" t="s">
        <v>99</v>
      </c>
      <c r="BD566" s="90" t="s">
        <v>100</v>
      </c>
      <c r="BE566" s="90" t="s">
        <v>61</v>
      </c>
      <c r="BF566" s="90" t="s">
        <v>380</v>
      </c>
      <c r="BG566" s="90" t="s">
        <v>101</v>
      </c>
    </row>
    <row r="567" s="85" customFormat="1" ht="19" customHeight="1" spans="1:59">
      <c r="A567" s="90" t="s">
        <v>267</v>
      </c>
      <c r="B567" s="90" t="s">
        <v>268</v>
      </c>
      <c r="C567" s="90" t="s">
        <v>6692</v>
      </c>
      <c r="D567" s="90" t="s">
        <v>6693</v>
      </c>
      <c r="E567" s="90" t="s">
        <v>6694</v>
      </c>
      <c r="F567" s="90" t="s">
        <v>6695</v>
      </c>
      <c r="G567" s="90" t="s">
        <v>287</v>
      </c>
      <c r="H567" s="90" t="s">
        <v>109</v>
      </c>
      <c r="I567" s="90" t="s">
        <v>6696</v>
      </c>
      <c r="J567" s="90" t="s">
        <v>6697</v>
      </c>
      <c r="K567" s="90" t="s">
        <v>6698</v>
      </c>
      <c r="L567" s="90" t="s">
        <v>73</v>
      </c>
      <c r="M567" s="90" t="s">
        <v>6699</v>
      </c>
      <c r="N567" s="90" t="s">
        <v>4386</v>
      </c>
      <c r="O567" s="90" t="s">
        <v>292</v>
      </c>
      <c r="P567" s="90" t="s">
        <v>293</v>
      </c>
      <c r="Q567" s="90" t="s">
        <v>294</v>
      </c>
      <c r="R567" s="90" t="s">
        <v>295</v>
      </c>
      <c r="S567" s="90" t="s">
        <v>6700</v>
      </c>
      <c r="T567" s="90" t="s">
        <v>380</v>
      </c>
      <c r="U567" s="15">
        <v>0</v>
      </c>
      <c r="V567" s="15">
        <v>97000</v>
      </c>
      <c r="W567" s="15">
        <v>75000</v>
      </c>
      <c r="X567" s="15">
        <v>25000</v>
      </c>
      <c r="Y567" s="90" t="s">
        <v>82</v>
      </c>
      <c r="Z567" s="90" t="s">
        <v>83</v>
      </c>
      <c r="AA567" s="90" t="s">
        <v>84</v>
      </c>
      <c r="AB567" s="90" t="s">
        <v>6701</v>
      </c>
      <c r="AC567" s="90" t="s">
        <v>145</v>
      </c>
      <c r="AD567" s="90" t="s">
        <v>87</v>
      </c>
      <c r="AE567" s="90" t="s">
        <v>61</v>
      </c>
      <c r="AF567" s="90" t="s">
        <v>61</v>
      </c>
      <c r="AG567" s="90" t="s">
        <v>89</v>
      </c>
      <c r="AH567" s="90" t="s">
        <v>89</v>
      </c>
      <c r="AI567" s="90" t="s">
        <v>89</v>
      </c>
      <c r="AJ567" s="90" t="s">
        <v>89</v>
      </c>
      <c r="AK567" s="90" t="s">
        <v>89</v>
      </c>
      <c r="AL567" s="90" t="s">
        <v>89</v>
      </c>
      <c r="AM567" s="90" t="s">
        <v>89</v>
      </c>
      <c r="AN567" s="90" t="s">
        <v>89</v>
      </c>
      <c r="AO567" s="90" t="s">
        <v>89</v>
      </c>
      <c r="AP567" s="90" t="s">
        <v>89</v>
      </c>
      <c r="AQ567" s="90" t="s">
        <v>90</v>
      </c>
      <c r="AR567" s="90" t="s">
        <v>90</v>
      </c>
      <c r="AS567" s="90" t="s">
        <v>91</v>
      </c>
      <c r="AT567" s="90" t="s">
        <v>92</v>
      </c>
      <c r="AU567" s="90" t="s">
        <v>92</v>
      </c>
      <c r="AV567" s="90" t="s">
        <v>93</v>
      </c>
      <c r="AW567" s="90" t="s">
        <v>6702</v>
      </c>
      <c r="AX567" s="90" t="s">
        <v>6703</v>
      </c>
      <c r="AY567" s="90" t="s">
        <v>6704</v>
      </c>
      <c r="AZ567" s="90" t="s">
        <v>6703</v>
      </c>
      <c r="BA567" s="90" t="s">
        <v>97</v>
      </c>
      <c r="BB567" s="90" t="s">
        <v>6705</v>
      </c>
      <c r="BC567" s="90" t="s">
        <v>99</v>
      </c>
      <c r="BD567" s="90" t="s">
        <v>100</v>
      </c>
      <c r="BE567" s="90" t="s">
        <v>61</v>
      </c>
      <c r="BF567" s="90" t="s">
        <v>380</v>
      </c>
      <c r="BG567" s="90" t="s">
        <v>101</v>
      </c>
    </row>
    <row r="568" s="85" customFormat="1" ht="19" customHeight="1" spans="1:59">
      <c r="A568" s="90" t="s">
        <v>419</v>
      </c>
      <c r="B568" s="90" t="s">
        <v>420</v>
      </c>
      <c r="C568" s="90" t="s">
        <v>3839</v>
      </c>
      <c r="D568" s="90" t="s">
        <v>3840</v>
      </c>
      <c r="E568" s="90" t="s">
        <v>3841</v>
      </c>
      <c r="F568" s="90" t="s">
        <v>3842</v>
      </c>
      <c r="G568" s="90" t="s">
        <v>538</v>
      </c>
      <c r="H568" s="90" t="s">
        <v>539</v>
      </c>
      <c r="I568" s="90" t="s">
        <v>6706</v>
      </c>
      <c r="J568" s="90" t="s">
        <v>6707</v>
      </c>
      <c r="K568" s="90" t="s">
        <v>6708</v>
      </c>
      <c r="L568" s="90" t="s">
        <v>73</v>
      </c>
      <c r="M568" s="90" t="s">
        <v>6709</v>
      </c>
      <c r="N568" s="90" t="s">
        <v>1458</v>
      </c>
      <c r="O568" s="90" t="s">
        <v>238</v>
      </c>
      <c r="P568" s="90" t="s">
        <v>239</v>
      </c>
      <c r="Q568" s="90" t="s">
        <v>240</v>
      </c>
      <c r="R568" s="90" t="s">
        <v>241</v>
      </c>
      <c r="S568" s="90" t="s">
        <v>6710</v>
      </c>
      <c r="T568" s="90" t="s">
        <v>119</v>
      </c>
      <c r="U568" s="15">
        <v>0</v>
      </c>
      <c r="V568" s="15">
        <v>103300</v>
      </c>
      <c r="W568" s="15">
        <v>72640</v>
      </c>
      <c r="X568" s="15">
        <v>35000</v>
      </c>
      <c r="Y568" s="90" t="s">
        <v>82</v>
      </c>
      <c r="Z568" s="90" t="s">
        <v>83</v>
      </c>
      <c r="AA568" s="90" t="s">
        <v>84</v>
      </c>
      <c r="AB568" s="90" t="s">
        <v>3848</v>
      </c>
      <c r="AC568" s="90" t="s">
        <v>145</v>
      </c>
      <c r="AD568" s="90" t="s">
        <v>87</v>
      </c>
      <c r="AE568" s="90" t="s">
        <v>61</v>
      </c>
      <c r="AF568" s="90" t="s">
        <v>61</v>
      </c>
      <c r="AG568" s="90" t="s">
        <v>89</v>
      </c>
      <c r="AH568" s="90" t="s">
        <v>89</v>
      </c>
      <c r="AI568" s="90" t="s">
        <v>89</v>
      </c>
      <c r="AJ568" s="90" t="s">
        <v>89</v>
      </c>
      <c r="AK568" s="90" t="s">
        <v>89</v>
      </c>
      <c r="AL568" s="90" t="s">
        <v>89</v>
      </c>
      <c r="AM568" s="90" t="s">
        <v>89</v>
      </c>
      <c r="AN568" s="90" t="s">
        <v>89</v>
      </c>
      <c r="AO568" s="90" t="s">
        <v>89</v>
      </c>
      <c r="AP568" s="90" t="s">
        <v>89</v>
      </c>
      <c r="AQ568" s="90" t="s">
        <v>90</v>
      </c>
      <c r="AR568" s="90" t="s">
        <v>90</v>
      </c>
      <c r="AS568" s="90" t="s">
        <v>91</v>
      </c>
      <c r="AT568" s="90" t="s">
        <v>92</v>
      </c>
      <c r="AU568" s="90" t="s">
        <v>92</v>
      </c>
      <c r="AV568" s="90" t="s">
        <v>93</v>
      </c>
      <c r="AW568" s="90" t="s">
        <v>3849</v>
      </c>
      <c r="AX568" s="90" t="s">
        <v>6711</v>
      </c>
      <c r="AY568" s="90" t="s">
        <v>3851</v>
      </c>
      <c r="AZ568" s="90" t="s">
        <v>6711</v>
      </c>
      <c r="BA568" s="90" t="s">
        <v>97</v>
      </c>
      <c r="BB568" s="90" t="s">
        <v>6712</v>
      </c>
      <c r="BC568" s="90" t="s">
        <v>99</v>
      </c>
      <c r="BD568" s="90" t="s">
        <v>100</v>
      </c>
      <c r="BE568" s="90" t="s">
        <v>61</v>
      </c>
      <c r="BF568" s="90" t="s">
        <v>119</v>
      </c>
      <c r="BG568" s="90" t="s">
        <v>101</v>
      </c>
    </row>
    <row r="569" s="85" customFormat="1" ht="19" customHeight="1" spans="1:59">
      <c r="A569" s="90" t="s">
        <v>694</v>
      </c>
      <c r="B569" s="90" t="s">
        <v>695</v>
      </c>
      <c r="C569" s="90" t="s">
        <v>845</v>
      </c>
      <c r="D569" s="90" t="s">
        <v>846</v>
      </c>
      <c r="E569" s="90" t="s">
        <v>847</v>
      </c>
      <c r="F569" s="90" t="s">
        <v>3712</v>
      </c>
      <c r="G569" s="90" t="s">
        <v>3712</v>
      </c>
      <c r="H569" s="90" t="s">
        <v>1299</v>
      </c>
      <c r="I569" s="90" t="s">
        <v>6713</v>
      </c>
      <c r="J569" s="90" t="s">
        <v>6714</v>
      </c>
      <c r="K569" s="90" t="s">
        <v>6715</v>
      </c>
      <c r="L569" s="90" t="s">
        <v>73</v>
      </c>
      <c r="M569" s="90" t="s">
        <v>6716</v>
      </c>
      <c r="N569" s="90" t="s">
        <v>6717</v>
      </c>
      <c r="O569" s="90" t="s">
        <v>2985</v>
      </c>
      <c r="P569" s="90" t="s">
        <v>2986</v>
      </c>
      <c r="Q569" s="90" t="s">
        <v>1306</v>
      </c>
      <c r="R569" s="90" t="s">
        <v>1307</v>
      </c>
      <c r="S569" s="90" t="s">
        <v>6718</v>
      </c>
      <c r="T569" s="90" t="s">
        <v>328</v>
      </c>
      <c r="U569" s="15">
        <v>0</v>
      </c>
      <c r="V569" s="15">
        <v>99000</v>
      </c>
      <c r="W569" s="15">
        <v>49000</v>
      </c>
      <c r="X569" s="15">
        <v>9000</v>
      </c>
      <c r="Y569" s="90" t="s">
        <v>143</v>
      </c>
      <c r="Z569" s="90" t="s">
        <v>83</v>
      </c>
      <c r="AA569" s="90" t="s">
        <v>84</v>
      </c>
      <c r="AB569" s="90" t="s">
        <v>2151</v>
      </c>
      <c r="AC569" s="90" t="s">
        <v>145</v>
      </c>
      <c r="AD569" s="90" t="s">
        <v>87</v>
      </c>
      <c r="AE569" s="90" t="s">
        <v>61</v>
      </c>
      <c r="AF569" s="90" t="s">
        <v>61</v>
      </c>
      <c r="AG569" s="90" t="s">
        <v>89</v>
      </c>
      <c r="AH569" s="90" t="s">
        <v>89</v>
      </c>
      <c r="AI569" s="90" t="s">
        <v>89</v>
      </c>
      <c r="AJ569" s="90" t="s">
        <v>89</v>
      </c>
      <c r="AK569" s="90" t="s">
        <v>89</v>
      </c>
      <c r="AL569" s="90" t="s">
        <v>89</v>
      </c>
      <c r="AM569" s="90" t="s">
        <v>89</v>
      </c>
      <c r="AN569" s="90" t="s">
        <v>89</v>
      </c>
      <c r="AO569" s="90" t="s">
        <v>89</v>
      </c>
      <c r="AP569" s="90" t="s">
        <v>89</v>
      </c>
      <c r="AQ569" s="90" t="s">
        <v>90</v>
      </c>
      <c r="AR569" s="90" t="s">
        <v>90</v>
      </c>
      <c r="AS569" s="90" t="s">
        <v>91</v>
      </c>
      <c r="AT569" s="90" t="s">
        <v>92</v>
      </c>
      <c r="AU569" s="90" t="s">
        <v>92</v>
      </c>
      <c r="AV569" s="90" t="s">
        <v>93</v>
      </c>
      <c r="AW569" s="90" t="s">
        <v>856</v>
      </c>
      <c r="AX569" s="90" t="s">
        <v>6719</v>
      </c>
      <c r="AY569" s="90" t="s">
        <v>858</v>
      </c>
      <c r="AZ569" s="90" t="s">
        <v>6719</v>
      </c>
      <c r="BA569" s="90" t="s">
        <v>215</v>
      </c>
      <c r="BB569" s="90" t="s">
        <v>6720</v>
      </c>
      <c r="BC569" s="90" t="s">
        <v>99</v>
      </c>
      <c r="BD569" s="90" t="s">
        <v>150</v>
      </c>
      <c r="BE569" s="90" t="s">
        <v>61</v>
      </c>
      <c r="BF569" s="90" t="s">
        <v>328</v>
      </c>
      <c r="BG569" s="90" t="s">
        <v>101</v>
      </c>
    </row>
    <row r="570" s="85" customFormat="1" ht="19" customHeight="1" spans="1:59">
      <c r="A570" s="90" t="s">
        <v>267</v>
      </c>
      <c r="B570" s="90" t="s">
        <v>268</v>
      </c>
      <c r="C570" s="90" t="s">
        <v>6347</v>
      </c>
      <c r="D570" s="90" t="s">
        <v>6348</v>
      </c>
      <c r="E570" s="90" t="s">
        <v>6349</v>
      </c>
      <c r="F570" s="90" t="s">
        <v>6350</v>
      </c>
      <c r="G570" s="90" t="s">
        <v>287</v>
      </c>
      <c r="H570" s="90" t="s">
        <v>109</v>
      </c>
      <c r="I570" s="90" t="s">
        <v>6721</v>
      </c>
      <c r="J570" s="90" t="s">
        <v>6722</v>
      </c>
      <c r="K570" s="90" t="s">
        <v>6723</v>
      </c>
      <c r="L570" s="90" t="s">
        <v>73</v>
      </c>
      <c r="M570" s="90" t="s">
        <v>6724</v>
      </c>
      <c r="N570" s="90" t="s">
        <v>811</v>
      </c>
      <c r="O570" s="90" t="s">
        <v>115</v>
      </c>
      <c r="P570" s="90" t="s">
        <v>116</v>
      </c>
      <c r="Q570" s="90" t="s">
        <v>117</v>
      </c>
      <c r="R570" s="90" t="s">
        <v>116</v>
      </c>
      <c r="S570" s="90" t="s">
        <v>6725</v>
      </c>
      <c r="T570" s="90" t="s">
        <v>380</v>
      </c>
      <c r="U570" s="15">
        <v>0</v>
      </c>
      <c r="V570" s="15">
        <v>86885</v>
      </c>
      <c r="W570" s="15">
        <v>52000</v>
      </c>
      <c r="X570" s="15">
        <v>26000</v>
      </c>
      <c r="Y570" s="90" t="s">
        <v>143</v>
      </c>
      <c r="Z570" s="90" t="s">
        <v>83</v>
      </c>
      <c r="AA570" s="90" t="s">
        <v>84</v>
      </c>
      <c r="AB570" s="90" t="s">
        <v>6356</v>
      </c>
      <c r="AC570" s="90" t="s">
        <v>145</v>
      </c>
      <c r="AD570" s="90" t="s">
        <v>87</v>
      </c>
      <c r="AE570" s="90" t="s">
        <v>61</v>
      </c>
      <c r="AF570" s="90" t="s">
        <v>61</v>
      </c>
      <c r="AG570" s="90" t="s">
        <v>89</v>
      </c>
      <c r="AH570" s="90" t="s">
        <v>89</v>
      </c>
      <c r="AI570" s="90" t="s">
        <v>89</v>
      </c>
      <c r="AJ570" s="90" t="s">
        <v>89</v>
      </c>
      <c r="AK570" s="90" t="s">
        <v>89</v>
      </c>
      <c r="AL570" s="90" t="s">
        <v>89</v>
      </c>
      <c r="AM570" s="90" t="s">
        <v>89</v>
      </c>
      <c r="AN570" s="90" t="s">
        <v>89</v>
      </c>
      <c r="AO570" s="90" t="s">
        <v>89</v>
      </c>
      <c r="AP570" s="90" t="s">
        <v>89</v>
      </c>
      <c r="AQ570" s="90" t="s">
        <v>90</v>
      </c>
      <c r="AR570" s="90" t="s">
        <v>90</v>
      </c>
      <c r="AS570" s="90" t="s">
        <v>91</v>
      </c>
      <c r="AT570" s="90" t="s">
        <v>92</v>
      </c>
      <c r="AU570" s="90" t="s">
        <v>92</v>
      </c>
      <c r="AV570" s="90" t="s">
        <v>93</v>
      </c>
      <c r="AW570" s="90" t="s">
        <v>6357</v>
      </c>
      <c r="AX570" s="90" t="s">
        <v>6726</v>
      </c>
      <c r="AY570" s="90" t="s">
        <v>6359</v>
      </c>
      <c r="AZ570" s="90" t="s">
        <v>6726</v>
      </c>
      <c r="BA570" s="90" t="s">
        <v>97</v>
      </c>
      <c r="BB570" s="90" t="s">
        <v>6727</v>
      </c>
      <c r="BC570" s="90" t="s">
        <v>99</v>
      </c>
      <c r="BD570" s="90" t="s">
        <v>150</v>
      </c>
      <c r="BE570" s="90" t="s">
        <v>61</v>
      </c>
      <c r="BF570" s="90" t="s">
        <v>380</v>
      </c>
      <c r="BG570" s="90" t="s">
        <v>101</v>
      </c>
    </row>
    <row r="571" s="85" customFormat="1" ht="19" customHeight="1" spans="1:59">
      <c r="A571" s="90" t="s">
        <v>1774</v>
      </c>
      <c r="B571" s="90" t="s">
        <v>1775</v>
      </c>
      <c r="C571" s="90" t="s">
        <v>3363</v>
      </c>
      <c r="D571" s="90" t="s">
        <v>3364</v>
      </c>
      <c r="E571" s="90" t="s">
        <v>5849</v>
      </c>
      <c r="F571" s="90" t="s">
        <v>5850</v>
      </c>
      <c r="G571" s="90" t="s">
        <v>1780</v>
      </c>
      <c r="H571" s="90" t="s">
        <v>539</v>
      </c>
      <c r="I571" s="90" t="s">
        <v>6728</v>
      </c>
      <c r="J571" s="90" t="s">
        <v>6729</v>
      </c>
      <c r="K571" s="90" t="s">
        <v>6730</v>
      </c>
      <c r="L571" s="90" t="s">
        <v>73</v>
      </c>
      <c r="M571" s="90" t="s">
        <v>74</v>
      </c>
      <c r="N571" s="90" t="s">
        <v>880</v>
      </c>
      <c r="O571" s="90" t="s">
        <v>398</v>
      </c>
      <c r="P571" s="90" t="s">
        <v>399</v>
      </c>
      <c r="Q571" s="90" t="s">
        <v>2192</v>
      </c>
      <c r="R571" s="90" t="s">
        <v>2193</v>
      </c>
      <c r="S571" s="90" t="s">
        <v>6731</v>
      </c>
      <c r="T571" s="90" t="s">
        <v>380</v>
      </c>
      <c r="U571" s="15">
        <v>0</v>
      </c>
      <c r="V571" s="15">
        <v>53674</v>
      </c>
      <c r="W571" s="15">
        <v>30000</v>
      </c>
      <c r="X571" s="15">
        <v>15000</v>
      </c>
      <c r="Y571" s="90" t="s">
        <v>82</v>
      </c>
      <c r="Z571" s="90" t="s">
        <v>83</v>
      </c>
      <c r="AA571" s="90" t="s">
        <v>84</v>
      </c>
      <c r="AB571" s="90" t="s">
        <v>5855</v>
      </c>
      <c r="AC571" s="90" t="s">
        <v>191</v>
      </c>
      <c r="AD571" s="90" t="s">
        <v>87</v>
      </c>
      <c r="AE571" s="90" t="s">
        <v>61</v>
      </c>
      <c r="AF571" s="90" t="s">
        <v>61</v>
      </c>
      <c r="AG571" s="90" t="s">
        <v>89</v>
      </c>
      <c r="AH571" s="90" t="s">
        <v>89</v>
      </c>
      <c r="AI571" s="90" t="s">
        <v>89</v>
      </c>
      <c r="AJ571" s="90" t="s">
        <v>89</v>
      </c>
      <c r="AK571" s="90" t="s">
        <v>89</v>
      </c>
      <c r="AL571" s="90" t="s">
        <v>89</v>
      </c>
      <c r="AM571" s="90" t="s">
        <v>89</v>
      </c>
      <c r="AN571" s="90" t="s">
        <v>89</v>
      </c>
      <c r="AO571" s="90" t="s">
        <v>89</v>
      </c>
      <c r="AP571" s="90" t="s">
        <v>89</v>
      </c>
      <c r="AQ571" s="90" t="s">
        <v>90</v>
      </c>
      <c r="AR571" s="90" t="s">
        <v>90</v>
      </c>
      <c r="AS571" s="90" t="s">
        <v>91</v>
      </c>
      <c r="AT571" s="90" t="s">
        <v>92</v>
      </c>
      <c r="AU571" s="90" t="s">
        <v>92</v>
      </c>
      <c r="AV571" s="90" t="s">
        <v>93</v>
      </c>
      <c r="AW571" s="90" t="s">
        <v>5856</v>
      </c>
      <c r="AX571" s="90" t="s">
        <v>6732</v>
      </c>
      <c r="AY571" s="90" t="s">
        <v>5858</v>
      </c>
      <c r="AZ571" s="90" t="s">
        <v>6732</v>
      </c>
      <c r="BA571" s="90" t="s">
        <v>97</v>
      </c>
      <c r="BB571" s="90" t="s">
        <v>6733</v>
      </c>
      <c r="BC571" s="90" t="s">
        <v>99</v>
      </c>
      <c r="BD571" s="90" t="s">
        <v>100</v>
      </c>
      <c r="BE571" s="90" t="s">
        <v>61</v>
      </c>
      <c r="BF571" s="90" t="s">
        <v>380</v>
      </c>
      <c r="BG571" s="90" t="s">
        <v>101</v>
      </c>
    </row>
    <row r="572" s="85" customFormat="1" ht="19" customHeight="1" spans="1:59">
      <c r="A572" s="90" t="s">
        <v>387</v>
      </c>
      <c r="B572" s="90" t="s">
        <v>388</v>
      </c>
      <c r="C572" s="90" t="s">
        <v>3722</v>
      </c>
      <c r="D572" s="90" t="s">
        <v>3723</v>
      </c>
      <c r="E572" s="90" t="s">
        <v>3724</v>
      </c>
      <c r="F572" s="90" t="s">
        <v>4962</v>
      </c>
      <c r="G572" s="90" t="s">
        <v>4963</v>
      </c>
      <c r="H572" s="90" t="s">
        <v>605</v>
      </c>
      <c r="I572" s="90" t="s">
        <v>6734</v>
      </c>
      <c r="J572" s="90" t="s">
        <v>6735</v>
      </c>
      <c r="K572" s="90" t="s">
        <v>6736</v>
      </c>
      <c r="L572" s="90" t="s">
        <v>73</v>
      </c>
      <c r="M572" s="90" t="s">
        <v>6737</v>
      </c>
      <c r="N572" s="90" t="s">
        <v>811</v>
      </c>
      <c r="O572" s="90" t="s">
        <v>5897</v>
      </c>
      <c r="P572" s="90" t="s">
        <v>1670</v>
      </c>
      <c r="Q572" s="90" t="s">
        <v>612</v>
      </c>
      <c r="R572" s="90" t="s">
        <v>613</v>
      </c>
      <c r="S572" s="90" t="s">
        <v>6738</v>
      </c>
      <c r="T572" s="90" t="s">
        <v>262</v>
      </c>
      <c r="U572" s="15">
        <v>0</v>
      </c>
      <c r="V572" s="15">
        <v>47653</v>
      </c>
      <c r="W572" s="15">
        <v>33000</v>
      </c>
      <c r="X572" s="15">
        <v>10000</v>
      </c>
      <c r="Y572" s="90" t="s">
        <v>143</v>
      </c>
      <c r="Z572" s="90" t="s">
        <v>83</v>
      </c>
      <c r="AA572" s="90" t="s">
        <v>84</v>
      </c>
      <c r="AB572" s="90" t="s">
        <v>3730</v>
      </c>
      <c r="AC572" s="90" t="s">
        <v>359</v>
      </c>
      <c r="AD572" s="90" t="s">
        <v>87</v>
      </c>
      <c r="AE572" s="90" t="s">
        <v>61</v>
      </c>
      <c r="AF572" s="90" t="s">
        <v>61</v>
      </c>
      <c r="AG572" s="90" t="s">
        <v>89</v>
      </c>
      <c r="AH572" s="90" t="s">
        <v>89</v>
      </c>
      <c r="AI572" s="90" t="s">
        <v>89</v>
      </c>
      <c r="AJ572" s="90" t="s">
        <v>89</v>
      </c>
      <c r="AK572" s="90" t="s">
        <v>89</v>
      </c>
      <c r="AL572" s="90" t="s">
        <v>89</v>
      </c>
      <c r="AM572" s="90" t="s">
        <v>89</v>
      </c>
      <c r="AN572" s="90" t="s">
        <v>89</v>
      </c>
      <c r="AO572" s="90" t="s">
        <v>89</v>
      </c>
      <c r="AP572" s="90" t="s">
        <v>89</v>
      </c>
      <c r="AQ572" s="90" t="s">
        <v>90</v>
      </c>
      <c r="AR572" s="90" t="s">
        <v>90</v>
      </c>
      <c r="AS572" s="90" t="s">
        <v>91</v>
      </c>
      <c r="AT572" s="90" t="s">
        <v>92</v>
      </c>
      <c r="AU572" s="90" t="s">
        <v>92</v>
      </c>
      <c r="AV572" s="90" t="s">
        <v>93</v>
      </c>
      <c r="AW572" s="90" t="s">
        <v>3731</v>
      </c>
      <c r="AX572" s="90" t="s">
        <v>6739</v>
      </c>
      <c r="AY572" s="90" t="s">
        <v>3733</v>
      </c>
      <c r="AZ572" s="90" t="s">
        <v>6739</v>
      </c>
      <c r="BA572" s="90" t="s">
        <v>215</v>
      </c>
      <c r="BB572" s="90" t="s">
        <v>6740</v>
      </c>
      <c r="BC572" s="90" t="s">
        <v>99</v>
      </c>
      <c r="BD572" s="90" t="s">
        <v>150</v>
      </c>
      <c r="BE572" s="90" t="s">
        <v>61</v>
      </c>
      <c r="BF572" s="90" t="s">
        <v>262</v>
      </c>
      <c r="BG572" s="90" t="s">
        <v>101</v>
      </c>
    </row>
    <row r="573" s="85" customFormat="1" ht="19" customHeight="1" spans="1:59">
      <c r="A573" s="90" t="s">
        <v>458</v>
      </c>
      <c r="B573" s="90" t="s">
        <v>459</v>
      </c>
      <c r="C573" s="90" t="s">
        <v>4779</v>
      </c>
      <c r="D573" s="90" t="s">
        <v>4780</v>
      </c>
      <c r="E573" s="90" t="s">
        <v>6741</v>
      </c>
      <c r="F573" s="90" t="s">
        <v>6742</v>
      </c>
      <c r="G573" s="90" t="s">
        <v>3122</v>
      </c>
      <c r="H573" s="90" t="s">
        <v>1795</v>
      </c>
      <c r="I573" s="90" t="s">
        <v>6743</v>
      </c>
      <c r="J573" s="90" t="s">
        <v>6744</v>
      </c>
      <c r="K573" s="90" t="s">
        <v>6745</v>
      </c>
      <c r="L573" s="90" t="s">
        <v>73</v>
      </c>
      <c r="M573" s="90" t="s">
        <v>1134</v>
      </c>
      <c r="N573" s="90" t="s">
        <v>6746</v>
      </c>
      <c r="O573" s="90" t="s">
        <v>4669</v>
      </c>
      <c r="P573" s="90" t="s">
        <v>4670</v>
      </c>
      <c r="Q573" s="90" t="s">
        <v>4671</v>
      </c>
      <c r="R573" s="90" t="s">
        <v>4672</v>
      </c>
      <c r="S573" s="90" t="s">
        <v>6747</v>
      </c>
      <c r="T573" s="90" t="s">
        <v>119</v>
      </c>
      <c r="U573" s="15">
        <v>0</v>
      </c>
      <c r="V573" s="15">
        <v>20000</v>
      </c>
      <c r="W573" s="15">
        <v>16000</v>
      </c>
      <c r="X573" s="15">
        <v>3200</v>
      </c>
      <c r="Y573" s="90" t="s">
        <v>143</v>
      </c>
      <c r="Z573" s="90" t="s">
        <v>83</v>
      </c>
      <c r="AA573" s="90" t="s">
        <v>84</v>
      </c>
      <c r="AB573" s="90" t="s">
        <v>6748</v>
      </c>
      <c r="AC573" s="90" t="s">
        <v>191</v>
      </c>
      <c r="AD573" s="90" t="s">
        <v>87</v>
      </c>
      <c r="AE573" s="90" t="s">
        <v>61</v>
      </c>
      <c r="AF573" s="90" t="s">
        <v>61</v>
      </c>
      <c r="AG573" s="90" t="s">
        <v>89</v>
      </c>
      <c r="AH573" s="90" t="s">
        <v>89</v>
      </c>
      <c r="AI573" s="90" t="s">
        <v>89</v>
      </c>
      <c r="AJ573" s="90" t="s">
        <v>89</v>
      </c>
      <c r="AK573" s="90" t="s">
        <v>89</v>
      </c>
      <c r="AL573" s="90" t="s">
        <v>89</v>
      </c>
      <c r="AM573" s="90" t="s">
        <v>89</v>
      </c>
      <c r="AN573" s="90" t="s">
        <v>89</v>
      </c>
      <c r="AO573" s="90" t="s">
        <v>89</v>
      </c>
      <c r="AP573" s="90" t="s">
        <v>89</v>
      </c>
      <c r="AQ573" s="90" t="s">
        <v>90</v>
      </c>
      <c r="AR573" s="90" t="s">
        <v>90</v>
      </c>
      <c r="AS573" s="90" t="s">
        <v>91</v>
      </c>
      <c r="AT573" s="90" t="s">
        <v>92</v>
      </c>
      <c r="AU573" s="90" t="s">
        <v>92</v>
      </c>
      <c r="AV573" s="90" t="s">
        <v>93</v>
      </c>
      <c r="AW573" s="90" t="s">
        <v>6749</v>
      </c>
      <c r="AX573" s="90" t="s">
        <v>6750</v>
      </c>
      <c r="AY573" s="90" t="s">
        <v>6751</v>
      </c>
      <c r="AZ573" s="90" t="s">
        <v>6750</v>
      </c>
      <c r="BA573" s="90" t="s">
        <v>215</v>
      </c>
      <c r="BB573" s="90" t="s">
        <v>6752</v>
      </c>
      <c r="BC573" s="90" t="s">
        <v>99</v>
      </c>
      <c r="BD573" s="90" t="s">
        <v>150</v>
      </c>
      <c r="BE573" s="90" t="s">
        <v>61</v>
      </c>
      <c r="BF573" s="90" t="s">
        <v>119</v>
      </c>
      <c r="BG573" s="90" t="s">
        <v>101</v>
      </c>
    </row>
    <row r="574" s="85" customFormat="1" ht="19" customHeight="1" spans="1:59">
      <c r="A574" s="90" t="s">
        <v>151</v>
      </c>
      <c r="B574" s="90" t="s">
        <v>152</v>
      </c>
      <c r="C574" s="90" t="s">
        <v>153</v>
      </c>
      <c r="D574" s="90" t="s">
        <v>154</v>
      </c>
      <c r="E574" s="90" t="s">
        <v>6753</v>
      </c>
      <c r="F574" s="90" t="s">
        <v>3006</v>
      </c>
      <c r="G574" s="90" t="s">
        <v>3007</v>
      </c>
      <c r="H574" s="90" t="s">
        <v>1299</v>
      </c>
      <c r="I574" s="90" t="s">
        <v>6754</v>
      </c>
      <c r="J574" s="90" t="s">
        <v>6755</v>
      </c>
      <c r="K574" s="90" t="s">
        <v>6756</v>
      </c>
      <c r="L574" s="90" t="s">
        <v>73</v>
      </c>
      <c r="M574" s="90" t="s">
        <v>773</v>
      </c>
      <c r="N574" s="90" t="s">
        <v>203</v>
      </c>
      <c r="O574" s="90" t="s">
        <v>1739</v>
      </c>
      <c r="P574" s="90" t="s">
        <v>1740</v>
      </c>
      <c r="Q574" s="90" t="s">
        <v>1306</v>
      </c>
      <c r="R574" s="90" t="s">
        <v>1307</v>
      </c>
      <c r="S574" s="90" t="s">
        <v>6757</v>
      </c>
      <c r="T574" s="90" t="s">
        <v>119</v>
      </c>
      <c r="U574" s="15">
        <v>0</v>
      </c>
      <c r="V574" s="15">
        <v>30000</v>
      </c>
      <c r="W574" s="15">
        <v>24000</v>
      </c>
      <c r="X574" s="15">
        <v>1000</v>
      </c>
      <c r="Y574" s="90" t="s">
        <v>143</v>
      </c>
      <c r="Z574" s="90" t="s">
        <v>83</v>
      </c>
      <c r="AA574" s="90" t="s">
        <v>84</v>
      </c>
      <c r="AB574" s="90" t="s">
        <v>6758</v>
      </c>
      <c r="AC574" s="90" t="s">
        <v>145</v>
      </c>
      <c r="AD574" s="90" t="s">
        <v>87</v>
      </c>
      <c r="AE574" s="90" t="s">
        <v>61</v>
      </c>
      <c r="AF574" s="90" t="s">
        <v>61</v>
      </c>
      <c r="AG574" s="90" t="s">
        <v>89</v>
      </c>
      <c r="AH574" s="90" t="s">
        <v>89</v>
      </c>
      <c r="AI574" s="90" t="s">
        <v>89</v>
      </c>
      <c r="AJ574" s="90" t="s">
        <v>89</v>
      </c>
      <c r="AK574" s="90" t="s">
        <v>89</v>
      </c>
      <c r="AL574" s="90" t="s">
        <v>89</v>
      </c>
      <c r="AM574" s="90" t="s">
        <v>89</v>
      </c>
      <c r="AN574" s="90" t="s">
        <v>89</v>
      </c>
      <c r="AO574" s="90" t="s">
        <v>89</v>
      </c>
      <c r="AP574" s="90" t="s">
        <v>89</v>
      </c>
      <c r="AQ574" s="90" t="s">
        <v>90</v>
      </c>
      <c r="AR574" s="90" t="s">
        <v>90</v>
      </c>
      <c r="AS574" s="90" t="s">
        <v>91</v>
      </c>
      <c r="AT574" s="90" t="s">
        <v>92</v>
      </c>
      <c r="AU574" s="90" t="s">
        <v>92</v>
      </c>
      <c r="AV574" s="90" t="s">
        <v>93</v>
      </c>
      <c r="AW574" s="90" t="s">
        <v>6759</v>
      </c>
      <c r="AX574" s="90" t="s">
        <v>6760</v>
      </c>
      <c r="AY574" s="90" t="s">
        <v>6761</v>
      </c>
      <c r="AZ574" s="90" t="s">
        <v>6760</v>
      </c>
      <c r="BA574" s="90" t="s">
        <v>215</v>
      </c>
      <c r="BB574" s="90" t="s">
        <v>6762</v>
      </c>
      <c r="BC574" s="90" t="s">
        <v>99</v>
      </c>
      <c r="BD574" s="90" t="s">
        <v>150</v>
      </c>
      <c r="BE574" s="90" t="s">
        <v>61</v>
      </c>
      <c r="BF574" s="90" t="s">
        <v>119</v>
      </c>
      <c r="BG574" s="90" t="s">
        <v>101</v>
      </c>
    </row>
    <row r="575" s="85" customFormat="1" ht="19" customHeight="1" spans="1:59">
      <c r="A575" s="90" t="s">
        <v>267</v>
      </c>
      <c r="B575" s="90" t="s">
        <v>268</v>
      </c>
      <c r="C575" s="90" t="s">
        <v>6205</v>
      </c>
      <c r="D575" s="90" t="s">
        <v>6206</v>
      </c>
      <c r="E575" s="90" t="s">
        <v>6763</v>
      </c>
      <c r="F575" s="90" t="s">
        <v>6764</v>
      </c>
      <c r="G575" s="90" t="s">
        <v>287</v>
      </c>
      <c r="H575" s="90" t="s">
        <v>109</v>
      </c>
      <c r="I575" s="90" t="s">
        <v>6765</v>
      </c>
      <c r="J575" s="90" t="s">
        <v>6766</v>
      </c>
      <c r="K575" s="90" t="s">
        <v>6767</v>
      </c>
      <c r="L575" s="90" t="s">
        <v>73</v>
      </c>
      <c r="M575" s="90" t="s">
        <v>3242</v>
      </c>
      <c r="N575" s="90" t="s">
        <v>575</v>
      </c>
      <c r="O575" s="90" t="s">
        <v>292</v>
      </c>
      <c r="P575" s="90" t="s">
        <v>293</v>
      </c>
      <c r="Q575" s="90" t="s">
        <v>294</v>
      </c>
      <c r="R575" s="90" t="s">
        <v>295</v>
      </c>
      <c r="S575" s="90" t="s">
        <v>6768</v>
      </c>
      <c r="T575" s="90" t="s">
        <v>81</v>
      </c>
      <c r="U575" s="15">
        <v>0</v>
      </c>
      <c r="V575" s="15">
        <v>693900</v>
      </c>
      <c r="W575" s="15">
        <v>90000</v>
      </c>
      <c r="X575" s="15">
        <v>5000</v>
      </c>
      <c r="Y575" s="90" t="s">
        <v>143</v>
      </c>
      <c r="Z575" s="90" t="s">
        <v>83</v>
      </c>
      <c r="AA575" s="90" t="s">
        <v>84</v>
      </c>
      <c r="AB575" s="90" t="s">
        <v>6769</v>
      </c>
      <c r="AC575" s="90" t="s">
        <v>211</v>
      </c>
      <c r="AD575" s="90" t="s">
        <v>87</v>
      </c>
      <c r="AE575" s="90" t="s">
        <v>61</v>
      </c>
      <c r="AF575" s="90" t="s">
        <v>61</v>
      </c>
      <c r="AG575" s="90" t="s">
        <v>89</v>
      </c>
      <c r="AH575" s="90" t="s">
        <v>89</v>
      </c>
      <c r="AI575" s="90" t="s">
        <v>89</v>
      </c>
      <c r="AJ575" s="90" t="s">
        <v>89</v>
      </c>
      <c r="AK575" s="90" t="s">
        <v>89</v>
      </c>
      <c r="AL575" s="90" t="s">
        <v>89</v>
      </c>
      <c r="AM575" s="90" t="s">
        <v>89</v>
      </c>
      <c r="AN575" s="90" t="s">
        <v>89</v>
      </c>
      <c r="AO575" s="90" t="s">
        <v>89</v>
      </c>
      <c r="AP575" s="90" t="s">
        <v>89</v>
      </c>
      <c r="AQ575" s="90" t="s">
        <v>90</v>
      </c>
      <c r="AR575" s="90" t="s">
        <v>90</v>
      </c>
      <c r="AS575" s="90" t="s">
        <v>91</v>
      </c>
      <c r="AT575" s="90" t="s">
        <v>92</v>
      </c>
      <c r="AU575" s="90" t="s">
        <v>92</v>
      </c>
      <c r="AV575" s="90" t="s">
        <v>93</v>
      </c>
      <c r="AW575" s="90" t="s">
        <v>6770</v>
      </c>
      <c r="AX575" s="90" t="s">
        <v>6771</v>
      </c>
      <c r="AY575" s="90" t="s">
        <v>6772</v>
      </c>
      <c r="AZ575" s="90" t="s">
        <v>6771</v>
      </c>
      <c r="BA575" s="90" t="s">
        <v>97</v>
      </c>
      <c r="BB575" s="90" t="s">
        <v>6773</v>
      </c>
      <c r="BC575" s="90" t="s">
        <v>99</v>
      </c>
      <c r="BD575" s="90" t="s">
        <v>150</v>
      </c>
      <c r="BE575" s="90" t="s">
        <v>61</v>
      </c>
      <c r="BF575" s="90" t="s">
        <v>81</v>
      </c>
      <c r="BG575" s="90" t="s">
        <v>101</v>
      </c>
    </row>
    <row r="576" s="85" customFormat="1" ht="19" customHeight="1" spans="1:59">
      <c r="A576" s="90" t="s">
        <v>151</v>
      </c>
      <c r="B576" s="90" t="s">
        <v>152</v>
      </c>
      <c r="C576" s="90" t="s">
        <v>153</v>
      </c>
      <c r="D576" s="90" t="s">
        <v>154</v>
      </c>
      <c r="E576" s="90" t="s">
        <v>6774</v>
      </c>
      <c r="F576" s="90" t="s">
        <v>4446</v>
      </c>
      <c r="G576" s="90" t="s">
        <v>2333</v>
      </c>
      <c r="H576" s="90" t="s">
        <v>539</v>
      </c>
      <c r="I576" s="90" t="s">
        <v>6775</v>
      </c>
      <c r="J576" s="90" t="s">
        <v>6776</v>
      </c>
      <c r="K576" s="90" t="s">
        <v>6777</v>
      </c>
      <c r="L576" s="90" t="s">
        <v>73</v>
      </c>
      <c r="M576" s="90" t="s">
        <v>1799</v>
      </c>
      <c r="N576" s="90" t="s">
        <v>6778</v>
      </c>
      <c r="O576" s="90" t="s">
        <v>398</v>
      </c>
      <c r="P576" s="90" t="s">
        <v>399</v>
      </c>
      <c r="Q576" s="90" t="s">
        <v>2192</v>
      </c>
      <c r="R576" s="90" t="s">
        <v>2193</v>
      </c>
      <c r="S576" s="90" t="s">
        <v>6779</v>
      </c>
      <c r="T576" s="90" t="s">
        <v>380</v>
      </c>
      <c r="U576" s="15">
        <v>0</v>
      </c>
      <c r="V576" s="15">
        <v>32000</v>
      </c>
      <c r="W576" s="15">
        <v>25000</v>
      </c>
      <c r="X576" s="15">
        <v>10000</v>
      </c>
      <c r="Y576" s="90" t="s">
        <v>143</v>
      </c>
      <c r="Z576" s="90" t="s">
        <v>83</v>
      </c>
      <c r="AA576" s="90" t="s">
        <v>84</v>
      </c>
      <c r="AB576" s="90" t="s">
        <v>4317</v>
      </c>
      <c r="AC576" s="90" t="s">
        <v>145</v>
      </c>
      <c r="AD576" s="90" t="s">
        <v>87</v>
      </c>
      <c r="AE576" s="90" t="s">
        <v>61</v>
      </c>
      <c r="AF576" s="90" t="s">
        <v>61</v>
      </c>
      <c r="AG576" s="90" t="s">
        <v>89</v>
      </c>
      <c r="AH576" s="90" t="s">
        <v>89</v>
      </c>
      <c r="AI576" s="90" t="s">
        <v>89</v>
      </c>
      <c r="AJ576" s="90" t="s">
        <v>89</v>
      </c>
      <c r="AK576" s="90" t="s">
        <v>89</v>
      </c>
      <c r="AL576" s="90" t="s">
        <v>89</v>
      </c>
      <c r="AM576" s="90" t="s">
        <v>89</v>
      </c>
      <c r="AN576" s="90" t="s">
        <v>89</v>
      </c>
      <c r="AO576" s="90" t="s">
        <v>89</v>
      </c>
      <c r="AP576" s="90" t="s">
        <v>89</v>
      </c>
      <c r="AQ576" s="90" t="s">
        <v>90</v>
      </c>
      <c r="AR576" s="90" t="s">
        <v>90</v>
      </c>
      <c r="AS576" s="90" t="s">
        <v>91</v>
      </c>
      <c r="AT576" s="90" t="s">
        <v>92</v>
      </c>
      <c r="AU576" s="90" t="s">
        <v>92</v>
      </c>
      <c r="AV576" s="90" t="s">
        <v>93</v>
      </c>
      <c r="AW576" s="90" t="s">
        <v>6780</v>
      </c>
      <c r="AX576" s="90" t="s">
        <v>6781</v>
      </c>
      <c r="AY576" s="90" t="s">
        <v>6782</v>
      </c>
      <c r="AZ576" s="90" t="s">
        <v>6781</v>
      </c>
      <c r="BA576" s="90" t="s">
        <v>97</v>
      </c>
      <c r="BB576" s="90" t="s">
        <v>6783</v>
      </c>
      <c r="BC576" s="90" t="s">
        <v>99</v>
      </c>
      <c r="BD576" s="90" t="s">
        <v>150</v>
      </c>
      <c r="BE576" s="90" t="s">
        <v>61</v>
      </c>
      <c r="BF576" s="90" t="s">
        <v>380</v>
      </c>
      <c r="BG576" s="90" t="s">
        <v>101</v>
      </c>
    </row>
    <row r="577" s="85" customFormat="1" ht="19" customHeight="1" spans="1:59">
      <c r="A577" s="90" t="s">
        <v>419</v>
      </c>
      <c r="B577" s="90" t="s">
        <v>420</v>
      </c>
      <c r="C577" s="90" t="s">
        <v>1465</v>
      </c>
      <c r="D577" s="90" t="s">
        <v>1466</v>
      </c>
      <c r="E577" s="90" t="s">
        <v>6784</v>
      </c>
      <c r="F577" s="90" t="s">
        <v>6338</v>
      </c>
      <c r="G577" s="90" t="s">
        <v>1298</v>
      </c>
      <c r="H577" s="90" t="s">
        <v>1299</v>
      </c>
      <c r="I577" s="90" t="s">
        <v>6785</v>
      </c>
      <c r="J577" s="90" t="s">
        <v>6786</v>
      </c>
      <c r="K577" s="90" t="s">
        <v>6787</v>
      </c>
      <c r="L577" s="90" t="s">
        <v>73</v>
      </c>
      <c r="M577" s="90" t="s">
        <v>4314</v>
      </c>
      <c r="N577" s="90" t="s">
        <v>6788</v>
      </c>
      <c r="O577" s="90" t="s">
        <v>2764</v>
      </c>
      <c r="P577" s="90" t="s">
        <v>2765</v>
      </c>
      <c r="Q577" s="90" t="s">
        <v>1306</v>
      </c>
      <c r="R577" s="90" t="s">
        <v>1307</v>
      </c>
      <c r="S577" s="90" t="s">
        <v>6789</v>
      </c>
      <c r="T577" s="90" t="s">
        <v>209</v>
      </c>
      <c r="U577" s="15">
        <v>0</v>
      </c>
      <c r="V577" s="15">
        <v>22000</v>
      </c>
      <c r="W577" s="15">
        <v>15000</v>
      </c>
      <c r="X577" s="15">
        <v>850</v>
      </c>
      <c r="Y577" s="90" t="s">
        <v>143</v>
      </c>
      <c r="Z577" s="90" t="s">
        <v>83</v>
      </c>
      <c r="AA577" s="90" t="s">
        <v>84</v>
      </c>
      <c r="AB577" s="90" t="s">
        <v>6790</v>
      </c>
      <c r="AC577" s="90" t="s">
        <v>211</v>
      </c>
      <c r="AD577" s="90" t="s">
        <v>87</v>
      </c>
      <c r="AE577" s="90" t="s">
        <v>61</v>
      </c>
      <c r="AF577" s="90" t="s">
        <v>61</v>
      </c>
      <c r="AG577" s="90" t="s">
        <v>89</v>
      </c>
      <c r="AH577" s="90" t="s">
        <v>89</v>
      </c>
      <c r="AI577" s="90" t="s">
        <v>89</v>
      </c>
      <c r="AJ577" s="90" t="s">
        <v>89</v>
      </c>
      <c r="AK577" s="90" t="s">
        <v>89</v>
      </c>
      <c r="AL577" s="90" t="s">
        <v>89</v>
      </c>
      <c r="AM577" s="90" t="s">
        <v>89</v>
      </c>
      <c r="AN577" s="90" t="s">
        <v>89</v>
      </c>
      <c r="AO577" s="90" t="s">
        <v>89</v>
      </c>
      <c r="AP577" s="90" t="s">
        <v>89</v>
      </c>
      <c r="AQ577" s="90" t="s">
        <v>90</v>
      </c>
      <c r="AR577" s="90" t="s">
        <v>90</v>
      </c>
      <c r="AS577" s="90" t="s">
        <v>91</v>
      </c>
      <c r="AT577" s="90" t="s">
        <v>92</v>
      </c>
      <c r="AU577" s="90" t="s">
        <v>92</v>
      </c>
      <c r="AV577" s="90" t="s">
        <v>93</v>
      </c>
      <c r="AW577" s="90" t="s">
        <v>6791</v>
      </c>
      <c r="AX577" s="90" t="s">
        <v>6792</v>
      </c>
      <c r="AY577" s="90" t="s">
        <v>6793</v>
      </c>
      <c r="AZ577" s="90" t="s">
        <v>6792</v>
      </c>
      <c r="BA577" s="90" t="s">
        <v>97</v>
      </c>
      <c r="BB577" s="90" t="s">
        <v>6794</v>
      </c>
      <c r="BC577" s="90" t="s">
        <v>99</v>
      </c>
      <c r="BD577" s="90" t="s">
        <v>150</v>
      </c>
      <c r="BE577" s="90" t="s">
        <v>61</v>
      </c>
      <c r="BF577" s="90" t="s">
        <v>209</v>
      </c>
      <c r="BG577" s="90" t="s">
        <v>101</v>
      </c>
    </row>
    <row r="578" s="85" customFormat="1" ht="19" customHeight="1" spans="1:59">
      <c r="A578" s="90" t="s">
        <v>151</v>
      </c>
      <c r="B578" s="90" t="s">
        <v>152</v>
      </c>
      <c r="C578" s="90" t="s">
        <v>1125</v>
      </c>
      <c r="D578" s="90" t="s">
        <v>1126</v>
      </c>
      <c r="E578" s="90" t="s">
        <v>6795</v>
      </c>
      <c r="F578" s="90" t="s">
        <v>4110</v>
      </c>
      <c r="G578" s="90" t="s">
        <v>4111</v>
      </c>
      <c r="H578" s="90" t="s">
        <v>1571</v>
      </c>
      <c r="I578" s="90" t="s">
        <v>6796</v>
      </c>
      <c r="J578" s="90" t="s">
        <v>6797</v>
      </c>
      <c r="K578" s="90" t="s">
        <v>6798</v>
      </c>
      <c r="L578" s="90" t="s">
        <v>73</v>
      </c>
      <c r="M578" s="90" t="s">
        <v>6799</v>
      </c>
      <c r="N578" s="90" t="s">
        <v>6800</v>
      </c>
      <c r="O578" s="90" t="s">
        <v>238</v>
      </c>
      <c r="P578" s="90" t="s">
        <v>239</v>
      </c>
      <c r="Q578" s="90" t="s">
        <v>4117</v>
      </c>
      <c r="R578" s="90" t="s">
        <v>3452</v>
      </c>
      <c r="S578" s="90" t="s">
        <v>6801</v>
      </c>
      <c r="T578" s="90" t="s">
        <v>209</v>
      </c>
      <c r="U578" s="15">
        <v>0</v>
      </c>
      <c r="V578" s="15">
        <v>145000</v>
      </c>
      <c r="W578" s="15">
        <v>47000</v>
      </c>
      <c r="X578" s="15">
        <v>8182</v>
      </c>
      <c r="Y578" s="90" t="s">
        <v>143</v>
      </c>
      <c r="Z578" s="90" t="s">
        <v>83</v>
      </c>
      <c r="AA578" s="90" t="s">
        <v>84</v>
      </c>
      <c r="AB578" s="90" t="s">
        <v>6795</v>
      </c>
      <c r="AC578" s="90" t="s">
        <v>359</v>
      </c>
      <c r="AD578" s="90" t="s">
        <v>87</v>
      </c>
      <c r="AE578" s="90" t="s">
        <v>61</v>
      </c>
      <c r="AF578" s="90" t="s">
        <v>61</v>
      </c>
      <c r="AG578" s="90" t="s">
        <v>89</v>
      </c>
      <c r="AH578" s="90" t="s">
        <v>89</v>
      </c>
      <c r="AI578" s="90" t="s">
        <v>89</v>
      </c>
      <c r="AJ578" s="90" t="s">
        <v>89</v>
      </c>
      <c r="AK578" s="90" t="s">
        <v>89</v>
      </c>
      <c r="AL578" s="90" t="s">
        <v>89</v>
      </c>
      <c r="AM578" s="90" t="s">
        <v>89</v>
      </c>
      <c r="AN578" s="90" t="s">
        <v>89</v>
      </c>
      <c r="AO578" s="90" t="s">
        <v>89</v>
      </c>
      <c r="AP578" s="90" t="s">
        <v>89</v>
      </c>
      <c r="AQ578" s="90" t="s">
        <v>90</v>
      </c>
      <c r="AR578" s="90" t="s">
        <v>90</v>
      </c>
      <c r="AS578" s="90" t="s">
        <v>91</v>
      </c>
      <c r="AT578" s="90" t="s">
        <v>92</v>
      </c>
      <c r="AU578" s="90" t="s">
        <v>92</v>
      </c>
      <c r="AV578" s="90" t="s">
        <v>93</v>
      </c>
      <c r="AW578" s="90" t="s">
        <v>6802</v>
      </c>
      <c r="AX578" s="90" t="s">
        <v>6803</v>
      </c>
      <c r="AY578" s="90" t="s">
        <v>6804</v>
      </c>
      <c r="AZ578" s="90" t="s">
        <v>6803</v>
      </c>
      <c r="BA578" s="90" t="s">
        <v>215</v>
      </c>
      <c r="BB578" s="90" t="s">
        <v>6805</v>
      </c>
      <c r="BC578" s="90" t="s">
        <v>99</v>
      </c>
      <c r="BD578" s="90" t="s">
        <v>150</v>
      </c>
      <c r="BE578" s="90" t="s">
        <v>61</v>
      </c>
      <c r="BF578" s="90" t="s">
        <v>209</v>
      </c>
      <c r="BG578" s="90" t="s">
        <v>101</v>
      </c>
    </row>
    <row r="579" s="85" customFormat="1" ht="19" customHeight="1" spans="1:59">
      <c r="A579" s="90" t="s">
        <v>226</v>
      </c>
      <c r="B579" s="90" t="s">
        <v>227</v>
      </c>
      <c r="C579" s="90" t="s">
        <v>406</v>
      </c>
      <c r="D579" s="90" t="s">
        <v>407</v>
      </c>
      <c r="E579" s="90" t="s">
        <v>3052</v>
      </c>
      <c r="F579" s="90" t="s">
        <v>2689</v>
      </c>
      <c r="G579" s="90" t="s">
        <v>368</v>
      </c>
      <c r="H579" s="90" t="s">
        <v>369</v>
      </c>
      <c r="I579" s="90" t="s">
        <v>6806</v>
      </c>
      <c r="J579" s="90" t="s">
        <v>6807</v>
      </c>
      <c r="K579" s="90" t="s">
        <v>6808</v>
      </c>
      <c r="L579" s="90" t="s">
        <v>73</v>
      </c>
      <c r="M579" s="90" t="s">
        <v>341</v>
      </c>
      <c r="N579" s="90" t="s">
        <v>2191</v>
      </c>
      <c r="O579" s="90" t="s">
        <v>1753</v>
      </c>
      <c r="P579" s="90" t="s">
        <v>1754</v>
      </c>
      <c r="Q579" s="90" t="s">
        <v>377</v>
      </c>
      <c r="R579" s="90" t="s">
        <v>378</v>
      </c>
      <c r="S579" s="90" t="s">
        <v>6809</v>
      </c>
      <c r="T579" s="90" t="s">
        <v>380</v>
      </c>
      <c r="U579" s="15">
        <v>0</v>
      </c>
      <c r="V579" s="15">
        <v>50000</v>
      </c>
      <c r="W579" s="15">
        <v>40000</v>
      </c>
      <c r="X579" s="15">
        <v>24000</v>
      </c>
      <c r="Y579" s="90" t="s">
        <v>82</v>
      </c>
      <c r="Z579" s="90" t="s">
        <v>83</v>
      </c>
      <c r="AA579" s="90" t="s">
        <v>84</v>
      </c>
      <c r="AB579" s="90" t="s">
        <v>3057</v>
      </c>
      <c r="AC579" s="90" t="s">
        <v>145</v>
      </c>
      <c r="AD579" s="90" t="s">
        <v>87</v>
      </c>
      <c r="AE579" s="90" t="s">
        <v>61</v>
      </c>
      <c r="AF579" s="90" t="s">
        <v>61</v>
      </c>
      <c r="AG579" s="90" t="s">
        <v>89</v>
      </c>
      <c r="AH579" s="90" t="s">
        <v>89</v>
      </c>
      <c r="AI579" s="90" t="s">
        <v>89</v>
      </c>
      <c r="AJ579" s="90" t="s">
        <v>89</v>
      </c>
      <c r="AK579" s="90" t="s">
        <v>89</v>
      </c>
      <c r="AL579" s="90" t="s">
        <v>89</v>
      </c>
      <c r="AM579" s="90" t="s">
        <v>89</v>
      </c>
      <c r="AN579" s="90" t="s">
        <v>89</v>
      </c>
      <c r="AO579" s="90" t="s">
        <v>89</v>
      </c>
      <c r="AP579" s="90" t="s">
        <v>89</v>
      </c>
      <c r="AQ579" s="90" t="s">
        <v>90</v>
      </c>
      <c r="AR579" s="90" t="s">
        <v>90</v>
      </c>
      <c r="AS579" s="90" t="s">
        <v>91</v>
      </c>
      <c r="AT579" s="90" t="s">
        <v>92</v>
      </c>
      <c r="AU579" s="90" t="s">
        <v>92</v>
      </c>
      <c r="AV579" s="90" t="s">
        <v>93</v>
      </c>
      <c r="AW579" s="90" t="s">
        <v>3058</v>
      </c>
      <c r="AX579" s="90" t="s">
        <v>6810</v>
      </c>
      <c r="AY579" s="90" t="s">
        <v>3060</v>
      </c>
      <c r="AZ579" s="90" t="s">
        <v>6810</v>
      </c>
      <c r="BA579" s="90" t="s">
        <v>97</v>
      </c>
      <c r="BB579" s="90" t="s">
        <v>6811</v>
      </c>
      <c r="BC579" s="90" t="s">
        <v>99</v>
      </c>
      <c r="BD579" s="90" t="s">
        <v>100</v>
      </c>
      <c r="BE579" s="90" t="s">
        <v>61</v>
      </c>
      <c r="BF579" s="90" t="s">
        <v>380</v>
      </c>
      <c r="BG579" s="90" t="s">
        <v>101</v>
      </c>
    </row>
    <row r="580" s="85" customFormat="1" ht="19" customHeight="1" spans="1:59">
      <c r="A580" s="90" t="s">
        <v>151</v>
      </c>
      <c r="B580" s="90" t="s">
        <v>152</v>
      </c>
      <c r="C580" s="90" t="s">
        <v>2947</v>
      </c>
      <c r="D580" s="90" t="s">
        <v>2948</v>
      </c>
      <c r="E580" s="90" t="s">
        <v>6812</v>
      </c>
      <c r="F580" s="90" t="s">
        <v>6813</v>
      </c>
      <c r="G580" s="90" t="s">
        <v>1734</v>
      </c>
      <c r="H580" s="90" t="s">
        <v>369</v>
      </c>
      <c r="I580" s="90" t="s">
        <v>6814</v>
      </c>
      <c r="J580" s="90" t="s">
        <v>6815</v>
      </c>
      <c r="K580" s="90" t="s">
        <v>6816</v>
      </c>
      <c r="L580" s="90" t="s">
        <v>73</v>
      </c>
      <c r="M580" s="90" t="s">
        <v>4428</v>
      </c>
      <c r="N580" s="90" t="s">
        <v>2337</v>
      </c>
      <c r="O580" s="90" t="s">
        <v>221</v>
      </c>
      <c r="P580" s="90" t="s">
        <v>222</v>
      </c>
      <c r="Q580" s="90" t="s">
        <v>206</v>
      </c>
      <c r="R580" s="90" t="s">
        <v>207</v>
      </c>
      <c r="S580" s="90" t="s">
        <v>6817</v>
      </c>
      <c r="T580" s="90" t="s">
        <v>380</v>
      </c>
      <c r="U580" s="15">
        <v>0</v>
      </c>
      <c r="V580" s="15">
        <v>45332</v>
      </c>
      <c r="W580" s="15">
        <v>30000</v>
      </c>
      <c r="X580" s="15">
        <v>15000</v>
      </c>
      <c r="Y580" s="90" t="s">
        <v>82</v>
      </c>
      <c r="Z580" s="90" t="s">
        <v>83</v>
      </c>
      <c r="AA580" s="90" t="s">
        <v>84</v>
      </c>
      <c r="AB580" s="90" t="s">
        <v>2628</v>
      </c>
      <c r="AC580" s="90" t="s">
        <v>211</v>
      </c>
      <c r="AD580" s="90" t="s">
        <v>87</v>
      </c>
      <c r="AE580" s="90" t="s">
        <v>61</v>
      </c>
      <c r="AF580" s="90" t="s">
        <v>61</v>
      </c>
      <c r="AG580" s="90" t="s">
        <v>89</v>
      </c>
      <c r="AH580" s="90" t="s">
        <v>89</v>
      </c>
      <c r="AI580" s="90" t="s">
        <v>89</v>
      </c>
      <c r="AJ580" s="90" t="s">
        <v>89</v>
      </c>
      <c r="AK580" s="90" t="s">
        <v>89</v>
      </c>
      <c r="AL580" s="90" t="s">
        <v>89</v>
      </c>
      <c r="AM580" s="90" t="s">
        <v>89</v>
      </c>
      <c r="AN580" s="90" t="s">
        <v>89</v>
      </c>
      <c r="AO580" s="90" t="s">
        <v>89</v>
      </c>
      <c r="AP580" s="90" t="s">
        <v>89</v>
      </c>
      <c r="AQ580" s="90" t="s">
        <v>90</v>
      </c>
      <c r="AR580" s="90" t="s">
        <v>90</v>
      </c>
      <c r="AS580" s="90" t="s">
        <v>91</v>
      </c>
      <c r="AT580" s="90" t="s">
        <v>92</v>
      </c>
      <c r="AU580" s="90" t="s">
        <v>92</v>
      </c>
      <c r="AV580" s="90" t="s">
        <v>93</v>
      </c>
      <c r="AW580" s="90" t="s">
        <v>6818</v>
      </c>
      <c r="AX580" s="90" t="s">
        <v>6819</v>
      </c>
      <c r="AY580" s="90" t="s">
        <v>6820</v>
      </c>
      <c r="AZ580" s="90" t="s">
        <v>6819</v>
      </c>
      <c r="BA580" s="90" t="s">
        <v>97</v>
      </c>
      <c r="BB580" s="90" t="s">
        <v>6821</v>
      </c>
      <c r="BC580" s="90" t="s">
        <v>99</v>
      </c>
      <c r="BD580" s="90" t="s">
        <v>100</v>
      </c>
      <c r="BE580" s="90" t="s">
        <v>61</v>
      </c>
      <c r="BF580" s="90" t="s">
        <v>380</v>
      </c>
      <c r="BG580" s="90" t="s">
        <v>101</v>
      </c>
    </row>
    <row r="581" s="85" customFormat="1" ht="19" customHeight="1" spans="1:59">
      <c r="A581" s="90" t="s">
        <v>694</v>
      </c>
      <c r="B581" s="90" t="s">
        <v>695</v>
      </c>
      <c r="C581" s="90" t="s">
        <v>696</v>
      </c>
      <c r="D581" s="90" t="s">
        <v>697</v>
      </c>
      <c r="E581" s="90" t="s">
        <v>6822</v>
      </c>
      <c r="F581" s="90" t="s">
        <v>3712</v>
      </c>
      <c r="G581" s="90" t="s">
        <v>3712</v>
      </c>
      <c r="H581" s="90" t="s">
        <v>1299</v>
      </c>
      <c r="I581" s="90" t="s">
        <v>6823</v>
      </c>
      <c r="J581" s="90" t="s">
        <v>6824</v>
      </c>
      <c r="K581" s="90" t="s">
        <v>6825</v>
      </c>
      <c r="L581" s="90" t="s">
        <v>73</v>
      </c>
      <c r="M581" s="90" t="s">
        <v>6826</v>
      </c>
      <c r="N581" s="90" t="s">
        <v>203</v>
      </c>
      <c r="O581" s="90" t="s">
        <v>1726</v>
      </c>
      <c r="P581" s="90" t="s">
        <v>1727</v>
      </c>
      <c r="Q581" s="90" t="s">
        <v>1306</v>
      </c>
      <c r="R581" s="90" t="s">
        <v>1307</v>
      </c>
      <c r="S581" s="90" t="s">
        <v>6827</v>
      </c>
      <c r="T581" s="90" t="s">
        <v>209</v>
      </c>
      <c r="U581" s="15">
        <v>0</v>
      </c>
      <c r="V581" s="15">
        <v>80000</v>
      </c>
      <c r="W581" s="15">
        <v>40000</v>
      </c>
      <c r="X581" s="15">
        <v>32000</v>
      </c>
      <c r="Y581" s="90" t="s">
        <v>143</v>
      </c>
      <c r="Z581" s="90" t="s">
        <v>83</v>
      </c>
      <c r="AA581" s="90" t="s">
        <v>84</v>
      </c>
      <c r="AB581" s="90" t="s">
        <v>3712</v>
      </c>
      <c r="AC581" s="90" t="s">
        <v>145</v>
      </c>
      <c r="AD581" s="90" t="s">
        <v>87</v>
      </c>
      <c r="AE581" s="90" t="s">
        <v>61</v>
      </c>
      <c r="AF581" s="90" t="s">
        <v>61</v>
      </c>
      <c r="AG581" s="90" t="s">
        <v>89</v>
      </c>
      <c r="AH581" s="90" t="s">
        <v>89</v>
      </c>
      <c r="AI581" s="90" t="s">
        <v>89</v>
      </c>
      <c r="AJ581" s="90" t="s">
        <v>89</v>
      </c>
      <c r="AK581" s="90" t="s">
        <v>89</v>
      </c>
      <c r="AL581" s="90" t="s">
        <v>89</v>
      </c>
      <c r="AM581" s="90" t="s">
        <v>89</v>
      </c>
      <c r="AN581" s="90" t="s">
        <v>89</v>
      </c>
      <c r="AO581" s="90" t="s">
        <v>89</v>
      </c>
      <c r="AP581" s="90" t="s">
        <v>89</v>
      </c>
      <c r="AQ581" s="90" t="s">
        <v>90</v>
      </c>
      <c r="AR581" s="90" t="s">
        <v>90</v>
      </c>
      <c r="AS581" s="90" t="s">
        <v>91</v>
      </c>
      <c r="AT581" s="90" t="s">
        <v>92</v>
      </c>
      <c r="AU581" s="90" t="s">
        <v>92</v>
      </c>
      <c r="AV581" s="90" t="s">
        <v>93</v>
      </c>
      <c r="AW581" s="90" t="s">
        <v>6828</v>
      </c>
      <c r="AX581" s="90" t="s">
        <v>6829</v>
      </c>
      <c r="AY581" s="90" t="s">
        <v>6830</v>
      </c>
      <c r="AZ581" s="90" t="s">
        <v>6829</v>
      </c>
      <c r="BA581" s="90" t="s">
        <v>215</v>
      </c>
      <c r="BB581" s="90" t="s">
        <v>6831</v>
      </c>
      <c r="BC581" s="90" t="s">
        <v>99</v>
      </c>
      <c r="BD581" s="90" t="s">
        <v>150</v>
      </c>
      <c r="BE581" s="90" t="s">
        <v>61</v>
      </c>
      <c r="BF581" s="90" t="s">
        <v>209</v>
      </c>
      <c r="BG581" s="90" t="s">
        <v>101</v>
      </c>
    </row>
    <row r="582" s="85" customFormat="1" ht="19" customHeight="1" spans="1:59">
      <c r="A582" s="90" t="s">
        <v>151</v>
      </c>
      <c r="B582" s="90" t="s">
        <v>152</v>
      </c>
      <c r="C582" s="90" t="s">
        <v>741</v>
      </c>
      <c r="D582" s="90" t="s">
        <v>742</v>
      </c>
      <c r="E582" s="90" t="s">
        <v>6832</v>
      </c>
      <c r="F582" s="90" t="s">
        <v>6833</v>
      </c>
      <c r="G582" s="90" t="s">
        <v>1734</v>
      </c>
      <c r="H582" s="90" t="s">
        <v>369</v>
      </c>
      <c r="I582" s="90" t="s">
        <v>6834</v>
      </c>
      <c r="J582" s="90" t="s">
        <v>6835</v>
      </c>
      <c r="K582" s="90" t="s">
        <v>6836</v>
      </c>
      <c r="L582" s="90" t="s">
        <v>73</v>
      </c>
      <c r="M582" s="90" t="s">
        <v>74</v>
      </c>
      <c r="N582" s="90" t="s">
        <v>3268</v>
      </c>
      <c r="O582" s="90" t="s">
        <v>1753</v>
      </c>
      <c r="P582" s="90" t="s">
        <v>1754</v>
      </c>
      <c r="Q582" s="90" t="s">
        <v>377</v>
      </c>
      <c r="R582" s="90" t="s">
        <v>378</v>
      </c>
      <c r="S582" s="90" t="s">
        <v>6837</v>
      </c>
      <c r="T582" s="90" t="s">
        <v>380</v>
      </c>
      <c r="U582" s="15">
        <v>0</v>
      </c>
      <c r="V582" s="15">
        <v>18500</v>
      </c>
      <c r="W582" s="15">
        <v>11000</v>
      </c>
      <c r="X582" s="15">
        <v>5000</v>
      </c>
      <c r="Y582" s="90" t="s">
        <v>82</v>
      </c>
      <c r="Z582" s="90" t="s">
        <v>83</v>
      </c>
      <c r="AA582" s="90" t="s">
        <v>84</v>
      </c>
      <c r="AB582" s="90" t="s">
        <v>6838</v>
      </c>
      <c r="AC582" s="90" t="s">
        <v>211</v>
      </c>
      <c r="AD582" s="90" t="s">
        <v>87</v>
      </c>
      <c r="AE582" s="90" t="s">
        <v>61</v>
      </c>
      <c r="AF582" s="90" t="s">
        <v>61</v>
      </c>
      <c r="AG582" s="90" t="s">
        <v>89</v>
      </c>
      <c r="AH582" s="90" t="s">
        <v>89</v>
      </c>
      <c r="AI582" s="90" t="s">
        <v>89</v>
      </c>
      <c r="AJ582" s="90" t="s">
        <v>88</v>
      </c>
      <c r="AK582" s="90" t="s">
        <v>88</v>
      </c>
      <c r="AL582" s="90" t="s">
        <v>88</v>
      </c>
      <c r="AM582" s="90" t="s">
        <v>89</v>
      </c>
      <c r="AN582" s="90" t="s">
        <v>89</v>
      </c>
      <c r="AO582" s="90" t="s">
        <v>89</v>
      </c>
      <c r="AP582" s="90" t="s">
        <v>89</v>
      </c>
      <c r="AQ582" s="90" t="s">
        <v>90</v>
      </c>
      <c r="AR582" s="90" t="s">
        <v>90</v>
      </c>
      <c r="AS582" s="90" t="s">
        <v>91</v>
      </c>
      <c r="AT582" s="90" t="s">
        <v>92</v>
      </c>
      <c r="AU582" s="90" t="s">
        <v>92</v>
      </c>
      <c r="AV582" s="90" t="s">
        <v>93</v>
      </c>
      <c r="AW582" s="90" t="s">
        <v>6839</v>
      </c>
      <c r="AX582" s="90" t="s">
        <v>6840</v>
      </c>
      <c r="AY582" s="90" t="s">
        <v>6273</v>
      </c>
      <c r="AZ582" s="90" t="s">
        <v>6840</v>
      </c>
      <c r="BA582" s="90" t="s">
        <v>97</v>
      </c>
      <c r="BB582" s="90" t="s">
        <v>6841</v>
      </c>
      <c r="BC582" s="90" t="s">
        <v>99</v>
      </c>
      <c r="BD582" s="90" t="s">
        <v>100</v>
      </c>
      <c r="BE582" s="90" t="s">
        <v>61</v>
      </c>
      <c r="BF582" s="90" t="s">
        <v>380</v>
      </c>
      <c r="BG582" s="90" t="s">
        <v>101</v>
      </c>
    </row>
    <row r="583" s="85" customFormat="1" ht="19" customHeight="1" spans="1:59">
      <c r="A583" s="90" t="s">
        <v>458</v>
      </c>
      <c r="B583" s="90" t="s">
        <v>459</v>
      </c>
      <c r="C583" s="90" t="s">
        <v>6842</v>
      </c>
      <c r="D583" s="90" t="s">
        <v>6843</v>
      </c>
      <c r="E583" s="90" t="s">
        <v>6844</v>
      </c>
      <c r="F583" s="90" t="s">
        <v>6845</v>
      </c>
      <c r="G583" s="90" t="s">
        <v>5570</v>
      </c>
      <c r="H583" s="90" t="s">
        <v>1299</v>
      </c>
      <c r="I583" s="90" t="s">
        <v>6846</v>
      </c>
      <c r="J583" s="90" t="s">
        <v>6847</v>
      </c>
      <c r="K583" s="90" t="s">
        <v>6848</v>
      </c>
      <c r="L583" s="90" t="s">
        <v>73</v>
      </c>
      <c r="M583" s="90" t="s">
        <v>162</v>
      </c>
      <c r="N583" s="90" t="s">
        <v>2350</v>
      </c>
      <c r="O583" s="90" t="s">
        <v>2985</v>
      </c>
      <c r="P583" s="90" t="s">
        <v>2986</v>
      </c>
      <c r="Q583" s="90" t="s">
        <v>1306</v>
      </c>
      <c r="R583" s="90" t="s">
        <v>1307</v>
      </c>
      <c r="S583" s="90" t="s">
        <v>6849</v>
      </c>
      <c r="T583" s="90" t="s">
        <v>119</v>
      </c>
      <c r="U583" s="15">
        <v>0</v>
      </c>
      <c r="V583" s="15">
        <v>30000</v>
      </c>
      <c r="W583" s="15">
        <v>15000</v>
      </c>
      <c r="X583" s="15">
        <v>10000</v>
      </c>
      <c r="Y583" s="90" t="s">
        <v>82</v>
      </c>
      <c r="Z583" s="90" t="s">
        <v>83</v>
      </c>
      <c r="AA583" s="90" t="s">
        <v>84</v>
      </c>
      <c r="AB583" s="90" t="s">
        <v>6850</v>
      </c>
      <c r="AC583" s="90" t="s">
        <v>145</v>
      </c>
      <c r="AD583" s="90" t="s">
        <v>87</v>
      </c>
      <c r="AE583" s="90" t="s">
        <v>61</v>
      </c>
      <c r="AF583" s="90" t="s">
        <v>61</v>
      </c>
      <c r="AG583" s="90" t="s">
        <v>89</v>
      </c>
      <c r="AH583" s="90" t="s">
        <v>89</v>
      </c>
      <c r="AI583" s="90" t="s">
        <v>89</v>
      </c>
      <c r="AJ583" s="90" t="s">
        <v>89</v>
      </c>
      <c r="AK583" s="90" t="s">
        <v>89</v>
      </c>
      <c r="AL583" s="90" t="s">
        <v>89</v>
      </c>
      <c r="AM583" s="90" t="s">
        <v>89</v>
      </c>
      <c r="AN583" s="90" t="s">
        <v>89</v>
      </c>
      <c r="AO583" s="90" t="s">
        <v>89</v>
      </c>
      <c r="AP583" s="90" t="s">
        <v>89</v>
      </c>
      <c r="AQ583" s="90" t="s">
        <v>90</v>
      </c>
      <c r="AR583" s="90" t="s">
        <v>90</v>
      </c>
      <c r="AS583" s="90" t="s">
        <v>91</v>
      </c>
      <c r="AT583" s="90" t="s">
        <v>92</v>
      </c>
      <c r="AU583" s="90" t="s">
        <v>92</v>
      </c>
      <c r="AV583" s="90" t="s">
        <v>93</v>
      </c>
      <c r="AW583" s="90" t="s">
        <v>6851</v>
      </c>
      <c r="AX583" s="90" t="s">
        <v>6852</v>
      </c>
      <c r="AY583" s="90" t="s">
        <v>6853</v>
      </c>
      <c r="AZ583" s="90" t="s">
        <v>6852</v>
      </c>
      <c r="BA583" s="90" t="s">
        <v>97</v>
      </c>
      <c r="BB583" s="90" t="s">
        <v>6854</v>
      </c>
      <c r="BC583" s="90" t="s">
        <v>99</v>
      </c>
      <c r="BD583" s="90" t="s">
        <v>100</v>
      </c>
      <c r="BE583" s="90" t="s">
        <v>61</v>
      </c>
      <c r="BF583" s="90" t="s">
        <v>119</v>
      </c>
      <c r="BG583" s="90" t="s">
        <v>101</v>
      </c>
    </row>
    <row r="584" s="85" customFormat="1" ht="19" customHeight="1" spans="1:59">
      <c r="A584" s="90" t="s">
        <v>151</v>
      </c>
      <c r="B584" s="90" t="s">
        <v>152</v>
      </c>
      <c r="C584" s="90" t="s">
        <v>2947</v>
      </c>
      <c r="D584" s="90" t="s">
        <v>2948</v>
      </c>
      <c r="E584" s="90" t="s">
        <v>2949</v>
      </c>
      <c r="F584" s="90" t="s">
        <v>2950</v>
      </c>
      <c r="G584" s="90" t="s">
        <v>2333</v>
      </c>
      <c r="H584" s="90" t="s">
        <v>539</v>
      </c>
      <c r="I584" s="90" t="s">
        <v>6855</v>
      </c>
      <c r="J584" s="90" t="s">
        <v>6856</v>
      </c>
      <c r="K584" s="90" t="s">
        <v>6857</v>
      </c>
      <c r="L584" s="90" t="s">
        <v>73</v>
      </c>
      <c r="M584" s="90" t="s">
        <v>823</v>
      </c>
      <c r="N584" s="90" t="s">
        <v>2954</v>
      </c>
      <c r="O584" s="90" t="s">
        <v>1537</v>
      </c>
      <c r="P584" s="90" t="s">
        <v>1538</v>
      </c>
      <c r="Q584" s="90" t="s">
        <v>2192</v>
      </c>
      <c r="R584" s="90" t="s">
        <v>2193</v>
      </c>
      <c r="S584" s="90" t="s">
        <v>6858</v>
      </c>
      <c r="T584" s="90" t="s">
        <v>380</v>
      </c>
      <c r="U584" s="15">
        <v>0</v>
      </c>
      <c r="V584" s="15">
        <v>48600</v>
      </c>
      <c r="W584" s="15">
        <v>38000</v>
      </c>
      <c r="X584" s="15">
        <v>15000</v>
      </c>
      <c r="Y584" s="90" t="s">
        <v>82</v>
      </c>
      <c r="Z584" s="90" t="s">
        <v>83</v>
      </c>
      <c r="AA584" s="90" t="s">
        <v>84</v>
      </c>
      <c r="AB584" s="90" t="s">
        <v>2956</v>
      </c>
      <c r="AC584" s="90" t="s">
        <v>191</v>
      </c>
      <c r="AD584" s="90" t="s">
        <v>87</v>
      </c>
      <c r="AE584" s="90" t="s">
        <v>61</v>
      </c>
      <c r="AF584" s="90" t="s">
        <v>61</v>
      </c>
      <c r="AG584" s="90" t="s">
        <v>89</v>
      </c>
      <c r="AH584" s="90" t="s">
        <v>89</v>
      </c>
      <c r="AI584" s="90" t="s">
        <v>89</v>
      </c>
      <c r="AJ584" s="90" t="s">
        <v>88</v>
      </c>
      <c r="AK584" s="90" t="s">
        <v>89</v>
      </c>
      <c r="AL584" s="90" t="s">
        <v>89</v>
      </c>
      <c r="AM584" s="90" t="s">
        <v>89</v>
      </c>
      <c r="AN584" s="90" t="s">
        <v>89</v>
      </c>
      <c r="AO584" s="90" t="s">
        <v>88</v>
      </c>
      <c r="AP584" s="90" t="s">
        <v>89</v>
      </c>
      <c r="AQ584" s="90" t="s">
        <v>90</v>
      </c>
      <c r="AR584" s="90" t="s">
        <v>90</v>
      </c>
      <c r="AS584" s="90" t="s">
        <v>91</v>
      </c>
      <c r="AT584" s="90" t="s">
        <v>92</v>
      </c>
      <c r="AU584" s="90" t="s">
        <v>92</v>
      </c>
      <c r="AV584" s="90" t="s">
        <v>93</v>
      </c>
      <c r="AW584" s="90" t="s">
        <v>2957</v>
      </c>
      <c r="AX584" s="90" t="s">
        <v>6859</v>
      </c>
      <c r="AY584" s="90" t="s">
        <v>2959</v>
      </c>
      <c r="AZ584" s="90" t="s">
        <v>6859</v>
      </c>
      <c r="BA584" s="90" t="s">
        <v>97</v>
      </c>
      <c r="BB584" s="90" t="s">
        <v>6860</v>
      </c>
      <c r="BC584" s="90" t="s">
        <v>99</v>
      </c>
      <c r="BD584" s="90" t="s">
        <v>100</v>
      </c>
      <c r="BE584" s="90" t="s">
        <v>61</v>
      </c>
      <c r="BF584" s="90" t="s">
        <v>380</v>
      </c>
      <c r="BG584" s="90" t="s">
        <v>101</v>
      </c>
    </row>
    <row r="585" s="85" customFormat="1" ht="19" customHeight="1" spans="1:59">
      <c r="A585" s="90" t="s">
        <v>1774</v>
      </c>
      <c r="B585" s="90" t="s">
        <v>1775</v>
      </c>
      <c r="C585" s="90" t="s">
        <v>6861</v>
      </c>
      <c r="D585" s="90" t="s">
        <v>6862</v>
      </c>
      <c r="E585" s="90" t="s">
        <v>6863</v>
      </c>
      <c r="F585" s="90" t="s">
        <v>6864</v>
      </c>
      <c r="G585" s="90" t="s">
        <v>1780</v>
      </c>
      <c r="H585" s="90" t="s">
        <v>539</v>
      </c>
      <c r="I585" s="90" t="s">
        <v>6865</v>
      </c>
      <c r="J585" s="90" t="s">
        <v>6866</v>
      </c>
      <c r="K585" s="90" t="s">
        <v>6867</v>
      </c>
      <c r="L585" s="90" t="s">
        <v>73</v>
      </c>
      <c r="M585" s="90" t="s">
        <v>6868</v>
      </c>
      <c r="N585" s="90" t="s">
        <v>6869</v>
      </c>
      <c r="O585" s="90" t="s">
        <v>97</v>
      </c>
      <c r="P585" s="90" t="s">
        <v>545</v>
      </c>
      <c r="Q585" s="90" t="s">
        <v>546</v>
      </c>
      <c r="R585" s="90" t="s">
        <v>547</v>
      </c>
      <c r="S585" s="90" t="s">
        <v>6870</v>
      </c>
      <c r="T585" s="90" t="s">
        <v>119</v>
      </c>
      <c r="U585" s="15">
        <v>0</v>
      </c>
      <c r="V585" s="15">
        <v>141855</v>
      </c>
      <c r="W585" s="15">
        <v>42000</v>
      </c>
      <c r="X585" s="15">
        <v>20000</v>
      </c>
      <c r="Y585" s="90" t="s">
        <v>82</v>
      </c>
      <c r="Z585" s="90" t="s">
        <v>83</v>
      </c>
      <c r="AA585" s="90" t="s">
        <v>84</v>
      </c>
      <c r="AB585" s="90" t="s">
        <v>6871</v>
      </c>
      <c r="AC585" s="90" t="s">
        <v>359</v>
      </c>
      <c r="AD585" s="90" t="s">
        <v>87</v>
      </c>
      <c r="AE585" s="90" t="s">
        <v>61</v>
      </c>
      <c r="AF585" s="90" t="s">
        <v>61</v>
      </c>
      <c r="AG585" s="90" t="s">
        <v>89</v>
      </c>
      <c r="AH585" s="90" t="s">
        <v>89</v>
      </c>
      <c r="AI585" s="90" t="s">
        <v>89</v>
      </c>
      <c r="AJ585" s="90" t="s">
        <v>89</v>
      </c>
      <c r="AK585" s="90" t="s">
        <v>89</v>
      </c>
      <c r="AL585" s="90" t="s">
        <v>89</v>
      </c>
      <c r="AM585" s="90" t="s">
        <v>89</v>
      </c>
      <c r="AN585" s="90" t="s">
        <v>89</v>
      </c>
      <c r="AO585" s="90" t="s">
        <v>89</v>
      </c>
      <c r="AP585" s="90" t="s">
        <v>89</v>
      </c>
      <c r="AQ585" s="90" t="s">
        <v>90</v>
      </c>
      <c r="AR585" s="90" t="s">
        <v>90</v>
      </c>
      <c r="AS585" s="90" t="s">
        <v>91</v>
      </c>
      <c r="AT585" s="90" t="s">
        <v>92</v>
      </c>
      <c r="AU585" s="90" t="s">
        <v>92</v>
      </c>
      <c r="AV585" s="90" t="s">
        <v>93</v>
      </c>
      <c r="AW585" s="90" t="s">
        <v>6872</v>
      </c>
      <c r="AX585" s="90" t="s">
        <v>6873</v>
      </c>
      <c r="AY585" s="90" t="s">
        <v>6874</v>
      </c>
      <c r="AZ585" s="90" t="s">
        <v>6873</v>
      </c>
      <c r="BA585" s="90" t="s">
        <v>97</v>
      </c>
      <c r="BB585" s="90" t="s">
        <v>6875</v>
      </c>
      <c r="BC585" s="90" t="s">
        <v>99</v>
      </c>
      <c r="BD585" s="90" t="s">
        <v>100</v>
      </c>
      <c r="BE585" s="90" t="s">
        <v>61</v>
      </c>
      <c r="BF585" s="90" t="s">
        <v>119</v>
      </c>
      <c r="BG585" s="90" t="s">
        <v>101</v>
      </c>
    </row>
    <row r="586" s="85" customFormat="1" ht="19" customHeight="1" spans="1:59">
      <c r="A586" s="90" t="s">
        <v>174</v>
      </c>
      <c r="B586" s="90" t="s">
        <v>175</v>
      </c>
      <c r="C586" s="90" t="s">
        <v>2007</v>
      </c>
      <c r="D586" s="90" t="s">
        <v>2008</v>
      </c>
      <c r="E586" s="90" t="s">
        <v>6876</v>
      </c>
      <c r="F586" s="90" t="s">
        <v>6877</v>
      </c>
      <c r="G586" s="90" t="s">
        <v>4550</v>
      </c>
      <c r="H586" s="90" t="s">
        <v>3123</v>
      </c>
      <c r="I586" s="90" t="s">
        <v>6878</v>
      </c>
      <c r="J586" s="90" t="s">
        <v>6879</v>
      </c>
      <c r="K586" s="90" t="s">
        <v>6880</v>
      </c>
      <c r="L586" s="90" t="s">
        <v>73</v>
      </c>
      <c r="M586" s="90" t="s">
        <v>508</v>
      </c>
      <c r="N586" s="90" t="s">
        <v>811</v>
      </c>
      <c r="O586" s="90" t="s">
        <v>6881</v>
      </c>
      <c r="P586" s="90" t="s">
        <v>6882</v>
      </c>
      <c r="Q586" s="90" t="s">
        <v>3044</v>
      </c>
      <c r="R586" s="90" t="s">
        <v>3129</v>
      </c>
      <c r="S586" s="90" t="s">
        <v>6883</v>
      </c>
      <c r="T586" s="90" t="s">
        <v>119</v>
      </c>
      <c r="U586" s="15">
        <v>0</v>
      </c>
      <c r="V586" s="15">
        <v>2000</v>
      </c>
      <c r="W586" s="15">
        <v>1600</v>
      </c>
      <c r="X586" s="15">
        <v>1600</v>
      </c>
      <c r="Y586" s="90" t="s">
        <v>82</v>
      </c>
      <c r="Z586" s="90" t="s">
        <v>83</v>
      </c>
      <c r="AA586" s="90" t="s">
        <v>84</v>
      </c>
      <c r="AB586" s="90" t="s">
        <v>6884</v>
      </c>
      <c r="AC586" s="90" t="s">
        <v>121</v>
      </c>
      <c r="AD586" s="90" t="s">
        <v>87</v>
      </c>
      <c r="AE586" s="90" t="s">
        <v>61</v>
      </c>
      <c r="AF586" s="90" t="s">
        <v>61</v>
      </c>
      <c r="AG586" s="90" t="s">
        <v>89</v>
      </c>
      <c r="AH586" s="90" t="s">
        <v>88</v>
      </c>
      <c r="AI586" s="90" t="s">
        <v>88</v>
      </c>
      <c r="AJ586" s="90" t="s">
        <v>88</v>
      </c>
      <c r="AK586" s="90" t="s">
        <v>88</v>
      </c>
      <c r="AL586" s="90" t="s">
        <v>88</v>
      </c>
      <c r="AM586" s="90" t="s">
        <v>88</v>
      </c>
      <c r="AN586" s="90" t="s">
        <v>88</v>
      </c>
      <c r="AO586" s="90" t="s">
        <v>88</v>
      </c>
      <c r="AP586" s="90" t="s">
        <v>89</v>
      </c>
      <c r="AQ586" s="90" t="s">
        <v>90</v>
      </c>
      <c r="AR586" s="90" t="s">
        <v>90</v>
      </c>
      <c r="AS586" s="90" t="s">
        <v>91</v>
      </c>
      <c r="AT586" s="90" t="s">
        <v>92</v>
      </c>
      <c r="AU586" s="90" t="s">
        <v>92</v>
      </c>
      <c r="AV586" s="90" t="s">
        <v>93</v>
      </c>
      <c r="AW586" s="90" t="s">
        <v>6885</v>
      </c>
      <c r="AX586" s="90" t="s">
        <v>6886</v>
      </c>
      <c r="AY586" s="90" t="s">
        <v>6887</v>
      </c>
      <c r="AZ586" s="90" t="s">
        <v>6886</v>
      </c>
      <c r="BA586" s="90" t="s">
        <v>97</v>
      </c>
      <c r="BB586" s="90" t="s">
        <v>6888</v>
      </c>
      <c r="BC586" s="90" t="s">
        <v>99</v>
      </c>
      <c r="BD586" s="90" t="s">
        <v>100</v>
      </c>
      <c r="BE586" s="90" t="s">
        <v>61</v>
      </c>
      <c r="BF586" s="90" t="s">
        <v>119</v>
      </c>
      <c r="BG586" s="90" t="s">
        <v>101</v>
      </c>
    </row>
    <row r="587" s="85" customFormat="1" ht="19" customHeight="1" spans="1:59">
      <c r="A587" s="90" t="s">
        <v>126</v>
      </c>
      <c r="B587" s="90" t="s">
        <v>127</v>
      </c>
      <c r="C587" s="90" t="s">
        <v>196</v>
      </c>
      <c r="D587" s="90" t="s">
        <v>197</v>
      </c>
      <c r="E587" s="90" t="s">
        <v>3164</v>
      </c>
      <c r="F587" s="90" t="s">
        <v>132</v>
      </c>
      <c r="G587" s="90" t="s">
        <v>132</v>
      </c>
      <c r="H587" s="90" t="s">
        <v>109</v>
      </c>
      <c r="I587" s="90" t="s">
        <v>6889</v>
      </c>
      <c r="J587" s="90" t="s">
        <v>6890</v>
      </c>
      <c r="K587" s="90" t="s">
        <v>6891</v>
      </c>
      <c r="L587" s="90" t="s">
        <v>73</v>
      </c>
      <c r="M587" s="90" t="s">
        <v>1289</v>
      </c>
      <c r="N587" s="90" t="s">
        <v>575</v>
      </c>
      <c r="O587" s="90" t="s">
        <v>292</v>
      </c>
      <c r="P587" s="90" t="s">
        <v>293</v>
      </c>
      <c r="Q587" s="90" t="s">
        <v>294</v>
      </c>
      <c r="R587" s="90" t="s">
        <v>295</v>
      </c>
      <c r="S587" s="90" t="s">
        <v>6892</v>
      </c>
      <c r="T587" s="90" t="s">
        <v>81</v>
      </c>
      <c r="U587" s="15">
        <v>0</v>
      </c>
      <c r="V587" s="15">
        <v>89580</v>
      </c>
      <c r="W587" s="15">
        <v>18000</v>
      </c>
      <c r="X587" s="15">
        <v>4500</v>
      </c>
      <c r="Y587" s="90" t="s">
        <v>143</v>
      </c>
      <c r="Z587" s="90" t="s">
        <v>83</v>
      </c>
      <c r="AA587" s="90" t="s">
        <v>84</v>
      </c>
      <c r="AB587" s="90" t="s">
        <v>3174</v>
      </c>
      <c r="AC587" s="90" t="s">
        <v>121</v>
      </c>
      <c r="AD587" s="90" t="s">
        <v>87</v>
      </c>
      <c r="AE587" s="90" t="s">
        <v>61</v>
      </c>
      <c r="AF587" s="90" t="s">
        <v>61</v>
      </c>
      <c r="AG587" s="90" t="s">
        <v>89</v>
      </c>
      <c r="AH587" s="90" t="s">
        <v>89</v>
      </c>
      <c r="AI587" s="90" t="s">
        <v>89</v>
      </c>
      <c r="AJ587" s="90" t="s">
        <v>89</v>
      </c>
      <c r="AK587" s="90" t="s">
        <v>89</v>
      </c>
      <c r="AL587" s="90" t="s">
        <v>89</v>
      </c>
      <c r="AM587" s="90" t="s">
        <v>89</v>
      </c>
      <c r="AN587" s="90" t="s">
        <v>89</v>
      </c>
      <c r="AO587" s="90" t="s">
        <v>89</v>
      </c>
      <c r="AP587" s="90" t="s">
        <v>89</v>
      </c>
      <c r="AQ587" s="90" t="s">
        <v>90</v>
      </c>
      <c r="AR587" s="90" t="s">
        <v>90</v>
      </c>
      <c r="AS587" s="90" t="s">
        <v>91</v>
      </c>
      <c r="AT587" s="90" t="s">
        <v>92</v>
      </c>
      <c r="AU587" s="90" t="s">
        <v>92</v>
      </c>
      <c r="AV587" s="90" t="s">
        <v>93</v>
      </c>
      <c r="AW587" s="90" t="s">
        <v>3175</v>
      </c>
      <c r="AX587" s="90" t="s">
        <v>6893</v>
      </c>
      <c r="AY587" s="90" t="s">
        <v>3177</v>
      </c>
      <c r="AZ587" s="90" t="s">
        <v>6893</v>
      </c>
      <c r="BA587" s="90" t="s">
        <v>97</v>
      </c>
      <c r="BB587" s="90" t="s">
        <v>6894</v>
      </c>
      <c r="BC587" s="90" t="s">
        <v>99</v>
      </c>
      <c r="BD587" s="90" t="s">
        <v>150</v>
      </c>
      <c r="BE587" s="90" t="s">
        <v>61</v>
      </c>
      <c r="BF587" s="90" t="s">
        <v>81</v>
      </c>
      <c r="BG587" s="90" t="s">
        <v>101</v>
      </c>
    </row>
    <row r="588" s="85" customFormat="1" ht="19" customHeight="1" spans="1:59">
      <c r="A588" s="90" t="s">
        <v>419</v>
      </c>
      <c r="B588" s="90" t="s">
        <v>420</v>
      </c>
      <c r="C588" s="90" t="s">
        <v>1465</v>
      </c>
      <c r="D588" s="90" t="s">
        <v>1466</v>
      </c>
      <c r="E588" s="90" t="s">
        <v>6337</v>
      </c>
      <c r="F588" s="90" t="s">
        <v>6338</v>
      </c>
      <c r="G588" s="90" t="s">
        <v>1298</v>
      </c>
      <c r="H588" s="90" t="s">
        <v>1299</v>
      </c>
      <c r="I588" s="90" t="s">
        <v>6895</v>
      </c>
      <c r="J588" s="90" t="s">
        <v>6896</v>
      </c>
      <c r="K588" s="90" t="s">
        <v>6897</v>
      </c>
      <c r="L588" s="90" t="s">
        <v>73</v>
      </c>
      <c r="M588" s="90" t="s">
        <v>4314</v>
      </c>
      <c r="N588" s="90" t="s">
        <v>203</v>
      </c>
      <c r="O588" s="90" t="s">
        <v>1726</v>
      </c>
      <c r="P588" s="90" t="s">
        <v>1727</v>
      </c>
      <c r="Q588" s="90" t="s">
        <v>1306</v>
      </c>
      <c r="R588" s="90" t="s">
        <v>1307</v>
      </c>
      <c r="S588" s="90" t="s">
        <v>6898</v>
      </c>
      <c r="T588" s="90" t="s">
        <v>209</v>
      </c>
      <c r="U588" s="15">
        <v>0</v>
      </c>
      <c r="V588" s="15">
        <v>10000</v>
      </c>
      <c r="W588" s="15">
        <v>5000</v>
      </c>
      <c r="X588" s="15">
        <v>2000</v>
      </c>
      <c r="Y588" s="90" t="s">
        <v>143</v>
      </c>
      <c r="Z588" s="90" t="s">
        <v>83</v>
      </c>
      <c r="AA588" s="90" t="s">
        <v>84</v>
      </c>
      <c r="AB588" s="90" t="s">
        <v>2401</v>
      </c>
      <c r="AC588" s="90" t="s">
        <v>145</v>
      </c>
      <c r="AD588" s="90" t="s">
        <v>87</v>
      </c>
      <c r="AE588" s="90" t="s">
        <v>61</v>
      </c>
      <c r="AF588" s="90" t="s">
        <v>61</v>
      </c>
      <c r="AG588" s="90" t="s">
        <v>89</v>
      </c>
      <c r="AH588" s="90" t="s">
        <v>89</v>
      </c>
      <c r="AI588" s="90" t="s">
        <v>89</v>
      </c>
      <c r="AJ588" s="90" t="s">
        <v>89</v>
      </c>
      <c r="AK588" s="90" t="s">
        <v>89</v>
      </c>
      <c r="AL588" s="90" t="s">
        <v>89</v>
      </c>
      <c r="AM588" s="90" t="s">
        <v>89</v>
      </c>
      <c r="AN588" s="90" t="s">
        <v>89</v>
      </c>
      <c r="AO588" s="90" t="s">
        <v>89</v>
      </c>
      <c r="AP588" s="90" t="s">
        <v>89</v>
      </c>
      <c r="AQ588" s="90" t="s">
        <v>90</v>
      </c>
      <c r="AR588" s="90" t="s">
        <v>90</v>
      </c>
      <c r="AS588" s="90" t="s">
        <v>91</v>
      </c>
      <c r="AT588" s="90" t="s">
        <v>92</v>
      </c>
      <c r="AU588" s="90" t="s">
        <v>92</v>
      </c>
      <c r="AV588" s="90" t="s">
        <v>93</v>
      </c>
      <c r="AW588" s="90" t="s">
        <v>6343</v>
      </c>
      <c r="AX588" s="90" t="s">
        <v>6899</v>
      </c>
      <c r="AY588" s="90" t="s">
        <v>6345</v>
      </c>
      <c r="AZ588" s="90" t="s">
        <v>6899</v>
      </c>
      <c r="BA588" s="90" t="s">
        <v>97</v>
      </c>
      <c r="BB588" s="90" t="s">
        <v>6900</v>
      </c>
      <c r="BC588" s="90" t="s">
        <v>99</v>
      </c>
      <c r="BD588" s="90" t="s">
        <v>150</v>
      </c>
      <c r="BE588" s="90" t="s">
        <v>61</v>
      </c>
      <c r="BF588" s="90" t="s">
        <v>209</v>
      </c>
      <c r="BG588" s="90" t="s">
        <v>101</v>
      </c>
    </row>
    <row r="589" s="85" customFormat="1" ht="19" customHeight="1" spans="1:59">
      <c r="A589" s="90" t="s">
        <v>387</v>
      </c>
      <c r="B589" s="90" t="s">
        <v>388</v>
      </c>
      <c r="C589" s="90" t="s">
        <v>3288</v>
      </c>
      <c r="D589" s="90" t="s">
        <v>3289</v>
      </c>
      <c r="E589" s="90" t="s">
        <v>3300</v>
      </c>
      <c r="F589" s="90" t="s">
        <v>6901</v>
      </c>
      <c r="G589" s="90" t="s">
        <v>2321</v>
      </c>
      <c r="H589" s="90" t="s">
        <v>943</v>
      </c>
      <c r="I589" s="90" t="s">
        <v>6902</v>
      </c>
      <c r="J589" s="90" t="s">
        <v>6903</v>
      </c>
      <c r="K589" s="90" t="s">
        <v>6904</v>
      </c>
      <c r="L589" s="90" t="s">
        <v>73</v>
      </c>
      <c r="M589" s="90" t="s">
        <v>1303</v>
      </c>
      <c r="N589" s="90" t="s">
        <v>203</v>
      </c>
      <c r="O589" s="90" t="s">
        <v>949</v>
      </c>
      <c r="P589" s="90" t="s">
        <v>950</v>
      </c>
      <c r="Q589" s="90" t="s">
        <v>257</v>
      </c>
      <c r="R589" s="90" t="s">
        <v>951</v>
      </c>
      <c r="S589" s="90" t="s">
        <v>6905</v>
      </c>
      <c r="T589" s="90" t="s">
        <v>262</v>
      </c>
      <c r="U589" s="15">
        <v>0</v>
      </c>
      <c r="V589" s="15">
        <v>60648</v>
      </c>
      <c r="W589" s="15">
        <v>48000</v>
      </c>
      <c r="X589" s="15">
        <v>5000</v>
      </c>
      <c r="Y589" s="90" t="s">
        <v>143</v>
      </c>
      <c r="Z589" s="90" t="s">
        <v>83</v>
      </c>
      <c r="AA589" s="90" t="s">
        <v>84</v>
      </c>
      <c r="AB589" s="90" t="s">
        <v>3308</v>
      </c>
      <c r="AC589" s="90" t="s">
        <v>145</v>
      </c>
      <c r="AD589" s="90" t="s">
        <v>87</v>
      </c>
      <c r="AE589" s="90" t="s">
        <v>61</v>
      </c>
      <c r="AF589" s="90" t="s">
        <v>61</v>
      </c>
      <c r="AG589" s="90" t="s">
        <v>89</v>
      </c>
      <c r="AH589" s="90" t="s">
        <v>89</v>
      </c>
      <c r="AI589" s="90" t="s">
        <v>89</v>
      </c>
      <c r="AJ589" s="90" t="s">
        <v>89</v>
      </c>
      <c r="AK589" s="90" t="s">
        <v>89</v>
      </c>
      <c r="AL589" s="90" t="s">
        <v>89</v>
      </c>
      <c r="AM589" s="90" t="s">
        <v>89</v>
      </c>
      <c r="AN589" s="90" t="s">
        <v>89</v>
      </c>
      <c r="AO589" s="90" t="s">
        <v>89</v>
      </c>
      <c r="AP589" s="90" t="s">
        <v>89</v>
      </c>
      <c r="AQ589" s="90" t="s">
        <v>90</v>
      </c>
      <c r="AR589" s="90" t="s">
        <v>90</v>
      </c>
      <c r="AS589" s="90" t="s">
        <v>91</v>
      </c>
      <c r="AT589" s="90" t="s">
        <v>92</v>
      </c>
      <c r="AU589" s="90" t="s">
        <v>92</v>
      </c>
      <c r="AV589" s="90" t="s">
        <v>93</v>
      </c>
      <c r="AW589" s="90" t="s">
        <v>3309</v>
      </c>
      <c r="AX589" s="90" t="s">
        <v>6906</v>
      </c>
      <c r="AY589" s="90" t="s">
        <v>3311</v>
      </c>
      <c r="AZ589" s="90" t="s">
        <v>6906</v>
      </c>
      <c r="BA589" s="90" t="s">
        <v>215</v>
      </c>
      <c r="BB589" s="90" t="s">
        <v>6907</v>
      </c>
      <c r="BC589" s="90" t="s">
        <v>99</v>
      </c>
      <c r="BD589" s="90" t="s">
        <v>150</v>
      </c>
      <c r="BE589" s="90" t="s">
        <v>61</v>
      </c>
      <c r="BF589" s="90" t="s">
        <v>262</v>
      </c>
      <c r="BG589" s="90" t="s">
        <v>101</v>
      </c>
    </row>
    <row r="590" s="85" customFormat="1" ht="19" customHeight="1" spans="1:59">
      <c r="A590" s="90" t="s">
        <v>694</v>
      </c>
      <c r="B590" s="90" t="s">
        <v>695</v>
      </c>
      <c r="C590" s="90" t="s">
        <v>766</v>
      </c>
      <c r="D590" s="90" t="s">
        <v>767</v>
      </c>
      <c r="E590" s="90" t="s">
        <v>6908</v>
      </c>
      <c r="F590" s="90" t="s">
        <v>769</v>
      </c>
      <c r="G590" s="90" t="s">
        <v>769</v>
      </c>
      <c r="H590" s="90" t="s">
        <v>109</v>
      </c>
      <c r="I590" s="90" t="s">
        <v>6909</v>
      </c>
      <c r="J590" s="90" t="s">
        <v>6910</v>
      </c>
      <c r="K590" s="90" t="s">
        <v>6911</v>
      </c>
      <c r="L590" s="90" t="s">
        <v>73</v>
      </c>
      <c r="M590" s="90" t="s">
        <v>6912</v>
      </c>
      <c r="N590" s="90" t="s">
        <v>203</v>
      </c>
      <c r="O590" s="90" t="s">
        <v>2311</v>
      </c>
      <c r="P590" s="90" t="s">
        <v>2312</v>
      </c>
      <c r="Q590" s="90" t="s">
        <v>259</v>
      </c>
      <c r="R590" s="90" t="s">
        <v>260</v>
      </c>
      <c r="S590" s="90" t="s">
        <v>6913</v>
      </c>
      <c r="T590" s="90" t="s">
        <v>262</v>
      </c>
      <c r="U590" s="15">
        <v>0</v>
      </c>
      <c r="V590" s="15">
        <v>70000</v>
      </c>
      <c r="W590" s="15">
        <v>42000</v>
      </c>
      <c r="X590" s="15">
        <v>15000</v>
      </c>
      <c r="Y590" s="90" t="s">
        <v>143</v>
      </c>
      <c r="Z590" s="90" t="s">
        <v>83</v>
      </c>
      <c r="AA590" s="90" t="s">
        <v>84</v>
      </c>
      <c r="AB590" s="90" t="s">
        <v>6914</v>
      </c>
      <c r="AC590" s="90" t="s">
        <v>211</v>
      </c>
      <c r="AD590" s="90" t="s">
        <v>87</v>
      </c>
      <c r="AE590" s="90" t="s">
        <v>61</v>
      </c>
      <c r="AF590" s="90" t="s">
        <v>61</v>
      </c>
      <c r="AG590" s="90" t="s">
        <v>89</v>
      </c>
      <c r="AH590" s="90" t="s">
        <v>89</v>
      </c>
      <c r="AI590" s="90" t="s">
        <v>89</v>
      </c>
      <c r="AJ590" s="90" t="s">
        <v>89</v>
      </c>
      <c r="AK590" s="90" t="s">
        <v>89</v>
      </c>
      <c r="AL590" s="90" t="s">
        <v>89</v>
      </c>
      <c r="AM590" s="90" t="s">
        <v>89</v>
      </c>
      <c r="AN590" s="90" t="s">
        <v>89</v>
      </c>
      <c r="AO590" s="90" t="s">
        <v>89</v>
      </c>
      <c r="AP590" s="90" t="s">
        <v>89</v>
      </c>
      <c r="AQ590" s="90" t="s">
        <v>90</v>
      </c>
      <c r="AR590" s="90" t="s">
        <v>90</v>
      </c>
      <c r="AS590" s="90" t="s">
        <v>91</v>
      </c>
      <c r="AT590" s="90" t="s">
        <v>92</v>
      </c>
      <c r="AU590" s="90" t="s">
        <v>92</v>
      </c>
      <c r="AV590" s="90" t="s">
        <v>93</v>
      </c>
      <c r="AW590" s="90" t="s">
        <v>6915</v>
      </c>
      <c r="AX590" s="90" t="s">
        <v>6916</v>
      </c>
      <c r="AY590" s="90" t="s">
        <v>6917</v>
      </c>
      <c r="AZ590" s="90" t="s">
        <v>6916</v>
      </c>
      <c r="BA590" s="90" t="s">
        <v>215</v>
      </c>
      <c r="BB590" s="90" t="s">
        <v>6918</v>
      </c>
      <c r="BC590" s="90" t="s">
        <v>99</v>
      </c>
      <c r="BD590" s="90" t="s">
        <v>150</v>
      </c>
      <c r="BE590" s="90" t="s">
        <v>61</v>
      </c>
      <c r="BF590" s="90" t="s">
        <v>262</v>
      </c>
      <c r="BG590" s="90" t="s">
        <v>101</v>
      </c>
    </row>
    <row r="591" s="85" customFormat="1" ht="19" customHeight="1" spans="1:59">
      <c r="A591" s="90" t="s">
        <v>387</v>
      </c>
      <c r="B591" s="90" t="s">
        <v>388</v>
      </c>
      <c r="C591" s="90" t="s">
        <v>4123</v>
      </c>
      <c r="D591" s="90" t="s">
        <v>4124</v>
      </c>
      <c r="E591" s="90" t="s">
        <v>4125</v>
      </c>
      <c r="F591" s="90" t="s">
        <v>6919</v>
      </c>
      <c r="G591" s="90" t="s">
        <v>4287</v>
      </c>
      <c r="H591" s="90" t="s">
        <v>1299</v>
      </c>
      <c r="I591" s="90" t="s">
        <v>6920</v>
      </c>
      <c r="J591" s="90" t="s">
        <v>6921</v>
      </c>
      <c r="K591" s="90" t="s">
        <v>6922</v>
      </c>
      <c r="L591" s="90" t="s">
        <v>73</v>
      </c>
      <c r="M591" s="90" t="s">
        <v>3527</v>
      </c>
      <c r="N591" s="90" t="s">
        <v>185</v>
      </c>
      <c r="O591" s="90" t="s">
        <v>1304</v>
      </c>
      <c r="P591" s="90" t="s">
        <v>1305</v>
      </c>
      <c r="Q591" s="90" t="s">
        <v>1306</v>
      </c>
      <c r="R591" s="90" t="s">
        <v>1307</v>
      </c>
      <c r="S591" s="90" t="s">
        <v>6923</v>
      </c>
      <c r="T591" s="90" t="s">
        <v>380</v>
      </c>
      <c r="U591" s="15">
        <v>0</v>
      </c>
      <c r="V591" s="15">
        <v>22000</v>
      </c>
      <c r="W591" s="15">
        <v>8000</v>
      </c>
      <c r="X591" s="15">
        <v>4000</v>
      </c>
      <c r="Y591" s="90" t="s">
        <v>143</v>
      </c>
      <c r="Z591" s="90" t="s">
        <v>83</v>
      </c>
      <c r="AA591" s="90" t="s">
        <v>84</v>
      </c>
      <c r="AB591" s="90" t="s">
        <v>4131</v>
      </c>
      <c r="AC591" s="90" t="s">
        <v>145</v>
      </c>
      <c r="AD591" s="90" t="s">
        <v>87</v>
      </c>
      <c r="AE591" s="90" t="s">
        <v>61</v>
      </c>
      <c r="AF591" s="90" t="s">
        <v>61</v>
      </c>
      <c r="AG591" s="90" t="s">
        <v>89</v>
      </c>
      <c r="AH591" s="90" t="s">
        <v>89</v>
      </c>
      <c r="AI591" s="90" t="s">
        <v>89</v>
      </c>
      <c r="AJ591" s="90" t="s">
        <v>89</v>
      </c>
      <c r="AK591" s="90" t="s">
        <v>89</v>
      </c>
      <c r="AL591" s="90" t="s">
        <v>89</v>
      </c>
      <c r="AM591" s="90" t="s">
        <v>89</v>
      </c>
      <c r="AN591" s="90" t="s">
        <v>89</v>
      </c>
      <c r="AO591" s="90" t="s">
        <v>89</v>
      </c>
      <c r="AP591" s="90" t="s">
        <v>89</v>
      </c>
      <c r="AQ591" s="90" t="s">
        <v>90</v>
      </c>
      <c r="AR591" s="90" t="s">
        <v>90</v>
      </c>
      <c r="AS591" s="90" t="s">
        <v>91</v>
      </c>
      <c r="AT591" s="90" t="s">
        <v>92</v>
      </c>
      <c r="AU591" s="90" t="s">
        <v>92</v>
      </c>
      <c r="AV591" s="90" t="s">
        <v>93</v>
      </c>
      <c r="AW591" s="90" t="s">
        <v>4132</v>
      </c>
      <c r="AX591" s="90" t="s">
        <v>6924</v>
      </c>
      <c r="AY591" s="90" t="s">
        <v>4134</v>
      </c>
      <c r="AZ591" s="90" t="s">
        <v>6924</v>
      </c>
      <c r="BA591" s="90" t="s">
        <v>97</v>
      </c>
      <c r="BB591" s="90" t="s">
        <v>6925</v>
      </c>
      <c r="BC591" s="90" t="s">
        <v>99</v>
      </c>
      <c r="BD591" s="90" t="s">
        <v>150</v>
      </c>
      <c r="BE591" s="90" t="s">
        <v>61</v>
      </c>
      <c r="BF591" s="90" t="s">
        <v>380</v>
      </c>
      <c r="BG591" s="90" t="s">
        <v>101</v>
      </c>
    </row>
    <row r="592" s="85" customFormat="1" ht="19" customHeight="1" spans="1:59">
      <c r="A592" s="90" t="s">
        <v>419</v>
      </c>
      <c r="B592" s="90" t="s">
        <v>420</v>
      </c>
      <c r="C592" s="90" t="s">
        <v>421</v>
      </c>
      <c r="D592" s="90" t="s">
        <v>422</v>
      </c>
      <c r="E592" s="90" t="s">
        <v>3685</v>
      </c>
      <c r="F592" s="90" t="s">
        <v>424</v>
      </c>
      <c r="G592" s="90" t="s">
        <v>425</v>
      </c>
      <c r="H592" s="90" t="s">
        <v>109</v>
      </c>
      <c r="I592" s="90" t="s">
        <v>6926</v>
      </c>
      <c r="J592" s="90" t="s">
        <v>6927</v>
      </c>
      <c r="K592" s="90" t="s">
        <v>6928</v>
      </c>
      <c r="L592" s="90" t="s">
        <v>73</v>
      </c>
      <c r="M592" s="90" t="s">
        <v>6929</v>
      </c>
      <c r="N592" s="90" t="s">
        <v>397</v>
      </c>
      <c r="O592" s="90" t="s">
        <v>1537</v>
      </c>
      <c r="P592" s="90" t="s">
        <v>1538</v>
      </c>
      <c r="Q592" s="90" t="s">
        <v>206</v>
      </c>
      <c r="R592" s="90" t="s">
        <v>207</v>
      </c>
      <c r="S592" s="90" t="s">
        <v>6930</v>
      </c>
      <c r="T592" s="90" t="s">
        <v>262</v>
      </c>
      <c r="U592" s="15">
        <v>0</v>
      </c>
      <c r="V592" s="15">
        <v>18700</v>
      </c>
      <c r="W592" s="15">
        <v>14960</v>
      </c>
      <c r="X592" s="15">
        <v>7960</v>
      </c>
      <c r="Y592" s="90" t="s">
        <v>143</v>
      </c>
      <c r="Z592" s="90" t="s">
        <v>83</v>
      </c>
      <c r="AA592" s="90" t="s">
        <v>84</v>
      </c>
      <c r="AB592" s="90" t="s">
        <v>3694</v>
      </c>
      <c r="AC592" s="90" t="s">
        <v>211</v>
      </c>
      <c r="AD592" s="90" t="s">
        <v>87</v>
      </c>
      <c r="AE592" s="90" t="s">
        <v>61</v>
      </c>
      <c r="AF592" s="90" t="s">
        <v>61</v>
      </c>
      <c r="AG592" s="90" t="s">
        <v>89</v>
      </c>
      <c r="AH592" s="90" t="s">
        <v>89</v>
      </c>
      <c r="AI592" s="90" t="s">
        <v>89</v>
      </c>
      <c r="AJ592" s="90" t="s">
        <v>89</v>
      </c>
      <c r="AK592" s="90" t="s">
        <v>89</v>
      </c>
      <c r="AL592" s="90" t="s">
        <v>89</v>
      </c>
      <c r="AM592" s="90" t="s">
        <v>89</v>
      </c>
      <c r="AN592" s="90" t="s">
        <v>89</v>
      </c>
      <c r="AO592" s="90" t="s">
        <v>89</v>
      </c>
      <c r="AP592" s="90" t="s">
        <v>89</v>
      </c>
      <c r="AQ592" s="90" t="s">
        <v>90</v>
      </c>
      <c r="AR592" s="90" t="s">
        <v>90</v>
      </c>
      <c r="AS592" s="90" t="s">
        <v>91</v>
      </c>
      <c r="AT592" s="90" t="s">
        <v>92</v>
      </c>
      <c r="AU592" s="90" t="s">
        <v>92</v>
      </c>
      <c r="AV592" s="90" t="s">
        <v>93</v>
      </c>
      <c r="AW592" s="90" t="s">
        <v>3695</v>
      </c>
      <c r="AX592" s="90" t="s">
        <v>6931</v>
      </c>
      <c r="AY592" s="90" t="s">
        <v>3697</v>
      </c>
      <c r="AZ592" s="90" t="s">
        <v>6931</v>
      </c>
      <c r="BA592" s="90" t="s">
        <v>215</v>
      </c>
      <c r="BB592" s="90" t="s">
        <v>6932</v>
      </c>
      <c r="BC592" s="90" t="s">
        <v>99</v>
      </c>
      <c r="BD592" s="90" t="s">
        <v>150</v>
      </c>
      <c r="BE592" s="90" t="s">
        <v>61</v>
      </c>
      <c r="BF592" s="90" t="s">
        <v>262</v>
      </c>
      <c r="BG592" s="90" t="s">
        <v>101</v>
      </c>
    </row>
    <row r="593" s="85" customFormat="1" ht="19" customHeight="1" spans="1:59">
      <c r="A593" s="90" t="s">
        <v>2742</v>
      </c>
      <c r="B593" s="90" t="s">
        <v>2743</v>
      </c>
      <c r="C593" s="90" t="s">
        <v>3091</v>
      </c>
      <c r="D593" s="90" t="s">
        <v>3092</v>
      </c>
      <c r="E593" s="90" t="s">
        <v>6933</v>
      </c>
      <c r="F593" s="90" t="s">
        <v>3094</v>
      </c>
      <c r="G593" s="90" t="s">
        <v>3095</v>
      </c>
      <c r="H593" s="90" t="s">
        <v>539</v>
      </c>
      <c r="I593" s="90" t="s">
        <v>6934</v>
      </c>
      <c r="J593" s="90" t="s">
        <v>6935</v>
      </c>
      <c r="K593" s="90" t="s">
        <v>6936</v>
      </c>
      <c r="L593" s="90" t="s">
        <v>73</v>
      </c>
      <c r="M593" s="90" t="s">
        <v>6937</v>
      </c>
      <c r="N593" s="90" t="s">
        <v>203</v>
      </c>
      <c r="O593" s="90" t="s">
        <v>238</v>
      </c>
      <c r="P593" s="90" t="s">
        <v>239</v>
      </c>
      <c r="Q593" s="90" t="s">
        <v>240</v>
      </c>
      <c r="R593" s="90" t="s">
        <v>241</v>
      </c>
      <c r="S593" s="90" t="s">
        <v>6938</v>
      </c>
      <c r="T593" s="90" t="s">
        <v>119</v>
      </c>
      <c r="U593" s="15">
        <v>0</v>
      </c>
      <c r="V593" s="15">
        <v>164200</v>
      </c>
      <c r="W593" s="15">
        <v>87000</v>
      </c>
      <c r="X593" s="15">
        <v>42800</v>
      </c>
      <c r="Y593" s="90" t="s">
        <v>143</v>
      </c>
      <c r="Z593" s="90" t="s">
        <v>83</v>
      </c>
      <c r="AA593" s="90" t="s">
        <v>84</v>
      </c>
      <c r="AB593" s="90" t="s">
        <v>6939</v>
      </c>
      <c r="AC593" s="90" t="s">
        <v>359</v>
      </c>
      <c r="AD593" s="90" t="s">
        <v>87</v>
      </c>
      <c r="AE593" s="90" t="s">
        <v>61</v>
      </c>
      <c r="AF593" s="90" t="s">
        <v>61</v>
      </c>
      <c r="AG593" s="90" t="s">
        <v>89</v>
      </c>
      <c r="AH593" s="90" t="s">
        <v>89</v>
      </c>
      <c r="AI593" s="90" t="s">
        <v>88</v>
      </c>
      <c r="AJ593" s="90" t="s">
        <v>89</v>
      </c>
      <c r="AK593" s="90" t="s">
        <v>88</v>
      </c>
      <c r="AL593" s="90" t="s">
        <v>88</v>
      </c>
      <c r="AM593" s="90" t="s">
        <v>89</v>
      </c>
      <c r="AN593" s="90" t="s">
        <v>89</v>
      </c>
      <c r="AO593" s="90" t="s">
        <v>88</v>
      </c>
      <c r="AP593" s="90" t="s">
        <v>89</v>
      </c>
      <c r="AQ593" s="90" t="s">
        <v>90</v>
      </c>
      <c r="AR593" s="90" t="s">
        <v>90</v>
      </c>
      <c r="AS593" s="90" t="s">
        <v>91</v>
      </c>
      <c r="AT593" s="90" t="s">
        <v>92</v>
      </c>
      <c r="AU593" s="90" t="s">
        <v>92</v>
      </c>
      <c r="AV593" s="90" t="s">
        <v>93</v>
      </c>
      <c r="AW593" s="90" t="s">
        <v>6940</v>
      </c>
      <c r="AX593" s="90" t="s">
        <v>6941</v>
      </c>
      <c r="AY593" s="90" t="s">
        <v>6942</v>
      </c>
      <c r="AZ593" s="90" t="s">
        <v>6941</v>
      </c>
      <c r="BA593" s="90" t="s">
        <v>215</v>
      </c>
      <c r="BB593" s="90" t="s">
        <v>6943</v>
      </c>
      <c r="BC593" s="90" t="s">
        <v>99</v>
      </c>
      <c r="BD593" s="90" t="s">
        <v>150</v>
      </c>
      <c r="BE593" s="90" t="s">
        <v>61</v>
      </c>
      <c r="BF593" s="90" t="s">
        <v>119</v>
      </c>
      <c r="BG593" s="90" t="s">
        <v>101</v>
      </c>
    </row>
    <row r="594" s="85" customFormat="1" ht="19" customHeight="1" spans="1:59">
      <c r="A594" s="90" t="s">
        <v>1564</v>
      </c>
      <c r="B594" s="90" t="s">
        <v>1565</v>
      </c>
      <c r="C594" s="90" t="s">
        <v>6419</v>
      </c>
      <c r="D594" s="90" t="s">
        <v>6420</v>
      </c>
      <c r="E594" s="90" t="s">
        <v>6421</v>
      </c>
      <c r="F594" s="90" t="s">
        <v>6422</v>
      </c>
      <c r="G594" s="90" t="s">
        <v>1890</v>
      </c>
      <c r="H594" s="90" t="s">
        <v>109</v>
      </c>
      <c r="I594" s="90" t="s">
        <v>6944</v>
      </c>
      <c r="J594" s="90" t="s">
        <v>6945</v>
      </c>
      <c r="K594" s="90" t="s">
        <v>6946</v>
      </c>
      <c r="L594" s="90" t="s">
        <v>73</v>
      </c>
      <c r="M594" s="90" t="s">
        <v>6947</v>
      </c>
      <c r="N594" s="90" t="s">
        <v>203</v>
      </c>
      <c r="O594" s="90" t="s">
        <v>1117</v>
      </c>
      <c r="P594" s="90" t="s">
        <v>1118</v>
      </c>
      <c r="Q594" s="90" t="s">
        <v>259</v>
      </c>
      <c r="R594" s="90" t="s">
        <v>260</v>
      </c>
      <c r="S594" s="90" t="s">
        <v>6948</v>
      </c>
      <c r="T594" s="90" t="s">
        <v>380</v>
      </c>
      <c r="U594" s="15">
        <v>0</v>
      </c>
      <c r="V594" s="15">
        <v>1800</v>
      </c>
      <c r="W594" s="15">
        <v>1440</v>
      </c>
      <c r="X594" s="15">
        <v>1440</v>
      </c>
      <c r="Y594" s="90" t="s">
        <v>82</v>
      </c>
      <c r="Z594" s="90" t="s">
        <v>83</v>
      </c>
      <c r="AA594" s="90" t="s">
        <v>84</v>
      </c>
      <c r="AB594" s="90" t="s">
        <v>6422</v>
      </c>
      <c r="AC594" s="90" t="s">
        <v>121</v>
      </c>
      <c r="AD594" s="90" t="s">
        <v>87</v>
      </c>
      <c r="AE594" s="90" t="s">
        <v>61</v>
      </c>
      <c r="AF594" s="90" t="s">
        <v>61</v>
      </c>
      <c r="AG594" s="90" t="s">
        <v>89</v>
      </c>
      <c r="AH594" s="90" t="s">
        <v>88</v>
      </c>
      <c r="AI594" s="90" t="s">
        <v>88</v>
      </c>
      <c r="AJ594" s="90" t="s">
        <v>88</v>
      </c>
      <c r="AK594" s="90" t="s">
        <v>88</v>
      </c>
      <c r="AL594" s="90" t="s">
        <v>88</v>
      </c>
      <c r="AM594" s="90" t="s">
        <v>88</v>
      </c>
      <c r="AN594" s="90" t="s">
        <v>88</v>
      </c>
      <c r="AO594" s="90" t="s">
        <v>88</v>
      </c>
      <c r="AP594" s="90" t="s">
        <v>89</v>
      </c>
      <c r="AQ594" s="90" t="s">
        <v>90</v>
      </c>
      <c r="AR594" s="90" t="s">
        <v>90</v>
      </c>
      <c r="AS594" s="90" t="s">
        <v>91</v>
      </c>
      <c r="AT594" s="90" t="s">
        <v>92</v>
      </c>
      <c r="AU594" s="90" t="s">
        <v>92</v>
      </c>
      <c r="AV594" s="90" t="s">
        <v>93</v>
      </c>
      <c r="AW594" s="90" t="s">
        <v>6427</v>
      </c>
      <c r="AX594" s="90" t="s">
        <v>6949</v>
      </c>
      <c r="AY594" s="90" t="s">
        <v>456</v>
      </c>
      <c r="AZ594" s="90" t="s">
        <v>6949</v>
      </c>
      <c r="BA594" s="90" t="s">
        <v>97</v>
      </c>
      <c r="BB594" s="90" t="s">
        <v>6950</v>
      </c>
      <c r="BC594" s="90" t="s">
        <v>99</v>
      </c>
      <c r="BD594" s="90" t="s">
        <v>100</v>
      </c>
      <c r="BE594" s="90" t="s">
        <v>61</v>
      </c>
      <c r="BF594" s="90" t="s">
        <v>380</v>
      </c>
      <c r="BG594" s="90" t="s">
        <v>101</v>
      </c>
    </row>
    <row r="595" s="85" customFormat="1" ht="19" customHeight="1" spans="1:59">
      <c r="A595" s="90" t="s">
        <v>102</v>
      </c>
      <c r="B595" s="90" t="s">
        <v>103</v>
      </c>
      <c r="C595" s="90" t="s">
        <v>2556</v>
      </c>
      <c r="D595" s="90" t="s">
        <v>2557</v>
      </c>
      <c r="E595" s="90" t="s">
        <v>2558</v>
      </c>
      <c r="F595" s="90" t="s">
        <v>2559</v>
      </c>
      <c r="G595" s="90" t="s">
        <v>108</v>
      </c>
      <c r="H595" s="90" t="s">
        <v>109</v>
      </c>
      <c r="I595" s="90" t="s">
        <v>6951</v>
      </c>
      <c r="J595" s="90" t="s">
        <v>6952</v>
      </c>
      <c r="K595" s="90" t="s">
        <v>6953</v>
      </c>
      <c r="L595" s="90" t="s">
        <v>73</v>
      </c>
      <c r="M595" s="90" t="s">
        <v>2028</v>
      </c>
      <c r="N595" s="90" t="s">
        <v>811</v>
      </c>
      <c r="O595" s="90" t="s">
        <v>115</v>
      </c>
      <c r="P595" s="90" t="s">
        <v>116</v>
      </c>
      <c r="Q595" s="90" t="s">
        <v>117</v>
      </c>
      <c r="R595" s="90" t="s">
        <v>116</v>
      </c>
      <c r="S595" s="90" t="s">
        <v>6954</v>
      </c>
      <c r="T595" s="90" t="s">
        <v>119</v>
      </c>
      <c r="U595" s="15">
        <v>0</v>
      </c>
      <c r="V595" s="15">
        <v>42800</v>
      </c>
      <c r="W595" s="15">
        <v>21400</v>
      </c>
      <c r="X595" s="15">
        <v>3000</v>
      </c>
      <c r="Y595" s="90" t="s">
        <v>143</v>
      </c>
      <c r="Z595" s="90" t="s">
        <v>83</v>
      </c>
      <c r="AA595" s="90" t="s">
        <v>84</v>
      </c>
      <c r="AB595" s="90" t="s">
        <v>2564</v>
      </c>
      <c r="AC595" s="90" t="s">
        <v>359</v>
      </c>
      <c r="AD595" s="90" t="s">
        <v>87</v>
      </c>
      <c r="AE595" s="90" t="s">
        <v>61</v>
      </c>
      <c r="AF595" s="90" t="s">
        <v>61</v>
      </c>
      <c r="AG595" s="90" t="s">
        <v>89</v>
      </c>
      <c r="AH595" s="90" t="s">
        <v>89</v>
      </c>
      <c r="AI595" s="90" t="s">
        <v>89</v>
      </c>
      <c r="AJ595" s="90" t="s">
        <v>89</v>
      </c>
      <c r="AK595" s="90" t="s">
        <v>89</v>
      </c>
      <c r="AL595" s="90" t="s">
        <v>89</v>
      </c>
      <c r="AM595" s="90" t="s">
        <v>89</v>
      </c>
      <c r="AN595" s="90" t="s">
        <v>89</v>
      </c>
      <c r="AO595" s="90" t="s">
        <v>89</v>
      </c>
      <c r="AP595" s="90" t="s">
        <v>89</v>
      </c>
      <c r="AQ595" s="90" t="s">
        <v>90</v>
      </c>
      <c r="AR595" s="90" t="s">
        <v>90</v>
      </c>
      <c r="AS595" s="90" t="s">
        <v>91</v>
      </c>
      <c r="AT595" s="90" t="s">
        <v>92</v>
      </c>
      <c r="AU595" s="90" t="s">
        <v>92</v>
      </c>
      <c r="AV595" s="90" t="s">
        <v>93</v>
      </c>
      <c r="AW595" s="90" t="s">
        <v>2565</v>
      </c>
      <c r="AX595" s="90" t="s">
        <v>6955</v>
      </c>
      <c r="AY595" s="90" t="s">
        <v>2567</v>
      </c>
      <c r="AZ595" s="90" t="s">
        <v>6955</v>
      </c>
      <c r="BA595" s="90" t="s">
        <v>97</v>
      </c>
      <c r="BB595" s="90" t="s">
        <v>6956</v>
      </c>
      <c r="BC595" s="90" t="s">
        <v>99</v>
      </c>
      <c r="BD595" s="90" t="s">
        <v>150</v>
      </c>
      <c r="BE595" s="90" t="s">
        <v>61</v>
      </c>
      <c r="BF595" s="90" t="s">
        <v>119</v>
      </c>
      <c r="BG595" s="90" t="s">
        <v>101</v>
      </c>
    </row>
    <row r="596" s="85" customFormat="1" ht="19" customHeight="1" spans="1:59">
      <c r="A596" s="90" t="s">
        <v>516</v>
      </c>
      <c r="B596" s="90" t="s">
        <v>517</v>
      </c>
      <c r="C596" s="90" t="s">
        <v>1402</v>
      </c>
      <c r="D596" s="90" t="s">
        <v>1403</v>
      </c>
      <c r="E596" s="90" t="s">
        <v>5748</v>
      </c>
      <c r="F596" s="90" t="s">
        <v>2847</v>
      </c>
      <c r="G596" s="90" t="s">
        <v>522</v>
      </c>
      <c r="H596" s="90" t="s">
        <v>109</v>
      </c>
      <c r="I596" s="90" t="s">
        <v>6957</v>
      </c>
      <c r="J596" s="90" t="s">
        <v>6958</v>
      </c>
      <c r="K596" s="90" t="s">
        <v>6959</v>
      </c>
      <c r="L596" s="90" t="s">
        <v>73</v>
      </c>
      <c r="M596" s="90" t="s">
        <v>773</v>
      </c>
      <c r="N596" s="90" t="s">
        <v>203</v>
      </c>
      <c r="O596" s="90" t="s">
        <v>1848</v>
      </c>
      <c r="P596" s="90" t="s">
        <v>1849</v>
      </c>
      <c r="Q596" s="90" t="s">
        <v>1850</v>
      </c>
      <c r="R596" s="90" t="s">
        <v>1849</v>
      </c>
      <c r="S596" s="90" t="s">
        <v>6960</v>
      </c>
      <c r="T596" s="90" t="s">
        <v>119</v>
      </c>
      <c r="U596" s="15">
        <v>0</v>
      </c>
      <c r="V596" s="15">
        <v>17250</v>
      </c>
      <c r="W596" s="15">
        <v>7000</v>
      </c>
      <c r="X596" s="15">
        <v>1400</v>
      </c>
      <c r="Y596" s="90" t="s">
        <v>143</v>
      </c>
      <c r="Z596" s="90" t="s">
        <v>83</v>
      </c>
      <c r="AA596" s="90" t="s">
        <v>84</v>
      </c>
      <c r="AB596" s="90" t="s">
        <v>5753</v>
      </c>
      <c r="AC596" s="90" t="s">
        <v>145</v>
      </c>
      <c r="AD596" s="90" t="s">
        <v>87</v>
      </c>
      <c r="AE596" s="90" t="s">
        <v>61</v>
      </c>
      <c r="AF596" s="90" t="s">
        <v>61</v>
      </c>
      <c r="AG596" s="90" t="s">
        <v>89</v>
      </c>
      <c r="AH596" s="90" t="s">
        <v>89</v>
      </c>
      <c r="AI596" s="90" t="s">
        <v>89</v>
      </c>
      <c r="AJ596" s="90" t="s">
        <v>89</v>
      </c>
      <c r="AK596" s="90" t="s">
        <v>89</v>
      </c>
      <c r="AL596" s="90" t="s">
        <v>89</v>
      </c>
      <c r="AM596" s="90" t="s">
        <v>89</v>
      </c>
      <c r="AN596" s="90" t="s">
        <v>89</v>
      </c>
      <c r="AO596" s="90" t="s">
        <v>89</v>
      </c>
      <c r="AP596" s="90" t="s">
        <v>89</v>
      </c>
      <c r="AQ596" s="90" t="s">
        <v>90</v>
      </c>
      <c r="AR596" s="90" t="s">
        <v>90</v>
      </c>
      <c r="AS596" s="90" t="s">
        <v>91</v>
      </c>
      <c r="AT596" s="90" t="s">
        <v>92</v>
      </c>
      <c r="AU596" s="90" t="s">
        <v>92</v>
      </c>
      <c r="AV596" s="90" t="s">
        <v>93</v>
      </c>
      <c r="AW596" s="90" t="s">
        <v>5754</v>
      </c>
      <c r="AX596" s="90" t="s">
        <v>6961</v>
      </c>
      <c r="AY596" s="90" t="s">
        <v>5756</v>
      </c>
      <c r="AZ596" s="90" t="s">
        <v>6961</v>
      </c>
      <c r="BA596" s="90" t="s">
        <v>215</v>
      </c>
      <c r="BB596" s="90" t="s">
        <v>6962</v>
      </c>
      <c r="BC596" s="90" t="s">
        <v>99</v>
      </c>
      <c r="BD596" s="90" t="s">
        <v>150</v>
      </c>
      <c r="BE596" s="90" t="s">
        <v>61</v>
      </c>
      <c r="BF596" s="90" t="s">
        <v>119</v>
      </c>
      <c r="BG596" s="90" t="s">
        <v>101</v>
      </c>
    </row>
    <row r="597" s="85" customFormat="1" ht="19" customHeight="1" spans="1:59">
      <c r="A597" s="90" t="s">
        <v>102</v>
      </c>
      <c r="B597" s="90" t="s">
        <v>103</v>
      </c>
      <c r="C597" s="90" t="s">
        <v>3825</v>
      </c>
      <c r="D597" s="90" t="s">
        <v>3826</v>
      </c>
      <c r="E597" s="90" t="s">
        <v>6963</v>
      </c>
      <c r="F597" s="90" t="s">
        <v>6964</v>
      </c>
      <c r="G597" s="90" t="s">
        <v>6965</v>
      </c>
      <c r="H597" s="90" t="s">
        <v>1571</v>
      </c>
      <c r="I597" s="90" t="s">
        <v>6966</v>
      </c>
      <c r="J597" s="90" t="s">
        <v>6967</v>
      </c>
      <c r="K597" s="90" t="s">
        <v>6968</v>
      </c>
      <c r="L597" s="90" t="s">
        <v>73</v>
      </c>
      <c r="M597" s="90" t="s">
        <v>5521</v>
      </c>
      <c r="N597" s="90" t="s">
        <v>6969</v>
      </c>
      <c r="O597" s="90" t="s">
        <v>949</v>
      </c>
      <c r="P597" s="90" t="s">
        <v>950</v>
      </c>
      <c r="Q597" s="90" t="s">
        <v>257</v>
      </c>
      <c r="R597" s="90" t="s">
        <v>951</v>
      </c>
      <c r="S597" s="90" t="s">
        <v>6970</v>
      </c>
      <c r="T597" s="90" t="s">
        <v>209</v>
      </c>
      <c r="U597" s="15">
        <v>0</v>
      </c>
      <c r="V597" s="15">
        <v>10000</v>
      </c>
      <c r="W597" s="15">
        <v>5000</v>
      </c>
      <c r="X597" s="15">
        <v>2500</v>
      </c>
      <c r="Y597" s="90" t="s">
        <v>82</v>
      </c>
      <c r="Z597" s="90" t="s">
        <v>83</v>
      </c>
      <c r="AA597" s="90" t="s">
        <v>84</v>
      </c>
      <c r="AB597" s="90" t="s">
        <v>6971</v>
      </c>
      <c r="AC597" s="90" t="s">
        <v>145</v>
      </c>
      <c r="AD597" s="90" t="s">
        <v>87</v>
      </c>
      <c r="AE597" s="90" t="s">
        <v>61</v>
      </c>
      <c r="AF597" s="90" t="s">
        <v>61</v>
      </c>
      <c r="AG597" s="90" t="s">
        <v>89</v>
      </c>
      <c r="AH597" s="90" t="s">
        <v>89</v>
      </c>
      <c r="AI597" s="90" t="s">
        <v>88</v>
      </c>
      <c r="AJ597" s="90" t="s">
        <v>89</v>
      </c>
      <c r="AK597" s="90" t="s">
        <v>89</v>
      </c>
      <c r="AL597" s="90" t="s">
        <v>88</v>
      </c>
      <c r="AM597" s="90" t="s">
        <v>89</v>
      </c>
      <c r="AN597" s="90" t="s">
        <v>89</v>
      </c>
      <c r="AO597" s="90" t="s">
        <v>88</v>
      </c>
      <c r="AP597" s="90" t="s">
        <v>89</v>
      </c>
      <c r="AQ597" s="90" t="s">
        <v>90</v>
      </c>
      <c r="AR597" s="90" t="s">
        <v>90</v>
      </c>
      <c r="AS597" s="90" t="s">
        <v>91</v>
      </c>
      <c r="AT597" s="90" t="s">
        <v>92</v>
      </c>
      <c r="AU597" s="90" t="s">
        <v>92</v>
      </c>
      <c r="AV597" s="90" t="s">
        <v>93</v>
      </c>
      <c r="AW597" s="90" t="s">
        <v>6972</v>
      </c>
      <c r="AX597" s="90" t="s">
        <v>6973</v>
      </c>
      <c r="AY597" s="90" t="s">
        <v>6974</v>
      </c>
      <c r="AZ597" s="90" t="s">
        <v>6973</v>
      </c>
      <c r="BA597" s="90" t="s">
        <v>97</v>
      </c>
      <c r="BB597" s="90" t="s">
        <v>6975</v>
      </c>
      <c r="BC597" s="90" t="s">
        <v>99</v>
      </c>
      <c r="BD597" s="90" t="s">
        <v>100</v>
      </c>
      <c r="BE597" s="90" t="s">
        <v>61</v>
      </c>
      <c r="BF597" s="90" t="s">
        <v>209</v>
      </c>
      <c r="BG597" s="90" t="s">
        <v>101</v>
      </c>
    </row>
    <row r="598" s="85" customFormat="1" ht="19" customHeight="1" spans="1:59">
      <c r="A598" s="90" t="s">
        <v>1774</v>
      </c>
      <c r="B598" s="90" t="s">
        <v>1775</v>
      </c>
      <c r="C598" s="90" t="s">
        <v>3587</v>
      </c>
      <c r="D598" s="90" t="s">
        <v>3588</v>
      </c>
      <c r="E598" s="90" t="s">
        <v>6976</v>
      </c>
      <c r="F598" s="90" t="s">
        <v>3590</v>
      </c>
      <c r="G598" s="90" t="s">
        <v>3039</v>
      </c>
      <c r="H598" s="90" t="s">
        <v>109</v>
      </c>
      <c r="I598" s="90" t="s">
        <v>6977</v>
      </c>
      <c r="J598" s="90" t="s">
        <v>6978</v>
      </c>
      <c r="K598" s="90" t="s">
        <v>6979</v>
      </c>
      <c r="L598" s="90" t="s">
        <v>73</v>
      </c>
      <c r="M598" s="90" t="s">
        <v>6980</v>
      </c>
      <c r="N598" s="90" t="s">
        <v>6981</v>
      </c>
      <c r="O598" s="90" t="s">
        <v>221</v>
      </c>
      <c r="P598" s="90" t="s">
        <v>222</v>
      </c>
      <c r="Q598" s="90" t="s">
        <v>2693</v>
      </c>
      <c r="R598" s="90" t="s">
        <v>222</v>
      </c>
      <c r="S598" s="90" t="s">
        <v>6982</v>
      </c>
      <c r="T598" s="90" t="s">
        <v>380</v>
      </c>
      <c r="U598" s="15">
        <v>0</v>
      </c>
      <c r="V598" s="15">
        <v>2000</v>
      </c>
      <c r="W598" s="15">
        <v>1500</v>
      </c>
      <c r="X598" s="15">
        <v>1000</v>
      </c>
      <c r="Y598" s="90" t="s">
        <v>143</v>
      </c>
      <c r="Z598" s="90" t="s">
        <v>83</v>
      </c>
      <c r="AA598" s="90" t="s">
        <v>84</v>
      </c>
      <c r="AB598" s="90" t="s">
        <v>6983</v>
      </c>
      <c r="AC598" s="90" t="s">
        <v>359</v>
      </c>
      <c r="AD598" s="90" t="s">
        <v>87</v>
      </c>
      <c r="AE598" s="90" t="s">
        <v>61</v>
      </c>
      <c r="AF598" s="90" t="s">
        <v>61</v>
      </c>
      <c r="AG598" s="90" t="s">
        <v>89</v>
      </c>
      <c r="AH598" s="90" t="s">
        <v>89</v>
      </c>
      <c r="AI598" s="90" t="s">
        <v>89</v>
      </c>
      <c r="AJ598" s="90" t="s">
        <v>89</v>
      </c>
      <c r="AK598" s="90" t="s">
        <v>89</v>
      </c>
      <c r="AL598" s="90" t="s">
        <v>89</v>
      </c>
      <c r="AM598" s="90" t="s">
        <v>89</v>
      </c>
      <c r="AN598" s="90" t="s">
        <v>89</v>
      </c>
      <c r="AO598" s="90" t="s">
        <v>89</v>
      </c>
      <c r="AP598" s="90" t="s">
        <v>89</v>
      </c>
      <c r="AQ598" s="90" t="s">
        <v>90</v>
      </c>
      <c r="AR598" s="90" t="s">
        <v>90</v>
      </c>
      <c r="AS598" s="90" t="s">
        <v>91</v>
      </c>
      <c r="AT598" s="90" t="s">
        <v>92</v>
      </c>
      <c r="AU598" s="90" t="s">
        <v>92</v>
      </c>
      <c r="AV598" s="90" t="s">
        <v>93</v>
      </c>
      <c r="AW598" s="90" t="s">
        <v>6984</v>
      </c>
      <c r="AX598" s="90" t="s">
        <v>6985</v>
      </c>
      <c r="AY598" s="90" t="s">
        <v>6986</v>
      </c>
      <c r="AZ598" s="90" t="s">
        <v>6985</v>
      </c>
      <c r="BA598" s="90" t="s">
        <v>97</v>
      </c>
      <c r="BB598" s="90" t="s">
        <v>6987</v>
      </c>
      <c r="BC598" s="90" t="s">
        <v>99</v>
      </c>
      <c r="BD598" s="90" t="s">
        <v>150</v>
      </c>
      <c r="BE598" s="90" t="s">
        <v>61</v>
      </c>
      <c r="BF598" s="90" t="s">
        <v>380</v>
      </c>
      <c r="BG598" s="90" t="s">
        <v>101</v>
      </c>
    </row>
    <row r="599" s="85" customFormat="1" ht="19" customHeight="1" spans="1:59">
      <c r="A599" s="90" t="s">
        <v>646</v>
      </c>
      <c r="B599" s="90" t="s">
        <v>647</v>
      </c>
      <c r="C599" s="90" t="s">
        <v>5238</v>
      </c>
      <c r="D599" s="90" t="s">
        <v>5239</v>
      </c>
      <c r="E599" s="90" t="s">
        <v>5240</v>
      </c>
      <c r="F599" s="90" t="s">
        <v>5241</v>
      </c>
      <c r="G599" s="90" t="s">
        <v>5242</v>
      </c>
      <c r="H599" s="90" t="s">
        <v>2291</v>
      </c>
      <c r="I599" s="90" t="s">
        <v>6988</v>
      </c>
      <c r="J599" s="90" t="s">
        <v>6989</v>
      </c>
      <c r="K599" s="90" t="s">
        <v>6990</v>
      </c>
      <c r="L599" s="90" t="s">
        <v>73</v>
      </c>
      <c r="M599" s="90" t="s">
        <v>74</v>
      </c>
      <c r="N599" s="90" t="s">
        <v>880</v>
      </c>
      <c r="O599" s="90" t="s">
        <v>2295</v>
      </c>
      <c r="P599" s="90" t="s">
        <v>2296</v>
      </c>
      <c r="Q599" s="90" t="s">
        <v>431</v>
      </c>
      <c r="R599" s="90" t="s">
        <v>2296</v>
      </c>
      <c r="S599" s="90" t="s">
        <v>6991</v>
      </c>
      <c r="T599" s="90" t="s">
        <v>380</v>
      </c>
      <c r="U599" s="15">
        <v>0</v>
      </c>
      <c r="V599" s="15">
        <v>20000</v>
      </c>
      <c r="W599" s="15">
        <v>15000</v>
      </c>
      <c r="X599" s="15">
        <v>7500</v>
      </c>
      <c r="Y599" s="90" t="s">
        <v>82</v>
      </c>
      <c r="Z599" s="90" t="s">
        <v>83</v>
      </c>
      <c r="AA599" s="90" t="s">
        <v>84</v>
      </c>
      <c r="AB599" s="90" t="s">
        <v>5249</v>
      </c>
      <c r="AC599" s="90" t="s">
        <v>191</v>
      </c>
      <c r="AD599" s="90" t="s">
        <v>87</v>
      </c>
      <c r="AE599" s="90" t="s">
        <v>61</v>
      </c>
      <c r="AF599" s="90" t="s">
        <v>61</v>
      </c>
      <c r="AG599" s="90" t="s">
        <v>89</v>
      </c>
      <c r="AH599" s="90" t="s">
        <v>89</v>
      </c>
      <c r="AI599" s="90" t="s">
        <v>88</v>
      </c>
      <c r="AJ599" s="90" t="s">
        <v>88</v>
      </c>
      <c r="AK599" s="90" t="s">
        <v>88</v>
      </c>
      <c r="AL599" s="90" t="s">
        <v>89</v>
      </c>
      <c r="AM599" s="90" t="s">
        <v>89</v>
      </c>
      <c r="AN599" s="90" t="s">
        <v>88</v>
      </c>
      <c r="AO599" s="90" t="s">
        <v>88</v>
      </c>
      <c r="AP599" s="90" t="s">
        <v>89</v>
      </c>
      <c r="AQ599" s="90" t="s">
        <v>90</v>
      </c>
      <c r="AR599" s="90" t="s">
        <v>90</v>
      </c>
      <c r="AS599" s="90" t="s">
        <v>91</v>
      </c>
      <c r="AT599" s="90" t="s">
        <v>92</v>
      </c>
      <c r="AU599" s="90" t="s">
        <v>92</v>
      </c>
      <c r="AV599" s="90" t="s">
        <v>93</v>
      </c>
      <c r="AW599" s="90" t="s">
        <v>5250</v>
      </c>
      <c r="AX599" s="90" t="s">
        <v>6992</v>
      </c>
      <c r="AY599" s="90" t="s">
        <v>5252</v>
      </c>
      <c r="AZ599" s="90" t="s">
        <v>6992</v>
      </c>
      <c r="BA599" s="90" t="s">
        <v>97</v>
      </c>
      <c r="BB599" s="90" t="s">
        <v>6993</v>
      </c>
      <c r="BC599" s="90" t="s">
        <v>99</v>
      </c>
      <c r="BD599" s="90" t="s">
        <v>100</v>
      </c>
      <c r="BE599" s="90" t="s">
        <v>61</v>
      </c>
      <c r="BF599" s="90" t="s">
        <v>380</v>
      </c>
      <c r="BG599" s="90" t="s">
        <v>101</v>
      </c>
    </row>
    <row r="600" s="85" customFormat="1" ht="19" customHeight="1" spans="1:59">
      <c r="A600" s="90" t="s">
        <v>151</v>
      </c>
      <c r="B600" s="90" t="s">
        <v>152</v>
      </c>
      <c r="C600" s="90" t="s">
        <v>153</v>
      </c>
      <c r="D600" s="90" t="s">
        <v>154</v>
      </c>
      <c r="E600" s="90" t="s">
        <v>6994</v>
      </c>
      <c r="F600" s="90" t="s">
        <v>6995</v>
      </c>
      <c r="G600" s="90" t="s">
        <v>6371</v>
      </c>
      <c r="H600" s="90" t="s">
        <v>943</v>
      </c>
      <c r="I600" s="90" t="s">
        <v>6996</v>
      </c>
      <c r="J600" s="90" t="s">
        <v>6997</v>
      </c>
      <c r="K600" s="90" t="s">
        <v>6998</v>
      </c>
      <c r="L600" s="90" t="s">
        <v>73</v>
      </c>
      <c r="M600" s="90" t="s">
        <v>4314</v>
      </c>
      <c r="N600" s="90" t="s">
        <v>1835</v>
      </c>
      <c r="O600" s="90" t="s">
        <v>4529</v>
      </c>
      <c r="P600" s="90" t="s">
        <v>4530</v>
      </c>
      <c r="Q600" s="90" t="s">
        <v>3465</v>
      </c>
      <c r="R600" s="90" t="s">
        <v>3466</v>
      </c>
      <c r="S600" s="90" t="s">
        <v>6999</v>
      </c>
      <c r="T600" s="90" t="s">
        <v>380</v>
      </c>
      <c r="U600" s="15">
        <v>1000</v>
      </c>
      <c r="V600" s="15">
        <v>41600</v>
      </c>
      <c r="W600" s="15">
        <v>20000</v>
      </c>
      <c r="X600" s="15">
        <v>15000</v>
      </c>
      <c r="Y600" s="90" t="s">
        <v>143</v>
      </c>
      <c r="Z600" s="90" t="s">
        <v>83</v>
      </c>
      <c r="AA600" s="90" t="s">
        <v>84</v>
      </c>
      <c r="AB600" s="90" t="s">
        <v>4317</v>
      </c>
      <c r="AC600" s="90" t="s">
        <v>359</v>
      </c>
      <c r="AD600" s="90" t="s">
        <v>87</v>
      </c>
      <c r="AE600" s="90" t="s">
        <v>61</v>
      </c>
      <c r="AF600" s="90" t="s">
        <v>61</v>
      </c>
      <c r="AG600" s="90" t="s">
        <v>89</v>
      </c>
      <c r="AH600" s="90" t="s">
        <v>89</v>
      </c>
      <c r="AI600" s="90" t="s">
        <v>89</v>
      </c>
      <c r="AJ600" s="90" t="s">
        <v>89</v>
      </c>
      <c r="AK600" s="90" t="s">
        <v>89</v>
      </c>
      <c r="AL600" s="90" t="s">
        <v>89</v>
      </c>
      <c r="AM600" s="90" t="s">
        <v>89</v>
      </c>
      <c r="AN600" s="90" t="s">
        <v>89</v>
      </c>
      <c r="AO600" s="90" t="s">
        <v>89</v>
      </c>
      <c r="AP600" s="90" t="s">
        <v>89</v>
      </c>
      <c r="AQ600" s="90" t="s">
        <v>90</v>
      </c>
      <c r="AR600" s="90" t="s">
        <v>90</v>
      </c>
      <c r="AS600" s="90" t="s">
        <v>91</v>
      </c>
      <c r="AT600" s="90" t="s">
        <v>92</v>
      </c>
      <c r="AU600" s="90" t="s">
        <v>92</v>
      </c>
      <c r="AV600" s="90" t="s">
        <v>93</v>
      </c>
      <c r="AW600" s="90" t="s">
        <v>7000</v>
      </c>
      <c r="AX600" s="90" t="s">
        <v>7001</v>
      </c>
      <c r="AY600" s="90" t="s">
        <v>7002</v>
      </c>
      <c r="AZ600" s="90" t="s">
        <v>7001</v>
      </c>
      <c r="BA600" s="90" t="s">
        <v>97</v>
      </c>
      <c r="BB600" s="90" t="s">
        <v>7003</v>
      </c>
      <c r="BC600" s="90" t="s">
        <v>99</v>
      </c>
      <c r="BD600" s="90" t="s">
        <v>150</v>
      </c>
      <c r="BE600" s="90" t="s">
        <v>61</v>
      </c>
      <c r="BF600" s="90" t="s">
        <v>380</v>
      </c>
      <c r="BG600" s="90" t="s">
        <v>101</v>
      </c>
    </row>
    <row r="601" s="85" customFormat="1" ht="19" customHeight="1" spans="1:59">
      <c r="A601" s="90" t="s">
        <v>267</v>
      </c>
      <c r="B601" s="90" t="s">
        <v>268</v>
      </c>
      <c r="C601" s="90" t="s">
        <v>269</v>
      </c>
      <c r="D601" s="90" t="s">
        <v>270</v>
      </c>
      <c r="E601" s="90" t="s">
        <v>7004</v>
      </c>
      <c r="F601" s="90" t="s">
        <v>3757</v>
      </c>
      <c r="G601" s="90" t="s">
        <v>3757</v>
      </c>
      <c r="H601" s="90" t="s">
        <v>605</v>
      </c>
      <c r="I601" s="90" t="s">
        <v>7005</v>
      </c>
      <c r="J601" s="90" t="s">
        <v>7006</v>
      </c>
      <c r="K601" s="90" t="s">
        <v>7007</v>
      </c>
      <c r="L601" s="90" t="s">
        <v>73</v>
      </c>
      <c r="M601" s="90" t="s">
        <v>7008</v>
      </c>
      <c r="N601" s="90" t="s">
        <v>4828</v>
      </c>
      <c r="O601" s="90" t="s">
        <v>610</v>
      </c>
      <c r="P601" s="90" t="s">
        <v>611</v>
      </c>
      <c r="Q601" s="90" t="s">
        <v>612</v>
      </c>
      <c r="R601" s="90" t="s">
        <v>613</v>
      </c>
      <c r="S601" s="90" t="s">
        <v>7009</v>
      </c>
      <c r="T601" s="90" t="s">
        <v>262</v>
      </c>
      <c r="U601" s="15">
        <v>0</v>
      </c>
      <c r="V601" s="15">
        <v>190146</v>
      </c>
      <c r="W601" s="15">
        <v>91200</v>
      </c>
      <c r="X601" s="15">
        <v>44679</v>
      </c>
      <c r="Y601" s="90" t="s">
        <v>143</v>
      </c>
      <c r="Z601" s="90" t="s">
        <v>83</v>
      </c>
      <c r="AA601" s="90" t="s">
        <v>84</v>
      </c>
      <c r="AB601" s="90" t="s">
        <v>7010</v>
      </c>
      <c r="AC601" s="90" t="s">
        <v>121</v>
      </c>
      <c r="AD601" s="90" t="s">
        <v>87</v>
      </c>
      <c r="AE601" s="90" t="s">
        <v>61</v>
      </c>
      <c r="AF601" s="90" t="s">
        <v>61</v>
      </c>
      <c r="AG601" s="90" t="s">
        <v>89</v>
      </c>
      <c r="AH601" s="90" t="s">
        <v>89</v>
      </c>
      <c r="AI601" s="90" t="s">
        <v>89</v>
      </c>
      <c r="AJ601" s="90" t="s">
        <v>89</v>
      </c>
      <c r="AK601" s="90" t="s">
        <v>89</v>
      </c>
      <c r="AL601" s="90" t="s">
        <v>89</v>
      </c>
      <c r="AM601" s="90" t="s">
        <v>89</v>
      </c>
      <c r="AN601" s="90" t="s">
        <v>89</v>
      </c>
      <c r="AO601" s="90" t="s">
        <v>89</v>
      </c>
      <c r="AP601" s="90" t="s">
        <v>89</v>
      </c>
      <c r="AQ601" s="90" t="s">
        <v>90</v>
      </c>
      <c r="AR601" s="90" t="s">
        <v>90</v>
      </c>
      <c r="AS601" s="90" t="s">
        <v>91</v>
      </c>
      <c r="AT601" s="90" t="s">
        <v>92</v>
      </c>
      <c r="AU601" s="90" t="s">
        <v>92</v>
      </c>
      <c r="AV601" s="90" t="s">
        <v>93</v>
      </c>
      <c r="AW601" s="90" t="s">
        <v>7011</v>
      </c>
      <c r="AX601" s="90" t="s">
        <v>7012</v>
      </c>
      <c r="AY601" s="90" t="s">
        <v>7013</v>
      </c>
      <c r="AZ601" s="90" t="s">
        <v>7012</v>
      </c>
      <c r="BA601" s="90" t="s">
        <v>97</v>
      </c>
      <c r="BB601" s="90" t="s">
        <v>7014</v>
      </c>
      <c r="BC601" s="90" t="s">
        <v>99</v>
      </c>
      <c r="BD601" s="90" t="s">
        <v>150</v>
      </c>
      <c r="BE601" s="90" t="s">
        <v>61</v>
      </c>
      <c r="BF601" s="90" t="s">
        <v>262</v>
      </c>
      <c r="BG601" s="90" t="s">
        <v>101</v>
      </c>
    </row>
    <row r="602" s="85" customFormat="1" ht="19" customHeight="1" spans="1:59">
      <c r="A602" s="90" t="s">
        <v>267</v>
      </c>
      <c r="B602" s="90" t="s">
        <v>268</v>
      </c>
      <c r="C602" s="90" t="s">
        <v>269</v>
      </c>
      <c r="D602" s="90" t="s">
        <v>270</v>
      </c>
      <c r="E602" s="90" t="s">
        <v>7015</v>
      </c>
      <c r="F602" s="90" t="s">
        <v>3523</v>
      </c>
      <c r="G602" s="90" t="s">
        <v>3523</v>
      </c>
      <c r="H602" s="90" t="s">
        <v>539</v>
      </c>
      <c r="I602" s="90" t="s">
        <v>7016</v>
      </c>
      <c r="J602" s="90" t="s">
        <v>7017</v>
      </c>
      <c r="K602" s="90" t="s">
        <v>7018</v>
      </c>
      <c r="L602" s="90" t="s">
        <v>73</v>
      </c>
      <c r="M602" s="90" t="s">
        <v>341</v>
      </c>
      <c r="N602" s="90" t="s">
        <v>2191</v>
      </c>
      <c r="O602" s="90" t="s">
        <v>881</v>
      </c>
      <c r="P602" s="90" t="s">
        <v>882</v>
      </c>
      <c r="Q602" s="90" t="s">
        <v>5475</v>
      </c>
      <c r="R602" s="90" t="s">
        <v>5476</v>
      </c>
      <c r="S602" s="90" t="s">
        <v>7019</v>
      </c>
      <c r="T602" s="90" t="s">
        <v>380</v>
      </c>
      <c r="U602" s="15">
        <v>0</v>
      </c>
      <c r="V602" s="15">
        <v>49850</v>
      </c>
      <c r="W602" s="15">
        <v>30000</v>
      </c>
      <c r="X602" s="15">
        <v>10000</v>
      </c>
      <c r="Y602" s="90" t="s">
        <v>82</v>
      </c>
      <c r="Z602" s="90" t="s">
        <v>83</v>
      </c>
      <c r="AA602" s="90" t="s">
        <v>84</v>
      </c>
      <c r="AB602" s="90" t="s">
        <v>7020</v>
      </c>
      <c r="AC602" s="90" t="s">
        <v>211</v>
      </c>
      <c r="AD602" s="90" t="s">
        <v>87</v>
      </c>
      <c r="AE602" s="90" t="s">
        <v>61</v>
      </c>
      <c r="AF602" s="90" t="s">
        <v>61</v>
      </c>
      <c r="AG602" s="90" t="s">
        <v>89</v>
      </c>
      <c r="AH602" s="90" t="s">
        <v>89</v>
      </c>
      <c r="AI602" s="90" t="s">
        <v>89</v>
      </c>
      <c r="AJ602" s="90" t="s">
        <v>89</v>
      </c>
      <c r="AK602" s="90" t="s">
        <v>89</v>
      </c>
      <c r="AL602" s="90" t="s">
        <v>89</v>
      </c>
      <c r="AM602" s="90" t="s">
        <v>89</v>
      </c>
      <c r="AN602" s="90" t="s">
        <v>89</v>
      </c>
      <c r="AO602" s="90" t="s">
        <v>89</v>
      </c>
      <c r="AP602" s="90" t="s">
        <v>89</v>
      </c>
      <c r="AQ602" s="90" t="s">
        <v>90</v>
      </c>
      <c r="AR602" s="90" t="s">
        <v>90</v>
      </c>
      <c r="AS602" s="90" t="s">
        <v>91</v>
      </c>
      <c r="AT602" s="90" t="s">
        <v>92</v>
      </c>
      <c r="AU602" s="90" t="s">
        <v>92</v>
      </c>
      <c r="AV602" s="90" t="s">
        <v>93</v>
      </c>
      <c r="AW602" s="90" t="s">
        <v>7021</v>
      </c>
      <c r="AX602" s="90" t="s">
        <v>7022</v>
      </c>
      <c r="AY602" s="90" t="s">
        <v>7023</v>
      </c>
      <c r="AZ602" s="90" t="s">
        <v>7022</v>
      </c>
      <c r="BA602" s="90" t="s">
        <v>97</v>
      </c>
      <c r="BB602" s="90" t="s">
        <v>7024</v>
      </c>
      <c r="BC602" s="90" t="s">
        <v>99</v>
      </c>
      <c r="BD602" s="90" t="s">
        <v>100</v>
      </c>
      <c r="BE602" s="90" t="s">
        <v>61</v>
      </c>
      <c r="BF602" s="90" t="s">
        <v>380</v>
      </c>
      <c r="BG602" s="90" t="s">
        <v>101</v>
      </c>
    </row>
    <row r="603" s="85" customFormat="1" ht="19" customHeight="1" spans="1:59">
      <c r="A603" s="90" t="s">
        <v>1774</v>
      </c>
      <c r="B603" s="90" t="s">
        <v>1775</v>
      </c>
      <c r="C603" s="90" t="s">
        <v>3077</v>
      </c>
      <c r="D603" s="90" t="s">
        <v>3078</v>
      </c>
      <c r="E603" s="90" t="s">
        <v>7025</v>
      </c>
      <c r="F603" s="90" t="s">
        <v>3183</v>
      </c>
      <c r="G603" s="90" t="s">
        <v>3183</v>
      </c>
      <c r="H603" s="90" t="s">
        <v>1299</v>
      </c>
      <c r="I603" s="90" t="s">
        <v>7026</v>
      </c>
      <c r="J603" s="90" t="s">
        <v>7027</v>
      </c>
      <c r="K603" s="90" t="s">
        <v>7028</v>
      </c>
      <c r="L603" s="90" t="s">
        <v>73</v>
      </c>
      <c r="M603" s="90" t="s">
        <v>7029</v>
      </c>
      <c r="N603" s="90" t="s">
        <v>7030</v>
      </c>
      <c r="O603" s="90" t="s">
        <v>1726</v>
      </c>
      <c r="P603" s="90" t="s">
        <v>1727</v>
      </c>
      <c r="Q603" s="90" t="s">
        <v>1728</v>
      </c>
      <c r="R603" s="90" t="s">
        <v>1307</v>
      </c>
      <c r="S603" s="90" t="s">
        <v>7031</v>
      </c>
      <c r="T603" s="90" t="s">
        <v>380</v>
      </c>
      <c r="U603" s="15">
        <v>0</v>
      </c>
      <c r="V603" s="15">
        <v>104500</v>
      </c>
      <c r="W603" s="15">
        <v>83000</v>
      </c>
      <c r="X603" s="15">
        <v>24900</v>
      </c>
      <c r="Y603" s="90" t="s">
        <v>82</v>
      </c>
      <c r="Z603" s="90" t="s">
        <v>83</v>
      </c>
      <c r="AA603" s="90" t="s">
        <v>84</v>
      </c>
      <c r="AB603" s="90" t="s">
        <v>7032</v>
      </c>
      <c r="AC603" s="90" t="s">
        <v>359</v>
      </c>
      <c r="AD603" s="90" t="s">
        <v>87</v>
      </c>
      <c r="AE603" s="90" t="s">
        <v>61</v>
      </c>
      <c r="AF603" s="90" t="s">
        <v>61</v>
      </c>
      <c r="AG603" s="90" t="s">
        <v>89</v>
      </c>
      <c r="AH603" s="90" t="s">
        <v>89</v>
      </c>
      <c r="AI603" s="90" t="s">
        <v>89</v>
      </c>
      <c r="AJ603" s="90" t="s">
        <v>89</v>
      </c>
      <c r="AK603" s="90" t="s">
        <v>89</v>
      </c>
      <c r="AL603" s="90" t="s">
        <v>89</v>
      </c>
      <c r="AM603" s="90" t="s">
        <v>89</v>
      </c>
      <c r="AN603" s="90" t="s">
        <v>89</v>
      </c>
      <c r="AO603" s="90" t="s">
        <v>88</v>
      </c>
      <c r="AP603" s="90" t="s">
        <v>89</v>
      </c>
      <c r="AQ603" s="90" t="s">
        <v>90</v>
      </c>
      <c r="AR603" s="90" t="s">
        <v>90</v>
      </c>
      <c r="AS603" s="90" t="s">
        <v>91</v>
      </c>
      <c r="AT603" s="90" t="s">
        <v>92</v>
      </c>
      <c r="AU603" s="90" t="s">
        <v>92</v>
      </c>
      <c r="AV603" s="90" t="s">
        <v>93</v>
      </c>
      <c r="AW603" s="90" t="s">
        <v>7033</v>
      </c>
      <c r="AX603" s="90" t="s">
        <v>7034</v>
      </c>
      <c r="AY603" s="90" t="s">
        <v>7035</v>
      </c>
      <c r="AZ603" s="90" t="s">
        <v>7034</v>
      </c>
      <c r="BA603" s="90" t="s">
        <v>97</v>
      </c>
      <c r="BB603" s="90" t="s">
        <v>7036</v>
      </c>
      <c r="BC603" s="90" t="s">
        <v>99</v>
      </c>
      <c r="BD603" s="90" t="s">
        <v>100</v>
      </c>
      <c r="BE603" s="90" t="s">
        <v>61</v>
      </c>
      <c r="BF603" s="90" t="s">
        <v>380</v>
      </c>
      <c r="BG603" s="90" t="s">
        <v>101</v>
      </c>
    </row>
    <row r="604" s="85" customFormat="1" ht="19" customHeight="1" spans="1:59">
      <c r="A604" s="90" t="s">
        <v>419</v>
      </c>
      <c r="B604" s="90" t="s">
        <v>420</v>
      </c>
      <c r="C604" s="90" t="s">
        <v>3445</v>
      </c>
      <c r="D604" s="90" t="s">
        <v>3446</v>
      </c>
      <c r="E604" s="90" t="s">
        <v>4699</v>
      </c>
      <c r="F604" s="90" t="s">
        <v>1665</v>
      </c>
      <c r="G604" s="90" t="s">
        <v>1665</v>
      </c>
      <c r="H604" s="90" t="s">
        <v>605</v>
      </c>
      <c r="I604" s="90" t="s">
        <v>7037</v>
      </c>
      <c r="J604" s="90" t="s">
        <v>7038</v>
      </c>
      <c r="K604" s="90" t="s">
        <v>7039</v>
      </c>
      <c r="L604" s="90" t="s">
        <v>73</v>
      </c>
      <c r="M604" s="90" t="s">
        <v>3929</v>
      </c>
      <c r="N604" s="90" t="s">
        <v>75</v>
      </c>
      <c r="O604" s="90" t="s">
        <v>610</v>
      </c>
      <c r="P604" s="90" t="s">
        <v>611</v>
      </c>
      <c r="Q604" s="90" t="s">
        <v>612</v>
      </c>
      <c r="R604" s="90" t="s">
        <v>613</v>
      </c>
      <c r="S604" s="90" t="s">
        <v>7040</v>
      </c>
      <c r="T604" s="90" t="s">
        <v>380</v>
      </c>
      <c r="U604" s="15">
        <v>0</v>
      </c>
      <c r="V604" s="15">
        <v>220600</v>
      </c>
      <c r="W604" s="15">
        <v>160000</v>
      </c>
      <c r="X604" s="15">
        <v>90000</v>
      </c>
      <c r="Y604" s="90" t="s">
        <v>143</v>
      </c>
      <c r="Z604" s="90" t="s">
        <v>83</v>
      </c>
      <c r="AA604" s="90" t="s">
        <v>84</v>
      </c>
      <c r="AB604" s="90" t="s">
        <v>4706</v>
      </c>
      <c r="AC604" s="90" t="s">
        <v>145</v>
      </c>
      <c r="AD604" s="90" t="s">
        <v>87</v>
      </c>
      <c r="AE604" s="90" t="s">
        <v>61</v>
      </c>
      <c r="AF604" s="90" t="s">
        <v>61</v>
      </c>
      <c r="AG604" s="90" t="s">
        <v>89</v>
      </c>
      <c r="AH604" s="90" t="s">
        <v>89</v>
      </c>
      <c r="AI604" s="90" t="s">
        <v>89</v>
      </c>
      <c r="AJ604" s="90" t="s">
        <v>89</v>
      </c>
      <c r="AK604" s="90" t="s">
        <v>89</v>
      </c>
      <c r="AL604" s="90" t="s">
        <v>89</v>
      </c>
      <c r="AM604" s="90" t="s">
        <v>89</v>
      </c>
      <c r="AN604" s="90" t="s">
        <v>89</v>
      </c>
      <c r="AO604" s="90" t="s">
        <v>89</v>
      </c>
      <c r="AP604" s="90" t="s">
        <v>89</v>
      </c>
      <c r="AQ604" s="90" t="s">
        <v>90</v>
      </c>
      <c r="AR604" s="90" t="s">
        <v>90</v>
      </c>
      <c r="AS604" s="90" t="s">
        <v>91</v>
      </c>
      <c r="AT604" s="90" t="s">
        <v>92</v>
      </c>
      <c r="AU604" s="90" t="s">
        <v>92</v>
      </c>
      <c r="AV604" s="90" t="s">
        <v>93</v>
      </c>
      <c r="AW604" s="90" t="s">
        <v>4707</v>
      </c>
      <c r="AX604" s="90" t="s">
        <v>7041</v>
      </c>
      <c r="AY604" s="90" t="s">
        <v>4709</v>
      </c>
      <c r="AZ604" s="90" t="s">
        <v>7041</v>
      </c>
      <c r="BA604" s="90" t="s">
        <v>97</v>
      </c>
      <c r="BB604" s="90" t="s">
        <v>7042</v>
      </c>
      <c r="BC604" s="90" t="s">
        <v>99</v>
      </c>
      <c r="BD604" s="90" t="s">
        <v>150</v>
      </c>
      <c r="BE604" s="90" t="s">
        <v>61</v>
      </c>
      <c r="BF604" s="90" t="s">
        <v>380</v>
      </c>
      <c r="BG604" s="90" t="s">
        <v>101</v>
      </c>
    </row>
    <row r="605" s="85" customFormat="1" ht="19" customHeight="1" spans="1:59">
      <c r="A605" s="90" t="s">
        <v>226</v>
      </c>
      <c r="B605" s="90" t="s">
        <v>227</v>
      </c>
      <c r="C605" s="90" t="s">
        <v>364</v>
      </c>
      <c r="D605" s="90" t="s">
        <v>365</v>
      </c>
      <c r="E605" s="90" t="s">
        <v>7043</v>
      </c>
      <c r="F605" s="90" t="s">
        <v>7044</v>
      </c>
      <c r="G605" s="90" t="s">
        <v>876</v>
      </c>
      <c r="H605" s="90" t="s">
        <v>109</v>
      </c>
      <c r="I605" s="90" t="s">
        <v>7045</v>
      </c>
      <c r="J605" s="90" t="s">
        <v>7046</v>
      </c>
      <c r="K605" s="90" t="s">
        <v>7047</v>
      </c>
      <c r="L605" s="90" t="s">
        <v>73</v>
      </c>
      <c r="M605" s="90" t="s">
        <v>341</v>
      </c>
      <c r="N605" s="90" t="s">
        <v>811</v>
      </c>
      <c r="O605" s="90" t="s">
        <v>292</v>
      </c>
      <c r="P605" s="90" t="s">
        <v>293</v>
      </c>
      <c r="Q605" s="90" t="s">
        <v>2425</v>
      </c>
      <c r="R605" s="90" t="s">
        <v>2426</v>
      </c>
      <c r="S605" s="90" t="s">
        <v>7048</v>
      </c>
      <c r="T605" s="90" t="s">
        <v>380</v>
      </c>
      <c r="U605" s="15">
        <v>0</v>
      </c>
      <c r="V605" s="15">
        <v>26000</v>
      </c>
      <c r="W605" s="15">
        <v>20000</v>
      </c>
      <c r="X605" s="15">
        <v>19000</v>
      </c>
      <c r="Y605" s="90" t="s">
        <v>82</v>
      </c>
      <c r="Z605" s="90" t="s">
        <v>83</v>
      </c>
      <c r="AA605" s="90" t="s">
        <v>84</v>
      </c>
      <c r="AB605" s="90" t="s">
        <v>7044</v>
      </c>
      <c r="AC605" s="90" t="s">
        <v>191</v>
      </c>
      <c r="AD605" s="90" t="s">
        <v>87</v>
      </c>
      <c r="AE605" s="90" t="s">
        <v>61</v>
      </c>
      <c r="AF605" s="90" t="s">
        <v>61</v>
      </c>
      <c r="AG605" s="90" t="s">
        <v>89</v>
      </c>
      <c r="AH605" s="90" t="s">
        <v>89</v>
      </c>
      <c r="AI605" s="90" t="s">
        <v>89</v>
      </c>
      <c r="AJ605" s="90" t="s">
        <v>88</v>
      </c>
      <c r="AK605" s="90" t="s">
        <v>88</v>
      </c>
      <c r="AL605" s="90" t="s">
        <v>89</v>
      </c>
      <c r="AM605" s="90" t="s">
        <v>89</v>
      </c>
      <c r="AN605" s="90" t="s">
        <v>88</v>
      </c>
      <c r="AO605" s="90" t="s">
        <v>88</v>
      </c>
      <c r="AP605" s="90" t="s">
        <v>89</v>
      </c>
      <c r="AQ605" s="90" t="s">
        <v>90</v>
      </c>
      <c r="AR605" s="90" t="s">
        <v>90</v>
      </c>
      <c r="AS605" s="90" t="s">
        <v>91</v>
      </c>
      <c r="AT605" s="90" t="s">
        <v>92</v>
      </c>
      <c r="AU605" s="90" t="s">
        <v>92</v>
      </c>
      <c r="AV605" s="90" t="s">
        <v>93</v>
      </c>
      <c r="AW605" s="90" t="s">
        <v>7049</v>
      </c>
      <c r="AX605" s="90" t="s">
        <v>7050</v>
      </c>
      <c r="AY605" s="90" t="s">
        <v>7051</v>
      </c>
      <c r="AZ605" s="90" t="s">
        <v>7050</v>
      </c>
      <c r="BA605" s="90" t="s">
        <v>97</v>
      </c>
      <c r="BB605" s="90" t="s">
        <v>7052</v>
      </c>
      <c r="BC605" s="90" t="s">
        <v>99</v>
      </c>
      <c r="BD605" s="90" t="s">
        <v>100</v>
      </c>
      <c r="BE605" s="90" t="s">
        <v>61</v>
      </c>
      <c r="BF605" s="90" t="s">
        <v>380</v>
      </c>
      <c r="BG605" s="90" t="s">
        <v>101</v>
      </c>
    </row>
    <row r="606" s="85" customFormat="1" ht="19" customHeight="1" spans="1:59">
      <c r="A606" s="90" t="s">
        <v>694</v>
      </c>
      <c r="B606" s="90" t="s">
        <v>695</v>
      </c>
      <c r="C606" s="90" t="s">
        <v>958</v>
      </c>
      <c r="D606" s="90" t="s">
        <v>959</v>
      </c>
      <c r="E606" s="90" t="s">
        <v>7053</v>
      </c>
      <c r="F606" s="90" t="s">
        <v>7054</v>
      </c>
      <c r="G606" s="90" t="s">
        <v>7055</v>
      </c>
      <c r="H606" s="90" t="s">
        <v>2636</v>
      </c>
      <c r="I606" s="90" t="s">
        <v>7056</v>
      </c>
      <c r="J606" s="90" t="s">
        <v>7057</v>
      </c>
      <c r="K606" s="90" t="s">
        <v>7058</v>
      </c>
      <c r="L606" s="90" t="s">
        <v>73</v>
      </c>
      <c r="M606" s="90" t="s">
        <v>838</v>
      </c>
      <c r="N606" s="90" t="s">
        <v>1410</v>
      </c>
      <c r="O606" s="90" t="s">
        <v>3774</v>
      </c>
      <c r="P606" s="90" t="s">
        <v>7059</v>
      </c>
      <c r="Q606" s="90" t="s">
        <v>7060</v>
      </c>
      <c r="R606" s="90" t="s">
        <v>7059</v>
      </c>
      <c r="S606" s="90" t="s">
        <v>7061</v>
      </c>
      <c r="T606" s="90" t="s">
        <v>119</v>
      </c>
      <c r="U606" s="15">
        <v>0</v>
      </c>
      <c r="V606" s="15">
        <v>3000</v>
      </c>
      <c r="W606" s="15">
        <v>2400</v>
      </c>
      <c r="X606" s="15">
        <v>2400</v>
      </c>
      <c r="Y606" s="90" t="s">
        <v>143</v>
      </c>
      <c r="Z606" s="90" t="s">
        <v>83</v>
      </c>
      <c r="AA606" s="90" t="s">
        <v>84</v>
      </c>
      <c r="AB606" s="90" t="s">
        <v>7062</v>
      </c>
      <c r="AC606" s="90" t="s">
        <v>145</v>
      </c>
      <c r="AD606" s="90" t="s">
        <v>87</v>
      </c>
      <c r="AE606" s="90" t="s">
        <v>61</v>
      </c>
      <c r="AF606" s="90" t="s">
        <v>61</v>
      </c>
      <c r="AG606" s="90" t="s">
        <v>89</v>
      </c>
      <c r="AH606" s="90" t="s">
        <v>89</v>
      </c>
      <c r="AI606" s="90" t="s">
        <v>89</v>
      </c>
      <c r="AJ606" s="90" t="s">
        <v>89</v>
      </c>
      <c r="AK606" s="90" t="s">
        <v>89</v>
      </c>
      <c r="AL606" s="90" t="s">
        <v>89</v>
      </c>
      <c r="AM606" s="90" t="s">
        <v>89</v>
      </c>
      <c r="AN606" s="90" t="s">
        <v>89</v>
      </c>
      <c r="AO606" s="90" t="s">
        <v>89</v>
      </c>
      <c r="AP606" s="90" t="s">
        <v>89</v>
      </c>
      <c r="AQ606" s="90" t="s">
        <v>90</v>
      </c>
      <c r="AR606" s="90" t="s">
        <v>90</v>
      </c>
      <c r="AS606" s="90" t="s">
        <v>91</v>
      </c>
      <c r="AT606" s="90" t="s">
        <v>92</v>
      </c>
      <c r="AU606" s="90" t="s">
        <v>92</v>
      </c>
      <c r="AV606" s="90" t="s">
        <v>93</v>
      </c>
      <c r="AW606" s="90" t="s">
        <v>7063</v>
      </c>
      <c r="AX606" s="90" t="s">
        <v>7064</v>
      </c>
      <c r="AY606" s="90" t="s">
        <v>7065</v>
      </c>
      <c r="AZ606" s="90" t="s">
        <v>7064</v>
      </c>
      <c r="BA606" s="90" t="s">
        <v>97</v>
      </c>
      <c r="BB606" s="90" t="s">
        <v>7066</v>
      </c>
      <c r="BC606" s="90" t="s">
        <v>99</v>
      </c>
      <c r="BD606" s="90" t="s">
        <v>150</v>
      </c>
      <c r="BE606" s="90" t="s">
        <v>61</v>
      </c>
      <c r="BF606" s="90" t="s">
        <v>119</v>
      </c>
      <c r="BG606" s="90" t="s">
        <v>101</v>
      </c>
    </row>
    <row r="607" s="85" customFormat="1" ht="19" customHeight="1" spans="1:59">
      <c r="A607" s="90" t="s">
        <v>516</v>
      </c>
      <c r="B607" s="90" t="s">
        <v>517</v>
      </c>
      <c r="C607" s="90" t="s">
        <v>518</v>
      </c>
      <c r="D607" s="90" t="s">
        <v>519</v>
      </c>
      <c r="E607" s="90" t="s">
        <v>6125</v>
      </c>
      <c r="F607" s="90" t="s">
        <v>521</v>
      </c>
      <c r="G607" s="90" t="s">
        <v>522</v>
      </c>
      <c r="H607" s="90" t="s">
        <v>109</v>
      </c>
      <c r="I607" s="90" t="s">
        <v>7067</v>
      </c>
      <c r="J607" s="90" t="s">
        <v>7068</v>
      </c>
      <c r="K607" s="90" t="s">
        <v>7069</v>
      </c>
      <c r="L607" s="90" t="s">
        <v>73</v>
      </c>
      <c r="M607" s="90" t="s">
        <v>3988</v>
      </c>
      <c r="N607" s="90" t="s">
        <v>508</v>
      </c>
      <c r="O607" s="90" t="s">
        <v>2311</v>
      </c>
      <c r="P607" s="90" t="s">
        <v>2312</v>
      </c>
      <c r="Q607" s="90" t="s">
        <v>259</v>
      </c>
      <c r="R607" s="90" t="s">
        <v>260</v>
      </c>
      <c r="S607" s="90" t="s">
        <v>7070</v>
      </c>
      <c r="T607" s="90" t="s">
        <v>119</v>
      </c>
      <c r="U607" s="15">
        <v>0</v>
      </c>
      <c r="V607" s="15">
        <v>24000</v>
      </c>
      <c r="W607" s="15">
        <v>12000</v>
      </c>
      <c r="X607" s="15">
        <v>5000</v>
      </c>
      <c r="Y607" s="90" t="s">
        <v>143</v>
      </c>
      <c r="Z607" s="90" t="s">
        <v>83</v>
      </c>
      <c r="AA607" s="90" t="s">
        <v>84</v>
      </c>
      <c r="AB607" s="90" t="s">
        <v>6132</v>
      </c>
      <c r="AC607" s="90" t="s">
        <v>121</v>
      </c>
      <c r="AD607" s="90" t="s">
        <v>87</v>
      </c>
      <c r="AE607" s="90" t="s">
        <v>61</v>
      </c>
      <c r="AF607" s="90" t="s">
        <v>61</v>
      </c>
      <c r="AG607" s="90" t="s">
        <v>89</v>
      </c>
      <c r="AH607" s="90" t="s">
        <v>89</v>
      </c>
      <c r="AI607" s="90" t="s">
        <v>89</v>
      </c>
      <c r="AJ607" s="90" t="s">
        <v>89</v>
      </c>
      <c r="AK607" s="90" t="s">
        <v>89</v>
      </c>
      <c r="AL607" s="90" t="s">
        <v>89</v>
      </c>
      <c r="AM607" s="90" t="s">
        <v>89</v>
      </c>
      <c r="AN607" s="90" t="s">
        <v>89</v>
      </c>
      <c r="AO607" s="90" t="s">
        <v>89</v>
      </c>
      <c r="AP607" s="90" t="s">
        <v>89</v>
      </c>
      <c r="AQ607" s="90" t="s">
        <v>90</v>
      </c>
      <c r="AR607" s="90" t="s">
        <v>90</v>
      </c>
      <c r="AS607" s="90" t="s">
        <v>91</v>
      </c>
      <c r="AT607" s="90" t="s">
        <v>92</v>
      </c>
      <c r="AU607" s="90" t="s">
        <v>92</v>
      </c>
      <c r="AV607" s="90" t="s">
        <v>93</v>
      </c>
      <c r="AW607" s="90" t="s">
        <v>6133</v>
      </c>
      <c r="AX607" s="90" t="s">
        <v>7071</v>
      </c>
      <c r="AY607" s="90" t="s">
        <v>6135</v>
      </c>
      <c r="AZ607" s="90" t="s">
        <v>7071</v>
      </c>
      <c r="BA607" s="90" t="s">
        <v>97</v>
      </c>
      <c r="BB607" s="90" t="s">
        <v>7072</v>
      </c>
      <c r="BC607" s="90" t="s">
        <v>99</v>
      </c>
      <c r="BD607" s="90" t="s">
        <v>150</v>
      </c>
      <c r="BE607" s="90" t="s">
        <v>61</v>
      </c>
      <c r="BF607" s="90" t="s">
        <v>119</v>
      </c>
      <c r="BG607" s="90" t="s">
        <v>101</v>
      </c>
    </row>
    <row r="608" s="85" customFormat="1" ht="19" customHeight="1" spans="1:59">
      <c r="A608" s="90" t="s">
        <v>226</v>
      </c>
      <c r="B608" s="90" t="s">
        <v>227</v>
      </c>
      <c r="C608" s="90" t="s">
        <v>5591</v>
      </c>
      <c r="D608" s="90" t="s">
        <v>5592</v>
      </c>
      <c r="E608" s="90" t="s">
        <v>7073</v>
      </c>
      <c r="F608" s="90" t="s">
        <v>7074</v>
      </c>
      <c r="G608" s="90" t="s">
        <v>876</v>
      </c>
      <c r="H608" s="90" t="s">
        <v>109</v>
      </c>
      <c r="I608" s="90" t="s">
        <v>7075</v>
      </c>
      <c r="J608" s="90" t="s">
        <v>7076</v>
      </c>
      <c r="K608" s="90" t="s">
        <v>7077</v>
      </c>
      <c r="L608" s="90" t="s">
        <v>73</v>
      </c>
      <c r="M608" s="90" t="s">
        <v>2014</v>
      </c>
      <c r="N608" s="90" t="s">
        <v>1835</v>
      </c>
      <c r="O608" s="90" t="s">
        <v>774</v>
      </c>
      <c r="P608" s="90" t="s">
        <v>775</v>
      </c>
      <c r="Q608" s="90" t="s">
        <v>3796</v>
      </c>
      <c r="R608" s="90" t="s">
        <v>3797</v>
      </c>
      <c r="S608" s="90" t="s">
        <v>7078</v>
      </c>
      <c r="T608" s="90" t="s">
        <v>119</v>
      </c>
      <c r="U608" s="15">
        <v>0</v>
      </c>
      <c r="V608" s="15">
        <v>17900</v>
      </c>
      <c r="W608" s="15">
        <v>14000</v>
      </c>
      <c r="X608" s="15">
        <v>7000</v>
      </c>
      <c r="Y608" s="90" t="s">
        <v>82</v>
      </c>
      <c r="Z608" s="90" t="s">
        <v>83</v>
      </c>
      <c r="AA608" s="90" t="s">
        <v>84</v>
      </c>
      <c r="AB608" s="90" t="s">
        <v>7079</v>
      </c>
      <c r="AC608" s="90" t="s">
        <v>191</v>
      </c>
      <c r="AD608" s="90" t="s">
        <v>87</v>
      </c>
      <c r="AE608" s="90" t="s">
        <v>61</v>
      </c>
      <c r="AF608" s="90" t="s">
        <v>61</v>
      </c>
      <c r="AG608" s="90" t="s">
        <v>89</v>
      </c>
      <c r="AH608" s="90" t="s">
        <v>89</v>
      </c>
      <c r="AI608" s="90" t="s">
        <v>89</v>
      </c>
      <c r="AJ608" s="90" t="s">
        <v>88</v>
      </c>
      <c r="AK608" s="90" t="s">
        <v>89</v>
      </c>
      <c r="AL608" s="90" t="s">
        <v>88</v>
      </c>
      <c r="AM608" s="90" t="s">
        <v>88</v>
      </c>
      <c r="AN608" s="90" t="s">
        <v>88</v>
      </c>
      <c r="AO608" s="90" t="s">
        <v>88</v>
      </c>
      <c r="AP608" s="90" t="s">
        <v>89</v>
      </c>
      <c r="AQ608" s="90" t="s">
        <v>90</v>
      </c>
      <c r="AR608" s="90" t="s">
        <v>90</v>
      </c>
      <c r="AS608" s="90" t="s">
        <v>91</v>
      </c>
      <c r="AT608" s="90" t="s">
        <v>92</v>
      </c>
      <c r="AU608" s="90" t="s">
        <v>92</v>
      </c>
      <c r="AV608" s="90" t="s">
        <v>93</v>
      </c>
      <c r="AW608" s="90" t="s">
        <v>7080</v>
      </c>
      <c r="AX608" s="90" t="s">
        <v>7081</v>
      </c>
      <c r="AY608" s="90" t="s">
        <v>3116</v>
      </c>
      <c r="AZ608" s="90" t="s">
        <v>7081</v>
      </c>
      <c r="BA608" s="90" t="s">
        <v>97</v>
      </c>
      <c r="BB608" s="90" t="s">
        <v>7082</v>
      </c>
      <c r="BC608" s="90" t="s">
        <v>99</v>
      </c>
      <c r="BD608" s="90" t="s">
        <v>100</v>
      </c>
      <c r="BE608" s="90" t="s">
        <v>61</v>
      </c>
      <c r="BF608" s="90" t="s">
        <v>119</v>
      </c>
      <c r="BG608" s="90" t="s">
        <v>101</v>
      </c>
    </row>
    <row r="609" s="85" customFormat="1" ht="19" customHeight="1" spans="1:59">
      <c r="A609" s="90" t="s">
        <v>694</v>
      </c>
      <c r="B609" s="90" t="s">
        <v>695</v>
      </c>
      <c r="C609" s="90" t="s">
        <v>696</v>
      </c>
      <c r="D609" s="90" t="s">
        <v>697</v>
      </c>
      <c r="E609" s="90" t="s">
        <v>7083</v>
      </c>
      <c r="F609" s="90" t="s">
        <v>4983</v>
      </c>
      <c r="G609" s="90" t="s">
        <v>2571</v>
      </c>
      <c r="H609" s="90" t="s">
        <v>539</v>
      </c>
      <c r="I609" s="90" t="s">
        <v>7084</v>
      </c>
      <c r="J609" s="90" t="s">
        <v>7085</v>
      </c>
      <c r="K609" s="90" t="s">
        <v>7086</v>
      </c>
      <c r="L609" s="90" t="s">
        <v>73</v>
      </c>
      <c r="M609" s="90" t="s">
        <v>3031</v>
      </c>
      <c r="N609" s="90" t="s">
        <v>114</v>
      </c>
      <c r="O609" s="90" t="s">
        <v>398</v>
      </c>
      <c r="P609" s="90" t="s">
        <v>399</v>
      </c>
      <c r="Q609" s="90" t="s">
        <v>2192</v>
      </c>
      <c r="R609" s="90" t="s">
        <v>2193</v>
      </c>
      <c r="S609" s="90" t="s">
        <v>7087</v>
      </c>
      <c r="T609" s="90" t="s">
        <v>380</v>
      </c>
      <c r="U609" s="15">
        <v>0</v>
      </c>
      <c r="V609" s="15">
        <v>23000</v>
      </c>
      <c r="W609" s="15">
        <v>13800</v>
      </c>
      <c r="X609" s="15">
        <v>8000</v>
      </c>
      <c r="Y609" s="90" t="s">
        <v>82</v>
      </c>
      <c r="Z609" s="90" t="s">
        <v>83</v>
      </c>
      <c r="AA609" s="90" t="s">
        <v>84</v>
      </c>
      <c r="AB609" s="90" t="s">
        <v>7088</v>
      </c>
      <c r="AC609" s="90" t="s">
        <v>359</v>
      </c>
      <c r="AD609" s="90" t="s">
        <v>87</v>
      </c>
      <c r="AE609" s="90" t="s">
        <v>61</v>
      </c>
      <c r="AF609" s="90" t="s">
        <v>61</v>
      </c>
      <c r="AG609" s="90" t="s">
        <v>89</v>
      </c>
      <c r="AH609" s="90" t="s">
        <v>88</v>
      </c>
      <c r="AI609" s="90" t="s">
        <v>88</v>
      </c>
      <c r="AJ609" s="90" t="s">
        <v>88</v>
      </c>
      <c r="AK609" s="90" t="s">
        <v>89</v>
      </c>
      <c r="AL609" s="90" t="s">
        <v>89</v>
      </c>
      <c r="AM609" s="90" t="s">
        <v>88</v>
      </c>
      <c r="AN609" s="90" t="s">
        <v>88</v>
      </c>
      <c r="AO609" s="90" t="s">
        <v>88</v>
      </c>
      <c r="AP609" s="90" t="s">
        <v>89</v>
      </c>
      <c r="AQ609" s="90" t="s">
        <v>90</v>
      </c>
      <c r="AR609" s="90" t="s">
        <v>90</v>
      </c>
      <c r="AS609" s="90" t="s">
        <v>91</v>
      </c>
      <c r="AT609" s="90" t="s">
        <v>92</v>
      </c>
      <c r="AU609" s="90" t="s">
        <v>92</v>
      </c>
      <c r="AV609" s="90" t="s">
        <v>93</v>
      </c>
      <c r="AW609" s="90" t="s">
        <v>7089</v>
      </c>
      <c r="AX609" s="90" t="s">
        <v>7090</v>
      </c>
      <c r="AY609" s="90" t="s">
        <v>7091</v>
      </c>
      <c r="AZ609" s="90" t="s">
        <v>7090</v>
      </c>
      <c r="BA609" s="90" t="s">
        <v>97</v>
      </c>
      <c r="BB609" s="90" t="s">
        <v>7092</v>
      </c>
      <c r="BC609" s="90" t="s">
        <v>99</v>
      </c>
      <c r="BD609" s="90" t="s">
        <v>100</v>
      </c>
      <c r="BE609" s="90" t="s">
        <v>61</v>
      </c>
      <c r="BF609" s="90" t="s">
        <v>380</v>
      </c>
      <c r="BG609" s="90" t="s">
        <v>101</v>
      </c>
    </row>
    <row r="610" s="85" customFormat="1" ht="19" customHeight="1" spans="1:59">
      <c r="A610" s="90" t="s">
        <v>302</v>
      </c>
      <c r="B610" s="90" t="s">
        <v>303</v>
      </c>
      <c r="C610" s="90" t="s">
        <v>1968</v>
      </c>
      <c r="D610" s="90" t="s">
        <v>1969</v>
      </c>
      <c r="E610" s="90" t="s">
        <v>7093</v>
      </c>
      <c r="F610" s="90" t="s">
        <v>7094</v>
      </c>
      <c r="G610" s="90" t="s">
        <v>7095</v>
      </c>
      <c r="H610" s="90" t="s">
        <v>2216</v>
      </c>
      <c r="I610" s="90" t="s">
        <v>7096</v>
      </c>
      <c r="J610" s="90" t="s">
        <v>7097</v>
      </c>
      <c r="K610" s="90" t="s">
        <v>7098</v>
      </c>
      <c r="L610" s="90" t="s">
        <v>73</v>
      </c>
      <c r="M610" s="90" t="s">
        <v>373</v>
      </c>
      <c r="N610" s="90" t="s">
        <v>137</v>
      </c>
      <c r="O610" s="90" t="s">
        <v>1739</v>
      </c>
      <c r="P610" s="90" t="s">
        <v>1740</v>
      </c>
      <c r="Q610" s="90" t="s">
        <v>2223</v>
      </c>
      <c r="R610" s="90" t="s">
        <v>2224</v>
      </c>
      <c r="S610" s="90" t="s">
        <v>7099</v>
      </c>
      <c r="T610" s="90" t="s">
        <v>380</v>
      </c>
      <c r="U610" s="15">
        <v>0</v>
      </c>
      <c r="V610" s="15">
        <v>150000</v>
      </c>
      <c r="W610" s="15">
        <v>118000</v>
      </c>
      <c r="X610" s="15">
        <v>69300</v>
      </c>
      <c r="Y610" s="90" t="s">
        <v>143</v>
      </c>
      <c r="Z610" s="90" t="s">
        <v>83</v>
      </c>
      <c r="AA610" s="90" t="s">
        <v>84</v>
      </c>
      <c r="AB610" s="90" t="s">
        <v>7100</v>
      </c>
      <c r="AC610" s="90" t="s">
        <v>145</v>
      </c>
      <c r="AD610" s="90" t="s">
        <v>87</v>
      </c>
      <c r="AE610" s="90" t="s">
        <v>61</v>
      </c>
      <c r="AF610" s="90" t="s">
        <v>61</v>
      </c>
      <c r="AG610" s="90" t="s">
        <v>89</v>
      </c>
      <c r="AH610" s="90" t="s">
        <v>89</v>
      </c>
      <c r="AI610" s="90" t="s">
        <v>89</v>
      </c>
      <c r="AJ610" s="90" t="s">
        <v>89</v>
      </c>
      <c r="AK610" s="90" t="s">
        <v>89</v>
      </c>
      <c r="AL610" s="90" t="s">
        <v>89</v>
      </c>
      <c r="AM610" s="90" t="s">
        <v>89</v>
      </c>
      <c r="AN610" s="90" t="s">
        <v>89</v>
      </c>
      <c r="AO610" s="90" t="s">
        <v>89</v>
      </c>
      <c r="AP610" s="90" t="s">
        <v>89</v>
      </c>
      <c r="AQ610" s="90" t="s">
        <v>90</v>
      </c>
      <c r="AR610" s="90" t="s">
        <v>90</v>
      </c>
      <c r="AS610" s="90" t="s">
        <v>91</v>
      </c>
      <c r="AT610" s="90" t="s">
        <v>92</v>
      </c>
      <c r="AU610" s="90" t="s">
        <v>92</v>
      </c>
      <c r="AV610" s="90" t="s">
        <v>93</v>
      </c>
      <c r="AW610" s="90" t="s">
        <v>7101</v>
      </c>
      <c r="AX610" s="90" t="s">
        <v>7102</v>
      </c>
      <c r="AY610" s="90" t="s">
        <v>7103</v>
      </c>
      <c r="AZ610" s="90" t="s">
        <v>7102</v>
      </c>
      <c r="BA610" s="90" t="s">
        <v>97</v>
      </c>
      <c r="BB610" s="90" t="s">
        <v>7104</v>
      </c>
      <c r="BC610" s="90" t="s">
        <v>99</v>
      </c>
      <c r="BD610" s="90" t="s">
        <v>150</v>
      </c>
      <c r="BE610" s="90" t="s">
        <v>61</v>
      </c>
      <c r="BF610" s="90" t="s">
        <v>380</v>
      </c>
      <c r="BG610" s="90" t="s">
        <v>101</v>
      </c>
    </row>
    <row r="611" s="85" customFormat="1" ht="19" customHeight="1" spans="1:59">
      <c r="A611" s="90" t="s">
        <v>646</v>
      </c>
      <c r="B611" s="90" t="s">
        <v>647</v>
      </c>
      <c r="C611" s="90" t="s">
        <v>2605</v>
      </c>
      <c r="D611" s="90" t="s">
        <v>2606</v>
      </c>
      <c r="E611" s="90" t="s">
        <v>7105</v>
      </c>
      <c r="F611" s="90" t="s">
        <v>7106</v>
      </c>
      <c r="G611" s="90" t="s">
        <v>975</v>
      </c>
      <c r="H611" s="90" t="s">
        <v>109</v>
      </c>
      <c r="I611" s="90" t="s">
        <v>7107</v>
      </c>
      <c r="J611" s="90" t="s">
        <v>7108</v>
      </c>
      <c r="K611" s="90" t="s">
        <v>7109</v>
      </c>
      <c r="L611" s="90" t="s">
        <v>73</v>
      </c>
      <c r="M611" s="90" t="s">
        <v>7110</v>
      </c>
      <c r="N611" s="90" t="s">
        <v>75</v>
      </c>
      <c r="O611" s="90" t="s">
        <v>115</v>
      </c>
      <c r="P611" s="90" t="s">
        <v>116</v>
      </c>
      <c r="Q611" s="90" t="s">
        <v>117</v>
      </c>
      <c r="R611" s="90" t="s">
        <v>116</v>
      </c>
      <c r="S611" s="90" t="s">
        <v>7111</v>
      </c>
      <c r="T611" s="90" t="s">
        <v>209</v>
      </c>
      <c r="U611" s="15">
        <v>0</v>
      </c>
      <c r="V611" s="15">
        <v>30000</v>
      </c>
      <c r="W611" s="15">
        <v>15000</v>
      </c>
      <c r="X611" s="15">
        <v>10000</v>
      </c>
      <c r="Y611" s="90" t="s">
        <v>143</v>
      </c>
      <c r="Z611" s="90" t="s">
        <v>83</v>
      </c>
      <c r="AA611" s="90" t="s">
        <v>84</v>
      </c>
      <c r="AB611" s="90" t="s">
        <v>7112</v>
      </c>
      <c r="AC611" s="90" t="s">
        <v>145</v>
      </c>
      <c r="AD611" s="90" t="s">
        <v>87</v>
      </c>
      <c r="AE611" s="90" t="s">
        <v>61</v>
      </c>
      <c r="AF611" s="90" t="s">
        <v>61</v>
      </c>
      <c r="AG611" s="90" t="s">
        <v>89</v>
      </c>
      <c r="AH611" s="90" t="s">
        <v>89</v>
      </c>
      <c r="AI611" s="90" t="s">
        <v>88</v>
      </c>
      <c r="AJ611" s="90" t="s">
        <v>89</v>
      </c>
      <c r="AK611" s="90" t="s">
        <v>88</v>
      </c>
      <c r="AL611" s="90" t="s">
        <v>88</v>
      </c>
      <c r="AM611" s="90" t="s">
        <v>88</v>
      </c>
      <c r="AN611" s="90" t="s">
        <v>88</v>
      </c>
      <c r="AO611" s="90" t="s">
        <v>88</v>
      </c>
      <c r="AP611" s="90" t="s">
        <v>89</v>
      </c>
      <c r="AQ611" s="90" t="s">
        <v>90</v>
      </c>
      <c r="AR611" s="90" t="s">
        <v>90</v>
      </c>
      <c r="AS611" s="90" t="s">
        <v>91</v>
      </c>
      <c r="AT611" s="90" t="s">
        <v>92</v>
      </c>
      <c r="AU611" s="90" t="s">
        <v>92</v>
      </c>
      <c r="AV611" s="90" t="s">
        <v>93</v>
      </c>
      <c r="AW611" s="90" t="s">
        <v>7113</v>
      </c>
      <c r="AX611" s="90" t="s">
        <v>7114</v>
      </c>
      <c r="AY611" s="90" t="s">
        <v>7115</v>
      </c>
      <c r="AZ611" s="90" t="s">
        <v>7114</v>
      </c>
      <c r="BA611" s="90" t="s">
        <v>97</v>
      </c>
      <c r="BB611" s="90" t="s">
        <v>7116</v>
      </c>
      <c r="BC611" s="90" t="s">
        <v>99</v>
      </c>
      <c r="BD611" s="90" t="s">
        <v>150</v>
      </c>
      <c r="BE611" s="90" t="s">
        <v>61</v>
      </c>
      <c r="BF611" s="90" t="s">
        <v>209</v>
      </c>
      <c r="BG611" s="90" t="s">
        <v>101</v>
      </c>
    </row>
    <row r="612" s="85" customFormat="1" ht="19" customHeight="1" spans="1:59">
      <c r="A612" s="90" t="s">
        <v>174</v>
      </c>
      <c r="B612" s="90" t="s">
        <v>175</v>
      </c>
      <c r="C612" s="90" t="s">
        <v>889</v>
      </c>
      <c r="D612" s="90" t="s">
        <v>890</v>
      </c>
      <c r="E612" s="90" t="s">
        <v>6492</v>
      </c>
      <c r="F612" s="90" t="s">
        <v>6493</v>
      </c>
      <c r="G612" s="90" t="s">
        <v>2519</v>
      </c>
      <c r="H612" s="90" t="s">
        <v>1299</v>
      </c>
      <c r="I612" s="90" t="s">
        <v>7117</v>
      </c>
      <c r="J612" s="90" t="s">
        <v>7118</v>
      </c>
      <c r="K612" s="90" t="s">
        <v>7119</v>
      </c>
      <c r="L612" s="90" t="s">
        <v>73</v>
      </c>
      <c r="M612" s="90" t="s">
        <v>74</v>
      </c>
      <c r="N612" s="90" t="s">
        <v>880</v>
      </c>
      <c r="O612" s="90" t="s">
        <v>1726</v>
      </c>
      <c r="P612" s="90" t="s">
        <v>1727</v>
      </c>
      <c r="Q612" s="90" t="s">
        <v>1728</v>
      </c>
      <c r="R612" s="90" t="s">
        <v>1307</v>
      </c>
      <c r="S612" s="90" t="s">
        <v>7120</v>
      </c>
      <c r="T612" s="90" t="s">
        <v>119</v>
      </c>
      <c r="U612" s="15">
        <v>0</v>
      </c>
      <c r="V612" s="15">
        <v>10000</v>
      </c>
      <c r="W612" s="15">
        <v>8000</v>
      </c>
      <c r="X612" s="15">
        <v>5000</v>
      </c>
      <c r="Y612" s="90" t="s">
        <v>82</v>
      </c>
      <c r="Z612" s="90" t="s">
        <v>83</v>
      </c>
      <c r="AA612" s="90" t="s">
        <v>84</v>
      </c>
      <c r="AB612" s="90" t="s">
        <v>6493</v>
      </c>
      <c r="AC612" s="90" t="s">
        <v>121</v>
      </c>
      <c r="AD612" s="90" t="s">
        <v>87</v>
      </c>
      <c r="AE612" s="90" t="s">
        <v>61</v>
      </c>
      <c r="AF612" s="90" t="s">
        <v>61</v>
      </c>
      <c r="AG612" s="90" t="s">
        <v>89</v>
      </c>
      <c r="AH612" s="90" t="s">
        <v>89</v>
      </c>
      <c r="AI612" s="90" t="s">
        <v>88</v>
      </c>
      <c r="AJ612" s="90" t="s">
        <v>88</v>
      </c>
      <c r="AK612" s="90" t="s">
        <v>88</v>
      </c>
      <c r="AL612" s="90" t="s">
        <v>89</v>
      </c>
      <c r="AM612" s="90" t="s">
        <v>89</v>
      </c>
      <c r="AN612" s="90" t="s">
        <v>88</v>
      </c>
      <c r="AO612" s="90" t="s">
        <v>88</v>
      </c>
      <c r="AP612" s="90" t="s">
        <v>89</v>
      </c>
      <c r="AQ612" s="90" t="s">
        <v>90</v>
      </c>
      <c r="AR612" s="90" t="s">
        <v>90</v>
      </c>
      <c r="AS612" s="90" t="s">
        <v>91</v>
      </c>
      <c r="AT612" s="90" t="s">
        <v>92</v>
      </c>
      <c r="AU612" s="90" t="s">
        <v>92</v>
      </c>
      <c r="AV612" s="90" t="s">
        <v>93</v>
      </c>
      <c r="AW612" s="90" t="s">
        <v>6498</v>
      </c>
      <c r="AX612" s="90" t="s">
        <v>7121</v>
      </c>
      <c r="AY612" s="90" t="s">
        <v>4083</v>
      </c>
      <c r="AZ612" s="90" t="s">
        <v>7121</v>
      </c>
      <c r="BA612" s="90" t="s">
        <v>97</v>
      </c>
      <c r="BB612" s="90" t="s">
        <v>7122</v>
      </c>
      <c r="BC612" s="90" t="s">
        <v>99</v>
      </c>
      <c r="BD612" s="90" t="s">
        <v>100</v>
      </c>
      <c r="BE612" s="90" t="s">
        <v>61</v>
      </c>
      <c r="BF612" s="90" t="s">
        <v>119</v>
      </c>
      <c r="BG612" s="90" t="s">
        <v>101</v>
      </c>
    </row>
    <row r="613" s="85" customFormat="1" ht="19" customHeight="1" spans="1:59">
      <c r="A613" s="90" t="s">
        <v>302</v>
      </c>
      <c r="B613" s="90" t="s">
        <v>303</v>
      </c>
      <c r="C613" s="90" t="s">
        <v>304</v>
      </c>
      <c r="D613" s="90" t="s">
        <v>305</v>
      </c>
      <c r="E613" s="90" t="s">
        <v>4169</v>
      </c>
      <c r="F613" s="90" t="s">
        <v>1902</v>
      </c>
      <c r="G613" s="90" t="s">
        <v>1903</v>
      </c>
      <c r="H613" s="90" t="s">
        <v>539</v>
      </c>
      <c r="I613" s="90" t="s">
        <v>7123</v>
      </c>
      <c r="J613" s="90" t="s">
        <v>7124</v>
      </c>
      <c r="K613" s="90" t="s">
        <v>7125</v>
      </c>
      <c r="L613" s="90" t="s">
        <v>73</v>
      </c>
      <c r="M613" s="90" t="s">
        <v>341</v>
      </c>
      <c r="N613" s="90" t="s">
        <v>2191</v>
      </c>
      <c r="O613" s="90" t="s">
        <v>2269</v>
      </c>
      <c r="P613" s="90" t="s">
        <v>7126</v>
      </c>
      <c r="Q613" s="90" t="s">
        <v>7127</v>
      </c>
      <c r="R613" s="90" t="s">
        <v>7128</v>
      </c>
      <c r="S613" s="90" t="s">
        <v>7129</v>
      </c>
      <c r="T613" s="90" t="s">
        <v>119</v>
      </c>
      <c r="U613" s="15">
        <v>0</v>
      </c>
      <c r="V613" s="15">
        <v>17000</v>
      </c>
      <c r="W613" s="15">
        <v>13600</v>
      </c>
      <c r="X613" s="15">
        <v>6000</v>
      </c>
      <c r="Y613" s="90" t="s">
        <v>82</v>
      </c>
      <c r="Z613" s="90" t="s">
        <v>83</v>
      </c>
      <c r="AA613" s="90" t="s">
        <v>84</v>
      </c>
      <c r="AB613" s="90" t="s">
        <v>4176</v>
      </c>
      <c r="AC613" s="90" t="s">
        <v>86</v>
      </c>
      <c r="AD613" s="90" t="s">
        <v>87</v>
      </c>
      <c r="AE613" s="90" t="s">
        <v>61</v>
      </c>
      <c r="AF613" s="90" t="s">
        <v>61</v>
      </c>
      <c r="AG613" s="90" t="s">
        <v>89</v>
      </c>
      <c r="AH613" s="90" t="s">
        <v>89</v>
      </c>
      <c r="AI613" s="90" t="s">
        <v>89</v>
      </c>
      <c r="AJ613" s="90" t="s">
        <v>88</v>
      </c>
      <c r="AK613" s="90" t="s">
        <v>88</v>
      </c>
      <c r="AL613" s="90" t="s">
        <v>88</v>
      </c>
      <c r="AM613" s="90" t="s">
        <v>88</v>
      </c>
      <c r="AN613" s="90" t="s">
        <v>88</v>
      </c>
      <c r="AO613" s="90" t="s">
        <v>88</v>
      </c>
      <c r="AP613" s="90" t="s">
        <v>89</v>
      </c>
      <c r="AQ613" s="90" t="s">
        <v>90</v>
      </c>
      <c r="AR613" s="90" t="s">
        <v>90</v>
      </c>
      <c r="AS613" s="90" t="s">
        <v>91</v>
      </c>
      <c r="AT613" s="90" t="s">
        <v>92</v>
      </c>
      <c r="AU613" s="90" t="s">
        <v>92</v>
      </c>
      <c r="AV613" s="90" t="s">
        <v>93</v>
      </c>
      <c r="AW613" s="90" t="s">
        <v>4177</v>
      </c>
      <c r="AX613" s="90" t="s">
        <v>7130</v>
      </c>
      <c r="AY613" s="90" t="s">
        <v>4179</v>
      </c>
      <c r="AZ613" s="90" t="s">
        <v>7130</v>
      </c>
      <c r="BA613" s="90" t="s">
        <v>97</v>
      </c>
      <c r="BB613" s="90" t="s">
        <v>7131</v>
      </c>
      <c r="BC613" s="90" t="s">
        <v>99</v>
      </c>
      <c r="BD613" s="90" t="s">
        <v>100</v>
      </c>
      <c r="BE613" s="90" t="s">
        <v>61</v>
      </c>
      <c r="BF613" s="90" t="s">
        <v>119</v>
      </c>
      <c r="BG613" s="90" t="s">
        <v>101</v>
      </c>
    </row>
    <row r="614" s="85" customFormat="1" ht="19" customHeight="1" spans="1:59">
      <c r="A614" s="90" t="s">
        <v>151</v>
      </c>
      <c r="B614" s="90" t="s">
        <v>152</v>
      </c>
      <c r="C614" s="90" t="s">
        <v>1125</v>
      </c>
      <c r="D614" s="90" t="s">
        <v>1126</v>
      </c>
      <c r="E614" s="90" t="s">
        <v>7132</v>
      </c>
      <c r="F614" s="90" t="s">
        <v>4020</v>
      </c>
      <c r="G614" s="90" t="s">
        <v>2937</v>
      </c>
      <c r="H614" s="90" t="s">
        <v>109</v>
      </c>
      <c r="I614" s="90" t="s">
        <v>7133</v>
      </c>
      <c r="J614" s="90" t="s">
        <v>7134</v>
      </c>
      <c r="K614" s="90" t="s">
        <v>7135</v>
      </c>
      <c r="L614" s="90" t="s">
        <v>73</v>
      </c>
      <c r="M614" s="90" t="s">
        <v>74</v>
      </c>
      <c r="N614" s="90" t="s">
        <v>6070</v>
      </c>
      <c r="O614" s="90" t="s">
        <v>292</v>
      </c>
      <c r="P614" s="90" t="s">
        <v>293</v>
      </c>
      <c r="Q614" s="90" t="s">
        <v>294</v>
      </c>
      <c r="R614" s="90" t="s">
        <v>295</v>
      </c>
      <c r="S614" s="90" t="s">
        <v>7136</v>
      </c>
      <c r="T614" s="90" t="s">
        <v>119</v>
      </c>
      <c r="U614" s="15">
        <v>0</v>
      </c>
      <c r="V614" s="15">
        <v>135000</v>
      </c>
      <c r="W614" s="15">
        <v>95200</v>
      </c>
      <c r="X614" s="15">
        <v>15000</v>
      </c>
      <c r="Y614" s="90" t="s">
        <v>82</v>
      </c>
      <c r="Z614" s="90" t="s">
        <v>83</v>
      </c>
      <c r="AA614" s="90" t="s">
        <v>84</v>
      </c>
      <c r="AB614" s="90" t="s">
        <v>7137</v>
      </c>
      <c r="AC614" s="90" t="s">
        <v>359</v>
      </c>
      <c r="AD614" s="90" t="s">
        <v>87</v>
      </c>
      <c r="AE614" s="90" t="s">
        <v>61</v>
      </c>
      <c r="AF614" s="90" t="s">
        <v>61</v>
      </c>
      <c r="AG614" s="90" t="s">
        <v>89</v>
      </c>
      <c r="AH614" s="90" t="s">
        <v>89</v>
      </c>
      <c r="AI614" s="90" t="s">
        <v>89</v>
      </c>
      <c r="AJ614" s="90" t="s">
        <v>88</v>
      </c>
      <c r="AK614" s="90" t="s">
        <v>88</v>
      </c>
      <c r="AL614" s="90" t="s">
        <v>88</v>
      </c>
      <c r="AM614" s="90" t="s">
        <v>88</v>
      </c>
      <c r="AN614" s="90" t="s">
        <v>88</v>
      </c>
      <c r="AO614" s="90" t="s">
        <v>88</v>
      </c>
      <c r="AP614" s="90" t="s">
        <v>89</v>
      </c>
      <c r="AQ614" s="90" t="s">
        <v>90</v>
      </c>
      <c r="AR614" s="90" t="s">
        <v>90</v>
      </c>
      <c r="AS614" s="90" t="s">
        <v>91</v>
      </c>
      <c r="AT614" s="90" t="s">
        <v>92</v>
      </c>
      <c r="AU614" s="90" t="s">
        <v>92</v>
      </c>
      <c r="AV614" s="90" t="s">
        <v>93</v>
      </c>
      <c r="AW614" s="90" t="s">
        <v>7138</v>
      </c>
      <c r="AX614" s="90" t="s">
        <v>7139</v>
      </c>
      <c r="AY614" s="90" t="s">
        <v>7140</v>
      </c>
      <c r="AZ614" s="90" t="s">
        <v>7139</v>
      </c>
      <c r="BA614" s="90" t="s">
        <v>97</v>
      </c>
      <c r="BB614" s="90" t="s">
        <v>7141</v>
      </c>
      <c r="BC614" s="90" t="s">
        <v>99</v>
      </c>
      <c r="BD614" s="90" t="s">
        <v>100</v>
      </c>
      <c r="BE614" s="90" t="s">
        <v>61</v>
      </c>
      <c r="BF614" s="90" t="s">
        <v>119</v>
      </c>
      <c r="BG614" s="90" t="s">
        <v>101</v>
      </c>
    </row>
    <row r="615" s="85" customFormat="1" ht="19" customHeight="1" spans="1:59">
      <c r="A615" s="90" t="s">
        <v>62</v>
      </c>
      <c r="B615" s="90" t="s">
        <v>63</v>
      </c>
      <c r="C615" s="90" t="s">
        <v>7142</v>
      </c>
      <c r="D615" s="90" t="s">
        <v>7143</v>
      </c>
      <c r="E615" s="90" t="s">
        <v>7144</v>
      </c>
      <c r="F615" s="90" t="s">
        <v>7145</v>
      </c>
      <c r="G615" s="90" t="s">
        <v>990</v>
      </c>
      <c r="H615" s="90" t="s">
        <v>109</v>
      </c>
      <c r="I615" s="90" t="s">
        <v>7146</v>
      </c>
      <c r="J615" s="90" t="s">
        <v>7147</v>
      </c>
      <c r="K615" s="90" t="s">
        <v>7148</v>
      </c>
      <c r="L615" s="90" t="s">
        <v>73</v>
      </c>
      <c r="M615" s="90" t="s">
        <v>4207</v>
      </c>
      <c r="N615" s="90" t="s">
        <v>6778</v>
      </c>
      <c r="O615" s="90" t="s">
        <v>2779</v>
      </c>
      <c r="P615" s="90" t="s">
        <v>2780</v>
      </c>
      <c r="Q615" s="90" t="s">
        <v>259</v>
      </c>
      <c r="R615" s="90" t="s">
        <v>260</v>
      </c>
      <c r="S615" s="90" t="s">
        <v>7149</v>
      </c>
      <c r="T615" s="90" t="s">
        <v>380</v>
      </c>
      <c r="U615" s="15">
        <v>0</v>
      </c>
      <c r="V615" s="15">
        <v>5029</v>
      </c>
      <c r="W615" s="15">
        <v>3800</v>
      </c>
      <c r="X615" s="15">
        <v>2500</v>
      </c>
      <c r="Y615" s="90" t="s">
        <v>143</v>
      </c>
      <c r="Z615" s="90" t="s">
        <v>83</v>
      </c>
      <c r="AA615" s="90" t="s">
        <v>84</v>
      </c>
      <c r="AB615" s="90" t="s">
        <v>7150</v>
      </c>
      <c r="AC615" s="90" t="s">
        <v>359</v>
      </c>
      <c r="AD615" s="90" t="s">
        <v>87</v>
      </c>
      <c r="AE615" s="90" t="s">
        <v>61</v>
      </c>
      <c r="AF615" s="90" t="s">
        <v>61</v>
      </c>
      <c r="AG615" s="90" t="s">
        <v>89</v>
      </c>
      <c r="AH615" s="90" t="s">
        <v>89</v>
      </c>
      <c r="AI615" s="90" t="s">
        <v>89</v>
      </c>
      <c r="AJ615" s="90" t="s">
        <v>89</v>
      </c>
      <c r="AK615" s="90" t="s">
        <v>88</v>
      </c>
      <c r="AL615" s="90" t="s">
        <v>88</v>
      </c>
      <c r="AM615" s="90" t="s">
        <v>89</v>
      </c>
      <c r="AN615" s="90" t="s">
        <v>89</v>
      </c>
      <c r="AO615" s="90" t="s">
        <v>89</v>
      </c>
      <c r="AP615" s="90" t="s">
        <v>89</v>
      </c>
      <c r="AQ615" s="90" t="s">
        <v>90</v>
      </c>
      <c r="AR615" s="90" t="s">
        <v>90</v>
      </c>
      <c r="AS615" s="90" t="s">
        <v>91</v>
      </c>
      <c r="AT615" s="90" t="s">
        <v>92</v>
      </c>
      <c r="AU615" s="90" t="s">
        <v>92</v>
      </c>
      <c r="AV615" s="90" t="s">
        <v>93</v>
      </c>
      <c r="AW615" s="90" t="s">
        <v>7151</v>
      </c>
      <c r="AX615" s="90" t="s">
        <v>7152</v>
      </c>
      <c r="AY615" s="90" t="s">
        <v>7153</v>
      </c>
      <c r="AZ615" s="90" t="s">
        <v>7152</v>
      </c>
      <c r="BA615" s="90" t="s">
        <v>97</v>
      </c>
      <c r="BB615" s="90" t="s">
        <v>7154</v>
      </c>
      <c r="BC615" s="90" t="s">
        <v>99</v>
      </c>
      <c r="BD615" s="90" t="s">
        <v>150</v>
      </c>
      <c r="BE615" s="90" t="s">
        <v>61</v>
      </c>
      <c r="BF615" s="90" t="s">
        <v>380</v>
      </c>
      <c r="BG615" s="90" t="s">
        <v>101</v>
      </c>
    </row>
    <row r="616" s="85" customFormat="1" ht="19" customHeight="1" spans="1:59">
      <c r="A616" s="90" t="s">
        <v>102</v>
      </c>
      <c r="B616" s="90" t="s">
        <v>103</v>
      </c>
      <c r="C616" s="90" t="s">
        <v>1707</v>
      </c>
      <c r="D616" s="90" t="s">
        <v>1708</v>
      </c>
      <c r="E616" s="90" t="s">
        <v>7155</v>
      </c>
      <c r="F616" s="90" t="s">
        <v>7156</v>
      </c>
      <c r="G616" s="90" t="s">
        <v>1794</v>
      </c>
      <c r="H616" s="90" t="s">
        <v>539</v>
      </c>
      <c r="I616" s="90" t="s">
        <v>7157</v>
      </c>
      <c r="J616" s="90" t="s">
        <v>7158</v>
      </c>
      <c r="K616" s="90" t="s">
        <v>7159</v>
      </c>
      <c r="L616" s="90" t="s">
        <v>73</v>
      </c>
      <c r="M616" s="90" t="s">
        <v>7160</v>
      </c>
      <c r="N616" s="90" t="s">
        <v>203</v>
      </c>
      <c r="O616" s="90" t="s">
        <v>7161</v>
      </c>
      <c r="P616" s="90" t="s">
        <v>7162</v>
      </c>
      <c r="Q616" s="90" t="s">
        <v>7163</v>
      </c>
      <c r="R616" s="90" t="s">
        <v>7164</v>
      </c>
      <c r="S616" s="90" t="s">
        <v>7165</v>
      </c>
      <c r="T616" s="90" t="s">
        <v>119</v>
      </c>
      <c r="U616" s="15">
        <v>0</v>
      </c>
      <c r="V616" s="15">
        <v>11574</v>
      </c>
      <c r="W616" s="15">
        <v>4400</v>
      </c>
      <c r="X616" s="15">
        <v>2000</v>
      </c>
      <c r="Y616" s="90" t="s">
        <v>143</v>
      </c>
      <c r="Z616" s="90" t="s">
        <v>83</v>
      </c>
      <c r="AA616" s="90" t="s">
        <v>84</v>
      </c>
      <c r="AB616" s="90" t="s">
        <v>7166</v>
      </c>
      <c r="AC616" s="90" t="s">
        <v>121</v>
      </c>
      <c r="AD616" s="90" t="s">
        <v>87</v>
      </c>
      <c r="AE616" s="90" t="s">
        <v>61</v>
      </c>
      <c r="AF616" s="90" t="s">
        <v>61</v>
      </c>
      <c r="AG616" s="90" t="s">
        <v>89</v>
      </c>
      <c r="AH616" s="90" t="s">
        <v>89</v>
      </c>
      <c r="AI616" s="90" t="s">
        <v>89</v>
      </c>
      <c r="AJ616" s="90" t="s">
        <v>89</v>
      </c>
      <c r="AK616" s="90" t="s">
        <v>89</v>
      </c>
      <c r="AL616" s="90" t="s">
        <v>89</v>
      </c>
      <c r="AM616" s="90" t="s">
        <v>89</v>
      </c>
      <c r="AN616" s="90" t="s">
        <v>89</v>
      </c>
      <c r="AO616" s="90" t="s">
        <v>89</v>
      </c>
      <c r="AP616" s="90" t="s">
        <v>89</v>
      </c>
      <c r="AQ616" s="90" t="s">
        <v>90</v>
      </c>
      <c r="AR616" s="90" t="s">
        <v>90</v>
      </c>
      <c r="AS616" s="90" t="s">
        <v>91</v>
      </c>
      <c r="AT616" s="90" t="s">
        <v>92</v>
      </c>
      <c r="AU616" s="90" t="s">
        <v>92</v>
      </c>
      <c r="AV616" s="90" t="s">
        <v>93</v>
      </c>
      <c r="AW616" s="90" t="s">
        <v>7167</v>
      </c>
      <c r="AX616" s="90" t="s">
        <v>7168</v>
      </c>
      <c r="AY616" s="90" t="s">
        <v>4244</v>
      </c>
      <c r="AZ616" s="90" t="s">
        <v>7168</v>
      </c>
      <c r="BA616" s="90" t="s">
        <v>97</v>
      </c>
      <c r="BB616" s="90" t="s">
        <v>7169</v>
      </c>
      <c r="BC616" s="90" t="s">
        <v>99</v>
      </c>
      <c r="BD616" s="90" t="s">
        <v>150</v>
      </c>
      <c r="BE616" s="90" t="s">
        <v>61</v>
      </c>
      <c r="BF616" s="90" t="s">
        <v>119</v>
      </c>
      <c r="BG616" s="90" t="s">
        <v>101</v>
      </c>
    </row>
    <row r="617" s="85" customFormat="1" ht="19" customHeight="1" spans="1:59">
      <c r="A617" s="90" t="s">
        <v>441</v>
      </c>
      <c r="B617" s="90" t="s">
        <v>442</v>
      </c>
      <c r="C617" s="90" t="s">
        <v>1270</v>
      </c>
      <c r="D617" s="90" t="s">
        <v>1271</v>
      </c>
      <c r="E617" s="90" t="s">
        <v>3275</v>
      </c>
      <c r="F617" s="90" t="s">
        <v>942</v>
      </c>
      <c r="G617" s="90" t="s">
        <v>942</v>
      </c>
      <c r="H617" s="90" t="s">
        <v>943</v>
      </c>
      <c r="I617" s="90" t="s">
        <v>7170</v>
      </c>
      <c r="J617" s="90" t="s">
        <v>7171</v>
      </c>
      <c r="K617" s="90" t="s">
        <v>7172</v>
      </c>
      <c r="L617" s="90" t="s">
        <v>73</v>
      </c>
      <c r="M617" s="90" t="s">
        <v>74</v>
      </c>
      <c r="N617" s="90" t="s">
        <v>811</v>
      </c>
      <c r="O617" s="90" t="s">
        <v>949</v>
      </c>
      <c r="P617" s="90" t="s">
        <v>950</v>
      </c>
      <c r="Q617" s="90" t="s">
        <v>257</v>
      </c>
      <c r="R617" s="90" t="s">
        <v>951</v>
      </c>
      <c r="S617" s="90" t="s">
        <v>7173</v>
      </c>
      <c r="T617" s="90" t="s">
        <v>119</v>
      </c>
      <c r="U617" s="15">
        <v>0</v>
      </c>
      <c r="V617" s="15">
        <v>30000</v>
      </c>
      <c r="W617" s="15">
        <v>14400</v>
      </c>
      <c r="X617" s="15">
        <v>2000</v>
      </c>
      <c r="Y617" s="90" t="s">
        <v>82</v>
      </c>
      <c r="Z617" s="90" t="s">
        <v>83</v>
      </c>
      <c r="AA617" s="90" t="s">
        <v>84</v>
      </c>
      <c r="AB617" s="90" t="s">
        <v>7174</v>
      </c>
      <c r="AC617" s="90" t="s">
        <v>359</v>
      </c>
      <c r="AD617" s="90" t="s">
        <v>87</v>
      </c>
      <c r="AE617" s="90" t="s">
        <v>61</v>
      </c>
      <c r="AF617" s="90" t="s">
        <v>61</v>
      </c>
      <c r="AG617" s="90" t="s">
        <v>89</v>
      </c>
      <c r="AH617" s="90" t="s">
        <v>89</v>
      </c>
      <c r="AI617" s="90" t="s">
        <v>88</v>
      </c>
      <c r="AJ617" s="90" t="s">
        <v>88</v>
      </c>
      <c r="AK617" s="90" t="s">
        <v>89</v>
      </c>
      <c r="AL617" s="90" t="s">
        <v>89</v>
      </c>
      <c r="AM617" s="90" t="s">
        <v>89</v>
      </c>
      <c r="AN617" s="90" t="s">
        <v>88</v>
      </c>
      <c r="AO617" s="90" t="s">
        <v>88</v>
      </c>
      <c r="AP617" s="90" t="s">
        <v>89</v>
      </c>
      <c r="AQ617" s="90" t="s">
        <v>90</v>
      </c>
      <c r="AR617" s="90" t="s">
        <v>90</v>
      </c>
      <c r="AS617" s="90" t="s">
        <v>91</v>
      </c>
      <c r="AT617" s="90" t="s">
        <v>92</v>
      </c>
      <c r="AU617" s="90" t="s">
        <v>92</v>
      </c>
      <c r="AV617" s="90" t="s">
        <v>93</v>
      </c>
      <c r="AW617" s="90" t="s">
        <v>3284</v>
      </c>
      <c r="AX617" s="90" t="s">
        <v>7175</v>
      </c>
      <c r="AY617" s="90" t="s">
        <v>3286</v>
      </c>
      <c r="AZ617" s="90" t="s">
        <v>7175</v>
      </c>
      <c r="BA617" s="90" t="s">
        <v>97</v>
      </c>
      <c r="BB617" s="90" t="s">
        <v>7176</v>
      </c>
      <c r="BC617" s="90" t="s">
        <v>99</v>
      </c>
      <c r="BD617" s="90" t="s">
        <v>100</v>
      </c>
      <c r="BE617" s="90" t="s">
        <v>61</v>
      </c>
      <c r="BF617" s="90" t="s">
        <v>119</v>
      </c>
      <c r="BG617" s="90" t="s">
        <v>101</v>
      </c>
    </row>
    <row r="618" s="85" customFormat="1" ht="19" customHeight="1" spans="1:59">
      <c r="A618" s="90" t="s">
        <v>62</v>
      </c>
      <c r="B618" s="90" t="s">
        <v>63</v>
      </c>
      <c r="C618" s="90" t="s">
        <v>986</v>
      </c>
      <c r="D618" s="90" t="s">
        <v>987</v>
      </c>
      <c r="E618" s="90" t="s">
        <v>7177</v>
      </c>
      <c r="F618" s="90" t="s">
        <v>989</v>
      </c>
      <c r="G618" s="90" t="s">
        <v>990</v>
      </c>
      <c r="H618" s="90" t="s">
        <v>109</v>
      </c>
      <c r="I618" s="90" t="s">
        <v>7178</v>
      </c>
      <c r="J618" s="90" t="s">
        <v>7179</v>
      </c>
      <c r="K618" s="90" t="s">
        <v>7180</v>
      </c>
      <c r="L618" s="90" t="s">
        <v>73</v>
      </c>
      <c r="M618" s="90" t="s">
        <v>6947</v>
      </c>
      <c r="N618" s="90" t="s">
        <v>75</v>
      </c>
      <c r="O618" s="90" t="s">
        <v>3478</v>
      </c>
      <c r="P618" s="90" t="s">
        <v>3479</v>
      </c>
      <c r="Q618" s="90" t="s">
        <v>3480</v>
      </c>
      <c r="R618" s="90" t="s">
        <v>3481</v>
      </c>
      <c r="S618" s="90" t="s">
        <v>7181</v>
      </c>
      <c r="T618" s="90" t="s">
        <v>119</v>
      </c>
      <c r="U618" s="15">
        <v>0</v>
      </c>
      <c r="V618" s="15">
        <v>23831</v>
      </c>
      <c r="W618" s="15">
        <v>17000</v>
      </c>
      <c r="X618" s="15">
        <v>17000</v>
      </c>
      <c r="Y618" s="90" t="s">
        <v>82</v>
      </c>
      <c r="Z618" s="90" t="s">
        <v>83</v>
      </c>
      <c r="AA618" s="90" t="s">
        <v>84</v>
      </c>
      <c r="AB618" s="90" t="s">
        <v>989</v>
      </c>
      <c r="AC618" s="90" t="s">
        <v>121</v>
      </c>
      <c r="AD618" s="90" t="s">
        <v>87</v>
      </c>
      <c r="AE618" s="90" t="s">
        <v>61</v>
      </c>
      <c r="AF618" s="90" t="s">
        <v>61</v>
      </c>
      <c r="AG618" s="90" t="s">
        <v>89</v>
      </c>
      <c r="AH618" s="90" t="s">
        <v>89</v>
      </c>
      <c r="AI618" s="90" t="s">
        <v>89</v>
      </c>
      <c r="AJ618" s="90" t="s">
        <v>89</v>
      </c>
      <c r="AK618" s="90" t="s">
        <v>89</v>
      </c>
      <c r="AL618" s="90" t="s">
        <v>89</v>
      </c>
      <c r="AM618" s="90" t="s">
        <v>89</v>
      </c>
      <c r="AN618" s="90" t="s">
        <v>89</v>
      </c>
      <c r="AO618" s="90" t="s">
        <v>89</v>
      </c>
      <c r="AP618" s="90" t="s">
        <v>89</v>
      </c>
      <c r="AQ618" s="90" t="s">
        <v>90</v>
      </c>
      <c r="AR618" s="90" t="s">
        <v>90</v>
      </c>
      <c r="AS618" s="90" t="s">
        <v>91</v>
      </c>
      <c r="AT618" s="90" t="s">
        <v>92</v>
      </c>
      <c r="AU618" s="90" t="s">
        <v>92</v>
      </c>
      <c r="AV618" s="90" t="s">
        <v>93</v>
      </c>
      <c r="AW618" s="90" t="s">
        <v>7182</v>
      </c>
      <c r="AX618" s="90" t="s">
        <v>7183</v>
      </c>
      <c r="AY618" s="90" t="s">
        <v>7184</v>
      </c>
      <c r="AZ618" s="90" t="s">
        <v>7183</v>
      </c>
      <c r="BA618" s="90" t="s">
        <v>97</v>
      </c>
      <c r="BB618" s="90" t="s">
        <v>7185</v>
      </c>
      <c r="BC618" s="90" t="s">
        <v>99</v>
      </c>
      <c r="BD618" s="90" t="s">
        <v>100</v>
      </c>
      <c r="BE618" s="90" t="s">
        <v>61</v>
      </c>
      <c r="BF618" s="90" t="s">
        <v>119</v>
      </c>
      <c r="BG618" s="90" t="s">
        <v>101</v>
      </c>
    </row>
    <row r="619" s="85" customFormat="1" ht="19" customHeight="1" spans="1:59">
      <c r="A619" s="90" t="s">
        <v>387</v>
      </c>
      <c r="B619" s="90" t="s">
        <v>388</v>
      </c>
      <c r="C619" s="90" t="s">
        <v>3722</v>
      </c>
      <c r="D619" s="90" t="s">
        <v>3723</v>
      </c>
      <c r="E619" s="90" t="s">
        <v>7186</v>
      </c>
      <c r="F619" s="90" t="s">
        <v>7187</v>
      </c>
      <c r="G619" s="90" t="s">
        <v>3302</v>
      </c>
      <c r="H619" s="90" t="s">
        <v>369</v>
      </c>
      <c r="I619" s="90" t="s">
        <v>7188</v>
      </c>
      <c r="J619" s="90" t="s">
        <v>7189</v>
      </c>
      <c r="K619" s="90" t="s">
        <v>7190</v>
      </c>
      <c r="L619" s="90" t="s">
        <v>73</v>
      </c>
      <c r="M619" s="90" t="s">
        <v>356</v>
      </c>
      <c r="N619" s="90" t="s">
        <v>2350</v>
      </c>
      <c r="O619" s="90" t="s">
        <v>1739</v>
      </c>
      <c r="P619" s="90" t="s">
        <v>1740</v>
      </c>
      <c r="Q619" s="90" t="s">
        <v>377</v>
      </c>
      <c r="R619" s="90" t="s">
        <v>378</v>
      </c>
      <c r="S619" s="90" t="s">
        <v>7191</v>
      </c>
      <c r="T619" s="90" t="s">
        <v>119</v>
      </c>
      <c r="U619" s="15">
        <v>0</v>
      </c>
      <c r="V619" s="15">
        <v>23000</v>
      </c>
      <c r="W619" s="15">
        <v>18000</v>
      </c>
      <c r="X619" s="15">
        <v>9000</v>
      </c>
      <c r="Y619" s="90" t="s">
        <v>82</v>
      </c>
      <c r="Z619" s="90" t="s">
        <v>83</v>
      </c>
      <c r="AA619" s="90" t="s">
        <v>84</v>
      </c>
      <c r="AB619" s="90" t="s">
        <v>7187</v>
      </c>
      <c r="AC619" s="90" t="s">
        <v>211</v>
      </c>
      <c r="AD619" s="90" t="s">
        <v>87</v>
      </c>
      <c r="AE619" s="90" t="s">
        <v>61</v>
      </c>
      <c r="AF619" s="90" t="s">
        <v>61</v>
      </c>
      <c r="AG619" s="90" t="s">
        <v>89</v>
      </c>
      <c r="AH619" s="90" t="s">
        <v>89</v>
      </c>
      <c r="AI619" s="90" t="s">
        <v>89</v>
      </c>
      <c r="AJ619" s="90" t="s">
        <v>89</v>
      </c>
      <c r="AK619" s="90" t="s">
        <v>89</v>
      </c>
      <c r="AL619" s="90" t="s">
        <v>89</v>
      </c>
      <c r="AM619" s="90" t="s">
        <v>89</v>
      </c>
      <c r="AN619" s="90" t="s">
        <v>89</v>
      </c>
      <c r="AO619" s="90" t="s">
        <v>89</v>
      </c>
      <c r="AP619" s="90" t="s">
        <v>89</v>
      </c>
      <c r="AQ619" s="90" t="s">
        <v>90</v>
      </c>
      <c r="AR619" s="90" t="s">
        <v>90</v>
      </c>
      <c r="AS619" s="90" t="s">
        <v>91</v>
      </c>
      <c r="AT619" s="90" t="s">
        <v>92</v>
      </c>
      <c r="AU619" s="90" t="s">
        <v>92</v>
      </c>
      <c r="AV619" s="90" t="s">
        <v>93</v>
      </c>
      <c r="AW619" s="90" t="s">
        <v>7192</v>
      </c>
      <c r="AX619" s="90" t="s">
        <v>7193</v>
      </c>
      <c r="AY619" s="90" t="s">
        <v>7194</v>
      </c>
      <c r="AZ619" s="90" t="s">
        <v>7193</v>
      </c>
      <c r="BA619" s="90" t="s">
        <v>97</v>
      </c>
      <c r="BB619" s="90" t="s">
        <v>7195</v>
      </c>
      <c r="BC619" s="90" t="s">
        <v>99</v>
      </c>
      <c r="BD619" s="90" t="s">
        <v>100</v>
      </c>
      <c r="BE619" s="90" t="s">
        <v>61</v>
      </c>
      <c r="BF619" s="90" t="s">
        <v>119</v>
      </c>
      <c r="BG619" s="90" t="s">
        <v>101</v>
      </c>
    </row>
    <row r="620" s="85" customFormat="1" ht="19" customHeight="1" spans="1:59">
      <c r="A620" s="90" t="s">
        <v>516</v>
      </c>
      <c r="B620" s="90" t="s">
        <v>517</v>
      </c>
      <c r="C620" s="90" t="s">
        <v>681</v>
      </c>
      <c r="D620" s="90" t="s">
        <v>682</v>
      </c>
      <c r="E620" s="90" t="s">
        <v>4897</v>
      </c>
      <c r="F620" s="90" t="s">
        <v>1249</v>
      </c>
      <c r="G620" s="90" t="s">
        <v>1249</v>
      </c>
      <c r="H620" s="90" t="s">
        <v>69</v>
      </c>
      <c r="I620" s="90" t="s">
        <v>7196</v>
      </c>
      <c r="J620" s="90" t="s">
        <v>7197</v>
      </c>
      <c r="K620" s="90" t="s">
        <v>7198</v>
      </c>
      <c r="L620" s="90" t="s">
        <v>73</v>
      </c>
      <c r="M620" s="90" t="s">
        <v>786</v>
      </c>
      <c r="N620" s="90" t="s">
        <v>203</v>
      </c>
      <c r="O620" s="90" t="s">
        <v>76</v>
      </c>
      <c r="P620" s="90" t="s">
        <v>77</v>
      </c>
      <c r="Q620" s="90" t="s">
        <v>277</v>
      </c>
      <c r="R620" s="90" t="s">
        <v>278</v>
      </c>
      <c r="S620" s="90" t="s">
        <v>7199</v>
      </c>
      <c r="T620" s="90" t="s">
        <v>81</v>
      </c>
      <c r="U620" s="15">
        <v>0</v>
      </c>
      <c r="V620" s="15">
        <v>6017.1</v>
      </c>
      <c r="W620" s="15">
        <v>5300</v>
      </c>
      <c r="X620" s="15">
        <v>5300</v>
      </c>
      <c r="Y620" s="90" t="s">
        <v>82</v>
      </c>
      <c r="Z620" s="90" t="s">
        <v>83</v>
      </c>
      <c r="AA620" s="90" t="s">
        <v>84</v>
      </c>
      <c r="AB620" s="90" t="s">
        <v>4902</v>
      </c>
      <c r="AC620" s="90" t="s">
        <v>121</v>
      </c>
      <c r="AD620" s="90" t="s">
        <v>87</v>
      </c>
      <c r="AE620" s="90" t="s">
        <v>61</v>
      </c>
      <c r="AF620" s="90" t="s">
        <v>61</v>
      </c>
      <c r="AG620" s="90" t="s">
        <v>89</v>
      </c>
      <c r="AH620" s="90" t="s">
        <v>88</v>
      </c>
      <c r="AI620" s="90" t="s">
        <v>88</v>
      </c>
      <c r="AJ620" s="90" t="s">
        <v>88</v>
      </c>
      <c r="AK620" s="90" t="s">
        <v>88</v>
      </c>
      <c r="AL620" s="90" t="s">
        <v>88</v>
      </c>
      <c r="AM620" s="90" t="s">
        <v>88</v>
      </c>
      <c r="AN620" s="90" t="s">
        <v>88</v>
      </c>
      <c r="AO620" s="90" t="s">
        <v>88</v>
      </c>
      <c r="AP620" s="90" t="s">
        <v>88</v>
      </c>
      <c r="AQ620" s="90" t="s">
        <v>90</v>
      </c>
      <c r="AR620" s="90" t="s">
        <v>90</v>
      </c>
      <c r="AS620" s="90" t="s">
        <v>91</v>
      </c>
      <c r="AT620" s="90" t="s">
        <v>92</v>
      </c>
      <c r="AU620" s="90" t="s">
        <v>92</v>
      </c>
      <c r="AV620" s="90" t="s">
        <v>93</v>
      </c>
      <c r="AW620" s="90" t="s">
        <v>4903</v>
      </c>
      <c r="AX620" s="90" t="s">
        <v>7200</v>
      </c>
      <c r="AY620" s="90" t="s">
        <v>4905</v>
      </c>
      <c r="AZ620" s="90" t="s">
        <v>7200</v>
      </c>
      <c r="BA620" s="90" t="s">
        <v>97</v>
      </c>
      <c r="BB620" s="90" t="s">
        <v>7201</v>
      </c>
      <c r="BC620" s="90" t="s">
        <v>99</v>
      </c>
      <c r="BD620" s="90" t="s">
        <v>100</v>
      </c>
      <c r="BE620" s="90" t="s">
        <v>61</v>
      </c>
      <c r="BF620" s="90" t="s">
        <v>81</v>
      </c>
      <c r="BG620" s="90" t="s">
        <v>101</v>
      </c>
    </row>
    <row r="621" s="85" customFormat="1" ht="19" customHeight="1" spans="1:59">
      <c r="A621" s="90" t="s">
        <v>516</v>
      </c>
      <c r="B621" s="90" t="s">
        <v>517</v>
      </c>
      <c r="C621" s="90" t="s">
        <v>2343</v>
      </c>
      <c r="D621" s="90" t="s">
        <v>2344</v>
      </c>
      <c r="E621" s="90" t="s">
        <v>2345</v>
      </c>
      <c r="F621" s="90" t="s">
        <v>7202</v>
      </c>
      <c r="G621" s="90" t="s">
        <v>7203</v>
      </c>
      <c r="H621" s="90" t="s">
        <v>943</v>
      </c>
      <c r="I621" s="90" t="s">
        <v>7204</v>
      </c>
      <c r="J621" s="90" t="s">
        <v>7205</v>
      </c>
      <c r="K621" s="90" t="s">
        <v>7206</v>
      </c>
      <c r="L621" s="90" t="s">
        <v>73</v>
      </c>
      <c r="M621" s="90" t="s">
        <v>74</v>
      </c>
      <c r="N621" s="90" t="s">
        <v>6070</v>
      </c>
      <c r="O621" s="90" t="s">
        <v>949</v>
      </c>
      <c r="P621" s="90" t="s">
        <v>950</v>
      </c>
      <c r="Q621" s="90" t="s">
        <v>6440</v>
      </c>
      <c r="R621" s="90" t="s">
        <v>6441</v>
      </c>
      <c r="S621" s="90" t="s">
        <v>7207</v>
      </c>
      <c r="T621" s="90" t="s">
        <v>119</v>
      </c>
      <c r="U621" s="15">
        <v>0</v>
      </c>
      <c r="V621" s="15">
        <v>98000</v>
      </c>
      <c r="W621" s="15">
        <v>49000</v>
      </c>
      <c r="X621" s="15">
        <v>10000</v>
      </c>
      <c r="Y621" s="90" t="s">
        <v>82</v>
      </c>
      <c r="Z621" s="90" t="s">
        <v>83</v>
      </c>
      <c r="AA621" s="90" t="s">
        <v>84</v>
      </c>
      <c r="AB621" s="90" t="s">
        <v>2352</v>
      </c>
      <c r="AC621" s="90" t="s">
        <v>121</v>
      </c>
      <c r="AD621" s="90" t="s">
        <v>87</v>
      </c>
      <c r="AE621" s="90" t="s">
        <v>61</v>
      </c>
      <c r="AF621" s="90" t="s">
        <v>61</v>
      </c>
      <c r="AG621" s="90" t="s">
        <v>89</v>
      </c>
      <c r="AH621" s="90" t="s">
        <v>89</v>
      </c>
      <c r="AI621" s="90" t="s">
        <v>89</v>
      </c>
      <c r="AJ621" s="90" t="s">
        <v>88</v>
      </c>
      <c r="AK621" s="90" t="s">
        <v>89</v>
      </c>
      <c r="AL621" s="90" t="s">
        <v>88</v>
      </c>
      <c r="AM621" s="90" t="s">
        <v>88</v>
      </c>
      <c r="AN621" s="90" t="s">
        <v>88</v>
      </c>
      <c r="AO621" s="90" t="s">
        <v>88</v>
      </c>
      <c r="AP621" s="90" t="s">
        <v>89</v>
      </c>
      <c r="AQ621" s="90" t="s">
        <v>90</v>
      </c>
      <c r="AR621" s="90" t="s">
        <v>90</v>
      </c>
      <c r="AS621" s="90" t="s">
        <v>91</v>
      </c>
      <c r="AT621" s="90" t="s">
        <v>92</v>
      </c>
      <c r="AU621" s="90" t="s">
        <v>92</v>
      </c>
      <c r="AV621" s="90" t="s">
        <v>93</v>
      </c>
      <c r="AW621" s="90" t="s">
        <v>2353</v>
      </c>
      <c r="AX621" s="90" t="s">
        <v>7208</v>
      </c>
      <c r="AY621" s="90" t="s">
        <v>2355</v>
      </c>
      <c r="AZ621" s="90" t="s">
        <v>7208</v>
      </c>
      <c r="BA621" s="90" t="s">
        <v>97</v>
      </c>
      <c r="BB621" s="90" t="s">
        <v>7209</v>
      </c>
      <c r="BC621" s="90" t="s">
        <v>99</v>
      </c>
      <c r="BD621" s="90" t="s">
        <v>100</v>
      </c>
      <c r="BE621" s="90" t="s">
        <v>61</v>
      </c>
      <c r="BF621" s="90" t="s">
        <v>119</v>
      </c>
      <c r="BG621" s="90" t="s">
        <v>101</v>
      </c>
    </row>
    <row r="622" s="85" customFormat="1" ht="19" customHeight="1" spans="1:59">
      <c r="A622" s="90" t="s">
        <v>226</v>
      </c>
      <c r="B622" s="90" t="s">
        <v>227</v>
      </c>
      <c r="C622" s="90" t="s">
        <v>872</v>
      </c>
      <c r="D622" s="90" t="s">
        <v>873</v>
      </c>
      <c r="E622" s="90" t="s">
        <v>7210</v>
      </c>
      <c r="F622" s="90" t="s">
        <v>7211</v>
      </c>
      <c r="G622" s="90" t="s">
        <v>2039</v>
      </c>
      <c r="H622" s="90" t="s">
        <v>943</v>
      </c>
      <c r="I622" s="90" t="s">
        <v>7212</v>
      </c>
      <c r="J622" s="90" t="s">
        <v>7213</v>
      </c>
      <c r="K622" s="90" t="s">
        <v>7214</v>
      </c>
      <c r="L622" s="90" t="s">
        <v>73</v>
      </c>
      <c r="M622" s="90" t="s">
        <v>7215</v>
      </c>
      <c r="N622" s="90" t="s">
        <v>7216</v>
      </c>
      <c r="O622" s="90" t="s">
        <v>949</v>
      </c>
      <c r="P622" s="90" t="s">
        <v>950</v>
      </c>
      <c r="Q622" s="90" t="s">
        <v>6440</v>
      </c>
      <c r="R622" s="90" t="s">
        <v>6441</v>
      </c>
      <c r="S622" s="90" t="s">
        <v>7217</v>
      </c>
      <c r="T622" s="90" t="s">
        <v>119</v>
      </c>
      <c r="U622" s="15">
        <v>0</v>
      </c>
      <c r="V622" s="15">
        <v>75003</v>
      </c>
      <c r="W622" s="15">
        <v>37500</v>
      </c>
      <c r="X622" s="15">
        <v>17500</v>
      </c>
      <c r="Y622" s="90" t="s">
        <v>143</v>
      </c>
      <c r="Z622" s="90" t="s">
        <v>83</v>
      </c>
      <c r="AA622" s="90" t="s">
        <v>84</v>
      </c>
      <c r="AB622" s="90" t="s">
        <v>2071</v>
      </c>
      <c r="AC622" s="90" t="s">
        <v>359</v>
      </c>
      <c r="AD622" s="90" t="s">
        <v>87</v>
      </c>
      <c r="AE622" s="90" t="s">
        <v>61</v>
      </c>
      <c r="AF622" s="90" t="s">
        <v>61</v>
      </c>
      <c r="AG622" s="90" t="s">
        <v>89</v>
      </c>
      <c r="AH622" s="90" t="s">
        <v>89</v>
      </c>
      <c r="AI622" s="90" t="s">
        <v>89</v>
      </c>
      <c r="AJ622" s="90" t="s">
        <v>89</v>
      </c>
      <c r="AK622" s="90" t="s">
        <v>88</v>
      </c>
      <c r="AL622" s="90" t="s">
        <v>88</v>
      </c>
      <c r="AM622" s="90" t="s">
        <v>89</v>
      </c>
      <c r="AN622" s="90" t="s">
        <v>89</v>
      </c>
      <c r="AO622" s="90" t="s">
        <v>89</v>
      </c>
      <c r="AP622" s="90" t="s">
        <v>89</v>
      </c>
      <c r="AQ622" s="90" t="s">
        <v>90</v>
      </c>
      <c r="AR622" s="90" t="s">
        <v>90</v>
      </c>
      <c r="AS622" s="90" t="s">
        <v>91</v>
      </c>
      <c r="AT622" s="90" t="s">
        <v>92</v>
      </c>
      <c r="AU622" s="90" t="s">
        <v>92</v>
      </c>
      <c r="AV622" s="90" t="s">
        <v>93</v>
      </c>
      <c r="AW622" s="90" t="s">
        <v>7218</v>
      </c>
      <c r="AX622" s="90" t="s">
        <v>7219</v>
      </c>
      <c r="AY622" s="90" t="s">
        <v>5971</v>
      </c>
      <c r="AZ622" s="90" t="s">
        <v>7219</v>
      </c>
      <c r="BA622" s="90" t="s">
        <v>97</v>
      </c>
      <c r="BB622" s="90" t="s">
        <v>7220</v>
      </c>
      <c r="BC622" s="90" t="s">
        <v>99</v>
      </c>
      <c r="BD622" s="90" t="s">
        <v>150</v>
      </c>
      <c r="BE622" s="90" t="s">
        <v>61</v>
      </c>
      <c r="BF622" s="90" t="s">
        <v>119</v>
      </c>
      <c r="BG622" s="90" t="s">
        <v>101</v>
      </c>
    </row>
    <row r="623" s="85" customFormat="1" ht="19" customHeight="1" spans="1:59">
      <c r="A623" s="90" t="s">
        <v>419</v>
      </c>
      <c r="B623" s="90" t="s">
        <v>420</v>
      </c>
      <c r="C623" s="90" t="s">
        <v>421</v>
      </c>
      <c r="D623" s="90" t="s">
        <v>422</v>
      </c>
      <c r="E623" s="90" t="s">
        <v>3685</v>
      </c>
      <c r="F623" s="90" t="s">
        <v>7221</v>
      </c>
      <c r="G623" s="90" t="s">
        <v>2089</v>
      </c>
      <c r="H623" s="90" t="s">
        <v>943</v>
      </c>
      <c r="I623" s="90" t="s">
        <v>7222</v>
      </c>
      <c r="J623" s="90" t="s">
        <v>7223</v>
      </c>
      <c r="K623" s="90" t="s">
        <v>7224</v>
      </c>
      <c r="L623" s="90" t="s">
        <v>73</v>
      </c>
      <c r="M623" s="90" t="s">
        <v>3689</v>
      </c>
      <c r="N623" s="90" t="s">
        <v>1527</v>
      </c>
      <c r="O623" s="90" t="s">
        <v>949</v>
      </c>
      <c r="P623" s="90" t="s">
        <v>950</v>
      </c>
      <c r="Q623" s="90" t="s">
        <v>257</v>
      </c>
      <c r="R623" s="90" t="s">
        <v>951</v>
      </c>
      <c r="S623" s="90" t="s">
        <v>7225</v>
      </c>
      <c r="T623" s="90" t="s">
        <v>380</v>
      </c>
      <c r="U623" s="15">
        <v>0</v>
      </c>
      <c r="V623" s="15">
        <v>136000</v>
      </c>
      <c r="W623" s="15">
        <v>87500</v>
      </c>
      <c r="X623" s="15">
        <v>7500</v>
      </c>
      <c r="Y623" s="90" t="s">
        <v>82</v>
      </c>
      <c r="Z623" s="90" t="s">
        <v>83</v>
      </c>
      <c r="AA623" s="90" t="s">
        <v>84</v>
      </c>
      <c r="AB623" s="90" t="s">
        <v>3694</v>
      </c>
      <c r="AC623" s="90" t="s">
        <v>359</v>
      </c>
      <c r="AD623" s="90" t="s">
        <v>87</v>
      </c>
      <c r="AE623" s="90" t="s">
        <v>61</v>
      </c>
      <c r="AF623" s="90" t="s">
        <v>61</v>
      </c>
      <c r="AG623" s="90" t="s">
        <v>89</v>
      </c>
      <c r="AH623" s="90" t="s">
        <v>89</v>
      </c>
      <c r="AI623" s="90" t="s">
        <v>89</v>
      </c>
      <c r="AJ623" s="90" t="s">
        <v>89</v>
      </c>
      <c r="AK623" s="90" t="s">
        <v>89</v>
      </c>
      <c r="AL623" s="90" t="s">
        <v>89</v>
      </c>
      <c r="AM623" s="90" t="s">
        <v>89</v>
      </c>
      <c r="AN623" s="90" t="s">
        <v>89</v>
      </c>
      <c r="AO623" s="90" t="s">
        <v>89</v>
      </c>
      <c r="AP623" s="90" t="s">
        <v>89</v>
      </c>
      <c r="AQ623" s="90" t="s">
        <v>90</v>
      </c>
      <c r="AR623" s="90" t="s">
        <v>90</v>
      </c>
      <c r="AS623" s="90" t="s">
        <v>91</v>
      </c>
      <c r="AT623" s="90" t="s">
        <v>92</v>
      </c>
      <c r="AU623" s="90" t="s">
        <v>92</v>
      </c>
      <c r="AV623" s="90" t="s">
        <v>93</v>
      </c>
      <c r="AW623" s="90" t="s">
        <v>3695</v>
      </c>
      <c r="AX623" s="90" t="s">
        <v>7226</v>
      </c>
      <c r="AY623" s="90" t="s">
        <v>3697</v>
      </c>
      <c r="AZ623" s="90" t="s">
        <v>7226</v>
      </c>
      <c r="BA623" s="90" t="s">
        <v>97</v>
      </c>
      <c r="BB623" s="90" t="s">
        <v>7227</v>
      </c>
      <c r="BC623" s="90" t="s">
        <v>99</v>
      </c>
      <c r="BD623" s="90" t="s">
        <v>100</v>
      </c>
      <c r="BE623" s="90" t="s">
        <v>61</v>
      </c>
      <c r="BF623" s="90" t="s">
        <v>380</v>
      </c>
      <c r="BG623" s="90" t="s">
        <v>101</v>
      </c>
    </row>
    <row r="624" s="85" customFormat="1" ht="19" customHeight="1" spans="1:59">
      <c r="A624" s="90" t="s">
        <v>102</v>
      </c>
      <c r="B624" s="90" t="s">
        <v>103</v>
      </c>
      <c r="C624" s="90" t="s">
        <v>4432</v>
      </c>
      <c r="D624" s="90" t="s">
        <v>4433</v>
      </c>
      <c r="E624" s="90" t="s">
        <v>7228</v>
      </c>
      <c r="F624" s="90" t="s">
        <v>7229</v>
      </c>
      <c r="G624" s="90" t="s">
        <v>2024</v>
      </c>
      <c r="H624" s="90" t="s">
        <v>369</v>
      </c>
      <c r="I624" s="90" t="s">
        <v>7230</v>
      </c>
      <c r="J624" s="90" t="s">
        <v>7231</v>
      </c>
      <c r="K624" s="90" t="s">
        <v>7232</v>
      </c>
      <c r="L624" s="90" t="s">
        <v>73</v>
      </c>
      <c r="M624" s="90" t="s">
        <v>341</v>
      </c>
      <c r="N624" s="90" t="s">
        <v>2191</v>
      </c>
      <c r="O624" s="90" t="s">
        <v>1739</v>
      </c>
      <c r="P624" s="90" t="s">
        <v>1740</v>
      </c>
      <c r="Q624" s="90" t="s">
        <v>377</v>
      </c>
      <c r="R624" s="90" t="s">
        <v>378</v>
      </c>
      <c r="S624" s="90" t="s">
        <v>7233</v>
      </c>
      <c r="T624" s="90" t="s">
        <v>119</v>
      </c>
      <c r="U624" s="15">
        <v>0</v>
      </c>
      <c r="V624" s="15">
        <v>50000</v>
      </c>
      <c r="W624" s="15">
        <v>34000</v>
      </c>
      <c r="X624" s="15">
        <v>14000</v>
      </c>
      <c r="Y624" s="90" t="s">
        <v>82</v>
      </c>
      <c r="Z624" s="90" t="s">
        <v>83</v>
      </c>
      <c r="AA624" s="90" t="s">
        <v>84</v>
      </c>
      <c r="AB624" s="90" t="s">
        <v>7234</v>
      </c>
      <c r="AC624" s="90" t="s">
        <v>359</v>
      </c>
      <c r="AD624" s="90" t="s">
        <v>87</v>
      </c>
      <c r="AE624" s="90" t="s">
        <v>61</v>
      </c>
      <c r="AF624" s="90" t="s">
        <v>61</v>
      </c>
      <c r="AG624" s="90" t="s">
        <v>89</v>
      </c>
      <c r="AH624" s="90" t="s">
        <v>89</v>
      </c>
      <c r="AI624" s="90" t="s">
        <v>89</v>
      </c>
      <c r="AJ624" s="90" t="s">
        <v>88</v>
      </c>
      <c r="AK624" s="90" t="s">
        <v>89</v>
      </c>
      <c r="AL624" s="90" t="s">
        <v>89</v>
      </c>
      <c r="AM624" s="90" t="s">
        <v>89</v>
      </c>
      <c r="AN624" s="90" t="s">
        <v>89</v>
      </c>
      <c r="AO624" s="90" t="s">
        <v>88</v>
      </c>
      <c r="AP624" s="90" t="s">
        <v>89</v>
      </c>
      <c r="AQ624" s="90" t="s">
        <v>90</v>
      </c>
      <c r="AR624" s="90" t="s">
        <v>90</v>
      </c>
      <c r="AS624" s="90" t="s">
        <v>91</v>
      </c>
      <c r="AT624" s="90" t="s">
        <v>92</v>
      </c>
      <c r="AU624" s="90" t="s">
        <v>92</v>
      </c>
      <c r="AV624" s="90" t="s">
        <v>93</v>
      </c>
      <c r="AW624" s="90" t="s">
        <v>7235</v>
      </c>
      <c r="AX624" s="90" t="s">
        <v>7236</v>
      </c>
      <c r="AY624" s="90" t="s">
        <v>1543</v>
      </c>
      <c r="AZ624" s="90" t="s">
        <v>7236</v>
      </c>
      <c r="BA624" s="90" t="s">
        <v>97</v>
      </c>
      <c r="BB624" s="90" t="s">
        <v>7237</v>
      </c>
      <c r="BC624" s="90" t="s">
        <v>99</v>
      </c>
      <c r="BD624" s="90" t="s">
        <v>100</v>
      </c>
      <c r="BE624" s="90" t="s">
        <v>61</v>
      </c>
      <c r="BF624" s="90" t="s">
        <v>119</v>
      </c>
      <c r="BG624" s="90" t="s">
        <v>101</v>
      </c>
    </row>
    <row r="625" s="85" customFormat="1" ht="19" customHeight="1" spans="1:59">
      <c r="A625" s="90" t="s">
        <v>694</v>
      </c>
      <c r="B625" s="90" t="s">
        <v>695</v>
      </c>
      <c r="C625" s="90" t="s">
        <v>1185</v>
      </c>
      <c r="D625" s="90" t="s">
        <v>1186</v>
      </c>
      <c r="E625" s="90" t="s">
        <v>7238</v>
      </c>
      <c r="F625" s="90" t="s">
        <v>1188</v>
      </c>
      <c r="G625" s="90" t="s">
        <v>769</v>
      </c>
      <c r="H625" s="90" t="s">
        <v>109</v>
      </c>
      <c r="I625" s="90" t="s">
        <v>7239</v>
      </c>
      <c r="J625" s="90" t="s">
        <v>7240</v>
      </c>
      <c r="K625" s="90" t="s">
        <v>7241</v>
      </c>
      <c r="L625" s="90" t="s">
        <v>73</v>
      </c>
      <c r="M625" s="90" t="s">
        <v>1823</v>
      </c>
      <c r="N625" s="90" t="s">
        <v>7242</v>
      </c>
      <c r="O625" s="90" t="s">
        <v>115</v>
      </c>
      <c r="P625" s="90" t="s">
        <v>116</v>
      </c>
      <c r="Q625" s="90" t="s">
        <v>117</v>
      </c>
      <c r="R625" s="90" t="s">
        <v>116</v>
      </c>
      <c r="S625" s="90" t="s">
        <v>7243</v>
      </c>
      <c r="T625" s="90" t="s">
        <v>380</v>
      </c>
      <c r="U625" s="15">
        <v>0</v>
      </c>
      <c r="V625" s="15">
        <v>50000</v>
      </c>
      <c r="W625" s="15">
        <v>28000</v>
      </c>
      <c r="X625" s="15">
        <v>7000</v>
      </c>
      <c r="Y625" s="90" t="s">
        <v>143</v>
      </c>
      <c r="Z625" s="90" t="s">
        <v>83</v>
      </c>
      <c r="AA625" s="90" t="s">
        <v>84</v>
      </c>
      <c r="AB625" s="90" t="s">
        <v>7244</v>
      </c>
      <c r="AC625" s="90" t="s">
        <v>145</v>
      </c>
      <c r="AD625" s="90" t="s">
        <v>87</v>
      </c>
      <c r="AE625" s="90" t="s">
        <v>61</v>
      </c>
      <c r="AF625" s="90" t="s">
        <v>61</v>
      </c>
      <c r="AG625" s="90" t="s">
        <v>89</v>
      </c>
      <c r="AH625" s="90" t="s">
        <v>89</v>
      </c>
      <c r="AI625" s="90" t="s">
        <v>89</v>
      </c>
      <c r="AJ625" s="90" t="s">
        <v>89</v>
      </c>
      <c r="AK625" s="90" t="s">
        <v>89</v>
      </c>
      <c r="AL625" s="90" t="s">
        <v>89</v>
      </c>
      <c r="AM625" s="90" t="s">
        <v>89</v>
      </c>
      <c r="AN625" s="90" t="s">
        <v>89</v>
      </c>
      <c r="AO625" s="90" t="s">
        <v>89</v>
      </c>
      <c r="AP625" s="90" t="s">
        <v>89</v>
      </c>
      <c r="AQ625" s="90" t="s">
        <v>90</v>
      </c>
      <c r="AR625" s="90" t="s">
        <v>90</v>
      </c>
      <c r="AS625" s="90" t="s">
        <v>91</v>
      </c>
      <c r="AT625" s="90" t="s">
        <v>92</v>
      </c>
      <c r="AU625" s="90" t="s">
        <v>92</v>
      </c>
      <c r="AV625" s="90" t="s">
        <v>93</v>
      </c>
      <c r="AW625" s="90" t="s">
        <v>7245</v>
      </c>
      <c r="AX625" s="90" t="s">
        <v>7246</v>
      </c>
      <c r="AY625" s="90" t="s">
        <v>7247</v>
      </c>
      <c r="AZ625" s="90" t="s">
        <v>7246</v>
      </c>
      <c r="BA625" s="90" t="s">
        <v>97</v>
      </c>
      <c r="BB625" s="90" t="s">
        <v>7248</v>
      </c>
      <c r="BC625" s="90" t="s">
        <v>99</v>
      </c>
      <c r="BD625" s="90" t="s">
        <v>150</v>
      </c>
      <c r="BE625" s="90" t="s">
        <v>61</v>
      </c>
      <c r="BF625" s="90" t="s">
        <v>380</v>
      </c>
      <c r="BG625" s="90" t="s">
        <v>101</v>
      </c>
    </row>
    <row r="626" s="85" customFormat="1" ht="19" customHeight="1" spans="1:59">
      <c r="A626" s="90" t="s">
        <v>1774</v>
      </c>
      <c r="B626" s="90" t="s">
        <v>1775</v>
      </c>
      <c r="C626" s="90" t="s">
        <v>3077</v>
      </c>
      <c r="D626" s="90" t="s">
        <v>3078</v>
      </c>
      <c r="E626" s="90" t="s">
        <v>3079</v>
      </c>
      <c r="F626" s="90" t="s">
        <v>3080</v>
      </c>
      <c r="G626" s="90" t="s">
        <v>3080</v>
      </c>
      <c r="H626" s="90" t="s">
        <v>232</v>
      </c>
      <c r="I626" s="90" t="s">
        <v>7249</v>
      </c>
      <c r="J626" s="90" t="s">
        <v>7250</v>
      </c>
      <c r="K626" s="90" t="s">
        <v>7251</v>
      </c>
      <c r="L626" s="90" t="s">
        <v>73</v>
      </c>
      <c r="M626" s="90" t="s">
        <v>979</v>
      </c>
      <c r="N626" s="90" t="s">
        <v>203</v>
      </c>
      <c r="O626" s="90" t="s">
        <v>398</v>
      </c>
      <c r="P626" s="90" t="s">
        <v>399</v>
      </c>
      <c r="Q626" s="90" t="s">
        <v>2192</v>
      </c>
      <c r="R626" s="90" t="s">
        <v>2193</v>
      </c>
      <c r="S626" s="90" t="s">
        <v>7252</v>
      </c>
      <c r="T626" s="90" t="s">
        <v>380</v>
      </c>
      <c r="U626" s="15">
        <v>0</v>
      </c>
      <c r="V626" s="15">
        <v>10500</v>
      </c>
      <c r="W626" s="15">
        <v>8000</v>
      </c>
      <c r="X626" s="15">
        <v>8000</v>
      </c>
      <c r="Y626" s="90" t="s">
        <v>143</v>
      </c>
      <c r="Z626" s="90" t="s">
        <v>83</v>
      </c>
      <c r="AA626" s="90" t="s">
        <v>84</v>
      </c>
      <c r="AB626" s="90" t="s">
        <v>3086</v>
      </c>
      <c r="AC626" s="90" t="s">
        <v>191</v>
      </c>
      <c r="AD626" s="90" t="s">
        <v>87</v>
      </c>
      <c r="AE626" s="90" t="s">
        <v>61</v>
      </c>
      <c r="AF626" s="90" t="s">
        <v>61</v>
      </c>
      <c r="AG626" s="90" t="s">
        <v>89</v>
      </c>
      <c r="AH626" s="90" t="s">
        <v>89</v>
      </c>
      <c r="AI626" s="90" t="s">
        <v>89</v>
      </c>
      <c r="AJ626" s="90" t="s">
        <v>89</v>
      </c>
      <c r="AK626" s="90" t="s">
        <v>89</v>
      </c>
      <c r="AL626" s="90" t="s">
        <v>88</v>
      </c>
      <c r="AM626" s="90" t="s">
        <v>89</v>
      </c>
      <c r="AN626" s="90" t="s">
        <v>89</v>
      </c>
      <c r="AO626" s="90" t="s">
        <v>88</v>
      </c>
      <c r="AP626" s="90" t="s">
        <v>89</v>
      </c>
      <c r="AQ626" s="90" t="s">
        <v>90</v>
      </c>
      <c r="AR626" s="90" t="s">
        <v>90</v>
      </c>
      <c r="AS626" s="90" t="s">
        <v>91</v>
      </c>
      <c r="AT626" s="90" t="s">
        <v>92</v>
      </c>
      <c r="AU626" s="90" t="s">
        <v>92</v>
      </c>
      <c r="AV626" s="90" t="s">
        <v>93</v>
      </c>
      <c r="AW626" s="90" t="s">
        <v>3087</v>
      </c>
      <c r="AX626" s="90" t="s">
        <v>7253</v>
      </c>
      <c r="AY626" s="90" t="s">
        <v>3089</v>
      </c>
      <c r="AZ626" s="90" t="s">
        <v>7253</v>
      </c>
      <c r="BA626" s="90" t="s">
        <v>97</v>
      </c>
      <c r="BB626" s="90" t="s">
        <v>7254</v>
      </c>
      <c r="BC626" s="90" t="s">
        <v>99</v>
      </c>
      <c r="BD626" s="90" t="s">
        <v>150</v>
      </c>
      <c r="BE626" s="90" t="s">
        <v>61</v>
      </c>
      <c r="BF626" s="90" t="s">
        <v>380</v>
      </c>
      <c r="BG626" s="90" t="s">
        <v>101</v>
      </c>
    </row>
    <row r="627" s="85" customFormat="1" ht="19" customHeight="1" spans="1:59">
      <c r="A627" s="90" t="s">
        <v>302</v>
      </c>
      <c r="B627" s="90" t="s">
        <v>303</v>
      </c>
      <c r="C627" s="90" t="s">
        <v>3535</v>
      </c>
      <c r="D627" s="90" t="s">
        <v>3536</v>
      </c>
      <c r="E627" s="90" t="s">
        <v>3537</v>
      </c>
      <c r="F627" s="90" t="s">
        <v>3538</v>
      </c>
      <c r="G627" s="90" t="s">
        <v>3539</v>
      </c>
      <c r="H627" s="90" t="s">
        <v>1299</v>
      </c>
      <c r="I627" s="90" t="s">
        <v>7255</v>
      </c>
      <c r="J627" s="90" t="s">
        <v>7256</v>
      </c>
      <c r="K627" s="90" t="s">
        <v>7257</v>
      </c>
      <c r="L627" s="90" t="s">
        <v>73</v>
      </c>
      <c r="M627" s="90" t="s">
        <v>1699</v>
      </c>
      <c r="N627" s="90" t="s">
        <v>1116</v>
      </c>
      <c r="O627" s="90" t="s">
        <v>1726</v>
      </c>
      <c r="P627" s="90" t="s">
        <v>1727</v>
      </c>
      <c r="Q627" s="90" t="s">
        <v>1728</v>
      </c>
      <c r="R627" s="90" t="s">
        <v>1307</v>
      </c>
      <c r="S627" s="90" t="s">
        <v>7258</v>
      </c>
      <c r="T627" s="90" t="s">
        <v>380</v>
      </c>
      <c r="U627" s="15">
        <v>0</v>
      </c>
      <c r="V627" s="15">
        <v>11000</v>
      </c>
      <c r="W627" s="15">
        <v>8800</v>
      </c>
      <c r="X627" s="15">
        <v>1200</v>
      </c>
      <c r="Y627" s="90" t="s">
        <v>143</v>
      </c>
      <c r="Z627" s="90" t="s">
        <v>83</v>
      </c>
      <c r="AA627" s="90" t="s">
        <v>84</v>
      </c>
      <c r="AB627" s="90" t="s">
        <v>3544</v>
      </c>
      <c r="AC627" s="90" t="s">
        <v>145</v>
      </c>
      <c r="AD627" s="90" t="s">
        <v>87</v>
      </c>
      <c r="AE627" s="90" t="s">
        <v>61</v>
      </c>
      <c r="AF627" s="90" t="s">
        <v>61</v>
      </c>
      <c r="AG627" s="90" t="s">
        <v>89</v>
      </c>
      <c r="AH627" s="90" t="s">
        <v>89</v>
      </c>
      <c r="AI627" s="90" t="s">
        <v>89</v>
      </c>
      <c r="AJ627" s="90" t="s">
        <v>89</v>
      </c>
      <c r="AK627" s="90" t="s">
        <v>89</v>
      </c>
      <c r="AL627" s="90" t="s">
        <v>89</v>
      </c>
      <c r="AM627" s="90" t="s">
        <v>89</v>
      </c>
      <c r="AN627" s="90" t="s">
        <v>89</v>
      </c>
      <c r="AO627" s="90" t="s">
        <v>89</v>
      </c>
      <c r="AP627" s="90" t="s">
        <v>89</v>
      </c>
      <c r="AQ627" s="90" t="s">
        <v>90</v>
      </c>
      <c r="AR627" s="90" t="s">
        <v>90</v>
      </c>
      <c r="AS627" s="90" t="s">
        <v>91</v>
      </c>
      <c r="AT627" s="90" t="s">
        <v>92</v>
      </c>
      <c r="AU627" s="90" t="s">
        <v>92</v>
      </c>
      <c r="AV627" s="90" t="s">
        <v>93</v>
      </c>
      <c r="AW627" s="90" t="s">
        <v>3545</v>
      </c>
      <c r="AX627" s="90" t="s">
        <v>7259</v>
      </c>
      <c r="AY627" s="90" t="s">
        <v>3547</v>
      </c>
      <c r="AZ627" s="90" t="s">
        <v>7259</v>
      </c>
      <c r="BA627" s="90" t="s">
        <v>97</v>
      </c>
      <c r="BB627" s="90" t="s">
        <v>7260</v>
      </c>
      <c r="BC627" s="90" t="s">
        <v>99</v>
      </c>
      <c r="BD627" s="90" t="s">
        <v>150</v>
      </c>
      <c r="BE627" s="90" t="s">
        <v>61</v>
      </c>
      <c r="BF627" s="90" t="s">
        <v>380</v>
      </c>
      <c r="BG627" s="90" t="s">
        <v>101</v>
      </c>
    </row>
    <row r="628" s="85" customFormat="1" ht="19" customHeight="1" spans="1:59">
      <c r="A628" s="90" t="s">
        <v>126</v>
      </c>
      <c r="B628" s="90" t="s">
        <v>127</v>
      </c>
      <c r="C628" s="90" t="s">
        <v>4343</v>
      </c>
      <c r="D628" s="90" t="s">
        <v>4344</v>
      </c>
      <c r="E628" s="90" t="s">
        <v>4486</v>
      </c>
      <c r="F628" s="90" t="s">
        <v>7261</v>
      </c>
      <c r="G628" s="90" t="s">
        <v>7262</v>
      </c>
      <c r="H628" s="90" t="s">
        <v>2885</v>
      </c>
      <c r="I628" s="90" t="s">
        <v>7263</v>
      </c>
      <c r="J628" s="90" t="s">
        <v>7264</v>
      </c>
      <c r="K628" s="90" t="s">
        <v>7265</v>
      </c>
      <c r="L628" s="90" t="s">
        <v>73</v>
      </c>
      <c r="M628" s="90" t="s">
        <v>2028</v>
      </c>
      <c r="N628" s="90" t="s">
        <v>1847</v>
      </c>
      <c r="O628" s="90" t="s">
        <v>1877</v>
      </c>
      <c r="P628" s="90" t="s">
        <v>2968</v>
      </c>
      <c r="Q628" s="90" t="s">
        <v>115</v>
      </c>
      <c r="R628" s="90" t="s">
        <v>2969</v>
      </c>
      <c r="S628" s="90" t="s">
        <v>7266</v>
      </c>
      <c r="T628" s="90" t="s">
        <v>119</v>
      </c>
      <c r="U628" s="15">
        <v>0</v>
      </c>
      <c r="V628" s="15">
        <v>49000</v>
      </c>
      <c r="W628" s="15">
        <v>17000</v>
      </c>
      <c r="X628" s="15">
        <v>1000</v>
      </c>
      <c r="Y628" s="90" t="s">
        <v>143</v>
      </c>
      <c r="Z628" s="90" t="s">
        <v>83</v>
      </c>
      <c r="AA628" s="90" t="s">
        <v>84</v>
      </c>
      <c r="AB628" s="90" t="s">
        <v>6416</v>
      </c>
      <c r="AC628" s="90" t="s">
        <v>145</v>
      </c>
      <c r="AD628" s="90" t="s">
        <v>87</v>
      </c>
      <c r="AE628" s="90" t="s">
        <v>61</v>
      </c>
      <c r="AF628" s="90" t="s">
        <v>61</v>
      </c>
      <c r="AG628" s="90" t="s">
        <v>89</v>
      </c>
      <c r="AH628" s="90" t="s">
        <v>89</v>
      </c>
      <c r="AI628" s="90" t="s">
        <v>89</v>
      </c>
      <c r="AJ628" s="90" t="s">
        <v>89</v>
      </c>
      <c r="AK628" s="90" t="s">
        <v>89</v>
      </c>
      <c r="AL628" s="90" t="s">
        <v>89</v>
      </c>
      <c r="AM628" s="90" t="s">
        <v>89</v>
      </c>
      <c r="AN628" s="90" t="s">
        <v>89</v>
      </c>
      <c r="AO628" s="90" t="s">
        <v>89</v>
      </c>
      <c r="AP628" s="90" t="s">
        <v>89</v>
      </c>
      <c r="AQ628" s="90" t="s">
        <v>90</v>
      </c>
      <c r="AR628" s="90" t="s">
        <v>90</v>
      </c>
      <c r="AS628" s="90" t="s">
        <v>91</v>
      </c>
      <c r="AT628" s="90" t="s">
        <v>92</v>
      </c>
      <c r="AU628" s="90" t="s">
        <v>92</v>
      </c>
      <c r="AV628" s="90" t="s">
        <v>93</v>
      </c>
      <c r="AW628" s="90" t="s">
        <v>4494</v>
      </c>
      <c r="AX628" s="90" t="s">
        <v>7267</v>
      </c>
      <c r="AY628" s="90" t="s">
        <v>4496</v>
      </c>
      <c r="AZ628" s="90" t="s">
        <v>7267</v>
      </c>
      <c r="BA628" s="90" t="s">
        <v>215</v>
      </c>
      <c r="BB628" s="90" t="s">
        <v>7268</v>
      </c>
      <c r="BC628" s="90" t="s">
        <v>99</v>
      </c>
      <c r="BD628" s="90" t="s">
        <v>150</v>
      </c>
      <c r="BE628" s="90" t="s">
        <v>61</v>
      </c>
      <c r="BF628" s="90" t="s">
        <v>119</v>
      </c>
      <c r="BG628" s="90" t="s">
        <v>101</v>
      </c>
    </row>
    <row r="629" s="85" customFormat="1" ht="19" customHeight="1" spans="1:59">
      <c r="A629" s="90" t="s">
        <v>226</v>
      </c>
      <c r="B629" s="90" t="s">
        <v>227</v>
      </c>
      <c r="C629" s="90" t="s">
        <v>1512</v>
      </c>
      <c r="D629" s="90" t="s">
        <v>1513</v>
      </c>
      <c r="E629" s="90" t="s">
        <v>7269</v>
      </c>
      <c r="F629" s="90" t="s">
        <v>7270</v>
      </c>
      <c r="G629" s="90" t="s">
        <v>2039</v>
      </c>
      <c r="H629" s="90" t="s">
        <v>943</v>
      </c>
      <c r="I629" s="90" t="s">
        <v>7271</v>
      </c>
      <c r="J629" s="90" t="s">
        <v>7272</v>
      </c>
      <c r="K629" s="90" t="s">
        <v>7273</v>
      </c>
      <c r="L629" s="90" t="s">
        <v>73</v>
      </c>
      <c r="M629" s="90" t="s">
        <v>1526</v>
      </c>
      <c r="N629" s="90" t="s">
        <v>1276</v>
      </c>
      <c r="O629" s="90" t="s">
        <v>949</v>
      </c>
      <c r="P629" s="90" t="s">
        <v>950</v>
      </c>
      <c r="Q629" s="90" t="s">
        <v>257</v>
      </c>
      <c r="R629" s="90" t="s">
        <v>951</v>
      </c>
      <c r="S629" s="90" t="s">
        <v>7274</v>
      </c>
      <c r="T629" s="90" t="s">
        <v>119</v>
      </c>
      <c r="U629" s="15">
        <v>0</v>
      </c>
      <c r="V629" s="15">
        <v>5000</v>
      </c>
      <c r="W629" s="15">
        <v>4000</v>
      </c>
      <c r="X629" s="15">
        <v>3000</v>
      </c>
      <c r="Y629" s="90" t="s">
        <v>82</v>
      </c>
      <c r="Z629" s="90" t="s">
        <v>83</v>
      </c>
      <c r="AA629" s="90" t="s">
        <v>84</v>
      </c>
      <c r="AB629" s="90" t="s">
        <v>7270</v>
      </c>
      <c r="AC629" s="90" t="s">
        <v>121</v>
      </c>
      <c r="AD629" s="90" t="s">
        <v>87</v>
      </c>
      <c r="AE629" s="90" t="s">
        <v>61</v>
      </c>
      <c r="AF629" s="90" t="s">
        <v>61</v>
      </c>
      <c r="AG629" s="90" t="s">
        <v>89</v>
      </c>
      <c r="AH629" s="90" t="s">
        <v>89</v>
      </c>
      <c r="AI629" s="90" t="s">
        <v>89</v>
      </c>
      <c r="AJ629" s="90" t="s">
        <v>88</v>
      </c>
      <c r="AK629" s="90" t="s">
        <v>89</v>
      </c>
      <c r="AL629" s="90" t="s">
        <v>89</v>
      </c>
      <c r="AM629" s="90" t="s">
        <v>88</v>
      </c>
      <c r="AN629" s="90" t="s">
        <v>88</v>
      </c>
      <c r="AO629" s="90" t="s">
        <v>88</v>
      </c>
      <c r="AP629" s="90" t="s">
        <v>89</v>
      </c>
      <c r="AQ629" s="90" t="s">
        <v>90</v>
      </c>
      <c r="AR629" s="90" t="s">
        <v>90</v>
      </c>
      <c r="AS629" s="90" t="s">
        <v>91</v>
      </c>
      <c r="AT629" s="90" t="s">
        <v>92</v>
      </c>
      <c r="AU629" s="90" t="s">
        <v>92</v>
      </c>
      <c r="AV629" s="90" t="s">
        <v>93</v>
      </c>
      <c r="AW629" s="90" t="s">
        <v>7275</v>
      </c>
      <c r="AX629" s="90" t="s">
        <v>7276</v>
      </c>
      <c r="AY629" s="90" t="s">
        <v>2665</v>
      </c>
      <c r="AZ629" s="90" t="s">
        <v>7276</v>
      </c>
      <c r="BA629" s="90" t="s">
        <v>97</v>
      </c>
      <c r="BB629" s="90" t="s">
        <v>7277</v>
      </c>
      <c r="BC629" s="90" t="s">
        <v>99</v>
      </c>
      <c r="BD629" s="90" t="s">
        <v>100</v>
      </c>
      <c r="BE629" s="90" t="s">
        <v>61</v>
      </c>
      <c r="BF629" s="90" t="s">
        <v>119</v>
      </c>
      <c r="BG629" s="90" t="s">
        <v>101</v>
      </c>
    </row>
    <row r="630" s="85" customFormat="1" ht="19" customHeight="1" spans="1:59">
      <c r="A630" s="90" t="s">
        <v>267</v>
      </c>
      <c r="B630" s="90" t="s">
        <v>268</v>
      </c>
      <c r="C630" s="90" t="s">
        <v>269</v>
      </c>
      <c r="D630" s="90" t="s">
        <v>270</v>
      </c>
      <c r="E630" s="90" t="s">
        <v>7278</v>
      </c>
      <c r="F630" s="90" t="s">
        <v>287</v>
      </c>
      <c r="G630" s="90" t="s">
        <v>287</v>
      </c>
      <c r="H630" s="90" t="s">
        <v>109</v>
      </c>
      <c r="I630" s="90" t="s">
        <v>7279</v>
      </c>
      <c r="J630" s="90" t="s">
        <v>7280</v>
      </c>
      <c r="K630" s="90" t="s">
        <v>7281</v>
      </c>
      <c r="L630" s="90" t="s">
        <v>73</v>
      </c>
      <c r="M630" s="90" t="s">
        <v>7282</v>
      </c>
      <c r="N630" s="90" t="s">
        <v>114</v>
      </c>
      <c r="O630" s="90" t="s">
        <v>292</v>
      </c>
      <c r="P630" s="90" t="s">
        <v>293</v>
      </c>
      <c r="Q630" s="90" t="s">
        <v>4150</v>
      </c>
      <c r="R630" s="90" t="s">
        <v>4151</v>
      </c>
      <c r="S630" s="90" t="s">
        <v>7283</v>
      </c>
      <c r="T630" s="90" t="s">
        <v>81</v>
      </c>
      <c r="U630" s="15">
        <v>0</v>
      </c>
      <c r="V630" s="15">
        <v>186521</v>
      </c>
      <c r="W630" s="15">
        <v>74600</v>
      </c>
      <c r="X630" s="15">
        <v>25000</v>
      </c>
      <c r="Y630" s="90" t="s">
        <v>143</v>
      </c>
      <c r="Z630" s="90" t="s">
        <v>83</v>
      </c>
      <c r="AA630" s="90" t="s">
        <v>84</v>
      </c>
      <c r="AB630" s="90" t="s">
        <v>7284</v>
      </c>
      <c r="AC630" s="90" t="s">
        <v>359</v>
      </c>
      <c r="AD630" s="90" t="s">
        <v>87</v>
      </c>
      <c r="AE630" s="90" t="s">
        <v>61</v>
      </c>
      <c r="AF630" s="90" t="s">
        <v>61</v>
      </c>
      <c r="AG630" s="90" t="s">
        <v>89</v>
      </c>
      <c r="AH630" s="90" t="s">
        <v>89</v>
      </c>
      <c r="AI630" s="90" t="s">
        <v>89</v>
      </c>
      <c r="AJ630" s="90" t="s">
        <v>89</v>
      </c>
      <c r="AK630" s="90" t="s">
        <v>89</v>
      </c>
      <c r="AL630" s="90" t="s">
        <v>89</v>
      </c>
      <c r="AM630" s="90" t="s">
        <v>89</v>
      </c>
      <c r="AN630" s="90" t="s">
        <v>89</v>
      </c>
      <c r="AO630" s="90" t="s">
        <v>89</v>
      </c>
      <c r="AP630" s="90" t="s">
        <v>89</v>
      </c>
      <c r="AQ630" s="90" t="s">
        <v>90</v>
      </c>
      <c r="AR630" s="90" t="s">
        <v>90</v>
      </c>
      <c r="AS630" s="90" t="s">
        <v>91</v>
      </c>
      <c r="AT630" s="90" t="s">
        <v>92</v>
      </c>
      <c r="AU630" s="90" t="s">
        <v>92</v>
      </c>
      <c r="AV630" s="90" t="s">
        <v>93</v>
      </c>
      <c r="AW630" s="90" t="s">
        <v>7285</v>
      </c>
      <c r="AX630" s="90" t="s">
        <v>7286</v>
      </c>
      <c r="AY630" s="90" t="s">
        <v>7287</v>
      </c>
      <c r="AZ630" s="90" t="s">
        <v>7286</v>
      </c>
      <c r="BA630" s="90" t="s">
        <v>97</v>
      </c>
      <c r="BB630" s="90" t="s">
        <v>7288</v>
      </c>
      <c r="BC630" s="90" t="s">
        <v>99</v>
      </c>
      <c r="BD630" s="90" t="s">
        <v>150</v>
      </c>
      <c r="BE630" s="90" t="s">
        <v>61</v>
      </c>
      <c r="BF630" s="90" t="s">
        <v>81</v>
      </c>
      <c r="BG630" s="90" t="s">
        <v>101</v>
      </c>
    </row>
    <row r="631" s="85" customFormat="1" ht="19" customHeight="1" spans="1:59">
      <c r="A631" s="90" t="s">
        <v>226</v>
      </c>
      <c r="B631" s="90" t="s">
        <v>227</v>
      </c>
      <c r="C631" s="90" t="s">
        <v>5938</v>
      </c>
      <c r="D631" s="90" t="s">
        <v>5939</v>
      </c>
      <c r="E631" s="90" t="s">
        <v>7289</v>
      </c>
      <c r="F631" s="90" t="s">
        <v>7290</v>
      </c>
      <c r="G631" s="90" t="s">
        <v>2039</v>
      </c>
      <c r="H631" s="90" t="s">
        <v>943</v>
      </c>
      <c r="I631" s="90" t="s">
        <v>7291</v>
      </c>
      <c r="J631" s="90" t="s">
        <v>7292</v>
      </c>
      <c r="K631" s="90" t="s">
        <v>7293</v>
      </c>
      <c r="L631" s="90" t="s">
        <v>73</v>
      </c>
      <c r="M631" s="90" t="s">
        <v>7294</v>
      </c>
      <c r="N631" s="90" t="s">
        <v>7295</v>
      </c>
      <c r="O631" s="90" t="s">
        <v>949</v>
      </c>
      <c r="P631" s="90" t="s">
        <v>950</v>
      </c>
      <c r="Q631" s="90" t="s">
        <v>6440</v>
      </c>
      <c r="R631" s="90" t="s">
        <v>6441</v>
      </c>
      <c r="S631" s="90" t="s">
        <v>7296</v>
      </c>
      <c r="T631" s="90" t="s">
        <v>119</v>
      </c>
      <c r="U631" s="15">
        <v>0</v>
      </c>
      <c r="V631" s="15">
        <v>199994</v>
      </c>
      <c r="W631" s="15">
        <v>75000</v>
      </c>
      <c r="X631" s="15">
        <v>10200</v>
      </c>
      <c r="Y631" s="90" t="s">
        <v>143</v>
      </c>
      <c r="Z631" s="90" t="s">
        <v>83</v>
      </c>
      <c r="AA631" s="90" t="s">
        <v>84</v>
      </c>
      <c r="AB631" s="90" t="s">
        <v>7297</v>
      </c>
      <c r="AC631" s="90" t="s">
        <v>145</v>
      </c>
      <c r="AD631" s="90" t="s">
        <v>87</v>
      </c>
      <c r="AE631" s="90" t="s">
        <v>61</v>
      </c>
      <c r="AF631" s="90" t="s">
        <v>61</v>
      </c>
      <c r="AG631" s="90" t="s">
        <v>89</v>
      </c>
      <c r="AH631" s="90" t="s">
        <v>89</v>
      </c>
      <c r="AI631" s="90" t="s">
        <v>89</v>
      </c>
      <c r="AJ631" s="90" t="s">
        <v>89</v>
      </c>
      <c r="AK631" s="90" t="s">
        <v>89</v>
      </c>
      <c r="AL631" s="90" t="s">
        <v>89</v>
      </c>
      <c r="AM631" s="90" t="s">
        <v>89</v>
      </c>
      <c r="AN631" s="90" t="s">
        <v>89</v>
      </c>
      <c r="AO631" s="90" t="s">
        <v>89</v>
      </c>
      <c r="AP631" s="90" t="s">
        <v>89</v>
      </c>
      <c r="AQ631" s="90" t="s">
        <v>90</v>
      </c>
      <c r="AR631" s="90" t="s">
        <v>90</v>
      </c>
      <c r="AS631" s="90" t="s">
        <v>91</v>
      </c>
      <c r="AT631" s="90" t="s">
        <v>92</v>
      </c>
      <c r="AU631" s="90" t="s">
        <v>92</v>
      </c>
      <c r="AV631" s="90" t="s">
        <v>93</v>
      </c>
      <c r="AW631" s="90" t="s">
        <v>7298</v>
      </c>
      <c r="AX631" s="90" t="s">
        <v>7299</v>
      </c>
      <c r="AY631" s="90" t="s">
        <v>7300</v>
      </c>
      <c r="AZ631" s="90" t="s">
        <v>7299</v>
      </c>
      <c r="BA631" s="90" t="s">
        <v>215</v>
      </c>
      <c r="BB631" s="90" t="s">
        <v>7301</v>
      </c>
      <c r="BC631" s="90" t="s">
        <v>99</v>
      </c>
      <c r="BD631" s="90" t="s">
        <v>150</v>
      </c>
      <c r="BE631" s="90" t="s">
        <v>61</v>
      </c>
      <c r="BF631" s="90" t="s">
        <v>119</v>
      </c>
      <c r="BG631" s="90" t="s">
        <v>101</v>
      </c>
    </row>
    <row r="632" s="85" customFormat="1" ht="19" customHeight="1" spans="1:59">
      <c r="A632" s="90" t="s">
        <v>267</v>
      </c>
      <c r="B632" s="90" t="s">
        <v>268</v>
      </c>
      <c r="C632" s="90" t="s">
        <v>2820</v>
      </c>
      <c r="D632" s="90" t="s">
        <v>2821</v>
      </c>
      <c r="E632" s="90" t="s">
        <v>7302</v>
      </c>
      <c r="F632" s="90" t="s">
        <v>7303</v>
      </c>
      <c r="G632" s="90" t="s">
        <v>272</v>
      </c>
      <c r="H632" s="90" t="s">
        <v>69</v>
      </c>
      <c r="I632" s="90" t="s">
        <v>7304</v>
      </c>
      <c r="J632" s="90" t="s">
        <v>7305</v>
      </c>
      <c r="K632" s="90" t="s">
        <v>7306</v>
      </c>
      <c r="L632" s="90" t="s">
        <v>73</v>
      </c>
      <c r="M632" s="90" t="s">
        <v>162</v>
      </c>
      <c r="N632" s="90" t="s">
        <v>203</v>
      </c>
      <c r="O632" s="90" t="s">
        <v>76</v>
      </c>
      <c r="P632" s="90" t="s">
        <v>77</v>
      </c>
      <c r="Q632" s="90" t="s">
        <v>277</v>
      </c>
      <c r="R632" s="90" t="s">
        <v>278</v>
      </c>
      <c r="S632" s="90" t="s">
        <v>7307</v>
      </c>
      <c r="T632" s="90" t="s">
        <v>328</v>
      </c>
      <c r="U632" s="15">
        <v>0</v>
      </c>
      <c r="V632" s="15">
        <v>48859.02</v>
      </c>
      <c r="W632" s="15">
        <v>48300</v>
      </c>
      <c r="X632" s="15">
        <v>48300</v>
      </c>
      <c r="Y632" s="90" t="s">
        <v>82</v>
      </c>
      <c r="Z632" s="90" t="s">
        <v>83</v>
      </c>
      <c r="AA632" s="90" t="s">
        <v>84</v>
      </c>
      <c r="AB632" s="90" t="s">
        <v>7308</v>
      </c>
      <c r="AC632" s="90" t="s">
        <v>191</v>
      </c>
      <c r="AD632" s="90" t="s">
        <v>87</v>
      </c>
      <c r="AE632" s="90" t="s">
        <v>61</v>
      </c>
      <c r="AF632" s="90" t="s">
        <v>61</v>
      </c>
      <c r="AG632" s="90" t="s">
        <v>89</v>
      </c>
      <c r="AH632" s="90" t="s">
        <v>88</v>
      </c>
      <c r="AI632" s="90" t="s">
        <v>88</v>
      </c>
      <c r="AJ632" s="90" t="s">
        <v>88</v>
      </c>
      <c r="AK632" s="90" t="s">
        <v>88</v>
      </c>
      <c r="AL632" s="90" t="s">
        <v>88</v>
      </c>
      <c r="AM632" s="90" t="s">
        <v>88</v>
      </c>
      <c r="AN632" s="90" t="s">
        <v>88</v>
      </c>
      <c r="AO632" s="90" t="s">
        <v>88</v>
      </c>
      <c r="AP632" s="90" t="s">
        <v>89</v>
      </c>
      <c r="AQ632" s="90" t="s">
        <v>90</v>
      </c>
      <c r="AR632" s="90" t="s">
        <v>90</v>
      </c>
      <c r="AS632" s="90" t="s">
        <v>91</v>
      </c>
      <c r="AT632" s="90" t="s">
        <v>92</v>
      </c>
      <c r="AU632" s="90" t="s">
        <v>92</v>
      </c>
      <c r="AV632" s="90" t="s">
        <v>93</v>
      </c>
      <c r="AW632" s="90" t="s">
        <v>7309</v>
      </c>
      <c r="AX632" s="90" t="s">
        <v>7310</v>
      </c>
      <c r="AY632" s="90" t="s">
        <v>7311</v>
      </c>
      <c r="AZ632" s="90" t="s">
        <v>7310</v>
      </c>
      <c r="BA632" s="90" t="s">
        <v>97</v>
      </c>
      <c r="BB632" s="90" t="s">
        <v>7312</v>
      </c>
      <c r="BC632" s="90" t="s">
        <v>99</v>
      </c>
      <c r="BD632" s="90" t="s">
        <v>100</v>
      </c>
      <c r="BE632" s="90" t="s">
        <v>61</v>
      </c>
      <c r="BF632" s="90" t="s">
        <v>328</v>
      </c>
      <c r="BG632" s="90" t="s">
        <v>101</v>
      </c>
    </row>
    <row r="633" s="85" customFormat="1" ht="19" customHeight="1" spans="1:59">
      <c r="A633" s="90" t="s">
        <v>516</v>
      </c>
      <c r="B633" s="90" t="s">
        <v>517</v>
      </c>
      <c r="C633" s="90" t="s">
        <v>518</v>
      </c>
      <c r="D633" s="90" t="s">
        <v>519</v>
      </c>
      <c r="E633" s="90" t="s">
        <v>2922</v>
      </c>
      <c r="F633" s="90" t="s">
        <v>2923</v>
      </c>
      <c r="G633" s="90" t="s">
        <v>2924</v>
      </c>
      <c r="H633" s="90" t="s">
        <v>1299</v>
      </c>
      <c r="I633" s="90" t="s">
        <v>7313</v>
      </c>
      <c r="J633" s="90" t="s">
        <v>7314</v>
      </c>
      <c r="K633" s="90" t="s">
        <v>7315</v>
      </c>
      <c r="L633" s="90" t="s">
        <v>73</v>
      </c>
      <c r="M633" s="90" t="s">
        <v>7316</v>
      </c>
      <c r="N633" s="90" t="s">
        <v>811</v>
      </c>
      <c r="O633" s="90" t="s">
        <v>1739</v>
      </c>
      <c r="P633" s="90" t="s">
        <v>1740</v>
      </c>
      <c r="Q633" s="90" t="s">
        <v>1306</v>
      </c>
      <c r="R633" s="90" t="s">
        <v>1307</v>
      </c>
      <c r="S633" s="90" t="s">
        <v>7317</v>
      </c>
      <c r="T633" s="90" t="s">
        <v>7318</v>
      </c>
      <c r="U633" s="15">
        <v>0</v>
      </c>
      <c r="V633" s="15">
        <v>246000</v>
      </c>
      <c r="W633" s="15">
        <v>115500</v>
      </c>
      <c r="X633" s="15">
        <v>5000</v>
      </c>
      <c r="Y633" s="90" t="s">
        <v>143</v>
      </c>
      <c r="Z633" s="90" t="s">
        <v>83</v>
      </c>
      <c r="AA633" s="90" t="s">
        <v>84</v>
      </c>
      <c r="AB633" s="90" t="s">
        <v>2931</v>
      </c>
      <c r="AC633" s="90" t="s">
        <v>359</v>
      </c>
      <c r="AD633" s="90" t="s">
        <v>87</v>
      </c>
      <c r="AE633" s="90" t="s">
        <v>61</v>
      </c>
      <c r="AF633" s="90" t="s">
        <v>61</v>
      </c>
      <c r="AG633" s="90" t="s">
        <v>89</v>
      </c>
      <c r="AH633" s="90" t="s">
        <v>89</v>
      </c>
      <c r="AI633" s="90" t="s">
        <v>89</v>
      </c>
      <c r="AJ633" s="90" t="s">
        <v>89</v>
      </c>
      <c r="AK633" s="90" t="s">
        <v>89</v>
      </c>
      <c r="AL633" s="90" t="s">
        <v>89</v>
      </c>
      <c r="AM633" s="90" t="s">
        <v>89</v>
      </c>
      <c r="AN633" s="90" t="s">
        <v>89</v>
      </c>
      <c r="AO633" s="90" t="s">
        <v>89</v>
      </c>
      <c r="AP633" s="90" t="s">
        <v>89</v>
      </c>
      <c r="AQ633" s="90" t="s">
        <v>90</v>
      </c>
      <c r="AR633" s="90" t="s">
        <v>90</v>
      </c>
      <c r="AS633" s="90" t="s">
        <v>91</v>
      </c>
      <c r="AT633" s="90" t="s">
        <v>92</v>
      </c>
      <c r="AU633" s="90" t="s">
        <v>92</v>
      </c>
      <c r="AV633" s="90" t="s">
        <v>93</v>
      </c>
      <c r="AW633" s="90" t="s">
        <v>2932</v>
      </c>
      <c r="AX633" s="90" t="s">
        <v>7319</v>
      </c>
      <c r="AY633" s="90" t="s">
        <v>2934</v>
      </c>
      <c r="AZ633" s="90" t="s">
        <v>7319</v>
      </c>
      <c r="BA633" s="90" t="s">
        <v>215</v>
      </c>
      <c r="BB633" s="90" t="s">
        <v>7320</v>
      </c>
      <c r="BC633" s="90" t="s">
        <v>99</v>
      </c>
      <c r="BD633" s="90" t="s">
        <v>150</v>
      </c>
      <c r="BE633" s="90" t="s">
        <v>61</v>
      </c>
      <c r="BF633" s="97" t="s">
        <v>119</v>
      </c>
      <c r="BG633" s="90" t="s">
        <v>101</v>
      </c>
    </row>
    <row r="634" s="85" customFormat="1" ht="19" customHeight="1" spans="1:59">
      <c r="A634" s="90" t="s">
        <v>102</v>
      </c>
      <c r="B634" s="90" t="s">
        <v>103</v>
      </c>
      <c r="C634" s="90" t="s">
        <v>104</v>
      </c>
      <c r="D634" s="90" t="s">
        <v>105</v>
      </c>
      <c r="E634" s="90" t="s">
        <v>5998</v>
      </c>
      <c r="F634" s="90" t="s">
        <v>7321</v>
      </c>
      <c r="G634" s="90" t="s">
        <v>1794</v>
      </c>
      <c r="H634" s="90" t="s">
        <v>539</v>
      </c>
      <c r="I634" s="90" t="s">
        <v>2239</v>
      </c>
      <c r="J634" s="90" t="s">
        <v>7322</v>
      </c>
      <c r="K634" s="90" t="s">
        <v>2241</v>
      </c>
      <c r="L634" s="90" t="s">
        <v>73</v>
      </c>
      <c r="M634" s="90" t="s">
        <v>2242</v>
      </c>
      <c r="N634" s="90" t="s">
        <v>2243</v>
      </c>
      <c r="O634" s="90" t="s">
        <v>2244</v>
      </c>
      <c r="P634" s="90" t="s">
        <v>2245</v>
      </c>
      <c r="Q634" s="90" t="s">
        <v>546</v>
      </c>
      <c r="R634" s="90" t="s">
        <v>547</v>
      </c>
      <c r="S634" s="90" t="s">
        <v>2246</v>
      </c>
      <c r="T634" s="90" t="s">
        <v>380</v>
      </c>
      <c r="U634" s="15">
        <v>0</v>
      </c>
      <c r="V634" s="15">
        <v>69250</v>
      </c>
      <c r="W634" s="15">
        <v>50000</v>
      </c>
      <c r="X634" s="15">
        <v>50000</v>
      </c>
      <c r="Y634" s="90" t="s">
        <v>143</v>
      </c>
      <c r="Z634" s="90" t="s">
        <v>83</v>
      </c>
      <c r="AA634" s="90" t="s">
        <v>84</v>
      </c>
      <c r="AB634" s="90" t="s">
        <v>6005</v>
      </c>
      <c r="AC634" s="90" t="s">
        <v>359</v>
      </c>
      <c r="AD634" s="90" t="s">
        <v>87</v>
      </c>
      <c r="AE634" s="90" t="s">
        <v>61</v>
      </c>
      <c r="AF634" s="90" t="s">
        <v>61</v>
      </c>
      <c r="AG634" s="90" t="s">
        <v>89</v>
      </c>
      <c r="AH634" s="90" t="s">
        <v>89</v>
      </c>
      <c r="AI634" s="90" t="s">
        <v>89</v>
      </c>
      <c r="AJ634" s="90" t="s">
        <v>89</v>
      </c>
      <c r="AK634" s="90" t="s">
        <v>89</v>
      </c>
      <c r="AL634" s="90" t="s">
        <v>89</v>
      </c>
      <c r="AM634" s="90" t="s">
        <v>89</v>
      </c>
      <c r="AN634" s="90" t="s">
        <v>89</v>
      </c>
      <c r="AO634" s="90" t="s">
        <v>89</v>
      </c>
      <c r="AP634" s="90" t="s">
        <v>89</v>
      </c>
      <c r="AQ634" s="90" t="s">
        <v>90</v>
      </c>
      <c r="AR634" s="90" t="s">
        <v>90</v>
      </c>
      <c r="AS634" s="90" t="s">
        <v>91</v>
      </c>
      <c r="AT634" s="90" t="s">
        <v>92</v>
      </c>
      <c r="AU634" s="90" t="s">
        <v>92</v>
      </c>
      <c r="AV634" s="90" t="s">
        <v>93</v>
      </c>
      <c r="AW634" s="90" t="s">
        <v>6006</v>
      </c>
      <c r="AX634" s="90" t="s">
        <v>7323</v>
      </c>
      <c r="AY634" s="90" t="s">
        <v>4244</v>
      </c>
      <c r="AZ634" s="90" t="s">
        <v>7323</v>
      </c>
      <c r="BA634" s="90" t="s">
        <v>97</v>
      </c>
      <c r="BB634" s="90" t="s">
        <v>7324</v>
      </c>
      <c r="BC634" s="90" t="s">
        <v>99</v>
      </c>
      <c r="BD634" s="90" t="s">
        <v>150</v>
      </c>
      <c r="BE634" s="90" t="s">
        <v>61</v>
      </c>
      <c r="BF634" s="90" t="s">
        <v>380</v>
      </c>
      <c r="BG634" s="90" t="s">
        <v>101</v>
      </c>
    </row>
    <row r="635" s="85" customFormat="1" ht="19" customHeight="1" spans="1:59">
      <c r="A635" s="90" t="s">
        <v>226</v>
      </c>
      <c r="B635" s="90" t="s">
        <v>227</v>
      </c>
      <c r="C635" s="90" t="s">
        <v>364</v>
      </c>
      <c r="D635" s="90" t="s">
        <v>365</v>
      </c>
      <c r="E635" s="90" t="s">
        <v>7325</v>
      </c>
      <c r="F635" s="90" t="s">
        <v>7326</v>
      </c>
      <c r="G635" s="90" t="s">
        <v>322</v>
      </c>
      <c r="H635" s="90" t="s">
        <v>69</v>
      </c>
      <c r="I635" s="90" t="s">
        <v>7327</v>
      </c>
      <c r="J635" s="90" t="s">
        <v>7328</v>
      </c>
      <c r="K635" s="90" t="s">
        <v>1041</v>
      </c>
      <c r="L635" s="90" t="s">
        <v>73</v>
      </c>
      <c r="M635" s="90" t="s">
        <v>74</v>
      </c>
      <c r="N635" s="90" t="s">
        <v>326</v>
      </c>
      <c r="O635" s="90" t="s">
        <v>76</v>
      </c>
      <c r="P635" s="90" t="s">
        <v>77</v>
      </c>
      <c r="Q635" s="90" t="s">
        <v>78</v>
      </c>
      <c r="R635" s="90" t="s">
        <v>79</v>
      </c>
      <c r="S635" s="90" t="s">
        <v>7329</v>
      </c>
      <c r="T635" s="90" t="s">
        <v>328</v>
      </c>
      <c r="U635" s="15">
        <v>0</v>
      </c>
      <c r="V635" s="15">
        <v>4001</v>
      </c>
      <c r="W635" s="15">
        <v>2000</v>
      </c>
      <c r="X635" s="15">
        <v>2000</v>
      </c>
      <c r="Y635" s="90" t="s">
        <v>82</v>
      </c>
      <c r="Z635" s="90" t="s">
        <v>83</v>
      </c>
      <c r="AA635" s="90" t="s">
        <v>84</v>
      </c>
      <c r="AB635" s="90" t="s">
        <v>7326</v>
      </c>
      <c r="AC635" s="90" t="s">
        <v>191</v>
      </c>
      <c r="AD635" s="90" t="s">
        <v>87</v>
      </c>
      <c r="AE635" s="90" t="s">
        <v>61</v>
      </c>
      <c r="AF635" s="90" t="s">
        <v>61</v>
      </c>
      <c r="AG635" s="90" t="s">
        <v>89</v>
      </c>
      <c r="AH635" s="90" t="s">
        <v>89</v>
      </c>
      <c r="AI635" s="90" t="s">
        <v>89</v>
      </c>
      <c r="AJ635" s="90" t="s">
        <v>89</v>
      </c>
      <c r="AK635" s="90" t="s">
        <v>89</v>
      </c>
      <c r="AL635" s="90" t="s">
        <v>89</v>
      </c>
      <c r="AM635" s="90" t="s">
        <v>89</v>
      </c>
      <c r="AN635" s="90" t="s">
        <v>89</v>
      </c>
      <c r="AO635" s="90" t="s">
        <v>89</v>
      </c>
      <c r="AP635" s="90" t="s">
        <v>89</v>
      </c>
      <c r="AQ635" s="90" t="s">
        <v>90</v>
      </c>
      <c r="AR635" s="90" t="s">
        <v>90</v>
      </c>
      <c r="AS635" s="90" t="s">
        <v>91</v>
      </c>
      <c r="AT635" s="90" t="s">
        <v>92</v>
      </c>
      <c r="AU635" s="90" t="s">
        <v>92</v>
      </c>
      <c r="AV635" s="90" t="s">
        <v>93</v>
      </c>
      <c r="AW635" s="90" t="s">
        <v>7330</v>
      </c>
      <c r="AX635" s="90" t="s">
        <v>7331</v>
      </c>
      <c r="AY635" s="90" t="s">
        <v>7332</v>
      </c>
      <c r="AZ635" s="90" t="s">
        <v>7331</v>
      </c>
      <c r="BA635" s="90" t="s">
        <v>97</v>
      </c>
      <c r="BB635" s="90" t="s">
        <v>7333</v>
      </c>
      <c r="BC635" s="90" t="s">
        <v>99</v>
      </c>
      <c r="BD635" s="90" t="s">
        <v>100</v>
      </c>
      <c r="BE635" s="90" t="s">
        <v>61</v>
      </c>
      <c r="BF635" s="90" t="s">
        <v>328</v>
      </c>
      <c r="BG635" s="90" t="s">
        <v>101</v>
      </c>
    </row>
    <row r="636" s="85" customFormat="1" ht="19" customHeight="1" spans="1:59">
      <c r="A636" s="90" t="s">
        <v>1564</v>
      </c>
      <c r="B636" s="90" t="s">
        <v>1565</v>
      </c>
      <c r="C636" s="90" t="s">
        <v>7334</v>
      </c>
      <c r="D636" s="90" t="s">
        <v>7335</v>
      </c>
      <c r="E636" s="90" t="s">
        <v>7336</v>
      </c>
      <c r="F636" s="90" t="s">
        <v>7337</v>
      </c>
      <c r="G636" s="90" t="s">
        <v>1890</v>
      </c>
      <c r="H636" s="90" t="s">
        <v>109</v>
      </c>
      <c r="I636" s="90" t="s">
        <v>7338</v>
      </c>
      <c r="J636" s="90" t="s">
        <v>7339</v>
      </c>
      <c r="K636" s="90" t="s">
        <v>7340</v>
      </c>
      <c r="L636" s="90" t="s">
        <v>73</v>
      </c>
      <c r="M636" s="90" t="s">
        <v>508</v>
      </c>
      <c r="N636" s="90" t="s">
        <v>7341</v>
      </c>
      <c r="O636" s="90" t="s">
        <v>3478</v>
      </c>
      <c r="P636" s="90" t="s">
        <v>3479</v>
      </c>
      <c r="Q636" s="90" t="s">
        <v>3480</v>
      </c>
      <c r="R636" s="90" t="s">
        <v>3481</v>
      </c>
      <c r="S636" s="90" t="s">
        <v>7342</v>
      </c>
      <c r="T636" s="90" t="s">
        <v>380</v>
      </c>
      <c r="U636" s="15">
        <v>0</v>
      </c>
      <c r="V636" s="15">
        <v>15000</v>
      </c>
      <c r="W636" s="15">
        <v>12000</v>
      </c>
      <c r="X636" s="15">
        <v>6000</v>
      </c>
      <c r="Y636" s="90" t="s">
        <v>82</v>
      </c>
      <c r="Z636" s="90" t="s">
        <v>83</v>
      </c>
      <c r="AA636" s="90" t="s">
        <v>84</v>
      </c>
      <c r="AB636" s="90" t="s">
        <v>7337</v>
      </c>
      <c r="AC636" s="90" t="s">
        <v>121</v>
      </c>
      <c r="AD636" s="90" t="s">
        <v>87</v>
      </c>
      <c r="AE636" s="90" t="s">
        <v>61</v>
      </c>
      <c r="AF636" s="90" t="s">
        <v>61</v>
      </c>
      <c r="AG636" s="90" t="s">
        <v>89</v>
      </c>
      <c r="AH636" s="90" t="s">
        <v>89</v>
      </c>
      <c r="AI636" s="90" t="s">
        <v>88</v>
      </c>
      <c r="AJ636" s="90" t="s">
        <v>88</v>
      </c>
      <c r="AK636" s="90" t="s">
        <v>89</v>
      </c>
      <c r="AL636" s="90" t="s">
        <v>88</v>
      </c>
      <c r="AM636" s="90" t="s">
        <v>88</v>
      </c>
      <c r="AN636" s="90" t="s">
        <v>88</v>
      </c>
      <c r="AO636" s="90" t="s">
        <v>88</v>
      </c>
      <c r="AP636" s="90" t="s">
        <v>89</v>
      </c>
      <c r="AQ636" s="90" t="s">
        <v>90</v>
      </c>
      <c r="AR636" s="90" t="s">
        <v>90</v>
      </c>
      <c r="AS636" s="90" t="s">
        <v>91</v>
      </c>
      <c r="AT636" s="90" t="s">
        <v>92</v>
      </c>
      <c r="AU636" s="90" t="s">
        <v>92</v>
      </c>
      <c r="AV636" s="90" t="s">
        <v>93</v>
      </c>
      <c r="AW636" s="90" t="s">
        <v>7343</v>
      </c>
      <c r="AX636" s="90" t="s">
        <v>7344</v>
      </c>
      <c r="AY636" s="90" t="s">
        <v>456</v>
      </c>
      <c r="AZ636" s="90" t="s">
        <v>7344</v>
      </c>
      <c r="BA636" s="90" t="s">
        <v>97</v>
      </c>
      <c r="BB636" s="90" t="s">
        <v>7345</v>
      </c>
      <c r="BC636" s="90" t="s">
        <v>99</v>
      </c>
      <c r="BD636" s="90" t="s">
        <v>100</v>
      </c>
      <c r="BE636" s="90" t="s">
        <v>61</v>
      </c>
      <c r="BF636" s="90" t="s">
        <v>380</v>
      </c>
      <c r="BG636" s="90" t="s">
        <v>101</v>
      </c>
    </row>
    <row r="637" s="85" customFormat="1" ht="19" customHeight="1" spans="1:59">
      <c r="A637" s="90" t="s">
        <v>458</v>
      </c>
      <c r="B637" s="90" t="s">
        <v>459</v>
      </c>
      <c r="C637" s="90" t="s">
        <v>4779</v>
      </c>
      <c r="D637" s="90" t="s">
        <v>4780</v>
      </c>
      <c r="E637" s="90" t="s">
        <v>7346</v>
      </c>
      <c r="F637" s="90" t="s">
        <v>7347</v>
      </c>
      <c r="G637" s="90" t="s">
        <v>2461</v>
      </c>
      <c r="H637" s="90" t="s">
        <v>109</v>
      </c>
      <c r="I637" s="90" t="s">
        <v>7348</v>
      </c>
      <c r="J637" s="90" t="s">
        <v>7349</v>
      </c>
      <c r="K637" s="90" t="s">
        <v>7350</v>
      </c>
      <c r="L637" s="90" t="s">
        <v>73</v>
      </c>
      <c r="M637" s="90" t="s">
        <v>1526</v>
      </c>
      <c r="N637" s="90" t="s">
        <v>1527</v>
      </c>
      <c r="O637" s="90" t="s">
        <v>1537</v>
      </c>
      <c r="P637" s="90" t="s">
        <v>1538</v>
      </c>
      <c r="Q637" s="90" t="s">
        <v>3691</v>
      </c>
      <c r="R637" s="90" t="s">
        <v>3692</v>
      </c>
      <c r="S637" s="90" t="s">
        <v>7351</v>
      </c>
      <c r="T637" s="90" t="s">
        <v>380</v>
      </c>
      <c r="U637" s="15">
        <v>0</v>
      </c>
      <c r="V637" s="15">
        <v>60500</v>
      </c>
      <c r="W637" s="15">
        <v>32000</v>
      </c>
      <c r="X637" s="15">
        <v>23000</v>
      </c>
      <c r="Y637" s="90" t="s">
        <v>82</v>
      </c>
      <c r="Z637" s="90" t="s">
        <v>83</v>
      </c>
      <c r="AA637" s="90" t="s">
        <v>84</v>
      </c>
      <c r="AB637" s="90" t="s">
        <v>7352</v>
      </c>
      <c r="AC637" s="90" t="s">
        <v>191</v>
      </c>
      <c r="AD637" s="90" t="s">
        <v>87</v>
      </c>
      <c r="AE637" s="90" t="s">
        <v>61</v>
      </c>
      <c r="AF637" s="90" t="s">
        <v>61</v>
      </c>
      <c r="AG637" s="90" t="s">
        <v>89</v>
      </c>
      <c r="AH637" s="90" t="s">
        <v>89</v>
      </c>
      <c r="AI637" s="90" t="s">
        <v>89</v>
      </c>
      <c r="AJ637" s="90" t="s">
        <v>89</v>
      </c>
      <c r="AK637" s="90" t="s">
        <v>89</v>
      </c>
      <c r="AL637" s="90" t="s">
        <v>89</v>
      </c>
      <c r="AM637" s="90" t="s">
        <v>89</v>
      </c>
      <c r="AN637" s="90" t="s">
        <v>89</v>
      </c>
      <c r="AO637" s="90" t="s">
        <v>89</v>
      </c>
      <c r="AP637" s="90" t="s">
        <v>89</v>
      </c>
      <c r="AQ637" s="90" t="s">
        <v>90</v>
      </c>
      <c r="AR637" s="90" t="s">
        <v>90</v>
      </c>
      <c r="AS637" s="90" t="s">
        <v>91</v>
      </c>
      <c r="AT637" s="90" t="s">
        <v>92</v>
      </c>
      <c r="AU637" s="90" t="s">
        <v>92</v>
      </c>
      <c r="AV637" s="90" t="s">
        <v>93</v>
      </c>
      <c r="AW637" s="90" t="s">
        <v>7353</v>
      </c>
      <c r="AX637" s="90" t="s">
        <v>7354</v>
      </c>
      <c r="AY637" s="90" t="s">
        <v>456</v>
      </c>
      <c r="AZ637" s="90" t="s">
        <v>7354</v>
      </c>
      <c r="BA637" s="90" t="s">
        <v>97</v>
      </c>
      <c r="BB637" s="90" t="s">
        <v>7355</v>
      </c>
      <c r="BC637" s="90" t="s">
        <v>99</v>
      </c>
      <c r="BD637" s="90" t="s">
        <v>100</v>
      </c>
      <c r="BE637" s="90" t="s">
        <v>61</v>
      </c>
      <c r="BF637" s="90" t="s">
        <v>380</v>
      </c>
      <c r="BG637" s="90" t="s">
        <v>101</v>
      </c>
    </row>
    <row r="638" s="85" customFormat="1" ht="19" customHeight="1" spans="1:59">
      <c r="A638" s="90" t="s">
        <v>302</v>
      </c>
      <c r="B638" s="90" t="s">
        <v>303</v>
      </c>
      <c r="C638" s="90" t="s">
        <v>3535</v>
      </c>
      <c r="D638" s="90" t="s">
        <v>3536</v>
      </c>
      <c r="E638" s="90" t="s">
        <v>3537</v>
      </c>
      <c r="F638" s="90" t="s">
        <v>3538</v>
      </c>
      <c r="G638" s="90" t="s">
        <v>3539</v>
      </c>
      <c r="H638" s="90" t="s">
        <v>1299</v>
      </c>
      <c r="I638" s="90" t="s">
        <v>7356</v>
      </c>
      <c r="J638" s="90" t="s">
        <v>7357</v>
      </c>
      <c r="K638" s="90" t="s">
        <v>7358</v>
      </c>
      <c r="L638" s="90" t="s">
        <v>73</v>
      </c>
      <c r="M638" s="90" t="s">
        <v>1699</v>
      </c>
      <c r="N638" s="90" t="s">
        <v>1116</v>
      </c>
      <c r="O638" s="90" t="s">
        <v>1726</v>
      </c>
      <c r="P638" s="90" t="s">
        <v>1727</v>
      </c>
      <c r="Q638" s="90" t="s">
        <v>1728</v>
      </c>
      <c r="R638" s="90" t="s">
        <v>1307</v>
      </c>
      <c r="S638" s="90" t="s">
        <v>7359</v>
      </c>
      <c r="T638" s="90" t="s">
        <v>380</v>
      </c>
      <c r="U638" s="15">
        <v>0</v>
      </c>
      <c r="V638" s="15">
        <v>21000</v>
      </c>
      <c r="W638" s="15">
        <v>16800</v>
      </c>
      <c r="X638" s="15">
        <v>1000</v>
      </c>
      <c r="Y638" s="90" t="s">
        <v>143</v>
      </c>
      <c r="Z638" s="90" t="s">
        <v>83</v>
      </c>
      <c r="AA638" s="90" t="s">
        <v>84</v>
      </c>
      <c r="AB638" s="90" t="s">
        <v>3544</v>
      </c>
      <c r="AC638" s="90" t="s">
        <v>211</v>
      </c>
      <c r="AD638" s="90" t="s">
        <v>87</v>
      </c>
      <c r="AE638" s="90" t="s">
        <v>61</v>
      </c>
      <c r="AF638" s="90" t="s">
        <v>61</v>
      </c>
      <c r="AG638" s="90" t="s">
        <v>89</v>
      </c>
      <c r="AH638" s="90" t="s">
        <v>89</v>
      </c>
      <c r="AI638" s="90" t="s">
        <v>89</v>
      </c>
      <c r="AJ638" s="90" t="s">
        <v>89</v>
      </c>
      <c r="AK638" s="90" t="s">
        <v>89</v>
      </c>
      <c r="AL638" s="90" t="s">
        <v>89</v>
      </c>
      <c r="AM638" s="90" t="s">
        <v>89</v>
      </c>
      <c r="AN638" s="90" t="s">
        <v>89</v>
      </c>
      <c r="AO638" s="90" t="s">
        <v>89</v>
      </c>
      <c r="AP638" s="90" t="s">
        <v>89</v>
      </c>
      <c r="AQ638" s="90" t="s">
        <v>90</v>
      </c>
      <c r="AR638" s="90" t="s">
        <v>90</v>
      </c>
      <c r="AS638" s="90" t="s">
        <v>91</v>
      </c>
      <c r="AT638" s="90" t="s">
        <v>92</v>
      </c>
      <c r="AU638" s="90" t="s">
        <v>92</v>
      </c>
      <c r="AV638" s="90" t="s">
        <v>93</v>
      </c>
      <c r="AW638" s="90" t="s">
        <v>3545</v>
      </c>
      <c r="AX638" s="90" t="s">
        <v>7360</v>
      </c>
      <c r="AY638" s="90" t="s">
        <v>3547</v>
      </c>
      <c r="AZ638" s="90" t="s">
        <v>7360</v>
      </c>
      <c r="BA638" s="90" t="s">
        <v>97</v>
      </c>
      <c r="BB638" s="90" t="s">
        <v>7361</v>
      </c>
      <c r="BC638" s="90" t="s">
        <v>99</v>
      </c>
      <c r="BD638" s="90" t="s">
        <v>150</v>
      </c>
      <c r="BE638" s="90" t="s">
        <v>61</v>
      </c>
      <c r="BF638" s="90" t="s">
        <v>380</v>
      </c>
      <c r="BG638" s="90" t="s">
        <v>101</v>
      </c>
    </row>
    <row r="639" s="85" customFormat="1" ht="19" customHeight="1" spans="1:59">
      <c r="A639" s="90" t="s">
        <v>458</v>
      </c>
      <c r="B639" s="90" t="s">
        <v>459</v>
      </c>
      <c r="C639" s="90" t="s">
        <v>3118</v>
      </c>
      <c r="D639" s="90" t="s">
        <v>3119</v>
      </c>
      <c r="E639" s="90" t="s">
        <v>7362</v>
      </c>
      <c r="F639" s="90" t="s">
        <v>7363</v>
      </c>
      <c r="G639" s="90" t="s">
        <v>7364</v>
      </c>
      <c r="H639" s="90" t="s">
        <v>943</v>
      </c>
      <c r="I639" s="90" t="s">
        <v>7365</v>
      </c>
      <c r="J639" s="90" t="s">
        <v>7366</v>
      </c>
      <c r="K639" s="90" t="s">
        <v>7367</v>
      </c>
      <c r="L639" s="90" t="s">
        <v>73</v>
      </c>
      <c r="M639" s="90" t="s">
        <v>4314</v>
      </c>
      <c r="N639" s="90" t="s">
        <v>75</v>
      </c>
      <c r="O639" s="90" t="s">
        <v>949</v>
      </c>
      <c r="P639" s="90" t="s">
        <v>950</v>
      </c>
      <c r="Q639" s="90" t="s">
        <v>257</v>
      </c>
      <c r="R639" s="90" t="s">
        <v>951</v>
      </c>
      <c r="S639" s="90" t="s">
        <v>7368</v>
      </c>
      <c r="T639" s="90" t="s">
        <v>119</v>
      </c>
      <c r="U639" s="15">
        <v>0</v>
      </c>
      <c r="V639" s="15">
        <v>30000</v>
      </c>
      <c r="W639" s="15">
        <v>15000</v>
      </c>
      <c r="X639" s="15">
        <v>8000</v>
      </c>
      <c r="Y639" s="90" t="s">
        <v>143</v>
      </c>
      <c r="Z639" s="90" t="s">
        <v>83</v>
      </c>
      <c r="AA639" s="90" t="s">
        <v>84</v>
      </c>
      <c r="AB639" s="90" t="s">
        <v>7369</v>
      </c>
      <c r="AC639" s="90" t="s">
        <v>359</v>
      </c>
      <c r="AD639" s="90" t="s">
        <v>87</v>
      </c>
      <c r="AE639" s="90" t="s">
        <v>61</v>
      </c>
      <c r="AF639" s="90" t="s">
        <v>61</v>
      </c>
      <c r="AG639" s="90" t="s">
        <v>89</v>
      </c>
      <c r="AH639" s="90" t="s">
        <v>89</v>
      </c>
      <c r="AI639" s="90" t="s">
        <v>89</v>
      </c>
      <c r="AJ639" s="90" t="s">
        <v>89</v>
      </c>
      <c r="AK639" s="90" t="s">
        <v>89</v>
      </c>
      <c r="AL639" s="90" t="s">
        <v>89</v>
      </c>
      <c r="AM639" s="90" t="s">
        <v>89</v>
      </c>
      <c r="AN639" s="90" t="s">
        <v>89</v>
      </c>
      <c r="AO639" s="90" t="s">
        <v>89</v>
      </c>
      <c r="AP639" s="90" t="s">
        <v>89</v>
      </c>
      <c r="AQ639" s="90" t="s">
        <v>90</v>
      </c>
      <c r="AR639" s="90" t="s">
        <v>90</v>
      </c>
      <c r="AS639" s="90" t="s">
        <v>91</v>
      </c>
      <c r="AT639" s="90" t="s">
        <v>92</v>
      </c>
      <c r="AU639" s="90" t="s">
        <v>92</v>
      </c>
      <c r="AV639" s="90" t="s">
        <v>93</v>
      </c>
      <c r="AW639" s="90" t="s">
        <v>7370</v>
      </c>
      <c r="AX639" s="90" t="s">
        <v>7371</v>
      </c>
      <c r="AY639" s="90" t="s">
        <v>7372</v>
      </c>
      <c r="AZ639" s="90" t="s">
        <v>7371</v>
      </c>
      <c r="BA639" s="90" t="s">
        <v>97</v>
      </c>
      <c r="BB639" s="90" t="s">
        <v>7373</v>
      </c>
      <c r="BC639" s="90" t="s">
        <v>99</v>
      </c>
      <c r="BD639" s="90" t="s">
        <v>150</v>
      </c>
      <c r="BE639" s="90" t="s">
        <v>61</v>
      </c>
      <c r="BF639" s="90" t="s">
        <v>119</v>
      </c>
      <c r="BG639" s="90" t="s">
        <v>101</v>
      </c>
    </row>
    <row r="640" s="85" customFormat="1" ht="19" customHeight="1" spans="1:59">
      <c r="A640" s="90" t="s">
        <v>151</v>
      </c>
      <c r="B640" s="90" t="s">
        <v>152</v>
      </c>
      <c r="C640" s="90" t="s">
        <v>1125</v>
      </c>
      <c r="D640" s="90" t="s">
        <v>1126</v>
      </c>
      <c r="E640" s="90" t="s">
        <v>7374</v>
      </c>
      <c r="F640" s="90" t="s">
        <v>2675</v>
      </c>
      <c r="G640" s="90" t="s">
        <v>2333</v>
      </c>
      <c r="H640" s="90" t="s">
        <v>539</v>
      </c>
      <c r="I640" s="90" t="s">
        <v>7375</v>
      </c>
      <c r="J640" s="90" t="s">
        <v>7376</v>
      </c>
      <c r="K640" s="90" t="s">
        <v>7377</v>
      </c>
      <c r="L640" s="90" t="s">
        <v>73</v>
      </c>
      <c r="M640" s="90" t="s">
        <v>7378</v>
      </c>
      <c r="N640" s="90" t="s">
        <v>7379</v>
      </c>
      <c r="O640" s="90" t="s">
        <v>238</v>
      </c>
      <c r="P640" s="90" t="s">
        <v>239</v>
      </c>
      <c r="Q640" s="90" t="s">
        <v>2681</v>
      </c>
      <c r="R640" s="90" t="s">
        <v>399</v>
      </c>
      <c r="S640" s="90" t="s">
        <v>7380</v>
      </c>
      <c r="T640" s="90" t="s">
        <v>119</v>
      </c>
      <c r="U640" s="15">
        <v>0</v>
      </c>
      <c r="V640" s="15">
        <v>98000</v>
      </c>
      <c r="W640" s="15">
        <v>53000</v>
      </c>
      <c r="X640" s="15">
        <v>28000</v>
      </c>
      <c r="Y640" s="90" t="s">
        <v>143</v>
      </c>
      <c r="Z640" s="90" t="s">
        <v>83</v>
      </c>
      <c r="AA640" s="90" t="s">
        <v>84</v>
      </c>
      <c r="AB640" s="90" t="s">
        <v>7381</v>
      </c>
      <c r="AC640" s="90" t="s">
        <v>145</v>
      </c>
      <c r="AD640" s="90" t="s">
        <v>87</v>
      </c>
      <c r="AE640" s="90" t="s">
        <v>61</v>
      </c>
      <c r="AF640" s="90" t="s">
        <v>61</v>
      </c>
      <c r="AG640" s="90" t="s">
        <v>89</v>
      </c>
      <c r="AH640" s="90" t="s">
        <v>89</v>
      </c>
      <c r="AI640" s="90" t="s">
        <v>89</v>
      </c>
      <c r="AJ640" s="90" t="s">
        <v>89</v>
      </c>
      <c r="AK640" s="90" t="s">
        <v>89</v>
      </c>
      <c r="AL640" s="90" t="s">
        <v>89</v>
      </c>
      <c r="AM640" s="90" t="s">
        <v>89</v>
      </c>
      <c r="AN640" s="90" t="s">
        <v>89</v>
      </c>
      <c r="AO640" s="90" t="s">
        <v>89</v>
      </c>
      <c r="AP640" s="90" t="s">
        <v>89</v>
      </c>
      <c r="AQ640" s="90" t="s">
        <v>90</v>
      </c>
      <c r="AR640" s="90" t="s">
        <v>90</v>
      </c>
      <c r="AS640" s="90" t="s">
        <v>91</v>
      </c>
      <c r="AT640" s="90" t="s">
        <v>92</v>
      </c>
      <c r="AU640" s="90" t="s">
        <v>92</v>
      </c>
      <c r="AV640" s="90" t="s">
        <v>93</v>
      </c>
      <c r="AW640" s="90" t="s">
        <v>7382</v>
      </c>
      <c r="AX640" s="90" t="s">
        <v>7383</v>
      </c>
      <c r="AY640" s="90" t="s">
        <v>7384</v>
      </c>
      <c r="AZ640" s="90" t="s">
        <v>7383</v>
      </c>
      <c r="BA640" s="90" t="s">
        <v>97</v>
      </c>
      <c r="BB640" s="90" t="s">
        <v>7385</v>
      </c>
      <c r="BC640" s="90" t="s">
        <v>99</v>
      </c>
      <c r="BD640" s="90" t="s">
        <v>150</v>
      </c>
      <c r="BE640" s="90" t="s">
        <v>61</v>
      </c>
      <c r="BF640" s="90" t="s">
        <v>119</v>
      </c>
      <c r="BG640" s="90" t="s">
        <v>101</v>
      </c>
    </row>
    <row r="641" s="85" customFormat="1" ht="19" customHeight="1" spans="1:59">
      <c r="A641" s="90" t="s">
        <v>419</v>
      </c>
      <c r="B641" s="90" t="s">
        <v>420</v>
      </c>
      <c r="C641" s="90" t="s">
        <v>534</v>
      </c>
      <c r="D641" s="90" t="s">
        <v>535</v>
      </c>
      <c r="E641" s="90" t="s">
        <v>7386</v>
      </c>
      <c r="F641" s="90" t="s">
        <v>7387</v>
      </c>
      <c r="G641" s="90" t="s">
        <v>538</v>
      </c>
      <c r="H641" s="90" t="s">
        <v>539</v>
      </c>
      <c r="I641" s="90" t="s">
        <v>7388</v>
      </c>
      <c r="J641" s="90" t="s">
        <v>7389</v>
      </c>
      <c r="K641" s="90" t="s">
        <v>7390</v>
      </c>
      <c r="L641" s="90" t="s">
        <v>73</v>
      </c>
      <c r="M641" s="90" t="s">
        <v>4617</v>
      </c>
      <c r="N641" s="90" t="s">
        <v>7391</v>
      </c>
      <c r="O641" s="90" t="s">
        <v>398</v>
      </c>
      <c r="P641" s="90" t="s">
        <v>399</v>
      </c>
      <c r="Q641" s="90" t="s">
        <v>2192</v>
      </c>
      <c r="R641" s="90" t="s">
        <v>2193</v>
      </c>
      <c r="S641" s="90" t="s">
        <v>7392</v>
      </c>
      <c r="T641" s="90" t="s">
        <v>119</v>
      </c>
      <c r="U641" s="15">
        <v>0</v>
      </c>
      <c r="V641" s="15">
        <v>60500</v>
      </c>
      <c r="W641" s="15">
        <v>33500</v>
      </c>
      <c r="X641" s="15">
        <v>17000</v>
      </c>
      <c r="Y641" s="90" t="s">
        <v>82</v>
      </c>
      <c r="Z641" s="90" t="s">
        <v>83</v>
      </c>
      <c r="AA641" s="90" t="s">
        <v>84</v>
      </c>
      <c r="AB641" s="90" t="s">
        <v>7393</v>
      </c>
      <c r="AC641" s="90" t="s">
        <v>121</v>
      </c>
      <c r="AD641" s="90" t="s">
        <v>87</v>
      </c>
      <c r="AE641" s="90" t="s">
        <v>61</v>
      </c>
      <c r="AF641" s="90" t="s">
        <v>61</v>
      </c>
      <c r="AG641" s="90" t="s">
        <v>89</v>
      </c>
      <c r="AH641" s="90" t="s">
        <v>89</v>
      </c>
      <c r="AI641" s="90" t="s">
        <v>89</v>
      </c>
      <c r="AJ641" s="90" t="s">
        <v>89</v>
      </c>
      <c r="AK641" s="90" t="s">
        <v>89</v>
      </c>
      <c r="AL641" s="90" t="s">
        <v>89</v>
      </c>
      <c r="AM641" s="90" t="s">
        <v>89</v>
      </c>
      <c r="AN641" s="90" t="s">
        <v>89</v>
      </c>
      <c r="AO641" s="90" t="s">
        <v>89</v>
      </c>
      <c r="AP641" s="90" t="s">
        <v>89</v>
      </c>
      <c r="AQ641" s="90" t="s">
        <v>90</v>
      </c>
      <c r="AR641" s="90" t="s">
        <v>90</v>
      </c>
      <c r="AS641" s="90" t="s">
        <v>91</v>
      </c>
      <c r="AT641" s="90" t="s">
        <v>92</v>
      </c>
      <c r="AU641" s="90" t="s">
        <v>92</v>
      </c>
      <c r="AV641" s="90" t="s">
        <v>93</v>
      </c>
      <c r="AW641" s="90" t="s">
        <v>7394</v>
      </c>
      <c r="AX641" s="90" t="s">
        <v>7395</v>
      </c>
      <c r="AY641" s="90" t="s">
        <v>7396</v>
      </c>
      <c r="AZ641" s="90" t="s">
        <v>7395</v>
      </c>
      <c r="BA641" s="90" t="s">
        <v>97</v>
      </c>
      <c r="BB641" s="90" t="s">
        <v>7397</v>
      </c>
      <c r="BC641" s="90" t="s">
        <v>99</v>
      </c>
      <c r="BD641" s="90" t="s">
        <v>100</v>
      </c>
      <c r="BE641" s="90" t="s">
        <v>61</v>
      </c>
      <c r="BF641" s="90" t="s">
        <v>119</v>
      </c>
      <c r="BG641" s="90" t="s">
        <v>101</v>
      </c>
    </row>
    <row r="642" s="85" customFormat="1" ht="19" customHeight="1" spans="1:59">
      <c r="A642" s="90" t="s">
        <v>126</v>
      </c>
      <c r="B642" s="90" t="s">
        <v>127</v>
      </c>
      <c r="C642" s="90" t="s">
        <v>4343</v>
      </c>
      <c r="D642" s="90" t="s">
        <v>4344</v>
      </c>
      <c r="E642" s="90" t="s">
        <v>4486</v>
      </c>
      <c r="F642" s="90" t="s">
        <v>4346</v>
      </c>
      <c r="G642" s="90" t="s">
        <v>1763</v>
      </c>
      <c r="H642" s="90" t="s">
        <v>232</v>
      </c>
      <c r="I642" s="90" t="s">
        <v>7398</v>
      </c>
      <c r="J642" s="90" t="s">
        <v>7399</v>
      </c>
      <c r="K642" s="90" t="s">
        <v>7400</v>
      </c>
      <c r="L642" s="90" t="s">
        <v>73</v>
      </c>
      <c r="M642" s="90" t="s">
        <v>4693</v>
      </c>
      <c r="N642" s="90" t="s">
        <v>75</v>
      </c>
      <c r="O642" s="90" t="s">
        <v>238</v>
      </c>
      <c r="P642" s="90" t="s">
        <v>239</v>
      </c>
      <c r="Q642" s="90" t="s">
        <v>240</v>
      </c>
      <c r="R642" s="90" t="s">
        <v>241</v>
      </c>
      <c r="S642" s="90" t="s">
        <v>7401</v>
      </c>
      <c r="T642" s="90" t="s">
        <v>119</v>
      </c>
      <c r="U642" s="15">
        <v>0</v>
      </c>
      <c r="V642" s="15">
        <v>98000</v>
      </c>
      <c r="W642" s="15">
        <v>45000</v>
      </c>
      <c r="X642" s="15">
        <v>10000</v>
      </c>
      <c r="Y642" s="90" t="s">
        <v>143</v>
      </c>
      <c r="Z642" s="90" t="s">
        <v>83</v>
      </c>
      <c r="AA642" s="90" t="s">
        <v>84</v>
      </c>
      <c r="AB642" s="90" t="s">
        <v>6416</v>
      </c>
      <c r="AC642" s="90" t="s">
        <v>359</v>
      </c>
      <c r="AD642" s="90" t="s">
        <v>87</v>
      </c>
      <c r="AE642" s="90" t="s">
        <v>61</v>
      </c>
      <c r="AF642" s="90" t="s">
        <v>61</v>
      </c>
      <c r="AG642" s="90" t="s">
        <v>89</v>
      </c>
      <c r="AH642" s="90" t="s">
        <v>89</v>
      </c>
      <c r="AI642" s="90" t="s">
        <v>89</v>
      </c>
      <c r="AJ642" s="90" t="s">
        <v>89</v>
      </c>
      <c r="AK642" s="90" t="s">
        <v>89</v>
      </c>
      <c r="AL642" s="90" t="s">
        <v>89</v>
      </c>
      <c r="AM642" s="90" t="s">
        <v>89</v>
      </c>
      <c r="AN642" s="90" t="s">
        <v>89</v>
      </c>
      <c r="AO642" s="90" t="s">
        <v>89</v>
      </c>
      <c r="AP642" s="90" t="s">
        <v>89</v>
      </c>
      <c r="AQ642" s="90" t="s">
        <v>90</v>
      </c>
      <c r="AR642" s="90" t="s">
        <v>90</v>
      </c>
      <c r="AS642" s="90" t="s">
        <v>91</v>
      </c>
      <c r="AT642" s="90" t="s">
        <v>92</v>
      </c>
      <c r="AU642" s="90" t="s">
        <v>92</v>
      </c>
      <c r="AV642" s="90" t="s">
        <v>93</v>
      </c>
      <c r="AW642" s="90" t="s">
        <v>4494</v>
      </c>
      <c r="AX642" s="90" t="s">
        <v>7402</v>
      </c>
      <c r="AY642" s="90" t="s">
        <v>4496</v>
      </c>
      <c r="AZ642" s="90" t="s">
        <v>7402</v>
      </c>
      <c r="BA642" s="90" t="s">
        <v>97</v>
      </c>
      <c r="BB642" s="90" t="s">
        <v>7403</v>
      </c>
      <c r="BC642" s="90" t="s">
        <v>99</v>
      </c>
      <c r="BD642" s="90" t="s">
        <v>150</v>
      </c>
      <c r="BE642" s="90" t="s">
        <v>61</v>
      </c>
      <c r="BF642" s="90" t="s">
        <v>119</v>
      </c>
      <c r="BG642" s="90" t="s">
        <v>101</v>
      </c>
    </row>
    <row r="643" s="85" customFormat="1" ht="19" customHeight="1" spans="1:59">
      <c r="A643" s="90" t="s">
        <v>419</v>
      </c>
      <c r="B643" s="90" t="s">
        <v>420</v>
      </c>
      <c r="C643" s="90" t="s">
        <v>3445</v>
      </c>
      <c r="D643" s="90" t="s">
        <v>3446</v>
      </c>
      <c r="E643" s="90" t="s">
        <v>3767</v>
      </c>
      <c r="F643" s="90" t="s">
        <v>538</v>
      </c>
      <c r="G643" s="90" t="s">
        <v>538</v>
      </c>
      <c r="H643" s="90" t="s">
        <v>539</v>
      </c>
      <c r="I643" s="90" t="s">
        <v>7404</v>
      </c>
      <c r="J643" s="90" t="s">
        <v>7405</v>
      </c>
      <c r="K643" s="90" t="s">
        <v>7406</v>
      </c>
      <c r="L643" s="90" t="s">
        <v>73</v>
      </c>
      <c r="M643" s="90" t="s">
        <v>162</v>
      </c>
      <c r="N643" s="90" t="s">
        <v>811</v>
      </c>
      <c r="O643" s="90" t="s">
        <v>1875</v>
      </c>
      <c r="P643" s="90" t="s">
        <v>1876</v>
      </c>
      <c r="Q643" s="90" t="s">
        <v>2597</v>
      </c>
      <c r="R643" s="90" t="s">
        <v>1878</v>
      </c>
      <c r="S643" s="90" t="s">
        <v>7407</v>
      </c>
      <c r="T643" s="90" t="s">
        <v>262</v>
      </c>
      <c r="U643" s="15">
        <v>0</v>
      </c>
      <c r="V643" s="15">
        <v>15000</v>
      </c>
      <c r="W643" s="15">
        <v>7500</v>
      </c>
      <c r="X643" s="15">
        <v>3750</v>
      </c>
      <c r="Y643" s="90" t="s">
        <v>82</v>
      </c>
      <c r="Z643" s="90" t="s">
        <v>83</v>
      </c>
      <c r="AA643" s="90" t="s">
        <v>84</v>
      </c>
      <c r="AB643" s="90" t="s">
        <v>4483</v>
      </c>
      <c r="AC643" s="90" t="s">
        <v>359</v>
      </c>
      <c r="AD643" s="90" t="s">
        <v>87</v>
      </c>
      <c r="AE643" s="90" t="s">
        <v>61</v>
      </c>
      <c r="AF643" s="90" t="s">
        <v>7408</v>
      </c>
      <c r="AG643" s="90" t="s">
        <v>89</v>
      </c>
      <c r="AH643" s="90" t="s">
        <v>89</v>
      </c>
      <c r="AI643" s="90" t="s">
        <v>89</v>
      </c>
      <c r="AJ643" s="90" t="s">
        <v>89</v>
      </c>
      <c r="AK643" s="90" t="s">
        <v>89</v>
      </c>
      <c r="AL643" s="90" t="s">
        <v>89</v>
      </c>
      <c r="AM643" s="90" t="s">
        <v>89</v>
      </c>
      <c r="AN643" s="90" t="s">
        <v>89</v>
      </c>
      <c r="AO643" s="90" t="s">
        <v>89</v>
      </c>
      <c r="AP643" s="90" t="s">
        <v>89</v>
      </c>
      <c r="AQ643" s="90" t="s">
        <v>90</v>
      </c>
      <c r="AR643" s="90" t="s">
        <v>90</v>
      </c>
      <c r="AS643" s="90" t="s">
        <v>91</v>
      </c>
      <c r="AT643" s="90" t="s">
        <v>92</v>
      </c>
      <c r="AU643" s="90" t="s">
        <v>92</v>
      </c>
      <c r="AV643" s="90" t="s">
        <v>93</v>
      </c>
      <c r="AW643" s="90" t="s">
        <v>3778</v>
      </c>
      <c r="AX643" s="90" t="s">
        <v>7409</v>
      </c>
      <c r="AY643" s="90" t="s">
        <v>3780</v>
      </c>
      <c r="AZ643" s="90" t="s">
        <v>7409</v>
      </c>
      <c r="BA643" s="90" t="s">
        <v>97</v>
      </c>
      <c r="BB643" s="90" t="s">
        <v>7410</v>
      </c>
      <c r="BC643" s="90" t="s">
        <v>99</v>
      </c>
      <c r="BD643" s="90" t="s">
        <v>100</v>
      </c>
      <c r="BE643" s="90" t="s">
        <v>61</v>
      </c>
      <c r="BF643" s="90" t="s">
        <v>262</v>
      </c>
      <c r="BG643" s="90" t="s">
        <v>101</v>
      </c>
    </row>
    <row r="644" s="85" customFormat="1" ht="19" customHeight="1" spans="1:59">
      <c r="A644" s="90" t="s">
        <v>419</v>
      </c>
      <c r="B644" s="90" t="s">
        <v>420</v>
      </c>
      <c r="C644" s="90" t="s">
        <v>1661</v>
      </c>
      <c r="D644" s="90" t="s">
        <v>1662</v>
      </c>
      <c r="E644" s="90" t="s">
        <v>7411</v>
      </c>
      <c r="F644" s="90" t="s">
        <v>2401</v>
      </c>
      <c r="G644" s="90" t="s">
        <v>1298</v>
      </c>
      <c r="H644" s="90" t="s">
        <v>1299</v>
      </c>
      <c r="I644" s="90" t="s">
        <v>7412</v>
      </c>
      <c r="J644" s="90" t="s">
        <v>7413</v>
      </c>
      <c r="K644" s="90" t="s">
        <v>7414</v>
      </c>
      <c r="L644" s="90" t="s">
        <v>73</v>
      </c>
      <c r="M644" s="90" t="s">
        <v>5717</v>
      </c>
      <c r="N644" s="90" t="s">
        <v>3140</v>
      </c>
      <c r="O644" s="90" t="s">
        <v>1726</v>
      </c>
      <c r="P644" s="90" t="s">
        <v>1727</v>
      </c>
      <c r="Q644" s="90" t="s">
        <v>1728</v>
      </c>
      <c r="R644" s="90" t="s">
        <v>1307</v>
      </c>
      <c r="S644" s="90" t="s">
        <v>7415</v>
      </c>
      <c r="T644" s="90" t="s">
        <v>119</v>
      </c>
      <c r="U644" s="15">
        <v>0</v>
      </c>
      <c r="V644" s="15">
        <v>37092</v>
      </c>
      <c r="W644" s="15">
        <v>25000</v>
      </c>
      <c r="X644" s="15">
        <v>12500</v>
      </c>
      <c r="Y644" s="90" t="s">
        <v>143</v>
      </c>
      <c r="Z644" s="90" t="s">
        <v>83</v>
      </c>
      <c r="AA644" s="90" t="s">
        <v>84</v>
      </c>
      <c r="AB644" s="90" t="s">
        <v>2401</v>
      </c>
      <c r="AC644" s="90" t="s">
        <v>359</v>
      </c>
      <c r="AD644" s="90" t="s">
        <v>87</v>
      </c>
      <c r="AE644" s="90" t="s">
        <v>61</v>
      </c>
      <c r="AF644" s="90" t="s">
        <v>61</v>
      </c>
      <c r="AG644" s="90" t="s">
        <v>89</v>
      </c>
      <c r="AH644" s="90" t="s">
        <v>89</v>
      </c>
      <c r="AI644" s="90" t="s">
        <v>89</v>
      </c>
      <c r="AJ644" s="90" t="s">
        <v>89</v>
      </c>
      <c r="AK644" s="90" t="s">
        <v>89</v>
      </c>
      <c r="AL644" s="90" t="s">
        <v>88</v>
      </c>
      <c r="AM644" s="90" t="s">
        <v>89</v>
      </c>
      <c r="AN644" s="90" t="s">
        <v>89</v>
      </c>
      <c r="AO644" s="90" t="s">
        <v>89</v>
      </c>
      <c r="AP644" s="90" t="s">
        <v>89</v>
      </c>
      <c r="AQ644" s="90" t="s">
        <v>90</v>
      </c>
      <c r="AR644" s="90" t="s">
        <v>90</v>
      </c>
      <c r="AS644" s="90" t="s">
        <v>91</v>
      </c>
      <c r="AT644" s="90" t="s">
        <v>92</v>
      </c>
      <c r="AU644" s="90" t="s">
        <v>92</v>
      </c>
      <c r="AV644" s="90" t="s">
        <v>93</v>
      </c>
      <c r="AW644" s="90" t="s">
        <v>7416</v>
      </c>
      <c r="AX644" s="90" t="s">
        <v>7417</v>
      </c>
      <c r="AY644" s="90" t="s">
        <v>7418</v>
      </c>
      <c r="AZ644" s="90" t="s">
        <v>7417</v>
      </c>
      <c r="BA644" s="90" t="s">
        <v>97</v>
      </c>
      <c r="BB644" s="90" t="s">
        <v>7419</v>
      </c>
      <c r="BC644" s="90" t="s">
        <v>99</v>
      </c>
      <c r="BD644" s="90" t="s">
        <v>150</v>
      </c>
      <c r="BE644" s="90" t="s">
        <v>61</v>
      </c>
      <c r="BF644" s="90" t="s">
        <v>119</v>
      </c>
      <c r="BG644" s="90" t="s">
        <v>101</v>
      </c>
    </row>
    <row r="645" s="85" customFormat="1" ht="19" customHeight="1" spans="1:59">
      <c r="A645" s="90" t="s">
        <v>458</v>
      </c>
      <c r="B645" s="90" t="s">
        <v>459</v>
      </c>
      <c r="C645" s="90" t="s">
        <v>3118</v>
      </c>
      <c r="D645" s="90" t="s">
        <v>3119</v>
      </c>
      <c r="E645" s="90" t="s">
        <v>7420</v>
      </c>
      <c r="F645" s="90" t="s">
        <v>7421</v>
      </c>
      <c r="G645" s="90" t="s">
        <v>5570</v>
      </c>
      <c r="H645" s="90" t="s">
        <v>1299</v>
      </c>
      <c r="I645" s="90" t="s">
        <v>7422</v>
      </c>
      <c r="J645" s="90" t="s">
        <v>7423</v>
      </c>
      <c r="K645" s="90" t="s">
        <v>7424</v>
      </c>
      <c r="L645" s="90" t="s">
        <v>73</v>
      </c>
      <c r="M645" s="90" t="s">
        <v>4115</v>
      </c>
      <c r="N645" s="90" t="s">
        <v>7425</v>
      </c>
      <c r="O645" s="90" t="s">
        <v>1726</v>
      </c>
      <c r="P645" s="90" t="s">
        <v>1727</v>
      </c>
      <c r="Q645" s="90" t="s">
        <v>1306</v>
      </c>
      <c r="R645" s="90" t="s">
        <v>1307</v>
      </c>
      <c r="S645" s="90" t="s">
        <v>7426</v>
      </c>
      <c r="T645" s="90" t="s">
        <v>380</v>
      </c>
      <c r="U645" s="15">
        <v>0</v>
      </c>
      <c r="V645" s="15">
        <v>20000</v>
      </c>
      <c r="W645" s="15">
        <v>16000</v>
      </c>
      <c r="X645" s="15">
        <v>5000</v>
      </c>
      <c r="Y645" s="90" t="s">
        <v>143</v>
      </c>
      <c r="Z645" s="90" t="s">
        <v>83</v>
      </c>
      <c r="AA645" s="90" t="s">
        <v>84</v>
      </c>
      <c r="AB645" s="90" t="s">
        <v>7421</v>
      </c>
      <c r="AC645" s="90" t="s">
        <v>145</v>
      </c>
      <c r="AD645" s="90" t="s">
        <v>87</v>
      </c>
      <c r="AE645" s="90" t="s">
        <v>61</v>
      </c>
      <c r="AF645" s="90" t="s">
        <v>61</v>
      </c>
      <c r="AG645" s="90" t="s">
        <v>89</v>
      </c>
      <c r="AH645" s="90" t="s">
        <v>89</v>
      </c>
      <c r="AI645" s="90" t="s">
        <v>89</v>
      </c>
      <c r="AJ645" s="90" t="s">
        <v>89</v>
      </c>
      <c r="AK645" s="90" t="s">
        <v>89</v>
      </c>
      <c r="AL645" s="90" t="s">
        <v>89</v>
      </c>
      <c r="AM645" s="90" t="s">
        <v>89</v>
      </c>
      <c r="AN645" s="90" t="s">
        <v>89</v>
      </c>
      <c r="AO645" s="90" t="s">
        <v>89</v>
      </c>
      <c r="AP645" s="90" t="s">
        <v>89</v>
      </c>
      <c r="AQ645" s="90" t="s">
        <v>90</v>
      </c>
      <c r="AR645" s="90" t="s">
        <v>90</v>
      </c>
      <c r="AS645" s="90" t="s">
        <v>91</v>
      </c>
      <c r="AT645" s="90" t="s">
        <v>92</v>
      </c>
      <c r="AU645" s="90" t="s">
        <v>92</v>
      </c>
      <c r="AV645" s="90" t="s">
        <v>93</v>
      </c>
      <c r="AW645" s="90" t="s">
        <v>7427</v>
      </c>
      <c r="AX645" s="90" t="s">
        <v>7428</v>
      </c>
      <c r="AY645" s="90" t="s">
        <v>7429</v>
      </c>
      <c r="AZ645" s="90" t="s">
        <v>7428</v>
      </c>
      <c r="BA645" s="90" t="s">
        <v>97</v>
      </c>
      <c r="BB645" s="90" t="s">
        <v>7430</v>
      </c>
      <c r="BC645" s="90" t="s">
        <v>99</v>
      </c>
      <c r="BD645" s="90" t="s">
        <v>150</v>
      </c>
      <c r="BE645" s="90" t="s">
        <v>61</v>
      </c>
      <c r="BF645" s="90" t="s">
        <v>380</v>
      </c>
      <c r="BG645" s="90" t="s">
        <v>101</v>
      </c>
    </row>
    <row r="646" s="85" customFormat="1" ht="19" customHeight="1" spans="1:59">
      <c r="A646" s="90" t="s">
        <v>516</v>
      </c>
      <c r="B646" s="90" t="s">
        <v>517</v>
      </c>
      <c r="C646" s="90" t="s">
        <v>1402</v>
      </c>
      <c r="D646" s="90" t="s">
        <v>1403</v>
      </c>
      <c r="E646" s="90" t="s">
        <v>7431</v>
      </c>
      <c r="F646" s="90" t="s">
        <v>2847</v>
      </c>
      <c r="G646" s="90" t="s">
        <v>522</v>
      </c>
      <c r="H646" s="90" t="s">
        <v>109</v>
      </c>
      <c r="I646" s="90" t="s">
        <v>7432</v>
      </c>
      <c r="J646" s="90" t="s">
        <v>7433</v>
      </c>
      <c r="K646" s="90" t="s">
        <v>7434</v>
      </c>
      <c r="L646" s="90" t="s">
        <v>73</v>
      </c>
      <c r="M646" s="90" t="s">
        <v>341</v>
      </c>
      <c r="N646" s="90" t="s">
        <v>2206</v>
      </c>
      <c r="O646" s="90" t="s">
        <v>221</v>
      </c>
      <c r="P646" s="90" t="s">
        <v>222</v>
      </c>
      <c r="Q646" s="90" t="s">
        <v>2693</v>
      </c>
      <c r="R646" s="90" t="s">
        <v>222</v>
      </c>
      <c r="S646" s="90" t="s">
        <v>7435</v>
      </c>
      <c r="T646" s="90" t="s">
        <v>119</v>
      </c>
      <c r="U646" s="15">
        <v>0</v>
      </c>
      <c r="V646" s="15">
        <v>15000</v>
      </c>
      <c r="W646" s="15">
        <v>7500</v>
      </c>
      <c r="X646" s="15">
        <v>5000</v>
      </c>
      <c r="Y646" s="90" t="s">
        <v>82</v>
      </c>
      <c r="Z646" s="90" t="s">
        <v>83</v>
      </c>
      <c r="AA646" s="90" t="s">
        <v>84</v>
      </c>
      <c r="AB646" s="90" t="s">
        <v>2852</v>
      </c>
      <c r="AC646" s="90" t="s">
        <v>359</v>
      </c>
      <c r="AD646" s="90" t="s">
        <v>87</v>
      </c>
      <c r="AE646" s="90" t="s">
        <v>61</v>
      </c>
      <c r="AF646" s="90" t="s">
        <v>61</v>
      </c>
      <c r="AG646" s="90" t="s">
        <v>89</v>
      </c>
      <c r="AH646" s="90" t="s">
        <v>89</v>
      </c>
      <c r="AI646" s="90" t="s">
        <v>89</v>
      </c>
      <c r="AJ646" s="90" t="s">
        <v>89</v>
      </c>
      <c r="AK646" s="90" t="s">
        <v>89</v>
      </c>
      <c r="AL646" s="90" t="s">
        <v>89</v>
      </c>
      <c r="AM646" s="90" t="s">
        <v>89</v>
      </c>
      <c r="AN646" s="90" t="s">
        <v>89</v>
      </c>
      <c r="AO646" s="90" t="s">
        <v>89</v>
      </c>
      <c r="AP646" s="90" t="s">
        <v>89</v>
      </c>
      <c r="AQ646" s="90" t="s">
        <v>90</v>
      </c>
      <c r="AR646" s="90" t="s">
        <v>90</v>
      </c>
      <c r="AS646" s="90" t="s">
        <v>91</v>
      </c>
      <c r="AT646" s="90" t="s">
        <v>92</v>
      </c>
      <c r="AU646" s="90" t="s">
        <v>92</v>
      </c>
      <c r="AV646" s="90" t="s">
        <v>93</v>
      </c>
      <c r="AW646" s="90" t="s">
        <v>7436</v>
      </c>
      <c r="AX646" s="90" t="s">
        <v>7437</v>
      </c>
      <c r="AY646" s="90" t="s">
        <v>7438</v>
      </c>
      <c r="AZ646" s="90" t="s">
        <v>7437</v>
      </c>
      <c r="BA646" s="90" t="s">
        <v>97</v>
      </c>
      <c r="BB646" s="90" t="s">
        <v>7439</v>
      </c>
      <c r="BC646" s="90" t="s">
        <v>99</v>
      </c>
      <c r="BD646" s="90" t="s">
        <v>100</v>
      </c>
      <c r="BE646" s="90" t="s">
        <v>61</v>
      </c>
      <c r="BF646" s="90" t="s">
        <v>119</v>
      </c>
      <c r="BG646" s="90" t="s">
        <v>101</v>
      </c>
    </row>
    <row r="647" s="85" customFormat="1" ht="19" customHeight="1" spans="1:59">
      <c r="A647" s="90" t="s">
        <v>151</v>
      </c>
      <c r="B647" s="90" t="s">
        <v>152</v>
      </c>
      <c r="C647" s="90" t="s">
        <v>153</v>
      </c>
      <c r="D647" s="90" t="s">
        <v>154</v>
      </c>
      <c r="E647" s="90" t="s">
        <v>7440</v>
      </c>
      <c r="F647" s="90" t="s">
        <v>4446</v>
      </c>
      <c r="G647" s="90" t="s">
        <v>2333</v>
      </c>
      <c r="H647" s="90" t="s">
        <v>539</v>
      </c>
      <c r="I647" s="90" t="s">
        <v>7441</v>
      </c>
      <c r="J647" s="90" t="s">
        <v>7442</v>
      </c>
      <c r="K647" s="90" t="s">
        <v>7443</v>
      </c>
      <c r="L647" s="90" t="s">
        <v>73</v>
      </c>
      <c r="M647" s="90" t="s">
        <v>7444</v>
      </c>
      <c r="N647" s="90" t="s">
        <v>7445</v>
      </c>
      <c r="O647" s="90" t="s">
        <v>1875</v>
      </c>
      <c r="P647" s="90" t="s">
        <v>1876</v>
      </c>
      <c r="Q647" s="90" t="s">
        <v>1877</v>
      </c>
      <c r="R647" s="90" t="s">
        <v>1878</v>
      </c>
      <c r="S647" s="90" t="s">
        <v>7446</v>
      </c>
      <c r="T647" s="90" t="s">
        <v>119</v>
      </c>
      <c r="U647" s="15">
        <v>0</v>
      </c>
      <c r="V647" s="15">
        <v>38000</v>
      </c>
      <c r="W647" s="15">
        <v>19000</v>
      </c>
      <c r="X647" s="15">
        <v>8000</v>
      </c>
      <c r="Y647" s="90" t="s">
        <v>143</v>
      </c>
      <c r="Z647" s="90" t="s">
        <v>83</v>
      </c>
      <c r="AA647" s="90" t="s">
        <v>84</v>
      </c>
      <c r="AB647" s="90" t="s">
        <v>7447</v>
      </c>
      <c r="AC647" s="90" t="s">
        <v>145</v>
      </c>
      <c r="AD647" s="90" t="s">
        <v>87</v>
      </c>
      <c r="AE647" s="90" t="s">
        <v>61</v>
      </c>
      <c r="AF647" s="90" t="s">
        <v>7448</v>
      </c>
      <c r="AG647" s="90" t="s">
        <v>89</v>
      </c>
      <c r="AH647" s="90" t="s">
        <v>89</v>
      </c>
      <c r="AI647" s="90" t="s">
        <v>89</v>
      </c>
      <c r="AJ647" s="90" t="s">
        <v>89</v>
      </c>
      <c r="AK647" s="90" t="s">
        <v>89</v>
      </c>
      <c r="AL647" s="90" t="s">
        <v>89</v>
      </c>
      <c r="AM647" s="90" t="s">
        <v>89</v>
      </c>
      <c r="AN647" s="90" t="s">
        <v>89</v>
      </c>
      <c r="AO647" s="90" t="s">
        <v>89</v>
      </c>
      <c r="AP647" s="90" t="s">
        <v>89</v>
      </c>
      <c r="AQ647" s="90" t="s">
        <v>90</v>
      </c>
      <c r="AR647" s="90" t="s">
        <v>90</v>
      </c>
      <c r="AS647" s="90" t="s">
        <v>91</v>
      </c>
      <c r="AT647" s="90" t="s">
        <v>92</v>
      </c>
      <c r="AU647" s="90" t="s">
        <v>92</v>
      </c>
      <c r="AV647" s="90" t="s">
        <v>93</v>
      </c>
      <c r="AW647" s="90" t="s">
        <v>7449</v>
      </c>
      <c r="AX647" s="90" t="s">
        <v>7450</v>
      </c>
      <c r="AY647" s="90" t="s">
        <v>7451</v>
      </c>
      <c r="AZ647" s="90" t="s">
        <v>7450</v>
      </c>
      <c r="BA647" s="90" t="s">
        <v>215</v>
      </c>
      <c r="BB647" s="90" t="s">
        <v>7452</v>
      </c>
      <c r="BC647" s="90" t="s">
        <v>99</v>
      </c>
      <c r="BD647" s="90" t="s">
        <v>150</v>
      </c>
      <c r="BE647" s="90" t="s">
        <v>61</v>
      </c>
      <c r="BF647" s="90" t="s">
        <v>119</v>
      </c>
      <c r="BG647" s="90" t="s">
        <v>101</v>
      </c>
    </row>
    <row r="648" s="85" customFormat="1" ht="19" customHeight="1" spans="1:59">
      <c r="A648" s="90" t="s">
        <v>516</v>
      </c>
      <c r="B648" s="90" t="s">
        <v>517</v>
      </c>
      <c r="C648" s="90" t="s">
        <v>2343</v>
      </c>
      <c r="D648" s="90" t="s">
        <v>2344</v>
      </c>
      <c r="E648" s="90" t="s">
        <v>7453</v>
      </c>
      <c r="F648" s="90" t="s">
        <v>2346</v>
      </c>
      <c r="G648" s="90" t="s">
        <v>522</v>
      </c>
      <c r="H648" s="90" t="s">
        <v>109</v>
      </c>
      <c r="I648" s="90" t="s">
        <v>7454</v>
      </c>
      <c r="J648" s="90" t="s">
        <v>7455</v>
      </c>
      <c r="K648" s="90" t="s">
        <v>7456</v>
      </c>
      <c r="L648" s="90" t="s">
        <v>73</v>
      </c>
      <c r="M648" s="90" t="s">
        <v>508</v>
      </c>
      <c r="N648" s="90" t="s">
        <v>114</v>
      </c>
      <c r="O648" s="90" t="s">
        <v>398</v>
      </c>
      <c r="P648" s="90" t="s">
        <v>399</v>
      </c>
      <c r="Q648" s="90" t="s">
        <v>188</v>
      </c>
      <c r="R648" s="90" t="s">
        <v>187</v>
      </c>
      <c r="S648" s="90" t="s">
        <v>7457</v>
      </c>
      <c r="T648" s="90" t="s">
        <v>380</v>
      </c>
      <c r="U648" s="15">
        <v>0</v>
      </c>
      <c r="V648" s="15">
        <v>9500</v>
      </c>
      <c r="W648" s="15">
        <v>3600</v>
      </c>
      <c r="X648" s="15">
        <v>1000</v>
      </c>
      <c r="Y648" s="90" t="s">
        <v>82</v>
      </c>
      <c r="Z648" s="90" t="s">
        <v>83</v>
      </c>
      <c r="AA648" s="90" t="s">
        <v>84</v>
      </c>
      <c r="AB648" s="90" t="s">
        <v>7458</v>
      </c>
      <c r="AC648" s="90" t="s">
        <v>121</v>
      </c>
      <c r="AD648" s="90" t="s">
        <v>87</v>
      </c>
      <c r="AE648" s="90" t="s">
        <v>61</v>
      </c>
      <c r="AF648" s="90" t="s">
        <v>61</v>
      </c>
      <c r="AG648" s="90" t="s">
        <v>89</v>
      </c>
      <c r="AH648" s="90" t="s">
        <v>89</v>
      </c>
      <c r="AI648" s="90" t="s">
        <v>88</v>
      </c>
      <c r="AJ648" s="90" t="s">
        <v>88</v>
      </c>
      <c r="AK648" s="90" t="s">
        <v>88</v>
      </c>
      <c r="AL648" s="90" t="s">
        <v>88</v>
      </c>
      <c r="AM648" s="90" t="s">
        <v>88</v>
      </c>
      <c r="AN648" s="90" t="s">
        <v>88</v>
      </c>
      <c r="AO648" s="90" t="s">
        <v>88</v>
      </c>
      <c r="AP648" s="90" t="s">
        <v>89</v>
      </c>
      <c r="AQ648" s="90" t="s">
        <v>90</v>
      </c>
      <c r="AR648" s="90" t="s">
        <v>90</v>
      </c>
      <c r="AS648" s="90" t="s">
        <v>91</v>
      </c>
      <c r="AT648" s="90" t="s">
        <v>92</v>
      </c>
      <c r="AU648" s="90" t="s">
        <v>92</v>
      </c>
      <c r="AV648" s="90" t="s">
        <v>93</v>
      </c>
      <c r="AW648" s="90" t="s">
        <v>7459</v>
      </c>
      <c r="AX648" s="90" t="s">
        <v>7460</v>
      </c>
      <c r="AY648" s="90" t="s">
        <v>7461</v>
      </c>
      <c r="AZ648" s="90" t="s">
        <v>7460</v>
      </c>
      <c r="BA648" s="90" t="s">
        <v>97</v>
      </c>
      <c r="BB648" s="90" t="s">
        <v>7462</v>
      </c>
      <c r="BC648" s="90" t="s">
        <v>99</v>
      </c>
      <c r="BD648" s="90" t="s">
        <v>100</v>
      </c>
      <c r="BE648" s="90" t="s">
        <v>61</v>
      </c>
      <c r="BF648" s="90" t="s">
        <v>380</v>
      </c>
      <c r="BG648" s="90" t="s">
        <v>101</v>
      </c>
    </row>
    <row r="649" s="85" customFormat="1" ht="19" customHeight="1" spans="1:59">
      <c r="A649" s="90" t="s">
        <v>419</v>
      </c>
      <c r="B649" s="90" t="s">
        <v>420</v>
      </c>
      <c r="C649" s="90" t="s">
        <v>2086</v>
      </c>
      <c r="D649" s="90" t="s">
        <v>2087</v>
      </c>
      <c r="E649" s="90" t="s">
        <v>5298</v>
      </c>
      <c r="F649" s="90" t="s">
        <v>5299</v>
      </c>
      <c r="G649" s="90" t="s">
        <v>1469</v>
      </c>
      <c r="H649" s="90" t="s">
        <v>69</v>
      </c>
      <c r="I649" s="90" t="s">
        <v>7463</v>
      </c>
      <c r="J649" s="90" t="s">
        <v>7464</v>
      </c>
      <c r="K649" s="90" t="s">
        <v>7465</v>
      </c>
      <c r="L649" s="90" t="s">
        <v>73</v>
      </c>
      <c r="M649" s="90" t="s">
        <v>786</v>
      </c>
      <c r="N649" s="90" t="s">
        <v>5302</v>
      </c>
      <c r="O649" s="90" t="s">
        <v>76</v>
      </c>
      <c r="P649" s="90" t="s">
        <v>77</v>
      </c>
      <c r="Q649" s="90" t="s">
        <v>277</v>
      </c>
      <c r="R649" s="90" t="s">
        <v>278</v>
      </c>
      <c r="S649" s="90" t="s">
        <v>7466</v>
      </c>
      <c r="T649" s="90" t="s">
        <v>328</v>
      </c>
      <c r="U649" s="15">
        <v>0</v>
      </c>
      <c r="V649" s="15">
        <v>12646</v>
      </c>
      <c r="W649" s="15">
        <v>12200</v>
      </c>
      <c r="X649" s="15">
        <v>12200</v>
      </c>
      <c r="Y649" s="90" t="s">
        <v>82</v>
      </c>
      <c r="Z649" s="90" t="s">
        <v>83</v>
      </c>
      <c r="AA649" s="90" t="s">
        <v>84</v>
      </c>
      <c r="AB649" s="90" t="s">
        <v>5304</v>
      </c>
      <c r="AC649" s="90" t="s">
        <v>121</v>
      </c>
      <c r="AD649" s="90" t="s">
        <v>87</v>
      </c>
      <c r="AE649" s="90" t="s">
        <v>61</v>
      </c>
      <c r="AF649" s="90" t="s">
        <v>61</v>
      </c>
      <c r="AG649" s="90" t="s">
        <v>89</v>
      </c>
      <c r="AH649" s="90" t="s">
        <v>89</v>
      </c>
      <c r="AI649" s="90" t="s">
        <v>88</v>
      </c>
      <c r="AJ649" s="90" t="s">
        <v>88</v>
      </c>
      <c r="AK649" s="90" t="s">
        <v>89</v>
      </c>
      <c r="AL649" s="90" t="s">
        <v>88</v>
      </c>
      <c r="AM649" s="90" t="s">
        <v>88</v>
      </c>
      <c r="AN649" s="90" t="s">
        <v>88</v>
      </c>
      <c r="AO649" s="90" t="s">
        <v>88</v>
      </c>
      <c r="AP649" s="90" t="s">
        <v>88</v>
      </c>
      <c r="AQ649" s="90" t="s">
        <v>90</v>
      </c>
      <c r="AR649" s="90" t="s">
        <v>90</v>
      </c>
      <c r="AS649" s="90" t="s">
        <v>91</v>
      </c>
      <c r="AT649" s="90" t="s">
        <v>92</v>
      </c>
      <c r="AU649" s="90" t="s">
        <v>92</v>
      </c>
      <c r="AV649" s="90" t="s">
        <v>93</v>
      </c>
      <c r="AW649" s="90" t="s">
        <v>5305</v>
      </c>
      <c r="AX649" s="90" t="s">
        <v>7467</v>
      </c>
      <c r="AY649" s="90" t="s">
        <v>5307</v>
      </c>
      <c r="AZ649" s="90" t="s">
        <v>7467</v>
      </c>
      <c r="BA649" s="90" t="s">
        <v>97</v>
      </c>
      <c r="BB649" s="90" t="s">
        <v>7468</v>
      </c>
      <c r="BC649" s="90" t="s">
        <v>99</v>
      </c>
      <c r="BD649" s="90" t="s">
        <v>100</v>
      </c>
      <c r="BE649" s="90" t="s">
        <v>61</v>
      </c>
      <c r="BF649" s="90" t="s">
        <v>328</v>
      </c>
      <c r="BG649" s="90" t="s">
        <v>101</v>
      </c>
    </row>
    <row r="650" s="85" customFormat="1" ht="19" customHeight="1" spans="1:59">
      <c r="A650" s="90" t="s">
        <v>1774</v>
      </c>
      <c r="B650" s="90" t="s">
        <v>1775</v>
      </c>
      <c r="C650" s="90" t="s">
        <v>3587</v>
      </c>
      <c r="D650" s="90" t="s">
        <v>3588</v>
      </c>
      <c r="E650" s="90" t="s">
        <v>7469</v>
      </c>
      <c r="F650" s="90" t="s">
        <v>7470</v>
      </c>
      <c r="G650" s="90" t="s">
        <v>4748</v>
      </c>
      <c r="H650" s="90" t="s">
        <v>369</v>
      </c>
      <c r="I650" s="90" t="s">
        <v>7471</v>
      </c>
      <c r="J650" s="90" t="s">
        <v>7472</v>
      </c>
      <c r="K650" s="90" t="s">
        <v>7473</v>
      </c>
      <c r="L650" s="90" t="s">
        <v>73</v>
      </c>
      <c r="M650" s="90" t="s">
        <v>113</v>
      </c>
      <c r="N650" s="90" t="s">
        <v>5390</v>
      </c>
      <c r="O650" s="90" t="s">
        <v>2625</v>
      </c>
      <c r="P650" s="90" t="s">
        <v>2626</v>
      </c>
      <c r="Q650" s="90" t="s">
        <v>377</v>
      </c>
      <c r="R650" s="90" t="s">
        <v>378</v>
      </c>
      <c r="S650" s="90" t="s">
        <v>7474</v>
      </c>
      <c r="T650" s="90" t="s">
        <v>119</v>
      </c>
      <c r="U650" s="15">
        <v>0</v>
      </c>
      <c r="V650" s="15">
        <v>3505</v>
      </c>
      <c r="W650" s="15">
        <v>2800</v>
      </c>
      <c r="X650" s="15">
        <v>2000</v>
      </c>
      <c r="Y650" s="90" t="s">
        <v>82</v>
      </c>
      <c r="Z650" s="90" t="s">
        <v>83</v>
      </c>
      <c r="AA650" s="90" t="s">
        <v>84</v>
      </c>
      <c r="AB650" s="90" t="s">
        <v>7470</v>
      </c>
      <c r="AC650" s="90" t="s">
        <v>359</v>
      </c>
      <c r="AD650" s="90" t="s">
        <v>87</v>
      </c>
      <c r="AE650" s="90" t="s">
        <v>61</v>
      </c>
      <c r="AF650" s="90" t="s">
        <v>61</v>
      </c>
      <c r="AG650" s="90" t="s">
        <v>89</v>
      </c>
      <c r="AH650" s="90" t="s">
        <v>89</v>
      </c>
      <c r="AI650" s="90" t="s">
        <v>89</v>
      </c>
      <c r="AJ650" s="90" t="s">
        <v>89</v>
      </c>
      <c r="AK650" s="90" t="s">
        <v>89</v>
      </c>
      <c r="AL650" s="90" t="s">
        <v>89</v>
      </c>
      <c r="AM650" s="90" t="s">
        <v>89</v>
      </c>
      <c r="AN650" s="90" t="s">
        <v>89</v>
      </c>
      <c r="AO650" s="90" t="s">
        <v>89</v>
      </c>
      <c r="AP650" s="90" t="s">
        <v>89</v>
      </c>
      <c r="AQ650" s="90" t="s">
        <v>90</v>
      </c>
      <c r="AR650" s="90" t="s">
        <v>90</v>
      </c>
      <c r="AS650" s="90" t="s">
        <v>91</v>
      </c>
      <c r="AT650" s="90" t="s">
        <v>92</v>
      </c>
      <c r="AU650" s="90" t="s">
        <v>92</v>
      </c>
      <c r="AV650" s="90" t="s">
        <v>93</v>
      </c>
      <c r="AW650" s="90" t="s">
        <v>7475</v>
      </c>
      <c r="AX650" s="90" t="s">
        <v>7476</v>
      </c>
      <c r="AY650" s="90" t="s">
        <v>7477</v>
      </c>
      <c r="AZ650" s="90" t="s">
        <v>7476</v>
      </c>
      <c r="BA650" s="90" t="s">
        <v>97</v>
      </c>
      <c r="BB650" s="90" t="s">
        <v>7478</v>
      </c>
      <c r="BC650" s="90" t="s">
        <v>99</v>
      </c>
      <c r="BD650" s="90" t="s">
        <v>100</v>
      </c>
      <c r="BE650" s="90" t="s">
        <v>61</v>
      </c>
      <c r="BF650" s="90" t="s">
        <v>119</v>
      </c>
      <c r="BG650" s="90" t="s">
        <v>101</v>
      </c>
    </row>
    <row r="651" s="85" customFormat="1" ht="19" customHeight="1" spans="1:59">
      <c r="A651" s="90" t="s">
        <v>387</v>
      </c>
      <c r="B651" s="90" t="s">
        <v>388</v>
      </c>
      <c r="C651" s="90" t="s">
        <v>3946</v>
      </c>
      <c r="D651" s="90" t="s">
        <v>3947</v>
      </c>
      <c r="E651" s="90" t="s">
        <v>7479</v>
      </c>
      <c r="F651" s="90" t="s">
        <v>7480</v>
      </c>
      <c r="G651" s="90" t="s">
        <v>4287</v>
      </c>
      <c r="H651" s="90" t="s">
        <v>1299</v>
      </c>
      <c r="I651" s="90" t="s">
        <v>7481</v>
      </c>
      <c r="J651" s="90" t="s">
        <v>7482</v>
      </c>
      <c r="K651" s="90" t="s">
        <v>7483</v>
      </c>
      <c r="L651" s="90" t="s">
        <v>73</v>
      </c>
      <c r="M651" s="90" t="s">
        <v>74</v>
      </c>
      <c r="N651" s="90" t="s">
        <v>880</v>
      </c>
      <c r="O651" s="90" t="s">
        <v>1304</v>
      </c>
      <c r="P651" s="90" t="s">
        <v>1305</v>
      </c>
      <c r="Q651" s="90" t="s">
        <v>1715</v>
      </c>
      <c r="R651" s="90" t="s">
        <v>1716</v>
      </c>
      <c r="S651" s="90" t="s">
        <v>7484</v>
      </c>
      <c r="T651" s="90" t="s">
        <v>380</v>
      </c>
      <c r="U651" s="15">
        <v>0</v>
      </c>
      <c r="V651" s="15">
        <v>28000</v>
      </c>
      <c r="W651" s="15">
        <v>12000</v>
      </c>
      <c r="X651" s="15">
        <v>7000</v>
      </c>
      <c r="Y651" s="90" t="s">
        <v>82</v>
      </c>
      <c r="Z651" s="90" t="s">
        <v>83</v>
      </c>
      <c r="AA651" s="90" t="s">
        <v>84</v>
      </c>
      <c r="AB651" s="90" t="s">
        <v>7485</v>
      </c>
      <c r="AC651" s="90" t="s">
        <v>145</v>
      </c>
      <c r="AD651" s="90" t="s">
        <v>87</v>
      </c>
      <c r="AE651" s="90" t="s">
        <v>61</v>
      </c>
      <c r="AF651" s="90" t="s">
        <v>61</v>
      </c>
      <c r="AG651" s="90" t="s">
        <v>89</v>
      </c>
      <c r="AH651" s="90" t="s">
        <v>89</v>
      </c>
      <c r="AI651" s="90" t="s">
        <v>89</v>
      </c>
      <c r="AJ651" s="90" t="s">
        <v>89</v>
      </c>
      <c r="AK651" s="90" t="s">
        <v>89</v>
      </c>
      <c r="AL651" s="90" t="s">
        <v>89</v>
      </c>
      <c r="AM651" s="90" t="s">
        <v>89</v>
      </c>
      <c r="AN651" s="90" t="s">
        <v>89</v>
      </c>
      <c r="AO651" s="90" t="s">
        <v>89</v>
      </c>
      <c r="AP651" s="90" t="s">
        <v>89</v>
      </c>
      <c r="AQ651" s="90" t="s">
        <v>90</v>
      </c>
      <c r="AR651" s="90" t="s">
        <v>90</v>
      </c>
      <c r="AS651" s="90" t="s">
        <v>91</v>
      </c>
      <c r="AT651" s="90" t="s">
        <v>92</v>
      </c>
      <c r="AU651" s="90" t="s">
        <v>92</v>
      </c>
      <c r="AV651" s="90" t="s">
        <v>93</v>
      </c>
      <c r="AW651" s="90" t="s">
        <v>7486</v>
      </c>
      <c r="AX651" s="90" t="s">
        <v>7487</v>
      </c>
      <c r="AY651" s="90" t="s">
        <v>7488</v>
      </c>
      <c r="AZ651" s="90" t="s">
        <v>7487</v>
      </c>
      <c r="BA651" s="90" t="s">
        <v>97</v>
      </c>
      <c r="BB651" s="90" t="s">
        <v>7489</v>
      </c>
      <c r="BC651" s="90" t="s">
        <v>99</v>
      </c>
      <c r="BD651" s="90" t="s">
        <v>100</v>
      </c>
      <c r="BE651" s="90" t="s">
        <v>61</v>
      </c>
      <c r="BF651" s="90" t="s">
        <v>380</v>
      </c>
      <c r="BG651" s="90" t="s">
        <v>101</v>
      </c>
    </row>
    <row r="652" s="85" customFormat="1" ht="19" customHeight="1" spans="1:59">
      <c r="A652" s="90" t="s">
        <v>1774</v>
      </c>
      <c r="B652" s="90" t="s">
        <v>1775</v>
      </c>
      <c r="C652" s="90" t="s">
        <v>3077</v>
      </c>
      <c r="D652" s="90" t="s">
        <v>3078</v>
      </c>
      <c r="E652" s="90" t="s">
        <v>3346</v>
      </c>
      <c r="F652" s="90" t="s">
        <v>3367</v>
      </c>
      <c r="G652" s="90" t="s">
        <v>3367</v>
      </c>
      <c r="H652" s="90" t="s">
        <v>109</v>
      </c>
      <c r="I652" s="90" t="s">
        <v>7490</v>
      </c>
      <c r="J652" s="90" t="s">
        <v>7491</v>
      </c>
      <c r="K652" s="90" t="s">
        <v>7492</v>
      </c>
      <c r="L652" s="90" t="s">
        <v>73</v>
      </c>
      <c r="M652" s="90" t="s">
        <v>7493</v>
      </c>
      <c r="N652" s="90" t="s">
        <v>2234</v>
      </c>
      <c r="O652" s="90" t="s">
        <v>2058</v>
      </c>
      <c r="P652" s="90" t="s">
        <v>2059</v>
      </c>
      <c r="Q652" s="90" t="s">
        <v>7494</v>
      </c>
      <c r="R652" s="90" t="s">
        <v>7495</v>
      </c>
      <c r="S652" s="90" t="s">
        <v>7496</v>
      </c>
      <c r="T652" s="90" t="s">
        <v>119</v>
      </c>
      <c r="U652" s="15">
        <v>0</v>
      </c>
      <c r="V652" s="15">
        <v>373136</v>
      </c>
      <c r="W652" s="15">
        <v>148000</v>
      </c>
      <c r="X652" s="15">
        <v>17820</v>
      </c>
      <c r="Y652" s="90" t="s">
        <v>143</v>
      </c>
      <c r="Z652" s="90" t="s">
        <v>83</v>
      </c>
      <c r="AA652" s="90" t="s">
        <v>84</v>
      </c>
      <c r="AB652" s="90" t="s">
        <v>2151</v>
      </c>
      <c r="AC652" s="90" t="s">
        <v>121</v>
      </c>
      <c r="AD652" s="90" t="s">
        <v>87</v>
      </c>
      <c r="AE652" s="90" t="s">
        <v>61</v>
      </c>
      <c r="AF652" s="90" t="s">
        <v>61</v>
      </c>
      <c r="AG652" s="90" t="s">
        <v>89</v>
      </c>
      <c r="AH652" s="90" t="s">
        <v>89</v>
      </c>
      <c r="AI652" s="90" t="s">
        <v>89</v>
      </c>
      <c r="AJ652" s="90" t="s">
        <v>89</v>
      </c>
      <c r="AK652" s="90" t="s">
        <v>89</v>
      </c>
      <c r="AL652" s="90" t="s">
        <v>89</v>
      </c>
      <c r="AM652" s="90" t="s">
        <v>89</v>
      </c>
      <c r="AN652" s="90" t="s">
        <v>89</v>
      </c>
      <c r="AO652" s="90" t="s">
        <v>89</v>
      </c>
      <c r="AP652" s="90" t="s">
        <v>89</v>
      </c>
      <c r="AQ652" s="90" t="s">
        <v>90</v>
      </c>
      <c r="AR652" s="90" t="s">
        <v>90</v>
      </c>
      <c r="AS652" s="90" t="s">
        <v>91</v>
      </c>
      <c r="AT652" s="90" t="s">
        <v>92</v>
      </c>
      <c r="AU652" s="90" t="s">
        <v>92</v>
      </c>
      <c r="AV652" s="90" t="s">
        <v>93</v>
      </c>
      <c r="AW652" s="90" t="s">
        <v>3352</v>
      </c>
      <c r="AX652" s="90" t="s">
        <v>7497</v>
      </c>
      <c r="AY652" s="90" t="s">
        <v>3354</v>
      </c>
      <c r="AZ652" s="90" t="s">
        <v>7497</v>
      </c>
      <c r="BA652" s="90" t="s">
        <v>215</v>
      </c>
      <c r="BB652" s="90" t="s">
        <v>7498</v>
      </c>
      <c r="BC652" s="90" t="s">
        <v>99</v>
      </c>
      <c r="BD652" s="90" t="s">
        <v>150</v>
      </c>
      <c r="BE652" s="90" t="s">
        <v>61</v>
      </c>
      <c r="BF652" s="90" t="s">
        <v>119</v>
      </c>
      <c r="BG652" s="90" t="s">
        <v>101</v>
      </c>
    </row>
    <row r="653" s="85" customFormat="1" ht="19" customHeight="1" spans="1:59">
      <c r="A653" s="90" t="s">
        <v>419</v>
      </c>
      <c r="B653" s="90" t="s">
        <v>420</v>
      </c>
      <c r="C653" s="90" t="s">
        <v>421</v>
      </c>
      <c r="D653" s="90" t="s">
        <v>422</v>
      </c>
      <c r="E653" s="90" t="s">
        <v>3565</v>
      </c>
      <c r="F653" s="90" t="s">
        <v>424</v>
      </c>
      <c r="G653" s="90" t="s">
        <v>425</v>
      </c>
      <c r="H653" s="90" t="s">
        <v>109</v>
      </c>
      <c r="I653" s="90" t="s">
        <v>7499</v>
      </c>
      <c r="J653" s="90" t="s">
        <v>7500</v>
      </c>
      <c r="K653" s="90" t="s">
        <v>7501</v>
      </c>
      <c r="L653" s="90" t="s">
        <v>73</v>
      </c>
      <c r="M653" s="90" t="s">
        <v>3716</v>
      </c>
      <c r="N653" s="90" t="s">
        <v>203</v>
      </c>
      <c r="O653" s="90" t="s">
        <v>115</v>
      </c>
      <c r="P653" s="90" t="s">
        <v>116</v>
      </c>
      <c r="Q653" s="90" t="s">
        <v>117</v>
      </c>
      <c r="R653" s="90" t="s">
        <v>116</v>
      </c>
      <c r="S653" s="90" t="s">
        <v>7502</v>
      </c>
      <c r="T653" s="90" t="s">
        <v>262</v>
      </c>
      <c r="U653" s="15">
        <v>0</v>
      </c>
      <c r="V653" s="15">
        <v>46500</v>
      </c>
      <c r="W653" s="15">
        <v>5000</v>
      </c>
      <c r="X653" s="15">
        <v>3000</v>
      </c>
      <c r="Y653" s="90" t="s">
        <v>143</v>
      </c>
      <c r="Z653" s="90" t="s">
        <v>83</v>
      </c>
      <c r="AA653" s="90" t="s">
        <v>84</v>
      </c>
      <c r="AB653" s="90" t="s">
        <v>3571</v>
      </c>
      <c r="AC653" s="90" t="s">
        <v>359</v>
      </c>
      <c r="AD653" s="90" t="s">
        <v>87</v>
      </c>
      <c r="AE653" s="90" t="s">
        <v>61</v>
      </c>
      <c r="AF653" s="90" t="s">
        <v>61</v>
      </c>
      <c r="AG653" s="90" t="s">
        <v>89</v>
      </c>
      <c r="AH653" s="90" t="s">
        <v>89</v>
      </c>
      <c r="AI653" s="90" t="s">
        <v>89</v>
      </c>
      <c r="AJ653" s="90" t="s">
        <v>89</v>
      </c>
      <c r="AK653" s="90" t="s">
        <v>89</v>
      </c>
      <c r="AL653" s="90" t="s">
        <v>89</v>
      </c>
      <c r="AM653" s="90" t="s">
        <v>89</v>
      </c>
      <c r="AN653" s="90" t="s">
        <v>89</v>
      </c>
      <c r="AO653" s="90" t="s">
        <v>89</v>
      </c>
      <c r="AP653" s="90" t="s">
        <v>89</v>
      </c>
      <c r="AQ653" s="90" t="s">
        <v>90</v>
      </c>
      <c r="AR653" s="90" t="s">
        <v>90</v>
      </c>
      <c r="AS653" s="90" t="s">
        <v>91</v>
      </c>
      <c r="AT653" s="90" t="s">
        <v>92</v>
      </c>
      <c r="AU653" s="90" t="s">
        <v>92</v>
      </c>
      <c r="AV653" s="90" t="s">
        <v>93</v>
      </c>
      <c r="AW653" s="90" t="s">
        <v>3572</v>
      </c>
      <c r="AX653" s="90" t="s">
        <v>7503</v>
      </c>
      <c r="AY653" s="90" t="s">
        <v>3574</v>
      </c>
      <c r="AZ653" s="90" t="s">
        <v>7503</v>
      </c>
      <c r="BA653" s="90" t="s">
        <v>215</v>
      </c>
      <c r="BB653" s="90" t="s">
        <v>7504</v>
      </c>
      <c r="BC653" s="90" t="s">
        <v>99</v>
      </c>
      <c r="BD653" s="90" t="s">
        <v>150</v>
      </c>
      <c r="BE653" s="90" t="s">
        <v>61</v>
      </c>
      <c r="BF653" s="90" t="s">
        <v>262</v>
      </c>
      <c r="BG653" s="90" t="s">
        <v>101</v>
      </c>
    </row>
    <row r="654" s="85" customFormat="1" ht="19" customHeight="1" spans="1:59">
      <c r="A654" s="90" t="s">
        <v>62</v>
      </c>
      <c r="B654" s="90" t="s">
        <v>63</v>
      </c>
      <c r="C654" s="90" t="s">
        <v>6240</v>
      </c>
      <c r="D654" s="90" t="s">
        <v>6241</v>
      </c>
      <c r="E654" s="90" t="s">
        <v>6242</v>
      </c>
      <c r="F654" s="90" t="s">
        <v>6243</v>
      </c>
      <c r="G654" s="90" t="s">
        <v>6244</v>
      </c>
      <c r="H654" s="90" t="s">
        <v>1299</v>
      </c>
      <c r="I654" s="90" t="s">
        <v>7505</v>
      </c>
      <c r="J654" s="90" t="s">
        <v>7506</v>
      </c>
      <c r="K654" s="90" t="s">
        <v>7507</v>
      </c>
      <c r="L654" s="90" t="s">
        <v>73</v>
      </c>
      <c r="M654" s="90" t="s">
        <v>341</v>
      </c>
      <c r="N654" s="90" t="s">
        <v>2206</v>
      </c>
      <c r="O654" s="90" t="s">
        <v>1726</v>
      </c>
      <c r="P654" s="90" t="s">
        <v>1727</v>
      </c>
      <c r="Q654" s="90" t="s">
        <v>1306</v>
      </c>
      <c r="R654" s="90" t="s">
        <v>1307</v>
      </c>
      <c r="S654" s="90" t="s">
        <v>7508</v>
      </c>
      <c r="T654" s="90" t="s">
        <v>380</v>
      </c>
      <c r="U654" s="15">
        <v>0</v>
      </c>
      <c r="V654" s="15">
        <v>18000</v>
      </c>
      <c r="W654" s="15">
        <v>9000</v>
      </c>
      <c r="X654" s="15">
        <v>3000</v>
      </c>
      <c r="Y654" s="90" t="s">
        <v>82</v>
      </c>
      <c r="Z654" s="90" t="s">
        <v>83</v>
      </c>
      <c r="AA654" s="90" t="s">
        <v>84</v>
      </c>
      <c r="AB654" s="90" t="s">
        <v>7509</v>
      </c>
      <c r="AC654" s="90" t="s">
        <v>382</v>
      </c>
      <c r="AD654" s="90" t="s">
        <v>87</v>
      </c>
      <c r="AE654" s="90" t="s">
        <v>61</v>
      </c>
      <c r="AF654" s="90" t="s">
        <v>61</v>
      </c>
      <c r="AG654" s="90" t="s">
        <v>89</v>
      </c>
      <c r="AH654" s="90" t="s">
        <v>89</v>
      </c>
      <c r="AI654" s="90" t="s">
        <v>89</v>
      </c>
      <c r="AJ654" s="90" t="s">
        <v>88</v>
      </c>
      <c r="AK654" s="90" t="s">
        <v>88</v>
      </c>
      <c r="AL654" s="90" t="s">
        <v>88</v>
      </c>
      <c r="AM654" s="90" t="s">
        <v>88</v>
      </c>
      <c r="AN654" s="90" t="s">
        <v>88</v>
      </c>
      <c r="AO654" s="90" t="s">
        <v>88</v>
      </c>
      <c r="AP654" s="90" t="s">
        <v>89</v>
      </c>
      <c r="AQ654" s="90" t="s">
        <v>90</v>
      </c>
      <c r="AR654" s="90" t="s">
        <v>90</v>
      </c>
      <c r="AS654" s="90" t="s">
        <v>91</v>
      </c>
      <c r="AT654" s="90" t="s">
        <v>92</v>
      </c>
      <c r="AU654" s="90" t="s">
        <v>92</v>
      </c>
      <c r="AV654" s="90" t="s">
        <v>93</v>
      </c>
      <c r="AW654" s="90" t="s">
        <v>6249</v>
      </c>
      <c r="AX654" s="90" t="s">
        <v>7510</v>
      </c>
      <c r="AY654" s="90" t="s">
        <v>6251</v>
      </c>
      <c r="AZ654" s="90" t="s">
        <v>7510</v>
      </c>
      <c r="BA654" s="90" t="s">
        <v>97</v>
      </c>
      <c r="BB654" s="90" t="s">
        <v>7511</v>
      </c>
      <c r="BC654" s="90" t="s">
        <v>99</v>
      </c>
      <c r="BD654" s="90" t="s">
        <v>100</v>
      </c>
      <c r="BE654" s="90" t="s">
        <v>61</v>
      </c>
      <c r="BF654" s="90" t="s">
        <v>380</v>
      </c>
      <c r="BG654" s="90" t="s">
        <v>101</v>
      </c>
    </row>
    <row r="655" s="85" customFormat="1" ht="19" customHeight="1" spans="1:59">
      <c r="A655" s="90" t="s">
        <v>267</v>
      </c>
      <c r="B655" s="90" t="s">
        <v>268</v>
      </c>
      <c r="C655" s="90" t="s">
        <v>1346</v>
      </c>
      <c r="D655" s="90" t="s">
        <v>1347</v>
      </c>
      <c r="E655" s="90" t="s">
        <v>7512</v>
      </c>
      <c r="F655" s="90" t="s">
        <v>7513</v>
      </c>
      <c r="G655" s="90" t="s">
        <v>287</v>
      </c>
      <c r="H655" s="90" t="s">
        <v>109</v>
      </c>
      <c r="I655" s="90" t="s">
        <v>7514</v>
      </c>
      <c r="J655" s="90" t="s">
        <v>7515</v>
      </c>
      <c r="K655" s="90" t="s">
        <v>7516</v>
      </c>
      <c r="L655" s="90" t="s">
        <v>73</v>
      </c>
      <c r="M655" s="90" t="s">
        <v>356</v>
      </c>
      <c r="N655" s="90" t="s">
        <v>291</v>
      </c>
      <c r="O655" s="90" t="s">
        <v>881</v>
      </c>
      <c r="P655" s="90" t="s">
        <v>882</v>
      </c>
      <c r="Q655" s="90" t="s">
        <v>294</v>
      </c>
      <c r="R655" s="90" t="s">
        <v>295</v>
      </c>
      <c r="S655" s="90" t="s">
        <v>7517</v>
      </c>
      <c r="T655" s="90" t="s">
        <v>262</v>
      </c>
      <c r="U655" s="15">
        <v>0</v>
      </c>
      <c r="V655" s="15">
        <v>190117</v>
      </c>
      <c r="W655" s="15">
        <v>150000</v>
      </c>
      <c r="X655" s="15">
        <v>30000</v>
      </c>
      <c r="Y655" s="90" t="s">
        <v>82</v>
      </c>
      <c r="Z655" s="90" t="s">
        <v>83</v>
      </c>
      <c r="AA655" s="90" t="s">
        <v>84</v>
      </c>
      <c r="AB655" s="90" t="s">
        <v>7518</v>
      </c>
      <c r="AC655" s="90" t="s">
        <v>359</v>
      </c>
      <c r="AD655" s="90" t="s">
        <v>87</v>
      </c>
      <c r="AE655" s="90" t="s">
        <v>61</v>
      </c>
      <c r="AF655" s="90" t="s">
        <v>61</v>
      </c>
      <c r="AG655" s="90" t="s">
        <v>89</v>
      </c>
      <c r="AH655" s="90" t="s">
        <v>89</v>
      </c>
      <c r="AI655" s="90" t="s">
        <v>89</v>
      </c>
      <c r="AJ655" s="90" t="s">
        <v>89</v>
      </c>
      <c r="AK655" s="90" t="s">
        <v>89</v>
      </c>
      <c r="AL655" s="90" t="s">
        <v>89</v>
      </c>
      <c r="AM655" s="90" t="s">
        <v>89</v>
      </c>
      <c r="AN655" s="90" t="s">
        <v>89</v>
      </c>
      <c r="AO655" s="90" t="s">
        <v>89</v>
      </c>
      <c r="AP655" s="90" t="s">
        <v>89</v>
      </c>
      <c r="AQ655" s="90" t="s">
        <v>90</v>
      </c>
      <c r="AR655" s="90" t="s">
        <v>90</v>
      </c>
      <c r="AS655" s="90" t="s">
        <v>91</v>
      </c>
      <c r="AT655" s="90" t="s">
        <v>92</v>
      </c>
      <c r="AU655" s="90" t="s">
        <v>92</v>
      </c>
      <c r="AV655" s="90" t="s">
        <v>93</v>
      </c>
      <c r="AW655" s="90" t="s">
        <v>7519</v>
      </c>
      <c r="AX655" s="90" t="s">
        <v>7520</v>
      </c>
      <c r="AY655" s="90" t="s">
        <v>7521</v>
      </c>
      <c r="AZ655" s="90" t="s">
        <v>7520</v>
      </c>
      <c r="BA655" s="90" t="s">
        <v>97</v>
      </c>
      <c r="BB655" s="90" t="s">
        <v>7522</v>
      </c>
      <c r="BC655" s="90" t="s">
        <v>99</v>
      </c>
      <c r="BD655" s="90" t="s">
        <v>100</v>
      </c>
      <c r="BE655" s="90" t="s">
        <v>61</v>
      </c>
      <c r="BF655" s="90" t="s">
        <v>262</v>
      </c>
      <c r="BG655" s="90" t="s">
        <v>101</v>
      </c>
    </row>
    <row r="656" s="85" customFormat="1" ht="19" customHeight="1" spans="1:59">
      <c r="A656" s="90" t="s">
        <v>126</v>
      </c>
      <c r="B656" s="90" t="s">
        <v>127</v>
      </c>
      <c r="C656" s="90" t="s">
        <v>196</v>
      </c>
      <c r="D656" s="90" t="s">
        <v>197</v>
      </c>
      <c r="E656" s="90" t="s">
        <v>3164</v>
      </c>
      <c r="F656" s="90" t="s">
        <v>132</v>
      </c>
      <c r="G656" s="90" t="s">
        <v>132</v>
      </c>
      <c r="H656" s="90" t="s">
        <v>109</v>
      </c>
      <c r="I656" s="90" t="s">
        <v>7523</v>
      </c>
      <c r="J656" s="90" t="s">
        <v>7524</v>
      </c>
      <c r="K656" s="90" t="s">
        <v>7525</v>
      </c>
      <c r="L656" s="90" t="s">
        <v>73</v>
      </c>
      <c r="M656" s="90" t="s">
        <v>810</v>
      </c>
      <c r="N656" s="90" t="s">
        <v>2424</v>
      </c>
      <c r="O656" s="90" t="s">
        <v>115</v>
      </c>
      <c r="P656" s="90" t="s">
        <v>116</v>
      </c>
      <c r="Q656" s="90" t="s">
        <v>117</v>
      </c>
      <c r="R656" s="90" t="s">
        <v>116</v>
      </c>
      <c r="S656" s="90" t="s">
        <v>7526</v>
      </c>
      <c r="T656" s="90" t="s">
        <v>209</v>
      </c>
      <c r="U656" s="15">
        <v>0</v>
      </c>
      <c r="V656" s="15">
        <v>56500</v>
      </c>
      <c r="W656" s="15">
        <v>38000</v>
      </c>
      <c r="X656" s="15">
        <v>4000</v>
      </c>
      <c r="Y656" s="90" t="s">
        <v>143</v>
      </c>
      <c r="Z656" s="90" t="s">
        <v>83</v>
      </c>
      <c r="AA656" s="90" t="s">
        <v>84</v>
      </c>
      <c r="AB656" s="90" t="s">
        <v>3174</v>
      </c>
      <c r="AC656" s="90" t="s">
        <v>145</v>
      </c>
      <c r="AD656" s="90" t="s">
        <v>87</v>
      </c>
      <c r="AE656" s="90" t="s">
        <v>61</v>
      </c>
      <c r="AF656" s="90" t="s">
        <v>61</v>
      </c>
      <c r="AG656" s="90" t="s">
        <v>89</v>
      </c>
      <c r="AH656" s="90" t="s">
        <v>89</v>
      </c>
      <c r="AI656" s="90" t="s">
        <v>89</v>
      </c>
      <c r="AJ656" s="90" t="s">
        <v>89</v>
      </c>
      <c r="AK656" s="90" t="s">
        <v>89</v>
      </c>
      <c r="AL656" s="90" t="s">
        <v>89</v>
      </c>
      <c r="AM656" s="90" t="s">
        <v>89</v>
      </c>
      <c r="AN656" s="90" t="s">
        <v>89</v>
      </c>
      <c r="AO656" s="90" t="s">
        <v>89</v>
      </c>
      <c r="AP656" s="90" t="s">
        <v>89</v>
      </c>
      <c r="AQ656" s="90" t="s">
        <v>90</v>
      </c>
      <c r="AR656" s="90" t="s">
        <v>90</v>
      </c>
      <c r="AS656" s="90" t="s">
        <v>91</v>
      </c>
      <c r="AT656" s="90" t="s">
        <v>92</v>
      </c>
      <c r="AU656" s="90" t="s">
        <v>92</v>
      </c>
      <c r="AV656" s="90" t="s">
        <v>93</v>
      </c>
      <c r="AW656" s="90" t="s">
        <v>3175</v>
      </c>
      <c r="AX656" s="90" t="s">
        <v>7527</v>
      </c>
      <c r="AY656" s="90" t="s">
        <v>3177</v>
      </c>
      <c r="AZ656" s="90" t="s">
        <v>7527</v>
      </c>
      <c r="BA656" s="90" t="s">
        <v>215</v>
      </c>
      <c r="BB656" s="90" t="s">
        <v>7528</v>
      </c>
      <c r="BC656" s="90" t="s">
        <v>99</v>
      </c>
      <c r="BD656" s="90" t="s">
        <v>150</v>
      </c>
      <c r="BE656" s="90" t="s">
        <v>61</v>
      </c>
      <c r="BF656" s="90" t="s">
        <v>209</v>
      </c>
      <c r="BG656" s="90" t="s">
        <v>101</v>
      </c>
    </row>
    <row r="657" s="85" customFormat="1" ht="19" customHeight="1" spans="1:59">
      <c r="A657" s="90" t="s">
        <v>226</v>
      </c>
      <c r="B657" s="90" t="s">
        <v>227</v>
      </c>
      <c r="C657" s="90" t="s">
        <v>406</v>
      </c>
      <c r="D657" s="90" t="s">
        <v>407</v>
      </c>
      <c r="E657" s="90" t="s">
        <v>7529</v>
      </c>
      <c r="F657" s="90" t="s">
        <v>7530</v>
      </c>
      <c r="G657" s="90" t="s">
        <v>876</v>
      </c>
      <c r="H657" s="90" t="s">
        <v>109</v>
      </c>
      <c r="I657" s="90" t="s">
        <v>7531</v>
      </c>
      <c r="J657" s="90" t="s">
        <v>7532</v>
      </c>
      <c r="K657" s="90" t="s">
        <v>7533</v>
      </c>
      <c r="L657" s="90" t="s">
        <v>73</v>
      </c>
      <c r="M657" s="90" t="s">
        <v>74</v>
      </c>
      <c r="N657" s="90" t="s">
        <v>1752</v>
      </c>
      <c r="O657" s="90" t="s">
        <v>881</v>
      </c>
      <c r="P657" s="90" t="s">
        <v>882</v>
      </c>
      <c r="Q657" s="90" t="s">
        <v>2425</v>
      </c>
      <c r="R657" s="90" t="s">
        <v>2426</v>
      </c>
      <c r="S657" s="90" t="s">
        <v>7534</v>
      </c>
      <c r="T657" s="90" t="s">
        <v>119</v>
      </c>
      <c r="U657" s="15">
        <v>0</v>
      </c>
      <c r="V657" s="15">
        <v>70000</v>
      </c>
      <c r="W657" s="15">
        <v>56000</v>
      </c>
      <c r="X657" s="15">
        <v>20000</v>
      </c>
      <c r="Y657" s="90" t="s">
        <v>82</v>
      </c>
      <c r="Z657" s="90" t="s">
        <v>83</v>
      </c>
      <c r="AA657" s="90" t="s">
        <v>84</v>
      </c>
      <c r="AB657" s="90" t="s">
        <v>7535</v>
      </c>
      <c r="AC657" s="90" t="s">
        <v>359</v>
      </c>
      <c r="AD657" s="90" t="s">
        <v>87</v>
      </c>
      <c r="AE657" s="90" t="s">
        <v>61</v>
      </c>
      <c r="AF657" s="90" t="s">
        <v>61</v>
      </c>
      <c r="AG657" s="90" t="s">
        <v>89</v>
      </c>
      <c r="AH657" s="90" t="s">
        <v>89</v>
      </c>
      <c r="AI657" s="90" t="s">
        <v>89</v>
      </c>
      <c r="AJ657" s="90" t="s">
        <v>89</v>
      </c>
      <c r="AK657" s="90" t="s">
        <v>89</v>
      </c>
      <c r="AL657" s="90" t="s">
        <v>89</v>
      </c>
      <c r="AM657" s="90" t="s">
        <v>89</v>
      </c>
      <c r="AN657" s="90" t="s">
        <v>89</v>
      </c>
      <c r="AO657" s="90" t="s">
        <v>89</v>
      </c>
      <c r="AP657" s="90" t="s">
        <v>89</v>
      </c>
      <c r="AQ657" s="90" t="s">
        <v>90</v>
      </c>
      <c r="AR657" s="90" t="s">
        <v>90</v>
      </c>
      <c r="AS657" s="90" t="s">
        <v>91</v>
      </c>
      <c r="AT657" s="90" t="s">
        <v>92</v>
      </c>
      <c r="AU657" s="90" t="s">
        <v>92</v>
      </c>
      <c r="AV657" s="90" t="s">
        <v>93</v>
      </c>
      <c r="AW657" s="90" t="s">
        <v>7536</v>
      </c>
      <c r="AX657" s="90" t="s">
        <v>7537</v>
      </c>
      <c r="AY657" s="90" t="s">
        <v>7538</v>
      </c>
      <c r="AZ657" s="90" t="s">
        <v>7537</v>
      </c>
      <c r="BA657" s="90" t="s">
        <v>97</v>
      </c>
      <c r="BB657" s="90" t="s">
        <v>7539</v>
      </c>
      <c r="BC657" s="90" t="s">
        <v>99</v>
      </c>
      <c r="BD657" s="90" t="s">
        <v>100</v>
      </c>
      <c r="BE657" s="90" t="s">
        <v>61</v>
      </c>
      <c r="BF657" s="90" t="s">
        <v>119</v>
      </c>
      <c r="BG657" s="90" t="s">
        <v>101</v>
      </c>
    </row>
    <row r="658" s="85" customFormat="1" ht="19" customHeight="1" spans="1:59">
      <c r="A658" s="90" t="s">
        <v>582</v>
      </c>
      <c r="B658" s="90" t="s">
        <v>583</v>
      </c>
      <c r="C658" s="90" t="s">
        <v>793</v>
      </c>
      <c r="D658" s="90" t="s">
        <v>794</v>
      </c>
      <c r="E658" s="90" t="s">
        <v>4203</v>
      </c>
      <c r="F658" s="90" t="s">
        <v>7540</v>
      </c>
      <c r="G658" s="90" t="s">
        <v>7540</v>
      </c>
      <c r="H658" s="90" t="s">
        <v>369</v>
      </c>
      <c r="I658" s="90" t="s">
        <v>7541</v>
      </c>
      <c r="J658" s="90" t="s">
        <v>7542</v>
      </c>
      <c r="K658" s="90" t="s">
        <v>7543</v>
      </c>
      <c r="L658" s="90" t="s">
        <v>73</v>
      </c>
      <c r="M658" s="90" t="s">
        <v>7544</v>
      </c>
      <c r="N658" s="90" t="s">
        <v>811</v>
      </c>
      <c r="O658" s="90" t="s">
        <v>375</v>
      </c>
      <c r="P658" s="90" t="s">
        <v>376</v>
      </c>
      <c r="Q658" s="90" t="s">
        <v>377</v>
      </c>
      <c r="R658" s="90" t="s">
        <v>378</v>
      </c>
      <c r="S658" s="90" t="s">
        <v>7545</v>
      </c>
      <c r="T658" s="90" t="s">
        <v>380</v>
      </c>
      <c r="U658" s="15">
        <v>0</v>
      </c>
      <c r="V658" s="15">
        <v>128469</v>
      </c>
      <c r="W658" s="15">
        <v>56000</v>
      </c>
      <c r="X658" s="15">
        <v>22000</v>
      </c>
      <c r="Y658" s="90" t="s">
        <v>143</v>
      </c>
      <c r="Z658" s="90" t="s">
        <v>83</v>
      </c>
      <c r="AA658" s="90" t="s">
        <v>84</v>
      </c>
      <c r="AB658" s="90" t="s">
        <v>4210</v>
      </c>
      <c r="AC658" s="90" t="s">
        <v>359</v>
      </c>
      <c r="AD658" s="90" t="s">
        <v>87</v>
      </c>
      <c r="AE658" s="90" t="s">
        <v>61</v>
      </c>
      <c r="AF658" s="90" t="s">
        <v>61</v>
      </c>
      <c r="AG658" s="90" t="s">
        <v>89</v>
      </c>
      <c r="AH658" s="90" t="s">
        <v>89</v>
      </c>
      <c r="AI658" s="90" t="s">
        <v>89</v>
      </c>
      <c r="AJ658" s="90" t="s">
        <v>89</v>
      </c>
      <c r="AK658" s="90" t="s">
        <v>89</v>
      </c>
      <c r="AL658" s="90" t="s">
        <v>89</v>
      </c>
      <c r="AM658" s="90" t="s">
        <v>89</v>
      </c>
      <c r="AN658" s="90" t="s">
        <v>89</v>
      </c>
      <c r="AO658" s="90" t="s">
        <v>89</v>
      </c>
      <c r="AP658" s="90" t="s">
        <v>89</v>
      </c>
      <c r="AQ658" s="90" t="s">
        <v>90</v>
      </c>
      <c r="AR658" s="90" t="s">
        <v>90</v>
      </c>
      <c r="AS658" s="90" t="s">
        <v>91</v>
      </c>
      <c r="AT658" s="90" t="s">
        <v>92</v>
      </c>
      <c r="AU658" s="90" t="s">
        <v>92</v>
      </c>
      <c r="AV658" s="90" t="s">
        <v>93</v>
      </c>
      <c r="AW658" s="90" t="s">
        <v>4211</v>
      </c>
      <c r="AX658" s="90" t="s">
        <v>7546</v>
      </c>
      <c r="AY658" s="90" t="s">
        <v>4213</v>
      </c>
      <c r="AZ658" s="90" t="s">
        <v>7546</v>
      </c>
      <c r="BA658" s="90" t="s">
        <v>97</v>
      </c>
      <c r="BB658" s="90" t="s">
        <v>7547</v>
      </c>
      <c r="BC658" s="90" t="s">
        <v>99</v>
      </c>
      <c r="BD658" s="90" t="s">
        <v>150</v>
      </c>
      <c r="BE658" s="90" t="s">
        <v>61</v>
      </c>
      <c r="BF658" s="90" t="s">
        <v>380</v>
      </c>
      <c r="BG658" s="90" t="s">
        <v>101</v>
      </c>
    </row>
    <row r="659" s="85" customFormat="1" ht="19" customHeight="1" spans="1:59">
      <c r="A659" s="90" t="s">
        <v>419</v>
      </c>
      <c r="B659" s="90" t="s">
        <v>420</v>
      </c>
      <c r="C659" s="90" t="s">
        <v>2086</v>
      </c>
      <c r="D659" s="90" t="s">
        <v>2087</v>
      </c>
      <c r="E659" s="90" t="s">
        <v>7548</v>
      </c>
      <c r="F659" s="90" t="s">
        <v>7549</v>
      </c>
      <c r="G659" s="90" t="s">
        <v>538</v>
      </c>
      <c r="H659" s="90" t="s">
        <v>539</v>
      </c>
      <c r="I659" s="90" t="s">
        <v>7550</v>
      </c>
      <c r="J659" s="90" t="s">
        <v>7551</v>
      </c>
      <c r="K659" s="90" t="s">
        <v>7552</v>
      </c>
      <c r="L659" s="90" t="s">
        <v>73</v>
      </c>
      <c r="M659" s="90" t="s">
        <v>4474</v>
      </c>
      <c r="N659" s="90" t="s">
        <v>7553</v>
      </c>
      <c r="O659" s="90" t="s">
        <v>238</v>
      </c>
      <c r="P659" s="90" t="s">
        <v>239</v>
      </c>
      <c r="Q659" s="90" t="s">
        <v>2192</v>
      </c>
      <c r="R659" s="90" t="s">
        <v>2193</v>
      </c>
      <c r="S659" s="90" t="s">
        <v>7554</v>
      </c>
      <c r="T659" s="90" t="s">
        <v>380</v>
      </c>
      <c r="U659" s="15">
        <v>0</v>
      </c>
      <c r="V659" s="15">
        <v>25300</v>
      </c>
      <c r="W659" s="15">
        <v>5000</v>
      </c>
      <c r="X659" s="15">
        <v>5000</v>
      </c>
      <c r="Y659" s="90" t="s">
        <v>82</v>
      </c>
      <c r="Z659" s="90" t="s">
        <v>83</v>
      </c>
      <c r="AA659" s="90" t="s">
        <v>84</v>
      </c>
      <c r="AB659" s="90" t="s">
        <v>7555</v>
      </c>
      <c r="AC659" s="90" t="s">
        <v>145</v>
      </c>
      <c r="AD659" s="90" t="s">
        <v>87</v>
      </c>
      <c r="AE659" s="90" t="s">
        <v>61</v>
      </c>
      <c r="AF659" s="90" t="s">
        <v>61</v>
      </c>
      <c r="AG659" s="90" t="s">
        <v>89</v>
      </c>
      <c r="AH659" s="90" t="s">
        <v>89</v>
      </c>
      <c r="AI659" s="90" t="s">
        <v>89</v>
      </c>
      <c r="AJ659" s="90" t="s">
        <v>89</v>
      </c>
      <c r="AK659" s="90" t="s">
        <v>89</v>
      </c>
      <c r="AL659" s="90" t="s">
        <v>89</v>
      </c>
      <c r="AM659" s="90" t="s">
        <v>89</v>
      </c>
      <c r="AN659" s="90" t="s">
        <v>89</v>
      </c>
      <c r="AO659" s="90" t="s">
        <v>89</v>
      </c>
      <c r="AP659" s="90" t="s">
        <v>89</v>
      </c>
      <c r="AQ659" s="90" t="s">
        <v>90</v>
      </c>
      <c r="AR659" s="90" t="s">
        <v>90</v>
      </c>
      <c r="AS659" s="90" t="s">
        <v>91</v>
      </c>
      <c r="AT659" s="90" t="s">
        <v>92</v>
      </c>
      <c r="AU659" s="90" t="s">
        <v>92</v>
      </c>
      <c r="AV659" s="90" t="s">
        <v>93</v>
      </c>
      <c r="AW659" s="90" t="s">
        <v>7556</v>
      </c>
      <c r="AX659" s="90" t="s">
        <v>7557</v>
      </c>
      <c r="AY659" s="90" t="s">
        <v>4071</v>
      </c>
      <c r="AZ659" s="90" t="s">
        <v>7557</v>
      </c>
      <c r="BA659" s="90" t="s">
        <v>97</v>
      </c>
      <c r="BB659" s="90" t="s">
        <v>7558</v>
      </c>
      <c r="BC659" s="90" t="s">
        <v>99</v>
      </c>
      <c r="BD659" s="90" t="s">
        <v>100</v>
      </c>
      <c r="BE659" s="90" t="s">
        <v>61</v>
      </c>
      <c r="BF659" s="90" t="s">
        <v>380</v>
      </c>
      <c r="BG659" s="90" t="s">
        <v>101</v>
      </c>
    </row>
    <row r="660" s="85" customFormat="1" ht="19" customHeight="1" spans="1:59">
      <c r="A660" s="90" t="s">
        <v>151</v>
      </c>
      <c r="B660" s="90" t="s">
        <v>152</v>
      </c>
      <c r="C660" s="90" t="s">
        <v>741</v>
      </c>
      <c r="D660" s="90" t="s">
        <v>742</v>
      </c>
      <c r="E660" s="90" t="s">
        <v>7559</v>
      </c>
      <c r="F660" s="90" t="s">
        <v>7560</v>
      </c>
      <c r="G660" s="90" t="s">
        <v>7561</v>
      </c>
      <c r="H660" s="90" t="s">
        <v>2636</v>
      </c>
      <c r="I660" s="90" t="s">
        <v>7562</v>
      </c>
      <c r="J660" s="90" t="s">
        <v>7563</v>
      </c>
      <c r="K660" s="90" t="s">
        <v>7564</v>
      </c>
      <c r="L660" s="90" t="s">
        <v>73</v>
      </c>
      <c r="M660" s="90" t="s">
        <v>7565</v>
      </c>
      <c r="N660" s="90" t="s">
        <v>811</v>
      </c>
      <c r="O660" s="90" t="s">
        <v>294</v>
      </c>
      <c r="P660" s="90" t="s">
        <v>2641</v>
      </c>
      <c r="Q660" s="90" t="s">
        <v>2642</v>
      </c>
      <c r="R660" s="90" t="s">
        <v>2643</v>
      </c>
      <c r="S660" s="90" t="s">
        <v>7566</v>
      </c>
      <c r="T660" s="90" t="s">
        <v>119</v>
      </c>
      <c r="U660" s="15">
        <v>0</v>
      </c>
      <c r="V660" s="15">
        <v>12000</v>
      </c>
      <c r="W660" s="15">
        <v>5000</v>
      </c>
      <c r="X660" s="15">
        <v>1000</v>
      </c>
      <c r="Y660" s="90" t="s">
        <v>143</v>
      </c>
      <c r="Z660" s="90" t="s">
        <v>83</v>
      </c>
      <c r="AA660" s="90" t="s">
        <v>84</v>
      </c>
      <c r="AB660" s="90" t="s">
        <v>7567</v>
      </c>
      <c r="AC660" s="90" t="s">
        <v>359</v>
      </c>
      <c r="AD660" s="90" t="s">
        <v>87</v>
      </c>
      <c r="AE660" s="90" t="s">
        <v>61</v>
      </c>
      <c r="AF660" s="90" t="s">
        <v>61</v>
      </c>
      <c r="AG660" s="90" t="s">
        <v>89</v>
      </c>
      <c r="AH660" s="90" t="s">
        <v>89</v>
      </c>
      <c r="AI660" s="90" t="s">
        <v>89</v>
      </c>
      <c r="AJ660" s="90" t="s">
        <v>89</v>
      </c>
      <c r="AK660" s="90" t="s">
        <v>89</v>
      </c>
      <c r="AL660" s="90" t="s">
        <v>89</v>
      </c>
      <c r="AM660" s="90" t="s">
        <v>89</v>
      </c>
      <c r="AN660" s="90" t="s">
        <v>89</v>
      </c>
      <c r="AO660" s="90" t="s">
        <v>89</v>
      </c>
      <c r="AP660" s="90" t="s">
        <v>89</v>
      </c>
      <c r="AQ660" s="90" t="s">
        <v>90</v>
      </c>
      <c r="AR660" s="90" t="s">
        <v>90</v>
      </c>
      <c r="AS660" s="90" t="s">
        <v>91</v>
      </c>
      <c r="AT660" s="90" t="s">
        <v>92</v>
      </c>
      <c r="AU660" s="90" t="s">
        <v>92</v>
      </c>
      <c r="AV660" s="90" t="s">
        <v>93</v>
      </c>
      <c r="AW660" s="90" t="s">
        <v>7568</v>
      </c>
      <c r="AX660" s="90" t="s">
        <v>7569</v>
      </c>
      <c r="AY660" s="90" t="s">
        <v>7570</v>
      </c>
      <c r="AZ660" s="90" t="s">
        <v>7569</v>
      </c>
      <c r="BA660" s="90" t="s">
        <v>215</v>
      </c>
      <c r="BB660" s="90" t="s">
        <v>7571</v>
      </c>
      <c r="BC660" s="90" t="s">
        <v>99</v>
      </c>
      <c r="BD660" s="90" t="s">
        <v>150</v>
      </c>
      <c r="BE660" s="90" t="s">
        <v>61</v>
      </c>
      <c r="BF660" s="90" t="s">
        <v>119</v>
      </c>
      <c r="BG660" s="90" t="s">
        <v>101</v>
      </c>
    </row>
    <row r="661" s="85" customFormat="1" ht="19" customHeight="1" spans="1:59">
      <c r="A661" s="90" t="s">
        <v>174</v>
      </c>
      <c r="B661" s="90" t="s">
        <v>175</v>
      </c>
      <c r="C661" s="90" t="s">
        <v>1498</v>
      </c>
      <c r="D661" s="90" t="s">
        <v>1499</v>
      </c>
      <c r="E661" s="90" t="s">
        <v>7572</v>
      </c>
      <c r="F661" s="90" t="s">
        <v>7573</v>
      </c>
      <c r="G661" s="90" t="s">
        <v>7573</v>
      </c>
      <c r="H661" s="90" t="s">
        <v>605</v>
      </c>
      <c r="I661" s="90" t="s">
        <v>7574</v>
      </c>
      <c r="J661" s="90" t="s">
        <v>7575</v>
      </c>
      <c r="K661" s="90" t="s">
        <v>7576</v>
      </c>
      <c r="L661" s="90" t="s">
        <v>73</v>
      </c>
      <c r="M661" s="90" t="s">
        <v>7577</v>
      </c>
      <c r="N661" s="90" t="s">
        <v>1835</v>
      </c>
      <c r="O661" s="90" t="s">
        <v>610</v>
      </c>
      <c r="P661" s="90" t="s">
        <v>611</v>
      </c>
      <c r="Q661" s="90" t="s">
        <v>1669</v>
      </c>
      <c r="R661" s="90" t="s">
        <v>1670</v>
      </c>
      <c r="S661" s="90" t="s">
        <v>7578</v>
      </c>
      <c r="T661" s="90" t="s">
        <v>119</v>
      </c>
      <c r="U661" s="15">
        <v>0</v>
      </c>
      <c r="V661" s="15">
        <v>7100</v>
      </c>
      <c r="W661" s="15">
        <v>5680</v>
      </c>
      <c r="X661" s="15">
        <v>2500</v>
      </c>
      <c r="Y661" s="90" t="s">
        <v>82</v>
      </c>
      <c r="Z661" s="90" t="s">
        <v>83</v>
      </c>
      <c r="AA661" s="90" t="s">
        <v>84</v>
      </c>
      <c r="AB661" s="90" t="s">
        <v>7579</v>
      </c>
      <c r="AC661" s="90" t="s">
        <v>121</v>
      </c>
      <c r="AD661" s="90" t="s">
        <v>87</v>
      </c>
      <c r="AE661" s="90" t="s">
        <v>61</v>
      </c>
      <c r="AF661" s="90" t="s">
        <v>61</v>
      </c>
      <c r="AG661" s="90" t="s">
        <v>89</v>
      </c>
      <c r="AH661" s="90" t="s">
        <v>89</v>
      </c>
      <c r="AI661" s="90" t="s">
        <v>89</v>
      </c>
      <c r="AJ661" s="90" t="s">
        <v>88</v>
      </c>
      <c r="AK661" s="90" t="s">
        <v>89</v>
      </c>
      <c r="AL661" s="90" t="s">
        <v>89</v>
      </c>
      <c r="AM661" s="90" t="s">
        <v>89</v>
      </c>
      <c r="AN661" s="90" t="s">
        <v>89</v>
      </c>
      <c r="AO661" s="90" t="s">
        <v>89</v>
      </c>
      <c r="AP661" s="90" t="s">
        <v>89</v>
      </c>
      <c r="AQ661" s="90" t="s">
        <v>90</v>
      </c>
      <c r="AR661" s="90" t="s">
        <v>90</v>
      </c>
      <c r="AS661" s="90" t="s">
        <v>91</v>
      </c>
      <c r="AT661" s="90" t="s">
        <v>92</v>
      </c>
      <c r="AU661" s="90" t="s">
        <v>92</v>
      </c>
      <c r="AV661" s="90" t="s">
        <v>93</v>
      </c>
      <c r="AW661" s="90" t="s">
        <v>7580</v>
      </c>
      <c r="AX661" s="90" t="s">
        <v>7581</v>
      </c>
      <c r="AY661" s="90" t="s">
        <v>7582</v>
      </c>
      <c r="AZ661" s="90" t="s">
        <v>7581</v>
      </c>
      <c r="BA661" s="90" t="s">
        <v>97</v>
      </c>
      <c r="BB661" s="90" t="s">
        <v>7583</v>
      </c>
      <c r="BC661" s="90" t="s">
        <v>99</v>
      </c>
      <c r="BD661" s="90" t="s">
        <v>100</v>
      </c>
      <c r="BE661" s="90" t="s">
        <v>61</v>
      </c>
      <c r="BF661" s="90" t="s">
        <v>119</v>
      </c>
      <c r="BG661" s="90" t="s">
        <v>101</v>
      </c>
    </row>
    <row r="662" s="85" customFormat="1" ht="19" customHeight="1" spans="1:59">
      <c r="A662" s="90" t="s">
        <v>1774</v>
      </c>
      <c r="B662" s="90" t="s">
        <v>1775</v>
      </c>
      <c r="C662" s="90" t="s">
        <v>3077</v>
      </c>
      <c r="D662" s="90" t="s">
        <v>3078</v>
      </c>
      <c r="E662" s="90" t="s">
        <v>3079</v>
      </c>
      <c r="F662" s="90" t="s">
        <v>3080</v>
      </c>
      <c r="G662" s="90" t="s">
        <v>3080</v>
      </c>
      <c r="H662" s="90" t="s">
        <v>232</v>
      </c>
      <c r="I662" s="90" t="s">
        <v>7584</v>
      </c>
      <c r="J662" s="90" t="s">
        <v>7585</v>
      </c>
      <c r="K662" s="90" t="s">
        <v>7586</v>
      </c>
      <c r="L662" s="90" t="s">
        <v>73</v>
      </c>
      <c r="M662" s="90" t="s">
        <v>1931</v>
      </c>
      <c r="N662" s="90" t="s">
        <v>811</v>
      </c>
      <c r="O662" s="90" t="s">
        <v>238</v>
      </c>
      <c r="P662" s="90" t="s">
        <v>239</v>
      </c>
      <c r="Q662" s="90" t="s">
        <v>240</v>
      </c>
      <c r="R662" s="90" t="s">
        <v>241</v>
      </c>
      <c r="S662" s="90" t="s">
        <v>7587</v>
      </c>
      <c r="T662" s="90" t="s">
        <v>7318</v>
      </c>
      <c r="U662" s="15">
        <v>0</v>
      </c>
      <c r="V662" s="15">
        <v>100000</v>
      </c>
      <c r="W662" s="15">
        <v>80000</v>
      </c>
      <c r="X662" s="15">
        <v>15000</v>
      </c>
      <c r="Y662" s="90" t="s">
        <v>143</v>
      </c>
      <c r="Z662" s="90" t="s">
        <v>83</v>
      </c>
      <c r="AA662" s="90" t="s">
        <v>84</v>
      </c>
      <c r="AB662" s="90" t="s">
        <v>3086</v>
      </c>
      <c r="AC662" s="90" t="s">
        <v>359</v>
      </c>
      <c r="AD662" s="90" t="s">
        <v>87</v>
      </c>
      <c r="AE662" s="90" t="s">
        <v>61</v>
      </c>
      <c r="AF662" s="90" t="s">
        <v>61</v>
      </c>
      <c r="AG662" s="90" t="s">
        <v>89</v>
      </c>
      <c r="AH662" s="90" t="s">
        <v>89</v>
      </c>
      <c r="AI662" s="90" t="s">
        <v>89</v>
      </c>
      <c r="AJ662" s="90" t="s">
        <v>89</v>
      </c>
      <c r="AK662" s="90" t="s">
        <v>89</v>
      </c>
      <c r="AL662" s="90" t="s">
        <v>88</v>
      </c>
      <c r="AM662" s="90" t="s">
        <v>89</v>
      </c>
      <c r="AN662" s="90" t="s">
        <v>89</v>
      </c>
      <c r="AO662" s="90" t="s">
        <v>88</v>
      </c>
      <c r="AP662" s="90" t="s">
        <v>89</v>
      </c>
      <c r="AQ662" s="90" t="s">
        <v>90</v>
      </c>
      <c r="AR662" s="90" t="s">
        <v>90</v>
      </c>
      <c r="AS662" s="90" t="s">
        <v>91</v>
      </c>
      <c r="AT662" s="90" t="s">
        <v>92</v>
      </c>
      <c r="AU662" s="90" t="s">
        <v>92</v>
      </c>
      <c r="AV662" s="90" t="s">
        <v>93</v>
      </c>
      <c r="AW662" s="90" t="s">
        <v>3087</v>
      </c>
      <c r="AX662" s="90" t="s">
        <v>7588</v>
      </c>
      <c r="AY662" s="90" t="s">
        <v>3089</v>
      </c>
      <c r="AZ662" s="90" t="s">
        <v>7588</v>
      </c>
      <c r="BA662" s="90" t="s">
        <v>215</v>
      </c>
      <c r="BB662" s="90" t="s">
        <v>7589</v>
      </c>
      <c r="BC662" s="90" t="s">
        <v>99</v>
      </c>
      <c r="BD662" s="90" t="s">
        <v>150</v>
      </c>
      <c r="BE662" s="90" t="s">
        <v>61</v>
      </c>
      <c r="BF662" s="97" t="s">
        <v>119</v>
      </c>
      <c r="BG662" s="90" t="s">
        <v>101</v>
      </c>
    </row>
    <row r="663" s="85" customFormat="1" ht="19" customHeight="1" spans="1:59">
      <c r="A663" s="90" t="s">
        <v>458</v>
      </c>
      <c r="B663" s="90" t="s">
        <v>459</v>
      </c>
      <c r="C663" s="90" t="s">
        <v>1314</v>
      </c>
      <c r="D663" s="90" t="s">
        <v>1315</v>
      </c>
      <c r="E663" s="90" t="s">
        <v>4370</v>
      </c>
      <c r="F663" s="90" t="s">
        <v>4371</v>
      </c>
      <c r="G663" s="90" t="s">
        <v>4372</v>
      </c>
      <c r="H663" s="90" t="s">
        <v>369</v>
      </c>
      <c r="I663" s="90" t="s">
        <v>7590</v>
      </c>
      <c r="J663" s="90" t="s">
        <v>7591</v>
      </c>
      <c r="K663" s="90" t="s">
        <v>625</v>
      </c>
      <c r="L663" s="90" t="s">
        <v>73</v>
      </c>
      <c r="M663" s="90" t="s">
        <v>1894</v>
      </c>
      <c r="N663" s="90" t="s">
        <v>527</v>
      </c>
      <c r="O663" s="90" t="s">
        <v>2625</v>
      </c>
      <c r="P663" s="90" t="s">
        <v>2626</v>
      </c>
      <c r="Q663" s="90" t="s">
        <v>377</v>
      </c>
      <c r="R663" s="90" t="s">
        <v>378</v>
      </c>
      <c r="S663" s="90" t="s">
        <v>7592</v>
      </c>
      <c r="T663" s="90" t="s">
        <v>380</v>
      </c>
      <c r="U663" s="15">
        <v>0</v>
      </c>
      <c r="V663" s="15">
        <v>57130</v>
      </c>
      <c r="W663" s="15">
        <v>18673</v>
      </c>
      <c r="X663" s="15">
        <v>7027</v>
      </c>
      <c r="Y663" s="90" t="s">
        <v>143</v>
      </c>
      <c r="Z663" s="90" t="s">
        <v>83</v>
      </c>
      <c r="AA663" s="90" t="s">
        <v>84</v>
      </c>
      <c r="AB663" s="90" t="s">
        <v>381</v>
      </c>
      <c r="AC663" s="90" t="s">
        <v>191</v>
      </c>
      <c r="AD663" s="90" t="s">
        <v>87</v>
      </c>
      <c r="AE663" s="90" t="s">
        <v>61</v>
      </c>
      <c r="AF663" s="90" t="s">
        <v>61</v>
      </c>
      <c r="AG663" s="90" t="s">
        <v>89</v>
      </c>
      <c r="AH663" s="90" t="s">
        <v>89</v>
      </c>
      <c r="AI663" s="90" t="s">
        <v>89</v>
      </c>
      <c r="AJ663" s="90" t="s">
        <v>89</v>
      </c>
      <c r="AK663" s="90" t="s">
        <v>89</v>
      </c>
      <c r="AL663" s="90" t="s">
        <v>89</v>
      </c>
      <c r="AM663" s="90" t="s">
        <v>89</v>
      </c>
      <c r="AN663" s="90" t="s">
        <v>89</v>
      </c>
      <c r="AO663" s="90" t="s">
        <v>89</v>
      </c>
      <c r="AP663" s="90" t="s">
        <v>89</v>
      </c>
      <c r="AQ663" s="90" t="s">
        <v>90</v>
      </c>
      <c r="AR663" s="90" t="s">
        <v>90</v>
      </c>
      <c r="AS663" s="90" t="s">
        <v>91</v>
      </c>
      <c r="AT663" s="90" t="s">
        <v>92</v>
      </c>
      <c r="AU663" s="90" t="s">
        <v>92</v>
      </c>
      <c r="AV663" s="90" t="s">
        <v>93</v>
      </c>
      <c r="AW663" s="90" t="s">
        <v>4378</v>
      </c>
      <c r="AX663" s="90" t="s">
        <v>7593</v>
      </c>
      <c r="AY663" s="90" t="s">
        <v>3422</v>
      </c>
      <c r="AZ663" s="90" t="s">
        <v>7593</v>
      </c>
      <c r="BA663" s="90" t="s">
        <v>97</v>
      </c>
      <c r="BB663" s="90" t="s">
        <v>7594</v>
      </c>
      <c r="BC663" s="90" t="s">
        <v>99</v>
      </c>
      <c r="BD663" s="90" t="s">
        <v>150</v>
      </c>
      <c r="BE663" s="90" t="s">
        <v>61</v>
      </c>
      <c r="BF663" s="90" t="s">
        <v>380</v>
      </c>
      <c r="BG663" s="90" t="s">
        <v>101</v>
      </c>
    </row>
    <row r="664" s="85" customFormat="1" ht="19" customHeight="1" spans="1:59">
      <c r="A664" s="90" t="s">
        <v>419</v>
      </c>
      <c r="B664" s="90" t="s">
        <v>420</v>
      </c>
      <c r="C664" s="90" t="s">
        <v>421</v>
      </c>
      <c r="D664" s="90" t="s">
        <v>422</v>
      </c>
      <c r="E664" s="90" t="s">
        <v>7595</v>
      </c>
      <c r="F664" s="90" t="s">
        <v>5541</v>
      </c>
      <c r="G664" s="90" t="s">
        <v>3631</v>
      </c>
      <c r="H664" s="90" t="s">
        <v>1130</v>
      </c>
      <c r="I664" s="90" t="s">
        <v>7596</v>
      </c>
      <c r="J664" s="90" t="s">
        <v>7597</v>
      </c>
      <c r="K664" s="90" t="s">
        <v>7598</v>
      </c>
      <c r="L664" s="90" t="s">
        <v>73</v>
      </c>
      <c r="M664" s="90" t="s">
        <v>7599</v>
      </c>
      <c r="N664" s="90" t="s">
        <v>7600</v>
      </c>
      <c r="O664" s="90" t="s">
        <v>5897</v>
      </c>
      <c r="P664" s="90" t="s">
        <v>1670</v>
      </c>
      <c r="Q664" s="90" t="s">
        <v>612</v>
      </c>
      <c r="R664" s="90" t="s">
        <v>613</v>
      </c>
      <c r="S664" s="90" t="s">
        <v>7601</v>
      </c>
      <c r="T664" s="90" t="s">
        <v>380</v>
      </c>
      <c r="U664" s="15">
        <v>0</v>
      </c>
      <c r="V664" s="15">
        <v>2200</v>
      </c>
      <c r="W664" s="15">
        <v>1760</v>
      </c>
      <c r="X664" s="15">
        <v>1760</v>
      </c>
      <c r="Y664" s="90" t="s">
        <v>82</v>
      </c>
      <c r="Z664" s="90" t="s">
        <v>83</v>
      </c>
      <c r="AA664" s="90" t="s">
        <v>84</v>
      </c>
      <c r="AB664" s="90" t="s">
        <v>7602</v>
      </c>
      <c r="AC664" s="90" t="s">
        <v>211</v>
      </c>
      <c r="AD664" s="90" t="s">
        <v>87</v>
      </c>
      <c r="AE664" s="90" t="s">
        <v>61</v>
      </c>
      <c r="AF664" s="90" t="s">
        <v>61</v>
      </c>
      <c r="AG664" s="90" t="s">
        <v>89</v>
      </c>
      <c r="AH664" s="90" t="s">
        <v>89</v>
      </c>
      <c r="AI664" s="90" t="s">
        <v>89</v>
      </c>
      <c r="AJ664" s="90" t="s">
        <v>89</v>
      </c>
      <c r="AK664" s="90" t="s">
        <v>89</v>
      </c>
      <c r="AL664" s="90" t="s">
        <v>89</v>
      </c>
      <c r="AM664" s="90" t="s">
        <v>89</v>
      </c>
      <c r="AN664" s="90" t="s">
        <v>89</v>
      </c>
      <c r="AO664" s="90" t="s">
        <v>89</v>
      </c>
      <c r="AP664" s="90" t="s">
        <v>89</v>
      </c>
      <c r="AQ664" s="90" t="s">
        <v>90</v>
      </c>
      <c r="AR664" s="90" t="s">
        <v>90</v>
      </c>
      <c r="AS664" s="90" t="s">
        <v>91</v>
      </c>
      <c r="AT664" s="90" t="s">
        <v>92</v>
      </c>
      <c r="AU664" s="90" t="s">
        <v>92</v>
      </c>
      <c r="AV664" s="90" t="s">
        <v>93</v>
      </c>
      <c r="AW664" s="90" t="s">
        <v>7603</v>
      </c>
      <c r="AX664" s="90" t="s">
        <v>7604</v>
      </c>
      <c r="AY664" s="90" t="s">
        <v>7605</v>
      </c>
      <c r="AZ664" s="90" t="s">
        <v>7604</v>
      </c>
      <c r="BA664" s="90" t="s">
        <v>97</v>
      </c>
      <c r="BB664" s="90" t="s">
        <v>7606</v>
      </c>
      <c r="BC664" s="90" t="s">
        <v>99</v>
      </c>
      <c r="BD664" s="90" t="s">
        <v>100</v>
      </c>
      <c r="BE664" s="90" t="s">
        <v>61</v>
      </c>
      <c r="BF664" s="90" t="s">
        <v>380</v>
      </c>
      <c r="BG664" s="90" t="s">
        <v>101</v>
      </c>
    </row>
    <row r="665" s="85" customFormat="1" ht="19" customHeight="1" spans="1:59">
      <c r="A665" s="90" t="s">
        <v>302</v>
      </c>
      <c r="B665" s="90" t="s">
        <v>303</v>
      </c>
      <c r="C665" s="90" t="s">
        <v>1968</v>
      </c>
      <c r="D665" s="90" t="s">
        <v>1969</v>
      </c>
      <c r="E665" s="90" t="s">
        <v>7607</v>
      </c>
      <c r="F665" s="90" t="s">
        <v>7608</v>
      </c>
      <c r="G665" s="90" t="s">
        <v>1972</v>
      </c>
      <c r="H665" s="90" t="s">
        <v>109</v>
      </c>
      <c r="I665" s="90" t="s">
        <v>7609</v>
      </c>
      <c r="J665" s="90" t="s">
        <v>7610</v>
      </c>
      <c r="K665" s="90" t="s">
        <v>7611</v>
      </c>
      <c r="L665" s="90" t="s">
        <v>73</v>
      </c>
      <c r="M665" s="90" t="s">
        <v>4208</v>
      </c>
      <c r="N665" s="90" t="s">
        <v>7612</v>
      </c>
      <c r="O665" s="90" t="s">
        <v>204</v>
      </c>
      <c r="P665" s="90" t="s">
        <v>205</v>
      </c>
      <c r="Q665" s="90" t="s">
        <v>140</v>
      </c>
      <c r="R665" s="90" t="s">
        <v>141</v>
      </c>
      <c r="S665" s="90" t="s">
        <v>7613</v>
      </c>
      <c r="T665" s="90" t="s">
        <v>380</v>
      </c>
      <c r="U665" s="15">
        <v>0</v>
      </c>
      <c r="V665" s="15">
        <v>15367</v>
      </c>
      <c r="W665" s="15">
        <v>10700</v>
      </c>
      <c r="X665" s="15">
        <v>6400</v>
      </c>
      <c r="Y665" s="90" t="s">
        <v>82</v>
      </c>
      <c r="Z665" s="90" t="s">
        <v>83</v>
      </c>
      <c r="AA665" s="90" t="s">
        <v>84</v>
      </c>
      <c r="AB665" s="90" t="s">
        <v>7614</v>
      </c>
      <c r="AC665" s="90" t="s">
        <v>121</v>
      </c>
      <c r="AD665" s="90" t="s">
        <v>87</v>
      </c>
      <c r="AE665" s="90" t="s">
        <v>61</v>
      </c>
      <c r="AF665" s="90" t="s">
        <v>61</v>
      </c>
      <c r="AG665" s="90" t="s">
        <v>89</v>
      </c>
      <c r="AH665" s="90" t="s">
        <v>89</v>
      </c>
      <c r="AI665" s="90" t="s">
        <v>89</v>
      </c>
      <c r="AJ665" s="90" t="s">
        <v>88</v>
      </c>
      <c r="AK665" s="90" t="s">
        <v>89</v>
      </c>
      <c r="AL665" s="90" t="s">
        <v>89</v>
      </c>
      <c r="AM665" s="90" t="s">
        <v>89</v>
      </c>
      <c r="AN665" s="90" t="s">
        <v>88</v>
      </c>
      <c r="AO665" s="90" t="s">
        <v>88</v>
      </c>
      <c r="AP665" s="90" t="s">
        <v>89</v>
      </c>
      <c r="AQ665" s="90" t="s">
        <v>90</v>
      </c>
      <c r="AR665" s="90" t="s">
        <v>90</v>
      </c>
      <c r="AS665" s="90" t="s">
        <v>91</v>
      </c>
      <c r="AT665" s="90" t="s">
        <v>92</v>
      </c>
      <c r="AU665" s="90" t="s">
        <v>92</v>
      </c>
      <c r="AV665" s="90" t="s">
        <v>93</v>
      </c>
      <c r="AW665" s="90" t="s">
        <v>7615</v>
      </c>
      <c r="AX665" s="90" t="s">
        <v>7616</v>
      </c>
      <c r="AY665" s="90" t="s">
        <v>7617</v>
      </c>
      <c r="AZ665" s="90" t="s">
        <v>7616</v>
      </c>
      <c r="BA665" s="90" t="s">
        <v>97</v>
      </c>
      <c r="BB665" s="90" t="s">
        <v>7618</v>
      </c>
      <c r="BC665" s="90" t="s">
        <v>99</v>
      </c>
      <c r="BD665" s="90" t="s">
        <v>100</v>
      </c>
      <c r="BE665" s="90" t="s">
        <v>61</v>
      </c>
      <c r="BF665" s="90" t="s">
        <v>380</v>
      </c>
      <c r="BG665" s="90" t="s">
        <v>101</v>
      </c>
    </row>
    <row r="666" s="85" customFormat="1" ht="19" customHeight="1" spans="1:59">
      <c r="A666" s="90" t="s">
        <v>516</v>
      </c>
      <c r="B666" s="90" t="s">
        <v>517</v>
      </c>
      <c r="C666" s="90" t="s">
        <v>567</v>
      </c>
      <c r="D666" s="90" t="s">
        <v>568</v>
      </c>
      <c r="E666" s="90" t="s">
        <v>5343</v>
      </c>
      <c r="F666" s="90" t="s">
        <v>570</v>
      </c>
      <c r="G666" s="90" t="s">
        <v>522</v>
      </c>
      <c r="H666" s="90" t="s">
        <v>109</v>
      </c>
      <c r="I666" s="90" t="s">
        <v>7619</v>
      </c>
      <c r="J666" s="90" t="s">
        <v>7620</v>
      </c>
      <c r="K666" s="90" t="s">
        <v>7621</v>
      </c>
      <c r="L666" s="90" t="s">
        <v>73</v>
      </c>
      <c r="M666" s="90" t="s">
        <v>1449</v>
      </c>
      <c r="N666" s="90" t="s">
        <v>823</v>
      </c>
      <c r="O666" s="90" t="s">
        <v>2779</v>
      </c>
      <c r="P666" s="90" t="s">
        <v>2780</v>
      </c>
      <c r="Q666" s="90" t="s">
        <v>259</v>
      </c>
      <c r="R666" s="90" t="s">
        <v>260</v>
      </c>
      <c r="S666" s="90" t="s">
        <v>7622</v>
      </c>
      <c r="T666" s="90" t="s">
        <v>119</v>
      </c>
      <c r="U666" s="15">
        <v>0</v>
      </c>
      <c r="V666" s="15">
        <v>32000</v>
      </c>
      <c r="W666" s="15">
        <v>15000</v>
      </c>
      <c r="X666" s="15">
        <v>6000</v>
      </c>
      <c r="Y666" s="90" t="s">
        <v>143</v>
      </c>
      <c r="Z666" s="90" t="s">
        <v>83</v>
      </c>
      <c r="AA666" s="90" t="s">
        <v>84</v>
      </c>
      <c r="AB666" s="90" t="s">
        <v>5348</v>
      </c>
      <c r="AC666" s="90" t="s">
        <v>359</v>
      </c>
      <c r="AD666" s="90" t="s">
        <v>87</v>
      </c>
      <c r="AE666" s="90" t="s">
        <v>61</v>
      </c>
      <c r="AF666" s="90" t="s">
        <v>61</v>
      </c>
      <c r="AG666" s="90" t="s">
        <v>89</v>
      </c>
      <c r="AH666" s="90" t="s">
        <v>89</v>
      </c>
      <c r="AI666" s="90" t="s">
        <v>89</v>
      </c>
      <c r="AJ666" s="90" t="s">
        <v>89</v>
      </c>
      <c r="AK666" s="90" t="s">
        <v>89</v>
      </c>
      <c r="AL666" s="90" t="s">
        <v>89</v>
      </c>
      <c r="AM666" s="90" t="s">
        <v>89</v>
      </c>
      <c r="AN666" s="90" t="s">
        <v>89</v>
      </c>
      <c r="AO666" s="90" t="s">
        <v>89</v>
      </c>
      <c r="AP666" s="90" t="s">
        <v>89</v>
      </c>
      <c r="AQ666" s="90" t="s">
        <v>90</v>
      </c>
      <c r="AR666" s="90" t="s">
        <v>90</v>
      </c>
      <c r="AS666" s="90" t="s">
        <v>91</v>
      </c>
      <c r="AT666" s="90" t="s">
        <v>92</v>
      </c>
      <c r="AU666" s="90" t="s">
        <v>92</v>
      </c>
      <c r="AV666" s="90" t="s">
        <v>93</v>
      </c>
      <c r="AW666" s="90" t="s">
        <v>5349</v>
      </c>
      <c r="AX666" s="90" t="s">
        <v>7623</v>
      </c>
      <c r="AY666" s="90" t="s">
        <v>5351</v>
      </c>
      <c r="AZ666" s="90" t="s">
        <v>7623</v>
      </c>
      <c r="BA666" s="90" t="s">
        <v>97</v>
      </c>
      <c r="BB666" s="90" t="s">
        <v>7624</v>
      </c>
      <c r="BC666" s="90" t="s">
        <v>99</v>
      </c>
      <c r="BD666" s="90" t="s">
        <v>150</v>
      </c>
      <c r="BE666" s="90" t="s">
        <v>61</v>
      </c>
      <c r="BF666" s="90" t="s">
        <v>119</v>
      </c>
      <c r="BG666" s="90" t="s">
        <v>101</v>
      </c>
    </row>
    <row r="667" s="85" customFormat="1" ht="19" customHeight="1" spans="1:59">
      <c r="A667" s="90" t="s">
        <v>387</v>
      </c>
      <c r="B667" s="90" t="s">
        <v>388</v>
      </c>
      <c r="C667" s="90" t="s">
        <v>3722</v>
      </c>
      <c r="D667" s="90" t="s">
        <v>3723</v>
      </c>
      <c r="E667" s="90" t="s">
        <v>7625</v>
      </c>
      <c r="F667" s="90" t="s">
        <v>5661</v>
      </c>
      <c r="G667" s="90" t="s">
        <v>4287</v>
      </c>
      <c r="H667" s="90" t="s">
        <v>1299</v>
      </c>
      <c r="I667" s="90" t="s">
        <v>7626</v>
      </c>
      <c r="J667" s="90" t="s">
        <v>7627</v>
      </c>
      <c r="K667" s="90" t="s">
        <v>7628</v>
      </c>
      <c r="L667" s="90" t="s">
        <v>73</v>
      </c>
      <c r="M667" s="90" t="s">
        <v>7629</v>
      </c>
      <c r="N667" s="90" t="s">
        <v>811</v>
      </c>
      <c r="O667" s="90" t="s">
        <v>1726</v>
      </c>
      <c r="P667" s="90" t="s">
        <v>1727</v>
      </c>
      <c r="Q667" s="90" t="s">
        <v>1306</v>
      </c>
      <c r="R667" s="90" t="s">
        <v>1307</v>
      </c>
      <c r="S667" s="90" t="s">
        <v>7630</v>
      </c>
      <c r="T667" s="90" t="s">
        <v>209</v>
      </c>
      <c r="U667" s="15">
        <v>0</v>
      </c>
      <c r="V667" s="15">
        <v>42006</v>
      </c>
      <c r="W667" s="15">
        <v>32000</v>
      </c>
      <c r="X667" s="15">
        <v>2000</v>
      </c>
      <c r="Y667" s="90" t="s">
        <v>143</v>
      </c>
      <c r="Z667" s="90" t="s">
        <v>83</v>
      </c>
      <c r="AA667" s="90" t="s">
        <v>84</v>
      </c>
      <c r="AB667" s="90" t="s">
        <v>7631</v>
      </c>
      <c r="AC667" s="90" t="s">
        <v>145</v>
      </c>
      <c r="AD667" s="90" t="s">
        <v>87</v>
      </c>
      <c r="AE667" s="90" t="s">
        <v>61</v>
      </c>
      <c r="AF667" s="90" t="s">
        <v>61</v>
      </c>
      <c r="AG667" s="90" t="s">
        <v>89</v>
      </c>
      <c r="AH667" s="90" t="s">
        <v>89</v>
      </c>
      <c r="AI667" s="90" t="s">
        <v>88</v>
      </c>
      <c r="AJ667" s="90" t="s">
        <v>89</v>
      </c>
      <c r="AK667" s="90" t="s">
        <v>89</v>
      </c>
      <c r="AL667" s="90" t="s">
        <v>88</v>
      </c>
      <c r="AM667" s="90" t="s">
        <v>89</v>
      </c>
      <c r="AN667" s="90" t="s">
        <v>88</v>
      </c>
      <c r="AO667" s="90" t="s">
        <v>88</v>
      </c>
      <c r="AP667" s="90" t="s">
        <v>89</v>
      </c>
      <c r="AQ667" s="90" t="s">
        <v>90</v>
      </c>
      <c r="AR667" s="90" t="s">
        <v>90</v>
      </c>
      <c r="AS667" s="90" t="s">
        <v>91</v>
      </c>
      <c r="AT667" s="90" t="s">
        <v>92</v>
      </c>
      <c r="AU667" s="90" t="s">
        <v>92</v>
      </c>
      <c r="AV667" s="90" t="s">
        <v>93</v>
      </c>
      <c r="AW667" s="90" t="s">
        <v>7632</v>
      </c>
      <c r="AX667" s="90" t="s">
        <v>7633</v>
      </c>
      <c r="AY667" s="90" t="s">
        <v>6196</v>
      </c>
      <c r="AZ667" s="90" t="s">
        <v>7633</v>
      </c>
      <c r="BA667" s="90" t="s">
        <v>215</v>
      </c>
      <c r="BB667" s="90" t="s">
        <v>7634</v>
      </c>
      <c r="BC667" s="90" t="s">
        <v>99</v>
      </c>
      <c r="BD667" s="90" t="s">
        <v>150</v>
      </c>
      <c r="BE667" s="90" t="s">
        <v>61</v>
      </c>
      <c r="BF667" s="90" t="s">
        <v>209</v>
      </c>
      <c r="BG667" s="90" t="s">
        <v>101</v>
      </c>
    </row>
    <row r="668" s="85" customFormat="1" ht="19" customHeight="1" spans="1:59">
      <c r="A668" s="90" t="s">
        <v>126</v>
      </c>
      <c r="B668" s="90" t="s">
        <v>127</v>
      </c>
      <c r="C668" s="90" t="s">
        <v>632</v>
      </c>
      <c r="D668" s="90" t="s">
        <v>633</v>
      </c>
      <c r="E668" s="90" t="s">
        <v>7635</v>
      </c>
      <c r="F668" s="90" t="s">
        <v>7636</v>
      </c>
      <c r="G668" s="90" t="s">
        <v>7637</v>
      </c>
      <c r="H668" s="90" t="s">
        <v>1130</v>
      </c>
      <c r="I668" s="90" t="s">
        <v>7638</v>
      </c>
      <c r="J668" s="90" t="s">
        <v>7639</v>
      </c>
      <c r="K668" s="90" t="s">
        <v>7640</v>
      </c>
      <c r="L668" s="90" t="s">
        <v>73</v>
      </c>
      <c r="M668" s="90" t="s">
        <v>7641</v>
      </c>
      <c r="N668" s="90" t="s">
        <v>7642</v>
      </c>
      <c r="O668" s="90" t="s">
        <v>610</v>
      </c>
      <c r="P668" s="90" t="s">
        <v>611</v>
      </c>
      <c r="Q668" s="90" t="s">
        <v>612</v>
      </c>
      <c r="R668" s="90" t="s">
        <v>613</v>
      </c>
      <c r="S668" s="90" t="s">
        <v>7643</v>
      </c>
      <c r="T668" s="90" t="s">
        <v>209</v>
      </c>
      <c r="U668" s="15">
        <v>0</v>
      </c>
      <c r="V668" s="15">
        <v>41000</v>
      </c>
      <c r="W668" s="15">
        <v>32000</v>
      </c>
      <c r="X668" s="15">
        <v>6000</v>
      </c>
      <c r="Y668" s="90" t="s">
        <v>143</v>
      </c>
      <c r="Z668" s="90" t="s">
        <v>83</v>
      </c>
      <c r="AA668" s="90" t="s">
        <v>84</v>
      </c>
      <c r="AB668" s="90" t="s">
        <v>7644</v>
      </c>
      <c r="AC668" s="90" t="s">
        <v>145</v>
      </c>
      <c r="AD668" s="90" t="s">
        <v>87</v>
      </c>
      <c r="AE668" s="90" t="s">
        <v>61</v>
      </c>
      <c r="AF668" s="90" t="s">
        <v>61</v>
      </c>
      <c r="AG668" s="90" t="s">
        <v>89</v>
      </c>
      <c r="AH668" s="90" t="s">
        <v>89</v>
      </c>
      <c r="AI668" s="90" t="s">
        <v>89</v>
      </c>
      <c r="AJ668" s="90" t="s">
        <v>89</v>
      </c>
      <c r="AK668" s="90" t="s">
        <v>89</v>
      </c>
      <c r="AL668" s="90" t="s">
        <v>89</v>
      </c>
      <c r="AM668" s="90" t="s">
        <v>89</v>
      </c>
      <c r="AN668" s="90" t="s">
        <v>89</v>
      </c>
      <c r="AO668" s="90" t="s">
        <v>89</v>
      </c>
      <c r="AP668" s="90" t="s">
        <v>89</v>
      </c>
      <c r="AQ668" s="90" t="s">
        <v>90</v>
      </c>
      <c r="AR668" s="90" t="s">
        <v>90</v>
      </c>
      <c r="AS668" s="90" t="s">
        <v>91</v>
      </c>
      <c r="AT668" s="90" t="s">
        <v>92</v>
      </c>
      <c r="AU668" s="90" t="s">
        <v>92</v>
      </c>
      <c r="AV668" s="90" t="s">
        <v>93</v>
      </c>
      <c r="AW668" s="90" t="s">
        <v>7645</v>
      </c>
      <c r="AX668" s="90" t="s">
        <v>7646</v>
      </c>
      <c r="AY668" s="90" t="s">
        <v>7647</v>
      </c>
      <c r="AZ668" s="90" t="s">
        <v>7646</v>
      </c>
      <c r="BA668" s="90" t="s">
        <v>215</v>
      </c>
      <c r="BB668" s="90" t="s">
        <v>7648</v>
      </c>
      <c r="BC668" s="90" t="s">
        <v>99</v>
      </c>
      <c r="BD668" s="90" t="s">
        <v>150</v>
      </c>
      <c r="BE668" s="90" t="s">
        <v>61</v>
      </c>
      <c r="BF668" s="90" t="s">
        <v>209</v>
      </c>
      <c r="BG668" s="90" t="s">
        <v>101</v>
      </c>
    </row>
    <row r="669" s="85" customFormat="1" ht="19" customHeight="1" spans="1:59">
      <c r="A669" s="90" t="s">
        <v>62</v>
      </c>
      <c r="B669" s="90" t="s">
        <v>63</v>
      </c>
      <c r="C669" s="90" t="s">
        <v>7142</v>
      </c>
      <c r="D669" s="90" t="s">
        <v>7143</v>
      </c>
      <c r="E669" s="90" t="s">
        <v>7144</v>
      </c>
      <c r="F669" s="90" t="s">
        <v>7145</v>
      </c>
      <c r="G669" s="90" t="s">
        <v>990</v>
      </c>
      <c r="H669" s="90" t="s">
        <v>109</v>
      </c>
      <c r="I669" s="90" t="s">
        <v>7649</v>
      </c>
      <c r="J669" s="90" t="s">
        <v>7650</v>
      </c>
      <c r="K669" s="90" t="s">
        <v>7651</v>
      </c>
      <c r="L669" s="90" t="s">
        <v>73</v>
      </c>
      <c r="M669" s="90" t="s">
        <v>4207</v>
      </c>
      <c r="N669" s="90" t="s">
        <v>6778</v>
      </c>
      <c r="O669" s="90" t="s">
        <v>2779</v>
      </c>
      <c r="P669" s="90" t="s">
        <v>2780</v>
      </c>
      <c r="Q669" s="90" t="s">
        <v>259</v>
      </c>
      <c r="R669" s="90" t="s">
        <v>260</v>
      </c>
      <c r="S669" s="90" t="s">
        <v>7652</v>
      </c>
      <c r="T669" s="90" t="s">
        <v>380</v>
      </c>
      <c r="U669" s="15">
        <v>0</v>
      </c>
      <c r="V669" s="15">
        <v>8656</v>
      </c>
      <c r="W669" s="15">
        <v>6900</v>
      </c>
      <c r="X669" s="15">
        <v>4500</v>
      </c>
      <c r="Y669" s="90" t="s">
        <v>143</v>
      </c>
      <c r="Z669" s="90" t="s">
        <v>83</v>
      </c>
      <c r="AA669" s="90" t="s">
        <v>84</v>
      </c>
      <c r="AB669" s="90" t="s">
        <v>7150</v>
      </c>
      <c r="AC669" s="90" t="s">
        <v>359</v>
      </c>
      <c r="AD669" s="90" t="s">
        <v>87</v>
      </c>
      <c r="AE669" s="90" t="s">
        <v>61</v>
      </c>
      <c r="AF669" s="90" t="s">
        <v>61</v>
      </c>
      <c r="AG669" s="90" t="s">
        <v>89</v>
      </c>
      <c r="AH669" s="90" t="s">
        <v>89</v>
      </c>
      <c r="AI669" s="90" t="s">
        <v>89</v>
      </c>
      <c r="AJ669" s="90" t="s">
        <v>89</v>
      </c>
      <c r="AK669" s="90" t="s">
        <v>88</v>
      </c>
      <c r="AL669" s="90" t="s">
        <v>88</v>
      </c>
      <c r="AM669" s="90" t="s">
        <v>89</v>
      </c>
      <c r="AN669" s="90" t="s">
        <v>89</v>
      </c>
      <c r="AO669" s="90" t="s">
        <v>89</v>
      </c>
      <c r="AP669" s="90" t="s">
        <v>89</v>
      </c>
      <c r="AQ669" s="90" t="s">
        <v>90</v>
      </c>
      <c r="AR669" s="90" t="s">
        <v>90</v>
      </c>
      <c r="AS669" s="90" t="s">
        <v>91</v>
      </c>
      <c r="AT669" s="90" t="s">
        <v>92</v>
      </c>
      <c r="AU669" s="90" t="s">
        <v>92</v>
      </c>
      <c r="AV669" s="90" t="s">
        <v>93</v>
      </c>
      <c r="AW669" s="90" t="s">
        <v>7151</v>
      </c>
      <c r="AX669" s="90" t="s">
        <v>7653</v>
      </c>
      <c r="AY669" s="90" t="s">
        <v>7153</v>
      </c>
      <c r="AZ669" s="90" t="s">
        <v>7653</v>
      </c>
      <c r="BA669" s="90" t="s">
        <v>97</v>
      </c>
      <c r="BB669" s="90" t="s">
        <v>7654</v>
      </c>
      <c r="BC669" s="90" t="s">
        <v>99</v>
      </c>
      <c r="BD669" s="90" t="s">
        <v>150</v>
      </c>
      <c r="BE669" s="90" t="s">
        <v>61</v>
      </c>
      <c r="BF669" s="90" t="s">
        <v>380</v>
      </c>
      <c r="BG669" s="90" t="s">
        <v>101</v>
      </c>
    </row>
    <row r="670" s="85" customFormat="1" ht="19" customHeight="1" spans="1:59">
      <c r="A670" s="90" t="s">
        <v>582</v>
      </c>
      <c r="B670" s="90" t="s">
        <v>583</v>
      </c>
      <c r="C670" s="90" t="s">
        <v>2794</v>
      </c>
      <c r="D670" s="90" t="s">
        <v>2795</v>
      </c>
      <c r="E670" s="90" t="s">
        <v>2796</v>
      </c>
      <c r="F670" s="90" t="s">
        <v>2797</v>
      </c>
      <c r="G670" s="90" t="s">
        <v>1175</v>
      </c>
      <c r="H670" s="90" t="s">
        <v>109</v>
      </c>
      <c r="I670" s="90" t="s">
        <v>7655</v>
      </c>
      <c r="J670" s="90" t="s">
        <v>7656</v>
      </c>
      <c r="K670" s="90" t="s">
        <v>7657</v>
      </c>
      <c r="L670" s="90" t="s">
        <v>73</v>
      </c>
      <c r="M670" s="90" t="s">
        <v>2801</v>
      </c>
      <c r="N670" s="90" t="s">
        <v>203</v>
      </c>
      <c r="O670" s="90" t="s">
        <v>115</v>
      </c>
      <c r="P670" s="90" t="s">
        <v>116</v>
      </c>
      <c r="Q670" s="90" t="s">
        <v>117</v>
      </c>
      <c r="R670" s="90" t="s">
        <v>116</v>
      </c>
      <c r="S670" s="90" t="s">
        <v>7658</v>
      </c>
      <c r="T670" s="90" t="s">
        <v>262</v>
      </c>
      <c r="U670" s="15">
        <v>0</v>
      </c>
      <c r="V670" s="15">
        <v>3806</v>
      </c>
      <c r="W670" s="15">
        <v>1156</v>
      </c>
      <c r="X670" s="15">
        <v>1156</v>
      </c>
      <c r="Y670" s="90" t="s">
        <v>143</v>
      </c>
      <c r="Z670" s="90" t="s">
        <v>83</v>
      </c>
      <c r="AA670" s="90" t="s">
        <v>84</v>
      </c>
      <c r="AB670" s="90" t="s">
        <v>2803</v>
      </c>
      <c r="AC670" s="90" t="s">
        <v>145</v>
      </c>
      <c r="AD670" s="90" t="s">
        <v>87</v>
      </c>
      <c r="AE670" s="90" t="s">
        <v>61</v>
      </c>
      <c r="AF670" s="90" t="s">
        <v>61</v>
      </c>
      <c r="AG670" s="90" t="s">
        <v>89</v>
      </c>
      <c r="AH670" s="90" t="s">
        <v>89</v>
      </c>
      <c r="AI670" s="90" t="s">
        <v>88</v>
      </c>
      <c r="AJ670" s="90" t="s">
        <v>89</v>
      </c>
      <c r="AK670" s="90" t="s">
        <v>89</v>
      </c>
      <c r="AL670" s="90" t="s">
        <v>88</v>
      </c>
      <c r="AM670" s="90" t="s">
        <v>88</v>
      </c>
      <c r="AN670" s="90" t="s">
        <v>89</v>
      </c>
      <c r="AO670" s="90" t="s">
        <v>89</v>
      </c>
      <c r="AP670" s="90" t="s">
        <v>89</v>
      </c>
      <c r="AQ670" s="90" t="s">
        <v>90</v>
      </c>
      <c r="AR670" s="90" t="s">
        <v>90</v>
      </c>
      <c r="AS670" s="90" t="s">
        <v>91</v>
      </c>
      <c r="AT670" s="90" t="s">
        <v>92</v>
      </c>
      <c r="AU670" s="90" t="s">
        <v>92</v>
      </c>
      <c r="AV670" s="90" t="s">
        <v>93</v>
      </c>
      <c r="AW670" s="90" t="s">
        <v>2804</v>
      </c>
      <c r="AX670" s="90" t="s">
        <v>7659</v>
      </c>
      <c r="AY670" s="90" t="s">
        <v>2806</v>
      </c>
      <c r="AZ670" s="90" t="s">
        <v>7659</v>
      </c>
      <c r="BA670" s="90" t="s">
        <v>97</v>
      </c>
      <c r="BB670" s="90" t="s">
        <v>7660</v>
      </c>
      <c r="BC670" s="90" t="s">
        <v>99</v>
      </c>
      <c r="BD670" s="90" t="s">
        <v>150</v>
      </c>
      <c r="BE670" s="90" t="s">
        <v>61</v>
      </c>
      <c r="BF670" s="90" t="s">
        <v>262</v>
      </c>
      <c r="BG670" s="90" t="s">
        <v>101</v>
      </c>
    </row>
    <row r="671" s="85" customFormat="1" ht="19" customHeight="1" spans="1:59">
      <c r="A671" s="90" t="s">
        <v>62</v>
      </c>
      <c r="B671" s="90" t="s">
        <v>63</v>
      </c>
      <c r="C671" s="90" t="s">
        <v>64</v>
      </c>
      <c r="D671" s="90" t="s">
        <v>65</v>
      </c>
      <c r="E671" s="90" t="s">
        <v>7661</v>
      </c>
      <c r="F671" s="90" t="s">
        <v>7662</v>
      </c>
      <c r="G671" s="90" t="s">
        <v>990</v>
      </c>
      <c r="H671" s="90" t="s">
        <v>109</v>
      </c>
      <c r="I671" s="90" t="s">
        <v>7663</v>
      </c>
      <c r="J671" s="90" t="s">
        <v>7664</v>
      </c>
      <c r="K671" s="90" t="s">
        <v>7665</v>
      </c>
      <c r="L671" s="90" t="s">
        <v>73</v>
      </c>
      <c r="M671" s="90" t="s">
        <v>113</v>
      </c>
      <c r="N671" s="90" t="s">
        <v>4078</v>
      </c>
      <c r="O671" s="90" t="s">
        <v>2914</v>
      </c>
      <c r="P671" s="90" t="s">
        <v>2915</v>
      </c>
      <c r="Q671" s="90" t="s">
        <v>259</v>
      </c>
      <c r="R671" s="90" t="s">
        <v>260</v>
      </c>
      <c r="S671" s="90" t="s">
        <v>7666</v>
      </c>
      <c r="T671" s="90" t="s">
        <v>380</v>
      </c>
      <c r="U671" s="15">
        <v>0</v>
      </c>
      <c r="V671" s="15">
        <v>15800</v>
      </c>
      <c r="W671" s="15">
        <v>12000</v>
      </c>
      <c r="X671" s="15">
        <v>4000</v>
      </c>
      <c r="Y671" s="90" t="s">
        <v>82</v>
      </c>
      <c r="Z671" s="90" t="s">
        <v>83</v>
      </c>
      <c r="AA671" s="90" t="s">
        <v>84</v>
      </c>
      <c r="AB671" s="90" t="s">
        <v>7667</v>
      </c>
      <c r="AC671" s="90" t="s">
        <v>359</v>
      </c>
      <c r="AD671" s="90" t="s">
        <v>87</v>
      </c>
      <c r="AE671" s="90" t="s">
        <v>61</v>
      </c>
      <c r="AF671" s="90" t="s">
        <v>61</v>
      </c>
      <c r="AG671" s="90" t="s">
        <v>89</v>
      </c>
      <c r="AH671" s="90" t="s">
        <v>89</v>
      </c>
      <c r="AI671" s="90" t="s">
        <v>89</v>
      </c>
      <c r="AJ671" s="90" t="s">
        <v>88</v>
      </c>
      <c r="AK671" s="90" t="s">
        <v>89</v>
      </c>
      <c r="AL671" s="90" t="s">
        <v>89</v>
      </c>
      <c r="AM671" s="90" t="s">
        <v>89</v>
      </c>
      <c r="AN671" s="90" t="s">
        <v>88</v>
      </c>
      <c r="AO671" s="90" t="s">
        <v>88</v>
      </c>
      <c r="AP671" s="90" t="s">
        <v>89</v>
      </c>
      <c r="AQ671" s="90" t="s">
        <v>90</v>
      </c>
      <c r="AR671" s="90" t="s">
        <v>90</v>
      </c>
      <c r="AS671" s="90" t="s">
        <v>91</v>
      </c>
      <c r="AT671" s="90" t="s">
        <v>92</v>
      </c>
      <c r="AU671" s="90" t="s">
        <v>92</v>
      </c>
      <c r="AV671" s="90" t="s">
        <v>93</v>
      </c>
      <c r="AW671" s="90" t="s">
        <v>7668</v>
      </c>
      <c r="AX671" s="90" t="s">
        <v>7669</v>
      </c>
      <c r="AY671" s="90" t="s">
        <v>3102</v>
      </c>
      <c r="AZ671" s="90" t="s">
        <v>7669</v>
      </c>
      <c r="BA671" s="90" t="s">
        <v>97</v>
      </c>
      <c r="BB671" s="90" t="s">
        <v>7670</v>
      </c>
      <c r="BC671" s="90" t="s">
        <v>99</v>
      </c>
      <c r="BD671" s="90" t="s">
        <v>100</v>
      </c>
      <c r="BE671" s="90" t="s">
        <v>61</v>
      </c>
      <c r="BF671" s="90" t="s">
        <v>380</v>
      </c>
      <c r="BG671" s="90" t="s">
        <v>101</v>
      </c>
    </row>
    <row r="672" s="85" customFormat="1" ht="19" customHeight="1" spans="1:59">
      <c r="A672" s="90" t="s">
        <v>102</v>
      </c>
      <c r="B672" s="90" t="s">
        <v>103</v>
      </c>
      <c r="C672" s="90" t="s">
        <v>104</v>
      </c>
      <c r="D672" s="90" t="s">
        <v>105</v>
      </c>
      <c r="E672" s="90" t="s">
        <v>106</v>
      </c>
      <c r="F672" s="90" t="s">
        <v>107</v>
      </c>
      <c r="G672" s="90" t="s">
        <v>108</v>
      </c>
      <c r="H672" s="90" t="s">
        <v>109</v>
      </c>
      <c r="I672" s="90" t="s">
        <v>7671</v>
      </c>
      <c r="J672" s="90" t="s">
        <v>7672</v>
      </c>
      <c r="K672" s="90" t="s">
        <v>7673</v>
      </c>
      <c r="L672" s="90" t="s">
        <v>73</v>
      </c>
      <c r="M672" s="90" t="s">
        <v>3615</v>
      </c>
      <c r="N672" s="90" t="s">
        <v>203</v>
      </c>
      <c r="O672" s="90" t="s">
        <v>115</v>
      </c>
      <c r="P672" s="90" t="s">
        <v>116</v>
      </c>
      <c r="Q672" s="90" t="s">
        <v>117</v>
      </c>
      <c r="R672" s="90" t="s">
        <v>116</v>
      </c>
      <c r="S672" s="90" t="s">
        <v>7674</v>
      </c>
      <c r="T672" s="90" t="s">
        <v>119</v>
      </c>
      <c r="U672" s="15">
        <v>0</v>
      </c>
      <c r="V672" s="15">
        <v>32900</v>
      </c>
      <c r="W672" s="15">
        <v>24000</v>
      </c>
      <c r="X672" s="15">
        <v>5930</v>
      </c>
      <c r="Y672" s="90" t="s">
        <v>143</v>
      </c>
      <c r="Z672" s="90" t="s">
        <v>83</v>
      </c>
      <c r="AA672" s="90" t="s">
        <v>84</v>
      </c>
      <c r="AB672" s="90" t="s">
        <v>120</v>
      </c>
      <c r="AC672" s="90" t="s">
        <v>359</v>
      </c>
      <c r="AD672" s="90" t="s">
        <v>87</v>
      </c>
      <c r="AE672" s="90" t="s">
        <v>61</v>
      </c>
      <c r="AF672" s="90" t="s">
        <v>61</v>
      </c>
      <c r="AG672" s="90" t="s">
        <v>89</v>
      </c>
      <c r="AH672" s="90" t="s">
        <v>89</v>
      </c>
      <c r="AI672" s="90" t="s">
        <v>89</v>
      </c>
      <c r="AJ672" s="90" t="s">
        <v>89</v>
      </c>
      <c r="AK672" s="90" t="s">
        <v>89</v>
      </c>
      <c r="AL672" s="90" t="s">
        <v>89</v>
      </c>
      <c r="AM672" s="90" t="s">
        <v>89</v>
      </c>
      <c r="AN672" s="90" t="s">
        <v>89</v>
      </c>
      <c r="AO672" s="90" t="s">
        <v>89</v>
      </c>
      <c r="AP672" s="90" t="s">
        <v>89</v>
      </c>
      <c r="AQ672" s="90" t="s">
        <v>90</v>
      </c>
      <c r="AR672" s="90" t="s">
        <v>90</v>
      </c>
      <c r="AS672" s="90" t="s">
        <v>91</v>
      </c>
      <c r="AT672" s="90" t="s">
        <v>92</v>
      </c>
      <c r="AU672" s="90" t="s">
        <v>92</v>
      </c>
      <c r="AV672" s="90" t="s">
        <v>93</v>
      </c>
      <c r="AW672" s="90" t="s">
        <v>122</v>
      </c>
      <c r="AX672" s="90" t="s">
        <v>7675</v>
      </c>
      <c r="AY672" s="90" t="s">
        <v>124</v>
      </c>
      <c r="AZ672" s="90" t="s">
        <v>7675</v>
      </c>
      <c r="BA672" s="90" t="s">
        <v>61</v>
      </c>
      <c r="BB672" s="90" t="s">
        <v>7676</v>
      </c>
      <c r="BC672" s="90" t="s">
        <v>99</v>
      </c>
      <c r="BD672" s="90" t="s">
        <v>150</v>
      </c>
      <c r="BE672" s="90" t="s">
        <v>61</v>
      </c>
      <c r="BF672" s="90" t="s">
        <v>119</v>
      </c>
      <c r="BG672" s="90" t="s">
        <v>101</v>
      </c>
    </row>
    <row r="673" s="85" customFormat="1" ht="19" customHeight="1" spans="1:59">
      <c r="A673" s="90" t="s">
        <v>62</v>
      </c>
      <c r="B673" s="90" t="s">
        <v>63</v>
      </c>
      <c r="C673" s="90" t="s">
        <v>3218</v>
      </c>
      <c r="D673" s="90" t="s">
        <v>3219</v>
      </c>
      <c r="E673" s="90" t="s">
        <v>3220</v>
      </c>
      <c r="F673" s="90" t="s">
        <v>3221</v>
      </c>
      <c r="G673" s="90" t="s">
        <v>3222</v>
      </c>
      <c r="H673" s="90" t="s">
        <v>1571</v>
      </c>
      <c r="I673" s="90" t="s">
        <v>7677</v>
      </c>
      <c r="J673" s="90" t="s">
        <v>7678</v>
      </c>
      <c r="K673" s="90" t="s">
        <v>7679</v>
      </c>
      <c r="L673" s="90" t="s">
        <v>73</v>
      </c>
      <c r="M673" s="90" t="s">
        <v>1505</v>
      </c>
      <c r="N673" s="90" t="s">
        <v>163</v>
      </c>
      <c r="O673" s="90" t="s">
        <v>3128</v>
      </c>
      <c r="P673" s="90" t="s">
        <v>3129</v>
      </c>
      <c r="Q673" s="90" t="s">
        <v>3226</v>
      </c>
      <c r="R673" s="90" t="s">
        <v>3227</v>
      </c>
      <c r="S673" s="90" t="s">
        <v>7680</v>
      </c>
      <c r="T673" s="90" t="s">
        <v>380</v>
      </c>
      <c r="U673" s="15">
        <v>0</v>
      </c>
      <c r="V673" s="15">
        <v>10735</v>
      </c>
      <c r="W673" s="15">
        <v>6500</v>
      </c>
      <c r="X673" s="15">
        <v>6500</v>
      </c>
      <c r="Y673" s="90" t="s">
        <v>82</v>
      </c>
      <c r="Z673" s="90" t="s">
        <v>83</v>
      </c>
      <c r="AA673" s="90" t="s">
        <v>84</v>
      </c>
      <c r="AB673" s="90" t="s">
        <v>3229</v>
      </c>
      <c r="AC673" s="90" t="s">
        <v>359</v>
      </c>
      <c r="AD673" s="90" t="s">
        <v>87</v>
      </c>
      <c r="AE673" s="90" t="s">
        <v>61</v>
      </c>
      <c r="AF673" s="90" t="s">
        <v>61</v>
      </c>
      <c r="AG673" s="90" t="s">
        <v>89</v>
      </c>
      <c r="AH673" s="90" t="s">
        <v>89</v>
      </c>
      <c r="AI673" s="90" t="s">
        <v>89</v>
      </c>
      <c r="AJ673" s="90" t="s">
        <v>89</v>
      </c>
      <c r="AK673" s="90" t="s">
        <v>89</v>
      </c>
      <c r="AL673" s="90" t="s">
        <v>89</v>
      </c>
      <c r="AM673" s="90" t="s">
        <v>89</v>
      </c>
      <c r="AN673" s="90" t="s">
        <v>89</v>
      </c>
      <c r="AO673" s="90" t="s">
        <v>88</v>
      </c>
      <c r="AP673" s="90" t="s">
        <v>89</v>
      </c>
      <c r="AQ673" s="90" t="s">
        <v>90</v>
      </c>
      <c r="AR673" s="90" t="s">
        <v>90</v>
      </c>
      <c r="AS673" s="90" t="s">
        <v>91</v>
      </c>
      <c r="AT673" s="90" t="s">
        <v>92</v>
      </c>
      <c r="AU673" s="90" t="s">
        <v>92</v>
      </c>
      <c r="AV673" s="90" t="s">
        <v>93</v>
      </c>
      <c r="AW673" s="90" t="s">
        <v>3230</v>
      </c>
      <c r="AX673" s="90" t="s">
        <v>7681</v>
      </c>
      <c r="AY673" s="90" t="s">
        <v>3232</v>
      </c>
      <c r="AZ673" s="90" t="s">
        <v>7681</v>
      </c>
      <c r="BA673" s="90" t="s">
        <v>97</v>
      </c>
      <c r="BB673" s="90" t="s">
        <v>7682</v>
      </c>
      <c r="BC673" s="90" t="s">
        <v>99</v>
      </c>
      <c r="BD673" s="90" t="s">
        <v>100</v>
      </c>
      <c r="BE673" s="90" t="s">
        <v>61</v>
      </c>
      <c r="BF673" s="90" t="s">
        <v>380</v>
      </c>
      <c r="BG673" s="90" t="s">
        <v>101</v>
      </c>
    </row>
    <row r="674" s="85" customFormat="1" ht="19" customHeight="1" spans="1:59">
      <c r="A674" s="90" t="s">
        <v>458</v>
      </c>
      <c r="B674" s="90" t="s">
        <v>459</v>
      </c>
      <c r="C674" s="90" t="s">
        <v>6842</v>
      </c>
      <c r="D674" s="90" t="s">
        <v>6843</v>
      </c>
      <c r="E674" s="90" t="s">
        <v>7683</v>
      </c>
      <c r="F674" s="90" t="s">
        <v>7684</v>
      </c>
      <c r="G674" s="90" t="s">
        <v>4372</v>
      </c>
      <c r="H674" s="90" t="s">
        <v>369</v>
      </c>
      <c r="I674" s="90" t="s">
        <v>7685</v>
      </c>
      <c r="J674" s="90" t="s">
        <v>7686</v>
      </c>
      <c r="K674" s="90" t="s">
        <v>7687</v>
      </c>
      <c r="L674" s="90" t="s">
        <v>73</v>
      </c>
      <c r="M674" s="90" t="s">
        <v>3280</v>
      </c>
      <c r="N674" s="90" t="s">
        <v>7688</v>
      </c>
      <c r="O674" s="90" t="s">
        <v>375</v>
      </c>
      <c r="P674" s="90" t="s">
        <v>376</v>
      </c>
      <c r="Q674" s="90" t="s">
        <v>377</v>
      </c>
      <c r="R674" s="90" t="s">
        <v>378</v>
      </c>
      <c r="S674" s="90" t="s">
        <v>7689</v>
      </c>
      <c r="T674" s="90" t="s">
        <v>119</v>
      </c>
      <c r="U674" s="15">
        <v>0</v>
      </c>
      <c r="V674" s="15">
        <v>58000</v>
      </c>
      <c r="W674" s="15">
        <v>30000</v>
      </c>
      <c r="X674" s="15">
        <v>5000</v>
      </c>
      <c r="Y674" s="90" t="s">
        <v>143</v>
      </c>
      <c r="Z674" s="90" t="s">
        <v>83</v>
      </c>
      <c r="AA674" s="90" t="s">
        <v>84</v>
      </c>
      <c r="AB674" s="90" t="s">
        <v>7690</v>
      </c>
      <c r="AC674" s="90" t="s">
        <v>359</v>
      </c>
      <c r="AD674" s="90" t="s">
        <v>87</v>
      </c>
      <c r="AE674" s="90" t="s">
        <v>61</v>
      </c>
      <c r="AF674" s="90" t="s">
        <v>61</v>
      </c>
      <c r="AG674" s="90" t="s">
        <v>89</v>
      </c>
      <c r="AH674" s="90" t="s">
        <v>89</v>
      </c>
      <c r="AI674" s="90" t="s">
        <v>89</v>
      </c>
      <c r="AJ674" s="90" t="s">
        <v>89</v>
      </c>
      <c r="AK674" s="90" t="s">
        <v>89</v>
      </c>
      <c r="AL674" s="90" t="s">
        <v>89</v>
      </c>
      <c r="AM674" s="90" t="s">
        <v>89</v>
      </c>
      <c r="AN674" s="90" t="s">
        <v>89</v>
      </c>
      <c r="AO674" s="90" t="s">
        <v>89</v>
      </c>
      <c r="AP674" s="90" t="s">
        <v>89</v>
      </c>
      <c r="AQ674" s="90" t="s">
        <v>90</v>
      </c>
      <c r="AR674" s="90" t="s">
        <v>90</v>
      </c>
      <c r="AS674" s="90" t="s">
        <v>91</v>
      </c>
      <c r="AT674" s="90" t="s">
        <v>92</v>
      </c>
      <c r="AU674" s="90" t="s">
        <v>92</v>
      </c>
      <c r="AV674" s="90" t="s">
        <v>93</v>
      </c>
      <c r="AW674" s="90" t="s">
        <v>7691</v>
      </c>
      <c r="AX674" s="90" t="s">
        <v>7692</v>
      </c>
      <c r="AY674" s="90" t="s">
        <v>7693</v>
      </c>
      <c r="AZ674" s="90" t="s">
        <v>7692</v>
      </c>
      <c r="BA674" s="90" t="s">
        <v>215</v>
      </c>
      <c r="BB674" s="90" t="s">
        <v>7694</v>
      </c>
      <c r="BC674" s="90" t="s">
        <v>99</v>
      </c>
      <c r="BD674" s="90" t="s">
        <v>150</v>
      </c>
      <c r="BE674" s="90" t="s">
        <v>61</v>
      </c>
      <c r="BF674" s="90" t="s">
        <v>119</v>
      </c>
      <c r="BG674" s="90" t="s">
        <v>101</v>
      </c>
    </row>
    <row r="675" s="85" customFormat="1" ht="19" customHeight="1" spans="1:59">
      <c r="A675" s="90" t="s">
        <v>1774</v>
      </c>
      <c r="B675" s="90" t="s">
        <v>1775</v>
      </c>
      <c r="C675" s="90" t="s">
        <v>1776</v>
      </c>
      <c r="D675" s="90" t="s">
        <v>1777</v>
      </c>
      <c r="E675" s="90" t="s">
        <v>3037</v>
      </c>
      <c r="F675" s="90" t="s">
        <v>3038</v>
      </c>
      <c r="G675" s="90" t="s">
        <v>3039</v>
      </c>
      <c r="H675" s="90" t="s">
        <v>109</v>
      </c>
      <c r="I675" s="90" t="s">
        <v>7695</v>
      </c>
      <c r="J675" s="90" t="s">
        <v>7696</v>
      </c>
      <c r="K675" s="90" t="s">
        <v>7697</v>
      </c>
      <c r="L675" s="90" t="s">
        <v>73</v>
      </c>
      <c r="M675" s="90" t="s">
        <v>1799</v>
      </c>
      <c r="N675" s="90" t="s">
        <v>2505</v>
      </c>
      <c r="O675" s="90" t="s">
        <v>2311</v>
      </c>
      <c r="P675" s="90" t="s">
        <v>2312</v>
      </c>
      <c r="Q675" s="90" t="s">
        <v>259</v>
      </c>
      <c r="R675" s="90" t="s">
        <v>260</v>
      </c>
      <c r="S675" s="90" t="s">
        <v>7698</v>
      </c>
      <c r="T675" s="90" t="s">
        <v>380</v>
      </c>
      <c r="U675" s="15">
        <v>0</v>
      </c>
      <c r="V675" s="15">
        <v>60000</v>
      </c>
      <c r="W675" s="15">
        <v>40000</v>
      </c>
      <c r="X675" s="15">
        <v>4000</v>
      </c>
      <c r="Y675" s="90" t="s">
        <v>143</v>
      </c>
      <c r="Z675" s="90" t="s">
        <v>83</v>
      </c>
      <c r="AA675" s="90" t="s">
        <v>84</v>
      </c>
      <c r="AB675" s="90" t="s">
        <v>3047</v>
      </c>
      <c r="AC675" s="90" t="s">
        <v>145</v>
      </c>
      <c r="AD675" s="90" t="s">
        <v>87</v>
      </c>
      <c r="AE675" s="90" t="s">
        <v>61</v>
      </c>
      <c r="AF675" s="90" t="s">
        <v>61</v>
      </c>
      <c r="AG675" s="90" t="s">
        <v>89</v>
      </c>
      <c r="AH675" s="90" t="s">
        <v>89</v>
      </c>
      <c r="AI675" s="90" t="s">
        <v>89</v>
      </c>
      <c r="AJ675" s="90" t="s">
        <v>89</v>
      </c>
      <c r="AK675" s="90" t="s">
        <v>89</v>
      </c>
      <c r="AL675" s="90" t="s">
        <v>89</v>
      </c>
      <c r="AM675" s="90" t="s">
        <v>89</v>
      </c>
      <c r="AN675" s="90" t="s">
        <v>89</v>
      </c>
      <c r="AO675" s="90" t="s">
        <v>89</v>
      </c>
      <c r="AP675" s="90" t="s">
        <v>89</v>
      </c>
      <c r="AQ675" s="90" t="s">
        <v>90</v>
      </c>
      <c r="AR675" s="90" t="s">
        <v>90</v>
      </c>
      <c r="AS675" s="90" t="s">
        <v>91</v>
      </c>
      <c r="AT675" s="90" t="s">
        <v>92</v>
      </c>
      <c r="AU675" s="90" t="s">
        <v>92</v>
      </c>
      <c r="AV675" s="90" t="s">
        <v>93</v>
      </c>
      <c r="AW675" s="90" t="s">
        <v>3048</v>
      </c>
      <c r="AX675" s="90" t="s">
        <v>7699</v>
      </c>
      <c r="AY675" s="90" t="s">
        <v>3050</v>
      </c>
      <c r="AZ675" s="90" t="s">
        <v>7699</v>
      </c>
      <c r="BA675" s="90" t="s">
        <v>97</v>
      </c>
      <c r="BB675" s="90" t="s">
        <v>7700</v>
      </c>
      <c r="BC675" s="90" t="s">
        <v>99</v>
      </c>
      <c r="BD675" s="90" t="s">
        <v>150</v>
      </c>
      <c r="BE675" s="90" t="s">
        <v>61</v>
      </c>
      <c r="BF675" s="90" t="s">
        <v>380</v>
      </c>
      <c r="BG675" s="90" t="s">
        <v>101</v>
      </c>
    </row>
    <row r="676" s="85" customFormat="1" ht="19" customHeight="1" spans="1:59">
      <c r="A676" s="90" t="s">
        <v>1774</v>
      </c>
      <c r="B676" s="90" t="s">
        <v>1775</v>
      </c>
      <c r="C676" s="90" t="s">
        <v>3363</v>
      </c>
      <c r="D676" s="90" t="s">
        <v>3364</v>
      </c>
      <c r="E676" s="90" t="s">
        <v>7701</v>
      </c>
      <c r="F676" s="90" t="s">
        <v>7702</v>
      </c>
      <c r="G676" s="90" t="s">
        <v>7703</v>
      </c>
      <c r="H676" s="90" t="s">
        <v>2291</v>
      </c>
      <c r="I676" s="90" t="s">
        <v>7704</v>
      </c>
      <c r="J676" s="90" t="s">
        <v>7705</v>
      </c>
      <c r="K676" s="90" t="s">
        <v>7706</v>
      </c>
      <c r="L676" s="90" t="s">
        <v>73</v>
      </c>
      <c r="M676" s="90" t="s">
        <v>3635</v>
      </c>
      <c r="N676" s="90" t="s">
        <v>4229</v>
      </c>
      <c r="O676" s="90" t="s">
        <v>2295</v>
      </c>
      <c r="P676" s="90" t="s">
        <v>2296</v>
      </c>
      <c r="Q676" s="90" t="s">
        <v>431</v>
      </c>
      <c r="R676" s="90" t="s">
        <v>2296</v>
      </c>
      <c r="S676" s="90" t="s">
        <v>7707</v>
      </c>
      <c r="T676" s="90" t="s">
        <v>380</v>
      </c>
      <c r="U676" s="15">
        <v>0</v>
      </c>
      <c r="V676" s="15">
        <v>10300</v>
      </c>
      <c r="W676" s="15">
        <v>5000</v>
      </c>
      <c r="X676" s="15">
        <v>2000</v>
      </c>
      <c r="Y676" s="90" t="s">
        <v>82</v>
      </c>
      <c r="Z676" s="90" t="s">
        <v>83</v>
      </c>
      <c r="AA676" s="90" t="s">
        <v>84</v>
      </c>
      <c r="AB676" s="90" t="s">
        <v>7708</v>
      </c>
      <c r="AC676" s="90" t="s">
        <v>121</v>
      </c>
      <c r="AD676" s="90" t="s">
        <v>87</v>
      </c>
      <c r="AE676" s="90" t="s">
        <v>61</v>
      </c>
      <c r="AF676" s="90" t="s">
        <v>61</v>
      </c>
      <c r="AG676" s="90" t="s">
        <v>89</v>
      </c>
      <c r="AH676" s="90" t="s">
        <v>89</v>
      </c>
      <c r="AI676" s="90" t="s">
        <v>89</v>
      </c>
      <c r="AJ676" s="90" t="s">
        <v>88</v>
      </c>
      <c r="AK676" s="90" t="s">
        <v>89</v>
      </c>
      <c r="AL676" s="90" t="s">
        <v>89</v>
      </c>
      <c r="AM676" s="90" t="s">
        <v>89</v>
      </c>
      <c r="AN676" s="90" t="s">
        <v>89</v>
      </c>
      <c r="AO676" s="90" t="s">
        <v>89</v>
      </c>
      <c r="AP676" s="90" t="s">
        <v>89</v>
      </c>
      <c r="AQ676" s="90" t="s">
        <v>90</v>
      </c>
      <c r="AR676" s="90" t="s">
        <v>90</v>
      </c>
      <c r="AS676" s="90" t="s">
        <v>91</v>
      </c>
      <c r="AT676" s="90" t="s">
        <v>92</v>
      </c>
      <c r="AU676" s="90" t="s">
        <v>92</v>
      </c>
      <c r="AV676" s="90" t="s">
        <v>93</v>
      </c>
      <c r="AW676" s="90" t="s">
        <v>7709</v>
      </c>
      <c r="AX676" s="90" t="s">
        <v>7710</v>
      </c>
      <c r="AY676" s="90" t="s">
        <v>7711</v>
      </c>
      <c r="AZ676" s="90" t="s">
        <v>7710</v>
      </c>
      <c r="BA676" s="90" t="s">
        <v>97</v>
      </c>
      <c r="BB676" s="90" t="s">
        <v>7712</v>
      </c>
      <c r="BC676" s="90" t="s">
        <v>99</v>
      </c>
      <c r="BD676" s="90" t="s">
        <v>100</v>
      </c>
      <c r="BE676" s="90" t="s">
        <v>61</v>
      </c>
      <c r="BF676" s="90" t="s">
        <v>380</v>
      </c>
      <c r="BG676" s="90" t="s">
        <v>101</v>
      </c>
    </row>
    <row r="677" s="85" customFormat="1" ht="19" customHeight="1" spans="1:59">
      <c r="A677" s="90" t="s">
        <v>516</v>
      </c>
      <c r="B677" s="90" t="s">
        <v>517</v>
      </c>
      <c r="C677" s="90" t="s">
        <v>518</v>
      </c>
      <c r="D677" s="90" t="s">
        <v>519</v>
      </c>
      <c r="E677" s="90" t="s">
        <v>7713</v>
      </c>
      <c r="F677" s="90" t="s">
        <v>7714</v>
      </c>
      <c r="G677" s="90" t="s">
        <v>7715</v>
      </c>
      <c r="H677" s="90" t="s">
        <v>7716</v>
      </c>
      <c r="I677" s="90" t="s">
        <v>7717</v>
      </c>
      <c r="J677" s="90" t="s">
        <v>7718</v>
      </c>
      <c r="K677" s="90" t="s">
        <v>7719</v>
      </c>
      <c r="L677" s="90" t="s">
        <v>73</v>
      </c>
      <c r="M677" s="90" t="s">
        <v>4428</v>
      </c>
      <c r="N677" s="90" t="s">
        <v>1752</v>
      </c>
      <c r="O677" s="90" t="s">
        <v>949</v>
      </c>
      <c r="P677" s="90" t="s">
        <v>950</v>
      </c>
      <c r="Q677" s="90" t="s">
        <v>257</v>
      </c>
      <c r="R677" s="90" t="s">
        <v>951</v>
      </c>
      <c r="S677" s="90" t="s">
        <v>7720</v>
      </c>
      <c r="T677" s="90" t="s">
        <v>119</v>
      </c>
      <c r="U677" s="15">
        <v>0</v>
      </c>
      <c r="V677" s="15">
        <v>24000</v>
      </c>
      <c r="W677" s="15">
        <v>10000</v>
      </c>
      <c r="X677" s="15">
        <v>5000</v>
      </c>
      <c r="Y677" s="90" t="s">
        <v>82</v>
      </c>
      <c r="Z677" s="90" t="s">
        <v>83</v>
      </c>
      <c r="AA677" s="90" t="s">
        <v>84</v>
      </c>
      <c r="AB677" s="90" t="s">
        <v>7721</v>
      </c>
      <c r="AC677" s="90" t="s">
        <v>145</v>
      </c>
      <c r="AD677" s="90" t="s">
        <v>87</v>
      </c>
      <c r="AE677" s="90" t="s">
        <v>61</v>
      </c>
      <c r="AF677" s="90" t="s">
        <v>61</v>
      </c>
      <c r="AG677" s="90" t="s">
        <v>89</v>
      </c>
      <c r="AH677" s="90" t="s">
        <v>89</v>
      </c>
      <c r="AI677" s="90" t="s">
        <v>89</v>
      </c>
      <c r="AJ677" s="90" t="s">
        <v>89</v>
      </c>
      <c r="AK677" s="90" t="s">
        <v>89</v>
      </c>
      <c r="AL677" s="90" t="s">
        <v>89</v>
      </c>
      <c r="AM677" s="90" t="s">
        <v>89</v>
      </c>
      <c r="AN677" s="90" t="s">
        <v>89</v>
      </c>
      <c r="AO677" s="90" t="s">
        <v>89</v>
      </c>
      <c r="AP677" s="90" t="s">
        <v>89</v>
      </c>
      <c r="AQ677" s="90" t="s">
        <v>90</v>
      </c>
      <c r="AR677" s="90" t="s">
        <v>90</v>
      </c>
      <c r="AS677" s="90" t="s">
        <v>91</v>
      </c>
      <c r="AT677" s="90" t="s">
        <v>92</v>
      </c>
      <c r="AU677" s="90" t="s">
        <v>92</v>
      </c>
      <c r="AV677" s="90" t="s">
        <v>93</v>
      </c>
      <c r="AW677" s="90" t="s">
        <v>7722</v>
      </c>
      <c r="AX677" s="90" t="s">
        <v>7723</v>
      </c>
      <c r="AY677" s="90" t="s">
        <v>7724</v>
      </c>
      <c r="AZ677" s="90" t="s">
        <v>7723</v>
      </c>
      <c r="BA677" s="90" t="s">
        <v>97</v>
      </c>
      <c r="BB677" s="90" t="s">
        <v>7725</v>
      </c>
      <c r="BC677" s="90" t="s">
        <v>99</v>
      </c>
      <c r="BD677" s="90" t="s">
        <v>100</v>
      </c>
      <c r="BE677" s="90" t="s">
        <v>61</v>
      </c>
      <c r="BF677" s="90" t="s">
        <v>119</v>
      </c>
      <c r="BG677" s="90" t="s">
        <v>101</v>
      </c>
    </row>
    <row r="678" s="85" customFormat="1" ht="19" customHeight="1" spans="1:59">
      <c r="A678" s="90" t="s">
        <v>458</v>
      </c>
      <c r="B678" s="90" t="s">
        <v>459</v>
      </c>
      <c r="C678" s="90" t="s">
        <v>1314</v>
      </c>
      <c r="D678" s="90" t="s">
        <v>1315</v>
      </c>
      <c r="E678" s="90" t="s">
        <v>7726</v>
      </c>
      <c r="F678" s="90" t="s">
        <v>7727</v>
      </c>
      <c r="G678" s="90" t="s">
        <v>7364</v>
      </c>
      <c r="H678" s="90" t="s">
        <v>943</v>
      </c>
      <c r="I678" s="90" t="s">
        <v>7728</v>
      </c>
      <c r="J678" s="90" t="s">
        <v>7729</v>
      </c>
      <c r="K678" s="90" t="s">
        <v>7730</v>
      </c>
      <c r="L678" s="90" t="s">
        <v>73</v>
      </c>
      <c r="M678" s="90" t="s">
        <v>7731</v>
      </c>
      <c r="N678" s="90" t="s">
        <v>2206</v>
      </c>
      <c r="O678" s="90" t="s">
        <v>4529</v>
      </c>
      <c r="P678" s="90" t="s">
        <v>4530</v>
      </c>
      <c r="Q678" s="90" t="s">
        <v>3465</v>
      </c>
      <c r="R678" s="90" t="s">
        <v>3466</v>
      </c>
      <c r="S678" s="90" t="s">
        <v>7732</v>
      </c>
      <c r="T678" s="90" t="s">
        <v>119</v>
      </c>
      <c r="U678" s="15">
        <v>0</v>
      </c>
      <c r="V678" s="15">
        <v>116775</v>
      </c>
      <c r="W678" s="15">
        <v>43000</v>
      </c>
      <c r="X678" s="15">
        <v>15000</v>
      </c>
      <c r="Y678" s="90" t="s">
        <v>82</v>
      </c>
      <c r="Z678" s="90" t="s">
        <v>83</v>
      </c>
      <c r="AA678" s="90" t="s">
        <v>84</v>
      </c>
      <c r="AB678" s="90" t="s">
        <v>7733</v>
      </c>
      <c r="AC678" s="90" t="s">
        <v>359</v>
      </c>
      <c r="AD678" s="90" t="s">
        <v>87</v>
      </c>
      <c r="AE678" s="90" t="s">
        <v>61</v>
      </c>
      <c r="AF678" s="90" t="s">
        <v>61</v>
      </c>
      <c r="AG678" s="90" t="s">
        <v>89</v>
      </c>
      <c r="AH678" s="90" t="s">
        <v>89</v>
      </c>
      <c r="AI678" s="90" t="s">
        <v>89</v>
      </c>
      <c r="AJ678" s="90" t="s">
        <v>88</v>
      </c>
      <c r="AK678" s="90" t="s">
        <v>88</v>
      </c>
      <c r="AL678" s="90" t="s">
        <v>88</v>
      </c>
      <c r="AM678" s="90" t="s">
        <v>88</v>
      </c>
      <c r="AN678" s="90" t="s">
        <v>88</v>
      </c>
      <c r="AO678" s="90" t="s">
        <v>88</v>
      </c>
      <c r="AP678" s="90" t="s">
        <v>89</v>
      </c>
      <c r="AQ678" s="90" t="s">
        <v>90</v>
      </c>
      <c r="AR678" s="90" t="s">
        <v>90</v>
      </c>
      <c r="AS678" s="90" t="s">
        <v>91</v>
      </c>
      <c r="AT678" s="90" t="s">
        <v>92</v>
      </c>
      <c r="AU678" s="90" t="s">
        <v>92</v>
      </c>
      <c r="AV678" s="90" t="s">
        <v>93</v>
      </c>
      <c r="AW678" s="90" t="s">
        <v>7734</v>
      </c>
      <c r="AX678" s="90" t="s">
        <v>7735</v>
      </c>
      <c r="AY678" s="90" t="s">
        <v>7736</v>
      </c>
      <c r="AZ678" s="90" t="s">
        <v>7735</v>
      </c>
      <c r="BA678" s="90" t="s">
        <v>97</v>
      </c>
      <c r="BB678" s="90" t="s">
        <v>7737</v>
      </c>
      <c r="BC678" s="90" t="s">
        <v>99</v>
      </c>
      <c r="BD678" s="90" t="s">
        <v>100</v>
      </c>
      <c r="BE678" s="90" t="s">
        <v>61</v>
      </c>
      <c r="BF678" s="90" t="s">
        <v>119</v>
      </c>
      <c r="BG678" s="90" t="s">
        <v>101</v>
      </c>
    </row>
    <row r="679" s="85" customFormat="1" ht="19" customHeight="1" spans="1:59">
      <c r="A679" s="90" t="s">
        <v>441</v>
      </c>
      <c r="B679" s="90" t="s">
        <v>442</v>
      </c>
      <c r="C679" s="90" t="s">
        <v>1270</v>
      </c>
      <c r="D679" s="90" t="s">
        <v>1271</v>
      </c>
      <c r="E679" s="90" t="s">
        <v>3275</v>
      </c>
      <c r="F679" s="90" t="s">
        <v>3276</v>
      </c>
      <c r="G679" s="90" t="s">
        <v>3276</v>
      </c>
      <c r="H679" s="90" t="s">
        <v>232</v>
      </c>
      <c r="I679" s="90" t="s">
        <v>7738</v>
      </c>
      <c r="J679" s="90" t="s">
        <v>7739</v>
      </c>
      <c r="K679" s="90" t="s">
        <v>7740</v>
      </c>
      <c r="L679" s="90" t="s">
        <v>73</v>
      </c>
      <c r="M679" s="90" t="s">
        <v>3615</v>
      </c>
      <c r="N679" s="90" t="s">
        <v>203</v>
      </c>
      <c r="O679" s="90" t="s">
        <v>238</v>
      </c>
      <c r="P679" s="90" t="s">
        <v>239</v>
      </c>
      <c r="Q679" s="90" t="s">
        <v>240</v>
      </c>
      <c r="R679" s="90" t="s">
        <v>241</v>
      </c>
      <c r="S679" s="90" t="s">
        <v>7741</v>
      </c>
      <c r="T679" s="90" t="s">
        <v>119</v>
      </c>
      <c r="U679" s="15">
        <v>0</v>
      </c>
      <c r="V679" s="15">
        <v>107800</v>
      </c>
      <c r="W679" s="15">
        <v>70000</v>
      </c>
      <c r="X679" s="15">
        <v>25000</v>
      </c>
      <c r="Y679" s="90" t="s">
        <v>143</v>
      </c>
      <c r="Z679" s="90" t="s">
        <v>83</v>
      </c>
      <c r="AA679" s="90" t="s">
        <v>84</v>
      </c>
      <c r="AB679" s="90" t="s">
        <v>7174</v>
      </c>
      <c r="AC679" s="90" t="s">
        <v>359</v>
      </c>
      <c r="AD679" s="90" t="s">
        <v>87</v>
      </c>
      <c r="AE679" s="90" t="s">
        <v>61</v>
      </c>
      <c r="AF679" s="90" t="s">
        <v>61</v>
      </c>
      <c r="AG679" s="90" t="s">
        <v>89</v>
      </c>
      <c r="AH679" s="90" t="s">
        <v>89</v>
      </c>
      <c r="AI679" s="90" t="s">
        <v>89</v>
      </c>
      <c r="AJ679" s="90" t="s">
        <v>89</v>
      </c>
      <c r="AK679" s="90" t="s">
        <v>89</v>
      </c>
      <c r="AL679" s="90" t="s">
        <v>89</v>
      </c>
      <c r="AM679" s="90" t="s">
        <v>89</v>
      </c>
      <c r="AN679" s="90" t="s">
        <v>89</v>
      </c>
      <c r="AO679" s="90" t="s">
        <v>89</v>
      </c>
      <c r="AP679" s="90" t="s">
        <v>89</v>
      </c>
      <c r="AQ679" s="90" t="s">
        <v>90</v>
      </c>
      <c r="AR679" s="90" t="s">
        <v>90</v>
      </c>
      <c r="AS679" s="90" t="s">
        <v>91</v>
      </c>
      <c r="AT679" s="90" t="s">
        <v>92</v>
      </c>
      <c r="AU679" s="90" t="s">
        <v>92</v>
      </c>
      <c r="AV679" s="90" t="s">
        <v>93</v>
      </c>
      <c r="AW679" s="90" t="s">
        <v>3284</v>
      </c>
      <c r="AX679" s="90" t="s">
        <v>7742</v>
      </c>
      <c r="AY679" s="90" t="s">
        <v>3286</v>
      </c>
      <c r="AZ679" s="90" t="s">
        <v>7742</v>
      </c>
      <c r="BA679" s="90" t="s">
        <v>97</v>
      </c>
      <c r="BB679" s="90" t="s">
        <v>7743</v>
      </c>
      <c r="BC679" s="90" t="s">
        <v>99</v>
      </c>
      <c r="BD679" s="90" t="s">
        <v>150</v>
      </c>
      <c r="BE679" s="90" t="s">
        <v>61</v>
      </c>
      <c r="BF679" s="90" t="s">
        <v>119</v>
      </c>
      <c r="BG679" s="90" t="s">
        <v>101</v>
      </c>
    </row>
    <row r="680" s="85" customFormat="1" ht="19" customHeight="1" spans="1:59">
      <c r="A680" s="90" t="s">
        <v>226</v>
      </c>
      <c r="B680" s="90" t="s">
        <v>227</v>
      </c>
      <c r="C680" s="90" t="s">
        <v>318</v>
      </c>
      <c r="D680" s="90" t="s">
        <v>319</v>
      </c>
      <c r="E680" s="90" t="s">
        <v>7744</v>
      </c>
      <c r="F680" s="90" t="s">
        <v>2628</v>
      </c>
      <c r="G680" s="90" t="s">
        <v>368</v>
      </c>
      <c r="H680" s="90" t="s">
        <v>369</v>
      </c>
      <c r="I680" s="90" t="s">
        <v>7745</v>
      </c>
      <c r="J680" s="90" t="s">
        <v>7746</v>
      </c>
      <c r="K680" s="90" t="s">
        <v>7747</v>
      </c>
      <c r="L680" s="90" t="s">
        <v>73</v>
      </c>
      <c r="M680" s="90" t="s">
        <v>2014</v>
      </c>
      <c r="N680" s="90" t="s">
        <v>1835</v>
      </c>
      <c r="O680" s="90" t="s">
        <v>1753</v>
      </c>
      <c r="P680" s="90" t="s">
        <v>1754</v>
      </c>
      <c r="Q680" s="90" t="s">
        <v>377</v>
      </c>
      <c r="R680" s="90" t="s">
        <v>378</v>
      </c>
      <c r="S680" s="90" t="s">
        <v>7748</v>
      </c>
      <c r="T680" s="90" t="s">
        <v>380</v>
      </c>
      <c r="U680" s="15">
        <v>0</v>
      </c>
      <c r="V680" s="15">
        <v>158200</v>
      </c>
      <c r="W680" s="15">
        <v>110740</v>
      </c>
      <c r="X680" s="15">
        <v>37652</v>
      </c>
      <c r="Y680" s="90" t="s">
        <v>82</v>
      </c>
      <c r="Z680" s="90" t="s">
        <v>83</v>
      </c>
      <c r="AA680" s="90" t="s">
        <v>84</v>
      </c>
      <c r="AB680" s="90" t="s">
        <v>329</v>
      </c>
      <c r="AC680" s="90" t="s">
        <v>359</v>
      </c>
      <c r="AD680" s="90" t="s">
        <v>87</v>
      </c>
      <c r="AE680" s="90" t="s">
        <v>61</v>
      </c>
      <c r="AF680" s="90" t="s">
        <v>61</v>
      </c>
      <c r="AG680" s="90" t="s">
        <v>89</v>
      </c>
      <c r="AH680" s="90" t="s">
        <v>89</v>
      </c>
      <c r="AI680" s="90" t="s">
        <v>88</v>
      </c>
      <c r="AJ680" s="90" t="s">
        <v>88</v>
      </c>
      <c r="AK680" s="90" t="s">
        <v>88</v>
      </c>
      <c r="AL680" s="90" t="s">
        <v>88</v>
      </c>
      <c r="AM680" s="90" t="s">
        <v>88</v>
      </c>
      <c r="AN680" s="90" t="s">
        <v>88</v>
      </c>
      <c r="AO680" s="90" t="s">
        <v>88</v>
      </c>
      <c r="AP680" s="90" t="s">
        <v>89</v>
      </c>
      <c r="AQ680" s="90" t="s">
        <v>90</v>
      </c>
      <c r="AR680" s="90" t="s">
        <v>90</v>
      </c>
      <c r="AS680" s="90" t="s">
        <v>91</v>
      </c>
      <c r="AT680" s="90" t="s">
        <v>92</v>
      </c>
      <c r="AU680" s="90" t="s">
        <v>92</v>
      </c>
      <c r="AV680" s="90" t="s">
        <v>93</v>
      </c>
      <c r="AW680" s="90" t="s">
        <v>7749</v>
      </c>
      <c r="AX680" s="90" t="s">
        <v>7750</v>
      </c>
      <c r="AY680" s="90" t="s">
        <v>7751</v>
      </c>
      <c r="AZ680" s="90" t="s">
        <v>7750</v>
      </c>
      <c r="BA680" s="90" t="s">
        <v>97</v>
      </c>
      <c r="BB680" s="90" t="s">
        <v>7752</v>
      </c>
      <c r="BC680" s="90" t="s">
        <v>99</v>
      </c>
      <c r="BD680" s="90" t="s">
        <v>100</v>
      </c>
      <c r="BE680" s="90" t="s">
        <v>61</v>
      </c>
      <c r="BF680" s="90" t="s">
        <v>380</v>
      </c>
      <c r="BG680" s="90" t="s">
        <v>101</v>
      </c>
    </row>
    <row r="681" s="85" customFormat="1" ht="19" customHeight="1" spans="1:59">
      <c r="A681" s="90" t="s">
        <v>646</v>
      </c>
      <c r="B681" s="90" t="s">
        <v>647</v>
      </c>
      <c r="C681" s="90" t="s">
        <v>2728</v>
      </c>
      <c r="D681" s="90" t="s">
        <v>2729</v>
      </c>
      <c r="E681" s="90" t="s">
        <v>7753</v>
      </c>
      <c r="F681" s="90" t="s">
        <v>7754</v>
      </c>
      <c r="G681" s="90" t="s">
        <v>5242</v>
      </c>
      <c r="H681" s="90" t="s">
        <v>2291</v>
      </c>
      <c r="I681" s="90" t="s">
        <v>7755</v>
      </c>
      <c r="J681" s="90" t="s">
        <v>7756</v>
      </c>
      <c r="K681" s="90" t="s">
        <v>7757</v>
      </c>
      <c r="L681" s="90" t="s">
        <v>73</v>
      </c>
      <c r="M681" s="90" t="s">
        <v>7758</v>
      </c>
      <c r="N681" s="90" t="s">
        <v>7759</v>
      </c>
      <c r="O681" s="90" t="s">
        <v>2295</v>
      </c>
      <c r="P681" s="90" t="s">
        <v>2296</v>
      </c>
      <c r="Q681" s="90" t="s">
        <v>431</v>
      </c>
      <c r="R681" s="90" t="s">
        <v>2296</v>
      </c>
      <c r="S681" s="90" t="s">
        <v>7760</v>
      </c>
      <c r="T681" s="90" t="s">
        <v>380</v>
      </c>
      <c r="U681" s="15">
        <v>0</v>
      </c>
      <c r="V681" s="15">
        <v>7700</v>
      </c>
      <c r="W681" s="15">
        <v>4000</v>
      </c>
      <c r="X681" s="15">
        <v>4000</v>
      </c>
      <c r="Y681" s="90" t="s">
        <v>82</v>
      </c>
      <c r="Z681" s="90" t="s">
        <v>83</v>
      </c>
      <c r="AA681" s="90" t="s">
        <v>84</v>
      </c>
      <c r="AB681" s="90" t="s">
        <v>7754</v>
      </c>
      <c r="AC681" s="90" t="s">
        <v>145</v>
      </c>
      <c r="AD681" s="90" t="s">
        <v>87</v>
      </c>
      <c r="AE681" s="90" t="s">
        <v>61</v>
      </c>
      <c r="AF681" s="90" t="s">
        <v>61</v>
      </c>
      <c r="AG681" s="90" t="s">
        <v>89</v>
      </c>
      <c r="AH681" s="90" t="s">
        <v>89</v>
      </c>
      <c r="AI681" s="90" t="s">
        <v>88</v>
      </c>
      <c r="AJ681" s="90" t="s">
        <v>88</v>
      </c>
      <c r="AK681" s="90" t="s">
        <v>89</v>
      </c>
      <c r="AL681" s="90" t="s">
        <v>89</v>
      </c>
      <c r="AM681" s="90" t="s">
        <v>89</v>
      </c>
      <c r="AN681" s="90" t="s">
        <v>89</v>
      </c>
      <c r="AO681" s="90" t="s">
        <v>88</v>
      </c>
      <c r="AP681" s="90" t="s">
        <v>89</v>
      </c>
      <c r="AQ681" s="90" t="s">
        <v>90</v>
      </c>
      <c r="AR681" s="90" t="s">
        <v>90</v>
      </c>
      <c r="AS681" s="90" t="s">
        <v>91</v>
      </c>
      <c r="AT681" s="90" t="s">
        <v>92</v>
      </c>
      <c r="AU681" s="90" t="s">
        <v>92</v>
      </c>
      <c r="AV681" s="90" t="s">
        <v>93</v>
      </c>
      <c r="AW681" s="90" t="s">
        <v>7761</v>
      </c>
      <c r="AX681" s="90" t="s">
        <v>7762</v>
      </c>
      <c r="AY681" s="90" t="s">
        <v>7763</v>
      </c>
      <c r="AZ681" s="90" t="s">
        <v>7762</v>
      </c>
      <c r="BA681" s="90" t="s">
        <v>97</v>
      </c>
      <c r="BB681" s="90" t="s">
        <v>7764</v>
      </c>
      <c r="BC681" s="90" t="s">
        <v>99</v>
      </c>
      <c r="BD681" s="90" t="s">
        <v>100</v>
      </c>
      <c r="BE681" s="90" t="s">
        <v>61</v>
      </c>
      <c r="BF681" s="90" t="s">
        <v>380</v>
      </c>
      <c r="BG681" s="90" t="s">
        <v>101</v>
      </c>
    </row>
    <row r="682" s="85" customFormat="1" ht="19" customHeight="1" spans="1:59">
      <c r="A682" s="90" t="s">
        <v>516</v>
      </c>
      <c r="B682" s="90" t="s">
        <v>517</v>
      </c>
      <c r="C682" s="90" t="s">
        <v>518</v>
      </c>
      <c r="D682" s="90" t="s">
        <v>519</v>
      </c>
      <c r="E682" s="90" t="s">
        <v>6125</v>
      </c>
      <c r="F682" s="90" t="s">
        <v>521</v>
      </c>
      <c r="G682" s="90" t="s">
        <v>522</v>
      </c>
      <c r="H682" s="90" t="s">
        <v>109</v>
      </c>
      <c r="I682" s="90" t="s">
        <v>7765</v>
      </c>
      <c r="J682" s="90" t="s">
        <v>7766</v>
      </c>
      <c r="K682" s="90" t="s">
        <v>7767</v>
      </c>
      <c r="L682" s="90" t="s">
        <v>73</v>
      </c>
      <c r="M682" s="90" t="s">
        <v>7768</v>
      </c>
      <c r="N682" s="90" t="s">
        <v>2386</v>
      </c>
      <c r="O682" s="90" t="s">
        <v>2311</v>
      </c>
      <c r="P682" s="90" t="s">
        <v>2312</v>
      </c>
      <c r="Q682" s="90" t="s">
        <v>259</v>
      </c>
      <c r="R682" s="90" t="s">
        <v>260</v>
      </c>
      <c r="S682" s="90" t="s">
        <v>7769</v>
      </c>
      <c r="T682" s="90" t="s">
        <v>119</v>
      </c>
      <c r="U682" s="15">
        <v>0</v>
      </c>
      <c r="V682" s="15">
        <v>30000</v>
      </c>
      <c r="W682" s="15">
        <v>24000</v>
      </c>
      <c r="X682" s="15">
        <v>10521</v>
      </c>
      <c r="Y682" s="90" t="s">
        <v>143</v>
      </c>
      <c r="Z682" s="90" t="s">
        <v>83</v>
      </c>
      <c r="AA682" s="90" t="s">
        <v>84</v>
      </c>
      <c r="AB682" s="90" t="s">
        <v>6132</v>
      </c>
      <c r="AC682" s="90" t="s">
        <v>121</v>
      </c>
      <c r="AD682" s="90" t="s">
        <v>87</v>
      </c>
      <c r="AE682" s="90" t="s">
        <v>61</v>
      </c>
      <c r="AF682" s="90" t="s">
        <v>61</v>
      </c>
      <c r="AG682" s="90" t="s">
        <v>89</v>
      </c>
      <c r="AH682" s="90" t="s">
        <v>89</v>
      </c>
      <c r="AI682" s="90" t="s">
        <v>89</v>
      </c>
      <c r="AJ682" s="90" t="s">
        <v>89</v>
      </c>
      <c r="AK682" s="90" t="s">
        <v>89</v>
      </c>
      <c r="AL682" s="90" t="s">
        <v>89</v>
      </c>
      <c r="AM682" s="90" t="s">
        <v>89</v>
      </c>
      <c r="AN682" s="90" t="s">
        <v>89</v>
      </c>
      <c r="AO682" s="90" t="s">
        <v>89</v>
      </c>
      <c r="AP682" s="90" t="s">
        <v>89</v>
      </c>
      <c r="AQ682" s="90" t="s">
        <v>90</v>
      </c>
      <c r="AR682" s="90" t="s">
        <v>90</v>
      </c>
      <c r="AS682" s="90" t="s">
        <v>91</v>
      </c>
      <c r="AT682" s="90" t="s">
        <v>92</v>
      </c>
      <c r="AU682" s="90" t="s">
        <v>92</v>
      </c>
      <c r="AV682" s="90" t="s">
        <v>93</v>
      </c>
      <c r="AW682" s="90" t="s">
        <v>6133</v>
      </c>
      <c r="AX682" s="90" t="s">
        <v>7770</v>
      </c>
      <c r="AY682" s="90" t="s">
        <v>6135</v>
      </c>
      <c r="AZ682" s="90" t="s">
        <v>7770</v>
      </c>
      <c r="BA682" s="90" t="s">
        <v>97</v>
      </c>
      <c r="BB682" s="90" t="s">
        <v>7771</v>
      </c>
      <c r="BC682" s="90" t="s">
        <v>99</v>
      </c>
      <c r="BD682" s="90" t="s">
        <v>150</v>
      </c>
      <c r="BE682" s="90" t="s">
        <v>61</v>
      </c>
      <c r="BF682" s="90" t="s">
        <v>119</v>
      </c>
      <c r="BG682" s="90" t="s">
        <v>101</v>
      </c>
    </row>
    <row r="683" s="85" customFormat="1" ht="19" customHeight="1" spans="1:59">
      <c r="A683" s="90" t="s">
        <v>1774</v>
      </c>
      <c r="B683" s="90" t="s">
        <v>1775</v>
      </c>
      <c r="C683" s="90" t="s">
        <v>1776</v>
      </c>
      <c r="D683" s="90" t="s">
        <v>1777</v>
      </c>
      <c r="E683" s="90" t="s">
        <v>4509</v>
      </c>
      <c r="F683" s="90" t="s">
        <v>3038</v>
      </c>
      <c r="G683" s="90" t="s">
        <v>3367</v>
      </c>
      <c r="H683" s="90" t="s">
        <v>109</v>
      </c>
      <c r="I683" s="90" t="s">
        <v>7772</v>
      </c>
      <c r="J683" s="90" t="s">
        <v>7773</v>
      </c>
      <c r="K683" s="90" t="s">
        <v>7774</v>
      </c>
      <c r="L683" s="90" t="s">
        <v>73</v>
      </c>
      <c r="M683" s="90" t="s">
        <v>508</v>
      </c>
      <c r="N683" s="90" t="s">
        <v>1527</v>
      </c>
      <c r="O683" s="90" t="s">
        <v>881</v>
      </c>
      <c r="P683" s="90" t="s">
        <v>882</v>
      </c>
      <c r="Q683" s="90" t="s">
        <v>4513</v>
      </c>
      <c r="R683" s="90" t="s">
        <v>4514</v>
      </c>
      <c r="S683" s="90" t="s">
        <v>7775</v>
      </c>
      <c r="T683" s="90" t="s">
        <v>119</v>
      </c>
      <c r="U683" s="15">
        <v>0</v>
      </c>
      <c r="V683" s="15">
        <v>65000</v>
      </c>
      <c r="W683" s="15">
        <v>52000</v>
      </c>
      <c r="X683" s="15">
        <v>18000</v>
      </c>
      <c r="Y683" s="90" t="s">
        <v>82</v>
      </c>
      <c r="Z683" s="90" t="s">
        <v>83</v>
      </c>
      <c r="AA683" s="90" t="s">
        <v>84</v>
      </c>
      <c r="AB683" s="90" t="s">
        <v>4516</v>
      </c>
      <c r="AC683" s="90" t="s">
        <v>191</v>
      </c>
      <c r="AD683" s="90" t="s">
        <v>87</v>
      </c>
      <c r="AE683" s="90" t="s">
        <v>61</v>
      </c>
      <c r="AF683" s="90" t="s">
        <v>61</v>
      </c>
      <c r="AG683" s="90" t="s">
        <v>89</v>
      </c>
      <c r="AH683" s="90" t="s">
        <v>89</v>
      </c>
      <c r="AI683" s="90" t="s">
        <v>89</v>
      </c>
      <c r="AJ683" s="90" t="s">
        <v>89</v>
      </c>
      <c r="AK683" s="90" t="s">
        <v>89</v>
      </c>
      <c r="AL683" s="90" t="s">
        <v>89</v>
      </c>
      <c r="AM683" s="90" t="s">
        <v>89</v>
      </c>
      <c r="AN683" s="90" t="s">
        <v>89</v>
      </c>
      <c r="AO683" s="90" t="s">
        <v>89</v>
      </c>
      <c r="AP683" s="90" t="s">
        <v>89</v>
      </c>
      <c r="AQ683" s="90" t="s">
        <v>90</v>
      </c>
      <c r="AR683" s="90" t="s">
        <v>90</v>
      </c>
      <c r="AS683" s="90" t="s">
        <v>91</v>
      </c>
      <c r="AT683" s="90" t="s">
        <v>92</v>
      </c>
      <c r="AU683" s="90" t="s">
        <v>92</v>
      </c>
      <c r="AV683" s="90" t="s">
        <v>93</v>
      </c>
      <c r="AW683" s="90" t="s">
        <v>4517</v>
      </c>
      <c r="AX683" s="90" t="s">
        <v>7776</v>
      </c>
      <c r="AY683" s="90" t="s">
        <v>4519</v>
      </c>
      <c r="AZ683" s="90" t="s">
        <v>7776</v>
      </c>
      <c r="BA683" s="90" t="s">
        <v>97</v>
      </c>
      <c r="BB683" s="90" t="s">
        <v>7777</v>
      </c>
      <c r="BC683" s="90" t="s">
        <v>99</v>
      </c>
      <c r="BD683" s="90" t="s">
        <v>100</v>
      </c>
      <c r="BE683" s="90" t="s">
        <v>61</v>
      </c>
      <c r="BF683" s="90" t="s">
        <v>119</v>
      </c>
      <c r="BG683" s="90" t="s">
        <v>101</v>
      </c>
    </row>
    <row r="684" s="85" customFormat="1" ht="19" customHeight="1" spans="1:59">
      <c r="A684" s="90" t="s">
        <v>441</v>
      </c>
      <c r="B684" s="90" t="s">
        <v>442</v>
      </c>
      <c r="C684" s="90" t="s">
        <v>5613</v>
      </c>
      <c r="D684" s="90" t="s">
        <v>5614</v>
      </c>
      <c r="E684" s="90" t="s">
        <v>7778</v>
      </c>
      <c r="F684" s="90" t="s">
        <v>5616</v>
      </c>
      <c r="G684" s="90" t="s">
        <v>1533</v>
      </c>
      <c r="H684" s="90" t="s">
        <v>369</v>
      </c>
      <c r="I684" s="90" t="s">
        <v>7779</v>
      </c>
      <c r="J684" s="90" t="s">
        <v>7780</v>
      </c>
      <c r="K684" s="90" t="s">
        <v>7781</v>
      </c>
      <c r="L684" s="90" t="s">
        <v>73</v>
      </c>
      <c r="M684" s="90" t="s">
        <v>7782</v>
      </c>
      <c r="N684" s="90" t="s">
        <v>4208</v>
      </c>
      <c r="O684" s="90" t="s">
        <v>7783</v>
      </c>
      <c r="P684" s="90" t="s">
        <v>7784</v>
      </c>
      <c r="Q684" s="90" t="s">
        <v>259</v>
      </c>
      <c r="R684" s="90" t="s">
        <v>260</v>
      </c>
      <c r="S684" s="90" t="s">
        <v>7785</v>
      </c>
      <c r="T684" s="90" t="s">
        <v>209</v>
      </c>
      <c r="U684" s="15">
        <v>0</v>
      </c>
      <c r="V684" s="15">
        <v>12000</v>
      </c>
      <c r="W684" s="15">
        <v>5800</v>
      </c>
      <c r="X684" s="15">
        <v>1500</v>
      </c>
      <c r="Y684" s="90" t="s">
        <v>143</v>
      </c>
      <c r="Z684" s="90" t="s">
        <v>83</v>
      </c>
      <c r="AA684" s="90" t="s">
        <v>84</v>
      </c>
      <c r="AB684" s="90" t="s">
        <v>7786</v>
      </c>
      <c r="AC684" s="90" t="s">
        <v>145</v>
      </c>
      <c r="AD684" s="90" t="s">
        <v>87</v>
      </c>
      <c r="AE684" s="90" t="s">
        <v>61</v>
      </c>
      <c r="AF684" s="90" t="s">
        <v>61</v>
      </c>
      <c r="AG684" s="90" t="s">
        <v>89</v>
      </c>
      <c r="AH684" s="90" t="s">
        <v>89</v>
      </c>
      <c r="AI684" s="90" t="s">
        <v>89</v>
      </c>
      <c r="AJ684" s="90" t="s">
        <v>89</v>
      </c>
      <c r="AK684" s="90" t="s">
        <v>89</v>
      </c>
      <c r="AL684" s="90" t="s">
        <v>89</v>
      </c>
      <c r="AM684" s="90" t="s">
        <v>89</v>
      </c>
      <c r="AN684" s="90" t="s">
        <v>89</v>
      </c>
      <c r="AO684" s="90" t="s">
        <v>89</v>
      </c>
      <c r="AP684" s="90" t="s">
        <v>89</v>
      </c>
      <c r="AQ684" s="90" t="s">
        <v>90</v>
      </c>
      <c r="AR684" s="90" t="s">
        <v>90</v>
      </c>
      <c r="AS684" s="90" t="s">
        <v>91</v>
      </c>
      <c r="AT684" s="90" t="s">
        <v>92</v>
      </c>
      <c r="AU684" s="90" t="s">
        <v>92</v>
      </c>
      <c r="AV684" s="90" t="s">
        <v>93</v>
      </c>
      <c r="AW684" s="90" t="s">
        <v>7787</v>
      </c>
      <c r="AX684" s="90" t="s">
        <v>7788</v>
      </c>
      <c r="AY684" s="90" t="s">
        <v>7789</v>
      </c>
      <c r="AZ684" s="90" t="s">
        <v>7788</v>
      </c>
      <c r="BA684" s="90" t="s">
        <v>97</v>
      </c>
      <c r="BB684" s="90" t="s">
        <v>7790</v>
      </c>
      <c r="BC684" s="90" t="s">
        <v>99</v>
      </c>
      <c r="BD684" s="90" t="s">
        <v>150</v>
      </c>
      <c r="BE684" s="90" t="s">
        <v>61</v>
      </c>
      <c r="BF684" s="90" t="s">
        <v>209</v>
      </c>
      <c r="BG684" s="90" t="s">
        <v>101</v>
      </c>
    </row>
    <row r="685" s="85" customFormat="1" ht="19" customHeight="1" spans="1:59">
      <c r="A685" s="90" t="s">
        <v>441</v>
      </c>
      <c r="B685" s="90" t="s">
        <v>442</v>
      </c>
      <c r="C685" s="90" t="s">
        <v>3810</v>
      </c>
      <c r="D685" s="90" t="s">
        <v>3811</v>
      </c>
      <c r="E685" s="90" t="s">
        <v>3812</v>
      </c>
      <c r="F685" s="90" t="s">
        <v>7791</v>
      </c>
      <c r="G685" s="90" t="s">
        <v>7792</v>
      </c>
      <c r="H685" s="90" t="s">
        <v>109</v>
      </c>
      <c r="I685" s="90" t="s">
        <v>7793</v>
      </c>
      <c r="J685" s="90" t="s">
        <v>7794</v>
      </c>
      <c r="K685" s="90" t="s">
        <v>7795</v>
      </c>
      <c r="L685" s="90" t="s">
        <v>73</v>
      </c>
      <c r="M685" s="90" t="s">
        <v>7796</v>
      </c>
      <c r="N685" s="90" t="s">
        <v>7797</v>
      </c>
      <c r="O685" s="90" t="s">
        <v>1117</v>
      </c>
      <c r="P685" s="90" t="s">
        <v>1118</v>
      </c>
      <c r="Q685" s="90" t="s">
        <v>259</v>
      </c>
      <c r="R685" s="90" t="s">
        <v>260</v>
      </c>
      <c r="S685" s="90" t="s">
        <v>7798</v>
      </c>
      <c r="T685" s="90" t="s">
        <v>380</v>
      </c>
      <c r="U685" s="15">
        <v>0</v>
      </c>
      <c r="V685" s="15">
        <v>12000</v>
      </c>
      <c r="W685" s="15">
        <v>6200</v>
      </c>
      <c r="X685" s="15">
        <v>3000</v>
      </c>
      <c r="Y685" s="90" t="s">
        <v>143</v>
      </c>
      <c r="Z685" s="90" t="s">
        <v>83</v>
      </c>
      <c r="AA685" s="90" t="s">
        <v>84</v>
      </c>
      <c r="AB685" s="90" t="s">
        <v>3820</v>
      </c>
      <c r="AC685" s="90" t="s">
        <v>211</v>
      </c>
      <c r="AD685" s="90" t="s">
        <v>87</v>
      </c>
      <c r="AE685" s="90" t="s">
        <v>61</v>
      </c>
      <c r="AF685" s="90" t="s">
        <v>61</v>
      </c>
      <c r="AG685" s="90" t="s">
        <v>89</v>
      </c>
      <c r="AH685" s="90" t="s">
        <v>89</v>
      </c>
      <c r="AI685" s="90" t="s">
        <v>89</v>
      </c>
      <c r="AJ685" s="90" t="s">
        <v>89</v>
      </c>
      <c r="AK685" s="90" t="s">
        <v>89</v>
      </c>
      <c r="AL685" s="90" t="s">
        <v>89</v>
      </c>
      <c r="AM685" s="90" t="s">
        <v>89</v>
      </c>
      <c r="AN685" s="90" t="s">
        <v>89</v>
      </c>
      <c r="AO685" s="90" t="s">
        <v>89</v>
      </c>
      <c r="AP685" s="90" t="s">
        <v>89</v>
      </c>
      <c r="AQ685" s="90" t="s">
        <v>90</v>
      </c>
      <c r="AR685" s="90" t="s">
        <v>90</v>
      </c>
      <c r="AS685" s="90" t="s">
        <v>91</v>
      </c>
      <c r="AT685" s="90" t="s">
        <v>92</v>
      </c>
      <c r="AU685" s="90" t="s">
        <v>92</v>
      </c>
      <c r="AV685" s="90" t="s">
        <v>93</v>
      </c>
      <c r="AW685" s="90" t="s">
        <v>3821</v>
      </c>
      <c r="AX685" s="90" t="s">
        <v>7799</v>
      </c>
      <c r="AY685" s="90" t="s">
        <v>3823</v>
      </c>
      <c r="AZ685" s="90" t="s">
        <v>7799</v>
      </c>
      <c r="BA685" s="90" t="s">
        <v>97</v>
      </c>
      <c r="BB685" s="90" t="s">
        <v>7800</v>
      </c>
      <c r="BC685" s="90" t="s">
        <v>99</v>
      </c>
      <c r="BD685" s="90" t="s">
        <v>150</v>
      </c>
      <c r="BE685" s="90" t="s">
        <v>61</v>
      </c>
      <c r="BF685" s="90" t="s">
        <v>380</v>
      </c>
      <c r="BG685" s="90" t="s">
        <v>101</v>
      </c>
    </row>
    <row r="686" s="85" customFormat="1" ht="19" customHeight="1" spans="1:59">
      <c r="A686" s="90" t="s">
        <v>646</v>
      </c>
      <c r="B686" s="90" t="s">
        <v>647</v>
      </c>
      <c r="C686" s="90" t="s">
        <v>2304</v>
      </c>
      <c r="D686" s="90" t="s">
        <v>2305</v>
      </c>
      <c r="E686" s="90" t="s">
        <v>7801</v>
      </c>
      <c r="F686" s="90" t="s">
        <v>7802</v>
      </c>
      <c r="G686" s="90" t="s">
        <v>2609</v>
      </c>
      <c r="H686" s="90" t="s">
        <v>1299</v>
      </c>
      <c r="I686" s="90" t="s">
        <v>7803</v>
      </c>
      <c r="J686" s="90" t="s">
        <v>7804</v>
      </c>
      <c r="K686" s="90" t="s">
        <v>7805</v>
      </c>
      <c r="L686" s="90" t="s">
        <v>73</v>
      </c>
      <c r="M686" s="90" t="s">
        <v>7806</v>
      </c>
      <c r="N686" s="90" t="s">
        <v>7807</v>
      </c>
      <c r="O686" s="90" t="s">
        <v>2985</v>
      </c>
      <c r="P686" s="90" t="s">
        <v>2986</v>
      </c>
      <c r="Q686" s="90" t="s">
        <v>1306</v>
      </c>
      <c r="R686" s="90" t="s">
        <v>1307</v>
      </c>
      <c r="S686" s="90" t="s">
        <v>7808</v>
      </c>
      <c r="T686" s="90" t="s">
        <v>119</v>
      </c>
      <c r="U686" s="15">
        <v>0</v>
      </c>
      <c r="V686" s="15">
        <v>23289</v>
      </c>
      <c r="W686" s="15">
        <v>16300</v>
      </c>
      <c r="X686" s="15">
        <v>6300</v>
      </c>
      <c r="Y686" s="90" t="s">
        <v>143</v>
      </c>
      <c r="Z686" s="90" t="s">
        <v>83</v>
      </c>
      <c r="AA686" s="90" t="s">
        <v>84</v>
      </c>
      <c r="AB686" s="90" t="s">
        <v>7809</v>
      </c>
      <c r="AC686" s="90" t="s">
        <v>211</v>
      </c>
      <c r="AD686" s="90" t="s">
        <v>87</v>
      </c>
      <c r="AE686" s="90" t="s">
        <v>61</v>
      </c>
      <c r="AF686" s="90" t="s">
        <v>61</v>
      </c>
      <c r="AG686" s="90" t="s">
        <v>89</v>
      </c>
      <c r="AH686" s="90" t="s">
        <v>89</v>
      </c>
      <c r="AI686" s="90" t="s">
        <v>89</v>
      </c>
      <c r="AJ686" s="90" t="s">
        <v>89</v>
      </c>
      <c r="AK686" s="90" t="s">
        <v>89</v>
      </c>
      <c r="AL686" s="90" t="s">
        <v>89</v>
      </c>
      <c r="AM686" s="90" t="s">
        <v>89</v>
      </c>
      <c r="AN686" s="90" t="s">
        <v>89</v>
      </c>
      <c r="AO686" s="90" t="s">
        <v>89</v>
      </c>
      <c r="AP686" s="90" t="s">
        <v>89</v>
      </c>
      <c r="AQ686" s="90" t="s">
        <v>90</v>
      </c>
      <c r="AR686" s="90" t="s">
        <v>90</v>
      </c>
      <c r="AS686" s="90" t="s">
        <v>91</v>
      </c>
      <c r="AT686" s="90" t="s">
        <v>92</v>
      </c>
      <c r="AU686" s="90" t="s">
        <v>92</v>
      </c>
      <c r="AV686" s="90" t="s">
        <v>93</v>
      </c>
      <c r="AW686" s="90" t="s">
        <v>7810</v>
      </c>
      <c r="AX686" s="90" t="s">
        <v>7811</v>
      </c>
      <c r="AY686" s="90" t="s">
        <v>7812</v>
      </c>
      <c r="AZ686" s="90" t="s">
        <v>7811</v>
      </c>
      <c r="BA686" s="90" t="s">
        <v>97</v>
      </c>
      <c r="BB686" s="90" t="s">
        <v>7813</v>
      </c>
      <c r="BC686" s="90" t="s">
        <v>99</v>
      </c>
      <c r="BD686" s="90" t="s">
        <v>150</v>
      </c>
      <c r="BE686" s="90" t="s">
        <v>61</v>
      </c>
      <c r="BF686" s="90" t="s">
        <v>119</v>
      </c>
      <c r="BG686" s="90" t="s">
        <v>101</v>
      </c>
    </row>
    <row r="687" s="85" customFormat="1" ht="19" customHeight="1" spans="1:59">
      <c r="A687" s="90" t="s">
        <v>174</v>
      </c>
      <c r="B687" s="90" t="s">
        <v>175</v>
      </c>
      <c r="C687" s="90" t="s">
        <v>2515</v>
      </c>
      <c r="D687" s="90" t="s">
        <v>2516</v>
      </c>
      <c r="E687" s="90" t="s">
        <v>7814</v>
      </c>
      <c r="F687" s="90" t="s">
        <v>7815</v>
      </c>
      <c r="G687" s="90" t="s">
        <v>4550</v>
      </c>
      <c r="H687" s="90" t="s">
        <v>539</v>
      </c>
      <c r="I687" s="90" t="s">
        <v>7816</v>
      </c>
      <c r="J687" s="90" t="s">
        <v>7817</v>
      </c>
      <c r="K687" s="90" t="s">
        <v>7818</v>
      </c>
      <c r="L687" s="90" t="s">
        <v>73</v>
      </c>
      <c r="M687" s="90" t="s">
        <v>2028</v>
      </c>
      <c r="N687" s="90" t="s">
        <v>1863</v>
      </c>
      <c r="O687" s="90" t="s">
        <v>238</v>
      </c>
      <c r="P687" s="90" t="s">
        <v>239</v>
      </c>
      <c r="Q687" s="90" t="s">
        <v>240</v>
      </c>
      <c r="R687" s="90" t="s">
        <v>241</v>
      </c>
      <c r="S687" s="90" t="s">
        <v>7819</v>
      </c>
      <c r="T687" s="90" t="s">
        <v>119</v>
      </c>
      <c r="U687" s="15">
        <v>0</v>
      </c>
      <c r="V687" s="15">
        <v>40000</v>
      </c>
      <c r="W687" s="15">
        <v>32000</v>
      </c>
      <c r="X687" s="15">
        <v>13000</v>
      </c>
      <c r="Y687" s="90" t="s">
        <v>143</v>
      </c>
      <c r="Z687" s="90" t="s">
        <v>83</v>
      </c>
      <c r="AA687" s="90" t="s">
        <v>84</v>
      </c>
      <c r="AB687" s="90" t="s">
        <v>7820</v>
      </c>
      <c r="AC687" s="90" t="s">
        <v>211</v>
      </c>
      <c r="AD687" s="90" t="s">
        <v>87</v>
      </c>
      <c r="AE687" s="90" t="s">
        <v>61</v>
      </c>
      <c r="AF687" s="90" t="s">
        <v>61</v>
      </c>
      <c r="AG687" s="90" t="s">
        <v>89</v>
      </c>
      <c r="AH687" s="90" t="s">
        <v>89</v>
      </c>
      <c r="AI687" s="90" t="s">
        <v>89</v>
      </c>
      <c r="AJ687" s="90" t="s">
        <v>89</v>
      </c>
      <c r="AK687" s="90" t="s">
        <v>89</v>
      </c>
      <c r="AL687" s="90" t="s">
        <v>89</v>
      </c>
      <c r="AM687" s="90" t="s">
        <v>89</v>
      </c>
      <c r="AN687" s="90" t="s">
        <v>88</v>
      </c>
      <c r="AO687" s="90" t="s">
        <v>89</v>
      </c>
      <c r="AP687" s="90" t="s">
        <v>89</v>
      </c>
      <c r="AQ687" s="90" t="s">
        <v>90</v>
      </c>
      <c r="AR687" s="90" t="s">
        <v>90</v>
      </c>
      <c r="AS687" s="90" t="s">
        <v>91</v>
      </c>
      <c r="AT687" s="90" t="s">
        <v>92</v>
      </c>
      <c r="AU687" s="90" t="s">
        <v>92</v>
      </c>
      <c r="AV687" s="90" t="s">
        <v>93</v>
      </c>
      <c r="AW687" s="90" t="s">
        <v>7821</v>
      </c>
      <c r="AX687" s="90" t="s">
        <v>7822</v>
      </c>
      <c r="AY687" s="90" t="s">
        <v>4083</v>
      </c>
      <c r="AZ687" s="90" t="s">
        <v>7822</v>
      </c>
      <c r="BA687" s="90" t="s">
        <v>97</v>
      </c>
      <c r="BB687" s="90" t="s">
        <v>7823</v>
      </c>
      <c r="BC687" s="90" t="s">
        <v>99</v>
      </c>
      <c r="BD687" s="90" t="s">
        <v>150</v>
      </c>
      <c r="BE687" s="90" t="s">
        <v>61</v>
      </c>
      <c r="BF687" s="90" t="s">
        <v>119</v>
      </c>
      <c r="BG687" s="90" t="s">
        <v>101</v>
      </c>
    </row>
    <row r="688" s="85" customFormat="1" ht="19" customHeight="1" spans="1:59">
      <c r="A688" s="90" t="s">
        <v>151</v>
      </c>
      <c r="B688" s="90" t="s">
        <v>152</v>
      </c>
      <c r="C688" s="90" t="s">
        <v>1125</v>
      </c>
      <c r="D688" s="90" t="s">
        <v>1126</v>
      </c>
      <c r="E688" s="90" t="s">
        <v>7824</v>
      </c>
      <c r="F688" s="90" t="s">
        <v>7825</v>
      </c>
      <c r="G688" s="90" t="s">
        <v>6666</v>
      </c>
      <c r="H688" s="90" t="s">
        <v>2885</v>
      </c>
      <c r="I688" s="90" t="s">
        <v>7826</v>
      </c>
      <c r="J688" s="90" t="s">
        <v>7827</v>
      </c>
      <c r="K688" s="90" t="s">
        <v>7828</v>
      </c>
      <c r="L688" s="90" t="s">
        <v>73</v>
      </c>
      <c r="M688" s="90" t="s">
        <v>74</v>
      </c>
      <c r="N688" s="90" t="s">
        <v>185</v>
      </c>
      <c r="O688" s="90" t="s">
        <v>1877</v>
      </c>
      <c r="P688" s="90" t="s">
        <v>2968</v>
      </c>
      <c r="Q688" s="90" t="s">
        <v>115</v>
      </c>
      <c r="R688" s="90" t="s">
        <v>2969</v>
      </c>
      <c r="S688" s="90" t="s">
        <v>7829</v>
      </c>
      <c r="T688" s="90" t="s">
        <v>209</v>
      </c>
      <c r="U688" s="15">
        <v>0</v>
      </c>
      <c r="V688" s="15">
        <v>20000</v>
      </c>
      <c r="W688" s="15">
        <v>12000</v>
      </c>
      <c r="X688" s="15">
        <v>5000</v>
      </c>
      <c r="Y688" s="90" t="s">
        <v>82</v>
      </c>
      <c r="Z688" s="90" t="s">
        <v>83</v>
      </c>
      <c r="AA688" s="90" t="s">
        <v>84</v>
      </c>
      <c r="AB688" s="90" t="s">
        <v>7830</v>
      </c>
      <c r="AC688" s="90" t="s">
        <v>145</v>
      </c>
      <c r="AD688" s="90" t="s">
        <v>87</v>
      </c>
      <c r="AE688" s="90" t="s">
        <v>61</v>
      </c>
      <c r="AF688" s="90" t="s">
        <v>61</v>
      </c>
      <c r="AG688" s="90" t="s">
        <v>89</v>
      </c>
      <c r="AH688" s="90" t="s">
        <v>89</v>
      </c>
      <c r="AI688" s="90" t="s">
        <v>89</v>
      </c>
      <c r="AJ688" s="90" t="s">
        <v>88</v>
      </c>
      <c r="AK688" s="90" t="s">
        <v>89</v>
      </c>
      <c r="AL688" s="90" t="s">
        <v>88</v>
      </c>
      <c r="AM688" s="90" t="s">
        <v>88</v>
      </c>
      <c r="AN688" s="90" t="s">
        <v>88</v>
      </c>
      <c r="AO688" s="90" t="s">
        <v>88</v>
      </c>
      <c r="AP688" s="90" t="s">
        <v>89</v>
      </c>
      <c r="AQ688" s="90" t="s">
        <v>90</v>
      </c>
      <c r="AR688" s="90" t="s">
        <v>90</v>
      </c>
      <c r="AS688" s="90" t="s">
        <v>91</v>
      </c>
      <c r="AT688" s="90" t="s">
        <v>92</v>
      </c>
      <c r="AU688" s="90" t="s">
        <v>92</v>
      </c>
      <c r="AV688" s="90" t="s">
        <v>93</v>
      </c>
      <c r="AW688" s="90" t="s">
        <v>7831</v>
      </c>
      <c r="AX688" s="90" t="s">
        <v>7832</v>
      </c>
      <c r="AY688" s="90" t="s">
        <v>7833</v>
      </c>
      <c r="AZ688" s="90" t="s">
        <v>7832</v>
      </c>
      <c r="BA688" s="90" t="s">
        <v>97</v>
      </c>
      <c r="BB688" s="90" t="s">
        <v>7834</v>
      </c>
      <c r="BC688" s="90" t="s">
        <v>99</v>
      </c>
      <c r="BD688" s="90" t="s">
        <v>100</v>
      </c>
      <c r="BE688" s="90" t="s">
        <v>61</v>
      </c>
      <c r="BF688" s="90" t="s">
        <v>209</v>
      </c>
      <c r="BG688" s="90" t="s">
        <v>101</v>
      </c>
    </row>
    <row r="689" s="85" customFormat="1" ht="19" customHeight="1" spans="1:59">
      <c r="A689" s="90" t="s">
        <v>516</v>
      </c>
      <c r="B689" s="90" t="s">
        <v>517</v>
      </c>
      <c r="C689" s="90" t="s">
        <v>518</v>
      </c>
      <c r="D689" s="90" t="s">
        <v>519</v>
      </c>
      <c r="E689" s="90" t="s">
        <v>2406</v>
      </c>
      <c r="F689" s="90" t="s">
        <v>521</v>
      </c>
      <c r="G689" s="90" t="s">
        <v>522</v>
      </c>
      <c r="H689" s="90" t="s">
        <v>109</v>
      </c>
      <c r="I689" s="90" t="s">
        <v>7835</v>
      </c>
      <c r="J689" s="90" t="s">
        <v>7836</v>
      </c>
      <c r="K689" s="90" t="s">
        <v>7837</v>
      </c>
      <c r="L689" s="90" t="s">
        <v>73</v>
      </c>
      <c r="M689" s="90" t="s">
        <v>341</v>
      </c>
      <c r="N689" s="90" t="s">
        <v>2191</v>
      </c>
      <c r="O689" s="90" t="s">
        <v>115</v>
      </c>
      <c r="P689" s="90" t="s">
        <v>116</v>
      </c>
      <c r="Q689" s="90" t="s">
        <v>117</v>
      </c>
      <c r="R689" s="90" t="s">
        <v>116</v>
      </c>
      <c r="S689" s="90" t="s">
        <v>7838</v>
      </c>
      <c r="T689" s="90" t="s">
        <v>380</v>
      </c>
      <c r="U689" s="15">
        <v>0</v>
      </c>
      <c r="V689" s="15">
        <v>46000</v>
      </c>
      <c r="W689" s="15">
        <v>28000</v>
      </c>
      <c r="X689" s="15">
        <v>18000</v>
      </c>
      <c r="Y689" s="90" t="s">
        <v>82</v>
      </c>
      <c r="Z689" s="90" t="s">
        <v>83</v>
      </c>
      <c r="AA689" s="90" t="s">
        <v>84</v>
      </c>
      <c r="AB689" s="90" t="s">
        <v>2412</v>
      </c>
      <c r="AC689" s="90" t="s">
        <v>359</v>
      </c>
      <c r="AD689" s="90" t="s">
        <v>87</v>
      </c>
      <c r="AE689" s="90" t="s">
        <v>61</v>
      </c>
      <c r="AF689" s="90" t="s">
        <v>61</v>
      </c>
      <c r="AG689" s="90" t="s">
        <v>89</v>
      </c>
      <c r="AH689" s="90" t="s">
        <v>89</v>
      </c>
      <c r="AI689" s="90" t="s">
        <v>89</v>
      </c>
      <c r="AJ689" s="90" t="s">
        <v>89</v>
      </c>
      <c r="AK689" s="90" t="s">
        <v>89</v>
      </c>
      <c r="AL689" s="90" t="s">
        <v>89</v>
      </c>
      <c r="AM689" s="90" t="s">
        <v>89</v>
      </c>
      <c r="AN689" s="90" t="s">
        <v>89</v>
      </c>
      <c r="AO689" s="90" t="s">
        <v>89</v>
      </c>
      <c r="AP689" s="90" t="s">
        <v>89</v>
      </c>
      <c r="AQ689" s="90" t="s">
        <v>90</v>
      </c>
      <c r="AR689" s="90" t="s">
        <v>90</v>
      </c>
      <c r="AS689" s="90" t="s">
        <v>91</v>
      </c>
      <c r="AT689" s="90" t="s">
        <v>92</v>
      </c>
      <c r="AU689" s="90" t="s">
        <v>92</v>
      </c>
      <c r="AV689" s="90" t="s">
        <v>93</v>
      </c>
      <c r="AW689" s="90" t="s">
        <v>2413</v>
      </c>
      <c r="AX689" s="90" t="s">
        <v>7839</v>
      </c>
      <c r="AY689" s="90" t="s">
        <v>2415</v>
      </c>
      <c r="AZ689" s="90" t="s">
        <v>7839</v>
      </c>
      <c r="BA689" s="90" t="s">
        <v>97</v>
      </c>
      <c r="BB689" s="90" t="s">
        <v>7840</v>
      </c>
      <c r="BC689" s="90" t="s">
        <v>99</v>
      </c>
      <c r="BD689" s="90" t="s">
        <v>100</v>
      </c>
      <c r="BE689" s="90" t="s">
        <v>61</v>
      </c>
      <c r="BF689" s="90" t="s">
        <v>380</v>
      </c>
      <c r="BG689" s="90" t="s">
        <v>101</v>
      </c>
    </row>
    <row r="690" s="85" customFormat="1" ht="19" customHeight="1" spans="1:59">
      <c r="A690" s="90" t="s">
        <v>419</v>
      </c>
      <c r="B690" s="90" t="s">
        <v>420</v>
      </c>
      <c r="C690" s="90" t="s">
        <v>3445</v>
      </c>
      <c r="D690" s="90" t="s">
        <v>3446</v>
      </c>
      <c r="E690" s="90" t="s">
        <v>7841</v>
      </c>
      <c r="F690" s="90" t="s">
        <v>425</v>
      </c>
      <c r="G690" s="90" t="s">
        <v>425</v>
      </c>
      <c r="H690" s="90" t="s">
        <v>109</v>
      </c>
      <c r="I690" s="90" t="s">
        <v>7842</v>
      </c>
      <c r="J690" s="90" t="s">
        <v>7843</v>
      </c>
      <c r="K690" s="90" t="s">
        <v>7844</v>
      </c>
      <c r="L690" s="90" t="s">
        <v>73</v>
      </c>
      <c r="M690" s="90" t="s">
        <v>508</v>
      </c>
      <c r="N690" s="90" t="s">
        <v>811</v>
      </c>
      <c r="O690" s="90" t="s">
        <v>115</v>
      </c>
      <c r="P690" s="90" t="s">
        <v>116</v>
      </c>
      <c r="Q690" s="90" t="s">
        <v>117</v>
      </c>
      <c r="R690" s="90" t="s">
        <v>116</v>
      </c>
      <c r="S690" s="90" t="s">
        <v>7845</v>
      </c>
      <c r="T690" s="90" t="s">
        <v>380</v>
      </c>
      <c r="U690" s="15">
        <v>0</v>
      </c>
      <c r="V690" s="15">
        <v>7023</v>
      </c>
      <c r="W690" s="15">
        <v>5000</v>
      </c>
      <c r="X690" s="15">
        <v>3000</v>
      </c>
      <c r="Y690" s="90" t="s">
        <v>82</v>
      </c>
      <c r="Z690" s="90" t="s">
        <v>83</v>
      </c>
      <c r="AA690" s="90" t="s">
        <v>84</v>
      </c>
      <c r="AB690" s="90" t="s">
        <v>7846</v>
      </c>
      <c r="AC690" s="90" t="s">
        <v>359</v>
      </c>
      <c r="AD690" s="90" t="s">
        <v>87</v>
      </c>
      <c r="AE690" s="90" t="s">
        <v>61</v>
      </c>
      <c r="AF690" s="90" t="s">
        <v>3777</v>
      </c>
      <c r="AG690" s="90" t="s">
        <v>89</v>
      </c>
      <c r="AH690" s="90" t="s">
        <v>89</v>
      </c>
      <c r="AI690" s="90" t="s">
        <v>89</v>
      </c>
      <c r="AJ690" s="90" t="s">
        <v>89</v>
      </c>
      <c r="AK690" s="90" t="s">
        <v>89</v>
      </c>
      <c r="AL690" s="90" t="s">
        <v>89</v>
      </c>
      <c r="AM690" s="90" t="s">
        <v>89</v>
      </c>
      <c r="AN690" s="90" t="s">
        <v>89</v>
      </c>
      <c r="AO690" s="90" t="s">
        <v>89</v>
      </c>
      <c r="AP690" s="90" t="s">
        <v>89</v>
      </c>
      <c r="AQ690" s="90" t="s">
        <v>90</v>
      </c>
      <c r="AR690" s="90" t="s">
        <v>90</v>
      </c>
      <c r="AS690" s="90" t="s">
        <v>91</v>
      </c>
      <c r="AT690" s="90" t="s">
        <v>92</v>
      </c>
      <c r="AU690" s="90" t="s">
        <v>92</v>
      </c>
      <c r="AV690" s="90" t="s">
        <v>93</v>
      </c>
      <c r="AW690" s="90" t="s">
        <v>7847</v>
      </c>
      <c r="AX690" s="90" t="s">
        <v>7848</v>
      </c>
      <c r="AY690" s="90" t="s">
        <v>7849</v>
      </c>
      <c r="AZ690" s="90" t="s">
        <v>7848</v>
      </c>
      <c r="BA690" s="90" t="s">
        <v>97</v>
      </c>
      <c r="BB690" s="90" t="s">
        <v>7850</v>
      </c>
      <c r="BC690" s="90" t="s">
        <v>99</v>
      </c>
      <c r="BD690" s="90" t="s">
        <v>100</v>
      </c>
      <c r="BE690" s="90" t="s">
        <v>61</v>
      </c>
      <c r="BF690" s="90" t="s">
        <v>380</v>
      </c>
      <c r="BG690" s="90" t="s">
        <v>101</v>
      </c>
    </row>
    <row r="691" s="85" customFormat="1" ht="19" customHeight="1" spans="1:59">
      <c r="A691" s="90" t="s">
        <v>226</v>
      </c>
      <c r="B691" s="90" t="s">
        <v>227</v>
      </c>
      <c r="C691" s="90" t="s">
        <v>4521</v>
      </c>
      <c r="D691" s="90" t="s">
        <v>4522</v>
      </c>
      <c r="E691" s="90" t="s">
        <v>7851</v>
      </c>
      <c r="F691" s="90" t="s">
        <v>7852</v>
      </c>
      <c r="G691" s="90" t="s">
        <v>7853</v>
      </c>
      <c r="H691" s="90" t="s">
        <v>1571</v>
      </c>
      <c r="I691" s="90" t="s">
        <v>7854</v>
      </c>
      <c r="J691" s="90" t="s">
        <v>7855</v>
      </c>
      <c r="K691" s="90" t="s">
        <v>7856</v>
      </c>
      <c r="L691" s="90" t="s">
        <v>73</v>
      </c>
      <c r="M691" s="90" t="s">
        <v>7857</v>
      </c>
      <c r="N691" s="90" t="s">
        <v>1410</v>
      </c>
      <c r="O691" s="90" t="s">
        <v>949</v>
      </c>
      <c r="P691" s="90" t="s">
        <v>950</v>
      </c>
      <c r="Q691" s="90" t="s">
        <v>257</v>
      </c>
      <c r="R691" s="90" t="s">
        <v>951</v>
      </c>
      <c r="S691" s="90" t="s">
        <v>7858</v>
      </c>
      <c r="T691" s="90" t="s">
        <v>209</v>
      </c>
      <c r="U691" s="15">
        <v>0</v>
      </c>
      <c r="V691" s="15">
        <v>50000</v>
      </c>
      <c r="W691" s="15">
        <v>25000</v>
      </c>
      <c r="X691" s="15">
        <v>14400</v>
      </c>
      <c r="Y691" s="90" t="s">
        <v>143</v>
      </c>
      <c r="Z691" s="90" t="s">
        <v>83</v>
      </c>
      <c r="AA691" s="90" t="s">
        <v>84</v>
      </c>
      <c r="AB691" s="90" t="s">
        <v>7852</v>
      </c>
      <c r="AC691" s="90" t="s">
        <v>145</v>
      </c>
      <c r="AD691" s="90" t="s">
        <v>87</v>
      </c>
      <c r="AE691" s="90" t="s">
        <v>61</v>
      </c>
      <c r="AF691" s="90" t="s">
        <v>61</v>
      </c>
      <c r="AG691" s="90" t="s">
        <v>89</v>
      </c>
      <c r="AH691" s="90" t="s">
        <v>89</v>
      </c>
      <c r="AI691" s="90" t="s">
        <v>89</v>
      </c>
      <c r="AJ691" s="90" t="s">
        <v>89</v>
      </c>
      <c r="AK691" s="90" t="s">
        <v>89</v>
      </c>
      <c r="AL691" s="90" t="s">
        <v>89</v>
      </c>
      <c r="AM691" s="90" t="s">
        <v>89</v>
      </c>
      <c r="AN691" s="90" t="s">
        <v>89</v>
      </c>
      <c r="AO691" s="90" t="s">
        <v>89</v>
      </c>
      <c r="AP691" s="90" t="s">
        <v>89</v>
      </c>
      <c r="AQ691" s="90" t="s">
        <v>90</v>
      </c>
      <c r="AR691" s="90" t="s">
        <v>90</v>
      </c>
      <c r="AS691" s="90" t="s">
        <v>91</v>
      </c>
      <c r="AT691" s="90" t="s">
        <v>92</v>
      </c>
      <c r="AU691" s="90" t="s">
        <v>92</v>
      </c>
      <c r="AV691" s="90" t="s">
        <v>93</v>
      </c>
      <c r="AW691" s="90" t="s">
        <v>7859</v>
      </c>
      <c r="AX691" s="90" t="s">
        <v>7860</v>
      </c>
      <c r="AY691" s="90" t="s">
        <v>4083</v>
      </c>
      <c r="AZ691" s="90" t="s">
        <v>7860</v>
      </c>
      <c r="BA691" s="90" t="s">
        <v>215</v>
      </c>
      <c r="BB691" s="90" t="s">
        <v>7861</v>
      </c>
      <c r="BC691" s="90" t="s">
        <v>99</v>
      </c>
      <c r="BD691" s="90" t="s">
        <v>150</v>
      </c>
      <c r="BE691" s="90" t="s">
        <v>61</v>
      </c>
      <c r="BF691" s="90" t="s">
        <v>209</v>
      </c>
      <c r="BG691" s="90" t="s">
        <v>101</v>
      </c>
    </row>
    <row r="692" s="85" customFormat="1" ht="19" customHeight="1" spans="1:59">
      <c r="A692" s="90" t="s">
        <v>1774</v>
      </c>
      <c r="B692" s="90" t="s">
        <v>1775</v>
      </c>
      <c r="C692" s="90" t="s">
        <v>6861</v>
      </c>
      <c r="D692" s="90" t="s">
        <v>6862</v>
      </c>
      <c r="E692" s="90" t="s">
        <v>7862</v>
      </c>
      <c r="F692" s="90" t="s">
        <v>7863</v>
      </c>
      <c r="G692" s="90" t="s">
        <v>3367</v>
      </c>
      <c r="H692" s="90" t="s">
        <v>109</v>
      </c>
      <c r="I692" s="90" t="s">
        <v>7864</v>
      </c>
      <c r="J692" s="90" t="s">
        <v>7865</v>
      </c>
      <c r="K692" s="90" t="s">
        <v>7866</v>
      </c>
      <c r="L692" s="90" t="s">
        <v>73</v>
      </c>
      <c r="M692" s="90" t="s">
        <v>356</v>
      </c>
      <c r="N692" s="90" t="s">
        <v>2707</v>
      </c>
      <c r="O692" s="90" t="s">
        <v>115</v>
      </c>
      <c r="P692" s="90" t="s">
        <v>116</v>
      </c>
      <c r="Q692" s="90" t="s">
        <v>117</v>
      </c>
      <c r="R692" s="90" t="s">
        <v>116</v>
      </c>
      <c r="S692" s="90" t="s">
        <v>7867</v>
      </c>
      <c r="T692" s="90" t="s">
        <v>119</v>
      </c>
      <c r="U692" s="15">
        <v>0</v>
      </c>
      <c r="V692" s="15">
        <v>1800</v>
      </c>
      <c r="W692" s="15">
        <v>1000</v>
      </c>
      <c r="X692" s="15">
        <v>1000</v>
      </c>
      <c r="Y692" s="90" t="s">
        <v>82</v>
      </c>
      <c r="Z692" s="90" t="s">
        <v>83</v>
      </c>
      <c r="AA692" s="90" t="s">
        <v>84</v>
      </c>
      <c r="AB692" s="90" t="s">
        <v>7868</v>
      </c>
      <c r="AC692" s="90" t="s">
        <v>359</v>
      </c>
      <c r="AD692" s="90" t="s">
        <v>87</v>
      </c>
      <c r="AE692" s="90" t="s">
        <v>61</v>
      </c>
      <c r="AF692" s="90" t="s">
        <v>61</v>
      </c>
      <c r="AG692" s="90" t="s">
        <v>89</v>
      </c>
      <c r="AH692" s="90" t="s">
        <v>89</v>
      </c>
      <c r="AI692" s="90" t="s">
        <v>89</v>
      </c>
      <c r="AJ692" s="90" t="s">
        <v>88</v>
      </c>
      <c r="AK692" s="90" t="s">
        <v>89</v>
      </c>
      <c r="AL692" s="90" t="s">
        <v>89</v>
      </c>
      <c r="AM692" s="90" t="s">
        <v>89</v>
      </c>
      <c r="AN692" s="90" t="s">
        <v>89</v>
      </c>
      <c r="AO692" s="90" t="s">
        <v>88</v>
      </c>
      <c r="AP692" s="90" t="s">
        <v>89</v>
      </c>
      <c r="AQ692" s="90" t="s">
        <v>90</v>
      </c>
      <c r="AR692" s="90" t="s">
        <v>90</v>
      </c>
      <c r="AS692" s="90" t="s">
        <v>91</v>
      </c>
      <c r="AT692" s="90" t="s">
        <v>92</v>
      </c>
      <c r="AU692" s="90" t="s">
        <v>92</v>
      </c>
      <c r="AV692" s="90" t="s">
        <v>93</v>
      </c>
      <c r="AW692" s="90" t="s">
        <v>7869</v>
      </c>
      <c r="AX692" s="90" t="s">
        <v>7870</v>
      </c>
      <c r="AY692" s="90" t="s">
        <v>7871</v>
      </c>
      <c r="AZ692" s="90" t="s">
        <v>7870</v>
      </c>
      <c r="BA692" s="90" t="s">
        <v>97</v>
      </c>
      <c r="BB692" s="90" t="s">
        <v>7872</v>
      </c>
      <c r="BC692" s="90" t="s">
        <v>99</v>
      </c>
      <c r="BD692" s="90" t="s">
        <v>100</v>
      </c>
      <c r="BE692" s="90" t="s">
        <v>61</v>
      </c>
      <c r="BF692" s="90" t="s">
        <v>119</v>
      </c>
      <c r="BG692" s="90" t="s">
        <v>101</v>
      </c>
    </row>
    <row r="693" s="85" customFormat="1" ht="19" customHeight="1" spans="1:59">
      <c r="A693" s="90" t="s">
        <v>102</v>
      </c>
      <c r="B693" s="90" t="s">
        <v>103</v>
      </c>
      <c r="C693" s="90" t="s">
        <v>3825</v>
      </c>
      <c r="D693" s="90" t="s">
        <v>3826</v>
      </c>
      <c r="E693" s="90" t="s">
        <v>7873</v>
      </c>
      <c r="F693" s="90" t="s">
        <v>4712</v>
      </c>
      <c r="G693" s="90" t="s">
        <v>108</v>
      </c>
      <c r="H693" s="90" t="s">
        <v>109</v>
      </c>
      <c r="I693" s="90" t="s">
        <v>7874</v>
      </c>
      <c r="J693" s="90" t="s">
        <v>7875</v>
      </c>
      <c r="K693" s="90" t="s">
        <v>7876</v>
      </c>
      <c r="L693" s="90" t="s">
        <v>73</v>
      </c>
      <c r="M693" s="90" t="s">
        <v>2140</v>
      </c>
      <c r="N693" s="90" t="s">
        <v>823</v>
      </c>
      <c r="O693" s="90" t="s">
        <v>431</v>
      </c>
      <c r="P693" s="90" t="s">
        <v>432</v>
      </c>
      <c r="Q693" s="90" t="s">
        <v>433</v>
      </c>
      <c r="R693" s="90" t="s">
        <v>434</v>
      </c>
      <c r="S693" s="90" t="s">
        <v>7877</v>
      </c>
      <c r="T693" s="90" t="s">
        <v>262</v>
      </c>
      <c r="U693" s="15">
        <v>0</v>
      </c>
      <c r="V693" s="15">
        <v>52000</v>
      </c>
      <c r="W693" s="15">
        <v>35000</v>
      </c>
      <c r="X693" s="15">
        <v>20000</v>
      </c>
      <c r="Y693" s="90" t="s">
        <v>143</v>
      </c>
      <c r="Z693" s="90" t="s">
        <v>83</v>
      </c>
      <c r="AA693" s="90" t="s">
        <v>84</v>
      </c>
      <c r="AB693" s="90" t="s">
        <v>7878</v>
      </c>
      <c r="AC693" s="90" t="s">
        <v>211</v>
      </c>
      <c r="AD693" s="90" t="s">
        <v>87</v>
      </c>
      <c r="AE693" s="90" t="s">
        <v>61</v>
      </c>
      <c r="AF693" s="90" t="s">
        <v>61</v>
      </c>
      <c r="AG693" s="90" t="s">
        <v>89</v>
      </c>
      <c r="AH693" s="90" t="s">
        <v>89</v>
      </c>
      <c r="AI693" s="90" t="s">
        <v>89</v>
      </c>
      <c r="AJ693" s="90" t="s">
        <v>89</v>
      </c>
      <c r="AK693" s="90" t="s">
        <v>89</v>
      </c>
      <c r="AL693" s="90" t="s">
        <v>89</v>
      </c>
      <c r="AM693" s="90" t="s">
        <v>89</v>
      </c>
      <c r="AN693" s="90" t="s">
        <v>89</v>
      </c>
      <c r="AO693" s="90" t="s">
        <v>89</v>
      </c>
      <c r="AP693" s="90" t="s">
        <v>89</v>
      </c>
      <c r="AQ693" s="90" t="s">
        <v>90</v>
      </c>
      <c r="AR693" s="90" t="s">
        <v>90</v>
      </c>
      <c r="AS693" s="90" t="s">
        <v>91</v>
      </c>
      <c r="AT693" s="90" t="s">
        <v>92</v>
      </c>
      <c r="AU693" s="90" t="s">
        <v>92</v>
      </c>
      <c r="AV693" s="90" t="s">
        <v>93</v>
      </c>
      <c r="AW693" s="90" t="s">
        <v>7879</v>
      </c>
      <c r="AX693" s="90" t="s">
        <v>7880</v>
      </c>
      <c r="AY693" s="90" t="s">
        <v>6793</v>
      </c>
      <c r="AZ693" s="90" t="s">
        <v>7880</v>
      </c>
      <c r="BA693" s="90" t="s">
        <v>97</v>
      </c>
      <c r="BB693" s="90" t="s">
        <v>7881</v>
      </c>
      <c r="BC693" s="90" t="s">
        <v>99</v>
      </c>
      <c r="BD693" s="90" t="s">
        <v>150</v>
      </c>
      <c r="BE693" s="90" t="s">
        <v>61</v>
      </c>
      <c r="BF693" s="90" t="s">
        <v>262</v>
      </c>
      <c r="BG693" s="90" t="s">
        <v>101</v>
      </c>
    </row>
    <row r="694" s="85" customFormat="1" ht="19" customHeight="1" spans="1:59">
      <c r="A694" s="90" t="s">
        <v>267</v>
      </c>
      <c r="B694" s="90" t="s">
        <v>268</v>
      </c>
      <c r="C694" s="90" t="s">
        <v>2771</v>
      </c>
      <c r="D694" s="90" t="s">
        <v>2772</v>
      </c>
      <c r="E694" s="90" t="s">
        <v>7882</v>
      </c>
      <c r="F694" s="90" t="s">
        <v>5255</v>
      </c>
      <c r="G694" s="90" t="s">
        <v>3523</v>
      </c>
      <c r="H694" s="90" t="s">
        <v>539</v>
      </c>
      <c r="I694" s="90" t="s">
        <v>7883</v>
      </c>
      <c r="J694" s="90" t="s">
        <v>7884</v>
      </c>
      <c r="K694" s="90" t="s">
        <v>7885</v>
      </c>
      <c r="L694" s="90" t="s">
        <v>73</v>
      </c>
      <c r="M694" s="90" t="s">
        <v>6180</v>
      </c>
      <c r="N694" s="90" t="s">
        <v>544</v>
      </c>
      <c r="O694" s="90" t="s">
        <v>1875</v>
      </c>
      <c r="P694" s="90" t="s">
        <v>1876</v>
      </c>
      <c r="Q694" s="90" t="s">
        <v>2597</v>
      </c>
      <c r="R694" s="90" t="s">
        <v>1878</v>
      </c>
      <c r="S694" s="90" t="s">
        <v>7886</v>
      </c>
      <c r="T694" s="90" t="s">
        <v>209</v>
      </c>
      <c r="U694" s="15">
        <v>0</v>
      </c>
      <c r="V694" s="15">
        <v>11500</v>
      </c>
      <c r="W694" s="15">
        <v>9200</v>
      </c>
      <c r="X694" s="15">
        <v>2500</v>
      </c>
      <c r="Y694" s="90" t="s">
        <v>82</v>
      </c>
      <c r="Z694" s="90" t="s">
        <v>83</v>
      </c>
      <c r="AA694" s="90" t="s">
        <v>84</v>
      </c>
      <c r="AB694" s="90" t="s">
        <v>7887</v>
      </c>
      <c r="AC694" s="90" t="s">
        <v>145</v>
      </c>
      <c r="AD694" s="90" t="s">
        <v>87</v>
      </c>
      <c r="AE694" s="90" t="s">
        <v>61</v>
      </c>
      <c r="AF694" s="90" t="s">
        <v>61</v>
      </c>
      <c r="AG694" s="90" t="s">
        <v>89</v>
      </c>
      <c r="AH694" s="90" t="s">
        <v>89</v>
      </c>
      <c r="AI694" s="90" t="s">
        <v>89</v>
      </c>
      <c r="AJ694" s="90" t="s">
        <v>88</v>
      </c>
      <c r="AK694" s="90" t="s">
        <v>88</v>
      </c>
      <c r="AL694" s="90" t="s">
        <v>88</v>
      </c>
      <c r="AM694" s="90" t="s">
        <v>88</v>
      </c>
      <c r="AN694" s="90" t="s">
        <v>88</v>
      </c>
      <c r="AO694" s="90" t="s">
        <v>88</v>
      </c>
      <c r="AP694" s="90" t="s">
        <v>89</v>
      </c>
      <c r="AQ694" s="90" t="s">
        <v>90</v>
      </c>
      <c r="AR694" s="90" t="s">
        <v>90</v>
      </c>
      <c r="AS694" s="90" t="s">
        <v>91</v>
      </c>
      <c r="AT694" s="90" t="s">
        <v>92</v>
      </c>
      <c r="AU694" s="90" t="s">
        <v>92</v>
      </c>
      <c r="AV694" s="90" t="s">
        <v>93</v>
      </c>
      <c r="AW694" s="90" t="s">
        <v>7888</v>
      </c>
      <c r="AX694" s="90" t="s">
        <v>7889</v>
      </c>
      <c r="AY694" s="90" t="s">
        <v>7890</v>
      </c>
      <c r="AZ694" s="90" t="s">
        <v>7889</v>
      </c>
      <c r="BA694" s="90" t="s">
        <v>97</v>
      </c>
      <c r="BB694" s="90" t="s">
        <v>7891</v>
      </c>
      <c r="BC694" s="90" t="s">
        <v>99</v>
      </c>
      <c r="BD694" s="90" t="s">
        <v>100</v>
      </c>
      <c r="BE694" s="90" t="s">
        <v>61</v>
      </c>
      <c r="BF694" s="90" t="s">
        <v>209</v>
      </c>
      <c r="BG694" s="90" t="s">
        <v>101</v>
      </c>
    </row>
    <row r="695" s="85" customFormat="1" ht="19" customHeight="1" spans="1:59">
      <c r="A695" s="90" t="s">
        <v>694</v>
      </c>
      <c r="B695" s="90" t="s">
        <v>695</v>
      </c>
      <c r="C695" s="90" t="s">
        <v>1185</v>
      </c>
      <c r="D695" s="90" t="s">
        <v>1186</v>
      </c>
      <c r="E695" s="90" t="s">
        <v>7892</v>
      </c>
      <c r="F695" s="90" t="s">
        <v>1188</v>
      </c>
      <c r="G695" s="90" t="s">
        <v>769</v>
      </c>
      <c r="H695" s="90" t="s">
        <v>109</v>
      </c>
      <c r="I695" s="90" t="s">
        <v>7893</v>
      </c>
      <c r="J695" s="90" t="s">
        <v>7894</v>
      </c>
      <c r="K695" s="90" t="s">
        <v>7895</v>
      </c>
      <c r="L695" s="90" t="s">
        <v>73</v>
      </c>
      <c r="M695" s="90" t="s">
        <v>7896</v>
      </c>
      <c r="N695" s="90" t="s">
        <v>1847</v>
      </c>
      <c r="O695" s="90" t="s">
        <v>1537</v>
      </c>
      <c r="P695" s="90" t="s">
        <v>1538</v>
      </c>
      <c r="Q695" s="90" t="s">
        <v>140</v>
      </c>
      <c r="R695" s="90" t="s">
        <v>141</v>
      </c>
      <c r="S695" s="90" t="s">
        <v>7897</v>
      </c>
      <c r="T695" s="90" t="s">
        <v>2195</v>
      </c>
      <c r="U695" s="15">
        <v>0</v>
      </c>
      <c r="V695" s="15">
        <v>25000</v>
      </c>
      <c r="W695" s="15">
        <v>12000</v>
      </c>
      <c r="X695" s="15">
        <v>8000</v>
      </c>
      <c r="Y695" s="90" t="s">
        <v>143</v>
      </c>
      <c r="Z695" s="90" t="s">
        <v>83</v>
      </c>
      <c r="AA695" s="90" t="s">
        <v>84</v>
      </c>
      <c r="AB695" s="90" t="s">
        <v>7898</v>
      </c>
      <c r="AC695" s="90" t="s">
        <v>145</v>
      </c>
      <c r="AD695" s="90" t="s">
        <v>87</v>
      </c>
      <c r="AE695" s="90" t="s">
        <v>61</v>
      </c>
      <c r="AF695" s="90" t="s">
        <v>61</v>
      </c>
      <c r="AG695" s="90" t="s">
        <v>89</v>
      </c>
      <c r="AH695" s="90" t="s">
        <v>89</v>
      </c>
      <c r="AI695" s="90" t="s">
        <v>89</v>
      </c>
      <c r="AJ695" s="90" t="s">
        <v>89</v>
      </c>
      <c r="AK695" s="90" t="s">
        <v>89</v>
      </c>
      <c r="AL695" s="90" t="s">
        <v>89</v>
      </c>
      <c r="AM695" s="90" t="s">
        <v>89</v>
      </c>
      <c r="AN695" s="90" t="s">
        <v>89</v>
      </c>
      <c r="AO695" s="90" t="s">
        <v>89</v>
      </c>
      <c r="AP695" s="90" t="s">
        <v>89</v>
      </c>
      <c r="AQ695" s="90" t="s">
        <v>90</v>
      </c>
      <c r="AR695" s="90" t="s">
        <v>90</v>
      </c>
      <c r="AS695" s="90" t="s">
        <v>91</v>
      </c>
      <c r="AT695" s="90" t="s">
        <v>92</v>
      </c>
      <c r="AU695" s="90" t="s">
        <v>92</v>
      </c>
      <c r="AV695" s="90" t="s">
        <v>93</v>
      </c>
      <c r="AW695" s="90" t="s">
        <v>7899</v>
      </c>
      <c r="AX695" s="90" t="s">
        <v>7900</v>
      </c>
      <c r="AY695" s="90" t="s">
        <v>7901</v>
      </c>
      <c r="AZ695" s="90" t="s">
        <v>7900</v>
      </c>
      <c r="BA695" s="90" t="s">
        <v>97</v>
      </c>
      <c r="BB695" s="90" t="s">
        <v>7902</v>
      </c>
      <c r="BC695" s="90" t="s">
        <v>99</v>
      </c>
      <c r="BD695" s="90" t="s">
        <v>150</v>
      </c>
      <c r="BE695" s="90" t="s">
        <v>61</v>
      </c>
      <c r="BF695" s="97" t="s">
        <v>380</v>
      </c>
      <c r="BG695" s="90" t="s">
        <v>101</v>
      </c>
    </row>
    <row r="696" s="85" customFormat="1" ht="19" customHeight="1" spans="1:59">
      <c r="A696" s="90" t="s">
        <v>267</v>
      </c>
      <c r="B696" s="90" t="s">
        <v>268</v>
      </c>
      <c r="C696" s="90" t="s">
        <v>269</v>
      </c>
      <c r="D696" s="90" t="s">
        <v>270</v>
      </c>
      <c r="E696" s="90" t="s">
        <v>7278</v>
      </c>
      <c r="F696" s="90" t="s">
        <v>287</v>
      </c>
      <c r="G696" s="90" t="s">
        <v>287</v>
      </c>
      <c r="H696" s="90" t="s">
        <v>109</v>
      </c>
      <c r="I696" s="90" t="s">
        <v>7903</v>
      </c>
      <c r="J696" s="90" t="s">
        <v>7904</v>
      </c>
      <c r="K696" s="90" t="s">
        <v>7905</v>
      </c>
      <c r="L696" s="90" t="s">
        <v>73</v>
      </c>
      <c r="M696" s="90" t="s">
        <v>7906</v>
      </c>
      <c r="N696" s="90" t="s">
        <v>880</v>
      </c>
      <c r="O696" s="90" t="s">
        <v>292</v>
      </c>
      <c r="P696" s="90" t="s">
        <v>293</v>
      </c>
      <c r="Q696" s="90" t="s">
        <v>4150</v>
      </c>
      <c r="R696" s="90" t="s">
        <v>4151</v>
      </c>
      <c r="S696" s="90" t="s">
        <v>7907</v>
      </c>
      <c r="T696" s="90" t="s">
        <v>81</v>
      </c>
      <c r="U696" s="15">
        <v>0</v>
      </c>
      <c r="V696" s="15">
        <v>174133</v>
      </c>
      <c r="W696" s="15">
        <v>69650</v>
      </c>
      <c r="X696" s="15">
        <v>25000</v>
      </c>
      <c r="Y696" s="90" t="s">
        <v>143</v>
      </c>
      <c r="Z696" s="90" t="s">
        <v>83</v>
      </c>
      <c r="AA696" s="90" t="s">
        <v>84</v>
      </c>
      <c r="AB696" s="90" t="s">
        <v>7284</v>
      </c>
      <c r="AC696" s="90" t="s">
        <v>359</v>
      </c>
      <c r="AD696" s="90" t="s">
        <v>87</v>
      </c>
      <c r="AE696" s="90" t="s">
        <v>61</v>
      </c>
      <c r="AF696" s="90" t="s">
        <v>61</v>
      </c>
      <c r="AG696" s="90" t="s">
        <v>89</v>
      </c>
      <c r="AH696" s="90" t="s">
        <v>89</v>
      </c>
      <c r="AI696" s="90" t="s">
        <v>89</v>
      </c>
      <c r="AJ696" s="90" t="s">
        <v>89</v>
      </c>
      <c r="AK696" s="90" t="s">
        <v>89</v>
      </c>
      <c r="AL696" s="90" t="s">
        <v>89</v>
      </c>
      <c r="AM696" s="90" t="s">
        <v>89</v>
      </c>
      <c r="AN696" s="90" t="s">
        <v>89</v>
      </c>
      <c r="AO696" s="90" t="s">
        <v>89</v>
      </c>
      <c r="AP696" s="90" t="s">
        <v>89</v>
      </c>
      <c r="AQ696" s="90" t="s">
        <v>90</v>
      </c>
      <c r="AR696" s="90" t="s">
        <v>90</v>
      </c>
      <c r="AS696" s="90" t="s">
        <v>91</v>
      </c>
      <c r="AT696" s="90" t="s">
        <v>92</v>
      </c>
      <c r="AU696" s="90" t="s">
        <v>92</v>
      </c>
      <c r="AV696" s="90" t="s">
        <v>93</v>
      </c>
      <c r="AW696" s="90" t="s">
        <v>7285</v>
      </c>
      <c r="AX696" s="90" t="s">
        <v>7908</v>
      </c>
      <c r="AY696" s="90" t="s">
        <v>7287</v>
      </c>
      <c r="AZ696" s="90" t="s">
        <v>7908</v>
      </c>
      <c r="BA696" s="90" t="s">
        <v>97</v>
      </c>
      <c r="BB696" s="90" t="s">
        <v>7909</v>
      </c>
      <c r="BC696" s="90" t="s">
        <v>99</v>
      </c>
      <c r="BD696" s="90" t="s">
        <v>150</v>
      </c>
      <c r="BE696" s="90" t="s">
        <v>61</v>
      </c>
      <c r="BF696" s="90" t="s">
        <v>81</v>
      </c>
      <c r="BG696" s="90" t="s">
        <v>101</v>
      </c>
    </row>
    <row r="697" s="85" customFormat="1" ht="19" customHeight="1" spans="1:59">
      <c r="A697" s="90" t="s">
        <v>151</v>
      </c>
      <c r="B697" s="90" t="s">
        <v>152</v>
      </c>
      <c r="C697" s="90" t="s">
        <v>2947</v>
      </c>
      <c r="D697" s="90" t="s">
        <v>2948</v>
      </c>
      <c r="E697" s="90" t="s">
        <v>3746</v>
      </c>
      <c r="F697" s="90" t="s">
        <v>3747</v>
      </c>
      <c r="G697" s="90" t="s">
        <v>3007</v>
      </c>
      <c r="H697" s="90" t="s">
        <v>1299</v>
      </c>
      <c r="I697" s="90" t="s">
        <v>7910</v>
      </c>
      <c r="J697" s="90" t="s">
        <v>7911</v>
      </c>
      <c r="K697" s="90" t="s">
        <v>7912</v>
      </c>
      <c r="L697" s="90" t="s">
        <v>73</v>
      </c>
      <c r="M697" s="90" t="s">
        <v>5574</v>
      </c>
      <c r="N697" s="90" t="s">
        <v>5339</v>
      </c>
      <c r="O697" s="90" t="s">
        <v>1726</v>
      </c>
      <c r="P697" s="90" t="s">
        <v>1727</v>
      </c>
      <c r="Q697" s="90" t="s">
        <v>1728</v>
      </c>
      <c r="R697" s="90" t="s">
        <v>1307</v>
      </c>
      <c r="S697" s="90" t="s">
        <v>7913</v>
      </c>
      <c r="T697" s="90" t="s">
        <v>380</v>
      </c>
      <c r="U697" s="15">
        <v>0</v>
      </c>
      <c r="V697" s="15">
        <v>43400</v>
      </c>
      <c r="W697" s="15">
        <v>26000</v>
      </c>
      <c r="X697" s="15">
        <v>12000</v>
      </c>
      <c r="Y697" s="90" t="s">
        <v>143</v>
      </c>
      <c r="Z697" s="90" t="s">
        <v>83</v>
      </c>
      <c r="AA697" s="90" t="s">
        <v>84</v>
      </c>
      <c r="AB697" s="90" t="s">
        <v>3712</v>
      </c>
      <c r="AC697" s="90" t="s">
        <v>211</v>
      </c>
      <c r="AD697" s="90" t="s">
        <v>87</v>
      </c>
      <c r="AE697" s="90" t="s">
        <v>61</v>
      </c>
      <c r="AF697" s="90" t="s">
        <v>61</v>
      </c>
      <c r="AG697" s="90" t="s">
        <v>89</v>
      </c>
      <c r="AH697" s="90" t="s">
        <v>89</v>
      </c>
      <c r="AI697" s="90" t="s">
        <v>89</v>
      </c>
      <c r="AJ697" s="90" t="s">
        <v>89</v>
      </c>
      <c r="AK697" s="90" t="s">
        <v>89</v>
      </c>
      <c r="AL697" s="90" t="s">
        <v>89</v>
      </c>
      <c r="AM697" s="90" t="s">
        <v>89</v>
      </c>
      <c r="AN697" s="90" t="s">
        <v>89</v>
      </c>
      <c r="AO697" s="90" t="s">
        <v>89</v>
      </c>
      <c r="AP697" s="90" t="s">
        <v>89</v>
      </c>
      <c r="AQ697" s="90" t="s">
        <v>90</v>
      </c>
      <c r="AR697" s="90" t="s">
        <v>90</v>
      </c>
      <c r="AS697" s="90" t="s">
        <v>91</v>
      </c>
      <c r="AT697" s="90" t="s">
        <v>92</v>
      </c>
      <c r="AU697" s="90" t="s">
        <v>92</v>
      </c>
      <c r="AV697" s="90" t="s">
        <v>93</v>
      </c>
      <c r="AW697" s="90" t="s">
        <v>3752</v>
      </c>
      <c r="AX697" s="90" t="s">
        <v>7914</v>
      </c>
      <c r="AY697" s="90" t="s">
        <v>3754</v>
      </c>
      <c r="AZ697" s="90" t="s">
        <v>7914</v>
      </c>
      <c r="BA697" s="90" t="s">
        <v>97</v>
      </c>
      <c r="BB697" s="90" t="s">
        <v>7915</v>
      </c>
      <c r="BC697" s="90" t="s">
        <v>99</v>
      </c>
      <c r="BD697" s="90" t="s">
        <v>150</v>
      </c>
      <c r="BE697" s="90" t="s">
        <v>61</v>
      </c>
      <c r="BF697" s="90" t="s">
        <v>380</v>
      </c>
      <c r="BG697" s="90" t="s">
        <v>101</v>
      </c>
    </row>
    <row r="698" s="85" customFormat="1" ht="19" customHeight="1" spans="1:59">
      <c r="A698" s="90" t="s">
        <v>62</v>
      </c>
      <c r="B698" s="90" t="s">
        <v>63</v>
      </c>
      <c r="C698" s="90" t="s">
        <v>6240</v>
      </c>
      <c r="D698" s="90" t="s">
        <v>6241</v>
      </c>
      <c r="E698" s="90" t="s">
        <v>7916</v>
      </c>
      <c r="F698" s="90" t="s">
        <v>7917</v>
      </c>
      <c r="G698" s="90" t="s">
        <v>990</v>
      </c>
      <c r="H698" s="90" t="s">
        <v>109</v>
      </c>
      <c r="I698" s="90" t="s">
        <v>7918</v>
      </c>
      <c r="J698" s="90" t="s">
        <v>7919</v>
      </c>
      <c r="K698" s="90" t="s">
        <v>7920</v>
      </c>
      <c r="L698" s="90" t="s">
        <v>73</v>
      </c>
      <c r="M698" s="90" t="s">
        <v>341</v>
      </c>
      <c r="N698" s="90" t="s">
        <v>342</v>
      </c>
      <c r="O698" s="90" t="s">
        <v>1537</v>
      </c>
      <c r="P698" s="90" t="s">
        <v>1538</v>
      </c>
      <c r="Q698" s="90" t="s">
        <v>206</v>
      </c>
      <c r="R698" s="90" t="s">
        <v>207</v>
      </c>
      <c r="S698" s="90" t="s">
        <v>7921</v>
      </c>
      <c r="T698" s="90" t="s">
        <v>380</v>
      </c>
      <c r="U698" s="15">
        <v>0</v>
      </c>
      <c r="V698" s="15">
        <v>8000</v>
      </c>
      <c r="W698" s="15">
        <v>5600</v>
      </c>
      <c r="X698" s="15">
        <v>5600</v>
      </c>
      <c r="Y698" s="90" t="s">
        <v>82</v>
      </c>
      <c r="Z698" s="90" t="s">
        <v>83</v>
      </c>
      <c r="AA698" s="90" t="s">
        <v>84</v>
      </c>
      <c r="AB698" s="90" t="s">
        <v>3571</v>
      </c>
      <c r="AC698" s="90" t="s">
        <v>145</v>
      </c>
      <c r="AD698" s="90" t="s">
        <v>87</v>
      </c>
      <c r="AE698" s="90" t="s">
        <v>61</v>
      </c>
      <c r="AF698" s="90" t="s">
        <v>61</v>
      </c>
      <c r="AG698" s="90" t="s">
        <v>89</v>
      </c>
      <c r="AH698" s="90" t="s">
        <v>89</v>
      </c>
      <c r="AI698" s="90" t="s">
        <v>89</v>
      </c>
      <c r="AJ698" s="90" t="s">
        <v>88</v>
      </c>
      <c r="AK698" s="90" t="s">
        <v>89</v>
      </c>
      <c r="AL698" s="90" t="s">
        <v>89</v>
      </c>
      <c r="AM698" s="90" t="s">
        <v>89</v>
      </c>
      <c r="AN698" s="90" t="s">
        <v>89</v>
      </c>
      <c r="AO698" s="90" t="s">
        <v>88</v>
      </c>
      <c r="AP698" s="90" t="s">
        <v>89</v>
      </c>
      <c r="AQ698" s="90" t="s">
        <v>90</v>
      </c>
      <c r="AR698" s="90" t="s">
        <v>90</v>
      </c>
      <c r="AS698" s="90" t="s">
        <v>91</v>
      </c>
      <c r="AT698" s="90" t="s">
        <v>92</v>
      </c>
      <c r="AU698" s="90" t="s">
        <v>92</v>
      </c>
      <c r="AV698" s="90" t="s">
        <v>93</v>
      </c>
      <c r="AW698" s="90" t="s">
        <v>7922</v>
      </c>
      <c r="AX698" s="90" t="s">
        <v>7923</v>
      </c>
      <c r="AY698" s="90" t="s">
        <v>7924</v>
      </c>
      <c r="AZ698" s="90" t="s">
        <v>7923</v>
      </c>
      <c r="BA698" s="90" t="s">
        <v>97</v>
      </c>
      <c r="BB698" s="90" t="s">
        <v>7925</v>
      </c>
      <c r="BC698" s="90" t="s">
        <v>99</v>
      </c>
      <c r="BD698" s="90" t="s">
        <v>100</v>
      </c>
      <c r="BE698" s="90" t="s">
        <v>61</v>
      </c>
      <c r="BF698" s="90" t="s">
        <v>380</v>
      </c>
      <c r="BG698" s="90" t="s">
        <v>101</v>
      </c>
    </row>
    <row r="699" s="85" customFormat="1" ht="19" customHeight="1" spans="1:59">
      <c r="A699" s="90" t="s">
        <v>516</v>
      </c>
      <c r="B699" s="90" t="s">
        <v>517</v>
      </c>
      <c r="C699" s="90" t="s">
        <v>1402</v>
      </c>
      <c r="D699" s="90" t="s">
        <v>1403</v>
      </c>
      <c r="E699" s="90" t="s">
        <v>2368</v>
      </c>
      <c r="F699" s="90" t="s">
        <v>2847</v>
      </c>
      <c r="G699" s="90" t="s">
        <v>522</v>
      </c>
      <c r="H699" s="90" t="s">
        <v>109</v>
      </c>
      <c r="I699" s="90" t="s">
        <v>7926</v>
      </c>
      <c r="J699" s="90" t="s">
        <v>7927</v>
      </c>
      <c r="K699" s="90" t="s">
        <v>7928</v>
      </c>
      <c r="L699" s="90" t="s">
        <v>73</v>
      </c>
      <c r="M699" s="90" t="s">
        <v>2479</v>
      </c>
      <c r="N699" s="90" t="s">
        <v>811</v>
      </c>
      <c r="O699" s="90" t="s">
        <v>1117</v>
      </c>
      <c r="P699" s="90" t="s">
        <v>1118</v>
      </c>
      <c r="Q699" s="90" t="s">
        <v>259</v>
      </c>
      <c r="R699" s="90" t="s">
        <v>260</v>
      </c>
      <c r="S699" s="90" t="s">
        <v>7929</v>
      </c>
      <c r="T699" s="90" t="s">
        <v>119</v>
      </c>
      <c r="U699" s="15">
        <v>0</v>
      </c>
      <c r="V699" s="15">
        <v>22000</v>
      </c>
      <c r="W699" s="15">
        <v>13000</v>
      </c>
      <c r="X699" s="15">
        <v>5000</v>
      </c>
      <c r="Y699" s="90" t="s">
        <v>143</v>
      </c>
      <c r="Z699" s="90" t="s">
        <v>83</v>
      </c>
      <c r="AA699" s="90" t="s">
        <v>84</v>
      </c>
      <c r="AB699" s="90" t="s">
        <v>2375</v>
      </c>
      <c r="AC699" s="90" t="s">
        <v>145</v>
      </c>
      <c r="AD699" s="90" t="s">
        <v>87</v>
      </c>
      <c r="AE699" s="90" t="s">
        <v>61</v>
      </c>
      <c r="AF699" s="90" t="s">
        <v>61</v>
      </c>
      <c r="AG699" s="90" t="s">
        <v>89</v>
      </c>
      <c r="AH699" s="90" t="s">
        <v>89</v>
      </c>
      <c r="AI699" s="90" t="s">
        <v>89</v>
      </c>
      <c r="AJ699" s="90" t="s">
        <v>89</v>
      </c>
      <c r="AK699" s="90" t="s">
        <v>89</v>
      </c>
      <c r="AL699" s="90" t="s">
        <v>89</v>
      </c>
      <c r="AM699" s="90" t="s">
        <v>89</v>
      </c>
      <c r="AN699" s="90" t="s">
        <v>89</v>
      </c>
      <c r="AO699" s="90" t="s">
        <v>89</v>
      </c>
      <c r="AP699" s="90" t="s">
        <v>89</v>
      </c>
      <c r="AQ699" s="90" t="s">
        <v>90</v>
      </c>
      <c r="AR699" s="90" t="s">
        <v>90</v>
      </c>
      <c r="AS699" s="90" t="s">
        <v>91</v>
      </c>
      <c r="AT699" s="90" t="s">
        <v>92</v>
      </c>
      <c r="AU699" s="90" t="s">
        <v>92</v>
      </c>
      <c r="AV699" s="90" t="s">
        <v>93</v>
      </c>
      <c r="AW699" s="90" t="s">
        <v>2376</v>
      </c>
      <c r="AX699" s="90" t="s">
        <v>7930</v>
      </c>
      <c r="AY699" s="90" t="s">
        <v>2378</v>
      </c>
      <c r="AZ699" s="90" t="s">
        <v>7930</v>
      </c>
      <c r="BA699" s="90" t="s">
        <v>97</v>
      </c>
      <c r="BB699" s="90" t="s">
        <v>7931</v>
      </c>
      <c r="BC699" s="90" t="s">
        <v>99</v>
      </c>
      <c r="BD699" s="90" t="s">
        <v>150</v>
      </c>
      <c r="BE699" s="90" t="s">
        <v>61</v>
      </c>
      <c r="BF699" s="90" t="s">
        <v>119</v>
      </c>
      <c r="BG699" s="90" t="s">
        <v>101</v>
      </c>
    </row>
    <row r="700" s="85" customFormat="1" ht="19" customHeight="1" spans="1:59">
      <c r="A700" s="90" t="s">
        <v>151</v>
      </c>
      <c r="B700" s="90" t="s">
        <v>152</v>
      </c>
      <c r="C700" s="90" t="s">
        <v>741</v>
      </c>
      <c r="D700" s="90" t="s">
        <v>742</v>
      </c>
      <c r="E700" s="90" t="s">
        <v>2331</v>
      </c>
      <c r="F700" s="90" t="s">
        <v>5432</v>
      </c>
      <c r="G700" s="90" t="s">
        <v>4458</v>
      </c>
      <c r="H700" s="90" t="s">
        <v>232</v>
      </c>
      <c r="I700" s="90" t="s">
        <v>7932</v>
      </c>
      <c r="J700" s="90" t="s">
        <v>7933</v>
      </c>
      <c r="K700" s="90" t="s">
        <v>7934</v>
      </c>
      <c r="L700" s="90" t="s">
        <v>73</v>
      </c>
      <c r="M700" s="90" t="s">
        <v>74</v>
      </c>
      <c r="N700" s="90" t="s">
        <v>1752</v>
      </c>
      <c r="O700" s="90" t="s">
        <v>398</v>
      </c>
      <c r="P700" s="90" t="s">
        <v>399</v>
      </c>
      <c r="Q700" s="90" t="s">
        <v>2192</v>
      </c>
      <c r="R700" s="90" t="s">
        <v>2193</v>
      </c>
      <c r="S700" s="90" t="s">
        <v>7935</v>
      </c>
      <c r="T700" s="90" t="s">
        <v>380</v>
      </c>
      <c r="U700" s="15">
        <v>0</v>
      </c>
      <c r="V700" s="15">
        <v>36000</v>
      </c>
      <c r="W700" s="15">
        <v>25000</v>
      </c>
      <c r="X700" s="15">
        <v>10000</v>
      </c>
      <c r="Y700" s="90" t="s">
        <v>82</v>
      </c>
      <c r="Z700" s="90" t="s">
        <v>83</v>
      </c>
      <c r="AA700" s="90" t="s">
        <v>84</v>
      </c>
      <c r="AB700" s="90" t="s">
        <v>2208</v>
      </c>
      <c r="AC700" s="90" t="s">
        <v>145</v>
      </c>
      <c r="AD700" s="90" t="s">
        <v>87</v>
      </c>
      <c r="AE700" s="90" t="s">
        <v>61</v>
      </c>
      <c r="AF700" s="90" t="s">
        <v>61</v>
      </c>
      <c r="AG700" s="90" t="s">
        <v>89</v>
      </c>
      <c r="AH700" s="90" t="s">
        <v>89</v>
      </c>
      <c r="AI700" s="90" t="s">
        <v>88</v>
      </c>
      <c r="AJ700" s="90" t="s">
        <v>88</v>
      </c>
      <c r="AK700" s="90" t="s">
        <v>88</v>
      </c>
      <c r="AL700" s="90" t="s">
        <v>89</v>
      </c>
      <c r="AM700" s="90" t="s">
        <v>89</v>
      </c>
      <c r="AN700" s="90" t="s">
        <v>89</v>
      </c>
      <c r="AO700" s="90" t="s">
        <v>88</v>
      </c>
      <c r="AP700" s="90" t="s">
        <v>89</v>
      </c>
      <c r="AQ700" s="90" t="s">
        <v>90</v>
      </c>
      <c r="AR700" s="90" t="s">
        <v>90</v>
      </c>
      <c r="AS700" s="90" t="s">
        <v>91</v>
      </c>
      <c r="AT700" s="90" t="s">
        <v>92</v>
      </c>
      <c r="AU700" s="90" t="s">
        <v>92</v>
      </c>
      <c r="AV700" s="90" t="s">
        <v>93</v>
      </c>
      <c r="AW700" s="90" t="s">
        <v>2339</v>
      </c>
      <c r="AX700" s="90" t="s">
        <v>7936</v>
      </c>
      <c r="AY700" s="90" t="s">
        <v>2341</v>
      </c>
      <c r="AZ700" s="90" t="s">
        <v>7936</v>
      </c>
      <c r="BA700" s="90" t="s">
        <v>97</v>
      </c>
      <c r="BB700" s="90" t="s">
        <v>7937</v>
      </c>
      <c r="BC700" s="90" t="s">
        <v>99</v>
      </c>
      <c r="BD700" s="90" t="s">
        <v>100</v>
      </c>
      <c r="BE700" s="90" t="s">
        <v>61</v>
      </c>
      <c r="BF700" s="90" t="s">
        <v>380</v>
      </c>
      <c r="BG700" s="90" t="s">
        <v>101</v>
      </c>
    </row>
    <row r="701" s="85" customFormat="1" ht="19" customHeight="1" spans="1:59">
      <c r="A701" s="90" t="s">
        <v>694</v>
      </c>
      <c r="B701" s="90" t="s">
        <v>695</v>
      </c>
      <c r="C701" s="90" t="s">
        <v>845</v>
      </c>
      <c r="D701" s="90" t="s">
        <v>846</v>
      </c>
      <c r="E701" s="90" t="s">
        <v>847</v>
      </c>
      <c r="F701" s="90" t="s">
        <v>848</v>
      </c>
      <c r="G701" s="90" t="s">
        <v>769</v>
      </c>
      <c r="H701" s="90" t="s">
        <v>109</v>
      </c>
      <c r="I701" s="90" t="s">
        <v>7938</v>
      </c>
      <c r="J701" s="90" t="s">
        <v>7939</v>
      </c>
      <c r="K701" s="90" t="s">
        <v>7940</v>
      </c>
      <c r="L701" s="90" t="s">
        <v>73</v>
      </c>
      <c r="M701" s="90" t="s">
        <v>7941</v>
      </c>
      <c r="N701" s="90" t="s">
        <v>203</v>
      </c>
      <c r="O701" s="90" t="s">
        <v>1537</v>
      </c>
      <c r="P701" s="90" t="s">
        <v>1538</v>
      </c>
      <c r="Q701" s="90" t="s">
        <v>206</v>
      </c>
      <c r="R701" s="90" t="s">
        <v>207</v>
      </c>
      <c r="S701" s="90" t="s">
        <v>7942</v>
      </c>
      <c r="T701" s="90" t="s">
        <v>119</v>
      </c>
      <c r="U701" s="15">
        <v>0</v>
      </c>
      <c r="V701" s="15">
        <v>36000</v>
      </c>
      <c r="W701" s="15">
        <v>16000</v>
      </c>
      <c r="X701" s="15">
        <v>16000</v>
      </c>
      <c r="Y701" s="90" t="s">
        <v>143</v>
      </c>
      <c r="Z701" s="90" t="s">
        <v>83</v>
      </c>
      <c r="AA701" s="90" t="s">
        <v>84</v>
      </c>
      <c r="AB701" s="90" t="s">
        <v>2151</v>
      </c>
      <c r="AC701" s="90" t="s">
        <v>145</v>
      </c>
      <c r="AD701" s="90" t="s">
        <v>87</v>
      </c>
      <c r="AE701" s="90" t="s">
        <v>61</v>
      </c>
      <c r="AF701" s="90" t="s">
        <v>61</v>
      </c>
      <c r="AG701" s="90" t="s">
        <v>89</v>
      </c>
      <c r="AH701" s="90" t="s">
        <v>89</v>
      </c>
      <c r="AI701" s="90" t="s">
        <v>89</v>
      </c>
      <c r="AJ701" s="90" t="s">
        <v>89</v>
      </c>
      <c r="AK701" s="90" t="s">
        <v>89</v>
      </c>
      <c r="AL701" s="90" t="s">
        <v>89</v>
      </c>
      <c r="AM701" s="90" t="s">
        <v>89</v>
      </c>
      <c r="AN701" s="90" t="s">
        <v>89</v>
      </c>
      <c r="AO701" s="90" t="s">
        <v>89</v>
      </c>
      <c r="AP701" s="90" t="s">
        <v>89</v>
      </c>
      <c r="AQ701" s="90" t="s">
        <v>90</v>
      </c>
      <c r="AR701" s="90" t="s">
        <v>90</v>
      </c>
      <c r="AS701" s="90" t="s">
        <v>91</v>
      </c>
      <c r="AT701" s="90" t="s">
        <v>92</v>
      </c>
      <c r="AU701" s="90" t="s">
        <v>92</v>
      </c>
      <c r="AV701" s="90" t="s">
        <v>93</v>
      </c>
      <c r="AW701" s="90" t="s">
        <v>856</v>
      </c>
      <c r="AX701" s="90" t="s">
        <v>7943</v>
      </c>
      <c r="AY701" s="90" t="s">
        <v>858</v>
      </c>
      <c r="AZ701" s="90" t="s">
        <v>7943</v>
      </c>
      <c r="BA701" s="90" t="s">
        <v>97</v>
      </c>
      <c r="BB701" s="90" t="s">
        <v>7944</v>
      </c>
      <c r="BC701" s="90" t="s">
        <v>99</v>
      </c>
      <c r="BD701" s="90" t="s">
        <v>150</v>
      </c>
      <c r="BE701" s="90" t="s">
        <v>61</v>
      </c>
      <c r="BF701" s="90" t="s">
        <v>119</v>
      </c>
      <c r="BG701" s="90" t="s">
        <v>101</v>
      </c>
    </row>
    <row r="702" s="85" customFormat="1" ht="19" customHeight="1" spans="1:59">
      <c r="A702" s="90" t="s">
        <v>102</v>
      </c>
      <c r="B702" s="90" t="s">
        <v>103</v>
      </c>
      <c r="C702" s="90" t="s">
        <v>3825</v>
      </c>
      <c r="D702" s="90" t="s">
        <v>3826</v>
      </c>
      <c r="E702" s="90" t="s">
        <v>7945</v>
      </c>
      <c r="F702" s="90" t="s">
        <v>3828</v>
      </c>
      <c r="G702" s="90" t="s">
        <v>1794</v>
      </c>
      <c r="H702" s="90" t="s">
        <v>539</v>
      </c>
      <c r="I702" s="90" t="s">
        <v>7946</v>
      </c>
      <c r="J702" s="90" t="s">
        <v>7947</v>
      </c>
      <c r="K702" s="90" t="s">
        <v>7948</v>
      </c>
      <c r="L702" s="90" t="s">
        <v>73</v>
      </c>
      <c r="M702" s="90" t="s">
        <v>74</v>
      </c>
      <c r="N702" s="90" t="s">
        <v>880</v>
      </c>
      <c r="O702" s="90" t="s">
        <v>238</v>
      </c>
      <c r="P702" s="90" t="s">
        <v>239</v>
      </c>
      <c r="Q702" s="90" t="s">
        <v>240</v>
      </c>
      <c r="R702" s="90" t="s">
        <v>241</v>
      </c>
      <c r="S702" s="90" t="s">
        <v>7949</v>
      </c>
      <c r="T702" s="90" t="s">
        <v>119</v>
      </c>
      <c r="U702" s="15">
        <v>0</v>
      </c>
      <c r="V702" s="15">
        <v>35000</v>
      </c>
      <c r="W702" s="15">
        <v>25000</v>
      </c>
      <c r="X702" s="15">
        <v>15000</v>
      </c>
      <c r="Y702" s="90" t="s">
        <v>82</v>
      </c>
      <c r="Z702" s="90" t="s">
        <v>83</v>
      </c>
      <c r="AA702" s="90" t="s">
        <v>84</v>
      </c>
      <c r="AB702" s="90" t="s">
        <v>7950</v>
      </c>
      <c r="AC702" s="90" t="s">
        <v>145</v>
      </c>
      <c r="AD702" s="90" t="s">
        <v>87</v>
      </c>
      <c r="AE702" s="90" t="s">
        <v>61</v>
      </c>
      <c r="AF702" s="90" t="s">
        <v>61</v>
      </c>
      <c r="AG702" s="90" t="s">
        <v>89</v>
      </c>
      <c r="AH702" s="90" t="s">
        <v>89</v>
      </c>
      <c r="AI702" s="90" t="s">
        <v>89</v>
      </c>
      <c r="AJ702" s="90" t="s">
        <v>88</v>
      </c>
      <c r="AK702" s="90" t="s">
        <v>89</v>
      </c>
      <c r="AL702" s="90" t="s">
        <v>89</v>
      </c>
      <c r="AM702" s="90" t="s">
        <v>89</v>
      </c>
      <c r="AN702" s="90" t="s">
        <v>89</v>
      </c>
      <c r="AO702" s="90" t="s">
        <v>88</v>
      </c>
      <c r="AP702" s="90" t="s">
        <v>89</v>
      </c>
      <c r="AQ702" s="90" t="s">
        <v>90</v>
      </c>
      <c r="AR702" s="90" t="s">
        <v>90</v>
      </c>
      <c r="AS702" s="90" t="s">
        <v>91</v>
      </c>
      <c r="AT702" s="90" t="s">
        <v>92</v>
      </c>
      <c r="AU702" s="90" t="s">
        <v>92</v>
      </c>
      <c r="AV702" s="90" t="s">
        <v>93</v>
      </c>
      <c r="AW702" s="90" t="s">
        <v>7951</v>
      </c>
      <c r="AX702" s="90" t="s">
        <v>7952</v>
      </c>
      <c r="AY702" s="90" t="s">
        <v>7953</v>
      </c>
      <c r="AZ702" s="90" t="s">
        <v>7952</v>
      </c>
      <c r="BA702" s="90" t="s">
        <v>97</v>
      </c>
      <c r="BB702" s="90" t="s">
        <v>7954</v>
      </c>
      <c r="BC702" s="90" t="s">
        <v>99</v>
      </c>
      <c r="BD702" s="90" t="s">
        <v>100</v>
      </c>
      <c r="BE702" s="90" t="s">
        <v>61</v>
      </c>
      <c r="BF702" s="90" t="s">
        <v>119</v>
      </c>
      <c r="BG702" s="90" t="s">
        <v>101</v>
      </c>
    </row>
    <row r="703" s="85" customFormat="1" ht="19" customHeight="1" spans="1:59">
      <c r="A703" s="90" t="s">
        <v>226</v>
      </c>
      <c r="B703" s="90" t="s">
        <v>227</v>
      </c>
      <c r="C703" s="90" t="s">
        <v>5591</v>
      </c>
      <c r="D703" s="90" t="s">
        <v>5592</v>
      </c>
      <c r="E703" s="90" t="s">
        <v>7955</v>
      </c>
      <c r="F703" s="90" t="s">
        <v>7074</v>
      </c>
      <c r="G703" s="90" t="s">
        <v>876</v>
      </c>
      <c r="H703" s="90" t="s">
        <v>109</v>
      </c>
      <c r="I703" s="90" t="s">
        <v>7956</v>
      </c>
      <c r="J703" s="90" t="s">
        <v>7957</v>
      </c>
      <c r="K703" s="90" t="s">
        <v>7958</v>
      </c>
      <c r="L703" s="90" t="s">
        <v>73</v>
      </c>
      <c r="M703" s="90" t="s">
        <v>6947</v>
      </c>
      <c r="N703" s="90" t="s">
        <v>880</v>
      </c>
      <c r="O703" s="90" t="s">
        <v>881</v>
      </c>
      <c r="P703" s="90" t="s">
        <v>882</v>
      </c>
      <c r="Q703" s="90" t="s">
        <v>2425</v>
      </c>
      <c r="R703" s="90" t="s">
        <v>2426</v>
      </c>
      <c r="S703" s="90" t="s">
        <v>7959</v>
      </c>
      <c r="T703" s="90" t="s">
        <v>119</v>
      </c>
      <c r="U703" s="15">
        <v>0</v>
      </c>
      <c r="V703" s="15">
        <v>43000</v>
      </c>
      <c r="W703" s="15">
        <v>30000</v>
      </c>
      <c r="X703" s="15">
        <v>10000</v>
      </c>
      <c r="Y703" s="90" t="s">
        <v>82</v>
      </c>
      <c r="Z703" s="90" t="s">
        <v>83</v>
      </c>
      <c r="AA703" s="90" t="s">
        <v>84</v>
      </c>
      <c r="AB703" s="90" t="s">
        <v>329</v>
      </c>
      <c r="AC703" s="90" t="s">
        <v>211</v>
      </c>
      <c r="AD703" s="90" t="s">
        <v>87</v>
      </c>
      <c r="AE703" s="90" t="s">
        <v>61</v>
      </c>
      <c r="AF703" s="90" t="s">
        <v>61</v>
      </c>
      <c r="AG703" s="90" t="s">
        <v>89</v>
      </c>
      <c r="AH703" s="90" t="s">
        <v>89</v>
      </c>
      <c r="AI703" s="90" t="s">
        <v>89</v>
      </c>
      <c r="AJ703" s="90" t="s">
        <v>89</v>
      </c>
      <c r="AK703" s="90" t="s">
        <v>89</v>
      </c>
      <c r="AL703" s="90" t="s">
        <v>89</v>
      </c>
      <c r="AM703" s="90" t="s">
        <v>89</v>
      </c>
      <c r="AN703" s="90" t="s">
        <v>89</v>
      </c>
      <c r="AO703" s="90" t="s">
        <v>89</v>
      </c>
      <c r="AP703" s="90" t="s">
        <v>89</v>
      </c>
      <c r="AQ703" s="90" t="s">
        <v>90</v>
      </c>
      <c r="AR703" s="90" t="s">
        <v>90</v>
      </c>
      <c r="AS703" s="90" t="s">
        <v>91</v>
      </c>
      <c r="AT703" s="90" t="s">
        <v>92</v>
      </c>
      <c r="AU703" s="90" t="s">
        <v>92</v>
      </c>
      <c r="AV703" s="90" t="s">
        <v>93</v>
      </c>
      <c r="AW703" s="90" t="s">
        <v>7960</v>
      </c>
      <c r="AX703" s="90" t="s">
        <v>7961</v>
      </c>
      <c r="AY703" s="90" t="s">
        <v>7962</v>
      </c>
      <c r="AZ703" s="90" t="s">
        <v>7961</v>
      </c>
      <c r="BA703" s="90" t="s">
        <v>97</v>
      </c>
      <c r="BB703" s="90" t="s">
        <v>7963</v>
      </c>
      <c r="BC703" s="90" t="s">
        <v>99</v>
      </c>
      <c r="BD703" s="90" t="s">
        <v>100</v>
      </c>
      <c r="BE703" s="90" t="s">
        <v>61</v>
      </c>
      <c r="BF703" s="90" t="s">
        <v>119</v>
      </c>
      <c r="BG703" s="90" t="s">
        <v>101</v>
      </c>
    </row>
    <row r="704" s="85" customFormat="1" ht="19" customHeight="1" spans="1:59">
      <c r="A704" s="90" t="s">
        <v>174</v>
      </c>
      <c r="B704" s="90" t="s">
        <v>175</v>
      </c>
      <c r="C704" s="90" t="s">
        <v>2007</v>
      </c>
      <c r="D704" s="90" t="s">
        <v>2008</v>
      </c>
      <c r="E704" s="90" t="s">
        <v>7964</v>
      </c>
      <c r="F704" s="90" t="s">
        <v>7965</v>
      </c>
      <c r="G704" s="90" t="s">
        <v>7966</v>
      </c>
      <c r="H704" s="90" t="s">
        <v>1571</v>
      </c>
      <c r="I704" s="90" t="s">
        <v>7967</v>
      </c>
      <c r="J704" s="90" t="s">
        <v>7968</v>
      </c>
      <c r="K704" s="90" t="s">
        <v>7969</v>
      </c>
      <c r="L704" s="90" t="s">
        <v>73</v>
      </c>
      <c r="M704" s="90" t="s">
        <v>508</v>
      </c>
      <c r="N704" s="90" t="s">
        <v>811</v>
      </c>
      <c r="O704" s="90" t="s">
        <v>949</v>
      </c>
      <c r="P704" s="90" t="s">
        <v>950</v>
      </c>
      <c r="Q704" s="90" t="s">
        <v>257</v>
      </c>
      <c r="R704" s="90" t="s">
        <v>951</v>
      </c>
      <c r="S704" s="90" t="s">
        <v>7970</v>
      </c>
      <c r="T704" s="90" t="s">
        <v>380</v>
      </c>
      <c r="U704" s="15">
        <v>0</v>
      </c>
      <c r="V704" s="15">
        <v>10467</v>
      </c>
      <c r="W704" s="15">
        <v>4400</v>
      </c>
      <c r="X704" s="15">
        <v>2400</v>
      </c>
      <c r="Y704" s="90" t="s">
        <v>82</v>
      </c>
      <c r="Z704" s="90" t="s">
        <v>83</v>
      </c>
      <c r="AA704" s="90" t="s">
        <v>84</v>
      </c>
      <c r="AB704" s="90" t="s">
        <v>7971</v>
      </c>
      <c r="AC704" s="90" t="s">
        <v>145</v>
      </c>
      <c r="AD704" s="90" t="s">
        <v>87</v>
      </c>
      <c r="AE704" s="90" t="s">
        <v>61</v>
      </c>
      <c r="AF704" s="90" t="s">
        <v>61</v>
      </c>
      <c r="AG704" s="90" t="s">
        <v>89</v>
      </c>
      <c r="AH704" s="90" t="s">
        <v>89</v>
      </c>
      <c r="AI704" s="90" t="s">
        <v>89</v>
      </c>
      <c r="AJ704" s="90" t="s">
        <v>88</v>
      </c>
      <c r="AK704" s="90" t="s">
        <v>88</v>
      </c>
      <c r="AL704" s="90" t="s">
        <v>88</v>
      </c>
      <c r="AM704" s="90" t="s">
        <v>88</v>
      </c>
      <c r="AN704" s="90" t="s">
        <v>88</v>
      </c>
      <c r="AO704" s="90" t="s">
        <v>88</v>
      </c>
      <c r="AP704" s="90" t="s">
        <v>89</v>
      </c>
      <c r="AQ704" s="90" t="s">
        <v>90</v>
      </c>
      <c r="AR704" s="90" t="s">
        <v>90</v>
      </c>
      <c r="AS704" s="90" t="s">
        <v>91</v>
      </c>
      <c r="AT704" s="90" t="s">
        <v>92</v>
      </c>
      <c r="AU704" s="90" t="s">
        <v>92</v>
      </c>
      <c r="AV704" s="90" t="s">
        <v>93</v>
      </c>
      <c r="AW704" s="90" t="s">
        <v>7972</v>
      </c>
      <c r="AX704" s="90" t="s">
        <v>7973</v>
      </c>
      <c r="AY704" s="90" t="s">
        <v>7974</v>
      </c>
      <c r="AZ704" s="90" t="s">
        <v>7973</v>
      </c>
      <c r="BA704" s="90" t="s">
        <v>97</v>
      </c>
      <c r="BB704" s="90" t="s">
        <v>7975</v>
      </c>
      <c r="BC704" s="90" t="s">
        <v>99</v>
      </c>
      <c r="BD704" s="90" t="s">
        <v>100</v>
      </c>
      <c r="BE704" s="90" t="s">
        <v>61</v>
      </c>
      <c r="BF704" s="90" t="s">
        <v>380</v>
      </c>
      <c r="BG704" s="90" t="s">
        <v>101</v>
      </c>
    </row>
    <row r="705" s="85" customFormat="1" ht="19" customHeight="1" spans="1:59">
      <c r="A705" s="90" t="s">
        <v>694</v>
      </c>
      <c r="B705" s="90" t="s">
        <v>695</v>
      </c>
      <c r="C705" s="90" t="s">
        <v>766</v>
      </c>
      <c r="D705" s="90" t="s">
        <v>767</v>
      </c>
      <c r="E705" s="90" t="s">
        <v>768</v>
      </c>
      <c r="F705" s="90" t="s">
        <v>4333</v>
      </c>
      <c r="G705" s="90" t="s">
        <v>4333</v>
      </c>
      <c r="H705" s="90" t="s">
        <v>1571</v>
      </c>
      <c r="I705" s="90" t="s">
        <v>7976</v>
      </c>
      <c r="J705" s="90" t="s">
        <v>7977</v>
      </c>
      <c r="K705" s="90" t="s">
        <v>7978</v>
      </c>
      <c r="L705" s="90" t="s">
        <v>73</v>
      </c>
      <c r="M705" s="90" t="s">
        <v>526</v>
      </c>
      <c r="N705" s="90" t="s">
        <v>2029</v>
      </c>
      <c r="O705" s="90" t="s">
        <v>3451</v>
      </c>
      <c r="P705" s="90" t="s">
        <v>3452</v>
      </c>
      <c r="Q705" s="90" t="s">
        <v>240</v>
      </c>
      <c r="R705" s="90" t="s">
        <v>241</v>
      </c>
      <c r="S705" s="90" t="s">
        <v>7979</v>
      </c>
      <c r="T705" s="90" t="s">
        <v>380</v>
      </c>
      <c r="U705" s="15">
        <v>0</v>
      </c>
      <c r="V705" s="15">
        <v>28000</v>
      </c>
      <c r="W705" s="15">
        <v>11000</v>
      </c>
      <c r="X705" s="15">
        <v>3000</v>
      </c>
      <c r="Y705" s="90" t="s">
        <v>82</v>
      </c>
      <c r="Z705" s="90" t="s">
        <v>83</v>
      </c>
      <c r="AA705" s="90" t="s">
        <v>84</v>
      </c>
      <c r="AB705" s="90" t="s">
        <v>4340</v>
      </c>
      <c r="AC705" s="90" t="s">
        <v>359</v>
      </c>
      <c r="AD705" s="90" t="s">
        <v>87</v>
      </c>
      <c r="AE705" s="90" t="s">
        <v>61</v>
      </c>
      <c r="AF705" s="90" t="s">
        <v>61</v>
      </c>
      <c r="AG705" s="90" t="s">
        <v>89</v>
      </c>
      <c r="AH705" s="90" t="s">
        <v>89</v>
      </c>
      <c r="AI705" s="90" t="s">
        <v>89</v>
      </c>
      <c r="AJ705" s="90" t="s">
        <v>88</v>
      </c>
      <c r="AK705" s="90" t="s">
        <v>89</v>
      </c>
      <c r="AL705" s="90" t="s">
        <v>88</v>
      </c>
      <c r="AM705" s="90" t="s">
        <v>89</v>
      </c>
      <c r="AN705" s="90" t="s">
        <v>89</v>
      </c>
      <c r="AO705" s="90" t="s">
        <v>88</v>
      </c>
      <c r="AP705" s="90" t="s">
        <v>89</v>
      </c>
      <c r="AQ705" s="90" t="s">
        <v>90</v>
      </c>
      <c r="AR705" s="90" t="s">
        <v>90</v>
      </c>
      <c r="AS705" s="90" t="s">
        <v>91</v>
      </c>
      <c r="AT705" s="90" t="s">
        <v>92</v>
      </c>
      <c r="AU705" s="90" t="s">
        <v>92</v>
      </c>
      <c r="AV705" s="90" t="s">
        <v>93</v>
      </c>
      <c r="AW705" s="90" t="s">
        <v>778</v>
      </c>
      <c r="AX705" s="90" t="s">
        <v>7980</v>
      </c>
      <c r="AY705" s="90" t="s">
        <v>780</v>
      </c>
      <c r="AZ705" s="90" t="s">
        <v>7980</v>
      </c>
      <c r="BA705" s="90" t="s">
        <v>97</v>
      </c>
      <c r="BB705" s="90" t="s">
        <v>7981</v>
      </c>
      <c r="BC705" s="90" t="s">
        <v>99</v>
      </c>
      <c r="BD705" s="90" t="s">
        <v>100</v>
      </c>
      <c r="BE705" s="90" t="s">
        <v>61</v>
      </c>
      <c r="BF705" s="90" t="s">
        <v>380</v>
      </c>
      <c r="BG705" s="90" t="s">
        <v>101</v>
      </c>
    </row>
    <row r="706" s="85" customFormat="1" ht="19" customHeight="1" spans="1:59">
      <c r="A706" s="90" t="s">
        <v>458</v>
      </c>
      <c r="B706" s="90" t="s">
        <v>459</v>
      </c>
      <c r="C706" s="90" t="s">
        <v>3118</v>
      </c>
      <c r="D706" s="90" t="s">
        <v>3119</v>
      </c>
      <c r="E706" s="90" t="s">
        <v>7982</v>
      </c>
      <c r="F706" s="90" t="s">
        <v>4856</v>
      </c>
      <c r="G706" s="90" t="s">
        <v>2461</v>
      </c>
      <c r="H706" s="90" t="s">
        <v>109</v>
      </c>
      <c r="I706" s="90" t="s">
        <v>7983</v>
      </c>
      <c r="J706" s="90" t="s">
        <v>7984</v>
      </c>
      <c r="K706" s="90" t="s">
        <v>7985</v>
      </c>
      <c r="L706" s="90" t="s">
        <v>73</v>
      </c>
      <c r="M706" s="90" t="s">
        <v>7986</v>
      </c>
      <c r="N706" s="90" t="s">
        <v>203</v>
      </c>
      <c r="O706" s="90" t="s">
        <v>115</v>
      </c>
      <c r="P706" s="90" t="s">
        <v>116</v>
      </c>
      <c r="Q706" s="90" t="s">
        <v>117</v>
      </c>
      <c r="R706" s="90" t="s">
        <v>116</v>
      </c>
      <c r="S706" s="90" t="s">
        <v>7987</v>
      </c>
      <c r="T706" s="90" t="s">
        <v>119</v>
      </c>
      <c r="U706" s="15">
        <v>0</v>
      </c>
      <c r="V706" s="15">
        <v>48900</v>
      </c>
      <c r="W706" s="15">
        <v>22000</v>
      </c>
      <c r="X706" s="15">
        <v>5000</v>
      </c>
      <c r="Y706" s="90" t="s">
        <v>143</v>
      </c>
      <c r="Z706" s="90" t="s">
        <v>83</v>
      </c>
      <c r="AA706" s="90" t="s">
        <v>84</v>
      </c>
      <c r="AB706" s="90" t="s">
        <v>7988</v>
      </c>
      <c r="AC706" s="90" t="s">
        <v>145</v>
      </c>
      <c r="AD706" s="90" t="s">
        <v>87</v>
      </c>
      <c r="AE706" s="90" t="s">
        <v>61</v>
      </c>
      <c r="AF706" s="90" t="s">
        <v>61</v>
      </c>
      <c r="AG706" s="90" t="s">
        <v>89</v>
      </c>
      <c r="AH706" s="90" t="s">
        <v>89</v>
      </c>
      <c r="AI706" s="90" t="s">
        <v>89</v>
      </c>
      <c r="AJ706" s="90" t="s">
        <v>89</v>
      </c>
      <c r="AK706" s="90" t="s">
        <v>89</v>
      </c>
      <c r="AL706" s="90" t="s">
        <v>89</v>
      </c>
      <c r="AM706" s="90" t="s">
        <v>89</v>
      </c>
      <c r="AN706" s="90" t="s">
        <v>89</v>
      </c>
      <c r="AO706" s="90" t="s">
        <v>89</v>
      </c>
      <c r="AP706" s="90" t="s">
        <v>89</v>
      </c>
      <c r="AQ706" s="90" t="s">
        <v>90</v>
      </c>
      <c r="AR706" s="90" t="s">
        <v>90</v>
      </c>
      <c r="AS706" s="90" t="s">
        <v>91</v>
      </c>
      <c r="AT706" s="90" t="s">
        <v>92</v>
      </c>
      <c r="AU706" s="90" t="s">
        <v>92</v>
      </c>
      <c r="AV706" s="90" t="s">
        <v>93</v>
      </c>
      <c r="AW706" s="90" t="s">
        <v>7989</v>
      </c>
      <c r="AX706" s="90" t="s">
        <v>7990</v>
      </c>
      <c r="AY706" s="90" t="s">
        <v>2470</v>
      </c>
      <c r="AZ706" s="90" t="s">
        <v>7990</v>
      </c>
      <c r="BA706" s="90" t="s">
        <v>97</v>
      </c>
      <c r="BB706" s="90" t="s">
        <v>7991</v>
      </c>
      <c r="BC706" s="90" t="s">
        <v>99</v>
      </c>
      <c r="BD706" s="90" t="s">
        <v>150</v>
      </c>
      <c r="BE706" s="90" t="s">
        <v>61</v>
      </c>
      <c r="BF706" s="90" t="s">
        <v>119</v>
      </c>
      <c r="BG706" s="90" t="s">
        <v>101</v>
      </c>
    </row>
    <row r="707" s="85" customFormat="1" ht="19" customHeight="1" spans="1:59">
      <c r="A707" s="90" t="s">
        <v>458</v>
      </c>
      <c r="B707" s="90" t="s">
        <v>459</v>
      </c>
      <c r="C707" s="90" t="s">
        <v>2497</v>
      </c>
      <c r="D707" s="90" t="s">
        <v>2498</v>
      </c>
      <c r="E707" s="90" t="s">
        <v>7992</v>
      </c>
      <c r="F707" s="90" t="s">
        <v>3122</v>
      </c>
      <c r="G707" s="90" t="s">
        <v>3122</v>
      </c>
      <c r="H707" s="90" t="s">
        <v>1795</v>
      </c>
      <c r="I707" s="90" t="s">
        <v>7993</v>
      </c>
      <c r="J707" s="90" t="s">
        <v>7994</v>
      </c>
      <c r="K707" s="90" t="s">
        <v>7995</v>
      </c>
      <c r="L707" s="90" t="s">
        <v>73</v>
      </c>
      <c r="M707" s="90" t="s">
        <v>7996</v>
      </c>
      <c r="N707" s="90" t="s">
        <v>2967</v>
      </c>
      <c r="O707" s="90" t="s">
        <v>7997</v>
      </c>
      <c r="P707" s="90" t="s">
        <v>7998</v>
      </c>
      <c r="Q707" s="90" t="s">
        <v>1802</v>
      </c>
      <c r="R707" s="90" t="s">
        <v>1803</v>
      </c>
      <c r="S707" s="90" t="s">
        <v>7999</v>
      </c>
      <c r="T707" s="90" t="s">
        <v>119</v>
      </c>
      <c r="U707" s="15">
        <v>2000</v>
      </c>
      <c r="V707" s="15">
        <v>11535</v>
      </c>
      <c r="W707" s="15">
        <v>5700</v>
      </c>
      <c r="X707" s="15">
        <v>2700</v>
      </c>
      <c r="Y707" s="90" t="s">
        <v>143</v>
      </c>
      <c r="Z707" s="90" t="s">
        <v>83</v>
      </c>
      <c r="AA707" s="90" t="s">
        <v>84</v>
      </c>
      <c r="AB707" s="90" t="s">
        <v>8000</v>
      </c>
      <c r="AC707" s="90" t="s">
        <v>191</v>
      </c>
      <c r="AD707" s="90" t="s">
        <v>87</v>
      </c>
      <c r="AE707" s="90" t="s">
        <v>61</v>
      </c>
      <c r="AF707" s="90" t="s">
        <v>61</v>
      </c>
      <c r="AG707" s="90" t="s">
        <v>89</v>
      </c>
      <c r="AH707" s="90" t="s">
        <v>89</v>
      </c>
      <c r="AI707" s="90" t="s">
        <v>89</v>
      </c>
      <c r="AJ707" s="90" t="s">
        <v>89</v>
      </c>
      <c r="AK707" s="90" t="s">
        <v>89</v>
      </c>
      <c r="AL707" s="90" t="s">
        <v>89</v>
      </c>
      <c r="AM707" s="90" t="s">
        <v>89</v>
      </c>
      <c r="AN707" s="90" t="s">
        <v>89</v>
      </c>
      <c r="AO707" s="90" t="s">
        <v>89</v>
      </c>
      <c r="AP707" s="90" t="s">
        <v>89</v>
      </c>
      <c r="AQ707" s="90" t="s">
        <v>90</v>
      </c>
      <c r="AR707" s="90" t="s">
        <v>90</v>
      </c>
      <c r="AS707" s="90" t="s">
        <v>91</v>
      </c>
      <c r="AT707" s="90" t="s">
        <v>92</v>
      </c>
      <c r="AU707" s="90" t="s">
        <v>92</v>
      </c>
      <c r="AV707" s="90" t="s">
        <v>93</v>
      </c>
      <c r="AW707" s="90" t="s">
        <v>8001</v>
      </c>
      <c r="AX707" s="90" t="s">
        <v>8002</v>
      </c>
      <c r="AY707" s="90" t="s">
        <v>8003</v>
      </c>
      <c r="AZ707" s="90" t="s">
        <v>8002</v>
      </c>
      <c r="BA707" s="90" t="s">
        <v>97</v>
      </c>
      <c r="BB707" s="90" t="s">
        <v>8004</v>
      </c>
      <c r="BC707" s="90" t="s">
        <v>99</v>
      </c>
      <c r="BD707" s="90" t="s">
        <v>150</v>
      </c>
      <c r="BE707" s="90" t="s">
        <v>61</v>
      </c>
      <c r="BF707" s="90" t="s">
        <v>119</v>
      </c>
      <c r="BG707" s="90" t="s">
        <v>101</v>
      </c>
    </row>
    <row r="708" s="85" customFormat="1" ht="19" customHeight="1" spans="1:59">
      <c r="A708" s="90" t="s">
        <v>441</v>
      </c>
      <c r="B708" s="90" t="s">
        <v>442</v>
      </c>
      <c r="C708" s="90" t="s">
        <v>5613</v>
      </c>
      <c r="D708" s="90" t="s">
        <v>5614</v>
      </c>
      <c r="E708" s="90" t="s">
        <v>7778</v>
      </c>
      <c r="F708" s="90" t="s">
        <v>8005</v>
      </c>
      <c r="G708" s="90" t="s">
        <v>7792</v>
      </c>
      <c r="H708" s="90" t="s">
        <v>109</v>
      </c>
      <c r="I708" s="90" t="s">
        <v>8006</v>
      </c>
      <c r="J708" s="90" t="s">
        <v>8007</v>
      </c>
      <c r="K708" s="90" t="s">
        <v>8008</v>
      </c>
      <c r="L708" s="90" t="s">
        <v>73</v>
      </c>
      <c r="M708" s="90" t="s">
        <v>508</v>
      </c>
      <c r="N708" s="90" t="s">
        <v>1527</v>
      </c>
      <c r="O708" s="90" t="s">
        <v>774</v>
      </c>
      <c r="P708" s="90" t="s">
        <v>775</v>
      </c>
      <c r="Q708" s="90" t="s">
        <v>1940</v>
      </c>
      <c r="R708" s="90" t="s">
        <v>1941</v>
      </c>
      <c r="S708" s="90" t="s">
        <v>8009</v>
      </c>
      <c r="T708" s="90" t="s">
        <v>380</v>
      </c>
      <c r="U708" s="15">
        <v>0</v>
      </c>
      <c r="V708" s="15">
        <v>65000</v>
      </c>
      <c r="W708" s="15">
        <v>52000</v>
      </c>
      <c r="X708" s="15">
        <v>20000</v>
      </c>
      <c r="Y708" s="90" t="s">
        <v>82</v>
      </c>
      <c r="Z708" s="90" t="s">
        <v>83</v>
      </c>
      <c r="AA708" s="90" t="s">
        <v>84</v>
      </c>
      <c r="AB708" s="90" t="s">
        <v>8010</v>
      </c>
      <c r="AC708" s="90" t="s">
        <v>359</v>
      </c>
      <c r="AD708" s="90" t="s">
        <v>87</v>
      </c>
      <c r="AE708" s="90" t="s">
        <v>61</v>
      </c>
      <c r="AF708" s="90" t="s">
        <v>61</v>
      </c>
      <c r="AG708" s="90" t="s">
        <v>89</v>
      </c>
      <c r="AH708" s="90" t="s">
        <v>88</v>
      </c>
      <c r="AI708" s="90" t="s">
        <v>88</v>
      </c>
      <c r="AJ708" s="90" t="s">
        <v>88</v>
      </c>
      <c r="AK708" s="90" t="s">
        <v>88</v>
      </c>
      <c r="AL708" s="90" t="s">
        <v>88</v>
      </c>
      <c r="AM708" s="90" t="s">
        <v>89</v>
      </c>
      <c r="AN708" s="90" t="s">
        <v>89</v>
      </c>
      <c r="AO708" s="90" t="s">
        <v>88</v>
      </c>
      <c r="AP708" s="90" t="s">
        <v>89</v>
      </c>
      <c r="AQ708" s="90" t="s">
        <v>90</v>
      </c>
      <c r="AR708" s="90" t="s">
        <v>90</v>
      </c>
      <c r="AS708" s="90" t="s">
        <v>91</v>
      </c>
      <c r="AT708" s="90" t="s">
        <v>92</v>
      </c>
      <c r="AU708" s="90" t="s">
        <v>92</v>
      </c>
      <c r="AV708" s="90" t="s">
        <v>93</v>
      </c>
      <c r="AW708" s="90" t="s">
        <v>7787</v>
      </c>
      <c r="AX708" s="90" t="s">
        <v>8011</v>
      </c>
      <c r="AY708" s="90" t="s">
        <v>7789</v>
      </c>
      <c r="AZ708" s="90" t="s">
        <v>8011</v>
      </c>
      <c r="BA708" s="90" t="s">
        <v>97</v>
      </c>
      <c r="BB708" s="90" t="s">
        <v>8012</v>
      </c>
      <c r="BC708" s="90" t="s">
        <v>99</v>
      </c>
      <c r="BD708" s="90" t="s">
        <v>100</v>
      </c>
      <c r="BE708" s="90" t="s">
        <v>61</v>
      </c>
      <c r="BF708" s="90" t="s">
        <v>380</v>
      </c>
      <c r="BG708" s="90" t="s">
        <v>101</v>
      </c>
    </row>
    <row r="709" s="85" customFormat="1" ht="19" customHeight="1" spans="1:59">
      <c r="A709" s="90" t="s">
        <v>419</v>
      </c>
      <c r="B709" s="90" t="s">
        <v>420</v>
      </c>
      <c r="C709" s="90" t="s">
        <v>1661</v>
      </c>
      <c r="D709" s="90" t="s">
        <v>1662</v>
      </c>
      <c r="E709" s="90" t="s">
        <v>7411</v>
      </c>
      <c r="F709" s="90" t="s">
        <v>2401</v>
      </c>
      <c r="G709" s="90" t="s">
        <v>1298</v>
      </c>
      <c r="H709" s="90" t="s">
        <v>1299</v>
      </c>
      <c r="I709" s="90" t="s">
        <v>8013</v>
      </c>
      <c r="J709" s="90" t="s">
        <v>8014</v>
      </c>
      <c r="K709" s="90" t="s">
        <v>8015</v>
      </c>
      <c r="L709" s="90" t="s">
        <v>73</v>
      </c>
      <c r="M709" s="90" t="s">
        <v>8016</v>
      </c>
      <c r="N709" s="90" t="s">
        <v>1410</v>
      </c>
      <c r="O709" s="90" t="s">
        <v>1726</v>
      </c>
      <c r="P709" s="90" t="s">
        <v>1727</v>
      </c>
      <c r="Q709" s="90" t="s">
        <v>1306</v>
      </c>
      <c r="R709" s="90" t="s">
        <v>1307</v>
      </c>
      <c r="S709" s="90" t="s">
        <v>8017</v>
      </c>
      <c r="T709" s="90" t="s">
        <v>119</v>
      </c>
      <c r="U709" s="15">
        <v>0</v>
      </c>
      <c r="V709" s="15">
        <v>18000</v>
      </c>
      <c r="W709" s="15">
        <v>10000</v>
      </c>
      <c r="X709" s="15">
        <v>10000</v>
      </c>
      <c r="Y709" s="90" t="s">
        <v>143</v>
      </c>
      <c r="Z709" s="90" t="s">
        <v>83</v>
      </c>
      <c r="AA709" s="90" t="s">
        <v>84</v>
      </c>
      <c r="AB709" s="90" t="s">
        <v>2401</v>
      </c>
      <c r="AC709" s="90" t="s">
        <v>145</v>
      </c>
      <c r="AD709" s="90" t="s">
        <v>87</v>
      </c>
      <c r="AE709" s="90" t="s">
        <v>61</v>
      </c>
      <c r="AF709" s="90" t="s">
        <v>61</v>
      </c>
      <c r="AG709" s="90" t="s">
        <v>89</v>
      </c>
      <c r="AH709" s="90" t="s">
        <v>89</v>
      </c>
      <c r="AI709" s="90" t="s">
        <v>89</v>
      </c>
      <c r="AJ709" s="90" t="s">
        <v>89</v>
      </c>
      <c r="AK709" s="90" t="s">
        <v>89</v>
      </c>
      <c r="AL709" s="90" t="s">
        <v>89</v>
      </c>
      <c r="AM709" s="90" t="s">
        <v>89</v>
      </c>
      <c r="AN709" s="90" t="s">
        <v>89</v>
      </c>
      <c r="AO709" s="90" t="s">
        <v>89</v>
      </c>
      <c r="AP709" s="90" t="s">
        <v>89</v>
      </c>
      <c r="AQ709" s="90" t="s">
        <v>90</v>
      </c>
      <c r="AR709" s="90" t="s">
        <v>90</v>
      </c>
      <c r="AS709" s="90" t="s">
        <v>91</v>
      </c>
      <c r="AT709" s="90" t="s">
        <v>92</v>
      </c>
      <c r="AU709" s="90" t="s">
        <v>92</v>
      </c>
      <c r="AV709" s="90" t="s">
        <v>93</v>
      </c>
      <c r="AW709" s="90" t="s">
        <v>7416</v>
      </c>
      <c r="AX709" s="90" t="s">
        <v>8018</v>
      </c>
      <c r="AY709" s="90" t="s">
        <v>7418</v>
      </c>
      <c r="AZ709" s="90" t="s">
        <v>8018</v>
      </c>
      <c r="BA709" s="90" t="s">
        <v>61</v>
      </c>
      <c r="BB709" s="90" t="s">
        <v>8019</v>
      </c>
      <c r="BC709" s="90" t="s">
        <v>99</v>
      </c>
      <c r="BD709" s="90" t="s">
        <v>150</v>
      </c>
      <c r="BE709" s="90" t="s">
        <v>61</v>
      </c>
      <c r="BF709" s="90" t="s">
        <v>119</v>
      </c>
      <c r="BG709" s="90" t="s">
        <v>101</v>
      </c>
    </row>
    <row r="710" s="85" customFormat="1" ht="19" customHeight="1" spans="1:59">
      <c r="A710" s="90" t="s">
        <v>151</v>
      </c>
      <c r="B710" s="90" t="s">
        <v>152</v>
      </c>
      <c r="C710" s="90" t="s">
        <v>1125</v>
      </c>
      <c r="D710" s="90" t="s">
        <v>1126</v>
      </c>
      <c r="E710" s="90" t="s">
        <v>6436</v>
      </c>
      <c r="F710" s="90" t="s">
        <v>4457</v>
      </c>
      <c r="G710" s="90" t="s">
        <v>4111</v>
      </c>
      <c r="H710" s="90" t="s">
        <v>1571</v>
      </c>
      <c r="I710" s="90" t="s">
        <v>8020</v>
      </c>
      <c r="J710" s="90" t="s">
        <v>8021</v>
      </c>
      <c r="K710" s="90" t="s">
        <v>8022</v>
      </c>
      <c r="L710" s="90" t="s">
        <v>73</v>
      </c>
      <c r="M710" s="90" t="s">
        <v>1834</v>
      </c>
      <c r="N710" s="90" t="s">
        <v>4828</v>
      </c>
      <c r="O710" s="90" t="s">
        <v>949</v>
      </c>
      <c r="P710" s="90" t="s">
        <v>950</v>
      </c>
      <c r="Q710" s="90" t="s">
        <v>6440</v>
      </c>
      <c r="R710" s="90" t="s">
        <v>6441</v>
      </c>
      <c r="S710" s="90" t="s">
        <v>8023</v>
      </c>
      <c r="T710" s="90" t="s">
        <v>119</v>
      </c>
      <c r="U710" s="15">
        <v>0</v>
      </c>
      <c r="V710" s="15">
        <v>30000</v>
      </c>
      <c r="W710" s="15">
        <v>20000</v>
      </c>
      <c r="X710" s="15">
        <v>10000</v>
      </c>
      <c r="Y710" s="90" t="s">
        <v>82</v>
      </c>
      <c r="Z710" s="90" t="s">
        <v>83</v>
      </c>
      <c r="AA710" s="90" t="s">
        <v>84</v>
      </c>
      <c r="AB710" s="90" t="s">
        <v>6443</v>
      </c>
      <c r="AC710" s="90" t="s">
        <v>121</v>
      </c>
      <c r="AD710" s="90" t="s">
        <v>87</v>
      </c>
      <c r="AE710" s="90" t="s">
        <v>61</v>
      </c>
      <c r="AF710" s="90" t="s">
        <v>61</v>
      </c>
      <c r="AG710" s="90" t="s">
        <v>89</v>
      </c>
      <c r="AH710" s="90" t="s">
        <v>89</v>
      </c>
      <c r="AI710" s="90" t="s">
        <v>89</v>
      </c>
      <c r="AJ710" s="90" t="s">
        <v>89</v>
      </c>
      <c r="AK710" s="90" t="s">
        <v>89</v>
      </c>
      <c r="AL710" s="90" t="s">
        <v>89</v>
      </c>
      <c r="AM710" s="90" t="s">
        <v>88</v>
      </c>
      <c r="AN710" s="90" t="s">
        <v>88</v>
      </c>
      <c r="AO710" s="90" t="s">
        <v>88</v>
      </c>
      <c r="AP710" s="90" t="s">
        <v>89</v>
      </c>
      <c r="AQ710" s="90" t="s">
        <v>90</v>
      </c>
      <c r="AR710" s="90" t="s">
        <v>90</v>
      </c>
      <c r="AS710" s="90" t="s">
        <v>91</v>
      </c>
      <c r="AT710" s="90" t="s">
        <v>92</v>
      </c>
      <c r="AU710" s="90" t="s">
        <v>92</v>
      </c>
      <c r="AV710" s="90" t="s">
        <v>93</v>
      </c>
      <c r="AW710" s="90" t="s">
        <v>6444</v>
      </c>
      <c r="AX710" s="90" t="s">
        <v>8024</v>
      </c>
      <c r="AY710" s="90" t="s">
        <v>6446</v>
      </c>
      <c r="AZ710" s="90" t="s">
        <v>8024</v>
      </c>
      <c r="BA710" s="90" t="s">
        <v>97</v>
      </c>
      <c r="BB710" s="90" t="s">
        <v>8025</v>
      </c>
      <c r="BC710" s="90" t="s">
        <v>99</v>
      </c>
      <c r="BD710" s="90" t="s">
        <v>100</v>
      </c>
      <c r="BE710" s="90" t="s">
        <v>61</v>
      </c>
      <c r="BF710" s="90" t="s">
        <v>119</v>
      </c>
      <c r="BG710" s="90" t="s">
        <v>101</v>
      </c>
    </row>
    <row r="711" s="85" customFormat="1" ht="19" customHeight="1" spans="1:59">
      <c r="A711" s="90" t="s">
        <v>516</v>
      </c>
      <c r="B711" s="90" t="s">
        <v>517</v>
      </c>
      <c r="C711" s="90" t="s">
        <v>2343</v>
      </c>
      <c r="D711" s="90" t="s">
        <v>2344</v>
      </c>
      <c r="E711" s="90" t="s">
        <v>8026</v>
      </c>
      <c r="F711" s="90" t="s">
        <v>8027</v>
      </c>
      <c r="G711" s="90" t="s">
        <v>522</v>
      </c>
      <c r="H711" s="90" t="s">
        <v>109</v>
      </c>
      <c r="I711" s="90" t="s">
        <v>8028</v>
      </c>
      <c r="J711" s="90" t="s">
        <v>8029</v>
      </c>
      <c r="K711" s="90" t="s">
        <v>8030</v>
      </c>
      <c r="L711" s="90" t="s">
        <v>73</v>
      </c>
      <c r="M711" s="90" t="s">
        <v>341</v>
      </c>
      <c r="N711" s="90" t="s">
        <v>1863</v>
      </c>
      <c r="O711" s="90" t="s">
        <v>774</v>
      </c>
      <c r="P711" s="90" t="s">
        <v>775</v>
      </c>
      <c r="Q711" s="90" t="s">
        <v>3796</v>
      </c>
      <c r="R711" s="90" t="s">
        <v>3797</v>
      </c>
      <c r="S711" s="90" t="s">
        <v>8031</v>
      </c>
      <c r="T711" s="90" t="s">
        <v>119</v>
      </c>
      <c r="U711" s="15">
        <v>0</v>
      </c>
      <c r="V711" s="15">
        <v>14000</v>
      </c>
      <c r="W711" s="15">
        <v>11200</v>
      </c>
      <c r="X711" s="15">
        <v>2000</v>
      </c>
      <c r="Y711" s="90" t="s">
        <v>82</v>
      </c>
      <c r="Z711" s="90" t="s">
        <v>83</v>
      </c>
      <c r="AA711" s="90" t="s">
        <v>84</v>
      </c>
      <c r="AB711" s="90" t="s">
        <v>8032</v>
      </c>
      <c r="AC711" s="90" t="s">
        <v>145</v>
      </c>
      <c r="AD711" s="90" t="s">
        <v>87</v>
      </c>
      <c r="AE711" s="90" t="s">
        <v>61</v>
      </c>
      <c r="AF711" s="90" t="s">
        <v>61</v>
      </c>
      <c r="AG711" s="90" t="s">
        <v>89</v>
      </c>
      <c r="AH711" s="90" t="s">
        <v>89</v>
      </c>
      <c r="AI711" s="90" t="s">
        <v>89</v>
      </c>
      <c r="AJ711" s="90" t="s">
        <v>89</v>
      </c>
      <c r="AK711" s="90" t="s">
        <v>89</v>
      </c>
      <c r="AL711" s="90" t="s">
        <v>89</v>
      </c>
      <c r="AM711" s="90" t="s">
        <v>89</v>
      </c>
      <c r="AN711" s="90" t="s">
        <v>89</v>
      </c>
      <c r="AO711" s="90" t="s">
        <v>89</v>
      </c>
      <c r="AP711" s="90" t="s">
        <v>89</v>
      </c>
      <c r="AQ711" s="90" t="s">
        <v>90</v>
      </c>
      <c r="AR711" s="90" t="s">
        <v>90</v>
      </c>
      <c r="AS711" s="90" t="s">
        <v>91</v>
      </c>
      <c r="AT711" s="90" t="s">
        <v>92</v>
      </c>
      <c r="AU711" s="90" t="s">
        <v>92</v>
      </c>
      <c r="AV711" s="90" t="s">
        <v>93</v>
      </c>
      <c r="AW711" s="90" t="s">
        <v>8033</v>
      </c>
      <c r="AX711" s="90" t="s">
        <v>8034</v>
      </c>
      <c r="AY711" s="90" t="s">
        <v>8035</v>
      </c>
      <c r="AZ711" s="90" t="s">
        <v>8034</v>
      </c>
      <c r="BA711" s="90" t="s">
        <v>97</v>
      </c>
      <c r="BB711" s="90" t="s">
        <v>8036</v>
      </c>
      <c r="BC711" s="90" t="s">
        <v>99</v>
      </c>
      <c r="BD711" s="90" t="s">
        <v>100</v>
      </c>
      <c r="BE711" s="90" t="s">
        <v>61</v>
      </c>
      <c r="BF711" s="90" t="s">
        <v>119</v>
      </c>
      <c r="BG711" s="90" t="s">
        <v>101</v>
      </c>
    </row>
    <row r="712" s="85" customFormat="1" ht="19" customHeight="1" spans="1:59">
      <c r="A712" s="90" t="s">
        <v>302</v>
      </c>
      <c r="B712" s="90" t="s">
        <v>303</v>
      </c>
      <c r="C712" s="90" t="s">
        <v>1968</v>
      </c>
      <c r="D712" s="90" t="s">
        <v>1969</v>
      </c>
      <c r="E712" s="90" t="s">
        <v>1970</v>
      </c>
      <c r="F712" s="90" t="s">
        <v>8037</v>
      </c>
      <c r="G712" s="90" t="s">
        <v>1903</v>
      </c>
      <c r="H712" s="90" t="s">
        <v>539</v>
      </c>
      <c r="I712" s="90" t="s">
        <v>8038</v>
      </c>
      <c r="J712" s="90" t="s">
        <v>8039</v>
      </c>
      <c r="K712" s="90" t="s">
        <v>8040</v>
      </c>
      <c r="L712" s="90" t="s">
        <v>73</v>
      </c>
      <c r="M712" s="90" t="s">
        <v>2839</v>
      </c>
      <c r="N712" s="90" t="s">
        <v>203</v>
      </c>
      <c r="O712" s="90" t="s">
        <v>238</v>
      </c>
      <c r="P712" s="90" t="s">
        <v>239</v>
      </c>
      <c r="Q712" s="90" t="s">
        <v>240</v>
      </c>
      <c r="R712" s="90" t="s">
        <v>241</v>
      </c>
      <c r="S712" s="90" t="s">
        <v>8041</v>
      </c>
      <c r="T712" s="90" t="s">
        <v>119</v>
      </c>
      <c r="U712" s="15">
        <v>0</v>
      </c>
      <c r="V712" s="15">
        <v>105453</v>
      </c>
      <c r="W712" s="15">
        <v>69000</v>
      </c>
      <c r="X712" s="15">
        <v>10000</v>
      </c>
      <c r="Y712" s="90" t="s">
        <v>143</v>
      </c>
      <c r="Z712" s="90" t="s">
        <v>83</v>
      </c>
      <c r="AA712" s="90" t="s">
        <v>84</v>
      </c>
      <c r="AB712" s="90" t="s">
        <v>1979</v>
      </c>
      <c r="AC712" s="90" t="s">
        <v>211</v>
      </c>
      <c r="AD712" s="90" t="s">
        <v>87</v>
      </c>
      <c r="AE712" s="90" t="s">
        <v>61</v>
      </c>
      <c r="AF712" s="90" t="s">
        <v>61</v>
      </c>
      <c r="AG712" s="90" t="s">
        <v>89</v>
      </c>
      <c r="AH712" s="90" t="s">
        <v>89</v>
      </c>
      <c r="AI712" s="90" t="s">
        <v>89</v>
      </c>
      <c r="AJ712" s="90" t="s">
        <v>89</v>
      </c>
      <c r="AK712" s="90" t="s">
        <v>89</v>
      </c>
      <c r="AL712" s="90" t="s">
        <v>89</v>
      </c>
      <c r="AM712" s="90" t="s">
        <v>89</v>
      </c>
      <c r="AN712" s="90" t="s">
        <v>89</v>
      </c>
      <c r="AO712" s="90" t="s">
        <v>89</v>
      </c>
      <c r="AP712" s="90" t="s">
        <v>89</v>
      </c>
      <c r="AQ712" s="90" t="s">
        <v>90</v>
      </c>
      <c r="AR712" s="90" t="s">
        <v>90</v>
      </c>
      <c r="AS712" s="90" t="s">
        <v>91</v>
      </c>
      <c r="AT712" s="90" t="s">
        <v>92</v>
      </c>
      <c r="AU712" s="90" t="s">
        <v>92</v>
      </c>
      <c r="AV712" s="90" t="s">
        <v>93</v>
      </c>
      <c r="AW712" s="90" t="s">
        <v>1980</v>
      </c>
      <c r="AX712" s="90" t="s">
        <v>8042</v>
      </c>
      <c r="AY712" s="90" t="s">
        <v>1982</v>
      </c>
      <c r="AZ712" s="90" t="s">
        <v>8042</v>
      </c>
      <c r="BA712" s="90" t="s">
        <v>215</v>
      </c>
      <c r="BB712" s="90" t="s">
        <v>8043</v>
      </c>
      <c r="BC712" s="90" t="s">
        <v>99</v>
      </c>
      <c r="BD712" s="90" t="s">
        <v>150</v>
      </c>
      <c r="BE712" s="90" t="s">
        <v>61</v>
      </c>
      <c r="BF712" s="90" t="s">
        <v>119</v>
      </c>
      <c r="BG712" s="90" t="s">
        <v>101</v>
      </c>
    </row>
    <row r="713" s="85" customFormat="1" ht="19" customHeight="1" spans="1:59">
      <c r="A713" s="90" t="s">
        <v>302</v>
      </c>
      <c r="B713" s="90" t="s">
        <v>303</v>
      </c>
      <c r="C713" s="90" t="s">
        <v>3260</v>
      </c>
      <c r="D713" s="90" t="s">
        <v>3261</v>
      </c>
      <c r="E713" s="90" t="s">
        <v>8044</v>
      </c>
      <c r="F713" s="90" t="s">
        <v>8045</v>
      </c>
      <c r="G713" s="90" t="s">
        <v>1972</v>
      </c>
      <c r="H713" s="90" t="s">
        <v>109</v>
      </c>
      <c r="I713" s="90" t="s">
        <v>8046</v>
      </c>
      <c r="J713" s="90" t="s">
        <v>8047</v>
      </c>
      <c r="K713" s="90" t="s">
        <v>8048</v>
      </c>
      <c r="L713" s="90" t="s">
        <v>73</v>
      </c>
      <c r="M713" s="90" t="s">
        <v>74</v>
      </c>
      <c r="N713" s="90" t="s">
        <v>880</v>
      </c>
      <c r="O713" s="90" t="s">
        <v>257</v>
      </c>
      <c r="P713" s="90" t="s">
        <v>258</v>
      </c>
      <c r="Q713" s="90" t="s">
        <v>3796</v>
      </c>
      <c r="R713" s="90" t="s">
        <v>3797</v>
      </c>
      <c r="S713" s="90" t="s">
        <v>8049</v>
      </c>
      <c r="T713" s="90" t="s">
        <v>380</v>
      </c>
      <c r="U713" s="15">
        <v>0</v>
      </c>
      <c r="V713" s="15">
        <v>7849</v>
      </c>
      <c r="W713" s="15">
        <v>4500</v>
      </c>
      <c r="X713" s="15">
        <v>2000</v>
      </c>
      <c r="Y713" s="90" t="s">
        <v>82</v>
      </c>
      <c r="Z713" s="90" t="s">
        <v>83</v>
      </c>
      <c r="AA713" s="90" t="s">
        <v>84</v>
      </c>
      <c r="AB713" s="90" t="s">
        <v>8050</v>
      </c>
      <c r="AC713" s="90" t="s">
        <v>145</v>
      </c>
      <c r="AD713" s="90" t="s">
        <v>87</v>
      </c>
      <c r="AE713" s="90" t="s">
        <v>61</v>
      </c>
      <c r="AF713" s="90" t="s">
        <v>61</v>
      </c>
      <c r="AG713" s="90" t="s">
        <v>89</v>
      </c>
      <c r="AH713" s="90" t="s">
        <v>89</v>
      </c>
      <c r="AI713" s="90" t="s">
        <v>88</v>
      </c>
      <c r="AJ713" s="90" t="s">
        <v>88</v>
      </c>
      <c r="AK713" s="90" t="s">
        <v>89</v>
      </c>
      <c r="AL713" s="90" t="s">
        <v>88</v>
      </c>
      <c r="AM713" s="90" t="s">
        <v>88</v>
      </c>
      <c r="AN713" s="90" t="s">
        <v>88</v>
      </c>
      <c r="AO713" s="90" t="s">
        <v>88</v>
      </c>
      <c r="AP713" s="90" t="s">
        <v>89</v>
      </c>
      <c r="AQ713" s="90" t="s">
        <v>90</v>
      </c>
      <c r="AR713" s="90" t="s">
        <v>90</v>
      </c>
      <c r="AS713" s="90" t="s">
        <v>91</v>
      </c>
      <c r="AT713" s="90" t="s">
        <v>92</v>
      </c>
      <c r="AU713" s="90" t="s">
        <v>92</v>
      </c>
      <c r="AV713" s="90" t="s">
        <v>93</v>
      </c>
      <c r="AW713" s="90" t="s">
        <v>8051</v>
      </c>
      <c r="AX713" s="90" t="s">
        <v>8052</v>
      </c>
      <c r="AY713" s="90" t="s">
        <v>8053</v>
      </c>
      <c r="AZ713" s="90" t="s">
        <v>8052</v>
      </c>
      <c r="BA713" s="90" t="s">
        <v>97</v>
      </c>
      <c r="BB713" s="90" t="s">
        <v>8054</v>
      </c>
      <c r="BC713" s="90" t="s">
        <v>99</v>
      </c>
      <c r="BD713" s="90" t="s">
        <v>100</v>
      </c>
      <c r="BE713" s="90" t="s">
        <v>61</v>
      </c>
      <c r="BF713" s="90" t="s">
        <v>380</v>
      </c>
      <c r="BG713" s="90" t="s">
        <v>101</v>
      </c>
    </row>
    <row r="714" s="85" customFormat="1" ht="19" customHeight="1" spans="1:59">
      <c r="A714" s="90" t="s">
        <v>151</v>
      </c>
      <c r="B714" s="90" t="s">
        <v>152</v>
      </c>
      <c r="C714" s="90" t="s">
        <v>153</v>
      </c>
      <c r="D714" s="90" t="s">
        <v>154</v>
      </c>
      <c r="E714" s="90" t="s">
        <v>8055</v>
      </c>
      <c r="F714" s="90" t="s">
        <v>1818</v>
      </c>
      <c r="G714" s="90" t="s">
        <v>1819</v>
      </c>
      <c r="H714" s="90" t="s">
        <v>109</v>
      </c>
      <c r="I714" s="90" t="s">
        <v>8056</v>
      </c>
      <c r="J714" s="90" t="s">
        <v>8057</v>
      </c>
      <c r="K714" s="90" t="s">
        <v>8058</v>
      </c>
      <c r="L714" s="90" t="s">
        <v>73</v>
      </c>
      <c r="M714" s="90" t="s">
        <v>8059</v>
      </c>
      <c r="N714" s="90" t="s">
        <v>508</v>
      </c>
      <c r="O714" s="90" t="s">
        <v>431</v>
      </c>
      <c r="P714" s="90" t="s">
        <v>432</v>
      </c>
      <c r="Q714" s="90" t="s">
        <v>433</v>
      </c>
      <c r="R714" s="90" t="s">
        <v>434</v>
      </c>
      <c r="S714" s="90" t="s">
        <v>8060</v>
      </c>
      <c r="T714" s="90" t="s">
        <v>262</v>
      </c>
      <c r="U714" s="15">
        <v>0</v>
      </c>
      <c r="V714" s="15">
        <v>71211</v>
      </c>
      <c r="W714" s="15">
        <v>25000</v>
      </c>
      <c r="X714" s="15">
        <v>6600</v>
      </c>
      <c r="Y714" s="90" t="s">
        <v>143</v>
      </c>
      <c r="Z714" s="90" t="s">
        <v>83</v>
      </c>
      <c r="AA714" s="90" t="s">
        <v>84</v>
      </c>
      <c r="AB714" s="90" t="s">
        <v>8061</v>
      </c>
      <c r="AC714" s="90" t="s">
        <v>145</v>
      </c>
      <c r="AD714" s="90" t="s">
        <v>87</v>
      </c>
      <c r="AE714" s="90" t="s">
        <v>61</v>
      </c>
      <c r="AF714" s="90" t="s">
        <v>61</v>
      </c>
      <c r="AG714" s="90" t="s">
        <v>89</v>
      </c>
      <c r="AH714" s="90" t="s">
        <v>89</v>
      </c>
      <c r="AI714" s="90" t="s">
        <v>89</v>
      </c>
      <c r="AJ714" s="90" t="s">
        <v>89</v>
      </c>
      <c r="AK714" s="90" t="s">
        <v>89</v>
      </c>
      <c r="AL714" s="90" t="s">
        <v>89</v>
      </c>
      <c r="AM714" s="90" t="s">
        <v>89</v>
      </c>
      <c r="AN714" s="90" t="s">
        <v>89</v>
      </c>
      <c r="AO714" s="90" t="s">
        <v>89</v>
      </c>
      <c r="AP714" s="90" t="s">
        <v>89</v>
      </c>
      <c r="AQ714" s="90" t="s">
        <v>90</v>
      </c>
      <c r="AR714" s="90" t="s">
        <v>90</v>
      </c>
      <c r="AS714" s="90" t="s">
        <v>91</v>
      </c>
      <c r="AT714" s="90" t="s">
        <v>92</v>
      </c>
      <c r="AU714" s="90" t="s">
        <v>92</v>
      </c>
      <c r="AV714" s="90" t="s">
        <v>93</v>
      </c>
      <c r="AW714" s="90" t="s">
        <v>8062</v>
      </c>
      <c r="AX714" s="90" t="s">
        <v>8063</v>
      </c>
      <c r="AY714" s="90" t="s">
        <v>8064</v>
      </c>
      <c r="AZ714" s="90" t="s">
        <v>8063</v>
      </c>
      <c r="BA714" s="90" t="s">
        <v>215</v>
      </c>
      <c r="BB714" s="90" t="s">
        <v>8065</v>
      </c>
      <c r="BC714" s="90" t="s">
        <v>99</v>
      </c>
      <c r="BD714" s="90" t="s">
        <v>150</v>
      </c>
      <c r="BE714" s="90" t="s">
        <v>61</v>
      </c>
      <c r="BF714" s="90" t="s">
        <v>262</v>
      </c>
      <c r="BG714" s="90" t="s">
        <v>101</v>
      </c>
    </row>
    <row r="715" s="85" customFormat="1" ht="19" customHeight="1" spans="1:59">
      <c r="A715" s="90" t="s">
        <v>1774</v>
      </c>
      <c r="B715" s="90" t="s">
        <v>1775</v>
      </c>
      <c r="C715" s="90" t="s">
        <v>6861</v>
      </c>
      <c r="D715" s="90" t="s">
        <v>6862</v>
      </c>
      <c r="E715" s="90" t="s">
        <v>8066</v>
      </c>
      <c r="F715" s="90" t="s">
        <v>7863</v>
      </c>
      <c r="G715" s="90" t="s">
        <v>3367</v>
      </c>
      <c r="H715" s="90" t="s">
        <v>109</v>
      </c>
      <c r="I715" s="90" t="s">
        <v>8067</v>
      </c>
      <c r="J715" s="90" t="s">
        <v>8068</v>
      </c>
      <c r="K715" s="90" t="s">
        <v>8069</v>
      </c>
      <c r="L715" s="90" t="s">
        <v>73</v>
      </c>
      <c r="M715" s="90" t="s">
        <v>4416</v>
      </c>
      <c r="N715" s="90" t="s">
        <v>1847</v>
      </c>
      <c r="O715" s="90" t="s">
        <v>2779</v>
      </c>
      <c r="P715" s="90" t="s">
        <v>2780</v>
      </c>
      <c r="Q715" s="90" t="s">
        <v>259</v>
      </c>
      <c r="R715" s="90" t="s">
        <v>260</v>
      </c>
      <c r="S715" s="90" t="s">
        <v>8070</v>
      </c>
      <c r="T715" s="90" t="s">
        <v>380</v>
      </c>
      <c r="U715" s="15">
        <v>0</v>
      </c>
      <c r="V715" s="15">
        <v>12521</v>
      </c>
      <c r="W715" s="15">
        <v>6000</v>
      </c>
      <c r="X715" s="15">
        <v>6000</v>
      </c>
      <c r="Y715" s="90" t="s">
        <v>143</v>
      </c>
      <c r="Z715" s="90" t="s">
        <v>83</v>
      </c>
      <c r="AA715" s="90" t="s">
        <v>84</v>
      </c>
      <c r="AB715" s="90" t="s">
        <v>8071</v>
      </c>
      <c r="AC715" s="90" t="s">
        <v>211</v>
      </c>
      <c r="AD715" s="90" t="s">
        <v>87</v>
      </c>
      <c r="AE715" s="90" t="s">
        <v>61</v>
      </c>
      <c r="AF715" s="90" t="s">
        <v>61</v>
      </c>
      <c r="AG715" s="90" t="s">
        <v>89</v>
      </c>
      <c r="AH715" s="90" t="s">
        <v>89</v>
      </c>
      <c r="AI715" s="90" t="s">
        <v>89</v>
      </c>
      <c r="AJ715" s="90" t="s">
        <v>89</v>
      </c>
      <c r="AK715" s="90" t="s">
        <v>89</v>
      </c>
      <c r="AL715" s="90" t="s">
        <v>89</v>
      </c>
      <c r="AM715" s="90" t="s">
        <v>89</v>
      </c>
      <c r="AN715" s="90" t="s">
        <v>89</v>
      </c>
      <c r="AO715" s="90" t="s">
        <v>89</v>
      </c>
      <c r="AP715" s="90" t="s">
        <v>89</v>
      </c>
      <c r="AQ715" s="90" t="s">
        <v>90</v>
      </c>
      <c r="AR715" s="90" t="s">
        <v>90</v>
      </c>
      <c r="AS715" s="90" t="s">
        <v>91</v>
      </c>
      <c r="AT715" s="90" t="s">
        <v>92</v>
      </c>
      <c r="AU715" s="90" t="s">
        <v>92</v>
      </c>
      <c r="AV715" s="90" t="s">
        <v>93</v>
      </c>
      <c r="AW715" s="90" t="s">
        <v>8072</v>
      </c>
      <c r="AX715" s="90" t="s">
        <v>8073</v>
      </c>
      <c r="AY715" s="90" t="s">
        <v>8074</v>
      </c>
      <c r="AZ715" s="90" t="s">
        <v>8073</v>
      </c>
      <c r="BA715" s="90" t="s">
        <v>97</v>
      </c>
      <c r="BB715" s="90" t="s">
        <v>8075</v>
      </c>
      <c r="BC715" s="90" t="s">
        <v>99</v>
      </c>
      <c r="BD715" s="90" t="s">
        <v>150</v>
      </c>
      <c r="BE715" s="90" t="s">
        <v>61</v>
      </c>
      <c r="BF715" s="90" t="s">
        <v>380</v>
      </c>
      <c r="BG715" s="90" t="s">
        <v>101</v>
      </c>
    </row>
    <row r="716" s="85" customFormat="1" ht="19" customHeight="1" spans="1:59">
      <c r="A716" s="90" t="s">
        <v>302</v>
      </c>
      <c r="B716" s="90" t="s">
        <v>303</v>
      </c>
      <c r="C716" s="90" t="s">
        <v>3260</v>
      </c>
      <c r="D716" s="90" t="s">
        <v>3261</v>
      </c>
      <c r="E716" s="90" t="s">
        <v>3665</v>
      </c>
      <c r="F716" s="90" t="s">
        <v>8076</v>
      </c>
      <c r="G716" s="90" t="s">
        <v>7095</v>
      </c>
      <c r="H716" s="90" t="s">
        <v>2216</v>
      </c>
      <c r="I716" s="90" t="s">
        <v>8077</v>
      </c>
      <c r="J716" s="90" t="s">
        <v>8078</v>
      </c>
      <c r="K716" s="90" t="s">
        <v>8079</v>
      </c>
      <c r="L716" s="90" t="s">
        <v>73</v>
      </c>
      <c r="M716" s="90" t="s">
        <v>74</v>
      </c>
      <c r="N716" s="90" t="s">
        <v>185</v>
      </c>
      <c r="O716" s="90" t="s">
        <v>1739</v>
      </c>
      <c r="P716" s="90" t="s">
        <v>1740</v>
      </c>
      <c r="Q716" s="90" t="s">
        <v>2223</v>
      </c>
      <c r="R716" s="90" t="s">
        <v>2224</v>
      </c>
      <c r="S716" s="90" t="s">
        <v>8080</v>
      </c>
      <c r="T716" s="90" t="s">
        <v>380</v>
      </c>
      <c r="U716" s="15">
        <v>0</v>
      </c>
      <c r="V716" s="15">
        <v>10000</v>
      </c>
      <c r="W716" s="15">
        <v>6300</v>
      </c>
      <c r="X716" s="15">
        <v>2000</v>
      </c>
      <c r="Y716" s="90" t="s">
        <v>82</v>
      </c>
      <c r="Z716" s="90" t="s">
        <v>83</v>
      </c>
      <c r="AA716" s="90" t="s">
        <v>84</v>
      </c>
      <c r="AB716" s="90" t="s">
        <v>3673</v>
      </c>
      <c r="AC716" s="90" t="s">
        <v>145</v>
      </c>
      <c r="AD716" s="90" t="s">
        <v>87</v>
      </c>
      <c r="AE716" s="90" t="s">
        <v>61</v>
      </c>
      <c r="AF716" s="90" t="s">
        <v>61</v>
      </c>
      <c r="AG716" s="90" t="s">
        <v>89</v>
      </c>
      <c r="AH716" s="90" t="s">
        <v>89</v>
      </c>
      <c r="AI716" s="90" t="s">
        <v>88</v>
      </c>
      <c r="AJ716" s="90" t="s">
        <v>88</v>
      </c>
      <c r="AK716" s="90" t="s">
        <v>88</v>
      </c>
      <c r="AL716" s="90" t="s">
        <v>88</v>
      </c>
      <c r="AM716" s="90" t="s">
        <v>89</v>
      </c>
      <c r="AN716" s="90" t="s">
        <v>88</v>
      </c>
      <c r="AO716" s="90" t="s">
        <v>88</v>
      </c>
      <c r="AP716" s="90" t="s">
        <v>89</v>
      </c>
      <c r="AQ716" s="90" t="s">
        <v>90</v>
      </c>
      <c r="AR716" s="90" t="s">
        <v>90</v>
      </c>
      <c r="AS716" s="90" t="s">
        <v>91</v>
      </c>
      <c r="AT716" s="90" t="s">
        <v>92</v>
      </c>
      <c r="AU716" s="90" t="s">
        <v>92</v>
      </c>
      <c r="AV716" s="90" t="s">
        <v>93</v>
      </c>
      <c r="AW716" s="90" t="s">
        <v>3674</v>
      </c>
      <c r="AX716" s="90" t="s">
        <v>8081</v>
      </c>
      <c r="AY716" s="90" t="s">
        <v>3676</v>
      </c>
      <c r="AZ716" s="90" t="s">
        <v>8081</v>
      </c>
      <c r="BA716" s="90" t="s">
        <v>97</v>
      </c>
      <c r="BB716" s="90" t="s">
        <v>8082</v>
      </c>
      <c r="BC716" s="90" t="s">
        <v>99</v>
      </c>
      <c r="BD716" s="90" t="s">
        <v>100</v>
      </c>
      <c r="BE716" s="90" t="s">
        <v>61</v>
      </c>
      <c r="BF716" s="90" t="s">
        <v>380</v>
      </c>
      <c r="BG716" s="90" t="s">
        <v>101</v>
      </c>
    </row>
    <row r="717" s="85" customFormat="1" ht="19" customHeight="1" spans="1:59">
      <c r="A717" s="90" t="s">
        <v>174</v>
      </c>
      <c r="B717" s="90" t="s">
        <v>175</v>
      </c>
      <c r="C717" s="90" t="s">
        <v>2007</v>
      </c>
      <c r="D717" s="90" t="s">
        <v>2008</v>
      </c>
      <c r="E717" s="90" t="s">
        <v>8083</v>
      </c>
      <c r="F717" s="90" t="s">
        <v>2010</v>
      </c>
      <c r="G717" s="90" t="s">
        <v>893</v>
      </c>
      <c r="H717" s="90" t="s">
        <v>109</v>
      </c>
      <c r="I717" s="90" t="s">
        <v>8084</v>
      </c>
      <c r="J717" s="90" t="s">
        <v>8085</v>
      </c>
      <c r="K717" s="90" t="s">
        <v>8086</v>
      </c>
      <c r="L717" s="90" t="s">
        <v>73</v>
      </c>
      <c r="M717" s="90" t="s">
        <v>74</v>
      </c>
      <c r="N717" s="90" t="s">
        <v>880</v>
      </c>
      <c r="O717" s="90" t="s">
        <v>221</v>
      </c>
      <c r="P717" s="90" t="s">
        <v>222</v>
      </c>
      <c r="Q717" s="90" t="s">
        <v>2693</v>
      </c>
      <c r="R717" s="90" t="s">
        <v>222</v>
      </c>
      <c r="S717" s="90" t="s">
        <v>8087</v>
      </c>
      <c r="T717" s="90" t="s">
        <v>119</v>
      </c>
      <c r="U717" s="15">
        <v>0</v>
      </c>
      <c r="V717" s="15">
        <v>50000</v>
      </c>
      <c r="W717" s="15">
        <v>40000</v>
      </c>
      <c r="X717" s="15">
        <v>10000</v>
      </c>
      <c r="Y717" s="90" t="s">
        <v>82</v>
      </c>
      <c r="Z717" s="90" t="s">
        <v>83</v>
      </c>
      <c r="AA717" s="90" t="s">
        <v>84</v>
      </c>
      <c r="AB717" s="90" t="s">
        <v>8088</v>
      </c>
      <c r="AC717" s="90" t="s">
        <v>145</v>
      </c>
      <c r="AD717" s="90" t="s">
        <v>87</v>
      </c>
      <c r="AE717" s="90" t="s">
        <v>61</v>
      </c>
      <c r="AF717" s="90" t="s">
        <v>61</v>
      </c>
      <c r="AG717" s="90" t="s">
        <v>89</v>
      </c>
      <c r="AH717" s="90" t="s">
        <v>89</v>
      </c>
      <c r="AI717" s="90" t="s">
        <v>89</v>
      </c>
      <c r="AJ717" s="90" t="s">
        <v>88</v>
      </c>
      <c r="AK717" s="90" t="s">
        <v>89</v>
      </c>
      <c r="AL717" s="90" t="s">
        <v>89</v>
      </c>
      <c r="AM717" s="90" t="s">
        <v>89</v>
      </c>
      <c r="AN717" s="90" t="s">
        <v>89</v>
      </c>
      <c r="AO717" s="90" t="s">
        <v>88</v>
      </c>
      <c r="AP717" s="90" t="s">
        <v>89</v>
      </c>
      <c r="AQ717" s="90" t="s">
        <v>90</v>
      </c>
      <c r="AR717" s="90" t="s">
        <v>90</v>
      </c>
      <c r="AS717" s="90" t="s">
        <v>91</v>
      </c>
      <c r="AT717" s="90" t="s">
        <v>92</v>
      </c>
      <c r="AU717" s="90" t="s">
        <v>92</v>
      </c>
      <c r="AV717" s="90" t="s">
        <v>93</v>
      </c>
      <c r="AW717" s="90" t="s">
        <v>8089</v>
      </c>
      <c r="AX717" s="90" t="s">
        <v>8090</v>
      </c>
      <c r="AY717" s="90" t="s">
        <v>8091</v>
      </c>
      <c r="AZ717" s="90" t="s">
        <v>8090</v>
      </c>
      <c r="BA717" s="90" t="s">
        <v>97</v>
      </c>
      <c r="BB717" s="90" t="s">
        <v>8092</v>
      </c>
      <c r="BC717" s="90" t="s">
        <v>99</v>
      </c>
      <c r="BD717" s="90" t="s">
        <v>100</v>
      </c>
      <c r="BE717" s="90" t="s">
        <v>61</v>
      </c>
      <c r="BF717" s="90" t="s">
        <v>119</v>
      </c>
      <c r="BG717" s="90" t="s">
        <v>101</v>
      </c>
    </row>
    <row r="718" s="85" customFormat="1" ht="19" customHeight="1" spans="1:59">
      <c r="A718" s="90" t="s">
        <v>419</v>
      </c>
      <c r="B718" s="90" t="s">
        <v>420</v>
      </c>
      <c r="C718" s="90" t="s">
        <v>3445</v>
      </c>
      <c r="D718" s="90" t="s">
        <v>3446</v>
      </c>
      <c r="E718" s="90" t="s">
        <v>3767</v>
      </c>
      <c r="F718" s="90" t="s">
        <v>3925</v>
      </c>
      <c r="G718" s="90" t="s">
        <v>3925</v>
      </c>
      <c r="H718" s="90" t="s">
        <v>232</v>
      </c>
      <c r="I718" s="90" t="s">
        <v>8093</v>
      </c>
      <c r="J718" s="90" t="s">
        <v>8094</v>
      </c>
      <c r="K718" s="90" t="s">
        <v>8095</v>
      </c>
      <c r="L718" s="90" t="s">
        <v>73</v>
      </c>
      <c r="M718" s="90" t="s">
        <v>162</v>
      </c>
      <c r="N718" s="90" t="s">
        <v>2350</v>
      </c>
      <c r="O718" s="90" t="s">
        <v>398</v>
      </c>
      <c r="P718" s="90" t="s">
        <v>399</v>
      </c>
      <c r="Q718" s="90" t="s">
        <v>2681</v>
      </c>
      <c r="R718" s="90" t="s">
        <v>399</v>
      </c>
      <c r="S718" s="90" t="s">
        <v>8096</v>
      </c>
      <c r="T718" s="90" t="s">
        <v>380</v>
      </c>
      <c r="U718" s="15">
        <v>0</v>
      </c>
      <c r="V718" s="15">
        <v>55000</v>
      </c>
      <c r="W718" s="15">
        <v>42000</v>
      </c>
      <c r="X718" s="15">
        <v>21000</v>
      </c>
      <c r="Y718" s="90" t="s">
        <v>82</v>
      </c>
      <c r="Z718" s="90" t="s">
        <v>83</v>
      </c>
      <c r="AA718" s="90" t="s">
        <v>84</v>
      </c>
      <c r="AB718" s="90" t="s">
        <v>4483</v>
      </c>
      <c r="AC718" s="90" t="s">
        <v>145</v>
      </c>
      <c r="AD718" s="90" t="s">
        <v>87</v>
      </c>
      <c r="AE718" s="90" t="s">
        <v>61</v>
      </c>
      <c r="AF718" s="90" t="s">
        <v>3777</v>
      </c>
      <c r="AG718" s="90" t="s">
        <v>89</v>
      </c>
      <c r="AH718" s="90" t="s">
        <v>89</v>
      </c>
      <c r="AI718" s="90" t="s">
        <v>89</v>
      </c>
      <c r="AJ718" s="90" t="s">
        <v>89</v>
      </c>
      <c r="AK718" s="90" t="s">
        <v>89</v>
      </c>
      <c r="AL718" s="90" t="s">
        <v>89</v>
      </c>
      <c r="AM718" s="90" t="s">
        <v>89</v>
      </c>
      <c r="AN718" s="90" t="s">
        <v>89</v>
      </c>
      <c r="AO718" s="90" t="s">
        <v>89</v>
      </c>
      <c r="AP718" s="90" t="s">
        <v>89</v>
      </c>
      <c r="AQ718" s="90" t="s">
        <v>90</v>
      </c>
      <c r="AR718" s="90" t="s">
        <v>90</v>
      </c>
      <c r="AS718" s="90" t="s">
        <v>91</v>
      </c>
      <c r="AT718" s="90" t="s">
        <v>92</v>
      </c>
      <c r="AU718" s="90" t="s">
        <v>92</v>
      </c>
      <c r="AV718" s="90" t="s">
        <v>93</v>
      </c>
      <c r="AW718" s="90" t="s">
        <v>3778</v>
      </c>
      <c r="AX718" s="90" t="s">
        <v>8097</v>
      </c>
      <c r="AY718" s="90" t="s">
        <v>3780</v>
      </c>
      <c r="AZ718" s="90" t="s">
        <v>8097</v>
      </c>
      <c r="BA718" s="90" t="s">
        <v>97</v>
      </c>
      <c r="BB718" s="90" t="s">
        <v>8098</v>
      </c>
      <c r="BC718" s="90" t="s">
        <v>99</v>
      </c>
      <c r="BD718" s="90" t="s">
        <v>100</v>
      </c>
      <c r="BE718" s="90" t="s">
        <v>61</v>
      </c>
      <c r="BF718" s="90" t="s">
        <v>380</v>
      </c>
      <c r="BG718" s="90" t="s">
        <v>101</v>
      </c>
    </row>
    <row r="719" s="85" customFormat="1" ht="19" customHeight="1" spans="1:59">
      <c r="A719" s="90" t="s">
        <v>1984</v>
      </c>
      <c r="B719" s="90" t="s">
        <v>1985</v>
      </c>
      <c r="C719" s="90" t="s">
        <v>8099</v>
      </c>
      <c r="D719" s="90" t="s">
        <v>8100</v>
      </c>
      <c r="E719" s="90" t="s">
        <v>8101</v>
      </c>
      <c r="F719" s="90" t="s">
        <v>8102</v>
      </c>
      <c r="G719" s="90" t="s">
        <v>8103</v>
      </c>
      <c r="H719" s="90" t="s">
        <v>1299</v>
      </c>
      <c r="I719" s="90" t="s">
        <v>8104</v>
      </c>
      <c r="J719" s="90" t="s">
        <v>8105</v>
      </c>
      <c r="K719" s="90" t="s">
        <v>8106</v>
      </c>
      <c r="L719" s="90" t="s">
        <v>73</v>
      </c>
      <c r="M719" s="90" t="s">
        <v>74</v>
      </c>
      <c r="N719" s="90" t="s">
        <v>1752</v>
      </c>
      <c r="O719" s="90" t="s">
        <v>1739</v>
      </c>
      <c r="P719" s="90" t="s">
        <v>1740</v>
      </c>
      <c r="Q719" s="90" t="s">
        <v>1306</v>
      </c>
      <c r="R719" s="90" t="s">
        <v>1307</v>
      </c>
      <c r="S719" s="90" t="s">
        <v>8107</v>
      </c>
      <c r="T719" s="90" t="s">
        <v>380</v>
      </c>
      <c r="U719" s="15">
        <v>0</v>
      </c>
      <c r="V719" s="15">
        <v>20000</v>
      </c>
      <c r="W719" s="15">
        <v>16000</v>
      </c>
      <c r="X719" s="15">
        <v>4800</v>
      </c>
      <c r="Y719" s="90" t="s">
        <v>82</v>
      </c>
      <c r="Z719" s="90" t="s">
        <v>83</v>
      </c>
      <c r="AA719" s="90" t="s">
        <v>84</v>
      </c>
      <c r="AB719" s="90" t="s">
        <v>8108</v>
      </c>
      <c r="AC719" s="90" t="s">
        <v>211</v>
      </c>
      <c r="AD719" s="90" t="s">
        <v>87</v>
      </c>
      <c r="AE719" s="90" t="s">
        <v>61</v>
      </c>
      <c r="AF719" s="90" t="s">
        <v>61</v>
      </c>
      <c r="AG719" s="90" t="s">
        <v>89</v>
      </c>
      <c r="AH719" s="90" t="s">
        <v>88</v>
      </c>
      <c r="AI719" s="90" t="s">
        <v>88</v>
      </c>
      <c r="AJ719" s="90" t="s">
        <v>88</v>
      </c>
      <c r="AK719" s="90" t="s">
        <v>89</v>
      </c>
      <c r="AL719" s="90" t="s">
        <v>88</v>
      </c>
      <c r="AM719" s="90" t="s">
        <v>88</v>
      </c>
      <c r="AN719" s="90" t="s">
        <v>88</v>
      </c>
      <c r="AO719" s="90" t="s">
        <v>88</v>
      </c>
      <c r="AP719" s="90" t="s">
        <v>89</v>
      </c>
      <c r="AQ719" s="90" t="s">
        <v>90</v>
      </c>
      <c r="AR719" s="90" t="s">
        <v>90</v>
      </c>
      <c r="AS719" s="90" t="s">
        <v>91</v>
      </c>
      <c r="AT719" s="90" t="s">
        <v>92</v>
      </c>
      <c r="AU719" s="90" t="s">
        <v>92</v>
      </c>
      <c r="AV719" s="90" t="s">
        <v>93</v>
      </c>
      <c r="AW719" s="90" t="s">
        <v>8109</v>
      </c>
      <c r="AX719" s="90" t="s">
        <v>8110</v>
      </c>
      <c r="AY719" s="90" t="s">
        <v>8111</v>
      </c>
      <c r="AZ719" s="90" t="s">
        <v>8110</v>
      </c>
      <c r="BA719" s="90" t="s">
        <v>97</v>
      </c>
      <c r="BB719" s="90" t="s">
        <v>8112</v>
      </c>
      <c r="BC719" s="90" t="s">
        <v>99</v>
      </c>
      <c r="BD719" s="90" t="s">
        <v>100</v>
      </c>
      <c r="BE719" s="90" t="s">
        <v>61</v>
      </c>
      <c r="BF719" s="90" t="s">
        <v>380</v>
      </c>
      <c r="BG719" s="90" t="s">
        <v>101</v>
      </c>
    </row>
    <row r="720" s="85" customFormat="1" ht="19" customHeight="1" spans="1:59">
      <c r="A720" s="90" t="s">
        <v>62</v>
      </c>
      <c r="B720" s="90" t="s">
        <v>63</v>
      </c>
      <c r="C720" s="90" t="s">
        <v>7142</v>
      </c>
      <c r="D720" s="90" t="s">
        <v>7143</v>
      </c>
      <c r="E720" s="90" t="s">
        <v>8113</v>
      </c>
      <c r="F720" s="90" t="s">
        <v>8114</v>
      </c>
      <c r="G720" s="90" t="s">
        <v>8115</v>
      </c>
      <c r="H720" s="90" t="s">
        <v>3123</v>
      </c>
      <c r="I720" s="90" t="s">
        <v>8116</v>
      </c>
      <c r="J720" s="90" t="s">
        <v>8117</v>
      </c>
      <c r="K720" s="90" t="s">
        <v>8118</v>
      </c>
      <c r="L720" s="90" t="s">
        <v>73</v>
      </c>
      <c r="M720" s="90" t="s">
        <v>786</v>
      </c>
      <c r="N720" s="90" t="s">
        <v>8119</v>
      </c>
      <c r="O720" s="90" t="s">
        <v>3128</v>
      </c>
      <c r="P720" s="90" t="s">
        <v>3129</v>
      </c>
      <c r="Q720" s="90" t="s">
        <v>3044</v>
      </c>
      <c r="R720" s="90" t="s">
        <v>3129</v>
      </c>
      <c r="S720" s="90" t="s">
        <v>8120</v>
      </c>
      <c r="T720" s="90" t="s">
        <v>380</v>
      </c>
      <c r="U720" s="15">
        <v>0</v>
      </c>
      <c r="V720" s="15">
        <v>5061</v>
      </c>
      <c r="W720" s="15">
        <v>3000</v>
      </c>
      <c r="X720" s="15">
        <v>2500</v>
      </c>
      <c r="Y720" s="90" t="s">
        <v>82</v>
      </c>
      <c r="Z720" s="90" t="s">
        <v>83</v>
      </c>
      <c r="AA720" s="90" t="s">
        <v>84</v>
      </c>
      <c r="AB720" s="90" t="s">
        <v>8121</v>
      </c>
      <c r="AC720" s="90" t="s">
        <v>359</v>
      </c>
      <c r="AD720" s="90" t="s">
        <v>87</v>
      </c>
      <c r="AE720" s="90" t="s">
        <v>61</v>
      </c>
      <c r="AF720" s="90" t="s">
        <v>61</v>
      </c>
      <c r="AG720" s="90" t="s">
        <v>89</v>
      </c>
      <c r="AH720" s="90" t="s">
        <v>89</v>
      </c>
      <c r="AI720" s="90" t="s">
        <v>89</v>
      </c>
      <c r="AJ720" s="90" t="s">
        <v>89</v>
      </c>
      <c r="AK720" s="90" t="s">
        <v>89</v>
      </c>
      <c r="AL720" s="90" t="s">
        <v>89</v>
      </c>
      <c r="AM720" s="90" t="s">
        <v>89</v>
      </c>
      <c r="AN720" s="90" t="s">
        <v>89</v>
      </c>
      <c r="AO720" s="90" t="s">
        <v>88</v>
      </c>
      <c r="AP720" s="90" t="s">
        <v>89</v>
      </c>
      <c r="AQ720" s="90" t="s">
        <v>90</v>
      </c>
      <c r="AR720" s="90" t="s">
        <v>90</v>
      </c>
      <c r="AS720" s="90" t="s">
        <v>91</v>
      </c>
      <c r="AT720" s="90" t="s">
        <v>92</v>
      </c>
      <c r="AU720" s="90" t="s">
        <v>92</v>
      </c>
      <c r="AV720" s="90" t="s">
        <v>93</v>
      </c>
      <c r="AW720" s="90" t="s">
        <v>8122</v>
      </c>
      <c r="AX720" s="90" t="s">
        <v>8123</v>
      </c>
      <c r="AY720" s="90" t="s">
        <v>8124</v>
      </c>
      <c r="AZ720" s="90" t="s">
        <v>8123</v>
      </c>
      <c r="BA720" s="90" t="s">
        <v>97</v>
      </c>
      <c r="BB720" s="90" t="s">
        <v>8125</v>
      </c>
      <c r="BC720" s="90" t="s">
        <v>99</v>
      </c>
      <c r="BD720" s="90" t="s">
        <v>100</v>
      </c>
      <c r="BE720" s="90" t="s">
        <v>61</v>
      </c>
      <c r="BF720" s="90" t="s">
        <v>380</v>
      </c>
      <c r="BG720" s="90" t="s">
        <v>101</v>
      </c>
    </row>
    <row r="721" s="85" customFormat="1" ht="19" customHeight="1" spans="1:59">
      <c r="A721" s="90" t="s">
        <v>458</v>
      </c>
      <c r="B721" s="90" t="s">
        <v>459</v>
      </c>
      <c r="C721" s="90" t="s">
        <v>6842</v>
      </c>
      <c r="D721" s="90" t="s">
        <v>6843</v>
      </c>
      <c r="E721" s="90" t="s">
        <v>7683</v>
      </c>
      <c r="F721" s="90" t="s">
        <v>7684</v>
      </c>
      <c r="G721" s="90" t="s">
        <v>4372</v>
      </c>
      <c r="H721" s="90" t="s">
        <v>369</v>
      </c>
      <c r="I721" s="90" t="s">
        <v>8126</v>
      </c>
      <c r="J721" s="90" t="s">
        <v>8127</v>
      </c>
      <c r="K721" s="90" t="s">
        <v>8128</v>
      </c>
      <c r="L721" s="90" t="s">
        <v>73</v>
      </c>
      <c r="M721" s="90" t="s">
        <v>74</v>
      </c>
      <c r="N721" s="90" t="s">
        <v>1752</v>
      </c>
      <c r="O721" s="90" t="s">
        <v>1739</v>
      </c>
      <c r="P721" s="90" t="s">
        <v>1740</v>
      </c>
      <c r="Q721" s="90" t="s">
        <v>377</v>
      </c>
      <c r="R721" s="90" t="s">
        <v>378</v>
      </c>
      <c r="S721" s="90" t="s">
        <v>8129</v>
      </c>
      <c r="T721" s="90" t="s">
        <v>380</v>
      </c>
      <c r="U721" s="15">
        <v>0</v>
      </c>
      <c r="V721" s="15">
        <v>92000</v>
      </c>
      <c r="W721" s="15">
        <v>70000</v>
      </c>
      <c r="X721" s="15">
        <v>25000</v>
      </c>
      <c r="Y721" s="90" t="s">
        <v>82</v>
      </c>
      <c r="Z721" s="90" t="s">
        <v>83</v>
      </c>
      <c r="AA721" s="90" t="s">
        <v>84</v>
      </c>
      <c r="AB721" s="90" t="s">
        <v>8130</v>
      </c>
      <c r="AC721" s="90" t="s">
        <v>121</v>
      </c>
      <c r="AD721" s="90" t="s">
        <v>87</v>
      </c>
      <c r="AE721" s="90" t="s">
        <v>61</v>
      </c>
      <c r="AF721" s="90" t="s">
        <v>61</v>
      </c>
      <c r="AG721" s="90" t="s">
        <v>89</v>
      </c>
      <c r="AH721" s="90" t="s">
        <v>89</v>
      </c>
      <c r="AI721" s="90" t="s">
        <v>89</v>
      </c>
      <c r="AJ721" s="90" t="s">
        <v>89</v>
      </c>
      <c r="AK721" s="90" t="s">
        <v>89</v>
      </c>
      <c r="AL721" s="90" t="s">
        <v>89</v>
      </c>
      <c r="AM721" s="90" t="s">
        <v>89</v>
      </c>
      <c r="AN721" s="90" t="s">
        <v>89</v>
      </c>
      <c r="AO721" s="90" t="s">
        <v>89</v>
      </c>
      <c r="AP721" s="90" t="s">
        <v>89</v>
      </c>
      <c r="AQ721" s="90" t="s">
        <v>90</v>
      </c>
      <c r="AR721" s="90" t="s">
        <v>90</v>
      </c>
      <c r="AS721" s="90" t="s">
        <v>91</v>
      </c>
      <c r="AT721" s="90" t="s">
        <v>92</v>
      </c>
      <c r="AU721" s="90" t="s">
        <v>92</v>
      </c>
      <c r="AV721" s="90" t="s">
        <v>93</v>
      </c>
      <c r="AW721" s="90" t="s">
        <v>7691</v>
      </c>
      <c r="AX721" s="90" t="s">
        <v>8131</v>
      </c>
      <c r="AY721" s="90" t="s">
        <v>7693</v>
      </c>
      <c r="AZ721" s="90" t="s">
        <v>8131</v>
      </c>
      <c r="BA721" s="90" t="s">
        <v>97</v>
      </c>
      <c r="BB721" s="90" t="s">
        <v>8132</v>
      </c>
      <c r="BC721" s="90" t="s">
        <v>99</v>
      </c>
      <c r="BD721" s="90" t="s">
        <v>100</v>
      </c>
      <c r="BE721" s="90" t="s">
        <v>61</v>
      </c>
      <c r="BF721" s="90" t="s">
        <v>380</v>
      </c>
      <c r="BG721" s="90" t="s">
        <v>101</v>
      </c>
    </row>
    <row r="722" s="85" customFormat="1" ht="19" customHeight="1" spans="1:59">
      <c r="A722" s="90" t="s">
        <v>151</v>
      </c>
      <c r="B722" s="90" t="s">
        <v>152</v>
      </c>
      <c r="C722" s="90" t="s">
        <v>1125</v>
      </c>
      <c r="D722" s="90" t="s">
        <v>1126</v>
      </c>
      <c r="E722" s="90" t="s">
        <v>1732</v>
      </c>
      <c r="F722" s="90" t="s">
        <v>8133</v>
      </c>
      <c r="G722" s="90" t="s">
        <v>3007</v>
      </c>
      <c r="H722" s="90" t="s">
        <v>1299</v>
      </c>
      <c r="I722" s="90" t="s">
        <v>8134</v>
      </c>
      <c r="J722" s="90" t="s">
        <v>8135</v>
      </c>
      <c r="K722" s="90" t="s">
        <v>8136</v>
      </c>
      <c r="L722" s="90" t="s">
        <v>73</v>
      </c>
      <c r="M722" s="90" t="s">
        <v>3170</v>
      </c>
      <c r="N722" s="90" t="s">
        <v>397</v>
      </c>
      <c r="O722" s="90" t="s">
        <v>2764</v>
      </c>
      <c r="P722" s="90" t="s">
        <v>2765</v>
      </c>
      <c r="Q722" s="90" t="s">
        <v>1306</v>
      </c>
      <c r="R722" s="90" t="s">
        <v>1307</v>
      </c>
      <c r="S722" s="90" t="s">
        <v>8137</v>
      </c>
      <c r="T722" s="90" t="s">
        <v>119</v>
      </c>
      <c r="U722" s="15">
        <v>0</v>
      </c>
      <c r="V722" s="15">
        <v>60000</v>
      </c>
      <c r="W722" s="15">
        <v>30000</v>
      </c>
      <c r="X722" s="15">
        <v>10000</v>
      </c>
      <c r="Y722" s="90" t="s">
        <v>143</v>
      </c>
      <c r="Z722" s="90" t="s">
        <v>83</v>
      </c>
      <c r="AA722" s="90" t="s">
        <v>84</v>
      </c>
      <c r="AB722" s="90" t="s">
        <v>1742</v>
      </c>
      <c r="AC722" s="90" t="s">
        <v>359</v>
      </c>
      <c r="AD722" s="90" t="s">
        <v>87</v>
      </c>
      <c r="AE722" s="90" t="s">
        <v>61</v>
      </c>
      <c r="AF722" s="90" t="s">
        <v>61</v>
      </c>
      <c r="AG722" s="90" t="s">
        <v>89</v>
      </c>
      <c r="AH722" s="90" t="s">
        <v>89</v>
      </c>
      <c r="AI722" s="90" t="s">
        <v>89</v>
      </c>
      <c r="AJ722" s="90" t="s">
        <v>89</v>
      </c>
      <c r="AK722" s="90" t="s">
        <v>89</v>
      </c>
      <c r="AL722" s="90" t="s">
        <v>89</v>
      </c>
      <c r="AM722" s="90" t="s">
        <v>89</v>
      </c>
      <c r="AN722" s="90" t="s">
        <v>88</v>
      </c>
      <c r="AO722" s="90" t="s">
        <v>89</v>
      </c>
      <c r="AP722" s="90" t="s">
        <v>89</v>
      </c>
      <c r="AQ722" s="90" t="s">
        <v>90</v>
      </c>
      <c r="AR722" s="90" t="s">
        <v>90</v>
      </c>
      <c r="AS722" s="90" t="s">
        <v>91</v>
      </c>
      <c r="AT722" s="90" t="s">
        <v>92</v>
      </c>
      <c r="AU722" s="90" t="s">
        <v>92</v>
      </c>
      <c r="AV722" s="90" t="s">
        <v>93</v>
      </c>
      <c r="AW722" s="90" t="s">
        <v>1743</v>
      </c>
      <c r="AX722" s="90" t="s">
        <v>8138</v>
      </c>
      <c r="AY722" s="90" t="s">
        <v>1745</v>
      </c>
      <c r="AZ722" s="90" t="s">
        <v>8138</v>
      </c>
      <c r="BA722" s="90" t="s">
        <v>97</v>
      </c>
      <c r="BB722" s="90" t="s">
        <v>8139</v>
      </c>
      <c r="BC722" s="90" t="s">
        <v>99</v>
      </c>
      <c r="BD722" s="90" t="s">
        <v>150</v>
      </c>
      <c r="BE722" s="90" t="s">
        <v>61</v>
      </c>
      <c r="BF722" s="90" t="s">
        <v>119</v>
      </c>
      <c r="BG722" s="90" t="s">
        <v>101</v>
      </c>
    </row>
    <row r="723" s="85" customFormat="1" ht="19" customHeight="1" spans="1:59">
      <c r="A723" s="90" t="s">
        <v>646</v>
      </c>
      <c r="B723" s="90" t="s">
        <v>647</v>
      </c>
      <c r="C723" s="90" t="s">
        <v>648</v>
      </c>
      <c r="D723" s="90" t="s">
        <v>649</v>
      </c>
      <c r="E723" s="90" t="s">
        <v>8140</v>
      </c>
      <c r="F723" s="90" t="s">
        <v>8141</v>
      </c>
      <c r="G723" s="90" t="s">
        <v>8141</v>
      </c>
      <c r="H723" s="90" t="s">
        <v>1571</v>
      </c>
      <c r="I723" s="90" t="s">
        <v>8142</v>
      </c>
      <c r="J723" s="90" t="s">
        <v>8143</v>
      </c>
      <c r="K723" s="90" t="s">
        <v>8144</v>
      </c>
      <c r="L723" s="90" t="s">
        <v>73</v>
      </c>
      <c r="M723" s="90" t="s">
        <v>526</v>
      </c>
      <c r="N723" s="90" t="s">
        <v>2029</v>
      </c>
      <c r="O723" s="90" t="s">
        <v>3451</v>
      </c>
      <c r="P723" s="90" t="s">
        <v>3452</v>
      </c>
      <c r="Q723" s="90" t="s">
        <v>4117</v>
      </c>
      <c r="R723" s="90" t="s">
        <v>3452</v>
      </c>
      <c r="S723" s="90" t="s">
        <v>8145</v>
      </c>
      <c r="T723" s="90" t="s">
        <v>380</v>
      </c>
      <c r="U723" s="15">
        <v>0</v>
      </c>
      <c r="V723" s="15">
        <v>21779</v>
      </c>
      <c r="W723" s="15">
        <v>12000</v>
      </c>
      <c r="X723" s="15">
        <v>3000</v>
      </c>
      <c r="Y723" s="90" t="s">
        <v>82</v>
      </c>
      <c r="Z723" s="90" t="s">
        <v>83</v>
      </c>
      <c r="AA723" s="90" t="s">
        <v>84</v>
      </c>
      <c r="AB723" s="90" t="s">
        <v>3483</v>
      </c>
      <c r="AC723" s="90" t="s">
        <v>211</v>
      </c>
      <c r="AD723" s="90" t="s">
        <v>87</v>
      </c>
      <c r="AE723" s="90" t="s">
        <v>61</v>
      </c>
      <c r="AF723" s="90" t="s">
        <v>61</v>
      </c>
      <c r="AG723" s="90" t="s">
        <v>89</v>
      </c>
      <c r="AH723" s="90" t="s">
        <v>89</v>
      </c>
      <c r="AI723" s="90" t="s">
        <v>89</v>
      </c>
      <c r="AJ723" s="90" t="s">
        <v>88</v>
      </c>
      <c r="AK723" s="90" t="s">
        <v>89</v>
      </c>
      <c r="AL723" s="90" t="s">
        <v>89</v>
      </c>
      <c r="AM723" s="90" t="s">
        <v>89</v>
      </c>
      <c r="AN723" s="90" t="s">
        <v>89</v>
      </c>
      <c r="AO723" s="90" t="s">
        <v>89</v>
      </c>
      <c r="AP723" s="90" t="s">
        <v>89</v>
      </c>
      <c r="AQ723" s="90" t="s">
        <v>90</v>
      </c>
      <c r="AR723" s="90" t="s">
        <v>90</v>
      </c>
      <c r="AS723" s="90" t="s">
        <v>91</v>
      </c>
      <c r="AT723" s="90" t="s">
        <v>92</v>
      </c>
      <c r="AU723" s="90" t="s">
        <v>92</v>
      </c>
      <c r="AV723" s="90" t="s">
        <v>93</v>
      </c>
      <c r="AW723" s="90" t="s">
        <v>8146</v>
      </c>
      <c r="AX723" s="90" t="s">
        <v>8147</v>
      </c>
      <c r="AY723" s="90" t="s">
        <v>8148</v>
      </c>
      <c r="AZ723" s="90" t="s">
        <v>8147</v>
      </c>
      <c r="BA723" s="90" t="s">
        <v>97</v>
      </c>
      <c r="BB723" s="90" t="s">
        <v>8149</v>
      </c>
      <c r="BC723" s="90" t="s">
        <v>99</v>
      </c>
      <c r="BD723" s="90" t="s">
        <v>100</v>
      </c>
      <c r="BE723" s="90" t="s">
        <v>61</v>
      </c>
      <c r="BF723" s="90" t="s">
        <v>380</v>
      </c>
      <c r="BG723" s="90" t="s">
        <v>101</v>
      </c>
    </row>
    <row r="724" s="85" customFormat="1" ht="19" customHeight="1" spans="1:59">
      <c r="A724" s="90" t="s">
        <v>694</v>
      </c>
      <c r="B724" s="90" t="s">
        <v>695</v>
      </c>
      <c r="C724" s="90" t="s">
        <v>1108</v>
      </c>
      <c r="D724" s="90" t="s">
        <v>1109</v>
      </c>
      <c r="E724" s="90" t="s">
        <v>8150</v>
      </c>
      <c r="F724" s="90" t="s">
        <v>8151</v>
      </c>
      <c r="G724" s="90" t="s">
        <v>4333</v>
      </c>
      <c r="H724" s="90" t="s">
        <v>1571</v>
      </c>
      <c r="I724" s="90" t="s">
        <v>8152</v>
      </c>
      <c r="J724" s="90" t="s">
        <v>8153</v>
      </c>
      <c r="K724" s="90" t="s">
        <v>8154</v>
      </c>
      <c r="L724" s="90" t="s">
        <v>73</v>
      </c>
      <c r="M724" s="90" t="s">
        <v>341</v>
      </c>
      <c r="N724" s="90" t="s">
        <v>2191</v>
      </c>
      <c r="O724" s="90" t="s">
        <v>949</v>
      </c>
      <c r="P724" s="90" t="s">
        <v>950</v>
      </c>
      <c r="Q724" s="90" t="s">
        <v>257</v>
      </c>
      <c r="R724" s="90" t="s">
        <v>951</v>
      </c>
      <c r="S724" s="90" t="s">
        <v>8155</v>
      </c>
      <c r="T724" s="90" t="s">
        <v>380</v>
      </c>
      <c r="U724" s="15">
        <v>0</v>
      </c>
      <c r="V724" s="15">
        <v>80000</v>
      </c>
      <c r="W724" s="15">
        <v>52000</v>
      </c>
      <c r="X724" s="15">
        <v>20000</v>
      </c>
      <c r="Y724" s="90" t="s">
        <v>82</v>
      </c>
      <c r="Z724" s="90" t="s">
        <v>83</v>
      </c>
      <c r="AA724" s="90" t="s">
        <v>84</v>
      </c>
      <c r="AB724" s="90" t="s">
        <v>2049</v>
      </c>
      <c r="AC724" s="90" t="s">
        <v>359</v>
      </c>
      <c r="AD724" s="90" t="s">
        <v>87</v>
      </c>
      <c r="AE724" s="90" t="s">
        <v>61</v>
      </c>
      <c r="AF724" s="90" t="s">
        <v>61</v>
      </c>
      <c r="AG724" s="90" t="s">
        <v>89</v>
      </c>
      <c r="AH724" s="90" t="s">
        <v>89</v>
      </c>
      <c r="AI724" s="90" t="s">
        <v>88</v>
      </c>
      <c r="AJ724" s="90" t="s">
        <v>88</v>
      </c>
      <c r="AK724" s="90" t="s">
        <v>88</v>
      </c>
      <c r="AL724" s="90" t="s">
        <v>88</v>
      </c>
      <c r="AM724" s="90" t="s">
        <v>88</v>
      </c>
      <c r="AN724" s="90" t="s">
        <v>88</v>
      </c>
      <c r="AO724" s="90" t="s">
        <v>88</v>
      </c>
      <c r="AP724" s="90" t="s">
        <v>89</v>
      </c>
      <c r="AQ724" s="90" t="s">
        <v>90</v>
      </c>
      <c r="AR724" s="90" t="s">
        <v>90</v>
      </c>
      <c r="AS724" s="90" t="s">
        <v>91</v>
      </c>
      <c r="AT724" s="90" t="s">
        <v>92</v>
      </c>
      <c r="AU724" s="90" t="s">
        <v>92</v>
      </c>
      <c r="AV724" s="90" t="s">
        <v>93</v>
      </c>
      <c r="AW724" s="90" t="s">
        <v>8156</v>
      </c>
      <c r="AX724" s="90" t="s">
        <v>8157</v>
      </c>
      <c r="AY724" s="90" t="s">
        <v>8158</v>
      </c>
      <c r="AZ724" s="90" t="s">
        <v>8157</v>
      </c>
      <c r="BA724" s="90" t="s">
        <v>97</v>
      </c>
      <c r="BB724" s="90" t="s">
        <v>8159</v>
      </c>
      <c r="BC724" s="90" t="s">
        <v>99</v>
      </c>
      <c r="BD724" s="90" t="s">
        <v>100</v>
      </c>
      <c r="BE724" s="90" t="s">
        <v>61</v>
      </c>
      <c r="BF724" s="90" t="s">
        <v>380</v>
      </c>
      <c r="BG724" s="90" t="s">
        <v>101</v>
      </c>
    </row>
    <row r="725" s="85" customFormat="1" ht="19" customHeight="1" spans="1:59">
      <c r="A725" s="90" t="s">
        <v>226</v>
      </c>
      <c r="B725" s="90" t="s">
        <v>227</v>
      </c>
      <c r="C725" s="90" t="s">
        <v>318</v>
      </c>
      <c r="D725" s="90" t="s">
        <v>319</v>
      </c>
      <c r="E725" s="90" t="s">
        <v>8160</v>
      </c>
      <c r="F725" s="90" t="s">
        <v>2071</v>
      </c>
      <c r="G725" s="90" t="s">
        <v>2039</v>
      </c>
      <c r="H725" s="90" t="s">
        <v>943</v>
      </c>
      <c r="I725" s="90" t="s">
        <v>8161</v>
      </c>
      <c r="J725" s="90" t="s">
        <v>8162</v>
      </c>
      <c r="K725" s="90" t="s">
        <v>8163</v>
      </c>
      <c r="L725" s="90" t="s">
        <v>73</v>
      </c>
      <c r="M725" s="90" t="s">
        <v>162</v>
      </c>
      <c r="N725" s="90" t="s">
        <v>4350</v>
      </c>
      <c r="O725" s="90" t="s">
        <v>949</v>
      </c>
      <c r="P725" s="90" t="s">
        <v>950</v>
      </c>
      <c r="Q725" s="90" t="s">
        <v>257</v>
      </c>
      <c r="R725" s="90" t="s">
        <v>951</v>
      </c>
      <c r="S725" s="90" t="s">
        <v>8164</v>
      </c>
      <c r="T725" s="90" t="s">
        <v>119</v>
      </c>
      <c r="U725" s="15">
        <v>0</v>
      </c>
      <c r="V725" s="15">
        <v>110000</v>
      </c>
      <c r="W725" s="15">
        <v>60000</v>
      </c>
      <c r="X725" s="15">
        <v>40000</v>
      </c>
      <c r="Y725" s="90" t="s">
        <v>82</v>
      </c>
      <c r="Z725" s="90" t="s">
        <v>83</v>
      </c>
      <c r="AA725" s="90" t="s">
        <v>84</v>
      </c>
      <c r="AB725" s="90" t="s">
        <v>329</v>
      </c>
      <c r="AC725" s="90" t="s">
        <v>145</v>
      </c>
      <c r="AD725" s="90" t="s">
        <v>87</v>
      </c>
      <c r="AE725" s="90" t="s">
        <v>61</v>
      </c>
      <c r="AF725" s="90" t="s">
        <v>61</v>
      </c>
      <c r="AG725" s="90" t="s">
        <v>89</v>
      </c>
      <c r="AH725" s="90" t="s">
        <v>89</v>
      </c>
      <c r="AI725" s="90" t="s">
        <v>89</v>
      </c>
      <c r="AJ725" s="90" t="s">
        <v>88</v>
      </c>
      <c r="AK725" s="90" t="s">
        <v>88</v>
      </c>
      <c r="AL725" s="90" t="s">
        <v>88</v>
      </c>
      <c r="AM725" s="90" t="s">
        <v>88</v>
      </c>
      <c r="AN725" s="90" t="s">
        <v>88</v>
      </c>
      <c r="AO725" s="90" t="s">
        <v>88</v>
      </c>
      <c r="AP725" s="90" t="s">
        <v>89</v>
      </c>
      <c r="AQ725" s="90" t="s">
        <v>90</v>
      </c>
      <c r="AR725" s="90" t="s">
        <v>90</v>
      </c>
      <c r="AS725" s="90" t="s">
        <v>91</v>
      </c>
      <c r="AT725" s="90" t="s">
        <v>92</v>
      </c>
      <c r="AU725" s="90" t="s">
        <v>92</v>
      </c>
      <c r="AV725" s="90" t="s">
        <v>93</v>
      </c>
      <c r="AW725" s="90" t="s">
        <v>8165</v>
      </c>
      <c r="AX725" s="90" t="s">
        <v>8166</v>
      </c>
      <c r="AY725" s="90" t="s">
        <v>8167</v>
      </c>
      <c r="AZ725" s="90" t="s">
        <v>8166</v>
      </c>
      <c r="BA725" s="90" t="s">
        <v>97</v>
      </c>
      <c r="BB725" s="90" t="s">
        <v>8168</v>
      </c>
      <c r="BC725" s="90" t="s">
        <v>99</v>
      </c>
      <c r="BD725" s="90" t="s">
        <v>100</v>
      </c>
      <c r="BE725" s="90" t="s">
        <v>61</v>
      </c>
      <c r="BF725" s="90" t="s">
        <v>119</v>
      </c>
      <c r="BG725" s="90" t="s">
        <v>101</v>
      </c>
    </row>
    <row r="726" s="85" customFormat="1" ht="19" customHeight="1" spans="1:59">
      <c r="A726" s="90" t="s">
        <v>2742</v>
      </c>
      <c r="B726" s="90" t="s">
        <v>2743</v>
      </c>
      <c r="C726" s="90" t="s">
        <v>4808</v>
      </c>
      <c r="D726" s="90" t="s">
        <v>4809</v>
      </c>
      <c r="E726" s="90" t="s">
        <v>8169</v>
      </c>
      <c r="F726" s="90" t="s">
        <v>8170</v>
      </c>
      <c r="G726" s="90" t="s">
        <v>3095</v>
      </c>
      <c r="H726" s="90" t="s">
        <v>539</v>
      </c>
      <c r="I726" s="90" t="s">
        <v>8171</v>
      </c>
      <c r="J726" s="90" t="s">
        <v>8172</v>
      </c>
      <c r="K726" s="90" t="s">
        <v>8173</v>
      </c>
      <c r="L726" s="90" t="s">
        <v>73</v>
      </c>
      <c r="M726" s="90" t="s">
        <v>4207</v>
      </c>
      <c r="N726" s="90" t="s">
        <v>2029</v>
      </c>
      <c r="O726" s="90" t="s">
        <v>398</v>
      </c>
      <c r="P726" s="90" t="s">
        <v>399</v>
      </c>
      <c r="Q726" s="90" t="s">
        <v>240</v>
      </c>
      <c r="R726" s="90" t="s">
        <v>241</v>
      </c>
      <c r="S726" s="90" t="s">
        <v>8174</v>
      </c>
      <c r="T726" s="90" t="s">
        <v>380</v>
      </c>
      <c r="U726" s="15">
        <v>0</v>
      </c>
      <c r="V726" s="15">
        <v>65330</v>
      </c>
      <c r="W726" s="15">
        <v>18000</v>
      </c>
      <c r="X726" s="15">
        <v>5000</v>
      </c>
      <c r="Y726" s="90" t="s">
        <v>143</v>
      </c>
      <c r="Z726" s="90" t="s">
        <v>83</v>
      </c>
      <c r="AA726" s="90" t="s">
        <v>84</v>
      </c>
      <c r="AB726" s="90" t="s">
        <v>8175</v>
      </c>
      <c r="AC726" s="90" t="s">
        <v>211</v>
      </c>
      <c r="AD726" s="90" t="s">
        <v>87</v>
      </c>
      <c r="AE726" s="90" t="s">
        <v>61</v>
      </c>
      <c r="AF726" s="90" t="s">
        <v>61</v>
      </c>
      <c r="AG726" s="90" t="s">
        <v>89</v>
      </c>
      <c r="AH726" s="90" t="s">
        <v>89</v>
      </c>
      <c r="AI726" s="90" t="s">
        <v>88</v>
      </c>
      <c r="AJ726" s="90" t="s">
        <v>89</v>
      </c>
      <c r="AK726" s="90" t="s">
        <v>89</v>
      </c>
      <c r="AL726" s="90" t="s">
        <v>89</v>
      </c>
      <c r="AM726" s="90" t="s">
        <v>89</v>
      </c>
      <c r="AN726" s="90" t="s">
        <v>88</v>
      </c>
      <c r="AO726" s="90" t="s">
        <v>88</v>
      </c>
      <c r="AP726" s="90" t="s">
        <v>89</v>
      </c>
      <c r="AQ726" s="90" t="s">
        <v>90</v>
      </c>
      <c r="AR726" s="90" t="s">
        <v>90</v>
      </c>
      <c r="AS726" s="90" t="s">
        <v>91</v>
      </c>
      <c r="AT726" s="90" t="s">
        <v>92</v>
      </c>
      <c r="AU726" s="90" t="s">
        <v>92</v>
      </c>
      <c r="AV726" s="90" t="s">
        <v>93</v>
      </c>
      <c r="AW726" s="90" t="s">
        <v>8176</v>
      </c>
      <c r="AX726" s="90" t="s">
        <v>8177</v>
      </c>
      <c r="AY726" s="90" t="s">
        <v>2199</v>
      </c>
      <c r="AZ726" s="90" t="s">
        <v>8177</v>
      </c>
      <c r="BA726" s="90" t="s">
        <v>97</v>
      </c>
      <c r="BB726" s="90" t="s">
        <v>8178</v>
      </c>
      <c r="BC726" s="90" t="s">
        <v>99</v>
      </c>
      <c r="BD726" s="90" t="s">
        <v>150</v>
      </c>
      <c r="BE726" s="90" t="s">
        <v>61</v>
      </c>
      <c r="BF726" s="90" t="s">
        <v>380</v>
      </c>
      <c r="BG726" s="90" t="s">
        <v>101</v>
      </c>
    </row>
    <row r="727" s="85" customFormat="1" ht="19" customHeight="1" spans="1:59">
      <c r="A727" s="90" t="s">
        <v>126</v>
      </c>
      <c r="B727" s="90" t="s">
        <v>127</v>
      </c>
      <c r="C727" s="90" t="s">
        <v>632</v>
      </c>
      <c r="D727" s="90" t="s">
        <v>633</v>
      </c>
      <c r="E727" s="90" t="s">
        <v>2834</v>
      </c>
      <c r="F727" s="90" t="s">
        <v>2835</v>
      </c>
      <c r="G727" s="90" t="s">
        <v>1763</v>
      </c>
      <c r="H727" s="90" t="s">
        <v>232</v>
      </c>
      <c r="I727" s="90" t="s">
        <v>8179</v>
      </c>
      <c r="J727" s="90" t="s">
        <v>8180</v>
      </c>
      <c r="K727" s="90" t="s">
        <v>8181</v>
      </c>
      <c r="L727" s="90" t="s">
        <v>73</v>
      </c>
      <c r="M727" s="90" t="s">
        <v>2839</v>
      </c>
      <c r="N727" s="90" t="s">
        <v>203</v>
      </c>
      <c r="O727" s="90" t="s">
        <v>238</v>
      </c>
      <c r="P727" s="90" t="s">
        <v>239</v>
      </c>
      <c r="Q727" s="90" t="s">
        <v>240</v>
      </c>
      <c r="R727" s="90" t="s">
        <v>241</v>
      </c>
      <c r="S727" s="90" t="s">
        <v>8182</v>
      </c>
      <c r="T727" s="90" t="s">
        <v>119</v>
      </c>
      <c r="U727" s="15">
        <v>0</v>
      </c>
      <c r="V727" s="15">
        <v>18000</v>
      </c>
      <c r="W727" s="15">
        <v>10000</v>
      </c>
      <c r="X727" s="15">
        <v>1500</v>
      </c>
      <c r="Y727" s="90" t="s">
        <v>143</v>
      </c>
      <c r="Z727" s="90" t="s">
        <v>83</v>
      </c>
      <c r="AA727" s="90" t="s">
        <v>84</v>
      </c>
      <c r="AB727" s="90" t="s">
        <v>2841</v>
      </c>
      <c r="AC727" s="90" t="s">
        <v>359</v>
      </c>
      <c r="AD727" s="90" t="s">
        <v>87</v>
      </c>
      <c r="AE727" s="90" t="s">
        <v>61</v>
      </c>
      <c r="AF727" s="90" t="s">
        <v>61</v>
      </c>
      <c r="AG727" s="90" t="s">
        <v>89</v>
      </c>
      <c r="AH727" s="90" t="s">
        <v>89</v>
      </c>
      <c r="AI727" s="90" t="s">
        <v>89</v>
      </c>
      <c r="AJ727" s="90" t="s">
        <v>89</v>
      </c>
      <c r="AK727" s="90" t="s">
        <v>89</v>
      </c>
      <c r="AL727" s="90" t="s">
        <v>89</v>
      </c>
      <c r="AM727" s="90" t="s">
        <v>89</v>
      </c>
      <c r="AN727" s="90" t="s">
        <v>89</v>
      </c>
      <c r="AO727" s="90" t="s">
        <v>89</v>
      </c>
      <c r="AP727" s="90" t="s">
        <v>89</v>
      </c>
      <c r="AQ727" s="90" t="s">
        <v>90</v>
      </c>
      <c r="AR727" s="90" t="s">
        <v>90</v>
      </c>
      <c r="AS727" s="90" t="s">
        <v>91</v>
      </c>
      <c r="AT727" s="90" t="s">
        <v>92</v>
      </c>
      <c r="AU727" s="90" t="s">
        <v>92</v>
      </c>
      <c r="AV727" s="90" t="s">
        <v>93</v>
      </c>
      <c r="AW727" s="90" t="s">
        <v>2842</v>
      </c>
      <c r="AX727" s="90" t="s">
        <v>8183</v>
      </c>
      <c r="AY727" s="90" t="s">
        <v>2844</v>
      </c>
      <c r="AZ727" s="90" t="s">
        <v>8183</v>
      </c>
      <c r="BA727" s="90" t="s">
        <v>215</v>
      </c>
      <c r="BB727" s="90" t="s">
        <v>8184</v>
      </c>
      <c r="BC727" s="90" t="s">
        <v>99</v>
      </c>
      <c r="BD727" s="90" t="s">
        <v>150</v>
      </c>
      <c r="BE727" s="90" t="s">
        <v>61</v>
      </c>
      <c r="BF727" s="90" t="s">
        <v>119</v>
      </c>
      <c r="BG727" s="90" t="s">
        <v>101</v>
      </c>
    </row>
    <row r="728" s="85" customFormat="1" ht="19" customHeight="1" spans="1:59">
      <c r="A728" s="90" t="s">
        <v>226</v>
      </c>
      <c r="B728" s="90" t="s">
        <v>227</v>
      </c>
      <c r="C728" s="90" t="s">
        <v>406</v>
      </c>
      <c r="D728" s="90" t="s">
        <v>407</v>
      </c>
      <c r="E728" s="90" t="s">
        <v>8185</v>
      </c>
      <c r="F728" s="90" t="s">
        <v>8186</v>
      </c>
      <c r="G728" s="90" t="s">
        <v>7853</v>
      </c>
      <c r="H728" s="90" t="s">
        <v>1571</v>
      </c>
      <c r="I728" s="90" t="s">
        <v>8187</v>
      </c>
      <c r="J728" s="90" t="s">
        <v>8188</v>
      </c>
      <c r="K728" s="90" t="s">
        <v>8189</v>
      </c>
      <c r="L728" s="90" t="s">
        <v>73</v>
      </c>
      <c r="M728" s="90" t="s">
        <v>341</v>
      </c>
      <c r="N728" s="90" t="s">
        <v>2178</v>
      </c>
      <c r="O728" s="90" t="s">
        <v>949</v>
      </c>
      <c r="P728" s="90" t="s">
        <v>950</v>
      </c>
      <c r="Q728" s="90" t="s">
        <v>257</v>
      </c>
      <c r="R728" s="90" t="s">
        <v>951</v>
      </c>
      <c r="S728" s="90" t="s">
        <v>8190</v>
      </c>
      <c r="T728" s="90" t="s">
        <v>380</v>
      </c>
      <c r="U728" s="15">
        <v>0</v>
      </c>
      <c r="V728" s="15">
        <v>65000</v>
      </c>
      <c r="W728" s="15">
        <v>52000</v>
      </c>
      <c r="X728" s="15">
        <v>20800</v>
      </c>
      <c r="Y728" s="90" t="s">
        <v>82</v>
      </c>
      <c r="Z728" s="90" t="s">
        <v>83</v>
      </c>
      <c r="AA728" s="90" t="s">
        <v>84</v>
      </c>
      <c r="AB728" s="90" t="s">
        <v>8191</v>
      </c>
      <c r="AC728" s="90" t="s">
        <v>211</v>
      </c>
      <c r="AD728" s="90" t="s">
        <v>87</v>
      </c>
      <c r="AE728" s="90" t="s">
        <v>61</v>
      </c>
      <c r="AF728" s="90" t="s">
        <v>61</v>
      </c>
      <c r="AG728" s="90" t="s">
        <v>89</v>
      </c>
      <c r="AH728" s="90" t="s">
        <v>89</v>
      </c>
      <c r="AI728" s="90" t="s">
        <v>89</v>
      </c>
      <c r="AJ728" s="90" t="s">
        <v>89</v>
      </c>
      <c r="AK728" s="90" t="s">
        <v>89</v>
      </c>
      <c r="AL728" s="90" t="s">
        <v>89</v>
      </c>
      <c r="AM728" s="90" t="s">
        <v>89</v>
      </c>
      <c r="AN728" s="90" t="s">
        <v>89</v>
      </c>
      <c r="AO728" s="90" t="s">
        <v>89</v>
      </c>
      <c r="AP728" s="90" t="s">
        <v>89</v>
      </c>
      <c r="AQ728" s="90" t="s">
        <v>90</v>
      </c>
      <c r="AR728" s="90" t="s">
        <v>90</v>
      </c>
      <c r="AS728" s="90" t="s">
        <v>91</v>
      </c>
      <c r="AT728" s="90" t="s">
        <v>92</v>
      </c>
      <c r="AU728" s="90" t="s">
        <v>92</v>
      </c>
      <c r="AV728" s="90" t="s">
        <v>93</v>
      </c>
      <c r="AW728" s="90" t="s">
        <v>8192</v>
      </c>
      <c r="AX728" s="90" t="s">
        <v>8193</v>
      </c>
      <c r="AY728" s="90" t="s">
        <v>8194</v>
      </c>
      <c r="AZ728" s="90" t="s">
        <v>8193</v>
      </c>
      <c r="BA728" s="90" t="s">
        <v>97</v>
      </c>
      <c r="BB728" s="90" t="s">
        <v>8195</v>
      </c>
      <c r="BC728" s="90" t="s">
        <v>99</v>
      </c>
      <c r="BD728" s="90" t="s">
        <v>100</v>
      </c>
      <c r="BE728" s="90" t="s">
        <v>61</v>
      </c>
      <c r="BF728" s="90" t="s">
        <v>380</v>
      </c>
      <c r="BG728" s="90" t="s">
        <v>101</v>
      </c>
    </row>
    <row r="729" s="85" customFormat="1" ht="19" customHeight="1" spans="1:59">
      <c r="A729" s="90" t="s">
        <v>646</v>
      </c>
      <c r="B729" s="90" t="s">
        <v>647</v>
      </c>
      <c r="C729" s="90" t="s">
        <v>971</v>
      </c>
      <c r="D729" s="90" t="s">
        <v>972</v>
      </c>
      <c r="E729" s="90" t="s">
        <v>4874</v>
      </c>
      <c r="F729" s="90" t="s">
        <v>974</v>
      </c>
      <c r="G729" s="90" t="s">
        <v>975</v>
      </c>
      <c r="H729" s="90" t="s">
        <v>109</v>
      </c>
      <c r="I729" s="90" t="s">
        <v>8196</v>
      </c>
      <c r="J729" s="90" t="s">
        <v>8197</v>
      </c>
      <c r="K729" s="90" t="s">
        <v>8198</v>
      </c>
      <c r="L729" s="90" t="s">
        <v>73</v>
      </c>
      <c r="M729" s="90" t="s">
        <v>8199</v>
      </c>
      <c r="N729" s="90" t="s">
        <v>6869</v>
      </c>
      <c r="O729" s="90" t="s">
        <v>2779</v>
      </c>
      <c r="P729" s="90" t="s">
        <v>2780</v>
      </c>
      <c r="Q729" s="90" t="s">
        <v>259</v>
      </c>
      <c r="R729" s="90" t="s">
        <v>260</v>
      </c>
      <c r="S729" s="90" t="s">
        <v>8200</v>
      </c>
      <c r="T729" s="90" t="s">
        <v>380</v>
      </c>
      <c r="U729" s="15">
        <v>0</v>
      </c>
      <c r="V729" s="15">
        <v>6292</v>
      </c>
      <c r="W729" s="15">
        <v>2600</v>
      </c>
      <c r="X729" s="15">
        <v>600</v>
      </c>
      <c r="Y729" s="90" t="s">
        <v>143</v>
      </c>
      <c r="Z729" s="90" t="s">
        <v>83</v>
      </c>
      <c r="AA729" s="90" t="s">
        <v>84</v>
      </c>
      <c r="AB729" s="90" t="s">
        <v>4879</v>
      </c>
      <c r="AC729" s="90" t="s">
        <v>211</v>
      </c>
      <c r="AD729" s="90" t="s">
        <v>87</v>
      </c>
      <c r="AE729" s="90" t="s">
        <v>61</v>
      </c>
      <c r="AF729" s="90" t="s">
        <v>61</v>
      </c>
      <c r="AG729" s="90" t="s">
        <v>89</v>
      </c>
      <c r="AH729" s="90" t="s">
        <v>89</v>
      </c>
      <c r="AI729" s="90" t="s">
        <v>89</v>
      </c>
      <c r="AJ729" s="90" t="s">
        <v>89</v>
      </c>
      <c r="AK729" s="90" t="s">
        <v>89</v>
      </c>
      <c r="AL729" s="90" t="s">
        <v>89</v>
      </c>
      <c r="AM729" s="90" t="s">
        <v>89</v>
      </c>
      <c r="AN729" s="90" t="s">
        <v>89</v>
      </c>
      <c r="AO729" s="90" t="s">
        <v>89</v>
      </c>
      <c r="AP729" s="90" t="s">
        <v>89</v>
      </c>
      <c r="AQ729" s="90" t="s">
        <v>90</v>
      </c>
      <c r="AR729" s="90" t="s">
        <v>90</v>
      </c>
      <c r="AS729" s="90" t="s">
        <v>91</v>
      </c>
      <c r="AT729" s="90" t="s">
        <v>92</v>
      </c>
      <c r="AU729" s="90" t="s">
        <v>92</v>
      </c>
      <c r="AV729" s="90" t="s">
        <v>93</v>
      </c>
      <c r="AW729" s="90" t="s">
        <v>4880</v>
      </c>
      <c r="AX729" s="90" t="s">
        <v>8201</v>
      </c>
      <c r="AY729" s="90" t="s">
        <v>4882</v>
      </c>
      <c r="AZ729" s="90" t="s">
        <v>8201</v>
      </c>
      <c r="BA729" s="90" t="s">
        <v>97</v>
      </c>
      <c r="BB729" s="90" t="s">
        <v>8202</v>
      </c>
      <c r="BC729" s="90" t="s">
        <v>99</v>
      </c>
      <c r="BD729" s="90" t="s">
        <v>150</v>
      </c>
      <c r="BE729" s="90" t="s">
        <v>61</v>
      </c>
      <c r="BF729" s="90" t="s">
        <v>380</v>
      </c>
      <c r="BG729" s="90" t="s">
        <v>101</v>
      </c>
    </row>
    <row r="730" s="85" customFormat="1" ht="19" customHeight="1" spans="1:59">
      <c r="A730" s="90" t="s">
        <v>1564</v>
      </c>
      <c r="B730" s="90" t="s">
        <v>1565</v>
      </c>
      <c r="C730" s="90" t="s">
        <v>6419</v>
      </c>
      <c r="D730" s="90" t="s">
        <v>6420</v>
      </c>
      <c r="E730" s="90" t="s">
        <v>6421</v>
      </c>
      <c r="F730" s="90" t="s">
        <v>6422</v>
      </c>
      <c r="G730" s="90" t="s">
        <v>1890</v>
      </c>
      <c r="H730" s="90" t="s">
        <v>109</v>
      </c>
      <c r="I730" s="90" t="s">
        <v>8203</v>
      </c>
      <c r="J730" s="90" t="s">
        <v>8204</v>
      </c>
      <c r="K730" s="90" t="s">
        <v>8205</v>
      </c>
      <c r="L730" s="90" t="s">
        <v>73</v>
      </c>
      <c r="M730" s="90" t="s">
        <v>162</v>
      </c>
      <c r="N730" s="90" t="s">
        <v>163</v>
      </c>
      <c r="O730" s="90" t="s">
        <v>138</v>
      </c>
      <c r="P730" s="90" t="s">
        <v>139</v>
      </c>
      <c r="Q730" s="90" t="s">
        <v>188</v>
      </c>
      <c r="R730" s="90" t="s">
        <v>187</v>
      </c>
      <c r="S730" s="90" t="s">
        <v>8206</v>
      </c>
      <c r="T730" s="90" t="s">
        <v>380</v>
      </c>
      <c r="U730" s="15">
        <v>0</v>
      </c>
      <c r="V730" s="15">
        <v>1468</v>
      </c>
      <c r="W730" s="15">
        <v>1170</v>
      </c>
      <c r="X730" s="15">
        <v>1170</v>
      </c>
      <c r="Y730" s="90" t="s">
        <v>82</v>
      </c>
      <c r="Z730" s="90" t="s">
        <v>83</v>
      </c>
      <c r="AA730" s="90" t="s">
        <v>84</v>
      </c>
      <c r="AB730" s="90" t="s">
        <v>6422</v>
      </c>
      <c r="AC730" s="90" t="s">
        <v>121</v>
      </c>
      <c r="AD730" s="90" t="s">
        <v>87</v>
      </c>
      <c r="AE730" s="90" t="s">
        <v>61</v>
      </c>
      <c r="AF730" s="90" t="s">
        <v>61</v>
      </c>
      <c r="AG730" s="90" t="s">
        <v>89</v>
      </c>
      <c r="AH730" s="90" t="s">
        <v>88</v>
      </c>
      <c r="AI730" s="90" t="s">
        <v>88</v>
      </c>
      <c r="AJ730" s="90" t="s">
        <v>88</v>
      </c>
      <c r="AK730" s="90" t="s">
        <v>88</v>
      </c>
      <c r="AL730" s="90" t="s">
        <v>88</v>
      </c>
      <c r="AM730" s="90" t="s">
        <v>88</v>
      </c>
      <c r="AN730" s="90" t="s">
        <v>88</v>
      </c>
      <c r="AO730" s="90" t="s">
        <v>88</v>
      </c>
      <c r="AP730" s="90" t="s">
        <v>89</v>
      </c>
      <c r="AQ730" s="90" t="s">
        <v>90</v>
      </c>
      <c r="AR730" s="90" t="s">
        <v>90</v>
      </c>
      <c r="AS730" s="90" t="s">
        <v>91</v>
      </c>
      <c r="AT730" s="90" t="s">
        <v>92</v>
      </c>
      <c r="AU730" s="90" t="s">
        <v>92</v>
      </c>
      <c r="AV730" s="90" t="s">
        <v>93</v>
      </c>
      <c r="AW730" s="90" t="s">
        <v>6427</v>
      </c>
      <c r="AX730" s="90" t="s">
        <v>8207</v>
      </c>
      <c r="AY730" s="90" t="s">
        <v>456</v>
      </c>
      <c r="AZ730" s="90" t="s">
        <v>8207</v>
      </c>
      <c r="BA730" s="90" t="s">
        <v>97</v>
      </c>
      <c r="BB730" s="90" t="s">
        <v>8208</v>
      </c>
      <c r="BC730" s="90" t="s">
        <v>99</v>
      </c>
      <c r="BD730" s="90" t="s">
        <v>100</v>
      </c>
      <c r="BE730" s="90" t="s">
        <v>61</v>
      </c>
      <c r="BF730" s="90" t="s">
        <v>380</v>
      </c>
      <c r="BG730" s="90" t="s">
        <v>101</v>
      </c>
    </row>
    <row r="731" s="85" customFormat="1" ht="19" customHeight="1" spans="1:59">
      <c r="A731" s="90" t="s">
        <v>226</v>
      </c>
      <c r="B731" s="90" t="s">
        <v>227</v>
      </c>
      <c r="C731" s="90" t="s">
        <v>318</v>
      </c>
      <c r="D731" s="90" t="s">
        <v>319</v>
      </c>
      <c r="E731" s="90" t="s">
        <v>8209</v>
      </c>
      <c r="F731" s="90" t="s">
        <v>8210</v>
      </c>
      <c r="G731" s="90" t="s">
        <v>8211</v>
      </c>
      <c r="H731" s="90" t="s">
        <v>2216</v>
      </c>
      <c r="I731" s="90" t="s">
        <v>8212</v>
      </c>
      <c r="J731" s="90" t="s">
        <v>8213</v>
      </c>
      <c r="K731" s="90" t="s">
        <v>8214</v>
      </c>
      <c r="L731" s="90" t="s">
        <v>73</v>
      </c>
      <c r="M731" s="90" t="s">
        <v>1799</v>
      </c>
      <c r="N731" s="90" t="s">
        <v>8215</v>
      </c>
      <c r="O731" s="90" t="s">
        <v>1739</v>
      </c>
      <c r="P731" s="90" t="s">
        <v>1740</v>
      </c>
      <c r="Q731" s="90" t="s">
        <v>2223</v>
      </c>
      <c r="R731" s="90" t="s">
        <v>2224</v>
      </c>
      <c r="S731" s="90" t="s">
        <v>8216</v>
      </c>
      <c r="T731" s="90" t="s">
        <v>209</v>
      </c>
      <c r="U731" s="15">
        <v>0</v>
      </c>
      <c r="V731" s="15">
        <v>40000</v>
      </c>
      <c r="W731" s="15">
        <v>30000</v>
      </c>
      <c r="X731" s="15">
        <v>10000</v>
      </c>
      <c r="Y731" s="90" t="s">
        <v>143</v>
      </c>
      <c r="Z731" s="90" t="s">
        <v>83</v>
      </c>
      <c r="AA731" s="90" t="s">
        <v>84</v>
      </c>
      <c r="AB731" s="90" t="s">
        <v>329</v>
      </c>
      <c r="AC731" s="90" t="s">
        <v>359</v>
      </c>
      <c r="AD731" s="90" t="s">
        <v>87</v>
      </c>
      <c r="AE731" s="90" t="s">
        <v>61</v>
      </c>
      <c r="AF731" s="90" t="s">
        <v>61</v>
      </c>
      <c r="AG731" s="90" t="s">
        <v>89</v>
      </c>
      <c r="AH731" s="90" t="s">
        <v>89</v>
      </c>
      <c r="AI731" s="90" t="s">
        <v>89</v>
      </c>
      <c r="AJ731" s="90" t="s">
        <v>89</v>
      </c>
      <c r="AK731" s="90" t="s">
        <v>89</v>
      </c>
      <c r="AL731" s="90" t="s">
        <v>89</v>
      </c>
      <c r="AM731" s="90" t="s">
        <v>89</v>
      </c>
      <c r="AN731" s="90" t="s">
        <v>89</v>
      </c>
      <c r="AO731" s="90" t="s">
        <v>89</v>
      </c>
      <c r="AP731" s="90" t="s">
        <v>89</v>
      </c>
      <c r="AQ731" s="90" t="s">
        <v>90</v>
      </c>
      <c r="AR731" s="90" t="s">
        <v>90</v>
      </c>
      <c r="AS731" s="90" t="s">
        <v>91</v>
      </c>
      <c r="AT731" s="90" t="s">
        <v>92</v>
      </c>
      <c r="AU731" s="90" t="s">
        <v>92</v>
      </c>
      <c r="AV731" s="90" t="s">
        <v>93</v>
      </c>
      <c r="AW731" s="90" t="s">
        <v>8217</v>
      </c>
      <c r="AX731" s="90" t="s">
        <v>8218</v>
      </c>
      <c r="AY731" s="90" t="s">
        <v>8219</v>
      </c>
      <c r="AZ731" s="90" t="s">
        <v>8218</v>
      </c>
      <c r="BA731" s="90" t="s">
        <v>97</v>
      </c>
      <c r="BB731" s="90" t="s">
        <v>8220</v>
      </c>
      <c r="BC731" s="90" t="s">
        <v>99</v>
      </c>
      <c r="BD731" s="90" t="s">
        <v>150</v>
      </c>
      <c r="BE731" s="90" t="s">
        <v>61</v>
      </c>
      <c r="BF731" s="90" t="s">
        <v>209</v>
      </c>
      <c r="BG731" s="90" t="s">
        <v>101</v>
      </c>
    </row>
    <row r="732" s="85" customFormat="1" ht="19" customHeight="1" spans="1:59">
      <c r="A732" s="90" t="s">
        <v>226</v>
      </c>
      <c r="B732" s="90" t="s">
        <v>227</v>
      </c>
      <c r="C732" s="90" t="s">
        <v>872</v>
      </c>
      <c r="D732" s="90" t="s">
        <v>873</v>
      </c>
      <c r="E732" s="90" t="s">
        <v>1453</v>
      </c>
      <c r="F732" s="90" t="s">
        <v>8221</v>
      </c>
      <c r="G732" s="90" t="s">
        <v>2174</v>
      </c>
      <c r="H732" s="90" t="s">
        <v>1299</v>
      </c>
      <c r="I732" s="90" t="s">
        <v>8222</v>
      </c>
      <c r="J732" s="90" t="s">
        <v>8223</v>
      </c>
      <c r="K732" s="90" t="s">
        <v>8224</v>
      </c>
      <c r="L732" s="90" t="s">
        <v>73</v>
      </c>
      <c r="M732" s="90" t="s">
        <v>8225</v>
      </c>
      <c r="N732" s="90" t="s">
        <v>8226</v>
      </c>
      <c r="O732" s="90" t="s">
        <v>1726</v>
      </c>
      <c r="P732" s="90" t="s">
        <v>1727</v>
      </c>
      <c r="Q732" s="90" t="s">
        <v>1306</v>
      </c>
      <c r="R732" s="90" t="s">
        <v>1307</v>
      </c>
      <c r="S732" s="90" t="s">
        <v>8227</v>
      </c>
      <c r="T732" s="90" t="s">
        <v>209</v>
      </c>
      <c r="U732" s="15">
        <v>0</v>
      </c>
      <c r="V732" s="15">
        <v>33328</v>
      </c>
      <c r="W732" s="15">
        <v>16000</v>
      </c>
      <c r="X732" s="15">
        <v>14000</v>
      </c>
      <c r="Y732" s="90" t="s">
        <v>143</v>
      </c>
      <c r="Z732" s="90" t="s">
        <v>83</v>
      </c>
      <c r="AA732" s="90" t="s">
        <v>84</v>
      </c>
      <c r="AB732" s="90" t="s">
        <v>1460</v>
      </c>
      <c r="AC732" s="90" t="s">
        <v>145</v>
      </c>
      <c r="AD732" s="90" t="s">
        <v>87</v>
      </c>
      <c r="AE732" s="90" t="s">
        <v>61</v>
      </c>
      <c r="AF732" s="90" t="s">
        <v>61</v>
      </c>
      <c r="AG732" s="90" t="s">
        <v>89</v>
      </c>
      <c r="AH732" s="90" t="s">
        <v>89</v>
      </c>
      <c r="AI732" s="90" t="s">
        <v>89</v>
      </c>
      <c r="AJ732" s="90" t="s">
        <v>89</v>
      </c>
      <c r="AK732" s="90" t="s">
        <v>89</v>
      </c>
      <c r="AL732" s="90" t="s">
        <v>89</v>
      </c>
      <c r="AM732" s="90" t="s">
        <v>89</v>
      </c>
      <c r="AN732" s="90" t="s">
        <v>89</v>
      </c>
      <c r="AO732" s="90" t="s">
        <v>89</v>
      </c>
      <c r="AP732" s="90" t="s">
        <v>89</v>
      </c>
      <c r="AQ732" s="90" t="s">
        <v>90</v>
      </c>
      <c r="AR732" s="90" t="s">
        <v>90</v>
      </c>
      <c r="AS732" s="90" t="s">
        <v>91</v>
      </c>
      <c r="AT732" s="90" t="s">
        <v>92</v>
      </c>
      <c r="AU732" s="90" t="s">
        <v>92</v>
      </c>
      <c r="AV732" s="90" t="s">
        <v>93</v>
      </c>
      <c r="AW732" s="90" t="s">
        <v>1461</v>
      </c>
      <c r="AX732" s="90" t="s">
        <v>8228</v>
      </c>
      <c r="AY732" s="90" t="s">
        <v>1463</v>
      </c>
      <c r="AZ732" s="90" t="s">
        <v>8228</v>
      </c>
      <c r="BA732" s="90" t="s">
        <v>97</v>
      </c>
      <c r="BB732" s="90" t="s">
        <v>8229</v>
      </c>
      <c r="BC732" s="90" t="s">
        <v>99</v>
      </c>
      <c r="BD732" s="90" t="s">
        <v>150</v>
      </c>
      <c r="BE732" s="90" t="s">
        <v>61</v>
      </c>
      <c r="BF732" s="90" t="s">
        <v>209</v>
      </c>
      <c r="BG732" s="90" t="s">
        <v>101</v>
      </c>
    </row>
    <row r="733" s="85" customFormat="1" ht="19" customHeight="1" spans="1:59">
      <c r="A733" s="90" t="s">
        <v>419</v>
      </c>
      <c r="B733" s="90" t="s">
        <v>420</v>
      </c>
      <c r="C733" s="90" t="s">
        <v>1661</v>
      </c>
      <c r="D733" s="90" t="s">
        <v>1662</v>
      </c>
      <c r="E733" s="90" t="s">
        <v>4136</v>
      </c>
      <c r="F733" s="90" t="s">
        <v>4137</v>
      </c>
      <c r="G733" s="90" t="s">
        <v>3925</v>
      </c>
      <c r="H733" s="90" t="s">
        <v>232</v>
      </c>
      <c r="I733" s="90" t="s">
        <v>8230</v>
      </c>
      <c r="J733" s="90" t="s">
        <v>8231</v>
      </c>
      <c r="K733" s="90" t="s">
        <v>8232</v>
      </c>
      <c r="L733" s="90" t="s">
        <v>73</v>
      </c>
      <c r="M733" s="90" t="s">
        <v>1699</v>
      </c>
      <c r="N733" s="90" t="s">
        <v>811</v>
      </c>
      <c r="O733" s="90" t="s">
        <v>398</v>
      </c>
      <c r="P733" s="90" t="s">
        <v>399</v>
      </c>
      <c r="Q733" s="90" t="s">
        <v>240</v>
      </c>
      <c r="R733" s="90" t="s">
        <v>241</v>
      </c>
      <c r="S733" s="90" t="s">
        <v>8233</v>
      </c>
      <c r="T733" s="90" t="s">
        <v>119</v>
      </c>
      <c r="U733" s="15">
        <v>0</v>
      </c>
      <c r="V733" s="15">
        <v>50282</v>
      </c>
      <c r="W733" s="15">
        <v>31000</v>
      </c>
      <c r="X733" s="15">
        <v>14900</v>
      </c>
      <c r="Y733" s="90" t="s">
        <v>143</v>
      </c>
      <c r="Z733" s="90" t="s">
        <v>83</v>
      </c>
      <c r="AA733" s="90" t="s">
        <v>84</v>
      </c>
      <c r="AB733" s="90" t="s">
        <v>4137</v>
      </c>
      <c r="AC733" s="90" t="s">
        <v>359</v>
      </c>
      <c r="AD733" s="90" t="s">
        <v>87</v>
      </c>
      <c r="AE733" s="90" t="s">
        <v>61</v>
      </c>
      <c r="AF733" s="90" t="s">
        <v>61</v>
      </c>
      <c r="AG733" s="90" t="s">
        <v>89</v>
      </c>
      <c r="AH733" s="90" t="s">
        <v>89</v>
      </c>
      <c r="AI733" s="90" t="s">
        <v>89</v>
      </c>
      <c r="AJ733" s="90" t="s">
        <v>89</v>
      </c>
      <c r="AK733" s="90" t="s">
        <v>89</v>
      </c>
      <c r="AL733" s="90" t="s">
        <v>89</v>
      </c>
      <c r="AM733" s="90" t="s">
        <v>89</v>
      </c>
      <c r="AN733" s="90" t="s">
        <v>89</v>
      </c>
      <c r="AO733" s="90" t="s">
        <v>89</v>
      </c>
      <c r="AP733" s="90" t="s">
        <v>89</v>
      </c>
      <c r="AQ733" s="90" t="s">
        <v>90</v>
      </c>
      <c r="AR733" s="90" t="s">
        <v>90</v>
      </c>
      <c r="AS733" s="90" t="s">
        <v>91</v>
      </c>
      <c r="AT733" s="90" t="s">
        <v>92</v>
      </c>
      <c r="AU733" s="90" t="s">
        <v>92</v>
      </c>
      <c r="AV733" s="90" t="s">
        <v>93</v>
      </c>
      <c r="AW733" s="90" t="s">
        <v>4142</v>
      </c>
      <c r="AX733" s="90" t="s">
        <v>8234</v>
      </c>
      <c r="AY733" s="90" t="s">
        <v>4144</v>
      </c>
      <c r="AZ733" s="90" t="s">
        <v>8234</v>
      </c>
      <c r="BA733" s="90" t="s">
        <v>97</v>
      </c>
      <c r="BB733" s="90" t="s">
        <v>8235</v>
      </c>
      <c r="BC733" s="90" t="s">
        <v>99</v>
      </c>
      <c r="BD733" s="90" t="s">
        <v>150</v>
      </c>
      <c r="BE733" s="90" t="s">
        <v>61</v>
      </c>
      <c r="BF733" s="90" t="s">
        <v>119</v>
      </c>
      <c r="BG733" s="90" t="s">
        <v>101</v>
      </c>
    </row>
    <row r="734" s="85" customFormat="1" ht="19" customHeight="1" spans="1:59">
      <c r="A734" s="90" t="s">
        <v>267</v>
      </c>
      <c r="B734" s="90" t="s">
        <v>268</v>
      </c>
      <c r="C734" s="90" t="s">
        <v>269</v>
      </c>
      <c r="D734" s="90" t="s">
        <v>270</v>
      </c>
      <c r="E734" s="90" t="s">
        <v>8236</v>
      </c>
      <c r="F734" s="90" t="s">
        <v>3757</v>
      </c>
      <c r="G734" s="90" t="s">
        <v>3757</v>
      </c>
      <c r="H734" s="90" t="s">
        <v>1130</v>
      </c>
      <c r="I734" s="90" t="s">
        <v>8237</v>
      </c>
      <c r="J734" s="90" t="s">
        <v>8238</v>
      </c>
      <c r="K734" s="90" t="s">
        <v>8239</v>
      </c>
      <c r="L734" s="90" t="s">
        <v>73</v>
      </c>
      <c r="M734" s="90" t="s">
        <v>838</v>
      </c>
      <c r="N734" s="90" t="s">
        <v>508</v>
      </c>
      <c r="O734" s="90" t="s">
        <v>610</v>
      </c>
      <c r="P734" s="90" t="s">
        <v>611</v>
      </c>
      <c r="Q734" s="90" t="s">
        <v>612</v>
      </c>
      <c r="R734" s="90" t="s">
        <v>613</v>
      </c>
      <c r="S734" s="90" t="s">
        <v>8240</v>
      </c>
      <c r="T734" s="90" t="s">
        <v>262</v>
      </c>
      <c r="U734" s="15">
        <v>0</v>
      </c>
      <c r="V734" s="15">
        <v>12920</v>
      </c>
      <c r="W734" s="15">
        <v>10000</v>
      </c>
      <c r="X734" s="15">
        <v>1700</v>
      </c>
      <c r="Y734" s="90" t="s">
        <v>143</v>
      </c>
      <c r="Z734" s="90" t="s">
        <v>83</v>
      </c>
      <c r="AA734" s="90" t="s">
        <v>84</v>
      </c>
      <c r="AB734" s="90" t="s">
        <v>8241</v>
      </c>
      <c r="AC734" s="90" t="s">
        <v>121</v>
      </c>
      <c r="AD734" s="90" t="s">
        <v>87</v>
      </c>
      <c r="AE734" s="90" t="s">
        <v>61</v>
      </c>
      <c r="AF734" s="90" t="s">
        <v>61</v>
      </c>
      <c r="AG734" s="90" t="s">
        <v>89</v>
      </c>
      <c r="AH734" s="90" t="s">
        <v>89</v>
      </c>
      <c r="AI734" s="90" t="s">
        <v>89</v>
      </c>
      <c r="AJ734" s="90" t="s">
        <v>89</v>
      </c>
      <c r="AK734" s="90" t="s">
        <v>89</v>
      </c>
      <c r="AL734" s="90" t="s">
        <v>89</v>
      </c>
      <c r="AM734" s="90" t="s">
        <v>89</v>
      </c>
      <c r="AN734" s="90" t="s">
        <v>89</v>
      </c>
      <c r="AO734" s="90" t="s">
        <v>89</v>
      </c>
      <c r="AP734" s="90" t="s">
        <v>89</v>
      </c>
      <c r="AQ734" s="90" t="s">
        <v>90</v>
      </c>
      <c r="AR734" s="90" t="s">
        <v>90</v>
      </c>
      <c r="AS734" s="90" t="s">
        <v>91</v>
      </c>
      <c r="AT734" s="90" t="s">
        <v>92</v>
      </c>
      <c r="AU734" s="90" t="s">
        <v>92</v>
      </c>
      <c r="AV734" s="90" t="s">
        <v>93</v>
      </c>
      <c r="AW734" s="90" t="s">
        <v>8242</v>
      </c>
      <c r="AX734" s="90" t="s">
        <v>8243</v>
      </c>
      <c r="AY734" s="90" t="s">
        <v>8244</v>
      </c>
      <c r="AZ734" s="90" t="s">
        <v>8243</v>
      </c>
      <c r="BA734" s="90" t="s">
        <v>97</v>
      </c>
      <c r="BB734" s="90" t="s">
        <v>8245</v>
      </c>
      <c r="BC734" s="90" t="s">
        <v>99</v>
      </c>
      <c r="BD734" s="90" t="s">
        <v>150</v>
      </c>
      <c r="BE734" s="90" t="s">
        <v>61</v>
      </c>
      <c r="BF734" s="90" t="s">
        <v>262</v>
      </c>
      <c r="BG734" s="90" t="s">
        <v>101</v>
      </c>
    </row>
    <row r="735" s="85" customFormat="1" ht="19" customHeight="1" spans="1:59">
      <c r="A735" s="90" t="s">
        <v>458</v>
      </c>
      <c r="B735" s="90" t="s">
        <v>459</v>
      </c>
      <c r="C735" s="90" t="s">
        <v>2497</v>
      </c>
      <c r="D735" s="90" t="s">
        <v>2498</v>
      </c>
      <c r="E735" s="90" t="s">
        <v>8246</v>
      </c>
      <c r="F735" s="90" t="s">
        <v>8247</v>
      </c>
      <c r="G735" s="90" t="s">
        <v>8247</v>
      </c>
      <c r="H735" s="90" t="s">
        <v>605</v>
      </c>
      <c r="I735" s="90" t="s">
        <v>8248</v>
      </c>
      <c r="J735" s="90" t="s">
        <v>8249</v>
      </c>
      <c r="K735" s="90" t="s">
        <v>8250</v>
      </c>
      <c r="L735" s="90" t="s">
        <v>73</v>
      </c>
      <c r="M735" s="90" t="s">
        <v>8251</v>
      </c>
      <c r="N735" s="90" t="s">
        <v>75</v>
      </c>
      <c r="O735" s="90" t="s">
        <v>3327</v>
      </c>
      <c r="P735" s="90" t="s">
        <v>3328</v>
      </c>
      <c r="Q735" s="90" t="s">
        <v>612</v>
      </c>
      <c r="R735" s="90" t="s">
        <v>613</v>
      </c>
      <c r="S735" s="90" t="s">
        <v>8252</v>
      </c>
      <c r="T735" s="90" t="s">
        <v>262</v>
      </c>
      <c r="U735" s="15">
        <v>0</v>
      </c>
      <c r="V735" s="15">
        <v>7000</v>
      </c>
      <c r="W735" s="15">
        <v>5600</v>
      </c>
      <c r="X735" s="15">
        <v>1600</v>
      </c>
      <c r="Y735" s="90" t="s">
        <v>143</v>
      </c>
      <c r="Z735" s="90" t="s">
        <v>83</v>
      </c>
      <c r="AA735" s="90" t="s">
        <v>84</v>
      </c>
      <c r="AB735" s="90" t="s">
        <v>8253</v>
      </c>
      <c r="AC735" s="90" t="s">
        <v>359</v>
      </c>
      <c r="AD735" s="90" t="s">
        <v>87</v>
      </c>
      <c r="AE735" s="90" t="s">
        <v>61</v>
      </c>
      <c r="AF735" s="90" t="s">
        <v>61</v>
      </c>
      <c r="AG735" s="90" t="s">
        <v>89</v>
      </c>
      <c r="AH735" s="90" t="s">
        <v>89</v>
      </c>
      <c r="AI735" s="90" t="s">
        <v>89</v>
      </c>
      <c r="AJ735" s="90" t="s">
        <v>89</v>
      </c>
      <c r="AK735" s="90" t="s">
        <v>89</v>
      </c>
      <c r="AL735" s="90" t="s">
        <v>89</v>
      </c>
      <c r="AM735" s="90" t="s">
        <v>89</v>
      </c>
      <c r="AN735" s="90" t="s">
        <v>89</v>
      </c>
      <c r="AO735" s="90" t="s">
        <v>89</v>
      </c>
      <c r="AP735" s="90" t="s">
        <v>89</v>
      </c>
      <c r="AQ735" s="90" t="s">
        <v>90</v>
      </c>
      <c r="AR735" s="90" t="s">
        <v>90</v>
      </c>
      <c r="AS735" s="90" t="s">
        <v>91</v>
      </c>
      <c r="AT735" s="90" t="s">
        <v>92</v>
      </c>
      <c r="AU735" s="90" t="s">
        <v>92</v>
      </c>
      <c r="AV735" s="90" t="s">
        <v>93</v>
      </c>
      <c r="AW735" s="90" t="s">
        <v>8254</v>
      </c>
      <c r="AX735" s="90" t="s">
        <v>8255</v>
      </c>
      <c r="AY735" s="90" t="s">
        <v>8256</v>
      </c>
      <c r="AZ735" s="90" t="s">
        <v>8255</v>
      </c>
      <c r="BA735" s="90" t="s">
        <v>97</v>
      </c>
      <c r="BB735" s="90" t="s">
        <v>8257</v>
      </c>
      <c r="BC735" s="90" t="s">
        <v>99</v>
      </c>
      <c r="BD735" s="90" t="s">
        <v>150</v>
      </c>
      <c r="BE735" s="90" t="s">
        <v>61</v>
      </c>
      <c r="BF735" s="90" t="s">
        <v>262</v>
      </c>
      <c r="BG735" s="90" t="s">
        <v>101</v>
      </c>
    </row>
    <row r="736" s="85" customFormat="1" ht="19" customHeight="1" spans="1:59">
      <c r="A736" s="90" t="s">
        <v>419</v>
      </c>
      <c r="B736" s="90" t="s">
        <v>420</v>
      </c>
      <c r="C736" s="90" t="s">
        <v>3062</v>
      </c>
      <c r="D736" s="90" t="s">
        <v>3063</v>
      </c>
      <c r="E736" s="90" t="s">
        <v>3923</v>
      </c>
      <c r="F736" s="90" t="s">
        <v>3924</v>
      </c>
      <c r="G736" s="90" t="s">
        <v>3925</v>
      </c>
      <c r="H736" s="90" t="s">
        <v>232</v>
      </c>
      <c r="I736" s="90" t="s">
        <v>8258</v>
      </c>
      <c r="J736" s="90" t="s">
        <v>8259</v>
      </c>
      <c r="K736" s="90" t="s">
        <v>8260</v>
      </c>
      <c r="L736" s="90" t="s">
        <v>73</v>
      </c>
      <c r="M736" s="90" t="s">
        <v>3929</v>
      </c>
      <c r="N736" s="90" t="s">
        <v>3930</v>
      </c>
      <c r="O736" s="90" t="s">
        <v>398</v>
      </c>
      <c r="P736" s="90" t="s">
        <v>399</v>
      </c>
      <c r="Q736" s="90" t="s">
        <v>240</v>
      </c>
      <c r="R736" s="90" t="s">
        <v>241</v>
      </c>
      <c r="S736" s="90" t="s">
        <v>8261</v>
      </c>
      <c r="T736" s="90" t="s">
        <v>380</v>
      </c>
      <c r="U736" s="15">
        <v>0</v>
      </c>
      <c r="V736" s="15">
        <v>97600</v>
      </c>
      <c r="W736" s="15">
        <v>48800</v>
      </c>
      <c r="X736" s="15">
        <v>6000</v>
      </c>
      <c r="Y736" s="90" t="s">
        <v>143</v>
      </c>
      <c r="Z736" s="90" t="s">
        <v>83</v>
      </c>
      <c r="AA736" s="90" t="s">
        <v>84</v>
      </c>
      <c r="AB736" s="90" t="s">
        <v>3924</v>
      </c>
      <c r="AC736" s="90" t="s">
        <v>359</v>
      </c>
      <c r="AD736" s="90" t="s">
        <v>87</v>
      </c>
      <c r="AE736" s="90" t="s">
        <v>61</v>
      </c>
      <c r="AF736" s="90" t="s">
        <v>61</v>
      </c>
      <c r="AG736" s="90" t="s">
        <v>89</v>
      </c>
      <c r="AH736" s="90" t="s">
        <v>89</v>
      </c>
      <c r="AI736" s="90" t="s">
        <v>89</v>
      </c>
      <c r="AJ736" s="90" t="s">
        <v>89</v>
      </c>
      <c r="AK736" s="90" t="s">
        <v>89</v>
      </c>
      <c r="AL736" s="90" t="s">
        <v>89</v>
      </c>
      <c r="AM736" s="90" t="s">
        <v>89</v>
      </c>
      <c r="AN736" s="90" t="s">
        <v>89</v>
      </c>
      <c r="AO736" s="90" t="s">
        <v>89</v>
      </c>
      <c r="AP736" s="90" t="s">
        <v>89</v>
      </c>
      <c r="AQ736" s="90" t="s">
        <v>90</v>
      </c>
      <c r="AR736" s="90" t="s">
        <v>90</v>
      </c>
      <c r="AS736" s="90" t="s">
        <v>91</v>
      </c>
      <c r="AT736" s="90" t="s">
        <v>92</v>
      </c>
      <c r="AU736" s="90" t="s">
        <v>92</v>
      </c>
      <c r="AV736" s="90" t="s">
        <v>93</v>
      </c>
      <c r="AW736" s="90" t="s">
        <v>3932</v>
      </c>
      <c r="AX736" s="90" t="s">
        <v>8262</v>
      </c>
      <c r="AY736" s="90" t="s">
        <v>3934</v>
      </c>
      <c r="AZ736" s="90" t="s">
        <v>8262</v>
      </c>
      <c r="BA736" s="90" t="s">
        <v>97</v>
      </c>
      <c r="BB736" s="90" t="s">
        <v>8263</v>
      </c>
      <c r="BC736" s="90" t="s">
        <v>99</v>
      </c>
      <c r="BD736" s="90" t="s">
        <v>150</v>
      </c>
      <c r="BE736" s="90" t="s">
        <v>61</v>
      </c>
      <c r="BF736" s="90" t="s">
        <v>380</v>
      </c>
      <c r="BG736" s="90" t="s">
        <v>101</v>
      </c>
    </row>
    <row r="737" s="85" customFormat="1" ht="19" customHeight="1" spans="1:59">
      <c r="A737" s="90" t="s">
        <v>1774</v>
      </c>
      <c r="B737" s="90" t="s">
        <v>1775</v>
      </c>
      <c r="C737" s="90" t="s">
        <v>3363</v>
      </c>
      <c r="D737" s="90" t="s">
        <v>3364</v>
      </c>
      <c r="E737" s="90" t="s">
        <v>8264</v>
      </c>
      <c r="F737" s="90" t="s">
        <v>8265</v>
      </c>
      <c r="G737" s="90" t="s">
        <v>4748</v>
      </c>
      <c r="H737" s="90" t="s">
        <v>369</v>
      </c>
      <c r="I737" s="90" t="s">
        <v>8266</v>
      </c>
      <c r="J737" s="90" t="s">
        <v>8267</v>
      </c>
      <c r="K737" s="90" t="s">
        <v>8268</v>
      </c>
      <c r="L737" s="90" t="s">
        <v>73</v>
      </c>
      <c r="M737" s="90" t="s">
        <v>526</v>
      </c>
      <c r="N737" s="90" t="s">
        <v>8269</v>
      </c>
      <c r="O737" s="90" t="s">
        <v>1753</v>
      </c>
      <c r="P737" s="90" t="s">
        <v>1754</v>
      </c>
      <c r="Q737" s="90" t="s">
        <v>377</v>
      </c>
      <c r="R737" s="90" t="s">
        <v>378</v>
      </c>
      <c r="S737" s="90" t="s">
        <v>8270</v>
      </c>
      <c r="T737" s="90" t="s">
        <v>380</v>
      </c>
      <c r="U737" s="15">
        <v>0</v>
      </c>
      <c r="V737" s="15">
        <v>38000</v>
      </c>
      <c r="W737" s="15">
        <v>9000</v>
      </c>
      <c r="X737" s="15">
        <v>4000</v>
      </c>
      <c r="Y737" s="90" t="s">
        <v>82</v>
      </c>
      <c r="Z737" s="90" t="s">
        <v>83</v>
      </c>
      <c r="AA737" s="90" t="s">
        <v>84</v>
      </c>
      <c r="AB737" s="90" t="s">
        <v>8271</v>
      </c>
      <c r="AC737" s="90" t="s">
        <v>121</v>
      </c>
      <c r="AD737" s="90" t="s">
        <v>87</v>
      </c>
      <c r="AE737" s="90" t="s">
        <v>61</v>
      </c>
      <c r="AF737" s="90" t="s">
        <v>61</v>
      </c>
      <c r="AG737" s="90" t="s">
        <v>89</v>
      </c>
      <c r="AH737" s="90" t="s">
        <v>89</v>
      </c>
      <c r="AI737" s="90" t="s">
        <v>89</v>
      </c>
      <c r="AJ737" s="90" t="s">
        <v>88</v>
      </c>
      <c r="AK737" s="90" t="s">
        <v>89</v>
      </c>
      <c r="AL737" s="90" t="s">
        <v>89</v>
      </c>
      <c r="AM737" s="90" t="s">
        <v>89</v>
      </c>
      <c r="AN737" s="90" t="s">
        <v>89</v>
      </c>
      <c r="AO737" s="90" t="s">
        <v>89</v>
      </c>
      <c r="AP737" s="90" t="s">
        <v>89</v>
      </c>
      <c r="AQ737" s="90" t="s">
        <v>90</v>
      </c>
      <c r="AR737" s="90" t="s">
        <v>90</v>
      </c>
      <c r="AS737" s="90" t="s">
        <v>91</v>
      </c>
      <c r="AT737" s="90" t="s">
        <v>92</v>
      </c>
      <c r="AU737" s="90" t="s">
        <v>92</v>
      </c>
      <c r="AV737" s="90" t="s">
        <v>93</v>
      </c>
      <c r="AW737" s="90" t="s">
        <v>8272</v>
      </c>
      <c r="AX737" s="90" t="s">
        <v>8273</v>
      </c>
      <c r="AY737" s="90" t="s">
        <v>8274</v>
      </c>
      <c r="AZ737" s="90" t="s">
        <v>8273</v>
      </c>
      <c r="BA737" s="90" t="s">
        <v>97</v>
      </c>
      <c r="BB737" s="90" t="s">
        <v>8275</v>
      </c>
      <c r="BC737" s="90" t="s">
        <v>99</v>
      </c>
      <c r="BD737" s="90" t="s">
        <v>100</v>
      </c>
      <c r="BE737" s="90" t="s">
        <v>61</v>
      </c>
      <c r="BF737" s="90" t="s">
        <v>380</v>
      </c>
      <c r="BG737" s="90" t="s">
        <v>101</v>
      </c>
    </row>
    <row r="738" s="85" customFormat="1" ht="19" customHeight="1" spans="1:59">
      <c r="A738" s="90" t="s">
        <v>1774</v>
      </c>
      <c r="B738" s="90" t="s">
        <v>1775</v>
      </c>
      <c r="C738" s="90" t="s">
        <v>1776</v>
      </c>
      <c r="D738" s="90" t="s">
        <v>1777</v>
      </c>
      <c r="E738" s="90" t="s">
        <v>8276</v>
      </c>
      <c r="F738" s="90" t="s">
        <v>3038</v>
      </c>
      <c r="G738" s="90" t="s">
        <v>3367</v>
      </c>
      <c r="H738" s="90" t="s">
        <v>109</v>
      </c>
      <c r="I738" s="90" t="s">
        <v>8277</v>
      </c>
      <c r="J738" s="90" t="s">
        <v>8278</v>
      </c>
      <c r="K738" s="90" t="s">
        <v>8279</v>
      </c>
      <c r="L738" s="90" t="s">
        <v>73</v>
      </c>
      <c r="M738" s="90" t="s">
        <v>356</v>
      </c>
      <c r="N738" s="90" t="s">
        <v>4350</v>
      </c>
      <c r="O738" s="90" t="s">
        <v>115</v>
      </c>
      <c r="P738" s="90" t="s">
        <v>116</v>
      </c>
      <c r="Q738" s="90" t="s">
        <v>117</v>
      </c>
      <c r="R738" s="90" t="s">
        <v>116</v>
      </c>
      <c r="S738" s="90" t="s">
        <v>8280</v>
      </c>
      <c r="T738" s="90" t="s">
        <v>380</v>
      </c>
      <c r="U738" s="15">
        <v>0</v>
      </c>
      <c r="V738" s="15">
        <v>30000</v>
      </c>
      <c r="W738" s="15">
        <v>20000</v>
      </c>
      <c r="X738" s="15">
        <v>5000</v>
      </c>
      <c r="Y738" s="90" t="s">
        <v>82</v>
      </c>
      <c r="Z738" s="90" t="s">
        <v>83</v>
      </c>
      <c r="AA738" s="90" t="s">
        <v>84</v>
      </c>
      <c r="AB738" s="90" t="s">
        <v>8281</v>
      </c>
      <c r="AC738" s="90" t="s">
        <v>359</v>
      </c>
      <c r="AD738" s="90" t="s">
        <v>87</v>
      </c>
      <c r="AE738" s="90" t="s">
        <v>61</v>
      </c>
      <c r="AF738" s="90" t="s">
        <v>61</v>
      </c>
      <c r="AG738" s="90" t="s">
        <v>89</v>
      </c>
      <c r="AH738" s="90" t="s">
        <v>89</v>
      </c>
      <c r="AI738" s="90" t="s">
        <v>89</v>
      </c>
      <c r="AJ738" s="90" t="s">
        <v>89</v>
      </c>
      <c r="AK738" s="90" t="s">
        <v>89</v>
      </c>
      <c r="AL738" s="90" t="s">
        <v>89</v>
      </c>
      <c r="AM738" s="90" t="s">
        <v>89</v>
      </c>
      <c r="AN738" s="90" t="s">
        <v>89</v>
      </c>
      <c r="AO738" s="90" t="s">
        <v>89</v>
      </c>
      <c r="AP738" s="90" t="s">
        <v>89</v>
      </c>
      <c r="AQ738" s="90" t="s">
        <v>90</v>
      </c>
      <c r="AR738" s="90" t="s">
        <v>90</v>
      </c>
      <c r="AS738" s="90" t="s">
        <v>91</v>
      </c>
      <c r="AT738" s="90" t="s">
        <v>92</v>
      </c>
      <c r="AU738" s="90" t="s">
        <v>92</v>
      </c>
      <c r="AV738" s="90" t="s">
        <v>93</v>
      </c>
      <c r="AW738" s="90" t="s">
        <v>8282</v>
      </c>
      <c r="AX738" s="90" t="s">
        <v>8283</v>
      </c>
      <c r="AY738" s="90" t="s">
        <v>8284</v>
      </c>
      <c r="AZ738" s="90" t="s">
        <v>8283</v>
      </c>
      <c r="BA738" s="90" t="s">
        <v>97</v>
      </c>
      <c r="BB738" s="90" t="s">
        <v>8285</v>
      </c>
      <c r="BC738" s="90" t="s">
        <v>99</v>
      </c>
      <c r="BD738" s="90" t="s">
        <v>100</v>
      </c>
      <c r="BE738" s="90" t="s">
        <v>61</v>
      </c>
      <c r="BF738" s="90" t="s">
        <v>380</v>
      </c>
      <c r="BG738" s="90" t="s">
        <v>101</v>
      </c>
    </row>
    <row r="739" s="85" customFormat="1" ht="19" customHeight="1" spans="1:59">
      <c r="A739" s="90" t="s">
        <v>151</v>
      </c>
      <c r="B739" s="90" t="s">
        <v>152</v>
      </c>
      <c r="C739" s="90" t="s">
        <v>1125</v>
      </c>
      <c r="D739" s="90" t="s">
        <v>1126</v>
      </c>
      <c r="E739" s="90" t="s">
        <v>5061</v>
      </c>
      <c r="F739" s="90" t="s">
        <v>2675</v>
      </c>
      <c r="G739" s="90" t="s">
        <v>2333</v>
      </c>
      <c r="H739" s="90" t="s">
        <v>539</v>
      </c>
      <c r="I739" s="90" t="s">
        <v>8286</v>
      </c>
      <c r="J739" s="90" t="s">
        <v>8287</v>
      </c>
      <c r="K739" s="90" t="s">
        <v>8288</v>
      </c>
      <c r="L739" s="90" t="s">
        <v>73</v>
      </c>
      <c r="M739" s="90" t="s">
        <v>8289</v>
      </c>
      <c r="N739" s="90" t="s">
        <v>397</v>
      </c>
      <c r="O739" s="90" t="s">
        <v>398</v>
      </c>
      <c r="P739" s="90" t="s">
        <v>399</v>
      </c>
      <c r="Q739" s="90" t="s">
        <v>2681</v>
      </c>
      <c r="R739" s="90" t="s">
        <v>399</v>
      </c>
      <c r="S739" s="90" t="s">
        <v>8290</v>
      </c>
      <c r="T739" s="90" t="s">
        <v>119</v>
      </c>
      <c r="U739" s="15">
        <v>0</v>
      </c>
      <c r="V739" s="15">
        <v>91000</v>
      </c>
      <c r="W739" s="15">
        <v>27000</v>
      </c>
      <c r="X739" s="15">
        <v>11000</v>
      </c>
      <c r="Y739" s="90" t="s">
        <v>143</v>
      </c>
      <c r="Z739" s="90" t="s">
        <v>83</v>
      </c>
      <c r="AA739" s="90" t="s">
        <v>84</v>
      </c>
      <c r="AB739" s="90" t="s">
        <v>5067</v>
      </c>
      <c r="AC739" s="90" t="s">
        <v>145</v>
      </c>
      <c r="AD739" s="90" t="s">
        <v>87</v>
      </c>
      <c r="AE739" s="90" t="s">
        <v>61</v>
      </c>
      <c r="AF739" s="90" t="s">
        <v>61</v>
      </c>
      <c r="AG739" s="90" t="s">
        <v>89</v>
      </c>
      <c r="AH739" s="90" t="s">
        <v>89</v>
      </c>
      <c r="AI739" s="90" t="s">
        <v>89</v>
      </c>
      <c r="AJ739" s="90" t="s">
        <v>89</v>
      </c>
      <c r="AK739" s="90" t="s">
        <v>89</v>
      </c>
      <c r="AL739" s="90" t="s">
        <v>89</v>
      </c>
      <c r="AM739" s="90" t="s">
        <v>89</v>
      </c>
      <c r="AN739" s="90" t="s">
        <v>89</v>
      </c>
      <c r="AO739" s="90" t="s">
        <v>89</v>
      </c>
      <c r="AP739" s="90" t="s">
        <v>89</v>
      </c>
      <c r="AQ739" s="90" t="s">
        <v>90</v>
      </c>
      <c r="AR739" s="90" t="s">
        <v>90</v>
      </c>
      <c r="AS739" s="90" t="s">
        <v>91</v>
      </c>
      <c r="AT739" s="90" t="s">
        <v>92</v>
      </c>
      <c r="AU739" s="90" t="s">
        <v>92</v>
      </c>
      <c r="AV739" s="90" t="s">
        <v>93</v>
      </c>
      <c r="AW739" s="90" t="s">
        <v>5068</v>
      </c>
      <c r="AX739" s="90" t="s">
        <v>8291</v>
      </c>
      <c r="AY739" s="90" t="s">
        <v>5070</v>
      </c>
      <c r="AZ739" s="90" t="s">
        <v>8291</v>
      </c>
      <c r="BA739" s="90" t="s">
        <v>97</v>
      </c>
      <c r="BB739" s="90" t="s">
        <v>8292</v>
      </c>
      <c r="BC739" s="90" t="s">
        <v>99</v>
      </c>
      <c r="BD739" s="90" t="s">
        <v>150</v>
      </c>
      <c r="BE739" s="90" t="s">
        <v>61</v>
      </c>
      <c r="BF739" s="90" t="s">
        <v>119</v>
      </c>
      <c r="BG739" s="90" t="s">
        <v>101</v>
      </c>
    </row>
    <row r="740" s="85" customFormat="1" ht="19" customHeight="1" spans="1:59">
      <c r="A740" s="90" t="s">
        <v>419</v>
      </c>
      <c r="B740" s="90" t="s">
        <v>420</v>
      </c>
      <c r="C740" s="90" t="s">
        <v>3445</v>
      </c>
      <c r="D740" s="90" t="s">
        <v>3446</v>
      </c>
      <c r="E740" s="90" t="s">
        <v>8293</v>
      </c>
      <c r="F740" s="90" t="s">
        <v>538</v>
      </c>
      <c r="G740" s="90" t="s">
        <v>538</v>
      </c>
      <c r="H740" s="90" t="s">
        <v>539</v>
      </c>
      <c r="I740" s="90" t="s">
        <v>8294</v>
      </c>
      <c r="J740" s="90" t="s">
        <v>8295</v>
      </c>
      <c r="K740" s="90" t="s">
        <v>8296</v>
      </c>
      <c r="L740" s="90" t="s">
        <v>73</v>
      </c>
      <c r="M740" s="90" t="s">
        <v>5717</v>
      </c>
      <c r="N740" s="90" t="s">
        <v>3140</v>
      </c>
      <c r="O740" s="90" t="s">
        <v>1875</v>
      </c>
      <c r="P740" s="90" t="s">
        <v>1876</v>
      </c>
      <c r="Q740" s="90" t="s">
        <v>1877</v>
      </c>
      <c r="R740" s="90" t="s">
        <v>1878</v>
      </c>
      <c r="S740" s="90" t="s">
        <v>8297</v>
      </c>
      <c r="T740" s="90" t="s">
        <v>262</v>
      </c>
      <c r="U740" s="15">
        <v>0</v>
      </c>
      <c r="V740" s="15">
        <v>40897</v>
      </c>
      <c r="W740" s="15">
        <v>32000</v>
      </c>
      <c r="X740" s="15">
        <v>16000</v>
      </c>
      <c r="Y740" s="90" t="s">
        <v>143</v>
      </c>
      <c r="Z740" s="90" t="s">
        <v>83</v>
      </c>
      <c r="AA740" s="90" t="s">
        <v>84</v>
      </c>
      <c r="AB740" s="90" t="s">
        <v>8298</v>
      </c>
      <c r="AC740" s="90" t="s">
        <v>121</v>
      </c>
      <c r="AD740" s="90" t="s">
        <v>87</v>
      </c>
      <c r="AE740" s="90" t="s">
        <v>61</v>
      </c>
      <c r="AF740" s="90" t="s">
        <v>8299</v>
      </c>
      <c r="AG740" s="90" t="s">
        <v>89</v>
      </c>
      <c r="AH740" s="90" t="s">
        <v>89</v>
      </c>
      <c r="AI740" s="90" t="s">
        <v>89</v>
      </c>
      <c r="AJ740" s="90" t="s">
        <v>89</v>
      </c>
      <c r="AK740" s="90" t="s">
        <v>89</v>
      </c>
      <c r="AL740" s="90" t="s">
        <v>89</v>
      </c>
      <c r="AM740" s="90" t="s">
        <v>89</v>
      </c>
      <c r="AN740" s="90" t="s">
        <v>89</v>
      </c>
      <c r="AO740" s="90" t="s">
        <v>89</v>
      </c>
      <c r="AP740" s="90" t="s">
        <v>89</v>
      </c>
      <c r="AQ740" s="90" t="s">
        <v>90</v>
      </c>
      <c r="AR740" s="90" t="s">
        <v>90</v>
      </c>
      <c r="AS740" s="90" t="s">
        <v>91</v>
      </c>
      <c r="AT740" s="90" t="s">
        <v>92</v>
      </c>
      <c r="AU740" s="90" t="s">
        <v>92</v>
      </c>
      <c r="AV740" s="90" t="s">
        <v>93</v>
      </c>
      <c r="AW740" s="90" t="s">
        <v>8300</v>
      </c>
      <c r="AX740" s="90" t="s">
        <v>8301</v>
      </c>
      <c r="AY740" s="90" t="s">
        <v>8302</v>
      </c>
      <c r="AZ740" s="90" t="s">
        <v>8301</v>
      </c>
      <c r="BA740" s="90" t="s">
        <v>97</v>
      </c>
      <c r="BB740" s="90" t="s">
        <v>8303</v>
      </c>
      <c r="BC740" s="90" t="s">
        <v>99</v>
      </c>
      <c r="BD740" s="90" t="s">
        <v>150</v>
      </c>
      <c r="BE740" s="90" t="s">
        <v>61</v>
      </c>
      <c r="BF740" s="90" t="s">
        <v>262</v>
      </c>
      <c r="BG740" s="90" t="s">
        <v>101</v>
      </c>
    </row>
    <row r="741" s="85" customFormat="1" ht="19" customHeight="1" spans="1:59">
      <c r="A741" s="90" t="s">
        <v>267</v>
      </c>
      <c r="B741" s="90" t="s">
        <v>268</v>
      </c>
      <c r="C741" s="90" t="s">
        <v>269</v>
      </c>
      <c r="D741" s="90" t="s">
        <v>270</v>
      </c>
      <c r="E741" s="90" t="s">
        <v>6559</v>
      </c>
      <c r="F741" s="90" t="s">
        <v>287</v>
      </c>
      <c r="G741" s="90" t="s">
        <v>287</v>
      </c>
      <c r="H741" s="90" t="s">
        <v>109</v>
      </c>
      <c r="I741" s="90" t="s">
        <v>8304</v>
      </c>
      <c r="J741" s="90" t="s">
        <v>8305</v>
      </c>
      <c r="K741" s="90" t="s">
        <v>8306</v>
      </c>
      <c r="L741" s="90" t="s">
        <v>73</v>
      </c>
      <c r="M741" s="90" t="s">
        <v>3402</v>
      </c>
      <c r="N741" s="90" t="s">
        <v>575</v>
      </c>
      <c r="O741" s="90" t="s">
        <v>1848</v>
      </c>
      <c r="P741" s="90" t="s">
        <v>1849</v>
      </c>
      <c r="Q741" s="90" t="s">
        <v>1850</v>
      </c>
      <c r="R741" s="90" t="s">
        <v>1849</v>
      </c>
      <c r="S741" s="90" t="s">
        <v>8307</v>
      </c>
      <c r="T741" s="90" t="s">
        <v>209</v>
      </c>
      <c r="U741" s="15">
        <v>0</v>
      </c>
      <c r="V741" s="15">
        <v>53000</v>
      </c>
      <c r="W741" s="15">
        <v>40000</v>
      </c>
      <c r="X741" s="15">
        <v>6000</v>
      </c>
      <c r="Y741" s="90" t="s">
        <v>143</v>
      </c>
      <c r="Z741" s="90" t="s">
        <v>83</v>
      </c>
      <c r="AA741" s="90" t="s">
        <v>84</v>
      </c>
      <c r="AB741" s="90" t="s">
        <v>6564</v>
      </c>
      <c r="AC741" s="90" t="s">
        <v>211</v>
      </c>
      <c r="AD741" s="90" t="s">
        <v>87</v>
      </c>
      <c r="AE741" s="90" t="s">
        <v>61</v>
      </c>
      <c r="AF741" s="90" t="s">
        <v>61</v>
      </c>
      <c r="AG741" s="90" t="s">
        <v>89</v>
      </c>
      <c r="AH741" s="90" t="s">
        <v>89</v>
      </c>
      <c r="AI741" s="90" t="s">
        <v>89</v>
      </c>
      <c r="AJ741" s="90" t="s">
        <v>89</v>
      </c>
      <c r="AK741" s="90" t="s">
        <v>89</v>
      </c>
      <c r="AL741" s="90" t="s">
        <v>89</v>
      </c>
      <c r="AM741" s="90" t="s">
        <v>89</v>
      </c>
      <c r="AN741" s="90" t="s">
        <v>89</v>
      </c>
      <c r="AO741" s="90" t="s">
        <v>89</v>
      </c>
      <c r="AP741" s="90" t="s">
        <v>89</v>
      </c>
      <c r="AQ741" s="90" t="s">
        <v>90</v>
      </c>
      <c r="AR741" s="90" t="s">
        <v>90</v>
      </c>
      <c r="AS741" s="90" t="s">
        <v>91</v>
      </c>
      <c r="AT741" s="90" t="s">
        <v>92</v>
      </c>
      <c r="AU741" s="90" t="s">
        <v>92</v>
      </c>
      <c r="AV741" s="90" t="s">
        <v>93</v>
      </c>
      <c r="AW741" s="90" t="s">
        <v>6565</v>
      </c>
      <c r="AX741" s="90" t="s">
        <v>8308</v>
      </c>
      <c r="AY741" s="90" t="s">
        <v>6567</v>
      </c>
      <c r="AZ741" s="90" t="s">
        <v>8308</v>
      </c>
      <c r="BA741" s="90" t="s">
        <v>97</v>
      </c>
      <c r="BB741" s="90" t="s">
        <v>8309</v>
      </c>
      <c r="BC741" s="90" t="s">
        <v>99</v>
      </c>
      <c r="BD741" s="90" t="s">
        <v>150</v>
      </c>
      <c r="BE741" s="90" t="s">
        <v>61</v>
      </c>
      <c r="BF741" s="90" t="s">
        <v>209</v>
      </c>
      <c r="BG741" s="90" t="s">
        <v>101</v>
      </c>
    </row>
    <row r="742" s="85" customFormat="1" ht="19" customHeight="1" spans="1:59">
      <c r="A742" s="90" t="s">
        <v>441</v>
      </c>
      <c r="B742" s="90" t="s">
        <v>442</v>
      </c>
      <c r="C742" s="90" t="s">
        <v>4676</v>
      </c>
      <c r="D742" s="90" t="s">
        <v>4677</v>
      </c>
      <c r="E742" s="90" t="s">
        <v>8310</v>
      </c>
      <c r="F742" s="90" t="s">
        <v>8311</v>
      </c>
      <c r="G742" s="90" t="s">
        <v>1533</v>
      </c>
      <c r="H742" s="90" t="s">
        <v>109</v>
      </c>
      <c r="I742" s="90" t="s">
        <v>8312</v>
      </c>
      <c r="J742" s="90" t="s">
        <v>8313</v>
      </c>
      <c r="K742" s="90" t="s">
        <v>8314</v>
      </c>
      <c r="L742" s="90" t="s">
        <v>73</v>
      </c>
      <c r="M742" s="90" t="s">
        <v>4207</v>
      </c>
      <c r="N742" s="90" t="s">
        <v>1835</v>
      </c>
      <c r="O742" s="90" t="s">
        <v>1537</v>
      </c>
      <c r="P742" s="90" t="s">
        <v>1538</v>
      </c>
      <c r="Q742" s="90" t="s">
        <v>1920</v>
      </c>
      <c r="R742" s="90" t="s">
        <v>1921</v>
      </c>
      <c r="S742" s="90" t="s">
        <v>8315</v>
      </c>
      <c r="T742" s="90" t="s">
        <v>380</v>
      </c>
      <c r="U742" s="15">
        <v>0</v>
      </c>
      <c r="V742" s="15">
        <v>17500</v>
      </c>
      <c r="W742" s="15">
        <v>8700</v>
      </c>
      <c r="X742" s="15">
        <v>2000</v>
      </c>
      <c r="Y742" s="90" t="s">
        <v>143</v>
      </c>
      <c r="Z742" s="90" t="s">
        <v>83</v>
      </c>
      <c r="AA742" s="90" t="s">
        <v>84</v>
      </c>
      <c r="AB742" s="90" t="s">
        <v>8311</v>
      </c>
      <c r="AC742" s="90" t="s">
        <v>211</v>
      </c>
      <c r="AD742" s="90" t="s">
        <v>87</v>
      </c>
      <c r="AE742" s="90" t="s">
        <v>61</v>
      </c>
      <c r="AF742" s="90" t="s">
        <v>61</v>
      </c>
      <c r="AG742" s="90" t="s">
        <v>89</v>
      </c>
      <c r="AH742" s="90" t="s">
        <v>89</v>
      </c>
      <c r="AI742" s="90" t="s">
        <v>89</v>
      </c>
      <c r="AJ742" s="90" t="s">
        <v>89</v>
      </c>
      <c r="AK742" s="90" t="s">
        <v>89</v>
      </c>
      <c r="AL742" s="90" t="s">
        <v>88</v>
      </c>
      <c r="AM742" s="90" t="s">
        <v>88</v>
      </c>
      <c r="AN742" s="90" t="s">
        <v>88</v>
      </c>
      <c r="AO742" s="90" t="s">
        <v>89</v>
      </c>
      <c r="AP742" s="90" t="s">
        <v>89</v>
      </c>
      <c r="AQ742" s="90" t="s">
        <v>90</v>
      </c>
      <c r="AR742" s="90" t="s">
        <v>90</v>
      </c>
      <c r="AS742" s="90" t="s">
        <v>91</v>
      </c>
      <c r="AT742" s="90" t="s">
        <v>92</v>
      </c>
      <c r="AU742" s="90" t="s">
        <v>92</v>
      </c>
      <c r="AV742" s="90" t="s">
        <v>93</v>
      </c>
      <c r="AW742" s="90" t="s">
        <v>8316</v>
      </c>
      <c r="AX742" s="90" t="s">
        <v>8317</v>
      </c>
      <c r="AY742" s="90" t="s">
        <v>8318</v>
      </c>
      <c r="AZ742" s="90" t="s">
        <v>8317</v>
      </c>
      <c r="BA742" s="90" t="s">
        <v>97</v>
      </c>
      <c r="BB742" s="90" t="s">
        <v>8319</v>
      </c>
      <c r="BC742" s="90" t="s">
        <v>99</v>
      </c>
      <c r="BD742" s="90" t="s">
        <v>150</v>
      </c>
      <c r="BE742" s="90" t="s">
        <v>61</v>
      </c>
      <c r="BF742" s="90" t="s">
        <v>380</v>
      </c>
      <c r="BG742" s="90" t="s">
        <v>101</v>
      </c>
    </row>
    <row r="743" s="85" customFormat="1" ht="19" customHeight="1" spans="1:59">
      <c r="A743" s="90" t="s">
        <v>267</v>
      </c>
      <c r="B743" s="90" t="s">
        <v>268</v>
      </c>
      <c r="C743" s="90" t="s">
        <v>269</v>
      </c>
      <c r="D743" s="90" t="s">
        <v>270</v>
      </c>
      <c r="E743" s="90" t="s">
        <v>4146</v>
      </c>
      <c r="F743" s="90" t="s">
        <v>287</v>
      </c>
      <c r="G743" s="90" t="s">
        <v>287</v>
      </c>
      <c r="H743" s="90" t="s">
        <v>109</v>
      </c>
      <c r="I743" s="90" t="s">
        <v>8320</v>
      </c>
      <c r="J743" s="90" t="s">
        <v>8321</v>
      </c>
      <c r="K743" s="90" t="s">
        <v>8322</v>
      </c>
      <c r="L743" s="90" t="s">
        <v>73</v>
      </c>
      <c r="M743" s="90" t="s">
        <v>2164</v>
      </c>
      <c r="N743" s="90" t="s">
        <v>2350</v>
      </c>
      <c r="O743" s="90" t="s">
        <v>292</v>
      </c>
      <c r="P743" s="90" t="s">
        <v>293</v>
      </c>
      <c r="Q743" s="90" t="s">
        <v>4150</v>
      </c>
      <c r="R743" s="90" t="s">
        <v>4151</v>
      </c>
      <c r="S743" s="90" t="s">
        <v>8323</v>
      </c>
      <c r="T743" s="90" t="s">
        <v>280</v>
      </c>
      <c r="U743" s="15">
        <v>0</v>
      </c>
      <c r="V743" s="15">
        <v>152689</v>
      </c>
      <c r="W743" s="15">
        <v>53000</v>
      </c>
      <c r="X743" s="15">
        <v>17000</v>
      </c>
      <c r="Y743" s="90" t="s">
        <v>143</v>
      </c>
      <c r="Z743" s="90" t="s">
        <v>83</v>
      </c>
      <c r="AA743" s="90" t="s">
        <v>84</v>
      </c>
      <c r="AB743" s="90" t="s">
        <v>4153</v>
      </c>
      <c r="AC743" s="90" t="s">
        <v>359</v>
      </c>
      <c r="AD743" s="90" t="s">
        <v>87</v>
      </c>
      <c r="AE743" s="90" t="s">
        <v>61</v>
      </c>
      <c r="AF743" s="90" t="s">
        <v>61</v>
      </c>
      <c r="AG743" s="90" t="s">
        <v>89</v>
      </c>
      <c r="AH743" s="90" t="s">
        <v>89</v>
      </c>
      <c r="AI743" s="90" t="s">
        <v>89</v>
      </c>
      <c r="AJ743" s="90" t="s">
        <v>89</v>
      </c>
      <c r="AK743" s="90" t="s">
        <v>89</v>
      </c>
      <c r="AL743" s="90" t="s">
        <v>89</v>
      </c>
      <c r="AM743" s="90" t="s">
        <v>89</v>
      </c>
      <c r="AN743" s="90" t="s">
        <v>89</v>
      </c>
      <c r="AO743" s="90" t="s">
        <v>89</v>
      </c>
      <c r="AP743" s="90" t="s">
        <v>89</v>
      </c>
      <c r="AQ743" s="90" t="s">
        <v>90</v>
      </c>
      <c r="AR743" s="90" t="s">
        <v>90</v>
      </c>
      <c r="AS743" s="90" t="s">
        <v>91</v>
      </c>
      <c r="AT743" s="90" t="s">
        <v>92</v>
      </c>
      <c r="AU743" s="90" t="s">
        <v>92</v>
      </c>
      <c r="AV743" s="90" t="s">
        <v>93</v>
      </c>
      <c r="AW743" s="90" t="s">
        <v>4154</v>
      </c>
      <c r="AX743" s="90" t="s">
        <v>8324</v>
      </c>
      <c r="AY743" s="90" t="s">
        <v>4156</v>
      </c>
      <c r="AZ743" s="90" t="s">
        <v>8324</v>
      </c>
      <c r="BA743" s="90" t="s">
        <v>97</v>
      </c>
      <c r="BB743" s="90" t="s">
        <v>8325</v>
      </c>
      <c r="BC743" s="90" t="s">
        <v>99</v>
      </c>
      <c r="BD743" s="90" t="s">
        <v>150</v>
      </c>
      <c r="BE743" s="90" t="s">
        <v>61</v>
      </c>
      <c r="BF743" s="90" t="s">
        <v>280</v>
      </c>
      <c r="BG743" s="90" t="s">
        <v>101</v>
      </c>
    </row>
    <row r="744" s="85" customFormat="1" ht="19" customHeight="1" spans="1:59">
      <c r="A744" s="90" t="s">
        <v>419</v>
      </c>
      <c r="B744" s="90" t="s">
        <v>420</v>
      </c>
      <c r="C744" s="90" t="s">
        <v>3839</v>
      </c>
      <c r="D744" s="90" t="s">
        <v>3840</v>
      </c>
      <c r="E744" s="90" t="s">
        <v>8326</v>
      </c>
      <c r="F744" s="90" t="s">
        <v>8327</v>
      </c>
      <c r="G744" s="90" t="s">
        <v>425</v>
      </c>
      <c r="H744" s="90" t="s">
        <v>109</v>
      </c>
      <c r="I744" s="90" t="s">
        <v>8328</v>
      </c>
      <c r="J744" s="90" t="s">
        <v>8329</v>
      </c>
      <c r="K744" s="90" t="s">
        <v>8330</v>
      </c>
      <c r="L744" s="90" t="s">
        <v>73</v>
      </c>
      <c r="M744" s="90" t="s">
        <v>8331</v>
      </c>
      <c r="N744" s="90" t="s">
        <v>8332</v>
      </c>
      <c r="O744" s="90" t="s">
        <v>774</v>
      </c>
      <c r="P744" s="90" t="s">
        <v>775</v>
      </c>
      <c r="Q744" s="90" t="s">
        <v>1940</v>
      </c>
      <c r="R744" s="90" t="s">
        <v>1941</v>
      </c>
      <c r="S744" s="90" t="s">
        <v>8333</v>
      </c>
      <c r="T744" s="90" t="s">
        <v>119</v>
      </c>
      <c r="U744" s="15">
        <v>0</v>
      </c>
      <c r="V744" s="15">
        <v>45000</v>
      </c>
      <c r="W744" s="15">
        <v>22500</v>
      </c>
      <c r="X744" s="15">
        <v>11250</v>
      </c>
      <c r="Y744" s="90" t="s">
        <v>82</v>
      </c>
      <c r="Z744" s="90" t="s">
        <v>83</v>
      </c>
      <c r="AA744" s="90" t="s">
        <v>84</v>
      </c>
      <c r="AB744" s="90" t="s">
        <v>8334</v>
      </c>
      <c r="AC744" s="90" t="s">
        <v>145</v>
      </c>
      <c r="AD744" s="90" t="s">
        <v>87</v>
      </c>
      <c r="AE744" s="90" t="s">
        <v>61</v>
      </c>
      <c r="AF744" s="90" t="s">
        <v>61</v>
      </c>
      <c r="AG744" s="90" t="s">
        <v>89</v>
      </c>
      <c r="AH744" s="90" t="s">
        <v>89</v>
      </c>
      <c r="AI744" s="90" t="s">
        <v>89</v>
      </c>
      <c r="AJ744" s="90" t="s">
        <v>89</v>
      </c>
      <c r="AK744" s="90" t="s">
        <v>89</v>
      </c>
      <c r="AL744" s="90" t="s">
        <v>89</v>
      </c>
      <c r="AM744" s="90" t="s">
        <v>89</v>
      </c>
      <c r="AN744" s="90" t="s">
        <v>89</v>
      </c>
      <c r="AO744" s="90" t="s">
        <v>89</v>
      </c>
      <c r="AP744" s="90" t="s">
        <v>89</v>
      </c>
      <c r="AQ744" s="90" t="s">
        <v>90</v>
      </c>
      <c r="AR744" s="90" t="s">
        <v>90</v>
      </c>
      <c r="AS744" s="90" t="s">
        <v>91</v>
      </c>
      <c r="AT744" s="90" t="s">
        <v>92</v>
      </c>
      <c r="AU744" s="90" t="s">
        <v>92</v>
      </c>
      <c r="AV744" s="90" t="s">
        <v>93</v>
      </c>
      <c r="AW744" s="90" t="s">
        <v>8335</v>
      </c>
      <c r="AX744" s="90" t="s">
        <v>8336</v>
      </c>
      <c r="AY744" s="90" t="s">
        <v>8337</v>
      </c>
      <c r="AZ744" s="90" t="s">
        <v>8336</v>
      </c>
      <c r="BA744" s="90" t="s">
        <v>215</v>
      </c>
      <c r="BB744" s="90" t="s">
        <v>8338</v>
      </c>
      <c r="BC744" s="90" t="s">
        <v>99</v>
      </c>
      <c r="BD744" s="90" t="s">
        <v>100</v>
      </c>
      <c r="BE744" s="90" t="s">
        <v>61</v>
      </c>
      <c r="BF744" s="90" t="s">
        <v>119</v>
      </c>
      <c r="BG744" s="90" t="s">
        <v>101</v>
      </c>
    </row>
    <row r="745" s="85" customFormat="1" ht="19" customHeight="1" spans="1:59">
      <c r="A745" s="90" t="s">
        <v>441</v>
      </c>
      <c r="B745" s="90" t="s">
        <v>442</v>
      </c>
      <c r="C745" s="90" t="s">
        <v>8339</v>
      </c>
      <c r="D745" s="90" t="s">
        <v>8340</v>
      </c>
      <c r="E745" s="90" t="s">
        <v>8341</v>
      </c>
      <c r="F745" s="90" t="s">
        <v>8342</v>
      </c>
      <c r="G745" s="90" t="s">
        <v>4975</v>
      </c>
      <c r="H745" s="90" t="s">
        <v>539</v>
      </c>
      <c r="I745" s="90" t="s">
        <v>8343</v>
      </c>
      <c r="J745" s="90" t="s">
        <v>8344</v>
      </c>
      <c r="K745" s="90" t="s">
        <v>8345</v>
      </c>
      <c r="L745" s="90" t="s">
        <v>73</v>
      </c>
      <c r="M745" s="90" t="s">
        <v>4302</v>
      </c>
      <c r="N745" s="90" t="s">
        <v>4303</v>
      </c>
      <c r="O745" s="90" t="s">
        <v>398</v>
      </c>
      <c r="P745" s="90" t="s">
        <v>399</v>
      </c>
      <c r="Q745" s="90" t="s">
        <v>240</v>
      </c>
      <c r="R745" s="90" t="s">
        <v>241</v>
      </c>
      <c r="S745" s="90" t="s">
        <v>8346</v>
      </c>
      <c r="T745" s="90" t="s">
        <v>380</v>
      </c>
      <c r="U745" s="15">
        <v>0</v>
      </c>
      <c r="V745" s="15">
        <v>95000</v>
      </c>
      <c r="W745" s="15">
        <v>55000</v>
      </c>
      <c r="X745" s="15">
        <v>10000</v>
      </c>
      <c r="Y745" s="90" t="s">
        <v>143</v>
      </c>
      <c r="Z745" s="90" t="s">
        <v>83</v>
      </c>
      <c r="AA745" s="90" t="s">
        <v>84</v>
      </c>
      <c r="AB745" s="90" t="s">
        <v>8342</v>
      </c>
      <c r="AC745" s="90" t="s">
        <v>121</v>
      </c>
      <c r="AD745" s="90" t="s">
        <v>87</v>
      </c>
      <c r="AE745" s="90" t="s">
        <v>61</v>
      </c>
      <c r="AF745" s="90" t="s">
        <v>61</v>
      </c>
      <c r="AG745" s="90" t="s">
        <v>89</v>
      </c>
      <c r="AH745" s="90" t="s">
        <v>89</v>
      </c>
      <c r="AI745" s="90" t="s">
        <v>89</v>
      </c>
      <c r="AJ745" s="90" t="s">
        <v>89</v>
      </c>
      <c r="AK745" s="90" t="s">
        <v>89</v>
      </c>
      <c r="AL745" s="90" t="s">
        <v>89</v>
      </c>
      <c r="AM745" s="90" t="s">
        <v>89</v>
      </c>
      <c r="AN745" s="90" t="s">
        <v>89</v>
      </c>
      <c r="AO745" s="90" t="s">
        <v>89</v>
      </c>
      <c r="AP745" s="90" t="s">
        <v>89</v>
      </c>
      <c r="AQ745" s="90" t="s">
        <v>90</v>
      </c>
      <c r="AR745" s="90" t="s">
        <v>90</v>
      </c>
      <c r="AS745" s="90" t="s">
        <v>91</v>
      </c>
      <c r="AT745" s="90" t="s">
        <v>92</v>
      </c>
      <c r="AU745" s="90" t="s">
        <v>92</v>
      </c>
      <c r="AV745" s="90" t="s">
        <v>93</v>
      </c>
      <c r="AW745" s="90" t="s">
        <v>8347</v>
      </c>
      <c r="AX745" s="90" t="s">
        <v>8348</v>
      </c>
      <c r="AY745" s="90" t="s">
        <v>8349</v>
      </c>
      <c r="AZ745" s="90" t="s">
        <v>8348</v>
      </c>
      <c r="BA745" s="90" t="s">
        <v>97</v>
      </c>
      <c r="BB745" s="90" t="s">
        <v>8350</v>
      </c>
      <c r="BC745" s="90" t="s">
        <v>99</v>
      </c>
      <c r="BD745" s="90" t="s">
        <v>150</v>
      </c>
      <c r="BE745" s="90" t="s">
        <v>61</v>
      </c>
      <c r="BF745" s="90" t="s">
        <v>380</v>
      </c>
      <c r="BG745" s="90" t="s">
        <v>101</v>
      </c>
    </row>
    <row r="746" s="85" customFormat="1" ht="19" customHeight="1" spans="1:59">
      <c r="A746" s="90" t="s">
        <v>458</v>
      </c>
      <c r="B746" s="90" t="s">
        <v>459</v>
      </c>
      <c r="C746" s="90" t="s">
        <v>2497</v>
      </c>
      <c r="D746" s="90" t="s">
        <v>2498</v>
      </c>
      <c r="E746" s="90" t="s">
        <v>8351</v>
      </c>
      <c r="F746" s="90" t="s">
        <v>2461</v>
      </c>
      <c r="G746" s="90" t="s">
        <v>2461</v>
      </c>
      <c r="H746" s="90" t="s">
        <v>109</v>
      </c>
      <c r="I746" s="90" t="s">
        <v>8352</v>
      </c>
      <c r="J746" s="90" t="s">
        <v>8353</v>
      </c>
      <c r="K746" s="90" t="s">
        <v>8354</v>
      </c>
      <c r="L746" s="90" t="s">
        <v>73</v>
      </c>
      <c r="M746" s="90" t="s">
        <v>1505</v>
      </c>
      <c r="N746" s="90" t="s">
        <v>4350</v>
      </c>
      <c r="O746" s="90" t="s">
        <v>115</v>
      </c>
      <c r="P746" s="90" t="s">
        <v>116</v>
      </c>
      <c r="Q746" s="90" t="s">
        <v>117</v>
      </c>
      <c r="R746" s="90" t="s">
        <v>116</v>
      </c>
      <c r="S746" s="90" t="s">
        <v>8355</v>
      </c>
      <c r="T746" s="90" t="s">
        <v>119</v>
      </c>
      <c r="U746" s="15">
        <v>0</v>
      </c>
      <c r="V746" s="15">
        <v>51121</v>
      </c>
      <c r="W746" s="15">
        <v>40000</v>
      </c>
      <c r="X746" s="15">
        <v>10000</v>
      </c>
      <c r="Y746" s="90" t="s">
        <v>143</v>
      </c>
      <c r="Z746" s="90" t="s">
        <v>83</v>
      </c>
      <c r="AA746" s="90" t="s">
        <v>84</v>
      </c>
      <c r="AB746" s="90" t="s">
        <v>2461</v>
      </c>
      <c r="AC746" s="90" t="s">
        <v>211</v>
      </c>
      <c r="AD746" s="90" t="s">
        <v>87</v>
      </c>
      <c r="AE746" s="90" t="s">
        <v>61</v>
      </c>
      <c r="AF746" s="90" t="s">
        <v>61</v>
      </c>
      <c r="AG746" s="90" t="s">
        <v>89</v>
      </c>
      <c r="AH746" s="90" t="s">
        <v>89</v>
      </c>
      <c r="AI746" s="90" t="s">
        <v>88</v>
      </c>
      <c r="AJ746" s="90" t="s">
        <v>88</v>
      </c>
      <c r="AK746" s="90" t="s">
        <v>88</v>
      </c>
      <c r="AL746" s="90" t="s">
        <v>88</v>
      </c>
      <c r="AM746" s="90" t="s">
        <v>88</v>
      </c>
      <c r="AN746" s="90" t="s">
        <v>88</v>
      </c>
      <c r="AO746" s="90" t="s">
        <v>88</v>
      </c>
      <c r="AP746" s="90" t="s">
        <v>89</v>
      </c>
      <c r="AQ746" s="90" t="s">
        <v>90</v>
      </c>
      <c r="AR746" s="90" t="s">
        <v>90</v>
      </c>
      <c r="AS746" s="90" t="s">
        <v>91</v>
      </c>
      <c r="AT746" s="90" t="s">
        <v>92</v>
      </c>
      <c r="AU746" s="90" t="s">
        <v>92</v>
      </c>
      <c r="AV746" s="90" t="s">
        <v>93</v>
      </c>
      <c r="AW746" s="90" t="s">
        <v>8356</v>
      </c>
      <c r="AX746" s="90" t="s">
        <v>8357</v>
      </c>
      <c r="AY746" s="90" t="s">
        <v>8358</v>
      </c>
      <c r="AZ746" s="90" t="s">
        <v>8357</v>
      </c>
      <c r="BA746" s="90" t="s">
        <v>97</v>
      </c>
      <c r="BB746" s="90" t="s">
        <v>8359</v>
      </c>
      <c r="BC746" s="90" t="s">
        <v>99</v>
      </c>
      <c r="BD746" s="90" t="s">
        <v>150</v>
      </c>
      <c r="BE746" s="90" t="s">
        <v>61</v>
      </c>
      <c r="BF746" s="90" t="s">
        <v>119</v>
      </c>
      <c r="BG746" s="90" t="s">
        <v>101</v>
      </c>
    </row>
    <row r="747" s="85" customFormat="1" ht="19" customHeight="1" spans="1:59">
      <c r="A747" s="90" t="s">
        <v>1984</v>
      </c>
      <c r="B747" s="90" t="s">
        <v>1985</v>
      </c>
      <c r="C747" s="90" t="s">
        <v>8360</v>
      </c>
      <c r="D747" s="90" t="s">
        <v>8361</v>
      </c>
      <c r="E747" s="90" t="s">
        <v>8362</v>
      </c>
      <c r="F747" s="90" t="s">
        <v>8363</v>
      </c>
      <c r="G747" s="90" t="s">
        <v>8103</v>
      </c>
      <c r="H747" s="90" t="s">
        <v>1299</v>
      </c>
      <c r="I747" s="90" t="s">
        <v>8364</v>
      </c>
      <c r="J747" s="90" t="s">
        <v>8365</v>
      </c>
      <c r="K747" s="90" t="s">
        <v>8366</v>
      </c>
      <c r="L747" s="90" t="s">
        <v>73</v>
      </c>
      <c r="M747" s="90" t="s">
        <v>74</v>
      </c>
      <c r="N747" s="90" t="s">
        <v>75</v>
      </c>
      <c r="O747" s="90" t="s">
        <v>1726</v>
      </c>
      <c r="P747" s="90" t="s">
        <v>1727</v>
      </c>
      <c r="Q747" s="90" t="s">
        <v>1306</v>
      </c>
      <c r="R747" s="90" t="s">
        <v>1307</v>
      </c>
      <c r="S747" s="90" t="s">
        <v>8367</v>
      </c>
      <c r="T747" s="90" t="s">
        <v>209</v>
      </c>
      <c r="U747" s="15">
        <v>0</v>
      </c>
      <c r="V747" s="15">
        <v>5000</v>
      </c>
      <c r="W747" s="15">
        <v>4000</v>
      </c>
      <c r="X747" s="15">
        <v>4000</v>
      </c>
      <c r="Y747" s="90" t="s">
        <v>82</v>
      </c>
      <c r="Z747" s="90" t="s">
        <v>83</v>
      </c>
      <c r="AA747" s="90" t="s">
        <v>84</v>
      </c>
      <c r="AB747" s="90" t="s">
        <v>8368</v>
      </c>
      <c r="AC747" s="90" t="s">
        <v>191</v>
      </c>
      <c r="AD747" s="90" t="s">
        <v>87</v>
      </c>
      <c r="AE747" s="90" t="s">
        <v>61</v>
      </c>
      <c r="AF747" s="90" t="s">
        <v>61</v>
      </c>
      <c r="AG747" s="90" t="s">
        <v>89</v>
      </c>
      <c r="AH747" s="90" t="s">
        <v>89</v>
      </c>
      <c r="AI747" s="90" t="s">
        <v>89</v>
      </c>
      <c r="AJ747" s="90" t="s">
        <v>89</v>
      </c>
      <c r="AK747" s="90" t="s">
        <v>89</v>
      </c>
      <c r="AL747" s="90" t="s">
        <v>89</v>
      </c>
      <c r="AM747" s="90" t="s">
        <v>89</v>
      </c>
      <c r="AN747" s="90" t="s">
        <v>89</v>
      </c>
      <c r="AO747" s="90" t="s">
        <v>89</v>
      </c>
      <c r="AP747" s="90" t="s">
        <v>89</v>
      </c>
      <c r="AQ747" s="90" t="s">
        <v>90</v>
      </c>
      <c r="AR747" s="90" t="s">
        <v>90</v>
      </c>
      <c r="AS747" s="90" t="s">
        <v>91</v>
      </c>
      <c r="AT747" s="90" t="s">
        <v>92</v>
      </c>
      <c r="AU747" s="90" t="s">
        <v>92</v>
      </c>
      <c r="AV747" s="90" t="s">
        <v>93</v>
      </c>
      <c r="AW747" s="90" t="s">
        <v>8369</v>
      </c>
      <c r="AX747" s="90" t="s">
        <v>8370</v>
      </c>
      <c r="AY747" s="90" t="s">
        <v>8371</v>
      </c>
      <c r="AZ747" s="90" t="s">
        <v>8370</v>
      </c>
      <c r="BA747" s="90" t="s">
        <v>97</v>
      </c>
      <c r="BB747" s="90" t="s">
        <v>8372</v>
      </c>
      <c r="BC747" s="90" t="s">
        <v>99</v>
      </c>
      <c r="BD747" s="90" t="s">
        <v>100</v>
      </c>
      <c r="BE747" s="90" t="s">
        <v>61</v>
      </c>
      <c r="BF747" s="90" t="s">
        <v>209</v>
      </c>
      <c r="BG747" s="90" t="s">
        <v>101</v>
      </c>
    </row>
    <row r="748" s="85" customFormat="1" ht="19" customHeight="1" spans="1:59">
      <c r="A748" s="90" t="s">
        <v>646</v>
      </c>
      <c r="B748" s="90" t="s">
        <v>647</v>
      </c>
      <c r="C748" s="90" t="s">
        <v>3789</v>
      </c>
      <c r="D748" s="90" t="s">
        <v>3790</v>
      </c>
      <c r="E748" s="90" t="s">
        <v>8373</v>
      </c>
      <c r="F748" s="90" t="s">
        <v>8374</v>
      </c>
      <c r="G748" s="90" t="s">
        <v>8375</v>
      </c>
      <c r="H748" s="90" t="s">
        <v>2636</v>
      </c>
      <c r="I748" s="90" t="s">
        <v>8376</v>
      </c>
      <c r="J748" s="90" t="s">
        <v>8377</v>
      </c>
      <c r="K748" s="90" t="s">
        <v>8378</v>
      </c>
      <c r="L748" s="90" t="s">
        <v>73</v>
      </c>
      <c r="M748" s="90" t="s">
        <v>8379</v>
      </c>
      <c r="N748" s="90" t="s">
        <v>8380</v>
      </c>
      <c r="O748" s="90" t="s">
        <v>6155</v>
      </c>
      <c r="P748" s="90" t="s">
        <v>6156</v>
      </c>
      <c r="Q748" s="90" t="s">
        <v>6157</v>
      </c>
      <c r="R748" s="90" t="s">
        <v>6156</v>
      </c>
      <c r="S748" s="90" t="s">
        <v>8381</v>
      </c>
      <c r="T748" s="90" t="s">
        <v>119</v>
      </c>
      <c r="U748" s="15">
        <v>0</v>
      </c>
      <c r="V748" s="15">
        <v>8500</v>
      </c>
      <c r="W748" s="15">
        <v>6000</v>
      </c>
      <c r="X748" s="15">
        <v>3000</v>
      </c>
      <c r="Y748" s="90" t="s">
        <v>143</v>
      </c>
      <c r="Z748" s="90" t="s">
        <v>83</v>
      </c>
      <c r="AA748" s="90" t="s">
        <v>84</v>
      </c>
      <c r="AB748" s="90" t="s">
        <v>8382</v>
      </c>
      <c r="AC748" s="90" t="s">
        <v>359</v>
      </c>
      <c r="AD748" s="90" t="s">
        <v>87</v>
      </c>
      <c r="AE748" s="90" t="s">
        <v>61</v>
      </c>
      <c r="AF748" s="90" t="s">
        <v>61</v>
      </c>
      <c r="AG748" s="90" t="s">
        <v>89</v>
      </c>
      <c r="AH748" s="90" t="s">
        <v>89</v>
      </c>
      <c r="AI748" s="90" t="s">
        <v>89</v>
      </c>
      <c r="AJ748" s="90" t="s">
        <v>89</v>
      </c>
      <c r="AK748" s="90" t="s">
        <v>89</v>
      </c>
      <c r="AL748" s="90" t="s">
        <v>88</v>
      </c>
      <c r="AM748" s="90" t="s">
        <v>89</v>
      </c>
      <c r="AN748" s="90" t="s">
        <v>89</v>
      </c>
      <c r="AO748" s="90" t="s">
        <v>88</v>
      </c>
      <c r="AP748" s="90" t="s">
        <v>89</v>
      </c>
      <c r="AQ748" s="90" t="s">
        <v>90</v>
      </c>
      <c r="AR748" s="90" t="s">
        <v>90</v>
      </c>
      <c r="AS748" s="90" t="s">
        <v>91</v>
      </c>
      <c r="AT748" s="90" t="s">
        <v>92</v>
      </c>
      <c r="AU748" s="90" t="s">
        <v>92</v>
      </c>
      <c r="AV748" s="90" t="s">
        <v>93</v>
      </c>
      <c r="AW748" s="90" t="s">
        <v>8383</v>
      </c>
      <c r="AX748" s="90" t="s">
        <v>8384</v>
      </c>
      <c r="AY748" s="90" t="s">
        <v>8385</v>
      </c>
      <c r="AZ748" s="90" t="s">
        <v>8384</v>
      </c>
      <c r="BA748" s="90" t="s">
        <v>97</v>
      </c>
      <c r="BB748" s="90" t="s">
        <v>8386</v>
      </c>
      <c r="BC748" s="90" t="s">
        <v>99</v>
      </c>
      <c r="BD748" s="90" t="s">
        <v>150</v>
      </c>
      <c r="BE748" s="90" t="s">
        <v>61</v>
      </c>
      <c r="BF748" s="90" t="s">
        <v>119</v>
      </c>
      <c r="BG748" s="90" t="s">
        <v>101</v>
      </c>
    </row>
    <row r="749" s="85" customFormat="1" ht="19" customHeight="1" spans="1:59">
      <c r="A749" s="90" t="s">
        <v>441</v>
      </c>
      <c r="B749" s="90" t="s">
        <v>442</v>
      </c>
      <c r="C749" s="90" t="s">
        <v>4676</v>
      </c>
      <c r="D749" s="90" t="s">
        <v>4677</v>
      </c>
      <c r="E749" s="90" t="s">
        <v>8387</v>
      </c>
      <c r="F749" s="90" t="s">
        <v>4679</v>
      </c>
      <c r="G749" s="90" t="s">
        <v>447</v>
      </c>
      <c r="H749" s="90" t="s">
        <v>109</v>
      </c>
      <c r="I749" s="90" t="s">
        <v>8388</v>
      </c>
      <c r="J749" s="90" t="s">
        <v>8389</v>
      </c>
      <c r="K749" s="90" t="s">
        <v>8390</v>
      </c>
      <c r="L749" s="90" t="s">
        <v>73</v>
      </c>
      <c r="M749" s="90" t="s">
        <v>4584</v>
      </c>
      <c r="N749" s="90" t="s">
        <v>8391</v>
      </c>
      <c r="O749" s="90" t="s">
        <v>292</v>
      </c>
      <c r="P749" s="90" t="s">
        <v>293</v>
      </c>
      <c r="Q749" s="90" t="s">
        <v>294</v>
      </c>
      <c r="R749" s="90" t="s">
        <v>295</v>
      </c>
      <c r="S749" s="90" t="s">
        <v>8392</v>
      </c>
      <c r="T749" s="90" t="s">
        <v>380</v>
      </c>
      <c r="U749" s="15">
        <v>0</v>
      </c>
      <c r="V749" s="15">
        <v>22000</v>
      </c>
      <c r="W749" s="15">
        <v>15000</v>
      </c>
      <c r="X749" s="15">
        <v>8000</v>
      </c>
      <c r="Y749" s="90" t="s">
        <v>82</v>
      </c>
      <c r="Z749" s="90" t="s">
        <v>83</v>
      </c>
      <c r="AA749" s="90" t="s">
        <v>84</v>
      </c>
      <c r="AB749" s="90" t="s">
        <v>8393</v>
      </c>
      <c r="AC749" s="90" t="s">
        <v>359</v>
      </c>
      <c r="AD749" s="90" t="s">
        <v>87</v>
      </c>
      <c r="AE749" s="90" t="s">
        <v>61</v>
      </c>
      <c r="AF749" s="90" t="s">
        <v>61</v>
      </c>
      <c r="AG749" s="90" t="s">
        <v>89</v>
      </c>
      <c r="AH749" s="90" t="s">
        <v>89</v>
      </c>
      <c r="AI749" s="90" t="s">
        <v>89</v>
      </c>
      <c r="AJ749" s="90" t="s">
        <v>88</v>
      </c>
      <c r="AK749" s="90" t="s">
        <v>88</v>
      </c>
      <c r="AL749" s="90" t="s">
        <v>88</v>
      </c>
      <c r="AM749" s="90" t="s">
        <v>88</v>
      </c>
      <c r="AN749" s="90" t="s">
        <v>88</v>
      </c>
      <c r="AO749" s="90" t="s">
        <v>88</v>
      </c>
      <c r="AP749" s="90" t="s">
        <v>89</v>
      </c>
      <c r="AQ749" s="90" t="s">
        <v>90</v>
      </c>
      <c r="AR749" s="90" t="s">
        <v>90</v>
      </c>
      <c r="AS749" s="90" t="s">
        <v>91</v>
      </c>
      <c r="AT749" s="90" t="s">
        <v>92</v>
      </c>
      <c r="AU749" s="90" t="s">
        <v>92</v>
      </c>
      <c r="AV749" s="90" t="s">
        <v>93</v>
      </c>
      <c r="AW749" s="90" t="s">
        <v>8394</v>
      </c>
      <c r="AX749" s="90" t="s">
        <v>8395</v>
      </c>
      <c r="AY749" s="90" t="s">
        <v>8396</v>
      </c>
      <c r="AZ749" s="90" t="s">
        <v>8395</v>
      </c>
      <c r="BA749" s="90" t="s">
        <v>97</v>
      </c>
      <c r="BB749" s="90" t="s">
        <v>8397</v>
      </c>
      <c r="BC749" s="90" t="s">
        <v>99</v>
      </c>
      <c r="BD749" s="90" t="s">
        <v>100</v>
      </c>
      <c r="BE749" s="90" t="s">
        <v>61</v>
      </c>
      <c r="BF749" s="90" t="s">
        <v>380</v>
      </c>
      <c r="BG749" s="90" t="s">
        <v>101</v>
      </c>
    </row>
    <row r="750" s="85" customFormat="1" ht="19" customHeight="1" spans="1:59">
      <c r="A750" s="90" t="s">
        <v>516</v>
      </c>
      <c r="B750" s="90" t="s">
        <v>517</v>
      </c>
      <c r="C750" s="90" t="s">
        <v>1402</v>
      </c>
      <c r="D750" s="90" t="s">
        <v>1403</v>
      </c>
      <c r="E750" s="90" t="s">
        <v>8398</v>
      </c>
      <c r="F750" s="90" t="s">
        <v>8399</v>
      </c>
      <c r="G750" s="90" t="s">
        <v>2924</v>
      </c>
      <c r="H750" s="90" t="s">
        <v>1299</v>
      </c>
      <c r="I750" s="90" t="s">
        <v>8400</v>
      </c>
      <c r="J750" s="90" t="s">
        <v>8401</v>
      </c>
      <c r="K750" s="90" t="s">
        <v>8402</v>
      </c>
      <c r="L750" s="90" t="s">
        <v>73</v>
      </c>
      <c r="M750" s="90" t="s">
        <v>1823</v>
      </c>
      <c r="N750" s="90" t="s">
        <v>2350</v>
      </c>
      <c r="O750" s="90" t="s">
        <v>1304</v>
      </c>
      <c r="P750" s="90" t="s">
        <v>1305</v>
      </c>
      <c r="Q750" s="90" t="s">
        <v>1306</v>
      </c>
      <c r="R750" s="90" t="s">
        <v>1307</v>
      </c>
      <c r="S750" s="90" t="s">
        <v>8403</v>
      </c>
      <c r="T750" s="90" t="s">
        <v>119</v>
      </c>
      <c r="U750" s="15">
        <v>0</v>
      </c>
      <c r="V750" s="15">
        <v>25000</v>
      </c>
      <c r="W750" s="15">
        <v>12000</v>
      </c>
      <c r="X750" s="15">
        <v>2000</v>
      </c>
      <c r="Y750" s="90" t="s">
        <v>143</v>
      </c>
      <c r="Z750" s="90" t="s">
        <v>83</v>
      </c>
      <c r="AA750" s="90" t="s">
        <v>84</v>
      </c>
      <c r="AB750" s="90" t="s">
        <v>8404</v>
      </c>
      <c r="AC750" s="90" t="s">
        <v>145</v>
      </c>
      <c r="AD750" s="90" t="s">
        <v>87</v>
      </c>
      <c r="AE750" s="90" t="s">
        <v>61</v>
      </c>
      <c r="AF750" s="90" t="s">
        <v>61</v>
      </c>
      <c r="AG750" s="90" t="s">
        <v>89</v>
      </c>
      <c r="AH750" s="90" t="s">
        <v>89</v>
      </c>
      <c r="AI750" s="90" t="s">
        <v>89</v>
      </c>
      <c r="AJ750" s="90" t="s">
        <v>89</v>
      </c>
      <c r="AK750" s="90" t="s">
        <v>89</v>
      </c>
      <c r="AL750" s="90" t="s">
        <v>89</v>
      </c>
      <c r="AM750" s="90" t="s">
        <v>89</v>
      </c>
      <c r="AN750" s="90" t="s">
        <v>89</v>
      </c>
      <c r="AO750" s="90" t="s">
        <v>89</v>
      </c>
      <c r="AP750" s="90" t="s">
        <v>89</v>
      </c>
      <c r="AQ750" s="90" t="s">
        <v>90</v>
      </c>
      <c r="AR750" s="90" t="s">
        <v>90</v>
      </c>
      <c r="AS750" s="90" t="s">
        <v>91</v>
      </c>
      <c r="AT750" s="90" t="s">
        <v>92</v>
      </c>
      <c r="AU750" s="90" t="s">
        <v>92</v>
      </c>
      <c r="AV750" s="90" t="s">
        <v>93</v>
      </c>
      <c r="AW750" s="90" t="s">
        <v>8405</v>
      </c>
      <c r="AX750" s="90" t="s">
        <v>8406</v>
      </c>
      <c r="AY750" s="90" t="s">
        <v>8407</v>
      </c>
      <c r="AZ750" s="90" t="s">
        <v>8406</v>
      </c>
      <c r="BA750" s="90" t="s">
        <v>97</v>
      </c>
      <c r="BB750" s="90" t="s">
        <v>8408</v>
      </c>
      <c r="BC750" s="90" t="s">
        <v>99</v>
      </c>
      <c r="BD750" s="90" t="s">
        <v>150</v>
      </c>
      <c r="BE750" s="90" t="s">
        <v>61</v>
      </c>
      <c r="BF750" s="90" t="s">
        <v>119</v>
      </c>
      <c r="BG750" s="90" t="s">
        <v>101</v>
      </c>
    </row>
    <row r="751" s="85" customFormat="1" ht="19" customHeight="1" spans="1:59">
      <c r="A751" s="90" t="s">
        <v>226</v>
      </c>
      <c r="B751" s="90" t="s">
        <v>227</v>
      </c>
      <c r="C751" s="90" t="s">
        <v>872</v>
      </c>
      <c r="D751" s="90" t="s">
        <v>873</v>
      </c>
      <c r="E751" s="90" t="s">
        <v>8409</v>
      </c>
      <c r="F751" s="90" t="s">
        <v>381</v>
      </c>
      <c r="G751" s="90" t="s">
        <v>368</v>
      </c>
      <c r="H751" s="90" t="s">
        <v>369</v>
      </c>
      <c r="I751" s="90" t="s">
        <v>8410</v>
      </c>
      <c r="J751" s="90" t="s">
        <v>8411</v>
      </c>
      <c r="K751" s="90" t="s">
        <v>8412</v>
      </c>
      <c r="L751" s="90" t="s">
        <v>73</v>
      </c>
      <c r="M751" s="90" t="s">
        <v>823</v>
      </c>
      <c r="N751" s="90" t="s">
        <v>2954</v>
      </c>
      <c r="O751" s="90" t="s">
        <v>1739</v>
      </c>
      <c r="P751" s="90" t="s">
        <v>1740</v>
      </c>
      <c r="Q751" s="90" t="s">
        <v>377</v>
      </c>
      <c r="R751" s="90" t="s">
        <v>378</v>
      </c>
      <c r="S751" s="90" t="s">
        <v>8413</v>
      </c>
      <c r="T751" s="90" t="s">
        <v>380</v>
      </c>
      <c r="U751" s="15">
        <v>0</v>
      </c>
      <c r="V751" s="15">
        <v>60000</v>
      </c>
      <c r="W751" s="15">
        <v>30000</v>
      </c>
      <c r="X751" s="15">
        <v>10000</v>
      </c>
      <c r="Y751" s="90" t="s">
        <v>82</v>
      </c>
      <c r="Z751" s="90" t="s">
        <v>83</v>
      </c>
      <c r="AA751" s="90" t="s">
        <v>84</v>
      </c>
      <c r="AB751" s="90" t="s">
        <v>381</v>
      </c>
      <c r="AC751" s="90" t="s">
        <v>145</v>
      </c>
      <c r="AD751" s="90" t="s">
        <v>87</v>
      </c>
      <c r="AE751" s="90" t="s">
        <v>61</v>
      </c>
      <c r="AF751" s="90" t="s">
        <v>61</v>
      </c>
      <c r="AG751" s="90" t="s">
        <v>89</v>
      </c>
      <c r="AH751" s="90" t="s">
        <v>89</v>
      </c>
      <c r="AI751" s="90" t="s">
        <v>89</v>
      </c>
      <c r="AJ751" s="90" t="s">
        <v>89</v>
      </c>
      <c r="AK751" s="90" t="s">
        <v>89</v>
      </c>
      <c r="AL751" s="90" t="s">
        <v>89</v>
      </c>
      <c r="AM751" s="90" t="s">
        <v>89</v>
      </c>
      <c r="AN751" s="90" t="s">
        <v>89</v>
      </c>
      <c r="AO751" s="90" t="s">
        <v>89</v>
      </c>
      <c r="AP751" s="90" t="s">
        <v>89</v>
      </c>
      <c r="AQ751" s="90" t="s">
        <v>90</v>
      </c>
      <c r="AR751" s="90" t="s">
        <v>90</v>
      </c>
      <c r="AS751" s="90" t="s">
        <v>91</v>
      </c>
      <c r="AT751" s="90" t="s">
        <v>92</v>
      </c>
      <c r="AU751" s="90" t="s">
        <v>92</v>
      </c>
      <c r="AV751" s="90" t="s">
        <v>93</v>
      </c>
      <c r="AW751" s="90" t="s">
        <v>8414</v>
      </c>
      <c r="AX751" s="90" t="s">
        <v>8415</v>
      </c>
      <c r="AY751" s="90" t="s">
        <v>8416</v>
      </c>
      <c r="AZ751" s="90" t="s">
        <v>8415</v>
      </c>
      <c r="BA751" s="90" t="s">
        <v>97</v>
      </c>
      <c r="BB751" s="90" t="s">
        <v>8417</v>
      </c>
      <c r="BC751" s="90" t="s">
        <v>99</v>
      </c>
      <c r="BD751" s="90" t="s">
        <v>100</v>
      </c>
      <c r="BE751" s="90" t="s">
        <v>61</v>
      </c>
      <c r="BF751" s="90" t="s">
        <v>380</v>
      </c>
      <c r="BG751" s="90" t="s">
        <v>101</v>
      </c>
    </row>
    <row r="752" s="85" customFormat="1" ht="19" customHeight="1" spans="1:59">
      <c r="A752" s="90" t="s">
        <v>102</v>
      </c>
      <c r="B752" s="90" t="s">
        <v>103</v>
      </c>
      <c r="C752" s="90" t="s">
        <v>3825</v>
      </c>
      <c r="D752" s="90" t="s">
        <v>3826</v>
      </c>
      <c r="E752" s="90" t="s">
        <v>7945</v>
      </c>
      <c r="F752" s="90" t="s">
        <v>3828</v>
      </c>
      <c r="G752" s="90" t="s">
        <v>1794</v>
      </c>
      <c r="H752" s="90" t="s">
        <v>539</v>
      </c>
      <c r="I752" s="90" t="s">
        <v>8418</v>
      </c>
      <c r="J752" s="90" t="s">
        <v>8419</v>
      </c>
      <c r="K752" s="90" t="s">
        <v>8420</v>
      </c>
      <c r="L752" s="90" t="s">
        <v>73</v>
      </c>
      <c r="M752" s="90" t="s">
        <v>1505</v>
      </c>
      <c r="N752" s="90" t="s">
        <v>2206</v>
      </c>
      <c r="O752" s="90" t="s">
        <v>238</v>
      </c>
      <c r="P752" s="90" t="s">
        <v>239</v>
      </c>
      <c r="Q752" s="90" t="s">
        <v>240</v>
      </c>
      <c r="R752" s="90" t="s">
        <v>241</v>
      </c>
      <c r="S752" s="90" t="s">
        <v>8421</v>
      </c>
      <c r="T752" s="90" t="s">
        <v>119</v>
      </c>
      <c r="U752" s="15">
        <v>0</v>
      </c>
      <c r="V752" s="15">
        <v>65000</v>
      </c>
      <c r="W752" s="15">
        <v>40000</v>
      </c>
      <c r="X752" s="15">
        <v>16000</v>
      </c>
      <c r="Y752" s="90" t="s">
        <v>82</v>
      </c>
      <c r="Z752" s="90" t="s">
        <v>83</v>
      </c>
      <c r="AA752" s="90" t="s">
        <v>84</v>
      </c>
      <c r="AB752" s="90" t="s">
        <v>7950</v>
      </c>
      <c r="AC752" s="90" t="s">
        <v>359</v>
      </c>
      <c r="AD752" s="90" t="s">
        <v>87</v>
      </c>
      <c r="AE752" s="90" t="s">
        <v>61</v>
      </c>
      <c r="AF752" s="90" t="s">
        <v>61</v>
      </c>
      <c r="AG752" s="90" t="s">
        <v>89</v>
      </c>
      <c r="AH752" s="90" t="s">
        <v>89</v>
      </c>
      <c r="AI752" s="90" t="s">
        <v>89</v>
      </c>
      <c r="AJ752" s="90" t="s">
        <v>89</v>
      </c>
      <c r="AK752" s="90" t="s">
        <v>89</v>
      </c>
      <c r="AL752" s="90" t="s">
        <v>89</v>
      </c>
      <c r="AM752" s="90" t="s">
        <v>89</v>
      </c>
      <c r="AN752" s="90" t="s">
        <v>89</v>
      </c>
      <c r="AO752" s="90" t="s">
        <v>88</v>
      </c>
      <c r="AP752" s="90" t="s">
        <v>89</v>
      </c>
      <c r="AQ752" s="90" t="s">
        <v>90</v>
      </c>
      <c r="AR752" s="90" t="s">
        <v>90</v>
      </c>
      <c r="AS752" s="90" t="s">
        <v>91</v>
      </c>
      <c r="AT752" s="90" t="s">
        <v>92</v>
      </c>
      <c r="AU752" s="90" t="s">
        <v>92</v>
      </c>
      <c r="AV752" s="90" t="s">
        <v>93</v>
      </c>
      <c r="AW752" s="90" t="s">
        <v>7951</v>
      </c>
      <c r="AX752" s="90" t="s">
        <v>8422</v>
      </c>
      <c r="AY752" s="90" t="s">
        <v>7953</v>
      </c>
      <c r="AZ752" s="90" t="s">
        <v>8422</v>
      </c>
      <c r="BA752" s="90" t="s">
        <v>97</v>
      </c>
      <c r="BB752" s="90" t="s">
        <v>8423</v>
      </c>
      <c r="BC752" s="90" t="s">
        <v>99</v>
      </c>
      <c r="BD752" s="90" t="s">
        <v>100</v>
      </c>
      <c r="BE752" s="90" t="s">
        <v>61</v>
      </c>
      <c r="BF752" s="90" t="s">
        <v>119</v>
      </c>
      <c r="BG752" s="90" t="s">
        <v>101</v>
      </c>
    </row>
    <row r="753" s="85" customFormat="1" ht="19" customHeight="1" spans="1:59">
      <c r="A753" s="90" t="s">
        <v>226</v>
      </c>
      <c r="B753" s="90" t="s">
        <v>227</v>
      </c>
      <c r="C753" s="90" t="s">
        <v>1332</v>
      </c>
      <c r="D753" s="90" t="s">
        <v>1333</v>
      </c>
      <c r="E753" s="90" t="s">
        <v>8424</v>
      </c>
      <c r="F753" s="90" t="s">
        <v>8425</v>
      </c>
      <c r="G753" s="90" t="s">
        <v>876</v>
      </c>
      <c r="H753" s="90" t="s">
        <v>109</v>
      </c>
      <c r="I753" s="90" t="s">
        <v>8426</v>
      </c>
      <c r="J753" s="90" t="s">
        <v>8427</v>
      </c>
      <c r="K753" s="90" t="s">
        <v>8428</v>
      </c>
      <c r="L753" s="90" t="s">
        <v>73</v>
      </c>
      <c r="M753" s="90" t="s">
        <v>3716</v>
      </c>
      <c r="N753" s="90" t="s">
        <v>74</v>
      </c>
      <c r="O753" s="90" t="s">
        <v>774</v>
      </c>
      <c r="P753" s="90" t="s">
        <v>775</v>
      </c>
      <c r="Q753" s="90" t="s">
        <v>259</v>
      </c>
      <c r="R753" s="90" t="s">
        <v>260</v>
      </c>
      <c r="S753" s="90" t="s">
        <v>8429</v>
      </c>
      <c r="T753" s="90" t="s">
        <v>8430</v>
      </c>
      <c r="U753" s="15">
        <v>0</v>
      </c>
      <c r="V753" s="15">
        <v>25000</v>
      </c>
      <c r="W753" s="15">
        <v>20000</v>
      </c>
      <c r="X753" s="15">
        <v>18500</v>
      </c>
      <c r="Y753" s="90" t="s">
        <v>143</v>
      </c>
      <c r="Z753" s="90" t="s">
        <v>83</v>
      </c>
      <c r="AA753" s="90" t="s">
        <v>84</v>
      </c>
      <c r="AB753" s="90" t="s">
        <v>8431</v>
      </c>
      <c r="AC753" s="90" t="s">
        <v>145</v>
      </c>
      <c r="AD753" s="90" t="s">
        <v>87</v>
      </c>
      <c r="AE753" s="90" t="s">
        <v>61</v>
      </c>
      <c r="AF753" s="90" t="s">
        <v>61</v>
      </c>
      <c r="AG753" s="90" t="s">
        <v>89</v>
      </c>
      <c r="AH753" s="90" t="s">
        <v>89</v>
      </c>
      <c r="AI753" s="90" t="s">
        <v>89</v>
      </c>
      <c r="AJ753" s="90" t="s">
        <v>89</v>
      </c>
      <c r="AK753" s="90" t="s">
        <v>89</v>
      </c>
      <c r="AL753" s="90" t="s">
        <v>89</v>
      </c>
      <c r="AM753" s="90" t="s">
        <v>89</v>
      </c>
      <c r="AN753" s="90" t="s">
        <v>89</v>
      </c>
      <c r="AO753" s="90" t="s">
        <v>89</v>
      </c>
      <c r="AP753" s="90" t="s">
        <v>89</v>
      </c>
      <c r="AQ753" s="90" t="s">
        <v>90</v>
      </c>
      <c r="AR753" s="90" t="s">
        <v>90</v>
      </c>
      <c r="AS753" s="90" t="s">
        <v>91</v>
      </c>
      <c r="AT753" s="90" t="s">
        <v>92</v>
      </c>
      <c r="AU753" s="90" t="s">
        <v>92</v>
      </c>
      <c r="AV753" s="90" t="s">
        <v>93</v>
      </c>
      <c r="AW753" s="90" t="s">
        <v>8432</v>
      </c>
      <c r="AX753" s="90" t="s">
        <v>8433</v>
      </c>
      <c r="AY753" s="90" t="s">
        <v>8434</v>
      </c>
      <c r="AZ753" s="90" t="s">
        <v>8433</v>
      </c>
      <c r="BA753" s="90" t="s">
        <v>97</v>
      </c>
      <c r="BB753" s="90" t="s">
        <v>8435</v>
      </c>
      <c r="BC753" s="90" t="s">
        <v>99</v>
      </c>
      <c r="BD753" s="90" t="s">
        <v>150</v>
      </c>
      <c r="BE753" s="90" t="s">
        <v>61</v>
      </c>
      <c r="BF753" s="97" t="s">
        <v>209</v>
      </c>
      <c r="BG753" s="90" t="s">
        <v>101</v>
      </c>
    </row>
    <row r="754" s="85" customFormat="1" ht="19" customHeight="1" spans="1:59">
      <c r="A754" s="90" t="s">
        <v>302</v>
      </c>
      <c r="B754" s="90" t="s">
        <v>303</v>
      </c>
      <c r="C754" s="90" t="s">
        <v>1968</v>
      </c>
      <c r="D754" s="90" t="s">
        <v>1969</v>
      </c>
      <c r="E754" s="90" t="s">
        <v>1970</v>
      </c>
      <c r="F754" s="90" t="s">
        <v>1971</v>
      </c>
      <c r="G754" s="90" t="s">
        <v>1972</v>
      </c>
      <c r="H754" s="90" t="s">
        <v>109</v>
      </c>
      <c r="I754" s="90" t="s">
        <v>8436</v>
      </c>
      <c r="J754" s="90" t="s">
        <v>8437</v>
      </c>
      <c r="K754" s="90" t="s">
        <v>8438</v>
      </c>
      <c r="L754" s="90" t="s">
        <v>73</v>
      </c>
      <c r="M754" s="90" t="s">
        <v>8439</v>
      </c>
      <c r="N754" s="90" t="s">
        <v>2206</v>
      </c>
      <c r="O754" s="90" t="s">
        <v>115</v>
      </c>
      <c r="P754" s="90" t="s">
        <v>116</v>
      </c>
      <c r="Q754" s="90" t="s">
        <v>117</v>
      </c>
      <c r="R754" s="90" t="s">
        <v>116</v>
      </c>
      <c r="S754" s="90" t="s">
        <v>8440</v>
      </c>
      <c r="T754" s="90" t="s">
        <v>2195</v>
      </c>
      <c r="U754" s="15">
        <v>0</v>
      </c>
      <c r="V754" s="15">
        <v>9000</v>
      </c>
      <c r="W754" s="15">
        <v>5400</v>
      </c>
      <c r="X754" s="15">
        <v>1500</v>
      </c>
      <c r="Y754" s="90" t="s">
        <v>143</v>
      </c>
      <c r="Z754" s="90" t="s">
        <v>83</v>
      </c>
      <c r="AA754" s="90" t="s">
        <v>84</v>
      </c>
      <c r="AB754" s="90" t="s">
        <v>1979</v>
      </c>
      <c r="AC754" s="90" t="s">
        <v>145</v>
      </c>
      <c r="AD754" s="90" t="s">
        <v>87</v>
      </c>
      <c r="AE754" s="90" t="s">
        <v>61</v>
      </c>
      <c r="AF754" s="90" t="s">
        <v>61</v>
      </c>
      <c r="AG754" s="90" t="s">
        <v>89</v>
      </c>
      <c r="AH754" s="90" t="s">
        <v>89</v>
      </c>
      <c r="AI754" s="90" t="s">
        <v>89</v>
      </c>
      <c r="AJ754" s="90" t="s">
        <v>89</v>
      </c>
      <c r="AK754" s="90" t="s">
        <v>89</v>
      </c>
      <c r="AL754" s="90" t="s">
        <v>89</v>
      </c>
      <c r="AM754" s="90" t="s">
        <v>89</v>
      </c>
      <c r="AN754" s="90" t="s">
        <v>89</v>
      </c>
      <c r="AO754" s="90" t="s">
        <v>89</v>
      </c>
      <c r="AP754" s="90" t="s">
        <v>89</v>
      </c>
      <c r="AQ754" s="90" t="s">
        <v>90</v>
      </c>
      <c r="AR754" s="90" t="s">
        <v>90</v>
      </c>
      <c r="AS754" s="90" t="s">
        <v>91</v>
      </c>
      <c r="AT754" s="90" t="s">
        <v>92</v>
      </c>
      <c r="AU754" s="90" t="s">
        <v>92</v>
      </c>
      <c r="AV754" s="90" t="s">
        <v>93</v>
      </c>
      <c r="AW754" s="90" t="s">
        <v>1980</v>
      </c>
      <c r="AX754" s="90" t="s">
        <v>8441</v>
      </c>
      <c r="AY754" s="90" t="s">
        <v>1982</v>
      </c>
      <c r="AZ754" s="90" t="s">
        <v>8441</v>
      </c>
      <c r="BA754" s="90" t="s">
        <v>97</v>
      </c>
      <c r="BB754" s="90" t="s">
        <v>8442</v>
      </c>
      <c r="BC754" s="90" t="s">
        <v>99</v>
      </c>
      <c r="BD754" s="90" t="s">
        <v>150</v>
      </c>
      <c r="BE754" s="90" t="s">
        <v>61</v>
      </c>
      <c r="BF754" s="97" t="s">
        <v>380</v>
      </c>
      <c r="BG754" s="90" t="s">
        <v>101</v>
      </c>
    </row>
    <row r="755" s="85" customFormat="1" ht="19" customHeight="1" spans="1:59">
      <c r="A755" s="90" t="s">
        <v>485</v>
      </c>
      <c r="B755" s="90" t="s">
        <v>486</v>
      </c>
      <c r="C755" s="90" t="s">
        <v>4004</v>
      </c>
      <c r="D755" s="90" t="s">
        <v>4005</v>
      </c>
      <c r="E755" s="90" t="s">
        <v>4006</v>
      </c>
      <c r="F755" s="90" t="s">
        <v>8443</v>
      </c>
      <c r="G755" s="90" t="s">
        <v>8444</v>
      </c>
      <c r="H755" s="90" t="s">
        <v>1299</v>
      </c>
      <c r="I755" s="90" t="s">
        <v>8445</v>
      </c>
      <c r="J755" s="90" t="s">
        <v>8446</v>
      </c>
      <c r="K755" s="90" t="s">
        <v>8447</v>
      </c>
      <c r="L755" s="90" t="s">
        <v>73</v>
      </c>
      <c r="M755" s="90" t="s">
        <v>8448</v>
      </c>
      <c r="N755" s="90" t="s">
        <v>8449</v>
      </c>
      <c r="O755" s="90" t="s">
        <v>2764</v>
      </c>
      <c r="P755" s="90" t="s">
        <v>2765</v>
      </c>
      <c r="Q755" s="90" t="s">
        <v>1306</v>
      </c>
      <c r="R755" s="90" t="s">
        <v>1307</v>
      </c>
      <c r="S755" s="90" t="s">
        <v>8450</v>
      </c>
      <c r="T755" s="90" t="s">
        <v>119</v>
      </c>
      <c r="U755" s="15">
        <v>0</v>
      </c>
      <c r="V755" s="15">
        <v>22074</v>
      </c>
      <c r="W755" s="15">
        <v>11000</v>
      </c>
      <c r="X755" s="15">
        <v>11000</v>
      </c>
      <c r="Y755" s="90" t="s">
        <v>82</v>
      </c>
      <c r="Z755" s="90" t="s">
        <v>83</v>
      </c>
      <c r="AA755" s="90" t="s">
        <v>84</v>
      </c>
      <c r="AB755" s="90" t="s">
        <v>4014</v>
      </c>
      <c r="AC755" s="90" t="s">
        <v>359</v>
      </c>
      <c r="AD755" s="90" t="s">
        <v>87</v>
      </c>
      <c r="AE755" s="90" t="s">
        <v>61</v>
      </c>
      <c r="AF755" s="90" t="s">
        <v>61</v>
      </c>
      <c r="AG755" s="90" t="s">
        <v>89</v>
      </c>
      <c r="AH755" s="90" t="s">
        <v>89</v>
      </c>
      <c r="AI755" s="90" t="s">
        <v>89</v>
      </c>
      <c r="AJ755" s="90" t="s">
        <v>89</v>
      </c>
      <c r="AK755" s="90" t="s">
        <v>89</v>
      </c>
      <c r="AL755" s="90" t="s">
        <v>89</v>
      </c>
      <c r="AM755" s="90" t="s">
        <v>89</v>
      </c>
      <c r="AN755" s="90" t="s">
        <v>89</v>
      </c>
      <c r="AO755" s="90" t="s">
        <v>88</v>
      </c>
      <c r="AP755" s="90" t="s">
        <v>89</v>
      </c>
      <c r="AQ755" s="90" t="s">
        <v>90</v>
      </c>
      <c r="AR755" s="90" t="s">
        <v>90</v>
      </c>
      <c r="AS755" s="90" t="s">
        <v>91</v>
      </c>
      <c r="AT755" s="90" t="s">
        <v>92</v>
      </c>
      <c r="AU755" s="90" t="s">
        <v>92</v>
      </c>
      <c r="AV755" s="90" t="s">
        <v>93</v>
      </c>
      <c r="AW755" s="90" t="s">
        <v>4015</v>
      </c>
      <c r="AX755" s="90" t="s">
        <v>8451</v>
      </c>
      <c r="AY755" s="90" t="s">
        <v>4017</v>
      </c>
      <c r="AZ755" s="90" t="s">
        <v>8451</v>
      </c>
      <c r="BA755" s="90" t="s">
        <v>97</v>
      </c>
      <c r="BB755" s="90" t="s">
        <v>8452</v>
      </c>
      <c r="BC755" s="90" t="s">
        <v>99</v>
      </c>
      <c r="BD755" s="90" t="s">
        <v>100</v>
      </c>
      <c r="BE755" s="90" t="s">
        <v>61</v>
      </c>
      <c r="BF755" s="90" t="s">
        <v>119</v>
      </c>
      <c r="BG755" s="90" t="s">
        <v>101</v>
      </c>
    </row>
    <row r="756" s="85" customFormat="1" ht="19" customHeight="1" spans="1:59">
      <c r="A756" s="90" t="s">
        <v>1774</v>
      </c>
      <c r="B756" s="90" t="s">
        <v>1775</v>
      </c>
      <c r="C756" s="90" t="s">
        <v>3077</v>
      </c>
      <c r="D756" s="90" t="s">
        <v>3078</v>
      </c>
      <c r="E756" s="90" t="s">
        <v>3346</v>
      </c>
      <c r="F756" s="90" t="s">
        <v>3347</v>
      </c>
      <c r="G756" s="90" t="s">
        <v>3347</v>
      </c>
      <c r="H756" s="90" t="s">
        <v>8453</v>
      </c>
      <c r="I756" s="90" t="s">
        <v>8454</v>
      </c>
      <c r="J756" s="90" t="s">
        <v>8455</v>
      </c>
      <c r="K756" s="90" t="s">
        <v>8456</v>
      </c>
      <c r="L756" s="90" t="s">
        <v>73</v>
      </c>
      <c r="M756" s="90" t="s">
        <v>4693</v>
      </c>
      <c r="N756" s="90" t="s">
        <v>203</v>
      </c>
      <c r="O756" s="90" t="s">
        <v>5315</v>
      </c>
      <c r="P756" s="90" t="s">
        <v>5316</v>
      </c>
      <c r="Q756" s="90" t="s">
        <v>612</v>
      </c>
      <c r="R756" s="90" t="s">
        <v>613</v>
      </c>
      <c r="S756" s="90" t="s">
        <v>8457</v>
      </c>
      <c r="T756" s="90" t="s">
        <v>380</v>
      </c>
      <c r="U756" s="15">
        <v>0</v>
      </c>
      <c r="V756" s="15">
        <v>43301</v>
      </c>
      <c r="W756" s="15">
        <v>25000</v>
      </c>
      <c r="X756" s="15">
        <v>23000</v>
      </c>
      <c r="Y756" s="90" t="s">
        <v>143</v>
      </c>
      <c r="Z756" s="90" t="s">
        <v>83</v>
      </c>
      <c r="AA756" s="90" t="s">
        <v>84</v>
      </c>
      <c r="AB756" s="90" t="s">
        <v>2151</v>
      </c>
      <c r="AC756" s="90" t="s">
        <v>145</v>
      </c>
      <c r="AD756" s="90" t="s">
        <v>87</v>
      </c>
      <c r="AE756" s="90" t="s">
        <v>61</v>
      </c>
      <c r="AF756" s="90" t="s">
        <v>61</v>
      </c>
      <c r="AG756" s="90" t="s">
        <v>89</v>
      </c>
      <c r="AH756" s="90" t="s">
        <v>89</v>
      </c>
      <c r="AI756" s="90" t="s">
        <v>89</v>
      </c>
      <c r="AJ756" s="90" t="s">
        <v>89</v>
      </c>
      <c r="AK756" s="90" t="s">
        <v>89</v>
      </c>
      <c r="AL756" s="90" t="s">
        <v>89</v>
      </c>
      <c r="AM756" s="90" t="s">
        <v>89</v>
      </c>
      <c r="AN756" s="90" t="s">
        <v>89</v>
      </c>
      <c r="AO756" s="90" t="s">
        <v>89</v>
      </c>
      <c r="AP756" s="90" t="s">
        <v>89</v>
      </c>
      <c r="AQ756" s="90" t="s">
        <v>90</v>
      </c>
      <c r="AR756" s="90" t="s">
        <v>90</v>
      </c>
      <c r="AS756" s="90" t="s">
        <v>91</v>
      </c>
      <c r="AT756" s="90" t="s">
        <v>92</v>
      </c>
      <c r="AU756" s="90" t="s">
        <v>92</v>
      </c>
      <c r="AV756" s="90" t="s">
        <v>93</v>
      </c>
      <c r="AW756" s="90" t="s">
        <v>3352</v>
      </c>
      <c r="AX756" s="90" t="s">
        <v>8458</v>
      </c>
      <c r="AY756" s="90" t="s">
        <v>3354</v>
      </c>
      <c r="AZ756" s="90" t="s">
        <v>8458</v>
      </c>
      <c r="BA756" s="90" t="s">
        <v>215</v>
      </c>
      <c r="BB756" s="90" t="s">
        <v>8459</v>
      </c>
      <c r="BC756" s="90" t="s">
        <v>99</v>
      </c>
      <c r="BD756" s="90" t="s">
        <v>150</v>
      </c>
      <c r="BE756" s="90" t="s">
        <v>61</v>
      </c>
      <c r="BF756" s="90" t="s">
        <v>380</v>
      </c>
      <c r="BG756" s="90" t="s">
        <v>101</v>
      </c>
    </row>
    <row r="757" s="85" customFormat="1" ht="19" customHeight="1" spans="1:59">
      <c r="A757" s="90" t="s">
        <v>646</v>
      </c>
      <c r="B757" s="90" t="s">
        <v>647</v>
      </c>
      <c r="C757" s="90" t="s">
        <v>648</v>
      </c>
      <c r="D757" s="90" t="s">
        <v>649</v>
      </c>
      <c r="E757" s="90" t="s">
        <v>8460</v>
      </c>
      <c r="F757" s="90" t="s">
        <v>975</v>
      </c>
      <c r="G757" s="90" t="s">
        <v>975</v>
      </c>
      <c r="H757" s="90" t="s">
        <v>109</v>
      </c>
      <c r="I757" s="90" t="s">
        <v>8461</v>
      </c>
      <c r="J757" s="90" t="s">
        <v>8462</v>
      </c>
      <c r="K757" s="90" t="s">
        <v>8463</v>
      </c>
      <c r="L757" s="90" t="s">
        <v>73</v>
      </c>
      <c r="M757" s="90" t="s">
        <v>8464</v>
      </c>
      <c r="N757" s="90" t="s">
        <v>8465</v>
      </c>
      <c r="O757" s="90" t="s">
        <v>774</v>
      </c>
      <c r="P757" s="90" t="s">
        <v>775</v>
      </c>
      <c r="Q757" s="90" t="s">
        <v>259</v>
      </c>
      <c r="R757" s="90" t="s">
        <v>260</v>
      </c>
      <c r="S757" s="90" t="s">
        <v>8466</v>
      </c>
      <c r="T757" s="90" t="s">
        <v>119</v>
      </c>
      <c r="U757" s="15">
        <v>400</v>
      </c>
      <c r="V757" s="15">
        <v>10637</v>
      </c>
      <c r="W757" s="15">
        <v>4700</v>
      </c>
      <c r="X757" s="15">
        <v>1400</v>
      </c>
      <c r="Y757" s="90" t="s">
        <v>143</v>
      </c>
      <c r="Z757" s="90" t="s">
        <v>83</v>
      </c>
      <c r="AA757" s="90" t="s">
        <v>84</v>
      </c>
      <c r="AB757" s="90" t="s">
        <v>8467</v>
      </c>
      <c r="AC757" s="90" t="s">
        <v>359</v>
      </c>
      <c r="AD757" s="90" t="s">
        <v>87</v>
      </c>
      <c r="AE757" s="90" t="s">
        <v>61</v>
      </c>
      <c r="AF757" s="90" t="s">
        <v>61</v>
      </c>
      <c r="AG757" s="90" t="s">
        <v>89</v>
      </c>
      <c r="AH757" s="90" t="s">
        <v>89</v>
      </c>
      <c r="AI757" s="90" t="s">
        <v>89</v>
      </c>
      <c r="AJ757" s="90" t="s">
        <v>89</v>
      </c>
      <c r="AK757" s="90" t="s">
        <v>89</v>
      </c>
      <c r="AL757" s="90" t="s">
        <v>89</v>
      </c>
      <c r="AM757" s="90" t="s">
        <v>89</v>
      </c>
      <c r="AN757" s="90" t="s">
        <v>89</v>
      </c>
      <c r="AO757" s="90" t="s">
        <v>89</v>
      </c>
      <c r="AP757" s="90" t="s">
        <v>89</v>
      </c>
      <c r="AQ757" s="90" t="s">
        <v>90</v>
      </c>
      <c r="AR757" s="90" t="s">
        <v>90</v>
      </c>
      <c r="AS757" s="90" t="s">
        <v>91</v>
      </c>
      <c r="AT757" s="90" t="s">
        <v>92</v>
      </c>
      <c r="AU757" s="90" t="s">
        <v>92</v>
      </c>
      <c r="AV757" s="90" t="s">
        <v>93</v>
      </c>
      <c r="AW757" s="90" t="s">
        <v>8468</v>
      </c>
      <c r="AX757" s="90" t="s">
        <v>8469</v>
      </c>
      <c r="AY757" s="90" t="s">
        <v>8470</v>
      </c>
      <c r="AZ757" s="90" t="s">
        <v>8469</v>
      </c>
      <c r="BA757" s="90" t="s">
        <v>97</v>
      </c>
      <c r="BB757" s="90" t="s">
        <v>8471</v>
      </c>
      <c r="BC757" s="90" t="s">
        <v>99</v>
      </c>
      <c r="BD757" s="90" t="s">
        <v>150</v>
      </c>
      <c r="BE757" s="90" t="s">
        <v>61</v>
      </c>
      <c r="BF757" s="90" t="s">
        <v>119</v>
      </c>
      <c r="BG757" s="90" t="s">
        <v>101</v>
      </c>
    </row>
    <row r="758" s="85" customFormat="1" ht="19" customHeight="1" spans="1:59">
      <c r="A758" s="90" t="s">
        <v>267</v>
      </c>
      <c r="B758" s="90" t="s">
        <v>268</v>
      </c>
      <c r="C758" s="90" t="s">
        <v>269</v>
      </c>
      <c r="D758" s="90" t="s">
        <v>270</v>
      </c>
      <c r="E758" s="90" t="s">
        <v>8472</v>
      </c>
      <c r="F758" s="90" t="s">
        <v>3757</v>
      </c>
      <c r="G758" s="90" t="s">
        <v>3757</v>
      </c>
      <c r="H758" s="90" t="s">
        <v>605</v>
      </c>
      <c r="I758" s="90" t="s">
        <v>8473</v>
      </c>
      <c r="J758" s="90" t="s">
        <v>8474</v>
      </c>
      <c r="K758" s="90" t="s">
        <v>8475</v>
      </c>
      <c r="L758" s="90" t="s">
        <v>73</v>
      </c>
      <c r="M758" s="90" t="s">
        <v>3199</v>
      </c>
      <c r="N758" s="90" t="s">
        <v>1863</v>
      </c>
      <c r="O758" s="90" t="s">
        <v>610</v>
      </c>
      <c r="P758" s="90" t="s">
        <v>611</v>
      </c>
      <c r="Q758" s="90" t="s">
        <v>612</v>
      </c>
      <c r="R758" s="90" t="s">
        <v>613</v>
      </c>
      <c r="S758" s="90" t="s">
        <v>8476</v>
      </c>
      <c r="T758" s="90" t="s">
        <v>209</v>
      </c>
      <c r="U758" s="15">
        <v>0</v>
      </c>
      <c r="V758" s="15">
        <v>249903</v>
      </c>
      <c r="W758" s="15">
        <v>199900</v>
      </c>
      <c r="X758" s="15">
        <v>40000</v>
      </c>
      <c r="Y758" s="90" t="s">
        <v>143</v>
      </c>
      <c r="Z758" s="90" t="s">
        <v>83</v>
      </c>
      <c r="AA758" s="90" t="s">
        <v>84</v>
      </c>
      <c r="AB758" s="90" t="s">
        <v>8477</v>
      </c>
      <c r="AC758" s="90" t="s">
        <v>145</v>
      </c>
      <c r="AD758" s="90" t="s">
        <v>87</v>
      </c>
      <c r="AE758" s="90" t="s">
        <v>61</v>
      </c>
      <c r="AF758" s="90" t="s">
        <v>61</v>
      </c>
      <c r="AG758" s="90" t="s">
        <v>89</v>
      </c>
      <c r="AH758" s="90" t="s">
        <v>89</v>
      </c>
      <c r="AI758" s="90" t="s">
        <v>89</v>
      </c>
      <c r="AJ758" s="90" t="s">
        <v>89</v>
      </c>
      <c r="AK758" s="90" t="s">
        <v>89</v>
      </c>
      <c r="AL758" s="90" t="s">
        <v>89</v>
      </c>
      <c r="AM758" s="90" t="s">
        <v>89</v>
      </c>
      <c r="AN758" s="90" t="s">
        <v>89</v>
      </c>
      <c r="AO758" s="90" t="s">
        <v>89</v>
      </c>
      <c r="AP758" s="90" t="s">
        <v>89</v>
      </c>
      <c r="AQ758" s="90" t="s">
        <v>90</v>
      </c>
      <c r="AR758" s="90" t="s">
        <v>90</v>
      </c>
      <c r="AS758" s="90" t="s">
        <v>91</v>
      </c>
      <c r="AT758" s="90" t="s">
        <v>92</v>
      </c>
      <c r="AU758" s="90" t="s">
        <v>92</v>
      </c>
      <c r="AV758" s="90" t="s">
        <v>93</v>
      </c>
      <c r="AW758" s="90" t="s">
        <v>8478</v>
      </c>
      <c r="AX758" s="90" t="s">
        <v>8479</v>
      </c>
      <c r="AY758" s="90" t="s">
        <v>8480</v>
      </c>
      <c r="AZ758" s="90" t="s">
        <v>8479</v>
      </c>
      <c r="BA758" s="90" t="s">
        <v>97</v>
      </c>
      <c r="BB758" s="90" t="s">
        <v>8481</v>
      </c>
      <c r="BC758" s="90" t="s">
        <v>99</v>
      </c>
      <c r="BD758" s="90" t="s">
        <v>150</v>
      </c>
      <c r="BE758" s="90" t="s">
        <v>61</v>
      </c>
      <c r="BF758" s="90" t="s">
        <v>209</v>
      </c>
      <c r="BG758" s="90" t="s">
        <v>101</v>
      </c>
    </row>
    <row r="759" s="85" customFormat="1" ht="19" customHeight="1" spans="1:59">
      <c r="A759" s="90" t="s">
        <v>387</v>
      </c>
      <c r="B759" s="90" t="s">
        <v>388</v>
      </c>
      <c r="C759" s="90" t="s">
        <v>4123</v>
      </c>
      <c r="D759" s="90" t="s">
        <v>4124</v>
      </c>
      <c r="E759" s="90" t="s">
        <v>4125</v>
      </c>
      <c r="F759" s="90" t="s">
        <v>8482</v>
      </c>
      <c r="G759" s="90" t="s">
        <v>4963</v>
      </c>
      <c r="H759" s="90" t="s">
        <v>605</v>
      </c>
      <c r="I759" s="90" t="s">
        <v>8483</v>
      </c>
      <c r="J759" s="90" t="s">
        <v>8484</v>
      </c>
      <c r="K759" s="90" t="s">
        <v>8485</v>
      </c>
      <c r="L759" s="90" t="s">
        <v>73</v>
      </c>
      <c r="M759" s="90" t="s">
        <v>2839</v>
      </c>
      <c r="N759" s="90" t="s">
        <v>203</v>
      </c>
      <c r="O759" s="90" t="s">
        <v>5897</v>
      </c>
      <c r="P759" s="90" t="s">
        <v>1670</v>
      </c>
      <c r="Q759" s="90" t="s">
        <v>612</v>
      </c>
      <c r="R759" s="90" t="s">
        <v>613</v>
      </c>
      <c r="S759" s="90" t="s">
        <v>8486</v>
      </c>
      <c r="T759" s="90" t="s">
        <v>209</v>
      </c>
      <c r="U759" s="15">
        <v>0</v>
      </c>
      <c r="V759" s="15">
        <v>28337</v>
      </c>
      <c r="W759" s="15">
        <v>19000</v>
      </c>
      <c r="X759" s="15">
        <v>1300</v>
      </c>
      <c r="Y759" s="90" t="s">
        <v>143</v>
      </c>
      <c r="Z759" s="90" t="s">
        <v>83</v>
      </c>
      <c r="AA759" s="90" t="s">
        <v>84</v>
      </c>
      <c r="AB759" s="90" t="s">
        <v>4131</v>
      </c>
      <c r="AC759" s="90" t="s">
        <v>145</v>
      </c>
      <c r="AD759" s="90" t="s">
        <v>87</v>
      </c>
      <c r="AE759" s="90" t="s">
        <v>61</v>
      </c>
      <c r="AF759" s="90" t="s">
        <v>61</v>
      </c>
      <c r="AG759" s="90" t="s">
        <v>89</v>
      </c>
      <c r="AH759" s="90" t="s">
        <v>89</v>
      </c>
      <c r="AI759" s="90" t="s">
        <v>89</v>
      </c>
      <c r="AJ759" s="90" t="s">
        <v>89</v>
      </c>
      <c r="AK759" s="90" t="s">
        <v>89</v>
      </c>
      <c r="AL759" s="90" t="s">
        <v>89</v>
      </c>
      <c r="AM759" s="90" t="s">
        <v>89</v>
      </c>
      <c r="AN759" s="90" t="s">
        <v>89</v>
      </c>
      <c r="AO759" s="90" t="s">
        <v>89</v>
      </c>
      <c r="AP759" s="90" t="s">
        <v>89</v>
      </c>
      <c r="AQ759" s="90" t="s">
        <v>90</v>
      </c>
      <c r="AR759" s="90" t="s">
        <v>90</v>
      </c>
      <c r="AS759" s="90" t="s">
        <v>91</v>
      </c>
      <c r="AT759" s="90" t="s">
        <v>92</v>
      </c>
      <c r="AU759" s="90" t="s">
        <v>92</v>
      </c>
      <c r="AV759" s="90" t="s">
        <v>93</v>
      </c>
      <c r="AW759" s="90" t="s">
        <v>4132</v>
      </c>
      <c r="AX759" s="90" t="s">
        <v>8487</v>
      </c>
      <c r="AY759" s="90" t="s">
        <v>4134</v>
      </c>
      <c r="AZ759" s="90" t="s">
        <v>8487</v>
      </c>
      <c r="BA759" s="90" t="s">
        <v>215</v>
      </c>
      <c r="BB759" s="90" t="s">
        <v>8488</v>
      </c>
      <c r="BC759" s="90" t="s">
        <v>99</v>
      </c>
      <c r="BD759" s="90" t="s">
        <v>150</v>
      </c>
      <c r="BE759" s="90" t="s">
        <v>61</v>
      </c>
      <c r="BF759" s="90" t="s">
        <v>209</v>
      </c>
      <c r="BG759" s="90" t="s">
        <v>101</v>
      </c>
    </row>
    <row r="760" s="85" customFormat="1" ht="19" customHeight="1" spans="1:59">
      <c r="A760" s="90" t="s">
        <v>62</v>
      </c>
      <c r="B760" s="90" t="s">
        <v>63</v>
      </c>
      <c r="C760" s="90" t="s">
        <v>8489</v>
      </c>
      <c r="D760" s="90" t="s">
        <v>8490</v>
      </c>
      <c r="E760" s="90" t="s">
        <v>8491</v>
      </c>
      <c r="F760" s="90" t="s">
        <v>8492</v>
      </c>
      <c r="G760" s="90" t="s">
        <v>990</v>
      </c>
      <c r="H760" s="90" t="s">
        <v>109</v>
      </c>
      <c r="I760" s="90" t="s">
        <v>8493</v>
      </c>
      <c r="J760" s="90" t="s">
        <v>8494</v>
      </c>
      <c r="K760" s="90" t="s">
        <v>8495</v>
      </c>
      <c r="L760" s="90" t="s">
        <v>73</v>
      </c>
      <c r="M760" s="90" t="s">
        <v>341</v>
      </c>
      <c r="N760" s="90" t="s">
        <v>342</v>
      </c>
      <c r="O760" s="90" t="s">
        <v>204</v>
      </c>
      <c r="P760" s="90" t="s">
        <v>205</v>
      </c>
      <c r="Q760" s="90" t="s">
        <v>2693</v>
      </c>
      <c r="R760" s="90" t="s">
        <v>222</v>
      </c>
      <c r="S760" s="90" t="s">
        <v>8496</v>
      </c>
      <c r="T760" s="90" t="s">
        <v>380</v>
      </c>
      <c r="U760" s="15">
        <v>0</v>
      </c>
      <c r="V760" s="15">
        <v>11600</v>
      </c>
      <c r="W760" s="15">
        <v>9280</v>
      </c>
      <c r="X760" s="15">
        <v>9280</v>
      </c>
      <c r="Y760" s="90" t="s">
        <v>82</v>
      </c>
      <c r="Z760" s="90" t="s">
        <v>83</v>
      </c>
      <c r="AA760" s="90" t="s">
        <v>84</v>
      </c>
      <c r="AB760" s="90" t="s">
        <v>8497</v>
      </c>
      <c r="AC760" s="90" t="s">
        <v>145</v>
      </c>
      <c r="AD760" s="90" t="s">
        <v>87</v>
      </c>
      <c r="AE760" s="90" t="s">
        <v>61</v>
      </c>
      <c r="AF760" s="90" t="s">
        <v>61</v>
      </c>
      <c r="AG760" s="90" t="s">
        <v>89</v>
      </c>
      <c r="AH760" s="90" t="s">
        <v>89</v>
      </c>
      <c r="AI760" s="90" t="s">
        <v>89</v>
      </c>
      <c r="AJ760" s="90" t="s">
        <v>88</v>
      </c>
      <c r="AK760" s="90" t="s">
        <v>89</v>
      </c>
      <c r="AL760" s="90" t="s">
        <v>89</v>
      </c>
      <c r="AM760" s="90" t="s">
        <v>89</v>
      </c>
      <c r="AN760" s="90" t="s">
        <v>89</v>
      </c>
      <c r="AO760" s="90" t="s">
        <v>89</v>
      </c>
      <c r="AP760" s="90" t="s">
        <v>89</v>
      </c>
      <c r="AQ760" s="90" t="s">
        <v>90</v>
      </c>
      <c r="AR760" s="90" t="s">
        <v>90</v>
      </c>
      <c r="AS760" s="90" t="s">
        <v>91</v>
      </c>
      <c r="AT760" s="90" t="s">
        <v>92</v>
      </c>
      <c r="AU760" s="90" t="s">
        <v>92</v>
      </c>
      <c r="AV760" s="90" t="s">
        <v>93</v>
      </c>
      <c r="AW760" s="90" t="s">
        <v>8498</v>
      </c>
      <c r="AX760" s="90" t="s">
        <v>8499</v>
      </c>
      <c r="AY760" s="90" t="s">
        <v>8500</v>
      </c>
      <c r="AZ760" s="90" t="s">
        <v>8499</v>
      </c>
      <c r="BA760" s="90" t="s">
        <v>97</v>
      </c>
      <c r="BB760" s="90" t="s">
        <v>8501</v>
      </c>
      <c r="BC760" s="90" t="s">
        <v>99</v>
      </c>
      <c r="BD760" s="90" t="s">
        <v>100</v>
      </c>
      <c r="BE760" s="90" t="s">
        <v>61</v>
      </c>
      <c r="BF760" s="90" t="s">
        <v>380</v>
      </c>
      <c r="BG760" s="90" t="s">
        <v>101</v>
      </c>
    </row>
    <row r="761" s="85" customFormat="1" ht="19" customHeight="1" spans="1:59">
      <c r="A761" s="90" t="s">
        <v>267</v>
      </c>
      <c r="B761" s="90" t="s">
        <v>268</v>
      </c>
      <c r="C761" s="90" t="s">
        <v>269</v>
      </c>
      <c r="D761" s="90" t="s">
        <v>270</v>
      </c>
      <c r="E761" s="90" t="s">
        <v>8502</v>
      </c>
      <c r="F761" s="90" t="s">
        <v>287</v>
      </c>
      <c r="G761" s="90" t="s">
        <v>287</v>
      </c>
      <c r="H761" s="90" t="s">
        <v>109</v>
      </c>
      <c r="I761" s="90" t="s">
        <v>8503</v>
      </c>
      <c r="J761" s="90" t="s">
        <v>8504</v>
      </c>
      <c r="K761" s="90" t="s">
        <v>8505</v>
      </c>
      <c r="L761" s="90" t="s">
        <v>73</v>
      </c>
      <c r="M761" s="90" t="s">
        <v>2624</v>
      </c>
      <c r="N761" s="90" t="s">
        <v>948</v>
      </c>
      <c r="O761" s="90" t="s">
        <v>2058</v>
      </c>
      <c r="P761" s="90" t="s">
        <v>2059</v>
      </c>
      <c r="Q761" s="90" t="s">
        <v>5835</v>
      </c>
      <c r="R761" s="90" t="s">
        <v>5836</v>
      </c>
      <c r="S761" s="90" t="s">
        <v>8506</v>
      </c>
      <c r="T761" s="90" t="s">
        <v>380</v>
      </c>
      <c r="U761" s="15">
        <v>0</v>
      </c>
      <c r="V761" s="15">
        <v>236460</v>
      </c>
      <c r="W761" s="15">
        <v>150000</v>
      </c>
      <c r="X761" s="15">
        <v>70000</v>
      </c>
      <c r="Y761" s="90" t="s">
        <v>143</v>
      </c>
      <c r="Z761" s="90" t="s">
        <v>83</v>
      </c>
      <c r="AA761" s="90" t="s">
        <v>84</v>
      </c>
      <c r="AB761" s="90" t="s">
        <v>8507</v>
      </c>
      <c r="AC761" s="90" t="s">
        <v>211</v>
      </c>
      <c r="AD761" s="90" t="s">
        <v>87</v>
      </c>
      <c r="AE761" s="90" t="s">
        <v>61</v>
      </c>
      <c r="AF761" s="90" t="s">
        <v>61</v>
      </c>
      <c r="AG761" s="90" t="s">
        <v>89</v>
      </c>
      <c r="AH761" s="90" t="s">
        <v>89</v>
      </c>
      <c r="AI761" s="90" t="s">
        <v>89</v>
      </c>
      <c r="AJ761" s="90" t="s">
        <v>89</v>
      </c>
      <c r="AK761" s="90" t="s">
        <v>89</v>
      </c>
      <c r="AL761" s="90" t="s">
        <v>89</v>
      </c>
      <c r="AM761" s="90" t="s">
        <v>89</v>
      </c>
      <c r="AN761" s="90" t="s">
        <v>89</v>
      </c>
      <c r="AO761" s="90" t="s">
        <v>89</v>
      </c>
      <c r="AP761" s="90" t="s">
        <v>89</v>
      </c>
      <c r="AQ761" s="90" t="s">
        <v>90</v>
      </c>
      <c r="AR761" s="90" t="s">
        <v>90</v>
      </c>
      <c r="AS761" s="90" t="s">
        <v>91</v>
      </c>
      <c r="AT761" s="90" t="s">
        <v>92</v>
      </c>
      <c r="AU761" s="90" t="s">
        <v>92</v>
      </c>
      <c r="AV761" s="90" t="s">
        <v>93</v>
      </c>
      <c r="AW761" s="90" t="s">
        <v>8508</v>
      </c>
      <c r="AX761" s="90" t="s">
        <v>8509</v>
      </c>
      <c r="AY761" s="90" t="s">
        <v>8510</v>
      </c>
      <c r="AZ761" s="90" t="s">
        <v>8509</v>
      </c>
      <c r="BA761" s="90" t="s">
        <v>97</v>
      </c>
      <c r="BB761" s="90" t="s">
        <v>8511</v>
      </c>
      <c r="BC761" s="90" t="s">
        <v>99</v>
      </c>
      <c r="BD761" s="90" t="s">
        <v>150</v>
      </c>
      <c r="BE761" s="90" t="s">
        <v>61</v>
      </c>
      <c r="BF761" s="90" t="s">
        <v>380</v>
      </c>
      <c r="BG761" s="90" t="s">
        <v>101</v>
      </c>
    </row>
    <row r="762" s="85" customFormat="1" ht="19" customHeight="1" spans="1:59">
      <c r="A762" s="90" t="s">
        <v>102</v>
      </c>
      <c r="B762" s="90" t="s">
        <v>103</v>
      </c>
      <c r="C762" s="90" t="s">
        <v>554</v>
      </c>
      <c r="D762" s="90" t="s">
        <v>555</v>
      </c>
      <c r="E762" s="90" t="s">
        <v>8512</v>
      </c>
      <c r="F762" s="90" t="s">
        <v>1794</v>
      </c>
      <c r="G762" s="90" t="s">
        <v>1794</v>
      </c>
      <c r="H762" s="90" t="s">
        <v>539</v>
      </c>
      <c r="I762" s="90" t="s">
        <v>2239</v>
      </c>
      <c r="J762" s="90" t="s">
        <v>8513</v>
      </c>
      <c r="K762" s="90" t="s">
        <v>2241</v>
      </c>
      <c r="L762" s="90" t="s">
        <v>73</v>
      </c>
      <c r="M762" s="90" t="s">
        <v>2242</v>
      </c>
      <c r="N762" s="90" t="s">
        <v>2243</v>
      </c>
      <c r="O762" s="90" t="s">
        <v>2244</v>
      </c>
      <c r="P762" s="90" t="s">
        <v>2245</v>
      </c>
      <c r="Q762" s="90" t="s">
        <v>546</v>
      </c>
      <c r="R762" s="90" t="s">
        <v>547</v>
      </c>
      <c r="S762" s="90" t="s">
        <v>2246</v>
      </c>
      <c r="T762" s="90" t="s">
        <v>380</v>
      </c>
      <c r="U762" s="15">
        <v>3000</v>
      </c>
      <c r="V762" s="15">
        <v>27700</v>
      </c>
      <c r="W762" s="15">
        <v>20000</v>
      </c>
      <c r="X762" s="15">
        <v>6000</v>
      </c>
      <c r="Y762" s="90" t="s">
        <v>143</v>
      </c>
      <c r="Z762" s="90" t="s">
        <v>83</v>
      </c>
      <c r="AA762" s="90" t="s">
        <v>84</v>
      </c>
      <c r="AB762" s="90" t="s">
        <v>8514</v>
      </c>
      <c r="AC762" s="90" t="s">
        <v>359</v>
      </c>
      <c r="AD762" s="90" t="s">
        <v>87</v>
      </c>
      <c r="AE762" s="90" t="s">
        <v>61</v>
      </c>
      <c r="AF762" s="90" t="s">
        <v>61</v>
      </c>
      <c r="AG762" s="90" t="s">
        <v>89</v>
      </c>
      <c r="AH762" s="90" t="s">
        <v>89</v>
      </c>
      <c r="AI762" s="90" t="s">
        <v>89</v>
      </c>
      <c r="AJ762" s="90" t="s">
        <v>89</v>
      </c>
      <c r="AK762" s="90" t="s">
        <v>89</v>
      </c>
      <c r="AL762" s="90" t="s">
        <v>89</v>
      </c>
      <c r="AM762" s="90" t="s">
        <v>89</v>
      </c>
      <c r="AN762" s="90" t="s">
        <v>89</v>
      </c>
      <c r="AO762" s="90" t="s">
        <v>89</v>
      </c>
      <c r="AP762" s="90" t="s">
        <v>89</v>
      </c>
      <c r="AQ762" s="90" t="s">
        <v>90</v>
      </c>
      <c r="AR762" s="90" t="s">
        <v>90</v>
      </c>
      <c r="AS762" s="90" t="s">
        <v>91</v>
      </c>
      <c r="AT762" s="90" t="s">
        <v>92</v>
      </c>
      <c r="AU762" s="90" t="s">
        <v>92</v>
      </c>
      <c r="AV762" s="90" t="s">
        <v>93</v>
      </c>
      <c r="AW762" s="90" t="s">
        <v>8515</v>
      </c>
      <c r="AX762" s="90" t="s">
        <v>8516</v>
      </c>
      <c r="AY762" s="90" t="s">
        <v>4244</v>
      </c>
      <c r="AZ762" s="90" t="s">
        <v>8516</v>
      </c>
      <c r="BA762" s="90" t="s">
        <v>97</v>
      </c>
      <c r="BB762" s="90" t="s">
        <v>8517</v>
      </c>
      <c r="BC762" s="90" t="s">
        <v>99</v>
      </c>
      <c r="BD762" s="90" t="s">
        <v>150</v>
      </c>
      <c r="BE762" s="90" t="s">
        <v>61</v>
      </c>
      <c r="BF762" s="90" t="s">
        <v>380</v>
      </c>
      <c r="BG762" s="90" t="s">
        <v>101</v>
      </c>
    </row>
    <row r="763" s="85" customFormat="1" ht="19" customHeight="1" spans="1:59">
      <c r="A763" s="90" t="s">
        <v>126</v>
      </c>
      <c r="B763" s="90" t="s">
        <v>127</v>
      </c>
      <c r="C763" s="90" t="s">
        <v>248</v>
      </c>
      <c r="D763" s="90" t="s">
        <v>249</v>
      </c>
      <c r="E763" s="90" t="s">
        <v>8518</v>
      </c>
      <c r="F763" s="90" t="s">
        <v>8519</v>
      </c>
      <c r="G763" s="90" t="s">
        <v>8520</v>
      </c>
      <c r="H763" s="90" t="s">
        <v>2636</v>
      </c>
      <c r="I763" s="90" t="s">
        <v>8521</v>
      </c>
      <c r="J763" s="90" t="s">
        <v>8522</v>
      </c>
      <c r="K763" s="90" t="s">
        <v>8523</v>
      </c>
      <c r="L763" s="90" t="s">
        <v>73</v>
      </c>
      <c r="M763" s="90" t="s">
        <v>2140</v>
      </c>
      <c r="N763" s="90" t="s">
        <v>823</v>
      </c>
      <c r="O763" s="90" t="s">
        <v>294</v>
      </c>
      <c r="P763" s="90" t="s">
        <v>2641</v>
      </c>
      <c r="Q763" s="90" t="s">
        <v>2642</v>
      </c>
      <c r="R763" s="90" t="s">
        <v>2643</v>
      </c>
      <c r="S763" s="90" t="s">
        <v>8524</v>
      </c>
      <c r="T763" s="90" t="s">
        <v>209</v>
      </c>
      <c r="U763" s="15">
        <v>0</v>
      </c>
      <c r="V763" s="15">
        <v>12521</v>
      </c>
      <c r="W763" s="15">
        <v>5400</v>
      </c>
      <c r="X763" s="15">
        <v>1100</v>
      </c>
      <c r="Y763" s="90" t="s">
        <v>143</v>
      </c>
      <c r="Z763" s="90" t="s">
        <v>83</v>
      </c>
      <c r="AA763" s="90" t="s">
        <v>84</v>
      </c>
      <c r="AB763" s="90" t="s">
        <v>8519</v>
      </c>
      <c r="AC763" s="90" t="s">
        <v>211</v>
      </c>
      <c r="AD763" s="90" t="s">
        <v>87</v>
      </c>
      <c r="AE763" s="90" t="s">
        <v>61</v>
      </c>
      <c r="AF763" s="90" t="s">
        <v>61</v>
      </c>
      <c r="AG763" s="90" t="s">
        <v>89</v>
      </c>
      <c r="AH763" s="90" t="s">
        <v>89</v>
      </c>
      <c r="AI763" s="90" t="s">
        <v>89</v>
      </c>
      <c r="AJ763" s="90" t="s">
        <v>89</v>
      </c>
      <c r="AK763" s="90" t="s">
        <v>89</v>
      </c>
      <c r="AL763" s="90" t="s">
        <v>89</v>
      </c>
      <c r="AM763" s="90" t="s">
        <v>89</v>
      </c>
      <c r="AN763" s="90" t="s">
        <v>89</v>
      </c>
      <c r="AO763" s="90" t="s">
        <v>89</v>
      </c>
      <c r="AP763" s="90" t="s">
        <v>89</v>
      </c>
      <c r="AQ763" s="90" t="s">
        <v>90</v>
      </c>
      <c r="AR763" s="90" t="s">
        <v>90</v>
      </c>
      <c r="AS763" s="90" t="s">
        <v>91</v>
      </c>
      <c r="AT763" s="90" t="s">
        <v>92</v>
      </c>
      <c r="AU763" s="90" t="s">
        <v>92</v>
      </c>
      <c r="AV763" s="90" t="s">
        <v>93</v>
      </c>
      <c r="AW763" s="90" t="s">
        <v>8525</v>
      </c>
      <c r="AX763" s="90" t="s">
        <v>8526</v>
      </c>
      <c r="AY763" s="90" t="s">
        <v>8527</v>
      </c>
      <c r="AZ763" s="90" t="s">
        <v>8526</v>
      </c>
      <c r="BA763" s="90" t="s">
        <v>97</v>
      </c>
      <c r="BB763" s="90" t="s">
        <v>8528</v>
      </c>
      <c r="BC763" s="90" t="s">
        <v>99</v>
      </c>
      <c r="BD763" s="90" t="s">
        <v>150</v>
      </c>
      <c r="BE763" s="90" t="s">
        <v>61</v>
      </c>
      <c r="BF763" s="90" t="s">
        <v>209</v>
      </c>
      <c r="BG763" s="90" t="s">
        <v>101</v>
      </c>
    </row>
    <row r="764" s="85" customFormat="1" ht="19" customHeight="1" spans="1:59">
      <c r="A764" s="90" t="s">
        <v>441</v>
      </c>
      <c r="B764" s="90" t="s">
        <v>442</v>
      </c>
      <c r="C764" s="90" t="s">
        <v>1270</v>
      </c>
      <c r="D764" s="90" t="s">
        <v>1271</v>
      </c>
      <c r="E764" s="90" t="s">
        <v>3275</v>
      </c>
      <c r="F764" s="90" t="s">
        <v>4975</v>
      </c>
      <c r="G764" s="90" t="s">
        <v>4975</v>
      </c>
      <c r="H764" s="90" t="s">
        <v>1795</v>
      </c>
      <c r="I764" s="90" t="s">
        <v>8529</v>
      </c>
      <c r="J764" s="90" t="s">
        <v>8530</v>
      </c>
      <c r="K764" s="90" t="s">
        <v>8531</v>
      </c>
      <c r="L764" s="90" t="s">
        <v>73</v>
      </c>
      <c r="M764" s="90" t="s">
        <v>508</v>
      </c>
      <c r="N764" s="90" t="s">
        <v>1527</v>
      </c>
      <c r="O764" s="90" t="s">
        <v>7997</v>
      </c>
      <c r="P764" s="90" t="s">
        <v>7998</v>
      </c>
      <c r="Q764" s="90" t="s">
        <v>1802</v>
      </c>
      <c r="R764" s="90" t="s">
        <v>1803</v>
      </c>
      <c r="S764" s="90" t="s">
        <v>8532</v>
      </c>
      <c r="T764" s="90" t="s">
        <v>380</v>
      </c>
      <c r="U764" s="15">
        <v>0</v>
      </c>
      <c r="V764" s="15">
        <v>8000</v>
      </c>
      <c r="W764" s="15">
        <v>6000</v>
      </c>
      <c r="X764" s="15">
        <v>3000</v>
      </c>
      <c r="Y764" s="90" t="s">
        <v>82</v>
      </c>
      <c r="Z764" s="90" t="s">
        <v>83</v>
      </c>
      <c r="AA764" s="90" t="s">
        <v>84</v>
      </c>
      <c r="AB764" s="90" t="s">
        <v>7174</v>
      </c>
      <c r="AC764" s="90" t="s">
        <v>121</v>
      </c>
      <c r="AD764" s="90" t="s">
        <v>87</v>
      </c>
      <c r="AE764" s="90" t="s">
        <v>61</v>
      </c>
      <c r="AF764" s="90" t="s">
        <v>61</v>
      </c>
      <c r="AG764" s="90" t="s">
        <v>89</v>
      </c>
      <c r="AH764" s="90" t="s">
        <v>89</v>
      </c>
      <c r="AI764" s="90" t="s">
        <v>89</v>
      </c>
      <c r="AJ764" s="90" t="s">
        <v>89</v>
      </c>
      <c r="AK764" s="90" t="s">
        <v>89</v>
      </c>
      <c r="AL764" s="90" t="s">
        <v>89</v>
      </c>
      <c r="AM764" s="90" t="s">
        <v>89</v>
      </c>
      <c r="AN764" s="90" t="s">
        <v>89</v>
      </c>
      <c r="AO764" s="90" t="s">
        <v>89</v>
      </c>
      <c r="AP764" s="90" t="s">
        <v>89</v>
      </c>
      <c r="AQ764" s="90" t="s">
        <v>90</v>
      </c>
      <c r="AR764" s="90" t="s">
        <v>90</v>
      </c>
      <c r="AS764" s="90" t="s">
        <v>91</v>
      </c>
      <c r="AT764" s="90" t="s">
        <v>92</v>
      </c>
      <c r="AU764" s="90" t="s">
        <v>92</v>
      </c>
      <c r="AV764" s="90" t="s">
        <v>93</v>
      </c>
      <c r="AW764" s="90" t="s">
        <v>3284</v>
      </c>
      <c r="AX764" s="90" t="s">
        <v>8533</v>
      </c>
      <c r="AY764" s="90" t="s">
        <v>3286</v>
      </c>
      <c r="AZ764" s="90" t="s">
        <v>8533</v>
      </c>
      <c r="BA764" s="90" t="s">
        <v>97</v>
      </c>
      <c r="BB764" s="90" t="s">
        <v>8534</v>
      </c>
      <c r="BC764" s="90" t="s">
        <v>99</v>
      </c>
      <c r="BD764" s="90" t="s">
        <v>100</v>
      </c>
      <c r="BE764" s="90" t="s">
        <v>61</v>
      </c>
      <c r="BF764" s="90" t="s">
        <v>380</v>
      </c>
      <c r="BG764" s="90" t="s">
        <v>101</v>
      </c>
    </row>
    <row r="765" s="85" customFormat="1" ht="19" customHeight="1" spans="1:59">
      <c r="A765" s="90" t="s">
        <v>267</v>
      </c>
      <c r="B765" s="90" t="s">
        <v>268</v>
      </c>
      <c r="C765" s="90" t="s">
        <v>728</v>
      </c>
      <c r="D765" s="90" t="s">
        <v>729</v>
      </c>
      <c r="E765" s="90" t="s">
        <v>5737</v>
      </c>
      <c r="F765" s="90" t="s">
        <v>5738</v>
      </c>
      <c r="G765" s="90" t="s">
        <v>3757</v>
      </c>
      <c r="H765" s="90" t="s">
        <v>1130</v>
      </c>
      <c r="I765" s="90" t="s">
        <v>8535</v>
      </c>
      <c r="J765" s="90" t="s">
        <v>8536</v>
      </c>
      <c r="K765" s="90" t="s">
        <v>8537</v>
      </c>
      <c r="L765" s="90" t="s">
        <v>73</v>
      </c>
      <c r="M765" s="90" t="s">
        <v>1834</v>
      </c>
      <c r="N765" s="90" t="s">
        <v>544</v>
      </c>
      <c r="O765" s="90" t="s">
        <v>5315</v>
      </c>
      <c r="P765" s="90" t="s">
        <v>5316</v>
      </c>
      <c r="Q765" s="90" t="s">
        <v>612</v>
      </c>
      <c r="R765" s="90" t="s">
        <v>613</v>
      </c>
      <c r="S765" s="90" t="s">
        <v>8538</v>
      </c>
      <c r="T765" s="90" t="s">
        <v>380</v>
      </c>
      <c r="U765" s="15">
        <v>0</v>
      </c>
      <c r="V765" s="15">
        <v>72000</v>
      </c>
      <c r="W765" s="15">
        <v>57600</v>
      </c>
      <c r="X765" s="15">
        <v>11000</v>
      </c>
      <c r="Y765" s="90" t="s">
        <v>143</v>
      </c>
      <c r="Z765" s="90" t="s">
        <v>83</v>
      </c>
      <c r="AA765" s="90" t="s">
        <v>84</v>
      </c>
      <c r="AB765" s="90" t="s">
        <v>5743</v>
      </c>
      <c r="AC765" s="90" t="s">
        <v>145</v>
      </c>
      <c r="AD765" s="90" t="s">
        <v>87</v>
      </c>
      <c r="AE765" s="90" t="s">
        <v>61</v>
      </c>
      <c r="AF765" s="90" t="s">
        <v>61</v>
      </c>
      <c r="AG765" s="90" t="s">
        <v>89</v>
      </c>
      <c r="AH765" s="90" t="s">
        <v>88</v>
      </c>
      <c r="AI765" s="90" t="s">
        <v>88</v>
      </c>
      <c r="AJ765" s="90" t="s">
        <v>89</v>
      </c>
      <c r="AK765" s="90" t="s">
        <v>89</v>
      </c>
      <c r="AL765" s="90" t="s">
        <v>88</v>
      </c>
      <c r="AM765" s="90" t="s">
        <v>89</v>
      </c>
      <c r="AN765" s="90" t="s">
        <v>88</v>
      </c>
      <c r="AO765" s="90" t="s">
        <v>88</v>
      </c>
      <c r="AP765" s="90" t="s">
        <v>89</v>
      </c>
      <c r="AQ765" s="90" t="s">
        <v>90</v>
      </c>
      <c r="AR765" s="90" t="s">
        <v>90</v>
      </c>
      <c r="AS765" s="90" t="s">
        <v>91</v>
      </c>
      <c r="AT765" s="90" t="s">
        <v>92</v>
      </c>
      <c r="AU765" s="90" t="s">
        <v>92</v>
      </c>
      <c r="AV765" s="90" t="s">
        <v>93</v>
      </c>
      <c r="AW765" s="90" t="s">
        <v>5744</v>
      </c>
      <c r="AX765" s="90" t="s">
        <v>8539</v>
      </c>
      <c r="AY765" s="90" t="s">
        <v>5746</v>
      </c>
      <c r="AZ765" s="90" t="s">
        <v>8539</v>
      </c>
      <c r="BA765" s="90" t="s">
        <v>97</v>
      </c>
      <c r="BB765" s="90" t="s">
        <v>8540</v>
      </c>
      <c r="BC765" s="90" t="s">
        <v>99</v>
      </c>
      <c r="BD765" s="90" t="s">
        <v>150</v>
      </c>
      <c r="BE765" s="90" t="s">
        <v>61</v>
      </c>
      <c r="BF765" s="90" t="s">
        <v>380</v>
      </c>
      <c r="BG765" s="90" t="s">
        <v>101</v>
      </c>
    </row>
    <row r="766" s="85" customFormat="1" ht="19" customHeight="1" spans="1:59">
      <c r="A766" s="90" t="s">
        <v>226</v>
      </c>
      <c r="B766" s="90" t="s">
        <v>227</v>
      </c>
      <c r="C766" s="90" t="s">
        <v>406</v>
      </c>
      <c r="D766" s="90" t="s">
        <v>407</v>
      </c>
      <c r="E766" s="90" t="s">
        <v>8541</v>
      </c>
      <c r="F766" s="90" t="s">
        <v>8542</v>
      </c>
      <c r="G766" s="90" t="s">
        <v>2187</v>
      </c>
      <c r="H766" s="90" t="s">
        <v>539</v>
      </c>
      <c r="I766" s="90" t="s">
        <v>8543</v>
      </c>
      <c r="J766" s="90" t="s">
        <v>8544</v>
      </c>
      <c r="K766" s="90" t="s">
        <v>8545</v>
      </c>
      <c r="L766" s="90" t="s">
        <v>73</v>
      </c>
      <c r="M766" s="90" t="s">
        <v>508</v>
      </c>
      <c r="N766" s="90" t="s">
        <v>1527</v>
      </c>
      <c r="O766" s="90" t="s">
        <v>398</v>
      </c>
      <c r="P766" s="90" t="s">
        <v>399</v>
      </c>
      <c r="Q766" s="90" t="s">
        <v>2192</v>
      </c>
      <c r="R766" s="90" t="s">
        <v>2193</v>
      </c>
      <c r="S766" s="90" t="s">
        <v>8546</v>
      </c>
      <c r="T766" s="90" t="s">
        <v>380</v>
      </c>
      <c r="U766" s="15">
        <v>0</v>
      </c>
      <c r="V766" s="15">
        <v>80000</v>
      </c>
      <c r="W766" s="15">
        <v>64000</v>
      </c>
      <c r="X766" s="15">
        <v>38400</v>
      </c>
      <c r="Y766" s="90" t="s">
        <v>82</v>
      </c>
      <c r="Z766" s="90" t="s">
        <v>83</v>
      </c>
      <c r="AA766" s="90" t="s">
        <v>84</v>
      </c>
      <c r="AB766" s="90" t="s">
        <v>8547</v>
      </c>
      <c r="AC766" s="90" t="s">
        <v>211</v>
      </c>
      <c r="AD766" s="90" t="s">
        <v>87</v>
      </c>
      <c r="AE766" s="90" t="s">
        <v>61</v>
      </c>
      <c r="AF766" s="90" t="s">
        <v>61</v>
      </c>
      <c r="AG766" s="90" t="s">
        <v>89</v>
      </c>
      <c r="AH766" s="90" t="s">
        <v>89</v>
      </c>
      <c r="AI766" s="90" t="s">
        <v>89</v>
      </c>
      <c r="AJ766" s="90" t="s">
        <v>89</v>
      </c>
      <c r="AK766" s="90" t="s">
        <v>89</v>
      </c>
      <c r="AL766" s="90" t="s">
        <v>89</v>
      </c>
      <c r="AM766" s="90" t="s">
        <v>89</v>
      </c>
      <c r="AN766" s="90" t="s">
        <v>89</v>
      </c>
      <c r="AO766" s="90" t="s">
        <v>89</v>
      </c>
      <c r="AP766" s="90" t="s">
        <v>89</v>
      </c>
      <c r="AQ766" s="90" t="s">
        <v>90</v>
      </c>
      <c r="AR766" s="90" t="s">
        <v>90</v>
      </c>
      <c r="AS766" s="90" t="s">
        <v>91</v>
      </c>
      <c r="AT766" s="90" t="s">
        <v>92</v>
      </c>
      <c r="AU766" s="90" t="s">
        <v>92</v>
      </c>
      <c r="AV766" s="90" t="s">
        <v>93</v>
      </c>
      <c r="AW766" s="90" t="s">
        <v>8548</v>
      </c>
      <c r="AX766" s="90" t="s">
        <v>8549</v>
      </c>
      <c r="AY766" s="90" t="s">
        <v>8550</v>
      </c>
      <c r="AZ766" s="90" t="s">
        <v>8549</v>
      </c>
      <c r="BA766" s="90" t="s">
        <v>97</v>
      </c>
      <c r="BB766" s="90" t="s">
        <v>8551</v>
      </c>
      <c r="BC766" s="90" t="s">
        <v>99</v>
      </c>
      <c r="BD766" s="90" t="s">
        <v>100</v>
      </c>
      <c r="BE766" s="90" t="s">
        <v>61</v>
      </c>
      <c r="BF766" s="90" t="s">
        <v>380</v>
      </c>
      <c r="BG766" s="90" t="s">
        <v>101</v>
      </c>
    </row>
    <row r="767" s="85" customFormat="1" ht="19" customHeight="1" spans="1:59">
      <c r="A767" s="90" t="s">
        <v>267</v>
      </c>
      <c r="B767" s="90" t="s">
        <v>268</v>
      </c>
      <c r="C767" s="90" t="s">
        <v>6205</v>
      </c>
      <c r="D767" s="90" t="s">
        <v>6206</v>
      </c>
      <c r="E767" s="90" t="s">
        <v>6763</v>
      </c>
      <c r="F767" s="90" t="s">
        <v>6764</v>
      </c>
      <c r="G767" s="90" t="s">
        <v>287</v>
      </c>
      <c r="H767" s="90" t="s">
        <v>109</v>
      </c>
      <c r="I767" s="90" t="s">
        <v>8552</v>
      </c>
      <c r="J767" s="90" t="s">
        <v>8553</v>
      </c>
      <c r="K767" s="90" t="s">
        <v>8554</v>
      </c>
      <c r="L767" s="90" t="s">
        <v>73</v>
      </c>
      <c r="M767" s="90" t="s">
        <v>74</v>
      </c>
      <c r="N767" s="90" t="s">
        <v>291</v>
      </c>
      <c r="O767" s="90" t="s">
        <v>292</v>
      </c>
      <c r="P767" s="90" t="s">
        <v>293</v>
      </c>
      <c r="Q767" s="90" t="s">
        <v>294</v>
      </c>
      <c r="R767" s="90" t="s">
        <v>295</v>
      </c>
      <c r="S767" s="90" t="s">
        <v>8555</v>
      </c>
      <c r="T767" s="90" t="s">
        <v>81</v>
      </c>
      <c r="U767" s="15">
        <v>0</v>
      </c>
      <c r="V767" s="15">
        <v>540360</v>
      </c>
      <c r="W767" s="15">
        <v>30000</v>
      </c>
      <c r="X767" s="15">
        <v>15000</v>
      </c>
      <c r="Y767" s="90" t="s">
        <v>82</v>
      </c>
      <c r="Z767" s="90" t="s">
        <v>83</v>
      </c>
      <c r="AA767" s="90" t="s">
        <v>84</v>
      </c>
      <c r="AB767" s="90" t="s">
        <v>6769</v>
      </c>
      <c r="AC767" s="90" t="s">
        <v>145</v>
      </c>
      <c r="AD767" s="90" t="s">
        <v>87</v>
      </c>
      <c r="AE767" s="90" t="s">
        <v>61</v>
      </c>
      <c r="AF767" s="90" t="s">
        <v>61</v>
      </c>
      <c r="AG767" s="90" t="s">
        <v>89</v>
      </c>
      <c r="AH767" s="90" t="s">
        <v>89</v>
      </c>
      <c r="AI767" s="90" t="s">
        <v>89</v>
      </c>
      <c r="AJ767" s="90" t="s">
        <v>89</v>
      </c>
      <c r="AK767" s="90" t="s">
        <v>89</v>
      </c>
      <c r="AL767" s="90" t="s">
        <v>89</v>
      </c>
      <c r="AM767" s="90" t="s">
        <v>89</v>
      </c>
      <c r="AN767" s="90" t="s">
        <v>89</v>
      </c>
      <c r="AO767" s="90" t="s">
        <v>89</v>
      </c>
      <c r="AP767" s="90" t="s">
        <v>89</v>
      </c>
      <c r="AQ767" s="90" t="s">
        <v>90</v>
      </c>
      <c r="AR767" s="90" t="s">
        <v>90</v>
      </c>
      <c r="AS767" s="90" t="s">
        <v>91</v>
      </c>
      <c r="AT767" s="90" t="s">
        <v>92</v>
      </c>
      <c r="AU767" s="90" t="s">
        <v>92</v>
      </c>
      <c r="AV767" s="90" t="s">
        <v>93</v>
      </c>
      <c r="AW767" s="90" t="s">
        <v>6770</v>
      </c>
      <c r="AX767" s="90" t="s">
        <v>8556</v>
      </c>
      <c r="AY767" s="90" t="s">
        <v>6772</v>
      </c>
      <c r="AZ767" s="90" t="s">
        <v>8556</v>
      </c>
      <c r="BA767" s="90" t="s">
        <v>97</v>
      </c>
      <c r="BB767" s="90" t="s">
        <v>8557</v>
      </c>
      <c r="BC767" s="90" t="s">
        <v>99</v>
      </c>
      <c r="BD767" s="90" t="s">
        <v>100</v>
      </c>
      <c r="BE767" s="90" t="s">
        <v>61</v>
      </c>
      <c r="BF767" s="90" t="s">
        <v>81</v>
      </c>
      <c r="BG767" s="90" t="s">
        <v>101</v>
      </c>
    </row>
    <row r="768" s="85" customFormat="1" ht="19" customHeight="1" spans="1:59">
      <c r="A768" s="90" t="s">
        <v>516</v>
      </c>
      <c r="B768" s="90" t="s">
        <v>517</v>
      </c>
      <c r="C768" s="90" t="s">
        <v>1233</v>
      </c>
      <c r="D768" s="90" t="s">
        <v>1234</v>
      </c>
      <c r="E768" s="90" t="s">
        <v>8558</v>
      </c>
      <c r="F768" s="90" t="s">
        <v>8559</v>
      </c>
      <c r="G768" s="90" t="s">
        <v>5036</v>
      </c>
      <c r="H768" s="90" t="s">
        <v>605</v>
      </c>
      <c r="I768" s="90" t="s">
        <v>8560</v>
      </c>
      <c r="J768" s="90" t="s">
        <v>8561</v>
      </c>
      <c r="K768" s="90" t="s">
        <v>8562</v>
      </c>
      <c r="L768" s="90" t="s">
        <v>73</v>
      </c>
      <c r="M768" s="90" t="s">
        <v>8563</v>
      </c>
      <c r="N768" s="90" t="s">
        <v>1276</v>
      </c>
      <c r="O768" s="90" t="s">
        <v>610</v>
      </c>
      <c r="P768" s="90" t="s">
        <v>611</v>
      </c>
      <c r="Q768" s="90" t="s">
        <v>612</v>
      </c>
      <c r="R768" s="90" t="s">
        <v>613</v>
      </c>
      <c r="S768" s="90" t="s">
        <v>8564</v>
      </c>
      <c r="T768" s="90" t="s">
        <v>119</v>
      </c>
      <c r="U768" s="15">
        <v>0</v>
      </c>
      <c r="V768" s="15">
        <v>13000</v>
      </c>
      <c r="W768" s="15">
        <v>10000</v>
      </c>
      <c r="X768" s="15">
        <v>4000</v>
      </c>
      <c r="Y768" s="90" t="s">
        <v>143</v>
      </c>
      <c r="Z768" s="90" t="s">
        <v>83</v>
      </c>
      <c r="AA768" s="90" t="s">
        <v>84</v>
      </c>
      <c r="AB768" s="90" t="s">
        <v>2151</v>
      </c>
      <c r="AC768" s="90" t="s">
        <v>211</v>
      </c>
      <c r="AD768" s="90" t="s">
        <v>87</v>
      </c>
      <c r="AE768" s="90" t="s">
        <v>61</v>
      </c>
      <c r="AF768" s="90" t="s">
        <v>61</v>
      </c>
      <c r="AG768" s="90" t="s">
        <v>89</v>
      </c>
      <c r="AH768" s="90" t="s">
        <v>89</v>
      </c>
      <c r="AI768" s="90" t="s">
        <v>89</v>
      </c>
      <c r="AJ768" s="90" t="s">
        <v>89</v>
      </c>
      <c r="AK768" s="90" t="s">
        <v>89</v>
      </c>
      <c r="AL768" s="90" t="s">
        <v>89</v>
      </c>
      <c r="AM768" s="90" t="s">
        <v>89</v>
      </c>
      <c r="AN768" s="90" t="s">
        <v>89</v>
      </c>
      <c r="AO768" s="90" t="s">
        <v>89</v>
      </c>
      <c r="AP768" s="90" t="s">
        <v>89</v>
      </c>
      <c r="AQ768" s="90" t="s">
        <v>90</v>
      </c>
      <c r="AR768" s="90" t="s">
        <v>90</v>
      </c>
      <c r="AS768" s="90" t="s">
        <v>91</v>
      </c>
      <c r="AT768" s="90" t="s">
        <v>92</v>
      </c>
      <c r="AU768" s="90" t="s">
        <v>92</v>
      </c>
      <c r="AV768" s="90" t="s">
        <v>93</v>
      </c>
      <c r="AW768" s="90" t="s">
        <v>8565</v>
      </c>
      <c r="AX768" s="90" t="s">
        <v>8566</v>
      </c>
      <c r="AY768" s="90" t="s">
        <v>8567</v>
      </c>
      <c r="AZ768" s="90" t="s">
        <v>8566</v>
      </c>
      <c r="BA768" s="90" t="s">
        <v>97</v>
      </c>
      <c r="BB768" s="90" t="s">
        <v>8568</v>
      </c>
      <c r="BC768" s="90" t="s">
        <v>99</v>
      </c>
      <c r="BD768" s="90" t="s">
        <v>150</v>
      </c>
      <c r="BE768" s="90" t="s">
        <v>61</v>
      </c>
      <c r="BF768" s="90" t="s">
        <v>119</v>
      </c>
      <c r="BG768" s="90" t="s">
        <v>101</v>
      </c>
    </row>
    <row r="769" s="85" customFormat="1" ht="19" customHeight="1" spans="1:59">
      <c r="A769" s="90" t="s">
        <v>516</v>
      </c>
      <c r="B769" s="90" t="s">
        <v>517</v>
      </c>
      <c r="C769" s="90" t="s">
        <v>1402</v>
      </c>
      <c r="D769" s="90" t="s">
        <v>1403</v>
      </c>
      <c r="E769" s="90" t="s">
        <v>8569</v>
      </c>
      <c r="F769" s="90" t="s">
        <v>1405</v>
      </c>
      <c r="G769" s="90" t="s">
        <v>8570</v>
      </c>
      <c r="H769" s="90" t="s">
        <v>2216</v>
      </c>
      <c r="I769" s="90" t="s">
        <v>8571</v>
      </c>
      <c r="J769" s="90" t="s">
        <v>8572</v>
      </c>
      <c r="K769" s="90" t="s">
        <v>8573</v>
      </c>
      <c r="L769" s="90" t="s">
        <v>73</v>
      </c>
      <c r="M769" s="90" t="s">
        <v>341</v>
      </c>
      <c r="N769" s="90" t="s">
        <v>2206</v>
      </c>
      <c r="O769" s="90" t="s">
        <v>1739</v>
      </c>
      <c r="P769" s="90" t="s">
        <v>1740</v>
      </c>
      <c r="Q769" s="90" t="s">
        <v>2223</v>
      </c>
      <c r="R769" s="90" t="s">
        <v>2224</v>
      </c>
      <c r="S769" s="90" t="s">
        <v>8574</v>
      </c>
      <c r="T769" s="90" t="s">
        <v>209</v>
      </c>
      <c r="U769" s="15">
        <v>0</v>
      </c>
      <c r="V769" s="15">
        <v>30000</v>
      </c>
      <c r="W769" s="15">
        <v>15000</v>
      </c>
      <c r="X769" s="15">
        <v>5000</v>
      </c>
      <c r="Y769" s="90" t="s">
        <v>82</v>
      </c>
      <c r="Z769" s="90" t="s">
        <v>83</v>
      </c>
      <c r="AA769" s="90" t="s">
        <v>84</v>
      </c>
      <c r="AB769" s="90" t="s">
        <v>8575</v>
      </c>
      <c r="AC769" s="90" t="s">
        <v>359</v>
      </c>
      <c r="AD769" s="90" t="s">
        <v>87</v>
      </c>
      <c r="AE769" s="90" t="s">
        <v>61</v>
      </c>
      <c r="AF769" s="90" t="s">
        <v>61</v>
      </c>
      <c r="AG769" s="90" t="s">
        <v>89</v>
      </c>
      <c r="AH769" s="90" t="s">
        <v>89</v>
      </c>
      <c r="AI769" s="90" t="s">
        <v>89</v>
      </c>
      <c r="AJ769" s="90" t="s">
        <v>89</v>
      </c>
      <c r="AK769" s="90" t="s">
        <v>89</v>
      </c>
      <c r="AL769" s="90" t="s">
        <v>89</v>
      </c>
      <c r="AM769" s="90" t="s">
        <v>89</v>
      </c>
      <c r="AN769" s="90" t="s">
        <v>89</v>
      </c>
      <c r="AO769" s="90" t="s">
        <v>89</v>
      </c>
      <c r="AP769" s="90" t="s">
        <v>89</v>
      </c>
      <c r="AQ769" s="90" t="s">
        <v>90</v>
      </c>
      <c r="AR769" s="90" t="s">
        <v>90</v>
      </c>
      <c r="AS769" s="90" t="s">
        <v>91</v>
      </c>
      <c r="AT769" s="90" t="s">
        <v>92</v>
      </c>
      <c r="AU769" s="90" t="s">
        <v>92</v>
      </c>
      <c r="AV769" s="90" t="s">
        <v>93</v>
      </c>
      <c r="AW769" s="90" t="s">
        <v>8576</v>
      </c>
      <c r="AX769" s="90" t="s">
        <v>8577</v>
      </c>
      <c r="AY769" s="90" t="s">
        <v>8578</v>
      </c>
      <c r="AZ769" s="90" t="s">
        <v>8577</v>
      </c>
      <c r="BA769" s="90" t="s">
        <v>97</v>
      </c>
      <c r="BB769" s="90" t="s">
        <v>8579</v>
      </c>
      <c r="BC769" s="90" t="s">
        <v>99</v>
      </c>
      <c r="BD769" s="90" t="s">
        <v>100</v>
      </c>
      <c r="BE769" s="90" t="s">
        <v>61</v>
      </c>
      <c r="BF769" s="90" t="s">
        <v>209</v>
      </c>
      <c r="BG769" s="90" t="s">
        <v>101</v>
      </c>
    </row>
    <row r="770" s="85" customFormat="1" ht="19" customHeight="1" spans="1:59">
      <c r="A770" s="90" t="s">
        <v>387</v>
      </c>
      <c r="B770" s="90" t="s">
        <v>388</v>
      </c>
      <c r="C770" s="90" t="s">
        <v>3722</v>
      </c>
      <c r="D770" s="90" t="s">
        <v>3723</v>
      </c>
      <c r="E770" s="90" t="s">
        <v>3724</v>
      </c>
      <c r="F770" s="90" t="s">
        <v>5049</v>
      </c>
      <c r="G770" s="90" t="s">
        <v>5050</v>
      </c>
      <c r="H770" s="90" t="s">
        <v>539</v>
      </c>
      <c r="I770" s="90" t="s">
        <v>8580</v>
      </c>
      <c r="J770" s="90" t="s">
        <v>8581</v>
      </c>
      <c r="K770" s="90" t="s">
        <v>8582</v>
      </c>
      <c r="L770" s="90" t="s">
        <v>73</v>
      </c>
      <c r="M770" s="90" t="s">
        <v>2479</v>
      </c>
      <c r="N770" s="90" t="s">
        <v>114</v>
      </c>
      <c r="O770" s="90" t="s">
        <v>8583</v>
      </c>
      <c r="P770" s="90" t="s">
        <v>8584</v>
      </c>
      <c r="Q770" s="90" t="s">
        <v>1877</v>
      </c>
      <c r="R770" s="90" t="s">
        <v>1878</v>
      </c>
      <c r="S770" s="90" t="s">
        <v>8585</v>
      </c>
      <c r="T770" s="90" t="s">
        <v>119</v>
      </c>
      <c r="U770" s="15">
        <v>0</v>
      </c>
      <c r="V770" s="15">
        <v>70000</v>
      </c>
      <c r="W770" s="15">
        <v>35000</v>
      </c>
      <c r="X770" s="15">
        <v>11000</v>
      </c>
      <c r="Y770" s="90" t="s">
        <v>143</v>
      </c>
      <c r="Z770" s="90" t="s">
        <v>83</v>
      </c>
      <c r="AA770" s="90" t="s">
        <v>84</v>
      </c>
      <c r="AB770" s="90" t="s">
        <v>3730</v>
      </c>
      <c r="AC770" s="90" t="s">
        <v>145</v>
      </c>
      <c r="AD770" s="90" t="s">
        <v>87</v>
      </c>
      <c r="AE770" s="90" t="s">
        <v>61</v>
      </c>
      <c r="AF770" s="90" t="s">
        <v>61</v>
      </c>
      <c r="AG770" s="90" t="s">
        <v>89</v>
      </c>
      <c r="AH770" s="90" t="s">
        <v>89</v>
      </c>
      <c r="AI770" s="90" t="s">
        <v>89</v>
      </c>
      <c r="AJ770" s="90" t="s">
        <v>89</v>
      </c>
      <c r="AK770" s="90" t="s">
        <v>89</v>
      </c>
      <c r="AL770" s="90" t="s">
        <v>89</v>
      </c>
      <c r="AM770" s="90" t="s">
        <v>89</v>
      </c>
      <c r="AN770" s="90" t="s">
        <v>89</v>
      </c>
      <c r="AO770" s="90" t="s">
        <v>89</v>
      </c>
      <c r="AP770" s="90" t="s">
        <v>89</v>
      </c>
      <c r="AQ770" s="90" t="s">
        <v>90</v>
      </c>
      <c r="AR770" s="90" t="s">
        <v>90</v>
      </c>
      <c r="AS770" s="90" t="s">
        <v>91</v>
      </c>
      <c r="AT770" s="90" t="s">
        <v>92</v>
      </c>
      <c r="AU770" s="90" t="s">
        <v>92</v>
      </c>
      <c r="AV770" s="90" t="s">
        <v>93</v>
      </c>
      <c r="AW770" s="90" t="s">
        <v>3731</v>
      </c>
      <c r="AX770" s="90" t="s">
        <v>8586</v>
      </c>
      <c r="AY770" s="90" t="s">
        <v>3733</v>
      </c>
      <c r="AZ770" s="90" t="s">
        <v>8586</v>
      </c>
      <c r="BA770" s="90" t="s">
        <v>97</v>
      </c>
      <c r="BB770" s="90" t="s">
        <v>8587</v>
      </c>
      <c r="BC770" s="90" t="s">
        <v>99</v>
      </c>
      <c r="BD770" s="90" t="s">
        <v>150</v>
      </c>
      <c r="BE770" s="90" t="s">
        <v>61</v>
      </c>
      <c r="BF770" s="90" t="s">
        <v>119</v>
      </c>
      <c r="BG770" s="90" t="s">
        <v>101</v>
      </c>
    </row>
    <row r="771" s="85" customFormat="1" ht="19" customHeight="1" spans="1:59">
      <c r="A771" s="90" t="s">
        <v>441</v>
      </c>
      <c r="B771" s="90" t="s">
        <v>442</v>
      </c>
      <c r="C771" s="90" t="s">
        <v>4676</v>
      </c>
      <c r="D771" s="90" t="s">
        <v>4677</v>
      </c>
      <c r="E771" s="90" t="s">
        <v>8588</v>
      </c>
      <c r="F771" s="90" t="s">
        <v>4679</v>
      </c>
      <c r="G771" s="90" t="s">
        <v>447</v>
      </c>
      <c r="H771" s="90" t="s">
        <v>109</v>
      </c>
      <c r="I771" s="90" t="s">
        <v>8589</v>
      </c>
      <c r="J771" s="90" t="s">
        <v>8590</v>
      </c>
      <c r="K771" s="90" t="s">
        <v>8591</v>
      </c>
      <c r="L771" s="90" t="s">
        <v>73</v>
      </c>
      <c r="M771" s="90" t="s">
        <v>1699</v>
      </c>
      <c r="N771" s="90" t="s">
        <v>2015</v>
      </c>
      <c r="O771" s="90" t="s">
        <v>1848</v>
      </c>
      <c r="P771" s="90" t="s">
        <v>1849</v>
      </c>
      <c r="Q771" s="90" t="s">
        <v>1850</v>
      </c>
      <c r="R771" s="90" t="s">
        <v>1849</v>
      </c>
      <c r="S771" s="90" t="s">
        <v>8592</v>
      </c>
      <c r="T771" s="90" t="s">
        <v>209</v>
      </c>
      <c r="U771" s="15">
        <v>0</v>
      </c>
      <c r="V771" s="15">
        <v>20000</v>
      </c>
      <c r="W771" s="15">
        <v>8000</v>
      </c>
      <c r="X771" s="15">
        <v>4000</v>
      </c>
      <c r="Y771" s="90" t="s">
        <v>143</v>
      </c>
      <c r="Z771" s="90" t="s">
        <v>83</v>
      </c>
      <c r="AA771" s="90" t="s">
        <v>84</v>
      </c>
      <c r="AB771" s="90" t="s">
        <v>4679</v>
      </c>
      <c r="AC771" s="90" t="s">
        <v>145</v>
      </c>
      <c r="AD771" s="90" t="s">
        <v>87</v>
      </c>
      <c r="AE771" s="90" t="s">
        <v>61</v>
      </c>
      <c r="AF771" s="90" t="s">
        <v>61</v>
      </c>
      <c r="AG771" s="90" t="s">
        <v>89</v>
      </c>
      <c r="AH771" s="90" t="s">
        <v>89</v>
      </c>
      <c r="AI771" s="90" t="s">
        <v>89</v>
      </c>
      <c r="AJ771" s="90" t="s">
        <v>89</v>
      </c>
      <c r="AK771" s="90" t="s">
        <v>89</v>
      </c>
      <c r="AL771" s="90" t="s">
        <v>89</v>
      </c>
      <c r="AM771" s="90" t="s">
        <v>89</v>
      </c>
      <c r="AN771" s="90" t="s">
        <v>89</v>
      </c>
      <c r="AO771" s="90" t="s">
        <v>89</v>
      </c>
      <c r="AP771" s="90" t="s">
        <v>89</v>
      </c>
      <c r="AQ771" s="90" t="s">
        <v>90</v>
      </c>
      <c r="AR771" s="90" t="s">
        <v>90</v>
      </c>
      <c r="AS771" s="90" t="s">
        <v>91</v>
      </c>
      <c r="AT771" s="90" t="s">
        <v>92</v>
      </c>
      <c r="AU771" s="90" t="s">
        <v>92</v>
      </c>
      <c r="AV771" s="90" t="s">
        <v>93</v>
      </c>
      <c r="AW771" s="90" t="s">
        <v>8593</v>
      </c>
      <c r="AX771" s="90" t="s">
        <v>8594</v>
      </c>
      <c r="AY771" s="90" t="s">
        <v>8595</v>
      </c>
      <c r="AZ771" s="90" t="s">
        <v>8594</v>
      </c>
      <c r="BA771" s="90" t="s">
        <v>97</v>
      </c>
      <c r="BB771" s="90" t="s">
        <v>8596</v>
      </c>
      <c r="BC771" s="90" t="s">
        <v>99</v>
      </c>
      <c r="BD771" s="90" t="s">
        <v>150</v>
      </c>
      <c r="BE771" s="90" t="s">
        <v>61</v>
      </c>
      <c r="BF771" s="90" t="s">
        <v>209</v>
      </c>
      <c r="BG771" s="90" t="s">
        <v>101</v>
      </c>
    </row>
    <row r="772" s="85" customFormat="1" ht="19" customHeight="1" spans="1:59">
      <c r="A772" s="90" t="s">
        <v>694</v>
      </c>
      <c r="B772" s="90" t="s">
        <v>695</v>
      </c>
      <c r="C772" s="90" t="s">
        <v>766</v>
      </c>
      <c r="D772" s="90" t="s">
        <v>767</v>
      </c>
      <c r="E772" s="90" t="s">
        <v>8597</v>
      </c>
      <c r="F772" s="90" t="s">
        <v>3712</v>
      </c>
      <c r="G772" s="90" t="s">
        <v>3712</v>
      </c>
      <c r="H772" s="90" t="s">
        <v>1299</v>
      </c>
      <c r="I772" s="90" t="s">
        <v>8598</v>
      </c>
      <c r="J772" s="90" t="s">
        <v>8599</v>
      </c>
      <c r="K772" s="90" t="s">
        <v>8600</v>
      </c>
      <c r="L772" s="90" t="s">
        <v>73</v>
      </c>
      <c r="M772" s="90" t="s">
        <v>5717</v>
      </c>
      <c r="N772" s="90" t="s">
        <v>163</v>
      </c>
      <c r="O772" s="90" t="s">
        <v>2985</v>
      </c>
      <c r="P772" s="90" t="s">
        <v>2986</v>
      </c>
      <c r="Q772" s="90" t="s">
        <v>1306</v>
      </c>
      <c r="R772" s="90" t="s">
        <v>1307</v>
      </c>
      <c r="S772" s="90" t="s">
        <v>8601</v>
      </c>
      <c r="T772" s="90" t="s">
        <v>262</v>
      </c>
      <c r="U772" s="15">
        <v>0</v>
      </c>
      <c r="V772" s="15">
        <v>25927</v>
      </c>
      <c r="W772" s="15">
        <v>20000</v>
      </c>
      <c r="X772" s="15">
        <v>5000</v>
      </c>
      <c r="Y772" s="90" t="s">
        <v>143</v>
      </c>
      <c r="Z772" s="90" t="s">
        <v>83</v>
      </c>
      <c r="AA772" s="90" t="s">
        <v>84</v>
      </c>
      <c r="AB772" s="90" t="s">
        <v>8602</v>
      </c>
      <c r="AC772" s="90" t="s">
        <v>145</v>
      </c>
      <c r="AD772" s="90" t="s">
        <v>87</v>
      </c>
      <c r="AE772" s="90" t="s">
        <v>61</v>
      </c>
      <c r="AF772" s="90" t="s">
        <v>61</v>
      </c>
      <c r="AG772" s="90" t="s">
        <v>89</v>
      </c>
      <c r="AH772" s="90" t="s">
        <v>89</v>
      </c>
      <c r="AI772" s="90" t="s">
        <v>88</v>
      </c>
      <c r="AJ772" s="90" t="s">
        <v>88</v>
      </c>
      <c r="AK772" s="90" t="s">
        <v>89</v>
      </c>
      <c r="AL772" s="90" t="s">
        <v>89</v>
      </c>
      <c r="AM772" s="90" t="s">
        <v>89</v>
      </c>
      <c r="AN772" s="90" t="s">
        <v>89</v>
      </c>
      <c r="AO772" s="90" t="s">
        <v>89</v>
      </c>
      <c r="AP772" s="90" t="s">
        <v>89</v>
      </c>
      <c r="AQ772" s="90" t="s">
        <v>90</v>
      </c>
      <c r="AR772" s="90" t="s">
        <v>90</v>
      </c>
      <c r="AS772" s="90" t="s">
        <v>91</v>
      </c>
      <c r="AT772" s="90" t="s">
        <v>92</v>
      </c>
      <c r="AU772" s="90" t="s">
        <v>92</v>
      </c>
      <c r="AV772" s="90" t="s">
        <v>93</v>
      </c>
      <c r="AW772" s="90" t="s">
        <v>8603</v>
      </c>
      <c r="AX772" s="90" t="s">
        <v>8604</v>
      </c>
      <c r="AY772" s="90" t="s">
        <v>8605</v>
      </c>
      <c r="AZ772" s="90" t="s">
        <v>8604</v>
      </c>
      <c r="BA772" s="90" t="s">
        <v>97</v>
      </c>
      <c r="BB772" s="90" t="s">
        <v>8606</v>
      </c>
      <c r="BC772" s="90" t="s">
        <v>99</v>
      </c>
      <c r="BD772" s="90" t="s">
        <v>150</v>
      </c>
      <c r="BE772" s="90" t="s">
        <v>61</v>
      </c>
      <c r="BF772" s="90" t="s">
        <v>262</v>
      </c>
      <c r="BG772" s="90" t="s">
        <v>101</v>
      </c>
    </row>
    <row r="773" s="85" customFormat="1" ht="19" customHeight="1" spans="1:59">
      <c r="A773" s="90" t="s">
        <v>485</v>
      </c>
      <c r="B773" s="90" t="s">
        <v>486</v>
      </c>
      <c r="C773" s="90" t="s">
        <v>1258</v>
      </c>
      <c r="D773" s="90" t="s">
        <v>1259</v>
      </c>
      <c r="E773" s="90" t="s">
        <v>3322</v>
      </c>
      <c r="F773" s="90" t="s">
        <v>2702</v>
      </c>
      <c r="G773" s="90" t="s">
        <v>2702</v>
      </c>
      <c r="H773" s="90" t="s">
        <v>539</v>
      </c>
      <c r="I773" s="90" t="s">
        <v>8607</v>
      </c>
      <c r="J773" s="90" t="s">
        <v>8608</v>
      </c>
      <c r="K773" s="90" t="s">
        <v>8609</v>
      </c>
      <c r="L773" s="90" t="s">
        <v>73</v>
      </c>
      <c r="M773" s="90" t="s">
        <v>773</v>
      </c>
      <c r="N773" s="90" t="s">
        <v>203</v>
      </c>
      <c r="O773" s="90" t="s">
        <v>238</v>
      </c>
      <c r="P773" s="90" t="s">
        <v>239</v>
      </c>
      <c r="Q773" s="90" t="s">
        <v>240</v>
      </c>
      <c r="R773" s="90" t="s">
        <v>241</v>
      </c>
      <c r="S773" s="90" t="s">
        <v>8610</v>
      </c>
      <c r="T773" s="90" t="s">
        <v>119</v>
      </c>
      <c r="U773" s="15">
        <v>0</v>
      </c>
      <c r="V773" s="15">
        <v>80000</v>
      </c>
      <c r="W773" s="15">
        <v>50000</v>
      </c>
      <c r="X773" s="15">
        <v>16000</v>
      </c>
      <c r="Y773" s="90" t="s">
        <v>143</v>
      </c>
      <c r="Z773" s="90" t="s">
        <v>83</v>
      </c>
      <c r="AA773" s="90" t="s">
        <v>84</v>
      </c>
      <c r="AB773" s="90" t="s">
        <v>3332</v>
      </c>
      <c r="AC773" s="90" t="s">
        <v>359</v>
      </c>
      <c r="AD773" s="90" t="s">
        <v>87</v>
      </c>
      <c r="AE773" s="90" t="s">
        <v>61</v>
      </c>
      <c r="AF773" s="90" t="s">
        <v>61</v>
      </c>
      <c r="AG773" s="90" t="s">
        <v>89</v>
      </c>
      <c r="AH773" s="90" t="s">
        <v>89</v>
      </c>
      <c r="AI773" s="90" t="s">
        <v>89</v>
      </c>
      <c r="AJ773" s="90" t="s">
        <v>89</v>
      </c>
      <c r="AK773" s="90" t="s">
        <v>89</v>
      </c>
      <c r="AL773" s="90" t="s">
        <v>89</v>
      </c>
      <c r="AM773" s="90" t="s">
        <v>89</v>
      </c>
      <c r="AN773" s="90" t="s">
        <v>89</v>
      </c>
      <c r="AO773" s="90" t="s">
        <v>89</v>
      </c>
      <c r="AP773" s="90" t="s">
        <v>89</v>
      </c>
      <c r="AQ773" s="90" t="s">
        <v>90</v>
      </c>
      <c r="AR773" s="90" t="s">
        <v>90</v>
      </c>
      <c r="AS773" s="90" t="s">
        <v>91</v>
      </c>
      <c r="AT773" s="90" t="s">
        <v>92</v>
      </c>
      <c r="AU773" s="90" t="s">
        <v>92</v>
      </c>
      <c r="AV773" s="90" t="s">
        <v>93</v>
      </c>
      <c r="AW773" s="90" t="s">
        <v>3333</v>
      </c>
      <c r="AX773" s="90" t="s">
        <v>8611</v>
      </c>
      <c r="AY773" s="90" t="s">
        <v>3335</v>
      </c>
      <c r="AZ773" s="90" t="s">
        <v>8611</v>
      </c>
      <c r="BA773" s="90" t="s">
        <v>215</v>
      </c>
      <c r="BB773" s="90" t="s">
        <v>8612</v>
      </c>
      <c r="BC773" s="90" t="s">
        <v>99</v>
      </c>
      <c r="BD773" s="90" t="s">
        <v>150</v>
      </c>
      <c r="BE773" s="90" t="s">
        <v>61</v>
      </c>
      <c r="BF773" s="90" t="s">
        <v>119</v>
      </c>
      <c r="BG773" s="90" t="s">
        <v>101</v>
      </c>
    </row>
    <row r="774" s="85" customFormat="1" ht="19" customHeight="1" spans="1:59">
      <c r="A774" s="90" t="s">
        <v>151</v>
      </c>
      <c r="B774" s="90" t="s">
        <v>152</v>
      </c>
      <c r="C774" s="90" t="s">
        <v>153</v>
      </c>
      <c r="D774" s="90" t="s">
        <v>154</v>
      </c>
      <c r="E774" s="90" t="s">
        <v>8613</v>
      </c>
      <c r="F774" s="90" t="s">
        <v>3006</v>
      </c>
      <c r="G774" s="90" t="s">
        <v>3007</v>
      </c>
      <c r="H774" s="90" t="s">
        <v>1299</v>
      </c>
      <c r="I774" s="90" t="s">
        <v>8614</v>
      </c>
      <c r="J774" s="90" t="s">
        <v>8615</v>
      </c>
      <c r="K774" s="90" t="s">
        <v>8616</v>
      </c>
      <c r="L774" s="90" t="s">
        <v>73</v>
      </c>
      <c r="M774" s="90" t="s">
        <v>184</v>
      </c>
      <c r="N774" s="90" t="s">
        <v>114</v>
      </c>
      <c r="O774" s="90" t="s">
        <v>1739</v>
      </c>
      <c r="P774" s="90" t="s">
        <v>1740</v>
      </c>
      <c r="Q774" s="90" t="s">
        <v>1306</v>
      </c>
      <c r="R774" s="90" t="s">
        <v>1307</v>
      </c>
      <c r="S774" s="90" t="s">
        <v>8617</v>
      </c>
      <c r="T774" s="90" t="s">
        <v>262</v>
      </c>
      <c r="U774" s="15">
        <v>0</v>
      </c>
      <c r="V774" s="15">
        <v>15000</v>
      </c>
      <c r="W774" s="15">
        <v>7500</v>
      </c>
      <c r="X774" s="15">
        <v>5000</v>
      </c>
      <c r="Y774" s="90" t="s">
        <v>82</v>
      </c>
      <c r="Z774" s="90" t="s">
        <v>83</v>
      </c>
      <c r="AA774" s="90" t="s">
        <v>84</v>
      </c>
      <c r="AB774" s="90" t="s">
        <v>8061</v>
      </c>
      <c r="AC774" s="90" t="s">
        <v>359</v>
      </c>
      <c r="AD774" s="90" t="s">
        <v>87</v>
      </c>
      <c r="AE774" s="90" t="s">
        <v>61</v>
      </c>
      <c r="AF774" s="90" t="s">
        <v>61</v>
      </c>
      <c r="AG774" s="90" t="s">
        <v>89</v>
      </c>
      <c r="AH774" s="90" t="s">
        <v>89</v>
      </c>
      <c r="AI774" s="90" t="s">
        <v>89</v>
      </c>
      <c r="AJ774" s="90" t="s">
        <v>88</v>
      </c>
      <c r="AK774" s="90" t="s">
        <v>89</v>
      </c>
      <c r="AL774" s="90" t="s">
        <v>89</v>
      </c>
      <c r="AM774" s="90" t="s">
        <v>89</v>
      </c>
      <c r="AN774" s="90" t="s">
        <v>89</v>
      </c>
      <c r="AO774" s="90" t="s">
        <v>89</v>
      </c>
      <c r="AP774" s="90" t="s">
        <v>89</v>
      </c>
      <c r="AQ774" s="90" t="s">
        <v>90</v>
      </c>
      <c r="AR774" s="90" t="s">
        <v>90</v>
      </c>
      <c r="AS774" s="90" t="s">
        <v>91</v>
      </c>
      <c r="AT774" s="90" t="s">
        <v>92</v>
      </c>
      <c r="AU774" s="90" t="s">
        <v>92</v>
      </c>
      <c r="AV774" s="90" t="s">
        <v>93</v>
      </c>
      <c r="AW774" s="90" t="s">
        <v>8618</v>
      </c>
      <c r="AX774" s="90" t="s">
        <v>8619</v>
      </c>
      <c r="AY774" s="90" t="s">
        <v>8620</v>
      </c>
      <c r="AZ774" s="90" t="s">
        <v>8619</v>
      </c>
      <c r="BA774" s="90" t="s">
        <v>97</v>
      </c>
      <c r="BB774" s="90" t="s">
        <v>8621</v>
      </c>
      <c r="BC774" s="90" t="s">
        <v>99</v>
      </c>
      <c r="BD774" s="90" t="s">
        <v>100</v>
      </c>
      <c r="BE774" s="90" t="s">
        <v>61</v>
      </c>
      <c r="BF774" s="90" t="s">
        <v>262</v>
      </c>
      <c r="BG774" s="90" t="s">
        <v>101</v>
      </c>
    </row>
    <row r="775" s="85" customFormat="1" ht="19" customHeight="1" spans="1:59">
      <c r="A775" s="90" t="s">
        <v>441</v>
      </c>
      <c r="B775" s="90" t="s">
        <v>442</v>
      </c>
      <c r="C775" s="90" t="s">
        <v>3810</v>
      </c>
      <c r="D775" s="90" t="s">
        <v>3811</v>
      </c>
      <c r="E775" s="90" t="s">
        <v>3812</v>
      </c>
      <c r="F775" s="90" t="s">
        <v>8622</v>
      </c>
      <c r="G775" s="90" t="s">
        <v>4975</v>
      </c>
      <c r="H775" s="90" t="s">
        <v>539</v>
      </c>
      <c r="I775" s="90" t="s">
        <v>8623</v>
      </c>
      <c r="J775" s="90" t="s">
        <v>8624</v>
      </c>
      <c r="K775" s="90" t="s">
        <v>8625</v>
      </c>
      <c r="L775" s="90" t="s">
        <v>73</v>
      </c>
      <c r="M775" s="90" t="s">
        <v>4302</v>
      </c>
      <c r="N775" s="90" t="s">
        <v>575</v>
      </c>
      <c r="O775" s="90" t="s">
        <v>8626</v>
      </c>
      <c r="P775" s="90" t="s">
        <v>8627</v>
      </c>
      <c r="Q775" s="90" t="s">
        <v>5475</v>
      </c>
      <c r="R775" s="90" t="s">
        <v>5476</v>
      </c>
      <c r="S775" s="90" t="s">
        <v>8628</v>
      </c>
      <c r="T775" s="90" t="s">
        <v>380</v>
      </c>
      <c r="U775" s="15">
        <v>0</v>
      </c>
      <c r="V775" s="15">
        <v>420000</v>
      </c>
      <c r="W775" s="15">
        <v>200000</v>
      </c>
      <c r="X775" s="15">
        <v>25000</v>
      </c>
      <c r="Y775" s="90" t="s">
        <v>143</v>
      </c>
      <c r="Z775" s="90" t="s">
        <v>83</v>
      </c>
      <c r="AA775" s="90" t="s">
        <v>84</v>
      </c>
      <c r="AB775" s="90" t="s">
        <v>3820</v>
      </c>
      <c r="AC775" s="90" t="s">
        <v>211</v>
      </c>
      <c r="AD775" s="90" t="s">
        <v>87</v>
      </c>
      <c r="AE775" s="90" t="s">
        <v>61</v>
      </c>
      <c r="AF775" s="90" t="s">
        <v>61</v>
      </c>
      <c r="AG775" s="90" t="s">
        <v>89</v>
      </c>
      <c r="AH775" s="90" t="s">
        <v>89</v>
      </c>
      <c r="AI775" s="90" t="s">
        <v>89</v>
      </c>
      <c r="AJ775" s="90" t="s">
        <v>89</v>
      </c>
      <c r="AK775" s="90" t="s">
        <v>89</v>
      </c>
      <c r="AL775" s="90" t="s">
        <v>89</v>
      </c>
      <c r="AM775" s="90" t="s">
        <v>89</v>
      </c>
      <c r="AN775" s="90" t="s">
        <v>89</v>
      </c>
      <c r="AO775" s="90" t="s">
        <v>89</v>
      </c>
      <c r="AP775" s="90" t="s">
        <v>89</v>
      </c>
      <c r="AQ775" s="90" t="s">
        <v>90</v>
      </c>
      <c r="AR775" s="90" t="s">
        <v>90</v>
      </c>
      <c r="AS775" s="90" t="s">
        <v>91</v>
      </c>
      <c r="AT775" s="90" t="s">
        <v>92</v>
      </c>
      <c r="AU775" s="90" t="s">
        <v>92</v>
      </c>
      <c r="AV775" s="90" t="s">
        <v>93</v>
      </c>
      <c r="AW775" s="90" t="s">
        <v>3821</v>
      </c>
      <c r="AX775" s="90" t="s">
        <v>8629</v>
      </c>
      <c r="AY775" s="90" t="s">
        <v>3823</v>
      </c>
      <c r="AZ775" s="90" t="s">
        <v>8629</v>
      </c>
      <c r="BA775" s="90" t="s">
        <v>97</v>
      </c>
      <c r="BB775" s="90" t="s">
        <v>8630</v>
      </c>
      <c r="BC775" s="90" t="s">
        <v>99</v>
      </c>
      <c r="BD775" s="90" t="s">
        <v>150</v>
      </c>
      <c r="BE775" s="90" t="s">
        <v>61</v>
      </c>
      <c r="BF775" s="90" t="s">
        <v>380</v>
      </c>
      <c r="BG775" s="90" t="s">
        <v>101</v>
      </c>
    </row>
    <row r="776" s="85" customFormat="1" ht="19" customHeight="1" spans="1:59">
      <c r="A776" s="90" t="s">
        <v>458</v>
      </c>
      <c r="B776" s="90" t="s">
        <v>459</v>
      </c>
      <c r="C776" s="90" t="s">
        <v>3118</v>
      </c>
      <c r="D776" s="90" t="s">
        <v>3119</v>
      </c>
      <c r="E776" s="90" t="s">
        <v>7982</v>
      </c>
      <c r="F776" s="90" t="s">
        <v>4856</v>
      </c>
      <c r="G776" s="90" t="s">
        <v>3122</v>
      </c>
      <c r="H776" s="90" t="s">
        <v>539</v>
      </c>
      <c r="I776" s="90" t="s">
        <v>8631</v>
      </c>
      <c r="J776" s="90" t="s">
        <v>8632</v>
      </c>
      <c r="K776" s="90" t="s">
        <v>8633</v>
      </c>
      <c r="L776" s="90" t="s">
        <v>73</v>
      </c>
      <c r="M776" s="90" t="s">
        <v>4314</v>
      </c>
      <c r="N776" s="90" t="s">
        <v>2967</v>
      </c>
      <c r="O776" s="90" t="s">
        <v>2779</v>
      </c>
      <c r="P776" s="90" t="s">
        <v>2780</v>
      </c>
      <c r="Q776" s="90" t="s">
        <v>8634</v>
      </c>
      <c r="R776" s="90" t="s">
        <v>5991</v>
      </c>
      <c r="S776" s="90" t="s">
        <v>8635</v>
      </c>
      <c r="T776" s="90" t="s">
        <v>119</v>
      </c>
      <c r="U776" s="15">
        <v>0</v>
      </c>
      <c r="V776" s="15">
        <v>35000</v>
      </c>
      <c r="W776" s="15">
        <v>10000</v>
      </c>
      <c r="X776" s="15">
        <v>5000</v>
      </c>
      <c r="Y776" s="90" t="s">
        <v>143</v>
      </c>
      <c r="Z776" s="90" t="s">
        <v>83</v>
      </c>
      <c r="AA776" s="90" t="s">
        <v>84</v>
      </c>
      <c r="AB776" s="90" t="s">
        <v>7988</v>
      </c>
      <c r="AC776" s="90" t="s">
        <v>145</v>
      </c>
      <c r="AD776" s="90" t="s">
        <v>87</v>
      </c>
      <c r="AE776" s="90" t="s">
        <v>61</v>
      </c>
      <c r="AF776" s="90" t="s">
        <v>61</v>
      </c>
      <c r="AG776" s="90" t="s">
        <v>89</v>
      </c>
      <c r="AH776" s="90" t="s">
        <v>89</v>
      </c>
      <c r="AI776" s="90" t="s">
        <v>89</v>
      </c>
      <c r="AJ776" s="90" t="s">
        <v>89</v>
      </c>
      <c r="AK776" s="90" t="s">
        <v>89</v>
      </c>
      <c r="AL776" s="90" t="s">
        <v>89</v>
      </c>
      <c r="AM776" s="90" t="s">
        <v>89</v>
      </c>
      <c r="AN776" s="90" t="s">
        <v>89</v>
      </c>
      <c r="AO776" s="90" t="s">
        <v>89</v>
      </c>
      <c r="AP776" s="90" t="s">
        <v>89</v>
      </c>
      <c r="AQ776" s="90" t="s">
        <v>90</v>
      </c>
      <c r="AR776" s="90" t="s">
        <v>90</v>
      </c>
      <c r="AS776" s="90" t="s">
        <v>91</v>
      </c>
      <c r="AT776" s="90" t="s">
        <v>92</v>
      </c>
      <c r="AU776" s="90" t="s">
        <v>92</v>
      </c>
      <c r="AV776" s="90" t="s">
        <v>93</v>
      </c>
      <c r="AW776" s="90" t="s">
        <v>7989</v>
      </c>
      <c r="AX776" s="90" t="s">
        <v>8636</v>
      </c>
      <c r="AY776" s="90" t="s">
        <v>2470</v>
      </c>
      <c r="AZ776" s="90" t="s">
        <v>8636</v>
      </c>
      <c r="BA776" s="90" t="s">
        <v>97</v>
      </c>
      <c r="BB776" s="90" t="s">
        <v>8637</v>
      </c>
      <c r="BC776" s="90" t="s">
        <v>99</v>
      </c>
      <c r="BD776" s="90" t="s">
        <v>150</v>
      </c>
      <c r="BE776" s="90" t="s">
        <v>61</v>
      </c>
      <c r="BF776" s="90" t="s">
        <v>119</v>
      </c>
      <c r="BG776" s="90" t="s">
        <v>101</v>
      </c>
    </row>
    <row r="777" s="85" customFormat="1" ht="19" customHeight="1" spans="1:59">
      <c r="A777" s="90" t="s">
        <v>151</v>
      </c>
      <c r="B777" s="90" t="s">
        <v>152</v>
      </c>
      <c r="C777" s="90" t="s">
        <v>1125</v>
      </c>
      <c r="D777" s="90" t="s">
        <v>1126</v>
      </c>
      <c r="E777" s="90" t="s">
        <v>6436</v>
      </c>
      <c r="F777" s="90" t="s">
        <v>4457</v>
      </c>
      <c r="G777" s="90" t="s">
        <v>4111</v>
      </c>
      <c r="H777" s="90" t="s">
        <v>1571</v>
      </c>
      <c r="I777" s="90" t="s">
        <v>8638</v>
      </c>
      <c r="J777" s="90" t="s">
        <v>8639</v>
      </c>
      <c r="K777" s="90" t="s">
        <v>8640</v>
      </c>
      <c r="L777" s="90" t="s">
        <v>73</v>
      </c>
      <c r="M777" s="90" t="s">
        <v>810</v>
      </c>
      <c r="N777" s="90" t="s">
        <v>203</v>
      </c>
      <c r="O777" s="90" t="s">
        <v>949</v>
      </c>
      <c r="P777" s="90" t="s">
        <v>950</v>
      </c>
      <c r="Q777" s="90" t="s">
        <v>6440</v>
      </c>
      <c r="R777" s="90" t="s">
        <v>6441</v>
      </c>
      <c r="S777" s="90" t="s">
        <v>8641</v>
      </c>
      <c r="T777" s="90" t="s">
        <v>119</v>
      </c>
      <c r="U777" s="15">
        <v>0</v>
      </c>
      <c r="V777" s="15">
        <v>92847</v>
      </c>
      <c r="W777" s="15">
        <v>34000</v>
      </c>
      <c r="X777" s="15">
        <v>12000</v>
      </c>
      <c r="Y777" s="90" t="s">
        <v>143</v>
      </c>
      <c r="Z777" s="90" t="s">
        <v>83</v>
      </c>
      <c r="AA777" s="90" t="s">
        <v>84</v>
      </c>
      <c r="AB777" s="90" t="s">
        <v>6443</v>
      </c>
      <c r="AC777" s="90" t="s">
        <v>359</v>
      </c>
      <c r="AD777" s="90" t="s">
        <v>87</v>
      </c>
      <c r="AE777" s="90" t="s">
        <v>61</v>
      </c>
      <c r="AF777" s="90" t="s">
        <v>61</v>
      </c>
      <c r="AG777" s="90" t="s">
        <v>89</v>
      </c>
      <c r="AH777" s="90" t="s">
        <v>89</v>
      </c>
      <c r="AI777" s="90" t="s">
        <v>88</v>
      </c>
      <c r="AJ777" s="90" t="s">
        <v>89</v>
      </c>
      <c r="AK777" s="90" t="s">
        <v>89</v>
      </c>
      <c r="AL777" s="90" t="s">
        <v>89</v>
      </c>
      <c r="AM777" s="90" t="s">
        <v>89</v>
      </c>
      <c r="AN777" s="90" t="s">
        <v>89</v>
      </c>
      <c r="AO777" s="90" t="s">
        <v>89</v>
      </c>
      <c r="AP777" s="90" t="s">
        <v>89</v>
      </c>
      <c r="AQ777" s="90" t="s">
        <v>90</v>
      </c>
      <c r="AR777" s="90" t="s">
        <v>90</v>
      </c>
      <c r="AS777" s="90" t="s">
        <v>91</v>
      </c>
      <c r="AT777" s="90" t="s">
        <v>92</v>
      </c>
      <c r="AU777" s="90" t="s">
        <v>92</v>
      </c>
      <c r="AV777" s="90" t="s">
        <v>93</v>
      </c>
      <c r="AW777" s="90" t="s">
        <v>6444</v>
      </c>
      <c r="AX777" s="90" t="s">
        <v>8642</v>
      </c>
      <c r="AY777" s="90" t="s">
        <v>6446</v>
      </c>
      <c r="AZ777" s="90" t="s">
        <v>8642</v>
      </c>
      <c r="BA777" s="90" t="s">
        <v>215</v>
      </c>
      <c r="BB777" s="90" t="s">
        <v>8643</v>
      </c>
      <c r="BC777" s="90" t="s">
        <v>99</v>
      </c>
      <c r="BD777" s="90" t="s">
        <v>150</v>
      </c>
      <c r="BE777" s="90" t="s">
        <v>61</v>
      </c>
      <c r="BF777" s="90" t="s">
        <v>119</v>
      </c>
      <c r="BG777" s="90" t="s">
        <v>101</v>
      </c>
    </row>
    <row r="778" s="85" customFormat="1" ht="19" customHeight="1" spans="1:59">
      <c r="A778" s="90" t="s">
        <v>2742</v>
      </c>
      <c r="B778" s="90" t="s">
        <v>2743</v>
      </c>
      <c r="C778" s="90" t="s">
        <v>3091</v>
      </c>
      <c r="D778" s="90" t="s">
        <v>3092</v>
      </c>
      <c r="E778" s="90" t="s">
        <v>8644</v>
      </c>
      <c r="F778" s="90" t="s">
        <v>8645</v>
      </c>
      <c r="G778" s="90" t="s">
        <v>8646</v>
      </c>
      <c r="H778" s="90" t="s">
        <v>605</v>
      </c>
      <c r="I778" s="90" t="s">
        <v>8647</v>
      </c>
      <c r="J778" s="90" t="s">
        <v>8648</v>
      </c>
      <c r="K778" s="90" t="s">
        <v>8649</v>
      </c>
      <c r="L778" s="90" t="s">
        <v>73</v>
      </c>
      <c r="M778" s="90" t="s">
        <v>8650</v>
      </c>
      <c r="N778" s="90" t="s">
        <v>397</v>
      </c>
      <c r="O778" s="90" t="s">
        <v>610</v>
      </c>
      <c r="P778" s="90" t="s">
        <v>611</v>
      </c>
      <c r="Q778" s="90" t="s">
        <v>612</v>
      </c>
      <c r="R778" s="90" t="s">
        <v>613</v>
      </c>
      <c r="S778" s="90" t="s">
        <v>8651</v>
      </c>
      <c r="T778" s="90" t="s">
        <v>209</v>
      </c>
      <c r="U778" s="15">
        <v>0</v>
      </c>
      <c r="V778" s="15">
        <v>23000</v>
      </c>
      <c r="W778" s="15">
        <v>15000</v>
      </c>
      <c r="X778" s="15">
        <v>4000</v>
      </c>
      <c r="Y778" s="90" t="s">
        <v>143</v>
      </c>
      <c r="Z778" s="90" t="s">
        <v>83</v>
      </c>
      <c r="AA778" s="90" t="s">
        <v>84</v>
      </c>
      <c r="AB778" s="90" t="s">
        <v>8652</v>
      </c>
      <c r="AC778" s="90" t="s">
        <v>145</v>
      </c>
      <c r="AD778" s="90" t="s">
        <v>87</v>
      </c>
      <c r="AE778" s="90" t="s">
        <v>61</v>
      </c>
      <c r="AF778" s="90" t="s">
        <v>61</v>
      </c>
      <c r="AG778" s="90" t="s">
        <v>89</v>
      </c>
      <c r="AH778" s="90" t="s">
        <v>89</v>
      </c>
      <c r="AI778" s="90" t="s">
        <v>89</v>
      </c>
      <c r="AJ778" s="90" t="s">
        <v>89</v>
      </c>
      <c r="AK778" s="90" t="s">
        <v>89</v>
      </c>
      <c r="AL778" s="90" t="s">
        <v>89</v>
      </c>
      <c r="AM778" s="90" t="s">
        <v>89</v>
      </c>
      <c r="AN778" s="90" t="s">
        <v>89</v>
      </c>
      <c r="AO778" s="90" t="s">
        <v>89</v>
      </c>
      <c r="AP778" s="90" t="s">
        <v>89</v>
      </c>
      <c r="AQ778" s="90" t="s">
        <v>90</v>
      </c>
      <c r="AR778" s="90" t="s">
        <v>90</v>
      </c>
      <c r="AS778" s="90" t="s">
        <v>91</v>
      </c>
      <c r="AT778" s="90" t="s">
        <v>92</v>
      </c>
      <c r="AU778" s="90" t="s">
        <v>92</v>
      </c>
      <c r="AV778" s="90" t="s">
        <v>93</v>
      </c>
      <c r="AW778" s="90" t="s">
        <v>8653</v>
      </c>
      <c r="AX778" s="90" t="s">
        <v>8654</v>
      </c>
      <c r="AY778" s="90" t="s">
        <v>8655</v>
      </c>
      <c r="AZ778" s="90" t="s">
        <v>8654</v>
      </c>
      <c r="BA778" s="90" t="s">
        <v>215</v>
      </c>
      <c r="BB778" s="90" t="s">
        <v>8656</v>
      </c>
      <c r="BC778" s="90" t="s">
        <v>99</v>
      </c>
      <c r="BD778" s="90" t="s">
        <v>150</v>
      </c>
      <c r="BE778" s="90" t="s">
        <v>61</v>
      </c>
      <c r="BF778" s="90" t="s">
        <v>209</v>
      </c>
      <c r="BG778" s="90" t="s">
        <v>101</v>
      </c>
    </row>
    <row r="779" s="85" customFormat="1" ht="19" customHeight="1" spans="1:59">
      <c r="A779" s="90" t="s">
        <v>302</v>
      </c>
      <c r="B779" s="90" t="s">
        <v>303</v>
      </c>
      <c r="C779" s="90" t="s">
        <v>304</v>
      </c>
      <c r="D779" s="90" t="s">
        <v>305</v>
      </c>
      <c r="E779" s="90" t="s">
        <v>4169</v>
      </c>
      <c r="F779" s="90" t="s">
        <v>1902</v>
      </c>
      <c r="G779" s="90" t="s">
        <v>1903</v>
      </c>
      <c r="H779" s="90" t="s">
        <v>1795</v>
      </c>
      <c r="I779" s="90" t="s">
        <v>8657</v>
      </c>
      <c r="J779" s="90" t="s">
        <v>8658</v>
      </c>
      <c r="K779" s="90" t="s">
        <v>8659</v>
      </c>
      <c r="L779" s="90" t="s">
        <v>73</v>
      </c>
      <c r="M779" s="90" t="s">
        <v>341</v>
      </c>
      <c r="N779" s="90" t="s">
        <v>342</v>
      </c>
      <c r="O779" s="90" t="s">
        <v>7997</v>
      </c>
      <c r="P779" s="90" t="s">
        <v>7998</v>
      </c>
      <c r="Q779" s="90" t="s">
        <v>1802</v>
      </c>
      <c r="R779" s="90" t="s">
        <v>1803</v>
      </c>
      <c r="S779" s="90" t="s">
        <v>8660</v>
      </c>
      <c r="T779" s="90" t="s">
        <v>119</v>
      </c>
      <c r="U779" s="15">
        <v>0</v>
      </c>
      <c r="V779" s="15">
        <v>10200</v>
      </c>
      <c r="W779" s="15">
        <v>8000</v>
      </c>
      <c r="X779" s="15">
        <v>8000</v>
      </c>
      <c r="Y779" s="90" t="s">
        <v>82</v>
      </c>
      <c r="Z779" s="90" t="s">
        <v>83</v>
      </c>
      <c r="AA779" s="90" t="s">
        <v>84</v>
      </c>
      <c r="AB779" s="90" t="s">
        <v>4176</v>
      </c>
      <c r="AC779" s="90" t="s">
        <v>145</v>
      </c>
      <c r="AD779" s="90" t="s">
        <v>87</v>
      </c>
      <c r="AE779" s="90" t="s">
        <v>61</v>
      </c>
      <c r="AF779" s="90" t="s">
        <v>61</v>
      </c>
      <c r="AG779" s="90" t="s">
        <v>89</v>
      </c>
      <c r="AH779" s="90" t="s">
        <v>89</v>
      </c>
      <c r="AI779" s="90" t="s">
        <v>89</v>
      </c>
      <c r="AJ779" s="90" t="s">
        <v>89</v>
      </c>
      <c r="AK779" s="90" t="s">
        <v>89</v>
      </c>
      <c r="AL779" s="90" t="s">
        <v>89</v>
      </c>
      <c r="AM779" s="90" t="s">
        <v>89</v>
      </c>
      <c r="AN779" s="90" t="s">
        <v>89</v>
      </c>
      <c r="AO779" s="90" t="s">
        <v>89</v>
      </c>
      <c r="AP779" s="90" t="s">
        <v>89</v>
      </c>
      <c r="AQ779" s="90" t="s">
        <v>90</v>
      </c>
      <c r="AR779" s="90" t="s">
        <v>90</v>
      </c>
      <c r="AS779" s="90" t="s">
        <v>91</v>
      </c>
      <c r="AT779" s="90" t="s">
        <v>92</v>
      </c>
      <c r="AU779" s="90" t="s">
        <v>92</v>
      </c>
      <c r="AV779" s="90" t="s">
        <v>93</v>
      </c>
      <c r="AW779" s="90" t="s">
        <v>4177</v>
      </c>
      <c r="AX779" s="90" t="s">
        <v>8661</v>
      </c>
      <c r="AY779" s="90" t="s">
        <v>4179</v>
      </c>
      <c r="AZ779" s="90" t="s">
        <v>8661</v>
      </c>
      <c r="BA779" s="90" t="s">
        <v>97</v>
      </c>
      <c r="BB779" s="90" t="s">
        <v>8662</v>
      </c>
      <c r="BC779" s="90" t="s">
        <v>99</v>
      </c>
      <c r="BD779" s="90" t="s">
        <v>100</v>
      </c>
      <c r="BE779" s="90" t="s">
        <v>61</v>
      </c>
      <c r="BF779" s="90" t="s">
        <v>119</v>
      </c>
      <c r="BG779" s="90" t="s">
        <v>101</v>
      </c>
    </row>
    <row r="780" s="85" customFormat="1" ht="19" customHeight="1" spans="1:59">
      <c r="A780" s="90" t="s">
        <v>302</v>
      </c>
      <c r="B780" s="90" t="s">
        <v>303</v>
      </c>
      <c r="C780" s="90" t="s">
        <v>3260</v>
      </c>
      <c r="D780" s="90" t="s">
        <v>3261</v>
      </c>
      <c r="E780" s="90" t="s">
        <v>8663</v>
      </c>
      <c r="F780" s="90" t="s">
        <v>8664</v>
      </c>
      <c r="G780" s="90" t="s">
        <v>8665</v>
      </c>
      <c r="H780" s="90" t="s">
        <v>605</v>
      </c>
      <c r="I780" s="90" t="s">
        <v>8666</v>
      </c>
      <c r="J780" s="90" t="s">
        <v>8667</v>
      </c>
      <c r="K780" s="90" t="s">
        <v>8668</v>
      </c>
      <c r="L780" s="90" t="s">
        <v>73</v>
      </c>
      <c r="M780" s="90" t="s">
        <v>508</v>
      </c>
      <c r="N780" s="90" t="s">
        <v>1276</v>
      </c>
      <c r="O780" s="90" t="s">
        <v>5246</v>
      </c>
      <c r="P780" s="90" t="s">
        <v>5247</v>
      </c>
      <c r="Q780" s="90" t="s">
        <v>8669</v>
      </c>
      <c r="R780" s="90" t="s">
        <v>8670</v>
      </c>
      <c r="S780" s="90" t="s">
        <v>8671</v>
      </c>
      <c r="T780" s="90" t="s">
        <v>119</v>
      </c>
      <c r="U780" s="15">
        <v>0</v>
      </c>
      <c r="V780" s="15">
        <v>1750</v>
      </c>
      <c r="W780" s="15">
        <v>1400</v>
      </c>
      <c r="X780" s="15">
        <v>1400</v>
      </c>
      <c r="Y780" s="90" t="s">
        <v>82</v>
      </c>
      <c r="Z780" s="90" t="s">
        <v>83</v>
      </c>
      <c r="AA780" s="90" t="s">
        <v>84</v>
      </c>
      <c r="AB780" s="90" t="s">
        <v>8672</v>
      </c>
      <c r="AC780" s="90" t="s">
        <v>211</v>
      </c>
      <c r="AD780" s="90" t="s">
        <v>87</v>
      </c>
      <c r="AE780" s="90" t="s">
        <v>61</v>
      </c>
      <c r="AF780" s="90" t="s">
        <v>61</v>
      </c>
      <c r="AG780" s="90" t="s">
        <v>89</v>
      </c>
      <c r="AH780" s="90" t="s">
        <v>89</v>
      </c>
      <c r="AI780" s="90" t="s">
        <v>89</v>
      </c>
      <c r="AJ780" s="90" t="s">
        <v>88</v>
      </c>
      <c r="AK780" s="90" t="s">
        <v>88</v>
      </c>
      <c r="AL780" s="90" t="s">
        <v>89</v>
      </c>
      <c r="AM780" s="90" t="s">
        <v>89</v>
      </c>
      <c r="AN780" s="90" t="s">
        <v>88</v>
      </c>
      <c r="AO780" s="90" t="s">
        <v>88</v>
      </c>
      <c r="AP780" s="90" t="s">
        <v>89</v>
      </c>
      <c r="AQ780" s="90" t="s">
        <v>90</v>
      </c>
      <c r="AR780" s="90" t="s">
        <v>90</v>
      </c>
      <c r="AS780" s="90" t="s">
        <v>91</v>
      </c>
      <c r="AT780" s="90" t="s">
        <v>92</v>
      </c>
      <c r="AU780" s="90" t="s">
        <v>92</v>
      </c>
      <c r="AV780" s="90" t="s">
        <v>93</v>
      </c>
      <c r="AW780" s="90" t="s">
        <v>8673</v>
      </c>
      <c r="AX780" s="90" t="s">
        <v>8674</v>
      </c>
      <c r="AY780" s="90" t="s">
        <v>8675</v>
      </c>
      <c r="AZ780" s="90" t="s">
        <v>8674</v>
      </c>
      <c r="BA780" s="90" t="s">
        <v>97</v>
      </c>
      <c r="BB780" s="90" t="s">
        <v>8676</v>
      </c>
      <c r="BC780" s="90" t="s">
        <v>99</v>
      </c>
      <c r="BD780" s="90" t="s">
        <v>100</v>
      </c>
      <c r="BE780" s="90" t="s">
        <v>61</v>
      </c>
      <c r="BF780" s="90" t="s">
        <v>119</v>
      </c>
      <c r="BG780" s="90" t="s">
        <v>101</v>
      </c>
    </row>
    <row r="781" s="85" customFormat="1" ht="19" customHeight="1" spans="1:59">
      <c r="A781" s="90" t="s">
        <v>387</v>
      </c>
      <c r="B781" s="90" t="s">
        <v>388</v>
      </c>
      <c r="C781" s="90" t="s">
        <v>389</v>
      </c>
      <c r="D781" s="90" t="s">
        <v>390</v>
      </c>
      <c r="E781" s="90" t="s">
        <v>6087</v>
      </c>
      <c r="F781" s="90" t="s">
        <v>1206</v>
      </c>
      <c r="G781" s="90" t="s">
        <v>1206</v>
      </c>
      <c r="H781" s="90" t="s">
        <v>109</v>
      </c>
      <c r="I781" s="90" t="s">
        <v>8677</v>
      </c>
      <c r="J781" s="90" t="s">
        <v>8678</v>
      </c>
      <c r="K781" s="90" t="s">
        <v>8679</v>
      </c>
      <c r="L781" s="90" t="s">
        <v>73</v>
      </c>
      <c r="M781" s="90" t="s">
        <v>1699</v>
      </c>
      <c r="N781" s="90" t="s">
        <v>2015</v>
      </c>
      <c r="O781" s="90" t="s">
        <v>221</v>
      </c>
      <c r="P781" s="90" t="s">
        <v>222</v>
      </c>
      <c r="Q781" s="90" t="s">
        <v>206</v>
      </c>
      <c r="R781" s="90" t="s">
        <v>207</v>
      </c>
      <c r="S781" s="90" t="s">
        <v>8680</v>
      </c>
      <c r="T781" s="90" t="s">
        <v>380</v>
      </c>
      <c r="U781" s="15">
        <v>0</v>
      </c>
      <c r="V781" s="15">
        <v>35000</v>
      </c>
      <c r="W781" s="15">
        <v>20500</v>
      </c>
      <c r="X781" s="15">
        <v>3000</v>
      </c>
      <c r="Y781" s="90" t="s">
        <v>143</v>
      </c>
      <c r="Z781" s="90" t="s">
        <v>83</v>
      </c>
      <c r="AA781" s="90" t="s">
        <v>84</v>
      </c>
      <c r="AB781" s="90" t="s">
        <v>6092</v>
      </c>
      <c r="AC781" s="90" t="s">
        <v>145</v>
      </c>
      <c r="AD781" s="90" t="s">
        <v>87</v>
      </c>
      <c r="AE781" s="90" t="s">
        <v>61</v>
      </c>
      <c r="AF781" s="90" t="s">
        <v>61</v>
      </c>
      <c r="AG781" s="90" t="s">
        <v>89</v>
      </c>
      <c r="AH781" s="90" t="s">
        <v>89</v>
      </c>
      <c r="AI781" s="90" t="s">
        <v>89</v>
      </c>
      <c r="AJ781" s="90" t="s">
        <v>89</v>
      </c>
      <c r="AK781" s="90" t="s">
        <v>89</v>
      </c>
      <c r="AL781" s="90" t="s">
        <v>89</v>
      </c>
      <c r="AM781" s="90" t="s">
        <v>88</v>
      </c>
      <c r="AN781" s="90" t="s">
        <v>88</v>
      </c>
      <c r="AO781" s="90" t="s">
        <v>88</v>
      </c>
      <c r="AP781" s="90" t="s">
        <v>89</v>
      </c>
      <c r="AQ781" s="90" t="s">
        <v>90</v>
      </c>
      <c r="AR781" s="90" t="s">
        <v>90</v>
      </c>
      <c r="AS781" s="90" t="s">
        <v>91</v>
      </c>
      <c r="AT781" s="90" t="s">
        <v>92</v>
      </c>
      <c r="AU781" s="90" t="s">
        <v>92</v>
      </c>
      <c r="AV781" s="90" t="s">
        <v>93</v>
      </c>
      <c r="AW781" s="90" t="s">
        <v>6093</v>
      </c>
      <c r="AX781" s="90" t="s">
        <v>8681</v>
      </c>
      <c r="AY781" s="90" t="s">
        <v>6095</v>
      </c>
      <c r="AZ781" s="90" t="s">
        <v>8681</v>
      </c>
      <c r="BA781" s="90" t="s">
        <v>97</v>
      </c>
      <c r="BB781" s="90" t="s">
        <v>8682</v>
      </c>
      <c r="BC781" s="90" t="s">
        <v>99</v>
      </c>
      <c r="BD781" s="90" t="s">
        <v>150</v>
      </c>
      <c r="BE781" s="90" t="s">
        <v>61</v>
      </c>
      <c r="BF781" s="90" t="s">
        <v>380</v>
      </c>
      <c r="BG781" s="90" t="s">
        <v>101</v>
      </c>
    </row>
    <row r="782" s="85" customFormat="1" ht="19" customHeight="1" spans="1:59">
      <c r="A782" s="90" t="s">
        <v>419</v>
      </c>
      <c r="B782" s="90" t="s">
        <v>420</v>
      </c>
      <c r="C782" s="90" t="s">
        <v>1552</v>
      </c>
      <c r="D782" s="90" t="s">
        <v>1553</v>
      </c>
      <c r="E782" s="90" t="s">
        <v>8683</v>
      </c>
      <c r="F782" s="90" t="s">
        <v>8684</v>
      </c>
      <c r="G782" s="90" t="s">
        <v>425</v>
      </c>
      <c r="H782" s="90" t="s">
        <v>109</v>
      </c>
      <c r="I782" s="90" t="s">
        <v>8685</v>
      </c>
      <c r="J782" s="90" t="s">
        <v>8686</v>
      </c>
      <c r="K782" s="90" t="s">
        <v>8687</v>
      </c>
      <c r="L782" s="90" t="s">
        <v>73</v>
      </c>
      <c r="M782" s="90" t="s">
        <v>8688</v>
      </c>
      <c r="N782" s="90" t="s">
        <v>6579</v>
      </c>
      <c r="O782" s="90" t="s">
        <v>115</v>
      </c>
      <c r="P782" s="90" t="s">
        <v>116</v>
      </c>
      <c r="Q782" s="90" t="s">
        <v>117</v>
      </c>
      <c r="R782" s="90" t="s">
        <v>116</v>
      </c>
      <c r="S782" s="90" t="s">
        <v>8689</v>
      </c>
      <c r="T782" s="90" t="s">
        <v>380</v>
      </c>
      <c r="U782" s="15">
        <v>0</v>
      </c>
      <c r="V782" s="15">
        <v>85000</v>
      </c>
      <c r="W782" s="15">
        <v>59000</v>
      </c>
      <c r="X782" s="15">
        <v>10000</v>
      </c>
      <c r="Y782" s="90" t="s">
        <v>143</v>
      </c>
      <c r="Z782" s="90" t="s">
        <v>83</v>
      </c>
      <c r="AA782" s="90" t="s">
        <v>84</v>
      </c>
      <c r="AB782" s="90" t="s">
        <v>8690</v>
      </c>
      <c r="AC782" s="90" t="s">
        <v>145</v>
      </c>
      <c r="AD782" s="90" t="s">
        <v>87</v>
      </c>
      <c r="AE782" s="90" t="s">
        <v>61</v>
      </c>
      <c r="AF782" s="90" t="s">
        <v>61</v>
      </c>
      <c r="AG782" s="90" t="s">
        <v>89</v>
      </c>
      <c r="AH782" s="90" t="s">
        <v>89</v>
      </c>
      <c r="AI782" s="90" t="s">
        <v>89</v>
      </c>
      <c r="AJ782" s="90" t="s">
        <v>89</v>
      </c>
      <c r="AK782" s="90" t="s">
        <v>89</v>
      </c>
      <c r="AL782" s="90" t="s">
        <v>89</v>
      </c>
      <c r="AM782" s="90" t="s">
        <v>89</v>
      </c>
      <c r="AN782" s="90" t="s">
        <v>89</v>
      </c>
      <c r="AO782" s="90" t="s">
        <v>89</v>
      </c>
      <c r="AP782" s="90" t="s">
        <v>89</v>
      </c>
      <c r="AQ782" s="90" t="s">
        <v>90</v>
      </c>
      <c r="AR782" s="90" t="s">
        <v>90</v>
      </c>
      <c r="AS782" s="90" t="s">
        <v>91</v>
      </c>
      <c r="AT782" s="90" t="s">
        <v>92</v>
      </c>
      <c r="AU782" s="90" t="s">
        <v>92</v>
      </c>
      <c r="AV782" s="90" t="s">
        <v>93</v>
      </c>
      <c r="AW782" s="90" t="s">
        <v>8691</v>
      </c>
      <c r="AX782" s="90" t="s">
        <v>8692</v>
      </c>
      <c r="AY782" s="90" t="s">
        <v>8693</v>
      </c>
      <c r="AZ782" s="90" t="s">
        <v>8692</v>
      </c>
      <c r="BA782" s="90" t="s">
        <v>97</v>
      </c>
      <c r="BB782" s="90" t="s">
        <v>8694</v>
      </c>
      <c r="BC782" s="90" t="s">
        <v>99</v>
      </c>
      <c r="BD782" s="90" t="s">
        <v>150</v>
      </c>
      <c r="BE782" s="90" t="s">
        <v>61</v>
      </c>
      <c r="BF782" s="90" t="s">
        <v>380</v>
      </c>
      <c r="BG782" s="90" t="s">
        <v>101</v>
      </c>
    </row>
    <row r="783" s="85" customFormat="1" ht="19" customHeight="1" spans="1:59">
      <c r="A783" s="90" t="s">
        <v>646</v>
      </c>
      <c r="B783" s="90" t="s">
        <v>647</v>
      </c>
      <c r="C783" s="90" t="s">
        <v>971</v>
      </c>
      <c r="D783" s="90" t="s">
        <v>972</v>
      </c>
      <c r="E783" s="90" t="s">
        <v>8695</v>
      </c>
      <c r="F783" s="90" t="s">
        <v>8696</v>
      </c>
      <c r="G783" s="90" t="s">
        <v>2732</v>
      </c>
      <c r="H783" s="90" t="s">
        <v>539</v>
      </c>
      <c r="I783" s="90" t="s">
        <v>8697</v>
      </c>
      <c r="J783" s="90" t="s">
        <v>8698</v>
      </c>
      <c r="K783" s="90" t="s">
        <v>8699</v>
      </c>
      <c r="L783" s="90" t="s">
        <v>73</v>
      </c>
      <c r="M783" s="90" t="s">
        <v>8700</v>
      </c>
      <c r="N783" s="90" t="s">
        <v>114</v>
      </c>
      <c r="O783" s="90" t="s">
        <v>238</v>
      </c>
      <c r="P783" s="90" t="s">
        <v>239</v>
      </c>
      <c r="Q783" s="90" t="s">
        <v>240</v>
      </c>
      <c r="R783" s="90" t="s">
        <v>241</v>
      </c>
      <c r="S783" s="90" t="s">
        <v>8701</v>
      </c>
      <c r="T783" s="90" t="s">
        <v>119</v>
      </c>
      <c r="U783" s="15">
        <v>0</v>
      </c>
      <c r="V783" s="15">
        <v>129904</v>
      </c>
      <c r="W783" s="15">
        <v>80000</v>
      </c>
      <c r="X783" s="15">
        <v>15000</v>
      </c>
      <c r="Y783" s="90" t="s">
        <v>143</v>
      </c>
      <c r="Z783" s="90" t="s">
        <v>83</v>
      </c>
      <c r="AA783" s="90" t="s">
        <v>84</v>
      </c>
      <c r="AB783" s="90" t="s">
        <v>8702</v>
      </c>
      <c r="AC783" s="90" t="s">
        <v>211</v>
      </c>
      <c r="AD783" s="90" t="s">
        <v>87</v>
      </c>
      <c r="AE783" s="90" t="s">
        <v>61</v>
      </c>
      <c r="AF783" s="90" t="s">
        <v>61</v>
      </c>
      <c r="AG783" s="90" t="s">
        <v>89</v>
      </c>
      <c r="AH783" s="90" t="s">
        <v>89</v>
      </c>
      <c r="AI783" s="90" t="s">
        <v>89</v>
      </c>
      <c r="AJ783" s="90" t="s">
        <v>89</v>
      </c>
      <c r="AK783" s="90" t="s">
        <v>89</v>
      </c>
      <c r="AL783" s="90" t="s">
        <v>89</v>
      </c>
      <c r="AM783" s="90" t="s">
        <v>89</v>
      </c>
      <c r="AN783" s="90" t="s">
        <v>89</v>
      </c>
      <c r="AO783" s="90" t="s">
        <v>89</v>
      </c>
      <c r="AP783" s="90" t="s">
        <v>89</v>
      </c>
      <c r="AQ783" s="90" t="s">
        <v>90</v>
      </c>
      <c r="AR783" s="90" t="s">
        <v>90</v>
      </c>
      <c r="AS783" s="90" t="s">
        <v>91</v>
      </c>
      <c r="AT783" s="90" t="s">
        <v>92</v>
      </c>
      <c r="AU783" s="90" t="s">
        <v>92</v>
      </c>
      <c r="AV783" s="90" t="s">
        <v>93</v>
      </c>
      <c r="AW783" s="90" t="s">
        <v>8703</v>
      </c>
      <c r="AX783" s="90" t="s">
        <v>8704</v>
      </c>
      <c r="AY783" s="90" t="s">
        <v>8705</v>
      </c>
      <c r="AZ783" s="90" t="s">
        <v>8704</v>
      </c>
      <c r="BA783" s="90" t="s">
        <v>97</v>
      </c>
      <c r="BB783" s="90" t="s">
        <v>8706</v>
      </c>
      <c r="BC783" s="90" t="s">
        <v>99</v>
      </c>
      <c r="BD783" s="90" t="s">
        <v>150</v>
      </c>
      <c r="BE783" s="90" t="s">
        <v>61</v>
      </c>
      <c r="BF783" s="90" t="s">
        <v>119</v>
      </c>
      <c r="BG783" s="90" t="s">
        <v>101</v>
      </c>
    </row>
    <row r="784" s="85" customFormat="1" ht="19" customHeight="1" spans="1:59">
      <c r="A784" s="90" t="s">
        <v>102</v>
      </c>
      <c r="B784" s="90" t="s">
        <v>103</v>
      </c>
      <c r="C784" s="90" t="s">
        <v>104</v>
      </c>
      <c r="D784" s="90" t="s">
        <v>105</v>
      </c>
      <c r="E784" s="90" t="s">
        <v>106</v>
      </c>
      <c r="F784" s="90" t="s">
        <v>107</v>
      </c>
      <c r="G784" s="90" t="s">
        <v>108</v>
      </c>
      <c r="H784" s="90" t="s">
        <v>109</v>
      </c>
      <c r="I784" s="90" t="s">
        <v>8707</v>
      </c>
      <c r="J784" s="90" t="s">
        <v>8708</v>
      </c>
      <c r="K784" s="90" t="s">
        <v>8709</v>
      </c>
      <c r="L784" s="90" t="s">
        <v>73</v>
      </c>
      <c r="M784" s="90" t="s">
        <v>823</v>
      </c>
      <c r="N784" s="90" t="s">
        <v>3965</v>
      </c>
      <c r="O784" s="90" t="s">
        <v>115</v>
      </c>
      <c r="P784" s="90" t="s">
        <v>116</v>
      </c>
      <c r="Q784" s="90" t="s">
        <v>117</v>
      </c>
      <c r="R784" s="90" t="s">
        <v>116</v>
      </c>
      <c r="S784" s="90" t="s">
        <v>8710</v>
      </c>
      <c r="T784" s="90" t="s">
        <v>2195</v>
      </c>
      <c r="U784" s="15">
        <v>0</v>
      </c>
      <c r="V784" s="15">
        <v>4260</v>
      </c>
      <c r="W784" s="15">
        <v>3408</v>
      </c>
      <c r="X784" s="15">
        <v>1300</v>
      </c>
      <c r="Y784" s="90" t="s">
        <v>82</v>
      </c>
      <c r="Z784" s="90" t="s">
        <v>83</v>
      </c>
      <c r="AA784" s="90" t="s">
        <v>84</v>
      </c>
      <c r="AB784" s="90" t="s">
        <v>120</v>
      </c>
      <c r="AC784" s="90" t="s">
        <v>121</v>
      </c>
      <c r="AD784" s="90" t="s">
        <v>87</v>
      </c>
      <c r="AE784" s="90" t="s">
        <v>61</v>
      </c>
      <c r="AF784" s="90" t="s">
        <v>61</v>
      </c>
      <c r="AG784" s="90" t="s">
        <v>89</v>
      </c>
      <c r="AH784" s="90" t="s">
        <v>89</v>
      </c>
      <c r="AI784" s="90" t="s">
        <v>89</v>
      </c>
      <c r="AJ784" s="90" t="s">
        <v>88</v>
      </c>
      <c r="AK784" s="90" t="s">
        <v>89</v>
      </c>
      <c r="AL784" s="90" t="s">
        <v>89</v>
      </c>
      <c r="AM784" s="90" t="s">
        <v>89</v>
      </c>
      <c r="AN784" s="90" t="s">
        <v>89</v>
      </c>
      <c r="AO784" s="90" t="s">
        <v>89</v>
      </c>
      <c r="AP784" s="90" t="s">
        <v>89</v>
      </c>
      <c r="AQ784" s="90" t="s">
        <v>90</v>
      </c>
      <c r="AR784" s="90" t="s">
        <v>90</v>
      </c>
      <c r="AS784" s="90" t="s">
        <v>91</v>
      </c>
      <c r="AT784" s="90" t="s">
        <v>92</v>
      </c>
      <c r="AU784" s="90" t="s">
        <v>92</v>
      </c>
      <c r="AV784" s="90" t="s">
        <v>93</v>
      </c>
      <c r="AW784" s="90" t="s">
        <v>122</v>
      </c>
      <c r="AX784" s="90" t="s">
        <v>8711</v>
      </c>
      <c r="AY784" s="90" t="s">
        <v>124</v>
      </c>
      <c r="AZ784" s="90" t="s">
        <v>8711</v>
      </c>
      <c r="BA784" s="90" t="s">
        <v>97</v>
      </c>
      <c r="BB784" s="90" t="s">
        <v>8712</v>
      </c>
      <c r="BC784" s="90" t="s">
        <v>99</v>
      </c>
      <c r="BD784" s="90" t="s">
        <v>100</v>
      </c>
      <c r="BE784" s="90" t="s">
        <v>61</v>
      </c>
      <c r="BF784" s="97" t="s">
        <v>380</v>
      </c>
      <c r="BG784" s="90" t="s">
        <v>101</v>
      </c>
    </row>
    <row r="785" s="85" customFormat="1" ht="19" customHeight="1" spans="1:59">
      <c r="A785" s="90" t="s">
        <v>302</v>
      </c>
      <c r="B785" s="90" t="s">
        <v>303</v>
      </c>
      <c r="C785" s="90" t="s">
        <v>2589</v>
      </c>
      <c r="D785" s="90" t="s">
        <v>2590</v>
      </c>
      <c r="E785" s="90" t="s">
        <v>8713</v>
      </c>
      <c r="F785" s="90" t="s">
        <v>8714</v>
      </c>
      <c r="G785" s="90" t="s">
        <v>3264</v>
      </c>
      <c r="H785" s="90" t="s">
        <v>2636</v>
      </c>
      <c r="I785" s="90" t="s">
        <v>8715</v>
      </c>
      <c r="J785" s="90" t="s">
        <v>8716</v>
      </c>
      <c r="K785" s="90" t="s">
        <v>8717</v>
      </c>
      <c r="L785" s="90" t="s">
        <v>73</v>
      </c>
      <c r="M785" s="90" t="s">
        <v>74</v>
      </c>
      <c r="N785" s="90" t="s">
        <v>114</v>
      </c>
      <c r="O785" s="90" t="s">
        <v>6155</v>
      </c>
      <c r="P785" s="90" t="s">
        <v>6156</v>
      </c>
      <c r="Q785" s="90" t="s">
        <v>6157</v>
      </c>
      <c r="R785" s="90" t="s">
        <v>6156</v>
      </c>
      <c r="S785" s="90" t="s">
        <v>8718</v>
      </c>
      <c r="T785" s="90" t="s">
        <v>380</v>
      </c>
      <c r="U785" s="15">
        <v>0</v>
      </c>
      <c r="V785" s="15">
        <v>7500</v>
      </c>
      <c r="W785" s="15">
        <v>6000</v>
      </c>
      <c r="X785" s="15">
        <v>1000</v>
      </c>
      <c r="Y785" s="90" t="s">
        <v>82</v>
      </c>
      <c r="Z785" s="90" t="s">
        <v>83</v>
      </c>
      <c r="AA785" s="90" t="s">
        <v>84</v>
      </c>
      <c r="AB785" s="90" t="s">
        <v>8719</v>
      </c>
      <c r="AC785" s="90" t="s">
        <v>211</v>
      </c>
      <c r="AD785" s="90" t="s">
        <v>87</v>
      </c>
      <c r="AE785" s="90" t="s">
        <v>61</v>
      </c>
      <c r="AF785" s="90" t="s">
        <v>61</v>
      </c>
      <c r="AG785" s="90" t="s">
        <v>89</v>
      </c>
      <c r="AH785" s="90" t="s">
        <v>89</v>
      </c>
      <c r="AI785" s="90" t="s">
        <v>89</v>
      </c>
      <c r="AJ785" s="90" t="s">
        <v>89</v>
      </c>
      <c r="AK785" s="90" t="s">
        <v>89</v>
      </c>
      <c r="AL785" s="90" t="s">
        <v>89</v>
      </c>
      <c r="AM785" s="90" t="s">
        <v>89</v>
      </c>
      <c r="AN785" s="90" t="s">
        <v>89</v>
      </c>
      <c r="AO785" s="90" t="s">
        <v>89</v>
      </c>
      <c r="AP785" s="90" t="s">
        <v>89</v>
      </c>
      <c r="AQ785" s="90" t="s">
        <v>90</v>
      </c>
      <c r="AR785" s="90" t="s">
        <v>90</v>
      </c>
      <c r="AS785" s="90" t="s">
        <v>91</v>
      </c>
      <c r="AT785" s="90" t="s">
        <v>92</v>
      </c>
      <c r="AU785" s="90" t="s">
        <v>92</v>
      </c>
      <c r="AV785" s="90" t="s">
        <v>93</v>
      </c>
      <c r="AW785" s="90" t="s">
        <v>8720</v>
      </c>
      <c r="AX785" s="90" t="s">
        <v>8721</v>
      </c>
      <c r="AY785" s="90" t="s">
        <v>8722</v>
      </c>
      <c r="AZ785" s="90" t="s">
        <v>8721</v>
      </c>
      <c r="BA785" s="90" t="s">
        <v>97</v>
      </c>
      <c r="BB785" s="90" t="s">
        <v>8723</v>
      </c>
      <c r="BC785" s="90" t="s">
        <v>99</v>
      </c>
      <c r="BD785" s="90" t="s">
        <v>100</v>
      </c>
      <c r="BE785" s="90" t="s">
        <v>61</v>
      </c>
      <c r="BF785" s="90" t="s">
        <v>380</v>
      </c>
      <c r="BG785" s="90" t="s">
        <v>101</v>
      </c>
    </row>
    <row r="786" s="85" customFormat="1" ht="19" customHeight="1" spans="1:59">
      <c r="A786" s="90" t="s">
        <v>302</v>
      </c>
      <c r="B786" s="90" t="s">
        <v>303</v>
      </c>
      <c r="C786" s="90" t="s">
        <v>304</v>
      </c>
      <c r="D786" s="90" t="s">
        <v>305</v>
      </c>
      <c r="E786" s="90" t="s">
        <v>8724</v>
      </c>
      <c r="F786" s="90" t="s">
        <v>8725</v>
      </c>
      <c r="G786" s="90" t="s">
        <v>8726</v>
      </c>
      <c r="H786" s="90" t="s">
        <v>1571</v>
      </c>
      <c r="I786" s="90" t="s">
        <v>8727</v>
      </c>
      <c r="J786" s="90" t="s">
        <v>8728</v>
      </c>
      <c r="K786" s="90" t="s">
        <v>8729</v>
      </c>
      <c r="L786" s="90" t="s">
        <v>73</v>
      </c>
      <c r="M786" s="90" t="s">
        <v>341</v>
      </c>
      <c r="N786" s="90" t="s">
        <v>2206</v>
      </c>
      <c r="O786" s="90" t="s">
        <v>949</v>
      </c>
      <c r="P786" s="90" t="s">
        <v>950</v>
      </c>
      <c r="Q786" s="90" t="s">
        <v>257</v>
      </c>
      <c r="R786" s="90" t="s">
        <v>951</v>
      </c>
      <c r="S786" s="90" t="s">
        <v>8730</v>
      </c>
      <c r="T786" s="90" t="s">
        <v>119</v>
      </c>
      <c r="U786" s="15">
        <v>0</v>
      </c>
      <c r="V786" s="15">
        <v>7500</v>
      </c>
      <c r="W786" s="15">
        <v>3500</v>
      </c>
      <c r="X786" s="15">
        <v>2500</v>
      </c>
      <c r="Y786" s="90" t="s">
        <v>82</v>
      </c>
      <c r="Z786" s="90" t="s">
        <v>83</v>
      </c>
      <c r="AA786" s="90" t="s">
        <v>84</v>
      </c>
      <c r="AB786" s="90" t="s">
        <v>8731</v>
      </c>
      <c r="AC786" s="90" t="s">
        <v>145</v>
      </c>
      <c r="AD786" s="90" t="s">
        <v>87</v>
      </c>
      <c r="AE786" s="90" t="s">
        <v>61</v>
      </c>
      <c r="AF786" s="90" t="s">
        <v>61</v>
      </c>
      <c r="AG786" s="90" t="s">
        <v>89</v>
      </c>
      <c r="AH786" s="90" t="s">
        <v>89</v>
      </c>
      <c r="AI786" s="90" t="s">
        <v>89</v>
      </c>
      <c r="AJ786" s="90" t="s">
        <v>88</v>
      </c>
      <c r="AK786" s="90" t="s">
        <v>89</v>
      </c>
      <c r="AL786" s="90" t="s">
        <v>89</v>
      </c>
      <c r="AM786" s="90" t="s">
        <v>88</v>
      </c>
      <c r="AN786" s="90" t="s">
        <v>88</v>
      </c>
      <c r="AO786" s="90" t="s">
        <v>88</v>
      </c>
      <c r="AP786" s="90" t="s">
        <v>89</v>
      </c>
      <c r="AQ786" s="90" t="s">
        <v>90</v>
      </c>
      <c r="AR786" s="90" t="s">
        <v>90</v>
      </c>
      <c r="AS786" s="90" t="s">
        <v>91</v>
      </c>
      <c r="AT786" s="90" t="s">
        <v>92</v>
      </c>
      <c r="AU786" s="90" t="s">
        <v>92</v>
      </c>
      <c r="AV786" s="90" t="s">
        <v>93</v>
      </c>
      <c r="AW786" s="90" t="s">
        <v>8732</v>
      </c>
      <c r="AX786" s="90" t="s">
        <v>8733</v>
      </c>
      <c r="AY786" s="90" t="s">
        <v>8734</v>
      </c>
      <c r="AZ786" s="90" t="s">
        <v>8733</v>
      </c>
      <c r="BA786" s="90" t="s">
        <v>97</v>
      </c>
      <c r="BB786" s="90" t="s">
        <v>8735</v>
      </c>
      <c r="BC786" s="90" t="s">
        <v>99</v>
      </c>
      <c r="BD786" s="90" t="s">
        <v>100</v>
      </c>
      <c r="BE786" s="90" t="s">
        <v>61</v>
      </c>
      <c r="BF786" s="90" t="s">
        <v>119</v>
      </c>
      <c r="BG786" s="90" t="s">
        <v>101</v>
      </c>
    </row>
    <row r="787" s="85" customFormat="1" ht="19" customHeight="1" spans="1:59">
      <c r="A787" s="90" t="s">
        <v>267</v>
      </c>
      <c r="B787" s="90" t="s">
        <v>268</v>
      </c>
      <c r="C787" s="90" t="s">
        <v>5141</v>
      </c>
      <c r="D787" s="90" t="s">
        <v>5142</v>
      </c>
      <c r="E787" s="90" t="s">
        <v>8736</v>
      </c>
      <c r="F787" s="90" t="s">
        <v>8737</v>
      </c>
      <c r="G787" s="90" t="s">
        <v>287</v>
      </c>
      <c r="H787" s="90" t="s">
        <v>109</v>
      </c>
      <c r="I787" s="90" t="s">
        <v>8738</v>
      </c>
      <c r="J787" s="90" t="s">
        <v>8739</v>
      </c>
      <c r="K787" s="90" t="s">
        <v>8740</v>
      </c>
      <c r="L787" s="90" t="s">
        <v>73</v>
      </c>
      <c r="M787" s="90" t="s">
        <v>8741</v>
      </c>
      <c r="N787" s="90" t="s">
        <v>8742</v>
      </c>
      <c r="O787" s="90" t="s">
        <v>3772</v>
      </c>
      <c r="P787" s="90" t="s">
        <v>3773</v>
      </c>
      <c r="Q787" s="90" t="s">
        <v>3774</v>
      </c>
      <c r="R787" s="90" t="s">
        <v>3773</v>
      </c>
      <c r="S787" s="90" t="s">
        <v>8743</v>
      </c>
      <c r="T787" s="90" t="s">
        <v>209</v>
      </c>
      <c r="U787" s="15">
        <v>0</v>
      </c>
      <c r="V787" s="15">
        <v>21777</v>
      </c>
      <c r="W787" s="15">
        <v>12000</v>
      </c>
      <c r="X787" s="15">
        <v>12000</v>
      </c>
      <c r="Y787" s="90" t="s">
        <v>143</v>
      </c>
      <c r="Z787" s="90" t="s">
        <v>83</v>
      </c>
      <c r="AA787" s="90" t="s">
        <v>84</v>
      </c>
      <c r="AB787" s="90" t="s">
        <v>8744</v>
      </c>
      <c r="AC787" s="90" t="s">
        <v>211</v>
      </c>
      <c r="AD787" s="90" t="s">
        <v>87</v>
      </c>
      <c r="AE787" s="90" t="s">
        <v>61</v>
      </c>
      <c r="AF787" s="90" t="s">
        <v>61</v>
      </c>
      <c r="AG787" s="90" t="s">
        <v>89</v>
      </c>
      <c r="AH787" s="90" t="s">
        <v>89</v>
      </c>
      <c r="AI787" s="90" t="s">
        <v>89</v>
      </c>
      <c r="AJ787" s="90" t="s">
        <v>89</v>
      </c>
      <c r="AK787" s="90" t="s">
        <v>89</v>
      </c>
      <c r="AL787" s="90" t="s">
        <v>89</v>
      </c>
      <c r="AM787" s="90" t="s">
        <v>89</v>
      </c>
      <c r="AN787" s="90" t="s">
        <v>89</v>
      </c>
      <c r="AO787" s="90" t="s">
        <v>89</v>
      </c>
      <c r="AP787" s="90" t="s">
        <v>89</v>
      </c>
      <c r="AQ787" s="90" t="s">
        <v>90</v>
      </c>
      <c r="AR787" s="90" t="s">
        <v>90</v>
      </c>
      <c r="AS787" s="90" t="s">
        <v>91</v>
      </c>
      <c r="AT787" s="90" t="s">
        <v>92</v>
      </c>
      <c r="AU787" s="90" t="s">
        <v>92</v>
      </c>
      <c r="AV787" s="90" t="s">
        <v>93</v>
      </c>
      <c r="AW787" s="90" t="s">
        <v>8745</v>
      </c>
      <c r="AX787" s="90" t="s">
        <v>8746</v>
      </c>
      <c r="AY787" s="90" t="s">
        <v>7962</v>
      </c>
      <c r="AZ787" s="90" t="s">
        <v>8746</v>
      </c>
      <c r="BA787" s="90" t="s">
        <v>97</v>
      </c>
      <c r="BB787" s="90" t="s">
        <v>8747</v>
      </c>
      <c r="BC787" s="90" t="s">
        <v>99</v>
      </c>
      <c r="BD787" s="90" t="s">
        <v>150</v>
      </c>
      <c r="BE787" s="90" t="s">
        <v>61</v>
      </c>
      <c r="BF787" s="90" t="s">
        <v>209</v>
      </c>
      <c r="BG787" s="90" t="s">
        <v>101</v>
      </c>
    </row>
    <row r="788" s="85" customFormat="1" ht="19" customHeight="1" spans="1:59">
      <c r="A788" s="90" t="s">
        <v>267</v>
      </c>
      <c r="B788" s="90" t="s">
        <v>268</v>
      </c>
      <c r="C788" s="90" t="s">
        <v>5871</v>
      </c>
      <c r="D788" s="90" t="s">
        <v>5872</v>
      </c>
      <c r="E788" s="90" t="s">
        <v>5873</v>
      </c>
      <c r="F788" s="90" t="s">
        <v>8748</v>
      </c>
      <c r="G788" s="90" t="s">
        <v>5145</v>
      </c>
      <c r="H788" s="90" t="s">
        <v>2636</v>
      </c>
      <c r="I788" s="90" t="s">
        <v>8749</v>
      </c>
      <c r="J788" s="90" t="s">
        <v>8750</v>
      </c>
      <c r="K788" s="90" t="s">
        <v>8751</v>
      </c>
      <c r="L788" s="90" t="s">
        <v>73</v>
      </c>
      <c r="M788" s="90" t="s">
        <v>162</v>
      </c>
      <c r="N788" s="90" t="s">
        <v>163</v>
      </c>
      <c r="O788" s="90" t="s">
        <v>3774</v>
      </c>
      <c r="P788" s="90" t="s">
        <v>7059</v>
      </c>
      <c r="Q788" s="90" t="s">
        <v>7060</v>
      </c>
      <c r="R788" s="90" t="s">
        <v>7059</v>
      </c>
      <c r="S788" s="90" t="s">
        <v>8752</v>
      </c>
      <c r="T788" s="90" t="s">
        <v>119</v>
      </c>
      <c r="U788" s="15">
        <v>0</v>
      </c>
      <c r="V788" s="15">
        <v>20971</v>
      </c>
      <c r="W788" s="15">
        <v>10000</v>
      </c>
      <c r="X788" s="15">
        <v>10000</v>
      </c>
      <c r="Y788" s="90" t="s">
        <v>82</v>
      </c>
      <c r="Z788" s="90" t="s">
        <v>83</v>
      </c>
      <c r="AA788" s="90" t="s">
        <v>84</v>
      </c>
      <c r="AB788" s="90" t="s">
        <v>5880</v>
      </c>
      <c r="AC788" s="90" t="s">
        <v>359</v>
      </c>
      <c r="AD788" s="90" t="s">
        <v>87</v>
      </c>
      <c r="AE788" s="90" t="s">
        <v>61</v>
      </c>
      <c r="AF788" s="90" t="s">
        <v>61</v>
      </c>
      <c r="AG788" s="90" t="s">
        <v>89</v>
      </c>
      <c r="AH788" s="90" t="s">
        <v>89</v>
      </c>
      <c r="AI788" s="90" t="s">
        <v>89</v>
      </c>
      <c r="AJ788" s="90" t="s">
        <v>89</v>
      </c>
      <c r="AK788" s="90" t="s">
        <v>89</v>
      </c>
      <c r="AL788" s="90" t="s">
        <v>89</v>
      </c>
      <c r="AM788" s="90" t="s">
        <v>89</v>
      </c>
      <c r="AN788" s="90" t="s">
        <v>89</v>
      </c>
      <c r="AO788" s="90" t="s">
        <v>89</v>
      </c>
      <c r="AP788" s="90" t="s">
        <v>89</v>
      </c>
      <c r="AQ788" s="90" t="s">
        <v>90</v>
      </c>
      <c r="AR788" s="90" t="s">
        <v>90</v>
      </c>
      <c r="AS788" s="90" t="s">
        <v>91</v>
      </c>
      <c r="AT788" s="90" t="s">
        <v>92</v>
      </c>
      <c r="AU788" s="90" t="s">
        <v>92</v>
      </c>
      <c r="AV788" s="90" t="s">
        <v>93</v>
      </c>
      <c r="AW788" s="90" t="s">
        <v>5881</v>
      </c>
      <c r="AX788" s="90" t="s">
        <v>8753</v>
      </c>
      <c r="AY788" s="90" t="s">
        <v>5883</v>
      </c>
      <c r="AZ788" s="90" t="s">
        <v>8753</v>
      </c>
      <c r="BA788" s="90" t="s">
        <v>97</v>
      </c>
      <c r="BB788" s="90" t="s">
        <v>8754</v>
      </c>
      <c r="BC788" s="90" t="s">
        <v>99</v>
      </c>
      <c r="BD788" s="90" t="s">
        <v>100</v>
      </c>
      <c r="BE788" s="90" t="s">
        <v>61</v>
      </c>
      <c r="BF788" s="90" t="s">
        <v>119</v>
      </c>
      <c r="BG788" s="90" t="s">
        <v>101</v>
      </c>
    </row>
    <row r="789" s="85" customFormat="1" ht="19" customHeight="1" spans="1:59">
      <c r="A789" s="90" t="s">
        <v>458</v>
      </c>
      <c r="B789" s="90" t="s">
        <v>459</v>
      </c>
      <c r="C789" s="90" t="s">
        <v>460</v>
      </c>
      <c r="D789" s="90" t="s">
        <v>461</v>
      </c>
      <c r="E789" s="90" t="s">
        <v>5568</v>
      </c>
      <c r="F789" s="90" t="s">
        <v>5569</v>
      </c>
      <c r="G789" s="90" t="s">
        <v>5570</v>
      </c>
      <c r="H789" s="90" t="s">
        <v>1299</v>
      </c>
      <c r="I789" s="90" t="s">
        <v>8755</v>
      </c>
      <c r="J789" s="90" t="s">
        <v>8756</v>
      </c>
      <c r="K789" s="90" t="s">
        <v>8757</v>
      </c>
      <c r="L789" s="90" t="s">
        <v>73</v>
      </c>
      <c r="M789" s="90" t="s">
        <v>5574</v>
      </c>
      <c r="N789" s="90" t="s">
        <v>811</v>
      </c>
      <c r="O789" s="90" t="s">
        <v>2764</v>
      </c>
      <c r="P789" s="90" t="s">
        <v>2765</v>
      </c>
      <c r="Q789" s="90" t="s">
        <v>1306</v>
      </c>
      <c r="R789" s="90" t="s">
        <v>1307</v>
      </c>
      <c r="S789" s="90" t="s">
        <v>8758</v>
      </c>
      <c r="T789" s="90" t="s">
        <v>380</v>
      </c>
      <c r="U789" s="15">
        <v>0</v>
      </c>
      <c r="V789" s="15">
        <v>78050</v>
      </c>
      <c r="W789" s="15">
        <v>47000</v>
      </c>
      <c r="X789" s="15">
        <v>20000</v>
      </c>
      <c r="Y789" s="90" t="s">
        <v>143</v>
      </c>
      <c r="Z789" s="90" t="s">
        <v>83</v>
      </c>
      <c r="AA789" s="90" t="s">
        <v>84</v>
      </c>
      <c r="AB789" s="90" t="s">
        <v>5576</v>
      </c>
      <c r="AC789" s="90" t="s">
        <v>359</v>
      </c>
      <c r="AD789" s="90" t="s">
        <v>87</v>
      </c>
      <c r="AE789" s="90" t="s">
        <v>61</v>
      </c>
      <c r="AF789" s="90" t="s">
        <v>61</v>
      </c>
      <c r="AG789" s="90" t="s">
        <v>89</v>
      </c>
      <c r="AH789" s="90" t="s">
        <v>89</v>
      </c>
      <c r="AI789" s="90" t="s">
        <v>89</v>
      </c>
      <c r="AJ789" s="90" t="s">
        <v>89</v>
      </c>
      <c r="AK789" s="90" t="s">
        <v>89</v>
      </c>
      <c r="AL789" s="90" t="s">
        <v>89</v>
      </c>
      <c r="AM789" s="90" t="s">
        <v>89</v>
      </c>
      <c r="AN789" s="90" t="s">
        <v>89</v>
      </c>
      <c r="AO789" s="90" t="s">
        <v>89</v>
      </c>
      <c r="AP789" s="90" t="s">
        <v>89</v>
      </c>
      <c r="AQ789" s="90" t="s">
        <v>90</v>
      </c>
      <c r="AR789" s="90" t="s">
        <v>90</v>
      </c>
      <c r="AS789" s="90" t="s">
        <v>91</v>
      </c>
      <c r="AT789" s="90" t="s">
        <v>92</v>
      </c>
      <c r="AU789" s="90" t="s">
        <v>92</v>
      </c>
      <c r="AV789" s="90" t="s">
        <v>93</v>
      </c>
      <c r="AW789" s="90" t="s">
        <v>5577</v>
      </c>
      <c r="AX789" s="90" t="s">
        <v>8759</v>
      </c>
      <c r="AY789" s="90" t="s">
        <v>5579</v>
      </c>
      <c r="AZ789" s="90" t="s">
        <v>8759</v>
      </c>
      <c r="BA789" s="90" t="s">
        <v>97</v>
      </c>
      <c r="BB789" s="90" t="s">
        <v>8760</v>
      </c>
      <c r="BC789" s="90" t="s">
        <v>99</v>
      </c>
      <c r="BD789" s="90" t="s">
        <v>150</v>
      </c>
      <c r="BE789" s="90" t="s">
        <v>61</v>
      </c>
      <c r="BF789" s="90" t="s">
        <v>380</v>
      </c>
      <c r="BG789" s="90" t="s">
        <v>101</v>
      </c>
    </row>
    <row r="790" s="85" customFormat="1" ht="19" customHeight="1" spans="1:59">
      <c r="A790" s="90" t="s">
        <v>1774</v>
      </c>
      <c r="B790" s="90" t="s">
        <v>1775</v>
      </c>
      <c r="C790" s="90" t="s">
        <v>3587</v>
      </c>
      <c r="D790" s="90" t="s">
        <v>3588</v>
      </c>
      <c r="E790" s="90" t="s">
        <v>8761</v>
      </c>
      <c r="F790" s="90" t="s">
        <v>8762</v>
      </c>
      <c r="G790" s="90" t="s">
        <v>3183</v>
      </c>
      <c r="H790" s="90" t="s">
        <v>1299</v>
      </c>
      <c r="I790" s="90" t="s">
        <v>8763</v>
      </c>
      <c r="J790" s="90" t="s">
        <v>8764</v>
      </c>
      <c r="K790" s="90" t="s">
        <v>8765</v>
      </c>
      <c r="L790" s="90" t="s">
        <v>73</v>
      </c>
      <c r="M790" s="90" t="s">
        <v>341</v>
      </c>
      <c r="N790" s="90" t="s">
        <v>2191</v>
      </c>
      <c r="O790" s="90" t="s">
        <v>1726</v>
      </c>
      <c r="P790" s="90" t="s">
        <v>1727</v>
      </c>
      <c r="Q790" s="90" t="s">
        <v>1728</v>
      </c>
      <c r="R790" s="90" t="s">
        <v>1307</v>
      </c>
      <c r="S790" s="90" t="s">
        <v>8766</v>
      </c>
      <c r="T790" s="90" t="s">
        <v>209</v>
      </c>
      <c r="U790" s="15">
        <v>0</v>
      </c>
      <c r="V790" s="15">
        <v>46000</v>
      </c>
      <c r="W790" s="15">
        <v>36700</v>
      </c>
      <c r="X790" s="15">
        <v>14680</v>
      </c>
      <c r="Y790" s="90" t="s">
        <v>82</v>
      </c>
      <c r="Z790" s="90" t="s">
        <v>83</v>
      </c>
      <c r="AA790" s="90" t="s">
        <v>84</v>
      </c>
      <c r="AB790" s="90" t="s">
        <v>8767</v>
      </c>
      <c r="AC790" s="90" t="s">
        <v>359</v>
      </c>
      <c r="AD790" s="90" t="s">
        <v>87</v>
      </c>
      <c r="AE790" s="90" t="s">
        <v>61</v>
      </c>
      <c r="AF790" s="90" t="s">
        <v>61</v>
      </c>
      <c r="AG790" s="90" t="s">
        <v>89</v>
      </c>
      <c r="AH790" s="90" t="s">
        <v>89</v>
      </c>
      <c r="AI790" s="90" t="s">
        <v>89</v>
      </c>
      <c r="AJ790" s="90" t="s">
        <v>89</v>
      </c>
      <c r="AK790" s="90" t="s">
        <v>89</v>
      </c>
      <c r="AL790" s="90" t="s">
        <v>89</v>
      </c>
      <c r="AM790" s="90" t="s">
        <v>89</v>
      </c>
      <c r="AN790" s="90" t="s">
        <v>89</v>
      </c>
      <c r="AO790" s="90" t="s">
        <v>89</v>
      </c>
      <c r="AP790" s="90" t="s">
        <v>89</v>
      </c>
      <c r="AQ790" s="90" t="s">
        <v>90</v>
      </c>
      <c r="AR790" s="90" t="s">
        <v>90</v>
      </c>
      <c r="AS790" s="90" t="s">
        <v>91</v>
      </c>
      <c r="AT790" s="90" t="s">
        <v>92</v>
      </c>
      <c r="AU790" s="90" t="s">
        <v>92</v>
      </c>
      <c r="AV790" s="90" t="s">
        <v>93</v>
      </c>
      <c r="AW790" s="90" t="s">
        <v>8768</v>
      </c>
      <c r="AX790" s="90" t="s">
        <v>8769</v>
      </c>
      <c r="AY790" s="90" t="s">
        <v>8605</v>
      </c>
      <c r="AZ790" s="90" t="s">
        <v>8769</v>
      </c>
      <c r="BA790" s="90" t="s">
        <v>97</v>
      </c>
      <c r="BB790" s="90" t="s">
        <v>8770</v>
      </c>
      <c r="BC790" s="90" t="s">
        <v>99</v>
      </c>
      <c r="BD790" s="90" t="s">
        <v>100</v>
      </c>
      <c r="BE790" s="90" t="s">
        <v>61</v>
      </c>
      <c r="BF790" s="90" t="s">
        <v>209</v>
      </c>
      <c r="BG790" s="90" t="s">
        <v>101</v>
      </c>
    </row>
    <row r="791" s="85" customFormat="1" ht="19" customHeight="1" spans="1:59">
      <c r="A791" s="90" t="s">
        <v>2742</v>
      </c>
      <c r="B791" s="90" t="s">
        <v>2743</v>
      </c>
      <c r="C791" s="90" t="s">
        <v>8771</v>
      </c>
      <c r="D791" s="90" t="s">
        <v>8772</v>
      </c>
      <c r="E791" s="90" t="s">
        <v>8773</v>
      </c>
      <c r="F791" s="90" t="s">
        <v>2980</v>
      </c>
      <c r="G791" s="90" t="s">
        <v>2980</v>
      </c>
      <c r="H791" s="90" t="s">
        <v>1299</v>
      </c>
      <c r="I791" s="90" t="s">
        <v>8774</v>
      </c>
      <c r="J791" s="90" t="s">
        <v>8775</v>
      </c>
      <c r="K791" s="90" t="s">
        <v>8776</v>
      </c>
      <c r="L791" s="90" t="s">
        <v>73</v>
      </c>
      <c r="M791" s="90" t="s">
        <v>526</v>
      </c>
      <c r="N791" s="90" t="s">
        <v>527</v>
      </c>
      <c r="O791" s="90" t="s">
        <v>1304</v>
      </c>
      <c r="P791" s="90" t="s">
        <v>1305</v>
      </c>
      <c r="Q791" s="90" t="s">
        <v>1306</v>
      </c>
      <c r="R791" s="90" t="s">
        <v>1307</v>
      </c>
      <c r="S791" s="90" t="s">
        <v>8777</v>
      </c>
      <c r="T791" s="90" t="s">
        <v>119</v>
      </c>
      <c r="U791" s="15">
        <v>0</v>
      </c>
      <c r="V791" s="15">
        <v>20000</v>
      </c>
      <c r="W791" s="15">
        <v>10000</v>
      </c>
      <c r="X791" s="15">
        <v>2000</v>
      </c>
      <c r="Y791" s="90" t="s">
        <v>82</v>
      </c>
      <c r="Z791" s="90" t="s">
        <v>83</v>
      </c>
      <c r="AA791" s="90" t="s">
        <v>84</v>
      </c>
      <c r="AB791" s="90" t="s">
        <v>4241</v>
      </c>
      <c r="AC791" s="90" t="s">
        <v>359</v>
      </c>
      <c r="AD791" s="90" t="s">
        <v>87</v>
      </c>
      <c r="AE791" s="90" t="s">
        <v>61</v>
      </c>
      <c r="AF791" s="90" t="s">
        <v>61</v>
      </c>
      <c r="AG791" s="90" t="s">
        <v>89</v>
      </c>
      <c r="AH791" s="90" t="s">
        <v>89</v>
      </c>
      <c r="AI791" s="90" t="s">
        <v>88</v>
      </c>
      <c r="AJ791" s="90" t="s">
        <v>88</v>
      </c>
      <c r="AK791" s="90" t="s">
        <v>88</v>
      </c>
      <c r="AL791" s="90" t="s">
        <v>88</v>
      </c>
      <c r="AM791" s="90" t="s">
        <v>88</v>
      </c>
      <c r="AN791" s="90" t="s">
        <v>88</v>
      </c>
      <c r="AO791" s="90" t="s">
        <v>88</v>
      </c>
      <c r="AP791" s="90" t="s">
        <v>89</v>
      </c>
      <c r="AQ791" s="90" t="s">
        <v>90</v>
      </c>
      <c r="AR791" s="90" t="s">
        <v>90</v>
      </c>
      <c r="AS791" s="90" t="s">
        <v>91</v>
      </c>
      <c r="AT791" s="90" t="s">
        <v>92</v>
      </c>
      <c r="AU791" s="90" t="s">
        <v>92</v>
      </c>
      <c r="AV791" s="90" t="s">
        <v>93</v>
      </c>
      <c r="AW791" s="90" t="s">
        <v>8778</v>
      </c>
      <c r="AX791" s="90" t="s">
        <v>8779</v>
      </c>
      <c r="AY791" s="90" t="s">
        <v>8780</v>
      </c>
      <c r="AZ791" s="90" t="s">
        <v>8779</v>
      </c>
      <c r="BA791" s="90" t="s">
        <v>97</v>
      </c>
      <c r="BB791" s="90" t="s">
        <v>8781</v>
      </c>
      <c r="BC791" s="90" t="s">
        <v>99</v>
      </c>
      <c r="BD791" s="90" t="s">
        <v>100</v>
      </c>
      <c r="BE791" s="90" t="s">
        <v>61</v>
      </c>
      <c r="BF791" s="90" t="s">
        <v>119</v>
      </c>
      <c r="BG791" s="90" t="s">
        <v>101</v>
      </c>
    </row>
    <row r="792" s="85" customFormat="1" ht="19" customHeight="1" spans="1:59">
      <c r="A792" s="90" t="s">
        <v>646</v>
      </c>
      <c r="B792" s="90" t="s">
        <v>647</v>
      </c>
      <c r="C792" s="90" t="s">
        <v>5709</v>
      </c>
      <c r="D792" s="90" t="s">
        <v>5710</v>
      </c>
      <c r="E792" s="90" t="s">
        <v>6275</v>
      </c>
      <c r="F792" s="90" t="s">
        <v>6276</v>
      </c>
      <c r="G792" s="90" t="s">
        <v>2609</v>
      </c>
      <c r="H792" s="90" t="s">
        <v>1299</v>
      </c>
      <c r="I792" s="90" t="s">
        <v>8782</v>
      </c>
      <c r="J792" s="90" t="s">
        <v>8783</v>
      </c>
      <c r="K792" s="90" t="s">
        <v>8784</v>
      </c>
      <c r="L792" s="90" t="s">
        <v>73</v>
      </c>
      <c r="M792" s="90" t="s">
        <v>8785</v>
      </c>
      <c r="N792" s="90" t="s">
        <v>203</v>
      </c>
      <c r="O792" s="90" t="s">
        <v>1726</v>
      </c>
      <c r="P792" s="90" t="s">
        <v>1727</v>
      </c>
      <c r="Q792" s="90" t="s">
        <v>1306</v>
      </c>
      <c r="R792" s="90" t="s">
        <v>1307</v>
      </c>
      <c r="S792" s="90" t="s">
        <v>8786</v>
      </c>
      <c r="T792" s="90" t="s">
        <v>119</v>
      </c>
      <c r="U792" s="15">
        <v>0</v>
      </c>
      <c r="V792" s="15">
        <v>58000</v>
      </c>
      <c r="W792" s="15">
        <v>38000</v>
      </c>
      <c r="X792" s="15">
        <v>29000</v>
      </c>
      <c r="Y792" s="90" t="s">
        <v>143</v>
      </c>
      <c r="Z792" s="90" t="s">
        <v>83</v>
      </c>
      <c r="AA792" s="90" t="s">
        <v>84</v>
      </c>
      <c r="AB792" s="90" t="s">
        <v>6282</v>
      </c>
      <c r="AC792" s="90" t="s">
        <v>211</v>
      </c>
      <c r="AD792" s="90" t="s">
        <v>87</v>
      </c>
      <c r="AE792" s="90" t="s">
        <v>61</v>
      </c>
      <c r="AF792" s="90" t="s">
        <v>61</v>
      </c>
      <c r="AG792" s="90" t="s">
        <v>89</v>
      </c>
      <c r="AH792" s="90" t="s">
        <v>89</v>
      </c>
      <c r="AI792" s="90" t="s">
        <v>89</v>
      </c>
      <c r="AJ792" s="90" t="s">
        <v>89</v>
      </c>
      <c r="AK792" s="90" t="s">
        <v>89</v>
      </c>
      <c r="AL792" s="90" t="s">
        <v>89</v>
      </c>
      <c r="AM792" s="90" t="s">
        <v>89</v>
      </c>
      <c r="AN792" s="90" t="s">
        <v>89</v>
      </c>
      <c r="AO792" s="90" t="s">
        <v>89</v>
      </c>
      <c r="AP792" s="90" t="s">
        <v>89</v>
      </c>
      <c r="AQ792" s="90" t="s">
        <v>90</v>
      </c>
      <c r="AR792" s="90" t="s">
        <v>90</v>
      </c>
      <c r="AS792" s="90" t="s">
        <v>91</v>
      </c>
      <c r="AT792" s="90" t="s">
        <v>92</v>
      </c>
      <c r="AU792" s="90" t="s">
        <v>92</v>
      </c>
      <c r="AV792" s="90" t="s">
        <v>93</v>
      </c>
      <c r="AW792" s="90" t="s">
        <v>6283</v>
      </c>
      <c r="AX792" s="90" t="s">
        <v>8787</v>
      </c>
      <c r="AY792" s="90" t="s">
        <v>6285</v>
      </c>
      <c r="AZ792" s="90" t="s">
        <v>8787</v>
      </c>
      <c r="BA792" s="90" t="s">
        <v>97</v>
      </c>
      <c r="BB792" s="90" t="s">
        <v>8788</v>
      </c>
      <c r="BC792" s="90" t="s">
        <v>99</v>
      </c>
      <c r="BD792" s="90" t="s">
        <v>150</v>
      </c>
      <c r="BE792" s="90" t="s">
        <v>61</v>
      </c>
      <c r="BF792" s="90" t="s">
        <v>119</v>
      </c>
      <c r="BG792" s="90" t="s">
        <v>101</v>
      </c>
    </row>
    <row r="793" s="85" customFormat="1" ht="19" customHeight="1" spans="1:59">
      <c r="A793" s="90" t="s">
        <v>226</v>
      </c>
      <c r="B793" s="90" t="s">
        <v>227</v>
      </c>
      <c r="C793" s="90" t="s">
        <v>872</v>
      </c>
      <c r="D793" s="90" t="s">
        <v>873</v>
      </c>
      <c r="E793" s="90" t="s">
        <v>7210</v>
      </c>
      <c r="F793" s="90" t="s">
        <v>7211</v>
      </c>
      <c r="G793" s="90" t="s">
        <v>2039</v>
      </c>
      <c r="H793" s="90" t="s">
        <v>943</v>
      </c>
      <c r="I793" s="90" t="s">
        <v>8789</v>
      </c>
      <c r="J793" s="90" t="s">
        <v>8790</v>
      </c>
      <c r="K793" s="90" t="s">
        <v>8791</v>
      </c>
      <c r="L793" s="90" t="s">
        <v>73</v>
      </c>
      <c r="M793" s="90" t="s">
        <v>4428</v>
      </c>
      <c r="N793" s="90" t="s">
        <v>6869</v>
      </c>
      <c r="O793" s="90" t="s">
        <v>881</v>
      </c>
      <c r="P793" s="90" t="s">
        <v>882</v>
      </c>
      <c r="Q793" s="90" t="s">
        <v>8792</v>
      </c>
      <c r="R793" s="90" t="s">
        <v>8793</v>
      </c>
      <c r="S793" s="90" t="s">
        <v>8794</v>
      </c>
      <c r="T793" s="90" t="s">
        <v>119</v>
      </c>
      <c r="U793" s="15">
        <v>0</v>
      </c>
      <c r="V793" s="15">
        <v>6500</v>
      </c>
      <c r="W793" s="15">
        <v>4000</v>
      </c>
      <c r="X793" s="15">
        <v>2000</v>
      </c>
      <c r="Y793" s="90" t="s">
        <v>82</v>
      </c>
      <c r="Z793" s="90" t="s">
        <v>83</v>
      </c>
      <c r="AA793" s="90" t="s">
        <v>84</v>
      </c>
      <c r="AB793" s="90" t="s">
        <v>2071</v>
      </c>
      <c r="AC793" s="90" t="s">
        <v>121</v>
      </c>
      <c r="AD793" s="90" t="s">
        <v>87</v>
      </c>
      <c r="AE793" s="90" t="s">
        <v>61</v>
      </c>
      <c r="AF793" s="90" t="s">
        <v>61</v>
      </c>
      <c r="AG793" s="90" t="s">
        <v>89</v>
      </c>
      <c r="AH793" s="90" t="s">
        <v>88</v>
      </c>
      <c r="AI793" s="90" t="s">
        <v>88</v>
      </c>
      <c r="AJ793" s="90" t="s">
        <v>88</v>
      </c>
      <c r="AK793" s="90" t="s">
        <v>88</v>
      </c>
      <c r="AL793" s="90" t="s">
        <v>88</v>
      </c>
      <c r="AM793" s="90" t="s">
        <v>89</v>
      </c>
      <c r="AN793" s="90" t="s">
        <v>88</v>
      </c>
      <c r="AO793" s="90" t="s">
        <v>88</v>
      </c>
      <c r="AP793" s="90" t="s">
        <v>89</v>
      </c>
      <c r="AQ793" s="90" t="s">
        <v>90</v>
      </c>
      <c r="AR793" s="90" t="s">
        <v>90</v>
      </c>
      <c r="AS793" s="90" t="s">
        <v>91</v>
      </c>
      <c r="AT793" s="90" t="s">
        <v>92</v>
      </c>
      <c r="AU793" s="90" t="s">
        <v>92</v>
      </c>
      <c r="AV793" s="90" t="s">
        <v>93</v>
      </c>
      <c r="AW793" s="90" t="s">
        <v>7218</v>
      </c>
      <c r="AX793" s="90" t="s">
        <v>8795</v>
      </c>
      <c r="AY793" s="90" t="s">
        <v>5971</v>
      </c>
      <c r="AZ793" s="90" t="s">
        <v>8795</v>
      </c>
      <c r="BA793" s="90" t="s">
        <v>97</v>
      </c>
      <c r="BB793" s="90" t="s">
        <v>8796</v>
      </c>
      <c r="BC793" s="90" t="s">
        <v>99</v>
      </c>
      <c r="BD793" s="90" t="s">
        <v>100</v>
      </c>
      <c r="BE793" s="90" t="s">
        <v>61</v>
      </c>
      <c r="BF793" s="90" t="s">
        <v>119</v>
      </c>
      <c r="BG793" s="90" t="s">
        <v>101</v>
      </c>
    </row>
    <row r="794" s="85" customFormat="1" ht="19" customHeight="1" spans="1:59">
      <c r="A794" s="90" t="s">
        <v>419</v>
      </c>
      <c r="B794" s="90" t="s">
        <v>420</v>
      </c>
      <c r="C794" s="90" t="s">
        <v>421</v>
      </c>
      <c r="D794" s="90" t="s">
        <v>422</v>
      </c>
      <c r="E794" s="90" t="s">
        <v>3565</v>
      </c>
      <c r="F794" s="90" t="s">
        <v>424</v>
      </c>
      <c r="G794" s="90" t="s">
        <v>425</v>
      </c>
      <c r="H794" s="90" t="s">
        <v>109</v>
      </c>
      <c r="I794" s="90" t="s">
        <v>8797</v>
      </c>
      <c r="J794" s="90" t="s">
        <v>8798</v>
      </c>
      <c r="K794" s="90" t="s">
        <v>8799</v>
      </c>
      <c r="L794" s="90" t="s">
        <v>73</v>
      </c>
      <c r="M794" s="90" t="s">
        <v>1976</v>
      </c>
      <c r="N794" s="90" t="s">
        <v>8800</v>
      </c>
      <c r="O794" s="90" t="s">
        <v>115</v>
      </c>
      <c r="P794" s="90" t="s">
        <v>116</v>
      </c>
      <c r="Q794" s="90" t="s">
        <v>117</v>
      </c>
      <c r="R794" s="90" t="s">
        <v>116</v>
      </c>
      <c r="S794" s="90" t="s">
        <v>8801</v>
      </c>
      <c r="T794" s="90" t="s">
        <v>119</v>
      </c>
      <c r="U794" s="15">
        <v>0</v>
      </c>
      <c r="V794" s="15">
        <v>5556</v>
      </c>
      <c r="W794" s="15">
        <v>4400</v>
      </c>
      <c r="X794" s="15">
        <v>2850</v>
      </c>
      <c r="Y794" s="90" t="s">
        <v>143</v>
      </c>
      <c r="Z794" s="90" t="s">
        <v>83</v>
      </c>
      <c r="AA794" s="90" t="s">
        <v>84</v>
      </c>
      <c r="AB794" s="90" t="s">
        <v>3571</v>
      </c>
      <c r="AC794" s="90" t="s">
        <v>211</v>
      </c>
      <c r="AD794" s="90" t="s">
        <v>87</v>
      </c>
      <c r="AE794" s="90" t="s">
        <v>61</v>
      </c>
      <c r="AF794" s="90" t="s">
        <v>61</v>
      </c>
      <c r="AG794" s="90" t="s">
        <v>89</v>
      </c>
      <c r="AH794" s="90" t="s">
        <v>89</v>
      </c>
      <c r="AI794" s="90" t="s">
        <v>89</v>
      </c>
      <c r="AJ794" s="90" t="s">
        <v>89</v>
      </c>
      <c r="AK794" s="90" t="s">
        <v>89</v>
      </c>
      <c r="AL794" s="90" t="s">
        <v>89</v>
      </c>
      <c r="AM794" s="90" t="s">
        <v>89</v>
      </c>
      <c r="AN794" s="90" t="s">
        <v>89</v>
      </c>
      <c r="AO794" s="90" t="s">
        <v>89</v>
      </c>
      <c r="AP794" s="90" t="s">
        <v>89</v>
      </c>
      <c r="AQ794" s="90" t="s">
        <v>90</v>
      </c>
      <c r="AR794" s="90" t="s">
        <v>90</v>
      </c>
      <c r="AS794" s="90" t="s">
        <v>91</v>
      </c>
      <c r="AT794" s="90" t="s">
        <v>92</v>
      </c>
      <c r="AU794" s="90" t="s">
        <v>92</v>
      </c>
      <c r="AV794" s="90" t="s">
        <v>93</v>
      </c>
      <c r="AW794" s="90" t="s">
        <v>3572</v>
      </c>
      <c r="AX794" s="90" t="s">
        <v>8802</v>
      </c>
      <c r="AY794" s="90" t="s">
        <v>3574</v>
      </c>
      <c r="AZ794" s="90" t="s">
        <v>8802</v>
      </c>
      <c r="BA794" s="90" t="s">
        <v>61</v>
      </c>
      <c r="BB794" s="90" t="s">
        <v>8803</v>
      </c>
      <c r="BC794" s="90" t="s">
        <v>99</v>
      </c>
      <c r="BD794" s="90" t="s">
        <v>150</v>
      </c>
      <c r="BE794" s="90" t="s">
        <v>61</v>
      </c>
      <c r="BF794" s="90" t="s">
        <v>119</v>
      </c>
      <c r="BG794" s="90" t="s">
        <v>101</v>
      </c>
    </row>
    <row r="795" s="85" customFormat="1" ht="19" customHeight="1" spans="1:59">
      <c r="A795" s="90" t="s">
        <v>458</v>
      </c>
      <c r="B795" s="90" t="s">
        <v>459</v>
      </c>
      <c r="C795" s="90" t="s">
        <v>2457</v>
      </c>
      <c r="D795" s="90" t="s">
        <v>2458</v>
      </c>
      <c r="E795" s="90" t="s">
        <v>5963</v>
      </c>
      <c r="F795" s="90" t="s">
        <v>2460</v>
      </c>
      <c r="G795" s="90" t="s">
        <v>2461</v>
      </c>
      <c r="H795" s="90" t="s">
        <v>109</v>
      </c>
      <c r="I795" s="90" t="s">
        <v>8804</v>
      </c>
      <c r="J795" s="90" t="s">
        <v>8805</v>
      </c>
      <c r="K795" s="90" t="s">
        <v>8806</v>
      </c>
      <c r="L795" s="90" t="s">
        <v>73</v>
      </c>
      <c r="M795" s="90" t="s">
        <v>7565</v>
      </c>
      <c r="N795" s="90" t="s">
        <v>137</v>
      </c>
      <c r="O795" s="90" t="s">
        <v>1848</v>
      </c>
      <c r="P795" s="90" t="s">
        <v>1849</v>
      </c>
      <c r="Q795" s="90" t="s">
        <v>1850</v>
      </c>
      <c r="R795" s="90" t="s">
        <v>1849</v>
      </c>
      <c r="S795" s="90" t="s">
        <v>8807</v>
      </c>
      <c r="T795" s="90" t="s">
        <v>262</v>
      </c>
      <c r="U795" s="15">
        <v>0</v>
      </c>
      <c r="V795" s="15">
        <v>60000</v>
      </c>
      <c r="W795" s="15">
        <v>20000</v>
      </c>
      <c r="X795" s="15">
        <v>1740</v>
      </c>
      <c r="Y795" s="90" t="s">
        <v>143</v>
      </c>
      <c r="Z795" s="90" t="s">
        <v>83</v>
      </c>
      <c r="AA795" s="90" t="s">
        <v>84</v>
      </c>
      <c r="AB795" s="90" t="s">
        <v>5968</v>
      </c>
      <c r="AC795" s="90" t="s">
        <v>121</v>
      </c>
      <c r="AD795" s="90" t="s">
        <v>87</v>
      </c>
      <c r="AE795" s="90" t="s">
        <v>61</v>
      </c>
      <c r="AF795" s="90" t="s">
        <v>61</v>
      </c>
      <c r="AG795" s="90" t="s">
        <v>89</v>
      </c>
      <c r="AH795" s="90" t="s">
        <v>89</v>
      </c>
      <c r="AI795" s="90" t="s">
        <v>89</v>
      </c>
      <c r="AJ795" s="90" t="s">
        <v>89</v>
      </c>
      <c r="AK795" s="90" t="s">
        <v>89</v>
      </c>
      <c r="AL795" s="90" t="s">
        <v>89</v>
      </c>
      <c r="AM795" s="90" t="s">
        <v>89</v>
      </c>
      <c r="AN795" s="90" t="s">
        <v>89</v>
      </c>
      <c r="AO795" s="90" t="s">
        <v>89</v>
      </c>
      <c r="AP795" s="90" t="s">
        <v>89</v>
      </c>
      <c r="AQ795" s="90" t="s">
        <v>90</v>
      </c>
      <c r="AR795" s="90" t="s">
        <v>90</v>
      </c>
      <c r="AS795" s="90" t="s">
        <v>91</v>
      </c>
      <c r="AT795" s="90" t="s">
        <v>92</v>
      </c>
      <c r="AU795" s="90" t="s">
        <v>92</v>
      </c>
      <c r="AV795" s="90" t="s">
        <v>93</v>
      </c>
      <c r="AW795" s="90" t="s">
        <v>5969</v>
      </c>
      <c r="AX795" s="90" t="s">
        <v>8808</v>
      </c>
      <c r="AY795" s="90" t="s">
        <v>5971</v>
      </c>
      <c r="AZ795" s="90" t="s">
        <v>8808</v>
      </c>
      <c r="BA795" s="90" t="s">
        <v>215</v>
      </c>
      <c r="BB795" s="90" t="s">
        <v>8809</v>
      </c>
      <c r="BC795" s="90" t="s">
        <v>99</v>
      </c>
      <c r="BD795" s="90" t="s">
        <v>150</v>
      </c>
      <c r="BE795" s="90" t="s">
        <v>61</v>
      </c>
      <c r="BF795" s="90" t="s">
        <v>262</v>
      </c>
      <c r="BG795" s="90" t="s">
        <v>101</v>
      </c>
    </row>
    <row r="796" s="85" customFormat="1" ht="19" customHeight="1" spans="1:59">
      <c r="A796" s="90" t="s">
        <v>302</v>
      </c>
      <c r="B796" s="90" t="s">
        <v>303</v>
      </c>
      <c r="C796" s="90" t="s">
        <v>1160</v>
      </c>
      <c r="D796" s="90" t="s">
        <v>1161</v>
      </c>
      <c r="E796" s="90" t="s">
        <v>8810</v>
      </c>
      <c r="F796" s="90" t="s">
        <v>8811</v>
      </c>
      <c r="G796" s="90" t="s">
        <v>8665</v>
      </c>
      <c r="H796" s="90" t="s">
        <v>605</v>
      </c>
      <c r="I796" s="90" t="s">
        <v>8812</v>
      </c>
      <c r="J796" s="90" t="s">
        <v>8813</v>
      </c>
      <c r="K796" s="90" t="s">
        <v>8814</v>
      </c>
      <c r="L796" s="90" t="s">
        <v>73</v>
      </c>
      <c r="M796" s="90" t="s">
        <v>773</v>
      </c>
      <c r="N796" s="90" t="s">
        <v>1116</v>
      </c>
      <c r="O796" s="90" t="s">
        <v>5897</v>
      </c>
      <c r="P796" s="90" t="s">
        <v>1670</v>
      </c>
      <c r="Q796" s="90" t="s">
        <v>612</v>
      </c>
      <c r="R796" s="90" t="s">
        <v>613</v>
      </c>
      <c r="S796" s="90" t="s">
        <v>8815</v>
      </c>
      <c r="T796" s="90" t="s">
        <v>262</v>
      </c>
      <c r="U796" s="15">
        <v>0</v>
      </c>
      <c r="V796" s="15">
        <v>32000</v>
      </c>
      <c r="W796" s="15">
        <v>16000</v>
      </c>
      <c r="X796" s="15">
        <v>7700</v>
      </c>
      <c r="Y796" s="90" t="s">
        <v>143</v>
      </c>
      <c r="Z796" s="90" t="s">
        <v>83</v>
      </c>
      <c r="AA796" s="90" t="s">
        <v>84</v>
      </c>
      <c r="AB796" s="90" t="s">
        <v>8816</v>
      </c>
      <c r="AC796" s="90" t="s">
        <v>211</v>
      </c>
      <c r="AD796" s="90" t="s">
        <v>87</v>
      </c>
      <c r="AE796" s="90" t="s">
        <v>61</v>
      </c>
      <c r="AF796" s="90" t="s">
        <v>61</v>
      </c>
      <c r="AG796" s="90" t="s">
        <v>89</v>
      </c>
      <c r="AH796" s="90" t="s">
        <v>89</v>
      </c>
      <c r="AI796" s="90" t="s">
        <v>89</v>
      </c>
      <c r="AJ796" s="90" t="s">
        <v>89</v>
      </c>
      <c r="AK796" s="90" t="s">
        <v>89</v>
      </c>
      <c r="AL796" s="90" t="s">
        <v>89</v>
      </c>
      <c r="AM796" s="90" t="s">
        <v>89</v>
      </c>
      <c r="AN796" s="90" t="s">
        <v>89</v>
      </c>
      <c r="AO796" s="90" t="s">
        <v>89</v>
      </c>
      <c r="AP796" s="90" t="s">
        <v>89</v>
      </c>
      <c r="AQ796" s="90" t="s">
        <v>90</v>
      </c>
      <c r="AR796" s="90" t="s">
        <v>90</v>
      </c>
      <c r="AS796" s="90" t="s">
        <v>91</v>
      </c>
      <c r="AT796" s="90" t="s">
        <v>92</v>
      </c>
      <c r="AU796" s="90" t="s">
        <v>92</v>
      </c>
      <c r="AV796" s="90" t="s">
        <v>93</v>
      </c>
      <c r="AW796" s="90" t="s">
        <v>8817</v>
      </c>
      <c r="AX796" s="90" t="s">
        <v>8818</v>
      </c>
      <c r="AY796" s="90" t="s">
        <v>8819</v>
      </c>
      <c r="AZ796" s="90" t="s">
        <v>8818</v>
      </c>
      <c r="BA796" s="90" t="s">
        <v>4096</v>
      </c>
      <c r="BB796" s="90" t="s">
        <v>8820</v>
      </c>
      <c r="BC796" s="90" t="s">
        <v>99</v>
      </c>
      <c r="BD796" s="90" t="s">
        <v>150</v>
      </c>
      <c r="BE796" s="90" t="s">
        <v>61</v>
      </c>
      <c r="BF796" s="90" t="s">
        <v>262</v>
      </c>
      <c r="BG796" s="90" t="s">
        <v>101</v>
      </c>
    </row>
    <row r="797" s="85" customFormat="1" ht="19" customHeight="1" spans="1:59">
      <c r="A797" s="90" t="s">
        <v>419</v>
      </c>
      <c r="B797" s="90" t="s">
        <v>420</v>
      </c>
      <c r="C797" s="90" t="s">
        <v>421</v>
      </c>
      <c r="D797" s="90" t="s">
        <v>422</v>
      </c>
      <c r="E797" s="90" t="s">
        <v>3565</v>
      </c>
      <c r="F797" s="90" t="s">
        <v>424</v>
      </c>
      <c r="G797" s="90" t="s">
        <v>425</v>
      </c>
      <c r="H797" s="90" t="s">
        <v>109</v>
      </c>
      <c r="I797" s="90" t="s">
        <v>8821</v>
      </c>
      <c r="J797" s="90" t="s">
        <v>8822</v>
      </c>
      <c r="K797" s="90" t="s">
        <v>8823</v>
      </c>
      <c r="L797" s="90" t="s">
        <v>73</v>
      </c>
      <c r="M797" s="90" t="s">
        <v>1976</v>
      </c>
      <c r="N797" s="90" t="s">
        <v>8800</v>
      </c>
      <c r="O797" s="90" t="s">
        <v>115</v>
      </c>
      <c r="P797" s="90" t="s">
        <v>116</v>
      </c>
      <c r="Q797" s="90" t="s">
        <v>117</v>
      </c>
      <c r="R797" s="90" t="s">
        <v>116</v>
      </c>
      <c r="S797" s="90" t="s">
        <v>8824</v>
      </c>
      <c r="T797" s="90" t="s">
        <v>119</v>
      </c>
      <c r="U797" s="15">
        <v>0</v>
      </c>
      <c r="V797" s="15">
        <v>3950</v>
      </c>
      <c r="W797" s="15">
        <v>2370</v>
      </c>
      <c r="X797" s="15">
        <v>1070</v>
      </c>
      <c r="Y797" s="90" t="s">
        <v>143</v>
      </c>
      <c r="Z797" s="90" t="s">
        <v>83</v>
      </c>
      <c r="AA797" s="90" t="s">
        <v>84</v>
      </c>
      <c r="AB797" s="90" t="s">
        <v>3571</v>
      </c>
      <c r="AC797" s="90" t="s">
        <v>211</v>
      </c>
      <c r="AD797" s="90" t="s">
        <v>87</v>
      </c>
      <c r="AE797" s="90" t="s">
        <v>61</v>
      </c>
      <c r="AF797" s="90" t="s">
        <v>61</v>
      </c>
      <c r="AG797" s="90" t="s">
        <v>89</v>
      </c>
      <c r="AH797" s="90" t="s">
        <v>89</v>
      </c>
      <c r="AI797" s="90" t="s">
        <v>89</v>
      </c>
      <c r="AJ797" s="90" t="s">
        <v>89</v>
      </c>
      <c r="AK797" s="90" t="s">
        <v>89</v>
      </c>
      <c r="AL797" s="90" t="s">
        <v>89</v>
      </c>
      <c r="AM797" s="90" t="s">
        <v>89</v>
      </c>
      <c r="AN797" s="90" t="s">
        <v>89</v>
      </c>
      <c r="AO797" s="90" t="s">
        <v>89</v>
      </c>
      <c r="AP797" s="90" t="s">
        <v>89</v>
      </c>
      <c r="AQ797" s="90" t="s">
        <v>90</v>
      </c>
      <c r="AR797" s="90" t="s">
        <v>90</v>
      </c>
      <c r="AS797" s="90" t="s">
        <v>91</v>
      </c>
      <c r="AT797" s="90" t="s">
        <v>92</v>
      </c>
      <c r="AU797" s="90" t="s">
        <v>92</v>
      </c>
      <c r="AV797" s="90" t="s">
        <v>93</v>
      </c>
      <c r="AW797" s="90" t="s">
        <v>3572</v>
      </c>
      <c r="AX797" s="90" t="s">
        <v>8825</v>
      </c>
      <c r="AY797" s="90" t="s">
        <v>3574</v>
      </c>
      <c r="AZ797" s="90" t="s">
        <v>8825</v>
      </c>
      <c r="BA797" s="90" t="s">
        <v>97</v>
      </c>
      <c r="BB797" s="90" t="s">
        <v>8826</v>
      </c>
      <c r="BC797" s="90" t="s">
        <v>99</v>
      </c>
      <c r="BD797" s="90" t="s">
        <v>150</v>
      </c>
      <c r="BE797" s="90" t="s">
        <v>61</v>
      </c>
      <c r="BF797" s="90" t="s">
        <v>119</v>
      </c>
      <c r="BG797" s="90" t="s">
        <v>101</v>
      </c>
    </row>
    <row r="798" s="85" customFormat="1" ht="19" customHeight="1" spans="1:59">
      <c r="A798" s="90" t="s">
        <v>646</v>
      </c>
      <c r="B798" s="90" t="s">
        <v>647</v>
      </c>
      <c r="C798" s="90" t="s">
        <v>4356</v>
      </c>
      <c r="D798" s="90" t="s">
        <v>4357</v>
      </c>
      <c r="E798" s="90" t="s">
        <v>8827</v>
      </c>
      <c r="F798" s="90" t="s">
        <v>4759</v>
      </c>
      <c r="G798" s="90" t="s">
        <v>2609</v>
      </c>
      <c r="H798" s="90" t="s">
        <v>1299</v>
      </c>
      <c r="I798" s="90" t="s">
        <v>8828</v>
      </c>
      <c r="J798" s="90" t="s">
        <v>8829</v>
      </c>
      <c r="K798" s="90" t="s">
        <v>8830</v>
      </c>
      <c r="L798" s="90" t="s">
        <v>73</v>
      </c>
      <c r="M798" s="90" t="s">
        <v>1115</v>
      </c>
      <c r="N798" s="90" t="s">
        <v>3438</v>
      </c>
      <c r="O798" s="90" t="s">
        <v>1726</v>
      </c>
      <c r="P798" s="90" t="s">
        <v>1727</v>
      </c>
      <c r="Q798" s="90" t="s">
        <v>1306</v>
      </c>
      <c r="R798" s="90" t="s">
        <v>1307</v>
      </c>
      <c r="S798" s="90" t="s">
        <v>8831</v>
      </c>
      <c r="T798" s="90" t="s">
        <v>380</v>
      </c>
      <c r="U798" s="15">
        <v>0</v>
      </c>
      <c r="V798" s="15">
        <v>36500</v>
      </c>
      <c r="W798" s="15">
        <v>29200</v>
      </c>
      <c r="X798" s="15">
        <v>2000</v>
      </c>
      <c r="Y798" s="90" t="s">
        <v>143</v>
      </c>
      <c r="Z798" s="90" t="s">
        <v>83</v>
      </c>
      <c r="AA798" s="90" t="s">
        <v>84</v>
      </c>
      <c r="AB798" s="90" t="s">
        <v>8832</v>
      </c>
      <c r="AC798" s="90" t="s">
        <v>211</v>
      </c>
      <c r="AD798" s="90" t="s">
        <v>87</v>
      </c>
      <c r="AE798" s="90" t="s">
        <v>61</v>
      </c>
      <c r="AF798" s="90" t="s">
        <v>61</v>
      </c>
      <c r="AG798" s="90" t="s">
        <v>89</v>
      </c>
      <c r="AH798" s="90" t="s">
        <v>89</v>
      </c>
      <c r="AI798" s="90" t="s">
        <v>89</v>
      </c>
      <c r="AJ798" s="90" t="s">
        <v>89</v>
      </c>
      <c r="AK798" s="90" t="s">
        <v>89</v>
      </c>
      <c r="AL798" s="90" t="s">
        <v>89</v>
      </c>
      <c r="AM798" s="90" t="s">
        <v>88</v>
      </c>
      <c r="AN798" s="90" t="s">
        <v>88</v>
      </c>
      <c r="AO798" s="90" t="s">
        <v>88</v>
      </c>
      <c r="AP798" s="90" t="s">
        <v>89</v>
      </c>
      <c r="AQ798" s="90" t="s">
        <v>90</v>
      </c>
      <c r="AR798" s="90" t="s">
        <v>90</v>
      </c>
      <c r="AS798" s="90" t="s">
        <v>91</v>
      </c>
      <c r="AT798" s="90" t="s">
        <v>92</v>
      </c>
      <c r="AU798" s="90" t="s">
        <v>92</v>
      </c>
      <c r="AV798" s="90" t="s">
        <v>93</v>
      </c>
      <c r="AW798" s="90" t="s">
        <v>8833</v>
      </c>
      <c r="AX798" s="90" t="s">
        <v>8834</v>
      </c>
      <c r="AY798" s="90" t="s">
        <v>4936</v>
      </c>
      <c r="AZ798" s="90" t="s">
        <v>8834</v>
      </c>
      <c r="BA798" s="90" t="s">
        <v>97</v>
      </c>
      <c r="BB798" s="90" t="s">
        <v>8835</v>
      </c>
      <c r="BC798" s="90" t="s">
        <v>99</v>
      </c>
      <c r="BD798" s="90" t="s">
        <v>150</v>
      </c>
      <c r="BE798" s="90" t="s">
        <v>61</v>
      </c>
      <c r="BF798" s="90" t="s">
        <v>380</v>
      </c>
      <c r="BG798" s="90" t="s">
        <v>101</v>
      </c>
    </row>
    <row r="799" s="85" customFormat="1" ht="19" customHeight="1" spans="1:59">
      <c r="A799" s="90" t="s">
        <v>694</v>
      </c>
      <c r="B799" s="90" t="s">
        <v>695</v>
      </c>
      <c r="C799" s="90" t="s">
        <v>845</v>
      </c>
      <c r="D799" s="90" t="s">
        <v>846</v>
      </c>
      <c r="E799" s="90" t="s">
        <v>847</v>
      </c>
      <c r="F799" s="90" t="s">
        <v>848</v>
      </c>
      <c r="G799" s="90" t="s">
        <v>769</v>
      </c>
      <c r="H799" s="90" t="s">
        <v>109</v>
      </c>
      <c r="I799" s="90" t="s">
        <v>8836</v>
      </c>
      <c r="J799" s="90" t="s">
        <v>8837</v>
      </c>
      <c r="K799" s="90" t="s">
        <v>8838</v>
      </c>
      <c r="L799" s="90" t="s">
        <v>73</v>
      </c>
      <c r="M799" s="90" t="s">
        <v>8839</v>
      </c>
      <c r="N799" s="90" t="s">
        <v>8840</v>
      </c>
      <c r="O799" s="90" t="s">
        <v>115</v>
      </c>
      <c r="P799" s="90" t="s">
        <v>116</v>
      </c>
      <c r="Q799" s="90" t="s">
        <v>117</v>
      </c>
      <c r="R799" s="90" t="s">
        <v>116</v>
      </c>
      <c r="S799" s="90" t="s">
        <v>8841</v>
      </c>
      <c r="T799" s="90" t="s">
        <v>380</v>
      </c>
      <c r="U799" s="15">
        <v>0</v>
      </c>
      <c r="V799" s="15">
        <v>50000</v>
      </c>
      <c r="W799" s="15">
        <v>24000</v>
      </c>
      <c r="X799" s="15">
        <v>9000</v>
      </c>
      <c r="Y799" s="90" t="s">
        <v>143</v>
      </c>
      <c r="Z799" s="90" t="s">
        <v>83</v>
      </c>
      <c r="AA799" s="90" t="s">
        <v>84</v>
      </c>
      <c r="AB799" s="90" t="s">
        <v>2151</v>
      </c>
      <c r="AC799" s="90" t="s">
        <v>145</v>
      </c>
      <c r="AD799" s="90" t="s">
        <v>87</v>
      </c>
      <c r="AE799" s="90" t="s">
        <v>61</v>
      </c>
      <c r="AF799" s="90" t="s">
        <v>61</v>
      </c>
      <c r="AG799" s="90" t="s">
        <v>89</v>
      </c>
      <c r="AH799" s="90" t="s">
        <v>89</v>
      </c>
      <c r="AI799" s="90" t="s">
        <v>89</v>
      </c>
      <c r="AJ799" s="90" t="s">
        <v>89</v>
      </c>
      <c r="AK799" s="90" t="s">
        <v>89</v>
      </c>
      <c r="AL799" s="90" t="s">
        <v>89</v>
      </c>
      <c r="AM799" s="90" t="s">
        <v>89</v>
      </c>
      <c r="AN799" s="90" t="s">
        <v>89</v>
      </c>
      <c r="AO799" s="90" t="s">
        <v>89</v>
      </c>
      <c r="AP799" s="90" t="s">
        <v>89</v>
      </c>
      <c r="AQ799" s="90" t="s">
        <v>90</v>
      </c>
      <c r="AR799" s="90" t="s">
        <v>90</v>
      </c>
      <c r="AS799" s="90" t="s">
        <v>91</v>
      </c>
      <c r="AT799" s="90" t="s">
        <v>92</v>
      </c>
      <c r="AU799" s="90" t="s">
        <v>92</v>
      </c>
      <c r="AV799" s="90" t="s">
        <v>93</v>
      </c>
      <c r="AW799" s="90" t="s">
        <v>856</v>
      </c>
      <c r="AX799" s="90" t="s">
        <v>8842</v>
      </c>
      <c r="AY799" s="90" t="s">
        <v>858</v>
      </c>
      <c r="AZ799" s="90" t="s">
        <v>8842</v>
      </c>
      <c r="BA799" s="90" t="s">
        <v>97</v>
      </c>
      <c r="BB799" s="90" t="s">
        <v>8843</v>
      </c>
      <c r="BC799" s="90" t="s">
        <v>99</v>
      </c>
      <c r="BD799" s="90" t="s">
        <v>150</v>
      </c>
      <c r="BE799" s="90" t="s">
        <v>61</v>
      </c>
      <c r="BF799" s="90" t="s">
        <v>380</v>
      </c>
      <c r="BG799" s="90" t="s">
        <v>101</v>
      </c>
    </row>
    <row r="800" s="85" customFormat="1" ht="19" customHeight="1" spans="1:59">
      <c r="A800" s="90" t="s">
        <v>419</v>
      </c>
      <c r="B800" s="90" t="s">
        <v>420</v>
      </c>
      <c r="C800" s="90" t="s">
        <v>3839</v>
      </c>
      <c r="D800" s="90" t="s">
        <v>3840</v>
      </c>
      <c r="E800" s="90" t="s">
        <v>8844</v>
      </c>
      <c r="F800" s="90" t="s">
        <v>8845</v>
      </c>
      <c r="G800" s="90" t="s">
        <v>3631</v>
      </c>
      <c r="H800" s="90" t="s">
        <v>1130</v>
      </c>
      <c r="I800" s="90" t="s">
        <v>8846</v>
      </c>
      <c r="J800" s="90" t="s">
        <v>8847</v>
      </c>
      <c r="K800" s="90" t="s">
        <v>8848</v>
      </c>
      <c r="L800" s="90" t="s">
        <v>73</v>
      </c>
      <c r="M800" s="90" t="s">
        <v>3885</v>
      </c>
      <c r="N800" s="90" t="s">
        <v>2913</v>
      </c>
      <c r="O800" s="90" t="s">
        <v>610</v>
      </c>
      <c r="P800" s="90" t="s">
        <v>611</v>
      </c>
      <c r="Q800" s="90" t="s">
        <v>612</v>
      </c>
      <c r="R800" s="90" t="s">
        <v>613</v>
      </c>
      <c r="S800" s="90" t="s">
        <v>8849</v>
      </c>
      <c r="T800" s="90" t="s">
        <v>262</v>
      </c>
      <c r="U800" s="15">
        <v>0</v>
      </c>
      <c r="V800" s="15">
        <v>24375</v>
      </c>
      <c r="W800" s="15">
        <v>16000</v>
      </c>
      <c r="X800" s="15">
        <v>1300</v>
      </c>
      <c r="Y800" s="90" t="s">
        <v>143</v>
      </c>
      <c r="Z800" s="90" t="s">
        <v>83</v>
      </c>
      <c r="AA800" s="90" t="s">
        <v>84</v>
      </c>
      <c r="AB800" s="90" t="s">
        <v>8850</v>
      </c>
      <c r="AC800" s="90" t="s">
        <v>211</v>
      </c>
      <c r="AD800" s="90" t="s">
        <v>87</v>
      </c>
      <c r="AE800" s="90" t="s">
        <v>61</v>
      </c>
      <c r="AF800" s="90" t="s">
        <v>61</v>
      </c>
      <c r="AG800" s="90" t="s">
        <v>89</v>
      </c>
      <c r="AH800" s="90" t="s">
        <v>89</v>
      </c>
      <c r="AI800" s="90" t="s">
        <v>89</v>
      </c>
      <c r="AJ800" s="90" t="s">
        <v>89</v>
      </c>
      <c r="AK800" s="90" t="s">
        <v>89</v>
      </c>
      <c r="AL800" s="90" t="s">
        <v>89</v>
      </c>
      <c r="AM800" s="90" t="s">
        <v>89</v>
      </c>
      <c r="AN800" s="90" t="s">
        <v>89</v>
      </c>
      <c r="AO800" s="90" t="s">
        <v>89</v>
      </c>
      <c r="AP800" s="90" t="s">
        <v>89</v>
      </c>
      <c r="AQ800" s="90" t="s">
        <v>90</v>
      </c>
      <c r="AR800" s="90" t="s">
        <v>90</v>
      </c>
      <c r="AS800" s="90" t="s">
        <v>91</v>
      </c>
      <c r="AT800" s="90" t="s">
        <v>92</v>
      </c>
      <c r="AU800" s="90" t="s">
        <v>92</v>
      </c>
      <c r="AV800" s="90" t="s">
        <v>93</v>
      </c>
      <c r="AW800" s="90" t="s">
        <v>8851</v>
      </c>
      <c r="AX800" s="90" t="s">
        <v>8852</v>
      </c>
      <c r="AY800" s="90" t="s">
        <v>8853</v>
      </c>
      <c r="AZ800" s="90" t="s">
        <v>8852</v>
      </c>
      <c r="BA800" s="90" t="s">
        <v>215</v>
      </c>
      <c r="BB800" s="90" t="s">
        <v>8854</v>
      </c>
      <c r="BC800" s="90" t="s">
        <v>99</v>
      </c>
      <c r="BD800" s="90" t="s">
        <v>150</v>
      </c>
      <c r="BE800" s="90" t="s">
        <v>61</v>
      </c>
      <c r="BF800" s="90" t="s">
        <v>262</v>
      </c>
      <c r="BG800" s="90" t="s">
        <v>101</v>
      </c>
    </row>
    <row r="801" s="85" customFormat="1" ht="19" customHeight="1" spans="1:59">
      <c r="A801" s="90" t="s">
        <v>1774</v>
      </c>
      <c r="B801" s="90" t="s">
        <v>1775</v>
      </c>
      <c r="C801" s="90" t="s">
        <v>3363</v>
      </c>
      <c r="D801" s="90" t="s">
        <v>3364</v>
      </c>
      <c r="E801" s="90" t="s">
        <v>5849</v>
      </c>
      <c r="F801" s="90" t="s">
        <v>5850</v>
      </c>
      <c r="G801" s="90" t="s">
        <v>1780</v>
      </c>
      <c r="H801" s="90" t="s">
        <v>539</v>
      </c>
      <c r="I801" s="90" t="s">
        <v>8855</v>
      </c>
      <c r="J801" s="90" t="s">
        <v>8856</v>
      </c>
      <c r="K801" s="90" t="s">
        <v>8857</v>
      </c>
      <c r="L801" s="90" t="s">
        <v>73</v>
      </c>
      <c r="M801" s="90" t="s">
        <v>8858</v>
      </c>
      <c r="N801" s="90" t="s">
        <v>8859</v>
      </c>
      <c r="O801" s="90" t="s">
        <v>238</v>
      </c>
      <c r="P801" s="90" t="s">
        <v>239</v>
      </c>
      <c r="Q801" s="90" t="s">
        <v>240</v>
      </c>
      <c r="R801" s="90" t="s">
        <v>241</v>
      </c>
      <c r="S801" s="90" t="s">
        <v>8860</v>
      </c>
      <c r="T801" s="90" t="s">
        <v>380</v>
      </c>
      <c r="U801" s="15">
        <v>0</v>
      </c>
      <c r="V801" s="15">
        <v>55000</v>
      </c>
      <c r="W801" s="15">
        <v>25000</v>
      </c>
      <c r="X801" s="15">
        <v>5000</v>
      </c>
      <c r="Y801" s="90" t="s">
        <v>143</v>
      </c>
      <c r="Z801" s="90" t="s">
        <v>83</v>
      </c>
      <c r="AA801" s="90" t="s">
        <v>84</v>
      </c>
      <c r="AB801" s="90" t="s">
        <v>5855</v>
      </c>
      <c r="AC801" s="90" t="s">
        <v>121</v>
      </c>
      <c r="AD801" s="90" t="s">
        <v>87</v>
      </c>
      <c r="AE801" s="90" t="s">
        <v>61</v>
      </c>
      <c r="AF801" s="90" t="s">
        <v>61</v>
      </c>
      <c r="AG801" s="90" t="s">
        <v>89</v>
      </c>
      <c r="AH801" s="90" t="s">
        <v>89</v>
      </c>
      <c r="AI801" s="90" t="s">
        <v>89</v>
      </c>
      <c r="AJ801" s="90" t="s">
        <v>89</v>
      </c>
      <c r="AK801" s="90" t="s">
        <v>89</v>
      </c>
      <c r="AL801" s="90" t="s">
        <v>89</v>
      </c>
      <c r="AM801" s="90" t="s">
        <v>89</v>
      </c>
      <c r="AN801" s="90" t="s">
        <v>89</v>
      </c>
      <c r="AO801" s="90" t="s">
        <v>89</v>
      </c>
      <c r="AP801" s="90" t="s">
        <v>89</v>
      </c>
      <c r="AQ801" s="90" t="s">
        <v>90</v>
      </c>
      <c r="AR801" s="90" t="s">
        <v>90</v>
      </c>
      <c r="AS801" s="90" t="s">
        <v>91</v>
      </c>
      <c r="AT801" s="90" t="s">
        <v>92</v>
      </c>
      <c r="AU801" s="90" t="s">
        <v>92</v>
      </c>
      <c r="AV801" s="90" t="s">
        <v>93</v>
      </c>
      <c r="AW801" s="90" t="s">
        <v>5856</v>
      </c>
      <c r="AX801" s="90" t="s">
        <v>8861</v>
      </c>
      <c r="AY801" s="90" t="s">
        <v>5858</v>
      </c>
      <c r="AZ801" s="90" t="s">
        <v>8861</v>
      </c>
      <c r="BA801" s="90" t="s">
        <v>97</v>
      </c>
      <c r="BB801" s="90" t="s">
        <v>8862</v>
      </c>
      <c r="BC801" s="90" t="s">
        <v>99</v>
      </c>
      <c r="BD801" s="90" t="s">
        <v>150</v>
      </c>
      <c r="BE801" s="90" t="s">
        <v>61</v>
      </c>
      <c r="BF801" s="90" t="s">
        <v>380</v>
      </c>
      <c r="BG801" s="90" t="s">
        <v>101</v>
      </c>
    </row>
    <row r="802" s="85" customFormat="1" ht="19" customHeight="1" spans="1:59">
      <c r="A802" s="90" t="s">
        <v>62</v>
      </c>
      <c r="B802" s="90" t="s">
        <v>63</v>
      </c>
      <c r="C802" s="90" t="s">
        <v>1147</v>
      </c>
      <c r="D802" s="90" t="s">
        <v>1148</v>
      </c>
      <c r="E802" s="90" t="s">
        <v>3147</v>
      </c>
      <c r="F802" s="90" t="s">
        <v>1150</v>
      </c>
      <c r="G802" s="90" t="s">
        <v>990</v>
      </c>
      <c r="H802" s="90" t="s">
        <v>109</v>
      </c>
      <c r="I802" s="90" t="s">
        <v>8863</v>
      </c>
      <c r="J802" s="90" t="s">
        <v>8864</v>
      </c>
      <c r="K802" s="90" t="s">
        <v>8865</v>
      </c>
      <c r="L802" s="90" t="s">
        <v>73</v>
      </c>
      <c r="M802" s="90" t="s">
        <v>1823</v>
      </c>
      <c r="N802" s="90" t="s">
        <v>342</v>
      </c>
      <c r="O802" s="90" t="s">
        <v>221</v>
      </c>
      <c r="P802" s="90" t="s">
        <v>222</v>
      </c>
      <c r="Q802" s="90" t="s">
        <v>206</v>
      </c>
      <c r="R802" s="90" t="s">
        <v>207</v>
      </c>
      <c r="S802" s="90" t="s">
        <v>8866</v>
      </c>
      <c r="T802" s="90" t="s">
        <v>380</v>
      </c>
      <c r="U802" s="15">
        <v>0</v>
      </c>
      <c r="V802" s="15">
        <v>34890</v>
      </c>
      <c r="W802" s="15">
        <v>10000</v>
      </c>
      <c r="X802" s="15">
        <v>10000</v>
      </c>
      <c r="Y802" s="90" t="s">
        <v>143</v>
      </c>
      <c r="Z802" s="90" t="s">
        <v>83</v>
      </c>
      <c r="AA802" s="90" t="s">
        <v>84</v>
      </c>
      <c r="AB802" s="90" t="s">
        <v>3153</v>
      </c>
      <c r="AC802" s="90" t="s">
        <v>211</v>
      </c>
      <c r="AD802" s="90" t="s">
        <v>87</v>
      </c>
      <c r="AE802" s="90" t="s">
        <v>61</v>
      </c>
      <c r="AF802" s="90" t="s">
        <v>61</v>
      </c>
      <c r="AG802" s="90" t="s">
        <v>89</v>
      </c>
      <c r="AH802" s="90" t="s">
        <v>89</v>
      </c>
      <c r="AI802" s="90" t="s">
        <v>89</v>
      </c>
      <c r="AJ802" s="90" t="s">
        <v>89</v>
      </c>
      <c r="AK802" s="90" t="s">
        <v>89</v>
      </c>
      <c r="AL802" s="90" t="s">
        <v>89</v>
      </c>
      <c r="AM802" s="90" t="s">
        <v>89</v>
      </c>
      <c r="AN802" s="90" t="s">
        <v>89</v>
      </c>
      <c r="AO802" s="90" t="s">
        <v>89</v>
      </c>
      <c r="AP802" s="90" t="s">
        <v>89</v>
      </c>
      <c r="AQ802" s="90" t="s">
        <v>90</v>
      </c>
      <c r="AR802" s="90" t="s">
        <v>90</v>
      </c>
      <c r="AS802" s="90" t="s">
        <v>91</v>
      </c>
      <c r="AT802" s="90" t="s">
        <v>92</v>
      </c>
      <c r="AU802" s="90" t="s">
        <v>92</v>
      </c>
      <c r="AV802" s="90" t="s">
        <v>93</v>
      </c>
      <c r="AW802" s="90" t="s">
        <v>3154</v>
      </c>
      <c r="AX802" s="90" t="s">
        <v>8867</v>
      </c>
      <c r="AY802" s="90" t="s">
        <v>3156</v>
      </c>
      <c r="AZ802" s="90" t="s">
        <v>8867</v>
      </c>
      <c r="BA802" s="90" t="s">
        <v>97</v>
      </c>
      <c r="BB802" s="90" t="s">
        <v>8868</v>
      </c>
      <c r="BC802" s="90" t="s">
        <v>99</v>
      </c>
      <c r="BD802" s="90" t="s">
        <v>150</v>
      </c>
      <c r="BE802" s="90" t="s">
        <v>61</v>
      </c>
      <c r="BF802" s="90" t="s">
        <v>380</v>
      </c>
      <c r="BG802" s="90" t="s">
        <v>101</v>
      </c>
    </row>
    <row r="803" s="85" customFormat="1" ht="19" customHeight="1" spans="1:59">
      <c r="A803" s="90" t="s">
        <v>302</v>
      </c>
      <c r="B803" s="90" t="s">
        <v>303</v>
      </c>
      <c r="C803" s="90" t="s">
        <v>1968</v>
      </c>
      <c r="D803" s="90" t="s">
        <v>1969</v>
      </c>
      <c r="E803" s="90" t="s">
        <v>1970</v>
      </c>
      <c r="F803" s="90" t="s">
        <v>1971</v>
      </c>
      <c r="G803" s="90" t="s">
        <v>1972</v>
      </c>
      <c r="H803" s="90" t="s">
        <v>109</v>
      </c>
      <c r="I803" s="90" t="s">
        <v>8869</v>
      </c>
      <c r="J803" s="90" t="s">
        <v>8870</v>
      </c>
      <c r="K803" s="90" t="s">
        <v>8871</v>
      </c>
      <c r="L803" s="90" t="s">
        <v>73</v>
      </c>
      <c r="M803" s="90" t="s">
        <v>8439</v>
      </c>
      <c r="N803" s="90" t="s">
        <v>342</v>
      </c>
      <c r="O803" s="90" t="s">
        <v>115</v>
      </c>
      <c r="P803" s="90" t="s">
        <v>116</v>
      </c>
      <c r="Q803" s="90" t="s">
        <v>117</v>
      </c>
      <c r="R803" s="90" t="s">
        <v>116</v>
      </c>
      <c r="S803" s="90" t="s">
        <v>8872</v>
      </c>
      <c r="T803" s="90" t="s">
        <v>380</v>
      </c>
      <c r="U803" s="15">
        <v>0</v>
      </c>
      <c r="V803" s="15">
        <v>9100</v>
      </c>
      <c r="W803" s="15">
        <v>5915</v>
      </c>
      <c r="X803" s="15">
        <v>1500</v>
      </c>
      <c r="Y803" s="90" t="s">
        <v>143</v>
      </c>
      <c r="Z803" s="90" t="s">
        <v>83</v>
      </c>
      <c r="AA803" s="90" t="s">
        <v>84</v>
      </c>
      <c r="AB803" s="90" t="s">
        <v>1979</v>
      </c>
      <c r="AC803" s="90" t="s">
        <v>145</v>
      </c>
      <c r="AD803" s="90" t="s">
        <v>87</v>
      </c>
      <c r="AE803" s="90" t="s">
        <v>61</v>
      </c>
      <c r="AF803" s="90" t="s">
        <v>61</v>
      </c>
      <c r="AG803" s="90" t="s">
        <v>89</v>
      </c>
      <c r="AH803" s="90" t="s">
        <v>89</v>
      </c>
      <c r="AI803" s="90" t="s">
        <v>89</v>
      </c>
      <c r="AJ803" s="90" t="s">
        <v>89</v>
      </c>
      <c r="AK803" s="90" t="s">
        <v>89</v>
      </c>
      <c r="AL803" s="90" t="s">
        <v>89</v>
      </c>
      <c r="AM803" s="90" t="s">
        <v>89</v>
      </c>
      <c r="AN803" s="90" t="s">
        <v>89</v>
      </c>
      <c r="AO803" s="90" t="s">
        <v>89</v>
      </c>
      <c r="AP803" s="90" t="s">
        <v>89</v>
      </c>
      <c r="AQ803" s="90" t="s">
        <v>90</v>
      </c>
      <c r="AR803" s="90" t="s">
        <v>90</v>
      </c>
      <c r="AS803" s="90" t="s">
        <v>91</v>
      </c>
      <c r="AT803" s="90" t="s">
        <v>92</v>
      </c>
      <c r="AU803" s="90" t="s">
        <v>92</v>
      </c>
      <c r="AV803" s="90" t="s">
        <v>93</v>
      </c>
      <c r="AW803" s="90" t="s">
        <v>1980</v>
      </c>
      <c r="AX803" s="90" t="s">
        <v>8873</v>
      </c>
      <c r="AY803" s="90" t="s">
        <v>1982</v>
      </c>
      <c r="AZ803" s="90" t="s">
        <v>8873</v>
      </c>
      <c r="BA803" s="90" t="s">
        <v>97</v>
      </c>
      <c r="BB803" s="90" t="s">
        <v>8874</v>
      </c>
      <c r="BC803" s="90" t="s">
        <v>99</v>
      </c>
      <c r="BD803" s="90" t="s">
        <v>150</v>
      </c>
      <c r="BE803" s="90" t="s">
        <v>61</v>
      </c>
      <c r="BF803" s="90" t="s">
        <v>380</v>
      </c>
      <c r="BG803" s="90" t="s">
        <v>101</v>
      </c>
    </row>
    <row r="804" s="85" customFormat="1" ht="19" customHeight="1" spans="1:59">
      <c r="A804" s="90" t="s">
        <v>441</v>
      </c>
      <c r="B804" s="90" t="s">
        <v>442</v>
      </c>
      <c r="C804" s="90" t="s">
        <v>3810</v>
      </c>
      <c r="D804" s="90" t="s">
        <v>3811</v>
      </c>
      <c r="E804" s="90" t="s">
        <v>3812</v>
      </c>
      <c r="F804" s="90" t="s">
        <v>4974</v>
      </c>
      <c r="G804" s="90" t="s">
        <v>4975</v>
      </c>
      <c r="H804" s="90" t="s">
        <v>539</v>
      </c>
      <c r="I804" s="90" t="s">
        <v>8875</v>
      </c>
      <c r="J804" s="90" t="s">
        <v>8876</v>
      </c>
      <c r="K804" s="90" t="s">
        <v>8877</v>
      </c>
      <c r="L804" s="90" t="s">
        <v>73</v>
      </c>
      <c r="M804" s="90" t="s">
        <v>947</v>
      </c>
      <c r="N804" s="90" t="s">
        <v>2243</v>
      </c>
      <c r="O804" s="90" t="s">
        <v>1537</v>
      </c>
      <c r="P804" s="90" t="s">
        <v>1538</v>
      </c>
      <c r="Q804" s="90" t="s">
        <v>2192</v>
      </c>
      <c r="R804" s="90" t="s">
        <v>2193</v>
      </c>
      <c r="S804" s="90" t="s">
        <v>8878</v>
      </c>
      <c r="T804" s="90" t="s">
        <v>380</v>
      </c>
      <c r="U804" s="15">
        <v>0</v>
      </c>
      <c r="V804" s="15">
        <v>60000</v>
      </c>
      <c r="W804" s="15">
        <v>27000</v>
      </c>
      <c r="X804" s="15">
        <v>15000</v>
      </c>
      <c r="Y804" s="90" t="s">
        <v>143</v>
      </c>
      <c r="Z804" s="90" t="s">
        <v>83</v>
      </c>
      <c r="AA804" s="90" t="s">
        <v>84</v>
      </c>
      <c r="AB804" s="90" t="s">
        <v>3898</v>
      </c>
      <c r="AC804" s="90" t="s">
        <v>359</v>
      </c>
      <c r="AD804" s="90" t="s">
        <v>87</v>
      </c>
      <c r="AE804" s="90" t="s">
        <v>61</v>
      </c>
      <c r="AF804" s="90" t="s">
        <v>61</v>
      </c>
      <c r="AG804" s="90" t="s">
        <v>89</v>
      </c>
      <c r="AH804" s="90" t="s">
        <v>89</v>
      </c>
      <c r="AI804" s="90" t="s">
        <v>89</v>
      </c>
      <c r="AJ804" s="90" t="s">
        <v>89</v>
      </c>
      <c r="AK804" s="90" t="s">
        <v>89</v>
      </c>
      <c r="AL804" s="90" t="s">
        <v>89</v>
      </c>
      <c r="AM804" s="90" t="s">
        <v>89</v>
      </c>
      <c r="AN804" s="90" t="s">
        <v>89</v>
      </c>
      <c r="AO804" s="90" t="s">
        <v>89</v>
      </c>
      <c r="AP804" s="90" t="s">
        <v>89</v>
      </c>
      <c r="AQ804" s="90" t="s">
        <v>90</v>
      </c>
      <c r="AR804" s="90" t="s">
        <v>90</v>
      </c>
      <c r="AS804" s="90" t="s">
        <v>91</v>
      </c>
      <c r="AT804" s="90" t="s">
        <v>92</v>
      </c>
      <c r="AU804" s="90" t="s">
        <v>92</v>
      </c>
      <c r="AV804" s="90" t="s">
        <v>93</v>
      </c>
      <c r="AW804" s="90" t="s">
        <v>3821</v>
      </c>
      <c r="AX804" s="90" t="s">
        <v>8879</v>
      </c>
      <c r="AY804" s="90" t="s">
        <v>3823</v>
      </c>
      <c r="AZ804" s="90" t="s">
        <v>8879</v>
      </c>
      <c r="BA804" s="90" t="s">
        <v>97</v>
      </c>
      <c r="BB804" s="90" t="s">
        <v>8880</v>
      </c>
      <c r="BC804" s="90" t="s">
        <v>99</v>
      </c>
      <c r="BD804" s="90" t="s">
        <v>150</v>
      </c>
      <c r="BE804" s="90" t="s">
        <v>61</v>
      </c>
      <c r="BF804" s="90" t="s">
        <v>380</v>
      </c>
      <c r="BG804" s="90" t="s">
        <v>101</v>
      </c>
    </row>
    <row r="805" s="85" customFormat="1" ht="19" customHeight="1" spans="1:59">
      <c r="A805" s="90" t="s">
        <v>226</v>
      </c>
      <c r="B805" s="90" t="s">
        <v>227</v>
      </c>
      <c r="C805" s="90" t="s">
        <v>5591</v>
      </c>
      <c r="D805" s="90" t="s">
        <v>5592</v>
      </c>
      <c r="E805" s="90" t="s">
        <v>7955</v>
      </c>
      <c r="F805" s="90" t="s">
        <v>7074</v>
      </c>
      <c r="G805" s="90" t="s">
        <v>876</v>
      </c>
      <c r="H805" s="90" t="s">
        <v>109</v>
      </c>
      <c r="I805" s="90" t="s">
        <v>8881</v>
      </c>
      <c r="J805" s="90" t="s">
        <v>8882</v>
      </c>
      <c r="K805" s="90" t="s">
        <v>8883</v>
      </c>
      <c r="L805" s="90" t="s">
        <v>73</v>
      </c>
      <c r="M805" s="90" t="s">
        <v>8884</v>
      </c>
      <c r="N805" s="90" t="s">
        <v>1752</v>
      </c>
      <c r="O805" s="90" t="s">
        <v>115</v>
      </c>
      <c r="P805" s="90" t="s">
        <v>116</v>
      </c>
      <c r="Q805" s="90" t="s">
        <v>117</v>
      </c>
      <c r="R805" s="90" t="s">
        <v>116</v>
      </c>
      <c r="S805" s="90" t="s">
        <v>8885</v>
      </c>
      <c r="T805" s="90" t="s">
        <v>119</v>
      </c>
      <c r="U805" s="15">
        <v>0</v>
      </c>
      <c r="V805" s="15">
        <v>86100</v>
      </c>
      <c r="W805" s="15">
        <v>64000</v>
      </c>
      <c r="X805" s="15">
        <v>15000</v>
      </c>
      <c r="Y805" s="90" t="s">
        <v>82</v>
      </c>
      <c r="Z805" s="90" t="s">
        <v>83</v>
      </c>
      <c r="AA805" s="90" t="s">
        <v>84</v>
      </c>
      <c r="AB805" s="90" t="s">
        <v>329</v>
      </c>
      <c r="AC805" s="90" t="s">
        <v>145</v>
      </c>
      <c r="AD805" s="90" t="s">
        <v>87</v>
      </c>
      <c r="AE805" s="90" t="s">
        <v>61</v>
      </c>
      <c r="AF805" s="90" t="s">
        <v>61</v>
      </c>
      <c r="AG805" s="90" t="s">
        <v>89</v>
      </c>
      <c r="AH805" s="90" t="s">
        <v>89</v>
      </c>
      <c r="AI805" s="90" t="s">
        <v>89</v>
      </c>
      <c r="AJ805" s="90" t="s">
        <v>89</v>
      </c>
      <c r="AK805" s="90" t="s">
        <v>89</v>
      </c>
      <c r="AL805" s="90" t="s">
        <v>89</v>
      </c>
      <c r="AM805" s="90" t="s">
        <v>89</v>
      </c>
      <c r="AN805" s="90" t="s">
        <v>89</v>
      </c>
      <c r="AO805" s="90" t="s">
        <v>89</v>
      </c>
      <c r="AP805" s="90" t="s">
        <v>89</v>
      </c>
      <c r="AQ805" s="90" t="s">
        <v>90</v>
      </c>
      <c r="AR805" s="90" t="s">
        <v>90</v>
      </c>
      <c r="AS805" s="90" t="s">
        <v>91</v>
      </c>
      <c r="AT805" s="90" t="s">
        <v>92</v>
      </c>
      <c r="AU805" s="90" t="s">
        <v>92</v>
      </c>
      <c r="AV805" s="90" t="s">
        <v>93</v>
      </c>
      <c r="AW805" s="90" t="s">
        <v>7960</v>
      </c>
      <c r="AX805" s="90" t="s">
        <v>8886</v>
      </c>
      <c r="AY805" s="90" t="s">
        <v>7962</v>
      </c>
      <c r="AZ805" s="90" t="s">
        <v>8886</v>
      </c>
      <c r="BA805" s="90" t="s">
        <v>97</v>
      </c>
      <c r="BB805" s="90" t="s">
        <v>8887</v>
      </c>
      <c r="BC805" s="90" t="s">
        <v>99</v>
      </c>
      <c r="BD805" s="90" t="s">
        <v>100</v>
      </c>
      <c r="BE805" s="90" t="s">
        <v>61</v>
      </c>
      <c r="BF805" s="90" t="s">
        <v>119</v>
      </c>
      <c r="BG805" s="90" t="s">
        <v>101</v>
      </c>
    </row>
    <row r="806" s="85" customFormat="1" ht="19" customHeight="1" spans="1:59">
      <c r="A806" s="90" t="s">
        <v>458</v>
      </c>
      <c r="B806" s="90" t="s">
        <v>459</v>
      </c>
      <c r="C806" s="90" t="s">
        <v>3118</v>
      </c>
      <c r="D806" s="90" t="s">
        <v>3119</v>
      </c>
      <c r="E806" s="90" t="s">
        <v>7420</v>
      </c>
      <c r="F806" s="90" t="s">
        <v>7421</v>
      </c>
      <c r="G806" s="90" t="s">
        <v>5570</v>
      </c>
      <c r="H806" s="90" t="s">
        <v>1299</v>
      </c>
      <c r="I806" s="90" t="s">
        <v>8888</v>
      </c>
      <c r="J806" s="90" t="s">
        <v>8889</v>
      </c>
      <c r="K806" s="90" t="s">
        <v>8890</v>
      </c>
      <c r="L806" s="90" t="s">
        <v>73</v>
      </c>
      <c r="M806" s="90" t="s">
        <v>2640</v>
      </c>
      <c r="N806" s="90" t="s">
        <v>1276</v>
      </c>
      <c r="O806" s="90" t="s">
        <v>1726</v>
      </c>
      <c r="P806" s="90" t="s">
        <v>1727</v>
      </c>
      <c r="Q806" s="90" t="s">
        <v>1306</v>
      </c>
      <c r="R806" s="90" t="s">
        <v>1307</v>
      </c>
      <c r="S806" s="90" t="s">
        <v>8891</v>
      </c>
      <c r="T806" s="90" t="s">
        <v>380</v>
      </c>
      <c r="U806" s="15">
        <v>0</v>
      </c>
      <c r="V806" s="15">
        <v>45000</v>
      </c>
      <c r="W806" s="15">
        <v>35000</v>
      </c>
      <c r="X806" s="15">
        <v>4500</v>
      </c>
      <c r="Y806" s="90" t="s">
        <v>143</v>
      </c>
      <c r="Z806" s="90" t="s">
        <v>83</v>
      </c>
      <c r="AA806" s="90" t="s">
        <v>84</v>
      </c>
      <c r="AB806" s="90" t="s">
        <v>7421</v>
      </c>
      <c r="AC806" s="90" t="s">
        <v>145</v>
      </c>
      <c r="AD806" s="90" t="s">
        <v>87</v>
      </c>
      <c r="AE806" s="90" t="s">
        <v>61</v>
      </c>
      <c r="AF806" s="90" t="s">
        <v>61</v>
      </c>
      <c r="AG806" s="90" t="s">
        <v>89</v>
      </c>
      <c r="AH806" s="90" t="s">
        <v>89</v>
      </c>
      <c r="AI806" s="90" t="s">
        <v>89</v>
      </c>
      <c r="AJ806" s="90" t="s">
        <v>89</v>
      </c>
      <c r="AK806" s="90" t="s">
        <v>89</v>
      </c>
      <c r="AL806" s="90" t="s">
        <v>89</v>
      </c>
      <c r="AM806" s="90" t="s">
        <v>89</v>
      </c>
      <c r="AN806" s="90" t="s">
        <v>89</v>
      </c>
      <c r="AO806" s="90" t="s">
        <v>89</v>
      </c>
      <c r="AP806" s="90" t="s">
        <v>89</v>
      </c>
      <c r="AQ806" s="90" t="s">
        <v>90</v>
      </c>
      <c r="AR806" s="90" t="s">
        <v>90</v>
      </c>
      <c r="AS806" s="90" t="s">
        <v>91</v>
      </c>
      <c r="AT806" s="90" t="s">
        <v>92</v>
      </c>
      <c r="AU806" s="90" t="s">
        <v>92</v>
      </c>
      <c r="AV806" s="90" t="s">
        <v>93</v>
      </c>
      <c r="AW806" s="90" t="s">
        <v>7427</v>
      </c>
      <c r="AX806" s="90" t="s">
        <v>8892</v>
      </c>
      <c r="AY806" s="90" t="s">
        <v>7429</v>
      </c>
      <c r="AZ806" s="90" t="s">
        <v>8892</v>
      </c>
      <c r="BA806" s="90" t="s">
        <v>97</v>
      </c>
      <c r="BB806" s="90" t="s">
        <v>8893</v>
      </c>
      <c r="BC806" s="90" t="s">
        <v>99</v>
      </c>
      <c r="BD806" s="90" t="s">
        <v>150</v>
      </c>
      <c r="BE806" s="90" t="s">
        <v>61</v>
      </c>
      <c r="BF806" s="90" t="s">
        <v>380</v>
      </c>
      <c r="BG806" s="90" t="s">
        <v>101</v>
      </c>
    </row>
    <row r="807" s="85" customFormat="1" ht="19" customHeight="1" spans="1:59">
      <c r="A807" s="90" t="s">
        <v>151</v>
      </c>
      <c r="B807" s="90" t="s">
        <v>152</v>
      </c>
      <c r="C807" s="90" t="s">
        <v>153</v>
      </c>
      <c r="D807" s="90" t="s">
        <v>154</v>
      </c>
      <c r="E807" s="90" t="s">
        <v>8894</v>
      </c>
      <c r="F807" s="90" t="s">
        <v>8895</v>
      </c>
      <c r="G807" s="90" t="s">
        <v>1734</v>
      </c>
      <c r="H807" s="90" t="s">
        <v>369</v>
      </c>
      <c r="I807" s="90" t="s">
        <v>8896</v>
      </c>
      <c r="J807" s="90" t="s">
        <v>8897</v>
      </c>
      <c r="K807" s="90" t="s">
        <v>8898</v>
      </c>
      <c r="L807" s="90" t="s">
        <v>73</v>
      </c>
      <c r="M807" s="90" t="s">
        <v>3253</v>
      </c>
      <c r="N807" s="90" t="s">
        <v>508</v>
      </c>
      <c r="O807" s="90" t="s">
        <v>1739</v>
      </c>
      <c r="P807" s="90" t="s">
        <v>1740</v>
      </c>
      <c r="Q807" s="90" t="s">
        <v>377</v>
      </c>
      <c r="R807" s="90" t="s">
        <v>378</v>
      </c>
      <c r="S807" s="90" t="s">
        <v>8899</v>
      </c>
      <c r="T807" s="90" t="s">
        <v>262</v>
      </c>
      <c r="U807" s="15">
        <v>1000</v>
      </c>
      <c r="V807" s="15">
        <v>43045</v>
      </c>
      <c r="W807" s="15">
        <v>10000</v>
      </c>
      <c r="X807" s="15">
        <v>1500</v>
      </c>
      <c r="Y807" s="90" t="s">
        <v>143</v>
      </c>
      <c r="Z807" s="90" t="s">
        <v>83</v>
      </c>
      <c r="AA807" s="90" t="s">
        <v>84</v>
      </c>
      <c r="AB807" s="90" t="s">
        <v>8061</v>
      </c>
      <c r="AC807" s="90" t="s">
        <v>145</v>
      </c>
      <c r="AD807" s="90" t="s">
        <v>87</v>
      </c>
      <c r="AE807" s="90" t="s">
        <v>61</v>
      </c>
      <c r="AF807" s="90" t="s">
        <v>61</v>
      </c>
      <c r="AG807" s="90" t="s">
        <v>89</v>
      </c>
      <c r="AH807" s="90" t="s">
        <v>89</v>
      </c>
      <c r="AI807" s="90" t="s">
        <v>89</v>
      </c>
      <c r="AJ807" s="90" t="s">
        <v>89</v>
      </c>
      <c r="AK807" s="90" t="s">
        <v>89</v>
      </c>
      <c r="AL807" s="90" t="s">
        <v>89</v>
      </c>
      <c r="AM807" s="90" t="s">
        <v>89</v>
      </c>
      <c r="AN807" s="90" t="s">
        <v>89</v>
      </c>
      <c r="AO807" s="90" t="s">
        <v>89</v>
      </c>
      <c r="AP807" s="90" t="s">
        <v>89</v>
      </c>
      <c r="AQ807" s="90" t="s">
        <v>90</v>
      </c>
      <c r="AR807" s="90" t="s">
        <v>90</v>
      </c>
      <c r="AS807" s="90" t="s">
        <v>91</v>
      </c>
      <c r="AT807" s="90" t="s">
        <v>92</v>
      </c>
      <c r="AU807" s="90" t="s">
        <v>92</v>
      </c>
      <c r="AV807" s="90" t="s">
        <v>93</v>
      </c>
      <c r="AW807" s="90" t="s">
        <v>8900</v>
      </c>
      <c r="AX807" s="90" t="s">
        <v>8901</v>
      </c>
      <c r="AY807" s="90" t="s">
        <v>8902</v>
      </c>
      <c r="AZ807" s="90" t="s">
        <v>8901</v>
      </c>
      <c r="BA807" s="90" t="s">
        <v>61</v>
      </c>
      <c r="BB807" s="90" t="s">
        <v>8903</v>
      </c>
      <c r="BC807" s="90" t="s">
        <v>99</v>
      </c>
      <c r="BD807" s="90" t="s">
        <v>150</v>
      </c>
      <c r="BE807" s="90" t="s">
        <v>61</v>
      </c>
      <c r="BF807" s="90" t="s">
        <v>262</v>
      </c>
      <c r="BG807" s="90" t="s">
        <v>101</v>
      </c>
    </row>
    <row r="808" s="85" customFormat="1" ht="19" customHeight="1" spans="1:59">
      <c r="A808" s="90" t="s">
        <v>267</v>
      </c>
      <c r="B808" s="90" t="s">
        <v>268</v>
      </c>
      <c r="C808" s="90" t="s">
        <v>6205</v>
      </c>
      <c r="D808" s="90" t="s">
        <v>6206</v>
      </c>
      <c r="E808" s="90" t="s">
        <v>6763</v>
      </c>
      <c r="F808" s="90" t="s">
        <v>6764</v>
      </c>
      <c r="G808" s="90" t="s">
        <v>287</v>
      </c>
      <c r="H808" s="90" t="s">
        <v>109</v>
      </c>
      <c r="I808" s="90" t="s">
        <v>8904</v>
      </c>
      <c r="J808" s="90" t="s">
        <v>8905</v>
      </c>
      <c r="K808" s="90" t="s">
        <v>8906</v>
      </c>
      <c r="L808" s="90" t="s">
        <v>73</v>
      </c>
      <c r="M808" s="90" t="s">
        <v>2479</v>
      </c>
      <c r="N808" s="90" t="s">
        <v>8907</v>
      </c>
      <c r="O808" s="90" t="s">
        <v>292</v>
      </c>
      <c r="P808" s="90" t="s">
        <v>293</v>
      </c>
      <c r="Q808" s="90" t="s">
        <v>294</v>
      </c>
      <c r="R808" s="90" t="s">
        <v>295</v>
      </c>
      <c r="S808" s="90" t="s">
        <v>8908</v>
      </c>
      <c r="T808" s="90" t="s">
        <v>81</v>
      </c>
      <c r="U808" s="15">
        <v>0</v>
      </c>
      <c r="V808" s="15">
        <v>404184</v>
      </c>
      <c r="W808" s="15">
        <v>54100</v>
      </c>
      <c r="X808" s="15">
        <v>10000</v>
      </c>
      <c r="Y808" s="90" t="s">
        <v>143</v>
      </c>
      <c r="Z808" s="90" t="s">
        <v>83</v>
      </c>
      <c r="AA808" s="90" t="s">
        <v>84</v>
      </c>
      <c r="AB808" s="90" t="s">
        <v>6769</v>
      </c>
      <c r="AC808" s="90" t="s">
        <v>145</v>
      </c>
      <c r="AD808" s="90" t="s">
        <v>87</v>
      </c>
      <c r="AE808" s="90" t="s">
        <v>61</v>
      </c>
      <c r="AF808" s="90" t="s">
        <v>61</v>
      </c>
      <c r="AG808" s="90" t="s">
        <v>89</v>
      </c>
      <c r="AH808" s="90" t="s">
        <v>89</v>
      </c>
      <c r="AI808" s="90" t="s">
        <v>89</v>
      </c>
      <c r="AJ808" s="90" t="s">
        <v>89</v>
      </c>
      <c r="AK808" s="90" t="s">
        <v>89</v>
      </c>
      <c r="AL808" s="90" t="s">
        <v>89</v>
      </c>
      <c r="AM808" s="90" t="s">
        <v>89</v>
      </c>
      <c r="AN808" s="90" t="s">
        <v>89</v>
      </c>
      <c r="AO808" s="90" t="s">
        <v>89</v>
      </c>
      <c r="AP808" s="90" t="s">
        <v>89</v>
      </c>
      <c r="AQ808" s="90" t="s">
        <v>90</v>
      </c>
      <c r="AR808" s="90" t="s">
        <v>90</v>
      </c>
      <c r="AS808" s="90" t="s">
        <v>91</v>
      </c>
      <c r="AT808" s="90" t="s">
        <v>92</v>
      </c>
      <c r="AU808" s="90" t="s">
        <v>92</v>
      </c>
      <c r="AV808" s="90" t="s">
        <v>93</v>
      </c>
      <c r="AW808" s="90" t="s">
        <v>6770</v>
      </c>
      <c r="AX808" s="90" t="s">
        <v>8909</v>
      </c>
      <c r="AY808" s="90" t="s">
        <v>6772</v>
      </c>
      <c r="AZ808" s="90" t="s">
        <v>8909</v>
      </c>
      <c r="BA808" s="90" t="s">
        <v>97</v>
      </c>
      <c r="BB808" s="90" t="s">
        <v>8910</v>
      </c>
      <c r="BC808" s="90" t="s">
        <v>99</v>
      </c>
      <c r="BD808" s="90" t="s">
        <v>150</v>
      </c>
      <c r="BE808" s="90" t="s">
        <v>61</v>
      </c>
      <c r="BF808" s="90" t="s">
        <v>81</v>
      </c>
      <c r="BG808" s="90" t="s">
        <v>101</v>
      </c>
    </row>
    <row r="809" s="85" customFormat="1" ht="19" customHeight="1" spans="1:59">
      <c r="A809" s="90" t="s">
        <v>102</v>
      </c>
      <c r="B809" s="90" t="s">
        <v>103</v>
      </c>
      <c r="C809" s="90" t="s">
        <v>1707</v>
      </c>
      <c r="D809" s="90" t="s">
        <v>1708</v>
      </c>
      <c r="E809" s="90" t="s">
        <v>8911</v>
      </c>
      <c r="F809" s="90" t="s">
        <v>7156</v>
      </c>
      <c r="G809" s="90" t="s">
        <v>1794</v>
      </c>
      <c r="H809" s="90" t="s">
        <v>539</v>
      </c>
      <c r="I809" s="90" t="s">
        <v>8912</v>
      </c>
      <c r="J809" s="90" t="s">
        <v>8913</v>
      </c>
      <c r="K809" s="90" t="s">
        <v>8914</v>
      </c>
      <c r="L809" s="90" t="s">
        <v>73</v>
      </c>
      <c r="M809" s="90" t="s">
        <v>8563</v>
      </c>
      <c r="N809" s="90" t="s">
        <v>811</v>
      </c>
      <c r="O809" s="90" t="s">
        <v>398</v>
      </c>
      <c r="P809" s="90" t="s">
        <v>399</v>
      </c>
      <c r="Q809" s="90" t="s">
        <v>240</v>
      </c>
      <c r="R809" s="90" t="s">
        <v>241</v>
      </c>
      <c r="S809" s="90" t="s">
        <v>8915</v>
      </c>
      <c r="T809" s="90" t="s">
        <v>380</v>
      </c>
      <c r="U809" s="15">
        <v>0</v>
      </c>
      <c r="V809" s="15">
        <v>73360</v>
      </c>
      <c r="W809" s="15">
        <v>42000</v>
      </c>
      <c r="X809" s="15">
        <v>14000</v>
      </c>
      <c r="Y809" s="90" t="s">
        <v>143</v>
      </c>
      <c r="Z809" s="90" t="s">
        <v>83</v>
      </c>
      <c r="AA809" s="90" t="s">
        <v>84</v>
      </c>
      <c r="AB809" s="90" t="s">
        <v>8916</v>
      </c>
      <c r="AC809" s="90" t="s">
        <v>121</v>
      </c>
      <c r="AD809" s="90" t="s">
        <v>87</v>
      </c>
      <c r="AE809" s="90" t="s">
        <v>61</v>
      </c>
      <c r="AF809" s="90" t="s">
        <v>61</v>
      </c>
      <c r="AG809" s="90" t="s">
        <v>89</v>
      </c>
      <c r="AH809" s="90" t="s">
        <v>89</v>
      </c>
      <c r="AI809" s="90" t="s">
        <v>89</v>
      </c>
      <c r="AJ809" s="90" t="s">
        <v>89</v>
      </c>
      <c r="AK809" s="90" t="s">
        <v>89</v>
      </c>
      <c r="AL809" s="90" t="s">
        <v>89</v>
      </c>
      <c r="AM809" s="90" t="s">
        <v>89</v>
      </c>
      <c r="AN809" s="90" t="s">
        <v>89</v>
      </c>
      <c r="AO809" s="90" t="s">
        <v>89</v>
      </c>
      <c r="AP809" s="90" t="s">
        <v>89</v>
      </c>
      <c r="AQ809" s="90" t="s">
        <v>90</v>
      </c>
      <c r="AR809" s="90" t="s">
        <v>90</v>
      </c>
      <c r="AS809" s="90" t="s">
        <v>91</v>
      </c>
      <c r="AT809" s="90" t="s">
        <v>92</v>
      </c>
      <c r="AU809" s="90" t="s">
        <v>92</v>
      </c>
      <c r="AV809" s="90" t="s">
        <v>93</v>
      </c>
      <c r="AW809" s="90" t="s">
        <v>8917</v>
      </c>
      <c r="AX809" s="90" t="s">
        <v>8918</v>
      </c>
      <c r="AY809" s="90" t="s">
        <v>8919</v>
      </c>
      <c r="AZ809" s="90" t="s">
        <v>8918</v>
      </c>
      <c r="BA809" s="90" t="s">
        <v>97</v>
      </c>
      <c r="BB809" s="90" t="s">
        <v>8920</v>
      </c>
      <c r="BC809" s="90" t="s">
        <v>99</v>
      </c>
      <c r="BD809" s="90" t="s">
        <v>150</v>
      </c>
      <c r="BE809" s="90" t="s">
        <v>61</v>
      </c>
      <c r="BF809" s="90" t="s">
        <v>380</v>
      </c>
      <c r="BG809" s="90" t="s">
        <v>101</v>
      </c>
    </row>
    <row r="810" s="85" customFormat="1" ht="19" customHeight="1" spans="1:59">
      <c r="A810" s="90" t="s">
        <v>419</v>
      </c>
      <c r="B810" s="90" t="s">
        <v>420</v>
      </c>
      <c r="C810" s="90" t="s">
        <v>421</v>
      </c>
      <c r="D810" s="90" t="s">
        <v>422</v>
      </c>
      <c r="E810" s="90" t="s">
        <v>8921</v>
      </c>
      <c r="F810" s="90" t="s">
        <v>1297</v>
      </c>
      <c r="G810" s="90" t="s">
        <v>1298</v>
      </c>
      <c r="H810" s="90" t="s">
        <v>1299</v>
      </c>
      <c r="I810" s="90" t="s">
        <v>8922</v>
      </c>
      <c r="J810" s="90" t="s">
        <v>8923</v>
      </c>
      <c r="K810" s="90" t="s">
        <v>8924</v>
      </c>
      <c r="L810" s="90" t="s">
        <v>73</v>
      </c>
      <c r="M810" s="90" t="s">
        <v>4428</v>
      </c>
      <c r="N810" s="90" t="s">
        <v>8925</v>
      </c>
      <c r="O810" s="90" t="s">
        <v>2764</v>
      </c>
      <c r="P810" s="90" t="s">
        <v>2765</v>
      </c>
      <c r="Q810" s="90" t="s">
        <v>1306</v>
      </c>
      <c r="R810" s="90" t="s">
        <v>1307</v>
      </c>
      <c r="S810" s="90" t="s">
        <v>8926</v>
      </c>
      <c r="T810" s="90" t="s">
        <v>262</v>
      </c>
      <c r="U810" s="15">
        <v>0</v>
      </c>
      <c r="V810" s="15">
        <v>3000</v>
      </c>
      <c r="W810" s="15">
        <v>2400</v>
      </c>
      <c r="X810" s="15">
        <v>2400</v>
      </c>
      <c r="Y810" s="90" t="s">
        <v>82</v>
      </c>
      <c r="Z810" s="90" t="s">
        <v>83</v>
      </c>
      <c r="AA810" s="90" t="s">
        <v>84</v>
      </c>
      <c r="AB810" s="90" t="s">
        <v>8927</v>
      </c>
      <c r="AC810" s="90" t="s">
        <v>211</v>
      </c>
      <c r="AD810" s="90" t="s">
        <v>87</v>
      </c>
      <c r="AE810" s="90" t="s">
        <v>61</v>
      </c>
      <c r="AF810" s="90" t="s">
        <v>61</v>
      </c>
      <c r="AG810" s="90" t="s">
        <v>89</v>
      </c>
      <c r="AH810" s="90" t="s">
        <v>89</v>
      </c>
      <c r="AI810" s="90" t="s">
        <v>89</v>
      </c>
      <c r="AJ810" s="90" t="s">
        <v>89</v>
      </c>
      <c r="AK810" s="90" t="s">
        <v>89</v>
      </c>
      <c r="AL810" s="90" t="s">
        <v>89</v>
      </c>
      <c r="AM810" s="90" t="s">
        <v>89</v>
      </c>
      <c r="AN810" s="90" t="s">
        <v>89</v>
      </c>
      <c r="AO810" s="90" t="s">
        <v>89</v>
      </c>
      <c r="AP810" s="90" t="s">
        <v>89</v>
      </c>
      <c r="AQ810" s="90" t="s">
        <v>90</v>
      </c>
      <c r="AR810" s="90" t="s">
        <v>90</v>
      </c>
      <c r="AS810" s="90" t="s">
        <v>91</v>
      </c>
      <c r="AT810" s="90" t="s">
        <v>92</v>
      </c>
      <c r="AU810" s="90" t="s">
        <v>92</v>
      </c>
      <c r="AV810" s="90" t="s">
        <v>93</v>
      </c>
      <c r="AW810" s="90" t="s">
        <v>8928</v>
      </c>
      <c r="AX810" s="90" t="s">
        <v>8929</v>
      </c>
      <c r="AY810" s="90" t="s">
        <v>8930</v>
      </c>
      <c r="AZ810" s="90" t="s">
        <v>8929</v>
      </c>
      <c r="BA810" s="90" t="s">
        <v>97</v>
      </c>
      <c r="BB810" s="90" t="s">
        <v>8931</v>
      </c>
      <c r="BC810" s="90" t="s">
        <v>99</v>
      </c>
      <c r="BD810" s="90" t="s">
        <v>100</v>
      </c>
      <c r="BE810" s="90" t="s">
        <v>61</v>
      </c>
      <c r="BF810" s="90" t="s">
        <v>262</v>
      </c>
      <c r="BG810" s="90" t="s">
        <v>101</v>
      </c>
    </row>
    <row r="811" s="85" customFormat="1" ht="19" customHeight="1" spans="1:59">
      <c r="A811" s="90" t="s">
        <v>1564</v>
      </c>
      <c r="B811" s="90" t="s">
        <v>1565</v>
      </c>
      <c r="C811" s="90" t="s">
        <v>7334</v>
      </c>
      <c r="D811" s="90" t="s">
        <v>7335</v>
      </c>
      <c r="E811" s="90" t="s">
        <v>8932</v>
      </c>
      <c r="F811" s="90" t="s">
        <v>7337</v>
      </c>
      <c r="G811" s="90" t="s">
        <v>1890</v>
      </c>
      <c r="H811" s="90" t="s">
        <v>109</v>
      </c>
      <c r="I811" s="90" t="s">
        <v>8933</v>
      </c>
      <c r="J811" s="90" t="s">
        <v>8934</v>
      </c>
      <c r="K811" s="90" t="s">
        <v>8935</v>
      </c>
      <c r="L811" s="90" t="s">
        <v>73</v>
      </c>
      <c r="M811" s="90" t="s">
        <v>162</v>
      </c>
      <c r="N811" s="90" t="s">
        <v>137</v>
      </c>
      <c r="O811" s="90" t="s">
        <v>1537</v>
      </c>
      <c r="P811" s="90" t="s">
        <v>1538</v>
      </c>
      <c r="Q811" s="90" t="s">
        <v>2425</v>
      </c>
      <c r="R811" s="90" t="s">
        <v>2426</v>
      </c>
      <c r="S811" s="90" t="s">
        <v>8936</v>
      </c>
      <c r="T811" s="90" t="s">
        <v>119</v>
      </c>
      <c r="U811" s="15">
        <v>0</v>
      </c>
      <c r="V811" s="15">
        <v>9459</v>
      </c>
      <c r="W811" s="15">
        <v>7000</v>
      </c>
      <c r="X811" s="15">
        <v>7000</v>
      </c>
      <c r="Y811" s="90" t="s">
        <v>82</v>
      </c>
      <c r="Z811" s="90" t="s">
        <v>83</v>
      </c>
      <c r="AA811" s="90" t="s">
        <v>84</v>
      </c>
      <c r="AB811" s="90" t="s">
        <v>8937</v>
      </c>
      <c r="AC811" s="90" t="s">
        <v>121</v>
      </c>
      <c r="AD811" s="90" t="s">
        <v>87</v>
      </c>
      <c r="AE811" s="90" t="s">
        <v>61</v>
      </c>
      <c r="AF811" s="90" t="s">
        <v>61</v>
      </c>
      <c r="AG811" s="90" t="s">
        <v>89</v>
      </c>
      <c r="AH811" s="90" t="s">
        <v>89</v>
      </c>
      <c r="AI811" s="90" t="s">
        <v>89</v>
      </c>
      <c r="AJ811" s="90" t="s">
        <v>88</v>
      </c>
      <c r="AK811" s="90" t="s">
        <v>89</v>
      </c>
      <c r="AL811" s="90" t="s">
        <v>89</v>
      </c>
      <c r="AM811" s="90" t="s">
        <v>88</v>
      </c>
      <c r="AN811" s="90" t="s">
        <v>88</v>
      </c>
      <c r="AO811" s="90" t="s">
        <v>88</v>
      </c>
      <c r="AP811" s="90" t="s">
        <v>89</v>
      </c>
      <c r="AQ811" s="90" t="s">
        <v>90</v>
      </c>
      <c r="AR811" s="90" t="s">
        <v>90</v>
      </c>
      <c r="AS811" s="90" t="s">
        <v>91</v>
      </c>
      <c r="AT811" s="90" t="s">
        <v>92</v>
      </c>
      <c r="AU811" s="90" t="s">
        <v>92</v>
      </c>
      <c r="AV811" s="90" t="s">
        <v>93</v>
      </c>
      <c r="AW811" s="90" t="s">
        <v>8938</v>
      </c>
      <c r="AX811" s="90" t="s">
        <v>8939</v>
      </c>
      <c r="AY811" s="90" t="s">
        <v>8940</v>
      </c>
      <c r="AZ811" s="90" t="s">
        <v>8939</v>
      </c>
      <c r="BA811" s="90" t="s">
        <v>97</v>
      </c>
      <c r="BB811" s="90" t="s">
        <v>8941</v>
      </c>
      <c r="BC811" s="90" t="s">
        <v>99</v>
      </c>
      <c r="BD811" s="90" t="s">
        <v>100</v>
      </c>
      <c r="BE811" s="90" t="s">
        <v>61</v>
      </c>
      <c r="BF811" s="90" t="s">
        <v>119</v>
      </c>
      <c r="BG811" s="90" t="s">
        <v>101</v>
      </c>
    </row>
    <row r="812" s="85" customFormat="1" ht="19" customHeight="1" spans="1:59">
      <c r="A812" s="90" t="s">
        <v>694</v>
      </c>
      <c r="B812" s="90" t="s">
        <v>695</v>
      </c>
      <c r="C812" s="90" t="s">
        <v>958</v>
      </c>
      <c r="D812" s="90" t="s">
        <v>959</v>
      </c>
      <c r="E812" s="90" t="s">
        <v>8942</v>
      </c>
      <c r="F812" s="90" t="s">
        <v>8943</v>
      </c>
      <c r="G812" s="90" t="s">
        <v>2571</v>
      </c>
      <c r="H812" s="90" t="s">
        <v>539</v>
      </c>
      <c r="I812" s="90" t="s">
        <v>8944</v>
      </c>
      <c r="J812" s="90" t="s">
        <v>8945</v>
      </c>
      <c r="K812" s="90" t="s">
        <v>8946</v>
      </c>
      <c r="L812" s="90" t="s">
        <v>73</v>
      </c>
      <c r="M812" s="90" t="s">
        <v>8947</v>
      </c>
      <c r="N812" s="90" t="s">
        <v>811</v>
      </c>
      <c r="O812" s="90" t="s">
        <v>238</v>
      </c>
      <c r="P812" s="90" t="s">
        <v>239</v>
      </c>
      <c r="Q812" s="90" t="s">
        <v>2192</v>
      </c>
      <c r="R812" s="90" t="s">
        <v>2193</v>
      </c>
      <c r="S812" s="90" t="s">
        <v>8948</v>
      </c>
      <c r="T812" s="90" t="s">
        <v>119</v>
      </c>
      <c r="U812" s="15">
        <v>0</v>
      </c>
      <c r="V812" s="15">
        <v>98000</v>
      </c>
      <c r="W812" s="15">
        <v>45300</v>
      </c>
      <c r="X812" s="15">
        <v>25300</v>
      </c>
      <c r="Y812" s="90" t="s">
        <v>143</v>
      </c>
      <c r="Z812" s="90" t="s">
        <v>83</v>
      </c>
      <c r="AA812" s="90" t="s">
        <v>84</v>
      </c>
      <c r="AB812" s="90" t="s">
        <v>8949</v>
      </c>
      <c r="AC812" s="90" t="s">
        <v>211</v>
      </c>
      <c r="AD812" s="90" t="s">
        <v>87</v>
      </c>
      <c r="AE812" s="90" t="s">
        <v>61</v>
      </c>
      <c r="AF812" s="90" t="s">
        <v>61</v>
      </c>
      <c r="AG812" s="90" t="s">
        <v>89</v>
      </c>
      <c r="AH812" s="90" t="s">
        <v>89</v>
      </c>
      <c r="AI812" s="90" t="s">
        <v>89</v>
      </c>
      <c r="AJ812" s="90" t="s">
        <v>89</v>
      </c>
      <c r="AK812" s="90" t="s">
        <v>89</v>
      </c>
      <c r="AL812" s="90" t="s">
        <v>89</v>
      </c>
      <c r="AM812" s="90" t="s">
        <v>89</v>
      </c>
      <c r="AN812" s="90" t="s">
        <v>89</v>
      </c>
      <c r="AO812" s="90" t="s">
        <v>89</v>
      </c>
      <c r="AP812" s="90" t="s">
        <v>89</v>
      </c>
      <c r="AQ812" s="90" t="s">
        <v>90</v>
      </c>
      <c r="AR812" s="90" t="s">
        <v>90</v>
      </c>
      <c r="AS812" s="90" t="s">
        <v>91</v>
      </c>
      <c r="AT812" s="90" t="s">
        <v>92</v>
      </c>
      <c r="AU812" s="90" t="s">
        <v>92</v>
      </c>
      <c r="AV812" s="90" t="s">
        <v>93</v>
      </c>
      <c r="AW812" s="90" t="s">
        <v>8950</v>
      </c>
      <c r="AX812" s="90" t="s">
        <v>8951</v>
      </c>
      <c r="AY812" s="90" t="s">
        <v>8952</v>
      </c>
      <c r="AZ812" s="90" t="s">
        <v>8951</v>
      </c>
      <c r="BA812" s="90" t="s">
        <v>215</v>
      </c>
      <c r="BB812" s="90" t="s">
        <v>8953</v>
      </c>
      <c r="BC812" s="90" t="s">
        <v>99</v>
      </c>
      <c r="BD812" s="90" t="s">
        <v>150</v>
      </c>
      <c r="BE812" s="90" t="s">
        <v>61</v>
      </c>
      <c r="BF812" s="90" t="s">
        <v>119</v>
      </c>
      <c r="BG812" s="90" t="s">
        <v>101</v>
      </c>
    </row>
    <row r="813" s="85" customFormat="1" ht="19" customHeight="1" spans="1:59">
      <c r="A813" s="90" t="s">
        <v>694</v>
      </c>
      <c r="B813" s="90" t="s">
        <v>695</v>
      </c>
      <c r="C813" s="90" t="s">
        <v>1108</v>
      </c>
      <c r="D813" s="90" t="s">
        <v>1109</v>
      </c>
      <c r="E813" s="90" t="s">
        <v>2569</v>
      </c>
      <c r="F813" s="90" t="s">
        <v>2570</v>
      </c>
      <c r="G813" s="90" t="s">
        <v>2571</v>
      </c>
      <c r="H813" s="90" t="s">
        <v>539</v>
      </c>
      <c r="I813" s="90" t="s">
        <v>8954</v>
      </c>
      <c r="J813" s="90" t="s">
        <v>8955</v>
      </c>
      <c r="K813" s="90" t="s">
        <v>8956</v>
      </c>
      <c r="L813" s="90" t="s">
        <v>73</v>
      </c>
      <c r="M813" s="90" t="s">
        <v>5762</v>
      </c>
      <c r="N813" s="90" t="s">
        <v>137</v>
      </c>
      <c r="O813" s="90" t="s">
        <v>238</v>
      </c>
      <c r="P813" s="90" t="s">
        <v>239</v>
      </c>
      <c r="Q813" s="90" t="s">
        <v>240</v>
      </c>
      <c r="R813" s="90" t="s">
        <v>241</v>
      </c>
      <c r="S813" s="90" t="s">
        <v>8957</v>
      </c>
      <c r="T813" s="90" t="s">
        <v>119</v>
      </c>
      <c r="U813" s="15">
        <v>0</v>
      </c>
      <c r="V813" s="15">
        <v>135000</v>
      </c>
      <c r="W813" s="15">
        <v>70000</v>
      </c>
      <c r="X813" s="15">
        <v>30000</v>
      </c>
      <c r="Y813" s="90" t="s">
        <v>143</v>
      </c>
      <c r="Z813" s="90" t="s">
        <v>83</v>
      </c>
      <c r="AA813" s="90" t="s">
        <v>84</v>
      </c>
      <c r="AB813" s="90" t="s">
        <v>2576</v>
      </c>
      <c r="AC813" s="90" t="s">
        <v>145</v>
      </c>
      <c r="AD813" s="90" t="s">
        <v>87</v>
      </c>
      <c r="AE813" s="90" t="s">
        <v>61</v>
      </c>
      <c r="AF813" s="90" t="s">
        <v>61</v>
      </c>
      <c r="AG813" s="90" t="s">
        <v>89</v>
      </c>
      <c r="AH813" s="90" t="s">
        <v>89</v>
      </c>
      <c r="AI813" s="90" t="s">
        <v>89</v>
      </c>
      <c r="AJ813" s="90" t="s">
        <v>89</v>
      </c>
      <c r="AK813" s="90" t="s">
        <v>89</v>
      </c>
      <c r="AL813" s="90" t="s">
        <v>89</v>
      </c>
      <c r="AM813" s="90" t="s">
        <v>89</v>
      </c>
      <c r="AN813" s="90" t="s">
        <v>89</v>
      </c>
      <c r="AO813" s="90" t="s">
        <v>89</v>
      </c>
      <c r="AP813" s="90" t="s">
        <v>89</v>
      </c>
      <c r="AQ813" s="90" t="s">
        <v>90</v>
      </c>
      <c r="AR813" s="90" t="s">
        <v>90</v>
      </c>
      <c r="AS813" s="90" t="s">
        <v>91</v>
      </c>
      <c r="AT813" s="90" t="s">
        <v>92</v>
      </c>
      <c r="AU813" s="90" t="s">
        <v>92</v>
      </c>
      <c r="AV813" s="90" t="s">
        <v>93</v>
      </c>
      <c r="AW813" s="90" t="s">
        <v>2577</v>
      </c>
      <c r="AX813" s="90" t="s">
        <v>8958</v>
      </c>
      <c r="AY813" s="90" t="s">
        <v>2579</v>
      </c>
      <c r="AZ813" s="90" t="s">
        <v>8958</v>
      </c>
      <c r="BA813" s="90" t="s">
        <v>97</v>
      </c>
      <c r="BB813" s="90" t="s">
        <v>8959</v>
      </c>
      <c r="BC813" s="90" t="s">
        <v>99</v>
      </c>
      <c r="BD813" s="90" t="s">
        <v>150</v>
      </c>
      <c r="BE813" s="90" t="s">
        <v>61</v>
      </c>
      <c r="BF813" s="90" t="s">
        <v>119</v>
      </c>
      <c r="BG813" s="90" t="s">
        <v>101</v>
      </c>
    </row>
    <row r="814" s="85" customFormat="1" ht="19" customHeight="1" spans="1:59">
      <c r="A814" s="90" t="s">
        <v>302</v>
      </c>
      <c r="B814" s="90" t="s">
        <v>303</v>
      </c>
      <c r="C814" s="90" t="s">
        <v>304</v>
      </c>
      <c r="D814" s="90" t="s">
        <v>305</v>
      </c>
      <c r="E814" s="90" t="s">
        <v>8960</v>
      </c>
      <c r="F814" s="90" t="s">
        <v>2253</v>
      </c>
      <c r="G814" s="90" t="s">
        <v>1972</v>
      </c>
      <c r="H814" s="90" t="s">
        <v>109</v>
      </c>
      <c r="I814" s="90" t="s">
        <v>8961</v>
      </c>
      <c r="J814" s="90" t="s">
        <v>8962</v>
      </c>
      <c r="K814" s="90" t="s">
        <v>8963</v>
      </c>
      <c r="L814" s="90" t="s">
        <v>73</v>
      </c>
      <c r="M814" s="90" t="s">
        <v>74</v>
      </c>
      <c r="N814" s="90" t="s">
        <v>1752</v>
      </c>
      <c r="O814" s="90" t="s">
        <v>292</v>
      </c>
      <c r="P814" s="90" t="s">
        <v>293</v>
      </c>
      <c r="Q814" s="90" t="s">
        <v>294</v>
      </c>
      <c r="R814" s="90" t="s">
        <v>295</v>
      </c>
      <c r="S814" s="90" t="s">
        <v>8964</v>
      </c>
      <c r="T814" s="90" t="s">
        <v>81</v>
      </c>
      <c r="U814" s="15">
        <v>0</v>
      </c>
      <c r="V814" s="15">
        <v>23513</v>
      </c>
      <c r="W814" s="15">
        <v>18800</v>
      </c>
      <c r="X814" s="15">
        <v>6000</v>
      </c>
      <c r="Y814" s="90" t="s">
        <v>82</v>
      </c>
      <c r="Z814" s="90" t="s">
        <v>83</v>
      </c>
      <c r="AA814" s="90" t="s">
        <v>84</v>
      </c>
      <c r="AB814" s="90" t="s">
        <v>884</v>
      </c>
      <c r="AC814" s="90" t="s">
        <v>359</v>
      </c>
      <c r="AD814" s="90" t="s">
        <v>87</v>
      </c>
      <c r="AE814" s="90" t="s">
        <v>61</v>
      </c>
      <c r="AF814" s="90" t="s">
        <v>61</v>
      </c>
      <c r="AG814" s="90" t="s">
        <v>89</v>
      </c>
      <c r="AH814" s="90" t="s">
        <v>89</v>
      </c>
      <c r="AI814" s="90" t="s">
        <v>88</v>
      </c>
      <c r="AJ814" s="90" t="s">
        <v>88</v>
      </c>
      <c r="AK814" s="90" t="s">
        <v>88</v>
      </c>
      <c r="AL814" s="90" t="s">
        <v>88</v>
      </c>
      <c r="AM814" s="90" t="s">
        <v>88</v>
      </c>
      <c r="AN814" s="90" t="s">
        <v>88</v>
      </c>
      <c r="AO814" s="90" t="s">
        <v>88</v>
      </c>
      <c r="AP814" s="90" t="s">
        <v>89</v>
      </c>
      <c r="AQ814" s="90" t="s">
        <v>90</v>
      </c>
      <c r="AR814" s="90" t="s">
        <v>90</v>
      </c>
      <c r="AS814" s="90" t="s">
        <v>91</v>
      </c>
      <c r="AT814" s="90" t="s">
        <v>92</v>
      </c>
      <c r="AU814" s="90" t="s">
        <v>92</v>
      </c>
      <c r="AV814" s="90" t="s">
        <v>93</v>
      </c>
      <c r="AW814" s="90" t="s">
        <v>2258</v>
      </c>
      <c r="AX814" s="90" t="s">
        <v>8965</v>
      </c>
      <c r="AY814" s="90" t="s">
        <v>2260</v>
      </c>
      <c r="AZ814" s="90" t="s">
        <v>8965</v>
      </c>
      <c r="BA814" s="90" t="s">
        <v>97</v>
      </c>
      <c r="BB814" s="90" t="s">
        <v>8966</v>
      </c>
      <c r="BC814" s="90" t="s">
        <v>99</v>
      </c>
      <c r="BD814" s="90" t="s">
        <v>100</v>
      </c>
      <c r="BE814" s="90" t="s">
        <v>61</v>
      </c>
      <c r="BF814" s="90" t="s">
        <v>81</v>
      </c>
      <c r="BG814" s="90" t="s">
        <v>101</v>
      </c>
    </row>
    <row r="815" s="85" customFormat="1" ht="19" customHeight="1" spans="1:59">
      <c r="A815" s="90" t="s">
        <v>387</v>
      </c>
      <c r="B815" s="90" t="s">
        <v>388</v>
      </c>
      <c r="C815" s="90" t="s">
        <v>3722</v>
      </c>
      <c r="D815" s="90" t="s">
        <v>3723</v>
      </c>
      <c r="E815" s="90" t="s">
        <v>7625</v>
      </c>
      <c r="F815" s="90" t="s">
        <v>8967</v>
      </c>
      <c r="G815" s="90" t="s">
        <v>8968</v>
      </c>
      <c r="H815" s="90" t="s">
        <v>2291</v>
      </c>
      <c r="I815" s="90" t="s">
        <v>8969</v>
      </c>
      <c r="J815" s="90" t="s">
        <v>8970</v>
      </c>
      <c r="K815" s="90" t="s">
        <v>8971</v>
      </c>
      <c r="L815" s="90" t="s">
        <v>73</v>
      </c>
      <c r="M815" s="90" t="s">
        <v>508</v>
      </c>
      <c r="N815" s="90" t="s">
        <v>8972</v>
      </c>
      <c r="O815" s="90" t="s">
        <v>2295</v>
      </c>
      <c r="P815" s="90" t="s">
        <v>2296</v>
      </c>
      <c r="Q815" s="90" t="s">
        <v>431</v>
      </c>
      <c r="R815" s="90" t="s">
        <v>2296</v>
      </c>
      <c r="S815" s="90" t="s">
        <v>8973</v>
      </c>
      <c r="T815" s="90" t="s">
        <v>119</v>
      </c>
      <c r="U815" s="15">
        <v>0</v>
      </c>
      <c r="V815" s="15">
        <v>25000</v>
      </c>
      <c r="W815" s="15">
        <v>17000</v>
      </c>
      <c r="X815" s="15">
        <v>5000</v>
      </c>
      <c r="Y815" s="90" t="s">
        <v>82</v>
      </c>
      <c r="Z815" s="90" t="s">
        <v>83</v>
      </c>
      <c r="AA815" s="90" t="s">
        <v>84</v>
      </c>
      <c r="AB815" s="90" t="s">
        <v>7631</v>
      </c>
      <c r="AC815" s="90" t="s">
        <v>145</v>
      </c>
      <c r="AD815" s="90" t="s">
        <v>87</v>
      </c>
      <c r="AE815" s="90" t="s">
        <v>61</v>
      </c>
      <c r="AF815" s="90" t="s">
        <v>61</v>
      </c>
      <c r="AG815" s="90" t="s">
        <v>89</v>
      </c>
      <c r="AH815" s="90" t="s">
        <v>89</v>
      </c>
      <c r="AI815" s="90" t="s">
        <v>88</v>
      </c>
      <c r="AJ815" s="90" t="s">
        <v>88</v>
      </c>
      <c r="AK815" s="90" t="s">
        <v>88</v>
      </c>
      <c r="AL815" s="90" t="s">
        <v>88</v>
      </c>
      <c r="AM815" s="90" t="s">
        <v>88</v>
      </c>
      <c r="AN815" s="90" t="s">
        <v>88</v>
      </c>
      <c r="AO815" s="90" t="s">
        <v>88</v>
      </c>
      <c r="AP815" s="90" t="s">
        <v>89</v>
      </c>
      <c r="AQ815" s="90" t="s">
        <v>90</v>
      </c>
      <c r="AR815" s="90" t="s">
        <v>90</v>
      </c>
      <c r="AS815" s="90" t="s">
        <v>91</v>
      </c>
      <c r="AT815" s="90" t="s">
        <v>92</v>
      </c>
      <c r="AU815" s="90" t="s">
        <v>92</v>
      </c>
      <c r="AV815" s="90" t="s">
        <v>93</v>
      </c>
      <c r="AW815" s="90" t="s">
        <v>7632</v>
      </c>
      <c r="AX815" s="90" t="s">
        <v>8974</v>
      </c>
      <c r="AY815" s="90" t="s">
        <v>6196</v>
      </c>
      <c r="AZ815" s="90" t="s">
        <v>8974</v>
      </c>
      <c r="BA815" s="90" t="s">
        <v>215</v>
      </c>
      <c r="BB815" s="90" t="s">
        <v>8975</v>
      </c>
      <c r="BC815" s="90" t="s">
        <v>99</v>
      </c>
      <c r="BD815" s="90" t="s">
        <v>100</v>
      </c>
      <c r="BE815" s="90" t="s">
        <v>61</v>
      </c>
      <c r="BF815" s="90" t="s">
        <v>119</v>
      </c>
      <c r="BG815" s="90" t="s">
        <v>101</v>
      </c>
    </row>
    <row r="816" s="85" customFormat="1" ht="19" customHeight="1" spans="1:59">
      <c r="A816" s="90" t="s">
        <v>516</v>
      </c>
      <c r="B816" s="90" t="s">
        <v>517</v>
      </c>
      <c r="C816" s="90" t="s">
        <v>681</v>
      </c>
      <c r="D816" s="90" t="s">
        <v>682</v>
      </c>
      <c r="E816" s="90" t="s">
        <v>8976</v>
      </c>
      <c r="F816" s="90" t="s">
        <v>7715</v>
      </c>
      <c r="G816" s="90" t="s">
        <v>7715</v>
      </c>
      <c r="H816" s="90" t="s">
        <v>7716</v>
      </c>
      <c r="I816" s="90" t="s">
        <v>8977</v>
      </c>
      <c r="J816" s="90" t="s">
        <v>8978</v>
      </c>
      <c r="K816" s="90" t="s">
        <v>8979</v>
      </c>
      <c r="L816" s="90" t="s">
        <v>73</v>
      </c>
      <c r="M816" s="90" t="s">
        <v>8980</v>
      </c>
      <c r="N816" s="90" t="s">
        <v>203</v>
      </c>
      <c r="O816" s="90" t="s">
        <v>949</v>
      </c>
      <c r="P816" s="90" t="s">
        <v>950</v>
      </c>
      <c r="Q816" s="90" t="s">
        <v>257</v>
      </c>
      <c r="R816" s="90" t="s">
        <v>951</v>
      </c>
      <c r="S816" s="90" t="s">
        <v>8981</v>
      </c>
      <c r="T816" s="90" t="s">
        <v>380</v>
      </c>
      <c r="U816" s="15">
        <v>0</v>
      </c>
      <c r="V816" s="15">
        <v>15500</v>
      </c>
      <c r="W816" s="15">
        <v>3800</v>
      </c>
      <c r="X816" s="15">
        <v>3800</v>
      </c>
      <c r="Y816" s="90" t="s">
        <v>143</v>
      </c>
      <c r="Z816" s="90" t="s">
        <v>83</v>
      </c>
      <c r="AA816" s="90" t="s">
        <v>84</v>
      </c>
      <c r="AB816" s="90" t="s">
        <v>8982</v>
      </c>
      <c r="AC816" s="90" t="s">
        <v>145</v>
      </c>
      <c r="AD816" s="90" t="s">
        <v>87</v>
      </c>
      <c r="AE816" s="90" t="s">
        <v>61</v>
      </c>
      <c r="AF816" s="90" t="s">
        <v>61</v>
      </c>
      <c r="AG816" s="90" t="s">
        <v>89</v>
      </c>
      <c r="AH816" s="90" t="s">
        <v>89</v>
      </c>
      <c r="AI816" s="90" t="s">
        <v>89</v>
      </c>
      <c r="AJ816" s="90" t="s">
        <v>89</v>
      </c>
      <c r="AK816" s="90" t="s">
        <v>89</v>
      </c>
      <c r="AL816" s="90" t="s">
        <v>89</v>
      </c>
      <c r="AM816" s="90" t="s">
        <v>89</v>
      </c>
      <c r="AN816" s="90" t="s">
        <v>89</v>
      </c>
      <c r="AO816" s="90" t="s">
        <v>89</v>
      </c>
      <c r="AP816" s="90" t="s">
        <v>89</v>
      </c>
      <c r="AQ816" s="90" t="s">
        <v>90</v>
      </c>
      <c r="AR816" s="90" t="s">
        <v>90</v>
      </c>
      <c r="AS816" s="90" t="s">
        <v>91</v>
      </c>
      <c r="AT816" s="90" t="s">
        <v>92</v>
      </c>
      <c r="AU816" s="90" t="s">
        <v>92</v>
      </c>
      <c r="AV816" s="90" t="s">
        <v>93</v>
      </c>
      <c r="AW816" s="90" t="s">
        <v>8983</v>
      </c>
      <c r="AX816" s="90" t="s">
        <v>8984</v>
      </c>
      <c r="AY816" s="90" t="s">
        <v>8985</v>
      </c>
      <c r="AZ816" s="90" t="s">
        <v>8984</v>
      </c>
      <c r="BA816" s="90" t="s">
        <v>97</v>
      </c>
      <c r="BB816" s="90" t="s">
        <v>8986</v>
      </c>
      <c r="BC816" s="90" t="s">
        <v>99</v>
      </c>
      <c r="BD816" s="90" t="s">
        <v>150</v>
      </c>
      <c r="BE816" s="90" t="s">
        <v>61</v>
      </c>
      <c r="BF816" s="90" t="s">
        <v>380</v>
      </c>
      <c r="BG816" s="90" t="s">
        <v>101</v>
      </c>
    </row>
    <row r="817" s="85" customFormat="1" ht="19" customHeight="1" spans="1:59">
      <c r="A817" s="90" t="s">
        <v>267</v>
      </c>
      <c r="B817" s="90" t="s">
        <v>268</v>
      </c>
      <c r="C817" s="90" t="s">
        <v>6205</v>
      </c>
      <c r="D817" s="90" t="s">
        <v>6206</v>
      </c>
      <c r="E817" s="90" t="s">
        <v>8987</v>
      </c>
      <c r="F817" s="90" t="s">
        <v>8988</v>
      </c>
      <c r="G817" s="90" t="s">
        <v>287</v>
      </c>
      <c r="H817" s="90" t="s">
        <v>109</v>
      </c>
      <c r="I817" s="90" t="s">
        <v>8989</v>
      </c>
      <c r="J817" s="90" t="s">
        <v>8990</v>
      </c>
      <c r="K817" s="90" t="s">
        <v>8991</v>
      </c>
      <c r="L817" s="90" t="s">
        <v>73</v>
      </c>
      <c r="M817" s="90" t="s">
        <v>8992</v>
      </c>
      <c r="N817" s="90" t="s">
        <v>508</v>
      </c>
      <c r="O817" s="90" t="s">
        <v>115</v>
      </c>
      <c r="P817" s="90" t="s">
        <v>116</v>
      </c>
      <c r="Q817" s="90" t="s">
        <v>117</v>
      </c>
      <c r="R817" s="90" t="s">
        <v>116</v>
      </c>
      <c r="S817" s="90" t="s">
        <v>8993</v>
      </c>
      <c r="T817" s="90" t="s">
        <v>380</v>
      </c>
      <c r="U817" s="15">
        <v>0</v>
      </c>
      <c r="V817" s="15">
        <v>19904</v>
      </c>
      <c r="W817" s="15">
        <v>2000</v>
      </c>
      <c r="X817" s="15">
        <v>2000</v>
      </c>
      <c r="Y817" s="90" t="s">
        <v>143</v>
      </c>
      <c r="Z817" s="90" t="s">
        <v>83</v>
      </c>
      <c r="AA817" s="90" t="s">
        <v>84</v>
      </c>
      <c r="AB817" s="90" t="s">
        <v>8994</v>
      </c>
      <c r="AC817" s="90" t="s">
        <v>145</v>
      </c>
      <c r="AD817" s="90" t="s">
        <v>87</v>
      </c>
      <c r="AE817" s="90" t="s">
        <v>61</v>
      </c>
      <c r="AF817" s="90" t="s">
        <v>61</v>
      </c>
      <c r="AG817" s="90" t="s">
        <v>89</v>
      </c>
      <c r="AH817" s="90" t="s">
        <v>89</v>
      </c>
      <c r="AI817" s="90" t="s">
        <v>89</v>
      </c>
      <c r="AJ817" s="90" t="s">
        <v>89</v>
      </c>
      <c r="AK817" s="90" t="s">
        <v>89</v>
      </c>
      <c r="AL817" s="90" t="s">
        <v>89</v>
      </c>
      <c r="AM817" s="90" t="s">
        <v>89</v>
      </c>
      <c r="AN817" s="90" t="s">
        <v>89</v>
      </c>
      <c r="AO817" s="90" t="s">
        <v>89</v>
      </c>
      <c r="AP817" s="90" t="s">
        <v>89</v>
      </c>
      <c r="AQ817" s="90" t="s">
        <v>90</v>
      </c>
      <c r="AR817" s="90" t="s">
        <v>90</v>
      </c>
      <c r="AS817" s="90" t="s">
        <v>91</v>
      </c>
      <c r="AT817" s="90" t="s">
        <v>92</v>
      </c>
      <c r="AU817" s="90" t="s">
        <v>92</v>
      </c>
      <c r="AV817" s="90" t="s">
        <v>93</v>
      </c>
      <c r="AW817" s="90" t="s">
        <v>8995</v>
      </c>
      <c r="AX817" s="90" t="s">
        <v>8996</v>
      </c>
      <c r="AY817" s="90" t="s">
        <v>8940</v>
      </c>
      <c r="AZ817" s="90" t="s">
        <v>8996</v>
      </c>
      <c r="BA817" s="90" t="s">
        <v>97</v>
      </c>
      <c r="BB817" s="90" t="s">
        <v>8997</v>
      </c>
      <c r="BC817" s="90" t="s">
        <v>99</v>
      </c>
      <c r="BD817" s="90" t="s">
        <v>150</v>
      </c>
      <c r="BE817" s="90" t="s">
        <v>61</v>
      </c>
      <c r="BF817" s="90" t="s">
        <v>380</v>
      </c>
      <c r="BG817" s="90" t="s">
        <v>101</v>
      </c>
    </row>
    <row r="818" s="85" customFormat="1" ht="19" customHeight="1" spans="1:59">
      <c r="A818" s="90" t="s">
        <v>226</v>
      </c>
      <c r="B818" s="90" t="s">
        <v>227</v>
      </c>
      <c r="C818" s="90" t="s">
        <v>318</v>
      </c>
      <c r="D818" s="90" t="s">
        <v>319</v>
      </c>
      <c r="E818" s="90" t="s">
        <v>8998</v>
      </c>
      <c r="F818" s="90" t="s">
        <v>8999</v>
      </c>
      <c r="G818" s="90" t="s">
        <v>7853</v>
      </c>
      <c r="H818" s="90" t="s">
        <v>1571</v>
      </c>
      <c r="I818" s="90" t="s">
        <v>9000</v>
      </c>
      <c r="J818" s="90" t="s">
        <v>9001</v>
      </c>
      <c r="K818" s="90" t="s">
        <v>9002</v>
      </c>
      <c r="L818" s="90" t="s">
        <v>73</v>
      </c>
      <c r="M818" s="90" t="s">
        <v>162</v>
      </c>
      <c r="N818" s="90" t="s">
        <v>2350</v>
      </c>
      <c r="O818" s="90" t="s">
        <v>949</v>
      </c>
      <c r="P818" s="90" t="s">
        <v>950</v>
      </c>
      <c r="Q818" s="90" t="s">
        <v>3226</v>
      </c>
      <c r="R818" s="90" t="s">
        <v>3227</v>
      </c>
      <c r="S818" s="90" t="s">
        <v>9003</v>
      </c>
      <c r="T818" s="90" t="s">
        <v>380</v>
      </c>
      <c r="U818" s="15">
        <v>0</v>
      </c>
      <c r="V818" s="15">
        <v>38000</v>
      </c>
      <c r="W818" s="15">
        <v>30000</v>
      </c>
      <c r="X818" s="15">
        <v>15000</v>
      </c>
      <c r="Y818" s="90" t="s">
        <v>82</v>
      </c>
      <c r="Z818" s="90" t="s">
        <v>83</v>
      </c>
      <c r="AA818" s="90" t="s">
        <v>84</v>
      </c>
      <c r="AB818" s="90" t="s">
        <v>2401</v>
      </c>
      <c r="AC818" s="90" t="s">
        <v>121</v>
      </c>
      <c r="AD818" s="90" t="s">
        <v>87</v>
      </c>
      <c r="AE818" s="90" t="s">
        <v>61</v>
      </c>
      <c r="AF818" s="90" t="s">
        <v>61</v>
      </c>
      <c r="AG818" s="90" t="s">
        <v>89</v>
      </c>
      <c r="AH818" s="90" t="s">
        <v>89</v>
      </c>
      <c r="AI818" s="90" t="s">
        <v>89</v>
      </c>
      <c r="AJ818" s="90" t="s">
        <v>89</v>
      </c>
      <c r="AK818" s="90" t="s">
        <v>89</v>
      </c>
      <c r="AL818" s="90" t="s">
        <v>89</v>
      </c>
      <c r="AM818" s="90" t="s">
        <v>89</v>
      </c>
      <c r="AN818" s="90" t="s">
        <v>89</v>
      </c>
      <c r="AO818" s="90" t="s">
        <v>89</v>
      </c>
      <c r="AP818" s="90" t="s">
        <v>89</v>
      </c>
      <c r="AQ818" s="90" t="s">
        <v>90</v>
      </c>
      <c r="AR818" s="90" t="s">
        <v>90</v>
      </c>
      <c r="AS818" s="90" t="s">
        <v>91</v>
      </c>
      <c r="AT818" s="90" t="s">
        <v>92</v>
      </c>
      <c r="AU818" s="90" t="s">
        <v>92</v>
      </c>
      <c r="AV818" s="90" t="s">
        <v>93</v>
      </c>
      <c r="AW818" s="90" t="s">
        <v>9004</v>
      </c>
      <c r="AX818" s="90" t="s">
        <v>9005</v>
      </c>
      <c r="AY818" s="90" t="s">
        <v>9006</v>
      </c>
      <c r="AZ818" s="90" t="s">
        <v>9005</v>
      </c>
      <c r="BA818" s="90" t="s">
        <v>97</v>
      </c>
      <c r="BB818" s="90" t="s">
        <v>9007</v>
      </c>
      <c r="BC818" s="90" t="s">
        <v>99</v>
      </c>
      <c r="BD818" s="90" t="s">
        <v>100</v>
      </c>
      <c r="BE818" s="90" t="s">
        <v>61</v>
      </c>
      <c r="BF818" s="90" t="s">
        <v>380</v>
      </c>
      <c r="BG818" s="90" t="s">
        <v>101</v>
      </c>
    </row>
    <row r="819" s="85" customFormat="1" ht="19" customHeight="1" spans="1:59">
      <c r="A819" s="90" t="s">
        <v>694</v>
      </c>
      <c r="B819" s="90" t="s">
        <v>695</v>
      </c>
      <c r="C819" s="90" t="s">
        <v>845</v>
      </c>
      <c r="D819" s="90" t="s">
        <v>846</v>
      </c>
      <c r="E819" s="90" t="s">
        <v>847</v>
      </c>
      <c r="F819" s="90" t="s">
        <v>848</v>
      </c>
      <c r="G819" s="90" t="s">
        <v>769</v>
      </c>
      <c r="H819" s="90" t="s">
        <v>109</v>
      </c>
      <c r="I819" s="90" t="s">
        <v>9008</v>
      </c>
      <c r="J819" s="90" t="s">
        <v>9009</v>
      </c>
      <c r="K819" s="90" t="s">
        <v>9010</v>
      </c>
      <c r="L819" s="90" t="s">
        <v>73</v>
      </c>
      <c r="M819" s="90" t="s">
        <v>9011</v>
      </c>
      <c r="N819" s="90" t="s">
        <v>1847</v>
      </c>
      <c r="O819" s="90" t="s">
        <v>1848</v>
      </c>
      <c r="P819" s="90" t="s">
        <v>1849</v>
      </c>
      <c r="Q819" s="90" t="s">
        <v>1850</v>
      </c>
      <c r="R819" s="90" t="s">
        <v>1849</v>
      </c>
      <c r="S819" s="90" t="s">
        <v>9012</v>
      </c>
      <c r="T819" s="90" t="s">
        <v>380</v>
      </c>
      <c r="U819" s="15">
        <v>0</v>
      </c>
      <c r="V819" s="15">
        <v>25000</v>
      </c>
      <c r="W819" s="15">
        <v>12400</v>
      </c>
      <c r="X819" s="15">
        <v>7400</v>
      </c>
      <c r="Y819" s="90" t="s">
        <v>143</v>
      </c>
      <c r="Z819" s="90" t="s">
        <v>83</v>
      </c>
      <c r="AA819" s="90" t="s">
        <v>84</v>
      </c>
      <c r="AB819" s="90" t="s">
        <v>2151</v>
      </c>
      <c r="AC819" s="90" t="s">
        <v>145</v>
      </c>
      <c r="AD819" s="90" t="s">
        <v>87</v>
      </c>
      <c r="AE819" s="90" t="s">
        <v>61</v>
      </c>
      <c r="AF819" s="90" t="s">
        <v>61</v>
      </c>
      <c r="AG819" s="90" t="s">
        <v>89</v>
      </c>
      <c r="AH819" s="90" t="s">
        <v>89</v>
      </c>
      <c r="AI819" s="90" t="s">
        <v>89</v>
      </c>
      <c r="AJ819" s="90" t="s">
        <v>89</v>
      </c>
      <c r="AK819" s="90" t="s">
        <v>89</v>
      </c>
      <c r="AL819" s="90" t="s">
        <v>89</v>
      </c>
      <c r="AM819" s="90" t="s">
        <v>89</v>
      </c>
      <c r="AN819" s="90" t="s">
        <v>89</v>
      </c>
      <c r="AO819" s="90" t="s">
        <v>89</v>
      </c>
      <c r="AP819" s="90" t="s">
        <v>89</v>
      </c>
      <c r="AQ819" s="90" t="s">
        <v>90</v>
      </c>
      <c r="AR819" s="90" t="s">
        <v>90</v>
      </c>
      <c r="AS819" s="90" t="s">
        <v>91</v>
      </c>
      <c r="AT819" s="90" t="s">
        <v>92</v>
      </c>
      <c r="AU819" s="90" t="s">
        <v>92</v>
      </c>
      <c r="AV819" s="90" t="s">
        <v>93</v>
      </c>
      <c r="AW819" s="90" t="s">
        <v>856</v>
      </c>
      <c r="AX819" s="90" t="s">
        <v>9013</v>
      </c>
      <c r="AY819" s="90" t="s">
        <v>858</v>
      </c>
      <c r="AZ819" s="90" t="s">
        <v>9013</v>
      </c>
      <c r="BA819" s="90" t="s">
        <v>97</v>
      </c>
      <c r="BB819" s="90" t="s">
        <v>9014</v>
      </c>
      <c r="BC819" s="90" t="s">
        <v>99</v>
      </c>
      <c r="BD819" s="90" t="s">
        <v>150</v>
      </c>
      <c r="BE819" s="90" t="s">
        <v>61</v>
      </c>
      <c r="BF819" s="90" t="s">
        <v>380</v>
      </c>
      <c r="BG819" s="90" t="s">
        <v>101</v>
      </c>
    </row>
    <row r="820" s="85" customFormat="1" ht="19" customHeight="1" spans="1:59">
      <c r="A820" s="90" t="s">
        <v>441</v>
      </c>
      <c r="B820" s="90" t="s">
        <v>442</v>
      </c>
      <c r="C820" s="90" t="s">
        <v>5613</v>
      </c>
      <c r="D820" s="90" t="s">
        <v>5614</v>
      </c>
      <c r="E820" s="90" t="s">
        <v>7778</v>
      </c>
      <c r="F820" s="90" t="s">
        <v>9015</v>
      </c>
      <c r="G820" s="90" t="s">
        <v>942</v>
      </c>
      <c r="H820" s="90" t="s">
        <v>943</v>
      </c>
      <c r="I820" s="90" t="s">
        <v>9016</v>
      </c>
      <c r="J820" s="90" t="s">
        <v>9017</v>
      </c>
      <c r="K820" s="90" t="s">
        <v>9018</v>
      </c>
      <c r="L820" s="90" t="s">
        <v>73</v>
      </c>
      <c r="M820" s="90" t="s">
        <v>74</v>
      </c>
      <c r="N820" s="90" t="s">
        <v>1752</v>
      </c>
      <c r="O820" s="90" t="s">
        <v>949</v>
      </c>
      <c r="P820" s="90" t="s">
        <v>950</v>
      </c>
      <c r="Q820" s="90" t="s">
        <v>257</v>
      </c>
      <c r="R820" s="90" t="s">
        <v>951</v>
      </c>
      <c r="S820" s="90" t="s">
        <v>9019</v>
      </c>
      <c r="T820" s="90" t="s">
        <v>380</v>
      </c>
      <c r="U820" s="15">
        <v>0</v>
      </c>
      <c r="V820" s="15">
        <v>58000</v>
      </c>
      <c r="W820" s="15">
        <v>40000</v>
      </c>
      <c r="X820" s="15">
        <v>20000</v>
      </c>
      <c r="Y820" s="90" t="s">
        <v>82</v>
      </c>
      <c r="Z820" s="90" t="s">
        <v>83</v>
      </c>
      <c r="AA820" s="90" t="s">
        <v>84</v>
      </c>
      <c r="AB820" s="90" t="s">
        <v>1460</v>
      </c>
      <c r="AC820" s="90" t="s">
        <v>145</v>
      </c>
      <c r="AD820" s="90" t="s">
        <v>87</v>
      </c>
      <c r="AE820" s="90" t="s">
        <v>61</v>
      </c>
      <c r="AF820" s="90" t="s">
        <v>61</v>
      </c>
      <c r="AG820" s="90" t="s">
        <v>89</v>
      </c>
      <c r="AH820" s="90" t="s">
        <v>89</v>
      </c>
      <c r="AI820" s="90" t="s">
        <v>89</v>
      </c>
      <c r="AJ820" s="90" t="s">
        <v>88</v>
      </c>
      <c r="AK820" s="90" t="s">
        <v>88</v>
      </c>
      <c r="AL820" s="90" t="s">
        <v>88</v>
      </c>
      <c r="AM820" s="90" t="s">
        <v>89</v>
      </c>
      <c r="AN820" s="90" t="s">
        <v>89</v>
      </c>
      <c r="AO820" s="90" t="s">
        <v>88</v>
      </c>
      <c r="AP820" s="90" t="s">
        <v>89</v>
      </c>
      <c r="AQ820" s="90" t="s">
        <v>90</v>
      </c>
      <c r="AR820" s="90" t="s">
        <v>90</v>
      </c>
      <c r="AS820" s="90" t="s">
        <v>91</v>
      </c>
      <c r="AT820" s="90" t="s">
        <v>92</v>
      </c>
      <c r="AU820" s="90" t="s">
        <v>92</v>
      </c>
      <c r="AV820" s="90" t="s">
        <v>93</v>
      </c>
      <c r="AW820" s="90" t="s">
        <v>7787</v>
      </c>
      <c r="AX820" s="90" t="s">
        <v>9020</v>
      </c>
      <c r="AY820" s="90" t="s">
        <v>7789</v>
      </c>
      <c r="AZ820" s="90" t="s">
        <v>9020</v>
      </c>
      <c r="BA820" s="90" t="s">
        <v>97</v>
      </c>
      <c r="BB820" s="90" t="s">
        <v>9021</v>
      </c>
      <c r="BC820" s="90" t="s">
        <v>99</v>
      </c>
      <c r="BD820" s="90" t="s">
        <v>100</v>
      </c>
      <c r="BE820" s="90" t="s">
        <v>61</v>
      </c>
      <c r="BF820" s="90" t="s">
        <v>380</v>
      </c>
      <c r="BG820" s="90" t="s">
        <v>101</v>
      </c>
    </row>
    <row r="821" s="85" customFormat="1" ht="19" customHeight="1" spans="1:59">
      <c r="A821" s="90" t="s">
        <v>302</v>
      </c>
      <c r="B821" s="90" t="s">
        <v>303</v>
      </c>
      <c r="C821" s="90" t="s">
        <v>1968</v>
      </c>
      <c r="D821" s="90" t="s">
        <v>1969</v>
      </c>
      <c r="E821" s="90" t="s">
        <v>9022</v>
      </c>
      <c r="F821" s="90" t="s">
        <v>9023</v>
      </c>
      <c r="G821" s="90" t="s">
        <v>1903</v>
      </c>
      <c r="H821" s="90" t="s">
        <v>1795</v>
      </c>
      <c r="I821" s="90" t="s">
        <v>9024</v>
      </c>
      <c r="J821" s="90" t="s">
        <v>9025</v>
      </c>
      <c r="K821" s="90" t="s">
        <v>9026</v>
      </c>
      <c r="L821" s="90" t="s">
        <v>73</v>
      </c>
      <c r="M821" s="90" t="s">
        <v>74</v>
      </c>
      <c r="N821" s="90" t="s">
        <v>880</v>
      </c>
      <c r="O821" s="90" t="s">
        <v>4669</v>
      </c>
      <c r="P821" s="90" t="s">
        <v>4670</v>
      </c>
      <c r="Q821" s="90" t="s">
        <v>4671</v>
      </c>
      <c r="R821" s="90" t="s">
        <v>4672</v>
      </c>
      <c r="S821" s="90" t="s">
        <v>9027</v>
      </c>
      <c r="T821" s="90" t="s">
        <v>380</v>
      </c>
      <c r="U821" s="15">
        <v>0</v>
      </c>
      <c r="V821" s="15">
        <v>7800</v>
      </c>
      <c r="W821" s="15">
        <v>6200</v>
      </c>
      <c r="X821" s="15">
        <v>3100</v>
      </c>
      <c r="Y821" s="90" t="s">
        <v>82</v>
      </c>
      <c r="Z821" s="90" t="s">
        <v>83</v>
      </c>
      <c r="AA821" s="90" t="s">
        <v>84</v>
      </c>
      <c r="AB821" s="90" t="s">
        <v>9028</v>
      </c>
      <c r="AC821" s="90" t="s">
        <v>145</v>
      </c>
      <c r="AD821" s="90" t="s">
        <v>87</v>
      </c>
      <c r="AE821" s="90" t="s">
        <v>61</v>
      </c>
      <c r="AF821" s="90" t="s">
        <v>61</v>
      </c>
      <c r="AG821" s="90" t="s">
        <v>89</v>
      </c>
      <c r="AH821" s="90" t="s">
        <v>89</v>
      </c>
      <c r="AI821" s="90" t="s">
        <v>89</v>
      </c>
      <c r="AJ821" s="90" t="s">
        <v>89</v>
      </c>
      <c r="AK821" s="90" t="s">
        <v>89</v>
      </c>
      <c r="AL821" s="90" t="s">
        <v>89</v>
      </c>
      <c r="AM821" s="90" t="s">
        <v>89</v>
      </c>
      <c r="AN821" s="90" t="s">
        <v>89</v>
      </c>
      <c r="AO821" s="90" t="s">
        <v>89</v>
      </c>
      <c r="AP821" s="90" t="s">
        <v>89</v>
      </c>
      <c r="AQ821" s="90" t="s">
        <v>90</v>
      </c>
      <c r="AR821" s="90" t="s">
        <v>90</v>
      </c>
      <c r="AS821" s="90" t="s">
        <v>91</v>
      </c>
      <c r="AT821" s="90" t="s">
        <v>92</v>
      </c>
      <c r="AU821" s="90" t="s">
        <v>92</v>
      </c>
      <c r="AV821" s="90" t="s">
        <v>93</v>
      </c>
      <c r="AW821" s="90" t="s">
        <v>9029</v>
      </c>
      <c r="AX821" s="90" t="s">
        <v>9030</v>
      </c>
      <c r="AY821" s="90" t="s">
        <v>9031</v>
      </c>
      <c r="AZ821" s="90" t="s">
        <v>9030</v>
      </c>
      <c r="BA821" s="90" t="s">
        <v>97</v>
      </c>
      <c r="BB821" s="90" t="s">
        <v>9032</v>
      </c>
      <c r="BC821" s="90" t="s">
        <v>99</v>
      </c>
      <c r="BD821" s="90" t="s">
        <v>100</v>
      </c>
      <c r="BE821" s="90" t="s">
        <v>61</v>
      </c>
      <c r="BF821" s="90" t="s">
        <v>380</v>
      </c>
      <c r="BG821" s="90" t="s">
        <v>101</v>
      </c>
    </row>
    <row r="822" s="85" customFormat="1" ht="19" customHeight="1" spans="1:59">
      <c r="A822" s="90" t="s">
        <v>174</v>
      </c>
      <c r="B822" s="90" t="s">
        <v>175</v>
      </c>
      <c r="C822" s="90" t="s">
        <v>1498</v>
      </c>
      <c r="D822" s="90" t="s">
        <v>1499</v>
      </c>
      <c r="E822" s="90" t="s">
        <v>9033</v>
      </c>
      <c r="F822" s="90" t="s">
        <v>4550</v>
      </c>
      <c r="G822" s="90" t="s">
        <v>4550</v>
      </c>
      <c r="H822" s="90" t="s">
        <v>539</v>
      </c>
      <c r="I822" s="90" t="s">
        <v>9034</v>
      </c>
      <c r="J822" s="90" t="s">
        <v>9035</v>
      </c>
      <c r="K822" s="90" t="s">
        <v>9036</v>
      </c>
      <c r="L822" s="90" t="s">
        <v>73</v>
      </c>
      <c r="M822" s="90" t="s">
        <v>1526</v>
      </c>
      <c r="N822" s="90" t="s">
        <v>527</v>
      </c>
      <c r="O822" s="90" t="s">
        <v>774</v>
      </c>
      <c r="P822" s="90" t="s">
        <v>775</v>
      </c>
      <c r="Q822" s="90" t="s">
        <v>9037</v>
      </c>
      <c r="R822" s="90" t="s">
        <v>9038</v>
      </c>
      <c r="S822" s="90" t="s">
        <v>9039</v>
      </c>
      <c r="T822" s="90" t="s">
        <v>119</v>
      </c>
      <c r="U822" s="15">
        <v>0</v>
      </c>
      <c r="V822" s="15">
        <v>21178</v>
      </c>
      <c r="W822" s="15">
        <v>15000</v>
      </c>
      <c r="X822" s="15">
        <v>5000</v>
      </c>
      <c r="Y822" s="90" t="s">
        <v>82</v>
      </c>
      <c r="Z822" s="90" t="s">
        <v>83</v>
      </c>
      <c r="AA822" s="90" t="s">
        <v>84</v>
      </c>
      <c r="AB822" s="90" t="s">
        <v>9040</v>
      </c>
      <c r="AC822" s="90" t="s">
        <v>121</v>
      </c>
      <c r="AD822" s="90" t="s">
        <v>87</v>
      </c>
      <c r="AE822" s="90" t="s">
        <v>61</v>
      </c>
      <c r="AF822" s="90" t="s">
        <v>61</v>
      </c>
      <c r="AG822" s="90" t="s">
        <v>89</v>
      </c>
      <c r="AH822" s="90" t="s">
        <v>89</v>
      </c>
      <c r="AI822" s="90" t="s">
        <v>89</v>
      </c>
      <c r="AJ822" s="90" t="s">
        <v>88</v>
      </c>
      <c r="AK822" s="90" t="s">
        <v>89</v>
      </c>
      <c r="AL822" s="90" t="s">
        <v>89</v>
      </c>
      <c r="AM822" s="90" t="s">
        <v>89</v>
      </c>
      <c r="AN822" s="90" t="s">
        <v>89</v>
      </c>
      <c r="AO822" s="90" t="s">
        <v>89</v>
      </c>
      <c r="AP822" s="90" t="s">
        <v>89</v>
      </c>
      <c r="AQ822" s="90" t="s">
        <v>90</v>
      </c>
      <c r="AR822" s="90" t="s">
        <v>90</v>
      </c>
      <c r="AS822" s="90" t="s">
        <v>91</v>
      </c>
      <c r="AT822" s="90" t="s">
        <v>92</v>
      </c>
      <c r="AU822" s="90" t="s">
        <v>92</v>
      </c>
      <c r="AV822" s="90" t="s">
        <v>93</v>
      </c>
      <c r="AW822" s="90" t="s">
        <v>9041</v>
      </c>
      <c r="AX822" s="90" t="s">
        <v>9042</v>
      </c>
      <c r="AY822" s="90" t="s">
        <v>9043</v>
      </c>
      <c r="AZ822" s="90" t="s">
        <v>9042</v>
      </c>
      <c r="BA822" s="90" t="s">
        <v>97</v>
      </c>
      <c r="BB822" s="90" t="s">
        <v>9044</v>
      </c>
      <c r="BC822" s="90" t="s">
        <v>99</v>
      </c>
      <c r="BD822" s="90" t="s">
        <v>100</v>
      </c>
      <c r="BE822" s="90" t="s">
        <v>61</v>
      </c>
      <c r="BF822" s="90" t="s">
        <v>119</v>
      </c>
      <c r="BG822" s="90" t="s">
        <v>101</v>
      </c>
    </row>
    <row r="823" s="85" customFormat="1" ht="19" customHeight="1" spans="1:59">
      <c r="A823" s="90" t="s">
        <v>441</v>
      </c>
      <c r="B823" s="90" t="s">
        <v>442</v>
      </c>
      <c r="C823" s="90" t="s">
        <v>4676</v>
      </c>
      <c r="D823" s="90" t="s">
        <v>4677</v>
      </c>
      <c r="E823" s="90" t="s">
        <v>8588</v>
      </c>
      <c r="F823" s="90" t="s">
        <v>4679</v>
      </c>
      <c r="G823" s="90" t="s">
        <v>447</v>
      </c>
      <c r="H823" s="90" t="s">
        <v>109</v>
      </c>
      <c r="I823" s="90" t="s">
        <v>9045</v>
      </c>
      <c r="J823" s="90" t="s">
        <v>9046</v>
      </c>
      <c r="K823" s="90" t="s">
        <v>9047</v>
      </c>
      <c r="L823" s="90" t="s">
        <v>73</v>
      </c>
      <c r="M823" s="90" t="s">
        <v>9048</v>
      </c>
      <c r="N823" s="90" t="s">
        <v>1276</v>
      </c>
      <c r="O823" s="90" t="s">
        <v>115</v>
      </c>
      <c r="P823" s="90" t="s">
        <v>116</v>
      </c>
      <c r="Q823" s="90" t="s">
        <v>117</v>
      </c>
      <c r="R823" s="90" t="s">
        <v>116</v>
      </c>
      <c r="S823" s="90" t="s">
        <v>9049</v>
      </c>
      <c r="T823" s="90" t="s">
        <v>119</v>
      </c>
      <c r="U823" s="15">
        <v>0</v>
      </c>
      <c r="V823" s="15">
        <v>66000</v>
      </c>
      <c r="W823" s="15">
        <v>50000</v>
      </c>
      <c r="X823" s="15">
        <v>10000</v>
      </c>
      <c r="Y823" s="90" t="s">
        <v>143</v>
      </c>
      <c r="Z823" s="90" t="s">
        <v>83</v>
      </c>
      <c r="AA823" s="90" t="s">
        <v>84</v>
      </c>
      <c r="AB823" s="90" t="s">
        <v>9050</v>
      </c>
      <c r="AC823" s="90" t="s">
        <v>211</v>
      </c>
      <c r="AD823" s="90" t="s">
        <v>87</v>
      </c>
      <c r="AE823" s="90" t="s">
        <v>61</v>
      </c>
      <c r="AF823" s="90" t="s">
        <v>61</v>
      </c>
      <c r="AG823" s="90" t="s">
        <v>89</v>
      </c>
      <c r="AH823" s="90" t="s">
        <v>89</v>
      </c>
      <c r="AI823" s="90" t="s">
        <v>89</v>
      </c>
      <c r="AJ823" s="90" t="s">
        <v>89</v>
      </c>
      <c r="AK823" s="90" t="s">
        <v>89</v>
      </c>
      <c r="AL823" s="90" t="s">
        <v>88</v>
      </c>
      <c r="AM823" s="90" t="s">
        <v>89</v>
      </c>
      <c r="AN823" s="90" t="s">
        <v>89</v>
      </c>
      <c r="AO823" s="90" t="s">
        <v>89</v>
      </c>
      <c r="AP823" s="90" t="s">
        <v>89</v>
      </c>
      <c r="AQ823" s="90" t="s">
        <v>90</v>
      </c>
      <c r="AR823" s="90" t="s">
        <v>90</v>
      </c>
      <c r="AS823" s="90" t="s">
        <v>91</v>
      </c>
      <c r="AT823" s="90" t="s">
        <v>92</v>
      </c>
      <c r="AU823" s="90" t="s">
        <v>92</v>
      </c>
      <c r="AV823" s="90" t="s">
        <v>93</v>
      </c>
      <c r="AW823" s="90" t="s">
        <v>8593</v>
      </c>
      <c r="AX823" s="90" t="s">
        <v>9051</v>
      </c>
      <c r="AY823" s="90" t="s">
        <v>8595</v>
      </c>
      <c r="AZ823" s="90" t="s">
        <v>9051</v>
      </c>
      <c r="BA823" s="90" t="s">
        <v>97</v>
      </c>
      <c r="BB823" s="90" t="s">
        <v>9052</v>
      </c>
      <c r="BC823" s="90" t="s">
        <v>99</v>
      </c>
      <c r="BD823" s="90" t="s">
        <v>150</v>
      </c>
      <c r="BE823" s="90" t="s">
        <v>61</v>
      </c>
      <c r="BF823" s="90" t="s">
        <v>119</v>
      </c>
      <c r="BG823" s="90" t="s">
        <v>101</v>
      </c>
    </row>
    <row r="824" s="85" customFormat="1" ht="19" customHeight="1" spans="1:59">
      <c r="A824" s="90" t="s">
        <v>174</v>
      </c>
      <c r="B824" s="90" t="s">
        <v>175</v>
      </c>
      <c r="C824" s="90" t="s">
        <v>2007</v>
      </c>
      <c r="D824" s="90" t="s">
        <v>2008</v>
      </c>
      <c r="E824" s="90" t="s">
        <v>9053</v>
      </c>
      <c r="F824" s="90" t="s">
        <v>2010</v>
      </c>
      <c r="G824" s="90" t="s">
        <v>893</v>
      </c>
      <c r="H824" s="90" t="s">
        <v>109</v>
      </c>
      <c r="I824" s="90" t="s">
        <v>9054</v>
      </c>
      <c r="J824" s="90" t="s">
        <v>9055</v>
      </c>
      <c r="K824" s="90" t="s">
        <v>9056</v>
      </c>
      <c r="L824" s="90" t="s">
        <v>73</v>
      </c>
      <c r="M824" s="90" t="s">
        <v>9057</v>
      </c>
      <c r="N824" s="90" t="s">
        <v>2967</v>
      </c>
      <c r="O824" s="90" t="s">
        <v>221</v>
      </c>
      <c r="P824" s="90" t="s">
        <v>222</v>
      </c>
      <c r="Q824" s="90" t="s">
        <v>206</v>
      </c>
      <c r="R824" s="90" t="s">
        <v>207</v>
      </c>
      <c r="S824" s="90" t="s">
        <v>9058</v>
      </c>
      <c r="T824" s="90" t="s">
        <v>380</v>
      </c>
      <c r="U824" s="15">
        <v>0</v>
      </c>
      <c r="V824" s="15">
        <v>89000</v>
      </c>
      <c r="W824" s="15">
        <v>40000</v>
      </c>
      <c r="X824" s="15">
        <v>26000</v>
      </c>
      <c r="Y824" s="90" t="s">
        <v>143</v>
      </c>
      <c r="Z824" s="90" t="s">
        <v>83</v>
      </c>
      <c r="AA824" s="90" t="s">
        <v>84</v>
      </c>
      <c r="AB824" s="90" t="s">
        <v>9059</v>
      </c>
      <c r="AC824" s="90" t="s">
        <v>359</v>
      </c>
      <c r="AD824" s="90" t="s">
        <v>87</v>
      </c>
      <c r="AE824" s="90" t="s">
        <v>61</v>
      </c>
      <c r="AF824" s="90" t="s">
        <v>61</v>
      </c>
      <c r="AG824" s="90" t="s">
        <v>89</v>
      </c>
      <c r="AH824" s="90" t="s">
        <v>89</v>
      </c>
      <c r="AI824" s="90" t="s">
        <v>89</v>
      </c>
      <c r="AJ824" s="90" t="s">
        <v>89</v>
      </c>
      <c r="AK824" s="90" t="s">
        <v>89</v>
      </c>
      <c r="AL824" s="90" t="s">
        <v>89</v>
      </c>
      <c r="AM824" s="90" t="s">
        <v>89</v>
      </c>
      <c r="AN824" s="90" t="s">
        <v>89</v>
      </c>
      <c r="AO824" s="90" t="s">
        <v>89</v>
      </c>
      <c r="AP824" s="90" t="s">
        <v>89</v>
      </c>
      <c r="AQ824" s="90" t="s">
        <v>90</v>
      </c>
      <c r="AR824" s="90" t="s">
        <v>90</v>
      </c>
      <c r="AS824" s="90" t="s">
        <v>91</v>
      </c>
      <c r="AT824" s="90" t="s">
        <v>92</v>
      </c>
      <c r="AU824" s="90" t="s">
        <v>92</v>
      </c>
      <c r="AV824" s="90" t="s">
        <v>93</v>
      </c>
      <c r="AW824" s="90" t="s">
        <v>9060</v>
      </c>
      <c r="AX824" s="90" t="s">
        <v>9061</v>
      </c>
      <c r="AY824" s="90" t="s">
        <v>9062</v>
      </c>
      <c r="AZ824" s="90" t="s">
        <v>9061</v>
      </c>
      <c r="BA824" s="90" t="s">
        <v>97</v>
      </c>
      <c r="BB824" s="90" t="s">
        <v>9063</v>
      </c>
      <c r="BC824" s="90" t="s">
        <v>99</v>
      </c>
      <c r="BD824" s="90" t="s">
        <v>150</v>
      </c>
      <c r="BE824" s="90" t="s">
        <v>61</v>
      </c>
      <c r="BF824" s="90" t="s">
        <v>380</v>
      </c>
      <c r="BG824" s="90" t="s">
        <v>101</v>
      </c>
    </row>
    <row r="825" s="85" customFormat="1" ht="19" customHeight="1" spans="1:59">
      <c r="A825" s="90" t="s">
        <v>226</v>
      </c>
      <c r="B825" s="90" t="s">
        <v>227</v>
      </c>
      <c r="C825" s="90" t="s">
        <v>1512</v>
      </c>
      <c r="D825" s="90" t="s">
        <v>1513</v>
      </c>
      <c r="E825" s="90" t="s">
        <v>3206</v>
      </c>
      <c r="F825" s="90" t="s">
        <v>3207</v>
      </c>
      <c r="G825" s="90" t="s">
        <v>876</v>
      </c>
      <c r="H825" s="90" t="s">
        <v>109</v>
      </c>
      <c r="I825" s="90" t="s">
        <v>9064</v>
      </c>
      <c r="J825" s="90" t="s">
        <v>9065</v>
      </c>
      <c r="K825" s="90" t="s">
        <v>9066</v>
      </c>
      <c r="L825" s="90" t="s">
        <v>73</v>
      </c>
      <c r="M825" s="90" t="s">
        <v>341</v>
      </c>
      <c r="N825" s="90" t="s">
        <v>1752</v>
      </c>
      <c r="O825" s="90" t="s">
        <v>1537</v>
      </c>
      <c r="P825" s="90" t="s">
        <v>1538</v>
      </c>
      <c r="Q825" s="90" t="s">
        <v>2425</v>
      </c>
      <c r="R825" s="90" t="s">
        <v>2426</v>
      </c>
      <c r="S825" s="90" t="s">
        <v>9067</v>
      </c>
      <c r="T825" s="90" t="s">
        <v>119</v>
      </c>
      <c r="U825" s="15">
        <v>0</v>
      </c>
      <c r="V825" s="15">
        <v>23000</v>
      </c>
      <c r="W825" s="15">
        <v>18400</v>
      </c>
      <c r="X825" s="15">
        <v>8000</v>
      </c>
      <c r="Y825" s="90" t="s">
        <v>82</v>
      </c>
      <c r="Z825" s="90" t="s">
        <v>83</v>
      </c>
      <c r="AA825" s="90" t="s">
        <v>84</v>
      </c>
      <c r="AB825" s="90" t="s">
        <v>3213</v>
      </c>
      <c r="AC825" s="90" t="s">
        <v>211</v>
      </c>
      <c r="AD825" s="90" t="s">
        <v>87</v>
      </c>
      <c r="AE825" s="90" t="s">
        <v>61</v>
      </c>
      <c r="AF825" s="90" t="s">
        <v>61</v>
      </c>
      <c r="AG825" s="90" t="s">
        <v>88</v>
      </c>
      <c r="AH825" s="90" t="s">
        <v>89</v>
      </c>
      <c r="AI825" s="90" t="s">
        <v>89</v>
      </c>
      <c r="AJ825" s="90" t="s">
        <v>89</v>
      </c>
      <c r="AK825" s="90" t="s">
        <v>89</v>
      </c>
      <c r="AL825" s="90" t="s">
        <v>88</v>
      </c>
      <c r="AM825" s="90" t="s">
        <v>89</v>
      </c>
      <c r="AN825" s="90" t="s">
        <v>89</v>
      </c>
      <c r="AO825" s="90" t="s">
        <v>88</v>
      </c>
      <c r="AP825" s="90" t="s">
        <v>89</v>
      </c>
      <c r="AQ825" s="90" t="s">
        <v>90</v>
      </c>
      <c r="AR825" s="90" t="s">
        <v>90</v>
      </c>
      <c r="AS825" s="90" t="s">
        <v>91</v>
      </c>
      <c r="AT825" s="90" t="s">
        <v>92</v>
      </c>
      <c r="AU825" s="90" t="s">
        <v>92</v>
      </c>
      <c r="AV825" s="90" t="s">
        <v>93</v>
      </c>
      <c r="AW825" s="90" t="s">
        <v>3214</v>
      </c>
      <c r="AX825" s="90" t="s">
        <v>9068</v>
      </c>
      <c r="AY825" s="90" t="s">
        <v>3216</v>
      </c>
      <c r="AZ825" s="90" t="s">
        <v>9068</v>
      </c>
      <c r="BA825" s="90" t="s">
        <v>97</v>
      </c>
      <c r="BB825" s="90" t="s">
        <v>9069</v>
      </c>
      <c r="BC825" s="90" t="s">
        <v>99</v>
      </c>
      <c r="BD825" s="90" t="s">
        <v>100</v>
      </c>
      <c r="BE825" s="90" t="s">
        <v>61</v>
      </c>
      <c r="BF825" s="90" t="s">
        <v>119</v>
      </c>
      <c r="BG825" s="90" t="s">
        <v>101</v>
      </c>
    </row>
    <row r="826" s="85" customFormat="1" ht="19" customHeight="1" spans="1:59">
      <c r="A826" s="90" t="s">
        <v>485</v>
      </c>
      <c r="B826" s="90" t="s">
        <v>486</v>
      </c>
      <c r="C826" s="90" t="s">
        <v>2147</v>
      </c>
      <c r="D826" s="90" t="s">
        <v>2148</v>
      </c>
      <c r="E826" s="90" t="s">
        <v>9070</v>
      </c>
      <c r="F826" s="90" t="s">
        <v>3712</v>
      </c>
      <c r="G826" s="90" t="s">
        <v>8444</v>
      </c>
      <c r="H826" s="90" t="s">
        <v>1299</v>
      </c>
      <c r="I826" s="90" t="s">
        <v>9071</v>
      </c>
      <c r="J826" s="90" t="s">
        <v>9072</v>
      </c>
      <c r="K826" s="90" t="s">
        <v>9073</v>
      </c>
      <c r="L826" s="90" t="s">
        <v>73</v>
      </c>
      <c r="M826" s="90" t="s">
        <v>9074</v>
      </c>
      <c r="N826" s="90" t="s">
        <v>544</v>
      </c>
      <c r="O826" s="90" t="s">
        <v>1304</v>
      </c>
      <c r="P826" s="90" t="s">
        <v>1305</v>
      </c>
      <c r="Q826" s="90" t="s">
        <v>1715</v>
      </c>
      <c r="R826" s="90" t="s">
        <v>1716</v>
      </c>
      <c r="S826" s="90" t="s">
        <v>9075</v>
      </c>
      <c r="T826" s="90" t="s">
        <v>380</v>
      </c>
      <c r="U826" s="15">
        <v>0</v>
      </c>
      <c r="V826" s="15">
        <v>29000</v>
      </c>
      <c r="W826" s="15">
        <v>14500</v>
      </c>
      <c r="X826" s="15">
        <v>10000</v>
      </c>
      <c r="Y826" s="90" t="s">
        <v>143</v>
      </c>
      <c r="Z826" s="90" t="s">
        <v>83</v>
      </c>
      <c r="AA826" s="90" t="s">
        <v>84</v>
      </c>
      <c r="AB826" s="90" t="s">
        <v>9076</v>
      </c>
      <c r="AC826" s="90" t="s">
        <v>359</v>
      </c>
      <c r="AD826" s="90" t="s">
        <v>87</v>
      </c>
      <c r="AE826" s="90" t="s">
        <v>61</v>
      </c>
      <c r="AF826" s="90" t="s">
        <v>61</v>
      </c>
      <c r="AG826" s="90" t="s">
        <v>89</v>
      </c>
      <c r="AH826" s="90" t="s">
        <v>89</v>
      </c>
      <c r="AI826" s="90" t="s">
        <v>88</v>
      </c>
      <c r="AJ826" s="90" t="s">
        <v>89</v>
      </c>
      <c r="AK826" s="90" t="s">
        <v>88</v>
      </c>
      <c r="AL826" s="90" t="s">
        <v>88</v>
      </c>
      <c r="AM826" s="90" t="s">
        <v>89</v>
      </c>
      <c r="AN826" s="90" t="s">
        <v>89</v>
      </c>
      <c r="AO826" s="90" t="s">
        <v>89</v>
      </c>
      <c r="AP826" s="90" t="s">
        <v>89</v>
      </c>
      <c r="AQ826" s="90" t="s">
        <v>90</v>
      </c>
      <c r="AR826" s="90" t="s">
        <v>90</v>
      </c>
      <c r="AS826" s="90" t="s">
        <v>91</v>
      </c>
      <c r="AT826" s="90" t="s">
        <v>92</v>
      </c>
      <c r="AU826" s="90" t="s">
        <v>92</v>
      </c>
      <c r="AV826" s="90" t="s">
        <v>93</v>
      </c>
      <c r="AW826" s="90" t="s">
        <v>9077</v>
      </c>
      <c r="AX826" s="90" t="s">
        <v>9078</v>
      </c>
      <c r="AY826" s="90" t="s">
        <v>9079</v>
      </c>
      <c r="AZ826" s="90" t="s">
        <v>9078</v>
      </c>
      <c r="BA826" s="90" t="s">
        <v>97</v>
      </c>
      <c r="BB826" s="90" t="s">
        <v>9080</v>
      </c>
      <c r="BC826" s="90" t="s">
        <v>99</v>
      </c>
      <c r="BD826" s="90" t="s">
        <v>150</v>
      </c>
      <c r="BE826" s="90" t="s">
        <v>61</v>
      </c>
      <c r="BF826" s="90" t="s">
        <v>380</v>
      </c>
      <c r="BG826" s="90" t="s">
        <v>101</v>
      </c>
    </row>
    <row r="827" s="85" customFormat="1" ht="19" customHeight="1" spans="1:59">
      <c r="A827" s="90" t="s">
        <v>516</v>
      </c>
      <c r="B827" s="90" t="s">
        <v>517</v>
      </c>
      <c r="C827" s="90" t="s">
        <v>2343</v>
      </c>
      <c r="D827" s="90" t="s">
        <v>2344</v>
      </c>
      <c r="E827" s="90" t="s">
        <v>9081</v>
      </c>
      <c r="F827" s="90" t="s">
        <v>9082</v>
      </c>
      <c r="G827" s="90" t="s">
        <v>2924</v>
      </c>
      <c r="H827" s="90" t="s">
        <v>1299</v>
      </c>
      <c r="I827" s="90" t="s">
        <v>9083</v>
      </c>
      <c r="J827" s="90" t="s">
        <v>9084</v>
      </c>
      <c r="K827" s="90" t="s">
        <v>9085</v>
      </c>
      <c r="L827" s="90" t="s">
        <v>73</v>
      </c>
      <c r="M827" s="90" t="s">
        <v>3988</v>
      </c>
      <c r="N827" s="90" t="s">
        <v>1276</v>
      </c>
      <c r="O827" s="90" t="s">
        <v>1726</v>
      </c>
      <c r="P827" s="90" t="s">
        <v>1727</v>
      </c>
      <c r="Q827" s="90" t="s">
        <v>1306</v>
      </c>
      <c r="R827" s="90" t="s">
        <v>1307</v>
      </c>
      <c r="S827" s="90" t="s">
        <v>9086</v>
      </c>
      <c r="T827" s="90" t="s">
        <v>262</v>
      </c>
      <c r="U827" s="15">
        <v>0</v>
      </c>
      <c r="V827" s="15">
        <v>27660</v>
      </c>
      <c r="W827" s="15">
        <v>12000</v>
      </c>
      <c r="X827" s="15">
        <v>1000</v>
      </c>
      <c r="Y827" s="90" t="s">
        <v>143</v>
      </c>
      <c r="Z827" s="90" t="s">
        <v>83</v>
      </c>
      <c r="AA827" s="90" t="s">
        <v>84</v>
      </c>
      <c r="AB827" s="90" t="s">
        <v>2352</v>
      </c>
      <c r="AC827" s="90" t="s">
        <v>145</v>
      </c>
      <c r="AD827" s="90" t="s">
        <v>87</v>
      </c>
      <c r="AE827" s="90" t="s">
        <v>61</v>
      </c>
      <c r="AF827" s="90" t="s">
        <v>61</v>
      </c>
      <c r="AG827" s="90" t="s">
        <v>89</v>
      </c>
      <c r="AH827" s="90" t="s">
        <v>89</v>
      </c>
      <c r="AI827" s="90" t="s">
        <v>89</v>
      </c>
      <c r="AJ827" s="90" t="s">
        <v>89</v>
      </c>
      <c r="AK827" s="90" t="s">
        <v>89</v>
      </c>
      <c r="AL827" s="90" t="s">
        <v>89</v>
      </c>
      <c r="AM827" s="90" t="s">
        <v>89</v>
      </c>
      <c r="AN827" s="90" t="s">
        <v>89</v>
      </c>
      <c r="AO827" s="90" t="s">
        <v>89</v>
      </c>
      <c r="AP827" s="90" t="s">
        <v>89</v>
      </c>
      <c r="AQ827" s="90" t="s">
        <v>90</v>
      </c>
      <c r="AR827" s="90" t="s">
        <v>90</v>
      </c>
      <c r="AS827" s="90" t="s">
        <v>91</v>
      </c>
      <c r="AT827" s="90" t="s">
        <v>92</v>
      </c>
      <c r="AU827" s="90" t="s">
        <v>92</v>
      </c>
      <c r="AV827" s="90" t="s">
        <v>93</v>
      </c>
      <c r="AW827" s="90" t="s">
        <v>2353</v>
      </c>
      <c r="AX827" s="90" t="s">
        <v>9087</v>
      </c>
      <c r="AY827" s="90" t="s">
        <v>2355</v>
      </c>
      <c r="AZ827" s="90" t="s">
        <v>9087</v>
      </c>
      <c r="BA827" s="90" t="s">
        <v>215</v>
      </c>
      <c r="BB827" s="90" t="s">
        <v>9088</v>
      </c>
      <c r="BC827" s="90" t="s">
        <v>99</v>
      </c>
      <c r="BD827" s="90" t="s">
        <v>150</v>
      </c>
      <c r="BE827" s="90" t="s">
        <v>61</v>
      </c>
      <c r="BF827" s="90" t="s">
        <v>262</v>
      </c>
      <c r="BG827" s="90" t="s">
        <v>101</v>
      </c>
    </row>
    <row r="828" s="85" customFormat="1" ht="19" customHeight="1" spans="1:59">
      <c r="A828" s="90" t="s">
        <v>151</v>
      </c>
      <c r="B828" s="90" t="s">
        <v>152</v>
      </c>
      <c r="C828" s="90" t="s">
        <v>5084</v>
      </c>
      <c r="D828" s="90" t="s">
        <v>5085</v>
      </c>
      <c r="E828" s="90" t="s">
        <v>9089</v>
      </c>
      <c r="F828" s="90" t="s">
        <v>9090</v>
      </c>
      <c r="G828" s="90" t="s">
        <v>7561</v>
      </c>
      <c r="H828" s="90" t="s">
        <v>2636</v>
      </c>
      <c r="I828" s="90" t="s">
        <v>9091</v>
      </c>
      <c r="J828" s="90" t="s">
        <v>9092</v>
      </c>
      <c r="K828" s="90" t="s">
        <v>9093</v>
      </c>
      <c r="L828" s="90" t="s">
        <v>73</v>
      </c>
      <c r="M828" s="90" t="s">
        <v>9094</v>
      </c>
      <c r="N828" s="90" t="s">
        <v>2015</v>
      </c>
      <c r="O828" s="90" t="s">
        <v>6155</v>
      </c>
      <c r="P828" s="90" t="s">
        <v>6156</v>
      </c>
      <c r="Q828" s="90" t="s">
        <v>6157</v>
      </c>
      <c r="R828" s="90" t="s">
        <v>6156</v>
      </c>
      <c r="S828" s="90" t="s">
        <v>9095</v>
      </c>
      <c r="T828" s="90" t="s">
        <v>380</v>
      </c>
      <c r="U828" s="15">
        <v>0</v>
      </c>
      <c r="V828" s="15">
        <v>30000</v>
      </c>
      <c r="W828" s="15">
        <v>24000</v>
      </c>
      <c r="X828" s="15">
        <v>17000</v>
      </c>
      <c r="Y828" s="90" t="s">
        <v>143</v>
      </c>
      <c r="Z828" s="90" t="s">
        <v>83</v>
      </c>
      <c r="AA828" s="90" t="s">
        <v>84</v>
      </c>
      <c r="AB828" s="90" t="s">
        <v>9096</v>
      </c>
      <c r="AC828" s="90" t="s">
        <v>359</v>
      </c>
      <c r="AD828" s="90" t="s">
        <v>87</v>
      </c>
      <c r="AE828" s="90" t="s">
        <v>61</v>
      </c>
      <c r="AF828" s="90" t="s">
        <v>61</v>
      </c>
      <c r="AG828" s="90" t="s">
        <v>89</v>
      </c>
      <c r="AH828" s="90" t="s">
        <v>88</v>
      </c>
      <c r="AI828" s="90" t="s">
        <v>88</v>
      </c>
      <c r="AJ828" s="90" t="s">
        <v>88</v>
      </c>
      <c r="AK828" s="90" t="s">
        <v>88</v>
      </c>
      <c r="AL828" s="90" t="s">
        <v>88</v>
      </c>
      <c r="AM828" s="90" t="s">
        <v>88</v>
      </c>
      <c r="AN828" s="90" t="s">
        <v>88</v>
      </c>
      <c r="AO828" s="90" t="s">
        <v>88</v>
      </c>
      <c r="AP828" s="90" t="s">
        <v>89</v>
      </c>
      <c r="AQ828" s="90" t="s">
        <v>90</v>
      </c>
      <c r="AR828" s="90" t="s">
        <v>90</v>
      </c>
      <c r="AS828" s="90" t="s">
        <v>91</v>
      </c>
      <c r="AT828" s="90" t="s">
        <v>92</v>
      </c>
      <c r="AU828" s="90" t="s">
        <v>92</v>
      </c>
      <c r="AV828" s="90" t="s">
        <v>93</v>
      </c>
      <c r="AW828" s="90" t="s">
        <v>9097</v>
      </c>
      <c r="AX828" s="90" t="s">
        <v>9098</v>
      </c>
      <c r="AY828" s="90" t="s">
        <v>9099</v>
      </c>
      <c r="AZ828" s="90" t="s">
        <v>9098</v>
      </c>
      <c r="BA828" s="90" t="s">
        <v>97</v>
      </c>
      <c r="BB828" s="90" t="s">
        <v>9100</v>
      </c>
      <c r="BC828" s="90" t="s">
        <v>99</v>
      </c>
      <c r="BD828" s="90" t="s">
        <v>150</v>
      </c>
      <c r="BE828" s="90" t="s">
        <v>61</v>
      </c>
      <c r="BF828" s="90" t="s">
        <v>380</v>
      </c>
      <c r="BG828" s="90" t="s">
        <v>101</v>
      </c>
    </row>
    <row r="829" s="85" customFormat="1" ht="19" customHeight="1" spans="1:59">
      <c r="A829" s="90" t="s">
        <v>419</v>
      </c>
      <c r="B829" s="90" t="s">
        <v>420</v>
      </c>
      <c r="C829" s="90" t="s">
        <v>1661</v>
      </c>
      <c r="D829" s="90" t="s">
        <v>1662</v>
      </c>
      <c r="E829" s="90" t="s">
        <v>2213</v>
      </c>
      <c r="F829" s="90" t="s">
        <v>2214</v>
      </c>
      <c r="G829" s="90" t="s">
        <v>2215</v>
      </c>
      <c r="H829" s="90" t="s">
        <v>2216</v>
      </c>
      <c r="I829" s="90" t="s">
        <v>9101</v>
      </c>
      <c r="J829" s="90" t="s">
        <v>9102</v>
      </c>
      <c r="K829" s="90" t="s">
        <v>9103</v>
      </c>
      <c r="L829" s="90" t="s">
        <v>73</v>
      </c>
      <c r="M829" s="90" t="s">
        <v>1526</v>
      </c>
      <c r="N829" s="90" t="s">
        <v>1700</v>
      </c>
      <c r="O829" s="90" t="s">
        <v>2221</v>
      </c>
      <c r="P829" s="90" t="s">
        <v>2222</v>
      </c>
      <c r="Q829" s="90" t="s">
        <v>2223</v>
      </c>
      <c r="R829" s="90" t="s">
        <v>2224</v>
      </c>
      <c r="S829" s="90" t="s">
        <v>9104</v>
      </c>
      <c r="T829" s="90" t="s">
        <v>262</v>
      </c>
      <c r="U829" s="15">
        <v>0</v>
      </c>
      <c r="V829" s="15">
        <v>21110</v>
      </c>
      <c r="W829" s="15">
        <v>10000</v>
      </c>
      <c r="X829" s="15">
        <v>1000</v>
      </c>
      <c r="Y829" s="90" t="s">
        <v>82</v>
      </c>
      <c r="Z829" s="90" t="s">
        <v>83</v>
      </c>
      <c r="AA829" s="90" t="s">
        <v>84</v>
      </c>
      <c r="AB829" s="90" t="s">
        <v>2214</v>
      </c>
      <c r="AC829" s="90" t="s">
        <v>145</v>
      </c>
      <c r="AD829" s="90" t="s">
        <v>87</v>
      </c>
      <c r="AE829" s="90" t="s">
        <v>61</v>
      </c>
      <c r="AF829" s="90" t="s">
        <v>61</v>
      </c>
      <c r="AG829" s="90" t="s">
        <v>89</v>
      </c>
      <c r="AH829" s="90" t="s">
        <v>89</v>
      </c>
      <c r="AI829" s="90" t="s">
        <v>89</v>
      </c>
      <c r="AJ829" s="90" t="s">
        <v>89</v>
      </c>
      <c r="AK829" s="90" t="s">
        <v>89</v>
      </c>
      <c r="AL829" s="90" t="s">
        <v>89</v>
      </c>
      <c r="AM829" s="90" t="s">
        <v>89</v>
      </c>
      <c r="AN829" s="90" t="s">
        <v>89</v>
      </c>
      <c r="AO829" s="90" t="s">
        <v>88</v>
      </c>
      <c r="AP829" s="90" t="s">
        <v>89</v>
      </c>
      <c r="AQ829" s="90" t="s">
        <v>90</v>
      </c>
      <c r="AR829" s="90" t="s">
        <v>90</v>
      </c>
      <c r="AS829" s="90" t="s">
        <v>91</v>
      </c>
      <c r="AT829" s="90" t="s">
        <v>92</v>
      </c>
      <c r="AU829" s="90" t="s">
        <v>92</v>
      </c>
      <c r="AV829" s="90" t="s">
        <v>93</v>
      </c>
      <c r="AW829" s="90" t="s">
        <v>2226</v>
      </c>
      <c r="AX829" s="90" t="s">
        <v>9105</v>
      </c>
      <c r="AY829" s="90" t="s">
        <v>2228</v>
      </c>
      <c r="AZ829" s="90" t="s">
        <v>9105</v>
      </c>
      <c r="BA829" s="90" t="s">
        <v>97</v>
      </c>
      <c r="BB829" s="90" t="s">
        <v>9106</v>
      </c>
      <c r="BC829" s="90" t="s">
        <v>99</v>
      </c>
      <c r="BD829" s="90" t="s">
        <v>100</v>
      </c>
      <c r="BE829" s="90" t="s">
        <v>61</v>
      </c>
      <c r="BF829" s="90" t="s">
        <v>262</v>
      </c>
      <c r="BG829" s="90" t="s">
        <v>101</v>
      </c>
    </row>
    <row r="830" s="85" customFormat="1" ht="19" customHeight="1" spans="1:59">
      <c r="A830" s="90" t="s">
        <v>151</v>
      </c>
      <c r="B830" s="90" t="s">
        <v>152</v>
      </c>
      <c r="C830" s="90" t="s">
        <v>741</v>
      </c>
      <c r="D830" s="90" t="s">
        <v>742</v>
      </c>
      <c r="E830" s="90" t="s">
        <v>2331</v>
      </c>
      <c r="F830" s="90" t="s">
        <v>9107</v>
      </c>
      <c r="G830" s="90" t="s">
        <v>1129</v>
      </c>
      <c r="H830" s="90" t="s">
        <v>605</v>
      </c>
      <c r="I830" s="90" t="s">
        <v>9108</v>
      </c>
      <c r="J830" s="90" t="s">
        <v>9109</v>
      </c>
      <c r="K830" s="90" t="s">
        <v>9110</v>
      </c>
      <c r="L830" s="90" t="s">
        <v>73</v>
      </c>
      <c r="M830" s="90" t="s">
        <v>9111</v>
      </c>
      <c r="N830" s="90" t="s">
        <v>9112</v>
      </c>
      <c r="O830" s="90" t="s">
        <v>3557</v>
      </c>
      <c r="P830" s="90" t="s">
        <v>3558</v>
      </c>
      <c r="Q830" s="90" t="s">
        <v>612</v>
      </c>
      <c r="R830" s="90" t="s">
        <v>613</v>
      </c>
      <c r="S830" s="90" t="s">
        <v>9113</v>
      </c>
      <c r="T830" s="90" t="s">
        <v>209</v>
      </c>
      <c r="U830" s="15">
        <v>0</v>
      </c>
      <c r="V830" s="15">
        <v>44000</v>
      </c>
      <c r="W830" s="15">
        <v>35000</v>
      </c>
      <c r="X830" s="15">
        <v>34000</v>
      </c>
      <c r="Y830" s="90" t="s">
        <v>143</v>
      </c>
      <c r="Z830" s="90" t="s">
        <v>83</v>
      </c>
      <c r="AA830" s="90" t="s">
        <v>84</v>
      </c>
      <c r="AB830" s="90" t="s">
        <v>2208</v>
      </c>
      <c r="AC830" s="90" t="s">
        <v>359</v>
      </c>
      <c r="AD830" s="90" t="s">
        <v>87</v>
      </c>
      <c r="AE830" s="90" t="s">
        <v>61</v>
      </c>
      <c r="AF830" s="90" t="s">
        <v>9114</v>
      </c>
      <c r="AG830" s="90" t="s">
        <v>89</v>
      </c>
      <c r="AH830" s="90" t="s">
        <v>89</v>
      </c>
      <c r="AI830" s="90" t="s">
        <v>89</v>
      </c>
      <c r="AJ830" s="90" t="s">
        <v>89</v>
      </c>
      <c r="AK830" s="90" t="s">
        <v>89</v>
      </c>
      <c r="AL830" s="90" t="s">
        <v>89</v>
      </c>
      <c r="AM830" s="90" t="s">
        <v>89</v>
      </c>
      <c r="AN830" s="90" t="s">
        <v>89</v>
      </c>
      <c r="AO830" s="90" t="s">
        <v>89</v>
      </c>
      <c r="AP830" s="90" t="s">
        <v>89</v>
      </c>
      <c r="AQ830" s="90" t="s">
        <v>90</v>
      </c>
      <c r="AR830" s="90" t="s">
        <v>90</v>
      </c>
      <c r="AS830" s="90" t="s">
        <v>91</v>
      </c>
      <c r="AT830" s="90" t="s">
        <v>92</v>
      </c>
      <c r="AU830" s="90" t="s">
        <v>92</v>
      </c>
      <c r="AV830" s="90" t="s">
        <v>93</v>
      </c>
      <c r="AW830" s="90" t="s">
        <v>2339</v>
      </c>
      <c r="AX830" s="90" t="s">
        <v>9115</v>
      </c>
      <c r="AY830" s="90" t="s">
        <v>2341</v>
      </c>
      <c r="AZ830" s="90" t="s">
        <v>9115</v>
      </c>
      <c r="BA830" s="90" t="s">
        <v>97</v>
      </c>
      <c r="BB830" s="90" t="s">
        <v>9116</v>
      </c>
      <c r="BC830" s="90" t="s">
        <v>99</v>
      </c>
      <c r="BD830" s="90" t="s">
        <v>150</v>
      </c>
      <c r="BE830" s="90" t="s">
        <v>61</v>
      </c>
      <c r="BF830" s="90" t="s">
        <v>209</v>
      </c>
      <c r="BG830" s="90" t="s">
        <v>101</v>
      </c>
    </row>
    <row r="831" s="85" customFormat="1" ht="19" customHeight="1" spans="1:59">
      <c r="A831" s="90" t="s">
        <v>126</v>
      </c>
      <c r="B831" s="90" t="s">
        <v>127</v>
      </c>
      <c r="C831" s="90" t="s">
        <v>196</v>
      </c>
      <c r="D831" s="90" t="s">
        <v>197</v>
      </c>
      <c r="E831" s="90" t="s">
        <v>3164</v>
      </c>
      <c r="F831" s="90" t="s">
        <v>132</v>
      </c>
      <c r="G831" s="90" t="s">
        <v>132</v>
      </c>
      <c r="H831" s="90" t="s">
        <v>109</v>
      </c>
      <c r="I831" s="90" t="s">
        <v>9117</v>
      </c>
      <c r="J831" s="90" t="s">
        <v>9118</v>
      </c>
      <c r="K831" s="90" t="s">
        <v>9119</v>
      </c>
      <c r="L831" s="90" t="s">
        <v>73</v>
      </c>
      <c r="M831" s="90" t="s">
        <v>7758</v>
      </c>
      <c r="N831" s="90" t="s">
        <v>374</v>
      </c>
      <c r="O831" s="90" t="s">
        <v>115</v>
      </c>
      <c r="P831" s="90" t="s">
        <v>116</v>
      </c>
      <c r="Q831" s="90" t="s">
        <v>117</v>
      </c>
      <c r="R831" s="90" t="s">
        <v>116</v>
      </c>
      <c r="S831" s="90" t="s">
        <v>9120</v>
      </c>
      <c r="T831" s="90" t="s">
        <v>119</v>
      </c>
      <c r="U831" s="15">
        <v>0</v>
      </c>
      <c r="V831" s="15">
        <v>43500</v>
      </c>
      <c r="W831" s="15">
        <v>27500</v>
      </c>
      <c r="X831" s="15">
        <v>2000</v>
      </c>
      <c r="Y831" s="90" t="s">
        <v>82</v>
      </c>
      <c r="Z831" s="90" t="s">
        <v>83</v>
      </c>
      <c r="AA831" s="90" t="s">
        <v>84</v>
      </c>
      <c r="AB831" s="90" t="s">
        <v>3174</v>
      </c>
      <c r="AC831" s="90" t="s">
        <v>359</v>
      </c>
      <c r="AD831" s="90" t="s">
        <v>87</v>
      </c>
      <c r="AE831" s="90" t="s">
        <v>61</v>
      </c>
      <c r="AF831" s="90" t="s">
        <v>61</v>
      </c>
      <c r="AG831" s="90" t="s">
        <v>89</v>
      </c>
      <c r="AH831" s="90" t="s">
        <v>89</v>
      </c>
      <c r="AI831" s="90" t="s">
        <v>89</v>
      </c>
      <c r="AJ831" s="90" t="s">
        <v>89</v>
      </c>
      <c r="AK831" s="90" t="s">
        <v>89</v>
      </c>
      <c r="AL831" s="90" t="s">
        <v>89</v>
      </c>
      <c r="AM831" s="90" t="s">
        <v>89</v>
      </c>
      <c r="AN831" s="90" t="s">
        <v>89</v>
      </c>
      <c r="AO831" s="90" t="s">
        <v>89</v>
      </c>
      <c r="AP831" s="90" t="s">
        <v>89</v>
      </c>
      <c r="AQ831" s="90" t="s">
        <v>90</v>
      </c>
      <c r="AR831" s="90" t="s">
        <v>90</v>
      </c>
      <c r="AS831" s="90" t="s">
        <v>91</v>
      </c>
      <c r="AT831" s="90" t="s">
        <v>92</v>
      </c>
      <c r="AU831" s="90" t="s">
        <v>92</v>
      </c>
      <c r="AV831" s="90" t="s">
        <v>93</v>
      </c>
      <c r="AW831" s="90" t="s">
        <v>3175</v>
      </c>
      <c r="AX831" s="90" t="s">
        <v>9121</v>
      </c>
      <c r="AY831" s="90" t="s">
        <v>3177</v>
      </c>
      <c r="AZ831" s="90" t="s">
        <v>9121</v>
      </c>
      <c r="BA831" s="90" t="s">
        <v>97</v>
      </c>
      <c r="BB831" s="90" t="s">
        <v>9122</v>
      </c>
      <c r="BC831" s="90" t="s">
        <v>99</v>
      </c>
      <c r="BD831" s="90" t="s">
        <v>100</v>
      </c>
      <c r="BE831" s="90" t="s">
        <v>61</v>
      </c>
      <c r="BF831" s="90" t="s">
        <v>119</v>
      </c>
      <c r="BG831" s="90" t="s">
        <v>101</v>
      </c>
    </row>
    <row r="832" s="85" customFormat="1" ht="19" customHeight="1" spans="1:59">
      <c r="A832" s="90" t="s">
        <v>387</v>
      </c>
      <c r="B832" s="90" t="s">
        <v>388</v>
      </c>
      <c r="C832" s="90" t="s">
        <v>389</v>
      </c>
      <c r="D832" s="90" t="s">
        <v>390</v>
      </c>
      <c r="E832" s="90" t="s">
        <v>391</v>
      </c>
      <c r="F832" s="90" t="s">
        <v>1206</v>
      </c>
      <c r="G832" s="90" t="s">
        <v>1206</v>
      </c>
      <c r="H832" s="90" t="s">
        <v>109</v>
      </c>
      <c r="I832" s="90" t="s">
        <v>9123</v>
      </c>
      <c r="J832" s="90" t="s">
        <v>9124</v>
      </c>
      <c r="K832" s="90" t="s">
        <v>9125</v>
      </c>
      <c r="L832" s="90" t="s">
        <v>73</v>
      </c>
      <c r="M832" s="90" t="s">
        <v>9126</v>
      </c>
      <c r="N832" s="90" t="s">
        <v>9127</v>
      </c>
      <c r="O832" s="90" t="s">
        <v>3772</v>
      </c>
      <c r="P832" s="90" t="s">
        <v>3773</v>
      </c>
      <c r="Q832" s="90" t="s">
        <v>3774</v>
      </c>
      <c r="R832" s="90" t="s">
        <v>3773</v>
      </c>
      <c r="S832" s="90" t="s">
        <v>9128</v>
      </c>
      <c r="T832" s="90" t="s">
        <v>380</v>
      </c>
      <c r="U832" s="15">
        <v>0</v>
      </c>
      <c r="V832" s="15">
        <v>69428</v>
      </c>
      <c r="W832" s="15">
        <v>27000</v>
      </c>
      <c r="X832" s="15">
        <v>10000</v>
      </c>
      <c r="Y832" s="90" t="s">
        <v>82</v>
      </c>
      <c r="Z832" s="90" t="s">
        <v>83</v>
      </c>
      <c r="AA832" s="90" t="s">
        <v>84</v>
      </c>
      <c r="AB832" s="90" t="s">
        <v>401</v>
      </c>
      <c r="AC832" s="90" t="s">
        <v>359</v>
      </c>
      <c r="AD832" s="90" t="s">
        <v>87</v>
      </c>
      <c r="AE832" s="90" t="s">
        <v>61</v>
      </c>
      <c r="AF832" s="90" t="s">
        <v>61</v>
      </c>
      <c r="AG832" s="90" t="s">
        <v>89</v>
      </c>
      <c r="AH832" s="90" t="s">
        <v>89</v>
      </c>
      <c r="AI832" s="90" t="s">
        <v>89</v>
      </c>
      <c r="AJ832" s="90" t="s">
        <v>89</v>
      </c>
      <c r="AK832" s="90" t="s">
        <v>89</v>
      </c>
      <c r="AL832" s="90" t="s">
        <v>89</v>
      </c>
      <c r="AM832" s="90" t="s">
        <v>89</v>
      </c>
      <c r="AN832" s="90" t="s">
        <v>89</v>
      </c>
      <c r="AO832" s="90" t="s">
        <v>89</v>
      </c>
      <c r="AP832" s="90" t="s">
        <v>89</v>
      </c>
      <c r="AQ832" s="90" t="s">
        <v>90</v>
      </c>
      <c r="AR832" s="90" t="s">
        <v>90</v>
      </c>
      <c r="AS832" s="90" t="s">
        <v>91</v>
      </c>
      <c r="AT832" s="90" t="s">
        <v>92</v>
      </c>
      <c r="AU832" s="90" t="s">
        <v>92</v>
      </c>
      <c r="AV832" s="90" t="s">
        <v>93</v>
      </c>
      <c r="AW832" s="90" t="s">
        <v>402</v>
      </c>
      <c r="AX832" s="90" t="s">
        <v>9129</v>
      </c>
      <c r="AY832" s="90" t="s">
        <v>404</v>
      </c>
      <c r="AZ832" s="90" t="s">
        <v>9129</v>
      </c>
      <c r="BA832" s="90" t="s">
        <v>97</v>
      </c>
      <c r="BB832" s="90" t="s">
        <v>9130</v>
      </c>
      <c r="BC832" s="90" t="s">
        <v>99</v>
      </c>
      <c r="BD832" s="90" t="s">
        <v>100</v>
      </c>
      <c r="BE832" s="90" t="s">
        <v>61</v>
      </c>
      <c r="BF832" s="90" t="s">
        <v>380</v>
      </c>
      <c r="BG832" s="90" t="s">
        <v>101</v>
      </c>
    </row>
    <row r="833" s="85" customFormat="1" ht="19" customHeight="1" spans="1:59">
      <c r="A833" s="90" t="s">
        <v>62</v>
      </c>
      <c r="B833" s="90" t="s">
        <v>63</v>
      </c>
      <c r="C833" s="90" t="s">
        <v>2880</v>
      </c>
      <c r="D833" s="90" t="s">
        <v>2881</v>
      </c>
      <c r="E833" s="90" t="s">
        <v>2882</v>
      </c>
      <c r="F833" s="90" t="s">
        <v>9131</v>
      </c>
      <c r="G833" s="90" t="s">
        <v>3222</v>
      </c>
      <c r="H833" s="90" t="s">
        <v>1571</v>
      </c>
      <c r="I833" s="90" t="s">
        <v>9132</v>
      </c>
      <c r="J833" s="90" t="s">
        <v>9133</v>
      </c>
      <c r="K833" s="90" t="s">
        <v>9134</v>
      </c>
      <c r="L833" s="90" t="s">
        <v>73</v>
      </c>
      <c r="M833" s="90" t="s">
        <v>74</v>
      </c>
      <c r="N833" s="90" t="s">
        <v>880</v>
      </c>
      <c r="O833" s="90" t="s">
        <v>949</v>
      </c>
      <c r="P833" s="90" t="s">
        <v>950</v>
      </c>
      <c r="Q833" s="90" t="s">
        <v>257</v>
      </c>
      <c r="R833" s="90" t="s">
        <v>951</v>
      </c>
      <c r="S833" s="90" t="s">
        <v>9135</v>
      </c>
      <c r="T833" s="90" t="s">
        <v>119</v>
      </c>
      <c r="U833" s="15">
        <v>0</v>
      </c>
      <c r="V833" s="15">
        <v>9000</v>
      </c>
      <c r="W833" s="15">
        <v>5000</v>
      </c>
      <c r="X833" s="15">
        <v>3000</v>
      </c>
      <c r="Y833" s="90" t="s">
        <v>82</v>
      </c>
      <c r="Z833" s="90" t="s">
        <v>83</v>
      </c>
      <c r="AA833" s="90" t="s">
        <v>84</v>
      </c>
      <c r="AB833" s="90" t="s">
        <v>2894</v>
      </c>
      <c r="AC833" s="90" t="s">
        <v>145</v>
      </c>
      <c r="AD833" s="90" t="s">
        <v>87</v>
      </c>
      <c r="AE833" s="90" t="s">
        <v>61</v>
      </c>
      <c r="AF833" s="90" t="s">
        <v>61</v>
      </c>
      <c r="AG833" s="90" t="s">
        <v>89</v>
      </c>
      <c r="AH833" s="90" t="s">
        <v>89</v>
      </c>
      <c r="AI833" s="90" t="s">
        <v>89</v>
      </c>
      <c r="AJ833" s="90" t="s">
        <v>88</v>
      </c>
      <c r="AK833" s="90" t="s">
        <v>89</v>
      </c>
      <c r="AL833" s="90" t="s">
        <v>89</v>
      </c>
      <c r="AM833" s="90" t="s">
        <v>88</v>
      </c>
      <c r="AN833" s="90" t="s">
        <v>88</v>
      </c>
      <c r="AO833" s="90" t="s">
        <v>88</v>
      </c>
      <c r="AP833" s="90" t="s">
        <v>89</v>
      </c>
      <c r="AQ833" s="90" t="s">
        <v>90</v>
      </c>
      <c r="AR833" s="90" t="s">
        <v>90</v>
      </c>
      <c r="AS833" s="90" t="s">
        <v>91</v>
      </c>
      <c r="AT833" s="90" t="s">
        <v>92</v>
      </c>
      <c r="AU833" s="90" t="s">
        <v>92</v>
      </c>
      <c r="AV833" s="90" t="s">
        <v>93</v>
      </c>
      <c r="AW833" s="90" t="s">
        <v>2895</v>
      </c>
      <c r="AX833" s="90" t="s">
        <v>9136</v>
      </c>
      <c r="AY833" s="90" t="s">
        <v>2897</v>
      </c>
      <c r="AZ833" s="90" t="s">
        <v>9136</v>
      </c>
      <c r="BA833" s="90" t="s">
        <v>97</v>
      </c>
      <c r="BB833" s="90" t="s">
        <v>9137</v>
      </c>
      <c r="BC833" s="90" t="s">
        <v>99</v>
      </c>
      <c r="BD833" s="90" t="s">
        <v>100</v>
      </c>
      <c r="BE833" s="90" t="s">
        <v>61</v>
      </c>
      <c r="BF833" s="90" t="s">
        <v>119</v>
      </c>
      <c r="BG833" s="90" t="s">
        <v>101</v>
      </c>
    </row>
    <row r="834" s="85" customFormat="1" ht="19" customHeight="1" spans="1:59">
      <c r="A834" s="90" t="s">
        <v>458</v>
      </c>
      <c r="B834" s="90" t="s">
        <v>459</v>
      </c>
      <c r="C834" s="90" t="s">
        <v>460</v>
      </c>
      <c r="D834" s="90" t="s">
        <v>461</v>
      </c>
      <c r="E834" s="90" t="s">
        <v>5568</v>
      </c>
      <c r="F834" s="90" t="s">
        <v>5569</v>
      </c>
      <c r="G834" s="90" t="s">
        <v>5570</v>
      </c>
      <c r="H834" s="90" t="s">
        <v>1299</v>
      </c>
      <c r="I834" s="90" t="s">
        <v>9138</v>
      </c>
      <c r="J834" s="90" t="s">
        <v>9139</v>
      </c>
      <c r="K834" s="90" t="s">
        <v>9140</v>
      </c>
      <c r="L834" s="90" t="s">
        <v>73</v>
      </c>
      <c r="M834" s="90" t="s">
        <v>9141</v>
      </c>
      <c r="N834" s="90" t="s">
        <v>9142</v>
      </c>
      <c r="O834" s="90" t="s">
        <v>1726</v>
      </c>
      <c r="P834" s="90" t="s">
        <v>1727</v>
      </c>
      <c r="Q834" s="90" t="s">
        <v>1306</v>
      </c>
      <c r="R834" s="90" t="s">
        <v>1307</v>
      </c>
      <c r="S834" s="90" t="s">
        <v>9143</v>
      </c>
      <c r="T834" s="90" t="s">
        <v>119</v>
      </c>
      <c r="U834" s="15">
        <v>0</v>
      </c>
      <c r="V834" s="15">
        <v>58900</v>
      </c>
      <c r="W834" s="15">
        <v>35000</v>
      </c>
      <c r="X834" s="15">
        <v>5000</v>
      </c>
      <c r="Y834" s="90" t="s">
        <v>143</v>
      </c>
      <c r="Z834" s="90" t="s">
        <v>83</v>
      </c>
      <c r="AA834" s="90" t="s">
        <v>84</v>
      </c>
      <c r="AB834" s="90" t="s">
        <v>5576</v>
      </c>
      <c r="AC834" s="90" t="s">
        <v>359</v>
      </c>
      <c r="AD834" s="90" t="s">
        <v>87</v>
      </c>
      <c r="AE834" s="90" t="s">
        <v>61</v>
      </c>
      <c r="AF834" s="90" t="s">
        <v>61</v>
      </c>
      <c r="AG834" s="90" t="s">
        <v>89</v>
      </c>
      <c r="AH834" s="90" t="s">
        <v>89</v>
      </c>
      <c r="AI834" s="90" t="s">
        <v>89</v>
      </c>
      <c r="AJ834" s="90" t="s">
        <v>89</v>
      </c>
      <c r="AK834" s="90" t="s">
        <v>89</v>
      </c>
      <c r="AL834" s="90" t="s">
        <v>89</v>
      </c>
      <c r="AM834" s="90" t="s">
        <v>89</v>
      </c>
      <c r="AN834" s="90" t="s">
        <v>89</v>
      </c>
      <c r="AO834" s="90" t="s">
        <v>89</v>
      </c>
      <c r="AP834" s="90" t="s">
        <v>89</v>
      </c>
      <c r="AQ834" s="90" t="s">
        <v>90</v>
      </c>
      <c r="AR834" s="90" t="s">
        <v>90</v>
      </c>
      <c r="AS834" s="90" t="s">
        <v>91</v>
      </c>
      <c r="AT834" s="90" t="s">
        <v>92</v>
      </c>
      <c r="AU834" s="90" t="s">
        <v>92</v>
      </c>
      <c r="AV834" s="90" t="s">
        <v>93</v>
      </c>
      <c r="AW834" s="90" t="s">
        <v>5577</v>
      </c>
      <c r="AX834" s="90" t="s">
        <v>9144</v>
      </c>
      <c r="AY834" s="90" t="s">
        <v>5579</v>
      </c>
      <c r="AZ834" s="90" t="s">
        <v>9144</v>
      </c>
      <c r="BA834" s="90" t="s">
        <v>97</v>
      </c>
      <c r="BB834" s="90" t="s">
        <v>9145</v>
      </c>
      <c r="BC834" s="90" t="s">
        <v>99</v>
      </c>
      <c r="BD834" s="90" t="s">
        <v>150</v>
      </c>
      <c r="BE834" s="90" t="s">
        <v>61</v>
      </c>
      <c r="BF834" s="90" t="s">
        <v>119</v>
      </c>
      <c r="BG834" s="90" t="s">
        <v>101</v>
      </c>
    </row>
    <row r="835" s="85" customFormat="1" ht="19" customHeight="1" spans="1:59">
      <c r="A835" s="90" t="s">
        <v>694</v>
      </c>
      <c r="B835" s="90" t="s">
        <v>695</v>
      </c>
      <c r="C835" s="90" t="s">
        <v>696</v>
      </c>
      <c r="D835" s="90" t="s">
        <v>697</v>
      </c>
      <c r="E835" s="90" t="s">
        <v>9146</v>
      </c>
      <c r="F835" s="90" t="s">
        <v>9147</v>
      </c>
      <c r="G835" s="90" t="s">
        <v>769</v>
      </c>
      <c r="H835" s="90" t="s">
        <v>109</v>
      </c>
      <c r="I835" s="90" t="s">
        <v>9148</v>
      </c>
      <c r="J835" s="90" t="s">
        <v>9149</v>
      </c>
      <c r="K835" s="90" t="s">
        <v>9150</v>
      </c>
      <c r="L835" s="90" t="s">
        <v>73</v>
      </c>
      <c r="M835" s="90" t="s">
        <v>341</v>
      </c>
      <c r="N835" s="90" t="s">
        <v>342</v>
      </c>
      <c r="O835" s="90" t="s">
        <v>3226</v>
      </c>
      <c r="P835" s="90" t="s">
        <v>6233</v>
      </c>
      <c r="Q835" s="90" t="s">
        <v>3796</v>
      </c>
      <c r="R835" s="90" t="s">
        <v>3797</v>
      </c>
      <c r="S835" s="90" t="s">
        <v>9151</v>
      </c>
      <c r="T835" s="90" t="s">
        <v>380</v>
      </c>
      <c r="U835" s="15">
        <v>0</v>
      </c>
      <c r="V835" s="15">
        <v>4000</v>
      </c>
      <c r="W835" s="15">
        <v>3000</v>
      </c>
      <c r="X835" s="15">
        <v>3000</v>
      </c>
      <c r="Y835" s="90" t="s">
        <v>82</v>
      </c>
      <c r="Z835" s="90" t="s">
        <v>83</v>
      </c>
      <c r="AA835" s="90" t="s">
        <v>84</v>
      </c>
      <c r="AB835" s="90" t="s">
        <v>9152</v>
      </c>
      <c r="AC835" s="90" t="s">
        <v>359</v>
      </c>
      <c r="AD835" s="90" t="s">
        <v>87</v>
      </c>
      <c r="AE835" s="90" t="s">
        <v>61</v>
      </c>
      <c r="AF835" s="90" t="s">
        <v>61</v>
      </c>
      <c r="AG835" s="90" t="s">
        <v>89</v>
      </c>
      <c r="AH835" s="90" t="s">
        <v>89</v>
      </c>
      <c r="AI835" s="90" t="s">
        <v>89</v>
      </c>
      <c r="AJ835" s="90" t="s">
        <v>89</v>
      </c>
      <c r="AK835" s="90" t="s">
        <v>89</v>
      </c>
      <c r="AL835" s="90" t="s">
        <v>89</v>
      </c>
      <c r="AM835" s="90" t="s">
        <v>89</v>
      </c>
      <c r="AN835" s="90" t="s">
        <v>89</v>
      </c>
      <c r="AO835" s="90" t="s">
        <v>89</v>
      </c>
      <c r="AP835" s="90" t="s">
        <v>89</v>
      </c>
      <c r="AQ835" s="90" t="s">
        <v>90</v>
      </c>
      <c r="AR835" s="90" t="s">
        <v>90</v>
      </c>
      <c r="AS835" s="90" t="s">
        <v>91</v>
      </c>
      <c r="AT835" s="90" t="s">
        <v>92</v>
      </c>
      <c r="AU835" s="90" t="s">
        <v>92</v>
      </c>
      <c r="AV835" s="90" t="s">
        <v>93</v>
      </c>
      <c r="AW835" s="90" t="s">
        <v>9153</v>
      </c>
      <c r="AX835" s="90" t="s">
        <v>9154</v>
      </c>
      <c r="AY835" s="90" t="s">
        <v>9155</v>
      </c>
      <c r="AZ835" s="90" t="s">
        <v>9154</v>
      </c>
      <c r="BA835" s="90" t="s">
        <v>97</v>
      </c>
      <c r="BB835" s="90" t="s">
        <v>9156</v>
      </c>
      <c r="BC835" s="90" t="s">
        <v>99</v>
      </c>
      <c r="BD835" s="90" t="s">
        <v>100</v>
      </c>
      <c r="BE835" s="90" t="s">
        <v>61</v>
      </c>
      <c r="BF835" s="90" t="s">
        <v>380</v>
      </c>
      <c r="BG835" s="90" t="s">
        <v>101</v>
      </c>
    </row>
    <row r="836" s="85" customFormat="1" ht="19" customHeight="1" spans="1:59">
      <c r="A836" s="90" t="s">
        <v>419</v>
      </c>
      <c r="B836" s="90" t="s">
        <v>420</v>
      </c>
      <c r="C836" s="90" t="s">
        <v>4269</v>
      </c>
      <c r="D836" s="90" t="s">
        <v>4270</v>
      </c>
      <c r="E836" s="90" t="s">
        <v>9157</v>
      </c>
      <c r="F836" s="90" t="s">
        <v>9158</v>
      </c>
      <c r="G836" s="90" t="s">
        <v>425</v>
      </c>
      <c r="H836" s="90" t="s">
        <v>109</v>
      </c>
      <c r="I836" s="90" t="s">
        <v>9159</v>
      </c>
      <c r="J836" s="90" t="s">
        <v>9160</v>
      </c>
      <c r="K836" s="90" t="s">
        <v>9161</v>
      </c>
      <c r="L836" s="90" t="s">
        <v>73</v>
      </c>
      <c r="M836" s="90" t="s">
        <v>9162</v>
      </c>
      <c r="N836" s="90" t="s">
        <v>4277</v>
      </c>
      <c r="O836" s="90" t="s">
        <v>2914</v>
      </c>
      <c r="P836" s="90" t="s">
        <v>2915</v>
      </c>
      <c r="Q836" s="90" t="s">
        <v>259</v>
      </c>
      <c r="R836" s="90" t="s">
        <v>260</v>
      </c>
      <c r="S836" s="90" t="s">
        <v>9163</v>
      </c>
      <c r="T836" s="90" t="s">
        <v>380</v>
      </c>
      <c r="U836" s="15">
        <v>0</v>
      </c>
      <c r="V836" s="15">
        <v>50000</v>
      </c>
      <c r="W836" s="15">
        <v>20000</v>
      </c>
      <c r="X836" s="15">
        <v>1500</v>
      </c>
      <c r="Y836" s="90" t="s">
        <v>143</v>
      </c>
      <c r="Z836" s="90" t="s">
        <v>83</v>
      </c>
      <c r="AA836" s="90" t="s">
        <v>84</v>
      </c>
      <c r="AB836" s="90" t="s">
        <v>9164</v>
      </c>
      <c r="AC836" s="90" t="s">
        <v>359</v>
      </c>
      <c r="AD836" s="90" t="s">
        <v>87</v>
      </c>
      <c r="AE836" s="90" t="s">
        <v>61</v>
      </c>
      <c r="AF836" s="90" t="s">
        <v>61</v>
      </c>
      <c r="AG836" s="90" t="s">
        <v>89</v>
      </c>
      <c r="AH836" s="90" t="s">
        <v>89</v>
      </c>
      <c r="AI836" s="90" t="s">
        <v>89</v>
      </c>
      <c r="AJ836" s="90" t="s">
        <v>89</v>
      </c>
      <c r="AK836" s="90" t="s">
        <v>89</v>
      </c>
      <c r="AL836" s="90" t="s">
        <v>89</v>
      </c>
      <c r="AM836" s="90" t="s">
        <v>89</v>
      </c>
      <c r="AN836" s="90" t="s">
        <v>89</v>
      </c>
      <c r="AO836" s="90" t="s">
        <v>89</v>
      </c>
      <c r="AP836" s="90" t="s">
        <v>89</v>
      </c>
      <c r="AQ836" s="90" t="s">
        <v>90</v>
      </c>
      <c r="AR836" s="90" t="s">
        <v>90</v>
      </c>
      <c r="AS836" s="90" t="s">
        <v>91</v>
      </c>
      <c r="AT836" s="90" t="s">
        <v>92</v>
      </c>
      <c r="AU836" s="90" t="s">
        <v>92</v>
      </c>
      <c r="AV836" s="90" t="s">
        <v>93</v>
      </c>
      <c r="AW836" s="90" t="s">
        <v>9165</v>
      </c>
      <c r="AX836" s="90" t="s">
        <v>9166</v>
      </c>
      <c r="AY836" s="90" t="s">
        <v>9167</v>
      </c>
      <c r="AZ836" s="90" t="s">
        <v>9166</v>
      </c>
      <c r="BA836" s="90" t="s">
        <v>97</v>
      </c>
      <c r="BB836" s="90" t="s">
        <v>9168</v>
      </c>
      <c r="BC836" s="90" t="s">
        <v>99</v>
      </c>
      <c r="BD836" s="90" t="s">
        <v>150</v>
      </c>
      <c r="BE836" s="90" t="s">
        <v>61</v>
      </c>
      <c r="BF836" s="90" t="s">
        <v>380</v>
      </c>
      <c r="BG836" s="90" t="s">
        <v>101</v>
      </c>
    </row>
    <row r="837" s="85" customFormat="1" ht="19" customHeight="1" spans="1:59">
      <c r="A837" s="90" t="s">
        <v>1774</v>
      </c>
      <c r="B837" s="90" t="s">
        <v>1775</v>
      </c>
      <c r="C837" s="90" t="s">
        <v>3363</v>
      </c>
      <c r="D837" s="90" t="s">
        <v>3364</v>
      </c>
      <c r="E837" s="90" t="s">
        <v>9169</v>
      </c>
      <c r="F837" s="90" t="s">
        <v>9170</v>
      </c>
      <c r="G837" s="90" t="s">
        <v>1780</v>
      </c>
      <c r="H837" s="90" t="s">
        <v>539</v>
      </c>
      <c r="I837" s="90" t="s">
        <v>4835</v>
      </c>
      <c r="J837" s="90" t="s">
        <v>9171</v>
      </c>
      <c r="K837" s="90" t="s">
        <v>4837</v>
      </c>
      <c r="L837" s="90" t="s">
        <v>73</v>
      </c>
      <c r="M837" s="90" t="s">
        <v>3253</v>
      </c>
      <c r="N837" s="90" t="s">
        <v>203</v>
      </c>
      <c r="O837" s="90" t="s">
        <v>4839</v>
      </c>
      <c r="P837" s="90" t="s">
        <v>4840</v>
      </c>
      <c r="Q837" s="90" t="s">
        <v>546</v>
      </c>
      <c r="R837" s="90" t="s">
        <v>547</v>
      </c>
      <c r="S837" s="90" t="s">
        <v>9172</v>
      </c>
      <c r="T837" s="90" t="s">
        <v>380</v>
      </c>
      <c r="U837" s="15">
        <v>30000</v>
      </c>
      <c r="V837" s="15">
        <v>1508400</v>
      </c>
      <c r="W837" s="15">
        <v>95000</v>
      </c>
      <c r="X837" s="15">
        <v>7200</v>
      </c>
      <c r="Y837" s="90" t="s">
        <v>143</v>
      </c>
      <c r="Z837" s="90" t="s">
        <v>83</v>
      </c>
      <c r="AA837" s="90" t="s">
        <v>84</v>
      </c>
      <c r="AB837" s="90" t="s">
        <v>329</v>
      </c>
      <c r="AC837" s="90" t="s">
        <v>121</v>
      </c>
      <c r="AD837" s="90" t="s">
        <v>87</v>
      </c>
      <c r="AE837" s="90" t="s">
        <v>61</v>
      </c>
      <c r="AF837" s="90" t="s">
        <v>61</v>
      </c>
      <c r="AG837" s="90" t="s">
        <v>89</v>
      </c>
      <c r="AH837" s="90" t="s">
        <v>89</v>
      </c>
      <c r="AI837" s="90" t="s">
        <v>89</v>
      </c>
      <c r="AJ837" s="90" t="s">
        <v>89</v>
      </c>
      <c r="AK837" s="90" t="s">
        <v>89</v>
      </c>
      <c r="AL837" s="90" t="s">
        <v>89</v>
      </c>
      <c r="AM837" s="90" t="s">
        <v>89</v>
      </c>
      <c r="AN837" s="90" t="s">
        <v>89</v>
      </c>
      <c r="AO837" s="90" t="s">
        <v>89</v>
      </c>
      <c r="AP837" s="90" t="s">
        <v>89</v>
      </c>
      <c r="AQ837" s="90" t="s">
        <v>90</v>
      </c>
      <c r="AR837" s="90" t="s">
        <v>90</v>
      </c>
      <c r="AS837" s="90" t="s">
        <v>91</v>
      </c>
      <c r="AT837" s="90" t="s">
        <v>92</v>
      </c>
      <c r="AU837" s="90" t="s">
        <v>92</v>
      </c>
      <c r="AV837" s="90" t="s">
        <v>93</v>
      </c>
      <c r="AW837" s="90" t="s">
        <v>9173</v>
      </c>
      <c r="AX837" s="90" t="s">
        <v>9174</v>
      </c>
      <c r="AY837" s="90" t="s">
        <v>9175</v>
      </c>
      <c r="AZ837" s="90" t="s">
        <v>9174</v>
      </c>
      <c r="BA837" s="90" t="s">
        <v>215</v>
      </c>
      <c r="BB837" s="90" t="s">
        <v>9176</v>
      </c>
      <c r="BC837" s="90" t="s">
        <v>99</v>
      </c>
      <c r="BD837" s="90" t="s">
        <v>150</v>
      </c>
      <c r="BE837" s="90" t="s">
        <v>61</v>
      </c>
      <c r="BF837" s="90" t="s">
        <v>380</v>
      </c>
      <c r="BG837" s="90" t="s">
        <v>101</v>
      </c>
    </row>
    <row r="838" s="85" customFormat="1" ht="19" customHeight="1" spans="1:59">
      <c r="A838" s="90" t="s">
        <v>1774</v>
      </c>
      <c r="B838" s="90" t="s">
        <v>1775</v>
      </c>
      <c r="C838" s="90" t="s">
        <v>3363</v>
      </c>
      <c r="D838" s="90" t="s">
        <v>3364</v>
      </c>
      <c r="E838" s="90" t="s">
        <v>9177</v>
      </c>
      <c r="F838" s="90" t="s">
        <v>9178</v>
      </c>
      <c r="G838" s="90" t="s">
        <v>3183</v>
      </c>
      <c r="H838" s="90" t="s">
        <v>1299</v>
      </c>
      <c r="I838" s="90" t="s">
        <v>9179</v>
      </c>
      <c r="J838" s="90" t="s">
        <v>9180</v>
      </c>
      <c r="K838" s="90" t="s">
        <v>9181</v>
      </c>
      <c r="L838" s="90" t="s">
        <v>73</v>
      </c>
      <c r="M838" s="90" t="s">
        <v>1799</v>
      </c>
      <c r="N838" s="90" t="s">
        <v>823</v>
      </c>
      <c r="O838" s="90" t="s">
        <v>2985</v>
      </c>
      <c r="P838" s="90" t="s">
        <v>2986</v>
      </c>
      <c r="Q838" s="90" t="s">
        <v>1306</v>
      </c>
      <c r="R838" s="90" t="s">
        <v>1307</v>
      </c>
      <c r="S838" s="90" t="s">
        <v>9182</v>
      </c>
      <c r="T838" s="90" t="s">
        <v>328</v>
      </c>
      <c r="U838" s="15">
        <v>0</v>
      </c>
      <c r="V838" s="15">
        <v>18626</v>
      </c>
      <c r="W838" s="15">
        <v>14000</v>
      </c>
      <c r="X838" s="15">
        <v>7000</v>
      </c>
      <c r="Y838" s="90" t="s">
        <v>143</v>
      </c>
      <c r="Z838" s="90" t="s">
        <v>83</v>
      </c>
      <c r="AA838" s="90" t="s">
        <v>84</v>
      </c>
      <c r="AB838" s="90" t="s">
        <v>9183</v>
      </c>
      <c r="AC838" s="90" t="s">
        <v>359</v>
      </c>
      <c r="AD838" s="90" t="s">
        <v>87</v>
      </c>
      <c r="AE838" s="90" t="s">
        <v>61</v>
      </c>
      <c r="AF838" s="90" t="s">
        <v>61</v>
      </c>
      <c r="AG838" s="90" t="s">
        <v>89</v>
      </c>
      <c r="AH838" s="90" t="s">
        <v>89</v>
      </c>
      <c r="AI838" s="90" t="s">
        <v>89</v>
      </c>
      <c r="AJ838" s="90" t="s">
        <v>89</v>
      </c>
      <c r="AK838" s="90" t="s">
        <v>89</v>
      </c>
      <c r="AL838" s="90" t="s">
        <v>89</v>
      </c>
      <c r="AM838" s="90" t="s">
        <v>89</v>
      </c>
      <c r="AN838" s="90" t="s">
        <v>89</v>
      </c>
      <c r="AO838" s="90" t="s">
        <v>89</v>
      </c>
      <c r="AP838" s="90" t="s">
        <v>89</v>
      </c>
      <c r="AQ838" s="90" t="s">
        <v>90</v>
      </c>
      <c r="AR838" s="90" t="s">
        <v>90</v>
      </c>
      <c r="AS838" s="90" t="s">
        <v>91</v>
      </c>
      <c r="AT838" s="90" t="s">
        <v>92</v>
      </c>
      <c r="AU838" s="90" t="s">
        <v>92</v>
      </c>
      <c r="AV838" s="90" t="s">
        <v>93</v>
      </c>
      <c r="AW838" s="90" t="s">
        <v>9184</v>
      </c>
      <c r="AX838" s="90" t="s">
        <v>9185</v>
      </c>
      <c r="AY838" s="90" t="s">
        <v>9186</v>
      </c>
      <c r="AZ838" s="90" t="s">
        <v>9185</v>
      </c>
      <c r="BA838" s="90" t="s">
        <v>97</v>
      </c>
      <c r="BB838" s="90" t="s">
        <v>9187</v>
      </c>
      <c r="BC838" s="90" t="s">
        <v>99</v>
      </c>
      <c r="BD838" s="90" t="s">
        <v>150</v>
      </c>
      <c r="BE838" s="90" t="s">
        <v>61</v>
      </c>
      <c r="BF838" s="90" t="s">
        <v>328</v>
      </c>
      <c r="BG838" s="90" t="s">
        <v>101</v>
      </c>
    </row>
    <row r="839" s="85" customFormat="1" ht="19" customHeight="1" spans="1:59">
      <c r="A839" s="90" t="s">
        <v>226</v>
      </c>
      <c r="B839" s="90" t="s">
        <v>227</v>
      </c>
      <c r="C839" s="90" t="s">
        <v>4521</v>
      </c>
      <c r="D839" s="90" t="s">
        <v>4522</v>
      </c>
      <c r="E839" s="90" t="s">
        <v>9188</v>
      </c>
      <c r="F839" s="90" t="s">
        <v>9189</v>
      </c>
      <c r="G839" s="90" t="s">
        <v>876</v>
      </c>
      <c r="H839" s="90" t="s">
        <v>109</v>
      </c>
      <c r="I839" s="90" t="s">
        <v>9190</v>
      </c>
      <c r="J839" s="90" t="s">
        <v>9191</v>
      </c>
      <c r="K839" s="90" t="s">
        <v>9192</v>
      </c>
      <c r="L839" s="90" t="s">
        <v>73</v>
      </c>
      <c r="M839" s="90" t="s">
        <v>74</v>
      </c>
      <c r="N839" s="90" t="s">
        <v>880</v>
      </c>
      <c r="O839" s="90" t="s">
        <v>257</v>
      </c>
      <c r="P839" s="90" t="s">
        <v>258</v>
      </c>
      <c r="Q839" s="90" t="s">
        <v>1940</v>
      </c>
      <c r="R839" s="90" t="s">
        <v>1941</v>
      </c>
      <c r="S839" s="90" t="s">
        <v>9193</v>
      </c>
      <c r="T839" s="90" t="s">
        <v>380</v>
      </c>
      <c r="U839" s="15">
        <v>0</v>
      </c>
      <c r="V839" s="15">
        <v>7802</v>
      </c>
      <c r="W839" s="15">
        <v>3000</v>
      </c>
      <c r="X839" s="15">
        <v>1500</v>
      </c>
      <c r="Y839" s="90" t="s">
        <v>82</v>
      </c>
      <c r="Z839" s="90" t="s">
        <v>83</v>
      </c>
      <c r="AA839" s="90" t="s">
        <v>84</v>
      </c>
      <c r="AB839" s="90" t="s">
        <v>329</v>
      </c>
      <c r="AC839" s="90" t="s">
        <v>121</v>
      </c>
      <c r="AD839" s="90" t="s">
        <v>87</v>
      </c>
      <c r="AE839" s="90" t="s">
        <v>61</v>
      </c>
      <c r="AF839" s="90" t="s">
        <v>61</v>
      </c>
      <c r="AG839" s="90" t="s">
        <v>89</v>
      </c>
      <c r="AH839" s="90" t="s">
        <v>89</v>
      </c>
      <c r="AI839" s="90" t="s">
        <v>89</v>
      </c>
      <c r="AJ839" s="90" t="s">
        <v>88</v>
      </c>
      <c r="AK839" s="90" t="s">
        <v>89</v>
      </c>
      <c r="AL839" s="90" t="s">
        <v>89</v>
      </c>
      <c r="AM839" s="90" t="s">
        <v>88</v>
      </c>
      <c r="AN839" s="90" t="s">
        <v>88</v>
      </c>
      <c r="AO839" s="90" t="s">
        <v>88</v>
      </c>
      <c r="AP839" s="90" t="s">
        <v>89</v>
      </c>
      <c r="AQ839" s="90" t="s">
        <v>90</v>
      </c>
      <c r="AR839" s="90" t="s">
        <v>90</v>
      </c>
      <c r="AS839" s="90" t="s">
        <v>91</v>
      </c>
      <c r="AT839" s="90" t="s">
        <v>92</v>
      </c>
      <c r="AU839" s="90" t="s">
        <v>92</v>
      </c>
      <c r="AV839" s="90" t="s">
        <v>93</v>
      </c>
      <c r="AW839" s="90" t="s">
        <v>9194</v>
      </c>
      <c r="AX839" s="90" t="s">
        <v>9195</v>
      </c>
      <c r="AY839" s="90" t="s">
        <v>9196</v>
      </c>
      <c r="AZ839" s="90" t="s">
        <v>9195</v>
      </c>
      <c r="BA839" s="90" t="s">
        <v>97</v>
      </c>
      <c r="BB839" s="90" t="s">
        <v>9197</v>
      </c>
      <c r="BC839" s="90" t="s">
        <v>99</v>
      </c>
      <c r="BD839" s="90" t="s">
        <v>100</v>
      </c>
      <c r="BE839" s="90" t="s">
        <v>61</v>
      </c>
      <c r="BF839" s="90" t="s">
        <v>380</v>
      </c>
      <c r="BG839" s="90" t="s">
        <v>101</v>
      </c>
    </row>
    <row r="840" s="85" customFormat="1" ht="19" customHeight="1" spans="1:59">
      <c r="A840" s="90" t="s">
        <v>102</v>
      </c>
      <c r="B840" s="90" t="s">
        <v>103</v>
      </c>
      <c r="C840" s="90" t="s">
        <v>921</v>
      </c>
      <c r="D840" s="90" t="s">
        <v>922</v>
      </c>
      <c r="E840" s="90" t="s">
        <v>9198</v>
      </c>
      <c r="F840" s="90" t="s">
        <v>9199</v>
      </c>
      <c r="G840" s="90" t="s">
        <v>4580</v>
      </c>
      <c r="H840" s="90" t="s">
        <v>109</v>
      </c>
      <c r="I840" s="90" t="s">
        <v>9200</v>
      </c>
      <c r="J840" s="90" t="s">
        <v>9201</v>
      </c>
      <c r="K840" s="90" t="s">
        <v>9202</v>
      </c>
      <c r="L840" s="90" t="s">
        <v>73</v>
      </c>
      <c r="M840" s="90" t="s">
        <v>373</v>
      </c>
      <c r="N840" s="90" t="s">
        <v>3140</v>
      </c>
      <c r="O840" s="90" t="s">
        <v>1848</v>
      </c>
      <c r="P840" s="90" t="s">
        <v>1849</v>
      </c>
      <c r="Q840" s="90" t="s">
        <v>1850</v>
      </c>
      <c r="R840" s="90" t="s">
        <v>1849</v>
      </c>
      <c r="S840" s="90" t="s">
        <v>9203</v>
      </c>
      <c r="T840" s="90" t="s">
        <v>209</v>
      </c>
      <c r="U840" s="15">
        <v>0</v>
      </c>
      <c r="V840" s="15">
        <v>13000</v>
      </c>
      <c r="W840" s="15">
        <v>8000</v>
      </c>
      <c r="X840" s="15">
        <v>5000</v>
      </c>
      <c r="Y840" s="90" t="s">
        <v>143</v>
      </c>
      <c r="Z840" s="90" t="s">
        <v>83</v>
      </c>
      <c r="AA840" s="90" t="s">
        <v>84</v>
      </c>
      <c r="AB840" s="90" t="s">
        <v>9204</v>
      </c>
      <c r="AC840" s="90" t="s">
        <v>191</v>
      </c>
      <c r="AD840" s="90" t="s">
        <v>87</v>
      </c>
      <c r="AE840" s="90" t="s">
        <v>61</v>
      </c>
      <c r="AF840" s="90" t="s">
        <v>61</v>
      </c>
      <c r="AG840" s="90" t="s">
        <v>89</v>
      </c>
      <c r="AH840" s="90" t="s">
        <v>89</v>
      </c>
      <c r="AI840" s="90" t="s">
        <v>89</v>
      </c>
      <c r="AJ840" s="90" t="s">
        <v>89</v>
      </c>
      <c r="AK840" s="90" t="s">
        <v>89</v>
      </c>
      <c r="AL840" s="90" t="s">
        <v>89</v>
      </c>
      <c r="AM840" s="90" t="s">
        <v>89</v>
      </c>
      <c r="AN840" s="90" t="s">
        <v>89</v>
      </c>
      <c r="AO840" s="90" t="s">
        <v>89</v>
      </c>
      <c r="AP840" s="90" t="s">
        <v>89</v>
      </c>
      <c r="AQ840" s="90" t="s">
        <v>90</v>
      </c>
      <c r="AR840" s="90" t="s">
        <v>90</v>
      </c>
      <c r="AS840" s="90" t="s">
        <v>91</v>
      </c>
      <c r="AT840" s="90" t="s">
        <v>92</v>
      </c>
      <c r="AU840" s="90" t="s">
        <v>92</v>
      </c>
      <c r="AV840" s="90" t="s">
        <v>93</v>
      </c>
      <c r="AW840" s="90" t="s">
        <v>9205</v>
      </c>
      <c r="AX840" s="90" t="s">
        <v>9206</v>
      </c>
      <c r="AY840" s="90" t="s">
        <v>9207</v>
      </c>
      <c r="AZ840" s="90" t="s">
        <v>9206</v>
      </c>
      <c r="BA840" s="90" t="s">
        <v>97</v>
      </c>
      <c r="BB840" s="90" t="s">
        <v>9208</v>
      </c>
      <c r="BC840" s="90" t="s">
        <v>99</v>
      </c>
      <c r="BD840" s="90" t="s">
        <v>150</v>
      </c>
      <c r="BE840" s="90" t="s">
        <v>61</v>
      </c>
      <c r="BF840" s="90" t="s">
        <v>209</v>
      </c>
      <c r="BG840" s="90" t="s">
        <v>101</v>
      </c>
    </row>
    <row r="841" s="85" customFormat="1" ht="19" customHeight="1" spans="1:59">
      <c r="A841" s="90" t="s">
        <v>267</v>
      </c>
      <c r="B841" s="90" t="s">
        <v>268</v>
      </c>
      <c r="C841" s="90" t="s">
        <v>2771</v>
      </c>
      <c r="D841" s="90" t="s">
        <v>2772</v>
      </c>
      <c r="E841" s="90" t="s">
        <v>9209</v>
      </c>
      <c r="F841" s="90" t="s">
        <v>9210</v>
      </c>
      <c r="G841" s="90" t="s">
        <v>9211</v>
      </c>
      <c r="H841" s="90" t="s">
        <v>1571</v>
      </c>
      <c r="I841" s="90" t="s">
        <v>9212</v>
      </c>
      <c r="J841" s="90" t="s">
        <v>9213</v>
      </c>
      <c r="K841" s="90" t="s">
        <v>9214</v>
      </c>
      <c r="L841" s="90" t="s">
        <v>73</v>
      </c>
      <c r="M841" s="90" t="s">
        <v>74</v>
      </c>
      <c r="N841" s="90" t="s">
        <v>575</v>
      </c>
      <c r="O841" s="90" t="s">
        <v>6881</v>
      </c>
      <c r="P841" s="90" t="s">
        <v>6882</v>
      </c>
      <c r="Q841" s="90" t="s">
        <v>3226</v>
      </c>
      <c r="R841" s="90" t="s">
        <v>3227</v>
      </c>
      <c r="S841" s="90" t="s">
        <v>9215</v>
      </c>
      <c r="T841" s="90" t="s">
        <v>380</v>
      </c>
      <c r="U841" s="15">
        <v>0</v>
      </c>
      <c r="V841" s="15">
        <v>60000</v>
      </c>
      <c r="W841" s="15">
        <v>48000</v>
      </c>
      <c r="X841" s="15">
        <v>3000</v>
      </c>
      <c r="Y841" s="90" t="s">
        <v>82</v>
      </c>
      <c r="Z841" s="90" t="s">
        <v>83</v>
      </c>
      <c r="AA841" s="90" t="s">
        <v>84</v>
      </c>
      <c r="AB841" s="90" t="s">
        <v>2782</v>
      </c>
      <c r="AC841" s="90" t="s">
        <v>211</v>
      </c>
      <c r="AD841" s="90" t="s">
        <v>87</v>
      </c>
      <c r="AE841" s="90" t="s">
        <v>61</v>
      </c>
      <c r="AF841" s="90" t="s">
        <v>61</v>
      </c>
      <c r="AG841" s="90" t="s">
        <v>89</v>
      </c>
      <c r="AH841" s="90" t="s">
        <v>89</v>
      </c>
      <c r="AI841" s="90" t="s">
        <v>89</v>
      </c>
      <c r="AJ841" s="90" t="s">
        <v>89</v>
      </c>
      <c r="AK841" s="90" t="s">
        <v>89</v>
      </c>
      <c r="AL841" s="90" t="s">
        <v>89</v>
      </c>
      <c r="AM841" s="90" t="s">
        <v>89</v>
      </c>
      <c r="AN841" s="90" t="s">
        <v>89</v>
      </c>
      <c r="AO841" s="90" t="s">
        <v>89</v>
      </c>
      <c r="AP841" s="90" t="s">
        <v>89</v>
      </c>
      <c r="AQ841" s="90" t="s">
        <v>90</v>
      </c>
      <c r="AR841" s="90" t="s">
        <v>90</v>
      </c>
      <c r="AS841" s="90" t="s">
        <v>91</v>
      </c>
      <c r="AT841" s="90" t="s">
        <v>92</v>
      </c>
      <c r="AU841" s="90" t="s">
        <v>92</v>
      </c>
      <c r="AV841" s="90" t="s">
        <v>93</v>
      </c>
      <c r="AW841" s="90" t="s">
        <v>9216</v>
      </c>
      <c r="AX841" s="90" t="s">
        <v>9217</v>
      </c>
      <c r="AY841" s="90" t="s">
        <v>9218</v>
      </c>
      <c r="AZ841" s="90" t="s">
        <v>9217</v>
      </c>
      <c r="BA841" s="90" t="s">
        <v>97</v>
      </c>
      <c r="BB841" s="90" t="s">
        <v>9219</v>
      </c>
      <c r="BC841" s="90" t="s">
        <v>99</v>
      </c>
      <c r="BD841" s="90" t="s">
        <v>100</v>
      </c>
      <c r="BE841" s="90" t="s">
        <v>61</v>
      </c>
      <c r="BF841" s="90" t="s">
        <v>380</v>
      </c>
      <c r="BG841" s="90" t="s">
        <v>101</v>
      </c>
    </row>
    <row r="842" s="85" customFormat="1" ht="19" customHeight="1" spans="1:59">
      <c r="A842" s="90" t="s">
        <v>226</v>
      </c>
      <c r="B842" s="90" t="s">
        <v>227</v>
      </c>
      <c r="C842" s="90" t="s">
        <v>872</v>
      </c>
      <c r="D842" s="90" t="s">
        <v>873</v>
      </c>
      <c r="E842" s="90" t="s">
        <v>874</v>
      </c>
      <c r="F842" s="90" t="s">
        <v>875</v>
      </c>
      <c r="G842" s="90" t="s">
        <v>876</v>
      </c>
      <c r="H842" s="90" t="s">
        <v>109</v>
      </c>
      <c r="I842" s="90" t="s">
        <v>9220</v>
      </c>
      <c r="J842" s="90" t="s">
        <v>9221</v>
      </c>
      <c r="K842" s="90" t="s">
        <v>9222</v>
      </c>
      <c r="L842" s="90" t="s">
        <v>73</v>
      </c>
      <c r="M842" s="90" t="s">
        <v>9223</v>
      </c>
      <c r="N842" s="90" t="s">
        <v>9224</v>
      </c>
      <c r="O842" s="90" t="s">
        <v>115</v>
      </c>
      <c r="P842" s="90" t="s">
        <v>116</v>
      </c>
      <c r="Q842" s="90" t="s">
        <v>117</v>
      </c>
      <c r="R842" s="90" t="s">
        <v>116</v>
      </c>
      <c r="S842" s="90" t="s">
        <v>9225</v>
      </c>
      <c r="T842" s="90" t="s">
        <v>380</v>
      </c>
      <c r="U842" s="15">
        <v>0</v>
      </c>
      <c r="V842" s="15">
        <v>28000</v>
      </c>
      <c r="W842" s="15">
        <v>18000</v>
      </c>
      <c r="X842" s="15">
        <v>10000</v>
      </c>
      <c r="Y842" s="90" t="s">
        <v>82</v>
      </c>
      <c r="Z842" s="90" t="s">
        <v>83</v>
      </c>
      <c r="AA842" s="90" t="s">
        <v>84</v>
      </c>
      <c r="AB842" s="90" t="s">
        <v>884</v>
      </c>
      <c r="AC842" s="90" t="s">
        <v>145</v>
      </c>
      <c r="AD842" s="90" t="s">
        <v>87</v>
      </c>
      <c r="AE842" s="90" t="s">
        <v>61</v>
      </c>
      <c r="AF842" s="90" t="s">
        <v>61</v>
      </c>
      <c r="AG842" s="90" t="s">
        <v>89</v>
      </c>
      <c r="AH842" s="90" t="s">
        <v>89</v>
      </c>
      <c r="AI842" s="90" t="s">
        <v>89</v>
      </c>
      <c r="AJ842" s="90" t="s">
        <v>89</v>
      </c>
      <c r="AK842" s="90" t="s">
        <v>89</v>
      </c>
      <c r="AL842" s="90" t="s">
        <v>89</v>
      </c>
      <c r="AM842" s="90" t="s">
        <v>89</v>
      </c>
      <c r="AN842" s="90" t="s">
        <v>89</v>
      </c>
      <c r="AO842" s="90" t="s">
        <v>89</v>
      </c>
      <c r="AP842" s="90" t="s">
        <v>89</v>
      </c>
      <c r="AQ842" s="90" t="s">
        <v>90</v>
      </c>
      <c r="AR842" s="90" t="s">
        <v>90</v>
      </c>
      <c r="AS842" s="90" t="s">
        <v>91</v>
      </c>
      <c r="AT842" s="90" t="s">
        <v>92</v>
      </c>
      <c r="AU842" s="90" t="s">
        <v>92</v>
      </c>
      <c r="AV842" s="90" t="s">
        <v>93</v>
      </c>
      <c r="AW842" s="90" t="s">
        <v>885</v>
      </c>
      <c r="AX842" s="90" t="s">
        <v>9226</v>
      </c>
      <c r="AY842" s="90" t="s">
        <v>887</v>
      </c>
      <c r="AZ842" s="90" t="s">
        <v>9226</v>
      </c>
      <c r="BA842" s="90" t="s">
        <v>97</v>
      </c>
      <c r="BB842" s="90" t="s">
        <v>9227</v>
      </c>
      <c r="BC842" s="90" t="s">
        <v>99</v>
      </c>
      <c r="BD842" s="90" t="s">
        <v>100</v>
      </c>
      <c r="BE842" s="90" t="s">
        <v>61</v>
      </c>
      <c r="BF842" s="90" t="s">
        <v>380</v>
      </c>
      <c r="BG842" s="90" t="s">
        <v>101</v>
      </c>
    </row>
    <row r="843" s="85" customFormat="1" ht="19" customHeight="1" spans="1:59">
      <c r="A843" s="90" t="s">
        <v>102</v>
      </c>
      <c r="B843" s="90" t="s">
        <v>103</v>
      </c>
      <c r="C843" s="90" t="s">
        <v>4432</v>
      </c>
      <c r="D843" s="90" t="s">
        <v>4433</v>
      </c>
      <c r="E843" s="90" t="s">
        <v>9228</v>
      </c>
      <c r="F843" s="90" t="s">
        <v>9229</v>
      </c>
      <c r="G843" s="90" t="s">
        <v>1794</v>
      </c>
      <c r="H843" s="90" t="s">
        <v>539</v>
      </c>
      <c r="I843" s="90" t="s">
        <v>9230</v>
      </c>
      <c r="J843" s="90" t="s">
        <v>9231</v>
      </c>
      <c r="K843" s="90" t="s">
        <v>9232</v>
      </c>
      <c r="L843" s="90" t="s">
        <v>73</v>
      </c>
      <c r="M843" s="90" t="s">
        <v>1115</v>
      </c>
      <c r="N843" s="90" t="s">
        <v>7553</v>
      </c>
      <c r="O843" s="90" t="s">
        <v>398</v>
      </c>
      <c r="P843" s="90" t="s">
        <v>399</v>
      </c>
      <c r="Q843" s="90" t="s">
        <v>2192</v>
      </c>
      <c r="R843" s="90" t="s">
        <v>2193</v>
      </c>
      <c r="S843" s="90" t="s">
        <v>9233</v>
      </c>
      <c r="T843" s="90" t="s">
        <v>380</v>
      </c>
      <c r="U843" s="15">
        <v>0</v>
      </c>
      <c r="V843" s="15">
        <v>38000</v>
      </c>
      <c r="W843" s="15">
        <v>25000</v>
      </c>
      <c r="X843" s="15">
        <v>8000</v>
      </c>
      <c r="Y843" s="90" t="s">
        <v>143</v>
      </c>
      <c r="Z843" s="90" t="s">
        <v>83</v>
      </c>
      <c r="AA843" s="90" t="s">
        <v>84</v>
      </c>
      <c r="AB843" s="90" t="s">
        <v>9234</v>
      </c>
      <c r="AC843" s="90" t="s">
        <v>359</v>
      </c>
      <c r="AD843" s="90" t="s">
        <v>87</v>
      </c>
      <c r="AE843" s="90" t="s">
        <v>61</v>
      </c>
      <c r="AF843" s="90" t="s">
        <v>61</v>
      </c>
      <c r="AG843" s="90" t="s">
        <v>89</v>
      </c>
      <c r="AH843" s="90" t="s">
        <v>89</v>
      </c>
      <c r="AI843" s="90" t="s">
        <v>89</v>
      </c>
      <c r="AJ843" s="90" t="s">
        <v>89</v>
      </c>
      <c r="AK843" s="90" t="s">
        <v>89</v>
      </c>
      <c r="AL843" s="90" t="s">
        <v>89</v>
      </c>
      <c r="AM843" s="90" t="s">
        <v>89</v>
      </c>
      <c r="AN843" s="90" t="s">
        <v>89</v>
      </c>
      <c r="AO843" s="90" t="s">
        <v>89</v>
      </c>
      <c r="AP843" s="90" t="s">
        <v>89</v>
      </c>
      <c r="AQ843" s="90" t="s">
        <v>90</v>
      </c>
      <c r="AR843" s="90" t="s">
        <v>90</v>
      </c>
      <c r="AS843" s="90" t="s">
        <v>91</v>
      </c>
      <c r="AT843" s="90" t="s">
        <v>92</v>
      </c>
      <c r="AU843" s="90" t="s">
        <v>92</v>
      </c>
      <c r="AV843" s="90" t="s">
        <v>93</v>
      </c>
      <c r="AW843" s="90" t="s">
        <v>9235</v>
      </c>
      <c r="AX843" s="90" t="s">
        <v>9236</v>
      </c>
      <c r="AY843" s="90" t="s">
        <v>1580</v>
      </c>
      <c r="AZ843" s="90" t="s">
        <v>9236</v>
      </c>
      <c r="BA843" s="90" t="s">
        <v>97</v>
      </c>
      <c r="BB843" s="90" t="s">
        <v>9237</v>
      </c>
      <c r="BC843" s="90" t="s">
        <v>99</v>
      </c>
      <c r="BD843" s="90" t="s">
        <v>150</v>
      </c>
      <c r="BE843" s="90" t="s">
        <v>61</v>
      </c>
      <c r="BF843" s="90" t="s">
        <v>380</v>
      </c>
      <c r="BG843" s="90" t="s">
        <v>101</v>
      </c>
    </row>
    <row r="844" s="85" customFormat="1" ht="19" customHeight="1" spans="1:59">
      <c r="A844" s="90" t="s">
        <v>387</v>
      </c>
      <c r="B844" s="90" t="s">
        <v>388</v>
      </c>
      <c r="C844" s="90" t="s">
        <v>4123</v>
      </c>
      <c r="D844" s="90" t="s">
        <v>4124</v>
      </c>
      <c r="E844" s="90" t="s">
        <v>9238</v>
      </c>
      <c r="F844" s="90" t="s">
        <v>9239</v>
      </c>
      <c r="G844" s="90" t="s">
        <v>2321</v>
      </c>
      <c r="H844" s="90" t="s">
        <v>943</v>
      </c>
      <c r="I844" s="90" t="s">
        <v>9240</v>
      </c>
      <c r="J844" s="90" t="s">
        <v>9241</v>
      </c>
      <c r="K844" s="90" t="s">
        <v>9242</v>
      </c>
      <c r="L844" s="90" t="s">
        <v>73</v>
      </c>
      <c r="M844" s="90" t="s">
        <v>341</v>
      </c>
      <c r="N844" s="90" t="s">
        <v>2191</v>
      </c>
      <c r="O844" s="90" t="s">
        <v>949</v>
      </c>
      <c r="P844" s="90" t="s">
        <v>950</v>
      </c>
      <c r="Q844" s="90" t="s">
        <v>257</v>
      </c>
      <c r="R844" s="90" t="s">
        <v>951</v>
      </c>
      <c r="S844" s="90" t="s">
        <v>9243</v>
      </c>
      <c r="T844" s="90" t="s">
        <v>380</v>
      </c>
      <c r="U844" s="15">
        <v>0</v>
      </c>
      <c r="V844" s="15">
        <v>135000</v>
      </c>
      <c r="W844" s="15">
        <v>70000</v>
      </c>
      <c r="X844" s="15">
        <v>25000</v>
      </c>
      <c r="Y844" s="90" t="s">
        <v>82</v>
      </c>
      <c r="Z844" s="90" t="s">
        <v>83</v>
      </c>
      <c r="AA844" s="90" t="s">
        <v>84</v>
      </c>
      <c r="AB844" s="90" t="s">
        <v>9244</v>
      </c>
      <c r="AC844" s="90" t="s">
        <v>145</v>
      </c>
      <c r="AD844" s="90" t="s">
        <v>87</v>
      </c>
      <c r="AE844" s="90" t="s">
        <v>61</v>
      </c>
      <c r="AF844" s="90" t="s">
        <v>61</v>
      </c>
      <c r="AG844" s="90" t="s">
        <v>89</v>
      </c>
      <c r="AH844" s="90" t="s">
        <v>88</v>
      </c>
      <c r="AI844" s="90" t="s">
        <v>88</v>
      </c>
      <c r="AJ844" s="90" t="s">
        <v>88</v>
      </c>
      <c r="AK844" s="90" t="s">
        <v>88</v>
      </c>
      <c r="AL844" s="90" t="s">
        <v>88</v>
      </c>
      <c r="AM844" s="90" t="s">
        <v>88</v>
      </c>
      <c r="AN844" s="90" t="s">
        <v>88</v>
      </c>
      <c r="AO844" s="90" t="s">
        <v>88</v>
      </c>
      <c r="AP844" s="90" t="s">
        <v>89</v>
      </c>
      <c r="AQ844" s="90" t="s">
        <v>90</v>
      </c>
      <c r="AR844" s="90" t="s">
        <v>90</v>
      </c>
      <c r="AS844" s="90" t="s">
        <v>91</v>
      </c>
      <c r="AT844" s="90" t="s">
        <v>92</v>
      </c>
      <c r="AU844" s="90" t="s">
        <v>92</v>
      </c>
      <c r="AV844" s="90" t="s">
        <v>93</v>
      </c>
      <c r="AW844" s="90" t="s">
        <v>9245</v>
      </c>
      <c r="AX844" s="90" t="s">
        <v>9246</v>
      </c>
      <c r="AY844" s="90" t="s">
        <v>9247</v>
      </c>
      <c r="AZ844" s="90" t="s">
        <v>9246</v>
      </c>
      <c r="BA844" s="90" t="s">
        <v>97</v>
      </c>
      <c r="BB844" s="90" t="s">
        <v>9248</v>
      </c>
      <c r="BC844" s="90" t="s">
        <v>99</v>
      </c>
      <c r="BD844" s="90" t="s">
        <v>100</v>
      </c>
      <c r="BE844" s="90" t="s">
        <v>61</v>
      </c>
      <c r="BF844" s="90" t="s">
        <v>380</v>
      </c>
      <c r="BG844" s="90" t="s">
        <v>101</v>
      </c>
    </row>
    <row r="845" s="85" customFormat="1" ht="19" customHeight="1" spans="1:59">
      <c r="A845" s="90" t="s">
        <v>267</v>
      </c>
      <c r="B845" s="90" t="s">
        <v>268</v>
      </c>
      <c r="C845" s="90" t="s">
        <v>2417</v>
      </c>
      <c r="D845" s="90" t="s">
        <v>2418</v>
      </c>
      <c r="E845" s="90" t="s">
        <v>9249</v>
      </c>
      <c r="F845" s="90" t="s">
        <v>9250</v>
      </c>
      <c r="G845" s="90" t="s">
        <v>2775</v>
      </c>
      <c r="H845" s="90" t="s">
        <v>109</v>
      </c>
      <c r="I845" s="90" t="s">
        <v>9251</v>
      </c>
      <c r="J845" s="90" t="s">
        <v>9252</v>
      </c>
      <c r="K845" s="90" t="s">
        <v>9253</v>
      </c>
      <c r="L845" s="90" t="s">
        <v>73</v>
      </c>
      <c r="M845" s="90" t="s">
        <v>3031</v>
      </c>
      <c r="N845" s="90" t="s">
        <v>9254</v>
      </c>
      <c r="O845" s="90" t="s">
        <v>257</v>
      </c>
      <c r="P845" s="90" t="s">
        <v>258</v>
      </c>
      <c r="Q845" s="90" t="s">
        <v>1940</v>
      </c>
      <c r="R845" s="90" t="s">
        <v>1941</v>
      </c>
      <c r="S845" s="90" t="s">
        <v>9255</v>
      </c>
      <c r="T845" s="90" t="s">
        <v>380</v>
      </c>
      <c r="U845" s="15">
        <v>0</v>
      </c>
      <c r="V845" s="15">
        <v>21002</v>
      </c>
      <c r="W845" s="15">
        <v>16000</v>
      </c>
      <c r="X845" s="15">
        <v>8000</v>
      </c>
      <c r="Y845" s="90" t="s">
        <v>82</v>
      </c>
      <c r="Z845" s="90" t="s">
        <v>83</v>
      </c>
      <c r="AA845" s="90" t="s">
        <v>84</v>
      </c>
      <c r="AB845" s="90" t="s">
        <v>9256</v>
      </c>
      <c r="AC845" s="90" t="s">
        <v>145</v>
      </c>
      <c r="AD845" s="90" t="s">
        <v>87</v>
      </c>
      <c r="AE845" s="90" t="s">
        <v>61</v>
      </c>
      <c r="AF845" s="90" t="s">
        <v>61</v>
      </c>
      <c r="AG845" s="90" t="s">
        <v>89</v>
      </c>
      <c r="AH845" s="90" t="s">
        <v>89</v>
      </c>
      <c r="AI845" s="90" t="s">
        <v>88</v>
      </c>
      <c r="AJ845" s="90" t="s">
        <v>89</v>
      </c>
      <c r="AK845" s="90" t="s">
        <v>89</v>
      </c>
      <c r="AL845" s="90" t="s">
        <v>88</v>
      </c>
      <c r="AM845" s="90" t="s">
        <v>89</v>
      </c>
      <c r="AN845" s="90" t="s">
        <v>89</v>
      </c>
      <c r="AO845" s="90" t="s">
        <v>88</v>
      </c>
      <c r="AP845" s="90" t="s">
        <v>89</v>
      </c>
      <c r="AQ845" s="90" t="s">
        <v>90</v>
      </c>
      <c r="AR845" s="90" t="s">
        <v>90</v>
      </c>
      <c r="AS845" s="90" t="s">
        <v>91</v>
      </c>
      <c r="AT845" s="90" t="s">
        <v>92</v>
      </c>
      <c r="AU845" s="90" t="s">
        <v>92</v>
      </c>
      <c r="AV845" s="90" t="s">
        <v>93</v>
      </c>
      <c r="AW845" s="90" t="s">
        <v>9257</v>
      </c>
      <c r="AX845" s="90" t="s">
        <v>9258</v>
      </c>
      <c r="AY845" s="90" t="s">
        <v>9259</v>
      </c>
      <c r="AZ845" s="90" t="s">
        <v>9258</v>
      </c>
      <c r="BA845" s="90" t="s">
        <v>97</v>
      </c>
      <c r="BB845" s="90" t="s">
        <v>9260</v>
      </c>
      <c r="BC845" s="90" t="s">
        <v>99</v>
      </c>
      <c r="BD845" s="90" t="s">
        <v>100</v>
      </c>
      <c r="BE845" s="90" t="s">
        <v>61</v>
      </c>
      <c r="BF845" s="90" t="s">
        <v>380</v>
      </c>
      <c r="BG845" s="90" t="s">
        <v>101</v>
      </c>
    </row>
    <row r="846" s="85" customFormat="1" ht="19" customHeight="1" spans="1:59">
      <c r="A846" s="90" t="s">
        <v>419</v>
      </c>
      <c r="B846" s="90" t="s">
        <v>420</v>
      </c>
      <c r="C846" s="90" t="s">
        <v>421</v>
      </c>
      <c r="D846" s="90" t="s">
        <v>422</v>
      </c>
      <c r="E846" s="90" t="s">
        <v>9261</v>
      </c>
      <c r="F846" s="90" t="s">
        <v>9262</v>
      </c>
      <c r="G846" s="90" t="s">
        <v>9263</v>
      </c>
      <c r="H846" s="90" t="s">
        <v>2636</v>
      </c>
      <c r="I846" s="90" t="s">
        <v>9264</v>
      </c>
      <c r="J846" s="90" t="s">
        <v>9265</v>
      </c>
      <c r="K846" s="90" t="s">
        <v>9266</v>
      </c>
      <c r="L846" s="90" t="s">
        <v>73</v>
      </c>
      <c r="M846" s="90" t="s">
        <v>9267</v>
      </c>
      <c r="N846" s="90" t="s">
        <v>137</v>
      </c>
      <c r="O846" s="90" t="s">
        <v>294</v>
      </c>
      <c r="P846" s="90" t="s">
        <v>2641</v>
      </c>
      <c r="Q846" s="90" t="s">
        <v>2642</v>
      </c>
      <c r="R846" s="90" t="s">
        <v>2643</v>
      </c>
      <c r="S846" s="90" t="s">
        <v>9268</v>
      </c>
      <c r="T846" s="90" t="s">
        <v>380</v>
      </c>
      <c r="U846" s="15">
        <v>0</v>
      </c>
      <c r="V846" s="15">
        <v>3000</v>
      </c>
      <c r="W846" s="15">
        <v>1200</v>
      </c>
      <c r="X846" s="15">
        <v>1200</v>
      </c>
      <c r="Y846" s="90" t="s">
        <v>143</v>
      </c>
      <c r="Z846" s="90" t="s">
        <v>83</v>
      </c>
      <c r="AA846" s="90" t="s">
        <v>84</v>
      </c>
      <c r="AB846" s="90" t="s">
        <v>9262</v>
      </c>
      <c r="AC846" s="90" t="s">
        <v>359</v>
      </c>
      <c r="AD846" s="90" t="s">
        <v>87</v>
      </c>
      <c r="AE846" s="90" t="s">
        <v>61</v>
      </c>
      <c r="AF846" s="90" t="s">
        <v>61</v>
      </c>
      <c r="AG846" s="90" t="s">
        <v>89</v>
      </c>
      <c r="AH846" s="90" t="s">
        <v>89</v>
      </c>
      <c r="AI846" s="90" t="s">
        <v>89</v>
      </c>
      <c r="AJ846" s="90" t="s">
        <v>89</v>
      </c>
      <c r="AK846" s="90" t="s">
        <v>89</v>
      </c>
      <c r="AL846" s="90" t="s">
        <v>89</v>
      </c>
      <c r="AM846" s="90" t="s">
        <v>89</v>
      </c>
      <c r="AN846" s="90" t="s">
        <v>89</v>
      </c>
      <c r="AO846" s="90" t="s">
        <v>89</v>
      </c>
      <c r="AP846" s="90" t="s">
        <v>89</v>
      </c>
      <c r="AQ846" s="90" t="s">
        <v>90</v>
      </c>
      <c r="AR846" s="90" t="s">
        <v>90</v>
      </c>
      <c r="AS846" s="90" t="s">
        <v>91</v>
      </c>
      <c r="AT846" s="90" t="s">
        <v>92</v>
      </c>
      <c r="AU846" s="90" t="s">
        <v>92</v>
      </c>
      <c r="AV846" s="90" t="s">
        <v>93</v>
      </c>
      <c r="AW846" s="90" t="s">
        <v>9269</v>
      </c>
      <c r="AX846" s="90" t="s">
        <v>9270</v>
      </c>
      <c r="AY846" s="90" t="s">
        <v>9271</v>
      </c>
      <c r="AZ846" s="90" t="s">
        <v>9270</v>
      </c>
      <c r="BA846" s="90" t="s">
        <v>97</v>
      </c>
      <c r="BB846" s="90" t="s">
        <v>9272</v>
      </c>
      <c r="BC846" s="90" t="s">
        <v>99</v>
      </c>
      <c r="BD846" s="90" t="s">
        <v>150</v>
      </c>
      <c r="BE846" s="90" t="s">
        <v>61</v>
      </c>
      <c r="BF846" s="90" t="s">
        <v>380</v>
      </c>
      <c r="BG846" s="90" t="s">
        <v>101</v>
      </c>
    </row>
    <row r="847" s="85" customFormat="1" ht="19" customHeight="1" spans="1:59">
      <c r="A847" s="90" t="s">
        <v>267</v>
      </c>
      <c r="B847" s="90" t="s">
        <v>268</v>
      </c>
      <c r="C847" s="90" t="s">
        <v>6063</v>
      </c>
      <c r="D847" s="90" t="s">
        <v>6064</v>
      </c>
      <c r="E847" s="90" t="s">
        <v>9273</v>
      </c>
      <c r="F847" s="90" t="s">
        <v>6066</v>
      </c>
      <c r="G847" s="90" t="s">
        <v>287</v>
      </c>
      <c r="H847" s="90" t="s">
        <v>109</v>
      </c>
      <c r="I847" s="90" t="s">
        <v>9274</v>
      </c>
      <c r="J847" s="90" t="s">
        <v>9275</v>
      </c>
      <c r="K847" s="90" t="s">
        <v>9276</v>
      </c>
      <c r="L847" s="90" t="s">
        <v>73</v>
      </c>
      <c r="M847" s="90" t="s">
        <v>162</v>
      </c>
      <c r="N847" s="90" t="s">
        <v>9277</v>
      </c>
      <c r="O847" s="90" t="s">
        <v>292</v>
      </c>
      <c r="P847" s="90" t="s">
        <v>293</v>
      </c>
      <c r="Q847" s="90" t="s">
        <v>294</v>
      </c>
      <c r="R847" s="90" t="s">
        <v>295</v>
      </c>
      <c r="S847" s="90" t="s">
        <v>9278</v>
      </c>
      <c r="T847" s="90" t="s">
        <v>380</v>
      </c>
      <c r="U847" s="15">
        <v>0</v>
      </c>
      <c r="V847" s="15">
        <v>93639</v>
      </c>
      <c r="W847" s="15">
        <v>22000</v>
      </c>
      <c r="X847" s="15">
        <v>10000</v>
      </c>
      <c r="Y847" s="90" t="s">
        <v>82</v>
      </c>
      <c r="Z847" s="90" t="s">
        <v>83</v>
      </c>
      <c r="AA847" s="90" t="s">
        <v>84</v>
      </c>
      <c r="AB847" s="90" t="s">
        <v>9279</v>
      </c>
      <c r="AC847" s="90" t="s">
        <v>145</v>
      </c>
      <c r="AD847" s="90" t="s">
        <v>87</v>
      </c>
      <c r="AE847" s="90" t="s">
        <v>61</v>
      </c>
      <c r="AF847" s="90" t="s">
        <v>61</v>
      </c>
      <c r="AG847" s="90" t="s">
        <v>89</v>
      </c>
      <c r="AH847" s="90" t="s">
        <v>89</v>
      </c>
      <c r="AI847" s="90" t="s">
        <v>89</v>
      </c>
      <c r="AJ847" s="90" t="s">
        <v>89</v>
      </c>
      <c r="AK847" s="90" t="s">
        <v>89</v>
      </c>
      <c r="AL847" s="90" t="s">
        <v>89</v>
      </c>
      <c r="AM847" s="90" t="s">
        <v>89</v>
      </c>
      <c r="AN847" s="90" t="s">
        <v>89</v>
      </c>
      <c r="AO847" s="90" t="s">
        <v>89</v>
      </c>
      <c r="AP847" s="90" t="s">
        <v>89</v>
      </c>
      <c r="AQ847" s="90" t="s">
        <v>90</v>
      </c>
      <c r="AR847" s="90" t="s">
        <v>90</v>
      </c>
      <c r="AS847" s="90" t="s">
        <v>91</v>
      </c>
      <c r="AT847" s="90" t="s">
        <v>92</v>
      </c>
      <c r="AU847" s="90" t="s">
        <v>92</v>
      </c>
      <c r="AV847" s="90" t="s">
        <v>93</v>
      </c>
      <c r="AW847" s="90" t="s">
        <v>9280</v>
      </c>
      <c r="AX847" s="90" t="s">
        <v>9281</v>
      </c>
      <c r="AY847" s="90" t="s">
        <v>9282</v>
      </c>
      <c r="AZ847" s="90" t="s">
        <v>9281</v>
      </c>
      <c r="BA847" s="90" t="s">
        <v>97</v>
      </c>
      <c r="BB847" s="90" t="s">
        <v>9283</v>
      </c>
      <c r="BC847" s="90" t="s">
        <v>99</v>
      </c>
      <c r="BD847" s="90" t="s">
        <v>100</v>
      </c>
      <c r="BE847" s="90" t="s">
        <v>61</v>
      </c>
      <c r="BF847" s="90" t="s">
        <v>380</v>
      </c>
      <c r="BG847" s="90" t="s">
        <v>101</v>
      </c>
    </row>
    <row r="848" s="85" customFormat="1" ht="19" customHeight="1" spans="1:59">
      <c r="A848" s="90" t="s">
        <v>62</v>
      </c>
      <c r="B848" s="90" t="s">
        <v>63</v>
      </c>
      <c r="C848" s="90" t="s">
        <v>986</v>
      </c>
      <c r="D848" s="90" t="s">
        <v>987</v>
      </c>
      <c r="E848" s="90" t="s">
        <v>9284</v>
      </c>
      <c r="F848" s="90" t="s">
        <v>9285</v>
      </c>
      <c r="G848" s="90" t="s">
        <v>8115</v>
      </c>
      <c r="H848" s="90" t="s">
        <v>3123</v>
      </c>
      <c r="I848" s="90" t="s">
        <v>9286</v>
      </c>
      <c r="J848" s="90" t="s">
        <v>9287</v>
      </c>
      <c r="K848" s="90" t="s">
        <v>9288</v>
      </c>
      <c r="L848" s="90" t="s">
        <v>73</v>
      </c>
      <c r="M848" s="90" t="s">
        <v>9289</v>
      </c>
      <c r="N848" s="90" t="s">
        <v>113</v>
      </c>
      <c r="O848" s="90" t="s">
        <v>6881</v>
      </c>
      <c r="P848" s="90" t="s">
        <v>6882</v>
      </c>
      <c r="Q848" s="90" t="s">
        <v>3044</v>
      </c>
      <c r="R848" s="90" t="s">
        <v>3129</v>
      </c>
      <c r="S848" s="90" t="s">
        <v>9290</v>
      </c>
      <c r="T848" s="90" t="s">
        <v>380</v>
      </c>
      <c r="U848" s="15">
        <v>0</v>
      </c>
      <c r="V848" s="15">
        <v>2962</v>
      </c>
      <c r="W848" s="15">
        <v>2300</v>
      </c>
      <c r="X848" s="15">
        <v>800</v>
      </c>
      <c r="Y848" s="90" t="s">
        <v>143</v>
      </c>
      <c r="Z848" s="90" t="s">
        <v>83</v>
      </c>
      <c r="AA848" s="90" t="s">
        <v>84</v>
      </c>
      <c r="AB848" s="90" t="s">
        <v>9291</v>
      </c>
      <c r="AC848" s="90" t="s">
        <v>145</v>
      </c>
      <c r="AD848" s="90" t="s">
        <v>87</v>
      </c>
      <c r="AE848" s="90" t="s">
        <v>61</v>
      </c>
      <c r="AF848" s="90" t="s">
        <v>61</v>
      </c>
      <c r="AG848" s="90" t="s">
        <v>89</v>
      </c>
      <c r="AH848" s="90" t="s">
        <v>89</v>
      </c>
      <c r="AI848" s="90" t="s">
        <v>89</v>
      </c>
      <c r="AJ848" s="90" t="s">
        <v>89</v>
      </c>
      <c r="AK848" s="90" t="s">
        <v>89</v>
      </c>
      <c r="AL848" s="90" t="s">
        <v>89</v>
      </c>
      <c r="AM848" s="90" t="s">
        <v>89</v>
      </c>
      <c r="AN848" s="90" t="s">
        <v>89</v>
      </c>
      <c r="AO848" s="90" t="s">
        <v>89</v>
      </c>
      <c r="AP848" s="90" t="s">
        <v>89</v>
      </c>
      <c r="AQ848" s="90" t="s">
        <v>90</v>
      </c>
      <c r="AR848" s="90" t="s">
        <v>90</v>
      </c>
      <c r="AS848" s="90" t="s">
        <v>91</v>
      </c>
      <c r="AT848" s="90" t="s">
        <v>92</v>
      </c>
      <c r="AU848" s="90" t="s">
        <v>92</v>
      </c>
      <c r="AV848" s="90" t="s">
        <v>93</v>
      </c>
      <c r="AW848" s="90" t="s">
        <v>9292</v>
      </c>
      <c r="AX848" s="90" t="s">
        <v>9293</v>
      </c>
      <c r="AY848" s="90" t="s">
        <v>9294</v>
      </c>
      <c r="AZ848" s="90" t="s">
        <v>9293</v>
      </c>
      <c r="BA848" s="90" t="s">
        <v>97</v>
      </c>
      <c r="BB848" s="90" t="s">
        <v>9295</v>
      </c>
      <c r="BC848" s="90" t="s">
        <v>99</v>
      </c>
      <c r="BD848" s="90" t="s">
        <v>150</v>
      </c>
      <c r="BE848" s="90" t="s">
        <v>61</v>
      </c>
      <c r="BF848" s="90" t="s">
        <v>380</v>
      </c>
      <c r="BG848" s="90" t="s">
        <v>101</v>
      </c>
    </row>
    <row r="849" s="85" customFormat="1" ht="19" customHeight="1" spans="1:59">
      <c r="A849" s="90" t="s">
        <v>458</v>
      </c>
      <c r="B849" s="90" t="s">
        <v>459</v>
      </c>
      <c r="C849" s="90" t="s">
        <v>1314</v>
      </c>
      <c r="D849" s="90" t="s">
        <v>1315</v>
      </c>
      <c r="E849" s="90" t="s">
        <v>9296</v>
      </c>
      <c r="F849" s="90" t="s">
        <v>9297</v>
      </c>
      <c r="G849" s="90" t="s">
        <v>5570</v>
      </c>
      <c r="H849" s="90" t="s">
        <v>1299</v>
      </c>
      <c r="I849" s="90" t="s">
        <v>9298</v>
      </c>
      <c r="J849" s="90" t="s">
        <v>9299</v>
      </c>
      <c r="K849" s="90" t="s">
        <v>9300</v>
      </c>
      <c r="L849" s="90" t="s">
        <v>73</v>
      </c>
      <c r="M849" s="90" t="s">
        <v>3253</v>
      </c>
      <c r="N849" s="90" t="s">
        <v>508</v>
      </c>
      <c r="O849" s="90" t="s">
        <v>1726</v>
      </c>
      <c r="P849" s="90" t="s">
        <v>1727</v>
      </c>
      <c r="Q849" s="90" t="s">
        <v>1306</v>
      </c>
      <c r="R849" s="90" t="s">
        <v>1307</v>
      </c>
      <c r="S849" s="90" t="s">
        <v>9301</v>
      </c>
      <c r="T849" s="90" t="s">
        <v>119</v>
      </c>
      <c r="U849" s="15">
        <v>0</v>
      </c>
      <c r="V849" s="15">
        <v>30000</v>
      </c>
      <c r="W849" s="15">
        <v>21000</v>
      </c>
      <c r="X849" s="15">
        <v>2400</v>
      </c>
      <c r="Y849" s="90" t="s">
        <v>143</v>
      </c>
      <c r="Z849" s="90" t="s">
        <v>83</v>
      </c>
      <c r="AA849" s="90" t="s">
        <v>84</v>
      </c>
      <c r="AB849" s="90" t="s">
        <v>9302</v>
      </c>
      <c r="AC849" s="90" t="s">
        <v>359</v>
      </c>
      <c r="AD849" s="90" t="s">
        <v>87</v>
      </c>
      <c r="AE849" s="90" t="s">
        <v>61</v>
      </c>
      <c r="AF849" s="90" t="s">
        <v>61</v>
      </c>
      <c r="AG849" s="90" t="s">
        <v>89</v>
      </c>
      <c r="AH849" s="90" t="s">
        <v>89</v>
      </c>
      <c r="AI849" s="90" t="s">
        <v>89</v>
      </c>
      <c r="AJ849" s="90" t="s">
        <v>89</v>
      </c>
      <c r="AK849" s="90" t="s">
        <v>89</v>
      </c>
      <c r="AL849" s="90" t="s">
        <v>89</v>
      </c>
      <c r="AM849" s="90" t="s">
        <v>89</v>
      </c>
      <c r="AN849" s="90" t="s">
        <v>89</v>
      </c>
      <c r="AO849" s="90" t="s">
        <v>89</v>
      </c>
      <c r="AP849" s="90" t="s">
        <v>89</v>
      </c>
      <c r="AQ849" s="90" t="s">
        <v>90</v>
      </c>
      <c r="AR849" s="90" t="s">
        <v>90</v>
      </c>
      <c r="AS849" s="90" t="s">
        <v>91</v>
      </c>
      <c r="AT849" s="90" t="s">
        <v>92</v>
      </c>
      <c r="AU849" s="90" t="s">
        <v>92</v>
      </c>
      <c r="AV849" s="90" t="s">
        <v>93</v>
      </c>
      <c r="AW849" s="90" t="s">
        <v>9303</v>
      </c>
      <c r="AX849" s="90" t="s">
        <v>9304</v>
      </c>
      <c r="AY849" s="90" t="s">
        <v>5579</v>
      </c>
      <c r="AZ849" s="90" t="s">
        <v>9304</v>
      </c>
      <c r="BA849" s="90" t="s">
        <v>215</v>
      </c>
      <c r="BB849" s="90" t="s">
        <v>9305</v>
      </c>
      <c r="BC849" s="90" t="s">
        <v>99</v>
      </c>
      <c r="BD849" s="90" t="s">
        <v>150</v>
      </c>
      <c r="BE849" s="90" t="s">
        <v>61</v>
      </c>
      <c r="BF849" s="90" t="s">
        <v>119</v>
      </c>
      <c r="BG849" s="90" t="s">
        <v>101</v>
      </c>
    </row>
    <row r="850" s="85" customFormat="1" ht="19" customHeight="1" spans="1:59">
      <c r="A850" s="90" t="s">
        <v>485</v>
      </c>
      <c r="B850" s="90" t="s">
        <v>486</v>
      </c>
      <c r="C850" s="90" t="s">
        <v>4004</v>
      </c>
      <c r="D850" s="90" t="s">
        <v>4005</v>
      </c>
      <c r="E850" s="90" t="s">
        <v>9306</v>
      </c>
      <c r="F850" s="90" t="s">
        <v>9307</v>
      </c>
      <c r="G850" s="90" t="s">
        <v>3601</v>
      </c>
      <c r="H850" s="90" t="s">
        <v>109</v>
      </c>
      <c r="I850" s="90" t="s">
        <v>9308</v>
      </c>
      <c r="J850" s="90" t="s">
        <v>9309</v>
      </c>
      <c r="K850" s="90" t="s">
        <v>9310</v>
      </c>
      <c r="L850" s="90" t="s">
        <v>73</v>
      </c>
      <c r="M850" s="90" t="s">
        <v>9311</v>
      </c>
      <c r="N850" s="90" t="s">
        <v>811</v>
      </c>
      <c r="O850" s="90" t="s">
        <v>2779</v>
      </c>
      <c r="P850" s="90" t="s">
        <v>2780</v>
      </c>
      <c r="Q850" s="90" t="s">
        <v>259</v>
      </c>
      <c r="R850" s="90" t="s">
        <v>260</v>
      </c>
      <c r="S850" s="90" t="s">
        <v>9312</v>
      </c>
      <c r="T850" s="90" t="s">
        <v>209</v>
      </c>
      <c r="U850" s="15">
        <v>0</v>
      </c>
      <c r="V850" s="15">
        <v>26000</v>
      </c>
      <c r="W850" s="15">
        <v>13000</v>
      </c>
      <c r="X850" s="15">
        <v>6000</v>
      </c>
      <c r="Y850" s="90" t="s">
        <v>143</v>
      </c>
      <c r="Z850" s="90" t="s">
        <v>83</v>
      </c>
      <c r="AA850" s="90" t="s">
        <v>84</v>
      </c>
      <c r="AB850" s="90" t="s">
        <v>9313</v>
      </c>
      <c r="AC850" s="90" t="s">
        <v>359</v>
      </c>
      <c r="AD850" s="90" t="s">
        <v>87</v>
      </c>
      <c r="AE850" s="90" t="s">
        <v>61</v>
      </c>
      <c r="AF850" s="90" t="s">
        <v>61</v>
      </c>
      <c r="AG850" s="90" t="s">
        <v>89</v>
      </c>
      <c r="AH850" s="90" t="s">
        <v>89</v>
      </c>
      <c r="AI850" s="90" t="s">
        <v>89</v>
      </c>
      <c r="AJ850" s="90" t="s">
        <v>89</v>
      </c>
      <c r="AK850" s="90" t="s">
        <v>89</v>
      </c>
      <c r="AL850" s="90" t="s">
        <v>88</v>
      </c>
      <c r="AM850" s="90" t="s">
        <v>89</v>
      </c>
      <c r="AN850" s="90" t="s">
        <v>89</v>
      </c>
      <c r="AO850" s="90" t="s">
        <v>89</v>
      </c>
      <c r="AP850" s="90" t="s">
        <v>89</v>
      </c>
      <c r="AQ850" s="90" t="s">
        <v>90</v>
      </c>
      <c r="AR850" s="90" t="s">
        <v>90</v>
      </c>
      <c r="AS850" s="90" t="s">
        <v>91</v>
      </c>
      <c r="AT850" s="90" t="s">
        <v>92</v>
      </c>
      <c r="AU850" s="90" t="s">
        <v>92</v>
      </c>
      <c r="AV850" s="90" t="s">
        <v>93</v>
      </c>
      <c r="AW850" s="90" t="s">
        <v>9314</v>
      </c>
      <c r="AX850" s="90" t="s">
        <v>9315</v>
      </c>
      <c r="AY850" s="90" t="s">
        <v>9316</v>
      </c>
      <c r="AZ850" s="90" t="s">
        <v>9315</v>
      </c>
      <c r="BA850" s="90" t="s">
        <v>97</v>
      </c>
      <c r="BB850" s="90" t="s">
        <v>9317</v>
      </c>
      <c r="BC850" s="90" t="s">
        <v>99</v>
      </c>
      <c r="BD850" s="90" t="s">
        <v>150</v>
      </c>
      <c r="BE850" s="90" t="s">
        <v>61</v>
      </c>
      <c r="BF850" s="90" t="s">
        <v>209</v>
      </c>
      <c r="BG850" s="90" t="s">
        <v>101</v>
      </c>
    </row>
    <row r="851" s="85" customFormat="1" ht="19" customHeight="1" spans="1:59">
      <c r="A851" s="90" t="s">
        <v>419</v>
      </c>
      <c r="B851" s="90" t="s">
        <v>420</v>
      </c>
      <c r="C851" s="90" t="s">
        <v>421</v>
      </c>
      <c r="D851" s="90" t="s">
        <v>422</v>
      </c>
      <c r="E851" s="90" t="s">
        <v>9318</v>
      </c>
      <c r="F851" s="90" t="s">
        <v>9319</v>
      </c>
      <c r="G851" s="90" t="s">
        <v>2447</v>
      </c>
      <c r="H851" s="90" t="s">
        <v>369</v>
      </c>
      <c r="I851" s="90" t="s">
        <v>9320</v>
      </c>
      <c r="J851" s="90" t="s">
        <v>9321</v>
      </c>
      <c r="K851" s="90" t="s">
        <v>9322</v>
      </c>
      <c r="L851" s="90" t="s">
        <v>73</v>
      </c>
      <c r="M851" s="90" t="s">
        <v>5833</v>
      </c>
      <c r="N851" s="90" t="s">
        <v>1639</v>
      </c>
      <c r="O851" s="90" t="s">
        <v>1739</v>
      </c>
      <c r="P851" s="90" t="s">
        <v>1740</v>
      </c>
      <c r="Q851" s="90" t="s">
        <v>377</v>
      </c>
      <c r="R851" s="90" t="s">
        <v>378</v>
      </c>
      <c r="S851" s="90" t="s">
        <v>9323</v>
      </c>
      <c r="T851" s="90" t="s">
        <v>262</v>
      </c>
      <c r="U851" s="15">
        <v>0</v>
      </c>
      <c r="V851" s="15">
        <v>3500</v>
      </c>
      <c r="W851" s="15">
        <v>1600</v>
      </c>
      <c r="X851" s="15">
        <v>1000</v>
      </c>
      <c r="Y851" s="90" t="s">
        <v>143</v>
      </c>
      <c r="Z851" s="90" t="s">
        <v>83</v>
      </c>
      <c r="AA851" s="90" t="s">
        <v>84</v>
      </c>
      <c r="AB851" s="90" t="s">
        <v>9324</v>
      </c>
      <c r="AC851" s="90" t="s">
        <v>359</v>
      </c>
      <c r="AD851" s="90" t="s">
        <v>87</v>
      </c>
      <c r="AE851" s="90" t="s">
        <v>61</v>
      </c>
      <c r="AF851" s="90" t="s">
        <v>61</v>
      </c>
      <c r="AG851" s="90" t="s">
        <v>89</v>
      </c>
      <c r="AH851" s="90" t="s">
        <v>89</v>
      </c>
      <c r="AI851" s="90" t="s">
        <v>89</v>
      </c>
      <c r="AJ851" s="90" t="s">
        <v>89</v>
      </c>
      <c r="AK851" s="90" t="s">
        <v>89</v>
      </c>
      <c r="AL851" s="90" t="s">
        <v>89</v>
      </c>
      <c r="AM851" s="90" t="s">
        <v>89</v>
      </c>
      <c r="AN851" s="90" t="s">
        <v>89</v>
      </c>
      <c r="AO851" s="90" t="s">
        <v>89</v>
      </c>
      <c r="AP851" s="90" t="s">
        <v>89</v>
      </c>
      <c r="AQ851" s="90" t="s">
        <v>90</v>
      </c>
      <c r="AR851" s="90" t="s">
        <v>90</v>
      </c>
      <c r="AS851" s="90" t="s">
        <v>91</v>
      </c>
      <c r="AT851" s="90" t="s">
        <v>92</v>
      </c>
      <c r="AU851" s="90" t="s">
        <v>92</v>
      </c>
      <c r="AV851" s="90" t="s">
        <v>93</v>
      </c>
      <c r="AW851" s="90" t="s">
        <v>9325</v>
      </c>
      <c r="AX851" s="90" t="s">
        <v>9326</v>
      </c>
      <c r="AY851" s="90" t="s">
        <v>9327</v>
      </c>
      <c r="AZ851" s="90" t="s">
        <v>9326</v>
      </c>
      <c r="BA851" s="90" t="s">
        <v>97</v>
      </c>
      <c r="BB851" s="90" t="s">
        <v>9328</v>
      </c>
      <c r="BC851" s="90" t="s">
        <v>99</v>
      </c>
      <c r="BD851" s="90" t="s">
        <v>150</v>
      </c>
      <c r="BE851" s="90" t="s">
        <v>61</v>
      </c>
      <c r="BF851" s="90" t="s">
        <v>262</v>
      </c>
      <c r="BG851" s="90" t="s">
        <v>101</v>
      </c>
    </row>
    <row r="852" s="85" customFormat="1" ht="19" customHeight="1" spans="1:59">
      <c r="A852" s="90" t="s">
        <v>62</v>
      </c>
      <c r="B852" s="90" t="s">
        <v>63</v>
      </c>
      <c r="C852" s="90" t="s">
        <v>64</v>
      </c>
      <c r="D852" s="90" t="s">
        <v>65</v>
      </c>
      <c r="E852" s="90" t="s">
        <v>9329</v>
      </c>
      <c r="F852" s="90" t="s">
        <v>9330</v>
      </c>
      <c r="G852" s="90" t="s">
        <v>604</v>
      </c>
      <c r="H852" s="90" t="s">
        <v>1130</v>
      </c>
      <c r="I852" s="90" t="s">
        <v>9331</v>
      </c>
      <c r="J852" s="90" t="s">
        <v>9332</v>
      </c>
      <c r="K852" s="90" t="s">
        <v>9333</v>
      </c>
      <c r="L852" s="90" t="s">
        <v>73</v>
      </c>
      <c r="M852" s="90" t="s">
        <v>1799</v>
      </c>
      <c r="N852" s="90" t="s">
        <v>1835</v>
      </c>
      <c r="O852" s="90" t="s">
        <v>610</v>
      </c>
      <c r="P852" s="90" t="s">
        <v>611</v>
      </c>
      <c r="Q852" s="90" t="s">
        <v>612</v>
      </c>
      <c r="R852" s="90" t="s">
        <v>613</v>
      </c>
      <c r="S852" s="90" t="s">
        <v>9334</v>
      </c>
      <c r="T852" s="90" t="s">
        <v>380</v>
      </c>
      <c r="U852" s="15">
        <v>0</v>
      </c>
      <c r="V852" s="15">
        <v>78500</v>
      </c>
      <c r="W852" s="15">
        <v>60000</v>
      </c>
      <c r="X852" s="15">
        <v>15000</v>
      </c>
      <c r="Y852" s="90" t="s">
        <v>143</v>
      </c>
      <c r="Z852" s="90" t="s">
        <v>83</v>
      </c>
      <c r="AA852" s="90" t="s">
        <v>84</v>
      </c>
      <c r="AB852" s="90" t="s">
        <v>9335</v>
      </c>
      <c r="AC852" s="90" t="s">
        <v>359</v>
      </c>
      <c r="AD852" s="90" t="s">
        <v>87</v>
      </c>
      <c r="AE852" s="90" t="s">
        <v>61</v>
      </c>
      <c r="AF852" s="90" t="s">
        <v>61</v>
      </c>
      <c r="AG852" s="90" t="s">
        <v>89</v>
      </c>
      <c r="AH852" s="90" t="s">
        <v>89</v>
      </c>
      <c r="AI852" s="90" t="s">
        <v>89</v>
      </c>
      <c r="AJ852" s="90" t="s">
        <v>89</v>
      </c>
      <c r="AK852" s="90" t="s">
        <v>89</v>
      </c>
      <c r="AL852" s="90" t="s">
        <v>89</v>
      </c>
      <c r="AM852" s="90" t="s">
        <v>89</v>
      </c>
      <c r="AN852" s="90" t="s">
        <v>89</v>
      </c>
      <c r="AO852" s="90" t="s">
        <v>89</v>
      </c>
      <c r="AP852" s="90" t="s">
        <v>89</v>
      </c>
      <c r="AQ852" s="90" t="s">
        <v>90</v>
      </c>
      <c r="AR852" s="90" t="s">
        <v>90</v>
      </c>
      <c r="AS852" s="90" t="s">
        <v>91</v>
      </c>
      <c r="AT852" s="90" t="s">
        <v>92</v>
      </c>
      <c r="AU852" s="90" t="s">
        <v>92</v>
      </c>
      <c r="AV852" s="90" t="s">
        <v>93</v>
      </c>
      <c r="AW852" s="90" t="s">
        <v>9336</v>
      </c>
      <c r="AX852" s="90" t="s">
        <v>9337</v>
      </c>
      <c r="AY852" s="90" t="s">
        <v>9338</v>
      </c>
      <c r="AZ852" s="90" t="s">
        <v>9337</v>
      </c>
      <c r="BA852" s="90" t="s">
        <v>97</v>
      </c>
      <c r="BB852" s="90" t="s">
        <v>9339</v>
      </c>
      <c r="BC852" s="90" t="s">
        <v>99</v>
      </c>
      <c r="BD852" s="90" t="s">
        <v>150</v>
      </c>
      <c r="BE852" s="90" t="s">
        <v>61</v>
      </c>
      <c r="BF852" s="90" t="s">
        <v>380</v>
      </c>
      <c r="BG852" s="90" t="s">
        <v>101</v>
      </c>
    </row>
    <row r="853" s="85" customFormat="1" ht="19" customHeight="1" spans="1:59">
      <c r="A853" s="90" t="s">
        <v>102</v>
      </c>
      <c r="B853" s="90" t="s">
        <v>103</v>
      </c>
      <c r="C853" s="90" t="s">
        <v>104</v>
      </c>
      <c r="D853" s="90" t="s">
        <v>105</v>
      </c>
      <c r="E853" s="90" t="s">
        <v>9340</v>
      </c>
      <c r="F853" s="90" t="s">
        <v>107</v>
      </c>
      <c r="G853" s="90" t="s">
        <v>108</v>
      </c>
      <c r="H853" s="90" t="s">
        <v>109</v>
      </c>
      <c r="I853" s="90" t="s">
        <v>9341</v>
      </c>
      <c r="J853" s="90" t="s">
        <v>9342</v>
      </c>
      <c r="K853" s="90" t="s">
        <v>9343</v>
      </c>
      <c r="L853" s="90" t="s">
        <v>73</v>
      </c>
      <c r="M853" s="90" t="s">
        <v>3031</v>
      </c>
      <c r="N853" s="90" t="s">
        <v>2268</v>
      </c>
      <c r="O853" s="90" t="s">
        <v>115</v>
      </c>
      <c r="P853" s="90" t="s">
        <v>116</v>
      </c>
      <c r="Q853" s="90" t="s">
        <v>117</v>
      </c>
      <c r="R853" s="90" t="s">
        <v>116</v>
      </c>
      <c r="S853" s="90" t="s">
        <v>9344</v>
      </c>
      <c r="T853" s="90" t="s">
        <v>380</v>
      </c>
      <c r="U853" s="15">
        <v>0</v>
      </c>
      <c r="V853" s="15">
        <v>9606</v>
      </c>
      <c r="W853" s="15">
        <v>7685</v>
      </c>
      <c r="X853" s="15">
        <v>2000</v>
      </c>
      <c r="Y853" s="90" t="s">
        <v>82</v>
      </c>
      <c r="Z853" s="90" t="s">
        <v>83</v>
      </c>
      <c r="AA853" s="90" t="s">
        <v>84</v>
      </c>
      <c r="AB853" s="90" t="s">
        <v>9345</v>
      </c>
      <c r="AC853" s="90" t="s">
        <v>121</v>
      </c>
      <c r="AD853" s="90" t="s">
        <v>87</v>
      </c>
      <c r="AE853" s="90" t="s">
        <v>61</v>
      </c>
      <c r="AF853" s="90" t="s">
        <v>61</v>
      </c>
      <c r="AG853" s="90" t="s">
        <v>89</v>
      </c>
      <c r="AH853" s="90" t="s">
        <v>89</v>
      </c>
      <c r="AI853" s="90" t="s">
        <v>88</v>
      </c>
      <c r="AJ853" s="90" t="s">
        <v>88</v>
      </c>
      <c r="AK853" s="90" t="s">
        <v>88</v>
      </c>
      <c r="AL853" s="90" t="s">
        <v>88</v>
      </c>
      <c r="AM853" s="90" t="s">
        <v>89</v>
      </c>
      <c r="AN853" s="90" t="s">
        <v>89</v>
      </c>
      <c r="AO853" s="90" t="s">
        <v>88</v>
      </c>
      <c r="AP853" s="90" t="s">
        <v>89</v>
      </c>
      <c r="AQ853" s="90" t="s">
        <v>90</v>
      </c>
      <c r="AR853" s="90" t="s">
        <v>90</v>
      </c>
      <c r="AS853" s="90" t="s">
        <v>91</v>
      </c>
      <c r="AT853" s="90" t="s">
        <v>92</v>
      </c>
      <c r="AU853" s="90" t="s">
        <v>92</v>
      </c>
      <c r="AV853" s="90" t="s">
        <v>93</v>
      </c>
      <c r="AW853" s="90" t="s">
        <v>9346</v>
      </c>
      <c r="AX853" s="90" t="s">
        <v>9347</v>
      </c>
      <c r="AY853" s="90" t="s">
        <v>9348</v>
      </c>
      <c r="AZ853" s="90" t="s">
        <v>9347</v>
      </c>
      <c r="BA853" s="90" t="s">
        <v>97</v>
      </c>
      <c r="BB853" s="90" t="s">
        <v>9349</v>
      </c>
      <c r="BC853" s="90" t="s">
        <v>99</v>
      </c>
      <c r="BD853" s="90" t="s">
        <v>100</v>
      </c>
      <c r="BE853" s="90" t="s">
        <v>61</v>
      </c>
      <c r="BF853" s="90" t="s">
        <v>380</v>
      </c>
      <c r="BG853" s="90" t="s">
        <v>101</v>
      </c>
    </row>
    <row r="854" s="85" customFormat="1" ht="19" customHeight="1" spans="1:59">
      <c r="A854" s="90" t="s">
        <v>226</v>
      </c>
      <c r="B854" s="90" t="s">
        <v>227</v>
      </c>
      <c r="C854" s="90" t="s">
        <v>318</v>
      </c>
      <c r="D854" s="90" t="s">
        <v>319</v>
      </c>
      <c r="E854" s="90" t="s">
        <v>8209</v>
      </c>
      <c r="F854" s="90" t="s">
        <v>9350</v>
      </c>
      <c r="G854" s="90" t="s">
        <v>9351</v>
      </c>
      <c r="H854" s="90" t="s">
        <v>3166</v>
      </c>
      <c r="I854" s="90" t="s">
        <v>9352</v>
      </c>
      <c r="J854" s="90" t="s">
        <v>9353</v>
      </c>
      <c r="K854" s="90" t="s">
        <v>9354</v>
      </c>
      <c r="L854" s="90" t="s">
        <v>73</v>
      </c>
      <c r="M854" s="90" t="s">
        <v>1799</v>
      </c>
      <c r="N854" s="90" t="s">
        <v>2361</v>
      </c>
      <c r="O854" s="90" t="s">
        <v>2779</v>
      </c>
      <c r="P854" s="90" t="s">
        <v>2780</v>
      </c>
      <c r="Q854" s="90" t="s">
        <v>259</v>
      </c>
      <c r="R854" s="90" t="s">
        <v>260</v>
      </c>
      <c r="S854" s="90" t="s">
        <v>9355</v>
      </c>
      <c r="T854" s="90" t="s">
        <v>119</v>
      </c>
      <c r="U854" s="15">
        <v>0</v>
      </c>
      <c r="V854" s="15">
        <v>15000</v>
      </c>
      <c r="W854" s="15">
        <v>7500</v>
      </c>
      <c r="X854" s="15">
        <v>2000</v>
      </c>
      <c r="Y854" s="90" t="s">
        <v>143</v>
      </c>
      <c r="Z854" s="90" t="s">
        <v>83</v>
      </c>
      <c r="AA854" s="90" t="s">
        <v>84</v>
      </c>
      <c r="AB854" s="90" t="s">
        <v>329</v>
      </c>
      <c r="AC854" s="90" t="s">
        <v>191</v>
      </c>
      <c r="AD854" s="90" t="s">
        <v>87</v>
      </c>
      <c r="AE854" s="90" t="s">
        <v>61</v>
      </c>
      <c r="AF854" s="90" t="s">
        <v>61</v>
      </c>
      <c r="AG854" s="90" t="s">
        <v>89</v>
      </c>
      <c r="AH854" s="90" t="s">
        <v>89</v>
      </c>
      <c r="AI854" s="90" t="s">
        <v>89</v>
      </c>
      <c r="AJ854" s="90" t="s">
        <v>89</v>
      </c>
      <c r="AK854" s="90" t="s">
        <v>89</v>
      </c>
      <c r="AL854" s="90" t="s">
        <v>89</v>
      </c>
      <c r="AM854" s="90" t="s">
        <v>89</v>
      </c>
      <c r="AN854" s="90" t="s">
        <v>89</v>
      </c>
      <c r="AO854" s="90" t="s">
        <v>89</v>
      </c>
      <c r="AP854" s="90" t="s">
        <v>89</v>
      </c>
      <c r="AQ854" s="90" t="s">
        <v>90</v>
      </c>
      <c r="AR854" s="90" t="s">
        <v>90</v>
      </c>
      <c r="AS854" s="90" t="s">
        <v>91</v>
      </c>
      <c r="AT854" s="90" t="s">
        <v>92</v>
      </c>
      <c r="AU854" s="90" t="s">
        <v>92</v>
      </c>
      <c r="AV854" s="90" t="s">
        <v>93</v>
      </c>
      <c r="AW854" s="90" t="s">
        <v>8217</v>
      </c>
      <c r="AX854" s="90" t="s">
        <v>9356</v>
      </c>
      <c r="AY854" s="90" t="s">
        <v>8219</v>
      </c>
      <c r="AZ854" s="90" t="s">
        <v>9356</v>
      </c>
      <c r="BA854" s="90" t="s">
        <v>97</v>
      </c>
      <c r="BB854" s="90" t="s">
        <v>9357</v>
      </c>
      <c r="BC854" s="90" t="s">
        <v>99</v>
      </c>
      <c r="BD854" s="90" t="s">
        <v>150</v>
      </c>
      <c r="BE854" s="90" t="s">
        <v>61</v>
      </c>
      <c r="BF854" s="90" t="s">
        <v>119</v>
      </c>
      <c r="BG854" s="90" t="s">
        <v>101</v>
      </c>
    </row>
    <row r="855" s="85" customFormat="1" ht="19" customHeight="1" spans="1:59">
      <c r="A855" s="90" t="s">
        <v>1774</v>
      </c>
      <c r="B855" s="90" t="s">
        <v>1775</v>
      </c>
      <c r="C855" s="90" t="s">
        <v>6861</v>
      </c>
      <c r="D855" s="90" t="s">
        <v>6862</v>
      </c>
      <c r="E855" s="90" t="s">
        <v>9358</v>
      </c>
      <c r="F855" s="90" t="s">
        <v>6864</v>
      </c>
      <c r="G855" s="90" t="s">
        <v>1780</v>
      </c>
      <c r="H855" s="90" t="s">
        <v>539</v>
      </c>
      <c r="I855" s="90" t="s">
        <v>9359</v>
      </c>
      <c r="J855" s="90" t="s">
        <v>9360</v>
      </c>
      <c r="K855" s="90" t="s">
        <v>9361</v>
      </c>
      <c r="L855" s="90" t="s">
        <v>73</v>
      </c>
      <c r="M855" s="90" t="s">
        <v>74</v>
      </c>
      <c r="N855" s="90" t="s">
        <v>6070</v>
      </c>
      <c r="O855" s="90" t="s">
        <v>398</v>
      </c>
      <c r="P855" s="90" t="s">
        <v>399</v>
      </c>
      <c r="Q855" s="90" t="s">
        <v>2192</v>
      </c>
      <c r="R855" s="90" t="s">
        <v>2193</v>
      </c>
      <c r="S855" s="90" t="s">
        <v>9362</v>
      </c>
      <c r="T855" s="90" t="s">
        <v>380</v>
      </c>
      <c r="U855" s="15">
        <v>0</v>
      </c>
      <c r="V855" s="15">
        <v>80000</v>
      </c>
      <c r="W855" s="15">
        <v>64000</v>
      </c>
      <c r="X855" s="15">
        <v>10000</v>
      </c>
      <c r="Y855" s="90" t="s">
        <v>82</v>
      </c>
      <c r="Z855" s="90" t="s">
        <v>83</v>
      </c>
      <c r="AA855" s="90" t="s">
        <v>84</v>
      </c>
      <c r="AB855" s="90" t="s">
        <v>9363</v>
      </c>
      <c r="AC855" s="90" t="s">
        <v>359</v>
      </c>
      <c r="AD855" s="90" t="s">
        <v>87</v>
      </c>
      <c r="AE855" s="90" t="s">
        <v>61</v>
      </c>
      <c r="AF855" s="90" t="s">
        <v>61</v>
      </c>
      <c r="AG855" s="90" t="s">
        <v>89</v>
      </c>
      <c r="AH855" s="90" t="s">
        <v>89</v>
      </c>
      <c r="AI855" s="90" t="s">
        <v>89</v>
      </c>
      <c r="AJ855" s="90" t="s">
        <v>88</v>
      </c>
      <c r="AK855" s="90" t="s">
        <v>88</v>
      </c>
      <c r="AL855" s="90" t="s">
        <v>88</v>
      </c>
      <c r="AM855" s="90" t="s">
        <v>89</v>
      </c>
      <c r="AN855" s="90" t="s">
        <v>89</v>
      </c>
      <c r="AO855" s="90" t="s">
        <v>88</v>
      </c>
      <c r="AP855" s="90" t="s">
        <v>89</v>
      </c>
      <c r="AQ855" s="90" t="s">
        <v>90</v>
      </c>
      <c r="AR855" s="90" t="s">
        <v>90</v>
      </c>
      <c r="AS855" s="90" t="s">
        <v>91</v>
      </c>
      <c r="AT855" s="90" t="s">
        <v>92</v>
      </c>
      <c r="AU855" s="90" t="s">
        <v>92</v>
      </c>
      <c r="AV855" s="90" t="s">
        <v>93</v>
      </c>
      <c r="AW855" s="90" t="s">
        <v>9364</v>
      </c>
      <c r="AX855" s="90" t="s">
        <v>9365</v>
      </c>
      <c r="AY855" s="90" t="s">
        <v>9366</v>
      </c>
      <c r="AZ855" s="90" t="s">
        <v>9365</v>
      </c>
      <c r="BA855" s="90" t="s">
        <v>97</v>
      </c>
      <c r="BB855" s="90" t="s">
        <v>9367</v>
      </c>
      <c r="BC855" s="90" t="s">
        <v>99</v>
      </c>
      <c r="BD855" s="90" t="s">
        <v>100</v>
      </c>
      <c r="BE855" s="90" t="s">
        <v>61</v>
      </c>
      <c r="BF855" s="90" t="s">
        <v>380</v>
      </c>
      <c r="BG855" s="90" t="s">
        <v>101</v>
      </c>
    </row>
    <row r="856" s="85" customFormat="1" ht="19" customHeight="1" spans="1:59">
      <c r="A856" s="90" t="s">
        <v>102</v>
      </c>
      <c r="B856" s="90" t="s">
        <v>103</v>
      </c>
      <c r="C856" s="90" t="s">
        <v>1790</v>
      </c>
      <c r="D856" s="90" t="s">
        <v>1791</v>
      </c>
      <c r="E856" s="90" t="s">
        <v>9368</v>
      </c>
      <c r="F856" s="90" t="s">
        <v>9369</v>
      </c>
      <c r="G856" s="90" t="s">
        <v>4580</v>
      </c>
      <c r="H856" s="90" t="s">
        <v>109</v>
      </c>
      <c r="I856" s="90" t="s">
        <v>9370</v>
      </c>
      <c r="J856" s="90" t="s">
        <v>9371</v>
      </c>
      <c r="K856" s="90" t="s">
        <v>9372</v>
      </c>
      <c r="L856" s="90" t="s">
        <v>73</v>
      </c>
      <c r="M856" s="90" t="s">
        <v>3253</v>
      </c>
      <c r="N856" s="90" t="s">
        <v>811</v>
      </c>
      <c r="O856" s="90" t="s">
        <v>2779</v>
      </c>
      <c r="P856" s="90" t="s">
        <v>2780</v>
      </c>
      <c r="Q856" s="90" t="s">
        <v>259</v>
      </c>
      <c r="R856" s="90" t="s">
        <v>260</v>
      </c>
      <c r="S856" s="90" t="s">
        <v>9373</v>
      </c>
      <c r="T856" s="90" t="s">
        <v>209</v>
      </c>
      <c r="U856" s="15">
        <v>0</v>
      </c>
      <c r="V856" s="15">
        <v>42000</v>
      </c>
      <c r="W856" s="15">
        <v>25000</v>
      </c>
      <c r="X856" s="15">
        <v>3000</v>
      </c>
      <c r="Y856" s="90" t="s">
        <v>143</v>
      </c>
      <c r="Z856" s="90" t="s">
        <v>83</v>
      </c>
      <c r="AA856" s="90" t="s">
        <v>84</v>
      </c>
      <c r="AB856" s="90" t="s">
        <v>329</v>
      </c>
      <c r="AC856" s="90" t="s">
        <v>359</v>
      </c>
      <c r="AD856" s="90" t="s">
        <v>87</v>
      </c>
      <c r="AE856" s="90" t="s">
        <v>61</v>
      </c>
      <c r="AF856" s="90" t="s">
        <v>61</v>
      </c>
      <c r="AG856" s="90" t="s">
        <v>89</v>
      </c>
      <c r="AH856" s="90" t="s">
        <v>89</v>
      </c>
      <c r="AI856" s="90" t="s">
        <v>89</v>
      </c>
      <c r="AJ856" s="90" t="s">
        <v>89</v>
      </c>
      <c r="AK856" s="90" t="s">
        <v>89</v>
      </c>
      <c r="AL856" s="90" t="s">
        <v>89</v>
      </c>
      <c r="AM856" s="90" t="s">
        <v>89</v>
      </c>
      <c r="AN856" s="90" t="s">
        <v>89</v>
      </c>
      <c r="AO856" s="90" t="s">
        <v>89</v>
      </c>
      <c r="AP856" s="90" t="s">
        <v>89</v>
      </c>
      <c r="AQ856" s="90" t="s">
        <v>90</v>
      </c>
      <c r="AR856" s="90" t="s">
        <v>90</v>
      </c>
      <c r="AS856" s="90" t="s">
        <v>91</v>
      </c>
      <c r="AT856" s="90" t="s">
        <v>92</v>
      </c>
      <c r="AU856" s="90" t="s">
        <v>92</v>
      </c>
      <c r="AV856" s="90" t="s">
        <v>93</v>
      </c>
      <c r="AW856" s="90" t="s">
        <v>9374</v>
      </c>
      <c r="AX856" s="90" t="s">
        <v>9375</v>
      </c>
      <c r="AY856" s="90" t="s">
        <v>4443</v>
      </c>
      <c r="AZ856" s="90" t="s">
        <v>9375</v>
      </c>
      <c r="BA856" s="90" t="s">
        <v>215</v>
      </c>
      <c r="BB856" s="90" t="s">
        <v>9376</v>
      </c>
      <c r="BC856" s="90" t="s">
        <v>99</v>
      </c>
      <c r="BD856" s="90" t="s">
        <v>150</v>
      </c>
      <c r="BE856" s="90" t="s">
        <v>61</v>
      </c>
      <c r="BF856" s="90" t="s">
        <v>209</v>
      </c>
      <c r="BG856" s="90" t="s">
        <v>101</v>
      </c>
    </row>
    <row r="857" s="85" customFormat="1" ht="19" customHeight="1" spans="1:59">
      <c r="A857" s="90" t="s">
        <v>102</v>
      </c>
      <c r="B857" s="90" t="s">
        <v>103</v>
      </c>
      <c r="C857" s="90" t="s">
        <v>921</v>
      </c>
      <c r="D857" s="90" t="s">
        <v>922</v>
      </c>
      <c r="E857" s="90" t="s">
        <v>9377</v>
      </c>
      <c r="F857" s="90" t="s">
        <v>9378</v>
      </c>
      <c r="G857" s="90" t="s">
        <v>2024</v>
      </c>
      <c r="H857" s="90" t="s">
        <v>369</v>
      </c>
      <c r="I857" s="90" t="s">
        <v>9379</v>
      </c>
      <c r="J857" s="90" t="s">
        <v>9380</v>
      </c>
      <c r="K857" s="90" t="s">
        <v>9381</v>
      </c>
      <c r="L857" s="90" t="s">
        <v>73</v>
      </c>
      <c r="M857" s="90" t="s">
        <v>6699</v>
      </c>
      <c r="N857" s="90" t="s">
        <v>203</v>
      </c>
      <c r="O857" s="90" t="s">
        <v>1753</v>
      </c>
      <c r="P857" s="90" t="s">
        <v>1754</v>
      </c>
      <c r="Q857" s="90" t="s">
        <v>377</v>
      </c>
      <c r="R857" s="90" t="s">
        <v>378</v>
      </c>
      <c r="S857" s="90" t="s">
        <v>9382</v>
      </c>
      <c r="T857" s="90" t="s">
        <v>119</v>
      </c>
      <c r="U857" s="15">
        <v>0</v>
      </c>
      <c r="V857" s="15">
        <v>4950</v>
      </c>
      <c r="W857" s="15">
        <v>2970</v>
      </c>
      <c r="X857" s="15">
        <v>2970</v>
      </c>
      <c r="Y857" s="90" t="s">
        <v>82</v>
      </c>
      <c r="Z857" s="90" t="s">
        <v>83</v>
      </c>
      <c r="AA857" s="90" t="s">
        <v>84</v>
      </c>
      <c r="AB857" s="90" t="s">
        <v>9378</v>
      </c>
      <c r="AC857" s="90" t="s">
        <v>191</v>
      </c>
      <c r="AD857" s="90" t="s">
        <v>87</v>
      </c>
      <c r="AE857" s="90" t="s">
        <v>61</v>
      </c>
      <c r="AF857" s="90" t="s">
        <v>61</v>
      </c>
      <c r="AG857" s="90" t="s">
        <v>89</v>
      </c>
      <c r="AH857" s="90" t="s">
        <v>89</v>
      </c>
      <c r="AI857" s="90" t="s">
        <v>89</v>
      </c>
      <c r="AJ857" s="90" t="s">
        <v>88</v>
      </c>
      <c r="AK857" s="90" t="s">
        <v>89</v>
      </c>
      <c r="AL857" s="90" t="s">
        <v>89</v>
      </c>
      <c r="AM857" s="90" t="s">
        <v>89</v>
      </c>
      <c r="AN857" s="90" t="s">
        <v>89</v>
      </c>
      <c r="AO857" s="90" t="s">
        <v>89</v>
      </c>
      <c r="AP857" s="90" t="s">
        <v>89</v>
      </c>
      <c r="AQ857" s="90" t="s">
        <v>90</v>
      </c>
      <c r="AR857" s="90" t="s">
        <v>90</v>
      </c>
      <c r="AS857" s="90" t="s">
        <v>91</v>
      </c>
      <c r="AT857" s="90" t="s">
        <v>92</v>
      </c>
      <c r="AU857" s="90" t="s">
        <v>92</v>
      </c>
      <c r="AV857" s="90" t="s">
        <v>93</v>
      </c>
      <c r="AW857" s="90" t="s">
        <v>9383</v>
      </c>
      <c r="AX857" s="90" t="s">
        <v>9384</v>
      </c>
      <c r="AY857" s="90" t="s">
        <v>9385</v>
      </c>
      <c r="AZ857" s="90" t="s">
        <v>9384</v>
      </c>
      <c r="BA857" s="90" t="s">
        <v>97</v>
      </c>
      <c r="BB857" s="90" t="s">
        <v>9386</v>
      </c>
      <c r="BC857" s="90" t="s">
        <v>99</v>
      </c>
      <c r="BD857" s="90" t="s">
        <v>100</v>
      </c>
      <c r="BE857" s="90" t="s">
        <v>61</v>
      </c>
      <c r="BF857" s="90" t="s">
        <v>119</v>
      </c>
      <c r="BG857" s="90" t="s">
        <v>101</v>
      </c>
    </row>
    <row r="858" s="85" customFormat="1" ht="19" customHeight="1" spans="1:59">
      <c r="A858" s="90" t="s">
        <v>387</v>
      </c>
      <c r="B858" s="90" t="s">
        <v>388</v>
      </c>
      <c r="C858" s="90" t="s">
        <v>389</v>
      </c>
      <c r="D858" s="90" t="s">
        <v>390</v>
      </c>
      <c r="E858" s="90" t="s">
        <v>4844</v>
      </c>
      <c r="F858" s="90" t="s">
        <v>4845</v>
      </c>
      <c r="G858" s="90" t="s">
        <v>4845</v>
      </c>
      <c r="H858" s="90" t="s">
        <v>69</v>
      </c>
      <c r="I858" s="90" t="s">
        <v>9387</v>
      </c>
      <c r="J858" s="90" t="s">
        <v>9388</v>
      </c>
      <c r="K858" s="90" t="s">
        <v>9389</v>
      </c>
      <c r="L858" s="90" t="s">
        <v>73</v>
      </c>
      <c r="M858" s="90" t="s">
        <v>786</v>
      </c>
      <c r="N858" s="90" t="s">
        <v>527</v>
      </c>
      <c r="O858" s="90" t="s">
        <v>76</v>
      </c>
      <c r="P858" s="90" t="s">
        <v>77</v>
      </c>
      <c r="Q858" s="90" t="s">
        <v>78</v>
      </c>
      <c r="R858" s="90" t="s">
        <v>79</v>
      </c>
      <c r="S858" s="90" t="s">
        <v>9390</v>
      </c>
      <c r="T858" s="90" t="s">
        <v>328</v>
      </c>
      <c r="U858" s="15">
        <v>0</v>
      </c>
      <c r="V858" s="15">
        <v>70530</v>
      </c>
      <c r="W858" s="15">
        <v>57000</v>
      </c>
      <c r="X858" s="15">
        <v>19000</v>
      </c>
      <c r="Y858" s="90" t="s">
        <v>82</v>
      </c>
      <c r="Z858" s="90" t="s">
        <v>83</v>
      </c>
      <c r="AA858" s="90" t="s">
        <v>84</v>
      </c>
      <c r="AB858" s="90" t="s">
        <v>4850</v>
      </c>
      <c r="AC858" s="90" t="s">
        <v>121</v>
      </c>
      <c r="AD858" s="90" t="s">
        <v>87</v>
      </c>
      <c r="AE858" s="90" t="s">
        <v>61</v>
      </c>
      <c r="AF858" s="90" t="s">
        <v>61</v>
      </c>
      <c r="AG858" s="90" t="s">
        <v>89</v>
      </c>
      <c r="AH858" s="90" t="s">
        <v>88</v>
      </c>
      <c r="AI858" s="90" t="s">
        <v>88</v>
      </c>
      <c r="AJ858" s="90" t="s">
        <v>88</v>
      </c>
      <c r="AK858" s="90" t="s">
        <v>88</v>
      </c>
      <c r="AL858" s="90" t="s">
        <v>88</v>
      </c>
      <c r="AM858" s="90" t="s">
        <v>88</v>
      </c>
      <c r="AN858" s="90" t="s">
        <v>88</v>
      </c>
      <c r="AO858" s="90" t="s">
        <v>88</v>
      </c>
      <c r="AP858" s="90" t="s">
        <v>88</v>
      </c>
      <c r="AQ858" s="90" t="s">
        <v>90</v>
      </c>
      <c r="AR858" s="90" t="s">
        <v>90</v>
      </c>
      <c r="AS858" s="90" t="s">
        <v>91</v>
      </c>
      <c r="AT858" s="90" t="s">
        <v>92</v>
      </c>
      <c r="AU858" s="90" t="s">
        <v>92</v>
      </c>
      <c r="AV858" s="90" t="s">
        <v>93</v>
      </c>
      <c r="AW858" s="90" t="s">
        <v>4851</v>
      </c>
      <c r="AX858" s="90" t="s">
        <v>9391</v>
      </c>
      <c r="AY858" s="90" t="s">
        <v>4853</v>
      </c>
      <c r="AZ858" s="90" t="s">
        <v>9391</v>
      </c>
      <c r="BA858" s="90" t="s">
        <v>97</v>
      </c>
      <c r="BB858" s="90" t="s">
        <v>9392</v>
      </c>
      <c r="BC858" s="90" t="s">
        <v>99</v>
      </c>
      <c r="BD858" s="90" t="s">
        <v>100</v>
      </c>
      <c r="BE858" s="90" t="s">
        <v>61</v>
      </c>
      <c r="BF858" s="90" t="s">
        <v>328</v>
      </c>
      <c r="BG858" s="90" t="s">
        <v>101</v>
      </c>
    </row>
    <row r="859" s="85" customFormat="1" ht="19" customHeight="1" spans="1:59">
      <c r="A859" s="90" t="s">
        <v>267</v>
      </c>
      <c r="B859" s="90" t="s">
        <v>268</v>
      </c>
      <c r="C859" s="90" t="s">
        <v>1346</v>
      </c>
      <c r="D859" s="90" t="s">
        <v>1347</v>
      </c>
      <c r="E859" s="90" t="s">
        <v>1348</v>
      </c>
      <c r="F859" s="90" t="s">
        <v>1349</v>
      </c>
      <c r="G859" s="90" t="s">
        <v>272</v>
      </c>
      <c r="H859" s="90" t="s">
        <v>69</v>
      </c>
      <c r="I859" s="90" t="s">
        <v>9393</v>
      </c>
      <c r="J859" s="90" t="s">
        <v>9394</v>
      </c>
      <c r="K859" s="90" t="s">
        <v>9395</v>
      </c>
      <c r="L859" s="90" t="s">
        <v>73</v>
      </c>
      <c r="M859" s="90" t="s">
        <v>162</v>
      </c>
      <c r="N859" s="90" t="s">
        <v>203</v>
      </c>
      <c r="O859" s="90" t="s">
        <v>76</v>
      </c>
      <c r="P859" s="90" t="s">
        <v>77</v>
      </c>
      <c r="Q859" s="90" t="s">
        <v>277</v>
      </c>
      <c r="R859" s="90" t="s">
        <v>278</v>
      </c>
      <c r="S859" s="90" t="s">
        <v>9396</v>
      </c>
      <c r="T859" s="90" t="s">
        <v>328</v>
      </c>
      <c r="U859" s="15">
        <v>0</v>
      </c>
      <c r="V859" s="15">
        <v>30518.16</v>
      </c>
      <c r="W859" s="15">
        <v>30186</v>
      </c>
      <c r="X859" s="15">
        <v>30186</v>
      </c>
      <c r="Y859" s="90" t="s">
        <v>82</v>
      </c>
      <c r="Z859" s="90" t="s">
        <v>83</v>
      </c>
      <c r="AA859" s="90" t="s">
        <v>84</v>
      </c>
      <c r="AB859" s="90" t="s">
        <v>1354</v>
      </c>
      <c r="AC859" s="90" t="s">
        <v>191</v>
      </c>
      <c r="AD859" s="90" t="s">
        <v>87</v>
      </c>
      <c r="AE859" s="90" t="s">
        <v>61</v>
      </c>
      <c r="AF859" s="90" t="s">
        <v>61</v>
      </c>
      <c r="AG859" s="90" t="s">
        <v>89</v>
      </c>
      <c r="AH859" s="90" t="s">
        <v>88</v>
      </c>
      <c r="AI859" s="90" t="s">
        <v>88</v>
      </c>
      <c r="AJ859" s="90" t="s">
        <v>88</v>
      </c>
      <c r="AK859" s="90" t="s">
        <v>88</v>
      </c>
      <c r="AL859" s="90" t="s">
        <v>88</v>
      </c>
      <c r="AM859" s="90" t="s">
        <v>88</v>
      </c>
      <c r="AN859" s="90" t="s">
        <v>88</v>
      </c>
      <c r="AO859" s="90" t="s">
        <v>88</v>
      </c>
      <c r="AP859" s="90" t="s">
        <v>89</v>
      </c>
      <c r="AQ859" s="90" t="s">
        <v>90</v>
      </c>
      <c r="AR859" s="90" t="s">
        <v>90</v>
      </c>
      <c r="AS859" s="90" t="s">
        <v>91</v>
      </c>
      <c r="AT859" s="90" t="s">
        <v>92</v>
      </c>
      <c r="AU859" s="90" t="s">
        <v>92</v>
      </c>
      <c r="AV859" s="90" t="s">
        <v>93</v>
      </c>
      <c r="AW859" s="90" t="s">
        <v>1355</v>
      </c>
      <c r="AX859" s="90" t="s">
        <v>9397</v>
      </c>
      <c r="AY859" s="90" t="s">
        <v>1357</v>
      </c>
      <c r="AZ859" s="90" t="s">
        <v>9397</v>
      </c>
      <c r="BA859" s="90" t="s">
        <v>97</v>
      </c>
      <c r="BB859" s="90" t="s">
        <v>9398</v>
      </c>
      <c r="BC859" s="90" t="s">
        <v>99</v>
      </c>
      <c r="BD859" s="90" t="s">
        <v>100</v>
      </c>
      <c r="BE859" s="90" t="s">
        <v>61</v>
      </c>
      <c r="BF859" s="90" t="s">
        <v>328</v>
      </c>
      <c r="BG859" s="90" t="s">
        <v>101</v>
      </c>
    </row>
    <row r="860" s="85" customFormat="1" ht="19" customHeight="1" spans="1:59">
      <c r="A860" s="90" t="s">
        <v>126</v>
      </c>
      <c r="B860" s="90" t="s">
        <v>127</v>
      </c>
      <c r="C860" s="90" t="s">
        <v>4343</v>
      </c>
      <c r="D860" s="90" t="s">
        <v>4344</v>
      </c>
      <c r="E860" s="90" t="s">
        <v>9399</v>
      </c>
      <c r="F860" s="90" t="s">
        <v>9400</v>
      </c>
      <c r="G860" s="90" t="s">
        <v>7637</v>
      </c>
      <c r="H860" s="90" t="s">
        <v>605</v>
      </c>
      <c r="I860" s="90" t="s">
        <v>9401</v>
      </c>
      <c r="J860" s="90" t="s">
        <v>9402</v>
      </c>
      <c r="K860" s="90" t="s">
        <v>9403</v>
      </c>
      <c r="L860" s="90" t="s">
        <v>73</v>
      </c>
      <c r="M860" s="90" t="s">
        <v>184</v>
      </c>
      <c r="N860" s="90" t="s">
        <v>5654</v>
      </c>
      <c r="O860" s="90" t="s">
        <v>610</v>
      </c>
      <c r="P860" s="90" t="s">
        <v>611</v>
      </c>
      <c r="Q860" s="90" t="s">
        <v>612</v>
      </c>
      <c r="R860" s="90" t="s">
        <v>613</v>
      </c>
      <c r="S860" s="90" t="s">
        <v>9404</v>
      </c>
      <c r="T860" s="90" t="s">
        <v>119</v>
      </c>
      <c r="U860" s="15">
        <v>0</v>
      </c>
      <c r="V860" s="15">
        <v>30803</v>
      </c>
      <c r="W860" s="15">
        <v>24000</v>
      </c>
      <c r="X860" s="15">
        <v>5000</v>
      </c>
      <c r="Y860" s="90" t="s">
        <v>82</v>
      </c>
      <c r="Z860" s="90" t="s">
        <v>83</v>
      </c>
      <c r="AA860" s="90" t="s">
        <v>84</v>
      </c>
      <c r="AB860" s="90" t="s">
        <v>9405</v>
      </c>
      <c r="AC860" s="90" t="s">
        <v>145</v>
      </c>
      <c r="AD860" s="90" t="s">
        <v>87</v>
      </c>
      <c r="AE860" s="90" t="s">
        <v>61</v>
      </c>
      <c r="AF860" s="90" t="s">
        <v>61</v>
      </c>
      <c r="AG860" s="90" t="s">
        <v>89</v>
      </c>
      <c r="AH860" s="90" t="s">
        <v>89</v>
      </c>
      <c r="AI860" s="90" t="s">
        <v>89</v>
      </c>
      <c r="AJ860" s="90" t="s">
        <v>89</v>
      </c>
      <c r="AK860" s="90" t="s">
        <v>89</v>
      </c>
      <c r="AL860" s="90" t="s">
        <v>89</v>
      </c>
      <c r="AM860" s="90" t="s">
        <v>89</v>
      </c>
      <c r="AN860" s="90" t="s">
        <v>89</v>
      </c>
      <c r="AO860" s="90" t="s">
        <v>89</v>
      </c>
      <c r="AP860" s="90" t="s">
        <v>89</v>
      </c>
      <c r="AQ860" s="90" t="s">
        <v>90</v>
      </c>
      <c r="AR860" s="90" t="s">
        <v>90</v>
      </c>
      <c r="AS860" s="90" t="s">
        <v>91</v>
      </c>
      <c r="AT860" s="90" t="s">
        <v>92</v>
      </c>
      <c r="AU860" s="90" t="s">
        <v>92</v>
      </c>
      <c r="AV860" s="90" t="s">
        <v>93</v>
      </c>
      <c r="AW860" s="90" t="s">
        <v>9406</v>
      </c>
      <c r="AX860" s="90" t="s">
        <v>9407</v>
      </c>
      <c r="AY860" s="90" t="s">
        <v>9408</v>
      </c>
      <c r="AZ860" s="90" t="s">
        <v>9407</v>
      </c>
      <c r="BA860" s="90" t="s">
        <v>97</v>
      </c>
      <c r="BB860" s="90" t="s">
        <v>9409</v>
      </c>
      <c r="BC860" s="90" t="s">
        <v>99</v>
      </c>
      <c r="BD860" s="90" t="s">
        <v>100</v>
      </c>
      <c r="BE860" s="90" t="s">
        <v>61</v>
      </c>
      <c r="BF860" s="90" t="s">
        <v>119</v>
      </c>
      <c r="BG860" s="90" t="s">
        <v>101</v>
      </c>
    </row>
    <row r="861" s="85" customFormat="1" ht="19" customHeight="1" spans="1:59">
      <c r="A861" s="90" t="s">
        <v>102</v>
      </c>
      <c r="B861" s="90" t="s">
        <v>103</v>
      </c>
      <c r="C861" s="90" t="s">
        <v>104</v>
      </c>
      <c r="D861" s="90" t="s">
        <v>105</v>
      </c>
      <c r="E861" s="90" t="s">
        <v>5998</v>
      </c>
      <c r="F861" s="90" t="s">
        <v>7321</v>
      </c>
      <c r="G861" s="90" t="s">
        <v>1794</v>
      </c>
      <c r="H861" s="90" t="s">
        <v>539</v>
      </c>
      <c r="I861" s="90" t="s">
        <v>589</v>
      </c>
      <c r="J861" s="90" t="s">
        <v>9410</v>
      </c>
      <c r="K861" s="90" t="s">
        <v>591</v>
      </c>
      <c r="L861" s="90" t="s">
        <v>73</v>
      </c>
      <c r="M861" s="90" t="s">
        <v>9411</v>
      </c>
      <c r="N861" s="90" t="s">
        <v>203</v>
      </c>
      <c r="O861" s="90" t="s">
        <v>9412</v>
      </c>
      <c r="P861" s="90" t="s">
        <v>9413</v>
      </c>
      <c r="Q861" s="90" t="s">
        <v>546</v>
      </c>
      <c r="R861" s="90" t="s">
        <v>547</v>
      </c>
      <c r="S861" s="90" t="s">
        <v>9414</v>
      </c>
      <c r="T861" s="90" t="s">
        <v>380</v>
      </c>
      <c r="U861" s="15">
        <v>8900</v>
      </c>
      <c r="V861" s="15">
        <v>2004500</v>
      </c>
      <c r="W861" s="15">
        <v>86000</v>
      </c>
      <c r="X861" s="15">
        <v>15000</v>
      </c>
      <c r="Y861" s="90" t="s">
        <v>143</v>
      </c>
      <c r="Z861" s="90" t="s">
        <v>83</v>
      </c>
      <c r="AA861" s="90" t="s">
        <v>84</v>
      </c>
      <c r="AB861" s="90" t="s">
        <v>6005</v>
      </c>
      <c r="AC861" s="90" t="s">
        <v>121</v>
      </c>
      <c r="AD861" s="90" t="s">
        <v>87</v>
      </c>
      <c r="AE861" s="90" t="s">
        <v>61</v>
      </c>
      <c r="AF861" s="90" t="s">
        <v>61</v>
      </c>
      <c r="AG861" s="90" t="s">
        <v>89</v>
      </c>
      <c r="AH861" s="90" t="s">
        <v>89</v>
      </c>
      <c r="AI861" s="90" t="s">
        <v>89</v>
      </c>
      <c r="AJ861" s="90" t="s">
        <v>89</v>
      </c>
      <c r="AK861" s="90" t="s">
        <v>89</v>
      </c>
      <c r="AL861" s="90" t="s">
        <v>89</v>
      </c>
      <c r="AM861" s="90" t="s">
        <v>89</v>
      </c>
      <c r="AN861" s="90" t="s">
        <v>89</v>
      </c>
      <c r="AO861" s="90" t="s">
        <v>89</v>
      </c>
      <c r="AP861" s="90" t="s">
        <v>89</v>
      </c>
      <c r="AQ861" s="90" t="s">
        <v>90</v>
      </c>
      <c r="AR861" s="90" t="s">
        <v>90</v>
      </c>
      <c r="AS861" s="90" t="s">
        <v>91</v>
      </c>
      <c r="AT861" s="90" t="s">
        <v>92</v>
      </c>
      <c r="AU861" s="90" t="s">
        <v>92</v>
      </c>
      <c r="AV861" s="90" t="s">
        <v>93</v>
      </c>
      <c r="AW861" s="90" t="s">
        <v>6006</v>
      </c>
      <c r="AX861" s="90" t="s">
        <v>9415</v>
      </c>
      <c r="AY861" s="90" t="s">
        <v>4244</v>
      </c>
      <c r="AZ861" s="90" t="s">
        <v>9415</v>
      </c>
      <c r="BA861" s="90" t="s">
        <v>215</v>
      </c>
      <c r="BB861" s="90" t="s">
        <v>9416</v>
      </c>
      <c r="BC861" s="90" t="s">
        <v>99</v>
      </c>
      <c r="BD861" s="90" t="s">
        <v>150</v>
      </c>
      <c r="BE861" s="90" t="s">
        <v>61</v>
      </c>
      <c r="BF861" s="90" t="s">
        <v>380</v>
      </c>
      <c r="BG861" s="90" t="s">
        <v>101</v>
      </c>
    </row>
    <row r="862" s="85" customFormat="1" ht="19" customHeight="1" spans="1:59">
      <c r="A862" s="90" t="s">
        <v>1774</v>
      </c>
      <c r="B862" s="90" t="s">
        <v>1775</v>
      </c>
      <c r="C862" s="90" t="s">
        <v>1776</v>
      </c>
      <c r="D862" s="90" t="s">
        <v>1777</v>
      </c>
      <c r="E862" s="90" t="s">
        <v>4509</v>
      </c>
      <c r="F862" s="90" t="s">
        <v>3038</v>
      </c>
      <c r="G862" s="90" t="s">
        <v>3367</v>
      </c>
      <c r="H862" s="90" t="s">
        <v>109</v>
      </c>
      <c r="I862" s="90" t="s">
        <v>9417</v>
      </c>
      <c r="J862" s="90" t="s">
        <v>9418</v>
      </c>
      <c r="K862" s="90" t="s">
        <v>9419</v>
      </c>
      <c r="L862" s="90" t="s">
        <v>73</v>
      </c>
      <c r="M862" s="90" t="s">
        <v>508</v>
      </c>
      <c r="N862" s="90" t="s">
        <v>1527</v>
      </c>
      <c r="O862" s="90" t="s">
        <v>881</v>
      </c>
      <c r="P862" s="90" t="s">
        <v>882</v>
      </c>
      <c r="Q862" s="90" t="s">
        <v>4513</v>
      </c>
      <c r="R862" s="90" t="s">
        <v>4514</v>
      </c>
      <c r="S862" s="90" t="s">
        <v>9420</v>
      </c>
      <c r="T862" s="90" t="s">
        <v>119</v>
      </c>
      <c r="U862" s="15">
        <v>0</v>
      </c>
      <c r="V862" s="15">
        <v>175600</v>
      </c>
      <c r="W862" s="15">
        <v>140480</v>
      </c>
      <c r="X862" s="15">
        <v>47000</v>
      </c>
      <c r="Y862" s="90" t="s">
        <v>82</v>
      </c>
      <c r="Z862" s="90" t="s">
        <v>83</v>
      </c>
      <c r="AA862" s="90" t="s">
        <v>84</v>
      </c>
      <c r="AB862" s="90" t="s">
        <v>4516</v>
      </c>
      <c r="AC862" s="90" t="s">
        <v>191</v>
      </c>
      <c r="AD862" s="90" t="s">
        <v>87</v>
      </c>
      <c r="AE862" s="90" t="s">
        <v>61</v>
      </c>
      <c r="AF862" s="90" t="s">
        <v>61</v>
      </c>
      <c r="AG862" s="90" t="s">
        <v>89</v>
      </c>
      <c r="AH862" s="90" t="s">
        <v>89</v>
      </c>
      <c r="AI862" s="90" t="s">
        <v>89</v>
      </c>
      <c r="AJ862" s="90" t="s">
        <v>89</v>
      </c>
      <c r="AK862" s="90" t="s">
        <v>89</v>
      </c>
      <c r="AL862" s="90" t="s">
        <v>89</v>
      </c>
      <c r="AM862" s="90" t="s">
        <v>89</v>
      </c>
      <c r="AN862" s="90" t="s">
        <v>89</v>
      </c>
      <c r="AO862" s="90" t="s">
        <v>89</v>
      </c>
      <c r="AP862" s="90" t="s">
        <v>89</v>
      </c>
      <c r="AQ862" s="90" t="s">
        <v>90</v>
      </c>
      <c r="AR862" s="90" t="s">
        <v>90</v>
      </c>
      <c r="AS862" s="90" t="s">
        <v>91</v>
      </c>
      <c r="AT862" s="90" t="s">
        <v>92</v>
      </c>
      <c r="AU862" s="90" t="s">
        <v>92</v>
      </c>
      <c r="AV862" s="90" t="s">
        <v>93</v>
      </c>
      <c r="AW862" s="90" t="s">
        <v>4517</v>
      </c>
      <c r="AX862" s="90" t="s">
        <v>9421</v>
      </c>
      <c r="AY862" s="90" t="s">
        <v>4519</v>
      </c>
      <c r="AZ862" s="90" t="s">
        <v>9421</v>
      </c>
      <c r="BA862" s="90" t="s">
        <v>97</v>
      </c>
      <c r="BB862" s="90" t="s">
        <v>9422</v>
      </c>
      <c r="BC862" s="90" t="s">
        <v>99</v>
      </c>
      <c r="BD862" s="90" t="s">
        <v>100</v>
      </c>
      <c r="BE862" s="90" t="s">
        <v>61</v>
      </c>
      <c r="BF862" s="90" t="s">
        <v>119</v>
      </c>
      <c r="BG862" s="90" t="s">
        <v>101</v>
      </c>
    </row>
    <row r="863" s="85" customFormat="1" ht="19" customHeight="1" spans="1:59">
      <c r="A863" s="90" t="s">
        <v>226</v>
      </c>
      <c r="B863" s="90" t="s">
        <v>227</v>
      </c>
      <c r="C863" s="90" t="s">
        <v>5938</v>
      </c>
      <c r="D863" s="90" t="s">
        <v>5939</v>
      </c>
      <c r="E863" s="90" t="s">
        <v>9423</v>
      </c>
      <c r="F863" s="90" t="s">
        <v>9424</v>
      </c>
      <c r="G863" s="90" t="s">
        <v>231</v>
      </c>
      <c r="H863" s="90" t="s">
        <v>232</v>
      </c>
      <c r="I863" s="90" t="s">
        <v>9425</v>
      </c>
      <c r="J863" s="90" t="s">
        <v>9426</v>
      </c>
      <c r="K863" s="90" t="s">
        <v>9427</v>
      </c>
      <c r="L863" s="90" t="s">
        <v>73</v>
      </c>
      <c r="M863" s="90" t="s">
        <v>9428</v>
      </c>
      <c r="N863" s="90" t="s">
        <v>811</v>
      </c>
      <c r="O863" s="90" t="s">
        <v>238</v>
      </c>
      <c r="P863" s="90" t="s">
        <v>239</v>
      </c>
      <c r="Q863" s="90" t="s">
        <v>240</v>
      </c>
      <c r="R863" s="90" t="s">
        <v>241</v>
      </c>
      <c r="S863" s="90" t="s">
        <v>9429</v>
      </c>
      <c r="T863" s="90" t="s">
        <v>119</v>
      </c>
      <c r="U863" s="15">
        <v>0</v>
      </c>
      <c r="V863" s="15">
        <v>118580</v>
      </c>
      <c r="W863" s="15">
        <v>30000</v>
      </c>
      <c r="X863" s="15">
        <v>20000</v>
      </c>
      <c r="Y863" s="90" t="s">
        <v>143</v>
      </c>
      <c r="Z863" s="90" t="s">
        <v>83</v>
      </c>
      <c r="AA863" s="90" t="s">
        <v>84</v>
      </c>
      <c r="AB863" s="90" t="s">
        <v>9430</v>
      </c>
      <c r="AC863" s="90" t="s">
        <v>145</v>
      </c>
      <c r="AD863" s="90" t="s">
        <v>87</v>
      </c>
      <c r="AE863" s="90" t="s">
        <v>61</v>
      </c>
      <c r="AF863" s="90" t="s">
        <v>61</v>
      </c>
      <c r="AG863" s="90" t="s">
        <v>89</v>
      </c>
      <c r="AH863" s="90" t="s">
        <v>89</v>
      </c>
      <c r="AI863" s="90" t="s">
        <v>89</v>
      </c>
      <c r="AJ863" s="90" t="s">
        <v>89</v>
      </c>
      <c r="AK863" s="90" t="s">
        <v>89</v>
      </c>
      <c r="AL863" s="90" t="s">
        <v>89</v>
      </c>
      <c r="AM863" s="90" t="s">
        <v>89</v>
      </c>
      <c r="AN863" s="90" t="s">
        <v>89</v>
      </c>
      <c r="AO863" s="90" t="s">
        <v>89</v>
      </c>
      <c r="AP863" s="90" t="s">
        <v>89</v>
      </c>
      <c r="AQ863" s="90" t="s">
        <v>90</v>
      </c>
      <c r="AR863" s="90" t="s">
        <v>90</v>
      </c>
      <c r="AS863" s="90" t="s">
        <v>91</v>
      </c>
      <c r="AT863" s="90" t="s">
        <v>92</v>
      </c>
      <c r="AU863" s="90" t="s">
        <v>92</v>
      </c>
      <c r="AV863" s="90" t="s">
        <v>93</v>
      </c>
      <c r="AW863" s="90" t="s">
        <v>9431</v>
      </c>
      <c r="AX863" s="90" t="s">
        <v>9432</v>
      </c>
      <c r="AY863" s="90" t="s">
        <v>6804</v>
      </c>
      <c r="AZ863" s="90" t="s">
        <v>9432</v>
      </c>
      <c r="BA863" s="90" t="s">
        <v>97</v>
      </c>
      <c r="BB863" s="90" t="s">
        <v>9433</v>
      </c>
      <c r="BC863" s="90" t="s">
        <v>99</v>
      </c>
      <c r="BD863" s="90" t="s">
        <v>150</v>
      </c>
      <c r="BE863" s="90" t="s">
        <v>61</v>
      </c>
      <c r="BF863" s="90" t="s">
        <v>119</v>
      </c>
      <c r="BG863" s="90" t="s">
        <v>101</v>
      </c>
    </row>
    <row r="864" s="85" customFormat="1" ht="19" customHeight="1" spans="1:59">
      <c r="A864" s="90" t="s">
        <v>151</v>
      </c>
      <c r="B864" s="90" t="s">
        <v>152</v>
      </c>
      <c r="C864" s="90" t="s">
        <v>5084</v>
      </c>
      <c r="D864" s="90" t="s">
        <v>5085</v>
      </c>
      <c r="E864" s="90" t="s">
        <v>9434</v>
      </c>
      <c r="F864" s="90" t="s">
        <v>9435</v>
      </c>
      <c r="G864" s="90" t="s">
        <v>2333</v>
      </c>
      <c r="H864" s="90" t="s">
        <v>539</v>
      </c>
      <c r="I864" s="90" t="s">
        <v>9436</v>
      </c>
      <c r="J864" s="90" t="s">
        <v>9437</v>
      </c>
      <c r="K864" s="90" t="s">
        <v>9438</v>
      </c>
      <c r="L864" s="90" t="s">
        <v>73</v>
      </c>
      <c r="M864" s="90" t="s">
        <v>1210</v>
      </c>
      <c r="N864" s="90" t="s">
        <v>9439</v>
      </c>
      <c r="O864" s="90" t="s">
        <v>1875</v>
      </c>
      <c r="P864" s="90" t="s">
        <v>1876</v>
      </c>
      <c r="Q864" s="90" t="s">
        <v>2597</v>
      </c>
      <c r="R864" s="90" t="s">
        <v>1878</v>
      </c>
      <c r="S864" s="90" t="s">
        <v>9440</v>
      </c>
      <c r="T864" s="90" t="s">
        <v>119</v>
      </c>
      <c r="U864" s="15">
        <v>0</v>
      </c>
      <c r="V864" s="15">
        <v>4800</v>
      </c>
      <c r="W864" s="15">
        <v>3840</v>
      </c>
      <c r="X864" s="15">
        <v>2000</v>
      </c>
      <c r="Y864" s="90" t="s">
        <v>82</v>
      </c>
      <c r="Z864" s="90" t="s">
        <v>83</v>
      </c>
      <c r="AA864" s="90" t="s">
        <v>84</v>
      </c>
      <c r="AB864" s="90" t="s">
        <v>9441</v>
      </c>
      <c r="AC864" s="90" t="s">
        <v>359</v>
      </c>
      <c r="AD864" s="90" t="s">
        <v>87</v>
      </c>
      <c r="AE864" s="90" t="s">
        <v>61</v>
      </c>
      <c r="AF864" s="90" t="s">
        <v>9442</v>
      </c>
      <c r="AG864" s="90" t="s">
        <v>89</v>
      </c>
      <c r="AH864" s="90" t="s">
        <v>89</v>
      </c>
      <c r="AI864" s="90" t="s">
        <v>89</v>
      </c>
      <c r="AJ864" s="90" t="s">
        <v>88</v>
      </c>
      <c r="AK864" s="90" t="s">
        <v>88</v>
      </c>
      <c r="AL864" s="90" t="s">
        <v>88</v>
      </c>
      <c r="AM864" s="90" t="s">
        <v>88</v>
      </c>
      <c r="AN864" s="90" t="s">
        <v>88</v>
      </c>
      <c r="AO864" s="90" t="s">
        <v>88</v>
      </c>
      <c r="AP864" s="90" t="s">
        <v>89</v>
      </c>
      <c r="AQ864" s="90" t="s">
        <v>90</v>
      </c>
      <c r="AR864" s="90" t="s">
        <v>90</v>
      </c>
      <c r="AS864" s="90" t="s">
        <v>91</v>
      </c>
      <c r="AT864" s="90" t="s">
        <v>92</v>
      </c>
      <c r="AU864" s="90" t="s">
        <v>92</v>
      </c>
      <c r="AV864" s="90" t="s">
        <v>93</v>
      </c>
      <c r="AW864" s="90" t="s">
        <v>9443</v>
      </c>
      <c r="AX864" s="90" t="s">
        <v>9444</v>
      </c>
      <c r="AY864" s="90" t="s">
        <v>9445</v>
      </c>
      <c r="AZ864" s="90" t="s">
        <v>9444</v>
      </c>
      <c r="BA864" s="90" t="s">
        <v>97</v>
      </c>
      <c r="BB864" s="90" t="s">
        <v>9446</v>
      </c>
      <c r="BC864" s="90" t="s">
        <v>99</v>
      </c>
      <c r="BD864" s="90" t="s">
        <v>100</v>
      </c>
      <c r="BE864" s="90" t="s">
        <v>61</v>
      </c>
      <c r="BF864" s="90" t="s">
        <v>119</v>
      </c>
      <c r="BG864" s="90" t="s">
        <v>101</v>
      </c>
    </row>
    <row r="865" s="85" customFormat="1" ht="19" customHeight="1" spans="1:59">
      <c r="A865" s="90" t="s">
        <v>516</v>
      </c>
      <c r="B865" s="90" t="s">
        <v>517</v>
      </c>
      <c r="C865" s="90" t="s">
        <v>1233</v>
      </c>
      <c r="D865" s="90" t="s">
        <v>1234</v>
      </c>
      <c r="E865" s="90" t="s">
        <v>9447</v>
      </c>
      <c r="F865" s="90" t="s">
        <v>8559</v>
      </c>
      <c r="G865" s="90" t="s">
        <v>5036</v>
      </c>
      <c r="H865" s="90" t="s">
        <v>605</v>
      </c>
      <c r="I865" s="90" t="s">
        <v>9448</v>
      </c>
      <c r="J865" s="90" t="s">
        <v>9449</v>
      </c>
      <c r="K865" s="90" t="s">
        <v>9450</v>
      </c>
      <c r="L865" s="90" t="s">
        <v>73</v>
      </c>
      <c r="M865" s="90" t="s">
        <v>74</v>
      </c>
      <c r="N865" s="90" t="s">
        <v>8925</v>
      </c>
      <c r="O865" s="90" t="s">
        <v>610</v>
      </c>
      <c r="P865" s="90" t="s">
        <v>611</v>
      </c>
      <c r="Q865" s="90" t="s">
        <v>1669</v>
      </c>
      <c r="R865" s="90" t="s">
        <v>1670</v>
      </c>
      <c r="S865" s="90" t="s">
        <v>9451</v>
      </c>
      <c r="T865" s="90" t="s">
        <v>380</v>
      </c>
      <c r="U865" s="15">
        <v>0</v>
      </c>
      <c r="V865" s="15">
        <v>13000</v>
      </c>
      <c r="W865" s="15">
        <v>10000</v>
      </c>
      <c r="X865" s="15">
        <v>10000</v>
      </c>
      <c r="Y865" s="90" t="s">
        <v>82</v>
      </c>
      <c r="Z865" s="90" t="s">
        <v>83</v>
      </c>
      <c r="AA865" s="90" t="s">
        <v>84</v>
      </c>
      <c r="AB865" s="90" t="s">
        <v>9452</v>
      </c>
      <c r="AC865" s="90" t="s">
        <v>191</v>
      </c>
      <c r="AD865" s="90" t="s">
        <v>87</v>
      </c>
      <c r="AE865" s="90" t="s">
        <v>61</v>
      </c>
      <c r="AF865" s="90" t="s">
        <v>61</v>
      </c>
      <c r="AG865" s="90" t="s">
        <v>89</v>
      </c>
      <c r="AH865" s="90" t="s">
        <v>89</v>
      </c>
      <c r="AI865" s="90" t="s">
        <v>89</v>
      </c>
      <c r="AJ865" s="90" t="s">
        <v>89</v>
      </c>
      <c r="AK865" s="90" t="s">
        <v>89</v>
      </c>
      <c r="AL865" s="90" t="s">
        <v>89</v>
      </c>
      <c r="AM865" s="90" t="s">
        <v>89</v>
      </c>
      <c r="AN865" s="90" t="s">
        <v>89</v>
      </c>
      <c r="AO865" s="90" t="s">
        <v>89</v>
      </c>
      <c r="AP865" s="90" t="s">
        <v>89</v>
      </c>
      <c r="AQ865" s="90" t="s">
        <v>90</v>
      </c>
      <c r="AR865" s="90" t="s">
        <v>90</v>
      </c>
      <c r="AS865" s="90" t="s">
        <v>91</v>
      </c>
      <c r="AT865" s="90" t="s">
        <v>92</v>
      </c>
      <c r="AU865" s="90" t="s">
        <v>92</v>
      </c>
      <c r="AV865" s="90" t="s">
        <v>93</v>
      </c>
      <c r="AW865" s="90" t="s">
        <v>9453</v>
      </c>
      <c r="AX865" s="90" t="s">
        <v>9454</v>
      </c>
      <c r="AY865" s="90" t="s">
        <v>9455</v>
      </c>
      <c r="AZ865" s="90" t="s">
        <v>9454</v>
      </c>
      <c r="BA865" s="90" t="s">
        <v>97</v>
      </c>
      <c r="BB865" s="90" t="s">
        <v>9456</v>
      </c>
      <c r="BC865" s="90" t="s">
        <v>99</v>
      </c>
      <c r="BD865" s="90" t="s">
        <v>100</v>
      </c>
      <c r="BE865" s="90" t="s">
        <v>61</v>
      </c>
      <c r="BF865" s="90" t="s">
        <v>380</v>
      </c>
      <c r="BG865" s="90" t="s">
        <v>101</v>
      </c>
    </row>
    <row r="866" s="85" customFormat="1" ht="19" customHeight="1" spans="1:59">
      <c r="A866" s="90" t="s">
        <v>516</v>
      </c>
      <c r="B866" s="90" t="s">
        <v>517</v>
      </c>
      <c r="C866" s="90" t="s">
        <v>567</v>
      </c>
      <c r="D866" s="90" t="s">
        <v>568</v>
      </c>
      <c r="E866" s="90" t="s">
        <v>9457</v>
      </c>
      <c r="F866" s="90" t="s">
        <v>9458</v>
      </c>
      <c r="G866" s="90" t="s">
        <v>9459</v>
      </c>
      <c r="H866" s="90" t="s">
        <v>539</v>
      </c>
      <c r="I866" s="90" t="s">
        <v>9460</v>
      </c>
      <c r="J866" s="90" t="s">
        <v>9461</v>
      </c>
      <c r="K866" s="90" t="s">
        <v>9462</v>
      </c>
      <c r="L866" s="90" t="s">
        <v>73</v>
      </c>
      <c r="M866" s="90" t="s">
        <v>5521</v>
      </c>
      <c r="N866" s="90" t="s">
        <v>2206</v>
      </c>
      <c r="O866" s="90" t="s">
        <v>1875</v>
      </c>
      <c r="P866" s="90" t="s">
        <v>1876</v>
      </c>
      <c r="Q866" s="90" t="s">
        <v>2597</v>
      </c>
      <c r="R866" s="90" t="s">
        <v>1878</v>
      </c>
      <c r="S866" s="90" t="s">
        <v>9463</v>
      </c>
      <c r="T866" s="90" t="s">
        <v>380</v>
      </c>
      <c r="U866" s="15">
        <v>0</v>
      </c>
      <c r="V866" s="15">
        <v>13600</v>
      </c>
      <c r="W866" s="15">
        <v>10000</v>
      </c>
      <c r="X866" s="15">
        <v>2000</v>
      </c>
      <c r="Y866" s="90" t="s">
        <v>82</v>
      </c>
      <c r="Z866" s="90" t="s">
        <v>83</v>
      </c>
      <c r="AA866" s="90" t="s">
        <v>84</v>
      </c>
      <c r="AB866" s="90" t="s">
        <v>9464</v>
      </c>
      <c r="AC866" s="90" t="s">
        <v>191</v>
      </c>
      <c r="AD866" s="90" t="s">
        <v>87</v>
      </c>
      <c r="AE866" s="90" t="s">
        <v>61</v>
      </c>
      <c r="AF866" s="90" t="s">
        <v>9465</v>
      </c>
      <c r="AG866" s="90" t="s">
        <v>89</v>
      </c>
      <c r="AH866" s="90" t="s">
        <v>88</v>
      </c>
      <c r="AI866" s="90" t="s">
        <v>88</v>
      </c>
      <c r="AJ866" s="90" t="s">
        <v>88</v>
      </c>
      <c r="AK866" s="90" t="s">
        <v>88</v>
      </c>
      <c r="AL866" s="90" t="s">
        <v>88</v>
      </c>
      <c r="AM866" s="90" t="s">
        <v>88</v>
      </c>
      <c r="AN866" s="90" t="s">
        <v>88</v>
      </c>
      <c r="AO866" s="90" t="s">
        <v>88</v>
      </c>
      <c r="AP866" s="90" t="s">
        <v>89</v>
      </c>
      <c r="AQ866" s="90" t="s">
        <v>90</v>
      </c>
      <c r="AR866" s="90" t="s">
        <v>90</v>
      </c>
      <c r="AS866" s="90" t="s">
        <v>91</v>
      </c>
      <c r="AT866" s="90" t="s">
        <v>92</v>
      </c>
      <c r="AU866" s="90" t="s">
        <v>92</v>
      </c>
      <c r="AV866" s="90" t="s">
        <v>93</v>
      </c>
      <c r="AW866" s="90" t="s">
        <v>9466</v>
      </c>
      <c r="AX866" s="90" t="s">
        <v>9467</v>
      </c>
      <c r="AY866" s="90" t="s">
        <v>9468</v>
      </c>
      <c r="AZ866" s="90" t="s">
        <v>9467</v>
      </c>
      <c r="BA866" s="90" t="s">
        <v>97</v>
      </c>
      <c r="BB866" s="90" t="s">
        <v>9469</v>
      </c>
      <c r="BC866" s="90" t="s">
        <v>99</v>
      </c>
      <c r="BD866" s="90" t="s">
        <v>100</v>
      </c>
      <c r="BE866" s="90" t="s">
        <v>61</v>
      </c>
      <c r="BF866" s="90" t="s">
        <v>380</v>
      </c>
      <c r="BG866" s="90" t="s">
        <v>101</v>
      </c>
    </row>
    <row r="867" s="85" customFormat="1" ht="19" customHeight="1" spans="1:59">
      <c r="A867" s="90" t="s">
        <v>387</v>
      </c>
      <c r="B867" s="90" t="s">
        <v>388</v>
      </c>
      <c r="C867" s="90" t="s">
        <v>3288</v>
      </c>
      <c r="D867" s="90" t="s">
        <v>3289</v>
      </c>
      <c r="E867" s="90" t="s">
        <v>3300</v>
      </c>
      <c r="F867" s="90" t="s">
        <v>9470</v>
      </c>
      <c r="G867" s="90" t="s">
        <v>4963</v>
      </c>
      <c r="H867" s="90" t="s">
        <v>605</v>
      </c>
      <c r="I867" s="90" t="s">
        <v>9471</v>
      </c>
      <c r="J867" s="90" t="s">
        <v>9472</v>
      </c>
      <c r="K867" s="90" t="s">
        <v>9473</v>
      </c>
      <c r="L867" s="90" t="s">
        <v>73</v>
      </c>
      <c r="M867" s="90" t="s">
        <v>74</v>
      </c>
      <c r="N867" s="90" t="s">
        <v>2015</v>
      </c>
      <c r="O867" s="90" t="s">
        <v>3327</v>
      </c>
      <c r="P867" s="90" t="s">
        <v>3328</v>
      </c>
      <c r="Q867" s="90" t="s">
        <v>3329</v>
      </c>
      <c r="R867" s="90" t="s">
        <v>3330</v>
      </c>
      <c r="S867" s="90" t="s">
        <v>9474</v>
      </c>
      <c r="T867" s="90" t="s">
        <v>380</v>
      </c>
      <c r="U867" s="15">
        <v>0</v>
      </c>
      <c r="V867" s="15">
        <v>5274</v>
      </c>
      <c r="W867" s="15">
        <v>4000</v>
      </c>
      <c r="X867" s="15">
        <v>4000</v>
      </c>
      <c r="Y867" s="90" t="s">
        <v>82</v>
      </c>
      <c r="Z867" s="90" t="s">
        <v>83</v>
      </c>
      <c r="AA867" s="90" t="s">
        <v>84</v>
      </c>
      <c r="AB867" s="90" t="s">
        <v>3308</v>
      </c>
      <c r="AC867" s="90" t="s">
        <v>359</v>
      </c>
      <c r="AD867" s="90" t="s">
        <v>87</v>
      </c>
      <c r="AE867" s="90" t="s">
        <v>61</v>
      </c>
      <c r="AF867" s="90" t="s">
        <v>61</v>
      </c>
      <c r="AG867" s="90" t="s">
        <v>89</v>
      </c>
      <c r="AH867" s="90" t="s">
        <v>89</v>
      </c>
      <c r="AI867" s="90" t="s">
        <v>89</v>
      </c>
      <c r="AJ867" s="90" t="s">
        <v>88</v>
      </c>
      <c r="AK867" s="90" t="s">
        <v>88</v>
      </c>
      <c r="AL867" s="90" t="s">
        <v>89</v>
      </c>
      <c r="AM867" s="90" t="s">
        <v>88</v>
      </c>
      <c r="AN867" s="90" t="s">
        <v>89</v>
      </c>
      <c r="AO867" s="90" t="s">
        <v>88</v>
      </c>
      <c r="AP867" s="90" t="s">
        <v>89</v>
      </c>
      <c r="AQ867" s="90" t="s">
        <v>90</v>
      </c>
      <c r="AR867" s="90" t="s">
        <v>90</v>
      </c>
      <c r="AS867" s="90" t="s">
        <v>91</v>
      </c>
      <c r="AT867" s="90" t="s">
        <v>92</v>
      </c>
      <c r="AU867" s="90" t="s">
        <v>92</v>
      </c>
      <c r="AV867" s="90" t="s">
        <v>93</v>
      </c>
      <c r="AW867" s="90" t="s">
        <v>3309</v>
      </c>
      <c r="AX867" s="90" t="s">
        <v>9475</v>
      </c>
      <c r="AY867" s="90" t="s">
        <v>3311</v>
      </c>
      <c r="AZ867" s="90" t="s">
        <v>9475</v>
      </c>
      <c r="BA867" s="90" t="s">
        <v>97</v>
      </c>
      <c r="BB867" s="90" t="s">
        <v>9476</v>
      </c>
      <c r="BC867" s="90" t="s">
        <v>99</v>
      </c>
      <c r="BD867" s="90" t="s">
        <v>100</v>
      </c>
      <c r="BE867" s="90" t="s">
        <v>61</v>
      </c>
      <c r="BF867" s="90" t="s">
        <v>380</v>
      </c>
      <c r="BG867" s="90" t="s">
        <v>101</v>
      </c>
    </row>
    <row r="868" s="85" customFormat="1" ht="19" customHeight="1" spans="1:59">
      <c r="A868" s="90" t="s">
        <v>694</v>
      </c>
      <c r="B868" s="90" t="s">
        <v>695</v>
      </c>
      <c r="C868" s="90" t="s">
        <v>845</v>
      </c>
      <c r="D868" s="90" t="s">
        <v>846</v>
      </c>
      <c r="E868" s="90" t="s">
        <v>847</v>
      </c>
      <c r="F868" s="90" t="s">
        <v>848</v>
      </c>
      <c r="G868" s="90" t="s">
        <v>769</v>
      </c>
      <c r="H868" s="90" t="s">
        <v>109</v>
      </c>
      <c r="I868" s="90" t="s">
        <v>9477</v>
      </c>
      <c r="J868" s="90" t="s">
        <v>9478</v>
      </c>
      <c r="K868" s="90" t="s">
        <v>9479</v>
      </c>
      <c r="L868" s="90" t="s">
        <v>73</v>
      </c>
      <c r="M868" s="90" t="s">
        <v>4302</v>
      </c>
      <c r="N868" s="90" t="s">
        <v>9480</v>
      </c>
      <c r="O868" s="90" t="s">
        <v>431</v>
      </c>
      <c r="P868" s="90" t="s">
        <v>432</v>
      </c>
      <c r="Q868" s="90" t="s">
        <v>433</v>
      </c>
      <c r="R868" s="90" t="s">
        <v>434</v>
      </c>
      <c r="S868" s="90" t="s">
        <v>9481</v>
      </c>
      <c r="T868" s="90" t="s">
        <v>380</v>
      </c>
      <c r="U868" s="15">
        <v>0</v>
      </c>
      <c r="V868" s="15">
        <v>23700</v>
      </c>
      <c r="W868" s="15">
        <v>14000</v>
      </c>
      <c r="X868" s="15">
        <v>12000</v>
      </c>
      <c r="Y868" s="90" t="s">
        <v>143</v>
      </c>
      <c r="Z868" s="90" t="s">
        <v>83</v>
      </c>
      <c r="AA868" s="90" t="s">
        <v>84</v>
      </c>
      <c r="AB868" s="90" t="s">
        <v>2151</v>
      </c>
      <c r="AC868" s="90" t="s">
        <v>145</v>
      </c>
      <c r="AD868" s="90" t="s">
        <v>87</v>
      </c>
      <c r="AE868" s="90" t="s">
        <v>61</v>
      </c>
      <c r="AF868" s="90" t="s">
        <v>61</v>
      </c>
      <c r="AG868" s="90" t="s">
        <v>89</v>
      </c>
      <c r="AH868" s="90" t="s">
        <v>89</v>
      </c>
      <c r="AI868" s="90" t="s">
        <v>89</v>
      </c>
      <c r="AJ868" s="90" t="s">
        <v>89</v>
      </c>
      <c r="AK868" s="90" t="s">
        <v>89</v>
      </c>
      <c r="AL868" s="90" t="s">
        <v>89</v>
      </c>
      <c r="AM868" s="90" t="s">
        <v>89</v>
      </c>
      <c r="AN868" s="90" t="s">
        <v>89</v>
      </c>
      <c r="AO868" s="90" t="s">
        <v>89</v>
      </c>
      <c r="AP868" s="90" t="s">
        <v>89</v>
      </c>
      <c r="AQ868" s="90" t="s">
        <v>90</v>
      </c>
      <c r="AR868" s="90" t="s">
        <v>90</v>
      </c>
      <c r="AS868" s="90" t="s">
        <v>91</v>
      </c>
      <c r="AT868" s="90" t="s">
        <v>92</v>
      </c>
      <c r="AU868" s="90" t="s">
        <v>92</v>
      </c>
      <c r="AV868" s="90" t="s">
        <v>93</v>
      </c>
      <c r="AW868" s="90" t="s">
        <v>856</v>
      </c>
      <c r="AX868" s="90" t="s">
        <v>9482</v>
      </c>
      <c r="AY868" s="90" t="s">
        <v>858</v>
      </c>
      <c r="AZ868" s="90" t="s">
        <v>9482</v>
      </c>
      <c r="BA868" s="90" t="s">
        <v>97</v>
      </c>
      <c r="BB868" s="90" t="s">
        <v>9483</v>
      </c>
      <c r="BC868" s="90" t="s">
        <v>99</v>
      </c>
      <c r="BD868" s="90" t="s">
        <v>150</v>
      </c>
      <c r="BE868" s="90" t="s">
        <v>61</v>
      </c>
      <c r="BF868" s="90" t="s">
        <v>380</v>
      </c>
      <c r="BG868" s="90" t="s">
        <v>101</v>
      </c>
    </row>
    <row r="869" s="85" customFormat="1" ht="19" customHeight="1" spans="1:59">
      <c r="A869" s="90" t="s">
        <v>126</v>
      </c>
      <c r="B869" s="90" t="s">
        <v>127</v>
      </c>
      <c r="C869" s="90" t="s">
        <v>196</v>
      </c>
      <c r="D869" s="90" t="s">
        <v>197</v>
      </c>
      <c r="E869" s="90" t="s">
        <v>3164</v>
      </c>
      <c r="F869" s="90" t="s">
        <v>132</v>
      </c>
      <c r="G869" s="90" t="s">
        <v>132</v>
      </c>
      <c r="H869" s="90" t="s">
        <v>109</v>
      </c>
      <c r="I869" s="90" t="s">
        <v>9484</v>
      </c>
      <c r="J869" s="90" t="s">
        <v>9485</v>
      </c>
      <c r="K869" s="90" t="s">
        <v>9486</v>
      </c>
      <c r="L869" s="90" t="s">
        <v>73</v>
      </c>
      <c r="M869" s="90" t="s">
        <v>4337</v>
      </c>
      <c r="N869" s="90" t="s">
        <v>9487</v>
      </c>
      <c r="O869" s="90" t="s">
        <v>292</v>
      </c>
      <c r="P869" s="90" t="s">
        <v>293</v>
      </c>
      <c r="Q869" s="90" t="s">
        <v>294</v>
      </c>
      <c r="R869" s="90" t="s">
        <v>295</v>
      </c>
      <c r="S869" s="90" t="s">
        <v>9488</v>
      </c>
      <c r="T869" s="90" t="s">
        <v>81</v>
      </c>
      <c r="U869" s="15">
        <v>0</v>
      </c>
      <c r="V869" s="15">
        <v>95160</v>
      </c>
      <c r="W869" s="15">
        <v>76120</v>
      </c>
      <c r="X869" s="15">
        <v>36120</v>
      </c>
      <c r="Y869" s="90" t="s">
        <v>82</v>
      </c>
      <c r="Z869" s="90" t="s">
        <v>83</v>
      </c>
      <c r="AA869" s="90" t="s">
        <v>84</v>
      </c>
      <c r="AB869" s="90" t="s">
        <v>3174</v>
      </c>
      <c r="AC869" s="90" t="s">
        <v>121</v>
      </c>
      <c r="AD869" s="90" t="s">
        <v>87</v>
      </c>
      <c r="AE869" s="90" t="s">
        <v>61</v>
      </c>
      <c r="AF869" s="90" t="s">
        <v>61</v>
      </c>
      <c r="AG869" s="90" t="s">
        <v>89</v>
      </c>
      <c r="AH869" s="90" t="s">
        <v>89</v>
      </c>
      <c r="AI869" s="90" t="s">
        <v>89</v>
      </c>
      <c r="AJ869" s="90" t="s">
        <v>89</v>
      </c>
      <c r="AK869" s="90" t="s">
        <v>88</v>
      </c>
      <c r="AL869" s="90" t="s">
        <v>89</v>
      </c>
      <c r="AM869" s="90" t="s">
        <v>89</v>
      </c>
      <c r="AN869" s="90" t="s">
        <v>89</v>
      </c>
      <c r="AO869" s="90" t="s">
        <v>89</v>
      </c>
      <c r="AP869" s="90" t="s">
        <v>89</v>
      </c>
      <c r="AQ869" s="90" t="s">
        <v>90</v>
      </c>
      <c r="AR869" s="90" t="s">
        <v>90</v>
      </c>
      <c r="AS869" s="90" t="s">
        <v>91</v>
      </c>
      <c r="AT869" s="90" t="s">
        <v>92</v>
      </c>
      <c r="AU869" s="90" t="s">
        <v>92</v>
      </c>
      <c r="AV869" s="90" t="s">
        <v>93</v>
      </c>
      <c r="AW869" s="90" t="s">
        <v>3175</v>
      </c>
      <c r="AX869" s="90" t="s">
        <v>9489</v>
      </c>
      <c r="AY869" s="90" t="s">
        <v>3177</v>
      </c>
      <c r="AZ869" s="90" t="s">
        <v>9489</v>
      </c>
      <c r="BA869" s="90" t="s">
        <v>97</v>
      </c>
      <c r="BB869" s="90" t="s">
        <v>9490</v>
      </c>
      <c r="BC869" s="90" t="s">
        <v>99</v>
      </c>
      <c r="BD869" s="90" t="s">
        <v>100</v>
      </c>
      <c r="BE869" s="90" t="s">
        <v>61</v>
      </c>
      <c r="BF869" s="90" t="s">
        <v>81</v>
      </c>
      <c r="BG869" s="90" t="s">
        <v>101</v>
      </c>
    </row>
    <row r="870" s="85" customFormat="1" ht="19" customHeight="1" spans="1:59">
      <c r="A870" s="90" t="s">
        <v>126</v>
      </c>
      <c r="B870" s="90" t="s">
        <v>127</v>
      </c>
      <c r="C870" s="90" t="s">
        <v>632</v>
      </c>
      <c r="D870" s="90" t="s">
        <v>633</v>
      </c>
      <c r="E870" s="90" t="s">
        <v>9491</v>
      </c>
      <c r="F870" s="90" t="s">
        <v>9492</v>
      </c>
      <c r="G870" s="90" t="s">
        <v>5180</v>
      </c>
      <c r="H870" s="90" t="s">
        <v>539</v>
      </c>
      <c r="I870" s="90" t="s">
        <v>9493</v>
      </c>
      <c r="J870" s="90" t="s">
        <v>9494</v>
      </c>
      <c r="K870" s="90" t="s">
        <v>9495</v>
      </c>
      <c r="L870" s="90" t="s">
        <v>73</v>
      </c>
      <c r="M870" s="90" t="s">
        <v>4428</v>
      </c>
      <c r="N870" s="90" t="s">
        <v>374</v>
      </c>
      <c r="O870" s="90" t="s">
        <v>221</v>
      </c>
      <c r="P870" s="90" t="s">
        <v>222</v>
      </c>
      <c r="Q870" s="90" t="s">
        <v>2693</v>
      </c>
      <c r="R870" s="90" t="s">
        <v>222</v>
      </c>
      <c r="S870" s="90" t="s">
        <v>9496</v>
      </c>
      <c r="T870" s="90" t="s">
        <v>380</v>
      </c>
      <c r="U870" s="15">
        <v>0</v>
      </c>
      <c r="V870" s="15">
        <v>35000</v>
      </c>
      <c r="W870" s="15">
        <v>14000</v>
      </c>
      <c r="X870" s="15">
        <v>6000</v>
      </c>
      <c r="Y870" s="90" t="s">
        <v>82</v>
      </c>
      <c r="Z870" s="90" t="s">
        <v>83</v>
      </c>
      <c r="AA870" s="90" t="s">
        <v>84</v>
      </c>
      <c r="AB870" s="90" t="s">
        <v>9497</v>
      </c>
      <c r="AC870" s="90" t="s">
        <v>359</v>
      </c>
      <c r="AD870" s="90" t="s">
        <v>87</v>
      </c>
      <c r="AE870" s="90" t="s">
        <v>61</v>
      </c>
      <c r="AF870" s="90" t="s">
        <v>61</v>
      </c>
      <c r="AG870" s="90" t="s">
        <v>89</v>
      </c>
      <c r="AH870" s="90" t="s">
        <v>89</v>
      </c>
      <c r="AI870" s="90" t="s">
        <v>89</v>
      </c>
      <c r="AJ870" s="90" t="s">
        <v>89</v>
      </c>
      <c r="AK870" s="90" t="s">
        <v>89</v>
      </c>
      <c r="AL870" s="90" t="s">
        <v>89</v>
      </c>
      <c r="AM870" s="90" t="s">
        <v>89</v>
      </c>
      <c r="AN870" s="90" t="s">
        <v>89</v>
      </c>
      <c r="AO870" s="90" t="s">
        <v>89</v>
      </c>
      <c r="AP870" s="90" t="s">
        <v>89</v>
      </c>
      <c r="AQ870" s="90" t="s">
        <v>90</v>
      </c>
      <c r="AR870" s="90" t="s">
        <v>90</v>
      </c>
      <c r="AS870" s="90" t="s">
        <v>91</v>
      </c>
      <c r="AT870" s="90" t="s">
        <v>92</v>
      </c>
      <c r="AU870" s="90" t="s">
        <v>92</v>
      </c>
      <c r="AV870" s="90" t="s">
        <v>93</v>
      </c>
      <c r="AW870" s="90" t="s">
        <v>9498</v>
      </c>
      <c r="AX870" s="90" t="s">
        <v>9499</v>
      </c>
      <c r="AY870" s="90" t="s">
        <v>9500</v>
      </c>
      <c r="AZ870" s="90" t="s">
        <v>9499</v>
      </c>
      <c r="BA870" s="90" t="s">
        <v>97</v>
      </c>
      <c r="BB870" s="90" t="s">
        <v>9501</v>
      </c>
      <c r="BC870" s="90" t="s">
        <v>99</v>
      </c>
      <c r="BD870" s="90" t="s">
        <v>100</v>
      </c>
      <c r="BE870" s="90" t="s">
        <v>61</v>
      </c>
      <c r="BF870" s="90" t="s">
        <v>380</v>
      </c>
      <c r="BG870" s="90" t="s">
        <v>101</v>
      </c>
    </row>
    <row r="871" s="85" customFormat="1" ht="19" customHeight="1" spans="1:59">
      <c r="A871" s="90" t="s">
        <v>1774</v>
      </c>
      <c r="B871" s="90" t="s">
        <v>1775</v>
      </c>
      <c r="C871" s="90" t="s">
        <v>3077</v>
      </c>
      <c r="D871" s="90" t="s">
        <v>3078</v>
      </c>
      <c r="E871" s="90" t="s">
        <v>3699</v>
      </c>
      <c r="F871" s="90" t="s">
        <v>3367</v>
      </c>
      <c r="G871" s="90" t="s">
        <v>3367</v>
      </c>
      <c r="H871" s="90" t="s">
        <v>109</v>
      </c>
      <c r="I871" s="90" t="s">
        <v>9502</v>
      </c>
      <c r="J871" s="90" t="s">
        <v>9503</v>
      </c>
      <c r="K871" s="90" t="s">
        <v>9504</v>
      </c>
      <c r="L871" s="90" t="s">
        <v>73</v>
      </c>
      <c r="M871" s="90" t="s">
        <v>1699</v>
      </c>
      <c r="N871" s="90" t="s">
        <v>2015</v>
      </c>
      <c r="O871" s="90" t="s">
        <v>1848</v>
      </c>
      <c r="P871" s="90" t="s">
        <v>1849</v>
      </c>
      <c r="Q871" s="90" t="s">
        <v>1850</v>
      </c>
      <c r="R871" s="90" t="s">
        <v>1849</v>
      </c>
      <c r="S871" s="90" t="s">
        <v>9505</v>
      </c>
      <c r="T871" s="90" t="s">
        <v>119</v>
      </c>
      <c r="U871" s="15">
        <v>0</v>
      </c>
      <c r="V871" s="15">
        <v>20000</v>
      </c>
      <c r="W871" s="15">
        <v>15000</v>
      </c>
      <c r="X871" s="15">
        <v>5000</v>
      </c>
      <c r="Y871" s="90" t="s">
        <v>143</v>
      </c>
      <c r="Z871" s="90" t="s">
        <v>83</v>
      </c>
      <c r="AA871" s="90" t="s">
        <v>84</v>
      </c>
      <c r="AB871" s="90" t="s">
        <v>3706</v>
      </c>
      <c r="AC871" s="90" t="s">
        <v>191</v>
      </c>
      <c r="AD871" s="90" t="s">
        <v>87</v>
      </c>
      <c r="AE871" s="90" t="s">
        <v>61</v>
      </c>
      <c r="AF871" s="90" t="s">
        <v>61</v>
      </c>
      <c r="AG871" s="90" t="s">
        <v>89</v>
      </c>
      <c r="AH871" s="90" t="s">
        <v>89</v>
      </c>
      <c r="AI871" s="90" t="s">
        <v>89</v>
      </c>
      <c r="AJ871" s="90" t="s">
        <v>89</v>
      </c>
      <c r="AK871" s="90" t="s">
        <v>89</v>
      </c>
      <c r="AL871" s="90" t="s">
        <v>89</v>
      </c>
      <c r="AM871" s="90" t="s">
        <v>89</v>
      </c>
      <c r="AN871" s="90" t="s">
        <v>89</v>
      </c>
      <c r="AO871" s="90" t="s">
        <v>89</v>
      </c>
      <c r="AP871" s="90" t="s">
        <v>89</v>
      </c>
      <c r="AQ871" s="90" t="s">
        <v>90</v>
      </c>
      <c r="AR871" s="90" t="s">
        <v>90</v>
      </c>
      <c r="AS871" s="90" t="s">
        <v>91</v>
      </c>
      <c r="AT871" s="90" t="s">
        <v>92</v>
      </c>
      <c r="AU871" s="90" t="s">
        <v>92</v>
      </c>
      <c r="AV871" s="90" t="s">
        <v>93</v>
      </c>
      <c r="AW871" s="90" t="s">
        <v>3707</v>
      </c>
      <c r="AX871" s="90" t="s">
        <v>9506</v>
      </c>
      <c r="AY871" s="90" t="s">
        <v>3709</v>
      </c>
      <c r="AZ871" s="90" t="s">
        <v>9506</v>
      </c>
      <c r="BA871" s="90" t="s">
        <v>97</v>
      </c>
      <c r="BB871" s="90" t="s">
        <v>9507</v>
      </c>
      <c r="BC871" s="90" t="s">
        <v>99</v>
      </c>
      <c r="BD871" s="90" t="s">
        <v>150</v>
      </c>
      <c r="BE871" s="90" t="s">
        <v>61</v>
      </c>
      <c r="BF871" s="90" t="s">
        <v>119</v>
      </c>
      <c r="BG871" s="90" t="s">
        <v>101</v>
      </c>
    </row>
    <row r="872" s="85" customFormat="1" ht="19" customHeight="1" spans="1:59">
      <c r="A872" s="90" t="s">
        <v>516</v>
      </c>
      <c r="B872" s="90" t="s">
        <v>517</v>
      </c>
      <c r="C872" s="90" t="s">
        <v>518</v>
      </c>
      <c r="D872" s="90" t="s">
        <v>519</v>
      </c>
      <c r="E872" s="90" t="s">
        <v>9508</v>
      </c>
      <c r="F872" s="90" t="s">
        <v>9509</v>
      </c>
      <c r="G872" s="90" t="s">
        <v>9510</v>
      </c>
      <c r="H872" s="90" t="s">
        <v>369</v>
      </c>
      <c r="I872" s="90" t="s">
        <v>9511</v>
      </c>
      <c r="J872" s="90" t="s">
        <v>9512</v>
      </c>
      <c r="K872" s="90" t="s">
        <v>9513</v>
      </c>
      <c r="L872" s="90" t="s">
        <v>73</v>
      </c>
      <c r="M872" s="90" t="s">
        <v>9514</v>
      </c>
      <c r="N872" s="90" t="s">
        <v>203</v>
      </c>
      <c r="O872" s="90" t="s">
        <v>1753</v>
      </c>
      <c r="P872" s="90" t="s">
        <v>1754</v>
      </c>
      <c r="Q872" s="90" t="s">
        <v>377</v>
      </c>
      <c r="R872" s="90" t="s">
        <v>378</v>
      </c>
      <c r="S872" s="90" t="s">
        <v>9515</v>
      </c>
      <c r="T872" s="90" t="s">
        <v>209</v>
      </c>
      <c r="U872" s="15">
        <v>0</v>
      </c>
      <c r="V872" s="15">
        <v>73000</v>
      </c>
      <c r="W872" s="15">
        <v>30000</v>
      </c>
      <c r="X872" s="15">
        <v>3000</v>
      </c>
      <c r="Y872" s="90" t="s">
        <v>143</v>
      </c>
      <c r="Z872" s="90" t="s">
        <v>83</v>
      </c>
      <c r="AA872" s="90" t="s">
        <v>84</v>
      </c>
      <c r="AB872" s="90" t="s">
        <v>9516</v>
      </c>
      <c r="AC872" s="90" t="s">
        <v>145</v>
      </c>
      <c r="AD872" s="90" t="s">
        <v>87</v>
      </c>
      <c r="AE872" s="90" t="s">
        <v>61</v>
      </c>
      <c r="AF872" s="90" t="s">
        <v>61</v>
      </c>
      <c r="AG872" s="90" t="s">
        <v>89</v>
      </c>
      <c r="AH872" s="90" t="s">
        <v>89</v>
      </c>
      <c r="AI872" s="90" t="s">
        <v>89</v>
      </c>
      <c r="AJ872" s="90" t="s">
        <v>89</v>
      </c>
      <c r="AK872" s="90" t="s">
        <v>89</v>
      </c>
      <c r="AL872" s="90" t="s">
        <v>89</v>
      </c>
      <c r="AM872" s="90" t="s">
        <v>89</v>
      </c>
      <c r="AN872" s="90" t="s">
        <v>89</v>
      </c>
      <c r="AO872" s="90" t="s">
        <v>89</v>
      </c>
      <c r="AP872" s="90" t="s">
        <v>89</v>
      </c>
      <c r="AQ872" s="90" t="s">
        <v>90</v>
      </c>
      <c r="AR872" s="90" t="s">
        <v>90</v>
      </c>
      <c r="AS872" s="90" t="s">
        <v>91</v>
      </c>
      <c r="AT872" s="90" t="s">
        <v>92</v>
      </c>
      <c r="AU872" s="90" t="s">
        <v>92</v>
      </c>
      <c r="AV872" s="90" t="s">
        <v>93</v>
      </c>
      <c r="AW872" s="90" t="s">
        <v>9517</v>
      </c>
      <c r="AX872" s="90" t="s">
        <v>9518</v>
      </c>
      <c r="AY872" s="90" t="s">
        <v>9519</v>
      </c>
      <c r="AZ872" s="90" t="s">
        <v>9518</v>
      </c>
      <c r="BA872" s="90" t="s">
        <v>215</v>
      </c>
      <c r="BB872" s="90" t="s">
        <v>9520</v>
      </c>
      <c r="BC872" s="90" t="s">
        <v>99</v>
      </c>
      <c r="BD872" s="90" t="s">
        <v>150</v>
      </c>
      <c r="BE872" s="90" t="s">
        <v>61</v>
      </c>
      <c r="BF872" s="90" t="s">
        <v>209</v>
      </c>
      <c r="BG872" s="90" t="s">
        <v>101</v>
      </c>
    </row>
    <row r="873" s="85" customFormat="1" ht="19" customHeight="1" spans="1:59">
      <c r="A873" s="90" t="s">
        <v>302</v>
      </c>
      <c r="B873" s="90" t="s">
        <v>303</v>
      </c>
      <c r="C873" s="90" t="s">
        <v>349</v>
      </c>
      <c r="D873" s="90" t="s">
        <v>350</v>
      </c>
      <c r="E873" s="90" t="s">
        <v>351</v>
      </c>
      <c r="F873" s="90" t="s">
        <v>9521</v>
      </c>
      <c r="G873" s="90" t="s">
        <v>1903</v>
      </c>
      <c r="H873" s="90" t="s">
        <v>539</v>
      </c>
      <c r="I873" s="90" t="s">
        <v>9522</v>
      </c>
      <c r="J873" s="90" t="s">
        <v>9523</v>
      </c>
      <c r="K873" s="90" t="s">
        <v>9524</v>
      </c>
      <c r="L873" s="90" t="s">
        <v>73</v>
      </c>
      <c r="M873" s="90" t="s">
        <v>3716</v>
      </c>
      <c r="N873" s="90" t="s">
        <v>75</v>
      </c>
      <c r="O873" s="90" t="s">
        <v>238</v>
      </c>
      <c r="P873" s="90" t="s">
        <v>239</v>
      </c>
      <c r="Q873" s="90" t="s">
        <v>240</v>
      </c>
      <c r="R873" s="90" t="s">
        <v>241</v>
      </c>
      <c r="S873" s="90" t="s">
        <v>9525</v>
      </c>
      <c r="T873" s="90" t="s">
        <v>119</v>
      </c>
      <c r="U873" s="15">
        <v>0</v>
      </c>
      <c r="V873" s="15">
        <v>180000</v>
      </c>
      <c r="W873" s="15">
        <v>100000</v>
      </c>
      <c r="X873" s="15">
        <v>69000</v>
      </c>
      <c r="Y873" s="90" t="s">
        <v>143</v>
      </c>
      <c r="Z873" s="90" t="s">
        <v>83</v>
      </c>
      <c r="AA873" s="90" t="s">
        <v>84</v>
      </c>
      <c r="AB873" s="90" t="s">
        <v>358</v>
      </c>
      <c r="AC873" s="90" t="s">
        <v>359</v>
      </c>
      <c r="AD873" s="90" t="s">
        <v>87</v>
      </c>
      <c r="AE873" s="90" t="s">
        <v>61</v>
      </c>
      <c r="AF873" s="90" t="s">
        <v>61</v>
      </c>
      <c r="AG873" s="90" t="s">
        <v>89</v>
      </c>
      <c r="AH873" s="90" t="s">
        <v>89</v>
      </c>
      <c r="AI873" s="90" t="s">
        <v>89</v>
      </c>
      <c r="AJ873" s="90" t="s">
        <v>89</v>
      </c>
      <c r="AK873" s="90" t="s">
        <v>89</v>
      </c>
      <c r="AL873" s="90" t="s">
        <v>89</v>
      </c>
      <c r="AM873" s="90" t="s">
        <v>89</v>
      </c>
      <c r="AN873" s="90" t="s">
        <v>89</v>
      </c>
      <c r="AO873" s="90" t="s">
        <v>89</v>
      </c>
      <c r="AP873" s="90" t="s">
        <v>89</v>
      </c>
      <c r="AQ873" s="90" t="s">
        <v>90</v>
      </c>
      <c r="AR873" s="90" t="s">
        <v>90</v>
      </c>
      <c r="AS873" s="90" t="s">
        <v>91</v>
      </c>
      <c r="AT873" s="90" t="s">
        <v>92</v>
      </c>
      <c r="AU873" s="90" t="s">
        <v>92</v>
      </c>
      <c r="AV873" s="90" t="s">
        <v>93</v>
      </c>
      <c r="AW873" s="90" t="s">
        <v>360</v>
      </c>
      <c r="AX873" s="90" t="s">
        <v>9526</v>
      </c>
      <c r="AY873" s="90" t="s">
        <v>362</v>
      </c>
      <c r="AZ873" s="90" t="s">
        <v>9526</v>
      </c>
      <c r="BA873" s="90" t="s">
        <v>97</v>
      </c>
      <c r="BB873" s="90" t="s">
        <v>9527</v>
      </c>
      <c r="BC873" s="90" t="s">
        <v>99</v>
      </c>
      <c r="BD873" s="90" t="s">
        <v>150</v>
      </c>
      <c r="BE873" s="90" t="s">
        <v>61</v>
      </c>
      <c r="BF873" s="90" t="s">
        <v>119</v>
      </c>
      <c r="BG873" s="90" t="s">
        <v>101</v>
      </c>
    </row>
    <row r="874" s="85" customFormat="1" ht="19" customHeight="1" spans="1:59">
      <c r="A874" s="90" t="s">
        <v>302</v>
      </c>
      <c r="B874" s="90" t="s">
        <v>303</v>
      </c>
      <c r="C874" s="90" t="s">
        <v>1096</v>
      </c>
      <c r="D874" s="90" t="s">
        <v>1097</v>
      </c>
      <c r="E874" s="90" t="s">
        <v>1098</v>
      </c>
      <c r="F874" s="90" t="s">
        <v>9528</v>
      </c>
      <c r="G874" s="90" t="s">
        <v>3539</v>
      </c>
      <c r="H874" s="90" t="s">
        <v>1299</v>
      </c>
      <c r="I874" s="90" t="s">
        <v>9529</v>
      </c>
      <c r="J874" s="90" t="s">
        <v>9530</v>
      </c>
      <c r="K874" s="90" t="s">
        <v>9531</v>
      </c>
      <c r="L874" s="90" t="s">
        <v>73</v>
      </c>
      <c r="M874" s="90" t="s">
        <v>341</v>
      </c>
      <c r="N874" s="90" t="s">
        <v>2206</v>
      </c>
      <c r="O874" s="90" t="s">
        <v>2764</v>
      </c>
      <c r="P874" s="90" t="s">
        <v>2765</v>
      </c>
      <c r="Q874" s="90" t="s">
        <v>1728</v>
      </c>
      <c r="R874" s="90" t="s">
        <v>1307</v>
      </c>
      <c r="S874" s="90" t="s">
        <v>9532</v>
      </c>
      <c r="T874" s="90" t="s">
        <v>119</v>
      </c>
      <c r="U874" s="15">
        <v>0</v>
      </c>
      <c r="V874" s="15">
        <v>21000</v>
      </c>
      <c r="W874" s="15">
        <v>16800</v>
      </c>
      <c r="X874" s="15">
        <v>8400</v>
      </c>
      <c r="Y874" s="90" t="s">
        <v>82</v>
      </c>
      <c r="Z874" s="90" t="s">
        <v>83</v>
      </c>
      <c r="AA874" s="90" t="s">
        <v>84</v>
      </c>
      <c r="AB874" s="90" t="s">
        <v>1103</v>
      </c>
      <c r="AC874" s="90" t="s">
        <v>359</v>
      </c>
      <c r="AD874" s="90" t="s">
        <v>87</v>
      </c>
      <c r="AE874" s="90" t="s">
        <v>61</v>
      </c>
      <c r="AF874" s="90" t="s">
        <v>61</v>
      </c>
      <c r="AG874" s="90" t="s">
        <v>89</v>
      </c>
      <c r="AH874" s="90" t="s">
        <v>89</v>
      </c>
      <c r="AI874" s="90" t="s">
        <v>89</v>
      </c>
      <c r="AJ874" s="90" t="s">
        <v>89</v>
      </c>
      <c r="AK874" s="90" t="s">
        <v>89</v>
      </c>
      <c r="AL874" s="90" t="s">
        <v>89</v>
      </c>
      <c r="AM874" s="90" t="s">
        <v>89</v>
      </c>
      <c r="AN874" s="90" t="s">
        <v>89</v>
      </c>
      <c r="AO874" s="90" t="s">
        <v>89</v>
      </c>
      <c r="AP874" s="90" t="s">
        <v>89</v>
      </c>
      <c r="AQ874" s="90" t="s">
        <v>90</v>
      </c>
      <c r="AR874" s="90" t="s">
        <v>90</v>
      </c>
      <c r="AS874" s="90" t="s">
        <v>91</v>
      </c>
      <c r="AT874" s="90" t="s">
        <v>92</v>
      </c>
      <c r="AU874" s="90" t="s">
        <v>92</v>
      </c>
      <c r="AV874" s="90" t="s">
        <v>93</v>
      </c>
      <c r="AW874" s="90" t="s">
        <v>1104</v>
      </c>
      <c r="AX874" s="90" t="s">
        <v>9533</v>
      </c>
      <c r="AY874" s="90" t="s">
        <v>1106</v>
      </c>
      <c r="AZ874" s="90" t="s">
        <v>9533</v>
      </c>
      <c r="BA874" s="90" t="s">
        <v>97</v>
      </c>
      <c r="BB874" s="90" t="s">
        <v>9534</v>
      </c>
      <c r="BC874" s="90" t="s">
        <v>99</v>
      </c>
      <c r="BD874" s="90" t="s">
        <v>100</v>
      </c>
      <c r="BE874" s="90" t="s">
        <v>61</v>
      </c>
      <c r="BF874" s="90" t="s">
        <v>119</v>
      </c>
      <c r="BG874" s="90" t="s">
        <v>101</v>
      </c>
    </row>
    <row r="875" s="85" customFormat="1" ht="19" customHeight="1" spans="1:59">
      <c r="A875" s="90" t="s">
        <v>267</v>
      </c>
      <c r="B875" s="90" t="s">
        <v>268</v>
      </c>
      <c r="C875" s="90" t="s">
        <v>269</v>
      </c>
      <c r="D875" s="90" t="s">
        <v>270</v>
      </c>
      <c r="E875" s="90" t="s">
        <v>9535</v>
      </c>
      <c r="F875" s="90" t="s">
        <v>287</v>
      </c>
      <c r="G875" s="90" t="s">
        <v>287</v>
      </c>
      <c r="H875" s="90" t="s">
        <v>109</v>
      </c>
      <c r="I875" s="90" t="s">
        <v>9536</v>
      </c>
      <c r="J875" s="90" t="s">
        <v>9537</v>
      </c>
      <c r="K875" s="90" t="s">
        <v>9538</v>
      </c>
      <c r="L875" s="90" t="s">
        <v>73</v>
      </c>
      <c r="M875" s="90" t="s">
        <v>508</v>
      </c>
      <c r="N875" s="90" t="s">
        <v>75</v>
      </c>
      <c r="O875" s="90" t="s">
        <v>1848</v>
      </c>
      <c r="P875" s="90" t="s">
        <v>1849</v>
      </c>
      <c r="Q875" s="90" t="s">
        <v>1850</v>
      </c>
      <c r="R875" s="90" t="s">
        <v>1849</v>
      </c>
      <c r="S875" s="90" t="s">
        <v>9539</v>
      </c>
      <c r="T875" s="90" t="s">
        <v>380</v>
      </c>
      <c r="U875" s="15">
        <v>0</v>
      </c>
      <c r="V875" s="15">
        <v>7465</v>
      </c>
      <c r="W875" s="15">
        <v>5000</v>
      </c>
      <c r="X875" s="15">
        <v>5000</v>
      </c>
      <c r="Y875" s="90" t="s">
        <v>82</v>
      </c>
      <c r="Z875" s="90" t="s">
        <v>83</v>
      </c>
      <c r="AA875" s="90" t="s">
        <v>84</v>
      </c>
      <c r="AB875" s="90" t="s">
        <v>9540</v>
      </c>
      <c r="AC875" s="90" t="s">
        <v>145</v>
      </c>
      <c r="AD875" s="90" t="s">
        <v>87</v>
      </c>
      <c r="AE875" s="90" t="s">
        <v>61</v>
      </c>
      <c r="AF875" s="90" t="s">
        <v>61</v>
      </c>
      <c r="AG875" s="90" t="s">
        <v>89</v>
      </c>
      <c r="AH875" s="90" t="s">
        <v>89</v>
      </c>
      <c r="AI875" s="90" t="s">
        <v>89</v>
      </c>
      <c r="AJ875" s="90" t="s">
        <v>89</v>
      </c>
      <c r="AK875" s="90" t="s">
        <v>89</v>
      </c>
      <c r="AL875" s="90" t="s">
        <v>89</v>
      </c>
      <c r="AM875" s="90" t="s">
        <v>89</v>
      </c>
      <c r="AN875" s="90" t="s">
        <v>89</v>
      </c>
      <c r="AO875" s="90" t="s">
        <v>89</v>
      </c>
      <c r="AP875" s="90" t="s">
        <v>89</v>
      </c>
      <c r="AQ875" s="90" t="s">
        <v>90</v>
      </c>
      <c r="AR875" s="90" t="s">
        <v>90</v>
      </c>
      <c r="AS875" s="90" t="s">
        <v>91</v>
      </c>
      <c r="AT875" s="90" t="s">
        <v>92</v>
      </c>
      <c r="AU875" s="90" t="s">
        <v>92</v>
      </c>
      <c r="AV875" s="90" t="s">
        <v>93</v>
      </c>
      <c r="AW875" s="90" t="s">
        <v>9541</v>
      </c>
      <c r="AX875" s="90" t="s">
        <v>9542</v>
      </c>
      <c r="AY875" s="90" t="s">
        <v>9543</v>
      </c>
      <c r="AZ875" s="90" t="s">
        <v>9542</v>
      </c>
      <c r="BA875" s="90" t="s">
        <v>97</v>
      </c>
      <c r="BB875" s="90" t="s">
        <v>9544</v>
      </c>
      <c r="BC875" s="90" t="s">
        <v>99</v>
      </c>
      <c r="BD875" s="90" t="s">
        <v>100</v>
      </c>
      <c r="BE875" s="90" t="s">
        <v>61</v>
      </c>
      <c r="BF875" s="90" t="s">
        <v>380</v>
      </c>
      <c r="BG875" s="90" t="s">
        <v>101</v>
      </c>
    </row>
    <row r="876" s="85" customFormat="1" ht="19" customHeight="1" spans="1:59">
      <c r="A876" s="90" t="s">
        <v>1774</v>
      </c>
      <c r="B876" s="90" t="s">
        <v>1775</v>
      </c>
      <c r="C876" s="90" t="s">
        <v>1776</v>
      </c>
      <c r="D876" s="90" t="s">
        <v>1777</v>
      </c>
      <c r="E876" s="90" t="s">
        <v>9545</v>
      </c>
      <c r="F876" s="90" t="s">
        <v>9546</v>
      </c>
      <c r="G876" s="90" t="s">
        <v>3183</v>
      </c>
      <c r="H876" s="90" t="s">
        <v>1299</v>
      </c>
      <c r="I876" s="90" t="s">
        <v>9547</v>
      </c>
      <c r="J876" s="90" t="s">
        <v>9548</v>
      </c>
      <c r="K876" s="90" t="s">
        <v>9549</v>
      </c>
      <c r="L876" s="90" t="s">
        <v>73</v>
      </c>
      <c r="M876" s="90" t="s">
        <v>1699</v>
      </c>
      <c r="N876" s="90" t="s">
        <v>1116</v>
      </c>
      <c r="O876" s="90" t="s">
        <v>2985</v>
      </c>
      <c r="P876" s="90" t="s">
        <v>2986</v>
      </c>
      <c r="Q876" s="90" t="s">
        <v>1306</v>
      </c>
      <c r="R876" s="90" t="s">
        <v>1307</v>
      </c>
      <c r="S876" s="90" t="s">
        <v>9550</v>
      </c>
      <c r="T876" s="90" t="s">
        <v>209</v>
      </c>
      <c r="U876" s="15">
        <v>0</v>
      </c>
      <c r="V876" s="15">
        <v>30000</v>
      </c>
      <c r="W876" s="15">
        <v>12000</v>
      </c>
      <c r="X876" s="15">
        <v>5000</v>
      </c>
      <c r="Y876" s="90" t="s">
        <v>143</v>
      </c>
      <c r="Z876" s="90" t="s">
        <v>83</v>
      </c>
      <c r="AA876" s="90" t="s">
        <v>84</v>
      </c>
      <c r="AB876" s="90" t="s">
        <v>9546</v>
      </c>
      <c r="AC876" s="90" t="s">
        <v>359</v>
      </c>
      <c r="AD876" s="90" t="s">
        <v>87</v>
      </c>
      <c r="AE876" s="90" t="s">
        <v>61</v>
      </c>
      <c r="AF876" s="90" t="s">
        <v>61</v>
      </c>
      <c r="AG876" s="90" t="s">
        <v>89</v>
      </c>
      <c r="AH876" s="90" t="s">
        <v>89</v>
      </c>
      <c r="AI876" s="90" t="s">
        <v>89</v>
      </c>
      <c r="AJ876" s="90" t="s">
        <v>89</v>
      </c>
      <c r="AK876" s="90" t="s">
        <v>89</v>
      </c>
      <c r="AL876" s="90" t="s">
        <v>89</v>
      </c>
      <c r="AM876" s="90" t="s">
        <v>89</v>
      </c>
      <c r="AN876" s="90" t="s">
        <v>89</v>
      </c>
      <c r="AO876" s="90" t="s">
        <v>89</v>
      </c>
      <c r="AP876" s="90" t="s">
        <v>89</v>
      </c>
      <c r="AQ876" s="90" t="s">
        <v>90</v>
      </c>
      <c r="AR876" s="90" t="s">
        <v>90</v>
      </c>
      <c r="AS876" s="90" t="s">
        <v>91</v>
      </c>
      <c r="AT876" s="90" t="s">
        <v>92</v>
      </c>
      <c r="AU876" s="90" t="s">
        <v>92</v>
      </c>
      <c r="AV876" s="90" t="s">
        <v>93</v>
      </c>
      <c r="AW876" s="90" t="s">
        <v>9551</v>
      </c>
      <c r="AX876" s="90" t="s">
        <v>9552</v>
      </c>
      <c r="AY876" s="90" t="s">
        <v>9553</v>
      </c>
      <c r="AZ876" s="90" t="s">
        <v>9552</v>
      </c>
      <c r="BA876" s="90" t="s">
        <v>97</v>
      </c>
      <c r="BB876" s="90" t="s">
        <v>9554</v>
      </c>
      <c r="BC876" s="90" t="s">
        <v>99</v>
      </c>
      <c r="BD876" s="90" t="s">
        <v>150</v>
      </c>
      <c r="BE876" s="90" t="s">
        <v>61</v>
      </c>
      <c r="BF876" s="90" t="s">
        <v>209</v>
      </c>
      <c r="BG876" s="90" t="s">
        <v>101</v>
      </c>
    </row>
    <row r="877" s="85" customFormat="1" ht="19" customHeight="1" spans="1:59">
      <c r="A877" s="90" t="s">
        <v>267</v>
      </c>
      <c r="B877" s="90" t="s">
        <v>268</v>
      </c>
      <c r="C877" s="90" t="s">
        <v>6063</v>
      </c>
      <c r="D877" s="90" t="s">
        <v>6064</v>
      </c>
      <c r="E877" s="90" t="s">
        <v>9555</v>
      </c>
      <c r="F877" s="90" t="s">
        <v>9556</v>
      </c>
      <c r="G877" s="90" t="s">
        <v>3757</v>
      </c>
      <c r="H877" s="90" t="s">
        <v>605</v>
      </c>
      <c r="I877" s="90" t="s">
        <v>9557</v>
      </c>
      <c r="J877" s="90" t="s">
        <v>9558</v>
      </c>
      <c r="K877" s="90" t="s">
        <v>9559</v>
      </c>
      <c r="L877" s="90" t="s">
        <v>73</v>
      </c>
      <c r="M877" s="90" t="s">
        <v>508</v>
      </c>
      <c r="N877" s="90" t="s">
        <v>811</v>
      </c>
      <c r="O877" s="90" t="s">
        <v>610</v>
      </c>
      <c r="P877" s="90" t="s">
        <v>611</v>
      </c>
      <c r="Q877" s="90" t="s">
        <v>612</v>
      </c>
      <c r="R877" s="90" t="s">
        <v>613</v>
      </c>
      <c r="S877" s="90" t="s">
        <v>9560</v>
      </c>
      <c r="T877" s="90" t="s">
        <v>380</v>
      </c>
      <c r="U877" s="15">
        <v>0</v>
      </c>
      <c r="V877" s="15">
        <v>1914</v>
      </c>
      <c r="W877" s="15">
        <v>1000</v>
      </c>
      <c r="X877" s="15">
        <v>1000</v>
      </c>
      <c r="Y877" s="90" t="s">
        <v>82</v>
      </c>
      <c r="Z877" s="90" t="s">
        <v>83</v>
      </c>
      <c r="AA877" s="90" t="s">
        <v>84</v>
      </c>
      <c r="AB877" s="90" t="s">
        <v>9561</v>
      </c>
      <c r="AC877" s="90" t="s">
        <v>145</v>
      </c>
      <c r="AD877" s="90" t="s">
        <v>87</v>
      </c>
      <c r="AE877" s="90" t="s">
        <v>61</v>
      </c>
      <c r="AF877" s="90" t="s">
        <v>61</v>
      </c>
      <c r="AG877" s="90" t="s">
        <v>89</v>
      </c>
      <c r="AH877" s="90" t="s">
        <v>89</v>
      </c>
      <c r="AI877" s="90" t="s">
        <v>89</v>
      </c>
      <c r="AJ877" s="90" t="s">
        <v>89</v>
      </c>
      <c r="AK877" s="90" t="s">
        <v>89</v>
      </c>
      <c r="AL877" s="90" t="s">
        <v>89</v>
      </c>
      <c r="AM877" s="90" t="s">
        <v>89</v>
      </c>
      <c r="AN877" s="90" t="s">
        <v>89</v>
      </c>
      <c r="AO877" s="90" t="s">
        <v>89</v>
      </c>
      <c r="AP877" s="90" t="s">
        <v>89</v>
      </c>
      <c r="AQ877" s="90" t="s">
        <v>90</v>
      </c>
      <c r="AR877" s="90" t="s">
        <v>90</v>
      </c>
      <c r="AS877" s="90" t="s">
        <v>91</v>
      </c>
      <c r="AT877" s="90" t="s">
        <v>92</v>
      </c>
      <c r="AU877" s="90" t="s">
        <v>92</v>
      </c>
      <c r="AV877" s="90" t="s">
        <v>93</v>
      </c>
      <c r="AW877" s="90" t="s">
        <v>9562</v>
      </c>
      <c r="AX877" s="90" t="s">
        <v>9563</v>
      </c>
      <c r="AY877" s="90" t="s">
        <v>9564</v>
      </c>
      <c r="AZ877" s="90" t="s">
        <v>9563</v>
      </c>
      <c r="BA877" s="90" t="s">
        <v>97</v>
      </c>
      <c r="BB877" s="90" t="s">
        <v>9565</v>
      </c>
      <c r="BC877" s="90" t="s">
        <v>99</v>
      </c>
      <c r="BD877" s="90" t="s">
        <v>100</v>
      </c>
      <c r="BE877" s="90" t="s">
        <v>61</v>
      </c>
      <c r="BF877" s="90" t="s">
        <v>380</v>
      </c>
      <c r="BG877" s="90" t="s">
        <v>101</v>
      </c>
    </row>
    <row r="878" s="85" customFormat="1" ht="19" customHeight="1" spans="1:59">
      <c r="A878" s="90" t="s">
        <v>126</v>
      </c>
      <c r="B878" s="90" t="s">
        <v>127</v>
      </c>
      <c r="C878" s="90" t="s">
        <v>632</v>
      </c>
      <c r="D878" s="90" t="s">
        <v>633</v>
      </c>
      <c r="E878" s="90" t="s">
        <v>9566</v>
      </c>
      <c r="F878" s="90" t="s">
        <v>9567</v>
      </c>
      <c r="G878" s="90" t="s">
        <v>2759</v>
      </c>
      <c r="H878" s="90" t="s">
        <v>1299</v>
      </c>
      <c r="I878" s="90" t="s">
        <v>9568</v>
      </c>
      <c r="J878" s="90" t="s">
        <v>9569</v>
      </c>
      <c r="K878" s="90" t="s">
        <v>9570</v>
      </c>
      <c r="L878" s="90" t="s">
        <v>73</v>
      </c>
      <c r="M878" s="90" t="s">
        <v>4162</v>
      </c>
      <c r="N878" s="90" t="s">
        <v>163</v>
      </c>
      <c r="O878" s="90" t="s">
        <v>1726</v>
      </c>
      <c r="P878" s="90" t="s">
        <v>1727</v>
      </c>
      <c r="Q878" s="90" t="s">
        <v>1306</v>
      </c>
      <c r="R878" s="90" t="s">
        <v>1307</v>
      </c>
      <c r="S878" s="90" t="s">
        <v>9571</v>
      </c>
      <c r="T878" s="90" t="s">
        <v>119</v>
      </c>
      <c r="U878" s="15">
        <v>0</v>
      </c>
      <c r="V878" s="15">
        <v>116051</v>
      </c>
      <c r="W878" s="15">
        <v>49000</v>
      </c>
      <c r="X878" s="15">
        <v>2500</v>
      </c>
      <c r="Y878" s="90" t="s">
        <v>143</v>
      </c>
      <c r="Z878" s="90" t="s">
        <v>83</v>
      </c>
      <c r="AA878" s="90" t="s">
        <v>84</v>
      </c>
      <c r="AB878" s="90" t="s">
        <v>9572</v>
      </c>
      <c r="AC878" s="90" t="s">
        <v>359</v>
      </c>
      <c r="AD878" s="90" t="s">
        <v>87</v>
      </c>
      <c r="AE878" s="90" t="s">
        <v>61</v>
      </c>
      <c r="AF878" s="90" t="s">
        <v>61</v>
      </c>
      <c r="AG878" s="90" t="s">
        <v>89</v>
      </c>
      <c r="AH878" s="90" t="s">
        <v>89</v>
      </c>
      <c r="AI878" s="90" t="s">
        <v>89</v>
      </c>
      <c r="AJ878" s="90" t="s">
        <v>89</v>
      </c>
      <c r="AK878" s="90" t="s">
        <v>89</v>
      </c>
      <c r="AL878" s="90" t="s">
        <v>89</v>
      </c>
      <c r="AM878" s="90" t="s">
        <v>89</v>
      </c>
      <c r="AN878" s="90" t="s">
        <v>89</v>
      </c>
      <c r="AO878" s="90" t="s">
        <v>89</v>
      </c>
      <c r="AP878" s="90" t="s">
        <v>89</v>
      </c>
      <c r="AQ878" s="90" t="s">
        <v>90</v>
      </c>
      <c r="AR878" s="90" t="s">
        <v>90</v>
      </c>
      <c r="AS878" s="90" t="s">
        <v>91</v>
      </c>
      <c r="AT878" s="90" t="s">
        <v>92</v>
      </c>
      <c r="AU878" s="90" t="s">
        <v>92</v>
      </c>
      <c r="AV878" s="90" t="s">
        <v>93</v>
      </c>
      <c r="AW878" s="90" t="s">
        <v>9573</v>
      </c>
      <c r="AX878" s="90" t="s">
        <v>9574</v>
      </c>
      <c r="AY878" s="90" t="s">
        <v>9575</v>
      </c>
      <c r="AZ878" s="90" t="s">
        <v>9574</v>
      </c>
      <c r="BA878" s="90" t="s">
        <v>97</v>
      </c>
      <c r="BB878" s="90" t="s">
        <v>9576</v>
      </c>
      <c r="BC878" s="90" t="s">
        <v>99</v>
      </c>
      <c r="BD878" s="90" t="s">
        <v>150</v>
      </c>
      <c r="BE878" s="90" t="s">
        <v>61</v>
      </c>
      <c r="BF878" s="90" t="s">
        <v>119</v>
      </c>
      <c r="BG878" s="90" t="s">
        <v>101</v>
      </c>
    </row>
    <row r="879" s="85" customFormat="1" ht="19" customHeight="1" spans="1:59">
      <c r="A879" s="90" t="s">
        <v>694</v>
      </c>
      <c r="B879" s="90" t="s">
        <v>695</v>
      </c>
      <c r="C879" s="90" t="s">
        <v>1185</v>
      </c>
      <c r="D879" s="90" t="s">
        <v>1186</v>
      </c>
      <c r="E879" s="90" t="s">
        <v>9577</v>
      </c>
      <c r="F879" s="90" t="s">
        <v>1188</v>
      </c>
      <c r="G879" s="90" t="s">
        <v>769</v>
      </c>
      <c r="H879" s="90" t="s">
        <v>109</v>
      </c>
      <c r="I879" s="90" t="s">
        <v>9578</v>
      </c>
      <c r="J879" s="90" t="s">
        <v>9579</v>
      </c>
      <c r="K879" s="90" t="s">
        <v>9580</v>
      </c>
      <c r="L879" s="90" t="s">
        <v>73</v>
      </c>
      <c r="M879" s="90" t="s">
        <v>4314</v>
      </c>
      <c r="N879" s="90" t="s">
        <v>2967</v>
      </c>
      <c r="O879" s="90" t="s">
        <v>115</v>
      </c>
      <c r="P879" s="90" t="s">
        <v>116</v>
      </c>
      <c r="Q879" s="90" t="s">
        <v>117</v>
      </c>
      <c r="R879" s="90" t="s">
        <v>116</v>
      </c>
      <c r="S879" s="90" t="s">
        <v>9581</v>
      </c>
      <c r="T879" s="90" t="s">
        <v>380</v>
      </c>
      <c r="U879" s="15">
        <v>0</v>
      </c>
      <c r="V879" s="15">
        <v>24000</v>
      </c>
      <c r="W879" s="15">
        <v>13000</v>
      </c>
      <c r="X879" s="15">
        <v>3000</v>
      </c>
      <c r="Y879" s="90" t="s">
        <v>143</v>
      </c>
      <c r="Z879" s="90" t="s">
        <v>83</v>
      </c>
      <c r="AA879" s="90" t="s">
        <v>84</v>
      </c>
      <c r="AB879" s="90" t="s">
        <v>9582</v>
      </c>
      <c r="AC879" s="90" t="s">
        <v>145</v>
      </c>
      <c r="AD879" s="90" t="s">
        <v>87</v>
      </c>
      <c r="AE879" s="90" t="s">
        <v>61</v>
      </c>
      <c r="AF879" s="90" t="s">
        <v>61</v>
      </c>
      <c r="AG879" s="90" t="s">
        <v>89</v>
      </c>
      <c r="AH879" s="90" t="s">
        <v>89</v>
      </c>
      <c r="AI879" s="90" t="s">
        <v>89</v>
      </c>
      <c r="AJ879" s="90" t="s">
        <v>89</v>
      </c>
      <c r="AK879" s="90" t="s">
        <v>89</v>
      </c>
      <c r="AL879" s="90" t="s">
        <v>88</v>
      </c>
      <c r="AM879" s="90" t="s">
        <v>89</v>
      </c>
      <c r="AN879" s="90" t="s">
        <v>89</v>
      </c>
      <c r="AO879" s="90" t="s">
        <v>89</v>
      </c>
      <c r="AP879" s="90" t="s">
        <v>89</v>
      </c>
      <c r="AQ879" s="90" t="s">
        <v>90</v>
      </c>
      <c r="AR879" s="90" t="s">
        <v>90</v>
      </c>
      <c r="AS879" s="90" t="s">
        <v>91</v>
      </c>
      <c r="AT879" s="90" t="s">
        <v>92</v>
      </c>
      <c r="AU879" s="90" t="s">
        <v>92</v>
      </c>
      <c r="AV879" s="90" t="s">
        <v>93</v>
      </c>
      <c r="AW879" s="90" t="s">
        <v>9583</v>
      </c>
      <c r="AX879" s="90" t="s">
        <v>9584</v>
      </c>
      <c r="AY879" s="90" t="s">
        <v>9585</v>
      </c>
      <c r="AZ879" s="90" t="s">
        <v>9584</v>
      </c>
      <c r="BA879" s="90" t="s">
        <v>97</v>
      </c>
      <c r="BB879" s="90" t="s">
        <v>9586</v>
      </c>
      <c r="BC879" s="90" t="s">
        <v>99</v>
      </c>
      <c r="BD879" s="90" t="s">
        <v>150</v>
      </c>
      <c r="BE879" s="90" t="s">
        <v>61</v>
      </c>
      <c r="BF879" s="90" t="s">
        <v>380</v>
      </c>
      <c r="BG879" s="90" t="s">
        <v>101</v>
      </c>
    </row>
    <row r="880" s="85" customFormat="1" ht="19" customHeight="1" spans="1:59">
      <c r="A880" s="90" t="s">
        <v>126</v>
      </c>
      <c r="B880" s="90" t="s">
        <v>127</v>
      </c>
      <c r="C880" s="90" t="s">
        <v>248</v>
      </c>
      <c r="D880" s="90" t="s">
        <v>249</v>
      </c>
      <c r="E880" s="90" t="s">
        <v>8518</v>
      </c>
      <c r="F880" s="90" t="s">
        <v>8519</v>
      </c>
      <c r="G880" s="90" t="s">
        <v>5180</v>
      </c>
      <c r="H880" s="90" t="s">
        <v>539</v>
      </c>
      <c r="I880" s="90" t="s">
        <v>9587</v>
      </c>
      <c r="J880" s="90" t="s">
        <v>9588</v>
      </c>
      <c r="K880" s="90" t="s">
        <v>9589</v>
      </c>
      <c r="L880" s="90" t="s">
        <v>73</v>
      </c>
      <c r="M880" s="90" t="s">
        <v>1799</v>
      </c>
      <c r="N880" s="90" t="s">
        <v>9590</v>
      </c>
      <c r="O880" s="90" t="s">
        <v>1875</v>
      </c>
      <c r="P880" s="90" t="s">
        <v>1876</v>
      </c>
      <c r="Q880" s="90" t="s">
        <v>1877</v>
      </c>
      <c r="R880" s="90" t="s">
        <v>1878</v>
      </c>
      <c r="S880" s="90" t="s">
        <v>9591</v>
      </c>
      <c r="T880" s="90" t="s">
        <v>380</v>
      </c>
      <c r="U880" s="15">
        <v>0</v>
      </c>
      <c r="V880" s="15">
        <v>48572</v>
      </c>
      <c r="W880" s="15">
        <v>28000</v>
      </c>
      <c r="X880" s="15">
        <v>20000</v>
      </c>
      <c r="Y880" s="90" t="s">
        <v>143</v>
      </c>
      <c r="Z880" s="90" t="s">
        <v>83</v>
      </c>
      <c r="AA880" s="90" t="s">
        <v>84</v>
      </c>
      <c r="AB880" s="90" t="s">
        <v>8519</v>
      </c>
      <c r="AC880" s="90" t="s">
        <v>211</v>
      </c>
      <c r="AD880" s="90" t="s">
        <v>87</v>
      </c>
      <c r="AE880" s="90" t="s">
        <v>61</v>
      </c>
      <c r="AF880" s="90" t="s">
        <v>9592</v>
      </c>
      <c r="AG880" s="90" t="s">
        <v>89</v>
      </c>
      <c r="AH880" s="90" t="s">
        <v>89</v>
      </c>
      <c r="AI880" s="90" t="s">
        <v>89</v>
      </c>
      <c r="AJ880" s="90" t="s">
        <v>89</v>
      </c>
      <c r="AK880" s="90" t="s">
        <v>89</v>
      </c>
      <c r="AL880" s="90" t="s">
        <v>89</v>
      </c>
      <c r="AM880" s="90" t="s">
        <v>89</v>
      </c>
      <c r="AN880" s="90" t="s">
        <v>89</v>
      </c>
      <c r="AO880" s="90" t="s">
        <v>89</v>
      </c>
      <c r="AP880" s="90" t="s">
        <v>89</v>
      </c>
      <c r="AQ880" s="90" t="s">
        <v>90</v>
      </c>
      <c r="AR880" s="90" t="s">
        <v>90</v>
      </c>
      <c r="AS880" s="90" t="s">
        <v>91</v>
      </c>
      <c r="AT880" s="90" t="s">
        <v>92</v>
      </c>
      <c r="AU880" s="90" t="s">
        <v>92</v>
      </c>
      <c r="AV880" s="90" t="s">
        <v>93</v>
      </c>
      <c r="AW880" s="90" t="s">
        <v>8525</v>
      </c>
      <c r="AX880" s="90" t="s">
        <v>9593</v>
      </c>
      <c r="AY880" s="90" t="s">
        <v>8527</v>
      </c>
      <c r="AZ880" s="90" t="s">
        <v>9593</v>
      </c>
      <c r="BA880" s="90" t="s">
        <v>97</v>
      </c>
      <c r="BB880" s="90" t="s">
        <v>9594</v>
      </c>
      <c r="BC880" s="90" t="s">
        <v>99</v>
      </c>
      <c r="BD880" s="90" t="s">
        <v>150</v>
      </c>
      <c r="BE880" s="90" t="s">
        <v>61</v>
      </c>
      <c r="BF880" s="90" t="s">
        <v>380</v>
      </c>
      <c r="BG880" s="90" t="s">
        <v>101</v>
      </c>
    </row>
    <row r="881" s="85" customFormat="1" ht="19" customHeight="1" spans="1:59">
      <c r="A881" s="90" t="s">
        <v>516</v>
      </c>
      <c r="B881" s="90" t="s">
        <v>517</v>
      </c>
      <c r="C881" s="90" t="s">
        <v>1402</v>
      </c>
      <c r="D881" s="90" t="s">
        <v>1403</v>
      </c>
      <c r="E881" s="90" t="s">
        <v>2846</v>
      </c>
      <c r="F881" s="90" t="s">
        <v>9595</v>
      </c>
      <c r="G881" s="90" t="s">
        <v>9510</v>
      </c>
      <c r="H881" s="90" t="s">
        <v>369</v>
      </c>
      <c r="I881" s="90" t="s">
        <v>9596</v>
      </c>
      <c r="J881" s="90" t="s">
        <v>9597</v>
      </c>
      <c r="K881" s="90" t="s">
        <v>9598</v>
      </c>
      <c r="L881" s="90" t="s">
        <v>73</v>
      </c>
      <c r="M881" s="90" t="s">
        <v>74</v>
      </c>
      <c r="N881" s="90" t="s">
        <v>1752</v>
      </c>
      <c r="O881" s="90" t="s">
        <v>2625</v>
      </c>
      <c r="P881" s="90" t="s">
        <v>2626</v>
      </c>
      <c r="Q881" s="90" t="s">
        <v>377</v>
      </c>
      <c r="R881" s="90" t="s">
        <v>378</v>
      </c>
      <c r="S881" s="90" t="s">
        <v>9599</v>
      </c>
      <c r="T881" s="90" t="s">
        <v>119</v>
      </c>
      <c r="U881" s="15">
        <v>0</v>
      </c>
      <c r="V881" s="15">
        <v>47000</v>
      </c>
      <c r="W881" s="15">
        <v>23000</v>
      </c>
      <c r="X881" s="15">
        <v>5000</v>
      </c>
      <c r="Y881" s="90" t="s">
        <v>82</v>
      </c>
      <c r="Z881" s="90" t="s">
        <v>83</v>
      </c>
      <c r="AA881" s="90" t="s">
        <v>84</v>
      </c>
      <c r="AB881" s="90" t="s">
        <v>2852</v>
      </c>
      <c r="AC881" s="90" t="s">
        <v>145</v>
      </c>
      <c r="AD881" s="90" t="s">
        <v>87</v>
      </c>
      <c r="AE881" s="90" t="s">
        <v>61</v>
      </c>
      <c r="AF881" s="90" t="s">
        <v>61</v>
      </c>
      <c r="AG881" s="90" t="s">
        <v>89</v>
      </c>
      <c r="AH881" s="90" t="s">
        <v>89</v>
      </c>
      <c r="AI881" s="90" t="s">
        <v>89</v>
      </c>
      <c r="AJ881" s="90" t="s">
        <v>89</v>
      </c>
      <c r="AK881" s="90" t="s">
        <v>89</v>
      </c>
      <c r="AL881" s="90" t="s">
        <v>89</v>
      </c>
      <c r="AM881" s="90" t="s">
        <v>89</v>
      </c>
      <c r="AN881" s="90" t="s">
        <v>89</v>
      </c>
      <c r="AO881" s="90" t="s">
        <v>89</v>
      </c>
      <c r="AP881" s="90" t="s">
        <v>89</v>
      </c>
      <c r="AQ881" s="90" t="s">
        <v>90</v>
      </c>
      <c r="AR881" s="90" t="s">
        <v>90</v>
      </c>
      <c r="AS881" s="90" t="s">
        <v>91</v>
      </c>
      <c r="AT881" s="90" t="s">
        <v>92</v>
      </c>
      <c r="AU881" s="90" t="s">
        <v>92</v>
      </c>
      <c r="AV881" s="90" t="s">
        <v>93</v>
      </c>
      <c r="AW881" s="90" t="s">
        <v>2853</v>
      </c>
      <c r="AX881" s="90" t="s">
        <v>9600</v>
      </c>
      <c r="AY881" s="90" t="s">
        <v>2855</v>
      </c>
      <c r="AZ881" s="90" t="s">
        <v>9600</v>
      </c>
      <c r="BA881" s="90" t="s">
        <v>97</v>
      </c>
      <c r="BB881" s="90" t="s">
        <v>9601</v>
      </c>
      <c r="BC881" s="90" t="s">
        <v>99</v>
      </c>
      <c r="BD881" s="90" t="s">
        <v>100</v>
      </c>
      <c r="BE881" s="90" t="s">
        <v>61</v>
      </c>
      <c r="BF881" s="90" t="s">
        <v>119</v>
      </c>
      <c r="BG881" s="90" t="s">
        <v>101</v>
      </c>
    </row>
    <row r="882" s="85" customFormat="1" ht="19" customHeight="1" spans="1:59">
      <c r="A882" s="90" t="s">
        <v>62</v>
      </c>
      <c r="B882" s="90" t="s">
        <v>63</v>
      </c>
      <c r="C882" s="90" t="s">
        <v>986</v>
      </c>
      <c r="D882" s="90" t="s">
        <v>987</v>
      </c>
      <c r="E882" s="90" t="s">
        <v>9602</v>
      </c>
      <c r="F882" s="90" t="s">
        <v>9603</v>
      </c>
      <c r="G882" s="90" t="s">
        <v>6244</v>
      </c>
      <c r="H882" s="90" t="s">
        <v>1299</v>
      </c>
      <c r="I882" s="90" t="s">
        <v>9604</v>
      </c>
      <c r="J882" s="90" t="s">
        <v>9605</v>
      </c>
      <c r="K882" s="90" t="s">
        <v>9606</v>
      </c>
      <c r="L882" s="90" t="s">
        <v>73</v>
      </c>
      <c r="M882" s="90" t="s">
        <v>4314</v>
      </c>
      <c r="N882" s="90" t="s">
        <v>1410</v>
      </c>
      <c r="O882" s="90" t="s">
        <v>1726</v>
      </c>
      <c r="P882" s="90" t="s">
        <v>1727</v>
      </c>
      <c r="Q882" s="90" t="s">
        <v>1306</v>
      </c>
      <c r="R882" s="90" t="s">
        <v>1307</v>
      </c>
      <c r="S882" s="90" t="s">
        <v>9607</v>
      </c>
      <c r="T882" s="90" t="s">
        <v>209</v>
      </c>
      <c r="U882" s="15">
        <v>0</v>
      </c>
      <c r="V882" s="15">
        <v>14475</v>
      </c>
      <c r="W882" s="15">
        <v>11580</v>
      </c>
      <c r="X882" s="15">
        <v>7580</v>
      </c>
      <c r="Y882" s="90" t="s">
        <v>143</v>
      </c>
      <c r="Z882" s="90" t="s">
        <v>83</v>
      </c>
      <c r="AA882" s="90" t="s">
        <v>84</v>
      </c>
      <c r="AB882" s="90" t="s">
        <v>9608</v>
      </c>
      <c r="AC882" s="90" t="s">
        <v>211</v>
      </c>
      <c r="AD882" s="90" t="s">
        <v>87</v>
      </c>
      <c r="AE882" s="90" t="s">
        <v>61</v>
      </c>
      <c r="AF882" s="90" t="s">
        <v>61</v>
      </c>
      <c r="AG882" s="90" t="s">
        <v>89</v>
      </c>
      <c r="AH882" s="90" t="s">
        <v>89</v>
      </c>
      <c r="AI882" s="90" t="s">
        <v>89</v>
      </c>
      <c r="AJ882" s="90" t="s">
        <v>89</v>
      </c>
      <c r="AK882" s="90" t="s">
        <v>89</v>
      </c>
      <c r="AL882" s="90" t="s">
        <v>89</v>
      </c>
      <c r="AM882" s="90" t="s">
        <v>89</v>
      </c>
      <c r="AN882" s="90" t="s">
        <v>89</v>
      </c>
      <c r="AO882" s="90" t="s">
        <v>89</v>
      </c>
      <c r="AP882" s="90" t="s">
        <v>89</v>
      </c>
      <c r="AQ882" s="90" t="s">
        <v>90</v>
      </c>
      <c r="AR882" s="90" t="s">
        <v>90</v>
      </c>
      <c r="AS882" s="90" t="s">
        <v>91</v>
      </c>
      <c r="AT882" s="90" t="s">
        <v>92</v>
      </c>
      <c r="AU882" s="90" t="s">
        <v>92</v>
      </c>
      <c r="AV882" s="90" t="s">
        <v>93</v>
      </c>
      <c r="AW882" s="90" t="s">
        <v>9609</v>
      </c>
      <c r="AX882" s="90" t="s">
        <v>9610</v>
      </c>
      <c r="AY882" s="90" t="s">
        <v>9611</v>
      </c>
      <c r="AZ882" s="90" t="s">
        <v>9610</v>
      </c>
      <c r="BA882" s="90" t="s">
        <v>97</v>
      </c>
      <c r="BB882" s="90" t="s">
        <v>9612</v>
      </c>
      <c r="BC882" s="90" t="s">
        <v>99</v>
      </c>
      <c r="BD882" s="90" t="s">
        <v>150</v>
      </c>
      <c r="BE882" s="90" t="s">
        <v>61</v>
      </c>
      <c r="BF882" s="90" t="s">
        <v>209</v>
      </c>
      <c r="BG882" s="90" t="s">
        <v>101</v>
      </c>
    </row>
    <row r="883" s="85" customFormat="1" ht="19" customHeight="1" spans="1:59">
      <c r="A883" s="90" t="s">
        <v>516</v>
      </c>
      <c r="B883" s="90" t="s">
        <v>517</v>
      </c>
      <c r="C883" s="90" t="s">
        <v>1402</v>
      </c>
      <c r="D883" s="90" t="s">
        <v>1403</v>
      </c>
      <c r="E883" s="90" t="s">
        <v>4041</v>
      </c>
      <c r="F883" s="90" t="s">
        <v>2847</v>
      </c>
      <c r="G883" s="90" t="s">
        <v>522</v>
      </c>
      <c r="H883" s="90" t="s">
        <v>109</v>
      </c>
      <c r="I883" s="90" t="s">
        <v>9613</v>
      </c>
      <c r="J883" s="90" t="s">
        <v>9614</v>
      </c>
      <c r="K883" s="90" t="s">
        <v>9615</v>
      </c>
      <c r="L883" s="90" t="s">
        <v>73</v>
      </c>
      <c r="M883" s="90" t="s">
        <v>4045</v>
      </c>
      <c r="N883" s="90" t="s">
        <v>9616</v>
      </c>
      <c r="O883" s="90" t="s">
        <v>115</v>
      </c>
      <c r="P883" s="90" t="s">
        <v>116</v>
      </c>
      <c r="Q883" s="90" t="s">
        <v>117</v>
      </c>
      <c r="R883" s="90" t="s">
        <v>116</v>
      </c>
      <c r="S883" s="90" t="s">
        <v>9617</v>
      </c>
      <c r="T883" s="90" t="s">
        <v>209</v>
      </c>
      <c r="U883" s="15">
        <v>0</v>
      </c>
      <c r="V883" s="15">
        <v>29122</v>
      </c>
      <c r="W883" s="15">
        <v>20000</v>
      </c>
      <c r="X883" s="15">
        <v>5000</v>
      </c>
      <c r="Y883" s="90" t="s">
        <v>82</v>
      </c>
      <c r="Z883" s="90" t="s">
        <v>83</v>
      </c>
      <c r="AA883" s="90" t="s">
        <v>84</v>
      </c>
      <c r="AB883" s="90" t="s">
        <v>4047</v>
      </c>
      <c r="AC883" s="90" t="s">
        <v>359</v>
      </c>
      <c r="AD883" s="90" t="s">
        <v>87</v>
      </c>
      <c r="AE883" s="90" t="s">
        <v>61</v>
      </c>
      <c r="AF883" s="90" t="s">
        <v>61</v>
      </c>
      <c r="AG883" s="90" t="s">
        <v>89</v>
      </c>
      <c r="AH883" s="90" t="s">
        <v>89</v>
      </c>
      <c r="AI883" s="90" t="s">
        <v>89</v>
      </c>
      <c r="AJ883" s="90" t="s">
        <v>89</v>
      </c>
      <c r="AK883" s="90" t="s">
        <v>89</v>
      </c>
      <c r="AL883" s="90" t="s">
        <v>89</v>
      </c>
      <c r="AM883" s="90" t="s">
        <v>89</v>
      </c>
      <c r="AN883" s="90" t="s">
        <v>89</v>
      </c>
      <c r="AO883" s="90" t="s">
        <v>89</v>
      </c>
      <c r="AP883" s="90" t="s">
        <v>89</v>
      </c>
      <c r="AQ883" s="90" t="s">
        <v>90</v>
      </c>
      <c r="AR883" s="90" t="s">
        <v>90</v>
      </c>
      <c r="AS883" s="90" t="s">
        <v>91</v>
      </c>
      <c r="AT883" s="90" t="s">
        <v>92</v>
      </c>
      <c r="AU883" s="90" t="s">
        <v>92</v>
      </c>
      <c r="AV883" s="90" t="s">
        <v>93</v>
      </c>
      <c r="AW883" s="90" t="s">
        <v>4048</v>
      </c>
      <c r="AX883" s="90" t="s">
        <v>9618</v>
      </c>
      <c r="AY883" s="90" t="s">
        <v>4050</v>
      </c>
      <c r="AZ883" s="90" t="s">
        <v>9618</v>
      </c>
      <c r="BA883" s="90" t="s">
        <v>97</v>
      </c>
      <c r="BB883" s="90" t="s">
        <v>9619</v>
      </c>
      <c r="BC883" s="90" t="s">
        <v>99</v>
      </c>
      <c r="BD883" s="90" t="s">
        <v>100</v>
      </c>
      <c r="BE883" s="90" t="s">
        <v>61</v>
      </c>
      <c r="BF883" s="90" t="s">
        <v>209</v>
      </c>
      <c r="BG883" s="90" t="s">
        <v>101</v>
      </c>
    </row>
    <row r="884" s="85" customFormat="1" ht="19" customHeight="1" spans="1:59">
      <c r="A884" s="90" t="s">
        <v>151</v>
      </c>
      <c r="B884" s="90" t="s">
        <v>152</v>
      </c>
      <c r="C884" s="90" t="s">
        <v>1125</v>
      </c>
      <c r="D884" s="90" t="s">
        <v>1126</v>
      </c>
      <c r="E884" s="90" t="s">
        <v>7374</v>
      </c>
      <c r="F884" s="90" t="s">
        <v>2675</v>
      </c>
      <c r="G884" s="90" t="s">
        <v>2333</v>
      </c>
      <c r="H884" s="90" t="s">
        <v>539</v>
      </c>
      <c r="I884" s="90" t="s">
        <v>9620</v>
      </c>
      <c r="J884" s="90" t="s">
        <v>9621</v>
      </c>
      <c r="K884" s="90" t="s">
        <v>9622</v>
      </c>
      <c r="L884" s="90" t="s">
        <v>73</v>
      </c>
      <c r="M884" s="90" t="s">
        <v>2679</v>
      </c>
      <c r="N884" s="90" t="s">
        <v>2680</v>
      </c>
      <c r="O884" s="90" t="s">
        <v>398</v>
      </c>
      <c r="P884" s="90" t="s">
        <v>399</v>
      </c>
      <c r="Q884" s="90" t="s">
        <v>2681</v>
      </c>
      <c r="R884" s="90" t="s">
        <v>399</v>
      </c>
      <c r="S884" s="90" t="s">
        <v>9623</v>
      </c>
      <c r="T884" s="90" t="s">
        <v>380</v>
      </c>
      <c r="U884" s="15">
        <v>0</v>
      </c>
      <c r="V884" s="15">
        <v>83000</v>
      </c>
      <c r="W884" s="15">
        <v>42000</v>
      </c>
      <c r="X884" s="15">
        <v>20000</v>
      </c>
      <c r="Y884" s="90" t="s">
        <v>82</v>
      </c>
      <c r="Z884" s="90" t="s">
        <v>83</v>
      </c>
      <c r="AA884" s="90" t="s">
        <v>84</v>
      </c>
      <c r="AB884" s="90" t="s">
        <v>7381</v>
      </c>
      <c r="AC884" s="90" t="s">
        <v>359</v>
      </c>
      <c r="AD884" s="90" t="s">
        <v>87</v>
      </c>
      <c r="AE884" s="90" t="s">
        <v>61</v>
      </c>
      <c r="AF884" s="90" t="s">
        <v>61</v>
      </c>
      <c r="AG884" s="90" t="s">
        <v>89</v>
      </c>
      <c r="AH884" s="90" t="s">
        <v>89</v>
      </c>
      <c r="AI884" s="90" t="s">
        <v>89</v>
      </c>
      <c r="AJ884" s="90" t="s">
        <v>88</v>
      </c>
      <c r="AK884" s="90" t="s">
        <v>89</v>
      </c>
      <c r="AL884" s="90" t="s">
        <v>89</v>
      </c>
      <c r="AM884" s="90" t="s">
        <v>89</v>
      </c>
      <c r="AN884" s="90" t="s">
        <v>89</v>
      </c>
      <c r="AO884" s="90" t="s">
        <v>88</v>
      </c>
      <c r="AP884" s="90" t="s">
        <v>89</v>
      </c>
      <c r="AQ884" s="90" t="s">
        <v>90</v>
      </c>
      <c r="AR884" s="90" t="s">
        <v>90</v>
      </c>
      <c r="AS884" s="90" t="s">
        <v>91</v>
      </c>
      <c r="AT884" s="90" t="s">
        <v>92</v>
      </c>
      <c r="AU884" s="90" t="s">
        <v>92</v>
      </c>
      <c r="AV884" s="90" t="s">
        <v>93</v>
      </c>
      <c r="AW884" s="90" t="s">
        <v>7382</v>
      </c>
      <c r="AX884" s="90" t="s">
        <v>9624</v>
      </c>
      <c r="AY884" s="90" t="s">
        <v>7384</v>
      </c>
      <c r="AZ884" s="90" t="s">
        <v>9624</v>
      </c>
      <c r="BA884" s="90" t="s">
        <v>97</v>
      </c>
      <c r="BB884" s="90" t="s">
        <v>9625</v>
      </c>
      <c r="BC884" s="90" t="s">
        <v>99</v>
      </c>
      <c r="BD884" s="90" t="s">
        <v>100</v>
      </c>
      <c r="BE884" s="90" t="s">
        <v>61</v>
      </c>
      <c r="BF884" s="90" t="s">
        <v>380</v>
      </c>
      <c r="BG884" s="90" t="s">
        <v>101</v>
      </c>
    </row>
    <row r="885" s="85" customFormat="1" ht="19" customHeight="1" spans="1:59">
      <c r="A885" s="90" t="s">
        <v>151</v>
      </c>
      <c r="B885" s="90" t="s">
        <v>152</v>
      </c>
      <c r="C885" s="90" t="s">
        <v>5084</v>
      </c>
      <c r="D885" s="90" t="s">
        <v>5085</v>
      </c>
      <c r="E885" s="90" t="s">
        <v>5415</v>
      </c>
      <c r="F885" s="90" t="s">
        <v>9626</v>
      </c>
      <c r="G885" s="90" t="s">
        <v>4458</v>
      </c>
      <c r="H885" s="90" t="s">
        <v>232</v>
      </c>
      <c r="I885" s="90" t="s">
        <v>9627</v>
      </c>
      <c r="J885" s="90" t="s">
        <v>9628</v>
      </c>
      <c r="K885" s="90" t="s">
        <v>9629</v>
      </c>
      <c r="L885" s="90" t="s">
        <v>73</v>
      </c>
      <c r="M885" s="90" t="s">
        <v>508</v>
      </c>
      <c r="N885" s="90" t="s">
        <v>811</v>
      </c>
      <c r="O885" s="90" t="s">
        <v>398</v>
      </c>
      <c r="P885" s="90" t="s">
        <v>399</v>
      </c>
      <c r="Q885" s="90" t="s">
        <v>2192</v>
      </c>
      <c r="R885" s="90" t="s">
        <v>2193</v>
      </c>
      <c r="S885" s="90" t="s">
        <v>9630</v>
      </c>
      <c r="T885" s="90" t="s">
        <v>119</v>
      </c>
      <c r="U885" s="15">
        <v>0</v>
      </c>
      <c r="V885" s="15">
        <v>69500</v>
      </c>
      <c r="W885" s="15">
        <v>20000</v>
      </c>
      <c r="X885" s="15">
        <v>20000</v>
      </c>
      <c r="Y885" s="90" t="s">
        <v>82</v>
      </c>
      <c r="Z885" s="90" t="s">
        <v>83</v>
      </c>
      <c r="AA885" s="90" t="s">
        <v>84</v>
      </c>
      <c r="AB885" s="90" t="s">
        <v>5416</v>
      </c>
      <c r="AC885" s="90" t="s">
        <v>145</v>
      </c>
      <c r="AD885" s="90" t="s">
        <v>87</v>
      </c>
      <c r="AE885" s="90" t="s">
        <v>61</v>
      </c>
      <c r="AF885" s="90" t="s">
        <v>61</v>
      </c>
      <c r="AG885" s="90" t="s">
        <v>89</v>
      </c>
      <c r="AH885" s="90" t="s">
        <v>89</v>
      </c>
      <c r="AI885" s="90" t="s">
        <v>88</v>
      </c>
      <c r="AJ885" s="90" t="s">
        <v>88</v>
      </c>
      <c r="AK885" s="90" t="s">
        <v>89</v>
      </c>
      <c r="AL885" s="90" t="s">
        <v>89</v>
      </c>
      <c r="AM885" s="90" t="s">
        <v>89</v>
      </c>
      <c r="AN885" s="90" t="s">
        <v>89</v>
      </c>
      <c r="AO885" s="90" t="s">
        <v>88</v>
      </c>
      <c r="AP885" s="90" t="s">
        <v>89</v>
      </c>
      <c r="AQ885" s="90" t="s">
        <v>90</v>
      </c>
      <c r="AR885" s="90" t="s">
        <v>90</v>
      </c>
      <c r="AS885" s="90" t="s">
        <v>91</v>
      </c>
      <c r="AT885" s="90" t="s">
        <v>92</v>
      </c>
      <c r="AU885" s="90" t="s">
        <v>92</v>
      </c>
      <c r="AV885" s="90" t="s">
        <v>93</v>
      </c>
      <c r="AW885" s="90" t="s">
        <v>5421</v>
      </c>
      <c r="AX885" s="90" t="s">
        <v>9631</v>
      </c>
      <c r="AY885" s="90" t="s">
        <v>5423</v>
      </c>
      <c r="AZ885" s="90" t="s">
        <v>9631</v>
      </c>
      <c r="BA885" s="90" t="s">
        <v>97</v>
      </c>
      <c r="BB885" s="90" t="s">
        <v>9632</v>
      </c>
      <c r="BC885" s="90" t="s">
        <v>99</v>
      </c>
      <c r="BD885" s="90" t="s">
        <v>100</v>
      </c>
      <c r="BE885" s="90" t="s">
        <v>61</v>
      </c>
      <c r="BF885" s="90" t="s">
        <v>119</v>
      </c>
      <c r="BG885" s="90" t="s">
        <v>101</v>
      </c>
    </row>
    <row r="886" s="85" customFormat="1" ht="19" customHeight="1" spans="1:59">
      <c r="A886" s="90" t="s">
        <v>419</v>
      </c>
      <c r="B886" s="90" t="s">
        <v>420</v>
      </c>
      <c r="C886" s="90" t="s">
        <v>421</v>
      </c>
      <c r="D886" s="90" t="s">
        <v>422</v>
      </c>
      <c r="E886" s="90" t="s">
        <v>9633</v>
      </c>
      <c r="F886" s="90" t="s">
        <v>424</v>
      </c>
      <c r="G886" s="90" t="s">
        <v>425</v>
      </c>
      <c r="H886" s="90" t="s">
        <v>109</v>
      </c>
      <c r="I886" s="90" t="s">
        <v>9634</v>
      </c>
      <c r="J886" s="90" t="s">
        <v>9635</v>
      </c>
      <c r="K886" s="90" t="s">
        <v>9636</v>
      </c>
      <c r="L886" s="90" t="s">
        <v>73</v>
      </c>
      <c r="M886" s="90" t="s">
        <v>2410</v>
      </c>
      <c r="N886" s="90" t="s">
        <v>203</v>
      </c>
      <c r="O886" s="90" t="s">
        <v>2779</v>
      </c>
      <c r="P886" s="90" t="s">
        <v>2780</v>
      </c>
      <c r="Q886" s="90" t="s">
        <v>259</v>
      </c>
      <c r="R886" s="90" t="s">
        <v>260</v>
      </c>
      <c r="S886" s="90" t="s">
        <v>9637</v>
      </c>
      <c r="T886" s="90" t="s">
        <v>380</v>
      </c>
      <c r="U886" s="15">
        <v>0</v>
      </c>
      <c r="V886" s="15">
        <v>39897</v>
      </c>
      <c r="W886" s="15">
        <v>20000</v>
      </c>
      <c r="X886" s="15">
        <v>20000</v>
      </c>
      <c r="Y886" s="90" t="s">
        <v>143</v>
      </c>
      <c r="Z886" s="90" t="s">
        <v>83</v>
      </c>
      <c r="AA886" s="90" t="s">
        <v>84</v>
      </c>
      <c r="AB886" s="90" t="s">
        <v>9638</v>
      </c>
      <c r="AC886" s="90" t="s">
        <v>145</v>
      </c>
      <c r="AD886" s="90" t="s">
        <v>87</v>
      </c>
      <c r="AE886" s="90" t="s">
        <v>61</v>
      </c>
      <c r="AF886" s="90" t="s">
        <v>61</v>
      </c>
      <c r="AG886" s="90" t="s">
        <v>89</v>
      </c>
      <c r="AH886" s="90" t="s">
        <v>89</v>
      </c>
      <c r="AI886" s="90" t="s">
        <v>89</v>
      </c>
      <c r="AJ886" s="90" t="s">
        <v>89</v>
      </c>
      <c r="AK886" s="90" t="s">
        <v>89</v>
      </c>
      <c r="AL886" s="90" t="s">
        <v>89</v>
      </c>
      <c r="AM886" s="90" t="s">
        <v>89</v>
      </c>
      <c r="AN886" s="90" t="s">
        <v>89</v>
      </c>
      <c r="AO886" s="90" t="s">
        <v>89</v>
      </c>
      <c r="AP886" s="90" t="s">
        <v>89</v>
      </c>
      <c r="AQ886" s="90" t="s">
        <v>90</v>
      </c>
      <c r="AR886" s="90" t="s">
        <v>90</v>
      </c>
      <c r="AS886" s="90" t="s">
        <v>91</v>
      </c>
      <c r="AT886" s="90" t="s">
        <v>92</v>
      </c>
      <c r="AU886" s="90" t="s">
        <v>92</v>
      </c>
      <c r="AV886" s="90" t="s">
        <v>93</v>
      </c>
      <c r="AW886" s="90" t="s">
        <v>9639</v>
      </c>
      <c r="AX886" s="90" t="s">
        <v>9640</v>
      </c>
      <c r="AY886" s="90" t="s">
        <v>9641</v>
      </c>
      <c r="AZ886" s="90" t="s">
        <v>9640</v>
      </c>
      <c r="BA886" s="90" t="s">
        <v>97</v>
      </c>
      <c r="BB886" s="90" t="s">
        <v>9642</v>
      </c>
      <c r="BC886" s="90" t="s">
        <v>99</v>
      </c>
      <c r="BD886" s="90" t="s">
        <v>150</v>
      </c>
      <c r="BE886" s="90" t="s">
        <v>61</v>
      </c>
      <c r="BF886" s="90" t="s">
        <v>380</v>
      </c>
      <c r="BG886" s="90" t="s">
        <v>101</v>
      </c>
    </row>
    <row r="887" s="85" customFormat="1" ht="19" customHeight="1" spans="1:59">
      <c r="A887" s="90" t="s">
        <v>1774</v>
      </c>
      <c r="B887" s="90" t="s">
        <v>1775</v>
      </c>
      <c r="C887" s="90" t="s">
        <v>3077</v>
      </c>
      <c r="D887" s="90" t="s">
        <v>3078</v>
      </c>
      <c r="E887" s="90" t="s">
        <v>9643</v>
      </c>
      <c r="F887" s="90" t="s">
        <v>9644</v>
      </c>
      <c r="G887" s="90" t="s">
        <v>9644</v>
      </c>
      <c r="H887" s="90" t="s">
        <v>2501</v>
      </c>
      <c r="I887" s="90" t="s">
        <v>9645</v>
      </c>
      <c r="J887" s="90" t="s">
        <v>9646</v>
      </c>
      <c r="K887" s="90" t="s">
        <v>9647</v>
      </c>
      <c r="L887" s="90" t="s">
        <v>73</v>
      </c>
      <c r="M887" s="90" t="s">
        <v>2640</v>
      </c>
      <c r="N887" s="90" t="s">
        <v>3140</v>
      </c>
      <c r="O887" s="90" t="s">
        <v>5897</v>
      </c>
      <c r="P887" s="90" t="s">
        <v>1670</v>
      </c>
      <c r="Q887" s="90" t="s">
        <v>612</v>
      </c>
      <c r="R887" s="90" t="s">
        <v>613</v>
      </c>
      <c r="S887" s="90" t="s">
        <v>9648</v>
      </c>
      <c r="T887" s="90" t="s">
        <v>380</v>
      </c>
      <c r="U887" s="15">
        <v>0</v>
      </c>
      <c r="V887" s="15">
        <v>9600</v>
      </c>
      <c r="W887" s="15">
        <v>5000</v>
      </c>
      <c r="X887" s="15">
        <v>5000</v>
      </c>
      <c r="Y887" s="90" t="s">
        <v>143</v>
      </c>
      <c r="Z887" s="90" t="s">
        <v>83</v>
      </c>
      <c r="AA887" s="90" t="s">
        <v>84</v>
      </c>
      <c r="AB887" s="90" t="s">
        <v>9649</v>
      </c>
      <c r="AC887" s="90" t="s">
        <v>145</v>
      </c>
      <c r="AD887" s="90" t="s">
        <v>87</v>
      </c>
      <c r="AE887" s="90" t="s">
        <v>61</v>
      </c>
      <c r="AF887" s="90" t="s">
        <v>61</v>
      </c>
      <c r="AG887" s="90" t="s">
        <v>89</v>
      </c>
      <c r="AH887" s="90" t="s">
        <v>89</v>
      </c>
      <c r="AI887" s="90" t="s">
        <v>89</v>
      </c>
      <c r="AJ887" s="90" t="s">
        <v>89</v>
      </c>
      <c r="AK887" s="90" t="s">
        <v>89</v>
      </c>
      <c r="AL887" s="90" t="s">
        <v>89</v>
      </c>
      <c r="AM887" s="90" t="s">
        <v>89</v>
      </c>
      <c r="AN887" s="90" t="s">
        <v>89</v>
      </c>
      <c r="AO887" s="90" t="s">
        <v>89</v>
      </c>
      <c r="AP887" s="90" t="s">
        <v>89</v>
      </c>
      <c r="AQ887" s="90" t="s">
        <v>90</v>
      </c>
      <c r="AR887" s="90" t="s">
        <v>90</v>
      </c>
      <c r="AS887" s="90" t="s">
        <v>91</v>
      </c>
      <c r="AT887" s="90" t="s">
        <v>92</v>
      </c>
      <c r="AU887" s="90" t="s">
        <v>92</v>
      </c>
      <c r="AV887" s="90" t="s">
        <v>93</v>
      </c>
      <c r="AW887" s="90" t="s">
        <v>9650</v>
      </c>
      <c r="AX887" s="90" t="s">
        <v>9651</v>
      </c>
      <c r="AY887" s="90" t="s">
        <v>9652</v>
      </c>
      <c r="AZ887" s="90" t="s">
        <v>9651</v>
      </c>
      <c r="BA887" s="90" t="s">
        <v>97</v>
      </c>
      <c r="BB887" s="90" t="s">
        <v>9653</v>
      </c>
      <c r="BC887" s="90" t="s">
        <v>99</v>
      </c>
      <c r="BD887" s="90" t="s">
        <v>150</v>
      </c>
      <c r="BE887" s="90" t="s">
        <v>61</v>
      </c>
      <c r="BF887" s="90" t="s">
        <v>380</v>
      </c>
      <c r="BG887" s="90" t="s">
        <v>101</v>
      </c>
    </row>
    <row r="888" s="85" customFormat="1" ht="19" customHeight="1" spans="1:59">
      <c r="A888" s="90" t="s">
        <v>646</v>
      </c>
      <c r="B888" s="90" t="s">
        <v>647</v>
      </c>
      <c r="C888" s="90" t="s">
        <v>971</v>
      </c>
      <c r="D888" s="90" t="s">
        <v>972</v>
      </c>
      <c r="E888" s="90" t="s">
        <v>9654</v>
      </c>
      <c r="F888" s="90" t="s">
        <v>9655</v>
      </c>
      <c r="G888" s="90" t="s">
        <v>3551</v>
      </c>
      <c r="H888" s="90" t="s">
        <v>1130</v>
      </c>
      <c r="I888" s="90" t="s">
        <v>9656</v>
      </c>
      <c r="J888" s="90" t="s">
        <v>9657</v>
      </c>
      <c r="K888" s="90" t="s">
        <v>9658</v>
      </c>
      <c r="L888" s="90" t="s">
        <v>73</v>
      </c>
      <c r="M888" s="90" t="s">
        <v>9659</v>
      </c>
      <c r="N888" s="90" t="s">
        <v>508</v>
      </c>
      <c r="O888" s="90" t="s">
        <v>5897</v>
      </c>
      <c r="P888" s="90" t="s">
        <v>1670</v>
      </c>
      <c r="Q888" s="90" t="s">
        <v>612</v>
      </c>
      <c r="R888" s="90" t="s">
        <v>613</v>
      </c>
      <c r="S888" s="90" t="s">
        <v>9660</v>
      </c>
      <c r="T888" s="90" t="s">
        <v>262</v>
      </c>
      <c r="U888" s="15">
        <v>0</v>
      </c>
      <c r="V888" s="15">
        <v>12000</v>
      </c>
      <c r="W888" s="15">
        <v>9000</v>
      </c>
      <c r="X888" s="15">
        <v>1000</v>
      </c>
      <c r="Y888" s="90" t="s">
        <v>143</v>
      </c>
      <c r="Z888" s="90" t="s">
        <v>83</v>
      </c>
      <c r="AA888" s="90" t="s">
        <v>84</v>
      </c>
      <c r="AB888" s="90" t="s">
        <v>9661</v>
      </c>
      <c r="AC888" s="90" t="s">
        <v>359</v>
      </c>
      <c r="AD888" s="90" t="s">
        <v>87</v>
      </c>
      <c r="AE888" s="90" t="s">
        <v>61</v>
      </c>
      <c r="AF888" s="90" t="s">
        <v>61</v>
      </c>
      <c r="AG888" s="90" t="s">
        <v>89</v>
      </c>
      <c r="AH888" s="90" t="s">
        <v>89</v>
      </c>
      <c r="AI888" s="90" t="s">
        <v>89</v>
      </c>
      <c r="AJ888" s="90" t="s">
        <v>89</v>
      </c>
      <c r="AK888" s="90" t="s">
        <v>89</v>
      </c>
      <c r="AL888" s="90" t="s">
        <v>89</v>
      </c>
      <c r="AM888" s="90" t="s">
        <v>89</v>
      </c>
      <c r="AN888" s="90" t="s">
        <v>89</v>
      </c>
      <c r="AO888" s="90" t="s">
        <v>89</v>
      </c>
      <c r="AP888" s="90" t="s">
        <v>89</v>
      </c>
      <c r="AQ888" s="90" t="s">
        <v>90</v>
      </c>
      <c r="AR888" s="90" t="s">
        <v>90</v>
      </c>
      <c r="AS888" s="90" t="s">
        <v>91</v>
      </c>
      <c r="AT888" s="90" t="s">
        <v>92</v>
      </c>
      <c r="AU888" s="90" t="s">
        <v>92</v>
      </c>
      <c r="AV888" s="90" t="s">
        <v>93</v>
      </c>
      <c r="AW888" s="90" t="s">
        <v>9662</v>
      </c>
      <c r="AX888" s="90" t="s">
        <v>9663</v>
      </c>
      <c r="AY888" s="90" t="s">
        <v>9664</v>
      </c>
      <c r="AZ888" s="90" t="s">
        <v>9663</v>
      </c>
      <c r="BA888" s="90" t="s">
        <v>215</v>
      </c>
      <c r="BB888" s="90" t="s">
        <v>9665</v>
      </c>
      <c r="BC888" s="90" t="s">
        <v>99</v>
      </c>
      <c r="BD888" s="90" t="s">
        <v>150</v>
      </c>
      <c r="BE888" s="90" t="s">
        <v>61</v>
      </c>
      <c r="BF888" s="90" t="s">
        <v>262</v>
      </c>
      <c r="BG888" s="90" t="s">
        <v>101</v>
      </c>
    </row>
    <row r="889" s="85" customFormat="1" ht="19" customHeight="1" spans="1:59">
      <c r="A889" s="90" t="s">
        <v>458</v>
      </c>
      <c r="B889" s="90" t="s">
        <v>459</v>
      </c>
      <c r="C889" s="90" t="s">
        <v>2457</v>
      </c>
      <c r="D889" s="90" t="s">
        <v>2458</v>
      </c>
      <c r="E889" s="90" t="s">
        <v>9666</v>
      </c>
      <c r="F889" s="90" t="s">
        <v>9667</v>
      </c>
      <c r="G889" s="90" t="s">
        <v>9668</v>
      </c>
      <c r="H889" s="90" t="s">
        <v>109</v>
      </c>
      <c r="I889" s="90" t="s">
        <v>9669</v>
      </c>
      <c r="J889" s="90" t="s">
        <v>9670</v>
      </c>
      <c r="K889" s="90" t="s">
        <v>9671</v>
      </c>
      <c r="L889" s="90" t="s">
        <v>73</v>
      </c>
      <c r="M889" s="90" t="s">
        <v>4693</v>
      </c>
      <c r="N889" s="90" t="s">
        <v>184</v>
      </c>
      <c r="O889" s="90" t="s">
        <v>1117</v>
      </c>
      <c r="P889" s="90" t="s">
        <v>1118</v>
      </c>
      <c r="Q889" s="90" t="s">
        <v>259</v>
      </c>
      <c r="R889" s="90" t="s">
        <v>260</v>
      </c>
      <c r="S889" s="90" t="s">
        <v>9672</v>
      </c>
      <c r="T889" s="90" t="s">
        <v>119</v>
      </c>
      <c r="U889" s="15">
        <v>0</v>
      </c>
      <c r="V889" s="15">
        <v>17700</v>
      </c>
      <c r="W889" s="15">
        <v>12000</v>
      </c>
      <c r="X889" s="15">
        <v>5560</v>
      </c>
      <c r="Y889" s="90" t="s">
        <v>143</v>
      </c>
      <c r="Z889" s="90" t="s">
        <v>83</v>
      </c>
      <c r="AA889" s="90" t="s">
        <v>84</v>
      </c>
      <c r="AB889" s="90" t="s">
        <v>9673</v>
      </c>
      <c r="AC889" s="90" t="s">
        <v>121</v>
      </c>
      <c r="AD889" s="90" t="s">
        <v>87</v>
      </c>
      <c r="AE889" s="90" t="s">
        <v>61</v>
      </c>
      <c r="AF889" s="90" t="s">
        <v>61</v>
      </c>
      <c r="AG889" s="90" t="s">
        <v>89</v>
      </c>
      <c r="AH889" s="90" t="s">
        <v>89</v>
      </c>
      <c r="AI889" s="90" t="s">
        <v>89</v>
      </c>
      <c r="AJ889" s="90" t="s">
        <v>89</v>
      </c>
      <c r="AK889" s="90" t="s">
        <v>89</v>
      </c>
      <c r="AL889" s="90" t="s">
        <v>89</v>
      </c>
      <c r="AM889" s="90" t="s">
        <v>89</v>
      </c>
      <c r="AN889" s="90" t="s">
        <v>89</v>
      </c>
      <c r="AO889" s="90" t="s">
        <v>89</v>
      </c>
      <c r="AP889" s="90" t="s">
        <v>89</v>
      </c>
      <c r="AQ889" s="90" t="s">
        <v>90</v>
      </c>
      <c r="AR889" s="90" t="s">
        <v>90</v>
      </c>
      <c r="AS889" s="90" t="s">
        <v>91</v>
      </c>
      <c r="AT889" s="90" t="s">
        <v>92</v>
      </c>
      <c r="AU889" s="90" t="s">
        <v>92</v>
      </c>
      <c r="AV889" s="90" t="s">
        <v>93</v>
      </c>
      <c r="AW889" s="90" t="s">
        <v>9674</v>
      </c>
      <c r="AX889" s="90" t="s">
        <v>9675</v>
      </c>
      <c r="AY889" s="90" t="s">
        <v>9676</v>
      </c>
      <c r="AZ889" s="90" t="s">
        <v>9675</v>
      </c>
      <c r="BA889" s="90" t="s">
        <v>215</v>
      </c>
      <c r="BB889" s="90" t="s">
        <v>9677</v>
      </c>
      <c r="BC889" s="90" t="s">
        <v>99</v>
      </c>
      <c r="BD889" s="90" t="s">
        <v>150</v>
      </c>
      <c r="BE889" s="90" t="s">
        <v>61</v>
      </c>
      <c r="BF889" s="90" t="s">
        <v>119</v>
      </c>
      <c r="BG889" s="90" t="s">
        <v>101</v>
      </c>
    </row>
    <row r="890" s="85" customFormat="1" ht="19" customHeight="1" spans="1:59">
      <c r="A890" s="90" t="s">
        <v>302</v>
      </c>
      <c r="B890" s="90" t="s">
        <v>303</v>
      </c>
      <c r="C890" s="90" t="s">
        <v>1968</v>
      </c>
      <c r="D890" s="90" t="s">
        <v>1969</v>
      </c>
      <c r="E890" s="90" t="s">
        <v>1970</v>
      </c>
      <c r="F890" s="90" t="s">
        <v>9678</v>
      </c>
      <c r="G890" s="90" t="s">
        <v>308</v>
      </c>
      <c r="H890" s="90" t="s">
        <v>69</v>
      </c>
      <c r="I890" s="90" t="s">
        <v>9679</v>
      </c>
      <c r="J890" s="90" t="s">
        <v>9680</v>
      </c>
      <c r="K890" s="90" t="s">
        <v>654</v>
      </c>
      <c r="L890" s="90" t="s">
        <v>73</v>
      </c>
      <c r="M890" s="90" t="s">
        <v>6596</v>
      </c>
      <c r="N890" s="90" t="s">
        <v>203</v>
      </c>
      <c r="O890" s="90" t="s">
        <v>76</v>
      </c>
      <c r="P890" s="90" t="s">
        <v>77</v>
      </c>
      <c r="Q890" s="90" t="s">
        <v>277</v>
      </c>
      <c r="R890" s="90" t="s">
        <v>278</v>
      </c>
      <c r="S890" s="90" t="s">
        <v>9681</v>
      </c>
      <c r="T890" s="90" t="s">
        <v>280</v>
      </c>
      <c r="U890" s="15">
        <v>0</v>
      </c>
      <c r="V890" s="15">
        <v>4244.22</v>
      </c>
      <c r="W890" s="15">
        <v>4136</v>
      </c>
      <c r="X890" s="15">
        <v>4136</v>
      </c>
      <c r="Y890" s="90" t="s">
        <v>82</v>
      </c>
      <c r="Z890" s="90" t="s">
        <v>83</v>
      </c>
      <c r="AA890" s="90" t="s">
        <v>84</v>
      </c>
      <c r="AB890" s="90" t="s">
        <v>1979</v>
      </c>
      <c r="AC890" s="90" t="s">
        <v>191</v>
      </c>
      <c r="AD890" s="90" t="s">
        <v>87</v>
      </c>
      <c r="AE890" s="90" t="s">
        <v>61</v>
      </c>
      <c r="AF890" s="90" t="s">
        <v>61</v>
      </c>
      <c r="AG890" s="90" t="s">
        <v>89</v>
      </c>
      <c r="AH890" s="90" t="s">
        <v>89</v>
      </c>
      <c r="AI890" s="90" t="s">
        <v>89</v>
      </c>
      <c r="AJ890" s="90" t="s">
        <v>88</v>
      </c>
      <c r="AK890" s="90" t="s">
        <v>89</v>
      </c>
      <c r="AL890" s="90" t="s">
        <v>89</v>
      </c>
      <c r="AM890" s="90" t="s">
        <v>89</v>
      </c>
      <c r="AN890" s="90" t="s">
        <v>89</v>
      </c>
      <c r="AO890" s="90" t="s">
        <v>89</v>
      </c>
      <c r="AP890" s="90" t="s">
        <v>89</v>
      </c>
      <c r="AQ890" s="90" t="s">
        <v>90</v>
      </c>
      <c r="AR890" s="90" t="s">
        <v>90</v>
      </c>
      <c r="AS890" s="90" t="s">
        <v>91</v>
      </c>
      <c r="AT890" s="90" t="s">
        <v>92</v>
      </c>
      <c r="AU890" s="90" t="s">
        <v>92</v>
      </c>
      <c r="AV890" s="90" t="s">
        <v>93</v>
      </c>
      <c r="AW890" s="90" t="s">
        <v>1980</v>
      </c>
      <c r="AX890" s="90" t="s">
        <v>9682</v>
      </c>
      <c r="AY890" s="90" t="s">
        <v>1982</v>
      </c>
      <c r="AZ890" s="90" t="s">
        <v>9682</v>
      </c>
      <c r="BA890" s="90" t="s">
        <v>97</v>
      </c>
      <c r="BB890" s="90" t="s">
        <v>9683</v>
      </c>
      <c r="BC890" s="90" t="s">
        <v>99</v>
      </c>
      <c r="BD890" s="90" t="s">
        <v>100</v>
      </c>
      <c r="BE890" s="90" t="s">
        <v>61</v>
      </c>
      <c r="BF890" s="90" t="s">
        <v>280</v>
      </c>
      <c r="BG890" s="90" t="s">
        <v>101</v>
      </c>
    </row>
    <row r="891" s="85" customFormat="1" ht="19" customHeight="1" spans="1:59">
      <c r="A891" s="90" t="s">
        <v>151</v>
      </c>
      <c r="B891" s="90" t="s">
        <v>152</v>
      </c>
      <c r="C891" s="90" t="s">
        <v>2947</v>
      </c>
      <c r="D891" s="90" t="s">
        <v>2948</v>
      </c>
      <c r="E891" s="90" t="s">
        <v>9684</v>
      </c>
      <c r="F891" s="90" t="s">
        <v>2950</v>
      </c>
      <c r="G891" s="90" t="s">
        <v>2333</v>
      </c>
      <c r="H891" s="90" t="s">
        <v>539</v>
      </c>
      <c r="I891" s="90" t="s">
        <v>3314</v>
      </c>
      <c r="J891" s="90" t="s">
        <v>9685</v>
      </c>
      <c r="K891" s="90" t="s">
        <v>3316</v>
      </c>
      <c r="L891" s="90" t="s">
        <v>73</v>
      </c>
      <c r="M891" s="90" t="s">
        <v>2624</v>
      </c>
      <c r="N891" s="90" t="s">
        <v>811</v>
      </c>
      <c r="O891" s="90" t="s">
        <v>2244</v>
      </c>
      <c r="P891" s="90" t="s">
        <v>2245</v>
      </c>
      <c r="Q891" s="90" t="s">
        <v>546</v>
      </c>
      <c r="R891" s="90" t="s">
        <v>547</v>
      </c>
      <c r="S891" s="90" t="s">
        <v>3317</v>
      </c>
      <c r="T891" s="90" t="s">
        <v>380</v>
      </c>
      <c r="U891" s="15">
        <v>0</v>
      </c>
      <c r="V891" s="15">
        <v>18823</v>
      </c>
      <c r="W891" s="15">
        <v>13800</v>
      </c>
      <c r="X891" s="15">
        <v>13300</v>
      </c>
      <c r="Y891" s="90" t="s">
        <v>143</v>
      </c>
      <c r="Z891" s="90" t="s">
        <v>83</v>
      </c>
      <c r="AA891" s="90" t="s">
        <v>84</v>
      </c>
      <c r="AB891" s="90" t="s">
        <v>9686</v>
      </c>
      <c r="AC891" s="90" t="s">
        <v>121</v>
      </c>
      <c r="AD891" s="90" t="s">
        <v>87</v>
      </c>
      <c r="AE891" s="90" t="s">
        <v>61</v>
      </c>
      <c r="AF891" s="90" t="s">
        <v>61</v>
      </c>
      <c r="AG891" s="90" t="s">
        <v>89</v>
      </c>
      <c r="AH891" s="90" t="s">
        <v>89</v>
      </c>
      <c r="AI891" s="90" t="s">
        <v>89</v>
      </c>
      <c r="AJ891" s="90" t="s">
        <v>89</v>
      </c>
      <c r="AK891" s="90" t="s">
        <v>89</v>
      </c>
      <c r="AL891" s="90" t="s">
        <v>89</v>
      </c>
      <c r="AM891" s="90" t="s">
        <v>89</v>
      </c>
      <c r="AN891" s="90" t="s">
        <v>89</v>
      </c>
      <c r="AO891" s="90" t="s">
        <v>89</v>
      </c>
      <c r="AP891" s="90" t="s">
        <v>89</v>
      </c>
      <c r="AQ891" s="90" t="s">
        <v>90</v>
      </c>
      <c r="AR891" s="90" t="s">
        <v>90</v>
      </c>
      <c r="AS891" s="90" t="s">
        <v>91</v>
      </c>
      <c r="AT891" s="90" t="s">
        <v>92</v>
      </c>
      <c r="AU891" s="90" t="s">
        <v>92</v>
      </c>
      <c r="AV891" s="90" t="s">
        <v>93</v>
      </c>
      <c r="AW891" s="90" t="s">
        <v>9687</v>
      </c>
      <c r="AX891" s="90" t="s">
        <v>9688</v>
      </c>
      <c r="AY891" s="90" t="s">
        <v>4179</v>
      </c>
      <c r="AZ891" s="90" t="s">
        <v>9688</v>
      </c>
      <c r="BA891" s="90" t="s">
        <v>97</v>
      </c>
      <c r="BB891" s="90" t="s">
        <v>9689</v>
      </c>
      <c r="BC891" s="90" t="s">
        <v>99</v>
      </c>
      <c r="BD891" s="90" t="s">
        <v>150</v>
      </c>
      <c r="BE891" s="90" t="s">
        <v>61</v>
      </c>
      <c r="BF891" s="90" t="s">
        <v>380</v>
      </c>
      <c r="BG891" s="90" t="s">
        <v>101</v>
      </c>
    </row>
    <row r="892" s="85" customFormat="1" ht="19" customHeight="1" spans="1:59">
      <c r="A892" s="90" t="s">
        <v>226</v>
      </c>
      <c r="B892" s="90" t="s">
        <v>227</v>
      </c>
      <c r="C892" s="90" t="s">
        <v>406</v>
      </c>
      <c r="D892" s="90" t="s">
        <v>407</v>
      </c>
      <c r="E892" s="90" t="s">
        <v>3052</v>
      </c>
      <c r="F892" s="90" t="s">
        <v>8186</v>
      </c>
      <c r="G892" s="90" t="s">
        <v>7853</v>
      </c>
      <c r="H892" s="90" t="s">
        <v>1571</v>
      </c>
      <c r="I892" s="90" t="s">
        <v>9690</v>
      </c>
      <c r="J892" s="90" t="s">
        <v>9691</v>
      </c>
      <c r="K892" s="90" t="s">
        <v>9692</v>
      </c>
      <c r="L892" s="90" t="s">
        <v>73</v>
      </c>
      <c r="M892" s="90" t="s">
        <v>74</v>
      </c>
      <c r="N892" s="90" t="s">
        <v>1752</v>
      </c>
      <c r="O892" s="90" t="s">
        <v>949</v>
      </c>
      <c r="P892" s="90" t="s">
        <v>950</v>
      </c>
      <c r="Q892" s="90" t="s">
        <v>257</v>
      </c>
      <c r="R892" s="90" t="s">
        <v>951</v>
      </c>
      <c r="S892" s="90" t="s">
        <v>9693</v>
      </c>
      <c r="T892" s="90" t="s">
        <v>380</v>
      </c>
      <c r="U892" s="15">
        <v>0</v>
      </c>
      <c r="V892" s="15">
        <v>60000</v>
      </c>
      <c r="W892" s="15">
        <v>48000</v>
      </c>
      <c r="X892" s="15">
        <v>19200</v>
      </c>
      <c r="Y892" s="90" t="s">
        <v>82</v>
      </c>
      <c r="Z892" s="90" t="s">
        <v>83</v>
      </c>
      <c r="AA892" s="90" t="s">
        <v>84</v>
      </c>
      <c r="AB892" s="90" t="s">
        <v>3057</v>
      </c>
      <c r="AC892" s="90" t="s">
        <v>359</v>
      </c>
      <c r="AD892" s="90" t="s">
        <v>87</v>
      </c>
      <c r="AE892" s="90" t="s">
        <v>61</v>
      </c>
      <c r="AF892" s="90" t="s">
        <v>61</v>
      </c>
      <c r="AG892" s="90" t="s">
        <v>89</v>
      </c>
      <c r="AH892" s="90" t="s">
        <v>89</v>
      </c>
      <c r="AI892" s="90" t="s">
        <v>89</v>
      </c>
      <c r="AJ892" s="90" t="s">
        <v>89</v>
      </c>
      <c r="AK892" s="90" t="s">
        <v>89</v>
      </c>
      <c r="AL892" s="90" t="s">
        <v>89</v>
      </c>
      <c r="AM892" s="90" t="s">
        <v>89</v>
      </c>
      <c r="AN892" s="90" t="s">
        <v>89</v>
      </c>
      <c r="AO892" s="90" t="s">
        <v>89</v>
      </c>
      <c r="AP892" s="90" t="s">
        <v>89</v>
      </c>
      <c r="AQ892" s="90" t="s">
        <v>90</v>
      </c>
      <c r="AR892" s="90" t="s">
        <v>90</v>
      </c>
      <c r="AS892" s="90" t="s">
        <v>91</v>
      </c>
      <c r="AT892" s="90" t="s">
        <v>92</v>
      </c>
      <c r="AU892" s="90" t="s">
        <v>92</v>
      </c>
      <c r="AV892" s="90" t="s">
        <v>93</v>
      </c>
      <c r="AW892" s="90" t="s">
        <v>3058</v>
      </c>
      <c r="AX892" s="90" t="s">
        <v>9694</v>
      </c>
      <c r="AY892" s="90" t="s">
        <v>3060</v>
      </c>
      <c r="AZ892" s="90" t="s">
        <v>9694</v>
      </c>
      <c r="BA892" s="90" t="s">
        <v>97</v>
      </c>
      <c r="BB892" s="90" t="s">
        <v>9695</v>
      </c>
      <c r="BC892" s="90" t="s">
        <v>99</v>
      </c>
      <c r="BD892" s="90" t="s">
        <v>100</v>
      </c>
      <c r="BE892" s="90" t="s">
        <v>61</v>
      </c>
      <c r="BF892" s="90" t="s">
        <v>380</v>
      </c>
      <c r="BG892" s="90" t="s">
        <v>101</v>
      </c>
    </row>
    <row r="893" s="85" customFormat="1" ht="19" customHeight="1" spans="1:59">
      <c r="A893" s="90" t="s">
        <v>419</v>
      </c>
      <c r="B893" s="90" t="s">
        <v>420</v>
      </c>
      <c r="C893" s="90" t="s">
        <v>1465</v>
      </c>
      <c r="D893" s="90" t="s">
        <v>1466</v>
      </c>
      <c r="E893" s="90" t="s">
        <v>6337</v>
      </c>
      <c r="F893" s="90" t="s">
        <v>9696</v>
      </c>
      <c r="G893" s="90" t="s">
        <v>2264</v>
      </c>
      <c r="H893" s="90" t="s">
        <v>1571</v>
      </c>
      <c r="I893" s="90" t="s">
        <v>9697</v>
      </c>
      <c r="J893" s="90" t="s">
        <v>9698</v>
      </c>
      <c r="K893" s="90" t="s">
        <v>9699</v>
      </c>
      <c r="L893" s="90" t="s">
        <v>73</v>
      </c>
      <c r="M893" s="90" t="s">
        <v>74</v>
      </c>
      <c r="N893" s="90" t="s">
        <v>880</v>
      </c>
      <c r="O893" s="90" t="s">
        <v>949</v>
      </c>
      <c r="P893" s="90" t="s">
        <v>950</v>
      </c>
      <c r="Q893" s="90" t="s">
        <v>257</v>
      </c>
      <c r="R893" s="90" t="s">
        <v>951</v>
      </c>
      <c r="S893" s="90" t="s">
        <v>9700</v>
      </c>
      <c r="T893" s="90" t="s">
        <v>119</v>
      </c>
      <c r="U893" s="15">
        <v>0</v>
      </c>
      <c r="V893" s="15">
        <v>10000</v>
      </c>
      <c r="W893" s="15">
        <v>5000</v>
      </c>
      <c r="X893" s="15">
        <v>5000</v>
      </c>
      <c r="Y893" s="90" t="s">
        <v>82</v>
      </c>
      <c r="Z893" s="90" t="s">
        <v>83</v>
      </c>
      <c r="AA893" s="90" t="s">
        <v>84</v>
      </c>
      <c r="AB893" s="90" t="s">
        <v>2401</v>
      </c>
      <c r="AC893" s="90" t="s">
        <v>145</v>
      </c>
      <c r="AD893" s="90" t="s">
        <v>87</v>
      </c>
      <c r="AE893" s="90" t="s">
        <v>61</v>
      </c>
      <c r="AF893" s="90" t="s">
        <v>61</v>
      </c>
      <c r="AG893" s="90" t="s">
        <v>89</v>
      </c>
      <c r="AH893" s="90" t="s">
        <v>89</v>
      </c>
      <c r="AI893" s="90" t="s">
        <v>89</v>
      </c>
      <c r="AJ893" s="90" t="s">
        <v>89</v>
      </c>
      <c r="AK893" s="90" t="s">
        <v>89</v>
      </c>
      <c r="AL893" s="90" t="s">
        <v>89</v>
      </c>
      <c r="AM893" s="90" t="s">
        <v>89</v>
      </c>
      <c r="AN893" s="90" t="s">
        <v>89</v>
      </c>
      <c r="AO893" s="90" t="s">
        <v>89</v>
      </c>
      <c r="AP893" s="90" t="s">
        <v>89</v>
      </c>
      <c r="AQ893" s="90" t="s">
        <v>90</v>
      </c>
      <c r="AR893" s="90" t="s">
        <v>90</v>
      </c>
      <c r="AS893" s="90" t="s">
        <v>91</v>
      </c>
      <c r="AT893" s="90" t="s">
        <v>92</v>
      </c>
      <c r="AU893" s="90" t="s">
        <v>92</v>
      </c>
      <c r="AV893" s="90" t="s">
        <v>93</v>
      </c>
      <c r="AW893" s="90" t="s">
        <v>6343</v>
      </c>
      <c r="AX893" s="90" t="s">
        <v>9701</v>
      </c>
      <c r="AY893" s="90" t="s">
        <v>6345</v>
      </c>
      <c r="AZ893" s="90" t="s">
        <v>9701</v>
      </c>
      <c r="BA893" s="90" t="s">
        <v>97</v>
      </c>
      <c r="BB893" s="90" t="s">
        <v>9702</v>
      </c>
      <c r="BC893" s="90" t="s">
        <v>99</v>
      </c>
      <c r="BD893" s="90" t="s">
        <v>100</v>
      </c>
      <c r="BE893" s="90" t="s">
        <v>61</v>
      </c>
      <c r="BF893" s="90" t="s">
        <v>119</v>
      </c>
      <c r="BG893" s="90" t="s">
        <v>101</v>
      </c>
    </row>
    <row r="894" s="85" customFormat="1" ht="19" customHeight="1" spans="1:59">
      <c r="A894" s="90" t="s">
        <v>267</v>
      </c>
      <c r="B894" s="90" t="s">
        <v>268</v>
      </c>
      <c r="C894" s="90" t="s">
        <v>1059</v>
      </c>
      <c r="D894" s="90" t="s">
        <v>1060</v>
      </c>
      <c r="E894" s="90" t="s">
        <v>9703</v>
      </c>
      <c r="F894" s="90" t="s">
        <v>9704</v>
      </c>
      <c r="G894" s="90" t="s">
        <v>9705</v>
      </c>
      <c r="H894" s="90" t="s">
        <v>7716</v>
      </c>
      <c r="I894" s="90" t="s">
        <v>9706</v>
      </c>
      <c r="J894" s="90" t="s">
        <v>9707</v>
      </c>
      <c r="K894" s="90" t="s">
        <v>9708</v>
      </c>
      <c r="L894" s="90" t="s">
        <v>73</v>
      </c>
      <c r="M894" s="90" t="s">
        <v>9709</v>
      </c>
      <c r="N894" s="90" t="s">
        <v>203</v>
      </c>
      <c r="O894" s="90" t="s">
        <v>949</v>
      </c>
      <c r="P894" s="90" t="s">
        <v>950</v>
      </c>
      <c r="Q894" s="90" t="s">
        <v>257</v>
      </c>
      <c r="R894" s="90" t="s">
        <v>951</v>
      </c>
      <c r="S894" s="90" t="s">
        <v>9710</v>
      </c>
      <c r="T894" s="90" t="s">
        <v>119</v>
      </c>
      <c r="U894" s="15">
        <v>0</v>
      </c>
      <c r="V894" s="15">
        <v>273460</v>
      </c>
      <c r="W894" s="15">
        <v>180000</v>
      </c>
      <c r="X894" s="15">
        <v>60600</v>
      </c>
      <c r="Y894" s="90" t="s">
        <v>143</v>
      </c>
      <c r="Z894" s="90" t="s">
        <v>83</v>
      </c>
      <c r="AA894" s="90" t="s">
        <v>84</v>
      </c>
      <c r="AB894" s="90" t="s">
        <v>9711</v>
      </c>
      <c r="AC894" s="90" t="s">
        <v>145</v>
      </c>
      <c r="AD894" s="90" t="s">
        <v>87</v>
      </c>
      <c r="AE894" s="90" t="s">
        <v>61</v>
      </c>
      <c r="AF894" s="90" t="s">
        <v>61</v>
      </c>
      <c r="AG894" s="90" t="s">
        <v>89</v>
      </c>
      <c r="AH894" s="90" t="s">
        <v>89</v>
      </c>
      <c r="AI894" s="90" t="s">
        <v>89</v>
      </c>
      <c r="AJ894" s="90" t="s">
        <v>89</v>
      </c>
      <c r="AK894" s="90" t="s">
        <v>89</v>
      </c>
      <c r="AL894" s="90" t="s">
        <v>89</v>
      </c>
      <c r="AM894" s="90" t="s">
        <v>89</v>
      </c>
      <c r="AN894" s="90" t="s">
        <v>89</v>
      </c>
      <c r="AO894" s="90" t="s">
        <v>89</v>
      </c>
      <c r="AP894" s="90" t="s">
        <v>89</v>
      </c>
      <c r="AQ894" s="90" t="s">
        <v>90</v>
      </c>
      <c r="AR894" s="90" t="s">
        <v>90</v>
      </c>
      <c r="AS894" s="90" t="s">
        <v>91</v>
      </c>
      <c r="AT894" s="90" t="s">
        <v>92</v>
      </c>
      <c r="AU894" s="90" t="s">
        <v>92</v>
      </c>
      <c r="AV894" s="90" t="s">
        <v>93</v>
      </c>
      <c r="AW894" s="90" t="s">
        <v>9712</v>
      </c>
      <c r="AX894" s="90" t="s">
        <v>9713</v>
      </c>
      <c r="AY894" s="90" t="s">
        <v>9714</v>
      </c>
      <c r="AZ894" s="90" t="s">
        <v>9713</v>
      </c>
      <c r="BA894" s="90" t="s">
        <v>215</v>
      </c>
      <c r="BB894" s="90" t="s">
        <v>9715</v>
      </c>
      <c r="BC894" s="90" t="s">
        <v>99</v>
      </c>
      <c r="BD894" s="90" t="s">
        <v>150</v>
      </c>
      <c r="BE894" s="90" t="s">
        <v>61</v>
      </c>
      <c r="BF894" s="90" t="s">
        <v>119</v>
      </c>
      <c r="BG894" s="90" t="s">
        <v>101</v>
      </c>
    </row>
    <row r="895" s="85" customFormat="1" ht="19" customHeight="1" spans="1:59">
      <c r="A895" s="90" t="s">
        <v>151</v>
      </c>
      <c r="B895" s="90" t="s">
        <v>152</v>
      </c>
      <c r="C895" s="90" t="s">
        <v>153</v>
      </c>
      <c r="D895" s="90" t="s">
        <v>154</v>
      </c>
      <c r="E895" s="90" t="s">
        <v>9716</v>
      </c>
      <c r="F895" s="90" t="s">
        <v>1818</v>
      </c>
      <c r="G895" s="90" t="s">
        <v>1819</v>
      </c>
      <c r="H895" s="90" t="s">
        <v>109</v>
      </c>
      <c r="I895" s="90" t="s">
        <v>9717</v>
      </c>
      <c r="J895" s="90" t="s">
        <v>9718</v>
      </c>
      <c r="K895" s="90" t="s">
        <v>9719</v>
      </c>
      <c r="L895" s="90" t="s">
        <v>73</v>
      </c>
      <c r="M895" s="90" t="s">
        <v>9720</v>
      </c>
      <c r="N895" s="90" t="s">
        <v>9721</v>
      </c>
      <c r="O895" s="90" t="s">
        <v>431</v>
      </c>
      <c r="P895" s="90" t="s">
        <v>432</v>
      </c>
      <c r="Q895" s="90" t="s">
        <v>433</v>
      </c>
      <c r="R895" s="90" t="s">
        <v>434</v>
      </c>
      <c r="S895" s="90" t="s">
        <v>9722</v>
      </c>
      <c r="T895" s="90" t="s">
        <v>119</v>
      </c>
      <c r="U895" s="15">
        <v>0</v>
      </c>
      <c r="V895" s="15">
        <v>50000</v>
      </c>
      <c r="W895" s="15">
        <v>40000</v>
      </c>
      <c r="X895" s="15">
        <v>20000</v>
      </c>
      <c r="Y895" s="90" t="s">
        <v>143</v>
      </c>
      <c r="Z895" s="90" t="s">
        <v>83</v>
      </c>
      <c r="AA895" s="90" t="s">
        <v>84</v>
      </c>
      <c r="AB895" s="90" t="s">
        <v>5764</v>
      </c>
      <c r="AC895" s="90" t="s">
        <v>359</v>
      </c>
      <c r="AD895" s="90" t="s">
        <v>87</v>
      </c>
      <c r="AE895" s="90" t="s">
        <v>61</v>
      </c>
      <c r="AF895" s="90" t="s">
        <v>61</v>
      </c>
      <c r="AG895" s="90" t="s">
        <v>89</v>
      </c>
      <c r="AH895" s="90" t="s">
        <v>89</v>
      </c>
      <c r="AI895" s="90" t="s">
        <v>89</v>
      </c>
      <c r="AJ895" s="90" t="s">
        <v>89</v>
      </c>
      <c r="AK895" s="90" t="s">
        <v>89</v>
      </c>
      <c r="AL895" s="90" t="s">
        <v>89</v>
      </c>
      <c r="AM895" s="90" t="s">
        <v>89</v>
      </c>
      <c r="AN895" s="90" t="s">
        <v>89</v>
      </c>
      <c r="AO895" s="90" t="s">
        <v>89</v>
      </c>
      <c r="AP895" s="90" t="s">
        <v>89</v>
      </c>
      <c r="AQ895" s="90" t="s">
        <v>90</v>
      </c>
      <c r="AR895" s="90" t="s">
        <v>90</v>
      </c>
      <c r="AS895" s="90" t="s">
        <v>91</v>
      </c>
      <c r="AT895" s="90" t="s">
        <v>92</v>
      </c>
      <c r="AU895" s="90" t="s">
        <v>92</v>
      </c>
      <c r="AV895" s="90" t="s">
        <v>93</v>
      </c>
      <c r="AW895" s="90" t="s">
        <v>9723</v>
      </c>
      <c r="AX895" s="90" t="s">
        <v>9724</v>
      </c>
      <c r="AY895" s="90" t="s">
        <v>9725</v>
      </c>
      <c r="AZ895" s="90" t="s">
        <v>9724</v>
      </c>
      <c r="BA895" s="90" t="s">
        <v>97</v>
      </c>
      <c r="BB895" s="90" t="s">
        <v>9726</v>
      </c>
      <c r="BC895" s="90" t="s">
        <v>99</v>
      </c>
      <c r="BD895" s="90" t="s">
        <v>150</v>
      </c>
      <c r="BE895" s="90" t="s">
        <v>61</v>
      </c>
      <c r="BF895" s="90" t="s">
        <v>119</v>
      </c>
      <c r="BG895" s="90" t="s">
        <v>101</v>
      </c>
    </row>
    <row r="896" s="85" customFormat="1" ht="19" customHeight="1" spans="1:59">
      <c r="A896" s="90" t="s">
        <v>267</v>
      </c>
      <c r="B896" s="90" t="s">
        <v>268</v>
      </c>
      <c r="C896" s="90" t="s">
        <v>269</v>
      </c>
      <c r="D896" s="90" t="s">
        <v>270</v>
      </c>
      <c r="E896" s="90" t="s">
        <v>4146</v>
      </c>
      <c r="F896" s="90" t="s">
        <v>287</v>
      </c>
      <c r="G896" s="90" t="s">
        <v>287</v>
      </c>
      <c r="H896" s="90" t="s">
        <v>109</v>
      </c>
      <c r="I896" s="90" t="s">
        <v>9727</v>
      </c>
      <c r="J896" s="90" t="s">
        <v>9728</v>
      </c>
      <c r="K896" s="90" t="s">
        <v>9729</v>
      </c>
      <c r="L896" s="90" t="s">
        <v>73</v>
      </c>
      <c r="M896" s="90" t="s">
        <v>9730</v>
      </c>
      <c r="N896" s="90" t="s">
        <v>508</v>
      </c>
      <c r="O896" s="90" t="s">
        <v>3772</v>
      </c>
      <c r="P896" s="90" t="s">
        <v>3773</v>
      </c>
      <c r="Q896" s="90" t="s">
        <v>3774</v>
      </c>
      <c r="R896" s="90" t="s">
        <v>3773</v>
      </c>
      <c r="S896" s="90" t="s">
        <v>9731</v>
      </c>
      <c r="T896" s="90" t="s">
        <v>380</v>
      </c>
      <c r="U896" s="15">
        <v>0</v>
      </c>
      <c r="V896" s="15">
        <v>58755</v>
      </c>
      <c r="W896" s="15">
        <v>36000</v>
      </c>
      <c r="X896" s="15">
        <v>1460</v>
      </c>
      <c r="Y896" s="90" t="s">
        <v>143</v>
      </c>
      <c r="Z896" s="90" t="s">
        <v>83</v>
      </c>
      <c r="AA896" s="90" t="s">
        <v>84</v>
      </c>
      <c r="AB896" s="90" t="s">
        <v>4153</v>
      </c>
      <c r="AC896" s="90" t="s">
        <v>9732</v>
      </c>
      <c r="AD896" s="90" t="s">
        <v>87</v>
      </c>
      <c r="AE896" s="90" t="s">
        <v>61</v>
      </c>
      <c r="AF896" s="90" t="s">
        <v>61</v>
      </c>
      <c r="AG896" s="90" t="s">
        <v>89</v>
      </c>
      <c r="AH896" s="90" t="s">
        <v>89</v>
      </c>
      <c r="AI896" s="90" t="s">
        <v>89</v>
      </c>
      <c r="AJ896" s="90" t="s">
        <v>89</v>
      </c>
      <c r="AK896" s="90" t="s">
        <v>89</v>
      </c>
      <c r="AL896" s="90" t="s">
        <v>89</v>
      </c>
      <c r="AM896" s="90" t="s">
        <v>89</v>
      </c>
      <c r="AN896" s="90" t="s">
        <v>89</v>
      </c>
      <c r="AO896" s="90" t="s">
        <v>89</v>
      </c>
      <c r="AP896" s="90" t="s">
        <v>89</v>
      </c>
      <c r="AQ896" s="90" t="s">
        <v>90</v>
      </c>
      <c r="AR896" s="90" t="s">
        <v>90</v>
      </c>
      <c r="AS896" s="90" t="s">
        <v>91</v>
      </c>
      <c r="AT896" s="90" t="s">
        <v>92</v>
      </c>
      <c r="AU896" s="90" t="s">
        <v>92</v>
      </c>
      <c r="AV896" s="90" t="s">
        <v>93</v>
      </c>
      <c r="AW896" s="90" t="s">
        <v>4154</v>
      </c>
      <c r="AX896" s="90" t="s">
        <v>9733</v>
      </c>
      <c r="AY896" s="90" t="s">
        <v>4156</v>
      </c>
      <c r="AZ896" s="90" t="s">
        <v>9733</v>
      </c>
      <c r="BA896" s="90" t="s">
        <v>215</v>
      </c>
      <c r="BB896" s="90" t="s">
        <v>9734</v>
      </c>
      <c r="BC896" s="90" t="s">
        <v>99</v>
      </c>
      <c r="BD896" s="90" t="s">
        <v>150</v>
      </c>
      <c r="BE896" s="90" t="s">
        <v>61</v>
      </c>
      <c r="BF896" s="90" t="s">
        <v>380</v>
      </c>
      <c r="BG896" s="90" t="s">
        <v>101</v>
      </c>
    </row>
    <row r="897" s="85" customFormat="1" ht="19" customHeight="1" spans="1:59">
      <c r="A897" s="90" t="s">
        <v>151</v>
      </c>
      <c r="B897" s="90" t="s">
        <v>152</v>
      </c>
      <c r="C897" s="90" t="s">
        <v>1125</v>
      </c>
      <c r="D897" s="90" t="s">
        <v>1126</v>
      </c>
      <c r="E897" s="90" t="s">
        <v>5024</v>
      </c>
      <c r="F897" s="90" t="s">
        <v>5025</v>
      </c>
      <c r="G897" s="90" t="s">
        <v>1819</v>
      </c>
      <c r="H897" s="90" t="s">
        <v>109</v>
      </c>
      <c r="I897" s="90" t="s">
        <v>9735</v>
      </c>
      <c r="J897" s="90" t="s">
        <v>9736</v>
      </c>
      <c r="K897" s="90" t="s">
        <v>9737</v>
      </c>
      <c r="L897" s="90" t="s">
        <v>73</v>
      </c>
      <c r="M897" s="90" t="s">
        <v>9738</v>
      </c>
      <c r="N897" s="90" t="s">
        <v>326</v>
      </c>
      <c r="O897" s="90" t="s">
        <v>257</v>
      </c>
      <c r="P897" s="90" t="s">
        <v>258</v>
      </c>
      <c r="Q897" s="90" t="s">
        <v>259</v>
      </c>
      <c r="R897" s="90" t="s">
        <v>260</v>
      </c>
      <c r="S897" s="90" t="s">
        <v>9739</v>
      </c>
      <c r="T897" s="90" t="s">
        <v>119</v>
      </c>
      <c r="U897" s="15">
        <v>0</v>
      </c>
      <c r="V897" s="15">
        <v>6000</v>
      </c>
      <c r="W897" s="15">
        <v>1000</v>
      </c>
      <c r="X897" s="15">
        <v>1000</v>
      </c>
      <c r="Y897" s="90" t="s">
        <v>143</v>
      </c>
      <c r="Z897" s="90" t="s">
        <v>83</v>
      </c>
      <c r="AA897" s="90" t="s">
        <v>84</v>
      </c>
      <c r="AB897" s="90" t="s">
        <v>5030</v>
      </c>
      <c r="AC897" s="90" t="s">
        <v>145</v>
      </c>
      <c r="AD897" s="90" t="s">
        <v>87</v>
      </c>
      <c r="AE897" s="90" t="s">
        <v>61</v>
      </c>
      <c r="AF897" s="90" t="s">
        <v>61</v>
      </c>
      <c r="AG897" s="90" t="s">
        <v>89</v>
      </c>
      <c r="AH897" s="90" t="s">
        <v>89</v>
      </c>
      <c r="AI897" s="90" t="s">
        <v>89</v>
      </c>
      <c r="AJ897" s="90" t="s">
        <v>89</v>
      </c>
      <c r="AK897" s="90" t="s">
        <v>89</v>
      </c>
      <c r="AL897" s="90" t="s">
        <v>88</v>
      </c>
      <c r="AM897" s="90" t="s">
        <v>88</v>
      </c>
      <c r="AN897" s="90" t="s">
        <v>88</v>
      </c>
      <c r="AO897" s="90" t="s">
        <v>88</v>
      </c>
      <c r="AP897" s="90" t="s">
        <v>89</v>
      </c>
      <c r="AQ897" s="90" t="s">
        <v>90</v>
      </c>
      <c r="AR897" s="90" t="s">
        <v>90</v>
      </c>
      <c r="AS897" s="90" t="s">
        <v>91</v>
      </c>
      <c r="AT897" s="90" t="s">
        <v>92</v>
      </c>
      <c r="AU897" s="90" t="s">
        <v>92</v>
      </c>
      <c r="AV897" s="90" t="s">
        <v>93</v>
      </c>
      <c r="AW897" s="90" t="s">
        <v>5031</v>
      </c>
      <c r="AX897" s="90" t="s">
        <v>9740</v>
      </c>
      <c r="AY897" s="90" t="s">
        <v>5033</v>
      </c>
      <c r="AZ897" s="90" t="s">
        <v>9740</v>
      </c>
      <c r="BA897" s="90" t="s">
        <v>97</v>
      </c>
      <c r="BB897" s="90" t="s">
        <v>9741</v>
      </c>
      <c r="BC897" s="90" t="s">
        <v>99</v>
      </c>
      <c r="BD897" s="90" t="s">
        <v>150</v>
      </c>
      <c r="BE897" s="90" t="s">
        <v>61</v>
      </c>
      <c r="BF897" s="90" t="s">
        <v>119</v>
      </c>
      <c r="BG897" s="90" t="s">
        <v>101</v>
      </c>
    </row>
    <row r="898" s="85" customFormat="1" ht="19" customHeight="1" spans="1:59">
      <c r="A898" s="90" t="s">
        <v>151</v>
      </c>
      <c r="B898" s="90" t="s">
        <v>152</v>
      </c>
      <c r="C898" s="90" t="s">
        <v>153</v>
      </c>
      <c r="D898" s="90" t="s">
        <v>154</v>
      </c>
      <c r="E898" s="90" t="s">
        <v>9742</v>
      </c>
      <c r="F898" s="90" t="s">
        <v>3006</v>
      </c>
      <c r="G898" s="90" t="s">
        <v>3007</v>
      </c>
      <c r="H898" s="90" t="s">
        <v>1299</v>
      </c>
      <c r="I898" s="90" t="s">
        <v>9743</v>
      </c>
      <c r="J898" s="90" t="s">
        <v>9744</v>
      </c>
      <c r="K898" s="90" t="s">
        <v>9745</v>
      </c>
      <c r="L898" s="90" t="s">
        <v>73</v>
      </c>
      <c r="M898" s="90" t="s">
        <v>341</v>
      </c>
      <c r="N898" s="90" t="s">
        <v>7341</v>
      </c>
      <c r="O898" s="90" t="s">
        <v>1739</v>
      </c>
      <c r="P898" s="90" t="s">
        <v>1740</v>
      </c>
      <c r="Q898" s="90" t="s">
        <v>1728</v>
      </c>
      <c r="R898" s="90" t="s">
        <v>1307</v>
      </c>
      <c r="S898" s="90" t="s">
        <v>9746</v>
      </c>
      <c r="T898" s="90" t="s">
        <v>119</v>
      </c>
      <c r="U898" s="15">
        <v>0</v>
      </c>
      <c r="V898" s="15">
        <v>48000</v>
      </c>
      <c r="W898" s="15">
        <v>37000</v>
      </c>
      <c r="X898" s="15">
        <v>5000</v>
      </c>
      <c r="Y898" s="90" t="s">
        <v>82</v>
      </c>
      <c r="Z898" s="90" t="s">
        <v>83</v>
      </c>
      <c r="AA898" s="90" t="s">
        <v>84</v>
      </c>
      <c r="AB898" s="90" t="s">
        <v>8061</v>
      </c>
      <c r="AC898" s="90" t="s">
        <v>121</v>
      </c>
      <c r="AD898" s="90" t="s">
        <v>87</v>
      </c>
      <c r="AE898" s="90" t="s">
        <v>61</v>
      </c>
      <c r="AF898" s="90" t="s">
        <v>61</v>
      </c>
      <c r="AG898" s="90" t="s">
        <v>89</v>
      </c>
      <c r="AH898" s="90" t="s">
        <v>89</v>
      </c>
      <c r="AI898" s="90" t="s">
        <v>89</v>
      </c>
      <c r="AJ898" s="90" t="s">
        <v>89</v>
      </c>
      <c r="AK898" s="90" t="s">
        <v>89</v>
      </c>
      <c r="AL898" s="90" t="s">
        <v>89</v>
      </c>
      <c r="AM898" s="90" t="s">
        <v>89</v>
      </c>
      <c r="AN898" s="90" t="s">
        <v>89</v>
      </c>
      <c r="AO898" s="90" t="s">
        <v>89</v>
      </c>
      <c r="AP898" s="90" t="s">
        <v>89</v>
      </c>
      <c r="AQ898" s="90" t="s">
        <v>90</v>
      </c>
      <c r="AR898" s="90" t="s">
        <v>90</v>
      </c>
      <c r="AS898" s="90" t="s">
        <v>91</v>
      </c>
      <c r="AT898" s="90" t="s">
        <v>92</v>
      </c>
      <c r="AU898" s="90" t="s">
        <v>92</v>
      </c>
      <c r="AV898" s="90" t="s">
        <v>93</v>
      </c>
      <c r="AW898" s="90" t="s">
        <v>9747</v>
      </c>
      <c r="AX898" s="90" t="s">
        <v>9748</v>
      </c>
      <c r="AY898" s="90" t="s">
        <v>9749</v>
      </c>
      <c r="AZ898" s="90" t="s">
        <v>9748</v>
      </c>
      <c r="BA898" s="90" t="s">
        <v>97</v>
      </c>
      <c r="BB898" s="90" t="s">
        <v>9750</v>
      </c>
      <c r="BC898" s="90" t="s">
        <v>99</v>
      </c>
      <c r="BD898" s="90" t="s">
        <v>100</v>
      </c>
      <c r="BE898" s="90" t="s">
        <v>61</v>
      </c>
      <c r="BF898" s="90" t="s">
        <v>119</v>
      </c>
      <c r="BG898" s="90" t="s">
        <v>101</v>
      </c>
    </row>
    <row r="899" s="85" customFormat="1" ht="19" customHeight="1" spans="1:59">
      <c r="A899" s="90" t="s">
        <v>102</v>
      </c>
      <c r="B899" s="90" t="s">
        <v>103</v>
      </c>
      <c r="C899" s="90" t="s">
        <v>104</v>
      </c>
      <c r="D899" s="90" t="s">
        <v>105</v>
      </c>
      <c r="E899" s="90" t="s">
        <v>106</v>
      </c>
      <c r="F899" s="90" t="s">
        <v>107</v>
      </c>
      <c r="G899" s="90" t="s">
        <v>108</v>
      </c>
      <c r="H899" s="90" t="s">
        <v>109</v>
      </c>
      <c r="I899" s="90" t="s">
        <v>9751</v>
      </c>
      <c r="J899" s="90" t="s">
        <v>9752</v>
      </c>
      <c r="K899" s="90" t="s">
        <v>9753</v>
      </c>
      <c r="L899" s="90" t="s">
        <v>73</v>
      </c>
      <c r="M899" s="90" t="s">
        <v>823</v>
      </c>
      <c r="N899" s="90" t="s">
        <v>3268</v>
      </c>
      <c r="O899" s="90" t="s">
        <v>115</v>
      </c>
      <c r="P899" s="90" t="s">
        <v>116</v>
      </c>
      <c r="Q899" s="90" t="s">
        <v>117</v>
      </c>
      <c r="R899" s="90" t="s">
        <v>116</v>
      </c>
      <c r="S899" s="90" t="s">
        <v>9754</v>
      </c>
      <c r="T899" s="90" t="s">
        <v>209</v>
      </c>
      <c r="U899" s="15">
        <v>0</v>
      </c>
      <c r="V899" s="15">
        <v>11630</v>
      </c>
      <c r="W899" s="15">
        <v>9000</v>
      </c>
      <c r="X899" s="15">
        <v>1500</v>
      </c>
      <c r="Y899" s="90" t="s">
        <v>82</v>
      </c>
      <c r="Z899" s="90" t="s">
        <v>83</v>
      </c>
      <c r="AA899" s="90" t="s">
        <v>84</v>
      </c>
      <c r="AB899" s="90" t="s">
        <v>120</v>
      </c>
      <c r="AC899" s="90" t="s">
        <v>121</v>
      </c>
      <c r="AD899" s="90" t="s">
        <v>87</v>
      </c>
      <c r="AE899" s="90" t="s">
        <v>61</v>
      </c>
      <c r="AF899" s="90" t="s">
        <v>61</v>
      </c>
      <c r="AG899" s="90" t="s">
        <v>89</v>
      </c>
      <c r="AH899" s="90" t="s">
        <v>89</v>
      </c>
      <c r="AI899" s="90" t="s">
        <v>89</v>
      </c>
      <c r="AJ899" s="90" t="s">
        <v>89</v>
      </c>
      <c r="AK899" s="90" t="s">
        <v>89</v>
      </c>
      <c r="AL899" s="90" t="s">
        <v>89</v>
      </c>
      <c r="AM899" s="90" t="s">
        <v>89</v>
      </c>
      <c r="AN899" s="90" t="s">
        <v>89</v>
      </c>
      <c r="AO899" s="90" t="s">
        <v>89</v>
      </c>
      <c r="AP899" s="90" t="s">
        <v>89</v>
      </c>
      <c r="AQ899" s="90" t="s">
        <v>90</v>
      </c>
      <c r="AR899" s="90" t="s">
        <v>90</v>
      </c>
      <c r="AS899" s="90" t="s">
        <v>91</v>
      </c>
      <c r="AT899" s="90" t="s">
        <v>92</v>
      </c>
      <c r="AU899" s="90" t="s">
        <v>92</v>
      </c>
      <c r="AV899" s="90" t="s">
        <v>93</v>
      </c>
      <c r="AW899" s="90" t="s">
        <v>122</v>
      </c>
      <c r="AX899" s="90" t="s">
        <v>9755</v>
      </c>
      <c r="AY899" s="90" t="s">
        <v>124</v>
      </c>
      <c r="AZ899" s="90" t="s">
        <v>9755</v>
      </c>
      <c r="BA899" s="90" t="s">
        <v>97</v>
      </c>
      <c r="BB899" s="90" t="s">
        <v>9756</v>
      </c>
      <c r="BC899" s="90" t="s">
        <v>99</v>
      </c>
      <c r="BD899" s="90" t="s">
        <v>100</v>
      </c>
      <c r="BE899" s="90" t="s">
        <v>61</v>
      </c>
      <c r="BF899" s="90" t="s">
        <v>209</v>
      </c>
      <c r="BG899" s="90" t="s">
        <v>101</v>
      </c>
    </row>
    <row r="900" s="85" customFormat="1" ht="19" customHeight="1" spans="1:59">
      <c r="A900" s="90" t="s">
        <v>62</v>
      </c>
      <c r="B900" s="90" t="s">
        <v>63</v>
      </c>
      <c r="C900" s="90" t="s">
        <v>9757</v>
      </c>
      <c r="D900" s="90" t="s">
        <v>9758</v>
      </c>
      <c r="E900" s="90" t="s">
        <v>9759</v>
      </c>
      <c r="F900" s="90" t="s">
        <v>9760</v>
      </c>
      <c r="G900" s="90" t="s">
        <v>2160</v>
      </c>
      <c r="H900" s="90" t="s">
        <v>369</v>
      </c>
      <c r="I900" s="90" t="s">
        <v>9761</v>
      </c>
      <c r="J900" s="90" t="s">
        <v>9762</v>
      </c>
      <c r="K900" s="90" t="s">
        <v>9763</v>
      </c>
      <c r="L900" s="90" t="s">
        <v>73</v>
      </c>
      <c r="M900" s="90" t="s">
        <v>341</v>
      </c>
      <c r="N900" s="90" t="s">
        <v>2206</v>
      </c>
      <c r="O900" s="90" t="s">
        <v>1753</v>
      </c>
      <c r="P900" s="90" t="s">
        <v>1754</v>
      </c>
      <c r="Q900" s="90" t="s">
        <v>377</v>
      </c>
      <c r="R900" s="90" t="s">
        <v>378</v>
      </c>
      <c r="S900" s="90" t="s">
        <v>9764</v>
      </c>
      <c r="T900" s="90" t="s">
        <v>380</v>
      </c>
      <c r="U900" s="15">
        <v>0</v>
      </c>
      <c r="V900" s="15">
        <v>18000</v>
      </c>
      <c r="W900" s="15">
        <v>12000</v>
      </c>
      <c r="X900" s="15">
        <v>6000</v>
      </c>
      <c r="Y900" s="90" t="s">
        <v>82</v>
      </c>
      <c r="Z900" s="90" t="s">
        <v>83</v>
      </c>
      <c r="AA900" s="90" t="s">
        <v>84</v>
      </c>
      <c r="AB900" s="90" t="s">
        <v>9760</v>
      </c>
      <c r="AC900" s="90" t="s">
        <v>359</v>
      </c>
      <c r="AD900" s="90" t="s">
        <v>87</v>
      </c>
      <c r="AE900" s="90" t="s">
        <v>61</v>
      </c>
      <c r="AF900" s="90" t="s">
        <v>61</v>
      </c>
      <c r="AG900" s="90" t="s">
        <v>89</v>
      </c>
      <c r="AH900" s="90" t="s">
        <v>89</v>
      </c>
      <c r="AI900" s="90" t="s">
        <v>89</v>
      </c>
      <c r="AJ900" s="90" t="s">
        <v>88</v>
      </c>
      <c r="AK900" s="90" t="s">
        <v>89</v>
      </c>
      <c r="AL900" s="90" t="s">
        <v>89</v>
      </c>
      <c r="AM900" s="90" t="s">
        <v>89</v>
      </c>
      <c r="AN900" s="90" t="s">
        <v>89</v>
      </c>
      <c r="AO900" s="90" t="s">
        <v>89</v>
      </c>
      <c r="AP900" s="90" t="s">
        <v>89</v>
      </c>
      <c r="AQ900" s="90" t="s">
        <v>90</v>
      </c>
      <c r="AR900" s="90" t="s">
        <v>90</v>
      </c>
      <c r="AS900" s="90" t="s">
        <v>91</v>
      </c>
      <c r="AT900" s="90" t="s">
        <v>92</v>
      </c>
      <c r="AU900" s="90" t="s">
        <v>92</v>
      </c>
      <c r="AV900" s="90" t="s">
        <v>93</v>
      </c>
      <c r="AW900" s="90" t="s">
        <v>9765</v>
      </c>
      <c r="AX900" s="90" t="s">
        <v>9766</v>
      </c>
      <c r="AY900" s="90" t="s">
        <v>9767</v>
      </c>
      <c r="AZ900" s="90" t="s">
        <v>9766</v>
      </c>
      <c r="BA900" s="90" t="s">
        <v>97</v>
      </c>
      <c r="BB900" s="90" t="s">
        <v>9768</v>
      </c>
      <c r="BC900" s="90" t="s">
        <v>99</v>
      </c>
      <c r="BD900" s="90" t="s">
        <v>100</v>
      </c>
      <c r="BE900" s="90" t="s">
        <v>61</v>
      </c>
      <c r="BF900" s="90" t="s">
        <v>380</v>
      </c>
      <c r="BG900" s="90" t="s">
        <v>101</v>
      </c>
    </row>
    <row r="901" s="85" customFormat="1" ht="19" customHeight="1" spans="1:59">
      <c r="A901" s="90" t="s">
        <v>441</v>
      </c>
      <c r="B901" s="90" t="s">
        <v>442</v>
      </c>
      <c r="C901" s="90" t="s">
        <v>443</v>
      </c>
      <c r="D901" s="90" t="s">
        <v>444</v>
      </c>
      <c r="E901" s="90" t="s">
        <v>4322</v>
      </c>
      <c r="F901" s="90" t="s">
        <v>4323</v>
      </c>
      <c r="G901" s="90" t="s">
        <v>1533</v>
      </c>
      <c r="H901" s="90" t="s">
        <v>109</v>
      </c>
      <c r="I901" s="90" t="s">
        <v>9769</v>
      </c>
      <c r="J901" s="90" t="s">
        <v>9770</v>
      </c>
      <c r="K901" s="90" t="s">
        <v>9771</v>
      </c>
      <c r="L901" s="90" t="s">
        <v>73</v>
      </c>
      <c r="M901" s="90" t="s">
        <v>3280</v>
      </c>
      <c r="N901" s="90" t="s">
        <v>203</v>
      </c>
      <c r="O901" s="90" t="s">
        <v>774</v>
      </c>
      <c r="P901" s="90" t="s">
        <v>775</v>
      </c>
      <c r="Q901" s="90" t="s">
        <v>1940</v>
      </c>
      <c r="R901" s="90" t="s">
        <v>1941</v>
      </c>
      <c r="S901" s="90" t="s">
        <v>9772</v>
      </c>
      <c r="T901" s="90" t="s">
        <v>119</v>
      </c>
      <c r="U901" s="15">
        <v>0</v>
      </c>
      <c r="V901" s="15">
        <v>22000</v>
      </c>
      <c r="W901" s="15">
        <v>11000</v>
      </c>
      <c r="X901" s="15">
        <v>1000</v>
      </c>
      <c r="Y901" s="90" t="s">
        <v>143</v>
      </c>
      <c r="Z901" s="90" t="s">
        <v>83</v>
      </c>
      <c r="AA901" s="90" t="s">
        <v>84</v>
      </c>
      <c r="AB901" s="90" t="s">
        <v>4323</v>
      </c>
      <c r="AC901" s="90" t="s">
        <v>359</v>
      </c>
      <c r="AD901" s="90" t="s">
        <v>87</v>
      </c>
      <c r="AE901" s="90" t="s">
        <v>61</v>
      </c>
      <c r="AF901" s="90" t="s">
        <v>61</v>
      </c>
      <c r="AG901" s="90" t="s">
        <v>89</v>
      </c>
      <c r="AH901" s="90" t="s">
        <v>89</v>
      </c>
      <c r="AI901" s="90" t="s">
        <v>89</v>
      </c>
      <c r="AJ901" s="90" t="s">
        <v>89</v>
      </c>
      <c r="AK901" s="90" t="s">
        <v>89</v>
      </c>
      <c r="AL901" s="90" t="s">
        <v>89</v>
      </c>
      <c r="AM901" s="90" t="s">
        <v>89</v>
      </c>
      <c r="AN901" s="90" t="s">
        <v>89</v>
      </c>
      <c r="AO901" s="90" t="s">
        <v>89</v>
      </c>
      <c r="AP901" s="90" t="s">
        <v>89</v>
      </c>
      <c r="AQ901" s="90" t="s">
        <v>90</v>
      </c>
      <c r="AR901" s="90" t="s">
        <v>90</v>
      </c>
      <c r="AS901" s="90" t="s">
        <v>91</v>
      </c>
      <c r="AT901" s="90" t="s">
        <v>92</v>
      </c>
      <c r="AU901" s="90" t="s">
        <v>92</v>
      </c>
      <c r="AV901" s="90" t="s">
        <v>93</v>
      </c>
      <c r="AW901" s="90" t="s">
        <v>4329</v>
      </c>
      <c r="AX901" s="90" t="s">
        <v>9773</v>
      </c>
      <c r="AY901" s="90" t="s">
        <v>4331</v>
      </c>
      <c r="AZ901" s="90" t="s">
        <v>9773</v>
      </c>
      <c r="BA901" s="90" t="s">
        <v>97</v>
      </c>
      <c r="BB901" s="90" t="s">
        <v>9774</v>
      </c>
      <c r="BC901" s="90" t="s">
        <v>99</v>
      </c>
      <c r="BD901" s="90" t="s">
        <v>150</v>
      </c>
      <c r="BE901" s="90" t="s">
        <v>61</v>
      </c>
      <c r="BF901" s="90" t="s">
        <v>119</v>
      </c>
      <c r="BG901" s="90" t="s">
        <v>101</v>
      </c>
    </row>
    <row r="902" s="85" customFormat="1" ht="19" customHeight="1" spans="1:59">
      <c r="A902" s="90" t="s">
        <v>1774</v>
      </c>
      <c r="B902" s="90" t="s">
        <v>1775</v>
      </c>
      <c r="C902" s="90" t="s">
        <v>3179</v>
      </c>
      <c r="D902" s="90" t="s">
        <v>3180</v>
      </c>
      <c r="E902" s="90" t="s">
        <v>9775</v>
      </c>
      <c r="F902" s="90" t="s">
        <v>9776</v>
      </c>
      <c r="G902" s="90" t="s">
        <v>1780</v>
      </c>
      <c r="H902" s="90" t="s">
        <v>539</v>
      </c>
      <c r="I902" s="90" t="s">
        <v>589</v>
      </c>
      <c r="J902" s="90" t="s">
        <v>9777</v>
      </c>
      <c r="K902" s="90" t="s">
        <v>591</v>
      </c>
      <c r="L902" s="90" t="s">
        <v>73</v>
      </c>
      <c r="M902" s="90" t="s">
        <v>9778</v>
      </c>
      <c r="N902" s="90" t="s">
        <v>203</v>
      </c>
      <c r="O902" s="90" t="s">
        <v>9412</v>
      </c>
      <c r="P902" s="90" t="s">
        <v>9413</v>
      </c>
      <c r="Q902" s="90" t="s">
        <v>546</v>
      </c>
      <c r="R902" s="90" t="s">
        <v>547</v>
      </c>
      <c r="S902" s="90" t="s">
        <v>9779</v>
      </c>
      <c r="T902" s="90" t="s">
        <v>380</v>
      </c>
      <c r="U902" s="15">
        <v>19700</v>
      </c>
      <c r="V902" s="15">
        <v>1827561</v>
      </c>
      <c r="W902" s="15">
        <v>346855</v>
      </c>
      <c r="X902" s="15">
        <v>25400</v>
      </c>
      <c r="Y902" s="90" t="s">
        <v>143</v>
      </c>
      <c r="Z902" s="90" t="s">
        <v>83</v>
      </c>
      <c r="AA902" s="90" t="s">
        <v>84</v>
      </c>
      <c r="AB902" s="90" t="s">
        <v>9780</v>
      </c>
      <c r="AC902" s="90" t="s">
        <v>359</v>
      </c>
      <c r="AD902" s="90" t="s">
        <v>87</v>
      </c>
      <c r="AE902" s="90" t="s">
        <v>61</v>
      </c>
      <c r="AF902" s="90" t="s">
        <v>61</v>
      </c>
      <c r="AG902" s="90" t="s">
        <v>89</v>
      </c>
      <c r="AH902" s="90" t="s">
        <v>89</v>
      </c>
      <c r="AI902" s="90" t="s">
        <v>89</v>
      </c>
      <c r="AJ902" s="90" t="s">
        <v>89</v>
      </c>
      <c r="AK902" s="90" t="s">
        <v>89</v>
      </c>
      <c r="AL902" s="90" t="s">
        <v>89</v>
      </c>
      <c r="AM902" s="90" t="s">
        <v>89</v>
      </c>
      <c r="AN902" s="90" t="s">
        <v>89</v>
      </c>
      <c r="AO902" s="90" t="s">
        <v>89</v>
      </c>
      <c r="AP902" s="90" t="s">
        <v>89</v>
      </c>
      <c r="AQ902" s="90" t="s">
        <v>90</v>
      </c>
      <c r="AR902" s="90" t="s">
        <v>90</v>
      </c>
      <c r="AS902" s="90" t="s">
        <v>91</v>
      </c>
      <c r="AT902" s="90" t="s">
        <v>92</v>
      </c>
      <c r="AU902" s="90" t="s">
        <v>92</v>
      </c>
      <c r="AV902" s="90" t="s">
        <v>93</v>
      </c>
      <c r="AW902" s="90" t="s">
        <v>9781</v>
      </c>
      <c r="AX902" s="90" t="s">
        <v>9782</v>
      </c>
      <c r="AY902" s="90" t="s">
        <v>9783</v>
      </c>
      <c r="AZ902" s="90" t="s">
        <v>9782</v>
      </c>
      <c r="BA902" s="90" t="s">
        <v>215</v>
      </c>
      <c r="BB902" s="90" t="s">
        <v>9784</v>
      </c>
      <c r="BC902" s="90" t="s">
        <v>99</v>
      </c>
      <c r="BD902" s="90" t="s">
        <v>150</v>
      </c>
      <c r="BE902" s="90" t="s">
        <v>61</v>
      </c>
      <c r="BF902" s="90" t="s">
        <v>380</v>
      </c>
      <c r="BG902" s="90" t="s">
        <v>101</v>
      </c>
    </row>
    <row r="903" s="85" customFormat="1" ht="19" customHeight="1" spans="1:59">
      <c r="A903" s="90" t="s">
        <v>267</v>
      </c>
      <c r="B903" s="90" t="s">
        <v>268</v>
      </c>
      <c r="C903" s="90" t="s">
        <v>5141</v>
      </c>
      <c r="D903" s="90" t="s">
        <v>5142</v>
      </c>
      <c r="E903" s="90" t="s">
        <v>9785</v>
      </c>
      <c r="F903" s="90" t="s">
        <v>9786</v>
      </c>
      <c r="G903" s="90" t="s">
        <v>9787</v>
      </c>
      <c r="H903" s="90" t="s">
        <v>232</v>
      </c>
      <c r="I903" s="90" t="s">
        <v>9788</v>
      </c>
      <c r="J903" s="90" t="s">
        <v>9789</v>
      </c>
      <c r="K903" s="90" t="s">
        <v>9790</v>
      </c>
      <c r="L903" s="90" t="s">
        <v>73</v>
      </c>
      <c r="M903" s="90" t="s">
        <v>9791</v>
      </c>
      <c r="N903" s="90" t="s">
        <v>203</v>
      </c>
      <c r="O903" s="90" t="s">
        <v>8583</v>
      </c>
      <c r="P903" s="90" t="s">
        <v>8584</v>
      </c>
      <c r="Q903" s="90" t="s">
        <v>9792</v>
      </c>
      <c r="R903" s="90" t="s">
        <v>9793</v>
      </c>
      <c r="S903" s="90" t="s">
        <v>9794</v>
      </c>
      <c r="T903" s="90" t="s">
        <v>380</v>
      </c>
      <c r="U903" s="15">
        <v>0</v>
      </c>
      <c r="V903" s="15">
        <v>11000</v>
      </c>
      <c r="W903" s="15">
        <v>4600</v>
      </c>
      <c r="X903" s="15">
        <v>4600</v>
      </c>
      <c r="Y903" s="90" t="s">
        <v>143</v>
      </c>
      <c r="Z903" s="90" t="s">
        <v>83</v>
      </c>
      <c r="AA903" s="90" t="s">
        <v>84</v>
      </c>
      <c r="AB903" s="90" t="s">
        <v>9795</v>
      </c>
      <c r="AC903" s="90" t="s">
        <v>145</v>
      </c>
      <c r="AD903" s="90" t="s">
        <v>87</v>
      </c>
      <c r="AE903" s="90" t="s">
        <v>61</v>
      </c>
      <c r="AF903" s="90" t="s">
        <v>61</v>
      </c>
      <c r="AG903" s="90" t="s">
        <v>89</v>
      </c>
      <c r="AH903" s="90" t="s">
        <v>89</v>
      </c>
      <c r="AI903" s="90" t="s">
        <v>89</v>
      </c>
      <c r="AJ903" s="90" t="s">
        <v>89</v>
      </c>
      <c r="AK903" s="90" t="s">
        <v>89</v>
      </c>
      <c r="AL903" s="90" t="s">
        <v>89</v>
      </c>
      <c r="AM903" s="90" t="s">
        <v>89</v>
      </c>
      <c r="AN903" s="90" t="s">
        <v>89</v>
      </c>
      <c r="AO903" s="90" t="s">
        <v>89</v>
      </c>
      <c r="AP903" s="90" t="s">
        <v>89</v>
      </c>
      <c r="AQ903" s="90" t="s">
        <v>90</v>
      </c>
      <c r="AR903" s="90" t="s">
        <v>90</v>
      </c>
      <c r="AS903" s="90" t="s">
        <v>91</v>
      </c>
      <c r="AT903" s="90" t="s">
        <v>92</v>
      </c>
      <c r="AU903" s="90" t="s">
        <v>92</v>
      </c>
      <c r="AV903" s="90" t="s">
        <v>93</v>
      </c>
      <c r="AW903" s="90" t="s">
        <v>9796</v>
      </c>
      <c r="AX903" s="90" t="s">
        <v>9797</v>
      </c>
      <c r="AY903" s="90" t="s">
        <v>9798</v>
      </c>
      <c r="AZ903" s="90" t="s">
        <v>9797</v>
      </c>
      <c r="BA903" s="90" t="s">
        <v>97</v>
      </c>
      <c r="BB903" s="90" t="s">
        <v>9799</v>
      </c>
      <c r="BC903" s="90" t="s">
        <v>99</v>
      </c>
      <c r="BD903" s="90" t="s">
        <v>150</v>
      </c>
      <c r="BE903" s="90" t="s">
        <v>61</v>
      </c>
      <c r="BF903" s="90" t="s">
        <v>380</v>
      </c>
      <c r="BG903" s="90" t="s">
        <v>101</v>
      </c>
    </row>
    <row r="904" s="85" customFormat="1" ht="19" customHeight="1" spans="1:59">
      <c r="A904" s="90" t="s">
        <v>387</v>
      </c>
      <c r="B904" s="90" t="s">
        <v>388</v>
      </c>
      <c r="C904" s="90" t="s">
        <v>3722</v>
      </c>
      <c r="D904" s="90" t="s">
        <v>3723</v>
      </c>
      <c r="E904" s="90" t="s">
        <v>4961</v>
      </c>
      <c r="F904" s="90" t="s">
        <v>4962</v>
      </c>
      <c r="G904" s="90" t="s">
        <v>4963</v>
      </c>
      <c r="H904" s="90" t="s">
        <v>605</v>
      </c>
      <c r="I904" s="90" t="s">
        <v>9800</v>
      </c>
      <c r="J904" s="90" t="s">
        <v>9801</v>
      </c>
      <c r="K904" s="90" t="s">
        <v>9802</v>
      </c>
      <c r="L904" s="90" t="s">
        <v>73</v>
      </c>
      <c r="M904" s="90" t="s">
        <v>5878</v>
      </c>
      <c r="N904" s="90" t="s">
        <v>203</v>
      </c>
      <c r="O904" s="90" t="s">
        <v>610</v>
      </c>
      <c r="P904" s="90" t="s">
        <v>611</v>
      </c>
      <c r="Q904" s="90" t="s">
        <v>612</v>
      </c>
      <c r="R904" s="90" t="s">
        <v>613</v>
      </c>
      <c r="S904" s="90" t="s">
        <v>9803</v>
      </c>
      <c r="T904" s="90" t="s">
        <v>209</v>
      </c>
      <c r="U904" s="15">
        <v>0</v>
      </c>
      <c r="V904" s="15">
        <v>19600</v>
      </c>
      <c r="W904" s="15">
        <v>15000</v>
      </c>
      <c r="X904" s="15">
        <v>3000</v>
      </c>
      <c r="Y904" s="90" t="s">
        <v>143</v>
      </c>
      <c r="Z904" s="90" t="s">
        <v>83</v>
      </c>
      <c r="AA904" s="90" t="s">
        <v>84</v>
      </c>
      <c r="AB904" s="90" t="s">
        <v>4969</v>
      </c>
      <c r="AC904" s="90" t="s">
        <v>211</v>
      </c>
      <c r="AD904" s="90" t="s">
        <v>87</v>
      </c>
      <c r="AE904" s="90" t="s">
        <v>61</v>
      </c>
      <c r="AF904" s="90" t="s">
        <v>61</v>
      </c>
      <c r="AG904" s="90" t="s">
        <v>89</v>
      </c>
      <c r="AH904" s="90" t="s">
        <v>89</v>
      </c>
      <c r="AI904" s="90" t="s">
        <v>89</v>
      </c>
      <c r="AJ904" s="90" t="s">
        <v>89</v>
      </c>
      <c r="AK904" s="90" t="s">
        <v>89</v>
      </c>
      <c r="AL904" s="90" t="s">
        <v>89</v>
      </c>
      <c r="AM904" s="90" t="s">
        <v>89</v>
      </c>
      <c r="AN904" s="90" t="s">
        <v>89</v>
      </c>
      <c r="AO904" s="90" t="s">
        <v>89</v>
      </c>
      <c r="AP904" s="90" t="s">
        <v>89</v>
      </c>
      <c r="AQ904" s="90" t="s">
        <v>90</v>
      </c>
      <c r="AR904" s="90" t="s">
        <v>90</v>
      </c>
      <c r="AS904" s="90" t="s">
        <v>91</v>
      </c>
      <c r="AT904" s="90" t="s">
        <v>92</v>
      </c>
      <c r="AU904" s="90" t="s">
        <v>92</v>
      </c>
      <c r="AV904" s="90" t="s">
        <v>93</v>
      </c>
      <c r="AW904" s="90" t="s">
        <v>4970</v>
      </c>
      <c r="AX904" s="90" t="s">
        <v>9804</v>
      </c>
      <c r="AY904" s="90" t="s">
        <v>4972</v>
      </c>
      <c r="AZ904" s="90" t="s">
        <v>9804</v>
      </c>
      <c r="BA904" s="90" t="s">
        <v>97</v>
      </c>
      <c r="BB904" s="90" t="s">
        <v>9805</v>
      </c>
      <c r="BC904" s="90" t="s">
        <v>99</v>
      </c>
      <c r="BD904" s="90" t="s">
        <v>150</v>
      </c>
      <c r="BE904" s="90" t="s">
        <v>61</v>
      </c>
      <c r="BF904" s="90" t="s">
        <v>209</v>
      </c>
      <c r="BG904" s="90" t="s">
        <v>101</v>
      </c>
    </row>
    <row r="905" s="85" customFormat="1" ht="19" customHeight="1" spans="1:59">
      <c r="A905" s="90" t="s">
        <v>419</v>
      </c>
      <c r="B905" s="90" t="s">
        <v>420</v>
      </c>
      <c r="C905" s="90" t="s">
        <v>2086</v>
      </c>
      <c r="D905" s="90" t="s">
        <v>2087</v>
      </c>
      <c r="E905" s="90" t="s">
        <v>7548</v>
      </c>
      <c r="F905" s="90" t="s">
        <v>9806</v>
      </c>
      <c r="G905" s="90" t="s">
        <v>2215</v>
      </c>
      <c r="H905" s="90" t="s">
        <v>2216</v>
      </c>
      <c r="I905" s="90" t="s">
        <v>9807</v>
      </c>
      <c r="J905" s="90" t="s">
        <v>9808</v>
      </c>
      <c r="K905" s="90" t="s">
        <v>9809</v>
      </c>
      <c r="L905" s="90" t="s">
        <v>73</v>
      </c>
      <c r="M905" s="90" t="s">
        <v>113</v>
      </c>
      <c r="N905" s="90" t="s">
        <v>9810</v>
      </c>
      <c r="O905" s="90" t="s">
        <v>9811</v>
      </c>
      <c r="P905" s="90" t="s">
        <v>9812</v>
      </c>
      <c r="Q905" s="90" t="s">
        <v>2223</v>
      </c>
      <c r="R905" s="90" t="s">
        <v>2224</v>
      </c>
      <c r="S905" s="90" t="s">
        <v>9813</v>
      </c>
      <c r="T905" s="90" t="s">
        <v>380</v>
      </c>
      <c r="U905" s="15">
        <v>0</v>
      </c>
      <c r="V905" s="15">
        <v>106398</v>
      </c>
      <c r="W905" s="15">
        <v>50000</v>
      </c>
      <c r="X905" s="15">
        <v>5000</v>
      </c>
      <c r="Y905" s="90" t="s">
        <v>82</v>
      </c>
      <c r="Z905" s="90" t="s">
        <v>83</v>
      </c>
      <c r="AA905" s="90" t="s">
        <v>84</v>
      </c>
      <c r="AB905" s="90" t="s">
        <v>7555</v>
      </c>
      <c r="AC905" s="90" t="s">
        <v>359</v>
      </c>
      <c r="AD905" s="90" t="s">
        <v>87</v>
      </c>
      <c r="AE905" s="90" t="s">
        <v>61</v>
      </c>
      <c r="AF905" s="90" t="s">
        <v>61</v>
      </c>
      <c r="AG905" s="90" t="s">
        <v>89</v>
      </c>
      <c r="AH905" s="90" t="s">
        <v>89</v>
      </c>
      <c r="AI905" s="90" t="s">
        <v>89</v>
      </c>
      <c r="AJ905" s="90" t="s">
        <v>89</v>
      </c>
      <c r="AK905" s="90" t="s">
        <v>89</v>
      </c>
      <c r="AL905" s="90" t="s">
        <v>89</v>
      </c>
      <c r="AM905" s="90" t="s">
        <v>89</v>
      </c>
      <c r="AN905" s="90" t="s">
        <v>89</v>
      </c>
      <c r="AO905" s="90" t="s">
        <v>89</v>
      </c>
      <c r="AP905" s="90" t="s">
        <v>89</v>
      </c>
      <c r="AQ905" s="90" t="s">
        <v>90</v>
      </c>
      <c r="AR905" s="90" t="s">
        <v>90</v>
      </c>
      <c r="AS905" s="90" t="s">
        <v>91</v>
      </c>
      <c r="AT905" s="90" t="s">
        <v>92</v>
      </c>
      <c r="AU905" s="90" t="s">
        <v>92</v>
      </c>
      <c r="AV905" s="90" t="s">
        <v>93</v>
      </c>
      <c r="AW905" s="90" t="s">
        <v>7556</v>
      </c>
      <c r="AX905" s="90" t="s">
        <v>9814</v>
      </c>
      <c r="AY905" s="90" t="s">
        <v>4071</v>
      </c>
      <c r="AZ905" s="90" t="s">
        <v>9814</v>
      </c>
      <c r="BA905" s="90" t="s">
        <v>97</v>
      </c>
      <c r="BB905" s="90" t="s">
        <v>9815</v>
      </c>
      <c r="BC905" s="90" t="s">
        <v>99</v>
      </c>
      <c r="BD905" s="90" t="s">
        <v>100</v>
      </c>
      <c r="BE905" s="90" t="s">
        <v>61</v>
      </c>
      <c r="BF905" s="90" t="s">
        <v>380</v>
      </c>
      <c r="BG905" s="90" t="s">
        <v>101</v>
      </c>
    </row>
    <row r="906" s="85" customFormat="1" ht="19" customHeight="1" spans="1:59">
      <c r="A906" s="90" t="s">
        <v>1774</v>
      </c>
      <c r="B906" s="90" t="s">
        <v>1775</v>
      </c>
      <c r="C906" s="90" t="s">
        <v>9816</v>
      </c>
      <c r="D906" s="90" t="s">
        <v>9817</v>
      </c>
      <c r="E906" s="90" t="s">
        <v>9818</v>
      </c>
      <c r="F906" s="90" t="s">
        <v>9819</v>
      </c>
      <c r="G906" s="90" t="s">
        <v>9820</v>
      </c>
      <c r="H906" s="90" t="s">
        <v>2636</v>
      </c>
      <c r="I906" s="90" t="s">
        <v>9821</v>
      </c>
      <c r="J906" s="90" t="s">
        <v>9822</v>
      </c>
      <c r="K906" s="90" t="s">
        <v>9823</v>
      </c>
      <c r="L906" s="90" t="s">
        <v>73</v>
      </c>
      <c r="M906" s="90" t="s">
        <v>1823</v>
      </c>
      <c r="N906" s="90" t="s">
        <v>342</v>
      </c>
      <c r="O906" s="90" t="s">
        <v>294</v>
      </c>
      <c r="P906" s="90" t="s">
        <v>2641</v>
      </c>
      <c r="Q906" s="90" t="s">
        <v>2642</v>
      </c>
      <c r="R906" s="90" t="s">
        <v>2643</v>
      </c>
      <c r="S906" s="90" t="s">
        <v>9824</v>
      </c>
      <c r="T906" s="90" t="s">
        <v>119</v>
      </c>
      <c r="U906" s="15">
        <v>0</v>
      </c>
      <c r="V906" s="15">
        <v>19830</v>
      </c>
      <c r="W906" s="15">
        <v>14000</v>
      </c>
      <c r="X906" s="15">
        <v>11000</v>
      </c>
      <c r="Y906" s="90" t="s">
        <v>143</v>
      </c>
      <c r="Z906" s="90" t="s">
        <v>83</v>
      </c>
      <c r="AA906" s="90" t="s">
        <v>84</v>
      </c>
      <c r="AB906" s="90" t="s">
        <v>9825</v>
      </c>
      <c r="AC906" s="90" t="s">
        <v>145</v>
      </c>
      <c r="AD906" s="90" t="s">
        <v>87</v>
      </c>
      <c r="AE906" s="90" t="s">
        <v>61</v>
      </c>
      <c r="AF906" s="90" t="s">
        <v>61</v>
      </c>
      <c r="AG906" s="90" t="s">
        <v>89</v>
      </c>
      <c r="AH906" s="90" t="s">
        <v>89</v>
      </c>
      <c r="AI906" s="90" t="s">
        <v>89</v>
      </c>
      <c r="AJ906" s="90" t="s">
        <v>89</v>
      </c>
      <c r="AK906" s="90" t="s">
        <v>89</v>
      </c>
      <c r="AL906" s="90" t="s">
        <v>89</v>
      </c>
      <c r="AM906" s="90" t="s">
        <v>89</v>
      </c>
      <c r="AN906" s="90" t="s">
        <v>89</v>
      </c>
      <c r="AO906" s="90" t="s">
        <v>89</v>
      </c>
      <c r="AP906" s="90" t="s">
        <v>89</v>
      </c>
      <c r="AQ906" s="90" t="s">
        <v>90</v>
      </c>
      <c r="AR906" s="90" t="s">
        <v>90</v>
      </c>
      <c r="AS906" s="90" t="s">
        <v>91</v>
      </c>
      <c r="AT906" s="90" t="s">
        <v>92</v>
      </c>
      <c r="AU906" s="90" t="s">
        <v>92</v>
      </c>
      <c r="AV906" s="90" t="s">
        <v>93</v>
      </c>
      <c r="AW906" s="90" t="s">
        <v>9826</v>
      </c>
      <c r="AX906" s="90" t="s">
        <v>9827</v>
      </c>
      <c r="AY906" s="90" t="s">
        <v>9828</v>
      </c>
      <c r="AZ906" s="90" t="s">
        <v>9827</v>
      </c>
      <c r="BA906" s="90" t="s">
        <v>97</v>
      </c>
      <c r="BB906" s="90" t="s">
        <v>9829</v>
      </c>
      <c r="BC906" s="90" t="s">
        <v>99</v>
      </c>
      <c r="BD906" s="90" t="s">
        <v>150</v>
      </c>
      <c r="BE906" s="90" t="s">
        <v>61</v>
      </c>
      <c r="BF906" s="90" t="s">
        <v>119</v>
      </c>
      <c r="BG906" s="90" t="s">
        <v>101</v>
      </c>
    </row>
    <row r="907" s="85" customFormat="1" ht="19" customHeight="1" spans="1:59">
      <c r="A907" s="90" t="s">
        <v>151</v>
      </c>
      <c r="B907" s="90" t="s">
        <v>152</v>
      </c>
      <c r="C907" s="90" t="s">
        <v>1125</v>
      </c>
      <c r="D907" s="90" t="s">
        <v>1126</v>
      </c>
      <c r="E907" s="90" t="s">
        <v>4019</v>
      </c>
      <c r="F907" s="90" t="s">
        <v>4020</v>
      </c>
      <c r="G907" s="90" t="s">
        <v>2937</v>
      </c>
      <c r="H907" s="90" t="s">
        <v>109</v>
      </c>
      <c r="I907" s="90" t="s">
        <v>9830</v>
      </c>
      <c r="J907" s="90" t="s">
        <v>9831</v>
      </c>
      <c r="K907" s="90" t="s">
        <v>9832</v>
      </c>
      <c r="L907" s="90" t="s">
        <v>73</v>
      </c>
      <c r="M907" s="90" t="s">
        <v>9833</v>
      </c>
      <c r="N907" s="90" t="s">
        <v>137</v>
      </c>
      <c r="O907" s="90" t="s">
        <v>431</v>
      </c>
      <c r="P907" s="90" t="s">
        <v>432</v>
      </c>
      <c r="Q907" s="90" t="s">
        <v>433</v>
      </c>
      <c r="R907" s="90" t="s">
        <v>434</v>
      </c>
      <c r="S907" s="90" t="s">
        <v>9834</v>
      </c>
      <c r="T907" s="90" t="s">
        <v>328</v>
      </c>
      <c r="U907" s="15">
        <v>0</v>
      </c>
      <c r="V907" s="15">
        <v>75000</v>
      </c>
      <c r="W907" s="15">
        <v>31000</v>
      </c>
      <c r="X907" s="15">
        <v>26000</v>
      </c>
      <c r="Y907" s="90" t="s">
        <v>143</v>
      </c>
      <c r="Z907" s="90" t="s">
        <v>83</v>
      </c>
      <c r="AA907" s="90" t="s">
        <v>84</v>
      </c>
      <c r="AB907" s="90" t="s">
        <v>4026</v>
      </c>
      <c r="AC907" s="90" t="s">
        <v>359</v>
      </c>
      <c r="AD907" s="90" t="s">
        <v>87</v>
      </c>
      <c r="AE907" s="90" t="s">
        <v>61</v>
      </c>
      <c r="AF907" s="90" t="s">
        <v>61</v>
      </c>
      <c r="AG907" s="90" t="s">
        <v>89</v>
      </c>
      <c r="AH907" s="90" t="s">
        <v>89</v>
      </c>
      <c r="AI907" s="90" t="s">
        <v>89</v>
      </c>
      <c r="AJ907" s="90" t="s">
        <v>89</v>
      </c>
      <c r="AK907" s="90" t="s">
        <v>89</v>
      </c>
      <c r="AL907" s="90" t="s">
        <v>89</v>
      </c>
      <c r="AM907" s="90" t="s">
        <v>89</v>
      </c>
      <c r="AN907" s="90" t="s">
        <v>89</v>
      </c>
      <c r="AO907" s="90" t="s">
        <v>89</v>
      </c>
      <c r="AP907" s="90" t="s">
        <v>89</v>
      </c>
      <c r="AQ907" s="90" t="s">
        <v>90</v>
      </c>
      <c r="AR907" s="90" t="s">
        <v>90</v>
      </c>
      <c r="AS907" s="90" t="s">
        <v>91</v>
      </c>
      <c r="AT907" s="90" t="s">
        <v>92</v>
      </c>
      <c r="AU907" s="90" t="s">
        <v>92</v>
      </c>
      <c r="AV907" s="90" t="s">
        <v>93</v>
      </c>
      <c r="AW907" s="90" t="s">
        <v>4027</v>
      </c>
      <c r="AX907" s="90" t="s">
        <v>9835</v>
      </c>
      <c r="AY907" s="90" t="s">
        <v>4029</v>
      </c>
      <c r="AZ907" s="90" t="s">
        <v>9835</v>
      </c>
      <c r="BA907" s="90" t="s">
        <v>97</v>
      </c>
      <c r="BB907" s="90" t="s">
        <v>9836</v>
      </c>
      <c r="BC907" s="90" t="s">
        <v>99</v>
      </c>
      <c r="BD907" s="90" t="s">
        <v>150</v>
      </c>
      <c r="BE907" s="90" t="s">
        <v>61</v>
      </c>
      <c r="BF907" s="90" t="s">
        <v>328</v>
      </c>
      <c r="BG907" s="90" t="s">
        <v>101</v>
      </c>
    </row>
    <row r="908" s="85" customFormat="1" ht="19" customHeight="1" spans="1:59">
      <c r="A908" s="90" t="s">
        <v>694</v>
      </c>
      <c r="B908" s="90" t="s">
        <v>695</v>
      </c>
      <c r="C908" s="90" t="s">
        <v>958</v>
      </c>
      <c r="D908" s="90" t="s">
        <v>959</v>
      </c>
      <c r="E908" s="90" t="s">
        <v>5165</v>
      </c>
      <c r="F908" s="90" t="s">
        <v>3508</v>
      </c>
      <c r="G908" s="90" t="s">
        <v>3509</v>
      </c>
      <c r="H908" s="90" t="s">
        <v>605</v>
      </c>
      <c r="I908" s="90" t="s">
        <v>9837</v>
      </c>
      <c r="J908" s="90" t="s">
        <v>9838</v>
      </c>
      <c r="K908" s="90" t="s">
        <v>9839</v>
      </c>
      <c r="L908" s="90" t="s">
        <v>73</v>
      </c>
      <c r="M908" s="90" t="s">
        <v>9840</v>
      </c>
      <c r="N908" s="90" t="s">
        <v>9841</v>
      </c>
      <c r="O908" s="90" t="s">
        <v>610</v>
      </c>
      <c r="P908" s="90" t="s">
        <v>611</v>
      </c>
      <c r="Q908" s="90" t="s">
        <v>612</v>
      </c>
      <c r="R908" s="90" t="s">
        <v>613</v>
      </c>
      <c r="S908" s="90" t="s">
        <v>9842</v>
      </c>
      <c r="T908" s="90" t="s">
        <v>9843</v>
      </c>
      <c r="U908" s="15">
        <v>0</v>
      </c>
      <c r="V908" s="15">
        <v>9400</v>
      </c>
      <c r="W908" s="15">
        <v>3500</v>
      </c>
      <c r="X908" s="15">
        <v>3500</v>
      </c>
      <c r="Y908" s="90" t="s">
        <v>82</v>
      </c>
      <c r="Z908" s="90" t="s">
        <v>83</v>
      </c>
      <c r="AA908" s="90" t="s">
        <v>84</v>
      </c>
      <c r="AB908" s="90" t="s">
        <v>5171</v>
      </c>
      <c r="AC908" s="90" t="s">
        <v>211</v>
      </c>
      <c r="AD908" s="90" t="s">
        <v>87</v>
      </c>
      <c r="AE908" s="90" t="s">
        <v>61</v>
      </c>
      <c r="AF908" s="90" t="s">
        <v>61</v>
      </c>
      <c r="AG908" s="90" t="s">
        <v>89</v>
      </c>
      <c r="AH908" s="90" t="s">
        <v>89</v>
      </c>
      <c r="AI908" s="90" t="s">
        <v>89</v>
      </c>
      <c r="AJ908" s="90" t="s">
        <v>88</v>
      </c>
      <c r="AK908" s="90" t="s">
        <v>89</v>
      </c>
      <c r="AL908" s="90" t="s">
        <v>89</v>
      </c>
      <c r="AM908" s="90" t="s">
        <v>89</v>
      </c>
      <c r="AN908" s="90" t="s">
        <v>89</v>
      </c>
      <c r="AO908" s="90" t="s">
        <v>88</v>
      </c>
      <c r="AP908" s="90" t="s">
        <v>89</v>
      </c>
      <c r="AQ908" s="90" t="s">
        <v>90</v>
      </c>
      <c r="AR908" s="90" t="s">
        <v>90</v>
      </c>
      <c r="AS908" s="90" t="s">
        <v>91</v>
      </c>
      <c r="AT908" s="90" t="s">
        <v>92</v>
      </c>
      <c r="AU908" s="90" t="s">
        <v>92</v>
      </c>
      <c r="AV908" s="90" t="s">
        <v>93</v>
      </c>
      <c r="AW908" s="90" t="s">
        <v>5172</v>
      </c>
      <c r="AX908" s="90" t="s">
        <v>9844</v>
      </c>
      <c r="AY908" s="90" t="s">
        <v>5174</v>
      </c>
      <c r="AZ908" s="90" t="s">
        <v>9844</v>
      </c>
      <c r="BA908" s="90" t="s">
        <v>97</v>
      </c>
      <c r="BB908" s="90" t="s">
        <v>9845</v>
      </c>
      <c r="BC908" s="90" t="s">
        <v>99</v>
      </c>
      <c r="BD908" s="90" t="s">
        <v>100</v>
      </c>
      <c r="BE908" s="90" t="s">
        <v>61</v>
      </c>
      <c r="BF908" s="97" t="s">
        <v>262</v>
      </c>
      <c r="BG908" s="90" t="s">
        <v>101</v>
      </c>
    </row>
    <row r="909" s="85" customFormat="1" ht="19" customHeight="1" spans="1:59">
      <c r="A909" s="90" t="s">
        <v>2742</v>
      </c>
      <c r="B909" s="90" t="s">
        <v>2743</v>
      </c>
      <c r="C909" s="90" t="s">
        <v>2976</v>
      </c>
      <c r="D909" s="90" t="s">
        <v>2977</v>
      </c>
      <c r="E909" s="90" t="s">
        <v>2978</v>
      </c>
      <c r="F909" s="90" t="s">
        <v>9846</v>
      </c>
      <c r="G909" s="90" t="s">
        <v>2747</v>
      </c>
      <c r="H909" s="90" t="s">
        <v>369</v>
      </c>
      <c r="I909" s="90" t="s">
        <v>9847</v>
      </c>
      <c r="J909" s="90" t="s">
        <v>9848</v>
      </c>
      <c r="K909" s="90" t="s">
        <v>9849</v>
      </c>
      <c r="L909" s="90" t="s">
        <v>73</v>
      </c>
      <c r="M909" s="90" t="s">
        <v>9850</v>
      </c>
      <c r="N909" s="90" t="s">
        <v>811</v>
      </c>
      <c r="O909" s="90" t="s">
        <v>375</v>
      </c>
      <c r="P909" s="90" t="s">
        <v>376</v>
      </c>
      <c r="Q909" s="90" t="s">
        <v>377</v>
      </c>
      <c r="R909" s="90" t="s">
        <v>378</v>
      </c>
      <c r="S909" s="90" t="s">
        <v>9851</v>
      </c>
      <c r="T909" s="90" t="s">
        <v>380</v>
      </c>
      <c r="U909" s="15">
        <v>0</v>
      </c>
      <c r="V909" s="15">
        <v>12517</v>
      </c>
      <c r="W909" s="15">
        <v>7000</v>
      </c>
      <c r="X909" s="15">
        <v>1000</v>
      </c>
      <c r="Y909" s="90" t="s">
        <v>143</v>
      </c>
      <c r="Z909" s="90" t="s">
        <v>83</v>
      </c>
      <c r="AA909" s="90" t="s">
        <v>84</v>
      </c>
      <c r="AB909" s="90" t="s">
        <v>2988</v>
      </c>
      <c r="AC909" s="90" t="s">
        <v>145</v>
      </c>
      <c r="AD909" s="90" t="s">
        <v>87</v>
      </c>
      <c r="AE909" s="90" t="s">
        <v>61</v>
      </c>
      <c r="AF909" s="90" t="s">
        <v>61</v>
      </c>
      <c r="AG909" s="90" t="s">
        <v>89</v>
      </c>
      <c r="AH909" s="90" t="s">
        <v>89</v>
      </c>
      <c r="AI909" s="90" t="s">
        <v>89</v>
      </c>
      <c r="AJ909" s="90" t="s">
        <v>89</v>
      </c>
      <c r="AK909" s="90" t="s">
        <v>89</v>
      </c>
      <c r="AL909" s="90" t="s">
        <v>89</v>
      </c>
      <c r="AM909" s="90" t="s">
        <v>89</v>
      </c>
      <c r="AN909" s="90" t="s">
        <v>89</v>
      </c>
      <c r="AO909" s="90" t="s">
        <v>89</v>
      </c>
      <c r="AP909" s="90" t="s">
        <v>89</v>
      </c>
      <c r="AQ909" s="90" t="s">
        <v>90</v>
      </c>
      <c r="AR909" s="90" t="s">
        <v>90</v>
      </c>
      <c r="AS909" s="90" t="s">
        <v>91</v>
      </c>
      <c r="AT909" s="90" t="s">
        <v>92</v>
      </c>
      <c r="AU909" s="90" t="s">
        <v>92</v>
      </c>
      <c r="AV909" s="90" t="s">
        <v>93</v>
      </c>
      <c r="AW909" s="90" t="s">
        <v>2989</v>
      </c>
      <c r="AX909" s="90" t="s">
        <v>9852</v>
      </c>
      <c r="AY909" s="90" t="s">
        <v>2991</v>
      </c>
      <c r="AZ909" s="90" t="s">
        <v>9852</v>
      </c>
      <c r="BA909" s="90" t="s">
        <v>97</v>
      </c>
      <c r="BB909" s="90" t="s">
        <v>9853</v>
      </c>
      <c r="BC909" s="90" t="s">
        <v>99</v>
      </c>
      <c r="BD909" s="90" t="s">
        <v>150</v>
      </c>
      <c r="BE909" s="90" t="s">
        <v>61</v>
      </c>
      <c r="BF909" s="90" t="s">
        <v>380</v>
      </c>
      <c r="BG909" s="90" t="s">
        <v>101</v>
      </c>
    </row>
    <row r="910" s="85" customFormat="1" ht="19" customHeight="1" spans="1:59">
      <c r="A910" s="90" t="s">
        <v>441</v>
      </c>
      <c r="B910" s="90" t="s">
        <v>442</v>
      </c>
      <c r="C910" s="90" t="s">
        <v>1270</v>
      </c>
      <c r="D910" s="90" t="s">
        <v>1271</v>
      </c>
      <c r="E910" s="90" t="s">
        <v>3275</v>
      </c>
      <c r="F910" s="90" t="s">
        <v>3276</v>
      </c>
      <c r="G910" s="90" t="s">
        <v>3276</v>
      </c>
      <c r="H910" s="90" t="s">
        <v>232</v>
      </c>
      <c r="I910" s="90" t="s">
        <v>9854</v>
      </c>
      <c r="J910" s="90" t="s">
        <v>9855</v>
      </c>
      <c r="K910" s="90" t="s">
        <v>9856</v>
      </c>
      <c r="L910" s="90" t="s">
        <v>73</v>
      </c>
      <c r="M910" s="90" t="s">
        <v>979</v>
      </c>
      <c r="N910" s="90" t="s">
        <v>527</v>
      </c>
      <c r="O910" s="90" t="s">
        <v>238</v>
      </c>
      <c r="P910" s="90" t="s">
        <v>239</v>
      </c>
      <c r="Q910" s="90" t="s">
        <v>240</v>
      </c>
      <c r="R910" s="90" t="s">
        <v>241</v>
      </c>
      <c r="S910" s="90" t="s">
        <v>9857</v>
      </c>
      <c r="T910" s="90" t="s">
        <v>380</v>
      </c>
      <c r="U910" s="15">
        <v>0</v>
      </c>
      <c r="V910" s="15">
        <v>30000</v>
      </c>
      <c r="W910" s="15">
        <v>20000</v>
      </c>
      <c r="X910" s="15">
        <v>10000</v>
      </c>
      <c r="Y910" s="90" t="s">
        <v>143</v>
      </c>
      <c r="Z910" s="90" t="s">
        <v>83</v>
      </c>
      <c r="AA910" s="90" t="s">
        <v>84</v>
      </c>
      <c r="AB910" s="90" t="s">
        <v>7174</v>
      </c>
      <c r="AC910" s="90" t="s">
        <v>121</v>
      </c>
      <c r="AD910" s="90" t="s">
        <v>87</v>
      </c>
      <c r="AE910" s="90" t="s">
        <v>61</v>
      </c>
      <c r="AF910" s="90" t="s">
        <v>61</v>
      </c>
      <c r="AG910" s="90" t="s">
        <v>89</v>
      </c>
      <c r="AH910" s="90" t="s">
        <v>89</v>
      </c>
      <c r="AI910" s="90" t="s">
        <v>89</v>
      </c>
      <c r="AJ910" s="90" t="s">
        <v>89</v>
      </c>
      <c r="AK910" s="90" t="s">
        <v>89</v>
      </c>
      <c r="AL910" s="90" t="s">
        <v>89</v>
      </c>
      <c r="AM910" s="90" t="s">
        <v>89</v>
      </c>
      <c r="AN910" s="90" t="s">
        <v>89</v>
      </c>
      <c r="AO910" s="90" t="s">
        <v>89</v>
      </c>
      <c r="AP910" s="90" t="s">
        <v>89</v>
      </c>
      <c r="AQ910" s="90" t="s">
        <v>90</v>
      </c>
      <c r="AR910" s="90" t="s">
        <v>90</v>
      </c>
      <c r="AS910" s="90" t="s">
        <v>91</v>
      </c>
      <c r="AT910" s="90" t="s">
        <v>92</v>
      </c>
      <c r="AU910" s="90" t="s">
        <v>92</v>
      </c>
      <c r="AV910" s="90" t="s">
        <v>93</v>
      </c>
      <c r="AW910" s="90" t="s">
        <v>3284</v>
      </c>
      <c r="AX910" s="90" t="s">
        <v>9858</v>
      </c>
      <c r="AY910" s="90" t="s">
        <v>3286</v>
      </c>
      <c r="AZ910" s="90" t="s">
        <v>9858</v>
      </c>
      <c r="BA910" s="90" t="s">
        <v>97</v>
      </c>
      <c r="BB910" s="90" t="s">
        <v>9859</v>
      </c>
      <c r="BC910" s="90" t="s">
        <v>99</v>
      </c>
      <c r="BD910" s="90" t="s">
        <v>150</v>
      </c>
      <c r="BE910" s="90" t="s">
        <v>61</v>
      </c>
      <c r="BF910" s="90" t="s">
        <v>380</v>
      </c>
      <c r="BG910" s="90" t="s">
        <v>101</v>
      </c>
    </row>
    <row r="911" s="85" customFormat="1" ht="19" customHeight="1" spans="1:59">
      <c r="A911" s="90" t="s">
        <v>267</v>
      </c>
      <c r="B911" s="90" t="s">
        <v>268</v>
      </c>
      <c r="C911" s="90" t="s">
        <v>269</v>
      </c>
      <c r="D911" s="90" t="s">
        <v>270</v>
      </c>
      <c r="E911" s="90" t="s">
        <v>9860</v>
      </c>
      <c r="F911" s="90" t="s">
        <v>3523</v>
      </c>
      <c r="G911" s="90" t="s">
        <v>3523</v>
      </c>
      <c r="H911" s="90" t="s">
        <v>539</v>
      </c>
      <c r="I911" s="90" t="s">
        <v>9861</v>
      </c>
      <c r="J911" s="90" t="s">
        <v>9862</v>
      </c>
      <c r="K911" s="90" t="s">
        <v>9863</v>
      </c>
      <c r="L911" s="90" t="s">
        <v>73</v>
      </c>
      <c r="M911" s="90" t="s">
        <v>9864</v>
      </c>
      <c r="N911" s="90" t="s">
        <v>203</v>
      </c>
      <c r="O911" s="90" t="s">
        <v>238</v>
      </c>
      <c r="P911" s="90" t="s">
        <v>239</v>
      </c>
      <c r="Q911" s="90" t="s">
        <v>240</v>
      </c>
      <c r="R911" s="90" t="s">
        <v>241</v>
      </c>
      <c r="S911" s="90" t="s">
        <v>9865</v>
      </c>
      <c r="T911" s="90" t="s">
        <v>119</v>
      </c>
      <c r="U911" s="15">
        <v>0</v>
      </c>
      <c r="V911" s="15">
        <v>133000</v>
      </c>
      <c r="W911" s="15">
        <v>100000</v>
      </c>
      <c r="X911" s="15">
        <v>30000</v>
      </c>
      <c r="Y911" s="90" t="s">
        <v>143</v>
      </c>
      <c r="Z911" s="90" t="s">
        <v>83</v>
      </c>
      <c r="AA911" s="90" t="s">
        <v>84</v>
      </c>
      <c r="AB911" s="90" t="s">
        <v>9866</v>
      </c>
      <c r="AC911" s="90" t="s">
        <v>211</v>
      </c>
      <c r="AD911" s="90" t="s">
        <v>87</v>
      </c>
      <c r="AE911" s="90" t="s">
        <v>61</v>
      </c>
      <c r="AF911" s="90" t="s">
        <v>61</v>
      </c>
      <c r="AG911" s="90" t="s">
        <v>89</v>
      </c>
      <c r="AH911" s="90" t="s">
        <v>89</v>
      </c>
      <c r="AI911" s="90" t="s">
        <v>89</v>
      </c>
      <c r="AJ911" s="90" t="s">
        <v>89</v>
      </c>
      <c r="AK911" s="90" t="s">
        <v>89</v>
      </c>
      <c r="AL911" s="90" t="s">
        <v>89</v>
      </c>
      <c r="AM911" s="90" t="s">
        <v>89</v>
      </c>
      <c r="AN911" s="90" t="s">
        <v>89</v>
      </c>
      <c r="AO911" s="90" t="s">
        <v>89</v>
      </c>
      <c r="AP911" s="90" t="s">
        <v>89</v>
      </c>
      <c r="AQ911" s="90" t="s">
        <v>90</v>
      </c>
      <c r="AR911" s="90" t="s">
        <v>90</v>
      </c>
      <c r="AS911" s="90" t="s">
        <v>91</v>
      </c>
      <c r="AT911" s="90" t="s">
        <v>92</v>
      </c>
      <c r="AU911" s="90" t="s">
        <v>92</v>
      </c>
      <c r="AV911" s="90" t="s">
        <v>93</v>
      </c>
      <c r="AW911" s="90" t="s">
        <v>9867</v>
      </c>
      <c r="AX911" s="90" t="s">
        <v>9868</v>
      </c>
      <c r="AY911" s="90" t="s">
        <v>9869</v>
      </c>
      <c r="AZ911" s="90" t="s">
        <v>9868</v>
      </c>
      <c r="BA911" s="90" t="s">
        <v>215</v>
      </c>
      <c r="BB911" s="90" t="s">
        <v>9870</v>
      </c>
      <c r="BC911" s="90" t="s">
        <v>99</v>
      </c>
      <c r="BD911" s="90" t="s">
        <v>150</v>
      </c>
      <c r="BE911" s="90" t="s">
        <v>61</v>
      </c>
      <c r="BF911" s="90" t="s">
        <v>119</v>
      </c>
      <c r="BG911" s="90" t="s">
        <v>101</v>
      </c>
    </row>
    <row r="912" s="85" customFormat="1" ht="19" customHeight="1" spans="1:59">
      <c r="A912" s="90" t="s">
        <v>267</v>
      </c>
      <c r="B912" s="90" t="s">
        <v>268</v>
      </c>
      <c r="C912" s="90" t="s">
        <v>6205</v>
      </c>
      <c r="D912" s="90" t="s">
        <v>6206</v>
      </c>
      <c r="E912" s="90" t="s">
        <v>6548</v>
      </c>
      <c r="F912" s="90" t="s">
        <v>6549</v>
      </c>
      <c r="G912" s="90" t="s">
        <v>3523</v>
      </c>
      <c r="H912" s="90" t="s">
        <v>539</v>
      </c>
      <c r="I912" s="90" t="s">
        <v>9871</v>
      </c>
      <c r="J912" s="90" t="s">
        <v>9872</v>
      </c>
      <c r="K912" s="90" t="s">
        <v>9873</v>
      </c>
      <c r="L912" s="90" t="s">
        <v>73</v>
      </c>
      <c r="M912" s="90" t="s">
        <v>341</v>
      </c>
      <c r="N912" s="90" t="s">
        <v>880</v>
      </c>
      <c r="O912" s="90" t="s">
        <v>1875</v>
      </c>
      <c r="P912" s="90" t="s">
        <v>1876</v>
      </c>
      <c r="Q912" s="90" t="s">
        <v>2597</v>
      </c>
      <c r="R912" s="90" t="s">
        <v>1878</v>
      </c>
      <c r="S912" s="90" t="s">
        <v>9874</v>
      </c>
      <c r="T912" s="90" t="s">
        <v>380</v>
      </c>
      <c r="U912" s="15">
        <v>0</v>
      </c>
      <c r="V912" s="15">
        <v>27167</v>
      </c>
      <c r="W912" s="15">
        <v>21000</v>
      </c>
      <c r="X912" s="15">
        <v>6300</v>
      </c>
      <c r="Y912" s="90" t="s">
        <v>82</v>
      </c>
      <c r="Z912" s="90" t="s">
        <v>83</v>
      </c>
      <c r="AA912" s="90" t="s">
        <v>84</v>
      </c>
      <c r="AB912" s="90" t="s">
        <v>6554</v>
      </c>
      <c r="AC912" s="90" t="s">
        <v>359</v>
      </c>
      <c r="AD912" s="90" t="s">
        <v>87</v>
      </c>
      <c r="AE912" s="90" t="s">
        <v>61</v>
      </c>
      <c r="AF912" s="90" t="s">
        <v>61</v>
      </c>
      <c r="AG912" s="90" t="s">
        <v>89</v>
      </c>
      <c r="AH912" s="90" t="s">
        <v>89</v>
      </c>
      <c r="AI912" s="90" t="s">
        <v>89</v>
      </c>
      <c r="AJ912" s="90" t="s">
        <v>89</v>
      </c>
      <c r="AK912" s="90" t="s">
        <v>89</v>
      </c>
      <c r="AL912" s="90" t="s">
        <v>89</v>
      </c>
      <c r="AM912" s="90" t="s">
        <v>89</v>
      </c>
      <c r="AN912" s="90" t="s">
        <v>89</v>
      </c>
      <c r="AO912" s="90" t="s">
        <v>89</v>
      </c>
      <c r="AP912" s="90" t="s">
        <v>89</v>
      </c>
      <c r="AQ912" s="90" t="s">
        <v>90</v>
      </c>
      <c r="AR912" s="90" t="s">
        <v>90</v>
      </c>
      <c r="AS912" s="90" t="s">
        <v>91</v>
      </c>
      <c r="AT912" s="90" t="s">
        <v>92</v>
      </c>
      <c r="AU912" s="90" t="s">
        <v>92</v>
      </c>
      <c r="AV912" s="90" t="s">
        <v>93</v>
      </c>
      <c r="AW912" s="90" t="s">
        <v>6555</v>
      </c>
      <c r="AX912" s="90" t="s">
        <v>9875</v>
      </c>
      <c r="AY912" s="90" t="s">
        <v>6557</v>
      </c>
      <c r="AZ912" s="90" t="s">
        <v>9875</v>
      </c>
      <c r="BA912" s="90" t="s">
        <v>97</v>
      </c>
      <c r="BB912" s="90" t="s">
        <v>9876</v>
      </c>
      <c r="BC912" s="90" t="s">
        <v>99</v>
      </c>
      <c r="BD912" s="90" t="s">
        <v>100</v>
      </c>
      <c r="BE912" s="90" t="s">
        <v>61</v>
      </c>
      <c r="BF912" s="90" t="s">
        <v>380</v>
      </c>
      <c r="BG912" s="90" t="s">
        <v>101</v>
      </c>
    </row>
    <row r="913" s="85" customFormat="1" ht="19" customHeight="1" spans="1:59">
      <c r="A913" s="90" t="s">
        <v>419</v>
      </c>
      <c r="B913" s="90" t="s">
        <v>420</v>
      </c>
      <c r="C913" s="90" t="s">
        <v>1552</v>
      </c>
      <c r="D913" s="90" t="s">
        <v>1553</v>
      </c>
      <c r="E913" s="90" t="s">
        <v>9877</v>
      </c>
      <c r="F913" s="90" t="s">
        <v>9878</v>
      </c>
      <c r="G913" s="90" t="s">
        <v>538</v>
      </c>
      <c r="H913" s="90" t="s">
        <v>539</v>
      </c>
      <c r="I913" s="90" t="s">
        <v>9879</v>
      </c>
      <c r="J913" s="90" t="s">
        <v>9880</v>
      </c>
      <c r="K913" s="90" t="s">
        <v>9881</v>
      </c>
      <c r="L913" s="90" t="s">
        <v>73</v>
      </c>
      <c r="M913" s="90" t="s">
        <v>9882</v>
      </c>
      <c r="N913" s="90" t="s">
        <v>7341</v>
      </c>
      <c r="O913" s="90" t="s">
        <v>238</v>
      </c>
      <c r="P913" s="90" t="s">
        <v>239</v>
      </c>
      <c r="Q913" s="90" t="s">
        <v>240</v>
      </c>
      <c r="R913" s="90" t="s">
        <v>241</v>
      </c>
      <c r="S913" s="90" t="s">
        <v>9883</v>
      </c>
      <c r="T913" s="90" t="s">
        <v>380</v>
      </c>
      <c r="U913" s="15">
        <v>0</v>
      </c>
      <c r="V913" s="15">
        <v>75000</v>
      </c>
      <c r="W913" s="15">
        <v>50000</v>
      </c>
      <c r="X913" s="15">
        <v>20000</v>
      </c>
      <c r="Y913" s="90" t="s">
        <v>82</v>
      </c>
      <c r="Z913" s="90" t="s">
        <v>83</v>
      </c>
      <c r="AA913" s="90" t="s">
        <v>84</v>
      </c>
      <c r="AB913" s="90" t="s">
        <v>9884</v>
      </c>
      <c r="AC913" s="90" t="s">
        <v>145</v>
      </c>
      <c r="AD913" s="90" t="s">
        <v>87</v>
      </c>
      <c r="AE913" s="90" t="s">
        <v>61</v>
      </c>
      <c r="AF913" s="90" t="s">
        <v>61</v>
      </c>
      <c r="AG913" s="90" t="s">
        <v>89</v>
      </c>
      <c r="AH913" s="90" t="s">
        <v>89</v>
      </c>
      <c r="AI913" s="90" t="s">
        <v>89</v>
      </c>
      <c r="AJ913" s="90" t="s">
        <v>89</v>
      </c>
      <c r="AK913" s="90" t="s">
        <v>89</v>
      </c>
      <c r="AL913" s="90" t="s">
        <v>89</v>
      </c>
      <c r="AM913" s="90" t="s">
        <v>89</v>
      </c>
      <c r="AN913" s="90" t="s">
        <v>89</v>
      </c>
      <c r="AO913" s="90" t="s">
        <v>89</v>
      </c>
      <c r="AP913" s="90" t="s">
        <v>89</v>
      </c>
      <c r="AQ913" s="90" t="s">
        <v>90</v>
      </c>
      <c r="AR913" s="90" t="s">
        <v>90</v>
      </c>
      <c r="AS913" s="90" t="s">
        <v>91</v>
      </c>
      <c r="AT913" s="90" t="s">
        <v>92</v>
      </c>
      <c r="AU913" s="90" t="s">
        <v>92</v>
      </c>
      <c r="AV913" s="90" t="s">
        <v>93</v>
      </c>
      <c r="AW913" s="90" t="s">
        <v>9885</v>
      </c>
      <c r="AX913" s="90" t="s">
        <v>9886</v>
      </c>
      <c r="AY913" s="90" t="s">
        <v>9887</v>
      </c>
      <c r="AZ913" s="90" t="s">
        <v>9886</v>
      </c>
      <c r="BA913" s="90" t="s">
        <v>97</v>
      </c>
      <c r="BB913" s="90" t="s">
        <v>9888</v>
      </c>
      <c r="BC913" s="90" t="s">
        <v>99</v>
      </c>
      <c r="BD913" s="90" t="s">
        <v>100</v>
      </c>
      <c r="BE913" s="90" t="s">
        <v>61</v>
      </c>
      <c r="BF913" s="90" t="s">
        <v>380</v>
      </c>
      <c r="BG913" s="90" t="s">
        <v>101</v>
      </c>
    </row>
    <row r="914" s="85" customFormat="1" ht="19" customHeight="1" spans="1:59">
      <c r="A914" s="90" t="s">
        <v>1774</v>
      </c>
      <c r="B914" s="90" t="s">
        <v>1775</v>
      </c>
      <c r="C914" s="90" t="s">
        <v>3587</v>
      </c>
      <c r="D914" s="90" t="s">
        <v>3588</v>
      </c>
      <c r="E914" s="90" t="s">
        <v>9889</v>
      </c>
      <c r="F914" s="90" t="s">
        <v>9890</v>
      </c>
      <c r="G914" s="90" t="s">
        <v>1780</v>
      </c>
      <c r="H914" s="90" t="s">
        <v>539</v>
      </c>
      <c r="I914" s="90" t="s">
        <v>9891</v>
      </c>
      <c r="J914" s="90" t="s">
        <v>9892</v>
      </c>
      <c r="K914" s="90" t="s">
        <v>9893</v>
      </c>
      <c r="L914" s="90" t="s">
        <v>73</v>
      </c>
      <c r="M914" s="90" t="s">
        <v>9894</v>
      </c>
      <c r="N914" s="90" t="s">
        <v>203</v>
      </c>
      <c r="O914" s="90" t="s">
        <v>398</v>
      </c>
      <c r="P914" s="90" t="s">
        <v>399</v>
      </c>
      <c r="Q914" s="90" t="s">
        <v>240</v>
      </c>
      <c r="R914" s="90" t="s">
        <v>241</v>
      </c>
      <c r="S914" s="90" t="s">
        <v>9895</v>
      </c>
      <c r="T914" s="90" t="s">
        <v>119</v>
      </c>
      <c r="U914" s="15">
        <v>0</v>
      </c>
      <c r="V914" s="15">
        <v>60000</v>
      </c>
      <c r="W914" s="15">
        <v>48000</v>
      </c>
      <c r="X914" s="15">
        <v>28000</v>
      </c>
      <c r="Y914" s="90" t="s">
        <v>143</v>
      </c>
      <c r="Z914" s="90" t="s">
        <v>83</v>
      </c>
      <c r="AA914" s="90" t="s">
        <v>84</v>
      </c>
      <c r="AB914" s="90" t="s">
        <v>9896</v>
      </c>
      <c r="AC914" s="90" t="s">
        <v>145</v>
      </c>
      <c r="AD914" s="90" t="s">
        <v>87</v>
      </c>
      <c r="AE914" s="90" t="s">
        <v>61</v>
      </c>
      <c r="AF914" s="90" t="s">
        <v>61</v>
      </c>
      <c r="AG914" s="90" t="s">
        <v>89</v>
      </c>
      <c r="AH914" s="90" t="s">
        <v>89</v>
      </c>
      <c r="AI914" s="90" t="s">
        <v>89</v>
      </c>
      <c r="AJ914" s="90" t="s">
        <v>89</v>
      </c>
      <c r="AK914" s="90" t="s">
        <v>89</v>
      </c>
      <c r="AL914" s="90" t="s">
        <v>89</v>
      </c>
      <c r="AM914" s="90" t="s">
        <v>89</v>
      </c>
      <c r="AN914" s="90" t="s">
        <v>89</v>
      </c>
      <c r="AO914" s="90" t="s">
        <v>89</v>
      </c>
      <c r="AP914" s="90" t="s">
        <v>89</v>
      </c>
      <c r="AQ914" s="90" t="s">
        <v>90</v>
      </c>
      <c r="AR914" s="90" t="s">
        <v>90</v>
      </c>
      <c r="AS914" s="90" t="s">
        <v>91</v>
      </c>
      <c r="AT914" s="90" t="s">
        <v>92</v>
      </c>
      <c r="AU914" s="90" t="s">
        <v>92</v>
      </c>
      <c r="AV914" s="90" t="s">
        <v>93</v>
      </c>
      <c r="AW914" s="90" t="s">
        <v>9897</v>
      </c>
      <c r="AX914" s="90" t="s">
        <v>9898</v>
      </c>
      <c r="AY914" s="90" t="s">
        <v>9899</v>
      </c>
      <c r="AZ914" s="90" t="s">
        <v>9898</v>
      </c>
      <c r="BA914" s="90" t="s">
        <v>97</v>
      </c>
      <c r="BB914" s="90" t="s">
        <v>9900</v>
      </c>
      <c r="BC914" s="90" t="s">
        <v>99</v>
      </c>
      <c r="BD914" s="90" t="s">
        <v>150</v>
      </c>
      <c r="BE914" s="90" t="s">
        <v>61</v>
      </c>
      <c r="BF914" s="90" t="s">
        <v>119</v>
      </c>
      <c r="BG914" s="90" t="s">
        <v>101</v>
      </c>
    </row>
    <row r="915" s="85" customFormat="1" ht="19" customHeight="1" spans="1:59">
      <c r="A915" s="90" t="s">
        <v>226</v>
      </c>
      <c r="B915" s="90" t="s">
        <v>227</v>
      </c>
      <c r="C915" s="90" t="s">
        <v>406</v>
      </c>
      <c r="D915" s="90" t="s">
        <v>407</v>
      </c>
      <c r="E915" s="90" t="s">
        <v>2172</v>
      </c>
      <c r="F915" s="90" t="s">
        <v>2173</v>
      </c>
      <c r="G915" s="90" t="s">
        <v>2174</v>
      </c>
      <c r="H915" s="90" t="s">
        <v>1299</v>
      </c>
      <c r="I915" s="90" t="s">
        <v>9901</v>
      </c>
      <c r="J915" s="90" t="s">
        <v>9902</v>
      </c>
      <c r="K915" s="90" t="s">
        <v>9903</v>
      </c>
      <c r="L915" s="90" t="s">
        <v>73</v>
      </c>
      <c r="M915" s="90" t="s">
        <v>341</v>
      </c>
      <c r="N915" s="90" t="s">
        <v>2178</v>
      </c>
      <c r="O915" s="90" t="s">
        <v>1726</v>
      </c>
      <c r="P915" s="90" t="s">
        <v>1727</v>
      </c>
      <c r="Q915" s="90" t="s">
        <v>1728</v>
      </c>
      <c r="R915" s="90" t="s">
        <v>1307</v>
      </c>
      <c r="S915" s="90" t="s">
        <v>9904</v>
      </c>
      <c r="T915" s="90" t="s">
        <v>380</v>
      </c>
      <c r="U915" s="15">
        <v>0</v>
      </c>
      <c r="V915" s="15">
        <v>35000</v>
      </c>
      <c r="W915" s="15">
        <v>28000</v>
      </c>
      <c r="X915" s="15">
        <v>12000</v>
      </c>
      <c r="Y915" s="90" t="s">
        <v>82</v>
      </c>
      <c r="Z915" s="90" t="s">
        <v>83</v>
      </c>
      <c r="AA915" s="90" t="s">
        <v>84</v>
      </c>
      <c r="AB915" s="90" t="s">
        <v>2180</v>
      </c>
      <c r="AC915" s="90" t="s">
        <v>211</v>
      </c>
      <c r="AD915" s="90" t="s">
        <v>87</v>
      </c>
      <c r="AE915" s="90" t="s">
        <v>61</v>
      </c>
      <c r="AF915" s="90" t="s">
        <v>61</v>
      </c>
      <c r="AG915" s="90" t="s">
        <v>89</v>
      </c>
      <c r="AH915" s="90" t="s">
        <v>89</v>
      </c>
      <c r="AI915" s="90" t="s">
        <v>89</v>
      </c>
      <c r="AJ915" s="90" t="s">
        <v>89</v>
      </c>
      <c r="AK915" s="90" t="s">
        <v>89</v>
      </c>
      <c r="AL915" s="90" t="s">
        <v>89</v>
      </c>
      <c r="AM915" s="90" t="s">
        <v>89</v>
      </c>
      <c r="AN915" s="90" t="s">
        <v>89</v>
      </c>
      <c r="AO915" s="90" t="s">
        <v>89</v>
      </c>
      <c r="AP915" s="90" t="s">
        <v>89</v>
      </c>
      <c r="AQ915" s="90" t="s">
        <v>90</v>
      </c>
      <c r="AR915" s="90" t="s">
        <v>90</v>
      </c>
      <c r="AS915" s="90" t="s">
        <v>91</v>
      </c>
      <c r="AT915" s="90" t="s">
        <v>92</v>
      </c>
      <c r="AU915" s="90" t="s">
        <v>92</v>
      </c>
      <c r="AV915" s="90" t="s">
        <v>93</v>
      </c>
      <c r="AW915" s="90" t="s">
        <v>2181</v>
      </c>
      <c r="AX915" s="90" t="s">
        <v>9905</v>
      </c>
      <c r="AY915" s="90" t="s">
        <v>2183</v>
      </c>
      <c r="AZ915" s="90" t="s">
        <v>9905</v>
      </c>
      <c r="BA915" s="90" t="s">
        <v>97</v>
      </c>
      <c r="BB915" s="90" t="s">
        <v>9906</v>
      </c>
      <c r="BC915" s="90" t="s">
        <v>99</v>
      </c>
      <c r="BD915" s="90" t="s">
        <v>100</v>
      </c>
      <c r="BE915" s="90" t="s">
        <v>61</v>
      </c>
      <c r="BF915" s="90" t="s">
        <v>380</v>
      </c>
      <c r="BG915" s="90" t="s">
        <v>101</v>
      </c>
    </row>
    <row r="916" s="85" customFormat="1" ht="19" customHeight="1" spans="1:59">
      <c r="A916" s="90" t="s">
        <v>174</v>
      </c>
      <c r="B916" s="90" t="s">
        <v>175</v>
      </c>
      <c r="C916" s="90" t="s">
        <v>9907</v>
      </c>
      <c r="D916" s="90" t="s">
        <v>9908</v>
      </c>
      <c r="E916" s="90" t="s">
        <v>9909</v>
      </c>
      <c r="F916" s="90" t="s">
        <v>9910</v>
      </c>
      <c r="G916" s="90" t="s">
        <v>893</v>
      </c>
      <c r="H916" s="90" t="s">
        <v>109</v>
      </c>
      <c r="I916" s="90" t="s">
        <v>9911</v>
      </c>
      <c r="J916" s="90" t="s">
        <v>9912</v>
      </c>
      <c r="K916" s="90" t="s">
        <v>9913</v>
      </c>
      <c r="L916" s="90" t="s">
        <v>73</v>
      </c>
      <c r="M916" s="90" t="s">
        <v>1115</v>
      </c>
      <c r="N916" s="90" t="s">
        <v>1276</v>
      </c>
      <c r="O916" s="90" t="s">
        <v>221</v>
      </c>
      <c r="P916" s="90" t="s">
        <v>222</v>
      </c>
      <c r="Q916" s="90" t="s">
        <v>206</v>
      </c>
      <c r="R916" s="90" t="s">
        <v>207</v>
      </c>
      <c r="S916" s="90" t="s">
        <v>9914</v>
      </c>
      <c r="T916" s="90" t="s">
        <v>119</v>
      </c>
      <c r="U916" s="15">
        <v>0</v>
      </c>
      <c r="V916" s="15">
        <v>24945</v>
      </c>
      <c r="W916" s="15">
        <v>19000</v>
      </c>
      <c r="X916" s="15">
        <v>4000</v>
      </c>
      <c r="Y916" s="90" t="s">
        <v>143</v>
      </c>
      <c r="Z916" s="90" t="s">
        <v>83</v>
      </c>
      <c r="AA916" s="90" t="s">
        <v>84</v>
      </c>
      <c r="AB916" s="90" t="s">
        <v>9910</v>
      </c>
      <c r="AC916" s="90" t="s">
        <v>121</v>
      </c>
      <c r="AD916" s="90" t="s">
        <v>87</v>
      </c>
      <c r="AE916" s="90" t="s">
        <v>61</v>
      </c>
      <c r="AF916" s="90" t="s">
        <v>61</v>
      </c>
      <c r="AG916" s="90" t="s">
        <v>89</v>
      </c>
      <c r="AH916" s="90" t="s">
        <v>89</v>
      </c>
      <c r="AI916" s="90" t="s">
        <v>89</v>
      </c>
      <c r="AJ916" s="90" t="s">
        <v>89</v>
      </c>
      <c r="AK916" s="90" t="s">
        <v>89</v>
      </c>
      <c r="AL916" s="90" t="s">
        <v>89</v>
      </c>
      <c r="AM916" s="90" t="s">
        <v>89</v>
      </c>
      <c r="AN916" s="90" t="s">
        <v>89</v>
      </c>
      <c r="AO916" s="90" t="s">
        <v>89</v>
      </c>
      <c r="AP916" s="90" t="s">
        <v>89</v>
      </c>
      <c r="AQ916" s="90" t="s">
        <v>90</v>
      </c>
      <c r="AR916" s="90" t="s">
        <v>90</v>
      </c>
      <c r="AS916" s="90" t="s">
        <v>91</v>
      </c>
      <c r="AT916" s="90" t="s">
        <v>92</v>
      </c>
      <c r="AU916" s="90" t="s">
        <v>92</v>
      </c>
      <c r="AV916" s="90" t="s">
        <v>93</v>
      </c>
      <c r="AW916" s="90" t="s">
        <v>9915</v>
      </c>
      <c r="AX916" s="90" t="s">
        <v>9916</v>
      </c>
      <c r="AY916" s="90" t="s">
        <v>9917</v>
      </c>
      <c r="AZ916" s="90" t="s">
        <v>9916</v>
      </c>
      <c r="BA916" s="90" t="s">
        <v>97</v>
      </c>
      <c r="BB916" s="90" t="s">
        <v>9918</v>
      </c>
      <c r="BC916" s="90" t="s">
        <v>99</v>
      </c>
      <c r="BD916" s="90" t="s">
        <v>150</v>
      </c>
      <c r="BE916" s="90" t="s">
        <v>61</v>
      </c>
      <c r="BF916" s="90" t="s">
        <v>119</v>
      </c>
      <c r="BG916" s="90" t="s">
        <v>101</v>
      </c>
    </row>
    <row r="917" s="85" customFormat="1" ht="19" customHeight="1" spans="1:59">
      <c r="A917" s="90" t="s">
        <v>2742</v>
      </c>
      <c r="B917" s="90" t="s">
        <v>2743</v>
      </c>
      <c r="C917" s="90" t="s">
        <v>9919</v>
      </c>
      <c r="D917" s="90" t="s">
        <v>9920</v>
      </c>
      <c r="E917" s="90" t="s">
        <v>9921</v>
      </c>
      <c r="F917" s="90" t="s">
        <v>9922</v>
      </c>
      <c r="G917" s="90" t="s">
        <v>9923</v>
      </c>
      <c r="H917" s="90" t="s">
        <v>1571</v>
      </c>
      <c r="I917" s="90" t="s">
        <v>9924</v>
      </c>
      <c r="J917" s="90" t="s">
        <v>9925</v>
      </c>
      <c r="K917" s="90" t="s">
        <v>9926</v>
      </c>
      <c r="L917" s="90" t="s">
        <v>73</v>
      </c>
      <c r="M917" s="90" t="s">
        <v>74</v>
      </c>
      <c r="N917" s="90" t="s">
        <v>3477</v>
      </c>
      <c r="O917" s="90" t="s">
        <v>949</v>
      </c>
      <c r="P917" s="90" t="s">
        <v>950</v>
      </c>
      <c r="Q917" s="90" t="s">
        <v>257</v>
      </c>
      <c r="R917" s="90" t="s">
        <v>951</v>
      </c>
      <c r="S917" s="90" t="s">
        <v>9927</v>
      </c>
      <c r="T917" s="90" t="s">
        <v>380</v>
      </c>
      <c r="U917" s="15">
        <v>0</v>
      </c>
      <c r="V917" s="15">
        <v>31575</v>
      </c>
      <c r="W917" s="15">
        <v>25000</v>
      </c>
      <c r="X917" s="15">
        <v>5000</v>
      </c>
      <c r="Y917" s="90" t="s">
        <v>82</v>
      </c>
      <c r="Z917" s="90" t="s">
        <v>83</v>
      </c>
      <c r="AA917" s="90" t="s">
        <v>84</v>
      </c>
      <c r="AB917" s="90" t="s">
        <v>9928</v>
      </c>
      <c r="AC917" s="90" t="s">
        <v>145</v>
      </c>
      <c r="AD917" s="90" t="s">
        <v>87</v>
      </c>
      <c r="AE917" s="90" t="s">
        <v>61</v>
      </c>
      <c r="AF917" s="90" t="s">
        <v>61</v>
      </c>
      <c r="AG917" s="90" t="s">
        <v>89</v>
      </c>
      <c r="AH917" s="90" t="s">
        <v>88</v>
      </c>
      <c r="AI917" s="90" t="s">
        <v>88</v>
      </c>
      <c r="AJ917" s="90" t="s">
        <v>88</v>
      </c>
      <c r="AK917" s="90" t="s">
        <v>89</v>
      </c>
      <c r="AL917" s="90" t="s">
        <v>89</v>
      </c>
      <c r="AM917" s="90" t="s">
        <v>89</v>
      </c>
      <c r="AN917" s="90" t="s">
        <v>89</v>
      </c>
      <c r="AO917" s="90" t="s">
        <v>88</v>
      </c>
      <c r="AP917" s="90" t="s">
        <v>89</v>
      </c>
      <c r="AQ917" s="90" t="s">
        <v>90</v>
      </c>
      <c r="AR917" s="90" t="s">
        <v>90</v>
      </c>
      <c r="AS917" s="90" t="s">
        <v>91</v>
      </c>
      <c r="AT917" s="90" t="s">
        <v>92</v>
      </c>
      <c r="AU917" s="90" t="s">
        <v>92</v>
      </c>
      <c r="AV917" s="90" t="s">
        <v>93</v>
      </c>
      <c r="AW917" s="90" t="s">
        <v>9929</v>
      </c>
      <c r="AX917" s="90" t="s">
        <v>9930</v>
      </c>
      <c r="AY917" s="90" t="s">
        <v>9931</v>
      </c>
      <c r="AZ917" s="90" t="s">
        <v>9930</v>
      </c>
      <c r="BA917" s="90" t="s">
        <v>97</v>
      </c>
      <c r="BB917" s="90" t="s">
        <v>9932</v>
      </c>
      <c r="BC917" s="90" t="s">
        <v>99</v>
      </c>
      <c r="BD917" s="90" t="s">
        <v>100</v>
      </c>
      <c r="BE917" s="90" t="s">
        <v>61</v>
      </c>
      <c r="BF917" s="90" t="s">
        <v>380</v>
      </c>
      <c r="BG917" s="90" t="s">
        <v>101</v>
      </c>
    </row>
    <row r="918" s="85" customFormat="1" ht="19" customHeight="1" spans="1:59">
      <c r="A918" s="90" t="s">
        <v>302</v>
      </c>
      <c r="B918" s="90" t="s">
        <v>303</v>
      </c>
      <c r="C918" s="90" t="s">
        <v>3260</v>
      </c>
      <c r="D918" s="90" t="s">
        <v>3261</v>
      </c>
      <c r="E918" s="90" t="s">
        <v>9933</v>
      </c>
      <c r="F918" s="90" t="s">
        <v>9934</v>
      </c>
      <c r="G918" s="90" t="s">
        <v>308</v>
      </c>
      <c r="H918" s="90" t="s">
        <v>69</v>
      </c>
      <c r="I918" s="90" t="s">
        <v>9935</v>
      </c>
      <c r="J918" s="90" t="s">
        <v>9936</v>
      </c>
      <c r="K918" s="90" t="s">
        <v>9937</v>
      </c>
      <c r="L918" s="90" t="s">
        <v>73</v>
      </c>
      <c r="M918" s="90" t="s">
        <v>9938</v>
      </c>
      <c r="N918" s="90" t="s">
        <v>9939</v>
      </c>
      <c r="O918" s="90" t="s">
        <v>76</v>
      </c>
      <c r="P918" s="90" t="s">
        <v>77</v>
      </c>
      <c r="Q918" s="90" t="s">
        <v>277</v>
      </c>
      <c r="R918" s="90" t="s">
        <v>278</v>
      </c>
      <c r="S918" s="90" t="s">
        <v>9940</v>
      </c>
      <c r="T918" s="90" t="s">
        <v>328</v>
      </c>
      <c r="U918" s="15">
        <v>0</v>
      </c>
      <c r="V918" s="15">
        <v>2295.33</v>
      </c>
      <c r="W918" s="15">
        <v>2222</v>
      </c>
      <c r="X918" s="15">
        <v>2222</v>
      </c>
      <c r="Y918" s="90" t="s">
        <v>82</v>
      </c>
      <c r="Z918" s="90" t="s">
        <v>83</v>
      </c>
      <c r="AA918" s="90" t="s">
        <v>84</v>
      </c>
      <c r="AB918" s="90" t="s">
        <v>9941</v>
      </c>
      <c r="AC918" s="90" t="s">
        <v>191</v>
      </c>
      <c r="AD918" s="90" t="s">
        <v>87</v>
      </c>
      <c r="AE918" s="90" t="s">
        <v>61</v>
      </c>
      <c r="AF918" s="90" t="s">
        <v>61</v>
      </c>
      <c r="AG918" s="90" t="s">
        <v>89</v>
      </c>
      <c r="AH918" s="90" t="s">
        <v>89</v>
      </c>
      <c r="AI918" s="90" t="s">
        <v>89</v>
      </c>
      <c r="AJ918" s="90" t="s">
        <v>89</v>
      </c>
      <c r="AK918" s="90" t="s">
        <v>89</v>
      </c>
      <c r="AL918" s="90" t="s">
        <v>89</v>
      </c>
      <c r="AM918" s="90" t="s">
        <v>89</v>
      </c>
      <c r="AN918" s="90" t="s">
        <v>89</v>
      </c>
      <c r="AO918" s="90" t="s">
        <v>89</v>
      </c>
      <c r="AP918" s="90" t="s">
        <v>89</v>
      </c>
      <c r="AQ918" s="90" t="s">
        <v>90</v>
      </c>
      <c r="AR918" s="90" t="s">
        <v>90</v>
      </c>
      <c r="AS918" s="90" t="s">
        <v>91</v>
      </c>
      <c r="AT918" s="90" t="s">
        <v>92</v>
      </c>
      <c r="AU918" s="90" t="s">
        <v>92</v>
      </c>
      <c r="AV918" s="90" t="s">
        <v>93</v>
      </c>
      <c r="AW918" s="90" t="s">
        <v>9942</v>
      </c>
      <c r="AX918" s="90" t="s">
        <v>9943</v>
      </c>
      <c r="AY918" s="90" t="s">
        <v>9944</v>
      </c>
      <c r="AZ918" s="90" t="s">
        <v>9943</v>
      </c>
      <c r="BA918" s="90" t="s">
        <v>97</v>
      </c>
      <c r="BB918" s="90" t="s">
        <v>9945</v>
      </c>
      <c r="BC918" s="90" t="s">
        <v>99</v>
      </c>
      <c r="BD918" s="90" t="s">
        <v>100</v>
      </c>
      <c r="BE918" s="90" t="s">
        <v>61</v>
      </c>
      <c r="BF918" s="90" t="s">
        <v>328</v>
      </c>
      <c r="BG918" s="90" t="s">
        <v>101</v>
      </c>
    </row>
    <row r="919" s="85" customFormat="1" ht="19" customHeight="1" spans="1:59">
      <c r="A919" s="90" t="s">
        <v>226</v>
      </c>
      <c r="B919" s="90" t="s">
        <v>227</v>
      </c>
      <c r="C919" s="90" t="s">
        <v>4521</v>
      </c>
      <c r="D919" s="90" t="s">
        <v>4522</v>
      </c>
      <c r="E919" s="90" t="s">
        <v>5557</v>
      </c>
      <c r="F919" s="90" t="s">
        <v>5558</v>
      </c>
      <c r="G919" s="90" t="s">
        <v>2174</v>
      </c>
      <c r="H919" s="90" t="s">
        <v>1299</v>
      </c>
      <c r="I919" s="90" t="s">
        <v>9946</v>
      </c>
      <c r="J919" s="90" t="s">
        <v>9947</v>
      </c>
      <c r="K919" s="90" t="s">
        <v>9948</v>
      </c>
      <c r="L919" s="90" t="s">
        <v>73</v>
      </c>
      <c r="M919" s="90" t="s">
        <v>9949</v>
      </c>
      <c r="N919" s="90" t="s">
        <v>508</v>
      </c>
      <c r="O919" s="90" t="s">
        <v>1726</v>
      </c>
      <c r="P919" s="90" t="s">
        <v>1727</v>
      </c>
      <c r="Q919" s="90" t="s">
        <v>1306</v>
      </c>
      <c r="R919" s="90" t="s">
        <v>1307</v>
      </c>
      <c r="S919" s="90" t="s">
        <v>9950</v>
      </c>
      <c r="T919" s="90" t="s">
        <v>262</v>
      </c>
      <c r="U919" s="15">
        <v>0</v>
      </c>
      <c r="V919" s="15">
        <v>95000</v>
      </c>
      <c r="W919" s="15">
        <v>76000</v>
      </c>
      <c r="X919" s="15">
        <v>54800</v>
      </c>
      <c r="Y919" s="90" t="s">
        <v>143</v>
      </c>
      <c r="Z919" s="90" t="s">
        <v>83</v>
      </c>
      <c r="AA919" s="90" t="s">
        <v>84</v>
      </c>
      <c r="AB919" s="90" t="s">
        <v>5564</v>
      </c>
      <c r="AC919" s="90" t="s">
        <v>145</v>
      </c>
      <c r="AD919" s="90" t="s">
        <v>87</v>
      </c>
      <c r="AE919" s="90" t="s">
        <v>61</v>
      </c>
      <c r="AF919" s="90" t="s">
        <v>61</v>
      </c>
      <c r="AG919" s="90" t="s">
        <v>89</v>
      </c>
      <c r="AH919" s="90" t="s">
        <v>89</v>
      </c>
      <c r="AI919" s="90" t="s">
        <v>89</v>
      </c>
      <c r="AJ919" s="90" t="s">
        <v>89</v>
      </c>
      <c r="AK919" s="90" t="s">
        <v>89</v>
      </c>
      <c r="AL919" s="90" t="s">
        <v>89</v>
      </c>
      <c r="AM919" s="90" t="s">
        <v>89</v>
      </c>
      <c r="AN919" s="90" t="s">
        <v>89</v>
      </c>
      <c r="AO919" s="90" t="s">
        <v>89</v>
      </c>
      <c r="AP919" s="90" t="s">
        <v>89</v>
      </c>
      <c r="AQ919" s="90" t="s">
        <v>90</v>
      </c>
      <c r="AR919" s="90" t="s">
        <v>90</v>
      </c>
      <c r="AS919" s="90" t="s">
        <v>91</v>
      </c>
      <c r="AT919" s="90" t="s">
        <v>92</v>
      </c>
      <c r="AU919" s="90" t="s">
        <v>92</v>
      </c>
      <c r="AV919" s="90" t="s">
        <v>93</v>
      </c>
      <c r="AW919" s="90" t="s">
        <v>5565</v>
      </c>
      <c r="AX919" s="90" t="s">
        <v>9951</v>
      </c>
      <c r="AY919" s="90" t="s">
        <v>3921</v>
      </c>
      <c r="AZ919" s="90" t="s">
        <v>9951</v>
      </c>
      <c r="BA919" s="90" t="s">
        <v>215</v>
      </c>
      <c r="BB919" s="90" t="s">
        <v>9952</v>
      </c>
      <c r="BC919" s="90" t="s">
        <v>99</v>
      </c>
      <c r="BD919" s="90" t="s">
        <v>150</v>
      </c>
      <c r="BE919" s="90" t="s">
        <v>61</v>
      </c>
      <c r="BF919" s="90" t="s">
        <v>262</v>
      </c>
      <c r="BG919" s="90" t="s">
        <v>101</v>
      </c>
    </row>
    <row r="920" s="85" customFormat="1" ht="19" customHeight="1" spans="1:59">
      <c r="A920" s="90" t="s">
        <v>516</v>
      </c>
      <c r="B920" s="90" t="s">
        <v>517</v>
      </c>
      <c r="C920" s="90" t="s">
        <v>1233</v>
      </c>
      <c r="D920" s="90" t="s">
        <v>1234</v>
      </c>
      <c r="E920" s="90" t="s">
        <v>8558</v>
      </c>
      <c r="F920" s="90" t="s">
        <v>9953</v>
      </c>
      <c r="G920" s="90" t="s">
        <v>2924</v>
      </c>
      <c r="H920" s="90" t="s">
        <v>1299</v>
      </c>
      <c r="I920" s="90" t="s">
        <v>9954</v>
      </c>
      <c r="J920" s="90" t="s">
        <v>9955</v>
      </c>
      <c r="K920" s="90" t="s">
        <v>9956</v>
      </c>
      <c r="L920" s="90" t="s">
        <v>73</v>
      </c>
      <c r="M920" s="90" t="s">
        <v>9957</v>
      </c>
      <c r="N920" s="90" t="s">
        <v>9958</v>
      </c>
      <c r="O920" s="90" t="s">
        <v>1726</v>
      </c>
      <c r="P920" s="90" t="s">
        <v>1727</v>
      </c>
      <c r="Q920" s="90" t="s">
        <v>1306</v>
      </c>
      <c r="R920" s="90" t="s">
        <v>1307</v>
      </c>
      <c r="S920" s="90" t="s">
        <v>9959</v>
      </c>
      <c r="T920" s="90" t="s">
        <v>119</v>
      </c>
      <c r="U920" s="15">
        <v>0</v>
      </c>
      <c r="V920" s="15">
        <v>128000</v>
      </c>
      <c r="W920" s="15">
        <v>60000</v>
      </c>
      <c r="X920" s="15">
        <v>5000</v>
      </c>
      <c r="Y920" s="90" t="s">
        <v>143</v>
      </c>
      <c r="Z920" s="90" t="s">
        <v>83</v>
      </c>
      <c r="AA920" s="90" t="s">
        <v>84</v>
      </c>
      <c r="AB920" s="90" t="s">
        <v>2151</v>
      </c>
      <c r="AC920" s="90" t="s">
        <v>211</v>
      </c>
      <c r="AD920" s="90" t="s">
        <v>87</v>
      </c>
      <c r="AE920" s="90" t="s">
        <v>61</v>
      </c>
      <c r="AF920" s="90" t="s">
        <v>61</v>
      </c>
      <c r="AG920" s="90" t="s">
        <v>89</v>
      </c>
      <c r="AH920" s="90" t="s">
        <v>89</v>
      </c>
      <c r="AI920" s="90" t="s">
        <v>89</v>
      </c>
      <c r="AJ920" s="90" t="s">
        <v>89</v>
      </c>
      <c r="AK920" s="90" t="s">
        <v>89</v>
      </c>
      <c r="AL920" s="90" t="s">
        <v>89</v>
      </c>
      <c r="AM920" s="90" t="s">
        <v>89</v>
      </c>
      <c r="AN920" s="90" t="s">
        <v>89</v>
      </c>
      <c r="AO920" s="90" t="s">
        <v>89</v>
      </c>
      <c r="AP920" s="90" t="s">
        <v>89</v>
      </c>
      <c r="AQ920" s="90" t="s">
        <v>90</v>
      </c>
      <c r="AR920" s="90" t="s">
        <v>90</v>
      </c>
      <c r="AS920" s="90" t="s">
        <v>91</v>
      </c>
      <c r="AT920" s="90" t="s">
        <v>92</v>
      </c>
      <c r="AU920" s="90" t="s">
        <v>92</v>
      </c>
      <c r="AV920" s="90" t="s">
        <v>93</v>
      </c>
      <c r="AW920" s="90" t="s">
        <v>8565</v>
      </c>
      <c r="AX920" s="90" t="s">
        <v>9960</v>
      </c>
      <c r="AY920" s="90" t="s">
        <v>8567</v>
      </c>
      <c r="AZ920" s="90" t="s">
        <v>9960</v>
      </c>
      <c r="BA920" s="90" t="s">
        <v>97</v>
      </c>
      <c r="BB920" s="90" t="s">
        <v>9961</v>
      </c>
      <c r="BC920" s="90" t="s">
        <v>99</v>
      </c>
      <c r="BD920" s="90" t="s">
        <v>150</v>
      </c>
      <c r="BE920" s="90" t="s">
        <v>61</v>
      </c>
      <c r="BF920" s="90" t="s">
        <v>119</v>
      </c>
      <c r="BG920" s="90" t="s">
        <v>101</v>
      </c>
    </row>
    <row r="921" s="85" customFormat="1" ht="19" customHeight="1" spans="1:59">
      <c r="A921" s="90" t="s">
        <v>174</v>
      </c>
      <c r="B921" s="90" t="s">
        <v>175</v>
      </c>
      <c r="C921" s="90" t="s">
        <v>2007</v>
      </c>
      <c r="D921" s="90" t="s">
        <v>2008</v>
      </c>
      <c r="E921" s="90" t="s">
        <v>9962</v>
      </c>
      <c r="F921" s="90" t="s">
        <v>7965</v>
      </c>
      <c r="G921" s="90" t="s">
        <v>7966</v>
      </c>
      <c r="H921" s="90" t="s">
        <v>1571</v>
      </c>
      <c r="I921" s="90" t="s">
        <v>9963</v>
      </c>
      <c r="J921" s="90" t="s">
        <v>9964</v>
      </c>
      <c r="K921" s="90" t="s">
        <v>9965</v>
      </c>
      <c r="L921" s="90" t="s">
        <v>73</v>
      </c>
      <c r="M921" s="90" t="s">
        <v>341</v>
      </c>
      <c r="N921" s="90" t="s">
        <v>2350</v>
      </c>
      <c r="O921" s="90" t="s">
        <v>949</v>
      </c>
      <c r="P921" s="90" t="s">
        <v>950</v>
      </c>
      <c r="Q921" s="90" t="s">
        <v>257</v>
      </c>
      <c r="R921" s="90" t="s">
        <v>951</v>
      </c>
      <c r="S921" s="90" t="s">
        <v>9966</v>
      </c>
      <c r="T921" s="90" t="s">
        <v>380</v>
      </c>
      <c r="U921" s="15">
        <v>0</v>
      </c>
      <c r="V921" s="15">
        <v>5100</v>
      </c>
      <c r="W921" s="15">
        <v>3500</v>
      </c>
      <c r="X921" s="15">
        <v>2000</v>
      </c>
      <c r="Y921" s="90" t="s">
        <v>82</v>
      </c>
      <c r="Z921" s="90" t="s">
        <v>83</v>
      </c>
      <c r="AA921" s="90" t="s">
        <v>84</v>
      </c>
      <c r="AB921" s="90" t="s">
        <v>9967</v>
      </c>
      <c r="AC921" s="90" t="s">
        <v>211</v>
      </c>
      <c r="AD921" s="90" t="s">
        <v>87</v>
      </c>
      <c r="AE921" s="90" t="s">
        <v>61</v>
      </c>
      <c r="AF921" s="90" t="s">
        <v>61</v>
      </c>
      <c r="AG921" s="90" t="s">
        <v>89</v>
      </c>
      <c r="AH921" s="90" t="s">
        <v>89</v>
      </c>
      <c r="AI921" s="90" t="s">
        <v>89</v>
      </c>
      <c r="AJ921" s="90" t="s">
        <v>89</v>
      </c>
      <c r="AK921" s="90" t="s">
        <v>89</v>
      </c>
      <c r="AL921" s="90" t="s">
        <v>89</v>
      </c>
      <c r="AM921" s="90" t="s">
        <v>89</v>
      </c>
      <c r="AN921" s="90" t="s">
        <v>89</v>
      </c>
      <c r="AO921" s="90" t="s">
        <v>89</v>
      </c>
      <c r="AP921" s="90" t="s">
        <v>89</v>
      </c>
      <c r="AQ921" s="90" t="s">
        <v>90</v>
      </c>
      <c r="AR921" s="90" t="s">
        <v>90</v>
      </c>
      <c r="AS921" s="90" t="s">
        <v>91</v>
      </c>
      <c r="AT921" s="90" t="s">
        <v>92</v>
      </c>
      <c r="AU921" s="90" t="s">
        <v>92</v>
      </c>
      <c r="AV921" s="90" t="s">
        <v>93</v>
      </c>
      <c r="AW921" s="90" t="s">
        <v>9968</v>
      </c>
      <c r="AX921" s="90" t="s">
        <v>9969</v>
      </c>
      <c r="AY921" s="90" t="s">
        <v>9970</v>
      </c>
      <c r="AZ921" s="90" t="s">
        <v>9969</v>
      </c>
      <c r="BA921" s="90" t="s">
        <v>97</v>
      </c>
      <c r="BB921" s="90" t="s">
        <v>9971</v>
      </c>
      <c r="BC921" s="90" t="s">
        <v>99</v>
      </c>
      <c r="BD921" s="90" t="s">
        <v>100</v>
      </c>
      <c r="BE921" s="90" t="s">
        <v>61</v>
      </c>
      <c r="BF921" s="90" t="s">
        <v>380</v>
      </c>
      <c r="BG921" s="90" t="s">
        <v>101</v>
      </c>
    </row>
    <row r="922" s="85" customFormat="1" ht="19" customHeight="1" spans="1:59">
      <c r="A922" s="90" t="s">
        <v>387</v>
      </c>
      <c r="B922" s="90" t="s">
        <v>388</v>
      </c>
      <c r="C922" s="90" t="s">
        <v>3722</v>
      </c>
      <c r="D922" s="90" t="s">
        <v>3723</v>
      </c>
      <c r="E922" s="90" t="s">
        <v>3724</v>
      </c>
      <c r="F922" s="90" t="s">
        <v>5049</v>
      </c>
      <c r="G922" s="90" t="s">
        <v>5050</v>
      </c>
      <c r="H922" s="90" t="s">
        <v>1795</v>
      </c>
      <c r="I922" s="90" t="s">
        <v>9972</v>
      </c>
      <c r="J922" s="90" t="s">
        <v>9973</v>
      </c>
      <c r="K922" s="90" t="s">
        <v>9974</v>
      </c>
      <c r="L922" s="90" t="s">
        <v>73</v>
      </c>
      <c r="M922" s="90" t="s">
        <v>3242</v>
      </c>
      <c r="N922" s="90" t="s">
        <v>811</v>
      </c>
      <c r="O922" s="90" t="s">
        <v>4669</v>
      </c>
      <c r="P922" s="90" t="s">
        <v>4670</v>
      </c>
      <c r="Q922" s="90" t="s">
        <v>4671</v>
      </c>
      <c r="R922" s="90" t="s">
        <v>4672</v>
      </c>
      <c r="S922" s="90" t="s">
        <v>9975</v>
      </c>
      <c r="T922" s="90" t="s">
        <v>380</v>
      </c>
      <c r="U922" s="15">
        <v>0</v>
      </c>
      <c r="V922" s="15">
        <v>18806</v>
      </c>
      <c r="W922" s="15">
        <v>13000</v>
      </c>
      <c r="X922" s="15">
        <v>6000</v>
      </c>
      <c r="Y922" s="90" t="s">
        <v>143</v>
      </c>
      <c r="Z922" s="90" t="s">
        <v>83</v>
      </c>
      <c r="AA922" s="90" t="s">
        <v>84</v>
      </c>
      <c r="AB922" s="90" t="s">
        <v>3730</v>
      </c>
      <c r="AC922" s="90" t="s">
        <v>145</v>
      </c>
      <c r="AD922" s="90" t="s">
        <v>87</v>
      </c>
      <c r="AE922" s="90" t="s">
        <v>61</v>
      </c>
      <c r="AF922" s="90" t="s">
        <v>61</v>
      </c>
      <c r="AG922" s="90" t="s">
        <v>89</v>
      </c>
      <c r="AH922" s="90" t="s">
        <v>89</v>
      </c>
      <c r="AI922" s="90" t="s">
        <v>89</v>
      </c>
      <c r="AJ922" s="90" t="s">
        <v>89</v>
      </c>
      <c r="AK922" s="90" t="s">
        <v>89</v>
      </c>
      <c r="AL922" s="90" t="s">
        <v>89</v>
      </c>
      <c r="AM922" s="90" t="s">
        <v>89</v>
      </c>
      <c r="AN922" s="90" t="s">
        <v>89</v>
      </c>
      <c r="AO922" s="90" t="s">
        <v>89</v>
      </c>
      <c r="AP922" s="90" t="s">
        <v>89</v>
      </c>
      <c r="AQ922" s="90" t="s">
        <v>90</v>
      </c>
      <c r="AR922" s="90" t="s">
        <v>90</v>
      </c>
      <c r="AS922" s="90" t="s">
        <v>91</v>
      </c>
      <c r="AT922" s="90" t="s">
        <v>92</v>
      </c>
      <c r="AU922" s="90" t="s">
        <v>92</v>
      </c>
      <c r="AV922" s="90" t="s">
        <v>93</v>
      </c>
      <c r="AW922" s="90" t="s">
        <v>3731</v>
      </c>
      <c r="AX922" s="90" t="s">
        <v>9976</v>
      </c>
      <c r="AY922" s="90" t="s">
        <v>3733</v>
      </c>
      <c r="AZ922" s="90" t="s">
        <v>9976</v>
      </c>
      <c r="BA922" s="90" t="s">
        <v>97</v>
      </c>
      <c r="BB922" s="90" t="s">
        <v>9977</v>
      </c>
      <c r="BC922" s="90" t="s">
        <v>99</v>
      </c>
      <c r="BD922" s="90" t="s">
        <v>150</v>
      </c>
      <c r="BE922" s="90" t="s">
        <v>61</v>
      </c>
      <c r="BF922" s="90" t="s">
        <v>380</v>
      </c>
      <c r="BG922" s="90" t="s">
        <v>101</v>
      </c>
    </row>
    <row r="923" s="85" customFormat="1" ht="19" customHeight="1" spans="1:59">
      <c r="A923" s="90" t="s">
        <v>267</v>
      </c>
      <c r="B923" s="90" t="s">
        <v>268</v>
      </c>
      <c r="C923" s="90" t="s">
        <v>6205</v>
      </c>
      <c r="D923" s="90" t="s">
        <v>6206</v>
      </c>
      <c r="E923" s="90" t="s">
        <v>6763</v>
      </c>
      <c r="F923" s="90" t="s">
        <v>6764</v>
      </c>
      <c r="G923" s="90" t="s">
        <v>287</v>
      </c>
      <c r="H923" s="90" t="s">
        <v>109</v>
      </c>
      <c r="I923" s="90" t="s">
        <v>9978</v>
      </c>
      <c r="J923" s="90" t="s">
        <v>9979</v>
      </c>
      <c r="K923" s="90" t="s">
        <v>9980</v>
      </c>
      <c r="L923" s="90" t="s">
        <v>73</v>
      </c>
      <c r="M923" s="90" t="s">
        <v>3739</v>
      </c>
      <c r="N923" s="90" t="s">
        <v>291</v>
      </c>
      <c r="O923" s="90" t="s">
        <v>292</v>
      </c>
      <c r="P923" s="90" t="s">
        <v>293</v>
      </c>
      <c r="Q923" s="90" t="s">
        <v>294</v>
      </c>
      <c r="R923" s="90" t="s">
        <v>295</v>
      </c>
      <c r="S923" s="90" t="s">
        <v>9981</v>
      </c>
      <c r="T923" s="90" t="s">
        <v>81</v>
      </c>
      <c r="U923" s="15">
        <v>0</v>
      </c>
      <c r="V923" s="15">
        <v>491048</v>
      </c>
      <c r="W923" s="15">
        <v>110000</v>
      </c>
      <c r="X923" s="15">
        <v>10000</v>
      </c>
      <c r="Y923" s="90" t="s">
        <v>143</v>
      </c>
      <c r="Z923" s="90" t="s">
        <v>83</v>
      </c>
      <c r="AA923" s="90" t="s">
        <v>84</v>
      </c>
      <c r="AB923" s="90" t="s">
        <v>6769</v>
      </c>
      <c r="AC923" s="90" t="s">
        <v>145</v>
      </c>
      <c r="AD923" s="90" t="s">
        <v>87</v>
      </c>
      <c r="AE923" s="90" t="s">
        <v>61</v>
      </c>
      <c r="AF923" s="90" t="s">
        <v>61</v>
      </c>
      <c r="AG923" s="90" t="s">
        <v>89</v>
      </c>
      <c r="AH923" s="90" t="s">
        <v>89</v>
      </c>
      <c r="AI923" s="90" t="s">
        <v>89</v>
      </c>
      <c r="AJ923" s="90" t="s">
        <v>89</v>
      </c>
      <c r="AK923" s="90" t="s">
        <v>89</v>
      </c>
      <c r="AL923" s="90" t="s">
        <v>89</v>
      </c>
      <c r="AM923" s="90" t="s">
        <v>89</v>
      </c>
      <c r="AN923" s="90" t="s">
        <v>89</v>
      </c>
      <c r="AO923" s="90" t="s">
        <v>89</v>
      </c>
      <c r="AP923" s="90" t="s">
        <v>89</v>
      </c>
      <c r="AQ923" s="90" t="s">
        <v>90</v>
      </c>
      <c r="AR923" s="90" t="s">
        <v>90</v>
      </c>
      <c r="AS923" s="90" t="s">
        <v>91</v>
      </c>
      <c r="AT923" s="90" t="s">
        <v>92</v>
      </c>
      <c r="AU923" s="90" t="s">
        <v>92</v>
      </c>
      <c r="AV923" s="90" t="s">
        <v>93</v>
      </c>
      <c r="AW923" s="90" t="s">
        <v>6770</v>
      </c>
      <c r="AX923" s="90" t="s">
        <v>9982</v>
      </c>
      <c r="AY923" s="90" t="s">
        <v>6772</v>
      </c>
      <c r="AZ923" s="90" t="s">
        <v>9982</v>
      </c>
      <c r="BA923" s="90" t="s">
        <v>97</v>
      </c>
      <c r="BB923" s="90" t="s">
        <v>9983</v>
      </c>
      <c r="BC923" s="90" t="s">
        <v>99</v>
      </c>
      <c r="BD923" s="90" t="s">
        <v>150</v>
      </c>
      <c r="BE923" s="90" t="s">
        <v>61</v>
      </c>
      <c r="BF923" s="90" t="s">
        <v>81</v>
      </c>
      <c r="BG923" s="90" t="s">
        <v>101</v>
      </c>
    </row>
    <row r="924" s="85" customFormat="1" ht="19" customHeight="1" spans="1:59">
      <c r="A924" s="90" t="s">
        <v>694</v>
      </c>
      <c r="B924" s="90" t="s">
        <v>695</v>
      </c>
      <c r="C924" s="90" t="s">
        <v>696</v>
      </c>
      <c r="D924" s="90" t="s">
        <v>697</v>
      </c>
      <c r="E924" s="90" t="s">
        <v>9984</v>
      </c>
      <c r="F924" s="90" t="s">
        <v>9147</v>
      </c>
      <c r="G924" s="90" t="s">
        <v>769</v>
      </c>
      <c r="H924" s="90" t="s">
        <v>109</v>
      </c>
      <c r="I924" s="90" t="s">
        <v>9985</v>
      </c>
      <c r="J924" s="90" t="s">
        <v>9986</v>
      </c>
      <c r="K924" s="90" t="s">
        <v>9987</v>
      </c>
      <c r="L924" s="90" t="s">
        <v>73</v>
      </c>
      <c r="M924" s="90" t="s">
        <v>9988</v>
      </c>
      <c r="N924" s="90" t="s">
        <v>9989</v>
      </c>
      <c r="O924" s="90" t="s">
        <v>221</v>
      </c>
      <c r="P924" s="90" t="s">
        <v>222</v>
      </c>
      <c r="Q924" s="90" t="s">
        <v>2693</v>
      </c>
      <c r="R924" s="90" t="s">
        <v>222</v>
      </c>
      <c r="S924" s="90" t="s">
        <v>9990</v>
      </c>
      <c r="T924" s="90" t="s">
        <v>119</v>
      </c>
      <c r="U924" s="15">
        <v>0</v>
      </c>
      <c r="V924" s="15">
        <v>70000</v>
      </c>
      <c r="W924" s="15">
        <v>50000</v>
      </c>
      <c r="X924" s="15">
        <v>6000</v>
      </c>
      <c r="Y924" s="90" t="s">
        <v>143</v>
      </c>
      <c r="Z924" s="90" t="s">
        <v>83</v>
      </c>
      <c r="AA924" s="90" t="s">
        <v>84</v>
      </c>
      <c r="AB924" s="90" t="s">
        <v>9147</v>
      </c>
      <c r="AC924" s="90" t="s">
        <v>211</v>
      </c>
      <c r="AD924" s="90" t="s">
        <v>87</v>
      </c>
      <c r="AE924" s="90" t="s">
        <v>61</v>
      </c>
      <c r="AF924" s="90" t="s">
        <v>61</v>
      </c>
      <c r="AG924" s="90" t="s">
        <v>89</v>
      </c>
      <c r="AH924" s="90" t="s">
        <v>89</v>
      </c>
      <c r="AI924" s="90" t="s">
        <v>89</v>
      </c>
      <c r="AJ924" s="90" t="s">
        <v>89</v>
      </c>
      <c r="AK924" s="90" t="s">
        <v>89</v>
      </c>
      <c r="AL924" s="90" t="s">
        <v>89</v>
      </c>
      <c r="AM924" s="90" t="s">
        <v>89</v>
      </c>
      <c r="AN924" s="90" t="s">
        <v>89</v>
      </c>
      <c r="AO924" s="90" t="s">
        <v>89</v>
      </c>
      <c r="AP924" s="90" t="s">
        <v>89</v>
      </c>
      <c r="AQ924" s="90" t="s">
        <v>90</v>
      </c>
      <c r="AR924" s="90" t="s">
        <v>90</v>
      </c>
      <c r="AS924" s="90" t="s">
        <v>91</v>
      </c>
      <c r="AT924" s="90" t="s">
        <v>92</v>
      </c>
      <c r="AU924" s="90" t="s">
        <v>92</v>
      </c>
      <c r="AV924" s="90" t="s">
        <v>93</v>
      </c>
      <c r="AW924" s="90" t="s">
        <v>9991</v>
      </c>
      <c r="AX924" s="90" t="s">
        <v>9992</v>
      </c>
      <c r="AY924" s="90" t="s">
        <v>9993</v>
      </c>
      <c r="AZ924" s="90" t="s">
        <v>9992</v>
      </c>
      <c r="BA924" s="90" t="s">
        <v>97</v>
      </c>
      <c r="BB924" s="90" t="s">
        <v>9994</v>
      </c>
      <c r="BC924" s="90" t="s">
        <v>99</v>
      </c>
      <c r="BD924" s="90" t="s">
        <v>150</v>
      </c>
      <c r="BE924" s="90" t="s">
        <v>61</v>
      </c>
      <c r="BF924" s="90" t="s">
        <v>119</v>
      </c>
      <c r="BG924" s="90" t="s">
        <v>101</v>
      </c>
    </row>
    <row r="925" s="85" customFormat="1" ht="19" customHeight="1" spans="1:59">
      <c r="A925" s="90" t="s">
        <v>387</v>
      </c>
      <c r="B925" s="90" t="s">
        <v>388</v>
      </c>
      <c r="C925" s="90" t="s">
        <v>3722</v>
      </c>
      <c r="D925" s="90" t="s">
        <v>3723</v>
      </c>
      <c r="E925" s="90" t="s">
        <v>9995</v>
      </c>
      <c r="F925" s="90" t="s">
        <v>4424</v>
      </c>
      <c r="G925" s="90" t="s">
        <v>1206</v>
      </c>
      <c r="H925" s="90" t="s">
        <v>109</v>
      </c>
      <c r="I925" s="90" t="s">
        <v>9996</v>
      </c>
      <c r="J925" s="90" t="s">
        <v>9997</v>
      </c>
      <c r="K925" s="90" t="s">
        <v>9998</v>
      </c>
      <c r="L925" s="90" t="s">
        <v>73</v>
      </c>
      <c r="M925" s="90" t="s">
        <v>9999</v>
      </c>
      <c r="N925" s="90" t="s">
        <v>811</v>
      </c>
      <c r="O925" s="90" t="s">
        <v>115</v>
      </c>
      <c r="P925" s="90" t="s">
        <v>116</v>
      </c>
      <c r="Q925" s="90" t="s">
        <v>117</v>
      </c>
      <c r="R925" s="90" t="s">
        <v>116</v>
      </c>
      <c r="S925" s="90" t="s">
        <v>10000</v>
      </c>
      <c r="T925" s="90" t="s">
        <v>119</v>
      </c>
      <c r="U925" s="15">
        <v>0</v>
      </c>
      <c r="V925" s="15">
        <v>29000</v>
      </c>
      <c r="W925" s="15">
        <v>20000</v>
      </c>
      <c r="X925" s="15">
        <v>12000</v>
      </c>
      <c r="Y925" s="90" t="s">
        <v>143</v>
      </c>
      <c r="Z925" s="90" t="s">
        <v>83</v>
      </c>
      <c r="AA925" s="90" t="s">
        <v>84</v>
      </c>
      <c r="AB925" s="90" t="s">
        <v>10001</v>
      </c>
      <c r="AC925" s="90" t="s">
        <v>211</v>
      </c>
      <c r="AD925" s="90" t="s">
        <v>87</v>
      </c>
      <c r="AE925" s="90" t="s">
        <v>61</v>
      </c>
      <c r="AF925" s="90" t="s">
        <v>61</v>
      </c>
      <c r="AG925" s="90" t="s">
        <v>89</v>
      </c>
      <c r="AH925" s="90" t="s">
        <v>89</v>
      </c>
      <c r="AI925" s="90" t="s">
        <v>88</v>
      </c>
      <c r="AJ925" s="90" t="s">
        <v>89</v>
      </c>
      <c r="AK925" s="90" t="s">
        <v>89</v>
      </c>
      <c r="AL925" s="90" t="s">
        <v>88</v>
      </c>
      <c r="AM925" s="90" t="s">
        <v>89</v>
      </c>
      <c r="AN925" s="90" t="s">
        <v>89</v>
      </c>
      <c r="AO925" s="90" t="s">
        <v>89</v>
      </c>
      <c r="AP925" s="90" t="s">
        <v>89</v>
      </c>
      <c r="AQ925" s="90" t="s">
        <v>90</v>
      </c>
      <c r="AR925" s="90" t="s">
        <v>90</v>
      </c>
      <c r="AS925" s="90" t="s">
        <v>91</v>
      </c>
      <c r="AT925" s="90" t="s">
        <v>92</v>
      </c>
      <c r="AU925" s="90" t="s">
        <v>92</v>
      </c>
      <c r="AV925" s="90" t="s">
        <v>93</v>
      </c>
      <c r="AW925" s="90" t="s">
        <v>10002</v>
      </c>
      <c r="AX925" s="90" t="s">
        <v>10003</v>
      </c>
      <c r="AY925" s="90" t="s">
        <v>10004</v>
      </c>
      <c r="AZ925" s="90" t="s">
        <v>10003</v>
      </c>
      <c r="BA925" s="90" t="s">
        <v>97</v>
      </c>
      <c r="BB925" s="90" t="s">
        <v>10005</v>
      </c>
      <c r="BC925" s="90" t="s">
        <v>99</v>
      </c>
      <c r="BD925" s="90" t="s">
        <v>150</v>
      </c>
      <c r="BE925" s="90" t="s">
        <v>61</v>
      </c>
      <c r="BF925" s="90" t="s">
        <v>119</v>
      </c>
      <c r="BG925" s="90" t="s">
        <v>101</v>
      </c>
    </row>
    <row r="926" s="85" customFormat="1" ht="19" customHeight="1" spans="1:59">
      <c r="A926" s="90" t="s">
        <v>102</v>
      </c>
      <c r="B926" s="90" t="s">
        <v>103</v>
      </c>
      <c r="C926" s="90" t="s">
        <v>3825</v>
      </c>
      <c r="D926" s="90" t="s">
        <v>3826</v>
      </c>
      <c r="E926" s="90" t="s">
        <v>4259</v>
      </c>
      <c r="F926" s="90" t="s">
        <v>4260</v>
      </c>
      <c r="G926" s="90" t="s">
        <v>2024</v>
      </c>
      <c r="H926" s="90" t="s">
        <v>369</v>
      </c>
      <c r="I926" s="90" t="s">
        <v>2025</v>
      </c>
      <c r="J926" s="90" t="s">
        <v>10006</v>
      </c>
      <c r="K926" s="90" t="s">
        <v>2027</v>
      </c>
      <c r="L926" s="90" t="s">
        <v>73</v>
      </c>
      <c r="M926" s="90" t="s">
        <v>773</v>
      </c>
      <c r="N926" s="90" t="s">
        <v>374</v>
      </c>
      <c r="O926" s="90" t="s">
        <v>2625</v>
      </c>
      <c r="P926" s="90" t="s">
        <v>2626</v>
      </c>
      <c r="Q926" s="90" t="s">
        <v>377</v>
      </c>
      <c r="R926" s="90" t="s">
        <v>378</v>
      </c>
      <c r="S926" s="90" t="s">
        <v>10007</v>
      </c>
      <c r="T926" s="90" t="s">
        <v>119</v>
      </c>
      <c r="U926" s="15">
        <v>0</v>
      </c>
      <c r="V926" s="15">
        <v>10532</v>
      </c>
      <c r="W926" s="15">
        <v>3173</v>
      </c>
      <c r="X926" s="15">
        <v>400</v>
      </c>
      <c r="Y926" s="90" t="s">
        <v>143</v>
      </c>
      <c r="Z926" s="90" t="s">
        <v>83</v>
      </c>
      <c r="AA926" s="90" t="s">
        <v>84</v>
      </c>
      <c r="AB926" s="90" t="s">
        <v>4260</v>
      </c>
      <c r="AC926" s="90" t="s">
        <v>121</v>
      </c>
      <c r="AD926" s="90" t="s">
        <v>87</v>
      </c>
      <c r="AE926" s="90" t="s">
        <v>61</v>
      </c>
      <c r="AF926" s="90" t="s">
        <v>61</v>
      </c>
      <c r="AG926" s="90" t="s">
        <v>89</v>
      </c>
      <c r="AH926" s="90" t="s">
        <v>89</v>
      </c>
      <c r="AI926" s="90" t="s">
        <v>89</v>
      </c>
      <c r="AJ926" s="90" t="s">
        <v>89</v>
      </c>
      <c r="AK926" s="90" t="s">
        <v>89</v>
      </c>
      <c r="AL926" s="90" t="s">
        <v>89</v>
      </c>
      <c r="AM926" s="90" t="s">
        <v>89</v>
      </c>
      <c r="AN926" s="90" t="s">
        <v>89</v>
      </c>
      <c r="AO926" s="90" t="s">
        <v>89</v>
      </c>
      <c r="AP926" s="90" t="s">
        <v>89</v>
      </c>
      <c r="AQ926" s="90" t="s">
        <v>90</v>
      </c>
      <c r="AR926" s="90" t="s">
        <v>90</v>
      </c>
      <c r="AS926" s="90" t="s">
        <v>91</v>
      </c>
      <c r="AT926" s="90" t="s">
        <v>92</v>
      </c>
      <c r="AU926" s="90" t="s">
        <v>92</v>
      </c>
      <c r="AV926" s="90" t="s">
        <v>93</v>
      </c>
      <c r="AW926" s="90" t="s">
        <v>4265</v>
      </c>
      <c r="AX926" s="90" t="s">
        <v>10008</v>
      </c>
      <c r="AY926" s="90" t="s">
        <v>4267</v>
      </c>
      <c r="AZ926" s="90" t="s">
        <v>10008</v>
      </c>
      <c r="BA926" s="90" t="s">
        <v>97</v>
      </c>
      <c r="BB926" s="90" t="s">
        <v>10009</v>
      </c>
      <c r="BC926" s="90" t="s">
        <v>99</v>
      </c>
      <c r="BD926" s="90" t="s">
        <v>150</v>
      </c>
      <c r="BE926" s="90" t="s">
        <v>61</v>
      </c>
      <c r="BF926" s="90" t="s">
        <v>119</v>
      </c>
      <c r="BG926" s="90" t="s">
        <v>101</v>
      </c>
    </row>
    <row r="927" s="85" customFormat="1" ht="19" customHeight="1" spans="1:59">
      <c r="A927" s="90" t="s">
        <v>151</v>
      </c>
      <c r="B927" s="90" t="s">
        <v>152</v>
      </c>
      <c r="C927" s="90" t="s">
        <v>153</v>
      </c>
      <c r="D927" s="90" t="s">
        <v>154</v>
      </c>
      <c r="E927" s="90" t="s">
        <v>10010</v>
      </c>
      <c r="F927" s="90" t="s">
        <v>1818</v>
      </c>
      <c r="G927" s="90" t="s">
        <v>1819</v>
      </c>
      <c r="H927" s="90" t="s">
        <v>109</v>
      </c>
      <c r="I927" s="90" t="s">
        <v>10011</v>
      </c>
      <c r="J927" s="90" t="s">
        <v>10012</v>
      </c>
      <c r="K927" s="90" t="s">
        <v>10013</v>
      </c>
      <c r="L927" s="90" t="s">
        <v>73</v>
      </c>
      <c r="M927" s="90" t="s">
        <v>1575</v>
      </c>
      <c r="N927" s="90" t="s">
        <v>811</v>
      </c>
      <c r="O927" s="90" t="s">
        <v>1848</v>
      </c>
      <c r="P927" s="90" t="s">
        <v>1849</v>
      </c>
      <c r="Q927" s="90" t="s">
        <v>1850</v>
      </c>
      <c r="R927" s="90" t="s">
        <v>1849</v>
      </c>
      <c r="S927" s="90" t="s">
        <v>10014</v>
      </c>
      <c r="T927" s="90" t="s">
        <v>209</v>
      </c>
      <c r="U927" s="15">
        <v>0</v>
      </c>
      <c r="V927" s="15">
        <v>50000</v>
      </c>
      <c r="W927" s="15">
        <v>13000</v>
      </c>
      <c r="X927" s="15">
        <v>3836</v>
      </c>
      <c r="Y927" s="90" t="s">
        <v>143</v>
      </c>
      <c r="Z927" s="90" t="s">
        <v>83</v>
      </c>
      <c r="AA927" s="90" t="s">
        <v>84</v>
      </c>
      <c r="AB927" s="90" t="s">
        <v>5764</v>
      </c>
      <c r="AC927" s="90" t="s">
        <v>359</v>
      </c>
      <c r="AD927" s="90" t="s">
        <v>87</v>
      </c>
      <c r="AE927" s="90" t="s">
        <v>61</v>
      </c>
      <c r="AF927" s="90" t="s">
        <v>61</v>
      </c>
      <c r="AG927" s="90" t="s">
        <v>89</v>
      </c>
      <c r="AH927" s="90" t="s">
        <v>89</v>
      </c>
      <c r="AI927" s="90" t="s">
        <v>89</v>
      </c>
      <c r="AJ927" s="90" t="s">
        <v>89</v>
      </c>
      <c r="AK927" s="90" t="s">
        <v>89</v>
      </c>
      <c r="AL927" s="90" t="s">
        <v>89</v>
      </c>
      <c r="AM927" s="90" t="s">
        <v>89</v>
      </c>
      <c r="AN927" s="90" t="s">
        <v>89</v>
      </c>
      <c r="AO927" s="90" t="s">
        <v>89</v>
      </c>
      <c r="AP927" s="90" t="s">
        <v>89</v>
      </c>
      <c r="AQ927" s="90" t="s">
        <v>90</v>
      </c>
      <c r="AR927" s="90" t="s">
        <v>90</v>
      </c>
      <c r="AS927" s="90" t="s">
        <v>91</v>
      </c>
      <c r="AT927" s="90" t="s">
        <v>92</v>
      </c>
      <c r="AU927" s="90" t="s">
        <v>92</v>
      </c>
      <c r="AV927" s="90" t="s">
        <v>93</v>
      </c>
      <c r="AW927" s="90" t="s">
        <v>10015</v>
      </c>
      <c r="AX927" s="90" t="s">
        <v>10016</v>
      </c>
      <c r="AY927" s="90" t="s">
        <v>10017</v>
      </c>
      <c r="AZ927" s="90" t="s">
        <v>10016</v>
      </c>
      <c r="BA927" s="90" t="s">
        <v>215</v>
      </c>
      <c r="BB927" s="90" t="s">
        <v>10018</v>
      </c>
      <c r="BC927" s="90" t="s">
        <v>99</v>
      </c>
      <c r="BD927" s="90" t="s">
        <v>150</v>
      </c>
      <c r="BE927" s="90" t="s">
        <v>61</v>
      </c>
      <c r="BF927" s="90" t="s">
        <v>209</v>
      </c>
      <c r="BG927" s="90" t="s">
        <v>101</v>
      </c>
    </row>
    <row r="928" s="85" customFormat="1" ht="19" customHeight="1" spans="1:59">
      <c r="A928" s="90" t="s">
        <v>102</v>
      </c>
      <c r="B928" s="90" t="s">
        <v>103</v>
      </c>
      <c r="C928" s="90" t="s">
        <v>921</v>
      </c>
      <c r="D928" s="90" t="s">
        <v>922</v>
      </c>
      <c r="E928" s="90" t="s">
        <v>10019</v>
      </c>
      <c r="F928" s="90" t="s">
        <v>10020</v>
      </c>
      <c r="G928" s="90" t="s">
        <v>5674</v>
      </c>
      <c r="H928" s="90" t="s">
        <v>605</v>
      </c>
      <c r="I928" s="90" t="s">
        <v>10021</v>
      </c>
      <c r="J928" s="90" t="s">
        <v>10022</v>
      </c>
      <c r="K928" s="90" t="s">
        <v>10023</v>
      </c>
      <c r="L928" s="90" t="s">
        <v>73</v>
      </c>
      <c r="M928" s="90" t="s">
        <v>10024</v>
      </c>
      <c r="N928" s="90" t="s">
        <v>10025</v>
      </c>
      <c r="O928" s="90" t="s">
        <v>610</v>
      </c>
      <c r="P928" s="90" t="s">
        <v>611</v>
      </c>
      <c r="Q928" s="90" t="s">
        <v>612</v>
      </c>
      <c r="R928" s="90" t="s">
        <v>613</v>
      </c>
      <c r="S928" s="90" t="s">
        <v>10026</v>
      </c>
      <c r="T928" s="90" t="s">
        <v>262</v>
      </c>
      <c r="U928" s="15">
        <v>0</v>
      </c>
      <c r="V928" s="15">
        <v>50000</v>
      </c>
      <c r="W928" s="15">
        <v>35000</v>
      </c>
      <c r="X928" s="15">
        <v>10000</v>
      </c>
      <c r="Y928" s="90" t="s">
        <v>143</v>
      </c>
      <c r="Z928" s="90" t="s">
        <v>83</v>
      </c>
      <c r="AA928" s="90" t="s">
        <v>84</v>
      </c>
      <c r="AB928" s="90" t="s">
        <v>10027</v>
      </c>
      <c r="AC928" s="90" t="s">
        <v>121</v>
      </c>
      <c r="AD928" s="90" t="s">
        <v>87</v>
      </c>
      <c r="AE928" s="90" t="s">
        <v>61</v>
      </c>
      <c r="AF928" s="90" t="s">
        <v>61</v>
      </c>
      <c r="AG928" s="90" t="s">
        <v>89</v>
      </c>
      <c r="AH928" s="90" t="s">
        <v>89</v>
      </c>
      <c r="AI928" s="90" t="s">
        <v>89</v>
      </c>
      <c r="AJ928" s="90" t="s">
        <v>89</v>
      </c>
      <c r="AK928" s="90" t="s">
        <v>89</v>
      </c>
      <c r="AL928" s="90" t="s">
        <v>89</v>
      </c>
      <c r="AM928" s="90" t="s">
        <v>89</v>
      </c>
      <c r="AN928" s="90" t="s">
        <v>89</v>
      </c>
      <c r="AO928" s="90" t="s">
        <v>89</v>
      </c>
      <c r="AP928" s="90" t="s">
        <v>89</v>
      </c>
      <c r="AQ928" s="90" t="s">
        <v>90</v>
      </c>
      <c r="AR928" s="90" t="s">
        <v>90</v>
      </c>
      <c r="AS928" s="90" t="s">
        <v>91</v>
      </c>
      <c r="AT928" s="90" t="s">
        <v>92</v>
      </c>
      <c r="AU928" s="90" t="s">
        <v>92</v>
      </c>
      <c r="AV928" s="90" t="s">
        <v>93</v>
      </c>
      <c r="AW928" s="90" t="s">
        <v>10028</v>
      </c>
      <c r="AX928" s="90" t="s">
        <v>10029</v>
      </c>
      <c r="AY928" s="90" t="s">
        <v>10030</v>
      </c>
      <c r="AZ928" s="90" t="s">
        <v>10029</v>
      </c>
      <c r="BA928" s="90" t="s">
        <v>215</v>
      </c>
      <c r="BB928" s="90" t="s">
        <v>10031</v>
      </c>
      <c r="BC928" s="90" t="s">
        <v>99</v>
      </c>
      <c r="BD928" s="90" t="s">
        <v>150</v>
      </c>
      <c r="BE928" s="90" t="s">
        <v>61</v>
      </c>
      <c r="BF928" s="90" t="s">
        <v>262</v>
      </c>
      <c r="BG928" s="90" t="s">
        <v>101</v>
      </c>
    </row>
    <row r="929" s="85" customFormat="1" ht="19" customHeight="1" spans="1:59">
      <c r="A929" s="90" t="s">
        <v>226</v>
      </c>
      <c r="B929" s="90" t="s">
        <v>227</v>
      </c>
      <c r="C929" s="90" t="s">
        <v>5938</v>
      </c>
      <c r="D929" s="90" t="s">
        <v>5939</v>
      </c>
      <c r="E929" s="90" t="s">
        <v>10032</v>
      </c>
      <c r="F929" s="90" t="s">
        <v>10033</v>
      </c>
      <c r="G929" s="90" t="s">
        <v>368</v>
      </c>
      <c r="H929" s="90" t="s">
        <v>369</v>
      </c>
      <c r="I929" s="90" t="s">
        <v>10034</v>
      </c>
      <c r="J929" s="90" t="s">
        <v>10035</v>
      </c>
      <c r="K929" s="90" t="s">
        <v>10036</v>
      </c>
      <c r="L929" s="90" t="s">
        <v>73</v>
      </c>
      <c r="M929" s="90" t="s">
        <v>2385</v>
      </c>
      <c r="N929" s="90" t="s">
        <v>203</v>
      </c>
      <c r="O929" s="90" t="s">
        <v>221</v>
      </c>
      <c r="P929" s="90" t="s">
        <v>222</v>
      </c>
      <c r="Q929" s="90" t="s">
        <v>206</v>
      </c>
      <c r="R929" s="90" t="s">
        <v>207</v>
      </c>
      <c r="S929" s="90" t="s">
        <v>10037</v>
      </c>
      <c r="T929" s="90" t="s">
        <v>119</v>
      </c>
      <c r="U929" s="15">
        <v>0</v>
      </c>
      <c r="V929" s="15">
        <v>24800</v>
      </c>
      <c r="W929" s="15">
        <v>12000</v>
      </c>
      <c r="X929" s="15">
        <v>7000</v>
      </c>
      <c r="Y929" s="90" t="s">
        <v>143</v>
      </c>
      <c r="Z929" s="90" t="s">
        <v>83</v>
      </c>
      <c r="AA929" s="90" t="s">
        <v>84</v>
      </c>
      <c r="AB929" s="90" t="s">
        <v>10038</v>
      </c>
      <c r="AC929" s="90" t="s">
        <v>145</v>
      </c>
      <c r="AD929" s="90" t="s">
        <v>87</v>
      </c>
      <c r="AE929" s="90" t="s">
        <v>61</v>
      </c>
      <c r="AF929" s="90" t="s">
        <v>61</v>
      </c>
      <c r="AG929" s="90" t="s">
        <v>89</v>
      </c>
      <c r="AH929" s="90" t="s">
        <v>89</v>
      </c>
      <c r="AI929" s="90" t="s">
        <v>89</v>
      </c>
      <c r="AJ929" s="90" t="s">
        <v>89</v>
      </c>
      <c r="AK929" s="90" t="s">
        <v>89</v>
      </c>
      <c r="AL929" s="90" t="s">
        <v>89</v>
      </c>
      <c r="AM929" s="90" t="s">
        <v>89</v>
      </c>
      <c r="AN929" s="90" t="s">
        <v>89</v>
      </c>
      <c r="AO929" s="90" t="s">
        <v>89</v>
      </c>
      <c r="AP929" s="90" t="s">
        <v>89</v>
      </c>
      <c r="AQ929" s="90" t="s">
        <v>90</v>
      </c>
      <c r="AR929" s="90" t="s">
        <v>90</v>
      </c>
      <c r="AS929" s="90" t="s">
        <v>91</v>
      </c>
      <c r="AT929" s="90" t="s">
        <v>92</v>
      </c>
      <c r="AU929" s="90" t="s">
        <v>92</v>
      </c>
      <c r="AV929" s="90" t="s">
        <v>93</v>
      </c>
      <c r="AW929" s="90" t="s">
        <v>10039</v>
      </c>
      <c r="AX929" s="90" t="s">
        <v>10040</v>
      </c>
      <c r="AY929" s="90" t="s">
        <v>10041</v>
      </c>
      <c r="AZ929" s="90" t="s">
        <v>10040</v>
      </c>
      <c r="BA929" s="90" t="s">
        <v>215</v>
      </c>
      <c r="BB929" s="90" t="s">
        <v>10042</v>
      </c>
      <c r="BC929" s="90" t="s">
        <v>99</v>
      </c>
      <c r="BD929" s="90" t="s">
        <v>150</v>
      </c>
      <c r="BE929" s="90" t="s">
        <v>61</v>
      </c>
      <c r="BF929" s="90" t="s">
        <v>119</v>
      </c>
      <c r="BG929" s="90" t="s">
        <v>101</v>
      </c>
    </row>
    <row r="930" s="85" customFormat="1" ht="19" customHeight="1" spans="1:59">
      <c r="A930" s="90" t="s">
        <v>582</v>
      </c>
      <c r="B930" s="90" t="s">
        <v>583</v>
      </c>
      <c r="C930" s="90" t="s">
        <v>584</v>
      </c>
      <c r="D930" s="90" t="s">
        <v>585</v>
      </c>
      <c r="E930" s="90" t="s">
        <v>10043</v>
      </c>
      <c r="F930" s="90" t="s">
        <v>1174</v>
      </c>
      <c r="G930" s="90" t="s">
        <v>1175</v>
      </c>
      <c r="H930" s="90" t="s">
        <v>109</v>
      </c>
      <c r="I930" s="90" t="s">
        <v>10044</v>
      </c>
      <c r="J930" s="90" t="s">
        <v>10045</v>
      </c>
      <c r="K930" s="90" t="s">
        <v>10046</v>
      </c>
      <c r="L930" s="90" t="s">
        <v>73</v>
      </c>
      <c r="M930" s="90" t="s">
        <v>3493</v>
      </c>
      <c r="N930" s="90" t="s">
        <v>2707</v>
      </c>
      <c r="O930" s="90" t="s">
        <v>115</v>
      </c>
      <c r="P930" s="90" t="s">
        <v>116</v>
      </c>
      <c r="Q930" s="90" t="s">
        <v>117</v>
      </c>
      <c r="R930" s="90" t="s">
        <v>116</v>
      </c>
      <c r="S930" s="90" t="s">
        <v>10047</v>
      </c>
      <c r="T930" s="90" t="s">
        <v>119</v>
      </c>
      <c r="U930" s="15">
        <v>0</v>
      </c>
      <c r="V930" s="15">
        <v>4259</v>
      </c>
      <c r="W930" s="15">
        <v>1900</v>
      </c>
      <c r="X930" s="15">
        <v>900</v>
      </c>
      <c r="Y930" s="90" t="s">
        <v>143</v>
      </c>
      <c r="Z930" s="90" t="s">
        <v>83</v>
      </c>
      <c r="AA930" s="90" t="s">
        <v>84</v>
      </c>
      <c r="AB930" s="90" t="s">
        <v>10048</v>
      </c>
      <c r="AC930" s="90" t="s">
        <v>145</v>
      </c>
      <c r="AD930" s="90" t="s">
        <v>87</v>
      </c>
      <c r="AE930" s="90" t="s">
        <v>61</v>
      </c>
      <c r="AF930" s="90" t="s">
        <v>61</v>
      </c>
      <c r="AG930" s="90" t="s">
        <v>89</v>
      </c>
      <c r="AH930" s="90" t="s">
        <v>89</v>
      </c>
      <c r="AI930" s="90" t="s">
        <v>89</v>
      </c>
      <c r="AJ930" s="90" t="s">
        <v>89</v>
      </c>
      <c r="AK930" s="90" t="s">
        <v>89</v>
      </c>
      <c r="AL930" s="90" t="s">
        <v>89</v>
      </c>
      <c r="AM930" s="90" t="s">
        <v>89</v>
      </c>
      <c r="AN930" s="90" t="s">
        <v>89</v>
      </c>
      <c r="AO930" s="90" t="s">
        <v>89</v>
      </c>
      <c r="AP930" s="90" t="s">
        <v>89</v>
      </c>
      <c r="AQ930" s="90" t="s">
        <v>90</v>
      </c>
      <c r="AR930" s="90" t="s">
        <v>90</v>
      </c>
      <c r="AS930" s="90" t="s">
        <v>91</v>
      </c>
      <c r="AT930" s="90" t="s">
        <v>92</v>
      </c>
      <c r="AU930" s="90" t="s">
        <v>92</v>
      </c>
      <c r="AV930" s="90" t="s">
        <v>93</v>
      </c>
      <c r="AW930" s="90" t="s">
        <v>10049</v>
      </c>
      <c r="AX930" s="90" t="s">
        <v>10050</v>
      </c>
      <c r="AY930" s="90" t="s">
        <v>10051</v>
      </c>
      <c r="AZ930" s="90" t="s">
        <v>10050</v>
      </c>
      <c r="BA930" s="90" t="s">
        <v>97</v>
      </c>
      <c r="BB930" s="90" t="s">
        <v>10052</v>
      </c>
      <c r="BC930" s="90" t="s">
        <v>99</v>
      </c>
      <c r="BD930" s="90" t="s">
        <v>150</v>
      </c>
      <c r="BE930" s="90" t="s">
        <v>61</v>
      </c>
      <c r="BF930" s="90" t="s">
        <v>119</v>
      </c>
      <c r="BG930" s="90" t="s">
        <v>101</v>
      </c>
    </row>
    <row r="931" s="85" customFormat="1" ht="19" customHeight="1" spans="1:59">
      <c r="A931" s="90" t="s">
        <v>694</v>
      </c>
      <c r="B931" s="90" t="s">
        <v>695</v>
      </c>
      <c r="C931" s="90" t="s">
        <v>766</v>
      </c>
      <c r="D931" s="90" t="s">
        <v>767</v>
      </c>
      <c r="E931" s="90" t="s">
        <v>768</v>
      </c>
      <c r="F931" s="90" t="s">
        <v>2571</v>
      </c>
      <c r="G931" s="90" t="s">
        <v>2571</v>
      </c>
      <c r="H931" s="90" t="s">
        <v>539</v>
      </c>
      <c r="I931" s="90" t="s">
        <v>10053</v>
      </c>
      <c r="J931" s="90" t="s">
        <v>10054</v>
      </c>
      <c r="K931" s="90" t="s">
        <v>10055</v>
      </c>
      <c r="L931" s="90" t="s">
        <v>73</v>
      </c>
      <c r="M931" s="90" t="s">
        <v>10056</v>
      </c>
      <c r="N931" s="90" t="s">
        <v>527</v>
      </c>
      <c r="O931" s="90" t="s">
        <v>238</v>
      </c>
      <c r="P931" s="90" t="s">
        <v>239</v>
      </c>
      <c r="Q931" s="90" t="s">
        <v>5475</v>
      </c>
      <c r="R931" s="90" t="s">
        <v>5476</v>
      </c>
      <c r="S931" s="90" t="s">
        <v>10057</v>
      </c>
      <c r="T931" s="90" t="s">
        <v>119</v>
      </c>
      <c r="U931" s="15">
        <v>0</v>
      </c>
      <c r="V931" s="15">
        <v>400000</v>
      </c>
      <c r="W931" s="15">
        <v>180000</v>
      </c>
      <c r="X931" s="15">
        <v>60000</v>
      </c>
      <c r="Y931" s="90" t="s">
        <v>143</v>
      </c>
      <c r="Z931" s="90" t="s">
        <v>83</v>
      </c>
      <c r="AA931" s="90" t="s">
        <v>84</v>
      </c>
      <c r="AB931" s="90" t="s">
        <v>777</v>
      </c>
      <c r="AC931" s="90" t="s">
        <v>145</v>
      </c>
      <c r="AD931" s="90" t="s">
        <v>87</v>
      </c>
      <c r="AE931" s="90" t="s">
        <v>61</v>
      </c>
      <c r="AF931" s="90" t="s">
        <v>61</v>
      </c>
      <c r="AG931" s="90" t="s">
        <v>89</v>
      </c>
      <c r="AH931" s="90" t="s">
        <v>89</v>
      </c>
      <c r="AI931" s="90" t="s">
        <v>89</v>
      </c>
      <c r="AJ931" s="90" t="s">
        <v>89</v>
      </c>
      <c r="AK931" s="90" t="s">
        <v>89</v>
      </c>
      <c r="AL931" s="90" t="s">
        <v>89</v>
      </c>
      <c r="AM931" s="90" t="s">
        <v>89</v>
      </c>
      <c r="AN931" s="90" t="s">
        <v>89</v>
      </c>
      <c r="AO931" s="90" t="s">
        <v>89</v>
      </c>
      <c r="AP931" s="90" t="s">
        <v>89</v>
      </c>
      <c r="AQ931" s="90" t="s">
        <v>90</v>
      </c>
      <c r="AR931" s="90" t="s">
        <v>90</v>
      </c>
      <c r="AS931" s="90" t="s">
        <v>91</v>
      </c>
      <c r="AT931" s="90" t="s">
        <v>92</v>
      </c>
      <c r="AU931" s="90" t="s">
        <v>92</v>
      </c>
      <c r="AV931" s="90" t="s">
        <v>93</v>
      </c>
      <c r="AW931" s="90" t="s">
        <v>778</v>
      </c>
      <c r="AX931" s="90" t="s">
        <v>10058</v>
      </c>
      <c r="AY931" s="90" t="s">
        <v>780</v>
      </c>
      <c r="AZ931" s="90" t="s">
        <v>10058</v>
      </c>
      <c r="BA931" s="90" t="s">
        <v>97</v>
      </c>
      <c r="BB931" s="90" t="s">
        <v>10059</v>
      </c>
      <c r="BC931" s="90" t="s">
        <v>99</v>
      </c>
      <c r="BD931" s="90" t="s">
        <v>150</v>
      </c>
      <c r="BE931" s="90" t="s">
        <v>61</v>
      </c>
      <c r="BF931" s="90" t="s">
        <v>119</v>
      </c>
      <c r="BG931" s="90" t="s">
        <v>101</v>
      </c>
    </row>
    <row r="932" s="85" customFormat="1" ht="19" customHeight="1" spans="1:59">
      <c r="A932" s="90" t="s">
        <v>102</v>
      </c>
      <c r="B932" s="90" t="s">
        <v>103</v>
      </c>
      <c r="C932" s="90" t="s">
        <v>554</v>
      </c>
      <c r="D932" s="90" t="s">
        <v>555</v>
      </c>
      <c r="E932" s="90" t="s">
        <v>10060</v>
      </c>
      <c r="F932" s="90" t="s">
        <v>5674</v>
      </c>
      <c r="G932" s="90" t="s">
        <v>5674</v>
      </c>
      <c r="H932" s="90" t="s">
        <v>605</v>
      </c>
      <c r="I932" s="90" t="s">
        <v>10061</v>
      </c>
      <c r="J932" s="90" t="s">
        <v>10062</v>
      </c>
      <c r="K932" s="90" t="s">
        <v>10063</v>
      </c>
      <c r="L932" s="90" t="s">
        <v>73</v>
      </c>
      <c r="M932" s="90" t="s">
        <v>7986</v>
      </c>
      <c r="N932" s="90" t="s">
        <v>811</v>
      </c>
      <c r="O932" s="90" t="s">
        <v>610</v>
      </c>
      <c r="P932" s="90" t="s">
        <v>611</v>
      </c>
      <c r="Q932" s="90" t="s">
        <v>1669</v>
      </c>
      <c r="R932" s="90" t="s">
        <v>1670</v>
      </c>
      <c r="S932" s="90" t="s">
        <v>10064</v>
      </c>
      <c r="T932" s="90" t="s">
        <v>380</v>
      </c>
      <c r="U932" s="15">
        <v>0</v>
      </c>
      <c r="V932" s="15">
        <v>130000</v>
      </c>
      <c r="W932" s="15">
        <v>80000</v>
      </c>
      <c r="X932" s="15">
        <v>20000</v>
      </c>
      <c r="Y932" s="90" t="s">
        <v>143</v>
      </c>
      <c r="Z932" s="90" t="s">
        <v>83</v>
      </c>
      <c r="AA932" s="90" t="s">
        <v>84</v>
      </c>
      <c r="AB932" s="90" t="s">
        <v>10065</v>
      </c>
      <c r="AC932" s="90" t="s">
        <v>121</v>
      </c>
      <c r="AD932" s="90" t="s">
        <v>87</v>
      </c>
      <c r="AE932" s="90" t="s">
        <v>61</v>
      </c>
      <c r="AF932" s="90" t="s">
        <v>61</v>
      </c>
      <c r="AG932" s="90" t="s">
        <v>89</v>
      </c>
      <c r="AH932" s="90" t="s">
        <v>89</v>
      </c>
      <c r="AI932" s="90" t="s">
        <v>89</v>
      </c>
      <c r="AJ932" s="90" t="s">
        <v>89</v>
      </c>
      <c r="AK932" s="90" t="s">
        <v>89</v>
      </c>
      <c r="AL932" s="90" t="s">
        <v>89</v>
      </c>
      <c r="AM932" s="90" t="s">
        <v>89</v>
      </c>
      <c r="AN932" s="90" t="s">
        <v>89</v>
      </c>
      <c r="AO932" s="90" t="s">
        <v>89</v>
      </c>
      <c r="AP932" s="90" t="s">
        <v>89</v>
      </c>
      <c r="AQ932" s="90" t="s">
        <v>90</v>
      </c>
      <c r="AR932" s="90" t="s">
        <v>90</v>
      </c>
      <c r="AS932" s="90" t="s">
        <v>91</v>
      </c>
      <c r="AT932" s="90" t="s">
        <v>92</v>
      </c>
      <c r="AU932" s="90" t="s">
        <v>92</v>
      </c>
      <c r="AV932" s="90" t="s">
        <v>93</v>
      </c>
      <c r="AW932" s="90" t="s">
        <v>10066</v>
      </c>
      <c r="AX932" s="90" t="s">
        <v>10067</v>
      </c>
      <c r="AY932" s="90" t="s">
        <v>10068</v>
      </c>
      <c r="AZ932" s="90" t="s">
        <v>10067</v>
      </c>
      <c r="BA932" s="90" t="s">
        <v>97</v>
      </c>
      <c r="BB932" s="90" t="s">
        <v>10069</v>
      </c>
      <c r="BC932" s="90" t="s">
        <v>99</v>
      </c>
      <c r="BD932" s="90" t="s">
        <v>150</v>
      </c>
      <c r="BE932" s="90" t="s">
        <v>61</v>
      </c>
      <c r="BF932" s="90" t="s">
        <v>380</v>
      </c>
      <c r="BG932" s="90" t="s">
        <v>101</v>
      </c>
    </row>
    <row r="933" s="85" customFormat="1" ht="19" customHeight="1" spans="1:59">
      <c r="A933" s="90" t="s">
        <v>102</v>
      </c>
      <c r="B933" s="90" t="s">
        <v>103</v>
      </c>
      <c r="C933" s="90" t="s">
        <v>1283</v>
      </c>
      <c r="D933" s="90" t="s">
        <v>1284</v>
      </c>
      <c r="E933" s="90" t="s">
        <v>2380</v>
      </c>
      <c r="F933" s="90" t="s">
        <v>2381</v>
      </c>
      <c r="G933" s="90" t="s">
        <v>1711</v>
      </c>
      <c r="H933" s="90" t="s">
        <v>1299</v>
      </c>
      <c r="I933" s="90" t="s">
        <v>10070</v>
      </c>
      <c r="J933" s="90" t="s">
        <v>10071</v>
      </c>
      <c r="K933" s="90" t="s">
        <v>10072</v>
      </c>
      <c r="L933" s="90" t="s">
        <v>73</v>
      </c>
      <c r="M933" s="90" t="s">
        <v>10073</v>
      </c>
      <c r="N933" s="90" t="s">
        <v>9142</v>
      </c>
      <c r="O933" s="90" t="s">
        <v>1739</v>
      </c>
      <c r="P933" s="90" t="s">
        <v>1740</v>
      </c>
      <c r="Q933" s="90" t="s">
        <v>1306</v>
      </c>
      <c r="R933" s="90" t="s">
        <v>1307</v>
      </c>
      <c r="S933" s="90" t="s">
        <v>10074</v>
      </c>
      <c r="T933" s="90" t="s">
        <v>262</v>
      </c>
      <c r="U933" s="15">
        <v>0</v>
      </c>
      <c r="V933" s="15">
        <v>46000</v>
      </c>
      <c r="W933" s="15">
        <v>23000</v>
      </c>
      <c r="X933" s="15">
        <v>17000</v>
      </c>
      <c r="Y933" s="90" t="s">
        <v>143</v>
      </c>
      <c r="Z933" s="90" t="s">
        <v>83</v>
      </c>
      <c r="AA933" s="90" t="s">
        <v>84</v>
      </c>
      <c r="AB933" s="90" t="s">
        <v>2388</v>
      </c>
      <c r="AC933" s="90" t="s">
        <v>145</v>
      </c>
      <c r="AD933" s="90" t="s">
        <v>87</v>
      </c>
      <c r="AE933" s="90" t="s">
        <v>61</v>
      </c>
      <c r="AF933" s="90" t="s">
        <v>61</v>
      </c>
      <c r="AG933" s="90" t="s">
        <v>89</v>
      </c>
      <c r="AH933" s="90" t="s">
        <v>89</v>
      </c>
      <c r="AI933" s="90" t="s">
        <v>89</v>
      </c>
      <c r="AJ933" s="90" t="s">
        <v>89</v>
      </c>
      <c r="AK933" s="90" t="s">
        <v>89</v>
      </c>
      <c r="AL933" s="90" t="s">
        <v>89</v>
      </c>
      <c r="AM933" s="90" t="s">
        <v>89</v>
      </c>
      <c r="AN933" s="90" t="s">
        <v>89</v>
      </c>
      <c r="AO933" s="90" t="s">
        <v>89</v>
      </c>
      <c r="AP933" s="90" t="s">
        <v>89</v>
      </c>
      <c r="AQ933" s="90" t="s">
        <v>90</v>
      </c>
      <c r="AR933" s="90" t="s">
        <v>90</v>
      </c>
      <c r="AS933" s="90" t="s">
        <v>91</v>
      </c>
      <c r="AT933" s="90" t="s">
        <v>92</v>
      </c>
      <c r="AU933" s="90" t="s">
        <v>92</v>
      </c>
      <c r="AV933" s="90" t="s">
        <v>93</v>
      </c>
      <c r="AW933" s="90" t="s">
        <v>2389</v>
      </c>
      <c r="AX933" s="90" t="s">
        <v>10075</v>
      </c>
      <c r="AY933" s="90" t="s">
        <v>2391</v>
      </c>
      <c r="AZ933" s="90" t="s">
        <v>10075</v>
      </c>
      <c r="BA933" s="90" t="s">
        <v>97</v>
      </c>
      <c r="BB933" s="90" t="s">
        <v>10076</v>
      </c>
      <c r="BC933" s="90" t="s">
        <v>99</v>
      </c>
      <c r="BD933" s="90" t="s">
        <v>150</v>
      </c>
      <c r="BE933" s="90" t="s">
        <v>61</v>
      </c>
      <c r="BF933" s="90" t="s">
        <v>262</v>
      </c>
      <c r="BG933" s="90" t="s">
        <v>101</v>
      </c>
    </row>
    <row r="934" s="85" customFormat="1" ht="19" customHeight="1" spans="1:59">
      <c r="A934" s="90" t="s">
        <v>267</v>
      </c>
      <c r="B934" s="90" t="s">
        <v>268</v>
      </c>
      <c r="C934" s="90" t="s">
        <v>6347</v>
      </c>
      <c r="D934" s="90" t="s">
        <v>6348</v>
      </c>
      <c r="E934" s="90" t="s">
        <v>10077</v>
      </c>
      <c r="F934" s="90" t="s">
        <v>10078</v>
      </c>
      <c r="G934" s="90" t="s">
        <v>2775</v>
      </c>
      <c r="H934" s="90" t="s">
        <v>109</v>
      </c>
      <c r="I934" s="90" t="s">
        <v>10079</v>
      </c>
      <c r="J934" s="90" t="s">
        <v>10080</v>
      </c>
      <c r="K934" s="90" t="s">
        <v>10081</v>
      </c>
      <c r="L934" s="90" t="s">
        <v>73</v>
      </c>
      <c r="M934" s="90" t="s">
        <v>10082</v>
      </c>
      <c r="N934" s="90" t="s">
        <v>203</v>
      </c>
      <c r="O934" s="90" t="s">
        <v>257</v>
      </c>
      <c r="P934" s="90" t="s">
        <v>258</v>
      </c>
      <c r="Q934" s="90" t="s">
        <v>259</v>
      </c>
      <c r="R934" s="90" t="s">
        <v>260</v>
      </c>
      <c r="S934" s="90" t="s">
        <v>10083</v>
      </c>
      <c r="T934" s="90" t="s">
        <v>380</v>
      </c>
      <c r="U934" s="15">
        <v>0</v>
      </c>
      <c r="V934" s="15">
        <v>41638</v>
      </c>
      <c r="W934" s="15">
        <v>25000</v>
      </c>
      <c r="X934" s="15">
        <v>6000</v>
      </c>
      <c r="Y934" s="90" t="s">
        <v>143</v>
      </c>
      <c r="Z934" s="90" t="s">
        <v>83</v>
      </c>
      <c r="AA934" s="90" t="s">
        <v>84</v>
      </c>
      <c r="AB934" s="90" t="s">
        <v>10084</v>
      </c>
      <c r="AC934" s="90" t="s">
        <v>211</v>
      </c>
      <c r="AD934" s="90" t="s">
        <v>87</v>
      </c>
      <c r="AE934" s="90" t="s">
        <v>61</v>
      </c>
      <c r="AF934" s="90" t="s">
        <v>61</v>
      </c>
      <c r="AG934" s="90" t="s">
        <v>89</v>
      </c>
      <c r="AH934" s="90" t="s">
        <v>89</v>
      </c>
      <c r="AI934" s="90" t="s">
        <v>89</v>
      </c>
      <c r="AJ934" s="90" t="s">
        <v>89</v>
      </c>
      <c r="AK934" s="90" t="s">
        <v>89</v>
      </c>
      <c r="AL934" s="90" t="s">
        <v>89</v>
      </c>
      <c r="AM934" s="90" t="s">
        <v>89</v>
      </c>
      <c r="AN934" s="90" t="s">
        <v>89</v>
      </c>
      <c r="AO934" s="90" t="s">
        <v>89</v>
      </c>
      <c r="AP934" s="90" t="s">
        <v>89</v>
      </c>
      <c r="AQ934" s="90" t="s">
        <v>90</v>
      </c>
      <c r="AR934" s="90" t="s">
        <v>90</v>
      </c>
      <c r="AS934" s="90" t="s">
        <v>91</v>
      </c>
      <c r="AT934" s="90" t="s">
        <v>92</v>
      </c>
      <c r="AU934" s="90" t="s">
        <v>92</v>
      </c>
      <c r="AV934" s="90" t="s">
        <v>93</v>
      </c>
      <c r="AW934" s="90" t="s">
        <v>10085</v>
      </c>
      <c r="AX934" s="90" t="s">
        <v>10086</v>
      </c>
      <c r="AY934" s="90" t="s">
        <v>10087</v>
      </c>
      <c r="AZ934" s="90" t="s">
        <v>10086</v>
      </c>
      <c r="BA934" s="90" t="s">
        <v>97</v>
      </c>
      <c r="BB934" s="90" t="s">
        <v>10088</v>
      </c>
      <c r="BC934" s="90" t="s">
        <v>99</v>
      </c>
      <c r="BD934" s="90" t="s">
        <v>150</v>
      </c>
      <c r="BE934" s="90" t="s">
        <v>61</v>
      </c>
      <c r="BF934" s="90" t="s">
        <v>380</v>
      </c>
      <c r="BG934" s="90" t="s">
        <v>101</v>
      </c>
    </row>
    <row r="935" s="85" customFormat="1" ht="19" customHeight="1" spans="1:59">
      <c r="A935" s="90" t="s">
        <v>126</v>
      </c>
      <c r="B935" s="90" t="s">
        <v>127</v>
      </c>
      <c r="C935" s="90" t="s">
        <v>196</v>
      </c>
      <c r="D935" s="90" t="s">
        <v>197</v>
      </c>
      <c r="E935" s="90" t="s">
        <v>10089</v>
      </c>
      <c r="F935" s="90" t="s">
        <v>132</v>
      </c>
      <c r="G935" s="90" t="s">
        <v>132</v>
      </c>
      <c r="H935" s="90" t="s">
        <v>109</v>
      </c>
      <c r="I935" s="90" t="s">
        <v>10090</v>
      </c>
      <c r="J935" s="90" t="s">
        <v>10091</v>
      </c>
      <c r="K935" s="90" t="s">
        <v>10092</v>
      </c>
      <c r="L935" s="90" t="s">
        <v>73</v>
      </c>
      <c r="M935" s="90" t="s">
        <v>341</v>
      </c>
      <c r="N935" s="90" t="s">
        <v>575</v>
      </c>
      <c r="O935" s="90" t="s">
        <v>292</v>
      </c>
      <c r="P935" s="90" t="s">
        <v>293</v>
      </c>
      <c r="Q935" s="90" t="s">
        <v>294</v>
      </c>
      <c r="R935" s="90" t="s">
        <v>295</v>
      </c>
      <c r="S935" s="90" t="s">
        <v>10093</v>
      </c>
      <c r="T935" s="90" t="s">
        <v>262</v>
      </c>
      <c r="U935" s="15">
        <v>0</v>
      </c>
      <c r="V935" s="15">
        <v>66813</v>
      </c>
      <c r="W935" s="15">
        <v>38000</v>
      </c>
      <c r="X935" s="15">
        <v>22800</v>
      </c>
      <c r="Y935" s="90" t="s">
        <v>143</v>
      </c>
      <c r="Z935" s="90" t="s">
        <v>83</v>
      </c>
      <c r="AA935" s="90" t="s">
        <v>84</v>
      </c>
      <c r="AB935" s="90" t="s">
        <v>10094</v>
      </c>
      <c r="AC935" s="90" t="s">
        <v>121</v>
      </c>
      <c r="AD935" s="90" t="s">
        <v>87</v>
      </c>
      <c r="AE935" s="90" t="s">
        <v>61</v>
      </c>
      <c r="AF935" s="90" t="s">
        <v>61</v>
      </c>
      <c r="AG935" s="90" t="s">
        <v>89</v>
      </c>
      <c r="AH935" s="90" t="s">
        <v>88</v>
      </c>
      <c r="AI935" s="90" t="s">
        <v>88</v>
      </c>
      <c r="AJ935" s="90" t="s">
        <v>88</v>
      </c>
      <c r="AK935" s="90" t="s">
        <v>88</v>
      </c>
      <c r="AL935" s="90" t="s">
        <v>88</v>
      </c>
      <c r="AM935" s="90" t="s">
        <v>88</v>
      </c>
      <c r="AN935" s="90" t="s">
        <v>88</v>
      </c>
      <c r="AO935" s="90" t="s">
        <v>88</v>
      </c>
      <c r="AP935" s="90" t="s">
        <v>89</v>
      </c>
      <c r="AQ935" s="90" t="s">
        <v>90</v>
      </c>
      <c r="AR935" s="90" t="s">
        <v>90</v>
      </c>
      <c r="AS935" s="90" t="s">
        <v>91</v>
      </c>
      <c r="AT935" s="90" t="s">
        <v>92</v>
      </c>
      <c r="AU935" s="90" t="s">
        <v>92</v>
      </c>
      <c r="AV935" s="90" t="s">
        <v>93</v>
      </c>
      <c r="AW935" s="90" t="s">
        <v>10095</v>
      </c>
      <c r="AX935" s="90" t="s">
        <v>10096</v>
      </c>
      <c r="AY935" s="90" t="s">
        <v>10097</v>
      </c>
      <c r="AZ935" s="90" t="s">
        <v>10096</v>
      </c>
      <c r="BA935" s="90" t="s">
        <v>97</v>
      </c>
      <c r="BB935" s="90" t="s">
        <v>10098</v>
      </c>
      <c r="BC935" s="90" t="s">
        <v>99</v>
      </c>
      <c r="BD935" s="90" t="s">
        <v>150</v>
      </c>
      <c r="BE935" s="90" t="s">
        <v>61</v>
      </c>
      <c r="BF935" s="90" t="s">
        <v>262</v>
      </c>
      <c r="BG935" s="90" t="s">
        <v>101</v>
      </c>
    </row>
    <row r="936" s="85" customFormat="1" ht="19" customHeight="1" spans="1:59">
      <c r="A936" s="90" t="s">
        <v>174</v>
      </c>
      <c r="B936" s="90" t="s">
        <v>175</v>
      </c>
      <c r="C936" s="90" t="s">
        <v>2515</v>
      </c>
      <c r="D936" s="90" t="s">
        <v>2516</v>
      </c>
      <c r="E936" s="90" t="s">
        <v>10099</v>
      </c>
      <c r="F936" s="90" t="s">
        <v>10100</v>
      </c>
      <c r="G936" s="90" t="s">
        <v>7966</v>
      </c>
      <c r="H936" s="90" t="s">
        <v>1571</v>
      </c>
      <c r="I936" s="90" t="s">
        <v>10101</v>
      </c>
      <c r="J936" s="90" t="s">
        <v>10102</v>
      </c>
      <c r="K936" s="90" t="s">
        <v>10103</v>
      </c>
      <c r="L936" s="90" t="s">
        <v>73</v>
      </c>
      <c r="M936" s="90" t="s">
        <v>74</v>
      </c>
      <c r="N936" s="90" t="s">
        <v>880</v>
      </c>
      <c r="O936" s="90" t="s">
        <v>949</v>
      </c>
      <c r="P936" s="90" t="s">
        <v>950</v>
      </c>
      <c r="Q936" s="90" t="s">
        <v>257</v>
      </c>
      <c r="R936" s="90" t="s">
        <v>951</v>
      </c>
      <c r="S936" s="90" t="s">
        <v>10104</v>
      </c>
      <c r="T936" s="90" t="s">
        <v>380</v>
      </c>
      <c r="U936" s="15">
        <v>0</v>
      </c>
      <c r="V936" s="15">
        <v>17000</v>
      </c>
      <c r="W936" s="15">
        <v>13600</v>
      </c>
      <c r="X936" s="15">
        <v>6000</v>
      </c>
      <c r="Y936" s="90" t="s">
        <v>82</v>
      </c>
      <c r="Z936" s="90" t="s">
        <v>83</v>
      </c>
      <c r="AA936" s="90" t="s">
        <v>84</v>
      </c>
      <c r="AB936" s="90" t="s">
        <v>10105</v>
      </c>
      <c r="AC936" s="90" t="s">
        <v>359</v>
      </c>
      <c r="AD936" s="90" t="s">
        <v>87</v>
      </c>
      <c r="AE936" s="90" t="s">
        <v>61</v>
      </c>
      <c r="AF936" s="90" t="s">
        <v>61</v>
      </c>
      <c r="AG936" s="90" t="s">
        <v>89</v>
      </c>
      <c r="AH936" s="90" t="s">
        <v>89</v>
      </c>
      <c r="AI936" s="90" t="s">
        <v>88</v>
      </c>
      <c r="AJ936" s="90" t="s">
        <v>88</v>
      </c>
      <c r="AK936" s="90" t="s">
        <v>88</v>
      </c>
      <c r="AL936" s="90" t="s">
        <v>89</v>
      </c>
      <c r="AM936" s="90" t="s">
        <v>88</v>
      </c>
      <c r="AN936" s="90" t="s">
        <v>88</v>
      </c>
      <c r="AO936" s="90" t="s">
        <v>88</v>
      </c>
      <c r="AP936" s="90" t="s">
        <v>89</v>
      </c>
      <c r="AQ936" s="90" t="s">
        <v>90</v>
      </c>
      <c r="AR936" s="90" t="s">
        <v>90</v>
      </c>
      <c r="AS936" s="90" t="s">
        <v>91</v>
      </c>
      <c r="AT936" s="90" t="s">
        <v>92</v>
      </c>
      <c r="AU936" s="90" t="s">
        <v>92</v>
      </c>
      <c r="AV936" s="90" t="s">
        <v>93</v>
      </c>
      <c r="AW936" s="90" t="s">
        <v>10106</v>
      </c>
      <c r="AX936" s="90" t="s">
        <v>10107</v>
      </c>
      <c r="AY936" s="90" t="s">
        <v>10108</v>
      </c>
      <c r="AZ936" s="90" t="s">
        <v>10107</v>
      </c>
      <c r="BA936" s="90" t="s">
        <v>97</v>
      </c>
      <c r="BB936" s="90" t="s">
        <v>10109</v>
      </c>
      <c r="BC936" s="90" t="s">
        <v>99</v>
      </c>
      <c r="BD936" s="90" t="s">
        <v>100</v>
      </c>
      <c r="BE936" s="90" t="s">
        <v>61</v>
      </c>
      <c r="BF936" s="90" t="s">
        <v>380</v>
      </c>
      <c r="BG936" s="90" t="s">
        <v>101</v>
      </c>
    </row>
    <row r="937" s="85" customFormat="1" ht="19" customHeight="1" spans="1:59">
      <c r="A937" s="90" t="s">
        <v>694</v>
      </c>
      <c r="B937" s="90" t="s">
        <v>695</v>
      </c>
      <c r="C937" s="90" t="s">
        <v>845</v>
      </c>
      <c r="D937" s="90" t="s">
        <v>846</v>
      </c>
      <c r="E937" s="90" t="s">
        <v>847</v>
      </c>
      <c r="F937" s="90" t="s">
        <v>5769</v>
      </c>
      <c r="G937" s="90" t="s">
        <v>5770</v>
      </c>
      <c r="H937" s="90" t="s">
        <v>369</v>
      </c>
      <c r="I937" s="90" t="s">
        <v>10110</v>
      </c>
      <c r="J937" s="90" t="s">
        <v>10111</v>
      </c>
      <c r="K937" s="90" t="s">
        <v>10112</v>
      </c>
      <c r="L937" s="90" t="s">
        <v>73</v>
      </c>
      <c r="M937" s="90" t="s">
        <v>4428</v>
      </c>
      <c r="N937" s="90" t="s">
        <v>5390</v>
      </c>
      <c r="O937" s="90" t="s">
        <v>2625</v>
      </c>
      <c r="P937" s="90" t="s">
        <v>2626</v>
      </c>
      <c r="Q937" s="90" t="s">
        <v>377</v>
      </c>
      <c r="R937" s="90" t="s">
        <v>378</v>
      </c>
      <c r="S937" s="90" t="s">
        <v>10113</v>
      </c>
      <c r="T937" s="90" t="s">
        <v>119</v>
      </c>
      <c r="U937" s="15">
        <v>0</v>
      </c>
      <c r="V937" s="15">
        <v>15000</v>
      </c>
      <c r="W937" s="15">
        <v>12000</v>
      </c>
      <c r="X937" s="15">
        <v>12000</v>
      </c>
      <c r="Y937" s="90" t="s">
        <v>82</v>
      </c>
      <c r="Z937" s="90" t="s">
        <v>83</v>
      </c>
      <c r="AA937" s="90" t="s">
        <v>84</v>
      </c>
      <c r="AB937" s="90" t="s">
        <v>2151</v>
      </c>
      <c r="AC937" s="90" t="s">
        <v>145</v>
      </c>
      <c r="AD937" s="90" t="s">
        <v>87</v>
      </c>
      <c r="AE937" s="90" t="s">
        <v>61</v>
      </c>
      <c r="AF937" s="90" t="s">
        <v>61</v>
      </c>
      <c r="AG937" s="90" t="s">
        <v>89</v>
      </c>
      <c r="AH937" s="90" t="s">
        <v>89</v>
      </c>
      <c r="AI937" s="90" t="s">
        <v>89</v>
      </c>
      <c r="AJ937" s="90" t="s">
        <v>89</v>
      </c>
      <c r="AK937" s="90" t="s">
        <v>89</v>
      </c>
      <c r="AL937" s="90" t="s">
        <v>89</v>
      </c>
      <c r="AM937" s="90" t="s">
        <v>89</v>
      </c>
      <c r="AN937" s="90" t="s">
        <v>89</v>
      </c>
      <c r="AO937" s="90" t="s">
        <v>89</v>
      </c>
      <c r="AP937" s="90" t="s">
        <v>89</v>
      </c>
      <c r="AQ937" s="90" t="s">
        <v>90</v>
      </c>
      <c r="AR937" s="90" t="s">
        <v>90</v>
      </c>
      <c r="AS937" s="90" t="s">
        <v>91</v>
      </c>
      <c r="AT937" s="90" t="s">
        <v>92</v>
      </c>
      <c r="AU937" s="90" t="s">
        <v>92</v>
      </c>
      <c r="AV937" s="90" t="s">
        <v>93</v>
      </c>
      <c r="AW937" s="90" t="s">
        <v>856</v>
      </c>
      <c r="AX937" s="90" t="s">
        <v>10114</v>
      </c>
      <c r="AY937" s="90" t="s">
        <v>858</v>
      </c>
      <c r="AZ937" s="90" t="s">
        <v>10114</v>
      </c>
      <c r="BA937" s="90" t="s">
        <v>97</v>
      </c>
      <c r="BB937" s="90" t="s">
        <v>10115</v>
      </c>
      <c r="BC937" s="90" t="s">
        <v>99</v>
      </c>
      <c r="BD937" s="90" t="s">
        <v>100</v>
      </c>
      <c r="BE937" s="90" t="s">
        <v>61</v>
      </c>
      <c r="BF937" s="90" t="s">
        <v>119</v>
      </c>
      <c r="BG937" s="90" t="s">
        <v>101</v>
      </c>
    </row>
    <row r="938" s="85" customFormat="1" ht="19" customHeight="1" spans="1:59">
      <c r="A938" s="90" t="s">
        <v>151</v>
      </c>
      <c r="B938" s="90" t="s">
        <v>152</v>
      </c>
      <c r="C938" s="90" t="s">
        <v>1125</v>
      </c>
      <c r="D938" s="90" t="s">
        <v>1126</v>
      </c>
      <c r="E938" s="90" t="s">
        <v>5061</v>
      </c>
      <c r="F938" s="90" t="s">
        <v>2675</v>
      </c>
      <c r="G938" s="90" t="s">
        <v>2333</v>
      </c>
      <c r="H938" s="90" t="s">
        <v>539</v>
      </c>
      <c r="I938" s="90" t="s">
        <v>10116</v>
      </c>
      <c r="J938" s="90" t="s">
        <v>10117</v>
      </c>
      <c r="K938" s="90" t="s">
        <v>10118</v>
      </c>
      <c r="L938" s="90" t="s">
        <v>73</v>
      </c>
      <c r="M938" s="90" t="s">
        <v>10119</v>
      </c>
      <c r="N938" s="90" t="s">
        <v>10120</v>
      </c>
      <c r="O938" s="90" t="s">
        <v>238</v>
      </c>
      <c r="P938" s="90" t="s">
        <v>239</v>
      </c>
      <c r="Q938" s="90" t="s">
        <v>2681</v>
      </c>
      <c r="R938" s="90" t="s">
        <v>399</v>
      </c>
      <c r="S938" s="90" t="s">
        <v>10121</v>
      </c>
      <c r="T938" s="90" t="s">
        <v>119</v>
      </c>
      <c r="U938" s="15">
        <v>0</v>
      </c>
      <c r="V938" s="15">
        <v>105000</v>
      </c>
      <c r="W938" s="15">
        <v>53000</v>
      </c>
      <c r="X938" s="15">
        <v>28000</v>
      </c>
      <c r="Y938" s="90" t="s">
        <v>143</v>
      </c>
      <c r="Z938" s="90" t="s">
        <v>83</v>
      </c>
      <c r="AA938" s="90" t="s">
        <v>84</v>
      </c>
      <c r="AB938" s="90" t="s">
        <v>5067</v>
      </c>
      <c r="AC938" s="90" t="s">
        <v>145</v>
      </c>
      <c r="AD938" s="90" t="s">
        <v>87</v>
      </c>
      <c r="AE938" s="90" t="s">
        <v>61</v>
      </c>
      <c r="AF938" s="90" t="s">
        <v>61</v>
      </c>
      <c r="AG938" s="90" t="s">
        <v>89</v>
      </c>
      <c r="AH938" s="90" t="s">
        <v>89</v>
      </c>
      <c r="AI938" s="90" t="s">
        <v>89</v>
      </c>
      <c r="AJ938" s="90" t="s">
        <v>89</v>
      </c>
      <c r="AK938" s="90" t="s">
        <v>89</v>
      </c>
      <c r="AL938" s="90" t="s">
        <v>89</v>
      </c>
      <c r="AM938" s="90" t="s">
        <v>89</v>
      </c>
      <c r="AN938" s="90" t="s">
        <v>89</v>
      </c>
      <c r="AO938" s="90" t="s">
        <v>89</v>
      </c>
      <c r="AP938" s="90" t="s">
        <v>89</v>
      </c>
      <c r="AQ938" s="90" t="s">
        <v>90</v>
      </c>
      <c r="AR938" s="90" t="s">
        <v>90</v>
      </c>
      <c r="AS938" s="90" t="s">
        <v>91</v>
      </c>
      <c r="AT938" s="90" t="s">
        <v>92</v>
      </c>
      <c r="AU938" s="90" t="s">
        <v>92</v>
      </c>
      <c r="AV938" s="90" t="s">
        <v>93</v>
      </c>
      <c r="AW938" s="90" t="s">
        <v>5068</v>
      </c>
      <c r="AX938" s="90" t="s">
        <v>10122</v>
      </c>
      <c r="AY938" s="90" t="s">
        <v>5070</v>
      </c>
      <c r="AZ938" s="90" t="s">
        <v>10122</v>
      </c>
      <c r="BA938" s="90" t="s">
        <v>215</v>
      </c>
      <c r="BB938" s="90" t="s">
        <v>10123</v>
      </c>
      <c r="BC938" s="90" t="s">
        <v>99</v>
      </c>
      <c r="BD938" s="90" t="s">
        <v>150</v>
      </c>
      <c r="BE938" s="90" t="s">
        <v>61</v>
      </c>
      <c r="BF938" s="90" t="s">
        <v>119</v>
      </c>
      <c r="BG938" s="90" t="s">
        <v>101</v>
      </c>
    </row>
    <row r="939" s="85" customFormat="1" ht="19" customHeight="1" spans="1:59">
      <c r="A939" s="90" t="s">
        <v>387</v>
      </c>
      <c r="B939" s="90" t="s">
        <v>388</v>
      </c>
      <c r="C939" s="90" t="s">
        <v>3722</v>
      </c>
      <c r="D939" s="90" t="s">
        <v>3723</v>
      </c>
      <c r="E939" s="90" t="s">
        <v>5048</v>
      </c>
      <c r="F939" s="90" t="s">
        <v>5049</v>
      </c>
      <c r="G939" s="90" t="s">
        <v>5050</v>
      </c>
      <c r="H939" s="90" t="s">
        <v>539</v>
      </c>
      <c r="I939" s="90" t="s">
        <v>10124</v>
      </c>
      <c r="J939" s="90" t="s">
        <v>10125</v>
      </c>
      <c r="K939" s="90" t="s">
        <v>10126</v>
      </c>
      <c r="L939" s="90" t="s">
        <v>73</v>
      </c>
      <c r="M939" s="90" t="s">
        <v>162</v>
      </c>
      <c r="N939" s="90" t="s">
        <v>1964</v>
      </c>
      <c r="O939" s="90" t="s">
        <v>238</v>
      </c>
      <c r="P939" s="90" t="s">
        <v>239</v>
      </c>
      <c r="Q939" s="90" t="s">
        <v>240</v>
      </c>
      <c r="R939" s="90" t="s">
        <v>241</v>
      </c>
      <c r="S939" s="90" t="s">
        <v>10127</v>
      </c>
      <c r="T939" s="90" t="s">
        <v>380</v>
      </c>
      <c r="U939" s="15">
        <v>0</v>
      </c>
      <c r="V939" s="15">
        <v>60000</v>
      </c>
      <c r="W939" s="15">
        <v>40000</v>
      </c>
      <c r="X939" s="15">
        <v>20000</v>
      </c>
      <c r="Y939" s="90" t="s">
        <v>82</v>
      </c>
      <c r="Z939" s="90" t="s">
        <v>83</v>
      </c>
      <c r="AA939" s="90" t="s">
        <v>84</v>
      </c>
      <c r="AB939" s="90" t="s">
        <v>5056</v>
      </c>
      <c r="AC939" s="90" t="s">
        <v>145</v>
      </c>
      <c r="AD939" s="90" t="s">
        <v>87</v>
      </c>
      <c r="AE939" s="90" t="s">
        <v>61</v>
      </c>
      <c r="AF939" s="90" t="s">
        <v>61</v>
      </c>
      <c r="AG939" s="90" t="s">
        <v>89</v>
      </c>
      <c r="AH939" s="90" t="s">
        <v>89</v>
      </c>
      <c r="AI939" s="90" t="s">
        <v>89</v>
      </c>
      <c r="AJ939" s="90" t="s">
        <v>88</v>
      </c>
      <c r="AK939" s="90" t="s">
        <v>89</v>
      </c>
      <c r="AL939" s="90" t="s">
        <v>88</v>
      </c>
      <c r="AM939" s="90" t="s">
        <v>88</v>
      </c>
      <c r="AN939" s="90" t="s">
        <v>89</v>
      </c>
      <c r="AO939" s="90" t="s">
        <v>88</v>
      </c>
      <c r="AP939" s="90" t="s">
        <v>89</v>
      </c>
      <c r="AQ939" s="90" t="s">
        <v>90</v>
      </c>
      <c r="AR939" s="90" t="s">
        <v>90</v>
      </c>
      <c r="AS939" s="90" t="s">
        <v>91</v>
      </c>
      <c r="AT939" s="90" t="s">
        <v>92</v>
      </c>
      <c r="AU939" s="90" t="s">
        <v>92</v>
      </c>
      <c r="AV939" s="90" t="s">
        <v>93</v>
      </c>
      <c r="AW939" s="90" t="s">
        <v>5057</v>
      </c>
      <c r="AX939" s="90" t="s">
        <v>10128</v>
      </c>
      <c r="AY939" s="90" t="s">
        <v>5059</v>
      </c>
      <c r="AZ939" s="90" t="s">
        <v>10128</v>
      </c>
      <c r="BA939" s="90" t="s">
        <v>97</v>
      </c>
      <c r="BB939" s="90" t="s">
        <v>10129</v>
      </c>
      <c r="BC939" s="90" t="s">
        <v>99</v>
      </c>
      <c r="BD939" s="90" t="s">
        <v>100</v>
      </c>
      <c r="BE939" s="90" t="s">
        <v>61</v>
      </c>
      <c r="BF939" s="90" t="s">
        <v>380</v>
      </c>
      <c r="BG939" s="90" t="s">
        <v>101</v>
      </c>
    </row>
    <row r="940" s="85" customFormat="1" ht="19" customHeight="1" spans="1:59">
      <c r="A940" s="90" t="s">
        <v>151</v>
      </c>
      <c r="B940" s="90" t="s">
        <v>152</v>
      </c>
      <c r="C940" s="90" t="s">
        <v>153</v>
      </c>
      <c r="D940" s="90" t="s">
        <v>154</v>
      </c>
      <c r="E940" s="90" t="s">
        <v>10130</v>
      </c>
      <c r="F940" s="90" t="s">
        <v>10131</v>
      </c>
      <c r="G940" s="90" t="s">
        <v>10132</v>
      </c>
      <c r="H940" s="90" t="s">
        <v>5013</v>
      </c>
      <c r="I940" s="90" t="s">
        <v>10133</v>
      </c>
      <c r="J940" s="90" t="s">
        <v>10134</v>
      </c>
      <c r="K940" s="90" t="s">
        <v>10135</v>
      </c>
      <c r="L940" s="90" t="s">
        <v>73</v>
      </c>
      <c r="M940" s="90" t="s">
        <v>508</v>
      </c>
      <c r="N940" s="90" t="s">
        <v>114</v>
      </c>
      <c r="O940" s="90" t="s">
        <v>10136</v>
      </c>
      <c r="P940" s="90" t="s">
        <v>10137</v>
      </c>
      <c r="Q940" s="90" t="s">
        <v>5017</v>
      </c>
      <c r="R940" s="90" t="s">
        <v>5018</v>
      </c>
      <c r="S940" s="90" t="s">
        <v>10138</v>
      </c>
      <c r="T940" s="90" t="s">
        <v>380</v>
      </c>
      <c r="U940" s="15">
        <v>0</v>
      </c>
      <c r="V940" s="15">
        <v>3250</v>
      </c>
      <c r="W940" s="15">
        <v>2500</v>
      </c>
      <c r="X940" s="15">
        <v>1500</v>
      </c>
      <c r="Y940" s="90" t="s">
        <v>82</v>
      </c>
      <c r="Z940" s="90" t="s">
        <v>83</v>
      </c>
      <c r="AA940" s="90" t="s">
        <v>84</v>
      </c>
      <c r="AB940" s="90" t="s">
        <v>8061</v>
      </c>
      <c r="AC940" s="90" t="s">
        <v>121</v>
      </c>
      <c r="AD940" s="90" t="s">
        <v>87</v>
      </c>
      <c r="AE940" s="90" t="s">
        <v>61</v>
      </c>
      <c r="AF940" s="90" t="s">
        <v>61</v>
      </c>
      <c r="AG940" s="90" t="s">
        <v>89</v>
      </c>
      <c r="AH940" s="90" t="s">
        <v>89</v>
      </c>
      <c r="AI940" s="90" t="s">
        <v>88</v>
      </c>
      <c r="AJ940" s="90" t="s">
        <v>88</v>
      </c>
      <c r="AK940" s="90" t="s">
        <v>88</v>
      </c>
      <c r="AL940" s="90" t="s">
        <v>88</v>
      </c>
      <c r="AM940" s="90" t="s">
        <v>88</v>
      </c>
      <c r="AN940" s="90" t="s">
        <v>88</v>
      </c>
      <c r="AO940" s="90" t="s">
        <v>88</v>
      </c>
      <c r="AP940" s="90" t="s">
        <v>89</v>
      </c>
      <c r="AQ940" s="90" t="s">
        <v>90</v>
      </c>
      <c r="AR940" s="90" t="s">
        <v>90</v>
      </c>
      <c r="AS940" s="90" t="s">
        <v>91</v>
      </c>
      <c r="AT940" s="90" t="s">
        <v>92</v>
      </c>
      <c r="AU940" s="90" t="s">
        <v>92</v>
      </c>
      <c r="AV940" s="90" t="s">
        <v>93</v>
      </c>
      <c r="AW940" s="90" t="s">
        <v>10139</v>
      </c>
      <c r="AX940" s="90" t="s">
        <v>10140</v>
      </c>
      <c r="AY940" s="90" t="s">
        <v>10141</v>
      </c>
      <c r="AZ940" s="90" t="s">
        <v>10140</v>
      </c>
      <c r="BA940" s="90" t="s">
        <v>97</v>
      </c>
      <c r="BB940" s="90" t="s">
        <v>10142</v>
      </c>
      <c r="BC940" s="90" t="s">
        <v>99</v>
      </c>
      <c r="BD940" s="90" t="s">
        <v>100</v>
      </c>
      <c r="BE940" s="90" t="s">
        <v>61</v>
      </c>
      <c r="BF940" s="90" t="s">
        <v>380</v>
      </c>
      <c r="BG940" s="90" t="s">
        <v>101</v>
      </c>
    </row>
    <row r="941" s="85" customFormat="1" ht="19" customHeight="1" spans="1:59">
      <c r="A941" s="90" t="s">
        <v>126</v>
      </c>
      <c r="B941" s="90" t="s">
        <v>127</v>
      </c>
      <c r="C941" s="90" t="s">
        <v>248</v>
      </c>
      <c r="D941" s="90" t="s">
        <v>249</v>
      </c>
      <c r="E941" s="90" t="s">
        <v>1651</v>
      </c>
      <c r="F941" s="90" t="s">
        <v>819</v>
      </c>
      <c r="G941" s="90" t="s">
        <v>132</v>
      </c>
      <c r="H941" s="90" t="s">
        <v>109</v>
      </c>
      <c r="I941" s="90" t="s">
        <v>10143</v>
      </c>
      <c r="J941" s="90" t="s">
        <v>10144</v>
      </c>
      <c r="K941" s="90" t="s">
        <v>10145</v>
      </c>
      <c r="L941" s="90" t="s">
        <v>73</v>
      </c>
      <c r="M941" s="90" t="s">
        <v>1799</v>
      </c>
      <c r="N941" s="90" t="s">
        <v>2967</v>
      </c>
      <c r="O941" s="90" t="s">
        <v>115</v>
      </c>
      <c r="P941" s="90" t="s">
        <v>116</v>
      </c>
      <c r="Q941" s="90" t="s">
        <v>117</v>
      </c>
      <c r="R941" s="90" t="s">
        <v>116</v>
      </c>
      <c r="S941" s="90" t="s">
        <v>10146</v>
      </c>
      <c r="T941" s="90" t="s">
        <v>119</v>
      </c>
      <c r="U941" s="15">
        <v>0</v>
      </c>
      <c r="V941" s="15">
        <v>17800</v>
      </c>
      <c r="W941" s="15">
        <v>7000</v>
      </c>
      <c r="X941" s="15">
        <v>7000</v>
      </c>
      <c r="Y941" s="90" t="s">
        <v>143</v>
      </c>
      <c r="Z941" s="90" t="s">
        <v>83</v>
      </c>
      <c r="AA941" s="90" t="s">
        <v>84</v>
      </c>
      <c r="AB941" s="90" t="s">
        <v>819</v>
      </c>
      <c r="AC941" s="90" t="s">
        <v>145</v>
      </c>
      <c r="AD941" s="90" t="s">
        <v>87</v>
      </c>
      <c r="AE941" s="90" t="s">
        <v>61</v>
      </c>
      <c r="AF941" s="90" t="s">
        <v>61</v>
      </c>
      <c r="AG941" s="90" t="s">
        <v>89</v>
      </c>
      <c r="AH941" s="90" t="s">
        <v>89</v>
      </c>
      <c r="AI941" s="90" t="s">
        <v>89</v>
      </c>
      <c r="AJ941" s="90" t="s">
        <v>89</v>
      </c>
      <c r="AK941" s="90" t="s">
        <v>89</v>
      </c>
      <c r="AL941" s="90" t="s">
        <v>89</v>
      </c>
      <c r="AM941" s="90" t="s">
        <v>89</v>
      </c>
      <c r="AN941" s="90" t="s">
        <v>89</v>
      </c>
      <c r="AO941" s="90" t="s">
        <v>88</v>
      </c>
      <c r="AP941" s="90" t="s">
        <v>89</v>
      </c>
      <c r="AQ941" s="90" t="s">
        <v>90</v>
      </c>
      <c r="AR941" s="90" t="s">
        <v>90</v>
      </c>
      <c r="AS941" s="90" t="s">
        <v>91</v>
      </c>
      <c r="AT941" s="90" t="s">
        <v>92</v>
      </c>
      <c r="AU941" s="90" t="s">
        <v>92</v>
      </c>
      <c r="AV941" s="90" t="s">
        <v>93</v>
      </c>
      <c r="AW941" s="90" t="s">
        <v>1657</v>
      </c>
      <c r="AX941" s="90" t="s">
        <v>10147</v>
      </c>
      <c r="AY941" s="90" t="s">
        <v>1659</v>
      </c>
      <c r="AZ941" s="90" t="s">
        <v>10147</v>
      </c>
      <c r="BA941" s="90" t="s">
        <v>97</v>
      </c>
      <c r="BB941" s="90" t="s">
        <v>10148</v>
      </c>
      <c r="BC941" s="90" t="s">
        <v>99</v>
      </c>
      <c r="BD941" s="90" t="s">
        <v>150</v>
      </c>
      <c r="BE941" s="90" t="s">
        <v>61</v>
      </c>
      <c r="BF941" s="90" t="s">
        <v>119</v>
      </c>
      <c r="BG941" s="90" t="s">
        <v>101</v>
      </c>
    </row>
    <row r="942" s="85" customFormat="1" ht="19" customHeight="1" spans="1:59">
      <c r="A942" s="90" t="s">
        <v>151</v>
      </c>
      <c r="B942" s="90" t="s">
        <v>152</v>
      </c>
      <c r="C942" s="90" t="s">
        <v>741</v>
      </c>
      <c r="D942" s="90" t="s">
        <v>742</v>
      </c>
      <c r="E942" s="90" t="s">
        <v>10149</v>
      </c>
      <c r="F942" s="90" t="s">
        <v>10150</v>
      </c>
      <c r="G942" s="90" t="s">
        <v>3007</v>
      </c>
      <c r="H942" s="90" t="s">
        <v>1299</v>
      </c>
      <c r="I942" s="90" t="s">
        <v>10151</v>
      </c>
      <c r="J942" s="90" t="s">
        <v>10152</v>
      </c>
      <c r="K942" s="90" t="s">
        <v>10153</v>
      </c>
      <c r="L942" s="90" t="s">
        <v>73</v>
      </c>
      <c r="M942" s="90" t="s">
        <v>6980</v>
      </c>
      <c r="N942" s="90" t="s">
        <v>10154</v>
      </c>
      <c r="O942" s="90" t="s">
        <v>1726</v>
      </c>
      <c r="P942" s="90" t="s">
        <v>1727</v>
      </c>
      <c r="Q942" s="90" t="s">
        <v>1306</v>
      </c>
      <c r="R942" s="90" t="s">
        <v>1307</v>
      </c>
      <c r="S942" s="90" t="s">
        <v>10155</v>
      </c>
      <c r="T942" s="90" t="s">
        <v>119</v>
      </c>
      <c r="U942" s="15">
        <v>0</v>
      </c>
      <c r="V942" s="15">
        <v>80000</v>
      </c>
      <c r="W942" s="15">
        <v>64000</v>
      </c>
      <c r="X942" s="15">
        <v>10000</v>
      </c>
      <c r="Y942" s="90" t="s">
        <v>143</v>
      </c>
      <c r="Z942" s="90" t="s">
        <v>83</v>
      </c>
      <c r="AA942" s="90" t="s">
        <v>84</v>
      </c>
      <c r="AB942" s="90" t="s">
        <v>10156</v>
      </c>
      <c r="AC942" s="90" t="s">
        <v>359</v>
      </c>
      <c r="AD942" s="90" t="s">
        <v>87</v>
      </c>
      <c r="AE942" s="90" t="s">
        <v>61</v>
      </c>
      <c r="AF942" s="90" t="s">
        <v>61</v>
      </c>
      <c r="AG942" s="90" t="s">
        <v>89</v>
      </c>
      <c r="AH942" s="90" t="s">
        <v>89</v>
      </c>
      <c r="AI942" s="90" t="s">
        <v>89</v>
      </c>
      <c r="AJ942" s="90" t="s">
        <v>89</v>
      </c>
      <c r="AK942" s="90" t="s">
        <v>89</v>
      </c>
      <c r="AL942" s="90" t="s">
        <v>89</v>
      </c>
      <c r="AM942" s="90" t="s">
        <v>89</v>
      </c>
      <c r="AN942" s="90" t="s">
        <v>89</v>
      </c>
      <c r="AO942" s="90" t="s">
        <v>89</v>
      </c>
      <c r="AP942" s="90" t="s">
        <v>89</v>
      </c>
      <c r="AQ942" s="90" t="s">
        <v>90</v>
      </c>
      <c r="AR942" s="90" t="s">
        <v>90</v>
      </c>
      <c r="AS942" s="90" t="s">
        <v>91</v>
      </c>
      <c r="AT942" s="90" t="s">
        <v>92</v>
      </c>
      <c r="AU942" s="90" t="s">
        <v>92</v>
      </c>
      <c r="AV942" s="90" t="s">
        <v>93</v>
      </c>
      <c r="AW942" s="90" t="s">
        <v>10157</v>
      </c>
      <c r="AX942" s="90" t="s">
        <v>10158</v>
      </c>
      <c r="AY942" s="90" t="s">
        <v>3035</v>
      </c>
      <c r="AZ942" s="90" t="s">
        <v>10158</v>
      </c>
      <c r="BA942" s="90" t="s">
        <v>97</v>
      </c>
      <c r="BB942" s="90" t="s">
        <v>10159</v>
      </c>
      <c r="BC942" s="90" t="s">
        <v>99</v>
      </c>
      <c r="BD942" s="90" t="s">
        <v>150</v>
      </c>
      <c r="BE942" s="90" t="s">
        <v>61</v>
      </c>
      <c r="BF942" s="90" t="s">
        <v>119</v>
      </c>
      <c r="BG942" s="90" t="s">
        <v>101</v>
      </c>
    </row>
    <row r="943" s="85" customFormat="1" ht="19" customHeight="1" spans="1:59">
      <c r="A943" s="90" t="s">
        <v>267</v>
      </c>
      <c r="B943" s="90" t="s">
        <v>268</v>
      </c>
      <c r="C943" s="90" t="s">
        <v>3519</v>
      </c>
      <c r="D943" s="90" t="s">
        <v>3520</v>
      </c>
      <c r="E943" s="90" t="s">
        <v>10160</v>
      </c>
      <c r="F943" s="90" t="s">
        <v>10161</v>
      </c>
      <c r="G943" s="90" t="s">
        <v>3757</v>
      </c>
      <c r="H943" s="90" t="s">
        <v>1130</v>
      </c>
      <c r="I943" s="90" t="s">
        <v>10162</v>
      </c>
      <c r="J943" s="90" t="s">
        <v>10163</v>
      </c>
      <c r="K943" s="90" t="s">
        <v>10164</v>
      </c>
      <c r="L943" s="90" t="s">
        <v>73</v>
      </c>
      <c r="M943" s="90" t="s">
        <v>1526</v>
      </c>
      <c r="N943" s="90" t="s">
        <v>1527</v>
      </c>
      <c r="O943" s="90" t="s">
        <v>610</v>
      </c>
      <c r="P943" s="90" t="s">
        <v>611</v>
      </c>
      <c r="Q943" s="90" t="s">
        <v>612</v>
      </c>
      <c r="R943" s="90" t="s">
        <v>613</v>
      </c>
      <c r="S943" s="90" t="s">
        <v>10165</v>
      </c>
      <c r="T943" s="90" t="s">
        <v>380</v>
      </c>
      <c r="U943" s="15">
        <v>0</v>
      </c>
      <c r="V943" s="15">
        <v>170785</v>
      </c>
      <c r="W943" s="15">
        <v>136000</v>
      </c>
      <c r="X943" s="15">
        <v>28000</v>
      </c>
      <c r="Y943" s="90" t="s">
        <v>82</v>
      </c>
      <c r="Z943" s="90" t="s">
        <v>83</v>
      </c>
      <c r="AA943" s="90" t="s">
        <v>84</v>
      </c>
      <c r="AB943" s="90" t="s">
        <v>10166</v>
      </c>
      <c r="AC943" s="90" t="s">
        <v>145</v>
      </c>
      <c r="AD943" s="90" t="s">
        <v>87</v>
      </c>
      <c r="AE943" s="90" t="s">
        <v>61</v>
      </c>
      <c r="AF943" s="90" t="s">
        <v>61</v>
      </c>
      <c r="AG943" s="90" t="s">
        <v>89</v>
      </c>
      <c r="AH943" s="90" t="s">
        <v>89</v>
      </c>
      <c r="AI943" s="90" t="s">
        <v>89</v>
      </c>
      <c r="AJ943" s="90" t="s">
        <v>89</v>
      </c>
      <c r="AK943" s="90" t="s">
        <v>89</v>
      </c>
      <c r="AL943" s="90" t="s">
        <v>89</v>
      </c>
      <c r="AM943" s="90" t="s">
        <v>89</v>
      </c>
      <c r="AN943" s="90" t="s">
        <v>89</v>
      </c>
      <c r="AO943" s="90" t="s">
        <v>89</v>
      </c>
      <c r="AP943" s="90" t="s">
        <v>89</v>
      </c>
      <c r="AQ943" s="90" t="s">
        <v>90</v>
      </c>
      <c r="AR943" s="90" t="s">
        <v>90</v>
      </c>
      <c r="AS943" s="90" t="s">
        <v>91</v>
      </c>
      <c r="AT943" s="90" t="s">
        <v>92</v>
      </c>
      <c r="AU943" s="90" t="s">
        <v>92</v>
      </c>
      <c r="AV943" s="90" t="s">
        <v>93</v>
      </c>
      <c r="AW943" s="90" t="s">
        <v>10167</v>
      </c>
      <c r="AX943" s="90" t="s">
        <v>10168</v>
      </c>
      <c r="AY943" s="90" t="s">
        <v>10169</v>
      </c>
      <c r="AZ943" s="90" t="s">
        <v>10168</v>
      </c>
      <c r="BA943" s="90" t="s">
        <v>97</v>
      </c>
      <c r="BB943" s="90" t="s">
        <v>10170</v>
      </c>
      <c r="BC943" s="90" t="s">
        <v>99</v>
      </c>
      <c r="BD943" s="90" t="s">
        <v>100</v>
      </c>
      <c r="BE943" s="90" t="s">
        <v>61</v>
      </c>
      <c r="BF943" s="90" t="s">
        <v>380</v>
      </c>
      <c r="BG943" s="90" t="s">
        <v>101</v>
      </c>
    </row>
    <row r="944" s="85" customFormat="1" ht="19" customHeight="1" spans="1:59">
      <c r="A944" s="90" t="s">
        <v>646</v>
      </c>
      <c r="B944" s="90" t="s">
        <v>647</v>
      </c>
      <c r="C944" s="90" t="s">
        <v>5709</v>
      </c>
      <c r="D944" s="90" t="s">
        <v>5710</v>
      </c>
      <c r="E944" s="90" t="s">
        <v>10171</v>
      </c>
      <c r="F944" s="90" t="s">
        <v>10172</v>
      </c>
      <c r="G944" s="90" t="s">
        <v>975</v>
      </c>
      <c r="H944" s="90" t="s">
        <v>109</v>
      </c>
      <c r="I944" s="90" t="s">
        <v>10173</v>
      </c>
      <c r="J944" s="90" t="s">
        <v>10174</v>
      </c>
      <c r="K944" s="90" t="s">
        <v>10175</v>
      </c>
      <c r="L944" s="90" t="s">
        <v>73</v>
      </c>
      <c r="M944" s="90" t="s">
        <v>10176</v>
      </c>
      <c r="N944" s="90" t="s">
        <v>811</v>
      </c>
      <c r="O944" s="90" t="s">
        <v>115</v>
      </c>
      <c r="P944" s="90" t="s">
        <v>116</v>
      </c>
      <c r="Q944" s="90" t="s">
        <v>117</v>
      </c>
      <c r="R944" s="90" t="s">
        <v>116</v>
      </c>
      <c r="S944" s="90" t="s">
        <v>10177</v>
      </c>
      <c r="T944" s="90" t="s">
        <v>262</v>
      </c>
      <c r="U944" s="15">
        <v>0</v>
      </c>
      <c r="V944" s="15">
        <v>50000</v>
      </c>
      <c r="W944" s="15">
        <v>41000</v>
      </c>
      <c r="X944" s="15">
        <v>4000</v>
      </c>
      <c r="Y944" s="90" t="s">
        <v>143</v>
      </c>
      <c r="Z944" s="90" t="s">
        <v>83</v>
      </c>
      <c r="AA944" s="90" t="s">
        <v>84</v>
      </c>
      <c r="AB944" s="90" t="s">
        <v>10178</v>
      </c>
      <c r="AC944" s="90" t="s">
        <v>211</v>
      </c>
      <c r="AD944" s="90" t="s">
        <v>87</v>
      </c>
      <c r="AE944" s="90" t="s">
        <v>61</v>
      </c>
      <c r="AF944" s="90" t="s">
        <v>61</v>
      </c>
      <c r="AG944" s="90" t="s">
        <v>89</v>
      </c>
      <c r="AH944" s="90" t="s">
        <v>89</v>
      </c>
      <c r="AI944" s="90" t="s">
        <v>89</v>
      </c>
      <c r="AJ944" s="90" t="s">
        <v>89</v>
      </c>
      <c r="AK944" s="90" t="s">
        <v>89</v>
      </c>
      <c r="AL944" s="90" t="s">
        <v>89</v>
      </c>
      <c r="AM944" s="90" t="s">
        <v>89</v>
      </c>
      <c r="AN944" s="90" t="s">
        <v>89</v>
      </c>
      <c r="AO944" s="90" t="s">
        <v>89</v>
      </c>
      <c r="AP944" s="90" t="s">
        <v>89</v>
      </c>
      <c r="AQ944" s="90" t="s">
        <v>90</v>
      </c>
      <c r="AR944" s="90" t="s">
        <v>90</v>
      </c>
      <c r="AS944" s="90" t="s">
        <v>91</v>
      </c>
      <c r="AT944" s="90" t="s">
        <v>92</v>
      </c>
      <c r="AU944" s="90" t="s">
        <v>92</v>
      </c>
      <c r="AV944" s="90" t="s">
        <v>93</v>
      </c>
      <c r="AW944" s="90" t="s">
        <v>10179</v>
      </c>
      <c r="AX944" s="90" t="s">
        <v>10180</v>
      </c>
      <c r="AY944" s="90" t="s">
        <v>10181</v>
      </c>
      <c r="AZ944" s="90" t="s">
        <v>10180</v>
      </c>
      <c r="BA944" s="90" t="s">
        <v>215</v>
      </c>
      <c r="BB944" s="90" t="s">
        <v>10182</v>
      </c>
      <c r="BC944" s="90" t="s">
        <v>99</v>
      </c>
      <c r="BD944" s="90" t="s">
        <v>150</v>
      </c>
      <c r="BE944" s="90" t="s">
        <v>61</v>
      </c>
      <c r="BF944" s="90" t="s">
        <v>262</v>
      </c>
      <c r="BG944" s="90" t="s">
        <v>101</v>
      </c>
    </row>
    <row r="945" s="85" customFormat="1" ht="19" customHeight="1" spans="1:59">
      <c r="A945" s="90" t="s">
        <v>646</v>
      </c>
      <c r="B945" s="90" t="s">
        <v>647</v>
      </c>
      <c r="C945" s="90" t="s">
        <v>3789</v>
      </c>
      <c r="D945" s="90" t="s">
        <v>3790</v>
      </c>
      <c r="E945" s="90" t="s">
        <v>10183</v>
      </c>
      <c r="F945" s="90" t="s">
        <v>6682</v>
      </c>
      <c r="G945" s="90" t="s">
        <v>2609</v>
      </c>
      <c r="H945" s="90" t="s">
        <v>1299</v>
      </c>
      <c r="I945" s="90" t="s">
        <v>10184</v>
      </c>
      <c r="J945" s="90" t="s">
        <v>10185</v>
      </c>
      <c r="K945" s="90" t="s">
        <v>10186</v>
      </c>
      <c r="L945" s="90" t="s">
        <v>73</v>
      </c>
      <c r="M945" s="90" t="s">
        <v>10187</v>
      </c>
      <c r="N945" s="90" t="s">
        <v>7758</v>
      </c>
      <c r="O945" s="90" t="s">
        <v>1726</v>
      </c>
      <c r="P945" s="90" t="s">
        <v>1727</v>
      </c>
      <c r="Q945" s="90" t="s">
        <v>1306</v>
      </c>
      <c r="R945" s="90" t="s">
        <v>1307</v>
      </c>
      <c r="S945" s="90" t="s">
        <v>10188</v>
      </c>
      <c r="T945" s="90" t="s">
        <v>119</v>
      </c>
      <c r="U945" s="15">
        <v>0</v>
      </c>
      <c r="V945" s="15">
        <v>30000</v>
      </c>
      <c r="W945" s="15">
        <v>20000</v>
      </c>
      <c r="X945" s="15">
        <v>8500</v>
      </c>
      <c r="Y945" s="90" t="s">
        <v>143</v>
      </c>
      <c r="Z945" s="90" t="s">
        <v>83</v>
      </c>
      <c r="AA945" s="90" t="s">
        <v>84</v>
      </c>
      <c r="AB945" s="90" t="s">
        <v>10189</v>
      </c>
      <c r="AC945" s="90" t="s">
        <v>211</v>
      </c>
      <c r="AD945" s="90" t="s">
        <v>87</v>
      </c>
      <c r="AE945" s="90" t="s">
        <v>61</v>
      </c>
      <c r="AF945" s="90" t="s">
        <v>61</v>
      </c>
      <c r="AG945" s="90" t="s">
        <v>89</v>
      </c>
      <c r="AH945" s="90" t="s">
        <v>89</v>
      </c>
      <c r="AI945" s="90" t="s">
        <v>89</v>
      </c>
      <c r="AJ945" s="90" t="s">
        <v>89</v>
      </c>
      <c r="AK945" s="90" t="s">
        <v>89</v>
      </c>
      <c r="AL945" s="90" t="s">
        <v>89</v>
      </c>
      <c r="AM945" s="90" t="s">
        <v>89</v>
      </c>
      <c r="AN945" s="90" t="s">
        <v>89</v>
      </c>
      <c r="AO945" s="90" t="s">
        <v>89</v>
      </c>
      <c r="AP945" s="90" t="s">
        <v>89</v>
      </c>
      <c r="AQ945" s="90" t="s">
        <v>90</v>
      </c>
      <c r="AR945" s="90" t="s">
        <v>90</v>
      </c>
      <c r="AS945" s="90" t="s">
        <v>91</v>
      </c>
      <c r="AT945" s="90" t="s">
        <v>92</v>
      </c>
      <c r="AU945" s="90" t="s">
        <v>92</v>
      </c>
      <c r="AV945" s="90" t="s">
        <v>93</v>
      </c>
      <c r="AW945" s="90" t="s">
        <v>10190</v>
      </c>
      <c r="AX945" s="90" t="s">
        <v>10191</v>
      </c>
      <c r="AY945" s="90" t="s">
        <v>10192</v>
      </c>
      <c r="AZ945" s="90" t="s">
        <v>10191</v>
      </c>
      <c r="BA945" s="90" t="s">
        <v>97</v>
      </c>
      <c r="BB945" s="90" t="s">
        <v>10193</v>
      </c>
      <c r="BC945" s="90" t="s">
        <v>99</v>
      </c>
      <c r="BD945" s="90" t="s">
        <v>150</v>
      </c>
      <c r="BE945" s="90" t="s">
        <v>61</v>
      </c>
      <c r="BF945" s="90" t="s">
        <v>119</v>
      </c>
      <c r="BG945" s="90" t="s">
        <v>101</v>
      </c>
    </row>
    <row r="946" s="85" customFormat="1" ht="19" customHeight="1" spans="1:59">
      <c r="A946" s="90" t="s">
        <v>694</v>
      </c>
      <c r="B946" s="90" t="s">
        <v>695</v>
      </c>
      <c r="C946" s="90" t="s">
        <v>766</v>
      </c>
      <c r="D946" s="90" t="s">
        <v>767</v>
      </c>
      <c r="E946" s="90" t="s">
        <v>768</v>
      </c>
      <c r="F946" s="90" t="s">
        <v>769</v>
      </c>
      <c r="G946" s="90" t="s">
        <v>769</v>
      </c>
      <c r="H946" s="90" t="s">
        <v>109</v>
      </c>
      <c r="I946" s="90" t="s">
        <v>10194</v>
      </c>
      <c r="J946" s="90" t="s">
        <v>10195</v>
      </c>
      <c r="K946" s="90" t="s">
        <v>10196</v>
      </c>
      <c r="L946" s="90" t="s">
        <v>73</v>
      </c>
      <c r="M946" s="90" t="s">
        <v>7986</v>
      </c>
      <c r="N946" s="90" t="s">
        <v>203</v>
      </c>
      <c r="O946" s="90" t="s">
        <v>431</v>
      </c>
      <c r="P946" s="90" t="s">
        <v>432</v>
      </c>
      <c r="Q946" s="90" t="s">
        <v>433</v>
      </c>
      <c r="R946" s="90" t="s">
        <v>434</v>
      </c>
      <c r="S946" s="90" t="s">
        <v>10197</v>
      </c>
      <c r="T946" s="90" t="s">
        <v>380</v>
      </c>
      <c r="U946" s="15">
        <v>0</v>
      </c>
      <c r="V946" s="15">
        <v>30000</v>
      </c>
      <c r="W946" s="15">
        <v>18000</v>
      </c>
      <c r="X946" s="15">
        <v>18000</v>
      </c>
      <c r="Y946" s="90" t="s">
        <v>143</v>
      </c>
      <c r="Z946" s="90" t="s">
        <v>83</v>
      </c>
      <c r="AA946" s="90" t="s">
        <v>84</v>
      </c>
      <c r="AB946" s="90" t="s">
        <v>4340</v>
      </c>
      <c r="AC946" s="90" t="s">
        <v>359</v>
      </c>
      <c r="AD946" s="90" t="s">
        <v>87</v>
      </c>
      <c r="AE946" s="90" t="s">
        <v>61</v>
      </c>
      <c r="AF946" s="90" t="s">
        <v>61</v>
      </c>
      <c r="AG946" s="90" t="s">
        <v>89</v>
      </c>
      <c r="AH946" s="90" t="s">
        <v>89</v>
      </c>
      <c r="AI946" s="90" t="s">
        <v>89</v>
      </c>
      <c r="AJ946" s="90" t="s">
        <v>89</v>
      </c>
      <c r="AK946" s="90" t="s">
        <v>89</v>
      </c>
      <c r="AL946" s="90" t="s">
        <v>89</v>
      </c>
      <c r="AM946" s="90" t="s">
        <v>89</v>
      </c>
      <c r="AN946" s="90" t="s">
        <v>89</v>
      </c>
      <c r="AO946" s="90" t="s">
        <v>89</v>
      </c>
      <c r="AP946" s="90" t="s">
        <v>89</v>
      </c>
      <c r="AQ946" s="90" t="s">
        <v>90</v>
      </c>
      <c r="AR946" s="90" t="s">
        <v>90</v>
      </c>
      <c r="AS946" s="90" t="s">
        <v>91</v>
      </c>
      <c r="AT946" s="90" t="s">
        <v>92</v>
      </c>
      <c r="AU946" s="90" t="s">
        <v>92</v>
      </c>
      <c r="AV946" s="90" t="s">
        <v>93</v>
      </c>
      <c r="AW946" s="90" t="s">
        <v>778</v>
      </c>
      <c r="AX946" s="90" t="s">
        <v>10198</v>
      </c>
      <c r="AY946" s="90" t="s">
        <v>780</v>
      </c>
      <c r="AZ946" s="90" t="s">
        <v>10198</v>
      </c>
      <c r="BA946" s="90" t="s">
        <v>97</v>
      </c>
      <c r="BB946" s="90" t="s">
        <v>10199</v>
      </c>
      <c r="BC946" s="90" t="s">
        <v>99</v>
      </c>
      <c r="BD946" s="90" t="s">
        <v>150</v>
      </c>
      <c r="BE946" s="90" t="s">
        <v>61</v>
      </c>
      <c r="BF946" s="90" t="s">
        <v>380</v>
      </c>
      <c r="BG946" s="90" t="s">
        <v>101</v>
      </c>
    </row>
    <row r="947" s="85" customFormat="1" ht="19" customHeight="1" spans="1:59">
      <c r="A947" s="90" t="s">
        <v>582</v>
      </c>
      <c r="B947" s="90" t="s">
        <v>583</v>
      </c>
      <c r="C947" s="90" t="s">
        <v>584</v>
      </c>
      <c r="D947" s="90" t="s">
        <v>585</v>
      </c>
      <c r="E947" s="90" t="s">
        <v>10043</v>
      </c>
      <c r="F947" s="90" t="s">
        <v>1174</v>
      </c>
      <c r="G947" s="90" t="s">
        <v>1175</v>
      </c>
      <c r="H947" s="90" t="s">
        <v>109</v>
      </c>
      <c r="I947" s="90" t="s">
        <v>10200</v>
      </c>
      <c r="J947" s="90" t="s">
        <v>10201</v>
      </c>
      <c r="K947" s="90" t="s">
        <v>10202</v>
      </c>
      <c r="L947" s="90" t="s">
        <v>73</v>
      </c>
      <c r="M947" s="90" t="s">
        <v>3493</v>
      </c>
      <c r="N947" s="90" t="s">
        <v>342</v>
      </c>
      <c r="O947" s="90" t="s">
        <v>115</v>
      </c>
      <c r="P947" s="90" t="s">
        <v>116</v>
      </c>
      <c r="Q947" s="90" t="s">
        <v>117</v>
      </c>
      <c r="R947" s="90" t="s">
        <v>116</v>
      </c>
      <c r="S947" s="90" t="s">
        <v>10203</v>
      </c>
      <c r="T947" s="90" t="s">
        <v>119</v>
      </c>
      <c r="U947" s="15">
        <v>0</v>
      </c>
      <c r="V947" s="15">
        <v>5256</v>
      </c>
      <c r="W947" s="15">
        <v>2300</v>
      </c>
      <c r="X947" s="15">
        <v>1300</v>
      </c>
      <c r="Y947" s="90" t="s">
        <v>143</v>
      </c>
      <c r="Z947" s="90" t="s">
        <v>83</v>
      </c>
      <c r="AA947" s="90" t="s">
        <v>84</v>
      </c>
      <c r="AB947" s="90" t="s">
        <v>10048</v>
      </c>
      <c r="AC947" s="90" t="s">
        <v>145</v>
      </c>
      <c r="AD947" s="90" t="s">
        <v>87</v>
      </c>
      <c r="AE947" s="90" t="s">
        <v>61</v>
      </c>
      <c r="AF947" s="90" t="s">
        <v>61</v>
      </c>
      <c r="AG947" s="90" t="s">
        <v>89</v>
      </c>
      <c r="AH947" s="90" t="s">
        <v>89</v>
      </c>
      <c r="AI947" s="90" t="s">
        <v>89</v>
      </c>
      <c r="AJ947" s="90" t="s">
        <v>88</v>
      </c>
      <c r="AK947" s="90" t="s">
        <v>89</v>
      </c>
      <c r="AL947" s="90" t="s">
        <v>89</v>
      </c>
      <c r="AM947" s="90" t="s">
        <v>89</v>
      </c>
      <c r="AN947" s="90" t="s">
        <v>89</v>
      </c>
      <c r="AO947" s="90" t="s">
        <v>89</v>
      </c>
      <c r="AP947" s="90" t="s">
        <v>89</v>
      </c>
      <c r="AQ947" s="90" t="s">
        <v>90</v>
      </c>
      <c r="AR947" s="90" t="s">
        <v>90</v>
      </c>
      <c r="AS947" s="90" t="s">
        <v>91</v>
      </c>
      <c r="AT947" s="90" t="s">
        <v>92</v>
      </c>
      <c r="AU947" s="90" t="s">
        <v>92</v>
      </c>
      <c r="AV947" s="90" t="s">
        <v>93</v>
      </c>
      <c r="AW947" s="90" t="s">
        <v>10049</v>
      </c>
      <c r="AX947" s="90" t="s">
        <v>10204</v>
      </c>
      <c r="AY947" s="90" t="s">
        <v>10051</v>
      </c>
      <c r="AZ947" s="90" t="s">
        <v>10204</v>
      </c>
      <c r="BA947" s="90" t="s">
        <v>97</v>
      </c>
      <c r="BB947" s="90" t="s">
        <v>10205</v>
      </c>
      <c r="BC947" s="90" t="s">
        <v>99</v>
      </c>
      <c r="BD947" s="90" t="s">
        <v>150</v>
      </c>
      <c r="BE947" s="90" t="s">
        <v>61</v>
      </c>
      <c r="BF947" s="90" t="s">
        <v>119</v>
      </c>
      <c r="BG947" s="90" t="s">
        <v>101</v>
      </c>
    </row>
    <row r="948" s="85" customFormat="1" ht="19" customHeight="1" spans="1:59">
      <c r="A948" s="90" t="s">
        <v>1774</v>
      </c>
      <c r="B948" s="90" t="s">
        <v>1775</v>
      </c>
      <c r="C948" s="90" t="s">
        <v>6861</v>
      </c>
      <c r="D948" s="90" t="s">
        <v>6862</v>
      </c>
      <c r="E948" s="90" t="s">
        <v>9358</v>
      </c>
      <c r="F948" s="90" t="s">
        <v>6864</v>
      </c>
      <c r="G948" s="90" t="s">
        <v>1780</v>
      </c>
      <c r="H948" s="90" t="s">
        <v>539</v>
      </c>
      <c r="I948" s="90" t="s">
        <v>10206</v>
      </c>
      <c r="J948" s="90" t="s">
        <v>10207</v>
      </c>
      <c r="K948" s="90" t="s">
        <v>10208</v>
      </c>
      <c r="L948" s="90" t="s">
        <v>73</v>
      </c>
      <c r="M948" s="90" t="s">
        <v>74</v>
      </c>
      <c r="N948" s="90" t="s">
        <v>880</v>
      </c>
      <c r="O948" s="90" t="s">
        <v>398</v>
      </c>
      <c r="P948" s="90" t="s">
        <v>399</v>
      </c>
      <c r="Q948" s="90" t="s">
        <v>2192</v>
      </c>
      <c r="R948" s="90" t="s">
        <v>2193</v>
      </c>
      <c r="S948" s="90" t="s">
        <v>10209</v>
      </c>
      <c r="T948" s="90" t="s">
        <v>380</v>
      </c>
      <c r="U948" s="15">
        <v>0</v>
      </c>
      <c r="V948" s="15">
        <v>20000</v>
      </c>
      <c r="W948" s="15">
        <v>16000</v>
      </c>
      <c r="X948" s="15">
        <v>10000</v>
      </c>
      <c r="Y948" s="90" t="s">
        <v>82</v>
      </c>
      <c r="Z948" s="90" t="s">
        <v>83</v>
      </c>
      <c r="AA948" s="90" t="s">
        <v>84</v>
      </c>
      <c r="AB948" s="90" t="s">
        <v>9363</v>
      </c>
      <c r="AC948" s="90" t="s">
        <v>121</v>
      </c>
      <c r="AD948" s="90" t="s">
        <v>87</v>
      </c>
      <c r="AE948" s="90" t="s">
        <v>61</v>
      </c>
      <c r="AF948" s="90" t="s">
        <v>61</v>
      </c>
      <c r="AG948" s="90" t="s">
        <v>89</v>
      </c>
      <c r="AH948" s="90" t="s">
        <v>88</v>
      </c>
      <c r="AI948" s="90" t="s">
        <v>88</v>
      </c>
      <c r="AJ948" s="90" t="s">
        <v>88</v>
      </c>
      <c r="AK948" s="90" t="s">
        <v>88</v>
      </c>
      <c r="AL948" s="90" t="s">
        <v>88</v>
      </c>
      <c r="AM948" s="90" t="s">
        <v>89</v>
      </c>
      <c r="AN948" s="90" t="s">
        <v>89</v>
      </c>
      <c r="AO948" s="90" t="s">
        <v>89</v>
      </c>
      <c r="AP948" s="90" t="s">
        <v>89</v>
      </c>
      <c r="AQ948" s="90" t="s">
        <v>90</v>
      </c>
      <c r="AR948" s="90" t="s">
        <v>90</v>
      </c>
      <c r="AS948" s="90" t="s">
        <v>91</v>
      </c>
      <c r="AT948" s="90" t="s">
        <v>92</v>
      </c>
      <c r="AU948" s="90" t="s">
        <v>92</v>
      </c>
      <c r="AV948" s="90" t="s">
        <v>93</v>
      </c>
      <c r="AW948" s="90" t="s">
        <v>9364</v>
      </c>
      <c r="AX948" s="90" t="s">
        <v>10210</v>
      </c>
      <c r="AY948" s="90" t="s">
        <v>9366</v>
      </c>
      <c r="AZ948" s="90" t="s">
        <v>10210</v>
      </c>
      <c r="BA948" s="90" t="s">
        <v>97</v>
      </c>
      <c r="BB948" s="90" t="s">
        <v>10211</v>
      </c>
      <c r="BC948" s="90" t="s">
        <v>99</v>
      </c>
      <c r="BD948" s="90" t="s">
        <v>100</v>
      </c>
      <c r="BE948" s="90" t="s">
        <v>61</v>
      </c>
      <c r="BF948" s="90" t="s">
        <v>380</v>
      </c>
      <c r="BG948" s="90" t="s">
        <v>101</v>
      </c>
    </row>
    <row r="949" s="85" customFormat="1" ht="19" customHeight="1" spans="1:59">
      <c r="A949" s="90" t="s">
        <v>174</v>
      </c>
      <c r="B949" s="90" t="s">
        <v>175</v>
      </c>
      <c r="C949" s="90" t="s">
        <v>2515</v>
      </c>
      <c r="D949" s="90" t="s">
        <v>2516</v>
      </c>
      <c r="E949" s="90" t="s">
        <v>10212</v>
      </c>
      <c r="F949" s="90" t="s">
        <v>10213</v>
      </c>
      <c r="G949" s="90" t="s">
        <v>2290</v>
      </c>
      <c r="H949" s="90" t="s">
        <v>2291</v>
      </c>
      <c r="I949" s="90" t="s">
        <v>10214</v>
      </c>
      <c r="J949" s="90" t="s">
        <v>10215</v>
      </c>
      <c r="K949" s="90" t="s">
        <v>10216</v>
      </c>
      <c r="L949" s="90" t="s">
        <v>73</v>
      </c>
      <c r="M949" s="90" t="s">
        <v>341</v>
      </c>
      <c r="N949" s="90" t="s">
        <v>342</v>
      </c>
      <c r="O949" s="90" t="s">
        <v>2295</v>
      </c>
      <c r="P949" s="90" t="s">
        <v>2296</v>
      </c>
      <c r="Q949" s="90" t="s">
        <v>2297</v>
      </c>
      <c r="R949" s="90" t="s">
        <v>2298</v>
      </c>
      <c r="S949" s="90" t="s">
        <v>10217</v>
      </c>
      <c r="T949" s="90" t="s">
        <v>380</v>
      </c>
      <c r="U949" s="15">
        <v>0</v>
      </c>
      <c r="V949" s="15">
        <v>10000</v>
      </c>
      <c r="W949" s="15">
        <v>8000</v>
      </c>
      <c r="X949" s="15">
        <v>8000</v>
      </c>
      <c r="Y949" s="90" t="s">
        <v>82</v>
      </c>
      <c r="Z949" s="90" t="s">
        <v>83</v>
      </c>
      <c r="AA949" s="90" t="s">
        <v>84</v>
      </c>
      <c r="AB949" s="90" t="s">
        <v>10218</v>
      </c>
      <c r="AC949" s="90" t="s">
        <v>359</v>
      </c>
      <c r="AD949" s="90" t="s">
        <v>87</v>
      </c>
      <c r="AE949" s="90" t="s">
        <v>61</v>
      </c>
      <c r="AF949" s="90" t="s">
        <v>61</v>
      </c>
      <c r="AG949" s="90" t="s">
        <v>89</v>
      </c>
      <c r="AH949" s="90" t="s">
        <v>89</v>
      </c>
      <c r="AI949" s="90" t="s">
        <v>89</v>
      </c>
      <c r="AJ949" s="90" t="s">
        <v>88</v>
      </c>
      <c r="AK949" s="90" t="s">
        <v>88</v>
      </c>
      <c r="AL949" s="90" t="s">
        <v>88</v>
      </c>
      <c r="AM949" s="90" t="s">
        <v>89</v>
      </c>
      <c r="AN949" s="90" t="s">
        <v>89</v>
      </c>
      <c r="AO949" s="90" t="s">
        <v>89</v>
      </c>
      <c r="AP949" s="90" t="s">
        <v>89</v>
      </c>
      <c r="AQ949" s="90" t="s">
        <v>90</v>
      </c>
      <c r="AR949" s="90" t="s">
        <v>90</v>
      </c>
      <c r="AS949" s="90" t="s">
        <v>91</v>
      </c>
      <c r="AT949" s="90" t="s">
        <v>92</v>
      </c>
      <c r="AU949" s="90" t="s">
        <v>92</v>
      </c>
      <c r="AV949" s="90" t="s">
        <v>93</v>
      </c>
      <c r="AW949" s="90" t="s">
        <v>10219</v>
      </c>
      <c r="AX949" s="90" t="s">
        <v>10220</v>
      </c>
      <c r="AY949" s="90" t="s">
        <v>4936</v>
      </c>
      <c r="AZ949" s="90" t="s">
        <v>10220</v>
      </c>
      <c r="BA949" s="90" t="s">
        <v>97</v>
      </c>
      <c r="BB949" s="90" t="s">
        <v>10221</v>
      </c>
      <c r="BC949" s="90" t="s">
        <v>99</v>
      </c>
      <c r="BD949" s="90" t="s">
        <v>100</v>
      </c>
      <c r="BE949" s="90" t="s">
        <v>61</v>
      </c>
      <c r="BF949" s="90" t="s">
        <v>380</v>
      </c>
      <c r="BG949" s="90" t="s">
        <v>101</v>
      </c>
    </row>
    <row r="950" s="85" customFormat="1" ht="19" customHeight="1" spans="1:59">
      <c r="A950" s="90" t="s">
        <v>646</v>
      </c>
      <c r="B950" s="90" t="s">
        <v>647</v>
      </c>
      <c r="C950" s="90" t="s">
        <v>2728</v>
      </c>
      <c r="D950" s="90" t="s">
        <v>2729</v>
      </c>
      <c r="E950" s="90" t="s">
        <v>10222</v>
      </c>
      <c r="F950" s="90" t="s">
        <v>10223</v>
      </c>
      <c r="G950" s="90" t="s">
        <v>975</v>
      </c>
      <c r="H950" s="90" t="s">
        <v>109</v>
      </c>
      <c r="I950" s="90" t="s">
        <v>10224</v>
      </c>
      <c r="J950" s="90" t="s">
        <v>10225</v>
      </c>
      <c r="K950" s="90" t="s">
        <v>10226</v>
      </c>
      <c r="L950" s="90" t="s">
        <v>73</v>
      </c>
      <c r="M950" s="90" t="s">
        <v>526</v>
      </c>
      <c r="N950" s="90" t="s">
        <v>3268</v>
      </c>
      <c r="O950" s="90" t="s">
        <v>204</v>
      </c>
      <c r="P950" s="90" t="s">
        <v>205</v>
      </c>
      <c r="Q950" s="90" t="s">
        <v>2693</v>
      </c>
      <c r="R950" s="90" t="s">
        <v>222</v>
      </c>
      <c r="S950" s="90" t="s">
        <v>10227</v>
      </c>
      <c r="T950" s="90" t="s">
        <v>380</v>
      </c>
      <c r="U950" s="15">
        <v>0</v>
      </c>
      <c r="V950" s="15">
        <v>15010</v>
      </c>
      <c r="W950" s="15">
        <v>8000</v>
      </c>
      <c r="X950" s="15">
        <v>5000</v>
      </c>
      <c r="Y950" s="90" t="s">
        <v>82</v>
      </c>
      <c r="Z950" s="90" t="s">
        <v>83</v>
      </c>
      <c r="AA950" s="90" t="s">
        <v>84</v>
      </c>
      <c r="AB950" s="90" t="s">
        <v>10228</v>
      </c>
      <c r="AC950" s="90" t="s">
        <v>359</v>
      </c>
      <c r="AD950" s="90" t="s">
        <v>87</v>
      </c>
      <c r="AE950" s="90" t="s">
        <v>61</v>
      </c>
      <c r="AF950" s="90" t="s">
        <v>61</v>
      </c>
      <c r="AG950" s="90" t="s">
        <v>89</v>
      </c>
      <c r="AH950" s="90" t="s">
        <v>89</v>
      </c>
      <c r="AI950" s="90" t="s">
        <v>88</v>
      </c>
      <c r="AJ950" s="90" t="s">
        <v>88</v>
      </c>
      <c r="AK950" s="90" t="s">
        <v>88</v>
      </c>
      <c r="AL950" s="90" t="s">
        <v>88</v>
      </c>
      <c r="AM950" s="90" t="s">
        <v>88</v>
      </c>
      <c r="AN950" s="90" t="s">
        <v>88</v>
      </c>
      <c r="AO950" s="90" t="s">
        <v>88</v>
      </c>
      <c r="AP950" s="90" t="s">
        <v>89</v>
      </c>
      <c r="AQ950" s="90" t="s">
        <v>90</v>
      </c>
      <c r="AR950" s="90" t="s">
        <v>90</v>
      </c>
      <c r="AS950" s="90" t="s">
        <v>91</v>
      </c>
      <c r="AT950" s="90" t="s">
        <v>92</v>
      </c>
      <c r="AU950" s="90" t="s">
        <v>92</v>
      </c>
      <c r="AV950" s="90" t="s">
        <v>93</v>
      </c>
      <c r="AW950" s="90" t="s">
        <v>10229</v>
      </c>
      <c r="AX950" s="90" t="s">
        <v>10230</v>
      </c>
      <c r="AY950" s="90" t="s">
        <v>10231</v>
      </c>
      <c r="AZ950" s="90" t="s">
        <v>10230</v>
      </c>
      <c r="BA950" s="90" t="s">
        <v>97</v>
      </c>
      <c r="BB950" s="90" t="s">
        <v>10232</v>
      </c>
      <c r="BC950" s="90" t="s">
        <v>99</v>
      </c>
      <c r="BD950" s="90" t="s">
        <v>100</v>
      </c>
      <c r="BE950" s="90" t="s">
        <v>61</v>
      </c>
      <c r="BF950" s="90" t="s">
        <v>380</v>
      </c>
      <c r="BG950" s="90" t="s">
        <v>101</v>
      </c>
    </row>
    <row r="951" s="85" customFormat="1" ht="19" customHeight="1" spans="1:59">
      <c r="A951" s="90" t="s">
        <v>485</v>
      </c>
      <c r="B951" s="90" t="s">
        <v>486</v>
      </c>
      <c r="C951" s="90" t="s">
        <v>1215</v>
      </c>
      <c r="D951" s="90" t="s">
        <v>1216</v>
      </c>
      <c r="E951" s="90" t="s">
        <v>10233</v>
      </c>
      <c r="F951" s="90" t="s">
        <v>10234</v>
      </c>
      <c r="G951" s="90" t="s">
        <v>10235</v>
      </c>
      <c r="H951" s="90" t="s">
        <v>7716</v>
      </c>
      <c r="I951" s="90" t="s">
        <v>10236</v>
      </c>
      <c r="J951" s="90" t="s">
        <v>10237</v>
      </c>
      <c r="K951" s="90" t="s">
        <v>10238</v>
      </c>
      <c r="L951" s="90" t="s">
        <v>73</v>
      </c>
      <c r="M951" s="90" t="s">
        <v>10239</v>
      </c>
      <c r="N951" s="90" t="s">
        <v>10240</v>
      </c>
      <c r="O951" s="90" t="s">
        <v>949</v>
      </c>
      <c r="P951" s="90" t="s">
        <v>950</v>
      </c>
      <c r="Q951" s="90" t="s">
        <v>257</v>
      </c>
      <c r="R951" s="90" t="s">
        <v>951</v>
      </c>
      <c r="S951" s="90" t="s">
        <v>10241</v>
      </c>
      <c r="T951" s="90" t="s">
        <v>380</v>
      </c>
      <c r="U951" s="15">
        <v>0</v>
      </c>
      <c r="V951" s="15">
        <v>11050</v>
      </c>
      <c r="W951" s="15">
        <v>5525</v>
      </c>
      <c r="X951" s="15">
        <v>2000</v>
      </c>
      <c r="Y951" s="90" t="s">
        <v>143</v>
      </c>
      <c r="Z951" s="90" t="s">
        <v>83</v>
      </c>
      <c r="AA951" s="90" t="s">
        <v>84</v>
      </c>
      <c r="AB951" s="90" t="s">
        <v>10242</v>
      </c>
      <c r="AC951" s="90" t="s">
        <v>121</v>
      </c>
      <c r="AD951" s="90" t="s">
        <v>87</v>
      </c>
      <c r="AE951" s="90" t="s">
        <v>61</v>
      </c>
      <c r="AF951" s="90" t="s">
        <v>61</v>
      </c>
      <c r="AG951" s="90" t="s">
        <v>89</v>
      </c>
      <c r="AH951" s="90" t="s">
        <v>89</v>
      </c>
      <c r="AI951" s="90" t="s">
        <v>89</v>
      </c>
      <c r="AJ951" s="90" t="s">
        <v>89</v>
      </c>
      <c r="AK951" s="90" t="s">
        <v>89</v>
      </c>
      <c r="AL951" s="90" t="s">
        <v>89</v>
      </c>
      <c r="AM951" s="90" t="s">
        <v>89</v>
      </c>
      <c r="AN951" s="90" t="s">
        <v>88</v>
      </c>
      <c r="AO951" s="90" t="s">
        <v>88</v>
      </c>
      <c r="AP951" s="90" t="s">
        <v>89</v>
      </c>
      <c r="AQ951" s="90" t="s">
        <v>90</v>
      </c>
      <c r="AR951" s="90" t="s">
        <v>90</v>
      </c>
      <c r="AS951" s="90" t="s">
        <v>91</v>
      </c>
      <c r="AT951" s="90" t="s">
        <v>92</v>
      </c>
      <c r="AU951" s="90" t="s">
        <v>92</v>
      </c>
      <c r="AV951" s="90" t="s">
        <v>93</v>
      </c>
      <c r="AW951" s="90" t="s">
        <v>10243</v>
      </c>
      <c r="AX951" s="90" t="s">
        <v>10244</v>
      </c>
      <c r="AY951" s="90" t="s">
        <v>10245</v>
      </c>
      <c r="AZ951" s="90" t="s">
        <v>10244</v>
      </c>
      <c r="BA951" s="90" t="s">
        <v>97</v>
      </c>
      <c r="BB951" s="90" t="s">
        <v>10246</v>
      </c>
      <c r="BC951" s="90" t="s">
        <v>99</v>
      </c>
      <c r="BD951" s="90" t="s">
        <v>150</v>
      </c>
      <c r="BE951" s="90" t="s">
        <v>61</v>
      </c>
      <c r="BF951" s="90" t="s">
        <v>380</v>
      </c>
      <c r="BG951" s="90" t="s">
        <v>101</v>
      </c>
    </row>
    <row r="952" s="85" customFormat="1" ht="19" customHeight="1" spans="1:59">
      <c r="A952" s="90" t="s">
        <v>151</v>
      </c>
      <c r="B952" s="90" t="s">
        <v>152</v>
      </c>
      <c r="C952" s="90" t="s">
        <v>1125</v>
      </c>
      <c r="D952" s="90" t="s">
        <v>1126</v>
      </c>
      <c r="E952" s="90" t="s">
        <v>6436</v>
      </c>
      <c r="F952" s="90" t="s">
        <v>4457</v>
      </c>
      <c r="G952" s="90" t="s">
        <v>4111</v>
      </c>
      <c r="H952" s="90" t="s">
        <v>1571</v>
      </c>
      <c r="I952" s="90" t="s">
        <v>10247</v>
      </c>
      <c r="J952" s="90" t="s">
        <v>10248</v>
      </c>
      <c r="K952" s="90" t="s">
        <v>10249</v>
      </c>
      <c r="L952" s="90" t="s">
        <v>73</v>
      </c>
      <c r="M952" s="90" t="s">
        <v>1505</v>
      </c>
      <c r="N952" s="90" t="s">
        <v>687</v>
      </c>
      <c r="O952" s="90" t="s">
        <v>949</v>
      </c>
      <c r="P952" s="90" t="s">
        <v>950</v>
      </c>
      <c r="Q952" s="90" t="s">
        <v>6440</v>
      </c>
      <c r="R952" s="90" t="s">
        <v>6441</v>
      </c>
      <c r="S952" s="90" t="s">
        <v>10250</v>
      </c>
      <c r="T952" s="90" t="s">
        <v>119</v>
      </c>
      <c r="U952" s="15">
        <v>0</v>
      </c>
      <c r="V952" s="15">
        <v>80000</v>
      </c>
      <c r="W952" s="15">
        <v>32000</v>
      </c>
      <c r="X952" s="15">
        <v>8000</v>
      </c>
      <c r="Y952" s="90" t="s">
        <v>82</v>
      </c>
      <c r="Z952" s="90" t="s">
        <v>83</v>
      </c>
      <c r="AA952" s="90" t="s">
        <v>84</v>
      </c>
      <c r="AB952" s="90" t="s">
        <v>6443</v>
      </c>
      <c r="AC952" s="90" t="s">
        <v>145</v>
      </c>
      <c r="AD952" s="90" t="s">
        <v>87</v>
      </c>
      <c r="AE952" s="90" t="s">
        <v>61</v>
      </c>
      <c r="AF952" s="90" t="s">
        <v>61</v>
      </c>
      <c r="AG952" s="90" t="s">
        <v>89</v>
      </c>
      <c r="AH952" s="90" t="s">
        <v>89</v>
      </c>
      <c r="AI952" s="90" t="s">
        <v>88</v>
      </c>
      <c r="AJ952" s="90" t="s">
        <v>88</v>
      </c>
      <c r="AK952" s="90" t="s">
        <v>89</v>
      </c>
      <c r="AL952" s="90" t="s">
        <v>88</v>
      </c>
      <c r="AM952" s="90" t="s">
        <v>88</v>
      </c>
      <c r="AN952" s="90" t="s">
        <v>88</v>
      </c>
      <c r="AO952" s="90" t="s">
        <v>88</v>
      </c>
      <c r="AP952" s="90" t="s">
        <v>89</v>
      </c>
      <c r="AQ952" s="90" t="s">
        <v>90</v>
      </c>
      <c r="AR952" s="90" t="s">
        <v>90</v>
      </c>
      <c r="AS952" s="90" t="s">
        <v>91</v>
      </c>
      <c r="AT952" s="90" t="s">
        <v>92</v>
      </c>
      <c r="AU952" s="90" t="s">
        <v>92</v>
      </c>
      <c r="AV952" s="90" t="s">
        <v>93</v>
      </c>
      <c r="AW952" s="90" t="s">
        <v>6444</v>
      </c>
      <c r="AX952" s="90" t="s">
        <v>10251</v>
      </c>
      <c r="AY952" s="90" t="s">
        <v>6446</v>
      </c>
      <c r="AZ952" s="90" t="s">
        <v>10251</v>
      </c>
      <c r="BA952" s="90" t="s">
        <v>97</v>
      </c>
      <c r="BB952" s="90" t="s">
        <v>10252</v>
      </c>
      <c r="BC952" s="90" t="s">
        <v>99</v>
      </c>
      <c r="BD952" s="90" t="s">
        <v>100</v>
      </c>
      <c r="BE952" s="90" t="s">
        <v>61</v>
      </c>
      <c r="BF952" s="90" t="s">
        <v>119</v>
      </c>
      <c r="BG952" s="90" t="s">
        <v>101</v>
      </c>
    </row>
    <row r="953" s="85" customFormat="1" ht="19" customHeight="1" spans="1:59">
      <c r="A953" s="90" t="s">
        <v>387</v>
      </c>
      <c r="B953" s="90" t="s">
        <v>388</v>
      </c>
      <c r="C953" s="90" t="s">
        <v>2650</v>
      </c>
      <c r="D953" s="90" t="s">
        <v>2651</v>
      </c>
      <c r="E953" s="90" t="s">
        <v>10253</v>
      </c>
      <c r="F953" s="90" t="s">
        <v>10254</v>
      </c>
      <c r="G953" s="90" t="s">
        <v>4845</v>
      </c>
      <c r="H953" s="90" t="s">
        <v>69</v>
      </c>
      <c r="I953" s="90" t="s">
        <v>10255</v>
      </c>
      <c r="J953" s="90" t="s">
        <v>10256</v>
      </c>
      <c r="K953" s="90" t="s">
        <v>1073</v>
      </c>
      <c r="L953" s="90" t="s">
        <v>73</v>
      </c>
      <c r="M953" s="90" t="s">
        <v>786</v>
      </c>
      <c r="N953" s="90" t="s">
        <v>203</v>
      </c>
      <c r="O953" s="90" t="s">
        <v>76</v>
      </c>
      <c r="P953" s="90" t="s">
        <v>77</v>
      </c>
      <c r="Q953" s="90" t="s">
        <v>277</v>
      </c>
      <c r="R953" s="90" t="s">
        <v>278</v>
      </c>
      <c r="S953" s="90" t="s">
        <v>10257</v>
      </c>
      <c r="T953" s="90" t="s">
        <v>328</v>
      </c>
      <c r="U953" s="15">
        <v>0</v>
      </c>
      <c r="V953" s="15">
        <v>77479</v>
      </c>
      <c r="W953" s="15">
        <v>60000</v>
      </c>
      <c r="X953" s="15">
        <v>60000</v>
      </c>
      <c r="Y953" s="90" t="s">
        <v>82</v>
      </c>
      <c r="Z953" s="90" t="s">
        <v>83</v>
      </c>
      <c r="AA953" s="90" t="s">
        <v>84</v>
      </c>
      <c r="AB953" s="90" t="s">
        <v>10258</v>
      </c>
      <c r="AC953" s="90" t="s">
        <v>359</v>
      </c>
      <c r="AD953" s="90" t="s">
        <v>87</v>
      </c>
      <c r="AE953" s="90" t="s">
        <v>61</v>
      </c>
      <c r="AF953" s="90" t="s">
        <v>61</v>
      </c>
      <c r="AG953" s="90" t="s">
        <v>89</v>
      </c>
      <c r="AH953" s="90" t="s">
        <v>88</v>
      </c>
      <c r="AI953" s="90" t="s">
        <v>88</v>
      </c>
      <c r="AJ953" s="90" t="s">
        <v>88</v>
      </c>
      <c r="AK953" s="90" t="s">
        <v>88</v>
      </c>
      <c r="AL953" s="90" t="s">
        <v>88</v>
      </c>
      <c r="AM953" s="90" t="s">
        <v>88</v>
      </c>
      <c r="AN953" s="90" t="s">
        <v>88</v>
      </c>
      <c r="AO953" s="90" t="s">
        <v>88</v>
      </c>
      <c r="AP953" s="90" t="s">
        <v>89</v>
      </c>
      <c r="AQ953" s="90" t="s">
        <v>90</v>
      </c>
      <c r="AR953" s="90" t="s">
        <v>90</v>
      </c>
      <c r="AS953" s="90" t="s">
        <v>91</v>
      </c>
      <c r="AT953" s="90" t="s">
        <v>92</v>
      </c>
      <c r="AU953" s="90" t="s">
        <v>92</v>
      </c>
      <c r="AV953" s="90" t="s">
        <v>93</v>
      </c>
      <c r="AW953" s="90" t="s">
        <v>10259</v>
      </c>
      <c r="AX953" s="90" t="s">
        <v>10260</v>
      </c>
      <c r="AY953" s="90" t="s">
        <v>10261</v>
      </c>
      <c r="AZ953" s="90" t="s">
        <v>10260</v>
      </c>
      <c r="BA953" s="90" t="s">
        <v>97</v>
      </c>
      <c r="BB953" s="90" t="s">
        <v>10262</v>
      </c>
      <c r="BC953" s="90" t="s">
        <v>99</v>
      </c>
      <c r="BD953" s="90" t="s">
        <v>100</v>
      </c>
      <c r="BE953" s="90" t="s">
        <v>61</v>
      </c>
      <c r="BF953" s="90" t="s">
        <v>328</v>
      </c>
      <c r="BG953" s="90" t="s">
        <v>101</v>
      </c>
    </row>
    <row r="954" s="85" customFormat="1" ht="19" customHeight="1" spans="1:59">
      <c r="A954" s="90" t="s">
        <v>516</v>
      </c>
      <c r="B954" s="90" t="s">
        <v>517</v>
      </c>
      <c r="C954" s="90" t="s">
        <v>1402</v>
      </c>
      <c r="D954" s="90" t="s">
        <v>1403</v>
      </c>
      <c r="E954" s="90" t="s">
        <v>2846</v>
      </c>
      <c r="F954" s="90" t="s">
        <v>10263</v>
      </c>
      <c r="G954" s="90" t="s">
        <v>9459</v>
      </c>
      <c r="H954" s="90" t="s">
        <v>539</v>
      </c>
      <c r="I954" s="90" t="s">
        <v>10264</v>
      </c>
      <c r="J954" s="90" t="s">
        <v>10265</v>
      </c>
      <c r="K954" s="90" t="s">
        <v>10266</v>
      </c>
      <c r="L954" s="90" t="s">
        <v>73</v>
      </c>
      <c r="M954" s="90" t="s">
        <v>1823</v>
      </c>
      <c r="N954" s="90" t="s">
        <v>1863</v>
      </c>
      <c r="O954" s="90" t="s">
        <v>774</v>
      </c>
      <c r="P954" s="90" t="s">
        <v>775</v>
      </c>
      <c r="Q954" s="90" t="s">
        <v>8634</v>
      </c>
      <c r="R954" s="90" t="s">
        <v>5991</v>
      </c>
      <c r="S954" s="90" t="s">
        <v>10267</v>
      </c>
      <c r="T954" s="90" t="s">
        <v>119</v>
      </c>
      <c r="U954" s="15">
        <v>0</v>
      </c>
      <c r="V954" s="15">
        <v>15000</v>
      </c>
      <c r="W954" s="15">
        <v>5000</v>
      </c>
      <c r="X954" s="15">
        <v>1000</v>
      </c>
      <c r="Y954" s="90" t="s">
        <v>143</v>
      </c>
      <c r="Z954" s="90" t="s">
        <v>83</v>
      </c>
      <c r="AA954" s="90" t="s">
        <v>84</v>
      </c>
      <c r="AB954" s="90" t="s">
        <v>2852</v>
      </c>
      <c r="AC954" s="90" t="s">
        <v>145</v>
      </c>
      <c r="AD954" s="90" t="s">
        <v>87</v>
      </c>
      <c r="AE954" s="90" t="s">
        <v>61</v>
      </c>
      <c r="AF954" s="90" t="s">
        <v>61</v>
      </c>
      <c r="AG954" s="90" t="s">
        <v>89</v>
      </c>
      <c r="AH954" s="90" t="s">
        <v>89</v>
      </c>
      <c r="AI954" s="90" t="s">
        <v>89</v>
      </c>
      <c r="AJ954" s="90" t="s">
        <v>89</v>
      </c>
      <c r="AK954" s="90" t="s">
        <v>89</v>
      </c>
      <c r="AL954" s="90" t="s">
        <v>89</v>
      </c>
      <c r="AM954" s="90" t="s">
        <v>89</v>
      </c>
      <c r="AN954" s="90" t="s">
        <v>89</v>
      </c>
      <c r="AO954" s="90" t="s">
        <v>89</v>
      </c>
      <c r="AP954" s="90" t="s">
        <v>89</v>
      </c>
      <c r="AQ954" s="90" t="s">
        <v>90</v>
      </c>
      <c r="AR954" s="90" t="s">
        <v>90</v>
      </c>
      <c r="AS954" s="90" t="s">
        <v>91</v>
      </c>
      <c r="AT954" s="90" t="s">
        <v>92</v>
      </c>
      <c r="AU954" s="90" t="s">
        <v>92</v>
      </c>
      <c r="AV954" s="90" t="s">
        <v>93</v>
      </c>
      <c r="AW954" s="90" t="s">
        <v>2853</v>
      </c>
      <c r="AX954" s="90" t="s">
        <v>10268</v>
      </c>
      <c r="AY954" s="90" t="s">
        <v>2855</v>
      </c>
      <c r="AZ954" s="90" t="s">
        <v>10268</v>
      </c>
      <c r="BA954" s="90" t="s">
        <v>97</v>
      </c>
      <c r="BB954" s="90" t="s">
        <v>10269</v>
      </c>
      <c r="BC954" s="90" t="s">
        <v>99</v>
      </c>
      <c r="BD954" s="90" t="s">
        <v>150</v>
      </c>
      <c r="BE954" s="90" t="s">
        <v>61</v>
      </c>
      <c r="BF954" s="90" t="s">
        <v>119</v>
      </c>
      <c r="BG954" s="90" t="s">
        <v>101</v>
      </c>
    </row>
    <row r="955" s="85" customFormat="1" ht="19" customHeight="1" spans="1:59">
      <c r="A955" s="90" t="s">
        <v>516</v>
      </c>
      <c r="B955" s="90" t="s">
        <v>517</v>
      </c>
      <c r="C955" s="90" t="s">
        <v>518</v>
      </c>
      <c r="D955" s="90" t="s">
        <v>519</v>
      </c>
      <c r="E955" s="90" t="s">
        <v>6482</v>
      </c>
      <c r="F955" s="90" t="s">
        <v>2923</v>
      </c>
      <c r="G955" s="90" t="s">
        <v>2924</v>
      </c>
      <c r="H955" s="90" t="s">
        <v>1299</v>
      </c>
      <c r="I955" s="90" t="s">
        <v>10270</v>
      </c>
      <c r="J955" s="90" t="s">
        <v>10271</v>
      </c>
      <c r="K955" s="90" t="s">
        <v>10272</v>
      </c>
      <c r="L955" s="90" t="s">
        <v>73</v>
      </c>
      <c r="M955" s="90" t="s">
        <v>1526</v>
      </c>
      <c r="N955" s="90" t="s">
        <v>114</v>
      </c>
      <c r="O955" s="90" t="s">
        <v>1304</v>
      </c>
      <c r="P955" s="90" t="s">
        <v>1305</v>
      </c>
      <c r="Q955" s="90" t="s">
        <v>1715</v>
      </c>
      <c r="R955" s="90" t="s">
        <v>1716</v>
      </c>
      <c r="S955" s="90" t="s">
        <v>10273</v>
      </c>
      <c r="T955" s="90" t="s">
        <v>119</v>
      </c>
      <c r="U955" s="15">
        <v>0</v>
      </c>
      <c r="V955" s="15">
        <v>20000</v>
      </c>
      <c r="W955" s="15">
        <v>10000</v>
      </c>
      <c r="X955" s="15">
        <v>7000</v>
      </c>
      <c r="Y955" s="90" t="s">
        <v>82</v>
      </c>
      <c r="Z955" s="90" t="s">
        <v>83</v>
      </c>
      <c r="AA955" s="90" t="s">
        <v>84</v>
      </c>
      <c r="AB955" s="90" t="s">
        <v>6487</v>
      </c>
      <c r="AC955" s="90" t="s">
        <v>359</v>
      </c>
      <c r="AD955" s="90" t="s">
        <v>87</v>
      </c>
      <c r="AE955" s="90" t="s">
        <v>61</v>
      </c>
      <c r="AF955" s="90" t="s">
        <v>61</v>
      </c>
      <c r="AG955" s="90" t="s">
        <v>89</v>
      </c>
      <c r="AH955" s="90" t="s">
        <v>89</v>
      </c>
      <c r="AI955" s="90" t="s">
        <v>89</v>
      </c>
      <c r="AJ955" s="90" t="s">
        <v>89</v>
      </c>
      <c r="AK955" s="90" t="s">
        <v>89</v>
      </c>
      <c r="AL955" s="90" t="s">
        <v>89</v>
      </c>
      <c r="AM955" s="90" t="s">
        <v>89</v>
      </c>
      <c r="AN955" s="90" t="s">
        <v>89</v>
      </c>
      <c r="AO955" s="90" t="s">
        <v>89</v>
      </c>
      <c r="AP955" s="90" t="s">
        <v>89</v>
      </c>
      <c r="AQ955" s="90" t="s">
        <v>90</v>
      </c>
      <c r="AR955" s="90" t="s">
        <v>90</v>
      </c>
      <c r="AS955" s="90" t="s">
        <v>91</v>
      </c>
      <c r="AT955" s="90" t="s">
        <v>92</v>
      </c>
      <c r="AU955" s="90" t="s">
        <v>92</v>
      </c>
      <c r="AV955" s="90" t="s">
        <v>93</v>
      </c>
      <c r="AW955" s="90" t="s">
        <v>6488</v>
      </c>
      <c r="AX955" s="90" t="s">
        <v>10274</v>
      </c>
      <c r="AY955" s="90" t="s">
        <v>6490</v>
      </c>
      <c r="AZ955" s="90" t="s">
        <v>10274</v>
      </c>
      <c r="BA955" s="90" t="s">
        <v>97</v>
      </c>
      <c r="BB955" s="90" t="s">
        <v>10275</v>
      </c>
      <c r="BC955" s="90" t="s">
        <v>99</v>
      </c>
      <c r="BD955" s="90" t="s">
        <v>100</v>
      </c>
      <c r="BE955" s="90" t="s">
        <v>61</v>
      </c>
      <c r="BF955" s="90" t="s">
        <v>119</v>
      </c>
      <c r="BG955" s="90" t="s">
        <v>101</v>
      </c>
    </row>
    <row r="956" s="85" customFormat="1" ht="19" customHeight="1" spans="1:59">
      <c r="A956" s="90" t="s">
        <v>302</v>
      </c>
      <c r="B956" s="90" t="s">
        <v>303</v>
      </c>
      <c r="C956" s="90" t="s">
        <v>2589</v>
      </c>
      <c r="D956" s="90" t="s">
        <v>2590</v>
      </c>
      <c r="E956" s="90" t="s">
        <v>10276</v>
      </c>
      <c r="F956" s="90" t="s">
        <v>10277</v>
      </c>
      <c r="G956" s="90" t="s">
        <v>1903</v>
      </c>
      <c r="H956" s="90" t="s">
        <v>539</v>
      </c>
      <c r="I956" s="90" t="s">
        <v>10278</v>
      </c>
      <c r="J956" s="90" t="s">
        <v>10279</v>
      </c>
      <c r="K956" s="90" t="s">
        <v>10280</v>
      </c>
      <c r="L956" s="90" t="s">
        <v>73</v>
      </c>
      <c r="M956" s="90" t="s">
        <v>10281</v>
      </c>
      <c r="N956" s="90" t="s">
        <v>811</v>
      </c>
      <c r="O956" s="90" t="s">
        <v>1875</v>
      </c>
      <c r="P956" s="90" t="s">
        <v>1876</v>
      </c>
      <c r="Q956" s="90" t="s">
        <v>2597</v>
      </c>
      <c r="R956" s="90" t="s">
        <v>1878</v>
      </c>
      <c r="S956" s="90" t="s">
        <v>10282</v>
      </c>
      <c r="T956" s="90" t="s">
        <v>119</v>
      </c>
      <c r="U956" s="15">
        <v>0</v>
      </c>
      <c r="V956" s="15">
        <v>35000</v>
      </c>
      <c r="W956" s="15">
        <v>21000</v>
      </c>
      <c r="X956" s="15">
        <v>4000</v>
      </c>
      <c r="Y956" s="90" t="s">
        <v>143</v>
      </c>
      <c r="Z956" s="90" t="s">
        <v>83</v>
      </c>
      <c r="AA956" s="90" t="s">
        <v>84</v>
      </c>
      <c r="AB956" s="90" t="s">
        <v>10283</v>
      </c>
      <c r="AC956" s="90" t="s">
        <v>211</v>
      </c>
      <c r="AD956" s="90" t="s">
        <v>87</v>
      </c>
      <c r="AE956" s="90" t="s">
        <v>61</v>
      </c>
      <c r="AF956" s="90" t="s">
        <v>10284</v>
      </c>
      <c r="AG956" s="90" t="s">
        <v>89</v>
      </c>
      <c r="AH956" s="90" t="s">
        <v>89</v>
      </c>
      <c r="AI956" s="90" t="s">
        <v>89</v>
      </c>
      <c r="AJ956" s="90" t="s">
        <v>89</v>
      </c>
      <c r="AK956" s="90" t="s">
        <v>89</v>
      </c>
      <c r="AL956" s="90" t="s">
        <v>89</v>
      </c>
      <c r="AM956" s="90" t="s">
        <v>89</v>
      </c>
      <c r="AN956" s="90" t="s">
        <v>89</v>
      </c>
      <c r="AO956" s="90" t="s">
        <v>89</v>
      </c>
      <c r="AP956" s="90" t="s">
        <v>89</v>
      </c>
      <c r="AQ956" s="90" t="s">
        <v>90</v>
      </c>
      <c r="AR956" s="90" t="s">
        <v>90</v>
      </c>
      <c r="AS956" s="90" t="s">
        <v>91</v>
      </c>
      <c r="AT956" s="90" t="s">
        <v>92</v>
      </c>
      <c r="AU956" s="90" t="s">
        <v>92</v>
      </c>
      <c r="AV956" s="90" t="s">
        <v>93</v>
      </c>
      <c r="AW956" s="90" t="s">
        <v>10285</v>
      </c>
      <c r="AX956" s="90" t="s">
        <v>10286</v>
      </c>
      <c r="AY956" s="90" t="s">
        <v>1807</v>
      </c>
      <c r="AZ956" s="90" t="s">
        <v>10286</v>
      </c>
      <c r="BA956" s="90" t="s">
        <v>215</v>
      </c>
      <c r="BB956" s="90" t="s">
        <v>10287</v>
      </c>
      <c r="BC956" s="90" t="s">
        <v>99</v>
      </c>
      <c r="BD956" s="90" t="s">
        <v>150</v>
      </c>
      <c r="BE956" s="90" t="s">
        <v>61</v>
      </c>
      <c r="BF956" s="90" t="s">
        <v>119</v>
      </c>
      <c r="BG956" s="90" t="s">
        <v>101</v>
      </c>
    </row>
    <row r="957" s="85" customFormat="1" ht="19" customHeight="1" spans="1:59">
      <c r="A957" s="90" t="s">
        <v>694</v>
      </c>
      <c r="B957" s="90" t="s">
        <v>695</v>
      </c>
      <c r="C957" s="90" t="s">
        <v>958</v>
      </c>
      <c r="D957" s="90" t="s">
        <v>959</v>
      </c>
      <c r="E957" s="90" t="s">
        <v>10288</v>
      </c>
      <c r="F957" s="90" t="s">
        <v>10289</v>
      </c>
      <c r="G957" s="90" t="s">
        <v>4333</v>
      </c>
      <c r="H957" s="90" t="s">
        <v>1571</v>
      </c>
      <c r="I957" s="90" t="s">
        <v>10290</v>
      </c>
      <c r="J957" s="90" t="s">
        <v>10291</v>
      </c>
      <c r="K957" s="90" t="s">
        <v>10292</v>
      </c>
      <c r="L957" s="90" t="s">
        <v>73</v>
      </c>
      <c r="M957" s="90" t="s">
        <v>3402</v>
      </c>
      <c r="N957" s="90" t="s">
        <v>10293</v>
      </c>
      <c r="O957" s="90" t="s">
        <v>949</v>
      </c>
      <c r="P957" s="90" t="s">
        <v>950</v>
      </c>
      <c r="Q957" s="90" t="s">
        <v>257</v>
      </c>
      <c r="R957" s="90" t="s">
        <v>951</v>
      </c>
      <c r="S957" s="90" t="s">
        <v>10294</v>
      </c>
      <c r="T957" s="90" t="s">
        <v>119</v>
      </c>
      <c r="U957" s="15">
        <v>0</v>
      </c>
      <c r="V957" s="15">
        <v>53000</v>
      </c>
      <c r="W957" s="15">
        <v>25000</v>
      </c>
      <c r="X957" s="15">
        <v>19000</v>
      </c>
      <c r="Y957" s="90" t="s">
        <v>143</v>
      </c>
      <c r="Z957" s="90" t="s">
        <v>83</v>
      </c>
      <c r="AA957" s="90" t="s">
        <v>84</v>
      </c>
      <c r="AB957" s="90" t="s">
        <v>10295</v>
      </c>
      <c r="AC957" s="90" t="s">
        <v>211</v>
      </c>
      <c r="AD957" s="90" t="s">
        <v>87</v>
      </c>
      <c r="AE957" s="90" t="s">
        <v>61</v>
      </c>
      <c r="AF957" s="90" t="s">
        <v>61</v>
      </c>
      <c r="AG957" s="90" t="s">
        <v>89</v>
      </c>
      <c r="AH957" s="90" t="s">
        <v>89</v>
      </c>
      <c r="AI957" s="90" t="s">
        <v>89</v>
      </c>
      <c r="AJ957" s="90" t="s">
        <v>89</v>
      </c>
      <c r="AK957" s="90" t="s">
        <v>89</v>
      </c>
      <c r="AL957" s="90" t="s">
        <v>89</v>
      </c>
      <c r="AM957" s="90" t="s">
        <v>89</v>
      </c>
      <c r="AN957" s="90" t="s">
        <v>89</v>
      </c>
      <c r="AO957" s="90" t="s">
        <v>89</v>
      </c>
      <c r="AP957" s="90" t="s">
        <v>89</v>
      </c>
      <c r="AQ957" s="90" t="s">
        <v>90</v>
      </c>
      <c r="AR957" s="90" t="s">
        <v>90</v>
      </c>
      <c r="AS957" s="90" t="s">
        <v>91</v>
      </c>
      <c r="AT957" s="90" t="s">
        <v>92</v>
      </c>
      <c r="AU957" s="90" t="s">
        <v>92</v>
      </c>
      <c r="AV957" s="90" t="s">
        <v>93</v>
      </c>
      <c r="AW957" s="90" t="s">
        <v>10296</v>
      </c>
      <c r="AX957" s="90" t="s">
        <v>10297</v>
      </c>
      <c r="AY957" s="90" t="s">
        <v>10298</v>
      </c>
      <c r="AZ957" s="90" t="s">
        <v>10297</v>
      </c>
      <c r="BA957" s="90" t="s">
        <v>215</v>
      </c>
      <c r="BB957" s="90" t="s">
        <v>10299</v>
      </c>
      <c r="BC957" s="90" t="s">
        <v>99</v>
      </c>
      <c r="BD957" s="90" t="s">
        <v>150</v>
      </c>
      <c r="BE957" s="90" t="s">
        <v>61</v>
      </c>
      <c r="BF957" s="90" t="s">
        <v>119</v>
      </c>
      <c r="BG957" s="90" t="s">
        <v>101</v>
      </c>
    </row>
    <row r="958" s="85" customFormat="1" ht="19" customHeight="1" spans="1:59">
      <c r="A958" s="90" t="s">
        <v>151</v>
      </c>
      <c r="B958" s="90" t="s">
        <v>152</v>
      </c>
      <c r="C958" s="90" t="s">
        <v>153</v>
      </c>
      <c r="D958" s="90" t="s">
        <v>154</v>
      </c>
      <c r="E958" s="90" t="s">
        <v>10300</v>
      </c>
      <c r="F958" s="90" t="s">
        <v>8895</v>
      </c>
      <c r="G958" s="90" t="s">
        <v>1734</v>
      </c>
      <c r="H958" s="90" t="s">
        <v>369</v>
      </c>
      <c r="I958" s="90" t="s">
        <v>10301</v>
      </c>
      <c r="J958" s="90" t="s">
        <v>10302</v>
      </c>
      <c r="K958" s="90" t="s">
        <v>10303</v>
      </c>
      <c r="L958" s="90" t="s">
        <v>73</v>
      </c>
      <c r="M958" s="90" t="s">
        <v>74</v>
      </c>
      <c r="N958" s="90" t="s">
        <v>10304</v>
      </c>
      <c r="O958" s="90" t="s">
        <v>1739</v>
      </c>
      <c r="P958" s="90" t="s">
        <v>1740</v>
      </c>
      <c r="Q958" s="90" t="s">
        <v>377</v>
      </c>
      <c r="R958" s="90" t="s">
        <v>378</v>
      </c>
      <c r="S958" s="90" t="s">
        <v>10305</v>
      </c>
      <c r="T958" s="90" t="s">
        <v>380</v>
      </c>
      <c r="U958" s="15">
        <v>0</v>
      </c>
      <c r="V958" s="15">
        <v>60000</v>
      </c>
      <c r="W958" s="15">
        <v>36000</v>
      </c>
      <c r="X958" s="15">
        <v>3000</v>
      </c>
      <c r="Y958" s="90" t="s">
        <v>82</v>
      </c>
      <c r="Z958" s="90" t="s">
        <v>83</v>
      </c>
      <c r="AA958" s="90" t="s">
        <v>84</v>
      </c>
      <c r="AB958" s="90" t="s">
        <v>10306</v>
      </c>
      <c r="AC958" s="90" t="s">
        <v>359</v>
      </c>
      <c r="AD958" s="90" t="s">
        <v>87</v>
      </c>
      <c r="AE958" s="90" t="s">
        <v>61</v>
      </c>
      <c r="AF958" s="90" t="s">
        <v>61</v>
      </c>
      <c r="AG958" s="90" t="s">
        <v>89</v>
      </c>
      <c r="AH958" s="90" t="s">
        <v>89</v>
      </c>
      <c r="AI958" s="90" t="s">
        <v>89</v>
      </c>
      <c r="AJ958" s="90" t="s">
        <v>88</v>
      </c>
      <c r="AK958" s="90" t="s">
        <v>89</v>
      </c>
      <c r="AL958" s="90" t="s">
        <v>89</v>
      </c>
      <c r="AM958" s="90" t="s">
        <v>89</v>
      </c>
      <c r="AN958" s="90" t="s">
        <v>89</v>
      </c>
      <c r="AO958" s="90" t="s">
        <v>89</v>
      </c>
      <c r="AP958" s="90" t="s">
        <v>89</v>
      </c>
      <c r="AQ958" s="90" t="s">
        <v>90</v>
      </c>
      <c r="AR958" s="90" t="s">
        <v>90</v>
      </c>
      <c r="AS958" s="90" t="s">
        <v>91</v>
      </c>
      <c r="AT958" s="90" t="s">
        <v>92</v>
      </c>
      <c r="AU958" s="90" t="s">
        <v>92</v>
      </c>
      <c r="AV958" s="90" t="s">
        <v>93</v>
      </c>
      <c r="AW958" s="90" t="s">
        <v>10307</v>
      </c>
      <c r="AX958" s="90" t="s">
        <v>10308</v>
      </c>
      <c r="AY958" s="90" t="s">
        <v>10309</v>
      </c>
      <c r="AZ958" s="90" t="s">
        <v>10308</v>
      </c>
      <c r="BA958" s="90" t="s">
        <v>97</v>
      </c>
      <c r="BB958" s="90" t="s">
        <v>10310</v>
      </c>
      <c r="BC958" s="90" t="s">
        <v>99</v>
      </c>
      <c r="BD958" s="90" t="s">
        <v>100</v>
      </c>
      <c r="BE958" s="90" t="s">
        <v>61</v>
      </c>
      <c r="BF958" s="90" t="s">
        <v>380</v>
      </c>
      <c r="BG958" s="90" t="s">
        <v>101</v>
      </c>
    </row>
    <row r="959" s="85" customFormat="1" ht="19" customHeight="1" spans="1:59">
      <c r="A959" s="90" t="s">
        <v>226</v>
      </c>
      <c r="B959" s="90" t="s">
        <v>227</v>
      </c>
      <c r="C959" s="90" t="s">
        <v>1332</v>
      </c>
      <c r="D959" s="90" t="s">
        <v>1333</v>
      </c>
      <c r="E959" s="90" t="s">
        <v>10311</v>
      </c>
      <c r="F959" s="90" t="s">
        <v>5011</v>
      </c>
      <c r="G959" s="90" t="s">
        <v>2187</v>
      </c>
      <c r="H959" s="90" t="s">
        <v>539</v>
      </c>
      <c r="I959" s="90" t="s">
        <v>10312</v>
      </c>
      <c r="J959" s="90" t="s">
        <v>10313</v>
      </c>
      <c r="K959" s="90" t="s">
        <v>10314</v>
      </c>
      <c r="L959" s="90" t="s">
        <v>73</v>
      </c>
      <c r="M959" s="90" t="s">
        <v>1699</v>
      </c>
      <c r="N959" s="90" t="s">
        <v>593</v>
      </c>
      <c r="O959" s="90" t="s">
        <v>398</v>
      </c>
      <c r="P959" s="90" t="s">
        <v>399</v>
      </c>
      <c r="Q959" s="90" t="s">
        <v>240</v>
      </c>
      <c r="R959" s="90" t="s">
        <v>241</v>
      </c>
      <c r="S959" s="90" t="s">
        <v>10315</v>
      </c>
      <c r="T959" s="90" t="s">
        <v>380</v>
      </c>
      <c r="U959" s="15">
        <v>0</v>
      </c>
      <c r="V959" s="15">
        <v>138000</v>
      </c>
      <c r="W959" s="15">
        <v>65000</v>
      </c>
      <c r="X959" s="15">
        <v>23000</v>
      </c>
      <c r="Y959" s="90" t="s">
        <v>143</v>
      </c>
      <c r="Z959" s="90" t="s">
        <v>83</v>
      </c>
      <c r="AA959" s="90" t="s">
        <v>84</v>
      </c>
      <c r="AB959" s="90" t="s">
        <v>329</v>
      </c>
      <c r="AC959" s="90" t="s">
        <v>211</v>
      </c>
      <c r="AD959" s="90" t="s">
        <v>87</v>
      </c>
      <c r="AE959" s="90" t="s">
        <v>61</v>
      </c>
      <c r="AF959" s="90" t="s">
        <v>61</v>
      </c>
      <c r="AG959" s="90" t="s">
        <v>89</v>
      </c>
      <c r="AH959" s="90" t="s">
        <v>89</v>
      </c>
      <c r="AI959" s="90" t="s">
        <v>89</v>
      </c>
      <c r="AJ959" s="90" t="s">
        <v>89</v>
      </c>
      <c r="AK959" s="90" t="s">
        <v>89</v>
      </c>
      <c r="AL959" s="90" t="s">
        <v>89</v>
      </c>
      <c r="AM959" s="90" t="s">
        <v>89</v>
      </c>
      <c r="AN959" s="90" t="s">
        <v>89</v>
      </c>
      <c r="AO959" s="90" t="s">
        <v>89</v>
      </c>
      <c r="AP959" s="90" t="s">
        <v>89</v>
      </c>
      <c r="AQ959" s="90" t="s">
        <v>90</v>
      </c>
      <c r="AR959" s="90" t="s">
        <v>90</v>
      </c>
      <c r="AS959" s="90" t="s">
        <v>91</v>
      </c>
      <c r="AT959" s="90" t="s">
        <v>92</v>
      </c>
      <c r="AU959" s="90" t="s">
        <v>92</v>
      </c>
      <c r="AV959" s="90" t="s">
        <v>93</v>
      </c>
      <c r="AW959" s="90" t="s">
        <v>10316</v>
      </c>
      <c r="AX959" s="90" t="s">
        <v>10317</v>
      </c>
      <c r="AY959" s="90" t="s">
        <v>10318</v>
      </c>
      <c r="AZ959" s="90" t="s">
        <v>10317</v>
      </c>
      <c r="BA959" s="90" t="s">
        <v>97</v>
      </c>
      <c r="BB959" s="90" t="s">
        <v>10319</v>
      </c>
      <c r="BC959" s="90" t="s">
        <v>99</v>
      </c>
      <c r="BD959" s="90" t="s">
        <v>150</v>
      </c>
      <c r="BE959" s="90" t="s">
        <v>61</v>
      </c>
      <c r="BF959" s="90" t="s">
        <v>380</v>
      </c>
      <c r="BG959" s="90" t="s">
        <v>101</v>
      </c>
    </row>
    <row r="960" s="85" customFormat="1" ht="19" customHeight="1" spans="1:59">
      <c r="A960" s="90" t="s">
        <v>485</v>
      </c>
      <c r="B960" s="90" t="s">
        <v>486</v>
      </c>
      <c r="C960" s="90" t="s">
        <v>1215</v>
      </c>
      <c r="D960" s="90" t="s">
        <v>1216</v>
      </c>
      <c r="E960" s="90" t="s">
        <v>10320</v>
      </c>
      <c r="F960" s="90" t="s">
        <v>5278</v>
      </c>
      <c r="G960" s="90" t="s">
        <v>2702</v>
      </c>
      <c r="H960" s="90" t="s">
        <v>539</v>
      </c>
      <c r="I960" s="90" t="s">
        <v>10321</v>
      </c>
      <c r="J960" s="90" t="s">
        <v>10322</v>
      </c>
      <c r="K960" s="90" t="s">
        <v>10323</v>
      </c>
      <c r="L960" s="90" t="s">
        <v>73</v>
      </c>
      <c r="M960" s="90" t="s">
        <v>1799</v>
      </c>
      <c r="N960" s="90" t="s">
        <v>2505</v>
      </c>
      <c r="O960" s="90" t="s">
        <v>398</v>
      </c>
      <c r="P960" s="90" t="s">
        <v>399</v>
      </c>
      <c r="Q960" s="90" t="s">
        <v>240</v>
      </c>
      <c r="R960" s="90" t="s">
        <v>241</v>
      </c>
      <c r="S960" s="90" t="s">
        <v>10324</v>
      </c>
      <c r="T960" s="90" t="s">
        <v>380</v>
      </c>
      <c r="U960" s="15">
        <v>0</v>
      </c>
      <c r="V960" s="15">
        <v>40169</v>
      </c>
      <c r="W960" s="15">
        <v>20000</v>
      </c>
      <c r="X960" s="15">
        <v>10000</v>
      </c>
      <c r="Y960" s="90" t="s">
        <v>143</v>
      </c>
      <c r="Z960" s="90" t="s">
        <v>83</v>
      </c>
      <c r="AA960" s="90" t="s">
        <v>84</v>
      </c>
      <c r="AB960" s="90" t="s">
        <v>10325</v>
      </c>
      <c r="AC960" s="90" t="s">
        <v>359</v>
      </c>
      <c r="AD960" s="90" t="s">
        <v>87</v>
      </c>
      <c r="AE960" s="90" t="s">
        <v>61</v>
      </c>
      <c r="AF960" s="90" t="s">
        <v>61</v>
      </c>
      <c r="AG960" s="90" t="s">
        <v>89</v>
      </c>
      <c r="AH960" s="90" t="s">
        <v>89</v>
      </c>
      <c r="AI960" s="90" t="s">
        <v>89</v>
      </c>
      <c r="AJ960" s="90" t="s">
        <v>89</v>
      </c>
      <c r="AK960" s="90" t="s">
        <v>89</v>
      </c>
      <c r="AL960" s="90" t="s">
        <v>89</v>
      </c>
      <c r="AM960" s="90" t="s">
        <v>89</v>
      </c>
      <c r="AN960" s="90" t="s">
        <v>89</v>
      </c>
      <c r="AO960" s="90" t="s">
        <v>89</v>
      </c>
      <c r="AP960" s="90" t="s">
        <v>89</v>
      </c>
      <c r="AQ960" s="90" t="s">
        <v>90</v>
      </c>
      <c r="AR960" s="90" t="s">
        <v>90</v>
      </c>
      <c r="AS960" s="90" t="s">
        <v>91</v>
      </c>
      <c r="AT960" s="90" t="s">
        <v>92</v>
      </c>
      <c r="AU960" s="90" t="s">
        <v>92</v>
      </c>
      <c r="AV960" s="90" t="s">
        <v>93</v>
      </c>
      <c r="AW960" s="90" t="s">
        <v>10326</v>
      </c>
      <c r="AX960" s="90" t="s">
        <v>10327</v>
      </c>
      <c r="AY960" s="90" t="s">
        <v>10328</v>
      </c>
      <c r="AZ960" s="90" t="s">
        <v>10327</v>
      </c>
      <c r="BA960" s="90" t="s">
        <v>97</v>
      </c>
      <c r="BB960" s="90" t="s">
        <v>10329</v>
      </c>
      <c r="BC960" s="90" t="s">
        <v>99</v>
      </c>
      <c r="BD960" s="90" t="s">
        <v>150</v>
      </c>
      <c r="BE960" s="90" t="s">
        <v>61</v>
      </c>
      <c r="BF960" s="90" t="s">
        <v>380</v>
      </c>
      <c r="BG960" s="90" t="s">
        <v>101</v>
      </c>
    </row>
    <row r="961" s="85" customFormat="1" ht="19" customHeight="1" spans="1:59">
      <c r="A961" s="90" t="s">
        <v>458</v>
      </c>
      <c r="B961" s="90" t="s">
        <v>459</v>
      </c>
      <c r="C961" s="90" t="s">
        <v>460</v>
      </c>
      <c r="D961" s="90" t="s">
        <v>461</v>
      </c>
      <c r="E961" s="90" t="s">
        <v>5568</v>
      </c>
      <c r="F961" s="90" t="s">
        <v>5569</v>
      </c>
      <c r="G961" s="90" t="s">
        <v>5570</v>
      </c>
      <c r="H961" s="90" t="s">
        <v>1299</v>
      </c>
      <c r="I961" s="90" t="s">
        <v>10330</v>
      </c>
      <c r="J961" s="90" t="s">
        <v>10331</v>
      </c>
      <c r="K961" s="90" t="s">
        <v>10332</v>
      </c>
      <c r="L961" s="90" t="s">
        <v>73</v>
      </c>
      <c r="M961" s="90" t="s">
        <v>9162</v>
      </c>
      <c r="N961" s="90" t="s">
        <v>397</v>
      </c>
      <c r="O961" s="90" t="s">
        <v>1726</v>
      </c>
      <c r="P961" s="90" t="s">
        <v>1727</v>
      </c>
      <c r="Q961" s="90" t="s">
        <v>1306</v>
      </c>
      <c r="R961" s="90" t="s">
        <v>1307</v>
      </c>
      <c r="S961" s="90" t="s">
        <v>10333</v>
      </c>
      <c r="T961" s="90" t="s">
        <v>119</v>
      </c>
      <c r="U961" s="15">
        <v>0</v>
      </c>
      <c r="V961" s="15">
        <v>95400</v>
      </c>
      <c r="W961" s="15">
        <v>40000</v>
      </c>
      <c r="X961" s="15">
        <v>10000</v>
      </c>
      <c r="Y961" s="90" t="s">
        <v>143</v>
      </c>
      <c r="Z961" s="90" t="s">
        <v>83</v>
      </c>
      <c r="AA961" s="90" t="s">
        <v>84</v>
      </c>
      <c r="AB961" s="90" t="s">
        <v>5576</v>
      </c>
      <c r="AC961" s="90" t="s">
        <v>359</v>
      </c>
      <c r="AD961" s="90" t="s">
        <v>87</v>
      </c>
      <c r="AE961" s="90" t="s">
        <v>61</v>
      </c>
      <c r="AF961" s="90" t="s">
        <v>61</v>
      </c>
      <c r="AG961" s="90" t="s">
        <v>89</v>
      </c>
      <c r="AH961" s="90" t="s">
        <v>89</v>
      </c>
      <c r="AI961" s="90" t="s">
        <v>89</v>
      </c>
      <c r="AJ961" s="90" t="s">
        <v>89</v>
      </c>
      <c r="AK961" s="90" t="s">
        <v>89</v>
      </c>
      <c r="AL961" s="90" t="s">
        <v>89</v>
      </c>
      <c r="AM961" s="90" t="s">
        <v>89</v>
      </c>
      <c r="AN961" s="90" t="s">
        <v>89</v>
      </c>
      <c r="AO961" s="90" t="s">
        <v>89</v>
      </c>
      <c r="AP961" s="90" t="s">
        <v>89</v>
      </c>
      <c r="AQ961" s="90" t="s">
        <v>90</v>
      </c>
      <c r="AR961" s="90" t="s">
        <v>90</v>
      </c>
      <c r="AS961" s="90" t="s">
        <v>91</v>
      </c>
      <c r="AT961" s="90" t="s">
        <v>92</v>
      </c>
      <c r="AU961" s="90" t="s">
        <v>92</v>
      </c>
      <c r="AV961" s="90" t="s">
        <v>93</v>
      </c>
      <c r="AW961" s="90" t="s">
        <v>5577</v>
      </c>
      <c r="AX961" s="90" t="s">
        <v>10334</v>
      </c>
      <c r="AY961" s="90" t="s">
        <v>5579</v>
      </c>
      <c r="AZ961" s="90" t="s">
        <v>10334</v>
      </c>
      <c r="BA961" s="90" t="s">
        <v>97</v>
      </c>
      <c r="BB961" s="90" t="s">
        <v>10335</v>
      </c>
      <c r="BC961" s="90" t="s">
        <v>99</v>
      </c>
      <c r="BD961" s="90" t="s">
        <v>150</v>
      </c>
      <c r="BE961" s="90" t="s">
        <v>61</v>
      </c>
      <c r="BF961" s="90" t="s">
        <v>119</v>
      </c>
      <c r="BG961" s="90" t="s">
        <v>101</v>
      </c>
    </row>
    <row r="962" s="85" customFormat="1" ht="19" customHeight="1" spans="1:59">
      <c r="A962" s="90" t="s">
        <v>387</v>
      </c>
      <c r="B962" s="90" t="s">
        <v>388</v>
      </c>
      <c r="C962" s="90" t="s">
        <v>389</v>
      </c>
      <c r="D962" s="90" t="s">
        <v>390</v>
      </c>
      <c r="E962" s="90" t="s">
        <v>10336</v>
      </c>
      <c r="F962" s="90" t="s">
        <v>1206</v>
      </c>
      <c r="G962" s="90" t="s">
        <v>1206</v>
      </c>
      <c r="H962" s="90" t="s">
        <v>109</v>
      </c>
      <c r="I962" s="90" t="s">
        <v>10337</v>
      </c>
      <c r="J962" s="90" t="s">
        <v>10338</v>
      </c>
      <c r="K962" s="90" t="s">
        <v>10339</v>
      </c>
      <c r="L962" s="90" t="s">
        <v>73</v>
      </c>
      <c r="M962" s="90" t="s">
        <v>74</v>
      </c>
      <c r="N962" s="90" t="s">
        <v>1752</v>
      </c>
      <c r="O962" s="90" t="s">
        <v>1848</v>
      </c>
      <c r="P962" s="90" t="s">
        <v>1849</v>
      </c>
      <c r="Q962" s="90" t="s">
        <v>1850</v>
      </c>
      <c r="R962" s="90" t="s">
        <v>1849</v>
      </c>
      <c r="S962" s="90" t="s">
        <v>10340</v>
      </c>
      <c r="T962" s="90" t="s">
        <v>380</v>
      </c>
      <c r="U962" s="15">
        <v>0</v>
      </c>
      <c r="V962" s="15">
        <v>48000</v>
      </c>
      <c r="W962" s="15">
        <v>35000</v>
      </c>
      <c r="X962" s="15">
        <v>15000</v>
      </c>
      <c r="Y962" s="90" t="s">
        <v>82</v>
      </c>
      <c r="Z962" s="90" t="s">
        <v>83</v>
      </c>
      <c r="AA962" s="90" t="s">
        <v>84</v>
      </c>
      <c r="AB962" s="90" t="s">
        <v>10341</v>
      </c>
      <c r="AC962" s="90" t="s">
        <v>121</v>
      </c>
      <c r="AD962" s="90" t="s">
        <v>87</v>
      </c>
      <c r="AE962" s="90" t="s">
        <v>61</v>
      </c>
      <c r="AF962" s="90" t="s">
        <v>61</v>
      </c>
      <c r="AG962" s="90" t="s">
        <v>89</v>
      </c>
      <c r="AH962" s="90" t="s">
        <v>89</v>
      </c>
      <c r="AI962" s="90" t="s">
        <v>88</v>
      </c>
      <c r="AJ962" s="90" t="s">
        <v>88</v>
      </c>
      <c r="AK962" s="90" t="s">
        <v>89</v>
      </c>
      <c r="AL962" s="90" t="s">
        <v>88</v>
      </c>
      <c r="AM962" s="90" t="s">
        <v>88</v>
      </c>
      <c r="AN962" s="90" t="s">
        <v>88</v>
      </c>
      <c r="AO962" s="90" t="s">
        <v>88</v>
      </c>
      <c r="AP962" s="90" t="s">
        <v>89</v>
      </c>
      <c r="AQ962" s="90" t="s">
        <v>90</v>
      </c>
      <c r="AR962" s="90" t="s">
        <v>90</v>
      </c>
      <c r="AS962" s="90" t="s">
        <v>91</v>
      </c>
      <c r="AT962" s="90" t="s">
        <v>92</v>
      </c>
      <c r="AU962" s="90" t="s">
        <v>92</v>
      </c>
      <c r="AV962" s="90" t="s">
        <v>93</v>
      </c>
      <c r="AW962" s="90" t="s">
        <v>10342</v>
      </c>
      <c r="AX962" s="90" t="s">
        <v>10343</v>
      </c>
      <c r="AY962" s="90" t="s">
        <v>10344</v>
      </c>
      <c r="AZ962" s="90" t="s">
        <v>10343</v>
      </c>
      <c r="BA962" s="90" t="s">
        <v>97</v>
      </c>
      <c r="BB962" s="90" t="s">
        <v>10345</v>
      </c>
      <c r="BC962" s="90" t="s">
        <v>99</v>
      </c>
      <c r="BD962" s="90" t="s">
        <v>100</v>
      </c>
      <c r="BE962" s="90" t="s">
        <v>61</v>
      </c>
      <c r="BF962" s="90" t="s">
        <v>380</v>
      </c>
      <c r="BG962" s="90" t="s">
        <v>101</v>
      </c>
    </row>
    <row r="963" s="85" customFormat="1" ht="19" customHeight="1" spans="1:59">
      <c r="A963" s="90" t="s">
        <v>174</v>
      </c>
      <c r="B963" s="90" t="s">
        <v>175</v>
      </c>
      <c r="C963" s="90" t="s">
        <v>2515</v>
      </c>
      <c r="D963" s="90" t="s">
        <v>2516</v>
      </c>
      <c r="E963" s="90" t="s">
        <v>10346</v>
      </c>
      <c r="F963" s="90" t="s">
        <v>10347</v>
      </c>
      <c r="G963" s="90" t="s">
        <v>893</v>
      </c>
      <c r="H963" s="90" t="s">
        <v>109</v>
      </c>
      <c r="I963" s="90" t="s">
        <v>10348</v>
      </c>
      <c r="J963" s="90" t="s">
        <v>10349</v>
      </c>
      <c r="K963" s="90" t="s">
        <v>10350</v>
      </c>
      <c r="L963" s="90" t="s">
        <v>73</v>
      </c>
      <c r="M963" s="90" t="s">
        <v>341</v>
      </c>
      <c r="N963" s="90" t="s">
        <v>527</v>
      </c>
      <c r="O963" s="90" t="s">
        <v>1848</v>
      </c>
      <c r="P963" s="90" t="s">
        <v>1849</v>
      </c>
      <c r="Q963" s="90" t="s">
        <v>1850</v>
      </c>
      <c r="R963" s="90" t="s">
        <v>1849</v>
      </c>
      <c r="S963" s="90" t="s">
        <v>10351</v>
      </c>
      <c r="T963" s="90" t="s">
        <v>380</v>
      </c>
      <c r="U963" s="15">
        <v>0</v>
      </c>
      <c r="V963" s="15">
        <v>12000</v>
      </c>
      <c r="W963" s="15">
        <v>9600</v>
      </c>
      <c r="X963" s="15">
        <v>9600</v>
      </c>
      <c r="Y963" s="90" t="s">
        <v>82</v>
      </c>
      <c r="Z963" s="90" t="s">
        <v>83</v>
      </c>
      <c r="AA963" s="90" t="s">
        <v>84</v>
      </c>
      <c r="AB963" s="90" t="s">
        <v>10352</v>
      </c>
      <c r="AC963" s="90" t="s">
        <v>211</v>
      </c>
      <c r="AD963" s="90" t="s">
        <v>87</v>
      </c>
      <c r="AE963" s="90" t="s">
        <v>61</v>
      </c>
      <c r="AF963" s="90" t="s">
        <v>61</v>
      </c>
      <c r="AG963" s="90" t="s">
        <v>89</v>
      </c>
      <c r="AH963" s="90" t="s">
        <v>89</v>
      </c>
      <c r="AI963" s="90" t="s">
        <v>89</v>
      </c>
      <c r="AJ963" s="90" t="s">
        <v>89</v>
      </c>
      <c r="AK963" s="90" t="s">
        <v>88</v>
      </c>
      <c r="AL963" s="90" t="s">
        <v>89</v>
      </c>
      <c r="AM963" s="90" t="s">
        <v>89</v>
      </c>
      <c r="AN963" s="90" t="s">
        <v>88</v>
      </c>
      <c r="AO963" s="90" t="s">
        <v>89</v>
      </c>
      <c r="AP963" s="90" t="s">
        <v>89</v>
      </c>
      <c r="AQ963" s="90" t="s">
        <v>90</v>
      </c>
      <c r="AR963" s="90" t="s">
        <v>90</v>
      </c>
      <c r="AS963" s="90" t="s">
        <v>91</v>
      </c>
      <c r="AT963" s="90" t="s">
        <v>92</v>
      </c>
      <c r="AU963" s="90" t="s">
        <v>92</v>
      </c>
      <c r="AV963" s="90" t="s">
        <v>93</v>
      </c>
      <c r="AW963" s="90" t="s">
        <v>10353</v>
      </c>
      <c r="AX963" s="90" t="s">
        <v>10354</v>
      </c>
      <c r="AY963" s="90" t="s">
        <v>456</v>
      </c>
      <c r="AZ963" s="90" t="s">
        <v>10354</v>
      </c>
      <c r="BA963" s="90" t="s">
        <v>97</v>
      </c>
      <c r="BB963" s="90" t="s">
        <v>10355</v>
      </c>
      <c r="BC963" s="90" t="s">
        <v>99</v>
      </c>
      <c r="BD963" s="90" t="s">
        <v>100</v>
      </c>
      <c r="BE963" s="90" t="s">
        <v>61</v>
      </c>
      <c r="BF963" s="90" t="s">
        <v>380</v>
      </c>
      <c r="BG963" s="90" t="s">
        <v>101</v>
      </c>
    </row>
    <row r="964" s="85" customFormat="1" ht="19" customHeight="1" spans="1:59">
      <c r="A964" s="90" t="s">
        <v>694</v>
      </c>
      <c r="B964" s="90" t="s">
        <v>695</v>
      </c>
      <c r="C964" s="90" t="s">
        <v>958</v>
      </c>
      <c r="D964" s="90" t="s">
        <v>959</v>
      </c>
      <c r="E964" s="90" t="s">
        <v>10356</v>
      </c>
      <c r="F964" s="90" t="s">
        <v>10357</v>
      </c>
      <c r="G964" s="90" t="s">
        <v>5770</v>
      </c>
      <c r="H964" s="90" t="s">
        <v>369</v>
      </c>
      <c r="I964" s="90" t="s">
        <v>10358</v>
      </c>
      <c r="J964" s="90" t="s">
        <v>10359</v>
      </c>
      <c r="K964" s="90" t="s">
        <v>10360</v>
      </c>
      <c r="L964" s="90" t="s">
        <v>73</v>
      </c>
      <c r="M964" s="90" t="s">
        <v>3929</v>
      </c>
      <c r="N964" s="90" t="s">
        <v>10361</v>
      </c>
      <c r="O964" s="90" t="s">
        <v>1739</v>
      </c>
      <c r="P964" s="90" t="s">
        <v>1740</v>
      </c>
      <c r="Q964" s="90" t="s">
        <v>377</v>
      </c>
      <c r="R964" s="90" t="s">
        <v>378</v>
      </c>
      <c r="S964" s="90" t="s">
        <v>10362</v>
      </c>
      <c r="T964" s="90" t="s">
        <v>119</v>
      </c>
      <c r="U964" s="15">
        <v>15000</v>
      </c>
      <c r="V964" s="15">
        <v>98000</v>
      </c>
      <c r="W964" s="15">
        <v>36000</v>
      </c>
      <c r="X964" s="15">
        <v>15000</v>
      </c>
      <c r="Y964" s="90" t="s">
        <v>143</v>
      </c>
      <c r="Z964" s="90" t="s">
        <v>83</v>
      </c>
      <c r="AA964" s="90" t="s">
        <v>84</v>
      </c>
      <c r="AB964" s="90" t="s">
        <v>10363</v>
      </c>
      <c r="AC964" s="90" t="s">
        <v>211</v>
      </c>
      <c r="AD964" s="90" t="s">
        <v>87</v>
      </c>
      <c r="AE964" s="90" t="s">
        <v>61</v>
      </c>
      <c r="AF964" s="90" t="s">
        <v>61</v>
      </c>
      <c r="AG964" s="90" t="s">
        <v>89</v>
      </c>
      <c r="AH964" s="90" t="s">
        <v>89</v>
      </c>
      <c r="AI964" s="90" t="s">
        <v>89</v>
      </c>
      <c r="AJ964" s="90" t="s">
        <v>89</v>
      </c>
      <c r="AK964" s="90" t="s">
        <v>89</v>
      </c>
      <c r="AL964" s="90" t="s">
        <v>89</v>
      </c>
      <c r="AM964" s="90" t="s">
        <v>89</v>
      </c>
      <c r="AN964" s="90" t="s">
        <v>89</v>
      </c>
      <c r="AO964" s="90" t="s">
        <v>89</v>
      </c>
      <c r="AP964" s="90" t="s">
        <v>89</v>
      </c>
      <c r="AQ964" s="90" t="s">
        <v>90</v>
      </c>
      <c r="AR964" s="90" t="s">
        <v>90</v>
      </c>
      <c r="AS964" s="90" t="s">
        <v>91</v>
      </c>
      <c r="AT964" s="90" t="s">
        <v>92</v>
      </c>
      <c r="AU964" s="90" t="s">
        <v>92</v>
      </c>
      <c r="AV964" s="90" t="s">
        <v>93</v>
      </c>
      <c r="AW964" s="90" t="s">
        <v>10364</v>
      </c>
      <c r="AX964" s="90" t="s">
        <v>10365</v>
      </c>
      <c r="AY964" s="90" t="s">
        <v>10366</v>
      </c>
      <c r="AZ964" s="90" t="s">
        <v>10365</v>
      </c>
      <c r="BA964" s="90" t="s">
        <v>97</v>
      </c>
      <c r="BB964" s="90" t="s">
        <v>10367</v>
      </c>
      <c r="BC964" s="90" t="s">
        <v>99</v>
      </c>
      <c r="BD964" s="90" t="s">
        <v>150</v>
      </c>
      <c r="BE964" s="90" t="s">
        <v>61</v>
      </c>
      <c r="BF964" s="90" t="s">
        <v>119</v>
      </c>
      <c r="BG964" s="90" t="s">
        <v>101</v>
      </c>
    </row>
    <row r="965" s="85" customFormat="1" ht="19" customHeight="1" spans="1:59">
      <c r="A965" s="90" t="s">
        <v>267</v>
      </c>
      <c r="B965" s="90" t="s">
        <v>268</v>
      </c>
      <c r="C965" s="90" t="s">
        <v>3519</v>
      </c>
      <c r="D965" s="90" t="s">
        <v>3520</v>
      </c>
      <c r="E965" s="90" t="s">
        <v>10368</v>
      </c>
      <c r="F965" s="90" t="s">
        <v>3577</v>
      </c>
      <c r="G965" s="90" t="s">
        <v>287</v>
      </c>
      <c r="H965" s="90" t="s">
        <v>109</v>
      </c>
      <c r="I965" s="90" t="s">
        <v>10369</v>
      </c>
      <c r="J965" s="90" t="s">
        <v>10370</v>
      </c>
      <c r="K965" s="90" t="s">
        <v>10371</v>
      </c>
      <c r="L965" s="90" t="s">
        <v>73</v>
      </c>
      <c r="M965" s="90" t="s">
        <v>74</v>
      </c>
      <c r="N965" s="90" t="s">
        <v>1752</v>
      </c>
      <c r="O965" s="90" t="s">
        <v>292</v>
      </c>
      <c r="P965" s="90" t="s">
        <v>293</v>
      </c>
      <c r="Q965" s="90" t="s">
        <v>294</v>
      </c>
      <c r="R965" s="90" t="s">
        <v>295</v>
      </c>
      <c r="S965" s="90" t="s">
        <v>10372</v>
      </c>
      <c r="T965" s="90" t="s">
        <v>380</v>
      </c>
      <c r="U965" s="15">
        <v>0</v>
      </c>
      <c r="V965" s="15">
        <v>20391</v>
      </c>
      <c r="W965" s="15">
        <v>16300</v>
      </c>
      <c r="X965" s="15">
        <v>6000</v>
      </c>
      <c r="Y965" s="90" t="s">
        <v>82</v>
      </c>
      <c r="Z965" s="90" t="s">
        <v>83</v>
      </c>
      <c r="AA965" s="90" t="s">
        <v>84</v>
      </c>
      <c r="AB965" s="90" t="s">
        <v>10373</v>
      </c>
      <c r="AC965" s="90" t="s">
        <v>211</v>
      </c>
      <c r="AD965" s="90" t="s">
        <v>87</v>
      </c>
      <c r="AE965" s="90" t="s">
        <v>61</v>
      </c>
      <c r="AF965" s="90" t="s">
        <v>61</v>
      </c>
      <c r="AG965" s="90" t="s">
        <v>89</v>
      </c>
      <c r="AH965" s="90" t="s">
        <v>89</v>
      </c>
      <c r="AI965" s="90" t="s">
        <v>89</v>
      </c>
      <c r="AJ965" s="90" t="s">
        <v>89</v>
      </c>
      <c r="AK965" s="90" t="s">
        <v>89</v>
      </c>
      <c r="AL965" s="90" t="s">
        <v>89</v>
      </c>
      <c r="AM965" s="90" t="s">
        <v>89</v>
      </c>
      <c r="AN965" s="90" t="s">
        <v>89</v>
      </c>
      <c r="AO965" s="90" t="s">
        <v>89</v>
      </c>
      <c r="AP965" s="90" t="s">
        <v>89</v>
      </c>
      <c r="AQ965" s="90" t="s">
        <v>90</v>
      </c>
      <c r="AR965" s="90" t="s">
        <v>90</v>
      </c>
      <c r="AS965" s="90" t="s">
        <v>91</v>
      </c>
      <c r="AT965" s="90" t="s">
        <v>92</v>
      </c>
      <c r="AU965" s="90" t="s">
        <v>92</v>
      </c>
      <c r="AV965" s="90" t="s">
        <v>93</v>
      </c>
      <c r="AW965" s="90" t="s">
        <v>10374</v>
      </c>
      <c r="AX965" s="90" t="s">
        <v>10375</v>
      </c>
      <c r="AY965" s="90" t="s">
        <v>10376</v>
      </c>
      <c r="AZ965" s="90" t="s">
        <v>10375</v>
      </c>
      <c r="BA965" s="90" t="s">
        <v>97</v>
      </c>
      <c r="BB965" s="90" t="s">
        <v>10377</v>
      </c>
      <c r="BC965" s="90" t="s">
        <v>99</v>
      </c>
      <c r="BD965" s="90" t="s">
        <v>100</v>
      </c>
      <c r="BE965" s="90" t="s">
        <v>61</v>
      </c>
      <c r="BF965" s="90" t="s">
        <v>380</v>
      </c>
      <c r="BG965" s="90" t="s">
        <v>101</v>
      </c>
    </row>
    <row r="966" s="85" customFormat="1" ht="19" customHeight="1" spans="1:59">
      <c r="A966" s="90" t="s">
        <v>458</v>
      </c>
      <c r="B966" s="90" t="s">
        <v>459</v>
      </c>
      <c r="C966" s="90" t="s">
        <v>6842</v>
      </c>
      <c r="D966" s="90" t="s">
        <v>6843</v>
      </c>
      <c r="E966" s="90" t="s">
        <v>10378</v>
      </c>
      <c r="F966" s="90" t="s">
        <v>10379</v>
      </c>
      <c r="G966" s="90" t="s">
        <v>7364</v>
      </c>
      <c r="H966" s="90" t="s">
        <v>943</v>
      </c>
      <c r="I966" s="90" t="s">
        <v>10380</v>
      </c>
      <c r="J966" s="90" t="s">
        <v>10381</v>
      </c>
      <c r="K966" s="90" t="s">
        <v>10382</v>
      </c>
      <c r="L966" s="90" t="s">
        <v>73</v>
      </c>
      <c r="M966" s="90" t="s">
        <v>10383</v>
      </c>
      <c r="N966" s="90" t="s">
        <v>7341</v>
      </c>
      <c r="O966" s="90" t="s">
        <v>949</v>
      </c>
      <c r="P966" s="90" t="s">
        <v>950</v>
      </c>
      <c r="Q966" s="90" t="s">
        <v>257</v>
      </c>
      <c r="R966" s="90" t="s">
        <v>951</v>
      </c>
      <c r="S966" s="90" t="s">
        <v>10384</v>
      </c>
      <c r="T966" s="90" t="s">
        <v>380</v>
      </c>
      <c r="U966" s="15">
        <v>0</v>
      </c>
      <c r="V966" s="15">
        <v>201200</v>
      </c>
      <c r="W966" s="15">
        <v>80000</v>
      </c>
      <c r="X966" s="15">
        <v>40000</v>
      </c>
      <c r="Y966" s="90" t="s">
        <v>143</v>
      </c>
      <c r="Z966" s="90" t="s">
        <v>83</v>
      </c>
      <c r="AA966" s="90" t="s">
        <v>84</v>
      </c>
      <c r="AB966" s="90" t="s">
        <v>10385</v>
      </c>
      <c r="AC966" s="90" t="s">
        <v>121</v>
      </c>
      <c r="AD966" s="90" t="s">
        <v>87</v>
      </c>
      <c r="AE966" s="90" t="s">
        <v>61</v>
      </c>
      <c r="AF966" s="90" t="s">
        <v>61</v>
      </c>
      <c r="AG966" s="90" t="s">
        <v>89</v>
      </c>
      <c r="AH966" s="90" t="s">
        <v>89</v>
      </c>
      <c r="AI966" s="90" t="s">
        <v>89</v>
      </c>
      <c r="AJ966" s="90" t="s">
        <v>89</v>
      </c>
      <c r="AK966" s="90" t="s">
        <v>89</v>
      </c>
      <c r="AL966" s="90" t="s">
        <v>89</v>
      </c>
      <c r="AM966" s="90" t="s">
        <v>89</v>
      </c>
      <c r="AN966" s="90" t="s">
        <v>89</v>
      </c>
      <c r="AO966" s="90" t="s">
        <v>89</v>
      </c>
      <c r="AP966" s="90" t="s">
        <v>89</v>
      </c>
      <c r="AQ966" s="90" t="s">
        <v>90</v>
      </c>
      <c r="AR966" s="90" t="s">
        <v>90</v>
      </c>
      <c r="AS966" s="90" t="s">
        <v>91</v>
      </c>
      <c r="AT966" s="90" t="s">
        <v>92</v>
      </c>
      <c r="AU966" s="90" t="s">
        <v>92</v>
      </c>
      <c r="AV966" s="90" t="s">
        <v>93</v>
      </c>
      <c r="AW966" s="90" t="s">
        <v>10386</v>
      </c>
      <c r="AX966" s="90" t="s">
        <v>10387</v>
      </c>
      <c r="AY966" s="90" t="s">
        <v>10388</v>
      </c>
      <c r="AZ966" s="90" t="s">
        <v>10387</v>
      </c>
      <c r="BA966" s="90" t="s">
        <v>97</v>
      </c>
      <c r="BB966" s="90" t="s">
        <v>10389</v>
      </c>
      <c r="BC966" s="90" t="s">
        <v>99</v>
      </c>
      <c r="BD966" s="90" t="s">
        <v>150</v>
      </c>
      <c r="BE966" s="90" t="s">
        <v>61</v>
      </c>
      <c r="BF966" s="90" t="s">
        <v>380</v>
      </c>
      <c r="BG966" s="90" t="s">
        <v>101</v>
      </c>
    </row>
    <row r="967" s="85" customFormat="1" ht="19" customHeight="1" spans="1:59">
      <c r="A967" s="90" t="s">
        <v>441</v>
      </c>
      <c r="B967" s="90" t="s">
        <v>442</v>
      </c>
      <c r="C967" s="90" t="s">
        <v>4676</v>
      </c>
      <c r="D967" s="90" t="s">
        <v>4677</v>
      </c>
      <c r="E967" s="90" t="s">
        <v>8387</v>
      </c>
      <c r="F967" s="90" t="s">
        <v>10390</v>
      </c>
      <c r="G967" s="90" t="s">
        <v>7792</v>
      </c>
      <c r="H967" s="90" t="s">
        <v>109</v>
      </c>
      <c r="I967" s="90" t="s">
        <v>10391</v>
      </c>
      <c r="J967" s="90" t="s">
        <v>10392</v>
      </c>
      <c r="K967" s="90" t="s">
        <v>10393</v>
      </c>
      <c r="L967" s="90" t="s">
        <v>73</v>
      </c>
      <c r="M967" s="90" t="s">
        <v>162</v>
      </c>
      <c r="N967" s="90" t="s">
        <v>4350</v>
      </c>
      <c r="O967" s="90" t="s">
        <v>1117</v>
      </c>
      <c r="P967" s="90" t="s">
        <v>1118</v>
      </c>
      <c r="Q967" s="90" t="s">
        <v>3796</v>
      </c>
      <c r="R967" s="90" t="s">
        <v>3797</v>
      </c>
      <c r="S967" s="90" t="s">
        <v>10394</v>
      </c>
      <c r="T967" s="90" t="s">
        <v>119</v>
      </c>
      <c r="U967" s="15">
        <v>0</v>
      </c>
      <c r="V967" s="15">
        <v>13358</v>
      </c>
      <c r="W967" s="15">
        <v>4000</v>
      </c>
      <c r="X967" s="15">
        <v>2000</v>
      </c>
      <c r="Y967" s="90" t="s">
        <v>82</v>
      </c>
      <c r="Z967" s="90" t="s">
        <v>83</v>
      </c>
      <c r="AA967" s="90" t="s">
        <v>84</v>
      </c>
      <c r="AB967" s="90" t="s">
        <v>8393</v>
      </c>
      <c r="AC967" s="90" t="s">
        <v>359</v>
      </c>
      <c r="AD967" s="90" t="s">
        <v>87</v>
      </c>
      <c r="AE967" s="90" t="s">
        <v>61</v>
      </c>
      <c r="AF967" s="90" t="s">
        <v>61</v>
      </c>
      <c r="AG967" s="90" t="s">
        <v>89</v>
      </c>
      <c r="AH967" s="90" t="s">
        <v>89</v>
      </c>
      <c r="AI967" s="90" t="s">
        <v>89</v>
      </c>
      <c r="AJ967" s="90" t="s">
        <v>88</v>
      </c>
      <c r="AK967" s="90" t="s">
        <v>88</v>
      </c>
      <c r="AL967" s="90" t="s">
        <v>88</v>
      </c>
      <c r="AM967" s="90" t="s">
        <v>88</v>
      </c>
      <c r="AN967" s="90" t="s">
        <v>88</v>
      </c>
      <c r="AO967" s="90" t="s">
        <v>88</v>
      </c>
      <c r="AP967" s="90" t="s">
        <v>89</v>
      </c>
      <c r="AQ967" s="90" t="s">
        <v>90</v>
      </c>
      <c r="AR967" s="90" t="s">
        <v>90</v>
      </c>
      <c r="AS967" s="90" t="s">
        <v>91</v>
      </c>
      <c r="AT967" s="90" t="s">
        <v>92</v>
      </c>
      <c r="AU967" s="90" t="s">
        <v>92</v>
      </c>
      <c r="AV967" s="90" t="s">
        <v>93</v>
      </c>
      <c r="AW967" s="90" t="s">
        <v>8394</v>
      </c>
      <c r="AX967" s="90" t="s">
        <v>10395</v>
      </c>
      <c r="AY967" s="90" t="s">
        <v>8396</v>
      </c>
      <c r="AZ967" s="90" t="s">
        <v>10395</v>
      </c>
      <c r="BA967" s="90" t="s">
        <v>97</v>
      </c>
      <c r="BB967" s="90" t="s">
        <v>10396</v>
      </c>
      <c r="BC967" s="90" t="s">
        <v>99</v>
      </c>
      <c r="BD967" s="90" t="s">
        <v>100</v>
      </c>
      <c r="BE967" s="90" t="s">
        <v>61</v>
      </c>
      <c r="BF967" s="90" t="s">
        <v>119</v>
      </c>
      <c r="BG967" s="90" t="s">
        <v>101</v>
      </c>
    </row>
    <row r="968" s="85" customFormat="1" ht="19" customHeight="1" spans="1:59">
      <c r="A968" s="90" t="s">
        <v>102</v>
      </c>
      <c r="B968" s="90" t="s">
        <v>103</v>
      </c>
      <c r="C968" s="90" t="s">
        <v>3825</v>
      </c>
      <c r="D968" s="90" t="s">
        <v>3826</v>
      </c>
      <c r="E968" s="90" t="s">
        <v>10397</v>
      </c>
      <c r="F968" s="90" t="s">
        <v>4712</v>
      </c>
      <c r="G968" s="90" t="s">
        <v>108</v>
      </c>
      <c r="H968" s="90" t="s">
        <v>109</v>
      </c>
      <c r="I968" s="90" t="s">
        <v>10398</v>
      </c>
      <c r="J968" s="90" t="s">
        <v>10399</v>
      </c>
      <c r="K968" s="90" t="s">
        <v>10400</v>
      </c>
      <c r="L968" s="90" t="s">
        <v>73</v>
      </c>
      <c r="M968" s="90" t="s">
        <v>10401</v>
      </c>
      <c r="N968" s="90" t="s">
        <v>203</v>
      </c>
      <c r="O968" s="90" t="s">
        <v>115</v>
      </c>
      <c r="P968" s="90" t="s">
        <v>116</v>
      </c>
      <c r="Q968" s="90" t="s">
        <v>117</v>
      </c>
      <c r="R968" s="90" t="s">
        <v>116</v>
      </c>
      <c r="S968" s="90" t="s">
        <v>10402</v>
      </c>
      <c r="T968" s="90" t="s">
        <v>262</v>
      </c>
      <c r="U968" s="15">
        <v>0</v>
      </c>
      <c r="V968" s="15">
        <v>33000</v>
      </c>
      <c r="W968" s="15">
        <v>16500</v>
      </c>
      <c r="X968" s="15">
        <v>4950</v>
      </c>
      <c r="Y968" s="90" t="s">
        <v>143</v>
      </c>
      <c r="Z968" s="90" t="s">
        <v>83</v>
      </c>
      <c r="AA968" s="90" t="s">
        <v>84</v>
      </c>
      <c r="AB968" s="90" t="s">
        <v>10403</v>
      </c>
      <c r="AC968" s="90" t="s">
        <v>121</v>
      </c>
      <c r="AD968" s="90" t="s">
        <v>87</v>
      </c>
      <c r="AE968" s="90" t="s">
        <v>61</v>
      </c>
      <c r="AF968" s="90" t="s">
        <v>61</v>
      </c>
      <c r="AG968" s="90" t="s">
        <v>89</v>
      </c>
      <c r="AH968" s="90" t="s">
        <v>89</v>
      </c>
      <c r="AI968" s="90" t="s">
        <v>89</v>
      </c>
      <c r="AJ968" s="90" t="s">
        <v>89</v>
      </c>
      <c r="AK968" s="90" t="s">
        <v>89</v>
      </c>
      <c r="AL968" s="90" t="s">
        <v>89</v>
      </c>
      <c r="AM968" s="90" t="s">
        <v>89</v>
      </c>
      <c r="AN968" s="90" t="s">
        <v>89</v>
      </c>
      <c r="AO968" s="90" t="s">
        <v>89</v>
      </c>
      <c r="AP968" s="90" t="s">
        <v>89</v>
      </c>
      <c r="AQ968" s="90" t="s">
        <v>90</v>
      </c>
      <c r="AR968" s="90" t="s">
        <v>90</v>
      </c>
      <c r="AS968" s="90" t="s">
        <v>91</v>
      </c>
      <c r="AT968" s="90" t="s">
        <v>92</v>
      </c>
      <c r="AU968" s="90" t="s">
        <v>92</v>
      </c>
      <c r="AV968" s="90" t="s">
        <v>93</v>
      </c>
      <c r="AW968" s="90" t="s">
        <v>10404</v>
      </c>
      <c r="AX968" s="90" t="s">
        <v>10405</v>
      </c>
      <c r="AY968" s="90" t="s">
        <v>10406</v>
      </c>
      <c r="AZ968" s="90" t="s">
        <v>10405</v>
      </c>
      <c r="BA968" s="90" t="s">
        <v>97</v>
      </c>
      <c r="BB968" s="90" t="s">
        <v>10407</v>
      </c>
      <c r="BC968" s="90" t="s">
        <v>99</v>
      </c>
      <c r="BD968" s="90" t="s">
        <v>150</v>
      </c>
      <c r="BE968" s="90" t="s">
        <v>61</v>
      </c>
      <c r="BF968" s="90" t="s">
        <v>262</v>
      </c>
      <c r="BG968" s="90" t="s">
        <v>101</v>
      </c>
    </row>
    <row r="969" s="85" customFormat="1" ht="19" customHeight="1" spans="1:59">
      <c r="A969" s="90" t="s">
        <v>694</v>
      </c>
      <c r="B969" s="90" t="s">
        <v>695</v>
      </c>
      <c r="C969" s="90" t="s">
        <v>1185</v>
      </c>
      <c r="D969" s="90" t="s">
        <v>1186</v>
      </c>
      <c r="E969" s="90" t="s">
        <v>10408</v>
      </c>
      <c r="F969" s="90" t="s">
        <v>10409</v>
      </c>
      <c r="G969" s="90" t="s">
        <v>10410</v>
      </c>
      <c r="H969" s="90" t="s">
        <v>232</v>
      </c>
      <c r="I969" s="90" t="s">
        <v>10411</v>
      </c>
      <c r="J969" s="90" t="s">
        <v>10412</v>
      </c>
      <c r="K969" s="90" t="s">
        <v>10413</v>
      </c>
      <c r="L969" s="90" t="s">
        <v>73</v>
      </c>
      <c r="M969" s="90" t="s">
        <v>10414</v>
      </c>
      <c r="N969" s="90" t="s">
        <v>994</v>
      </c>
      <c r="O969" s="90" t="s">
        <v>398</v>
      </c>
      <c r="P969" s="90" t="s">
        <v>399</v>
      </c>
      <c r="Q969" s="90" t="s">
        <v>2192</v>
      </c>
      <c r="R969" s="90" t="s">
        <v>2193</v>
      </c>
      <c r="S969" s="90" t="s">
        <v>10415</v>
      </c>
      <c r="T969" s="90" t="s">
        <v>380</v>
      </c>
      <c r="U969" s="15">
        <v>0</v>
      </c>
      <c r="V969" s="15">
        <v>80000</v>
      </c>
      <c r="W969" s="15">
        <v>50000</v>
      </c>
      <c r="X969" s="15">
        <v>20000</v>
      </c>
      <c r="Y969" s="90" t="s">
        <v>143</v>
      </c>
      <c r="Z969" s="90" t="s">
        <v>83</v>
      </c>
      <c r="AA969" s="90" t="s">
        <v>84</v>
      </c>
      <c r="AB969" s="90" t="s">
        <v>10416</v>
      </c>
      <c r="AC969" s="90" t="s">
        <v>145</v>
      </c>
      <c r="AD969" s="90" t="s">
        <v>87</v>
      </c>
      <c r="AE969" s="90" t="s">
        <v>61</v>
      </c>
      <c r="AF969" s="90" t="s">
        <v>61</v>
      </c>
      <c r="AG969" s="90" t="s">
        <v>89</v>
      </c>
      <c r="AH969" s="90" t="s">
        <v>89</v>
      </c>
      <c r="AI969" s="90" t="s">
        <v>89</v>
      </c>
      <c r="AJ969" s="90" t="s">
        <v>89</v>
      </c>
      <c r="AK969" s="90" t="s">
        <v>89</v>
      </c>
      <c r="AL969" s="90" t="s">
        <v>89</v>
      </c>
      <c r="AM969" s="90" t="s">
        <v>89</v>
      </c>
      <c r="AN969" s="90" t="s">
        <v>89</v>
      </c>
      <c r="AO969" s="90" t="s">
        <v>89</v>
      </c>
      <c r="AP969" s="90" t="s">
        <v>89</v>
      </c>
      <c r="AQ969" s="90" t="s">
        <v>90</v>
      </c>
      <c r="AR969" s="90" t="s">
        <v>90</v>
      </c>
      <c r="AS969" s="90" t="s">
        <v>91</v>
      </c>
      <c r="AT969" s="90" t="s">
        <v>92</v>
      </c>
      <c r="AU969" s="90" t="s">
        <v>92</v>
      </c>
      <c r="AV969" s="90" t="s">
        <v>93</v>
      </c>
      <c r="AW969" s="90" t="s">
        <v>10417</v>
      </c>
      <c r="AX969" s="90" t="s">
        <v>10418</v>
      </c>
      <c r="AY969" s="90" t="s">
        <v>10419</v>
      </c>
      <c r="AZ969" s="90" t="s">
        <v>10418</v>
      </c>
      <c r="BA969" s="90" t="s">
        <v>97</v>
      </c>
      <c r="BB969" s="90" t="s">
        <v>10420</v>
      </c>
      <c r="BC969" s="90" t="s">
        <v>99</v>
      </c>
      <c r="BD969" s="90" t="s">
        <v>150</v>
      </c>
      <c r="BE969" s="90" t="s">
        <v>61</v>
      </c>
      <c r="BF969" s="90" t="s">
        <v>380</v>
      </c>
      <c r="BG969" s="90" t="s">
        <v>101</v>
      </c>
    </row>
    <row r="970" s="85" customFormat="1" ht="19" customHeight="1" spans="1:59">
      <c r="A970" s="90" t="s">
        <v>226</v>
      </c>
      <c r="B970" s="90" t="s">
        <v>227</v>
      </c>
      <c r="C970" s="90" t="s">
        <v>1512</v>
      </c>
      <c r="D970" s="90" t="s">
        <v>1513</v>
      </c>
      <c r="E970" s="90" t="s">
        <v>5461</v>
      </c>
      <c r="F970" s="90" t="s">
        <v>5462</v>
      </c>
      <c r="G970" s="90" t="s">
        <v>368</v>
      </c>
      <c r="H970" s="90" t="s">
        <v>369</v>
      </c>
      <c r="I970" s="90" t="s">
        <v>10421</v>
      </c>
      <c r="J970" s="90" t="s">
        <v>10422</v>
      </c>
      <c r="K970" s="90" t="s">
        <v>10423</v>
      </c>
      <c r="L970" s="90" t="s">
        <v>73</v>
      </c>
      <c r="M970" s="90" t="s">
        <v>4208</v>
      </c>
      <c r="N970" s="90" t="s">
        <v>2029</v>
      </c>
      <c r="O970" s="90" t="s">
        <v>375</v>
      </c>
      <c r="P970" s="90" t="s">
        <v>376</v>
      </c>
      <c r="Q970" s="90" t="s">
        <v>377</v>
      </c>
      <c r="R970" s="90" t="s">
        <v>378</v>
      </c>
      <c r="S970" s="90" t="s">
        <v>10424</v>
      </c>
      <c r="T970" s="90" t="s">
        <v>209</v>
      </c>
      <c r="U970" s="15">
        <v>0</v>
      </c>
      <c r="V970" s="15">
        <v>78012</v>
      </c>
      <c r="W970" s="15">
        <v>62400</v>
      </c>
      <c r="X970" s="15">
        <v>15600</v>
      </c>
      <c r="Y970" s="90" t="s">
        <v>82</v>
      </c>
      <c r="Z970" s="90" t="s">
        <v>83</v>
      </c>
      <c r="AA970" s="90" t="s">
        <v>84</v>
      </c>
      <c r="AB970" s="90" t="s">
        <v>5462</v>
      </c>
      <c r="AC970" s="90" t="s">
        <v>359</v>
      </c>
      <c r="AD970" s="90" t="s">
        <v>87</v>
      </c>
      <c r="AE970" s="90" t="s">
        <v>61</v>
      </c>
      <c r="AF970" s="90" t="s">
        <v>61</v>
      </c>
      <c r="AG970" s="90" t="s">
        <v>89</v>
      </c>
      <c r="AH970" s="90" t="s">
        <v>88</v>
      </c>
      <c r="AI970" s="90" t="s">
        <v>88</v>
      </c>
      <c r="AJ970" s="90" t="s">
        <v>88</v>
      </c>
      <c r="AK970" s="90" t="s">
        <v>88</v>
      </c>
      <c r="AL970" s="90" t="s">
        <v>88</v>
      </c>
      <c r="AM970" s="90" t="s">
        <v>88</v>
      </c>
      <c r="AN970" s="90" t="s">
        <v>88</v>
      </c>
      <c r="AO970" s="90" t="s">
        <v>88</v>
      </c>
      <c r="AP970" s="90" t="s">
        <v>89</v>
      </c>
      <c r="AQ970" s="90" t="s">
        <v>90</v>
      </c>
      <c r="AR970" s="90" t="s">
        <v>90</v>
      </c>
      <c r="AS970" s="90" t="s">
        <v>91</v>
      </c>
      <c r="AT970" s="90" t="s">
        <v>92</v>
      </c>
      <c r="AU970" s="90" t="s">
        <v>92</v>
      </c>
      <c r="AV970" s="90" t="s">
        <v>93</v>
      </c>
      <c r="AW970" s="90" t="s">
        <v>5467</v>
      </c>
      <c r="AX970" s="90" t="s">
        <v>10425</v>
      </c>
      <c r="AY970" s="90" t="s">
        <v>5469</v>
      </c>
      <c r="AZ970" s="90" t="s">
        <v>10425</v>
      </c>
      <c r="BA970" s="90" t="s">
        <v>97</v>
      </c>
      <c r="BB970" s="90" t="s">
        <v>10426</v>
      </c>
      <c r="BC970" s="90" t="s">
        <v>99</v>
      </c>
      <c r="BD970" s="90" t="s">
        <v>100</v>
      </c>
      <c r="BE970" s="90" t="s">
        <v>61</v>
      </c>
      <c r="BF970" s="90" t="s">
        <v>209</v>
      </c>
      <c r="BG970" s="90" t="s">
        <v>101</v>
      </c>
    </row>
    <row r="971" s="85" customFormat="1" ht="19" customHeight="1" spans="1:59">
      <c r="A971" s="90" t="s">
        <v>267</v>
      </c>
      <c r="B971" s="90" t="s">
        <v>268</v>
      </c>
      <c r="C971" s="90" t="s">
        <v>269</v>
      </c>
      <c r="D971" s="90" t="s">
        <v>270</v>
      </c>
      <c r="E971" s="90" t="s">
        <v>10427</v>
      </c>
      <c r="F971" s="90" t="s">
        <v>3523</v>
      </c>
      <c r="G971" s="90" t="s">
        <v>3523</v>
      </c>
      <c r="H971" s="90" t="s">
        <v>539</v>
      </c>
      <c r="I971" s="90" t="s">
        <v>10428</v>
      </c>
      <c r="J971" s="90" t="s">
        <v>10429</v>
      </c>
      <c r="K971" s="90" t="s">
        <v>10430</v>
      </c>
      <c r="L971" s="90" t="s">
        <v>73</v>
      </c>
      <c r="M971" s="90" t="s">
        <v>2014</v>
      </c>
      <c r="N971" s="90" t="s">
        <v>1276</v>
      </c>
      <c r="O971" s="90" t="s">
        <v>398</v>
      </c>
      <c r="P971" s="90" t="s">
        <v>399</v>
      </c>
      <c r="Q971" s="90" t="s">
        <v>2192</v>
      </c>
      <c r="R971" s="90" t="s">
        <v>2193</v>
      </c>
      <c r="S971" s="90" t="s">
        <v>10431</v>
      </c>
      <c r="T971" s="90" t="s">
        <v>380</v>
      </c>
      <c r="U971" s="15">
        <v>0</v>
      </c>
      <c r="V971" s="15">
        <v>36110</v>
      </c>
      <c r="W971" s="15">
        <v>10000</v>
      </c>
      <c r="X971" s="15">
        <v>7000</v>
      </c>
      <c r="Y971" s="90" t="s">
        <v>82</v>
      </c>
      <c r="Z971" s="90" t="s">
        <v>83</v>
      </c>
      <c r="AA971" s="90" t="s">
        <v>84</v>
      </c>
      <c r="AB971" s="90" t="s">
        <v>10432</v>
      </c>
      <c r="AC971" s="90" t="s">
        <v>359</v>
      </c>
      <c r="AD971" s="90" t="s">
        <v>87</v>
      </c>
      <c r="AE971" s="90" t="s">
        <v>61</v>
      </c>
      <c r="AF971" s="90" t="s">
        <v>61</v>
      </c>
      <c r="AG971" s="90" t="s">
        <v>89</v>
      </c>
      <c r="AH971" s="90" t="s">
        <v>89</v>
      </c>
      <c r="AI971" s="90" t="s">
        <v>89</v>
      </c>
      <c r="AJ971" s="90" t="s">
        <v>89</v>
      </c>
      <c r="AK971" s="90" t="s">
        <v>89</v>
      </c>
      <c r="AL971" s="90" t="s">
        <v>89</v>
      </c>
      <c r="AM971" s="90" t="s">
        <v>89</v>
      </c>
      <c r="AN971" s="90" t="s">
        <v>89</v>
      </c>
      <c r="AO971" s="90" t="s">
        <v>89</v>
      </c>
      <c r="AP971" s="90" t="s">
        <v>89</v>
      </c>
      <c r="AQ971" s="90" t="s">
        <v>90</v>
      </c>
      <c r="AR971" s="90" t="s">
        <v>90</v>
      </c>
      <c r="AS971" s="90" t="s">
        <v>91</v>
      </c>
      <c r="AT971" s="90" t="s">
        <v>92</v>
      </c>
      <c r="AU971" s="90" t="s">
        <v>92</v>
      </c>
      <c r="AV971" s="90" t="s">
        <v>93</v>
      </c>
      <c r="AW971" s="90" t="s">
        <v>10433</v>
      </c>
      <c r="AX971" s="90" t="s">
        <v>10434</v>
      </c>
      <c r="AY971" s="90" t="s">
        <v>10435</v>
      </c>
      <c r="AZ971" s="90" t="s">
        <v>10434</v>
      </c>
      <c r="BA971" s="90" t="s">
        <v>97</v>
      </c>
      <c r="BB971" s="90" t="s">
        <v>10436</v>
      </c>
      <c r="BC971" s="90" t="s">
        <v>99</v>
      </c>
      <c r="BD971" s="90" t="s">
        <v>100</v>
      </c>
      <c r="BE971" s="90" t="s">
        <v>61</v>
      </c>
      <c r="BF971" s="90" t="s">
        <v>380</v>
      </c>
      <c r="BG971" s="90" t="s">
        <v>101</v>
      </c>
    </row>
    <row r="972" s="85" customFormat="1" ht="19" customHeight="1" spans="1:59">
      <c r="A972" s="90" t="s">
        <v>694</v>
      </c>
      <c r="B972" s="90" t="s">
        <v>695</v>
      </c>
      <c r="C972" s="90" t="s">
        <v>1108</v>
      </c>
      <c r="D972" s="90" t="s">
        <v>1109</v>
      </c>
      <c r="E972" s="90" t="s">
        <v>1110</v>
      </c>
      <c r="F972" s="90" t="s">
        <v>1111</v>
      </c>
      <c r="G972" s="90" t="s">
        <v>769</v>
      </c>
      <c r="H972" s="90" t="s">
        <v>109</v>
      </c>
      <c r="I972" s="90" t="s">
        <v>10437</v>
      </c>
      <c r="J972" s="90" t="s">
        <v>10438</v>
      </c>
      <c r="K972" s="90" t="s">
        <v>10439</v>
      </c>
      <c r="L972" s="90" t="s">
        <v>73</v>
      </c>
      <c r="M972" s="90" t="s">
        <v>10440</v>
      </c>
      <c r="N972" s="90" t="s">
        <v>10441</v>
      </c>
      <c r="O972" s="90" t="s">
        <v>257</v>
      </c>
      <c r="P972" s="90" t="s">
        <v>258</v>
      </c>
      <c r="Q972" s="90" t="s">
        <v>259</v>
      </c>
      <c r="R972" s="90" t="s">
        <v>260</v>
      </c>
      <c r="S972" s="90" t="s">
        <v>10442</v>
      </c>
      <c r="T972" s="90" t="s">
        <v>119</v>
      </c>
      <c r="U972" s="15">
        <v>0</v>
      </c>
      <c r="V972" s="15">
        <v>16900</v>
      </c>
      <c r="W972" s="15">
        <v>9000</v>
      </c>
      <c r="X972" s="15">
        <v>5000</v>
      </c>
      <c r="Y972" s="90" t="s">
        <v>143</v>
      </c>
      <c r="Z972" s="90" t="s">
        <v>83</v>
      </c>
      <c r="AA972" s="90" t="s">
        <v>84</v>
      </c>
      <c r="AB972" s="90" t="s">
        <v>1120</v>
      </c>
      <c r="AC972" s="90" t="s">
        <v>145</v>
      </c>
      <c r="AD972" s="90" t="s">
        <v>87</v>
      </c>
      <c r="AE972" s="90" t="s">
        <v>61</v>
      </c>
      <c r="AF972" s="90" t="s">
        <v>61</v>
      </c>
      <c r="AG972" s="90" t="s">
        <v>89</v>
      </c>
      <c r="AH972" s="90" t="s">
        <v>89</v>
      </c>
      <c r="AI972" s="90" t="s">
        <v>89</v>
      </c>
      <c r="AJ972" s="90" t="s">
        <v>89</v>
      </c>
      <c r="AK972" s="90" t="s">
        <v>89</v>
      </c>
      <c r="AL972" s="90" t="s">
        <v>89</v>
      </c>
      <c r="AM972" s="90" t="s">
        <v>89</v>
      </c>
      <c r="AN972" s="90" t="s">
        <v>89</v>
      </c>
      <c r="AO972" s="90" t="s">
        <v>89</v>
      </c>
      <c r="AP972" s="90" t="s">
        <v>89</v>
      </c>
      <c r="AQ972" s="90" t="s">
        <v>90</v>
      </c>
      <c r="AR972" s="90" t="s">
        <v>90</v>
      </c>
      <c r="AS972" s="90" t="s">
        <v>91</v>
      </c>
      <c r="AT972" s="90" t="s">
        <v>92</v>
      </c>
      <c r="AU972" s="90" t="s">
        <v>92</v>
      </c>
      <c r="AV972" s="90" t="s">
        <v>93</v>
      </c>
      <c r="AW972" s="90" t="s">
        <v>1121</v>
      </c>
      <c r="AX972" s="90" t="s">
        <v>10443</v>
      </c>
      <c r="AY972" s="90" t="s">
        <v>1123</v>
      </c>
      <c r="AZ972" s="90" t="s">
        <v>10443</v>
      </c>
      <c r="BA972" s="90" t="s">
        <v>97</v>
      </c>
      <c r="BB972" s="90" t="s">
        <v>10444</v>
      </c>
      <c r="BC972" s="90" t="s">
        <v>99</v>
      </c>
      <c r="BD972" s="90" t="s">
        <v>150</v>
      </c>
      <c r="BE972" s="90" t="s">
        <v>61</v>
      </c>
      <c r="BF972" s="90" t="s">
        <v>119</v>
      </c>
      <c r="BG972" s="90" t="s">
        <v>101</v>
      </c>
    </row>
    <row r="973" s="85" customFormat="1" ht="19" customHeight="1" spans="1:59">
      <c r="A973" s="90" t="s">
        <v>441</v>
      </c>
      <c r="B973" s="90" t="s">
        <v>442</v>
      </c>
      <c r="C973" s="90" t="s">
        <v>443</v>
      </c>
      <c r="D973" s="90" t="s">
        <v>444</v>
      </c>
      <c r="E973" s="90" t="s">
        <v>10445</v>
      </c>
      <c r="F973" s="90" t="s">
        <v>446</v>
      </c>
      <c r="G973" s="90" t="s">
        <v>447</v>
      </c>
      <c r="H973" s="90" t="s">
        <v>109</v>
      </c>
      <c r="I973" s="90" t="s">
        <v>10446</v>
      </c>
      <c r="J973" s="90" t="s">
        <v>10447</v>
      </c>
      <c r="K973" s="90" t="s">
        <v>10448</v>
      </c>
      <c r="L973" s="90" t="s">
        <v>73</v>
      </c>
      <c r="M973" s="90" t="s">
        <v>823</v>
      </c>
      <c r="N973" s="90" t="s">
        <v>1835</v>
      </c>
      <c r="O973" s="90" t="s">
        <v>292</v>
      </c>
      <c r="P973" s="90" t="s">
        <v>293</v>
      </c>
      <c r="Q973" s="90" t="s">
        <v>294</v>
      </c>
      <c r="R973" s="90" t="s">
        <v>295</v>
      </c>
      <c r="S973" s="90" t="s">
        <v>10449</v>
      </c>
      <c r="T973" s="90" t="s">
        <v>119</v>
      </c>
      <c r="U973" s="15">
        <v>0</v>
      </c>
      <c r="V973" s="15">
        <v>68000</v>
      </c>
      <c r="W973" s="15">
        <v>45000</v>
      </c>
      <c r="X973" s="15">
        <v>5000</v>
      </c>
      <c r="Y973" s="90" t="s">
        <v>82</v>
      </c>
      <c r="Z973" s="90" t="s">
        <v>83</v>
      </c>
      <c r="AA973" s="90" t="s">
        <v>84</v>
      </c>
      <c r="AB973" s="90" t="s">
        <v>10450</v>
      </c>
      <c r="AC973" s="90" t="s">
        <v>359</v>
      </c>
      <c r="AD973" s="90" t="s">
        <v>87</v>
      </c>
      <c r="AE973" s="90" t="s">
        <v>61</v>
      </c>
      <c r="AF973" s="90" t="s">
        <v>61</v>
      </c>
      <c r="AG973" s="90" t="s">
        <v>89</v>
      </c>
      <c r="AH973" s="90" t="s">
        <v>89</v>
      </c>
      <c r="AI973" s="90" t="s">
        <v>89</v>
      </c>
      <c r="AJ973" s="90" t="s">
        <v>89</v>
      </c>
      <c r="AK973" s="90" t="s">
        <v>89</v>
      </c>
      <c r="AL973" s="90" t="s">
        <v>89</v>
      </c>
      <c r="AM973" s="90" t="s">
        <v>89</v>
      </c>
      <c r="AN973" s="90" t="s">
        <v>89</v>
      </c>
      <c r="AO973" s="90" t="s">
        <v>89</v>
      </c>
      <c r="AP973" s="90" t="s">
        <v>89</v>
      </c>
      <c r="AQ973" s="90" t="s">
        <v>90</v>
      </c>
      <c r="AR973" s="90" t="s">
        <v>90</v>
      </c>
      <c r="AS973" s="90" t="s">
        <v>91</v>
      </c>
      <c r="AT973" s="90" t="s">
        <v>92</v>
      </c>
      <c r="AU973" s="90" t="s">
        <v>92</v>
      </c>
      <c r="AV973" s="90" t="s">
        <v>93</v>
      </c>
      <c r="AW973" s="90" t="s">
        <v>10451</v>
      </c>
      <c r="AX973" s="90" t="s">
        <v>10452</v>
      </c>
      <c r="AY973" s="90" t="s">
        <v>10453</v>
      </c>
      <c r="AZ973" s="90" t="s">
        <v>10452</v>
      </c>
      <c r="BA973" s="90" t="s">
        <v>97</v>
      </c>
      <c r="BB973" s="90" t="s">
        <v>10454</v>
      </c>
      <c r="BC973" s="90" t="s">
        <v>99</v>
      </c>
      <c r="BD973" s="90" t="s">
        <v>100</v>
      </c>
      <c r="BE973" s="90" t="s">
        <v>61</v>
      </c>
      <c r="BF973" s="90" t="s">
        <v>119</v>
      </c>
      <c r="BG973" s="90" t="s">
        <v>101</v>
      </c>
    </row>
    <row r="974" s="85" customFormat="1" ht="19" customHeight="1" spans="1:59">
      <c r="A974" s="90" t="s">
        <v>267</v>
      </c>
      <c r="B974" s="90" t="s">
        <v>268</v>
      </c>
      <c r="C974" s="90" t="s">
        <v>1346</v>
      </c>
      <c r="D974" s="90" t="s">
        <v>1347</v>
      </c>
      <c r="E974" s="90" t="s">
        <v>10455</v>
      </c>
      <c r="F974" s="90" t="s">
        <v>10456</v>
      </c>
      <c r="G974" s="90" t="s">
        <v>2775</v>
      </c>
      <c r="H974" s="90" t="s">
        <v>369</v>
      </c>
      <c r="I974" s="90" t="s">
        <v>10457</v>
      </c>
      <c r="J974" s="90" t="s">
        <v>10458</v>
      </c>
      <c r="K974" s="90" t="s">
        <v>10459</v>
      </c>
      <c r="L974" s="90" t="s">
        <v>73</v>
      </c>
      <c r="M974" s="90" t="s">
        <v>526</v>
      </c>
      <c r="N974" s="90" t="s">
        <v>1847</v>
      </c>
      <c r="O974" s="90" t="s">
        <v>1753</v>
      </c>
      <c r="P974" s="90" t="s">
        <v>1754</v>
      </c>
      <c r="Q974" s="90" t="s">
        <v>377</v>
      </c>
      <c r="R974" s="90" t="s">
        <v>378</v>
      </c>
      <c r="S974" s="90" t="s">
        <v>10460</v>
      </c>
      <c r="T974" s="90" t="s">
        <v>380</v>
      </c>
      <c r="U974" s="15">
        <v>0</v>
      </c>
      <c r="V974" s="15">
        <v>5060</v>
      </c>
      <c r="W974" s="15">
        <v>3400</v>
      </c>
      <c r="X974" s="15">
        <v>3400</v>
      </c>
      <c r="Y974" s="90" t="s">
        <v>82</v>
      </c>
      <c r="Z974" s="90" t="s">
        <v>83</v>
      </c>
      <c r="AA974" s="90" t="s">
        <v>84</v>
      </c>
      <c r="AB974" s="90" t="s">
        <v>10461</v>
      </c>
      <c r="AC974" s="90" t="s">
        <v>145</v>
      </c>
      <c r="AD974" s="90" t="s">
        <v>87</v>
      </c>
      <c r="AE974" s="90" t="s">
        <v>61</v>
      </c>
      <c r="AF974" s="90" t="s">
        <v>61</v>
      </c>
      <c r="AG974" s="90" t="s">
        <v>89</v>
      </c>
      <c r="AH974" s="90" t="s">
        <v>89</v>
      </c>
      <c r="AI974" s="90" t="s">
        <v>89</v>
      </c>
      <c r="AJ974" s="90" t="s">
        <v>89</v>
      </c>
      <c r="AK974" s="90" t="s">
        <v>89</v>
      </c>
      <c r="AL974" s="90" t="s">
        <v>89</v>
      </c>
      <c r="AM974" s="90" t="s">
        <v>89</v>
      </c>
      <c r="AN974" s="90" t="s">
        <v>89</v>
      </c>
      <c r="AO974" s="90" t="s">
        <v>89</v>
      </c>
      <c r="AP974" s="90" t="s">
        <v>89</v>
      </c>
      <c r="AQ974" s="90" t="s">
        <v>90</v>
      </c>
      <c r="AR974" s="90" t="s">
        <v>90</v>
      </c>
      <c r="AS974" s="90" t="s">
        <v>91</v>
      </c>
      <c r="AT974" s="90" t="s">
        <v>92</v>
      </c>
      <c r="AU974" s="90" t="s">
        <v>92</v>
      </c>
      <c r="AV974" s="90" t="s">
        <v>93</v>
      </c>
      <c r="AW974" s="90" t="s">
        <v>10462</v>
      </c>
      <c r="AX974" s="90" t="s">
        <v>10463</v>
      </c>
      <c r="AY974" s="90" t="s">
        <v>10464</v>
      </c>
      <c r="AZ974" s="90" t="s">
        <v>10463</v>
      </c>
      <c r="BA974" s="90" t="s">
        <v>97</v>
      </c>
      <c r="BB974" s="90" t="s">
        <v>10465</v>
      </c>
      <c r="BC974" s="90" t="s">
        <v>99</v>
      </c>
      <c r="BD974" s="90" t="s">
        <v>100</v>
      </c>
      <c r="BE974" s="90" t="s">
        <v>61</v>
      </c>
      <c r="BF974" s="90" t="s">
        <v>380</v>
      </c>
      <c r="BG974" s="90" t="s">
        <v>101</v>
      </c>
    </row>
    <row r="975" s="85" customFormat="1" ht="19" customHeight="1" spans="1:59">
      <c r="A975" s="90" t="s">
        <v>226</v>
      </c>
      <c r="B975" s="90" t="s">
        <v>227</v>
      </c>
      <c r="C975" s="90" t="s">
        <v>334</v>
      </c>
      <c r="D975" s="90" t="s">
        <v>335</v>
      </c>
      <c r="E975" s="90" t="s">
        <v>4031</v>
      </c>
      <c r="F975" s="90" t="s">
        <v>2277</v>
      </c>
      <c r="G975" s="90" t="s">
        <v>2278</v>
      </c>
      <c r="H975" s="90" t="s">
        <v>1130</v>
      </c>
      <c r="I975" s="90" t="s">
        <v>10466</v>
      </c>
      <c r="J975" s="90" t="s">
        <v>10467</v>
      </c>
      <c r="K975" s="90" t="s">
        <v>10468</v>
      </c>
      <c r="L975" s="90" t="s">
        <v>73</v>
      </c>
      <c r="M975" s="90" t="s">
        <v>1505</v>
      </c>
      <c r="N975" s="90" t="s">
        <v>2206</v>
      </c>
      <c r="O975" s="90" t="s">
        <v>610</v>
      </c>
      <c r="P975" s="90" t="s">
        <v>611</v>
      </c>
      <c r="Q975" s="90" t="s">
        <v>612</v>
      </c>
      <c r="R975" s="90" t="s">
        <v>613</v>
      </c>
      <c r="S975" s="90" t="s">
        <v>10469</v>
      </c>
      <c r="T975" s="90" t="s">
        <v>119</v>
      </c>
      <c r="U975" s="15">
        <v>0</v>
      </c>
      <c r="V975" s="15">
        <v>6250</v>
      </c>
      <c r="W975" s="15">
        <v>5000</v>
      </c>
      <c r="X975" s="15">
        <v>5000</v>
      </c>
      <c r="Y975" s="90" t="s">
        <v>82</v>
      </c>
      <c r="Z975" s="90" t="s">
        <v>83</v>
      </c>
      <c r="AA975" s="90" t="s">
        <v>84</v>
      </c>
      <c r="AB975" s="90" t="s">
        <v>4036</v>
      </c>
      <c r="AC975" s="90" t="s">
        <v>359</v>
      </c>
      <c r="AD975" s="90" t="s">
        <v>87</v>
      </c>
      <c r="AE975" s="90" t="s">
        <v>61</v>
      </c>
      <c r="AF975" s="90" t="s">
        <v>61</v>
      </c>
      <c r="AG975" s="90" t="s">
        <v>89</v>
      </c>
      <c r="AH975" s="90" t="s">
        <v>89</v>
      </c>
      <c r="AI975" s="90" t="s">
        <v>89</v>
      </c>
      <c r="AJ975" s="90" t="s">
        <v>89</v>
      </c>
      <c r="AK975" s="90" t="s">
        <v>89</v>
      </c>
      <c r="AL975" s="90" t="s">
        <v>89</v>
      </c>
      <c r="AM975" s="90" t="s">
        <v>89</v>
      </c>
      <c r="AN975" s="90" t="s">
        <v>89</v>
      </c>
      <c r="AO975" s="90" t="s">
        <v>89</v>
      </c>
      <c r="AP975" s="90" t="s">
        <v>89</v>
      </c>
      <c r="AQ975" s="90" t="s">
        <v>90</v>
      </c>
      <c r="AR975" s="90" t="s">
        <v>90</v>
      </c>
      <c r="AS975" s="90" t="s">
        <v>91</v>
      </c>
      <c r="AT975" s="90" t="s">
        <v>92</v>
      </c>
      <c r="AU975" s="90" t="s">
        <v>92</v>
      </c>
      <c r="AV975" s="90" t="s">
        <v>93</v>
      </c>
      <c r="AW975" s="90" t="s">
        <v>4037</v>
      </c>
      <c r="AX975" s="90" t="s">
        <v>10470</v>
      </c>
      <c r="AY975" s="90" t="s">
        <v>4039</v>
      </c>
      <c r="AZ975" s="90" t="s">
        <v>10470</v>
      </c>
      <c r="BA975" s="90" t="s">
        <v>97</v>
      </c>
      <c r="BB975" s="90" t="s">
        <v>10471</v>
      </c>
      <c r="BC975" s="90" t="s">
        <v>99</v>
      </c>
      <c r="BD975" s="90" t="s">
        <v>100</v>
      </c>
      <c r="BE975" s="90" t="s">
        <v>61</v>
      </c>
      <c r="BF975" s="90" t="s">
        <v>119</v>
      </c>
      <c r="BG975" s="90" t="s">
        <v>101</v>
      </c>
    </row>
    <row r="976" s="85" customFormat="1" ht="19" customHeight="1" spans="1:59">
      <c r="A976" s="90" t="s">
        <v>1564</v>
      </c>
      <c r="B976" s="90" t="s">
        <v>1565</v>
      </c>
      <c r="C976" s="90" t="s">
        <v>10472</v>
      </c>
      <c r="D976" s="90" t="s">
        <v>10473</v>
      </c>
      <c r="E976" s="90" t="s">
        <v>10474</v>
      </c>
      <c r="F976" s="90" t="s">
        <v>10475</v>
      </c>
      <c r="G976" s="90" t="s">
        <v>1890</v>
      </c>
      <c r="H976" s="90" t="s">
        <v>109</v>
      </c>
      <c r="I976" s="90" t="s">
        <v>10476</v>
      </c>
      <c r="J976" s="90" t="s">
        <v>10477</v>
      </c>
      <c r="K976" s="90" t="s">
        <v>10478</v>
      </c>
      <c r="L976" s="90" t="s">
        <v>73</v>
      </c>
      <c r="M976" s="90" t="s">
        <v>4314</v>
      </c>
      <c r="N976" s="90" t="s">
        <v>2967</v>
      </c>
      <c r="O976" s="90" t="s">
        <v>115</v>
      </c>
      <c r="P976" s="90" t="s">
        <v>116</v>
      </c>
      <c r="Q976" s="90" t="s">
        <v>117</v>
      </c>
      <c r="R976" s="90" t="s">
        <v>116</v>
      </c>
      <c r="S976" s="90" t="s">
        <v>10479</v>
      </c>
      <c r="T976" s="90" t="s">
        <v>380</v>
      </c>
      <c r="U976" s="15">
        <v>0</v>
      </c>
      <c r="V976" s="15">
        <v>49486</v>
      </c>
      <c r="W976" s="15">
        <v>30000</v>
      </c>
      <c r="X976" s="15">
        <v>6000</v>
      </c>
      <c r="Y976" s="90" t="s">
        <v>143</v>
      </c>
      <c r="Z976" s="90" t="s">
        <v>83</v>
      </c>
      <c r="AA976" s="90" t="s">
        <v>84</v>
      </c>
      <c r="AB976" s="90" t="s">
        <v>10480</v>
      </c>
      <c r="AC976" s="90" t="s">
        <v>211</v>
      </c>
      <c r="AD976" s="90" t="s">
        <v>87</v>
      </c>
      <c r="AE976" s="90" t="s">
        <v>61</v>
      </c>
      <c r="AF976" s="90" t="s">
        <v>61</v>
      </c>
      <c r="AG976" s="90" t="s">
        <v>89</v>
      </c>
      <c r="AH976" s="90" t="s">
        <v>89</v>
      </c>
      <c r="AI976" s="90" t="s">
        <v>89</v>
      </c>
      <c r="AJ976" s="90" t="s">
        <v>89</v>
      </c>
      <c r="AK976" s="90" t="s">
        <v>89</v>
      </c>
      <c r="AL976" s="90" t="s">
        <v>89</v>
      </c>
      <c r="AM976" s="90" t="s">
        <v>89</v>
      </c>
      <c r="AN976" s="90" t="s">
        <v>89</v>
      </c>
      <c r="AO976" s="90" t="s">
        <v>89</v>
      </c>
      <c r="AP976" s="90" t="s">
        <v>89</v>
      </c>
      <c r="AQ976" s="90" t="s">
        <v>90</v>
      </c>
      <c r="AR976" s="90" t="s">
        <v>90</v>
      </c>
      <c r="AS976" s="90" t="s">
        <v>91</v>
      </c>
      <c r="AT976" s="90" t="s">
        <v>92</v>
      </c>
      <c r="AU976" s="90" t="s">
        <v>92</v>
      </c>
      <c r="AV976" s="90" t="s">
        <v>93</v>
      </c>
      <c r="AW976" s="90" t="s">
        <v>10481</v>
      </c>
      <c r="AX976" s="90" t="s">
        <v>10482</v>
      </c>
      <c r="AY976" s="90" t="s">
        <v>10483</v>
      </c>
      <c r="AZ976" s="90" t="s">
        <v>10482</v>
      </c>
      <c r="BA976" s="90" t="s">
        <v>97</v>
      </c>
      <c r="BB976" s="90" t="s">
        <v>10484</v>
      </c>
      <c r="BC976" s="90" t="s">
        <v>99</v>
      </c>
      <c r="BD976" s="90" t="s">
        <v>150</v>
      </c>
      <c r="BE976" s="90" t="s">
        <v>61</v>
      </c>
      <c r="BF976" s="90" t="s">
        <v>380</v>
      </c>
      <c r="BG976" s="90" t="s">
        <v>101</v>
      </c>
    </row>
    <row r="977" s="85" customFormat="1" ht="19" customHeight="1" spans="1:59">
      <c r="A977" s="90" t="s">
        <v>126</v>
      </c>
      <c r="B977" s="90" t="s">
        <v>127</v>
      </c>
      <c r="C977" s="90" t="s">
        <v>248</v>
      </c>
      <c r="D977" s="90" t="s">
        <v>249</v>
      </c>
      <c r="E977" s="90" t="s">
        <v>1651</v>
      </c>
      <c r="F977" s="90" t="s">
        <v>819</v>
      </c>
      <c r="G977" s="90" t="s">
        <v>132</v>
      </c>
      <c r="H977" s="90" t="s">
        <v>109</v>
      </c>
      <c r="I977" s="90" t="s">
        <v>10485</v>
      </c>
      <c r="J977" s="90" t="s">
        <v>10486</v>
      </c>
      <c r="K977" s="90" t="s">
        <v>10487</v>
      </c>
      <c r="L977" s="90" t="s">
        <v>73</v>
      </c>
      <c r="M977" s="90" t="s">
        <v>9864</v>
      </c>
      <c r="N977" s="90" t="s">
        <v>2206</v>
      </c>
      <c r="O977" s="90" t="s">
        <v>431</v>
      </c>
      <c r="P977" s="90" t="s">
        <v>432</v>
      </c>
      <c r="Q977" s="90" t="s">
        <v>433</v>
      </c>
      <c r="R977" s="90" t="s">
        <v>434</v>
      </c>
      <c r="S977" s="90" t="s">
        <v>10488</v>
      </c>
      <c r="T977" s="90" t="s">
        <v>380</v>
      </c>
      <c r="U977" s="15">
        <v>0</v>
      </c>
      <c r="V977" s="15">
        <v>70000</v>
      </c>
      <c r="W977" s="15">
        <v>51000</v>
      </c>
      <c r="X977" s="15">
        <v>30000</v>
      </c>
      <c r="Y977" s="90" t="s">
        <v>143</v>
      </c>
      <c r="Z977" s="90" t="s">
        <v>83</v>
      </c>
      <c r="AA977" s="90" t="s">
        <v>84</v>
      </c>
      <c r="AB977" s="90" t="s">
        <v>819</v>
      </c>
      <c r="AC977" s="90" t="s">
        <v>145</v>
      </c>
      <c r="AD977" s="90" t="s">
        <v>87</v>
      </c>
      <c r="AE977" s="90" t="s">
        <v>61</v>
      </c>
      <c r="AF977" s="90" t="s">
        <v>61</v>
      </c>
      <c r="AG977" s="90" t="s">
        <v>89</v>
      </c>
      <c r="AH977" s="90" t="s">
        <v>89</v>
      </c>
      <c r="AI977" s="90" t="s">
        <v>89</v>
      </c>
      <c r="AJ977" s="90" t="s">
        <v>89</v>
      </c>
      <c r="AK977" s="90" t="s">
        <v>89</v>
      </c>
      <c r="AL977" s="90" t="s">
        <v>89</v>
      </c>
      <c r="AM977" s="90" t="s">
        <v>89</v>
      </c>
      <c r="AN977" s="90" t="s">
        <v>89</v>
      </c>
      <c r="AO977" s="90" t="s">
        <v>89</v>
      </c>
      <c r="AP977" s="90" t="s">
        <v>89</v>
      </c>
      <c r="AQ977" s="90" t="s">
        <v>90</v>
      </c>
      <c r="AR977" s="90" t="s">
        <v>90</v>
      </c>
      <c r="AS977" s="90" t="s">
        <v>91</v>
      </c>
      <c r="AT977" s="90" t="s">
        <v>92</v>
      </c>
      <c r="AU977" s="90" t="s">
        <v>92</v>
      </c>
      <c r="AV977" s="90" t="s">
        <v>93</v>
      </c>
      <c r="AW977" s="90" t="s">
        <v>1657</v>
      </c>
      <c r="AX977" s="90" t="s">
        <v>10489</v>
      </c>
      <c r="AY977" s="90" t="s">
        <v>1659</v>
      </c>
      <c r="AZ977" s="90" t="s">
        <v>10489</v>
      </c>
      <c r="BA977" s="90" t="s">
        <v>97</v>
      </c>
      <c r="BB977" s="90" t="s">
        <v>10490</v>
      </c>
      <c r="BC977" s="90" t="s">
        <v>99</v>
      </c>
      <c r="BD977" s="90" t="s">
        <v>150</v>
      </c>
      <c r="BE977" s="90" t="s">
        <v>61</v>
      </c>
      <c r="BF977" s="90" t="s">
        <v>380</v>
      </c>
      <c r="BG977" s="90" t="s">
        <v>101</v>
      </c>
    </row>
    <row r="978" s="85" customFormat="1" ht="19" customHeight="1" spans="1:59">
      <c r="A978" s="90" t="s">
        <v>151</v>
      </c>
      <c r="B978" s="90" t="s">
        <v>152</v>
      </c>
      <c r="C978" s="90" t="s">
        <v>153</v>
      </c>
      <c r="D978" s="90" t="s">
        <v>154</v>
      </c>
      <c r="E978" s="90" t="s">
        <v>10491</v>
      </c>
      <c r="F978" s="90" t="s">
        <v>1818</v>
      </c>
      <c r="G978" s="90" t="s">
        <v>1819</v>
      </c>
      <c r="H978" s="90" t="s">
        <v>109</v>
      </c>
      <c r="I978" s="90" t="s">
        <v>10492</v>
      </c>
      <c r="J978" s="90" t="s">
        <v>10493</v>
      </c>
      <c r="K978" s="90" t="s">
        <v>10494</v>
      </c>
      <c r="L978" s="90" t="s">
        <v>73</v>
      </c>
      <c r="M978" s="90" t="s">
        <v>10495</v>
      </c>
      <c r="N978" s="90" t="s">
        <v>10496</v>
      </c>
      <c r="O978" s="90" t="s">
        <v>1848</v>
      </c>
      <c r="P978" s="90" t="s">
        <v>1849</v>
      </c>
      <c r="Q978" s="90" t="s">
        <v>1850</v>
      </c>
      <c r="R978" s="90" t="s">
        <v>1849</v>
      </c>
      <c r="S978" s="90" t="s">
        <v>10497</v>
      </c>
      <c r="T978" s="90" t="s">
        <v>209</v>
      </c>
      <c r="U978" s="15">
        <v>0</v>
      </c>
      <c r="V978" s="15">
        <v>19968</v>
      </c>
      <c r="W978" s="15">
        <v>10000</v>
      </c>
      <c r="X978" s="15">
        <v>1000</v>
      </c>
      <c r="Y978" s="90" t="s">
        <v>143</v>
      </c>
      <c r="Z978" s="90" t="s">
        <v>83</v>
      </c>
      <c r="AA978" s="90" t="s">
        <v>84</v>
      </c>
      <c r="AB978" s="90" t="s">
        <v>10498</v>
      </c>
      <c r="AC978" s="90" t="s">
        <v>145</v>
      </c>
      <c r="AD978" s="90" t="s">
        <v>87</v>
      </c>
      <c r="AE978" s="90" t="s">
        <v>61</v>
      </c>
      <c r="AF978" s="90" t="s">
        <v>61</v>
      </c>
      <c r="AG978" s="90" t="s">
        <v>89</v>
      </c>
      <c r="AH978" s="90" t="s">
        <v>89</v>
      </c>
      <c r="AI978" s="90" t="s">
        <v>89</v>
      </c>
      <c r="AJ978" s="90" t="s">
        <v>89</v>
      </c>
      <c r="AK978" s="90" t="s">
        <v>89</v>
      </c>
      <c r="AL978" s="90" t="s">
        <v>89</v>
      </c>
      <c r="AM978" s="90" t="s">
        <v>89</v>
      </c>
      <c r="AN978" s="90" t="s">
        <v>89</v>
      </c>
      <c r="AO978" s="90" t="s">
        <v>89</v>
      </c>
      <c r="AP978" s="90" t="s">
        <v>89</v>
      </c>
      <c r="AQ978" s="90" t="s">
        <v>90</v>
      </c>
      <c r="AR978" s="90" t="s">
        <v>90</v>
      </c>
      <c r="AS978" s="90" t="s">
        <v>91</v>
      </c>
      <c r="AT978" s="90" t="s">
        <v>92</v>
      </c>
      <c r="AU978" s="90" t="s">
        <v>92</v>
      </c>
      <c r="AV978" s="90" t="s">
        <v>93</v>
      </c>
      <c r="AW978" s="90" t="s">
        <v>10499</v>
      </c>
      <c r="AX978" s="90" t="s">
        <v>10500</v>
      </c>
      <c r="AY978" s="90" t="s">
        <v>10501</v>
      </c>
      <c r="AZ978" s="90" t="s">
        <v>10500</v>
      </c>
      <c r="BA978" s="90" t="s">
        <v>215</v>
      </c>
      <c r="BB978" s="90" t="s">
        <v>10502</v>
      </c>
      <c r="BC978" s="90" t="s">
        <v>99</v>
      </c>
      <c r="BD978" s="90" t="s">
        <v>150</v>
      </c>
      <c r="BE978" s="90" t="s">
        <v>61</v>
      </c>
      <c r="BF978" s="90" t="s">
        <v>209</v>
      </c>
      <c r="BG978" s="90" t="s">
        <v>101</v>
      </c>
    </row>
    <row r="979" s="85" customFormat="1" ht="19" customHeight="1" spans="1:59">
      <c r="A979" s="90" t="s">
        <v>226</v>
      </c>
      <c r="B979" s="90" t="s">
        <v>227</v>
      </c>
      <c r="C979" s="90" t="s">
        <v>872</v>
      </c>
      <c r="D979" s="90" t="s">
        <v>873</v>
      </c>
      <c r="E979" s="90" t="s">
        <v>874</v>
      </c>
      <c r="F979" s="90" t="s">
        <v>875</v>
      </c>
      <c r="G979" s="90" t="s">
        <v>876</v>
      </c>
      <c r="H979" s="90" t="s">
        <v>109</v>
      </c>
      <c r="I979" s="90" t="s">
        <v>10503</v>
      </c>
      <c r="J979" s="90" t="s">
        <v>10504</v>
      </c>
      <c r="K979" s="90" t="s">
        <v>10505</v>
      </c>
      <c r="L979" s="90" t="s">
        <v>73</v>
      </c>
      <c r="M979" s="90" t="s">
        <v>3689</v>
      </c>
      <c r="N979" s="90" t="s">
        <v>10506</v>
      </c>
      <c r="O979" s="90" t="s">
        <v>2779</v>
      </c>
      <c r="P979" s="90" t="s">
        <v>2780</v>
      </c>
      <c r="Q979" s="90" t="s">
        <v>259</v>
      </c>
      <c r="R979" s="90" t="s">
        <v>260</v>
      </c>
      <c r="S979" s="90" t="s">
        <v>10507</v>
      </c>
      <c r="T979" s="90" t="s">
        <v>119</v>
      </c>
      <c r="U979" s="15">
        <v>0</v>
      </c>
      <c r="V979" s="15">
        <v>16676</v>
      </c>
      <c r="W979" s="15">
        <v>8000</v>
      </c>
      <c r="X979" s="15">
        <v>8000</v>
      </c>
      <c r="Y979" s="90" t="s">
        <v>82</v>
      </c>
      <c r="Z979" s="90" t="s">
        <v>83</v>
      </c>
      <c r="AA979" s="90" t="s">
        <v>84</v>
      </c>
      <c r="AB979" s="90" t="s">
        <v>884</v>
      </c>
      <c r="AC979" s="90" t="s">
        <v>145</v>
      </c>
      <c r="AD979" s="90" t="s">
        <v>87</v>
      </c>
      <c r="AE979" s="90" t="s">
        <v>61</v>
      </c>
      <c r="AF979" s="90" t="s">
        <v>61</v>
      </c>
      <c r="AG979" s="90" t="s">
        <v>89</v>
      </c>
      <c r="AH979" s="90" t="s">
        <v>89</v>
      </c>
      <c r="AI979" s="90" t="s">
        <v>89</v>
      </c>
      <c r="AJ979" s="90" t="s">
        <v>88</v>
      </c>
      <c r="AK979" s="90" t="s">
        <v>89</v>
      </c>
      <c r="AL979" s="90" t="s">
        <v>89</v>
      </c>
      <c r="AM979" s="90" t="s">
        <v>89</v>
      </c>
      <c r="AN979" s="90" t="s">
        <v>88</v>
      </c>
      <c r="AO979" s="90" t="s">
        <v>88</v>
      </c>
      <c r="AP979" s="90" t="s">
        <v>89</v>
      </c>
      <c r="AQ979" s="90" t="s">
        <v>90</v>
      </c>
      <c r="AR979" s="90" t="s">
        <v>90</v>
      </c>
      <c r="AS979" s="90" t="s">
        <v>91</v>
      </c>
      <c r="AT979" s="90" t="s">
        <v>92</v>
      </c>
      <c r="AU979" s="90" t="s">
        <v>92</v>
      </c>
      <c r="AV979" s="90" t="s">
        <v>93</v>
      </c>
      <c r="AW979" s="90" t="s">
        <v>885</v>
      </c>
      <c r="AX979" s="90" t="s">
        <v>10508</v>
      </c>
      <c r="AY979" s="90" t="s">
        <v>887</v>
      </c>
      <c r="AZ979" s="90" t="s">
        <v>10508</v>
      </c>
      <c r="BA979" s="90" t="s">
        <v>97</v>
      </c>
      <c r="BB979" s="90" t="s">
        <v>10509</v>
      </c>
      <c r="BC979" s="90" t="s">
        <v>99</v>
      </c>
      <c r="BD979" s="90" t="s">
        <v>100</v>
      </c>
      <c r="BE979" s="90" t="s">
        <v>61</v>
      </c>
      <c r="BF979" s="90" t="s">
        <v>119</v>
      </c>
      <c r="BG979" s="90" t="s">
        <v>101</v>
      </c>
    </row>
    <row r="980" s="85" customFormat="1" ht="19" customHeight="1" spans="1:59">
      <c r="A980" s="90" t="s">
        <v>226</v>
      </c>
      <c r="B980" s="90" t="s">
        <v>227</v>
      </c>
      <c r="C980" s="90" t="s">
        <v>5591</v>
      </c>
      <c r="D980" s="90" t="s">
        <v>5592</v>
      </c>
      <c r="E980" s="90" t="s">
        <v>10510</v>
      </c>
      <c r="F980" s="90" t="s">
        <v>7074</v>
      </c>
      <c r="G980" s="90" t="s">
        <v>876</v>
      </c>
      <c r="H980" s="90" t="s">
        <v>109</v>
      </c>
      <c r="I980" s="90" t="s">
        <v>10511</v>
      </c>
      <c r="J980" s="90" t="s">
        <v>10512</v>
      </c>
      <c r="K980" s="90" t="s">
        <v>10513</v>
      </c>
      <c r="L980" s="90" t="s">
        <v>73</v>
      </c>
      <c r="M980" s="90" t="s">
        <v>947</v>
      </c>
      <c r="N980" s="90" t="s">
        <v>880</v>
      </c>
      <c r="O980" s="90" t="s">
        <v>204</v>
      </c>
      <c r="P980" s="90" t="s">
        <v>205</v>
      </c>
      <c r="Q980" s="90" t="s">
        <v>140</v>
      </c>
      <c r="R980" s="90" t="s">
        <v>141</v>
      </c>
      <c r="S980" s="90" t="s">
        <v>10514</v>
      </c>
      <c r="T980" s="90" t="s">
        <v>119</v>
      </c>
      <c r="U980" s="15">
        <v>0</v>
      </c>
      <c r="V980" s="15">
        <v>45000</v>
      </c>
      <c r="W980" s="15">
        <v>21000</v>
      </c>
      <c r="X980" s="15">
        <v>10000</v>
      </c>
      <c r="Y980" s="90" t="s">
        <v>143</v>
      </c>
      <c r="Z980" s="90" t="s">
        <v>83</v>
      </c>
      <c r="AA980" s="90" t="s">
        <v>84</v>
      </c>
      <c r="AB980" s="90" t="s">
        <v>10515</v>
      </c>
      <c r="AC980" s="90" t="s">
        <v>211</v>
      </c>
      <c r="AD980" s="90" t="s">
        <v>87</v>
      </c>
      <c r="AE980" s="90" t="s">
        <v>61</v>
      </c>
      <c r="AF980" s="90" t="s">
        <v>61</v>
      </c>
      <c r="AG980" s="90" t="s">
        <v>89</v>
      </c>
      <c r="AH980" s="90" t="s">
        <v>89</v>
      </c>
      <c r="AI980" s="90" t="s">
        <v>89</v>
      </c>
      <c r="AJ980" s="90" t="s">
        <v>89</v>
      </c>
      <c r="AK980" s="90" t="s">
        <v>89</v>
      </c>
      <c r="AL980" s="90" t="s">
        <v>89</v>
      </c>
      <c r="AM980" s="90" t="s">
        <v>89</v>
      </c>
      <c r="AN980" s="90" t="s">
        <v>89</v>
      </c>
      <c r="AO980" s="90" t="s">
        <v>89</v>
      </c>
      <c r="AP980" s="90" t="s">
        <v>89</v>
      </c>
      <c r="AQ980" s="90" t="s">
        <v>90</v>
      </c>
      <c r="AR980" s="90" t="s">
        <v>90</v>
      </c>
      <c r="AS980" s="90" t="s">
        <v>91</v>
      </c>
      <c r="AT980" s="90" t="s">
        <v>92</v>
      </c>
      <c r="AU980" s="90" t="s">
        <v>92</v>
      </c>
      <c r="AV980" s="90" t="s">
        <v>93</v>
      </c>
      <c r="AW980" s="90" t="s">
        <v>10516</v>
      </c>
      <c r="AX980" s="90" t="s">
        <v>10517</v>
      </c>
      <c r="AY980" s="90" t="s">
        <v>10518</v>
      </c>
      <c r="AZ980" s="90" t="s">
        <v>10517</v>
      </c>
      <c r="BA980" s="90" t="s">
        <v>97</v>
      </c>
      <c r="BB980" s="90" t="s">
        <v>10519</v>
      </c>
      <c r="BC980" s="90" t="s">
        <v>99</v>
      </c>
      <c r="BD980" s="90" t="s">
        <v>150</v>
      </c>
      <c r="BE980" s="90" t="s">
        <v>61</v>
      </c>
      <c r="BF980" s="90" t="s">
        <v>119</v>
      </c>
      <c r="BG980" s="90" t="s">
        <v>101</v>
      </c>
    </row>
    <row r="981" s="85" customFormat="1" ht="19" customHeight="1" spans="1:59">
      <c r="A981" s="90" t="s">
        <v>1774</v>
      </c>
      <c r="B981" s="90" t="s">
        <v>1775</v>
      </c>
      <c r="C981" s="90" t="s">
        <v>3363</v>
      </c>
      <c r="D981" s="90" t="s">
        <v>3364</v>
      </c>
      <c r="E981" s="90" t="s">
        <v>10520</v>
      </c>
      <c r="F981" s="90" t="s">
        <v>8265</v>
      </c>
      <c r="G981" s="90" t="s">
        <v>4748</v>
      </c>
      <c r="H981" s="90" t="s">
        <v>369</v>
      </c>
      <c r="I981" s="90" t="s">
        <v>10521</v>
      </c>
      <c r="J981" s="90" t="s">
        <v>10522</v>
      </c>
      <c r="K981" s="90" t="s">
        <v>10523</v>
      </c>
      <c r="L981" s="90" t="s">
        <v>73</v>
      </c>
      <c r="M981" s="90" t="s">
        <v>526</v>
      </c>
      <c r="N981" s="90" t="s">
        <v>8269</v>
      </c>
      <c r="O981" s="90" t="s">
        <v>1739</v>
      </c>
      <c r="P981" s="90" t="s">
        <v>1740</v>
      </c>
      <c r="Q981" s="90" t="s">
        <v>377</v>
      </c>
      <c r="R981" s="90" t="s">
        <v>378</v>
      </c>
      <c r="S981" s="90" t="s">
        <v>10524</v>
      </c>
      <c r="T981" s="90" t="s">
        <v>10525</v>
      </c>
      <c r="U981" s="15">
        <v>0</v>
      </c>
      <c r="V981" s="15">
        <v>10000</v>
      </c>
      <c r="W981" s="15">
        <v>8000</v>
      </c>
      <c r="X981" s="15">
        <v>5000</v>
      </c>
      <c r="Y981" s="90" t="s">
        <v>82</v>
      </c>
      <c r="Z981" s="90" t="s">
        <v>83</v>
      </c>
      <c r="AA981" s="90" t="s">
        <v>84</v>
      </c>
      <c r="AB981" s="90" t="s">
        <v>8265</v>
      </c>
      <c r="AC981" s="90" t="s">
        <v>121</v>
      </c>
      <c r="AD981" s="90" t="s">
        <v>87</v>
      </c>
      <c r="AE981" s="90" t="s">
        <v>61</v>
      </c>
      <c r="AF981" s="90" t="s">
        <v>61</v>
      </c>
      <c r="AG981" s="90" t="s">
        <v>89</v>
      </c>
      <c r="AH981" s="90" t="s">
        <v>89</v>
      </c>
      <c r="AI981" s="90" t="s">
        <v>89</v>
      </c>
      <c r="AJ981" s="90" t="s">
        <v>88</v>
      </c>
      <c r="AK981" s="90" t="s">
        <v>89</v>
      </c>
      <c r="AL981" s="90" t="s">
        <v>89</v>
      </c>
      <c r="AM981" s="90" t="s">
        <v>89</v>
      </c>
      <c r="AN981" s="90" t="s">
        <v>89</v>
      </c>
      <c r="AO981" s="90" t="s">
        <v>89</v>
      </c>
      <c r="AP981" s="90" t="s">
        <v>89</v>
      </c>
      <c r="AQ981" s="90" t="s">
        <v>90</v>
      </c>
      <c r="AR981" s="90" t="s">
        <v>90</v>
      </c>
      <c r="AS981" s="90" t="s">
        <v>91</v>
      </c>
      <c r="AT981" s="90" t="s">
        <v>92</v>
      </c>
      <c r="AU981" s="90" t="s">
        <v>92</v>
      </c>
      <c r="AV981" s="90" t="s">
        <v>93</v>
      </c>
      <c r="AW981" s="90" t="s">
        <v>10526</v>
      </c>
      <c r="AX981" s="90" t="s">
        <v>10527</v>
      </c>
      <c r="AY981" s="90" t="s">
        <v>4267</v>
      </c>
      <c r="AZ981" s="90" t="s">
        <v>10527</v>
      </c>
      <c r="BA981" s="90" t="s">
        <v>97</v>
      </c>
      <c r="BB981" s="90" t="s">
        <v>10528</v>
      </c>
      <c r="BC981" s="90" t="s">
        <v>99</v>
      </c>
      <c r="BD981" s="90" t="s">
        <v>100</v>
      </c>
      <c r="BE981" s="90" t="s">
        <v>61</v>
      </c>
      <c r="BF981" s="97" t="s">
        <v>380</v>
      </c>
      <c r="BG981" s="90" t="s">
        <v>101</v>
      </c>
    </row>
    <row r="982" s="85" customFormat="1" ht="19" customHeight="1" spans="1:59">
      <c r="A982" s="90" t="s">
        <v>151</v>
      </c>
      <c r="B982" s="90" t="s">
        <v>152</v>
      </c>
      <c r="C982" s="90" t="s">
        <v>1125</v>
      </c>
      <c r="D982" s="90" t="s">
        <v>1126</v>
      </c>
      <c r="E982" s="90" t="s">
        <v>6795</v>
      </c>
      <c r="F982" s="90" t="s">
        <v>6030</v>
      </c>
      <c r="G982" s="90" t="s">
        <v>2937</v>
      </c>
      <c r="H982" s="90" t="s">
        <v>109</v>
      </c>
      <c r="I982" s="90" t="s">
        <v>10529</v>
      </c>
      <c r="J982" s="90" t="s">
        <v>10530</v>
      </c>
      <c r="K982" s="90" t="s">
        <v>10531</v>
      </c>
      <c r="L982" s="90" t="s">
        <v>73</v>
      </c>
      <c r="M982" s="90" t="s">
        <v>5574</v>
      </c>
      <c r="N982" s="90" t="s">
        <v>4078</v>
      </c>
      <c r="O982" s="90" t="s">
        <v>431</v>
      </c>
      <c r="P982" s="90" t="s">
        <v>432</v>
      </c>
      <c r="Q982" s="90" t="s">
        <v>433</v>
      </c>
      <c r="R982" s="90" t="s">
        <v>434</v>
      </c>
      <c r="S982" s="90" t="s">
        <v>10532</v>
      </c>
      <c r="T982" s="90" t="s">
        <v>119</v>
      </c>
      <c r="U982" s="15">
        <v>0</v>
      </c>
      <c r="V982" s="15">
        <v>99000</v>
      </c>
      <c r="W982" s="15">
        <v>52000</v>
      </c>
      <c r="X982" s="15">
        <v>19000</v>
      </c>
      <c r="Y982" s="90" t="s">
        <v>143</v>
      </c>
      <c r="Z982" s="90" t="s">
        <v>83</v>
      </c>
      <c r="AA982" s="90" t="s">
        <v>84</v>
      </c>
      <c r="AB982" s="90" t="s">
        <v>6795</v>
      </c>
      <c r="AC982" s="90" t="s">
        <v>359</v>
      </c>
      <c r="AD982" s="90" t="s">
        <v>87</v>
      </c>
      <c r="AE982" s="90" t="s">
        <v>61</v>
      </c>
      <c r="AF982" s="90" t="s">
        <v>61</v>
      </c>
      <c r="AG982" s="90" t="s">
        <v>89</v>
      </c>
      <c r="AH982" s="90" t="s">
        <v>89</v>
      </c>
      <c r="AI982" s="90" t="s">
        <v>89</v>
      </c>
      <c r="AJ982" s="90" t="s">
        <v>89</v>
      </c>
      <c r="AK982" s="90" t="s">
        <v>89</v>
      </c>
      <c r="AL982" s="90" t="s">
        <v>89</v>
      </c>
      <c r="AM982" s="90" t="s">
        <v>89</v>
      </c>
      <c r="AN982" s="90" t="s">
        <v>89</v>
      </c>
      <c r="AO982" s="90" t="s">
        <v>89</v>
      </c>
      <c r="AP982" s="90" t="s">
        <v>89</v>
      </c>
      <c r="AQ982" s="90" t="s">
        <v>90</v>
      </c>
      <c r="AR982" s="90" t="s">
        <v>90</v>
      </c>
      <c r="AS982" s="90" t="s">
        <v>91</v>
      </c>
      <c r="AT982" s="90" t="s">
        <v>92</v>
      </c>
      <c r="AU982" s="90" t="s">
        <v>92</v>
      </c>
      <c r="AV982" s="90" t="s">
        <v>93</v>
      </c>
      <c r="AW982" s="90" t="s">
        <v>6802</v>
      </c>
      <c r="AX982" s="90" t="s">
        <v>10533</v>
      </c>
      <c r="AY982" s="90" t="s">
        <v>6804</v>
      </c>
      <c r="AZ982" s="90" t="s">
        <v>10533</v>
      </c>
      <c r="BA982" s="90" t="s">
        <v>97</v>
      </c>
      <c r="BB982" s="90" t="s">
        <v>10534</v>
      </c>
      <c r="BC982" s="90" t="s">
        <v>99</v>
      </c>
      <c r="BD982" s="90" t="s">
        <v>150</v>
      </c>
      <c r="BE982" s="90" t="s">
        <v>61</v>
      </c>
      <c r="BF982" s="90" t="s">
        <v>119</v>
      </c>
      <c r="BG982" s="90" t="s">
        <v>101</v>
      </c>
    </row>
    <row r="983" s="85" customFormat="1" ht="19" customHeight="1" spans="1:59">
      <c r="A983" s="90" t="s">
        <v>516</v>
      </c>
      <c r="B983" s="90" t="s">
        <v>517</v>
      </c>
      <c r="C983" s="90" t="s">
        <v>518</v>
      </c>
      <c r="D983" s="90" t="s">
        <v>519</v>
      </c>
      <c r="E983" s="90" t="s">
        <v>10535</v>
      </c>
      <c r="F983" s="90" t="s">
        <v>10536</v>
      </c>
      <c r="G983" s="90" t="s">
        <v>9459</v>
      </c>
      <c r="H983" s="90" t="s">
        <v>539</v>
      </c>
      <c r="I983" s="90" t="s">
        <v>10537</v>
      </c>
      <c r="J983" s="90" t="s">
        <v>10538</v>
      </c>
      <c r="K983" s="90" t="s">
        <v>10539</v>
      </c>
      <c r="L983" s="90" t="s">
        <v>73</v>
      </c>
      <c r="M983" s="90" t="s">
        <v>341</v>
      </c>
      <c r="N983" s="90" t="s">
        <v>2206</v>
      </c>
      <c r="O983" s="90" t="s">
        <v>1875</v>
      </c>
      <c r="P983" s="90" t="s">
        <v>1876</v>
      </c>
      <c r="Q983" s="90" t="s">
        <v>1877</v>
      </c>
      <c r="R983" s="90" t="s">
        <v>1878</v>
      </c>
      <c r="S983" s="90" t="s">
        <v>10540</v>
      </c>
      <c r="T983" s="90" t="s">
        <v>380</v>
      </c>
      <c r="U983" s="15">
        <v>0</v>
      </c>
      <c r="V983" s="15">
        <v>19000</v>
      </c>
      <c r="W983" s="15">
        <v>11400</v>
      </c>
      <c r="X983" s="15">
        <v>6840</v>
      </c>
      <c r="Y983" s="90" t="s">
        <v>82</v>
      </c>
      <c r="Z983" s="90" t="s">
        <v>83</v>
      </c>
      <c r="AA983" s="90" t="s">
        <v>84</v>
      </c>
      <c r="AB983" s="90" t="s">
        <v>10541</v>
      </c>
      <c r="AC983" s="90" t="s">
        <v>359</v>
      </c>
      <c r="AD983" s="90" t="s">
        <v>87</v>
      </c>
      <c r="AE983" s="90" t="s">
        <v>61</v>
      </c>
      <c r="AF983" s="90" t="s">
        <v>61</v>
      </c>
      <c r="AG983" s="90" t="s">
        <v>89</v>
      </c>
      <c r="AH983" s="90" t="s">
        <v>89</v>
      </c>
      <c r="AI983" s="90" t="s">
        <v>89</v>
      </c>
      <c r="AJ983" s="90" t="s">
        <v>88</v>
      </c>
      <c r="AK983" s="90" t="s">
        <v>89</v>
      </c>
      <c r="AL983" s="90" t="s">
        <v>89</v>
      </c>
      <c r="AM983" s="90" t="s">
        <v>89</v>
      </c>
      <c r="AN983" s="90" t="s">
        <v>89</v>
      </c>
      <c r="AO983" s="90" t="s">
        <v>89</v>
      </c>
      <c r="AP983" s="90" t="s">
        <v>89</v>
      </c>
      <c r="AQ983" s="90" t="s">
        <v>90</v>
      </c>
      <c r="AR983" s="90" t="s">
        <v>90</v>
      </c>
      <c r="AS983" s="90" t="s">
        <v>91</v>
      </c>
      <c r="AT983" s="90" t="s">
        <v>92</v>
      </c>
      <c r="AU983" s="90" t="s">
        <v>92</v>
      </c>
      <c r="AV983" s="90" t="s">
        <v>93</v>
      </c>
      <c r="AW983" s="90" t="s">
        <v>10542</v>
      </c>
      <c r="AX983" s="90" t="s">
        <v>10543</v>
      </c>
      <c r="AY983" s="90" t="s">
        <v>10544</v>
      </c>
      <c r="AZ983" s="90" t="s">
        <v>10543</v>
      </c>
      <c r="BA983" s="90" t="s">
        <v>97</v>
      </c>
      <c r="BB983" s="90" t="s">
        <v>10545</v>
      </c>
      <c r="BC983" s="90" t="s">
        <v>99</v>
      </c>
      <c r="BD983" s="90" t="s">
        <v>100</v>
      </c>
      <c r="BE983" s="90" t="s">
        <v>61</v>
      </c>
      <c r="BF983" s="90" t="s">
        <v>380</v>
      </c>
      <c r="BG983" s="90" t="s">
        <v>101</v>
      </c>
    </row>
    <row r="984" s="85" customFormat="1" ht="19" customHeight="1" spans="1:59">
      <c r="A984" s="90" t="s">
        <v>151</v>
      </c>
      <c r="B984" s="90" t="s">
        <v>152</v>
      </c>
      <c r="C984" s="90" t="s">
        <v>2947</v>
      </c>
      <c r="D984" s="90" t="s">
        <v>2948</v>
      </c>
      <c r="E984" s="90" t="s">
        <v>10546</v>
      </c>
      <c r="F984" s="90" t="s">
        <v>884</v>
      </c>
      <c r="G984" s="90" t="s">
        <v>1819</v>
      </c>
      <c r="H984" s="90" t="s">
        <v>109</v>
      </c>
      <c r="I984" s="90" t="s">
        <v>10547</v>
      </c>
      <c r="J984" s="90" t="s">
        <v>10548</v>
      </c>
      <c r="K984" s="90" t="s">
        <v>10549</v>
      </c>
      <c r="L984" s="90" t="s">
        <v>73</v>
      </c>
      <c r="M984" s="90" t="s">
        <v>3242</v>
      </c>
      <c r="N984" s="90" t="s">
        <v>163</v>
      </c>
      <c r="O984" s="90" t="s">
        <v>1848</v>
      </c>
      <c r="P984" s="90" t="s">
        <v>1849</v>
      </c>
      <c r="Q984" s="90" t="s">
        <v>1850</v>
      </c>
      <c r="R984" s="90" t="s">
        <v>1849</v>
      </c>
      <c r="S984" s="90" t="s">
        <v>10550</v>
      </c>
      <c r="T984" s="90" t="s">
        <v>119</v>
      </c>
      <c r="U984" s="15">
        <v>0</v>
      </c>
      <c r="V984" s="15">
        <v>22000</v>
      </c>
      <c r="W984" s="15">
        <v>6600</v>
      </c>
      <c r="X984" s="15">
        <v>3300</v>
      </c>
      <c r="Y984" s="90" t="s">
        <v>143</v>
      </c>
      <c r="Z984" s="90" t="s">
        <v>83</v>
      </c>
      <c r="AA984" s="90" t="s">
        <v>84</v>
      </c>
      <c r="AB984" s="90" t="s">
        <v>884</v>
      </c>
      <c r="AC984" s="90" t="s">
        <v>211</v>
      </c>
      <c r="AD984" s="90" t="s">
        <v>87</v>
      </c>
      <c r="AE984" s="90" t="s">
        <v>61</v>
      </c>
      <c r="AF984" s="90" t="s">
        <v>61</v>
      </c>
      <c r="AG984" s="90" t="s">
        <v>89</v>
      </c>
      <c r="AH984" s="90" t="s">
        <v>89</v>
      </c>
      <c r="AI984" s="90" t="s">
        <v>89</v>
      </c>
      <c r="AJ984" s="90" t="s">
        <v>89</v>
      </c>
      <c r="AK984" s="90" t="s">
        <v>89</v>
      </c>
      <c r="AL984" s="90" t="s">
        <v>89</v>
      </c>
      <c r="AM984" s="90" t="s">
        <v>89</v>
      </c>
      <c r="AN984" s="90" t="s">
        <v>89</v>
      </c>
      <c r="AO984" s="90" t="s">
        <v>89</v>
      </c>
      <c r="AP984" s="90" t="s">
        <v>89</v>
      </c>
      <c r="AQ984" s="90" t="s">
        <v>90</v>
      </c>
      <c r="AR984" s="90" t="s">
        <v>90</v>
      </c>
      <c r="AS984" s="90" t="s">
        <v>91</v>
      </c>
      <c r="AT984" s="90" t="s">
        <v>92</v>
      </c>
      <c r="AU984" s="90" t="s">
        <v>92</v>
      </c>
      <c r="AV984" s="90" t="s">
        <v>93</v>
      </c>
      <c r="AW984" s="90" t="s">
        <v>10551</v>
      </c>
      <c r="AX984" s="90" t="s">
        <v>10552</v>
      </c>
      <c r="AY984" s="90" t="s">
        <v>10553</v>
      </c>
      <c r="AZ984" s="90" t="s">
        <v>10552</v>
      </c>
      <c r="BA984" s="90" t="s">
        <v>97</v>
      </c>
      <c r="BB984" s="90" t="s">
        <v>10554</v>
      </c>
      <c r="BC984" s="90" t="s">
        <v>99</v>
      </c>
      <c r="BD984" s="90" t="s">
        <v>150</v>
      </c>
      <c r="BE984" s="90" t="s">
        <v>61</v>
      </c>
      <c r="BF984" s="90" t="s">
        <v>119</v>
      </c>
      <c r="BG984" s="90" t="s">
        <v>101</v>
      </c>
    </row>
    <row r="985" s="85" customFormat="1" ht="19" customHeight="1" spans="1:59">
      <c r="A985" s="90" t="s">
        <v>302</v>
      </c>
      <c r="B985" s="90" t="s">
        <v>303</v>
      </c>
      <c r="C985" s="90" t="s">
        <v>1968</v>
      </c>
      <c r="D985" s="90" t="s">
        <v>1969</v>
      </c>
      <c r="E985" s="90" t="s">
        <v>1970</v>
      </c>
      <c r="F985" s="90" t="s">
        <v>1971</v>
      </c>
      <c r="G985" s="90" t="s">
        <v>1972</v>
      </c>
      <c r="H985" s="90" t="s">
        <v>109</v>
      </c>
      <c r="I985" s="90" t="s">
        <v>10555</v>
      </c>
      <c r="J985" s="90" t="s">
        <v>10556</v>
      </c>
      <c r="K985" s="90" t="s">
        <v>10557</v>
      </c>
      <c r="L985" s="90" t="s">
        <v>73</v>
      </c>
      <c r="M985" s="90" t="s">
        <v>10558</v>
      </c>
      <c r="N985" s="90" t="s">
        <v>203</v>
      </c>
      <c r="O985" s="90" t="s">
        <v>431</v>
      </c>
      <c r="P985" s="90" t="s">
        <v>432</v>
      </c>
      <c r="Q985" s="90" t="s">
        <v>433</v>
      </c>
      <c r="R985" s="90" t="s">
        <v>434</v>
      </c>
      <c r="S985" s="90" t="s">
        <v>10559</v>
      </c>
      <c r="T985" s="90" t="s">
        <v>209</v>
      </c>
      <c r="U985" s="15">
        <v>0</v>
      </c>
      <c r="V985" s="15">
        <v>171333</v>
      </c>
      <c r="W985" s="15">
        <v>100000</v>
      </c>
      <c r="X985" s="15">
        <v>25000</v>
      </c>
      <c r="Y985" s="90" t="s">
        <v>143</v>
      </c>
      <c r="Z985" s="90" t="s">
        <v>83</v>
      </c>
      <c r="AA985" s="90" t="s">
        <v>84</v>
      </c>
      <c r="AB985" s="90" t="s">
        <v>1979</v>
      </c>
      <c r="AC985" s="90" t="s">
        <v>211</v>
      </c>
      <c r="AD985" s="90" t="s">
        <v>87</v>
      </c>
      <c r="AE985" s="90" t="s">
        <v>61</v>
      </c>
      <c r="AF985" s="90" t="s">
        <v>61</v>
      </c>
      <c r="AG985" s="90" t="s">
        <v>89</v>
      </c>
      <c r="AH985" s="90" t="s">
        <v>89</v>
      </c>
      <c r="AI985" s="90" t="s">
        <v>89</v>
      </c>
      <c r="AJ985" s="90" t="s">
        <v>89</v>
      </c>
      <c r="AK985" s="90" t="s">
        <v>89</v>
      </c>
      <c r="AL985" s="90" t="s">
        <v>89</v>
      </c>
      <c r="AM985" s="90" t="s">
        <v>89</v>
      </c>
      <c r="AN985" s="90" t="s">
        <v>89</v>
      </c>
      <c r="AO985" s="90" t="s">
        <v>89</v>
      </c>
      <c r="AP985" s="90" t="s">
        <v>89</v>
      </c>
      <c r="AQ985" s="90" t="s">
        <v>90</v>
      </c>
      <c r="AR985" s="90" t="s">
        <v>90</v>
      </c>
      <c r="AS985" s="90" t="s">
        <v>91</v>
      </c>
      <c r="AT985" s="90" t="s">
        <v>92</v>
      </c>
      <c r="AU985" s="90" t="s">
        <v>92</v>
      </c>
      <c r="AV985" s="90" t="s">
        <v>93</v>
      </c>
      <c r="AW985" s="90" t="s">
        <v>1980</v>
      </c>
      <c r="AX985" s="90" t="s">
        <v>10560</v>
      </c>
      <c r="AY985" s="90" t="s">
        <v>1982</v>
      </c>
      <c r="AZ985" s="90" t="s">
        <v>10560</v>
      </c>
      <c r="BA985" s="90" t="s">
        <v>215</v>
      </c>
      <c r="BB985" s="90" t="s">
        <v>10561</v>
      </c>
      <c r="BC985" s="90" t="s">
        <v>99</v>
      </c>
      <c r="BD985" s="90" t="s">
        <v>150</v>
      </c>
      <c r="BE985" s="90" t="s">
        <v>61</v>
      </c>
      <c r="BF985" s="90" t="s">
        <v>209</v>
      </c>
      <c r="BG985" s="90" t="s">
        <v>101</v>
      </c>
    </row>
    <row r="986" s="85" customFormat="1" ht="19" customHeight="1" spans="1:59">
      <c r="A986" s="90" t="s">
        <v>226</v>
      </c>
      <c r="B986" s="90" t="s">
        <v>227</v>
      </c>
      <c r="C986" s="90" t="s">
        <v>318</v>
      </c>
      <c r="D986" s="90" t="s">
        <v>319</v>
      </c>
      <c r="E986" s="90" t="s">
        <v>8209</v>
      </c>
      <c r="F986" s="90" t="s">
        <v>2401</v>
      </c>
      <c r="G986" s="90" t="s">
        <v>2174</v>
      </c>
      <c r="H986" s="90" t="s">
        <v>1299</v>
      </c>
      <c r="I986" s="90" t="s">
        <v>10562</v>
      </c>
      <c r="J986" s="90" t="s">
        <v>10563</v>
      </c>
      <c r="K986" s="90" t="s">
        <v>10564</v>
      </c>
      <c r="L986" s="90" t="s">
        <v>73</v>
      </c>
      <c r="M986" s="90" t="s">
        <v>10565</v>
      </c>
      <c r="N986" s="90" t="s">
        <v>8391</v>
      </c>
      <c r="O986" s="90" t="s">
        <v>1739</v>
      </c>
      <c r="P986" s="90" t="s">
        <v>1740</v>
      </c>
      <c r="Q986" s="90" t="s">
        <v>1306</v>
      </c>
      <c r="R986" s="90" t="s">
        <v>1307</v>
      </c>
      <c r="S986" s="90" t="s">
        <v>10566</v>
      </c>
      <c r="T986" s="90" t="s">
        <v>380</v>
      </c>
      <c r="U986" s="15">
        <v>0</v>
      </c>
      <c r="V986" s="15">
        <v>59177</v>
      </c>
      <c r="W986" s="15">
        <v>47000</v>
      </c>
      <c r="X986" s="15">
        <v>16000</v>
      </c>
      <c r="Y986" s="90" t="s">
        <v>82</v>
      </c>
      <c r="Z986" s="90" t="s">
        <v>83</v>
      </c>
      <c r="AA986" s="90" t="s">
        <v>84</v>
      </c>
      <c r="AB986" s="90" t="s">
        <v>329</v>
      </c>
      <c r="AC986" s="90" t="s">
        <v>145</v>
      </c>
      <c r="AD986" s="90" t="s">
        <v>87</v>
      </c>
      <c r="AE986" s="90" t="s">
        <v>61</v>
      </c>
      <c r="AF986" s="90" t="s">
        <v>61</v>
      </c>
      <c r="AG986" s="90" t="s">
        <v>89</v>
      </c>
      <c r="AH986" s="90" t="s">
        <v>89</v>
      </c>
      <c r="AI986" s="90" t="s">
        <v>89</v>
      </c>
      <c r="AJ986" s="90" t="s">
        <v>89</v>
      </c>
      <c r="AK986" s="90" t="s">
        <v>89</v>
      </c>
      <c r="AL986" s="90" t="s">
        <v>89</v>
      </c>
      <c r="AM986" s="90" t="s">
        <v>89</v>
      </c>
      <c r="AN986" s="90" t="s">
        <v>89</v>
      </c>
      <c r="AO986" s="90" t="s">
        <v>89</v>
      </c>
      <c r="AP986" s="90" t="s">
        <v>89</v>
      </c>
      <c r="AQ986" s="90" t="s">
        <v>90</v>
      </c>
      <c r="AR986" s="90" t="s">
        <v>90</v>
      </c>
      <c r="AS986" s="90" t="s">
        <v>91</v>
      </c>
      <c r="AT986" s="90" t="s">
        <v>92</v>
      </c>
      <c r="AU986" s="90" t="s">
        <v>92</v>
      </c>
      <c r="AV986" s="90" t="s">
        <v>93</v>
      </c>
      <c r="AW986" s="90" t="s">
        <v>8217</v>
      </c>
      <c r="AX986" s="90" t="s">
        <v>10567</v>
      </c>
      <c r="AY986" s="90" t="s">
        <v>8219</v>
      </c>
      <c r="AZ986" s="90" t="s">
        <v>10567</v>
      </c>
      <c r="BA986" s="90" t="s">
        <v>97</v>
      </c>
      <c r="BB986" s="90" t="s">
        <v>10568</v>
      </c>
      <c r="BC986" s="90" t="s">
        <v>99</v>
      </c>
      <c r="BD986" s="90" t="s">
        <v>100</v>
      </c>
      <c r="BE986" s="90" t="s">
        <v>61</v>
      </c>
      <c r="BF986" s="90" t="s">
        <v>380</v>
      </c>
      <c r="BG986" s="90" t="s">
        <v>101</v>
      </c>
    </row>
    <row r="987" s="85" customFormat="1" ht="19" customHeight="1" spans="1:59">
      <c r="A987" s="90" t="s">
        <v>1774</v>
      </c>
      <c r="B987" s="90" t="s">
        <v>1775</v>
      </c>
      <c r="C987" s="90" t="s">
        <v>3077</v>
      </c>
      <c r="D987" s="90" t="s">
        <v>3078</v>
      </c>
      <c r="E987" s="90" t="s">
        <v>3079</v>
      </c>
      <c r="F987" s="90" t="s">
        <v>3080</v>
      </c>
      <c r="G987" s="90" t="s">
        <v>3080</v>
      </c>
      <c r="H987" s="90" t="s">
        <v>232</v>
      </c>
      <c r="I987" s="90" t="s">
        <v>10569</v>
      </c>
      <c r="J987" s="90" t="s">
        <v>10570</v>
      </c>
      <c r="K987" s="90" t="s">
        <v>10571</v>
      </c>
      <c r="L987" s="90" t="s">
        <v>73</v>
      </c>
      <c r="M987" s="90" t="s">
        <v>10073</v>
      </c>
      <c r="N987" s="90" t="s">
        <v>3616</v>
      </c>
      <c r="O987" s="90" t="s">
        <v>238</v>
      </c>
      <c r="P987" s="90" t="s">
        <v>239</v>
      </c>
      <c r="Q987" s="90" t="s">
        <v>240</v>
      </c>
      <c r="R987" s="90" t="s">
        <v>241</v>
      </c>
      <c r="S987" s="90" t="s">
        <v>10572</v>
      </c>
      <c r="T987" s="90" t="s">
        <v>380</v>
      </c>
      <c r="U987" s="15">
        <v>0</v>
      </c>
      <c r="V987" s="15">
        <v>80000</v>
      </c>
      <c r="W987" s="15">
        <v>55000</v>
      </c>
      <c r="X987" s="15">
        <v>14310</v>
      </c>
      <c r="Y987" s="90" t="s">
        <v>143</v>
      </c>
      <c r="Z987" s="90" t="s">
        <v>83</v>
      </c>
      <c r="AA987" s="90" t="s">
        <v>84</v>
      </c>
      <c r="AB987" s="90" t="s">
        <v>3086</v>
      </c>
      <c r="AC987" s="90" t="s">
        <v>145</v>
      </c>
      <c r="AD987" s="90" t="s">
        <v>87</v>
      </c>
      <c r="AE987" s="90" t="s">
        <v>61</v>
      </c>
      <c r="AF987" s="90" t="s">
        <v>61</v>
      </c>
      <c r="AG987" s="90" t="s">
        <v>89</v>
      </c>
      <c r="AH987" s="90" t="s">
        <v>89</v>
      </c>
      <c r="AI987" s="90" t="s">
        <v>89</v>
      </c>
      <c r="AJ987" s="90" t="s">
        <v>89</v>
      </c>
      <c r="AK987" s="90" t="s">
        <v>89</v>
      </c>
      <c r="AL987" s="90" t="s">
        <v>89</v>
      </c>
      <c r="AM987" s="90" t="s">
        <v>89</v>
      </c>
      <c r="AN987" s="90" t="s">
        <v>89</v>
      </c>
      <c r="AO987" s="90" t="s">
        <v>89</v>
      </c>
      <c r="AP987" s="90" t="s">
        <v>89</v>
      </c>
      <c r="AQ987" s="90" t="s">
        <v>90</v>
      </c>
      <c r="AR987" s="90" t="s">
        <v>90</v>
      </c>
      <c r="AS987" s="90" t="s">
        <v>91</v>
      </c>
      <c r="AT987" s="90" t="s">
        <v>92</v>
      </c>
      <c r="AU987" s="90" t="s">
        <v>92</v>
      </c>
      <c r="AV987" s="90" t="s">
        <v>93</v>
      </c>
      <c r="AW987" s="90" t="s">
        <v>3087</v>
      </c>
      <c r="AX987" s="90" t="s">
        <v>10573</v>
      </c>
      <c r="AY987" s="90" t="s">
        <v>3089</v>
      </c>
      <c r="AZ987" s="90" t="s">
        <v>10573</v>
      </c>
      <c r="BA987" s="90" t="s">
        <v>215</v>
      </c>
      <c r="BB987" s="90" t="s">
        <v>10574</v>
      </c>
      <c r="BC987" s="90" t="s">
        <v>99</v>
      </c>
      <c r="BD987" s="90" t="s">
        <v>150</v>
      </c>
      <c r="BE987" s="90" t="s">
        <v>61</v>
      </c>
      <c r="BF987" s="90" t="s">
        <v>380</v>
      </c>
      <c r="BG987" s="90" t="s">
        <v>101</v>
      </c>
    </row>
    <row r="988" s="85" customFormat="1" ht="19" customHeight="1" spans="1:59">
      <c r="A988" s="90" t="s">
        <v>694</v>
      </c>
      <c r="B988" s="90" t="s">
        <v>695</v>
      </c>
      <c r="C988" s="90" t="s">
        <v>1185</v>
      </c>
      <c r="D988" s="90" t="s">
        <v>1186</v>
      </c>
      <c r="E988" s="90" t="s">
        <v>4098</v>
      </c>
      <c r="F988" s="90" t="s">
        <v>10575</v>
      </c>
      <c r="G988" s="90" t="s">
        <v>4333</v>
      </c>
      <c r="H988" s="90" t="s">
        <v>1571</v>
      </c>
      <c r="I988" s="90" t="s">
        <v>10576</v>
      </c>
      <c r="J988" s="90" t="s">
        <v>10577</v>
      </c>
      <c r="K988" s="90" t="s">
        <v>10578</v>
      </c>
      <c r="L988" s="90" t="s">
        <v>73</v>
      </c>
      <c r="M988" s="90" t="s">
        <v>3615</v>
      </c>
      <c r="N988" s="90" t="s">
        <v>4474</v>
      </c>
      <c r="O988" s="90" t="s">
        <v>949</v>
      </c>
      <c r="P988" s="90" t="s">
        <v>950</v>
      </c>
      <c r="Q988" s="90" t="s">
        <v>257</v>
      </c>
      <c r="R988" s="90" t="s">
        <v>951</v>
      </c>
      <c r="S988" s="90" t="s">
        <v>10579</v>
      </c>
      <c r="T988" s="90" t="s">
        <v>119</v>
      </c>
      <c r="U988" s="15">
        <v>0</v>
      </c>
      <c r="V988" s="15">
        <v>61000</v>
      </c>
      <c r="W988" s="15">
        <v>30000</v>
      </c>
      <c r="X988" s="15">
        <v>25000</v>
      </c>
      <c r="Y988" s="90" t="s">
        <v>143</v>
      </c>
      <c r="Z988" s="90" t="s">
        <v>83</v>
      </c>
      <c r="AA988" s="90" t="s">
        <v>84</v>
      </c>
      <c r="AB988" s="90" t="s">
        <v>4104</v>
      </c>
      <c r="AC988" s="90" t="s">
        <v>145</v>
      </c>
      <c r="AD988" s="90" t="s">
        <v>87</v>
      </c>
      <c r="AE988" s="90" t="s">
        <v>61</v>
      </c>
      <c r="AF988" s="90" t="s">
        <v>61</v>
      </c>
      <c r="AG988" s="90" t="s">
        <v>89</v>
      </c>
      <c r="AH988" s="90" t="s">
        <v>89</v>
      </c>
      <c r="AI988" s="90" t="s">
        <v>89</v>
      </c>
      <c r="AJ988" s="90" t="s">
        <v>89</v>
      </c>
      <c r="AK988" s="90" t="s">
        <v>89</v>
      </c>
      <c r="AL988" s="90" t="s">
        <v>89</v>
      </c>
      <c r="AM988" s="90" t="s">
        <v>89</v>
      </c>
      <c r="AN988" s="90" t="s">
        <v>89</v>
      </c>
      <c r="AO988" s="90" t="s">
        <v>89</v>
      </c>
      <c r="AP988" s="90" t="s">
        <v>89</v>
      </c>
      <c r="AQ988" s="90" t="s">
        <v>90</v>
      </c>
      <c r="AR988" s="90" t="s">
        <v>90</v>
      </c>
      <c r="AS988" s="90" t="s">
        <v>91</v>
      </c>
      <c r="AT988" s="90" t="s">
        <v>92</v>
      </c>
      <c r="AU988" s="90" t="s">
        <v>92</v>
      </c>
      <c r="AV988" s="90" t="s">
        <v>93</v>
      </c>
      <c r="AW988" s="90" t="s">
        <v>4105</v>
      </c>
      <c r="AX988" s="90" t="s">
        <v>10580</v>
      </c>
      <c r="AY988" s="90" t="s">
        <v>4107</v>
      </c>
      <c r="AZ988" s="90" t="s">
        <v>10580</v>
      </c>
      <c r="BA988" s="90" t="s">
        <v>97</v>
      </c>
      <c r="BB988" s="90" t="s">
        <v>10581</v>
      </c>
      <c r="BC988" s="90" t="s">
        <v>99</v>
      </c>
      <c r="BD988" s="90" t="s">
        <v>150</v>
      </c>
      <c r="BE988" s="90" t="s">
        <v>61</v>
      </c>
      <c r="BF988" s="90" t="s">
        <v>119</v>
      </c>
      <c r="BG988" s="90" t="s">
        <v>101</v>
      </c>
    </row>
    <row r="989" s="85" customFormat="1" ht="19" customHeight="1" spans="1:59">
      <c r="A989" s="90" t="s">
        <v>694</v>
      </c>
      <c r="B989" s="90" t="s">
        <v>695</v>
      </c>
      <c r="C989" s="90" t="s">
        <v>1108</v>
      </c>
      <c r="D989" s="90" t="s">
        <v>1109</v>
      </c>
      <c r="E989" s="90" t="s">
        <v>6297</v>
      </c>
      <c r="F989" s="90" t="s">
        <v>6298</v>
      </c>
      <c r="G989" s="90" t="s">
        <v>3712</v>
      </c>
      <c r="H989" s="90" t="s">
        <v>1299</v>
      </c>
      <c r="I989" s="90" t="s">
        <v>10582</v>
      </c>
      <c r="J989" s="90" t="s">
        <v>10583</v>
      </c>
      <c r="K989" s="90" t="s">
        <v>10584</v>
      </c>
      <c r="L989" s="90" t="s">
        <v>73</v>
      </c>
      <c r="M989" s="90" t="s">
        <v>341</v>
      </c>
      <c r="N989" s="90" t="s">
        <v>2206</v>
      </c>
      <c r="O989" s="90" t="s">
        <v>1726</v>
      </c>
      <c r="P989" s="90" t="s">
        <v>1727</v>
      </c>
      <c r="Q989" s="90" t="s">
        <v>1728</v>
      </c>
      <c r="R989" s="90" t="s">
        <v>1307</v>
      </c>
      <c r="S989" s="90" t="s">
        <v>10585</v>
      </c>
      <c r="T989" s="90" t="s">
        <v>380</v>
      </c>
      <c r="U989" s="15">
        <v>0</v>
      </c>
      <c r="V989" s="15">
        <v>20000</v>
      </c>
      <c r="W989" s="15">
        <v>15000</v>
      </c>
      <c r="X989" s="15">
        <v>10000</v>
      </c>
      <c r="Y989" s="90" t="s">
        <v>82</v>
      </c>
      <c r="Z989" s="90" t="s">
        <v>83</v>
      </c>
      <c r="AA989" s="90" t="s">
        <v>84</v>
      </c>
      <c r="AB989" s="90" t="s">
        <v>6303</v>
      </c>
      <c r="AC989" s="90" t="s">
        <v>145</v>
      </c>
      <c r="AD989" s="90" t="s">
        <v>87</v>
      </c>
      <c r="AE989" s="90" t="s">
        <v>61</v>
      </c>
      <c r="AF989" s="90" t="s">
        <v>61</v>
      </c>
      <c r="AG989" s="90" t="s">
        <v>89</v>
      </c>
      <c r="AH989" s="90" t="s">
        <v>89</v>
      </c>
      <c r="AI989" s="90" t="s">
        <v>89</v>
      </c>
      <c r="AJ989" s="90" t="s">
        <v>88</v>
      </c>
      <c r="AK989" s="90" t="s">
        <v>89</v>
      </c>
      <c r="AL989" s="90" t="s">
        <v>89</v>
      </c>
      <c r="AM989" s="90" t="s">
        <v>89</v>
      </c>
      <c r="AN989" s="90" t="s">
        <v>89</v>
      </c>
      <c r="AO989" s="90" t="s">
        <v>89</v>
      </c>
      <c r="AP989" s="90" t="s">
        <v>89</v>
      </c>
      <c r="AQ989" s="90" t="s">
        <v>90</v>
      </c>
      <c r="AR989" s="90" t="s">
        <v>90</v>
      </c>
      <c r="AS989" s="90" t="s">
        <v>91</v>
      </c>
      <c r="AT989" s="90" t="s">
        <v>92</v>
      </c>
      <c r="AU989" s="90" t="s">
        <v>92</v>
      </c>
      <c r="AV989" s="90" t="s">
        <v>93</v>
      </c>
      <c r="AW989" s="90" t="s">
        <v>6304</v>
      </c>
      <c r="AX989" s="90" t="s">
        <v>10586</v>
      </c>
      <c r="AY989" s="90" t="s">
        <v>6306</v>
      </c>
      <c r="AZ989" s="90" t="s">
        <v>10586</v>
      </c>
      <c r="BA989" s="90" t="s">
        <v>97</v>
      </c>
      <c r="BB989" s="90" t="s">
        <v>10587</v>
      </c>
      <c r="BC989" s="90" t="s">
        <v>99</v>
      </c>
      <c r="BD989" s="90" t="s">
        <v>100</v>
      </c>
      <c r="BE989" s="90" t="s">
        <v>61</v>
      </c>
      <c r="BF989" s="90" t="s">
        <v>380</v>
      </c>
      <c r="BG989" s="90" t="s">
        <v>101</v>
      </c>
    </row>
    <row r="990" s="85" customFormat="1" ht="19" customHeight="1" spans="1:59">
      <c r="A990" s="90" t="s">
        <v>419</v>
      </c>
      <c r="B990" s="90" t="s">
        <v>420</v>
      </c>
      <c r="C990" s="90" t="s">
        <v>3445</v>
      </c>
      <c r="D990" s="90" t="s">
        <v>3446</v>
      </c>
      <c r="E990" s="90" t="s">
        <v>3447</v>
      </c>
      <c r="F990" s="90" t="s">
        <v>425</v>
      </c>
      <c r="G990" s="90" t="s">
        <v>425</v>
      </c>
      <c r="H990" s="90" t="s">
        <v>109</v>
      </c>
      <c r="I990" s="90" t="s">
        <v>10588</v>
      </c>
      <c r="J990" s="90" t="s">
        <v>10589</v>
      </c>
      <c r="K990" s="90" t="s">
        <v>10590</v>
      </c>
      <c r="L990" s="90" t="s">
        <v>73</v>
      </c>
      <c r="M990" s="90" t="s">
        <v>2410</v>
      </c>
      <c r="N990" s="90" t="s">
        <v>203</v>
      </c>
      <c r="O990" s="90" t="s">
        <v>3772</v>
      </c>
      <c r="P990" s="90" t="s">
        <v>3773</v>
      </c>
      <c r="Q990" s="90" t="s">
        <v>3774</v>
      </c>
      <c r="R990" s="90" t="s">
        <v>3773</v>
      </c>
      <c r="S990" s="90" t="s">
        <v>10591</v>
      </c>
      <c r="T990" s="90" t="s">
        <v>380</v>
      </c>
      <c r="U990" s="15">
        <v>0</v>
      </c>
      <c r="V990" s="15">
        <v>156600</v>
      </c>
      <c r="W990" s="15">
        <v>90000</v>
      </c>
      <c r="X990" s="15">
        <v>50000</v>
      </c>
      <c r="Y990" s="90" t="s">
        <v>143</v>
      </c>
      <c r="Z990" s="90" t="s">
        <v>83</v>
      </c>
      <c r="AA990" s="90" t="s">
        <v>84</v>
      </c>
      <c r="AB990" s="90" t="s">
        <v>3454</v>
      </c>
      <c r="AC990" s="90" t="s">
        <v>211</v>
      </c>
      <c r="AD990" s="90" t="s">
        <v>87</v>
      </c>
      <c r="AE990" s="90" t="s">
        <v>61</v>
      </c>
      <c r="AF990" s="90" t="s">
        <v>3455</v>
      </c>
      <c r="AG990" s="90" t="s">
        <v>89</v>
      </c>
      <c r="AH990" s="90" t="s">
        <v>89</v>
      </c>
      <c r="AI990" s="90" t="s">
        <v>89</v>
      </c>
      <c r="AJ990" s="90" t="s">
        <v>89</v>
      </c>
      <c r="AK990" s="90" t="s">
        <v>89</v>
      </c>
      <c r="AL990" s="90" t="s">
        <v>89</v>
      </c>
      <c r="AM990" s="90" t="s">
        <v>89</v>
      </c>
      <c r="AN990" s="90" t="s">
        <v>89</v>
      </c>
      <c r="AO990" s="90" t="s">
        <v>89</v>
      </c>
      <c r="AP990" s="90" t="s">
        <v>89</v>
      </c>
      <c r="AQ990" s="90" t="s">
        <v>90</v>
      </c>
      <c r="AR990" s="90" t="s">
        <v>90</v>
      </c>
      <c r="AS990" s="90" t="s">
        <v>91</v>
      </c>
      <c r="AT990" s="90" t="s">
        <v>92</v>
      </c>
      <c r="AU990" s="90" t="s">
        <v>92</v>
      </c>
      <c r="AV990" s="90" t="s">
        <v>93</v>
      </c>
      <c r="AW990" s="90" t="s">
        <v>3456</v>
      </c>
      <c r="AX990" s="90" t="s">
        <v>10592</v>
      </c>
      <c r="AY990" s="90" t="s">
        <v>3458</v>
      </c>
      <c r="AZ990" s="90" t="s">
        <v>10592</v>
      </c>
      <c r="BA990" s="90" t="s">
        <v>97</v>
      </c>
      <c r="BB990" s="90" t="s">
        <v>10593</v>
      </c>
      <c r="BC990" s="90" t="s">
        <v>99</v>
      </c>
      <c r="BD990" s="90" t="s">
        <v>150</v>
      </c>
      <c r="BE990" s="90" t="s">
        <v>61</v>
      </c>
      <c r="BF990" s="90" t="s">
        <v>380</v>
      </c>
      <c r="BG990" s="90" t="s">
        <v>101</v>
      </c>
    </row>
    <row r="991" s="85" customFormat="1" ht="19" customHeight="1" spans="1:59">
      <c r="A991" s="90" t="s">
        <v>267</v>
      </c>
      <c r="B991" s="90" t="s">
        <v>268</v>
      </c>
      <c r="C991" s="90" t="s">
        <v>269</v>
      </c>
      <c r="D991" s="90" t="s">
        <v>270</v>
      </c>
      <c r="E991" s="90" t="s">
        <v>5860</v>
      </c>
      <c r="F991" s="90" t="s">
        <v>287</v>
      </c>
      <c r="G991" s="90" t="s">
        <v>287</v>
      </c>
      <c r="H991" s="90" t="s">
        <v>539</v>
      </c>
      <c r="I991" s="90" t="s">
        <v>10594</v>
      </c>
      <c r="J991" s="90" t="s">
        <v>10595</v>
      </c>
      <c r="K991" s="90" t="s">
        <v>10596</v>
      </c>
      <c r="L991" s="90" t="s">
        <v>73</v>
      </c>
      <c r="M991" s="90" t="s">
        <v>10597</v>
      </c>
      <c r="N991" s="90" t="s">
        <v>823</v>
      </c>
      <c r="O991" s="90" t="s">
        <v>1306</v>
      </c>
      <c r="P991" s="90" t="s">
        <v>2658</v>
      </c>
      <c r="Q991" s="90" t="s">
        <v>2659</v>
      </c>
      <c r="R991" s="90" t="s">
        <v>2660</v>
      </c>
      <c r="S991" s="90" t="s">
        <v>10598</v>
      </c>
      <c r="T991" s="90" t="s">
        <v>380</v>
      </c>
      <c r="U991" s="15">
        <v>0</v>
      </c>
      <c r="V991" s="15">
        <v>2129610</v>
      </c>
      <c r="W991" s="15">
        <v>320000</v>
      </c>
      <c r="X991" s="15">
        <v>30000</v>
      </c>
      <c r="Y991" s="90" t="s">
        <v>143</v>
      </c>
      <c r="Z991" s="90" t="s">
        <v>83</v>
      </c>
      <c r="AA991" s="90" t="s">
        <v>84</v>
      </c>
      <c r="AB991" s="90" t="s">
        <v>5866</v>
      </c>
      <c r="AC991" s="90" t="s">
        <v>211</v>
      </c>
      <c r="AD991" s="90" t="s">
        <v>87</v>
      </c>
      <c r="AE991" s="90" t="s">
        <v>61</v>
      </c>
      <c r="AF991" s="90" t="s">
        <v>61</v>
      </c>
      <c r="AG991" s="90" t="s">
        <v>89</v>
      </c>
      <c r="AH991" s="90" t="s">
        <v>89</v>
      </c>
      <c r="AI991" s="90" t="s">
        <v>89</v>
      </c>
      <c r="AJ991" s="90" t="s">
        <v>89</v>
      </c>
      <c r="AK991" s="90" t="s">
        <v>89</v>
      </c>
      <c r="AL991" s="90" t="s">
        <v>89</v>
      </c>
      <c r="AM991" s="90" t="s">
        <v>89</v>
      </c>
      <c r="AN991" s="90" t="s">
        <v>89</v>
      </c>
      <c r="AO991" s="90" t="s">
        <v>89</v>
      </c>
      <c r="AP991" s="90" t="s">
        <v>89</v>
      </c>
      <c r="AQ991" s="90" t="s">
        <v>90</v>
      </c>
      <c r="AR991" s="90" t="s">
        <v>90</v>
      </c>
      <c r="AS991" s="90" t="s">
        <v>91</v>
      </c>
      <c r="AT991" s="90" t="s">
        <v>92</v>
      </c>
      <c r="AU991" s="90" t="s">
        <v>92</v>
      </c>
      <c r="AV991" s="90" t="s">
        <v>93</v>
      </c>
      <c r="AW991" s="90" t="s">
        <v>5867</v>
      </c>
      <c r="AX991" s="90" t="s">
        <v>10599</v>
      </c>
      <c r="AY991" s="90" t="s">
        <v>5869</v>
      </c>
      <c r="AZ991" s="90" t="s">
        <v>10599</v>
      </c>
      <c r="BA991" s="90" t="s">
        <v>215</v>
      </c>
      <c r="BB991" s="90" t="s">
        <v>10600</v>
      </c>
      <c r="BC991" s="90" t="s">
        <v>99</v>
      </c>
      <c r="BD991" s="90" t="s">
        <v>150</v>
      </c>
      <c r="BE991" s="90" t="s">
        <v>61</v>
      </c>
      <c r="BF991" s="90" t="s">
        <v>380</v>
      </c>
      <c r="BG991" s="90" t="s">
        <v>101</v>
      </c>
    </row>
    <row r="992" s="85" customFormat="1" ht="19" customHeight="1" spans="1:59">
      <c r="A992" s="90" t="s">
        <v>151</v>
      </c>
      <c r="B992" s="90" t="s">
        <v>152</v>
      </c>
      <c r="C992" s="90" t="s">
        <v>153</v>
      </c>
      <c r="D992" s="90" t="s">
        <v>154</v>
      </c>
      <c r="E992" s="90" t="s">
        <v>5758</v>
      </c>
      <c r="F992" s="90" t="s">
        <v>1818</v>
      </c>
      <c r="G992" s="90" t="s">
        <v>1819</v>
      </c>
      <c r="H992" s="90" t="s">
        <v>109</v>
      </c>
      <c r="I992" s="90" t="s">
        <v>10601</v>
      </c>
      <c r="J992" s="90" t="s">
        <v>10602</v>
      </c>
      <c r="K992" s="90" t="s">
        <v>10603</v>
      </c>
      <c r="L992" s="90" t="s">
        <v>73</v>
      </c>
      <c r="M992" s="90" t="s">
        <v>5762</v>
      </c>
      <c r="N992" s="90" t="s">
        <v>137</v>
      </c>
      <c r="O992" s="90" t="s">
        <v>115</v>
      </c>
      <c r="P992" s="90" t="s">
        <v>116</v>
      </c>
      <c r="Q992" s="90" t="s">
        <v>117</v>
      </c>
      <c r="R992" s="90" t="s">
        <v>116</v>
      </c>
      <c r="S992" s="90" t="s">
        <v>10604</v>
      </c>
      <c r="T992" s="90" t="s">
        <v>119</v>
      </c>
      <c r="U992" s="15">
        <v>0</v>
      </c>
      <c r="V992" s="15">
        <v>40000</v>
      </c>
      <c r="W992" s="15">
        <v>16000</v>
      </c>
      <c r="X992" s="15">
        <v>8000</v>
      </c>
      <c r="Y992" s="90" t="s">
        <v>143</v>
      </c>
      <c r="Z992" s="90" t="s">
        <v>83</v>
      </c>
      <c r="AA992" s="90" t="s">
        <v>84</v>
      </c>
      <c r="AB992" s="90" t="s">
        <v>5764</v>
      </c>
      <c r="AC992" s="90" t="s">
        <v>359</v>
      </c>
      <c r="AD992" s="90" t="s">
        <v>87</v>
      </c>
      <c r="AE992" s="90" t="s">
        <v>61</v>
      </c>
      <c r="AF992" s="90" t="s">
        <v>61</v>
      </c>
      <c r="AG992" s="90" t="s">
        <v>89</v>
      </c>
      <c r="AH992" s="90" t="s">
        <v>89</v>
      </c>
      <c r="AI992" s="90" t="s">
        <v>89</v>
      </c>
      <c r="AJ992" s="90" t="s">
        <v>89</v>
      </c>
      <c r="AK992" s="90" t="s">
        <v>89</v>
      </c>
      <c r="AL992" s="90" t="s">
        <v>89</v>
      </c>
      <c r="AM992" s="90" t="s">
        <v>89</v>
      </c>
      <c r="AN992" s="90" t="s">
        <v>89</v>
      </c>
      <c r="AO992" s="90" t="s">
        <v>89</v>
      </c>
      <c r="AP992" s="90" t="s">
        <v>89</v>
      </c>
      <c r="AQ992" s="90" t="s">
        <v>90</v>
      </c>
      <c r="AR992" s="90" t="s">
        <v>90</v>
      </c>
      <c r="AS992" s="90" t="s">
        <v>91</v>
      </c>
      <c r="AT992" s="90" t="s">
        <v>92</v>
      </c>
      <c r="AU992" s="90" t="s">
        <v>92</v>
      </c>
      <c r="AV992" s="90" t="s">
        <v>93</v>
      </c>
      <c r="AW992" s="90" t="s">
        <v>5765</v>
      </c>
      <c r="AX992" s="90" t="s">
        <v>10605</v>
      </c>
      <c r="AY992" s="90" t="s">
        <v>5767</v>
      </c>
      <c r="AZ992" s="90" t="s">
        <v>10605</v>
      </c>
      <c r="BA992" s="90" t="s">
        <v>97</v>
      </c>
      <c r="BB992" s="90" t="s">
        <v>10606</v>
      </c>
      <c r="BC992" s="90" t="s">
        <v>99</v>
      </c>
      <c r="BD992" s="90" t="s">
        <v>150</v>
      </c>
      <c r="BE992" s="90" t="s">
        <v>61</v>
      </c>
      <c r="BF992" s="90" t="s">
        <v>119</v>
      </c>
      <c r="BG992" s="90" t="s">
        <v>101</v>
      </c>
    </row>
    <row r="993" s="85" customFormat="1" ht="19" customHeight="1" spans="1:59">
      <c r="A993" s="90" t="s">
        <v>419</v>
      </c>
      <c r="B993" s="90" t="s">
        <v>420</v>
      </c>
      <c r="C993" s="90" t="s">
        <v>2086</v>
      </c>
      <c r="D993" s="90" t="s">
        <v>2087</v>
      </c>
      <c r="E993" s="90" t="s">
        <v>10607</v>
      </c>
      <c r="F993" s="90" t="s">
        <v>10608</v>
      </c>
      <c r="G993" s="90" t="s">
        <v>9263</v>
      </c>
      <c r="H993" s="90" t="s">
        <v>2636</v>
      </c>
      <c r="I993" s="90" t="s">
        <v>10609</v>
      </c>
      <c r="J993" s="90" t="s">
        <v>10610</v>
      </c>
      <c r="K993" s="90" t="s">
        <v>10611</v>
      </c>
      <c r="L993" s="90" t="s">
        <v>73</v>
      </c>
      <c r="M993" s="90" t="s">
        <v>2093</v>
      </c>
      <c r="N993" s="90" t="s">
        <v>811</v>
      </c>
      <c r="O993" s="90" t="s">
        <v>294</v>
      </c>
      <c r="P993" s="90" t="s">
        <v>2641</v>
      </c>
      <c r="Q993" s="90" t="s">
        <v>2642</v>
      </c>
      <c r="R993" s="90" t="s">
        <v>2643</v>
      </c>
      <c r="S993" s="90" t="s">
        <v>10612</v>
      </c>
      <c r="T993" s="90" t="s">
        <v>209</v>
      </c>
      <c r="U993" s="15">
        <v>0</v>
      </c>
      <c r="V993" s="15">
        <v>13000</v>
      </c>
      <c r="W993" s="15">
        <v>3500</v>
      </c>
      <c r="X993" s="15">
        <v>1000</v>
      </c>
      <c r="Y993" s="90" t="s">
        <v>143</v>
      </c>
      <c r="Z993" s="90" t="s">
        <v>83</v>
      </c>
      <c r="AA993" s="90" t="s">
        <v>84</v>
      </c>
      <c r="AB993" s="90" t="s">
        <v>10613</v>
      </c>
      <c r="AC993" s="90" t="s">
        <v>211</v>
      </c>
      <c r="AD993" s="90" t="s">
        <v>87</v>
      </c>
      <c r="AE993" s="90" t="s">
        <v>61</v>
      </c>
      <c r="AF993" s="90" t="s">
        <v>61</v>
      </c>
      <c r="AG993" s="90" t="s">
        <v>89</v>
      </c>
      <c r="AH993" s="90" t="s">
        <v>89</v>
      </c>
      <c r="AI993" s="90" t="s">
        <v>89</v>
      </c>
      <c r="AJ993" s="90" t="s">
        <v>89</v>
      </c>
      <c r="AK993" s="90" t="s">
        <v>89</v>
      </c>
      <c r="AL993" s="90" t="s">
        <v>89</v>
      </c>
      <c r="AM993" s="90" t="s">
        <v>89</v>
      </c>
      <c r="AN993" s="90" t="s">
        <v>89</v>
      </c>
      <c r="AO993" s="90" t="s">
        <v>89</v>
      </c>
      <c r="AP993" s="90" t="s">
        <v>89</v>
      </c>
      <c r="AQ993" s="90" t="s">
        <v>90</v>
      </c>
      <c r="AR993" s="90" t="s">
        <v>90</v>
      </c>
      <c r="AS993" s="90" t="s">
        <v>91</v>
      </c>
      <c r="AT993" s="90" t="s">
        <v>92</v>
      </c>
      <c r="AU993" s="90" t="s">
        <v>92</v>
      </c>
      <c r="AV993" s="90" t="s">
        <v>93</v>
      </c>
      <c r="AW993" s="90" t="s">
        <v>10614</v>
      </c>
      <c r="AX993" s="90" t="s">
        <v>10615</v>
      </c>
      <c r="AY993" s="90" t="s">
        <v>10616</v>
      </c>
      <c r="AZ993" s="90" t="s">
        <v>10615</v>
      </c>
      <c r="BA993" s="90" t="s">
        <v>97</v>
      </c>
      <c r="BB993" s="90" t="s">
        <v>10617</v>
      </c>
      <c r="BC993" s="90" t="s">
        <v>99</v>
      </c>
      <c r="BD993" s="90" t="s">
        <v>150</v>
      </c>
      <c r="BE993" s="90" t="s">
        <v>61</v>
      </c>
      <c r="BF993" s="90" t="s">
        <v>209</v>
      </c>
      <c r="BG993" s="90" t="s">
        <v>101</v>
      </c>
    </row>
    <row r="994" s="85" customFormat="1" ht="19" customHeight="1" spans="1:59">
      <c r="A994" s="90" t="s">
        <v>267</v>
      </c>
      <c r="B994" s="90" t="s">
        <v>268</v>
      </c>
      <c r="C994" s="90" t="s">
        <v>1346</v>
      </c>
      <c r="D994" s="90" t="s">
        <v>1347</v>
      </c>
      <c r="E994" s="90" t="s">
        <v>10618</v>
      </c>
      <c r="F994" s="90" t="s">
        <v>10619</v>
      </c>
      <c r="G994" s="90" t="s">
        <v>2824</v>
      </c>
      <c r="H994" s="90" t="s">
        <v>1299</v>
      </c>
      <c r="I994" s="90" t="s">
        <v>10620</v>
      </c>
      <c r="J994" s="90" t="s">
        <v>10621</v>
      </c>
      <c r="K994" s="90" t="s">
        <v>10622</v>
      </c>
      <c r="L994" s="90" t="s">
        <v>73</v>
      </c>
      <c r="M994" s="90" t="s">
        <v>1505</v>
      </c>
      <c r="N994" s="90" t="s">
        <v>2350</v>
      </c>
      <c r="O994" s="90" t="s">
        <v>2764</v>
      </c>
      <c r="P994" s="90" t="s">
        <v>2765</v>
      </c>
      <c r="Q994" s="90" t="s">
        <v>3670</v>
      </c>
      <c r="R994" s="90" t="s">
        <v>3671</v>
      </c>
      <c r="S994" s="90" t="s">
        <v>10623</v>
      </c>
      <c r="T994" s="90" t="s">
        <v>380</v>
      </c>
      <c r="U994" s="15">
        <v>0</v>
      </c>
      <c r="V994" s="15">
        <v>77000</v>
      </c>
      <c r="W994" s="15">
        <v>60000</v>
      </c>
      <c r="X994" s="15">
        <v>30000</v>
      </c>
      <c r="Y994" s="90" t="s">
        <v>82</v>
      </c>
      <c r="Z994" s="90" t="s">
        <v>83</v>
      </c>
      <c r="AA994" s="90" t="s">
        <v>84</v>
      </c>
      <c r="AB994" s="90" t="s">
        <v>10619</v>
      </c>
      <c r="AC994" s="90" t="s">
        <v>211</v>
      </c>
      <c r="AD994" s="90" t="s">
        <v>87</v>
      </c>
      <c r="AE994" s="90" t="s">
        <v>61</v>
      </c>
      <c r="AF994" s="90" t="s">
        <v>61</v>
      </c>
      <c r="AG994" s="90" t="s">
        <v>89</v>
      </c>
      <c r="AH994" s="90" t="s">
        <v>89</v>
      </c>
      <c r="AI994" s="90" t="s">
        <v>89</v>
      </c>
      <c r="AJ994" s="90" t="s">
        <v>89</v>
      </c>
      <c r="AK994" s="90" t="s">
        <v>89</v>
      </c>
      <c r="AL994" s="90" t="s">
        <v>89</v>
      </c>
      <c r="AM994" s="90" t="s">
        <v>89</v>
      </c>
      <c r="AN994" s="90" t="s">
        <v>89</v>
      </c>
      <c r="AO994" s="90" t="s">
        <v>89</v>
      </c>
      <c r="AP994" s="90" t="s">
        <v>89</v>
      </c>
      <c r="AQ994" s="90" t="s">
        <v>90</v>
      </c>
      <c r="AR994" s="90" t="s">
        <v>90</v>
      </c>
      <c r="AS994" s="90" t="s">
        <v>91</v>
      </c>
      <c r="AT994" s="90" t="s">
        <v>92</v>
      </c>
      <c r="AU994" s="90" t="s">
        <v>92</v>
      </c>
      <c r="AV994" s="90" t="s">
        <v>93</v>
      </c>
      <c r="AW994" s="90" t="s">
        <v>10624</v>
      </c>
      <c r="AX994" s="90" t="s">
        <v>10625</v>
      </c>
      <c r="AY994" s="90" t="s">
        <v>10626</v>
      </c>
      <c r="AZ994" s="90" t="s">
        <v>10625</v>
      </c>
      <c r="BA994" s="90" t="s">
        <v>97</v>
      </c>
      <c r="BB994" s="90" t="s">
        <v>10627</v>
      </c>
      <c r="BC994" s="90" t="s">
        <v>99</v>
      </c>
      <c r="BD994" s="90" t="s">
        <v>100</v>
      </c>
      <c r="BE994" s="90" t="s">
        <v>61</v>
      </c>
      <c r="BF994" s="90" t="s">
        <v>380</v>
      </c>
      <c r="BG994" s="90" t="s">
        <v>101</v>
      </c>
    </row>
    <row r="995" s="85" customFormat="1" ht="19" customHeight="1" spans="1:59">
      <c r="A995" s="90" t="s">
        <v>102</v>
      </c>
      <c r="B995" s="90" t="s">
        <v>103</v>
      </c>
      <c r="C995" s="90" t="s">
        <v>1283</v>
      </c>
      <c r="D995" s="90" t="s">
        <v>1284</v>
      </c>
      <c r="E995" s="90" t="s">
        <v>4393</v>
      </c>
      <c r="F995" s="90" t="s">
        <v>4394</v>
      </c>
      <c r="G995" s="90" t="s">
        <v>108</v>
      </c>
      <c r="H995" s="90" t="s">
        <v>109</v>
      </c>
      <c r="I995" s="90" t="s">
        <v>10628</v>
      </c>
      <c r="J995" s="90" t="s">
        <v>10629</v>
      </c>
      <c r="K995" s="90" t="s">
        <v>10630</v>
      </c>
      <c r="L995" s="90" t="s">
        <v>73</v>
      </c>
      <c r="M995" s="90" t="s">
        <v>10631</v>
      </c>
      <c r="N995" s="90" t="s">
        <v>10632</v>
      </c>
      <c r="O995" s="90" t="s">
        <v>115</v>
      </c>
      <c r="P995" s="90" t="s">
        <v>116</v>
      </c>
      <c r="Q995" s="90" t="s">
        <v>117</v>
      </c>
      <c r="R995" s="90" t="s">
        <v>116</v>
      </c>
      <c r="S995" s="90" t="s">
        <v>10633</v>
      </c>
      <c r="T995" s="90" t="s">
        <v>119</v>
      </c>
      <c r="U995" s="15">
        <v>0</v>
      </c>
      <c r="V995" s="15">
        <v>50000</v>
      </c>
      <c r="W995" s="15">
        <v>40000</v>
      </c>
      <c r="X995" s="15">
        <v>10000</v>
      </c>
      <c r="Y995" s="90" t="s">
        <v>143</v>
      </c>
      <c r="Z995" s="90" t="s">
        <v>83</v>
      </c>
      <c r="AA995" s="90" t="s">
        <v>84</v>
      </c>
      <c r="AB995" s="90" t="s">
        <v>4400</v>
      </c>
      <c r="AC995" s="90" t="s">
        <v>359</v>
      </c>
      <c r="AD995" s="90" t="s">
        <v>87</v>
      </c>
      <c r="AE995" s="90" t="s">
        <v>61</v>
      </c>
      <c r="AF995" s="90" t="s">
        <v>61</v>
      </c>
      <c r="AG995" s="90" t="s">
        <v>89</v>
      </c>
      <c r="AH995" s="90" t="s">
        <v>89</v>
      </c>
      <c r="AI995" s="90" t="s">
        <v>89</v>
      </c>
      <c r="AJ995" s="90" t="s">
        <v>89</v>
      </c>
      <c r="AK995" s="90" t="s">
        <v>89</v>
      </c>
      <c r="AL995" s="90" t="s">
        <v>89</v>
      </c>
      <c r="AM995" s="90" t="s">
        <v>89</v>
      </c>
      <c r="AN995" s="90" t="s">
        <v>89</v>
      </c>
      <c r="AO995" s="90" t="s">
        <v>88</v>
      </c>
      <c r="AP995" s="90" t="s">
        <v>89</v>
      </c>
      <c r="AQ995" s="90" t="s">
        <v>90</v>
      </c>
      <c r="AR995" s="90" t="s">
        <v>90</v>
      </c>
      <c r="AS995" s="90" t="s">
        <v>91</v>
      </c>
      <c r="AT995" s="90" t="s">
        <v>92</v>
      </c>
      <c r="AU995" s="90" t="s">
        <v>92</v>
      </c>
      <c r="AV995" s="90" t="s">
        <v>93</v>
      </c>
      <c r="AW995" s="90" t="s">
        <v>4401</v>
      </c>
      <c r="AX995" s="90" t="s">
        <v>10634</v>
      </c>
      <c r="AY995" s="90" t="s">
        <v>4403</v>
      </c>
      <c r="AZ995" s="90" t="s">
        <v>10634</v>
      </c>
      <c r="BA995" s="90" t="s">
        <v>97</v>
      </c>
      <c r="BB995" s="90" t="s">
        <v>10635</v>
      </c>
      <c r="BC995" s="90" t="s">
        <v>99</v>
      </c>
      <c r="BD995" s="90" t="s">
        <v>150</v>
      </c>
      <c r="BE995" s="90" t="s">
        <v>61</v>
      </c>
      <c r="BF995" s="90" t="s">
        <v>119</v>
      </c>
      <c r="BG995" s="90" t="s">
        <v>101</v>
      </c>
    </row>
    <row r="996" s="85" customFormat="1" ht="19" customHeight="1" spans="1:59">
      <c r="A996" s="90" t="s">
        <v>694</v>
      </c>
      <c r="B996" s="90" t="s">
        <v>695</v>
      </c>
      <c r="C996" s="90" t="s">
        <v>845</v>
      </c>
      <c r="D996" s="90" t="s">
        <v>846</v>
      </c>
      <c r="E996" s="90" t="s">
        <v>847</v>
      </c>
      <c r="F996" s="90" t="s">
        <v>10636</v>
      </c>
      <c r="G996" s="90" t="s">
        <v>3509</v>
      </c>
      <c r="H996" s="90" t="s">
        <v>605</v>
      </c>
      <c r="I996" s="90" t="s">
        <v>10637</v>
      </c>
      <c r="J996" s="90" t="s">
        <v>10638</v>
      </c>
      <c r="K996" s="90" t="s">
        <v>10639</v>
      </c>
      <c r="L996" s="90" t="s">
        <v>73</v>
      </c>
      <c r="M996" s="90" t="s">
        <v>10640</v>
      </c>
      <c r="N996" s="90" t="s">
        <v>10641</v>
      </c>
      <c r="O996" s="90" t="s">
        <v>610</v>
      </c>
      <c r="P996" s="90" t="s">
        <v>611</v>
      </c>
      <c r="Q996" s="90" t="s">
        <v>612</v>
      </c>
      <c r="R996" s="90" t="s">
        <v>613</v>
      </c>
      <c r="S996" s="90" t="s">
        <v>10642</v>
      </c>
      <c r="T996" s="90" t="s">
        <v>380</v>
      </c>
      <c r="U996" s="15">
        <v>0</v>
      </c>
      <c r="V996" s="15">
        <v>74700</v>
      </c>
      <c r="W996" s="15">
        <v>35000</v>
      </c>
      <c r="X996" s="15">
        <v>10000</v>
      </c>
      <c r="Y996" s="90" t="s">
        <v>143</v>
      </c>
      <c r="Z996" s="90" t="s">
        <v>83</v>
      </c>
      <c r="AA996" s="90" t="s">
        <v>84</v>
      </c>
      <c r="AB996" s="90" t="s">
        <v>2151</v>
      </c>
      <c r="AC996" s="90" t="s">
        <v>145</v>
      </c>
      <c r="AD996" s="90" t="s">
        <v>87</v>
      </c>
      <c r="AE996" s="90" t="s">
        <v>61</v>
      </c>
      <c r="AF996" s="90" t="s">
        <v>61</v>
      </c>
      <c r="AG996" s="90" t="s">
        <v>89</v>
      </c>
      <c r="AH996" s="90" t="s">
        <v>89</v>
      </c>
      <c r="AI996" s="90" t="s">
        <v>89</v>
      </c>
      <c r="AJ996" s="90" t="s">
        <v>89</v>
      </c>
      <c r="AK996" s="90" t="s">
        <v>89</v>
      </c>
      <c r="AL996" s="90" t="s">
        <v>89</v>
      </c>
      <c r="AM996" s="90" t="s">
        <v>89</v>
      </c>
      <c r="AN996" s="90" t="s">
        <v>89</v>
      </c>
      <c r="AO996" s="90" t="s">
        <v>89</v>
      </c>
      <c r="AP996" s="90" t="s">
        <v>89</v>
      </c>
      <c r="AQ996" s="90" t="s">
        <v>90</v>
      </c>
      <c r="AR996" s="90" t="s">
        <v>90</v>
      </c>
      <c r="AS996" s="90" t="s">
        <v>91</v>
      </c>
      <c r="AT996" s="90" t="s">
        <v>92</v>
      </c>
      <c r="AU996" s="90" t="s">
        <v>92</v>
      </c>
      <c r="AV996" s="90" t="s">
        <v>93</v>
      </c>
      <c r="AW996" s="90" t="s">
        <v>856</v>
      </c>
      <c r="AX996" s="90" t="s">
        <v>10643</v>
      </c>
      <c r="AY996" s="90" t="s">
        <v>858</v>
      </c>
      <c r="AZ996" s="90" t="s">
        <v>10643</v>
      </c>
      <c r="BA996" s="90" t="s">
        <v>97</v>
      </c>
      <c r="BB996" s="90" t="s">
        <v>10644</v>
      </c>
      <c r="BC996" s="90" t="s">
        <v>99</v>
      </c>
      <c r="BD996" s="90" t="s">
        <v>150</v>
      </c>
      <c r="BE996" s="90" t="s">
        <v>61</v>
      </c>
      <c r="BF996" s="90" t="s">
        <v>380</v>
      </c>
      <c r="BG996" s="90" t="s">
        <v>101</v>
      </c>
    </row>
    <row r="997" s="85" customFormat="1" ht="19" customHeight="1" spans="1:59">
      <c r="A997" s="90" t="s">
        <v>302</v>
      </c>
      <c r="B997" s="90" t="s">
        <v>303</v>
      </c>
      <c r="C997" s="90" t="s">
        <v>1096</v>
      </c>
      <c r="D997" s="90" t="s">
        <v>1097</v>
      </c>
      <c r="E997" s="90" t="s">
        <v>1098</v>
      </c>
      <c r="F997" s="90" t="s">
        <v>9528</v>
      </c>
      <c r="G997" s="90" t="s">
        <v>3539</v>
      </c>
      <c r="H997" s="90" t="s">
        <v>1299</v>
      </c>
      <c r="I997" s="90" t="s">
        <v>10645</v>
      </c>
      <c r="J997" s="90" t="s">
        <v>10646</v>
      </c>
      <c r="K997" s="90" t="s">
        <v>10647</v>
      </c>
      <c r="L997" s="90" t="s">
        <v>73</v>
      </c>
      <c r="M997" s="90" t="s">
        <v>341</v>
      </c>
      <c r="N997" s="90" t="s">
        <v>2206</v>
      </c>
      <c r="O997" s="90" t="s">
        <v>1726</v>
      </c>
      <c r="P997" s="90" t="s">
        <v>1727</v>
      </c>
      <c r="Q997" s="90" t="s">
        <v>1728</v>
      </c>
      <c r="R997" s="90" t="s">
        <v>1307</v>
      </c>
      <c r="S997" s="90" t="s">
        <v>10648</v>
      </c>
      <c r="T997" s="90" t="s">
        <v>119</v>
      </c>
      <c r="U997" s="15">
        <v>0</v>
      </c>
      <c r="V997" s="15">
        <v>18750</v>
      </c>
      <c r="W997" s="15">
        <v>15000</v>
      </c>
      <c r="X997" s="15">
        <v>6000</v>
      </c>
      <c r="Y997" s="90" t="s">
        <v>82</v>
      </c>
      <c r="Z997" s="90" t="s">
        <v>83</v>
      </c>
      <c r="AA997" s="90" t="s">
        <v>84</v>
      </c>
      <c r="AB997" s="90" t="s">
        <v>1103</v>
      </c>
      <c r="AC997" s="90" t="s">
        <v>359</v>
      </c>
      <c r="AD997" s="90" t="s">
        <v>87</v>
      </c>
      <c r="AE997" s="90" t="s">
        <v>61</v>
      </c>
      <c r="AF997" s="90" t="s">
        <v>61</v>
      </c>
      <c r="AG997" s="90" t="s">
        <v>89</v>
      </c>
      <c r="AH997" s="90" t="s">
        <v>89</v>
      </c>
      <c r="AI997" s="90" t="s">
        <v>89</v>
      </c>
      <c r="AJ997" s="90" t="s">
        <v>88</v>
      </c>
      <c r="AK997" s="90" t="s">
        <v>89</v>
      </c>
      <c r="AL997" s="90" t="s">
        <v>88</v>
      </c>
      <c r="AM997" s="90" t="s">
        <v>88</v>
      </c>
      <c r="AN997" s="90" t="s">
        <v>88</v>
      </c>
      <c r="AO997" s="90" t="s">
        <v>88</v>
      </c>
      <c r="AP997" s="90" t="s">
        <v>89</v>
      </c>
      <c r="AQ997" s="90" t="s">
        <v>90</v>
      </c>
      <c r="AR997" s="90" t="s">
        <v>90</v>
      </c>
      <c r="AS997" s="90" t="s">
        <v>91</v>
      </c>
      <c r="AT997" s="90" t="s">
        <v>92</v>
      </c>
      <c r="AU997" s="90" t="s">
        <v>92</v>
      </c>
      <c r="AV997" s="90" t="s">
        <v>93</v>
      </c>
      <c r="AW997" s="90" t="s">
        <v>1104</v>
      </c>
      <c r="AX997" s="90" t="s">
        <v>10649</v>
      </c>
      <c r="AY997" s="90" t="s">
        <v>1106</v>
      </c>
      <c r="AZ997" s="90" t="s">
        <v>10649</v>
      </c>
      <c r="BA997" s="90" t="s">
        <v>97</v>
      </c>
      <c r="BB997" s="90" t="s">
        <v>10650</v>
      </c>
      <c r="BC997" s="90" t="s">
        <v>99</v>
      </c>
      <c r="BD997" s="90" t="s">
        <v>100</v>
      </c>
      <c r="BE997" s="90" t="s">
        <v>61</v>
      </c>
      <c r="BF997" s="90" t="s">
        <v>119</v>
      </c>
      <c r="BG997" s="90" t="s">
        <v>101</v>
      </c>
    </row>
    <row r="998" s="85" customFormat="1" ht="19" customHeight="1" spans="1:59">
      <c r="A998" s="90" t="s">
        <v>102</v>
      </c>
      <c r="B998" s="90" t="s">
        <v>103</v>
      </c>
      <c r="C998" s="90" t="s">
        <v>1790</v>
      </c>
      <c r="D998" s="90" t="s">
        <v>1791</v>
      </c>
      <c r="E998" s="90" t="s">
        <v>10651</v>
      </c>
      <c r="F998" s="90" t="s">
        <v>4237</v>
      </c>
      <c r="G998" s="90" t="s">
        <v>2024</v>
      </c>
      <c r="H998" s="90" t="s">
        <v>369</v>
      </c>
      <c r="I998" s="90" t="s">
        <v>10652</v>
      </c>
      <c r="J998" s="90" t="s">
        <v>10653</v>
      </c>
      <c r="K998" s="90" t="s">
        <v>10654</v>
      </c>
      <c r="L998" s="90" t="s">
        <v>73</v>
      </c>
      <c r="M998" s="90" t="s">
        <v>526</v>
      </c>
      <c r="N998" s="90" t="s">
        <v>10441</v>
      </c>
      <c r="O998" s="90" t="s">
        <v>1739</v>
      </c>
      <c r="P998" s="90" t="s">
        <v>1740</v>
      </c>
      <c r="Q998" s="90" t="s">
        <v>377</v>
      </c>
      <c r="R998" s="90" t="s">
        <v>378</v>
      </c>
      <c r="S998" s="90" t="s">
        <v>10655</v>
      </c>
      <c r="T998" s="90" t="s">
        <v>380</v>
      </c>
      <c r="U998" s="15">
        <v>0</v>
      </c>
      <c r="V998" s="15">
        <v>19600</v>
      </c>
      <c r="W998" s="15">
        <v>13700</v>
      </c>
      <c r="X998" s="15">
        <v>6000</v>
      </c>
      <c r="Y998" s="90" t="s">
        <v>82</v>
      </c>
      <c r="Z998" s="90" t="s">
        <v>83</v>
      </c>
      <c r="AA998" s="90" t="s">
        <v>84</v>
      </c>
      <c r="AB998" s="90" t="s">
        <v>329</v>
      </c>
      <c r="AC998" s="90" t="s">
        <v>359</v>
      </c>
      <c r="AD998" s="90" t="s">
        <v>87</v>
      </c>
      <c r="AE998" s="90" t="s">
        <v>61</v>
      </c>
      <c r="AF998" s="90" t="s">
        <v>61</v>
      </c>
      <c r="AG998" s="90" t="s">
        <v>89</v>
      </c>
      <c r="AH998" s="90" t="s">
        <v>89</v>
      </c>
      <c r="AI998" s="90" t="s">
        <v>89</v>
      </c>
      <c r="AJ998" s="90" t="s">
        <v>88</v>
      </c>
      <c r="AK998" s="90" t="s">
        <v>89</v>
      </c>
      <c r="AL998" s="90" t="s">
        <v>89</v>
      </c>
      <c r="AM998" s="90" t="s">
        <v>89</v>
      </c>
      <c r="AN998" s="90" t="s">
        <v>89</v>
      </c>
      <c r="AO998" s="90" t="s">
        <v>89</v>
      </c>
      <c r="AP998" s="90" t="s">
        <v>89</v>
      </c>
      <c r="AQ998" s="90" t="s">
        <v>90</v>
      </c>
      <c r="AR998" s="90" t="s">
        <v>90</v>
      </c>
      <c r="AS998" s="90" t="s">
        <v>91</v>
      </c>
      <c r="AT998" s="90" t="s">
        <v>92</v>
      </c>
      <c r="AU998" s="90" t="s">
        <v>92</v>
      </c>
      <c r="AV998" s="90" t="s">
        <v>93</v>
      </c>
      <c r="AW998" s="90" t="s">
        <v>10656</v>
      </c>
      <c r="AX998" s="90" t="s">
        <v>10657</v>
      </c>
      <c r="AY998" s="90" t="s">
        <v>10658</v>
      </c>
      <c r="AZ998" s="90" t="s">
        <v>10657</v>
      </c>
      <c r="BA998" s="90" t="s">
        <v>97</v>
      </c>
      <c r="BB998" s="90" t="s">
        <v>10659</v>
      </c>
      <c r="BC998" s="90" t="s">
        <v>99</v>
      </c>
      <c r="BD998" s="90" t="s">
        <v>100</v>
      </c>
      <c r="BE998" s="90" t="s">
        <v>61</v>
      </c>
      <c r="BF998" s="90" t="s">
        <v>380</v>
      </c>
      <c r="BG998" s="90" t="s">
        <v>101</v>
      </c>
    </row>
    <row r="999" s="85" customFormat="1" ht="19" customHeight="1" spans="1:59">
      <c r="A999" s="90" t="s">
        <v>126</v>
      </c>
      <c r="B999" s="90" t="s">
        <v>127</v>
      </c>
      <c r="C999" s="90" t="s">
        <v>248</v>
      </c>
      <c r="D999" s="90" t="s">
        <v>249</v>
      </c>
      <c r="E999" s="90" t="s">
        <v>2757</v>
      </c>
      <c r="F999" s="90" t="s">
        <v>2758</v>
      </c>
      <c r="G999" s="90" t="s">
        <v>2759</v>
      </c>
      <c r="H999" s="90" t="s">
        <v>1299</v>
      </c>
      <c r="I999" s="90" t="s">
        <v>10660</v>
      </c>
      <c r="J999" s="90" t="s">
        <v>10661</v>
      </c>
      <c r="K999" s="90" t="s">
        <v>10662</v>
      </c>
      <c r="L999" s="90" t="s">
        <v>73</v>
      </c>
      <c r="M999" s="90" t="s">
        <v>341</v>
      </c>
      <c r="N999" s="90" t="s">
        <v>2206</v>
      </c>
      <c r="O999" s="90" t="s">
        <v>1304</v>
      </c>
      <c r="P999" s="90" t="s">
        <v>1305</v>
      </c>
      <c r="Q999" s="90" t="s">
        <v>1306</v>
      </c>
      <c r="R999" s="90" t="s">
        <v>1307</v>
      </c>
      <c r="S999" s="90" t="s">
        <v>10663</v>
      </c>
      <c r="T999" s="90" t="s">
        <v>119</v>
      </c>
      <c r="U999" s="15">
        <v>0</v>
      </c>
      <c r="V999" s="15">
        <v>29564</v>
      </c>
      <c r="W999" s="15">
        <v>14000</v>
      </c>
      <c r="X999" s="15">
        <v>7000</v>
      </c>
      <c r="Y999" s="90" t="s">
        <v>82</v>
      </c>
      <c r="Z999" s="90" t="s">
        <v>83</v>
      </c>
      <c r="AA999" s="90" t="s">
        <v>84</v>
      </c>
      <c r="AB999" s="90" t="s">
        <v>2758</v>
      </c>
      <c r="AC999" s="90" t="s">
        <v>145</v>
      </c>
      <c r="AD999" s="90" t="s">
        <v>87</v>
      </c>
      <c r="AE999" s="90" t="s">
        <v>61</v>
      </c>
      <c r="AF999" s="90" t="s">
        <v>61</v>
      </c>
      <c r="AG999" s="90" t="s">
        <v>89</v>
      </c>
      <c r="AH999" s="90" t="s">
        <v>89</v>
      </c>
      <c r="AI999" s="90" t="s">
        <v>89</v>
      </c>
      <c r="AJ999" s="90" t="s">
        <v>88</v>
      </c>
      <c r="AK999" s="90" t="s">
        <v>89</v>
      </c>
      <c r="AL999" s="90" t="s">
        <v>88</v>
      </c>
      <c r="AM999" s="90" t="s">
        <v>88</v>
      </c>
      <c r="AN999" s="90" t="s">
        <v>88</v>
      </c>
      <c r="AO999" s="90" t="s">
        <v>88</v>
      </c>
      <c r="AP999" s="90" t="s">
        <v>89</v>
      </c>
      <c r="AQ999" s="90" t="s">
        <v>90</v>
      </c>
      <c r="AR999" s="90" t="s">
        <v>90</v>
      </c>
      <c r="AS999" s="90" t="s">
        <v>91</v>
      </c>
      <c r="AT999" s="90" t="s">
        <v>92</v>
      </c>
      <c r="AU999" s="90" t="s">
        <v>92</v>
      </c>
      <c r="AV999" s="90" t="s">
        <v>93</v>
      </c>
      <c r="AW999" s="90" t="s">
        <v>2767</v>
      </c>
      <c r="AX999" s="90" t="s">
        <v>10664</v>
      </c>
      <c r="AY999" s="90" t="s">
        <v>2769</v>
      </c>
      <c r="AZ999" s="90" t="s">
        <v>10664</v>
      </c>
      <c r="BA999" s="90" t="s">
        <v>97</v>
      </c>
      <c r="BB999" s="90" t="s">
        <v>10665</v>
      </c>
      <c r="BC999" s="90" t="s">
        <v>99</v>
      </c>
      <c r="BD999" s="90" t="s">
        <v>100</v>
      </c>
      <c r="BE999" s="90" t="s">
        <v>61</v>
      </c>
      <c r="BF999" s="90" t="s">
        <v>119</v>
      </c>
      <c r="BG999" s="90" t="s">
        <v>101</v>
      </c>
    </row>
    <row r="1000" s="85" customFormat="1" ht="19" customHeight="1" spans="1:59">
      <c r="A1000" s="90" t="s">
        <v>516</v>
      </c>
      <c r="B1000" s="90" t="s">
        <v>517</v>
      </c>
      <c r="C1000" s="90" t="s">
        <v>518</v>
      </c>
      <c r="D1000" s="90" t="s">
        <v>519</v>
      </c>
      <c r="E1000" s="90" t="s">
        <v>10666</v>
      </c>
      <c r="F1000" s="90" t="s">
        <v>1248</v>
      </c>
      <c r="G1000" s="90" t="s">
        <v>8570</v>
      </c>
      <c r="H1000" s="90" t="s">
        <v>2216</v>
      </c>
      <c r="I1000" s="90" t="s">
        <v>10667</v>
      </c>
      <c r="J1000" s="90" t="s">
        <v>10668</v>
      </c>
      <c r="K1000" s="90" t="s">
        <v>10669</v>
      </c>
      <c r="L1000" s="90" t="s">
        <v>73</v>
      </c>
      <c r="M1000" s="90" t="s">
        <v>508</v>
      </c>
      <c r="N1000" s="90" t="s">
        <v>1527</v>
      </c>
      <c r="O1000" s="90" t="s">
        <v>2221</v>
      </c>
      <c r="P1000" s="90" t="s">
        <v>2222</v>
      </c>
      <c r="Q1000" s="90" t="s">
        <v>2223</v>
      </c>
      <c r="R1000" s="90" t="s">
        <v>2224</v>
      </c>
      <c r="S1000" s="90" t="s">
        <v>10670</v>
      </c>
      <c r="T1000" s="90" t="s">
        <v>380</v>
      </c>
      <c r="U1000" s="15">
        <v>0</v>
      </c>
      <c r="V1000" s="15">
        <v>25000</v>
      </c>
      <c r="W1000" s="15">
        <v>20000</v>
      </c>
      <c r="X1000" s="15">
        <v>2000</v>
      </c>
      <c r="Y1000" s="90" t="s">
        <v>82</v>
      </c>
      <c r="Z1000" s="90" t="s">
        <v>83</v>
      </c>
      <c r="AA1000" s="90" t="s">
        <v>84</v>
      </c>
      <c r="AB1000" s="90" t="s">
        <v>10671</v>
      </c>
      <c r="AC1000" s="90" t="s">
        <v>121</v>
      </c>
      <c r="AD1000" s="90" t="s">
        <v>87</v>
      </c>
      <c r="AE1000" s="90" t="s">
        <v>61</v>
      </c>
      <c r="AF1000" s="90" t="s">
        <v>61</v>
      </c>
      <c r="AG1000" s="90" t="s">
        <v>89</v>
      </c>
      <c r="AH1000" s="90" t="s">
        <v>89</v>
      </c>
      <c r="AI1000" s="90" t="s">
        <v>89</v>
      </c>
      <c r="AJ1000" s="90" t="s">
        <v>89</v>
      </c>
      <c r="AK1000" s="90" t="s">
        <v>89</v>
      </c>
      <c r="AL1000" s="90" t="s">
        <v>89</v>
      </c>
      <c r="AM1000" s="90" t="s">
        <v>89</v>
      </c>
      <c r="AN1000" s="90" t="s">
        <v>89</v>
      </c>
      <c r="AO1000" s="90" t="s">
        <v>89</v>
      </c>
      <c r="AP1000" s="90" t="s">
        <v>89</v>
      </c>
      <c r="AQ1000" s="90" t="s">
        <v>90</v>
      </c>
      <c r="AR1000" s="90" t="s">
        <v>90</v>
      </c>
      <c r="AS1000" s="90" t="s">
        <v>91</v>
      </c>
      <c r="AT1000" s="90" t="s">
        <v>92</v>
      </c>
      <c r="AU1000" s="90" t="s">
        <v>92</v>
      </c>
      <c r="AV1000" s="90" t="s">
        <v>93</v>
      </c>
      <c r="AW1000" s="90" t="s">
        <v>10672</v>
      </c>
      <c r="AX1000" s="90" t="s">
        <v>10673</v>
      </c>
      <c r="AY1000" s="90" t="s">
        <v>10674</v>
      </c>
      <c r="AZ1000" s="90" t="s">
        <v>10673</v>
      </c>
      <c r="BA1000" s="90" t="s">
        <v>97</v>
      </c>
      <c r="BB1000" s="90" t="s">
        <v>10675</v>
      </c>
      <c r="BC1000" s="90" t="s">
        <v>99</v>
      </c>
      <c r="BD1000" s="90" t="s">
        <v>100</v>
      </c>
      <c r="BE1000" s="90" t="s">
        <v>61</v>
      </c>
      <c r="BF1000" s="90" t="s">
        <v>380</v>
      </c>
      <c r="BG1000" s="90" t="s">
        <v>101</v>
      </c>
    </row>
    <row r="1001" s="85" customFormat="1" ht="19" customHeight="1" spans="1:59">
      <c r="A1001" s="90" t="s">
        <v>694</v>
      </c>
      <c r="B1001" s="90" t="s">
        <v>695</v>
      </c>
      <c r="C1001" s="90" t="s">
        <v>958</v>
      </c>
      <c r="D1001" s="90" t="s">
        <v>959</v>
      </c>
      <c r="E1001" s="90" t="s">
        <v>10676</v>
      </c>
      <c r="F1001" s="90" t="s">
        <v>8943</v>
      </c>
      <c r="G1001" s="90" t="s">
        <v>2571</v>
      </c>
      <c r="H1001" s="90" t="s">
        <v>539</v>
      </c>
      <c r="I1001" s="90" t="s">
        <v>10677</v>
      </c>
      <c r="J1001" s="90" t="s">
        <v>10678</v>
      </c>
      <c r="K1001" s="90" t="s">
        <v>10679</v>
      </c>
      <c r="L1001" s="90" t="s">
        <v>73</v>
      </c>
      <c r="M1001" s="90" t="s">
        <v>8700</v>
      </c>
      <c r="N1001" s="90" t="s">
        <v>10680</v>
      </c>
      <c r="O1001" s="90" t="s">
        <v>2058</v>
      </c>
      <c r="P1001" s="90" t="s">
        <v>2059</v>
      </c>
      <c r="Q1001" s="90" t="s">
        <v>5475</v>
      </c>
      <c r="R1001" s="90" t="s">
        <v>5476</v>
      </c>
      <c r="S1001" s="90" t="s">
        <v>10681</v>
      </c>
      <c r="T1001" s="90" t="s">
        <v>380</v>
      </c>
      <c r="U1001" s="15">
        <v>0</v>
      </c>
      <c r="V1001" s="15">
        <v>360000</v>
      </c>
      <c r="W1001" s="15">
        <v>170000</v>
      </c>
      <c r="X1001" s="15">
        <v>20000</v>
      </c>
      <c r="Y1001" s="90" t="s">
        <v>143</v>
      </c>
      <c r="Z1001" s="90" t="s">
        <v>83</v>
      </c>
      <c r="AA1001" s="90" t="s">
        <v>84</v>
      </c>
      <c r="AB1001" s="90" t="s">
        <v>10682</v>
      </c>
      <c r="AC1001" s="90" t="s">
        <v>211</v>
      </c>
      <c r="AD1001" s="90" t="s">
        <v>87</v>
      </c>
      <c r="AE1001" s="90" t="s">
        <v>61</v>
      </c>
      <c r="AF1001" s="90" t="s">
        <v>61</v>
      </c>
      <c r="AG1001" s="90" t="s">
        <v>89</v>
      </c>
      <c r="AH1001" s="90" t="s">
        <v>89</v>
      </c>
      <c r="AI1001" s="90" t="s">
        <v>89</v>
      </c>
      <c r="AJ1001" s="90" t="s">
        <v>89</v>
      </c>
      <c r="AK1001" s="90" t="s">
        <v>89</v>
      </c>
      <c r="AL1001" s="90" t="s">
        <v>89</v>
      </c>
      <c r="AM1001" s="90" t="s">
        <v>89</v>
      </c>
      <c r="AN1001" s="90" t="s">
        <v>89</v>
      </c>
      <c r="AO1001" s="90" t="s">
        <v>89</v>
      </c>
      <c r="AP1001" s="90" t="s">
        <v>89</v>
      </c>
      <c r="AQ1001" s="90" t="s">
        <v>90</v>
      </c>
      <c r="AR1001" s="90" t="s">
        <v>90</v>
      </c>
      <c r="AS1001" s="90" t="s">
        <v>91</v>
      </c>
      <c r="AT1001" s="90" t="s">
        <v>92</v>
      </c>
      <c r="AU1001" s="90" t="s">
        <v>92</v>
      </c>
      <c r="AV1001" s="90" t="s">
        <v>93</v>
      </c>
      <c r="AW1001" s="90" t="s">
        <v>10683</v>
      </c>
      <c r="AX1001" s="90" t="s">
        <v>10684</v>
      </c>
      <c r="AY1001" s="90" t="s">
        <v>3470</v>
      </c>
      <c r="AZ1001" s="90" t="s">
        <v>10684</v>
      </c>
      <c r="BA1001" s="90" t="s">
        <v>97</v>
      </c>
      <c r="BB1001" s="90" t="s">
        <v>10685</v>
      </c>
      <c r="BC1001" s="90" t="s">
        <v>99</v>
      </c>
      <c r="BD1001" s="90" t="s">
        <v>150</v>
      </c>
      <c r="BE1001" s="90" t="s">
        <v>61</v>
      </c>
      <c r="BF1001" s="90" t="s">
        <v>380</v>
      </c>
      <c r="BG1001" s="90" t="s">
        <v>101</v>
      </c>
    </row>
    <row r="1002" s="85" customFormat="1" ht="19" customHeight="1" spans="1:59">
      <c r="A1002" s="90" t="s">
        <v>226</v>
      </c>
      <c r="B1002" s="90" t="s">
        <v>227</v>
      </c>
      <c r="C1002" s="90" t="s">
        <v>5591</v>
      </c>
      <c r="D1002" s="90" t="s">
        <v>5592</v>
      </c>
      <c r="E1002" s="90" t="s">
        <v>10686</v>
      </c>
      <c r="F1002" s="90" t="s">
        <v>10687</v>
      </c>
      <c r="G1002" s="90" t="s">
        <v>322</v>
      </c>
      <c r="H1002" s="90" t="s">
        <v>69</v>
      </c>
      <c r="I1002" s="90" t="s">
        <v>10688</v>
      </c>
      <c r="J1002" s="90" t="s">
        <v>10689</v>
      </c>
      <c r="K1002" s="90" t="s">
        <v>10690</v>
      </c>
      <c r="L1002" s="90" t="s">
        <v>73</v>
      </c>
      <c r="M1002" s="90" t="s">
        <v>162</v>
      </c>
      <c r="N1002" s="90" t="s">
        <v>2350</v>
      </c>
      <c r="O1002" s="90" t="s">
        <v>76</v>
      </c>
      <c r="P1002" s="90" t="s">
        <v>77</v>
      </c>
      <c r="Q1002" s="90" t="s">
        <v>78</v>
      </c>
      <c r="R1002" s="90" t="s">
        <v>79</v>
      </c>
      <c r="S1002" s="90" t="s">
        <v>10691</v>
      </c>
      <c r="T1002" s="90" t="s">
        <v>328</v>
      </c>
      <c r="U1002" s="15">
        <v>0</v>
      </c>
      <c r="V1002" s="15">
        <v>54929</v>
      </c>
      <c r="W1002" s="15">
        <v>54929</v>
      </c>
      <c r="X1002" s="15">
        <v>20000</v>
      </c>
      <c r="Y1002" s="90" t="s">
        <v>82</v>
      </c>
      <c r="Z1002" s="90" t="s">
        <v>83</v>
      </c>
      <c r="AA1002" s="90" t="s">
        <v>84</v>
      </c>
      <c r="AB1002" s="90" t="s">
        <v>329</v>
      </c>
      <c r="AC1002" s="90" t="s">
        <v>359</v>
      </c>
      <c r="AD1002" s="90" t="s">
        <v>87</v>
      </c>
      <c r="AE1002" s="90" t="s">
        <v>61</v>
      </c>
      <c r="AF1002" s="90" t="s">
        <v>61</v>
      </c>
      <c r="AG1002" s="90" t="s">
        <v>89</v>
      </c>
      <c r="AH1002" s="90" t="s">
        <v>89</v>
      </c>
      <c r="AI1002" s="90" t="s">
        <v>89</v>
      </c>
      <c r="AJ1002" s="90" t="s">
        <v>89</v>
      </c>
      <c r="AK1002" s="90" t="s">
        <v>89</v>
      </c>
      <c r="AL1002" s="90" t="s">
        <v>89</v>
      </c>
      <c r="AM1002" s="90" t="s">
        <v>89</v>
      </c>
      <c r="AN1002" s="90" t="s">
        <v>89</v>
      </c>
      <c r="AO1002" s="90" t="s">
        <v>89</v>
      </c>
      <c r="AP1002" s="90" t="s">
        <v>89</v>
      </c>
      <c r="AQ1002" s="90" t="s">
        <v>90</v>
      </c>
      <c r="AR1002" s="90" t="s">
        <v>90</v>
      </c>
      <c r="AS1002" s="90" t="s">
        <v>91</v>
      </c>
      <c r="AT1002" s="90" t="s">
        <v>92</v>
      </c>
      <c r="AU1002" s="90" t="s">
        <v>92</v>
      </c>
      <c r="AV1002" s="90" t="s">
        <v>93</v>
      </c>
      <c r="AW1002" s="90" t="s">
        <v>10692</v>
      </c>
      <c r="AX1002" s="90" t="s">
        <v>10693</v>
      </c>
      <c r="AY1002" s="90" t="s">
        <v>332</v>
      </c>
      <c r="AZ1002" s="90" t="s">
        <v>10693</v>
      </c>
      <c r="BA1002" s="90" t="s">
        <v>97</v>
      </c>
      <c r="BB1002" s="90" t="s">
        <v>10694</v>
      </c>
      <c r="BC1002" s="90" t="s">
        <v>99</v>
      </c>
      <c r="BD1002" s="90" t="s">
        <v>100</v>
      </c>
      <c r="BE1002" s="90" t="s">
        <v>61</v>
      </c>
      <c r="BF1002" s="90" t="s">
        <v>328</v>
      </c>
      <c r="BG1002" s="90" t="s">
        <v>101</v>
      </c>
    </row>
    <row r="1003" s="85" customFormat="1" ht="19" customHeight="1" spans="1:59">
      <c r="A1003" s="90" t="s">
        <v>226</v>
      </c>
      <c r="B1003" s="90" t="s">
        <v>227</v>
      </c>
      <c r="C1003" s="90" t="s">
        <v>406</v>
      </c>
      <c r="D1003" s="90" t="s">
        <v>407</v>
      </c>
      <c r="E1003" s="90" t="s">
        <v>10695</v>
      </c>
      <c r="F1003" s="90" t="s">
        <v>8542</v>
      </c>
      <c r="G1003" s="90" t="s">
        <v>2187</v>
      </c>
      <c r="H1003" s="90" t="s">
        <v>539</v>
      </c>
      <c r="I1003" s="90" t="s">
        <v>10696</v>
      </c>
      <c r="J1003" s="90" t="s">
        <v>10697</v>
      </c>
      <c r="K1003" s="90" t="s">
        <v>10698</v>
      </c>
      <c r="L1003" s="90" t="s">
        <v>73</v>
      </c>
      <c r="M1003" s="90" t="s">
        <v>526</v>
      </c>
      <c r="N1003" s="90" t="s">
        <v>824</v>
      </c>
      <c r="O1003" s="90" t="s">
        <v>1875</v>
      </c>
      <c r="P1003" s="90" t="s">
        <v>1876</v>
      </c>
      <c r="Q1003" s="90" t="s">
        <v>2597</v>
      </c>
      <c r="R1003" s="90" t="s">
        <v>1878</v>
      </c>
      <c r="S1003" s="90" t="s">
        <v>10699</v>
      </c>
      <c r="T1003" s="90" t="s">
        <v>380</v>
      </c>
      <c r="U1003" s="15">
        <v>0</v>
      </c>
      <c r="V1003" s="15">
        <v>23500</v>
      </c>
      <c r="W1003" s="15">
        <v>18800</v>
      </c>
      <c r="X1003" s="15">
        <v>11280</v>
      </c>
      <c r="Y1003" s="90" t="s">
        <v>82</v>
      </c>
      <c r="Z1003" s="90" t="s">
        <v>83</v>
      </c>
      <c r="AA1003" s="90" t="s">
        <v>84</v>
      </c>
      <c r="AB1003" s="90" t="s">
        <v>10700</v>
      </c>
      <c r="AC1003" s="90" t="s">
        <v>145</v>
      </c>
      <c r="AD1003" s="90" t="s">
        <v>87</v>
      </c>
      <c r="AE1003" s="90" t="s">
        <v>61</v>
      </c>
      <c r="AF1003" s="90" t="s">
        <v>61</v>
      </c>
      <c r="AG1003" s="90" t="s">
        <v>89</v>
      </c>
      <c r="AH1003" s="90" t="s">
        <v>89</v>
      </c>
      <c r="AI1003" s="90" t="s">
        <v>88</v>
      </c>
      <c r="AJ1003" s="90" t="s">
        <v>88</v>
      </c>
      <c r="AK1003" s="90" t="s">
        <v>88</v>
      </c>
      <c r="AL1003" s="90" t="s">
        <v>88</v>
      </c>
      <c r="AM1003" s="90" t="s">
        <v>88</v>
      </c>
      <c r="AN1003" s="90" t="s">
        <v>88</v>
      </c>
      <c r="AO1003" s="90" t="s">
        <v>88</v>
      </c>
      <c r="AP1003" s="90" t="s">
        <v>89</v>
      </c>
      <c r="AQ1003" s="90" t="s">
        <v>90</v>
      </c>
      <c r="AR1003" s="90" t="s">
        <v>90</v>
      </c>
      <c r="AS1003" s="90" t="s">
        <v>91</v>
      </c>
      <c r="AT1003" s="90" t="s">
        <v>92</v>
      </c>
      <c r="AU1003" s="90" t="s">
        <v>92</v>
      </c>
      <c r="AV1003" s="90" t="s">
        <v>93</v>
      </c>
      <c r="AW1003" s="90" t="s">
        <v>10701</v>
      </c>
      <c r="AX1003" s="90" t="s">
        <v>10702</v>
      </c>
      <c r="AY1003" s="90" t="s">
        <v>10703</v>
      </c>
      <c r="AZ1003" s="90" t="s">
        <v>10702</v>
      </c>
      <c r="BA1003" s="90" t="s">
        <v>97</v>
      </c>
      <c r="BB1003" s="90" t="s">
        <v>10704</v>
      </c>
      <c r="BC1003" s="90" t="s">
        <v>99</v>
      </c>
      <c r="BD1003" s="90" t="s">
        <v>100</v>
      </c>
      <c r="BE1003" s="90" t="s">
        <v>61</v>
      </c>
      <c r="BF1003" s="90" t="s">
        <v>380</v>
      </c>
      <c r="BG1003" s="90" t="s">
        <v>101</v>
      </c>
    </row>
    <row r="1004" s="85" customFormat="1" ht="19" customHeight="1" spans="1:59">
      <c r="A1004" s="90" t="s">
        <v>387</v>
      </c>
      <c r="B1004" s="90" t="s">
        <v>388</v>
      </c>
      <c r="C1004" s="90" t="s">
        <v>3288</v>
      </c>
      <c r="D1004" s="90" t="s">
        <v>3289</v>
      </c>
      <c r="E1004" s="90" t="s">
        <v>10705</v>
      </c>
      <c r="F1004" s="90" t="s">
        <v>3291</v>
      </c>
      <c r="G1004" s="90" t="s">
        <v>1206</v>
      </c>
      <c r="H1004" s="90" t="s">
        <v>109</v>
      </c>
      <c r="I1004" s="90" t="s">
        <v>10706</v>
      </c>
      <c r="J1004" s="90" t="s">
        <v>10707</v>
      </c>
      <c r="K1004" s="90" t="s">
        <v>10708</v>
      </c>
      <c r="L1004" s="90" t="s">
        <v>73</v>
      </c>
      <c r="M1004" s="90" t="s">
        <v>508</v>
      </c>
      <c r="N1004" s="90" t="s">
        <v>10709</v>
      </c>
      <c r="O1004" s="90" t="s">
        <v>1537</v>
      </c>
      <c r="P1004" s="90" t="s">
        <v>1538</v>
      </c>
      <c r="Q1004" s="90" t="s">
        <v>2693</v>
      </c>
      <c r="R1004" s="90" t="s">
        <v>222</v>
      </c>
      <c r="S1004" s="90" t="s">
        <v>10710</v>
      </c>
      <c r="T1004" s="90" t="s">
        <v>380</v>
      </c>
      <c r="U1004" s="15">
        <v>0</v>
      </c>
      <c r="V1004" s="15">
        <v>49380</v>
      </c>
      <c r="W1004" s="15">
        <v>10000</v>
      </c>
      <c r="X1004" s="15">
        <v>10000</v>
      </c>
      <c r="Y1004" s="90" t="s">
        <v>82</v>
      </c>
      <c r="Z1004" s="90" t="s">
        <v>83</v>
      </c>
      <c r="AA1004" s="90" t="s">
        <v>84</v>
      </c>
      <c r="AB1004" s="90" t="s">
        <v>10711</v>
      </c>
      <c r="AC1004" s="90" t="s">
        <v>359</v>
      </c>
      <c r="AD1004" s="90" t="s">
        <v>87</v>
      </c>
      <c r="AE1004" s="90" t="s">
        <v>61</v>
      </c>
      <c r="AF1004" s="90" t="s">
        <v>61</v>
      </c>
      <c r="AG1004" s="90" t="s">
        <v>89</v>
      </c>
      <c r="AH1004" s="90" t="s">
        <v>89</v>
      </c>
      <c r="AI1004" s="90" t="s">
        <v>88</v>
      </c>
      <c r="AJ1004" s="90" t="s">
        <v>88</v>
      </c>
      <c r="AK1004" s="90" t="s">
        <v>88</v>
      </c>
      <c r="AL1004" s="90" t="s">
        <v>88</v>
      </c>
      <c r="AM1004" s="90" t="s">
        <v>88</v>
      </c>
      <c r="AN1004" s="90" t="s">
        <v>88</v>
      </c>
      <c r="AO1004" s="90" t="s">
        <v>88</v>
      </c>
      <c r="AP1004" s="90" t="s">
        <v>89</v>
      </c>
      <c r="AQ1004" s="90" t="s">
        <v>90</v>
      </c>
      <c r="AR1004" s="90" t="s">
        <v>90</v>
      </c>
      <c r="AS1004" s="90" t="s">
        <v>91</v>
      </c>
      <c r="AT1004" s="90" t="s">
        <v>92</v>
      </c>
      <c r="AU1004" s="90" t="s">
        <v>92</v>
      </c>
      <c r="AV1004" s="90" t="s">
        <v>93</v>
      </c>
      <c r="AW1004" s="90" t="s">
        <v>10712</v>
      </c>
      <c r="AX1004" s="90" t="s">
        <v>10713</v>
      </c>
      <c r="AY1004" s="90" t="s">
        <v>10714</v>
      </c>
      <c r="AZ1004" s="90" t="s">
        <v>10713</v>
      </c>
      <c r="BA1004" s="90" t="s">
        <v>215</v>
      </c>
      <c r="BB1004" s="90" t="s">
        <v>10715</v>
      </c>
      <c r="BC1004" s="90" t="s">
        <v>99</v>
      </c>
      <c r="BD1004" s="90" t="s">
        <v>100</v>
      </c>
      <c r="BE1004" s="90" t="s">
        <v>61</v>
      </c>
      <c r="BF1004" s="90" t="s">
        <v>380</v>
      </c>
      <c r="BG1004" s="90" t="s">
        <v>101</v>
      </c>
    </row>
    <row r="1005" s="85" customFormat="1" ht="19" customHeight="1" spans="1:59">
      <c r="A1005" s="90" t="s">
        <v>582</v>
      </c>
      <c r="B1005" s="90" t="s">
        <v>583</v>
      </c>
      <c r="C1005" s="90" t="s">
        <v>2794</v>
      </c>
      <c r="D1005" s="90" t="s">
        <v>2795</v>
      </c>
      <c r="E1005" s="90" t="s">
        <v>2796</v>
      </c>
      <c r="F1005" s="90" t="s">
        <v>2797</v>
      </c>
      <c r="G1005" s="90" t="s">
        <v>1175</v>
      </c>
      <c r="H1005" s="90" t="s">
        <v>109</v>
      </c>
      <c r="I1005" s="90" t="s">
        <v>10716</v>
      </c>
      <c r="J1005" s="90" t="s">
        <v>10717</v>
      </c>
      <c r="K1005" s="90" t="s">
        <v>10718</v>
      </c>
      <c r="L1005" s="90" t="s">
        <v>73</v>
      </c>
      <c r="M1005" s="90" t="s">
        <v>838</v>
      </c>
      <c r="N1005" s="90" t="s">
        <v>114</v>
      </c>
      <c r="O1005" s="90" t="s">
        <v>115</v>
      </c>
      <c r="P1005" s="90" t="s">
        <v>116</v>
      </c>
      <c r="Q1005" s="90" t="s">
        <v>117</v>
      </c>
      <c r="R1005" s="90" t="s">
        <v>116</v>
      </c>
      <c r="S1005" s="90" t="s">
        <v>10719</v>
      </c>
      <c r="T1005" s="90" t="s">
        <v>262</v>
      </c>
      <c r="U1005" s="15">
        <v>0</v>
      </c>
      <c r="V1005" s="15">
        <v>8470</v>
      </c>
      <c r="W1005" s="15">
        <v>3000</v>
      </c>
      <c r="X1005" s="15">
        <v>3000</v>
      </c>
      <c r="Y1005" s="90" t="s">
        <v>143</v>
      </c>
      <c r="Z1005" s="90" t="s">
        <v>83</v>
      </c>
      <c r="AA1005" s="90" t="s">
        <v>84</v>
      </c>
      <c r="AB1005" s="90" t="s">
        <v>2803</v>
      </c>
      <c r="AC1005" s="90" t="s">
        <v>145</v>
      </c>
      <c r="AD1005" s="90" t="s">
        <v>87</v>
      </c>
      <c r="AE1005" s="90" t="s">
        <v>61</v>
      </c>
      <c r="AF1005" s="90" t="s">
        <v>61</v>
      </c>
      <c r="AG1005" s="90" t="s">
        <v>89</v>
      </c>
      <c r="AH1005" s="90" t="s">
        <v>89</v>
      </c>
      <c r="AI1005" s="90" t="s">
        <v>88</v>
      </c>
      <c r="AJ1005" s="90" t="s">
        <v>89</v>
      </c>
      <c r="AK1005" s="90" t="s">
        <v>89</v>
      </c>
      <c r="AL1005" s="90" t="s">
        <v>88</v>
      </c>
      <c r="AM1005" s="90" t="s">
        <v>88</v>
      </c>
      <c r="AN1005" s="90" t="s">
        <v>89</v>
      </c>
      <c r="AO1005" s="90" t="s">
        <v>89</v>
      </c>
      <c r="AP1005" s="90" t="s">
        <v>89</v>
      </c>
      <c r="AQ1005" s="90" t="s">
        <v>90</v>
      </c>
      <c r="AR1005" s="90" t="s">
        <v>90</v>
      </c>
      <c r="AS1005" s="90" t="s">
        <v>91</v>
      </c>
      <c r="AT1005" s="90" t="s">
        <v>92</v>
      </c>
      <c r="AU1005" s="90" t="s">
        <v>92</v>
      </c>
      <c r="AV1005" s="90" t="s">
        <v>93</v>
      </c>
      <c r="AW1005" s="90" t="s">
        <v>2804</v>
      </c>
      <c r="AX1005" s="90" t="s">
        <v>10720</v>
      </c>
      <c r="AY1005" s="90" t="s">
        <v>2806</v>
      </c>
      <c r="AZ1005" s="90" t="s">
        <v>10720</v>
      </c>
      <c r="BA1005" s="90" t="s">
        <v>97</v>
      </c>
      <c r="BB1005" s="90" t="s">
        <v>10721</v>
      </c>
      <c r="BC1005" s="90" t="s">
        <v>99</v>
      </c>
      <c r="BD1005" s="90" t="s">
        <v>150</v>
      </c>
      <c r="BE1005" s="90" t="s">
        <v>61</v>
      </c>
      <c r="BF1005" s="90" t="s">
        <v>262</v>
      </c>
      <c r="BG1005" s="90" t="s">
        <v>101</v>
      </c>
    </row>
    <row r="1006" s="85" customFormat="1" ht="19" customHeight="1" spans="1:59">
      <c r="A1006" s="90" t="s">
        <v>302</v>
      </c>
      <c r="B1006" s="90" t="s">
        <v>303</v>
      </c>
      <c r="C1006" s="90" t="s">
        <v>1160</v>
      </c>
      <c r="D1006" s="90" t="s">
        <v>1161</v>
      </c>
      <c r="E1006" s="90" t="s">
        <v>10722</v>
      </c>
      <c r="F1006" s="90" t="s">
        <v>10723</v>
      </c>
      <c r="G1006" s="90" t="s">
        <v>1903</v>
      </c>
      <c r="H1006" s="90" t="s">
        <v>539</v>
      </c>
      <c r="I1006" s="90" t="s">
        <v>10724</v>
      </c>
      <c r="J1006" s="90" t="s">
        <v>10725</v>
      </c>
      <c r="K1006" s="90" t="s">
        <v>10726</v>
      </c>
      <c r="L1006" s="90" t="s">
        <v>73</v>
      </c>
      <c r="M1006" s="90" t="s">
        <v>211</v>
      </c>
      <c r="N1006" s="90" t="s">
        <v>1681</v>
      </c>
      <c r="O1006" s="90" t="s">
        <v>398</v>
      </c>
      <c r="P1006" s="90" t="s">
        <v>399</v>
      </c>
      <c r="Q1006" s="90" t="s">
        <v>240</v>
      </c>
      <c r="R1006" s="90" t="s">
        <v>241</v>
      </c>
      <c r="S1006" s="90" t="s">
        <v>10727</v>
      </c>
      <c r="T1006" s="90" t="s">
        <v>380</v>
      </c>
      <c r="U1006" s="15">
        <v>0</v>
      </c>
      <c r="V1006" s="15">
        <v>30000</v>
      </c>
      <c r="W1006" s="15">
        <v>15000</v>
      </c>
      <c r="X1006" s="15">
        <v>2000</v>
      </c>
      <c r="Y1006" s="90" t="s">
        <v>143</v>
      </c>
      <c r="Z1006" s="90" t="s">
        <v>83</v>
      </c>
      <c r="AA1006" s="90" t="s">
        <v>84</v>
      </c>
      <c r="AB1006" s="90" t="s">
        <v>10728</v>
      </c>
      <c r="AC1006" s="90" t="s">
        <v>145</v>
      </c>
      <c r="AD1006" s="90" t="s">
        <v>87</v>
      </c>
      <c r="AE1006" s="90" t="s">
        <v>61</v>
      </c>
      <c r="AF1006" s="90" t="s">
        <v>61</v>
      </c>
      <c r="AG1006" s="90" t="s">
        <v>89</v>
      </c>
      <c r="AH1006" s="90" t="s">
        <v>89</v>
      </c>
      <c r="AI1006" s="90" t="s">
        <v>89</v>
      </c>
      <c r="AJ1006" s="90" t="s">
        <v>89</v>
      </c>
      <c r="AK1006" s="90" t="s">
        <v>89</v>
      </c>
      <c r="AL1006" s="90" t="s">
        <v>89</v>
      </c>
      <c r="AM1006" s="90" t="s">
        <v>89</v>
      </c>
      <c r="AN1006" s="90" t="s">
        <v>89</v>
      </c>
      <c r="AO1006" s="90" t="s">
        <v>89</v>
      </c>
      <c r="AP1006" s="90" t="s">
        <v>89</v>
      </c>
      <c r="AQ1006" s="90" t="s">
        <v>90</v>
      </c>
      <c r="AR1006" s="90" t="s">
        <v>90</v>
      </c>
      <c r="AS1006" s="90" t="s">
        <v>91</v>
      </c>
      <c r="AT1006" s="90" t="s">
        <v>92</v>
      </c>
      <c r="AU1006" s="90" t="s">
        <v>92</v>
      </c>
      <c r="AV1006" s="90" t="s">
        <v>93</v>
      </c>
      <c r="AW1006" s="90" t="s">
        <v>10729</v>
      </c>
      <c r="AX1006" s="90" t="s">
        <v>10730</v>
      </c>
      <c r="AY1006" s="90" t="s">
        <v>10731</v>
      </c>
      <c r="AZ1006" s="90" t="s">
        <v>10730</v>
      </c>
      <c r="BA1006" s="90" t="s">
        <v>97</v>
      </c>
      <c r="BB1006" s="90" t="s">
        <v>10732</v>
      </c>
      <c r="BC1006" s="90" t="s">
        <v>99</v>
      </c>
      <c r="BD1006" s="90" t="s">
        <v>150</v>
      </c>
      <c r="BE1006" s="90" t="s">
        <v>61</v>
      </c>
      <c r="BF1006" s="90" t="s">
        <v>380</v>
      </c>
      <c r="BG1006" s="90" t="s">
        <v>101</v>
      </c>
    </row>
    <row r="1007" s="85" customFormat="1" ht="19" customHeight="1" spans="1:59">
      <c r="A1007" s="90" t="s">
        <v>174</v>
      </c>
      <c r="B1007" s="90" t="s">
        <v>175</v>
      </c>
      <c r="C1007" s="90" t="s">
        <v>2007</v>
      </c>
      <c r="D1007" s="90" t="s">
        <v>2008</v>
      </c>
      <c r="E1007" s="90" t="s">
        <v>10733</v>
      </c>
      <c r="F1007" s="90" t="s">
        <v>10734</v>
      </c>
      <c r="G1007" s="90" t="s">
        <v>7573</v>
      </c>
      <c r="H1007" s="90" t="s">
        <v>1130</v>
      </c>
      <c r="I1007" s="90" t="s">
        <v>10735</v>
      </c>
      <c r="J1007" s="90" t="s">
        <v>10736</v>
      </c>
      <c r="K1007" s="90" t="s">
        <v>10737</v>
      </c>
      <c r="L1007" s="90" t="s">
        <v>73</v>
      </c>
      <c r="M1007" s="90" t="s">
        <v>3739</v>
      </c>
      <c r="N1007" s="90" t="s">
        <v>2015</v>
      </c>
      <c r="O1007" s="90" t="s">
        <v>610</v>
      </c>
      <c r="P1007" s="90" t="s">
        <v>611</v>
      </c>
      <c r="Q1007" s="90" t="s">
        <v>612</v>
      </c>
      <c r="R1007" s="90" t="s">
        <v>613</v>
      </c>
      <c r="S1007" s="90" t="s">
        <v>10738</v>
      </c>
      <c r="T1007" s="90" t="s">
        <v>380</v>
      </c>
      <c r="U1007" s="15">
        <v>0</v>
      </c>
      <c r="V1007" s="15">
        <v>31610</v>
      </c>
      <c r="W1007" s="15">
        <v>24000</v>
      </c>
      <c r="X1007" s="15">
        <v>7500</v>
      </c>
      <c r="Y1007" s="90" t="s">
        <v>143</v>
      </c>
      <c r="Z1007" s="90" t="s">
        <v>83</v>
      </c>
      <c r="AA1007" s="90" t="s">
        <v>84</v>
      </c>
      <c r="AB1007" s="90" t="s">
        <v>10734</v>
      </c>
      <c r="AC1007" s="90" t="s">
        <v>145</v>
      </c>
      <c r="AD1007" s="90" t="s">
        <v>87</v>
      </c>
      <c r="AE1007" s="90" t="s">
        <v>61</v>
      </c>
      <c r="AF1007" s="90" t="s">
        <v>61</v>
      </c>
      <c r="AG1007" s="90" t="s">
        <v>89</v>
      </c>
      <c r="AH1007" s="90" t="s">
        <v>89</v>
      </c>
      <c r="AI1007" s="90" t="s">
        <v>89</v>
      </c>
      <c r="AJ1007" s="90" t="s">
        <v>89</v>
      </c>
      <c r="AK1007" s="90" t="s">
        <v>89</v>
      </c>
      <c r="AL1007" s="90" t="s">
        <v>89</v>
      </c>
      <c r="AM1007" s="90" t="s">
        <v>89</v>
      </c>
      <c r="AN1007" s="90" t="s">
        <v>89</v>
      </c>
      <c r="AO1007" s="90" t="s">
        <v>89</v>
      </c>
      <c r="AP1007" s="90" t="s">
        <v>89</v>
      </c>
      <c r="AQ1007" s="90" t="s">
        <v>90</v>
      </c>
      <c r="AR1007" s="90" t="s">
        <v>90</v>
      </c>
      <c r="AS1007" s="90" t="s">
        <v>91</v>
      </c>
      <c r="AT1007" s="90" t="s">
        <v>92</v>
      </c>
      <c r="AU1007" s="90" t="s">
        <v>92</v>
      </c>
      <c r="AV1007" s="90" t="s">
        <v>93</v>
      </c>
      <c r="AW1007" s="90" t="s">
        <v>10739</v>
      </c>
      <c r="AX1007" s="90" t="s">
        <v>10740</v>
      </c>
      <c r="AY1007" s="90" t="s">
        <v>10741</v>
      </c>
      <c r="AZ1007" s="90" t="s">
        <v>10740</v>
      </c>
      <c r="BA1007" s="90" t="s">
        <v>97</v>
      </c>
      <c r="BB1007" s="90" t="s">
        <v>10742</v>
      </c>
      <c r="BC1007" s="90" t="s">
        <v>99</v>
      </c>
      <c r="BD1007" s="90" t="s">
        <v>150</v>
      </c>
      <c r="BE1007" s="90" t="s">
        <v>61</v>
      </c>
      <c r="BF1007" s="90" t="s">
        <v>380</v>
      </c>
      <c r="BG1007" s="90" t="s">
        <v>101</v>
      </c>
    </row>
    <row r="1008" s="85" customFormat="1" ht="19" customHeight="1" spans="1:59">
      <c r="A1008" s="90" t="s">
        <v>267</v>
      </c>
      <c r="B1008" s="90" t="s">
        <v>268</v>
      </c>
      <c r="C1008" s="90" t="s">
        <v>269</v>
      </c>
      <c r="D1008" s="90" t="s">
        <v>270</v>
      </c>
      <c r="E1008" s="90" t="s">
        <v>6559</v>
      </c>
      <c r="F1008" s="90" t="s">
        <v>287</v>
      </c>
      <c r="G1008" s="90" t="s">
        <v>287</v>
      </c>
      <c r="H1008" s="90" t="s">
        <v>109</v>
      </c>
      <c r="I1008" s="90" t="s">
        <v>10743</v>
      </c>
      <c r="J1008" s="90" t="s">
        <v>10744</v>
      </c>
      <c r="K1008" s="90" t="s">
        <v>10745</v>
      </c>
      <c r="L1008" s="90" t="s">
        <v>73</v>
      </c>
      <c r="M1008" s="90" t="s">
        <v>10746</v>
      </c>
      <c r="N1008" s="90" t="s">
        <v>6517</v>
      </c>
      <c r="O1008" s="90" t="s">
        <v>138</v>
      </c>
      <c r="P1008" s="90" t="s">
        <v>139</v>
      </c>
      <c r="Q1008" s="90" t="s">
        <v>140</v>
      </c>
      <c r="R1008" s="90" t="s">
        <v>141</v>
      </c>
      <c r="S1008" s="90" t="s">
        <v>10747</v>
      </c>
      <c r="T1008" s="90" t="s">
        <v>380</v>
      </c>
      <c r="U1008" s="15">
        <v>0</v>
      </c>
      <c r="V1008" s="15">
        <v>292148</v>
      </c>
      <c r="W1008" s="15">
        <v>220000</v>
      </c>
      <c r="X1008" s="15">
        <v>70000</v>
      </c>
      <c r="Y1008" s="90" t="s">
        <v>143</v>
      </c>
      <c r="Z1008" s="90" t="s">
        <v>83</v>
      </c>
      <c r="AA1008" s="90" t="s">
        <v>84</v>
      </c>
      <c r="AB1008" s="90" t="s">
        <v>6564</v>
      </c>
      <c r="AC1008" s="90" t="s">
        <v>211</v>
      </c>
      <c r="AD1008" s="90" t="s">
        <v>87</v>
      </c>
      <c r="AE1008" s="90" t="s">
        <v>61</v>
      </c>
      <c r="AF1008" s="90" t="s">
        <v>61</v>
      </c>
      <c r="AG1008" s="90" t="s">
        <v>89</v>
      </c>
      <c r="AH1008" s="90" t="s">
        <v>89</v>
      </c>
      <c r="AI1008" s="90" t="s">
        <v>89</v>
      </c>
      <c r="AJ1008" s="90" t="s">
        <v>89</v>
      </c>
      <c r="AK1008" s="90" t="s">
        <v>89</v>
      </c>
      <c r="AL1008" s="90" t="s">
        <v>89</v>
      </c>
      <c r="AM1008" s="90" t="s">
        <v>89</v>
      </c>
      <c r="AN1008" s="90" t="s">
        <v>89</v>
      </c>
      <c r="AO1008" s="90" t="s">
        <v>89</v>
      </c>
      <c r="AP1008" s="90" t="s">
        <v>89</v>
      </c>
      <c r="AQ1008" s="90" t="s">
        <v>90</v>
      </c>
      <c r="AR1008" s="90" t="s">
        <v>90</v>
      </c>
      <c r="AS1008" s="90" t="s">
        <v>91</v>
      </c>
      <c r="AT1008" s="90" t="s">
        <v>92</v>
      </c>
      <c r="AU1008" s="90" t="s">
        <v>92</v>
      </c>
      <c r="AV1008" s="90" t="s">
        <v>93</v>
      </c>
      <c r="AW1008" s="90" t="s">
        <v>6565</v>
      </c>
      <c r="AX1008" s="90" t="s">
        <v>10748</v>
      </c>
      <c r="AY1008" s="90" t="s">
        <v>6567</v>
      </c>
      <c r="AZ1008" s="90" t="s">
        <v>10748</v>
      </c>
      <c r="BA1008" s="90" t="s">
        <v>97</v>
      </c>
      <c r="BB1008" s="90" t="s">
        <v>10749</v>
      </c>
      <c r="BC1008" s="90" t="s">
        <v>99</v>
      </c>
      <c r="BD1008" s="90" t="s">
        <v>150</v>
      </c>
      <c r="BE1008" s="90" t="s">
        <v>61</v>
      </c>
      <c r="BF1008" s="90" t="s">
        <v>380</v>
      </c>
      <c r="BG1008" s="90" t="s">
        <v>101</v>
      </c>
    </row>
    <row r="1009" s="85" customFormat="1" ht="19" customHeight="1" spans="1:59">
      <c r="A1009" s="90" t="s">
        <v>267</v>
      </c>
      <c r="B1009" s="90" t="s">
        <v>268</v>
      </c>
      <c r="C1009" s="90" t="s">
        <v>269</v>
      </c>
      <c r="D1009" s="90" t="s">
        <v>270</v>
      </c>
      <c r="E1009" s="90" t="s">
        <v>4146</v>
      </c>
      <c r="F1009" s="90" t="s">
        <v>287</v>
      </c>
      <c r="G1009" s="90" t="s">
        <v>287</v>
      </c>
      <c r="H1009" s="90" t="s">
        <v>109</v>
      </c>
      <c r="I1009" s="90" t="s">
        <v>10750</v>
      </c>
      <c r="J1009" s="90" t="s">
        <v>10751</v>
      </c>
      <c r="K1009" s="90" t="s">
        <v>10752</v>
      </c>
      <c r="L1009" s="90" t="s">
        <v>73</v>
      </c>
      <c r="M1009" s="90" t="s">
        <v>2164</v>
      </c>
      <c r="N1009" s="90" t="s">
        <v>1835</v>
      </c>
      <c r="O1009" s="90" t="s">
        <v>292</v>
      </c>
      <c r="P1009" s="90" t="s">
        <v>293</v>
      </c>
      <c r="Q1009" s="90" t="s">
        <v>4150</v>
      </c>
      <c r="R1009" s="90" t="s">
        <v>4151</v>
      </c>
      <c r="S1009" s="90" t="s">
        <v>10753</v>
      </c>
      <c r="T1009" s="90" t="s">
        <v>280</v>
      </c>
      <c r="U1009" s="15">
        <v>0</v>
      </c>
      <c r="V1009" s="15">
        <v>113727</v>
      </c>
      <c r="W1009" s="15">
        <v>40000</v>
      </c>
      <c r="X1009" s="15">
        <v>18000</v>
      </c>
      <c r="Y1009" s="90" t="s">
        <v>143</v>
      </c>
      <c r="Z1009" s="90" t="s">
        <v>83</v>
      </c>
      <c r="AA1009" s="90" t="s">
        <v>84</v>
      </c>
      <c r="AB1009" s="90" t="s">
        <v>4153</v>
      </c>
      <c r="AC1009" s="90" t="s">
        <v>145</v>
      </c>
      <c r="AD1009" s="90" t="s">
        <v>87</v>
      </c>
      <c r="AE1009" s="90" t="s">
        <v>61</v>
      </c>
      <c r="AF1009" s="90" t="s">
        <v>61</v>
      </c>
      <c r="AG1009" s="90" t="s">
        <v>89</v>
      </c>
      <c r="AH1009" s="90" t="s">
        <v>89</v>
      </c>
      <c r="AI1009" s="90" t="s">
        <v>89</v>
      </c>
      <c r="AJ1009" s="90" t="s">
        <v>89</v>
      </c>
      <c r="AK1009" s="90" t="s">
        <v>89</v>
      </c>
      <c r="AL1009" s="90" t="s">
        <v>89</v>
      </c>
      <c r="AM1009" s="90" t="s">
        <v>89</v>
      </c>
      <c r="AN1009" s="90" t="s">
        <v>89</v>
      </c>
      <c r="AO1009" s="90" t="s">
        <v>89</v>
      </c>
      <c r="AP1009" s="90" t="s">
        <v>89</v>
      </c>
      <c r="AQ1009" s="90" t="s">
        <v>90</v>
      </c>
      <c r="AR1009" s="90" t="s">
        <v>90</v>
      </c>
      <c r="AS1009" s="90" t="s">
        <v>91</v>
      </c>
      <c r="AT1009" s="90" t="s">
        <v>92</v>
      </c>
      <c r="AU1009" s="90" t="s">
        <v>92</v>
      </c>
      <c r="AV1009" s="90" t="s">
        <v>93</v>
      </c>
      <c r="AW1009" s="90" t="s">
        <v>4154</v>
      </c>
      <c r="AX1009" s="90" t="s">
        <v>10754</v>
      </c>
      <c r="AY1009" s="90" t="s">
        <v>4156</v>
      </c>
      <c r="AZ1009" s="90" t="s">
        <v>10754</v>
      </c>
      <c r="BA1009" s="90" t="s">
        <v>97</v>
      </c>
      <c r="BB1009" s="90" t="s">
        <v>10755</v>
      </c>
      <c r="BC1009" s="90" t="s">
        <v>99</v>
      </c>
      <c r="BD1009" s="90" t="s">
        <v>150</v>
      </c>
      <c r="BE1009" s="90" t="s">
        <v>61</v>
      </c>
      <c r="BF1009" s="90" t="s">
        <v>280</v>
      </c>
      <c r="BG1009" s="90" t="s">
        <v>101</v>
      </c>
    </row>
    <row r="1010" s="85" customFormat="1" ht="19" customHeight="1" spans="1:59">
      <c r="A1010" s="90" t="s">
        <v>226</v>
      </c>
      <c r="B1010" s="90" t="s">
        <v>227</v>
      </c>
      <c r="C1010" s="90" t="s">
        <v>406</v>
      </c>
      <c r="D1010" s="90" t="s">
        <v>407</v>
      </c>
      <c r="E1010" s="90" t="s">
        <v>2172</v>
      </c>
      <c r="F1010" s="90" t="s">
        <v>2173</v>
      </c>
      <c r="G1010" s="90" t="s">
        <v>2174</v>
      </c>
      <c r="H1010" s="90" t="s">
        <v>1299</v>
      </c>
      <c r="I1010" s="90" t="s">
        <v>10756</v>
      </c>
      <c r="J1010" s="90" t="s">
        <v>10757</v>
      </c>
      <c r="K1010" s="90" t="s">
        <v>10758</v>
      </c>
      <c r="L1010" s="90" t="s">
        <v>73</v>
      </c>
      <c r="M1010" s="90" t="s">
        <v>184</v>
      </c>
      <c r="N1010" s="90" t="s">
        <v>1752</v>
      </c>
      <c r="O1010" s="90" t="s">
        <v>1726</v>
      </c>
      <c r="P1010" s="90" t="s">
        <v>1727</v>
      </c>
      <c r="Q1010" s="90" t="s">
        <v>1728</v>
      </c>
      <c r="R1010" s="90" t="s">
        <v>1307</v>
      </c>
      <c r="S1010" s="90" t="s">
        <v>10759</v>
      </c>
      <c r="T1010" s="90" t="s">
        <v>380</v>
      </c>
      <c r="U1010" s="15">
        <v>0</v>
      </c>
      <c r="V1010" s="15">
        <v>75000</v>
      </c>
      <c r="W1010" s="15">
        <v>60000</v>
      </c>
      <c r="X1010" s="15">
        <v>36000</v>
      </c>
      <c r="Y1010" s="90" t="s">
        <v>82</v>
      </c>
      <c r="Z1010" s="90" t="s">
        <v>83</v>
      </c>
      <c r="AA1010" s="90" t="s">
        <v>84</v>
      </c>
      <c r="AB1010" s="90" t="s">
        <v>2180</v>
      </c>
      <c r="AC1010" s="90" t="s">
        <v>145</v>
      </c>
      <c r="AD1010" s="90" t="s">
        <v>87</v>
      </c>
      <c r="AE1010" s="90" t="s">
        <v>61</v>
      </c>
      <c r="AF1010" s="90" t="s">
        <v>61</v>
      </c>
      <c r="AG1010" s="90" t="s">
        <v>89</v>
      </c>
      <c r="AH1010" s="90" t="s">
        <v>89</v>
      </c>
      <c r="AI1010" s="90" t="s">
        <v>89</v>
      </c>
      <c r="AJ1010" s="90" t="s">
        <v>89</v>
      </c>
      <c r="AK1010" s="90" t="s">
        <v>89</v>
      </c>
      <c r="AL1010" s="90" t="s">
        <v>89</v>
      </c>
      <c r="AM1010" s="90" t="s">
        <v>89</v>
      </c>
      <c r="AN1010" s="90" t="s">
        <v>89</v>
      </c>
      <c r="AO1010" s="90" t="s">
        <v>89</v>
      </c>
      <c r="AP1010" s="90" t="s">
        <v>89</v>
      </c>
      <c r="AQ1010" s="90" t="s">
        <v>90</v>
      </c>
      <c r="AR1010" s="90" t="s">
        <v>90</v>
      </c>
      <c r="AS1010" s="90" t="s">
        <v>91</v>
      </c>
      <c r="AT1010" s="90" t="s">
        <v>92</v>
      </c>
      <c r="AU1010" s="90" t="s">
        <v>92</v>
      </c>
      <c r="AV1010" s="90" t="s">
        <v>93</v>
      </c>
      <c r="AW1010" s="90" t="s">
        <v>2181</v>
      </c>
      <c r="AX1010" s="90" t="s">
        <v>10760</v>
      </c>
      <c r="AY1010" s="90" t="s">
        <v>2183</v>
      </c>
      <c r="AZ1010" s="90" t="s">
        <v>10760</v>
      </c>
      <c r="BA1010" s="90" t="s">
        <v>97</v>
      </c>
      <c r="BB1010" s="90" t="s">
        <v>10761</v>
      </c>
      <c r="BC1010" s="90" t="s">
        <v>99</v>
      </c>
      <c r="BD1010" s="90" t="s">
        <v>100</v>
      </c>
      <c r="BE1010" s="90" t="s">
        <v>61</v>
      </c>
      <c r="BF1010" s="90" t="s">
        <v>380</v>
      </c>
      <c r="BG1010" s="90" t="s">
        <v>101</v>
      </c>
    </row>
    <row r="1011" s="85" customFormat="1" ht="19" customHeight="1" spans="1:59">
      <c r="A1011" s="90" t="s">
        <v>419</v>
      </c>
      <c r="B1011" s="90" t="s">
        <v>420</v>
      </c>
      <c r="C1011" s="90" t="s">
        <v>4269</v>
      </c>
      <c r="D1011" s="90" t="s">
        <v>4270</v>
      </c>
      <c r="E1011" s="90" t="s">
        <v>10762</v>
      </c>
      <c r="F1011" s="90" t="s">
        <v>10763</v>
      </c>
      <c r="G1011" s="90" t="s">
        <v>1298</v>
      </c>
      <c r="H1011" s="90" t="s">
        <v>1299</v>
      </c>
      <c r="I1011" s="90" t="s">
        <v>10764</v>
      </c>
      <c r="J1011" s="90" t="s">
        <v>10765</v>
      </c>
      <c r="K1011" s="90" t="s">
        <v>10766</v>
      </c>
      <c r="L1011" s="90" t="s">
        <v>73</v>
      </c>
      <c r="M1011" s="90" t="s">
        <v>2479</v>
      </c>
      <c r="N1011" s="90" t="s">
        <v>114</v>
      </c>
      <c r="O1011" s="90" t="s">
        <v>1726</v>
      </c>
      <c r="P1011" s="90" t="s">
        <v>1727</v>
      </c>
      <c r="Q1011" s="90" t="s">
        <v>1306</v>
      </c>
      <c r="R1011" s="90" t="s">
        <v>1307</v>
      </c>
      <c r="S1011" s="90" t="s">
        <v>10767</v>
      </c>
      <c r="T1011" s="90" t="s">
        <v>262</v>
      </c>
      <c r="U1011" s="15">
        <v>0</v>
      </c>
      <c r="V1011" s="15">
        <v>30000</v>
      </c>
      <c r="W1011" s="15">
        <v>24000</v>
      </c>
      <c r="X1011" s="15">
        <v>5000</v>
      </c>
      <c r="Y1011" s="90" t="s">
        <v>143</v>
      </c>
      <c r="Z1011" s="90" t="s">
        <v>83</v>
      </c>
      <c r="AA1011" s="90" t="s">
        <v>84</v>
      </c>
      <c r="AB1011" s="90" t="s">
        <v>10768</v>
      </c>
      <c r="AC1011" s="90" t="s">
        <v>145</v>
      </c>
      <c r="AD1011" s="90" t="s">
        <v>87</v>
      </c>
      <c r="AE1011" s="90" t="s">
        <v>61</v>
      </c>
      <c r="AF1011" s="90" t="s">
        <v>61</v>
      </c>
      <c r="AG1011" s="90" t="s">
        <v>89</v>
      </c>
      <c r="AH1011" s="90" t="s">
        <v>89</v>
      </c>
      <c r="AI1011" s="90" t="s">
        <v>89</v>
      </c>
      <c r="AJ1011" s="90" t="s">
        <v>89</v>
      </c>
      <c r="AK1011" s="90" t="s">
        <v>89</v>
      </c>
      <c r="AL1011" s="90" t="s">
        <v>89</v>
      </c>
      <c r="AM1011" s="90" t="s">
        <v>89</v>
      </c>
      <c r="AN1011" s="90" t="s">
        <v>89</v>
      </c>
      <c r="AO1011" s="90" t="s">
        <v>89</v>
      </c>
      <c r="AP1011" s="90" t="s">
        <v>89</v>
      </c>
      <c r="AQ1011" s="90" t="s">
        <v>90</v>
      </c>
      <c r="AR1011" s="90" t="s">
        <v>90</v>
      </c>
      <c r="AS1011" s="90" t="s">
        <v>91</v>
      </c>
      <c r="AT1011" s="90" t="s">
        <v>92</v>
      </c>
      <c r="AU1011" s="90" t="s">
        <v>92</v>
      </c>
      <c r="AV1011" s="90" t="s">
        <v>93</v>
      </c>
      <c r="AW1011" s="90" t="s">
        <v>10769</v>
      </c>
      <c r="AX1011" s="90" t="s">
        <v>10770</v>
      </c>
      <c r="AY1011" s="90" t="s">
        <v>10771</v>
      </c>
      <c r="AZ1011" s="90" t="s">
        <v>10770</v>
      </c>
      <c r="BA1011" s="90" t="s">
        <v>97</v>
      </c>
      <c r="BB1011" s="90" t="s">
        <v>10772</v>
      </c>
      <c r="BC1011" s="90" t="s">
        <v>99</v>
      </c>
      <c r="BD1011" s="90" t="s">
        <v>150</v>
      </c>
      <c r="BE1011" s="90" t="s">
        <v>61</v>
      </c>
      <c r="BF1011" s="90" t="s">
        <v>262</v>
      </c>
      <c r="BG1011" s="90" t="s">
        <v>101</v>
      </c>
    </row>
    <row r="1012" s="85" customFormat="1" ht="19" customHeight="1" spans="1:59">
      <c r="A1012" s="90" t="s">
        <v>267</v>
      </c>
      <c r="B1012" s="90" t="s">
        <v>268</v>
      </c>
      <c r="C1012" s="90" t="s">
        <v>6205</v>
      </c>
      <c r="D1012" s="90" t="s">
        <v>6206</v>
      </c>
      <c r="E1012" s="90" t="s">
        <v>10773</v>
      </c>
      <c r="F1012" s="90" t="s">
        <v>10774</v>
      </c>
      <c r="G1012" s="90" t="s">
        <v>5495</v>
      </c>
      <c r="H1012" s="90" t="s">
        <v>2501</v>
      </c>
      <c r="I1012" s="90" t="s">
        <v>10775</v>
      </c>
      <c r="J1012" s="90" t="s">
        <v>10776</v>
      </c>
      <c r="K1012" s="90" t="s">
        <v>10777</v>
      </c>
      <c r="L1012" s="90" t="s">
        <v>73</v>
      </c>
      <c r="M1012" s="90" t="s">
        <v>2093</v>
      </c>
      <c r="N1012" s="90" t="s">
        <v>1276</v>
      </c>
      <c r="O1012" s="90" t="s">
        <v>3327</v>
      </c>
      <c r="P1012" s="90" t="s">
        <v>3328</v>
      </c>
      <c r="Q1012" s="90" t="s">
        <v>6167</v>
      </c>
      <c r="R1012" s="90" t="s">
        <v>6168</v>
      </c>
      <c r="S1012" s="90" t="s">
        <v>10778</v>
      </c>
      <c r="T1012" s="90" t="s">
        <v>380</v>
      </c>
      <c r="U1012" s="15">
        <v>0</v>
      </c>
      <c r="V1012" s="15">
        <v>66612</v>
      </c>
      <c r="W1012" s="15">
        <v>30000</v>
      </c>
      <c r="X1012" s="15">
        <v>27200</v>
      </c>
      <c r="Y1012" s="90" t="s">
        <v>143</v>
      </c>
      <c r="Z1012" s="90" t="s">
        <v>83</v>
      </c>
      <c r="AA1012" s="90" t="s">
        <v>84</v>
      </c>
      <c r="AB1012" s="90" t="s">
        <v>10779</v>
      </c>
      <c r="AC1012" s="90" t="s">
        <v>211</v>
      </c>
      <c r="AD1012" s="90" t="s">
        <v>87</v>
      </c>
      <c r="AE1012" s="90" t="s">
        <v>61</v>
      </c>
      <c r="AF1012" s="90" t="s">
        <v>61</v>
      </c>
      <c r="AG1012" s="90" t="s">
        <v>89</v>
      </c>
      <c r="AH1012" s="90" t="s">
        <v>89</v>
      </c>
      <c r="AI1012" s="90" t="s">
        <v>89</v>
      </c>
      <c r="AJ1012" s="90" t="s">
        <v>89</v>
      </c>
      <c r="AK1012" s="90" t="s">
        <v>89</v>
      </c>
      <c r="AL1012" s="90" t="s">
        <v>89</v>
      </c>
      <c r="AM1012" s="90" t="s">
        <v>89</v>
      </c>
      <c r="AN1012" s="90" t="s">
        <v>89</v>
      </c>
      <c r="AO1012" s="90" t="s">
        <v>89</v>
      </c>
      <c r="AP1012" s="90" t="s">
        <v>89</v>
      </c>
      <c r="AQ1012" s="90" t="s">
        <v>90</v>
      </c>
      <c r="AR1012" s="90" t="s">
        <v>90</v>
      </c>
      <c r="AS1012" s="90" t="s">
        <v>91</v>
      </c>
      <c r="AT1012" s="90" t="s">
        <v>92</v>
      </c>
      <c r="AU1012" s="90" t="s">
        <v>92</v>
      </c>
      <c r="AV1012" s="90" t="s">
        <v>93</v>
      </c>
      <c r="AW1012" s="90" t="s">
        <v>10780</v>
      </c>
      <c r="AX1012" s="90" t="s">
        <v>10781</v>
      </c>
      <c r="AY1012" s="90" t="s">
        <v>10782</v>
      </c>
      <c r="AZ1012" s="90" t="s">
        <v>10781</v>
      </c>
      <c r="BA1012" s="90" t="s">
        <v>97</v>
      </c>
      <c r="BB1012" s="90" t="s">
        <v>10783</v>
      </c>
      <c r="BC1012" s="90" t="s">
        <v>99</v>
      </c>
      <c r="BD1012" s="90" t="s">
        <v>150</v>
      </c>
      <c r="BE1012" s="90" t="s">
        <v>61</v>
      </c>
      <c r="BF1012" s="90" t="s">
        <v>380</v>
      </c>
      <c r="BG1012" s="90" t="s">
        <v>101</v>
      </c>
    </row>
    <row r="1013" s="85" customFormat="1" ht="19" customHeight="1" spans="1:59">
      <c r="A1013" s="90" t="s">
        <v>646</v>
      </c>
      <c r="B1013" s="90" t="s">
        <v>647</v>
      </c>
      <c r="C1013" s="90" t="s">
        <v>4356</v>
      </c>
      <c r="D1013" s="90" t="s">
        <v>4357</v>
      </c>
      <c r="E1013" s="90" t="s">
        <v>10784</v>
      </c>
      <c r="F1013" s="90" t="s">
        <v>4759</v>
      </c>
      <c r="G1013" s="90" t="s">
        <v>2609</v>
      </c>
      <c r="H1013" s="90" t="s">
        <v>1299</v>
      </c>
      <c r="I1013" s="90" t="s">
        <v>10785</v>
      </c>
      <c r="J1013" s="90" t="s">
        <v>10786</v>
      </c>
      <c r="K1013" s="90" t="s">
        <v>10787</v>
      </c>
      <c r="L1013" s="90" t="s">
        <v>73</v>
      </c>
      <c r="M1013" s="90" t="s">
        <v>10788</v>
      </c>
      <c r="N1013" s="90" t="s">
        <v>2206</v>
      </c>
      <c r="O1013" s="90" t="s">
        <v>1726</v>
      </c>
      <c r="P1013" s="90" t="s">
        <v>1727</v>
      </c>
      <c r="Q1013" s="90" t="s">
        <v>1306</v>
      </c>
      <c r="R1013" s="90" t="s">
        <v>1307</v>
      </c>
      <c r="S1013" s="90" t="s">
        <v>10789</v>
      </c>
      <c r="T1013" s="90" t="s">
        <v>262</v>
      </c>
      <c r="U1013" s="15">
        <v>0</v>
      </c>
      <c r="V1013" s="15">
        <v>49000</v>
      </c>
      <c r="W1013" s="15">
        <v>30000</v>
      </c>
      <c r="X1013" s="15">
        <v>10000</v>
      </c>
      <c r="Y1013" s="90" t="s">
        <v>143</v>
      </c>
      <c r="Z1013" s="90" t="s">
        <v>83</v>
      </c>
      <c r="AA1013" s="90" t="s">
        <v>84</v>
      </c>
      <c r="AB1013" s="90" t="s">
        <v>10790</v>
      </c>
      <c r="AC1013" s="90" t="s">
        <v>211</v>
      </c>
      <c r="AD1013" s="90" t="s">
        <v>87</v>
      </c>
      <c r="AE1013" s="90" t="s">
        <v>61</v>
      </c>
      <c r="AF1013" s="90" t="s">
        <v>61</v>
      </c>
      <c r="AG1013" s="90" t="s">
        <v>89</v>
      </c>
      <c r="AH1013" s="90" t="s">
        <v>89</v>
      </c>
      <c r="AI1013" s="90" t="s">
        <v>89</v>
      </c>
      <c r="AJ1013" s="90" t="s">
        <v>89</v>
      </c>
      <c r="AK1013" s="90" t="s">
        <v>89</v>
      </c>
      <c r="AL1013" s="90" t="s">
        <v>89</v>
      </c>
      <c r="AM1013" s="90" t="s">
        <v>89</v>
      </c>
      <c r="AN1013" s="90" t="s">
        <v>89</v>
      </c>
      <c r="AO1013" s="90" t="s">
        <v>88</v>
      </c>
      <c r="AP1013" s="90" t="s">
        <v>89</v>
      </c>
      <c r="AQ1013" s="90" t="s">
        <v>90</v>
      </c>
      <c r="AR1013" s="90" t="s">
        <v>90</v>
      </c>
      <c r="AS1013" s="90" t="s">
        <v>91</v>
      </c>
      <c r="AT1013" s="90" t="s">
        <v>92</v>
      </c>
      <c r="AU1013" s="90" t="s">
        <v>92</v>
      </c>
      <c r="AV1013" s="90" t="s">
        <v>93</v>
      </c>
      <c r="AW1013" s="90" t="s">
        <v>10791</v>
      </c>
      <c r="AX1013" s="90" t="s">
        <v>10792</v>
      </c>
      <c r="AY1013" s="90" t="s">
        <v>10793</v>
      </c>
      <c r="AZ1013" s="90" t="s">
        <v>10792</v>
      </c>
      <c r="BA1013" s="90" t="s">
        <v>97</v>
      </c>
      <c r="BB1013" s="90" t="s">
        <v>10794</v>
      </c>
      <c r="BC1013" s="90" t="s">
        <v>99</v>
      </c>
      <c r="BD1013" s="90" t="s">
        <v>150</v>
      </c>
      <c r="BE1013" s="90" t="s">
        <v>61</v>
      </c>
      <c r="BF1013" s="90" t="s">
        <v>262</v>
      </c>
      <c r="BG1013" s="90" t="s">
        <v>101</v>
      </c>
    </row>
    <row r="1014" s="85" customFormat="1" ht="19" customHeight="1" spans="1:59">
      <c r="A1014" s="90" t="s">
        <v>441</v>
      </c>
      <c r="B1014" s="90" t="s">
        <v>442</v>
      </c>
      <c r="C1014" s="90" t="s">
        <v>4676</v>
      </c>
      <c r="D1014" s="90" t="s">
        <v>4677</v>
      </c>
      <c r="E1014" s="90" t="s">
        <v>4678</v>
      </c>
      <c r="F1014" s="90" t="s">
        <v>4679</v>
      </c>
      <c r="G1014" s="90" t="s">
        <v>447</v>
      </c>
      <c r="H1014" s="90" t="s">
        <v>109</v>
      </c>
      <c r="I1014" s="90" t="s">
        <v>10795</v>
      </c>
      <c r="J1014" s="90" t="s">
        <v>10796</v>
      </c>
      <c r="K1014" s="90" t="s">
        <v>10797</v>
      </c>
      <c r="L1014" s="90" t="s">
        <v>73</v>
      </c>
      <c r="M1014" s="90" t="s">
        <v>508</v>
      </c>
      <c r="N1014" s="90" t="s">
        <v>1527</v>
      </c>
      <c r="O1014" s="90" t="s">
        <v>115</v>
      </c>
      <c r="P1014" s="90" t="s">
        <v>116</v>
      </c>
      <c r="Q1014" s="90" t="s">
        <v>117</v>
      </c>
      <c r="R1014" s="90" t="s">
        <v>116</v>
      </c>
      <c r="S1014" s="90" t="s">
        <v>10798</v>
      </c>
      <c r="T1014" s="90" t="s">
        <v>380</v>
      </c>
      <c r="U1014" s="15">
        <v>0</v>
      </c>
      <c r="V1014" s="15">
        <v>15000</v>
      </c>
      <c r="W1014" s="15">
        <v>12000</v>
      </c>
      <c r="X1014" s="15">
        <v>6000</v>
      </c>
      <c r="Y1014" s="90" t="s">
        <v>82</v>
      </c>
      <c r="Z1014" s="90" t="s">
        <v>83</v>
      </c>
      <c r="AA1014" s="90" t="s">
        <v>84</v>
      </c>
      <c r="AB1014" s="90" t="s">
        <v>4684</v>
      </c>
      <c r="AC1014" s="90" t="s">
        <v>359</v>
      </c>
      <c r="AD1014" s="90" t="s">
        <v>87</v>
      </c>
      <c r="AE1014" s="90" t="s">
        <v>61</v>
      </c>
      <c r="AF1014" s="90" t="s">
        <v>61</v>
      </c>
      <c r="AG1014" s="90" t="s">
        <v>89</v>
      </c>
      <c r="AH1014" s="90" t="s">
        <v>89</v>
      </c>
      <c r="AI1014" s="90" t="s">
        <v>89</v>
      </c>
      <c r="AJ1014" s="90" t="s">
        <v>88</v>
      </c>
      <c r="AK1014" s="90" t="s">
        <v>88</v>
      </c>
      <c r="AL1014" s="90" t="s">
        <v>88</v>
      </c>
      <c r="AM1014" s="90" t="s">
        <v>88</v>
      </c>
      <c r="AN1014" s="90" t="s">
        <v>88</v>
      </c>
      <c r="AO1014" s="90" t="s">
        <v>88</v>
      </c>
      <c r="AP1014" s="90" t="s">
        <v>89</v>
      </c>
      <c r="AQ1014" s="90" t="s">
        <v>90</v>
      </c>
      <c r="AR1014" s="90" t="s">
        <v>90</v>
      </c>
      <c r="AS1014" s="90" t="s">
        <v>91</v>
      </c>
      <c r="AT1014" s="90" t="s">
        <v>92</v>
      </c>
      <c r="AU1014" s="90" t="s">
        <v>92</v>
      </c>
      <c r="AV1014" s="90" t="s">
        <v>93</v>
      </c>
      <c r="AW1014" s="90" t="s">
        <v>4685</v>
      </c>
      <c r="AX1014" s="90" t="s">
        <v>10799</v>
      </c>
      <c r="AY1014" s="90" t="s">
        <v>4687</v>
      </c>
      <c r="AZ1014" s="90" t="s">
        <v>10799</v>
      </c>
      <c r="BA1014" s="90" t="s">
        <v>97</v>
      </c>
      <c r="BB1014" s="90" t="s">
        <v>10800</v>
      </c>
      <c r="BC1014" s="90" t="s">
        <v>99</v>
      </c>
      <c r="BD1014" s="90" t="s">
        <v>100</v>
      </c>
      <c r="BE1014" s="90" t="s">
        <v>61</v>
      </c>
      <c r="BF1014" s="90" t="s">
        <v>380</v>
      </c>
      <c r="BG1014" s="90" t="s">
        <v>101</v>
      </c>
    </row>
    <row r="1015" s="85" customFormat="1" ht="19" customHeight="1" spans="1:59">
      <c r="A1015" s="90" t="s">
        <v>458</v>
      </c>
      <c r="B1015" s="90" t="s">
        <v>459</v>
      </c>
      <c r="C1015" s="90" t="s">
        <v>3118</v>
      </c>
      <c r="D1015" s="90" t="s">
        <v>3119</v>
      </c>
      <c r="E1015" s="90" t="s">
        <v>7982</v>
      </c>
      <c r="F1015" s="90" t="s">
        <v>4856</v>
      </c>
      <c r="G1015" s="90" t="s">
        <v>2461</v>
      </c>
      <c r="H1015" s="90" t="s">
        <v>109</v>
      </c>
      <c r="I1015" s="90" t="s">
        <v>10801</v>
      </c>
      <c r="J1015" s="90" t="s">
        <v>10802</v>
      </c>
      <c r="K1015" s="90" t="s">
        <v>10803</v>
      </c>
      <c r="L1015" s="90" t="s">
        <v>73</v>
      </c>
      <c r="M1015" s="90" t="s">
        <v>810</v>
      </c>
      <c r="N1015" s="90" t="s">
        <v>1410</v>
      </c>
      <c r="O1015" s="90" t="s">
        <v>115</v>
      </c>
      <c r="P1015" s="90" t="s">
        <v>116</v>
      </c>
      <c r="Q1015" s="90" t="s">
        <v>117</v>
      </c>
      <c r="R1015" s="90" t="s">
        <v>116</v>
      </c>
      <c r="S1015" s="90" t="s">
        <v>10804</v>
      </c>
      <c r="T1015" s="90" t="s">
        <v>262</v>
      </c>
      <c r="U1015" s="15">
        <v>0</v>
      </c>
      <c r="V1015" s="15">
        <v>60000</v>
      </c>
      <c r="W1015" s="15">
        <v>30000</v>
      </c>
      <c r="X1015" s="15">
        <v>8000</v>
      </c>
      <c r="Y1015" s="90" t="s">
        <v>143</v>
      </c>
      <c r="Z1015" s="90" t="s">
        <v>83</v>
      </c>
      <c r="AA1015" s="90" t="s">
        <v>84</v>
      </c>
      <c r="AB1015" s="90" t="s">
        <v>7988</v>
      </c>
      <c r="AC1015" s="90" t="s">
        <v>145</v>
      </c>
      <c r="AD1015" s="90" t="s">
        <v>87</v>
      </c>
      <c r="AE1015" s="90" t="s">
        <v>61</v>
      </c>
      <c r="AF1015" s="90" t="s">
        <v>61</v>
      </c>
      <c r="AG1015" s="90" t="s">
        <v>89</v>
      </c>
      <c r="AH1015" s="90" t="s">
        <v>89</v>
      </c>
      <c r="AI1015" s="90" t="s">
        <v>89</v>
      </c>
      <c r="AJ1015" s="90" t="s">
        <v>89</v>
      </c>
      <c r="AK1015" s="90" t="s">
        <v>89</v>
      </c>
      <c r="AL1015" s="90" t="s">
        <v>89</v>
      </c>
      <c r="AM1015" s="90" t="s">
        <v>89</v>
      </c>
      <c r="AN1015" s="90" t="s">
        <v>89</v>
      </c>
      <c r="AO1015" s="90" t="s">
        <v>89</v>
      </c>
      <c r="AP1015" s="90" t="s">
        <v>89</v>
      </c>
      <c r="AQ1015" s="90" t="s">
        <v>90</v>
      </c>
      <c r="AR1015" s="90" t="s">
        <v>90</v>
      </c>
      <c r="AS1015" s="90" t="s">
        <v>91</v>
      </c>
      <c r="AT1015" s="90" t="s">
        <v>92</v>
      </c>
      <c r="AU1015" s="90" t="s">
        <v>92</v>
      </c>
      <c r="AV1015" s="90" t="s">
        <v>93</v>
      </c>
      <c r="AW1015" s="90" t="s">
        <v>7989</v>
      </c>
      <c r="AX1015" s="90" t="s">
        <v>10805</v>
      </c>
      <c r="AY1015" s="90" t="s">
        <v>2470</v>
      </c>
      <c r="AZ1015" s="90" t="s">
        <v>10805</v>
      </c>
      <c r="BA1015" s="90" t="s">
        <v>215</v>
      </c>
      <c r="BB1015" s="90" t="s">
        <v>10806</v>
      </c>
      <c r="BC1015" s="90" t="s">
        <v>99</v>
      </c>
      <c r="BD1015" s="90" t="s">
        <v>150</v>
      </c>
      <c r="BE1015" s="90" t="s">
        <v>61</v>
      </c>
      <c r="BF1015" s="90" t="s">
        <v>262</v>
      </c>
      <c r="BG1015" s="90" t="s">
        <v>101</v>
      </c>
    </row>
    <row r="1016" s="85" customFormat="1" ht="19" customHeight="1" spans="1:59">
      <c r="A1016" s="90" t="s">
        <v>694</v>
      </c>
      <c r="B1016" s="90" t="s">
        <v>695</v>
      </c>
      <c r="C1016" s="90" t="s">
        <v>1185</v>
      </c>
      <c r="D1016" s="90" t="s">
        <v>1186</v>
      </c>
      <c r="E1016" s="90" t="s">
        <v>10807</v>
      </c>
      <c r="F1016" s="90" t="s">
        <v>10575</v>
      </c>
      <c r="G1016" s="90" t="s">
        <v>4333</v>
      </c>
      <c r="H1016" s="90" t="s">
        <v>1571</v>
      </c>
      <c r="I1016" s="90" t="s">
        <v>10808</v>
      </c>
      <c r="J1016" s="90" t="s">
        <v>10809</v>
      </c>
      <c r="K1016" s="90" t="s">
        <v>10810</v>
      </c>
      <c r="L1016" s="90" t="s">
        <v>73</v>
      </c>
      <c r="M1016" s="90" t="s">
        <v>2385</v>
      </c>
      <c r="N1016" s="90" t="s">
        <v>1276</v>
      </c>
      <c r="O1016" s="90" t="s">
        <v>949</v>
      </c>
      <c r="P1016" s="90" t="s">
        <v>950</v>
      </c>
      <c r="Q1016" s="90" t="s">
        <v>3226</v>
      </c>
      <c r="R1016" s="90" t="s">
        <v>3227</v>
      </c>
      <c r="S1016" s="90" t="s">
        <v>10811</v>
      </c>
      <c r="T1016" s="90" t="s">
        <v>119</v>
      </c>
      <c r="U1016" s="15">
        <v>0</v>
      </c>
      <c r="V1016" s="15">
        <v>10000</v>
      </c>
      <c r="W1016" s="15">
        <v>5000</v>
      </c>
      <c r="X1016" s="15">
        <v>4000</v>
      </c>
      <c r="Y1016" s="90" t="s">
        <v>143</v>
      </c>
      <c r="Z1016" s="90" t="s">
        <v>83</v>
      </c>
      <c r="AA1016" s="90" t="s">
        <v>84</v>
      </c>
      <c r="AB1016" s="90" t="s">
        <v>10812</v>
      </c>
      <c r="AC1016" s="90" t="s">
        <v>359</v>
      </c>
      <c r="AD1016" s="90" t="s">
        <v>87</v>
      </c>
      <c r="AE1016" s="90" t="s">
        <v>61</v>
      </c>
      <c r="AF1016" s="90" t="s">
        <v>61</v>
      </c>
      <c r="AG1016" s="90" t="s">
        <v>89</v>
      </c>
      <c r="AH1016" s="90" t="s">
        <v>89</v>
      </c>
      <c r="AI1016" s="90" t="s">
        <v>89</v>
      </c>
      <c r="AJ1016" s="90" t="s">
        <v>89</v>
      </c>
      <c r="AK1016" s="90" t="s">
        <v>89</v>
      </c>
      <c r="AL1016" s="90" t="s">
        <v>89</v>
      </c>
      <c r="AM1016" s="90" t="s">
        <v>89</v>
      </c>
      <c r="AN1016" s="90" t="s">
        <v>89</v>
      </c>
      <c r="AO1016" s="90" t="s">
        <v>89</v>
      </c>
      <c r="AP1016" s="90" t="s">
        <v>89</v>
      </c>
      <c r="AQ1016" s="90" t="s">
        <v>90</v>
      </c>
      <c r="AR1016" s="90" t="s">
        <v>90</v>
      </c>
      <c r="AS1016" s="90" t="s">
        <v>91</v>
      </c>
      <c r="AT1016" s="90" t="s">
        <v>92</v>
      </c>
      <c r="AU1016" s="90" t="s">
        <v>92</v>
      </c>
      <c r="AV1016" s="90" t="s">
        <v>93</v>
      </c>
      <c r="AW1016" s="90" t="s">
        <v>10813</v>
      </c>
      <c r="AX1016" s="90" t="s">
        <v>10814</v>
      </c>
      <c r="AY1016" s="90" t="s">
        <v>10815</v>
      </c>
      <c r="AZ1016" s="90" t="s">
        <v>10814</v>
      </c>
      <c r="BA1016" s="90" t="s">
        <v>97</v>
      </c>
      <c r="BB1016" s="90" t="s">
        <v>10816</v>
      </c>
      <c r="BC1016" s="90" t="s">
        <v>99</v>
      </c>
      <c r="BD1016" s="90" t="s">
        <v>150</v>
      </c>
      <c r="BE1016" s="90" t="s">
        <v>61</v>
      </c>
      <c r="BF1016" s="90" t="s">
        <v>119</v>
      </c>
      <c r="BG1016" s="90" t="s">
        <v>101</v>
      </c>
    </row>
    <row r="1017" s="85" customFormat="1" ht="19" customHeight="1" spans="1:59">
      <c r="A1017" s="90" t="s">
        <v>151</v>
      </c>
      <c r="B1017" s="90" t="s">
        <v>152</v>
      </c>
      <c r="C1017" s="90" t="s">
        <v>153</v>
      </c>
      <c r="D1017" s="90" t="s">
        <v>154</v>
      </c>
      <c r="E1017" s="90" t="s">
        <v>10817</v>
      </c>
      <c r="F1017" s="90" t="s">
        <v>8895</v>
      </c>
      <c r="G1017" s="90" t="s">
        <v>1734</v>
      </c>
      <c r="H1017" s="90" t="s">
        <v>369</v>
      </c>
      <c r="I1017" s="90" t="s">
        <v>10818</v>
      </c>
      <c r="J1017" s="90" t="s">
        <v>10819</v>
      </c>
      <c r="K1017" s="90" t="s">
        <v>10820</v>
      </c>
      <c r="L1017" s="90" t="s">
        <v>73</v>
      </c>
      <c r="M1017" s="90" t="s">
        <v>1799</v>
      </c>
      <c r="N1017" s="90" t="s">
        <v>1835</v>
      </c>
      <c r="O1017" s="90" t="s">
        <v>1739</v>
      </c>
      <c r="P1017" s="90" t="s">
        <v>1740</v>
      </c>
      <c r="Q1017" s="90" t="s">
        <v>377</v>
      </c>
      <c r="R1017" s="90" t="s">
        <v>378</v>
      </c>
      <c r="S1017" s="90" t="s">
        <v>10821</v>
      </c>
      <c r="T1017" s="90" t="s">
        <v>380</v>
      </c>
      <c r="U1017" s="15">
        <v>0</v>
      </c>
      <c r="V1017" s="15">
        <v>62203</v>
      </c>
      <c r="W1017" s="15">
        <v>16000</v>
      </c>
      <c r="X1017" s="15">
        <v>4000</v>
      </c>
      <c r="Y1017" s="90" t="s">
        <v>143</v>
      </c>
      <c r="Z1017" s="90" t="s">
        <v>83</v>
      </c>
      <c r="AA1017" s="90" t="s">
        <v>84</v>
      </c>
      <c r="AB1017" s="90" t="s">
        <v>10822</v>
      </c>
      <c r="AC1017" s="90" t="s">
        <v>359</v>
      </c>
      <c r="AD1017" s="90" t="s">
        <v>87</v>
      </c>
      <c r="AE1017" s="90" t="s">
        <v>61</v>
      </c>
      <c r="AF1017" s="90" t="s">
        <v>61</v>
      </c>
      <c r="AG1017" s="90" t="s">
        <v>89</v>
      </c>
      <c r="AH1017" s="90" t="s">
        <v>89</v>
      </c>
      <c r="AI1017" s="90" t="s">
        <v>89</v>
      </c>
      <c r="AJ1017" s="90" t="s">
        <v>89</v>
      </c>
      <c r="AK1017" s="90" t="s">
        <v>89</v>
      </c>
      <c r="AL1017" s="90" t="s">
        <v>89</v>
      </c>
      <c r="AM1017" s="90" t="s">
        <v>89</v>
      </c>
      <c r="AN1017" s="90" t="s">
        <v>89</v>
      </c>
      <c r="AO1017" s="90" t="s">
        <v>89</v>
      </c>
      <c r="AP1017" s="90" t="s">
        <v>89</v>
      </c>
      <c r="AQ1017" s="90" t="s">
        <v>90</v>
      </c>
      <c r="AR1017" s="90" t="s">
        <v>90</v>
      </c>
      <c r="AS1017" s="90" t="s">
        <v>91</v>
      </c>
      <c r="AT1017" s="90" t="s">
        <v>92</v>
      </c>
      <c r="AU1017" s="90" t="s">
        <v>92</v>
      </c>
      <c r="AV1017" s="90" t="s">
        <v>93</v>
      </c>
      <c r="AW1017" s="90" t="s">
        <v>10823</v>
      </c>
      <c r="AX1017" s="90" t="s">
        <v>10824</v>
      </c>
      <c r="AY1017" s="90" t="s">
        <v>10825</v>
      </c>
      <c r="AZ1017" s="90" t="s">
        <v>10824</v>
      </c>
      <c r="BA1017" s="90" t="s">
        <v>97</v>
      </c>
      <c r="BB1017" s="90" t="s">
        <v>10826</v>
      </c>
      <c r="BC1017" s="90" t="s">
        <v>99</v>
      </c>
      <c r="BD1017" s="90" t="s">
        <v>150</v>
      </c>
      <c r="BE1017" s="90" t="s">
        <v>61</v>
      </c>
      <c r="BF1017" s="90" t="s">
        <v>380</v>
      </c>
      <c r="BG1017" s="90" t="s">
        <v>101</v>
      </c>
    </row>
    <row r="1018" s="85" customFormat="1" ht="19" customHeight="1" spans="1:59">
      <c r="A1018" s="90" t="s">
        <v>419</v>
      </c>
      <c r="B1018" s="90" t="s">
        <v>420</v>
      </c>
      <c r="C1018" s="90" t="s">
        <v>421</v>
      </c>
      <c r="D1018" s="90" t="s">
        <v>422</v>
      </c>
      <c r="E1018" s="90" t="s">
        <v>423</v>
      </c>
      <c r="F1018" s="90" t="s">
        <v>10827</v>
      </c>
      <c r="G1018" s="90" t="s">
        <v>2264</v>
      </c>
      <c r="H1018" s="90" t="s">
        <v>1571</v>
      </c>
      <c r="I1018" s="90" t="s">
        <v>10828</v>
      </c>
      <c r="J1018" s="90" t="s">
        <v>10829</v>
      </c>
      <c r="K1018" s="90" t="s">
        <v>10830</v>
      </c>
      <c r="L1018" s="90" t="s">
        <v>73</v>
      </c>
      <c r="M1018" s="90" t="s">
        <v>3493</v>
      </c>
      <c r="N1018" s="90" t="s">
        <v>5644</v>
      </c>
      <c r="O1018" s="90" t="s">
        <v>949</v>
      </c>
      <c r="P1018" s="90" t="s">
        <v>950</v>
      </c>
      <c r="Q1018" s="90" t="s">
        <v>257</v>
      </c>
      <c r="R1018" s="90" t="s">
        <v>951</v>
      </c>
      <c r="S1018" s="90" t="s">
        <v>10831</v>
      </c>
      <c r="T1018" s="90" t="s">
        <v>209</v>
      </c>
      <c r="U1018" s="15">
        <v>0</v>
      </c>
      <c r="V1018" s="15">
        <v>140000</v>
      </c>
      <c r="W1018" s="15">
        <v>50000</v>
      </c>
      <c r="X1018" s="15">
        <v>40000</v>
      </c>
      <c r="Y1018" s="90" t="s">
        <v>143</v>
      </c>
      <c r="Z1018" s="90" t="s">
        <v>83</v>
      </c>
      <c r="AA1018" s="90" t="s">
        <v>84</v>
      </c>
      <c r="AB1018" s="90" t="s">
        <v>436</v>
      </c>
      <c r="AC1018" s="90" t="s">
        <v>211</v>
      </c>
      <c r="AD1018" s="90" t="s">
        <v>87</v>
      </c>
      <c r="AE1018" s="90" t="s">
        <v>61</v>
      </c>
      <c r="AF1018" s="90" t="s">
        <v>61</v>
      </c>
      <c r="AG1018" s="90" t="s">
        <v>89</v>
      </c>
      <c r="AH1018" s="90" t="s">
        <v>89</v>
      </c>
      <c r="AI1018" s="90" t="s">
        <v>89</v>
      </c>
      <c r="AJ1018" s="90" t="s">
        <v>89</v>
      </c>
      <c r="AK1018" s="90" t="s">
        <v>89</v>
      </c>
      <c r="AL1018" s="90" t="s">
        <v>89</v>
      </c>
      <c r="AM1018" s="90" t="s">
        <v>89</v>
      </c>
      <c r="AN1018" s="90" t="s">
        <v>89</v>
      </c>
      <c r="AO1018" s="90" t="s">
        <v>89</v>
      </c>
      <c r="AP1018" s="90" t="s">
        <v>89</v>
      </c>
      <c r="AQ1018" s="90" t="s">
        <v>90</v>
      </c>
      <c r="AR1018" s="90" t="s">
        <v>90</v>
      </c>
      <c r="AS1018" s="90" t="s">
        <v>91</v>
      </c>
      <c r="AT1018" s="90" t="s">
        <v>92</v>
      </c>
      <c r="AU1018" s="90" t="s">
        <v>92</v>
      </c>
      <c r="AV1018" s="90" t="s">
        <v>93</v>
      </c>
      <c r="AW1018" s="90" t="s">
        <v>437</v>
      </c>
      <c r="AX1018" s="90" t="s">
        <v>10832</v>
      </c>
      <c r="AY1018" s="90" t="s">
        <v>439</v>
      </c>
      <c r="AZ1018" s="90" t="s">
        <v>10832</v>
      </c>
      <c r="BA1018" s="90" t="s">
        <v>97</v>
      </c>
      <c r="BB1018" s="90" t="s">
        <v>10833</v>
      </c>
      <c r="BC1018" s="90" t="s">
        <v>99</v>
      </c>
      <c r="BD1018" s="90" t="s">
        <v>150</v>
      </c>
      <c r="BE1018" s="90" t="s">
        <v>61</v>
      </c>
      <c r="BF1018" s="90" t="s">
        <v>209</v>
      </c>
      <c r="BG1018" s="90" t="s">
        <v>101</v>
      </c>
    </row>
    <row r="1019" s="85" customFormat="1" ht="19" customHeight="1" spans="1:59">
      <c r="A1019" s="90" t="s">
        <v>419</v>
      </c>
      <c r="B1019" s="90" t="s">
        <v>420</v>
      </c>
      <c r="C1019" s="90" t="s">
        <v>421</v>
      </c>
      <c r="D1019" s="90" t="s">
        <v>422</v>
      </c>
      <c r="E1019" s="90" t="s">
        <v>3565</v>
      </c>
      <c r="F1019" s="90" t="s">
        <v>424</v>
      </c>
      <c r="G1019" s="90" t="s">
        <v>425</v>
      </c>
      <c r="H1019" s="90" t="s">
        <v>109</v>
      </c>
      <c r="I1019" s="90" t="s">
        <v>10834</v>
      </c>
      <c r="J1019" s="90" t="s">
        <v>10835</v>
      </c>
      <c r="K1019" s="90" t="s">
        <v>10836</v>
      </c>
      <c r="L1019" s="90" t="s">
        <v>73</v>
      </c>
      <c r="M1019" s="90" t="s">
        <v>1976</v>
      </c>
      <c r="N1019" s="90" t="s">
        <v>8800</v>
      </c>
      <c r="O1019" s="90" t="s">
        <v>115</v>
      </c>
      <c r="P1019" s="90" t="s">
        <v>116</v>
      </c>
      <c r="Q1019" s="90" t="s">
        <v>117</v>
      </c>
      <c r="R1019" s="90" t="s">
        <v>116</v>
      </c>
      <c r="S1019" s="90" t="s">
        <v>10837</v>
      </c>
      <c r="T1019" s="90" t="s">
        <v>119</v>
      </c>
      <c r="U1019" s="15">
        <v>0</v>
      </c>
      <c r="V1019" s="15">
        <v>3980</v>
      </c>
      <c r="W1019" s="15">
        <v>2388</v>
      </c>
      <c r="X1019" s="15">
        <v>2388</v>
      </c>
      <c r="Y1019" s="90" t="s">
        <v>143</v>
      </c>
      <c r="Z1019" s="90" t="s">
        <v>83</v>
      </c>
      <c r="AA1019" s="90" t="s">
        <v>84</v>
      </c>
      <c r="AB1019" s="90" t="s">
        <v>3571</v>
      </c>
      <c r="AC1019" s="90" t="s">
        <v>211</v>
      </c>
      <c r="AD1019" s="90" t="s">
        <v>87</v>
      </c>
      <c r="AE1019" s="90" t="s">
        <v>61</v>
      </c>
      <c r="AF1019" s="90" t="s">
        <v>61</v>
      </c>
      <c r="AG1019" s="90" t="s">
        <v>89</v>
      </c>
      <c r="AH1019" s="90" t="s">
        <v>89</v>
      </c>
      <c r="AI1019" s="90" t="s">
        <v>89</v>
      </c>
      <c r="AJ1019" s="90" t="s">
        <v>89</v>
      </c>
      <c r="AK1019" s="90" t="s">
        <v>89</v>
      </c>
      <c r="AL1019" s="90" t="s">
        <v>89</v>
      </c>
      <c r="AM1019" s="90" t="s">
        <v>89</v>
      </c>
      <c r="AN1019" s="90" t="s">
        <v>89</v>
      </c>
      <c r="AO1019" s="90" t="s">
        <v>89</v>
      </c>
      <c r="AP1019" s="90" t="s">
        <v>89</v>
      </c>
      <c r="AQ1019" s="90" t="s">
        <v>90</v>
      </c>
      <c r="AR1019" s="90" t="s">
        <v>90</v>
      </c>
      <c r="AS1019" s="90" t="s">
        <v>91</v>
      </c>
      <c r="AT1019" s="90" t="s">
        <v>92</v>
      </c>
      <c r="AU1019" s="90" t="s">
        <v>92</v>
      </c>
      <c r="AV1019" s="90" t="s">
        <v>93</v>
      </c>
      <c r="AW1019" s="90" t="s">
        <v>3572</v>
      </c>
      <c r="AX1019" s="90" t="s">
        <v>10838</v>
      </c>
      <c r="AY1019" s="90" t="s">
        <v>3574</v>
      </c>
      <c r="AZ1019" s="90" t="s">
        <v>10838</v>
      </c>
      <c r="BA1019" s="90" t="s">
        <v>97</v>
      </c>
      <c r="BB1019" s="90" t="s">
        <v>10839</v>
      </c>
      <c r="BC1019" s="90" t="s">
        <v>99</v>
      </c>
      <c r="BD1019" s="90" t="s">
        <v>150</v>
      </c>
      <c r="BE1019" s="90" t="s">
        <v>61</v>
      </c>
      <c r="BF1019" s="90" t="s">
        <v>119</v>
      </c>
      <c r="BG1019" s="90" t="s">
        <v>101</v>
      </c>
    </row>
    <row r="1020" s="85" customFormat="1" ht="19" customHeight="1" spans="1:59">
      <c r="A1020" s="90" t="s">
        <v>419</v>
      </c>
      <c r="B1020" s="90" t="s">
        <v>420</v>
      </c>
      <c r="C1020" s="90" t="s">
        <v>421</v>
      </c>
      <c r="D1020" s="90" t="s">
        <v>422</v>
      </c>
      <c r="E1020" s="90" t="s">
        <v>3565</v>
      </c>
      <c r="F1020" s="90" t="s">
        <v>424</v>
      </c>
      <c r="G1020" s="90" t="s">
        <v>425</v>
      </c>
      <c r="H1020" s="90" t="s">
        <v>109</v>
      </c>
      <c r="I1020" s="90" t="s">
        <v>10840</v>
      </c>
      <c r="J1020" s="90" t="s">
        <v>10841</v>
      </c>
      <c r="K1020" s="90" t="s">
        <v>10842</v>
      </c>
      <c r="L1020" s="90" t="s">
        <v>73</v>
      </c>
      <c r="M1020" s="90" t="s">
        <v>1976</v>
      </c>
      <c r="N1020" s="90" t="s">
        <v>8800</v>
      </c>
      <c r="O1020" s="90" t="s">
        <v>115</v>
      </c>
      <c r="P1020" s="90" t="s">
        <v>116</v>
      </c>
      <c r="Q1020" s="90" t="s">
        <v>117</v>
      </c>
      <c r="R1020" s="90" t="s">
        <v>116</v>
      </c>
      <c r="S1020" s="90" t="s">
        <v>10843</v>
      </c>
      <c r="T1020" s="90" t="s">
        <v>380</v>
      </c>
      <c r="U1020" s="15">
        <v>0</v>
      </c>
      <c r="V1020" s="15">
        <v>5940</v>
      </c>
      <c r="W1020" s="15">
        <v>4500</v>
      </c>
      <c r="X1020" s="15">
        <v>2500</v>
      </c>
      <c r="Y1020" s="90" t="s">
        <v>143</v>
      </c>
      <c r="Z1020" s="90" t="s">
        <v>83</v>
      </c>
      <c r="AA1020" s="90" t="s">
        <v>84</v>
      </c>
      <c r="AB1020" s="90" t="s">
        <v>3571</v>
      </c>
      <c r="AC1020" s="90" t="s">
        <v>211</v>
      </c>
      <c r="AD1020" s="90" t="s">
        <v>87</v>
      </c>
      <c r="AE1020" s="90" t="s">
        <v>61</v>
      </c>
      <c r="AF1020" s="90" t="s">
        <v>61</v>
      </c>
      <c r="AG1020" s="90" t="s">
        <v>89</v>
      </c>
      <c r="AH1020" s="90" t="s">
        <v>89</v>
      </c>
      <c r="AI1020" s="90" t="s">
        <v>89</v>
      </c>
      <c r="AJ1020" s="90" t="s">
        <v>89</v>
      </c>
      <c r="AK1020" s="90" t="s">
        <v>89</v>
      </c>
      <c r="AL1020" s="90" t="s">
        <v>89</v>
      </c>
      <c r="AM1020" s="90" t="s">
        <v>89</v>
      </c>
      <c r="AN1020" s="90" t="s">
        <v>89</v>
      </c>
      <c r="AO1020" s="90" t="s">
        <v>89</v>
      </c>
      <c r="AP1020" s="90" t="s">
        <v>89</v>
      </c>
      <c r="AQ1020" s="90" t="s">
        <v>90</v>
      </c>
      <c r="AR1020" s="90" t="s">
        <v>90</v>
      </c>
      <c r="AS1020" s="90" t="s">
        <v>91</v>
      </c>
      <c r="AT1020" s="90" t="s">
        <v>92</v>
      </c>
      <c r="AU1020" s="90" t="s">
        <v>92</v>
      </c>
      <c r="AV1020" s="90" t="s">
        <v>93</v>
      </c>
      <c r="AW1020" s="90" t="s">
        <v>3572</v>
      </c>
      <c r="AX1020" s="90" t="s">
        <v>10844</v>
      </c>
      <c r="AY1020" s="90" t="s">
        <v>3574</v>
      </c>
      <c r="AZ1020" s="90" t="s">
        <v>10844</v>
      </c>
      <c r="BA1020" s="90" t="s">
        <v>61</v>
      </c>
      <c r="BB1020" s="90" t="s">
        <v>10845</v>
      </c>
      <c r="BC1020" s="90" t="s">
        <v>99</v>
      </c>
      <c r="BD1020" s="90" t="s">
        <v>150</v>
      </c>
      <c r="BE1020" s="90" t="s">
        <v>61</v>
      </c>
      <c r="BF1020" s="90" t="s">
        <v>380</v>
      </c>
      <c r="BG1020" s="90" t="s">
        <v>101</v>
      </c>
    </row>
    <row r="1021" s="85" customFormat="1" ht="19" customHeight="1" spans="1:59">
      <c r="A1021" s="90" t="s">
        <v>582</v>
      </c>
      <c r="B1021" s="90" t="s">
        <v>583</v>
      </c>
      <c r="C1021" s="90" t="s">
        <v>793</v>
      </c>
      <c r="D1021" s="90" t="s">
        <v>794</v>
      </c>
      <c r="E1021" s="90" t="s">
        <v>10846</v>
      </c>
      <c r="F1021" s="90" t="s">
        <v>6502</v>
      </c>
      <c r="G1021" s="90" t="s">
        <v>6502</v>
      </c>
      <c r="H1021" s="90" t="s">
        <v>2885</v>
      </c>
      <c r="I1021" s="90" t="s">
        <v>10847</v>
      </c>
      <c r="J1021" s="90" t="s">
        <v>10848</v>
      </c>
      <c r="K1021" s="90" t="s">
        <v>10849</v>
      </c>
      <c r="L1021" s="90" t="s">
        <v>73</v>
      </c>
      <c r="M1021" s="90" t="s">
        <v>74</v>
      </c>
      <c r="N1021" s="90" t="s">
        <v>880</v>
      </c>
      <c r="O1021" s="90" t="s">
        <v>1877</v>
      </c>
      <c r="P1021" s="90" t="s">
        <v>2968</v>
      </c>
      <c r="Q1021" s="90" t="s">
        <v>2891</v>
      </c>
      <c r="R1021" s="90" t="s">
        <v>2892</v>
      </c>
      <c r="S1021" s="90" t="s">
        <v>10850</v>
      </c>
      <c r="T1021" s="90" t="s">
        <v>380</v>
      </c>
      <c r="U1021" s="15">
        <v>0</v>
      </c>
      <c r="V1021" s="15">
        <v>6086</v>
      </c>
      <c r="W1021" s="15">
        <v>4860</v>
      </c>
      <c r="X1021" s="15">
        <v>3000</v>
      </c>
      <c r="Y1021" s="90" t="s">
        <v>82</v>
      </c>
      <c r="Z1021" s="90" t="s">
        <v>83</v>
      </c>
      <c r="AA1021" s="90" t="s">
        <v>84</v>
      </c>
      <c r="AB1021" s="90" t="s">
        <v>10851</v>
      </c>
      <c r="AC1021" s="90" t="s">
        <v>359</v>
      </c>
      <c r="AD1021" s="90" t="s">
        <v>87</v>
      </c>
      <c r="AE1021" s="90" t="s">
        <v>61</v>
      </c>
      <c r="AF1021" s="90" t="s">
        <v>61</v>
      </c>
      <c r="AG1021" s="90" t="s">
        <v>89</v>
      </c>
      <c r="AH1021" s="90" t="s">
        <v>89</v>
      </c>
      <c r="AI1021" s="90" t="s">
        <v>88</v>
      </c>
      <c r="AJ1021" s="90" t="s">
        <v>88</v>
      </c>
      <c r="AK1021" s="90" t="s">
        <v>88</v>
      </c>
      <c r="AL1021" s="90" t="s">
        <v>88</v>
      </c>
      <c r="AM1021" s="90" t="s">
        <v>88</v>
      </c>
      <c r="AN1021" s="90" t="s">
        <v>88</v>
      </c>
      <c r="AO1021" s="90" t="s">
        <v>88</v>
      </c>
      <c r="AP1021" s="90" t="s">
        <v>89</v>
      </c>
      <c r="AQ1021" s="90" t="s">
        <v>90</v>
      </c>
      <c r="AR1021" s="90" t="s">
        <v>90</v>
      </c>
      <c r="AS1021" s="90" t="s">
        <v>91</v>
      </c>
      <c r="AT1021" s="90" t="s">
        <v>92</v>
      </c>
      <c r="AU1021" s="90" t="s">
        <v>92</v>
      </c>
      <c r="AV1021" s="90" t="s">
        <v>93</v>
      </c>
      <c r="AW1021" s="90" t="s">
        <v>10852</v>
      </c>
      <c r="AX1021" s="90" t="s">
        <v>10853</v>
      </c>
      <c r="AY1021" s="90" t="s">
        <v>10854</v>
      </c>
      <c r="AZ1021" s="90" t="s">
        <v>10853</v>
      </c>
      <c r="BA1021" s="90" t="s">
        <v>97</v>
      </c>
      <c r="BB1021" s="90" t="s">
        <v>10855</v>
      </c>
      <c r="BC1021" s="90" t="s">
        <v>99</v>
      </c>
      <c r="BD1021" s="90" t="s">
        <v>100</v>
      </c>
      <c r="BE1021" s="90" t="s">
        <v>61</v>
      </c>
      <c r="BF1021" s="90" t="s">
        <v>380</v>
      </c>
      <c r="BG1021" s="90" t="s">
        <v>101</v>
      </c>
    </row>
    <row r="1022" s="85" customFormat="1" ht="19" customHeight="1" spans="1:59">
      <c r="A1022" s="90" t="s">
        <v>694</v>
      </c>
      <c r="B1022" s="90" t="s">
        <v>695</v>
      </c>
      <c r="C1022" s="90" t="s">
        <v>766</v>
      </c>
      <c r="D1022" s="90" t="s">
        <v>767</v>
      </c>
      <c r="E1022" s="90" t="s">
        <v>6908</v>
      </c>
      <c r="F1022" s="90" t="s">
        <v>3712</v>
      </c>
      <c r="G1022" s="90" t="s">
        <v>3712</v>
      </c>
      <c r="H1022" s="90" t="s">
        <v>1299</v>
      </c>
      <c r="I1022" s="90" t="s">
        <v>10856</v>
      </c>
      <c r="J1022" s="90" t="s">
        <v>10857</v>
      </c>
      <c r="K1022" s="90" t="s">
        <v>10858</v>
      </c>
      <c r="L1022" s="90" t="s">
        <v>73</v>
      </c>
      <c r="M1022" s="90" t="s">
        <v>6912</v>
      </c>
      <c r="N1022" s="90" t="s">
        <v>203</v>
      </c>
      <c r="O1022" s="90" t="s">
        <v>2764</v>
      </c>
      <c r="P1022" s="90" t="s">
        <v>2765</v>
      </c>
      <c r="Q1022" s="90" t="s">
        <v>1306</v>
      </c>
      <c r="R1022" s="90" t="s">
        <v>1307</v>
      </c>
      <c r="S1022" s="90" t="s">
        <v>10859</v>
      </c>
      <c r="T1022" s="90" t="s">
        <v>262</v>
      </c>
      <c r="U1022" s="15">
        <v>0</v>
      </c>
      <c r="V1022" s="15">
        <v>98000</v>
      </c>
      <c r="W1022" s="15">
        <v>32000</v>
      </c>
      <c r="X1022" s="15">
        <v>8000</v>
      </c>
      <c r="Y1022" s="90" t="s">
        <v>143</v>
      </c>
      <c r="Z1022" s="90" t="s">
        <v>83</v>
      </c>
      <c r="AA1022" s="90" t="s">
        <v>84</v>
      </c>
      <c r="AB1022" s="90" t="s">
        <v>6914</v>
      </c>
      <c r="AC1022" s="90" t="s">
        <v>211</v>
      </c>
      <c r="AD1022" s="90" t="s">
        <v>87</v>
      </c>
      <c r="AE1022" s="90" t="s">
        <v>61</v>
      </c>
      <c r="AF1022" s="90" t="s">
        <v>61</v>
      </c>
      <c r="AG1022" s="90" t="s">
        <v>89</v>
      </c>
      <c r="AH1022" s="90" t="s">
        <v>89</v>
      </c>
      <c r="AI1022" s="90" t="s">
        <v>89</v>
      </c>
      <c r="AJ1022" s="90" t="s">
        <v>89</v>
      </c>
      <c r="AK1022" s="90" t="s">
        <v>89</v>
      </c>
      <c r="AL1022" s="90" t="s">
        <v>89</v>
      </c>
      <c r="AM1022" s="90" t="s">
        <v>89</v>
      </c>
      <c r="AN1022" s="90" t="s">
        <v>89</v>
      </c>
      <c r="AO1022" s="90" t="s">
        <v>89</v>
      </c>
      <c r="AP1022" s="90" t="s">
        <v>89</v>
      </c>
      <c r="AQ1022" s="90" t="s">
        <v>90</v>
      </c>
      <c r="AR1022" s="90" t="s">
        <v>90</v>
      </c>
      <c r="AS1022" s="90" t="s">
        <v>91</v>
      </c>
      <c r="AT1022" s="90" t="s">
        <v>92</v>
      </c>
      <c r="AU1022" s="90" t="s">
        <v>92</v>
      </c>
      <c r="AV1022" s="90" t="s">
        <v>93</v>
      </c>
      <c r="AW1022" s="90" t="s">
        <v>6915</v>
      </c>
      <c r="AX1022" s="90" t="s">
        <v>10860</v>
      </c>
      <c r="AY1022" s="90" t="s">
        <v>6917</v>
      </c>
      <c r="AZ1022" s="90" t="s">
        <v>10860</v>
      </c>
      <c r="BA1022" s="90" t="s">
        <v>215</v>
      </c>
      <c r="BB1022" s="90" t="s">
        <v>10861</v>
      </c>
      <c r="BC1022" s="90" t="s">
        <v>99</v>
      </c>
      <c r="BD1022" s="90" t="s">
        <v>150</v>
      </c>
      <c r="BE1022" s="90" t="s">
        <v>61</v>
      </c>
      <c r="BF1022" s="90" t="s">
        <v>262</v>
      </c>
      <c r="BG1022" s="90" t="s">
        <v>101</v>
      </c>
    </row>
    <row r="1023" s="85" customFormat="1" ht="19" customHeight="1" spans="1:59">
      <c r="A1023" s="90" t="s">
        <v>387</v>
      </c>
      <c r="B1023" s="90" t="s">
        <v>388</v>
      </c>
      <c r="C1023" s="90" t="s">
        <v>3722</v>
      </c>
      <c r="D1023" s="90" t="s">
        <v>3723</v>
      </c>
      <c r="E1023" s="90" t="s">
        <v>3724</v>
      </c>
      <c r="F1023" s="90" t="s">
        <v>4962</v>
      </c>
      <c r="G1023" s="90" t="s">
        <v>4963</v>
      </c>
      <c r="H1023" s="90" t="s">
        <v>605</v>
      </c>
      <c r="I1023" s="90" t="s">
        <v>10862</v>
      </c>
      <c r="J1023" s="90" t="s">
        <v>10863</v>
      </c>
      <c r="K1023" s="90" t="s">
        <v>10864</v>
      </c>
      <c r="L1023" s="90" t="s">
        <v>73</v>
      </c>
      <c r="M1023" s="90" t="s">
        <v>1115</v>
      </c>
      <c r="N1023" s="90" t="s">
        <v>1116</v>
      </c>
      <c r="O1023" s="90" t="s">
        <v>610</v>
      </c>
      <c r="P1023" s="90" t="s">
        <v>611</v>
      </c>
      <c r="Q1023" s="90" t="s">
        <v>612</v>
      </c>
      <c r="R1023" s="90" t="s">
        <v>613</v>
      </c>
      <c r="S1023" s="90" t="s">
        <v>10865</v>
      </c>
      <c r="T1023" s="90" t="s">
        <v>119</v>
      </c>
      <c r="U1023" s="15">
        <v>0</v>
      </c>
      <c r="V1023" s="15">
        <v>86120</v>
      </c>
      <c r="W1023" s="15">
        <v>68000</v>
      </c>
      <c r="X1023" s="15">
        <v>10000</v>
      </c>
      <c r="Y1023" s="90" t="s">
        <v>143</v>
      </c>
      <c r="Z1023" s="90" t="s">
        <v>83</v>
      </c>
      <c r="AA1023" s="90" t="s">
        <v>84</v>
      </c>
      <c r="AB1023" s="90" t="s">
        <v>3730</v>
      </c>
      <c r="AC1023" s="90" t="s">
        <v>359</v>
      </c>
      <c r="AD1023" s="90" t="s">
        <v>87</v>
      </c>
      <c r="AE1023" s="90" t="s">
        <v>61</v>
      </c>
      <c r="AF1023" s="90" t="s">
        <v>61</v>
      </c>
      <c r="AG1023" s="90" t="s">
        <v>89</v>
      </c>
      <c r="AH1023" s="90" t="s">
        <v>89</v>
      </c>
      <c r="AI1023" s="90" t="s">
        <v>89</v>
      </c>
      <c r="AJ1023" s="90" t="s">
        <v>89</v>
      </c>
      <c r="AK1023" s="90" t="s">
        <v>89</v>
      </c>
      <c r="AL1023" s="90" t="s">
        <v>89</v>
      </c>
      <c r="AM1023" s="90" t="s">
        <v>89</v>
      </c>
      <c r="AN1023" s="90" t="s">
        <v>89</v>
      </c>
      <c r="AO1023" s="90" t="s">
        <v>89</v>
      </c>
      <c r="AP1023" s="90" t="s">
        <v>89</v>
      </c>
      <c r="AQ1023" s="90" t="s">
        <v>90</v>
      </c>
      <c r="AR1023" s="90" t="s">
        <v>90</v>
      </c>
      <c r="AS1023" s="90" t="s">
        <v>91</v>
      </c>
      <c r="AT1023" s="90" t="s">
        <v>92</v>
      </c>
      <c r="AU1023" s="90" t="s">
        <v>92</v>
      </c>
      <c r="AV1023" s="90" t="s">
        <v>93</v>
      </c>
      <c r="AW1023" s="90" t="s">
        <v>3731</v>
      </c>
      <c r="AX1023" s="90" t="s">
        <v>10866</v>
      </c>
      <c r="AY1023" s="90" t="s">
        <v>3733</v>
      </c>
      <c r="AZ1023" s="90" t="s">
        <v>10866</v>
      </c>
      <c r="BA1023" s="90" t="s">
        <v>97</v>
      </c>
      <c r="BB1023" s="90" t="s">
        <v>10867</v>
      </c>
      <c r="BC1023" s="90" t="s">
        <v>99</v>
      </c>
      <c r="BD1023" s="90" t="s">
        <v>150</v>
      </c>
      <c r="BE1023" s="90" t="s">
        <v>61</v>
      </c>
      <c r="BF1023" s="90" t="s">
        <v>119</v>
      </c>
      <c r="BG1023" s="90" t="s">
        <v>101</v>
      </c>
    </row>
    <row r="1024" s="85" customFormat="1" ht="19" customHeight="1" spans="1:59">
      <c r="A1024" s="90" t="s">
        <v>516</v>
      </c>
      <c r="B1024" s="90" t="s">
        <v>517</v>
      </c>
      <c r="C1024" s="90" t="s">
        <v>681</v>
      </c>
      <c r="D1024" s="90" t="s">
        <v>682</v>
      </c>
      <c r="E1024" s="90" t="s">
        <v>10868</v>
      </c>
      <c r="F1024" s="90" t="s">
        <v>7715</v>
      </c>
      <c r="G1024" s="90" t="s">
        <v>7715</v>
      </c>
      <c r="H1024" s="90" t="s">
        <v>7716</v>
      </c>
      <c r="I1024" s="90" t="s">
        <v>10869</v>
      </c>
      <c r="J1024" s="90" t="s">
        <v>10870</v>
      </c>
      <c r="K1024" s="90" t="s">
        <v>10871</v>
      </c>
      <c r="L1024" s="90" t="s">
        <v>73</v>
      </c>
      <c r="M1024" s="90" t="s">
        <v>10872</v>
      </c>
      <c r="N1024" s="90" t="s">
        <v>508</v>
      </c>
      <c r="O1024" s="90" t="s">
        <v>949</v>
      </c>
      <c r="P1024" s="90" t="s">
        <v>950</v>
      </c>
      <c r="Q1024" s="90" t="s">
        <v>257</v>
      </c>
      <c r="R1024" s="90" t="s">
        <v>951</v>
      </c>
      <c r="S1024" s="90" t="s">
        <v>10873</v>
      </c>
      <c r="T1024" s="90" t="s">
        <v>209</v>
      </c>
      <c r="U1024" s="15">
        <v>0</v>
      </c>
      <c r="V1024" s="15">
        <v>100000</v>
      </c>
      <c r="W1024" s="15">
        <v>50000</v>
      </c>
      <c r="X1024" s="15">
        <v>500</v>
      </c>
      <c r="Y1024" s="90" t="s">
        <v>143</v>
      </c>
      <c r="Z1024" s="90" t="s">
        <v>83</v>
      </c>
      <c r="AA1024" s="90" t="s">
        <v>84</v>
      </c>
      <c r="AB1024" s="90" t="s">
        <v>10874</v>
      </c>
      <c r="AC1024" s="90" t="s">
        <v>145</v>
      </c>
      <c r="AD1024" s="90" t="s">
        <v>87</v>
      </c>
      <c r="AE1024" s="90" t="s">
        <v>61</v>
      </c>
      <c r="AF1024" s="90" t="s">
        <v>61</v>
      </c>
      <c r="AG1024" s="90" t="s">
        <v>89</v>
      </c>
      <c r="AH1024" s="90" t="s">
        <v>89</v>
      </c>
      <c r="AI1024" s="90" t="s">
        <v>89</v>
      </c>
      <c r="AJ1024" s="90" t="s">
        <v>89</v>
      </c>
      <c r="AK1024" s="90" t="s">
        <v>89</v>
      </c>
      <c r="AL1024" s="90" t="s">
        <v>89</v>
      </c>
      <c r="AM1024" s="90" t="s">
        <v>89</v>
      </c>
      <c r="AN1024" s="90" t="s">
        <v>89</v>
      </c>
      <c r="AO1024" s="90" t="s">
        <v>89</v>
      </c>
      <c r="AP1024" s="90" t="s">
        <v>89</v>
      </c>
      <c r="AQ1024" s="90" t="s">
        <v>90</v>
      </c>
      <c r="AR1024" s="90" t="s">
        <v>90</v>
      </c>
      <c r="AS1024" s="90" t="s">
        <v>91</v>
      </c>
      <c r="AT1024" s="90" t="s">
        <v>92</v>
      </c>
      <c r="AU1024" s="90" t="s">
        <v>92</v>
      </c>
      <c r="AV1024" s="90" t="s">
        <v>93</v>
      </c>
      <c r="AW1024" s="90" t="s">
        <v>10875</v>
      </c>
      <c r="AX1024" s="90" t="s">
        <v>10876</v>
      </c>
      <c r="AY1024" s="90" t="s">
        <v>10877</v>
      </c>
      <c r="AZ1024" s="90" t="s">
        <v>10876</v>
      </c>
      <c r="BA1024" s="90" t="s">
        <v>215</v>
      </c>
      <c r="BB1024" s="90" t="s">
        <v>10878</v>
      </c>
      <c r="BC1024" s="90" t="s">
        <v>99</v>
      </c>
      <c r="BD1024" s="90" t="s">
        <v>150</v>
      </c>
      <c r="BE1024" s="90" t="s">
        <v>61</v>
      </c>
      <c r="BF1024" s="90" t="s">
        <v>209</v>
      </c>
      <c r="BG1024" s="90" t="s">
        <v>101</v>
      </c>
    </row>
    <row r="1025" s="85" customFormat="1" ht="19" customHeight="1" spans="1:59">
      <c r="A1025" s="90" t="s">
        <v>485</v>
      </c>
      <c r="B1025" s="90" t="s">
        <v>486</v>
      </c>
      <c r="C1025" s="90" t="s">
        <v>668</v>
      </c>
      <c r="D1025" s="90" t="s">
        <v>669</v>
      </c>
      <c r="E1025" s="90" t="s">
        <v>10879</v>
      </c>
      <c r="F1025" s="90" t="s">
        <v>10880</v>
      </c>
      <c r="G1025" s="90" t="s">
        <v>2702</v>
      </c>
      <c r="H1025" s="90" t="s">
        <v>539</v>
      </c>
      <c r="I1025" s="90" t="s">
        <v>10881</v>
      </c>
      <c r="J1025" s="90" t="s">
        <v>10882</v>
      </c>
      <c r="K1025" s="90" t="s">
        <v>10883</v>
      </c>
      <c r="L1025" s="90" t="s">
        <v>73</v>
      </c>
      <c r="M1025" s="90" t="s">
        <v>74</v>
      </c>
      <c r="N1025" s="90" t="s">
        <v>880</v>
      </c>
      <c r="O1025" s="90" t="s">
        <v>398</v>
      </c>
      <c r="P1025" s="90" t="s">
        <v>399</v>
      </c>
      <c r="Q1025" s="90" t="s">
        <v>2681</v>
      </c>
      <c r="R1025" s="90" t="s">
        <v>399</v>
      </c>
      <c r="S1025" s="90" t="s">
        <v>10884</v>
      </c>
      <c r="T1025" s="90" t="s">
        <v>119</v>
      </c>
      <c r="U1025" s="15">
        <v>0</v>
      </c>
      <c r="V1025" s="15">
        <v>56000</v>
      </c>
      <c r="W1025" s="15">
        <v>28000</v>
      </c>
      <c r="X1025" s="15">
        <v>16800</v>
      </c>
      <c r="Y1025" s="90" t="s">
        <v>82</v>
      </c>
      <c r="Z1025" s="90" t="s">
        <v>83</v>
      </c>
      <c r="AA1025" s="90" t="s">
        <v>84</v>
      </c>
      <c r="AB1025" s="90" t="s">
        <v>10885</v>
      </c>
      <c r="AC1025" s="90" t="s">
        <v>121</v>
      </c>
      <c r="AD1025" s="90" t="s">
        <v>87</v>
      </c>
      <c r="AE1025" s="90" t="s">
        <v>61</v>
      </c>
      <c r="AF1025" s="90" t="s">
        <v>61</v>
      </c>
      <c r="AG1025" s="90" t="s">
        <v>89</v>
      </c>
      <c r="AH1025" s="90" t="s">
        <v>89</v>
      </c>
      <c r="AI1025" s="90" t="s">
        <v>88</v>
      </c>
      <c r="AJ1025" s="90" t="s">
        <v>88</v>
      </c>
      <c r="AK1025" s="90" t="s">
        <v>89</v>
      </c>
      <c r="AL1025" s="90" t="s">
        <v>89</v>
      </c>
      <c r="AM1025" s="90" t="s">
        <v>89</v>
      </c>
      <c r="AN1025" s="90" t="s">
        <v>89</v>
      </c>
      <c r="AO1025" s="90" t="s">
        <v>89</v>
      </c>
      <c r="AP1025" s="90" t="s">
        <v>89</v>
      </c>
      <c r="AQ1025" s="90" t="s">
        <v>90</v>
      </c>
      <c r="AR1025" s="90" t="s">
        <v>90</v>
      </c>
      <c r="AS1025" s="90" t="s">
        <v>91</v>
      </c>
      <c r="AT1025" s="90" t="s">
        <v>92</v>
      </c>
      <c r="AU1025" s="90" t="s">
        <v>92</v>
      </c>
      <c r="AV1025" s="90" t="s">
        <v>93</v>
      </c>
      <c r="AW1025" s="90" t="s">
        <v>10886</v>
      </c>
      <c r="AX1025" s="90" t="s">
        <v>10887</v>
      </c>
      <c r="AY1025" s="90" t="s">
        <v>10888</v>
      </c>
      <c r="AZ1025" s="90" t="s">
        <v>10887</v>
      </c>
      <c r="BA1025" s="90" t="s">
        <v>97</v>
      </c>
      <c r="BB1025" s="90" t="s">
        <v>10889</v>
      </c>
      <c r="BC1025" s="90" t="s">
        <v>99</v>
      </c>
      <c r="BD1025" s="90" t="s">
        <v>100</v>
      </c>
      <c r="BE1025" s="90" t="s">
        <v>61</v>
      </c>
      <c r="BF1025" s="90" t="s">
        <v>119</v>
      </c>
      <c r="BG1025" s="90" t="s">
        <v>101</v>
      </c>
    </row>
    <row r="1026" s="85" customFormat="1" ht="19" customHeight="1" spans="1:59">
      <c r="A1026" s="90" t="s">
        <v>126</v>
      </c>
      <c r="B1026" s="90" t="s">
        <v>127</v>
      </c>
      <c r="C1026" s="90" t="s">
        <v>632</v>
      </c>
      <c r="D1026" s="90" t="s">
        <v>633</v>
      </c>
      <c r="E1026" s="90" t="s">
        <v>10890</v>
      </c>
      <c r="F1026" s="90" t="s">
        <v>10891</v>
      </c>
      <c r="G1026" s="90" t="s">
        <v>3412</v>
      </c>
      <c r="H1026" s="90" t="s">
        <v>369</v>
      </c>
      <c r="I1026" s="90" t="s">
        <v>10892</v>
      </c>
      <c r="J1026" s="90" t="s">
        <v>10893</v>
      </c>
      <c r="K1026" s="90" t="s">
        <v>10894</v>
      </c>
      <c r="L1026" s="90" t="s">
        <v>73</v>
      </c>
      <c r="M1026" s="90" t="s">
        <v>184</v>
      </c>
      <c r="N1026" s="90" t="s">
        <v>1752</v>
      </c>
      <c r="O1026" s="90" t="s">
        <v>1739</v>
      </c>
      <c r="P1026" s="90" t="s">
        <v>1740</v>
      </c>
      <c r="Q1026" s="90" t="s">
        <v>377</v>
      </c>
      <c r="R1026" s="90" t="s">
        <v>378</v>
      </c>
      <c r="S1026" s="90" t="s">
        <v>10895</v>
      </c>
      <c r="T1026" s="90" t="s">
        <v>119</v>
      </c>
      <c r="U1026" s="15">
        <v>0</v>
      </c>
      <c r="V1026" s="15">
        <v>65000</v>
      </c>
      <c r="W1026" s="15">
        <v>27000</v>
      </c>
      <c r="X1026" s="15">
        <v>5000</v>
      </c>
      <c r="Y1026" s="90" t="s">
        <v>82</v>
      </c>
      <c r="Z1026" s="90" t="s">
        <v>83</v>
      </c>
      <c r="AA1026" s="90" t="s">
        <v>84</v>
      </c>
      <c r="AB1026" s="90" t="s">
        <v>10896</v>
      </c>
      <c r="AC1026" s="90" t="s">
        <v>359</v>
      </c>
      <c r="AD1026" s="90" t="s">
        <v>87</v>
      </c>
      <c r="AE1026" s="90" t="s">
        <v>61</v>
      </c>
      <c r="AF1026" s="90" t="s">
        <v>61</v>
      </c>
      <c r="AG1026" s="90" t="s">
        <v>89</v>
      </c>
      <c r="AH1026" s="90" t="s">
        <v>89</v>
      </c>
      <c r="AI1026" s="90" t="s">
        <v>89</v>
      </c>
      <c r="AJ1026" s="90" t="s">
        <v>89</v>
      </c>
      <c r="AK1026" s="90" t="s">
        <v>89</v>
      </c>
      <c r="AL1026" s="90" t="s">
        <v>89</v>
      </c>
      <c r="AM1026" s="90" t="s">
        <v>89</v>
      </c>
      <c r="AN1026" s="90" t="s">
        <v>89</v>
      </c>
      <c r="AO1026" s="90" t="s">
        <v>88</v>
      </c>
      <c r="AP1026" s="90" t="s">
        <v>89</v>
      </c>
      <c r="AQ1026" s="90" t="s">
        <v>90</v>
      </c>
      <c r="AR1026" s="90" t="s">
        <v>90</v>
      </c>
      <c r="AS1026" s="90" t="s">
        <v>91</v>
      </c>
      <c r="AT1026" s="90" t="s">
        <v>92</v>
      </c>
      <c r="AU1026" s="90" t="s">
        <v>92</v>
      </c>
      <c r="AV1026" s="90" t="s">
        <v>93</v>
      </c>
      <c r="AW1026" s="90" t="s">
        <v>10897</v>
      </c>
      <c r="AX1026" s="90" t="s">
        <v>10898</v>
      </c>
      <c r="AY1026" s="90" t="s">
        <v>10899</v>
      </c>
      <c r="AZ1026" s="90" t="s">
        <v>10898</v>
      </c>
      <c r="BA1026" s="90" t="s">
        <v>97</v>
      </c>
      <c r="BB1026" s="90" t="s">
        <v>10900</v>
      </c>
      <c r="BC1026" s="90" t="s">
        <v>99</v>
      </c>
      <c r="BD1026" s="90" t="s">
        <v>100</v>
      </c>
      <c r="BE1026" s="90" t="s">
        <v>61</v>
      </c>
      <c r="BF1026" s="90" t="s">
        <v>119</v>
      </c>
      <c r="BG1026" s="90" t="s">
        <v>101</v>
      </c>
    </row>
    <row r="1027" s="85" customFormat="1" ht="19" customHeight="1" spans="1:59">
      <c r="A1027" s="90" t="s">
        <v>267</v>
      </c>
      <c r="B1027" s="90" t="s">
        <v>268</v>
      </c>
      <c r="C1027" s="90" t="s">
        <v>1384</v>
      </c>
      <c r="D1027" s="90" t="s">
        <v>1385</v>
      </c>
      <c r="E1027" s="90" t="s">
        <v>10901</v>
      </c>
      <c r="F1027" s="90" t="s">
        <v>10902</v>
      </c>
      <c r="G1027" s="90" t="s">
        <v>3523</v>
      </c>
      <c r="H1027" s="90" t="s">
        <v>539</v>
      </c>
      <c r="I1027" s="90" t="s">
        <v>10903</v>
      </c>
      <c r="J1027" s="90" t="s">
        <v>10904</v>
      </c>
      <c r="K1027" s="90" t="s">
        <v>10905</v>
      </c>
      <c r="L1027" s="90" t="s">
        <v>73</v>
      </c>
      <c r="M1027" s="90" t="s">
        <v>2140</v>
      </c>
      <c r="N1027" s="90" t="s">
        <v>1276</v>
      </c>
      <c r="O1027" s="90" t="s">
        <v>5246</v>
      </c>
      <c r="P1027" s="90" t="s">
        <v>5247</v>
      </c>
      <c r="Q1027" s="90" t="s">
        <v>2597</v>
      </c>
      <c r="R1027" s="90" t="s">
        <v>1878</v>
      </c>
      <c r="S1027" s="90" t="s">
        <v>10906</v>
      </c>
      <c r="T1027" s="90" t="s">
        <v>119</v>
      </c>
      <c r="U1027" s="15">
        <v>0</v>
      </c>
      <c r="V1027" s="15">
        <v>62000</v>
      </c>
      <c r="W1027" s="15">
        <v>24800</v>
      </c>
      <c r="X1027" s="15">
        <v>11800</v>
      </c>
      <c r="Y1027" s="90" t="s">
        <v>143</v>
      </c>
      <c r="Z1027" s="90" t="s">
        <v>83</v>
      </c>
      <c r="AA1027" s="90" t="s">
        <v>84</v>
      </c>
      <c r="AB1027" s="90" t="s">
        <v>10907</v>
      </c>
      <c r="AC1027" s="90" t="s">
        <v>211</v>
      </c>
      <c r="AD1027" s="90" t="s">
        <v>87</v>
      </c>
      <c r="AE1027" s="90" t="s">
        <v>61</v>
      </c>
      <c r="AF1027" s="90" t="s">
        <v>61</v>
      </c>
      <c r="AG1027" s="90" t="s">
        <v>89</v>
      </c>
      <c r="AH1027" s="90" t="s">
        <v>89</v>
      </c>
      <c r="AI1027" s="90" t="s">
        <v>89</v>
      </c>
      <c r="AJ1027" s="90" t="s">
        <v>89</v>
      </c>
      <c r="AK1027" s="90" t="s">
        <v>89</v>
      </c>
      <c r="AL1027" s="90" t="s">
        <v>89</v>
      </c>
      <c r="AM1027" s="90" t="s">
        <v>89</v>
      </c>
      <c r="AN1027" s="90" t="s">
        <v>89</v>
      </c>
      <c r="AO1027" s="90" t="s">
        <v>89</v>
      </c>
      <c r="AP1027" s="90" t="s">
        <v>89</v>
      </c>
      <c r="AQ1027" s="90" t="s">
        <v>90</v>
      </c>
      <c r="AR1027" s="90" t="s">
        <v>90</v>
      </c>
      <c r="AS1027" s="90" t="s">
        <v>91</v>
      </c>
      <c r="AT1027" s="90" t="s">
        <v>92</v>
      </c>
      <c r="AU1027" s="90" t="s">
        <v>92</v>
      </c>
      <c r="AV1027" s="90" t="s">
        <v>93</v>
      </c>
      <c r="AW1027" s="90" t="s">
        <v>10908</v>
      </c>
      <c r="AX1027" s="90" t="s">
        <v>10909</v>
      </c>
      <c r="AY1027" s="90" t="s">
        <v>10910</v>
      </c>
      <c r="AZ1027" s="90" t="s">
        <v>10909</v>
      </c>
      <c r="BA1027" s="90" t="s">
        <v>97</v>
      </c>
      <c r="BB1027" s="90" t="s">
        <v>10911</v>
      </c>
      <c r="BC1027" s="90" t="s">
        <v>99</v>
      </c>
      <c r="BD1027" s="90" t="s">
        <v>150</v>
      </c>
      <c r="BE1027" s="90" t="s">
        <v>61</v>
      </c>
      <c r="BF1027" s="90" t="s">
        <v>119</v>
      </c>
      <c r="BG1027" s="90" t="s">
        <v>101</v>
      </c>
    </row>
    <row r="1028" s="85" customFormat="1" ht="19" customHeight="1" spans="1:59">
      <c r="A1028" s="90" t="s">
        <v>267</v>
      </c>
      <c r="B1028" s="90" t="s">
        <v>268</v>
      </c>
      <c r="C1028" s="90" t="s">
        <v>269</v>
      </c>
      <c r="D1028" s="90" t="s">
        <v>270</v>
      </c>
      <c r="E1028" s="90" t="s">
        <v>7015</v>
      </c>
      <c r="F1028" s="90" t="s">
        <v>10912</v>
      </c>
      <c r="G1028" s="90" t="s">
        <v>10912</v>
      </c>
      <c r="H1028" s="90" t="s">
        <v>5013</v>
      </c>
      <c r="I1028" s="90" t="s">
        <v>10913</v>
      </c>
      <c r="J1028" s="90" t="s">
        <v>10914</v>
      </c>
      <c r="K1028" s="90" t="s">
        <v>10915</v>
      </c>
      <c r="L1028" s="90" t="s">
        <v>73</v>
      </c>
      <c r="M1028" s="90" t="s">
        <v>341</v>
      </c>
      <c r="N1028" s="90" t="s">
        <v>2191</v>
      </c>
      <c r="O1028" s="90" t="s">
        <v>10136</v>
      </c>
      <c r="P1028" s="90" t="s">
        <v>10137</v>
      </c>
      <c r="Q1028" s="90" t="s">
        <v>5017</v>
      </c>
      <c r="R1028" s="90" t="s">
        <v>5018</v>
      </c>
      <c r="S1028" s="90" t="s">
        <v>10916</v>
      </c>
      <c r="T1028" s="90" t="s">
        <v>380</v>
      </c>
      <c r="U1028" s="15">
        <v>0</v>
      </c>
      <c r="V1028" s="15">
        <v>22430</v>
      </c>
      <c r="W1028" s="15">
        <v>12000</v>
      </c>
      <c r="X1028" s="15">
        <v>4000</v>
      </c>
      <c r="Y1028" s="90" t="s">
        <v>82</v>
      </c>
      <c r="Z1028" s="90" t="s">
        <v>83</v>
      </c>
      <c r="AA1028" s="90" t="s">
        <v>84</v>
      </c>
      <c r="AB1028" s="90" t="s">
        <v>7020</v>
      </c>
      <c r="AC1028" s="90" t="s">
        <v>359</v>
      </c>
      <c r="AD1028" s="90" t="s">
        <v>87</v>
      </c>
      <c r="AE1028" s="90" t="s">
        <v>61</v>
      </c>
      <c r="AF1028" s="90" t="s">
        <v>61</v>
      </c>
      <c r="AG1028" s="90" t="s">
        <v>89</v>
      </c>
      <c r="AH1028" s="90" t="s">
        <v>89</v>
      </c>
      <c r="AI1028" s="90" t="s">
        <v>89</v>
      </c>
      <c r="AJ1028" s="90" t="s">
        <v>89</v>
      </c>
      <c r="AK1028" s="90" t="s">
        <v>89</v>
      </c>
      <c r="AL1028" s="90" t="s">
        <v>89</v>
      </c>
      <c r="AM1028" s="90" t="s">
        <v>89</v>
      </c>
      <c r="AN1028" s="90" t="s">
        <v>89</v>
      </c>
      <c r="AO1028" s="90" t="s">
        <v>89</v>
      </c>
      <c r="AP1028" s="90" t="s">
        <v>89</v>
      </c>
      <c r="AQ1028" s="90" t="s">
        <v>90</v>
      </c>
      <c r="AR1028" s="90" t="s">
        <v>90</v>
      </c>
      <c r="AS1028" s="90" t="s">
        <v>91</v>
      </c>
      <c r="AT1028" s="90" t="s">
        <v>92</v>
      </c>
      <c r="AU1028" s="90" t="s">
        <v>92</v>
      </c>
      <c r="AV1028" s="90" t="s">
        <v>93</v>
      </c>
      <c r="AW1028" s="90" t="s">
        <v>7021</v>
      </c>
      <c r="AX1028" s="90" t="s">
        <v>10917</v>
      </c>
      <c r="AY1028" s="90" t="s">
        <v>7023</v>
      </c>
      <c r="AZ1028" s="90" t="s">
        <v>10917</v>
      </c>
      <c r="BA1028" s="90" t="s">
        <v>97</v>
      </c>
      <c r="BB1028" s="90" t="s">
        <v>10918</v>
      </c>
      <c r="BC1028" s="90" t="s">
        <v>99</v>
      </c>
      <c r="BD1028" s="90" t="s">
        <v>100</v>
      </c>
      <c r="BE1028" s="90" t="s">
        <v>61</v>
      </c>
      <c r="BF1028" s="90" t="s">
        <v>380</v>
      </c>
      <c r="BG1028" s="90" t="s">
        <v>101</v>
      </c>
    </row>
    <row r="1029" s="85" customFormat="1" ht="19" customHeight="1" spans="1:59">
      <c r="A1029" s="90" t="s">
        <v>646</v>
      </c>
      <c r="B1029" s="90" t="s">
        <v>647</v>
      </c>
      <c r="C1029" s="90" t="s">
        <v>971</v>
      </c>
      <c r="D1029" s="90" t="s">
        <v>972</v>
      </c>
      <c r="E1029" s="90" t="s">
        <v>10919</v>
      </c>
      <c r="F1029" s="90" t="s">
        <v>974</v>
      </c>
      <c r="G1029" s="90" t="s">
        <v>975</v>
      </c>
      <c r="H1029" s="90" t="s">
        <v>109</v>
      </c>
      <c r="I1029" s="90" t="s">
        <v>10920</v>
      </c>
      <c r="J1029" s="90" t="s">
        <v>10921</v>
      </c>
      <c r="K1029" s="90" t="s">
        <v>10922</v>
      </c>
      <c r="L1029" s="90" t="s">
        <v>73</v>
      </c>
      <c r="M1029" s="90" t="s">
        <v>5833</v>
      </c>
      <c r="N1029" s="90" t="s">
        <v>2424</v>
      </c>
      <c r="O1029" s="90" t="s">
        <v>221</v>
      </c>
      <c r="P1029" s="90" t="s">
        <v>222</v>
      </c>
      <c r="Q1029" s="90" t="s">
        <v>206</v>
      </c>
      <c r="R1029" s="90" t="s">
        <v>207</v>
      </c>
      <c r="S1029" s="90" t="s">
        <v>10923</v>
      </c>
      <c r="T1029" s="90" t="s">
        <v>380</v>
      </c>
      <c r="U1029" s="15">
        <v>0</v>
      </c>
      <c r="V1029" s="15">
        <v>18000</v>
      </c>
      <c r="W1029" s="15">
        <v>14400</v>
      </c>
      <c r="X1029" s="15">
        <v>3400</v>
      </c>
      <c r="Y1029" s="90" t="s">
        <v>143</v>
      </c>
      <c r="Z1029" s="90" t="s">
        <v>83</v>
      </c>
      <c r="AA1029" s="90" t="s">
        <v>84</v>
      </c>
      <c r="AB1029" s="90" t="s">
        <v>10924</v>
      </c>
      <c r="AC1029" s="90" t="s">
        <v>211</v>
      </c>
      <c r="AD1029" s="90" t="s">
        <v>87</v>
      </c>
      <c r="AE1029" s="90" t="s">
        <v>61</v>
      </c>
      <c r="AF1029" s="90" t="s">
        <v>61</v>
      </c>
      <c r="AG1029" s="90" t="s">
        <v>89</v>
      </c>
      <c r="AH1029" s="90" t="s">
        <v>89</v>
      </c>
      <c r="AI1029" s="90" t="s">
        <v>89</v>
      </c>
      <c r="AJ1029" s="90" t="s">
        <v>89</v>
      </c>
      <c r="AK1029" s="90" t="s">
        <v>89</v>
      </c>
      <c r="AL1029" s="90" t="s">
        <v>88</v>
      </c>
      <c r="AM1029" s="90" t="s">
        <v>88</v>
      </c>
      <c r="AN1029" s="90" t="s">
        <v>89</v>
      </c>
      <c r="AO1029" s="90" t="s">
        <v>89</v>
      </c>
      <c r="AP1029" s="90" t="s">
        <v>89</v>
      </c>
      <c r="AQ1029" s="90" t="s">
        <v>90</v>
      </c>
      <c r="AR1029" s="90" t="s">
        <v>90</v>
      </c>
      <c r="AS1029" s="90" t="s">
        <v>91</v>
      </c>
      <c r="AT1029" s="90" t="s">
        <v>92</v>
      </c>
      <c r="AU1029" s="90" t="s">
        <v>92</v>
      </c>
      <c r="AV1029" s="90" t="s">
        <v>93</v>
      </c>
      <c r="AW1029" s="90" t="s">
        <v>10925</v>
      </c>
      <c r="AX1029" s="90" t="s">
        <v>10926</v>
      </c>
      <c r="AY1029" s="90" t="s">
        <v>10927</v>
      </c>
      <c r="AZ1029" s="90" t="s">
        <v>10926</v>
      </c>
      <c r="BA1029" s="90" t="s">
        <v>97</v>
      </c>
      <c r="BB1029" s="90" t="s">
        <v>10928</v>
      </c>
      <c r="BC1029" s="90" t="s">
        <v>99</v>
      </c>
      <c r="BD1029" s="90" t="s">
        <v>150</v>
      </c>
      <c r="BE1029" s="90" t="s">
        <v>61</v>
      </c>
      <c r="BF1029" s="90" t="s">
        <v>380</v>
      </c>
      <c r="BG1029" s="90" t="s">
        <v>101</v>
      </c>
    </row>
    <row r="1030" s="85" customFormat="1" ht="19" customHeight="1" spans="1:59">
      <c r="A1030" s="90" t="s">
        <v>267</v>
      </c>
      <c r="B1030" s="90" t="s">
        <v>268</v>
      </c>
      <c r="C1030" s="90" t="s">
        <v>2771</v>
      </c>
      <c r="D1030" s="90" t="s">
        <v>2772</v>
      </c>
      <c r="E1030" s="90" t="s">
        <v>5528</v>
      </c>
      <c r="F1030" s="90" t="s">
        <v>10929</v>
      </c>
      <c r="G1030" s="90" t="s">
        <v>287</v>
      </c>
      <c r="H1030" s="90" t="s">
        <v>109</v>
      </c>
      <c r="I1030" s="90" t="s">
        <v>10930</v>
      </c>
      <c r="J1030" s="90" t="s">
        <v>10931</v>
      </c>
      <c r="K1030" s="90" t="s">
        <v>10932</v>
      </c>
      <c r="L1030" s="90" t="s">
        <v>73</v>
      </c>
      <c r="M1030" s="90" t="s">
        <v>4302</v>
      </c>
      <c r="N1030" s="90" t="s">
        <v>1276</v>
      </c>
      <c r="O1030" s="90" t="s">
        <v>3772</v>
      </c>
      <c r="P1030" s="90" t="s">
        <v>3773</v>
      </c>
      <c r="Q1030" s="90" t="s">
        <v>3774</v>
      </c>
      <c r="R1030" s="90" t="s">
        <v>3773</v>
      </c>
      <c r="S1030" s="90" t="s">
        <v>10933</v>
      </c>
      <c r="T1030" s="90" t="s">
        <v>119</v>
      </c>
      <c r="U1030" s="15">
        <v>0</v>
      </c>
      <c r="V1030" s="15">
        <v>50000</v>
      </c>
      <c r="W1030" s="15">
        <v>12000</v>
      </c>
      <c r="X1030" s="15">
        <v>6000</v>
      </c>
      <c r="Y1030" s="90" t="s">
        <v>143</v>
      </c>
      <c r="Z1030" s="90" t="s">
        <v>83</v>
      </c>
      <c r="AA1030" s="90" t="s">
        <v>84</v>
      </c>
      <c r="AB1030" s="90" t="s">
        <v>5535</v>
      </c>
      <c r="AC1030" s="90" t="s">
        <v>145</v>
      </c>
      <c r="AD1030" s="90" t="s">
        <v>87</v>
      </c>
      <c r="AE1030" s="90" t="s">
        <v>61</v>
      </c>
      <c r="AF1030" s="90" t="s">
        <v>61</v>
      </c>
      <c r="AG1030" s="90" t="s">
        <v>89</v>
      </c>
      <c r="AH1030" s="90" t="s">
        <v>89</v>
      </c>
      <c r="AI1030" s="90" t="s">
        <v>89</v>
      </c>
      <c r="AJ1030" s="90" t="s">
        <v>89</v>
      </c>
      <c r="AK1030" s="90" t="s">
        <v>89</v>
      </c>
      <c r="AL1030" s="90" t="s">
        <v>89</v>
      </c>
      <c r="AM1030" s="90" t="s">
        <v>89</v>
      </c>
      <c r="AN1030" s="90" t="s">
        <v>89</v>
      </c>
      <c r="AO1030" s="90" t="s">
        <v>89</v>
      </c>
      <c r="AP1030" s="90" t="s">
        <v>89</v>
      </c>
      <c r="AQ1030" s="90" t="s">
        <v>90</v>
      </c>
      <c r="AR1030" s="90" t="s">
        <v>90</v>
      </c>
      <c r="AS1030" s="90" t="s">
        <v>91</v>
      </c>
      <c r="AT1030" s="90" t="s">
        <v>92</v>
      </c>
      <c r="AU1030" s="90" t="s">
        <v>92</v>
      </c>
      <c r="AV1030" s="90" t="s">
        <v>93</v>
      </c>
      <c r="AW1030" s="90" t="s">
        <v>5536</v>
      </c>
      <c r="AX1030" s="90" t="s">
        <v>10934</v>
      </c>
      <c r="AY1030" s="90" t="s">
        <v>5538</v>
      </c>
      <c r="AZ1030" s="90" t="s">
        <v>10934</v>
      </c>
      <c r="BA1030" s="90" t="s">
        <v>97</v>
      </c>
      <c r="BB1030" s="90" t="s">
        <v>10935</v>
      </c>
      <c r="BC1030" s="90" t="s">
        <v>99</v>
      </c>
      <c r="BD1030" s="90" t="s">
        <v>150</v>
      </c>
      <c r="BE1030" s="90" t="s">
        <v>61</v>
      </c>
      <c r="BF1030" s="90" t="s">
        <v>119</v>
      </c>
      <c r="BG1030" s="90" t="s">
        <v>101</v>
      </c>
    </row>
    <row r="1031" s="85" customFormat="1" ht="19" customHeight="1" spans="1:59">
      <c r="A1031" s="90" t="s">
        <v>458</v>
      </c>
      <c r="B1031" s="90" t="s">
        <v>459</v>
      </c>
      <c r="C1031" s="90" t="s">
        <v>460</v>
      </c>
      <c r="D1031" s="90" t="s">
        <v>461</v>
      </c>
      <c r="E1031" s="90" t="s">
        <v>10936</v>
      </c>
      <c r="F1031" s="90" t="s">
        <v>5569</v>
      </c>
      <c r="G1031" s="90" t="s">
        <v>5570</v>
      </c>
      <c r="H1031" s="90" t="s">
        <v>1299</v>
      </c>
      <c r="I1031" s="90" t="s">
        <v>10937</v>
      </c>
      <c r="J1031" s="90" t="s">
        <v>10938</v>
      </c>
      <c r="K1031" s="90" t="s">
        <v>10939</v>
      </c>
      <c r="L1031" s="90" t="s">
        <v>73</v>
      </c>
      <c r="M1031" s="90" t="s">
        <v>10940</v>
      </c>
      <c r="N1031" s="90" t="s">
        <v>203</v>
      </c>
      <c r="O1031" s="90" t="s">
        <v>2764</v>
      </c>
      <c r="P1031" s="90" t="s">
        <v>2765</v>
      </c>
      <c r="Q1031" s="90" t="s">
        <v>1306</v>
      </c>
      <c r="R1031" s="90" t="s">
        <v>1307</v>
      </c>
      <c r="S1031" s="90" t="s">
        <v>10941</v>
      </c>
      <c r="T1031" s="90" t="s">
        <v>119</v>
      </c>
      <c r="U1031" s="15">
        <v>0</v>
      </c>
      <c r="V1031" s="15">
        <v>669118</v>
      </c>
      <c r="W1031" s="15">
        <v>250000</v>
      </c>
      <c r="X1031" s="15">
        <v>20000</v>
      </c>
      <c r="Y1031" s="90" t="s">
        <v>143</v>
      </c>
      <c r="Z1031" s="90" t="s">
        <v>83</v>
      </c>
      <c r="AA1031" s="90" t="s">
        <v>84</v>
      </c>
      <c r="AB1031" s="90" t="s">
        <v>10942</v>
      </c>
      <c r="AC1031" s="90" t="s">
        <v>359</v>
      </c>
      <c r="AD1031" s="90" t="s">
        <v>87</v>
      </c>
      <c r="AE1031" s="90" t="s">
        <v>61</v>
      </c>
      <c r="AF1031" s="90" t="s">
        <v>61</v>
      </c>
      <c r="AG1031" s="90" t="s">
        <v>89</v>
      </c>
      <c r="AH1031" s="90" t="s">
        <v>89</v>
      </c>
      <c r="AI1031" s="90" t="s">
        <v>89</v>
      </c>
      <c r="AJ1031" s="90" t="s">
        <v>89</v>
      </c>
      <c r="AK1031" s="90" t="s">
        <v>89</v>
      </c>
      <c r="AL1031" s="90" t="s">
        <v>89</v>
      </c>
      <c r="AM1031" s="90" t="s">
        <v>89</v>
      </c>
      <c r="AN1031" s="90" t="s">
        <v>89</v>
      </c>
      <c r="AO1031" s="90" t="s">
        <v>89</v>
      </c>
      <c r="AP1031" s="90" t="s">
        <v>89</v>
      </c>
      <c r="AQ1031" s="90" t="s">
        <v>90</v>
      </c>
      <c r="AR1031" s="90" t="s">
        <v>90</v>
      </c>
      <c r="AS1031" s="90" t="s">
        <v>91</v>
      </c>
      <c r="AT1031" s="90" t="s">
        <v>92</v>
      </c>
      <c r="AU1031" s="90" t="s">
        <v>92</v>
      </c>
      <c r="AV1031" s="90" t="s">
        <v>93</v>
      </c>
      <c r="AW1031" s="90" t="s">
        <v>10943</v>
      </c>
      <c r="AX1031" s="90" t="s">
        <v>10944</v>
      </c>
      <c r="AY1031" s="90" t="s">
        <v>10945</v>
      </c>
      <c r="AZ1031" s="90" t="s">
        <v>10944</v>
      </c>
      <c r="BA1031" s="90" t="s">
        <v>215</v>
      </c>
      <c r="BB1031" s="90" t="s">
        <v>10946</v>
      </c>
      <c r="BC1031" s="90" t="s">
        <v>99</v>
      </c>
      <c r="BD1031" s="90" t="s">
        <v>150</v>
      </c>
      <c r="BE1031" s="90" t="s">
        <v>61</v>
      </c>
      <c r="BF1031" s="90" t="s">
        <v>119</v>
      </c>
      <c r="BG1031" s="90" t="s">
        <v>101</v>
      </c>
    </row>
    <row r="1032" s="85" customFormat="1" ht="19" customHeight="1" spans="1:59">
      <c r="A1032" s="90" t="s">
        <v>419</v>
      </c>
      <c r="B1032" s="90" t="s">
        <v>420</v>
      </c>
      <c r="C1032" s="90" t="s">
        <v>421</v>
      </c>
      <c r="D1032" s="90" t="s">
        <v>422</v>
      </c>
      <c r="E1032" s="90" t="s">
        <v>3685</v>
      </c>
      <c r="F1032" s="90" t="s">
        <v>424</v>
      </c>
      <c r="G1032" s="90" t="s">
        <v>425</v>
      </c>
      <c r="H1032" s="90" t="s">
        <v>109</v>
      </c>
      <c r="I1032" s="90" t="s">
        <v>10947</v>
      </c>
      <c r="J1032" s="90" t="s">
        <v>10948</v>
      </c>
      <c r="K1032" s="90" t="s">
        <v>10949</v>
      </c>
      <c r="L1032" s="90" t="s">
        <v>73</v>
      </c>
      <c r="M1032" s="90" t="s">
        <v>10950</v>
      </c>
      <c r="N1032" s="90" t="s">
        <v>397</v>
      </c>
      <c r="O1032" s="90" t="s">
        <v>115</v>
      </c>
      <c r="P1032" s="90" t="s">
        <v>116</v>
      </c>
      <c r="Q1032" s="90" t="s">
        <v>117</v>
      </c>
      <c r="R1032" s="90" t="s">
        <v>116</v>
      </c>
      <c r="S1032" s="90" t="s">
        <v>10951</v>
      </c>
      <c r="T1032" s="90" t="s">
        <v>380</v>
      </c>
      <c r="U1032" s="15">
        <v>0</v>
      </c>
      <c r="V1032" s="15">
        <v>17510</v>
      </c>
      <c r="W1032" s="15">
        <v>11500</v>
      </c>
      <c r="X1032" s="15">
        <v>11500</v>
      </c>
      <c r="Y1032" s="90" t="s">
        <v>143</v>
      </c>
      <c r="Z1032" s="90" t="s">
        <v>83</v>
      </c>
      <c r="AA1032" s="90" t="s">
        <v>84</v>
      </c>
      <c r="AB1032" s="90" t="s">
        <v>3694</v>
      </c>
      <c r="AC1032" s="90" t="s">
        <v>211</v>
      </c>
      <c r="AD1032" s="90" t="s">
        <v>87</v>
      </c>
      <c r="AE1032" s="90" t="s">
        <v>61</v>
      </c>
      <c r="AF1032" s="90" t="s">
        <v>61</v>
      </c>
      <c r="AG1032" s="90" t="s">
        <v>89</v>
      </c>
      <c r="AH1032" s="90" t="s">
        <v>89</v>
      </c>
      <c r="AI1032" s="90" t="s">
        <v>89</v>
      </c>
      <c r="AJ1032" s="90" t="s">
        <v>89</v>
      </c>
      <c r="AK1032" s="90" t="s">
        <v>89</v>
      </c>
      <c r="AL1032" s="90" t="s">
        <v>89</v>
      </c>
      <c r="AM1032" s="90" t="s">
        <v>89</v>
      </c>
      <c r="AN1032" s="90" t="s">
        <v>89</v>
      </c>
      <c r="AO1032" s="90" t="s">
        <v>89</v>
      </c>
      <c r="AP1032" s="90" t="s">
        <v>89</v>
      </c>
      <c r="AQ1032" s="90" t="s">
        <v>90</v>
      </c>
      <c r="AR1032" s="90" t="s">
        <v>90</v>
      </c>
      <c r="AS1032" s="90" t="s">
        <v>91</v>
      </c>
      <c r="AT1032" s="90" t="s">
        <v>92</v>
      </c>
      <c r="AU1032" s="90" t="s">
        <v>92</v>
      </c>
      <c r="AV1032" s="90" t="s">
        <v>93</v>
      </c>
      <c r="AW1032" s="90" t="s">
        <v>3695</v>
      </c>
      <c r="AX1032" s="90" t="s">
        <v>10952</v>
      </c>
      <c r="AY1032" s="90" t="s">
        <v>3697</v>
      </c>
      <c r="AZ1032" s="90" t="s">
        <v>10952</v>
      </c>
      <c r="BA1032" s="90" t="s">
        <v>97</v>
      </c>
      <c r="BB1032" s="90" t="s">
        <v>10953</v>
      </c>
      <c r="BC1032" s="90" t="s">
        <v>99</v>
      </c>
      <c r="BD1032" s="90" t="s">
        <v>150</v>
      </c>
      <c r="BE1032" s="90" t="s">
        <v>61</v>
      </c>
      <c r="BF1032" s="90" t="s">
        <v>380</v>
      </c>
      <c r="BG1032" s="90" t="s">
        <v>101</v>
      </c>
    </row>
    <row r="1033" s="85" customFormat="1" ht="19" customHeight="1" spans="1:59">
      <c r="A1033" s="90" t="s">
        <v>419</v>
      </c>
      <c r="B1033" s="90" t="s">
        <v>420</v>
      </c>
      <c r="C1033" s="90" t="s">
        <v>421</v>
      </c>
      <c r="D1033" s="90" t="s">
        <v>422</v>
      </c>
      <c r="E1033" s="90" t="s">
        <v>3685</v>
      </c>
      <c r="F1033" s="90" t="s">
        <v>424</v>
      </c>
      <c r="G1033" s="90" t="s">
        <v>425</v>
      </c>
      <c r="H1033" s="90" t="s">
        <v>109</v>
      </c>
      <c r="I1033" s="90" t="s">
        <v>10954</v>
      </c>
      <c r="J1033" s="90" t="s">
        <v>10955</v>
      </c>
      <c r="K1033" s="90" t="s">
        <v>10956</v>
      </c>
      <c r="L1033" s="90" t="s">
        <v>73</v>
      </c>
      <c r="M1033" s="90" t="s">
        <v>3929</v>
      </c>
      <c r="N1033" s="90" t="s">
        <v>397</v>
      </c>
      <c r="O1033" s="90" t="s">
        <v>115</v>
      </c>
      <c r="P1033" s="90" t="s">
        <v>116</v>
      </c>
      <c r="Q1033" s="90" t="s">
        <v>117</v>
      </c>
      <c r="R1033" s="90" t="s">
        <v>116</v>
      </c>
      <c r="S1033" s="90" t="s">
        <v>10957</v>
      </c>
      <c r="T1033" s="90" t="s">
        <v>119</v>
      </c>
      <c r="U1033" s="15">
        <v>0</v>
      </c>
      <c r="V1033" s="15">
        <v>38110</v>
      </c>
      <c r="W1033" s="15">
        <v>25000</v>
      </c>
      <c r="X1033" s="15">
        <v>25000</v>
      </c>
      <c r="Y1033" s="90" t="s">
        <v>143</v>
      </c>
      <c r="Z1033" s="90" t="s">
        <v>83</v>
      </c>
      <c r="AA1033" s="90" t="s">
        <v>84</v>
      </c>
      <c r="AB1033" s="90" t="s">
        <v>3694</v>
      </c>
      <c r="AC1033" s="90" t="s">
        <v>211</v>
      </c>
      <c r="AD1033" s="90" t="s">
        <v>87</v>
      </c>
      <c r="AE1033" s="90" t="s">
        <v>61</v>
      </c>
      <c r="AF1033" s="90" t="s">
        <v>61</v>
      </c>
      <c r="AG1033" s="90" t="s">
        <v>89</v>
      </c>
      <c r="AH1033" s="90" t="s">
        <v>89</v>
      </c>
      <c r="AI1033" s="90" t="s">
        <v>89</v>
      </c>
      <c r="AJ1033" s="90" t="s">
        <v>89</v>
      </c>
      <c r="AK1033" s="90" t="s">
        <v>89</v>
      </c>
      <c r="AL1033" s="90" t="s">
        <v>89</v>
      </c>
      <c r="AM1033" s="90" t="s">
        <v>89</v>
      </c>
      <c r="AN1033" s="90" t="s">
        <v>89</v>
      </c>
      <c r="AO1033" s="90" t="s">
        <v>89</v>
      </c>
      <c r="AP1033" s="90" t="s">
        <v>89</v>
      </c>
      <c r="AQ1033" s="90" t="s">
        <v>90</v>
      </c>
      <c r="AR1033" s="90" t="s">
        <v>90</v>
      </c>
      <c r="AS1033" s="90" t="s">
        <v>91</v>
      </c>
      <c r="AT1033" s="90" t="s">
        <v>92</v>
      </c>
      <c r="AU1033" s="90" t="s">
        <v>92</v>
      </c>
      <c r="AV1033" s="90" t="s">
        <v>93</v>
      </c>
      <c r="AW1033" s="90" t="s">
        <v>3695</v>
      </c>
      <c r="AX1033" s="90" t="s">
        <v>10958</v>
      </c>
      <c r="AY1033" s="90" t="s">
        <v>3697</v>
      </c>
      <c r="AZ1033" s="90" t="s">
        <v>10958</v>
      </c>
      <c r="BA1033" s="90" t="s">
        <v>97</v>
      </c>
      <c r="BB1033" s="90" t="s">
        <v>10959</v>
      </c>
      <c r="BC1033" s="90" t="s">
        <v>99</v>
      </c>
      <c r="BD1033" s="90" t="s">
        <v>150</v>
      </c>
      <c r="BE1033" s="90" t="s">
        <v>61</v>
      </c>
      <c r="BF1033" s="90" t="s">
        <v>119</v>
      </c>
      <c r="BG1033" s="90" t="s">
        <v>101</v>
      </c>
    </row>
    <row r="1034" s="85" customFormat="1" ht="19" customHeight="1" spans="1:59">
      <c r="A1034" s="90" t="s">
        <v>151</v>
      </c>
      <c r="B1034" s="90" t="s">
        <v>152</v>
      </c>
      <c r="C1034" s="90" t="s">
        <v>153</v>
      </c>
      <c r="D1034" s="90" t="s">
        <v>154</v>
      </c>
      <c r="E1034" s="90" t="s">
        <v>8894</v>
      </c>
      <c r="F1034" s="90" t="s">
        <v>8895</v>
      </c>
      <c r="G1034" s="90" t="s">
        <v>1734</v>
      </c>
      <c r="H1034" s="90" t="s">
        <v>369</v>
      </c>
      <c r="I1034" s="90" t="s">
        <v>10960</v>
      </c>
      <c r="J1034" s="90" t="s">
        <v>10961</v>
      </c>
      <c r="K1034" s="90" t="s">
        <v>10962</v>
      </c>
      <c r="L1034" s="90" t="s">
        <v>73</v>
      </c>
      <c r="M1034" s="90" t="s">
        <v>508</v>
      </c>
      <c r="N1034" s="90" t="s">
        <v>114</v>
      </c>
      <c r="O1034" s="90" t="s">
        <v>1739</v>
      </c>
      <c r="P1034" s="90" t="s">
        <v>1740</v>
      </c>
      <c r="Q1034" s="90" t="s">
        <v>377</v>
      </c>
      <c r="R1034" s="90" t="s">
        <v>378</v>
      </c>
      <c r="S1034" s="90" t="s">
        <v>10963</v>
      </c>
      <c r="T1034" s="90" t="s">
        <v>119</v>
      </c>
      <c r="U1034" s="15">
        <v>0</v>
      </c>
      <c r="V1034" s="15">
        <v>30000</v>
      </c>
      <c r="W1034" s="15">
        <v>17000</v>
      </c>
      <c r="X1034" s="15">
        <v>8000</v>
      </c>
      <c r="Y1034" s="90" t="s">
        <v>82</v>
      </c>
      <c r="Z1034" s="90" t="s">
        <v>83</v>
      </c>
      <c r="AA1034" s="90" t="s">
        <v>84</v>
      </c>
      <c r="AB1034" s="90" t="s">
        <v>8061</v>
      </c>
      <c r="AC1034" s="90" t="s">
        <v>359</v>
      </c>
      <c r="AD1034" s="90" t="s">
        <v>87</v>
      </c>
      <c r="AE1034" s="90" t="s">
        <v>61</v>
      </c>
      <c r="AF1034" s="90" t="s">
        <v>61</v>
      </c>
      <c r="AG1034" s="90" t="s">
        <v>89</v>
      </c>
      <c r="AH1034" s="90" t="s">
        <v>89</v>
      </c>
      <c r="AI1034" s="90" t="s">
        <v>89</v>
      </c>
      <c r="AJ1034" s="90" t="s">
        <v>88</v>
      </c>
      <c r="AK1034" s="90" t="s">
        <v>89</v>
      </c>
      <c r="AL1034" s="90" t="s">
        <v>89</v>
      </c>
      <c r="AM1034" s="90" t="s">
        <v>89</v>
      </c>
      <c r="AN1034" s="90" t="s">
        <v>89</v>
      </c>
      <c r="AO1034" s="90" t="s">
        <v>89</v>
      </c>
      <c r="AP1034" s="90" t="s">
        <v>89</v>
      </c>
      <c r="AQ1034" s="90" t="s">
        <v>90</v>
      </c>
      <c r="AR1034" s="90" t="s">
        <v>90</v>
      </c>
      <c r="AS1034" s="90" t="s">
        <v>91</v>
      </c>
      <c r="AT1034" s="90" t="s">
        <v>92</v>
      </c>
      <c r="AU1034" s="90" t="s">
        <v>92</v>
      </c>
      <c r="AV1034" s="90" t="s">
        <v>93</v>
      </c>
      <c r="AW1034" s="90" t="s">
        <v>8900</v>
      </c>
      <c r="AX1034" s="90" t="s">
        <v>10964</v>
      </c>
      <c r="AY1034" s="90" t="s">
        <v>8902</v>
      </c>
      <c r="AZ1034" s="90" t="s">
        <v>10964</v>
      </c>
      <c r="BA1034" s="90" t="s">
        <v>97</v>
      </c>
      <c r="BB1034" s="90" t="s">
        <v>10965</v>
      </c>
      <c r="BC1034" s="90" t="s">
        <v>99</v>
      </c>
      <c r="BD1034" s="90" t="s">
        <v>100</v>
      </c>
      <c r="BE1034" s="90" t="s">
        <v>61</v>
      </c>
      <c r="BF1034" s="90" t="s">
        <v>119</v>
      </c>
      <c r="BG1034" s="90" t="s">
        <v>101</v>
      </c>
    </row>
    <row r="1035" s="85" customFormat="1" ht="19" customHeight="1" spans="1:59">
      <c r="A1035" s="90" t="s">
        <v>646</v>
      </c>
      <c r="B1035" s="90" t="s">
        <v>647</v>
      </c>
      <c r="C1035" s="90" t="s">
        <v>2605</v>
      </c>
      <c r="D1035" s="90" t="s">
        <v>2606</v>
      </c>
      <c r="E1035" s="90" t="s">
        <v>3653</v>
      </c>
      <c r="F1035" s="90" t="s">
        <v>10966</v>
      </c>
      <c r="G1035" s="90" t="s">
        <v>2810</v>
      </c>
      <c r="H1035" s="90" t="s">
        <v>369</v>
      </c>
      <c r="I1035" s="90" t="s">
        <v>10967</v>
      </c>
      <c r="J1035" s="90" t="s">
        <v>10968</v>
      </c>
      <c r="K1035" s="90" t="s">
        <v>10969</v>
      </c>
      <c r="L1035" s="90" t="s">
        <v>73</v>
      </c>
      <c r="M1035" s="90" t="s">
        <v>1115</v>
      </c>
      <c r="N1035" s="90" t="s">
        <v>397</v>
      </c>
      <c r="O1035" s="90" t="s">
        <v>1739</v>
      </c>
      <c r="P1035" s="90" t="s">
        <v>1740</v>
      </c>
      <c r="Q1035" s="90" t="s">
        <v>377</v>
      </c>
      <c r="R1035" s="90" t="s">
        <v>378</v>
      </c>
      <c r="S1035" s="90" t="s">
        <v>10970</v>
      </c>
      <c r="T1035" s="90" t="s">
        <v>262</v>
      </c>
      <c r="U1035" s="15">
        <v>0</v>
      </c>
      <c r="V1035" s="15">
        <v>17000</v>
      </c>
      <c r="W1035" s="15">
        <v>9000</v>
      </c>
      <c r="X1035" s="15">
        <v>6000</v>
      </c>
      <c r="Y1035" s="90" t="s">
        <v>143</v>
      </c>
      <c r="Z1035" s="90" t="s">
        <v>83</v>
      </c>
      <c r="AA1035" s="90" t="s">
        <v>84</v>
      </c>
      <c r="AB1035" s="90" t="s">
        <v>3659</v>
      </c>
      <c r="AC1035" s="90" t="s">
        <v>211</v>
      </c>
      <c r="AD1035" s="90" t="s">
        <v>87</v>
      </c>
      <c r="AE1035" s="90" t="s">
        <v>61</v>
      </c>
      <c r="AF1035" s="90" t="s">
        <v>61</v>
      </c>
      <c r="AG1035" s="90" t="s">
        <v>89</v>
      </c>
      <c r="AH1035" s="90" t="s">
        <v>89</v>
      </c>
      <c r="AI1035" s="90" t="s">
        <v>89</v>
      </c>
      <c r="AJ1035" s="90" t="s">
        <v>89</v>
      </c>
      <c r="AK1035" s="90" t="s">
        <v>89</v>
      </c>
      <c r="AL1035" s="90" t="s">
        <v>89</v>
      </c>
      <c r="AM1035" s="90" t="s">
        <v>89</v>
      </c>
      <c r="AN1035" s="90" t="s">
        <v>89</v>
      </c>
      <c r="AO1035" s="90" t="s">
        <v>89</v>
      </c>
      <c r="AP1035" s="90" t="s">
        <v>89</v>
      </c>
      <c r="AQ1035" s="90" t="s">
        <v>90</v>
      </c>
      <c r="AR1035" s="90" t="s">
        <v>90</v>
      </c>
      <c r="AS1035" s="90" t="s">
        <v>91</v>
      </c>
      <c r="AT1035" s="90" t="s">
        <v>92</v>
      </c>
      <c r="AU1035" s="90" t="s">
        <v>92</v>
      </c>
      <c r="AV1035" s="90" t="s">
        <v>93</v>
      </c>
      <c r="AW1035" s="90" t="s">
        <v>3661</v>
      </c>
      <c r="AX1035" s="90" t="s">
        <v>10971</v>
      </c>
      <c r="AY1035" s="90" t="s">
        <v>3663</v>
      </c>
      <c r="AZ1035" s="90" t="s">
        <v>10971</v>
      </c>
      <c r="BA1035" s="90" t="s">
        <v>97</v>
      </c>
      <c r="BB1035" s="90" t="s">
        <v>10972</v>
      </c>
      <c r="BC1035" s="90" t="s">
        <v>99</v>
      </c>
      <c r="BD1035" s="90" t="s">
        <v>150</v>
      </c>
      <c r="BE1035" s="90" t="s">
        <v>61</v>
      </c>
      <c r="BF1035" s="90" t="s">
        <v>262</v>
      </c>
      <c r="BG1035" s="90" t="s">
        <v>101</v>
      </c>
    </row>
    <row r="1036" s="85" customFormat="1" ht="19" customHeight="1" spans="1:59">
      <c r="A1036" s="90" t="s">
        <v>151</v>
      </c>
      <c r="B1036" s="90" t="s">
        <v>152</v>
      </c>
      <c r="C1036" s="90" t="s">
        <v>153</v>
      </c>
      <c r="D1036" s="90" t="s">
        <v>154</v>
      </c>
      <c r="E1036" s="90" t="s">
        <v>10973</v>
      </c>
      <c r="F1036" s="90" t="s">
        <v>10974</v>
      </c>
      <c r="G1036" s="90" t="s">
        <v>1129</v>
      </c>
      <c r="H1036" s="90" t="s">
        <v>605</v>
      </c>
      <c r="I1036" s="90" t="s">
        <v>10975</v>
      </c>
      <c r="J1036" s="90" t="s">
        <v>10976</v>
      </c>
      <c r="K1036" s="90" t="s">
        <v>10977</v>
      </c>
      <c r="L1036" s="90" t="s">
        <v>73</v>
      </c>
      <c r="M1036" s="90" t="s">
        <v>10978</v>
      </c>
      <c r="N1036" s="90" t="s">
        <v>10979</v>
      </c>
      <c r="O1036" s="90" t="s">
        <v>5678</v>
      </c>
      <c r="P1036" s="90" t="s">
        <v>5679</v>
      </c>
      <c r="Q1036" s="90" t="s">
        <v>612</v>
      </c>
      <c r="R1036" s="90" t="s">
        <v>613</v>
      </c>
      <c r="S1036" s="90" t="s">
        <v>10980</v>
      </c>
      <c r="T1036" s="90" t="s">
        <v>209</v>
      </c>
      <c r="U1036" s="15">
        <v>0</v>
      </c>
      <c r="V1036" s="15">
        <v>8000</v>
      </c>
      <c r="W1036" s="15">
        <v>6000</v>
      </c>
      <c r="X1036" s="15">
        <v>2500</v>
      </c>
      <c r="Y1036" s="90" t="s">
        <v>143</v>
      </c>
      <c r="Z1036" s="90" t="s">
        <v>83</v>
      </c>
      <c r="AA1036" s="90" t="s">
        <v>84</v>
      </c>
      <c r="AB1036" s="90" t="s">
        <v>10981</v>
      </c>
      <c r="AC1036" s="90" t="s">
        <v>145</v>
      </c>
      <c r="AD1036" s="90" t="s">
        <v>87</v>
      </c>
      <c r="AE1036" s="90" t="s">
        <v>61</v>
      </c>
      <c r="AF1036" s="90" t="s">
        <v>61</v>
      </c>
      <c r="AG1036" s="90" t="s">
        <v>89</v>
      </c>
      <c r="AH1036" s="90" t="s">
        <v>89</v>
      </c>
      <c r="AI1036" s="90" t="s">
        <v>89</v>
      </c>
      <c r="AJ1036" s="90" t="s">
        <v>89</v>
      </c>
      <c r="AK1036" s="90" t="s">
        <v>89</v>
      </c>
      <c r="AL1036" s="90" t="s">
        <v>89</v>
      </c>
      <c r="AM1036" s="90" t="s">
        <v>89</v>
      </c>
      <c r="AN1036" s="90" t="s">
        <v>89</v>
      </c>
      <c r="AO1036" s="90" t="s">
        <v>89</v>
      </c>
      <c r="AP1036" s="90" t="s">
        <v>89</v>
      </c>
      <c r="AQ1036" s="90" t="s">
        <v>90</v>
      </c>
      <c r="AR1036" s="90" t="s">
        <v>90</v>
      </c>
      <c r="AS1036" s="90" t="s">
        <v>91</v>
      </c>
      <c r="AT1036" s="90" t="s">
        <v>92</v>
      </c>
      <c r="AU1036" s="90" t="s">
        <v>92</v>
      </c>
      <c r="AV1036" s="90" t="s">
        <v>93</v>
      </c>
      <c r="AW1036" s="90" t="s">
        <v>10982</v>
      </c>
      <c r="AX1036" s="90" t="s">
        <v>10983</v>
      </c>
      <c r="AY1036" s="90" t="s">
        <v>10984</v>
      </c>
      <c r="AZ1036" s="90" t="s">
        <v>10983</v>
      </c>
      <c r="BA1036" s="90" t="s">
        <v>215</v>
      </c>
      <c r="BB1036" s="90" t="s">
        <v>10985</v>
      </c>
      <c r="BC1036" s="90" t="s">
        <v>99</v>
      </c>
      <c r="BD1036" s="90" t="s">
        <v>150</v>
      </c>
      <c r="BE1036" s="90" t="s">
        <v>61</v>
      </c>
      <c r="BF1036" s="90" t="s">
        <v>209</v>
      </c>
      <c r="BG1036" s="90" t="s">
        <v>101</v>
      </c>
    </row>
    <row r="1037" s="85" customFormat="1" ht="19" customHeight="1" spans="1:59">
      <c r="A1037" s="90" t="s">
        <v>102</v>
      </c>
      <c r="B1037" s="90" t="s">
        <v>103</v>
      </c>
      <c r="C1037" s="90" t="s">
        <v>104</v>
      </c>
      <c r="D1037" s="90" t="s">
        <v>105</v>
      </c>
      <c r="E1037" s="90" t="s">
        <v>10986</v>
      </c>
      <c r="F1037" s="90" t="s">
        <v>107</v>
      </c>
      <c r="G1037" s="90" t="s">
        <v>108</v>
      </c>
      <c r="H1037" s="90" t="s">
        <v>109</v>
      </c>
      <c r="I1037" s="90" t="s">
        <v>10987</v>
      </c>
      <c r="J1037" s="90" t="s">
        <v>10988</v>
      </c>
      <c r="K1037" s="90" t="s">
        <v>10989</v>
      </c>
      <c r="L1037" s="90" t="s">
        <v>73</v>
      </c>
      <c r="M1037" s="90" t="s">
        <v>4208</v>
      </c>
      <c r="N1037" s="90" t="s">
        <v>2206</v>
      </c>
      <c r="O1037" s="90" t="s">
        <v>431</v>
      </c>
      <c r="P1037" s="90" t="s">
        <v>432</v>
      </c>
      <c r="Q1037" s="90" t="s">
        <v>433</v>
      </c>
      <c r="R1037" s="90" t="s">
        <v>434</v>
      </c>
      <c r="S1037" s="90" t="s">
        <v>10990</v>
      </c>
      <c r="T1037" s="90" t="s">
        <v>380</v>
      </c>
      <c r="U1037" s="15">
        <v>0</v>
      </c>
      <c r="V1037" s="15">
        <v>2034</v>
      </c>
      <c r="W1037" s="15">
        <v>1627</v>
      </c>
      <c r="X1037" s="15">
        <v>1300</v>
      </c>
      <c r="Y1037" s="90" t="s">
        <v>82</v>
      </c>
      <c r="Z1037" s="90" t="s">
        <v>83</v>
      </c>
      <c r="AA1037" s="90" t="s">
        <v>84</v>
      </c>
      <c r="AB1037" s="90" t="s">
        <v>10991</v>
      </c>
      <c r="AC1037" s="90" t="s">
        <v>121</v>
      </c>
      <c r="AD1037" s="90" t="s">
        <v>87</v>
      </c>
      <c r="AE1037" s="90" t="s">
        <v>61</v>
      </c>
      <c r="AF1037" s="90" t="s">
        <v>61</v>
      </c>
      <c r="AG1037" s="90" t="s">
        <v>89</v>
      </c>
      <c r="AH1037" s="90" t="s">
        <v>89</v>
      </c>
      <c r="AI1037" s="90" t="s">
        <v>88</v>
      </c>
      <c r="AJ1037" s="90" t="s">
        <v>88</v>
      </c>
      <c r="AK1037" s="90" t="s">
        <v>88</v>
      </c>
      <c r="AL1037" s="90" t="s">
        <v>89</v>
      </c>
      <c r="AM1037" s="90" t="s">
        <v>88</v>
      </c>
      <c r="AN1037" s="90" t="s">
        <v>88</v>
      </c>
      <c r="AO1037" s="90" t="s">
        <v>88</v>
      </c>
      <c r="AP1037" s="90" t="s">
        <v>89</v>
      </c>
      <c r="AQ1037" s="90" t="s">
        <v>90</v>
      </c>
      <c r="AR1037" s="90" t="s">
        <v>90</v>
      </c>
      <c r="AS1037" s="90" t="s">
        <v>91</v>
      </c>
      <c r="AT1037" s="90" t="s">
        <v>92</v>
      </c>
      <c r="AU1037" s="90" t="s">
        <v>92</v>
      </c>
      <c r="AV1037" s="90" t="s">
        <v>93</v>
      </c>
      <c r="AW1037" s="90" t="s">
        <v>10992</v>
      </c>
      <c r="AX1037" s="90" t="s">
        <v>10993</v>
      </c>
      <c r="AY1037" s="90" t="s">
        <v>10994</v>
      </c>
      <c r="AZ1037" s="90" t="s">
        <v>10993</v>
      </c>
      <c r="BA1037" s="90" t="s">
        <v>97</v>
      </c>
      <c r="BB1037" s="90" t="s">
        <v>10995</v>
      </c>
      <c r="BC1037" s="90" t="s">
        <v>99</v>
      </c>
      <c r="BD1037" s="90" t="s">
        <v>100</v>
      </c>
      <c r="BE1037" s="90" t="s">
        <v>61</v>
      </c>
      <c r="BF1037" s="90" t="s">
        <v>380</v>
      </c>
      <c r="BG1037" s="90" t="s">
        <v>101</v>
      </c>
    </row>
    <row r="1038" s="85" customFormat="1" ht="19" customHeight="1" spans="1:59">
      <c r="A1038" s="90" t="s">
        <v>302</v>
      </c>
      <c r="B1038" s="90" t="s">
        <v>303</v>
      </c>
      <c r="C1038" s="90" t="s">
        <v>304</v>
      </c>
      <c r="D1038" s="90" t="s">
        <v>305</v>
      </c>
      <c r="E1038" s="90" t="s">
        <v>10996</v>
      </c>
      <c r="F1038" s="90" t="s">
        <v>10997</v>
      </c>
      <c r="G1038" s="90" t="s">
        <v>3539</v>
      </c>
      <c r="H1038" s="90" t="s">
        <v>1299</v>
      </c>
      <c r="I1038" s="90" t="s">
        <v>10998</v>
      </c>
      <c r="J1038" s="90" t="s">
        <v>10999</v>
      </c>
      <c r="K1038" s="90" t="s">
        <v>11000</v>
      </c>
      <c r="L1038" s="90" t="s">
        <v>73</v>
      </c>
      <c r="M1038" s="90" t="s">
        <v>356</v>
      </c>
      <c r="N1038" s="90" t="s">
        <v>374</v>
      </c>
      <c r="O1038" s="90" t="s">
        <v>1739</v>
      </c>
      <c r="P1038" s="90" t="s">
        <v>1740</v>
      </c>
      <c r="Q1038" s="90" t="s">
        <v>1728</v>
      </c>
      <c r="R1038" s="90" t="s">
        <v>1307</v>
      </c>
      <c r="S1038" s="90" t="s">
        <v>11001</v>
      </c>
      <c r="T1038" s="90" t="s">
        <v>380</v>
      </c>
      <c r="U1038" s="15">
        <v>0</v>
      </c>
      <c r="V1038" s="15">
        <v>5000</v>
      </c>
      <c r="W1038" s="15">
        <v>4000</v>
      </c>
      <c r="X1038" s="15">
        <v>2500</v>
      </c>
      <c r="Y1038" s="90" t="s">
        <v>82</v>
      </c>
      <c r="Z1038" s="90" t="s">
        <v>83</v>
      </c>
      <c r="AA1038" s="90" t="s">
        <v>84</v>
      </c>
      <c r="AB1038" s="90" t="s">
        <v>11002</v>
      </c>
      <c r="AC1038" s="90" t="s">
        <v>145</v>
      </c>
      <c r="AD1038" s="90" t="s">
        <v>87</v>
      </c>
      <c r="AE1038" s="90" t="s">
        <v>61</v>
      </c>
      <c r="AF1038" s="90" t="s">
        <v>61</v>
      </c>
      <c r="AG1038" s="90" t="s">
        <v>89</v>
      </c>
      <c r="AH1038" s="90" t="s">
        <v>89</v>
      </c>
      <c r="AI1038" s="90" t="s">
        <v>89</v>
      </c>
      <c r="AJ1038" s="90" t="s">
        <v>88</v>
      </c>
      <c r="AK1038" s="90" t="s">
        <v>89</v>
      </c>
      <c r="AL1038" s="90" t="s">
        <v>89</v>
      </c>
      <c r="AM1038" s="90" t="s">
        <v>88</v>
      </c>
      <c r="AN1038" s="90" t="s">
        <v>88</v>
      </c>
      <c r="AO1038" s="90" t="s">
        <v>88</v>
      </c>
      <c r="AP1038" s="90" t="s">
        <v>89</v>
      </c>
      <c r="AQ1038" s="90" t="s">
        <v>90</v>
      </c>
      <c r="AR1038" s="90" t="s">
        <v>90</v>
      </c>
      <c r="AS1038" s="90" t="s">
        <v>91</v>
      </c>
      <c r="AT1038" s="90" t="s">
        <v>92</v>
      </c>
      <c r="AU1038" s="90" t="s">
        <v>92</v>
      </c>
      <c r="AV1038" s="90" t="s">
        <v>93</v>
      </c>
      <c r="AW1038" s="90" t="s">
        <v>11003</v>
      </c>
      <c r="AX1038" s="90" t="s">
        <v>11004</v>
      </c>
      <c r="AY1038" s="90" t="s">
        <v>11005</v>
      </c>
      <c r="AZ1038" s="90" t="s">
        <v>11004</v>
      </c>
      <c r="BA1038" s="90" t="s">
        <v>97</v>
      </c>
      <c r="BB1038" s="90" t="s">
        <v>11006</v>
      </c>
      <c r="BC1038" s="90" t="s">
        <v>99</v>
      </c>
      <c r="BD1038" s="90" t="s">
        <v>100</v>
      </c>
      <c r="BE1038" s="90" t="s">
        <v>61</v>
      </c>
      <c r="BF1038" s="90" t="s">
        <v>380</v>
      </c>
      <c r="BG1038" s="90" t="s">
        <v>101</v>
      </c>
    </row>
    <row r="1039" s="85" customFormat="1" ht="19" customHeight="1" spans="1:59">
      <c r="A1039" s="90" t="s">
        <v>646</v>
      </c>
      <c r="B1039" s="90" t="s">
        <v>647</v>
      </c>
      <c r="C1039" s="90" t="s">
        <v>2605</v>
      </c>
      <c r="D1039" s="90" t="s">
        <v>2606</v>
      </c>
      <c r="E1039" s="90" t="s">
        <v>11007</v>
      </c>
      <c r="F1039" s="90" t="s">
        <v>2608</v>
      </c>
      <c r="G1039" s="90" t="s">
        <v>2609</v>
      </c>
      <c r="H1039" s="90" t="s">
        <v>1299</v>
      </c>
      <c r="I1039" s="90" t="s">
        <v>11008</v>
      </c>
      <c r="J1039" s="90" t="s">
        <v>11009</v>
      </c>
      <c r="K1039" s="90" t="s">
        <v>11010</v>
      </c>
      <c r="L1039" s="90" t="s">
        <v>73</v>
      </c>
      <c r="M1039" s="90" t="s">
        <v>508</v>
      </c>
      <c r="N1039" s="90" t="s">
        <v>114</v>
      </c>
      <c r="O1039" s="90" t="s">
        <v>1726</v>
      </c>
      <c r="P1039" s="90" t="s">
        <v>1727</v>
      </c>
      <c r="Q1039" s="90" t="s">
        <v>3670</v>
      </c>
      <c r="R1039" s="90" t="s">
        <v>3671</v>
      </c>
      <c r="S1039" s="90" t="s">
        <v>11011</v>
      </c>
      <c r="T1039" s="90" t="s">
        <v>119</v>
      </c>
      <c r="U1039" s="15">
        <v>0</v>
      </c>
      <c r="V1039" s="15">
        <v>20000</v>
      </c>
      <c r="W1039" s="15">
        <v>16000</v>
      </c>
      <c r="X1039" s="15">
        <v>16000</v>
      </c>
      <c r="Y1039" s="90" t="s">
        <v>82</v>
      </c>
      <c r="Z1039" s="90" t="s">
        <v>83</v>
      </c>
      <c r="AA1039" s="90" t="s">
        <v>84</v>
      </c>
      <c r="AB1039" s="90" t="s">
        <v>11012</v>
      </c>
      <c r="AC1039" s="90" t="s">
        <v>211</v>
      </c>
      <c r="AD1039" s="90" t="s">
        <v>87</v>
      </c>
      <c r="AE1039" s="90" t="s">
        <v>61</v>
      </c>
      <c r="AF1039" s="90" t="s">
        <v>61</v>
      </c>
      <c r="AG1039" s="90" t="s">
        <v>89</v>
      </c>
      <c r="AH1039" s="90" t="s">
        <v>89</v>
      </c>
      <c r="AI1039" s="90" t="s">
        <v>89</v>
      </c>
      <c r="AJ1039" s="90" t="s">
        <v>88</v>
      </c>
      <c r="AK1039" s="90" t="s">
        <v>89</v>
      </c>
      <c r="AL1039" s="90" t="s">
        <v>88</v>
      </c>
      <c r="AM1039" s="90" t="s">
        <v>88</v>
      </c>
      <c r="AN1039" s="90" t="s">
        <v>88</v>
      </c>
      <c r="AO1039" s="90" t="s">
        <v>88</v>
      </c>
      <c r="AP1039" s="90" t="s">
        <v>89</v>
      </c>
      <c r="AQ1039" s="90" t="s">
        <v>90</v>
      </c>
      <c r="AR1039" s="90" t="s">
        <v>90</v>
      </c>
      <c r="AS1039" s="90" t="s">
        <v>91</v>
      </c>
      <c r="AT1039" s="90" t="s">
        <v>92</v>
      </c>
      <c r="AU1039" s="90" t="s">
        <v>92</v>
      </c>
      <c r="AV1039" s="90" t="s">
        <v>93</v>
      </c>
      <c r="AW1039" s="90" t="s">
        <v>11013</v>
      </c>
      <c r="AX1039" s="90" t="s">
        <v>11014</v>
      </c>
      <c r="AY1039" s="90" t="s">
        <v>11015</v>
      </c>
      <c r="AZ1039" s="90" t="s">
        <v>11014</v>
      </c>
      <c r="BA1039" s="90" t="s">
        <v>97</v>
      </c>
      <c r="BB1039" s="90" t="s">
        <v>11016</v>
      </c>
      <c r="BC1039" s="90" t="s">
        <v>99</v>
      </c>
      <c r="BD1039" s="90" t="s">
        <v>100</v>
      </c>
      <c r="BE1039" s="90" t="s">
        <v>61</v>
      </c>
      <c r="BF1039" s="90" t="s">
        <v>119</v>
      </c>
      <c r="BG1039" s="90" t="s">
        <v>101</v>
      </c>
    </row>
    <row r="1040" s="85" customFormat="1" ht="19" customHeight="1" spans="1:59">
      <c r="A1040" s="90" t="s">
        <v>387</v>
      </c>
      <c r="B1040" s="90" t="s">
        <v>388</v>
      </c>
      <c r="C1040" s="90" t="s">
        <v>4123</v>
      </c>
      <c r="D1040" s="90" t="s">
        <v>4124</v>
      </c>
      <c r="E1040" s="90" t="s">
        <v>4125</v>
      </c>
      <c r="F1040" s="90" t="s">
        <v>6583</v>
      </c>
      <c r="G1040" s="90" t="s">
        <v>5050</v>
      </c>
      <c r="H1040" s="90" t="s">
        <v>539</v>
      </c>
      <c r="I1040" s="90" t="s">
        <v>11017</v>
      </c>
      <c r="J1040" s="90" t="s">
        <v>11018</v>
      </c>
      <c r="K1040" s="90" t="s">
        <v>11019</v>
      </c>
      <c r="L1040" s="90" t="s">
        <v>73</v>
      </c>
      <c r="M1040" s="90" t="s">
        <v>356</v>
      </c>
      <c r="N1040" s="90" t="s">
        <v>2350</v>
      </c>
      <c r="O1040" s="90" t="s">
        <v>1875</v>
      </c>
      <c r="P1040" s="90" t="s">
        <v>1876</v>
      </c>
      <c r="Q1040" s="90" t="s">
        <v>2597</v>
      </c>
      <c r="R1040" s="90" t="s">
        <v>1878</v>
      </c>
      <c r="S1040" s="90" t="s">
        <v>11020</v>
      </c>
      <c r="T1040" s="90" t="s">
        <v>262</v>
      </c>
      <c r="U1040" s="15">
        <v>0</v>
      </c>
      <c r="V1040" s="15">
        <v>12298</v>
      </c>
      <c r="W1040" s="15">
        <v>9000</v>
      </c>
      <c r="X1040" s="15">
        <v>4500</v>
      </c>
      <c r="Y1040" s="90" t="s">
        <v>82</v>
      </c>
      <c r="Z1040" s="90" t="s">
        <v>83</v>
      </c>
      <c r="AA1040" s="90" t="s">
        <v>84</v>
      </c>
      <c r="AB1040" s="90" t="s">
        <v>4131</v>
      </c>
      <c r="AC1040" s="90" t="s">
        <v>145</v>
      </c>
      <c r="AD1040" s="90" t="s">
        <v>87</v>
      </c>
      <c r="AE1040" s="90" t="s">
        <v>61</v>
      </c>
      <c r="AF1040" s="90" t="s">
        <v>61</v>
      </c>
      <c r="AG1040" s="90" t="s">
        <v>89</v>
      </c>
      <c r="AH1040" s="90" t="s">
        <v>88</v>
      </c>
      <c r="AI1040" s="90" t="s">
        <v>88</v>
      </c>
      <c r="AJ1040" s="90" t="s">
        <v>88</v>
      </c>
      <c r="AK1040" s="90" t="s">
        <v>88</v>
      </c>
      <c r="AL1040" s="90" t="s">
        <v>88</v>
      </c>
      <c r="AM1040" s="90" t="s">
        <v>89</v>
      </c>
      <c r="AN1040" s="90" t="s">
        <v>88</v>
      </c>
      <c r="AO1040" s="90" t="s">
        <v>88</v>
      </c>
      <c r="AP1040" s="90" t="s">
        <v>89</v>
      </c>
      <c r="AQ1040" s="90" t="s">
        <v>90</v>
      </c>
      <c r="AR1040" s="90" t="s">
        <v>90</v>
      </c>
      <c r="AS1040" s="90" t="s">
        <v>91</v>
      </c>
      <c r="AT1040" s="90" t="s">
        <v>92</v>
      </c>
      <c r="AU1040" s="90" t="s">
        <v>92</v>
      </c>
      <c r="AV1040" s="90" t="s">
        <v>93</v>
      </c>
      <c r="AW1040" s="90" t="s">
        <v>4132</v>
      </c>
      <c r="AX1040" s="90" t="s">
        <v>11021</v>
      </c>
      <c r="AY1040" s="90" t="s">
        <v>4134</v>
      </c>
      <c r="AZ1040" s="90" t="s">
        <v>11021</v>
      </c>
      <c r="BA1040" s="90" t="s">
        <v>97</v>
      </c>
      <c r="BB1040" s="90" t="s">
        <v>11022</v>
      </c>
      <c r="BC1040" s="90" t="s">
        <v>99</v>
      </c>
      <c r="BD1040" s="90" t="s">
        <v>100</v>
      </c>
      <c r="BE1040" s="90" t="s">
        <v>61</v>
      </c>
      <c r="BF1040" s="90" t="s">
        <v>262</v>
      </c>
      <c r="BG1040" s="90" t="s">
        <v>101</v>
      </c>
    </row>
    <row r="1041" s="85" customFormat="1" ht="19" customHeight="1" spans="1:59">
      <c r="A1041" s="90" t="s">
        <v>226</v>
      </c>
      <c r="B1041" s="90" t="s">
        <v>227</v>
      </c>
      <c r="C1041" s="90" t="s">
        <v>1512</v>
      </c>
      <c r="D1041" s="90" t="s">
        <v>1513</v>
      </c>
      <c r="E1041" s="90" t="s">
        <v>1514</v>
      </c>
      <c r="F1041" s="90" t="s">
        <v>1341</v>
      </c>
      <c r="G1041" s="90" t="s">
        <v>8211</v>
      </c>
      <c r="H1041" s="90" t="s">
        <v>2216</v>
      </c>
      <c r="I1041" s="90" t="s">
        <v>11023</v>
      </c>
      <c r="J1041" s="90" t="s">
        <v>11024</v>
      </c>
      <c r="K1041" s="90" t="s">
        <v>11025</v>
      </c>
      <c r="L1041" s="90" t="s">
        <v>73</v>
      </c>
      <c r="M1041" s="90" t="s">
        <v>11026</v>
      </c>
      <c r="N1041" s="90" t="s">
        <v>11027</v>
      </c>
      <c r="O1041" s="90" t="s">
        <v>9811</v>
      </c>
      <c r="P1041" s="90" t="s">
        <v>9812</v>
      </c>
      <c r="Q1041" s="90" t="s">
        <v>2223</v>
      </c>
      <c r="R1041" s="90" t="s">
        <v>2224</v>
      </c>
      <c r="S1041" s="90" t="s">
        <v>11028</v>
      </c>
      <c r="T1041" s="90" t="s">
        <v>119</v>
      </c>
      <c r="U1041" s="15">
        <v>0</v>
      </c>
      <c r="V1041" s="15">
        <v>100000</v>
      </c>
      <c r="W1041" s="15">
        <v>80000</v>
      </c>
      <c r="X1041" s="15">
        <v>20000</v>
      </c>
      <c r="Y1041" s="90" t="s">
        <v>143</v>
      </c>
      <c r="Z1041" s="90" t="s">
        <v>83</v>
      </c>
      <c r="AA1041" s="90" t="s">
        <v>84</v>
      </c>
      <c r="AB1041" s="90" t="s">
        <v>1341</v>
      </c>
      <c r="AC1041" s="90" t="s">
        <v>211</v>
      </c>
      <c r="AD1041" s="90" t="s">
        <v>87</v>
      </c>
      <c r="AE1041" s="90" t="s">
        <v>61</v>
      </c>
      <c r="AF1041" s="90" t="s">
        <v>61</v>
      </c>
      <c r="AG1041" s="90" t="s">
        <v>89</v>
      </c>
      <c r="AH1041" s="90" t="s">
        <v>89</v>
      </c>
      <c r="AI1041" s="90" t="s">
        <v>89</v>
      </c>
      <c r="AJ1041" s="90" t="s">
        <v>89</v>
      </c>
      <c r="AK1041" s="90" t="s">
        <v>89</v>
      </c>
      <c r="AL1041" s="90" t="s">
        <v>89</v>
      </c>
      <c r="AM1041" s="90" t="s">
        <v>89</v>
      </c>
      <c r="AN1041" s="90" t="s">
        <v>89</v>
      </c>
      <c r="AO1041" s="90" t="s">
        <v>89</v>
      </c>
      <c r="AP1041" s="90" t="s">
        <v>89</v>
      </c>
      <c r="AQ1041" s="90" t="s">
        <v>90</v>
      </c>
      <c r="AR1041" s="90" t="s">
        <v>90</v>
      </c>
      <c r="AS1041" s="90" t="s">
        <v>91</v>
      </c>
      <c r="AT1041" s="90" t="s">
        <v>92</v>
      </c>
      <c r="AU1041" s="90" t="s">
        <v>92</v>
      </c>
      <c r="AV1041" s="90" t="s">
        <v>93</v>
      </c>
      <c r="AW1041" s="90" t="s">
        <v>1519</v>
      </c>
      <c r="AX1041" s="90" t="s">
        <v>11029</v>
      </c>
      <c r="AY1041" s="90" t="s">
        <v>1521</v>
      </c>
      <c r="AZ1041" s="90" t="s">
        <v>11029</v>
      </c>
      <c r="BA1041" s="90" t="s">
        <v>97</v>
      </c>
      <c r="BB1041" s="90" t="s">
        <v>11030</v>
      </c>
      <c r="BC1041" s="90" t="s">
        <v>99</v>
      </c>
      <c r="BD1041" s="90" t="s">
        <v>150</v>
      </c>
      <c r="BE1041" s="90" t="s">
        <v>61</v>
      </c>
      <c r="BF1041" s="90" t="s">
        <v>119</v>
      </c>
      <c r="BG1041" s="90" t="s">
        <v>101</v>
      </c>
    </row>
    <row r="1042" s="85" customFormat="1" ht="19" customHeight="1" spans="1:59">
      <c r="A1042" s="90" t="s">
        <v>151</v>
      </c>
      <c r="B1042" s="90" t="s">
        <v>152</v>
      </c>
      <c r="C1042" s="90" t="s">
        <v>741</v>
      </c>
      <c r="D1042" s="90" t="s">
        <v>742</v>
      </c>
      <c r="E1042" s="90" t="s">
        <v>11031</v>
      </c>
      <c r="F1042" s="90" t="s">
        <v>10150</v>
      </c>
      <c r="G1042" s="90" t="s">
        <v>3007</v>
      </c>
      <c r="H1042" s="90" t="s">
        <v>1299</v>
      </c>
      <c r="I1042" s="90" t="s">
        <v>11032</v>
      </c>
      <c r="J1042" s="90" t="s">
        <v>11033</v>
      </c>
      <c r="K1042" s="90" t="s">
        <v>11034</v>
      </c>
      <c r="L1042" s="90" t="s">
        <v>73</v>
      </c>
      <c r="M1042" s="90" t="s">
        <v>341</v>
      </c>
      <c r="N1042" s="90" t="s">
        <v>2206</v>
      </c>
      <c r="O1042" s="90" t="s">
        <v>1726</v>
      </c>
      <c r="P1042" s="90" t="s">
        <v>1727</v>
      </c>
      <c r="Q1042" s="90" t="s">
        <v>1306</v>
      </c>
      <c r="R1042" s="90" t="s">
        <v>1307</v>
      </c>
      <c r="S1042" s="90" t="s">
        <v>11035</v>
      </c>
      <c r="T1042" s="90" t="s">
        <v>380</v>
      </c>
      <c r="U1042" s="15">
        <v>0</v>
      </c>
      <c r="V1042" s="15">
        <v>50000</v>
      </c>
      <c r="W1042" s="15">
        <v>19000</v>
      </c>
      <c r="X1042" s="15">
        <v>5000</v>
      </c>
      <c r="Y1042" s="90" t="s">
        <v>82</v>
      </c>
      <c r="Z1042" s="90" t="s">
        <v>83</v>
      </c>
      <c r="AA1042" s="90" t="s">
        <v>84</v>
      </c>
      <c r="AB1042" s="90" t="s">
        <v>11036</v>
      </c>
      <c r="AC1042" s="90" t="s">
        <v>145</v>
      </c>
      <c r="AD1042" s="90" t="s">
        <v>87</v>
      </c>
      <c r="AE1042" s="90" t="s">
        <v>61</v>
      </c>
      <c r="AF1042" s="90" t="s">
        <v>61</v>
      </c>
      <c r="AG1042" s="90" t="s">
        <v>89</v>
      </c>
      <c r="AH1042" s="90" t="s">
        <v>89</v>
      </c>
      <c r="AI1042" s="90" t="s">
        <v>89</v>
      </c>
      <c r="AJ1042" s="90" t="s">
        <v>88</v>
      </c>
      <c r="AK1042" s="90" t="s">
        <v>89</v>
      </c>
      <c r="AL1042" s="90" t="s">
        <v>89</v>
      </c>
      <c r="AM1042" s="90" t="s">
        <v>89</v>
      </c>
      <c r="AN1042" s="90" t="s">
        <v>89</v>
      </c>
      <c r="AO1042" s="90" t="s">
        <v>89</v>
      </c>
      <c r="AP1042" s="90" t="s">
        <v>89</v>
      </c>
      <c r="AQ1042" s="90" t="s">
        <v>90</v>
      </c>
      <c r="AR1042" s="90" t="s">
        <v>90</v>
      </c>
      <c r="AS1042" s="90" t="s">
        <v>91</v>
      </c>
      <c r="AT1042" s="90" t="s">
        <v>92</v>
      </c>
      <c r="AU1042" s="90" t="s">
        <v>92</v>
      </c>
      <c r="AV1042" s="90" t="s">
        <v>93</v>
      </c>
      <c r="AW1042" s="90" t="s">
        <v>11037</v>
      </c>
      <c r="AX1042" s="90" t="s">
        <v>11038</v>
      </c>
      <c r="AY1042" s="90" t="s">
        <v>11039</v>
      </c>
      <c r="AZ1042" s="90" t="s">
        <v>11038</v>
      </c>
      <c r="BA1042" s="90" t="s">
        <v>97</v>
      </c>
      <c r="BB1042" s="90" t="s">
        <v>11040</v>
      </c>
      <c r="BC1042" s="90" t="s">
        <v>99</v>
      </c>
      <c r="BD1042" s="90" t="s">
        <v>100</v>
      </c>
      <c r="BE1042" s="90" t="s">
        <v>61</v>
      </c>
      <c r="BF1042" s="90" t="s">
        <v>380</v>
      </c>
      <c r="BG1042" s="90" t="s">
        <v>101</v>
      </c>
    </row>
    <row r="1043" s="85" customFormat="1" ht="19" customHeight="1" spans="1:59">
      <c r="A1043" s="90" t="s">
        <v>126</v>
      </c>
      <c r="B1043" s="90" t="s">
        <v>127</v>
      </c>
      <c r="C1043" s="90" t="s">
        <v>196</v>
      </c>
      <c r="D1043" s="90" t="s">
        <v>197</v>
      </c>
      <c r="E1043" s="90" t="s">
        <v>3164</v>
      </c>
      <c r="F1043" s="90" t="s">
        <v>11041</v>
      </c>
      <c r="G1043" s="90" t="s">
        <v>11041</v>
      </c>
      <c r="H1043" s="90" t="s">
        <v>1571</v>
      </c>
      <c r="I1043" s="90" t="s">
        <v>11042</v>
      </c>
      <c r="J1043" s="90" t="s">
        <v>11043</v>
      </c>
      <c r="K1043" s="90" t="s">
        <v>11044</v>
      </c>
      <c r="L1043" s="90" t="s">
        <v>73</v>
      </c>
      <c r="M1043" s="90" t="s">
        <v>2233</v>
      </c>
      <c r="N1043" s="90" t="s">
        <v>3268</v>
      </c>
      <c r="O1043" s="90" t="s">
        <v>949</v>
      </c>
      <c r="P1043" s="90" t="s">
        <v>950</v>
      </c>
      <c r="Q1043" s="90" t="s">
        <v>257</v>
      </c>
      <c r="R1043" s="90" t="s">
        <v>951</v>
      </c>
      <c r="S1043" s="90" t="s">
        <v>11045</v>
      </c>
      <c r="T1043" s="90" t="s">
        <v>119</v>
      </c>
      <c r="U1043" s="15">
        <v>0</v>
      </c>
      <c r="V1043" s="15">
        <v>80000</v>
      </c>
      <c r="W1043" s="15">
        <v>50000</v>
      </c>
      <c r="X1043" s="15">
        <v>16000</v>
      </c>
      <c r="Y1043" s="90" t="s">
        <v>143</v>
      </c>
      <c r="Z1043" s="90" t="s">
        <v>83</v>
      </c>
      <c r="AA1043" s="90" t="s">
        <v>84</v>
      </c>
      <c r="AB1043" s="90" t="s">
        <v>11046</v>
      </c>
      <c r="AC1043" s="90" t="s">
        <v>145</v>
      </c>
      <c r="AD1043" s="90" t="s">
        <v>87</v>
      </c>
      <c r="AE1043" s="90" t="s">
        <v>61</v>
      </c>
      <c r="AF1043" s="90" t="s">
        <v>61</v>
      </c>
      <c r="AG1043" s="90" t="s">
        <v>89</v>
      </c>
      <c r="AH1043" s="90" t="s">
        <v>89</v>
      </c>
      <c r="AI1043" s="90" t="s">
        <v>89</v>
      </c>
      <c r="AJ1043" s="90" t="s">
        <v>89</v>
      </c>
      <c r="AK1043" s="90" t="s">
        <v>89</v>
      </c>
      <c r="AL1043" s="90" t="s">
        <v>89</v>
      </c>
      <c r="AM1043" s="90" t="s">
        <v>89</v>
      </c>
      <c r="AN1043" s="90" t="s">
        <v>89</v>
      </c>
      <c r="AO1043" s="90" t="s">
        <v>89</v>
      </c>
      <c r="AP1043" s="90" t="s">
        <v>89</v>
      </c>
      <c r="AQ1043" s="90" t="s">
        <v>90</v>
      </c>
      <c r="AR1043" s="90" t="s">
        <v>90</v>
      </c>
      <c r="AS1043" s="90" t="s">
        <v>91</v>
      </c>
      <c r="AT1043" s="90" t="s">
        <v>92</v>
      </c>
      <c r="AU1043" s="90" t="s">
        <v>92</v>
      </c>
      <c r="AV1043" s="90" t="s">
        <v>93</v>
      </c>
      <c r="AW1043" s="90" t="s">
        <v>3175</v>
      </c>
      <c r="AX1043" s="90" t="s">
        <v>11047</v>
      </c>
      <c r="AY1043" s="90" t="s">
        <v>3177</v>
      </c>
      <c r="AZ1043" s="90" t="s">
        <v>11047</v>
      </c>
      <c r="BA1043" s="90" t="s">
        <v>97</v>
      </c>
      <c r="BB1043" s="90" t="s">
        <v>11048</v>
      </c>
      <c r="BC1043" s="90" t="s">
        <v>99</v>
      </c>
      <c r="BD1043" s="90" t="s">
        <v>150</v>
      </c>
      <c r="BE1043" s="90" t="s">
        <v>61</v>
      </c>
      <c r="BF1043" s="90" t="s">
        <v>119</v>
      </c>
      <c r="BG1043" s="90" t="s">
        <v>101</v>
      </c>
    </row>
    <row r="1044" s="85" customFormat="1" ht="19" customHeight="1" spans="1:59">
      <c r="A1044" s="90" t="s">
        <v>694</v>
      </c>
      <c r="B1044" s="90" t="s">
        <v>695</v>
      </c>
      <c r="C1044" s="90" t="s">
        <v>845</v>
      </c>
      <c r="D1044" s="90" t="s">
        <v>846</v>
      </c>
      <c r="E1044" s="90" t="s">
        <v>847</v>
      </c>
      <c r="F1044" s="90" t="s">
        <v>848</v>
      </c>
      <c r="G1044" s="90" t="s">
        <v>769</v>
      </c>
      <c r="H1044" s="90" t="s">
        <v>109</v>
      </c>
      <c r="I1044" s="90" t="s">
        <v>11049</v>
      </c>
      <c r="J1044" s="90" t="s">
        <v>11050</v>
      </c>
      <c r="K1044" s="90" t="s">
        <v>11051</v>
      </c>
      <c r="L1044" s="90" t="s">
        <v>73</v>
      </c>
      <c r="M1044" s="90" t="s">
        <v>5574</v>
      </c>
      <c r="N1044" s="90" t="s">
        <v>5339</v>
      </c>
      <c r="O1044" s="90" t="s">
        <v>115</v>
      </c>
      <c r="P1044" s="90" t="s">
        <v>116</v>
      </c>
      <c r="Q1044" s="90" t="s">
        <v>117</v>
      </c>
      <c r="R1044" s="90" t="s">
        <v>116</v>
      </c>
      <c r="S1044" s="90" t="s">
        <v>11052</v>
      </c>
      <c r="T1044" s="90" t="s">
        <v>380</v>
      </c>
      <c r="U1044" s="15">
        <v>0</v>
      </c>
      <c r="V1044" s="15">
        <v>9550</v>
      </c>
      <c r="W1044" s="15">
        <v>2000</v>
      </c>
      <c r="X1044" s="15">
        <v>2000</v>
      </c>
      <c r="Y1044" s="90" t="s">
        <v>143</v>
      </c>
      <c r="Z1044" s="90" t="s">
        <v>83</v>
      </c>
      <c r="AA1044" s="90" t="s">
        <v>84</v>
      </c>
      <c r="AB1044" s="90" t="s">
        <v>2151</v>
      </c>
      <c r="AC1044" s="90" t="s">
        <v>145</v>
      </c>
      <c r="AD1044" s="90" t="s">
        <v>87</v>
      </c>
      <c r="AE1044" s="90" t="s">
        <v>61</v>
      </c>
      <c r="AF1044" s="90" t="s">
        <v>61</v>
      </c>
      <c r="AG1044" s="90" t="s">
        <v>89</v>
      </c>
      <c r="AH1044" s="90" t="s">
        <v>89</v>
      </c>
      <c r="AI1044" s="90" t="s">
        <v>89</v>
      </c>
      <c r="AJ1044" s="90" t="s">
        <v>89</v>
      </c>
      <c r="AK1044" s="90" t="s">
        <v>89</v>
      </c>
      <c r="AL1044" s="90" t="s">
        <v>89</v>
      </c>
      <c r="AM1044" s="90" t="s">
        <v>89</v>
      </c>
      <c r="AN1044" s="90" t="s">
        <v>89</v>
      </c>
      <c r="AO1044" s="90" t="s">
        <v>89</v>
      </c>
      <c r="AP1044" s="90" t="s">
        <v>89</v>
      </c>
      <c r="AQ1044" s="90" t="s">
        <v>90</v>
      </c>
      <c r="AR1044" s="90" t="s">
        <v>90</v>
      </c>
      <c r="AS1044" s="90" t="s">
        <v>91</v>
      </c>
      <c r="AT1044" s="90" t="s">
        <v>92</v>
      </c>
      <c r="AU1044" s="90" t="s">
        <v>92</v>
      </c>
      <c r="AV1044" s="90" t="s">
        <v>93</v>
      </c>
      <c r="AW1044" s="90" t="s">
        <v>856</v>
      </c>
      <c r="AX1044" s="90" t="s">
        <v>11053</v>
      </c>
      <c r="AY1044" s="90" t="s">
        <v>858</v>
      </c>
      <c r="AZ1044" s="90" t="s">
        <v>11053</v>
      </c>
      <c r="BA1044" s="90" t="s">
        <v>97</v>
      </c>
      <c r="BB1044" s="90" t="s">
        <v>11054</v>
      </c>
      <c r="BC1044" s="90" t="s">
        <v>99</v>
      </c>
      <c r="BD1044" s="90" t="s">
        <v>150</v>
      </c>
      <c r="BE1044" s="90" t="s">
        <v>61</v>
      </c>
      <c r="BF1044" s="90" t="s">
        <v>380</v>
      </c>
      <c r="BG1044" s="90" t="s">
        <v>101</v>
      </c>
    </row>
    <row r="1045" s="85" customFormat="1" ht="19" customHeight="1" spans="1:59">
      <c r="A1045" s="90" t="s">
        <v>516</v>
      </c>
      <c r="B1045" s="90" t="s">
        <v>517</v>
      </c>
      <c r="C1045" s="90" t="s">
        <v>1402</v>
      </c>
      <c r="D1045" s="90" t="s">
        <v>1403</v>
      </c>
      <c r="E1045" s="90" t="s">
        <v>4041</v>
      </c>
      <c r="F1045" s="90" t="s">
        <v>2847</v>
      </c>
      <c r="G1045" s="90" t="s">
        <v>522</v>
      </c>
      <c r="H1045" s="90" t="s">
        <v>109</v>
      </c>
      <c r="I1045" s="90" t="s">
        <v>11055</v>
      </c>
      <c r="J1045" s="90" t="s">
        <v>11056</v>
      </c>
      <c r="K1045" s="90" t="s">
        <v>11057</v>
      </c>
      <c r="L1045" s="90" t="s">
        <v>73</v>
      </c>
      <c r="M1045" s="90" t="s">
        <v>11058</v>
      </c>
      <c r="N1045" s="90" t="s">
        <v>10304</v>
      </c>
      <c r="O1045" s="90" t="s">
        <v>292</v>
      </c>
      <c r="P1045" s="90" t="s">
        <v>293</v>
      </c>
      <c r="Q1045" s="90" t="s">
        <v>294</v>
      </c>
      <c r="R1045" s="90" t="s">
        <v>295</v>
      </c>
      <c r="S1045" s="90" t="s">
        <v>11059</v>
      </c>
      <c r="T1045" s="90" t="s">
        <v>119</v>
      </c>
      <c r="U1045" s="15">
        <v>0</v>
      </c>
      <c r="V1045" s="15">
        <v>140000</v>
      </c>
      <c r="W1045" s="15">
        <v>70000</v>
      </c>
      <c r="X1045" s="15">
        <v>5000</v>
      </c>
      <c r="Y1045" s="90" t="s">
        <v>82</v>
      </c>
      <c r="Z1045" s="90" t="s">
        <v>83</v>
      </c>
      <c r="AA1045" s="90" t="s">
        <v>84</v>
      </c>
      <c r="AB1045" s="90" t="s">
        <v>4047</v>
      </c>
      <c r="AC1045" s="90" t="s">
        <v>145</v>
      </c>
      <c r="AD1045" s="90" t="s">
        <v>87</v>
      </c>
      <c r="AE1045" s="90" t="s">
        <v>61</v>
      </c>
      <c r="AF1045" s="90" t="s">
        <v>61</v>
      </c>
      <c r="AG1045" s="90" t="s">
        <v>89</v>
      </c>
      <c r="AH1045" s="90" t="s">
        <v>89</v>
      </c>
      <c r="AI1045" s="90" t="s">
        <v>89</v>
      </c>
      <c r="AJ1045" s="90" t="s">
        <v>89</v>
      </c>
      <c r="AK1045" s="90" t="s">
        <v>89</v>
      </c>
      <c r="AL1045" s="90" t="s">
        <v>89</v>
      </c>
      <c r="AM1045" s="90" t="s">
        <v>89</v>
      </c>
      <c r="AN1045" s="90" t="s">
        <v>89</v>
      </c>
      <c r="AO1045" s="90" t="s">
        <v>89</v>
      </c>
      <c r="AP1045" s="90" t="s">
        <v>89</v>
      </c>
      <c r="AQ1045" s="90" t="s">
        <v>90</v>
      </c>
      <c r="AR1045" s="90" t="s">
        <v>90</v>
      </c>
      <c r="AS1045" s="90" t="s">
        <v>91</v>
      </c>
      <c r="AT1045" s="90" t="s">
        <v>92</v>
      </c>
      <c r="AU1045" s="90" t="s">
        <v>92</v>
      </c>
      <c r="AV1045" s="90" t="s">
        <v>93</v>
      </c>
      <c r="AW1045" s="90" t="s">
        <v>4048</v>
      </c>
      <c r="AX1045" s="90" t="s">
        <v>11060</v>
      </c>
      <c r="AY1045" s="90" t="s">
        <v>4050</v>
      </c>
      <c r="AZ1045" s="90" t="s">
        <v>11060</v>
      </c>
      <c r="BA1045" s="90" t="s">
        <v>97</v>
      </c>
      <c r="BB1045" s="90" t="s">
        <v>11061</v>
      </c>
      <c r="BC1045" s="90" t="s">
        <v>99</v>
      </c>
      <c r="BD1045" s="90" t="s">
        <v>100</v>
      </c>
      <c r="BE1045" s="90" t="s">
        <v>61</v>
      </c>
      <c r="BF1045" s="90" t="s">
        <v>119</v>
      </c>
      <c r="BG1045" s="90" t="s">
        <v>101</v>
      </c>
    </row>
    <row r="1046" s="85" customFormat="1" ht="19" customHeight="1" spans="1:59">
      <c r="A1046" s="90" t="s">
        <v>226</v>
      </c>
      <c r="B1046" s="90" t="s">
        <v>227</v>
      </c>
      <c r="C1046" s="90" t="s">
        <v>1512</v>
      </c>
      <c r="D1046" s="90" t="s">
        <v>1513</v>
      </c>
      <c r="E1046" s="90" t="s">
        <v>5461</v>
      </c>
      <c r="F1046" s="90" t="s">
        <v>5462</v>
      </c>
      <c r="G1046" s="90" t="s">
        <v>368</v>
      </c>
      <c r="H1046" s="90" t="s">
        <v>369</v>
      </c>
      <c r="I1046" s="90" t="s">
        <v>11062</v>
      </c>
      <c r="J1046" s="90" t="s">
        <v>11063</v>
      </c>
      <c r="K1046" s="90" t="s">
        <v>11064</v>
      </c>
      <c r="L1046" s="90" t="s">
        <v>73</v>
      </c>
      <c r="M1046" s="90" t="s">
        <v>4208</v>
      </c>
      <c r="N1046" s="90" t="s">
        <v>2029</v>
      </c>
      <c r="O1046" s="90" t="s">
        <v>1753</v>
      </c>
      <c r="P1046" s="90" t="s">
        <v>1754</v>
      </c>
      <c r="Q1046" s="90" t="s">
        <v>377</v>
      </c>
      <c r="R1046" s="90" t="s">
        <v>378</v>
      </c>
      <c r="S1046" s="90" t="s">
        <v>11065</v>
      </c>
      <c r="T1046" s="90" t="s">
        <v>209</v>
      </c>
      <c r="U1046" s="15">
        <v>0</v>
      </c>
      <c r="V1046" s="15">
        <v>58000</v>
      </c>
      <c r="W1046" s="15">
        <v>46400</v>
      </c>
      <c r="X1046" s="15">
        <v>11600</v>
      </c>
      <c r="Y1046" s="90" t="s">
        <v>82</v>
      </c>
      <c r="Z1046" s="90" t="s">
        <v>83</v>
      </c>
      <c r="AA1046" s="90" t="s">
        <v>84</v>
      </c>
      <c r="AB1046" s="90" t="s">
        <v>5462</v>
      </c>
      <c r="AC1046" s="90" t="s">
        <v>359</v>
      </c>
      <c r="AD1046" s="90" t="s">
        <v>87</v>
      </c>
      <c r="AE1046" s="90" t="s">
        <v>61</v>
      </c>
      <c r="AF1046" s="90" t="s">
        <v>61</v>
      </c>
      <c r="AG1046" s="90" t="s">
        <v>89</v>
      </c>
      <c r="AH1046" s="90" t="s">
        <v>89</v>
      </c>
      <c r="AI1046" s="90" t="s">
        <v>88</v>
      </c>
      <c r="AJ1046" s="90" t="s">
        <v>88</v>
      </c>
      <c r="AK1046" s="90" t="s">
        <v>88</v>
      </c>
      <c r="AL1046" s="90" t="s">
        <v>89</v>
      </c>
      <c r="AM1046" s="90" t="s">
        <v>89</v>
      </c>
      <c r="AN1046" s="90" t="s">
        <v>89</v>
      </c>
      <c r="AO1046" s="90" t="s">
        <v>89</v>
      </c>
      <c r="AP1046" s="90" t="s">
        <v>89</v>
      </c>
      <c r="AQ1046" s="90" t="s">
        <v>90</v>
      </c>
      <c r="AR1046" s="90" t="s">
        <v>90</v>
      </c>
      <c r="AS1046" s="90" t="s">
        <v>91</v>
      </c>
      <c r="AT1046" s="90" t="s">
        <v>92</v>
      </c>
      <c r="AU1046" s="90" t="s">
        <v>92</v>
      </c>
      <c r="AV1046" s="90" t="s">
        <v>93</v>
      </c>
      <c r="AW1046" s="90" t="s">
        <v>5467</v>
      </c>
      <c r="AX1046" s="90" t="s">
        <v>11066</v>
      </c>
      <c r="AY1046" s="90" t="s">
        <v>5469</v>
      </c>
      <c r="AZ1046" s="90" t="s">
        <v>11066</v>
      </c>
      <c r="BA1046" s="90" t="s">
        <v>97</v>
      </c>
      <c r="BB1046" s="90" t="s">
        <v>11067</v>
      </c>
      <c r="BC1046" s="90" t="s">
        <v>99</v>
      </c>
      <c r="BD1046" s="90" t="s">
        <v>100</v>
      </c>
      <c r="BE1046" s="90" t="s">
        <v>61</v>
      </c>
      <c r="BF1046" s="90" t="s">
        <v>209</v>
      </c>
      <c r="BG1046" s="90" t="s">
        <v>101</v>
      </c>
    </row>
    <row r="1047" s="85" customFormat="1" ht="19" customHeight="1" spans="1:59">
      <c r="A1047" s="90" t="s">
        <v>516</v>
      </c>
      <c r="B1047" s="90" t="s">
        <v>517</v>
      </c>
      <c r="C1047" s="90" t="s">
        <v>1402</v>
      </c>
      <c r="D1047" s="90" t="s">
        <v>1403</v>
      </c>
      <c r="E1047" s="90" t="s">
        <v>2368</v>
      </c>
      <c r="F1047" s="90" t="s">
        <v>11068</v>
      </c>
      <c r="G1047" s="90" t="s">
        <v>9459</v>
      </c>
      <c r="H1047" s="90" t="s">
        <v>539</v>
      </c>
      <c r="I1047" s="90" t="s">
        <v>11069</v>
      </c>
      <c r="J1047" s="90" t="s">
        <v>11070</v>
      </c>
      <c r="K1047" s="90" t="s">
        <v>11071</v>
      </c>
      <c r="L1047" s="90" t="s">
        <v>73</v>
      </c>
      <c r="M1047" s="90" t="s">
        <v>2410</v>
      </c>
      <c r="N1047" s="90" t="s">
        <v>11072</v>
      </c>
      <c r="O1047" s="90" t="s">
        <v>11073</v>
      </c>
      <c r="P1047" s="90" t="s">
        <v>5888</v>
      </c>
      <c r="Q1047" s="90" t="s">
        <v>1877</v>
      </c>
      <c r="R1047" s="90" t="s">
        <v>1878</v>
      </c>
      <c r="S1047" s="90" t="s">
        <v>11074</v>
      </c>
      <c r="T1047" s="90" t="s">
        <v>119</v>
      </c>
      <c r="U1047" s="15">
        <v>0</v>
      </c>
      <c r="V1047" s="15">
        <v>50000</v>
      </c>
      <c r="W1047" s="15">
        <v>25000</v>
      </c>
      <c r="X1047" s="15">
        <v>3200</v>
      </c>
      <c r="Y1047" s="90" t="s">
        <v>143</v>
      </c>
      <c r="Z1047" s="90" t="s">
        <v>83</v>
      </c>
      <c r="AA1047" s="90" t="s">
        <v>84</v>
      </c>
      <c r="AB1047" s="90" t="s">
        <v>2375</v>
      </c>
      <c r="AC1047" s="90" t="s">
        <v>359</v>
      </c>
      <c r="AD1047" s="90" t="s">
        <v>87</v>
      </c>
      <c r="AE1047" s="90" t="s">
        <v>61</v>
      </c>
      <c r="AF1047" s="90" t="s">
        <v>61</v>
      </c>
      <c r="AG1047" s="90" t="s">
        <v>89</v>
      </c>
      <c r="AH1047" s="90" t="s">
        <v>89</v>
      </c>
      <c r="AI1047" s="90" t="s">
        <v>89</v>
      </c>
      <c r="AJ1047" s="90" t="s">
        <v>89</v>
      </c>
      <c r="AK1047" s="90" t="s">
        <v>89</v>
      </c>
      <c r="AL1047" s="90" t="s">
        <v>89</v>
      </c>
      <c r="AM1047" s="90" t="s">
        <v>89</v>
      </c>
      <c r="AN1047" s="90" t="s">
        <v>89</v>
      </c>
      <c r="AO1047" s="90" t="s">
        <v>89</v>
      </c>
      <c r="AP1047" s="90" t="s">
        <v>89</v>
      </c>
      <c r="AQ1047" s="90" t="s">
        <v>90</v>
      </c>
      <c r="AR1047" s="90" t="s">
        <v>90</v>
      </c>
      <c r="AS1047" s="90" t="s">
        <v>91</v>
      </c>
      <c r="AT1047" s="90" t="s">
        <v>92</v>
      </c>
      <c r="AU1047" s="90" t="s">
        <v>92</v>
      </c>
      <c r="AV1047" s="90" t="s">
        <v>93</v>
      </c>
      <c r="AW1047" s="90" t="s">
        <v>2376</v>
      </c>
      <c r="AX1047" s="90" t="s">
        <v>11075</v>
      </c>
      <c r="AY1047" s="90" t="s">
        <v>2378</v>
      </c>
      <c r="AZ1047" s="90" t="s">
        <v>11075</v>
      </c>
      <c r="BA1047" s="90" t="s">
        <v>215</v>
      </c>
      <c r="BB1047" s="90" t="s">
        <v>11076</v>
      </c>
      <c r="BC1047" s="90" t="s">
        <v>99</v>
      </c>
      <c r="BD1047" s="90" t="s">
        <v>150</v>
      </c>
      <c r="BE1047" s="90" t="s">
        <v>61</v>
      </c>
      <c r="BF1047" s="90" t="s">
        <v>119</v>
      </c>
      <c r="BG1047" s="90" t="s">
        <v>101</v>
      </c>
    </row>
    <row r="1048" s="85" customFormat="1" ht="19" customHeight="1" spans="1:59">
      <c r="A1048" s="90" t="s">
        <v>694</v>
      </c>
      <c r="B1048" s="90" t="s">
        <v>695</v>
      </c>
      <c r="C1048" s="90" t="s">
        <v>3104</v>
      </c>
      <c r="D1048" s="90" t="s">
        <v>3105</v>
      </c>
      <c r="E1048" s="90" t="s">
        <v>11077</v>
      </c>
      <c r="F1048" s="90" t="s">
        <v>11078</v>
      </c>
      <c r="G1048" s="90" t="s">
        <v>11079</v>
      </c>
      <c r="H1048" s="90" t="s">
        <v>2291</v>
      </c>
      <c r="I1048" s="90" t="s">
        <v>11080</v>
      </c>
      <c r="J1048" s="90" t="s">
        <v>11081</v>
      </c>
      <c r="K1048" s="90" t="s">
        <v>11082</v>
      </c>
      <c r="L1048" s="90" t="s">
        <v>73</v>
      </c>
      <c r="M1048" s="90" t="s">
        <v>356</v>
      </c>
      <c r="N1048" s="90" t="s">
        <v>11083</v>
      </c>
      <c r="O1048" s="90" t="s">
        <v>2295</v>
      </c>
      <c r="P1048" s="90" t="s">
        <v>2296</v>
      </c>
      <c r="Q1048" s="90" t="s">
        <v>2297</v>
      </c>
      <c r="R1048" s="90" t="s">
        <v>2298</v>
      </c>
      <c r="S1048" s="90" t="s">
        <v>11084</v>
      </c>
      <c r="T1048" s="90" t="s">
        <v>380</v>
      </c>
      <c r="U1048" s="15">
        <v>0</v>
      </c>
      <c r="V1048" s="15">
        <v>22000</v>
      </c>
      <c r="W1048" s="15">
        <v>10000</v>
      </c>
      <c r="X1048" s="15">
        <v>7000</v>
      </c>
      <c r="Y1048" s="90" t="s">
        <v>143</v>
      </c>
      <c r="Z1048" s="90" t="s">
        <v>83</v>
      </c>
      <c r="AA1048" s="90" t="s">
        <v>84</v>
      </c>
      <c r="AB1048" s="90" t="s">
        <v>11085</v>
      </c>
      <c r="AC1048" s="90" t="s">
        <v>211</v>
      </c>
      <c r="AD1048" s="90" t="s">
        <v>87</v>
      </c>
      <c r="AE1048" s="90" t="s">
        <v>61</v>
      </c>
      <c r="AF1048" s="90" t="s">
        <v>61</v>
      </c>
      <c r="AG1048" s="90" t="s">
        <v>89</v>
      </c>
      <c r="AH1048" s="90" t="s">
        <v>89</v>
      </c>
      <c r="AI1048" s="90" t="s">
        <v>89</v>
      </c>
      <c r="AJ1048" s="90" t="s">
        <v>88</v>
      </c>
      <c r="AK1048" s="90" t="s">
        <v>89</v>
      </c>
      <c r="AL1048" s="90" t="s">
        <v>89</v>
      </c>
      <c r="AM1048" s="90" t="s">
        <v>89</v>
      </c>
      <c r="AN1048" s="90" t="s">
        <v>89</v>
      </c>
      <c r="AO1048" s="90" t="s">
        <v>89</v>
      </c>
      <c r="AP1048" s="90" t="s">
        <v>89</v>
      </c>
      <c r="AQ1048" s="90" t="s">
        <v>90</v>
      </c>
      <c r="AR1048" s="90" t="s">
        <v>90</v>
      </c>
      <c r="AS1048" s="90" t="s">
        <v>91</v>
      </c>
      <c r="AT1048" s="90" t="s">
        <v>92</v>
      </c>
      <c r="AU1048" s="90" t="s">
        <v>92</v>
      </c>
      <c r="AV1048" s="90" t="s">
        <v>93</v>
      </c>
      <c r="AW1048" s="90" t="s">
        <v>11086</v>
      </c>
      <c r="AX1048" s="90" t="s">
        <v>11087</v>
      </c>
      <c r="AY1048" s="90" t="s">
        <v>11088</v>
      </c>
      <c r="AZ1048" s="90" t="s">
        <v>11087</v>
      </c>
      <c r="BA1048" s="90" t="s">
        <v>97</v>
      </c>
      <c r="BB1048" s="90" t="s">
        <v>11089</v>
      </c>
      <c r="BC1048" s="90" t="s">
        <v>99</v>
      </c>
      <c r="BD1048" s="90" t="s">
        <v>150</v>
      </c>
      <c r="BE1048" s="90" t="s">
        <v>61</v>
      </c>
      <c r="BF1048" s="90" t="s">
        <v>380</v>
      </c>
      <c r="BG1048" s="90" t="s">
        <v>101</v>
      </c>
    </row>
    <row r="1049" s="85" customFormat="1" ht="19" customHeight="1" spans="1:59">
      <c r="A1049" s="90" t="s">
        <v>516</v>
      </c>
      <c r="B1049" s="90" t="s">
        <v>517</v>
      </c>
      <c r="C1049" s="90" t="s">
        <v>1402</v>
      </c>
      <c r="D1049" s="90" t="s">
        <v>1403</v>
      </c>
      <c r="E1049" s="90" t="s">
        <v>2368</v>
      </c>
      <c r="F1049" s="90" t="s">
        <v>2847</v>
      </c>
      <c r="G1049" s="90" t="s">
        <v>522</v>
      </c>
      <c r="H1049" s="90" t="s">
        <v>109</v>
      </c>
      <c r="I1049" s="90" t="s">
        <v>11090</v>
      </c>
      <c r="J1049" s="90" t="s">
        <v>11091</v>
      </c>
      <c r="K1049" s="90" t="s">
        <v>11092</v>
      </c>
      <c r="L1049" s="90" t="s">
        <v>73</v>
      </c>
      <c r="M1049" s="90" t="s">
        <v>2410</v>
      </c>
      <c r="N1049" s="90" t="s">
        <v>3140</v>
      </c>
      <c r="O1049" s="90" t="s">
        <v>1848</v>
      </c>
      <c r="P1049" s="90" t="s">
        <v>1849</v>
      </c>
      <c r="Q1049" s="90" t="s">
        <v>1850</v>
      </c>
      <c r="R1049" s="90" t="s">
        <v>1849</v>
      </c>
      <c r="S1049" s="90" t="s">
        <v>11093</v>
      </c>
      <c r="T1049" s="90" t="s">
        <v>119</v>
      </c>
      <c r="U1049" s="15">
        <v>20400</v>
      </c>
      <c r="V1049" s="15">
        <v>50000</v>
      </c>
      <c r="W1049" s="15">
        <v>25000</v>
      </c>
      <c r="X1049" s="15">
        <v>2000</v>
      </c>
      <c r="Y1049" s="90" t="s">
        <v>143</v>
      </c>
      <c r="Z1049" s="90" t="s">
        <v>83</v>
      </c>
      <c r="AA1049" s="90" t="s">
        <v>84</v>
      </c>
      <c r="AB1049" s="90" t="s">
        <v>2375</v>
      </c>
      <c r="AC1049" s="90" t="s">
        <v>145</v>
      </c>
      <c r="AD1049" s="90" t="s">
        <v>87</v>
      </c>
      <c r="AE1049" s="90" t="s">
        <v>61</v>
      </c>
      <c r="AF1049" s="90" t="s">
        <v>61</v>
      </c>
      <c r="AG1049" s="90" t="s">
        <v>89</v>
      </c>
      <c r="AH1049" s="90" t="s">
        <v>89</v>
      </c>
      <c r="AI1049" s="90" t="s">
        <v>89</v>
      </c>
      <c r="AJ1049" s="90" t="s">
        <v>89</v>
      </c>
      <c r="AK1049" s="90" t="s">
        <v>89</v>
      </c>
      <c r="AL1049" s="90" t="s">
        <v>89</v>
      </c>
      <c r="AM1049" s="90" t="s">
        <v>89</v>
      </c>
      <c r="AN1049" s="90" t="s">
        <v>89</v>
      </c>
      <c r="AO1049" s="90" t="s">
        <v>89</v>
      </c>
      <c r="AP1049" s="90" t="s">
        <v>89</v>
      </c>
      <c r="AQ1049" s="90" t="s">
        <v>90</v>
      </c>
      <c r="AR1049" s="90" t="s">
        <v>90</v>
      </c>
      <c r="AS1049" s="90" t="s">
        <v>91</v>
      </c>
      <c r="AT1049" s="90" t="s">
        <v>92</v>
      </c>
      <c r="AU1049" s="90" t="s">
        <v>92</v>
      </c>
      <c r="AV1049" s="90" t="s">
        <v>93</v>
      </c>
      <c r="AW1049" s="90" t="s">
        <v>2376</v>
      </c>
      <c r="AX1049" s="90" t="s">
        <v>11094</v>
      </c>
      <c r="AY1049" s="90" t="s">
        <v>2378</v>
      </c>
      <c r="AZ1049" s="90" t="s">
        <v>11094</v>
      </c>
      <c r="BA1049" s="90" t="s">
        <v>97</v>
      </c>
      <c r="BB1049" s="90" t="s">
        <v>11095</v>
      </c>
      <c r="BC1049" s="90" t="s">
        <v>99</v>
      </c>
      <c r="BD1049" s="90" t="s">
        <v>150</v>
      </c>
      <c r="BE1049" s="90" t="s">
        <v>61</v>
      </c>
      <c r="BF1049" s="90" t="s">
        <v>119</v>
      </c>
      <c r="BG1049" s="90" t="s">
        <v>101</v>
      </c>
    </row>
    <row r="1050" s="85" customFormat="1" ht="19" customHeight="1" spans="1:59">
      <c r="A1050" s="90" t="s">
        <v>62</v>
      </c>
      <c r="B1050" s="90" t="s">
        <v>63</v>
      </c>
      <c r="C1050" s="90" t="s">
        <v>11096</v>
      </c>
      <c r="D1050" s="90" t="s">
        <v>11097</v>
      </c>
      <c r="E1050" s="90" t="s">
        <v>11098</v>
      </c>
      <c r="F1050" s="90" t="s">
        <v>11099</v>
      </c>
      <c r="G1050" s="90" t="s">
        <v>8115</v>
      </c>
      <c r="H1050" s="90" t="s">
        <v>539</v>
      </c>
      <c r="I1050" s="90" t="s">
        <v>11100</v>
      </c>
      <c r="J1050" s="90" t="s">
        <v>11101</v>
      </c>
      <c r="K1050" s="90" t="s">
        <v>11102</v>
      </c>
      <c r="L1050" s="90" t="s">
        <v>73</v>
      </c>
      <c r="M1050" s="90" t="s">
        <v>162</v>
      </c>
      <c r="N1050" s="90" t="s">
        <v>2350</v>
      </c>
      <c r="O1050" s="90" t="s">
        <v>1875</v>
      </c>
      <c r="P1050" s="90" t="s">
        <v>1876</v>
      </c>
      <c r="Q1050" s="90" t="s">
        <v>2597</v>
      </c>
      <c r="R1050" s="90" t="s">
        <v>1878</v>
      </c>
      <c r="S1050" s="90" t="s">
        <v>11103</v>
      </c>
      <c r="T1050" s="90" t="s">
        <v>380</v>
      </c>
      <c r="U1050" s="15">
        <v>0</v>
      </c>
      <c r="V1050" s="15">
        <v>6200</v>
      </c>
      <c r="W1050" s="15">
        <v>4900</v>
      </c>
      <c r="X1050" s="15">
        <v>3900</v>
      </c>
      <c r="Y1050" s="90" t="s">
        <v>82</v>
      </c>
      <c r="Z1050" s="90" t="s">
        <v>83</v>
      </c>
      <c r="AA1050" s="90" t="s">
        <v>84</v>
      </c>
      <c r="AB1050" s="90" t="s">
        <v>11104</v>
      </c>
      <c r="AC1050" s="90" t="s">
        <v>191</v>
      </c>
      <c r="AD1050" s="90" t="s">
        <v>87</v>
      </c>
      <c r="AE1050" s="90" t="s">
        <v>61</v>
      </c>
      <c r="AF1050" s="90" t="s">
        <v>2440</v>
      </c>
      <c r="AG1050" s="90" t="s">
        <v>89</v>
      </c>
      <c r="AH1050" s="90" t="s">
        <v>89</v>
      </c>
      <c r="AI1050" s="90" t="s">
        <v>88</v>
      </c>
      <c r="AJ1050" s="90" t="s">
        <v>88</v>
      </c>
      <c r="AK1050" s="90" t="s">
        <v>88</v>
      </c>
      <c r="AL1050" s="90" t="s">
        <v>88</v>
      </c>
      <c r="AM1050" s="90" t="s">
        <v>88</v>
      </c>
      <c r="AN1050" s="90" t="s">
        <v>88</v>
      </c>
      <c r="AO1050" s="90" t="s">
        <v>88</v>
      </c>
      <c r="AP1050" s="90" t="s">
        <v>89</v>
      </c>
      <c r="AQ1050" s="90" t="s">
        <v>90</v>
      </c>
      <c r="AR1050" s="90" t="s">
        <v>90</v>
      </c>
      <c r="AS1050" s="90" t="s">
        <v>91</v>
      </c>
      <c r="AT1050" s="90" t="s">
        <v>92</v>
      </c>
      <c r="AU1050" s="90" t="s">
        <v>92</v>
      </c>
      <c r="AV1050" s="90" t="s">
        <v>93</v>
      </c>
      <c r="AW1050" s="90" t="s">
        <v>11105</v>
      </c>
      <c r="AX1050" s="90" t="s">
        <v>11106</v>
      </c>
      <c r="AY1050" s="90" t="s">
        <v>11107</v>
      </c>
      <c r="AZ1050" s="90" t="s">
        <v>11106</v>
      </c>
      <c r="BA1050" s="90" t="s">
        <v>97</v>
      </c>
      <c r="BB1050" s="90" t="s">
        <v>11108</v>
      </c>
      <c r="BC1050" s="90" t="s">
        <v>99</v>
      </c>
      <c r="BD1050" s="90" t="s">
        <v>100</v>
      </c>
      <c r="BE1050" s="90" t="s">
        <v>61</v>
      </c>
      <c r="BF1050" s="90" t="s">
        <v>380</v>
      </c>
      <c r="BG1050" s="90" t="s">
        <v>101</v>
      </c>
    </row>
    <row r="1051" s="85" customFormat="1" ht="19" customHeight="1" spans="1:59">
      <c r="A1051" s="90" t="s">
        <v>646</v>
      </c>
      <c r="B1051" s="90" t="s">
        <v>647</v>
      </c>
      <c r="C1051" s="90" t="s">
        <v>4356</v>
      </c>
      <c r="D1051" s="90" t="s">
        <v>4357</v>
      </c>
      <c r="E1051" s="90" t="s">
        <v>4358</v>
      </c>
      <c r="F1051" s="90" t="s">
        <v>4359</v>
      </c>
      <c r="G1051" s="90" t="s">
        <v>2732</v>
      </c>
      <c r="H1051" s="90" t="s">
        <v>539</v>
      </c>
      <c r="I1051" s="90" t="s">
        <v>11109</v>
      </c>
      <c r="J1051" s="90" t="s">
        <v>11110</v>
      </c>
      <c r="K1051" s="90" t="s">
        <v>11111</v>
      </c>
      <c r="L1051" s="90" t="s">
        <v>73</v>
      </c>
      <c r="M1051" s="90" t="s">
        <v>11112</v>
      </c>
      <c r="N1051" s="90" t="s">
        <v>811</v>
      </c>
      <c r="O1051" s="90" t="s">
        <v>238</v>
      </c>
      <c r="P1051" s="90" t="s">
        <v>239</v>
      </c>
      <c r="Q1051" s="90" t="s">
        <v>2681</v>
      </c>
      <c r="R1051" s="90" t="s">
        <v>399</v>
      </c>
      <c r="S1051" s="90" t="s">
        <v>11113</v>
      </c>
      <c r="T1051" s="90" t="s">
        <v>380</v>
      </c>
      <c r="U1051" s="15">
        <v>0</v>
      </c>
      <c r="V1051" s="15">
        <v>63000</v>
      </c>
      <c r="W1051" s="15">
        <v>28000</v>
      </c>
      <c r="X1051" s="15">
        <v>2000</v>
      </c>
      <c r="Y1051" s="90" t="s">
        <v>143</v>
      </c>
      <c r="Z1051" s="90" t="s">
        <v>83</v>
      </c>
      <c r="AA1051" s="90" t="s">
        <v>84</v>
      </c>
      <c r="AB1051" s="90" t="s">
        <v>4365</v>
      </c>
      <c r="AC1051" s="90" t="s">
        <v>191</v>
      </c>
      <c r="AD1051" s="90" t="s">
        <v>87</v>
      </c>
      <c r="AE1051" s="90" t="s">
        <v>61</v>
      </c>
      <c r="AF1051" s="90" t="s">
        <v>61</v>
      </c>
      <c r="AG1051" s="90" t="s">
        <v>89</v>
      </c>
      <c r="AH1051" s="90" t="s">
        <v>89</v>
      </c>
      <c r="AI1051" s="90" t="s">
        <v>89</v>
      </c>
      <c r="AJ1051" s="90" t="s">
        <v>89</v>
      </c>
      <c r="AK1051" s="90" t="s">
        <v>89</v>
      </c>
      <c r="AL1051" s="90" t="s">
        <v>89</v>
      </c>
      <c r="AM1051" s="90" t="s">
        <v>89</v>
      </c>
      <c r="AN1051" s="90" t="s">
        <v>89</v>
      </c>
      <c r="AO1051" s="90" t="s">
        <v>89</v>
      </c>
      <c r="AP1051" s="90" t="s">
        <v>89</v>
      </c>
      <c r="AQ1051" s="90" t="s">
        <v>90</v>
      </c>
      <c r="AR1051" s="90" t="s">
        <v>90</v>
      </c>
      <c r="AS1051" s="90" t="s">
        <v>91</v>
      </c>
      <c r="AT1051" s="90" t="s">
        <v>92</v>
      </c>
      <c r="AU1051" s="90" t="s">
        <v>92</v>
      </c>
      <c r="AV1051" s="90" t="s">
        <v>93</v>
      </c>
      <c r="AW1051" s="90" t="s">
        <v>4366</v>
      </c>
      <c r="AX1051" s="90" t="s">
        <v>11114</v>
      </c>
      <c r="AY1051" s="90" t="s">
        <v>4368</v>
      </c>
      <c r="AZ1051" s="90" t="s">
        <v>11114</v>
      </c>
      <c r="BA1051" s="90" t="s">
        <v>215</v>
      </c>
      <c r="BB1051" s="90" t="s">
        <v>11115</v>
      </c>
      <c r="BC1051" s="90" t="s">
        <v>99</v>
      </c>
      <c r="BD1051" s="90" t="s">
        <v>150</v>
      </c>
      <c r="BE1051" s="90" t="s">
        <v>61</v>
      </c>
      <c r="BF1051" s="90" t="s">
        <v>380</v>
      </c>
      <c r="BG1051" s="90" t="s">
        <v>101</v>
      </c>
    </row>
    <row r="1052" s="85" customFormat="1" ht="19" customHeight="1" spans="1:59">
      <c r="A1052" s="90" t="s">
        <v>646</v>
      </c>
      <c r="B1052" s="90" t="s">
        <v>647</v>
      </c>
      <c r="C1052" s="90" t="s">
        <v>5709</v>
      </c>
      <c r="D1052" s="90" t="s">
        <v>5710</v>
      </c>
      <c r="E1052" s="90" t="s">
        <v>10171</v>
      </c>
      <c r="F1052" s="90" t="s">
        <v>10172</v>
      </c>
      <c r="G1052" s="90" t="s">
        <v>975</v>
      </c>
      <c r="H1052" s="90" t="s">
        <v>109</v>
      </c>
      <c r="I1052" s="90" t="s">
        <v>11116</v>
      </c>
      <c r="J1052" s="90" t="s">
        <v>11117</v>
      </c>
      <c r="K1052" s="90" t="s">
        <v>11118</v>
      </c>
      <c r="L1052" s="90" t="s">
        <v>73</v>
      </c>
      <c r="M1052" s="90" t="s">
        <v>7565</v>
      </c>
      <c r="N1052" s="90" t="s">
        <v>11119</v>
      </c>
      <c r="O1052" s="90" t="s">
        <v>115</v>
      </c>
      <c r="P1052" s="90" t="s">
        <v>116</v>
      </c>
      <c r="Q1052" s="90" t="s">
        <v>117</v>
      </c>
      <c r="R1052" s="90" t="s">
        <v>116</v>
      </c>
      <c r="S1052" s="90" t="s">
        <v>11120</v>
      </c>
      <c r="T1052" s="90" t="s">
        <v>119</v>
      </c>
      <c r="U1052" s="15">
        <v>0</v>
      </c>
      <c r="V1052" s="15">
        <v>80000</v>
      </c>
      <c r="W1052" s="15">
        <v>48000</v>
      </c>
      <c r="X1052" s="15">
        <v>29000</v>
      </c>
      <c r="Y1052" s="90" t="s">
        <v>143</v>
      </c>
      <c r="Z1052" s="90" t="s">
        <v>83</v>
      </c>
      <c r="AA1052" s="90" t="s">
        <v>84</v>
      </c>
      <c r="AB1052" s="90" t="s">
        <v>10178</v>
      </c>
      <c r="AC1052" s="90" t="s">
        <v>211</v>
      </c>
      <c r="AD1052" s="90" t="s">
        <v>87</v>
      </c>
      <c r="AE1052" s="90" t="s">
        <v>61</v>
      </c>
      <c r="AF1052" s="90" t="s">
        <v>61</v>
      </c>
      <c r="AG1052" s="90" t="s">
        <v>89</v>
      </c>
      <c r="AH1052" s="90" t="s">
        <v>89</v>
      </c>
      <c r="AI1052" s="90" t="s">
        <v>89</v>
      </c>
      <c r="AJ1052" s="90" t="s">
        <v>89</v>
      </c>
      <c r="AK1052" s="90" t="s">
        <v>89</v>
      </c>
      <c r="AL1052" s="90" t="s">
        <v>89</v>
      </c>
      <c r="AM1052" s="90" t="s">
        <v>89</v>
      </c>
      <c r="AN1052" s="90" t="s">
        <v>89</v>
      </c>
      <c r="AO1052" s="90" t="s">
        <v>89</v>
      </c>
      <c r="AP1052" s="90" t="s">
        <v>89</v>
      </c>
      <c r="AQ1052" s="90" t="s">
        <v>90</v>
      </c>
      <c r="AR1052" s="90" t="s">
        <v>90</v>
      </c>
      <c r="AS1052" s="90" t="s">
        <v>91</v>
      </c>
      <c r="AT1052" s="90" t="s">
        <v>92</v>
      </c>
      <c r="AU1052" s="90" t="s">
        <v>92</v>
      </c>
      <c r="AV1052" s="90" t="s">
        <v>93</v>
      </c>
      <c r="AW1052" s="90" t="s">
        <v>10179</v>
      </c>
      <c r="AX1052" s="90" t="s">
        <v>11121</v>
      </c>
      <c r="AY1052" s="90" t="s">
        <v>10181</v>
      </c>
      <c r="AZ1052" s="90" t="s">
        <v>11121</v>
      </c>
      <c r="BA1052" s="90" t="s">
        <v>215</v>
      </c>
      <c r="BB1052" s="90" t="s">
        <v>11122</v>
      </c>
      <c r="BC1052" s="90" t="s">
        <v>99</v>
      </c>
      <c r="BD1052" s="90" t="s">
        <v>150</v>
      </c>
      <c r="BE1052" s="90" t="s">
        <v>61</v>
      </c>
      <c r="BF1052" s="90" t="s">
        <v>119</v>
      </c>
      <c r="BG1052" s="90" t="s">
        <v>101</v>
      </c>
    </row>
    <row r="1053" s="85" customFormat="1" ht="19" customHeight="1" spans="1:59">
      <c r="A1053" s="90" t="s">
        <v>226</v>
      </c>
      <c r="B1053" s="90" t="s">
        <v>227</v>
      </c>
      <c r="C1053" s="90" t="s">
        <v>228</v>
      </c>
      <c r="D1053" s="90" t="s">
        <v>229</v>
      </c>
      <c r="E1053" s="90" t="s">
        <v>11123</v>
      </c>
      <c r="F1053" s="90" t="s">
        <v>231</v>
      </c>
      <c r="G1053" s="90" t="s">
        <v>231</v>
      </c>
      <c r="H1053" s="90" t="s">
        <v>232</v>
      </c>
      <c r="I1053" s="90" t="s">
        <v>11124</v>
      </c>
      <c r="J1053" s="90" t="s">
        <v>11125</v>
      </c>
      <c r="K1053" s="90" t="s">
        <v>11126</v>
      </c>
      <c r="L1053" s="90" t="s">
        <v>73</v>
      </c>
      <c r="M1053" s="90" t="s">
        <v>6375</v>
      </c>
      <c r="N1053" s="90" t="s">
        <v>526</v>
      </c>
      <c r="O1053" s="90" t="s">
        <v>238</v>
      </c>
      <c r="P1053" s="90" t="s">
        <v>239</v>
      </c>
      <c r="Q1053" s="90" t="s">
        <v>240</v>
      </c>
      <c r="R1053" s="90" t="s">
        <v>241</v>
      </c>
      <c r="S1053" s="90" t="s">
        <v>11127</v>
      </c>
      <c r="T1053" s="90" t="s">
        <v>119</v>
      </c>
      <c r="U1053" s="15">
        <v>0</v>
      </c>
      <c r="V1053" s="15">
        <v>97796</v>
      </c>
      <c r="W1053" s="15">
        <v>65000</v>
      </c>
      <c r="X1053" s="15">
        <v>37000</v>
      </c>
      <c r="Y1053" s="90" t="s">
        <v>143</v>
      </c>
      <c r="Z1053" s="90" t="s">
        <v>83</v>
      </c>
      <c r="AA1053" s="90" t="s">
        <v>84</v>
      </c>
      <c r="AB1053" s="90" t="s">
        <v>11128</v>
      </c>
      <c r="AC1053" s="90" t="s">
        <v>211</v>
      </c>
      <c r="AD1053" s="90" t="s">
        <v>87</v>
      </c>
      <c r="AE1053" s="90" t="s">
        <v>61</v>
      </c>
      <c r="AF1053" s="90" t="s">
        <v>61</v>
      </c>
      <c r="AG1053" s="90" t="s">
        <v>89</v>
      </c>
      <c r="AH1053" s="90" t="s">
        <v>89</v>
      </c>
      <c r="AI1053" s="90" t="s">
        <v>89</v>
      </c>
      <c r="AJ1053" s="90" t="s">
        <v>89</v>
      </c>
      <c r="AK1053" s="90" t="s">
        <v>89</v>
      </c>
      <c r="AL1053" s="90" t="s">
        <v>89</v>
      </c>
      <c r="AM1053" s="90" t="s">
        <v>89</v>
      </c>
      <c r="AN1053" s="90" t="s">
        <v>89</v>
      </c>
      <c r="AO1053" s="90" t="s">
        <v>89</v>
      </c>
      <c r="AP1053" s="90" t="s">
        <v>89</v>
      </c>
      <c r="AQ1053" s="90" t="s">
        <v>90</v>
      </c>
      <c r="AR1053" s="90" t="s">
        <v>90</v>
      </c>
      <c r="AS1053" s="90" t="s">
        <v>91</v>
      </c>
      <c r="AT1053" s="90" t="s">
        <v>92</v>
      </c>
      <c r="AU1053" s="90" t="s">
        <v>92</v>
      </c>
      <c r="AV1053" s="90" t="s">
        <v>93</v>
      </c>
      <c r="AW1053" s="90" t="s">
        <v>11129</v>
      </c>
      <c r="AX1053" s="90" t="s">
        <v>11130</v>
      </c>
      <c r="AY1053" s="90" t="s">
        <v>11131</v>
      </c>
      <c r="AZ1053" s="90" t="s">
        <v>11130</v>
      </c>
      <c r="BA1053" s="90" t="s">
        <v>215</v>
      </c>
      <c r="BB1053" s="90" t="s">
        <v>11132</v>
      </c>
      <c r="BC1053" s="90" t="s">
        <v>99</v>
      </c>
      <c r="BD1053" s="90" t="s">
        <v>150</v>
      </c>
      <c r="BE1053" s="90" t="s">
        <v>61</v>
      </c>
      <c r="BF1053" s="90" t="s">
        <v>119</v>
      </c>
      <c r="BG1053" s="90" t="s">
        <v>101</v>
      </c>
    </row>
    <row r="1054" s="85" customFormat="1" ht="19" customHeight="1" spans="1:59">
      <c r="A1054" s="90" t="s">
        <v>419</v>
      </c>
      <c r="B1054" s="90" t="s">
        <v>420</v>
      </c>
      <c r="C1054" s="90" t="s">
        <v>3062</v>
      </c>
      <c r="D1054" s="90" t="s">
        <v>3063</v>
      </c>
      <c r="E1054" s="90" t="s">
        <v>11133</v>
      </c>
      <c r="F1054" s="90" t="s">
        <v>11134</v>
      </c>
      <c r="G1054" s="90" t="s">
        <v>1298</v>
      </c>
      <c r="H1054" s="90" t="s">
        <v>1299</v>
      </c>
      <c r="I1054" s="90" t="s">
        <v>11135</v>
      </c>
      <c r="J1054" s="90" t="s">
        <v>11136</v>
      </c>
      <c r="K1054" s="90" t="s">
        <v>11137</v>
      </c>
      <c r="L1054" s="90" t="s">
        <v>73</v>
      </c>
      <c r="M1054" s="90" t="s">
        <v>6737</v>
      </c>
      <c r="N1054" s="90" t="s">
        <v>203</v>
      </c>
      <c r="O1054" s="90" t="s">
        <v>2764</v>
      </c>
      <c r="P1054" s="90" t="s">
        <v>2765</v>
      </c>
      <c r="Q1054" s="90" t="s">
        <v>1306</v>
      </c>
      <c r="R1054" s="90" t="s">
        <v>1307</v>
      </c>
      <c r="S1054" s="90" t="s">
        <v>11138</v>
      </c>
      <c r="T1054" s="90" t="s">
        <v>209</v>
      </c>
      <c r="U1054" s="15">
        <v>0</v>
      </c>
      <c r="V1054" s="15">
        <v>100000</v>
      </c>
      <c r="W1054" s="15">
        <v>65000</v>
      </c>
      <c r="X1054" s="15">
        <v>10000</v>
      </c>
      <c r="Y1054" s="90" t="s">
        <v>143</v>
      </c>
      <c r="Z1054" s="90" t="s">
        <v>83</v>
      </c>
      <c r="AA1054" s="90" t="s">
        <v>84</v>
      </c>
      <c r="AB1054" s="90" t="s">
        <v>11139</v>
      </c>
      <c r="AC1054" s="90" t="s">
        <v>359</v>
      </c>
      <c r="AD1054" s="90" t="s">
        <v>87</v>
      </c>
      <c r="AE1054" s="90" t="s">
        <v>61</v>
      </c>
      <c r="AF1054" s="90" t="s">
        <v>61</v>
      </c>
      <c r="AG1054" s="90" t="s">
        <v>89</v>
      </c>
      <c r="AH1054" s="90" t="s">
        <v>89</v>
      </c>
      <c r="AI1054" s="90" t="s">
        <v>89</v>
      </c>
      <c r="AJ1054" s="90" t="s">
        <v>89</v>
      </c>
      <c r="AK1054" s="90" t="s">
        <v>89</v>
      </c>
      <c r="AL1054" s="90" t="s">
        <v>89</v>
      </c>
      <c r="AM1054" s="90" t="s">
        <v>89</v>
      </c>
      <c r="AN1054" s="90" t="s">
        <v>89</v>
      </c>
      <c r="AO1054" s="90" t="s">
        <v>89</v>
      </c>
      <c r="AP1054" s="90" t="s">
        <v>89</v>
      </c>
      <c r="AQ1054" s="90" t="s">
        <v>90</v>
      </c>
      <c r="AR1054" s="90" t="s">
        <v>90</v>
      </c>
      <c r="AS1054" s="90" t="s">
        <v>91</v>
      </c>
      <c r="AT1054" s="90" t="s">
        <v>92</v>
      </c>
      <c r="AU1054" s="90" t="s">
        <v>92</v>
      </c>
      <c r="AV1054" s="90" t="s">
        <v>93</v>
      </c>
      <c r="AW1054" s="90" t="s">
        <v>11140</v>
      </c>
      <c r="AX1054" s="90" t="s">
        <v>11141</v>
      </c>
      <c r="AY1054" s="90" t="s">
        <v>11142</v>
      </c>
      <c r="AZ1054" s="90" t="s">
        <v>11141</v>
      </c>
      <c r="BA1054" s="90" t="s">
        <v>215</v>
      </c>
      <c r="BB1054" s="90" t="s">
        <v>11143</v>
      </c>
      <c r="BC1054" s="90" t="s">
        <v>99</v>
      </c>
      <c r="BD1054" s="90" t="s">
        <v>150</v>
      </c>
      <c r="BE1054" s="90" t="s">
        <v>61</v>
      </c>
      <c r="BF1054" s="90" t="s">
        <v>209</v>
      </c>
      <c r="BG1054" s="90" t="s">
        <v>101</v>
      </c>
    </row>
    <row r="1055" s="85" customFormat="1" ht="19" customHeight="1" spans="1:59">
      <c r="A1055" s="90" t="s">
        <v>1774</v>
      </c>
      <c r="B1055" s="90" t="s">
        <v>1775</v>
      </c>
      <c r="C1055" s="90" t="s">
        <v>3179</v>
      </c>
      <c r="D1055" s="90" t="s">
        <v>3180</v>
      </c>
      <c r="E1055" s="90" t="s">
        <v>11144</v>
      </c>
      <c r="F1055" s="90" t="s">
        <v>11145</v>
      </c>
      <c r="G1055" s="90" t="s">
        <v>3367</v>
      </c>
      <c r="H1055" s="90" t="s">
        <v>109</v>
      </c>
      <c r="I1055" s="90" t="s">
        <v>11146</v>
      </c>
      <c r="J1055" s="90" t="s">
        <v>11147</v>
      </c>
      <c r="K1055" s="90" t="s">
        <v>11148</v>
      </c>
      <c r="L1055" s="90" t="s">
        <v>73</v>
      </c>
      <c r="M1055" s="90" t="s">
        <v>11149</v>
      </c>
      <c r="N1055" s="90" t="s">
        <v>2967</v>
      </c>
      <c r="O1055" s="90" t="s">
        <v>221</v>
      </c>
      <c r="P1055" s="90" t="s">
        <v>222</v>
      </c>
      <c r="Q1055" s="90" t="s">
        <v>2693</v>
      </c>
      <c r="R1055" s="90" t="s">
        <v>222</v>
      </c>
      <c r="S1055" s="90" t="s">
        <v>11150</v>
      </c>
      <c r="T1055" s="90" t="s">
        <v>380</v>
      </c>
      <c r="U1055" s="15">
        <v>0</v>
      </c>
      <c r="V1055" s="15">
        <v>19769</v>
      </c>
      <c r="W1055" s="15">
        <v>14000</v>
      </c>
      <c r="X1055" s="15">
        <v>7000</v>
      </c>
      <c r="Y1055" s="90" t="s">
        <v>82</v>
      </c>
      <c r="Z1055" s="90" t="s">
        <v>83</v>
      </c>
      <c r="AA1055" s="90" t="s">
        <v>84</v>
      </c>
      <c r="AB1055" s="90" t="s">
        <v>11151</v>
      </c>
      <c r="AC1055" s="90" t="s">
        <v>121</v>
      </c>
      <c r="AD1055" s="90" t="s">
        <v>87</v>
      </c>
      <c r="AE1055" s="90" t="s">
        <v>61</v>
      </c>
      <c r="AF1055" s="90" t="s">
        <v>61</v>
      </c>
      <c r="AG1055" s="90" t="s">
        <v>89</v>
      </c>
      <c r="AH1055" s="90" t="s">
        <v>89</v>
      </c>
      <c r="AI1055" s="90" t="s">
        <v>89</v>
      </c>
      <c r="AJ1055" s="90" t="s">
        <v>89</v>
      </c>
      <c r="AK1055" s="90" t="s">
        <v>89</v>
      </c>
      <c r="AL1055" s="90" t="s">
        <v>88</v>
      </c>
      <c r="AM1055" s="90" t="s">
        <v>88</v>
      </c>
      <c r="AN1055" s="90" t="s">
        <v>88</v>
      </c>
      <c r="AO1055" s="90" t="s">
        <v>88</v>
      </c>
      <c r="AP1055" s="90" t="s">
        <v>89</v>
      </c>
      <c r="AQ1055" s="90" t="s">
        <v>90</v>
      </c>
      <c r="AR1055" s="90" t="s">
        <v>90</v>
      </c>
      <c r="AS1055" s="90" t="s">
        <v>91</v>
      </c>
      <c r="AT1055" s="90" t="s">
        <v>92</v>
      </c>
      <c r="AU1055" s="90" t="s">
        <v>92</v>
      </c>
      <c r="AV1055" s="90" t="s">
        <v>93</v>
      </c>
      <c r="AW1055" s="90" t="s">
        <v>11152</v>
      </c>
      <c r="AX1055" s="90" t="s">
        <v>11153</v>
      </c>
      <c r="AY1055" s="90" t="s">
        <v>11154</v>
      </c>
      <c r="AZ1055" s="90" t="s">
        <v>11153</v>
      </c>
      <c r="BA1055" s="90" t="s">
        <v>97</v>
      </c>
      <c r="BB1055" s="90" t="s">
        <v>11155</v>
      </c>
      <c r="BC1055" s="90" t="s">
        <v>99</v>
      </c>
      <c r="BD1055" s="90" t="s">
        <v>100</v>
      </c>
      <c r="BE1055" s="90" t="s">
        <v>61</v>
      </c>
      <c r="BF1055" s="90" t="s">
        <v>380</v>
      </c>
      <c r="BG1055" s="90" t="s">
        <v>101</v>
      </c>
    </row>
    <row r="1056" s="85" customFormat="1" ht="19" customHeight="1" spans="1:59">
      <c r="A1056" s="90" t="s">
        <v>458</v>
      </c>
      <c r="B1056" s="90" t="s">
        <v>459</v>
      </c>
      <c r="C1056" s="90" t="s">
        <v>3118</v>
      </c>
      <c r="D1056" s="90" t="s">
        <v>3119</v>
      </c>
      <c r="E1056" s="90" t="s">
        <v>7420</v>
      </c>
      <c r="F1056" s="90" t="s">
        <v>7421</v>
      </c>
      <c r="G1056" s="90" t="s">
        <v>5570</v>
      </c>
      <c r="H1056" s="90" t="s">
        <v>1299</v>
      </c>
      <c r="I1056" s="90" t="s">
        <v>11156</v>
      </c>
      <c r="J1056" s="90" t="s">
        <v>11157</v>
      </c>
      <c r="K1056" s="90" t="s">
        <v>11158</v>
      </c>
      <c r="L1056" s="90" t="s">
        <v>73</v>
      </c>
      <c r="M1056" s="90" t="s">
        <v>1799</v>
      </c>
      <c r="N1056" s="90" t="s">
        <v>823</v>
      </c>
      <c r="O1056" s="90" t="s">
        <v>2985</v>
      </c>
      <c r="P1056" s="90" t="s">
        <v>2986</v>
      </c>
      <c r="Q1056" s="90" t="s">
        <v>1306</v>
      </c>
      <c r="R1056" s="90" t="s">
        <v>1307</v>
      </c>
      <c r="S1056" s="90" t="s">
        <v>11159</v>
      </c>
      <c r="T1056" s="90" t="s">
        <v>262</v>
      </c>
      <c r="U1056" s="15">
        <v>0</v>
      </c>
      <c r="V1056" s="15">
        <v>38200</v>
      </c>
      <c r="W1056" s="15">
        <v>10000</v>
      </c>
      <c r="X1056" s="15">
        <v>7100</v>
      </c>
      <c r="Y1056" s="90" t="s">
        <v>143</v>
      </c>
      <c r="Z1056" s="90" t="s">
        <v>83</v>
      </c>
      <c r="AA1056" s="90" t="s">
        <v>84</v>
      </c>
      <c r="AB1056" s="90" t="s">
        <v>7421</v>
      </c>
      <c r="AC1056" s="90" t="s">
        <v>145</v>
      </c>
      <c r="AD1056" s="90" t="s">
        <v>87</v>
      </c>
      <c r="AE1056" s="90" t="s">
        <v>61</v>
      </c>
      <c r="AF1056" s="90" t="s">
        <v>61</v>
      </c>
      <c r="AG1056" s="90" t="s">
        <v>89</v>
      </c>
      <c r="AH1056" s="90" t="s">
        <v>89</v>
      </c>
      <c r="AI1056" s="90" t="s">
        <v>89</v>
      </c>
      <c r="AJ1056" s="90" t="s">
        <v>89</v>
      </c>
      <c r="AK1056" s="90" t="s">
        <v>89</v>
      </c>
      <c r="AL1056" s="90" t="s">
        <v>89</v>
      </c>
      <c r="AM1056" s="90" t="s">
        <v>89</v>
      </c>
      <c r="AN1056" s="90" t="s">
        <v>89</v>
      </c>
      <c r="AO1056" s="90" t="s">
        <v>89</v>
      </c>
      <c r="AP1056" s="90" t="s">
        <v>89</v>
      </c>
      <c r="AQ1056" s="90" t="s">
        <v>90</v>
      </c>
      <c r="AR1056" s="90" t="s">
        <v>90</v>
      </c>
      <c r="AS1056" s="90" t="s">
        <v>91</v>
      </c>
      <c r="AT1056" s="90" t="s">
        <v>92</v>
      </c>
      <c r="AU1056" s="90" t="s">
        <v>92</v>
      </c>
      <c r="AV1056" s="90" t="s">
        <v>93</v>
      </c>
      <c r="AW1056" s="90" t="s">
        <v>7427</v>
      </c>
      <c r="AX1056" s="90" t="s">
        <v>11160</v>
      </c>
      <c r="AY1056" s="90" t="s">
        <v>7429</v>
      </c>
      <c r="AZ1056" s="90" t="s">
        <v>11160</v>
      </c>
      <c r="BA1056" s="90" t="s">
        <v>97</v>
      </c>
      <c r="BB1056" s="90" t="s">
        <v>11161</v>
      </c>
      <c r="BC1056" s="90" t="s">
        <v>99</v>
      </c>
      <c r="BD1056" s="90" t="s">
        <v>150</v>
      </c>
      <c r="BE1056" s="90" t="s">
        <v>61</v>
      </c>
      <c r="BF1056" s="90" t="s">
        <v>262</v>
      </c>
      <c r="BG1056" s="90" t="s">
        <v>101</v>
      </c>
    </row>
    <row r="1057" s="85" customFormat="1" ht="19" customHeight="1" spans="1:59">
      <c r="A1057" s="90" t="s">
        <v>485</v>
      </c>
      <c r="B1057" s="90" t="s">
        <v>486</v>
      </c>
      <c r="C1057" s="90" t="s">
        <v>4004</v>
      </c>
      <c r="D1057" s="90" t="s">
        <v>4005</v>
      </c>
      <c r="E1057" s="90" t="s">
        <v>11162</v>
      </c>
      <c r="F1057" s="90" t="s">
        <v>9307</v>
      </c>
      <c r="G1057" s="90" t="s">
        <v>3601</v>
      </c>
      <c r="H1057" s="90" t="s">
        <v>109</v>
      </c>
      <c r="I1057" s="90" t="s">
        <v>11163</v>
      </c>
      <c r="J1057" s="90" t="s">
        <v>11164</v>
      </c>
      <c r="K1057" s="90" t="s">
        <v>11165</v>
      </c>
      <c r="L1057" s="90" t="s">
        <v>73</v>
      </c>
      <c r="M1057" s="90" t="s">
        <v>11166</v>
      </c>
      <c r="N1057" s="90" t="s">
        <v>11167</v>
      </c>
      <c r="O1057" s="90" t="s">
        <v>1537</v>
      </c>
      <c r="P1057" s="90" t="s">
        <v>1538</v>
      </c>
      <c r="Q1057" s="90" t="s">
        <v>206</v>
      </c>
      <c r="R1057" s="90" t="s">
        <v>207</v>
      </c>
      <c r="S1057" s="90" t="s">
        <v>11168</v>
      </c>
      <c r="T1057" s="90" t="s">
        <v>209</v>
      </c>
      <c r="U1057" s="15">
        <v>0</v>
      </c>
      <c r="V1057" s="15">
        <v>26500</v>
      </c>
      <c r="W1057" s="15">
        <v>13000</v>
      </c>
      <c r="X1057" s="15">
        <v>6500</v>
      </c>
      <c r="Y1057" s="90" t="s">
        <v>143</v>
      </c>
      <c r="Z1057" s="90" t="s">
        <v>83</v>
      </c>
      <c r="AA1057" s="90" t="s">
        <v>84</v>
      </c>
      <c r="AB1057" s="90" t="s">
        <v>11169</v>
      </c>
      <c r="AC1057" s="90" t="s">
        <v>359</v>
      </c>
      <c r="AD1057" s="90" t="s">
        <v>87</v>
      </c>
      <c r="AE1057" s="90" t="s">
        <v>61</v>
      </c>
      <c r="AF1057" s="90" t="s">
        <v>61</v>
      </c>
      <c r="AG1057" s="90" t="s">
        <v>89</v>
      </c>
      <c r="AH1057" s="90" t="s">
        <v>89</v>
      </c>
      <c r="AI1057" s="90" t="s">
        <v>89</v>
      </c>
      <c r="AJ1057" s="90" t="s">
        <v>89</v>
      </c>
      <c r="AK1057" s="90" t="s">
        <v>89</v>
      </c>
      <c r="AL1057" s="90" t="s">
        <v>88</v>
      </c>
      <c r="AM1057" s="90" t="s">
        <v>88</v>
      </c>
      <c r="AN1057" s="90" t="s">
        <v>89</v>
      </c>
      <c r="AO1057" s="90" t="s">
        <v>89</v>
      </c>
      <c r="AP1057" s="90" t="s">
        <v>89</v>
      </c>
      <c r="AQ1057" s="90" t="s">
        <v>90</v>
      </c>
      <c r="AR1057" s="90" t="s">
        <v>90</v>
      </c>
      <c r="AS1057" s="90" t="s">
        <v>91</v>
      </c>
      <c r="AT1057" s="90" t="s">
        <v>92</v>
      </c>
      <c r="AU1057" s="90" t="s">
        <v>92</v>
      </c>
      <c r="AV1057" s="90" t="s">
        <v>93</v>
      </c>
      <c r="AW1057" s="90" t="s">
        <v>11170</v>
      </c>
      <c r="AX1057" s="90" t="s">
        <v>11171</v>
      </c>
      <c r="AY1057" s="90" t="s">
        <v>11172</v>
      </c>
      <c r="AZ1057" s="90" t="s">
        <v>11171</v>
      </c>
      <c r="BA1057" s="90" t="s">
        <v>97</v>
      </c>
      <c r="BB1057" s="90" t="s">
        <v>11173</v>
      </c>
      <c r="BC1057" s="90" t="s">
        <v>99</v>
      </c>
      <c r="BD1057" s="90" t="s">
        <v>150</v>
      </c>
      <c r="BE1057" s="90" t="s">
        <v>61</v>
      </c>
      <c r="BF1057" s="90" t="s">
        <v>209</v>
      </c>
      <c r="BG1057" s="90" t="s">
        <v>101</v>
      </c>
    </row>
    <row r="1058" s="85" customFormat="1" ht="19" customHeight="1" spans="1:59">
      <c r="A1058" s="90" t="s">
        <v>516</v>
      </c>
      <c r="B1058" s="90" t="s">
        <v>517</v>
      </c>
      <c r="C1058" s="90" t="s">
        <v>518</v>
      </c>
      <c r="D1058" s="90" t="s">
        <v>519</v>
      </c>
      <c r="E1058" s="90" t="s">
        <v>2406</v>
      </c>
      <c r="F1058" s="90" t="s">
        <v>521</v>
      </c>
      <c r="G1058" s="90" t="s">
        <v>522</v>
      </c>
      <c r="H1058" s="90" t="s">
        <v>109</v>
      </c>
      <c r="I1058" s="90" t="s">
        <v>11174</v>
      </c>
      <c r="J1058" s="90" t="s">
        <v>11175</v>
      </c>
      <c r="K1058" s="90" t="s">
        <v>11176</v>
      </c>
      <c r="L1058" s="90" t="s">
        <v>73</v>
      </c>
      <c r="M1058" s="90" t="s">
        <v>74</v>
      </c>
      <c r="N1058" s="90" t="s">
        <v>880</v>
      </c>
      <c r="O1058" s="90" t="s">
        <v>774</v>
      </c>
      <c r="P1058" s="90" t="s">
        <v>775</v>
      </c>
      <c r="Q1058" s="90" t="s">
        <v>1940</v>
      </c>
      <c r="R1058" s="90" t="s">
        <v>1941</v>
      </c>
      <c r="S1058" s="90" t="s">
        <v>11177</v>
      </c>
      <c r="T1058" s="90" t="s">
        <v>380</v>
      </c>
      <c r="U1058" s="15">
        <v>0</v>
      </c>
      <c r="V1058" s="15">
        <v>18750</v>
      </c>
      <c r="W1058" s="15">
        <v>14000</v>
      </c>
      <c r="X1058" s="15">
        <v>7000</v>
      </c>
      <c r="Y1058" s="90" t="s">
        <v>82</v>
      </c>
      <c r="Z1058" s="90" t="s">
        <v>83</v>
      </c>
      <c r="AA1058" s="90" t="s">
        <v>84</v>
      </c>
      <c r="AB1058" s="90" t="s">
        <v>2412</v>
      </c>
      <c r="AC1058" s="90" t="s">
        <v>359</v>
      </c>
      <c r="AD1058" s="90" t="s">
        <v>87</v>
      </c>
      <c r="AE1058" s="90" t="s">
        <v>61</v>
      </c>
      <c r="AF1058" s="90" t="s">
        <v>61</v>
      </c>
      <c r="AG1058" s="90" t="s">
        <v>89</v>
      </c>
      <c r="AH1058" s="90" t="s">
        <v>89</v>
      </c>
      <c r="AI1058" s="90" t="s">
        <v>89</v>
      </c>
      <c r="AJ1058" s="90" t="s">
        <v>89</v>
      </c>
      <c r="AK1058" s="90" t="s">
        <v>89</v>
      </c>
      <c r="AL1058" s="90" t="s">
        <v>89</v>
      </c>
      <c r="AM1058" s="90" t="s">
        <v>89</v>
      </c>
      <c r="AN1058" s="90" t="s">
        <v>89</v>
      </c>
      <c r="AO1058" s="90" t="s">
        <v>89</v>
      </c>
      <c r="AP1058" s="90" t="s">
        <v>89</v>
      </c>
      <c r="AQ1058" s="90" t="s">
        <v>90</v>
      </c>
      <c r="AR1058" s="90" t="s">
        <v>90</v>
      </c>
      <c r="AS1058" s="90" t="s">
        <v>91</v>
      </c>
      <c r="AT1058" s="90" t="s">
        <v>92</v>
      </c>
      <c r="AU1058" s="90" t="s">
        <v>92</v>
      </c>
      <c r="AV1058" s="90" t="s">
        <v>93</v>
      </c>
      <c r="AW1058" s="90" t="s">
        <v>2413</v>
      </c>
      <c r="AX1058" s="90" t="s">
        <v>11178</v>
      </c>
      <c r="AY1058" s="90" t="s">
        <v>2415</v>
      </c>
      <c r="AZ1058" s="90" t="s">
        <v>11178</v>
      </c>
      <c r="BA1058" s="90" t="s">
        <v>97</v>
      </c>
      <c r="BB1058" s="90" t="s">
        <v>11179</v>
      </c>
      <c r="BC1058" s="90" t="s">
        <v>99</v>
      </c>
      <c r="BD1058" s="90" t="s">
        <v>100</v>
      </c>
      <c r="BE1058" s="90" t="s">
        <v>61</v>
      </c>
      <c r="BF1058" s="90" t="s">
        <v>380</v>
      </c>
      <c r="BG1058" s="90" t="s">
        <v>101</v>
      </c>
    </row>
    <row r="1059" s="85" customFormat="1" ht="19" customHeight="1" spans="1:59">
      <c r="A1059" s="90" t="s">
        <v>226</v>
      </c>
      <c r="B1059" s="90" t="s">
        <v>227</v>
      </c>
      <c r="C1059" s="90" t="s">
        <v>334</v>
      </c>
      <c r="D1059" s="90" t="s">
        <v>335</v>
      </c>
      <c r="E1059" s="90" t="s">
        <v>11180</v>
      </c>
      <c r="F1059" s="90" t="s">
        <v>4007</v>
      </c>
      <c r="G1059" s="90" t="s">
        <v>2187</v>
      </c>
      <c r="H1059" s="90" t="s">
        <v>539</v>
      </c>
      <c r="I1059" s="90" t="s">
        <v>11181</v>
      </c>
      <c r="J1059" s="90" t="s">
        <v>11182</v>
      </c>
      <c r="K1059" s="90" t="s">
        <v>11183</v>
      </c>
      <c r="L1059" s="90" t="s">
        <v>73</v>
      </c>
      <c r="M1059" s="90" t="s">
        <v>1799</v>
      </c>
      <c r="N1059" s="90" t="s">
        <v>1835</v>
      </c>
      <c r="O1059" s="90" t="s">
        <v>398</v>
      </c>
      <c r="P1059" s="90" t="s">
        <v>399</v>
      </c>
      <c r="Q1059" s="90" t="s">
        <v>2192</v>
      </c>
      <c r="R1059" s="90" t="s">
        <v>2193</v>
      </c>
      <c r="S1059" s="90" t="s">
        <v>11184</v>
      </c>
      <c r="T1059" s="90" t="s">
        <v>380</v>
      </c>
      <c r="U1059" s="15">
        <v>0</v>
      </c>
      <c r="V1059" s="15">
        <v>60132</v>
      </c>
      <c r="W1059" s="15">
        <v>30000</v>
      </c>
      <c r="X1059" s="15">
        <v>6500</v>
      </c>
      <c r="Y1059" s="90" t="s">
        <v>143</v>
      </c>
      <c r="Z1059" s="90" t="s">
        <v>83</v>
      </c>
      <c r="AA1059" s="90" t="s">
        <v>84</v>
      </c>
      <c r="AB1059" s="90" t="s">
        <v>11185</v>
      </c>
      <c r="AC1059" s="90" t="s">
        <v>121</v>
      </c>
      <c r="AD1059" s="90" t="s">
        <v>87</v>
      </c>
      <c r="AE1059" s="90" t="s">
        <v>61</v>
      </c>
      <c r="AF1059" s="90" t="s">
        <v>61</v>
      </c>
      <c r="AG1059" s="90" t="s">
        <v>89</v>
      </c>
      <c r="AH1059" s="90" t="s">
        <v>89</v>
      </c>
      <c r="AI1059" s="90" t="s">
        <v>89</v>
      </c>
      <c r="AJ1059" s="90" t="s">
        <v>89</v>
      </c>
      <c r="AK1059" s="90" t="s">
        <v>89</v>
      </c>
      <c r="AL1059" s="90" t="s">
        <v>89</v>
      </c>
      <c r="AM1059" s="90" t="s">
        <v>89</v>
      </c>
      <c r="AN1059" s="90" t="s">
        <v>89</v>
      </c>
      <c r="AO1059" s="90" t="s">
        <v>89</v>
      </c>
      <c r="AP1059" s="90" t="s">
        <v>89</v>
      </c>
      <c r="AQ1059" s="90" t="s">
        <v>90</v>
      </c>
      <c r="AR1059" s="90" t="s">
        <v>90</v>
      </c>
      <c r="AS1059" s="90" t="s">
        <v>91</v>
      </c>
      <c r="AT1059" s="90" t="s">
        <v>92</v>
      </c>
      <c r="AU1059" s="90" t="s">
        <v>92</v>
      </c>
      <c r="AV1059" s="90" t="s">
        <v>93</v>
      </c>
      <c r="AW1059" s="90" t="s">
        <v>11186</v>
      </c>
      <c r="AX1059" s="90" t="s">
        <v>11187</v>
      </c>
      <c r="AY1059" s="90" t="s">
        <v>11188</v>
      </c>
      <c r="AZ1059" s="90" t="s">
        <v>11187</v>
      </c>
      <c r="BA1059" s="90" t="s">
        <v>97</v>
      </c>
      <c r="BB1059" s="90" t="s">
        <v>11189</v>
      </c>
      <c r="BC1059" s="90" t="s">
        <v>99</v>
      </c>
      <c r="BD1059" s="90" t="s">
        <v>150</v>
      </c>
      <c r="BE1059" s="90" t="s">
        <v>61</v>
      </c>
      <c r="BF1059" s="90" t="s">
        <v>380</v>
      </c>
      <c r="BG1059" s="90" t="s">
        <v>101</v>
      </c>
    </row>
    <row r="1060" s="85" customFormat="1" ht="19" customHeight="1" spans="1:59">
      <c r="A1060" s="90" t="s">
        <v>1774</v>
      </c>
      <c r="B1060" s="90" t="s">
        <v>1775</v>
      </c>
      <c r="C1060" s="90" t="s">
        <v>3363</v>
      </c>
      <c r="D1060" s="90" t="s">
        <v>3364</v>
      </c>
      <c r="E1060" s="90" t="s">
        <v>11190</v>
      </c>
      <c r="F1060" s="90" t="s">
        <v>3366</v>
      </c>
      <c r="G1060" s="90" t="s">
        <v>3039</v>
      </c>
      <c r="H1060" s="90" t="s">
        <v>109</v>
      </c>
      <c r="I1060" s="90" t="s">
        <v>11191</v>
      </c>
      <c r="J1060" s="90" t="s">
        <v>11192</v>
      </c>
      <c r="K1060" s="90" t="s">
        <v>11193</v>
      </c>
      <c r="L1060" s="90" t="s">
        <v>73</v>
      </c>
      <c r="M1060" s="90" t="s">
        <v>11194</v>
      </c>
      <c r="N1060" s="90" t="s">
        <v>2015</v>
      </c>
      <c r="O1060" s="90" t="s">
        <v>221</v>
      </c>
      <c r="P1060" s="90" t="s">
        <v>222</v>
      </c>
      <c r="Q1060" s="90" t="s">
        <v>2693</v>
      </c>
      <c r="R1060" s="90" t="s">
        <v>222</v>
      </c>
      <c r="S1060" s="90" t="s">
        <v>11195</v>
      </c>
      <c r="T1060" s="90" t="s">
        <v>119</v>
      </c>
      <c r="U1060" s="15">
        <v>0</v>
      </c>
      <c r="V1060" s="15">
        <v>10000</v>
      </c>
      <c r="W1060" s="15">
        <v>8000</v>
      </c>
      <c r="X1060" s="15">
        <v>3700</v>
      </c>
      <c r="Y1060" s="90" t="s">
        <v>143</v>
      </c>
      <c r="Z1060" s="90" t="s">
        <v>83</v>
      </c>
      <c r="AA1060" s="90" t="s">
        <v>84</v>
      </c>
      <c r="AB1060" s="90" t="s">
        <v>11196</v>
      </c>
      <c r="AC1060" s="90" t="s">
        <v>145</v>
      </c>
      <c r="AD1060" s="90" t="s">
        <v>87</v>
      </c>
      <c r="AE1060" s="90" t="s">
        <v>61</v>
      </c>
      <c r="AF1060" s="90" t="s">
        <v>61</v>
      </c>
      <c r="AG1060" s="90" t="s">
        <v>89</v>
      </c>
      <c r="AH1060" s="90" t="s">
        <v>89</v>
      </c>
      <c r="AI1060" s="90" t="s">
        <v>89</v>
      </c>
      <c r="AJ1060" s="90" t="s">
        <v>88</v>
      </c>
      <c r="AK1060" s="90" t="s">
        <v>89</v>
      </c>
      <c r="AL1060" s="90" t="s">
        <v>89</v>
      </c>
      <c r="AM1060" s="90" t="s">
        <v>89</v>
      </c>
      <c r="AN1060" s="90" t="s">
        <v>89</v>
      </c>
      <c r="AO1060" s="90" t="s">
        <v>89</v>
      </c>
      <c r="AP1060" s="90" t="s">
        <v>89</v>
      </c>
      <c r="AQ1060" s="90" t="s">
        <v>90</v>
      </c>
      <c r="AR1060" s="90" t="s">
        <v>90</v>
      </c>
      <c r="AS1060" s="90" t="s">
        <v>91</v>
      </c>
      <c r="AT1060" s="90" t="s">
        <v>92</v>
      </c>
      <c r="AU1060" s="90" t="s">
        <v>92</v>
      </c>
      <c r="AV1060" s="90" t="s">
        <v>93</v>
      </c>
      <c r="AW1060" s="90" t="s">
        <v>11197</v>
      </c>
      <c r="AX1060" s="90" t="s">
        <v>11198</v>
      </c>
      <c r="AY1060" s="90" t="s">
        <v>11199</v>
      </c>
      <c r="AZ1060" s="90" t="s">
        <v>11198</v>
      </c>
      <c r="BA1060" s="90" t="s">
        <v>97</v>
      </c>
      <c r="BB1060" s="90" t="s">
        <v>11200</v>
      </c>
      <c r="BC1060" s="90" t="s">
        <v>99</v>
      </c>
      <c r="BD1060" s="90" t="s">
        <v>150</v>
      </c>
      <c r="BE1060" s="90" t="s">
        <v>61</v>
      </c>
      <c r="BF1060" s="90" t="s">
        <v>119</v>
      </c>
      <c r="BG1060" s="90" t="s">
        <v>101</v>
      </c>
    </row>
    <row r="1061" s="85" customFormat="1" ht="19" customHeight="1" spans="1:59">
      <c r="A1061" s="90" t="s">
        <v>174</v>
      </c>
      <c r="B1061" s="90" t="s">
        <v>175</v>
      </c>
      <c r="C1061" s="90" t="s">
        <v>176</v>
      </c>
      <c r="D1061" s="90" t="s">
        <v>177</v>
      </c>
      <c r="E1061" s="90" t="s">
        <v>11201</v>
      </c>
      <c r="F1061" s="90" t="s">
        <v>3902</v>
      </c>
      <c r="G1061" s="90" t="s">
        <v>3195</v>
      </c>
      <c r="H1061" s="90" t="s">
        <v>369</v>
      </c>
      <c r="I1061" s="90" t="s">
        <v>11202</v>
      </c>
      <c r="J1061" s="90" t="s">
        <v>11203</v>
      </c>
      <c r="K1061" s="90" t="s">
        <v>11204</v>
      </c>
      <c r="L1061" s="90" t="s">
        <v>73</v>
      </c>
      <c r="M1061" s="90" t="s">
        <v>508</v>
      </c>
      <c r="N1061" s="90" t="s">
        <v>1863</v>
      </c>
      <c r="O1061" s="90" t="s">
        <v>1739</v>
      </c>
      <c r="P1061" s="90" t="s">
        <v>1740</v>
      </c>
      <c r="Q1061" s="90" t="s">
        <v>377</v>
      </c>
      <c r="R1061" s="90" t="s">
        <v>378</v>
      </c>
      <c r="S1061" s="90" t="s">
        <v>11205</v>
      </c>
      <c r="T1061" s="90" t="s">
        <v>209</v>
      </c>
      <c r="U1061" s="15">
        <v>0</v>
      </c>
      <c r="V1061" s="15">
        <v>5230</v>
      </c>
      <c r="W1061" s="15">
        <v>3661</v>
      </c>
      <c r="X1061" s="15">
        <v>2930</v>
      </c>
      <c r="Y1061" s="90" t="s">
        <v>82</v>
      </c>
      <c r="Z1061" s="90" t="s">
        <v>83</v>
      </c>
      <c r="AA1061" s="90" t="s">
        <v>84</v>
      </c>
      <c r="AB1061" s="90" t="s">
        <v>11206</v>
      </c>
      <c r="AC1061" s="90" t="s">
        <v>359</v>
      </c>
      <c r="AD1061" s="90" t="s">
        <v>87</v>
      </c>
      <c r="AE1061" s="90" t="s">
        <v>61</v>
      </c>
      <c r="AF1061" s="90" t="s">
        <v>61</v>
      </c>
      <c r="AG1061" s="90" t="s">
        <v>89</v>
      </c>
      <c r="AH1061" s="90" t="s">
        <v>89</v>
      </c>
      <c r="AI1061" s="90" t="s">
        <v>89</v>
      </c>
      <c r="AJ1061" s="90" t="s">
        <v>88</v>
      </c>
      <c r="AK1061" s="90" t="s">
        <v>88</v>
      </c>
      <c r="AL1061" s="90" t="s">
        <v>88</v>
      </c>
      <c r="AM1061" s="90" t="s">
        <v>88</v>
      </c>
      <c r="AN1061" s="90" t="s">
        <v>88</v>
      </c>
      <c r="AO1061" s="90" t="s">
        <v>88</v>
      </c>
      <c r="AP1061" s="90" t="s">
        <v>89</v>
      </c>
      <c r="AQ1061" s="90" t="s">
        <v>90</v>
      </c>
      <c r="AR1061" s="90" t="s">
        <v>90</v>
      </c>
      <c r="AS1061" s="90" t="s">
        <v>91</v>
      </c>
      <c r="AT1061" s="90" t="s">
        <v>92</v>
      </c>
      <c r="AU1061" s="90" t="s">
        <v>92</v>
      </c>
      <c r="AV1061" s="90" t="s">
        <v>93</v>
      </c>
      <c r="AW1061" s="90" t="s">
        <v>11207</v>
      </c>
      <c r="AX1061" s="90" t="s">
        <v>11208</v>
      </c>
      <c r="AY1061" s="90" t="s">
        <v>3344</v>
      </c>
      <c r="AZ1061" s="90" t="s">
        <v>11208</v>
      </c>
      <c r="BA1061" s="90" t="s">
        <v>97</v>
      </c>
      <c r="BB1061" s="90" t="s">
        <v>11209</v>
      </c>
      <c r="BC1061" s="90" t="s">
        <v>99</v>
      </c>
      <c r="BD1061" s="90" t="s">
        <v>100</v>
      </c>
      <c r="BE1061" s="90" t="s">
        <v>61</v>
      </c>
      <c r="BF1061" s="90" t="s">
        <v>209</v>
      </c>
      <c r="BG1061" s="90" t="s">
        <v>101</v>
      </c>
    </row>
    <row r="1062" s="85" customFormat="1" ht="19" customHeight="1" spans="1:59">
      <c r="A1062" s="90" t="s">
        <v>582</v>
      </c>
      <c r="B1062" s="90" t="s">
        <v>583</v>
      </c>
      <c r="C1062" s="90" t="s">
        <v>2794</v>
      </c>
      <c r="D1062" s="90" t="s">
        <v>2795</v>
      </c>
      <c r="E1062" s="90" t="s">
        <v>11210</v>
      </c>
      <c r="F1062" s="90" t="s">
        <v>11211</v>
      </c>
      <c r="G1062" s="90" t="s">
        <v>588</v>
      </c>
      <c r="H1062" s="90" t="s">
        <v>539</v>
      </c>
      <c r="I1062" s="90" t="s">
        <v>11212</v>
      </c>
      <c r="J1062" s="90" t="s">
        <v>11213</v>
      </c>
      <c r="K1062" s="90" t="s">
        <v>11214</v>
      </c>
      <c r="L1062" s="90" t="s">
        <v>73</v>
      </c>
      <c r="M1062" s="90" t="s">
        <v>508</v>
      </c>
      <c r="N1062" s="90" t="s">
        <v>1527</v>
      </c>
      <c r="O1062" s="90" t="s">
        <v>398</v>
      </c>
      <c r="P1062" s="90" t="s">
        <v>399</v>
      </c>
      <c r="Q1062" s="90" t="s">
        <v>2192</v>
      </c>
      <c r="R1062" s="90" t="s">
        <v>2193</v>
      </c>
      <c r="S1062" s="90" t="s">
        <v>11215</v>
      </c>
      <c r="T1062" s="90" t="s">
        <v>380</v>
      </c>
      <c r="U1062" s="15">
        <v>0</v>
      </c>
      <c r="V1062" s="15">
        <v>57600</v>
      </c>
      <c r="W1062" s="15">
        <v>44000</v>
      </c>
      <c r="X1062" s="15">
        <v>15000</v>
      </c>
      <c r="Y1062" s="90" t="s">
        <v>82</v>
      </c>
      <c r="Z1062" s="90" t="s">
        <v>83</v>
      </c>
      <c r="AA1062" s="90" t="s">
        <v>84</v>
      </c>
      <c r="AB1062" s="90" t="s">
        <v>11216</v>
      </c>
      <c r="AC1062" s="90" t="s">
        <v>359</v>
      </c>
      <c r="AD1062" s="90" t="s">
        <v>87</v>
      </c>
      <c r="AE1062" s="90" t="s">
        <v>61</v>
      </c>
      <c r="AF1062" s="90" t="s">
        <v>61</v>
      </c>
      <c r="AG1062" s="90" t="s">
        <v>89</v>
      </c>
      <c r="AH1062" s="90" t="s">
        <v>88</v>
      </c>
      <c r="AI1062" s="90" t="s">
        <v>88</v>
      </c>
      <c r="AJ1062" s="90" t="s">
        <v>88</v>
      </c>
      <c r="AK1062" s="90" t="s">
        <v>88</v>
      </c>
      <c r="AL1062" s="90" t="s">
        <v>88</v>
      </c>
      <c r="AM1062" s="90" t="s">
        <v>88</v>
      </c>
      <c r="AN1062" s="90" t="s">
        <v>88</v>
      </c>
      <c r="AO1062" s="90" t="s">
        <v>88</v>
      </c>
      <c r="AP1062" s="90" t="s">
        <v>89</v>
      </c>
      <c r="AQ1062" s="90" t="s">
        <v>90</v>
      </c>
      <c r="AR1062" s="90" t="s">
        <v>90</v>
      </c>
      <c r="AS1062" s="90" t="s">
        <v>91</v>
      </c>
      <c r="AT1062" s="90" t="s">
        <v>92</v>
      </c>
      <c r="AU1062" s="90" t="s">
        <v>92</v>
      </c>
      <c r="AV1062" s="90" t="s">
        <v>93</v>
      </c>
      <c r="AW1062" s="90" t="s">
        <v>11217</v>
      </c>
      <c r="AX1062" s="90" t="s">
        <v>11218</v>
      </c>
      <c r="AY1062" s="90" t="s">
        <v>11219</v>
      </c>
      <c r="AZ1062" s="90" t="s">
        <v>11218</v>
      </c>
      <c r="BA1062" s="90" t="s">
        <v>97</v>
      </c>
      <c r="BB1062" s="90" t="s">
        <v>11220</v>
      </c>
      <c r="BC1062" s="90" t="s">
        <v>99</v>
      </c>
      <c r="BD1062" s="90" t="s">
        <v>100</v>
      </c>
      <c r="BE1062" s="90" t="s">
        <v>61</v>
      </c>
      <c r="BF1062" s="90" t="s">
        <v>380</v>
      </c>
      <c r="BG1062" s="90" t="s">
        <v>101</v>
      </c>
    </row>
    <row r="1063" s="85" customFormat="1" ht="19" customHeight="1" spans="1:59">
      <c r="A1063" s="90" t="s">
        <v>582</v>
      </c>
      <c r="B1063" s="90" t="s">
        <v>583</v>
      </c>
      <c r="C1063" s="90" t="s">
        <v>793</v>
      </c>
      <c r="D1063" s="90" t="s">
        <v>794</v>
      </c>
      <c r="E1063" s="90" t="s">
        <v>4203</v>
      </c>
      <c r="F1063" s="90" t="s">
        <v>588</v>
      </c>
      <c r="G1063" s="90" t="s">
        <v>588</v>
      </c>
      <c r="H1063" s="90" t="s">
        <v>539</v>
      </c>
      <c r="I1063" s="90" t="s">
        <v>11221</v>
      </c>
      <c r="J1063" s="90" t="s">
        <v>11222</v>
      </c>
      <c r="K1063" s="90" t="s">
        <v>11223</v>
      </c>
      <c r="L1063" s="90" t="s">
        <v>73</v>
      </c>
      <c r="M1063" s="90" t="s">
        <v>11224</v>
      </c>
      <c r="N1063" s="90" t="s">
        <v>11225</v>
      </c>
      <c r="O1063" s="90" t="s">
        <v>238</v>
      </c>
      <c r="P1063" s="90" t="s">
        <v>239</v>
      </c>
      <c r="Q1063" s="90" t="s">
        <v>2192</v>
      </c>
      <c r="R1063" s="90" t="s">
        <v>2193</v>
      </c>
      <c r="S1063" s="90" t="s">
        <v>11226</v>
      </c>
      <c r="T1063" s="90" t="s">
        <v>380</v>
      </c>
      <c r="U1063" s="15">
        <v>0</v>
      </c>
      <c r="V1063" s="15">
        <v>147985</v>
      </c>
      <c r="W1063" s="15">
        <v>80000</v>
      </c>
      <c r="X1063" s="15">
        <v>40000</v>
      </c>
      <c r="Y1063" s="90" t="s">
        <v>143</v>
      </c>
      <c r="Z1063" s="90" t="s">
        <v>83</v>
      </c>
      <c r="AA1063" s="90" t="s">
        <v>84</v>
      </c>
      <c r="AB1063" s="90" t="s">
        <v>4210</v>
      </c>
      <c r="AC1063" s="90" t="s">
        <v>359</v>
      </c>
      <c r="AD1063" s="90" t="s">
        <v>87</v>
      </c>
      <c r="AE1063" s="90" t="s">
        <v>61</v>
      </c>
      <c r="AF1063" s="90" t="s">
        <v>61</v>
      </c>
      <c r="AG1063" s="90" t="s">
        <v>89</v>
      </c>
      <c r="AH1063" s="90" t="s">
        <v>89</v>
      </c>
      <c r="AI1063" s="90" t="s">
        <v>89</v>
      </c>
      <c r="AJ1063" s="90" t="s">
        <v>89</v>
      </c>
      <c r="AK1063" s="90" t="s">
        <v>89</v>
      </c>
      <c r="AL1063" s="90" t="s">
        <v>89</v>
      </c>
      <c r="AM1063" s="90" t="s">
        <v>89</v>
      </c>
      <c r="AN1063" s="90" t="s">
        <v>89</v>
      </c>
      <c r="AO1063" s="90" t="s">
        <v>89</v>
      </c>
      <c r="AP1063" s="90" t="s">
        <v>89</v>
      </c>
      <c r="AQ1063" s="90" t="s">
        <v>90</v>
      </c>
      <c r="AR1063" s="90" t="s">
        <v>90</v>
      </c>
      <c r="AS1063" s="90" t="s">
        <v>91</v>
      </c>
      <c r="AT1063" s="90" t="s">
        <v>92</v>
      </c>
      <c r="AU1063" s="90" t="s">
        <v>92</v>
      </c>
      <c r="AV1063" s="90" t="s">
        <v>93</v>
      </c>
      <c r="AW1063" s="90" t="s">
        <v>4211</v>
      </c>
      <c r="AX1063" s="90" t="s">
        <v>11227</v>
      </c>
      <c r="AY1063" s="90" t="s">
        <v>4213</v>
      </c>
      <c r="AZ1063" s="90" t="s">
        <v>11227</v>
      </c>
      <c r="BA1063" s="90" t="s">
        <v>97</v>
      </c>
      <c r="BB1063" s="90" t="s">
        <v>11228</v>
      </c>
      <c r="BC1063" s="90" t="s">
        <v>99</v>
      </c>
      <c r="BD1063" s="90" t="s">
        <v>150</v>
      </c>
      <c r="BE1063" s="90" t="s">
        <v>61</v>
      </c>
      <c r="BF1063" s="90" t="s">
        <v>380</v>
      </c>
      <c r="BG1063" s="90" t="s">
        <v>101</v>
      </c>
    </row>
    <row r="1064" s="85" customFormat="1" ht="19" customHeight="1" spans="1:59">
      <c r="A1064" s="90" t="s">
        <v>151</v>
      </c>
      <c r="B1064" s="90" t="s">
        <v>152</v>
      </c>
      <c r="C1064" s="90" t="s">
        <v>741</v>
      </c>
      <c r="D1064" s="90" t="s">
        <v>742</v>
      </c>
      <c r="E1064" s="90" t="s">
        <v>2331</v>
      </c>
      <c r="F1064" s="90" t="s">
        <v>9107</v>
      </c>
      <c r="G1064" s="90" t="s">
        <v>1129</v>
      </c>
      <c r="H1064" s="90" t="s">
        <v>605</v>
      </c>
      <c r="I1064" s="90" t="s">
        <v>11229</v>
      </c>
      <c r="J1064" s="90" t="s">
        <v>11230</v>
      </c>
      <c r="K1064" s="90" t="s">
        <v>11231</v>
      </c>
      <c r="L1064" s="90" t="s">
        <v>73</v>
      </c>
      <c r="M1064" s="90" t="s">
        <v>11232</v>
      </c>
      <c r="N1064" s="90" t="s">
        <v>203</v>
      </c>
      <c r="O1064" s="90" t="s">
        <v>610</v>
      </c>
      <c r="P1064" s="90" t="s">
        <v>611</v>
      </c>
      <c r="Q1064" s="90" t="s">
        <v>612</v>
      </c>
      <c r="R1064" s="90" t="s">
        <v>613</v>
      </c>
      <c r="S1064" s="90" t="s">
        <v>11233</v>
      </c>
      <c r="T1064" s="90" t="s">
        <v>119</v>
      </c>
      <c r="U1064" s="15">
        <v>0</v>
      </c>
      <c r="V1064" s="15">
        <v>22000</v>
      </c>
      <c r="W1064" s="15">
        <v>8400</v>
      </c>
      <c r="X1064" s="15">
        <v>7400</v>
      </c>
      <c r="Y1064" s="90" t="s">
        <v>143</v>
      </c>
      <c r="Z1064" s="90" t="s">
        <v>83</v>
      </c>
      <c r="AA1064" s="90" t="s">
        <v>84</v>
      </c>
      <c r="AB1064" s="90" t="s">
        <v>2208</v>
      </c>
      <c r="AC1064" s="90" t="s">
        <v>359</v>
      </c>
      <c r="AD1064" s="90" t="s">
        <v>87</v>
      </c>
      <c r="AE1064" s="90" t="s">
        <v>61</v>
      </c>
      <c r="AF1064" s="90" t="s">
        <v>9114</v>
      </c>
      <c r="AG1064" s="90" t="s">
        <v>89</v>
      </c>
      <c r="AH1064" s="90" t="s">
        <v>89</v>
      </c>
      <c r="AI1064" s="90" t="s">
        <v>89</v>
      </c>
      <c r="AJ1064" s="90" t="s">
        <v>89</v>
      </c>
      <c r="AK1064" s="90" t="s">
        <v>89</v>
      </c>
      <c r="AL1064" s="90" t="s">
        <v>89</v>
      </c>
      <c r="AM1064" s="90" t="s">
        <v>89</v>
      </c>
      <c r="AN1064" s="90" t="s">
        <v>89</v>
      </c>
      <c r="AO1064" s="90" t="s">
        <v>89</v>
      </c>
      <c r="AP1064" s="90" t="s">
        <v>89</v>
      </c>
      <c r="AQ1064" s="90" t="s">
        <v>90</v>
      </c>
      <c r="AR1064" s="90" t="s">
        <v>90</v>
      </c>
      <c r="AS1064" s="90" t="s">
        <v>91</v>
      </c>
      <c r="AT1064" s="90" t="s">
        <v>92</v>
      </c>
      <c r="AU1064" s="90" t="s">
        <v>92</v>
      </c>
      <c r="AV1064" s="90" t="s">
        <v>93</v>
      </c>
      <c r="AW1064" s="90" t="s">
        <v>2339</v>
      </c>
      <c r="AX1064" s="90" t="s">
        <v>11234</v>
      </c>
      <c r="AY1064" s="90" t="s">
        <v>2341</v>
      </c>
      <c r="AZ1064" s="90" t="s">
        <v>11234</v>
      </c>
      <c r="BA1064" s="90" t="s">
        <v>97</v>
      </c>
      <c r="BB1064" s="90" t="s">
        <v>11235</v>
      </c>
      <c r="BC1064" s="90" t="s">
        <v>99</v>
      </c>
      <c r="BD1064" s="90" t="s">
        <v>150</v>
      </c>
      <c r="BE1064" s="90" t="s">
        <v>61</v>
      </c>
      <c r="BF1064" s="90" t="s">
        <v>119</v>
      </c>
      <c r="BG1064" s="90" t="s">
        <v>101</v>
      </c>
    </row>
    <row r="1065" s="85" customFormat="1" ht="19" customHeight="1" spans="1:59">
      <c r="A1065" s="90" t="s">
        <v>441</v>
      </c>
      <c r="B1065" s="90" t="s">
        <v>442</v>
      </c>
      <c r="C1065" s="90" t="s">
        <v>5613</v>
      </c>
      <c r="D1065" s="90" t="s">
        <v>5614</v>
      </c>
      <c r="E1065" s="90" t="s">
        <v>7778</v>
      </c>
      <c r="F1065" s="90" t="s">
        <v>11236</v>
      </c>
      <c r="G1065" s="90" t="s">
        <v>4975</v>
      </c>
      <c r="H1065" s="90" t="s">
        <v>539</v>
      </c>
      <c r="I1065" s="90" t="s">
        <v>11237</v>
      </c>
      <c r="J1065" s="90" t="s">
        <v>11238</v>
      </c>
      <c r="K1065" s="90" t="s">
        <v>11239</v>
      </c>
      <c r="L1065" s="90" t="s">
        <v>73</v>
      </c>
      <c r="M1065" s="90" t="s">
        <v>11240</v>
      </c>
      <c r="N1065" s="90" t="s">
        <v>1116</v>
      </c>
      <c r="O1065" s="90" t="s">
        <v>4278</v>
      </c>
      <c r="P1065" s="90" t="s">
        <v>4279</v>
      </c>
      <c r="Q1065" s="90" t="s">
        <v>240</v>
      </c>
      <c r="R1065" s="90" t="s">
        <v>241</v>
      </c>
      <c r="S1065" s="90" t="s">
        <v>11241</v>
      </c>
      <c r="T1065" s="90" t="s">
        <v>119</v>
      </c>
      <c r="U1065" s="15">
        <v>0</v>
      </c>
      <c r="V1065" s="15">
        <v>96000</v>
      </c>
      <c r="W1065" s="15">
        <v>36000</v>
      </c>
      <c r="X1065" s="15">
        <v>17850</v>
      </c>
      <c r="Y1065" s="90" t="s">
        <v>143</v>
      </c>
      <c r="Z1065" s="90" t="s">
        <v>83</v>
      </c>
      <c r="AA1065" s="90" t="s">
        <v>84</v>
      </c>
      <c r="AB1065" s="90" t="s">
        <v>1460</v>
      </c>
      <c r="AC1065" s="90" t="s">
        <v>145</v>
      </c>
      <c r="AD1065" s="90" t="s">
        <v>87</v>
      </c>
      <c r="AE1065" s="90" t="s">
        <v>61</v>
      </c>
      <c r="AF1065" s="90" t="s">
        <v>61</v>
      </c>
      <c r="AG1065" s="90" t="s">
        <v>89</v>
      </c>
      <c r="AH1065" s="90" t="s">
        <v>89</v>
      </c>
      <c r="AI1065" s="90" t="s">
        <v>89</v>
      </c>
      <c r="AJ1065" s="90" t="s">
        <v>89</v>
      </c>
      <c r="AK1065" s="90" t="s">
        <v>89</v>
      </c>
      <c r="AL1065" s="90" t="s">
        <v>89</v>
      </c>
      <c r="AM1065" s="90" t="s">
        <v>89</v>
      </c>
      <c r="AN1065" s="90" t="s">
        <v>89</v>
      </c>
      <c r="AO1065" s="90" t="s">
        <v>89</v>
      </c>
      <c r="AP1065" s="90" t="s">
        <v>89</v>
      </c>
      <c r="AQ1065" s="90" t="s">
        <v>90</v>
      </c>
      <c r="AR1065" s="90" t="s">
        <v>90</v>
      </c>
      <c r="AS1065" s="90" t="s">
        <v>91</v>
      </c>
      <c r="AT1065" s="90" t="s">
        <v>92</v>
      </c>
      <c r="AU1065" s="90" t="s">
        <v>92</v>
      </c>
      <c r="AV1065" s="90" t="s">
        <v>93</v>
      </c>
      <c r="AW1065" s="90" t="s">
        <v>7787</v>
      </c>
      <c r="AX1065" s="90" t="s">
        <v>11242</v>
      </c>
      <c r="AY1065" s="90" t="s">
        <v>7789</v>
      </c>
      <c r="AZ1065" s="90" t="s">
        <v>11242</v>
      </c>
      <c r="BA1065" s="90" t="s">
        <v>215</v>
      </c>
      <c r="BB1065" s="90" t="s">
        <v>11243</v>
      </c>
      <c r="BC1065" s="90" t="s">
        <v>99</v>
      </c>
      <c r="BD1065" s="90" t="s">
        <v>150</v>
      </c>
      <c r="BE1065" s="90" t="s">
        <v>61</v>
      </c>
      <c r="BF1065" s="90" t="s">
        <v>119</v>
      </c>
      <c r="BG1065" s="90" t="s">
        <v>101</v>
      </c>
    </row>
    <row r="1066" s="85" customFormat="1" ht="19" customHeight="1" spans="1:59">
      <c r="A1066" s="90" t="s">
        <v>151</v>
      </c>
      <c r="B1066" s="90" t="s">
        <v>152</v>
      </c>
      <c r="C1066" s="90" t="s">
        <v>153</v>
      </c>
      <c r="D1066" s="90" t="s">
        <v>154</v>
      </c>
      <c r="E1066" s="90" t="s">
        <v>6994</v>
      </c>
      <c r="F1066" s="90" t="s">
        <v>6995</v>
      </c>
      <c r="G1066" s="90" t="s">
        <v>6371</v>
      </c>
      <c r="H1066" s="90" t="s">
        <v>943</v>
      </c>
      <c r="I1066" s="90" t="s">
        <v>11244</v>
      </c>
      <c r="J1066" s="90" t="s">
        <v>11245</v>
      </c>
      <c r="K1066" s="90" t="s">
        <v>11246</v>
      </c>
      <c r="L1066" s="90" t="s">
        <v>73</v>
      </c>
      <c r="M1066" s="90" t="s">
        <v>11247</v>
      </c>
      <c r="N1066" s="90" t="s">
        <v>11248</v>
      </c>
      <c r="O1066" s="90" t="s">
        <v>4529</v>
      </c>
      <c r="P1066" s="90" t="s">
        <v>4530</v>
      </c>
      <c r="Q1066" s="90" t="s">
        <v>3465</v>
      </c>
      <c r="R1066" s="90" t="s">
        <v>3466</v>
      </c>
      <c r="S1066" s="90" t="s">
        <v>11249</v>
      </c>
      <c r="T1066" s="90" t="s">
        <v>209</v>
      </c>
      <c r="U1066" s="15">
        <v>1000</v>
      </c>
      <c r="V1066" s="15">
        <v>33000</v>
      </c>
      <c r="W1066" s="15">
        <v>13000</v>
      </c>
      <c r="X1066" s="15">
        <v>3000</v>
      </c>
      <c r="Y1066" s="90" t="s">
        <v>143</v>
      </c>
      <c r="Z1066" s="90" t="s">
        <v>83</v>
      </c>
      <c r="AA1066" s="90" t="s">
        <v>84</v>
      </c>
      <c r="AB1066" s="90" t="s">
        <v>4317</v>
      </c>
      <c r="AC1066" s="90" t="s">
        <v>359</v>
      </c>
      <c r="AD1066" s="90" t="s">
        <v>87</v>
      </c>
      <c r="AE1066" s="90" t="s">
        <v>61</v>
      </c>
      <c r="AF1066" s="90" t="s">
        <v>61</v>
      </c>
      <c r="AG1066" s="90" t="s">
        <v>89</v>
      </c>
      <c r="AH1066" s="90" t="s">
        <v>89</v>
      </c>
      <c r="AI1066" s="90" t="s">
        <v>89</v>
      </c>
      <c r="AJ1066" s="90" t="s">
        <v>89</v>
      </c>
      <c r="AK1066" s="90" t="s">
        <v>89</v>
      </c>
      <c r="AL1066" s="90" t="s">
        <v>89</v>
      </c>
      <c r="AM1066" s="90" t="s">
        <v>89</v>
      </c>
      <c r="AN1066" s="90" t="s">
        <v>89</v>
      </c>
      <c r="AO1066" s="90" t="s">
        <v>89</v>
      </c>
      <c r="AP1066" s="90" t="s">
        <v>89</v>
      </c>
      <c r="AQ1066" s="90" t="s">
        <v>90</v>
      </c>
      <c r="AR1066" s="90" t="s">
        <v>90</v>
      </c>
      <c r="AS1066" s="90" t="s">
        <v>91</v>
      </c>
      <c r="AT1066" s="90" t="s">
        <v>92</v>
      </c>
      <c r="AU1066" s="90" t="s">
        <v>92</v>
      </c>
      <c r="AV1066" s="90" t="s">
        <v>93</v>
      </c>
      <c r="AW1066" s="90" t="s">
        <v>7000</v>
      </c>
      <c r="AX1066" s="90" t="s">
        <v>11250</v>
      </c>
      <c r="AY1066" s="90" t="s">
        <v>7002</v>
      </c>
      <c r="AZ1066" s="90" t="s">
        <v>11250</v>
      </c>
      <c r="BA1066" s="90" t="s">
        <v>215</v>
      </c>
      <c r="BB1066" s="90" t="s">
        <v>11251</v>
      </c>
      <c r="BC1066" s="90" t="s">
        <v>99</v>
      </c>
      <c r="BD1066" s="90" t="s">
        <v>150</v>
      </c>
      <c r="BE1066" s="90" t="s">
        <v>61</v>
      </c>
      <c r="BF1066" s="90" t="s">
        <v>209</v>
      </c>
      <c r="BG1066" s="90" t="s">
        <v>101</v>
      </c>
    </row>
    <row r="1067" s="85" customFormat="1" ht="19" customHeight="1" spans="1:59">
      <c r="A1067" s="90" t="s">
        <v>516</v>
      </c>
      <c r="B1067" s="90" t="s">
        <v>517</v>
      </c>
      <c r="C1067" s="90" t="s">
        <v>2343</v>
      </c>
      <c r="D1067" s="90" t="s">
        <v>2344</v>
      </c>
      <c r="E1067" s="90" t="s">
        <v>2345</v>
      </c>
      <c r="F1067" s="90" t="s">
        <v>6398</v>
      </c>
      <c r="G1067" s="90" t="s">
        <v>5036</v>
      </c>
      <c r="H1067" s="90" t="s">
        <v>605</v>
      </c>
      <c r="I1067" s="90" t="s">
        <v>11252</v>
      </c>
      <c r="J1067" s="90" t="s">
        <v>11253</v>
      </c>
      <c r="K1067" s="90" t="s">
        <v>11254</v>
      </c>
      <c r="L1067" s="90" t="s">
        <v>73</v>
      </c>
      <c r="M1067" s="90" t="s">
        <v>5717</v>
      </c>
      <c r="N1067" s="90" t="s">
        <v>1681</v>
      </c>
      <c r="O1067" s="90" t="s">
        <v>610</v>
      </c>
      <c r="P1067" s="90" t="s">
        <v>611</v>
      </c>
      <c r="Q1067" s="90" t="s">
        <v>1669</v>
      </c>
      <c r="R1067" s="90" t="s">
        <v>1670</v>
      </c>
      <c r="S1067" s="90" t="s">
        <v>11255</v>
      </c>
      <c r="T1067" s="90" t="s">
        <v>119</v>
      </c>
      <c r="U1067" s="15">
        <v>0</v>
      </c>
      <c r="V1067" s="15">
        <v>90000</v>
      </c>
      <c r="W1067" s="15">
        <v>45000</v>
      </c>
      <c r="X1067" s="15">
        <v>8000</v>
      </c>
      <c r="Y1067" s="90" t="s">
        <v>143</v>
      </c>
      <c r="Z1067" s="90" t="s">
        <v>83</v>
      </c>
      <c r="AA1067" s="90" t="s">
        <v>84</v>
      </c>
      <c r="AB1067" s="90" t="s">
        <v>2352</v>
      </c>
      <c r="AC1067" s="90" t="s">
        <v>359</v>
      </c>
      <c r="AD1067" s="90" t="s">
        <v>87</v>
      </c>
      <c r="AE1067" s="90" t="s">
        <v>61</v>
      </c>
      <c r="AF1067" s="90" t="s">
        <v>61</v>
      </c>
      <c r="AG1067" s="90" t="s">
        <v>89</v>
      </c>
      <c r="AH1067" s="90" t="s">
        <v>89</v>
      </c>
      <c r="AI1067" s="90" t="s">
        <v>89</v>
      </c>
      <c r="AJ1067" s="90" t="s">
        <v>89</v>
      </c>
      <c r="AK1067" s="90" t="s">
        <v>89</v>
      </c>
      <c r="AL1067" s="90" t="s">
        <v>89</v>
      </c>
      <c r="AM1067" s="90" t="s">
        <v>89</v>
      </c>
      <c r="AN1067" s="90" t="s">
        <v>89</v>
      </c>
      <c r="AO1067" s="90" t="s">
        <v>89</v>
      </c>
      <c r="AP1067" s="90" t="s">
        <v>89</v>
      </c>
      <c r="AQ1067" s="90" t="s">
        <v>90</v>
      </c>
      <c r="AR1067" s="90" t="s">
        <v>90</v>
      </c>
      <c r="AS1067" s="90" t="s">
        <v>91</v>
      </c>
      <c r="AT1067" s="90" t="s">
        <v>92</v>
      </c>
      <c r="AU1067" s="90" t="s">
        <v>92</v>
      </c>
      <c r="AV1067" s="90" t="s">
        <v>93</v>
      </c>
      <c r="AW1067" s="90" t="s">
        <v>2353</v>
      </c>
      <c r="AX1067" s="90" t="s">
        <v>11256</v>
      </c>
      <c r="AY1067" s="90" t="s">
        <v>2355</v>
      </c>
      <c r="AZ1067" s="90" t="s">
        <v>11256</v>
      </c>
      <c r="BA1067" s="90" t="s">
        <v>97</v>
      </c>
      <c r="BB1067" s="90" t="s">
        <v>11257</v>
      </c>
      <c r="BC1067" s="90" t="s">
        <v>99</v>
      </c>
      <c r="BD1067" s="90" t="s">
        <v>150</v>
      </c>
      <c r="BE1067" s="90" t="s">
        <v>61</v>
      </c>
      <c r="BF1067" s="90" t="s">
        <v>119</v>
      </c>
      <c r="BG1067" s="90" t="s">
        <v>101</v>
      </c>
    </row>
    <row r="1068" s="85" customFormat="1" ht="19" customHeight="1" spans="1:59">
      <c r="A1068" s="90" t="s">
        <v>1774</v>
      </c>
      <c r="B1068" s="90" t="s">
        <v>1775</v>
      </c>
      <c r="C1068" s="90" t="s">
        <v>3077</v>
      </c>
      <c r="D1068" s="90" t="s">
        <v>3078</v>
      </c>
      <c r="E1068" s="90" t="s">
        <v>3346</v>
      </c>
      <c r="F1068" s="90" t="s">
        <v>4748</v>
      </c>
      <c r="G1068" s="90" t="s">
        <v>4748</v>
      </c>
      <c r="H1068" s="90" t="s">
        <v>369</v>
      </c>
      <c r="I1068" s="90" t="s">
        <v>11258</v>
      </c>
      <c r="J1068" s="90" t="s">
        <v>11259</v>
      </c>
      <c r="K1068" s="90" t="s">
        <v>11260</v>
      </c>
      <c r="L1068" s="90" t="s">
        <v>73</v>
      </c>
      <c r="M1068" s="90" t="s">
        <v>9778</v>
      </c>
      <c r="N1068" s="90" t="s">
        <v>811</v>
      </c>
      <c r="O1068" s="90" t="s">
        <v>375</v>
      </c>
      <c r="P1068" s="90" t="s">
        <v>376</v>
      </c>
      <c r="Q1068" s="90" t="s">
        <v>377</v>
      </c>
      <c r="R1068" s="90" t="s">
        <v>378</v>
      </c>
      <c r="S1068" s="90" t="s">
        <v>11261</v>
      </c>
      <c r="T1068" s="90" t="s">
        <v>380</v>
      </c>
      <c r="U1068" s="15">
        <v>0</v>
      </c>
      <c r="V1068" s="15">
        <v>270826</v>
      </c>
      <c r="W1068" s="15">
        <v>80000</v>
      </c>
      <c r="X1068" s="15">
        <v>10000</v>
      </c>
      <c r="Y1068" s="90" t="s">
        <v>143</v>
      </c>
      <c r="Z1068" s="90" t="s">
        <v>83</v>
      </c>
      <c r="AA1068" s="90" t="s">
        <v>84</v>
      </c>
      <c r="AB1068" s="90" t="s">
        <v>2151</v>
      </c>
      <c r="AC1068" s="90" t="s">
        <v>359</v>
      </c>
      <c r="AD1068" s="90" t="s">
        <v>87</v>
      </c>
      <c r="AE1068" s="90" t="s">
        <v>61</v>
      </c>
      <c r="AF1068" s="90" t="s">
        <v>61</v>
      </c>
      <c r="AG1068" s="90" t="s">
        <v>89</v>
      </c>
      <c r="AH1068" s="90" t="s">
        <v>89</v>
      </c>
      <c r="AI1068" s="90" t="s">
        <v>89</v>
      </c>
      <c r="AJ1068" s="90" t="s">
        <v>89</v>
      </c>
      <c r="AK1068" s="90" t="s">
        <v>89</v>
      </c>
      <c r="AL1068" s="90" t="s">
        <v>89</v>
      </c>
      <c r="AM1068" s="90" t="s">
        <v>89</v>
      </c>
      <c r="AN1068" s="90" t="s">
        <v>89</v>
      </c>
      <c r="AO1068" s="90" t="s">
        <v>89</v>
      </c>
      <c r="AP1068" s="90" t="s">
        <v>89</v>
      </c>
      <c r="AQ1068" s="90" t="s">
        <v>90</v>
      </c>
      <c r="AR1068" s="90" t="s">
        <v>90</v>
      </c>
      <c r="AS1068" s="90" t="s">
        <v>91</v>
      </c>
      <c r="AT1068" s="90" t="s">
        <v>92</v>
      </c>
      <c r="AU1068" s="90" t="s">
        <v>92</v>
      </c>
      <c r="AV1068" s="90" t="s">
        <v>93</v>
      </c>
      <c r="AW1068" s="90" t="s">
        <v>3352</v>
      </c>
      <c r="AX1068" s="90" t="s">
        <v>11262</v>
      </c>
      <c r="AY1068" s="90" t="s">
        <v>3354</v>
      </c>
      <c r="AZ1068" s="90" t="s">
        <v>11262</v>
      </c>
      <c r="BA1068" s="90" t="s">
        <v>215</v>
      </c>
      <c r="BB1068" s="90" t="s">
        <v>11263</v>
      </c>
      <c r="BC1068" s="90" t="s">
        <v>99</v>
      </c>
      <c r="BD1068" s="90" t="s">
        <v>150</v>
      </c>
      <c r="BE1068" s="90" t="s">
        <v>61</v>
      </c>
      <c r="BF1068" s="90" t="s">
        <v>380</v>
      </c>
      <c r="BG1068" s="90" t="s">
        <v>101</v>
      </c>
    </row>
    <row r="1069" s="85" customFormat="1" ht="19" customHeight="1" spans="1:59">
      <c r="A1069" s="90" t="s">
        <v>646</v>
      </c>
      <c r="B1069" s="90" t="s">
        <v>647</v>
      </c>
      <c r="C1069" s="90" t="s">
        <v>5238</v>
      </c>
      <c r="D1069" s="90" t="s">
        <v>5239</v>
      </c>
      <c r="E1069" s="90" t="s">
        <v>11264</v>
      </c>
      <c r="F1069" s="90" t="s">
        <v>11265</v>
      </c>
      <c r="G1069" s="90" t="s">
        <v>975</v>
      </c>
      <c r="H1069" s="90" t="s">
        <v>109</v>
      </c>
      <c r="I1069" s="90" t="s">
        <v>11266</v>
      </c>
      <c r="J1069" s="90" t="s">
        <v>11267</v>
      </c>
      <c r="K1069" s="90" t="s">
        <v>11268</v>
      </c>
      <c r="L1069" s="90" t="s">
        <v>73</v>
      </c>
      <c r="M1069" s="90" t="s">
        <v>11269</v>
      </c>
      <c r="N1069" s="90" t="s">
        <v>11270</v>
      </c>
      <c r="O1069" s="90" t="s">
        <v>2779</v>
      </c>
      <c r="P1069" s="90" t="s">
        <v>2780</v>
      </c>
      <c r="Q1069" s="90" t="s">
        <v>259</v>
      </c>
      <c r="R1069" s="90" t="s">
        <v>260</v>
      </c>
      <c r="S1069" s="90" t="s">
        <v>11271</v>
      </c>
      <c r="T1069" s="90" t="s">
        <v>262</v>
      </c>
      <c r="U1069" s="15">
        <v>0</v>
      </c>
      <c r="V1069" s="15">
        <v>8000</v>
      </c>
      <c r="W1069" s="15">
        <v>4000</v>
      </c>
      <c r="X1069" s="15">
        <v>1000</v>
      </c>
      <c r="Y1069" s="90" t="s">
        <v>143</v>
      </c>
      <c r="Z1069" s="90" t="s">
        <v>83</v>
      </c>
      <c r="AA1069" s="90" t="s">
        <v>84</v>
      </c>
      <c r="AB1069" s="90" t="s">
        <v>11272</v>
      </c>
      <c r="AC1069" s="90" t="s">
        <v>191</v>
      </c>
      <c r="AD1069" s="90" t="s">
        <v>87</v>
      </c>
      <c r="AE1069" s="90" t="s">
        <v>61</v>
      </c>
      <c r="AF1069" s="90" t="s">
        <v>61</v>
      </c>
      <c r="AG1069" s="90" t="s">
        <v>89</v>
      </c>
      <c r="AH1069" s="90" t="s">
        <v>89</v>
      </c>
      <c r="AI1069" s="90" t="s">
        <v>89</v>
      </c>
      <c r="AJ1069" s="90" t="s">
        <v>89</v>
      </c>
      <c r="AK1069" s="90" t="s">
        <v>89</v>
      </c>
      <c r="AL1069" s="90" t="s">
        <v>89</v>
      </c>
      <c r="AM1069" s="90" t="s">
        <v>89</v>
      </c>
      <c r="AN1069" s="90" t="s">
        <v>89</v>
      </c>
      <c r="AO1069" s="90" t="s">
        <v>89</v>
      </c>
      <c r="AP1069" s="90" t="s">
        <v>89</v>
      </c>
      <c r="AQ1069" s="90" t="s">
        <v>90</v>
      </c>
      <c r="AR1069" s="90" t="s">
        <v>90</v>
      </c>
      <c r="AS1069" s="90" t="s">
        <v>91</v>
      </c>
      <c r="AT1069" s="90" t="s">
        <v>92</v>
      </c>
      <c r="AU1069" s="90" t="s">
        <v>92</v>
      </c>
      <c r="AV1069" s="90" t="s">
        <v>93</v>
      </c>
      <c r="AW1069" s="90" t="s">
        <v>11273</v>
      </c>
      <c r="AX1069" s="90" t="s">
        <v>11274</v>
      </c>
      <c r="AY1069" s="90" t="s">
        <v>11275</v>
      </c>
      <c r="AZ1069" s="90" t="s">
        <v>11274</v>
      </c>
      <c r="BA1069" s="90" t="s">
        <v>215</v>
      </c>
      <c r="BB1069" s="90" t="s">
        <v>11276</v>
      </c>
      <c r="BC1069" s="90" t="s">
        <v>99</v>
      </c>
      <c r="BD1069" s="90" t="s">
        <v>150</v>
      </c>
      <c r="BE1069" s="90" t="s">
        <v>61</v>
      </c>
      <c r="BF1069" s="90" t="s">
        <v>262</v>
      </c>
      <c r="BG1069" s="90" t="s">
        <v>101</v>
      </c>
    </row>
    <row r="1070" s="85" customFormat="1" ht="19" customHeight="1" spans="1:59">
      <c r="A1070" s="90" t="s">
        <v>267</v>
      </c>
      <c r="B1070" s="90" t="s">
        <v>268</v>
      </c>
      <c r="C1070" s="90" t="s">
        <v>2417</v>
      </c>
      <c r="D1070" s="90" t="s">
        <v>2418</v>
      </c>
      <c r="E1070" s="90" t="s">
        <v>11277</v>
      </c>
      <c r="F1070" s="90" t="s">
        <v>11278</v>
      </c>
      <c r="G1070" s="90" t="s">
        <v>272</v>
      </c>
      <c r="H1070" s="90" t="s">
        <v>69</v>
      </c>
      <c r="I1070" s="90" t="s">
        <v>11279</v>
      </c>
      <c r="J1070" s="90" t="s">
        <v>11280</v>
      </c>
      <c r="K1070" s="90" t="s">
        <v>654</v>
      </c>
      <c r="L1070" s="90" t="s">
        <v>73</v>
      </c>
      <c r="M1070" s="90" t="s">
        <v>4428</v>
      </c>
      <c r="N1070" s="90" t="s">
        <v>5390</v>
      </c>
      <c r="O1070" s="90" t="s">
        <v>76</v>
      </c>
      <c r="P1070" s="90" t="s">
        <v>77</v>
      </c>
      <c r="Q1070" s="90" t="s">
        <v>277</v>
      </c>
      <c r="R1070" s="90" t="s">
        <v>278</v>
      </c>
      <c r="S1070" s="90" t="s">
        <v>11281</v>
      </c>
      <c r="T1070" s="90" t="s">
        <v>328</v>
      </c>
      <c r="U1070" s="15">
        <v>0</v>
      </c>
      <c r="V1070" s="15">
        <v>52202.53</v>
      </c>
      <c r="W1070" s="15">
        <v>51127</v>
      </c>
      <c r="X1070" s="15">
        <v>51127</v>
      </c>
      <c r="Y1070" s="90" t="s">
        <v>82</v>
      </c>
      <c r="Z1070" s="90" t="s">
        <v>83</v>
      </c>
      <c r="AA1070" s="90" t="s">
        <v>84</v>
      </c>
      <c r="AB1070" s="90" t="s">
        <v>11282</v>
      </c>
      <c r="AC1070" s="90" t="s">
        <v>191</v>
      </c>
      <c r="AD1070" s="90" t="s">
        <v>87</v>
      </c>
      <c r="AE1070" s="90" t="s">
        <v>61</v>
      </c>
      <c r="AF1070" s="90" t="s">
        <v>61</v>
      </c>
      <c r="AG1070" s="90" t="s">
        <v>88</v>
      </c>
      <c r="AH1070" s="90" t="s">
        <v>88</v>
      </c>
      <c r="AI1070" s="90" t="s">
        <v>88</v>
      </c>
      <c r="AJ1070" s="90" t="s">
        <v>88</v>
      </c>
      <c r="AK1070" s="90" t="s">
        <v>88</v>
      </c>
      <c r="AL1070" s="90" t="s">
        <v>89</v>
      </c>
      <c r="AM1070" s="90" t="s">
        <v>88</v>
      </c>
      <c r="AN1070" s="90" t="s">
        <v>88</v>
      </c>
      <c r="AO1070" s="90" t="s">
        <v>88</v>
      </c>
      <c r="AP1070" s="90" t="s">
        <v>88</v>
      </c>
      <c r="AQ1070" s="90" t="s">
        <v>90</v>
      </c>
      <c r="AR1070" s="90" t="s">
        <v>90</v>
      </c>
      <c r="AS1070" s="90" t="s">
        <v>91</v>
      </c>
      <c r="AT1070" s="90" t="s">
        <v>92</v>
      </c>
      <c r="AU1070" s="90" t="s">
        <v>92</v>
      </c>
      <c r="AV1070" s="90" t="s">
        <v>93</v>
      </c>
      <c r="AW1070" s="90" t="s">
        <v>11283</v>
      </c>
      <c r="AX1070" s="90" t="s">
        <v>11284</v>
      </c>
      <c r="AY1070" s="90" t="s">
        <v>11285</v>
      </c>
      <c r="AZ1070" s="90" t="s">
        <v>11284</v>
      </c>
      <c r="BA1070" s="90" t="s">
        <v>97</v>
      </c>
      <c r="BB1070" s="90" t="s">
        <v>11286</v>
      </c>
      <c r="BC1070" s="90" t="s">
        <v>99</v>
      </c>
      <c r="BD1070" s="90" t="s">
        <v>100</v>
      </c>
      <c r="BE1070" s="90" t="s">
        <v>61</v>
      </c>
      <c r="BF1070" s="90" t="s">
        <v>328</v>
      </c>
      <c r="BG1070" s="90" t="s">
        <v>101</v>
      </c>
    </row>
    <row r="1071" s="85" customFormat="1" ht="19" customHeight="1" spans="1:59">
      <c r="A1071" s="90" t="s">
        <v>174</v>
      </c>
      <c r="B1071" s="90" t="s">
        <v>175</v>
      </c>
      <c r="C1071" s="90" t="s">
        <v>176</v>
      </c>
      <c r="D1071" s="90" t="s">
        <v>177</v>
      </c>
      <c r="E1071" s="90" t="s">
        <v>11287</v>
      </c>
      <c r="F1071" s="90" t="s">
        <v>1843</v>
      </c>
      <c r="G1071" s="90" t="s">
        <v>893</v>
      </c>
      <c r="H1071" s="90" t="s">
        <v>109</v>
      </c>
      <c r="I1071" s="90" t="s">
        <v>11288</v>
      </c>
      <c r="J1071" s="90" t="s">
        <v>11289</v>
      </c>
      <c r="K1071" s="90" t="s">
        <v>11290</v>
      </c>
      <c r="L1071" s="90" t="s">
        <v>73</v>
      </c>
      <c r="M1071" s="90" t="s">
        <v>508</v>
      </c>
      <c r="N1071" s="90" t="s">
        <v>1276</v>
      </c>
      <c r="O1071" s="90" t="s">
        <v>2295</v>
      </c>
      <c r="P1071" s="90" t="s">
        <v>2296</v>
      </c>
      <c r="Q1071" s="90" t="s">
        <v>11291</v>
      </c>
      <c r="R1071" s="90" t="s">
        <v>11292</v>
      </c>
      <c r="S1071" s="90" t="s">
        <v>11293</v>
      </c>
      <c r="T1071" s="90" t="s">
        <v>380</v>
      </c>
      <c r="U1071" s="15">
        <v>0</v>
      </c>
      <c r="V1071" s="15">
        <v>2500</v>
      </c>
      <c r="W1071" s="15">
        <v>2000</v>
      </c>
      <c r="X1071" s="15">
        <v>2000</v>
      </c>
      <c r="Y1071" s="90" t="s">
        <v>82</v>
      </c>
      <c r="Z1071" s="90" t="s">
        <v>83</v>
      </c>
      <c r="AA1071" s="90" t="s">
        <v>84</v>
      </c>
      <c r="AB1071" s="90" t="s">
        <v>11294</v>
      </c>
      <c r="AC1071" s="90" t="s">
        <v>121</v>
      </c>
      <c r="AD1071" s="90" t="s">
        <v>87</v>
      </c>
      <c r="AE1071" s="90" t="s">
        <v>61</v>
      </c>
      <c r="AF1071" s="90" t="s">
        <v>61</v>
      </c>
      <c r="AG1071" s="90" t="s">
        <v>89</v>
      </c>
      <c r="AH1071" s="90" t="s">
        <v>89</v>
      </c>
      <c r="AI1071" s="90" t="s">
        <v>89</v>
      </c>
      <c r="AJ1071" s="90" t="s">
        <v>88</v>
      </c>
      <c r="AK1071" s="90" t="s">
        <v>88</v>
      </c>
      <c r="AL1071" s="90" t="s">
        <v>88</v>
      </c>
      <c r="AM1071" s="90" t="s">
        <v>88</v>
      </c>
      <c r="AN1071" s="90" t="s">
        <v>88</v>
      </c>
      <c r="AO1071" s="90" t="s">
        <v>88</v>
      </c>
      <c r="AP1071" s="90" t="s">
        <v>89</v>
      </c>
      <c r="AQ1071" s="90" t="s">
        <v>90</v>
      </c>
      <c r="AR1071" s="90" t="s">
        <v>90</v>
      </c>
      <c r="AS1071" s="90" t="s">
        <v>91</v>
      </c>
      <c r="AT1071" s="90" t="s">
        <v>92</v>
      </c>
      <c r="AU1071" s="90" t="s">
        <v>92</v>
      </c>
      <c r="AV1071" s="90" t="s">
        <v>93</v>
      </c>
      <c r="AW1071" s="90" t="s">
        <v>11295</v>
      </c>
      <c r="AX1071" s="90" t="s">
        <v>11296</v>
      </c>
      <c r="AY1071" s="90" t="s">
        <v>11297</v>
      </c>
      <c r="AZ1071" s="90" t="s">
        <v>11296</v>
      </c>
      <c r="BA1071" s="90" t="s">
        <v>97</v>
      </c>
      <c r="BB1071" s="90" t="s">
        <v>11298</v>
      </c>
      <c r="BC1071" s="90" t="s">
        <v>99</v>
      </c>
      <c r="BD1071" s="90" t="s">
        <v>100</v>
      </c>
      <c r="BE1071" s="90" t="s">
        <v>61</v>
      </c>
      <c r="BF1071" s="90" t="s">
        <v>380</v>
      </c>
      <c r="BG1071" s="90" t="s">
        <v>101</v>
      </c>
    </row>
    <row r="1072" s="85" customFormat="1" ht="19" customHeight="1" spans="1:59">
      <c r="A1072" s="90" t="s">
        <v>441</v>
      </c>
      <c r="B1072" s="90" t="s">
        <v>442</v>
      </c>
      <c r="C1072" s="90" t="s">
        <v>4676</v>
      </c>
      <c r="D1072" s="90" t="s">
        <v>4677</v>
      </c>
      <c r="E1072" s="90" t="s">
        <v>11299</v>
      </c>
      <c r="F1072" s="90" t="s">
        <v>11300</v>
      </c>
      <c r="G1072" s="90" t="s">
        <v>942</v>
      </c>
      <c r="H1072" s="90" t="s">
        <v>943</v>
      </c>
      <c r="I1072" s="90" t="s">
        <v>3893</v>
      </c>
      <c r="J1072" s="90" t="s">
        <v>11301</v>
      </c>
      <c r="K1072" s="90" t="s">
        <v>3895</v>
      </c>
      <c r="L1072" s="90" t="s">
        <v>73</v>
      </c>
      <c r="M1072" s="90" t="s">
        <v>3896</v>
      </c>
      <c r="N1072" s="90" t="s">
        <v>811</v>
      </c>
      <c r="O1072" s="90" t="s">
        <v>2076</v>
      </c>
      <c r="P1072" s="90" t="s">
        <v>2077</v>
      </c>
      <c r="Q1072" s="90" t="s">
        <v>2078</v>
      </c>
      <c r="R1072" s="90" t="s">
        <v>2079</v>
      </c>
      <c r="S1072" s="90" t="s">
        <v>3897</v>
      </c>
      <c r="T1072" s="90" t="s">
        <v>209</v>
      </c>
      <c r="U1072" s="15">
        <v>6881.6</v>
      </c>
      <c r="V1072" s="15">
        <v>66187</v>
      </c>
      <c r="W1072" s="15">
        <v>39468</v>
      </c>
      <c r="X1072" s="15">
        <v>14674</v>
      </c>
      <c r="Y1072" s="90" t="s">
        <v>143</v>
      </c>
      <c r="Z1072" s="90" t="s">
        <v>83</v>
      </c>
      <c r="AA1072" s="90" t="s">
        <v>84</v>
      </c>
      <c r="AB1072" s="90" t="s">
        <v>11302</v>
      </c>
      <c r="AC1072" s="90" t="s">
        <v>359</v>
      </c>
      <c r="AD1072" s="90" t="s">
        <v>87</v>
      </c>
      <c r="AE1072" s="90" t="s">
        <v>61</v>
      </c>
      <c r="AF1072" s="90" t="s">
        <v>61</v>
      </c>
      <c r="AG1072" s="90" t="s">
        <v>89</v>
      </c>
      <c r="AH1072" s="90" t="s">
        <v>89</v>
      </c>
      <c r="AI1072" s="90" t="s">
        <v>89</v>
      </c>
      <c r="AJ1072" s="90" t="s">
        <v>89</v>
      </c>
      <c r="AK1072" s="90" t="s">
        <v>89</v>
      </c>
      <c r="AL1072" s="90" t="s">
        <v>89</v>
      </c>
      <c r="AM1072" s="90" t="s">
        <v>89</v>
      </c>
      <c r="AN1072" s="90" t="s">
        <v>89</v>
      </c>
      <c r="AO1072" s="90" t="s">
        <v>89</v>
      </c>
      <c r="AP1072" s="90" t="s">
        <v>89</v>
      </c>
      <c r="AQ1072" s="90" t="s">
        <v>90</v>
      </c>
      <c r="AR1072" s="90" t="s">
        <v>90</v>
      </c>
      <c r="AS1072" s="90" t="s">
        <v>91</v>
      </c>
      <c r="AT1072" s="90" t="s">
        <v>92</v>
      </c>
      <c r="AU1072" s="90" t="s">
        <v>92</v>
      </c>
      <c r="AV1072" s="90" t="s">
        <v>93</v>
      </c>
      <c r="AW1072" s="90" t="s">
        <v>11303</v>
      </c>
      <c r="AX1072" s="90" t="s">
        <v>11304</v>
      </c>
      <c r="AY1072" s="90" t="s">
        <v>11305</v>
      </c>
      <c r="AZ1072" s="90" t="s">
        <v>11304</v>
      </c>
      <c r="BA1072" s="90" t="s">
        <v>97</v>
      </c>
      <c r="BB1072" s="90" t="s">
        <v>11306</v>
      </c>
      <c r="BC1072" s="90" t="s">
        <v>99</v>
      </c>
      <c r="BD1072" s="90" t="s">
        <v>150</v>
      </c>
      <c r="BE1072" s="90" t="s">
        <v>61</v>
      </c>
      <c r="BF1072" s="90" t="s">
        <v>209</v>
      </c>
      <c r="BG1072" s="90" t="s">
        <v>101</v>
      </c>
    </row>
    <row r="1073" s="85" customFormat="1" ht="19" customHeight="1" spans="1:59">
      <c r="A1073" s="90" t="s">
        <v>419</v>
      </c>
      <c r="B1073" s="90" t="s">
        <v>420</v>
      </c>
      <c r="C1073" s="90" t="s">
        <v>3445</v>
      </c>
      <c r="D1073" s="90" t="s">
        <v>3446</v>
      </c>
      <c r="E1073" s="90" t="s">
        <v>11307</v>
      </c>
      <c r="F1073" s="90" t="s">
        <v>2447</v>
      </c>
      <c r="G1073" s="90" t="s">
        <v>2447</v>
      </c>
      <c r="H1073" s="90" t="s">
        <v>369</v>
      </c>
      <c r="I1073" s="90" t="s">
        <v>11308</v>
      </c>
      <c r="J1073" s="90" t="s">
        <v>11309</v>
      </c>
      <c r="K1073" s="90" t="s">
        <v>4375</v>
      </c>
      <c r="L1073" s="90" t="s">
        <v>73</v>
      </c>
      <c r="M1073" s="90" t="s">
        <v>3199</v>
      </c>
      <c r="N1073" s="90" t="s">
        <v>527</v>
      </c>
      <c r="O1073" s="90" t="s">
        <v>1739</v>
      </c>
      <c r="P1073" s="90" t="s">
        <v>1740</v>
      </c>
      <c r="Q1073" s="90" t="s">
        <v>377</v>
      </c>
      <c r="R1073" s="90" t="s">
        <v>378</v>
      </c>
      <c r="S1073" s="90" t="s">
        <v>11310</v>
      </c>
      <c r="T1073" s="90" t="s">
        <v>380</v>
      </c>
      <c r="U1073" s="15">
        <v>0</v>
      </c>
      <c r="V1073" s="15">
        <v>274316</v>
      </c>
      <c r="W1073" s="15">
        <v>89659</v>
      </c>
      <c r="X1073" s="15">
        <v>33740</v>
      </c>
      <c r="Y1073" s="90" t="s">
        <v>143</v>
      </c>
      <c r="Z1073" s="90" t="s">
        <v>83</v>
      </c>
      <c r="AA1073" s="90" t="s">
        <v>84</v>
      </c>
      <c r="AB1073" s="90" t="s">
        <v>381</v>
      </c>
      <c r="AC1073" s="90" t="s">
        <v>145</v>
      </c>
      <c r="AD1073" s="90" t="s">
        <v>87</v>
      </c>
      <c r="AE1073" s="90" t="s">
        <v>61</v>
      </c>
      <c r="AF1073" s="90" t="s">
        <v>61</v>
      </c>
      <c r="AG1073" s="90" t="s">
        <v>89</v>
      </c>
      <c r="AH1073" s="90" t="s">
        <v>89</v>
      </c>
      <c r="AI1073" s="90" t="s">
        <v>89</v>
      </c>
      <c r="AJ1073" s="90" t="s">
        <v>89</v>
      </c>
      <c r="AK1073" s="90" t="s">
        <v>88</v>
      </c>
      <c r="AL1073" s="90" t="s">
        <v>89</v>
      </c>
      <c r="AM1073" s="90" t="s">
        <v>89</v>
      </c>
      <c r="AN1073" s="90" t="s">
        <v>89</v>
      </c>
      <c r="AO1073" s="90" t="s">
        <v>89</v>
      </c>
      <c r="AP1073" s="90" t="s">
        <v>89</v>
      </c>
      <c r="AQ1073" s="90" t="s">
        <v>90</v>
      </c>
      <c r="AR1073" s="90" t="s">
        <v>90</v>
      </c>
      <c r="AS1073" s="90" t="s">
        <v>91</v>
      </c>
      <c r="AT1073" s="90" t="s">
        <v>92</v>
      </c>
      <c r="AU1073" s="90" t="s">
        <v>92</v>
      </c>
      <c r="AV1073" s="90" t="s">
        <v>93</v>
      </c>
      <c r="AW1073" s="90" t="s">
        <v>11311</v>
      </c>
      <c r="AX1073" s="90" t="s">
        <v>11312</v>
      </c>
      <c r="AY1073" s="90" t="s">
        <v>11313</v>
      </c>
      <c r="AZ1073" s="90" t="s">
        <v>11312</v>
      </c>
      <c r="BA1073" s="90" t="s">
        <v>97</v>
      </c>
      <c r="BB1073" s="90" t="s">
        <v>11314</v>
      </c>
      <c r="BC1073" s="90" t="s">
        <v>99</v>
      </c>
      <c r="BD1073" s="90" t="s">
        <v>150</v>
      </c>
      <c r="BE1073" s="90" t="s">
        <v>61</v>
      </c>
      <c r="BF1073" s="90" t="s">
        <v>380</v>
      </c>
      <c r="BG1073" s="90" t="s">
        <v>101</v>
      </c>
    </row>
    <row r="1074" s="85" customFormat="1" ht="19" customHeight="1" spans="1:59">
      <c r="A1074" s="90" t="s">
        <v>102</v>
      </c>
      <c r="B1074" s="90" t="s">
        <v>103</v>
      </c>
      <c r="C1074" s="90" t="s">
        <v>921</v>
      </c>
      <c r="D1074" s="90" t="s">
        <v>922</v>
      </c>
      <c r="E1074" s="90" t="s">
        <v>9377</v>
      </c>
      <c r="F1074" s="90" t="s">
        <v>9378</v>
      </c>
      <c r="G1074" s="90" t="s">
        <v>2024</v>
      </c>
      <c r="H1074" s="90" t="s">
        <v>369</v>
      </c>
      <c r="I1074" s="90" t="s">
        <v>11315</v>
      </c>
      <c r="J1074" s="90" t="s">
        <v>11316</v>
      </c>
      <c r="K1074" s="90" t="s">
        <v>11317</v>
      </c>
      <c r="L1074" s="90" t="s">
        <v>73</v>
      </c>
      <c r="M1074" s="90" t="s">
        <v>74</v>
      </c>
      <c r="N1074" s="90" t="s">
        <v>880</v>
      </c>
      <c r="O1074" s="90" t="s">
        <v>1739</v>
      </c>
      <c r="P1074" s="90" t="s">
        <v>1740</v>
      </c>
      <c r="Q1074" s="90" t="s">
        <v>377</v>
      </c>
      <c r="R1074" s="90" t="s">
        <v>378</v>
      </c>
      <c r="S1074" s="90" t="s">
        <v>11318</v>
      </c>
      <c r="T1074" s="90" t="s">
        <v>380</v>
      </c>
      <c r="U1074" s="15">
        <v>0</v>
      </c>
      <c r="V1074" s="15">
        <v>44700</v>
      </c>
      <c r="W1074" s="15">
        <v>18000</v>
      </c>
      <c r="X1074" s="15">
        <v>8000</v>
      </c>
      <c r="Y1074" s="90" t="s">
        <v>82</v>
      </c>
      <c r="Z1074" s="90" t="s">
        <v>83</v>
      </c>
      <c r="AA1074" s="90" t="s">
        <v>84</v>
      </c>
      <c r="AB1074" s="90" t="s">
        <v>9378</v>
      </c>
      <c r="AC1074" s="90" t="s">
        <v>191</v>
      </c>
      <c r="AD1074" s="90" t="s">
        <v>87</v>
      </c>
      <c r="AE1074" s="90" t="s">
        <v>61</v>
      </c>
      <c r="AF1074" s="90" t="s">
        <v>61</v>
      </c>
      <c r="AG1074" s="90" t="s">
        <v>89</v>
      </c>
      <c r="AH1074" s="90" t="s">
        <v>89</v>
      </c>
      <c r="AI1074" s="90" t="s">
        <v>88</v>
      </c>
      <c r="AJ1074" s="90" t="s">
        <v>88</v>
      </c>
      <c r="AK1074" s="90" t="s">
        <v>88</v>
      </c>
      <c r="AL1074" s="90" t="s">
        <v>88</v>
      </c>
      <c r="AM1074" s="90" t="s">
        <v>88</v>
      </c>
      <c r="AN1074" s="90" t="s">
        <v>88</v>
      </c>
      <c r="AO1074" s="90" t="s">
        <v>88</v>
      </c>
      <c r="AP1074" s="90" t="s">
        <v>89</v>
      </c>
      <c r="AQ1074" s="90" t="s">
        <v>90</v>
      </c>
      <c r="AR1074" s="90" t="s">
        <v>90</v>
      </c>
      <c r="AS1074" s="90" t="s">
        <v>91</v>
      </c>
      <c r="AT1074" s="90" t="s">
        <v>92</v>
      </c>
      <c r="AU1074" s="90" t="s">
        <v>92</v>
      </c>
      <c r="AV1074" s="90" t="s">
        <v>93</v>
      </c>
      <c r="AW1074" s="90" t="s">
        <v>9383</v>
      </c>
      <c r="AX1074" s="90" t="s">
        <v>11319</v>
      </c>
      <c r="AY1074" s="90" t="s">
        <v>9385</v>
      </c>
      <c r="AZ1074" s="90" t="s">
        <v>11319</v>
      </c>
      <c r="BA1074" s="90" t="s">
        <v>97</v>
      </c>
      <c r="BB1074" s="90" t="s">
        <v>11320</v>
      </c>
      <c r="BC1074" s="90" t="s">
        <v>99</v>
      </c>
      <c r="BD1074" s="90" t="s">
        <v>100</v>
      </c>
      <c r="BE1074" s="90" t="s">
        <v>61</v>
      </c>
      <c r="BF1074" s="90" t="s">
        <v>380</v>
      </c>
      <c r="BG1074" s="90" t="s">
        <v>101</v>
      </c>
    </row>
    <row r="1075" s="85" customFormat="1" ht="19" customHeight="1" spans="1:59">
      <c r="A1075" s="90" t="s">
        <v>1564</v>
      </c>
      <c r="B1075" s="90" t="s">
        <v>1565</v>
      </c>
      <c r="C1075" s="90" t="s">
        <v>6419</v>
      </c>
      <c r="D1075" s="90" t="s">
        <v>6420</v>
      </c>
      <c r="E1075" s="90" t="s">
        <v>6421</v>
      </c>
      <c r="F1075" s="90" t="s">
        <v>6422</v>
      </c>
      <c r="G1075" s="90" t="s">
        <v>1890</v>
      </c>
      <c r="H1075" s="90" t="s">
        <v>109</v>
      </c>
      <c r="I1075" s="90" t="s">
        <v>11321</v>
      </c>
      <c r="J1075" s="90" t="s">
        <v>11322</v>
      </c>
      <c r="K1075" s="90" t="s">
        <v>11323</v>
      </c>
      <c r="L1075" s="90" t="s">
        <v>73</v>
      </c>
      <c r="M1075" s="90" t="s">
        <v>6947</v>
      </c>
      <c r="N1075" s="90" t="s">
        <v>203</v>
      </c>
      <c r="O1075" s="90" t="s">
        <v>204</v>
      </c>
      <c r="P1075" s="90" t="s">
        <v>205</v>
      </c>
      <c r="Q1075" s="90" t="s">
        <v>3480</v>
      </c>
      <c r="R1075" s="90" t="s">
        <v>3481</v>
      </c>
      <c r="S1075" s="90" t="s">
        <v>11324</v>
      </c>
      <c r="T1075" s="90" t="s">
        <v>380</v>
      </c>
      <c r="U1075" s="15">
        <v>0</v>
      </c>
      <c r="V1075" s="15">
        <v>2980</v>
      </c>
      <c r="W1075" s="15">
        <v>1380</v>
      </c>
      <c r="X1075" s="15">
        <v>1380</v>
      </c>
      <c r="Y1075" s="90" t="s">
        <v>82</v>
      </c>
      <c r="Z1075" s="90" t="s">
        <v>83</v>
      </c>
      <c r="AA1075" s="90" t="s">
        <v>84</v>
      </c>
      <c r="AB1075" s="90" t="s">
        <v>6422</v>
      </c>
      <c r="AC1075" s="90" t="s">
        <v>211</v>
      </c>
      <c r="AD1075" s="90" t="s">
        <v>87</v>
      </c>
      <c r="AE1075" s="90" t="s">
        <v>61</v>
      </c>
      <c r="AF1075" s="90" t="s">
        <v>61</v>
      </c>
      <c r="AG1075" s="90" t="s">
        <v>89</v>
      </c>
      <c r="AH1075" s="90" t="s">
        <v>89</v>
      </c>
      <c r="AI1075" s="90" t="s">
        <v>88</v>
      </c>
      <c r="AJ1075" s="90" t="s">
        <v>88</v>
      </c>
      <c r="AK1075" s="90" t="s">
        <v>88</v>
      </c>
      <c r="AL1075" s="90" t="s">
        <v>88</v>
      </c>
      <c r="AM1075" s="90" t="s">
        <v>88</v>
      </c>
      <c r="AN1075" s="90" t="s">
        <v>88</v>
      </c>
      <c r="AO1075" s="90" t="s">
        <v>88</v>
      </c>
      <c r="AP1075" s="90" t="s">
        <v>89</v>
      </c>
      <c r="AQ1075" s="90" t="s">
        <v>90</v>
      </c>
      <c r="AR1075" s="90" t="s">
        <v>90</v>
      </c>
      <c r="AS1075" s="90" t="s">
        <v>91</v>
      </c>
      <c r="AT1075" s="90" t="s">
        <v>92</v>
      </c>
      <c r="AU1075" s="90" t="s">
        <v>92</v>
      </c>
      <c r="AV1075" s="90" t="s">
        <v>93</v>
      </c>
      <c r="AW1075" s="90" t="s">
        <v>6427</v>
      </c>
      <c r="AX1075" s="90" t="s">
        <v>11325</v>
      </c>
      <c r="AY1075" s="90" t="s">
        <v>456</v>
      </c>
      <c r="AZ1075" s="90" t="s">
        <v>11325</v>
      </c>
      <c r="BA1075" s="90" t="s">
        <v>97</v>
      </c>
      <c r="BB1075" s="90" t="s">
        <v>11326</v>
      </c>
      <c r="BC1075" s="90" t="s">
        <v>99</v>
      </c>
      <c r="BD1075" s="90" t="s">
        <v>100</v>
      </c>
      <c r="BE1075" s="90" t="s">
        <v>61</v>
      </c>
      <c r="BF1075" s="90" t="s">
        <v>380</v>
      </c>
      <c r="BG1075" s="90" t="s">
        <v>101</v>
      </c>
    </row>
    <row r="1076" s="85" customFormat="1" ht="19" customHeight="1" spans="1:59">
      <c r="A1076" s="90" t="s">
        <v>226</v>
      </c>
      <c r="B1076" s="90" t="s">
        <v>227</v>
      </c>
      <c r="C1076" s="90" t="s">
        <v>364</v>
      </c>
      <c r="D1076" s="90" t="s">
        <v>365</v>
      </c>
      <c r="E1076" s="90" t="s">
        <v>7325</v>
      </c>
      <c r="F1076" s="90" t="s">
        <v>7326</v>
      </c>
      <c r="G1076" s="90" t="s">
        <v>322</v>
      </c>
      <c r="H1076" s="90" t="s">
        <v>69</v>
      </c>
      <c r="I1076" s="90" t="s">
        <v>11327</v>
      </c>
      <c r="J1076" s="90" t="s">
        <v>11328</v>
      </c>
      <c r="K1076" s="90" t="s">
        <v>625</v>
      </c>
      <c r="L1076" s="90" t="s">
        <v>73</v>
      </c>
      <c r="M1076" s="90" t="s">
        <v>74</v>
      </c>
      <c r="N1076" s="90" t="s">
        <v>326</v>
      </c>
      <c r="O1076" s="90" t="s">
        <v>76</v>
      </c>
      <c r="P1076" s="90" t="s">
        <v>77</v>
      </c>
      <c r="Q1076" s="90" t="s">
        <v>277</v>
      </c>
      <c r="R1076" s="90" t="s">
        <v>278</v>
      </c>
      <c r="S1076" s="90" t="s">
        <v>11329</v>
      </c>
      <c r="T1076" s="90" t="s">
        <v>11330</v>
      </c>
      <c r="U1076" s="15">
        <v>0</v>
      </c>
      <c r="V1076" s="15">
        <v>2981.32</v>
      </c>
      <c r="W1076" s="15">
        <v>2920</v>
      </c>
      <c r="X1076" s="15">
        <v>2920</v>
      </c>
      <c r="Y1076" s="90" t="s">
        <v>82</v>
      </c>
      <c r="Z1076" s="90" t="s">
        <v>83</v>
      </c>
      <c r="AA1076" s="90" t="s">
        <v>84</v>
      </c>
      <c r="AB1076" s="90" t="s">
        <v>7326</v>
      </c>
      <c r="AC1076" s="90" t="s">
        <v>121</v>
      </c>
      <c r="AD1076" s="90" t="s">
        <v>87</v>
      </c>
      <c r="AE1076" s="90" t="s">
        <v>61</v>
      </c>
      <c r="AF1076" s="90" t="s">
        <v>61</v>
      </c>
      <c r="AG1076" s="90" t="s">
        <v>89</v>
      </c>
      <c r="AH1076" s="90" t="s">
        <v>89</v>
      </c>
      <c r="AI1076" s="90" t="s">
        <v>89</v>
      </c>
      <c r="AJ1076" s="90" t="s">
        <v>89</v>
      </c>
      <c r="AK1076" s="90" t="s">
        <v>89</v>
      </c>
      <c r="AL1076" s="90" t="s">
        <v>89</v>
      </c>
      <c r="AM1076" s="90" t="s">
        <v>89</v>
      </c>
      <c r="AN1076" s="90" t="s">
        <v>89</v>
      </c>
      <c r="AO1076" s="90" t="s">
        <v>89</v>
      </c>
      <c r="AP1076" s="90" t="s">
        <v>89</v>
      </c>
      <c r="AQ1076" s="90" t="s">
        <v>90</v>
      </c>
      <c r="AR1076" s="90" t="s">
        <v>90</v>
      </c>
      <c r="AS1076" s="90" t="s">
        <v>91</v>
      </c>
      <c r="AT1076" s="90" t="s">
        <v>92</v>
      </c>
      <c r="AU1076" s="90" t="s">
        <v>92</v>
      </c>
      <c r="AV1076" s="90" t="s">
        <v>93</v>
      </c>
      <c r="AW1076" s="90" t="s">
        <v>7330</v>
      </c>
      <c r="AX1076" s="90" t="s">
        <v>11331</v>
      </c>
      <c r="AY1076" s="90" t="s">
        <v>7332</v>
      </c>
      <c r="AZ1076" s="90" t="s">
        <v>11331</v>
      </c>
      <c r="BA1076" s="90" t="s">
        <v>97</v>
      </c>
      <c r="BB1076" s="90" t="s">
        <v>11332</v>
      </c>
      <c r="BC1076" s="90" t="s">
        <v>99</v>
      </c>
      <c r="BD1076" s="90" t="s">
        <v>100</v>
      </c>
      <c r="BE1076" s="90" t="s">
        <v>61</v>
      </c>
      <c r="BF1076" s="97" t="s">
        <v>328</v>
      </c>
      <c r="BG1076" s="90" t="s">
        <v>101</v>
      </c>
    </row>
    <row r="1077" s="85" customFormat="1" ht="19" customHeight="1" spans="1:59">
      <c r="A1077" s="90" t="s">
        <v>267</v>
      </c>
      <c r="B1077" s="90" t="s">
        <v>268</v>
      </c>
      <c r="C1077" s="90" t="s">
        <v>2820</v>
      </c>
      <c r="D1077" s="90" t="s">
        <v>2821</v>
      </c>
      <c r="E1077" s="90" t="s">
        <v>11333</v>
      </c>
      <c r="F1077" s="90" t="s">
        <v>11334</v>
      </c>
      <c r="G1077" s="90" t="s">
        <v>3523</v>
      </c>
      <c r="H1077" s="90" t="s">
        <v>539</v>
      </c>
      <c r="I1077" s="90" t="s">
        <v>11335</v>
      </c>
      <c r="J1077" s="90" t="s">
        <v>11336</v>
      </c>
      <c r="K1077" s="90" t="s">
        <v>11337</v>
      </c>
      <c r="L1077" s="90" t="s">
        <v>73</v>
      </c>
      <c r="M1077" s="90" t="s">
        <v>74</v>
      </c>
      <c r="N1077" s="90" t="s">
        <v>527</v>
      </c>
      <c r="O1077" s="90" t="s">
        <v>1875</v>
      </c>
      <c r="P1077" s="90" t="s">
        <v>1876</v>
      </c>
      <c r="Q1077" s="90" t="s">
        <v>2597</v>
      </c>
      <c r="R1077" s="90" t="s">
        <v>1878</v>
      </c>
      <c r="S1077" s="90" t="s">
        <v>11338</v>
      </c>
      <c r="T1077" s="90" t="s">
        <v>380</v>
      </c>
      <c r="U1077" s="15">
        <v>0</v>
      </c>
      <c r="V1077" s="15">
        <v>20194</v>
      </c>
      <c r="W1077" s="15">
        <v>16000</v>
      </c>
      <c r="X1077" s="15">
        <v>6000</v>
      </c>
      <c r="Y1077" s="90" t="s">
        <v>82</v>
      </c>
      <c r="Z1077" s="90" t="s">
        <v>83</v>
      </c>
      <c r="AA1077" s="90" t="s">
        <v>84</v>
      </c>
      <c r="AB1077" s="90" t="s">
        <v>11339</v>
      </c>
      <c r="AC1077" s="90" t="s">
        <v>191</v>
      </c>
      <c r="AD1077" s="90" t="s">
        <v>87</v>
      </c>
      <c r="AE1077" s="90" t="s">
        <v>61</v>
      </c>
      <c r="AF1077" s="90" t="s">
        <v>61</v>
      </c>
      <c r="AG1077" s="90" t="s">
        <v>89</v>
      </c>
      <c r="AH1077" s="90" t="s">
        <v>89</v>
      </c>
      <c r="AI1077" s="90" t="s">
        <v>89</v>
      </c>
      <c r="AJ1077" s="90" t="s">
        <v>88</v>
      </c>
      <c r="AK1077" s="90" t="s">
        <v>88</v>
      </c>
      <c r="AL1077" s="90" t="s">
        <v>88</v>
      </c>
      <c r="AM1077" s="90" t="s">
        <v>89</v>
      </c>
      <c r="AN1077" s="90" t="s">
        <v>88</v>
      </c>
      <c r="AO1077" s="90" t="s">
        <v>88</v>
      </c>
      <c r="AP1077" s="90" t="s">
        <v>89</v>
      </c>
      <c r="AQ1077" s="90" t="s">
        <v>90</v>
      </c>
      <c r="AR1077" s="90" t="s">
        <v>90</v>
      </c>
      <c r="AS1077" s="90" t="s">
        <v>91</v>
      </c>
      <c r="AT1077" s="90" t="s">
        <v>92</v>
      </c>
      <c r="AU1077" s="90" t="s">
        <v>92</v>
      </c>
      <c r="AV1077" s="90" t="s">
        <v>93</v>
      </c>
      <c r="AW1077" s="90" t="s">
        <v>11340</v>
      </c>
      <c r="AX1077" s="90" t="s">
        <v>11341</v>
      </c>
      <c r="AY1077" s="90" t="s">
        <v>11342</v>
      </c>
      <c r="AZ1077" s="90" t="s">
        <v>11341</v>
      </c>
      <c r="BA1077" s="90" t="s">
        <v>97</v>
      </c>
      <c r="BB1077" s="90" t="s">
        <v>11343</v>
      </c>
      <c r="BC1077" s="90" t="s">
        <v>99</v>
      </c>
      <c r="BD1077" s="90" t="s">
        <v>100</v>
      </c>
      <c r="BE1077" s="90" t="s">
        <v>61</v>
      </c>
      <c r="BF1077" s="90" t="s">
        <v>380</v>
      </c>
      <c r="BG1077" s="90" t="s">
        <v>101</v>
      </c>
    </row>
    <row r="1078" s="85" customFormat="1" ht="19" customHeight="1" spans="1:59">
      <c r="A1078" s="90" t="s">
        <v>516</v>
      </c>
      <c r="B1078" s="90" t="s">
        <v>517</v>
      </c>
      <c r="C1078" s="90" t="s">
        <v>1402</v>
      </c>
      <c r="D1078" s="90" t="s">
        <v>1403</v>
      </c>
      <c r="E1078" s="90" t="s">
        <v>11344</v>
      </c>
      <c r="F1078" s="90" t="s">
        <v>2847</v>
      </c>
      <c r="G1078" s="90" t="s">
        <v>522</v>
      </c>
      <c r="H1078" s="90" t="s">
        <v>109</v>
      </c>
      <c r="I1078" s="90" t="s">
        <v>11345</v>
      </c>
      <c r="J1078" s="90" t="s">
        <v>11346</v>
      </c>
      <c r="K1078" s="90" t="s">
        <v>11347</v>
      </c>
      <c r="L1078" s="90" t="s">
        <v>73</v>
      </c>
      <c r="M1078" s="90" t="s">
        <v>341</v>
      </c>
      <c r="N1078" s="90" t="s">
        <v>2206</v>
      </c>
      <c r="O1078" s="90" t="s">
        <v>115</v>
      </c>
      <c r="P1078" s="90" t="s">
        <v>116</v>
      </c>
      <c r="Q1078" s="90" t="s">
        <v>2425</v>
      </c>
      <c r="R1078" s="90" t="s">
        <v>2426</v>
      </c>
      <c r="S1078" s="90" t="s">
        <v>11348</v>
      </c>
      <c r="T1078" s="90" t="s">
        <v>119</v>
      </c>
      <c r="U1078" s="15">
        <v>0</v>
      </c>
      <c r="V1078" s="15">
        <v>60000</v>
      </c>
      <c r="W1078" s="15">
        <v>30000</v>
      </c>
      <c r="X1078" s="15">
        <v>6000</v>
      </c>
      <c r="Y1078" s="90" t="s">
        <v>143</v>
      </c>
      <c r="Z1078" s="90" t="s">
        <v>83</v>
      </c>
      <c r="AA1078" s="90" t="s">
        <v>84</v>
      </c>
      <c r="AB1078" s="90" t="s">
        <v>11349</v>
      </c>
      <c r="AC1078" s="90" t="s">
        <v>191</v>
      </c>
      <c r="AD1078" s="90" t="s">
        <v>87</v>
      </c>
      <c r="AE1078" s="90" t="s">
        <v>61</v>
      </c>
      <c r="AF1078" s="90" t="s">
        <v>61</v>
      </c>
      <c r="AG1078" s="90" t="s">
        <v>89</v>
      </c>
      <c r="AH1078" s="90" t="s">
        <v>89</v>
      </c>
      <c r="AI1078" s="90" t="s">
        <v>89</v>
      </c>
      <c r="AJ1078" s="90" t="s">
        <v>89</v>
      </c>
      <c r="AK1078" s="90" t="s">
        <v>89</v>
      </c>
      <c r="AL1078" s="90" t="s">
        <v>89</v>
      </c>
      <c r="AM1078" s="90" t="s">
        <v>89</v>
      </c>
      <c r="AN1078" s="90" t="s">
        <v>89</v>
      </c>
      <c r="AO1078" s="90" t="s">
        <v>89</v>
      </c>
      <c r="AP1078" s="90" t="s">
        <v>89</v>
      </c>
      <c r="AQ1078" s="90" t="s">
        <v>90</v>
      </c>
      <c r="AR1078" s="90" t="s">
        <v>90</v>
      </c>
      <c r="AS1078" s="90" t="s">
        <v>91</v>
      </c>
      <c r="AT1078" s="90" t="s">
        <v>92</v>
      </c>
      <c r="AU1078" s="90" t="s">
        <v>92</v>
      </c>
      <c r="AV1078" s="90" t="s">
        <v>93</v>
      </c>
      <c r="AW1078" s="90" t="s">
        <v>11350</v>
      </c>
      <c r="AX1078" s="90" t="s">
        <v>11351</v>
      </c>
      <c r="AY1078" s="90" t="s">
        <v>11352</v>
      </c>
      <c r="AZ1078" s="90" t="s">
        <v>11351</v>
      </c>
      <c r="BA1078" s="90" t="s">
        <v>97</v>
      </c>
      <c r="BB1078" s="90" t="s">
        <v>11353</v>
      </c>
      <c r="BC1078" s="90" t="s">
        <v>99</v>
      </c>
      <c r="BD1078" s="90" t="s">
        <v>150</v>
      </c>
      <c r="BE1078" s="90" t="s">
        <v>61</v>
      </c>
      <c r="BF1078" s="90" t="s">
        <v>119</v>
      </c>
      <c r="BG1078" s="90" t="s">
        <v>101</v>
      </c>
    </row>
    <row r="1079" s="85" customFormat="1" ht="19" customHeight="1" spans="1:59">
      <c r="A1079" s="90" t="s">
        <v>102</v>
      </c>
      <c r="B1079" s="90" t="s">
        <v>103</v>
      </c>
      <c r="C1079" s="90" t="s">
        <v>3825</v>
      </c>
      <c r="D1079" s="90" t="s">
        <v>3826</v>
      </c>
      <c r="E1079" s="90" t="s">
        <v>11354</v>
      </c>
      <c r="F1079" s="90" t="s">
        <v>11355</v>
      </c>
      <c r="G1079" s="90" t="s">
        <v>1711</v>
      </c>
      <c r="H1079" s="90" t="s">
        <v>1299</v>
      </c>
      <c r="I1079" s="90" t="s">
        <v>11356</v>
      </c>
      <c r="J1079" s="90" t="s">
        <v>11357</v>
      </c>
      <c r="K1079" s="90" t="s">
        <v>11358</v>
      </c>
      <c r="L1079" s="90" t="s">
        <v>73</v>
      </c>
      <c r="M1079" s="90" t="s">
        <v>3493</v>
      </c>
      <c r="N1079" s="90" t="s">
        <v>527</v>
      </c>
      <c r="O1079" s="90" t="s">
        <v>1726</v>
      </c>
      <c r="P1079" s="90" t="s">
        <v>1727</v>
      </c>
      <c r="Q1079" s="90" t="s">
        <v>1728</v>
      </c>
      <c r="R1079" s="90" t="s">
        <v>1307</v>
      </c>
      <c r="S1079" s="90" t="s">
        <v>11359</v>
      </c>
      <c r="T1079" s="90" t="s">
        <v>380</v>
      </c>
      <c r="U1079" s="15">
        <v>0</v>
      </c>
      <c r="V1079" s="15">
        <v>87167</v>
      </c>
      <c r="W1079" s="15">
        <v>72000</v>
      </c>
      <c r="X1079" s="15">
        <v>24000</v>
      </c>
      <c r="Y1079" s="90" t="s">
        <v>143</v>
      </c>
      <c r="Z1079" s="90" t="s">
        <v>83</v>
      </c>
      <c r="AA1079" s="90" t="s">
        <v>84</v>
      </c>
      <c r="AB1079" s="90" t="s">
        <v>11360</v>
      </c>
      <c r="AC1079" s="90" t="s">
        <v>145</v>
      </c>
      <c r="AD1079" s="90" t="s">
        <v>87</v>
      </c>
      <c r="AE1079" s="90" t="s">
        <v>61</v>
      </c>
      <c r="AF1079" s="90" t="s">
        <v>61</v>
      </c>
      <c r="AG1079" s="90" t="s">
        <v>89</v>
      </c>
      <c r="AH1079" s="90" t="s">
        <v>89</v>
      </c>
      <c r="AI1079" s="90" t="s">
        <v>89</v>
      </c>
      <c r="AJ1079" s="90" t="s">
        <v>89</v>
      </c>
      <c r="AK1079" s="90" t="s">
        <v>89</v>
      </c>
      <c r="AL1079" s="90" t="s">
        <v>89</v>
      </c>
      <c r="AM1079" s="90" t="s">
        <v>89</v>
      </c>
      <c r="AN1079" s="90" t="s">
        <v>89</v>
      </c>
      <c r="AO1079" s="90" t="s">
        <v>89</v>
      </c>
      <c r="AP1079" s="90" t="s">
        <v>89</v>
      </c>
      <c r="AQ1079" s="90" t="s">
        <v>90</v>
      </c>
      <c r="AR1079" s="90" t="s">
        <v>90</v>
      </c>
      <c r="AS1079" s="90" t="s">
        <v>91</v>
      </c>
      <c r="AT1079" s="90" t="s">
        <v>92</v>
      </c>
      <c r="AU1079" s="90" t="s">
        <v>92</v>
      </c>
      <c r="AV1079" s="90" t="s">
        <v>93</v>
      </c>
      <c r="AW1079" s="90" t="s">
        <v>11361</v>
      </c>
      <c r="AX1079" s="90" t="s">
        <v>11362</v>
      </c>
      <c r="AY1079" s="90" t="s">
        <v>11363</v>
      </c>
      <c r="AZ1079" s="90" t="s">
        <v>11362</v>
      </c>
      <c r="BA1079" s="90" t="s">
        <v>97</v>
      </c>
      <c r="BB1079" s="90" t="s">
        <v>11364</v>
      </c>
      <c r="BC1079" s="90" t="s">
        <v>99</v>
      </c>
      <c r="BD1079" s="90" t="s">
        <v>150</v>
      </c>
      <c r="BE1079" s="90" t="s">
        <v>61</v>
      </c>
      <c r="BF1079" s="90" t="s">
        <v>380</v>
      </c>
      <c r="BG1079" s="90" t="s">
        <v>101</v>
      </c>
    </row>
    <row r="1080" s="85" customFormat="1" ht="19" customHeight="1" spans="1:59">
      <c r="A1080" s="90" t="s">
        <v>126</v>
      </c>
      <c r="B1080" s="90" t="s">
        <v>127</v>
      </c>
      <c r="C1080" s="90" t="s">
        <v>4343</v>
      </c>
      <c r="D1080" s="90" t="s">
        <v>4344</v>
      </c>
      <c r="E1080" s="90" t="s">
        <v>5441</v>
      </c>
      <c r="F1080" s="90" t="s">
        <v>5442</v>
      </c>
      <c r="G1080" s="90" t="s">
        <v>132</v>
      </c>
      <c r="H1080" s="90" t="s">
        <v>109</v>
      </c>
      <c r="I1080" s="90" t="s">
        <v>11365</v>
      </c>
      <c r="J1080" s="90" t="s">
        <v>11366</v>
      </c>
      <c r="K1080" s="90" t="s">
        <v>11367</v>
      </c>
      <c r="L1080" s="90" t="s">
        <v>73</v>
      </c>
      <c r="M1080" s="90" t="s">
        <v>11368</v>
      </c>
      <c r="N1080" s="90" t="s">
        <v>11369</v>
      </c>
      <c r="O1080" s="90" t="s">
        <v>431</v>
      </c>
      <c r="P1080" s="90" t="s">
        <v>432</v>
      </c>
      <c r="Q1080" s="90" t="s">
        <v>433</v>
      </c>
      <c r="R1080" s="90" t="s">
        <v>434</v>
      </c>
      <c r="S1080" s="90" t="s">
        <v>11370</v>
      </c>
      <c r="T1080" s="90" t="s">
        <v>209</v>
      </c>
      <c r="U1080" s="15">
        <v>0</v>
      </c>
      <c r="V1080" s="15">
        <v>120000</v>
      </c>
      <c r="W1080" s="15">
        <v>84000</v>
      </c>
      <c r="X1080" s="15">
        <v>51900</v>
      </c>
      <c r="Y1080" s="90" t="s">
        <v>143</v>
      </c>
      <c r="Z1080" s="90" t="s">
        <v>83</v>
      </c>
      <c r="AA1080" s="90" t="s">
        <v>84</v>
      </c>
      <c r="AB1080" s="90" t="s">
        <v>5448</v>
      </c>
      <c r="AC1080" s="90" t="s">
        <v>359</v>
      </c>
      <c r="AD1080" s="90" t="s">
        <v>87</v>
      </c>
      <c r="AE1080" s="90" t="s">
        <v>61</v>
      </c>
      <c r="AF1080" s="90" t="s">
        <v>61</v>
      </c>
      <c r="AG1080" s="90" t="s">
        <v>89</v>
      </c>
      <c r="AH1080" s="90" t="s">
        <v>89</v>
      </c>
      <c r="AI1080" s="90" t="s">
        <v>89</v>
      </c>
      <c r="AJ1080" s="90" t="s">
        <v>89</v>
      </c>
      <c r="AK1080" s="90" t="s">
        <v>89</v>
      </c>
      <c r="AL1080" s="90" t="s">
        <v>89</v>
      </c>
      <c r="AM1080" s="90" t="s">
        <v>89</v>
      </c>
      <c r="AN1080" s="90" t="s">
        <v>89</v>
      </c>
      <c r="AO1080" s="90" t="s">
        <v>89</v>
      </c>
      <c r="AP1080" s="90" t="s">
        <v>89</v>
      </c>
      <c r="AQ1080" s="90" t="s">
        <v>90</v>
      </c>
      <c r="AR1080" s="90" t="s">
        <v>90</v>
      </c>
      <c r="AS1080" s="90" t="s">
        <v>91</v>
      </c>
      <c r="AT1080" s="90" t="s">
        <v>92</v>
      </c>
      <c r="AU1080" s="90" t="s">
        <v>92</v>
      </c>
      <c r="AV1080" s="90" t="s">
        <v>93</v>
      </c>
      <c r="AW1080" s="90" t="s">
        <v>5449</v>
      </c>
      <c r="AX1080" s="90" t="s">
        <v>11371</v>
      </c>
      <c r="AY1080" s="90" t="s">
        <v>5451</v>
      </c>
      <c r="AZ1080" s="90" t="s">
        <v>11371</v>
      </c>
      <c r="BA1080" s="90" t="s">
        <v>97</v>
      </c>
      <c r="BB1080" s="90" t="s">
        <v>11372</v>
      </c>
      <c r="BC1080" s="90" t="s">
        <v>99</v>
      </c>
      <c r="BD1080" s="90" t="s">
        <v>150</v>
      </c>
      <c r="BE1080" s="90" t="s">
        <v>61</v>
      </c>
      <c r="BF1080" s="90" t="s">
        <v>209</v>
      </c>
      <c r="BG1080" s="90" t="s">
        <v>101</v>
      </c>
    </row>
    <row r="1081" s="85" customFormat="1" ht="19" customHeight="1" spans="1:59">
      <c r="A1081" s="90" t="s">
        <v>441</v>
      </c>
      <c r="B1081" s="90" t="s">
        <v>442</v>
      </c>
      <c r="C1081" s="90" t="s">
        <v>831</v>
      </c>
      <c r="D1081" s="90" t="s">
        <v>832</v>
      </c>
      <c r="E1081" s="90" t="s">
        <v>833</v>
      </c>
      <c r="F1081" s="90" t="s">
        <v>834</v>
      </c>
      <c r="G1081" s="90" t="s">
        <v>447</v>
      </c>
      <c r="H1081" s="90" t="s">
        <v>109</v>
      </c>
      <c r="I1081" s="90" t="s">
        <v>11373</v>
      </c>
      <c r="J1081" s="90" t="s">
        <v>11374</v>
      </c>
      <c r="K1081" s="90" t="s">
        <v>11375</v>
      </c>
      <c r="L1081" s="90" t="s">
        <v>73</v>
      </c>
      <c r="M1081" s="90" t="s">
        <v>11376</v>
      </c>
      <c r="N1081" s="90" t="s">
        <v>9439</v>
      </c>
      <c r="O1081" s="90" t="s">
        <v>292</v>
      </c>
      <c r="P1081" s="90" t="s">
        <v>293</v>
      </c>
      <c r="Q1081" s="90" t="s">
        <v>294</v>
      </c>
      <c r="R1081" s="90" t="s">
        <v>295</v>
      </c>
      <c r="S1081" s="90" t="s">
        <v>11377</v>
      </c>
      <c r="T1081" s="90" t="s">
        <v>262</v>
      </c>
      <c r="U1081" s="15">
        <v>0</v>
      </c>
      <c r="V1081" s="15">
        <v>185000</v>
      </c>
      <c r="W1081" s="15">
        <v>37000</v>
      </c>
      <c r="X1081" s="15">
        <v>18000</v>
      </c>
      <c r="Y1081" s="90" t="s">
        <v>143</v>
      </c>
      <c r="Z1081" s="90" t="s">
        <v>83</v>
      </c>
      <c r="AA1081" s="90" t="s">
        <v>84</v>
      </c>
      <c r="AB1081" s="90" t="s">
        <v>2363</v>
      </c>
      <c r="AC1081" s="90" t="s">
        <v>121</v>
      </c>
      <c r="AD1081" s="90" t="s">
        <v>87</v>
      </c>
      <c r="AE1081" s="90" t="s">
        <v>61</v>
      </c>
      <c r="AF1081" s="90" t="s">
        <v>61</v>
      </c>
      <c r="AG1081" s="90" t="s">
        <v>89</v>
      </c>
      <c r="AH1081" s="90" t="s">
        <v>89</v>
      </c>
      <c r="AI1081" s="90" t="s">
        <v>89</v>
      </c>
      <c r="AJ1081" s="90" t="s">
        <v>89</v>
      </c>
      <c r="AK1081" s="90" t="s">
        <v>89</v>
      </c>
      <c r="AL1081" s="90" t="s">
        <v>89</v>
      </c>
      <c r="AM1081" s="90" t="s">
        <v>89</v>
      </c>
      <c r="AN1081" s="90" t="s">
        <v>89</v>
      </c>
      <c r="AO1081" s="90" t="s">
        <v>89</v>
      </c>
      <c r="AP1081" s="90" t="s">
        <v>89</v>
      </c>
      <c r="AQ1081" s="90" t="s">
        <v>90</v>
      </c>
      <c r="AR1081" s="90" t="s">
        <v>90</v>
      </c>
      <c r="AS1081" s="90" t="s">
        <v>91</v>
      </c>
      <c r="AT1081" s="90" t="s">
        <v>92</v>
      </c>
      <c r="AU1081" s="90" t="s">
        <v>92</v>
      </c>
      <c r="AV1081" s="90" t="s">
        <v>93</v>
      </c>
      <c r="AW1081" s="90" t="s">
        <v>841</v>
      </c>
      <c r="AX1081" s="90" t="s">
        <v>11378</v>
      </c>
      <c r="AY1081" s="90" t="s">
        <v>843</v>
      </c>
      <c r="AZ1081" s="90" t="s">
        <v>11378</v>
      </c>
      <c r="BA1081" s="90" t="s">
        <v>97</v>
      </c>
      <c r="BB1081" s="90" t="s">
        <v>11379</v>
      </c>
      <c r="BC1081" s="90" t="s">
        <v>99</v>
      </c>
      <c r="BD1081" s="90" t="s">
        <v>150</v>
      </c>
      <c r="BE1081" s="90" t="s">
        <v>61</v>
      </c>
      <c r="BF1081" s="90" t="s">
        <v>262</v>
      </c>
      <c r="BG1081" s="90" t="s">
        <v>101</v>
      </c>
    </row>
    <row r="1082" s="85" customFormat="1" ht="19" customHeight="1" spans="1:59">
      <c r="A1082" s="90" t="s">
        <v>458</v>
      </c>
      <c r="B1082" s="90" t="s">
        <v>459</v>
      </c>
      <c r="C1082" s="90" t="s">
        <v>460</v>
      </c>
      <c r="D1082" s="90" t="s">
        <v>461</v>
      </c>
      <c r="E1082" s="90" t="s">
        <v>10936</v>
      </c>
      <c r="F1082" s="90" t="s">
        <v>5569</v>
      </c>
      <c r="G1082" s="90" t="s">
        <v>5570</v>
      </c>
      <c r="H1082" s="90" t="s">
        <v>1299</v>
      </c>
      <c r="I1082" s="90" t="s">
        <v>11380</v>
      </c>
      <c r="J1082" s="90" t="s">
        <v>11381</v>
      </c>
      <c r="K1082" s="90" t="s">
        <v>11382</v>
      </c>
      <c r="L1082" s="90" t="s">
        <v>73</v>
      </c>
      <c r="M1082" s="90" t="s">
        <v>4376</v>
      </c>
      <c r="N1082" s="90" t="s">
        <v>527</v>
      </c>
      <c r="O1082" s="90" t="s">
        <v>1726</v>
      </c>
      <c r="P1082" s="90" t="s">
        <v>1727</v>
      </c>
      <c r="Q1082" s="90" t="s">
        <v>1306</v>
      </c>
      <c r="R1082" s="90" t="s">
        <v>1307</v>
      </c>
      <c r="S1082" s="90" t="s">
        <v>11383</v>
      </c>
      <c r="T1082" s="90" t="s">
        <v>119</v>
      </c>
      <c r="U1082" s="15">
        <v>0</v>
      </c>
      <c r="V1082" s="15">
        <v>250000</v>
      </c>
      <c r="W1082" s="15">
        <v>125000</v>
      </c>
      <c r="X1082" s="15">
        <v>25000</v>
      </c>
      <c r="Y1082" s="90" t="s">
        <v>143</v>
      </c>
      <c r="Z1082" s="90" t="s">
        <v>83</v>
      </c>
      <c r="AA1082" s="90" t="s">
        <v>84</v>
      </c>
      <c r="AB1082" s="90" t="s">
        <v>10942</v>
      </c>
      <c r="AC1082" s="90" t="s">
        <v>359</v>
      </c>
      <c r="AD1082" s="90" t="s">
        <v>87</v>
      </c>
      <c r="AE1082" s="90" t="s">
        <v>61</v>
      </c>
      <c r="AF1082" s="90" t="s">
        <v>61</v>
      </c>
      <c r="AG1082" s="90" t="s">
        <v>89</v>
      </c>
      <c r="AH1082" s="90" t="s">
        <v>89</v>
      </c>
      <c r="AI1082" s="90" t="s">
        <v>89</v>
      </c>
      <c r="AJ1082" s="90" t="s">
        <v>89</v>
      </c>
      <c r="AK1082" s="90" t="s">
        <v>89</v>
      </c>
      <c r="AL1082" s="90" t="s">
        <v>89</v>
      </c>
      <c r="AM1082" s="90" t="s">
        <v>89</v>
      </c>
      <c r="AN1082" s="90" t="s">
        <v>89</v>
      </c>
      <c r="AO1082" s="90" t="s">
        <v>89</v>
      </c>
      <c r="AP1082" s="90" t="s">
        <v>89</v>
      </c>
      <c r="AQ1082" s="90" t="s">
        <v>90</v>
      </c>
      <c r="AR1082" s="90" t="s">
        <v>90</v>
      </c>
      <c r="AS1082" s="90" t="s">
        <v>91</v>
      </c>
      <c r="AT1082" s="90" t="s">
        <v>92</v>
      </c>
      <c r="AU1082" s="90" t="s">
        <v>92</v>
      </c>
      <c r="AV1082" s="90" t="s">
        <v>93</v>
      </c>
      <c r="AW1082" s="90" t="s">
        <v>10943</v>
      </c>
      <c r="AX1082" s="90" t="s">
        <v>11384</v>
      </c>
      <c r="AY1082" s="90" t="s">
        <v>10945</v>
      </c>
      <c r="AZ1082" s="90" t="s">
        <v>11384</v>
      </c>
      <c r="BA1082" s="90" t="s">
        <v>215</v>
      </c>
      <c r="BB1082" s="90" t="s">
        <v>11385</v>
      </c>
      <c r="BC1082" s="90" t="s">
        <v>99</v>
      </c>
      <c r="BD1082" s="90" t="s">
        <v>150</v>
      </c>
      <c r="BE1082" s="90" t="s">
        <v>61</v>
      </c>
      <c r="BF1082" s="90" t="s">
        <v>119</v>
      </c>
      <c r="BG1082" s="90" t="s">
        <v>101</v>
      </c>
    </row>
    <row r="1083" s="85" customFormat="1" ht="19" customHeight="1" spans="1:59">
      <c r="A1083" s="90" t="s">
        <v>646</v>
      </c>
      <c r="B1083" s="90" t="s">
        <v>647</v>
      </c>
      <c r="C1083" s="90" t="s">
        <v>3789</v>
      </c>
      <c r="D1083" s="90" t="s">
        <v>3790</v>
      </c>
      <c r="E1083" s="90" t="s">
        <v>11386</v>
      </c>
      <c r="F1083" s="90" t="s">
        <v>11387</v>
      </c>
      <c r="G1083" s="90" t="s">
        <v>8141</v>
      </c>
      <c r="H1083" s="90" t="s">
        <v>1571</v>
      </c>
      <c r="I1083" s="90" t="s">
        <v>11388</v>
      </c>
      <c r="J1083" s="90" t="s">
        <v>11389</v>
      </c>
      <c r="K1083" s="90" t="s">
        <v>11390</v>
      </c>
      <c r="L1083" s="90" t="s">
        <v>73</v>
      </c>
      <c r="M1083" s="90" t="s">
        <v>6142</v>
      </c>
      <c r="N1083" s="90" t="s">
        <v>508</v>
      </c>
      <c r="O1083" s="90" t="s">
        <v>949</v>
      </c>
      <c r="P1083" s="90" t="s">
        <v>950</v>
      </c>
      <c r="Q1083" s="90" t="s">
        <v>3226</v>
      </c>
      <c r="R1083" s="90" t="s">
        <v>3227</v>
      </c>
      <c r="S1083" s="90" t="s">
        <v>11391</v>
      </c>
      <c r="T1083" s="90" t="s">
        <v>119</v>
      </c>
      <c r="U1083" s="15">
        <v>0</v>
      </c>
      <c r="V1083" s="15">
        <v>32000</v>
      </c>
      <c r="W1083" s="15">
        <v>21000</v>
      </c>
      <c r="X1083" s="15">
        <v>4000</v>
      </c>
      <c r="Y1083" s="90" t="s">
        <v>143</v>
      </c>
      <c r="Z1083" s="90" t="s">
        <v>83</v>
      </c>
      <c r="AA1083" s="90" t="s">
        <v>84</v>
      </c>
      <c r="AB1083" s="90" t="s">
        <v>11392</v>
      </c>
      <c r="AC1083" s="90" t="s">
        <v>211</v>
      </c>
      <c r="AD1083" s="90" t="s">
        <v>87</v>
      </c>
      <c r="AE1083" s="90" t="s">
        <v>61</v>
      </c>
      <c r="AF1083" s="90" t="s">
        <v>61</v>
      </c>
      <c r="AG1083" s="90" t="s">
        <v>89</v>
      </c>
      <c r="AH1083" s="90" t="s">
        <v>89</v>
      </c>
      <c r="AI1083" s="90" t="s">
        <v>89</v>
      </c>
      <c r="AJ1083" s="90" t="s">
        <v>89</v>
      </c>
      <c r="AK1083" s="90" t="s">
        <v>89</v>
      </c>
      <c r="AL1083" s="90" t="s">
        <v>89</v>
      </c>
      <c r="AM1083" s="90" t="s">
        <v>89</v>
      </c>
      <c r="AN1083" s="90" t="s">
        <v>89</v>
      </c>
      <c r="AO1083" s="90" t="s">
        <v>89</v>
      </c>
      <c r="AP1083" s="90" t="s">
        <v>89</v>
      </c>
      <c r="AQ1083" s="90" t="s">
        <v>90</v>
      </c>
      <c r="AR1083" s="90" t="s">
        <v>90</v>
      </c>
      <c r="AS1083" s="90" t="s">
        <v>91</v>
      </c>
      <c r="AT1083" s="90" t="s">
        <v>92</v>
      </c>
      <c r="AU1083" s="90" t="s">
        <v>92</v>
      </c>
      <c r="AV1083" s="90" t="s">
        <v>93</v>
      </c>
      <c r="AW1083" s="90" t="s">
        <v>11393</v>
      </c>
      <c r="AX1083" s="90" t="s">
        <v>11394</v>
      </c>
      <c r="AY1083" s="90" t="s">
        <v>5373</v>
      </c>
      <c r="AZ1083" s="90" t="s">
        <v>11394</v>
      </c>
      <c r="BA1083" s="90" t="s">
        <v>97</v>
      </c>
      <c r="BB1083" s="90" t="s">
        <v>11395</v>
      </c>
      <c r="BC1083" s="90" t="s">
        <v>99</v>
      </c>
      <c r="BD1083" s="90" t="s">
        <v>150</v>
      </c>
      <c r="BE1083" s="90" t="s">
        <v>61</v>
      </c>
      <c r="BF1083" s="90" t="s">
        <v>119</v>
      </c>
      <c r="BG1083" s="90" t="s">
        <v>101</v>
      </c>
    </row>
    <row r="1084" s="85" customFormat="1" ht="19" customHeight="1" spans="1:59">
      <c r="A1084" s="90" t="s">
        <v>419</v>
      </c>
      <c r="B1084" s="90" t="s">
        <v>420</v>
      </c>
      <c r="C1084" s="90" t="s">
        <v>1661</v>
      </c>
      <c r="D1084" s="90" t="s">
        <v>1662</v>
      </c>
      <c r="E1084" s="90" t="s">
        <v>5639</v>
      </c>
      <c r="F1084" s="90" t="s">
        <v>5640</v>
      </c>
      <c r="G1084" s="90" t="s">
        <v>425</v>
      </c>
      <c r="H1084" s="90" t="s">
        <v>109</v>
      </c>
      <c r="I1084" s="90" t="s">
        <v>11396</v>
      </c>
      <c r="J1084" s="90" t="s">
        <v>11397</v>
      </c>
      <c r="K1084" s="90" t="s">
        <v>11398</v>
      </c>
      <c r="L1084" s="90" t="s">
        <v>73</v>
      </c>
      <c r="M1084" s="90" t="s">
        <v>8464</v>
      </c>
      <c r="N1084" s="90" t="s">
        <v>2967</v>
      </c>
      <c r="O1084" s="90" t="s">
        <v>204</v>
      </c>
      <c r="P1084" s="90" t="s">
        <v>205</v>
      </c>
      <c r="Q1084" s="90" t="s">
        <v>206</v>
      </c>
      <c r="R1084" s="90" t="s">
        <v>207</v>
      </c>
      <c r="S1084" s="90" t="s">
        <v>11399</v>
      </c>
      <c r="T1084" s="90" t="s">
        <v>119</v>
      </c>
      <c r="U1084" s="15">
        <v>0</v>
      </c>
      <c r="V1084" s="15">
        <v>155606</v>
      </c>
      <c r="W1084" s="15">
        <v>80000</v>
      </c>
      <c r="X1084" s="15">
        <v>15000</v>
      </c>
      <c r="Y1084" s="90" t="s">
        <v>143</v>
      </c>
      <c r="Z1084" s="90" t="s">
        <v>83</v>
      </c>
      <c r="AA1084" s="90" t="s">
        <v>84</v>
      </c>
      <c r="AB1084" s="90" t="s">
        <v>5640</v>
      </c>
      <c r="AC1084" s="90" t="s">
        <v>145</v>
      </c>
      <c r="AD1084" s="90" t="s">
        <v>87</v>
      </c>
      <c r="AE1084" s="90" t="s">
        <v>61</v>
      </c>
      <c r="AF1084" s="90" t="s">
        <v>61</v>
      </c>
      <c r="AG1084" s="90" t="s">
        <v>89</v>
      </c>
      <c r="AH1084" s="90" t="s">
        <v>89</v>
      </c>
      <c r="AI1084" s="90" t="s">
        <v>89</v>
      </c>
      <c r="AJ1084" s="90" t="s">
        <v>89</v>
      </c>
      <c r="AK1084" s="90" t="s">
        <v>89</v>
      </c>
      <c r="AL1084" s="90" t="s">
        <v>89</v>
      </c>
      <c r="AM1084" s="90" t="s">
        <v>89</v>
      </c>
      <c r="AN1084" s="90" t="s">
        <v>89</v>
      </c>
      <c r="AO1084" s="90" t="s">
        <v>89</v>
      </c>
      <c r="AP1084" s="90" t="s">
        <v>89</v>
      </c>
      <c r="AQ1084" s="90" t="s">
        <v>90</v>
      </c>
      <c r="AR1084" s="90" t="s">
        <v>90</v>
      </c>
      <c r="AS1084" s="90" t="s">
        <v>91</v>
      </c>
      <c r="AT1084" s="90" t="s">
        <v>92</v>
      </c>
      <c r="AU1084" s="90" t="s">
        <v>92</v>
      </c>
      <c r="AV1084" s="90" t="s">
        <v>93</v>
      </c>
      <c r="AW1084" s="90" t="s">
        <v>5646</v>
      </c>
      <c r="AX1084" s="90" t="s">
        <v>11400</v>
      </c>
      <c r="AY1084" s="90" t="s">
        <v>5648</v>
      </c>
      <c r="AZ1084" s="90" t="s">
        <v>11400</v>
      </c>
      <c r="BA1084" s="90" t="s">
        <v>215</v>
      </c>
      <c r="BB1084" s="90" t="s">
        <v>11401</v>
      </c>
      <c r="BC1084" s="90" t="s">
        <v>99</v>
      </c>
      <c r="BD1084" s="90" t="s">
        <v>150</v>
      </c>
      <c r="BE1084" s="90" t="s">
        <v>61</v>
      </c>
      <c r="BF1084" s="90" t="s">
        <v>119</v>
      </c>
      <c r="BG1084" s="90" t="s">
        <v>101</v>
      </c>
    </row>
    <row r="1085" s="85" customFormat="1" ht="19" customHeight="1" spans="1:59">
      <c r="A1085" s="90" t="s">
        <v>419</v>
      </c>
      <c r="B1085" s="90" t="s">
        <v>420</v>
      </c>
      <c r="C1085" s="90" t="s">
        <v>4269</v>
      </c>
      <c r="D1085" s="90" t="s">
        <v>4270</v>
      </c>
      <c r="E1085" s="90" t="s">
        <v>11402</v>
      </c>
      <c r="F1085" s="90" t="s">
        <v>11403</v>
      </c>
      <c r="G1085" s="90" t="s">
        <v>2264</v>
      </c>
      <c r="H1085" s="90" t="s">
        <v>1571</v>
      </c>
      <c r="I1085" s="90" t="s">
        <v>11404</v>
      </c>
      <c r="J1085" s="90" t="s">
        <v>11405</v>
      </c>
      <c r="K1085" s="90" t="s">
        <v>11406</v>
      </c>
      <c r="L1085" s="90" t="s">
        <v>73</v>
      </c>
      <c r="M1085" s="90" t="s">
        <v>574</v>
      </c>
      <c r="N1085" s="90" t="s">
        <v>11407</v>
      </c>
      <c r="O1085" s="90" t="s">
        <v>949</v>
      </c>
      <c r="P1085" s="90" t="s">
        <v>950</v>
      </c>
      <c r="Q1085" s="90" t="s">
        <v>257</v>
      </c>
      <c r="R1085" s="90" t="s">
        <v>951</v>
      </c>
      <c r="S1085" s="90" t="s">
        <v>11408</v>
      </c>
      <c r="T1085" s="90" t="s">
        <v>380</v>
      </c>
      <c r="U1085" s="15">
        <v>0</v>
      </c>
      <c r="V1085" s="15">
        <v>96500</v>
      </c>
      <c r="W1085" s="15">
        <v>22000</v>
      </c>
      <c r="X1085" s="15">
        <v>5000</v>
      </c>
      <c r="Y1085" s="90" t="s">
        <v>82</v>
      </c>
      <c r="Z1085" s="90" t="s">
        <v>83</v>
      </c>
      <c r="AA1085" s="90" t="s">
        <v>84</v>
      </c>
      <c r="AB1085" s="90" t="s">
        <v>11409</v>
      </c>
      <c r="AC1085" s="90" t="s">
        <v>145</v>
      </c>
      <c r="AD1085" s="90" t="s">
        <v>87</v>
      </c>
      <c r="AE1085" s="90" t="s">
        <v>61</v>
      </c>
      <c r="AF1085" s="90" t="s">
        <v>61</v>
      </c>
      <c r="AG1085" s="90" t="s">
        <v>89</v>
      </c>
      <c r="AH1085" s="90" t="s">
        <v>89</v>
      </c>
      <c r="AI1085" s="90" t="s">
        <v>89</v>
      </c>
      <c r="AJ1085" s="90" t="s">
        <v>89</v>
      </c>
      <c r="AK1085" s="90" t="s">
        <v>89</v>
      </c>
      <c r="AL1085" s="90" t="s">
        <v>89</v>
      </c>
      <c r="AM1085" s="90" t="s">
        <v>89</v>
      </c>
      <c r="AN1085" s="90" t="s">
        <v>89</v>
      </c>
      <c r="AO1085" s="90" t="s">
        <v>89</v>
      </c>
      <c r="AP1085" s="90" t="s">
        <v>89</v>
      </c>
      <c r="AQ1085" s="90" t="s">
        <v>90</v>
      </c>
      <c r="AR1085" s="90" t="s">
        <v>90</v>
      </c>
      <c r="AS1085" s="90" t="s">
        <v>91</v>
      </c>
      <c r="AT1085" s="90" t="s">
        <v>92</v>
      </c>
      <c r="AU1085" s="90" t="s">
        <v>92</v>
      </c>
      <c r="AV1085" s="90" t="s">
        <v>93</v>
      </c>
      <c r="AW1085" s="90" t="s">
        <v>11410</v>
      </c>
      <c r="AX1085" s="90" t="s">
        <v>11411</v>
      </c>
      <c r="AY1085" s="90" t="s">
        <v>11412</v>
      </c>
      <c r="AZ1085" s="90" t="s">
        <v>11411</v>
      </c>
      <c r="BA1085" s="90" t="s">
        <v>97</v>
      </c>
      <c r="BB1085" s="90" t="s">
        <v>11413</v>
      </c>
      <c r="BC1085" s="90" t="s">
        <v>99</v>
      </c>
      <c r="BD1085" s="90" t="s">
        <v>100</v>
      </c>
      <c r="BE1085" s="90" t="s">
        <v>61</v>
      </c>
      <c r="BF1085" s="90" t="s">
        <v>380</v>
      </c>
      <c r="BG1085" s="90" t="s">
        <v>101</v>
      </c>
    </row>
    <row r="1086" s="85" customFormat="1" ht="19" customHeight="1" spans="1:59">
      <c r="A1086" s="90" t="s">
        <v>441</v>
      </c>
      <c r="B1086" s="90" t="s">
        <v>442</v>
      </c>
      <c r="C1086" s="90" t="s">
        <v>5613</v>
      </c>
      <c r="D1086" s="90" t="s">
        <v>5614</v>
      </c>
      <c r="E1086" s="90" t="s">
        <v>11414</v>
      </c>
      <c r="F1086" s="90" t="s">
        <v>11415</v>
      </c>
      <c r="G1086" s="90" t="s">
        <v>3814</v>
      </c>
      <c r="H1086" s="90" t="s">
        <v>1299</v>
      </c>
      <c r="I1086" s="90" t="s">
        <v>11416</v>
      </c>
      <c r="J1086" s="90" t="s">
        <v>11417</v>
      </c>
      <c r="K1086" s="90" t="s">
        <v>11418</v>
      </c>
      <c r="L1086" s="90" t="s">
        <v>73</v>
      </c>
      <c r="M1086" s="90" t="s">
        <v>526</v>
      </c>
      <c r="N1086" s="90" t="s">
        <v>2398</v>
      </c>
      <c r="O1086" s="90" t="s">
        <v>2985</v>
      </c>
      <c r="P1086" s="90" t="s">
        <v>2986</v>
      </c>
      <c r="Q1086" s="90" t="s">
        <v>1306</v>
      </c>
      <c r="R1086" s="90" t="s">
        <v>1307</v>
      </c>
      <c r="S1086" s="90" t="s">
        <v>11419</v>
      </c>
      <c r="T1086" s="90" t="s">
        <v>380</v>
      </c>
      <c r="U1086" s="15">
        <v>0</v>
      </c>
      <c r="V1086" s="15">
        <v>40000</v>
      </c>
      <c r="W1086" s="15">
        <v>20000</v>
      </c>
      <c r="X1086" s="15">
        <v>10000</v>
      </c>
      <c r="Y1086" s="90" t="s">
        <v>82</v>
      </c>
      <c r="Z1086" s="90" t="s">
        <v>83</v>
      </c>
      <c r="AA1086" s="90" t="s">
        <v>84</v>
      </c>
      <c r="AB1086" s="90" t="s">
        <v>11420</v>
      </c>
      <c r="AC1086" s="90" t="s">
        <v>145</v>
      </c>
      <c r="AD1086" s="90" t="s">
        <v>87</v>
      </c>
      <c r="AE1086" s="90" t="s">
        <v>61</v>
      </c>
      <c r="AF1086" s="90" t="s">
        <v>61</v>
      </c>
      <c r="AG1086" s="90" t="s">
        <v>89</v>
      </c>
      <c r="AH1086" s="90" t="s">
        <v>89</v>
      </c>
      <c r="AI1086" s="90" t="s">
        <v>89</v>
      </c>
      <c r="AJ1086" s="90" t="s">
        <v>89</v>
      </c>
      <c r="AK1086" s="90" t="s">
        <v>89</v>
      </c>
      <c r="AL1086" s="90" t="s">
        <v>89</v>
      </c>
      <c r="AM1086" s="90" t="s">
        <v>89</v>
      </c>
      <c r="AN1086" s="90" t="s">
        <v>89</v>
      </c>
      <c r="AO1086" s="90" t="s">
        <v>89</v>
      </c>
      <c r="AP1086" s="90" t="s">
        <v>89</v>
      </c>
      <c r="AQ1086" s="90" t="s">
        <v>90</v>
      </c>
      <c r="AR1086" s="90" t="s">
        <v>90</v>
      </c>
      <c r="AS1086" s="90" t="s">
        <v>91</v>
      </c>
      <c r="AT1086" s="90" t="s">
        <v>92</v>
      </c>
      <c r="AU1086" s="90" t="s">
        <v>92</v>
      </c>
      <c r="AV1086" s="90" t="s">
        <v>93</v>
      </c>
      <c r="AW1086" s="90" t="s">
        <v>11421</v>
      </c>
      <c r="AX1086" s="90" t="s">
        <v>11422</v>
      </c>
      <c r="AY1086" s="90" t="s">
        <v>11423</v>
      </c>
      <c r="AZ1086" s="90" t="s">
        <v>11422</v>
      </c>
      <c r="BA1086" s="90" t="s">
        <v>97</v>
      </c>
      <c r="BB1086" s="90" t="s">
        <v>11424</v>
      </c>
      <c r="BC1086" s="90" t="s">
        <v>99</v>
      </c>
      <c r="BD1086" s="90" t="s">
        <v>100</v>
      </c>
      <c r="BE1086" s="90" t="s">
        <v>61</v>
      </c>
      <c r="BF1086" s="90" t="s">
        <v>380</v>
      </c>
      <c r="BG1086" s="90" t="s">
        <v>101</v>
      </c>
    </row>
    <row r="1087" s="85" customFormat="1" ht="19" customHeight="1" spans="1:59">
      <c r="A1087" s="90" t="s">
        <v>694</v>
      </c>
      <c r="B1087" s="90" t="s">
        <v>695</v>
      </c>
      <c r="C1087" s="90" t="s">
        <v>1185</v>
      </c>
      <c r="D1087" s="90" t="s">
        <v>1186</v>
      </c>
      <c r="E1087" s="90" t="s">
        <v>4098</v>
      </c>
      <c r="F1087" s="90" t="s">
        <v>4099</v>
      </c>
      <c r="G1087" s="90" t="s">
        <v>3712</v>
      </c>
      <c r="H1087" s="90" t="s">
        <v>1299</v>
      </c>
      <c r="I1087" s="90" t="s">
        <v>11425</v>
      </c>
      <c r="J1087" s="90" t="s">
        <v>11426</v>
      </c>
      <c r="K1087" s="90" t="s">
        <v>11427</v>
      </c>
      <c r="L1087" s="90" t="s">
        <v>73</v>
      </c>
      <c r="M1087" s="90" t="s">
        <v>11428</v>
      </c>
      <c r="N1087" s="90" t="s">
        <v>1639</v>
      </c>
      <c r="O1087" s="90" t="s">
        <v>1726</v>
      </c>
      <c r="P1087" s="90" t="s">
        <v>1727</v>
      </c>
      <c r="Q1087" s="90" t="s">
        <v>1306</v>
      </c>
      <c r="R1087" s="90" t="s">
        <v>1307</v>
      </c>
      <c r="S1087" s="90" t="s">
        <v>11429</v>
      </c>
      <c r="T1087" s="90" t="s">
        <v>262</v>
      </c>
      <c r="U1087" s="15">
        <v>0</v>
      </c>
      <c r="V1087" s="15">
        <v>12000</v>
      </c>
      <c r="W1087" s="15">
        <v>6000</v>
      </c>
      <c r="X1087" s="15">
        <v>4000</v>
      </c>
      <c r="Y1087" s="90" t="s">
        <v>143</v>
      </c>
      <c r="Z1087" s="90" t="s">
        <v>83</v>
      </c>
      <c r="AA1087" s="90" t="s">
        <v>84</v>
      </c>
      <c r="AB1087" s="90" t="s">
        <v>4104</v>
      </c>
      <c r="AC1087" s="90" t="s">
        <v>145</v>
      </c>
      <c r="AD1087" s="90" t="s">
        <v>87</v>
      </c>
      <c r="AE1087" s="90" t="s">
        <v>61</v>
      </c>
      <c r="AF1087" s="90" t="s">
        <v>61</v>
      </c>
      <c r="AG1087" s="90" t="s">
        <v>89</v>
      </c>
      <c r="AH1087" s="90" t="s">
        <v>89</v>
      </c>
      <c r="AI1087" s="90" t="s">
        <v>89</v>
      </c>
      <c r="AJ1087" s="90" t="s">
        <v>89</v>
      </c>
      <c r="AK1087" s="90" t="s">
        <v>89</v>
      </c>
      <c r="AL1087" s="90" t="s">
        <v>89</v>
      </c>
      <c r="AM1087" s="90" t="s">
        <v>89</v>
      </c>
      <c r="AN1087" s="90" t="s">
        <v>89</v>
      </c>
      <c r="AO1087" s="90" t="s">
        <v>89</v>
      </c>
      <c r="AP1087" s="90" t="s">
        <v>89</v>
      </c>
      <c r="AQ1087" s="90" t="s">
        <v>90</v>
      </c>
      <c r="AR1087" s="90" t="s">
        <v>90</v>
      </c>
      <c r="AS1087" s="90" t="s">
        <v>91</v>
      </c>
      <c r="AT1087" s="90" t="s">
        <v>92</v>
      </c>
      <c r="AU1087" s="90" t="s">
        <v>92</v>
      </c>
      <c r="AV1087" s="90" t="s">
        <v>93</v>
      </c>
      <c r="AW1087" s="90" t="s">
        <v>4105</v>
      </c>
      <c r="AX1087" s="90" t="s">
        <v>11430</v>
      </c>
      <c r="AY1087" s="90" t="s">
        <v>4107</v>
      </c>
      <c r="AZ1087" s="90" t="s">
        <v>11430</v>
      </c>
      <c r="BA1087" s="90" t="s">
        <v>215</v>
      </c>
      <c r="BB1087" s="90" t="s">
        <v>11431</v>
      </c>
      <c r="BC1087" s="90" t="s">
        <v>99</v>
      </c>
      <c r="BD1087" s="90" t="s">
        <v>150</v>
      </c>
      <c r="BE1087" s="90" t="s">
        <v>61</v>
      </c>
      <c r="BF1087" s="90" t="s">
        <v>262</v>
      </c>
      <c r="BG1087" s="90" t="s">
        <v>101</v>
      </c>
    </row>
    <row r="1088" s="85" customFormat="1" ht="19" customHeight="1" spans="1:59">
      <c r="A1088" s="90" t="s">
        <v>302</v>
      </c>
      <c r="B1088" s="90" t="s">
        <v>303</v>
      </c>
      <c r="C1088" s="90" t="s">
        <v>1968</v>
      </c>
      <c r="D1088" s="90" t="s">
        <v>1969</v>
      </c>
      <c r="E1088" s="90" t="s">
        <v>5097</v>
      </c>
      <c r="F1088" s="90" t="s">
        <v>9023</v>
      </c>
      <c r="G1088" s="90" t="s">
        <v>3539</v>
      </c>
      <c r="H1088" s="90" t="s">
        <v>1299</v>
      </c>
      <c r="I1088" s="90" t="s">
        <v>11432</v>
      </c>
      <c r="J1088" s="90" t="s">
        <v>11433</v>
      </c>
      <c r="K1088" s="90" t="s">
        <v>11434</v>
      </c>
      <c r="L1088" s="90" t="s">
        <v>73</v>
      </c>
      <c r="M1088" s="90" t="s">
        <v>508</v>
      </c>
      <c r="N1088" s="90" t="s">
        <v>1527</v>
      </c>
      <c r="O1088" s="90" t="s">
        <v>1726</v>
      </c>
      <c r="P1088" s="90" t="s">
        <v>1727</v>
      </c>
      <c r="Q1088" s="90" t="s">
        <v>1728</v>
      </c>
      <c r="R1088" s="90" t="s">
        <v>1307</v>
      </c>
      <c r="S1088" s="90" t="s">
        <v>11435</v>
      </c>
      <c r="T1088" s="90" t="s">
        <v>380</v>
      </c>
      <c r="U1088" s="15">
        <v>0</v>
      </c>
      <c r="V1088" s="15">
        <v>50300</v>
      </c>
      <c r="W1088" s="15">
        <v>36000</v>
      </c>
      <c r="X1088" s="15">
        <v>16000</v>
      </c>
      <c r="Y1088" s="90" t="s">
        <v>82</v>
      </c>
      <c r="Z1088" s="90" t="s">
        <v>83</v>
      </c>
      <c r="AA1088" s="90" t="s">
        <v>84</v>
      </c>
      <c r="AB1088" s="90" t="s">
        <v>5106</v>
      </c>
      <c r="AC1088" s="90" t="s">
        <v>145</v>
      </c>
      <c r="AD1088" s="90" t="s">
        <v>87</v>
      </c>
      <c r="AE1088" s="90" t="s">
        <v>61</v>
      </c>
      <c r="AF1088" s="90" t="s">
        <v>61</v>
      </c>
      <c r="AG1088" s="90" t="s">
        <v>89</v>
      </c>
      <c r="AH1088" s="90" t="s">
        <v>89</v>
      </c>
      <c r="AI1088" s="90" t="s">
        <v>89</v>
      </c>
      <c r="AJ1088" s="90" t="s">
        <v>89</v>
      </c>
      <c r="AK1088" s="90" t="s">
        <v>89</v>
      </c>
      <c r="AL1088" s="90" t="s">
        <v>89</v>
      </c>
      <c r="AM1088" s="90" t="s">
        <v>89</v>
      </c>
      <c r="AN1088" s="90" t="s">
        <v>89</v>
      </c>
      <c r="AO1088" s="90" t="s">
        <v>89</v>
      </c>
      <c r="AP1088" s="90" t="s">
        <v>89</v>
      </c>
      <c r="AQ1088" s="90" t="s">
        <v>90</v>
      </c>
      <c r="AR1088" s="90" t="s">
        <v>90</v>
      </c>
      <c r="AS1088" s="90" t="s">
        <v>91</v>
      </c>
      <c r="AT1088" s="90" t="s">
        <v>92</v>
      </c>
      <c r="AU1088" s="90" t="s">
        <v>92</v>
      </c>
      <c r="AV1088" s="90" t="s">
        <v>93</v>
      </c>
      <c r="AW1088" s="90" t="s">
        <v>5107</v>
      </c>
      <c r="AX1088" s="90" t="s">
        <v>11436</v>
      </c>
      <c r="AY1088" s="90" t="s">
        <v>5109</v>
      </c>
      <c r="AZ1088" s="90" t="s">
        <v>11436</v>
      </c>
      <c r="BA1088" s="90" t="s">
        <v>97</v>
      </c>
      <c r="BB1088" s="90" t="s">
        <v>11437</v>
      </c>
      <c r="BC1088" s="90" t="s">
        <v>99</v>
      </c>
      <c r="BD1088" s="90" t="s">
        <v>100</v>
      </c>
      <c r="BE1088" s="90" t="s">
        <v>61</v>
      </c>
      <c r="BF1088" s="90" t="s">
        <v>380</v>
      </c>
      <c r="BG1088" s="90" t="s">
        <v>101</v>
      </c>
    </row>
    <row r="1089" s="85" customFormat="1" ht="19" customHeight="1" spans="1:59">
      <c r="A1089" s="90" t="s">
        <v>151</v>
      </c>
      <c r="B1089" s="90" t="s">
        <v>152</v>
      </c>
      <c r="C1089" s="90" t="s">
        <v>1125</v>
      </c>
      <c r="D1089" s="90" t="s">
        <v>1126</v>
      </c>
      <c r="E1089" s="90" t="s">
        <v>4411</v>
      </c>
      <c r="F1089" s="90" t="s">
        <v>11438</v>
      </c>
      <c r="G1089" s="90" t="s">
        <v>1819</v>
      </c>
      <c r="H1089" s="90" t="s">
        <v>109</v>
      </c>
      <c r="I1089" s="90" t="s">
        <v>11439</v>
      </c>
      <c r="J1089" s="90" t="s">
        <v>11440</v>
      </c>
      <c r="K1089" s="90" t="s">
        <v>11441</v>
      </c>
      <c r="L1089" s="90" t="s">
        <v>73</v>
      </c>
      <c r="M1089" s="90" t="s">
        <v>11442</v>
      </c>
      <c r="N1089" s="90" t="s">
        <v>11443</v>
      </c>
      <c r="O1089" s="90" t="s">
        <v>138</v>
      </c>
      <c r="P1089" s="90" t="s">
        <v>139</v>
      </c>
      <c r="Q1089" s="90" t="s">
        <v>140</v>
      </c>
      <c r="R1089" s="90" t="s">
        <v>141</v>
      </c>
      <c r="S1089" s="90" t="s">
        <v>11444</v>
      </c>
      <c r="T1089" s="90" t="s">
        <v>380</v>
      </c>
      <c r="U1089" s="15">
        <v>0</v>
      </c>
      <c r="V1089" s="15">
        <v>31000</v>
      </c>
      <c r="W1089" s="15">
        <v>15500</v>
      </c>
      <c r="X1089" s="15">
        <v>5500</v>
      </c>
      <c r="Y1089" s="90" t="s">
        <v>143</v>
      </c>
      <c r="Z1089" s="90" t="s">
        <v>83</v>
      </c>
      <c r="AA1089" s="90" t="s">
        <v>84</v>
      </c>
      <c r="AB1089" s="90" t="s">
        <v>4419</v>
      </c>
      <c r="AC1089" s="90" t="s">
        <v>359</v>
      </c>
      <c r="AD1089" s="90" t="s">
        <v>87</v>
      </c>
      <c r="AE1089" s="90" t="s">
        <v>61</v>
      </c>
      <c r="AF1089" s="90" t="s">
        <v>61</v>
      </c>
      <c r="AG1089" s="90" t="s">
        <v>89</v>
      </c>
      <c r="AH1089" s="90" t="s">
        <v>89</v>
      </c>
      <c r="AI1089" s="90" t="s">
        <v>89</v>
      </c>
      <c r="AJ1089" s="90" t="s">
        <v>89</v>
      </c>
      <c r="AK1089" s="90" t="s">
        <v>89</v>
      </c>
      <c r="AL1089" s="90" t="s">
        <v>89</v>
      </c>
      <c r="AM1089" s="90" t="s">
        <v>89</v>
      </c>
      <c r="AN1089" s="90" t="s">
        <v>89</v>
      </c>
      <c r="AO1089" s="90" t="s">
        <v>89</v>
      </c>
      <c r="AP1089" s="90" t="s">
        <v>89</v>
      </c>
      <c r="AQ1089" s="90" t="s">
        <v>90</v>
      </c>
      <c r="AR1089" s="90" t="s">
        <v>90</v>
      </c>
      <c r="AS1089" s="90" t="s">
        <v>91</v>
      </c>
      <c r="AT1089" s="90" t="s">
        <v>92</v>
      </c>
      <c r="AU1089" s="90" t="s">
        <v>92</v>
      </c>
      <c r="AV1089" s="90" t="s">
        <v>93</v>
      </c>
      <c r="AW1089" s="90" t="s">
        <v>4420</v>
      </c>
      <c r="AX1089" s="90" t="s">
        <v>11445</v>
      </c>
      <c r="AY1089" s="90" t="s">
        <v>4422</v>
      </c>
      <c r="AZ1089" s="90" t="s">
        <v>11445</v>
      </c>
      <c r="BA1089" s="90" t="s">
        <v>97</v>
      </c>
      <c r="BB1089" s="90" t="s">
        <v>11446</v>
      </c>
      <c r="BC1089" s="90" t="s">
        <v>99</v>
      </c>
      <c r="BD1089" s="90" t="s">
        <v>150</v>
      </c>
      <c r="BE1089" s="90" t="s">
        <v>61</v>
      </c>
      <c r="BF1089" s="90" t="s">
        <v>380</v>
      </c>
      <c r="BG1089" s="90" t="s">
        <v>101</v>
      </c>
    </row>
    <row r="1090" s="85" customFormat="1" ht="19" customHeight="1" spans="1:59">
      <c r="A1090" s="90" t="s">
        <v>102</v>
      </c>
      <c r="B1090" s="90" t="s">
        <v>103</v>
      </c>
      <c r="C1090" s="90" t="s">
        <v>3825</v>
      </c>
      <c r="D1090" s="90" t="s">
        <v>3826</v>
      </c>
      <c r="E1090" s="90" t="s">
        <v>7945</v>
      </c>
      <c r="F1090" s="90" t="s">
        <v>4712</v>
      </c>
      <c r="G1090" s="90" t="s">
        <v>4580</v>
      </c>
      <c r="H1090" s="90" t="s">
        <v>109</v>
      </c>
      <c r="I1090" s="90" t="s">
        <v>11447</v>
      </c>
      <c r="J1090" s="90" t="s">
        <v>11448</v>
      </c>
      <c r="K1090" s="90" t="s">
        <v>11449</v>
      </c>
      <c r="L1090" s="90" t="s">
        <v>73</v>
      </c>
      <c r="M1090" s="90" t="s">
        <v>2140</v>
      </c>
      <c r="N1090" s="90" t="s">
        <v>823</v>
      </c>
      <c r="O1090" s="90" t="s">
        <v>2779</v>
      </c>
      <c r="P1090" s="90" t="s">
        <v>2780</v>
      </c>
      <c r="Q1090" s="90" t="s">
        <v>259</v>
      </c>
      <c r="R1090" s="90" t="s">
        <v>260</v>
      </c>
      <c r="S1090" s="90" t="s">
        <v>11450</v>
      </c>
      <c r="T1090" s="90" t="s">
        <v>119</v>
      </c>
      <c r="U1090" s="15">
        <v>0</v>
      </c>
      <c r="V1090" s="15">
        <v>55358</v>
      </c>
      <c r="W1090" s="15">
        <v>15000</v>
      </c>
      <c r="X1090" s="15">
        <v>13000</v>
      </c>
      <c r="Y1090" s="90" t="s">
        <v>143</v>
      </c>
      <c r="Z1090" s="90" t="s">
        <v>83</v>
      </c>
      <c r="AA1090" s="90" t="s">
        <v>84</v>
      </c>
      <c r="AB1090" s="90" t="s">
        <v>7950</v>
      </c>
      <c r="AC1090" s="90" t="s">
        <v>145</v>
      </c>
      <c r="AD1090" s="90" t="s">
        <v>87</v>
      </c>
      <c r="AE1090" s="90" t="s">
        <v>61</v>
      </c>
      <c r="AF1090" s="90" t="s">
        <v>61</v>
      </c>
      <c r="AG1090" s="90" t="s">
        <v>89</v>
      </c>
      <c r="AH1090" s="90" t="s">
        <v>89</v>
      </c>
      <c r="AI1090" s="90" t="s">
        <v>89</v>
      </c>
      <c r="AJ1090" s="90" t="s">
        <v>89</v>
      </c>
      <c r="AK1090" s="90" t="s">
        <v>89</v>
      </c>
      <c r="AL1090" s="90" t="s">
        <v>89</v>
      </c>
      <c r="AM1090" s="90" t="s">
        <v>89</v>
      </c>
      <c r="AN1090" s="90" t="s">
        <v>89</v>
      </c>
      <c r="AO1090" s="90" t="s">
        <v>89</v>
      </c>
      <c r="AP1090" s="90" t="s">
        <v>89</v>
      </c>
      <c r="AQ1090" s="90" t="s">
        <v>90</v>
      </c>
      <c r="AR1090" s="90" t="s">
        <v>90</v>
      </c>
      <c r="AS1090" s="90" t="s">
        <v>91</v>
      </c>
      <c r="AT1090" s="90" t="s">
        <v>92</v>
      </c>
      <c r="AU1090" s="90" t="s">
        <v>92</v>
      </c>
      <c r="AV1090" s="90" t="s">
        <v>93</v>
      </c>
      <c r="AW1090" s="90" t="s">
        <v>7951</v>
      </c>
      <c r="AX1090" s="90" t="s">
        <v>11451</v>
      </c>
      <c r="AY1090" s="90" t="s">
        <v>7953</v>
      </c>
      <c r="AZ1090" s="90" t="s">
        <v>11451</v>
      </c>
      <c r="BA1090" s="90" t="s">
        <v>97</v>
      </c>
      <c r="BB1090" s="90" t="s">
        <v>11452</v>
      </c>
      <c r="BC1090" s="90" t="s">
        <v>99</v>
      </c>
      <c r="BD1090" s="90" t="s">
        <v>150</v>
      </c>
      <c r="BE1090" s="90" t="s">
        <v>61</v>
      </c>
      <c r="BF1090" s="90" t="s">
        <v>119</v>
      </c>
      <c r="BG1090" s="90" t="s">
        <v>101</v>
      </c>
    </row>
    <row r="1091" s="85" customFormat="1" ht="19" customHeight="1" spans="1:59">
      <c r="A1091" s="90" t="s">
        <v>419</v>
      </c>
      <c r="B1091" s="90" t="s">
        <v>420</v>
      </c>
      <c r="C1091" s="90" t="s">
        <v>3445</v>
      </c>
      <c r="D1091" s="90" t="s">
        <v>3446</v>
      </c>
      <c r="E1091" s="90" t="s">
        <v>3447</v>
      </c>
      <c r="F1091" s="90" t="s">
        <v>425</v>
      </c>
      <c r="G1091" s="90" t="s">
        <v>425</v>
      </c>
      <c r="H1091" s="90" t="s">
        <v>109</v>
      </c>
      <c r="I1091" s="90" t="s">
        <v>11453</v>
      </c>
      <c r="J1091" s="90" t="s">
        <v>11454</v>
      </c>
      <c r="K1091" s="90" t="s">
        <v>11455</v>
      </c>
      <c r="L1091" s="90" t="s">
        <v>73</v>
      </c>
      <c r="M1091" s="90" t="s">
        <v>1526</v>
      </c>
      <c r="N1091" s="90" t="s">
        <v>114</v>
      </c>
      <c r="O1091" s="90" t="s">
        <v>774</v>
      </c>
      <c r="P1091" s="90" t="s">
        <v>775</v>
      </c>
      <c r="Q1091" s="90" t="s">
        <v>1940</v>
      </c>
      <c r="R1091" s="90" t="s">
        <v>1941</v>
      </c>
      <c r="S1091" s="90" t="s">
        <v>11456</v>
      </c>
      <c r="T1091" s="90" t="s">
        <v>380</v>
      </c>
      <c r="U1091" s="15">
        <v>0</v>
      </c>
      <c r="V1091" s="15">
        <v>28000</v>
      </c>
      <c r="W1091" s="15">
        <v>20000</v>
      </c>
      <c r="X1091" s="15">
        <v>10000</v>
      </c>
      <c r="Y1091" s="90" t="s">
        <v>82</v>
      </c>
      <c r="Z1091" s="90" t="s">
        <v>83</v>
      </c>
      <c r="AA1091" s="90" t="s">
        <v>84</v>
      </c>
      <c r="AB1091" s="90" t="s">
        <v>3454</v>
      </c>
      <c r="AC1091" s="90" t="s">
        <v>145</v>
      </c>
      <c r="AD1091" s="90" t="s">
        <v>87</v>
      </c>
      <c r="AE1091" s="90" t="s">
        <v>61</v>
      </c>
      <c r="AF1091" s="90" t="s">
        <v>11457</v>
      </c>
      <c r="AG1091" s="90" t="s">
        <v>89</v>
      </c>
      <c r="AH1091" s="90" t="s">
        <v>89</v>
      </c>
      <c r="AI1091" s="90" t="s">
        <v>89</v>
      </c>
      <c r="AJ1091" s="90" t="s">
        <v>89</v>
      </c>
      <c r="AK1091" s="90" t="s">
        <v>89</v>
      </c>
      <c r="AL1091" s="90" t="s">
        <v>89</v>
      </c>
      <c r="AM1091" s="90" t="s">
        <v>89</v>
      </c>
      <c r="AN1091" s="90" t="s">
        <v>89</v>
      </c>
      <c r="AO1091" s="90" t="s">
        <v>89</v>
      </c>
      <c r="AP1091" s="90" t="s">
        <v>89</v>
      </c>
      <c r="AQ1091" s="90" t="s">
        <v>90</v>
      </c>
      <c r="AR1091" s="90" t="s">
        <v>90</v>
      </c>
      <c r="AS1091" s="90" t="s">
        <v>91</v>
      </c>
      <c r="AT1091" s="90" t="s">
        <v>92</v>
      </c>
      <c r="AU1091" s="90" t="s">
        <v>92</v>
      </c>
      <c r="AV1091" s="90" t="s">
        <v>93</v>
      </c>
      <c r="AW1091" s="90" t="s">
        <v>3456</v>
      </c>
      <c r="AX1091" s="90" t="s">
        <v>11458</v>
      </c>
      <c r="AY1091" s="90" t="s">
        <v>3458</v>
      </c>
      <c r="AZ1091" s="90" t="s">
        <v>11458</v>
      </c>
      <c r="BA1091" s="90" t="s">
        <v>97</v>
      </c>
      <c r="BB1091" s="90" t="s">
        <v>11459</v>
      </c>
      <c r="BC1091" s="90" t="s">
        <v>99</v>
      </c>
      <c r="BD1091" s="90" t="s">
        <v>100</v>
      </c>
      <c r="BE1091" s="90" t="s">
        <v>61</v>
      </c>
      <c r="BF1091" s="90" t="s">
        <v>380</v>
      </c>
      <c r="BG1091" s="90" t="s">
        <v>101</v>
      </c>
    </row>
    <row r="1092" s="85" customFormat="1" ht="19" customHeight="1" spans="1:59">
      <c r="A1092" s="90" t="s">
        <v>102</v>
      </c>
      <c r="B1092" s="90" t="s">
        <v>103</v>
      </c>
      <c r="C1092" s="90" t="s">
        <v>921</v>
      </c>
      <c r="D1092" s="90" t="s">
        <v>922</v>
      </c>
      <c r="E1092" s="90" t="s">
        <v>9377</v>
      </c>
      <c r="F1092" s="90" t="s">
        <v>9378</v>
      </c>
      <c r="G1092" s="90" t="s">
        <v>2024</v>
      </c>
      <c r="H1092" s="90" t="s">
        <v>369</v>
      </c>
      <c r="I1092" s="90" t="s">
        <v>11460</v>
      </c>
      <c r="J1092" s="90" t="s">
        <v>11461</v>
      </c>
      <c r="K1092" s="90" t="s">
        <v>11462</v>
      </c>
      <c r="L1092" s="90" t="s">
        <v>73</v>
      </c>
      <c r="M1092" s="90" t="s">
        <v>1505</v>
      </c>
      <c r="N1092" s="90" t="s">
        <v>811</v>
      </c>
      <c r="O1092" s="90" t="s">
        <v>1753</v>
      </c>
      <c r="P1092" s="90" t="s">
        <v>1754</v>
      </c>
      <c r="Q1092" s="90" t="s">
        <v>377</v>
      </c>
      <c r="R1092" s="90" t="s">
        <v>378</v>
      </c>
      <c r="S1092" s="90" t="s">
        <v>11463</v>
      </c>
      <c r="T1092" s="90" t="s">
        <v>11464</v>
      </c>
      <c r="U1092" s="15">
        <v>0</v>
      </c>
      <c r="V1092" s="15">
        <v>11920</v>
      </c>
      <c r="W1092" s="15">
        <v>7100</v>
      </c>
      <c r="X1092" s="15">
        <v>7100</v>
      </c>
      <c r="Y1092" s="90" t="s">
        <v>82</v>
      </c>
      <c r="Z1092" s="90" t="s">
        <v>83</v>
      </c>
      <c r="AA1092" s="90" t="s">
        <v>84</v>
      </c>
      <c r="AB1092" s="90" t="s">
        <v>9378</v>
      </c>
      <c r="AC1092" s="90" t="s">
        <v>191</v>
      </c>
      <c r="AD1092" s="90" t="s">
        <v>87</v>
      </c>
      <c r="AE1092" s="90" t="s">
        <v>61</v>
      </c>
      <c r="AF1092" s="90" t="s">
        <v>61</v>
      </c>
      <c r="AG1092" s="90" t="s">
        <v>89</v>
      </c>
      <c r="AH1092" s="90" t="s">
        <v>89</v>
      </c>
      <c r="AI1092" s="90" t="s">
        <v>89</v>
      </c>
      <c r="AJ1092" s="90" t="s">
        <v>88</v>
      </c>
      <c r="AK1092" s="90" t="s">
        <v>89</v>
      </c>
      <c r="AL1092" s="90" t="s">
        <v>89</v>
      </c>
      <c r="AM1092" s="90" t="s">
        <v>89</v>
      </c>
      <c r="AN1092" s="90" t="s">
        <v>89</v>
      </c>
      <c r="AO1092" s="90" t="s">
        <v>89</v>
      </c>
      <c r="AP1092" s="90" t="s">
        <v>89</v>
      </c>
      <c r="AQ1092" s="90" t="s">
        <v>90</v>
      </c>
      <c r="AR1092" s="90" t="s">
        <v>90</v>
      </c>
      <c r="AS1092" s="90" t="s">
        <v>91</v>
      </c>
      <c r="AT1092" s="90" t="s">
        <v>92</v>
      </c>
      <c r="AU1092" s="90" t="s">
        <v>92</v>
      </c>
      <c r="AV1092" s="90" t="s">
        <v>93</v>
      </c>
      <c r="AW1092" s="90" t="s">
        <v>9383</v>
      </c>
      <c r="AX1092" s="90" t="s">
        <v>11465</v>
      </c>
      <c r="AY1092" s="90" t="s">
        <v>9385</v>
      </c>
      <c r="AZ1092" s="90" t="s">
        <v>11465</v>
      </c>
      <c r="BA1092" s="90" t="s">
        <v>97</v>
      </c>
      <c r="BB1092" s="90" t="s">
        <v>11466</v>
      </c>
      <c r="BC1092" s="90" t="s">
        <v>99</v>
      </c>
      <c r="BD1092" s="90" t="s">
        <v>100</v>
      </c>
      <c r="BE1092" s="90" t="s">
        <v>61</v>
      </c>
      <c r="BF1092" s="97" t="s">
        <v>119</v>
      </c>
      <c r="BG1092" s="90" t="s">
        <v>101</v>
      </c>
    </row>
    <row r="1093" s="85" customFormat="1" ht="19" customHeight="1" spans="1:59">
      <c r="A1093" s="90" t="s">
        <v>694</v>
      </c>
      <c r="B1093" s="90" t="s">
        <v>695</v>
      </c>
      <c r="C1093" s="90" t="s">
        <v>958</v>
      </c>
      <c r="D1093" s="90" t="s">
        <v>959</v>
      </c>
      <c r="E1093" s="90" t="s">
        <v>11467</v>
      </c>
      <c r="F1093" s="90" t="s">
        <v>5564</v>
      </c>
      <c r="G1093" s="90" t="s">
        <v>3712</v>
      </c>
      <c r="H1093" s="90" t="s">
        <v>1299</v>
      </c>
      <c r="I1093" s="90" t="s">
        <v>11468</v>
      </c>
      <c r="J1093" s="90" t="s">
        <v>11469</v>
      </c>
      <c r="K1093" s="90" t="s">
        <v>11470</v>
      </c>
      <c r="L1093" s="90" t="s">
        <v>73</v>
      </c>
      <c r="M1093" s="90" t="s">
        <v>5762</v>
      </c>
      <c r="N1093" s="90" t="s">
        <v>137</v>
      </c>
      <c r="O1093" s="90" t="s">
        <v>2764</v>
      </c>
      <c r="P1093" s="90" t="s">
        <v>2765</v>
      </c>
      <c r="Q1093" s="90" t="s">
        <v>1306</v>
      </c>
      <c r="R1093" s="90" t="s">
        <v>1307</v>
      </c>
      <c r="S1093" s="90" t="s">
        <v>11471</v>
      </c>
      <c r="T1093" s="90" t="s">
        <v>262</v>
      </c>
      <c r="U1093" s="15">
        <v>0</v>
      </c>
      <c r="V1093" s="15">
        <v>50000</v>
      </c>
      <c r="W1093" s="15">
        <v>20000</v>
      </c>
      <c r="X1093" s="15">
        <v>10000</v>
      </c>
      <c r="Y1093" s="90" t="s">
        <v>143</v>
      </c>
      <c r="Z1093" s="90" t="s">
        <v>83</v>
      </c>
      <c r="AA1093" s="90" t="s">
        <v>84</v>
      </c>
      <c r="AB1093" s="90" t="s">
        <v>2401</v>
      </c>
      <c r="AC1093" s="90" t="s">
        <v>211</v>
      </c>
      <c r="AD1093" s="90" t="s">
        <v>87</v>
      </c>
      <c r="AE1093" s="90" t="s">
        <v>61</v>
      </c>
      <c r="AF1093" s="90" t="s">
        <v>61</v>
      </c>
      <c r="AG1093" s="90" t="s">
        <v>89</v>
      </c>
      <c r="AH1093" s="90" t="s">
        <v>89</v>
      </c>
      <c r="AI1093" s="90" t="s">
        <v>89</v>
      </c>
      <c r="AJ1093" s="90" t="s">
        <v>89</v>
      </c>
      <c r="AK1093" s="90" t="s">
        <v>89</v>
      </c>
      <c r="AL1093" s="90" t="s">
        <v>89</v>
      </c>
      <c r="AM1093" s="90" t="s">
        <v>89</v>
      </c>
      <c r="AN1093" s="90" t="s">
        <v>89</v>
      </c>
      <c r="AO1093" s="90" t="s">
        <v>89</v>
      </c>
      <c r="AP1093" s="90" t="s">
        <v>89</v>
      </c>
      <c r="AQ1093" s="90" t="s">
        <v>90</v>
      </c>
      <c r="AR1093" s="90" t="s">
        <v>90</v>
      </c>
      <c r="AS1093" s="90" t="s">
        <v>91</v>
      </c>
      <c r="AT1093" s="90" t="s">
        <v>92</v>
      </c>
      <c r="AU1093" s="90" t="s">
        <v>92</v>
      </c>
      <c r="AV1093" s="90" t="s">
        <v>93</v>
      </c>
      <c r="AW1093" s="90" t="s">
        <v>11472</v>
      </c>
      <c r="AX1093" s="90" t="s">
        <v>11473</v>
      </c>
      <c r="AY1093" s="90" t="s">
        <v>11474</v>
      </c>
      <c r="AZ1093" s="90" t="s">
        <v>11473</v>
      </c>
      <c r="BA1093" s="90" t="s">
        <v>97</v>
      </c>
      <c r="BB1093" s="90" t="s">
        <v>11475</v>
      </c>
      <c r="BC1093" s="90" t="s">
        <v>99</v>
      </c>
      <c r="BD1093" s="90" t="s">
        <v>150</v>
      </c>
      <c r="BE1093" s="90" t="s">
        <v>61</v>
      </c>
      <c r="BF1093" s="90" t="s">
        <v>262</v>
      </c>
      <c r="BG1093" s="90" t="s">
        <v>101</v>
      </c>
    </row>
    <row r="1094" s="85" customFormat="1" ht="19" customHeight="1" spans="1:59">
      <c r="A1094" s="90" t="s">
        <v>174</v>
      </c>
      <c r="B1094" s="90" t="s">
        <v>175</v>
      </c>
      <c r="C1094" s="90" t="s">
        <v>9907</v>
      </c>
      <c r="D1094" s="90" t="s">
        <v>9908</v>
      </c>
      <c r="E1094" s="90" t="s">
        <v>11476</v>
      </c>
      <c r="F1094" s="90" t="s">
        <v>9910</v>
      </c>
      <c r="G1094" s="90" t="s">
        <v>893</v>
      </c>
      <c r="H1094" s="90" t="s">
        <v>109</v>
      </c>
      <c r="I1094" s="90" t="s">
        <v>11477</v>
      </c>
      <c r="J1094" s="90" t="s">
        <v>11478</v>
      </c>
      <c r="K1094" s="90" t="s">
        <v>11479</v>
      </c>
      <c r="L1094" s="90" t="s">
        <v>73</v>
      </c>
      <c r="M1094" s="90" t="s">
        <v>11480</v>
      </c>
      <c r="N1094" s="90" t="s">
        <v>1276</v>
      </c>
      <c r="O1094" s="90" t="s">
        <v>115</v>
      </c>
      <c r="P1094" s="90" t="s">
        <v>116</v>
      </c>
      <c r="Q1094" s="90" t="s">
        <v>117</v>
      </c>
      <c r="R1094" s="90" t="s">
        <v>116</v>
      </c>
      <c r="S1094" s="90" t="s">
        <v>11481</v>
      </c>
      <c r="T1094" s="90" t="s">
        <v>380</v>
      </c>
      <c r="U1094" s="15">
        <v>0</v>
      </c>
      <c r="V1094" s="15">
        <v>20544</v>
      </c>
      <c r="W1094" s="15">
        <v>8500</v>
      </c>
      <c r="X1094" s="15">
        <v>4000</v>
      </c>
      <c r="Y1094" s="90" t="s">
        <v>143</v>
      </c>
      <c r="Z1094" s="90" t="s">
        <v>83</v>
      </c>
      <c r="AA1094" s="90" t="s">
        <v>84</v>
      </c>
      <c r="AB1094" s="90" t="s">
        <v>11482</v>
      </c>
      <c r="AC1094" s="90" t="s">
        <v>145</v>
      </c>
      <c r="AD1094" s="90" t="s">
        <v>87</v>
      </c>
      <c r="AE1094" s="90" t="s">
        <v>61</v>
      </c>
      <c r="AF1094" s="90" t="s">
        <v>61</v>
      </c>
      <c r="AG1094" s="90" t="s">
        <v>89</v>
      </c>
      <c r="AH1094" s="90" t="s">
        <v>89</v>
      </c>
      <c r="AI1094" s="90" t="s">
        <v>88</v>
      </c>
      <c r="AJ1094" s="90" t="s">
        <v>88</v>
      </c>
      <c r="AK1094" s="90" t="s">
        <v>89</v>
      </c>
      <c r="AL1094" s="90" t="s">
        <v>89</v>
      </c>
      <c r="AM1094" s="90" t="s">
        <v>88</v>
      </c>
      <c r="AN1094" s="90" t="s">
        <v>88</v>
      </c>
      <c r="AO1094" s="90" t="s">
        <v>88</v>
      </c>
      <c r="AP1094" s="90" t="s">
        <v>89</v>
      </c>
      <c r="AQ1094" s="90" t="s">
        <v>90</v>
      </c>
      <c r="AR1094" s="90" t="s">
        <v>90</v>
      </c>
      <c r="AS1094" s="90" t="s">
        <v>91</v>
      </c>
      <c r="AT1094" s="90" t="s">
        <v>92</v>
      </c>
      <c r="AU1094" s="90" t="s">
        <v>92</v>
      </c>
      <c r="AV1094" s="90" t="s">
        <v>93</v>
      </c>
      <c r="AW1094" s="90" t="s">
        <v>11483</v>
      </c>
      <c r="AX1094" s="90" t="s">
        <v>11484</v>
      </c>
      <c r="AY1094" s="90" t="s">
        <v>4134</v>
      </c>
      <c r="AZ1094" s="90" t="s">
        <v>11484</v>
      </c>
      <c r="BA1094" s="90" t="s">
        <v>97</v>
      </c>
      <c r="BB1094" s="90" t="s">
        <v>11485</v>
      </c>
      <c r="BC1094" s="90" t="s">
        <v>99</v>
      </c>
      <c r="BD1094" s="90" t="s">
        <v>150</v>
      </c>
      <c r="BE1094" s="90" t="s">
        <v>61</v>
      </c>
      <c r="BF1094" s="90" t="s">
        <v>380</v>
      </c>
      <c r="BG1094" s="90" t="s">
        <v>101</v>
      </c>
    </row>
    <row r="1095" s="85" customFormat="1" ht="19" customHeight="1" spans="1:59">
      <c r="A1095" s="90" t="s">
        <v>694</v>
      </c>
      <c r="B1095" s="90" t="s">
        <v>695</v>
      </c>
      <c r="C1095" s="90" t="s">
        <v>845</v>
      </c>
      <c r="D1095" s="90" t="s">
        <v>846</v>
      </c>
      <c r="E1095" s="90" t="s">
        <v>11486</v>
      </c>
      <c r="F1095" s="90" t="s">
        <v>5769</v>
      </c>
      <c r="G1095" s="90" t="s">
        <v>5770</v>
      </c>
      <c r="H1095" s="90" t="s">
        <v>369</v>
      </c>
      <c r="I1095" s="90" t="s">
        <v>11487</v>
      </c>
      <c r="J1095" s="90" t="s">
        <v>11488</v>
      </c>
      <c r="K1095" s="90" t="s">
        <v>11489</v>
      </c>
      <c r="L1095" s="90" t="s">
        <v>73</v>
      </c>
      <c r="M1095" s="90" t="s">
        <v>341</v>
      </c>
      <c r="N1095" s="90" t="s">
        <v>342</v>
      </c>
      <c r="O1095" s="90" t="s">
        <v>2625</v>
      </c>
      <c r="P1095" s="90" t="s">
        <v>2626</v>
      </c>
      <c r="Q1095" s="90" t="s">
        <v>377</v>
      </c>
      <c r="R1095" s="90" t="s">
        <v>378</v>
      </c>
      <c r="S1095" s="90" t="s">
        <v>11490</v>
      </c>
      <c r="T1095" s="90" t="s">
        <v>119</v>
      </c>
      <c r="U1095" s="15">
        <v>0</v>
      </c>
      <c r="V1095" s="15">
        <v>9750</v>
      </c>
      <c r="W1095" s="15">
        <v>7800</v>
      </c>
      <c r="X1095" s="15">
        <v>7800</v>
      </c>
      <c r="Y1095" s="90" t="s">
        <v>82</v>
      </c>
      <c r="Z1095" s="90" t="s">
        <v>83</v>
      </c>
      <c r="AA1095" s="90" t="s">
        <v>84</v>
      </c>
      <c r="AB1095" s="90" t="s">
        <v>5769</v>
      </c>
      <c r="AC1095" s="90" t="s">
        <v>191</v>
      </c>
      <c r="AD1095" s="90" t="s">
        <v>87</v>
      </c>
      <c r="AE1095" s="90" t="s">
        <v>61</v>
      </c>
      <c r="AF1095" s="90" t="s">
        <v>61</v>
      </c>
      <c r="AG1095" s="90" t="s">
        <v>89</v>
      </c>
      <c r="AH1095" s="90" t="s">
        <v>89</v>
      </c>
      <c r="AI1095" s="90" t="s">
        <v>89</v>
      </c>
      <c r="AJ1095" s="90" t="s">
        <v>89</v>
      </c>
      <c r="AK1095" s="90" t="s">
        <v>89</v>
      </c>
      <c r="AL1095" s="90" t="s">
        <v>89</v>
      </c>
      <c r="AM1095" s="90" t="s">
        <v>89</v>
      </c>
      <c r="AN1095" s="90" t="s">
        <v>89</v>
      </c>
      <c r="AO1095" s="90" t="s">
        <v>89</v>
      </c>
      <c r="AP1095" s="90" t="s">
        <v>89</v>
      </c>
      <c r="AQ1095" s="90" t="s">
        <v>90</v>
      </c>
      <c r="AR1095" s="90" t="s">
        <v>90</v>
      </c>
      <c r="AS1095" s="90" t="s">
        <v>91</v>
      </c>
      <c r="AT1095" s="90" t="s">
        <v>92</v>
      </c>
      <c r="AU1095" s="90" t="s">
        <v>92</v>
      </c>
      <c r="AV1095" s="90" t="s">
        <v>93</v>
      </c>
      <c r="AW1095" s="90" t="s">
        <v>11491</v>
      </c>
      <c r="AX1095" s="90" t="s">
        <v>11492</v>
      </c>
      <c r="AY1095" s="90" t="s">
        <v>11493</v>
      </c>
      <c r="AZ1095" s="90" t="s">
        <v>11492</v>
      </c>
      <c r="BA1095" s="90" t="s">
        <v>97</v>
      </c>
      <c r="BB1095" s="90" t="s">
        <v>11494</v>
      </c>
      <c r="BC1095" s="90" t="s">
        <v>99</v>
      </c>
      <c r="BD1095" s="90" t="s">
        <v>100</v>
      </c>
      <c r="BE1095" s="90" t="s">
        <v>61</v>
      </c>
      <c r="BF1095" s="90" t="s">
        <v>119</v>
      </c>
      <c r="BG1095" s="90" t="s">
        <v>101</v>
      </c>
    </row>
    <row r="1096" s="85" customFormat="1" ht="19" customHeight="1" spans="1:59">
      <c r="A1096" s="90" t="s">
        <v>267</v>
      </c>
      <c r="B1096" s="90" t="s">
        <v>268</v>
      </c>
      <c r="C1096" s="90" t="s">
        <v>501</v>
      </c>
      <c r="D1096" s="90" t="s">
        <v>502</v>
      </c>
      <c r="E1096" s="90" t="s">
        <v>11495</v>
      </c>
      <c r="F1096" s="90" t="s">
        <v>5385</v>
      </c>
      <c r="G1096" s="90" t="s">
        <v>287</v>
      </c>
      <c r="H1096" s="90" t="s">
        <v>109</v>
      </c>
      <c r="I1096" s="90" t="s">
        <v>11496</v>
      </c>
      <c r="J1096" s="90" t="s">
        <v>11497</v>
      </c>
      <c r="K1096" s="90" t="s">
        <v>11498</v>
      </c>
      <c r="L1096" s="90" t="s">
        <v>73</v>
      </c>
      <c r="M1096" s="90" t="s">
        <v>74</v>
      </c>
      <c r="N1096" s="90" t="s">
        <v>575</v>
      </c>
      <c r="O1096" s="90" t="s">
        <v>881</v>
      </c>
      <c r="P1096" s="90" t="s">
        <v>882</v>
      </c>
      <c r="Q1096" s="90" t="s">
        <v>294</v>
      </c>
      <c r="R1096" s="90" t="s">
        <v>295</v>
      </c>
      <c r="S1096" s="90" t="s">
        <v>11499</v>
      </c>
      <c r="T1096" s="90" t="s">
        <v>380</v>
      </c>
      <c r="U1096" s="15">
        <v>0</v>
      </c>
      <c r="V1096" s="15">
        <v>126601</v>
      </c>
      <c r="W1096" s="15">
        <v>100000</v>
      </c>
      <c r="X1096" s="15">
        <v>10000</v>
      </c>
      <c r="Y1096" s="90" t="s">
        <v>82</v>
      </c>
      <c r="Z1096" s="90" t="s">
        <v>83</v>
      </c>
      <c r="AA1096" s="90" t="s">
        <v>84</v>
      </c>
      <c r="AB1096" s="90" t="s">
        <v>11500</v>
      </c>
      <c r="AC1096" s="90" t="s">
        <v>145</v>
      </c>
      <c r="AD1096" s="90" t="s">
        <v>87</v>
      </c>
      <c r="AE1096" s="90" t="s">
        <v>61</v>
      </c>
      <c r="AF1096" s="90" t="s">
        <v>61</v>
      </c>
      <c r="AG1096" s="90" t="s">
        <v>89</v>
      </c>
      <c r="AH1096" s="90" t="s">
        <v>89</v>
      </c>
      <c r="AI1096" s="90" t="s">
        <v>89</v>
      </c>
      <c r="AJ1096" s="90" t="s">
        <v>89</v>
      </c>
      <c r="AK1096" s="90" t="s">
        <v>89</v>
      </c>
      <c r="AL1096" s="90" t="s">
        <v>89</v>
      </c>
      <c r="AM1096" s="90" t="s">
        <v>89</v>
      </c>
      <c r="AN1096" s="90" t="s">
        <v>89</v>
      </c>
      <c r="AO1096" s="90" t="s">
        <v>89</v>
      </c>
      <c r="AP1096" s="90" t="s">
        <v>89</v>
      </c>
      <c r="AQ1096" s="90" t="s">
        <v>90</v>
      </c>
      <c r="AR1096" s="90" t="s">
        <v>90</v>
      </c>
      <c r="AS1096" s="90" t="s">
        <v>91</v>
      </c>
      <c r="AT1096" s="90" t="s">
        <v>92</v>
      </c>
      <c r="AU1096" s="90" t="s">
        <v>92</v>
      </c>
      <c r="AV1096" s="90" t="s">
        <v>93</v>
      </c>
      <c r="AW1096" s="90" t="s">
        <v>11501</v>
      </c>
      <c r="AX1096" s="90" t="s">
        <v>11502</v>
      </c>
      <c r="AY1096" s="90" t="s">
        <v>11503</v>
      </c>
      <c r="AZ1096" s="90" t="s">
        <v>11502</v>
      </c>
      <c r="BA1096" s="90" t="s">
        <v>97</v>
      </c>
      <c r="BB1096" s="90" t="s">
        <v>11504</v>
      </c>
      <c r="BC1096" s="90" t="s">
        <v>99</v>
      </c>
      <c r="BD1096" s="90" t="s">
        <v>100</v>
      </c>
      <c r="BE1096" s="90" t="s">
        <v>61</v>
      </c>
      <c r="BF1096" s="90" t="s">
        <v>380</v>
      </c>
      <c r="BG1096" s="90" t="s">
        <v>101</v>
      </c>
    </row>
    <row r="1097" s="85" customFormat="1" ht="19" customHeight="1" spans="1:59">
      <c r="A1097" s="90" t="s">
        <v>516</v>
      </c>
      <c r="B1097" s="90" t="s">
        <v>517</v>
      </c>
      <c r="C1097" s="90" t="s">
        <v>1402</v>
      </c>
      <c r="D1097" s="90" t="s">
        <v>1403</v>
      </c>
      <c r="E1097" s="90" t="s">
        <v>2368</v>
      </c>
      <c r="F1097" s="90" t="s">
        <v>2369</v>
      </c>
      <c r="G1097" s="90" t="s">
        <v>2370</v>
      </c>
      <c r="H1097" s="90" t="s">
        <v>1571</v>
      </c>
      <c r="I1097" s="90" t="s">
        <v>11505</v>
      </c>
      <c r="J1097" s="90" t="s">
        <v>11506</v>
      </c>
      <c r="K1097" s="90" t="s">
        <v>11507</v>
      </c>
      <c r="L1097" s="90" t="s">
        <v>73</v>
      </c>
      <c r="M1097" s="90" t="s">
        <v>211</v>
      </c>
      <c r="N1097" s="90" t="s">
        <v>811</v>
      </c>
      <c r="O1097" s="90" t="s">
        <v>949</v>
      </c>
      <c r="P1097" s="90" t="s">
        <v>950</v>
      </c>
      <c r="Q1097" s="90" t="s">
        <v>3226</v>
      </c>
      <c r="R1097" s="90" t="s">
        <v>3227</v>
      </c>
      <c r="S1097" s="90" t="s">
        <v>11508</v>
      </c>
      <c r="T1097" s="90" t="s">
        <v>119</v>
      </c>
      <c r="U1097" s="15">
        <v>0</v>
      </c>
      <c r="V1097" s="15">
        <v>30000</v>
      </c>
      <c r="W1097" s="15">
        <v>15000</v>
      </c>
      <c r="X1097" s="15">
        <v>4000</v>
      </c>
      <c r="Y1097" s="90" t="s">
        <v>143</v>
      </c>
      <c r="Z1097" s="90" t="s">
        <v>83</v>
      </c>
      <c r="AA1097" s="90" t="s">
        <v>84</v>
      </c>
      <c r="AB1097" s="90" t="s">
        <v>2375</v>
      </c>
      <c r="AC1097" s="90" t="s">
        <v>145</v>
      </c>
      <c r="AD1097" s="90" t="s">
        <v>87</v>
      </c>
      <c r="AE1097" s="90" t="s">
        <v>61</v>
      </c>
      <c r="AF1097" s="90" t="s">
        <v>61</v>
      </c>
      <c r="AG1097" s="90" t="s">
        <v>89</v>
      </c>
      <c r="AH1097" s="90" t="s">
        <v>89</v>
      </c>
      <c r="AI1097" s="90" t="s">
        <v>89</v>
      </c>
      <c r="AJ1097" s="90" t="s">
        <v>89</v>
      </c>
      <c r="AK1097" s="90" t="s">
        <v>89</v>
      </c>
      <c r="AL1097" s="90" t="s">
        <v>89</v>
      </c>
      <c r="AM1097" s="90" t="s">
        <v>89</v>
      </c>
      <c r="AN1097" s="90" t="s">
        <v>89</v>
      </c>
      <c r="AO1097" s="90" t="s">
        <v>89</v>
      </c>
      <c r="AP1097" s="90" t="s">
        <v>89</v>
      </c>
      <c r="AQ1097" s="90" t="s">
        <v>90</v>
      </c>
      <c r="AR1097" s="90" t="s">
        <v>90</v>
      </c>
      <c r="AS1097" s="90" t="s">
        <v>91</v>
      </c>
      <c r="AT1097" s="90" t="s">
        <v>92</v>
      </c>
      <c r="AU1097" s="90" t="s">
        <v>92</v>
      </c>
      <c r="AV1097" s="90" t="s">
        <v>93</v>
      </c>
      <c r="AW1097" s="90" t="s">
        <v>2376</v>
      </c>
      <c r="AX1097" s="90" t="s">
        <v>11509</v>
      </c>
      <c r="AY1097" s="90" t="s">
        <v>2378</v>
      </c>
      <c r="AZ1097" s="90" t="s">
        <v>11509</v>
      </c>
      <c r="BA1097" s="90" t="s">
        <v>97</v>
      </c>
      <c r="BB1097" s="90" t="s">
        <v>11510</v>
      </c>
      <c r="BC1097" s="90" t="s">
        <v>99</v>
      </c>
      <c r="BD1097" s="90" t="s">
        <v>150</v>
      </c>
      <c r="BE1097" s="90" t="s">
        <v>61</v>
      </c>
      <c r="BF1097" s="90" t="s">
        <v>119</v>
      </c>
      <c r="BG1097" s="90" t="s">
        <v>101</v>
      </c>
    </row>
    <row r="1098" s="85" customFormat="1" ht="19" customHeight="1" spans="1:59">
      <c r="A1098" s="90" t="s">
        <v>694</v>
      </c>
      <c r="B1098" s="90" t="s">
        <v>695</v>
      </c>
      <c r="C1098" s="90" t="s">
        <v>3104</v>
      </c>
      <c r="D1098" s="90" t="s">
        <v>3105</v>
      </c>
      <c r="E1098" s="90" t="s">
        <v>11511</v>
      </c>
      <c r="F1098" s="90" t="s">
        <v>11512</v>
      </c>
      <c r="G1098" s="90" t="s">
        <v>769</v>
      </c>
      <c r="H1098" s="90" t="s">
        <v>109</v>
      </c>
      <c r="I1098" s="90" t="s">
        <v>11513</v>
      </c>
      <c r="J1098" s="90" t="s">
        <v>11514</v>
      </c>
      <c r="K1098" s="90" t="s">
        <v>11515</v>
      </c>
      <c r="L1098" s="90" t="s">
        <v>73</v>
      </c>
      <c r="M1098" s="90" t="s">
        <v>3493</v>
      </c>
      <c r="N1098" s="90" t="s">
        <v>203</v>
      </c>
      <c r="O1098" s="90" t="s">
        <v>2779</v>
      </c>
      <c r="P1098" s="90" t="s">
        <v>2780</v>
      </c>
      <c r="Q1098" s="90" t="s">
        <v>259</v>
      </c>
      <c r="R1098" s="90" t="s">
        <v>260</v>
      </c>
      <c r="S1098" s="90" t="s">
        <v>11516</v>
      </c>
      <c r="T1098" s="90" t="s">
        <v>262</v>
      </c>
      <c r="U1098" s="15">
        <v>0</v>
      </c>
      <c r="V1098" s="15">
        <v>8000</v>
      </c>
      <c r="W1098" s="15">
        <v>2500</v>
      </c>
      <c r="X1098" s="15">
        <v>2500</v>
      </c>
      <c r="Y1098" s="90" t="s">
        <v>143</v>
      </c>
      <c r="Z1098" s="90" t="s">
        <v>83</v>
      </c>
      <c r="AA1098" s="90" t="s">
        <v>84</v>
      </c>
      <c r="AB1098" s="90" t="s">
        <v>11512</v>
      </c>
      <c r="AC1098" s="90" t="s">
        <v>145</v>
      </c>
      <c r="AD1098" s="90" t="s">
        <v>87</v>
      </c>
      <c r="AE1098" s="90" t="s">
        <v>61</v>
      </c>
      <c r="AF1098" s="90" t="s">
        <v>61</v>
      </c>
      <c r="AG1098" s="90" t="s">
        <v>89</v>
      </c>
      <c r="AH1098" s="90" t="s">
        <v>89</v>
      </c>
      <c r="AI1098" s="90" t="s">
        <v>89</v>
      </c>
      <c r="AJ1098" s="90" t="s">
        <v>89</v>
      </c>
      <c r="AK1098" s="90" t="s">
        <v>89</v>
      </c>
      <c r="AL1098" s="90" t="s">
        <v>89</v>
      </c>
      <c r="AM1098" s="90" t="s">
        <v>89</v>
      </c>
      <c r="AN1098" s="90" t="s">
        <v>89</v>
      </c>
      <c r="AO1098" s="90" t="s">
        <v>89</v>
      </c>
      <c r="AP1098" s="90" t="s">
        <v>89</v>
      </c>
      <c r="AQ1098" s="90" t="s">
        <v>90</v>
      </c>
      <c r="AR1098" s="90" t="s">
        <v>90</v>
      </c>
      <c r="AS1098" s="90" t="s">
        <v>91</v>
      </c>
      <c r="AT1098" s="90" t="s">
        <v>92</v>
      </c>
      <c r="AU1098" s="90" t="s">
        <v>92</v>
      </c>
      <c r="AV1098" s="90" t="s">
        <v>93</v>
      </c>
      <c r="AW1098" s="90" t="s">
        <v>11517</v>
      </c>
      <c r="AX1098" s="90" t="s">
        <v>11518</v>
      </c>
      <c r="AY1098" s="90" t="s">
        <v>456</v>
      </c>
      <c r="AZ1098" s="90" t="s">
        <v>11518</v>
      </c>
      <c r="BA1098" s="90" t="s">
        <v>215</v>
      </c>
      <c r="BB1098" s="90" t="s">
        <v>11519</v>
      </c>
      <c r="BC1098" s="90" t="s">
        <v>99</v>
      </c>
      <c r="BD1098" s="90" t="s">
        <v>150</v>
      </c>
      <c r="BE1098" s="90" t="s">
        <v>61</v>
      </c>
      <c r="BF1098" s="90" t="s">
        <v>262</v>
      </c>
      <c r="BG1098" s="90" t="s">
        <v>101</v>
      </c>
    </row>
    <row r="1099" s="85" customFormat="1" ht="19" customHeight="1" spans="1:59">
      <c r="A1099" s="90" t="s">
        <v>302</v>
      </c>
      <c r="B1099" s="90" t="s">
        <v>303</v>
      </c>
      <c r="C1099" s="90" t="s">
        <v>1160</v>
      </c>
      <c r="D1099" s="90" t="s">
        <v>1161</v>
      </c>
      <c r="E1099" s="90" t="s">
        <v>11520</v>
      </c>
      <c r="F1099" s="90" t="s">
        <v>11521</v>
      </c>
      <c r="G1099" s="90" t="s">
        <v>1972</v>
      </c>
      <c r="H1099" s="90" t="s">
        <v>109</v>
      </c>
      <c r="I1099" s="90" t="s">
        <v>11522</v>
      </c>
      <c r="J1099" s="90" t="s">
        <v>11523</v>
      </c>
      <c r="K1099" s="90" t="s">
        <v>11524</v>
      </c>
      <c r="L1099" s="90" t="s">
        <v>73</v>
      </c>
      <c r="M1099" s="90" t="s">
        <v>1115</v>
      </c>
      <c r="N1099" s="90" t="s">
        <v>2015</v>
      </c>
      <c r="O1099" s="90" t="s">
        <v>1848</v>
      </c>
      <c r="P1099" s="90" t="s">
        <v>1849</v>
      </c>
      <c r="Q1099" s="90" t="s">
        <v>1850</v>
      </c>
      <c r="R1099" s="90" t="s">
        <v>1849</v>
      </c>
      <c r="S1099" s="90" t="s">
        <v>11525</v>
      </c>
      <c r="T1099" s="90" t="s">
        <v>380</v>
      </c>
      <c r="U1099" s="15">
        <v>0</v>
      </c>
      <c r="V1099" s="15">
        <v>13000</v>
      </c>
      <c r="W1099" s="15">
        <v>9000</v>
      </c>
      <c r="X1099" s="15">
        <v>4000</v>
      </c>
      <c r="Y1099" s="90" t="s">
        <v>143</v>
      </c>
      <c r="Z1099" s="90" t="s">
        <v>83</v>
      </c>
      <c r="AA1099" s="90" t="s">
        <v>84</v>
      </c>
      <c r="AB1099" s="90" t="s">
        <v>11526</v>
      </c>
      <c r="AC1099" s="90" t="s">
        <v>145</v>
      </c>
      <c r="AD1099" s="90" t="s">
        <v>87</v>
      </c>
      <c r="AE1099" s="90" t="s">
        <v>61</v>
      </c>
      <c r="AF1099" s="90" t="s">
        <v>61</v>
      </c>
      <c r="AG1099" s="90" t="s">
        <v>89</v>
      </c>
      <c r="AH1099" s="90" t="s">
        <v>89</v>
      </c>
      <c r="AI1099" s="90" t="s">
        <v>89</v>
      </c>
      <c r="AJ1099" s="90" t="s">
        <v>89</v>
      </c>
      <c r="AK1099" s="90" t="s">
        <v>89</v>
      </c>
      <c r="AL1099" s="90" t="s">
        <v>89</v>
      </c>
      <c r="AM1099" s="90" t="s">
        <v>89</v>
      </c>
      <c r="AN1099" s="90" t="s">
        <v>89</v>
      </c>
      <c r="AO1099" s="90" t="s">
        <v>89</v>
      </c>
      <c r="AP1099" s="90" t="s">
        <v>89</v>
      </c>
      <c r="AQ1099" s="90" t="s">
        <v>90</v>
      </c>
      <c r="AR1099" s="90" t="s">
        <v>90</v>
      </c>
      <c r="AS1099" s="90" t="s">
        <v>91</v>
      </c>
      <c r="AT1099" s="90" t="s">
        <v>92</v>
      </c>
      <c r="AU1099" s="90" t="s">
        <v>92</v>
      </c>
      <c r="AV1099" s="90" t="s">
        <v>93</v>
      </c>
      <c r="AW1099" s="90" t="s">
        <v>11527</v>
      </c>
      <c r="AX1099" s="90" t="s">
        <v>11528</v>
      </c>
      <c r="AY1099" s="90" t="s">
        <v>11529</v>
      </c>
      <c r="AZ1099" s="90" t="s">
        <v>11528</v>
      </c>
      <c r="BA1099" s="90" t="s">
        <v>97</v>
      </c>
      <c r="BB1099" s="90" t="s">
        <v>11530</v>
      </c>
      <c r="BC1099" s="90" t="s">
        <v>99</v>
      </c>
      <c r="BD1099" s="90" t="s">
        <v>150</v>
      </c>
      <c r="BE1099" s="90" t="s">
        <v>61</v>
      </c>
      <c r="BF1099" s="90" t="s">
        <v>380</v>
      </c>
      <c r="BG1099" s="90" t="s">
        <v>101</v>
      </c>
    </row>
    <row r="1100" s="85" customFormat="1" ht="19" customHeight="1" spans="1:59">
      <c r="A1100" s="90" t="s">
        <v>387</v>
      </c>
      <c r="B1100" s="90" t="s">
        <v>388</v>
      </c>
      <c r="C1100" s="90" t="s">
        <v>3288</v>
      </c>
      <c r="D1100" s="90" t="s">
        <v>3289</v>
      </c>
      <c r="E1100" s="90" t="s">
        <v>3300</v>
      </c>
      <c r="F1100" s="90" t="s">
        <v>9470</v>
      </c>
      <c r="G1100" s="90" t="s">
        <v>4963</v>
      </c>
      <c r="H1100" s="90" t="s">
        <v>1130</v>
      </c>
      <c r="I1100" s="90" t="s">
        <v>11531</v>
      </c>
      <c r="J1100" s="90" t="s">
        <v>11532</v>
      </c>
      <c r="K1100" s="90" t="s">
        <v>11533</v>
      </c>
      <c r="L1100" s="90" t="s">
        <v>73</v>
      </c>
      <c r="M1100" s="90" t="s">
        <v>74</v>
      </c>
      <c r="N1100" s="90" t="s">
        <v>1835</v>
      </c>
      <c r="O1100" s="90" t="s">
        <v>610</v>
      </c>
      <c r="P1100" s="90" t="s">
        <v>611</v>
      </c>
      <c r="Q1100" s="90" t="s">
        <v>612</v>
      </c>
      <c r="R1100" s="90" t="s">
        <v>613</v>
      </c>
      <c r="S1100" s="90" t="s">
        <v>11534</v>
      </c>
      <c r="T1100" s="90" t="s">
        <v>380</v>
      </c>
      <c r="U1100" s="15">
        <v>0</v>
      </c>
      <c r="V1100" s="15">
        <v>15000</v>
      </c>
      <c r="W1100" s="15">
        <v>10000</v>
      </c>
      <c r="X1100" s="15">
        <v>5000</v>
      </c>
      <c r="Y1100" s="90" t="s">
        <v>82</v>
      </c>
      <c r="Z1100" s="90" t="s">
        <v>83</v>
      </c>
      <c r="AA1100" s="90" t="s">
        <v>84</v>
      </c>
      <c r="AB1100" s="90" t="s">
        <v>3308</v>
      </c>
      <c r="AC1100" s="90" t="s">
        <v>145</v>
      </c>
      <c r="AD1100" s="90" t="s">
        <v>87</v>
      </c>
      <c r="AE1100" s="90" t="s">
        <v>61</v>
      </c>
      <c r="AF1100" s="90" t="s">
        <v>61</v>
      </c>
      <c r="AG1100" s="90" t="s">
        <v>89</v>
      </c>
      <c r="AH1100" s="90" t="s">
        <v>89</v>
      </c>
      <c r="AI1100" s="90" t="s">
        <v>89</v>
      </c>
      <c r="AJ1100" s="90" t="s">
        <v>88</v>
      </c>
      <c r="AK1100" s="90" t="s">
        <v>88</v>
      </c>
      <c r="AL1100" s="90" t="s">
        <v>88</v>
      </c>
      <c r="AM1100" s="90" t="s">
        <v>88</v>
      </c>
      <c r="AN1100" s="90" t="s">
        <v>88</v>
      </c>
      <c r="AO1100" s="90" t="s">
        <v>88</v>
      </c>
      <c r="AP1100" s="90" t="s">
        <v>89</v>
      </c>
      <c r="AQ1100" s="90" t="s">
        <v>90</v>
      </c>
      <c r="AR1100" s="90" t="s">
        <v>90</v>
      </c>
      <c r="AS1100" s="90" t="s">
        <v>91</v>
      </c>
      <c r="AT1100" s="90" t="s">
        <v>92</v>
      </c>
      <c r="AU1100" s="90" t="s">
        <v>92</v>
      </c>
      <c r="AV1100" s="90" t="s">
        <v>93</v>
      </c>
      <c r="AW1100" s="90" t="s">
        <v>3309</v>
      </c>
      <c r="AX1100" s="90" t="s">
        <v>11535</v>
      </c>
      <c r="AY1100" s="90" t="s">
        <v>3311</v>
      </c>
      <c r="AZ1100" s="90" t="s">
        <v>11535</v>
      </c>
      <c r="BA1100" s="90" t="s">
        <v>97</v>
      </c>
      <c r="BB1100" s="90" t="s">
        <v>11536</v>
      </c>
      <c r="BC1100" s="90" t="s">
        <v>99</v>
      </c>
      <c r="BD1100" s="90" t="s">
        <v>100</v>
      </c>
      <c r="BE1100" s="90" t="s">
        <v>61</v>
      </c>
      <c r="BF1100" s="90" t="s">
        <v>380</v>
      </c>
      <c r="BG1100" s="90" t="s">
        <v>101</v>
      </c>
    </row>
    <row r="1101" s="85" customFormat="1" ht="19" customHeight="1" spans="1:59">
      <c r="A1101" s="90" t="s">
        <v>267</v>
      </c>
      <c r="B1101" s="90" t="s">
        <v>268</v>
      </c>
      <c r="C1101" s="90" t="s">
        <v>269</v>
      </c>
      <c r="D1101" s="90" t="s">
        <v>270</v>
      </c>
      <c r="E1101" s="90" t="s">
        <v>11537</v>
      </c>
      <c r="F1101" s="90" t="s">
        <v>9211</v>
      </c>
      <c r="G1101" s="90" t="s">
        <v>9211</v>
      </c>
      <c r="H1101" s="90" t="s">
        <v>1571</v>
      </c>
      <c r="I1101" s="90" t="s">
        <v>11538</v>
      </c>
      <c r="J1101" s="90" t="s">
        <v>11539</v>
      </c>
      <c r="K1101" s="90" t="s">
        <v>11540</v>
      </c>
      <c r="L1101" s="90" t="s">
        <v>73</v>
      </c>
      <c r="M1101" s="90" t="s">
        <v>341</v>
      </c>
      <c r="N1101" s="90" t="s">
        <v>11541</v>
      </c>
      <c r="O1101" s="90" t="s">
        <v>3128</v>
      </c>
      <c r="P1101" s="90" t="s">
        <v>3129</v>
      </c>
      <c r="Q1101" s="90" t="s">
        <v>3226</v>
      </c>
      <c r="R1101" s="90" t="s">
        <v>3227</v>
      </c>
      <c r="S1101" s="90" t="s">
        <v>11542</v>
      </c>
      <c r="T1101" s="90" t="s">
        <v>380</v>
      </c>
      <c r="U1101" s="15">
        <v>0</v>
      </c>
      <c r="V1101" s="15">
        <v>100000</v>
      </c>
      <c r="W1101" s="15">
        <v>80000</v>
      </c>
      <c r="X1101" s="15">
        <v>15000</v>
      </c>
      <c r="Y1101" s="90" t="s">
        <v>82</v>
      </c>
      <c r="Z1101" s="90" t="s">
        <v>83</v>
      </c>
      <c r="AA1101" s="90" t="s">
        <v>84</v>
      </c>
      <c r="AB1101" s="90" t="s">
        <v>11543</v>
      </c>
      <c r="AC1101" s="90" t="s">
        <v>211</v>
      </c>
      <c r="AD1101" s="90" t="s">
        <v>87</v>
      </c>
      <c r="AE1101" s="90" t="s">
        <v>61</v>
      </c>
      <c r="AF1101" s="90" t="s">
        <v>61</v>
      </c>
      <c r="AG1101" s="90" t="s">
        <v>89</v>
      </c>
      <c r="AH1101" s="90" t="s">
        <v>89</v>
      </c>
      <c r="AI1101" s="90" t="s">
        <v>89</v>
      </c>
      <c r="AJ1101" s="90" t="s">
        <v>89</v>
      </c>
      <c r="AK1101" s="90" t="s">
        <v>89</v>
      </c>
      <c r="AL1101" s="90" t="s">
        <v>89</v>
      </c>
      <c r="AM1101" s="90" t="s">
        <v>89</v>
      </c>
      <c r="AN1101" s="90" t="s">
        <v>89</v>
      </c>
      <c r="AO1101" s="90" t="s">
        <v>89</v>
      </c>
      <c r="AP1101" s="90" t="s">
        <v>89</v>
      </c>
      <c r="AQ1101" s="90" t="s">
        <v>90</v>
      </c>
      <c r="AR1101" s="90" t="s">
        <v>90</v>
      </c>
      <c r="AS1101" s="90" t="s">
        <v>91</v>
      </c>
      <c r="AT1101" s="90" t="s">
        <v>92</v>
      </c>
      <c r="AU1101" s="90" t="s">
        <v>92</v>
      </c>
      <c r="AV1101" s="90" t="s">
        <v>93</v>
      </c>
      <c r="AW1101" s="90" t="s">
        <v>11544</v>
      </c>
      <c r="AX1101" s="90" t="s">
        <v>11545</v>
      </c>
      <c r="AY1101" s="90" t="s">
        <v>11546</v>
      </c>
      <c r="AZ1101" s="90" t="s">
        <v>11545</v>
      </c>
      <c r="BA1101" s="90" t="s">
        <v>97</v>
      </c>
      <c r="BB1101" s="90" t="s">
        <v>11547</v>
      </c>
      <c r="BC1101" s="90" t="s">
        <v>99</v>
      </c>
      <c r="BD1101" s="90" t="s">
        <v>100</v>
      </c>
      <c r="BE1101" s="90" t="s">
        <v>61</v>
      </c>
      <c r="BF1101" s="90" t="s">
        <v>380</v>
      </c>
      <c r="BG1101" s="90" t="s">
        <v>101</v>
      </c>
    </row>
    <row r="1102" s="85" customFormat="1" ht="19" customHeight="1" spans="1:59">
      <c r="A1102" s="90" t="s">
        <v>62</v>
      </c>
      <c r="B1102" s="90" t="s">
        <v>63</v>
      </c>
      <c r="C1102" s="90" t="s">
        <v>4536</v>
      </c>
      <c r="D1102" s="90" t="s">
        <v>4537</v>
      </c>
      <c r="E1102" s="90" t="s">
        <v>11548</v>
      </c>
      <c r="F1102" s="90" t="s">
        <v>11549</v>
      </c>
      <c r="G1102" s="90" t="s">
        <v>11550</v>
      </c>
      <c r="H1102" s="90" t="s">
        <v>2501</v>
      </c>
      <c r="I1102" s="90" t="s">
        <v>11551</v>
      </c>
      <c r="J1102" s="90" t="s">
        <v>11552</v>
      </c>
      <c r="K1102" s="90" t="s">
        <v>11553</v>
      </c>
      <c r="L1102" s="90" t="s">
        <v>73</v>
      </c>
      <c r="M1102" s="90" t="s">
        <v>526</v>
      </c>
      <c r="N1102" s="90" t="s">
        <v>2361</v>
      </c>
      <c r="O1102" s="90" t="s">
        <v>5246</v>
      </c>
      <c r="P1102" s="90" t="s">
        <v>5247</v>
      </c>
      <c r="Q1102" s="90" t="s">
        <v>115</v>
      </c>
      <c r="R1102" s="90" t="s">
        <v>2969</v>
      </c>
      <c r="S1102" s="90" t="s">
        <v>11554</v>
      </c>
      <c r="T1102" s="90" t="s">
        <v>380</v>
      </c>
      <c r="U1102" s="15">
        <v>0</v>
      </c>
      <c r="V1102" s="15">
        <v>4037</v>
      </c>
      <c r="W1102" s="15">
        <v>3200</v>
      </c>
      <c r="X1102" s="15">
        <v>1200</v>
      </c>
      <c r="Y1102" s="90" t="s">
        <v>82</v>
      </c>
      <c r="Z1102" s="90" t="s">
        <v>83</v>
      </c>
      <c r="AA1102" s="90" t="s">
        <v>84</v>
      </c>
      <c r="AB1102" s="90" t="s">
        <v>11555</v>
      </c>
      <c r="AC1102" s="90" t="s">
        <v>359</v>
      </c>
      <c r="AD1102" s="90" t="s">
        <v>87</v>
      </c>
      <c r="AE1102" s="90" t="s">
        <v>61</v>
      </c>
      <c r="AF1102" s="90" t="s">
        <v>61</v>
      </c>
      <c r="AG1102" s="90" t="s">
        <v>89</v>
      </c>
      <c r="AH1102" s="90" t="s">
        <v>89</v>
      </c>
      <c r="AI1102" s="90" t="s">
        <v>88</v>
      </c>
      <c r="AJ1102" s="90" t="s">
        <v>88</v>
      </c>
      <c r="AK1102" s="90" t="s">
        <v>89</v>
      </c>
      <c r="AL1102" s="90" t="s">
        <v>89</v>
      </c>
      <c r="AM1102" s="90" t="s">
        <v>88</v>
      </c>
      <c r="AN1102" s="90" t="s">
        <v>88</v>
      </c>
      <c r="AO1102" s="90" t="s">
        <v>88</v>
      </c>
      <c r="AP1102" s="90" t="s">
        <v>89</v>
      </c>
      <c r="AQ1102" s="90" t="s">
        <v>90</v>
      </c>
      <c r="AR1102" s="90" t="s">
        <v>90</v>
      </c>
      <c r="AS1102" s="90" t="s">
        <v>91</v>
      </c>
      <c r="AT1102" s="90" t="s">
        <v>92</v>
      </c>
      <c r="AU1102" s="90" t="s">
        <v>92</v>
      </c>
      <c r="AV1102" s="90" t="s">
        <v>93</v>
      </c>
      <c r="AW1102" s="90" t="s">
        <v>11556</v>
      </c>
      <c r="AX1102" s="90" t="s">
        <v>11557</v>
      </c>
      <c r="AY1102" s="90" t="s">
        <v>5504</v>
      </c>
      <c r="AZ1102" s="90" t="s">
        <v>11557</v>
      </c>
      <c r="BA1102" s="90" t="s">
        <v>97</v>
      </c>
      <c r="BB1102" s="90" t="s">
        <v>11558</v>
      </c>
      <c r="BC1102" s="90" t="s">
        <v>99</v>
      </c>
      <c r="BD1102" s="90" t="s">
        <v>100</v>
      </c>
      <c r="BE1102" s="90" t="s">
        <v>61</v>
      </c>
      <c r="BF1102" s="90" t="s">
        <v>380</v>
      </c>
      <c r="BG1102" s="90" t="s">
        <v>101</v>
      </c>
    </row>
    <row r="1103" s="85" customFormat="1" ht="19" customHeight="1" spans="1:59">
      <c r="A1103" s="90" t="s">
        <v>126</v>
      </c>
      <c r="B1103" s="90" t="s">
        <v>127</v>
      </c>
      <c r="C1103" s="90" t="s">
        <v>196</v>
      </c>
      <c r="D1103" s="90" t="s">
        <v>197</v>
      </c>
      <c r="E1103" s="90" t="s">
        <v>3164</v>
      </c>
      <c r="F1103" s="90" t="s">
        <v>5180</v>
      </c>
      <c r="G1103" s="90" t="s">
        <v>5180</v>
      </c>
      <c r="H1103" s="90" t="s">
        <v>1795</v>
      </c>
      <c r="I1103" s="90" t="s">
        <v>11559</v>
      </c>
      <c r="J1103" s="90" t="s">
        <v>11560</v>
      </c>
      <c r="K1103" s="90" t="s">
        <v>11561</v>
      </c>
      <c r="L1103" s="90" t="s">
        <v>73</v>
      </c>
      <c r="M1103" s="90" t="s">
        <v>7641</v>
      </c>
      <c r="N1103" s="90" t="s">
        <v>2967</v>
      </c>
      <c r="O1103" s="90" t="s">
        <v>7997</v>
      </c>
      <c r="P1103" s="90" t="s">
        <v>7998</v>
      </c>
      <c r="Q1103" s="90" t="s">
        <v>1802</v>
      </c>
      <c r="R1103" s="90" t="s">
        <v>1803</v>
      </c>
      <c r="S1103" s="90" t="s">
        <v>11562</v>
      </c>
      <c r="T1103" s="90" t="s">
        <v>209</v>
      </c>
      <c r="U1103" s="15">
        <v>0</v>
      </c>
      <c r="V1103" s="15">
        <v>16263</v>
      </c>
      <c r="W1103" s="15">
        <v>10000</v>
      </c>
      <c r="X1103" s="15">
        <v>3000</v>
      </c>
      <c r="Y1103" s="90" t="s">
        <v>143</v>
      </c>
      <c r="Z1103" s="90" t="s">
        <v>83</v>
      </c>
      <c r="AA1103" s="90" t="s">
        <v>84</v>
      </c>
      <c r="AB1103" s="90" t="s">
        <v>3174</v>
      </c>
      <c r="AC1103" s="90" t="s">
        <v>145</v>
      </c>
      <c r="AD1103" s="90" t="s">
        <v>87</v>
      </c>
      <c r="AE1103" s="90" t="s">
        <v>61</v>
      </c>
      <c r="AF1103" s="90" t="s">
        <v>61</v>
      </c>
      <c r="AG1103" s="90" t="s">
        <v>89</v>
      </c>
      <c r="AH1103" s="90" t="s">
        <v>89</v>
      </c>
      <c r="AI1103" s="90" t="s">
        <v>89</v>
      </c>
      <c r="AJ1103" s="90" t="s">
        <v>89</v>
      </c>
      <c r="AK1103" s="90" t="s">
        <v>89</v>
      </c>
      <c r="AL1103" s="90" t="s">
        <v>89</v>
      </c>
      <c r="AM1103" s="90" t="s">
        <v>89</v>
      </c>
      <c r="AN1103" s="90" t="s">
        <v>89</v>
      </c>
      <c r="AO1103" s="90" t="s">
        <v>89</v>
      </c>
      <c r="AP1103" s="90" t="s">
        <v>89</v>
      </c>
      <c r="AQ1103" s="90" t="s">
        <v>90</v>
      </c>
      <c r="AR1103" s="90" t="s">
        <v>90</v>
      </c>
      <c r="AS1103" s="90" t="s">
        <v>91</v>
      </c>
      <c r="AT1103" s="90" t="s">
        <v>92</v>
      </c>
      <c r="AU1103" s="90" t="s">
        <v>92</v>
      </c>
      <c r="AV1103" s="90" t="s">
        <v>93</v>
      </c>
      <c r="AW1103" s="90" t="s">
        <v>3175</v>
      </c>
      <c r="AX1103" s="90" t="s">
        <v>11563</v>
      </c>
      <c r="AY1103" s="90" t="s">
        <v>3177</v>
      </c>
      <c r="AZ1103" s="90" t="s">
        <v>11563</v>
      </c>
      <c r="BA1103" s="90" t="s">
        <v>97</v>
      </c>
      <c r="BB1103" s="90" t="s">
        <v>11564</v>
      </c>
      <c r="BC1103" s="90" t="s">
        <v>99</v>
      </c>
      <c r="BD1103" s="90" t="s">
        <v>150</v>
      </c>
      <c r="BE1103" s="90" t="s">
        <v>61</v>
      </c>
      <c r="BF1103" s="90" t="s">
        <v>209</v>
      </c>
      <c r="BG1103" s="90" t="s">
        <v>101</v>
      </c>
    </row>
    <row r="1104" s="85" customFormat="1" ht="19" customHeight="1" spans="1:59">
      <c r="A1104" s="90" t="s">
        <v>441</v>
      </c>
      <c r="B1104" s="90" t="s">
        <v>442</v>
      </c>
      <c r="C1104" s="90" t="s">
        <v>5613</v>
      </c>
      <c r="D1104" s="90" t="s">
        <v>5614</v>
      </c>
      <c r="E1104" s="90" t="s">
        <v>7778</v>
      </c>
      <c r="F1104" s="90" t="s">
        <v>5616</v>
      </c>
      <c r="G1104" s="90" t="s">
        <v>1533</v>
      </c>
      <c r="H1104" s="90" t="s">
        <v>109</v>
      </c>
      <c r="I1104" s="90" t="s">
        <v>11565</v>
      </c>
      <c r="J1104" s="90" t="s">
        <v>11566</v>
      </c>
      <c r="K1104" s="90" t="s">
        <v>11567</v>
      </c>
      <c r="L1104" s="90" t="s">
        <v>73</v>
      </c>
      <c r="M1104" s="90" t="s">
        <v>5762</v>
      </c>
      <c r="N1104" s="90" t="s">
        <v>10293</v>
      </c>
      <c r="O1104" s="90" t="s">
        <v>257</v>
      </c>
      <c r="P1104" s="90" t="s">
        <v>258</v>
      </c>
      <c r="Q1104" s="90" t="s">
        <v>259</v>
      </c>
      <c r="R1104" s="90" t="s">
        <v>260</v>
      </c>
      <c r="S1104" s="90" t="s">
        <v>11568</v>
      </c>
      <c r="T1104" s="90" t="s">
        <v>262</v>
      </c>
      <c r="U1104" s="15">
        <v>0</v>
      </c>
      <c r="V1104" s="15">
        <v>32137</v>
      </c>
      <c r="W1104" s="15">
        <v>25000</v>
      </c>
      <c r="X1104" s="15">
        <v>6500</v>
      </c>
      <c r="Y1104" s="90" t="s">
        <v>143</v>
      </c>
      <c r="Z1104" s="90" t="s">
        <v>83</v>
      </c>
      <c r="AA1104" s="90" t="s">
        <v>84</v>
      </c>
      <c r="AB1104" s="90" t="s">
        <v>7786</v>
      </c>
      <c r="AC1104" s="90" t="s">
        <v>359</v>
      </c>
      <c r="AD1104" s="90" t="s">
        <v>87</v>
      </c>
      <c r="AE1104" s="90" t="s">
        <v>61</v>
      </c>
      <c r="AF1104" s="90" t="s">
        <v>61</v>
      </c>
      <c r="AG1104" s="90" t="s">
        <v>89</v>
      </c>
      <c r="AH1104" s="90" t="s">
        <v>89</v>
      </c>
      <c r="AI1104" s="90" t="s">
        <v>89</v>
      </c>
      <c r="AJ1104" s="90" t="s">
        <v>89</v>
      </c>
      <c r="AK1104" s="90" t="s">
        <v>89</v>
      </c>
      <c r="AL1104" s="90" t="s">
        <v>89</v>
      </c>
      <c r="AM1104" s="90" t="s">
        <v>89</v>
      </c>
      <c r="AN1104" s="90" t="s">
        <v>89</v>
      </c>
      <c r="AO1104" s="90" t="s">
        <v>89</v>
      </c>
      <c r="AP1104" s="90" t="s">
        <v>89</v>
      </c>
      <c r="AQ1104" s="90" t="s">
        <v>90</v>
      </c>
      <c r="AR1104" s="90" t="s">
        <v>90</v>
      </c>
      <c r="AS1104" s="90" t="s">
        <v>91</v>
      </c>
      <c r="AT1104" s="90" t="s">
        <v>92</v>
      </c>
      <c r="AU1104" s="90" t="s">
        <v>92</v>
      </c>
      <c r="AV1104" s="90" t="s">
        <v>93</v>
      </c>
      <c r="AW1104" s="90" t="s">
        <v>7787</v>
      </c>
      <c r="AX1104" s="90" t="s">
        <v>11569</v>
      </c>
      <c r="AY1104" s="90" t="s">
        <v>7789</v>
      </c>
      <c r="AZ1104" s="90" t="s">
        <v>11569</v>
      </c>
      <c r="BA1104" s="90" t="s">
        <v>215</v>
      </c>
      <c r="BB1104" s="90" t="s">
        <v>11570</v>
      </c>
      <c r="BC1104" s="90" t="s">
        <v>99</v>
      </c>
      <c r="BD1104" s="90" t="s">
        <v>150</v>
      </c>
      <c r="BE1104" s="90" t="s">
        <v>61</v>
      </c>
      <c r="BF1104" s="90" t="s">
        <v>262</v>
      </c>
      <c r="BG1104" s="90" t="s">
        <v>101</v>
      </c>
    </row>
    <row r="1105" s="85" customFormat="1" ht="19" customHeight="1" spans="1:59">
      <c r="A1105" s="90" t="s">
        <v>2742</v>
      </c>
      <c r="B1105" s="90" t="s">
        <v>2743</v>
      </c>
      <c r="C1105" s="90" t="s">
        <v>2976</v>
      </c>
      <c r="D1105" s="90" t="s">
        <v>2977</v>
      </c>
      <c r="E1105" s="90" t="s">
        <v>2978</v>
      </c>
      <c r="F1105" s="90" t="s">
        <v>9846</v>
      </c>
      <c r="G1105" s="90" t="s">
        <v>2747</v>
      </c>
      <c r="H1105" s="90" t="s">
        <v>369</v>
      </c>
      <c r="I1105" s="90" t="s">
        <v>11571</v>
      </c>
      <c r="J1105" s="90" t="s">
        <v>11572</v>
      </c>
      <c r="K1105" s="90" t="s">
        <v>11573</v>
      </c>
      <c r="L1105" s="90" t="s">
        <v>73</v>
      </c>
      <c r="M1105" s="90" t="s">
        <v>11574</v>
      </c>
      <c r="N1105" s="90" t="s">
        <v>11575</v>
      </c>
      <c r="O1105" s="90" t="s">
        <v>375</v>
      </c>
      <c r="P1105" s="90" t="s">
        <v>376</v>
      </c>
      <c r="Q1105" s="90" t="s">
        <v>377</v>
      </c>
      <c r="R1105" s="90" t="s">
        <v>378</v>
      </c>
      <c r="S1105" s="90" t="s">
        <v>11576</v>
      </c>
      <c r="T1105" s="90" t="s">
        <v>380</v>
      </c>
      <c r="U1105" s="15">
        <v>0</v>
      </c>
      <c r="V1105" s="15">
        <v>13083</v>
      </c>
      <c r="W1105" s="15">
        <v>6000</v>
      </c>
      <c r="X1105" s="15">
        <v>3000</v>
      </c>
      <c r="Y1105" s="90" t="s">
        <v>143</v>
      </c>
      <c r="Z1105" s="90" t="s">
        <v>83</v>
      </c>
      <c r="AA1105" s="90" t="s">
        <v>84</v>
      </c>
      <c r="AB1105" s="90" t="s">
        <v>2988</v>
      </c>
      <c r="AC1105" s="90" t="s">
        <v>145</v>
      </c>
      <c r="AD1105" s="90" t="s">
        <v>87</v>
      </c>
      <c r="AE1105" s="90" t="s">
        <v>61</v>
      </c>
      <c r="AF1105" s="90" t="s">
        <v>61</v>
      </c>
      <c r="AG1105" s="90" t="s">
        <v>89</v>
      </c>
      <c r="AH1105" s="90" t="s">
        <v>89</v>
      </c>
      <c r="AI1105" s="90" t="s">
        <v>89</v>
      </c>
      <c r="AJ1105" s="90" t="s">
        <v>89</v>
      </c>
      <c r="AK1105" s="90" t="s">
        <v>89</v>
      </c>
      <c r="AL1105" s="90" t="s">
        <v>89</v>
      </c>
      <c r="AM1105" s="90" t="s">
        <v>89</v>
      </c>
      <c r="AN1105" s="90" t="s">
        <v>89</v>
      </c>
      <c r="AO1105" s="90" t="s">
        <v>89</v>
      </c>
      <c r="AP1105" s="90" t="s">
        <v>89</v>
      </c>
      <c r="AQ1105" s="90" t="s">
        <v>90</v>
      </c>
      <c r="AR1105" s="90" t="s">
        <v>90</v>
      </c>
      <c r="AS1105" s="90" t="s">
        <v>91</v>
      </c>
      <c r="AT1105" s="90" t="s">
        <v>92</v>
      </c>
      <c r="AU1105" s="90" t="s">
        <v>92</v>
      </c>
      <c r="AV1105" s="90" t="s">
        <v>93</v>
      </c>
      <c r="AW1105" s="90" t="s">
        <v>2989</v>
      </c>
      <c r="AX1105" s="90" t="s">
        <v>11577</v>
      </c>
      <c r="AY1105" s="90" t="s">
        <v>2991</v>
      </c>
      <c r="AZ1105" s="90" t="s">
        <v>11577</v>
      </c>
      <c r="BA1105" s="90" t="s">
        <v>97</v>
      </c>
      <c r="BB1105" s="90" t="s">
        <v>11578</v>
      </c>
      <c r="BC1105" s="90" t="s">
        <v>99</v>
      </c>
      <c r="BD1105" s="90" t="s">
        <v>150</v>
      </c>
      <c r="BE1105" s="90" t="s">
        <v>61</v>
      </c>
      <c r="BF1105" s="90" t="s">
        <v>380</v>
      </c>
      <c r="BG1105" s="90" t="s">
        <v>101</v>
      </c>
    </row>
    <row r="1106" s="85" customFormat="1" ht="19" customHeight="1" spans="1:59">
      <c r="A1106" s="90" t="s">
        <v>419</v>
      </c>
      <c r="B1106" s="90" t="s">
        <v>420</v>
      </c>
      <c r="C1106" s="90" t="s">
        <v>421</v>
      </c>
      <c r="D1106" s="90" t="s">
        <v>422</v>
      </c>
      <c r="E1106" s="90" t="s">
        <v>11579</v>
      </c>
      <c r="F1106" s="90" t="s">
        <v>11580</v>
      </c>
      <c r="G1106" s="90" t="s">
        <v>11581</v>
      </c>
      <c r="H1106" s="90" t="s">
        <v>1795</v>
      </c>
      <c r="I1106" s="90" t="s">
        <v>11582</v>
      </c>
      <c r="J1106" s="90" t="s">
        <v>11583</v>
      </c>
      <c r="K1106" s="90" t="s">
        <v>11584</v>
      </c>
      <c r="L1106" s="90" t="s">
        <v>73</v>
      </c>
      <c r="M1106" s="90" t="s">
        <v>11585</v>
      </c>
      <c r="N1106" s="90" t="s">
        <v>4208</v>
      </c>
      <c r="O1106" s="90" t="s">
        <v>7997</v>
      </c>
      <c r="P1106" s="90" t="s">
        <v>7998</v>
      </c>
      <c r="Q1106" s="90" t="s">
        <v>1802</v>
      </c>
      <c r="R1106" s="90" t="s">
        <v>1803</v>
      </c>
      <c r="S1106" s="90" t="s">
        <v>11586</v>
      </c>
      <c r="T1106" s="90" t="s">
        <v>262</v>
      </c>
      <c r="U1106" s="15">
        <v>0</v>
      </c>
      <c r="V1106" s="15">
        <v>10050</v>
      </c>
      <c r="W1106" s="15">
        <v>8000</v>
      </c>
      <c r="X1106" s="15">
        <v>7000</v>
      </c>
      <c r="Y1106" s="90" t="s">
        <v>143</v>
      </c>
      <c r="Z1106" s="90" t="s">
        <v>83</v>
      </c>
      <c r="AA1106" s="90" t="s">
        <v>84</v>
      </c>
      <c r="AB1106" s="90" t="s">
        <v>11587</v>
      </c>
      <c r="AC1106" s="90" t="s">
        <v>211</v>
      </c>
      <c r="AD1106" s="90" t="s">
        <v>87</v>
      </c>
      <c r="AE1106" s="90" t="s">
        <v>61</v>
      </c>
      <c r="AF1106" s="90" t="s">
        <v>61</v>
      </c>
      <c r="AG1106" s="90" t="s">
        <v>89</v>
      </c>
      <c r="AH1106" s="90" t="s">
        <v>89</v>
      </c>
      <c r="AI1106" s="90" t="s">
        <v>89</v>
      </c>
      <c r="AJ1106" s="90" t="s">
        <v>89</v>
      </c>
      <c r="AK1106" s="90" t="s">
        <v>89</v>
      </c>
      <c r="AL1106" s="90" t="s">
        <v>89</v>
      </c>
      <c r="AM1106" s="90" t="s">
        <v>89</v>
      </c>
      <c r="AN1106" s="90" t="s">
        <v>89</v>
      </c>
      <c r="AO1106" s="90" t="s">
        <v>89</v>
      </c>
      <c r="AP1106" s="90" t="s">
        <v>89</v>
      </c>
      <c r="AQ1106" s="90" t="s">
        <v>90</v>
      </c>
      <c r="AR1106" s="90" t="s">
        <v>90</v>
      </c>
      <c r="AS1106" s="90" t="s">
        <v>91</v>
      </c>
      <c r="AT1106" s="90" t="s">
        <v>92</v>
      </c>
      <c r="AU1106" s="90" t="s">
        <v>92</v>
      </c>
      <c r="AV1106" s="90" t="s">
        <v>93</v>
      </c>
      <c r="AW1106" s="90" t="s">
        <v>11588</v>
      </c>
      <c r="AX1106" s="90" t="s">
        <v>11589</v>
      </c>
      <c r="AY1106" s="90" t="s">
        <v>11590</v>
      </c>
      <c r="AZ1106" s="90" t="s">
        <v>11589</v>
      </c>
      <c r="BA1106" s="90" t="s">
        <v>97</v>
      </c>
      <c r="BB1106" s="90" t="s">
        <v>11591</v>
      </c>
      <c r="BC1106" s="90" t="s">
        <v>99</v>
      </c>
      <c r="BD1106" s="90" t="s">
        <v>150</v>
      </c>
      <c r="BE1106" s="90" t="s">
        <v>61</v>
      </c>
      <c r="BF1106" s="90" t="s">
        <v>262</v>
      </c>
      <c r="BG1106" s="90" t="s">
        <v>101</v>
      </c>
    </row>
    <row r="1107" s="85" customFormat="1" ht="19" customHeight="1" spans="1:59">
      <c r="A1107" s="90" t="s">
        <v>267</v>
      </c>
      <c r="B1107" s="90" t="s">
        <v>268</v>
      </c>
      <c r="C1107" s="90" t="s">
        <v>3519</v>
      </c>
      <c r="D1107" s="90" t="s">
        <v>3520</v>
      </c>
      <c r="E1107" s="90" t="s">
        <v>11592</v>
      </c>
      <c r="F1107" s="90" t="s">
        <v>11593</v>
      </c>
      <c r="G1107" s="90" t="s">
        <v>10912</v>
      </c>
      <c r="H1107" s="90" t="s">
        <v>232</v>
      </c>
      <c r="I1107" s="90" t="s">
        <v>11594</v>
      </c>
      <c r="J1107" s="90" t="s">
        <v>11595</v>
      </c>
      <c r="K1107" s="90" t="s">
        <v>11596</v>
      </c>
      <c r="L1107" s="90" t="s">
        <v>73</v>
      </c>
      <c r="M1107" s="90" t="s">
        <v>11597</v>
      </c>
      <c r="N1107" s="90" t="s">
        <v>203</v>
      </c>
      <c r="O1107" s="90" t="s">
        <v>238</v>
      </c>
      <c r="P1107" s="90" t="s">
        <v>239</v>
      </c>
      <c r="Q1107" s="90" t="s">
        <v>240</v>
      </c>
      <c r="R1107" s="90" t="s">
        <v>241</v>
      </c>
      <c r="S1107" s="90" t="s">
        <v>11598</v>
      </c>
      <c r="T1107" s="90" t="s">
        <v>119</v>
      </c>
      <c r="U1107" s="15">
        <v>0</v>
      </c>
      <c r="V1107" s="15">
        <v>145000</v>
      </c>
      <c r="W1107" s="15">
        <v>100000</v>
      </c>
      <c r="X1107" s="15">
        <v>16000</v>
      </c>
      <c r="Y1107" s="90" t="s">
        <v>143</v>
      </c>
      <c r="Z1107" s="90" t="s">
        <v>83</v>
      </c>
      <c r="AA1107" s="90" t="s">
        <v>84</v>
      </c>
      <c r="AB1107" s="90" t="s">
        <v>11599</v>
      </c>
      <c r="AC1107" s="90" t="s">
        <v>211</v>
      </c>
      <c r="AD1107" s="90" t="s">
        <v>87</v>
      </c>
      <c r="AE1107" s="90" t="s">
        <v>61</v>
      </c>
      <c r="AF1107" s="90" t="s">
        <v>61</v>
      </c>
      <c r="AG1107" s="90" t="s">
        <v>89</v>
      </c>
      <c r="AH1107" s="90" t="s">
        <v>89</v>
      </c>
      <c r="AI1107" s="90" t="s">
        <v>89</v>
      </c>
      <c r="AJ1107" s="90" t="s">
        <v>89</v>
      </c>
      <c r="AK1107" s="90" t="s">
        <v>89</v>
      </c>
      <c r="AL1107" s="90" t="s">
        <v>89</v>
      </c>
      <c r="AM1107" s="90" t="s">
        <v>89</v>
      </c>
      <c r="AN1107" s="90" t="s">
        <v>89</v>
      </c>
      <c r="AO1107" s="90" t="s">
        <v>89</v>
      </c>
      <c r="AP1107" s="90" t="s">
        <v>89</v>
      </c>
      <c r="AQ1107" s="90" t="s">
        <v>90</v>
      </c>
      <c r="AR1107" s="90" t="s">
        <v>90</v>
      </c>
      <c r="AS1107" s="90" t="s">
        <v>91</v>
      </c>
      <c r="AT1107" s="90" t="s">
        <v>92</v>
      </c>
      <c r="AU1107" s="90" t="s">
        <v>92</v>
      </c>
      <c r="AV1107" s="90" t="s">
        <v>93</v>
      </c>
      <c r="AW1107" s="90" t="s">
        <v>11600</v>
      </c>
      <c r="AX1107" s="90" t="s">
        <v>11601</v>
      </c>
      <c r="AY1107" s="90" t="s">
        <v>11602</v>
      </c>
      <c r="AZ1107" s="90" t="s">
        <v>11601</v>
      </c>
      <c r="BA1107" s="90" t="s">
        <v>97</v>
      </c>
      <c r="BB1107" s="90" t="s">
        <v>11603</v>
      </c>
      <c r="BC1107" s="90" t="s">
        <v>99</v>
      </c>
      <c r="BD1107" s="90" t="s">
        <v>150</v>
      </c>
      <c r="BE1107" s="90" t="s">
        <v>61</v>
      </c>
      <c r="BF1107" s="90" t="s">
        <v>119</v>
      </c>
      <c r="BG1107" s="90" t="s">
        <v>101</v>
      </c>
    </row>
    <row r="1108" s="85" customFormat="1" ht="19" customHeight="1" spans="1:59">
      <c r="A1108" s="90" t="s">
        <v>267</v>
      </c>
      <c r="B1108" s="90" t="s">
        <v>268</v>
      </c>
      <c r="C1108" s="90" t="s">
        <v>5871</v>
      </c>
      <c r="D1108" s="90" t="s">
        <v>5872</v>
      </c>
      <c r="E1108" s="90" t="s">
        <v>5873</v>
      </c>
      <c r="F1108" s="90" t="s">
        <v>5874</v>
      </c>
      <c r="G1108" s="90" t="s">
        <v>3523</v>
      </c>
      <c r="H1108" s="90" t="s">
        <v>539</v>
      </c>
      <c r="I1108" s="90" t="s">
        <v>11604</v>
      </c>
      <c r="J1108" s="90" t="s">
        <v>11605</v>
      </c>
      <c r="K1108" s="90" t="s">
        <v>11606</v>
      </c>
      <c r="L1108" s="90" t="s">
        <v>73</v>
      </c>
      <c r="M1108" s="90" t="s">
        <v>11607</v>
      </c>
      <c r="N1108" s="90" t="s">
        <v>527</v>
      </c>
      <c r="O1108" s="90" t="s">
        <v>238</v>
      </c>
      <c r="P1108" s="90" t="s">
        <v>239</v>
      </c>
      <c r="Q1108" s="90" t="s">
        <v>240</v>
      </c>
      <c r="R1108" s="90" t="s">
        <v>241</v>
      </c>
      <c r="S1108" s="90" t="s">
        <v>11608</v>
      </c>
      <c r="T1108" s="90" t="s">
        <v>119</v>
      </c>
      <c r="U1108" s="15">
        <v>0</v>
      </c>
      <c r="V1108" s="15">
        <v>344380</v>
      </c>
      <c r="W1108" s="15">
        <v>200000</v>
      </c>
      <c r="X1108" s="15">
        <v>100000</v>
      </c>
      <c r="Y1108" s="90" t="s">
        <v>143</v>
      </c>
      <c r="Z1108" s="90" t="s">
        <v>83</v>
      </c>
      <c r="AA1108" s="90" t="s">
        <v>84</v>
      </c>
      <c r="AB1108" s="90" t="s">
        <v>5880</v>
      </c>
      <c r="AC1108" s="90" t="s">
        <v>145</v>
      </c>
      <c r="AD1108" s="90" t="s">
        <v>87</v>
      </c>
      <c r="AE1108" s="90" t="s">
        <v>61</v>
      </c>
      <c r="AF1108" s="90" t="s">
        <v>61</v>
      </c>
      <c r="AG1108" s="90" t="s">
        <v>89</v>
      </c>
      <c r="AH1108" s="90" t="s">
        <v>89</v>
      </c>
      <c r="AI1108" s="90" t="s">
        <v>89</v>
      </c>
      <c r="AJ1108" s="90" t="s">
        <v>89</v>
      </c>
      <c r="AK1108" s="90" t="s">
        <v>89</v>
      </c>
      <c r="AL1108" s="90" t="s">
        <v>89</v>
      </c>
      <c r="AM1108" s="90" t="s">
        <v>89</v>
      </c>
      <c r="AN1108" s="90" t="s">
        <v>89</v>
      </c>
      <c r="AO1108" s="90" t="s">
        <v>89</v>
      </c>
      <c r="AP1108" s="90" t="s">
        <v>89</v>
      </c>
      <c r="AQ1108" s="90" t="s">
        <v>90</v>
      </c>
      <c r="AR1108" s="90" t="s">
        <v>90</v>
      </c>
      <c r="AS1108" s="90" t="s">
        <v>91</v>
      </c>
      <c r="AT1108" s="90" t="s">
        <v>92</v>
      </c>
      <c r="AU1108" s="90" t="s">
        <v>92</v>
      </c>
      <c r="AV1108" s="90" t="s">
        <v>93</v>
      </c>
      <c r="AW1108" s="90" t="s">
        <v>5881</v>
      </c>
      <c r="AX1108" s="90" t="s">
        <v>11609</v>
      </c>
      <c r="AY1108" s="90" t="s">
        <v>5883</v>
      </c>
      <c r="AZ1108" s="90" t="s">
        <v>11609</v>
      </c>
      <c r="BA1108" s="90" t="s">
        <v>97</v>
      </c>
      <c r="BB1108" s="90" t="s">
        <v>11610</v>
      </c>
      <c r="BC1108" s="90" t="s">
        <v>99</v>
      </c>
      <c r="BD1108" s="90" t="s">
        <v>150</v>
      </c>
      <c r="BE1108" s="90" t="s">
        <v>61</v>
      </c>
      <c r="BF1108" s="90" t="s">
        <v>119</v>
      </c>
      <c r="BG1108" s="90" t="s">
        <v>101</v>
      </c>
    </row>
    <row r="1109" s="85" customFormat="1" ht="19" customHeight="1" spans="1:59">
      <c r="A1109" s="90" t="s">
        <v>267</v>
      </c>
      <c r="B1109" s="90" t="s">
        <v>268</v>
      </c>
      <c r="C1109" s="90" t="s">
        <v>1059</v>
      </c>
      <c r="D1109" s="90" t="s">
        <v>1060</v>
      </c>
      <c r="E1109" s="90" t="s">
        <v>11611</v>
      </c>
      <c r="F1109" s="90" t="s">
        <v>9704</v>
      </c>
      <c r="G1109" s="90" t="s">
        <v>9705</v>
      </c>
      <c r="H1109" s="90" t="s">
        <v>7716</v>
      </c>
      <c r="I1109" s="90" t="s">
        <v>11612</v>
      </c>
      <c r="J1109" s="90" t="s">
        <v>11613</v>
      </c>
      <c r="K1109" s="90" t="s">
        <v>11614</v>
      </c>
      <c r="L1109" s="90" t="s">
        <v>73</v>
      </c>
      <c r="M1109" s="90" t="s">
        <v>11615</v>
      </c>
      <c r="N1109" s="90" t="s">
        <v>203</v>
      </c>
      <c r="O1109" s="90" t="s">
        <v>949</v>
      </c>
      <c r="P1109" s="90" t="s">
        <v>950</v>
      </c>
      <c r="Q1109" s="90" t="s">
        <v>257</v>
      </c>
      <c r="R1109" s="90" t="s">
        <v>951</v>
      </c>
      <c r="S1109" s="90" t="s">
        <v>11616</v>
      </c>
      <c r="T1109" s="90" t="s">
        <v>380</v>
      </c>
      <c r="U1109" s="15">
        <v>0</v>
      </c>
      <c r="V1109" s="15">
        <v>30250</v>
      </c>
      <c r="W1109" s="15">
        <v>15000</v>
      </c>
      <c r="X1109" s="15">
        <v>4000</v>
      </c>
      <c r="Y1109" s="90" t="s">
        <v>143</v>
      </c>
      <c r="Z1109" s="90" t="s">
        <v>83</v>
      </c>
      <c r="AA1109" s="90" t="s">
        <v>84</v>
      </c>
      <c r="AB1109" s="90" t="s">
        <v>11617</v>
      </c>
      <c r="AC1109" s="90" t="s">
        <v>145</v>
      </c>
      <c r="AD1109" s="90" t="s">
        <v>87</v>
      </c>
      <c r="AE1109" s="90" t="s">
        <v>61</v>
      </c>
      <c r="AF1109" s="90" t="s">
        <v>61</v>
      </c>
      <c r="AG1109" s="90" t="s">
        <v>89</v>
      </c>
      <c r="AH1109" s="90" t="s">
        <v>89</v>
      </c>
      <c r="AI1109" s="90" t="s">
        <v>89</v>
      </c>
      <c r="AJ1109" s="90" t="s">
        <v>89</v>
      </c>
      <c r="AK1109" s="90" t="s">
        <v>89</v>
      </c>
      <c r="AL1109" s="90" t="s">
        <v>89</v>
      </c>
      <c r="AM1109" s="90" t="s">
        <v>89</v>
      </c>
      <c r="AN1109" s="90" t="s">
        <v>89</v>
      </c>
      <c r="AO1109" s="90" t="s">
        <v>89</v>
      </c>
      <c r="AP1109" s="90" t="s">
        <v>89</v>
      </c>
      <c r="AQ1109" s="90" t="s">
        <v>90</v>
      </c>
      <c r="AR1109" s="90" t="s">
        <v>90</v>
      </c>
      <c r="AS1109" s="90" t="s">
        <v>91</v>
      </c>
      <c r="AT1109" s="90" t="s">
        <v>92</v>
      </c>
      <c r="AU1109" s="90" t="s">
        <v>92</v>
      </c>
      <c r="AV1109" s="90" t="s">
        <v>93</v>
      </c>
      <c r="AW1109" s="90" t="s">
        <v>11618</v>
      </c>
      <c r="AX1109" s="90" t="s">
        <v>11619</v>
      </c>
      <c r="AY1109" s="90" t="s">
        <v>11620</v>
      </c>
      <c r="AZ1109" s="90" t="s">
        <v>11619</v>
      </c>
      <c r="BA1109" s="90" t="s">
        <v>97</v>
      </c>
      <c r="BB1109" s="90" t="s">
        <v>11621</v>
      </c>
      <c r="BC1109" s="90" t="s">
        <v>99</v>
      </c>
      <c r="BD1109" s="90" t="s">
        <v>150</v>
      </c>
      <c r="BE1109" s="90" t="s">
        <v>61</v>
      </c>
      <c r="BF1109" s="90" t="s">
        <v>380</v>
      </c>
      <c r="BG1109" s="90" t="s">
        <v>101</v>
      </c>
    </row>
    <row r="1110" s="85" customFormat="1" ht="19" customHeight="1" spans="1:59">
      <c r="A1110" s="90" t="s">
        <v>694</v>
      </c>
      <c r="B1110" s="90" t="s">
        <v>695</v>
      </c>
      <c r="C1110" s="90" t="s">
        <v>696</v>
      </c>
      <c r="D1110" s="90" t="s">
        <v>697</v>
      </c>
      <c r="E1110" s="90" t="s">
        <v>11622</v>
      </c>
      <c r="F1110" s="90" t="s">
        <v>1748</v>
      </c>
      <c r="G1110" s="90" t="s">
        <v>5770</v>
      </c>
      <c r="H1110" s="90" t="s">
        <v>369</v>
      </c>
      <c r="I1110" s="90" t="s">
        <v>11623</v>
      </c>
      <c r="J1110" s="90" t="s">
        <v>11624</v>
      </c>
      <c r="K1110" s="90" t="s">
        <v>11625</v>
      </c>
      <c r="L1110" s="90" t="s">
        <v>73</v>
      </c>
      <c r="M1110" s="90" t="s">
        <v>4208</v>
      </c>
      <c r="N1110" s="90" t="s">
        <v>11626</v>
      </c>
      <c r="O1110" s="90" t="s">
        <v>2625</v>
      </c>
      <c r="P1110" s="90" t="s">
        <v>2626</v>
      </c>
      <c r="Q1110" s="90" t="s">
        <v>377</v>
      </c>
      <c r="R1110" s="90" t="s">
        <v>378</v>
      </c>
      <c r="S1110" s="90" t="s">
        <v>11627</v>
      </c>
      <c r="T1110" s="90" t="s">
        <v>380</v>
      </c>
      <c r="U1110" s="15">
        <v>0</v>
      </c>
      <c r="V1110" s="15">
        <v>28500</v>
      </c>
      <c r="W1110" s="15">
        <v>22800</v>
      </c>
      <c r="X1110" s="15">
        <v>11400</v>
      </c>
      <c r="Y1110" s="90" t="s">
        <v>82</v>
      </c>
      <c r="Z1110" s="90" t="s">
        <v>83</v>
      </c>
      <c r="AA1110" s="90" t="s">
        <v>84</v>
      </c>
      <c r="AB1110" s="90" t="s">
        <v>2628</v>
      </c>
      <c r="AC1110" s="90" t="s">
        <v>359</v>
      </c>
      <c r="AD1110" s="90" t="s">
        <v>87</v>
      </c>
      <c r="AE1110" s="90" t="s">
        <v>61</v>
      </c>
      <c r="AF1110" s="90" t="s">
        <v>61</v>
      </c>
      <c r="AG1110" s="90" t="s">
        <v>89</v>
      </c>
      <c r="AH1110" s="90" t="s">
        <v>89</v>
      </c>
      <c r="AI1110" s="90" t="s">
        <v>88</v>
      </c>
      <c r="AJ1110" s="90" t="s">
        <v>88</v>
      </c>
      <c r="AK1110" s="90" t="s">
        <v>88</v>
      </c>
      <c r="AL1110" s="90" t="s">
        <v>88</v>
      </c>
      <c r="AM1110" s="90" t="s">
        <v>88</v>
      </c>
      <c r="AN1110" s="90" t="s">
        <v>88</v>
      </c>
      <c r="AO1110" s="90" t="s">
        <v>88</v>
      </c>
      <c r="AP1110" s="90" t="s">
        <v>89</v>
      </c>
      <c r="AQ1110" s="90" t="s">
        <v>90</v>
      </c>
      <c r="AR1110" s="90" t="s">
        <v>90</v>
      </c>
      <c r="AS1110" s="90" t="s">
        <v>91</v>
      </c>
      <c r="AT1110" s="90" t="s">
        <v>92</v>
      </c>
      <c r="AU1110" s="90" t="s">
        <v>92</v>
      </c>
      <c r="AV1110" s="90" t="s">
        <v>93</v>
      </c>
      <c r="AW1110" s="90" t="s">
        <v>11628</v>
      </c>
      <c r="AX1110" s="90" t="s">
        <v>11629</v>
      </c>
      <c r="AY1110" s="90" t="s">
        <v>11630</v>
      </c>
      <c r="AZ1110" s="90" t="s">
        <v>11629</v>
      </c>
      <c r="BA1110" s="90" t="s">
        <v>97</v>
      </c>
      <c r="BB1110" s="90" t="s">
        <v>11631</v>
      </c>
      <c r="BC1110" s="90" t="s">
        <v>99</v>
      </c>
      <c r="BD1110" s="90" t="s">
        <v>100</v>
      </c>
      <c r="BE1110" s="90" t="s">
        <v>61</v>
      </c>
      <c r="BF1110" s="90" t="s">
        <v>380</v>
      </c>
      <c r="BG1110" s="90" t="s">
        <v>101</v>
      </c>
    </row>
    <row r="1111" s="85" customFormat="1" ht="19" customHeight="1" spans="1:59">
      <c r="A1111" s="90" t="s">
        <v>646</v>
      </c>
      <c r="B1111" s="90" t="s">
        <v>647</v>
      </c>
      <c r="C1111" s="90" t="s">
        <v>2304</v>
      </c>
      <c r="D1111" s="90" t="s">
        <v>2305</v>
      </c>
      <c r="E1111" s="90" t="s">
        <v>6039</v>
      </c>
      <c r="F1111" s="90" t="s">
        <v>2307</v>
      </c>
      <c r="G1111" s="90" t="s">
        <v>975</v>
      </c>
      <c r="H1111" s="90" t="s">
        <v>109</v>
      </c>
      <c r="I1111" s="90" t="s">
        <v>11632</v>
      </c>
      <c r="J1111" s="90" t="s">
        <v>11633</v>
      </c>
      <c r="K1111" s="90" t="s">
        <v>11634</v>
      </c>
      <c r="L1111" s="90" t="s">
        <v>73</v>
      </c>
      <c r="M1111" s="90" t="s">
        <v>3199</v>
      </c>
      <c r="N1111" s="90" t="s">
        <v>137</v>
      </c>
      <c r="O1111" s="90" t="s">
        <v>115</v>
      </c>
      <c r="P1111" s="90" t="s">
        <v>116</v>
      </c>
      <c r="Q1111" s="90" t="s">
        <v>117</v>
      </c>
      <c r="R1111" s="90" t="s">
        <v>116</v>
      </c>
      <c r="S1111" s="90" t="s">
        <v>11635</v>
      </c>
      <c r="T1111" s="90" t="s">
        <v>119</v>
      </c>
      <c r="U1111" s="15">
        <v>0</v>
      </c>
      <c r="V1111" s="15">
        <v>6000</v>
      </c>
      <c r="W1111" s="15">
        <v>4500</v>
      </c>
      <c r="X1111" s="15">
        <v>3300</v>
      </c>
      <c r="Y1111" s="90" t="s">
        <v>143</v>
      </c>
      <c r="Z1111" s="90" t="s">
        <v>83</v>
      </c>
      <c r="AA1111" s="90" t="s">
        <v>84</v>
      </c>
      <c r="AB1111" s="90" t="s">
        <v>6047</v>
      </c>
      <c r="AC1111" s="90" t="s">
        <v>359</v>
      </c>
      <c r="AD1111" s="90" t="s">
        <v>87</v>
      </c>
      <c r="AE1111" s="90" t="s">
        <v>61</v>
      </c>
      <c r="AF1111" s="90" t="s">
        <v>61</v>
      </c>
      <c r="AG1111" s="90" t="s">
        <v>89</v>
      </c>
      <c r="AH1111" s="90" t="s">
        <v>89</v>
      </c>
      <c r="AI1111" s="90" t="s">
        <v>89</v>
      </c>
      <c r="AJ1111" s="90" t="s">
        <v>89</v>
      </c>
      <c r="AK1111" s="90" t="s">
        <v>89</v>
      </c>
      <c r="AL1111" s="90" t="s">
        <v>89</v>
      </c>
      <c r="AM1111" s="90" t="s">
        <v>89</v>
      </c>
      <c r="AN1111" s="90" t="s">
        <v>89</v>
      </c>
      <c r="AO1111" s="90" t="s">
        <v>89</v>
      </c>
      <c r="AP1111" s="90" t="s">
        <v>89</v>
      </c>
      <c r="AQ1111" s="90" t="s">
        <v>90</v>
      </c>
      <c r="AR1111" s="90" t="s">
        <v>90</v>
      </c>
      <c r="AS1111" s="90" t="s">
        <v>91</v>
      </c>
      <c r="AT1111" s="90" t="s">
        <v>92</v>
      </c>
      <c r="AU1111" s="90" t="s">
        <v>92</v>
      </c>
      <c r="AV1111" s="90" t="s">
        <v>93</v>
      </c>
      <c r="AW1111" s="90" t="s">
        <v>6049</v>
      </c>
      <c r="AX1111" s="90" t="s">
        <v>11636</v>
      </c>
      <c r="AY1111" s="90" t="s">
        <v>6051</v>
      </c>
      <c r="AZ1111" s="90" t="s">
        <v>11636</v>
      </c>
      <c r="BA1111" s="90" t="s">
        <v>97</v>
      </c>
      <c r="BB1111" s="90" t="s">
        <v>11637</v>
      </c>
      <c r="BC1111" s="90" t="s">
        <v>99</v>
      </c>
      <c r="BD1111" s="90" t="s">
        <v>150</v>
      </c>
      <c r="BE1111" s="90" t="s">
        <v>61</v>
      </c>
      <c r="BF1111" s="90" t="s">
        <v>119</v>
      </c>
      <c r="BG1111" s="90" t="s">
        <v>101</v>
      </c>
    </row>
    <row r="1112" s="85" customFormat="1" ht="19" customHeight="1" spans="1:59">
      <c r="A1112" s="90" t="s">
        <v>2742</v>
      </c>
      <c r="B1112" s="90" t="s">
        <v>2743</v>
      </c>
      <c r="C1112" s="90" t="s">
        <v>5625</v>
      </c>
      <c r="D1112" s="90" t="s">
        <v>5626</v>
      </c>
      <c r="E1112" s="90" t="s">
        <v>11638</v>
      </c>
      <c r="F1112" s="90" t="s">
        <v>5628</v>
      </c>
      <c r="G1112" s="90" t="s">
        <v>3238</v>
      </c>
      <c r="H1112" s="90" t="s">
        <v>109</v>
      </c>
      <c r="I1112" s="90" t="s">
        <v>11639</v>
      </c>
      <c r="J1112" s="90" t="s">
        <v>11640</v>
      </c>
      <c r="K1112" s="90" t="s">
        <v>11641</v>
      </c>
      <c r="L1112" s="90" t="s">
        <v>73</v>
      </c>
      <c r="M1112" s="90" t="s">
        <v>162</v>
      </c>
      <c r="N1112" s="90" t="s">
        <v>5644</v>
      </c>
      <c r="O1112" s="90" t="s">
        <v>221</v>
      </c>
      <c r="P1112" s="90" t="s">
        <v>222</v>
      </c>
      <c r="Q1112" s="90" t="s">
        <v>206</v>
      </c>
      <c r="R1112" s="90" t="s">
        <v>207</v>
      </c>
      <c r="S1112" s="90" t="s">
        <v>11642</v>
      </c>
      <c r="T1112" s="90" t="s">
        <v>209</v>
      </c>
      <c r="U1112" s="15">
        <v>0</v>
      </c>
      <c r="V1112" s="15">
        <v>12000</v>
      </c>
      <c r="W1112" s="15">
        <v>9000</v>
      </c>
      <c r="X1112" s="15">
        <v>2000</v>
      </c>
      <c r="Y1112" s="90" t="s">
        <v>82</v>
      </c>
      <c r="Z1112" s="90" t="s">
        <v>83</v>
      </c>
      <c r="AA1112" s="90" t="s">
        <v>84</v>
      </c>
      <c r="AB1112" s="90" t="s">
        <v>11643</v>
      </c>
      <c r="AC1112" s="90" t="s">
        <v>145</v>
      </c>
      <c r="AD1112" s="90" t="s">
        <v>87</v>
      </c>
      <c r="AE1112" s="90" t="s">
        <v>61</v>
      </c>
      <c r="AF1112" s="90" t="s">
        <v>61</v>
      </c>
      <c r="AG1112" s="90" t="s">
        <v>89</v>
      </c>
      <c r="AH1112" s="90" t="s">
        <v>88</v>
      </c>
      <c r="AI1112" s="90" t="s">
        <v>88</v>
      </c>
      <c r="AJ1112" s="90" t="s">
        <v>88</v>
      </c>
      <c r="AK1112" s="90" t="s">
        <v>88</v>
      </c>
      <c r="AL1112" s="90" t="s">
        <v>88</v>
      </c>
      <c r="AM1112" s="90" t="s">
        <v>88</v>
      </c>
      <c r="AN1112" s="90" t="s">
        <v>88</v>
      </c>
      <c r="AO1112" s="90" t="s">
        <v>88</v>
      </c>
      <c r="AP1112" s="90" t="s">
        <v>89</v>
      </c>
      <c r="AQ1112" s="90" t="s">
        <v>90</v>
      </c>
      <c r="AR1112" s="90" t="s">
        <v>90</v>
      </c>
      <c r="AS1112" s="90" t="s">
        <v>91</v>
      </c>
      <c r="AT1112" s="90" t="s">
        <v>92</v>
      </c>
      <c r="AU1112" s="90" t="s">
        <v>92</v>
      </c>
      <c r="AV1112" s="90" t="s">
        <v>93</v>
      </c>
      <c r="AW1112" s="90" t="s">
        <v>11644</v>
      </c>
      <c r="AX1112" s="90" t="s">
        <v>11645</v>
      </c>
      <c r="AY1112" s="90" t="s">
        <v>11646</v>
      </c>
      <c r="AZ1112" s="90" t="s">
        <v>11645</v>
      </c>
      <c r="BA1112" s="90" t="s">
        <v>97</v>
      </c>
      <c r="BB1112" s="90" t="s">
        <v>11647</v>
      </c>
      <c r="BC1112" s="90" t="s">
        <v>99</v>
      </c>
      <c r="BD1112" s="90" t="s">
        <v>100</v>
      </c>
      <c r="BE1112" s="90" t="s">
        <v>61</v>
      </c>
      <c r="BF1112" s="90" t="s">
        <v>209</v>
      </c>
      <c r="BG1112" s="90" t="s">
        <v>101</v>
      </c>
    </row>
    <row r="1113" s="85" customFormat="1" ht="19" customHeight="1" spans="1:59">
      <c r="A1113" s="90" t="s">
        <v>646</v>
      </c>
      <c r="B1113" s="90" t="s">
        <v>647</v>
      </c>
      <c r="C1113" s="90" t="s">
        <v>2605</v>
      </c>
      <c r="D1113" s="90" t="s">
        <v>2606</v>
      </c>
      <c r="E1113" s="90" t="s">
        <v>11648</v>
      </c>
      <c r="F1113" s="90" t="s">
        <v>2608</v>
      </c>
      <c r="G1113" s="90" t="s">
        <v>2609</v>
      </c>
      <c r="H1113" s="90" t="s">
        <v>1299</v>
      </c>
      <c r="I1113" s="90" t="s">
        <v>11649</v>
      </c>
      <c r="J1113" s="90" t="s">
        <v>11650</v>
      </c>
      <c r="K1113" s="90" t="s">
        <v>11651</v>
      </c>
      <c r="L1113" s="90" t="s">
        <v>73</v>
      </c>
      <c r="M1113" s="90" t="s">
        <v>3635</v>
      </c>
      <c r="N1113" s="90" t="s">
        <v>3528</v>
      </c>
      <c r="O1113" s="90" t="s">
        <v>1726</v>
      </c>
      <c r="P1113" s="90" t="s">
        <v>1727</v>
      </c>
      <c r="Q1113" s="90" t="s">
        <v>3670</v>
      </c>
      <c r="R1113" s="90" t="s">
        <v>3671</v>
      </c>
      <c r="S1113" s="90" t="s">
        <v>11652</v>
      </c>
      <c r="T1113" s="90" t="s">
        <v>380</v>
      </c>
      <c r="U1113" s="15">
        <v>0</v>
      </c>
      <c r="V1113" s="15">
        <v>53771</v>
      </c>
      <c r="W1113" s="15">
        <v>30000</v>
      </c>
      <c r="X1113" s="15">
        <v>10000</v>
      </c>
      <c r="Y1113" s="90" t="s">
        <v>82</v>
      </c>
      <c r="Z1113" s="90" t="s">
        <v>83</v>
      </c>
      <c r="AA1113" s="90" t="s">
        <v>84</v>
      </c>
      <c r="AB1113" s="90" t="s">
        <v>11653</v>
      </c>
      <c r="AC1113" s="90" t="s">
        <v>191</v>
      </c>
      <c r="AD1113" s="90" t="s">
        <v>87</v>
      </c>
      <c r="AE1113" s="90" t="s">
        <v>61</v>
      </c>
      <c r="AF1113" s="90" t="s">
        <v>61</v>
      </c>
      <c r="AG1113" s="90" t="s">
        <v>89</v>
      </c>
      <c r="AH1113" s="90" t="s">
        <v>89</v>
      </c>
      <c r="AI1113" s="90" t="s">
        <v>88</v>
      </c>
      <c r="AJ1113" s="90" t="s">
        <v>88</v>
      </c>
      <c r="AK1113" s="90" t="s">
        <v>89</v>
      </c>
      <c r="AL1113" s="90" t="s">
        <v>88</v>
      </c>
      <c r="AM1113" s="90" t="s">
        <v>88</v>
      </c>
      <c r="AN1113" s="90" t="s">
        <v>88</v>
      </c>
      <c r="AO1113" s="90" t="s">
        <v>88</v>
      </c>
      <c r="AP1113" s="90" t="s">
        <v>89</v>
      </c>
      <c r="AQ1113" s="90" t="s">
        <v>90</v>
      </c>
      <c r="AR1113" s="90" t="s">
        <v>90</v>
      </c>
      <c r="AS1113" s="90" t="s">
        <v>91</v>
      </c>
      <c r="AT1113" s="90" t="s">
        <v>92</v>
      </c>
      <c r="AU1113" s="90" t="s">
        <v>92</v>
      </c>
      <c r="AV1113" s="90" t="s">
        <v>93</v>
      </c>
      <c r="AW1113" s="90" t="s">
        <v>11654</v>
      </c>
      <c r="AX1113" s="90" t="s">
        <v>11655</v>
      </c>
      <c r="AY1113" s="90" t="s">
        <v>11656</v>
      </c>
      <c r="AZ1113" s="90" t="s">
        <v>11655</v>
      </c>
      <c r="BA1113" s="90" t="s">
        <v>97</v>
      </c>
      <c r="BB1113" s="90" t="s">
        <v>11657</v>
      </c>
      <c r="BC1113" s="90" t="s">
        <v>99</v>
      </c>
      <c r="BD1113" s="90" t="s">
        <v>100</v>
      </c>
      <c r="BE1113" s="90" t="s">
        <v>61</v>
      </c>
      <c r="BF1113" s="90" t="s">
        <v>380</v>
      </c>
      <c r="BG1113" s="90" t="s">
        <v>101</v>
      </c>
    </row>
    <row r="1114" s="85" customFormat="1" ht="19" customHeight="1" spans="1:59">
      <c r="A1114" s="90" t="s">
        <v>126</v>
      </c>
      <c r="B1114" s="90" t="s">
        <v>127</v>
      </c>
      <c r="C1114" s="90" t="s">
        <v>248</v>
      </c>
      <c r="D1114" s="90" t="s">
        <v>249</v>
      </c>
      <c r="E1114" s="90" t="s">
        <v>1651</v>
      </c>
      <c r="F1114" s="90" t="s">
        <v>819</v>
      </c>
      <c r="G1114" s="90" t="s">
        <v>132</v>
      </c>
      <c r="H1114" s="90" t="s">
        <v>109</v>
      </c>
      <c r="I1114" s="90" t="s">
        <v>11658</v>
      </c>
      <c r="J1114" s="90" t="s">
        <v>11659</v>
      </c>
      <c r="K1114" s="90" t="s">
        <v>11660</v>
      </c>
      <c r="L1114" s="90" t="s">
        <v>73</v>
      </c>
      <c r="M1114" s="90" t="s">
        <v>2801</v>
      </c>
      <c r="N1114" s="90" t="s">
        <v>811</v>
      </c>
      <c r="O1114" s="90" t="s">
        <v>431</v>
      </c>
      <c r="P1114" s="90" t="s">
        <v>432</v>
      </c>
      <c r="Q1114" s="90" t="s">
        <v>433</v>
      </c>
      <c r="R1114" s="90" t="s">
        <v>434</v>
      </c>
      <c r="S1114" s="90" t="s">
        <v>11661</v>
      </c>
      <c r="T1114" s="90" t="s">
        <v>380</v>
      </c>
      <c r="U1114" s="15">
        <v>0</v>
      </c>
      <c r="V1114" s="15">
        <v>55000</v>
      </c>
      <c r="W1114" s="15">
        <v>34000</v>
      </c>
      <c r="X1114" s="15">
        <v>20000</v>
      </c>
      <c r="Y1114" s="90" t="s">
        <v>143</v>
      </c>
      <c r="Z1114" s="90" t="s">
        <v>83</v>
      </c>
      <c r="AA1114" s="90" t="s">
        <v>84</v>
      </c>
      <c r="AB1114" s="90" t="s">
        <v>819</v>
      </c>
      <c r="AC1114" s="90" t="s">
        <v>145</v>
      </c>
      <c r="AD1114" s="90" t="s">
        <v>87</v>
      </c>
      <c r="AE1114" s="90" t="s">
        <v>61</v>
      </c>
      <c r="AF1114" s="90" t="s">
        <v>61</v>
      </c>
      <c r="AG1114" s="90" t="s">
        <v>89</v>
      </c>
      <c r="AH1114" s="90" t="s">
        <v>89</v>
      </c>
      <c r="AI1114" s="90" t="s">
        <v>89</v>
      </c>
      <c r="AJ1114" s="90" t="s">
        <v>89</v>
      </c>
      <c r="AK1114" s="90" t="s">
        <v>89</v>
      </c>
      <c r="AL1114" s="90" t="s">
        <v>89</v>
      </c>
      <c r="AM1114" s="90" t="s">
        <v>89</v>
      </c>
      <c r="AN1114" s="90" t="s">
        <v>89</v>
      </c>
      <c r="AO1114" s="90" t="s">
        <v>89</v>
      </c>
      <c r="AP1114" s="90" t="s">
        <v>89</v>
      </c>
      <c r="AQ1114" s="90" t="s">
        <v>90</v>
      </c>
      <c r="AR1114" s="90" t="s">
        <v>90</v>
      </c>
      <c r="AS1114" s="90" t="s">
        <v>91</v>
      </c>
      <c r="AT1114" s="90" t="s">
        <v>92</v>
      </c>
      <c r="AU1114" s="90" t="s">
        <v>92</v>
      </c>
      <c r="AV1114" s="90" t="s">
        <v>93</v>
      </c>
      <c r="AW1114" s="90" t="s">
        <v>1657</v>
      </c>
      <c r="AX1114" s="90" t="s">
        <v>11662</v>
      </c>
      <c r="AY1114" s="90" t="s">
        <v>1659</v>
      </c>
      <c r="AZ1114" s="90" t="s">
        <v>11662</v>
      </c>
      <c r="BA1114" s="90" t="s">
        <v>97</v>
      </c>
      <c r="BB1114" s="90" t="s">
        <v>11663</v>
      </c>
      <c r="BC1114" s="90" t="s">
        <v>99</v>
      </c>
      <c r="BD1114" s="90" t="s">
        <v>150</v>
      </c>
      <c r="BE1114" s="90" t="s">
        <v>61</v>
      </c>
      <c r="BF1114" s="90" t="s">
        <v>380</v>
      </c>
      <c r="BG1114" s="90" t="s">
        <v>101</v>
      </c>
    </row>
    <row r="1115" s="85" customFormat="1" ht="19" customHeight="1" spans="1:59">
      <c r="A1115" s="90" t="s">
        <v>441</v>
      </c>
      <c r="B1115" s="90" t="s">
        <v>442</v>
      </c>
      <c r="C1115" s="90" t="s">
        <v>5613</v>
      </c>
      <c r="D1115" s="90" t="s">
        <v>5614</v>
      </c>
      <c r="E1115" s="90" t="s">
        <v>7778</v>
      </c>
      <c r="F1115" s="90" t="s">
        <v>11236</v>
      </c>
      <c r="G1115" s="90" t="s">
        <v>4975</v>
      </c>
      <c r="H1115" s="90" t="s">
        <v>539</v>
      </c>
      <c r="I1115" s="90" t="s">
        <v>11664</v>
      </c>
      <c r="J1115" s="90" t="s">
        <v>11665</v>
      </c>
      <c r="K1115" s="90" t="s">
        <v>11666</v>
      </c>
      <c r="L1115" s="90" t="s">
        <v>73</v>
      </c>
      <c r="M1115" s="90" t="s">
        <v>526</v>
      </c>
      <c r="N1115" s="90" t="s">
        <v>2361</v>
      </c>
      <c r="O1115" s="90" t="s">
        <v>398</v>
      </c>
      <c r="P1115" s="90" t="s">
        <v>399</v>
      </c>
      <c r="Q1115" s="90" t="s">
        <v>2192</v>
      </c>
      <c r="R1115" s="90" t="s">
        <v>2193</v>
      </c>
      <c r="S1115" s="90" t="s">
        <v>11667</v>
      </c>
      <c r="T1115" s="90" t="s">
        <v>380</v>
      </c>
      <c r="U1115" s="15">
        <v>0</v>
      </c>
      <c r="V1115" s="15">
        <v>12000</v>
      </c>
      <c r="W1115" s="15">
        <v>8000</v>
      </c>
      <c r="X1115" s="15">
        <v>6000</v>
      </c>
      <c r="Y1115" s="90" t="s">
        <v>82</v>
      </c>
      <c r="Z1115" s="90" t="s">
        <v>83</v>
      </c>
      <c r="AA1115" s="90" t="s">
        <v>84</v>
      </c>
      <c r="AB1115" s="90" t="s">
        <v>1460</v>
      </c>
      <c r="AC1115" s="90" t="s">
        <v>211</v>
      </c>
      <c r="AD1115" s="90" t="s">
        <v>87</v>
      </c>
      <c r="AE1115" s="90" t="s">
        <v>61</v>
      </c>
      <c r="AF1115" s="90" t="s">
        <v>61</v>
      </c>
      <c r="AG1115" s="90" t="s">
        <v>89</v>
      </c>
      <c r="AH1115" s="90" t="s">
        <v>89</v>
      </c>
      <c r="AI1115" s="90" t="s">
        <v>89</v>
      </c>
      <c r="AJ1115" s="90" t="s">
        <v>88</v>
      </c>
      <c r="AK1115" s="90" t="s">
        <v>88</v>
      </c>
      <c r="AL1115" s="90" t="s">
        <v>88</v>
      </c>
      <c r="AM1115" s="90" t="s">
        <v>89</v>
      </c>
      <c r="AN1115" s="90" t="s">
        <v>89</v>
      </c>
      <c r="AO1115" s="90" t="s">
        <v>88</v>
      </c>
      <c r="AP1115" s="90" t="s">
        <v>89</v>
      </c>
      <c r="AQ1115" s="90" t="s">
        <v>90</v>
      </c>
      <c r="AR1115" s="90" t="s">
        <v>90</v>
      </c>
      <c r="AS1115" s="90" t="s">
        <v>91</v>
      </c>
      <c r="AT1115" s="90" t="s">
        <v>92</v>
      </c>
      <c r="AU1115" s="90" t="s">
        <v>92</v>
      </c>
      <c r="AV1115" s="90" t="s">
        <v>93</v>
      </c>
      <c r="AW1115" s="90" t="s">
        <v>7787</v>
      </c>
      <c r="AX1115" s="90" t="s">
        <v>11668</v>
      </c>
      <c r="AY1115" s="90" t="s">
        <v>7789</v>
      </c>
      <c r="AZ1115" s="90" t="s">
        <v>11668</v>
      </c>
      <c r="BA1115" s="90" t="s">
        <v>97</v>
      </c>
      <c r="BB1115" s="90" t="s">
        <v>11669</v>
      </c>
      <c r="BC1115" s="90" t="s">
        <v>99</v>
      </c>
      <c r="BD1115" s="90" t="s">
        <v>100</v>
      </c>
      <c r="BE1115" s="90" t="s">
        <v>61</v>
      </c>
      <c r="BF1115" s="90" t="s">
        <v>380</v>
      </c>
      <c r="BG1115" s="90" t="s">
        <v>101</v>
      </c>
    </row>
    <row r="1116" s="85" customFormat="1" ht="19" customHeight="1" spans="1:59">
      <c r="A1116" s="90" t="s">
        <v>151</v>
      </c>
      <c r="B1116" s="90" t="s">
        <v>152</v>
      </c>
      <c r="C1116" s="90" t="s">
        <v>1125</v>
      </c>
      <c r="D1116" s="90" t="s">
        <v>1126</v>
      </c>
      <c r="E1116" s="90" t="s">
        <v>6436</v>
      </c>
      <c r="F1116" s="90" t="s">
        <v>4457</v>
      </c>
      <c r="G1116" s="90" t="s">
        <v>4111</v>
      </c>
      <c r="H1116" s="90" t="s">
        <v>1571</v>
      </c>
      <c r="I1116" s="90" t="s">
        <v>11670</v>
      </c>
      <c r="J1116" s="90" t="s">
        <v>11671</v>
      </c>
      <c r="K1116" s="90" t="s">
        <v>11672</v>
      </c>
      <c r="L1116" s="90" t="s">
        <v>73</v>
      </c>
      <c r="M1116" s="90" t="s">
        <v>2385</v>
      </c>
      <c r="N1116" s="90" t="s">
        <v>508</v>
      </c>
      <c r="O1116" s="90" t="s">
        <v>949</v>
      </c>
      <c r="P1116" s="90" t="s">
        <v>950</v>
      </c>
      <c r="Q1116" s="90" t="s">
        <v>6440</v>
      </c>
      <c r="R1116" s="90" t="s">
        <v>6441</v>
      </c>
      <c r="S1116" s="90" t="s">
        <v>11673</v>
      </c>
      <c r="T1116" s="90" t="s">
        <v>209</v>
      </c>
      <c r="U1116" s="15">
        <v>0</v>
      </c>
      <c r="V1116" s="15">
        <v>30256</v>
      </c>
      <c r="W1116" s="15">
        <v>20000</v>
      </c>
      <c r="X1116" s="15">
        <v>12000</v>
      </c>
      <c r="Y1116" s="90" t="s">
        <v>143</v>
      </c>
      <c r="Z1116" s="90" t="s">
        <v>83</v>
      </c>
      <c r="AA1116" s="90" t="s">
        <v>84</v>
      </c>
      <c r="AB1116" s="90" t="s">
        <v>6443</v>
      </c>
      <c r="AC1116" s="90" t="s">
        <v>121</v>
      </c>
      <c r="AD1116" s="90" t="s">
        <v>87</v>
      </c>
      <c r="AE1116" s="90" t="s">
        <v>61</v>
      </c>
      <c r="AF1116" s="90" t="s">
        <v>61</v>
      </c>
      <c r="AG1116" s="90" t="s">
        <v>89</v>
      </c>
      <c r="AH1116" s="90" t="s">
        <v>89</v>
      </c>
      <c r="AI1116" s="90" t="s">
        <v>89</v>
      </c>
      <c r="AJ1116" s="90" t="s">
        <v>89</v>
      </c>
      <c r="AK1116" s="90" t="s">
        <v>89</v>
      </c>
      <c r="AL1116" s="90" t="s">
        <v>89</v>
      </c>
      <c r="AM1116" s="90" t="s">
        <v>89</v>
      </c>
      <c r="AN1116" s="90" t="s">
        <v>89</v>
      </c>
      <c r="AO1116" s="90" t="s">
        <v>89</v>
      </c>
      <c r="AP1116" s="90" t="s">
        <v>89</v>
      </c>
      <c r="AQ1116" s="90" t="s">
        <v>90</v>
      </c>
      <c r="AR1116" s="90" t="s">
        <v>90</v>
      </c>
      <c r="AS1116" s="90" t="s">
        <v>91</v>
      </c>
      <c r="AT1116" s="90" t="s">
        <v>92</v>
      </c>
      <c r="AU1116" s="90" t="s">
        <v>92</v>
      </c>
      <c r="AV1116" s="90" t="s">
        <v>93</v>
      </c>
      <c r="AW1116" s="90" t="s">
        <v>6444</v>
      </c>
      <c r="AX1116" s="90" t="s">
        <v>11674</v>
      </c>
      <c r="AY1116" s="90" t="s">
        <v>6446</v>
      </c>
      <c r="AZ1116" s="90" t="s">
        <v>11674</v>
      </c>
      <c r="BA1116" s="90" t="s">
        <v>215</v>
      </c>
      <c r="BB1116" s="90" t="s">
        <v>11675</v>
      </c>
      <c r="BC1116" s="90" t="s">
        <v>99</v>
      </c>
      <c r="BD1116" s="90" t="s">
        <v>150</v>
      </c>
      <c r="BE1116" s="90" t="s">
        <v>61</v>
      </c>
      <c r="BF1116" s="90" t="s">
        <v>209</v>
      </c>
      <c r="BG1116" s="90" t="s">
        <v>101</v>
      </c>
    </row>
    <row r="1117" s="85" customFormat="1" ht="19" customHeight="1" spans="1:59">
      <c r="A1117" s="90" t="s">
        <v>646</v>
      </c>
      <c r="B1117" s="90" t="s">
        <v>647</v>
      </c>
      <c r="C1117" s="90" t="s">
        <v>2605</v>
      </c>
      <c r="D1117" s="90" t="s">
        <v>2606</v>
      </c>
      <c r="E1117" s="90" t="s">
        <v>11007</v>
      </c>
      <c r="F1117" s="90" t="s">
        <v>11676</v>
      </c>
      <c r="G1117" s="90" t="s">
        <v>8141</v>
      </c>
      <c r="H1117" s="90" t="s">
        <v>1571</v>
      </c>
      <c r="I1117" s="90" t="s">
        <v>11677</v>
      </c>
      <c r="J1117" s="90" t="s">
        <v>11678</v>
      </c>
      <c r="K1117" s="90" t="s">
        <v>11679</v>
      </c>
      <c r="L1117" s="90" t="s">
        <v>73</v>
      </c>
      <c r="M1117" s="90" t="s">
        <v>11680</v>
      </c>
      <c r="N1117" s="90" t="s">
        <v>11681</v>
      </c>
      <c r="O1117" s="90" t="s">
        <v>949</v>
      </c>
      <c r="P1117" s="90" t="s">
        <v>950</v>
      </c>
      <c r="Q1117" s="90" t="s">
        <v>257</v>
      </c>
      <c r="R1117" s="90" t="s">
        <v>951</v>
      </c>
      <c r="S1117" s="90" t="s">
        <v>11682</v>
      </c>
      <c r="T1117" s="90" t="s">
        <v>119</v>
      </c>
      <c r="U1117" s="15">
        <v>0</v>
      </c>
      <c r="V1117" s="15">
        <v>65000</v>
      </c>
      <c r="W1117" s="15">
        <v>31500</v>
      </c>
      <c r="X1117" s="15">
        <v>5000</v>
      </c>
      <c r="Y1117" s="90" t="s">
        <v>143</v>
      </c>
      <c r="Z1117" s="90" t="s">
        <v>83</v>
      </c>
      <c r="AA1117" s="90" t="s">
        <v>84</v>
      </c>
      <c r="AB1117" s="90" t="s">
        <v>11012</v>
      </c>
      <c r="AC1117" s="90" t="s">
        <v>145</v>
      </c>
      <c r="AD1117" s="90" t="s">
        <v>87</v>
      </c>
      <c r="AE1117" s="90" t="s">
        <v>61</v>
      </c>
      <c r="AF1117" s="90" t="s">
        <v>61</v>
      </c>
      <c r="AG1117" s="90" t="s">
        <v>89</v>
      </c>
      <c r="AH1117" s="90" t="s">
        <v>89</v>
      </c>
      <c r="AI1117" s="90" t="s">
        <v>89</v>
      </c>
      <c r="AJ1117" s="90" t="s">
        <v>89</v>
      </c>
      <c r="AK1117" s="90" t="s">
        <v>89</v>
      </c>
      <c r="AL1117" s="90" t="s">
        <v>89</v>
      </c>
      <c r="AM1117" s="90" t="s">
        <v>88</v>
      </c>
      <c r="AN1117" s="90" t="s">
        <v>89</v>
      </c>
      <c r="AO1117" s="90" t="s">
        <v>89</v>
      </c>
      <c r="AP1117" s="90" t="s">
        <v>89</v>
      </c>
      <c r="AQ1117" s="90" t="s">
        <v>90</v>
      </c>
      <c r="AR1117" s="90" t="s">
        <v>90</v>
      </c>
      <c r="AS1117" s="90" t="s">
        <v>91</v>
      </c>
      <c r="AT1117" s="90" t="s">
        <v>92</v>
      </c>
      <c r="AU1117" s="90" t="s">
        <v>92</v>
      </c>
      <c r="AV1117" s="90" t="s">
        <v>93</v>
      </c>
      <c r="AW1117" s="90" t="s">
        <v>11013</v>
      </c>
      <c r="AX1117" s="90" t="s">
        <v>11683</v>
      </c>
      <c r="AY1117" s="90" t="s">
        <v>11015</v>
      </c>
      <c r="AZ1117" s="90" t="s">
        <v>11683</v>
      </c>
      <c r="BA1117" s="90" t="s">
        <v>97</v>
      </c>
      <c r="BB1117" s="90" t="s">
        <v>11684</v>
      </c>
      <c r="BC1117" s="90" t="s">
        <v>99</v>
      </c>
      <c r="BD1117" s="90" t="s">
        <v>150</v>
      </c>
      <c r="BE1117" s="90" t="s">
        <v>61</v>
      </c>
      <c r="BF1117" s="90" t="s">
        <v>119</v>
      </c>
      <c r="BG1117" s="90" t="s">
        <v>101</v>
      </c>
    </row>
    <row r="1118" s="85" customFormat="1" ht="19" customHeight="1" spans="1:59">
      <c r="A1118" s="90" t="s">
        <v>419</v>
      </c>
      <c r="B1118" s="90" t="s">
        <v>420</v>
      </c>
      <c r="C1118" s="90" t="s">
        <v>4269</v>
      </c>
      <c r="D1118" s="90" t="s">
        <v>4270</v>
      </c>
      <c r="E1118" s="90" t="s">
        <v>10762</v>
      </c>
      <c r="F1118" s="90" t="s">
        <v>10763</v>
      </c>
      <c r="G1118" s="90" t="s">
        <v>1298</v>
      </c>
      <c r="H1118" s="90" t="s">
        <v>1299</v>
      </c>
      <c r="I1118" s="90" t="s">
        <v>11685</v>
      </c>
      <c r="J1118" s="90" t="s">
        <v>11686</v>
      </c>
      <c r="K1118" s="90" t="s">
        <v>11687</v>
      </c>
      <c r="L1118" s="90" t="s">
        <v>73</v>
      </c>
      <c r="M1118" s="90" t="s">
        <v>4208</v>
      </c>
      <c r="N1118" s="90" t="s">
        <v>2398</v>
      </c>
      <c r="O1118" s="90" t="s">
        <v>1304</v>
      </c>
      <c r="P1118" s="90" t="s">
        <v>1305</v>
      </c>
      <c r="Q1118" s="90" t="s">
        <v>1306</v>
      </c>
      <c r="R1118" s="90" t="s">
        <v>1307</v>
      </c>
      <c r="S1118" s="90" t="s">
        <v>11688</v>
      </c>
      <c r="T1118" s="90" t="s">
        <v>380</v>
      </c>
      <c r="U1118" s="15">
        <v>0</v>
      </c>
      <c r="V1118" s="15">
        <v>100000</v>
      </c>
      <c r="W1118" s="15">
        <v>40000</v>
      </c>
      <c r="X1118" s="15">
        <v>5000</v>
      </c>
      <c r="Y1118" s="90" t="s">
        <v>82</v>
      </c>
      <c r="Z1118" s="90" t="s">
        <v>83</v>
      </c>
      <c r="AA1118" s="90" t="s">
        <v>84</v>
      </c>
      <c r="AB1118" s="90" t="s">
        <v>10768</v>
      </c>
      <c r="AC1118" s="90" t="s">
        <v>211</v>
      </c>
      <c r="AD1118" s="90" t="s">
        <v>87</v>
      </c>
      <c r="AE1118" s="90" t="s">
        <v>61</v>
      </c>
      <c r="AF1118" s="90" t="s">
        <v>61</v>
      </c>
      <c r="AG1118" s="90" t="s">
        <v>89</v>
      </c>
      <c r="AH1118" s="90" t="s">
        <v>89</v>
      </c>
      <c r="AI1118" s="90" t="s">
        <v>89</v>
      </c>
      <c r="AJ1118" s="90" t="s">
        <v>89</v>
      </c>
      <c r="AK1118" s="90" t="s">
        <v>89</v>
      </c>
      <c r="AL1118" s="90" t="s">
        <v>89</v>
      </c>
      <c r="AM1118" s="90" t="s">
        <v>89</v>
      </c>
      <c r="AN1118" s="90" t="s">
        <v>89</v>
      </c>
      <c r="AO1118" s="90" t="s">
        <v>89</v>
      </c>
      <c r="AP1118" s="90" t="s">
        <v>89</v>
      </c>
      <c r="AQ1118" s="90" t="s">
        <v>90</v>
      </c>
      <c r="AR1118" s="90" t="s">
        <v>90</v>
      </c>
      <c r="AS1118" s="90" t="s">
        <v>91</v>
      </c>
      <c r="AT1118" s="90" t="s">
        <v>92</v>
      </c>
      <c r="AU1118" s="90" t="s">
        <v>92</v>
      </c>
      <c r="AV1118" s="90" t="s">
        <v>93</v>
      </c>
      <c r="AW1118" s="90" t="s">
        <v>10769</v>
      </c>
      <c r="AX1118" s="90" t="s">
        <v>11689</v>
      </c>
      <c r="AY1118" s="90" t="s">
        <v>10771</v>
      </c>
      <c r="AZ1118" s="90" t="s">
        <v>11689</v>
      </c>
      <c r="BA1118" s="90" t="s">
        <v>97</v>
      </c>
      <c r="BB1118" s="90" t="s">
        <v>11690</v>
      </c>
      <c r="BC1118" s="90" t="s">
        <v>99</v>
      </c>
      <c r="BD1118" s="90" t="s">
        <v>100</v>
      </c>
      <c r="BE1118" s="90" t="s">
        <v>61</v>
      </c>
      <c r="BF1118" s="90" t="s">
        <v>380</v>
      </c>
      <c r="BG1118" s="90" t="s">
        <v>101</v>
      </c>
    </row>
    <row r="1119" s="85" customFormat="1" ht="19" customHeight="1" spans="1:59">
      <c r="A1119" s="90" t="s">
        <v>419</v>
      </c>
      <c r="B1119" s="90" t="s">
        <v>420</v>
      </c>
      <c r="C1119" s="90" t="s">
        <v>2086</v>
      </c>
      <c r="D1119" s="90" t="s">
        <v>2087</v>
      </c>
      <c r="E1119" s="90" t="s">
        <v>11691</v>
      </c>
      <c r="F1119" s="90" t="s">
        <v>11692</v>
      </c>
      <c r="G1119" s="90" t="s">
        <v>4735</v>
      </c>
      <c r="H1119" s="90" t="s">
        <v>2501</v>
      </c>
      <c r="I1119" s="90" t="s">
        <v>11693</v>
      </c>
      <c r="J1119" s="90" t="s">
        <v>11694</v>
      </c>
      <c r="K1119" s="90" t="s">
        <v>11695</v>
      </c>
      <c r="L1119" s="90" t="s">
        <v>73</v>
      </c>
      <c r="M1119" s="90" t="s">
        <v>3031</v>
      </c>
      <c r="N1119" s="90" t="s">
        <v>3965</v>
      </c>
      <c r="O1119" s="90" t="s">
        <v>3327</v>
      </c>
      <c r="P1119" s="90" t="s">
        <v>3328</v>
      </c>
      <c r="Q1119" s="90" t="s">
        <v>3329</v>
      </c>
      <c r="R1119" s="90" t="s">
        <v>3330</v>
      </c>
      <c r="S1119" s="90" t="s">
        <v>11696</v>
      </c>
      <c r="T1119" s="90" t="s">
        <v>262</v>
      </c>
      <c r="U1119" s="15">
        <v>0</v>
      </c>
      <c r="V1119" s="15">
        <v>6675</v>
      </c>
      <c r="W1119" s="15">
        <v>5340</v>
      </c>
      <c r="X1119" s="15">
        <v>5340</v>
      </c>
      <c r="Y1119" s="90" t="s">
        <v>82</v>
      </c>
      <c r="Z1119" s="90" t="s">
        <v>83</v>
      </c>
      <c r="AA1119" s="90" t="s">
        <v>84</v>
      </c>
      <c r="AB1119" s="90" t="s">
        <v>11697</v>
      </c>
      <c r="AC1119" s="90" t="s">
        <v>359</v>
      </c>
      <c r="AD1119" s="90" t="s">
        <v>87</v>
      </c>
      <c r="AE1119" s="90" t="s">
        <v>61</v>
      </c>
      <c r="AF1119" s="90" t="s">
        <v>61</v>
      </c>
      <c r="AG1119" s="90" t="s">
        <v>89</v>
      </c>
      <c r="AH1119" s="90" t="s">
        <v>89</v>
      </c>
      <c r="AI1119" s="90" t="s">
        <v>89</v>
      </c>
      <c r="AJ1119" s="90" t="s">
        <v>89</v>
      </c>
      <c r="AK1119" s="90" t="s">
        <v>89</v>
      </c>
      <c r="AL1119" s="90" t="s">
        <v>89</v>
      </c>
      <c r="AM1119" s="90" t="s">
        <v>89</v>
      </c>
      <c r="AN1119" s="90" t="s">
        <v>89</v>
      </c>
      <c r="AO1119" s="90" t="s">
        <v>89</v>
      </c>
      <c r="AP1119" s="90" t="s">
        <v>89</v>
      </c>
      <c r="AQ1119" s="90" t="s">
        <v>90</v>
      </c>
      <c r="AR1119" s="90" t="s">
        <v>90</v>
      </c>
      <c r="AS1119" s="90" t="s">
        <v>91</v>
      </c>
      <c r="AT1119" s="90" t="s">
        <v>92</v>
      </c>
      <c r="AU1119" s="90" t="s">
        <v>92</v>
      </c>
      <c r="AV1119" s="90" t="s">
        <v>93</v>
      </c>
      <c r="AW1119" s="90" t="s">
        <v>11698</v>
      </c>
      <c r="AX1119" s="90" t="s">
        <v>11699</v>
      </c>
      <c r="AY1119" s="90" t="s">
        <v>5504</v>
      </c>
      <c r="AZ1119" s="90" t="s">
        <v>11699</v>
      </c>
      <c r="BA1119" s="90" t="s">
        <v>97</v>
      </c>
      <c r="BB1119" s="90" t="s">
        <v>11700</v>
      </c>
      <c r="BC1119" s="90" t="s">
        <v>99</v>
      </c>
      <c r="BD1119" s="90" t="s">
        <v>100</v>
      </c>
      <c r="BE1119" s="90" t="s">
        <v>61</v>
      </c>
      <c r="BF1119" s="90" t="s">
        <v>262</v>
      </c>
      <c r="BG1119" s="90" t="s">
        <v>101</v>
      </c>
    </row>
    <row r="1120" s="85" customFormat="1" ht="19" customHeight="1" spans="1:59">
      <c r="A1120" s="90" t="s">
        <v>102</v>
      </c>
      <c r="B1120" s="90" t="s">
        <v>103</v>
      </c>
      <c r="C1120" s="90" t="s">
        <v>3825</v>
      </c>
      <c r="D1120" s="90" t="s">
        <v>3826</v>
      </c>
      <c r="E1120" s="90" t="s">
        <v>10397</v>
      </c>
      <c r="F1120" s="90" t="s">
        <v>6964</v>
      </c>
      <c r="G1120" s="90" t="s">
        <v>6965</v>
      </c>
      <c r="H1120" s="90" t="s">
        <v>1571</v>
      </c>
      <c r="I1120" s="90" t="s">
        <v>11701</v>
      </c>
      <c r="J1120" s="90" t="s">
        <v>11702</v>
      </c>
      <c r="K1120" s="90" t="s">
        <v>11703</v>
      </c>
      <c r="L1120" s="90" t="s">
        <v>73</v>
      </c>
      <c r="M1120" s="90" t="s">
        <v>526</v>
      </c>
      <c r="N1120" s="90" t="s">
        <v>1835</v>
      </c>
      <c r="O1120" s="90" t="s">
        <v>949</v>
      </c>
      <c r="P1120" s="90" t="s">
        <v>950</v>
      </c>
      <c r="Q1120" s="90" t="s">
        <v>3226</v>
      </c>
      <c r="R1120" s="90" t="s">
        <v>3227</v>
      </c>
      <c r="S1120" s="90" t="s">
        <v>11704</v>
      </c>
      <c r="T1120" s="90" t="s">
        <v>119</v>
      </c>
      <c r="U1120" s="15">
        <v>0</v>
      </c>
      <c r="V1120" s="15">
        <v>16000</v>
      </c>
      <c r="W1120" s="15">
        <v>12800</v>
      </c>
      <c r="X1120" s="15">
        <v>6400</v>
      </c>
      <c r="Y1120" s="90" t="s">
        <v>82</v>
      </c>
      <c r="Z1120" s="90" t="s">
        <v>83</v>
      </c>
      <c r="AA1120" s="90" t="s">
        <v>84</v>
      </c>
      <c r="AB1120" s="90" t="s">
        <v>10403</v>
      </c>
      <c r="AC1120" s="90" t="s">
        <v>121</v>
      </c>
      <c r="AD1120" s="90" t="s">
        <v>87</v>
      </c>
      <c r="AE1120" s="90" t="s">
        <v>61</v>
      </c>
      <c r="AF1120" s="90" t="s">
        <v>61</v>
      </c>
      <c r="AG1120" s="90" t="s">
        <v>89</v>
      </c>
      <c r="AH1120" s="90" t="s">
        <v>89</v>
      </c>
      <c r="AI1120" s="90" t="s">
        <v>88</v>
      </c>
      <c r="AJ1120" s="90" t="s">
        <v>88</v>
      </c>
      <c r="AK1120" s="90" t="s">
        <v>88</v>
      </c>
      <c r="AL1120" s="90" t="s">
        <v>88</v>
      </c>
      <c r="AM1120" s="90" t="s">
        <v>88</v>
      </c>
      <c r="AN1120" s="90" t="s">
        <v>88</v>
      </c>
      <c r="AO1120" s="90" t="s">
        <v>88</v>
      </c>
      <c r="AP1120" s="90" t="s">
        <v>89</v>
      </c>
      <c r="AQ1120" s="90" t="s">
        <v>90</v>
      </c>
      <c r="AR1120" s="90" t="s">
        <v>90</v>
      </c>
      <c r="AS1120" s="90" t="s">
        <v>91</v>
      </c>
      <c r="AT1120" s="90" t="s">
        <v>92</v>
      </c>
      <c r="AU1120" s="90" t="s">
        <v>92</v>
      </c>
      <c r="AV1120" s="90" t="s">
        <v>93</v>
      </c>
      <c r="AW1120" s="90" t="s">
        <v>10404</v>
      </c>
      <c r="AX1120" s="90" t="s">
        <v>11705</v>
      </c>
      <c r="AY1120" s="90" t="s">
        <v>10406</v>
      </c>
      <c r="AZ1120" s="90" t="s">
        <v>11705</v>
      </c>
      <c r="BA1120" s="90" t="s">
        <v>97</v>
      </c>
      <c r="BB1120" s="90" t="s">
        <v>11706</v>
      </c>
      <c r="BC1120" s="90" t="s">
        <v>99</v>
      </c>
      <c r="BD1120" s="90" t="s">
        <v>100</v>
      </c>
      <c r="BE1120" s="90" t="s">
        <v>61</v>
      </c>
      <c r="BF1120" s="90" t="s">
        <v>119</v>
      </c>
      <c r="BG1120" s="90" t="s">
        <v>101</v>
      </c>
    </row>
    <row r="1121" s="85" customFormat="1" ht="19" customHeight="1" spans="1:59">
      <c r="A1121" s="90" t="s">
        <v>267</v>
      </c>
      <c r="B1121" s="90" t="s">
        <v>268</v>
      </c>
      <c r="C1121" s="90" t="s">
        <v>269</v>
      </c>
      <c r="D1121" s="90" t="s">
        <v>270</v>
      </c>
      <c r="E1121" s="90" t="s">
        <v>6559</v>
      </c>
      <c r="F1121" s="90" t="s">
        <v>287</v>
      </c>
      <c r="G1121" s="90" t="s">
        <v>287</v>
      </c>
      <c r="H1121" s="90" t="s">
        <v>109</v>
      </c>
      <c r="I1121" s="90" t="s">
        <v>11707</v>
      </c>
      <c r="J1121" s="90" t="s">
        <v>11708</v>
      </c>
      <c r="K1121" s="90" t="s">
        <v>11709</v>
      </c>
      <c r="L1121" s="90" t="s">
        <v>73</v>
      </c>
      <c r="M1121" s="90" t="s">
        <v>11710</v>
      </c>
      <c r="N1121" s="90" t="s">
        <v>11711</v>
      </c>
      <c r="O1121" s="90" t="s">
        <v>138</v>
      </c>
      <c r="P1121" s="90" t="s">
        <v>139</v>
      </c>
      <c r="Q1121" s="90" t="s">
        <v>140</v>
      </c>
      <c r="R1121" s="90" t="s">
        <v>141</v>
      </c>
      <c r="S1121" s="90" t="s">
        <v>11712</v>
      </c>
      <c r="T1121" s="90" t="s">
        <v>119</v>
      </c>
      <c r="U1121" s="15">
        <v>0</v>
      </c>
      <c r="V1121" s="15">
        <v>137834</v>
      </c>
      <c r="W1121" s="15">
        <v>103000</v>
      </c>
      <c r="X1121" s="15">
        <v>32000</v>
      </c>
      <c r="Y1121" s="90" t="s">
        <v>143</v>
      </c>
      <c r="Z1121" s="90" t="s">
        <v>83</v>
      </c>
      <c r="AA1121" s="90" t="s">
        <v>84</v>
      </c>
      <c r="AB1121" s="90" t="s">
        <v>6564</v>
      </c>
      <c r="AC1121" s="90" t="s">
        <v>145</v>
      </c>
      <c r="AD1121" s="90" t="s">
        <v>87</v>
      </c>
      <c r="AE1121" s="90" t="s">
        <v>61</v>
      </c>
      <c r="AF1121" s="90" t="s">
        <v>61</v>
      </c>
      <c r="AG1121" s="90" t="s">
        <v>89</v>
      </c>
      <c r="AH1121" s="90" t="s">
        <v>89</v>
      </c>
      <c r="AI1121" s="90" t="s">
        <v>89</v>
      </c>
      <c r="AJ1121" s="90" t="s">
        <v>89</v>
      </c>
      <c r="AK1121" s="90" t="s">
        <v>89</v>
      </c>
      <c r="AL1121" s="90" t="s">
        <v>89</v>
      </c>
      <c r="AM1121" s="90" t="s">
        <v>89</v>
      </c>
      <c r="AN1121" s="90" t="s">
        <v>89</v>
      </c>
      <c r="AO1121" s="90" t="s">
        <v>89</v>
      </c>
      <c r="AP1121" s="90" t="s">
        <v>89</v>
      </c>
      <c r="AQ1121" s="90" t="s">
        <v>90</v>
      </c>
      <c r="AR1121" s="90" t="s">
        <v>90</v>
      </c>
      <c r="AS1121" s="90" t="s">
        <v>91</v>
      </c>
      <c r="AT1121" s="90" t="s">
        <v>92</v>
      </c>
      <c r="AU1121" s="90" t="s">
        <v>92</v>
      </c>
      <c r="AV1121" s="90" t="s">
        <v>93</v>
      </c>
      <c r="AW1121" s="90" t="s">
        <v>6565</v>
      </c>
      <c r="AX1121" s="90" t="s">
        <v>11713</v>
      </c>
      <c r="AY1121" s="90" t="s">
        <v>6567</v>
      </c>
      <c r="AZ1121" s="90" t="s">
        <v>11713</v>
      </c>
      <c r="BA1121" s="90" t="s">
        <v>61</v>
      </c>
      <c r="BB1121" s="90" t="s">
        <v>11714</v>
      </c>
      <c r="BC1121" s="90" t="s">
        <v>99</v>
      </c>
      <c r="BD1121" s="90" t="s">
        <v>150</v>
      </c>
      <c r="BE1121" s="90" t="s">
        <v>61</v>
      </c>
      <c r="BF1121" s="90" t="s">
        <v>119</v>
      </c>
      <c r="BG1121" s="90" t="s">
        <v>101</v>
      </c>
    </row>
    <row r="1122" s="85" customFormat="1" ht="19" customHeight="1" spans="1:59">
      <c r="A1122" s="90" t="s">
        <v>419</v>
      </c>
      <c r="B1122" s="90" t="s">
        <v>420</v>
      </c>
      <c r="C1122" s="90" t="s">
        <v>3839</v>
      </c>
      <c r="D1122" s="90" t="s">
        <v>3840</v>
      </c>
      <c r="E1122" s="90" t="s">
        <v>3841</v>
      </c>
      <c r="F1122" s="90" t="s">
        <v>3842</v>
      </c>
      <c r="G1122" s="90" t="s">
        <v>538</v>
      </c>
      <c r="H1122" s="90" t="s">
        <v>539</v>
      </c>
      <c r="I1122" s="90" t="s">
        <v>11715</v>
      </c>
      <c r="J1122" s="90" t="s">
        <v>11716</v>
      </c>
      <c r="K1122" s="90" t="s">
        <v>11717</v>
      </c>
      <c r="L1122" s="90" t="s">
        <v>73</v>
      </c>
      <c r="M1122" s="90" t="s">
        <v>1894</v>
      </c>
      <c r="N1122" s="90" t="s">
        <v>2015</v>
      </c>
      <c r="O1122" s="90" t="s">
        <v>238</v>
      </c>
      <c r="P1122" s="90" t="s">
        <v>239</v>
      </c>
      <c r="Q1122" s="90" t="s">
        <v>240</v>
      </c>
      <c r="R1122" s="90" t="s">
        <v>241</v>
      </c>
      <c r="S1122" s="90" t="s">
        <v>11718</v>
      </c>
      <c r="T1122" s="90" t="s">
        <v>119</v>
      </c>
      <c r="U1122" s="15">
        <v>0</v>
      </c>
      <c r="V1122" s="15">
        <v>133600</v>
      </c>
      <c r="W1122" s="15">
        <v>90000</v>
      </c>
      <c r="X1122" s="15">
        <v>33000</v>
      </c>
      <c r="Y1122" s="90" t="s">
        <v>143</v>
      </c>
      <c r="Z1122" s="90" t="s">
        <v>83</v>
      </c>
      <c r="AA1122" s="90" t="s">
        <v>84</v>
      </c>
      <c r="AB1122" s="90" t="s">
        <v>3848</v>
      </c>
      <c r="AC1122" s="90" t="s">
        <v>145</v>
      </c>
      <c r="AD1122" s="90" t="s">
        <v>87</v>
      </c>
      <c r="AE1122" s="90" t="s">
        <v>61</v>
      </c>
      <c r="AF1122" s="90" t="s">
        <v>61</v>
      </c>
      <c r="AG1122" s="90" t="s">
        <v>89</v>
      </c>
      <c r="AH1122" s="90" t="s">
        <v>89</v>
      </c>
      <c r="AI1122" s="90" t="s">
        <v>89</v>
      </c>
      <c r="AJ1122" s="90" t="s">
        <v>89</v>
      </c>
      <c r="AK1122" s="90" t="s">
        <v>89</v>
      </c>
      <c r="AL1122" s="90" t="s">
        <v>88</v>
      </c>
      <c r="AM1122" s="90" t="s">
        <v>88</v>
      </c>
      <c r="AN1122" s="90" t="s">
        <v>88</v>
      </c>
      <c r="AO1122" s="90" t="s">
        <v>88</v>
      </c>
      <c r="AP1122" s="90" t="s">
        <v>89</v>
      </c>
      <c r="AQ1122" s="90" t="s">
        <v>90</v>
      </c>
      <c r="AR1122" s="90" t="s">
        <v>90</v>
      </c>
      <c r="AS1122" s="90" t="s">
        <v>91</v>
      </c>
      <c r="AT1122" s="90" t="s">
        <v>92</v>
      </c>
      <c r="AU1122" s="90" t="s">
        <v>92</v>
      </c>
      <c r="AV1122" s="90" t="s">
        <v>93</v>
      </c>
      <c r="AW1122" s="90" t="s">
        <v>3849</v>
      </c>
      <c r="AX1122" s="90" t="s">
        <v>11719</v>
      </c>
      <c r="AY1122" s="90" t="s">
        <v>3851</v>
      </c>
      <c r="AZ1122" s="90" t="s">
        <v>11719</v>
      </c>
      <c r="BA1122" s="90" t="s">
        <v>97</v>
      </c>
      <c r="BB1122" s="90" t="s">
        <v>11720</v>
      </c>
      <c r="BC1122" s="90" t="s">
        <v>99</v>
      </c>
      <c r="BD1122" s="90" t="s">
        <v>150</v>
      </c>
      <c r="BE1122" s="90" t="s">
        <v>61</v>
      </c>
      <c r="BF1122" s="90" t="s">
        <v>119</v>
      </c>
      <c r="BG1122" s="90" t="s">
        <v>101</v>
      </c>
    </row>
    <row r="1123" s="85" customFormat="1" ht="19" customHeight="1" spans="1:59">
      <c r="A1123" s="90" t="s">
        <v>694</v>
      </c>
      <c r="B1123" s="90" t="s">
        <v>695</v>
      </c>
      <c r="C1123" s="90" t="s">
        <v>1185</v>
      </c>
      <c r="D1123" s="90" t="s">
        <v>1186</v>
      </c>
      <c r="E1123" s="90" t="s">
        <v>11721</v>
      </c>
      <c r="F1123" s="90" t="s">
        <v>11722</v>
      </c>
      <c r="G1123" s="90" t="s">
        <v>3509</v>
      </c>
      <c r="H1123" s="90" t="s">
        <v>605</v>
      </c>
      <c r="I1123" s="90" t="s">
        <v>11723</v>
      </c>
      <c r="J1123" s="90" t="s">
        <v>11724</v>
      </c>
      <c r="K1123" s="90" t="s">
        <v>11725</v>
      </c>
      <c r="L1123" s="90" t="s">
        <v>73</v>
      </c>
      <c r="M1123" s="90" t="s">
        <v>11726</v>
      </c>
      <c r="N1123" s="90" t="s">
        <v>11727</v>
      </c>
      <c r="O1123" s="90" t="s">
        <v>610</v>
      </c>
      <c r="P1123" s="90" t="s">
        <v>611</v>
      </c>
      <c r="Q1123" s="90" t="s">
        <v>612</v>
      </c>
      <c r="R1123" s="90" t="s">
        <v>613</v>
      </c>
      <c r="S1123" s="90" t="s">
        <v>11728</v>
      </c>
      <c r="T1123" s="90" t="s">
        <v>209</v>
      </c>
      <c r="U1123" s="15">
        <v>0</v>
      </c>
      <c r="V1123" s="15">
        <v>15000</v>
      </c>
      <c r="W1123" s="15">
        <v>12000</v>
      </c>
      <c r="X1123" s="15">
        <v>8000</v>
      </c>
      <c r="Y1123" s="90" t="s">
        <v>143</v>
      </c>
      <c r="Z1123" s="90" t="s">
        <v>83</v>
      </c>
      <c r="AA1123" s="90" t="s">
        <v>84</v>
      </c>
      <c r="AB1123" s="90" t="s">
        <v>11729</v>
      </c>
      <c r="AC1123" s="90" t="s">
        <v>359</v>
      </c>
      <c r="AD1123" s="90" t="s">
        <v>87</v>
      </c>
      <c r="AE1123" s="90" t="s">
        <v>61</v>
      </c>
      <c r="AF1123" s="90" t="s">
        <v>61</v>
      </c>
      <c r="AG1123" s="90" t="s">
        <v>89</v>
      </c>
      <c r="AH1123" s="90" t="s">
        <v>89</v>
      </c>
      <c r="AI1123" s="90" t="s">
        <v>89</v>
      </c>
      <c r="AJ1123" s="90" t="s">
        <v>89</v>
      </c>
      <c r="AK1123" s="90" t="s">
        <v>89</v>
      </c>
      <c r="AL1123" s="90" t="s">
        <v>89</v>
      </c>
      <c r="AM1123" s="90" t="s">
        <v>89</v>
      </c>
      <c r="AN1123" s="90" t="s">
        <v>89</v>
      </c>
      <c r="AO1123" s="90" t="s">
        <v>89</v>
      </c>
      <c r="AP1123" s="90" t="s">
        <v>89</v>
      </c>
      <c r="AQ1123" s="90" t="s">
        <v>90</v>
      </c>
      <c r="AR1123" s="90" t="s">
        <v>90</v>
      </c>
      <c r="AS1123" s="90" t="s">
        <v>91</v>
      </c>
      <c r="AT1123" s="90" t="s">
        <v>92</v>
      </c>
      <c r="AU1123" s="90" t="s">
        <v>92</v>
      </c>
      <c r="AV1123" s="90" t="s">
        <v>93</v>
      </c>
      <c r="AW1123" s="90" t="s">
        <v>11730</v>
      </c>
      <c r="AX1123" s="90" t="s">
        <v>11731</v>
      </c>
      <c r="AY1123" s="90" t="s">
        <v>11732</v>
      </c>
      <c r="AZ1123" s="90" t="s">
        <v>11731</v>
      </c>
      <c r="BA1123" s="90" t="s">
        <v>97</v>
      </c>
      <c r="BB1123" s="90" t="s">
        <v>11733</v>
      </c>
      <c r="BC1123" s="90" t="s">
        <v>99</v>
      </c>
      <c r="BD1123" s="90" t="s">
        <v>150</v>
      </c>
      <c r="BE1123" s="90" t="s">
        <v>61</v>
      </c>
      <c r="BF1123" s="90" t="s">
        <v>209</v>
      </c>
      <c r="BG1123" s="90" t="s">
        <v>101</v>
      </c>
    </row>
    <row r="1124" s="85" customFormat="1" ht="19" customHeight="1" spans="1:59">
      <c r="A1124" s="90" t="s">
        <v>582</v>
      </c>
      <c r="B1124" s="90" t="s">
        <v>583</v>
      </c>
      <c r="C1124" s="90" t="s">
        <v>793</v>
      </c>
      <c r="D1124" s="90" t="s">
        <v>794</v>
      </c>
      <c r="E1124" s="90" t="s">
        <v>11734</v>
      </c>
      <c r="F1124" s="90" t="s">
        <v>11735</v>
      </c>
      <c r="G1124" s="90" t="s">
        <v>11735</v>
      </c>
      <c r="H1124" s="90" t="s">
        <v>232</v>
      </c>
      <c r="I1124" s="90" t="s">
        <v>11736</v>
      </c>
      <c r="J1124" s="90" t="s">
        <v>11737</v>
      </c>
      <c r="K1124" s="90" t="s">
        <v>11738</v>
      </c>
      <c r="L1124" s="90" t="s">
        <v>73</v>
      </c>
      <c r="M1124" s="90" t="s">
        <v>8700</v>
      </c>
      <c r="N1124" s="90" t="s">
        <v>823</v>
      </c>
      <c r="O1124" s="90" t="s">
        <v>221</v>
      </c>
      <c r="P1124" s="90" t="s">
        <v>222</v>
      </c>
      <c r="Q1124" s="90" t="s">
        <v>240</v>
      </c>
      <c r="R1124" s="90" t="s">
        <v>241</v>
      </c>
      <c r="S1124" s="90" t="s">
        <v>11739</v>
      </c>
      <c r="T1124" s="90" t="s">
        <v>119</v>
      </c>
      <c r="U1124" s="15">
        <v>0</v>
      </c>
      <c r="V1124" s="15">
        <v>22000</v>
      </c>
      <c r="W1124" s="15">
        <v>12000</v>
      </c>
      <c r="X1124" s="15">
        <v>9000</v>
      </c>
      <c r="Y1124" s="90" t="s">
        <v>143</v>
      </c>
      <c r="Z1124" s="90" t="s">
        <v>83</v>
      </c>
      <c r="AA1124" s="90" t="s">
        <v>84</v>
      </c>
      <c r="AB1124" s="90" t="s">
        <v>11740</v>
      </c>
      <c r="AC1124" s="90" t="s">
        <v>211</v>
      </c>
      <c r="AD1124" s="90" t="s">
        <v>87</v>
      </c>
      <c r="AE1124" s="90" t="s">
        <v>61</v>
      </c>
      <c r="AF1124" s="90" t="s">
        <v>61</v>
      </c>
      <c r="AG1124" s="90" t="s">
        <v>89</v>
      </c>
      <c r="AH1124" s="90" t="s">
        <v>89</v>
      </c>
      <c r="AI1124" s="90" t="s">
        <v>89</v>
      </c>
      <c r="AJ1124" s="90" t="s">
        <v>89</v>
      </c>
      <c r="AK1124" s="90" t="s">
        <v>89</v>
      </c>
      <c r="AL1124" s="90" t="s">
        <v>89</v>
      </c>
      <c r="AM1124" s="90" t="s">
        <v>89</v>
      </c>
      <c r="AN1124" s="90" t="s">
        <v>89</v>
      </c>
      <c r="AO1124" s="90" t="s">
        <v>89</v>
      </c>
      <c r="AP1124" s="90" t="s">
        <v>89</v>
      </c>
      <c r="AQ1124" s="90" t="s">
        <v>90</v>
      </c>
      <c r="AR1124" s="90" t="s">
        <v>90</v>
      </c>
      <c r="AS1124" s="90" t="s">
        <v>91</v>
      </c>
      <c r="AT1124" s="90" t="s">
        <v>92</v>
      </c>
      <c r="AU1124" s="90" t="s">
        <v>92</v>
      </c>
      <c r="AV1124" s="90" t="s">
        <v>93</v>
      </c>
      <c r="AW1124" s="90" t="s">
        <v>11741</v>
      </c>
      <c r="AX1124" s="90" t="s">
        <v>11742</v>
      </c>
      <c r="AY1124" s="90" t="s">
        <v>11743</v>
      </c>
      <c r="AZ1124" s="90" t="s">
        <v>11742</v>
      </c>
      <c r="BA1124" s="90" t="s">
        <v>97</v>
      </c>
      <c r="BB1124" s="90" t="s">
        <v>11744</v>
      </c>
      <c r="BC1124" s="90" t="s">
        <v>99</v>
      </c>
      <c r="BD1124" s="90" t="s">
        <v>150</v>
      </c>
      <c r="BE1124" s="90" t="s">
        <v>61</v>
      </c>
      <c r="BF1124" s="90" t="s">
        <v>119</v>
      </c>
      <c r="BG1124" s="90" t="s">
        <v>101</v>
      </c>
    </row>
    <row r="1125" s="85" customFormat="1" ht="19" customHeight="1" spans="1:59">
      <c r="A1125" s="90" t="s">
        <v>151</v>
      </c>
      <c r="B1125" s="90" t="s">
        <v>152</v>
      </c>
      <c r="C1125" s="90" t="s">
        <v>1125</v>
      </c>
      <c r="D1125" s="90" t="s">
        <v>1126</v>
      </c>
      <c r="E1125" s="90" t="s">
        <v>4411</v>
      </c>
      <c r="F1125" s="90" t="s">
        <v>11745</v>
      </c>
      <c r="G1125" s="90" t="s">
        <v>2333</v>
      </c>
      <c r="H1125" s="90" t="s">
        <v>539</v>
      </c>
      <c r="I1125" s="90" t="s">
        <v>11746</v>
      </c>
      <c r="J1125" s="90" t="s">
        <v>11747</v>
      </c>
      <c r="K1125" s="90" t="s">
        <v>11748</v>
      </c>
      <c r="L1125" s="90" t="s">
        <v>73</v>
      </c>
      <c r="M1125" s="90" t="s">
        <v>8289</v>
      </c>
      <c r="N1125" s="90" t="s">
        <v>11749</v>
      </c>
      <c r="O1125" s="90" t="s">
        <v>138</v>
      </c>
      <c r="P1125" s="90" t="s">
        <v>139</v>
      </c>
      <c r="Q1125" s="90" t="s">
        <v>2681</v>
      </c>
      <c r="R1125" s="90" t="s">
        <v>399</v>
      </c>
      <c r="S1125" s="90" t="s">
        <v>11750</v>
      </c>
      <c r="T1125" s="90" t="s">
        <v>209</v>
      </c>
      <c r="U1125" s="15">
        <v>0</v>
      </c>
      <c r="V1125" s="15">
        <v>38500</v>
      </c>
      <c r="W1125" s="15">
        <v>16450</v>
      </c>
      <c r="X1125" s="15">
        <v>6550</v>
      </c>
      <c r="Y1125" s="90" t="s">
        <v>143</v>
      </c>
      <c r="Z1125" s="90" t="s">
        <v>83</v>
      </c>
      <c r="AA1125" s="90" t="s">
        <v>84</v>
      </c>
      <c r="AB1125" s="90" t="s">
        <v>4419</v>
      </c>
      <c r="AC1125" s="90" t="s">
        <v>359</v>
      </c>
      <c r="AD1125" s="90" t="s">
        <v>87</v>
      </c>
      <c r="AE1125" s="90" t="s">
        <v>61</v>
      </c>
      <c r="AF1125" s="90" t="s">
        <v>61</v>
      </c>
      <c r="AG1125" s="90" t="s">
        <v>89</v>
      </c>
      <c r="AH1125" s="90" t="s">
        <v>89</v>
      </c>
      <c r="AI1125" s="90" t="s">
        <v>89</v>
      </c>
      <c r="AJ1125" s="90" t="s">
        <v>89</v>
      </c>
      <c r="AK1125" s="90" t="s">
        <v>89</v>
      </c>
      <c r="AL1125" s="90" t="s">
        <v>89</v>
      </c>
      <c r="AM1125" s="90" t="s">
        <v>89</v>
      </c>
      <c r="AN1125" s="90" t="s">
        <v>89</v>
      </c>
      <c r="AO1125" s="90" t="s">
        <v>89</v>
      </c>
      <c r="AP1125" s="90" t="s">
        <v>89</v>
      </c>
      <c r="AQ1125" s="90" t="s">
        <v>90</v>
      </c>
      <c r="AR1125" s="90" t="s">
        <v>90</v>
      </c>
      <c r="AS1125" s="90" t="s">
        <v>91</v>
      </c>
      <c r="AT1125" s="90" t="s">
        <v>92</v>
      </c>
      <c r="AU1125" s="90" t="s">
        <v>92</v>
      </c>
      <c r="AV1125" s="90" t="s">
        <v>93</v>
      </c>
      <c r="AW1125" s="90" t="s">
        <v>4420</v>
      </c>
      <c r="AX1125" s="90" t="s">
        <v>11751</v>
      </c>
      <c r="AY1125" s="90" t="s">
        <v>4422</v>
      </c>
      <c r="AZ1125" s="90" t="s">
        <v>11751</v>
      </c>
      <c r="BA1125" s="90" t="s">
        <v>215</v>
      </c>
      <c r="BB1125" s="90" t="s">
        <v>11752</v>
      </c>
      <c r="BC1125" s="90" t="s">
        <v>99</v>
      </c>
      <c r="BD1125" s="90" t="s">
        <v>150</v>
      </c>
      <c r="BE1125" s="90" t="s">
        <v>61</v>
      </c>
      <c r="BF1125" s="90" t="s">
        <v>209</v>
      </c>
      <c r="BG1125" s="90" t="s">
        <v>101</v>
      </c>
    </row>
    <row r="1126" s="85" customFormat="1" ht="19" customHeight="1" spans="1:59">
      <c r="A1126" s="90" t="s">
        <v>694</v>
      </c>
      <c r="B1126" s="90" t="s">
        <v>695</v>
      </c>
      <c r="C1126" s="90" t="s">
        <v>696</v>
      </c>
      <c r="D1126" s="90" t="s">
        <v>697</v>
      </c>
      <c r="E1126" s="90" t="s">
        <v>11753</v>
      </c>
      <c r="F1126" s="90" t="s">
        <v>9147</v>
      </c>
      <c r="G1126" s="90" t="s">
        <v>769</v>
      </c>
      <c r="H1126" s="90" t="s">
        <v>109</v>
      </c>
      <c r="I1126" s="90" t="s">
        <v>11754</v>
      </c>
      <c r="J1126" s="90" t="s">
        <v>11755</v>
      </c>
      <c r="K1126" s="90" t="s">
        <v>11756</v>
      </c>
      <c r="L1126" s="90" t="s">
        <v>73</v>
      </c>
      <c r="M1126" s="90" t="s">
        <v>341</v>
      </c>
      <c r="N1126" s="90" t="s">
        <v>2206</v>
      </c>
      <c r="O1126" s="90" t="s">
        <v>2914</v>
      </c>
      <c r="P1126" s="90" t="s">
        <v>2915</v>
      </c>
      <c r="Q1126" s="90" t="s">
        <v>1940</v>
      </c>
      <c r="R1126" s="90" t="s">
        <v>1941</v>
      </c>
      <c r="S1126" s="90" t="s">
        <v>11757</v>
      </c>
      <c r="T1126" s="90" t="s">
        <v>380</v>
      </c>
      <c r="U1126" s="15">
        <v>0</v>
      </c>
      <c r="V1126" s="15">
        <v>9855</v>
      </c>
      <c r="W1126" s="15">
        <v>5000</v>
      </c>
      <c r="X1126" s="15">
        <v>3000</v>
      </c>
      <c r="Y1126" s="90" t="s">
        <v>82</v>
      </c>
      <c r="Z1126" s="90" t="s">
        <v>83</v>
      </c>
      <c r="AA1126" s="90" t="s">
        <v>84</v>
      </c>
      <c r="AB1126" s="90" t="s">
        <v>11758</v>
      </c>
      <c r="AC1126" s="90" t="s">
        <v>359</v>
      </c>
      <c r="AD1126" s="90" t="s">
        <v>87</v>
      </c>
      <c r="AE1126" s="90" t="s">
        <v>61</v>
      </c>
      <c r="AF1126" s="90" t="s">
        <v>61</v>
      </c>
      <c r="AG1126" s="90" t="s">
        <v>89</v>
      </c>
      <c r="AH1126" s="90" t="s">
        <v>89</v>
      </c>
      <c r="AI1126" s="90" t="s">
        <v>89</v>
      </c>
      <c r="AJ1126" s="90" t="s">
        <v>88</v>
      </c>
      <c r="AK1126" s="90" t="s">
        <v>89</v>
      </c>
      <c r="AL1126" s="90" t="s">
        <v>88</v>
      </c>
      <c r="AM1126" s="90" t="s">
        <v>89</v>
      </c>
      <c r="AN1126" s="90" t="s">
        <v>88</v>
      </c>
      <c r="AO1126" s="90" t="s">
        <v>88</v>
      </c>
      <c r="AP1126" s="90" t="s">
        <v>89</v>
      </c>
      <c r="AQ1126" s="90" t="s">
        <v>90</v>
      </c>
      <c r="AR1126" s="90" t="s">
        <v>90</v>
      </c>
      <c r="AS1126" s="90" t="s">
        <v>91</v>
      </c>
      <c r="AT1126" s="90" t="s">
        <v>92</v>
      </c>
      <c r="AU1126" s="90" t="s">
        <v>92</v>
      </c>
      <c r="AV1126" s="90" t="s">
        <v>93</v>
      </c>
      <c r="AW1126" s="90" t="s">
        <v>11759</v>
      </c>
      <c r="AX1126" s="90" t="s">
        <v>11760</v>
      </c>
      <c r="AY1126" s="90" t="s">
        <v>11761</v>
      </c>
      <c r="AZ1126" s="90" t="s">
        <v>11760</v>
      </c>
      <c r="BA1126" s="90" t="s">
        <v>97</v>
      </c>
      <c r="BB1126" s="90" t="s">
        <v>11762</v>
      </c>
      <c r="BC1126" s="90" t="s">
        <v>99</v>
      </c>
      <c r="BD1126" s="90" t="s">
        <v>100</v>
      </c>
      <c r="BE1126" s="90" t="s">
        <v>61</v>
      </c>
      <c r="BF1126" s="90" t="s">
        <v>380</v>
      </c>
      <c r="BG1126" s="90" t="s">
        <v>101</v>
      </c>
    </row>
    <row r="1127" s="85" customFormat="1" ht="19" customHeight="1" spans="1:59">
      <c r="A1127" s="90" t="s">
        <v>226</v>
      </c>
      <c r="B1127" s="90" t="s">
        <v>227</v>
      </c>
      <c r="C1127" s="90" t="s">
        <v>334</v>
      </c>
      <c r="D1127" s="90" t="s">
        <v>335</v>
      </c>
      <c r="E1127" s="90" t="s">
        <v>11763</v>
      </c>
      <c r="F1127" s="90" t="s">
        <v>11764</v>
      </c>
      <c r="G1127" s="90" t="s">
        <v>2174</v>
      </c>
      <c r="H1127" s="90" t="s">
        <v>1299</v>
      </c>
      <c r="I1127" s="90" t="s">
        <v>11765</v>
      </c>
      <c r="J1127" s="90" t="s">
        <v>11766</v>
      </c>
      <c r="K1127" s="90" t="s">
        <v>11767</v>
      </c>
      <c r="L1127" s="90" t="s">
        <v>73</v>
      </c>
      <c r="M1127" s="90" t="s">
        <v>137</v>
      </c>
      <c r="N1127" s="90" t="s">
        <v>527</v>
      </c>
      <c r="O1127" s="90" t="s">
        <v>1726</v>
      </c>
      <c r="P1127" s="90" t="s">
        <v>1727</v>
      </c>
      <c r="Q1127" s="90" t="s">
        <v>1306</v>
      </c>
      <c r="R1127" s="90" t="s">
        <v>1307</v>
      </c>
      <c r="S1127" s="90" t="s">
        <v>11768</v>
      </c>
      <c r="T1127" s="90" t="s">
        <v>119</v>
      </c>
      <c r="U1127" s="15">
        <v>0</v>
      </c>
      <c r="V1127" s="15">
        <v>20000</v>
      </c>
      <c r="W1127" s="15">
        <v>16000</v>
      </c>
      <c r="X1127" s="15">
        <v>8000</v>
      </c>
      <c r="Y1127" s="90" t="s">
        <v>82</v>
      </c>
      <c r="Z1127" s="90" t="s">
        <v>83</v>
      </c>
      <c r="AA1127" s="90" t="s">
        <v>84</v>
      </c>
      <c r="AB1127" s="90" t="s">
        <v>11769</v>
      </c>
      <c r="AC1127" s="90" t="s">
        <v>359</v>
      </c>
      <c r="AD1127" s="90" t="s">
        <v>87</v>
      </c>
      <c r="AE1127" s="90" t="s">
        <v>61</v>
      </c>
      <c r="AF1127" s="90" t="s">
        <v>61</v>
      </c>
      <c r="AG1127" s="90" t="s">
        <v>89</v>
      </c>
      <c r="AH1127" s="90" t="s">
        <v>89</v>
      </c>
      <c r="AI1127" s="90" t="s">
        <v>89</v>
      </c>
      <c r="AJ1127" s="90" t="s">
        <v>89</v>
      </c>
      <c r="AK1127" s="90" t="s">
        <v>89</v>
      </c>
      <c r="AL1127" s="90" t="s">
        <v>89</v>
      </c>
      <c r="AM1127" s="90" t="s">
        <v>89</v>
      </c>
      <c r="AN1127" s="90" t="s">
        <v>89</v>
      </c>
      <c r="AO1127" s="90" t="s">
        <v>89</v>
      </c>
      <c r="AP1127" s="90" t="s">
        <v>88</v>
      </c>
      <c r="AQ1127" s="90" t="s">
        <v>90</v>
      </c>
      <c r="AR1127" s="90" t="s">
        <v>90</v>
      </c>
      <c r="AS1127" s="90" t="s">
        <v>91</v>
      </c>
      <c r="AT1127" s="90" t="s">
        <v>92</v>
      </c>
      <c r="AU1127" s="90" t="s">
        <v>92</v>
      </c>
      <c r="AV1127" s="90" t="s">
        <v>93</v>
      </c>
      <c r="AW1127" s="90" t="s">
        <v>11770</v>
      </c>
      <c r="AX1127" s="90" t="s">
        <v>11771</v>
      </c>
      <c r="AY1127" s="90" t="s">
        <v>11772</v>
      </c>
      <c r="AZ1127" s="90" t="s">
        <v>11771</v>
      </c>
      <c r="BA1127" s="90" t="s">
        <v>97</v>
      </c>
      <c r="BB1127" s="90" t="s">
        <v>11773</v>
      </c>
      <c r="BC1127" s="90" t="s">
        <v>99</v>
      </c>
      <c r="BD1127" s="90" t="s">
        <v>100</v>
      </c>
      <c r="BE1127" s="90" t="s">
        <v>61</v>
      </c>
      <c r="BF1127" s="90" t="s">
        <v>119</v>
      </c>
      <c r="BG1127" s="90" t="s">
        <v>101</v>
      </c>
    </row>
    <row r="1128" s="85" customFormat="1" ht="19" customHeight="1" spans="1:59">
      <c r="A1128" s="90" t="s">
        <v>126</v>
      </c>
      <c r="B1128" s="90" t="s">
        <v>127</v>
      </c>
      <c r="C1128" s="90" t="s">
        <v>632</v>
      </c>
      <c r="D1128" s="90" t="s">
        <v>633</v>
      </c>
      <c r="E1128" s="90" t="s">
        <v>5363</v>
      </c>
      <c r="F1128" s="90" t="s">
        <v>5364</v>
      </c>
      <c r="G1128" s="90" t="s">
        <v>132</v>
      </c>
      <c r="H1128" s="90" t="s">
        <v>109</v>
      </c>
      <c r="I1128" s="90" t="s">
        <v>11774</v>
      </c>
      <c r="J1128" s="90" t="s">
        <v>11775</v>
      </c>
      <c r="K1128" s="90" t="s">
        <v>11776</v>
      </c>
      <c r="L1128" s="90" t="s">
        <v>73</v>
      </c>
      <c r="M1128" s="90" t="s">
        <v>11777</v>
      </c>
      <c r="N1128" s="90" t="s">
        <v>11778</v>
      </c>
      <c r="O1128" s="90" t="s">
        <v>1537</v>
      </c>
      <c r="P1128" s="90" t="s">
        <v>1538</v>
      </c>
      <c r="Q1128" s="90" t="s">
        <v>206</v>
      </c>
      <c r="R1128" s="90" t="s">
        <v>207</v>
      </c>
      <c r="S1128" s="90" t="s">
        <v>11779</v>
      </c>
      <c r="T1128" s="90" t="s">
        <v>119</v>
      </c>
      <c r="U1128" s="15">
        <v>0</v>
      </c>
      <c r="V1128" s="15">
        <v>30000</v>
      </c>
      <c r="W1128" s="15">
        <v>24000</v>
      </c>
      <c r="X1128" s="15">
        <v>4000</v>
      </c>
      <c r="Y1128" s="90" t="s">
        <v>143</v>
      </c>
      <c r="Z1128" s="90" t="s">
        <v>83</v>
      </c>
      <c r="AA1128" s="90" t="s">
        <v>84</v>
      </c>
      <c r="AB1128" s="90" t="s">
        <v>5370</v>
      </c>
      <c r="AC1128" s="90" t="s">
        <v>359</v>
      </c>
      <c r="AD1128" s="90" t="s">
        <v>87</v>
      </c>
      <c r="AE1128" s="90" t="s">
        <v>61</v>
      </c>
      <c r="AF1128" s="90" t="s">
        <v>61</v>
      </c>
      <c r="AG1128" s="90" t="s">
        <v>89</v>
      </c>
      <c r="AH1128" s="90" t="s">
        <v>89</v>
      </c>
      <c r="AI1128" s="90" t="s">
        <v>89</v>
      </c>
      <c r="AJ1128" s="90" t="s">
        <v>89</v>
      </c>
      <c r="AK1128" s="90" t="s">
        <v>89</v>
      </c>
      <c r="AL1128" s="90" t="s">
        <v>89</v>
      </c>
      <c r="AM1128" s="90" t="s">
        <v>89</v>
      </c>
      <c r="AN1128" s="90" t="s">
        <v>89</v>
      </c>
      <c r="AO1128" s="90" t="s">
        <v>89</v>
      </c>
      <c r="AP1128" s="90" t="s">
        <v>89</v>
      </c>
      <c r="AQ1128" s="90" t="s">
        <v>90</v>
      </c>
      <c r="AR1128" s="90" t="s">
        <v>90</v>
      </c>
      <c r="AS1128" s="90" t="s">
        <v>91</v>
      </c>
      <c r="AT1128" s="90" t="s">
        <v>92</v>
      </c>
      <c r="AU1128" s="90" t="s">
        <v>92</v>
      </c>
      <c r="AV1128" s="90" t="s">
        <v>93</v>
      </c>
      <c r="AW1128" s="90" t="s">
        <v>5371</v>
      </c>
      <c r="AX1128" s="90" t="s">
        <v>11780</v>
      </c>
      <c r="AY1128" s="90" t="s">
        <v>5373</v>
      </c>
      <c r="AZ1128" s="90" t="s">
        <v>11780</v>
      </c>
      <c r="BA1128" s="90" t="s">
        <v>97</v>
      </c>
      <c r="BB1128" s="90" t="s">
        <v>11781</v>
      </c>
      <c r="BC1128" s="90" t="s">
        <v>99</v>
      </c>
      <c r="BD1128" s="90" t="s">
        <v>150</v>
      </c>
      <c r="BE1128" s="90" t="s">
        <v>61</v>
      </c>
      <c r="BF1128" s="90" t="s">
        <v>119</v>
      </c>
      <c r="BG1128" s="90" t="s">
        <v>101</v>
      </c>
    </row>
    <row r="1129" s="85" customFormat="1" ht="19" customHeight="1" spans="1:59">
      <c r="A1129" s="90" t="s">
        <v>226</v>
      </c>
      <c r="B1129" s="90" t="s">
        <v>227</v>
      </c>
      <c r="C1129" s="90" t="s">
        <v>5591</v>
      </c>
      <c r="D1129" s="90" t="s">
        <v>5592</v>
      </c>
      <c r="E1129" s="90" t="s">
        <v>7955</v>
      </c>
      <c r="F1129" s="90" t="s">
        <v>7074</v>
      </c>
      <c r="G1129" s="90" t="s">
        <v>876</v>
      </c>
      <c r="H1129" s="90" t="s">
        <v>109</v>
      </c>
      <c r="I1129" s="90" t="s">
        <v>11782</v>
      </c>
      <c r="J1129" s="90" t="s">
        <v>11783</v>
      </c>
      <c r="K1129" s="90" t="s">
        <v>11784</v>
      </c>
      <c r="L1129" s="90" t="s">
        <v>73</v>
      </c>
      <c r="M1129" s="90" t="s">
        <v>6947</v>
      </c>
      <c r="N1129" s="90" t="s">
        <v>880</v>
      </c>
      <c r="O1129" s="90" t="s">
        <v>1848</v>
      </c>
      <c r="P1129" s="90" t="s">
        <v>1849</v>
      </c>
      <c r="Q1129" s="90" t="s">
        <v>1850</v>
      </c>
      <c r="R1129" s="90" t="s">
        <v>1849</v>
      </c>
      <c r="S1129" s="90" t="s">
        <v>11785</v>
      </c>
      <c r="T1129" s="90" t="s">
        <v>119</v>
      </c>
      <c r="U1129" s="15">
        <v>0</v>
      </c>
      <c r="V1129" s="15">
        <v>36000</v>
      </c>
      <c r="W1129" s="15">
        <v>28800</v>
      </c>
      <c r="X1129" s="15">
        <v>9600</v>
      </c>
      <c r="Y1129" s="90" t="s">
        <v>82</v>
      </c>
      <c r="Z1129" s="90" t="s">
        <v>83</v>
      </c>
      <c r="AA1129" s="90" t="s">
        <v>84</v>
      </c>
      <c r="AB1129" s="90" t="s">
        <v>329</v>
      </c>
      <c r="AC1129" s="90" t="s">
        <v>359</v>
      </c>
      <c r="AD1129" s="90" t="s">
        <v>87</v>
      </c>
      <c r="AE1129" s="90" t="s">
        <v>61</v>
      </c>
      <c r="AF1129" s="90" t="s">
        <v>61</v>
      </c>
      <c r="AG1129" s="90" t="s">
        <v>89</v>
      </c>
      <c r="AH1129" s="90" t="s">
        <v>89</v>
      </c>
      <c r="AI1129" s="90" t="s">
        <v>89</v>
      </c>
      <c r="AJ1129" s="90" t="s">
        <v>89</v>
      </c>
      <c r="AK1129" s="90" t="s">
        <v>89</v>
      </c>
      <c r="AL1129" s="90" t="s">
        <v>89</v>
      </c>
      <c r="AM1129" s="90" t="s">
        <v>89</v>
      </c>
      <c r="AN1129" s="90" t="s">
        <v>89</v>
      </c>
      <c r="AO1129" s="90" t="s">
        <v>89</v>
      </c>
      <c r="AP1129" s="90" t="s">
        <v>89</v>
      </c>
      <c r="AQ1129" s="90" t="s">
        <v>90</v>
      </c>
      <c r="AR1129" s="90" t="s">
        <v>90</v>
      </c>
      <c r="AS1129" s="90" t="s">
        <v>91</v>
      </c>
      <c r="AT1129" s="90" t="s">
        <v>92</v>
      </c>
      <c r="AU1129" s="90" t="s">
        <v>92</v>
      </c>
      <c r="AV1129" s="90" t="s">
        <v>93</v>
      </c>
      <c r="AW1129" s="90" t="s">
        <v>7960</v>
      </c>
      <c r="AX1129" s="90" t="s">
        <v>11786</v>
      </c>
      <c r="AY1129" s="90" t="s">
        <v>7962</v>
      </c>
      <c r="AZ1129" s="90" t="s">
        <v>11786</v>
      </c>
      <c r="BA1129" s="90" t="s">
        <v>97</v>
      </c>
      <c r="BB1129" s="90" t="s">
        <v>11787</v>
      </c>
      <c r="BC1129" s="90" t="s">
        <v>99</v>
      </c>
      <c r="BD1129" s="90" t="s">
        <v>100</v>
      </c>
      <c r="BE1129" s="90" t="s">
        <v>61</v>
      </c>
      <c r="BF1129" s="90" t="s">
        <v>119</v>
      </c>
      <c r="BG1129" s="90" t="s">
        <v>101</v>
      </c>
    </row>
    <row r="1130" s="85" customFormat="1" ht="19" customHeight="1" spans="1:59">
      <c r="A1130" s="90" t="s">
        <v>694</v>
      </c>
      <c r="B1130" s="90" t="s">
        <v>695</v>
      </c>
      <c r="C1130" s="90" t="s">
        <v>3104</v>
      </c>
      <c r="D1130" s="90" t="s">
        <v>3105</v>
      </c>
      <c r="E1130" s="90" t="s">
        <v>11788</v>
      </c>
      <c r="F1130" s="90" t="s">
        <v>11789</v>
      </c>
      <c r="G1130" s="90" t="s">
        <v>3509</v>
      </c>
      <c r="H1130" s="90" t="s">
        <v>1130</v>
      </c>
      <c r="I1130" s="90" t="s">
        <v>11790</v>
      </c>
      <c r="J1130" s="90" t="s">
        <v>11791</v>
      </c>
      <c r="K1130" s="90" t="s">
        <v>11792</v>
      </c>
      <c r="L1130" s="90" t="s">
        <v>73</v>
      </c>
      <c r="M1130" s="90" t="s">
        <v>74</v>
      </c>
      <c r="N1130" s="90" t="s">
        <v>880</v>
      </c>
      <c r="O1130" s="90" t="s">
        <v>610</v>
      </c>
      <c r="P1130" s="90" t="s">
        <v>611</v>
      </c>
      <c r="Q1130" s="90" t="s">
        <v>612</v>
      </c>
      <c r="R1130" s="90" t="s">
        <v>613</v>
      </c>
      <c r="S1130" s="90" t="s">
        <v>11793</v>
      </c>
      <c r="T1130" s="90" t="s">
        <v>380</v>
      </c>
      <c r="U1130" s="15">
        <v>0</v>
      </c>
      <c r="V1130" s="15">
        <v>20000</v>
      </c>
      <c r="W1130" s="15">
        <v>16000</v>
      </c>
      <c r="X1130" s="15">
        <v>7000</v>
      </c>
      <c r="Y1130" s="90" t="s">
        <v>82</v>
      </c>
      <c r="Z1130" s="90" t="s">
        <v>83</v>
      </c>
      <c r="AA1130" s="90" t="s">
        <v>84</v>
      </c>
      <c r="AB1130" s="90" t="s">
        <v>11794</v>
      </c>
      <c r="AC1130" s="90" t="s">
        <v>211</v>
      </c>
      <c r="AD1130" s="90" t="s">
        <v>87</v>
      </c>
      <c r="AE1130" s="90" t="s">
        <v>61</v>
      </c>
      <c r="AF1130" s="90" t="s">
        <v>61</v>
      </c>
      <c r="AG1130" s="90" t="s">
        <v>89</v>
      </c>
      <c r="AH1130" s="90" t="s">
        <v>89</v>
      </c>
      <c r="AI1130" s="90" t="s">
        <v>89</v>
      </c>
      <c r="AJ1130" s="90" t="s">
        <v>89</v>
      </c>
      <c r="AK1130" s="90" t="s">
        <v>89</v>
      </c>
      <c r="AL1130" s="90" t="s">
        <v>89</v>
      </c>
      <c r="AM1130" s="90" t="s">
        <v>89</v>
      </c>
      <c r="AN1130" s="90" t="s">
        <v>89</v>
      </c>
      <c r="AO1130" s="90" t="s">
        <v>89</v>
      </c>
      <c r="AP1130" s="90" t="s">
        <v>89</v>
      </c>
      <c r="AQ1130" s="90" t="s">
        <v>90</v>
      </c>
      <c r="AR1130" s="90" t="s">
        <v>90</v>
      </c>
      <c r="AS1130" s="90" t="s">
        <v>91</v>
      </c>
      <c r="AT1130" s="90" t="s">
        <v>92</v>
      </c>
      <c r="AU1130" s="90" t="s">
        <v>92</v>
      </c>
      <c r="AV1130" s="90" t="s">
        <v>93</v>
      </c>
      <c r="AW1130" s="90" t="s">
        <v>11795</v>
      </c>
      <c r="AX1130" s="90" t="s">
        <v>11796</v>
      </c>
      <c r="AY1130" s="90" t="s">
        <v>11797</v>
      </c>
      <c r="AZ1130" s="90" t="s">
        <v>11796</v>
      </c>
      <c r="BA1130" s="90" t="s">
        <v>97</v>
      </c>
      <c r="BB1130" s="90" t="s">
        <v>11798</v>
      </c>
      <c r="BC1130" s="90" t="s">
        <v>99</v>
      </c>
      <c r="BD1130" s="90" t="s">
        <v>100</v>
      </c>
      <c r="BE1130" s="90" t="s">
        <v>61</v>
      </c>
      <c r="BF1130" s="90" t="s">
        <v>380</v>
      </c>
      <c r="BG1130" s="90" t="s">
        <v>101</v>
      </c>
    </row>
    <row r="1131" s="85" customFormat="1" ht="19" customHeight="1" spans="1:59">
      <c r="A1131" s="90" t="s">
        <v>582</v>
      </c>
      <c r="B1131" s="90" t="s">
        <v>583</v>
      </c>
      <c r="C1131" s="90" t="s">
        <v>584</v>
      </c>
      <c r="D1131" s="90" t="s">
        <v>585</v>
      </c>
      <c r="E1131" s="90" t="s">
        <v>11799</v>
      </c>
      <c r="F1131" s="90" t="s">
        <v>587</v>
      </c>
      <c r="G1131" s="90" t="s">
        <v>588</v>
      </c>
      <c r="H1131" s="90" t="s">
        <v>3123</v>
      </c>
      <c r="I1131" s="90" t="s">
        <v>11800</v>
      </c>
      <c r="J1131" s="90" t="s">
        <v>11801</v>
      </c>
      <c r="K1131" s="90" t="s">
        <v>11802</v>
      </c>
      <c r="L1131" s="90" t="s">
        <v>73</v>
      </c>
      <c r="M1131" s="90" t="s">
        <v>74</v>
      </c>
      <c r="N1131" s="90" t="s">
        <v>2029</v>
      </c>
      <c r="O1131" s="90" t="s">
        <v>3128</v>
      </c>
      <c r="P1131" s="90" t="s">
        <v>3129</v>
      </c>
      <c r="Q1131" s="90" t="s">
        <v>3044</v>
      </c>
      <c r="R1131" s="90" t="s">
        <v>3129</v>
      </c>
      <c r="S1131" s="90" t="s">
        <v>11803</v>
      </c>
      <c r="T1131" s="90" t="s">
        <v>380</v>
      </c>
      <c r="U1131" s="15">
        <v>0</v>
      </c>
      <c r="V1131" s="15">
        <v>3500</v>
      </c>
      <c r="W1131" s="15">
        <v>2500</v>
      </c>
      <c r="X1131" s="15">
        <v>1500</v>
      </c>
      <c r="Y1131" s="90" t="s">
        <v>82</v>
      </c>
      <c r="Z1131" s="90" t="s">
        <v>83</v>
      </c>
      <c r="AA1131" s="90" t="s">
        <v>84</v>
      </c>
      <c r="AB1131" s="90" t="s">
        <v>11804</v>
      </c>
      <c r="AC1131" s="90" t="s">
        <v>211</v>
      </c>
      <c r="AD1131" s="90" t="s">
        <v>87</v>
      </c>
      <c r="AE1131" s="90" t="s">
        <v>61</v>
      </c>
      <c r="AF1131" s="90" t="s">
        <v>61</v>
      </c>
      <c r="AG1131" s="90" t="s">
        <v>89</v>
      </c>
      <c r="AH1131" s="90" t="s">
        <v>89</v>
      </c>
      <c r="AI1131" s="90" t="s">
        <v>89</v>
      </c>
      <c r="AJ1131" s="90" t="s">
        <v>88</v>
      </c>
      <c r="AK1131" s="90" t="s">
        <v>89</v>
      </c>
      <c r="AL1131" s="90" t="s">
        <v>89</v>
      </c>
      <c r="AM1131" s="90" t="s">
        <v>89</v>
      </c>
      <c r="AN1131" s="90" t="s">
        <v>89</v>
      </c>
      <c r="AO1131" s="90" t="s">
        <v>89</v>
      </c>
      <c r="AP1131" s="90" t="s">
        <v>89</v>
      </c>
      <c r="AQ1131" s="90" t="s">
        <v>90</v>
      </c>
      <c r="AR1131" s="90" t="s">
        <v>90</v>
      </c>
      <c r="AS1131" s="90" t="s">
        <v>91</v>
      </c>
      <c r="AT1131" s="90" t="s">
        <v>92</v>
      </c>
      <c r="AU1131" s="90" t="s">
        <v>92</v>
      </c>
      <c r="AV1131" s="90" t="s">
        <v>93</v>
      </c>
      <c r="AW1131" s="90" t="s">
        <v>11805</v>
      </c>
      <c r="AX1131" s="90" t="s">
        <v>11806</v>
      </c>
      <c r="AY1131" s="90" t="s">
        <v>4083</v>
      </c>
      <c r="AZ1131" s="90" t="s">
        <v>11806</v>
      </c>
      <c r="BA1131" s="90" t="s">
        <v>97</v>
      </c>
      <c r="BB1131" s="90" t="s">
        <v>11807</v>
      </c>
      <c r="BC1131" s="90" t="s">
        <v>99</v>
      </c>
      <c r="BD1131" s="90" t="s">
        <v>100</v>
      </c>
      <c r="BE1131" s="90" t="s">
        <v>61</v>
      </c>
      <c r="BF1131" s="90" t="s">
        <v>380</v>
      </c>
      <c r="BG1131" s="90" t="s">
        <v>101</v>
      </c>
    </row>
    <row r="1132" s="85" customFormat="1" ht="19" customHeight="1" spans="1:59">
      <c r="A1132" s="90" t="s">
        <v>226</v>
      </c>
      <c r="B1132" s="90" t="s">
        <v>227</v>
      </c>
      <c r="C1132" s="90" t="s">
        <v>11808</v>
      </c>
      <c r="D1132" s="90" t="s">
        <v>11809</v>
      </c>
      <c r="E1132" s="90" t="s">
        <v>11810</v>
      </c>
      <c r="F1132" s="90" t="s">
        <v>11811</v>
      </c>
      <c r="G1132" s="90" t="s">
        <v>2174</v>
      </c>
      <c r="H1132" s="90" t="s">
        <v>1299</v>
      </c>
      <c r="I1132" s="90" t="s">
        <v>11812</v>
      </c>
      <c r="J1132" s="90" t="s">
        <v>11813</v>
      </c>
      <c r="K1132" s="90" t="s">
        <v>11814</v>
      </c>
      <c r="L1132" s="90" t="s">
        <v>73</v>
      </c>
      <c r="M1132" s="90" t="s">
        <v>11815</v>
      </c>
      <c r="N1132" s="90" t="s">
        <v>508</v>
      </c>
      <c r="O1132" s="90" t="s">
        <v>1739</v>
      </c>
      <c r="P1132" s="90" t="s">
        <v>1740</v>
      </c>
      <c r="Q1132" s="90" t="s">
        <v>1306</v>
      </c>
      <c r="R1132" s="90" t="s">
        <v>1307</v>
      </c>
      <c r="S1132" s="90" t="s">
        <v>11816</v>
      </c>
      <c r="T1132" s="90" t="s">
        <v>209</v>
      </c>
      <c r="U1132" s="15">
        <v>0</v>
      </c>
      <c r="V1132" s="15">
        <v>60000</v>
      </c>
      <c r="W1132" s="15">
        <v>45000</v>
      </c>
      <c r="X1132" s="15">
        <v>5000</v>
      </c>
      <c r="Y1132" s="90" t="s">
        <v>143</v>
      </c>
      <c r="Z1132" s="90" t="s">
        <v>83</v>
      </c>
      <c r="AA1132" s="90" t="s">
        <v>84</v>
      </c>
      <c r="AB1132" s="90" t="s">
        <v>11811</v>
      </c>
      <c r="AC1132" s="90" t="s">
        <v>145</v>
      </c>
      <c r="AD1132" s="90" t="s">
        <v>87</v>
      </c>
      <c r="AE1132" s="90" t="s">
        <v>61</v>
      </c>
      <c r="AF1132" s="90" t="s">
        <v>61</v>
      </c>
      <c r="AG1132" s="90" t="s">
        <v>89</v>
      </c>
      <c r="AH1132" s="90" t="s">
        <v>89</v>
      </c>
      <c r="AI1132" s="90" t="s">
        <v>89</v>
      </c>
      <c r="AJ1132" s="90" t="s">
        <v>89</v>
      </c>
      <c r="AK1132" s="90" t="s">
        <v>89</v>
      </c>
      <c r="AL1132" s="90" t="s">
        <v>89</v>
      </c>
      <c r="AM1132" s="90" t="s">
        <v>89</v>
      </c>
      <c r="AN1132" s="90" t="s">
        <v>89</v>
      </c>
      <c r="AO1132" s="90" t="s">
        <v>89</v>
      </c>
      <c r="AP1132" s="90" t="s">
        <v>89</v>
      </c>
      <c r="AQ1132" s="90" t="s">
        <v>90</v>
      </c>
      <c r="AR1132" s="90" t="s">
        <v>90</v>
      </c>
      <c r="AS1132" s="90" t="s">
        <v>91</v>
      </c>
      <c r="AT1132" s="90" t="s">
        <v>92</v>
      </c>
      <c r="AU1132" s="90" t="s">
        <v>92</v>
      </c>
      <c r="AV1132" s="90" t="s">
        <v>93</v>
      </c>
      <c r="AW1132" s="90" t="s">
        <v>11817</v>
      </c>
      <c r="AX1132" s="90" t="s">
        <v>11818</v>
      </c>
      <c r="AY1132" s="90" t="s">
        <v>3921</v>
      </c>
      <c r="AZ1132" s="90" t="s">
        <v>11818</v>
      </c>
      <c r="BA1132" s="90" t="s">
        <v>97</v>
      </c>
      <c r="BB1132" s="90" t="s">
        <v>11819</v>
      </c>
      <c r="BC1132" s="90" t="s">
        <v>99</v>
      </c>
      <c r="BD1132" s="90" t="s">
        <v>150</v>
      </c>
      <c r="BE1132" s="90" t="s">
        <v>61</v>
      </c>
      <c r="BF1132" s="90" t="s">
        <v>209</v>
      </c>
      <c r="BG1132" s="90" t="s">
        <v>101</v>
      </c>
    </row>
    <row r="1133" s="85" customFormat="1" ht="19" customHeight="1" spans="1:59">
      <c r="A1133" s="90" t="s">
        <v>387</v>
      </c>
      <c r="B1133" s="90" t="s">
        <v>388</v>
      </c>
      <c r="C1133" s="90" t="s">
        <v>3722</v>
      </c>
      <c r="D1133" s="90" t="s">
        <v>3723</v>
      </c>
      <c r="E1133" s="90" t="s">
        <v>9995</v>
      </c>
      <c r="F1133" s="90" t="s">
        <v>4424</v>
      </c>
      <c r="G1133" s="90" t="s">
        <v>1206</v>
      </c>
      <c r="H1133" s="90" t="s">
        <v>109</v>
      </c>
      <c r="I1133" s="90" t="s">
        <v>11820</v>
      </c>
      <c r="J1133" s="90" t="s">
        <v>11821</v>
      </c>
      <c r="K1133" s="90" t="s">
        <v>11822</v>
      </c>
      <c r="L1133" s="90" t="s">
        <v>73</v>
      </c>
      <c r="M1133" s="90" t="s">
        <v>11823</v>
      </c>
      <c r="N1133" s="90" t="s">
        <v>527</v>
      </c>
      <c r="O1133" s="90" t="s">
        <v>2779</v>
      </c>
      <c r="P1133" s="90" t="s">
        <v>2780</v>
      </c>
      <c r="Q1133" s="90" t="s">
        <v>259</v>
      </c>
      <c r="R1133" s="90" t="s">
        <v>260</v>
      </c>
      <c r="S1133" s="90" t="s">
        <v>11824</v>
      </c>
      <c r="T1133" s="90" t="s">
        <v>119</v>
      </c>
      <c r="U1133" s="15">
        <v>0</v>
      </c>
      <c r="V1133" s="15">
        <v>23000</v>
      </c>
      <c r="W1133" s="15">
        <v>15000</v>
      </c>
      <c r="X1133" s="15">
        <v>6000</v>
      </c>
      <c r="Y1133" s="90" t="s">
        <v>82</v>
      </c>
      <c r="Z1133" s="90" t="s">
        <v>83</v>
      </c>
      <c r="AA1133" s="90" t="s">
        <v>84</v>
      </c>
      <c r="AB1133" s="90" t="s">
        <v>10001</v>
      </c>
      <c r="AC1133" s="90" t="s">
        <v>211</v>
      </c>
      <c r="AD1133" s="90" t="s">
        <v>87</v>
      </c>
      <c r="AE1133" s="90" t="s">
        <v>61</v>
      </c>
      <c r="AF1133" s="90" t="s">
        <v>61</v>
      </c>
      <c r="AG1133" s="90" t="s">
        <v>89</v>
      </c>
      <c r="AH1133" s="90" t="s">
        <v>89</v>
      </c>
      <c r="AI1133" s="90" t="s">
        <v>88</v>
      </c>
      <c r="AJ1133" s="90" t="s">
        <v>89</v>
      </c>
      <c r="AK1133" s="90" t="s">
        <v>89</v>
      </c>
      <c r="AL1133" s="90" t="s">
        <v>88</v>
      </c>
      <c r="AM1133" s="90" t="s">
        <v>88</v>
      </c>
      <c r="AN1133" s="90" t="s">
        <v>88</v>
      </c>
      <c r="AO1133" s="90" t="s">
        <v>88</v>
      </c>
      <c r="AP1133" s="90" t="s">
        <v>89</v>
      </c>
      <c r="AQ1133" s="90" t="s">
        <v>90</v>
      </c>
      <c r="AR1133" s="90" t="s">
        <v>90</v>
      </c>
      <c r="AS1133" s="90" t="s">
        <v>91</v>
      </c>
      <c r="AT1133" s="90" t="s">
        <v>92</v>
      </c>
      <c r="AU1133" s="90" t="s">
        <v>92</v>
      </c>
      <c r="AV1133" s="90" t="s">
        <v>93</v>
      </c>
      <c r="AW1133" s="90" t="s">
        <v>10002</v>
      </c>
      <c r="AX1133" s="90" t="s">
        <v>11825</v>
      </c>
      <c r="AY1133" s="90" t="s">
        <v>10004</v>
      </c>
      <c r="AZ1133" s="90" t="s">
        <v>11825</v>
      </c>
      <c r="BA1133" s="90" t="s">
        <v>97</v>
      </c>
      <c r="BB1133" s="90" t="s">
        <v>11826</v>
      </c>
      <c r="BC1133" s="90" t="s">
        <v>99</v>
      </c>
      <c r="BD1133" s="90" t="s">
        <v>100</v>
      </c>
      <c r="BE1133" s="90" t="s">
        <v>61</v>
      </c>
      <c r="BF1133" s="90" t="s">
        <v>119</v>
      </c>
      <c r="BG1133" s="90" t="s">
        <v>101</v>
      </c>
    </row>
    <row r="1134" s="85" customFormat="1" ht="19" customHeight="1" spans="1:59">
      <c r="A1134" s="90" t="s">
        <v>694</v>
      </c>
      <c r="B1134" s="90" t="s">
        <v>695</v>
      </c>
      <c r="C1134" s="90" t="s">
        <v>1185</v>
      </c>
      <c r="D1134" s="90" t="s">
        <v>1186</v>
      </c>
      <c r="E1134" s="90" t="s">
        <v>5117</v>
      </c>
      <c r="F1134" s="90" t="s">
        <v>11827</v>
      </c>
      <c r="G1134" s="90" t="s">
        <v>11828</v>
      </c>
      <c r="H1134" s="90" t="s">
        <v>2216</v>
      </c>
      <c r="I1134" s="90" t="s">
        <v>11829</v>
      </c>
      <c r="J1134" s="90" t="s">
        <v>11830</v>
      </c>
      <c r="K1134" s="90" t="s">
        <v>11831</v>
      </c>
      <c r="L1134" s="90" t="s">
        <v>73</v>
      </c>
      <c r="M1134" s="90" t="s">
        <v>184</v>
      </c>
      <c r="N1134" s="90" t="s">
        <v>11832</v>
      </c>
      <c r="O1134" s="90" t="s">
        <v>2221</v>
      </c>
      <c r="P1134" s="90" t="s">
        <v>2222</v>
      </c>
      <c r="Q1134" s="90" t="s">
        <v>2223</v>
      </c>
      <c r="R1134" s="90" t="s">
        <v>2224</v>
      </c>
      <c r="S1134" s="90" t="s">
        <v>11833</v>
      </c>
      <c r="T1134" s="90" t="s">
        <v>119</v>
      </c>
      <c r="U1134" s="15">
        <v>0</v>
      </c>
      <c r="V1134" s="15">
        <v>88000</v>
      </c>
      <c r="W1134" s="15">
        <v>65000</v>
      </c>
      <c r="X1134" s="15">
        <v>20000</v>
      </c>
      <c r="Y1134" s="90" t="s">
        <v>82</v>
      </c>
      <c r="Z1134" s="90" t="s">
        <v>83</v>
      </c>
      <c r="AA1134" s="90" t="s">
        <v>84</v>
      </c>
      <c r="AB1134" s="90" t="s">
        <v>5124</v>
      </c>
      <c r="AC1134" s="90" t="s">
        <v>359</v>
      </c>
      <c r="AD1134" s="90" t="s">
        <v>87</v>
      </c>
      <c r="AE1134" s="90" t="s">
        <v>61</v>
      </c>
      <c r="AF1134" s="90" t="s">
        <v>61</v>
      </c>
      <c r="AG1134" s="90" t="s">
        <v>89</v>
      </c>
      <c r="AH1134" s="90" t="s">
        <v>89</v>
      </c>
      <c r="AI1134" s="90" t="s">
        <v>89</v>
      </c>
      <c r="AJ1134" s="90" t="s">
        <v>89</v>
      </c>
      <c r="AK1134" s="90" t="s">
        <v>89</v>
      </c>
      <c r="AL1134" s="90" t="s">
        <v>89</v>
      </c>
      <c r="AM1134" s="90" t="s">
        <v>89</v>
      </c>
      <c r="AN1134" s="90" t="s">
        <v>89</v>
      </c>
      <c r="AO1134" s="90" t="s">
        <v>89</v>
      </c>
      <c r="AP1134" s="90" t="s">
        <v>89</v>
      </c>
      <c r="AQ1134" s="90" t="s">
        <v>90</v>
      </c>
      <c r="AR1134" s="90" t="s">
        <v>90</v>
      </c>
      <c r="AS1134" s="90" t="s">
        <v>91</v>
      </c>
      <c r="AT1134" s="90" t="s">
        <v>92</v>
      </c>
      <c r="AU1134" s="90" t="s">
        <v>92</v>
      </c>
      <c r="AV1134" s="90" t="s">
        <v>93</v>
      </c>
      <c r="AW1134" s="90" t="s">
        <v>5125</v>
      </c>
      <c r="AX1134" s="90" t="s">
        <v>11834</v>
      </c>
      <c r="AY1134" s="90" t="s">
        <v>5127</v>
      </c>
      <c r="AZ1134" s="90" t="s">
        <v>11834</v>
      </c>
      <c r="BA1134" s="90" t="s">
        <v>97</v>
      </c>
      <c r="BB1134" s="90" t="s">
        <v>11835</v>
      </c>
      <c r="BC1134" s="90" t="s">
        <v>99</v>
      </c>
      <c r="BD1134" s="90" t="s">
        <v>100</v>
      </c>
      <c r="BE1134" s="90" t="s">
        <v>61</v>
      </c>
      <c r="BF1134" s="90" t="s">
        <v>119</v>
      </c>
      <c r="BG1134" s="90" t="s">
        <v>101</v>
      </c>
    </row>
    <row r="1135" s="85" customFormat="1" ht="19" customHeight="1" spans="1:59">
      <c r="A1135" s="90" t="s">
        <v>694</v>
      </c>
      <c r="B1135" s="90" t="s">
        <v>695</v>
      </c>
      <c r="C1135" s="90" t="s">
        <v>766</v>
      </c>
      <c r="D1135" s="90" t="s">
        <v>767</v>
      </c>
      <c r="E1135" s="90" t="s">
        <v>11836</v>
      </c>
      <c r="F1135" s="90" t="s">
        <v>2571</v>
      </c>
      <c r="G1135" s="90" t="s">
        <v>2571</v>
      </c>
      <c r="H1135" s="90" t="s">
        <v>1795</v>
      </c>
      <c r="I1135" s="90" t="s">
        <v>11837</v>
      </c>
      <c r="J1135" s="90" t="s">
        <v>11838</v>
      </c>
      <c r="K1135" s="90" t="s">
        <v>11839</v>
      </c>
      <c r="L1135" s="90" t="s">
        <v>73</v>
      </c>
      <c r="M1135" s="90" t="s">
        <v>927</v>
      </c>
      <c r="N1135" s="90" t="s">
        <v>11840</v>
      </c>
      <c r="O1135" s="90" t="s">
        <v>1800</v>
      </c>
      <c r="P1135" s="90" t="s">
        <v>1801</v>
      </c>
      <c r="Q1135" s="90" t="s">
        <v>1802</v>
      </c>
      <c r="R1135" s="90" t="s">
        <v>1803</v>
      </c>
      <c r="S1135" s="90" t="s">
        <v>11841</v>
      </c>
      <c r="T1135" s="90" t="s">
        <v>119</v>
      </c>
      <c r="U1135" s="15">
        <v>0</v>
      </c>
      <c r="V1135" s="15">
        <v>14690</v>
      </c>
      <c r="W1135" s="15">
        <v>11000</v>
      </c>
      <c r="X1135" s="15">
        <v>5500</v>
      </c>
      <c r="Y1135" s="90" t="s">
        <v>143</v>
      </c>
      <c r="Z1135" s="90" t="s">
        <v>83</v>
      </c>
      <c r="AA1135" s="90" t="s">
        <v>84</v>
      </c>
      <c r="AB1135" s="90" t="s">
        <v>11842</v>
      </c>
      <c r="AC1135" s="90" t="s">
        <v>359</v>
      </c>
      <c r="AD1135" s="90" t="s">
        <v>87</v>
      </c>
      <c r="AE1135" s="90" t="s">
        <v>61</v>
      </c>
      <c r="AF1135" s="90" t="s">
        <v>61</v>
      </c>
      <c r="AG1135" s="90" t="s">
        <v>89</v>
      </c>
      <c r="AH1135" s="90" t="s">
        <v>89</v>
      </c>
      <c r="AI1135" s="90" t="s">
        <v>88</v>
      </c>
      <c r="AJ1135" s="90" t="s">
        <v>88</v>
      </c>
      <c r="AK1135" s="90" t="s">
        <v>89</v>
      </c>
      <c r="AL1135" s="90" t="s">
        <v>88</v>
      </c>
      <c r="AM1135" s="90" t="s">
        <v>89</v>
      </c>
      <c r="AN1135" s="90" t="s">
        <v>89</v>
      </c>
      <c r="AO1135" s="90" t="s">
        <v>88</v>
      </c>
      <c r="AP1135" s="90" t="s">
        <v>89</v>
      </c>
      <c r="AQ1135" s="90" t="s">
        <v>90</v>
      </c>
      <c r="AR1135" s="90" t="s">
        <v>90</v>
      </c>
      <c r="AS1135" s="90" t="s">
        <v>91</v>
      </c>
      <c r="AT1135" s="90" t="s">
        <v>92</v>
      </c>
      <c r="AU1135" s="90" t="s">
        <v>92</v>
      </c>
      <c r="AV1135" s="90" t="s">
        <v>93</v>
      </c>
      <c r="AW1135" s="90" t="s">
        <v>11843</v>
      </c>
      <c r="AX1135" s="90" t="s">
        <v>11844</v>
      </c>
      <c r="AY1135" s="90" t="s">
        <v>11845</v>
      </c>
      <c r="AZ1135" s="90" t="s">
        <v>11844</v>
      </c>
      <c r="BA1135" s="90" t="s">
        <v>97</v>
      </c>
      <c r="BB1135" s="90" t="s">
        <v>11846</v>
      </c>
      <c r="BC1135" s="90" t="s">
        <v>99</v>
      </c>
      <c r="BD1135" s="90" t="s">
        <v>150</v>
      </c>
      <c r="BE1135" s="90" t="s">
        <v>61</v>
      </c>
      <c r="BF1135" s="90" t="s">
        <v>119</v>
      </c>
      <c r="BG1135" s="90" t="s">
        <v>101</v>
      </c>
    </row>
    <row r="1136" s="85" customFormat="1" ht="19" customHeight="1" spans="1:59">
      <c r="A1136" s="90" t="s">
        <v>387</v>
      </c>
      <c r="B1136" s="90" t="s">
        <v>388</v>
      </c>
      <c r="C1136" s="90" t="s">
        <v>1601</v>
      </c>
      <c r="D1136" s="90" t="s">
        <v>1602</v>
      </c>
      <c r="E1136" s="90" t="s">
        <v>11847</v>
      </c>
      <c r="F1136" s="90" t="s">
        <v>11848</v>
      </c>
      <c r="G1136" s="90" t="s">
        <v>4287</v>
      </c>
      <c r="H1136" s="90" t="s">
        <v>1299</v>
      </c>
      <c r="I1136" s="90" t="s">
        <v>11849</v>
      </c>
      <c r="J1136" s="90" t="s">
        <v>11850</v>
      </c>
      <c r="K1136" s="90" t="s">
        <v>11851</v>
      </c>
      <c r="L1136" s="90" t="s">
        <v>73</v>
      </c>
      <c r="M1136" s="90" t="s">
        <v>2093</v>
      </c>
      <c r="N1136" s="90" t="s">
        <v>8925</v>
      </c>
      <c r="O1136" s="90" t="s">
        <v>1726</v>
      </c>
      <c r="P1136" s="90" t="s">
        <v>1727</v>
      </c>
      <c r="Q1136" s="90" t="s">
        <v>1306</v>
      </c>
      <c r="R1136" s="90" t="s">
        <v>1307</v>
      </c>
      <c r="S1136" s="90" t="s">
        <v>11852</v>
      </c>
      <c r="T1136" s="90" t="s">
        <v>262</v>
      </c>
      <c r="U1136" s="15">
        <v>0</v>
      </c>
      <c r="V1136" s="15">
        <v>25000</v>
      </c>
      <c r="W1136" s="15">
        <v>13000</v>
      </c>
      <c r="X1136" s="15">
        <v>5000</v>
      </c>
      <c r="Y1136" s="90" t="s">
        <v>143</v>
      </c>
      <c r="Z1136" s="90" t="s">
        <v>83</v>
      </c>
      <c r="AA1136" s="90" t="s">
        <v>84</v>
      </c>
      <c r="AB1136" s="90" t="s">
        <v>11853</v>
      </c>
      <c r="AC1136" s="90" t="s">
        <v>211</v>
      </c>
      <c r="AD1136" s="90" t="s">
        <v>87</v>
      </c>
      <c r="AE1136" s="90" t="s">
        <v>61</v>
      </c>
      <c r="AF1136" s="90" t="s">
        <v>61</v>
      </c>
      <c r="AG1136" s="90" t="s">
        <v>89</v>
      </c>
      <c r="AH1136" s="90" t="s">
        <v>89</v>
      </c>
      <c r="AI1136" s="90" t="s">
        <v>89</v>
      </c>
      <c r="AJ1136" s="90" t="s">
        <v>89</v>
      </c>
      <c r="AK1136" s="90" t="s">
        <v>89</v>
      </c>
      <c r="AL1136" s="90" t="s">
        <v>89</v>
      </c>
      <c r="AM1136" s="90" t="s">
        <v>89</v>
      </c>
      <c r="AN1136" s="90" t="s">
        <v>89</v>
      </c>
      <c r="AO1136" s="90" t="s">
        <v>89</v>
      </c>
      <c r="AP1136" s="90" t="s">
        <v>89</v>
      </c>
      <c r="AQ1136" s="90" t="s">
        <v>90</v>
      </c>
      <c r="AR1136" s="90" t="s">
        <v>90</v>
      </c>
      <c r="AS1136" s="90" t="s">
        <v>91</v>
      </c>
      <c r="AT1136" s="90" t="s">
        <v>92</v>
      </c>
      <c r="AU1136" s="90" t="s">
        <v>92</v>
      </c>
      <c r="AV1136" s="90" t="s">
        <v>93</v>
      </c>
      <c r="AW1136" s="90" t="s">
        <v>11854</v>
      </c>
      <c r="AX1136" s="90" t="s">
        <v>11855</v>
      </c>
      <c r="AY1136" s="90" t="s">
        <v>11856</v>
      </c>
      <c r="AZ1136" s="90" t="s">
        <v>11855</v>
      </c>
      <c r="BA1136" s="90" t="s">
        <v>97</v>
      </c>
      <c r="BB1136" s="90" t="s">
        <v>11857</v>
      </c>
      <c r="BC1136" s="90" t="s">
        <v>99</v>
      </c>
      <c r="BD1136" s="90" t="s">
        <v>150</v>
      </c>
      <c r="BE1136" s="90" t="s">
        <v>61</v>
      </c>
      <c r="BF1136" s="90" t="s">
        <v>262</v>
      </c>
      <c r="BG1136" s="90" t="s">
        <v>101</v>
      </c>
    </row>
    <row r="1137" s="85" customFormat="1" ht="19" customHeight="1" spans="1:59">
      <c r="A1137" s="90" t="s">
        <v>62</v>
      </c>
      <c r="B1137" s="90" t="s">
        <v>63</v>
      </c>
      <c r="C1137" s="90" t="s">
        <v>11858</v>
      </c>
      <c r="D1137" s="90" t="s">
        <v>11859</v>
      </c>
      <c r="E1137" s="90" t="s">
        <v>11860</v>
      </c>
      <c r="F1137" s="90" t="s">
        <v>604</v>
      </c>
      <c r="G1137" s="90" t="s">
        <v>604</v>
      </c>
      <c r="H1137" s="90" t="s">
        <v>605</v>
      </c>
      <c r="I1137" s="90" t="s">
        <v>11861</v>
      </c>
      <c r="J1137" s="90" t="s">
        <v>11862</v>
      </c>
      <c r="K1137" s="90" t="s">
        <v>11863</v>
      </c>
      <c r="L1137" s="90" t="s">
        <v>73</v>
      </c>
      <c r="M1137" s="90" t="s">
        <v>4793</v>
      </c>
      <c r="N1137" s="90" t="s">
        <v>203</v>
      </c>
      <c r="O1137" s="90" t="s">
        <v>610</v>
      </c>
      <c r="P1137" s="90" t="s">
        <v>611</v>
      </c>
      <c r="Q1137" s="90" t="s">
        <v>612</v>
      </c>
      <c r="R1137" s="90" t="s">
        <v>613</v>
      </c>
      <c r="S1137" s="90" t="s">
        <v>11864</v>
      </c>
      <c r="T1137" s="90" t="s">
        <v>209</v>
      </c>
      <c r="U1137" s="15">
        <v>0</v>
      </c>
      <c r="V1137" s="15">
        <v>55000</v>
      </c>
      <c r="W1137" s="15">
        <v>43000</v>
      </c>
      <c r="X1137" s="15">
        <v>3400</v>
      </c>
      <c r="Y1137" s="90" t="s">
        <v>143</v>
      </c>
      <c r="Z1137" s="90" t="s">
        <v>83</v>
      </c>
      <c r="AA1137" s="90" t="s">
        <v>84</v>
      </c>
      <c r="AB1137" s="90" t="s">
        <v>11865</v>
      </c>
      <c r="AC1137" s="90" t="s">
        <v>121</v>
      </c>
      <c r="AD1137" s="90" t="s">
        <v>87</v>
      </c>
      <c r="AE1137" s="90" t="s">
        <v>61</v>
      </c>
      <c r="AF1137" s="90" t="s">
        <v>61</v>
      </c>
      <c r="AG1137" s="90" t="s">
        <v>89</v>
      </c>
      <c r="AH1137" s="90" t="s">
        <v>89</v>
      </c>
      <c r="AI1137" s="90" t="s">
        <v>89</v>
      </c>
      <c r="AJ1137" s="90" t="s">
        <v>89</v>
      </c>
      <c r="AK1137" s="90" t="s">
        <v>89</v>
      </c>
      <c r="AL1137" s="90" t="s">
        <v>89</v>
      </c>
      <c r="AM1137" s="90" t="s">
        <v>89</v>
      </c>
      <c r="AN1137" s="90" t="s">
        <v>89</v>
      </c>
      <c r="AO1137" s="90" t="s">
        <v>89</v>
      </c>
      <c r="AP1137" s="90" t="s">
        <v>89</v>
      </c>
      <c r="AQ1137" s="90" t="s">
        <v>90</v>
      </c>
      <c r="AR1137" s="90" t="s">
        <v>90</v>
      </c>
      <c r="AS1137" s="90" t="s">
        <v>91</v>
      </c>
      <c r="AT1137" s="90" t="s">
        <v>92</v>
      </c>
      <c r="AU1137" s="90" t="s">
        <v>92</v>
      </c>
      <c r="AV1137" s="90" t="s">
        <v>93</v>
      </c>
      <c r="AW1137" s="90" t="s">
        <v>11866</v>
      </c>
      <c r="AX1137" s="90" t="s">
        <v>11867</v>
      </c>
      <c r="AY1137" s="90" t="s">
        <v>11868</v>
      </c>
      <c r="AZ1137" s="90" t="s">
        <v>11867</v>
      </c>
      <c r="BA1137" s="90" t="s">
        <v>215</v>
      </c>
      <c r="BB1137" s="90" t="s">
        <v>11869</v>
      </c>
      <c r="BC1137" s="90" t="s">
        <v>99</v>
      </c>
      <c r="BD1137" s="90" t="s">
        <v>150</v>
      </c>
      <c r="BE1137" s="90" t="s">
        <v>61</v>
      </c>
      <c r="BF1137" s="90" t="s">
        <v>209</v>
      </c>
      <c r="BG1137" s="90" t="s">
        <v>101</v>
      </c>
    </row>
    <row r="1138" s="85" customFormat="1" ht="19" customHeight="1" spans="1:59">
      <c r="A1138" s="90" t="s">
        <v>387</v>
      </c>
      <c r="B1138" s="90" t="s">
        <v>388</v>
      </c>
      <c r="C1138" s="90" t="s">
        <v>3722</v>
      </c>
      <c r="D1138" s="90" t="s">
        <v>3723</v>
      </c>
      <c r="E1138" s="90" t="s">
        <v>5660</v>
      </c>
      <c r="F1138" s="90" t="s">
        <v>5661</v>
      </c>
      <c r="G1138" s="90" t="s">
        <v>4287</v>
      </c>
      <c r="H1138" s="90" t="s">
        <v>1299</v>
      </c>
      <c r="I1138" s="90" t="s">
        <v>11870</v>
      </c>
      <c r="J1138" s="90" t="s">
        <v>11871</v>
      </c>
      <c r="K1138" s="90" t="s">
        <v>11872</v>
      </c>
      <c r="L1138" s="90" t="s">
        <v>73</v>
      </c>
      <c r="M1138" s="90" t="s">
        <v>184</v>
      </c>
      <c r="N1138" s="90" t="s">
        <v>2191</v>
      </c>
      <c r="O1138" s="90" t="s">
        <v>949</v>
      </c>
      <c r="P1138" s="90" t="s">
        <v>950</v>
      </c>
      <c r="Q1138" s="90" t="s">
        <v>3226</v>
      </c>
      <c r="R1138" s="90" t="s">
        <v>3227</v>
      </c>
      <c r="S1138" s="90" t="s">
        <v>11873</v>
      </c>
      <c r="T1138" s="90" t="s">
        <v>119</v>
      </c>
      <c r="U1138" s="15">
        <v>0</v>
      </c>
      <c r="V1138" s="15">
        <v>35000</v>
      </c>
      <c r="W1138" s="15">
        <v>28000</v>
      </c>
      <c r="X1138" s="15">
        <v>8000</v>
      </c>
      <c r="Y1138" s="90" t="s">
        <v>82</v>
      </c>
      <c r="Z1138" s="90" t="s">
        <v>83</v>
      </c>
      <c r="AA1138" s="90" t="s">
        <v>84</v>
      </c>
      <c r="AB1138" s="90" t="s">
        <v>5667</v>
      </c>
      <c r="AC1138" s="90" t="s">
        <v>145</v>
      </c>
      <c r="AD1138" s="90" t="s">
        <v>87</v>
      </c>
      <c r="AE1138" s="90" t="s">
        <v>61</v>
      </c>
      <c r="AF1138" s="90" t="s">
        <v>61</v>
      </c>
      <c r="AG1138" s="90" t="s">
        <v>89</v>
      </c>
      <c r="AH1138" s="90" t="s">
        <v>88</v>
      </c>
      <c r="AI1138" s="90" t="s">
        <v>88</v>
      </c>
      <c r="AJ1138" s="90" t="s">
        <v>88</v>
      </c>
      <c r="AK1138" s="90" t="s">
        <v>88</v>
      </c>
      <c r="AL1138" s="90" t="s">
        <v>88</v>
      </c>
      <c r="AM1138" s="90" t="s">
        <v>88</v>
      </c>
      <c r="AN1138" s="90" t="s">
        <v>88</v>
      </c>
      <c r="AO1138" s="90" t="s">
        <v>88</v>
      </c>
      <c r="AP1138" s="90" t="s">
        <v>89</v>
      </c>
      <c r="AQ1138" s="90" t="s">
        <v>90</v>
      </c>
      <c r="AR1138" s="90" t="s">
        <v>90</v>
      </c>
      <c r="AS1138" s="90" t="s">
        <v>91</v>
      </c>
      <c r="AT1138" s="90" t="s">
        <v>92</v>
      </c>
      <c r="AU1138" s="90" t="s">
        <v>92</v>
      </c>
      <c r="AV1138" s="90" t="s">
        <v>93</v>
      </c>
      <c r="AW1138" s="90" t="s">
        <v>5668</v>
      </c>
      <c r="AX1138" s="90" t="s">
        <v>11874</v>
      </c>
      <c r="AY1138" s="90" t="s">
        <v>5670</v>
      </c>
      <c r="AZ1138" s="90" t="s">
        <v>11874</v>
      </c>
      <c r="BA1138" s="90" t="s">
        <v>97</v>
      </c>
      <c r="BB1138" s="90" t="s">
        <v>11875</v>
      </c>
      <c r="BC1138" s="90" t="s">
        <v>99</v>
      </c>
      <c r="BD1138" s="90" t="s">
        <v>100</v>
      </c>
      <c r="BE1138" s="90" t="s">
        <v>61</v>
      </c>
      <c r="BF1138" s="90" t="s">
        <v>119</v>
      </c>
      <c r="BG1138" s="90" t="s">
        <v>101</v>
      </c>
    </row>
    <row r="1139" s="85" customFormat="1" ht="19" customHeight="1" spans="1:59">
      <c r="A1139" s="90" t="s">
        <v>582</v>
      </c>
      <c r="B1139" s="90" t="s">
        <v>583</v>
      </c>
      <c r="C1139" s="90" t="s">
        <v>793</v>
      </c>
      <c r="D1139" s="90" t="s">
        <v>794</v>
      </c>
      <c r="E1139" s="90" t="s">
        <v>11734</v>
      </c>
      <c r="F1139" s="90" t="s">
        <v>11735</v>
      </c>
      <c r="G1139" s="90" t="s">
        <v>11735</v>
      </c>
      <c r="H1139" s="90" t="s">
        <v>232</v>
      </c>
      <c r="I1139" s="90" t="s">
        <v>11876</v>
      </c>
      <c r="J1139" s="90" t="s">
        <v>11877</v>
      </c>
      <c r="K1139" s="90" t="s">
        <v>11878</v>
      </c>
      <c r="L1139" s="90" t="s">
        <v>73</v>
      </c>
      <c r="M1139" s="90" t="s">
        <v>8650</v>
      </c>
      <c r="N1139" s="90" t="s">
        <v>137</v>
      </c>
      <c r="O1139" s="90" t="s">
        <v>238</v>
      </c>
      <c r="P1139" s="90" t="s">
        <v>239</v>
      </c>
      <c r="Q1139" s="90" t="s">
        <v>240</v>
      </c>
      <c r="R1139" s="90" t="s">
        <v>241</v>
      </c>
      <c r="S1139" s="90" t="s">
        <v>11879</v>
      </c>
      <c r="T1139" s="90" t="s">
        <v>380</v>
      </c>
      <c r="U1139" s="15">
        <v>0</v>
      </c>
      <c r="V1139" s="15">
        <v>108459</v>
      </c>
      <c r="W1139" s="15">
        <v>72000</v>
      </c>
      <c r="X1139" s="15">
        <v>27300</v>
      </c>
      <c r="Y1139" s="90" t="s">
        <v>143</v>
      </c>
      <c r="Z1139" s="90" t="s">
        <v>83</v>
      </c>
      <c r="AA1139" s="90" t="s">
        <v>84</v>
      </c>
      <c r="AB1139" s="90" t="s">
        <v>11740</v>
      </c>
      <c r="AC1139" s="90" t="s">
        <v>359</v>
      </c>
      <c r="AD1139" s="90" t="s">
        <v>87</v>
      </c>
      <c r="AE1139" s="90" t="s">
        <v>61</v>
      </c>
      <c r="AF1139" s="90" t="s">
        <v>61</v>
      </c>
      <c r="AG1139" s="90" t="s">
        <v>89</v>
      </c>
      <c r="AH1139" s="90" t="s">
        <v>89</v>
      </c>
      <c r="AI1139" s="90" t="s">
        <v>89</v>
      </c>
      <c r="AJ1139" s="90" t="s">
        <v>89</v>
      </c>
      <c r="AK1139" s="90" t="s">
        <v>89</v>
      </c>
      <c r="AL1139" s="90" t="s">
        <v>89</v>
      </c>
      <c r="AM1139" s="90" t="s">
        <v>89</v>
      </c>
      <c r="AN1139" s="90" t="s">
        <v>89</v>
      </c>
      <c r="AO1139" s="90" t="s">
        <v>89</v>
      </c>
      <c r="AP1139" s="90" t="s">
        <v>89</v>
      </c>
      <c r="AQ1139" s="90" t="s">
        <v>90</v>
      </c>
      <c r="AR1139" s="90" t="s">
        <v>90</v>
      </c>
      <c r="AS1139" s="90" t="s">
        <v>91</v>
      </c>
      <c r="AT1139" s="90" t="s">
        <v>92</v>
      </c>
      <c r="AU1139" s="90" t="s">
        <v>92</v>
      </c>
      <c r="AV1139" s="90" t="s">
        <v>93</v>
      </c>
      <c r="AW1139" s="90" t="s">
        <v>11741</v>
      </c>
      <c r="AX1139" s="90" t="s">
        <v>11880</v>
      </c>
      <c r="AY1139" s="90" t="s">
        <v>11743</v>
      </c>
      <c r="AZ1139" s="90" t="s">
        <v>11880</v>
      </c>
      <c r="BA1139" s="90" t="s">
        <v>97</v>
      </c>
      <c r="BB1139" s="90" t="s">
        <v>11881</v>
      </c>
      <c r="BC1139" s="90" t="s">
        <v>99</v>
      </c>
      <c r="BD1139" s="90" t="s">
        <v>150</v>
      </c>
      <c r="BE1139" s="90" t="s">
        <v>61</v>
      </c>
      <c r="BF1139" s="90" t="s">
        <v>380</v>
      </c>
      <c r="BG1139" s="90" t="s">
        <v>101</v>
      </c>
    </row>
    <row r="1140" s="85" customFormat="1" ht="19" customHeight="1" spans="1:59">
      <c r="A1140" s="90" t="s">
        <v>267</v>
      </c>
      <c r="B1140" s="90" t="s">
        <v>268</v>
      </c>
      <c r="C1140" s="90" t="s">
        <v>2417</v>
      </c>
      <c r="D1140" s="90" t="s">
        <v>2418</v>
      </c>
      <c r="E1140" s="90" t="s">
        <v>11882</v>
      </c>
      <c r="F1140" s="90" t="s">
        <v>2420</v>
      </c>
      <c r="G1140" s="90" t="s">
        <v>287</v>
      </c>
      <c r="H1140" s="90" t="s">
        <v>109</v>
      </c>
      <c r="I1140" s="90" t="s">
        <v>11883</v>
      </c>
      <c r="J1140" s="90" t="s">
        <v>11884</v>
      </c>
      <c r="K1140" s="90" t="s">
        <v>11885</v>
      </c>
      <c r="L1140" s="90" t="s">
        <v>73</v>
      </c>
      <c r="M1140" s="90" t="s">
        <v>11886</v>
      </c>
      <c r="N1140" s="90" t="s">
        <v>11887</v>
      </c>
      <c r="O1140" s="90" t="s">
        <v>3772</v>
      </c>
      <c r="P1140" s="90" t="s">
        <v>3773</v>
      </c>
      <c r="Q1140" s="90" t="s">
        <v>3774</v>
      </c>
      <c r="R1140" s="90" t="s">
        <v>3773</v>
      </c>
      <c r="S1140" s="90" t="s">
        <v>11888</v>
      </c>
      <c r="T1140" s="90" t="s">
        <v>380</v>
      </c>
      <c r="U1140" s="15">
        <v>0</v>
      </c>
      <c r="V1140" s="15">
        <v>32000</v>
      </c>
      <c r="W1140" s="15">
        <v>20000</v>
      </c>
      <c r="X1140" s="15">
        <v>10000</v>
      </c>
      <c r="Y1140" s="90" t="s">
        <v>143</v>
      </c>
      <c r="Z1140" s="90" t="s">
        <v>83</v>
      </c>
      <c r="AA1140" s="90" t="s">
        <v>84</v>
      </c>
      <c r="AB1140" s="90" t="s">
        <v>11889</v>
      </c>
      <c r="AC1140" s="90" t="s">
        <v>121</v>
      </c>
      <c r="AD1140" s="90" t="s">
        <v>87</v>
      </c>
      <c r="AE1140" s="90" t="s">
        <v>61</v>
      </c>
      <c r="AF1140" s="90" t="s">
        <v>61</v>
      </c>
      <c r="AG1140" s="90" t="s">
        <v>89</v>
      </c>
      <c r="AH1140" s="90" t="s">
        <v>89</v>
      </c>
      <c r="AI1140" s="90" t="s">
        <v>89</v>
      </c>
      <c r="AJ1140" s="90" t="s">
        <v>89</v>
      </c>
      <c r="AK1140" s="90" t="s">
        <v>89</v>
      </c>
      <c r="AL1140" s="90" t="s">
        <v>89</v>
      </c>
      <c r="AM1140" s="90" t="s">
        <v>89</v>
      </c>
      <c r="AN1140" s="90" t="s">
        <v>89</v>
      </c>
      <c r="AO1140" s="90" t="s">
        <v>89</v>
      </c>
      <c r="AP1140" s="90" t="s">
        <v>89</v>
      </c>
      <c r="AQ1140" s="90" t="s">
        <v>90</v>
      </c>
      <c r="AR1140" s="90" t="s">
        <v>90</v>
      </c>
      <c r="AS1140" s="90" t="s">
        <v>91</v>
      </c>
      <c r="AT1140" s="90" t="s">
        <v>92</v>
      </c>
      <c r="AU1140" s="90" t="s">
        <v>92</v>
      </c>
      <c r="AV1140" s="90" t="s">
        <v>93</v>
      </c>
      <c r="AW1140" s="90" t="s">
        <v>11890</v>
      </c>
      <c r="AX1140" s="90" t="s">
        <v>11891</v>
      </c>
      <c r="AY1140" s="90" t="s">
        <v>11892</v>
      </c>
      <c r="AZ1140" s="90" t="s">
        <v>11891</v>
      </c>
      <c r="BA1140" s="90" t="s">
        <v>97</v>
      </c>
      <c r="BB1140" s="90" t="s">
        <v>11893</v>
      </c>
      <c r="BC1140" s="90" t="s">
        <v>99</v>
      </c>
      <c r="BD1140" s="90" t="s">
        <v>150</v>
      </c>
      <c r="BE1140" s="90" t="s">
        <v>61</v>
      </c>
      <c r="BF1140" s="90" t="s">
        <v>380</v>
      </c>
      <c r="BG1140" s="90" t="s">
        <v>101</v>
      </c>
    </row>
    <row r="1141" s="85" customFormat="1" ht="19" customHeight="1" spans="1:59">
      <c r="A1141" s="90" t="s">
        <v>1774</v>
      </c>
      <c r="B1141" s="90" t="s">
        <v>1775</v>
      </c>
      <c r="C1141" s="90" t="s">
        <v>3077</v>
      </c>
      <c r="D1141" s="90" t="s">
        <v>3078</v>
      </c>
      <c r="E1141" s="90" t="s">
        <v>3735</v>
      </c>
      <c r="F1141" s="90" t="s">
        <v>3039</v>
      </c>
      <c r="G1141" s="90" t="s">
        <v>3039</v>
      </c>
      <c r="H1141" s="90" t="s">
        <v>109</v>
      </c>
      <c r="I1141" s="90" t="s">
        <v>11894</v>
      </c>
      <c r="J1141" s="90" t="s">
        <v>11895</v>
      </c>
      <c r="K1141" s="90" t="s">
        <v>11896</v>
      </c>
      <c r="L1141" s="90" t="s">
        <v>73</v>
      </c>
      <c r="M1141" s="90" t="s">
        <v>3739</v>
      </c>
      <c r="N1141" s="90" t="s">
        <v>203</v>
      </c>
      <c r="O1141" s="90" t="s">
        <v>204</v>
      </c>
      <c r="P1141" s="90" t="s">
        <v>205</v>
      </c>
      <c r="Q1141" s="90" t="s">
        <v>1920</v>
      </c>
      <c r="R1141" s="90" t="s">
        <v>1921</v>
      </c>
      <c r="S1141" s="90" t="s">
        <v>11897</v>
      </c>
      <c r="T1141" s="90" t="s">
        <v>380</v>
      </c>
      <c r="U1141" s="15">
        <v>0</v>
      </c>
      <c r="V1141" s="15">
        <v>8320</v>
      </c>
      <c r="W1141" s="15">
        <v>5700</v>
      </c>
      <c r="X1141" s="15">
        <v>2700</v>
      </c>
      <c r="Y1141" s="90" t="s">
        <v>143</v>
      </c>
      <c r="Z1141" s="90" t="s">
        <v>83</v>
      </c>
      <c r="AA1141" s="90" t="s">
        <v>84</v>
      </c>
      <c r="AB1141" s="90" t="s">
        <v>3741</v>
      </c>
      <c r="AC1141" s="90" t="s">
        <v>359</v>
      </c>
      <c r="AD1141" s="90" t="s">
        <v>87</v>
      </c>
      <c r="AE1141" s="90" t="s">
        <v>61</v>
      </c>
      <c r="AF1141" s="90" t="s">
        <v>61</v>
      </c>
      <c r="AG1141" s="90" t="s">
        <v>89</v>
      </c>
      <c r="AH1141" s="90" t="s">
        <v>89</v>
      </c>
      <c r="AI1141" s="90" t="s">
        <v>89</v>
      </c>
      <c r="AJ1141" s="90" t="s">
        <v>89</v>
      </c>
      <c r="AK1141" s="90" t="s">
        <v>89</v>
      </c>
      <c r="AL1141" s="90" t="s">
        <v>89</v>
      </c>
      <c r="AM1141" s="90" t="s">
        <v>89</v>
      </c>
      <c r="AN1141" s="90" t="s">
        <v>89</v>
      </c>
      <c r="AO1141" s="90" t="s">
        <v>89</v>
      </c>
      <c r="AP1141" s="90" t="s">
        <v>89</v>
      </c>
      <c r="AQ1141" s="90" t="s">
        <v>90</v>
      </c>
      <c r="AR1141" s="90" t="s">
        <v>90</v>
      </c>
      <c r="AS1141" s="90" t="s">
        <v>91</v>
      </c>
      <c r="AT1141" s="90" t="s">
        <v>92</v>
      </c>
      <c r="AU1141" s="90" t="s">
        <v>92</v>
      </c>
      <c r="AV1141" s="90" t="s">
        <v>93</v>
      </c>
      <c r="AW1141" s="90" t="s">
        <v>3742</v>
      </c>
      <c r="AX1141" s="90" t="s">
        <v>11898</v>
      </c>
      <c r="AY1141" s="90" t="s">
        <v>3744</v>
      </c>
      <c r="AZ1141" s="90" t="s">
        <v>11898</v>
      </c>
      <c r="BA1141" s="90" t="s">
        <v>97</v>
      </c>
      <c r="BB1141" s="90" t="s">
        <v>11899</v>
      </c>
      <c r="BC1141" s="90" t="s">
        <v>99</v>
      </c>
      <c r="BD1141" s="90" t="s">
        <v>150</v>
      </c>
      <c r="BE1141" s="90" t="s">
        <v>61</v>
      </c>
      <c r="BF1141" s="90" t="s">
        <v>380</v>
      </c>
      <c r="BG1141" s="90" t="s">
        <v>101</v>
      </c>
    </row>
    <row r="1142" s="85" customFormat="1" ht="19" customHeight="1" spans="1:59">
      <c r="A1142" s="90" t="s">
        <v>694</v>
      </c>
      <c r="B1142" s="90" t="s">
        <v>695</v>
      </c>
      <c r="C1142" s="90" t="s">
        <v>1185</v>
      </c>
      <c r="D1142" s="90" t="s">
        <v>1186</v>
      </c>
      <c r="E1142" s="90" t="s">
        <v>7892</v>
      </c>
      <c r="F1142" s="90" t="s">
        <v>4099</v>
      </c>
      <c r="G1142" s="90" t="s">
        <v>3712</v>
      </c>
      <c r="H1142" s="90" t="s">
        <v>1299</v>
      </c>
      <c r="I1142" s="90" t="s">
        <v>11900</v>
      </c>
      <c r="J1142" s="90" t="s">
        <v>11901</v>
      </c>
      <c r="K1142" s="90" t="s">
        <v>11902</v>
      </c>
      <c r="L1142" s="90" t="s">
        <v>73</v>
      </c>
      <c r="M1142" s="90" t="s">
        <v>3242</v>
      </c>
      <c r="N1142" s="90" t="s">
        <v>2350</v>
      </c>
      <c r="O1142" s="90" t="s">
        <v>1739</v>
      </c>
      <c r="P1142" s="90" t="s">
        <v>1740</v>
      </c>
      <c r="Q1142" s="90" t="s">
        <v>1306</v>
      </c>
      <c r="R1142" s="90" t="s">
        <v>1307</v>
      </c>
      <c r="S1142" s="90" t="s">
        <v>11903</v>
      </c>
      <c r="T1142" s="90" t="s">
        <v>380</v>
      </c>
      <c r="U1142" s="15">
        <v>0</v>
      </c>
      <c r="V1142" s="15">
        <v>66000</v>
      </c>
      <c r="W1142" s="15">
        <v>40000</v>
      </c>
      <c r="X1142" s="15">
        <v>5000</v>
      </c>
      <c r="Y1142" s="90" t="s">
        <v>143</v>
      </c>
      <c r="Z1142" s="90" t="s">
        <v>83</v>
      </c>
      <c r="AA1142" s="90" t="s">
        <v>84</v>
      </c>
      <c r="AB1142" s="90" t="s">
        <v>7898</v>
      </c>
      <c r="AC1142" s="90" t="s">
        <v>145</v>
      </c>
      <c r="AD1142" s="90" t="s">
        <v>87</v>
      </c>
      <c r="AE1142" s="90" t="s">
        <v>61</v>
      </c>
      <c r="AF1142" s="90" t="s">
        <v>61</v>
      </c>
      <c r="AG1142" s="90" t="s">
        <v>89</v>
      </c>
      <c r="AH1142" s="90" t="s">
        <v>89</v>
      </c>
      <c r="AI1142" s="90" t="s">
        <v>89</v>
      </c>
      <c r="AJ1142" s="90" t="s">
        <v>89</v>
      </c>
      <c r="AK1142" s="90" t="s">
        <v>89</v>
      </c>
      <c r="AL1142" s="90" t="s">
        <v>89</v>
      </c>
      <c r="AM1142" s="90" t="s">
        <v>89</v>
      </c>
      <c r="AN1142" s="90" t="s">
        <v>89</v>
      </c>
      <c r="AO1142" s="90" t="s">
        <v>89</v>
      </c>
      <c r="AP1142" s="90" t="s">
        <v>89</v>
      </c>
      <c r="AQ1142" s="90" t="s">
        <v>90</v>
      </c>
      <c r="AR1142" s="90" t="s">
        <v>90</v>
      </c>
      <c r="AS1142" s="90" t="s">
        <v>91</v>
      </c>
      <c r="AT1142" s="90" t="s">
        <v>92</v>
      </c>
      <c r="AU1142" s="90" t="s">
        <v>92</v>
      </c>
      <c r="AV1142" s="90" t="s">
        <v>93</v>
      </c>
      <c r="AW1142" s="90" t="s">
        <v>7899</v>
      </c>
      <c r="AX1142" s="90" t="s">
        <v>11904</v>
      </c>
      <c r="AY1142" s="90" t="s">
        <v>7901</v>
      </c>
      <c r="AZ1142" s="90" t="s">
        <v>11904</v>
      </c>
      <c r="BA1142" s="90" t="s">
        <v>97</v>
      </c>
      <c r="BB1142" s="90" t="s">
        <v>11905</v>
      </c>
      <c r="BC1142" s="90" t="s">
        <v>99</v>
      </c>
      <c r="BD1142" s="90" t="s">
        <v>150</v>
      </c>
      <c r="BE1142" s="90" t="s">
        <v>61</v>
      </c>
      <c r="BF1142" s="90" t="s">
        <v>380</v>
      </c>
      <c r="BG1142" s="90" t="s">
        <v>101</v>
      </c>
    </row>
    <row r="1143" s="85" customFormat="1" ht="19" customHeight="1" spans="1:59">
      <c r="A1143" s="90" t="s">
        <v>441</v>
      </c>
      <c r="B1143" s="90" t="s">
        <v>442</v>
      </c>
      <c r="C1143" s="90" t="s">
        <v>4676</v>
      </c>
      <c r="D1143" s="90" t="s">
        <v>4677</v>
      </c>
      <c r="E1143" s="90" t="s">
        <v>8310</v>
      </c>
      <c r="F1143" s="90" t="s">
        <v>8311</v>
      </c>
      <c r="G1143" s="90" t="s">
        <v>1533</v>
      </c>
      <c r="H1143" s="90" t="s">
        <v>109</v>
      </c>
      <c r="I1143" s="90" t="s">
        <v>11906</v>
      </c>
      <c r="J1143" s="90" t="s">
        <v>11907</v>
      </c>
      <c r="K1143" s="90" t="s">
        <v>11908</v>
      </c>
      <c r="L1143" s="90" t="s">
        <v>73</v>
      </c>
      <c r="M1143" s="90" t="s">
        <v>4162</v>
      </c>
      <c r="N1143" s="90" t="s">
        <v>163</v>
      </c>
      <c r="O1143" s="90" t="s">
        <v>774</v>
      </c>
      <c r="P1143" s="90" t="s">
        <v>775</v>
      </c>
      <c r="Q1143" s="90" t="s">
        <v>1940</v>
      </c>
      <c r="R1143" s="90" t="s">
        <v>1941</v>
      </c>
      <c r="S1143" s="90" t="s">
        <v>11909</v>
      </c>
      <c r="T1143" s="90" t="s">
        <v>209</v>
      </c>
      <c r="U1143" s="15">
        <v>0</v>
      </c>
      <c r="V1143" s="15">
        <v>11416</v>
      </c>
      <c r="W1143" s="15">
        <v>8000</v>
      </c>
      <c r="X1143" s="15">
        <v>3000</v>
      </c>
      <c r="Y1143" s="90" t="s">
        <v>143</v>
      </c>
      <c r="Z1143" s="90" t="s">
        <v>83</v>
      </c>
      <c r="AA1143" s="90" t="s">
        <v>84</v>
      </c>
      <c r="AB1143" s="90" t="s">
        <v>8311</v>
      </c>
      <c r="AC1143" s="90" t="s">
        <v>211</v>
      </c>
      <c r="AD1143" s="90" t="s">
        <v>87</v>
      </c>
      <c r="AE1143" s="90" t="s">
        <v>61</v>
      </c>
      <c r="AF1143" s="90" t="s">
        <v>61</v>
      </c>
      <c r="AG1143" s="90" t="s">
        <v>89</v>
      </c>
      <c r="AH1143" s="90" t="s">
        <v>89</v>
      </c>
      <c r="AI1143" s="90" t="s">
        <v>89</v>
      </c>
      <c r="AJ1143" s="90" t="s">
        <v>89</v>
      </c>
      <c r="AK1143" s="90" t="s">
        <v>89</v>
      </c>
      <c r="AL1143" s="90" t="s">
        <v>89</v>
      </c>
      <c r="AM1143" s="90" t="s">
        <v>89</v>
      </c>
      <c r="AN1143" s="90" t="s">
        <v>89</v>
      </c>
      <c r="AO1143" s="90" t="s">
        <v>89</v>
      </c>
      <c r="AP1143" s="90" t="s">
        <v>89</v>
      </c>
      <c r="AQ1143" s="90" t="s">
        <v>90</v>
      </c>
      <c r="AR1143" s="90" t="s">
        <v>90</v>
      </c>
      <c r="AS1143" s="90" t="s">
        <v>91</v>
      </c>
      <c r="AT1143" s="90" t="s">
        <v>92</v>
      </c>
      <c r="AU1143" s="90" t="s">
        <v>92</v>
      </c>
      <c r="AV1143" s="90" t="s">
        <v>93</v>
      </c>
      <c r="AW1143" s="90" t="s">
        <v>8316</v>
      </c>
      <c r="AX1143" s="90" t="s">
        <v>11910</v>
      </c>
      <c r="AY1143" s="90" t="s">
        <v>8318</v>
      </c>
      <c r="AZ1143" s="90" t="s">
        <v>11910</v>
      </c>
      <c r="BA1143" s="90" t="s">
        <v>215</v>
      </c>
      <c r="BB1143" s="90" t="s">
        <v>11911</v>
      </c>
      <c r="BC1143" s="90" t="s">
        <v>99</v>
      </c>
      <c r="BD1143" s="90" t="s">
        <v>150</v>
      </c>
      <c r="BE1143" s="90" t="s">
        <v>61</v>
      </c>
      <c r="BF1143" s="90" t="s">
        <v>209</v>
      </c>
      <c r="BG1143" s="90" t="s">
        <v>101</v>
      </c>
    </row>
    <row r="1144" s="85" customFormat="1" ht="19" customHeight="1" spans="1:59">
      <c r="A1144" s="90" t="s">
        <v>694</v>
      </c>
      <c r="B1144" s="90" t="s">
        <v>695</v>
      </c>
      <c r="C1144" s="90" t="s">
        <v>696</v>
      </c>
      <c r="D1144" s="90" t="s">
        <v>697</v>
      </c>
      <c r="E1144" s="90" t="s">
        <v>9984</v>
      </c>
      <c r="F1144" s="90" t="s">
        <v>9147</v>
      </c>
      <c r="G1144" s="90" t="s">
        <v>769</v>
      </c>
      <c r="H1144" s="90" t="s">
        <v>109</v>
      </c>
      <c r="I1144" s="90" t="s">
        <v>11912</v>
      </c>
      <c r="J1144" s="90" t="s">
        <v>11913</v>
      </c>
      <c r="K1144" s="90" t="s">
        <v>11914</v>
      </c>
      <c r="L1144" s="90" t="s">
        <v>73</v>
      </c>
      <c r="M1144" s="90" t="s">
        <v>11915</v>
      </c>
      <c r="N1144" s="90" t="s">
        <v>11916</v>
      </c>
      <c r="O1144" s="90" t="s">
        <v>2914</v>
      </c>
      <c r="P1144" s="90" t="s">
        <v>2915</v>
      </c>
      <c r="Q1144" s="90" t="s">
        <v>1940</v>
      </c>
      <c r="R1144" s="90" t="s">
        <v>1941</v>
      </c>
      <c r="S1144" s="90" t="s">
        <v>11917</v>
      </c>
      <c r="T1144" s="90" t="s">
        <v>11918</v>
      </c>
      <c r="U1144" s="15">
        <v>0</v>
      </c>
      <c r="V1144" s="15">
        <v>8000</v>
      </c>
      <c r="W1144" s="15">
        <v>6400</v>
      </c>
      <c r="X1144" s="15">
        <v>6400</v>
      </c>
      <c r="Y1144" s="90" t="s">
        <v>82</v>
      </c>
      <c r="Z1144" s="90" t="s">
        <v>83</v>
      </c>
      <c r="AA1144" s="90" t="s">
        <v>84</v>
      </c>
      <c r="AB1144" s="90" t="s">
        <v>9147</v>
      </c>
      <c r="AC1144" s="90" t="s">
        <v>359</v>
      </c>
      <c r="AD1144" s="90" t="s">
        <v>87</v>
      </c>
      <c r="AE1144" s="90" t="s">
        <v>61</v>
      </c>
      <c r="AF1144" s="90" t="s">
        <v>61</v>
      </c>
      <c r="AG1144" s="90" t="s">
        <v>89</v>
      </c>
      <c r="AH1144" s="90" t="s">
        <v>89</v>
      </c>
      <c r="AI1144" s="90" t="s">
        <v>89</v>
      </c>
      <c r="AJ1144" s="90" t="s">
        <v>89</v>
      </c>
      <c r="AK1144" s="90" t="s">
        <v>89</v>
      </c>
      <c r="AL1144" s="90" t="s">
        <v>89</v>
      </c>
      <c r="AM1144" s="90" t="s">
        <v>89</v>
      </c>
      <c r="AN1144" s="90" t="s">
        <v>89</v>
      </c>
      <c r="AO1144" s="90" t="s">
        <v>89</v>
      </c>
      <c r="AP1144" s="90" t="s">
        <v>89</v>
      </c>
      <c r="AQ1144" s="90" t="s">
        <v>90</v>
      </c>
      <c r="AR1144" s="90" t="s">
        <v>90</v>
      </c>
      <c r="AS1144" s="90" t="s">
        <v>91</v>
      </c>
      <c r="AT1144" s="90" t="s">
        <v>92</v>
      </c>
      <c r="AU1144" s="90" t="s">
        <v>92</v>
      </c>
      <c r="AV1144" s="90" t="s">
        <v>93</v>
      </c>
      <c r="AW1144" s="90" t="s">
        <v>9991</v>
      </c>
      <c r="AX1144" s="90" t="s">
        <v>11919</v>
      </c>
      <c r="AY1144" s="90" t="s">
        <v>9993</v>
      </c>
      <c r="AZ1144" s="90" t="s">
        <v>11919</v>
      </c>
      <c r="BA1144" s="90" t="s">
        <v>97</v>
      </c>
      <c r="BB1144" s="90" t="s">
        <v>11920</v>
      </c>
      <c r="BC1144" s="90" t="s">
        <v>99</v>
      </c>
      <c r="BD1144" s="90" t="s">
        <v>100</v>
      </c>
      <c r="BE1144" s="90" t="s">
        <v>61</v>
      </c>
      <c r="BF1144" s="97" t="s">
        <v>209</v>
      </c>
      <c r="BG1144" s="90" t="s">
        <v>101</v>
      </c>
    </row>
    <row r="1145" s="85" customFormat="1" ht="19" customHeight="1" spans="1:59">
      <c r="A1145" s="90" t="s">
        <v>516</v>
      </c>
      <c r="B1145" s="90" t="s">
        <v>517</v>
      </c>
      <c r="C1145" s="90" t="s">
        <v>1402</v>
      </c>
      <c r="D1145" s="90" t="s">
        <v>1403</v>
      </c>
      <c r="E1145" s="90" t="s">
        <v>2368</v>
      </c>
      <c r="F1145" s="90" t="s">
        <v>2847</v>
      </c>
      <c r="G1145" s="90" t="s">
        <v>522</v>
      </c>
      <c r="H1145" s="90" t="s">
        <v>109</v>
      </c>
      <c r="I1145" s="90" t="s">
        <v>11921</v>
      </c>
      <c r="J1145" s="90" t="s">
        <v>11922</v>
      </c>
      <c r="K1145" s="90" t="s">
        <v>11923</v>
      </c>
      <c r="L1145" s="90" t="s">
        <v>73</v>
      </c>
      <c r="M1145" s="90" t="s">
        <v>74</v>
      </c>
      <c r="N1145" s="90" t="s">
        <v>3528</v>
      </c>
      <c r="O1145" s="90" t="s">
        <v>138</v>
      </c>
      <c r="P1145" s="90" t="s">
        <v>139</v>
      </c>
      <c r="Q1145" s="90" t="s">
        <v>140</v>
      </c>
      <c r="R1145" s="90" t="s">
        <v>141</v>
      </c>
      <c r="S1145" s="90" t="s">
        <v>11924</v>
      </c>
      <c r="T1145" s="90" t="s">
        <v>119</v>
      </c>
      <c r="U1145" s="15">
        <v>0</v>
      </c>
      <c r="V1145" s="15">
        <v>35000</v>
      </c>
      <c r="W1145" s="15">
        <v>17500</v>
      </c>
      <c r="X1145" s="15">
        <v>2000</v>
      </c>
      <c r="Y1145" s="90" t="s">
        <v>82</v>
      </c>
      <c r="Z1145" s="90" t="s">
        <v>83</v>
      </c>
      <c r="AA1145" s="90" t="s">
        <v>84</v>
      </c>
      <c r="AB1145" s="90" t="s">
        <v>2375</v>
      </c>
      <c r="AC1145" s="90" t="s">
        <v>359</v>
      </c>
      <c r="AD1145" s="90" t="s">
        <v>87</v>
      </c>
      <c r="AE1145" s="90" t="s">
        <v>61</v>
      </c>
      <c r="AF1145" s="90" t="s">
        <v>61</v>
      </c>
      <c r="AG1145" s="90" t="s">
        <v>89</v>
      </c>
      <c r="AH1145" s="90" t="s">
        <v>89</v>
      </c>
      <c r="AI1145" s="90" t="s">
        <v>89</v>
      </c>
      <c r="AJ1145" s="90" t="s">
        <v>89</v>
      </c>
      <c r="AK1145" s="90" t="s">
        <v>89</v>
      </c>
      <c r="AL1145" s="90" t="s">
        <v>89</v>
      </c>
      <c r="AM1145" s="90" t="s">
        <v>89</v>
      </c>
      <c r="AN1145" s="90" t="s">
        <v>89</v>
      </c>
      <c r="AO1145" s="90" t="s">
        <v>89</v>
      </c>
      <c r="AP1145" s="90" t="s">
        <v>89</v>
      </c>
      <c r="AQ1145" s="90" t="s">
        <v>90</v>
      </c>
      <c r="AR1145" s="90" t="s">
        <v>90</v>
      </c>
      <c r="AS1145" s="90" t="s">
        <v>91</v>
      </c>
      <c r="AT1145" s="90" t="s">
        <v>92</v>
      </c>
      <c r="AU1145" s="90" t="s">
        <v>92</v>
      </c>
      <c r="AV1145" s="90" t="s">
        <v>93</v>
      </c>
      <c r="AW1145" s="90" t="s">
        <v>2376</v>
      </c>
      <c r="AX1145" s="90" t="s">
        <v>11925</v>
      </c>
      <c r="AY1145" s="90" t="s">
        <v>2378</v>
      </c>
      <c r="AZ1145" s="90" t="s">
        <v>11925</v>
      </c>
      <c r="BA1145" s="90" t="s">
        <v>97</v>
      </c>
      <c r="BB1145" s="90" t="s">
        <v>11926</v>
      </c>
      <c r="BC1145" s="90" t="s">
        <v>99</v>
      </c>
      <c r="BD1145" s="90" t="s">
        <v>100</v>
      </c>
      <c r="BE1145" s="90" t="s">
        <v>61</v>
      </c>
      <c r="BF1145" s="90" t="s">
        <v>119</v>
      </c>
      <c r="BG1145" s="90" t="s">
        <v>101</v>
      </c>
    </row>
    <row r="1146" s="85" customFormat="1" ht="19" customHeight="1" spans="1:59">
      <c r="A1146" s="90" t="s">
        <v>302</v>
      </c>
      <c r="B1146" s="90" t="s">
        <v>303</v>
      </c>
      <c r="C1146" s="90" t="s">
        <v>2589</v>
      </c>
      <c r="D1146" s="90" t="s">
        <v>2590</v>
      </c>
      <c r="E1146" s="90" t="s">
        <v>11927</v>
      </c>
      <c r="F1146" s="90" t="s">
        <v>11928</v>
      </c>
      <c r="G1146" s="90" t="s">
        <v>3018</v>
      </c>
      <c r="H1146" s="90" t="s">
        <v>369</v>
      </c>
      <c r="I1146" s="90" t="s">
        <v>11929</v>
      </c>
      <c r="J1146" s="90" t="s">
        <v>11930</v>
      </c>
      <c r="K1146" s="90" t="s">
        <v>11931</v>
      </c>
      <c r="L1146" s="90" t="s">
        <v>73</v>
      </c>
      <c r="M1146" s="90" t="s">
        <v>137</v>
      </c>
      <c r="N1146" s="90" t="s">
        <v>1116</v>
      </c>
      <c r="O1146" s="90" t="s">
        <v>1739</v>
      </c>
      <c r="P1146" s="90" t="s">
        <v>1740</v>
      </c>
      <c r="Q1146" s="90" t="s">
        <v>377</v>
      </c>
      <c r="R1146" s="90" t="s">
        <v>378</v>
      </c>
      <c r="S1146" s="90" t="s">
        <v>11932</v>
      </c>
      <c r="T1146" s="90" t="s">
        <v>119</v>
      </c>
      <c r="U1146" s="15">
        <v>0</v>
      </c>
      <c r="V1146" s="15">
        <v>38800</v>
      </c>
      <c r="W1146" s="15">
        <v>28000</v>
      </c>
      <c r="X1146" s="15">
        <v>5000</v>
      </c>
      <c r="Y1146" s="90" t="s">
        <v>82</v>
      </c>
      <c r="Z1146" s="90" t="s">
        <v>83</v>
      </c>
      <c r="AA1146" s="90" t="s">
        <v>84</v>
      </c>
      <c r="AB1146" s="90" t="s">
        <v>11933</v>
      </c>
      <c r="AC1146" s="90" t="s">
        <v>211</v>
      </c>
      <c r="AD1146" s="90" t="s">
        <v>87</v>
      </c>
      <c r="AE1146" s="90" t="s">
        <v>61</v>
      </c>
      <c r="AF1146" s="90" t="s">
        <v>61</v>
      </c>
      <c r="AG1146" s="90" t="s">
        <v>89</v>
      </c>
      <c r="AH1146" s="90" t="s">
        <v>89</v>
      </c>
      <c r="AI1146" s="90" t="s">
        <v>89</v>
      </c>
      <c r="AJ1146" s="90" t="s">
        <v>89</v>
      </c>
      <c r="AK1146" s="90" t="s">
        <v>89</v>
      </c>
      <c r="AL1146" s="90" t="s">
        <v>89</v>
      </c>
      <c r="AM1146" s="90" t="s">
        <v>89</v>
      </c>
      <c r="AN1146" s="90" t="s">
        <v>89</v>
      </c>
      <c r="AO1146" s="90" t="s">
        <v>89</v>
      </c>
      <c r="AP1146" s="90" t="s">
        <v>89</v>
      </c>
      <c r="AQ1146" s="90" t="s">
        <v>90</v>
      </c>
      <c r="AR1146" s="90" t="s">
        <v>90</v>
      </c>
      <c r="AS1146" s="90" t="s">
        <v>91</v>
      </c>
      <c r="AT1146" s="90" t="s">
        <v>92</v>
      </c>
      <c r="AU1146" s="90" t="s">
        <v>92</v>
      </c>
      <c r="AV1146" s="90" t="s">
        <v>93</v>
      </c>
      <c r="AW1146" s="90" t="s">
        <v>11934</v>
      </c>
      <c r="AX1146" s="90" t="s">
        <v>11935</v>
      </c>
      <c r="AY1146" s="90" t="s">
        <v>11936</v>
      </c>
      <c r="AZ1146" s="90" t="s">
        <v>11935</v>
      </c>
      <c r="BA1146" s="90" t="s">
        <v>97</v>
      </c>
      <c r="BB1146" s="90" t="s">
        <v>11937</v>
      </c>
      <c r="BC1146" s="90" t="s">
        <v>99</v>
      </c>
      <c r="BD1146" s="90" t="s">
        <v>100</v>
      </c>
      <c r="BE1146" s="90" t="s">
        <v>61</v>
      </c>
      <c r="BF1146" s="90" t="s">
        <v>119</v>
      </c>
      <c r="BG1146" s="90" t="s">
        <v>101</v>
      </c>
    </row>
    <row r="1147" s="85" customFormat="1" ht="19" customHeight="1" spans="1:59">
      <c r="A1147" s="90" t="s">
        <v>694</v>
      </c>
      <c r="B1147" s="90" t="s">
        <v>695</v>
      </c>
      <c r="C1147" s="90" t="s">
        <v>845</v>
      </c>
      <c r="D1147" s="90" t="s">
        <v>846</v>
      </c>
      <c r="E1147" s="90" t="s">
        <v>847</v>
      </c>
      <c r="F1147" s="90" t="s">
        <v>5769</v>
      </c>
      <c r="G1147" s="90" t="s">
        <v>5770</v>
      </c>
      <c r="H1147" s="90" t="s">
        <v>369</v>
      </c>
      <c r="I1147" s="90" t="s">
        <v>11938</v>
      </c>
      <c r="J1147" s="90" t="s">
        <v>11939</v>
      </c>
      <c r="K1147" s="90" t="s">
        <v>2027</v>
      </c>
      <c r="L1147" s="90" t="s">
        <v>73</v>
      </c>
      <c r="M1147" s="90" t="s">
        <v>773</v>
      </c>
      <c r="N1147" s="90" t="s">
        <v>11940</v>
      </c>
      <c r="O1147" s="90" t="s">
        <v>1739</v>
      </c>
      <c r="P1147" s="90" t="s">
        <v>1740</v>
      </c>
      <c r="Q1147" s="90" t="s">
        <v>377</v>
      </c>
      <c r="R1147" s="90" t="s">
        <v>378</v>
      </c>
      <c r="S1147" s="90" t="s">
        <v>11941</v>
      </c>
      <c r="T1147" s="90" t="s">
        <v>119</v>
      </c>
      <c r="U1147" s="15">
        <v>0</v>
      </c>
      <c r="V1147" s="15">
        <v>146906</v>
      </c>
      <c r="W1147" s="15">
        <v>41855</v>
      </c>
      <c r="X1147" s="15">
        <v>5695</v>
      </c>
      <c r="Y1147" s="90" t="s">
        <v>143</v>
      </c>
      <c r="Z1147" s="90" t="s">
        <v>83</v>
      </c>
      <c r="AA1147" s="90" t="s">
        <v>84</v>
      </c>
      <c r="AB1147" s="90" t="s">
        <v>2151</v>
      </c>
      <c r="AC1147" s="90" t="s">
        <v>121</v>
      </c>
      <c r="AD1147" s="90" t="s">
        <v>87</v>
      </c>
      <c r="AE1147" s="90" t="s">
        <v>61</v>
      </c>
      <c r="AF1147" s="90" t="s">
        <v>61</v>
      </c>
      <c r="AG1147" s="90" t="s">
        <v>89</v>
      </c>
      <c r="AH1147" s="90" t="s">
        <v>89</v>
      </c>
      <c r="AI1147" s="90" t="s">
        <v>89</v>
      </c>
      <c r="AJ1147" s="90" t="s">
        <v>89</v>
      </c>
      <c r="AK1147" s="90" t="s">
        <v>89</v>
      </c>
      <c r="AL1147" s="90" t="s">
        <v>89</v>
      </c>
      <c r="AM1147" s="90" t="s">
        <v>89</v>
      </c>
      <c r="AN1147" s="90" t="s">
        <v>89</v>
      </c>
      <c r="AO1147" s="90" t="s">
        <v>89</v>
      </c>
      <c r="AP1147" s="90" t="s">
        <v>89</v>
      </c>
      <c r="AQ1147" s="90" t="s">
        <v>90</v>
      </c>
      <c r="AR1147" s="90" t="s">
        <v>90</v>
      </c>
      <c r="AS1147" s="90" t="s">
        <v>91</v>
      </c>
      <c r="AT1147" s="90" t="s">
        <v>92</v>
      </c>
      <c r="AU1147" s="90" t="s">
        <v>92</v>
      </c>
      <c r="AV1147" s="90" t="s">
        <v>93</v>
      </c>
      <c r="AW1147" s="90" t="s">
        <v>856</v>
      </c>
      <c r="AX1147" s="90" t="s">
        <v>11942</v>
      </c>
      <c r="AY1147" s="90" t="s">
        <v>858</v>
      </c>
      <c r="AZ1147" s="90" t="s">
        <v>11942</v>
      </c>
      <c r="BA1147" s="90" t="s">
        <v>215</v>
      </c>
      <c r="BB1147" s="90" t="s">
        <v>11943</v>
      </c>
      <c r="BC1147" s="90" t="s">
        <v>99</v>
      </c>
      <c r="BD1147" s="90" t="s">
        <v>150</v>
      </c>
      <c r="BE1147" s="90" t="s">
        <v>61</v>
      </c>
      <c r="BF1147" s="90" t="s">
        <v>119</v>
      </c>
      <c r="BG1147" s="90" t="s">
        <v>101</v>
      </c>
    </row>
    <row r="1148" s="85" customFormat="1" ht="19" customHeight="1" spans="1:59">
      <c r="A1148" s="90" t="s">
        <v>441</v>
      </c>
      <c r="B1148" s="90" t="s">
        <v>442</v>
      </c>
      <c r="C1148" s="90" t="s">
        <v>3810</v>
      </c>
      <c r="D1148" s="90" t="s">
        <v>3811</v>
      </c>
      <c r="E1148" s="90" t="s">
        <v>11944</v>
      </c>
      <c r="F1148" s="90" t="s">
        <v>5974</v>
      </c>
      <c r="G1148" s="90" t="s">
        <v>447</v>
      </c>
      <c r="H1148" s="90" t="s">
        <v>109</v>
      </c>
      <c r="I1148" s="90" t="s">
        <v>11945</v>
      </c>
      <c r="J1148" s="90" t="s">
        <v>11946</v>
      </c>
      <c r="K1148" s="90" t="s">
        <v>11947</v>
      </c>
      <c r="L1148" s="90" t="s">
        <v>73</v>
      </c>
      <c r="M1148" s="90" t="s">
        <v>4428</v>
      </c>
      <c r="N1148" s="90" t="s">
        <v>2206</v>
      </c>
      <c r="O1148" s="90" t="s">
        <v>115</v>
      </c>
      <c r="P1148" s="90" t="s">
        <v>116</v>
      </c>
      <c r="Q1148" s="90" t="s">
        <v>117</v>
      </c>
      <c r="R1148" s="90" t="s">
        <v>116</v>
      </c>
      <c r="S1148" s="90" t="s">
        <v>11948</v>
      </c>
      <c r="T1148" s="90" t="s">
        <v>380</v>
      </c>
      <c r="U1148" s="15">
        <v>0</v>
      </c>
      <c r="V1148" s="15">
        <v>25000</v>
      </c>
      <c r="W1148" s="15">
        <v>20000</v>
      </c>
      <c r="X1148" s="15">
        <v>11000</v>
      </c>
      <c r="Y1148" s="90" t="s">
        <v>82</v>
      </c>
      <c r="Z1148" s="90" t="s">
        <v>83</v>
      </c>
      <c r="AA1148" s="90" t="s">
        <v>84</v>
      </c>
      <c r="AB1148" s="90" t="s">
        <v>11949</v>
      </c>
      <c r="AC1148" s="90" t="s">
        <v>211</v>
      </c>
      <c r="AD1148" s="90" t="s">
        <v>87</v>
      </c>
      <c r="AE1148" s="90" t="s">
        <v>61</v>
      </c>
      <c r="AF1148" s="90" t="s">
        <v>61</v>
      </c>
      <c r="AG1148" s="90" t="s">
        <v>89</v>
      </c>
      <c r="AH1148" s="90" t="s">
        <v>89</v>
      </c>
      <c r="AI1148" s="90" t="s">
        <v>89</v>
      </c>
      <c r="AJ1148" s="90" t="s">
        <v>89</v>
      </c>
      <c r="AK1148" s="90" t="s">
        <v>89</v>
      </c>
      <c r="AL1148" s="90" t="s">
        <v>89</v>
      </c>
      <c r="AM1148" s="90" t="s">
        <v>89</v>
      </c>
      <c r="AN1148" s="90" t="s">
        <v>89</v>
      </c>
      <c r="AO1148" s="90" t="s">
        <v>89</v>
      </c>
      <c r="AP1148" s="90" t="s">
        <v>89</v>
      </c>
      <c r="AQ1148" s="90" t="s">
        <v>90</v>
      </c>
      <c r="AR1148" s="90" t="s">
        <v>90</v>
      </c>
      <c r="AS1148" s="90" t="s">
        <v>91</v>
      </c>
      <c r="AT1148" s="90" t="s">
        <v>92</v>
      </c>
      <c r="AU1148" s="90" t="s">
        <v>92</v>
      </c>
      <c r="AV1148" s="90" t="s">
        <v>93</v>
      </c>
      <c r="AW1148" s="90" t="s">
        <v>11950</v>
      </c>
      <c r="AX1148" s="90" t="s">
        <v>11951</v>
      </c>
      <c r="AY1148" s="90" t="s">
        <v>11952</v>
      </c>
      <c r="AZ1148" s="90" t="s">
        <v>11951</v>
      </c>
      <c r="BA1148" s="90" t="s">
        <v>97</v>
      </c>
      <c r="BB1148" s="90" t="s">
        <v>11953</v>
      </c>
      <c r="BC1148" s="90" t="s">
        <v>99</v>
      </c>
      <c r="BD1148" s="90" t="s">
        <v>100</v>
      </c>
      <c r="BE1148" s="90" t="s">
        <v>61</v>
      </c>
      <c r="BF1148" s="90" t="s">
        <v>380</v>
      </c>
      <c r="BG1148" s="90" t="s">
        <v>101</v>
      </c>
    </row>
    <row r="1149" s="85" customFormat="1" ht="19" customHeight="1" spans="1:59">
      <c r="A1149" s="90" t="s">
        <v>458</v>
      </c>
      <c r="B1149" s="90" t="s">
        <v>459</v>
      </c>
      <c r="C1149" s="90" t="s">
        <v>460</v>
      </c>
      <c r="D1149" s="90" t="s">
        <v>461</v>
      </c>
      <c r="E1149" s="90" t="s">
        <v>11954</v>
      </c>
      <c r="F1149" s="90" t="s">
        <v>4604</v>
      </c>
      <c r="G1149" s="90" t="s">
        <v>2461</v>
      </c>
      <c r="H1149" s="90" t="s">
        <v>109</v>
      </c>
      <c r="I1149" s="90" t="s">
        <v>11955</v>
      </c>
      <c r="J1149" s="90" t="s">
        <v>11956</v>
      </c>
      <c r="K1149" s="90" t="s">
        <v>11957</v>
      </c>
      <c r="L1149" s="90" t="s">
        <v>73</v>
      </c>
      <c r="M1149" s="90" t="s">
        <v>810</v>
      </c>
      <c r="N1149" s="90" t="s">
        <v>4828</v>
      </c>
      <c r="O1149" s="90" t="s">
        <v>1537</v>
      </c>
      <c r="P1149" s="90" t="s">
        <v>1538</v>
      </c>
      <c r="Q1149" s="90" t="s">
        <v>206</v>
      </c>
      <c r="R1149" s="90" t="s">
        <v>207</v>
      </c>
      <c r="S1149" s="90" t="s">
        <v>11958</v>
      </c>
      <c r="T1149" s="90" t="s">
        <v>119</v>
      </c>
      <c r="U1149" s="15">
        <v>0</v>
      </c>
      <c r="V1149" s="15">
        <v>80000</v>
      </c>
      <c r="W1149" s="15">
        <v>30000</v>
      </c>
      <c r="X1149" s="15">
        <v>10000</v>
      </c>
      <c r="Y1149" s="90" t="s">
        <v>143</v>
      </c>
      <c r="Z1149" s="90" t="s">
        <v>83</v>
      </c>
      <c r="AA1149" s="90" t="s">
        <v>84</v>
      </c>
      <c r="AB1149" s="90" t="s">
        <v>11959</v>
      </c>
      <c r="AC1149" s="90" t="s">
        <v>359</v>
      </c>
      <c r="AD1149" s="90" t="s">
        <v>87</v>
      </c>
      <c r="AE1149" s="90" t="s">
        <v>61</v>
      </c>
      <c r="AF1149" s="90" t="s">
        <v>61</v>
      </c>
      <c r="AG1149" s="90" t="s">
        <v>89</v>
      </c>
      <c r="AH1149" s="90" t="s">
        <v>89</v>
      </c>
      <c r="AI1149" s="90" t="s">
        <v>89</v>
      </c>
      <c r="AJ1149" s="90" t="s">
        <v>89</v>
      </c>
      <c r="AK1149" s="90" t="s">
        <v>89</v>
      </c>
      <c r="AL1149" s="90" t="s">
        <v>89</v>
      </c>
      <c r="AM1149" s="90" t="s">
        <v>89</v>
      </c>
      <c r="AN1149" s="90" t="s">
        <v>89</v>
      </c>
      <c r="AO1149" s="90" t="s">
        <v>89</v>
      </c>
      <c r="AP1149" s="90" t="s">
        <v>89</v>
      </c>
      <c r="AQ1149" s="90" t="s">
        <v>90</v>
      </c>
      <c r="AR1149" s="90" t="s">
        <v>90</v>
      </c>
      <c r="AS1149" s="90" t="s">
        <v>91</v>
      </c>
      <c r="AT1149" s="90" t="s">
        <v>92</v>
      </c>
      <c r="AU1149" s="90" t="s">
        <v>92</v>
      </c>
      <c r="AV1149" s="90" t="s">
        <v>93</v>
      </c>
      <c r="AW1149" s="90" t="s">
        <v>11960</v>
      </c>
      <c r="AX1149" s="90" t="s">
        <v>11961</v>
      </c>
      <c r="AY1149" s="90" t="s">
        <v>11962</v>
      </c>
      <c r="AZ1149" s="90" t="s">
        <v>11961</v>
      </c>
      <c r="BA1149" s="90" t="s">
        <v>97</v>
      </c>
      <c r="BB1149" s="90" t="s">
        <v>11963</v>
      </c>
      <c r="BC1149" s="90" t="s">
        <v>99</v>
      </c>
      <c r="BD1149" s="90" t="s">
        <v>150</v>
      </c>
      <c r="BE1149" s="90" t="s">
        <v>61</v>
      </c>
      <c r="BF1149" s="90" t="s">
        <v>119</v>
      </c>
      <c r="BG1149" s="90" t="s">
        <v>101</v>
      </c>
    </row>
    <row r="1150" s="85" customFormat="1" ht="19" customHeight="1" spans="1:59">
      <c r="A1150" s="90" t="s">
        <v>102</v>
      </c>
      <c r="B1150" s="90" t="s">
        <v>103</v>
      </c>
      <c r="C1150" s="90" t="s">
        <v>4432</v>
      </c>
      <c r="D1150" s="90" t="s">
        <v>4433</v>
      </c>
      <c r="E1150" s="90" t="s">
        <v>11964</v>
      </c>
      <c r="F1150" s="90" t="s">
        <v>11965</v>
      </c>
      <c r="G1150" s="90" t="s">
        <v>3881</v>
      </c>
      <c r="H1150" s="90" t="s">
        <v>2291</v>
      </c>
      <c r="I1150" s="90" t="s">
        <v>11966</v>
      </c>
      <c r="J1150" s="90" t="s">
        <v>11967</v>
      </c>
      <c r="K1150" s="90" t="s">
        <v>11968</v>
      </c>
      <c r="L1150" s="90" t="s">
        <v>73</v>
      </c>
      <c r="M1150" s="90" t="s">
        <v>341</v>
      </c>
      <c r="N1150" s="90" t="s">
        <v>2206</v>
      </c>
      <c r="O1150" s="90" t="s">
        <v>2295</v>
      </c>
      <c r="P1150" s="90" t="s">
        <v>2296</v>
      </c>
      <c r="Q1150" s="90" t="s">
        <v>11291</v>
      </c>
      <c r="R1150" s="90" t="s">
        <v>11292</v>
      </c>
      <c r="S1150" s="90" t="s">
        <v>11969</v>
      </c>
      <c r="T1150" s="90" t="s">
        <v>119</v>
      </c>
      <c r="U1150" s="15">
        <v>0</v>
      </c>
      <c r="V1150" s="15">
        <v>20000</v>
      </c>
      <c r="W1150" s="15">
        <v>15000</v>
      </c>
      <c r="X1150" s="15">
        <v>14000</v>
      </c>
      <c r="Y1150" s="90" t="s">
        <v>82</v>
      </c>
      <c r="Z1150" s="90" t="s">
        <v>83</v>
      </c>
      <c r="AA1150" s="90" t="s">
        <v>84</v>
      </c>
      <c r="AB1150" s="90" t="s">
        <v>11970</v>
      </c>
      <c r="AC1150" s="90" t="s">
        <v>359</v>
      </c>
      <c r="AD1150" s="90" t="s">
        <v>87</v>
      </c>
      <c r="AE1150" s="90" t="s">
        <v>61</v>
      </c>
      <c r="AF1150" s="90" t="s">
        <v>61</v>
      </c>
      <c r="AG1150" s="90" t="s">
        <v>89</v>
      </c>
      <c r="AH1150" s="90" t="s">
        <v>89</v>
      </c>
      <c r="AI1150" s="90" t="s">
        <v>89</v>
      </c>
      <c r="AJ1150" s="90" t="s">
        <v>88</v>
      </c>
      <c r="AK1150" s="90" t="s">
        <v>89</v>
      </c>
      <c r="AL1150" s="90" t="s">
        <v>89</v>
      </c>
      <c r="AM1150" s="90" t="s">
        <v>89</v>
      </c>
      <c r="AN1150" s="90" t="s">
        <v>89</v>
      </c>
      <c r="AO1150" s="90" t="s">
        <v>88</v>
      </c>
      <c r="AP1150" s="90" t="s">
        <v>89</v>
      </c>
      <c r="AQ1150" s="90" t="s">
        <v>90</v>
      </c>
      <c r="AR1150" s="90" t="s">
        <v>90</v>
      </c>
      <c r="AS1150" s="90" t="s">
        <v>91</v>
      </c>
      <c r="AT1150" s="90" t="s">
        <v>92</v>
      </c>
      <c r="AU1150" s="90" t="s">
        <v>92</v>
      </c>
      <c r="AV1150" s="90" t="s">
        <v>93</v>
      </c>
      <c r="AW1150" s="90" t="s">
        <v>11971</v>
      </c>
      <c r="AX1150" s="90" t="s">
        <v>11972</v>
      </c>
      <c r="AY1150" s="90" t="s">
        <v>11973</v>
      </c>
      <c r="AZ1150" s="90" t="s">
        <v>11972</v>
      </c>
      <c r="BA1150" s="90" t="s">
        <v>97</v>
      </c>
      <c r="BB1150" s="90" t="s">
        <v>11974</v>
      </c>
      <c r="BC1150" s="90" t="s">
        <v>99</v>
      </c>
      <c r="BD1150" s="90" t="s">
        <v>100</v>
      </c>
      <c r="BE1150" s="90" t="s">
        <v>61</v>
      </c>
      <c r="BF1150" s="90" t="s">
        <v>119</v>
      </c>
      <c r="BG1150" s="90" t="s">
        <v>101</v>
      </c>
    </row>
    <row r="1151" s="85" customFormat="1" ht="19" customHeight="1" spans="1:59">
      <c r="A1151" s="90" t="s">
        <v>485</v>
      </c>
      <c r="B1151" s="90" t="s">
        <v>486</v>
      </c>
      <c r="C1151" s="90" t="s">
        <v>1215</v>
      </c>
      <c r="D1151" s="90" t="s">
        <v>1216</v>
      </c>
      <c r="E1151" s="90" t="s">
        <v>11975</v>
      </c>
      <c r="F1151" s="90" t="s">
        <v>3213</v>
      </c>
      <c r="G1151" s="90" t="s">
        <v>3601</v>
      </c>
      <c r="H1151" s="90" t="s">
        <v>109</v>
      </c>
      <c r="I1151" s="90" t="s">
        <v>11976</v>
      </c>
      <c r="J1151" s="90" t="s">
        <v>11977</v>
      </c>
      <c r="K1151" s="90" t="s">
        <v>11978</v>
      </c>
      <c r="L1151" s="90" t="s">
        <v>73</v>
      </c>
      <c r="M1151" s="90" t="s">
        <v>74</v>
      </c>
      <c r="N1151" s="90" t="s">
        <v>1276</v>
      </c>
      <c r="O1151" s="90" t="s">
        <v>1848</v>
      </c>
      <c r="P1151" s="90" t="s">
        <v>1849</v>
      </c>
      <c r="Q1151" s="90" t="s">
        <v>1850</v>
      </c>
      <c r="R1151" s="90" t="s">
        <v>1849</v>
      </c>
      <c r="S1151" s="90" t="s">
        <v>11979</v>
      </c>
      <c r="T1151" s="90" t="s">
        <v>119</v>
      </c>
      <c r="U1151" s="15">
        <v>0</v>
      </c>
      <c r="V1151" s="15">
        <v>4554</v>
      </c>
      <c r="W1151" s="15">
        <v>3000</v>
      </c>
      <c r="X1151" s="15">
        <v>1000</v>
      </c>
      <c r="Y1151" s="90" t="s">
        <v>82</v>
      </c>
      <c r="Z1151" s="90" t="s">
        <v>83</v>
      </c>
      <c r="AA1151" s="90" t="s">
        <v>84</v>
      </c>
      <c r="AB1151" s="90" t="s">
        <v>11980</v>
      </c>
      <c r="AC1151" s="90" t="s">
        <v>121</v>
      </c>
      <c r="AD1151" s="90" t="s">
        <v>87</v>
      </c>
      <c r="AE1151" s="90" t="s">
        <v>61</v>
      </c>
      <c r="AF1151" s="90" t="s">
        <v>61</v>
      </c>
      <c r="AG1151" s="90" t="s">
        <v>89</v>
      </c>
      <c r="AH1151" s="90" t="s">
        <v>89</v>
      </c>
      <c r="AI1151" s="90" t="s">
        <v>88</v>
      </c>
      <c r="AJ1151" s="90" t="s">
        <v>88</v>
      </c>
      <c r="AK1151" s="90" t="s">
        <v>88</v>
      </c>
      <c r="AL1151" s="90" t="s">
        <v>89</v>
      </c>
      <c r="AM1151" s="90" t="s">
        <v>88</v>
      </c>
      <c r="AN1151" s="90" t="s">
        <v>88</v>
      </c>
      <c r="AO1151" s="90" t="s">
        <v>88</v>
      </c>
      <c r="AP1151" s="90" t="s">
        <v>89</v>
      </c>
      <c r="AQ1151" s="90" t="s">
        <v>90</v>
      </c>
      <c r="AR1151" s="90" t="s">
        <v>90</v>
      </c>
      <c r="AS1151" s="90" t="s">
        <v>91</v>
      </c>
      <c r="AT1151" s="90" t="s">
        <v>92</v>
      </c>
      <c r="AU1151" s="90" t="s">
        <v>92</v>
      </c>
      <c r="AV1151" s="90" t="s">
        <v>93</v>
      </c>
      <c r="AW1151" s="90" t="s">
        <v>11981</v>
      </c>
      <c r="AX1151" s="90" t="s">
        <v>11982</v>
      </c>
      <c r="AY1151" s="90" t="s">
        <v>11983</v>
      </c>
      <c r="AZ1151" s="90" t="s">
        <v>11982</v>
      </c>
      <c r="BA1151" s="90" t="s">
        <v>97</v>
      </c>
      <c r="BB1151" s="90" t="s">
        <v>11984</v>
      </c>
      <c r="BC1151" s="90" t="s">
        <v>99</v>
      </c>
      <c r="BD1151" s="90" t="s">
        <v>100</v>
      </c>
      <c r="BE1151" s="90" t="s">
        <v>61</v>
      </c>
      <c r="BF1151" s="90" t="s">
        <v>119</v>
      </c>
      <c r="BG1151" s="90" t="s">
        <v>101</v>
      </c>
    </row>
    <row r="1152" s="85" customFormat="1" ht="19" customHeight="1" spans="1:59">
      <c r="A1152" s="90" t="s">
        <v>151</v>
      </c>
      <c r="B1152" s="90" t="s">
        <v>152</v>
      </c>
      <c r="C1152" s="90" t="s">
        <v>153</v>
      </c>
      <c r="D1152" s="90" t="s">
        <v>154</v>
      </c>
      <c r="E1152" s="90" t="s">
        <v>6753</v>
      </c>
      <c r="F1152" s="90" t="s">
        <v>1818</v>
      </c>
      <c r="G1152" s="90" t="s">
        <v>1819</v>
      </c>
      <c r="H1152" s="90" t="s">
        <v>109</v>
      </c>
      <c r="I1152" s="90" t="s">
        <v>11985</v>
      </c>
      <c r="J1152" s="90" t="s">
        <v>11986</v>
      </c>
      <c r="K1152" s="90" t="s">
        <v>11987</v>
      </c>
      <c r="L1152" s="90" t="s">
        <v>73</v>
      </c>
      <c r="M1152" s="90" t="s">
        <v>3280</v>
      </c>
      <c r="N1152" s="90" t="s">
        <v>203</v>
      </c>
      <c r="O1152" s="90" t="s">
        <v>431</v>
      </c>
      <c r="P1152" s="90" t="s">
        <v>432</v>
      </c>
      <c r="Q1152" s="90" t="s">
        <v>433</v>
      </c>
      <c r="R1152" s="90" t="s">
        <v>434</v>
      </c>
      <c r="S1152" s="90" t="s">
        <v>11988</v>
      </c>
      <c r="T1152" s="90" t="s">
        <v>262</v>
      </c>
      <c r="U1152" s="15">
        <v>0</v>
      </c>
      <c r="V1152" s="15">
        <v>37575</v>
      </c>
      <c r="W1152" s="15">
        <v>24000</v>
      </c>
      <c r="X1152" s="15">
        <v>12000</v>
      </c>
      <c r="Y1152" s="90" t="s">
        <v>143</v>
      </c>
      <c r="Z1152" s="90" t="s">
        <v>83</v>
      </c>
      <c r="AA1152" s="90" t="s">
        <v>84</v>
      </c>
      <c r="AB1152" s="90" t="s">
        <v>6758</v>
      </c>
      <c r="AC1152" s="90" t="s">
        <v>145</v>
      </c>
      <c r="AD1152" s="90" t="s">
        <v>87</v>
      </c>
      <c r="AE1152" s="90" t="s">
        <v>61</v>
      </c>
      <c r="AF1152" s="90" t="s">
        <v>61</v>
      </c>
      <c r="AG1152" s="90" t="s">
        <v>89</v>
      </c>
      <c r="AH1152" s="90" t="s">
        <v>89</v>
      </c>
      <c r="AI1152" s="90" t="s">
        <v>89</v>
      </c>
      <c r="AJ1152" s="90" t="s">
        <v>89</v>
      </c>
      <c r="AK1152" s="90" t="s">
        <v>89</v>
      </c>
      <c r="AL1152" s="90" t="s">
        <v>89</v>
      </c>
      <c r="AM1152" s="90" t="s">
        <v>89</v>
      </c>
      <c r="AN1152" s="90" t="s">
        <v>89</v>
      </c>
      <c r="AO1152" s="90" t="s">
        <v>89</v>
      </c>
      <c r="AP1152" s="90" t="s">
        <v>89</v>
      </c>
      <c r="AQ1152" s="90" t="s">
        <v>90</v>
      </c>
      <c r="AR1152" s="90" t="s">
        <v>90</v>
      </c>
      <c r="AS1152" s="90" t="s">
        <v>91</v>
      </c>
      <c r="AT1152" s="90" t="s">
        <v>92</v>
      </c>
      <c r="AU1152" s="90" t="s">
        <v>92</v>
      </c>
      <c r="AV1152" s="90" t="s">
        <v>93</v>
      </c>
      <c r="AW1152" s="90" t="s">
        <v>6759</v>
      </c>
      <c r="AX1152" s="90" t="s">
        <v>11989</v>
      </c>
      <c r="AY1152" s="90" t="s">
        <v>6761</v>
      </c>
      <c r="AZ1152" s="90" t="s">
        <v>11989</v>
      </c>
      <c r="BA1152" s="90" t="s">
        <v>97</v>
      </c>
      <c r="BB1152" s="90" t="s">
        <v>11990</v>
      </c>
      <c r="BC1152" s="90" t="s">
        <v>99</v>
      </c>
      <c r="BD1152" s="90" t="s">
        <v>150</v>
      </c>
      <c r="BE1152" s="90" t="s">
        <v>61</v>
      </c>
      <c r="BF1152" s="90" t="s">
        <v>262</v>
      </c>
      <c r="BG1152" s="90" t="s">
        <v>101</v>
      </c>
    </row>
    <row r="1153" s="85" customFormat="1" ht="19" customHeight="1" spans="1:59">
      <c r="A1153" s="90" t="s">
        <v>126</v>
      </c>
      <c r="B1153" s="90" t="s">
        <v>127</v>
      </c>
      <c r="C1153" s="90" t="s">
        <v>5176</v>
      </c>
      <c r="D1153" s="90" t="s">
        <v>5177</v>
      </c>
      <c r="E1153" s="90" t="s">
        <v>5178</v>
      </c>
      <c r="F1153" s="90" t="s">
        <v>5179</v>
      </c>
      <c r="G1153" s="90" t="s">
        <v>5180</v>
      </c>
      <c r="H1153" s="90" t="s">
        <v>539</v>
      </c>
      <c r="I1153" s="90" t="s">
        <v>11991</v>
      </c>
      <c r="J1153" s="90" t="s">
        <v>11992</v>
      </c>
      <c r="K1153" s="90" t="s">
        <v>11993</v>
      </c>
      <c r="L1153" s="90" t="s">
        <v>73</v>
      </c>
      <c r="M1153" s="90" t="s">
        <v>8225</v>
      </c>
      <c r="N1153" s="90" t="s">
        <v>575</v>
      </c>
      <c r="O1153" s="90" t="s">
        <v>398</v>
      </c>
      <c r="P1153" s="90" t="s">
        <v>399</v>
      </c>
      <c r="Q1153" s="90" t="s">
        <v>240</v>
      </c>
      <c r="R1153" s="90" t="s">
        <v>241</v>
      </c>
      <c r="S1153" s="90" t="s">
        <v>11994</v>
      </c>
      <c r="T1153" s="90" t="s">
        <v>119</v>
      </c>
      <c r="U1153" s="15">
        <v>0</v>
      </c>
      <c r="V1153" s="15">
        <v>108000</v>
      </c>
      <c r="W1153" s="15">
        <v>75600</v>
      </c>
      <c r="X1153" s="15">
        <v>30000</v>
      </c>
      <c r="Y1153" s="90" t="s">
        <v>143</v>
      </c>
      <c r="Z1153" s="90" t="s">
        <v>83</v>
      </c>
      <c r="AA1153" s="90" t="s">
        <v>84</v>
      </c>
      <c r="AB1153" s="90" t="s">
        <v>5189</v>
      </c>
      <c r="AC1153" s="90" t="s">
        <v>359</v>
      </c>
      <c r="AD1153" s="90" t="s">
        <v>87</v>
      </c>
      <c r="AE1153" s="90" t="s">
        <v>61</v>
      </c>
      <c r="AF1153" s="90" t="s">
        <v>61</v>
      </c>
      <c r="AG1153" s="90" t="s">
        <v>89</v>
      </c>
      <c r="AH1153" s="90" t="s">
        <v>89</v>
      </c>
      <c r="AI1153" s="90" t="s">
        <v>89</v>
      </c>
      <c r="AJ1153" s="90" t="s">
        <v>89</v>
      </c>
      <c r="AK1153" s="90" t="s">
        <v>89</v>
      </c>
      <c r="AL1153" s="90" t="s">
        <v>89</v>
      </c>
      <c r="AM1153" s="90" t="s">
        <v>89</v>
      </c>
      <c r="AN1153" s="90" t="s">
        <v>89</v>
      </c>
      <c r="AO1153" s="90" t="s">
        <v>89</v>
      </c>
      <c r="AP1153" s="90" t="s">
        <v>89</v>
      </c>
      <c r="AQ1153" s="90" t="s">
        <v>90</v>
      </c>
      <c r="AR1153" s="90" t="s">
        <v>90</v>
      </c>
      <c r="AS1153" s="90" t="s">
        <v>91</v>
      </c>
      <c r="AT1153" s="90" t="s">
        <v>92</v>
      </c>
      <c r="AU1153" s="90" t="s">
        <v>92</v>
      </c>
      <c r="AV1153" s="90" t="s">
        <v>93</v>
      </c>
      <c r="AW1153" s="90" t="s">
        <v>5190</v>
      </c>
      <c r="AX1153" s="90" t="s">
        <v>11995</v>
      </c>
      <c r="AY1153" s="90" t="s">
        <v>5192</v>
      </c>
      <c r="AZ1153" s="90" t="s">
        <v>11995</v>
      </c>
      <c r="BA1153" s="90" t="s">
        <v>97</v>
      </c>
      <c r="BB1153" s="90" t="s">
        <v>11996</v>
      </c>
      <c r="BC1153" s="90" t="s">
        <v>99</v>
      </c>
      <c r="BD1153" s="90" t="s">
        <v>150</v>
      </c>
      <c r="BE1153" s="90" t="s">
        <v>61</v>
      </c>
      <c r="BF1153" s="90" t="s">
        <v>119</v>
      </c>
      <c r="BG1153" s="90" t="s">
        <v>101</v>
      </c>
    </row>
    <row r="1154" s="85" customFormat="1" ht="19" customHeight="1" spans="1:59">
      <c r="A1154" s="90" t="s">
        <v>458</v>
      </c>
      <c r="B1154" s="90" t="s">
        <v>459</v>
      </c>
      <c r="C1154" s="90" t="s">
        <v>1077</v>
      </c>
      <c r="D1154" s="90" t="s">
        <v>1078</v>
      </c>
      <c r="E1154" s="90" t="s">
        <v>1079</v>
      </c>
      <c r="F1154" s="90" t="s">
        <v>1080</v>
      </c>
      <c r="G1154" s="90" t="s">
        <v>464</v>
      </c>
      <c r="H1154" s="90" t="s">
        <v>69</v>
      </c>
      <c r="I1154" s="90" t="s">
        <v>11997</v>
      </c>
      <c r="J1154" s="90" t="s">
        <v>11998</v>
      </c>
      <c r="K1154" s="90" t="s">
        <v>11999</v>
      </c>
      <c r="L1154" s="90" t="s">
        <v>73</v>
      </c>
      <c r="M1154" s="90" t="s">
        <v>184</v>
      </c>
      <c r="N1154" s="90" t="s">
        <v>811</v>
      </c>
      <c r="O1154" s="90" t="s">
        <v>76</v>
      </c>
      <c r="P1154" s="90" t="s">
        <v>77</v>
      </c>
      <c r="Q1154" s="90" t="s">
        <v>277</v>
      </c>
      <c r="R1154" s="90" t="s">
        <v>278</v>
      </c>
      <c r="S1154" s="90" t="s">
        <v>12000</v>
      </c>
      <c r="T1154" s="90" t="s">
        <v>328</v>
      </c>
      <c r="U1154" s="15">
        <v>0</v>
      </c>
      <c r="V1154" s="15">
        <v>0</v>
      </c>
      <c r="W1154" s="15">
        <v>28983</v>
      </c>
      <c r="X1154" s="15">
        <v>28983</v>
      </c>
      <c r="Y1154" s="90" t="s">
        <v>82</v>
      </c>
      <c r="Z1154" s="90" t="s">
        <v>83</v>
      </c>
      <c r="AA1154" s="90" t="s">
        <v>84</v>
      </c>
      <c r="AB1154" s="90" t="s">
        <v>1080</v>
      </c>
      <c r="AC1154" s="90" t="s">
        <v>191</v>
      </c>
      <c r="AD1154" s="90" t="s">
        <v>87</v>
      </c>
      <c r="AE1154" s="90" t="s">
        <v>61</v>
      </c>
      <c r="AF1154" s="90" t="s">
        <v>61</v>
      </c>
      <c r="AG1154" s="90" t="s">
        <v>89</v>
      </c>
      <c r="AH1154" s="90" t="s">
        <v>88</v>
      </c>
      <c r="AI1154" s="90" t="s">
        <v>88</v>
      </c>
      <c r="AJ1154" s="90" t="s">
        <v>88</v>
      </c>
      <c r="AK1154" s="90" t="s">
        <v>88</v>
      </c>
      <c r="AL1154" s="90" t="s">
        <v>88</v>
      </c>
      <c r="AM1154" s="90" t="s">
        <v>88</v>
      </c>
      <c r="AN1154" s="90" t="s">
        <v>88</v>
      </c>
      <c r="AO1154" s="90" t="s">
        <v>88</v>
      </c>
      <c r="AP1154" s="90" t="s">
        <v>89</v>
      </c>
      <c r="AQ1154" s="90" t="s">
        <v>90</v>
      </c>
      <c r="AR1154" s="90" t="s">
        <v>90</v>
      </c>
      <c r="AS1154" s="90" t="s">
        <v>91</v>
      </c>
      <c r="AT1154" s="90" t="s">
        <v>92</v>
      </c>
      <c r="AU1154" s="90" t="s">
        <v>92</v>
      </c>
      <c r="AV1154" s="90" t="s">
        <v>93</v>
      </c>
      <c r="AW1154" s="90" t="s">
        <v>1084</v>
      </c>
      <c r="AX1154" s="90" t="s">
        <v>12001</v>
      </c>
      <c r="AY1154" s="90" t="s">
        <v>1086</v>
      </c>
      <c r="AZ1154" s="90" t="s">
        <v>12001</v>
      </c>
      <c r="BA1154" s="90" t="s">
        <v>97</v>
      </c>
      <c r="BB1154" s="90" t="s">
        <v>12002</v>
      </c>
      <c r="BC1154" s="90" t="s">
        <v>99</v>
      </c>
      <c r="BD1154" s="90" t="s">
        <v>100</v>
      </c>
      <c r="BE1154" s="90" t="s">
        <v>61</v>
      </c>
      <c r="BF1154" s="90" t="s">
        <v>328</v>
      </c>
      <c r="BG1154" s="90" t="s">
        <v>101</v>
      </c>
    </row>
    <row r="1155" s="85" customFormat="1" ht="19" customHeight="1" spans="1:59">
      <c r="A1155" s="90" t="s">
        <v>102</v>
      </c>
      <c r="B1155" s="90" t="s">
        <v>103</v>
      </c>
      <c r="C1155" s="90" t="s">
        <v>921</v>
      </c>
      <c r="D1155" s="90" t="s">
        <v>922</v>
      </c>
      <c r="E1155" s="90" t="s">
        <v>12003</v>
      </c>
      <c r="F1155" s="90" t="s">
        <v>12004</v>
      </c>
      <c r="G1155" s="90" t="s">
        <v>6965</v>
      </c>
      <c r="H1155" s="90" t="s">
        <v>1571</v>
      </c>
      <c r="I1155" s="90" t="s">
        <v>12005</v>
      </c>
      <c r="J1155" s="90" t="s">
        <v>12006</v>
      </c>
      <c r="K1155" s="90" t="s">
        <v>12007</v>
      </c>
      <c r="L1155" s="90" t="s">
        <v>73</v>
      </c>
      <c r="M1155" s="90" t="s">
        <v>356</v>
      </c>
      <c r="N1155" s="90" t="s">
        <v>163</v>
      </c>
      <c r="O1155" s="90" t="s">
        <v>949</v>
      </c>
      <c r="P1155" s="90" t="s">
        <v>950</v>
      </c>
      <c r="Q1155" s="90" t="s">
        <v>3226</v>
      </c>
      <c r="R1155" s="90" t="s">
        <v>3227</v>
      </c>
      <c r="S1155" s="90" t="s">
        <v>12008</v>
      </c>
      <c r="T1155" s="90" t="s">
        <v>119</v>
      </c>
      <c r="U1155" s="15">
        <v>0</v>
      </c>
      <c r="V1155" s="15">
        <v>35032</v>
      </c>
      <c r="W1155" s="15">
        <v>12000</v>
      </c>
      <c r="X1155" s="15">
        <v>10000</v>
      </c>
      <c r="Y1155" s="90" t="s">
        <v>82</v>
      </c>
      <c r="Z1155" s="90" t="s">
        <v>83</v>
      </c>
      <c r="AA1155" s="90" t="s">
        <v>84</v>
      </c>
      <c r="AB1155" s="90" t="s">
        <v>12009</v>
      </c>
      <c r="AC1155" s="90" t="s">
        <v>121</v>
      </c>
      <c r="AD1155" s="90" t="s">
        <v>87</v>
      </c>
      <c r="AE1155" s="90" t="s">
        <v>61</v>
      </c>
      <c r="AF1155" s="90" t="s">
        <v>61</v>
      </c>
      <c r="AG1155" s="90" t="s">
        <v>89</v>
      </c>
      <c r="AH1155" s="90" t="s">
        <v>89</v>
      </c>
      <c r="AI1155" s="90" t="s">
        <v>89</v>
      </c>
      <c r="AJ1155" s="90" t="s">
        <v>88</v>
      </c>
      <c r="AK1155" s="90" t="s">
        <v>89</v>
      </c>
      <c r="AL1155" s="90" t="s">
        <v>89</v>
      </c>
      <c r="AM1155" s="90" t="s">
        <v>89</v>
      </c>
      <c r="AN1155" s="90" t="s">
        <v>89</v>
      </c>
      <c r="AO1155" s="90" t="s">
        <v>89</v>
      </c>
      <c r="AP1155" s="90" t="s">
        <v>89</v>
      </c>
      <c r="AQ1155" s="90" t="s">
        <v>90</v>
      </c>
      <c r="AR1155" s="90" t="s">
        <v>90</v>
      </c>
      <c r="AS1155" s="90" t="s">
        <v>91</v>
      </c>
      <c r="AT1155" s="90" t="s">
        <v>92</v>
      </c>
      <c r="AU1155" s="90" t="s">
        <v>92</v>
      </c>
      <c r="AV1155" s="90" t="s">
        <v>93</v>
      </c>
      <c r="AW1155" s="90" t="s">
        <v>12010</v>
      </c>
      <c r="AX1155" s="90" t="s">
        <v>12011</v>
      </c>
      <c r="AY1155" s="90" t="s">
        <v>12012</v>
      </c>
      <c r="AZ1155" s="90" t="s">
        <v>12011</v>
      </c>
      <c r="BA1155" s="90" t="s">
        <v>97</v>
      </c>
      <c r="BB1155" s="90" t="s">
        <v>12013</v>
      </c>
      <c r="BC1155" s="90" t="s">
        <v>99</v>
      </c>
      <c r="BD1155" s="90" t="s">
        <v>100</v>
      </c>
      <c r="BE1155" s="90" t="s">
        <v>61</v>
      </c>
      <c r="BF1155" s="90" t="s">
        <v>119</v>
      </c>
      <c r="BG1155" s="90" t="s">
        <v>101</v>
      </c>
    </row>
    <row r="1156" s="85" customFormat="1" ht="19" customHeight="1" spans="1:59">
      <c r="A1156" s="90" t="s">
        <v>441</v>
      </c>
      <c r="B1156" s="90" t="s">
        <v>442</v>
      </c>
      <c r="C1156" s="90" t="s">
        <v>4676</v>
      </c>
      <c r="D1156" s="90" t="s">
        <v>4677</v>
      </c>
      <c r="E1156" s="90" t="s">
        <v>12014</v>
      </c>
      <c r="F1156" s="90" t="s">
        <v>12015</v>
      </c>
      <c r="G1156" s="90" t="s">
        <v>3814</v>
      </c>
      <c r="H1156" s="90" t="s">
        <v>1299</v>
      </c>
      <c r="I1156" s="90" t="s">
        <v>12016</v>
      </c>
      <c r="J1156" s="90" t="s">
        <v>12017</v>
      </c>
      <c r="K1156" s="90" t="s">
        <v>12018</v>
      </c>
      <c r="L1156" s="90" t="s">
        <v>73</v>
      </c>
      <c r="M1156" s="90" t="s">
        <v>3716</v>
      </c>
      <c r="N1156" s="90" t="s">
        <v>1276</v>
      </c>
      <c r="O1156" s="90" t="s">
        <v>1726</v>
      </c>
      <c r="P1156" s="90" t="s">
        <v>1727</v>
      </c>
      <c r="Q1156" s="90" t="s">
        <v>1728</v>
      </c>
      <c r="R1156" s="90" t="s">
        <v>1307</v>
      </c>
      <c r="S1156" s="90" t="s">
        <v>12019</v>
      </c>
      <c r="T1156" s="90" t="s">
        <v>119</v>
      </c>
      <c r="U1156" s="15">
        <v>0</v>
      </c>
      <c r="V1156" s="15">
        <v>80000</v>
      </c>
      <c r="W1156" s="15">
        <v>50000</v>
      </c>
      <c r="X1156" s="15">
        <v>10000</v>
      </c>
      <c r="Y1156" s="90" t="s">
        <v>143</v>
      </c>
      <c r="Z1156" s="90" t="s">
        <v>83</v>
      </c>
      <c r="AA1156" s="90" t="s">
        <v>84</v>
      </c>
      <c r="AB1156" s="90" t="s">
        <v>12020</v>
      </c>
      <c r="AC1156" s="90" t="s">
        <v>211</v>
      </c>
      <c r="AD1156" s="90" t="s">
        <v>87</v>
      </c>
      <c r="AE1156" s="90" t="s">
        <v>61</v>
      </c>
      <c r="AF1156" s="90" t="s">
        <v>61</v>
      </c>
      <c r="AG1156" s="90" t="s">
        <v>89</v>
      </c>
      <c r="AH1156" s="90" t="s">
        <v>89</v>
      </c>
      <c r="AI1156" s="90" t="s">
        <v>89</v>
      </c>
      <c r="AJ1156" s="90" t="s">
        <v>89</v>
      </c>
      <c r="AK1156" s="90" t="s">
        <v>89</v>
      </c>
      <c r="AL1156" s="90" t="s">
        <v>89</v>
      </c>
      <c r="AM1156" s="90" t="s">
        <v>89</v>
      </c>
      <c r="AN1156" s="90" t="s">
        <v>89</v>
      </c>
      <c r="AO1156" s="90" t="s">
        <v>89</v>
      </c>
      <c r="AP1156" s="90" t="s">
        <v>89</v>
      </c>
      <c r="AQ1156" s="90" t="s">
        <v>90</v>
      </c>
      <c r="AR1156" s="90" t="s">
        <v>90</v>
      </c>
      <c r="AS1156" s="90" t="s">
        <v>91</v>
      </c>
      <c r="AT1156" s="90" t="s">
        <v>92</v>
      </c>
      <c r="AU1156" s="90" t="s">
        <v>92</v>
      </c>
      <c r="AV1156" s="90" t="s">
        <v>93</v>
      </c>
      <c r="AW1156" s="90" t="s">
        <v>12021</v>
      </c>
      <c r="AX1156" s="90" t="s">
        <v>12022</v>
      </c>
      <c r="AY1156" s="90" t="s">
        <v>12023</v>
      </c>
      <c r="AZ1156" s="90" t="s">
        <v>12022</v>
      </c>
      <c r="BA1156" s="90" t="s">
        <v>215</v>
      </c>
      <c r="BB1156" s="90" t="s">
        <v>12024</v>
      </c>
      <c r="BC1156" s="90" t="s">
        <v>99</v>
      </c>
      <c r="BD1156" s="90" t="s">
        <v>150</v>
      </c>
      <c r="BE1156" s="90" t="s">
        <v>61</v>
      </c>
      <c r="BF1156" s="90" t="s">
        <v>119</v>
      </c>
      <c r="BG1156" s="90" t="s">
        <v>101</v>
      </c>
    </row>
    <row r="1157" s="85" customFormat="1" ht="19" customHeight="1" spans="1:59">
      <c r="A1157" s="90" t="s">
        <v>226</v>
      </c>
      <c r="B1157" s="90" t="s">
        <v>227</v>
      </c>
      <c r="C1157" s="90" t="s">
        <v>406</v>
      </c>
      <c r="D1157" s="90" t="s">
        <v>407</v>
      </c>
      <c r="E1157" s="90" t="s">
        <v>12025</v>
      </c>
      <c r="F1157" s="90" t="s">
        <v>2173</v>
      </c>
      <c r="G1157" s="90" t="s">
        <v>2174</v>
      </c>
      <c r="H1157" s="90" t="s">
        <v>1299</v>
      </c>
      <c r="I1157" s="90" t="s">
        <v>12026</v>
      </c>
      <c r="J1157" s="90" t="s">
        <v>12027</v>
      </c>
      <c r="K1157" s="90" t="s">
        <v>12028</v>
      </c>
      <c r="L1157" s="90" t="s">
        <v>73</v>
      </c>
      <c r="M1157" s="90" t="s">
        <v>5919</v>
      </c>
      <c r="N1157" s="90" t="s">
        <v>1276</v>
      </c>
      <c r="O1157" s="90" t="s">
        <v>2764</v>
      </c>
      <c r="P1157" s="90" t="s">
        <v>2765</v>
      </c>
      <c r="Q1157" s="90" t="s">
        <v>1306</v>
      </c>
      <c r="R1157" s="90" t="s">
        <v>1307</v>
      </c>
      <c r="S1157" s="90" t="s">
        <v>12029</v>
      </c>
      <c r="T1157" s="90" t="s">
        <v>119</v>
      </c>
      <c r="U1157" s="15">
        <v>0</v>
      </c>
      <c r="V1157" s="15">
        <v>155000</v>
      </c>
      <c r="W1157" s="15">
        <v>110000</v>
      </c>
      <c r="X1157" s="15">
        <v>66000</v>
      </c>
      <c r="Y1157" s="90" t="s">
        <v>143</v>
      </c>
      <c r="Z1157" s="90" t="s">
        <v>83</v>
      </c>
      <c r="AA1157" s="90" t="s">
        <v>84</v>
      </c>
      <c r="AB1157" s="90" t="s">
        <v>12030</v>
      </c>
      <c r="AC1157" s="90" t="s">
        <v>211</v>
      </c>
      <c r="AD1157" s="90" t="s">
        <v>87</v>
      </c>
      <c r="AE1157" s="90" t="s">
        <v>61</v>
      </c>
      <c r="AF1157" s="90" t="s">
        <v>61</v>
      </c>
      <c r="AG1157" s="90" t="s">
        <v>89</v>
      </c>
      <c r="AH1157" s="90" t="s">
        <v>89</v>
      </c>
      <c r="AI1157" s="90" t="s">
        <v>89</v>
      </c>
      <c r="AJ1157" s="90" t="s">
        <v>89</v>
      </c>
      <c r="AK1157" s="90" t="s">
        <v>89</v>
      </c>
      <c r="AL1157" s="90" t="s">
        <v>89</v>
      </c>
      <c r="AM1157" s="90" t="s">
        <v>89</v>
      </c>
      <c r="AN1157" s="90" t="s">
        <v>89</v>
      </c>
      <c r="AO1157" s="90" t="s">
        <v>89</v>
      </c>
      <c r="AP1157" s="90" t="s">
        <v>89</v>
      </c>
      <c r="AQ1157" s="90" t="s">
        <v>90</v>
      </c>
      <c r="AR1157" s="90" t="s">
        <v>90</v>
      </c>
      <c r="AS1157" s="90" t="s">
        <v>91</v>
      </c>
      <c r="AT1157" s="90" t="s">
        <v>92</v>
      </c>
      <c r="AU1157" s="90" t="s">
        <v>92</v>
      </c>
      <c r="AV1157" s="90" t="s">
        <v>93</v>
      </c>
      <c r="AW1157" s="90" t="s">
        <v>12031</v>
      </c>
      <c r="AX1157" s="90" t="s">
        <v>12032</v>
      </c>
      <c r="AY1157" s="90" t="s">
        <v>12033</v>
      </c>
      <c r="AZ1157" s="90" t="s">
        <v>12032</v>
      </c>
      <c r="BA1157" s="90" t="s">
        <v>97</v>
      </c>
      <c r="BB1157" s="90" t="s">
        <v>12034</v>
      </c>
      <c r="BC1157" s="90" t="s">
        <v>99</v>
      </c>
      <c r="BD1157" s="90" t="s">
        <v>150</v>
      </c>
      <c r="BE1157" s="90" t="s">
        <v>61</v>
      </c>
      <c r="BF1157" s="90" t="s">
        <v>119</v>
      </c>
      <c r="BG1157" s="90" t="s">
        <v>101</v>
      </c>
    </row>
    <row r="1158" s="85" customFormat="1" ht="19" customHeight="1" spans="1:59">
      <c r="A1158" s="90" t="s">
        <v>419</v>
      </c>
      <c r="B1158" s="90" t="s">
        <v>420</v>
      </c>
      <c r="C1158" s="90" t="s">
        <v>3839</v>
      </c>
      <c r="D1158" s="90" t="s">
        <v>3840</v>
      </c>
      <c r="E1158" s="90" t="s">
        <v>6218</v>
      </c>
      <c r="F1158" s="90" t="s">
        <v>6219</v>
      </c>
      <c r="G1158" s="90" t="s">
        <v>2447</v>
      </c>
      <c r="H1158" s="90" t="s">
        <v>369</v>
      </c>
      <c r="I1158" s="90" t="s">
        <v>12035</v>
      </c>
      <c r="J1158" s="90" t="s">
        <v>12036</v>
      </c>
      <c r="K1158" s="90" t="s">
        <v>12037</v>
      </c>
      <c r="L1158" s="90" t="s">
        <v>73</v>
      </c>
      <c r="M1158" s="90" t="s">
        <v>823</v>
      </c>
      <c r="N1158" s="90" t="s">
        <v>527</v>
      </c>
      <c r="O1158" s="90" t="s">
        <v>375</v>
      </c>
      <c r="P1158" s="90" t="s">
        <v>376</v>
      </c>
      <c r="Q1158" s="90" t="s">
        <v>377</v>
      </c>
      <c r="R1158" s="90" t="s">
        <v>378</v>
      </c>
      <c r="S1158" s="90" t="s">
        <v>12038</v>
      </c>
      <c r="T1158" s="90" t="s">
        <v>262</v>
      </c>
      <c r="U1158" s="15">
        <v>0</v>
      </c>
      <c r="V1158" s="15">
        <v>43000</v>
      </c>
      <c r="W1158" s="15">
        <v>30467</v>
      </c>
      <c r="X1158" s="15">
        <v>11467</v>
      </c>
      <c r="Y1158" s="90" t="s">
        <v>82</v>
      </c>
      <c r="Z1158" s="90" t="s">
        <v>83</v>
      </c>
      <c r="AA1158" s="90" t="s">
        <v>84</v>
      </c>
      <c r="AB1158" s="90" t="s">
        <v>6224</v>
      </c>
      <c r="AC1158" s="90" t="s">
        <v>145</v>
      </c>
      <c r="AD1158" s="90" t="s">
        <v>87</v>
      </c>
      <c r="AE1158" s="90" t="s">
        <v>61</v>
      </c>
      <c r="AF1158" s="90" t="s">
        <v>61</v>
      </c>
      <c r="AG1158" s="90" t="s">
        <v>89</v>
      </c>
      <c r="AH1158" s="90" t="s">
        <v>89</v>
      </c>
      <c r="AI1158" s="90" t="s">
        <v>89</v>
      </c>
      <c r="AJ1158" s="90" t="s">
        <v>88</v>
      </c>
      <c r="AK1158" s="90" t="s">
        <v>89</v>
      </c>
      <c r="AL1158" s="90" t="s">
        <v>88</v>
      </c>
      <c r="AM1158" s="90" t="s">
        <v>88</v>
      </c>
      <c r="AN1158" s="90" t="s">
        <v>88</v>
      </c>
      <c r="AO1158" s="90" t="s">
        <v>88</v>
      </c>
      <c r="AP1158" s="90" t="s">
        <v>89</v>
      </c>
      <c r="AQ1158" s="90" t="s">
        <v>90</v>
      </c>
      <c r="AR1158" s="90" t="s">
        <v>90</v>
      </c>
      <c r="AS1158" s="90" t="s">
        <v>91</v>
      </c>
      <c r="AT1158" s="90" t="s">
        <v>92</v>
      </c>
      <c r="AU1158" s="90" t="s">
        <v>92</v>
      </c>
      <c r="AV1158" s="90" t="s">
        <v>93</v>
      </c>
      <c r="AW1158" s="90" t="s">
        <v>6225</v>
      </c>
      <c r="AX1158" s="90" t="s">
        <v>12039</v>
      </c>
      <c r="AY1158" s="90" t="s">
        <v>6227</v>
      </c>
      <c r="AZ1158" s="90" t="s">
        <v>12039</v>
      </c>
      <c r="BA1158" s="90" t="s">
        <v>215</v>
      </c>
      <c r="BB1158" s="90" t="s">
        <v>12040</v>
      </c>
      <c r="BC1158" s="90" t="s">
        <v>99</v>
      </c>
      <c r="BD1158" s="90" t="s">
        <v>100</v>
      </c>
      <c r="BE1158" s="90" t="s">
        <v>61</v>
      </c>
      <c r="BF1158" s="90" t="s">
        <v>262</v>
      </c>
      <c r="BG1158" s="90" t="s">
        <v>101</v>
      </c>
    </row>
    <row r="1159" s="85" customFormat="1" ht="19" customHeight="1" spans="1:59">
      <c r="A1159" s="90" t="s">
        <v>387</v>
      </c>
      <c r="B1159" s="90" t="s">
        <v>388</v>
      </c>
      <c r="C1159" s="90" t="s">
        <v>3722</v>
      </c>
      <c r="D1159" s="90" t="s">
        <v>3723</v>
      </c>
      <c r="E1159" s="90" t="s">
        <v>5048</v>
      </c>
      <c r="F1159" s="90" t="s">
        <v>5049</v>
      </c>
      <c r="G1159" s="90" t="s">
        <v>5050</v>
      </c>
      <c r="H1159" s="90" t="s">
        <v>539</v>
      </c>
      <c r="I1159" s="90" t="s">
        <v>12041</v>
      </c>
      <c r="J1159" s="90" t="s">
        <v>12042</v>
      </c>
      <c r="K1159" s="90" t="s">
        <v>12043</v>
      </c>
      <c r="L1159" s="90" t="s">
        <v>73</v>
      </c>
      <c r="M1159" s="90" t="s">
        <v>3885</v>
      </c>
      <c r="N1159" s="90" t="s">
        <v>4303</v>
      </c>
      <c r="O1159" s="90" t="s">
        <v>238</v>
      </c>
      <c r="P1159" s="90" t="s">
        <v>239</v>
      </c>
      <c r="Q1159" s="90" t="s">
        <v>240</v>
      </c>
      <c r="R1159" s="90" t="s">
        <v>241</v>
      </c>
      <c r="S1159" s="90" t="s">
        <v>12044</v>
      </c>
      <c r="T1159" s="90" t="s">
        <v>380</v>
      </c>
      <c r="U1159" s="15">
        <v>0</v>
      </c>
      <c r="V1159" s="15">
        <v>70000</v>
      </c>
      <c r="W1159" s="15">
        <v>40000</v>
      </c>
      <c r="X1159" s="15">
        <v>6500</v>
      </c>
      <c r="Y1159" s="90" t="s">
        <v>143</v>
      </c>
      <c r="Z1159" s="90" t="s">
        <v>83</v>
      </c>
      <c r="AA1159" s="90" t="s">
        <v>84</v>
      </c>
      <c r="AB1159" s="90" t="s">
        <v>5056</v>
      </c>
      <c r="AC1159" s="90" t="s">
        <v>145</v>
      </c>
      <c r="AD1159" s="90" t="s">
        <v>87</v>
      </c>
      <c r="AE1159" s="90" t="s">
        <v>61</v>
      </c>
      <c r="AF1159" s="90" t="s">
        <v>61</v>
      </c>
      <c r="AG1159" s="90" t="s">
        <v>89</v>
      </c>
      <c r="AH1159" s="90" t="s">
        <v>89</v>
      </c>
      <c r="AI1159" s="90" t="s">
        <v>88</v>
      </c>
      <c r="AJ1159" s="90" t="s">
        <v>89</v>
      </c>
      <c r="AK1159" s="90" t="s">
        <v>89</v>
      </c>
      <c r="AL1159" s="90" t="s">
        <v>89</v>
      </c>
      <c r="AM1159" s="90" t="s">
        <v>89</v>
      </c>
      <c r="AN1159" s="90" t="s">
        <v>88</v>
      </c>
      <c r="AO1159" s="90" t="s">
        <v>88</v>
      </c>
      <c r="AP1159" s="90" t="s">
        <v>89</v>
      </c>
      <c r="AQ1159" s="90" t="s">
        <v>90</v>
      </c>
      <c r="AR1159" s="90" t="s">
        <v>90</v>
      </c>
      <c r="AS1159" s="90" t="s">
        <v>91</v>
      </c>
      <c r="AT1159" s="90" t="s">
        <v>92</v>
      </c>
      <c r="AU1159" s="90" t="s">
        <v>92</v>
      </c>
      <c r="AV1159" s="90" t="s">
        <v>93</v>
      </c>
      <c r="AW1159" s="90" t="s">
        <v>5057</v>
      </c>
      <c r="AX1159" s="90" t="s">
        <v>12045</v>
      </c>
      <c r="AY1159" s="90" t="s">
        <v>5059</v>
      </c>
      <c r="AZ1159" s="90" t="s">
        <v>12045</v>
      </c>
      <c r="BA1159" s="90" t="s">
        <v>97</v>
      </c>
      <c r="BB1159" s="90" t="s">
        <v>12046</v>
      </c>
      <c r="BC1159" s="90" t="s">
        <v>99</v>
      </c>
      <c r="BD1159" s="90" t="s">
        <v>150</v>
      </c>
      <c r="BE1159" s="90" t="s">
        <v>61</v>
      </c>
      <c r="BF1159" s="90" t="s">
        <v>380</v>
      </c>
      <c r="BG1159" s="90" t="s">
        <v>101</v>
      </c>
    </row>
    <row r="1160" s="85" customFormat="1" ht="19" customHeight="1" spans="1:59">
      <c r="A1160" s="90" t="s">
        <v>267</v>
      </c>
      <c r="B1160" s="90" t="s">
        <v>268</v>
      </c>
      <c r="C1160" s="90" t="s">
        <v>6063</v>
      </c>
      <c r="D1160" s="90" t="s">
        <v>6064</v>
      </c>
      <c r="E1160" s="90" t="s">
        <v>12047</v>
      </c>
      <c r="F1160" s="90" t="s">
        <v>12048</v>
      </c>
      <c r="G1160" s="90" t="s">
        <v>3523</v>
      </c>
      <c r="H1160" s="90" t="s">
        <v>539</v>
      </c>
      <c r="I1160" s="90" t="s">
        <v>12049</v>
      </c>
      <c r="J1160" s="90" t="s">
        <v>12050</v>
      </c>
      <c r="K1160" s="90" t="s">
        <v>12051</v>
      </c>
      <c r="L1160" s="90" t="s">
        <v>73</v>
      </c>
      <c r="M1160" s="90" t="s">
        <v>1115</v>
      </c>
      <c r="N1160" s="90" t="s">
        <v>1276</v>
      </c>
      <c r="O1160" s="90" t="s">
        <v>1875</v>
      </c>
      <c r="P1160" s="90" t="s">
        <v>1876</v>
      </c>
      <c r="Q1160" s="90" t="s">
        <v>1877</v>
      </c>
      <c r="R1160" s="90" t="s">
        <v>1878</v>
      </c>
      <c r="S1160" s="90" t="s">
        <v>12052</v>
      </c>
      <c r="T1160" s="90" t="s">
        <v>380</v>
      </c>
      <c r="U1160" s="15">
        <v>0</v>
      </c>
      <c r="V1160" s="15">
        <v>12467</v>
      </c>
      <c r="W1160" s="15">
        <v>7000</v>
      </c>
      <c r="X1160" s="15">
        <v>1220</v>
      </c>
      <c r="Y1160" s="90" t="s">
        <v>143</v>
      </c>
      <c r="Z1160" s="90" t="s">
        <v>83</v>
      </c>
      <c r="AA1160" s="90" t="s">
        <v>84</v>
      </c>
      <c r="AB1160" s="90" t="s">
        <v>12053</v>
      </c>
      <c r="AC1160" s="90" t="s">
        <v>121</v>
      </c>
      <c r="AD1160" s="90" t="s">
        <v>87</v>
      </c>
      <c r="AE1160" s="90" t="s">
        <v>61</v>
      </c>
      <c r="AF1160" s="90" t="s">
        <v>61</v>
      </c>
      <c r="AG1160" s="90" t="s">
        <v>89</v>
      </c>
      <c r="AH1160" s="90" t="s">
        <v>89</v>
      </c>
      <c r="AI1160" s="90" t="s">
        <v>89</v>
      </c>
      <c r="AJ1160" s="90" t="s">
        <v>89</v>
      </c>
      <c r="AK1160" s="90" t="s">
        <v>89</v>
      </c>
      <c r="AL1160" s="90" t="s">
        <v>89</v>
      </c>
      <c r="AM1160" s="90" t="s">
        <v>89</v>
      </c>
      <c r="AN1160" s="90" t="s">
        <v>89</v>
      </c>
      <c r="AO1160" s="90" t="s">
        <v>89</v>
      </c>
      <c r="AP1160" s="90" t="s">
        <v>89</v>
      </c>
      <c r="AQ1160" s="90" t="s">
        <v>90</v>
      </c>
      <c r="AR1160" s="90" t="s">
        <v>90</v>
      </c>
      <c r="AS1160" s="90" t="s">
        <v>91</v>
      </c>
      <c r="AT1160" s="90" t="s">
        <v>92</v>
      </c>
      <c r="AU1160" s="90" t="s">
        <v>92</v>
      </c>
      <c r="AV1160" s="90" t="s">
        <v>93</v>
      </c>
      <c r="AW1160" s="90" t="s">
        <v>12054</v>
      </c>
      <c r="AX1160" s="90" t="s">
        <v>12055</v>
      </c>
      <c r="AY1160" s="90" t="s">
        <v>12056</v>
      </c>
      <c r="AZ1160" s="90" t="s">
        <v>12055</v>
      </c>
      <c r="BA1160" s="90" t="s">
        <v>97</v>
      </c>
      <c r="BB1160" s="90" t="s">
        <v>12057</v>
      </c>
      <c r="BC1160" s="90" t="s">
        <v>99</v>
      </c>
      <c r="BD1160" s="90" t="s">
        <v>150</v>
      </c>
      <c r="BE1160" s="90" t="s">
        <v>61</v>
      </c>
      <c r="BF1160" s="90" t="s">
        <v>380</v>
      </c>
      <c r="BG1160" s="90" t="s">
        <v>101</v>
      </c>
    </row>
    <row r="1161" s="85" customFormat="1" ht="19" customHeight="1" spans="1:59">
      <c r="A1161" s="90" t="s">
        <v>226</v>
      </c>
      <c r="B1161" s="90" t="s">
        <v>227</v>
      </c>
      <c r="C1161" s="90" t="s">
        <v>1512</v>
      </c>
      <c r="D1161" s="90" t="s">
        <v>1513</v>
      </c>
      <c r="E1161" s="90" t="s">
        <v>12058</v>
      </c>
      <c r="F1161" s="90" t="s">
        <v>12059</v>
      </c>
      <c r="G1161" s="90" t="s">
        <v>2174</v>
      </c>
      <c r="H1161" s="90" t="s">
        <v>1299</v>
      </c>
      <c r="I1161" s="90" t="s">
        <v>12060</v>
      </c>
      <c r="J1161" s="90" t="s">
        <v>12061</v>
      </c>
      <c r="K1161" s="90" t="s">
        <v>12062</v>
      </c>
      <c r="L1161" s="90" t="s">
        <v>73</v>
      </c>
      <c r="M1161" s="90" t="s">
        <v>74</v>
      </c>
      <c r="N1161" s="90" t="s">
        <v>2596</v>
      </c>
      <c r="O1161" s="90" t="s">
        <v>1726</v>
      </c>
      <c r="P1161" s="90" t="s">
        <v>1727</v>
      </c>
      <c r="Q1161" s="90" t="s">
        <v>1728</v>
      </c>
      <c r="R1161" s="90" t="s">
        <v>1307</v>
      </c>
      <c r="S1161" s="90" t="s">
        <v>12063</v>
      </c>
      <c r="T1161" s="90" t="s">
        <v>119</v>
      </c>
      <c r="U1161" s="15">
        <v>0</v>
      </c>
      <c r="V1161" s="15">
        <v>6500</v>
      </c>
      <c r="W1161" s="15">
        <v>5000</v>
      </c>
      <c r="X1161" s="15">
        <v>2000</v>
      </c>
      <c r="Y1161" s="90" t="s">
        <v>82</v>
      </c>
      <c r="Z1161" s="90" t="s">
        <v>83</v>
      </c>
      <c r="AA1161" s="90" t="s">
        <v>84</v>
      </c>
      <c r="AB1161" s="90" t="s">
        <v>5564</v>
      </c>
      <c r="AC1161" s="90" t="s">
        <v>211</v>
      </c>
      <c r="AD1161" s="90" t="s">
        <v>87</v>
      </c>
      <c r="AE1161" s="90" t="s">
        <v>61</v>
      </c>
      <c r="AF1161" s="90" t="s">
        <v>61</v>
      </c>
      <c r="AG1161" s="90" t="s">
        <v>89</v>
      </c>
      <c r="AH1161" s="90" t="s">
        <v>89</v>
      </c>
      <c r="AI1161" s="90" t="s">
        <v>88</v>
      </c>
      <c r="AJ1161" s="90" t="s">
        <v>88</v>
      </c>
      <c r="AK1161" s="90" t="s">
        <v>88</v>
      </c>
      <c r="AL1161" s="90" t="s">
        <v>88</v>
      </c>
      <c r="AM1161" s="90" t="s">
        <v>88</v>
      </c>
      <c r="AN1161" s="90" t="s">
        <v>88</v>
      </c>
      <c r="AO1161" s="90" t="s">
        <v>88</v>
      </c>
      <c r="AP1161" s="90" t="s">
        <v>89</v>
      </c>
      <c r="AQ1161" s="90" t="s">
        <v>90</v>
      </c>
      <c r="AR1161" s="90" t="s">
        <v>90</v>
      </c>
      <c r="AS1161" s="90" t="s">
        <v>91</v>
      </c>
      <c r="AT1161" s="90" t="s">
        <v>92</v>
      </c>
      <c r="AU1161" s="90" t="s">
        <v>92</v>
      </c>
      <c r="AV1161" s="90" t="s">
        <v>93</v>
      </c>
      <c r="AW1161" s="90" t="s">
        <v>12064</v>
      </c>
      <c r="AX1161" s="90" t="s">
        <v>12065</v>
      </c>
      <c r="AY1161" s="90" t="s">
        <v>3921</v>
      </c>
      <c r="AZ1161" s="90" t="s">
        <v>12065</v>
      </c>
      <c r="BA1161" s="90" t="s">
        <v>97</v>
      </c>
      <c r="BB1161" s="90" t="s">
        <v>12066</v>
      </c>
      <c r="BC1161" s="90" t="s">
        <v>99</v>
      </c>
      <c r="BD1161" s="90" t="s">
        <v>100</v>
      </c>
      <c r="BE1161" s="90" t="s">
        <v>61</v>
      </c>
      <c r="BF1161" s="90" t="s">
        <v>119</v>
      </c>
      <c r="BG1161" s="90" t="s">
        <v>101</v>
      </c>
    </row>
    <row r="1162" s="85" customFormat="1" ht="19" customHeight="1" spans="1:59">
      <c r="A1162" s="90" t="s">
        <v>1564</v>
      </c>
      <c r="B1162" s="90" t="s">
        <v>1565</v>
      </c>
      <c r="C1162" s="90" t="s">
        <v>6419</v>
      </c>
      <c r="D1162" s="90" t="s">
        <v>6420</v>
      </c>
      <c r="E1162" s="90" t="s">
        <v>6421</v>
      </c>
      <c r="F1162" s="90" t="s">
        <v>6422</v>
      </c>
      <c r="G1162" s="90" t="s">
        <v>1890</v>
      </c>
      <c r="H1162" s="90" t="s">
        <v>109</v>
      </c>
      <c r="I1162" s="90" t="s">
        <v>12067</v>
      </c>
      <c r="J1162" s="90" t="s">
        <v>12068</v>
      </c>
      <c r="K1162" s="90" t="s">
        <v>12069</v>
      </c>
      <c r="L1162" s="90" t="s">
        <v>73</v>
      </c>
      <c r="M1162" s="90" t="s">
        <v>6947</v>
      </c>
      <c r="N1162" s="90" t="s">
        <v>203</v>
      </c>
      <c r="O1162" s="90" t="s">
        <v>204</v>
      </c>
      <c r="P1162" s="90" t="s">
        <v>205</v>
      </c>
      <c r="Q1162" s="90" t="s">
        <v>140</v>
      </c>
      <c r="R1162" s="90" t="s">
        <v>141</v>
      </c>
      <c r="S1162" s="90" t="s">
        <v>12070</v>
      </c>
      <c r="T1162" s="90" t="s">
        <v>380</v>
      </c>
      <c r="U1162" s="15">
        <v>0</v>
      </c>
      <c r="V1162" s="15">
        <v>2300</v>
      </c>
      <c r="W1162" s="15">
        <v>1000</v>
      </c>
      <c r="X1162" s="15">
        <v>1000</v>
      </c>
      <c r="Y1162" s="90" t="s">
        <v>82</v>
      </c>
      <c r="Z1162" s="90" t="s">
        <v>83</v>
      </c>
      <c r="AA1162" s="90" t="s">
        <v>84</v>
      </c>
      <c r="AB1162" s="90" t="s">
        <v>6422</v>
      </c>
      <c r="AC1162" s="90" t="s">
        <v>211</v>
      </c>
      <c r="AD1162" s="90" t="s">
        <v>87</v>
      </c>
      <c r="AE1162" s="90" t="s">
        <v>61</v>
      </c>
      <c r="AF1162" s="90" t="s">
        <v>61</v>
      </c>
      <c r="AG1162" s="90" t="s">
        <v>89</v>
      </c>
      <c r="AH1162" s="90" t="s">
        <v>89</v>
      </c>
      <c r="AI1162" s="90" t="s">
        <v>88</v>
      </c>
      <c r="AJ1162" s="90" t="s">
        <v>88</v>
      </c>
      <c r="AK1162" s="90" t="s">
        <v>88</v>
      </c>
      <c r="AL1162" s="90" t="s">
        <v>88</v>
      </c>
      <c r="AM1162" s="90" t="s">
        <v>88</v>
      </c>
      <c r="AN1162" s="90" t="s">
        <v>88</v>
      </c>
      <c r="AO1162" s="90" t="s">
        <v>88</v>
      </c>
      <c r="AP1162" s="90" t="s">
        <v>89</v>
      </c>
      <c r="AQ1162" s="90" t="s">
        <v>90</v>
      </c>
      <c r="AR1162" s="90" t="s">
        <v>90</v>
      </c>
      <c r="AS1162" s="90" t="s">
        <v>91</v>
      </c>
      <c r="AT1162" s="90" t="s">
        <v>92</v>
      </c>
      <c r="AU1162" s="90" t="s">
        <v>92</v>
      </c>
      <c r="AV1162" s="90" t="s">
        <v>93</v>
      </c>
      <c r="AW1162" s="90" t="s">
        <v>6427</v>
      </c>
      <c r="AX1162" s="90" t="s">
        <v>12071</v>
      </c>
      <c r="AY1162" s="90" t="s">
        <v>456</v>
      </c>
      <c r="AZ1162" s="90" t="s">
        <v>12071</v>
      </c>
      <c r="BA1162" s="90" t="s">
        <v>97</v>
      </c>
      <c r="BB1162" s="90" t="s">
        <v>12072</v>
      </c>
      <c r="BC1162" s="90" t="s">
        <v>99</v>
      </c>
      <c r="BD1162" s="90" t="s">
        <v>100</v>
      </c>
      <c r="BE1162" s="90" t="s">
        <v>61</v>
      </c>
      <c r="BF1162" s="90" t="s">
        <v>380</v>
      </c>
      <c r="BG1162" s="90" t="s">
        <v>101</v>
      </c>
    </row>
    <row r="1163" s="85" customFormat="1" ht="19" customHeight="1" spans="1:59">
      <c r="A1163" s="90" t="s">
        <v>387</v>
      </c>
      <c r="B1163" s="90" t="s">
        <v>388</v>
      </c>
      <c r="C1163" s="90" t="s">
        <v>3722</v>
      </c>
      <c r="D1163" s="90" t="s">
        <v>3723</v>
      </c>
      <c r="E1163" s="90" t="s">
        <v>5660</v>
      </c>
      <c r="F1163" s="90" t="s">
        <v>5661</v>
      </c>
      <c r="G1163" s="90" t="s">
        <v>4287</v>
      </c>
      <c r="H1163" s="90" t="s">
        <v>1299</v>
      </c>
      <c r="I1163" s="90" t="s">
        <v>12073</v>
      </c>
      <c r="J1163" s="90" t="s">
        <v>12074</v>
      </c>
      <c r="K1163" s="90" t="s">
        <v>12075</v>
      </c>
      <c r="L1163" s="90" t="s">
        <v>73</v>
      </c>
      <c r="M1163" s="90" t="s">
        <v>1699</v>
      </c>
      <c r="N1163" s="90" t="s">
        <v>1116</v>
      </c>
      <c r="O1163" s="90" t="s">
        <v>2764</v>
      </c>
      <c r="P1163" s="90" t="s">
        <v>2765</v>
      </c>
      <c r="Q1163" s="90" t="s">
        <v>1306</v>
      </c>
      <c r="R1163" s="90" t="s">
        <v>1307</v>
      </c>
      <c r="S1163" s="90" t="s">
        <v>12076</v>
      </c>
      <c r="T1163" s="90" t="s">
        <v>119</v>
      </c>
      <c r="U1163" s="15">
        <v>0</v>
      </c>
      <c r="V1163" s="15">
        <v>60000</v>
      </c>
      <c r="W1163" s="15">
        <v>35000</v>
      </c>
      <c r="X1163" s="15">
        <v>10000</v>
      </c>
      <c r="Y1163" s="90" t="s">
        <v>143</v>
      </c>
      <c r="Z1163" s="90" t="s">
        <v>83</v>
      </c>
      <c r="AA1163" s="90" t="s">
        <v>84</v>
      </c>
      <c r="AB1163" s="90" t="s">
        <v>5667</v>
      </c>
      <c r="AC1163" s="90" t="s">
        <v>211</v>
      </c>
      <c r="AD1163" s="90" t="s">
        <v>87</v>
      </c>
      <c r="AE1163" s="90" t="s">
        <v>61</v>
      </c>
      <c r="AF1163" s="90" t="s">
        <v>61</v>
      </c>
      <c r="AG1163" s="90" t="s">
        <v>89</v>
      </c>
      <c r="AH1163" s="90" t="s">
        <v>89</v>
      </c>
      <c r="AI1163" s="90" t="s">
        <v>89</v>
      </c>
      <c r="AJ1163" s="90" t="s">
        <v>89</v>
      </c>
      <c r="AK1163" s="90" t="s">
        <v>89</v>
      </c>
      <c r="AL1163" s="90" t="s">
        <v>89</v>
      </c>
      <c r="AM1163" s="90" t="s">
        <v>89</v>
      </c>
      <c r="AN1163" s="90" t="s">
        <v>89</v>
      </c>
      <c r="AO1163" s="90" t="s">
        <v>89</v>
      </c>
      <c r="AP1163" s="90" t="s">
        <v>89</v>
      </c>
      <c r="AQ1163" s="90" t="s">
        <v>90</v>
      </c>
      <c r="AR1163" s="90" t="s">
        <v>90</v>
      </c>
      <c r="AS1163" s="90" t="s">
        <v>91</v>
      </c>
      <c r="AT1163" s="90" t="s">
        <v>92</v>
      </c>
      <c r="AU1163" s="90" t="s">
        <v>92</v>
      </c>
      <c r="AV1163" s="90" t="s">
        <v>93</v>
      </c>
      <c r="AW1163" s="90" t="s">
        <v>5668</v>
      </c>
      <c r="AX1163" s="90" t="s">
        <v>12077</v>
      </c>
      <c r="AY1163" s="90" t="s">
        <v>5670</v>
      </c>
      <c r="AZ1163" s="90" t="s">
        <v>12077</v>
      </c>
      <c r="BA1163" s="90" t="s">
        <v>97</v>
      </c>
      <c r="BB1163" s="90" t="s">
        <v>12078</v>
      </c>
      <c r="BC1163" s="90" t="s">
        <v>99</v>
      </c>
      <c r="BD1163" s="90" t="s">
        <v>150</v>
      </c>
      <c r="BE1163" s="90" t="s">
        <v>61</v>
      </c>
      <c r="BF1163" s="90" t="s">
        <v>119</v>
      </c>
      <c r="BG1163" s="90" t="s">
        <v>101</v>
      </c>
    </row>
    <row r="1164" s="85" customFormat="1" ht="19" customHeight="1" spans="1:59">
      <c r="A1164" s="90" t="s">
        <v>458</v>
      </c>
      <c r="B1164" s="90" t="s">
        <v>459</v>
      </c>
      <c r="C1164" s="90" t="s">
        <v>460</v>
      </c>
      <c r="D1164" s="90" t="s">
        <v>461</v>
      </c>
      <c r="E1164" s="90" t="s">
        <v>12079</v>
      </c>
      <c r="F1164" s="90" t="s">
        <v>12080</v>
      </c>
      <c r="G1164" s="90" t="s">
        <v>9668</v>
      </c>
      <c r="H1164" s="90" t="s">
        <v>109</v>
      </c>
      <c r="I1164" s="90" t="s">
        <v>12081</v>
      </c>
      <c r="J1164" s="90" t="s">
        <v>12082</v>
      </c>
      <c r="K1164" s="90" t="s">
        <v>12083</v>
      </c>
      <c r="L1164" s="90" t="s">
        <v>73</v>
      </c>
      <c r="M1164" s="90" t="s">
        <v>137</v>
      </c>
      <c r="N1164" s="90" t="s">
        <v>811</v>
      </c>
      <c r="O1164" s="90" t="s">
        <v>204</v>
      </c>
      <c r="P1164" s="90" t="s">
        <v>205</v>
      </c>
      <c r="Q1164" s="90" t="s">
        <v>140</v>
      </c>
      <c r="R1164" s="90" t="s">
        <v>141</v>
      </c>
      <c r="S1164" s="90" t="s">
        <v>12084</v>
      </c>
      <c r="T1164" s="90" t="s">
        <v>380</v>
      </c>
      <c r="U1164" s="15">
        <v>0</v>
      </c>
      <c r="V1164" s="15">
        <v>12700</v>
      </c>
      <c r="W1164" s="15">
        <v>10000</v>
      </c>
      <c r="X1164" s="15">
        <v>5000</v>
      </c>
      <c r="Y1164" s="90" t="s">
        <v>82</v>
      </c>
      <c r="Z1164" s="90" t="s">
        <v>83</v>
      </c>
      <c r="AA1164" s="90" t="s">
        <v>84</v>
      </c>
      <c r="AB1164" s="90" t="s">
        <v>12085</v>
      </c>
      <c r="AC1164" s="90" t="s">
        <v>121</v>
      </c>
      <c r="AD1164" s="90" t="s">
        <v>87</v>
      </c>
      <c r="AE1164" s="90" t="s">
        <v>61</v>
      </c>
      <c r="AF1164" s="90" t="s">
        <v>61</v>
      </c>
      <c r="AG1164" s="90" t="s">
        <v>89</v>
      </c>
      <c r="AH1164" s="90" t="s">
        <v>89</v>
      </c>
      <c r="AI1164" s="90" t="s">
        <v>89</v>
      </c>
      <c r="AJ1164" s="90" t="s">
        <v>89</v>
      </c>
      <c r="AK1164" s="90" t="s">
        <v>89</v>
      </c>
      <c r="AL1164" s="90" t="s">
        <v>89</v>
      </c>
      <c r="AM1164" s="90" t="s">
        <v>89</v>
      </c>
      <c r="AN1164" s="90" t="s">
        <v>89</v>
      </c>
      <c r="AO1164" s="90" t="s">
        <v>89</v>
      </c>
      <c r="AP1164" s="90" t="s">
        <v>89</v>
      </c>
      <c r="AQ1164" s="90" t="s">
        <v>90</v>
      </c>
      <c r="AR1164" s="90" t="s">
        <v>90</v>
      </c>
      <c r="AS1164" s="90" t="s">
        <v>91</v>
      </c>
      <c r="AT1164" s="90" t="s">
        <v>92</v>
      </c>
      <c r="AU1164" s="90" t="s">
        <v>92</v>
      </c>
      <c r="AV1164" s="90" t="s">
        <v>93</v>
      </c>
      <c r="AW1164" s="90" t="s">
        <v>12086</v>
      </c>
      <c r="AX1164" s="90" t="s">
        <v>12087</v>
      </c>
      <c r="AY1164" s="90" t="s">
        <v>12088</v>
      </c>
      <c r="AZ1164" s="90" t="s">
        <v>12087</v>
      </c>
      <c r="BA1164" s="90" t="s">
        <v>97</v>
      </c>
      <c r="BB1164" s="90" t="s">
        <v>12089</v>
      </c>
      <c r="BC1164" s="90" t="s">
        <v>99</v>
      </c>
      <c r="BD1164" s="90" t="s">
        <v>100</v>
      </c>
      <c r="BE1164" s="90" t="s">
        <v>61</v>
      </c>
      <c r="BF1164" s="90" t="s">
        <v>380</v>
      </c>
      <c r="BG1164" s="90" t="s">
        <v>101</v>
      </c>
    </row>
    <row r="1165" s="85" customFormat="1" ht="19" customHeight="1" spans="1:59">
      <c r="A1165" s="90" t="s">
        <v>267</v>
      </c>
      <c r="B1165" s="90" t="s">
        <v>268</v>
      </c>
      <c r="C1165" s="90" t="s">
        <v>6205</v>
      </c>
      <c r="D1165" s="90" t="s">
        <v>6206</v>
      </c>
      <c r="E1165" s="90" t="s">
        <v>6207</v>
      </c>
      <c r="F1165" s="90" t="s">
        <v>12090</v>
      </c>
      <c r="G1165" s="90" t="s">
        <v>287</v>
      </c>
      <c r="H1165" s="90" t="s">
        <v>109</v>
      </c>
      <c r="I1165" s="90" t="s">
        <v>12091</v>
      </c>
      <c r="J1165" s="90" t="s">
        <v>12092</v>
      </c>
      <c r="K1165" s="90" t="s">
        <v>12093</v>
      </c>
      <c r="L1165" s="90" t="s">
        <v>73</v>
      </c>
      <c r="M1165" s="90" t="s">
        <v>373</v>
      </c>
      <c r="N1165" s="90" t="s">
        <v>203</v>
      </c>
      <c r="O1165" s="90" t="s">
        <v>3772</v>
      </c>
      <c r="P1165" s="90" t="s">
        <v>3773</v>
      </c>
      <c r="Q1165" s="90" t="s">
        <v>3774</v>
      </c>
      <c r="R1165" s="90" t="s">
        <v>3773</v>
      </c>
      <c r="S1165" s="90" t="s">
        <v>12094</v>
      </c>
      <c r="T1165" s="90" t="s">
        <v>380</v>
      </c>
      <c r="U1165" s="15">
        <v>0</v>
      </c>
      <c r="V1165" s="15">
        <v>17257</v>
      </c>
      <c r="W1165" s="15">
        <v>10000</v>
      </c>
      <c r="X1165" s="15">
        <v>10000</v>
      </c>
      <c r="Y1165" s="90" t="s">
        <v>143</v>
      </c>
      <c r="Z1165" s="90" t="s">
        <v>83</v>
      </c>
      <c r="AA1165" s="90" t="s">
        <v>84</v>
      </c>
      <c r="AB1165" s="90" t="s">
        <v>6213</v>
      </c>
      <c r="AC1165" s="90" t="s">
        <v>211</v>
      </c>
      <c r="AD1165" s="90" t="s">
        <v>87</v>
      </c>
      <c r="AE1165" s="90" t="s">
        <v>61</v>
      </c>
      <c r="AF1165" s="90" t="s">
        <v>61</v>
      </c>
      <c r="AG1165" s="90" t="s">
        <v>89</v>
      </c>
      <c r="AH1165" s="90" t="s">
        <v>89</v>
      </c>
      <c r="AI1165" s="90" t="s">
        <v>89</v>
      </c>
      <c r="AJ1165" s="90" t="s">
        <v>89</v>
      </c>
      <c r="AK1165" s="90" t="s">
        <v>89</v>
      </c>
      <c r="AL1165" s="90" t="s">
        <v>89</v>
      </c>
      <c r="AM1165" s="90" t="s">
        <v>89</v>
      </c>
      <c r="AN1165" s="90" t="s">
        <v>89</v>
      </c>
      <c r="AO1165" s="90" t="s">
        <v>89</v>
      </c>
      <c r="AP1165" s="90" t="s">
        <v>89</v>
      </c>
      <c r="AQ1165" s="90" t="s">
        <v>90</v>
      </c>
      <c r="AR1165" s="90" t="s">
        <v>90</v>
      </c>
      <c r="AS1165" s="90" t="s">
        <v>91</v>
      </c>
      <c r="AT1165" s="90" t="s">
        <v>92</v>
      </c>
      <c r="AU1165" s="90" t="s">
        <v>92</v>
      </c>
      <c r="AV1165" s="90" t="s">
        <v>93</v>
      </c>
      <c r="AW1165" s="90" t="s">
        <v>6214</v>
      </c>
      <c r="AX1165" s="90" t="s">
        <v>12095</v>
      </c>
      <c r="AY1165" s="90" t="s">
        <v>6216</v>
      </c>
      <c r="AZ1165" s="90" t="s">
        <v>12095</v>
      </c>
      <c r="BA1165" s="90" t="s">
        <v>97</v>
      </c>
      <c r="BB1165" s="90" t="s">
        <v>12096</v>
      </c>
      <c r="BC1165" s="90" t="s">
        <v>99</v>
      </c>
      <c r="BD1165" s="90" t="s">
        <v>150</v>
      </c>
      <c r="BE1165" s="90" t="s">
        <v>61</v>
      </c>
      <c r="BF1165" s="90" t="s">
        <v>380</v>
      </c>
      <c r="BG1165" s="90" t="s">
        <v>101</v>
      </c>
    </row>
    <row r="1166" s="85" customFormat="1" ht="19" customHeight="1" spans="1:59">
      <c r="A1166" s="90" t="s">
        <v>694</v>
      </c>
      <c r="B1166" s="90" t="s">
        <v>695</v>
      </c>
      <c r="C1166" s="90" t="s">
        <v>3104</v>
      </c>
      <c r="D1166" s="90" t="s">
        <v>3105</v>
      </c>
      <c r="E1166" s="90" t="s">
        <v>3106</v>
      </c>
      <c r="F1166" s="90" t="s">
        <v>3107</v>
      </c>
      <c r="G1166" s="90" t="s">
        <v>2571</v>
      </c>
      <c r="H1166" s="90" t="s">
        <v>539</v>
      </c>
      <c r="I1166" s="90" t="s">
        <v>12097</v>
      </c>
      <c r="J1166" s="90" t="s">
        <v>12098</v>
      </c>
      <c r="K1166" s="90" t="s">
        <v>12099</v>
      </c>
      <c r="L1166" s="90" t="s">
        <v>73</v>
      </c>
      <c r="M1166" s="90" t="s">
        <v>1597</v>
      </c>
      <c r="N1166" s="90" t="s">
        <v>75</v>
      </c>
      <c r="O1166" s="90" t="s">
        <v>398</v>
      </c>
      <c r="P1166" s="90" t="s">
        <v>399</v>
      </c>
      <c r="Q1166" s="90" t="s">
        <v>2681</v>
      </c>
      <c r="R1166" s="90" t="s">
        <v>399</v>
      </c>
      <c r="S1166" s="90" t="s">
        <v>12100</v>
      </c>
      <c r="T1166" s="90" t="s">
        <v>380</v>
      </c>
      <c r="U1166" s="15">
        <v>0</v>
      </c>
      <c r="V1166" s="15">
        <v>10000</v>
      </c>
      <c r="W1166" s="15">
        <v>7000</v>
      </c>
      <c r="X1166" s="15">
        <v>4000</v>
      </c>
      <c r="Y1166" s="90" t="s">
        <v>143</v>
      </c>
      <c r="Z1166" s="90" t="s">
        <v>83</v>
      </c>
      <c r="AA1166" s="90" t="s">
        <v>84</v>
      </c>
      <c r="AB1166" s="90" t="s">
        <v>3112</v>
      </c>
      <c r="AC1166" s="90" t="s">
        <v>145</v>
      </c>
      <c r="AD1166" s="90" t="s">
        <v>87</v>
      </c>
      <c r="AE1166" s="90" t="s">
        <v>61</v>
      </c>
      <c r="AF1166" s="90" t="s">
        <v>61</v>
      </c>
      <c r="AG1166" s="90" t="s">
        <v>89</v>
      </c>
      <c r="AH1166" s="90" t="s">
        <v>89</v>
      </c>
      <c r="AI1166" s="90" t="s">
        <v>89</v>
      </c>
      <c r="AJ1166" s="90" t="s">
        <v>89</v>
      </c>
      <c r="AK1166" s="90" t="s">
        <v>89</v>
      </c>
      <c r="AL1166" s="90" t="s">
        <v>89</v>
      </c>
      <c r="AM1166" s="90" t="s">
        <v>89</v>
      </c>
      <c r="AN1166" s="90" t="s">
        <v>89</v>
      </c>
      <c r="AO1166" s="90" t="s">
        <v>89</v>
      </c>
      <c r="AP1166" s="90" t="s">
        <v>89</v>
      </c>
      <c r="AQ1166" s="90" t="s">
        <v>90</v>
      </c>
      <c r="AR1166" s="90" t="s">
        <v>90</v>
      </c>
      <c r="AS1166" s="90" t="s">
        <v>91</v>
      </c>
      <c r="AT1166" s="90" t="s">
        <v>92</v>
      </c>
      <c r="AU1166" s="90" t="s">
        <v>92</v>
      </c>
      <c r="AV1166" s="90" t="s">
        <v>93</v>
      </c>
      <c r="AW1166" s="90" t="s">
        <v>3114</v>
      </c>
      <c r="AX1166" s="90" t="s">
        <v>12101</v>
      </c>
      <c r="AY1166" s="90" t="s">
        <v>3116</v>
      </c>
      <c r="AZ1166" s="90" t="s">
        <v>12101</v>
      </c>
      <c r="BA1166" s="90" t="s">
        <v>97</v>
      </c>
      <c r="BB1166" s="90" t="s">
        <v>12102</v>
      </c>
      <c r="BC1166" s="90" t="s">
        <v>99</v>
      </c>
      <c r="BD1166" s="90" t="s">
        <v>150</v>
      </c>
      <c r="BE1166" s="90" t="s">
        <v>61</v>
      </c>
      <c r="BF1166" s="90" t="s">
        <v>380</v>
      </c>
      <c r="BG1166" s="90" t="s">
        <v>101</v>
      </c>
    </row>
    <row r="1167" s="85" customFormat="1" ht="19" customHeight="1" spans="1:59">
      <c r="A1167" s="90" t="s">
        <v>102</v>
      </c>
      <c r="B1167" s="90" t="s">
        <v>103</v>
      </c>
      <c r="C1167" s="90" t="s">
        <v>4432</v>
      </c>
      <c r="D1167" s="90" t="s">
        <v>4433</v>
      </c>
      <c r="E1167" s="90" t="s">
        <v>9228</v>
      </c>
      <c r="F1167" s="90" t="s">
        <v>9229</v>
      </c>
      <c r="G1167" s="90" t="s">
        <v>1794</v>
      </c>
      <c r="H1167" s="90" t="s">
        <v>539</v>
      </c>
      <c r="I1167" s="90" t="s">
        <v>12103</v>
      </c>
      <c r="J1167" s="90" t="s">
        <v>12104</v>
      </c>
      <c r="K1167" s="90" t="s">
        <v>12105</v>
      </c>
      <c r="L1167" s="90" t="s">
        <v>73</v>
      </c>
      <c r="M1167" s="90" t="s">
        <v>508</v>
      </c>
      <c r="N1167" s="90" t="s">
        <v>1752</v>
      </c>
      <c r="O1167" s="90" t="s">
        <v>398</v>
      </c>
      <c r="P1167" s="90" t="s">
        <v>399</v>
      </c>
      <c r="Q1167" s="90" t="s">
        <v>2192</v>
      </c>
      <c r="R1167" s="90" t="s">
        <v>2193</v>
      </c>
      <c r="S1167" s="90" t="s">
        <v>12106</v>
      </c>
      <c r="T1167" s="90" t="s">
        <v>380</v>
      </c>
      <c r="U1167" s="15">
        <v>0</v>
      </c>
      <c r="V1167" s="15">
        <v>67000</v>
      </c>
      <c r="W1167" s="15">
        <v>50000</v>
      </c>
      <c r="X1167" s="15">
        <v>15000</v>
      </c>
      <c r="Y1167" s="90" t="s">
        <v>82</v>
      </c>
      <c r="Z1167" s="90" t="s">
        <v>83</v>
      </c>
      <c r="AA1167" s="90" t="s">
        <v>84</v>
      </c>
      <c r="AB1167" s="90" t="s">
        <v>9234</v>
      </c>
      <c r="AC1167" s="90" t="s">
        <v>359</v>
      </c>
      <c r="AD1167" s="90" t="s">
        <v>87</v>
      </c>
      <c r="AE1167" s="90" t="s">
        <v>61</v>
      </c>
      <c r="AF1167" s="90" t="s">
        <v>61</v>
      </c>
      <c r="AG1167" s="90" t="s">
        <v>89</v>
      </c>
      <c r="AH1167" s="90" t="s">
        <v>89</v>
      </c>
      <c r="AI1167" s="90" t="s">
        <v>89</v>
      </c>
      <c r="AJ1167" s="90" t="s">
        <v>88</v>
      </c>
      <c r="AK1167" s="90" t="s">
        <v>89</v>
      </c>
      <c r="AL1167" s="90" t="s">
        <v>89</v>
      </c>
      <c r="AM1167" s="90" t="s">
        <v>89</v>
      </c>
      <c r="AN1167" s="90" t="s">
        <v>89</v>
      </c>
      <c r="AO1167" s="90" t="s">
        <v>88</v>
      </c>
      <c r="AP1167" s="90" t="s">
        <v>89</v>
      </c>
      <c r="AQ1167" s="90" t="s">
        <v>90</v>
      </c>
      <c r="AR1167" s="90" t="s">
        <v>90</v>
      </c>
      <c r="AS1167" s="90" t="s">
        <v>91</v>
      </c>
      <c r="AT1167" s="90" t="s">
        <v>92</v>
      </c>
      <c r="AU1167" s="90" t="s">
        <v>92</v>
      </c>
      <c r="AV1167" s="90" t="s">
        <v>93</v>
      </c>
      <c r="AW1167" s="90" t="s">
        <v>9235</v>
      </c>
      <c r="AX1167" s="90" t="s">
        <v>12107</v>
      </c>
      <c r="AY1167" s="90" t="s">
        <v>1580</v>
      </c>
      <c r="AZ1167" s="90" t="s">
        <v>12107</v>
      </c>
      <c r="BA1167" s="90" t="s">
        <v>97</v>
      </c>
      <c r="BB1167" s="90" t="s">
        <v>12108</v>
      </c>
      <c r="BC1167" s="90" t="s">
        <v>99</v>
      </c>
      <c r="BD1167" s="90" t="s">
        <v>100</v>
      </c>
      <c r="BE1167" s="90" t="s">
        <v>61</v>
      </c>
      <c r="BF1167" s="90" t="s">
        <v>380</v>
      </c>
      <c r="BG1167" s="90" t="s">
        <v>101</v>
      </c>
    </row>
    <row r="1168" s="85" customFormat="1" ht="19" customHeight="1" spans="1:59">
      <c r="A1168" s="90" t="s">
        <v>267</v>
      </c>
      <c r="B1168" s="90" t="s">
        <v>268</v>
      </c>
      <c r="C1168" s="90" t="s">
        <v>1059</v>
      </c>
      <c r="D1168" s="90" t="s">
        <v>1060</v>
      </c>
      <c r="E1168" s="90" t="s">
        <v>12109</v>
      </c>
      <c r="F1168" s="90" t="s">
        <v>12110</v>
      </c>
      <c r="G1168" s="90" t="s">
        <v>3757</v>
      </c>
      <c r="H1168" s="90" t="s">
        <v>605</v>
      </c>
      <c r="I1168" s="90" t="s">
        <v>12111</v>
      </c>
      <c r="J1168" s="90" t="s">
        <v>12112</v>
      </c>
      <c r="K1168" s="90" t="s">
        <v>12113</v>
      </c>
      <c r="L1168" s="90" t="s">
        <v>73</v>
      </c>
      <c r="M1168" s="90" t="s">
        <v>7986</v>
      </c>
      <c r="N1168" s="90" t="s">
        <v>811</v>
      </c>
      <c r="O1168" s="90" t="s">
        <v>610</v>
      </c>
      <c r="P1168" s="90" t="s">
        <v>611</v>
      </c>
      <c r="Q1168" s="90" t="s">
        <v>612</v>
      </c>
      <c r="R1168" s="90" t="s">
        <v>613</v>
      </c>
      <c r="S1168" s="90" t="s">
        <v>12114</v>
      </c>
      <c r="T1168" s="90" t="s">
        <v>380</v>
      </c>
      <c r="U1168" s="15">
        <v>0</v>
      </c>
      <c r="V1168" s="15">
        <v>119771</v>
      </c>
      <c r="W1168" s="15">
        <v>59000</v>
      </c>
      <c r="X1168" s="15">
        <v>39000</v>
      </c>
      <c r="Y1168" s="90" t="s">
        <v>143</v>
      </c>
      <c r="Z1168" s="90" t="s">
        <v>83</v>
      </c>
      <c r="AA1168" s="90" t="s">
        <v>84</v>
      </c>
      <c r="AB1168" s="90" t="s">
        <v>7887</v>
      </c>
      <c r="AC1168" s="90" t="s">
        <v>211</v>
      </c>
      <c r="AD1168" s="90" t="s">
        <v>87</v>
      </c>
      <c r="AE1168" s="90" t="s">
        <v>61</v>
      </c>
      <c r="AF1168" s="90" t="s">
        <v>61</v>
      </c>
      <c r="AG1168" s="90" t="s">
        <v>89</v>
      </c>
      <c r="AH1168" s="90" t="s">
        <v>89</v>
      </c>
      <c r="AI1168" s="90" t="s">
        <v>89</v>
      </c>
      <c r="AJ1168" s="90" t="s">
        <v>89</v>
      </c>
      <c r="AK1168" s="90" t="s">
        <v>89</v>
      </c>
      <c r="AL1168" s="90" t="s">
        <v>89</v>
      </c>
      <c r="AM1168" s="90" t="s">
        <v>89</v>
      </c>
      <c r="AN1168" s="90" t="s">
        <v>89</v>
      </c>
      <c r="AO1168" s="90" t="s">
        <v>89</v>
      </c>
      <c r="AP1168" s="90" t="s">
        <v>89</v>
      </c>
      <c r="AQ1168" s="90" t="s">
        <v>90</v>
      </c>
      <c r="AR1168" s="90" t="s">
        <v>90</v>
      </c>
      <c r="AS1168" s="90" t="s">
        <v>91</v>
      </c>
      <c r="AT1168" s="90" t="s">
        <v>92</v>
      </c>
      <c r="AU1168" s="90" t="s">
        <v>92</v>
      </c>
      <c r="AV1168" s="90" t="s">
        <v>93</v>
      </c>
      <c r="AW1168" s="90" t="s">
        <v>12115</v>
      </c>
      <c r="AX1168" s="90" t="s">
        <v>12116</v>
      </c>
      <c r="AY1168" s="90" t="s">
        <v>12117</v>
      </c>
      <c r="AZ1168" s="90" t="s">
        <v>12116</v>
      </c>
      <c r="BA1168" s="90" t="s">
        <v>97</v>
      </c>
      <c r="BB1168" s="90" t="s">
        <v>12118</v>
      </c>
      <c r="BC1168" s="90" t="s">
        <v>99</v>
      </c>
      <c r="BD1168" s="90" t="s">
        <v>150</v>
      </c>
      <c r="BE1168" s="90" t="s">
        <v>61</v>
      </c>
      <c r="BF1168" s="90" t="s">
        <v>380</v>
      </c>
      <c r="BG1168" s="90" t="s">
        <v>101</v>
      </c>
    </row>
    <row r="1169" s="85" customFormat="1" ht="19" customHeight="1" spans="1:59">
      <c r="A1169" s="90" t="s">
        <v>516</v>
      </c>
      <c r="B1169" s="90" t="s">
        <v>517</v>
      </c>
      <c r="C1169" s="90" t="s">
        <v>518</v>
      </c>
      <c r="D1169" s="90" t="s">
        <v>519</v>
      </c>
      <c r="E1169" s="90" t="s">
        <v>12119</v>
      </c>
      <c r="F1169" s="90" t="s">
        <v>521</v>
      </c>
      <c r="G1169" s="90" t="s">
        <v>522</v>
      </c>
      <c r="H1169" s="90" t="s">
        <v>109</v>
      </c>
      <c r="I1169" s="90" t="s">
        <v>12120</v>
      </c>
      <c r="J1169" s="90" t="s">
        <v>12121</v>
      </c>
      <c r="K1169" s="90" t="s">
        <v>12122</v>
      </c>
      <c r="L1169" s="90" t="s">
        <v>73</v>
      </c>
      <c r="M1169" s="90" t="s">
        <v>508</v>
      </c>
      <c r="N1169" s="90" t="s">
        <v>12123</v>
      </c>
      <c r="O1169" s="90" t="s">
        <v>221</v>
      </c>
      <c r="P1169" s="90" t="s">
        <v>222</v>
      </c>
      <c r="Q1169" s="90" t="s">
        <v>206</v>
      </c>
      <c r="R1169" s="90" t="s">
        <v>207</v>
      </c>
      <c r="S1169" s="90" t="s">
        <v>12124</v>
      </c>
      <c r="T1169" s="90" t="s">
        <v>380</v>
      </c>
      <c r="U1169" s="15">
        <v>0</v>
      </c>
      <c r="V1169" s="15">
        <v>40186</v>
      </c>
      <c r="W1169" s="15">
        <v>20093</v>
      </c>
      <c r="X1169" s="15">
        <v>5000</v>
      </c>
      <c r="Y1169" s="90" t="s">
        <v>82</v>
      </c>
      <c r="Z1169" s="90" t="s">
        <v>83</v>
      </c>
      <c r="AA1169" s="90" t="s">
        <v>84</v>
      </c>
      <c r="AB1169" s="90" t="s">
        <v>12125</v>
      </c>
      <c r="AC1169" s="90" t="s">
        <v>359</v>
      </c>
      <c r="AD1169" s="90" t="s">
        <v>87</v>
      </c>
      <c r="AE1169" s="90" t="s">
        <v>61</v>
      </c>
      <c r="AF1169" s="90" t="s">
        <v>61</v>
      </c>
      <c r="AG1169" s="90" t="s">
        <v>89</v>
      </c>
      <c r="AH1169" s="90" t="s">
        <v>89</v>
      </c>
      <c r="AI1169" s="90" t="s">
        <v>89</v>
      </c>
      <c r="AJ1169" s="90" t="s">
        <v>88</v>
      </c>
      <c r="AK1169" s="90" t="s">
        <v>89</v>
      </c>
      <c r="AL1169" s="90" t="s">
        <v>89</v>
      </c>
      <c r="AM1169" s="90" t="s">
        <v>89</v>
      </c>
      <c r="AN1169" s="90" t="s">
        <v>89</v>
      </c>
      <c r="AO1169" s="90" t="s">
        <v>88</v>
      </c>
      <c r="AP1169" s="90" t="s">
        <v>89</v>
      </c>
      <c r="AQ1169" s="90" t="s">
        <v>90</v>
      </c>
      <c r="AR1169" s="90" t="s">
        <v>90</v>
      </c>
      <c r="AS1169" s="90" t="s">
        <v>91</v>
      </c>
      <c r="AT1169" s="90" t="s">
        <v>92</v>
      </c>
      <c r="AU1169" s="90" t="s">
        <v>92</v>
      </c>
      <c r="AV1169" s="90" t="s">
        <v>93</v>
      </c>
      <c r="AW1169" s="90" t="s">
        <v>12126</v>
      </c>
      <c r="AX1169" s="90" t="s">
        <v>12127</v>
      </c>
      <c r="AY1169" s="90" t="s">
        <v>12128</v>
      </c>
      <c r="AZ1169" s="90" t="s">
        <v>12127</v>
      </c>
      <c r="BA1169" s="90" t="s">
        <v>97</v>
      </c>
      <c r="BB1169" s="90" t="s">
        <v>12129</v>
      </c>
      <c r="BC1169" s="90" t="s">
        <v>99</v>
      </c>
      <c r="BD1169" s="90" t="s">
        <v>100</v>
      </c>
      <c r="BE1169" s="90" t="s">
        <v>61</v>
      </c>
      <c r="BF1169" s="90" t="s">
        <v>380</v>
      </c>
      <c r="BG1169" s="90" t="s">
        <v>101</v>
      </c>
    </row>
    <row r="1170" s="85" customFormat="1" ht="19" customHeight="1" spans="1:59">
      <c r="A1170" s="90" t="s">
        <v>151</v>
      </c>
      <c r="B1170" s="90" t="s">
        <v>152</v>
      </c>
      <c r="C1170" s="90" t="s">
        <v>153</v>
      </c>
      <c r="D1170" s="90" t="s">
        <v>154</v>
      </c>
      <c r="E1170" s="90" t="s">
        <v>8055</v>
      </c>
      <c r="F1170" s="90" t="s">
        <v>1818</v>
      </c>
      <c r="G1170" s="90" t="s">
        <v>1819</v>
      </c>
      <c r="H1170" s="90" t="s">
        <v>109</v>
      </c>
      <c r="I1170" s="90" t="s">
        <v>12130</v>
      </c>
      <c r="J1170" s="90" t="s">
        <v>12131</v>
      </c>
      <c r="K1170" s="90" t="s">
        <v>12132</v>
      </c>
      <c r="L1170" s="90" t="s">
        <v>73</v>
      </c>
      <c r="M1170" s="90" t="s">
        <v>2164</v>
      </c>
      <c r="N1170" s="90" t="s">
        <v>12133</v>
      </c>
      <c r="O1170" s="90" t="s">
        <v>431</v>
      </c>
      <c r="P1170" s="90" t="s">
        <v>432</v>
      </c>
      <c r="Q1170" s="90" t="s">
        <v>433</v>
      </c>
      <c r="R1170" s="90" t="s">
        <v>434</v>
      </c>
      <c r="S1170" s="90" t="s">
        <v>12134</v>
      </c>
      <c r="T1170" s="90" t="s">
        <v>209</v>
      </c>
      <c r="U1170" s="15">
        <v>0</v>
      </c>
      <c r="V1170" s="15">
        <v>50000</v>
      </c>
      <c r="W1170" s="15">
        <v>30000</v>
      </c>
      <c r="X1170" s="15">
        <v>12000</v>
      </c>
      <c r="Y1170" s="90" t="s">
        <v>143</v>
      </c>
      <c r="Z1170" s="90" t="s">
        <v>83</v>
      </c>
      <c r="AA1170" s="90" t="s">
        <v>84</v>
      </c>
      <c r="AB1170" s="90" t="s">
        <v>8061</v>
      </c>
      <c r="AC1170" s="90" t="s">
        <v>145</v>
      </c>
      <c r="AD1170" s="90" t="s">
        <v>87</v>
      </c>
      <c r="AE1170" s="90" t="s">
        <v>61</v>
      </c>
      <c r="AF1170" s="90" t="s">
        <v>61</v>
      </c>
      <c r="AG1170" s="90" t="s">
        <v>89</v>
      </c>
      <c r="AH1170" s="90" t="s">
        <v>89</v>
      </c>
      <c r="AI1170" s="90" t="s">
        <v>89</v>
      </c>
      <c r="AJ1170" s="90" t="s">
        <v>89</v>
      </c>
      <c r="AK1170" s="90" t="s">
        <v>89</v>
      </c>
      <c r="AL1170" s="90" t="s">
        <v>89</v>
      </c>
      <c r="AM1170" s="90" t="s">
        <v>89</v>
      </c>
      <c r="AN1170" s="90" t="s">
        <v>89</v>
      </c>
      <c r="AO1170" s="90" t="s">
        <v>89</v>
      </c>
      <c r="AP1170" s="90" t="s">
        <v>89</v>
      </c>
      <c r="AQ1170" s="90" t="s">
        <v>90</v>
      </c>
      <c r="AR1170" s="90" t="s">
        <v>90</v>
      </c>
      <c r="AS1170" s="90" t="s">
        <v>91</v>
      </c>
      <c r="AT1170" s="90" t="s">
        <v>92</v>
      </c>
      <c r="AU1170" s="90" t="s">
        <v>92</v>
      </c>
      <c r="AV1170" s="90" t="s">
        <v>93</v>
      </c>
      <c r="AW1170" s="90" t="s">
        <v>8062</v>
      </c>
      <c r="AX1170" s="90" t="s">
        <v>12135</v>
      </c>
      <c r="AY1170" s="90" t="s">
        <v>8064</v>
      </c>
      <c r="AZ1170" s="90" t="s">
        <v>12135</v>
      </c>
      <c r="BA1170" s="90" t="s">
        <v>97</v>
      </c>
      <c r="BB1170" s="90" t="s">
        <v>12136</v>
      </c>
      <c r="BC1170" s="90" t="s">
        <v>99</v>
      </c>
      <c r="BD1170" s="90" t="s">
        <v>150</v>
      </c>
      <c r="BE1170" s="90" t="s">
        <v>61</v>
      </c>
      <c r="BF1170" s="90" t="s">
        <v>209</v>
      </c>
      <c r="BG1170" s="90" t="s">
        <v>101</v>
      </c>
    </row>
    <row r="1171" s="85" customFormat="1" ht="19" customHeight="1" spans="1:59">
      <c r="A1171" s="90" t="s">
        <v>226</v>
      </c>
      <c r="B1171" s="90" t="s">
        <v>227</v>
      </c>
      <c r="C1171" s="90" t="s">
        <v>872</v>
      </c>
      <c r="D1171" s="90" t="s">
        <v>873</v>
      </c>
      <c r="E1171" s="90" t="s">
        <v>1453</v>
      </c>
      <c r="F1171" s="90" t="s">
        <v>8221</v>
      </c>
      <c r="G1171" s="90" t="s">
        <v>2174</v>
      </c>
      <c r="H1171" s="90" t="s">
        <v>1299</v>
      </c>
      <c r="I1171" s="90" t="s">
        <v>12137</v>
      </c>
      <c r="J1171" s="90" t="s">
        <v>12138</v>
      </c>
      <c r="K1171" s="90" t="s">
        <v>12139</v>
      </c>
      <c r="L1171" s="90" t="s">
        <v>73</v>
      </c>
      <c r="M1171" s="90" t="s">
        <v>8225</v>
      </c>
      <c r="N1171" s="90" t="s">
        <v>8226</v>
      </c>
      <c r="O1171" s="90" t="s">
        <v>949</v>
      </c>
      <c r="P1171" s="90" t="s">
        <v>950</v>
      </c>
      <c r="Q1171" s="90" t="s">
        <v>3226</v>
      </c>
      <c r="R1171" s="90" t="s">
        <v>3227</v>
      </c>
      <c r="S1171" s="90" t="s">
        <v>12140</v>
      </c>
      <c r="T1171" s="90" t="s">
        <v>119</v>
      </c>
      <c r="U1171" s="15">
        <v>0</v>
      </c>
      <c r="V1171" s="15">
        <v>14141</v>
      </c>
      <c r="W1171" s="15">
        <v>7000</v>
      </c>
      <c r="X1171" s="15">
        <v>4300</v>
      </c>
      <c r="Y1171" s="90" t="s">
        <v>143</v>
      </c>
      <c r="Z1171" s="90" t="s">
        <v>83</v>
      </c>
      <c r="AA1171" s="90" t="s">
        <v>84</v>
      </c>
      <c r="AB1171" s="90" t="s">
        <v>1460</v>
      </c>
      <c r="AC1171" s="90" t="s">
        <v>145</v>
      </c>
      <c r="AD1171" s="90" t="s">
        <v>87</v>
      </c>
      <c r="AE1171" s="90" t="s">
        <v>61</v>
      </c>
      <c r="AF1171" s="90" t="s">
        <v>61</v>
      </c>
      <c r="AG1171" s="90" t="s">
        <v>89</v>
      </c>
      <c r="AH1171" s="90" t="s">
        <v>89</v>
      </c>
      <c r="AI1171" s="90" t="s">
        <v>89</v>
      </c>
      <c r="AJ1171" s="90" t="s">
        <v>89</v>
      </c>
      <c r="AK1171" s="90" t="s">
        <v>89</v>
      </c>
      <c r="AL1171" s="90" t="s">
        <v>89</v>
      </c>
      <c r="AM1171" s="90" t="s">
        <v>89</v>
      </c>
      <c r="AN1171" s="90" t="s">
        <v>89</v>
      </c>
      <c r="AO1171" s="90" t="s">
        <v>89</v>
      </c>
      <c r="AP1171" s="90" t="s">
        <v>89</v>
      </c>
      <c r="AQ1171" s="90" t="s">
        <v>90</v>
      </c>
      <c r="AR1171" s="90" t="s">
        <v>90</v>
      </c>
      <c r="AS1171" s="90" t="s">
        <v>91</v>
      </c>
      <c r="AT1171" s="90" t="s">
        <v>92</v>
      </c>
      <c r="AU1171" s="90" t="s">
        <v>92</v>
      </c>
      <c r="AV1171" s="90" t="s">
        <v>93</v>
      </c>
      <c r="AW1171" s="90" t="s">
        <v>1461</v>
      </c>
      <c r="AX1171" s="90" t="s">
        <v>12141</v>
      </c>
      <c r="AY1171" s="90" t="s">
        <v>1463</v>
      </c>
      <c r="AZ1171" s="90" t="s">
        <v>12141</v>
      </c>
      <c r="BA1171" s="90" t="s">
        <v>97</v>
      </c>
      <c r="BB1171" s="90" t="s">
        <v>12142</v>
      </c>
      <c r="BC1171" s="90" t="s">
        <v>99</v>
      </c>
      <c r="BD1171" s="90" t="s">
        <v>150</v>
      </c>
      <c r="BE1171" s="90" t="s">
        <v>61</v>
      </c>
      <c r="BF1171" s="90" t="s">
        <v>119</v>
      </c>
      <c r="BG1171" s="90" t="s">
        <v>101</v>
      </c>
    </row>
    <row r="1172" s="85" customFormat="1" ht="19" customHeight="1" spans="1:59">
      <c r="A1172" s="90" t="s">
        <v>126</v>
      </c>
      <c r="B1172" s="90" t="s">
        <v>127</v>
      </c>
      <c r="C1172" s="90" t="s">
        <v>196</v>
      </c>
      <c r="D1172" s="90" t="s">
        <v>197</v>
      </c>
      <c r="E1172" s="90" t="s">
        <v>12143</v>
      </c>
      <c r="F1172" s="90" t="s">
        <v>132</v>
      </c>
      <c r="G1172" s="90" t="s">
        <v>132</v>
      </c>
      <c r="H1172" s="90" t="s">
        <v>109</v>
      </c>
      <c r="I1172" s="90" t="s">
        <v>12144</v>
      </c>
      <c r="J1172" s="90" t="s">
        <v>12145</v>
      </c>
      <c r="K1172" s="90" t="s">
        <v>12146</v>
      </c>
      <c r="L1172" s="90" t="s">
        <v>73</v>
      </c>
      <c r="M1172" s="90" t="s">
        <v>12147</v>
      </c>
      <c r="N1172" s="90" t="s">
        <v>12148</v>
      </c>
      <c r="O1172" s="90" t="s">
        <v>431</v>
      </c>
      <c r="P1172" s="90" t="s">
        <v>432</v>
      </c>
      <c r="Q1172" s="90" t="s">
        <v>433</v>
      </c>
      <c r="R1172" s="90" t="s">
        <v>434</v>
      </c>
      <c r="S1172" s="90" t="s">
        <v>12149</v>
      </c>
      <c r="T1172" s="90" t="s">
        <v>262</v>
      </c>
      <c r="U1172" s="15">
        <v>0</v>
      </c>
      <c r="V1172" s="15">
        <v>214327</v>
      </c>
      <c r="W1172" s="15">
        <v>99600</v>
      </c>
      <c r="X1172" s="15">
        <v>21300</v>
      </c>
      <c r="Y1172" s="90" t="s">
        <v>143</v>
      </c>
      <c r="Z1172" s="90" t="s">
        <v>83</v>
      </c>
      <c r="AA1172" s="90" t="s">
        <v>84</v>
      </c>
      <c r="AB1172" s="90" t="s">
        <v>12150</v>
      </c>
      <c r="AC1172" s="90" t="s">
        <v>145</v>
      </c>
      <c r="AD1172" s="90" t="s">
        <v>87</v>
      </c>
      <c r="AE1172" s="90" t="s">
        <v>61</v>
      </c>
      <c r="AF1172" s="90" t="s">
        <v>61</v>
      </c>
      <c r="AG1172" s="90" t="s">
        <v>89</v>
      </c>
      <c r="AH1172" s="90" t="s">
        <v>89</v>
      </c>
      <c r="AI1172" s="90" t="s">
        <v>89</v>
      </c>
      <c r="AJ1172" s="90" t="s">
        <v>89</v>
      </c>
      <c r="AK1172" s="90" t="s">
        <v>89</v>
      </c>
      <c r="AL1172" s="90" t="s">
        <v>89</v>
      </c>
      <c r="AM1172" s="90" t="s">
        <v>89</v>
      </c>
      <c r="AN1172" s="90" t="s">
        <v>89</v>
      </c>
      <c r="AO1172" s="90" t="s">
        <v>89</v>
      </c>
      <c r="AP1172" s="90" t="s">
        <v>89</v>
      </c>
      <c r="AQ1172" s="90" t="s">
        <v>90</v>
      </c>
      <c r="AR1172" s="90" t="s">
        <v>90</v>
      </c>
      <c r="AS1172" s="90" t="s">
        <v>91</v>
      </c>
      <c r="AT1172" s="90" t="s">
        <v>92</v>
      </c>
      <c r="AU1172" s="90" t="s">
        <v>92</v>
      </c>
      <c r="AV1172" s="90" t="s">
        <v>93</v>
      </c>
      <c r="AW1172" s="90" t="s">
        <v>12151</v>
      </c>
      <c r="AX1172" s="90" t="s">
        <v>12152</v>
      </c>
      <c r="AY1172" s="90" t="s">
        <v>12153</v>
      </c>
      <c r="AZ1172" s="90" t="s">
        <v>12152</v>
      </c>
      <c r="BA1172" s="90" t="s">
        <v>215</v>
      </c>
      <c r="BB1172" s="90" t="s">
        <v>12154</v>
      </c>
      <c r="BC1172" s="90" t="s">
        <v>99</v>
      </c>
      <c r="BD1172" s="90" t="s">
        <v>150</v>
      </c>
      <c r="BE1172" s="90" t="s">
        <v>61</v>
      </c>
      <c r="BF1172" s="90" t="s">
        <v>262</v>
      </c>
      <c r="BG1172" s="90" t="s">
        <v>101</v>
      </c>
    </row>
    <row r="1173" s="85" customFormat="1" ht="19" customHeight="1" spans="1:59">
      <c r="A1173" s="90" t="s">
        <v>267</v>
      </c>
      <c r="B1173" s="90" t="s">
        <v>268</v>
      </c>
      <c r="C1173" s="90" t="s">
        <v>6347</v>
      </c>
      <c r="D1173" s="90" t="s">
        <v>6348</v>
      </c>
      <c r="E1173" s="90" t="s">
        <v>6349</v>
      </c>
      <c r="F1173" s="90" t="s">
        <v>6350</v>
      </c>
      <c r="G1173" s="90" t="s">
        <v>287</v>
      </c>
      <c r="H1173" s="90" t="s">
        <v>109</v>
      </c>
      <c r="I1173" s="90" t="s">
        <v>12155</v>
      </c>
      <c r="J1173" s="90" t="s">
        <v>12156</v>
      </c>
      <c r="K1173" s="90" t="s">
        <v>12157</v>
      </c>
      <c r="L1173" s="90" t="s">
        <v>73</v>
      </c>
      <c r="M1173" s="90" t="s">
        <v>508</v>
      </c>
      <c r="N1173" s="90" t="s">
        <v>1276</v>
      </c>
      <c r="O1173" s="90" t="s">
        <v>1848</v>
      </c>
      <c r="P1173" s="90" t="s">
        <v>1849</v>
      </c>
      <c r="Q1173" s="90" t="s">
        <v>1850</v>
      </c>
      <c r="R1173" s="90" t="s">
        <v>1849</v>
      </c>
      <c r="S1173" s="90" t="s">
        <v>12158</v>
      </c>
      <c r="T1173" s="90" t="s">
        <v>380</v>
      </c>
      <c r="U1173" s="15">
        <v>0</v>
      </c>
      <c r="V1173" s="15">
        <v>4514</v>
      </c>
      <c r="W1173" s="15">
        <v>2700</v>
      </c>
      <c r="X1173" s="15">
        <v>1300</v>
      </c>
      <c r="Y1173" s="90" t="s">
        <v>82</v>
      </c>
      <c r="Z1173" s="90" t="s">
        <v>83</v>
      </c>
      <c r="AA1173" s="90" t="s">
        <v>84</v>
      </c>
      <c r="AB1173" s="90" t="s">
        <v>6356</v>
      </c>
      <c r="AC1173" s="90" t="s">
        <v>145</v>
      </c>
      <c r="AD1173" s="90" t="s">
        <v>87</v>
      </c>
      <c r="AE1173" s="90" t="s">
        <v>61</v>
      </c>
      <c r="AF1173" s="90" t="s">
        <v>61</v>
      </c>
      <c r="AG1173" s="90" t="s">
        <v>89</v>
      </c>
      <c r="AH1173" s="90" t="s">
        <v>89</v>
      </c>
      <c r="AI1173" s="90" t="s">
        <v>89</v>
      </c>
      <c r="AJ1173" s="90" t="s">
        <v>89</v>
      </c>
      <c r="AK1173" s="90" t="s">
        <v>89</v>
      </c>
      <c r="AL1173" s="90" t="s">
        <v>89</v>
      </c>
      <c r="AM1173" s="90" t="s">
        <v>89</v>
      </c>
      <c r="AN1173" s="90" t="s">
        <v>89</v>
      </c>
      <c r="AO1173" s="90" t="s">
        <v>89</v>
      </c>
      <c r="AP1173" s="90" t="s">
        <v>89</v>
      </c>
      <c r="AQ1173" s="90" t="s">
        <v>90</v>
      </c>
      <c r="AR1173" s="90" t="s">
        <v>90</v>
      </c>
      <c r="AS1173" s="90" t="s">
        <v>91</v>
      </c>
      <c r="AT1173" s="90" t="s">
        <v>92</v>
      </c>
      <c r="AU1173" s="90" t="s">
        <v>92</v>
      </c>
      <c r="AV1173" s="90" t="s">
        <v>93</v>
      </c>
      <c r="AW1173" s="90" t="s">
        <v>6357</v>
      </c>
      <c r="AX1173" s="90" t="s">
        <v>12159</v>
      </c>
      <c r="AY1173" s="90" t="s">
        <v>6359</v>
      </c>
      <c r="AZ1173" s="90" t="s">
        <v>12159</v>
      </c>
      <c r="BA1173" s="90" t="s">
        <v>97</v>
      </c>
      <c r="BB1173" s="90" t="s">
        <v>12160</v>
      </c>
      <c r="BC1173" s="90" t="s">
        <v>99</v>
      </c>
      <c r="BD1173" s="90" t="s">
        <v>100</v>
      </c>
      <c r="BE1173" s="90" t="s">
        <v>61</v>
      </c>
      <c r="BF1173" s="90" t="s">
        <v>380</v>
      </c>
      <c r="BG1173" s="90" t="s">
        <v>101</v>
      </c>
    </row>
    <row r="1174" s="85" customFormat="1" ht="19" customHeight="1" spans="1:59">
      <c r="A1174" s="90" t="s">
        <v>126</v>
      </c>
      <c r="B1174" s="90" t="s">
        <v>127</v>
      </c>
      <c r="C1174" s="90" t="s">
        <v>248</v>
      </c>
      <c r="D1174" s="90" t="s">
        <v>249</v>
      </c>
      <c r="E1174" s="90" t="s">
        <v>1651</v>
      </c>
      <c r="F1174" s="90" t="s">
        <v>819</v>
      </c>
      <c r="G1174" s="90" t="s">
        <v>132</v>
      </c>
      <c r="H1174" s="90" t="s">
        <v>109</v>
      </c>
      <c r="I1174" s="90" t="s">
        <v>12161</v>
      </c>
      <c r="J1174" s="90" t="s">
        <v>12162</v>
      </c>
      <c r="K1174" s="90" t="s">
        <v>12163</v>
      </c>
      <c r="L1174" s="90" t="s">
        <v>73</v>
      </c>
      <c r="M1174" s="90" t="s">
        <v>2479</v>
      </c>
      <c r="N1174" s="90" t="s">
        <v>1276</v>
      </c>
      <c r="O1174" s="90" t="s">
        <v>115</v>
      </c>
      <c r="P1174" s="90" t="s">
        <v>116</v>
      </c>
      <c r="Q1174" s="90" t="s">
        <v>117</v>
      </c>
      <c r="R1174" s="90" t="s">
        <v>116</v>
      </c>
      <c r="S1174" s="90" t="s">
        <v>12164</v>
      </c>
      <c r="T1174" s="90" t="s">
        <v>119</v>
      </c>
      <c r="U1174" s="15">
        <v>0</v>
      </c>
      <c r="V1174" s="15">
        <v>38400</v>
      </c>
      <c r="W1174" s="15">
        <v>11000</v>
      </c>
      <c r="X1174" s="15">
        <v>6000</v>
      </c>
      <c r="Y1174" s="90" t="s">
        <v>143</v>
      </c>
      <c r="Z1174" s="90" t="s">
        <v>83</v>
      </c>
      <c r="AA1174" s="90" t="s">
        <v>84</v>
      </c>
      <c r="AB1174" s="90" t="s">
        <v>819</v>
      </c>
      <c r="AC1174" s="90" t="s">
        <v>145</v>
      </c>
      <c r="AD1174" s="90" t="s">
        <v>87</v>
      </c>
      <c r="AE1174" s="90" t="s">
        <v>61</v>
      </c>
      <c r="AF1174" s="90" t="s">
        <v>61</v>
      </c>
      <c r="AG1174" s="90" t="s">
        <v>89</v>
      </c>
      <c r="AH1174" s="90" t="s">
        <v>89</v>
      </c>
      <c r="AI1174" s="90" t="s">
        <v>89</v>
      </c>
      <c r="AJ1174" s="90" t="s">
        <v>89</v>
      </c>
      <c r="AK1174" s="90" t="s">
        <v>89</v>
      </c>
      <c r="AL1174" s="90" t="s">
        <v>89</v>
      </c>
      <c r="AM1174" s="90" t="s">
        <v>89</v>
      </c>
      <c r="AN1174" s="90" t="s">
        <v>89</v>
      </c>
      <c r="AO1174" s="90" t="s">
        <v>89</v>
      </c>
      <c r="AP1174" s="90" t="s">
        <v>89</v>
      </c>
      <c r="AQ1174" s="90" t="s">
        <v>90</v>
      </c>
      <c r="AR1174" s="90" t="s">
        <v>90</v>
      </c>
      <c r="AS1174" s="90" t="s">
        <v>91</v>
      </c>
      <c r="AT1174" s="90" t="s">
        <v>92</v>
      </c>
      <c r="AU1174" s="90" t="s">
        <v>92</v>
      </c>
      <c r="AV1174" s="90" t="s">
        <v>93</v>
      </c>
      <c r="AW1174" s="90" t="s">
        <v>1657</v>
      </c>
      <c r="AX1174" s="90" t="s">
        <v>12165</v>
      </c>
      <c r="AY1174" s="90" t="s">
        <v>1659</v>
      </c>
      <c r="AZ1174" s="90" t="s">
        <v>12165</v>
      </c>
      <c r="BA1174" s="90" t="s">
        <v>97</v>
      </c>
      <c r="BB1174" s="90" t="s">
        <v>12166</v>
      </c>
      <c r="BC1174" s="90" t="s">
        <v>99</v>
      </c>
      <c r="BD1174" s="90" t="s">
        <v>150</v>
      </c>
      <c r="BE1174" s="90" t="s">
        <v>61</v>
      </c>
      <c r="BF1174" s="90" t="s">
        <v>119</v>
      </c>
      <c r="BG1174" s="90" t="s">
        <v>101</v>
      </c>
    </row>
    <row r="1175" s="85" customFormat="1" ht="19" customHeight="1" spans="1:59">
      <c r="A1175" s="90" t="s">
        <v>694</v>
      </c>
      <c r="B1175" s="90" t="s">
        <v>695</v>
      </c>
      <c r="C1175" s="90" t="s">
        <v>1108</v>
      </c>
      <c r="D1175" s="90" t="s">
        <v>1109</v>
      </c>
      <c r="E1175" s="90" t="s">
        <v>6297</v>
      </c>
      <c r="F1175" s="90" t="s">
        <v>6298</v>
      </c>
      <c r="G1175" s="90" t="s">
        <v>3712</v>
      </c>
      <c r="H1175" s="90" t="s">
        <v>1299</v>
      </c>
      <c r="I1175" s="90" t="s">
        <v>12167</v>
      </c>
      <c r="J1175" s="90" t="s">
        <v>12168</v>
      </c>
      <c r="K1175" s="90" t="s">
        <v>12169</v>
      </c>
      <c r="L1175" s="90" t="s">
        <v>73</v>
      </c>
      <c r="M1175" s="90" t="s">
        <v>12170</v>
      </c>
      <c r="N1175" s="90" t="s">
        <v>12171</v>
      </c>
      <c r="O1175" s="90" t="s">
        <v>1739</v>
      </c>
      <c r="P1175" s="90" t="s">
        <v>1740</v>
      </c>
      <c r="Q1175" s="90" t="s">
        <v>1306</v>
      </c>
      <c r="R1175" s="90" t="s">
        <v>1307</v>
      </c>
      <c r="S1175" s="90" t="s">
        <v>12172</v>
      </c>
      <c r="T1175" s="90" t="s">
        <v>262</v>
      </c>
      <c r="U1175" s="15">
        <v>0</v>
      </c>
      <c r="V1175" s="15">
        <v>75000</v>
      </c>
      <c r="W1175" s="15">
        <v>40000</v>
      </c>
      <c r="X1175" s="15">
        <v>10000</v>
      </c>
      <c r="Y1175" s="90" t="s">
        <v>143</v>
      </c>
      <c r="Z1175" s="90" t="s">
        <v>83</v>
      </c>
      <c r="AA1175" s="90" t="s">
        <v>84</v>
      </c>
      <c r="AB1175" s="90" t="s">
        <v>6303</v>
      </c>
      <c r="AC1175" s="90" t="s">
        <v>211</v>
      </c>
      <c r="AD1175" s="90" t="s">
        <v>87</v>
      </c>
      <c r="AE1175" s="90" t="s">
        <v>61</v>
      </c>
      <c r="AF1175" s="90" t="s">
        <v>61</v>
      </c>
      <c r="AG1175" s="90" t="s">
        <v>89</v>
      </c>
      <c r="AH1175" s="90" t="s">
        <v>89</v>
      </c>
      <c r="AI1175" s="90" t="s">
        <v>89</v>
      </c>
      <c r="AJ1175" s="90" t="s">
        <v>89</v>
      </c>
      <c r="AK1175" s="90" t="s">
        <v>89</v>
      </c>
      <c r="AL1175" s="90" t="s">
        <v>89</v>
      </c>
      <c r="AM1175" s="90" t="s">
        <v>89</v>
      </c>
      <c r="AN1175" s="90" t="s">
        <v>89</v>
      </c>
      <c r="AO1175" s="90" t="s">
        <v>89</v>
      </c>
      <c r="AP1175" s="90" t="s">
        <v>89</v>
      </c>
      <c r="AQ1175" s="90" t="s">
        <v>90</v>
      </c>
      <c r="AR1175" s="90" t="s">
        <v>90</v>
      </c>
      <c r="AS1175" s="90" t="s">
        <v>91</v>
      </c>
      <c r="AT1175" s="90" t="s">
        <v>92</v>
      </c>
      <c r="AU1175" s="90" t="s">
        <v>92</v>
      </c>
      <c r="AV1175" s="90" t="s">
        <v>93</v>
      </c>
      <c r="AW1175" s="90" t="s">
        <v>6304</v>
      </c>
      <c r="AX1175" s="90" t="s">
        <v>12173</v>
      </c>
      <c r="AY1175" s="90" t="s">
        <v>6306</v>
      </c>
      <c r="AZ1175" s="90" t="s">
        <v>12173</v>
      </c>
      <c r="BA1175" s="90" t="s">
        <v>97</v>
      </c>
      <c r="BB1175" s="90" t="s">
        <v>12174</v>
      </c>
      <c r="BC1175" s="90" t="s">
        <v>99</v>
      </c>
      <c r="BD1175" s="90" t="s">
        <v>150</v>
      </c>
      <c r="BE1175" s="90" t="s">
        <v>61</v>
      </c>
      <c r="BF1175" s="90" t="s">
        <v>262</v>
      </c>
      <c r="BG1175" s="90" t="s">
        <v>101</v>
      </c>
    </row>
    <row r="1176" s="85" customFormat="1" ht="19" customHeight="1" spans="1:59">
      <c r="A1176" s="90" t="s">
        <v>267</v>
      </c>
      <c r="B1176" s="90" t="s">
        <v>268</v>
      </c>
      <c r="C1176" s="90" t="s">
        <v>6063</v>
      </c>
      <c r="D1176" s="90" t="s">
        <v>6064</v>
      </c>
      <c r="E1176" s="90" t="s">
        <v>9555</v>
      </c>
      <c r="F1176" s="90" t="s">
        <v>9556</v>
      </c>
      <c r="G1176" s="90" t="s">
        <v>3757</v>
      </c>
      <c r="H1176" s="90" t="s">
        <v>605</v>
      </c>
      <c r="I1176" s="90" t="s">
        <v>12175</v>
      </c>
      <c r="J1176" s="90" t="s">
        <v>12176</v>
      </c>
      <c r="K1176" s="90" t="s">
        <v>12177</v>
      </c>
      <c r="L1176" s="90" t="s">
        <v>73</v>
      </c>
      <c r="M1176" s="90" t="s">
        <v>947</v>
      </c>
      <c r="N1176" s="90" t="s">
        <v>2206</v>
      </c>
      <c r="O1176" s="90" t="s">
        <v>610</v>
      </c>
      <c r="P1176" s="90" t="s">
        <v>611</v>
      </c>
      <c r="Q1176" s="90" t="s">
        <v>612</v>
      </c>
      <c r="R1176" s="90" t="s">
        <v>613</v>
      </c>
      <c r="S1176" s="90" t="s">
        <v>12178</v>
      </c>
      <c r="T1176" s="90" t="s">
        <v>380</v>
      </c>
      <c r="U1176" s="15">
        <v>0</v>
      </c>
      <c r="V1176" s="15">
        <v>3573</v>
      </c>
      <c r="W1176" s="15">
        <v>2200</v>
      </c>
      <c r="X1176" s="15">
        <v>1550</v>
      </c>
      <c r="Y1176" s="90" t="s">
        <v>143</v>
      </c>
      <c r="Z1176" s="90" t="s">
        <v>83</v>
      </c>
      <c r="AA1176" s="90" t="s">
        <v>84</v>
      </c>
      <c r="AB1176" s="90" t="s">
        <v>9561</v>
      </c>
      <c r="AC1176" s="90" t="s">
        <v>211</v>
      </c>
      <c r="AD1176" s="90" t="s">
        <v>87</v>
      </c>
      <c r="AE1176" s="90" t="s">
        <v>61</v>
      </c>
      <c r="AF1176" s="90" t="s">
        <v>61</v>
      </c>
      <c r="AG1176" s="90" t="s">
        <v>89</v>
      </c>
      <c r="AH1176" s="90" t="s">
        <v>89</v>
      </c>
      <c r="AI1176" s="90" t="s">
        <v>89</v>
      </c>
      <c r="AJ1176" s="90" t="s">
        <v>89</v>
      </c>
      <c r="AK1176" s="90" t="s">
        <v>89</v>
      </c>
      <c r="AL1176" s="90" t="s">
        <v>89</v>
      </c>
      <c r="AM1176" s="90" t="s">
        <v>89</v>
      </c>
      <c r="AN1176" s="90" t="s">
        <v>89</v>
      </c>
      <c r="AO1176" s="90" t="s">
        <v>89</v>
      </c>
      <c r="AP1176" s="90" t="s">
        <v>89</v>
      </c>
      <c r="AQ1176" s="90" t="s">
        <v>90</v>
      </c>
      <c r="AR1176" s="90" t="s">
        <v>90</v>
      </c>
      <c r="AS1176" s="90" t="s">
        <v>91</v>
      </c>
      <c r="AT1176" s="90" t="s">
        <v>92</v>
      </c>
      <c r="AU1176" s="90" t="s">
        <v>92</v>
      </c>
      <c r="AV1176" s="90" t="s">
        <v>93</v>
      </c>
      <c r="AW1176" s="90" t="s">
        <v>9562</v>
      </c>
      <c r="AX1176" s="90" t="s">
        <v>12179</v>
      </c>
      <c r="AY1176" s="90" t="s">
        <v>9564</v>
      </c>
      <c r="AZ1176" s="90" t="s">
        <v>12179</v>
      </c>
      <c r="BA1176" s="90" t="s">
        <v>97</v>
      </c>
      <c r="BB1176" s="90" t="s">
        <v>12180</v>
      </c>
      <c r="BC1176" s="90" t="s">
        <v>99</v>
      </c>
      <c r="BD1176" s="90" t="s">
        <v>150</v>
      </c>
      <c r="BE1176" s="90" t="s">
        <v>61</v>
      </c>
      <c r="BF1176" s="90" t="s">
        <v>380</v>
      </c>
      <c r="BG1176" s="90" t="s">
        <v>101</v>
      </c>
    </row>
    <row r="1177" s="85" customFormat="1" ht="19" customHeight="1" spans="1:59">
      <c r="A1177" s="90" t="s">
        <v>226</v>
      </c>
      <c r="B1177" s="90" t="s">
        <v>227</v>
      </c>
      <c r="C1177" s="90" t="s">
        <v>5591</v>
      </c>
      <c r="D1177" s="90" t="s">
        <v>5592</v>
      </c>
      <c r="E1177" s="90" t="s">
        <v>7955</v>
      </c>
      <c r="F1177" s="90" t="s">
        <v>7074</v>
      </c>
      <c r="G1177" s="90" t="s">
        <v>876</v>
      </c>
      <c r="H1177" s="90" t="s">
        <v>109</v>
      </c>
      <c r="I1177" s="90" t="s">
        <v>12181</v>
      </c>
      <c r="J1177" s="90" t="s">
        <v>12182</v>
      </c>
      <c r="K1177" s="90" t="s">
        <v>12183</v>
      </c>
      <c r="L1177" s="90" t="s">
        <v>73</v>
      </c>
      <c r="M1177" s="90" t="s">
        <v>162</v>
      </c>
      <c r="N1177" s="90" t="s">
        <v>2350</v>
      </c>
      <c r="O1177" s="90" t="s">
        <v>138</v>
      </c>
      <c r="P1177" s="90" t="s">
        <v>139</v>
      </c>
      <c r="Q1177" s="90" t="s">
        <v>140</v>
      </c>
      <c r="R1177" s="90" t="s">
        <v>141</v>
      </c>
      <c r="S1177" s="90" t="s">
        <v>12184</v>
      </c>
      <c r="T1177" s="90" t="s">
        <v>380</v>
      </c>
      <c r="U1177" s="15">
        <v>0</v>
      </c>
      <c r="V1177" s="15">
        <v>75000</v>
      </c>
      <c r="W1177" s="15">
        <v>60000</v>
      </c>
      <c r="X1177" s="15">
        <v>30000</v>
      </c>
      <c r="Y1177" s="90" t="s">
        <v>82</v>
      </c>
      <c r="Z1177" s="90" t="s">
        <v>83</v>
      </c>
      <c r="AA1177" s="90" t="s">
        <v>84</v>
      </c>
      <c r="AB1177" s="90" t="s">
        <v>329</v>
      </c>
      <c r="AC1177" s="90" t="s">
        <v>145</v>
      </c>
      <c r="AD1177" s="90" t="s">
        <v>87</v>
      </c>
      <c r="AE1177" s="90" t="s">
        <v>61</v>
      </c>
      <c r="AF1177" s="90" t="s">
        <v>61</v>
      </c>
      <c r="AG1177" s="90" t="s">
        <v>89</v>
      </c>
      <c r="AH1177" s="90" t="s">
        <v>89</v>
      </c>
      <c r="AI1177" s="90" t="s">
        <v>89</v>
      </c>
      <c r="AJ1177" s="90" t="s">
        <v>89</v>
      </c>
      <c r="AK1177" s="90" t="s">
        <v>89</v>
      </c>
      <c r="AL1177" s="90" t="s">
        <v>89</v>
      </c>
      <c r="AM1177" s="90" t="s">
        <v>89</v>
      </c>
      <c r="AN1177" s="90" t="s">
        <v>89</v>
      </c>
      <c r="AO1177" s="90" t="s">
        <v>89</v>
      </c>
      <c r="AP1177" s="90" t="s">
        <v>89</v>
      </c>
      <c r="AQ1177" s="90" t="s">
        <v>90</v>
      </c>
      <c r="AR1177" s="90" t="s">
        <v>90</v>
      </c>
      <c r="AS1177" s="90" t="s">
        <v>91</v>
      </c>
      <c r="AT1177" s="90" t="s">
        <v>92</v>
      </c>
      <c r="AU1177" s="90" t="s">
        <v>92</v>
      </c>
      <c r="AV1177" s="90" t="s">
        <v>93</v>
      </c>
      <c r="AW1177" s="90" t="s">
        <v>7960</v>
      </c>
      <c r="AX1177" s="90" t="s">
        <v>12185</v>
      </c>
      <c r="AY1177" s="90" t="s">
        <v>7962</v>
      </c>
      <c r="AZ1177" s="90" t="s">
        <v>12185</v>
      </c>
      <c r="BA1177" s="90" t="s">
        <v>97</v>
      </c>
      <c r="BB1177" s="90" t="s">
        <v>12186</v>
      </c>
      <c r="BC1177" s="90" t="s">
        <v>99</v>
      </c>
      <c r="BD1177" s="90" t="s">
        <v>100</v>
      </c>
      <c r="BE1177" s="90" t="s">
        <v>61</v>
      </c>
      <c r="BF1177" s="90" t="s">
        <v>380</v>
      </c>
      <c r="BG1177" s="90" t="s">
        <v>101</v>
      </c>
    </row>
    <row r="1178" s="85" customFormat="1" ht="19" customHeight="1" spans="1:59">
      <c r="A1178" s="90" t="s">
        <v>694</v>
      </c>
      <c r="B1178" s="90" t="s">
        <v>695</v>
      </c>
      <c r="C1178" s="90" t="s">
        <v>1108</v>
      </c>
      <c r="D1178" s="90" t="s">
        <v>1109</v>
      </c>
      <c r="E1178" s="90" t="s">
        <v>12187</v>
      </c>
      <c r="F1178" s="90" t="s">
        <v>2570</v>
      </c>
      <c r="G1178" s="90" t="s">
        <v>2571</v>
      </c>
      <c r="H1178" s="90" t="s">
        <v>539</v>
      </c>
      <c r="I1178" s="90" t="s">
        <v>12188</v>
      </c>
      <c r="J1178" s="90" t="s">
        <v>12189</v>
      </c>
      <c r="K1178" s="90" t="s">
        <v>12190</v>
      </c>
      <c r="L1178" s="90" t="s">
        <v>73</v>
      </c>
      <c r="M1178" s="90" t="s">
        <v>162</v>
      </c>
      <c r="N1178" s="90" t="s">
        <v>4350</v>
      </c>
      <c r="O1178" s="90" t="s">
        <v>1875</v>
      </c>
      <c r="P1178" s="90" t="s">
        <v>1876</v>
      </c>
      <c r="Q1178" s="90" t="s">
        <v>2597</v>
      </c>
      <c r="R1178" s="90" t="s">
        <v>1878</v>
      </c>
      <c r="S1178" s="90" t="s">
        <v>12191</v>
      </c>
      <c r="T1178" s="90" t="s">
        <v>380</v>
      </c>
      <c r="U1178" s="15">
        <v>0</v>
      </c>
      <c r="V1178" s="15">
        <v>8000</v>
      </c>
      <c r="W1178" s="15">
        <v>6400</v>
      </c>
      <c r="X1178" s="15">
        <v>4000</v>
      </c>
      <c r="Y1178" s="90" t="s">
        <v>82</v>
      </c>
      <c r="Z1178" s="90" t="s">
        <v>83</v>
      </c>
      <c r="AA1178" s="90" t="s">
        <v>84</v>
      </c>
      <c r="AB1178" s="90" t="s">
        <v>12192</v>
      </c>
      <c r="AC1178" s="90" t="s">
        <v>121</v>
      </c>
      <c r="AD1178" s="90" t="s">
        <v>87</v>
      </c>
      <c r="AE1178" s="90" t="s">
        <v>61</v>
      </c>
      <c r="AF1178" s="90" t="s">
        <v>2440</v>
      </c>
      <c r="AG1178" s="90" t="s">
        <v>89</v>
      </c>
      <c r="AH1178" s="90" t="s">
        <v>89</v>
      </c>
      <c r="AI1178" s="90" t="s">
        <v>89</v>
      </c>
      <c r="AJ1178" s="90" t="s">
        <v>88</v>
      </c>
      <c r="AK1178" s="90" t="s">
        <v>89</v>
      </c>
      <c r="AL1178" s="90" t="s">
        <v>88</v>
      </c>
      <c r="AM1178" s="90" t="s">
        <v>88</v>
      </c>
      <c r="AN1178" s="90" t="s">
        <v>88</v>
      </c>
      <c r="AO1178" s="90" t="s">
        <v>88</v>
      </c>
      <c r="AP1178" s="90" t="s">
        <v>89</v>
      </c>
      <c r="AQ1178" s="90" t="s">
        <v>90</v>
      </c>
      <c r="AR1178" s="90" t="s">
        <v>90</v>
      </c>
      <c r="AS1178" s="90" t="s">
        <v>91</v>
      </c>
      <c r="AT1178" s="90" t="s">
        <v>92</v>
      </c>
      <c r="AU1178" s="90" t="s">
        <v>92</v>
      </c>
      <c r="AV1178" s="90" t="s">
        <v>93</v>
      </c>
      <c r="AW1178" s="90" t="s">
        <v>12193</v>
      </c>
      <c r="AX1178" s="90" t="s">
        <v>12194</v>
      </c>
      <c r="AY1178" s="90" t="s">
        <v>12195</v>
      </c>
      <c r="AZ1178" s="90" t="s">
        <v>12194</v>
      </c>
      <c r="BA1178" s="90" t="s">
        <v>97</v>
      </c>
      <c r="BB1178" s="90" t="s">
        <v>12196</v>
      </c>
      <c r="BC1178" s="90" t="s">
        <v>99</v>
      </c>
      <c r="BD1178" s="90" t="s">
        <v>100</v>
      </c>
      <c r="BE1178" s="90" t="s">
        <v>61</v>
      </c>
      <c r="BF1178" s="90" t="s">
        <v>380</v>
      </c>
      <c r="BG1178" s="90" t="s">
        <v>101</v>
      </c>
    </row>
    <row r="1179" s="85" customFormat="1" ht="19" customHeight="1" spans="1:59">
      <c r="A1179" s="90" t="s">
        <v>226</v>
      </c>
      <c r="B1179" s="90" t="s">
        <v>227</v>
      </c>
      <c r="C1179" s="90" t="s">
        <v>1512</v>
      </c>
      <c r="D1179" s="90" t="s">
        <v>1513</v>
      </c>
      <c r="E1179" s="90" t="s">
        <v>12197</v>
      </c>
      <c r="F1179" s="90" t="s">
        <v>12198</v>
      </c>
      <c r="G1179" s="90" t="s">
        <v>2278</v>
      </c>
      <c r="H1179" s="90" t="s">
        <v>605</v>
      </c>
      <c r="I1179" s="90" t="s">
        <v>12199</v>
      </c>
      <c r="J1179" s="90" t="s">
        <v>12200</v>
      </c>
      <c r="K1179" s="90" t="s">
        <v>12201</v>
      </c>
      <c r="L1179" s="90" t="s">
        <v>73</v>
      </c>
      <c r="M1179" s="90" t="s">
        <v>3280</v>
      </c>
      <c r="N1179" s="90" t="s">
        <v>811</v>
      </c>
      <c r="O1179" s="90" t="s">
        <v>5897</v>
      </c>
      <c r="P1179" s="90" t="s">
        <v>1670</v>
      </c>
      <c r="Q1179" s="90" t="s">
        <v>612</v>
      </c>
      <c r="R1179" s="90" t="s">
        <v>613</v>
      </c>
      <c r="S1179" s="90" t="s">
        <v>12202</v>
      </c>
      <c r="T1179" s="90" t="s">
        <v>380</v>
      </c>
      <c r="U1179" s="15">
        <v>0</v>
      </c>
      <c r="V1179" s="15">
        <v>68200</v>
      </c>
      <c r="W1179" s="15">
        <v>54500</v>
      </c>
      <c r="X1179" s="15">
        <v>10000</v>
      </c>
      <c r="Y1179" s="90" t="s">
        <v>143</v>
      </c>
      <c r="Z1179" s="90" t="s">
        <v>83</v>
      </c>
      <c r="AA1179" s="90" t="s">
        <v>84</v>
      </c>
      <c r="AB1179" s="90" t="s">
        <v>12198</v>
      </c>
      <c r="AC1179" s="90" t="s">
        <v>211</v>
      </c>
      <c r="AD1179" s="90" t="s">
        <v>87</v>
      </c>
      <c r="AE1179" s="90" t="s">
        <v>61</v>
      </c>
      <c r="AF1179" s="90" t="s">
        <v>61</v>
      </c>
      <c r="AG1179" s="90" t="s">
        <v>89</v>
      </c>
      <c r="AH1179" s="90" t="s">
        <v>89</v>
      </c>
      <c r="AI1179" s="90" t="s">
        <v>89</v>
      </c>
      <c r="AJ1179" s="90" t="s">
        <v>89</v>
      </c>
      <c r="AK1179" s="90" t="s">
        <v>89</v>
      </c>
      <c r="AL1179" s="90" t="s">
        <v>89</v>
      </c>
      <c r="AM1179" s="90" t="s">
        <v>89</v>
      </c>
      <c r="AN1179" s="90" t="s">
        <v>89</v>
      </c>
      <c r="AO1179" s="90" t="s">
        <v>89</v>
      </c>
      <c r="AP1179" s="90" t="s">
        <v>89</v>
      </c>
      <c r="AQ1179" s="90" t="s">
        <v>90</v>
      </c>
      <c r="AR1179" s="90" t="s">
        <v>90</v>
      </c>
      <c r="AS1179" s="90" t="s">
        <v>91</v>
      </c>
      <c r="AT1179" s="90" t="s">
        <v>92</v>
      </c>
      <c r="AU1179" s="90" t="s">
        <v>92</v>
      </c>
      <c r="AV1179" s="90" t="s">
        <v>93</v>
      </c>
      <c r="AW1179" s="90" t="s">
        <v>12203</v>
      </c>
      <c r="AX1179" s="90" t="s">
        <v>12204</v>
      </c>
      <c r="AY1179" s="90" t="s">
        <v>12205</v>
      </c>
      <c r="AZ1179" s="90" t="s">
        <v>12204</v>
      </c>
      <c r="BA1179" s="90" t="s">
        <v>97</v>
      </c>
      <c r="BB1179" s="90" t="s">
        <v>12206</v>
      </c>
      <c r="BC1179" s="90" t="s">
        <v>99</v>
      </c>
      <c r="BD1179" s="90" t="s">
        <v>150</v>
      </c>
      <c r="BE1179" s="90" t="s">
        <v>61</v>
      </c>
      <c r="BF1179" s="90" t="s">
        <v>380</v>
      </c>
      <c r="BG1179" s="90" t="s">
        <v>101</v>
      </c>
    </row>
    <row r="1180" s="85" customFormat="1" ht="19" customHeight="1" spans="1:59">
      <c r="A1180" s="90" t="s">
        <v>2742</v>
      </c>
      <c r="B1180" s="90" t="s">
        <v>2743</v>
      </c>
      <c r="C1180" s="90" t="s">
        <v>4808</v>
      </c>
      <c r="D1180" s="90" t="s">
        <v>4809</v>
      </c>
      <c r="E1180" s="90" t="s">
        <v>12207</v>
      </c>
      <c r="F1180" s="90" t="s">
        <v>12208</v>
      </c>
      <c r="G1180" s="90" t="s">
        <v>2980</v>
      </c>
      <c r="H1180" s="90" t="s">
        <v>1299</v>
      </c>
      <c r="I1180" s="90" t="s">
        <v>12209</v>
      </c>
      <c r="J1180" s="90" t="s">
        <v>12210</v>
      </c>
      <c r="K1180" s="90" t="s">
        <v>12211</v>
      </c>
      <c r="L1180" s="90" t="s">
        <v>73</v>
      </c>
      <c r="M1180" s="90" t="s">
        <v>12212</v>
      </c>
      <c r="N1180" s="90" t="s">
        <v>203</v>
      </c>
      <c r="O1180" s="90" t="s">
        <v>2985</v>
      </c>
      <c r="P1180" s="90" t="s">
        <v>2986</v>
      </c>
      <c r="Q1180" s="90" t="s">
        <v>1306</v>
      </c>
      <c r="R1180" s="90" t="s">
        <v>1307</v>
      </c>
      <c r="S1180" s="90" t="s">
        <v>12213</v>
      </c>
      <c r="T1180" s="90" t="s">
        <v>262</v>
      </c>
      <c r="U1180" s="15">
        <v>0</v>
      </c>
      <c r="V1180" s="15">
        <v>71000</v>
      </c>
      <c r="W1180" s="15">
        <v>44000</v>
      </c>
      <c r="X1180" s="15">
        <v>10000</v>
      </c>
      <c r="Y1180" s="90" t="s">
        <v>143</v>
      </c>
      <c r="Z1180" s="90" t="s">
        <v>83</v>
      </c>
      <c r="AA1180" s="90" t="s">
        <v>84</v>
      </c>
      <c r="AB1180" s="90" t="s">
        <v>12214</v>
      </c>
      <c r="AC1180" s="90" t="s">
        <v>145</v>
      </c>
      <c r="AD1180" s="90" t="s">
        <v>87</v>
      </c>
      <c r="AE1180" s="90" t="s">
        <v>61</v>
      </c>
      <c r="AF1180" s="90" t="s">
        <v>61</v>
      </c>
      <c r="AG1180" s="90" t="s">
        <v>89</v>
      </c>
      <c r="AH1180" s="90" t="s">
        <v>88</v>
      </c>
      <c r="AI1180" s="90" t="s">
        <v>88</v>
      </c>
      <c r="AJ1180" s="90" t="s">
        <v>89</v>
      </c>
      <c r="AK1180" s="90" t="s">
        <v>88</v>
      </c>
      <c r="AL1180" s="90" t="s">
        <v>88</v>
      </c>
      <c r="AM1180" s="90" t="s">
        <v>88</v>
      </c>
      <c r="AN1180" s="90" t="s">
        <v>88</v>
      </c>
      <c r="AO1180" s="90" t="s">
        <v>88</v>
      </c>
      <c r="AP1180" s="90" t="s">
        <v>89</v>
      </c>
      <c r="AQ1180" s="90" t="s">
        <v>90</v>
      </c>
      <c r="AR1180" s="90" t="s">
        <v>90</v>
      </c>
      <c r="AS1180" s="90" t="s">
        <v>91</v>
      </c>
      <c r="AT1180" s="90" t="s">
        <v>92</v>
      </c>
      <c r="AU1180" s="90" t="s">
        <v>92</v>
      </c>
      <c r="AV1180" s="90" t="s">
        <v>93</v>
      </c>
      <c r="AW1180" s="90" t="s">
        <v>12215</v>
      </c>
      <c r="AX1180" s="90" t="s">
        <v>12216</v>
      </c>
      <c r="AY1180" s="90" t="s">
        <v>12217</v>
      </c>
      <c r="AZ1180" s="90" t="s">
        <v>12216</v>
      </c>
      <c r="BA1180" s="90" t="s">
        <v>215</v>
      </c>
      <c r="BB1180" s="90" t="s">
        <v>12218</v>
      </c>
      <c r="BC1180" s="90" t="s">
        <v>99</v>
      </c>
      <c r="BD1180" s="90" t="s">
        <v>150</v>
      </c>
      <c r="BE1180" s="90" t="s">
        <v>61</v>
      </c>
      <c r="BF1180" s="90" t="s">
        <v>262</v>
      </c>
      <c r="BG1180" s="90" t="s">
        <v>101</v>
      </c>
    </row>
    <row r="1181" s="85" customFormat="1" ht="19" customHeight="1" spans="1:59">
      <c r="A1181" s="90" t="s">
        <v>302</v>
      </c>
      <c r="B1181" s="90" t="s">
        <v>303</v>
      </c>
      <c r="C1181" s="90" t="s">
        <v>1096</v>
      </c>
      <c r="D1181" s="90" t="s">
        <v>1097</v>
      </c>
      <c r="E1181" s="90" t="s">
        <v>1098</v>
      </c>
      <c r="F1181" s="90" t="s">
        <v>12219</v>
      </c>
      <c r="G1181" s="90" t="s">
        <v>1903</v>
      </c>
      <c r="H1181" s="90" t="s">
        <v>539</v>
      </c>
      <c r="I1181" s="90" t="s">
        <v>12220</v>
      </c>
      <c r="J1181" s="90" t="s">
        <v>12221</v>
      </c>
      <c r="K1181" s="90" t="s">
        <v>12222</v>
      </c>
      <c r="L1181" s="90" t="s">
        <v>73</v>
      </c>
      <c r="M1181" s="90" t="s">
        <v>341</v>
      </c>
      <c r="N1181" s="90" t="s">
        <v>2191</v>
      </c>
      <c r="O1181" s="90" t="s">
        <v>398</v>
      </c>
      <c r="P1181" s="90" t="s">
        <v>399</v>
      </c>
      <c r="Q1181" s="90" t="s">
        <v>2681</v>
      </c>
      <c r="R1181" s="90" t="s">
        <v>399</v>
      </c>
      <c r="S1181" s="90" t="s">
        <v>12223</v>
      </c>
      <c r="T1181" s="90" t="s">
        <v>380</v>
      </c>
      <c r="U1181" s="15">
        <v>0</v>
      </c>
      <c r="V1181" s="15">
        <v>60000</v>
      </c>
      <c r="W1181" s="15">
        <v>36000</v>
      </c>
      <c r="X1181" s="15">
        <v>12000</v>
      </c>
      <c r="Y1181" s="90" t="s">
        <v>82</v>
      </c>
      <c r="Z1181" s="90" t="s">
        <v>83</v>
      </c>
      <c r="AA1181" s="90" t="s">
        <v>84</v>
      </c>
      <c r="AB1181" s="90" t="s">
        <v>1103</v>
      </c>
      <c r="AC1181" s="90" t="s">
        <v>211</v>
      </c>
      <c r="AD1181" s="90" t="s">
        <v>87</v>
      </c>
      <c r="AE1181" s="90" t="s">
        <v>61</v>
      </c>
      <c r="AF1181" s="90" t="s">
        <v>61</v>
      </c>
      <c r="AG1181" s="90" t="s">
        <v>89</v>
      </c>
      <c r="AH1181" s="90" t="s">
        <v>88</v>
      </c>
      <c r="AI1181" s="90" t="s">
        <v>88</v>
      </c>
      <c r="AJ1181" s="90" t="s">
        <v>88</v>
      </c>
      <c r="AK1181" s="90" t="s">
        <v>88</v>
      </c>
      <c r="AL1181" s="90" t="s">
        <v>88</v>
      </c>
      <c r="AM1181" s="90" t="s">
        <v>88</v>
      </c>
      <c r="AN1181" s="90" t="s">
        <v>88</v>
      </c>
      <c r="AO1181" s="90" t="s">
        <v>88</v>
      </c>
      <c r="AP1181" s="90" t="s">
        <v>89</v>
      </c>
      <c r="AQ1181" s="90" t="s">
        <v>90</v>
      </c>
      <c r="AR1181" s="90" t="s">
        <v>90</v>
      </c>
      <c r="AS1181" s="90" t="s">
        <v>91</v>
      </c>
      <c r="AT1181" s="90" t="s">
        <v>92</v>
      </c>
      <c r="AU1181" s="90" t="s">
        <v>92</v>
      </c>
      <c r="AV1181" s="90" t="s">
        <v>93</v>
      </c>
      <c r="AW1181" s="90" t="s">
        <v>1104</v>
      </c>
      <c r="AX1181" s="90" t="s">
        <v>12224</v>
      </c>
      <c r="AY1181" s="90" t="s">
        <v>1106</v>
      </c>
      <c r="AZ1181" s="90" t="s">
        <v>12224</v>
      </c>
      <c r="BA1181" s="90" t="s">
        <v>97</v>
      </c>
      <c r="BB1181" s="90" t="s">
        <v>12225</v>
      </c>
      <c r="BC1181" s="90" t="s">
        <v>99</v>
      </c>
      <c r="BD1181" s="90" t="s">
        <v>100</v>
      </c>
      <c r="BE1181" s="90" t="s">
        <v>61</v>
      </c>
      <c r="BF1181" s="90" t="s">
        <v>380</v>
      </c>
      <c r="BG1181" s="90" t="s">
        <v>101</v>
      </c>
    </row>
    <row r="1182" s="85" customFormat="1" ht="19" customHeight="1" spans="1:59">
      <c r="A1182" s="90" t="s">
        <v>419</v>
      </c>
      <c r="B1182" s="90" t="s">
        <v>420</v>
      </c>
      <c r="C1182" s="90" t="s">
        <v>421</v>
      </c>
      <c r="D1182" s="90" t="s">
        <v>422</v>
      </c>
      <c r="E1182" s="90" t="s">
        <v>423</v>
      </c>
      <c r="F1182" s="90" t="s">
        <v>424</v>
      </c>
      <c r="G1182" s="90" t="s">
        <v>425</v>
      </c>
      <c r="H1182" s="90" t="s">
        <v>109</v>
      </c>
      <c r="I1182" s="90" t="s">
        <v>12226</v>
      </c>
      <c r="J1182" s="90" t="s">
        <v>12227</v>
      </c>
      <c r="K1182" s="90" t="s">
        <v>12228</v>
      </c>
      <c r="L1182" s="90" t="s">
        <v>73</v>
      </c>
      <c r="M1182" s="90" t="s">
        <v>508</v>
      </c>
      <c r="N1182" s="90" t="s">
        <v>114</v>
      </c>
      <c r="O1182" s="90" t="s">
        <v>1848</v>
      </c>
      <c r="P1182" s="90" t="s">
        <v>1849</v>
      </c>
      <c r="Q1182" s="90" t="s">
        <v>1850</v>
      </c>
      <c r="R1182" s="90" t="s">
        <v>1849</v>
      </c>
      <c r="S1182" s="90" t="s">
        <v>12229</v>
      </c>
      <c r="T1182" s="90" t="s">
        <v>262</v>
      </c>
      <c r="U1182" s="15">
        <v>0</v>
      </c>
      <c r="V1182" s="15">
        <v>32000</v>
      </c>
      <c r="W1182" s="15">
        <v>15000</v>
      </c>
      <c r="X1182" s="15">
        <v>15000</v>
      </c>
      <c r="Y1182" s="90" t="s">
        <v>82</v>
      </c>
      <c r="Z1182" s="90" t="s">
        <v>83</v>
      </c>
      <c r="AA1182" s="90" t="s">
        <v>84</v>
      </c>
      <c r="AB1182" s="90" t="s">
        <v>436</v>
      </c>
      <c r="AC1182" s="90" t="s">
        <v>211</v>
      </c>
      <c r="AD1182" s="90" t="s">
        <v>87</v>
      </c>
      <c r="AE1182" s="90" t="s">
        <v>61</v>
      </c>
      <c r="AF1182" s="90" t="s">
        <v>61</v>
      </c>
      <c r="AG1182" s="90" t="s">
        <v>89</v>
      </c>
      <c r="AH1182" s="90" t="s">
        <v>89</v>
      </c>
      <c r="AI1182" s="90" t="s">
        <v>89</v>
      </c>
      <c r="AJ1182" s="90" t="s">
        <v>89</v>
      </c>
      <c r="AK1182" s="90" t="s">
        <v>89</v>
      </c>
      <c r="AL1182" s="90" t="s">
        <v>89</v>
      </c>
      <c r="AM1182" s="90" t="s">
        <v>89</v>
      </c>
      <c r="AN1182" s="90" t="s">
        <v>89</v>
      </c>
      <c r="AO1182" s="90" t="s">
        <v>89</v>
      </c>
      <c r="AP1182" s="90" t="s">
        <v>89</v>
      </c>
      <c r="AQ1182" s="90" t="s">
        <v>90</v>
      </c>
      <c r="AR1182" s="90" t="s">
        <v>90</v>
      </c>
      <c r="AS1182" s="90" t="s">
        <v>91</v>
      </c>
      <c r="AT1182" s="90" t="s">
        <v>92</v>
      </c>
      <c r="AU1182" s="90" t="s">
        <v>92</v>
      </c>
      <c r="AV1182" s="90" t="s">
        <v>93</v>
      </c>
      <c r="AW1182" s="90" t="s">
        <v>437</v>
      </c>
      <c r="AX1182" s="90" t="s">
        <v>12230</v>
      </c>
      <c r="AY1182" s="90" t="s">
        <v>439</v>
      </c>
      <c r="AZ1182" s="90" t="s">
        <v>12230</v>
      </c>
      <c r="BA1182" s="90" t="s">
        <v>97</v>
      </c>
      <c r="BB1182" s="90" t="s">
        <v>12231</v>
      </c>
      <c r="BC1182" s="90" t="s">
        <v>99</v>
      </c>
      <c r="BD1182" s="90" t="s">
        <v>100</v>
      </c>
      <c r="BE1182" s="90" t="s">
        <v>61</v>
      </c>
      <c r="BF1182" s="90" t="s">
        <v>262</v>
      </c>
      <c r="BG1182" s="90" t="s">
        <v>101</v>
      </c>
    </row>
    <row r="1183" s="85" customFormat="1" ht="19" customHeight="1" spans="1:59">
      <c r="A1183" s="90" t="s">
        <v>151</v>
      </c>
      <c r="B1183" s="90" t="s">
        <v>152</v>
      </c>
      <c r="C1183" s="90" t="s">
        <v>2947</v>
      </c>
      <c r="D1183" s="90" t="s">
        <v>2948</v>
      </c>
      <c r="E1183" s="90" t="s">
        <v>9684</v>
      </c>
      <c r="F1183" s="90" t="s">
        <v>884</v>
      </c>
      <c r="G1183" s="90" t="s">
        <v>1819</v>
      </c>
      <c r="H1183" s="90" t="s">
        <v>109</v>
      </c>
      <c r="I1183" s="90" t="s">
        <v>12232</v>
      </c>
      <c r="J1183" s="90" t="s">
        <v>12233</v>
      </c>
      <c r="K1183" s="90" t="s">
        <v>12234</v>
      </c>
      <c r="L1183" s="90" t="s">
        <v>73</v>
      </c>
      <c r="M1183" s="90" t="s">
        <v>10056</v>
      </c>
      <c r="N1183" s="90" t="s">
        <v>2243</v>
      </c>
      <c r="O1183" s="90" t="s">
        <v>2058</v>
      </c>
      <c r="P1183" s="90" t="s">
        <v>2059</v>
      </c>
      <c r="Q1183" s="90" t="s">
        <v>5835</v>
      </c>
      <c r="R1183" s="90" t="s">
        <v>5836</v>
      </c>
      <c r="S1183" s="90" t="s">
        <v>12235</v>
      </c>
      <c r="T1183" s="90" t="s">
        <v>380</v>
      </c>
      <c r="U1183" s="15">
        <v>0</v>
      </c>
      <c r="V1183" s="15">
        <v>55000</v>
      </c>
      <c r="W1183" s="15">
        <v>25000</v>
      </c>
      <c r="X1183" s="15">
        <v>12000</v>
      </c>
      <c r="Y1183" s="90" t="s">
        <v>143</v>
      </c>
      <c r="Z1183" s="90" t="s">
        <v>83</v>
      </c>
      <c r="AA1183" s="90" t="s">
        <v>84</v>
      </c>
      <c r="AB1183" s="90" t="s">
        <v>2950</v>
      </c>
      <c r="AC1183" s="90" t="s">
        <v>211</v>
      </c>
      <c r="AD1183" s="90" t="s">
        <v>87</v>
      </c>
      <c r="AE1183" s="90" t="s">
        <v>61</v>
      </c>
      <c r="AF1183" s="90" t="s">
        <v>61</v>
      </c>
      <c r="AG1183" s="90" t="s">
        <v>89</v>
      </c>
      <c r="AH1183" s="90" t="s">
        <v>89</v>
      </c>
      <c r="AI1183" s="90" t="s">
        <v>89</v>
      </c>
      <c r="AJ1183" s="90" t="s">
        <v>89</v>
      </c>
      <c r="AK1183" s="90" t="s">
        <v>89</v>
      </c>
      <c r="AL1183" s="90" t="s">
        <v>89</v>
      </c>
      <c r="AM1183" s="90" t="s">
        <v>89</v>
      </c>
      <c r="AN1183" s="90" t="s">
        <v>89</v>
      </c>
      <c r="AO1183" s="90" t="s">
        <v>89</v>
      </c>
      <c r="AP1183" s="90" t="s">
        <v>89</v>
      </c>
      <c r="AQ1183" s="90" t="s">
        <v>90</v>
      </c>
      <c r="AR1183" s="90" t="s">
        <v>90</v>
      </c>
      <c r="AS1183" s="90" t="s">
        <v>91</v>
      </c>
      <c r="AT1183" s="90" t="s">
        <v>92</v>
      </c>
      <c r="AU1183" s="90" t="s">
        <v>92</v>
      </c>
      <c r="AV1183" s="90" t="s">
        <v>93</v>
      </c>
      <c r="AW1183" s="90" t="s">
        <v>9687</v>
      </c>
      <c r="AX1183" s="90" t="s">
        <v>12236</v>
      </c>
      <c r="AY1183" s="90" t="s">
        <v>4179</v>
      </c>
      <c r="AZ1183" s="90" t="s">
        <v>12236</v>
      </c>
      <c r="BA1183" s="90" t="s">
        <v>97</v>
      </c>
      <c r="BB1183" s="90" t="s">
        <v>12237</v>
      </c>
      <c r="BC1183" s="90" t="s">
        <v>99</v>
      </c>
      <c r="BD1183" s="90" t="s">
        <v>150</v>
      </c>
      <c r="BE1183" s="90" t="s">
        <v>61</v>
      </c>
      <c r="BF1183" s="90" t="s">
        <v>380</v>
      </c>
      <c r="BG1183" s="90" t="s">
        <v>101</v>
      </c>
    </row>
    <row r="1184" s="85" customFormat="1" ht="19" customHeight="1" spans="1:59">
      <c r="A1184" s="90" t="s">
        <v>387</v>
      </c>
      <c r="B1184" s="90" t="s">
        <v>388</v>
      </c>
      <c r="C1184" s="90" t="s">
        <v>3288</v>
      </c>
      <c r="D1184" s="90" t="s">
        <v>3289</v>
      </c>
      <c r="E1184" s="90" t="s">
        <v>4285</v>
      </c>
      <c r="F1184" s="90" t="s">
        <v>4286</v>
      </c>
      <c r="G1184" s="90" t="s">
        <v>4287</v>
      </c>
      <c r="H1184" s="90" t="s">
        <v>1299</v>
      </c>
      <c r="I1184" s="90" t="s">
        <v>12238</v>
      </c>
      <c r="J1184" s="90" t="s">
        <v>12239</v>
      </c>
      <c r="K1184" s="90" t="s">
        <v>12240</v>
      </c>
      <c r="L1184" s="90" t="s">
        <v>73</v>
      </c>
      <c r="M1184" s="90" t="s">
        <v>5717</v>
      </c>
      <c r="N1184" s="90" t="s">
        <v>527</v>
      </c>
      <c r="O1184" s="90" t="s">
        <v>1726</v>
      </c>
      <c r="P1184" s="90" t="s">
        <v>1727</v>
      </c>
      <c r="Q1184" s="90" t="s">
        <v>1306</v>
      </c>
      <c r="R1184" s="90" t="s">
        <v>1307</v>
      </c>
      <c r="S1184" s="90" t="s">
        <v>12241</v>
      </c>
      <c r="T1184" s="90" t="s">
        <v>380</v>
      </c>
      <c r="U1184" s="15">
        <v>0</v>
      </c>
      <c r="V1184" s="15">
        <v>80000</v>
      </c>
      <c r="W1184" s="15">
        <v>40000</v>
      </c>
      <c r="X1184" s="15">
        <v>5000</v>
      </c>
      <c r="Y1184" s="90" t="s">
        <v>143</v>
      </c>
      <c r="Z1184" s="90" t="s">
        <v>83</v>
      </c>
      <c r="AA1184" s="90" t="s">
        <v>84</v>
      </c>
      <c r="AB1184" s="90" t="s">
        <v>4292</v>
      </c>
      <c r="AC1184" s="90" t="s">
        <v>211</v>
      </c>
      <c r="AD1184" s="90" t="s">
        <v>87</v>
      </c>
      <c r="AE1184" s="90" t="s">
        <v>61</v>
      </c>
      <c r="AF1184" s="90" t="s">
        <v>61</v>
      </c>
      <c r="AG1184" s="90" t="s">
        <v>89</v>
      </c>
      <c r="AH1184" s="90" t="s">
        <v>89</v>
      </c>
      <c r="AI1184" s="90" t="s">
        <v>89</v>
      </c>
      <c r="AJ1184" s="90" t="s">
        <v>89</v>
      </c>
      <c r="AK1184" s="90" t="s">
        <v>89</v>
      </c>
      <c r="AL1184" s="90" t="s">
        <v>89</v>
      </c>
      <c r="AM1184" s="90" t="s">
        <v>89</v>
      </c>
      <c r="AN1184" s="90" t="s">
        <v>89</v>
      </c>
      <c r="AO1184" s="90" t="s">
        <v>89</v>
      </c>
      <c r="AP1184" s="90" t="s">
        <v>89</v>
      </c>
      <c r="AQ1184" s="90" t="s">
        <v>90</v>
      </c>
      <c r="AR1184" s="90" t="s">
        <v>90</v>
      </c>
      <c r="AS1184" s="90" t="s">
        <v>91</v>
      </c>
      <c r="AT1184" s="90" t="s">
        <v>92</v>
      </c>
      <c r="AU1184" s="90" t="s">
        <v>92</v>
      </c>
      <c r="AV1184" s="90" t="s">
        <v>93</v>
      </c>
      <c r="AW1184" s="90" t="s">
        <v>4293</v>
      </c>
      <c r="AX1184" s="90" t="s">
        <v>12242</v>
      </c>
      <c r="AY1184" s="90" t="s">
        <v>4295</v>
      </c>
      <c r="AZ1184" s="90" t="s">
        <v>12242</v>
      </c>
      <c r="BA1184" s="90" t="s">
        <v>97</v>
      </c>
      <c r="BB1184" s="90" t="s">
        <v>12243</v>
      </c>
      <c r="BC1184" s="90" t="s">
        <v>99</v>
      </c>
      <c r="BD1184" s="90" t="s">
        <v>150</v>
      </c>
      <c r="BE1184" s="90" t="s">
        <v>61</v>
      </c>
      <c r="BF1184" s="90" t="s">
        <v>380</v>
      </c>
      <c r="BG1184" s="90" t="s">
        <v>101</v>
      </c>
    </row>
    <row r="1185" s="85" customFormat="1" ht="19" customHeight="1" spans="1:59">
      <c r="A1185" s="90" t="s">
        <v>419</v>
      </c>
      <c r="B1185" s="90" t="s">
        <v>420</v>
      </c>
      <c r="C1185" s="90" t="s">
        <v>4269</v>
      </c>
      <c r="D1185" s="90" t="s">
        <v>4270</v>
      </c>
      <c r="E1185" s="90" t="s">
        <v>12244</v>
      </c>
      <c r="F1185" s="90" t="s">
        <v>12245</v>
      </c>
      <c r="G1185" s="90" t="s">
        <v>2447</v>
      </c>
      <c r="H1185" s="90" t="s">
        <v>369</v>
      </c>
      <c r="I1185" s="90" t="s">
        <v>12246</v>
      </c>
      <c r="J1185" s="90" t="s">
        <v>12247</v>
      </c>
      <c r="K1185" s="90" t="s">
        <v>12248</v>
      </c>
      <c r="L1185" s="90" t="s">
        <v>73</v>
      </c>
      <c r="M1185" s="90" t="s">
        <v>1799</v>
      </c>
      <c r="N1185" s="90" t="s">
        <v>2967</v>
      </c>
      <c r="O1185" s="90" t="s">
        <v>3997</v>
      </c>
      <c r="P1185" s="90" t="s">
        <v>3998</v>
      </c>
      <c r="Q1185" s="90" t="s">
        <v>377</v>
      </c>
      <c r="R1185" s="90" t="s">
        <v>378</v>
      </c>
      <c r="S1185" s="90" t="s">
        <v>12249</v>
      </c>
      <c r="T1185" s="90" t="s">
        <v>209</v>
      </c>
      <c r="U1185" s="15">
        <v>0</v>
      </c>
      <c r="V1185" s="15">
        <v>14500</v>
      </c>
      <c r="W1185" s="15">
        <v>7000</v>
      </c>
      <c r="X1185" s="15">
        <v>5000</v>
      </c>
      <c r="Y1185" s="90" t="s">
        <v>143</v>
      </c>
      <c r="Z1185" s="90" t="s">
        <v>83</v>
      </c>
      <c r="AA1185" s="90" t="s">
        <v>84</v>
      </c>
      <c r="AB1185" s="90" t="s">
        <v>12245</v>
      </c>
      <c r="AC1185" s="90" t="s">
        <v>211</v>
      </c>
      <c r="AD1185" s="90" t="s">
        <v>87</v>
      </c>
      <c r="AE1185" s="90" t="s">
        <v>61</v>
      </c>
      <c r="AF1185" s="90" t="s">
        <v>61</v>
      </c>
      <c r="AG1185" s="90" t="s">
        <v>89</v>
      </c>
      <c r="AH1185" s="90" t="s">
        <v>89</v>
      </c>
      <c r="AI1185" s="90" t="s">
        <v>89</v>
      </c>
      <c r="AJ1185" s="90" t="s">
        <v>89</v>
      </c>
      <c r="AK1185" s="90" t="s">
        <v>89</v>
      </c>
      <c r="AL1185" s="90" t="s">
        <v>89</v>
      </c>
      <c r="AM1185" s="90" t="s">
        <v>89</v>
      </c>
      <c r="AN1185" s="90" t="s">
        <v>89</v>
      </c>
      <c r="AO1185" s="90" t="s">
        <v>89</v>
      </c>
      <c r="AP1185" s="90" t="s">
        <v>89</v>
      </c>
      <c r="AQ1185" s="90" t="s">
        <v>90</v>
      </c>
      <c r="AR1185" s="90" t="s">
        <v>90</v>
      </c>
      <c r="AS1185" s="90" t="s">
        <v>91</v>
      </c>
      <c r="AT1185" s="90" t="s">
        <v>92</v>
      </c>
      <c r="AU1185" s="90" t="s">
        <v>92</v>
      </c>
      <c r="AV1185" s="90" t="s">
        <v>93</v>
      </c>
      <c r="AW1185" s="90" t="s">
        <v>12250</v>
      </c>
      <c r="AX1185" s="90" t="s">
        <v>12251</v>
      </c>
      <c r="AY1185" s="90" t="s">
        <v>12252</v>
      </c>
      <c r="AZ1185" s="90" t="s">
        <v>12251</v>
      </c>
      <c r="BA1185" s="90" t="s">
        <v>215</v>
      </c>
      <c r="BB1185" s="90" t="s">
        <v>12253</v>
      </c>
      <c r="BC1185" s="90" t="s">
        <v>99</v>
      </c>
      <c r="BD1185" s="90" t="s">
        <v>150</v>
      </c>
      <c r="BE1185" s="90" t="s">
        <v>61</v>
      </c>
      <c r="BF1185" s="90" t="s">
        <v>209</v>
      </c>
      <c r="BG1185" s="90" t="s">
        <v>101</v>
      </c>
    </row>
    <row r="1186" s="85" customFormat="1" ht="19" customHeight="1" spans="1:59">
      <c r="A1186" s="90" t="s">
        <v>151</v>
      </c>
      <c r="B1186" s="90" t="s">
        <v>152</v>
      </c>
      <c r="C1186" s="90" t="s">
        <v>153</v>
      </c>
      <c r="D1186" s="90" t="s">
        <v>154</v>
      </c>
      <c r="E1186" s="90" t="s">
        <v>10010</v>
      </c>
      <c r="F1186" s="90" t="s">
        <v>1818</v>
      </c>
      <c r="G1186" s="90" t="s">
        <v>1819</v>
      </c>
      <c r="H1186" s="90" t="s">
        <v>109</v>
      </c>
      <c r="I1186" s="90" t="s">
        <v>12254</v>
      </c>
      <c r="J1186" s="90" t="s">
        <v>12255</v>
      </c>
      <c r="K1186" s="90" t="s">
        <v>12256</v>
      </c>
      <c r="L1186" s="90" t="s">
        <v>73</v>
      </c>
      <c r="M1186" s="90" t="s">
        <v>9882</v>
      </c>
      <c r="N1186" s="90" t="s">
        <v>11270</v>
      </c>
      <c r="O1186" s="90" t="s">
        <v>1537</v>
      </c>
      <c r="P1186" s="90" t="s">
        <v>1538</v>
      </c>
      <c r="Q1186" s="90" t="s">
        <v>206</v>
      </c>
      <c r="R1186" s="90" t="s">
        <v>207</v>
      </c>
      <c r="S1186" s="90" t="s">
        <v>12257</v>
      </c>
      <c r="T1186" s="90" t="s">
        <v>380</v>
      </c>
      <c r="U1186" s="15">
        <v>0</v>
      </c>
      <c r="V1186" s="15">
        <v>25000</v>
      </c>
      <c r="W1186" s="15">
        <v>12500</v>
      </c>
      <c r="X1186" s="15">
        <v>3000</v>
      </c>
      <c r="Y1186" s="90" t="s">
        <v>82</v>
      </c>
      <c r="Z1186" s="90" t="s">
        <v>83</v>
      </c>
      <c r="AA1186" s="90" t="s">
        <v>84</v>
      </c>
      <c r="AB1186" s="90" t="s">
        <v>5764</v>
      </c>
      <c r="AC1186" s="90" t="s">
        <v>359</v>
      </c>
      <c r="AD1186" s="90" t="s">
        <v>87</v>
      </c>
      <c r="AE1186" s="90" t="s">
        <v>61</v>
      </c>
      <c r="AF1186" s="90" t="s">
        <v>61</v>
      </c>
      <c r="AG1186" s="90" t="s">
        <v>89</v>
      </c>
      <c r="AH1186" s="90" t="s">
        <v>89</v>
      </c>
      <c r="AI1186" s="90" t="s">
        <v>89</v>
      </c>
      <c r="AJ1186" s="90" t="s">
        <v>88</v>
      </c>
      <c r="AK1186" s="90" t="s">
        <v>89</v>
      </c>
      <c r="AL1186" s="90" t="s">
        <v>89</v>
      </c>
      <c r="AM1186" s="90" t="s">
        <v>89</v>
      </c>
      <c r="AN1186" s="90" t="s">
        <v>89</v>
      </c>
      <c r="AO1186" s="90" t="s">
        <v>88</v>
      </c>
      <c r="AP1186" s="90" t="s">
        <v>89</v>
      </c>
      <c r="AQ1186" s="90" t="s">
        <v>90</v>
      </c>
      <c r="AR1186" s="90" t="s">
        <v>90</v>
      </c>
      <c r="AS1186" s="90" t="s">
        <v>91</v>
      </c>
      <c r="AT1186" s="90" t="s">
        <v>92</v>
      </c>
      <c r="AU1186" s="90" t="s">
        <v>92</v>
      </c>
      <c r="AV1186" s="90" t="s">
        <v>93</v>
      </c>
      <c r="AW1186" s="90" t="s">
        <v>10015</v>
      </c>
      <c r="AX1186" s="90" t="s">
        <v>12258</v>
      </c>
      <c r="AY1186" s="90" t="s">
        <v>10017</v>
      </c>
      <c r="AZ1186" s="90" t="s">
        <v>12258</v>
      </c>
      <c r="BA1186" s="90" t="s">
        <v>97</v>
      </c>
      <c r="BB1186" s="90" t="s">
        <v>12259</v>
      </c>
      <c r="BC1186" s="90" t="s">
        <v>99</v>
      </c>
      <c r="BD1186" s="90" t="s">
        <v>100</v>
      </c>
      <c r="BE1186" s="90" t="s">
        <v>61</v>
      </c>
      <c r="BF1186" s="90" t="s">
        <v>380</v>
      </c>
      <c r="BG1186" s="90" t="s">
        <v>101</v>
      </c>
    </row>
    <row r="1187" s="85" customFormat="1" ht="19" customHeight="1" spans="1:59">
      <c r="A1187" s="90" t="s">
        <v>226</v>
      </c>
      <c r="B1187" s="90" t="s">
        <v>227</v>
      </c>
      <c r="C1187" s="90" t="s">
        <v>11808</v>
      </c>
      <c r="D1187" s="90" t="s">
        <v>11809</v>
      </c>
      <c r="E1187" s="90" t="s">
        <v>12260</v>
      </c>
      <c r="F1187" s="90" t="s">
        <v>12261</v>
      </c>
      <c r="G1187" s="90" t="s">
        <v>2187</v>
      </c>
      <c r="H1187" s="90" t="s">
        <v>539</v>
      </c>
      <c r="I1187" s="90" t="s">
        <v>12262</v>
      </c>
      <c r="J1187" s="90" t="s">
        <v>12263</v>
      </c>
      <c r="K1187" s="90" t="s">
        <v>12264</v>
      </c>
      <c r="L1187" s="90" t="s">
        <v>73</v>
      </c>
      <c r="M1187" s="90" t="s">
        <v>74</v>
      </c>
      <c r="N1187" s="90" t="s">
        <v>7341</v>
      </c>
      <c r="O1187" s="90" t="s">
        <v>1537</v>
      </c>
      <c r="P1187" s="90" t="s">
        <v>1538</v>
      </c>
      <c r="Q1187" s="90" t="s">
        <v>2681</v>
      </c>
      <c r="R1187" s="90" t="s">
        <v>399</v>
      </c>
      <c r="S1187" s="90" t="s">
        <v>12265</v>
      </c>
      <c r="T1187" s="90" t="s">
        <v>209</v>
      </c>
      <c r="U1187" s="15">
        <v>0</v>
      </c>
      <c r="V1187" s="15">
        <v>30512</v>
      </c>
      <c r="W1187" s="15">
        <v>24400</v>
      </c>
      <c r="X1187" s="15">
        <v>14000</v>
      </c>
      <c r="Y1187" s="90" t="s">
        <v>82</v>
      </c>
      <c r="Z1187" s="90" t="s">
        <v>83</v>
      </c>
      <c r="AA1187" s="90" t="s">
        <v>84</v>
      </c>
      <c r="AB1187" s="90" t="s">
        <v>12266</v>
      </c>
      <c r="AC1187" s="90" t="s">
        <v>191</v>
      </c>
      <c r="AD1187" s="90" t="s">
        <v>87</v>
      </c>
      <c r="AE1187" s="90" t="s">
        <v>61</v>
      </c>
      <c r="AF1187" s="90" t="s">
        <v>61</v>
      </c>
      <c r="AG1187" s="90" t="s">
        <v>89</v>
      </c>
      <c r="AH1187" s="90" t="s">
        <v>88</v>
      </c>
      <c r="AI1187" s="90" t="s">
        <v>88</v>
      </c>
      <c r="AJ1187" s="90" t="s">
        <v>88</v>
      </c>
      <c r="AK1187" s="90" t="s">
        <v>88</v>
      </c>
      <c r="AL1187" s="90" t="s">
        <v>88</v>
      </c>
      <c r="AM1187" s="90" t="s">
        <v>88</v>
      </c>
      <c r="AN1187" s="90" t="s">
        <v>88</v>
      </c>
      <c r="AO1187" s="90" t="s">
        <v>88</v>
      </c>
      <c r="AP1187" s="90" t="s">
        <v>89</v>
      </c>
      <c r="AQ1187" s="90" t="s">
        <v>90</v>
      </c>
      <c r="AR1187" s="90" t="s">
        <v>90</v>
      </c>
      <c r="AS1187" s="90" t="s">
        <v>91</v>
      </c>
      <c r="AT1187" s="90" t="s">
        <v>92</v>
      </c>
      <c r="AU1187" s="90" t="s">
        <v>92</v>
      </c>
      <c r="AV1187" s="90" t="s">
        <v>93</v>
      </c>
      <c r="AW1187" s="90" t="s">
        <v>12267</v>
      </c>
      <c r="AX1187" s="90" t="s">
        <v>12268</v>
      </c>
      <c r="AY1187" s="90" t="s">
        <v>12269</v>
      </c>
      <c r="AZ1187" s="90" t="s">
        <v>12268</v>
      </c>
      <c r="BA1187" s="90" t="s">
        <v>97</v>
      </c>
      <c r="BB1187" s="90" t="s">
        <v>12270</v>
      </c>
      <c r="BC1187" s="90" t="s">
        <v>99</v>
      </c>
      <c r="BD1187" s="90" t="s">
        <v>100</v>
      </c>
      <c r="BE1187" s="90" t="s">
        <v>61</v>
      </c>
      <c r="BF1187" s="90" t="s">
        <v>209</v>
      </c>
      <c r="BG1187" s="90" t="s">
        <v>101</v>
      </c>
    </row>
    <row r="1188" s="85" customFormat="1" ht="19" customHeight="1" spans="1:59">
      <c r="A1188" s="90" t="s">
        <v>174</v>
      </c>
      <c r="B1188" s="90" t="s">
        <v>175</v>
      </c>
      <c r="C1188" s="90" t="s">
        <v>9907</v>
      </c>
      <c r="D1188" s="90" t="s">
        <v>9908</v>
      </c>
      <c r="E1188" s="90" t="s">
        <v>9909</v>
      </c>
      <c r="F1188" s="90" t="s">
        <v>9910</v>
      </c>
      <c r="G1188" s="90" t="s">
        <v>893</v>
      </c>
      <c r="H1188" s="90" t="s">
        <v>109</v>
      </c>
      <c r="I1188" s="90" t="s">
        <v>12271</v>
      </c>
      <c r="J1188" s="90" t="s">
        <v>12272</v>
      </c>
      <c r="K1188" s="90" t="s">
        <v>12273</v>
      </c>
      <c r="L1188" s="90" t="s">
        <v>73</v>
      </c>
      <c r="M1188" s="90" t="s">
        <v>8563</v>
      </c>
      <c r="N1188" s="90" t="s">
        <v>203</v>
      </c>
      <c r="O1188" s="90" t="s">
        <v>2779</v>
      </c>
      <c r="P1188" s="90" t="s">
        <v>2780</v>
      </c>
      <c r="Q1188" s="90" t="s">
        <v>259</v>
      </c>
      <c r="R1188" s="90" t="s">
        <v>260</v>
      </c>
      <c r="S1188" s="90" t="s">
        <v>12274</v>
      </c>
      <c r="T1188" s="90" t="s">
        <v>262</v>
      </c>
      <c r="U1188" s="15">
        <v>0</v>
      </c>
      <c r="V1188" s="15">
        <v>4138</v>
      </c>
      <c r="W1188" s="15">
        <v>2750</v>
      </c>
      <c r="X1188" s="15">
        <v>2750</v>
      </c>
      <c r="Y1188" s="90" t="s">
        <v>143</v>
      </c>
      <c r="Z1188" s="90" t="s">
        <v>83</v>
      </c>
      <c r="AA1188" s="90" t="s">
        <v>84</v>
      </c>
      <c r="AB1188" s="90" t="s">
        <v>9910</v>
      </c>
      <c r="AC1188" s="90" t="s">
        <v>145</v>
      </c>
      <c r="AD1188" s="90" t="s">
        <v>87</v>
      </c>
      <c r="AE1188" s="90" t="s">
        <v>61</v>
      </c>
      <c r="AF1188" s="90" t="s">
        <v>61</v>
      </c>
      <c r="AG1188" s="90" t="s">
        <v>89</v>
      </c>
      <c r="AH1188" s="90" t="s">
        <v>89</v>
      </c>
      <c r="AI1188" s="90" t="s">
        <v>89</v>
      </c>
      <c r="AJ1188" s="90" t="s">
        <v>89</v>
      </c>
      <c r="AK1188" s="90" t="s">
        <v>89</v>
      </c>
      <c r="AL1188" s="90" t="s">
        <v>89</v>
      </c>
      <c r="AM1188" s="90" t="s">
        <v>89</v>
      </c>
      <c r="AN1188" s="90" t="s">
        <v>89</v>
      </c>
      <c r="AO1188" s="90" t="s">
        <v>89</v>
      </c>
      <c r="AP1188" s="90" t="s">
        <v>89</v>
      </c>
      <c r="AQ1188" s="90" t="s">
        <v>90</v>
      </c>
      <c r="AR1188" s="90" t="s">
        <v>90</v>
      </c>
      <c r="AS1188" s="90" t="s">
        <v>91</v>
      </c>
      <c r="AT1188" s="90" t="s">
        <v>92</v>
      </c>
      <c r="AU1188" s="90" t="s">
        <v>92</v>
      </c>
      <c r="AV1188" s="90" t="s">
        <v>93</v>
      </c>
      <c r="AW1188" s="90" t="s">
        <v>9915</v>
      </c>
      <c r="AX1188" s="90" t="s">
        <v>12275</v>
      </c>
      <c r="AY1188" s="90" t="s">
        <v>9917</v>
      </c>
      <c r="AZ1188" s="90" t="s">
        <v>12275</v>
      </c>
      <c r="BA1188" s="90" t="s">
        <v>97</v>
      </c>
      <c r="BB1188" s="90" t="s">
        <v>12276</v>
      </c>
      <c r="BC1188" s="90" t="s">
        <v>99</v>
      </c>
      <c r="BD1188" s="90" t="s">
        <v>150</v>
      </c>
      <c r="BE1188" s="90" t="s">
        <v>61</v>
      </c>
      <c r="BF1188" s="90" t="s">
        <v>262</v>
      </c>
      <c r="BG1188" s="90" t="s">
        <v>101</v>
      </c>
    </row>
    <row r="1189" s="85" customFormat="1" ht="19" customHeight="1" spans="1:59">
      <c r="A1189" s="90" t="s">
        <v>126</v>
      </c>
      <c r="B1189" s="90" t="s">
        <v>127</v>
      </c>
      <c r="C1189" s="90" t="s">
        <v>4343</v>
      </c>
      <c r="D1189" s="90" t="s">
        <v>4344</v>
      </c>
      <c r="E1189" s="90" t="s">
        <v>12277</v>
      </c>
      <c r="F1189" s="90" t="s">
        <v>5442</v>
      </c>
      <c r="G1189" s="90" t="s">
        <v>132</v>
      </c>
      <c r="H1189" s="90" t="s">
        <v>109</v>
      </c>
      <c r="I1189" s="90" t="s">
        <v>12278</v>
      </c>
      <c r="J1189" s="90" t="s">
        <v>12279</v>
      </c>
      <c r="K1189" s="90" t="s">
        <v>12280</v>
      </c>
      <c r="L1189" s="90" t="s">
        <v>73</v>
      </c>
      <c r="M1189" s="90" t="s">
        <v>2385</v>
      </c>
      <c r="N1189" s="90" t="s">
        <v>75</v>
      </c>
      <c r="O1189" s="90" t="s">
        <v>2244</v>
      </c>
      <c r="P1189" s="90" t="s">
        <v>2245</v>
      </c>
      <c r="Q1189" s="90" t="s">
        <v>7494</v>
      </c>
      <c r="R1189" s="90" t="s">
        <v>7495</v>
      </c>
      <c r="S1189" s="90" t="s">
        <v>12281</v>
      </c>
      <c r="T1189" s="90" t="s">
        <v>119</v>
      </c>
      <c r="U1189" s="15">
        <v>0</v>
      </c>
      <c r="V1189" s="15">
        <v>72500</v>
      </c>
      <c r="W1189" s="15">
        <v>40000</v>
      </c>
      <c r="X1189" s="15">
        <v>1600</v>
      </c>
      <c r="Y1189" s="90" t="s">
        <v>143</v>
      </c>
      <c r="Z1189" s="90" t="s">
        <v>83</v>
      </c>
      <c r="AA1189" s="90" t="s">
        <v>84</v>
      </c>
      <c r="AB1189" s="90" t="s">
        <v>12282</v>
      </c>
      <c r="AC1189" s="90" t="s">
        <v>145</v>
      </c>
      <c r="AD1189" s="90" t="s">
        <v>87</v>
      </c>
      <c r="AE1189" s="90" t="s">
        <v>61</v>
      </c>
      <c r="AF1189" s="90" t="s">
        <v>61</v>
      </c>
      <c r="AG1189" s="90" t="s">
        <v>89</v>
      </c>
      <c r="AH1189" s="90" t="s">
        <v>89</v>
      </c>
      <c r="AI1189" s="90" t="s">
        <v>89</v>
      </c>
      <c r="AJ1189" s="90" t="s">
        <v>89</v>
      </c>
      <c r="AK1189" s="90" t="s">
        <v>89</v>
      </c>
      <c r="AL1189" s="90" t="s">
        <v>89</v>
      </c>
      <c r="AM1189" s="90" t="s">
        <v>89</v>
      </c>
      <c r="AN1189" s="90" t="s">
        <v>89</v>
      </c>
      <c r="AO1189" s="90" t="s">
        <v>89</v>
      </c>
      <c r="AP1189" s="90" t="s">
        <v>89</v>
      </c>
      <c r="AQ1189" s="90" t="s">
        <v>90</v>
      </c>
      <c r="AR1189" s="90" t="s">
        <v>90</v>
      </c>
      <c r="AS1189" s="90" t="s">
        <v>91</v>
      </c>
      <c r="AT1189" s="90" t="s">
        <v>92</v>
      </c>
      <c r="AU1189" s="90" t="s">
        <v>92</v>
      </c>
      <c r="AV1189" s="90" t="s">
        <v>93</v>
      </c>
      <c r="AW1189" s="90" t="s">
        <v>12283</v>
      </c>
      <c r="AX1189" s="90" t="s">
        <v>12284</v>
      </c>
      <c r="AY1189" s="90" t="s">
        <v>12285</v>
      </c>
      <c r="AZ1189" s="90" t="s">
        <v>12284</v>
      </c>
      <c r="BA1189" s="90" t="s">
        <v>97</v>
      </c>
      <c r="BB1189" s="90" t="s">
        <v>12286</v>
      </c>
      <c r="BC1189" s="90" t="s">
        <v>99</v>
      </c>
      <c r="BD1189" s="90" t="s">
        <v>150</v>
      </c>
      <c r="BE1189" s="90" t="s">
        <v>61</v>
      </c>
      <c r="BF1189" s="90" t="s">
        <v>119</v>
      </c>
      <c r="BG1189" s="90" t="s">
        <v>101</v>
      </c>
    </row>
    <row r="1190" s="85" customFormat="1" ht="19" customHeight="1" spans="1:59">
      <c r="A1190" s="90" t="s">
        <v>267</v>
      </c>
      <c r="B1190" s="90" t="s">
        <v>268</v>
      </c>
      <c r="C1190" s="90" t="s">
        <v>3865</v>
      </c>
      <c r="D1190" s="90" t="s">
        <v>3866</v>
      </c>
      <c r="E1190" s="90" t="s">
        <v>3867</v>
      </c>
      <c r="F1190" s="90" t="s">
        <v>12287</v>
      </c>
      <c r="G1190" s="90" t="s">
        <v>287</v>
      </c>
      <c r="H1190" s="90" t="s">
        <v>109</v>
      </c>
      <c r="I1190" s="90" t="s">
        <v>12288</v>
      </c>
      <c r="J1190" s="90" t="s">
        <v>12289</v>
      </c>
      <c r="K1190" s="90" t="s">
        <v>12290</v>
      </c>
      <c r="L1190" s="90" t="s">
        <v>73</v>
      </c>
      <c r="M1190" s="90" t="s">
        <v>3084</v>
      </c>
      <c r="N1190" s="90" t="s">
        <v>430</v>
      </c>
      <c r="O1190" s="90" t="s">
        <v>3772</v>
      </c>
      <c r="P1190" s="90" t="s">
        <v>3773</v>
      </c>
      <c r="Q1190" s="90" t="s">
        <v>3774</v>
      </c>
      <c r="R1190" s="90" t="s">
        <v>3773</v>
      </c>
      <c r="S1190" s="90" t="s">
        <v>12291</v>
      </c>
      <c r="T1190" s="90" t="s">
        <v>119</v>
      </c>
      <c r="U1190" s="15">
        <v>0</v>
      </c>
      <c r="V1190" s="15">
        <v>71653</v>
      </c>
      <c r="W1190" s="15">
        <v>24000</v>
      </c>
      <c r="X1190" s="15">
        <v>3300</v>
      </c>
      <c r="Y1190" s="90" t="s">
        <v>143</v>
      </c>
      <c r="Z1190" s="90" t="s">
        <v>83</v>
      </c>
      <c r="AA1190" s="90" t="s">
        <v>84</v>
      </c>
      <c r="AB1190" s="90" t="s">
        <v>3874</v>
      </c>
      <c r="AC1190" s="90" t="s">
        <v>145</v>
      </c>
      <c r="AD1190" s="90" t="s">
        <v>87</v>
      </c>
      <c r="AE1190" s="90" t="s">
        <v>61</v>
      </c>
      <c r="AF1190" s="90" t="s">
        <v>61</v>
      </c>
      <c r="AG1190" s="90" t="s">
        <v>89</v>
      </c>
      <c r="AH1190" s="90" t="s">
        <v>89</v>
      </c>
      <c r="AI1190" s="90" t="s">
        <v>89</v>
      </c>
      <c r="AJ1190" s="90" t="s">
        <v>89</v>
      </c>
      <c r="AK1190" s="90" t="s">
        <v>89</v>
      </c>
      <c r="AL1190" s="90" t="s">
        <v>89</v>
      </c>
      <c r="AM1190" s="90" t="s">
        <v>89</v>
      </c>
      <c r="AN1190" s="90" t="s">
        <v>89</v>
      </c>
      <c r="AO1190" s="90" t="s">
        <v>89</v>
      </c>
      <c r="AP1190" s="90" t="s">
        <v>89</v>
      </c>
      <c r="AQ1190" s="90" t="s">
        <v>90</v>
      </c>
      <c r="AR1190" s="90" t="s">
        <v>90</v>
      </c>
      <c r="AS1190" s="90" t="s">
        <v>91</v>
      </c>
      <c r="AT1190" s="90" t="s">
        <v>92</v>
      </c>
      <c r="AU1190" s="90" t="s">
        <v>92</v>
      </c>
      <c r="AV1190" s="90" t="s">
        <v>93</v>
      </c>
      <c r="AW1190" s="90" t="s">
        <v>3875</v>
      </c>
      <c r="AX1190" s="90" t="s">
        <v>12292</v>
      </c>
      <c r="AY1190" s="90" t="s">
        <v>3877</v>
      </c>
      <c r="AZ1190" s="90" t="s">
        <v>12292</v>
      </c>
      <c r="BA1190" s="90" t="s">
        <v>97</v>
      </c>
      <c r="BB1190" s="90" t="s">
        <v>12293</v>
      </c>
      <c r="BC1190" s="90" t="s">
        <v>99</v>
      </c>
      <c r="BD1190" s="90" t="s">
        <v>150</v>
      </c>
      <c r="BE1190" s="90" t="s">
        <v>61</v>
      </c>
      <c r="BF1190" s="90" t="s">
        <v>119</v>
      </c>
      <c r="BG1190" s="90" t="s">
        <v>101</v>
      </c>
    </row>
    <row r="1191" s="85" customFormat="1" ht="19" customHeight="1" spans="1:59">
      <c r="A1191" s="90" t="s">
        <v>387</v>
      </c>
      <c r="B1191" s="90" t="s">
        <v>388</v>
      </c>
      <c r="C1191" s="90" t="s">
        <v>3722</v>
      </c>
      <c r="D1191" s="90" t="s">
        <v>3723</v>
      </c>
      <c r="E1191" s="90" t="s">
        <v>3724</v>
      </c>
      <c r="F1191" s="90" t="s">
        <v>5049</v>
      </c>
      <c r="G1191" s="90" t="s">
        <v>5050</v>
      </c>
      <c r="H1191" s="90" t="s">
        <v>539</v>
      </c>
      <c r="I1191" s="90" t="s">
        <v>12294</v>
      </c>
      <c r="J1191" s="90" t="s">
        <v>12295</v>
      </c>
      <c r="K1191" s="90" t="s">
        <v>12296</v>
      </c>
      <c r="L1191" s="90" t="s">
        <v>73</v>
      </c>
      <c r="M1191" s="90" t="s">
        <v>1799</v>
      </c>
      <c r="N1191" s="90" t="s">
        <v>2967</v>
      </c>
      <c r="O1191" s="90" t="s">
        <v>398</v>
      </c>
      <c r="P1191" s="90" t="s">
        <v>399</v>
      </c>
      <c r="Q1191" s="90" t="s">
        <v>2192</v>
      </c>
      <c r="R1191" s="90" t="s">
        <v>2193</v>
      </c>
      <c r="S1191" s="90" t="s">
        <v>12297</v>
      </c>
      <c r="T1191" s="90" t="s">
        <v>380</v>
      </c>
      <c r="U1191" s="15">
        <v>0</v>
      </c>
      <c r="V1191" s="15">
        <v>34741</v>
      </c>
      <c r="W1191" s="15">
        <v>20000</v>
      </c>
      <c r="X1191" s="15">
        <v>10000</v>
      </c>
      <c r="Y1191" s="90" t="s">
        <v>143</v>
      </c>
      <c r="Z1191" s="90" t="s">
        <v>83</v>
      </c>
      <c r="AA1191" s="90" t="s">
        <v>84</v>
      </c>
      <c r="AB1191" s="90" t="s">
        <v>3730</v>
      </c>
      <c r="AC1191" s="90" t="s">
        <v>145</v>
      </c>
      <c r="AD1191" s="90" t="s">
        <v>87</v>
      </c>
      <c r="AE1191" s="90" t="s">
        <v>61</v>
      </c>
      <c r="AF1191" s="90" t="s">
        <v>61</v>
      </c>
      <c r="AG1191" s="90" t="s">
        <v>89</v>
      </c>
      <c r="AH1191" s="90" t="s">
        <v>89</v>
      </c>
      <c r="AI1191" s="90" t="s">
        <v>89</v>
      </c>
      <c r="AJ1191" s="90" t="s">
        <v>89</v>
      </c>
      <c r="AK1191" s="90" t="s">
        <v>89</v>
      </c>
      <c r="AL1191" s="90" t="s">
        <v>89</v>
      </c>
      <c r="AM1191" s="90" t="s">
        <v>89</v>
      </c>
      <c r="AN1191" s="90" t="s">
        <v>89</v>
      </c>
      <c r="AO1191" s="90" t="s">
        <v>89</v>
      </c>
      <c r="AP1191" s="90" t="s">
        <v>89</v>
      </c>
      <c r="AQ1191" s="90" t="s">
        <v>90</v>
      </c>
      <c r="AR1191" s="90" t="s">
        <v>90</v>
      </c>
      <c r="AS1191" s="90" t="s">
        <v>91</v>
      </c>
      <c r="AT1191" s="90" t="s">
        <v>92</v>
      </c>
      <c r="AU1191" s="90" t="s">
        <v>92</v>
      </c>
      <c r="AV1191" s="90" t="s">
        <v>93</v>
      </c>
      <c r="AW1191" s="90" t="s">
        <v>3731</v>
      </c>
      <c r="AX1191" s="90" t="s">
        <v>12298</v>
      </c>
      <c r="AY1191" s="90" t="s">
        <v>3733</v>
      </c>
      <c r="AZ1191" s="90" t="s">
        <v>12298</v>
      </c>
      <c r="BA1191" s="90" t="s">
        <v>97</v>
      </c>
      <c r="BB1191" s="90" t="s">
        <v>12299</v>
      </c>
      <c r="BC1191" s="90" t="s">
        <v>99</v>
      </c>
      <c r="BD1191" s="90" t="s">
        <v>150</v>
      </c>
      <c r="BE1191" s="90" t="s">
        <v>61</v>
      </c>
      <c r="BF1191" s="90" t="s">
        <v>380</v>
      </c>
      <c r="BG1191" s="90" t="s">
        <v>101</v>
      </c>
    </row>
    <row r="1192" s="85" customFormat="1" ht="19" customHeight="1" spans="1:59">
      <c r="A1192" s="90" t="s">
        <v>441</v>
      </c>
      <c r="B1192" s="90" t="s">
        <v>442</v>
      </c>
      <c r="C1192" s="90" t="s">
        <v>3810</v>
      </c>
      <c r="D1192" s="90" t="s">
        <v>3811</v>
      </c>
      <c r="E1192" s="90" t="s">
        <v>3812</v>
      </c>
      <c r="F1192" s="90" t="s">
        <v>5974</v>
      </c>
      <c r="G1192" s="90" t="s">
        <v>447</v>
      </c>
      <c r="H1192" s="90" t="s">
        <v>109</v>
      </c>
      <c r="I1192" s="90" t="s">
        <v>12300</v>
      </c>
      <c r="J1192" s="90" t="s">
        <v>12301</v>
      </c>
      <c r="K1192" s="90" t="s">
        <v>12302</v>
      </c>
      <c r="L1192" s="90" t="s">
        <v>73</v>
      </c>
      <c r="M1192" s="90" t="s">
        <v>1449</v>
      </c>
      <c r="N1192" s="90" t="s">
        <v>4828</v>
      </c>
      <c r="O1192" s="90" t="s">
        <v>1848</v>
      </c>
      <c r="P1192" s="90" t="s">
        <v>1849</v>
      </c>
      <c r="Q1192" s="90" t="s">
        <v>1850</v>
      </c>
      <c r="R1192" s="90" t="s">
        <v>1849</v>
      </c>
      <c r="S1192" s="90" t="s">
        <v>12303</v>
      </c>
      <c r="T1192" s="90" t="s">
        <v>380</v>
      </c>
      <c r="U1192" s="15">
        <v>12000</v>
      </c>
      <c r="V1192" s="15">
        <v>35000</v>
      </c>
      <c r="W1192" s="15">
        <v>17000</v>
      </c>
      <c r="X1192" s="15">
        <v>2000</v>
      </c>
      <c r="Y1192" s="90" t="s">
        <v>143</v>
      </c>
      <c r="Z1192" s="90" t="s">
        <v>83</v>
      </c>
      <c r="AA1192" s="90" t="s">
        <v>84</v>
      </c>
      <c r="AB1192" s="90" t="s">
        <v>3898</v>
      </c>
      <c r="AC1192" s="90" t="s">
        <v>359</v>
      </c>
      <c r="AD1192" s="90" t="s">
        <v>87</v>
      </c>
      <c r="AE1192" s="90" t="s">
        <v>61</v>
      </c>
      <c r="AF1192" s="90" t="s">
        <v>61</v>
      </c>
      <c r="AG1192" s="90" t="s">
        <v>89</v>
      </c>
      <c r="AH1192" s="90" t="s">
        <v>89</v>
      </c>
      <c r="AI1192" s="90" t="s">
        <v>89</v>
      </c>
      <c r="AJ1192" s="90" t="s">
        <v>89</v>
      </c>
      <c r="AK1192" s="90" t="s">
        <v>89</v>
      </c>
      <c r="AL1192" s="90" t="s">
        <v>89</v>
      </c>
      <c r="AM1192" s="90" t="s">
        <v>89</v>
      </c>
      <c r="AN1192" s="90" t="s">
        <v>89</v>
      </c>
      <c r="AO1192" s="90" t="s">
        <v>89</v>
      </c>
      <c r="AP1192" s="90" t="s">
        <v>89</v>
      </c>
      <c r="AQ1192" s="90" t="s">
        <v>90</v>
      </c>
      <c r="AR1192" s="90" t="s">
        <v>90</v>
      </c>
      <c r="AS1192" s="90" t="s">
        <v>91</v>
      </c>
      <c r="AT1192" s="90" t="s">
        <v>92</v>
      </c>
      <c r="AU1192" s="90" t="s">
        <v>92</v>
      </c>
      <c r="AV1192" s="90" t="s">
        <v>93</v>
      </c>
      <c r="AW1192" s="90" t="s">
        <v>3821</v>
      </c>
      <c r="AX1192" s="90" t="s">
        <v>12304</v>
      </c>
      <c r="AY1192" s="90" t="s">
        <v>3823</v>
      </c>
      <c r="AZ1192" s="90" t="s">
        <v>12304</v>
      </c>
      <c r="BA1192" s="90" t="s">
        <v>215</v>
      </c>
      <c r="BB1192" s="90" t="s">
        <v>12305</v>
      </c>
      <c r="BC1192" s="90" t="s">
        <v>99</v>
      </c>
      <c r="BD1192" s="90" t="s">
        <v>150</v>
      </c>
      <c r="BE1192" s="90" t="s">
        <v>61</v>
      </c>
      <c r="BF1192" s="90" t="s">
        <v>380</v>
      </c>
      <c r="BG1192" s="90" t="s">
        <v>101</v>
      </c>
    </row>
    <row r="1193" s="85" customFormat="1" ht="19" customHeight="1" spans="1:59">
      <c r="A1193" s="90" t="s">
        <v>126</v>
      </c>
      <c r="B1193" s="90" t="s">
        <v>127</v>
      </c>
      <c r="C1193" s="90" t="s">
        <v>4343</v>
      </c>
      <c r="D1193" s="90" t="s">
        <v>4344</v>
      </c>
      <c r="E1193" s="90" t="s">
        <v>4345</v>
      </c>
      <c r="F1193" s="90" t="s">
        <v>4346</v>
      </c>
      <c r="G1193" s="90" t="s">
        <v>1763</v>
      </c>
      <c r="H1193" s="90" t="s">
        <v>232</v>
      </c>
      <c r="I1193" s="90" t="s">
        <v>12306</v>
      </c>
      <c r="J1193" s="90" t="s">
        <v>12307</v>
      </c>
      <c r="K1193" s="90" t="s">
        <v>12308</v>
      </c>
      <c r="L1193" s="90" t="s">
        <v>73</v>
      </c>
      <c r="M1193" s="90" t="s">
        <v>7857</v>
      </c>
      <c r="N1193" s="90" t="s">
        <v>1116</v>
      </c>
      <c r="O1193" s="90" t="s">
        <v>238</v>
      </c>
      <c r="P1193" s="90" t="s">
        <v>239</v>
      </c>
      <c r="Q1193" s="90" t="s">
        <v>240</v>
      </c>
      <c r="R1193" s="90" t="s">
        <v>241</v>
      </c>
      <c r="S1193" s="90" t="s">
        <v>12309</v>
      </c>
      <c r="T1193" s="90" t="s">
        <v>119</v>
      </c>
      <c r="U1193" s="15">
        <v>0</v>
      </c>
      <c r="V1193" s="15">
        <v>150000</v>
      </c>
      <c r="W1193" s="15">
        <v>40000</v>
      </c>
      <c r="X1193" s="15">
        <v>2000</v>
      </c>
      <c r="Y1193" s="90" t="s">
        <v>143</v>
      </c>
      <c r="Z1193" s="90" t="s">
        <v>83</v>
      </c>
      <c r="AA1193" s="90" t="s">
        <v>84</v>
      </c>
      <c r="AB1193" s="90" t="s">
        <v>4352</v>
      </c>
      <c r="AC1193" s="90" t="s">
        <v>359</v>
      </c>
      <c r="AD1193" s="90" t="s">
        <v>87</v>
      </c>
      <c r="AE1193" s="90" t="s">
        <v>61</v>
      </c>
      <c r="AF1193" s="90" t="s">
        <v>61</v>
      </c>
      <c r="AG1193" s="90" t="s">
        <v>89</v>
      </c>
      <c r="AH1193" s="90" t="s">
        <v>89</v>
      </c>
      <c r="AI1193" s="90" t="s">
        <v>89</v>
      </c>
      <c r="AJ1193" s="90" t="s">
        <v>89</v>
      </c>
      <c r="AK1193" s="90" t="s">
        <v>89</v>
      </c>
      <c r="AL1193" s="90" t="s">
        <v>89</v>
      </c>
      <c r="AM1193" s="90" t="s">
        <v>89</v>
      </c>
      <c r="AN1193" s="90" t="s">
        <v>89</v>
      </c>
      <c r="AO1193" s="90" t="s">
        <v>89</v>
      </c>
      <c r="AP1193" s="90" t="s">
        <v>89</v>
      </c>
      <c r="AQ1193" s="90" t="s">
        <v>90</v>
      </c>
      <c r="AR1193" s="90" t="s">
        <v>90</v>
      </c>
      <c r="AS1193" s="90" t="s">
        <v>91</v>
      </c>
      <c r="AT1193" s="90" t="s">
        <v>92</v>
      </c>
      <c r="AU1193" s="90" t="s">
        <v>92</v>
      </c>
      <c r="AV1193" s="90" t="s">
        <v>93</v>
      </c>
      <c r="AW1193" s="90" t="s">
        <v>4353</v>
      </c>
      <c r="AX1193" s="90" t="s">
        <v>12310</v>
      </c>
      <c r="AY1193" s="90" t="s">
        <v>2540</v>
      </c>
      <c r="AZ1193" s="90" t="s">
        <v>12310</v>
      </c>
      <c r="BA1193" s="90" t="s">
        <v>97</v>
      </c>
      <c r="BB1193" s="90" t="s">
        <v>12311</v>
      </c>
      <c r="BC1193" s="90" t="s">
        <v>99</v>
      </c>
      <c r="BD1193" s="90" t="s">
        <v>150</v>
      </c>
      <c r="BE1193" s="90" t="s">
        <v>61</v>
      </c>
      <c r="BF1193" s="90" t="s">
        <v>119</v>
      </c>
      <c r="BG1193" s="90" t="s">
        <v>101</v>
      </c>
    </row>
    <row r="1194" s="85" customFormat="1" ht="19" customHeight="1" spans="1:59">
      <c r="A1194" s="90" t="s">
        <v>694</v>
      </c>
      <c r="B1194" s="90" t="s">
        <v>695</v>
      </c>
      <c r="C1194" s="90" t="s">
        <v>696</v>
      </c>
      <c r="D1194" s="90" t="s">
        <v>697</v>
      </c>
      <c r="E1194" s="90" t="s">
        <v>11622</v>
      </c>
      <c r="F1194" s="90" t="s">
        <v>1748</v>
      </c>
      <c r="G1194" s="90" t="s">
        <v>5770</v>
      </c>
      <c r="H1194" s="90" t="s">
        <v>369</v>
      </c>
      <c r="I1194" s="90" t="s">
        <v>12312</v>
      </c>
      <c r="J1194" s="90" t="s">
        <v>12313</v>
      </c>
      <c r="K1194" s="90" t="s">
        <v>12314</v>
      </c>
      <c r="L1194" s="90" t="s">
        <v>73</v>
      </c>
      <c r="M1194" s="90" t="s">
        <v>508</v>
      </c>
      <c r="N1194" s="90" t="s">
        <v>1655</v>
      </c>
      <c r="O1194" s="90" t="s">
        <v>2625</v>
      </c>
      <c r="P1194" s="90" t="s">
        <v>2626</v>
      </c>
      <c r="Q1194" s="90" t="s">
        <v>377</v>
      </c>
      <c r="R1194" s="90" t="s">
        <v>378</v>
      </c>
      <c r="S1194" s="90" t="s">
        <v>12315</v>
      </c>
      <c r="T1194" s="90" t="s">
        <v>380</v>
      </c>
      <c r="U1194" s="15">
        <v>0</v>
      </c>
      <c r="V1194" s="15">
        <v>19399</v>
      </c>
      <c r="W1194" s="15">
        <v>15519</v>
      </c>
      <c r="X1194" s="15">
        <v>7750</v>
      </c>
      <c r="Y1194" s="90" t="s">
        <v>82</v>
      </c>
      <c r="Z1194" s="90" t="s">
        <v>83</v>
      </c>
      <c r="AA1194" s="90" t="s">
        <v>84</v>
      </c>
      <c r="AB1194" s="90" t="s">
        <v>2628</v>
      </c>
      <c r="AC1194" s="90" t="s">
        <v>359</v>
      </c>
      <c r="AD1194" s="90" t="s">
        <v>87</v>
      </c>
      <c r="AE1194" s="90" t="s">
        <v>61</v>
      </c>
      <c r="AF1194" s="90" t="s">
        <v>61</v>
      </c>
      <c r="AG1194" s="90" t="s">
        <v>89</v>
      </c>
      <c r="AH1194" s="90" t="s">
        <v>89</v>
      </c>
      <c r="AI1194" s="90" t="s">
        <v>88</v>
      </c>
      <c r="AJ1194" s="90" t="s">
        <v>88</v>
      </c>
      <c r="AK1194" s="90" t="s">
        <v>88</v>
      </c>
      <c r="AL1194" s="90" t="s">
        <v>88</v>
      </c>
      <c r="AM1194" s="90" t="s">
        <v>88</v>
      </c>
      <c r="AN1194" s="90" t="s">
        <v>88</v>
      </c>
      <c r="AO1194" s="90" t="s">
        <v>88</v>
      </c>
      <c r="AP1194" s="90" t="s">
        <v>89</v>
      </c>
      <c r="AQ1194" s="90" t="s">
        <v>90</v>
      </c>
      <c r="AR1194" s="90" t="s">
        <v>90</v>
      </c>
      <c r="AS1194" s="90" t="s">
        <v>91</v>
      </c>
      <c r="AT1194" s="90" t="s">
        <v>92</v>
      </c>
      <c r="AU1194" s="90" t="s">
        <v>92</v>
      </c>
      <c r="AV1194" s="90" t="s">
        <v>93</v>
      </c>
      <c r="AW1194" s="90" t="s">
        <v>11628</v>
      </c>
      <c r="AX1194" s="90" t="s">
        <v>12316</v>
      </c>
      <c r="AY1194" s="90" t="s">
        <v>11630</v>
      </c>
      <c r="AZ1194" s="90" t="s">
        <v>12316</v>
      </c>
      <c r="BA1194" s="90" t="s">
        <v>97</v>
      </c>
      <c r="BB1194" s="90" t="s">
        <v>12317</v>
      </c>
      <c r="BC1194" s="90" t="s">
        <v>99</v>
      </c>
      <c r="BD1194" s="90" t="s">
        <v>100</v>
      </c>
      <c r="BE1194" s="90" t="s">
        <v>61</v>
      </c>
      <c r="BF1194" s="90" t="s">
        <v>380</v>
      </c>
      <c r="BG1194" s="90" t="s">
        <v>101</v>
      </c>
    </row>
    <row r="1195" s="85" customFormat="1" ht="19" customHeight="1" spans="1:59">
      <c r="A1195" s="90" t="s">
        <v>302</v>
      </c>
      <c r="B1195" s="90" t="s">
        <v>303</v>
      </c>
      <c r="C1195" s="90" t="s">
        <v>1968</v>
      </c>
      <c r="D1195" s="90" t="s">
        <v>1969</v>
      </c>
      <c r="E1195" s="90" t="s">
        <v>5097</v>
      </c>
      <c r="F1195" s="90" t="s">
        <v>9023</v>
      </c>
      <c r="G1195" s="90" t="s">
        <v>3539</v>
      </c>
      <c r="H1195" s="90" t="s">
        <v>1299</v>
      </c>
      <c r="I1195" s="90" t="s">
        <v>12318</v>
      </c>
      <c r="J1195" s="90" t="s">
        <v>12319</v>
      </c>
      <c r="K1195" s="90" t="s">
        <v>12320</v>
      </c>
      <c r="L1195" s="90" t="s">
        <v>73</v>
      </c>
      <c r="M1195" s="90" t="s">
        <v>508</v>
      </c>
      <c r="N1195" s="90" t="s">
        <v>1527</v>
      </c>
      <c r="O1195" s="90" t="s">
        <v>1726</v>
      </c>
      <c r="P1195" s="90" t="s">
        <v>1727</v>
      </c>
      <c r="Q1195" s="90" t="s">
        <v>1728</v>
      </c>
      <c r="R1195" s="90" t="s">
        <v>1307</v>
      </c>
      <c r="S1195" s="90" t="s">
        <v>12321</v>
      </c>
      <c r="T1195" s="90" t="s">
        <v>380</v>
      </c>
      <c r="U1195" s="15">
        <v>0</v>
      </c>
      <c r="V1195" s="15">
        <v>47500</v>
      </c>
      <c r="W1195" s="15">
        <v>33400</v>
      </c>
      <c r="X1195" s="15">
        <v>13400</v>
      </c>
      <c r="Y1195" s="90" t="s">
        <v>82</v>
      </c>
      <c r="Z1195" s="90" t="s">
        <v>83</v>
      </c>
      <c r="AA1195" s="90" t="s">
        <v>84</v>
      </c>
      <c r="AB1195" s="90" t="s">
        <v>5106</v>
      </c>
      <c r="AC1195" s="90" t="s">
        <v>145</v>
      </c>
      <c r="AD1195" s="90" t="s">
        <v>87</v>
      </c>
      <c r="AE1195" s="90" t="s">
        <v>61</v>
      </c>
      <c r="AF1195" s="90" t="s">
        <v>61</v>
      </c>
      <c r="AG1195" s="90" t="s">
        <v>89</v>
      </c>
      <c r="AH1195" s="90" t="s">
        <v>89</v>
      </c>
      <c r="AI1195" s="90" t="s">
        <v>89</v>
      </c>
      <c r="AJ1195" s="90" t="s">
        <v>89</v>
      </c>
      <c r="AK1195" s="90" t="s">
        <v>89</v>
      </c>
      <c r="AL1195" s="90" t="s">
        <v>89</v>
      </c>
      <c r="AM1195" s="90" t="s">
        <v>89</v>
      </c>
      <c r="AN1195" s="90" t="s">
        <v>89</v>
      </c>
      <c r="AO1195" s="90" t="s">
        <v>89</v>
      </c>
      <c r="AP1195" s="90" t="s">
        <v>89</v>
      </c>
      <c r="AQ1195" s="90" t="s">
        <v>90</v>
      </c>
      <c r="AR1195" s="90" t="s">
        <v>90</v>
      </c>
      <c r="AS1195" s="90" t="s">
        <v>91</v>
      </c>
      <c r="AT1195" s="90" t="s">
        <v>92</v>
      </c>
      <c r="AU1195" s="90" t="s">
        <v>92</v>
      </c>
      <c r="AV1195" s="90" t="s">
        <v>93</v>
      </c>
      <c r="AW1195" s="90" t="s">
        <v>5107</v>
      </c>
      <c r="AX1195" s="90" t="s">
        <v>12322</v>
      </c>
      <c r="AY1195" s="90" t="s">
        <v>5109</v>
      </c>
      <c r="AZ1195" s="90" t="s">
        <v>12322</v>
      </c>
      <c r="BA1195" s="90" t="s">
        <v>97</v>
      </c>
      <c r="BB1195" s="90" t="s">
        <v>12323</v>
      </c>
      <c r="BC1195" s="90" t="s">
        <v>99</v>
      </c>
      <c r="BD1195" s="90" t="s">
        <v>100</v>
      </c>
      <c r="BE1195" s="90" t="s">
        <v>61</v>
      </c>
      <c r="BF1195" s="90" t="s">
        <v>380</v>
      </c>
      <c r="BG1195" s="90" t="s">
        <v>101</v>
      </c>
    </row>
    <row r="1196" s="85" customFormat="1" ht="19" customHeight="1" spans="1:59">
      <c r="A1196" s="90" t="s">
        <v>1774</v>
      </c>
      <c r="B1196" s="90" t="s">
        <v>1775</v>
      </c>
      <c r="C1196" s="90" t="s">
        <v>3179</v>
      </c>
      <c r="D1196" s="90" t="s">
        <v>3180</v>
      </c>
      <c r="E1196" s="90" t="s">
        <v>12324</v>
      </c>
      <c r="F1196" s="90" t="s">
        <v>11145</v>
      </c>
      <c r="G1196" s="90" t="s">
        <v>3367</v>
      </c>
      <c r="H1196" s="90" t="s">
        <v>109</v>
      </c>
      <c r="I1196" s="90" t="s">
        <v>12325</v>
      </c>
      <c r="J1196" s="90" t="s">
        <v>12326</v>
      </c>
      <c r="K1196" s="90" t="s">
        <v>12327</v>
      </c>
      <c r="L1196" s="90" t="s">
        <v>73</v>
      </c>
      <c r="M1196" s="90" t="s">
        <v>4428</v>
      </c>
      <c r="N1196" s="90" t="s">
        <v>1863</v>
      </c>
      <c r="O1196" s="90" t="s">
        <v>115</v>
      </c>
      <c r="P1196" s="90" t="s">
        <v>116</v>
      </c>
      <c r="Q1196" s="90" t="s">
        <v>117</v>
      </c>
      <c r="R1196" s="90" t="s">
        <v>116</v>
      </c>
      <c r="S1196" s="90" t="s">
        <v>12328</v>
      </c>
      <c r="T1196" s="90" t="s">
        <v>380</v>
      </c>
      <c r="U1196" s="15">
        <v>0</v>
      </c>
      <c r="V1196" s="15">
        <v>12696</v>
      </c>
      <c r="W1196" s="15">
        <v>10000</v>
      </c>
      <c r="X1196" s="15">
        <v>6000</v>
      </c>
      <c r="Y1196" s="90" t="s">
        <v>82</v>
      </c>
      <c r="Z1196" s="90" t="s">
        <v>83</v>
      </c>
      <c r="AA1196" s="90" t="s">
        <v>84</v>
      </c>
      <c r="AB1196" s="90" t="s">
        <v>12329</v>
      </c>
      <c r="AC1196" s="90" t="s">
        <v>359</v>
      </c>
      <c r="AD1196" s="90" t="s">
        <v>87</v>
      </c>
      <c r="AE1196" s="90" t="s">
        <v>61</v>
      </c>
      <c r="AF1196" s="90" t="s">
        <v>61</v>
      </c>
      <c r="AG1196" s="90" t="s">
        <v>89</v>
      </c>
      <c r="AH1196" s="90" t="s">
        <v>89</v>
      </c>
      <c r="AI1196" s="90" t="s">
        <v>89</v>
      </c>
      <c r="AJ1196" s="90" t="s">
        <v>89</v>
      </c>
      <c r="AK1196" s="90" t="s">
        <v>89</v>
      </c>
      <c r="AL1196" s="90" t="s">
        <v>88</v>
      </c>
      <c r="AM1196" s="90" t="s">
        <v>88</v>
      </c>
      <c r="AN1196" s="90" t="s">
        <v>88</v>
      </c>
      <c r="AO1196" s="90" t="s">
        <v>88</v>
      </c>
      <c r="AP1196" s="90" t="s">
        <v>89</v>
      </c>
      <c r="AQ1196" s="90" t="s">
        <v>90</v>
      </c>
      <c r="AR1196" s="90" t="s">
        <v>90</v>
      </c>
      <c r="AS1196" s="90" t="s">
        <v>91</v>
      </c>
      <c r="AT1196" s="90" t="s">
        <v>92</v>
      </c>
      <c r="AU1196" s="90" t="s">
        <v>92</v>
      </c>
      <c r="AV1196" s="90" t="s">
        <v>93</v>
      </c>
      <c r="AW1196" s="90" t="s">
        <v>12330</v>
      </c>
      <c r="AX1196" s="90" t="s">
        <v>12331</v>
      </c>
      <c r="AY1196" s="90" t="s">
        <v>12332</v>
      </c>
      <c r="AZ1196" s="90" t="s">
        <v>12331</v>
      </c>
      <c r="BA1196" s="90" t="s">
        <v>97</v>
      </c>
      <c r="BB1196" s="90" t="s">
        <v>12333</v>
      </c>
      <c r="BC1196" s="90" t="s">
        <v>99</v>
      </c>
      <c r="BD1196" s="90" t="s">
        <v>100</v>
      </c>
      <c r="BE1196" s="90" t="s">
        <v>61</v>
      </c>
      <c r="BF1196" s="90" t="s">
        <v>380</v>
      </c>
      <c r="BG1196" s="90" t="s">
        <v>101</v>
      </c>
    </row>
    <row r="1197" s="85" customFormat="1" ht="19" customHeight="1" spans="1:59">
      <c r="A1197" s="90" t="s">
        <v>267</v>
      </c>
      <c r="B1197" s="90" t="s">
        <v>268</v>
      </c>
      <c r="C1197" s="90" t="s">
        <v>6692</v>
      </c>
      <c r="D1197" s="90" t="s">
        <v>6693</v>
      </c>
      <c r="E1197" s="90" t="s">
        <v>12334</v>
      </c>
      <c r="F1197" s="90" t="s">
        <v>12335</v>
      </c>
      <c r="G1197" s="90" t="s">
        <v>5145</v>
      </c>
      <c r="H1197" s="90" t="s">
        <v>2636</v>
      </c>
      <c r="I1197" s="90" t="s">
        <v>12336</v>
      </c>
      <c r="J1197" s="90" t="s">
        <v>12337</v>
      </c>
      <c r="K1197" s="90" t="s">
        <v>12338</v>
      </c>
      <c r="L1197" s="90" t="s">
        <v>73</v>
      </c>
      <c r="M1197" s="90" t="s">
        <v>12339</v>
      </c>
      <c r="N1197" s="90" t="s">
        <v>823</v>
      </c>
      <c r="O1197" s="90" t="s">
        <v>294</v>
      </c>
      <c r="P1197" s="90" t="s">
        <v>2641</v>
      </c>
      <c r="Q1197" s="90" t="s">
        <v>2642</v>
      </c>
      <c r="R1197" s="90" t="s">
        <v>2643</v>
      </c>
      <c r="S1197" s="90" t="s">
        <v>12340</v>
      </c>
      <c r="T1197" s="90" t="s">
        <v>119</v>
      </c>
      <c r="U1197" s="15">
        <v>0</v>
      </c>
      <c r="V1197" s="15">
        <v>32874</v>
      </c>
      <c r="W1197" s="15">
        <v>17000</v>
      </c>
      <c r="X1197" s="15">
        <v>5000</v>
      </c>
      <c r="Y1197" s="90" t="s">
        <v>143</v>
      </c>
      <c r="Z1197" s="90" t="s">
        <v>83</v>
      </c>
      <c r="AA1197" s="90" t="s">
        <v>84</v>
      </c>
      <c r="AB1197" s="90" t="s">
        <v>12335</v>
      </c>
      <c r="AC1197" s="90" t="s">
        <v>145</v>
      </c>
      <c r="AD1197" s="90" t="s">
        <v>87</v>
      </c>
      <c r="AE1197" s="90" t="s">
        <v>61</v>
      </c>
      <c r="AF1197" s="90" t="s">
        <v>61</v>
      </c>
      <c r="AG1197" s="90" t="s">
        <v>89</v>
      </c>
      <c r="AH1197" s="90" t="s">
        <v>89</v>
      </c>
      <c r="AI1197" s="90" t="s">
        <v>89</v>
      </c>
      <c r="AJ1197" s="90" t="s">
        <v>89</v>
      </c>
      <c r="AK1197" s="90" t="s">
        <v>89</v>
      </c>
      <c r="AL1197" s="90" t="s">
        <v>89</v>
      </c>
      <c r="AM1197" s="90" t="s">
        <v>89</v>
      </c>
      <c r="AN1197" s="90" t="s">
        <v>89</v>
      </c>
      <c r="AO1197" s="90" t="s">
        <v>89</v>
      </c>
      <c r="AP1197" s="90" t="s">
        <v>89</v>
      </c>
      <c r="AQ1197" s="90" t="s">
        <v>90</v>
      </c>
      <c r="AR1197" s="90" t="s">
        <v>90</v>
      </c>
      <c r="AS1197" s="90" t="s">
        <v>91</v>
      </c>
      <c r="AT1197" s="90" t="s">
        <v>92</v>
      </c>
      <c r="AU1197" s="90" t="s">
        <v>92</v>
      </c>
      <c r="AV1197" s="90" t="s">
        <v>93</v>
      </c>
      <c r="AW1197" s="90" t="s">
        <v>12341</v>
      </c>
      <c r="AX1197" s="90" t="s">
        <v>12342</v>
      </c>
      <c r="AY1197" s="90" t="s">
        <v>12343</v>
      </c>
      <c r="AZ1197" s="90" t="s">
        <v>12342</v>
      </c>
      <c r="BA1197" s="90" t="s">
        <v>97</v>
      </c>
      <c r="BB1197" s="90" t="s">
        <v>12344</v>
      </c>
      <c r="BC1197" s="90" t="s">
        <v>99</v>
      </c>
      <c r="BD1197" s="90" t="s">
        <v>150</v>
      </c>
      <c r="BE1197" s="90" t="s">
        <v>61</v>
      </c>
      <c r="BF1197" s="90" t="s">
        <v>119</v>
      </c>
      <c r="BG1197" s="90" t="s">
        <v>101</v>
      </c>
    </row>
    <row r="1198" s="85" customFormat="1" ht="19" customHeight="1" spans="1:59">
      <c r="A1198" s="90" t="s">
        <v>1774</v>
      </c>
      <c r="B1198" s="90" t="s">
        <v>1775</v>
      </c>
      <c r="C1198" s="90" t="s">
        <v>9816</v>
      </c>
      <c r="D1198" s="90" t="s">
        <v>9817</v>
      </c>
      <c r="E1198" s="90" t="s">
        <v>12345</v>
      </c>
      <c r="F1198" s="90" t="s">
        <v>12346</v>
      </c>
      <c r="G1198" s="90" t="s">
        <v>3183</v>
      </c>
      <c r="H1198" s="90" t="s">
        <v>1299</v>
      </c>
      <c r="I1198" s="90" t="s">
        <v>12347</v>
      </c>
      <c r="J1198" s="90" t="s">
        <v>12348</v>
      </c>
      <c r="K1198" s="90" t="s">
        <v>12349</v>
      </c>
      <c r="L1198" s="90" t="s">
        <v>73</v>
      </c>
      <c r="M1198" s="90" t="s">
        <v>74</v>
      </c>
      <c r="N1198" s="90" t="s">
        <v>1752</v>
      </c>
      <c r="O1198" s="90" t="s">
        <v>2764</v>
      </c>
      <c r="P1198" s="90" t="s">
        <v>2765</v>
      </c>
      <c r="Q1198" s="90" t="s">
        <v>3670</v>
      </c>
      <c r="R1198" s="90" t="s">
        <v>3671</v>
      </c>
      <c r="S1198" s="90" t="s">
        <v>12350</v>
      </c>
      <c r="T1198" s="90" t="s">
        <v>380</v>
      </c>
      <c r="U1198" s="15">
        <v>0</v>
      </c>
      <c r="V1198" s="15">
        <v>40000</v>
      </c>
      <c r="W1198" s="15">
        <v>25000</v>
      </c>
      <c r="X1198" s="15">
        <v>23000</v>
      </c>
      <c r="Y1198" s="90" t="s">
        <v>82</v>
      </c>
      <c r="Z1198" s="90" t="s">
        <v>83</v>
      </c>
      <c r="AA1198" s="90" t="s">
        <v>84</v>
      </c>
      <c r="AB1198" s="90" t="s">
        <v>12351</v>
      </c>
      <c r="AC1198" s="90" t="s">
        <v>145</v>
      </c>
      <c r="AD1198" s="90" t="s">
        <v>87</v>
      </c>
      <c r="AE1198" s="90" t="s">
        <v>61</v>
      </c>
      <c r="AF1198" s="90" t="s">
        <v>61</v>
      </c>
      <c r="AG1198" s="90" t="s">
        <v>89</v>
      </c>
      <c r="AH1198" s="90" t="s">
        <v>89</v>
      </c>
      <c r="AI1198" s="90" t="s">
        <v>89</v>
      </c>
      <c r="AJ1198" s="90" t="s">
        <v>89</v>
      </c>
      <c r="AK1198" s="90" t="s">
        <v>89</v>
      </c>
      <c r="AL1198" s="90" t="s">
        <v>89</v>
      </c>
      <c r="AM1198" s="90" t="s">
        <v>89</v>
      </c>
      <c r="AN1198" s="90" t="s">
        <v>89</v>
      </c>
      <c r="AO1198" s="90" t="s">
        <v>89</v>
      </c>
      <c r="AP1198" s="90" t="s">
        <v>89</v>
      </c>
      <c r="AQ1198" s="90" t="s">
        <v>90</v>
      </c>
      <c r="AR1198" s="90" t="s">
        <v>90</v>
      </c>
      <c r="AS1198" s="90" t="s">
        <v>91</v>
      </c>
      <c r="AT1198" s="90" t="s">
        <v>92</v>
      </c>
      <c r="AU1198" s="90" t="s">
        <v>92</v>
      </c>
      <c r="AV1198" s="90" t="s">
        <v>93</v>
      </c>
      <c r="AW1198" s="90" t="s">
        <v>12352</v>
      </c>
      <c r="AX1198" s="90" t="s">
        <v>12353</v>
      </c>
      <c r="AY1198" s="90" t="s">
        <v>12354</v>
      </c>
      <c r="AZ1198" s="90" t="s">
        <v>12353</v>
      </c>
      <c r="BA1198" s="90" t="s">
        <v>97</v>
      </c>
      <c r="BB1198" s="90" t="s">
        <v>12355</v>
      </c>
      <c r="BC1198" s="90" t="s">
        <v>99</v>
      </c>
      <c r="BD1198" s="90" t="s">
        <v>100</v>
      </c>
      <c r="BE1198" s="90" t="s">
        <v>61</v>
      </c>
      <c r="BF1198" s="90" t="s">
        <v>380</v>
      </c>
      <c r="BG1198" s="90" t="s">
        <v>101</v>
      </c>
    </row>
    <row r="1199" s="85" customFormat="1" ht="19" customHeight="1" spans="1:59">
      <c r="A1199" s="90" t="s">
        <v>267</v>
      </c>
      <c r="B1199" s="90" t="s">
        <v>268</v>
      </c>
      <c r="C1199" s="90" t="s">
        <v>6063</v>
      </c>
      <c r="D1199" s="90" t="s">
        <v>6064</v>
      </c>
      <c r="E1199" s="90" t="s">
        <v>12356</v>
      </c>
      <c r="F1199" s="90" t="s">
        <v>9556</v>
      </c>
      <c r="G1199" s="90" t="s">
        <v>3757</v>
      </c>
      <c r="H1199" s="90" t="s">
        <v>605</v>
      </c>
      <c r="I1199" s="90" t="s">
        <v>12357</v>
      </c>
      <c r="J1199" s="90" t="s">
        <v>12358</v>
      </c>
      <c r="K1199" s="90" t="s">
        <v>12359</v>
      </c>
      <c r="L1199" s="90" t="s">
        <v>73</v>
      </c>
      <c r="M1199" s="90" t="s">
        <v>979</v>
      </c>
      <c r="N1199" s="90" t="s">
        <v>203</v>
      </c>
      <c r="O1199" s="90" t="s">
        <v>610</v>
      </c>
      <c r="P1199" s="90" t="s">
        <v>611</v>
      </c>
      <c r="Q1199" s="90" t="s">
        <v>612</v>
      </c>
      <c r="R1199" s="90" t="s">
        <v>613</v>
      </c>
      <c r="S1199" s="90" t="s">
        <v>12360</v>
      </c>
      <c r="T1199" s="90" t="s">
        <v>119</v>
      </c>
      <c r="U1199" s="15">
        <v>0</v>
      </c>
      <c r="V1199" s="15">
        <v>19879</v>
      </c>
      <c r="W1199" s="15">
        <v>12000</v>
      </c>
      <c r="X1199" s="15">
        <v>10000</v>
      </c>
      <c r="Y1199" s="90" t="s">
        <v>143</v>
      </c>
      <c r="Z1199" s="90" t="s">
        <v>83</v>
      </c>
      <c r="AA1199" s="90" t="s">
        <v>84</v>
      </c>
      <c r="AB1199" s="90" t="s">
        <v>12361</v>
      </c>
      <c r="AC1199" s="90" t="s">
        <v>211</v>
      </c>
      <c r="AD1199" s="90" t="s">
        <v>87</v>
      </c>
      <c r="AE1199" s="90" t="s">
        <v>61</v>
      </c>
      <c r="AF1199" s="90" t="s">
        <v>61</v>
      </c>
      <c r="AG1199" s="90" t="s">
        <v>89</v>
      </c>
      <c r="AH1199" s="90" t="s">
        <v>89</v>
      </c>
      <c r="AI1199" s="90" t="s">
        <v>89</v>
      </c>
      <c r="AJ1199" s="90" t="s">
        <v>89</v>
      </c>
      <c r="AK1199" s="90" t="s">
        <v>89</v>
      </c>
      <c r="AL1199" s="90" t="s">
        <v>89</v>
      </c>
      <c r="AM1199" s="90" t="s">
        <v>89</v>
      </c>
      <c r="AN1199" s="90" t="s">
        <v>89</v>
      </c>
      <c r="AO1199" s="90" t="s">
        <v>89</v>
      </c>
      <c r="AP1199" s="90" t="s">
        <v>89</v>
      </c>
      <c r="AQ1199" s="90" t="s">
        <v>90</v>
      </c>
      <c r="AR1199" s="90" t="s">
        <v>90</v>
      </c>
      <c r="AS1199" s="90" t="s">
        <v>91</v>
      </c>
      <c r="AT1199" s="90" t="s">
        <v>92</v>
      </c>
      <c r="AU1199" s="90" t="s">
        <v>92</v>
      </c>
      <c r="AV1199" s="90" t="s">
        <v>93</v>
      </c>
      <c r="AW1199" s="90" t="s">
        <v>12362</v>
      </c>
      <c r="AX1199" s="90" t="s">
        <v>12363</v>
      </c>
      <c r="AY1199" s="90" t="s">
        <v>12364</v>
      </c>
      <c r="AZ1199" s="90" t="s">
        <v>12363</v>
      </c>
      <c r="BA1199" s="90" t="s">
        <v>97</v>
      </c>
      <c r="BB1199" s="90" t="s">
        <v>12365</v>
      </c>
      <c r="BC1199" s="90" t="s">
        <v>99</v>
      </c>
      <c r="BD1199" s="90" t="s">
        <v>150</v>
      </c>
      <c r="BE1199" s="90" t="s">
        <v>61</v>
      </c>
      <c r="BF1199" s="90" t="s">
        <v>119</v>
      </c>
      <c r="BG1199" s="90" t="s">
        <v>101</v>
      </c>
    </row>
    <row r="1200" s="85" customFormat="1" ht="19" customHeight="1" spans="1:59">
      <c r="A1200" s="90" t="s">
        <v>419</v>
      </c>
      <c r="B1200" s="90" t="s">
        <v>420</v>
      </c>
      <c r="C1200" s="90" t="s">
        <v>421</v>
      </c>
      <c r="D1200" s="90" t="s">
        <v>422</v>
      </c>
      <c r="E1200" s="90" t="s">
        <v>4062</v>
      </c>
      <c r="F1200" s="90" t="s">
        <v>4063</v>
      </c>
      <c r="G1200" s="90" t="s">
        <v>2264</v>
      </c>
      <c r="H1200" s="90" t="s">
        <v>1571</v>
      </c>
      <c r="I1200" s="90" t="s">
        <v>12366</v>
      </c>
      <c r="J1200" s="90" t="s">
        <v>12367</v>
      </c>
      <c r="K1200" s="90" t="s">
        <v>12368</v>
      </c>
      <c r="L1200" s="90" t="s">
        <v>73</v>
      </c>
      <c r="M1200" s="90" t="s">
        <v>2479</v>
      </c>
      <c r="N1200" s="90" t="s">
        <v>114</v>
      </c>
      <c r="O1200" s="90" t="s">
        <v>949</v>
      </c>
      <c r="P1200" s="90" t="s">
        <v>950</v>
      </c>
      <c r="Q1200" s="90" t="s">
        <v>257</v>
      </c>
      <c r="R1200" s="90" t="s">
        <v>951</v>
      </c>
      <c r="S1200" s="90" t="s">
        <v>12369</v>
      </c>
      <c r="T1200" s="90" t="s">
        <v>119</v>
      </c>
      <c r="U1200" s="15">
        <v>0</v>
      </c>
      <c r="V1200" s="15">
        <v>160000</v>
      </c>
      <c r="W1200" s="15">
        <v>80000</v>
      </c>
      <c r="X1200" s="15">
        <v>23000</v>
      </c>
      <c r="Y1200" s="90" t="s">
        <v>143</v>
      </c>
      <c r="Z1200" s="90" t="s">
        <v>83</v>
      </c>
      <c r="AA1200" s="90" t="s">
        <v>84</v>
      </c>
      <c r="AB1200" s="90" t="s">
        <v>4068</v>
      </c>
      <c r="AC1200" s="90" t="s">
        <v>211</v>
      </c>
      <c r="AD1200" s="90" t="s">
        <v>87</v>
      </c>
      <c r="AE1200" s="90" t="s">
        <v>61</v>
      </c>
      <c r="AF1200" s="90" t="s">
        <v>61</v>
      </c>
      <c r="AG1200" s="90" t="s">
        <v>89</v>
      </c>
      <c r="AH1200" s="90" t="s">
        <v>89</v>
      </c>
      <c r="AI1200" s="90" t="s">
        <v>89</v>
      </c>
      <c r="AJ1200" s="90" t="s">
        <v>89</v>
      </c>
      <c r="AK1200" s="90" t="s">
        <v>89</v>
      </c>
      <c r="AL1200" s="90" t="s">
        <v>89</v>
      </c>
      <c r="AM1200" s="90" t="s">
        <v>89</v>
      </c>
      <c r="AN1200" s="90" t="s">
        <v>89</v>
      </c>
      <c r="AO1200" s="90" t="s">
        <v>89</v>
      </c>
      <c r="AP1200" s="90" t="s">
        <v>89</v>
      </c>
      <c r="AQ1200" s="90" t="s">
        <v>90</v>
      </c>
      <c r="AR1200" s="90" t="s">
        <v>90</v>
      </c>
      <c r="AS1200" s="90" t="s">
        <v>91</v>
      </c>
      <c r="AT1200" s="90" t="s">
        <v>92</v>
      </c>
      <c r="AU1200" s="90" t="s">
        <v>92</v>
      </c>
      <c r="AV1200" s="90" t="s">
        <v>93</v>
      </c>
      <c r="AW1200" s="90" t="s">
        <v>4069</v>
      </c>
      <c r="AX1200" s="90" t="s">
        <v>12370</v>
      </c>
      <c r="AY1200" s="90" t="s">
        <v>4071</v>
      </c>
      <c r="AZ1200" s="90" t="s">
        <v>12370</v>
      </c>
      <c r="BA1200" s="90" t="s">
        <v>97</v>
      </c>
      <c r="BB1200" s="90" t="s">
        <v>12371</v>
      </c>
      <c r="BC1200" s="90" t="s">
        <v>99</v>
      </c>
      <c r="BD1200" s="90" t="s">
        <v>150</v>
      </c>
      <c r="BE1200" s="90" t="s">
        <v>61</v>
      </c>
      <c r="BF1200" s="90" t="s">
        <v>119</v>
      </c>
      <c r="BG1200" s="90" t="s">
        <v>101</v>
      </c>
    </row>
    <row r="1201" s="85" customFormat="1" ht="19" customHeight="1" spans="1:59">
      <c r="A1201" s="90" t="s">
        <v>419</v>
      </c>
      <c r="B1201" s="90" t="s">
        <v>420</v>
      </c>
      <c r="C1201" s="90" t="s">
        <v>421</v>
      </c>
      <c r="D1201" s="90" t="s">
        <v>422</v>
      </c>
      <c r="E1201" s="90" t="s">
        <v>12372</v>
      </c>
      <c r="F1201" s="90" t="s">
        <v>12373</v>
      </c>
      <c r="G1201" s="90" t="s">
        <v>1469</v>
      </c>
      <c r="H1201" s="90" t="s">
        <v>69</v>
      </c>
      <c r="I1201" s="90" t="s">
        <v>12374</v>
      </c>
      <c r="J1201" s="90" t="s">
        <v>12375</v>
      </c>
      <c r="K1201" s="90" t="s">
        <v>12376</v>
      </c>
      <c r="L1201" s="90" t="s">
        <v>73</v>
      </c>
      <c r="M1201" s="90" t="s">
        <v>356</v>
      </c>
      <c r="N1201" s="90" t="s">
        <v>163</v>
      </c>
      <c r="O1201" s="90" t="s">
        <v>76</v>
      </c>
      <c r="P1201" s="90" t="s">
        <v>77</v>
      </c>
      <c r="Q1201" s="90" t="s">
        <v>277</v>
      </c>
      <c r="R1201" s="90" t="s">
        <v>278</v>
      </c>
      <c r="S1201" s="90" t="s">
        <v>12377</v>
      </c>
      <c r="T1201" s="90" t="s">
        <v>328</v>
      </c>
      <c r="U1201" s="15">
        <v>0</v>
      </c>
      <c r="V1201" s="15">
        <v>6698.84</v>
      </c>
      <c r="W1201" s="15">
        <v>5300</v>
      </c>
      <c r="X1201" s="15">
        <v>5300</v>
      </c>
      <c r="Y1201" s="90" t="s">
        <v>82</v>
      </c>
      <c r="Z1201" s="90" t="s">
        <v>83</v>
      </c>
      <c r="AA1201" s="90" t="s">
        <v>84</v>
      </c>
      <c r="AB1201" s="90" t="s">
        <v>12378</v>
      </c>
      <c r="AC1201" s="90" t="s">
        <v>145</v>
      </c>
      <c r="AD1201" s="90" t="s">
        <v>87</v>
      </c>
      <c r="AE1201" s="90" t="s">
        <v>61</v>
      </c>
      <c r="AF1201" s="90" t="s">
        <v>61</v>
      </c>
      <c r="AG1201" s="90" t="s">
        <v>89</v>
      </c>
      <c r="AH1201" s="90" t="s">
        <v>89</v>
      </c>
      <c r="AI1201" s="90" t="s">
        <v>89</v>
      </c>
      <c r="AJ1201" s="90" t="s">
        <v>89</v>
      </c>
      <c r="AK1201" s="90" t="s">
        <v>89</v>
      </c>
      <c r="AL1201" s="90" t="s">
        <v>89</v>
      </c>
      <c r="AM1201" s="90" t="s">
        <v>89</v>
      </c>
      <c r="AN1201" s="90" t="s">
        <v>89</v>
      </c>
      <c r="AO1201" s="90" t="s">
        <v>89</v>
      </c>
      <c r="AP1201" s="90" t="s">
        <v>89</v>
      </c>
      <c r="AQ1201" s="90" t="s">
        <v>90</v>
      </c>
      <c r="AR1201" s="90" t="s">
        <v>90</v>
      </c>
      <c r="AS1201" s="90" t="s">
        <v>91</v>
      </c>
      <c r="AT1201" s="90" t="s">
        <v>92</v>
      </c>
      <c r="AU1201" s="90" t="s">
        <v>92</v>
      </c>
      <c r="AV1201" s="90" t="s">
        <v>93</v>
      </c>
      <c r="AW1201" s="90" t="s">
        <v>12379</v>
      </c>
      <c r="AX1201" s="90" t="s">
        <v>12380</v>
      </c>
      <c r="AY1201" s="90" t="s">
        <v>12381</v>
      </c>
      <c r="AZ1201" s="90" t="s">
        <v>12380</v>
      </c>
      <c r="BA1201" s="90" t="s">
        <v>97</v>
      </c>
      <c r="BB1201" s="90" t="s">
        <v>12382</v>
      </c>
      <c r="BC1201" s="90" t="s">
        <v>99</v>
      </c>
      <c r="BD1201" s="90" t="s">
        <v>100</v>
      </c>
      <c r="BE1201" s="90" t="s">
        <v>61</v>
      </c>
      <c r="BF1201" s="90" t="s">
        <v>328</v>
      </c>
      <c r="BG1201" s="90" t="s">
        <v>101</v>
      </c>
    </row>
    <row r="1202" s="85" customFormat="1" ht="19" customHeight="1" spans="1:59">
      <c r="A1202" s="90" t="s">
        <v>302</v>
      </c>
      <c r="B1202" s="90" t="s">
        <v>303</v>
      </c>
      <c r="C1202" s="90" t="s">
        <v>2589</v>
      </c>
      <c r="D1202" s="90" t="s">
        <v>2590</v>
      </c>
      <c r="E1202" s="90" t="s">
        <v>12383</v>
      </c>
      <c r="F1202" s="90" t="s">
        <v>12384</v>
      </c>
      <c r="G1202" s="90" t="s">
        <v>8726</v>
      </c>
      <c r="H1202" s="90" t="s">
        <v>1571</v>
      </c>
      <c r="I1202" s="90" t="s">
        <v>12385</v>
      </c>
      <c r="J1202" s="90" t="s">
        <v>12386</v>
      </c>
      <c r="K1202" s="90" t="s">
        <v>12387</v>
      </c>
      <c r="L1202" s="90" t="s">
        <v>73</v>
      </c>
      <c r="M1202" s="90" t="s">
        <v>508</v>
      </c>
      <c r="N1202" s="90" t="s">
        <v>8391</v>
      </c>
      <c r="O1202" s="90" t="s">
        <v>3128</v>
      </c>
      <c r="P1202" s="90" t="s">
        <v>3129</v>
      </c>
      <c r="Q1202" s="90" t="s">
        <v>3226</v>
      </c>
      <c r="R1202" s="90" t="s">
        <v>3227</v>
      </c>
      <c r="S1202" s="90" t="s">
        <v>12388</v>
      </c>
      <c r="T1202" s="90" t="s">
        <v>380</v>
      </c>
      <c r="U1202" s="15">
        <v>0</v>
      </c>
      <c r="V1202" s="15">
        <v>26000</v>
      </c>
      <c r="W1202" s="15">
        <v>11000</v>
      </c>
      <c r="X1202" s="15">
        <v>6000</v>
      </c>
      <c r="Y1202" s="90" t="s">
        <v>82</v>
      </c>
      <c r="Z1202" s="90" t="s">
        <v>83</v>
      </c>
      <c r="AA1202" s="90" t="s">
        <v>84</v>
      </c>
      <c r="AB1202" s="90" t="s">
        <v>12389</v>
      </c>
      <c r="AC1202" s="90" t="s">
        <v>211</v>
      </c>
      <c r="AD1202" s="90" t="s">
        <v>87</v>
      </c>
      <c r="AE1202" s="90" t="s">
        <v>61</v>
      </c>
      <c r="AF1202" s="90" t="s">
        <v>61</v>
      </c>
      <c r="AG1202" s="90" t="s">
        <v>89</v>
      </c>
      <c r="AH1202" s="90" t="s">
        <v>89</v>
      </c>
      <c r="AI1202" s="90" t="s">
        <v>89</v>
      </c>
      <c r="AJ1202" s="90" t="s">
        <v>89</v>
      </c>
      <c r="AK1202" s="90" t="s">
        <v>89</v>
      </c>
      <c r="AL1202" s="90" t="s">
        <v>89</v>
      </c>
      <c r="AM1202" s="90" t="s">
        <v>89</v>
      </c>
      <c r="AN1202" s="90" t="s">
        <v>89</v>
      </c>
      <c r="AO1202" s="90" t="s">
        <v>89</v>
      </c>
      <c r="AP1202" s="90" t="s">
        <v>89</v>
      </c>
      <c r="AQ1202" s="90" t="s">
        <v>90</v>
      </c>
      <c r="AR1202" s="90" t="s">
        <v>90</v>
      </c>
      <c r="AS1202" s="90" t="s">
        <v>91</v>
      </c>
      <c r="AT1202" s="90" t="s">
        <v>92</v>
      </c>
      <c r="AU1202" s="90" t="s">
        <v>92</v>
      </c>
      <c r="AV1202" s="90" t="s">
        <v>93</v>
      </c>
      <c r="AW1202" s="90" t="s">
        <v>12390</v>
      </c>
      <c r="AX1202" s="90" t="s">
        <v>12391</v>
      </c>
      <c r="AY1202" s="90" t="s">
        <v>12392</v>
      </c>
      <c r="AZ1202" s="90" t="s">
        <v>12391</v>
      </c>
      <c r="BA1202" s="90" t="s">
        <v>97</v>
      </c>
      <c r="BB1202" s="90" t="s">
        <v>12393</v>
      </c>
      <c r="BC1202" s="90" t="s">
        <v>99</v>
      </c>
      <c r="BD1202" s="90" t="s">
        <v>100</v>
      </c>
      <c r="BE1202" s="90" t="s">
        <v>61</v>
      </c>
      <c r="BF1202" s="90" t="s">
        <v>380</v>
      </c>
      <c r="BG1202" s="90" t="s">
        <v>101</v>
      </c>
    </row>
    <row r="1203" s="85" customFormat="1" ht="19" customHeight="1" spans="1:59">
      <c r="A1203" s="90" t="s">
        <v>387</v>
      </c>
      <c r="B1203" s="90" t="s">
        <v>388</v>
      </c>
      <c r="C1203" s="90" t="s">
        <v>3722</v>
      </c>
      <c r="D1203" s="90" t="s">
        <v>3723</v>
      </c>
      <c r="E1203" s="90" t="s">
        <v>5048</v>
      </c>
      <c r="F1203" s="90" t="s">
        <v>5049</v>
      </c>
      <c r="G1203" s="90" t="s">
        <v>5050</v>
      </c>
      <c r="H1203" s="90" t="s">
        <v>539</v>
      </c>
      <c r="I1203" s="90" t="s">
        <v>12394</v>
      </c>
      <c r="J1203" s="90" t="s">
        <v>12395</v>
      </c>
      <c r="K1203" s="90" t="s">
        <v>12396</v>
      </c>
      <c r="L1203" s="90" t="s">
        <v>73</v>
      </c>
      <c r="M1203" s="90" t="s">
        <v>12397</v>
      </c>
      <c r="N1203" s="90" t="s">
        <v>811</v>
      </c>
      <c r="O1203" s="90" t="s">
        <v>238</v>
      </c>
      <c r="P1203" s="90" t="s">
        <v>239</v>
      </c>
      <c r="Q1203" s="90" t="s">
        <v>240</v>
      </c>
      <c r="R1203" s="90" t="s">
        <v>241</v>
      </c>
      <c r="S1203" s="90" t="s">
        <v>12398</v>
      </c>
      <c r="T1203" s="90" t="s">
        <v>119</v>
      </c>
      <c r="U1203" s="15">
        <v>0</v>
      </c>
      <c r="V1203" s="15">
        <v>65000</v>
      </c>
      <c r="W1203" s="15">
        <v>35000</v>
      </c>
      <c r="X1203" s="15">
        <v>10500</v>
      </c>
      <c r="Y1203" s="90" t="s">
        <v>143</v>
      </c>
      <c r="Z1203" s="90" t="s">
        <v>83</v>
      </c>
      <c r="AA1203" s="90" t="s">
        <v>84</v>
      </c>
      <c r="AB1203" s="90" t="s">
        <v>5056</v>
      </c>
      <c r="AC1203" s="90" t="s">
        <v>145</v>
      </c>
      <c r="AD1203" s="90" t="s">
        <v>87</v>
      </c>
      <c r="AE1203" s="90" t="s">
        <v>61</v>
      </c>
      <c r="AF1203" s="90" t="s">
        <v>61</v>
      </c>
      <c r="AG1203" s="90" t="s">
        <v>89</v>
      </c>
      <c r="AH1203" s="90" t="s">
        <v>89</v>
      </c>
      <c r="AI1203" s="90" t="s">
        <v>89</v>
      </c>
      <c r="AJ1203" s="90" t="s">
        <v>89</v>
      </c>
      <c r="AK1203" s="90" t="s">
        <v>89</v>
      </c>
      <c r="AL1203" s="90" t="s">
        <v>89</v>
      </c>
      <c r="AM1203" s="90" t="s">
        <v>89</v>
      </c>
      <c r="AN1203" s="90" t="s">
        <v>89</v>
      </c>
      <c r="AO1203" s="90" t="s">
        <v>89</v>
      </c>
      <c r="AP1203" s="90" t="s">
        <v>89</v>
      </c>
      <c r="AQ1203" s="90" t="s">
        <v>90</v>
      </c>
      <c r="AR1203" s="90" t="s">
        <v>90</v>
      </c>
      <c r="AS1203" s="90" t="s">
        <v>91</v>
      </c>
      <c r="AT1203" s="90" t="s">
        <v>92</v>
      </c>
      <c r="AU1203" s="90" t="s">
        <v>92</v>
      </c>
      <c r="AV1203" s="90" t="s">
        <v>93</v>
      </c>
      <c r="AW1203" s="90" t="s">
        <v>5057</v>
      </c>
      <c r="AX1203" s="90" t="s">
        <v>12399</v>
      </c>
      <c r="AY1203" s="90" t="s">
        <v>5059</v>
      </c>
      <c r="AZ1203" s="90" t="s">
        <v>12399</v>
      </c>
      <c r="BA1203" s="90" t="s">
        <v>97</v>
      </c>
      <c r="BB1203" s="90" t="s">
        <v>12400</v>
      </c>
      <c r="BC1203" s="90" t="s">
        <v>99</v>
      </c>
      <c r="BD1203" s="90" t="s">
        <v>150</v>
      </c>
      <c r="BE1203" s="90" t="s">
        <v>61</v>
      </c>
      <c r="BF1203" s="90" t="s">
        <v>119</v>
      </c>
      <c r="BG1203" s="90" t="s">
        <v>101</v>
      </c>
    </row>
    <row r="1204" s="85" customFormat="1" ht="19" customHeight="1" spans="1:59">
      <c r="A1204" s="90" t="s">
        <v>516</v>
      </c>
      <c r="B1204" s="90" t="s">
        <v>517</v>
      </c>
      <c r="C1204" s="90" t="s">
        <v>1402</v>
      </c>
      <c r="D1204" s="90" t="s">
        <v>1403</v>
      </c>
      <c r="E1204" s="90" t="s">
        <v>5748</v>
      </c>
      <c r="F1204" s="90" t="s">
        <v>12401</v>
      </c>
      <c r="G1204" s="90" t="s">
        <v>7203</v>
      </c>
      <c r="H1204" s="90" t="s">
        <v>943</v>
      </c>
      <c r="I1204" s="90" t="s">
        <v>12402</v>
      </c>
      <c r="J1204" s="90" t="s">
        <v>12403</v>
      </c>
      <c r="K1204" s="90" t="s">
        <v>12404</v>
      </c>
      <c r="L1204" s="90" t="s">
        <v>73</v>
      </c>
      <c r="M1204" s="90" t="s">
        <v>341</v>
      </c>
      <c r="N1204" s="90" t="s">
        <v>2206</v>
      </c>
      <c r="O1204" s="90" t="s">
        <v>12405</v>
      </c>
      <c r="P1204" s="90" t="s">
        <v>12406</v>
      </c>
      <c r="Q1204" s="90" t="s">
        <v>8792</v>
      </c>
      <c r="R1204" s="90" t="s">
        <v>8793</v>
      </c>
      <c r="S1204" s="90" t="s">
        <v>12407</v>
      </c>
      <c r="T1204" s="90" t="s">
        <v>119</v>
      </c>
      <c r="U1204" s="15">
        <v>0</v>
      </c>
      <c r="V1204" s="15">
        <v>10000</v>
      </c>
      <c r="W1204" s="15">
        <v>8000</v>
      </c>
      <c r="X1204" s="15">
        <v>4000</v>
      </c>
      <c r="Y1204" s="90" t="s">
        <v>82</v>
      </c>
      <c r="Z1204" s="90" t="s">
        <v>83</v>
      </c>
      <c r="AA1204" s="90" t="s">
        <v>84</v>
      </c>
      <c r="AB1204" s="90" t="s">
        <v>5753</v>
      </c>
      <c r="AC1204" s="90" t="s">
        <v>145</v>
      </c>
      <c r="AD1204" s="90" t="s">
        <v>87</v>
      </c>
      <c r="AE1204" s="90" t="s">
        <v>61</v>
      </c>
      <c r="AF1204" s="90" t="s">
        <v>61</v>
      </c>
      <c r="AG1204" s="90" t="s">
        <v>89</v>
      </c>
      <c r="AH1204" s="90" t="s">
        <v>89</v>
      </c>
      <c r="AI1204" s="90" t="s">
        <v>88</v>
      </c>
      <c r="AJ1204" s="90" t="s">
        <v>89</v>
      </c>
      <c r="AK1204" s="90" t="s">
        <v>89</v>
      </c>
      <c r="AL1204" s="90" t="s">
        <v>89</v>
      </c>
      <c r="AM1204" s="90" t="s">
        <v>89</v>
      </c>
      <c r="AN1204" s="90" t="s">
        <v>89</v>
      </c>
      <c r="AO1204" s="90" t="s">
        <v>89</v>
      </c>
      <c r="AP1204" s="90" t="s">
        <v>89</v>
      </c>
      <c r="AQ1204" s="90" t="s">
        <v>90</v>
      </c>
      <c r="AR1204" s="90" t="s">
        <v>90</v>
      </c>
      <c r="AS1204" s="90" t="s">
        <v>91</v>
      </c>
      <c r="AT1204" s="90" t="s">
        <v>92</v>
      </c>
      <c r="AU1204" s="90" t="s">
        <v>92</v>
      </c>
      <c r="AV1204" s="90" t="s">
        <v>93</v>
      </c>
      <c r="AW1204" s="90" t="s">
        <v>5754</v>
      </c>
      <c r="AX1204" s="90" t="s">
        <v>12408</v>
      </c>
      <c r="AY1204" s="90" t="s">
        <v>5756</v>
      </c>
      <c r="AZ1204" s="90" t="s">
        <v>12408</v>
      </c>
      <c r="BA1204" s="90" t="s">
        <v>97</v>
      </c>
      <c r="BB1204" s="90" t="s">
        <v>12409</v>
      </c>
      <c r="BC1204" s="90" t="s">
        <v>99</v>
      </c>
      <c r="BD1204" s="90" t="s">
        <v>100</v>
      </c>
      <c r="BE1204" s="90" t="s">
        <v>61</v>
      </c>
      <c r="BF1204" s="90" t="s">
        <v>119</v>
      </c>
      <c r="BG1204" s="90" t="s">
        <v>101</v>
      </c>
    </row>
    <row r="1205" s="85" customFormat="1" ht="19" customHeight="1" spans="1:59">
      <c r="A1205" s="90" t="s">
        <v>646</v>
      </c>
      <c r="B1205" s="90" t="s">
        <v>647</v>
      </c>
      <c r="C1205" s="90" t="s">
        <v>648</v>
      </c>
      <c r="D1205" s="90" t="s">
        <v>649</v>
      </c>
      <c r="E1205" s="90" t="s">
        <v>3472</v>
      </c>
      <c r="F1205" s="90" t="s">
        <v>3473</v>
      </c>
      <c r="G1205" s="90" t="s">
        <v>3473</v>
      </c>
      <c r="H1205" s="90" t="s">
        <v>232</v>
      </c>
      <c r="I1205" s="90" t="s">
        <v>12410</v>
      </c>
      <c r="J1205" s="90" t="s">
        <v>12411</v>
      </c>
      <c r="K1205" s="90" t="s">
        <v>12412</v>
      </c>
      <c r="L1205" s="90" t="s">
        <v>73</v>
      </c>
      <c r="M1205" s="90" t="s">
        <v>1894</v>
      </c>
      <c r="N1205" s="90" t="s">
        <v>10293</v>
      </c>
      <c r="O1205" s="90" t="s">
        <v>774</v>
      </c>
      <c r="P1205" s="90" t="s">
        <v>775</v>
      </c>
      <c r="Q1205" s="90" t="s">
        <v>12413</v>
      </c>
      <c r="R1205" s="90" t="s">
        <v>12414</v>
      </c>
      <c r="S1205" s="90" t="s">
        <v>12415</v>
      </c>
      <c r="T1205" s="90" t="s">
        <v>380</v>
      </c>
      <c r="U1205" s="15">
        <v>0</v>
      </c>
      <c r="V1205" s="15">
        <v>11646</v>
      </c>
      <c r="W1205" s="15">
        <v>2000</v>
      </c>
      <c r="X1205" s="15">
        <v>2000</v>
      </c>
      <c r="Y1205" s="90" t="s">
        <v>143</v>
      </c>
      <c r="Z1205" s="90" t="s">
        <v>83</v>
      </c>
      <c r="AA1205" s="90" t="s">
        <v>84</v>
      </c>
      <c r="AB1205" s="90" t="s">
        <v>3483</v>
      </c>
      <c r="AC1205" s="90" t="s">
        <v>145</v>
      </c>
      <c r="AD1205" s="90" t="s">
        <v>87</v>
      </c>
      <c r="AE1205" s="90" t="s">
        <v>61</v>
      </c>
      <c r="AF1205" s="90" t="s">
        <v>61</v>
      </c>
      <c r="AG1205" s="90" t="s">
        <v>89</v>
      </c>
      <c r="AH1205" s="90" t="s">
        <v>89</v>
      </c>
      <c r="AI1205" s="90" t="s">
        <v>88</v>
      </c>
      <c r="AJ1205" s="90" t="s">
        <v>89</v>
      </c>
      <c r="AK1205" s="90" t="s">
        <v>89</v>
      </c>
      <c r="AL1205" s="90" t="s">
        <v>88</v>
      </c>
      <c r="AM1205" s="90" t="s">
        <v>89</v>
      </c>
      <c r="AN1205" s="90" t="s">
        <v>89</v>
      </c>
      <c r="AO1205" s="90" t="s">
        <v>89</v>
      </c>
      <c r="AP1205" s="90" t="s">
        <v>89</v>
      </c>
      <c r="AQ1205" s="90" t="s">
        <v>90</v>
      </c>
      <c r="AR1205" s="90" t="s">
        <v>90</v>
      </c>
      <c r="AS1205" s="90" t="s">
        <v>91</v>
      </c>
      <c r="AT1205" s="90" t="s">
        <v>92</v>
      </c>
      <c r="AU1205" s="90" t="s">
        <v>92</v>
      </c>
      <c r="AV1205" s="90" t="s">
        <v>93</v>
      </c>
      <c r="AW1205" s="90" t="s">
        <v>3484</v>
      </c>
      <c r="AX1205" s="90" t="s">
        <v>12416</v>
      </c>
      <c r="AY1205" s="90" t="s">
        <v>3486</v>
      </c>
      <c r="AZ1205" s="90" t="s">
        <v>12416</v>
      </c>
      <c r="BA1205" s="90" t="s">
        <v>97</v>
      </c>
      <c r="BB1205" s="90" t="s">
        <v>12417</v>
      </c>
      <c r="BC1205" s="90" t="s">
        <v>99</v>
      </c>
      <c r="BD1205" s="90" t="s">
        <v>150</v>
      </c>
      <c r="BE1205" s="90" t="s">
        <v>61</v>
      </c>
      <c r="BF1205" s="90" t="s">
        <v>380</v>
      </c>
      <c r="BG1205" s="90" t="s">
        <v>101</v>
      </c>
    </row>
    <row r="1206" s="85" customFormat="1" ht="19" customHeight="1" spans="1:59">
      <c r="A1206" s="90" t="s">
        <v>387</v>
      </c>
      <c r="B1206" s="90" t="s">
        <v>388</v>
      </c>
      <c r="C1206" s="90" t="s">
        <v>389</v>
      </c>
      <c r="D1206" s="90" t="s">
        <v>390</v>
      </c>
      <c r="E1206" s="90" t="s">
        <v>6087</v>
      </c>
      <c r="F1206" s="90" t="s">
        <v>392</v>
      </c>
      <c r="G1206" s="90" t="s">
        <v>392</v>
      </c>
      <c r="H1206" s="90" t="s">
        <v>232</v>
      </c>
      <c r="I1206" s="90" t="s">
        <v>12418</v>
      </c>
      <c r="J1206" s="90" t="s">
        <v>12419</v>
      </c>
      <c r="K1206" s="90" t="s">
        <v>12420</v>
      </c>
      <c r="L1206" s="90" t="s">
        <v>73</v>
      </c>
      <c r="M1206" s="90" t="s">
        <v>12421</v>
      </c>
      <c r="N1206" s="90" t="s">
        <v>12422</v>
      </c>
      <c r="O1206" s="90" t="s">
        <v>398</v>
      </c>
      <c r="P1206" s="90" t="s">
        <v>399</v>
      </c>
      <c r="Q1206" s="90" t="s">
        <v>240</v>
      </c>
      <c r="R1206" s="90" t="s">
        <v>241</v>
      </c>
      <c r="S1206" s="90" t="s">
        <v>12423</v>
      </c>
      <c r="T1206" s="90" t="s">
        <v>380</v>
      </c>
      <c r="U1206" s="15">
        <v>0</v>
      </c>
      <c r="V1206" s="15">
        <v>73077</v>
      </c>
      <c r="W1206" s="15">
        <v>30000</v>
      </c>
      <c r="X1206" s="15">
        <v>5000</v>
      </c>
      <c r="Y1206" s="90" t="s">
        <v>143</v>
      </c>
      <c r="Z1206" s="90" t="s">
        <v>83</v>
      </c>
      <c r="AA1206" s="90" t="s">
        <v>84</v>
      </c>
      <c r="AB1206" s="90" t="s">
        <v>6092</v>
      </c>
      <c r="AC1206" s="90" t="s">
        <v>211</v>
      </c>
      <c r="AD1206" s="90" t="s">
        <v>87</v>
      </c>
      <c r="AE1206" s="90" t="s">
        <v>61</v>
      </c>
      <c r="AF1206" s="90" t="s">
        <v>61</v>
      </c>
      <c r="AG1206" s="90" t="s">
        <v>89</v>
      </c>
      <c r="AH1206" s="90" t="s">
        <v>89</v>
      </c>
      <c r="AI1206" s="90" t="s">
        <v>89</v>
      </c>
      <c r="AJ1206" s="90" t="s">
        <v>89</v>
      </c>
      <c r="AK1206" s="90" t="s">
        <v>89</v>
      </c>
      <c r="AL1206" s="90" t="s">
        <v>89</v>
      </c>
      <c r="AM1206" s="90" t="s">
        <v>89</v>
      </c>
      <c r="AN1206" s="90" t="s">
        <v>89</v>
      </c>
      <c r="AO1206" s="90" t="s">
        <v>88</v>
      </c>
      <c r="AP1206" s="90" t="s">
        <v>89</v>
      </c>
      <c r="AQ1206" s="90" t="s">
        <v>90</v>
      </c>
      <c r="AR1206" s="90" t="s">
        <v>90</v>
      </c>
      <c r="AS1206" s="90" t="s">
        <v>91</v>
      </c>
      <c r="AT1206" s="90" t="s">
        <v>92</v>
      </c>
      <c r="AU1206" s="90" t="s">
        <v>92</v>
      </c>
      <c r="AV1206" s="90" t="s">
        <v>93</v>
      </c>
      <c r="AW1206" s="90" t="s">
        <v>6093</v>
      </c>
      <c r="AX1206" s="90" t="s">
        <v>12424</v>
      </c>
      <c r="AY1206" s="90" t="s">
        <v>6095</v>
      </c>
      <c r="AZ1206" s="90" t="s">
        <v>12424</v>
      </c>
      <c r="BA1206" s="90" t="s">
        <v>97</v>
      </c>
      <c r="BB1206" s="90" t="s">
        <v>12425</v>
      </c>
      <c r="BC1206" s="90" t="s">
        <v>99</v>
      </c>
      <c r="BD1206" s="90" t="s">
        <v>150</v>
      </c>
      <c r="BE1206" s="90" t="s">
        <v>61</v>
      </c>
      <c r="BF1206" s="90" t="s">
        <v>380</v>
      </c>
      <c r="BG1206" s="90" t="s">
        <v>101</v>
      </c>
    </row>
    <row r="1207" s="85" customFormat="1" ht="19" customHeight="1" spans="1:59">
      <c r="A1207" s="90" t="s">
        <v>62</v>
      </c>
      <c r="B1207" s="90" t="s">
        <v>63</v>
      </c>
      <c r="C1207" s="90" t="s">
        <v>1147</v>
      </c>
      <c r="D1207" s="90" t="s">
        <v>1148</v>
      </c>
      <c r="E1207" s="90" t="s">
        <v>3147</v>
      </c>
      <c r="F1207" s="90" t="s">
        <v>1150</v>
      </c>
      <c r="G1207" s="90" t="s">
        <v>990</v>
      </c>
      <c r="H1207" s="90" t="s">
        <v>109</v>
      </c>
      <c r="I1207" s="90" t="s">
        <v>12426</v>
      </c>
      <c r="J1207" s="90" t="s">
        <v>12427</v>
      </c>
      <c r="K1207" s="90" t="s">
        <v>12428</v>
      </c>
      <c r="L1207" s="90" t="s">
        <v>73</v>
      </c>
      <c r="M1207" s="90" t="s">
        <v>12429</v>
      </c>
      <c r="N1207" s="90" t="s">
        <v>823</v>
      </c>
      <c r="O1207" s="90" t="s">
        <v>2779</v>
      </c>
      <c r="P1207" s="90" t="s">
        <v>2780</v>
      </c>
      <c r="Q1207" s="90" t="s">
        <v>259</v>
      </c>
      <c r="R1207" s="90" t="s">
        <v>260</v>
      </c>
      <c r="S1207" s="90" t="s">
        <v>12430</v>
      </c>
      <c r="T1207" s="90" t="s">
        <v>119</v>
      </c>
      <c r="U1207" s="15">
        <v>0</v>
      </c>
      <c r="V1207" s="15">
        <v>30000</v>
      </c>
      <c r="W1207" s="15">
        <v>16000</v>
      </c>
      <c r="X1207" s="15">
        <v>3500</v>
      </c>
      <c r="Y1207" s="90" t="s">
        <v>143</v>
      </c>
      <c r="Z1207" s="90" t="s">
        <v>83</v>
      </c>
      <c r="AA1207" s="90" t="s">
        <v>84</v>
      </c>
      <c r="AB1207" s="90" t="s">
        <v>3153</v>
      </c>
      <c r="AC1207" s="90" t="s">
        <v>211</v>
      </c>
      <c r="AD1207" s="90" t="s">
        <v>87</v>
      </c>
      <c r="AE1207" s="90" t="s">
        <v>61</v>
      </c>
      <c r="AF1207" s="90" t="s">
        <v>61</v>
      </c>
      <c r="AG1207" s="90" t="s">
        <v>89</v>
      </c>
      <c r="AH1207" s="90" t="s">
        <v>89</v>
      </c>
      <c r="AI1207" s="90" t="s">
        <v>89</v>
      </c>
      <c r="AJ1207" s="90" t="s">
        <v>89</v>
      </c>
      <c r="AK1207" s="90" t="s">
        <v>89</v>
      </c>
      <c r="AL1207" s="90" t="s">
        <v>88</v>
      </c>
      <c r="AM1207" s="90" t="s">
        <v>89</v>
      </c>
      <c r="AN1207" s="90" t="s">
        <v>89</v>
      </c>
      <c r="AO1207" s="90" t="s">
        <v>89</v>
      </c>
      <c r="AP1207" s="90" t="s">
        <v>89</v>
      </c>
      <c r="AQ1207" s="90" t="s">
        <v>90</v>
      </c>
      <c r="AR1207" s="90" t="s">
        <v>90</v>
      </c>
      <c r="AS1207" s="90" t="s">
        <v>91</v>
      </c>
      <c r="AT1207" s="90" t="s">
        <v>92</v>
      </c>
      <c r="AU1207" s="90" t="s">
        <v>92</v>
      </c>
      <c r="AV1207" s="90" t="s">
        <v>93</v>
      </c>
      <c r="AW1207" s="90" t="s">
        <v>3154</v>
      </c>
      <c r="AX1207" s="90" t="s">
        <v>12431</v>
      </c>
      <c r="AY1207" s="90" t="s">
        <v>3156</v>
      </c>
      <c r="AZ1207" s="90" t="s">
        <v>12431</v>
      </c>
      <c r="BA1207" s="90" t="s">
        <v>215</v>
      </c>
      <c r="BB1207" s="90" t="s">
        <v>12432</v>
      </c>
      <c r="BC1207" s="90" t="s">
        <v>99</v>
      </c>
      <c r="BD1207" s="90" t="s">
        <v>150</v>
      </c>
      <c r="BE1207" s="90" t="s">
        <v>61</v>
      </c>
      <c r="BF1207" s="90" t="s">
        <v>119</v>
      </c>
      <c r="BG1207" s="90" t="s">
        <v>101</v>
      </c>
    </row>
    <row r="1208" s="85" customFormat="1" ht="19" customHeight="1" spans="1:59">
      <c r="A1208" s="90" t="s">
        <v>126</v>
      </c>
      <c r="B1208" s="90" t="s">
        <v>127</v>
      </c>
      <c r="C1208" s="90" t="s">
        <v>632</v>
      </c>
      <c r="D1208" s="90" t="s">
        <v>633</v>
      </c>
      <c r="E1208" s="90" t="s">
        <v>12433</v>
      </c>
      <c r="F1208" s="90" t="s">
        <v>9567</v>
      </c>
      <c r="G1208" s="90" t="s">
        <v>2759</v>
      </c>
      <c r="H1208" s="90" t="s">
        <v>1299</v>
      </c>
      <c r="I1208" s="90" t="s">
        <v>12434</v>
      </c>
      <c r="J1208" s="90" t="s">
        <v>12435</v>
      </c>
      <c r="K1208" s="90" t="s">
        <v>12436</v>
      </c>
      <c r="L1208" s="90" t="s">
        <v>73</v>
      </c>
      <c r="M1208" s="90" t="s">
        <v>12437</v>
      </c>
      <c r="N1208" s="90" t="s">
        <v>12438</v>
      </c>
      <c r="O1208" s="90" t="s">
        <v>1726</v>
      </c>
      <c r="P1208" s="90" t="s">
        <v>1727</v>
      </c>
      <c r="Q1208" s="90" t="s">
        <v>1306</v>
      </c>
      <c r="R1208" s="90" t="s">
        <v>1307</v>
      </c>
      <c r="S1208" s="90" t="s">
        <v>12439</v>
      </c>
      <c r="T1208" s="90" t="s">
        <v>119</v>
      </c>
      <c r="U1208" s="15">
        <v>0</v>
      </c>
      <c r="V1208" s="15">
        <v>66000</v>
      </c>
      <c r="W1208" s="15">
        <v>33000</v>
      </c>
      <c r="X1208" s="15">
        <v>6500</v>
      </c>
      <c r="Y1208" s="90" t="s">
        <v>143</v>
      </c>
      <c r="Z1208" s="90" t="s">
        <v>83</v>
      </c>
      <c r="AA1208" s="90" t="s">
        <v>84</v>
      </c>
      <c r="AB1208" s="90" t="s">
        <v>12440</v>
      </c>
      <c r="AC1208" s="90" t="s">
        <v>145</v>
      </c>
      <c r="AD1208" s="90" t="s">
        <v>87</v>
      </c>
      <c r="AE1208" s="90" t="s">
        <v>61</v>
      </c>
      <c r="AF1208" s="90" t="s">
        <v>61</v>
      </c>
      <c r="AG1208" s="90" t="s">
        <v>89</v>
      </c>
      <c r="AH1208" s="90" t="s">
        <v>89</v>
      </c>
      <c r="AI1208" s="90" t="s">
        <v>89</v>
      </c>
      <c r="AJ1208" s="90" t="s">
        <v>89</v>
      </c>
      <c r="AK1208" s="90" t="s">
        <v>89</v>
      </c>
      <c r="AL1208" s="90" t="s">
        <v>89</v>
      </c>
      <c r="AM1208" s="90" t="s">
        <v>89</v>
      </c>
      <c r="AN1208" s="90" t="s">
        <v>89</v>
      </c>
      <c r="AO1208" s="90" t="s">
        <v>89</v>
      </c>
      <c r="AP1208" s="90" t="s">
        <v>89</v>
      </c>
      <c r="AQ1208" s="90" t="s">
        <v>90</v>
      </c>
      <c r="AR1208" s="90" t="s">
        <v>90</v>
      </c>
      <c r="AS1208" s="90" t="s">
        <v>91</v>
      </c>
      <c r="AT1208" s="90" t="s">
        <v>92</v>
      </c>
      <c r="AU1208" s="90" t="s">
        <v>92</v>
      </c>
      <c r="AV1208" s="90" t="s">
        <v>93</v>
      </c>
      <c r="AW1208" s="90" t="s">
        <v>12441</v>
      </c>
      <c r="AX1208" s="90" t="s">
        <v>12442</v>
      </c>
      <c r="AY1208" s="90" t="s">
        <v>12443</v>
      </c>
      <c r="AZ1208" s="90" t="s">
        <v>12442</v>
      </c>
      <c r="BA1208" s="90" t="s">
        <v>97</v>
      </c>
      <c r="BB1208" s="90" t="s">
        <v>12444</v>
      </c>
      <c r="BC1208" s="90" t="s">
        <v>99</v>
      </c>
      <c r="BD1208" s="90" t="s">
        <v>150</v>
      </c>
      <c r="BE1208" s="90" t="s">
        <v>61</v>
      </c>
      <c r="BF1208" s="90" t="s">
        <v>119</v>
      </c>
      <c r="BG1208" s="90" t="s">
        <v>101</v>
      </c>
    </row>
    <row r="1209" s="85" customFormat="1" ht="19" customHeight="1" spans="1:59">
      <c r="A1209" s="90" t="s">
        <v>226</v>
      </c>
      <c r="B1209" s="90" t="s">
        <v>227</v>
      </c>
      <c r="C1209" s="90" t="s">
        <v>406</v>
      </c>
      <c r="D1209" s="90" t="s">
        <v>407</v>
      </c>
      <c r="E1209" s="90" t="s">
        <v>12445</v>
      </c>
      <c r="F1209" s="90" t="s">
        <v>12446</v>
      </c>
      <c r="G1209" s="90" t="s">
        <v>2039</v>
      </c>
      <c r="H1209" s="90" t="s">
        <v>943</v>
      </c>
      <c r="I1209" s="90" t="s">
        <v>12447</v>
      </c>
      <c r="J1209" s="90" t="s">
        <v>12448</v>
      </c>
      <c r="K1209" s="90" t="s">
        <v>12449</v>
      </c>
      <c r="L1209" s="90" t="s">
        <v>73</v>
      </c>
      <c r="M1209" s="90" t="s">
        <v>526</v>
      </c>
      <c r="N1209" s="90" t="s">
        <v>2029</v>
      </c>
      <c r="O1209" s="90" t="s">
        <v>2058</v>
      </c>
      <c r="P1209" s="90" t="s">
        <v>2059</v>
      </c>
      <c r="Q1209" s="90" t="s">
        <v>7494</v>
      </c>
      <c r="R1209" s="90" t="s">
        <v>7495</v>
      </c>
      <c r="S1209" s="90" t="s">
        <v>12450</v>
      </c>
      <c r="T1209" s="90" t="s">
        <v>380</v>
      </c>
      <c r="U1209" s="15">
        <v>0</v>
      </c>
      <c r="V1209" s="15">
        <v>19000</v>
      </c>
      <c r="W1209" s="15">
        <v>15200</v>
      </c>
      <c r="X1209" s="15">
        <v>9120</v>
      </c>
      <c r="Y1209" s="90" t="s">
        <v>82</v>
      </c>
      <c r="Z1209" s="90" t="s">
        <v>83</v>
      </c>
      <c r="AA1209" s="90" t="s">
        <v>84</v>
      </c>
      <c r="AB1209" s="90" t="s">
        <v>12451</v>
      </c>
      <c r="AC1209" s="90" t="s">
        <v>145</v>
      </c>
      <c r="AD1209" s="90" t="s">
        <v>87</v>
      </c>
      <c r="AE1209" s="90" t="s">
        <v>61</v>
      </c>
      <c r="AF1209" s="90" t="s">
        <v>61</v>
      </c>
      <c r="AG1209" s="90" t="s">
        <v>89</v>
      </c>
      <c r="AH1209" s="90" t="s">
        <v>89</v>
      </c>
      <c r="AI1209" s="90" t="s">
        <v>89</v>
      </c>
      <c r="AJ1209" s="90" t="s">
        <v>89</v>
      </c>
      <c r="AK1209" s="90" t="s">
        <v>89</v>
      </c>
      <c r="AL1209" s="90" t="s">
        <v>89</v>
      </c>
      <c r="AM1209" s="90" t="s">
        <v>89</v>
      </c>
      <c r="AN1209" s="90" t="s">
        <v>89</v>
      </c>
      <c r="AO1209" s="90" t="s">
        <v>89</v>
      </c>
      <c r="AP1209" s="90" t="s">
        <v>89</v>
      </c>
      <c r="AQ1209" s="90" t="s">
        <v>90</v>
      </c>
      <c r="AR1209" s="90" t="s">
        <v>90</v>
      </c>
      <c r="AS1209" s="90" t="s">
        <v>91</v>
      </c>
      <c r="AT1209" s="90" t="s">
        <v>92</v>
      </c>
      <c r="AU1209" s="90" t="s">
        <v>92</v>
      </c>
      <c r="AV1209" s="90" t="s">
        <v>93</v>
      </c>
      <c r="AW1209" s="90" t="s">
        <v>12452</v>
      </c>
      <c r="AX1209" s="90" t="s">
        <v>12453</v>
      </c>
      <c r="AY1209" s="90" t="s">
        <v>12454</v>
      </c>
      <c r="AZ1209" s="90" t="s">
        <v>12453</v>
      </c>
      <c r="BA1209" s="90" t="s">
        <v>97</v>
      </c>
      <c r="BB1209" s="90" t="s">
        <v>12455</v>
      </c>
      <c r="BC1209" s="90" t="s">
        <v>99</v>
      </c>
      <c r="BD1209" s="90" t="s">
        <v>100</v>
      </c>
      <c r="BE1209" s="90" t="s">
        <v>61</v>
      </c>
      <c r="BF1209" s="90" t="s">
        <v>380</v>
      </c>
      <c r="BG1209" s="90" t="s">
        <v>101</v>
      </c>
    </row>
    <row r="1210" s="85" customFormat="1" ht="19" customHeight="1" spans="1:59">
      <c r="A1210" s="90" t="s">
        <v>226</v>
      </c>
      <c r="B1210" s="90" t="s">
        <v>227</v>
      </c>
      <c r="C1210" s="90" t="s">
        <v>872</v>
      </c>
      <c r="D1210" s="90" t="s">
        <v>873</v>
      </c>
      <c r="E1210" s="90" t="s">
        <v>1453</v>
      </c>
      <c r="F1210" s="90" t="s">
        <v>12456</v>
      </c>
      <c r="G1210" s="90" t="s">
        <v>12457</v>
      </c>
      <c r="H1210" s="90" t="s">
        <v>2291</v>
      </c>
      <c r="I1210" s="90" t="s">
        <v>12458</v>
      </c>
      <c r="J1210" s="90" t="s">
        <v>12459</v>
      </c>
      <c r="K1210" s="90" t="s">
        <v>12460</v>
      </c>
      <c r="L1210" s="90" t="s">
        <v>73</v>
      </c>
      <c r="M1210" s="90" t="s">
        <v>9514</v>
      </c>
      <c r="N1210" s="90" t="s">
        <v>2967</v>
      </c>
      <c r="O1210" s="90" t="s">
        <v>2295</v>
      </c>
      <c r="P1210" s="90" t="s">
        <v>2296</v>
      </c>
      <c r="Q1210" s="90" t="s">
        <v>431</v>
      </c>
      <c r="R1210" s="90" t="s">
        <v>2296</v>
      </c>
      <c r="S1210" s="90" t="s">
        <v>12461</v>
      </c>
      <c r="T1210" s="90" t="s">
        <v>262</v>
      </c>
      <c r="U1210" s="15">
        <v>0</v>
      </c>
      <c r="V1210" s="15">
        <v>35000</v>
      </c>
      <c r="W1210" s="15">
        <v>22000</v>
      </c>
      <c r="X1210" s="15">
        <v>8000</v>
      </c>
      <c r="Y1210" s="90" t="s">
        <v>143</v>
      </c>
      <c r="Z1210" s="90" t="s">
        <v>83</v>
      </c>
      <c r="AA1210" s="90" t="s">
        <v>84</v>
      </c>
      <c r="AB1210" s="90" t="s">
        <v>1460</v>
      </c>
      <c r="AC1210" s="90" t="s">
        <v>145</v>
      </c>
      <c r="AD1210" s="90" t="s">
        <v>87</v>
      </c>
      <c r="AE1210" s="90" t="s">
        <v>61</v>
      </c>
      <c r="AF1210" s="90" t="s">
        <v>61</v>
      </c>
      <c r="AG1210" s="90" t="s">
        <v>89</v>
      </c>
      <c r="AH1210" s="90" t="s">
        <v>89</v>
      </c>
      <c r="AI1210" s="90" t="s">
        <v>89</v>
      </c>
      <c r="AJ1210" s="90" t="s">
        <v>89</v>
      </c>
      <c r="AK1210" s="90" t="s">
        <v>89</v>
      </c>
      <c r="AL1210" s="90" t="s">
        <v>89</v>
      </c>
      <c r="AM1210" s="90" t="s">
        <v>89</v>
      </c>
      <c r="AN1210" s="90" t="s">
        <v>89</v>
      </c>
      <c r="AO1210" s="90" t="s">
        <v>89</v>
      </c>
      <c r="AP1210" s="90" t="s">
        <v>89</v>
      </c>
      <c r="AQ1210" s="90" t="s">
        <v>90</v>
      </c>
      <c r="AR1210" s="90" t="s">
        <v>90</v>
      </c>
      <c r="AS1210" s="90" t="s">
        <v>91</v>
      </c>
      <c r="AT1210" s="90" t="s">
        <v>92</v>
      </c>
      <c r="AU1210" s="90" t="s">
        <v>92</v>
      </c>
      <c r="AV1210" s="90" t="s">
        <v>93</v>
      </c>
      <c r="AW1210" s="90" t="s">
        <v>1461</v>
      </c>
      <c r="AX1210" s="90" t="s">
        <v>12462</v>
      </c>
      <c r="AY1210" s="90" t="s">
        <v>1463</v>
      </c>
      <c r="AZ1210" s="90" t="s">
        <v>12462</v>
      </c>
      <c r="BA1210" s="90" t="s">
        <v>97</v>
      </c>
      <c r="BB1210" s="90" t="s">
        <v>12463</v>
      </c>
      <c r="BC1210" s="90" t="s">
        <v>99</v>
      </c>
      <c r="BD1210" s="90" t="s">
        <v>150</v>
      </c>
      <c r="BE1210" s="90" t="s">
        <v>61</v>
      </c>
      <c r="BF1210" s="90" t="s">
        <v>262</v>
      </c>
      <c r="BG1210" s="90" t="s">
        <v>101</v>
      </c>
    </row>
    <row r="1211" s="85" customFormat="1" ht="19" customHeight="1" spans="1:59">
      <c r="A1211" s="90" t="s">
        <v>226</v>
      </c>
      <c r="B1211" s="90" t="s">
        <v>227</v>
      </c>
      <c r="C1211" s="90" t="s">
        <v>406</v>
      </c>
      <c r="D1211" s="90" t="s">
        <v>407</v>
      </c>
      <c r="E1211" s="90" t="s">
        <v>2172</v>
      </c>
      <c r="F1211" s="90" t="s">
        <v>2173</v>
      </c>
      <c r="G1211" s="90" t="s">
        <v>2174</v>
      </c>
      <c r="H1211" s="90" t="s">
        <v>1299</v>
      </c>
      <c r="I1211" s="90" t="s">
        <v>12464</v>
      </c>
      <c r="J1211" s="90" t="s">
        <v>12465</v>
      </c>
      <c r="K1211" s="90" t="s">
        <v>12466</v>
      </c>
      <c r="L1211" s="90" t="s">
        <v>73</v>
      </c>
      <c r="M1211" s="90" t="s">
        <v>341</v>
      </c>
      <c r="N1211" s="90" t="s">
        <v>2191</v>
      </c>
      <c r="O1211" s="90" t="s">
        <v>1726</v>
      </c>
      <c r="P1211" s="90" t="s">
        <v>1727</v>
      </c>
      <c r="Q1211" s="90" t="s">
        <v>1728</v>
      </c>
      <c r="R1211" s="90" t="s">
        <v>1307</v>
      </c>
      <c r="S1211" s="90" t="s">
        <v>12467</v>
      </c>
      <c r="T1211" s="90" t="s">
        <v>380</v>
      </c>
      <c r="U1211" s="15">
        <v>0</v>
      </c>
      <c r="V1211" s="15">
        <v>75000</v>
      </c>
      <c r="W1211" s="15">
        <v>60000</v>
      </c>
      <c r="X1211" s="15">
        <v>36000</v>
      </c>
      <c r="Y1211" s="90" t="s">
        <v>82</v>
      </c>
      <c r="Z1211" s="90" t="s">
        <v>83</v>
      </c>
      <c r="AA1211" s="90" t="s">
        <v>84</v>
      </c>
      <c r="AB1211" s="90" t="s">
        <v>2180</v>
      </c>
      <c r="AC1211" s="90" t="s">
        <v>145</v>
      </c>
      <c r="AD1211" s="90" t="s">
        <v>87</v>
      </c>
      <c r="AE1211" s="90" t="s">
        <v>61</v>
      </c>
      <c r="AF1211" s="90" t="s">
        <v>61</v>
      </c>
      <c r="AG1211" s="90" t="s">
        <v>89</v>
      </c>
      <c r="AH1211" s="90" t="s">
        <v>89</v>
      </c>
      <c r="AI1211" s="90" t="s">
        <v>89</v>
      </c>
      <c r="AJ1211" s="90" t="s">
        <v>89</v>
      </c>
      <c r="AK1211" s="90" t="s">
        <v>89</v>
      </c>
      <c r="AL1211" s="90" t="s">
        <v>89</v>
      </c>
      <c r="AM1211" s="90" t="s">
        <v>89</v>
      </c>
      <c r="AN1211" s="90" t="s">
        <v>89</v>
      </c>
      <c r="AO1211" s="90" t="s">
        <v>89</v>
      </c>
      <c r="AP1211" s="90" t="s">
        <v>89</v>
      </c>
      <c r="AQ1211" s="90" t="s">
        <v>90</v>
      </c>
      <c r="AR1211" s="90" t="s">
        <v>90</v>
      </c>
      <c r="AS1211" s="90" t="s">
        <v>91</v>
      </c>
      <c r="AT1211" s="90" t="s">
        <v>92</v>
      </c>
      <c r="AU1211" s="90" t="s">
        <v>92</v>
      </c>
      <c r="AV1211" s="90" t="s">
        <v>93</v>
      </c>
      <c r="AW1211" s="90" t="s">
        <v>2181</v>
      </c>
      <c r="AX1211" s="90" t="s">
        <v>12468</v>
      </c>
      <c r="AY1211" s="90" t="s">
        <v>2183</v>
      </c>
      <c r="AZ1211" s="90" t="s">
        <v>12468</v>
      </c>
      <c r="BA1211" s="90" t="s">
        <v>97</v>
      </c>
      <c r="BB1211" s="90" t="s">
        <v>12469</v>
      </c>
      <c r="BC1211" s="90" t="s">
        <v>99</v>
      </c>
      <c r="BD1211" s="90" t="s">
        <v>100</v>
      </c>
      <c r="BE1211" s="90" t="s">
        <v>61</v>
      </c>
      <c r="BF1211" s="90" t="s">
        <v>380</v>
      </c>
      <c r="BG1211" s="90" t="s">
        <v>101</v>
      </c>
    </row>
    <row r="1212" s="85" customFormat="1" ht="19" customHeight="1" spans="1:59">
      <c r="A1212" s="90" t="s">
        <v>126</v>
      </c>
      <c r="B1212" s="90" t="s">
        <v>127</v>
      </c>
      <c r="C1212" s="90" t="s">
        <v>4343</v>
      </c>
      <c r="D1212" s="90" t="s">
        <v>4344</v>
      </c>
      <c r="E1212" s="90" t="s">
        <v>4345</v>
      </c>
      <c r="F1212" s="90" t="s">
        <v>4346</v>
      </c>
      <c r="G1212" s="90" t="s">
        <v>1763</v>
      </c>
      <c r="H1212" s="90" t="s">
        <v>232</v>
      </c>
      <c r="I1212" s="90" t="s">
        <v>12470</v>
      </c>
      <c r="J1212" s="90" t="s">
        <v>12471</v>
      </c>
      <c r="K1212" s="90" t="s">
        <v>12472</v>
      </c>
      <c r="L1212" s="90" t="s">
        <v>73</v>
      </c>
      <c r="M1212" s="90" t="s">
        <v>12473</v>
      </c>
      <c r="N1212" s="90" t="s">
        <v>811</v>
      </c>
      <c r="O1212" s="90" t="s">
        <v>238</v>
      </c>
      <c r="P1212" s="90" t="s">
        <v>239</v>
      </c>
      <c r="Q1212" s="90" t="s">
        <v>240</v>
      </c>
      <c r="R1212" s="90" t="s">
        <v>241</v>
      </c>
      <c r="S1212" s="90" t="s">
        <v>12474</v>
      </c>
      <c r="T1212" s="90" t="s">
        <v>119</v>
      </c>
      <c r="U1212" s="15">
        <v>0</v>
      </c>
      <c r="V1212" s="15">
        <v>50000</v>
      </c>
      <c r="W1212" s="15">
        <v>15000</v>
      </c>
      <c r="X1212" s="15">
        <v>1000</v>
      </c>
      <c r="Y1212" s="90" t="s">
        <v>143</v>
      </c>
      <c r="Z1212" s="90" t="s">
        <v>83</v>
      </c>
      <c r="AA1212" s="90" t="s">
        <v>84</v>
      </c>
      <c r="AB1212" s="90" t="s">
        <v>4352</v>
      </c>
      <c r="AC1212" s="90" t="s">
        <v>359</v>
      </c>
      <c r="AD1212" s="90" t="s">
        <v>87</v>
      </c>
      <c r="AE1212" s="90" t="s">
        <v>61</v>
      </c>
      <c r="AF1212" s="90" t="s">
        <v>61</v>
      </c>
      <c r="AG1212" s="90" t="s">
        <v>89</v>
      </c>
      <c r="AH1212" s="90" t="s">
        <v>89</v>
      </c>
      <c r="AI1212" s="90" t="s">
        <v>89</v>
      </c>
      <c r="AJ1212" s="90" t="s">
        <v>89</v>
      </c>
      <c r="AK1212" s="90" t="s">
        <v>89</v>
      </c>
      <c r="AL1212" s="90" t="s">
        <v>89</v>
      </c>
      <c r="AM1212" s="90" t="s">
        <v>89</v>
      </c>
      <c r="AN1212" s="90" t="s">
        <v>89</v>
      </c>
      <c r="AO1212" s="90" t="s">
        <v>89</v>
      </c>
      <c r="AP1212" s="90" t="s">
        <v>89</v>
      </c>
      <c r="AQ1212" s="90" t="s">
        <v>90</v>
      </c>
      <c r="AR1212" s="90" t="s">
        <v>90</v>
      </c>
      <c r="AS1212" s="90" t="s">
        <v>91</v>
      </c>
      <c r="AT1212" s="90" t="s">
        <v>92</v>
      </c>
      <c r="AU1212" s="90" t="s">
        <v>92</v>
      </c>
      <c r="AV1212" s="90" t="s">
        <v>93</v>
      </c>
      <c r="AW1212" s="90" t="s">
        <v>4353</v>
      </c>
      <c r="AX1212" s="90" t="s">
        <v>12475</v>
      </c>
      <c r="AY1212" s="90" t="s">
        <v>2540</v>
      </c>
      <c r="AZ1212" s="90" t="s">
        <v>12475</v>
      </c>
      <c r="BA1212" s="90" t="s">
        <v>215</v>
      </c>
      <c r="BB1212" s="90" t="s">
        <v>12476</v>
      </c>
      <c r="BC1212" s="90" t="s">
        <v>99</v>
      </c>
      <c r="BD1212" s="90" t="s">
        <v>150</v>
      </c>
      <c r="BE1212" s="90" t="s">
        <v>61</v>
      </c>
      <c r="BF1212" s="90" t="s">
        <v>119</v>
      </c>
      <c r="BG1212" s="90" t="s">
        <v>101</v>
      </c>
    </row>
    <row r="1213" s="85" customFormat="1" ht="19" customHeight="1" spans="1:59">
      <c r="A1213" s="90" t="s">
        <v>126</v>
      </c>
      <c r="B1213" s="90" t="s">
        <v>127</v>
      </c>
      <c r="C1213" s="90" t="s">
        <v>196</v>
      </c>
      <c r="D1213" s="90" t="s">
        <v>197</v>
      </c>
      <c r="E1213" s="90" t="s">
        <v>10089</v>
      </c>
      <c r="F1213" s="90" t="s">
        <v>132</v>
      </c>
      <c r="G1213" s="90" t="s">
        <v>132</v>
      </c>
      <c r="H1213" s="90" t="s">
        <v>109</v>
      </c>
      <c r="I1213" s="90" t="s">
        <v>12477</v>
      </c>
      <c r="J1213" s="90" t="s">
        <v>12478</v>
      </c>
      <c r="K1213" s="90" t="s">
        <v>12479</v>
      </c>
      <c r="L1213" s="90" t="s">
        <v>73</v>
      </c>
      <c r="M1213" s="90" t="s">
        <v>341</v>
      </c>
      <c r="N1213" s="90" t="s">
        <v>575</v>
      </c>
      <c r="O1213" s="90" t="s">
        <v>292</v>
      </c>
      <c r="P1213" s="90" t="s">
        <v>293</v>
      </c>
      <c r="Q1213" s="90" t="s">
        <v>294</v>
      </c>
      <c r="R1213" s="90" t="s">
        <v>295</v>
      </c>
      <c r="S1213" s="90" t="s">
        <v>12480</v>
      </c>
      <c r="T1213" s="90" t="s">
        <v>262</v>
      </c>
      <c r="U1213" s="15">
        <v>0</v>
      </c>
      <c r="V1213" s="15">
        <v>109044</v>
      </c>
      <c r="W1213" s="15">
        <v>87000</v>
      </c>
      <c r="X1213" s="15">
        <v>37200</v>
      </c>
      <c r="Y1213" s="90" t="s">
        <v>143</v>
      </c>
      <c r="Z1213" s="90" t="s">
        <v>83</v>
      </c>
      <c r="AA1213" s="90" t="s">
        <v>84</v>
      </c>
      <c r="AB1213" s="90" t="s">
        <v>10094</v>
      </c>
      <c r="AC1213" s="90" t="s">
        <v>121</v>
      </c>
      <c r="AD1213" s="90" t="s">
        <v>87</v>
      </c>
      <c r="AE1213" s="90" t="s">
        <v>61</v>
      </c>
      <c r="AF1213" s="90" t="s">
        <v>61</v>
      </c>
      <c r="AG1213" s="90" t="s">
        <v>89</v>
      </c>
      <c r="AH1213" s="90" t="s">
        <v>88</v>
      </c>
      <c r="AI1213" s="90" t="s">
        <v>88</v>
      </c>
      <c r="AJ1213" s="90" t="s">
        <v>88</v>
      </c>
      <c r="AK1213" s="90" t="s">
        <v>88</v>
      </c>
      <c r="AL1213" s="90" t="s">
        <v>88</v>
      </c>
      <c r="AM1213" s="90" t="s">
        <v>88</v>
      </c>
      <c r="AN1213" s="90" t="s">
        <v>88</v>
      </c>
      <c r="AO1213" s="90" t="s">
        <v>88</v>
      </c>
      <c r="AP1213" s="90" t="s">
        <v>89</v>
      </c>
      <c r="AQ1213" s="90" t="s">
        <v>90</v>
      </c>
      <c r="AR1213" s="90" t="s">
        <v>90</v>
      </c>
      <c r="AS1213" s="90" t="s">
        <v>91</v>
      </c>
      <c r="AT1213" s="90" t="s">
        <v>92</v>
      </c>
      <c r="AU1213" s="90" t="s">
        <v>92</v>
      </c>
      <c r="AV1213" s="90" t="s">
        <v>93</v>
      </c>
      <c r="AW1213" s="90" t="s">
        <v>10095</v>
      </c>
      <c r="AX1213" s="90" t="s">
        <v>12481</v>
      </c>
      <c r="AY1213" s="90" t="s">
        <v>10097</v>
      </c>
      <c r="AZ1213" s="90" t="s">
        <v>12481</v>
      </c>
      <c r="BA1213" s="90" t="s">
        <v>97</v>
      </c>
      <c r="BB1213" s="90" t="s">
        <v>12482</v>
      </c>
      <c r="BC1213" s="90" t="s">
        <v>99</v>
      </c>
      <c r="BD1213" s="90" t="s">
        <v>150</v>
      </c>
      <c r="BE1213" s="90" t="s">
        <v>61</v>
      </c>
      <c r="BF1213" s="90" t="s">
        <v>262</v>
      </c>
      <c r="BG1213" s="90" t="s">
        <v>101</v>
      </c>
    </row>
    <row r="1214" s="85" customFormat="1" ht="19" customHeight="1" spans="1:59">
      <c r="A1214" s="90" t="s">
        <v>582</v>
      </c>
      <c r="B1214" s="90" t="s">
        <v>583</v>
      </c>
      <c r="C1214" s="90" t="s">
        <v>584</v>
      </c>
      <c r="D1214" s="90" t="s">
        <v>585</v>
      </c>
      <c r="E1214" s="90" t="s">
        <v>12483</v>
      </c>
      <c r="F1214" s="90" t="s">
        <v>3026</v>
      </c>
      <c r="G1214" s="90" t="s">
        <v>3027</v>
      </c>
      <c r="H1214" s="90" t="s">
        <v>1299</v>
      </c>
      <c r="I1214" s="90" t="s">
        <v>12484</v>
      </c>
      <c r="J1214" s="90" t="s">
        <v>12485</v>
      </c>
      <c r="K1214" s="90" t="s">
        <v>12486</v>
      </c>
      <c r="L1214" s="90" t="s">
        <v>73</v>
      </c>
      <c r="M1214" s="90" t="s">
        <v>162</v>
      </c>
      <c r="N1214" s="90" t="s">
        <v>2350</v>
      </c>
      <c r="O1214" s="90" t="s">
        <v>2764</v>
      </c>
      <c r="P1214" s="90" t="s">
        <v>2765</v>
      </c>
      <c r="Q1214" s="90" t="s">
        <v>1306</v>
      </c>
      <c r="R1214" s="90" t="s">
        <v>1307</v>
      </c>
      <c r="S1214" s="90" t="s">
        <v>12487</v>
      </c>
      <c r="T1214" s="90" t="s">
        <v>262</v>
      </c>
      <c r="U1214" s="15">
        <v>0</v>
      </c>
      <c r="V1214" s="15">
        <v>10000</v>
      </c>
      <c r="W1214" s="15">
        <v>8000</v>
      </c>
      <c r="X1214" s="15">
        <v>4000</v>
      </c>
      <c r="Y1214" s="90" t="s">
        <v>82</v>
      </c>
      <c r="Z1214" s="90" t="s">
        <v>83</v>
      </c>
      <c r="AA1214" s="90" t="s">
        <v>84</v>
      </c>
      <c r="AB1214" s="90" t="s">
        <v>12488</v>
      </c>
      <c r="AC1214" s="90" t="s">
        <v>145</v>
      </c>
      <c r="AD1214" s="90" t="s">
        <v>87</v>
      </c>
      <c r="AE1214" s="90" t="s">
        <v>61</v>
      </c>
      <c r="AF1214" s="90" t="s">
        <v>61</v>
      </c>
      <c r="AG1214" s="90" t="s">
        <v>89</v>
      </c>
      <c r="AH1214" s="90" t="s">
        <v>89</v>
      </c>
      <c r="AI1214" s="90" t="s">
        <v>89</v>
      </c>
      <c r="AJ1214" s="90" t="s">
        <v>89</v>
      </c>
      <c r="AK1214" s="90" t="s">
        <v>89</v>
      </c>
      <c r="AL1214" s="90" t="s">
        <v>89</v>
      </c>
      <c r="AM1214" s="90" t="s">
        <v>89</v>
      </c>
      <c r="AN1214" s="90" t="s">
        <v>89</v>
      </c>
      <c r="AO1214" s="90" t="s">
        <v>89</v>
      </c>
      <c r="AP1214" s="90" t="s">
        <v>89</v>
      </c>
      <c r="AQ1214" s="90" t="s">
        <v>90</v>
      </c>
      <c r="AR1214" s="90" t="s">
        <v>90</v>
      </c>
      <c r="AS1214" s="90" t="s">
        <v>91</v>
      </c>
      <c r="AT1214" s="90" t="s">
        <v>92</v>
      </c>
      <c r="AU1214" s="90" t="s">
        <v>92</v>
      </c>
      <c r="AV1214" s="90" t="s">
        <v>93</v>
      </c>
      <c r="AW1214" s="90" t="s">
        <v>12489</v>
      </c>
      <c r="AX1214" s="90" t="s">
        <v>12490</v>
      </c>
      <c r="AY1214" s="90" t="s">
        <v>12491</v>
      </c>
      <c r="AZ1214" s="90" t="s">
        <v>12490</v>
      </c>
      <c r="BA1214" s="90" t="s">
        <v>97</v>
      </c>
      <c r="BB1214" s="90" t="s">
        <v>12492</v>
      </c>
      <c r="BC1214" s="90" t="s">
        <v>99</v>
      </c>
      <c r="BD1214" s="90" t="s">
        <v>100</v>
      </c>
      <c r="BE1214" s="90" t="s">
        <v>61</v>
      </c>
      <c r="BF1214" s="90" t="s">
        <v>262</v>
      </c>
      <c r="BG1214" s="90" t="s">
        <v>101</v>
      </c>
    </row>
    <row r="1215" s="85" customFormat="1" ht="19" customHeight="1" spans="1:59">
      <c r="A1215" s="90" t="s">
        <v>694</v>
      </c>
      <c r="B1215" s="90" t="s">
        <v>695</v>
      </c>
      <c r="C1215" s="90" t="s">
        <v>958</v>
      </c>
      <c r="D1215" s="90" t="s">
        <v>959</v>
      </c>
      <c r="E1215" s="90" t="s">
        <v>12493</v>
      </c>
      <c r="F1215" s="90" t="s">
        <v>5927</v>
      </c>
      <c r="G1215" s="90" t="s">
        <v>769</v>
      </c>
      <c r="H1215" s="90" t="s">
        <v>109</v>
      </c>
      <c r="I1215" s="90" t="s">
        <v>12494</v>
      </c>
      <c r="J1215" s="90" t="s">
        <v>12495</v>
      </c>
      <c r="K1215" s="90" t="s">
        <v>12496</v>
      </c>
      <c r="L1215" s="90" t="s">
        <v>73</v>
      </c>
      <c r="M1215" s="90" t="s">
        <v>12497</v>
      </c>
      <c r="N1215" s="90" t="s">
        <v>12498</v>
      </c>
      <c r="O1215" s="90" t="s">
        <v>115</v>
      </c>
      <c r="P1215" s="90" t="s">
        <v>116</v>
      </c>
      <c r="Q1215" s="90" t="s">
        <v>117</v>
      </c>
      <c r="R1215" s="90" t="s">
        <v>116</v>
      </c>
      <c r="S1215" s="90" t="s">
        <v>12499</v>
      </c>
      <c r="T1215" s="90" t="s">
        <v>262</v>
      </c>
      <c r="U1215" s="15">
        <v>0</v>
      </c>
      <c r="V1215" s="15">
        <v>60000</v>
      </c>
      <c r="W1215" s="15">
        <v>30000</v>
      </c>
      <c r="X1215" s="15">
        <v>11000</v>
      </c>
      <c r="Y1215" s="90" t="s">
        <v>143</v>
      </c>
      <c r="Z1215" s="90" t="s">
        <v>83</v>
      </c>
      <c r="AA1215" s="90" t="s">
        <v>84</v>
      </c>
      <c r="AB1215" s="90" t="s">
        <v>12500</v>
      </c>
      <c r="AC1215" s="90" t="s">
        <v>145</v>
      </c>
      <c r="AD1215" s="90" t="s">
        <v>87</v>
      </c>
      <c r="AE1215" s="90" t="s">
        <v>61</v>
      </c>
      <c r="AF1215" s="90" t="s">
        <v>61</v>
      </c>
      <c r="AG1215" s="90" t="s">
        <v>89</v>
      </c>
      <c r="AH1215" s="90" t="s">
        <v>89</v>
      </c>
      <c r="AI1215" s="90" t="s">
        <v>89</v>
      </c>
      <c r="AJ1215" s="90" t="s">
        <v>89</v>
      </c>
      <c r="AK1215" s="90" t="s">
        <v>89</v>
      </c>
      <c r="AL1215" s="90" t="s">
        <v>89</v>
      </c>
      <c r="AM1215" s="90" t="s">
        <v>89</v>
      </c>
      <c r="AN1215" s="90" t="s">
        <v>89</v>
      </c>
      <c r="AO1215" s="90" t="s">
        <v>89</v>
      </c>
      <c r="AP1215" s="90" t="s">
        <v>89</v>
      </c>
      <c r="AQ1215" s="90" t="s">
        <v>90</v>
      </c>
      <c r="AR1215" s="90" t="s">
        <v>90</v>
      </c>
      <c r="AS1215" s="90" t="s">
        <v>91</v>
      </c>
      <c r="AT1215" s="90" t="s">
        <v>92</v>
      </c>
      <c r="AU1215" s="90" t="s">
        <v>92</v>
      </c>
      <c r="AV1215" s="90" t="s">
        <v>93</v>
      </c>
      <c r="AW1215" s="90" t="s">
        <v>12501</v>
      </c>
      <c r="AX1215" s="90" t="s">
        <v>12502</v>
      </c>
      <c r="AY1215" s="90" t="s">
        <v>12503</v>
      </c>
      <c r="AZ1215" s="90" t="s">
        <v>12502</v>
      </c>
      <c r="BA1215" s="90" t="s">
        <v>97</v>
      </c>
      <c r="BB1215" s="90" t="s">
        <v>12504</v>
      </c>
      <c r="BC1215" s="90" t="s">
        <v>99</v>
      </c>
      <c r="BD1215" s="90" t="s">
        <v>150</v>
      </c>
      <c r="BE1215" s="90" t="s">
        <v>61</v>
      </c>
      <c r="BF1215" s="90" t="s">
        <v>262</v>
      </c>
      <c r="BG1215" s="90" t="s">
        <v>101</v>
      </c>
    </row>
    <row r="1216" s="85" customFormat="1" ht="19" customHeight="1" spans="1:59">
      <c r="A1216" s="90" t="s">
        <v>582</v>
      </c>
      <c r="B1216" s="90" t="s">
        <v>583</v>
      </c>
      <c r="C1216" s="90" t="s">
        <v>2794</v>
      </c>
      <c r="D1216" s="90" t="s">
        <v>2795</v>
      </c>
      <c r="E1216" s="90" t="s">
        <v>2796</v>
      </c>
      <c r="F1216" s="90" t="s">
        <v>2797</v>
      </c>
      <c r="G1216" s="90" t="s">
        <v>1175</v>
      </c>
      <c r="H1216" s="90" t="s">
        <v>109</v>
      </c>
      <c r="I1216" s="90" t="s">
        <v>12505</v>
      </c>
      <c r="J1216" s="90" t="s">
        <v>12506</v>
      </c>
      <c r="K1216" s="90" t="s">
        <v>12507</v>
      </c>
      <c r="L1216" s="90" t="s">
        <v>73</v>
      </c>
      <c r="M1216" s="90" t="s">
        <v>838</v>
      </c>
      <c r="N1216" s="90" t="s">
        <v>2029</v>
      </c>
      <c r="O1216" s="90" t="s">
        <v>115</v>
      </c>
      <c r="P1216" s="90" t="s">
        <v>116</v>
      </c>
      <c r="Q1216" s="90" t="s">
        <v>117</v>
      </c>
      <c r="R1216" s="90" t="s">
        <v>116</v>
      </c>
      <c r="S1216" s="90" t="s">
        <v>12508</v>
      </c>
      <c r="T1216" s="90" t="s">
        <v>262</v>
      </c>
      <c r="U1216" s="15">
        <v>0</v>
      </c>
      <c r="V1216" s="15">
        <v>6980</v>
      </c>
      <c r="W1216" s="15">
        <v>2000</v>
      </c>
      <c r="X1216" s="15">
        <v>2000</v>
      </c>
      <c r="Y1216" s="90" t="s">
        <v>143</v>
      </c>
      <c r="Z1216" s="90" t="s">
        <v>83</v>
      </c>
      <c r="AA1216" s="90" t="s">
        <v>84</v>
      </c>
      <c r="AB1216" s="90" t="s">
        <v>2803</v>
      </c>
      <c r="AC1216" s="90" t="s">
        <v>211</v>
      </c>
      <c r="AD1216" s="90" t="s">
        <v>87</v>
      </c>
      <c r="AE1216" s="90" t="s">
        <v>61</v>
      </c>
      <c r="AF1216" s="90" t="s">
        <v>61</v>
      </c>
      <c r="AG1216" s="90" t="s">
        <v>89</v>
      </c>
      <c r="AH1216" s="90" t="s">
        <v>89</v>
      </c>
      <c r="AI1216" s="90" t="s">
        <v>89</v>
      </c>
      <c r="AJ1216" s="90" t="s">
        <v>89</v>
      </c>
      <c r="AK1216" s="90" t="s">
        <v>89</v>
      </c>
      <c r="AL1216" s="90" t="s">
        <v>89</v>
      </c>
      <c r="AM1216" s="90" t="s">
        <v>89</v>
      </c>
      <c r="AN1216" s="90" t="s">
        <v>89</v>
      </c>
      <c r="AO1216" s="90" t="s">
        <v>89</v>
      </c>
      <c r="AP1216" s="90" t="s">
        <v>89</v>
      </c>
      <c r="AQ1216" s="90" t="s">
        <v>90</v>
      </c>
      <c r="AR1216" s="90" t="s">
        <v>90</v>
      </c>
      <c r="AS1216" s="90" t="s">
        <v>91</v>
      </c>
      <c r="AT1216" s="90" t="s">
        <v>92</v>
      </c>
      <c r="AU1216" s="90" t="s">
        <v>92</v>
      </c>
      <c r="AV1216" s="90" t="s">
        <v>93</v>
      </c>
      <c r="AW1216" s="90" t="s">
        <v>2804</v>
      </c>
      <c r="AX1216" s="90" t="s">
        <v>12509</v>
      </c>
      <c r="AY1216" s="90" t="s">
        <v>2806</v>
      </c>
      <c r="AZ1216" s="90" t="s">
        <v>12509</v>
      </c>
      <c r="BA1216" s="90" t="s">
        <v>97</v>
      </c>
      <c r="BB1216" s="90" t="s">
        <v>12510</v>
      </c>
      <c r="BC1216" s="90" t="s">
        <v>99</v>
      </c>
      <c r="BD1216" s="90" t="s">
        <v>150</v>
      </c>
      <c r="BE1216" s="90" t="s">
        <v>61</v>
      </c>
      <c r="BF1216" s="90" t="s">
        <v>262</v>
      </c>
      <c r="BG1216" s="90" t="s">
        <v>101</v>
      </c>
    </row>
    <row r="1217" s="85" customFormat="1" ht="19" customHeight="1" spans="1:59">
      <c r="A1217" s="90" t="s">
        <v>151</v>
      </c>
      <c r="B1217" s="90" t="s">
        <v>152</v>
      </c>
      <c r="C1217" s="90" t="s">
        <v>153</v>
      </c>
      <c r="D1217" s="90" t="s">
        <v>154</v>
      </c>
      <c r="E1217" s="90" t="s">
        <v>4445</v>
      </c>
      <c r="F1217" s="90" t="s">
        <v>4446</v>
      </c>
      <c r="G1217" s="90" t="s">
        <v>2333</v>
      </c>
      <c r="H1217" s="90" t="s">
        <v>539</v>
      </c>
      <c r="I1217" s="90" t="s">
        <v>12511</v>
      </c>
      <c r="J1217" s="90" t="s">
        <v>12512</v>
      </c>
      <c r="K1217" s="90" t="s">
        <v>12513</v>
      </c>
      <c r="L1217" s="90" t="s">
        <v>73</v>
      </c>
      <c r="M1217" s="90" t="s">
        <v>12514</v>
      </c>
      <c r="N1217" s="90" t="s">
        <v>342</v>
      </c>
      <c r="O1217" s="90" t="s">
        <v>238</v>
      </c>
      <c r="P1217" s="90" t="s">
        <v>239</v>
      </c>
      <c r="Q1217" s="90" t="s">
        <v>2192</v>
      </c>
      <c r="R1217" s="90" t="s">
        <v>2193</v>
      </c>
      <c r="S1217" s="90" t="s">
        <v>12515</v>
      </c>
      <c r="T1217" s="90" t="s">
        <v>119</v>
      </c>
      <c r="U1217" s="15">
        <v>0</v>
      </c>
      <c r="V1217" s="15">
        <v>64000</v>
      </c>
      <c r="W1217" s="15">
        <v>20000</v>
      </c>
      <c r="X1217" s="15">
        <v>8000</v>
      </c>
      <c r="Y1217" s="90" t="s">
        <v>143</v>
      </c>
      <c r="Z1217" s="90" t="s">
        <v>83</v>
      </c>
      <c r="AA1217" s="90" t="s">
        <v>84</v>
      </c>
      <c r="AB1217" s="90" t="s">
        <v>4451</v>
      </c>
      <c r="AC1217" s="90" t="s">
        <v>359</v>
      </c>
      <c r="AD1217" s="90" t="s">
        <v>87</v>
      </c>
      <c r="AE1217" s="90" t="s">
        <v>61</v>
      </c>
      <c r="AF1217" s="90" t="s">
        <v>61</v>
      </c>
      <c r="AG1217" s="90" t="s">
        <v>89</v>
      </c>
      <c r="AH1217" s="90" t="s">
        <v>89</v>
      </c>
      <c r="AI1217" s="90" t="s">
        <v>89</v>
      </c>
      <c r="AJ1217" s="90" t="s">
        <v>89</v>
      </c>
      <c r="AK1217" s="90" t="s">
        <v>89</v>
      </c>
      <c r="AL1217" s="90" t="s">
        <v>89</v>
      </c>
      <c r="AM1217" s="90" t="s">
        <v>89</v>
      </c>
      <c r="AN1217" s="90" t="s">
        <v>89</v>
      </c>
      <c r="AO1217" s="90" t="s">
        <v>89</v>
      </c>
      <c r="AP1217" s="90" t="s">
        <v>89</v>
      </c>
      <c r="AQ1217" s="90" t="s">
        <v>90</v>
      </c>
      <c r="AR1217" s="90" t="s">
        <v>90</v>
      </c>
      <c r="AS1217" s="90" t="s">
        <v>91</v>
      </c>
      <c r="AT1217" s="90" t="s">
        <v>92</v>
      </c>
      <c r="AU1217" s="90" t="s">
        <v>92</v>
      </c>
      <c r="AV1217" s="90" t="s">
        <v>93</v>
      </c>
      <c r="AW1217" s="90" t="s">
        <v>4452</v>
      </c>
      <c r="AX1217" s="90" t="s">
        <v>12516</v>
      </c>
      <c r="AY1217" s="90" t="s">
        <v>4454</v>
      </c>
      <c r="AZ1217" s="90" t="s">
        <v>12516</v>
      </c>
      <c r="BA1217" s="90" t="s">
        <v>215</v>
      </c>
      <c r="BB1217" s="90" t="s">
        <v>12517</v>
      </c>
      <c r="BC1217" s="90" t="s">
        <v>99</v>
      </c>
      <c r="BD1217" s="90" t="s">
        <v>150</v>
      </c>
      <c r="BE1217" s="90" t="s">
        <v>61</v>
      </c>
      <c r="BF1217" s="90" t="s">
        <v>119</v>
      </c>
      <c r="BG1217" s="90" t="s">
        <v>101</v>
      </c>
    </row>
    <row r="1218" s="85" customFormat="1" ht="19" customHeight="1" spans="1:59">
      <c r="A1218" s="90" t="s">
        <v>1984</v>
      </c>
      <c r="B1218" s="90" t="s">
        <v>1985</v>
      </c>
      <c r="C1218" s="90" t="s">
        <v>12518</v>
      </c>
      <c r="D1218" s="90" t="s">
        <v>12519</v>
      </c>
      <c r="E1218" s="90" t="s">
        <v>12520</v>
      </c>
      <c r="F1218" s="90" t="s">
        <v>12521</v>
      </c>
      <c r="G1218" s="90" t="s">
        <v>1990</v>
      </c>
      <c r="H1218" s="90" t="s">
        <v>109</v>
      </c>
      <c r="I1218" s="90" t="s">
        <v>12522</v>
      </c>
      <c r="J1218" s="90" t="s">
        <v>12523</v>
      </c>
      <c r="K1218" s="90" t="s">
        <v>12524</v>
      </c>
      <c r="L1218" s="90" t="s">
        <v>73</v>
      </c>
      <c r="M1218" s="90" t="s">
        <v>1505</v>
      </c>
      <c r="N1218" s="90" t="s">
        <v>544</v>
      </c>
      <c r="O1218" s="90" t="s">
        <v>204</v>
      </c>
      <c r="P1218" s="90" t="s">
        <v>205</v>
      </c>
      <c r="Q1218" s="90" t="s">
        <v>3480</v>
      </c>
      <c r="R1218" s="90" t="s">
        <v>3481</v>
      </c>
      <c r="S1218" s="90" t="s">
        <v>12525</v>
      </c>
      <c r="T1218" s="90" t="s">
        <v>380</v>
      </c>
      <c r="U1218" s="15">
        <v>0</v>
      </c>
      <c r="V1218" s="15">
        <v>18233</v>
      </c>
      <c r="W1218" s="15">
        <v>11500</v>
      </c>
      <c r="X1218" s="15">
        <v>5500</v>
      </c>
      <c r="Y1218" s="90" t="s">
        <v>82</v>
      </c>
      <c r="Z1218" s="90" t="s">
        <v>83</v>
      </c>
      <c r="AA1218" s="90" t="s">
        <v>84</v>
      </c>
      <c r="AB1218" s="90" t="s">
        <v>12526</v>
      </c>
      <c r="AC1218" s="90" t="s">
        <v>359</v>
      </c>
      <c r="AD1218" s="90" t="s">
        <v>87</v>
      </c>
      <c r="AE1218" s="90" t="s">
        <v>61</v>
      </c>
      <c r="AF1218" s="90" t="s">
        <v>61</v>
      </c>
      <c r="AG1218" s="90" t="s">
        <v>89</v>
      </c>
      <c r="AH1218" s="90" t="s">
        <v>89</v>
      </c>
      <c r="AI1218" s="90" t="s">
        <v>89</v>
      </c>
      <c r="AJ1218" s="90" t="s">
        <v>89</v>
      </c>
      <c r="AK1218" s="90" t="s">
        <v>89</v>
      </c>
      <c r="AL1218" s="90" t="s">
        <v>89</v>
      </c>
      <c r="AM1218" s="90" t="s">
        <v>89</v>
      </c>
      <c r="AN1218" s="90" t="s">
        <v>89</v>
      </c>
      <c r="AO1218" s="90" t="s">
        <v>89</v>
      </c>
      <c r="AP1218" s="90" t="s">
        <v>89</v>
      </c>
      <c r="AQ1218" s="90" t="s">
        <v>90</v>
      </c>
      <c r="AR1218" s="90" t="s">
        <v>90</v>
      </c>
      <c r="AS1218" s="90" t="s">
        <v>91</v>
      </c>
      <c r="AT1218" s="90" t="s">
        <v>92</v>
      </c>
      <c r="AU1218" s="90" t="s">
        <v>92</v>
      </c>
      <c r="AV1218" s="90" t="s">
        <v>93</v>
      </c>
      <c r="AW1218" s="90" t="s">
        <v>12527</v>
      </c>
      <c r="AX1218" s="90" t="s">
        <v>12528</v>
      </c>
      <c r="AY1218" s="90" t="s">
        <v>12529</v>
      </c>
      <c r="AZ1218" s="90" t="s">
        <v>12528</v>
      </c>
      <c r="BA1218" s="90" t="s">
        <v>97</v>
      </c>
      <c r="BB1218" s="90" t="s">
        <v>12530</v>
      </c>
      <c r="BC1218" s="90" t="s">
        <v>99</v>
      </c>
      <c r="BD1218" s="90" t="s">
        <v>100</v>
      </c>
      <c r="BE1218" s="90" t="s">
        <v>61</v>
      </c>
      <c r="BF1218" s="90" t="s">
        <v>380</v>
      </c>
      <c r="BG1218" s="90" t="s">
        <v>101</v>
      </c>
    </row>
    <row r="1219" s="85" customFormat="1" ht="19" customHeight="1" spans="1:59">
      <c r="A1219" s="90" t="s">
        <v>267</v>
      </c>
      <c r="B1219" s="90" t="s">
        <v>268</v>
      </c>
      <c r="C1219" s="90" t="s">
        <v>1346</v>
      </c>
      <c r="D1219" s="90" t="s">
        <v>1347</v>
      </c>
      <c r="E1219" s="90" t="s">
        <v>7512</v>
      </c>
      <c r="F1219" s="90" t="s">
        <v>7513</v>
      </c>
      <c r="G1219" s="90" t="s">
        <v>287</v>
      </c>
      <c r="H1219" s="90" t="s">
        <v>109</v>
      </c>
      <c r="I1219" s="90" t="s">
        <v>12531</v>
      </c>
      <c r="J1219" s="90" t="s">
        <v>12532</v>
      </c>
      <c r="K1219" s="90" t="s">
        <v>12533</v>
      </c>
      <c r="L1219" s="90" t="s">
        <v>73</v>
      </c>
      <c r="M1219" s="90" t="s">
        <v>356</v>
      </c>
      <c r="N1219" s="90" t="s">
        <v>12534</v>
      </c>
      <c r="O1219" s="90" t="s">
        <v>881</v>
      </c>
      <c r="P1219" s="90" t="s">
        <v>882</v>
      </c>
      <c r="Q1219" s="90" t="s">
        <v>294</v>
      </c>
      <c r="R1219" s="90" t="s">
        <v>295</v>
      </c>
      <c r="S1219" s="90" t="s">
        <v>12535</v>
      </c>
      <c r="T1219" s="90" t="s">
        <v>262</v>
      </c>
      <c r="U1219" s="15">
        <v>0</v>
      </c>
      <c r="V1219" s="15">
        <v>294170</v>
      </c>
      <c r="W1219" s="15">
        <v>210000</v>
      </c>
      <c r="X1219" s="15">
        <v>40000</v>
      </c>
      <c r="Y1219" s="90" t="s">
        <v>143</v>
      </c>
      <c r="Z1219" s="90" t="s">
        <v>83</v>
      </c>
      <c r="AA1219" s="90" t="s">
        <v>84</v>
      </c>
      <c r="AB1219" s="90" t="s">
        <v>7518</v>
      </c>
      <c r="AC1219" s="90" t="s">
        <v>359</v>
      </c>
      <c r="AD1219" s="90" t="s">
        <v>87</v>
      </c>
      <c r="AE1219" s="90" t="s">
        <v>61</v>
      </c>
      <c r="AF1219" s="90" t="s">
        <v>61</v>
      </c>
      <c r="AG1219" s="90" t="s">
        <v>89</v>
      </c>
      <c r="AH1219" s="90" t="s">
        <v>89</v>
      </c>
      <c r="AI1219" s="90" t="s">
        <v>89</v>
      </c>
      <c r="AJ1219" s="90" t="s">
        <v>89</v>
      </c>
      <c r="AK1219" s="90" t="s">
        <v>89</v>
      </c>
      <c r="AL1219" s="90" t="s">
        <v>89</v>
      </c>
      <c r="AM1219" s="90" t="s">
        <v>89</v>
      </c>
      <c r="AN1219" s="90" t="s">
        <v>89</v>
      </c>
      <c r="AO1219" s="90" t="s">
        <v>89</v>
      </c>
      <c r="AP1219" s="90" t="s">
        <v>89</v>
      </c>
      <c r="AQ1219" s="90" t="s">
        <v>90</v>
      </c>
      <c r="AR1219" s="90" t="s">
        <v>90</v>
      </c>
      <c r="AS1219" s="90" t="s">
        <v>91</v>
      </c>
      <c r="AT1219" s="90" t="s">
        <v>92</v>
      </c>
      <c r="AU1219" s="90" t="s">
        <v>92</v>
      </c>
      <c r="AV1219" s="90" t="s">
        <v>93</v>
      </c>
      <c r="AW1219" s="90" t="s">
        <v>7519</v>
      </c>
      <c r="AX1219" s="90" t="s">
        <v>12536</v>
      </c>
      <c r="AY1219" s="90" t="s">
        <v>7521</v>
      </c>
      <c r="AZ1219" s="90" t="s">
        <v>12536</v>
      </c>
      <c r="BA1219" s="90" t="s">
        <v>97</v>
      </c>
      <c r="BB1219" s="90" t="s">
        <v>12537</v>
      </c>
      <c r="BC1219" s="90" t="s">
        <v>99</v>
      </c>
      <c r="BD1219" s="90" t="s">
        <v>150</v>
      </c>
      <c r="BE1219" s="90" t="s">
        <v>61</v>
      </c>
      <c r="BF1219" s="90" t="s">
        <v>262</v>
      </c>
      <c r="BG1219" s="90" t="s">
        <v>101</v>
      </c>
    </row>
    <row r="1220" s="85" customFormat="1" ht="19" customHeight="1" spans="1:59">
      <c r="A1220" s="90" t="s">
        <v>694</v>
      </c>
      <c r="B1220" s="90" t="s">
        <v>695</v>
      </c>
      <c r="C1220" s="90" t="s">
        <v>766</v>
      </c>
      <c r="D1220" s="90" t="s">
        <v>767</v>
      </c>
      <c r="E1220" s="90" t="s">
        <v>12538</v>
      </c>
      <c r="F1220" s="90" t="s">
        <v>3509</v>
      </c>
      <c r="G1220" s="90" t="s">
        <v>3509</v>
      </c>
      <c r="H1220" s="90" t="s">
        <v>605</v>
      </c>
      <c r="I1220" s="90" t="s">
        <v>12539</v>
      </c>
      <c r="J1220" s="90" t="s">
        <v>12540</v>
      </c>
      <c r="K1220" s="90" t="s">
        <v>12541</v>
      </c>
      <c r="L1220" s="90" t="s">
        <v>73</v>
      </c>
      <c r="M1220" s="90" t="s">
        <v>12542</v>
      </c>
      <c r="N1220" s="90" t="s">
        <v>12543</v>
      </c>
      <c r="O1220" s="90" t="s">
        <v>5897</v>
      </c>
      <c r="P1220" s="90" t="s">
        <v>1670</v>
      </c>
      <c r="Q1220" s="90" t="s">
        <v>612</v>
      </c>
      <c r="R1220" s="90" t="s">
        <v>613</v>
      </c>
      <c r="S1220" s="90" t="s">
        <v>12544</v>
      </c>
      <c r="T1220" s="90" t="s">
        <v>119</v>
      </c>
      <c r="U1220" s="15">
        <v>0</v>
      </c>
      <c r="V1220" s="15">
        <v>40000</v>
      </c>
      <c r="W1220" s="15">
        <v>32000</v>
      </c>
      <c r="X1220" s="15">
        <v>5000</v>
      </c>
      <c r="Y1220" s="90" t="s">
        <v>143</v>
      </c>
      <c r="Z1220" s="90" t="s">
        <v>83</v>
      </c>
      <c r="AA1220" s="90" t="s">
        <v>84</v>
      </c>
      <c r="AB1220" s="90" t="s">
        <v>3509</v>
      </c>
      <c r="AC1220" s="90" t="s">
        <v>359</v>
      </c>
      <c r="AD1220" s="90" t="s">
        <v>87</v>
      </c>
      <c r="AE1220" s="90" t="s">
        <v>61</v>
      </c>
      <c r="AF1220" s="90" t="s">
        <v>61</v>
      </c>
      <c r="AG1220" s="90" t="s">
        <v>89</v>
      </c>
      <c r="AH1220" s="90" t="s">
        <v>89</v>
      </c>
      <c r="AI1220" s="90" t="s">
        <v>89</v>
      </c>
      <c r="AJ1220" s="90" t="s">
        <v>89</v>
      </c>
      <c r="AK1220" s="90" t="s">
        <v>89</v>
      </c>
      <c r="AL1220" s="90" t="s">
        <v>89</v>
      </c>
      <c r="AM1220" s="90" t="s">
        <v>89</v>
      </c>
      <c r="AN1220" s="90" t="s">
        <v>89</v>
      </c>
      <c r="AO1220" s="90" t="s">
        <v>89</v>
      </c>
      <c r="AP1220" s="90" t="s">
        <v>89</v>
      </c>
      <c r="AQ1220" s="90" t="s">
        <v>90</v>
      </c>
      <c r="AR1220" s="90" t="s">
        <v>90</v>
      </c>
      <c r="AS1220" s="90" t="s">
        <v>91</v>
      </c>
      <c r="AT1220" s="90" t="s">
        <v>92</v>
      </c>
      <c r="AU1220" s="90" t="s">
        <v>92</v>
      </c>
      <c r="AV1220" s="90" t="s">
        <v>93</v>
      </c>
      <c r="AW1220" s="90" t="s">
        <v>12545</v>
      </c>
      <c r="AX1220" s="90" t="s">
        <v>12546</v>
      </c>
      <c r="AY1220" s="90" t="s">
        <v>12547</v>
      </c>
      <c r="AZ1220" s="90" t="s">
        <v>12546</v>
      </c>
      <c r="BA1220" s="90" t="s">
        <v>215</v>
      </c>
      <c r="BB1220" s="90" t="s">
        <v>12548</v>
      </c>
      <c r="BC1220" s="90" t="s">
        <v>99</v>
      </c>
      <c r="BD1220" s="90" t="s">
        <v>150</v>
      </c>
      <c r="BE1220" s="90" t="s">
        <v>61</v>
      </c>
      <c r="BF1220" s="90" t="s">
        <v>119</v>
      </c>
      <c r="BG1220" s="90" t="s">
        <v>101</v>
      </c>
    </row>
    <row r="1221" s="85" customFormat="1" ht="19" customHeight="1" spans="1:59">
      <c r="A1221" s="90" t="s">
        <v>302</v>
      </c>
      <c r="B1221" s="90" t="s">
        <v>303</v>
      </c>
      <c r="C1221" s="90" t="s">
        <v>2589</v>
      </c>
      <c r="D1221" s="90" t="s">
        <v>2590</v>
      </c>
      <c r="E1221" s="90" t="s">
        <v>12549</v>
      </c>
      <c r="F1221" s="90" t="s">
        <v>12550</v>
      </c>
      <c r="G1221" s="90" t="s">
        <v>8665</v>
      </c>
      <c r="H1221" s="90" t="s">
        <v>1130</v>
      </c>
      <c r="I1221" s="90" t="s">
        <v>12551</v>
      </c>
      <c r="J1221" s="90" t="s">
        <v>12552</v>
      </c>
      <c r="K1221" s="90" t="s">
        <v>12553</v>
      </c>
      <c r="L1221" s="90" t="s">
        <v>73</v>
      </c>
      <c r="M1221" s="90" t="s">
        <v>9428</v>
      </c>
      <c r="N1221" s="90" t="s">
        <v>114</v>
      </c>
      <c r="O1221" s="90" t="s">
        <v>610</v>
      </c>
      <c r="P1221" s="90" t="s">
        <v>611</v>
      </c>
      <c r="Q1221" s="90" t="s">
        <v>612</v>
      </c>
      <c r="R1221" s="90" t="s">
        <v>613</v>
      </c>
      <c r="S1221" s="90" t="s">
        <v>12554</v>
      </c>
      <c r="T1221" s="90" t="s">
        <v>119</v>
      </c>
      <c r="U1221" s="15">
        <v>0</v>
      </c>
      <c r="V1221" s="15">
        <v>11198</v>
      </c>
      <c r="W1221" s="15">
        <v>8000</v>
      </c>
      <c r="X1221" s="15">
        <v>3000</v>
      </c>
      <c r="Y1221" s="90" t="s">
        <v>143</v>
      </c>
      <c r="Z1221" s="90" t="s">
        <v>83</v>
      </c>
      <c r="AA1221" s="90" t="s">
        <v>84</v>
      </c>
      <c r="AB1221" s="90" t="s">
        <v>12555</v>
      </c>
      <c r="AC1221" s="90" t="s">
        <v>211</v>
      </c>
      <c r="AD1221" s="90" t="s">
        <v>87</v>
      </c>
      <c r="AE1221" s="90" t="s">
        <v>61</v>
      </c>
      <c r="AF1221" s="90" t="s">
        <v>61</v>
      </c>
      <c r="AG1221" s="90" t="s">
        <v>89</v>
      </c>
      <c r="AH1221" s="90" t="s">
        <v>89</v>
      </c>
      <c r="AI1221" s="90" t="s">
        <v>89</v>
      </c>
      <c r="AJ1221" s="90" t="s">
        <v>89</v>
      </c>
      <c r="AK1221" s="90" t="s">
        <v>89</v>
      </c>
      <c r="AL1221" s="90" t="s">
        <v>89</v>
      </c>
      <c r="AM1221" s="90" t="s">
        <v>89</v>
      </c>
      <c r="AN1221" s="90" t="s">
        <v>89</v>
      </c>
      <c r="AO1221" s="90" t="s">
        <v>89</v>
      </c>
      <c r="AP1221" s="90" t="s">
        <v>89</v>
      </c>
      <c r="AQ1221" s="90" t="s">
        <v>90</v>
      </c>
      <c r="AR1221" s="90" t="s">
        <v>90</v>
      </c>
      <c r="AS1221" s="90" t="s">
        <v>91</v>
      </c>
      <c r="AT1221" s="90" t="s">
        <v>92</v>
      </c>
      <c r="AU1221" s="90" t="s">
        <v>92</v>
      </c>
      <c r="AV1221" s="90" t="s">
        <v>93</v>
      </c>
      <c r="AW1221" s="90" t="s">
        <v>12556</v>
      </c>
      <c r="AX1221" s="90" t="s">
        <v>12557</v>
      </c>
      <c r="AY1221" s="90" t="s">
        <v>12558</v>
      </c>
      <c r="AZ1221" s="90" t="s">
        <v>12557</v>
      </c>
      <c r="BA1221" s="90" t="s">
        <v>97</v>
      </c>
      <c r="BB1221" s="90" t="s">
        <v>12559</v>
      </c>
      <c r="BC1221" s="90" t="s">
        <v>99</v>
      </c>
      <c r="BD1221" s="90" t="s">
        <v>150</v>
      </c>
      <c r="BE1221" s="90" t="s">
        <v>61</v>
      </c>
      <c r="BF1221" s="90" t="s">
        <v>119</v>
      </c>
      <c r="BG1221" s="90" t="s">
        <v>101</v>
      </c>
    </row>
    <row r="1222" s="85" customFormat="1" ht="19" customHeight="1" spans="1:59">
      <c r="A1222" s="90" t="s">
        <v>1774</v>
      </c>
      <c r="B1222" s="90" t="s">
        <v>1775</v>
      </c>
      <c r="C1222" s="90" t="s">
        <v>6861</v>
      </c>
      <c r="D1222" s="90" t="s">
        <v>6862</v>
      </c>
      <c r="E1222" s="90" t="s">
        <v>8066</v>
      </c>
      <c r="F1222" s="90" t="s">
        <v>1748</v>
      </c>
      <c r="G1222" s="90" t="s">
        <v>4748</v>
      </c>
      <c r="H1222" s="90" t="s">
        <v>369</v>
      </c>
      <c r="I1222" s="90" t="s">
        <v>12560</v>
      </c>
      <c r="J1222" s="90" t="s">
        <v>12561</v>
      </c>
      <c r="K1222" s="90" t="s">
        <v>12562</v>
      </c>
      <c r="L1222" s="90" t="s">
        <v>73</v>
      </c>
      <c r="M1222" s="90" t="s">
        <v>341</v>
      </c>
      <c r="N1222" s="90" t="s">
        <v>880</v>
      </c>
      <c r="O1222" s="90" t="s">
        <v>2625</v>
      </c>
      <c r="P1222" s="90" t="s">
        <v>2626</v>
      </c>
      <c r="Q1222" s="90" t="s">
        <v>377</v>
      </c>
      <c r="R1222" s="90" t="s">
        <v>378</v>
      </c>
      <c r="S1222" s="90" t="s">
        <v>12563</v>
      </c>
      <c r="T1222" s="90" t="s">
        <v>380</v>
      </c>
      <c r="U1222" s="15">
        <v>0</v>
      </c>
      <c r="V1222" s="15">
        <v>45068</v>
      </c>
      <c r="W1222" s="15">
        <v>30000</v>
      </c>
      <c r="X1222" s="15">
        <v>12800</v>
      </c>
      <c r="Y1222" s="90" t="s">
        <v>82</v>
      </c>
      <c r="Z1222" s="90" t="s">
        <v>83</v>
      </c>
      <c r="AA1222" s="90" t="s">
        <v>84</v>
      </c>
      <c r="AB1222" s="90" t="s">
        <v>8071</v>
      </c>
      <c r="AC1222" s="90" t="s">
        <v>211</v>
      </c>
      <c r="AD1222" s="90" t="s">
        <v>87</v>
      </c>
      <c r="AE1222" s="90" t="s">
        <v>61</v>
      </c>
      <c r="AF1222" s="90" t="s">
        <v>61</v>
      </c>
      <c r="AG1222" s="90" t="s">
        <v>89</v>
      </c>
      <c r="AH1222" s="90" t="s">
        <v>89</v>
      </c>
      <c r="AI1222" s="90" t="s">
        <v>89</v>
      </c>
      <c r="AJ1222" s="90" t="s">
        <v>88</v>
      </c>
      <c r="AK1222" s="90" t="s">
        <v>88</v>
      </c>
      <c r="AL1222" s="90" t="s">
        <v>88</v>
      </c>
      <c r="AM1222" s="90" t="s">
        <v>88</v>
      </c>
      <c r="AN1222" s="90" t="s">
        <v>88</v>
      </c>
      <c r="AO1222" s="90" t="s">
        <v>88</v>
      </c>
      <c r="AP1222" s="90" t="s">
        <v>89</v>
      </c>
      <c r="AQ1222" s="90" t="s">
        <v>90</v>
      </c>
      <c r="AR1222" s="90" t="s">
        <v>90</v>
      </c>
      <c r="AS1222" s="90" t="s">
        <v>91</v>
      </c>
      <c r="AT1222" s="90" t="s">
        <v>92</v>
      </c>
      <c r="AU1222" s="90" t="s">
        <v>92</v>
      </c>
      <c r="AV1222" s="90" t="s">
        <v>93</v>
      </c>
      <c r="AW1222" s="90" t="s">
        <v>8072</v>
      </c>
      <c r="AX1222" s="90" t="s">
        <v>12564</v>
      </c>
      <c r="AY1222" s="90" t="s">
        <v>8074</v>
      </c>
      <c r="AZ1222" s="90" t="s">
        <v>12564</v>
      </c>
      <c r="BA1222" s="90" t="s">
        <v>97</v>
      </c>
      <c r="BB1222" s="90" t="s">
        <v>12565</v>
      </c>
      <c r="BC1222" s="90" t="s">
        <v>99</v>
      </c>
      <c r="BD1222" s="90" t="s">
        <v>100</v>
      </c>
      <c r="BE1222" s="90" t="s">
        <v>61</v>
      </c>
      <c r="BF1222" s="90" t="s">
        <v>380</v>
      </c>
      <c r="BG1222" s="90" t="s">
        <v>101</v>
      </c>
    </row>
    <row r="1223" s="85" customFormat="1" ht="19" customHeight="1" spans="1:59">
      <c r="A1223" s="90" t="s">
        <v>694</v>
      </c>
      <c r="B1223" s="90" t="s">
        <v>695</v>
      </c>
      <c r="C1223" s="90" t="s">
        <v>845</v>
      </c>
      <c r="D1223" s="90" t="s">
        <v>846</v>
      </c>
      <c r="E1223" s="90" t="s">
        <v>847</v>
      </c>
      <c r="F1223" s="90" t="s">
        <v>12566</v>
      </c>
      <c r="G1223" s="90" t="s">
        <v>2571</v>
      </c>
      <c r="H1223" s="90" t="s">
        <v>539</v>
      </c>
      <c r="I1223" s="90" t="s">
        <v>12567</v>
      </c>
      <c r="J1223" s="90" t="s">
        <v>12568</v>
      </c>
      <c r="K1223" s="90" t="s">
        <v>12569</v>
      </c>
      <c r="L1223" s="90" t="s">
        <v>73</v>
      </c>
      <c r="M1223" s="90" t="s">
        <v>5122</v>
      </c>
      <c r="N1223" s="90" t="s">
        <v>2015</v>
      </c>
      <c r="O1223" s="90" t="s">
        <v>1537</v>
      </c>
      <c r="P1223" s="90" t="s">
        <v>1538</v>
      </c>
      <c r="Q1223" s="90" t="s">
        <v>240</v>
      </c>
      <c r="R1223" s="90" t="s">
        <v>241</v>
      </c>
      <c r="S1223" s="90" t="s">
        <v>12570</v>
      </c>
      <c r="T1223" s="90" t="s">
        <v>380</v>
      </c>
      <c r="U1223" s="15">
        <v>0</v>
      </c>
      <c r="V1223" s="15">
        <v>98000</v>
      </c>
      <c r="W1223" s="15">
        <v>48000</v>
      </c>
      <c r="X1223" s="15">
        <v>18000</v>
      </c>
      <c r="Y1223" s="90" t="s">
        <v>143</v>
      </c>
      <c r="Z1223" s="90" t="s">
        <v>83</v>
      </c>
      <c r="AA1223" s="90" t="s">
        <v>84</v>
      </c>
      <c r="AB1223" s="90" t="s">
        <v>2151</v>
      </c>
      <c r="AC1223" s="90" t="s">
        <v>145</v>
      </c>
      <c r="AD1223" s="90" t="s">
        <v>87</v>
      </c>
      <c r="AE1223" s="90" t="s">
        <v>61</v>
      </c>
      <c r="AF1223" s="90" t="s">
        <v>61</v>
      </c>
      <c r="AG1223" s="90" t="s">
        <v>89</v>
      </c>
      <c r="AH1223" s="90" t="s">
        <v>89</v>
      </c>
      <c r="AI1223" s="90" t="s">
        <v>89</v>
      </c>
      <c r="AJ1223" s="90" t="s">
        <v>89</v>
      </c>
      <c r="AK1223" s="90" t="s">
        <v>89</v>
      </c>
      <c r="AL1223" s="90" t="s">
        <v>89</v>
      </c>
      <c r="AM1223" s="90" t="s">
        <v>89</v>
      </c>
      <c r="AN1223" s="90" t="s">
        <v>89</v>
      </c>
      <c r="AO1223" s="90" t="s">
        <v>89</v>
      </c>
      <c r="AP1223" s="90" t="s">
        <v>89</v>
      </c>
      <c r="AQ1223" s="90" t="s">
        <v>90</v>
      </c>
      <c r="AR1223" s="90" t="s">
        <v>90</v>
      </c>
      <c r="AS1223" s="90" t="s">
        <v>91</v>
      </c>
      <c r="AT1223" s="90" t="s">
        <v>92</v>
      </c>
      <c r="AU1223" s="90" t="s">
        <v>92</v>
      </c>
      <c r="AV1223" s="90" t="s">
        <v>93</v>
      </c>
      <c r="AW1223" s="90" t="s">
        <v>856</v>
      </c>
      <c r="AX1223" s="90" t="s">
        <v>12571</v>
      </c>
      <c r="AY1223" s="90" t="s">
        <v>858</v>
      </c>
      <c r="AZ1223" s="90" t="s">
        <v>12571</v>
      </c>
      <c r="BA1223" s="90" t="s">
        <v>97</v>
      </c>
      <c r="BB1223" s="90" t="s">
        <v>12572</v>
      </c>
      <c r="BC1223" s="90" t="s">
        <v>99</v>
      </c>
      <c r="BD1223" s="90" t="s">
        <v>150</v>
      </c>
      <c r="BE1223" s="90" t="s">
        <v>61</v>
      </c>
      <c r="BF1223" s="90" t="s">
        <v>380</v>
      </c>
      <c r="BG1223" s="90" t="s">
        <v>101</v>
      </c>
    </row>
    <row r="1224" s="85" customFormat="1" ht="19" customHeight="1" spans="1:59">
      <c r="A1224" s="90" t="s">
        <v>516</v>
      </c>
      <c r="B1224" s="90" t="s">
        <v>517</v>
      </c>
      <c r="C1224" s="90" t="s">
        <v>567</v>
      </c>
      <c r="D1224" s="90" t="s">
        <v>568</v>
      </c>
      <c r="E1224" s="90" t="s">
        <v>12573</v>
      </c>
      <c r="F1224" s="90" t="s">
        <v>12574</v>
      </c>
      <c r="G1224" s="90" t="s">
        <v>2370</v>
      </c>
      <c r="H1224" s="90" t="s">
        <v>1571</v>
      </c>
      <c r="I1224" s="90" t="s">
        <v>12575</v>
      </c>
      <c r="J1224" s="90" t="s">
        <v>12576</v>
      </c>
      <c r="K1224" s="90" t="s">
        <v>12577</v>
      </c>
      <c r="L1224" s="90" t="s">
        <v>73</v>
      </c>
      <c r="M1224" s="90" t="s">
        <v>341</v>
      </c>
      <c r="N1224" s="90" t="s">
        <v>11541</v>
      </c>
      <c r="O1224" s="90" t="s">
        <v>949</v>
      </c>
      <c r="P1224" s="90" t="s">
        <v>950</v>
      </c>
      <c r="Q1224" s="90" t="s">
        <v>257</v>
      </c>
      <c r="R1224" s="90" t="s">
        <v>951</v>
      </c>
      <c r="S1224" s="90" t="s">
        <v>12578</v>
      </c>
      <c r="T1224" s="90" t="s">
        <v>119</v>
      </c>
      <c r="U1224" s="15">
        <v>0</v>
      </c>
      <c r="V1224" s="15">
        <v>68600</v>
      </c>
      <c r="W1224" s="15">
        <v>34300</v>
      </c>
      <c r="X1224" s="15">
        <v>3000</v>
      </c>
      <c r="Y1224" s="90" t="s">
        <v>82</v>
      </c>
      <c r="Z1224" s="90" t="s">
        <v>83</v>
      </c>
      <c r="AA1224" s="90" t="s">
        <v>84</v>
      </c>
      <c r="AB1224" s="90" t="s">
        <v>12579</v>
      </c>
      <c r="AC1224" s="90" t="s">
        <v>121</v>
      </c>
      <c r="AD1224" s="90" t="s">
        <v>87</v>
      </c>
      <c r="AE1224" s="90" t="s">
        <v>61</v>
      </c>
      <c r="AF1224" s="90" t="s">
        <v>61</v>
      </c>
      <c r="AG1224" s="90" t="s">
        <v>89</v>
      </c>
      <c r="AH1224" s="90" t="s">
        <v>89</v>
      </c>
      <c r="AI1224" s="90" t="s">
        <v>88</v>
      </c>
      <c r="AJ1224" s="90" t="s">
        <v>88</v>
      </c>
      <c r="AK1224" s="90" t="s">
        <v>88</v>
      </c>
      <c r="AL1224" s="90" t="s">
        <v>88</v>
      </c>
      <c r="AM1224" s="90" t="s">
        <v>88</v>
      </c>
      <c r="AN1224" s="90" t="s">
        <v>88</v>
      </c>
      <c r="AO1224" s="90" t="s">
        <v>88</v>
      </c>
      <c r="AP1224" s="90" t="s">
        <v>89</v>
      </c>
      <c r="AQ1224" s="90" t="s">
        <v>90</v>
      </c>
      <c r="AR1224" s="90" t="s">
        <v>90</v>
      </c>
      <c r="AS1224" s="90" t="s">
        <v>91</v>
      </c>
      <c r="AT1224" s="90" t="s">
        <v>92</v>
      </c>
      <c r="AU1224" s="90" t="s">
        <v>92</v>
      </c>
      <c r="AV1224" s="90" t="s">
        <v>93</v>
      </c>
      <c r="AW1224" s="90" t="s">
        <v>12580</v>
      </c>
      <c r="AX1224" s="90" t="s">
        <v>12581</v>
      </c>
      <c r="AY1224" s="90" t="s">
        <v>12582</v>
      </c>
      <c r="AZ1224" s="90" t="s">
        <v>12581</v>
      </c>
      <c r="BA1224" s="90" t="s">
        <v>97</v>
      </c>
      <c r="BB1224" s="90" t="s">
        <v>12583</v>
      </c>
      <c r="BC1224" s="90" t="s">
        <v>99</v>
      </c>
      <c r="BD1224" s="90" t="s">
        <v>100</v>
      </c>
      <c r="BE1224" s="90" t="s">
        <v>61</v>
      </c>
      <c r="BF1224" s="90" t="s">
        <v>119</v>
      </c>
      <c r="BG1224" s="90" t="s">
        <v>101</v>
      </c>
    </row>
    <row r="1225" s="85" customFormat="1" ht="19" customHeight="1" spans="1:59">
      <c r="A1225" s="90" t="s">
        <v>126</v>
      </c>
      <c r="B1225" s="90" t="s">
        <v>127</v>
      </c>
      <c r="C1225" s="90" t="s">
        <v>632</v>
      </c>
      <c r="D1225" s="90" t="s">
        <v>633</v>
      </c>
      <c r="E1225" s="90" t="s">
        <v>5363</v>
      </c>
      <c r="F1225" s="90" t="s">
        <v>5364</v>
      </c>
      <c r="G1225" s="90" t="s">
        <v>132</v>
      </c>
      <c r="H1225" s="90" t="s">
        <v>109</v>
      </c>
      <c r="I1225" s="90" t="s">
        <v>12584</v>
      </c>
      <c r="J1225" s="90" t="s">
        <v>12585</v>
      </c>
      <c r="K1225" s="90" t="s">
        <v>12586</v>
      </c>
      <c r="L1225" s="90" t="s">
        <v>73</v>
      </c>
      <c r="M1225" s="90" t="s">
        <v>2043</v>
      </c>
      <c r="N1225" s="90" t="s">
        <v>12587</v>
      </c>
      <c r="O1225" s="90" t="s">
        <v>431</v>
      </c>
      <c r="P1225" s="90" t="s">
        <v>432</v>
      </c>
      <c r="Q1225" s="90" t="s">
        <v>433</v>
      </c>
      <c r="R1225" s="90" t="s">
        <v>434</v>
      </c>
      <c r="S1225" s="90" t="s">
        <v>12588</v>
      </c>
      <c r="T1225" s="90" t="s">
        <v>209</v>
      </c>
      <c r="U1225" s="15">
        <v>0</v>
      </c>
      <c r="V1225" s="15">
        <v>142035</v>
      </c>
      <c r="W1225" s="15">
        <v>80000</v>
      </c>
      <c r="X1225" s="15">
        <v>30000</v>
      </c>
      <c r="Y1225" s="90" t="s">
        <v>143</v>
      </c>
      <c r="Z1225" s="90" t="s">
        <v>83</v>
      </c>
      <c r="AA1225" s="90" t="s">
        <v>84</v>
      </c>
      <c r="AB1225" s="90" t="s">
        <v>5370</v>
      </c>
      <c r="AC1225" s="90" t="s">
        <v>359</v>
      </c>
      <c r="AD1225" s="90" t="s">
        <v>87</v>
      </c>
      <c r="AE1225" s="90" t="s">
        <v>61</v>
      </c>
      <c r="AF1225" s="90" t="s">
        <v>61</v>
      </c>
      <c r="AG1225" s="90" t="s">
        <v>89</v>
      </c>
      <c r="AH1225" s="90" t="s">
        <v>89</v>
      </c>
      <c r="AI1225" s="90" t="s">
        <v>89</v>
      </c>
      <c r="AJ1225" s="90" t="s">
        <v>89</v>
      </c>
      <c r="AK1225" s="90" t="s">
        <v>89</v>
      </c>
      <c r="AL1225" s="90" t="s">
        <v>89</v>
      </c>
      <c r="AM1225" s="90" t="s">
        <v>89</v>
      </c>
      <c r="AN1225" s="90" t="s">
        <v>89</v>
      </c>
      <c r="AO1225" s="90" t="s">
        <v>89</v>
      </c>
      <c r="AP1225" s="90" t="s">
        <v>89</v>
      </c>
      <c r="AQ1225" s="90" t="s">
        <v>90</v>
      </c>
      <c r="AR1225" s="90" t="s">
        <v>90</v>
      </c>
      <c r="AS1225" s="90" t="s">
        <v>91</v>
      </c>
      <c r="AT1225" s="90" t="s">
        <v>92</v>
      </c>
      <c r="AU1225" s="90" t="s">
        <v>92</v>
      </c>
      <c r="AV1225" s="90" t="s">
        <v>93</v>
      </c>
      <c r="AW1225" s="90" t="s">
        <v>5371</v>
      </c>
      <c r="AX1225" s="90" t="s">
        <v>12589</v>
      </c>
      <c r="AY1225" s="90" t="s">
        <v>5373</v>
      </c>
      <c r="AZ1225" s="90" t="s">
        <v>12589</v>
      </c>
      <c r="BA1225" s="90" t="s">
        <v>97</v>
      </c>
      <c r="BB1225" s="90" t="s">
        <v>12590</v>
      </c>
      <c r="BC1225" s="90" t="s">
        <v>99</v>
      </c>
      <c r="BD1225" s="90" t="s">
        <v>150</v>
      </c>
      <c r="BE1225" s="90" t="s">
        <v>61</v>
      </c>
      <c r="BF1225" s="90" t="s">
        <v>209</v>
      </c>
      <c r="BG1225" s="90" t="s">
        <v>101</v>
      </c>
    </row>
    <row r="1226" s="85" customFormat="1" ht="19" customHeight="1" spans="1:59">
      <c r="A1226" s="90" t="s">
        <v>387</v>
      </c>
      <c r="B1226" s="90" t="s">
        <v>388</v>
      </c>
      <c r="C1226" s="90" t="s">
        <v>3722</v>
      </c>
      <c r="D1226" s="90" t="s">
        <v>3723</v>
      </c>
      <c r="E1226" s="90" t="s">
        <v>5660</v>
      </c>
      <c r="F1226" s="90" t="s">
        <v>5661</v>
      </c>
      <c r="G1226" s="90" t="s">
        <v>4287</v>
      </c>
      <c r="H1226" s="90" t="s">
        <v>1299</v>
      </c>
      <c r="I1226" s="90" t="s">
        <v>12591</v>
      </c>
      <c r="J1226" s="90" t="s">
        <v>12592</v>
      </c>
      <c r="K1226" s="90" t="s">
        <v>12593</v>
      </c>
      <c r="L1226" s="90" t="s">
        <v>73</v>
      </c>
      <c r="M1226" s="90" t="s">
        <v>5665</v>
      </c>
      <c r="N1226" s="90" t="s">
        <v>75</v>
      </c>
      <c r="O1226" s="90" t="s">
        <v>2985</v>
      </c>
      <c r="P1226" s="90" t="s">
        <v>2986</v>
      </c>
      <c r="Q1226" s="90" t="s">
        <v>1306</v>
      </c>
      <c r="R1226" s="90" t="s">
        <v>1307</v>
      </c>
      <c r="S1226" s="90" t="s">
        <v>12594</v>
      </c>
      <c r="T1226" s="90" t="s">
        <v>262</v>
      </c>
      <c r="U1226" s="15">
        <v>0</v>
      </c>
      <c r="V1226" s="15">
        <v>16925</v>
      </c>
      <c r="W1226" s="15">
        <v>9200</v>
      </c>
      <c r="X1226" s="15">
        <v>2000</v>
      </c>
      <c r="Y1226" s="90" t="s">
        <v>143</v>
      </c>
      <c r="Z1226" s="90" t="s">
        <v>83</v>
      </c>
      <c r="AA1226" s="90" t="s">
        <v>84</v>
      </c>
      <c r="AB1226" s="90" t="s">
        <v>5667</v>
      </c>
      <c r="AC1226" s="90" t="s">
        <v>145</v>
      </c>
      <c r="AD1226" s="90" t="s">
        <v>87</v>
      </c>
      <c r="AE1226" s="90" t="s">
        <v>61</v>
      </c>
      <c r="AF1226" s="90" t="s">
        <v>61</v>
      </c>
      <c r="AG1226" s="90" t="s">
        <v>89</v>
      </c>
      <c r="AH1226" s="90" t="s">
        <v>89</v>
      </c>
      <c r="AI1226" s="90" t="s">
        <v>89</v>
      </c>
      <c r="AJ1226" s="90" t="s">
        <v>89</v>
      </c>
      <c r="AK1226" s="90" t="s">
        <v>89</v>
      </c>
      <c r="AL1226" s="90" t="s">
        <v>89</v>
      </c>
      <c r="AM1226" s="90" t="s">
        <v>89</v>
      </c>
      <c r="AN1226" s="90" t="s">
        <v>89</v>
      </c>
      <c r="AO1226" s="90" t="s">
        <v>89</v>
      </c>
      <c r="AP1226" s="90" t="s">
        <v>89</v>
      </c>
      <c r="AQ1226" s="90" t="s">
        <v>90</v>
      </c>
      <c r="AR1226" s="90" t="s">
        <v>90</v>
      </c>
      <c r="AS1226" s="90" t="s">
        <v>91</v>
      </c>
      <c r="AT1226" s="90" t="s">
        <v>92</v>
      </c>
      <c r="AU1226" s="90" t="s">
        <v>92</v>
      </c>
      <c r="AV1226" s="90" t="s">
        <v>93</v>
      </c>
      <c r="AW1226" s="90" t="s">
        <v>5668</v>
      </c>
      <c r="AX1226" s="90" t="s">
        <v>12595</v>
      </c>
      <c r="AY1226" s="90" t="s">
        <v>5670</v>
      </c>
      <c r="AZ1226" s="90" t="s">
        <v>12595</v>
      </c>
      <c r="BA1226" s="90" t="s">
        <v>97</v>
      </c>
      <c r="BB1226" s="90" t="s">
        <v>12596</v>
      </c>
      <c r="BC1226" s="90" t="s">
        <v>99</v>
      </c>
      <c r="BD1226" s="90" t="s">
        <v>150</v>
      </c>
      <c r="BE1226" s="90" t="s">
        <v>61</v>
      </c>
      <c r="BF1226" s="90" t="s">
        <v>262</v>
      </c>
      <c r="BG1226" s="90" t="s">
        <v>101</v>
      </c>
    </row>
    <row r="1227" s="85" customFormat="1" ht="19" customHeight="1" spans="1:59">
      <c r="A1227" s="90" t="s">
        <v>267</v>
      </c>
      <c r="B1227" s="90" t="s">
        <v>268</v>
      </c>
      <c r="C1227" s="90" t="s">
        <v>6692</v>
      </c>
      <c r="D1227" s="90" t="s">
        <v>6693</v>
      </c>
      <c r="E1227" s="90" t="s">
        <v>12597</v>
      </c>
      <c r="F1227" s="90" t="s">
        <v>12598</v>
      </c>
      <c r="G1227" s="90" t="s">
        <v>10912</v>
      </c>
      <c r="H1227" s="90" t="s">
        <v>232</v>
      </c>
      <c r="I1227" s="90" t="s">
        <v>12599</v>
      </c>
      <c r="J1227" s="90" t="s">
        <v>12600</v>
      </c>
      <c r="K1227" s="90" t="s">
        <v>12601</v>
      </c>
      <c r="L1227" s="90" t="s">
        <v>73</v>
      </c>
      <c r="M1227" s="90" t="s">
        <v>12602</v>
      </c>
      <c r="N1227" s="90" t="s">
        <v>203</v>
      </c>
      <c r="O1227" s="90" t="s">
        <v>238</v>
      </c>
      <c r="P1227" s="90" t="s">
        <v>239</v>
      </c>
      <c r="Q1227" s="90" t="s">
        <v>240</v>
      </c>
      <c r="R1227" s="90" t="s">
        <v>241</v>
      </c>
      <c r="S1227" s="90" t="s">
        <v>12603</v>
      </c>
      <c r="T1227" s="90" t="s">
        <v>119</v>
      </c>
      <c r="U1227" s="15">
        <v>0</v>
      </c>
      <c r="V1227" s="15">
        <v>56000</v>
      </c>
      <c r="W1227" s="15">
        <v>40000</v>
      </c>
      <c r="X1227" s="15">
        <v>30000</v>
      </c>
      <c r="Y1227" s="90" t="s">
        <v>143</v>
      </c>
      <c r="Z1227" s="90" t="s">
        <v>83</v>
      </c>
      <c r="AA1227" s="90" t="s">
        <v>84</v>
      </c>
      <c r="AB1227" s="90" t="s">
        <v>12604</v>
      </c>
      <c r="AC1227" s="90" t="s">
        <v>145</v>
      </c>
      <c r="AD1227" s="90" t="s">
        <v>87</v>
      </c>
      <c r="AE1227" s="90" t="s">
        <v>61</v>
      </c>
      <c r="AF1227" s="90" t="s">
        <v>61</v>
      </c>
      <c r="AG1227" s="90" t="s">
        <v>89</v>
      </c>
      <c r="AH1227" s="90" t="s">
        <v>89</v>
      </c>
      <c r="AI1227" s="90" t="s">
        <v>89</v>
      </c>
      <c r="AJ1227" s="90" t="s">
        <v>89</v>
      </c>
      <c r="AK1227" s="90" t="s">
        <v>89</v>
      </c>
      <c r="AL1227" s="90" t="s">
        <v>89</v>
      </c>
      <c r="AM1227" s="90" t="s">
        <v>89</v>
      </c>
      <c r="AN1227" s="90" t="s">
        <v>89</v>
      </c>
      <c r="AO1227" s="90" t="s">
        <v>89</v>
      </c>
      <c r="AP1227" s="90" t="s">
        <v>89</v>
      </c>
      <c r="AQ1227" s="90" t="s">
        <v>90</v>
      </c>
      <c r="AR1227" s="90" t="s">
        <v>90</v>
      </c>
      <c r="AS1227" s="90" t="s">
        <v>91</v>
      </c>
      <c r="AT1227" s="90" t="s">
        <v>92</v>
      </c>
      <c r="AU1227" s="90" t="s">
        <v>92</v>
      </c>
      <c r="AV1227" s="90" t="s">
        <v>93</v>
      </c>
      <c r="AW1227" s="90" t="s">
        <v>12605</v>
      </c>
      <c r="AX1227" s="90" t="s">
        <v>12606</v>
      </c>
      <c r="AY1227" s="90" t="s">
        <v>12607</v>
      </c>
      <c r="AZ1227" s="90" t="s">
        <v>12606</v>
      </c>
      <c r="BA1227" s="90" t="s">
        <v>215</v>
      </c>
      <c r="BB1227" s="90" t="s">
        <v>12608</v>
      </c>
      <c r="BC1227" s="90" t="s">
        <v>99</v>
      </c>
      <c r="BD1227" s="90" t="s">
        <v>150</v>
      </c>
      <c r="BE1227" s="90" t="s">
        <v>61</v>
      </c>
      <c r="BF1227" s="90" t="s">
        <v>119</v>
      </c>
      <c r="BG1227" s="90" t="s">
        <v>101</v>
      </c>
    </row>
    <row r="1228" s="85" customFormat="1" ht="19" customHeight="1" spans="1:59">
      <c r="A1228" s="90" t="s">
        <v>387</v>
      </c>
      <c r="B1228" s="90" t="s">
        <v>388</v>
      </c>
      <c r="C1228" s="90" t="s">
        <v>3722</v>
      </c>
      <c r="D1228" s="90" t="s">
        <v>3723</v>
      </c>
      <c r="E1228" s="90" t="s">
        <v>3724</v>
      </c>
      <c r="F1228" s="90" t="s">
        <v>4424</v>
      </c>
      <c r="G1228" s="90" t="s">
        <v>1206</v>
      </c>
      <c r="H1228" s="90" t="s">
        <v>109</v>
      </c>
      <c r="I1228" s="90" t="s">
        <v>12609</v>
      </c>
      <c r="J1228" s="90" t="s">
        <v>12610</v>
      </c>
      <c r="K1228" s="90" t="s">
        <v>12611</v>
      </c>
      <c r="L1228" s="90" t="s">
        <v>73</v>
      </c>
      <c r="M1228" s="90" t="s">
        <v>2479</v>
      </c>
      <c r="N1228" s="90" t="s">
        <v>1276</v>
      </c>
      <c r="O1228" s="90" t="s">
        <v>1848</v>
      </c>
      <c r="P1228" s="90" t="s">
        <v>1849</v>
      </c>
      <c r="Q1228" s="90" t="s">
        <v>1850</v>
      </c>
      <c r="R1228" s="90" t="s">
        <v>1849</v>
      </c>
      <c r="S1228" s="90" t="s">
        <v>12612</v>
      </c>
      <c r="T1228" s="90" t="s">
        <v>119</v>
      </c>
      <c r="U1228" s="15">
        <v>1800</v>
      </c>
      <c r="V1228" s="15">
        <v>77500</v>
      </c>
      <c r="W1228" s="15">
        <v>20000</v>
      </c>
      <c r="X1228" s="15">
        <v>4000</v>
      </c>
      <c r="Y1228" s="90" t="s">
        <v>143</v>
      </c>
      <c r="Z1228" s="90" t="s">
        <v>83</v>
      </c>
      <c r="AA1228" s="90" t="s">
        <v>84</v>
      </c>
      <c r="AB1228" s="90" t="s">
        <v>3730</v>
      </c>
      <c r="AC1228" s="90" t="s">
        <v>145</v>
      </c>
      <c r="AD1228" s="90" t="s">
        <v>87</v>
      </c>
      <c r="AE1228" s="90" t="s">
        <v>61</v>
      </c>
      <c r="AF1228" s="90" t="s">
        <v>61</v>
      </c>
      <c r="AG1228" s="90" t="s">
        <v>89</v>
      </c>
      <c r="AH1228" s="90" t="s">
        <v>89</v>
      </c>
      <c r="AI1228" s="90" t="s">
        <v>89</v>
      </c>
      <c r="AJ1228" s="90" t="s">
        <v>89</v>
      </c>
      <c r="AK1228" s="90" t="s">
        <v>89</v>
      </c>
      <c r="AL1228" s="90" t="s">
        <v>89</v>
      </c>
      <c r="AM1228" s="90" t="s">
        <v>89</v>
      </c>
      <c r="AN1228" s="90" t="s">
        <v>89</v>
      </c>
      <c r="AO1228" s="90" t="s">
        <v>89</v>
      </c>
      <c r="AP1228" s="90" t="s">
        <v>89</v>
      </c>
      <c r="AQ1228" s="90" t="s">
        <v>90</v>
      </c>
      <c r="AR1228" s="90" t="s">
        <v>90</v>
      </c>
      <c r="AS1228" s="90" t="s">
        <v>91</v>
      </c>
      <c r="AT1228" s="90" t="s">
        <v>92</v>
      </c>
      <c r="AU1228" s="90" t="s">
        <v>92</v>
      </c>
      <c r="AV1228" s="90" t="s">
        <v>93</v>
      </c>
      <c r="AW1228" s="90" t="s">
        <v>3731</v>
      </c>
      <c r="AX1228" s="90" t="s">
        <v>12613</v>
      </c>
      <c r="AY1228" s="90" t="s">
        <v>3733</v>
      </c>
      <c r="AZ1228" s="90" t="s">
        <v>12613</v>
      </c>
      <c r="BA1228" s="90" t="s">
        <v>97</v>
      </c>
      <c r="BB1228" s="90" t="s">
        <v>12614</v>
      </c>
      <c r="BC1228" s="90" t="s">
        <v>99</v>
      </c>
      <c r="BD1228" s="90" t="s">
        <v>150</v>
      </c>
      <c r="BE1228" s="90" t="s">
        <v>61</v>
      </c>
      <c r="BF1228" s="90" t="s">
        <v>119</v>
      </c>
      <c r="BG1228" s="90" t="s">
        <v>101</v>
      </c>
    </row>
    <row r="1229" s="85" customFormat="1" ht="19" customHeight="1" spans="1:59">
      <c r="A1229" s="90" t="s">
        <v>267</v>
      </c>
      <c r="B1229" s="90" t="s">
        <v>268</v>
      </c>
      <c r="C1229" s="90" t="s">
        <v>3519</v>
      </c>
      <c r="D1229" s="90" t="s">
        <v>3520</v>
      </c>
      <c r="E1229" s="90" t="s">
        <v>10368</v>
      </c>
      <c r="F1229" s="90" t="s">
        <v>3577</v>
      </c>
      <c r="G1229" s="90" t="s">
        <v>287</v>
      </c>
      <c r="H1229" s="90" t="s">
        <v>109</v>
      </c>
      <c r="I1229" s="90" t="s">
        <v>12615</v>
      </c>
      <c r="J1229" s="90" t="s">
        <v>12616</v>
      </c>
      <c r="K1229" s="90" t="s">
        <v>12617</v>
      </c>
      <c r="L1229" s="90" t="s">
        <v>73</v>
      </c>
      <c r="M1229" s="90" t="s">
        <v>508</v>
      </c>
      <c r="N1229" s="90" t="s">
        <v>1752</v>
      </c>
      <c r="O1229" s="90" t="s">
        <v>115</v>
      </c>
      <c r="P1229" s="90" t="s">
        <v>116</v>
      </c>
      <c r="Q1229" s="90" t="s">
        <v>117</v>
      </c>
      <c r="R1229" s="90" t="s">
        <v>116</v>
      </c>
      <c r="S1229" s="90" t="s">
        <v>12618</v>
      </c>
      <c r="T1229" s="90" t="s">
        <v>380</v>
      </c>
      <c r="U1229" s="15">
        <v>0</v>
      </c>
      <c r="V1229" s="15">
        <v>6000</v>
      </c>
      <c r="W1229" s="15">
        <v>4800</v>
      </c>
      <c r="X1229" s="15">
        <v>2000</v>
      </c>
      <c r="Y1229" s="90" t="s">
        <v>82</v>
      </c>
      <c r="Z1229" s="90" t="s">
        <v>83</v>
      </c>
      <c r="AA1229" s="90" t="s">
        <v>84</v>
      </c>
      <c r="AB1229" s="90" t="s">
        <v>10373</v>
      </c>
      <c r="AC1229" s="90" t="s">
        <v>211</v>
      </c>
      <c r="AD1229" s="90" t="s">
        <v>87</v>
      </c>
      <c r="AE1229" s="90" t="s">
        <v>61</v>
      </c>
      <c r="AF1229" s="90" t="s">
        <v>61</v>
      </c>
      <c r="AG1229" s="90" t="s">
        <v>89</v>
      </c>
      <c r="AH1229" s="90" t="s">
        <v>89</v>
      </c>
      <c r="AI1229" s="90" t="s">
        <v>89</v>
      </c>
      <c r="AJ1229" s="90" t="s">
        <v>89</v>
      </c>
      <c r="AK1229" s="90" t="s">
        <v>89</v>
      </c>
      <c r="AL1229" s="90" t="s">
        <v>89</v>
      </c>
      <c r="AM1229" s="90" t="s">
        <v>89</v>
      </c>
      <c r="AN1229" s="90" t="s">
        <v>89</v>
      </c>
      <c r="AO1229" s="90" t="s">
        <v>89</v>
      </c>
      <c r="AP1229" s="90" t="s">
        <v>89</v>
      </c>
      <c r="AQ1229" s="90" t="s">
        <v>90</v>
      </c>
      <c r="AR1229" s="90" t="s">
        <v>90</v>
      </c>
      <c r="AS1229" s="90" t="s">
        <v>91</v>
      </c>
      <c r="AT1229" s="90" t="s">
        <v>92</v>
      </c>
      <c r="AU1229" s="90" t="s">
        <v>92</v>
      </c>
      <c r="AV1229" s="90" t="s">
        <v>93</v>
      </c>
      <c r="AW1229" s="90" t="s">
        <v>10374</v>
      </c>
      <c r="AX1229" s="90" t="s">
        <v>12619</v>
      </c>
      <c r="AY1229" s="90" t="s">
        <v>10376</v>
      </c>
      <c r="AZ1229" s="90" t="s">
        <v>12619</v>
      </c>
      <c r="BA1229" s="90" t="s">
        <v>97</v>
      </c>
      <c r="BB1229" s="90" t="s">
        <v>12620</v>
      </c>
      <c r="BC1229" s="90" t="s">
        <v>99</v>
      </c>
      <c r="BD1229" s="90" t="s">
        <v>100</v>
      </c>
      <c r="BE1229" s="90" t="s">
        <v>61</v>
      </c>
      <c r="BF1229" s="90" t="s">
        <v>380</v>
      </c>
      <c r="BG1229" s="90" t="s">
        <v>101</v>
      </c>
    </row>
    <row r="1230" s="85" customFormat="1" ht="19" customHeight="1" spans="1:59">
      <c r="A1230" s="90" t="s">
        <v>694</v>
      </c>
      <c r="B1230" s="90" t="s">
        <v>695</v>
      </c>
      <c r="C1230" s="90" t="s">
        <v>766</v>
      </c>
      <c r="D1230" s="90" t="s">
        <v>767</v>
      </c>
      <c r="E1230" s="90" t="s">
        <v>768</v>
      </c>
      <c r="F1230" s="90" t="s">
        <v>769</v>
      </c>
      <c r="G1230" s="90" t="s">
        <v>769</v>
      </c>
      <c r="H1230" s="90" t="s">
        <v>109</v>
      </c>
      <c r="I1230" s="90" t="s">
        <v>12621</v>
      </c>
      <c r="J1230" s="90" t="s">
        <v>12622</v>
      </c>
      <c r="K1230" s="90" t="s">
        <v>12623</v>
      </c>
      <c r="L1230" s="90" t="s">
        <v>73</v>
      </c>
      <c r="M1230" s="90" t="s">
        <v>2385</v>
      </c>
      <c r="N1230" s="90" t="s">
        <v>4303</v>
      </c>
      <c r="O1230" s="90" t="s">
        <v>431</v>
      </c>
      <c r="P1230" s="90" t="s">
        <v>432</v>
      </c>
      <c r="Q1230" s="90" t="s">
        <v>433</v>
      </c>
      <c r="R1230" s="90" t="s">
        <v>434</v>
      </c>
      <c r="S1230" s="90" t="s">
        <v>12624</v>
      </c>
      <c r="T1230" s="90" t="s">
        <v>380</v>
      </c>
      <c r="U1230" s="15">
        <v>0</v>
      </c>
      <c r="V1230" s="15">
        <v>70000</v>
      </c>
      <c r="W1230" s="15">
        <v>42000</v>
      </c>
      <c r="X1230" s="15">
        <v>15000</v>
      </c>
      <c r="Y1230" s="90" t="s">
        <v>143</v>
      </c>
      <c r="Z1230" s="90" t="s">
        <v>83</v>
      </c>
      <c r="AA1230" s="90" t="s">
        <v>84</v>
      </c>
      <c r="AB1230" s="90" t="s">
        <v>4340</v>
      </c>
      <c r="AC1230" s="90" t="s">
        <v>145</v>
      </c>
      <c r="AD1230" s="90" t="s">
        <v>87</v>
      </c>
      <c r="AE1230" s="90" t="s">
        <v>61</v>
      </c>
      <c r="AF1230" s="90" t="s">
        <v>61</v>
      </c>
      <c r="AG1230" s="90" t="s">
        <v>89</v>
      </c>
      <c r="AH1230" s="90" t="s">
        <v>89</v>
      </c>
      <c r="AI1230" s="90" t="s">
        <v>89</v>
      </c>
      <c r="AJ1230" s="90" t="s">
        <v>89</v>
      </c>
      <c r="AK1230" s="90" t="s">
        <v>89</v>
      </c>
      <c r="AL1230" s="90" t="s">
        <v>89</v>
      </c>
      <c r="AM1230" s="90" t="s">
        <v>89</v>
      </c>
      <c r="AN1230" s="90" t="s">
        <v>89</v>
      </c>
      <c r="AO1230" s="90" t="s">
        <v>89</v>
      </c>
      <c r="AP1230" s="90" t="s">
        <v>89</v>
      </c>
      <c r="AQ1230" s="90" t="s">
        <v>90</v>
      </c>
      <c r="AR1230" s="90" t="s">
        <v>90</v>
      </c>
      <c r="AS1230" s="90" t="s">
        <v>91</v>
      </c>
      <c r="AT1230" s="90" t="s">
        <v>92</v>
      </c>
      <c r="AU1230" s="90" t="s">
        <v>92</v>
      </c>
      <c r="AV1230" s="90" t="s">
        <v>93</v>
      </c>
      <c r="AW1230" s="90" t="s">
        <v>778</v>
      </c>
      <c r="AX1230" s="90" t="s">
        <v>12625</v>
      </c>
      <c r="AY1230" s="90" t="s">
        <v>780</v>
      </c>
      <c r="AZ1230" s="90" t="s">
        <v>12625</v>
      </c>
      <c r="BA1230" s="90" t="s">
        <v>97</v>
      </c>
      <c r="BB1230" s="90" t="s">
        <v>12626</v>
      </c>
      <c r="BC1230" s="90" t="s">
        <v>99</v>
      </c>
      <c r="BD1230" s="90" t="s">
        <v>150</v>
      </c>
      <c r="BE1230" s="90" t="s">
        <v>61</v>
      </c>
      <c r="BF1230" s="90" t="s">
        <v>380</v>
      </c>
      <c r="BG1230" s="90" t="s">
        <v>101</v>
      </c>
    </row>
    <row r="1231" s="85" customFormat="1" ht="19" customHeight="1" spans="1:59">
      <c r="A1231" s="90" t="s">
        <v>62</v>
      </c>
      <c r="B1231" s="90" t="s">
        <v>63</v>
      </c>
      <c r="C1231" s="90" t="s">
        <v>12627</v>
      </c>
      <c r="D1231" s="90" t="s">
        <v>12628</v>
      </c>
      <c r="E1231" s="90" t="s">
        <v>12629</v>
      </c>
      <c r="F1231" s="90" t="s">
        <v>12630</v>
      </c>
      <c r="G1231" s="90" t="s">
        <v>3222</v>
      </c>
      <c r="H1231" s="90" t="s">
        <v>1571</v>
      </c>
      <c r="I1231" s="90" t="s">
        <v>12631</v>
      </c>
      <c r="J1231" s="90" t="s">
        <v>12632</v>
      </c>
      <c r="K1231" s="90" t="s">
        <v>12633</v>
      </c>
      <c r="L1231" s="90" t="s">
        <v>73</v>
      </c>
      <c r="M1231" s="90" t="s">
        <v>12634</v>
      </c>
      <c r="N1231" s="90" t="s">
        <v>12635</v>
      </c>
      <c r="O1231" s="90" t="s">
        <v>949</v>
      </c>
      <c r="P1231" s="90" t="s">
        <v>950</v>
      </c>
      <c r="Q1231" s="90" t="s">
        <v>257</v>
      </c>
      <c r="R1231" s="90" t="s">
        <v>951</v>
      </c>
      <c r="S1231" s="90" t="s">
        <v>12636</v>
      </c>
      <c r="T1231" s="90" t="s">
        <v>380</v>
      </c>
      <c r="U1231" s="15">
        <v>0</v>
      </c>
      <c r="V1231" s="15">
        <v>13779</v>
      </c>
      <c r="W1231" s="15">
        <v>5700</v>
      </c>
      <c r="X1231" s="15">
        <v>5700</v>
      </c>
      <c r="Y1231" s="90" t="s">
        <v>143</v>
      </c>
      <c r="Z1231" s="90" t="s">
        <v>83</v>
      </c>
      <c r="AA1231" s="90" t="s">
        <v>84</v>
      </c>
      <c r="AB1231" s="90" t="s">
        <v>12637</v>
      </c>
      <c r="AC1231" s="90" t="s">
        <v>121</v>
      </c>
      <c r="AD1231" s="90" t="s">
        <v>87</v>
      </c>
      <c r="AE1231" s="90" t="s">
        <v>61</v>
      </c>
      <c r="AF1231" s="90" t="s">
        <v>61</v>
      </c>
      <c r="AG1231" s="90" t="s">
        <v>89</v>
      </c>
      <c r="AH1231" s="90" t="s">
        <v>89</v>
      </c>
      <c r="AI1231" s="90" t="s">
        <v>89</v>
      </c>
      <c r="AJ1231" s="90" t="s">
        <v>89</v>
      </c>
      <c r="AK1231" s="90" t="s">
        <v>89</v>
      </c>
      <c r="AL1231" s="90" t="s">
        <v>89</v>
      </c>
      <c r="AM1231" s="90" t="s">
        <v>89</v>
      </c>
      <c r="AN1231" s="90" t="s">
        <v>89</v>
      </c>
      <c r="AO1231" s="90" t="s">
        <v>89</v>
      </c>
      <c r="AP1231" s="90" t="s">
        <v>89</v>
      </c>
      <c r="AQ1231" s="90" t="s">
        <v>90</v>
      </c>
      <c r="AR1231" s="90" t="s">
        <v>90</v>
      </c>
      <c r="AS1231" s="90" t="s">
        <v>91</v>
      </c>
      <c r="AT1231" s="90" t="s">
        <v>92</v>
      </c>
      <c r="AU1231" s="90" t="s">
        <v>92</v>
      </c>
      <c r="AV1231" s="90" t="s">
        <v>93</v>
      </c>
      <c r="AW1231" s="90" t="s">
        <v>12638</v>
      </c>
      <c r="AX1231" s="90" t="s">
        <v>12639</v>
      </c>
      <c r="AY1231" s="90" t="s">
        <v>12640</v>
      </c>
      <c r="AZ1231" s="90" t="s">
        <v>12639</v>
      </c>
      <c r="BA1231" s="90" t="s">
        <v>97</v>
      </c>
      <c r="BB1231" s="90" t="s">
        <v>12641</v>
      </c>
      <c r="BC1231" s="90" t="s">
        <v>99</v>
      </c>
      <c r="BD1231" s="90" t="s">
        <v>150</v>
      </c>
      <c r="BE1231" s="90" t="s">
        <v>61</v>
      </c>
      <c r="BF1231" s="90" t="s">
        <v>380</v>
      </c>
      <c r="BG1231" s="90" t="s">
        <v>101</v>
      </c>
    </row>
    <row r="1232" s="85" customFormat="1" ht="19" customHeight="1" spans="1:59">
      <c r="A1232" s="90" t="s">
        <v>646</v>
      </c>
      <c r="B1232" s="90" t="s">
        <v>647</v>
      </c>
      <c r="C1232" s="90" t="s">
        <v>2605</v>
      </c>
      <c r="D1232" s="90" t="s">
        <v>2606</v>
      </c>
      <c r="E1232" s="90" t="s">
        <v>11007</v>
      </c>
      <c r="F1232" s="90" t="s">
        <v>3654</v>
      </c>
      <c r="G1232" s="90" t="s">
        <v>2732</v>
      </c>
      <c r="H1232" s="90" t="s">
        <v>539</v>
      </c>
      <c r="I1232" s="90" t="s">
        <v>12642</v>
      </c>
      <c r="J1232" s="90" t="s">
        <v>12643</v>
      </c>
      <c r="K1232" s="90" t="s">
        <v>12644</v>
      </c>
      <c r="L1232" s="90" t="s">
        <v>73</v>
      </c>
      <c r="M1232" s="90" t="s">
        <v>74</v>
      </c>
      <c r="N1232" s="90" t="s">
        <v>75</v>
      </c>
      <c r="O1232" s="90" t="s">
        <v>1875</v>
      </c>
      <c r="P1232" s="90" t="s">
        <v>1876</v>
      </c>
      <c r="Q1232" s="90" t="s">
        <v>12645</v>
      </c>
      <c r="R1232" s="90" t="s">
        <v>12646</v>
      </c>
      <c r="S1232" s="90" t="s">
        <v>12647</v>
      </c>
      <c r="T1232" s="90" t="s">
        <v>119</v>
      </c>
      <c r="U1232" s="15">
        <v>0</v>
      </c>
      <c r="V1232" s="15">
        <v>5260</v>
      </c>
      <c r="W1232" s="15">
        <v>3500</v>
      </c>
      <c r="X1232" s="15">
        <v>3500</v>
      </c>
      <c r="Y1232" s="90" t="s">
        <v>82</v>
      </c>
      <c r="Z1232" s="90" t="s">
        <v>83</v>
      </c>
      <c r="AA1232" s="90" t="s">
        <v>84</v>
      </c>
      <c r="AB1232" s="90" t="s">
        <v>11012</v>
      </c>
      <c r="AC1232" s="90" t="s">
        <v>145</v>
      </c>
      <c r="AD1232" s="90" t="s">
        <v>87</v>
      </c>
      <c r="AE1232" s="90" t="s">
        <v>61</v>
      </c>
      <c r="AF1232" s="90" t="s">
        <v>12648</v>
      </c>
      <c r="AG1232" s="90" t="s">
        <v>89</v>
      </c>
      <c r="AH1232" s="90" t="s">
        <v>89</v>
      </c>
      <c r="AI1232" s="90" t="s">
        <v>88</v>
      </c>
      <c r="AJ1232" s="90" t="s">
        <v>88</v>
      </c>
      <c r="AK1232" s="90" t="s">
        <v>88</v>
      </c>
      <c r="AL1232" s="90" t="s">
        <v>88</v>
      </c>
      <c r="AM1232" s="90" t="s">
        <v>88</v>
      </c>
      <c r="AN1232" s="90" t="s">
        <v>88</v>
      </c>
      <c r="AO1232" s="90" t="s">
        <v>88</v>
      </c>
      <c r="AP1232" s="90" t="s">
        <v>89</v>
      </c>
      <c r="AQ1232" s="90" t="s">
        <v>90</v>
      </c>
      <c r="AR1232" s="90" t="s">
        <v>90</v>
      </c>
      <c r="AS1232" s="90" t="s">
        <v>91</v>
      </c>
      <c r="AT1232" s="90" t="s">
        <v>92</v>
      </c>
      <c r="AU1232" s="90" t="s">
        <v>92</v>
      </c>
      <c r="AV1232" s="90" t="s">
        <v>93</v>
      </c>
      <c r="AW1232" s="90" t="s">
        <v>11013</v>
      </c>
      <c r="AX1232" s="90" t="s">
        <v>12649</v>
      </c>
      <c r="AY1232" s="90" t="s">
        <v>11015</v>
      </c>
      <c r="AZ1232" s="90" t="s">
        <v>12649</v>
      </c>
      <c r="BA1232" s="90" t="s">
        <v>97</v>
      </c>
      <c r="BB1232" s="90" t="s">
        <v>12650</v>
      </c>
      <c r="BC1232" s="90" t="s">
        <v>99</v>
      </c>
      <c r="BD1232" s="90" t="s">
        <v>100</v>
      </c>
      <c r="BE1232" s="90" t="s">
        <v>61</v>
      </c>
      <c r="BF1232" s="90" t="s">
        <v>119</v>
      </c>
      <c r="BG1232" s="90" t="s">
        <v>101</v>
      </c>
    </row>
    <row r="1233" s="85" customFormat="1" ht="19" customHeight="1" spans="1:59">
      <c r="A1233" s="90" t="s">
        <v>302</v>
      </c>
      <c r="B1233" s="90" t="s">
        <v>303</v>
      </c>
      <c r="C1233" s="90" t="s">
        <v>3260</v>
      </c>
      <c r="D1233" s="90" t="s">
        <v>3261</v>
      </c>
      <c r="E1233" s="90" t="s">
        <v>12651</v>
      </c>
      <c r="F1233" s="90" t="s">
        <v>8045</v>
      </c>
      <c r="G1233" s="90" t="s">
        <v>1972</v>
      </c>
      <c r="H1233" s="90" t="s">
        <v>109</v>
      </c>
      <c r="I1233" s="90" t="s">
        <v>12652</v>
      </c>
      <c r="J1233" s="90" t="s">
        <v>12653</v>
      </c>
      <c r="K1233" s="90" t="s">
        <v>12654</v>
      </c>
      <c r="L1233" s="90" t="s">
        <v>73</v>
      </c>
      <c r="M1233" s="90" t="s">
        <v>1823</v>
      </c>
      <c r="N1233" s="90" t="s">
        <v>2234</v>
      </c>
      <c r="O1233" s="90" t="s">
        <v>1848</v>
      </c>
      <c r="P1233" s="90" t="s">
        <v>1849</v>
      </c>
      <c r="Q1233" s="90" t="s">
        <v>1850</v>
      </c>
      <c r="R1233" s="90" t="s">
        <v>1849</v>
      </c>
      <c r="S1233" s="90" t="s">
        <v>12655</v>
      </c>
      <c r="T1233" s="90" t="s">
        <v>119</v>
      </c>
      <c r="U1233" s="15">
        <v>0</v>
      </c>
      <c r="V1233" s="15">
        <v>12252</v>
      </c>
      <c r="W1233" s="15">
        <v>8000</v>
      </c>
      <c r="X1233" s="15">
        <v>4000</v>
      </c>
      <c r="Y1233" s="90" t="s">
        <v>143</v>
      </c>
      <c r="Z1233" s="90" t="s">
        <v>83</v>
      </c>
      <c r="AA1233" s="90" t="s">
        <v>84</v>
      </c>
      <c r="AB1233" s="90" t="s">
        <v>12656</v>
      </c>
      <c r="AC1233" s="90" t="s">
        <v>211</v>
      </c>
      <c r="AD1233" s="90" t="s">
        <v>87</v>
      </c>
      <c r="AE1233" s="90" t="s">
        <v>61</v>
      </c>
      <c r="AF1233" s="90" t="s">
        <v>61</v>
      </c>
      <c r="AG1233" s="90" t="s">
        <v>89</v>
      </c>
      <c r="AH1233" s="90" t="s">
        <v>89</v>
      </c>
      <c r="AI1233" s="90" t="s">
        <v>89</v>
      </c>
      <c r="AJ1233" s="90" t="s">
        <v>89</v>
      </c>
      <c r="AK1233" s="90" t="s">
        <v>89</v>
      </c>
      <c r="AL1233" s="90" t="s">
        <v>89</v>
      </c>
      <c r="AM1233" s="90" t="s">
        <v>89</v>
      </c>
      <c r="AN1233" s="90" t="s">
        <v>89</v>
      </c>
      <c r="AO1233" s="90" t="s">
        <v>89</v>
      </c>
      <c r="AP1233" s="90" t="s">
        <v>89</v>
      </c>
      <c r="AQ1233" s="90" t="s">
        <v>90</v>
      </c>
      <c r="AR1233" s="90" t="s">
        <v>90</v>
      </c>
      <c r="AS1233" s="90" t="s">
        <v>91</v>
      </c>
      <c r="AT1233" s="90" t="s">
        <v>92</v>
      </c>
      <c r="AU1233" s="90" t="s">
        <v>92</v>
      </c>
      <c r="AV1233" s="90" t="s">
        <v>93</v>
      </c>
      <c r="AW1233" s="90" t="s">
        <v>12657</v>
      </c>
      <c r="AX1233" s="90" t="s">
        <v>12658</v>
      </c>
      <c r="AY1233" s="90" t="s">
        <v>12659</v>
      </c>
      <c r="AZ1233" s="90" t="s">
        <v>12658</v>
      </c>
      <c r="BA1233" s="90" t="s">
        <v>97</v>
      </c>
      <c r="BB1233" s="90" t="s">
        <v>12660</v>
      </c>
      <c r="BC1233" s="90" t="s">
        <v>99</v>
      </c>
      <c r="BD1233" s="90" t="s">
        <v>150</v>
      </c>
      <c r="BE1233" s="90" t="s">
        <v>61</v>
      </c>
      <c r="BF1233" s="90" t="s">
        <v>119</v>
      </c>
      <c r="BG1233" s="90" t="s">
        <v>101</v>
      </c>
    </row>
    <row r="1234" s="85" customFormat="1" ht="19" customHeight="1" spans="1:59">
      <c r="A1234" s="90" t="s">
        <v>419</v>
      </c>
      <c r="B1234" s="90" t="s">
        <v>420</v>
      </c>
      <c r="C1234" s="90" t="s">
        <v>3839</v>
      </c>
      <c r="D1234" s="90" t="s">
        <v>3840</v>
      </c>
      <c r="E1234" s="90" t="s">
        <v>12661</v>
      </c>
      <c r="F1234" s="90" t="s">
        <v>3842</v>
      </c>
      <c r="G1234" s="90" t="s">
        <v>538</v>
      </c>
      <c r="H1234" s="90" t="s">
        <v>539</v>
      </c>
      <c r="I1234" s="90" t="s">
        <v>12662</v>
      </c>
      <c r="J1234" s="90" t="s">
        <v>12663</v>
      </c>
      <c r="K1234" s="90" t="s">
        <v>12664</v>
      </c>
      <c r="L1234" s="90" t="s">
        <v>73</v>
      </c>
      <c r="M1234" s="90" t="s">
        <v>1699</v>
      </c>
      <c r="N1234" s="90" t="s">
        <v>1691</v>
      </c>
      <c r="O1234" s="90" t="s">
        <v>238</v>
      </c>
      <c r="P1234" s="90" t="s">
        <v>239</v>
      </c>
      <c r="Q1234" s="90" t="s">
        <v>240</v>
      </c>
      <c r="R1234" s="90" t="s">
        <v>241</v>
      </c>
      <c r="S1234" s="90" t="s">
        <v>12665</v>
      </c>
      <c r="T1234" s="90" t="s">
        <v>119</v>
      </c>
      <c r="U1234" s="15">
        <v>0</v>
      </c>
      <c r="V1234" s="15">
        <v>149920</v>
      </c>
      <c r="W1234" s="15">
        <v>60000</v>
      </c>
      <c r="X1234" s="15">
        <v>30000</v>
      </c>
      <c r="Y1234" s="90" t="s">
        <v>143</v>
      </c>
      <c r="Z1234" s="90" t="s">
        <v>83</v>
      </c>
      <c r="AA1234" s="90" t="s">
        <v>84</v>
      </c>
      <c r="AB1234" s="90" t="s">
        <v>12666</v>
      </c>
      <c r="AC1234" s="90" t="s">
        <v>359</v>
      </c>
      <c r="AD1234" s="90" t="s">
        <v>87</v>
      </c>
      <c r="AE1234" s="90" t="s">
        <v>61</v>
      </c>
      <c r="AF1234" s="90" t="s">
        <v>61</v>
      </c>
      <c r="AG1234" s="90" t="s">
        <v>89</v>
      </c>
      <c r="AH1234" s="90" t="s">
        <v>89</v>
      </c>
      <c r="AI1234" s="90" t="s">
        <v>89</v>
      </c>
      <c r="AJ1234" s="90" t="s">
        <v>89</v>
      </c>
      <c r="AK1234" s="90" t="s">
        <v>89</v>
      </c>
      <c r="AL1234" s="90" t="s">
        <v>89</v>
      </c>
      <c r="AM1234" s="90" t="s">
        <v>89</v>
      </c>
      <c r="AN1234" s="90" t="s">
        <v>89</v>
      </c>
      <c r="AO1234" s="90" t="s">
        <v>89</v>
      </c>
      <c r="AP1234" s="90" t="s">
        <v>89</v>
      </c>
      <c r="AQ1234" s="90" t="s">
        <v>90</v>
      </c>
      <c r="AR1234" s="90" t="s">
        <v>90</v>
      </c>
      <c r="AS1234" s="90" t="s">
        <v>91</v>
      </c>
      <c r="AT1234" s="90" t="s">
        <v>92</v>
      </c>
      <c r="AU1234" s="90" t="s">
        <v>92</v>
      </c>
      <c r="AV1234" s="90" t="s">
        <v>93</v>
      </c>
      <c r="AW1234" s="90" t="s">
        <v>12667</v>
      </c>
      <c r="AX1234" s="90" t="s">
        <v>12668</v>
      </c>
      <c r="AY1234" s="90" t="s">
        <v>12669</v>
      </c>
      <c r="AZ1234" s="90" t="s">
        <v>12668</v>
      </c>
      <c r="BA1234" s="90" t="s">
        <v>97</v>
      </c>
      <c r="BB1234" s="90" t="s">
        <v>12670</v>
      </c>
      <c r="BC1234" s="90" t="s">
        <v>99</v>
      </c>
      <c r="BD1234" s="90" t="s">
        <v>150</v>
      </c>
      <c r="BE1234" s="90" t="s">
        <v>61</v>
      </c>
      <c r="BF1234" s="90" t="s">
        <v>119</v>
      </c>
      <c r="BG1234" s="90" t="s">
        <v>101</v>
      </c>
    </row>
    <row r="1235" s="85" customFormat="1" ht="19" customHeight="1" spans="1:59">
      <c r="A1235" s="90" t="s">
        <v>387</v>
      </c>
      <c r="B1235" s="90" t="s">
        <v>388</v>
      </c>
      <c r="C1235" s="90" t="s">
        <v>3288</v>
      </c>
      <c r="D1235" s="90" t="s">
        <v>3289</v>
      </c>
      <c r="E1235" s="90" t="s">
        <v>12671</v>
      </c>
      <c r="F1235" s="90" t="s">
        <v>3291</v>
      </c>
      <c r="G1235" s="90" t="s">
        <v>1206</v>
      </c>
      <c r="H1235" s="90" t="s">
        <v>109</v>
      </c>
      <c r="I1235" s="90" t="s">
        <v>12672</v>
      </c>
      <c r="J1235" s="90" t="s">
        <v>12673</v>
      </c>
      <c r="K1235" s="90" t="s">
        <v>12674</v>
      </c>
      <c r="L1235" s="90" t="s">
        <v>73</v>
      </c>
      <c r="M1235" s="90" t="s">
        <v>341</v>
      </c>
      <c r="N1235" s="90" t="s">
        <v>527</v>
      </c>
      <c r="O1235" s="90" t="s">
        <v>1848</v>
      </c>
      <c r="P1235" s="90" t="s">
        <v>1849</v>
      </c>
      <c r="Q1235" s="90" t="s">
        <v>1850</v>
      </c>
      <c r="R1235" s="90" t="s">
        <v>1849</v>
      </c>
      <c r="S1235" s="90" t="s">
        <v>12675</v>
      </c>
      <c r="T1235" s="90" t="s">
        <v>119</v>
      </c>
      <c r="U1235" s="15">
        <v>0</v>
      </c>
      <c r="V1235" s="15">
        <v>55000</v>
      </c>
      <c r="W1235" s="15">
        <v>33000</v>
      </c>
      <c r="X1235" s="15">
        <v>1000</v>
      </c>
      <c r="Y1235" s="90" t="s">
        <v>82</v>
      </c>
      <c r="Z1235" s="90" t="s">
        <v>83</v>
      </c>
      <c r="AA1235" s="90" t="s">
        <v>84</v>
      </c>
      <c r="AB1235" s="90" t="s">
        <v>12676</v>
      </c>
      <c r="AC1235" s="90" t="s">
        <v>145</v>
      </c>
      <c r="AD1235" s="90" t="s">
        <v>87</v>
      </c>
      <c r="AE1235" s="90" t="s">
        <v>61</v>
      </c>
      <c r="AF1235" s="90" t="s">
        <v>61</v>
      </c>
      <c r="AG1235" s="90" t="s">
        <v>89</v>
      </c>
      <c r="AH1235" s="90" t="s">
        <v>89</v>
      </c>
      <c r="AI1235" s="90" t="s">
        <v>88</v>
      </c>
      <c r="AJ1235" s="90" t="s">
        <v>88</v>
      </c>
      <c r="AK1235" s="90" t="s">
        <v>88</v>
      </c>
      <c r="AL1235" s="90" t="s">
        <v>89</v>
      </c>
      <c r="AM1235" s="90" t="s">
        <v>89</v>
      </c>
      <c r="AN1235" s="90" t="s">
        <v>88</v>
      </c>
      <c r="AO1235" s="90" t="s">
        <v>88</v>
      </c>
      <c r="AP1235" s="90" t="s">
        <v>89</v>
      </c>
      <c r="AQ1235" s="90" t="s">
        <v>90</v>
      </c>
      <c r="AR1235" s="90" t="s">
        <v>90</v>
      </c>
      <c r="AS1235" s="90" t="s">
        <v>91</v>
      </c>
      <c r="AT1235" s="90" t="s">
        <v>92</v>
      </c>
      <c r="AU1235" s="90" t="s">
        <v>92</v>
      </c>
      <c r="AV1235" s="90" t="s">
        <v>93</v>
      </c>
      <c r="AW1235" s="90" t="s">
        <v>12677</v>
      </c>
      <c r="AX1235" s="90" t="s">
        <v>12678</v>
      </c>
      <c r="AY1235" s="90" t="s">
        <v>12679</v>
      </c>
      <c r="AZ1235" s="90" t="s">
        <v>12678</v>
      </c>
      <c r="BA1235" s="90" t="s">
        <v>97</v>
      </c>
      <c r="BB1235" s="90" t="s">
        <v>12680</v>
      </c>
      <c r="BC1235" s="90" t="s">
        <v>99</v>
      </c>
      <c r="BD1235" s="90" t="s">
        <v>100</v>
      </c>
      <c r="BE1235" s="90" t="s">
        <v>61</v>
      </c>
      <c r="BF1235" s="90" t="s">
        <v>119</v>
      </c>
      <c r="BG1235" s="90" t="s">
        <v>101</v>
      </c>
    </row>
    <row r="1236" s="85" customFormat="1" ht="19" customHeight="1" spans="1:59">
      <c r="A1236" s="90" t="s">
        <v>419</v>
      </c>
      <c r="B1236" s="90" t="s">
        <v>420</v>
      </c>
      <c r="C1236" s="90" t="s">
        <v>421</v>
      </c>
      <c r="D1236" s="90" t="s">
        <v>422</v>
      </c>
      <c r="E1236" s="90" t="s">
        <v>9318</v>
      </c>
      <c r="F1236" s="90" t="s">
        <v>1297</v>
      </c>
      <c r="G1236" s="90" t="s">
        <v>1298</v>
      </c>
      <c r="H1236" s="90" t="s">
        <v>1299</v>
      </c>
      <c r="I1236" s="90" t="s">
        <v>12681</v>
      </c>
      <c r="J1236" s="90" t="s">
        <v>12682</v>
      </c>
      <c r="K1236" s="90" t="s">
        <v>12683</v>
      </c>
      <c r="L1236" s="90" t="s">
        <v>73</v>
      </c>
      <c r="M1236" s="90" t="s">
        <v>3689</v>
      </c>
      <c r="N1236" s="90" t="s">
        <v>10506</v>
      </c>
      <c r="O1236" s="90" t="s">
        <v>2764</v>
      </c>
      <c r="P1236" s="90" t="s">
        <v>2765</v>
      </c>
      <c r="Q1236" s="90" t="s">
        <v>1306</v>
      </c>
      <c r="R1236" s="90" t="s">
        <v>1307</v>
      </c>
      <c r="S1236" s="90" t="s">
        <v>12684</v>
      </c>
      <c r="T1236" s="90" t="s">
        <v>380</v>
      </c>
      <c r="U1236" s="15">
        <v>0</v>
      </c>
      <c r="V1236" s="15">
        <v>20000</v>
      </c>
      <c r="W1236" s="15">
        <v>15000</v>
      </c>
      <c r="X1236" s="15">
        <v>10000</v>
      </c>
      <c r="Y1236" s="90" t="s">
        <v>82</v>
      </c>
      <c r="Z1236" s="90" t="s">
        <v>83</v>
      </c>
      <c r="AA1236" s="90" t="s">
        <v>84</v>
      </c>
      <c r="AB1236" s="90" t="s">
        <v>9324</v>
      </c>
      <c r="AC1236" s="90" t="s">
        <v>145</v>
      </c>
      <c r="AD1236" s="90" t="s">
        <v>87</v>
      </c>
      <c r="AE1236" s="90" t="s">
        <v>61</v>
      </c>
      <c r="AF1236" s="90" t="s">
        <v>61</v>
      </c>
      <c r="AG1236" s="90" t="s">
        <v>89</v>
      </c>
      <c r="AH1236" s="90" t="s">
        <v>89</v>
      </c>
      <c r="AI1236" s="90" t="s">
        <v>89</v>
      </c>
      <c r="AJ1236" s="90" t="s">
        <v>89</v>
      </c>
      <c r="AK1236" s="90" t="s">
        <v>89</v>
      </c>
      <c r="AL1236" s="90" t="s">
        <v>89</v>
      </c>
      <c r="AM1236" s="90" t="s">
        <v>89</v>
      </c>
      <c r="AN1236" s="90" t="s">
        <v>89</v>
      </c>
      <c r="AO1236" s="90" t="s">
        <v>89</v>
      </c>
      <c r="AP1236" s="90" t="s">
        <v>89</v>
      </c>
      <c r="AQ1236" s="90" t="s">
        <v>90</v>
      </c>
      <c r="AR1236" s="90" t="s">
        <v>90</v>
      </c>
      <c r="AS1236" s="90" t="s">
        <v>91</v>
      </c>
      <c r="AT1236" s="90" t="s">
        <v>92</v>
      </c>
      <c r="AU1236" s="90" t="s">
        <v>92</v>
      </c>
      <c r="AV1236" s="90" t="s">
        <v>93</v>
      </c>
      <c r="AW1236" s="90" t="s">
        <v>9325</v>
      </c>
      <c r="AX1236" s="90" t="s">
        <v>12685</v>
      </c>
      <c r="AY1236" s="90" t="s">
        <v>9327</v>
      </c>
      <c r="AZ1236" s="90" t="s">
        <v>12685</v>
      </c>
      <c r="BA1236" s="90" t="s">
        <v>97</v>
      </c>
      <c r="BB1236" s="90" t="s">
        <v>12686</v>
      </c>
      <c r="BC1236" s="90" t="s">
        <v>99</v>
      </c>
      <c r="BD1236" s="90" t="s">
        <v>100</v>
      </c>
      <c r="BE1236" s="90" t="s">
        <v>61</v>
      </c>
      <c r="BF1236" s="90" t="s">
        <v>380</v>
      </c>
      <c r="BG1236" s="90" t="s">
        <v>101</v>
      </c>
    </row>
    <row r="1237" s="85" customFormat="1" ht="19" customHeight="1" spans="1:59">
      <c r="A1237" s="90" t="s">
        <v>441</v>
      </c>
      <c r="B1237" s="90" t="s">
        <v>442</v>
      </c>
      <c r="C1237" s="90" t="s">
        <v>1270</v>
      </c>
      <c r="D1237" s="90" t="s">
        <v>1271</v>
      </c>
      <c r="E1237" s="90" t="s">
        <v>3275</v>
      </c>
      <c r="F1237" s="90" t="s">
        <v>3276</v>
      </c>
      <c r="G1237" s="90" t="s">
        <v>3276</v>
      </c>
      <c r="H1237" s="90" t="s">
        <v>232</v>
      </c>
      <c r="I1237" s="90" t="s">
        <v>12687</v>
      </c>
      <c r="J1237" s="90" t="s">
        <v>12688</v>
      </c>
      <c r="K1237" s="90" t="s">
        <v>12689</v>
      </c>
      <c r="L1237" s="90" t="s">
        <v>73</v>
      </c>
      <c r="M1237" s="90" t="s">
        <v>508</v>
      </c>
      <c r="N1237" s="90" t="s">
        <v>575</v>
      </c>
      <c r="O1237" s="90" t="s">
        <v>3451</v>
      </c>
      <c r="P1237" s="90" t="s">
        <v>3452</v>
      </c>
      <c r="Q1237" s="90" t="s">
        <v>4117</v>
      </c>
      <c r="R1237" s="90" t="s">
        <v>3452</v>
      </c>
      <c r="S1237" s="90" t="s">
        <v>12690</v>
      </c>
      <c r="T1237" s="90" t="s">
        <v>380</v>
      </c>
      <c r="U1237" s="15">
        <v>0</v>
      </c>
      <c r="V1237" s="15">
        <v>50000</v>
      </c>
      <c r="W1237" s="15">
        <v>30000</v>
      </c>
      <c r="X1237" s="15">
        <v>10000</v>
      </c>
      <c r="Y1237" s="90" t="s">
        <v>82</v>
      </c>
      <c r="Z1237" s="90" t="s">
        <v>83</v>
      </c>
      <c r="AA1237" s="90" t="s">
        <v>84</v>
      </c>
      <c r="AB1237" s="90" t="s">
        <v>12691</v>
      </c>
      <c r="AC1237" s="90" t="s">
        <v>359</v>
      </c>
      <c r="AD1237" s="90" t="s">
        <v>87</v>
      </c>
      <c r="AE1237" s="90" t="s">
        <v>61</v>
      </c>
      <c r="AF1237" s="90" t="s">
        <v>61</v>
      </c>
      <c r="AG1237" s="90" t="s">
        <v>89</v>
      </c>
      <c r="AH1237" s="90" t="s">
        <v>89</v>
      </c>
      <c r="AI1237" s="90" t="s">
        <v>89</v>
      </c>
      <c r="AJ1237" s="90" t="s">
        <v>89</v>
      </c>
      <c r="AK1237" s="90" t="s">
        <v>89</v>
      </c>
      <c r="AL1237" s="90" t="s">
        <v>89</v>
      </c>
      <c r="AM1237" s="90" t="s">
        <v>89</v>
      </c>
      <c r="AN1237" s="90" t="s">
        <v>89</v>
      </c>
      <c r="AO1237" s="90" t="s">
        <v>89</v>
      </c>
      <c r="AP1237" s="90" t="s">
        <v>89</v>
      </c>
      <c r="AQ1237" s="90" t="s">
        <v>90</v>
      </c>
      <c r="AR1237" s="90" t="s">
        <v>90</v>
      </c>
      <c r="AS1237" s="90" t="s">
        <v>91</v>
      </c>
      <c r="AT1237" s="90" t="s">
        <v>92</v>
      </c>
      <c r="AU1237" s="90" t="s">
        <v>92</v>
      </c>
      <c r="AV1237" s="90" t="s">
        <v>93</v>
      </c>
      <c r="AW1237" s="90" t="s">
        <v>3284</v>
      </c>
      <c r="AX1237" s="90" t="s">
        <v>12692</v>
      </c>
      <c r="AY1237" s="90" t="s">
        <v>3286</v>
      </c>
      <c r="AZ1237" s="90" t="s">
        <v>12692</v>
      </c>
      <c r="BA1237" s="90" t="s">
        <v>97</v>
      </c>
      <c r="BB1237" s="90" t="s">
        <v>12693</v>
      </c>
      <c r="BC1237" s="90" t="s">
        <v>99</v>
      </c>
      <c r="BD1237" s="90" t="s">
        <v>100</v>
      </c>
      <c r="BE1237" s="90" t="s">
        <v>61</v>
      </c>
      <c r="BF1237" s="90" t="s">
        <v>380</v>
      </c>
      <c r="BG1237" s="90" t="s">
        <v>101</v>
      </c>
    </row>
    <row r="1238" s="85" customFormat="1" ht="19" customHeight="1" spans="1:59">
      <c r="A1238" s="90" t="s">
        <v>302</v>
      </c>
      <c r="B1238" s="90" t="s">
        <v>303</v>
      </c>
      <c r="C1238" s="90" t="s">
        <v>3260</v>
      </c>
      <c r="D1238" s="90" t="s">
        <v>3261</v>
      </c>
      <c r="E1238" s="90" t="s">
        <v>3665</v>
      </c>
      <c r="F1238" s="90" t="s">
        <v>8076</v>
      </c>
      <c r="G1238" s="90" t="s">
        <v>7095</v>
      </c>
      <c r="H1238" s="90" t="s">
        <v>2216</v>
      </c>
      <c r="I1238" s="90" t="s">
        <v>12694</v>
      </c>
      <c r="J1238" s="90" t="s">
        <v>12695</v>
      </c>
      <c r="K1238" s="90" t="s">
        <v>12696</v>
      </c>
      <c r="L1238" s="90" t="s">
        <v>73</v>
      </c>
      <c r="M1238" s="90" t="s">
        <v>526</v>
      </c>
      <c r="N1238" s="90" t="s">
        <v>2029</v>
      </c>
      <c r="O1238" s="90" t="s">
        <v>2221</v>
      </c>
      <c r="P1238" s="90" t="s">
        <v>2222</v>
      </c>
      <c r="Q1238" s="90" t="s">
        <v>2223</v>
      </c>
      <c r="R1238" s="90" t="s">
        <v>2224</v>
      </c>
      <c r="S1238" s="90" t="s">
        <v>12697</v>
      </c>
      <c r="T1238" s="90" t="s">
        <v>380</v>
      </c>
      <c r="U1238" s="15">
        <v>0</v>
      </c>
      <c r="V1238" s="15">
        <v>5400</v>
      </c>
      <c r="W1238" s="15">
        <v>4000</v>
      </c>
      <c r="X1238" s="15">
        <v>1000</v>
      </c>
      <c r="Y1238" s="90" t="s">
        <v>82</v>
      </c>
      <c r="Z1238" s="90" t="s">
        <v>83</v>
      </c>
      <c r="AA1238" s="90" t="s">
        <v>84</v>
      </c>
      <c r="AB1238" s="90" t="s">
        <v>3673</v>
      </c>
      <c r="AC1238" s="90" t="s">
        <v>145</v>
      </c>
      <c r="AD1238" s="90" t="s">
        <v>87</v>
      </c>
      <c r="AE1238" s="90" t="s">
        <v>61</v>
      </c>
      <c r="AF1238" s="90" t="s">
        <v>61</v>
      </c>
      <c r="AG1238" s="90" t="s">
        <v>89</v>
      </c>
      <c r="AH1238" s="90" t="s">
        <v>89</v>
      </c>
      <c r="AI1238" s="90" t="s">
        <v>88</v>
      </c>
      <c r="AJ1238" s="90" t="s">
        <v>88</v>
      </c>
      <c r="AK1238" s="90" t="s">
        <v>88</v>
      </c>
      <c r="AL1238" s="90" t="s">
        <v>88</v>
      </c>
      <c r="AM1238" s="90" t="s">
        <v>88</v>
      </c>
      <c r="AN1238" s="90" t="s">
        <v>88</v>
      </c>
      <c r="AO1238" s="90" t="s">
        <v>88</v>
      </c>
      <c r="AP1238" s="90" t="s">
        <v>89</v>
      </c>
      <c r="AQ1238" s="90" t="s">
        <v>90</v>
      </c>
      <c r="AR1238" s="90" t="s">
        <v>90</v>
      </c>
      <c r="AS1238" s="90" t="s">
        <v>91</v>
      </c>
      <c r="AT1238" s="90" t="s">
        <v>92</v>
      </c>
      <c r="AU1238" s="90" t="s">
        <v>92</v>
      </c>
      <c r="AV1238" s="90" t="s">
        <v>93</v>
      </c>
      <c r="AW1238" s="90" t="s">
        <v>3674</v>
      </c>
      <c r="AX1238" s="90" t="s">
        <v>12698</v>
      </c>
      <c r="AY1238" s="90" t="s">
        <v>3676</v>
      </c>
      <c r="AZ1238" s="90" t="s">
        <v>12698</v>
      </c>
      <c r="BA1238" s="90" t="s">
        <v>97</v>
      </c>
      <c r="BB1238" s="90" t="s">
        <v>12699</v>
      </c>
      <c r="BC1238" s="90" t="s">
        <v>99</v>
      </c>
      <c r="BD1238" s="90" t="s">
        <v>100</v>
      </c>
      <c r="BE1238" s="90" t="s">
        <v>61</v>
      </c>
      <c r="BF1238" s="90" t="s">
        <v>380</v>
      </c>
      <c r="BG1238" s="90" t="s">
        <v>101</v>
      </c>
    </row>
    <row r="1239" s="85" customFormat="1" ht="19" customHeight="1" spans="1:59">
      <c r="A1239" s="90" t="s">
        <v>62</v>
      </c>
      <c r="B1239" s="90" t="s">
        <v>63</v>
      </c>
      <c r="C1239" s="90" t="s">
        <v>7142</v>
      </c>
      <c r="D1239" s="90" t="s">
        <v>7143</v>
      </c>
      <c r="E1239" s="90" t="s">
        <v>12700</v>
      </c>
      <c r="F1239" s="90" t="s">
        <v>12701</v>
      </c>
      <c r="G1239" s="90" t="s">
        <v>6244</v>
      </c>
      <c r="H1239" s="90" t="s">
        <v>1299</v>
      </c>
      <c r="I1239" s="90" t="s">
        <v>12702</v>
      </c>
      <c r="J1239" s="90" t="s">
        <v>12703</v>
      </c>
      <c r="K1239" s="90" t="s">
        <v>12704</v>
      </c>
      <c r="L1239" s="90" t="s">
        <v>73</v>
      </c>
      <c r="M1239" s="90" t="s">
        <v>184</v>
      </c>
      <c r="N1239" s="90" t="s">
        <v>203</v>
      </c>
      <c r="O1239" s="90" t="s">
        <v>949</v>
      </c>
      <c r="P1239" s="90" t="s">
        <v>950</v>
      </c>
      <c r="Q1239" s="90" t="s">
        <v>257</v>
      </c>
      <c r="R1239" s="90" t="s">
        <v>951</v>
      </c>
      <c r="S1239" s="90" t="s">
        <v>12705</v>
      </c>
      <c r="T1239" s="90" t="s">
        <v>380</v>
      </c>
      <c r="U1239" s="15">
        <v>0</v>
      </c>
      <c r="V1239" s="15">
        <v>5500</v>
      </c>
      <c r="W1239" s="15">
        <v>4400</v>
      </c>
      <c r="X1239" s="15">
        <v>4400</v>
      </c>
      <c r="Y1239" s="90" t="s">
        <v>82</v>
      </c>
      <c r="Z1239" s="90" t="s">
        <v>83</v>
      </c>
      <c r="AA1239" s="90" t="s">
        <v>84</v>
      </c>
      <c r="AB1239" s="90" t="s">
        <v>12706</v>
      </c>
      <c r="AC1239" s="90" t="s">
        <v>359</v>
      </c>
      <c r="AD1239" s="90" t="s">
        <v>87</v>
      </c>
      <c r="AE1239" s="90" t="s">
        <v>61</v>
      </c>
      <c r="AF1239" s="90" t="s">
        <v>61</v>
      </c>
      <c r="AG1239" s="90" t="s">
        <v>89</v>
      </c>
      <c r="AH1239" s="90" t="s">
        <v>88</v>
      </c>
      <c r="AI1239" s="90" t="s">
        <v>88</v>
      </c>
      <c r="AJ1239" s="90" t="s">
        <v>88</v>
      </c>
      <c r="AK1239" s="90" t="s">
        <v>88</v>
      </c>
      <c r="AL1239" s="90" t="s">
        <v>88</v>
      </c>
      <c r="AM1239" s="90" t="s">
        <v>88</v>
      </c>
      <c r="AN1239" s="90" t="s">
        <v>88</v>
      </c>
      <c r="AO1239" s="90" t="s">
        <v>88</v>
      </c>
      <c r="AP1239" s="90" t="s">
        <v>89</v>
      </c>
      <c r="AQ1239" s="90" t="s">
        <v>90</v>
      </c>
      <c r="AR1239" s="90" t="s">
        <v>90</v>
      </c>
      <c r="AS1239" s="90" t="s">
        <v>91</v>
      </c>
      <c r="AT1239" s="90" t="s">
        <v>92</v>
      </c>
      <c r="AU1239" s="90" t="s">
        <v>92</v>
      </c>
      <c r="AV1239" s="90" t="s">
        <v>93</v>
      </c>
      <c r="AW1239" s="90" t="s">
        <v>12707</v>
      </c>
      <c r="AX1239" s="90" t="s">
        <v>12708</v>
      </c>
      <c r="AY1239" s="90" t="s">
        <v>12709</v>
      </c>
      <c r="AZ1239" s="90" t="s">
        <v>12708</v>
      </c>
      <c r="BA1239" s="90" t="s">
        <v>97</v>
      </c>
      <c r="BB1239" s="90" t="s">
        <v>12710</v>
      </c>
      <c r="BC1239" s="90" t="s">
        <v>99</v>
      </c>
      <c r="BD1239" s="90" t="s">
        <v>100</v>
      </c>
      <c r="BE1239" s="90" t="s">
        <v>61</v>
      </c>
      <c r="BF1239" s="90" t="s">
        <v>380</v>
      </c>
      <c r="BG1239" s="90" t="s">
        <v>101</v>
      </c>
    </row>
    <row r="1240" s="85" customFormat="1" ht="19" customHeight="1" spans="1:59">
      <c r="A1240" s="90" t="s">
        <v>646</v>
      </c>
      <c r="B1240" s="90" t="s">
        <v>647</v>
      </c>
      <c r="C1240" s="90" t="s">
        <v>4356</v>
      </c>
      <c r="D1240" s="90" t="s">
        <v>4357</v>
      </c>
      <c r="E1240" s="90" t="s">
        <v>12711</v>
      </c>
      <c r="F1240" s="90" t="s">
        <v>4759</v>
      </c>
      <c r="G1240" s="90" t="s">
        <v>2609</v>
      </c>
      <c r="H1240" s="90" t="s">
        <v>1299</v>
      </c>
      <c r="I1240" s="90" t="s">
        <v>12712</v>
      </c>
      <c r="J1240" s="90" t="s">
        <v>12713</v>
      </c>
      <c r="K1240" s="90" t="s">
        <v>12714</v>
      </c>
      <c r="L1240" s="90" t="s">
        <v>73</v>
      </c>
      <c r="M1240" s="90" t="s">
        <v>12715</v>
      </c>
      <c r="N1240" s="90" t="s">
        <v>12716</v>
      </c>
      <c r="O1240" s="90" t="s">
        <v>1304</v>
      </c>
      <c r="P1240" s="90" t="s">
        <v>1305</v>
      </c>
      <c r="Q1240" s="90" t="s">
        <v>1306</v>
      </c>
      <c r="R1240" s="90" t="s">
        <v>1307</v>
      </c>
      <c r="S1240" s="90" t="s">
        <v>12717</v>
      </c>
      <c r="T1240" s="90" t="s">
        <v>119</v>
      </c>
      <c r="U1240" s="15">
        <v>0</v>
      </c>
      <c r="V1240" s="15">
        <v>52000</v>
      </c>
      <c r="W1240" s="15">
        <v>36000</v>
      </c>
      <c r="X1240" s="15">
        <v>1500</v>
      </c>
      <c r="Y1240" s="90" t="s">
        <v>143</v>
      </c>
      <c r="Z1240" s="90" t="s">
        <v>83</v>
      </c>
      <c r="AA1240" s="90" t="s">
        <v>84</v>
      </c>
      <c r="AB1240" s="90" t="s">
        <v>12718</v>
      </c>
      <c r="AC1240" s="90" t="s">
        <v>211</v>
      </c>
      <c r="AD1240" s="90" t="s">
        <v>87</v>
      </c>
      <c r="AE1240" s="90" t="s">
        <v>61</v>
      </c>
      <c r="AF1240" s="90" t="s">
        <v>61</v>
      </c>
      <c r="AG1240" s="90" t="s">
        <v>89</v>
      </c>
      <c r="AH1240" s="90" t="s">
        <v>89</v>
      </c>
      <c r="AI1240" s="90" t="s">
        <v>88</v>
      </c>
      <c r="AJ1240" s="90" t="s">
        <v>89</v>
      </c>
      <c r="AK1240" s="90" t="s">
        <v>89</v>
      </c>
      <c r="AL1240" s="90" t="s">
        <v>89</v>
      </c>
      <c r="AM1240" s="90" t="s">
        <v>89</v>
      </c>
      <c r="AN1240" s="90" t="s">
        <v>89</v>
      </c>
      <c r="AO1240" s="90" t="s">
        <v>89</v>
      </c>
      <c r="AP1240" s="90" t="s">
        <v>89</v>
      </c>
      <c r="AQ1240" s="90" t="s">
        <v>90</v>
      </c>
      <c r="AR1240" s="90" t="s">
        <v>90</v>
      </c>
      <c r="AS1240" s="90" t="s">
        <v>91</v>
      </c>
      <c r="AT1240" s="90" t="s">
        <v>92</v>
      </c>
      <c r="AU1240" s="90" t="s">
        <v>92</v>
      </c>
      <c r="AV1240" s="90" t="s">
        <v>93</v>
      </c>
      <c r="AW1240" s="90" t="s">
        <v>12719</v>
      </c>
      <c r="AX1240" s="90" t="s">
        <v>12720</v>
      </c>
      <c r="AY1240" s="90" t="s">
        <v>12721</v>
      </c>
      <c r="AZ1240" s="90" t="s">
        <v>12720</v>
      </c>
      <c r="BA1240" s="90" t="s">
        <v>97</v>
      </c>
      <c r="BB1240" s="90" t="s">
        <v>12722</v>
      </c>
      <c r="BC1240" s="90" t="s">
        <v>99</v>
      </c>
      <c r="BD1240" s="90" t="s">
        <v>150</v>
      </c>
      <c r="BE1240" s="90" t="s">
        <v>61</v>
      </c>
      <c r="BF1240" s="90" t="s">
        <v>119</v>
      </c>
      <c r="BG1240" s="90" t="s">
        <v>101</v>
      </c>
    </row>
    <row r="1241" s="85" customFormat="1" ht="19" customHeight="1" spans="1:59">
      <c r="A1241" s="90" t="s">
        <v>387</v>
      </c>
      <c r="B1241" s="90" t="s">
        <v>388</v>
      </c>
      <c r="C1241" s="90" t="s">
        <v>3288</v>
      </c>
      <c r="D1241" s="90" t="s">
        <v>3289</v>
      </c>
      <c r="E1241" s="90" t="s">
        <v>10705</v>
      </c>
      <c r="F1241" s="90" t="s">
        <v>3301</v>
      </c>
      <c r="G1241" s="90" t="s">
        <v>3302</v>
      </c>
      <c r="H1241" s="90" t="s">
        <v>369</v>
      </c>
      <c r="I1241" s="90" t="s">
        <v>12723</v>
      </c>
      <c r="J1241" s="90" t="s">
        <v>12724</v>
      </c>
      <c r="K1241" s="90" t="s">
        <v>12725</v>
      </c>
      <c r="L1241" s="90" t="s">
        <v>73</v>
      </c>
      <c r="M1241" s="90" t="s">
        <v>74</v>
      </c>
      <c r="N1241" s="90" t="s">
        <v>527</v>
      </c>
      <c r="O1241" s="90" t="s">
        <v>1739</v>
      </c>
      <c r="P1241" s="90" t="s">
        <v>1740</v>
      </c>
      <c r="Q1241" s="90" t="s">
        <v>377</v>
      </c>
      <c r="R1241" s="90" t="s">
        <v>378</v>
      </c>
      <c r="S1241" s="90" t="s">
        <v>12726</v>
      </c>
      <c r="T1241" s="90" t="s">
        <v>380</v>
      </c>
      <c r="U1241" s="15">
        <v>0</v>
      </c>
      <c r="V1241" s="15">
        <v>20000</v>
      </c>
      <c r="W1241" s="15">
        <v>9000</v>
      </c>
      <c r="X1241" s="15">
        <v>9000</v>
      </c>
      <c r="Y1241" s="90" t="s">
        <v>82</v>
      </c>
      <c r="Z1241" s="90" t="s">
        <v>83</v>
      </c>
      <c r="AA1241" s="90" t="s">
        <v>84</v>
      </c>
      <c r="AB1241" s="90" t="s">
        <v>10711</v>
      </c>
      <c r="AC1241" s="90" t="s">
        <v>145</v>
      </c>
      <c r="AD1241" s="90" t="s">
        <v>87</v>
      </c>
      <c r="AE1241" s="90" t="s">
        <v>61</v>
      </c>
      <c r="AF1241" s="90" t="s">
        <v>61</v>
      </c>
      <c r="AG1241" s="90" t="s">
        <v>89</v>
      </c>
      <c r="AH1241" s="90" t="s">
        <v>89</v>
      </c>
      <c r="AI1241" s="90" t="s">
        <v>89</v>
      </c>
      <c r="AJ1241" s="90" t="s">
        <v>88</v>
      </c>
      <c r="AK1241" s="90" t="s">
        <v>88</v>
      </c>
      <c r="AL1241" s="90" t="s">
        <v>88</v>
      </c>
      <c r="AM1241" s="90" t="s">
        <v>88</v>
      </c>
      <c r="AN1241" s="90" t="s">
        <v>88</v>
      </c>
      <c r="AO1241" s="90" t="s">
        <v>88</v>
      </c>
      <c r="AP1241" s="90" t="s">
        <v>89</v>
      </c>
      <c r="AQ1241" s="90" t="s">
        <v>90</v>
      </c>
      <c r="AR1241" s="90" t="s">
        <v>90</v>
      </c>
      <c r="AS1241" s="90" t="s">
        <v>91</v>
      </c>
      <c r="AT1241" s="90" t="s">
        <v>92</v>
      </c>
      <c r="AU1241" s="90" t="s">
        <v>92</v>
      </c>
      <c r="AV1241" s="90" t="s">
        <v>93</v>
      </c>
      <c r="AW1241" s="90" t="s">
        <v>10712</v>
      </c>
      <c r="AX1241" s="90" t="s">
        <v>12727</v>
      </c>
      <c r="AY1241" s="90" t="s">
        <v>10714</v>
      </c>
      <c r="AZ1241" s="90" t="s">
        <v>12727</v>
      </c>
      <c r="BA1241" s="90" t="s">
        <v>97</v>
      </c>
      <c r="BB1241" s="90" t="s">
        <v>12728</v>
      </c>
      <c r="BC1241" s="90" t="s">
        <v>99</v>
      </c>
      <c r="BD1241" s="90" t="s">
        <v>100</v>
      </c>
      <c r="BE1241" s="90" t="s">
        <v>61</v>
      </c>
      <c r="BF1241" s="90" t="s">
        <v>380</v>
      </c>
      <c r="BG1241" s="90" t="s">
        <v>101</v>
      </c>
    </row>
    <row r="1242" s="85" customFormat="1" ht="19" customHeight="1" spans="1:59">
      <c r="A1242" s="90" t="s">
        <v>267</v>
      </c>
      <c r="B1242" s="90" t="s">
        <v>268</v>
      </c>
      <c r="C1242" s="90" t="s">
        <v>3519</v>
      </c>
      <c r="D1242" s="90" t="s">
        <v>3520</v>
      </c>
      <c r="E1242" s="90" t="s">
        <v>10368</v>
      </c>
      <c r="F1242" s="90" t="s">
        <v>3577</v>
      </c>
      <c r="G1242" s="90" t="s">
        <v>287</v>
      </c>
      <c r="H1242" s="90" t="s">
        <v>109</v>
      </c>
      <c r="I1242" s="90" t="s">
        <v>12729</v>
      </c>
      <c r="J1242" s="90" t="s">
        <v>12730</v>
      </c>
      <c r="K1242" s="90" t="s">
        <v>12731</v>
      </c>
      <c r="L1242" s="90" t="s">
        <v>73</v>
      </c>
      <c r="M1242" s="90" t="s">
        <v>74</v>
      </c>
      <c r="N1242" s="90" t="s">
        <v>575</v>
      </c>
      <c r="O1242" s="90" t="s">
        <v>292</v>
      </c>
      <c r="P1242" s="90" t="s">
        <v>293</v>
      </c>
      <c r="Q1242" s="90" t="s">
        <v>294</v>
      </c>
      <c r="R1242" s="90" t="s">
        <v>295</v>
      </c>
      <c r="S1242" s="90" t="s">
        <v>12732</v>
      </c>
      <c r="T1242" s="90" t="s">
        <v>380</v>
      </c>
      <c r="U1242" s="15">
        <v>0</v>
      </c>
      <c r="V1242" s="15">
        <v>31815</v>
      </c>
      <c r="W1242" s="15">
        <v>25000</v>
      </c>
      <c r="X1242" s="15">
        <v>10000</v>
      </c>
      <c r="Y1242" s="90" t="s">
        <v>82</v>
      </c>
      <c r="Z1242" s="90" t="s">
        <v>83</v>
      </c>
      <c r="AA1242" s="90" t="s">
        <v>84</v>
      </c>
      <c r="AB1242" s="90" t="s">
        <v>10373</v>
      </c>
      <c r="AC1242" s="90" t="s">
        <v>359</v>
      </c>
      <c r="AD1242" s="90" t="s">
        <v>87</v>
      </c>
      <c r="AE1242" s="90" t="s">
        <v>61</v>
      </c>
      <c r="AF1242" s="90" t="s">
        <v>61</v>
      </c>
      <c r="AG1242" s="90" t="s">
        <v>89</v>
      </c>
      <c r="AH1242" s="90" t="s">
        <v>89</v>
      </c>
      <c r="AI1242" s="90" t="s">
        <v>89</v>
      </c>
      <c r="AJ1242" s="90" t="s">
        <v>89</v>
      </c>
      <c r="AK1242" s="90" t="s">
        <v>89</v>
      </c>
      <c r="AL1242" s="90" t="s">
        <v>89</v>
      </c>
      <c r="AM1242" s="90" t="s">
        <v>89</v>
      </c>
      <c r="AN1242" s="90" t="s">
        <v>89</v>
      </c>
      <c r="AO1242" s="90" t="s">
        <v>89</v>
      </c>
      <c r="AP1242" s="90" t="s">
        <v>89</v>
      </c>
      <c r="AQ1242" s="90" t="s">
        <v>90</v>
      </c>
      <c r="AR1242" s="90" t="s">
        <v>90</v>
      </c>
      <c r="AS1242" s="90" t="s">
        <v>91</v>
      </c>
      <c r="AT1242" s="90" t="s">
        <v>92</v>
      </c>
      <c r="AU1242" s="90" t="s">
        <v>92</v>
      </c>
      <c r="AV1242" s="90" t="s">
        <v>93</v>
      </c>
      <c r="AW1242" s="90" t="s">
        <v>10374</v>
      </c>
      <c r="AX1242" s="90" t="s">
        <v>12733</v>
      </c>
      <c r="AY1242" s="90" t="s">
        <v>10376</v>
      </c>
      <c r="AZ1242" s="90" t="s">
        <v>12733</v>
      </c>
      <c r="BA1242" s="90" t="s">
        <v>97</v>
      </c>
      <c r="BB1242" s="90" t="s">
        <v>12734</v>
      </c>
      <c r="BC1242" s="90" t="s">
        <v>99</v>
      </c>
      <c r="BD1242" s="90" t="s">
        <v>100</v>
      </c>
      <c r="BE1242" s="90" t="s">
        <v>61</v>
      </c>
      <c r="BF1242" s="90" t="s">
        <v>380</v>
      </c>
      <c r="BG1242" s="90" t="s">
        <v>101</v>
      </c>
    </row>
    <row r="1243" s="85" customFormat="1" ht="19" customHeight="1" spans="1:59">
      <c r="A1243" s="90" t="s">
        <v>1774</v>
      </c>
      <c r="B1243" s="90" t="s">
        <v>1775</v>
      </c>
      <c r="C1243" s="90" t="s">
        <v>3179</v>
      </c>
      <c r="D1243" s="90" t="s">
        <v>3180</v>
      </c>
      <c r="E1243" s="90" t="s">
        <v>12735</v>
      </c>
      <c r="F1243" s="90" t="s">
        <v>12736</v>
      </c>
      <c r="G1243" s="90" t="s">
        <v>12737</v>
      </c>
      <c r="H1243" s="90" t="s">
        <v>943</v>
      </c>
      <c r="I1243" s="90" t="s">
        <v>12738</v>
      </c>
      <c r="J1243" s="90" t="s">
        <v>12739</v>
      </c>
      <c r="K1243" s="90" t="s">
        <v>12740</v>
      </c>
      <c r="L1243" s="90" t="s">
        <v>73</v>
      </c>
      <c r="M1243" s="90" t="s">
        <v>823</v>
      </c>
      <c r="N1243" s="90" t="s">
        <v>3140</v>
      </c>
      <c r="O1243" s="90" t="s">
        <v>4529</v>
      </c>
      <c r="P1243" s="90" t="s">
        <v>4530</v>
      </c>
      <c r="Q1243" s="90" t="s">
        <v>3465</v>
      </c>
      <c r="R1243" s="90" t="s">
        <v>3466</v>
      </c>
      <c r="S1243" s="90" t="s">
        <v>12741</v>
      </c>
      <c r="T1243" s="90" t="s">
        <v>380</v>
      </c>
      <c r="U1243" s="15">
        <v>0</v>
      </c>
      <c r="V1243" s="15">
        <v>7623</v>
      </c>
      <c r="W1243" s="15">
        <v>6000</v>
      </c>
      <c r="X1243" s="15">
        <v>3000</v>
      </c>
      <c r="Y1243" s="90" t="s">
        <v>82</v>
      </c>
      <c r="Z1243" s="90" t="s">
        <v>83</v>
      </c>
      <c r="AA1243" s="90" t="s">
        <v>84</v>
      </c>
      <c r="AB1243" s="90" t="s">
        <v>12742</v>
      </c>
      <c r="AC1243" s="90" t="s">
        <v>359</v>
      </c>
      <c r="AD1243" s="90" t="s">
        <v>87</v>
      </c>
      <c r="AE1243" s="90" t="s">
        <v>61</v>
      </c>
      <c r="AF1243" s="90" t="s">
        <v>61</v>
      </c>
      <c r="AG1243" s="90" t="s">
        <v>89</v>
      </c>
      <c r="AH1243" s="90" t="s">
        <v>89</v>
      </c>
      <c r="AI1243" s="90" t="s">
        <v>89</v>
      </c>
      <c r="AJ1243" s="90" t="s">
        <v>89</v>
      </c>
      <c r="AK1243" s="90" t="s">
        <v>89</v>
      </c>
      <c r="AL1243" s="90" t="s">
        <v>89</v>
      </c>
      <c r="AM1243" s="90" t="s">
        <v>89</v>
      </c>
      <c r="AN1243" s="90" t="s">
        <v>89</v>
      </c>
      <c r="AO1243" s="90" t="s">
        <v>88</v>
      </c>
      <c r="AP1243" s="90" t="s">
        <v>89</v>
      </c>
      <c r="AQ1243" s="90" t="s">
        <v>90</v>
      </c>
      <c r="AR1243" s="90" t="s">
        <v>90</v>
      </c>
      <c r="AS1243" s="90" t="s">
        <v>91</v>
      </c>
      <c r="AT1243" s="90" t="s">
        <v>92</v>
      </c>
      <c r="AU1243" s="90" t="s">
        <v>92</v>
      </c>
      <c r="AV1243" s="90" t="s">
        <v>93</v>
      </c>
      <c r="AW1243" s="90" t="s">
        <v>12743</v>
      </c>
      <c r="AX1243" s="90" t="s">
        <v>12744</v>
      </c>
      <c r="AY1243" s="90" t="s">
        <v>12745</v>
      </c>
      <c r="AZ1243" s="90" t="s">
        <v>12744</v>
      </c>
      <c r="BA1243" s="90" t="s">
        <v>97</v>
      </c>
      <c r="BB1243" s="90" t="s">
        <v>12746</v>
      </c>
      <c r="BC1243" s="90" t="s">
        <v>99</v>
      </c>
      <c r="BD1243" s="90" t="s">
        <v>100</v>
      </c>
      <c r="BE1243" s="90" t="s">
        <v>61</v>
      </c>
      <c r="BF1243" s="90" t="s">
        <v>380</v>
      </c>
      <c r="BG1243" s="90" t="s">
        <v>101</v>
      </c>
    </row>
    <row r="1244" s="85" customFormat="1" ht="19" customHeight="1" spans="1:59">
      <c r="A1244" s="90" t="s">
        <v>174</v>
      </c>
      <c r="B1244" s="90" t="s">
        <v>175</v>
      </c>
      <c r="C1244" s="90" t="s">
        <v>2007</v>
      </c>
      <c r="D1244" s="90" t="s">
        <v>2008</v>
      </c>
      <c r="E1244" s="90" t="s">
        <v>12747</v>
      </c>
      <c r="F1244" s="90" t="s">
        <v>2010</v>
      </c>
      <c r="G1244" s="90" t="s">
        <v>893</v>
      </c>
      <c r="H1244" s="90" t="s">
        <v>109</v>
      </c>
      <c r="I1244" s="90" t="s">
        <v>12748</v>
      </c>
      <c r="J1244" s="90" t="s">
        <v>12749</v>
      </c>
      <c r="K1244" s="90" t="s">
        <v>12750</v>
      </c>
      <c r="L1244" s="90" t="s">
        <v>73</v>
      </c>
      <c r="M1244" s="90" t="s">
        <v>508</v>
      </c>
      <c r="N1244" s="90" t="s">
        <v>811</v>
      </c>
      <c r="O1244" s="90" t="s">
        <v>115</v>
      </c>
      <c r="P1244" s="90" t="s">
        <v>116</v>
      </c>
      <c r="Q1244" s="90" t="s">
        <v>117</v>
      </c>
      <c r="R1244" s="90" t="s">
        <v>116</v>
      </c>
      <c r="S1244" s="90" t="s">
        <v>12751</v>
      </c>
      <c r="T1244" s="90" t="s">
        <v>380</v>
      </c>
      <c r="U1244" s="15">
        <v>0</v>
      </c>
      <c r="V1244" s="15">
        <v>12882</v>
      </c>
      <c r="W1244" s="15">
        <v>7500</v>
      </c>
      <c r="X1244" s="15">
        <v>3500</v>
      </c>
      <c r="Y1244" s="90" t="s">
        <v>82</v>
      </c>
      <c r="Z1244" s="90" t="s">
        <v>83</v>
      </c>
      <c r="AA1244" s="90" t="s">
        <v>84</v>
      </c>
      <c r="AB1244" s="90" t="s">
        <v>12752</v>
      </c>
      <c r="AC1244" s="90" t="s">
        <v>145</v>
      </c>
      <c r="AD1244" s="90" t="s">
        <v>87</v>
      </c>
      <c r="AE1244" s="90" t="s">
        <v>61</v>
      </c>
      <c r="AF1244" s="90" t="s">
        <v>61</v>
      </c>
      <c r="AG1244" s="90" t="s">
        <v>89</v>
      </c>
      <c r="AH1244" s="90" t="s">
        <v>89</v>
      </c>
      <c r="AI1244" s="90" t="s">
        <v>89</v>
      </c>
      <c r="AJ1244" s="90" t="s">
        <v>89</v>
      </c>
      <c r="AK1244" s="90" t="s">
        <v>89</v>
      </c>
      <c r="AL1244" s="90" t="s">
        <v>89</v>
      </c>
      <c r="AM1244" s="90" t="s">
        <v>89</v>
      </c>
      <c r="AN1244" s="90" t="s">
        <v>89</v>
      </c>
      <c r="AO1244" s="90" t="s">
        <v>89</v>
      </c>
      <c r="AP1244" s="90" t="s">
        <v>89</v>
      </c>
      <c r="AQ1244" s="90" t="s">
        <v>90</v>
      </c>
      <c r="AR1244" s="90" t="s">
        <v>90</v>
      </c>
      <c r="AS1244" s="90" t="s">
        <v>91</v>
      </c>
      <c r="AT1244" s="90" t="s">
        <v>92</v>
      </c>
      <c r="AU1244" s="90" t="s">
        <v>92</v>
      </c>
      <c r="AV1244" s="90" t="s">
        <v>93</v>
      </c>
      <c r="AW1244" s="90" t="s">
        <v>12753</v>
      </c>
      <c r="AX1244" s="90" t="s">
        <v>12754</v>
      </c>
      <c r="AY1244" s="90" t="s">
        <v>12755</v>
      </c>
      <c r="AZ1244" s="90" t="s">
        <v>12754</v>
      </c>
      <c r="BA1244" s="90" t="s">
        <v>97</v>
      </c>
      <c r="BB1244" s="90" t="s">
        <v>12756</v>
      </c>
      <c r="BC1244" s="90" t="s">
        <v>99</v>
      </c>
      <c r="BD1244" s="90" t="s">
        <v>100</v>
      </c>
      <c r="BE1244" s="90" t="s">
        <v>61</v>
      </c>
      <c r="BF1244" s="90" t="s">
        <v>380</v>
      </c>
      <c r="BG1244" s="90" t="s">
        <v>101</v>
      </c>
    </row>
    <row r="1245" s="85" customFormat="1" ht="19" customHeight="1" spans="1:59">
      <c r="A1245" s="90" t="s">
        <v>126</v>
      </c>
      <c r="B1245" s="90" t="s">
        <v>127</v>
      </c>
      <c r="C1245" s="90" t="s">
        <v>632</v>
      </c>
      <c r="D1245" s="90" t="s">
        <v>633</v>
      </c>
      <c r="E1245" s="90" t="s">
        <v>5363</v>
      </c>
      <c r="F1245" s="90" t="s">
        <v>5364</v>
      </c>
      <c r="G1245" s="90" t="s">
        <v>132</v>
      </c>
      <c r="H1245" s="90" t="s">
        <v>109</v>
      </c>
      <c r="I1245" s="90" t="s">
        <v>12757</v>
      </c>
      <c r="J1245" s="90" t="s">
        <v>12758</v>
      </c>
      <c r="K1245" s="90" t="s">
        <v>12759</v>
      </c>
      <c r="L1245" s="90" t="s">
        <v>73</v>
      </c>
      <c r="M1245" s="90" t="s">
        <v>12760</v>
      </c>
      <c r="N1245" s="90" t="s">
        <v>508</v>
      </c>
      <c r="O1245" s="90" t="s">
        <v>221</v>
      </c>
      <c r="P1245" s="90" t="s">
        <v>222</v>
      </c>
      <c r="Q1245" s="90" t="s">
        <v>206</v>
      </c>
      <c r="R1245" s="90" t="s">
        <v>207</v>
      </c>
      <c r="S1245" s="90" t="s">
        <v>12761</v>
      </c>
      <c r="T1245" s="90" t="s">
        <v>209</v>
      </c>
      <c r="U1245" s="15">
        <v>0</v>
      </c>
      <c r="V1245" s="15">
        <v>34878</v>
      </c>
      <c r="W1245" s="15">
        <v>25000</v>
      </c>
      <c r="X1245" s="15">
        <v>1900</v>
      </c>
      <c r="Y1245" s="90" t="s">
        <v>143</v>
      </c>
      <c r="Z1245" s="90" t="s">
        <v>83</v>
      </c>
      <c r="AA1245" s="90" t="s">
        <v>84</v>
      </c>
      <c r="AB1245" s="90" t="s">
        <v>5370</v>
      </c>
      <c r="AC1245" s="90" t="s">
        <v>359</v>
      </c>
      <c r="AD1245" s="90" t="s">
        <v>87</v>
      </c>
      <c r="AE1245" s="90" t="s">
        <v>61</v>
      </c>
      <c r="AF1245" s="90" t="s">
        <v>61</v>
      </c>
      <c r="AG1245" s="90" t="s">
        <v>89</v>
      </c>
      <c r="AH1245" s="90" t="s">
        <v>89</v>
      </c>
      <c r="AI1245" s="90" t="s">
        <v>89</v>
      </c>
      <c r="AJ1245" s="90" t="s">
        <v>89</v>
      </c>
      <c r="AK1245" s="90" t="s">
        <v>89</v>
      </c>
      <c r="AL1245" s="90" t="s">
        <v>89</v>
      </c>
      <c r="AM1245" s="90" t="s">
        <v>89</v>
      </c>
      <c r="AN1245" s="90" t="s">
        <v>89</v>
      </c>
      <c r="AO1245" s="90" t="s">
        <v>89</v>
      </c>
      <c r="AP1245" s="90" t="s">
        <v>89</v>
      </c>
      <c r="AQ1245" s="90" t="s">
        <v>90</v>
      </c>
      <c r="AR1245" s="90" t="s">
        <v>90</v>
      </c>
      <c r="AS1245" s="90" t="s">
        <v>91</v>
      </c>
      <c r="AT1245" s="90" t="s">
        <v>92</v>
      </c>
      <c r="AU1245" s="90" t="s">
        <v>92</v>
      </c>
      <c r="AV1245" s="90" t="s">
        <v>93</v>
      </c>
      <c r="AW1245" s="90" t="s">
        <v>5371</v>
      </c>
      <c r="AX1245" s="90" t="s">
        <v>12762</v>
      </c>
      <c r="AY1245" s="90" t="s">
        <v>5373</v>
      </c>
      <c r="AZ1245" s="90" t="s">
        <v>12762</v>
      </c>
      <c r="BA1245" s="90" t="s">
        <v>97</v>
      </c>
      <c r="BB1245" s="90" t="s">
        <v>12763</v>
      </c>
      <c r="BC1245" s="90" t="s">
        <v>99</v>
      </c>
      <c r="BD1245" s="90" t="s">
        <v>150</v>
      </c>
      <c r="BE1245" s="90" t="s">
        <v>61</v>
      </c>
      <c r="BF1245" s="90" t="s">
        <v>209</v>
      </c>
      <c r="BG1245" s="90" t="s">
        <v>101</v>
      </c>
    </row>
    <row r="1246" s="85" customFormat="1" ht="19" customHeight="1" spans="1:59">
      <c r="A1246" s="90" t="s">
        <v>419</v>
      </c>
      <c r="B1246" s="90" t="s">
        <v>420</v>
      </c>
      <c r="C1246" s="90" t="s">
        <v>3445</v>
      </c>
      <c r="D1246" s="90" t="s">
        <v>3446</v>
      </c>
      <c r="E1246" s="90" t="s">
        <v>3767</v>
      </c>
      <c r="F1246" s="90" t="s">
        <v>3925</v>
      </c>
      <c r="G1246" s="90" t="s">
        <v>3925</v>
      </c>
      <c r="H1246" s="90" t="s">
        <v>232</v>
      </c>
      <c r="I1246" s="90" t="s">
        <v>12764</v>
      </c>
      <c r="J1246" s="90" t="s">
        <v>12765</v>
      </c>
      <c r="K1246" s="90" t="s">
        <v>12766</v>
      </c>
      <c r="L1246" s="90" t="s">
        <v>73</v>
      </c>
      <c r="M1246" s="90" t="s">
        <v>74</v>
      </c>
      <c r="N1246" s="90" t="s">
        <v>880</v>
      </c>
      <c r="O1246" s="90" t="s">
        <v>398</v>
      </c>
      <c r="P1246" s="90" t="s">
        <v>399</v>
      </c>
      <c r="Q1246" s="90" t="s">
        <v>240</v>
      </c>
      <c r="R1246" s="90" t="s">
        <v>241</v>
      </c>
      <c r="S1246" s="90" t="s">
        <v>12767</v>
      </c>
      <c r="T1246" s="90" t="s">
        <v>380</v>
      </c>
      <c r="U1246" s="15">
        <v>0</v>
      </c>
      <c r="V1246" s="15">
        <v>65000</v>
      </c>
      <c r="W1246" s="15">
        <v>40000</v>
      </c>
      <c r="X1246" s="15">
        <v>20000</v>
      </c>
      <c r="Y1246" s="90" t="s">
        <v>82</v>
      </c>
      <c r="Z1246" s="90" t="s">
        <v>83</v>
      </c>
      <c r="AA1246" s="90" t="s">
        <v>84</v>
      </c>
      <c r="AB1246" s="90" t="s">
        <v>3776</v>
      </c>
      <c r="AC1246" s="90" t="s">
        <v>145</v>
      </c>
      <c r="AD1246" s="90" t="s">
        <v>87</v>
      </c>
      <c r="AE1246" s="90" t="s">
        <v>61</v>
      </c>
      <c r="AF1246" s="90" t="s">
        <v>3777</v>
      </c>
      <c r="AG1246" s="90" t="s">
        <v>89</v>
      </c>
      <c r="AH1246" s="90" t="s">
        <v>89</v>
      </c>
      <c r="AI1246" s="90" t="s">
        <v>89</v>
      </c>
      <c r="AJ1246" s="90" t="s">
        <v>89</v>
      </c>
      <c r="AK1246" s="90" t="s">
        <v>89</v>
      </c>
      <c r="AL1246" s="90" t="s">
        <v>89</v>
      </c>
      <c r="AM1246" s="90" t="s">
        <v>89</v>
      </c>
      <c r="AN1246" s="90" t="s">
        <v>89</v>
      </c>
      <c r="AO1246" s="90" t="s">
        <v>89</v>
      </c>
      <c r="AP1246" s="90" t="s">
        <v>89</v>
      </c>
      <c r="AQ1246" s="90" t="s">
        <v>90</v>
      </c>
      <c r="AR1246" s="90" t="s">
        <v>90</v>
      </c>
      <c r="AS1246" s="90" t="s">
        <v>91</v>
      </c>
      <c r="AT1246" s="90" t="s">
        <v>92</v>
      </c>
      <c r="AU1246" s="90" t="s">
        <v>92</v>
      </c>
      <c r="AV1246" s="90" t="s">
        <v>93</v>
      </c>
      <c r="AW1246" s="90" t="s">
        <v>3778</v>
      </c>
      <c r="AX1246" s="90" t="s">
        <v>12768</v>
      </c>
      <c r="AY1246" s="90" t="s">
        <v>3780</v>
      </c>
      <c r="AZ1246" s="90" t="s">
        <v>12768</v>
      </c>
      <c r="BA1246" s="90" t="s">
        <v>97</v>
      </c>
      <c r="BB1246" s="90" t="s">
        <v>12769</v>
      </c>
      <c r="BC1246" s="90" t="s">
        <v>99</v>
      </c>
      <c r="BD1246" s="90" t="s">
        <v>100</v>
      </c>
      <c r="BE1246" s="90" t="s">
        <v>61</v>
      </c>
      <c r="BF1246" s="90" t="s">
        <v>380</v>
      </c>
      <c r="BG1246" s="90" t="s">
        <v>101</v>
      </c>
    </row>
    <row r="1247" s="85" customFormat="1" ht="19" customHeight="1" spans="1:59">
      <c r="A1247" s="90" t="s">
        <v>419</v>
      </c>
      <c r="B1247" s="90" t="s">
        <v>420</v>
      </c>
      <c r="C1247" s="90" t="s">
        <v>2086</v>
      </c>
      <c r="D1247" s="90" t="s">
        <v>2087</v>
      </c>
      <c r="E1247" s="90" t="s">
        <v>7548</v>
      </c>
      <c r="F1247" s="90" t="s">
        <v>7549</v>
      </c>
      <c r="G1247" s="90" t="s">
        <v>538</v>
      </c>
      <c r="H1247" s="90" t="s">
        <v>539</v>
      </c>
      <c r="I1247" s="90" t="s">
        <v>12770</v>
      </c>
      <c r="J1247" s="90" t="s">
        <v>12771</v>
      </c>
      <c r="K1247" s="90" t="s">
        <v>12772</v>
      </c>
      <c r="L1247" s="90" t="s">
        <v>73</v>
      </c>
      <c r="M1247" s="90" t="s">
        <v>12773</v>
      </c>
      <c r="N1247" s="90" t="s">
        <v>12774</v>
      </c>
      <c r="O1247" s="90" t="s">
        <v>398</v>
      </c>
      <c r="P1247" s="90" t="s">
        <v>399</v>
      </c>
      <c r="Q1247" s="90" t="s">
        <v>2192</v>
      </c>
      <c r="R1247" s="90" t="s">
        <v>2193</v>
      </c>
      <c r="S1247" s="90" t="s">
        <v>12775</v>
      </c>
      <c r="T1247" s="90" t="s">
        <v>380</v>
      </c>
      <c r="U1247" s="15">
        <v>0</v>
      </c>
      <c r="V1247" s="15">
        <v>15100</v>
      </c>
      <c r="W1247" s="15">
        <v>4500</v>
      </c>
      <c r="X1247" s="15">
        <v>4500</v>
      </c>
      <c r="Y1247" s="90" t="s">
        <v>82</v>
      </c>
      <c r="Z1247" s="90" t="s">
        <v>83</v>
      </c>
      <c r="AA1247" s="90" t="s">
        <v>84</v>
      </c>
      <c r="AB1247" s="90" t="s">
        <v>7555</v>
      </c>
      <c r="AC1247" s="90" t="s">
        <v>145</v>
      </c>
      <c r="AD1247" s="90" t="s">
        <v>87</v>
      </c>
      <c r="AE1247" s="90" t="s">
        <v>61</v>
      </c>
      <c r="AF1247" s="90" t="s">
        <v>61</v>
      </c>
      <c r="AG1247" s="90" t="s">
        <v>89</v>
      </c>
      <c r="AH1247" s="90" t="s">
        <v>89</v>
      </c>
      <c r="AI1247" s="90" t="s">
        <v>89</v>
      </c>
      <c r="AJ1247" s="90" t="s">
        <v>89</v>
      </c>
      <c r="AK1247" s="90" t="s">
        <v>89</v>
      </c>
      <c r="AL1247" s="90" t="s">
        <v>89</v>
      </c>
      <c r="AM1247" s="90" t="s">
        <v>89</v>
      </c>
      <c r="AN1247" s="90" t="s">
        <v>89</v>
      </c>
      <c r="AO1247" s="90" t="s">
        <v>89</v>
      </c>
      <c r="AP1247" s="90" t="s">
        <v>89</v>
      </c>
      <c r="AQ1247" s="90" t="s">
        <v>90</v>
      </c>
      <c r="AR1247" s="90" t="s">
        <v>90</v>
      </c>
      <c r="AS1247" s="90" t="s">
        <v>91</v>
      </c>
      <c r="AT1247" s="90" t="s">
        <v>92</v>
      </c>
      <c r="AU1247" s="90" t="s">
        <v>92</v>
      </c>
      <c r="AV1247" s="90" t="s">
        <v>93</v>
      </c>
      <c r="AW1247" s="90" t="s">
        <v>7556</v>
      </c>
      <c r="AX1247" s="90" t="s">
        <v>12776</v>
      </c>
      <c r="AY1247" s="90" t="s">
        <v>4071</v>
      </c>
      <c r="AZ1247" s="90" t="s">
        <v>12776</v>
      </c>
      <c r="BA1247" s="90" t="s">
        <v>97</v>
      </c>
      <c r="BB1247" s="90" t="s">
        <v>12777</v>
      </c>
      <c r="BC1247" s="90" t="s">
        <v>99</v>
      </c>
      <c r="BD1247" s="90" t="s">
        <v>100</v>
      </c>
      <c r="BE1247" s="90" t="s">
        <v>61</v>
      </c>
      <c r="BF1247" s="90" t="s">
        <v>380</v>
      </c>
      <c r="BG1247" s="90" t="s">
        <v>101</v>
      </c>
    </row>
    <row r="1248" s="85" customFormat="1" ht="19" customHeight="1" spans="1:59">
      <c r="A1248" s="90" t="s">
        <v>151</v>
      </c>
      <c r="B1248" s="90" t="s">
        <v>152</v>
      </c>
      <c r="C1248" s="90" t="s">
        <v>2947</v>
      </c>
      <c r="D1248" s="90" t="s">
        <v>2948</v>
      </c>
      <c r="E1248" s="90" t="s">
        <v>12778</v>
      </c>
      <c r="F1248" s="90" t="s">
        <v>12779</v>
      </c>
      <c r="G1248" s="90" t="s">
        <v>4111</v>
      </c>
      <c r="H1248" s="90" t="s">
        <v>1571</v>
      </c>
      <c r="I1248" s="90" t="s">
        <v>12780</v>
      </c>
      <c r="J1248" s="90" t="s">
        <v>12781</v>
      </c>
      <c r="K1248" s="90" t="s">
        <v>12782</v>
      </c>
      <c r="L1248" s="90" t="s">
        <v>73</v>
      </c>
      <c r="M1248" s="90" t="s">
        <v>1823</v>
      </c>
      <c r="N1248" s="90" t="s">
        <v>2206</v>
      </c>
      <c r="O1248" s="90" t="s">
        <v>949</v>
      </c>
      <c r="P1248" s="90" t="s">
        <v>950</v>
      </c>
      <c r="Q1248" s="90" t="s">
        <v>3226</v>
      </c>
      <c r="R1248" s="90" t="s">
        <v>3227</v>
      </c>
      <c r="S1248" s="90" t="s">
        <v>12783</v>
      </c>
      <c r="T1248" s="90" t="s">
        <v>380</v>
      </c>
      <c r="U1248" s="15">
        <v>0</v>
      </c>
      <c r="V1248" s="15">
        <v>13781</v>
      </c>
      <c r="W1248" s="15">
        <v>9000</v>
      </c>
      <c r="X1248" s="15">
        <v>6000</v>
      </c>
      <c r="Y1248" s="90" t="s">
        <v>143</v>
      </c>
      <c r="Z1248" s="90" t="s">
        <v>83</v>
      </c>
      <c r="AA1248" s="90" t="s">
        <v>84</v>
      </c>
      <c r="AB1248" s="90" t="s">
        <v>12784</v>
      </c>
      <c r="AC1248" s="90" t="s">
        <v>211</v>
      </c>
      <c r="AD1248" s="90" t="s">
        <v>87</v>
      </c>
      <c r="AE1248" s="90" t="s">
        <v>61</v>
      </c>
      <c r="AF1248" s="90" t="s">
        <v>61</v>
      </c>
      <c r="AG1248" s="90" t="s">
        <v>89</v>
      </c>
      <c r="AH1248" s="90" t="s">
        <v>89</v>
      </c>
      <c r="AI1248" s="90" t="s">
        <v>89</v>
      </c>
      <c r="AJ1248" s="90" t="s">
        <v>89</v>
      </c>
      <c r="AK1248" s="90" t="s">
        <v>89</v>
      </c>
      <c r="AL1248" s="90" t="s">
        <v>89</v>
      </c>
      <c r="AM1248" s="90" t="s">
        <v>89</v>
      </c>
      <c r="AN1248" s="90" t="s">
        <v>89</v>
      </c>
      <c r="AO1248" s="90" t="s">
        <v>89</v>
      </c>
      <c r="AP1248" s="90" t="s">
        <v>89</v>
      </c>
      <c r="AQ1248" s="90" t="s">
        <v>90</v>
      </c>
      <c r="AR1248" s="90" t="s">
        <v>90</v>
      </c>
      <c r="AS1248" s="90" t="s">
        <v>91</v>
      </c>
      <c r="AT1248" s="90" t="s">
        <v>92</v>
      </c>
      <c r="AU1248" s="90" t="s">
        <v>92</v>
      </c>
      <c r="AV1248" s="90" t="s">
        <v>93</v>
      </c>
      <c r="AW1248" s="90" t="s">
        <v>12785</v>
      </c>
      <c r="AX1248" s="90" t="s">
        <v>12786</v>
      </c>
      <c r="AY1248" s="90" t="s">
        <v>12787</v>
      </c>
      <c r="AZ1248" s="90" t="s">
        <v>12786</v>
      </c>
      <c r="BA1248" s="90" t="s">
        <v>97</v>
      </c>
      <c r="BB1248" s="90" t="s">
        <v>12788</v>
      </c>
      <c r="BC1248" s="90" t="s">
        <v>99</v>
      </c>
      <c r="BD1248" s="90" t="s">
        <v>150</v>
      </c>
      <c r="BE1248" s="90" t="s">
        <v>61</v>
      </c>
      <c r="BF1248" s="90" t="s">
        <v>380</v>
      </c>
      <c r="BG1248" s="90" t="s">
        <v>101</v>
      </c>
    </row>
    <row r="1249" s="85" customFormat="1" ht="19" customHeight="1" spans="1:59">
      <c r="A1249" s="90" t="s">
        <v>516</v>
      </c>
      <c r="B1249" s="90" t="s">
        <v>517</v>
      </c>
      <c r="C1249" s="90" t="s">
        <v>518</v>
      </c>
      <c r="D1249" s="90" t="s">
        <v>519</v>
      </c>
      <c r="E1249" s="90" t="s">
        <v>7713</v>
      </c>
      <c r="F1249" s="90" t="s">
        <v>7714</v>
      </c>
      <c r="G1249" s="90" t="s">
        <v>7715</v>
      </c>
      <c r="H1249" s="90" t="s">
        <v>7716</v>
      </c>
      <c r="I1249" s="90" t="s">
        <v>12789</v>
      </c>
      <c r="J1249" s="90" t="s">
        <v>12790</v>
      </c>
      <c r="K1249" s="90" t="s">
        <v>12791</v>
      </c>
      <c r="L1249" s="90" t="s">
        <v>73</v>
      </c>
      <c r="M1249" s="90" t="s">
        <v>4428</v>
      </c>
      <c r="N1249" s="90" t="s">
        <v>880</v>
      </c>
      <c r="O1249" s="90" t="s">
        <v>949</v>
      </c>
      <c r="P1249" s="90" t="s">
        <v>950</v>
      </c>
      <c r="Q1249" s="90" t="s">
        <v>257</v>
      </c>
      <c r="R1249" s="90" t="s">
        <v>951</v>
      </c>
      <c r="S1249" s="90" t="s">
        <v>12792</v>
      </c>
      <c r="T1249" s="90" t="s">
        <v>119</v>
      </c>
      <c r="U1249" s="15">
        <v>0</v>
      </c>
      <c r="V1249" s="15">
        <v>16000</v>
      </c>
      <c r="W1249" s="15">
        <v>5800</v>
      </c>
      <c r="X1249" s="15">
        <v>3000</v>
      </c>
      <c r="Y1249" s="90" t="s">
        <v>82</v>
      </c>
      <c r="Z1249" s="90" t="s">
        <v>83</v>
      </c>
      <c r="AA1249" s="90" t="s">
        <v>84</v>
      </c>
      <c r="AB1249" s="90" t="s">
        <v>7721</v>
      </c>
      <c r="AC1249" s="90" t="s">
        <v>359</v>
      </c>
      <c r="AD1249" s="90" t="s">
        <v>87</v>
      </c>
      <c r="AE1249" s="90" t="s">
        <v>61</v>
      </c>
      <c r="AF1249" s="90" t="s">
        <v>61</v>
      </c>
      <c r="AG1249" s="90" t="s">
        <v>89</v>
      </c>
      <c r="AH1249" s="90" t="s">
        <v>89</v>
      </c>
      <c r="AI1249" s="90" t="s">
        <v>89</v>
      </c>
      <c r="AJ1249" s="90" t="s">
        <v>89</v>
      </c>
      <c r="AK1249" s="90" t="s">
        <v>89</v>
      </c>
      <c r="AL1249" s="90" t="s">
        <v>89</v>
      </c>
      <c r="AM1249" s="90" t="s">
        <v>89</v>
      </c>
      <c r="AN1249" s="90" t="s">
        <v>89</v>
      </c>
      <c r="AO1249" s="90" t="s">
        <v>89</v>
      </c>
      <c r="AP1249" s="90" t="s">
        <v>89</v>
      </c>
      <c r="AQ1249" s="90" t="s">
        <v>90</v>
      </c>
      <c r="AR1249" s="90" t="s">
        <v>90</v>
      </c>
      <c r="AS1249" s="90" t="s">
        <v>91</v>
      </c>
      <c r="AT1249" s="90" t="s">
        <v>92</v>
      </c>
      <c r="AU1249" s="90" t="s">
        <v>92</v>
      </c>
      <c r="AV1249" s="90" t="s">
        <v>93</v>
      </c>
      <c r="AW1249" s="90" t="s">
        <v>7722</v>
      </c>
      <c r="AX1249" s="90" t="s">
        <v>12793</v>
      </c>
      <c r="AY1249" s="90" t="s">
        <v>7724</v>
      </c>
      <c r="AZ1249" s="90" t="s">
        <v>12793</v>
      </c>
      <c r="BA1249" s="90" t="s">
        <v>97</v>
      </c>
      <c r="BB1249" s="90" t="s">
        <v>12794</v>
      </c>
      <c r="BC1249" s="90" t="s">
        <v>99</v>
      </c>
      <c r="BD1249" s="90" t="s">
        <v>100</v>
      </c>
      <c r="BE1249" s="90" t="s">
        <v>61</v>
      </c>
      <c r="BF1249" s="90" t="s">
        <v>119</v>
      </c>
      <c r="BG1249" s="90" t="s">
        <v>101</v>
      </c>
    </row>
    <row r="1250" s="85" customFormat="1" ht="19" customHeight="1" spans="1:59">
      <c r="A1250" s="90" t="s">
        <v>419</v>
      </c>
      <c r="B1250" s="90" t="s">
        <v>420</v>
      </c>
      <c r="C1250" s="90" t="s">
        <v>3839</v>
      </c>
      <c r="D1250" s="90" t="s">
        <v>3840</v>
      </c>
      <c r="E1250" s="90" t="s">
        <v>12795</v>
      </c>
      <c r="F1250" s="90" t="s">
        <v>12796</v>
      </c>
      <c r="G1250" s="90" t="s">
        <v>2264</v>
      </c>
      <c r="H1250" s="90" t="s">
        <v>1571</v>
      </c>
      <c r="I1250" s="90" t="s">
        <v>12797</v>
      </c>
      <c r="J1250" s="90" t="s">
        <v>12798</v>
      </c>
      <c r="K1250" s="90" t="s">
        <v>12799</v>
      </c>
      <c r="L1250" s="90" t="s">
        <v>73</v>
      </c>
      <c r="M1250" s="90" t="s">
        <v>2679</v>
      </c>
      <c r="N1250" s="90" t="s">
        <v>12800</v>
      </c>
      <c r="O1250" s="90" t="s">
        <v>949</v>
      </c>
      <c r="P1250" s="90" t="s">
        <v>950</v>
      </c>
      <c r="Q1250" s="90" t="s">
        <v>257</v>
      </c>
      <c r="R1250" s="90" t="s">
        <v>951</v>
      </c>
      <c r="S1250" s="90" t="s">
        <v>12801</v>
      </c>
      <c r="T1250" s="90" t="s">
        <v>380</v>
      </c>
      <c r="U1250" s="15">
        <v>0</v>
      </c>
      <c r="V1250" s="15">
        <v>45767</v>
      </c>
      <c r="W1250" s="15">
        <v>35000</v>
      </c>
      <c r="X1250" s="15">
        <v>2000</v>
      </c>
      <c r="Y1250" s="90" t="s">
        <v>82</v>
      </c>
      <c r="Z1250" s="90" t="s">
        <v>83</v>
      </c>
      <c r="AA1250" s="90" t="s">
        <v>84</v>
      </c>
      <c r="AB1250" s="90" t="s">
        <v>12802</v>
      </c>
      <c r="AC1250" s="90" t="s">
        <v>211</v>
      </c>
      <c r="AD1250" s="90" t="s">
        <v>87</v>
      </c>
      <c r="AE1250" s="90" t="s">
        <v>61</v>
      </c>
      <c r="AF1250" s="90" t="s">
        <v>61</v>
      </c>
      <c r="AG1250" s="90" t="s">
        <v>89</v>
      </c>
      <c r="AH1250" s="90" t="s">
        <v>89</v>
      </c>
      <c r="AI1250" s="90" t="s">
        <v>89</v>
      </c>
      <c r="AJ1250" s="90" t="s">
        <v>88</v>
      </c>
      <c r="AK1250" s="90" t="s">
        <v>89</v>
      </c>
      <c r="AL1250" s="90" t="s">
        <v>89</v>
      </c>
      <c r="AM1250" s="90" t="s">
        <v>89</v>
      </c>
      <c r="AN1250" s="90" t="s">
        <v>89</v>
      </c>
      <c r="AO1250" s="90" t="s">
        <v>88</v>
      </c>
      <c r="AP1250" s="90" t="s">
        <v>89</v>
      </c>
      <c r="AQ1250" s="90" t="s">
        <v>90</v>
      </c>
      <c r="AR1250" s="90" t="s">
        <v>90</v>
      </c>
      <c r="AS1250" s="90" t="s">
        <v>91</v>
      </c>
      <c r="AT1250" s="90" t="s">
        <v>92</v>
      </c>
      <c r="AU1250" s="90" t="s">
        <v>92</v>
      </c>
      <c r="AV1250" s="90" t="s">
        <v>93</v>
      </c>
      <c r="AW1250" s="90" t="s">
        <v>12803</v>
      </c>
      <c r="AX1250" s="90" t="s">
        <v>12804</v>
      </c>
      <c r="AY1250" s="90" t="s">
        <v>12805</v>
      </c>
      <c r="AZ1250" s="90" t="s">
        <v>12804</v>
      </c>
      <c r="BA1250" s="90" t="s">
        <v>97</v>
      </c>
      <c r="BB1250" s="90" t="s">
        <v>12806</v>
      </c>
      <c r="BC1250" s="90" t="s">
        <v>99</v>
      </c>
      <c r="BD1250" s="90" t="s">
        <v>100</v>
      </c>
      <c r="BE1250" s="90" t="s">
        <v>61</v>
      </c>
      <c r="BF1250" s="90" t="s">
        <v>380</v>
      </c>
      <c r="BG1250" s="90" t="s">
        <v>101</v>
      </c>
    </row>
    <row r="1251" s="85" customFormat="1" ht="19" customHeight="1" spans="1:59">
      <c r="A1251" s="90" t="s">
        <v>419</v>
      </c>
      <c r="B1251" s="90" t="s">
        <v>420</v>
      </c>
      <c r="C1251" s="90" t="s">
        <v>421</v>
      </c>
      <c r="D1251" s="90" t="s">
        <v>422</v>
      </c>
      <c r="E1251" s="90" t="s">
        <v>3565</v>
      </c>
      <c r="F1251" s="90" t="s">
        <v>424</v>
      </c>
      <c r="G1251" s="90" t="s">
        <v>425</v>
      </c>
      <c r="H1251" s="90" t="s">
        <v>109</v>
      </c>
      <c r="I1251" s="90" t="s">
        <v>12807</v>
      </c>
      <c r="J1251" s="90" t="s">
        <v>12808</v>
      </c>
      <c r="K1251" s="90" t="s">
        <v>12809</v>
      </c>
      <c r="L1251" s="90" t="s">
        <v>73</v>
      </c>
      <c r="M1251" s="90" t="s">
        <v>11615</v>
      </c>
      <c r="N1251" s="90" t="s">
        <v>203</v>
      </c>
      <c r="O1251" s="90" t="s">
        <v>115</v>
      </c>
      <c r="P1251" s="90" t="s">
        <v>116</v>
      </c>
      <c r="Q1251" s="90" t="s">
        <v>117</v>
      </c>
      <c r="R1251" s="90" t="s">
        <v>116</v>
      </c>
      <c r="S1251" s="90" t="s">
        <v>12810</v>
      </c>
      <c r="T1251" s="90" t="s">
        <v>380</v>
      </c>
      <c r="U1251" s="15">
        <v>0</v>
      </c>
      <c r="V1251" s="15">
        <v>28000</v>
      </c>
      <c r="W1251" s="15">
        <v>9400</v>
      </c>
      <c r="X1251" s="15">
        <v>5900</v>
      </c>
      <c r="Y1251" s="90" t="s">
        <v>143</v>
      </c>
      <c r="Z1251" s="90" t="s">
        <v>83</v>
      </c>
      <c r="AA1251" s="90" t="s">
        <v>84</v>
      </c>
      <c r="AB1251" s="90" t="s">
        <v>3571</v>
      </c>
      <c r="AC1251" s="90" t="s">
        <v>211</v>
      </c>
      <c r="AD1251" s="90" t="s">
        <v>87</v>
      </c>
      <c r="AE1251" s="90" t="s">
        <v>61</v>
      </c>
      <c r="AF1251" s="90" t="s">
        <v>61</v>
      </c>
      <c r="AG1251" s="90" t="s">
        <v>89</v>
      </c>
      <c r="AH1251" s="90" t="s">
        <v>89</v>
      </c>
      <c r="AI1251" s="90" t="s">
        <v>89</v>
      </c>
      <c r="AJ1251" s="90" t="s">
        <v>89</v>
      </c>
      <c r="AK1251" s="90" t="s">
        <v>89</v>
      </c>
      <c r="AL1251" s="90" t="s">
        <v>89</v>
      </c>
      <c r="AM1251" s="90" t="s">
        <v>89</v>
      </c>
      <c r="AN1251" s="90" t="s">
        <v>89</v>
      </c>
      <c r="AO1251" s="90" t="s">
        <v>89</v>
      </c>
      <c r="AP1251" s="90" t="s">
        <v>89</v>
      </c>
      <c r="AQ1251" s="90" t="s">
        <v>90</v>
      </c>
      <c r="AR1251" s="90" t="s">
        <v>90</v>
      </c>
      <c r="AS1251" s="90" t="s">
        <v>91</v>
      </c>
      <c r="AT1251" s="90" t="s">
        <v>92</v>
      </c>
      <c r="AU1251" s="90" t="s">
        <v>92</v>
      </c>
      <c r="AV1251" s="90" t="s">
        <v>93</v>
      </c>
      <c r="AW1251" s="90" t="s">
        <v>3572</v>
      </c>
      <c r="AX1251" s="90" t="s">
        <v>12811</v>
      </c>
      <c r="AY1251" s="90" t="s">
        <v>3574</v>
      </c>
      <c r="AZ1251" s="90" t="s">
        <v>12811</v>
      </c>
      <c r="BA1251" s="90" t="s">
        <v>97</v>
      </c>
      <c r="BB1251" s="90" t="s">
        <v>12812</v>
      </c>
      <c r="BC1251" s="90" t="s">
        <v>99</v>
      </c>
      <c r="BD1251" s="90" t="s">
        <v>150</v>
      </c>
      <c r="BE1251" s="90" t="s">
        <v>61</v>
      </c>
      <c r="BF1251" s="90" t="s">
        <v>380</v>
      </c>
      <c r="BG1251" s="90" t="s">
        <v>101</v>
      </c>
    </row>
    <row r="1252" s="85" customFormat="1" ht="19" customHeight="1" spans="1:59">
      <c r="A1252" s="90" t="s">
        <v>102</v>
      </c>
      <c r="B1252" s="90" t="s">
        <v>103</v>
      </c>
      <c r="C1252" s="90" t="s">
        <v>3825</v>
      </c>
      <c r="D1252" s="90" t="s">
        <v>3826</v>
      </c>
      <c r="E1252" s="90" t="s">
        <v>12813</v>
      </c>
      <c r="F1252" s="90" t="s">
        <v>4712</v>
      </c>
      <c r="G1252" s="90" t="s">
        <v>108</v>
      </c>
      <c r="H1252" s="90" t="s">
        <v>109</v>
      </c>
      <c r="I1252" s="90" t="s">
        <v>12814</v>
      </c>
      <c r="J1252" s="90" t="s">
        <v>12815</v>
      </c>
      <c r="K1252" s="90" t="s">
        <v>12816</v>
      </c>
      <c r="L1252" s="90" t="s">
        <v>73</v>
      </c>
      <c r="M1252" s="90" t="s">
        <v>74</v>
      </c>
      <c r="N1252" s="90" t="s">
        <v>1752</v>
      </c>
      <c r="O1252" s="90" t="s">
        <v>115</v>
      </c>
      <c r="P1252" s="90" t="s">
        <v>116</v>
      </c>
      <c r="Q1252" s="90" t="s">
        <v>117</v>
      </c>
      <c r="R1252" s="90" t="s">
        <v>116</v>
      </c>
      <c r="S1252" s="90" t="s">
        <v>12817</v>
      </c>
      <c r="T1252" s="90" t="s">
        <v>262</v>
      </c>
      <c r="U1252" s="15">
        <v>0</v>
      </c>
      <c r="V1252" s="15">
        <v>60000</v>
      </c>
      <c r="W1252" s="15">
        <v>40000</v>
      </c>
      <c r="X1252" s="15">
        <v>15000</v>
      </c>
      <c r="Y1252" s="90" t="s">
        <v>82</v>
      </c>
      <c r="Z1252" s="90" t="s">
        <v>83</v>
      </c>
      <c r="AA1252" s="90" t="s">
        <v>84</v>
      </c>
      <c r="AB1252" s="90" t="s">
        <v>12818</v>
      </c>
      <c r="AC1252" s="90" t="s">
        <v>145</v>
      </c>
      <c r="AD1252" s="90" t="s">
        <v>87</v>
      </c>
      <c r="AE1252" s="90" t="s">
        <v>61</v>
      </c>
      <c r="AF1252" s="90" t="s">
        <v>61</v>
      </c>
      <c r="AG1252" s="90" t="s">
        <v>89</v>
      </c>
      <c r="AH1252" s="90" t="s">
        <v>89</v>
      </c>
      <c r="AI1252" s="90" t="s">
        <v>89</v>
      </c>
      <c r="AJ1252" s="90" t="s">
        <v>89</v>
      </c>
      <c r="AK1252" s="90" t="s">
        <v>89</v>
      </c>
      <c r="AL1252" s="90" t="s">
        <v>89</v>
      </c>
      <c r="AM1252" s="90" t="s">
        <v>89</v>
      </c>
      <c r="AN1252" s="90" t="s">
        <v>89</v>
      </c>
      <c r="AO1252" s="90" t="s">
        <v>89</v>
      </c>
      <c r="AP1252" s="90" t="s">
        <v>89</v>
      </c>
      <c r="AQ1252" s="90" t="s">
        <v>90</v>
      </c>
      <c r="AR1252" s="90" t="s">
        <v>90</v>
      </c>
      <c r="AS1252" s="90" t="s">
        <v>91</v>
      </c>
      <c r="AT1252" s="90" t="s">
        <v>92</v>
      </c>
      <c r="AU1252" s="90" t="s">
        <v>92</v>
      </c>
      <c r="AV1252" s="90" t="s">
        <v>93</v>
      </c>
      <c r="AW1252" s="90" t="s">
        <v>12819</v>
      </c>
      <c r="AX1252" s="90" t="s">
        <v>12820</v>
      </c>
      <c r="AY1252" s="90" t="s">
        <v>12821</v>
      </c>
      <c r="AZ1252" s="90" t="s">
        <v>12820</v>
      </c>
      <c r="BA1252" s="90" t="s">
        <v>97</v>
      </c>
      <c r="BB1252" s="90" t="s">
        <v>12822</v>
      </c>
      <c r="BC1252" s="90" t="s">
        <v>99</v>
      </c>
      <c r="BD1252" s="90" t="s">
        <v>100</v>
      </c>
      <c r="BE1252" s="90" t="s">
        <v>61</v>
      </c>
      <c r="BF1252" s="90" t="s">
        <v>262</v>
      </c>
      <c r="BG1252" s="90" t="s">
        <v>101</v>
      </c>
    </row>
    <row r="1253" s="85" customFormat="1" ht="19" customHeight="1" spans="1:59">
      <c r="A1253" s="90" t="s">
        <v>267</v>
      </c>
      <c r="B1253" s="90" t="s">
        <v>268</v>
      </c>
      <c r="C1253" s="90" t="s">
        <v>6205</v>
      </c>
      <c r="D1253" s="90" t="s">
        <v>6206</v>
      </c>
      <c r="E1253" s="90" t="s">
        <v>6763</v>
      </c>
      <c r="F1253" s="90" t="s">
        <v>6764</v>
      </c>
      <c r="G1253" s="90" t="s">
        <v>287</v>
      </c>
      <c r="H1253" s="90" t="s">
        <v>109</v>
      </c>
      <c r="I1253" s="90" t="s">
        <v>12823</v>
      </c>
      <c r="J1253" s="90" t="s">
        <v>12824</v>
      </c>
      <c r="K1253" s="90" t="s">
        <v>12825</v>
      </c>
      <c r="L1253" s="90" t="s">
        <v>73</v>
      </c>
      <c r="M1253" s="90" t="s">
        <v>3242</v>
      </c>
      <c r="N1253" s="90" t="s">
        <v>575</v>
      </c>
      <c r="O1253" s="90" t="s">
        <v>292</v>
      </c>
      <c r="P1253" s="90" t="s">
        <v>293</v>
      </c>
      <c r="Q1253" s="90" t="s">
        <v>294</v>
      </c>
      <c r="R1253" s="90" t="s">
        <v>295</v>
      </c>
      <c r="S1253" s="90" t="s">
        <v>12826</v>
      </c>
      <c r="T1253" s="90" t="s">
        <v>81</v>
      </c>
      <c r="U1253" s="15">
        <v>0</v>
      </c>
      <c r="V1253" s="15">
        <v>845400</v>
      </c>
      <c r="W1253" s="15">
        <v>75000</v>
      </c>
      <c r="X1253" s="15">
        <v>15000</v>
      </c>
      <c r="Y1253" s="90" t="s">
        <v>143</v>
      </c>
      <c r="Z1253" s="90" t="s">
        <v>83</v>
      </c>
      <c r="AA1253" s="90" t="s">
        <v>84</v>
      </c>
      <c r="AB1253" s="90" t="s">
        <v>6769</v>
      </c>
      <c r="AC1253" s="90" t="s">
        <v>211</v>
      </c>
      <c r="AD1253" s="90" t="s">
        <v>87</v>
      </c>
      <c r="AE1253" s="90" t="s">
        <v>61</v>
      </c>
      <c r="AF1253" s="90" t="s">
        <v>61</v>
      </c>
      <c r="AG1253" s="90" t="s">
        <v>89</v>
      </c>
      <c r="AH1253" s="90" t="s">
        <v>89</v>
      </c>
      <c r="AI1253" s="90" t="s">
        <v>89</v>
      </c>
      <c r="AJ1253" s="90" t="s">
        <v>89</v>
      </c>
      <c r="AK1253" s="90" t="s">
        <v>89</v>
      </c>
      <c r="AL1253" s="90" t="s">
        <v>89</v>
      </c>
      <c r="AM1253" s="90" t="s">
        <v>89</v>
      </c>
      <c r="AN1253" s="90" t="s">
        <v>89</v>
      </c>
      <c r="AO1253" s="90" t="s">
        <v>89</v>
      </c>
      <c r="AP1253" s="90" t="s">
        <v>89</v>
      </c>
      <c r="AQ1253" s="90" t="s">
        <v>90</v>
      </c>
      <c r="AR1253" s="90" t="s">
        <v>90</v>
      </c>
      <c r="AS1253" s="90" t="s">
        <v>91</v>
      </c>
      <c r="AT1253" s="90" t="s">
        <v>92</v>
      </c>
      <c r="AU1253" s="90" t="s">
        <v>92</v>
      </c>
      <c r="AV1253" s="90" t="s">
        <v>93</v>
      </c>
      <c r="AW1253" s="90" t="s">
        <v>6770</v>
      </c>
      <c r="AX1253" s="90" t="s">
        <v>12827</v>
      </c>
      <c r="AY1253" s="90" t="s">
        <v>6772</v>
      </c>
      <c r="AZ1253" s="90" t="s">
        <v>12827</v>
      </c>
      <c r="BA1253" s="90" t="s">
        <v>97</v>
      </c>
      <c r="BB1253" s="90" t="s">
        <v>12828</v>
      </c>
      <c r="BC1253" s="90" t="s">
        <v>99</v>
      </c>
      <c r="BD1253" s="90" t="s">
        <v>150</v>
      </c>
      <c r="BE1253" s="90" t="s">
        <v>61</v>
      </c>
      <c r="BF1253" s="90" t="s">
        <v>81</v>
      </c>
      <c r="BG1253" s="90" t="s">
        <v>101</v>
      </c>
    </row>
    <row r="1254" s="85" customFormat="1" ht="19" customHeight="1" spans="1:59">
      <c r="A1254" s="90" t="s">
        <v>267</v>
      </c>
      <c r="B1254" s="90" t="s">
        <v>268</v>
      </c>
      <c r="C1254" s="90" t="s">
        <v>6205</v>
      </c>
      <c r="D1254" s="90" t="s">
        <v>6206</v>
      </c>
      <c r="E1254" s="90" t="s">
        <v>6763</v>
      </c>
      <c r="F1254" s="90" t="s">
        <v>6764</v>
      </c>
      <c r="G1254" s="90" t="s">
        <v>287</v>
      </c>
      <c r="H1254" s="90" t="s">
        <v>109</v>
      </c>
      <c r="I1254" s="90" t="s">
        <v>12829</v>
      </c>
      <c r="J1254" s="90" t="s">
        <v>12830</v>
      </c>
      <c r="K1254" s="90" t="s">
        <v>12831</v>
      </c>
      <c r="L1254" s="90" t="s">
        <v>73</v>
      </c>
      <c r="M1254" s="90" t="s">
        <v>3242</v>
      </c>
      <c r="N1254" s="90" t="s">
        <v>575</v>
      </c>
      <c r="O1254" s="90" t="s">
        <v>292</v>
      </c>
      <c r="P1254" s="90" t="s">
        <v>293</v>
      </c>
      <c r="Q1254" s="90" t="s">
        <v>294</v>
      </c>
      <c r="R1254" s="90" t="s">
        <v>295</v>
      </c>
      <c r="S1254" s="90" t="s">
        <v>12832</v>
      </c>
      <c r="T1254" s="90" t="s">
        <v>81</v>
      </c>
      <c r="U1254" s="15">
        <v>0</v>
      </c>
      <c r="V1254" s="15">
        <v>510700</v>
      </c>
      <c r="W1254" s="15">
        <v>130000</v>
      </c>
      <c r="X1254" s="15">
        <v>10000</v>
      </c>
      <c r="Y1254" s="90" t="s">
        <v>143</v>
      </c>
      <c r="Z1254" s="90" t="s">
        <v>83</v>
      </c>
      <c r="AA1254" s="90" t="s">
        <v>84</v>
      </c>
      <c r="AB1254" s="90" t="s">
        <v>6769</v>
      </c>
      <c r="AC1254" s="90" t="s">
        <v>211</v>
      </c>
      <c r="AD1254" s="90" t="s">
        <v>87</v>
      </c>
      <c r="AE1254" s="90" t="s">
        <v>61</v>
      </c>
      <c r="AF1254" s="90" t="s">
        <v>61</v>
      </c>
      <c r="AG1254" s="90" t="s">
        <v>89</v>
      </c>
      <c r="AH1254" s="90" t="s">
        <v>89</v>
      </c>
      <c r="AI1254" s="90" t="s">
        <v>89</v>
      </c>
      <c r="AJ1254" s="90" t="s">
        <v>89</v>
      </c>
      <c r="AK1254" s="90" t="s">
        <v>89</v>
      </c>
      <c r="AL1254" s="90" t="s">
        <v>89</v>
      </c>
      <c r="AM1254" s="90" t="s">
        <v>89</v>
      </c>
      <c r="AN1254" s="90" t="s">
        <v>89</v>
      </c>
      <c r="AO1254" s="90" t="s">
        <v>89</v>
      </c>
      <c r="AP1254" s="90" t="s">
        <v>89</v>
      </c>
      <c r="AQ1254" s="90" t="s">
        <v>90</v>
      </c>
      <c r="AR1254" s="90" t="s">
        <v>90</v>
      </c>
      <c r="AS1254" s="90" t="s">
        <v>91</v>
      </c>
      <c r="AT1254" s="90" t="s">
        <v>92</v>
      </c>
      <c r="AU1254" s="90" t="s">
        <v>92</v>
      </c>
      <c r="AV1254" s="90" t="s">
        <v>93</v>
      </c>
      <c r="AW1254" s="90" t="s">
        <v>6770</v>
      </c>
      <c r="AX1254" s="90" t="s">
        <v>12833</v>
      </c>
      <c r="AY1254" s="90" t="s">
        <v>6772</v>
      </c>
      <c r="AZ1254" s="90" t="s">
        <v>12833</v>
      </c>
      <c r="BA1254" s="90" t="s">
        <v>97</v>
      </c>
      <c r="BB1254" s="90" t="s">
        <v>12834</v>
      </c>
      <c r="BC1254" s="90" t="s">
        <v>99</v>
      </c>
      <c r="BD1254" s="90" t="s">
        <v>150</v>
      </c>
      <c r="BE1254" s="90" t="s">
        <v>61</v>
      </c>
      <c r="BF1254" s="90" t="s">
        <v>81</v>
      </c>
      <c r="BG1254" s="90" t="s">
        <v>101</v>
      </c>
    </row>
    <row r="1255" s="85" customFormat="1" ht="19" customHeight="1" spans="1:59">
      <c r="A1255" s="90" t="s">
        <v>694</v>
      </c>
      <c r="B1255" s="90" t="s">
        <v>695</v>
      </c>
      <c r="C1255" s="90" t="s">
        <v>1185</v>
      </c>
      <c r="D1255" s="90" t="s">
        <v>1186</v>
      </c>
      <c r="E1255" s="90" t="s">
        <v>5117</v>
      </c>
      <c r="F1255" s="90" t="s">
        <v>5118</v>
      </c>
      <c r="G1255" s="90" t="s">
        <v>769</v>
      </c>
      <c r="H1255" s="90" t="s">
        <v>109</v>
      </c>
      <c r="I1255" s="90" t="s">
        <v>12835</v>
      </c>
      <c r="J1255" s="90" t="s">
        <v>12836</v>
      </c>
      <c r="K1255" s="90" t="s">
        <v>12837</v>
      </c>
      <c r="L1255" s="90" t="s">
        <v>73</v>
      </c>
      <c r="M1255" s="90" t="s">
        <v>508</v>
      </c>
      <c r="N1255" s="90" t="s">
        <v>6070</v>
      </c>
      <c r="O1255" s="90" t="s">
        <v>1117</v>
      </c>
      <c r="P1255" s="90" t="s">
        <v>1118</v>
      </c>
      <c r="Q1255" s="90" t="s">
        <v>259</v>
      </c>
      <c r="R1255" s="90" t="s">
        <v>260</v>
      </c>
      <c r="S1255" s="90" t="s">
        <v>12838</v>
      </c>
      <c r="T1255" s="90" t="s">
        <v>119</v>
      </c>
      <c r="U1255" s="15">
        <v>0</v>
      </c>
      <c r="V1255" s="15">
        <v>150000</v>
      </c>
      <c r="W1255" s="15">
        <v>74000</v>
      </c>
      <c r="X1255" s="15">
        <v>5000</v>
      </c>
      <c r="Y1255" s="90" t="s">
        <v>82</v>
      </c>
      <c r="Z1255" s="90" t="s">
        <v>83</v>
      </c>
      <c r="AA1255" s="90" t="s">
        <v>84</v>
      </c>
      <c r="AB1255" s="90" t="s">
        <v>5124</v>
      </c>
      <c r="AC1255" s="90" t="s">
        <v>145</v>
      </c>
      <c r="AD1255" s="90" t="s">
        <v>87</v>
      </c>
      <c r="AE1255" s="90" t="s">
        <v>61</v>
      </c>
      <c r="AF1255" s="90" t="s">
        <v>61</v>
      </c>
      <c r="AG1255" s="90" t="s">
        <v>89</v>
      </c>
      <c r="AH1255" s="90" t="s">
        <v>89</v>
      </c>
      <c r="AI1255" s="90" t="s">
        <v>89</v>
      </c>
      <c r="AJ1255" s="90" t="s">
        <v>89</v>
      </c>
      <c r="AK1255" s="90" t="s">
        <v>89</v>
      </c>
      <c r="AL1255" s="90" t="s">
        <v>89</v>
      </c>
      <c r="AM1255" s="90" t="s">
        <v>89</v>
      </c>
      <c r="AN1255" s="90" t="s">
        <v>89</v>
      </c>
      <c r="AO1255" s="90" t="s">
        <v>89</v>
      </c>
      <c r="AP1255" s="90" t="s">
        <v>89</v>
      </c>
      <c r="AQ1255" s="90" t="s">
        <v>90</v>
      </c>
      <c r="AR1255" s="90" t="s">
        <v>90</v>
      </c>
      <c r="AS1255" s="90" t="s">
        <v>91</v>
      </c>
      <c r="AT1255" s="90" t="s">
        <v>92</v>
      </c>
      <c r="AU1255" s="90" t="s">
        <v>92</v>
      </c>
      <c r="AV1255" s="90" t="s">
        <v>93</v>
      </c>
      <c r="AW1255" s="90" t="s">
        <v>5125</v>
      </c>
      <c r="AX1255" s="90" t="s">
        <v>12839</v>
      </c>
      <c r="AY1255" s="90" t="s">
        <v>5127</v>
      </c>
      <c r="AZ1255" s="90" t="s">
        <v>12839</v>
      </c>
      <c r="BA1255" s="90" t="s">
        <v>97</v>
      </c>
      <c r="BB1255" s="90" t="s">
        <v>12840</v>
      </c>
      <c r="BC1255" s="90" t="s">
        <v>99</v>
      </c>
      <c r="BD1255" s="90" t="s">
        <v>100</v>
      </c>
      <c r="BE1255" s="90" t="s">
        <v>61</v>
      </c>
      <c r="BF1255" s="90" t="s">
        <v>119</v>
      </c>
      <c r="BG1255" s="90" t="s">
        <v>101</v>
      </c>
    </row>
    <row r="1256" s="85" customFormat="1" ht="19" customHeight="1" spans="1:59">
      <c r="A1256" s="90" t="s">
        <v>62</v>
      </c>
      <c r="B1256" s="90" t="s">
        <v>63</v>
      </c>
      <c r="C1256" s="90" t="s">
        <v>64</v>
      </c>
      <c r="D1256" s="90" t="s">
        <v>65</v>
      </c>
      <c r="E1256" s="90" t="s">
        <v>12841</v>
      </c>
      <c r="F1256" s="90" t="s">
        <v>7662</v>
      </c>
      <c r="G1256" s="90" t="s">
        <v>990</v>
      </c>
      <c r="H1256" s="90" t="s">
        <v>109</v>
      </c>
      <c r="I1256" s="90" t="s">
        <v>12842</v>
      </c>
      <c r="J1256" s="90" t="s">
        <v>12843</v>
      </c>
      <c r="K1256" s="90" t="s">
        <v>12844</v>
      </c>
      <c r="L1256" s="90" t="s">
        <v>73</v>
      </c>
      <c r="M1256" s="90" t="s">
        <v>4428</v>
      </c>
      <c r="N1256" s="90" t="s">
        <v>8925</v>
      </c>
      <c r="O1256" s="90" t="s">
        <v>257</v>
      </c>
      <c r="P1256" s="90" t="s">
        <v>258</v>
      </c>
      <c r="Q1256" s="90" t="s">
        <v>259</v>
      </c>
      <c r="R1256" s="90" t="s">
        <v>260</v>
      </c>
      <c r="S1256" s="90" t="s">
        <v>12845</v>
      </c>
      <c r="T1256" s="90" t="s">
        <v>380</v>
      </c>
      <c r="U1256" s="15">
        <v>0</v>
      </c>
      <c r="V1256" s="15">
        <v>12000</v>
      </c>
      <c r="W1256" s="15">
        <v>8000</v>
      </c>
      <c r="X1256" s="15">
        <v>8000</v>
      </c>
      <c r="Y1256" s="90" t="s">
        <v>82</v>
      </c>
      <c r="Z1256" s="90" t="s">
        <v>83</v>
      </c>
      <c r="AA1256" s="90" t="s">
        <v>84</v>
      </c>
      <c r="AB1256" s="90" t="s">
        <v>12846</v>
      </c>
      <c r="AC1256" s="90" t="s">
        <v>121</v>
      </c>
      <c r="AD1256" s="90" t="s">
        <v>87</v>
      </c>
      <c r="AE1256" s="90" t="s">
        <v>61</v>
      </c>
      <c r="AF1256" s="90" t="s">
        <v>61</v>
      </c>
      <c r="AG1256" s="90" t="s">
        <v>89</v>
      </c>
      <c r="AH1256" s="90" t="s">
        <v>89</v>
      </c>
      <c r="AI1256" s="90" t="s">
        <v>88</v>
      </c>
      <c r="AJ1256" s="90" t="s">
        <v>88</v>
      </c>
      <c r="AK1256" s="90" t="s">
        <v>89</v>
      </c>
      <c r="AL1256" s="90" t="s">
        <v>88</v>
      </c>
      <c r="AM1256" s="90" t="s">
        <v>88</v>
      </c>
      <c r="AN1256" s="90" t="s">
        <v>88</v>
      </c>
      <c r="AO1256" s="90" t="s">
        <v>88</v>
      </c>
      <c r="AP1256" s="90" t="s">
        <v>89</v>
      </c>
      <c r="AQ1256" s="90" t="s">
        <v>90</v>
      </c>
      <c r="AR1256" s="90" t="s">
        <v>90</v>
      </c>
      <c r="AS1256" s="90" t="s">
        <v>91</v>
      </c>
      <c r="AT1256" s="90" t="s">
        <v>92</v>
      </c>
      <c r="AU1256" s="90" t="s">
        <v>92</v>
      </c>
      <c r="AV1256" s="90" t="s">
        <v>93</v>
      </c>
      <c r="AW1256" s="90" t="s">
        <v>12847</v>
      </c>
      <c r="AX1256" s="90" t="s">
        <v>12848</v>
      </c>
      <c r="AY1256" s="90" t="s">
        <v>12454</v>
      </c>
      <c r="AZ1256" s="90" t="s">
        <v>12848</v>
      </c>
      <c r="BA1256" s="90" t="s">
        <v>97</v>
      </c>
      <c r="BB1256" s="90" t="s">
        <v>12849</v>
      </c>
      <c r="BC1256" s="90" t="s">
        <v>99</v>
      </c>
      <c r="BD1256" s="90" t="s">
        <v>100</v>
      </c>
      <c r="BE1256" s="90" t="s">
        <v>61</v>
      </c>
      <c r="BF1256" s="90" t="s">
        <v>380</v>
      </c>
      <c r="BG1256" s="90" t="s">
        <v>101</v>
      </c>
    </row>
    <row r="1257" s="85" customFormat="1" ht="19" customHeight="1" spans="1:59">
      <c r="A1257" s="90" t="s">
        <v>516</v>
      </c>
      <c r="B1257" s="90" t="s">
        <v>517</v>
      </c>
      <c r="C1257" s="90" t="s">
        <v>681</v>
      </c>
      <c r="D1257" s="90" t="s">
        <v>682</v>
      </c>
      <c r="E1257" s="90" t="s">
        <v>12850</v>
      </c>
      <c r="F1257" s="90" t="s">
        <v>522</v>
      </c>
      <c r="G1257" s="90" t="s">
        <v>522</v>
      </c>
      <c r="H1257" s="90" t="s">
        <v>109</v>
      </c>
      <c r="I1257" s="90" t="s">
        <v>12851</v>
      </c>
      <c r="J1257" s="90" t="s">
        <v>12852</v>
      </c>
      <c r="K1257" s="90" t="s">
        <v>12853</v>
      </c>
      <c r="L1257" s="90" t="s">
        <v>73</v>
      </c>
      <c r="M1257" s="90" t="s">
        <v>12854</v>
      </c>
      <c r="N1257" s="90" t="s">
        <v>811</v>
      </c>
      <c r="O1257" s="90" t="s">
        <v>138</v>
      </c>
      <c r="P1257" s="90" t="s">
        <v>139</v>
      </c>
      <c r="Q1257" s="90" t="s">
        <v>140</v>
      </c>
      <c r="R1257" s="90" t="s">
        <v>141</v>
      </c>
      <c r="S1257" s="90" t="s">
        <v>12855</v>
      </c>
      <c r="T1257" s="90" t="s">
        <v>119</v>
      </c>
      <c r="U1257" s="15">
        <v>0</v>
      </c>
      <c r="V1257" s="15">
        <v>117560</v>
      </c>
      <c r="W1257" s="15">
        <v>30000</v>
      </c>
      <c r="X1257" s="15">
        <v>15000</v>
      </c>
      <c r="Y1257" s="90" t="s">
        <v>143</v>
      </c>
      <c r="Z1257" s="90" t="s">
        <v>83</v>
      </c>
      <c r="AA1257" s="90" t="s">
        <v>84</v>
      </c>
      <c r="AB1257" s="90" t="s">
        <v>12856</v>
      </c>
      <c r="AC1257" s="90" t="s">
        <v>145</v>
      </c>
      <c r="AD1257" s="90" t="s">
        <v>87</v>
      </c>
      <c r="AE1257" s="90" t="s">
        <v>61</v>
      </c>
      <c r="AF1257" s="90" t="s">
        <v>61</v>
      </c>
      <c r="AG1257" s="90" t="s">
        <v>89</v>
      </c>
      <c r="AH1257" s="90" t="s">
        <v>89</v>
      </c>
      <c r="AI1257" s="90" t="s">
        <v>89</v>
      </c>
      <c r="AJ1257" s="90" t="s">
        <v>89</v>
      </c>
      <c r="AK1257" s="90" t="s">
        <v>89</v>
      </c>
      <c r="AL1257" s="90" t="s">
        <v>89</v>
      </c>
      <c r="AM1257" s="90" t="s">
        <v>89</v>
      </c>
      <c r="AN1257" s="90" t="s">
        <v>89</v>
      </c>
      <c r="AO1257" s="90" t="s">
        <v>89</v>
      </c>
      <c r="AP1257" s="90" t="s">
        <v>89</v>
      </c>
      <c r="AQ1257" s="90" t="s">
        <v>90</v>
      </c>
      <c r="AR1257" s="90" t="s">
        <v>90</v>
      </c>
      <c r="AS1257" s="90" t="s">
        <v>91</v>
      </c>
      <c r="AT1257" s="90" t="s">
        <v>92</v>
      </c>
      <c r="AU1257" s="90" t="s">
        <v>92</v>
      </c>
      <c r="AV1257" s="90" t="s">
        <v>93</v>
      </c>
      <c r="AW1257" s="90" t="s">
        <v>12857</v>
      </c>
      <c r="AX1257" s="90" t="s">
        <v>12858</v>
      </c>
      <c r="AY1257" s="90" t="s">
        <v>12859</v>
      </c>
      <c r="AZ1257" s="90" t="s">
        <v>12858</v>
      </c>
      <c r="BA1257" s="90" t="s">
        <v>97</v>
      </c>
      <c r="BB1257" s="90" t="s">
        <v>12860</v>
      </c>
      <c r="BC1257" s="90" t="s">
        <v>99</v>
      </c>
      <c r="BD1257" s="90" t="s">
        <v>150</v>
      </c>
      <c r="BE1257" s="90" t="s">
        <v>61</v>
      </c>
      <c r="BF1257" s="90" t="s">
        <v>119</v>
      </c>
      <c r="BG1257" s="90" t="s">
        <v>101</v>
      </c>
    </row>
    <row r="1258" s="85" customFormat="1" ht="19" customHeight="1" spans="1:59">
      <c r="A1258" s="90" t="s">
        <v>441</v>
      </c>
      <c r="B1258" s="90" t="s">
        <v>442</v>
      </c>
      <c r="C1258" s="90" t="s">
        <v>443</v>
      </c>
      <c r="D1258" s="90" t="s">
        <v>444</v>
      </c>
      <c r="E1258" s="90" t="s">
        <v>3388</v>
      </c>
      <c r="F1258" s="90" t="s">
        <v>3389</v>
      </c>
      <c r="G1258" s="90" t="s">
        <v>3276</v>
      </c>
      <c r="H1258" s="90" t="s">
        <v>232</v>
      </c>
      <c r="I1258" s="90" t="s">
        <v>12861</v>
      </c>
      <c r="J1258" s="90" t="s">
        <v>12862</v>
      </c>
      <c r="K1258" s="90" t="s">
        <v>12863</v>
      </c>
      <c r="L1258" s="90" t="s">
        <v>73</v>
      </c>
      <c r="M1258" s="90" t="s">
        <v>4207</v>
      </c>
      <c r="N1258" s="90" t="s">
        <v>1847</v>
      </c>
      <c r="O1258" s="90" t="s">
        <v>238</v>
      </c>
      <c r="P1258" s="90" t="s">
        <v>239</v>
      </c>
      <c r="Q1258" s="90" t="s">
        <v>2192</v>
      </c>
      <c r="R1258" s="90" t="s">
        <v>2193</v>
      </c>
      <c r="S1258" s="90" t="s">
        <v>12864</v>
      </c>
      <c r="T1258" s="90" t="s">
        <v>380</v>
      </c>
      <c r="U1258" s="15">
        <v>0</v>
      </c>
      <c r="V1258" s="15">
        <v>200000</v>
      </c>
      <c r="W1258" s="15">
        <v>100000</v>
      </c>
      <c r="X1258" s="15">
        <v>39000</v>
      </c>
      <c r="Y1258" s="90" t="s">
        <v>143</v>
      </c>
      <c r="Z1258" s="90" t="s">
        <v>83</v>
      </c>
      <c r="AA1258" s="90" t="s">
        <v>84</v>
      </c>
      <c r="AB1258" s="90" t="s">
        <v>3394</v>
      </c>
      <c r="AC1258" s="90" t="s">
        <v>359</v>
      </c>
      <c r="AD1258" s="90" t="s">
        <v>87</v>
      </c>
      <c r="AE1258" s="90" t="s">
        <v>61</v>
      </c>
      <c r="AF1258" s="90" t="s">
        <v>61</v>
      </c>
      <c r="AG1258" s="90" t="s">
        <v>89</v>
      </c>
      <c r="AH1258" s="90" t="s">
        <v>89</v>
      </c>
      <c r="AI1258" s="90" t="s">
        <v>89</v>
      </c>
      <c r="AJ1258" s="90" t="s">
        <v>89</v>
      </c>
      <c r="AK1258" s="90" t="s">
        <v>89</v>
      </c>
      <c r="AL1258" s="90" t="s">
        <v>89</v>
      </c>
      <c r="AM1258" s="90" t="s">
        <v>89</v>
      </c>
      <c r="AN1258" s="90" t="s">
        <v>89</v>
      </c>
      <c r="AO1258" s="90" t="s">
        <v>89</v>
      </c>
      <c r="AP1258" s="90" t="s">
        <v>89</v>
      </c>
      <c r="AQ1258" s="90" t="s">
        <v>90</v>
      </c>
      <c r="AR1258" s="90" t="s">
        <v>90</v>
      </c>
      <c r="AS1258" s="90" t="s">
        <v>91</v>
      </c>
      <c r="AT1258" s="90" t="s">
        <v>92</v>
      </c>
      <c r="AU1258" s="90" t="s">
        <v>92</v>
      </c>
      <c r="AV1258" s="90" t="s">
        <v>93</v>
      </c>
      <c r="AW1258" s="90" t="s">
        <v>3395</v>
      </c>
      <c r="AX1258" s="90" t="s">
        <v>12865</v>
      </c>
      <c r="AY1258" s="90" t="s">
        <v>2579</v>
      </c>
      <c r="AZ1258" s="90" t="s">
        <v>12865</v>
      </c>
      <c r="BA1258" s="90" t="s">
        <v>97</v>
      </c>
      <c r="BB1258" s="90" t="s">
        <v>12866</v>
      </c>
      <c r="BC1258" s="90" t="s">
        <v>99</v>
      </c>
      <c r="BD1258" s="90" t="s">
        <v>150</v>
      </c>
      <c r="BE1258" s="90" t="s">
        <v>61</v>
      </c>
      <c r="BF1258" s="90" t="s">
        <v>380</v>
      </c>
      <c r="BG1258" s="90" t="s">
        <v>101</v>
      </c>
    </row>
    <row r="1259" s="85" customFormat="1" ht="19" customHeight="1" spans="1:59">
      <c r="A1259" s="90" t="s">
        <v>302</v>
      </c>
      <c r="B1259" s="90" t="s">
        <v>303</v>
      </c>
      <c r="C1259" s="90" t="s">
        <v>1096</v>
      </c>
      <c r="D1259" s="90" t="s">
        <v>1097</v>
      </c>
      <c r="E1259" s="90" t="s">
        <v>1098</v>
      </c>
      <c r="F1259" s="90" t="s">
        <v>12867</v>
      </c>
      <c r="G1259" s="90" t="s">
        <v>8665</v>
      </c>
      <c r="H1259" s="90" t="s">
        <v>1130</v>
      </c>
      <c r="I1259" s="90" t="s">
        <v>12868</v>
      </c>
      <c r="J1259" s="90" t="s">
        <v>12869</v>
      </c>
      <c r="K1259" s="90" t="s">
        <v>12870</v>
      </c>
      <c r="L1259" s="90" t="s">
        <v>73</v>
      </c>
      <c r="M1259" s="90" t="s">
        <v>508</v>
      </c>
      <c r="N1259" s="90" t="s">
        <v>5339</v>
      </c>
      <c r="O1259" s="90" t="s">
        <v>610</v>
      </c>
      <c r="P1259" s="90" t="s">
        <v>611</v>
      </c>
      <c r="Q1259" s="90" t="s">
        <v>612</v>
      </c>
      <c r="R1259" s="90" t="s">
        <v>613</v>
      </c>
      <c r="S1259" s="90" t="s">
        <v>12871</v>
      </c>
      <c r="T1259" s="90" t="s">
        <v>119</v>
      </c>
      <c r="U1259" s="15">
        <v>0</v>
      </c>
      <c r="V1259" s="15">
        <v>3000</v>
      </c>
      <c r="W1259" s="15">
        <v>2400</v>
      </c>
      <c r="X1259" s="15">
        <v>2400</v>
      </c>
      <c r="Y1259" s="90" t="s">
        <v>82</v>
      </c>
      <c r="Z1259" s="90" t="s">
        <v>83</v>
      </c>
      <c r="AA1259" s="90" t="s">
        <v>84</v>
      </c>
      <c r="AB1259" s="90" t="s">
        <v>1103</v>
      </c>
      <c r="AC1259" s="90" t="s">
        <v>211</v>
      </c>
      <c r="AD1259" s="90" t="s">
        <v>87</v>
      </c>
      <c r="AE1259" s="90" t="s">
        <v>61</v>
      </c>
      <c r="AF1259" s="90" t="s">
        <v>61</v>
      </c>
      <c r="AG1259" s="90" t="s">
        <v>89</v>
      </c>
      <c r="AH1259" s="90" t="s">
        <v>89</v>
      </c>
      <c r="AI1259" s="90" t="s">
        <v>89</v>
      </c>
      <c r="AJ1259" s="90" t="s">
        <v>89</v>
      </c>
      <c r="AK1259" s="90" t="s">
        <v>89</v>
      </c>
      <c r="AL1259" s="90" t="s">
        <v>89</v>
      </c>
      <c r="AM1259" s="90" t="s">
        <v>89</v>
      </c>
      <c r="AN1259" s="90" t="s">
        <v>89</v>
      </c>
      <c r="AO1259" s="90" t="s">
        <v>89</v>
      </c>
      <c r="AP1259" s="90" t="s">
        <v>89</v>
      </c>
      <c r="AQ1259" s="90" t="s">
        <v>90</v>
      </c>
      <c r="AR1259" s="90" t="s">
        <v>90</v>
      </c>
      <c r="AS1259" s="90" t="s">
        <v>91</v>
      </c>
      <c r="AT1259" s="90" t="s">
        <v>92</v>
      </c>
      <c r="AU1259" s="90" t="s">
        <v>92</v>
      </c>
      <c r="AV1259" s="90" t="s">
        <v>93</v>
      </c>
      <c r="AW1259" s="90" t="s">
        <v>1104</v>
      </c>
      <c r="AX1259" s="90" t="s">
        <v>12872</v>
      </c>
      <c r="AY1259" s="90" t="s">
        <v>1106</v>
      </c>
      <c r="AZ1259" s="90" t="s">
        <v>12872</v>
      </c>
      <c r="BA1259" s="90" t="s">
        <v>97</v>
      </c>
      <c r="BB1259" s="90" t="s">
        <v>12873</v>
      </c>
      <c r="BC1259" s="90" t="s">
        <v>99</v>
      </c>
      <c r="BD1259" s="90" t="s">
        <v>100</v>
      </c>
      <c r="BE1259" s="90" t="s">
        <v>61</v>
      </c>
      <c r="BF1259" s="90" t="s">
        <v>119</v>
      </c>
      <c r="BG1259" s="90" t="s">
        <v>101</v>
      </c>
    </row>
    <row r="1260" s="85" customFormat="1" ht="19" customHeight="1" spans="1:59">
      <c r="A1260" s="90" t="s">
        <v>387</v>
      </c>
      <c r="B1260" s="90" t="s">
        <v>388</v>
      </c>
      <c r="C1260" s="90" t="s">
        <v>3288</v>
      </c>
      <c r="D1260" s="90" t="s">
        <v>3289</v>
      </c>
      <c r="E1260" s="90" t="s">
        <v>3300</v>
      </c>
      <c r="F1260" s="90" t="s">
        <v>4286</v>
      </c>
      <c r="G1260" s="90" t="s">
        <v>4287</v>
      </c>
      <c r="H1260" s="90" t="s">
        <v>1299</v>
      </c>
      <c r="I1260" s="90" t="s">
        <v>12874</v>
      </c>
      <c r="J1260" s="90" t="s">
        <v>12875</v>
      </c>
      <c r="K1260" s="90" t="s">
        <v>12876</v>
      </c>
      <c r="L1260" s="90" t="s">
        <v>73</v>
      </c>
      <c r="M1260" s="90" t="s">
        <v>2140</v>
      </c>
      <c r="N1260" s="90" t="s">
        <v>823</v>
      </c>
      <c r="O1260" s="90" t="s">
        <v>1726</v>
      </c>
      <c r="P1260" s="90" t="s">
        <v>1727</v>
      </c>
      <c r="Q1260" s="90" t="s">
        <v>1306</v>
      </c>
      <c r="R1260" s="90" t="s">
        <v>1307</v>
      </c>
      <c r="S1260" s="90" t="s">
        <v>12877</v>
      </c>
      <c r="T1260" s="90" t="s">
        <v>262</v>
      </c>
      <c r="U1260" s="15">
        <v>0</v>
      </c>
      <c r="V1260" s="15">
        <v>69650</v>
      </c>
      <c r="W1260" s="15">
        <v>55000</v>
      </c>
      <c r="X1260" s="15">
        <v>5000</v>
      </c>
      <c r="Y1260" s="90" t="s">
        <v>143</v>
      </c>
      <c r="Z1260" s="90" t="s">
        <v>83</v>
      </c>
      <c r="AA1260" s="90" t="s">
        <v>84</v>
      </c>
      <c r="AB1260" s="90" t="s">
        <v>3308</v>
      </c>
      <c r="AC1260" s="90" t="s">
        <v>145</v>
      </c>
      <c r="AD1260" s="90" t="s">
        <v>87</v>
      </c>
      <c r="AE1260" s="90" t="s">
        <v>61</v>
      </c>
      <c r="AF1260" s="90" t="s">
        <v>61</v>
      </c>
      <c r="AG1260" s="90" t="s">
        <v>89</v>
      </c>
      <c r="AH1260" s="90" t="s">
        <v>89</v>
      </c>
      <c r="AI1260" s="90" t="s">
        <v>89</v>
      </c>
      <c r="AJ1260" s="90" t="s">
        <v>89</v>
      </c>
      <c r="AK1260" s="90" t="s">
        <v>89</v>
      </c>
      <c r="AL1260" s="90" t="s">
        <v>89</v>
      </c>
      <c r="AM1260" s="90" t="s">
        <v>89</v>
      </c>
      <c r="AN1260" s="90" t="s">
        <v>89</v>
      </c>
      <c r="AO1260" s="90" t="s">
        <v>89</v>
      </c>
      <c r="AP1260" s="90" t="s">
        <v>89</v>
      </c>
      <c r="AQ1260" s="90" t="s">
        <v>90</v>
      </c>
      <c r="AR1260" s="90" t="s">
        <v>90</v>
      </c>
      <c r="AS1260" s="90" t="s">
        <v>91</v>
      </c>
      <c r="AT1260" s="90" t="s">
        <v>92</v>
      </c>
      <c r="AU1260" s="90" t="s">
        <v>92</v>
      </c>
      <c r="AV1260" s="90" t="s">
        <v>93</v>
      </c>
      <c r="AW1260" s="90" t="s">
        <v>3309</v>
      </c>
      <c r="AX1260" s="90" t="s">
        <v>12878</v>
      </c>
      <c r="AY1260" s="90" t="s">
        <v>3311</v>
      </c>
      <c r="AZ1260" s="90" t="s">
        <v>12878</v>
      </c>
      <c r="BA1260" s="90" t="s">
        <v>215</v>
      </c>
      <c r="BB1260" s="90" t="s">
        <v>12879</v>
      </c>
      <c r="BC1260" s="90" t="s">
        <v>99</v>
      </c>
      <c r="BD1260" s="90" t="s">
        <v>150</v>
      </c>
      <c r="BE1260" s="90" t="s">
        <v>61</v>
      </c>
      <c r="BF1260" s="90" t="s">
        <v>262</v>
      </c>
      <c r="BG1260" s="90" t="s">
        <v>101</v>
      </c>
    </row>
    <row r="1261" s="85" customFormat="1" ht="19" customHeight="1" spans="1:59">
      <c r="A1261" s="90" t="s">
        <v>302</v>
      </c>
      <c r="B1261" s="90" t="s">
        <v>303</v>
      </c>
      <c r="C1261" s="90" t="s">
        <v>1968</v>
      </c>
      <c r="D1261" s="90" t="s">
        <v>1969</v>
      </c>
      <c r="E1261" s="90" t="s">
        <v>7093</v>
      </c>
      <c r="F1261" s="90" t="s">
        <v>12880</v>
      </c>
      <c r="G1261" s="90" t="s">
        <v>1903</v>
      </c>
      <c r="H1261" s="90" t="s">
        <v>539</v>
      </c>
      <c r="I1261" s="90" t="s">
        <v>12881</v>
      </c>
      <c r="J1261" s="90" t="s">
        <v>12882</v>
      </c>
      <c r="K1261" s="90" t="s">
        <v>12883</v>
      </c>
      <c r="L1261" s="90" t="s">
        <v>73</v>
      </c>
      <c r="M1261" s="90" t="s">
        <v>12884</v>
      </c>
      <c r="N1261" s="90" t="s">
        <v>8448</v>
      </c>
      <c r="O1261" s="90" t="s">
        <v>238</v>
      </c>
      <c r="P1261" s="90" t="s">
        <v>239</v>
      </c>
      <c r="Q1261" s="90" t="s">
        <v>2192</v>
      </c>
      <c r="R1261" s="90" t="s">
        <v>2193</v>
      </c>
      <c r="S1261" s="90" t="s">
        <v>12885</v>
      </c>
      <c r="T1261" s="90" t="s">
        <v>119</v>
      </c>
      <c r="U1261" s="15">
        <v>0</v>
      </c>
      <c r="V1261" s="15">
        <v>185732</v>
      </c>
      <c r="W1261" s="15">
        <v>120000</v>
      </c>
      <c r="X1261" s="15">
        <v>16000</v>
      </c>
      <c r="Y1261" s="90" t="s">
        <v>143</v>
      </c>
      <c r="Z1261" s="90" t="s">
        <v>83</v>
      </c>
      <c r="AA1261" s="90" t="s">
        <v>84</v>
      </c>
      <c r="AB1261" s="90" t="s">
        <v>7100</v>
      </c>
      <c r="AC1261" s="90" t="s">
        <v>359</v>
      </c>
      <c r="AD1261" s="90" t="s">
        <v>87</v>
      </c>
      <c r="AE1261" s="90" t="s">
        <v>61</v>
      </c>
      <c r="AF1261" s="90" t="s">
        <v>61</v>
      </c>
      <c r="AG1261" s="90" t="s">
        <v>89</v>
      </c>
      <c r="AH1261" s="90" t="s">
        <v>89</v>
      </c>
      <c r="AI1261" s="90" t="s">
        <v>89</v>
      </c>
      <c r="AJ1261" s="90" t="s">
        <v>89</v>
      </c>
      <c r="AK1261" s="90" t="s">
        <v>89</v>
      </c>
      <c r="AL1261" s="90" t="s">
        <v>89</v>
      </c>
      <c r="AM1261" s="90" t="s">
        <v>89</v>
      </c>
      <c r="AN1261" s="90" t="s">
        <v>89</v>
      </c>
      <c r="AO1261" s="90" t="s">
        <v>89</v>
      </c>
      <c r="AP1261" s="90" t="s">
        <v>89</v>
      </c>
      <c r="AQ1261" s="90" t="s">
        <v>90</v>
      </c>
      <c r="AR1261" s="90" t="s">
        <v>90</v>
      </c>
      <c r="AS1261" s="90" t="s">
        <v>91</v>
      </c>
      <c r="AT1261" s="90" t="s">
        <v>92</v>
      </c>
      <c r="AU1261" s="90" t="s">
        <v>92</v>
      </c>
      <c r="AV1261" s="90" t="s">
        <v>93</v>
      </c>
      <c r="AW1261" s="90" t="s">
        <v>7101</v>
      </c>
      <c r="AX1261" s="90" t="s">
        <v>12886</v>
      </c>
      <c r="AY1261" s="90" t="s">
        <v>7103</v>
      </c>
      <c r="AZ1261" s="90" t="s">
        <v>12886</v>
      </c>
      <c r="BA1261" s="90" t="s">
        <v>215</v>
      </c>
      <c r="BB1261" s="90" t="s">
        <v>12887</v>
      </c>
      <c r="BC1261" s="90" t="s">
        <v>99</v>
      </c>
      <c r="BD1261" s="90" t="s">
        <v>150</v>
      </c>
      <c r="BE1261" s="90" t="s">
        <v>61</v>
      </c>
      <c r="BF1261" s="90" t="s">
        <v>119</v>
      </c>
      <c r="BG1261" s="90" t="s">
        <v>101</v>
      </c>
    </row>
    <row r="1262" s="85" customFormat="1" ht="19" customHeight="1" spans="1:59">
      <c r="A1262" s="90" t="s">
        <v>419</v>
      </c>
      <c r="B1262" s="90" t="s">
        <v>420</v>
      </c>
      <c r="C1262" s="90" t="s">
        <v>4269</v>
      </c>
      <c r="D1262" s="90" t="s">
        <v>4270</v>
      </c>
      <c r="E1262" s="90" t="s">
        <v>9157</v>
      </c>
      <c r="F1262" s="90" t="s">
        <v>4272</v>
      </c>
      <c r="G1262" s="90" t="s">
        <v>538</v>
      </c>
      <c r="H1262" s="90" t="s">
        <v>539</v>
      </c>
      <c r="I1262" s="90" t="s">
        <v>12888</v>
      </c>
      <c r="J1262" s="90" t="s">
        <v>12889</v>
      </c>
      <c r="K1262" s="90" t="s">
        <v>12890</v>
      </c>
      <c r="L1262" s="90" t="s">
        <v>73</v>
      </c>
      <c r="M1262" s="90" t="s">
        <v>6912</v>
      </c>
      <c r="N1262" s="90" t="s">
        <v>75</v>
      </c>
      <c r="O1262" s="90" t="s">
        <v>238</v>
      </c>
      <c r="P1262" s="90" t="s">
        <v>239</v>
      </c>
      <c r="Q1262" s="90" t="s">
        <v>240</v>
      </c>
      <c r="R1262" s="90" t="s">
        <v>241</v>
      </c>
      <c r="S1262" s="90" t="s">
        <v>12891</v>
      </c>
      <c r="T1262" s="90" t="s">
        <v>119</v>
      </c>
      <c r="U1262" s="15">
        <v>0</v>
      </c>
      <c r="V1262" s="15">
        <v>117400</v>
      </c>
      <c r="W1262" s="15">
        <v>51000</v>
      </c>
      <c r="X1262" s="15">
        <v>1500</v>
      </c>
      <c r="Y1262" s="90" t="s">
        <v>143</v>
      </c>
      <c r="Z1262" s="90" t="s">
        <v>83</v>
      </c>
      <c r="AA1262" s="90" t="s">
        <v>84</v>
      </c>
      <c r="AB1262" s="90" t="s">
        <v>9164</v>
      </c>
      <c r="AC1262" s="90" t="s">
        <v>359</v>
      </c>
      <c r="AD1262" s="90" t="s">
        <v>87</v>
      </c>
      <c r="AE1262" s="90" t="s">
        <v>61</v>
      </c>
      <c r="AF1262" s="90" t="s">
        <v>61</v>
      </c>
      <c r="AG1262" s="90" t="s">
        <v>89</v>
      </c>
      <c r="AH1262" s="90" t="s">
        <v>89</v>
      </c>
      <c r="AI1262" s="90" t="s">
        <v>89</v>
      </c>
      <c r="AJ1262" s="90" t="s">
        <v>89</v>
      </c>
      <c r="AK1262" s="90" t="s">
        <v>89</v>
      </c>
      <c r="AL1262" s="90" t="s">
        <v>89</v>
      </c>
      <c r="AM1262" s="90" t="s">
        <v>89</v>
      </c>
      <c r="AN1262" s="90" t="s">
        <v>89</v>
      </c>
      <c r="AO1262" s="90" t="s">
        <v>89</v>
      </c>
      <c r="AP1262" s="90" t="s">
        <v>89</v>
      </c>
      <c r="AQ1262" s="90" t="s">
        <v>90</v>
      </c>
      <c r="AR1262" s="90" t="s">
        <v>90</v>
      </c>
      <c r="AS1262" s="90" t="s">
        <v>91</v>
      </c>
      <c r="AT1262" s="90" t="s">
        <v>92</v>
      </c>
      <c r="AU1262" s="90" t="s">
        <v>92</v>
      </c>
      <c r="AV1262" s="90" t="s">
        <v>93</v>
      </c>
      <c r="AW1262" s="90" t="s">
        <v>9165</v>
      </c>
      <c r="AX1262" s="90" t="s">
        <v>12892</v>
      </c>
      <c r="AY1262" s="90" t="s">
        <v>9167</v>
      </c>
      <c r="AZ1262" s="90" t="s">
        <v>12892</v>
      </c>
      <c r="BA1262" s="90" t="s">
        <v>215</v>
      </c>
      <c r="BB1262" s="90" t="s">
        <v>12893</v>
      </c>
      <c r="BC1262" s="90" t="s">
        <v>99</v>
      </c>
      <c r="BD1262" s="90" t="s">
        <v>150</v>
      </c>
      <c r="BE1262" s="90" t="s">
        <v>61</v>
      </c>
      <c r="BF1262" s="90" t="s">
        <v>119</v>
      </c>
      <c r="BG1262" s="90" t="s">
        <v>101</v>
      </c>
    </row>
    <row r="1263" s="85" customFormat="1" ht="19" customHeight="1" spans="1:59">
      <c r="A1263" s="90" t="s">
        <v>694</v>
      </c>
      <c r="B1263" s="90" t="s">
        <v>695</v>
      </c>
      <c r="C1263" s="90" t="s">
        <v>958</v>
      </c>
      <c r="D1263" s="90" t="s">
        <v>959</v>
      </c>
      <c r="E1263" s="90" t="s">
        <v>12493</v>
      </c>
      <c r="F1263" s="90" t="s">
        <v>5927</v>
      </c>
      <c r="G1263" s="90" t="s">
        <v>769</v>
      </c>
      <c r="H1263" s="90" t="s">
        <v>109</v>
      </c>
      <c r="I1263" s="90" t="s">
        <v>12894</v>
      </c>
      <c r="J1263" s="90" t="s">
        <v>12895</v>
      </c>
      <c r="K1263" s="90" t="s">
        <v>12896</v>
      </c>
      <c r="L1263" s="90" t="s">
        <v>73</v>
      </c>
      <c r="M1263" s="90" t="s">
        <v>74</v>
      </c>
      <c r="N1263" s="90" t="s">
        <v>5644</v>
      </c>
      <c r="O1263" s="90" t="s">
        <v>115</v>
      </c>
      <c r="P1263" s="90" t="s">
        <v>116</v>
      </c>
      <c r="Q1263" s="90" t="s">
        <v>117</v>
      </c>
      <c r="R1263" s="90" t="s">
        <v>116</v>
      </c>
      <c r="S1263" s="90" t="s">
        <v>12897</v>
      </c>
      <c r="T1263" s="90" t="s">
        <v>380</v>
      </c>
      <c r="U1263" s="15">
        <v>0</v>
      </c>
      <c r="V1263" s="15">
        <v>36000</v>
      </c>
      <c r="W1263" s="15">
        <v>22000</v>
      </c>
      <c r="X1263" s="15">
        <v>10000</v>
      </c>
      <c r="Y1263" s="90" t="s">
        <v>82</v>
      </c>
      <c r="Z1263" s="90" t="s">
        <v>83</v>
      </c>
      <c r="AA1263" s="90" t="s">
        <v>84</v>
      </c>
      <c r="AB1263" s="90" t="s">
        <v>12898</v>
      </c>
      <c r="AC1263" s="90" t="s">
        <v>121</v>
      </c>
      <c r="AD1263" s="90" t="s">
        <v>87</v>
      </c>
      <c r="AE1263" s="90" t="s">
        <v>61</v>
      </c>
      <c r="AF1263" s="90" t="s">
        <v>61</v>
      </c>
      <c r="AG1263" s="90" t="s">
        <v>89</v>
      </c>
      <c r="AH1263" s="90" t="s">
        <v>89</v>
      </c>
      <c r="AI1263" s="90" t="s">
        <v>89</v>
      </c>
      <c r="AJ1263" s="90" t="s">
        <v>88</v>
      </c>
      <c r="AK1263" s="90" t="s">
        <v>89</v>
      </c>
      <c r="AL1263" s="90" t="s">
        <v>89</v>
      </c>
      <c r="AM1263" s="90" t="s">
        <v>89</v>
      </c>
      <c r="AN1263" s="90" t="s">
        <v>89</v>
      </c>
      <c r="AO1263" s="90" t="s">
        <v>89</v>
      </c>
      <c r="AP1263" s="90" t="s">
        <v>89</v>
      </c>
      <c r="AQ1263" s="90" t="s">
        <v>90</v>
      </c>
      <c r="AR1263" s="90" t="s">
        <v>90</v>
      </c>
      <c r="AS1263" s="90" t="s">
        <v>91</v>
      </c>
      <c r="AT1263" s="90" t="s">
        <v>92</v>
      </c>
      <c r="AU1263" s="90" t="s">
        <v>92</v>
      </c>
      <c r="AV1263" s="90" t="s">
        <v>93</v>
      </c>
      <c r="AW1263" s="90" t="s">
        <v>12501</v>
      </c>
      <c r="AX1263" s="90" t="s">
        <v>12899</v>
      </c>
      <c r="AY1263" s="90" t="s">
        <v>12503</v>
      </c>
      <c r="AZ1263" s="90" t="s">
        <v>12899</v>
      </c>
      <c r="BA1263" s="90" t="s">
        <v>97</v>
      </c>
      <c r="BB1263" s="90" t="s">
        <v>12900</v>
      </c>
      <c r="BC1263" s="90" t="s">
        <v>99</v>
      </c>
      <c r="BD1263" s="90" t="s">
        <v>100</v>
      </c>
      <c r="BE1263" s="90" t="s">
        <v>61</v>
      </c>
      <c r="BF1263" s="90" t="s">
        <v>380</v>
      </c>
      <c r="BG1263" s="90" t="s">
        <v>101</v>
      </c>
    </row>
    <row r="1264" s="85" customFormat="1" ht="19" customHeight="1" spans="1:59">
      <c r="A1264" s="90" t="s">
        <v>646</v>
      </c>
      <c r="B1264" s="90" t="s">
        <v>647</v>
      </c>
      <c r="C1264" s="90" t="s">
        <v>4356</v>
      </c>
      <c r="D1264" s="90" t="s">
        <v>4357</v>
      </c>
      <c r="E1264" s="90" t="s">
        <v>4358</v>
      </c>
      <c r="F1264" s="90" t="s">
        <v>4359</v>
      </c>
      <c r="G1264" s="90" t="s">
        <v>2732</v>
      </c>
      <c r="H1264" s="90" t="s">
        <v>539</v>
      </c>
      <c r="I1264" s="90" t="s">
        <v>12901</v>
      </c>
      <c r="J1264" s="90" t="s">
        <v>12902</v>
      </c>
      <c r="K1264" s="90" t="s">
        <v>12903</v>
      </c>
      <c r="L1264" s="90" t="s">
        <v>73</v>
      </c>
      <c r="M1264" s="90" t="s">
        <v>12904</v>
      </c>
      <c r="N1264" s="90" t="s">
        <v>12905</v>
      </c>
      <c r="O1264" s="90" t="s">
        <v>238</v>
      </c>
      <c r="P1264" s="90" t="s">
        <v>239</v>
      </c>
      <c r="Q1264" s="90" t="s">
        <v>2681</v>
      </c>
      <c r="R1264" s="90" t="s">
        <v>399</v>
      </c>
      <c r="S1264" s="90" t="s">
        <v>12906</v>
      </c>
      <c r="T1264" s="90" t="s">
        <v>119</v>
      </c>
      <c r="U1264" s="15">
        <v>0</v>
      </c>
      <c r="V1264" s="15">
        <v>50000</v>
      </c>
      <c r="W1264" s="15">
        <v>31000</v>
      </c>
      <c r="X1264" s="15">
        <v>5000</v>
      </c>
      <c r="Y1264" s="90" t="s">
        <v>143</v>
      </c>
      <c r="Z1264" s="90" t="s">
        <v>83</v>
      </c>
      <c r="AA1264" s="90" t="s">
        <v>84</v>
      </c>
      <c r="AB1264" s="90" t="s">
        <v>4365</v>
      </c>
      <c r="AC1264" s="90" t="s">
        <v>191</v>
      </c>
      <c r="AD1264" s="90" t="s">
        <v>87</v>
      </c>
      <c r="AE1264" s="90" t="s">
        <v>61</v>
      </c>
      <c r="AF1264" s="90" t="s">
        <v>61</v>
      </c>
      <c r="AG1264" s="90" t="s">
        <v>89</v>
      </c>
      <c r="AH1264" s="90" t="s">
        <v>89</v>
      </c>
      <c r="AI1264" s="90" t="s">
        <v>89</v>
      </c>
      <c r="AJ1264" s="90" t="s">
        <v>89</v>
      </c>
      <c r="AK1264" s="90" t="s">
        <v>89</v>
      </c>
      <c r="AL1264" s="90" t="s">
        <v>89</v>
      </c>
      <c r="AM1264" s="90" t="s">
        <v>89</v>
      </c>
      <c r="AN1264" s="90" t="s">
        <v>89</v>
      </c>
      <c r="AO1264" s="90" t="s">
        <v>88</v>
      </c>
      <c r="AP1264" s="90" t="s">
        <v>89</v>
      </c>
      <c r="AQ1264" s="90" t="s">
        <v>90</v>
      </c>
      <c r="AR1264" s="90" t="s">
        <v>90</v>
      </c>
      <c r="AS1264" s="90" t="s">
        <v>91</v>
      </c>
      <c r="AT1264" s="90" t="s">
        <v>92</v>
      </c>
      <c r="AU1264" s="90" t="s">
        <v>92</v>
      </c>
      <c r="AV1264" s="90" t="s">
        <v>93</v>
      </c>
      <c r="AW1264" s="90" t="s">
        <v>4366</v>
      </c>
      <c r="AX1264" s="90" t="s">
        <v>12907</v>
      </c>
      <c r="AY1264" s="90" t="s">
        <v>4368</v>
      </c>
      <c r="AZ1264" s="90" t="s">
        <v>12907</v>
      </c>
      <c r="BA1264" s="90" t="s">
        <v>215</v>
      </c>
      <c r="BB1264" s="90" t="s">
        <v>12908</v>
      </c>
      <c r="BC1264" s="90" t="s">
        <v>99</v>
      </c>
      <c r="BD1264" s="90" t="s">
        <v>150</v>
      </c>
      <c r="BE1264" s="90" t="s">
        <v>61</v>
      </c>
      <c r="BF1264" s="90" t="s">
        <v>119</v>
      </c>
      <c r="BG1264" s="90" t="s">
        <v>101</v>
      </c>
    </row>
    <row r="1265" s="85" customFormat="1" ht="19" customHeight="1" spans="1:59">
      <c r="A1265" s="90" t="s">
        <v>102</v>
      </c>
      <c r="B1265" s="90" t="s">
        <v>103</v>
      </c>
      <c r="C1265" s="90" t="s">
        <v>1790</v>
      </c>
      <c r="D1265" s="90" t="s">
        <v>1791</v>
      </c>
      <c r="E1265" s="90" t="s">
        <v>9368</v>
      </c>
      <c r="F1265" s="90" t="s">
        <v>9369</v>
      </c>
      <c r="G1265" s="90" t="s">
        <v>4580</v>
      </c>
      <c r="H1265" s="90" t="s">
        <v>109</v>
      </c>
      <c r="I1265" s="90" t="s">
        <v>12909</v>
      </c>
      <c r="J1265" s="90" t="s">
        <v>12910</v>
      </c>
      <c r="K1265" s="90" t="s">
        <v>12911</v>
      </c>
      <c r="L1265" s="90" t="s">
        <v>73</v>
      </c>
      <c r="M1265" s="90" t="s">
        <v>6280</v>
      </c>
      <c r="N1265" s="90" t="s">
        <v>2234</v>
      </c>
      <c r="O1265" s="90" t="s">
        <v>1848</v>
      </c>
      <c r="P1265" s="90" t="s">
        <v>1849</v>
      </c>
      <c r="Q1265" s="90" t="s">
        <v>1850</v>
      </c>
      <c r="R1265" s="90" t="s">
        <v>1849</v>
      </c>
      <c r="S1265" s="90" t="s">
        <v>12912</v>
      </c>
      <c r="T1265" s="90" t="s">
        <v>119</v>
      </c>
      <c r="U1265" s="15">
        <v>0</v>
      </c>
      <c r="V1265" s="15">
        <v>45000</v>
      </c>
      <c r="W1265" s="15">
        <v>30000</v>
      </c>
      <c r="X1265" s="15">
        <v>8000</v>
      </c>
      <c r="Y1265" s="90" t="s">
        <v>143</v>
      </c>
      <c r="Z1265" s="90" t="s">
        <v>83</v>
      </c>
      <c r="AA1265" s="90" t="s">
        <v>84</v>
      </c>
      <c r="AB1265" s="90" t="s">
        <v>329</v>
      </c>
      <c r="AC1265" s="90" t="s">
        <v>121</v>
      </c>
      <c r="AD1265" s="90" t="s">
        <v>87</v>
      </c>
      <c r="AE1265" s="90" t="s">
        <v>61</v>
      </c>
      <c r="AF1265" s="90" t="s">
        <v>61</v>
      </c>
      <c r="AG1265" s="90" t="s">
        <v>89</v>
      </c>
      <c r="AH1265" s="90" t="s">
        <v>89</v>
      </c>
      <c r="AI1265" s="90" t="s">
        <v>89</v>
      </c>
      <c r="AJ1265" s="90" t="s">
        <v>89</v>
      </c>
      <c r="AK1265" s="90" t="s">
        <v>89</v>
      </c>
      <c r="AL1265" s="90" t="s">
        <v>89</v>
      </c>
      <c r="AM1265" s="90" t="s">
        <v>89</v>
      </c>
      <c r="AN1265" s="90" t="s">
        <v>89</v>
      </c>
      <c r="AO1265" s="90" t="s">
        <v>89</v>
      </c>
      <c r="AP1265" s="90" t="s">
        <v>89</v>
      </c>
      <c r="AQ1265" s="90" t="s">
        <v>90</v>
      </c>
      <c r="AR1265" s="90" t="s">
        <v>90</v>
      </c>
      <c r="AS1265" s="90" t="s">
        <v>91</v>
      </c>
      <c r="AT1265" s="90" t="s">
        <v>92</v>
      </c>
      <c r="AU1265" s="90" t="s">
        <v>92</v>
      </c>
      <c r="AV1265" s="90" t="s">
        <v>93</v>
      </c>
      <c r="AW1265" s="90" t="s">
        <v>9374</v>
      </c>
      <c r="AX1265" s="90" t="s">
        <v>12913</v>
      </c>
      <c r="AY1265" s="90" t="s">
        <v>4443</v>
      </c>
      <c r="AZ1265" s="90" t="s">
        <v>12913</v>
      </c>
      <c r="BA1265" s="90" t="s">
        <v>97</v>
      </c>
      <c r="BB1265" s="90" t="s">
        <v>12914</v>
      </c>
      <c r="BC1265" s="90" t="s">
        <v>99</v>
      </c>
      <c r="BD1265" s="90" t="s">
        <v>150</v>
      </c>
      <c r="BE1265" s="90" t="s">
        <v>61</v>
      </c>
      <c r="BF1265" s="90" t="s">
        <v>119</v>
      </c>
      <c r="BG1265" s="90" t="s">
        <v>101</v>
      </c>
    </row>
    <row r="1266" s="85" customFormat="1" ht="19" customHeight="1" spans="1:59">
      <c r="A1266" s="90" t="s">
        <v>302</v>
      </c>
      <c r="B1266" s="90" t="s">
        <v>303</v>
      </c>
      <c r="C1266" s="90" t="s">
        <v>2529</v>
      </c>
      <c r="D1266" s="90" t="s">
        <v>2530</v>
      </c>
      <c r="E1266" s="90" t="s">
        <v>12915</v>
      </c>
      <c r="F1266" s="90" t="s">
        <v>5517</v>
      </c>
      <c r="G1266" s="90" t="s">
        <v>1903</v>
      </c>
      <c r="H1266" s="90" t="s">
        <v>539</v>
      </c>
      <c r="I1266" s="90" t="s">
        <v>12916</v>
      </c>
      <c r="J1266" s="90" t="s">
        <v>12917</v>
      </c>
      <c r="K1266" s="90" t="s">
        <v>12918</v>
      </c>
      <c r="L1266" s="90" t="s">
        <v>73</v>
      </c>
      <c r="M1266" s="90" t="s">
        <v>74</v>
      </c>
      <c r="N1266" s="90" t="s">
        <v>575</v>
      </c>
      <c r="O1266" s="90" t="s">
        <v>9412</v>
      </c>
      <c r="P1266" s="90" t="s">
        <v>9413</v>
      </c>
      <c r="Q1266" s="90" t="s">
        <v>546</v>
      </c>
      <c r="R1266" s="90" t="s">
        <v>547</v>
      </c>
      <c r="S1266" s="90" t="s">
        <v>12919</v>
      </c>
      <c r="T1266" s="90" t="s">
        <v>119</v>
      </c>
      <c r="U1266" s="15">
        <v>0</v>
      </c>
      <c r="V1266" s="15">
        <v>212053</v>
      </c>
      <c r="W1266" s="15">
        <v>165000</v>
      </c>
      <c r="X1266" s="15">
        <v>10000</v>
      </c>
      <c r="Y1266" s="90" t="s">
        <v>82</v>
      </c>
      <c r="Z1266" s="90" t="s">
        <v>83</v>
      </c>
      <c r="AA1266" s="90" t="s">
        <v>84</v>
      </c>
      <c r="AB1266" s="90" t="s">
        <v>12920</v>
      </c>
      <c r="AC1266" s="90" t="s">
        <v>359</v>
      </c>
      <c r="AD1266" s="90" t="s">
        <v>87</v>
      </c>
      <c r="AE1266" s="90" t="s">
        <v>61</v>
      </c>
      <c r="AF1266" s="90" t="s">
        <v>61</v>
      </c>
      <c r="AG1266" s="90" t="s">
        <v>89</v>
      </c>
      <c r="AH1266" s="90" t="s">
        <v>88</v>
      </c>
      <c r="AI1266" s="90" t="s">
        <v>88</v>
      </c>
      <c r="AJ1266" s="90" t="s">
        <v>88</v>
      </c>
      <c r="AK1266" s="90" t="s">
        <v>88</v>
      </c>
      <c r="AL1266" s="90" t="s">
        <v>88</v>
      </c>
      <c r="AM1266" s="90" t="s">
        <v>88</v>
      </c>
      <c r="AN1266" s="90" t="s">
        <v>88</v>
      </c>
      <c r="AO1266" s="90" t="s">
        <v>88</v>
      </c>
      <c r="AP1266" s="90" t="s">
        <v>89</v>
      </c>
      <c r="AQ1266" s="90" t="s">
        <v>90</v>
      </c>
      <c r="AR1266" s="90" t="s">
        <v>90</v>
      </c>
      <c r="AS1266" s="90" t="s">
        <v>91</v>
      </c>
      <c r="AT1266" s="90" t="s">
        <v>92</v>
      </c>
      <c r="AU1266" s="90" t="s">
        <v>92</v>
      </c>
      <c r="AV1266" s="90" t="s">
        <v>93</v>
      </c>
      <c r="AW1266" s="90" t="s">
        <v>12921</v>
      </c>
      <c r="AX1266" s="90" t="s">
        <v>12922</v>
      </c>
      <c r="AY1266" s="90" t="s">
        <v>12269</v>
      </c>
      <c r="AZ1266" s="90" t="s">
        <v>12922</v>
      </c>
      <c r="BA1266" s="90" t="s">
        <v>97</v>
      </c>
      <c r="BB1266" s="90" t="s">
        <v>12923</v>
      </c>
      <c r="BC1266" s="90" t="s">
        <v>99</v>
      </c>
      <c r="BD1266" s="90" t="s">
        <v>100</v>
      </c>
      <c r="BE1266" s="90" t="s">
        <v>61</v>
      </c>
      <c r="BF1266" s="90" t="s">
        <v>119</v>
      </c>
      <c r="BG1266" s="90" t="s">
        <v>101</v>
      </c>
    </row>
    <row r="1267" s="85" customFormat="1" ht="19" customHeight="1" spans="1:59">
      <c r="A1267" s="90" t="s">
        <v>126</v>
      </c>
      <c r="B1267" s="90" t="s">
        <v>127</v>
      </c>
      <c r="C1267" s="90" t="s">
        <v>4343</v>
      </c>
      <c r="D1267" s="90" t="s">
        <v>4344</v>
      </c>
      <c r="E1267" s="90" t="s">
        <v>12924</v>
      </c>
      <c r="F1267" s="90" t="s">
        <v>12925</v>
      </c>
      <c r="G1267" s="90" t="s">
        <v>3412</v>
      </c>
      <c r="H1267" s="90" t="s">
        <v>369</v>
      </c>
      <c r="I1267" s="90" t="s">
        <v>12926</v>
      </c>
      <c r="J1267" s="90" t="s">
        <v>12927</v>
      </c>
      <c r="K1267" s="90" t="s">
        <v>12928</v>
      </c>
      <c r="L1267" s="90" t="s">
        <v>73</v>
      </c>
      <c r="M1267" s="90" t="s">
        <v>1699</v>
      </c>
      <c r="N1267" s="90" t="s">
        <v>12929</v>
      </c>
      <c r="O1267" s="90" t="s">
        <v>12930</v>
      </c>
      <c r="P1267" s="90" t="s">
        <v>12931</v>
      </c>
      <c r="Q1267" s="90" t="s">
        <v>377</v>
      </c>
      <c r="R1267" s="90" t="s">
        <v>378</v>
      </c>
      <c r="S1267" s="90" t="s">
        <v>12932</v>
      </c>
      <c r="T1267" s="90" t="s">
        <v>119</v>
      </c>
      <c r="U1267" s="15">
        <v>0</v>
      </c>
      <c r="V1267" s="15">
        <v>100000</v>
      </c>
      <c r="W1267" s="15">
        <v>45000</v>
      </c>
      <c r="X1267" s="15">
        <v>7000</v>
      </c>
      <c r="Y1267" s="90" t="s">
        <v>143</v>
      </c>
      <c r="Z1267" s="90" t="s">
        <v>83</v>
      </c>
      <c r="AA1267" s="90" t="s">
        <v>84</v>
      </c>
      <c r="AB1267" s="90" t="s">
        <v>12925</v>
      </c>
      <c r="AC1267" s="90" t="s">
        <v>145</v>
      </c>
      <c r="AD1267" s="90" t="s">
        <v>87</v>
      </c>
      <c r="AE1267" s="90" t="s">
        <v>61</v>
      </c>
      <c r="AF1267" s="90" t="s">
        <v>61</v>
      </c>
      <c r="AG1267" s="90" t="s">
        <v>89</v>
      </c>
      <c r="AH1267" s="90" t="s">
        <v>89</v>
      </c>
      <c r="AI1267" s="90" t="s">
        <v>89</v>
      </c>
      <c r="AJ1267" s="90" t="s">
        <v>89</v>
      </c>
      <c r="AK1267" s="90" t="s">
        <v>89</v>
      </c>
      <c r="AL1267" s="90" t="s">
        <v>89</v>
      </c>
      <c r="AM1267" s="90" t="s">
        <v>89</v>
      </c>
      <c r="AN1267" s="90" t="s">
        <v>89</v>
      </c>
      <c r="AO1267" s="90" t="s">
        <v>89</v>
      </c>
      <c r="AP1267" s="90" t="s">
        <v>89</v>
      </c>
      <c r="AQ1267" s="90" t="s">
        <v>90</v>
      </c>
      <c r="AR1267" s="90" t="s">
        <v>90</v>
      </c>
      <c r="AS1267" s="90" t="s">
        <v>91</v>
      </c>
      <c r="AT1267" s="90" t="s">
        <v>92</v>
      </c>
      <c r="AU1267" s="90" t="s">
        <v>92</v>
      </c>
      <c r="AV1267" s="90" t="s">
        <v>93</v>
      </c>
      <c r="AW1267" s="90" t="s">
        <v>12933</v>
      </c>
      <c r="AX1267" s="90" t="s">
        <v>12934</v>
      </c>
      <c r="AY1267" s="90" t="s">
        <v>12935</v>
      </c>
      <c r="AZ1267" s="90" t="s">
        <v>12934</v>
      </c>
      <c r="BA1267" s="90" t="s">
        <v>97</v>
      </c>
      <c r="BB1267" s="90" t="s">
        <v>12936</v>
      </c>
      <c r="BC1267" s="90" t="s">
        <v>99</v>
      </c>
      <c r="BD1267" s="90" t="s">
        <v>150</v>
      </c>
      <c r="BE1267" s="90" t="s">
        <v>61</v>
      </c>
      <c r="BF1267" s="90" t="s">
        <v>119</v>
      </c>
      <c r="BG1267" s="90" t="s">
        <v>101</v>
      </c>
    </row>
    <row r="1268" s="85" customFormat="1" ht="19" customHeight="1" spans="1:59">
      <c r="A1268" s="90" t="s">
        <v>151</v>
      </c>
      <c r="B1268" s="90" t="s">
        <v>152</v>
      </c>
      <c r="C1268" s="90" t="s">
        <v>741</v>
      </c>
      <c r="D1268" s="90" t="s">
        <v>742</v>
      </c>
      <c r="E1268" s="90" t="s">
        <v>2331</v>
      </c>
      <c r="F1268" s="90" t="s">
        <v>2332</v>
      </c>
      <c r="G1268" s="90" t="s">
        <v>2333</v>
      </c>
      <c r="H1268" s="90" t="s">
        <v>539</v>
      </c>
      <c r="I1268" s="90" t="s">
        <v>12937</v>
      </c>
      <c r="J1268" s="90" t="s">
        <v>12938</v>
      </c>
      <c r="K1268" s="90" t="s">
        <v>12939</v>
      </c>
      <c r="L1268" s="90" t="s">
        <v>73</v>
      </c>
      <c r="M1268" s="90" t="s">
        <v>341</v>
      </c>
      <c r="N1268" s="90" t="s">
        <v>2206</v>
      </c>
      <c r="O1268" s="90" t="s">
        <v>398</v>
      </c>
      <c r="P1268" s="90" t="s">
        <v>399</v>
      </c>
      <c r="Q1268" s="90" t="s">
        <v>2192</v>
      </c>
      <c r="R1268" s="90" t="s">
        <v>2193</v>
      </c>
      <c r="S1268" s="90" t="s">
        <v>12940</v>
      </c>
      <c r="T1268" s="90" t="s">
        <v>380</v>
      </c>
      <c r="U1268" s="15">
        <v>0</v>
      </c>
      <c r="V1268" s="15">
        <v>15000</v>
      </c>
      <c r="W1268" s="15">
        <v>9200</v>
      </c>
      <c r="X1268" s="15">
        <v>8000</v>
      </c>
      <c r="Y1268" s="90" t="s">
        <v>82</v>
      </c>
      <c r="Z1268" s="90" t="s">
        <v>83</v>
      </c>
      <c r="AA1268" s="90" t="s">
        <v>84</v>
      </c>
      <c r="AB1268" s="90" t="s">
        <v>2208</v>
      </c>
      <c r="AC1268" s="90" t="s">
        <v>382</v>
      </c>
      <c r="AD1268" s="90" t="s">
        <v>87</v>
      </c>
      <c r="AE1268" s="90" t="s">
        <v>61</v>
      </c>
      <c r="AF1268" s="90" t="s">
        <v>61</v>
      </c>
      <c r="AG1268" s="90" t="s">
        <v>89</v>
      </c>
      <c r="AH1268" s="90" t="s">
        <v>89</v>
      </c>
      <c r="AI1268" s="90" t="s">
        <v>89</v>
      </c>
      <c r="AJ1268" s="90" t="s">
        <v>88</v>
      </c>
      <c r="AK1268" s="90" t="s">
        <v>89</v>
      </c>
      <c r="AL1268" s="90" t="s">
        <v>88</v>
      </c>
      <c r="AM1268" s="90" t="s">
        <v>89</v>
      </c>
      <c r="AN1268" s="90" t="s">
        <v>89</v>
      </c>
      <c r="AO1268" s="90" t="s">
        <v>89</v>
      </c>
      <c r="AP1268" s="90" t="s">
        <v>89</v>
      </c>
      <c r="AQ1268" s="90" t="s">
        <v>90</v>
      </c>
      <c r="AR1268" s="90" t="s">
        <v>90</v>
      </c>
      <c r="AS1268" s="90" t="s">
        <v>91</v>
      </c>
      <c r="AT1268" s="90" t="s">
        <v>92</v>
      </c>
      <c r="AU1268" s="90" t="s">
        <v>92</v>
      </c>
      <c r="AV1268" s="90" t="s">
        <v>93</v>
      </c>
      <c r="AW1268" s="90" t="s">
        <v>2339</v>
      </c>
      <c r="AX1268" s="90" t="s">
        <v>12941</v>
      </c>
      <c r="AY1268" s="90" t="s">
        <v>2341</v>
      </c>
      <c r="AZ1268" s="90" t="s">
        <v>12941</v>
      </c>
      <c r="BA1268" s="90" t="s">
        <v>97</v>
      </c>
      <c r="BB1268" s="90" t="s">
        <v>12942</v>
      </c>
      <c r="BC1268" s="90" t="s">
        <v>99</v>
      </c>
      <c r="BD1268" s="90" t="s">
        <v>100</v>
      </c>
      <c r="BE1268" s="90" t="s">
        <v>61</v>
      </c>
      <c r="BF1268" s="90" t="s">
        <v>380</v>
      </c>
      <c r="BG1268" s="90" t="s">
        <v>101</v>
      </c>
    </row>
    <row r="1269" s="85" customFormat="1" ht="19" customHeight="1" spans="1:59">
      <c r="A1269" s="90" t="s">
        <v>419</v>
      </c>
      <c r="B1269" s="90" t="s">
        <v>420</v>
      </c>
      <c r="C1269" s="90" t="s">
        <v>4269</v>
      </c>
      <c r="D1269" s="90" t="s">
        <v>4270</v>
      </c>
      <c r="E1269" s="90" t="s">
        <v>9157</v>
      </c>
      <c r="F1269" s="90" t="s">
        <v>4272</v>
      </c>
      <c r="G1269" s="90" t="s">
        <v>538</v>
      </c>
      <c r="H1269" s="90" t="s">
        <v>539</v>
      </c>
      <c r="I1269" s="90" t="s">
        <v>12943</v>
      </c>
      <c r="J1269" s="90" t="s">
        <v>12944</v>
      </c>
      <c r="K1269" s="90" t="s">
        <v>12945</v>
      </c>
      <c r="L1269" s="90" t="s">
        <v>73</v>
      </c>
      <c r="M1269" s="90" t="s">
        <v>74</v>
      </c>
      <c r="N1269" s="90" t="s">
        <v>1752</v>
      </c>
      <c r="O1269" s="90" t="s">
        <v>398</v>
      </c>
      <c r="P1269" s="90" t="s">
        <v>399</v>
      </c>
      <c r="Q1269" s="90" t="s">
        <v>2681</v>
      </c>
      <c r="R1269" s="90" t="s">
        <v>399</v>
      </c>
      <c r="S1269" s="90" t="s">
        <v>12946</v>
      </c>
      <c r="T1269" s="90" t="s">
        <v>380</v>
      </c>
      <c r="U1269" s="15">
        <v>0</v>
      </c>
      <c r="V1269" s="15">
        <v>60000</v>
      </c>
      <c r="W1269" s="15">
        <v>45000</v>
      </c>
      <c r="X1269" s="15">
        <v>15000</v>
      </c>
      <c r="Y1269" s="90" t="s">
        <v>82</v>
      </c>
      <c r="Z1269" s="90" t="s">
        <v>83</v>
      </c>
      <c r="AA1269" s="90" t="s">
        <v>84</v>
      </c>
      <c r="AB1269" s="90" t="s">
        <v>9164</v>
      </c>
      <c r="AC1269" s="90" t="s">
        <v>145</v>
      </c>
      <c r="AD1269" s="90" t="s">
        <v>87</v>
      </c>
      <c r="AE1269" s="90" t="s">
        <v>61</v>
      </c>
      <c r="AF1269" s="90" t="s">
        <v>61</v>
      </c>
      <c r="AG1269" s="90" t="s">
        <v>89</v>
      </c>
      <c r="AH1269" s="90" t="s">
        <v>89</v>
      </c>
      <c r="AI1269" s="90" t="s">
        <v>89</v>
      </c>
      <c r="AJ1269" s="90" t="s">
        <v>89</v>
      </c>
      <c r="AK1269" s="90" t="s">
        <v>89</v>
      </c>
      <c r="AL1269" s="90" t="s">
        <v>89</v>
      </c>
      <c r="AM1269" s="90" t="s">
        <v>89</v>
      </c>
      <c r="AN1269" s="90" t="s">
        <v>89</v>
      </c>
      <c r="AO1269" s="90" t="s">
        <v>89</v>
      </c>
      <c r="AP1269" s="90" t="s">
        <v>89</v>
      </c>
      <c r="AQ1269" s="90" t="s">
        <v>90</v>
      </c>
      <c r="AR1269" s="90" t="s">
        <v>90</v>
      </c>
      <c r="AS1269" s="90" t="s">
        <v>91</v>
      </c>
      <c r="AT1269" s="90" t="s">
        <v>92</v>
      </c>
      <c r="AU1269" s="90" t="s">
        <v>92</v>
      </c>
      <c r="AV1269" s="90" t="s">
        <v>93</v>
      </c>
      <c r="AW1269" s="90" t="s">
        <v>9165</v>
      </c>
      <c r="AX1269" s="90" t="s">
        <v>12947</v>
      </c>
      <c r="AY1269" s="90" t="s">
        <v>9167</v>
      </c>
      <c r="AZ1269" s="90" t="s">
        <v>12947</v>
      </c>
      <c r="BA1269" s="90" t="s">
        <v>97</v>
      </c>
      <c r="BB1269" s="90" t="s">
        <v>12948</v>
      </c>
      <c r="BC1269" s="90" t="s">
        <v>99</v>
      </c>
      <c r="BD1269" s="90" t="s">
        <v>100</v>
      </c>
      <c r="BE1269" s="90" t="s">
        <v>61</v>
      </c>
      <c r="BF1269" s="90" t="s">
        <v>380</v>
      </c>
      <c r="BG1269" s="90" t="s">
        <v>101</v>
      </c>
    </row>
    <row r="1270" s="85" customFormat="1" ht="19" customHeight="1" spans="1:59">
      <c r="A1270" s="90" t="s">
        <v>441</v>
      </c>
      <c r="B1270" s="90" t="s">
        <v>442</v>
      </c>
      <c r="C1270" s="90" t="s">
        <v>8339</v>
      </c>
      <c r="D1270" s="90" t="s">
        <v>8340</v>
      </c>
      <c r="E1270" s="90" t="s">
        <v>12949</v>
      </c>
      <c r="F1270" s="90" t="s">
        <v>12950</v>
      </c>
      <c r="G1270" s="90" t="s">
        <v>3814</v>
      </c>
      <c r="H1270" s="90" t="s">
        <v>1299</v>
      </c>
      <c r="I1270" s="90" t="s">
        <v>12951</v>
      </c>
      <c r="J1270" s="90" t="s">
        <v>12952</v>
      </c>
      <c r="K1270" s="90" t="s">
        <v>12953</v>
      </c>
      <c r="L1270" s="90" t="s">
        <v>73</v>
      </c>
      <c r="M1270" s="90" t="s">
        <v>341</v>
      </c>
      <c r="N1270" s="90" t="s">
        <v>3211</v>
      </c>
      <c r="O1270" s="90" t="s">
        <v>1726</v>
      </c>
      <c r="P1270" s="90" t="s">
        <v>1727</v>
      </c>
      <c r="Q1270" s="90" t="s">
        <v>1306</v>
      </c>
      <c r="R1270" s="90" t="s">
        <v>1307</v>
      </c>
      <c r="S1270" s="90" t="s">
        <v>12954</v>
      </c>
      <c r="T1270" s="90" t="s">
        <v>380</v>
      </c>
      <c r="U1270" s="15">
        <v>0</v>
      </c>
      <c r="V1270" s="15">
        <v>86000</v>
      </c>
      <c r="W1270" s="15">
        <v>65000</v>
      </c>
      <c r="X1270" s="15">
        <v>10000</v>
      </c>
      <c r="Y1270" s="90" t="s">
        <v>82</v>
      </c>
      <c r="Z1270" s="90" t="s">
        <v>83</v>
      </c>
      <c r="AA1270" s="90" t="s">
        <v>84</v>
      </c>
      <c r="AB1270" s="90" t="s">
        <v>12950</v>
      </c>
      <c r="AC1270" s="90" t="s">
        <v>359</v>
      </c>
      <c r="AD1270" s="90" t="s">
        <v>87</v>
      </c>
      <c r="AE1270" s="90" t="s">
        <v>61</v>
      </c>
      <c r="AF1270" s="90" t="s">
        <v>61</v>
      </c>
      <c r="AG1270" s="90" t="s">
        <v>89</v>
      </c>
      <c r="AH1270" s="90" t="s">
        <v>89</v>
      </c>
      <c r="AI1270" s="90" t="s">
        <v>88</v>
      </c>
      <c r="AJ1270" s="90" t="s">
        <v>89</v>
      </c>
      <c r="AK1270" s="90" t="s">
        <v>89</v>
      </c>
      <c r="AL1270" s="90" t="s">
        <v>88</v>
      </c>
      <c r="AM1270" s="90" t="s">
        <v>88</v>
      </c>
      <c r="AN1270" s="90" t="s">
        <v>88</v>
      </c>
      <c r="AO1270" s="90" t="s">
        <v>88</v>
      </c>
      <c r="AP1270" s="90" t="s">
        <v>89</v>
      </c>
      <c r="AQ1270" s="90" t="s">
        <v>90</v>
      </c>
      <c r="AR1270" s="90" t="s">
        <v>90</v>
      </c>
      <c r="AS1270" s="90" t="s">
        <v>91</v>
      </c>
      <c r="AT1270" s="90" t="s">
        <v>92</v>
      </c>
      <c r="AU1270" s="90" t="s">
        <v>92</v>
      </c>
      <c r="AV1270" s="90" t="s">
        <v>93</v>
      </c>
      <c r="AW1270" s="90" t="s">
        <v>12955</v>
      </c>
      <c r="AX1270" s="90" t="s">
        <v>12956</v>
      </c>
      <c r="AY1270" s="90" t="s">
        <v>3921</v>
      </c>
      <c r="AZ1270" s="90" t="s">
        <v>12956</v>
      </c>
      <c r="BA1270" s="90" t="s">
        <v>97</v>
      </c>
      <c r="BB1270" s="90" t="s">
        <v>12957</v>
      </c>
      <c r="BC1270" s="90" t="s">
        <v>99</v>
      </c>
      <c r="BD1270" s="90" t="s">
        <v>100</v>
      </c>
      <c r="BE1270" s="90" t="s">
        <v>61</v>
      </c>
      <c r="BF1270" s="90" t="s">
        <v>380</v>
      </c>
      <c r="BG1270" s="90" t="s">
        <v>101</v>
      </c>
    </row>
    <row r="1271" s="85" customFormat="1" ht="19" customHeight="1" spans="1:59">
      <c r="A1271" s="90" t="s">
        <v>226</v>
      </c>
      <c r="B1271" s="90" t="s">
        <v>227</v>
      </c>
      <c r="C1271" s="90" t="s">
        <v>11808</v>
      </c>
      <c r="D1271" s="90" t="s">
        <v>11809</v>
      </c>
      <c r="E1271" s="90" t="s">
        <v>11810</v>
      </c>
      <c r="F1271" s="90" t="s">
        <v>11811</v>
      </c>
      <c r="G1271" s="90" t="s">
        <v>2174</v>
      </c>
      <c r="H1271" s="90" t="s">
        <v>1299</v>
      </c>
      <c r="I1271" s="90" t="s">
        <v>12958</v>
      </c>
      <c r="J1271" s="90" t="s">
        <v>12959</v>
      </c>
      <c r="K1271" s="90" t="s">
        <v>12960</v>
      </c>
      <c r="L1271" s="90" t="s">
        <v>73</v>
      </c>
      <c r="M1271" s="90" t="s">
        <v>1115</v>
      </c>
      <c r="N1271" s="90" t="s">
        <v>2967</v>
      </c>
      <c r="O1271" s="90" t="s">
        <v>2764</v>
      </c>
      <c r="P1271" s="90" t="s">
        <v>2765</v>
      </c>
      <c r="Q1271" s="90" t="s">
        <v>1306</v>
      </c>
      <c r="R1271" s="90" t="s">
        <v>1307</v>
      </c>
      <c r="S1271" s="90" t="s">
        <v>12961</v>
      </c>
      <c r="T1271" s="90" t="s">
        <v>119</v>
      </c>
      <c r="U1271" s="15">
        <v>0</v>
      </c>
      <c r="V1271" s="15">
        <v>30000</v>
      </c>
      <c r="W1271" s="15">
        <v>23000</v>
      </c>
      <c r="X1271" s="15">
        <v>6000</v>
      </c>
      <c r="Y1271" s="90" t="s">
        <v>143</v>
      </c>
      <c r="Z1271" s="90" t="s">
        <v>83</v>
      </c>
      <c r="AA1271" s="90" t="s">
        <v>84</v>
      </c>
      <c r="AB1271" s="90" t="s">
        <v>11811</v>
      </c>
      <c r="AC1271" s="90" t="s">
        <v>145</v>
      </c>
      <c r="AD1271" s="90" t="s">
        <v>87</v>
      </c>
      <c r="AE1271" s="90" t="s">
        <v>61</v>
      </c>
      <c r="AF1271" s="90" t="s">
        <v>61</v>
      </c>
      <c r="AG1271" s="90" t="s">
        <v>89</v>
      </c>
      <c r="AH1271" s="90" t="s">
        <v>89</v>
      </c>
      <c r="AI1271" s="90" t="s">
        <v>89</v>
      </c>
      <c r="AJ1271" s="90" t="s">
        <v>89</v>
      </c>
      <c r="AK1271" s="90" t="s">
        <v>89</v>
      </c>
      <c r="AL1271" s="90" t="s">
        <v>89</v>
      </c>
      <c r="AM1271" s="90" t="s">
        <v>89</v>
      </c>
      <c r="AN1271" s="90" t="s">
        <v>89</v>
      </c>
      <c r="AO1271" s="90" t="s">
        <v>89</v>
      </c>
      <c r="AP1271" s="90" t="s">
        <v>89</v>
      </c>
      <c r="AQ1271" s="90" t="s">
        <v>90</v>
      </c>
      <c r="AR1271" s="90" t="s">
        <v>90</v>
      </c>
      <c r="AS1271" s="90" t="s">
        <v>91</v>
      </c>
      <c r="AT1271" s="90" t="s">
        <v>92</v>
      </c>
      <c r="AU1271" s="90" t="s">
        <v>92</v>
      </c>
      <c r="AV1271" s="90" t="s">
        <v>93</v>
      </c>
      <c r="AW1271" s="90" t="s">
        <v>11817</v>
      </c>
      <c r="AX1271" s="90" t="s">
        <v>12962</v>
      </c>
      <c r="AY1271" s="90" t="s">
        <v>3921</v>
      </c>
      <c r="AZ1271" s="90" t="s">
        <v>12962</v>
      </c>
      <c r="BA1271" s="90" t="s">
        <v>97</v>
      </c>
      <c r="BB1271" s="90" t="s">
        <v>12963</v>
      </c>
      <c r="BC1271" s="90" t="s">
        <v>99</v>
      </c>
      <c r="BD1271" s="90" t="s">
        <v>150</v>
      </c>
      <c r="BE1271" s="90" t="s">
        <v>61</v>
      </c>
      <c r="BF1271" s="90" t="s">
        <v>119</v>
      </c>
      <c r="BG1271" s="90" t="s">
        <v>101</v>
      </c>
    </row>
    <row r="1272" s="85" customFormat="1" ht="19" customHeight="1" spans="1:59">
      <c r="A1272" s="90" t="s">
        <v>485</v>
      </c>
      <c r="B1272" s="90" t="s">
        <v>486</v>
      </c>
      <c r="C1272" s="90" t="s">
        <v>4004</v>
      </c>
      <c r="D1272" s="90" t="s">
        <v>4005</v>
      </c>
      <c r="E1272" s="90" t="s">
        <v>12964</v>
      </c>
      <c r="F1272" s="90" t="s">
        <v>9307</v>
      </c>
      <c r="G1272" s="90" t="s">
        <v>3601</v>
      </c>
      <c r="H1272" s="90" t="s">
        <v>109</v>
      </c>
      <c r="I1272" s="90" t="s">
        <v>12965</v>
      </c>
      <c r="J1272" s="90" t="s">
        <v>12966</v>
      </c>
      <c r="K1272" s="90" t="s">
        <v>12967</v>
      </c>
      <c r="L1272" s="90" t="s">
        <v>73</v>
      </c>
      <c r="M1272" s="90" t="s">
        <v>162</v>
      </c>
      <c r="N1272" s="90" t="s">
        <v>2350</v>
      </c>
      <c r="O1272" s="90" t="s">
        <v>1117</v>
      </c>
      <c r="P1272" s="90" t="s">
        <v>1118</v>
      </c>
      <c r="Q1272" s="90" t="s">
        <v>259</v>
      </c>
      <c r="R1272" s="90" t="s">
        <v>260</v>
      </c>
      <c r="S1272" s="90" t="s">
        <v>12968</v>
      </c>
      <c r="T1272" s="90" t="s">
        <v>380</v>
      </c>
      <c r="U1272" s="15">
        <v>0</v>
      </c>
      <c r="V1272" s="15">
        <v>29000</v>
      </c>
      <c r="W1272" s="15">
        <v>14000</v>
      </c>
      <c r="X1272" s="15">
        <v>7000</v>
      </c>
      <c r="Y1272" s="90" t="s">
        <v>82</v>
      </c>
      <c r="Z1272" s="90" t="s">
        <v>83</v>
      </c>
      <c r="AA1272" s="90" t="s">
        <v>84</v>
      </c>
      <c r="AB1272" s="90" t="s">
        <v>12969</v>
      </c>
      <c r="AC1272" s="90" t="s">
        <v>121</v>
      </c>
      <c r="AD1272" s="90" t="s">
        <v>87</v>
      </c>
      <c r="AE1272" s="90" t="s">
        <v>61</v>
      </c>
      <c r="AF1272" s="90" t="s">
        <v>61</v>
      </c>
      <c r="AG1272" s="90" t="s">
        <v>89</v>
      </c>
      <c r="AH1272" s="90" t="s">
        <v>89</v>
      </c>
      <c r="AI1272" s="90" t="s">
        <v>89</v>
      </c>
      <c r="AJ1272" s="90" t="s">
        <v>88</v>
      </c>
      <c r="AK1272" s="90" t="s">
        <v>89</v>
      </c>
      <c r="AL1272" s="90" t="s">
        <v>89</v>
      </c>
      <c r="AM1272" s="90" t="s">
        <v>89</v>
      </c>
      <c r="AN1272" s="90" t="s">
        <v>89</v>
      </c>
      <c r="AO1272" s="90" t="s">
        <v>88</v>
      </c>
      <c r="AP1272" s="90" t="s">
        <v>89</v>
      </c>
      <c r="AQ1272" s="90" t="s">
        <v>90</v>
      </c>
      <c r="AR1272" s="90" t="s">
        <v>90</v>
      </c>
      <c r="AS1272" s="90" t="s">
        <v>91</v>
      </c>
      <c r="AT1272" s="90" t="s">
        <v>92</v>
      </c>
      <c r="AU1272" s="90" t="s">
        <v>92</v>
      </c>
      <c r="AV1272" s="90" t="s">
        <v>93</v>
      </c>
      <c r="AW1272" s="90" t="s">
        <v>12970</v>
      </c>
      <c r="AX1272" s="90" t="s">
        <v>12971</v>
      </c>
      <c r="AY1272" s="90" t="s">
        <v>12972</v>
      </c>
      <c r="AZ1272" s="90" t="s">
        <v>12971</v>
      </c>
      <c r="BA1272" s="90" t="s">
        <v>97</v>
      </c>
      <c r="BB1272" s="90" t="s">
        <v>12973</v>
      </c>
      <c r="BC1272" s="90" t="s">
        <v>99</v>
      </c>
      <c r="BD1272" s="90" t="s">
        <v>100</v>
      </c>
      <c r="BE1272" s="90" t="s">
        <v>61</v>
      </c>
      <c r="BF1272" s="90" t="s">
        <v>380</v>
      </c>
      <c r="BG1272" s="90" t="s">
        <v>101</v>
      </c>
    </row>
    <row r="1273" s="85" customFormat="1" ht="19" customHeight="1" spans="1:59">
      <c r="A1273" s="90" t="s">
        <v>267</v>
      </c>
      <c r="B1273" s="90" t="s">
        <v>268</v>
      </c>
      <c r="C1273" s="90" t="s">
        <v>501</v>
      </c>
      <c r="D1273" s="90" t="s">
        <v>502</v>
      </c>
      <c r="E1273" s="90" t="s">
        <v>12974</v>
      </c>
      <c r="F1273" s="90" t="s">
        <v>12975</v>
      </c>
      <c r="G1273" s="90" t="s">
        <v>3523</v>
      </c>
      <c r="H1273" s="90" t="s">
        <v>539</v>
      </c>
      <c r="I1273" s="90" t="s">
        <v>12976</v>
      </c>
      <c r="J1273" s="90" t="s">
        <v>12977</v>
      </c>
      <c r="K1273" s="90" t="s">
        <v>12978</v>
      </c>
      <c r="L1273" s="90" t="s">
        <v>73</v>
      </c>
      <c r="M1273" s="90" t="s">
        <v>5405</v>
      </c>
      <c r="N1273" s="90" t="s">
        <v>811</v>
      </c>
      <c r="O1273" s="90" t="s">
        <v>1875</v>
      </c>
      <c r="P1273" s="90" t="s">
        <v>1876</v>
      </c>
      <c r="Q1273" s="90" t="s">
        <v>2597</v>
      </c>
      <c r="R1273" s="90" t="s">
        <v>1878</v>
      </c>
      <c r="S1273" s="90" t="s">
        <v>12979</v>
      </c>
      <c r="T1273" s="90" t="s">
        <v>380</v>
      </c>
      <c r="U1273" s="15">
        <v>0</v>
      </c>
      <c r="V1273" s="15">
        <v>8500</v>
      </c>
      <c r="W1273" s="15">
        <v>6200</v>
      </c>
      <c r="X1273" s="15">
        <v>6200</v>
      </c>
      <c r="Y1273" s="90" t="s">
        <v>143</v>
      </c>
      <c r="Z1273" s="90" t="s">
        <v>83</v>
      </c>
      <c r="AA1273" s="90" t="s">
        <v>84</v>
      </c>
      <c r="AB1273" s="90" t="s">
        <v>12980</v>
      </c>
      <c r="AC1273" s="90" t="s">
        <v>191</v>
      </c>
      <c r="AD1273" s="90" t="s">
        <v>87</v>
      </c>
      <c r="AE1273" s="90" t="s">
        <v>61</v>
      </c>
      <c r="AF1273" s="90" t="s">
        <v>61</v>
      </c>
      <c r="AG1273" s="90" t="s">
        <v>89</v>
      </c>
      <c r="AH1273" s="90" t="s">
        <v>89</v>
      </c>
      <c r="AI1273" s="90" t="s">
        <v>88</v>
      </c>
      <c r="AJ1273" s="90" t="s">
        <v>89</v>
      </c>
      <c r="AK1273" s="90" t="s">
        <v>88</v>
      </c>
      <c r="AL1273" s="90" t="s">
        <v>88</v>
      </c>
      <c r="AM1273" s="90" t="s">
        <v>88</v>
      </c>
      <c r="AN1273" s="90" t="s">
        <v>88</v>
      </c>
      <c r="AO1273" s="90" t="s">
        <v>88</v>
      </c>
      <c r="AP1273" s="90" t="s">
        <v>89</v>
      </c>
      <c r="AQ1273" s="90" t="s">
        <v>90</v>
      </c>
      <c r="AR1273" s="90" t="s">
        <v>90</v>
      </c>
      <c r="AS1273" s="90" t="s">
        <v>91</v>
      </c>
      <c r="AT1273" s="90" t="s">
        <v>92</v>
      </c>
      <c r="AU1273" s="90" t="s">
        <v>92</v>
      </c>
      <c r="AV1273" s="90" t="s">
        <v>93</v>
      </c>
      <c r="AW1273" s="90" t="s">
        <v>12981</v>
      </c>
      <c r="AX1273" s="90" t="s">
        <v>12982</v>
      </c>
      <c r="AY1273" s="90" t="s">
        <v>12983</v>
      </c>
      <c r="AZ1273" s="90" t="s">
        <v>12982</v>
      </c>
      <c r="BA1273" s="90" t="s">
        <v>97</v>
      </c>
      <c r="BB1273" s="90" t="s">
        <v>12984</v>
      </c>
      <c r="BC1273" s="90" t="s">
        <v>99</v>
      </c>
      <c r="BD1273" s="90" t="s">
        <v>150</v>
      </c>
      <c r="BE1273" s="90" t="s">
        <v>61</v>
      </c>
      <c r="BF1273" s="90" t="s">
        <v>380</v>
      </c>
      <c r="BG1273" s="90" t="s">
        <v>101</v>
      </c>
    </row>
    <row r="1274" s="85" customFormat="1" ht="19" customHeight="1" spans="1:59">
      <c r="A1274" s="90" t="s">
        <v>102</v>
      </c>
      <c r="B1274" s="90" t="s">
        <v>103</v>
      </c>
      <c r="C1274" s="90" t="s">
        <v>2556</v>
      </c>
      <c r="D1274" s="90" t="s">
        <v>2557</v>
      </c>
      <c r="E1274" s="90" t="s">
        <v>2558</v>
      </c>
      <c r="F1274" s="90" t="s">
        <v>2559</v>
      </c>
      <c r="G1274" s="90" t="s">
        <v>108</v>
      </c>
      <c r="H1274" s="90" t="s">
        <v>109</v>
      </c>
      <c r="I1274" s="90" t="s">
        <v>12985</v>
      </c>
      <c r="J1274" s="90" t="s">
        <v>12986</v>
      </c>
      <c r="K1274" s="90" t="s">
        <v>12987</v>
      </c>
      <c r="L1274" s="90" t="s">
        <v>73</v>
      </c>
      <c r="M1274" s="90" t="s">
        <v>12988</v>
      </c>
      <c r="N1274" s="90" t="s">
        <v>811</v>
      </c>
      <c r="O1274" s="90" t="s">
        <v>115</v>
      </c>
      <c r="P1274" s="90" t="s">
        <v>116</v>
      </c>
      <c r="Q1274" s="90" t="s">
        <v>117</v>
      </c>
      <c r="R1274" s="90" t="s">
        <v>116</v>
      </c>
      <c r="S1274" s="90" t="s">
        <v>12989</v>
      </c>
      <c r="T1274" s="90" t="s">
        <v>119</v>
      </c>
      <c r="U1274" s="15">
        <v>0</v>
      </c>
      <c r="V1274" s="15">
        <v>56400</v>
      </c>
      <c r="W1274" s="15">
        <v>28200</v>
      </c>
      <c r="X1274" s="15">
        <v>3000</v>
      </c>
      <c r="Y1274" s="90" t="s">
        <v>143</v>
      </c>
      <c r="Z1274" s="90" t="s">
        <v>83</v>
      </c>
      <c r="AA1274" s="90" t="s">
        <v>84</v>
      </c>
      <c r="AB1274" s="90" t="s">
        <v>2564</v>
      </c>
      <c r="AC1274" s="90" t="s">
        <v>359</v>
      </c>
      <c r="AD1274" s="90" t="s">
        <v>87</v>
      </c>
      <c r="AE1274" s="90" t="s">
        <v>61</v>
      </c>
      <c r="AF1274" s="90" t="s">
        <v>61</v>
      </c>
      <c r="AG1274" s="90" t="s">
        <v>89</v>
      </c>
      <c r="AH1274" s="90" t="s">
        <v>89</v>
      </c>
      <c r="AI1274" s="90" t="s">
        <v>89</v>
      </c>
      <c r="AJ1274" s="90" t="s">
        <v>89</v>
      </c>
      <c r="AK1274" s="90" t="s">
        <v>89</v>
      </c>
      <c r="AL1274" s="90" t="s">
        <v>89</v>
      </c>
      <c r="AM1274" s="90" t="s">
        <v>89</v>
      </c>
      <c r="AN1274" s="90" t="s">
        <v>89</v>
      </c>
      <c r="AO1274" s="90" t="s">
        <v>89</v>
      </c>
      <c r="AP1274" s="90" t="s">
        <v>89</v>
      </c>
      <c r="AQ1274" s="90" t="s">
        <v>90</v>
      </c>
      <c r="AR1274" s="90" t="s">
        <v>90</v>
      </c>
      <c r="AS1274" s="90" t="s">
        <v>91</v>
      </c>
      <c r="AT1274" s="90" t="s">
        <v>92</v>
      </c>
      <c r="AU1274" s="90" t="s">
        <v>92</v>
      </c>
      <c r="AV1274" s="90" t="s">
        <v>93</v>
      </c>
      <c r="AW1274" s="90" t="s">
        <v>2565</v>
      </c>
      <c r="AX1274" s="90" t="s">
        <v>12990</v>
      </c>
      <c r="AY1274" s="90" t="s">
        <v>2567</v>
      </c>
      <c r="AZ1274" s="90" t="s">
        <v>12990</v>
      </c>
      <c r="BA1274" s="90" t="s">
        <v>215</v>
      </c>
      <c r="BB1274" s="90" t="s">
        <v>12991</v>
      </c>
      <c r="BC1274" s="90" t="s">
        <v>99</v>
      </c>
      <c r="BD1274" s="90" t="s">
        <v>150</v>
      </c>
      <c r="BE1274" s="90" t="s">
        <v>61</v>
      </c>
      <c r="BF1274" s="90" t="s">
        <v>119</v>
      </c>
      <c r="BG1274" s="90" t="s">
        <v>101</v>
      </c>
    </row>
    <row r="1275" s="85" customFormat="1" ht="19" customHeight="1" spans="1:59">
      <c r="A1275" s="90" t="s">
        <v>694</v>
      </c>
      <c r="B1275" s="90" t="s">
        <v>695</v>
      </c>
      <c r="C1275" s="90" t="s">
        <v>1185</v>
      </c>
      <c r="D1275" s="90" t="s">
        <v>1186</v>
      </c>
      <c r="E1275" s="90" t="s">
        <v>5117</v>
      </c>
      <c r="F1275" s="90" t="s">
        <v>1188</v>
      </c>
      <c r="G1275" s="90" t="s">
        <v>769</v>
      </c>
      <c r="H1275" s="90" t="s">
        <v>109</v>
      </c>
      <c r="I1275" s="90" t="s">
        <v>12992</v>
      </c>
      <c r="J1275" s="90" t="s">
        <v>12993</v>
      </c>
      <c r="K1275" s="90" t="s">
        <v>12994</v>
      </c>
      <c r="L1275" s="90" t="s">
        <v>73</v>
      </c>
      <c r="M1275" s="90" t="s">
        <v>1449</v>
      </c>
      <c r="N1275" s="90" t="s">
        <v>137</v>
      </c>
      <c r="O1275" s="90" t="s">
        <v>257</v>
      </c>
      <c r="P1275" s="90" t="s">
        <v>258</v>
      </c>
      <c r="Q1275" s="90" t="s">
        <v>259</v>
      </c>
      <c r="R1275" s="90" t="s">
        <v>260</v>
      </c>
      <c r="S1275" s="90" t="s">
        <v>12995</v>
      </c>
      <c r="T1275" s="90" t="s">
        <v>119</v>
      </c>
      <c r="U1275" s="15">
        <v>3497</v>
      </c>
      <c r="V1275" s="15">
        <v>35000</v>
      </c>
      <c r="W1275" s="15">
        <v>17000</v>
      </c>
      <c r="X1275" s="15">
        <v>12503</v>
      </c>
      <c r="Y1275" s="90" t="s">
        <v>143</v>
      </c>
      <c r="Z1275" s="90" t="s">
        <v>83</v>
      </c>
      <c r="AA1275" s="90" t="s">
        <v>84</v>
      </c>
      <c r="AB1275" s="90" t="s">
        <v>5124</v>
      </c>
      <c r="AC1275" s="90" t="s">
        <v>145</v>
      </c>
      <c r="AD1275" s="90" t="s">
        <v>87</v>
      </c>
      <c r="AE1275" s="90" t="s">
        <v>61</v>
      </c>
      <c r="AF1275" s="90" t="s">
        <v>61</v>
      </c>
      <c r="AG1275" s="90" t="s">
        <v>89</v>
      </c>
      <c r="AH1275" s="90" t="s">
        <v>89</v>
      </c>
      <c r="AI1275" s="90" t="s">
        <v>89</v>
      </c>
      <c r="AJ1275" s="90" t="s">
        <v>89</v>
      </c>
      <c r="AK1275" s="90" t="s">
        <v>89</v>
      </c>
      <c r="AL1275" s="90" t="s">
        <v>89</v>
      </c>
      <c r="AM1275" s="90" t="s">
        <v>89</v>
      </c>
      <c r="AN1275" s="90" t="s">
        <v>89</v>
      </c>
      <c r="AO1275" s="90" t="s">
        <v>89</v>
      </c>
      <c r="AP1275" s="90" t="s">
        <v>89</v>
      </c>
      <c r="AQ1275" s="90" t="s">
        <v>90</v>
      </c>
      <c r="AR1275" s="90" t="s">
        <v>90</v>
      </c>
      <c r="AS1275" s="90" t="s">
        <v>91</v>
      </c>
      <c r="AT1275" s="90" t="s">
        <v>92</v>
      </c>
      <c r="AU1275" s="90" t="s">
        <v>92</v>
      </c>
      <c r="AV1275" s="90" t="s">
        <v>93</v>
      </c>
      <c r="AW1275" s="90" t="s">
        <v>5125</v>
      </c>
      <c r="AX1275" s="90" t="s">
        <v>12996</v>
      </c>
      <c r="AY1275" s="90" t="s">
        <v>5127</v>
      </c>
      <c r="AZ1275" s="90" t="s">
        <v>12996</v>
      </c>
      <c r="BA1275" s="90" t="s">
        <v>97</v>
      </c>
      <c r="BB1275" s="90" t="s">
        <v>12997</v>
      </c>
      <c r="BC1275" s="90" t="s">
        <v>99</v>
      </c>
      <c r="BD1275" s="90" t="s">
        <v>150</v>
      </c>
      <c r="BE1275" s="90" t="s">
        <v>61</v>
      </c>
      <c r="BF1275" s="90" t="s">
        <v>119</v>
      </c>
      <c r="BG1275" s="90" t="s">
        <v>101</v>
      </c>
    </row>
    <row r="1276" s="85" customFormat="1" ht="19" customHeight="1" spans="1:59">
      <c r="A1276" s="90" t="s">
        <v>267</v>
      </c>
      <c r="B1276" s="90" t="s">
        <v>268</v>
      </c>
      <c r="C1276" s="90" t="s">
        <v>1346</v>
      </c>
      <c r="D1276" s="90" t="s">
        <v>1347</v>
      </c>
      <c r="E1276" s="90" t="s">
        <v>10455</v>
      </c>
      <c r="F1276" s="90" t="s">
        <v>10456</v>
      </c>
      <c r="G1276" s="90" t="s">
        <v>2775</v>
      </c>
      <c r="H1276" s="90" t="s">
        <v>369</v>
      </c>
      <c r="I1276" s="90" t="s">
        <v>12998</v>
      </c>
      <c r="J1276" s="90" t="s">
        <v>12999</v>
      </c>
      <c r="K1276" s="90" t="s">
        <v>13000</v>
      </c>
      <c r="L1276" s="90" t="s">
        <v>73</v>
      </c>
      <c r="M1276" s="90" t="s">
        <v>2014</v>
      </c>
      <c r="N1276" s="90" t="s">
        <v>1835</v>
      </c>
      <c r="O1276" s="90" t="s">
        <v>1753</v>
      </c>
      <c r="P1276" s="90" t="s">
        <v>1754</v>
      </c>
      <c r="Q1276" s="90" t="s">
        <v>377</v>
      </c>
      <c r="R1276" s="90" t="s">
        <v>378</v>
      </c>
      <c r="S1276" s="90" t="s">
        <v>13001</v>
      </c>
      <c r="T1276" s="90" t="s">
        <v>380</v>
      </c>
      <c r="U1276" s="15">
        <v>0</v>
      </c>
      <c r="V1276" s="15">
        <v>13000</v>
      </c>
      <c r="W1276" s="15">
        <v>8500</v>
      </c>
      <c r="X1276" s="15">
        <v>4500</v>
      </c>
      <c r="Y1276" s="90" t="s">
        <v>82</v>
      </c>
      <c r="Z1276" s="90" t="s">
        <v>83</v>
      </c>
      <c r="AA1276" s="90" t="s">
        <v>84</v>
      </c>
      <c r="AB1276" s="90" t="s">
        <v>10461</v>
      </c>
      <c r="AC1276" s="90" t="s">
        <v>121</v>
      </c>
      <c r="AD1276" s="90" t="s">
        <v>87</v>
      </c>
      <c r="AE1276" s="90" t="s">
        <v>61</v>
      </c>
      <c r="AF1276" s="90" t="s">
        <v>61</v>
      </c>
      <c r="AG1276" s="90" t="s">
        <v>89</v>
      </c>
      <c r="AH1276" s="90" t="s">
        <v>89</v>
      </c>
      <c r="AI1276" s="90" t="s">
        <v>89</v>
      </c>
      <c r="AJ1276" s="90" t="s">
        <v>88</v>
      </c>
      <c r="AK1276" s="90" t="s">
        <v>89</v>
      </c>
      <c r="AL1276" s="90" t="s">
        <v>89</v>
      </c>
      <c r="AM1276" s="90" t="s">
        <v>89</v>
      </c>
      <c r="AN1276" s="90" t="s">
        <v>89</v>
      </c>
      <c r="AO1276" s="90" t="s">
        <v>88</v>
      </c>
      <c r="AP1276" s="90" t="s">
        <v>89</v>
      </c>
      <c r="AQ1276" s="90" t="s">
        <v>90</v>
      </c>
      <c r="AR1276" s="90" t="s">
        <v>90</v>
      </c>
      <c r="AS1276" s="90" t="s">
        <v>91</v>
      </c>
      <c r="AT1276" s="90" t="s">
        <v>92</v>
      </c>
      <c r="AU1276" s="90" t="s">
        <v>92</v>
      </c>
      <c r="AV1276" s="90" t="s">
        <v>93</v>
      </c>
      <c r="AW1276" s="90" t="s">
        <v>10462</v>
      </c>
      <c r="AX1276" s="90" t="s">
        <v>13002</v>
      </c>
      <c r="AY1276" s="90" t="s">
        <v>10464</v>
      </c>
      <c r="AZ1276" s="90" t="s">
        <v>13002</v>
      </c>
      <c r="BA1276" s="90" t="s">
        <v>97</v>
      </c>
      <c r="BB1276" s="90" t="s">
        <v>13003</v>
      </c>
      <c r="BC1276" s="90" t="s">
        <v>99</v>
      </c>
      <c r="BD1276" s="90" t="s">
        <v>100</v>
      </c>
      <c r="BE1276" s="90" t="s">
        <v>61</v>
      </c>
      <c r="BF1276" s="90" t="s">
        <v>380</v>
      </c>
      <c r="BG1276" s="90" t="s">
        <v>101</v>
      </c>
    </row>
    <row r="1277" s="85" customFormat="1" ht="19" customHeight="1" spans="1:59">
      <c r="A1277" s="90" t="s">
        <v>151</v>
      </c>
      <c r="B1277" s="90" t="s">
        <v>152</v>
      </c>
      <c r="C1277" s="90" t="s">
        <v>741</v>
      </c>
      <c r="D1277" s="90" t="s">
        <v>742</v>
      </c>
      <c r="E1277" s="90" t="s">
        <v>10149</v>
      </c>
      <c r="F1277" s="90" t="s">
        <v>10150</v>
      </c>
      <c r="G1277" s="90" t="s">
        <v>3007</v>
      </c>
      <c r="H1277" s="90" t="s">
        <v>1299</v>
      </c>
      <c r="I1277" s="90" t="s">
        <v>13004</v>
      </c>
      <c r="J1277" s="90" t="s">
        <v>13005</v>
      </c>
      <c r="K1277" s="90" t="s">
        <v>13006</v>
      </c>
      <c r="L1277" s="90" t="s">
        <v>73</v>
      </c>
      <c r="M1277" s="90" t="s">
        <v>11224</v>
      </c>
      <c r="N1277" s="90" t="s">
        <v>13007</v>
      </c>
      <c r="O1277" s="90" t="s">
        <v>1726</v>
      </c>
      <c r="P1277" s="90" t="s">
        <v>1727</v>
      </c>
      <c r="Q1277" s="90" t="s">
        <v>1306</v>
      </c>
      <c r="R1277" s="90" t="s">
        <v>1307</v>
      </c>
      <c r="S1277" s="90" t="s">
        <v>13008</v>
      </c>
      <c r="T1277" s="90" t="s">
        <v>262</v>
      </c>
      <c r="U1277" s="15">
        <v>0</v>
      </c>
      <c r="V1277" s="15">
        <v>60000</v>
      </c>
      <c r="W1277" s="15">
        <v>36000</v>
      </c>
      <c r="X1277" s="15">
        <v>5000</v>
      </c>
      <c r="Y1277" s="90" t="s">
        <v>143</v>
      </c>
      <c r="Z1277" s="90" t="s">
        <v>83</v>
      </c>
      <c r="AA1277" s="90" t="s">
        <v>84</v>
      </c>
      <c r="AB1277" s="90" t="s">
        <v>10156</v>
      </c>
      <c r="AC1277" s="90" t="s">
        <v>359</v>
      </c>
      <c r="AD1277" s="90" t="s">
        <v>87</v>
      </c>
      <c r="AE1277" s="90" t="s">
        <v>61</v>
      </c>
      <c r="AF1277" s="90" t="s">
        <v>61</v>
      </c>
      <c r="AG1277" s="90" t="s">
        <v>89</v>
      </c>
      <c r="AH1277" s="90" t="s">
        <v>89</v>
      </c>
      <c r="AI1277" s="90" t="s">
        <v>89</v>
      </c>
      <c r="AJ1277" s="90" t="s">
        <v>89</v>
      </c>
      <c r="AK1277" s="90" t="s">
        <v>89</v>
      </c>
      <c r="AL1277" s="90" t="s">
        <v>89</v>
      </c>
      <c r="AM1277" s="90" t="s">
        <v>89</v>
      </c>
      <c r="AN1277" s="90" t="s">
        <v>89</v>
      </c>
      <c r="AO1277" s="90" t="s">
        <v>89</v>
      </c>
      <c r="AP1277" s="90" t="s">
        <v>89</v>
      </c>
      <c r="AQ1277" s="90" t="s">
        <v>90</v>
      </c>
      <c r="AR1277" s="90" t="s">
        <v>90</v>
      </c>
      <c r="AS1277" s="90" t="s">
        <v>91</v>
      </c>
      <c r="AT1277" s="90" t="s">
        <v>92</v>
      </c>
      <c r="AU1277" s="90" t="s">
        <v>92</v>
      </c>
      <c r="AV1277" s="90" t="s">
        <v>93</v>
      </c>
      <c r="AW1277" s="90" t="s">
        <v>10157</v>
      </c>
      <c r="AX1277" s="90" t="s">
        <v>13009</v>
      </c>
      <c r="AY1277" s="90" t="s">
        <v>3035</v>
      </c>
      <c r="AZ1277" s="90" t="s">
        <v>13009</v>
      </c>
      <c r="BA1277" s="90" t="s">
        <v>97</v>
      </c>
      <c r="BB1277" s="90" t="s">
        <v>13010</v>
      </c>
      <c r="BC1277" s="90" t="s">
        <v>99</v>
      </c>
      <c r="BD1277" s="90" t="s">
        <v>150</v>
      </c>
      <c r="BE1277" s="90" t="s">
        <v>61</v>
      </c>
      <c r="BF1277" s="90" t="s">
        <v>262</v>
      </c>
      <c r="BG1277" s="90" t="s">
        <v>101</v>
      </c>
    </row>
    <row r="1278" s="85" customFormat="1" ht="19" customHeight="1" spans="1:59">
      <c r="A1278" s="90" t="s">
        <v>441</v>
      </c>
      <c r="B1278" s="90" t="s">
        <v>442</v>
      </c>
      <c r="C1278" s="90" t="s">
        <v>4676</v>
      </c>
      <c r="D1278" s="90" t="s">
        <v>4677</v>
      </c>
      <c r="E1278" s="90" t="s">
        <v>8588</v>
      </c>
      <c r="F1278" s="90" t="s">
        <v>4679</v>
      </c>
      <c r="G1278" s="90" t="s">
        <v>447</v>
      </c>
      <c r="H1278" s="90" t="s">
        <v>109</v>
      </c>
      <c r="I1278" s="90" t="s">
        <v>13011</v>
      </c>
      <c r="J1278" s="90" t="s">
        <v>13012</v>
      </c>
      <c r="K1278" s="90" t="s">
        <v>13013</v>
      </c>
      <c r="L1278" s="90" t="s">
        <v>73</v>
      </c>
      <c r="M1278" s="90" t="s">
        <v>113</v>
      </c>
      <c r="N1278" s="90" t="s">
        <v>527</v>
      </c>
      <c r="O1278" s="90" t="s">
        <v>292</v>
      </c>
      <c r="P1278" s="90" t="s">
        <v>293</v>
      </c>
      <c r="Q1278" s="90" t="s">
        <v>294</v>
      </c>
      <c r="R1278" s="90" t="s">
        <v>295</v>
      </c>
      <c r="S1278" s="90" t="s">
        <v>13014</v>
      </c>
      <c r="T1278" s="90" t="s">
        <v>380</v>
      </c>
      <c r="U1278" s="15">
        <v>0</v>
      </c>
      <c r="V1278" s="15">
        <v>71700</v>
      </c>
      <c r="W1278" s="15">
        <v>35000</v>
      </c>
      <c r="X1278" s="15">
        <v>12000</v>
      </c>
      <c r="Y1278" s="90" t="s">
        <v>82</v>
      </c>
      <c r="Z1278" s="90" t="s">
        <v>83</v>
      </c>
      <c r="AA1278" s="90" t="s">
        <v>84</v>
      </c>
      <c r="AB1278" s="90" t="s">
        <v>4679</v>
      </c>
      <c r="AC1278" s="90" t="s">
        <v>359</v>
      </c>
      <c r="AD1278" s="90" t="s">
        <v>87</v>
      </c>
      <c r="AE1278" s="90" t="s">
        <v>61</v>
      </c>
      <c r="AF1278" s="90" t="s">
        <v>61</v>
      </c>
      <c r="AG1278" s="90" t="s">
        <v>89</v>
      </c>
      <c r="AH1278" s="90" t="s">
        <v>89</v>
      </c>
      <c r="AI1278" s="90" t="s">
        <v>89</v>
      </c>
      <c r="AJ1278" s="90" t="s">
        <v>88</v>
      </c>
      <c r="AK1278" s="90" t="s">
        <v>89</v>
      </c>
      <c r="AL1278" s="90" t="s">
        <v>88</v>
      </c>
      <c r="AM1278" s="90" t="s">
        <v>88</v>
      </c>
      <c r="AN1278" s="90" t="s">
        <v>88</v>
      </c>
      <c r="AO1278" s="90" t="s">
        <v>88</v>
      </c>
      <c r="AP1278" s="90" t="s">
        <v>89</v>
      </c>
      <c r="AQ1278" s="90" t="s">
        <v>90</v>
      </c>
      <c r="AR1278" s="90" t="s">
        <v>90</v>
      </c>
      <c r="AS1278" s="90" t="s">
        <v>91</v>
      </c>
      <c r="AT1278" s="90" t="s">
        <v>92</v>
      </c>
      <c r="AU1278" s="90" t="s">
        <v>92</v>
      </c>
      <c r="AV1278" s="90" t="s">
        <v>93</v>
      </c>
      <c r="AW1278" s="90" t="s">
        <v>8593</v>
      </c>
      <c r="AX1278" s="90" t="s">
        <v>13015</v>
      </c>
      <c r="AY1278" s="90" t="s">
        <v>8595</v>
      </c>
      <c r="AZ1278" s="90" t="s">
        <v>13015</v>
      </c>
      <c r="BA1278" s="90" t="s">
        <v>97</v>
      </c>
      <c r="BB1278" s="90" t="s">
        <v>13016</v>
      </c>
      <c r="BC1278" s="90" t="s">
        <v>99</v>
      </c>
      <c r="BD1278" s="90" t="s">
        <v>100</v>
      </c>
      <c r="BE1278" s="90" t="s">
        <v>61</v>
      </c>
      <c r="BF1278" s="90" t="s">
        <v>380</v>
      </c>
      <c r="BG1278" s="90" t="s">
        <v>101</v>
      </c>
    </row>
    <row r="1279" s="85" customFormat="1" ht="19" customHeight="1" spans="1:59">
      <c r="A1279" s="90" t="s">
        <v>646</v>
      </c>
      <c r="B1279" s="90" t="s">
        <v>647</v>
      </c>
      <c r="C1279" s="90" t="s">
        <v>2728</v>
      </c>
      <c r="D1279" s="90" t="s">
        <v>2729</v>
      </c>
      <c r="E1279" s="90" t="s">
        <v>10222</v>
      </c>
      <c r="F1279" s="90" t="s">
        <v>10223</v>
      </c>
      <c r="G1279" s="90" t="s">
        <v>975</v>
      </c>
      <c r="H1279" s="90" t="s">
        <v>109</v>
      </c>
      <c r="I1279" s="90" t="s">
        <v>13017</v>
      </c>
      <c r="J1279" s="90" t="s">
        <v>13018</v>
      </c>
      <c r="K1279" s="90" t="s">
        <v>13019</v>
      </c>
      <c r="L1279" s="90" t="s">
        <v>73</v>
      </c>
      <c r="M1279" s="90" t="s">
        <v>526</v>
      </c>
      <c r="N1279" s="90" t="s">
        <v>2191</v>
      </c>
      <c r="O1279" s="90" t="s">
        <v>204</v>
      </c>
      <c r="P1279" s="90" t="s">
        <v>205</v>
      </c>
      <c r="Q1279" s="90" t="s">
        <v>2693</v>
      </c>
      <c r="R1279" s="90" t="s">
        <v>222</v>
      </c>
      <c r="S1279" s="90" t="s">
        <v>13020</v>
      </c>
      <c r="T1279" s="90" t="s">
        <v>380</v>
      </c>
      <c r="U1279" s="15">
        <v>0</v>
      </c>
      <c r="V1279" s="15">
        <v>10540</v>
      </c>
      <c r="W1279" s="15">
        <v>4500</v>
      </c>
      <c r="X1279" s="15">
        <v>2000</v>
      </c>
      <c r="Y1279" s="90" t="s">
        <v>82</v>
      </c>
      <c r="Z1279" s="90" t="s">
        <v>83</v>
      </c>
      <c r="AA1279" s="90" t="s">
        <v>84</v>
      </c>
      <c r="AB1279" s="90" t="s">
        <v>10228</v>
      </c>
      <c r="AC1279" s="90" t="s">
        <v>359</v>
      </c>
      <c r="AD1279" s="90" t="s">
        <v>87</v>
      </c>
      <c r="AE1279" s="90" t="s">
        <v>61</v>
      </c>
      <c r="AF1279" s="90" t="s">
        <v>61</v>
      </c>
      <c r="AG1279" s="90" t="s">
        <v>89</v>
      </c>
      <c r="AH1279" s="90" t="s">
        <v>89</v>
      </c>
      <c r="AI1279" s="90" t="s">
        <v>88</v>
      </c>
      <c r="AJ1279" s="90" t="s">
        <v>88</v>
      </c>
      <c r="AK1279" s="90" t="s">
        <v>88</v>
      </c>
      <c r="AL1279" s="90" t="s">
        <v>88</v>
      </c>
      <c r="AM1279" s="90" t="s">
        <v>88</v>
      </c>
      <c r="AN1279" s="90" t="s">
        <v>88</v>
      </c>
      <c r="AO1279" s="90" t="s">
        <v>88</v>
      </c>
      <c r="AP1279" s="90" t="s">
        <v>89</v>
      </c>
      <c r="AQ1279" s="90" t="s">
        <v>90</v>
      </c>
      <c r="AR1279" s="90" t="s">
        <v>90</v>
      </c>
      <c r="AS1279" s="90" t="s">
        <v>91</v>
      </c>
      <c r="AT1279" s="90" t="s">
        <v>92</v>
      </c>
      <c r="AU1279" s="90" t="s">
        <v>92</v>
      </c>
      <c r="AV1279" s="90" t="s">
        <v>93</v>
      </c>
      <c r="AW1279" s="90" t="s">
        <v>10229</v>
      </c>
      <c r="AX1279" s="90" t="s">
        <v>13021</v>
      </c>
      <c r="AY1279" s="90" t="s">
        <v>10231</v>
      </c>
      <c r="AZ1279" s="90" t="s">
        <v>13021</v>
      </c>
      <c r="BA1279" s="90" t="s">
        <v>97</v>
      </c>
      <c r="BB1279" s="90" t="s">
        <v>13022</v>
      </c>
      <c r="BC1279" s="90" t="s">
        <v>99</v>
      </c>
      <c r="BD1279" s="90" t="s">
        <v>100</v>
      </c>
      <c r="BE1279" s="90" t="s">
        <v>61</v>
      </c>
      <c r="BF1279" s="90" t="s">
        <v>380</v>
      </c>
      <c r="BG1279" s="90" t="s">
        <v>101</v>
      </c>
    </row>
    <row r="1280" s="85" customFormat="1" ht="19" customHeight="1" spans="1:59">
      <c r="A1280" s="90" t="s">
        <v>151</v>
      </c>
      <c r="B1280" s="90" t="s">
        <v>152</v>
      </c>
      <c r="C1280" s="90" t="s">
        <v>1125</v>
      </c>
      <c r="D1280" s="90" t="s">
        <v>1126</v>
      </c>
      <c r="E1280" s="90" t="s">
        <v>4456</v>
      </c>
      <c r="F1280" s="90" t="s">
        <v>4020</v>
      </c>
      <c r="G1280" s="90" t="s">
        <v>1819</v>
      </c>
      <c r="H1280" s="90" t="s">
        <v>109</v>
      </c>
      <c r="I1280" s="90" t="s">
        <v>13023</v>
      </c>
      <c r="J1280" s="90" t="s">
        <v>13024</v>
      </c>
      <c r="K1280" s="90" t="s">
        <v>13025</v>
      </c>
      <c r="L1280" s="90" t="s">
        <v>73</v>
      </c>
      <c r="M1280" s="90" t="s">
        <v>13026</v>
      </c>
      <c r="N1280" s="90" t="s">
        <v>508</v>
      </c>
      <c r="O1280" s="90" t="s">
        <v>1848</v>
      </c>
      <c r="P1280" s="90" t="s">
        <v>1849</v>
      </c>
      <c r="Q1280" s="90" t="s">
        <v>1850</v>
      </c>
      <c r="R1280" s="90" t="s">
        <v>1849</v>
      </c>
      <c r="S1280" s="90" t="s">
        <v>13027</v>
      </c>
      <c r="T1280" s="90" t="s">
        <v>262</v>
      </c>
      <c r="U1280" s="15">
        <v>0</v>
      </c>
      <c r="V1280" s="15">
        <v>12000</v>
      </c>
      <c r="W1280" s="15">
        <v>5000</v>
      </c>
      <c r="X1280" s="15">
        <v>4000</v>
      </c>
      <c r="Y1280" s="90" t="s">
        <v>143</v>
      </c>
      <c r="Z1280" s="90" t="s">
        <v>83</v>
      </c>
      <c r="AA1280" s="90" t="s">
        <v>84</v>
      </c>
      <c r="AB1280" s="90" t="s">
        <v>4463</v>
      </c>
      <c r="AC1280" s="90" t="s">
        <v>359</v>
      </c>
      <c r="AD1280" s="90" t="s">
        <v>87</v>
      </c>
      <c r="AE1280" s="90" t="s">
        <v>61</v>
      </c>
      <c r="AF1280" s="90" t="s">
        <v>61</v>
      </c>
      <c r="AG1280" s="90" t="s">
        <v>89</v>
      </c>
      <c r="AH1280" s="90" t="s">
        <v>89</v>
      </c>
      <c r="AI1280" s="90" t="s">
        <v>89</v>
      </c>
      <c r="AJ1280" s="90" t="s">
        <v>89</v>
      </c>
      <c r="AK1280" s="90" t="s">
        <v>89</v>
      </c>
      <c r="AL1280" s="90" t="s">
        <v>89</v>
      </c>
      <c r="AM1280" s="90" t="s">
        <v>89</v>
      </c>
      <c r="AN1280" s="90" t="s">
        <v>89</v>
      </c>
      <c r="AO1280" s="90" t="s">
        <v>89</v>
      </c>
      <c r="AP1280" s="90" t="s">
        <v>89</v>
      </c>
      <c r="AQ1280" s="90" t="s">
        <v>90</v>
      </c>
      <c r="AR1280" s="90" t="s">
        <v>90</v>
      </c>
      <c r="AS1280" s="90" t="s">
        <v>91</v>
      </c>
      <c r="AT1280" s="90" t="s">
        <v>92</v>
      </c>
      <c r="AU1280" s="90" t="s">
        <v>92</v>
      </c>
      <c r="AV1280" s="90" t="s">
        <v>93</v>
      </c>
      <c r="AW1280" s="90" t="s">
        <v>4464</v>
      </c>
      <c r="AX1280" s="90" t="s">
        <v>13028</v>
      </c>
      <c r="AY1280" s="90" t="s">
        <v>4466</v>
      </c>
      <c r="AZ1280" s="90" t="s">
        <v>13028</v>
      </c>
      <c r="BA1280" s="90" t="s">
        <v>97</v>
      </c>
      <c r="BB1280" s="90" t="s">
        <v>13029</v>
      </c>
      <c r="BC1280" s="90" t="s">
        <v>99</v>
      </c>
      <c r="BD1280" s="90" t="s">
        <v>150</v>
      </c>
      <c r="BE1280" s="90" t="s">
        <v>61</v>
      </c>
      <c r="BF1280" s="90" t="s">
        <v>262</v>
      </c>
      <c r="BG1280" s="90" t="s">
        <v>101</v>
      </c>
    </row>
    <row r="1281" s="85" customFormat="1" ht="19" customHeight="1" spans="1:59">
      <c r="A1281" s="90" t="s">
        <v>516</v>
      </c>
      <c r="B1281" s="90" t="s">
        <v>517</v>
      </c>
      <c r="C1281" s="90" t="s">
        <v>567</v>
      </c>
      <c r="D1281" s="90" t="s">
        <v>568</v>
      </c>
      <c r="E1281" s="90" t="s">
        <v>5343</v>
      </c>
      <c r="F1281" s="90" t="s">
        <v>13030</v>
      </c>
      <c r="G1281" s="90" t="s">
        <v>5036</v>
      </c>
      <c r="H1281" s="90" t="s">
        <v>605</v>
      </c>
      <c r="I1281" s="90" t="s">
        <v>13031</v>
      </c>
      <c r="J1281" s="90" t="s">
        <v>13032</v>
      </c>
      <c r="K1281" s="90" t="s">
        <v>13033</v>
      </c>
      <c r="L1281" s="90" t="s">
        <v>73</v>
      </c>
      <c r="M1281" s="90" t="s">
        <v>3402</v>
      </c>
      <c r="N1281" s="90" t="s">
        <v>4828</v>
      </c>
      <c r="O1281" s="90" t="s">
        <v>610</v>
      </c>
      <c r="P1281" s="90" t="s">
        <v>611</v>
      </c>
      <c r="Q1281" s="90" t="s">
        <v>612</v>
      </c>
      <c r="R1281" s="90" t="s">
        <v>613</v>
      </c>
      <c r="S1281" s="90" t="s">
        <v>13034</v>
      </c>
      <c r="T1281" s="90" t="s">
        <v>262</v>
      </c>
      <c r="U1281" s="15">
        <v>0</v>
      </c>
      <c r="V1281" s="15">
        <v>12000</v>
      </c>
      <c r="W1281" s="15">
        <v>9600</v>
      </c>
      <c r="X1281" s="15">
        <v>1600</v>
      </c>
      <c r="Y1281" s="90" t="s">
        <v>143</v>
      </c>
      <c r="Z1281" s="90" t="s">
        <v>83</v>
      </c>
      <c r="AA1281" s="90" t="s">
        <v>84</v>
      </c>
      <c r="AB1281" s="90" t="s">
        <v>5348</v>
      </c>
      <c r="AC1281" s="90" t="s">
        <v>121</v>
      </c>
      <c r="AD1281" s="90" t="s">
        <v>87</v>
      </c>
      <c r="AE1281" s="90" t="s">
        <v>61</v>
      </c>
      <c r="AF1281" s="90" t="s">
        <v>61</v>
      </c>
      <c r="AG1281" s="90" t="s">
        <v>89</v>
      </c>
      <c r="AH1281" s="90" t="s">
        <v>89</v>
      </c>
      <c r="AI1281" s="90" t="s">
        <v>89</v>
      </c>
      <c r="AJ1281" s="90" t="s">
        <v>89</v>
      </c>
      <c r="AK1281" s="90" t="s">
        <v>89</v>
      </c>
      <c r="AL1281" s="90" t="s">
        <v>89</v>
      </c>
      <c r="AM1281" s="90" t="s">
        <v>89</v>
      </c>
      <c r="AN1281" s="90" t="s">
        <v>89</v>
      </c>
      <c r="AO1281" s="90" t="s">
        <v>89</v>
      </c>
      <c r="AP1281" s="90" t="s">
        <v>89</v>
      </c>
      <c r="AQ1281" s="90" t="s">
        <v>90</v>
      </c>
      <c r="AR1281" s="90" t="s">
        <v>90</v>
      </c>
      <c r="AS1281" s="90" t="s">
        <v>91</v>
      </c>
      <c r="AT1281" s="90" t="s">
        <v>92</v>
      </c>
      <c r="AU1281" s="90" t="s">
        <v>92</v>
      </c>
      <c r="AV1281" s="90" t="s">
        <v>93</v>
      </c>
      <c r="AW1281" s="90" t="s">
        <v>5349</v>
      </c>
      <c r="AX1281" s="90" t="s">
        <v>13035</v>
      </c>
      <c r="AY1281" s="90" t="s">
        <v>5351</v>
      </c>
      <c r="AZ1281" s="90" t="s">
        <v>13035</v>
      </c>
      <c r="BA1281" s="90" t="s">
        <v>215</v>
      </c>
      <c r="BB1281" s="90" t="s">
        <v>13036</v>
      </c>
      <c r="BC1281" s="90" t="s">
        <v>99</v>
      </c>
      <c r="BD1281" s="90" t="s">
        <v>150</v>
      </c>
      <c r="BE1281" s="90" t="s">
        <v>61</v>
      </c>
      <c r="BF1281" s="90" t="s">
        <v>262</v>
      </c>
      <c r="BG1281" s="90" t="s">
        <v>101</v>
      </c>
    </row>
    <row r="1282" s="85" customFormat="1" ht="19" customHeight="1" spans="1:59">
      <c r="A1282" s="90" t="s">
        <v>485</v>
      </c>
      <c r="B1282" s="90" t="s">
        <v>486</v>
      </c>
      <c r="C1282" s="90" t="s">
        <v>1215</v>
      </c>
      <c r="D1282" s="90" t="s">
        <v>1216</v>
      </c>
      <c r="E1282" s="90" t="s">
        <v>10233</v>
      </c>
      <c r="F1282" s="90" t="s">
        <v>13037</v>
      </c>
      <c r="G1282" s="90" t="s">
        <v>8444</v>
      </c>
      <c r="H1282" s="90" t="s">
        <v>1299</v>
      </c>
      <c r="I1282" s="90" t="s">
        <v>13038</v>
      </c>
      <c r="J1282" s="90" t="s">
        <v>13039</v>
      </c>
      <c r="K1282" s="90" t="s">
        <v>13040</v>
      </c>
      <c r="L1282" s="90" t="s">
        <v>73</v>
      </c>
      <c r="M1282" s="90" t="s">
        <v>13041</v>
      </c>
      <c r="N1282" s="90" t="s">
        <v>5390</v>
      </c>
      <c r="O1282" s="90" t="s">
        <v>1739</v>
      </c>
      <c r="P1282" s="90" t="s">
        <v>1740</v>
      </c>
      <c r="Q1282" s="90" t="s">
        <v>1306</v>
      </c>
      <c r="R1282" s="90" t="s">
        <v>1307</v>
      </c>
      <c r="S1282" s="90" t="s">
        <v>13042</v>
      </c>
      <c r="T1282" s="90" t="s">
        <v>209</v>
      </c>
      <c r="U1282" s="15">
        <v>0</v>
      </c>
      <c r="V1282" s="15">
        <v>40000</v>
      </c>
      <c r="W1282" s="15">
        <v>20000</v>
      </c>
      <c r="X1282" s="15">
        <v>2000</v>
      </c>
      <c r="Y1282" s="90" t="s">
        <v>143</v>
      </c>
      <c r="Z1282" s="90" t="s">
        <v>83</v>
      </c>
      <c r="AA1282" s="90" t="s">
        <v>84</v>
      </c>
      <c r="AB1282" s="90" t="s">
        <v>10242</v>
      </c>
      <c r="AC1282" s="90" t="s">
        <v>121</v>
      </c>
      <c r="AD1282" s="90" t="s">
        <v>87</v>
      </c>
      <c r="AE1282" s="90" t="s">
        <v>61</v>
      </c>
      <c r="AF1282" s="90" t="s">
        <v>61</v>
      </c>
      <c r="AG1282" s="90" t="s">
        <v>89</v>
      </c>
      <c r="AH1282" s="90" t="s">
        <v>89</v>
      </c>
      <c r="AI1282" s="90" t="s">
        <v>89</v>
      </c>
      <c r="AJ1282" s="90" t="s">
        <v>89</v>
      </c>
      <c r="AK1282" s="90" t="s">
        <v>89</v>
      </c>
      <c r="AL1282" s="90" t="s">
        <v>89</v>
      </c>
      <c r="AM1282" s="90" t="s">
        <v>89</v>
      </c>
      <c r="AN1282" s="90" t="s">
        <v>89</v>
      </c>
      <c r="AO1282" s="90" t="s">
        <v>88</v>
      </c>
      <c r="AP1282" s="90" t="s">
        <v>89</v>
      </c>
      <c r="AQ1282" s="90" t="s">
        <v>90</v>
      </c>
      <c r="AR1282" s="90" t="s">
        <v>90</v>
      </c>
      <c r="AS1282" s="90" t="s">
        <v>91</v>
      </c>
      <c r="AT1282" s="90" t="s">
        <v>92</v>
      </c>
      <c r="AU1282" s="90" t="s">
        <v>92</v>
      </c>
      <c r="AV1282" s="90" t="s">
        <v>93</v>
      </c>
      <c r="AW1282" s="90" t="s">
        <v>10243</v>
      </c>
      <c r="AX1282" s="90" t="s">
        <v>13043</v>
      </c>
      <c r="AY1282" s="90" t="s">
        <v>10245</v>
      </c>
      <c r="AZ1282" s="90" t="s">
        <v>13043</v>
      </c>
      <c r="BA1282" s="90" t="s">
        <v>97</v>
      </c>
      <c r="BB1282" s="90" t="s">
        <v>13044</v>
      </c>
      <c r="BC1282" s="90" t="s">
        <v>99</v>
      </c>
      <c r="BD1282" s="90" t="s">
        <v>150</v>
      </c>
      <c r="BE1282" s="90" t="s">
        <v>61</v>
      </c>
      <c r="BF1282" s="90" t="s">
        <v>209</v>
      </c>
      <c r="BG1282" s="90" t="s">
        <v>101</v>
      </c>
    </row>
    <row r="1283" s="85" customFormat="1" ht="19" customHeight="1" spans="1:59">
      <c r="A1283" s="90" t="s">
        <v>102</v>
      </c>
      <c r="B1283" s="90" t="s">
        <v>103</v>
      </c>
      <c r="C1283" s="90" t="s">
        <v>3825</v>
      </c>
      <c r="D1283" s="90" t="s">
        <v>3826</v>
      </c>
      <c r="E1283" s="90" t="s">
        <v>12813</v>
      </c>
      <c r="F1283" s="90" t="s">
        <v>6964</v>
      </c>
      <c r="G1283" s="90" t="s">
        <v>6965</v>
      </c>
      <c r="H1283" s="90" t="s">
        <v>1571</v>
      </c>
      <c r="I1283" s="90" t="s">
        <v>13045</v>
      </c>
      <c r="J1283" s="90" t="s">
        <v>13046</v>
      </c>
      <c r="K1283" s="90" t="s">
        <v>13047</v>
      </c>
      <c r="L1283" s="90" t="s">
        <v>73</v>
      </c>
      <c r="M1283" s="90" t="s">
        <v>838</v>
      </c>
      <c r="N1283" s="90" t="s">
        <v>114</v>
      </c>
      <c r="O1283" s="90" t="s">
        <v>949</v>
      </c>
      <c r="P1283" s="90" t="s">
        <v>950</v>
      </c>
      <c r="Q1283" s="90" t="s">
        <v>257</v>
      </c>
      <c r="R1283" s="90" t="s">
        <v>951</v>
      </c>
      <c r="S1283" s="90" t="s">
        <v>13048</v>
      </c>
      <c r="T1283" s="90" t="s">
        <v>119</v>
      </c>
      <c r="U1283" s="15">
        <v>0</v>
      </c>
      <c r="V1283" s="15">
        <v>30000</v>
      </c>
      <c r="W1283" s="15">
        <v>20000</v>
      </c>
      <c r="X1283" s="15">
        <v>15000</v>
      </c>
      <c r="Y1283" s="90" t="s">
        <v>143</v>
      </c>
      <c r="Z1283" s="90" t="s">
        <v>83</v>
      </c>
      <c r="AA1283" s="90" t="s">
        <v>84</v>
      </c>
      <c r="AB1283" s="90" t="s">
        <v>12818</v>
      </c>
      <c r="AC1283" s="90" t="s">
        <v>359</v>
      </c>
      <c r="AD1283" s="90" t="s">
        <v>87</v>
      </c>
      <c r="AE1283" s="90" t="s">
        <v>61</v>
      </c>
      <c r="AF1283" s="90" t="s">
        <v>61</v>
      </c>
      <c r="AG1283" s="90" t="s">
        <v>89</v>
      </c>
      <c r="AH1283" s="90" t="s">
        <v>89</v>
      </c>
      <c r="AI1283" s="90" t="s">
        <v>89</v>
      </c>
      <c r="AJ1283" s="90" t="s">
        <v>89</v>
      </c>
      <c r="AK1283" s="90" t="s">
        <v>89</v>
      </c>
      <c r="AL1283" s="90" t="s">
        <v>89</v>
      </c>
      <c r="AM1283" s="90" t="s">
        <v>89</v>
      </c>
      <c r="AN1283" s="90" t="s">
        <v>89</v>
      </c>
      <c r="AO1283" s="90" t="s">
        <v>89</v>
      </c>
      <c r="AP1283" s="90" t="s">
        <v>89</v>
      </c>
      <c r="AQ1283" s="90" t="s">
        <v>90</v>
      </c>
      <c r="AR1283" s="90" t="s">
        <v>90</v>
      </c>
      <c r="AS1283" s="90" t="s">
        <v>91</v>
      </c>
      <c r="AT1283" s="90" t="s">
        <v>92</v>
      </c>
      <c r="AU1283" s="90" t="s">
        <v>92</v>
      </c>
      <c r="AV1283" s="90" t="s">
        <v>93</v>
      </c>
      <c r="AW1283" s="90" t="s">
        <v>12819</v>
      </c>
      <c r="AX1283" s="90" t="s">
        <v>13049</v>
      </c>
      <c r="AY1283" s="90" t="s">
        <v>12821</v>
      </c>
      <c r="AZ1283" s="90" t="s">
        <v>13049</v>
      </c>
      <c r="BA1283" s="90" t="s">
        <v>97</v>
      </c>
      <c r="BB1283" s="90" t="s">
        <v>13050</v>
      </c>
      <c r="BC1283" s="90" t="s">
        <v>99</v>
      </c>
      <c r="BD1283" s="90" t="s">
        <v>150</v>
      </c>
      <c r="BE1283" s="90" t="s">
        <v>61</v>
      </c>
      <c r="BF1283" s="90" t="s">
        <v>119</v>
      </c>
      <c r="BG1283" s="90" t="s">
        <v>101</v>
      </c>
    </row>
    <row r="1284" s="85" customFormat="1" ht="19" customHeight="1" spans="1:59">
      <c r="A1284" s="90" t="s">
        <v>102</v>
      </c>
      <c r="B1284" s="90" t="s">
        <v>103</v>
      </c>
      <c r="C1284" s="90" t="s">
        <v>1790</v>
      </c>
      <c r="D1284" s="90" t="s">
        <v>1791</v>
      </c>
      <c r="E1284" s="90" t="s">
        <v>10651</v>
      </c>
      <c r="F1284" s="90" t="s">
        <v>4237</v>
      </c>
      <c r="G1284" s="90" t="s">
        <v>2024</v>
      </c>
      <c r="H1284" s="90" t="s">
        <v>369</v>
      </c>
      <c r="I1284" s="90" t="s">
        <v>13051</v>
      </c>
      <c r="J1284" s="90" t="s">
        <v>13052</v>
      </c>
      <c r="K1284" s="90" t="s">
        <v>13053</v>
      </c>
      <c r="L1284" s="90" t="s">
        <v>73</v>
      </c>
      <c r="M1284" s="90" t="s">
        <v>1526</v>
      </c>
      <c r="N1284" s="90" t="s">
        <v>326</v>
      </c>
      <c r="O1284" s="90" t="s">
        <v>375</v>
      </c>
      <c r="P1284" s="90" t="s">
        <v>376</v>
      </c>
      <c r="Q1284" s="90" t="s">
        <v>377</v>
      </c>
      <c r="R1284" s="90" t="s">
        <v>378</v>
      </c>
      <c r="S1284" s="90" t="s">
        <v>13054</v>
      </c>
      <c r="T1284" s="90" t="s">
        <v>380</v>
      </c>
      <c r="U1284" s="15">
        <v>0</v>
      </c>
      <c r="V1284" s="15">
        <v>19115</v>
      </c>
      <c r="W1284" s="15">
        <v>13380</v>
      </c>
      <c r="X1284" s="15">
        <v>13380</v>
      </c>
      <c r="Y1284" s="90" t="s">
        <v>82</v>
      </c>
      <c r="Z1284" s="90" t="s">
        <v>83</v>
      </c>
      <c r="AA1284" s="90" t="s">
        <v>84</v>
      </c>
      <c r="AB1284" s="90" t="s">
        <v>329</v>
      </c>
      <c r="AC1284" s="90" t="s">
        <v>359</v>
      </c>
      <c r="AD1284" s="90" t="s">
        <v>87</v>
      </c>
      <c r="AE1284" s="90" t="s">
        <v>61</v>
      </c>
      <c r="AF1284" s="90" t="s">
        <v>61</v>
      </c>
      <c r="AG1284" s="90" t="s">
        <v>89</v>
      </c>
      <c r="AH1284" s="90" t="s">
        <v>89</v>
      </c>
      <c r="AI1284" s="90" t="s">
        <v>89</v>
      </c>
      <c r="AJ1284" s="90" t="s">
        <v>88</v>
      </c>
      <c r="AK1284" s="90" t="s">
        <v>89</v>
      </c>
      <c r="AL1284" s="90" t="s">
        <v>89</v>
      </c>
      <c r="AM1284" s="90" t="s">
        <v>89</v>
      </c>
      <c r="AN1284" s="90" t="s">
        <v>89</v>
      </c>
      <c r="AO1284" s="90" t="s">
        <v>89</v>
      </c>
      <c r="AP1284" s="90" t="s">
        <v>89</v>
      </c>
      <c r="AQ1284" s="90" t="s">
        <v>90</v>
      </c>
      <c r="AR1284" s="90" t="s">
        <v>90</v>
      </c>
      <c r="AS1284" s="90" t="s">
        <v>91</v>
      </c>
      <c r="AT1284" s="90" t="s">
        <v>92</v>
      </c>
      <c r="AU1284" s="90" t="s">
        <v>92</v>
      </c>
      <c r="AV1284" s="90" t="s">
        <v>93</v>
      </c>
      <c r="AW1284" s="90" t="s">
        <v>10656</v>
      </c>
      <c r="AX1284" s="90" t="s">
        <v>13055</v>
      </c>
      <c r="AY1284" s="90" t="s">
        <v>10658</v>
      </c>
      <c r="AZ1284" s="90" t="s">
        <v>13055</v>
      </c>
      <c r="BA1284" s="90" t="s">
        <v>97</v>
      </c>
      <c r="BB1284" s="90" t="s">
        <v>13056</v>
      </c>
      <c r="BC1284" s="90" t="s">
        <v>99</v>
      </c>
      <c r="BD1284" s="90" t="s">
        <v>100</v>
      </c>
      <c r="BE1284" s="90" t="s">
        <v>61</v>
      </c>
      <c r="BF1284" s="90" t="s">
        <v>380</v>
      </c>
      <c r="BG1284" s="90" t="s">
        <v>101</v>
      </c>
    </row>
    <row r="1285" s="85" customFormat="1" ht="19" customHeight="1" spans="1:59">
      <c r="A1285" s="90" t="s">
        <v>419</v>
      </c>
      <c r="B1285" s="90" t="s">
        <v>420</v>
      </c>
      <c r="C1285" s="90" t="s">
        <v>421</v>
      </c>
      <c r="D1285" s="90" t="s">
        <v>422</v>
      </c>
      <c r="E1285" s="90" t="s">
        <v>3685</v>
      </c>
      <c r="F1285" s="90" t="s">
        <v>424</v>
      </c>
      <c r="G1285" s="90" t="s">
        <v>425</v>
      </c>
      <c r="H1285" s="90" t="s">
        <v>109</v>
      </c>
      <c r="I1285" s="90" t="s">
        <v>13057</v>
      </c>
      <c r="J1285" s="90" t="s">
        <v>13058</v>
      </c>
      <c r="K1285" s="90" t="s">
        <v>13059</v>
      </c>
      <c r="L1285" s="90" t="s">
        <v>73</v>
      </c>
      <c r="M1285" s="90" t="s">
        <v>13060</v>
      </c>
      <c r="N1285" s="90" t="s">
        <v>203</v>
      </c>
      <c r="O1285" s="90" t="s">
        <v>1848</v>
      </c>
      <c r="P1285" s="90" t="s">
        <v>1849</v>
      </c>
      <c r="Q1285" s="90" t="s">
        <v>1850</v>
      </c>
      <c r="R1285" s="90" t="s">
        <v>1849</v>
      </c>
      <c r="S1285" s="90" t="s">
        <v>13061</v>
      </c>
      <c r="T1285" s="90" t="s">
        <v>119</v>
      </c>
      <c r="U1285" s="15">
        <v>12700</v>
      </c>
      <c r="V1285" s="15">
        <v>96000</v>
      </c>
      <c r="W1285" s="15">
        <v>38000</v>
      </c>
      <c r="X1285" s="15">
        <v>17300</v>
      </c>
      <c r="Y1285" s="90" t="s">
        <v>143</v>
      </c>
      <c r="Z1285" s="90" t="s">
        <v>83</v>
      </c>
      <c r="AA1285" s="90" t="s">
        <v>84</v>
      </c>
      <c r="AB1285" s="90" t="s">
        <v>3694</v>
      </c>
      <c r="AC1285" s="90" t="s">
        <v>211</v>
      </c>
      <c r="AD1285" s="90" t="s">
        <v>87</v>
      </c>
      <c r="AE1285" s="90" t="s">
        <v>61</v>
      </c>
      <c r="AF1285" s="90" t="s">
        <v>61</v>
      </c>
      <c r="AG1285" s="90" t="s">
        <v>89</v>
      </c>
      <c r="AH1285" s="90" t="s">
        <v>89</v>
      </c>
      <c r="AI1285" s="90" t="s">
        <v>89</v>
      </c>
      <c r="AJ1285" s="90" t="s">
        <v>89</v>
      </c>
      <c r="AK1285" s="90" t="s">
        <v>89</v>
      </c>
      <c r="AL1285" s="90" t="s">
        <v>89</v>
      </c>
      <c r="AM1285" s="90" t="s">
        <v>89</v>
      </c>
      <c r="AN1285" s="90" t="s">
        <v>89</v>
      </c>
      <c r="AO1285" s="90" t="s">
        <v>89</v>
      </c>
      <c r="AP1285" s="90" t="s">
        <v>89</v>
      </c>
      <c r="AQ1285" s="90" t="s">
        <v>90</v>
      </c>
      <c r="AR1285" s="90" t="s">
        <v>90</v>
      </c>
      <c r="AS1285" s="90" t="s">
        <v>91</v>
      </c>
      <c r="AT1285" s="90" t="s">
        <v>92</v>
      </c>
      <c r="AU1285" s="90" t="s">
        <v>92</v>
      </c>
      <c r="AV1285" s="90" t="s">
        <v>93</v>
      </c>
      <c r="AW1285" s="90" t="s">
        <v>3695</v>
      </c>
      <c r="AX1285" s="90" t="s">
        <v>13062</v>
      </c>
      <c r="AY1285" s="90" t="s">
        <v>3697</v>
      </c>
      <c r="AZ1285" s="90" t="s">
        <v>13062</v>
      </c>
      <c r="BA1285" s="90" t="s">
        <v>97</v>
      </c>
      <c r="BB1285" s="90" t="s">
        <v>13063</v>
      </c>
      <c r="BC1285" s="90" t="s">
        <v>99</v>
      </c>
      <c r="BD1285" s="90" t="s">
        <v>150</v>
      </c>
      <c r="BE1285" s="90" t="s">
        <v>61</v>
      </c>
      <c r="BF1285" s="90" t="s">
        <v>119</v>
      </c>
      <c r="BG1285" s="90" t="s">
        <v>101</v>
      </c>
    </row>
    <row r="1286" s="85" customFormat="1" ht="19" customHeight="1" spans="1:59">
      <c r="A1286" s="90" t="s">
        <v>302</v>
      </c>
      <c r="B1286" s="90" t="s">
        <v>303</v>
      </c>
      <c r="C1286" s="90" t="s">
        <v>304</v>
      </c>
      <c r="D1286" s="90" t="s">
        <v>305</v>
      </c>
      <c r="E1286" s="90" t="s">
        <v>8960</v>
      </c>
      <c r="F1286" s="90" t="s">
        <v>2253</v>
      </c>
      <c r="G1286" s="90" t="s">
        <v>1972</v>
      </c>
      <c r="H1286" s="90" t="s">
        <v>109</v>
      </c>
      <c r="I1286" s="90" t="s">
        <v>13064</v>
      </c>
      <c r="J1286" s="90" t="s">
        <v>13065</v>
      </c>
      <c r="K1286" s="90" t="s">
        <v>13066</v>
      </c>
      <c r="L1286" s="90" t="s">
        <v>73</v>
      </c>
      <c r="M1286" s="90" t="s">
        <v>13067</v>
      </c>
      <c r="N1286" s="90" t="s">
        <v>9958</v>
      </c>
      <c r="O1286" s="90" t="s">
        <v>115</v>
      </c>
      <c r="P1286" s="90" t="s">
        <v>116</v>
      </c>
      <c r="Q1286" s="90" t="s">
        <v>117</v>
      </c>
      <c r="R1286" s="90" t="s">
        <v>116</v>
      </c>
      <c r="S1286" s="90" t="s">
        <v>13068</v>
      </c>
      <c r="T1286" s="90" t="s">
        <v>209</v>
      </c>
      <c r="U1286" s="15">
        <v>0</v>
      </c>
      <c r="V1286" s="15">
        <v>4500</v>
      </c>
      <c r="W1286" s="15">
        <v>1000</v>
      </c>
      <c r="X1286" s="15">
        <v>1000</v>
      </c>
      <c r="Y1286" s="90" t="s">
        <v>143</v>
      </c>
      <c r="Z1286" s="90" t="s">
        <v>83</v>
      </c>
      <c r="AA1286" s="90" t="s">
        <v>84</v>
      </c>
      <c r="AB1286" s="90" t="s">
        <v>884</v>
      </c>
      <c r="AC1286" s="90" t="s">
        <v>121</v>
      </c>
      <c r="AD1286" s="90" t="s">
        <v>87</v>
      </c>
      <c r="AE1286" s="90" t="s">
        <v>61</v>
      </c>
      <c r="AF1286" s="90" t="s">
        <v>61</v>
      </c>
      <c r="AG1286" s="90" t="s">
        <v>89</v>
      </c>
      <c r="AH1286" s="90" t="s">
        <v>89</v>
      </c>
      <c r="AI1286" s="90" t="s">
        <v>89</v>
      </c>
      <c r="AJ1286" s="90" t="s">
        <v>89</v>
      </c>
      <c r="AK1286" s="90" t="s">
        <v>89</v>
      </c>
      <c r="AL1286" s="90" t="s">
        <v>89</v>
      </c>
      <c r="AM1286" s="90" t="s">
        <v>89</v>
      </c>
      <c r="AN1286" s="90" t="s">
        <v>89</v>
      </c>
      <c r="AO1286" s="90" t="s">
        <v>89</v>
      </c>
      <c r="AP1286" s="90" t="s">
        <v>89</v>
      </c>
      <c r="AQ1286" s="90" t="s">
        <v>90</v>
      </c>
      <c r="AR1286" s="90" t="s">
        <v>90</v>
      </c>
      <c r="AS1286" s="90" t="s">
        <v>91</v>
      </c>
      <c r="AT1286" s="90" t="s">
        <v>92</v>
      </c>
      <c r="AU1286" s="90" t="s">
        <v>92</v>
      </c>
      <c r="AV1286" s="90" t="s">
        <v>93</v>
      </c>
      <c r="AW1286" s="90" t="s">
        <v>2258</v>
      </c>
      <c r="AX1286" s="90" t="s">
        <v>13069</v>
      </c>
      <c r="AY1286" s="90" t="s">
        <v>2260</v>
      </c>
      <c r="AZ1286" s="90" t="s">
        <v>13069</v>
      </c>
      <c r="BA1286" s="90" t="s">
        <v>97</v>
      </c>
      <c r="BB1286" s="90" t="s">
        <v>13070</v>
      </c>
      <c r="BC1286" s="90" t="s">
        <v>99</v>
      </c>
      <c r="BD1286" s="90" t="s">
        <v>150</v>
      </c>
      <c r="BE1286" s="90" t="s">
        <v>61</v>
      </c>
      <c r="BF1286" s="90" t="s">
        <v>209</v>
      </c>
      <c r="BG1286" s="90" t="s">
        <v>101</v>
      </c>
    </row>
    <row r="1287" s="85" customFormat="1" ht="19" customHeight="1" spans="1:59">
      <c r="A1287" s="90" t="s">
        <v>458</v>
      </c>
      <c r="B1287" s="90" t="s">
        <v>459</v>
      </c>
      <c r="C1287" s="90" t="s">
        <v>2457</v>
      </c>
      <c r="D1287" s="90" t="s">
        <v>2458</v>
      </c>
      <c r="E1287" s="90" t="s">
        <v>9666</v>
      </c>
      <c r="F1287" s="90" t="s">
        <v>2460</v>
      </c>
      <c r="G1287" s="90" t="s">
        <v>2461</v>
      </c>
      <c r="H1287" s="90" t="s">
        <v>109</v>
      </c>
      <c r="I1287" s="90" t="s">
        <v>13071</v>
      </c>
      <c r="J1287" s="90" t="s">
        <v>13072</v>
      </c>
      <c r="K1287" s="90" t="s">
        <v>13073</v>
      </c>
      <c r="L1287" s="90" t="s">
        <v>73</v>
      </c>
      <c r="M1287" s="90" t="s">
        <v>5878</v>
      </c>
      <c r="N1287" s="90" t="s">
        <v>203</v>
      </c>
      <c r="O1287" s="90" t="s">
        <v>1848</v>
      </c>
      <c r="P1287" s="90" t="s">
        <v>1849</v>
      </c>
      <c r="Q1287" s="90" t="s">
        <v>1850</v>
      </c>
      <c r="R1287" s="90" t="s">
        <v>1849</v>
      </c>
      <c r="S1287" s="90" t="s">
        <v>13074</v>
      </c>
      <c r="T1287" s="90" t="s">
        <v>380</v>
      </c>
      <c r="U1287" s="15">
        <v>0</v>
      </c>
      <c r="V1287" s="15">
        <v>25000</v>
      </c>
      <c r="W1287" s="15">
        <v>12500</v>
      </c>
      <c r="X1287" s="15">
        <v>3000</v>
      </c>
      <c r="Y1287" s="90" t="s">
        <v>143</v>
      </c>
      <c r="Z1287" s="90" t="s">
        <v>83</v>
      </c>
      <c r="AA1287" s="90" t="s">
        <v>84</v>
      </c>
      <c r="AB1287" s="90" t="s">
        <v>9673</v>
      </c>
      <c r="AC1287" s="90" t="s">
        <v>191</v>
      </c>
      <c r="AD1287" s="90" t="s">
        <v>87</v>
      </c>
      <c r="AE1287" s="90" t="s">
        <v>61</v>
      </c>
      <c r="AF1287" s="90" t="s">
        <v>61</v>
      </c>
      <c r="AG1287" s="90" t="s">
        <v>89</v>
      </c>
      <c r="AH1287" s="90" t="s">
        <v>89</v>
      </c>
      <c r="AI1287" s="90" t="s">
        <v>89</v>
      </c>
      <c r="AJ1287" s="90" t="s">
        <v>89</v>
      </c>
      <c r="AK1287" s="90" t="s">
        <v>89</v>
      </c>
      <c r="AL1287" s="90" t="s">
        <v>89</v>
      </c>
      <c r="AM1287" s="90" t="s">
        <v>89</v>
      </c>
      <c r="AN1287" s="90" t="s">
        <v>89</v>
      </c>
      <c r="AO1287" s="90" t="s">
        <v>89</v>
      </c>
      <c r="AP1287" s="90" t="s">
        <v>89</v>
      </c>
      <c r="AQ1287" s="90" t="s">
        <v>90</v>
      </c>
      <c r="AR1287" s="90" t="s">
        <v>90</v>
      </c>
      <c r="AS1287" s="90" t="s">
        <v>91</v>
      </c>
      <c r="AT1287" s="90" t="s">
        <v>92</v>
      </c>
      <c r="AU1287" s="90" t="s">
        <v>92</v>
      </c>
      <c r="AV1287" s="90" t="s">
        <v>93</v>
      </c>
      <c r="AW1287" s="90" t="s">
        <v>9674</v>
      </c>
      <c r="AX1287" s="90" t="s">
        <v>13075</v>
      </c>
      <c r="AY1287" s="90" t="s">
        <v>9676</v>
      </c>
      <c r="AZ1287" s="90" t="s">
        <v>13075</v>
      </c>
      <c r="BA1287" s="90" t="s">
        <v>215</v>
      </c>
      <c r="BB1287" s="90" t="s">
        <v>13076</v>
      </c>
      <c r="BC1287" s="90" t="s">
        <v>99</v>
      </c>
      <c r="BD1287" s="90" t="s">
        <v>150</v>
      </c>
      <c r="BE1287" s="90" t="s">
        <v>61</v>
      </c>
      <c r="BF1287" s="90" t="s">
        <v>380</v>
      </c>
      <c r="BG1287" s="90" t="s">
        <v>101</v>
      </c>
    </row>
    <row r="1288" s="85" customFormat="1" ht="19" customHeight="1" spans="1:59">
      <c r="A1288" s="90" t="s">
        <v>516</v>
      </c>
      <c r="B1288" s="90" t="s">
        <v>517</v>
      </c>
      <c r="C1288" s="90" t="s">
        <v>518</v>
      </c>
      <c r="D1288" s="90" t="s">
        <v>519</v>
      </c>
      <c r="E1288" s="90" t="s">
        <v>2922</v>
      </c>
      <c r="F1288" s="90" t="s">
        <v>521</v>
      </c>
      <c r="G1288" s="90" t="s">
        <v>522</v>
      </c>
      <c r="H1288" s="90" t="s">
        <v>109</v>
      </c>
      <c r="I1288" s="90" t="s">
        <v>13077</v>
      </c>
      <c r="J1288" s="90" t="s">
        <v>13078</v>
      </c>
      <c r="K1288" s="90" t="s">
        <v>13079</v>
      </c>
      <c r="L1288" s="90" t="s">
        <v>73</v>
      </c>
      <c r="M1288" s="90" t="s">
        <v>1449</v>
      </c>
      <c r="N1288" s="90" t="s">
        <v>397</v>
      </c>
      <c r="O1288" s="90" t="s">
        <v>257</v>
      </c>
      <c r="P1288" s="90" t="s">
        <v>258</v>
      </c>
      <c r="Q1288" s="90" t="s">
        <v>259</v>
      </c>
      <c r="R1288" s="90" t="s">
        <v>260</v>
      </c>
      <c r="S1288" s="90" t="s">
        <v>13080</v>
      </c>
      <c r="T1288" s="90" t="s">
        <v>262</v>
      </c>
      <c r="U1288" s="15">
        <v>0</v>
      </c>
      <c r="V1288" s="15">
        <v>12300</v>
      </c>
      <c r="W1288" s="15">
        <v>7000</v>
      </c>
      <c r="X1288" s="15">
        <v>2000</v>
      </c>
      <c r="Y1288" s="90" t="s">
        <v>143</v>
      </c>
      <c r="Z1288" s="90" t="s">
        <v>83</v>
      </c>
      <c r="AA1288" s="90" t="s">
        <v>84</v>
      </c>
      <c r="AB1288" s="90" t="s">
        <v>2931</v>
      </c>
      <c r="AC1288" s="90" t="s">
        <v>121</v>
      </c>
      <c r="AD1288" s="90" t="s">
        <v>87</v>
      </c>
      <c r="AE1288" s="90" t="s">
        <v>61</v>
      </c>
      <c r="AF1288" s="90" t="s">
        <v>61</v>
      </c>
      <c r="AG1288" s="90" t="s">
        <v>89</v>
      </c>
      <c r="AH1288" s="90" t="s">
        <v>89</v>
      </c>
      <c r="AI1288" s="90" t="s">
        <v>89</v>
      </c>
      <c r="AJ1288" s="90" t="s">
        <v>89</v>
      </c>
      <c r="AK1288" s="90" t="s">
        <v>89</v>
      </c>
      <c r="AL1288" s="90" t="s">
        <v>89</v>
      </c>
      <c r="AM1288" s="90" t="s">
        <v>89</v>
      </c>
      <c r="AN1288" s="90" t="s">
        <v>89</v>
      </c>
      <c r="AO1288" s="90" t="s">
        <v>89</v>
      </c>
      <c r="AP1288" s="90" t="s">
        <v>89</v>
      </c>
      <c r="AQ1288" s="90" t="s">
        <v>90</v>
      </c>
      <c r="AR1288" s="90" t="s">
        <v>90</v>
      </c>
      <c r="AS1288" s="90" t="s">
        <v>91</v>
      </c>
      <c r="AT1288" s="90" t="s">
        <v>92</v>
      </c>
      <c r="AU1288" s="90" t="s">
        <v>92</v>
      </c>
      <c r="AV1288" s="90" t="s">
        <v>93</v>
      </c>
      <c r="AW1288" s="90" t="s">
        <v>2932</v>
      </c>
      <c r="AX1288" s="90" t="s">
        <v>13081</v>
      </c>
      <c r="AY1288" s="90" t="s">
        <v>2934</v>
      </c>
      <c r="AZ1288" s="90" t="s">
        <v>13081</v>
      </c>
      <c r="BA1288" s="90" t="s">
        <v>215</v>
      </c>
      <c r="BB1288" s="90" t="s">
        <v>13082</v>
      </c>
      <c r="BC1288" s="90" t="s">
        <v>99</v>
      </c>
      <c r="BD1288" s="90" t="s">
        <v>150</v>
      </c>
      <c r="BE1288" s="90" t="s">
        <v>61</v>
      </c>
      <c r="BF1288" s="90" t="s">
        <v>262</v>
      </c>
      <c r="BG1288" s="90" t="s">
        <v>101</v>
      </c>
    </row>
    <row r="1289" s="85" customFormat="1" ht="19" customHeight="1" spans="1:59">
      <c r="A1289" s="90" t="s">
        <v>419</v>
      </c>
      <c r="B1289" s="90" t="s">
        <v>420</v>
      </c>
      <c r="C1289" s="90" t="s">
        <v>3062</v>
      </c>
      <c r="D1289" s="90" t="s">
        <v>3063</v>
      </c>
      <c r="E1289" s="90" t="s">
        <v>13083</v>
      </c>
      <c r="F1289" s="90" t="s">
        <v>13084</v>
      </c>
      <c r="G1289" s="90" t="s">
        <v>538</v>
      </c>
      <c r="H1289" s="90" t="s">
        <v>539</v>
      </c>
      <c r="I1289" s="90" t="s">
        <v>13085</v>
      </c>
      <c r="J1289" s="90" t="s">
        <v>13086</v>
      </c>
      <c r="K1289" s="90" t="s">
        <v>13087</v>
      </c>
      <c r="L1289" s="90" t="s">
        <v>73</v>
      </c>
      <c r="M1289" s="90" t="s">
        <v>526</v>
      </c>
      <c r="N1289" s="90" t="s">
        <v>2029</v>
      </c>
      <c r="O1289" s="90" t="s">
        <v>1875</v>
      </c>
      <c r="P1289" s="90" t="s">
        <v>1876</v>
      </c>
      <c r="Q1289" s="90" t="s">
        <v>2597</v>
      </c>
      <c r="R1289" s="90" t="s">
        <v>1878</v>
      </c>
      <c r="S1289" s="90" t="s">
        <v>13088</v>
      </c>
      <c r="T1289" s="90" t="s">
        <v>380</v>
      </c>
      <c r="U1289" s="15">
        <v>0</v>
      </c>
      <c r="V1289" s="15">
        <v>15000</v>
      </c>
      <c r="W1289" s="15">
        <v>12000</v>
      </c>
      <c r="X1289" s="15">
        <v>5000</v>
      </c>
      <c r="Y1289" s="90" t="s">
        <v>82</v>
      </c>
      <c r="Z1289" s="90" t="s">
        <v>83</v>
      </c>
      <c r="AA1289" s="90" t="s">
        <v>84</v>
      </c>
      <c r="AB1289" s="90" t="s">
        <v>13089</v>
      </c>
      <c r="AC1289" s="90" t="s">
        <v>145</v>
      </c>
      <c r="AD1289" s="90" t="s">
        <v>87</v>
      </c>
      <c r="AE1289" s="90" t="s">
        <v>61</v>
      </c>
      <c r="AF1289" s="90" t="s">
        <v>13090</v>
      </c>
      <c r="AG1289" s="90" t="s">
        <v>89</v>
      </c>
      <c r="AH1289" s="90" t="s">
        <v>89</v>
      </c>
      <c r="AI1289" s="90" t="s">
        <v>89</v>
      </c>
      <c r="AJ1289" s="90" t="s">
        <v>89</v>
      </c>
      <c r="AK1289" s="90" t="s">
        <v>89</v>
      </c>
      <c r="AL1289" s="90" t="s">
        <v>89</v>
      </c>
      <c r="AM1289" s="90" t="s">
        <v>89</v>
      </c>
      <c r="AN1289" s="90" t="s">
        <v>89</v>
      </c>
      <c r="AO1289" s="90" t="s">
        <v>89</v>
      </c>
      <c r="AP1289" s="90" t="s">
        <v>89</v>
      </c>
      <c r="AQ1289" s="90" t="s">
        <v>90</v>
      </c>
      <c r="AR1289" s="90" t="s">
        <v>90</v>
      </c>
      <c r="AS1289" s="90" t="s">
        <v>91</v>
      </c>
      <c r="AT1289" s="90" t="s">
        <v>92</v>
      </c>
      <c r="AU1289" s="90" t="s">
        <v>92</v>
      </c>
      <c r="AV1289" s="90" t="s">
        <v>93</v>
      </c>
      <c r="AW1289" s="90" t="s">
        <v>13091</v>
      </c>
      <c r="AX1289" s="90" t="s">
        <v>13092</v>
      </c>
      <c r="AY1289" s="90" t="s">
        <v>13093</v>
      </c>
      <c r="AZ1289" s="90" t="s">
        <v>13092</v>
      </c>
      <c r="BA1289" s="90" t="s">
        <v>97</v>
      </c>
      <c r="BB1289" s="90" t="s">
        <v>13094</v>
      </c>
      <c r="BC1289" s="90" t="s">
        <v>99</v>
      </c>
      <c r="BD1289" s="90" t="s">
        <v>100</v>
      </c>
      <c r="BE1289" s="90" t="s">
        <v>61</v>
      </c>
      <c r="BF1289" s="90" t="s">
        <v>380</v>
      </c>
      <c r="BG1289" s="90" t="s">
        <v>101</v>
      </c>
    </row>
    <row r="1290" s="85" customFormat="1" ht="19" customHeight="1" spans="1:59">
      <c r="A1290" s="90" t="s">
        <v>485</v>
      </c>
      <c r="B1290" s="90" t="s">
        <v>486</v>
      </c>
      <c r="C1290" s="90" t="s">
        <v>4004</v>
      </c>
      <c r="D1290" s="90" t="s">
        <v>4005</v>
      </c>
      <c r="E1290" s="90" t="s">
        <v>11162</v>
      </c>
      <c r="F1290" s="90" t="s">
        <v>9307</v>
      </c>
      <c r="G1290" s="90" t="s">
        <v>3601</v>
      </c>
      <c r="H1290" s="90" t="s">
        <v>109</v>
      </c>
      <c r="I1290" s="90" t="s">
        <v>13095</v>
      </c>
      <c r="J1290" s="90" t="s">
        <v>13096</v>
      </c>
      <c r="K1290" s="90" t="s">
        <v>13097</v>
      </c>
      <c r="L1290" s="90" t="s">
        <v>73</v>
      </c>
      <c r="M1290" s="90" t="s">
        <v>8199</v>
      </c>
      <c r="N1290" s="90" t="s">
        <v>11167</v>
      </c>
      <c r="O1290" s="90" t="s">
        <v>1537</v>
      </c>
      <c r="P1290" s="90" t="s">
        <v>1538</v>
      </c>
      <c r="Q1290" s="90" t="s">
        <v>206</v>
      </c>
      <c r="R1290" s="90" t="s">
        <v>207</v>
      </c>
      <c r="S1290" s="90" t="s">
        <v>13098</v>
      </c>
      <c r="T1290" s="90" t="s">
        <v>380</v>
      </c>
      <c r="U1290" s="15">
        <v>0</v>
      </c>
      <c r="V1290" s="15">
        <v>25000</v>
      </c>
      <c r="W1290" s="15">
        <v>12000</v>
      </c>
      <c r="X1290" s="15">
        <v>6000</v>
      </c>
      <c r="Y1290" s="90" t="s">
        <v>143</v>
      </c>
      <c r="Z1290" s="90" t="s">
        <v>83</v>
      </c>
      <c r="AA1290" s="90" t="s">
        <v>84</v>
      </c>
      <c r="AB1290" s="90" t="s">
        <v>11169</v>
      </c>
      <c r="AC1290" s="90" t="s">
        <v>359</v>
      </c>
      <c r="AD1290" s="90" t="s">
        <v>87</v>
      </c>
      <c r="AE1290" s="90" t="s">
        <v>61</v>
      </c>
      <c r="AF1290" s="90" t="s">
        <v>61</v>
      </c>
      <c r="AG1290" s="90" t="s">
        <v>89</v>
      </c>
      <c r="AH1290" s="90" t="s">
        <v>89</v>
      </c>
      <c r="AI1290" s="90" t="s">
        <v>89</v>
      </c>
      <c r="AJ1290" s="90" t="s">
        <v>89</v>
      </c>
      <c r="AK1290" s="90" t="s">
        <v>89</v>
      </c>
      <c r="AL1290" s="90" t="s">
        <v>88</v>
      </c>
      <c r="AM1290" s="90" t="s">
        <v>88</v>
      </c>
      <c r="AN1290" s="90" t="s">
        <v>89</v>
      </c>
      <c r="AO1290" s="90" t="s">
        <v>89</v>
      </c>
      <c r="AP1290" s="90" t="s">
        <v>89</v>
      </c>
      <c r="AQ1290" s="90" t="s">
        <v>90</v>
      </c>
      <c r="AR1290" s="90" t="s">
        <v>90</v>
      </c>
      <c r="AS1290" s="90" t="s">
        <v>91</v>
      </c>
      <c r="AT1290" s="90" t="s">
        <v>92</v>
      </c>
      <c r="AU1290" s="90" t="s">
        <v>92</v>
      </c>
      <c r="AV1290" s="90" t="s">
        <v>93</v>
      </c>
      <c r="AW1290" s="90" t="s">
        <v>11170</v>
      </c>
      <c r="AX1290" s="90" t="s">
        <v>13099</v>
      </c>
      <c r="AY1290" s="90" t="s">
        <v>11172</v>
      </c>
      <c r="AZ1290" s="90" t="s">
        <v>13099</v>
      </c>
      <c r="BA1290" s="90" t="s">
        <v>97</v>
      </c>
      <c r="BB1290" s="90" t="s">
        <v>13100</v>
      </c>
      <c r="BC1290" s="90" t="s">
        <v>99</v>
      </c>
      <c r="BD1290" s="90" t="s">
        <v>150</v>
      </c>
      <c r="BE1290" s="90" t="s">
        <v>61</v>
      </c>
      <c r="BF1290" s="90" t="s">
        <v>380</v>
      </c>
      <c r="BG1290" s="90" t="s">
        <v>101</v>
      </c>
    </row>
    <row r="1291" s="85" customFormat="1" ht="19" customHeight="1" spans="1:59">
      <c r="A1291" s="90" t="s">
        <v>2742</v>
      </c>
      <c r="B1291" s="90" t="s">
        <v>2743</v>
      </c>
      <c r="C1291" s="90" t="s">
        <v>2976</v>
      </c>
      <c r="D1291" s="90" t="s">
        <v>2977</v>
      </c>
      <c r="E1291" s="90" t="s">
        <v>2978</v>
      </c>
      <c r="F1291" s="90" t="s">
        <v>13101</v>
      </c>
      <c r="G1291" s="90" t="s">
        <v>8646</v>
      </c>
      <c r="H1291" s="90" t="s">
        <v>605</v>
      </c>
      <c r="I1291" s="90" t="s">
        <v>13102</v>
      </c>
      <c r="J1291" s="90" t="s">
        <v>13103</v>
      </c>
      <c r="K1291" s="90" t="s">
        <v>13104</v>
      </c>
      <c r="L1291" s="90" t="s">
        <v>73</v>
      </c>
      <c r="M1291" s="90" t="s">
        <v>3127</v>
      </c>
      <c r="N1291" s="90" t="s">
        <v>2424</v>
      </c>
      <c r="O1291" s="90" t="s">
        <v>610</v>
      </c>
      <c r="P1291" s="90" t="s">
        <v>611</v>
      </c>
      <c r="Q1291" s="90" t="s">
        <v>612</v>
      </c>
      <c r="R1291" s="90" t="s">
        <v>613</v>
      </c>
      <c r="S1291" s="90" t="s">
        <v>13105</v>
      </c>
      <c r="T1291" s="90" t="s">
        <v>13106</v>
      </c>
      <c r="U1291" s="15">
        <v>0</v>
      </c>
      <c r="V1291" s="15">
        <v>25000</v>
      </c>
      <c r="W1291" s="15">
        <v>18000</v>
      </c>
      <c r="X1291" s="15">
        <v>5000</v>
      </c>
      <c r="Y1291" s="90" t="s">
        <v>143</v>
      </c>
      <c r="Z1291" s="90" t="s">
        <v>83</v>
      </c>
      <c r="AA1291" s="90" t="s">
        <v>84</v>
      </c>
      <c r="AB1291" s="90" t="s">
        <v>2988</v>
      </c>
      <c r="AC1291" s="90" t="s">
        <v>359</v>
      </c>
      <c r="AD1291" s="90" t="s">
        <v>87</v>
      </c>
      <c r="AE1291" s="90" t="s">
        <v>61</v>
      </c>
      <c r="AF1291" s="90" t="s">
        <v>61</v>
      </c>
      <c r="AG1291" s="90" t="s">
        <v>89</v>
      </c>
      <c r="AH1291" s="90" t="s">
        <v>89</v>
      </c>
      <c r="AI1291" s="90" t="s">
        <v>89</v>
      </c>
      <c r="AJ1291" s="90" t="s">
        <v>89</v>
      </c>
      <c r="AK1291" s="90" t="s">
        <v>89</v>
      </c>
      <c r="AL1291" s="90" t="s">
        <v>89</v>
      </c>
      <c r="AM1291" s="90" t="s">
        <v>89</v>
      </c>
      <c r="AN1291" s="90" t="s">
        <v>89</v>
      </c>
      <c r="AO1291" s="90" t="s">
        <v>89</v>
      </c>
      <c r="AP1291" s="90" t="s">
        <v>89</v>
      </c>
      <c r="AQ1291" s="90" t="s">
        <v>90</v>
      </c>
      <c r="AR1291" s="90" t="s">
        <v>90</v>
      </c>
      <c r="AS1291" s="90" t="s">
        <v>91</v>
      </c>
      <c r="AT1291" s="90" t="s">
        <v>92</v>
      </c>
      <c r="AU1291" s="90" t="s">
        <v>92</v>
      </c>
      <c r="AV1291" s="90" t="s">
        <v>93</v>
      </c>
      <c r="AW1291" s="90" t="s">
        <v>2989</v>
      </c>
      <c r="AX1291" s="90" t="s">
        <v>13107</v>
      </c>
      <c r="AY1291" s="90" t="s">
        <v>2991</v>
      </c>
      <c r="AZ1291" s="90" t="s">
        <v>13107</v>
      </c>
      <c r="BA1291" s="90" t="s">
        <v>215</v>
      </c>
      <c r="BB1291" s="90" t="s">
        <v>13108</v>
      </c>
      <c r="BC1291" s="90" t="s">
        <v>99</v>
      </c>
      <c r="BD1291" s="90" t="s">
        <v>150</v>
      </c>
      <c r="BE1291" s="90" t="s">
        <v>61</v>
      </c>
      <c r="BF1291" s="97" t="s">
        <v>262</v>
      </c>
      <c r="BG1291" s="90" t="s">
        <v>101</v>
      </c>
    </row>
    <row r="1292" s="85" customFormat="1" ht="19" customHeight="1" spans="1:59">
      <c r="A1292" s="90" t="s">
        <v>102</v>
      </c>
      <c r="B1292" s="90" t="s">
        <v>103</v>
      </c>
      <c r="C1292" s="90" t="s">
        <v>1790</v>
      </c>
      <c r="D1292" s="90" t="s">
        <v>1791</v>
      </c>
      <c r="E1292" s="90" t="s">
        <v>4236</v>
      </c>
      <c r="F1292" s="90" t="s">
        <v>1793</v>
      </c>
      <c r="G1292" s="90" t="s">
        <v>1794</v>
      </c>
      <c r="H1292" s="90" t="s">
        <v>539</v>
      </c>
      <c r="I1292" s="90" t="s">
        <v>7157</v>
      </c>
      <c r="J1292" s="90" t="s">
        <v>13109</v>
      </c>
      <c r="K1292" s="90" t="s">
        <v>7159</v>
      </c>
      <c r="L1292" s="90" t="s">
        <v>73</v>
      </c>
      <c r="M1292" s="90" t="s">
        <v>13110</v>
      </c>
      <c r="N1292" s="90" t="s">
        <v>203</v>
      </c>
      <c r="O1292" s="90" t="s">
        <v>5184</v>
      </c>
      <c r="P1292" s="90" t="s">
        <v>5185</v>
      </c>
      <c r="Q1292" s="90" t="s">
        <v>7163</v>
      </c>
      <c r="R1292" s="90" t="s">
        <v>7164</v>
      </c>
      <c r="S1292" s="90" t="s">
        <v>13111</v>
      </c>
      <c r="T1292" s="90" t="s">
        <v>119</v>
      </c>
      <c r="U1292" s="15">
        <v>0</v>
      </c>
      <c r="V1292" s="15">
        <v>11474</v>
      </c>
      <c r="W1292" s="15">
        <v>4400</v>
      </c>
      <c r="X1292" s="15">
        <v>2000</v>
      </c>
      <c r="Y1292" s="90" t="s">
        <v>143</v>
      </c>
      <c r="Z1292" s="90" t="s">
        <v>83</v>
      </c>
      <c r="AA1292" s="90" t="s">
        <v>84</v>
      </c>
      <c r="AB1292" s="90" t="s">
        <v>4241</v>
      </c>
      <c r="AC1292" s="90" t="s">
        <v>121</v>
      </c>
      <c r="AD1292" s="90" t="s">
        <v>87</v>
      </c>
      <c r="AE1292" s="90" t="s">
        <v>61</v>
      </c>
      <c r="AF1292" s="90" t="s">
        <v>61</v>
      </c>
      <c r="AG1292" s="90" t="s">
        <v>89</v>
      </c>
      <c r="AH1292" s="90" t="s">
        <v>89</v>
      </c>
      <c r="AI1292" s="90" t="s">
        <v>89</v>
      </c>
      <c r="AJ1292" s="90" t="s">
        <v>89</v>
      </c>
      <c r="AK1292" s="90" t="s">
        <v>89</v>
      </c>
      <c r="AL1292" s="90" t="s">
        <v>89</v>
      </c>
      <c r="AM1292" s="90" t="s">
        <v>89</v>
      </c>
      <c r="AN1292" s="90" t="s">
        <v>89</v>
      </c>
      <c r="AO1292" s="90" t="s">
        <v>89</v>
      </c>
      <c r="AP1292" s="90" t="s">
        <v>89</v>
      </c>
      <c r="AQ1292" s="90" t="s">
        <v>90</v>
      </c>
      <c r="AR1292" s="90" t="s">
        <v>90</v>
      </c>
      <c r="AS1292" s="90" t="s">
        <v>91</v>
      </c>
      <c r="AT1292" s="90" t="s">
        <v>92</v>
      </c>
      <c r="AU1292" s="90" t="s">
        <v>92</v>
      </c>
      <c r="AV1292" s="90" t="s">
        <v>93</v>
      </c>
      <c r="AW1292" s="90" t="s">
        <v>4242</v>
      </c>
      <c r="AX1292" s="90" t="s">
        <v>13112</v>
      </c>
      <c r="AY1292" s="90" t="s">
        <v>4244</v>
      </c>
      <c r="AZ1292" s="90" t="s">
        <v>13112</v>
      </c>
      <c r="BA1292" s="90" t="s">
        <v>97</v>
      </c>
      <c r="BB1292" s="90" t="s">
        <v>13113</v>
      </c>
      <c r="BC1292" s="90" t="s">
        <v>99</v>
      </c>
      <c r="BD1292" s="90" t="s">
        <v>150</v>
      </c>
      <c r="BE1292" s="90" t="s">
        <v>61</v>
      </c>
      <c r="BF1292" s="90" t="s">
        <v>119</v>
      </c>
      <c r="BG1292" s="90" t="s">
        <v>101</v>
      </c>
    </row>
    <row r="1293" s="85" customFormat="1" ht="19" customHeight="1" spans="1:59">
      <c r="A1293" s="90" t="s">
        <v>226</v>
      </c>
      <c r="B1293" s="90" t="s">
        <v>227</v>
      </c>
      <c r="C1293" s="90" t="s">
        <v>872</v>
      </c>
      <c r="D1293" s="90" t="s">
        <v>873</v>
      </c>
      <c r="E1293" s="90" t="s">
        <v>1453</v>
      </c>
      <c r="F1293" s="90" t="s">
        <v>13114</v>
      </c>
      <c r="G1293" s="90" t="s">
        <v>2187</v>
      </c>
      <c r="H1293" s="90" t="s">
        <v>539</v>
      </c>
      <c r="I1293" s="90" t="s">
        <v>13115</v>
      </c>
      <c r="J1293" s="90" t="s">
        <v>13116</v>
      </c>
      <c r="K1293" s="90" t="s">
        <v>13117</v>
      </c>
      <c r="L1293" s="90" t="s">
        <v>73</v>
      </c>
      <c r="M1293" s="90" t="s">
        <v>2014</v>
      </c>
      <c r="N1293" s="90" t="s">
        <v>8269</v>
      </c>
      <c r="O1293" s="90" t="s">
        <v>238</v>
      </c>
      <c r="P1293" s="90" t="s">
        <v>239</v>
      </c>
      <c r="Q1293" s="90" t="s">
        <v>240</v>
      </c>
      <c r="R1293" s="90" t="s">
        <v>241</v>
      </c>
      <c r="S1293" s="90" t="s">
        <v>13118</v>
      </c>
      <c r="T1293" s="90" t="s">
        <v>119</v>
      </c>
      <c r="U1293" s="15">
        <v>0</v>
      </c>
      <c r="V1293" s="15">
        <v>90000</v>
      </c>
      <c r="W1293" s="15">
        <v>40000</v>
      </c>
      <c r="X1293" s="15">
        <v>10000</v>
      </c>
      <c r="Y1293" s="90" t="s">
        <v>82</v>
      </c>
      <c r="Z1293" s="90" t="s">
        <v>83</v>
      </c>
      <c r="AA1293" s="90" t="s">
        <v>84</v>
      </c>
      <c r="AB1293" s="90" t="s">
        <v>1460</v>
      </c>
      <c r="AC1293" s="90" t="s">
        <v>145</v>
      </c>
      <c r="AD1293" s="90" t="s">
        <v>87</v>
      </c>
      <c r="AE1293" s="90" t="s">
        <v>61</v>
      </c>
      <c r="AF1293" s="90" t="s">
        <v>61</v>
      </c>
      <c r="AG1293" s="90" t="s">
        <v>89</v>
      </c>
      <c r="AH1293" s="90" t="s">
        <v>89</v>
      </c>
      <c r="AI1293" s="90" t="s">
        <v>89</v>
      </c>
      <c r="AJ1293" s="90" t="s">
        <v>89</v>
      </c>
      <c r="AK1293" s="90" t="s">
        <v>89</v>
      </c>
      <c r="AL1293" s="90" t="s">
        <v>89</v>
      </c>
      <c r="AM1293" s="90" t="s">
        <v>89</v>
      </c>
      <c r="AN1293" s="90" t="s">
        <v>89</v>
      </c>
      <c r="AO1293" s="90" t="s">
        <v>89</v>
      </c>
      <c r="AP1293" s="90" t="s">
        <v>89</v>
      </c>
      <c r="AQ1293" s="90" t="s">
        <v>90</v>
      </c>
      <c r="AR1293" s="90" t="s">
        <v>90</v>
      </c>
      <c r="AS1293" s="90" t="s">
        <v>91</v>
      </c>
      <c r="AT1293" s="90" t="s">
        <v>92</v>
      </c>
      <c r="AU1293" s="90" t="s">
        <v>92</v>
      </c>
      <c r="AV1293" s="90" t="s">
        <v>93</v>
      </c>
      <c r="AW1293" s="90" t="s">
        <v>1461</v>
      </c>
      <c r="AX1293" s="90" t="s">
        <v>13119</v>
      </c>
      <c r="AY1293" s="90" t="s">
        <v>1463</v>
      </c>
      <c r="AZ1293" s="90" t="s">
        <v>13119</v>
      </c>
      <c r="BA1293" s="90" t="s">
        <v>97</v>
      </c>
      <c r="BB1293" s="90" t="s">
        <v>13120</v>
      </c>
      <c r="BC1293" s="90" t="s">
        <v>99</v>
      </c>
      <c r="BD1293" s="90" t="s">
        <v>100</v>
      </c>
      <c r="BE1293" s="90" t="s">
        <v>61</v>
      </c>
      <c r="BF1293" s="90" t="s">
        <v>119</v>
      </c>
      <c r="BG1293" s="90" t="s">
        <v>101</v>
      </c>
    </row>
    <row r="1294" s="85" customFormat="1" ht="19" customHeight="1" spans="1:59">
      <c r="A1294" s="90" t="s">
        <v>419</v>
      </c>
      <c r="B1294" s="90" t="s">
        <v>420</v>
      </c>
      <c r="C1294" s="90" t="s">
        <v>5397</v>
      </c>
      <c r="D1294" s="90" t="s">
        <v>5398</v>
      </c>
      <c r="E1294" s="90" t="s">
        <v>13121</v>
      </c>
      <c r="F1294" s="90" t="s">
        <v>13122</v>
      </c>
      <c r="G1294" s="90" t="s">
        <v>1298</v>
      </c>
      <c r="H1294" s="90" t="s">
        <v>1299</v>
      </c>
      <c r="I1294" s="90" t="s">
        <v>13123</v>
      </c>
      <c r="J1294" s="90" t="s">
        <v>13124</v>
      </c>
      <c r="K1294" s="90" t="s">
        <v>13125</v>
      </c>
      <c r="L1294" s="90" t="s">
        <v>73</v>
      </c>
      <c r="M1294" s="90" t="s">
        <v>13126</v>
      </c>
      <c r="N1294" s="90" t="s">
        <v>13127</v>
      </c>
      <c r="O1294" s="90" t="s">
        <v>2764</v>
      </c>
      <c r="P1294" s="90" t="s">
        <v>2765</v>
      </c>
      <c r="Q1294" s="90" t="s">
        <v>1306</v>
      </c>
      <c r="R1294" s="90" t="s">
        <v>1307</v>
      </c>
      <c r="S1294" s="90" t="s">
        <v>13128</v>
      </c>
      <c r="T1294" s="90" t="s">
        <v>262</v>
      </c>
      <c r="U1294" s="15">
        <v>0</v>
      </c>
      <c r="V1294" s="15">
        <v>21600</v>
      </c>
      <c r="W1294" s="15">
        <v>17000</v>
      </c>
      <c r="X1294" s="15">
        <v>6300</v>
      </c>
      <c r="Y1294" s="90" t="s">
        <v>143</v>
      </c>
      <c r="Z1294" s="90" t="s">
        <v>83</v>
      </c>
      <c r="AA1294" s="90" t="s">
        <v>84</v>
      </c>
      <c r="AB1294" s="90" t="s">
        <v>13129</v>
      </c>
      <c r="AC1294" s="90" t="s">
        <v>145</v>
      </c>
      <c r="AD1294" s="90" t="s">
        <v>87</v>
      </c>
      <c r="AE1294" s="90" t="s">
        <v>61</v>
      </c>
      <c r="AF1294" s="90" t="s">
        <v>61</v>
      </c>
      <c r="AG1294" s="90" t="s">
        <v>89</v>
      </c>
      <c r="AH1294" s="90" t="s">
        <v>89</v>
      </c>
      <c r="AI1294" s="90" t="s">
        <v>89</v>
      </c>
      <c r="AJ1294" s="90" t="s">
        <v>89</v>
      </c>
      <c r="AK1294" s="90" t="s">
        <v>89</v>
      </c>
      <c r="AL1294" s="90" t="s">
        <v>89</v>
      </c>
      <c r="AM1294" s="90" t="s">
        <v>89</v>
      </c>
      <c r="AN1294" s="90" t="s">
        <v>89</v>
      </c>
      <c r="AO1294" s="90" t="s">
        <v>89</v>
      </c>
      <c r="AP1294" s="90" t="s">
        <v>89</v>
      </c>
      <c r="AQ1294" s="90" t="s">
        <v>90</v>
      </c>
      <c r="AR1294" s="90" t="s">
        <v>90</v>
      </c>
      <c r="AS1294" s="90" t="s">
        <v>91</v>
      </c>
      <c r="AT1294" s="90" t="s">
        <v>92</v>
      </c>
      <c r="AU1294" s="90" t="s">
        <v>92</v>
      </c>
      <c r="AV1294" s="90" t="s">
        <v>93</v>
      </c>
      <c r="AW1294" s="90" t="s">
        <v>13130</v>
      </c>
      <c r="AX1294" s="90" t="s">
        <v>13131</v>
      </c>
      <c r="AY1294" s="90" t="s">
        <v>13132</v>
      </c>
      <c r="AZ1294" s="90" t="s">
        <v>13131</v>
      </c>
      <c r="BA1294" s="90" t="s">
        <v>215</v>
      </c>
      <c r="BB1294" s="90" t="s">
        <v>13133</v>
      </c>
      <c r="BC1294" s="90" t="s">
        <v>99</v>
      </c>
      <c r="BD1294" s="90" t="s">
        <v>150</v>
      </c>
      <c r="BE1294" s="90" t="s">
        <v>61</v>
      </c>
      <c r="BF1294" s="90" t="s">
        <v>262</v>
      </c>
      <c r="BG1294" s="90" t="s">
        <v>101</v>
      </c>
    </row>
    <row r="1295" s="85" customFormat="1" ht="19" customHeight="1" spans="1:59">
      <c r="A1295" s="90" t="s">
        <v>419</v>
      </c>
      <c r="B1295" s="90" t="s">
        <v>420</v>
      </c>
      <c r="C1295" s="90" t="s">
        <v>3062</v>
      </c>
      <c r="D1295" s="90" t="s">
        <v>3063</v>
      </c>
      <c r="E1295" s="90" t="s">
        <v>13134</v>
      </c>
      <c r="F1295" s="90" t="s">
        <v>13135</v>
      </c>
      <c r="G1295" s="90" t="s">
        <v>2264</v>
      </c>
      <c r="H1295" s="90" t="s">
        <v>1571</v>
      </c>
      <c r="I1295" s="90" t="s">
        <v>13136</v>
      </c>
      <c r="J1295" s="90" t="s">
        <v>13137</v>
      </c>
      <c r="K1295" s="90" t="s">
        <v>13138</v>
      </c>
      <c r="L1295" s="90" t="s">
        <v>73</v>
      </c>
      <c r="M1295" s="90" t="s">
        <v>4428</v>
      </c>
      <c r="N1295" s="90" t="s">
        <v>342</v>
      </c>
      <c r="O1295" s="90" t="s">
        <v>949</v>
      </c>
      <c r="P1295" s="90" t="s">
        <v>950</v>
      </c>
      <c r="Q1295" s="90" t="s">
        <v>257</v>
      </c>
      <c r="R1295" s="90" t="s">
        <v>951</v>
      </c>
      <c r="S1295" s="90" t="s">
        <v>13139</v>
      </c>
      <c r="T1295" s="90" t="s">
        <v>209</v>
      </c>
      <c r="U1295" s="15">
        <v>0</v>
      </c>
      <c r="V1295" s="15">
        <v>40000</v>
      </c>
      <c r="W1295" s="15">
        <v>20000</v>
      </c>
      <c r="X1295" s="15">
        <v>10000</v>
      </c>
      <c r="Y1295" s="90" t="s">
        <v>82</v>
      </c>
      <c r="Z1295" s="90" t="s">
        <v>83</v>
      </c>
      <c r="AA1295" s="90" t="s">
        <v>84</v>
      </c>
      <c r="AB1295" s="90" t="s">
        <v>13135</v>
      </c>
      <c r="AC1295" s="90" t="s">
        <v>191</v>
      </c>
      <c r="AD1295" s="90" t="s">
        <v>87</v>
      </c>
      <c r="AE1295" s="90" t="s">
        <v>61</v>
      </c>
      <c r="AF1295" s="90" t="s">
        <v>61</v>
      </c>
      <c r="AG1295" s="90" t="s">
        <v>89</v>
      </c>
      <c r="AH1295" s="90" t="s">
        <v>89</v>
      </c>
      <c r="AI1295" s="90" t="s">
        <v>89</v>
      </c>
      <c r="AJ1295" s="90" t="s">
        <v>88</v>
      </c>
      <c r="AK1295" s="90" t="s">
        <v>89</v>
      </c>
      <c r="AL1295" s="90" t="s">
        <v>89</v>
      </c>
      <c r="AM1295" s="90" t="s">
        <v>89</v>
      </c>
      <c r="AN1295" s="90" t="s">
        <v>88</v>
      </c>
      <c r="AO1295" s="90" t="s">
        <v>88</v>
      </c>
      <c r="AP1295" s="90" t="s">
        <v>89</v>
      </c>
      <c r="AQ1295" s="90" t="s">
        <v>90</v>
      </c>
      <c r="AR1295" s="90" t="s">
        <v>90</v>
      </c>
      <c r="AS1295" s="90" t="s">
        <v>91</v>
      </c>
      <c r="AT1295" s="90" t="s">
        <v>92</v>
      </c>
      <c r="AU1295" s="90" t="s">
        <v>92</v>
      </c>
      <c r="AV1295" s="90" t="s">
        <v>93</v>
      </c>
      <c r="AW1295" s="90" t="s">
        <v>13140</v>
      </c>
      <c r="AX1295" s="90" t="s">
        <v>13141</v>
      </c>
      <c r="AY1295" s="90" t="s">
        <v>13142</v>
      </c>
      <c r="AZ1295" s="90" t="s">
        <v>13141</v>
      </c>
      <c r="BA1295" s="90" t="s">
        <v>97</v>
      </c>
      <c r="BB1295" s="90" t="s">
        <v>13143</v>
      </c>
      <c r="BC1295" s="90" t="s">
        <v>99</v>
      </c>
      <c r="BD1295" s="90" t="s">
        <v>100</v>
      </c>
      <c r="BE1295" s="90" t="s">
        <v>61</v>
      </c>
      <c r="BF1295" s="90" t="s">
        <v>209</v>
      </c>
      <c r="BG1295" s="90" t="s">
        <v>101</v>
      </c>
    </row>
    <row r="1296" s="85" customFormat="1" ht="19" customHeight="1" spans="1:59">
      <c r="A1296" s="90" t="s">
        <v>226</v>
      </c>
      <c r="B1296" s="90" t="s">
        <v>227</v>
      </c>
      <c r="C1296" s="90" t="s">
        <v>5938</v>
      </c>
      <c r="D1296" s="90" t="s">
        <v>5939</v>
      </c>
      <c r="E1296" s="90" t="s">
        <v>13144</v>
      </c>
      <c r="F1296" s="90" t="s">
        <v>13145</v>
      </c>
      <c r="G1296" s="90" t="s">
        <v>9351</v>
      </c>
      <c r="H1296" s="90" t="s">
        <v>3166</v>
      </c>
      <c r="I1296" s="90" t="s">
        <v>13146</v>
      </c>
      <c r="J1296" s="90" t="s">
        <v>13147</v>
      </c>
      <c r="K1296" s="90" t="s">
        <v>13148</v>
      </c>
      <c r="L1296" s="90" t="s">
        <v>73</v>
      </c>
      <c r="M1296" s="90" t="s">
        <v>3170</v>
      </c>
      <c r="N1296" s="90" t="s">
        <v>397</v>
      </c>
      <c r="O1296" s="90" t="s">
        <v>2269</v>
      </c>
      <c r="P1296" s="90" t="s">
        <v>7126</v>
      </c>
      <c r="Q1296" s="90" t="s">
        <v>3171</v>
      </c>
      <c r="R1296" s="90" t="s">
        <v>3172</v>
      </c>
      <c r="S1296" s="90" t="s">
        <v>13149</v>
      </c>
      <c r="T1296" s="90" t="s">
        <v>119</v>
      </c>
      <c r="U1296" s="15">
        <v>0</v>
      </c>
      <c r="V1296" s="15">
        <v>244614</v>
      </c>
      <c r="W1296" s="15">
        <v>120000</v>
      </c>
      <c r="X1296" s="15">
        <v>58000</v>
      </c>
      <c r="Y1296" s="90" t="s">
        <v>143</v>
      </c>
      <c r="Z1296" s="90" t="s">
        <v>83</v>
      </c>
      <c r="AA1296" s="90" t="s">
        <v>84</v>
      </c>
      <c r="AB1296" s="90" t="s">
        <v>10038</v>
      </c>
      <c r="AC1296" s="90" t="s">
        <v>145</v>
      </c>
      <c r="AD1296" s="90" t="s">
        <v>87</v>
      </c>
      <c r="AE1296" s="90" t="s">
        <v>61</v>
      </c>
      <c r="AF1296" s="90" t="s">
        <v>61</v>
      </c>
      <c r="AG1296" s="90" t="s">
        <v>89</v>
      </c>
      <c r="AH1296" s="90" t="s">
        <v>89</v>
      </c>
      <c r="AI1296" s="90" t="s">
        <v>89</v>
      </c>
      <c r="AJ1296" s="90" t="s">
        <v>89</v>
      </c>
      <c r="AK1296" s="90" t="s">
        <v>89</v>
      </c>
      <c r="AL1296" s="90" t="s">
        <v>89</v>
      </c>
      <c r="AM1296" s="90" t="s">
        <v>89</v>
      </c>
      <c r="AN1296" s="90" t="s">
        <v>89</v>
      </c>
      <c r="AO1296" s="90" t="s">
        <v>89</v>
      </c>
      <c r="AP1296" s="90" t="s">
        <v>89</v>
      </c>
      <c r="AQ1296" s="90" t="s">
        <v>90</v>
      </c>
      <c r="AR1296" s="90" t="s">
        <v>90</v>
      </c>
      <c r="AS1296" s="90" t="s">
        <v>91</v>
      </c>
      <c r="AT1296" s="90" t="s">
        <v>92</v>
      </c>
      <c r="AU1296" s="90" t="s">
        <v>92</v>
      </c>
      <c r="AV1296" s="90" t="s">
        <v>93</v>
      </c>
      <c r="AW1296" s="90" t="s">
        <v>13150</v>
      </c>
      <c r="AX1296" s="90" t="s">
        <v>13151</v>
      </c>
      <c r="AY1296" s="90" t="s">
        <v>13152</v>
      </c>
      <c r="AZ1296" s="90" t="s">
        <v>13151</v>
      </c>
      <c r="BA1296" s="90" t="s">
        <v>215</v>
      </c>
      <c r="BB1296" s="90" t="s">
        <v>13153</v>
      </c>
      <c r="BC1296" s="90" t="s">
        <v>99</v>
      </c>
      <c r="BD1296" s="90" t="s">
        <v>150</v>
      </c>
      <c r="BE1296" s="90" t="s">
        <v>61</v>
      </c>
      <c r="BF1296" s="90" t="s">
        <v>119</v>
      </c>
      <c r="BG1296" s="90" t="s">
        <v>101</v>
      </c>
    </row>
    <row r="1297" s="85" customFormat="1" ht="19" customHeight="1" spans="1:59">
      <c r="A1297" s="90" t="s">
        <v>62</v>
      </c>
      <c r="B1297" s="90" t="s">
        <v>63</v>
      </c>
      <c r="C1297" s="90" t="s">
        <v>1147</v>
      </c>
      <c r="D1297" s="90" t="s">
        <v>1148</v>
      </c>
      <c r="E1297" s="90" t="s">
        <v>13154</v>
      </c>
      <c r="F1297" s="90" t="s">
        <v>13155</v>
      </c>
      <c r="G1297" s="90" t="s">
        <v>8115</v>
      </c>
      <c r="H1297" s="90" t="s">
        <v>539</v>
      </c>
      <c r="I1297" s="90" t="s">
        <v>13156</v>
      </c>
      <c r="J1297" s="90" t="s">
        <v>13157</v>
      </c>
      <c r="K1297" s="90" t="s">
        <v>13158</v>
      </c>
      <c r="L1297" s="90" t="s">
        <v>73</v>
      </c>
      <c r="M1297" s="90" t="s">
        <v>162</v>
      </c>
      <c r="N1297" s="90" t="s">
        <v>811</v>
      </c>
      <c r="O1297" s="90" t="s">
        <v>1875</v>
      </c>
      <c r="P1297" s="90" t="s">
        <v>1876</v>
      </c>
      <c r="Q1297" s="90" t="s">
        <v>2597</v>
      </c>
      <c r="R1297" s="90" t="s">
        <v>1878</v>
      </c>
      <c r="S1297" s="90" t="s">
        <v>13159</v>
      </c>
      <c r="T1297" s="90" t="s">
        <v>380</v>
      </c>
      <c r="U1297" s="15">
        <v>0</v>
      </c>
      <c r="V1297" s="15">
        <v>27500</v>
      </c>
      <c r="W1297" s="15">
        <v>21500</v>
      </c>
      <c r="X1297" s="15">
        <v>11000</v>
      </c>
      <c r="Y1297" s="90" t="s">
        <v>82</v>
      </c>
      <c r="Z1297" s="90" t="s">
        <v>83</v>
      </c>
      <c r="AA1297" s="90" t="s">
        <v>84</v>
      </c>
      <c r="AB1297" s="90" t="s">
        <v>13160</v>
      </c>
      <c r="AC1297" s="90" t="s">
        <v>145</v>
      </c>
      <c r="AD1297" s="90" t="s">
        <v>87</v>
      </c>
      <c r="AE1297" s="90" t="s">
        <v>61</v>
      </c>
      <c r="AF1297" s="90" t="s">
        <v>2440</v>
      </c>
      <c r="AG1297" s="90" t="s">
        <v>89</v>
      </c>
      <c r="AH1297" s="90" t="s">
        <v>89</v>
      </c>
      <c r="AI1297" s="90" t="s">
        <v>89</v>
      </c>
      <c r="AJ1297" s="90" t="s">
        <v>89</v>
      </c>
      <c r="AK1297" s="90" t="s">
        <v>89</v>
      </c>
      <c r="AL1297" s="90" t="s">
        <v>89</v>
      </c>
      <c r="AM1297" s="90" t="s">
        <v>89</v>
      </c>
      <c r="AN1297" s="90" t="s">
        <v>89</v>
      </c>
      <c r="AO1297" s="90" t="s">
        <v>89</v>
      </c>
      <c r="AP1297" s="90" t="s">
        <v>89</v>
      </c>
      <c r="AQ1297" s="90" t="s">
        <v>90</v>
      </c>
      <c r="AR1297" s="90" t="s">
        <v>90</v>
      </c>
      <c r="AS1297" s="90" t="s">
        <v>91</v>
      </c>
      <c r="AT1297" s="90" t="s">
        <v>92</v>
      </c>
      <c r="AU1297" s="90" t="s">
        <v>92</v>
      </c>
      <c r="AV1297" s="90" t="s">
        <v>93</v>
      </c>
      <c r="AW1297" s="90" t="s">
        <v>13161</v>
      </c>
      <c r="AX1297" s="90" t="s">
        <v>13162</v>
      </c>
      <c r="AY1297" s="90" t="s">
        <v>13163</v>
      </c>
      <c r="AZ1297" s="90" t="s">
        <v>13162</v>
      </c>
      <c r="BA1297" s="90" t="s">
        <v>97</v>
      </c>
      <c r="BB1297" s="90" t="s">
        <v>13164</v>
      </c>
      <c r="BC1297" s="90" t="s">
        <v>99</v>
      </c>
      <c r="BD1297" s="90" t="s">
        <v>100</v>
      </c>
      <c r="BE1297" s="90" t="s">
        <v>61</v>
      </c>
      <c r="BF1297" s="90" t="s">
        <v>380</v>
      </c>
      <c r="BG1297" s="90" t="s">
        <v>101</v>
      </c>
    </row>
    <row r="1298" s="85" customFormat="1" ht="19" customHeight="1" spans="1:59">
      <c r="A1298" s="90" t="s">
        <v>174</v>
      </c>
      <c r="B1298" s="90" t="s">
        <v>175</v>
      </c>
      <c r="C1298" s="90" t="s">
        <v>176</v>
      </c>
      <c r="D1298" s="90" t="s">
        <v>177</v>
      </c>
      <c r="E1298" s="90" t="s">
        <v>11287</v>
      </c>
      <c r="F1298" s="90" t="s">
        <v>1843</v>
      </c>
      <c r="G1298" s="90" t="s">
        <v>893</v>
      </c>
      <c r="H1298" s="90" t="s">
        <v>109</v>
      </c>
      <c r="I1298" s="90" t="s">
        <v>13165</v>
      </c>
      <c r="J1298" s="90" t="s">
        <v>13166</v>
      </c>
      <c r="K1298" s="90" t="s">
        <v>13167</v>
      </c>
      <c r="L1298" s="90" t="s">
        <v>73</v>
      </c>
      <c r="M1298" s="90" t="s">
        <v>508</v>
      </c>
      <c r="N1298" s="90" t="s">
        <v>114</v>
      </c>
      <c r="O1298" s="90" t="s">
        <v>204</v>
      </c>
      <c r="P1298" s="90" t="s">
        <v>205</v>
      </c>
      <c r="Q1298" s="90" t="s">
        <v>1940</v>
      </c>
      <c r="R1298" s="90" t="s">
        <v>1941</v>
      </c>
      <c r="S1298" s="90" t="s">
        <v>13168</v>
      </c>
      <c r="T1298" s="90" t="s">
        <v>380</v>
      </c>
      <c r="U1298" s="15">
        <v>0</v>
      </c>
      <c r="V1298" s="15">
        <v>6446</v>
      </c>
      <c r="W1298" s="15">
        <v>4500</v>
      </c>
      <c r="X1298" s="15">
        <v>2500</v>
      </c>
      <c r="Y1298" s="90" t="s">
        <v>82</v>
      </c>
      <c r="Z1298" s="90" t="s">
        <v>83</v>
      </c>
      <c r="AA1298" s="90" t="s">
        <v>84</v>
      </c>
      <c r="AB1298" s="90" t="s">
        <v>11294</v>
      </c>
      <c r="AC1298" s="90" t="s">
        <v>121</v>
      </c>
      <c r="AD1298" s="90" t="s">
        <v>87</v>
      </c>
      <c r="AE1298" s="90" t="s">
        <v>61</v>
      </c>
      <c r="AF1298" s="90" t="s">
        <v>61</v>
      </c>
      <c r="AG1298" s="90" t="s">
        <v>89</v>
      </c>
      <c r="AH1298" s="90" t="s">
        <v>89</v>
      </c>
      <c r="AI1298" s="90" t="s">
        <v>89</v>
      </c>
      <c r="AJ1298" s="90" t="s">
        <v>88</v>
      </c>
      <c r="AK1298" s="90" t="s">
        <v>89</v>
      </c>
      <c r="AL1298" s="90" t="s">
        <v>88</v>
      </c>
      <c r="AM1298" s="90" t="s">
        <v>88</v>
      </c>
      <c r="AN1298" s="90" t="s">
        <v>88</v>
      </c>
      <c r="AO1298" s="90" t="s">
        <v>88</v>
      </c>
      <c r="AP1298" s="90" t="s">
        <v>89</v>
      </c>
      <c r="AQ1298" s="90" t="s">
        <v>90</v>
      </c>
      <c r="AR1298" s="90" t="s">
        <v>90</v>
      </c>
      <c r="AS1298" s="90" t="s">
        <v>91</v>
      </c>
      <c r="AT1298" s="90" t="s">
        <v>92</v>
      </c>
      <c r="AU1298" s="90" t="s">
        <v>92</v>
      </c>
      <c r="AV1298" s="90" t="s">
        <v>93</v>
      </c>
      <c r="AW1298" s="90" t="s">
        <v>11295</v>
      </c>
      <c r="AX1298" s="90" t="s">
        <v>13169</v>
      </c>
      <c r="AY1298" s="90" t="s">
        <v>11297</v>
      </c>
      <c r="AZ1298" s="90" t="s">
        <v>13169</v>
      </c>
      <c r="BA1298" s="90" t="s">
        <v>97</v>
      </c>
      <c r="BB1298" s="90" t="s">
        <v>13170</v>
      </c>
      <c r="BC1298" s="90" t="s">
        <v>99</v>
      </c>
      <c r="BD1298" s="90" t="s">
        <v>100</v>
      </c>
      <c r="BE1298" s="90" t="s">
        <v>61</v>
      </c>
      <c r="BF1298" s="90" t="s">
        <v>380</v>
      </c>
      <c r="BG1298" s="90" t="s">
        <v>101</v>
      </c>
    </row>
    <row r="1299" s="85" customFormat="1" ht="19" customHeight="1" spans="1:59">
      <c r="A1299" s="90" t="s">
        <v>151</v>
      </c>
      <c r="B1299" s="90" t="s">
        <v>152</v>
      </c>
      <c r="C1299" s="90" t="s">
        <v>1125</v>
      </c>
      <c r="D1299" s="90" t="s">
        <v>1126</v>
      </c>
      <c r="E1299" s="90" t="s">
        <v>13171</v>
      </c>
      <c r="F1299" s="90" t="s">
        <v>1128</v>
      </c>
      <c r="G1299" s="90" t="s">
        <v>1129</v>
      </c>
      <c r="H1299" s="90" t="s">
        <v>605</v>
      </c>
      <c r="I1299" s="90" t="s">
        <v>13172</v>
      </c>
      <c r="J1299" s="90" t="s">
        <v>13173</v>
      </c>
      <c r="K1299" s="90" t="s">
        <v>13174</v>
      </c>
      <c r="L1299" s="90" t="s">
        <v>73</v>
      </c>
      <c r="M1299" s="90" t="s">
        <v>13175</v>
      </c>
      <c r="N1299" s="90" t="s">
        <v>12543</v>
      </c>
      <c r="O1299" s="90" t="s">
        <v>5315</v>
      </c>
      <c r="P1299" s="90" t="s">
        <v>5316</v>
      </c>
      <c r="Q1299" s="90" t="s">
        <v>612</v>
      </c>
      <c r="R1299" s="90" t="s">
        <v>613</v>
      </c>
      <c r="S1299" s="90" t="s">
        <v>13176</v>
      </c>
      <c r="T1299" s="90" t="s">
        <v>380</v>
      </c>
      <c r="U1299" s="15">
        <v>0</v>
      </c>
      <c r="V1299" s="15">
        <v>2100</v>
      </c>
      <c r="W1299" s="15">
        <v>1575</v>
      </c>
      <c r="X1299" s="15">
        <v>1575</v>
      </c>
      <c r="Y1299" s="90" t="s">
        <v>82</v>
      </c>
      <c r="Z1299" s="90" t="s">
        <v>83</v>
      </c>
      <c r="AA1299" s="90" t="s">
        <v>84</v>
      </c>
      <c r="AB1299" s="90" t="s">
        <v>13177</v>
      </c>
      <c r="AC1299" s="90" t="s">
        <v>145</v>
      </c>
      <c r="AD1299" s="90" t="s">
        <v>87</v>
      </c>
      <c r="AE1299" s="90" t="s">
        <v>61</v>
      </c>
      <c r="AF1299" s="90" t="s">
        <v>61</v>
      </c>
      <c r="AG1299" s="90" t="s">
        <v>89</v>
      </c>
      <c r="AH1299" s="90" t="s">
        <v>89</v>
      </c>
      <c r="AI1299" s="90" t="s">
        <v>89</v>
      </c>
      <c r="AJ1299" s="90" t="s">
        <v>88</v>
      </c>
      <c r="AK1299" s="90" t="s">
        <v>89</v>
      </c>
      <c r="AL1299" s="90" t="s">
        <v>89</v>
      </c>
      <c r="AM1299" s="90" t="s">
        <v>89</v>
      </c>
      <c r="AN1299" s="90" t="s">
        <v>88</v>
      </c>
      <c r="AO1299" s="90" t="s">
        <v>88</v>
      </c>
      <c r="AP1299" s="90" t="s">
        <v>89</v>
      </c>
      <c r="AQ1299" s="90" t="s">
        <v>90</v>
      </c>
      <c r="AR1299" s="90" t="s">
        <v>90</v>
      </c>
      <c r="AS1299" s="90" t="s">
        <v>91</v>
      </c>
      <c r="AT1299" s="90" t="s">
        <v>92</v>
      </c>
      <c r="AU1299" s="90" t="s">
        <v>92</v>
      </c>
      <c r="AV1299" s="90" t="s">
        <v>93</v>
      </c>
      <c r="AW1299" s="90" t="s">
        <v>13178</v>
      </c>
      <c r="AX1299" s="90" t="s">
        <v>13179</v>
      </c>
      <c r="AY1299" s="90" t="s">
        <v>13180</v>
      </c>
      <c r="AZ1299" s="90" t="s">
        <v>13179</v>
      </c>
      <c r="BA1299" s="90" t="s">
        <v>97</v>
      </c>
      <c r="BB1299" s="90" t="s">
        <v>13181</v>
      </c>
      <c r="BC1299" s="90" t="s">
        <v>99</v>
      </c>
      <c r="BD1299" s="90" t="s">
        <v>100</v>
      </c>
      <c r="BE1299" s="90" t="s">
        <v>61</v>
      </c>
      <c r="BF1299" s="90" t="s">
        <v>380</v>
      </c>
      <c r="BG1299" s="90" t="s">
        <v>101</v>
      </c>
    </row>
    <row r="1300" s="85" customFormat="1" ht="19" customHeight="1" spans="1:59">
      <c r="A1300" s="90" t="s">
        <v>1774</v>
      </c>
      <c r="B1300" s="90" t="s">
        <v>1775</v>
      </c>
      <c r="C1300" s="90" t="s">
        <v>3077</v>
      </c>
      <c r="D1300" s="90" t="s">
        <v>3078</v>
      </c>
      <c r="E1300" s="90" t="s">
        <v>3346</v>
      </c>
      <c r="F1300" s="90" t="s">
        <v>4748</v>
      </c>
      <c r="G1300" s="90" t="s">
        <v>4748</v>
      </c>
      <c r="H1300" s="90" t="s">
        <v>369</v>
      </c>
      <c r="I1300" s="90" t="s">
        <v>13182</v>
      </c>
      <c r="J1300" s="90" t="s">
        <v>13183</v>
      </c>
      <c r="K1300" s="90" t="s">
        <v>13184</v>
      </c>
      <c r="L1300" s="90" t="s">
        <v>73</v>
      </c>
      <c r="M1300" s="90" t="s">
        <v>13185</v>
      </c>
      <c r="N1300" s="90" t="s">
        <v>203</v>
      </c>
      <c r="O1300" s="90" t="s">
        <v>375</v>
      </c>
      <c r="P1300" s="90" t="s">
        <v>376</v>
      </c>
      <c r="Q1300" s="90" t="s">
        <v>377</v>
      </c>
      <c r="R1300" s="90" t="s">
        <v>378</v>
      </c>
      <c r="S1300" s="90" t="s">
        <v>13186</v>
      </c>
      <c r="T1300" s="90" t="s">
        <v>380</v>
      </c>
      <c r="U1300" s="15">
        <v>0</v>
      </c>
      <c r="V1300" s="15">
        <v>409266</v>
      </c>
      <c r="W1300" s="15">
        <v>100000</v>
      </c>
      <c r="X1300" s="15">
        <v>18240</v>
      </c>
      <c r="Y1300" s="90" t="s">
        <v>143</v>
      </c>
      <c r="Z1300" s="90" t="s">
        <v>83</v>
      </c>
      <c r="AA1300" s="90" t="s">
        <v>84</v>
      </c>
      <c r="AB1300" s="90" t="s">
        <v>2151</v>
      </c>
      <c r="AC1300" s="90" t="s">
        <v>359</v>
      </c>
      <c r="AD1300" s="90" t="s">
        <v>87</v>
      </c>
      <c r="AE1300" s="90" t="s">
        <v>61</v>
      </c>
      <c r="AF1300" s="90" t="s">
        <v>61</v>
      </c>
      <c r="AG1300" s="90" t="s">
        <v>89</v>
      </c>
      <c r="AH1300" s="90" t="s">
        <v>89</v>
      </c>
      <c r="AI1300" s="90" t="s">
        <v>89</v>
      </c>
      <c r="AJ1300" s="90" t="s">
        <v>89</v>
      </c>
      <c r="AK1300" s="90" t="s">
        <v>89</v>
      </c>
      <c r="AL1300" s="90" t="s">
        <v>89</v>
      </c>
      <c r="AM1300" s="90" t="s">
        <v>89</v>
      </c>
      <c r="AN1300" s="90" t="s">
        <v>89</v>
      </c>
      <c r="AO1300" s="90" t="s">
        <v>89</v>
      </c>
      <c r="AP1300" s="90" t="s">
        <v>89</v>
      </c>
      <c r="AQ1300" s="90" t="s">
        <v>90</v>
      </c>
      <c r="AR1300" s="90" t="s">
        <v>90</v>
      </c>
      <c r="AS1300" s="90" t="s">
        <v>91</v>
      </c>
      <c r="AT1300" s="90" t="s">
        <v>92</v>
      </c>
      <c r="AU1300" s="90" t="s">
        <v>92</v>
      </c>
      <c r="AV1300" s="90" t="s">
        <v>93</v>
      </c>
      <c r="AW1300" s="90" t="s">
        <v>3352</v>
      </c>
      <c r="AX1300" s="90" t="s">
        <v>13187</v>
      </c>
      <c r="AY1300" s="90" t="s">
        <v>3354</v>
      </c>
      <c r="AZ1300" s="90" t="s">
        <v>13187</v>
      </c>
      <c r="BA1300" s="90" t="s">
        <v>215</v>
      </c>
      <c r="BB1300" s="90" t="s">
        <v>13188</v>
      </c>
      <c r="BC1300" s="90" t="s">
        <v>99</v>
      </c>
      <c r="BD1300" s="90" t="s">
        <v>150</v>
      </c>
      <c r="BE1300" s="90" t="s">
        <v>61</v>
      </c>
      <c r="BF1300" s="90" t="s">
        <v>380</v>
      </c>
      <c r="BG1300" s="90" t="s">
        <v>101</v>
      </c>
    </row>
    <row r="1301" s="85" customFormat="1" ht="19" customHeight="1" spans="1:59">
      <c r="A1301" s="90" t="s">
        <v>302</v>
      </c>
      <c r="B1301" s="90" t="s">
        <v>303</v>
      </c>
      <c r="C1301" s="90" t="s">
        <v>2529</v>
      </c>
      <c r="D1301" s="90" t="s">
        <v>2530</v>
      </c>
      <c r="E1301" s="90" t="s">
        <v>13189</v>
      </c>
      <c r="F1301" s="90" t="s">
        <v>13190</v>
      </c>
      <c r="G1301" s="90" t="s">
        <v>3018</v>
      </c>
      <c r="H1301" s="90" t="s">
        <v>369</v>
      </c>
      <c r="I1301" s="90" t="s">
        <v>13191</v>
      </c>
      <c r="J1301" s="90" t="s">
        <v>13192</v>
      </c>
      <c r="K1301" s="90" t="s">
        <v>13193</v>
      </c>
      <c r="L1301" s="90" t="s">
        <v>73</v>
      </c>
      <c r="M1301" s="90" t="s">
        <v>508</v>
      </c>
      <c r="N1301" s="90" t="s">
        <v>114</v>
      </c>
      <c r="O1301" s="90" t="s">
        <v>2625</v>
      </c>
      <c r="P1301" s="90" t="s">
        <v>2626</v>
      </c>
      <c r="Q1301" s="90" t="s">
        <v>377</v>
      </c>
      <c r="R1301" s="90" t="s">
        <v>378</v>
      </c>
      <c r="S1301" s="90" t="s">
        <v>13194</v>
      </c>
      <c r="T1301" s="90" t="s">
        <v>380</v>
      </c>
      <c r="U1301" s="15">
        <v>0</v>
      </c>
      <c r="V1301" s="15">
        <v>35472</v>
      </c>
      <c r="W1301" s="15">
        <v>28300</v>
      </c>
      <c r="X1301" s="15">
        <v>7000</v>
      </c>
      <c r="Y1301" s="90" t="s">
        <v>82</v>
      </c>
      <c r="Z1301" s="90" t="s">
        <v>83</v>
      </c>
      <c r="AA1301" s="90" t="s">
        <v>84</v>
      </c>
      <c r="AB1301" s="90" t="s">
        <v>13195</v>
      </c>
      <c r="AC1301" s="90" t="s">
        <v>121</v>
      </c>
      <c r="AD1301" s="90" t="s">
        <v>87</v>
      </c>
      <c r="AE1301" s="90" t="s">
        <v>61</v>
      </c>
      <c r="AF1301" s="90" t="s">
        <v>61</v>
      </c>
      <c r="AG1301" s="90" t="s">
        <v>89</v>
      </c>
      <c r="AH1301" s="90" t="s">
        <v>89</v>
      </c>
      <c r="AI1301" s="90" t="s">
        <v>89</v>
      </c>
      <c r="AJ1301" s="90" t="s">
        <v>88</v>
      </c>
      <c r="AK1301" s="90" t="s">
        <v>89</v>
      </c>
      <c r="AL1301" s="90" t="s">
        <v>88</v>
      </c>
      <c r="AM1301" s="90" t="s">
        <v>88</v>
      </c>
      <c r="AN1301" s="90" t="s">
        <v>88</v>
      </c>
      <c r="AO1301" s="90" t="s">
        <v>88</v>
      </c>
      <c r="AP1301" s="90" t="s">
        <v>89</v>
      </c>
      <c r="AQ1301" s="90" t="s">
        <v>90</v>
      </c>
      <c r="AR1301" s="90" t="s">
        <v>90</v>
      </c>
      <c r="AS1301" s="90" t="s">
        <v>91</v>
      </c>
      <c r="AT1301" s="90" t="s">
        <v>92</v>
      </c>
      <c r="AU1301" s="90" t="s">
        <v>92</v>
      </c>
      <c r="AV1301" s="90" t="s">
        <v>93</v>
      </c>
      <c r="AW1301" s="90" t="s">
        <v>13196</v>
      </c>
      <c r="AX1301" s="90" t="s">
        <v>13197</v>
      </c>
      <c r="AY1301" s="90" t="s">
        <v>11630</v>
      </c>
      <c r="AZ1301" s="90" t="s">
        <v>13197</v>
      </c>
      <c r="BA1301" s="90" t="s">
        <v>97</v>
      </c>
      <c r="BB1301" s="90" t="s">
        <v>13198</v>
      </c>
      <c r="BC1301" s="90" t="s">
        <v>99</v>
      </c>
      <c r="BD1301" s="90" t="s">
        <v>100</v>
      </c>
      <c r="BE1301" s="90" t="s">
        <v>61</v>
      </c>
      <c r="BF1301" s="90" t="s">
        <v>380</v>
      </c>
      <c r="BG1301" s="90" t="s">
        <v>101</v>
      </c>
    </row>
    <row r="1302" s="85" customFormat="1" ht="19" customHeight="1" spans="1:59">
      <c r="A1302" s="90" t="s">
        <v>226</v>
      </c>
      <c r="B1302" s="90" t="s">
        <v>227</v>
      </c>
      <c r="C1302" s="90" t="s">
        <v>5938</v>
      </c>
      <c r="D1302" s="90" t="s">
        <v>5939</v>
      </c>
      <c r="E1302" s="90" t="s">
        <v>9423</v>
      </c>
      <c r="F1302" s="90" t="s">
        <v>9424</v>
      </c>
      <c r="G1302" s="90" t="s">
        <v>231</v>
      </c>
      <c r="H1302" s="90" t="s">
        <v>232</v>
      </c>
      <c r="I1302" s="90" t="s">
        <v>13199</v>
      </c>
      <c r="J1302" s="90" t="s">
        <v>13200</v>
      </c>
      <c r="K1302" s="90" t="s">
        <v>13201</v>
      </c>
      <c r="L1302" s="90" t="s">
        <v>73</v>
      </c>
      <c r="M1302" s="90" t="s">
        <v>2385</v>
      </c>
      <c r="N1302" s="90" t="s">
        <v>2424</v>
      </c>
      <c r="O1302" s="90" t="s">
        <v>238</v>
      </c>
      <c r="P1302" s="90" t="s">
        <v>239</v>
      </c>
      <c r="Q1302" s="90" t="s">
        <v>240</v>
      </c>
      <c r="R1302" s="90" t="s">
        <v>241</v>
      </c>
      <c r="S1302" s="90" t="s">
        <v>13202</v>
      </c>
      <c r="T1302" s="90" t="s">
        <v>119</v>
      </c>
      <c r="U1302" s="15">
        <v>0</v>
      </c>
      <c r="V1302" s="15">
        <v>145600</v>
      </c>
      <c r="W1302" s="15">
        <v>100000</v>
      </c>
      <c r="X1302" s="15">
        <v>16500</v>
      </c>
      <c r="Y1302" s="90" t="s">
        <v>143</v>
      </c>
      <c r="Z1302" s="90" t="s">
        <v>83</v>
      </c>
      <c r="AA1302" s="90" t="s">
        <v>84</v>
      </c>
      <c r="AB1302" s="90" t="s">
        <v>9430</v>
      </c>
      <c r="AC1302" s="90" t="s">
        <v>145</v>
      </c>
      <c r="AD1302" s="90" t="s">
        <v>87</v>
      </c>
      <c r="AE1302" s="90" t="s">
        <v>61</v>
      </c>
      <c r="AF1302" s="90" t="s">
        <v>61</v>
      </c>
      <c r="AG1302" s="90" t="s">
        <v>89</v>
      </c>
      <c r="AH1302" s="90" t="s">
        <v>89</v>
      </c>
      <c r="AI1302" s="90" t="s">
        <v>89</v>
      </c>
      <c r="AJ1302" s="90" t="s">
        <v>89</v>
      </c>
      <c r="AK1302" s="90" t="s">
        <v>89</v>
      </c>
      <c r="AL1302" s="90" t="s">
        <v>89</v>
      </c>
      <c r="AM1302" s="90" t="s">
        <v>89</v>
      </c>
      <c r="AN1302" s="90" t="s">
        <v>89</v>
      </c>
      <c r="AO1302" s="90" t="s">
        <v>89</v>
      </c>
      <c r="AP1302" s="90" t="s">
        <v>89</v>
      </c>
      <c r="AQ1302" s="90" t="s">
        <v>90</v>
      </c>
      <c r="AR1302" s="90" t="s">
        <v>90</v>
      </c>
      <c r="AS1302" s="90" t="s">
        <v>91</v>
      </c>
      <c r="AT1302" s="90" t="s">
        <v>92</v>
      </c>
      <c r="AU1302" s="90" t="s">
        <v>92</v>
      </c>
      <c r="AV1302" s="90" t="s">
        <v>93</v>
      </c>
      <c r="AW1302" s="90" t="s">
        <v>9431</v>
      </c>
      <c r="AX1302" s="90" t="s">
        <v>13203</v>
      </c>
      <c r="AY1302" s="90" t="s">
        <v>6804</v>
      </c>
      <c r="AZ1302" s="90" t="s">
        <v>13203</v>
      </c>
      <c r="BA1302" s="90" t="s">
        <v>215</v>
      </c>
      <c r="BB1302" s="90" t="s">
        <v>13204</v>
      </c>
      <c r="BC1302" s="90" t="s">
        <v>99</v>
      </c>
      <c r="BD1302" s="90" t="s">
        <v>150</v>
      </c>
      <c r="BE1302" s="90" t="s">
        <v>61</v>
      </c>
      <c r="BF1302" s="90" t="s">
        <v>119</v>
      </c>
      <c r="BG1302" s="90" t="s">
        <v>101</v>
      </c>
    </row>
    <row r="1303" s="85" customFormat="1" ht="19" customHeight="1" spans="1:59">
      <c r="A1303" s="90" t="s">
        <v>267</v>
      </c>
      <c r="B1303" s="90" t="s">
        <v>268</v>
      </c>
      <c r="C1303" s="90" t="s">
        <v>13205</v>
      </c>
      <c r="D1303" s="90" t="s">
        <v>13206</v>
      </c>
      <c r="E1303" s="90" t="s">
        <v>13207</v>
      </c>
      <c r="F1303" s="90" t="s">
        <v>13208</v>
      </c>
      <c r="G1303" s="90" t="s">
        <v>9211</v>
      </c>
      <c r="H1303" s="90" t="s">
        <v>1571</v>
      </c>
      <c r="I1303" s="90" t="s">
        <v>13209</v>
      </c>
      <c r="J1303" s="90" t="s">
        <v>13210</v>
      </c>
      <c r="K1303" s="90" t="s">
        <v>13211</v>
      </c>
      <c r="L1303" s="90" t="s">
        <v>73</v>
      </c>
      <c r="M1303" s="90" t="s">
        <v>1526</v>
      </c>
      <c r="N1303" s="90" t="s">
        <v>1527</v>
      </c>
      <c r="O1303" s="90" t="s">
        <v>949</v>
      </c>
      <c r="P1303" s="90" t="s">
        <v>950</v>
      </c>
      <c r="Q1303" s="90" t="s">
        <v>257</v>
      </c>
      <c r="R1303" s="90" t="s">
        <v>951</v>
      </c>
      <c r="S1303" s="90" t="s">
        <v>13212</v>
      </c>
      <c r="T1303" s="90" t="s">
        <v>209</v>
      </c>
      <c r="U1303" s="15">
        <v>0</v>
      </c>
      <c r="V1303" s="15">
        <v>99466</v>
      </c>
      <c r="W1303" s="15">
        <v>65000</v>
      </c>
      <c r="X1303" s="15">
        <v>30000</v>
      </c>
      <c r="Y1303" s="90" t="s">
        <v>82</v>
      </c>
      <c r="Z1303" s="90" t="s">
        <v>83</v>
      </c>
      <c r="AA1303" s="90" t="s">
        <v>84</v>
      </c>
      <c r="AB1303" s="90" t="s">
        <v>13213</v>
      </c>
      <c r="AC1303" s="90" t="s">
        <v>145</v>
      </c>
      <c r="AD1303" s="90" t="s">
        <v>87</v>
      </c>
      <c r="AE1303" s="90" t="s">
        <v>61</v>
      </c>
      <c r="AF1303" s="90" t="s">
        <v>61</v>
      </c>
      <c r="AG1303" s="90" t="s">
        <v>89</v>
      </c>
      <c r="AH1303" s="90" t="s">
        <v>89</v>
      </c>
      <c r="AI1303" s="90" t="s">
        <v>89</v>
      </c>
      <c r="AJ1303" s="90" t="s">
        <v>89</v>
      </c>
      <c r="AK1303" s="90" t="s">
        <v>89</v>
      </c>
      <c r="AL1303" s="90" t="s">
        <v>89</v>
      </c>
      <c r="AM1303" s="90" t="s">
        <v>89</v>
      </c>
      <c r="AN1303" s="90" t="s">
        <v>89</v>
      </c>
      <c r="AO1303" s="90" t="s">
        <v>89</v>
      </c>
      <c r="AP1303" s="90" t="s">
        <v>89</v>
      </c>
      <c r="AQ1303" s="90" t="s">
        <v>90</v>
      </c>
      <c r="AR1303" s="90" t="s">
        <v>90</v>
      </c>
      <c r="AS1303" s="90" t="s">
        <v>91</v>
      </c>
      <c r="AT1303" s="90" t="s">
        <v>92</v>
      </c>
      <c r="AU1303" s="90" t="s">
        <v>92</v>
      </c>
      <c r="AV1303" s="90" t="s">
        <v>93</v>
      </c>
      <c r="AW1303" s="90" t="s">
        <v>13214</v>
      </c>
      <c r="AX1303" s="90" t="s">
        <v>13215</v>
      </c>
      <c r="AY1303" s="90" t="s">
        <v>6793</v>
      </c>
      <c r="AZ1303" s="90" t="s">
        <v>13215</v>
      </c>
      <c r="BA1303" s="90" t="s">
        <v>97</v>
      </c>
      <c r="BB1303" s="90" t="s">
        <v>13216</v>
      </c>
      <c r="BC1303" s="90" t="s">
        <v>99</v>
      </c>
      <c r="BD1303" s="90" t="s">
        <v>100</v>
      </c>
      <c r="BE1303" s="90" t="s">
        <v>61</v>
      </c>
      <c r="BF1303" s="90" t="s">
        <v>209</v>
      </c>
      <c r="BG1303" s="90" t="s">
        <v>101</v>
      </c>
    </row>
    <row r="1304" s="85" customFormat="1" ht="19" customHeight="1" spans="1:59">
      <c r="A1304" s="90" t="s">
        <v>62</v>
      </c>
      <c r="B1304" s="90" t="s">
        <v>63</v>
      </c>
      <c r="C1304" s="90" t="s">
        <v>7142</v>
      </c>
      <c r="D1304" s="90" t="s">
        <v>7143</v>
      </c>
      <c r="E1304" s="90" t="s">
        <v>7144</v>
      </c>
      <c r="F1304" s="90" t="s">
        <v>7145</v>
      </c>
      <c r="G1304" s="90" t="s">
        <v>990</v>
      </c>
      <c r="H1304" s="90" t="s">
        <v>109</v>
      </c>
      <c r="I1304" s="90" t="s">
        <v>13217</v>
      </c>
      <c r="J1304" s="90" t="s">
        <v>13218</v>
      </c>
      <c r="K1304" s="90" t="s">
        <v>13219</v>
      </c>
      <c r="L1304" s="90" t="s">
        <v>73</v>
      </c>
      <c r="M1304" s="90" t="s">
        <v>3242</v>
      </c>
      <c r="N1304" s="90" t="s">
        <v>163</v>
      </c>
      <c r="O1304" s="90" t="s">
        <v>115</v>
      </c>
      <c r="P1304" s="90" t="s">
        <v>116</v>
      </c>
      <c r="Q1304" s="90" t="s">
        <v>117</v>
      </c>
      <c r="R1304" s="90" t="s">
        <v>116</v>
      </c>
      <c r="S1304" s="90" t="s">
        <v>13220</v>
      </c>
      <c r="T1304" s="90" t="s">
        <v>380</v>
      </c>
      <c r="U1304" s="15">
        <v>0</v>
      </c>
      <c r="V1304" s="15">
        <v>17908</v>
      </c>
      <c r="W1304" s="15">
        <v>12000</v>
      </c>
      <c r="X1304" s="15">
        <v>1800</v>
      </c>
      <c r="Y1304" s="90" t="s">
        <v>143</v>
      </c>
      <c r="Z1304" s="90" t="s">
        <v>83</v>
      </c>
      <c r="AA1304" s="90" t="s">
        <v>84</v>
      </c>
      <c r="AB1304" s="90" t="s">
        <v>7150</v>
      </c>
      <c r="AC1304" s="90" t="s">
        <v>359</v>
      </c>
      <c r="AD1304" s="90" t="s">
        <v>87</v>
      </c>
      <c r="AE1304" s="90" t="s">
        <v>61</v>
      </c>
      <c r="AF1304" s="90" t="s">
        <v>61</v>
      </c>
      <c r="AG1304" s="90" t="s">
        <v>89</v>
      </c>
      <c r="AH1304" s="90" t="s">
        <v>89</v>
      </c>
      <c r="AI1304" s="90" t="s">
        <v>89</v>
      </c>
      <c r="AJ1304" s="90" t="s">
        <v>89</v>
      </c>
      <c r="AK1304" s="90" t="s">
        <v>89</v>
      </c>
      <c r="AL1304" s="90" t="s">
        <v>89</v>
      </c>
      <c r="AM1304" s="90" t="s">
        <v>89</v>
      </c>
      <c r="AN1304" s="90" t="s">
        <v>89</v>
      </c>
      <c r="AO1304" s="90" t="s">
        <v>89</v>
      </c>
      <c r="AP1304" s="90" t="s">
        <v>89</v>
      </c>
      <c r="AQ1304" s="90" t="s">
        <v>90</v>
      </c>
      <c r="AR1304" s="90" t="s">
        <v>90</v>
      </c>
      <c r="AS1304" s="90" t="s">
        <v>91</v>
      </c>
      <c r="AT1304" s="90" t="s">
        <v>92</v>
      </c>
      <c r="AU1304" s="90" t="s">
        <v>92</v>
      </c>
      <c r="AV1304" s="90" t="s">
        <v>93</v>
      </c>
      <c r="AW1304" s="90" t="s">
        <v>7151</v>
      </c>
      <c r="AX1304" s="90" t="s">
        <v>13221</v>
      </c>
      <c r="AY1304" s="90" t="s">
        <v>7153</v>
      </c>
      <c r="AZ1304" s="90" t="s">
        <v>13221</v>
      </c>
      <c r="BA1304" s="90" t="s">
        <v>97</v>
      </c>
      <c r="BB1304" s="90" t="s">
        <v>13222</v>
      </c>
      <c r="BC1304" s="90" t="s">
        <v>99</v>
      </c>
      <c r="BD1304" s="90" t="s">
        <v>150</v>
      </c>
      <c r="BE1304" s="90" t="s">
        <v>61</v>
      </c>
      <c r="BF1304" s="90" t="s">
        <v>380</v>
      </c>
      <c r="BG1304" s="90" t="s">
        <v>101</v>
      </c>
    </row>
    <row r="1305" s="85" customFormat="1" ht="19" customHeight="1" spans="1:59">
      <c r="A1305" s="90" t="s">
        <v>485</v>
      </c>
      <c r="B1305" s="90" t="s">
        <v>486</v>
      </c>
      <c r="C1305" s="90" t="s">
        <v>487</v>
      </c>
      <c r="D1305" s="90" t="s">
        <v>488</v>
      </c>
      <c r="E1305" s="90" t="s">
        <v>13223</v>
      </c>
      <c r="F1305" s="90" t="s">
        <v>10636</v>
      </c>
      <c r="G1305" s="90" t="s">
        <v>5311</v>
      </c>
      <c r="H1305" s="90" t="s">
        <v>605</v>
      </c>
      <c r="I1305" s="90" t="s">
        <v>13224</v>
      </c>
      <c r="J1305" s="90" t="s">
        <v>13225</v>
      </c>
      <c r="K1305" s="90" t="s">
        <v>13226</v>
      </c>
      <c r="L1305" s="90" t="s">
        <v>73</v>
      </c>
      <c r="M1305" s="90" t="s">
        <v>162</v>
      </c>
      <c r="N1305" s="90" t="s">
        <v>2350</v>
      </c>
      <c r="O1305" s="90" t="s">
        <v>610</v>
      </c>
      <c r="P1305" s="90" t="s">
        <v>611</v>
      </c>
      <c r="Q1305" s="90" t="s">
        <v>1669</v>
      </c>
      <c r="R1305" s="90" t="s">
        <v>1670</v>
      </c>
      <c r="S1305" s="90" t="s">
        <v>13227</v>
      </c>
      <c r="T1305" s="90" t="s">
        <v>119</v>
      </c>
      <c r="U1305" s="15">
        <v>0</v>
      </c>
      <c r="V1305" s="15">
        <v>10100</v>
      </c>
      <c r="W1305" s="15">
        <v>8000</v>
      </c>
      <c r="X1305" s="15">
        <v>2000</v>
      </c>
      <c r="Y1305" s="90" t="s">
        <v>82</v>
      </c>
      <c r="Z1305" s="90" t="s">
        <v>83</v>
      </c>
      <c r="AA1305" s="90" t="s">
        <v>84</v>
      </c>
      <c r="AB1305" s="90" t="s">
        <v>13228</v>
      </c>
      <c r="AC1305" s="90" t="s">
        <v>359</v>
      </c>
      <c r="AD1305" s="90" t="s">
        <v>87</v>
      </c>
      <c r="AE1305" s="90" t="s">
        <v>61</v>
      </c>
      <c r="AF1305" s="90" t="s">
        <v>61</v>
      </c>
      <c r="AG1305" s="90" t="s">
        <v>89</v>
      </c>
      <c r="AH1305" s="90" t="s">
        <v>89</v>
      </c>
      <c r="AI1305" s="90" t="s">
        <v>89</v>
      </c>
      <c r="AJ1305" s="90" t="s">
        <v>89</v>
      </c>
      <c r="AK1305" s="90" t="s">
        <v>89</v>
      </c>
      <c r="AL1305" s="90" t="s">
        <v>89</v>
      </c>
      <c r="AM1305" s="90" t="s">
        <v>89</v>
      </c>
      <c r="AN1305" s="90" t="s">
        <v>88</v>
      </c>
      <c r="AO1305" s="90" t="s">
        <v>89</v>
      </c>
      <c r="AP1305" s="90" t="s">
        <v>89</v>
      </c>
      <c r="AQ1305" s="90" t="s">
        <v>90</v>
      </c>
      <c r="AR1305" s="90" t="s">
        <v>90</v>
      </c>
      <c r="AS1305" s="90" t="s">
        <v>91</v>
      </c>
      <c r="AT1305" s="90" t="s">
        <v>92</v>
      </c>
      <c r="AU1305" s="90" t="s">
        <v>92</v>
      </c>
      <c r="AV1305" s="90" t="s">
        <v>93</v>
      </c>
      <c r="AW1305" s="90" t="s">
        <v>13229</v>
      </c>
      <c r="AX1305" s="90" t="s">
        <v>13230</v>
      </c>
      <c r="AY1305" s="90" t="s">
        <v>13231</v>
      </c>
      <c r="AZ1305" s="90" t="s">
        <v>13230</v>
      </c>
      <c r="BA1305" s="90" t="s">
        <v>97</v>
      </c>
      <c r="BB1305" s="90" t="s">
        <v>13232</v>
      </c>
      <c r="BC1305" s="90" t="s">
        <v>99</v>
      </c>
      <c r="BD1305" s="90" t="s">
        <v>100</v>
      </c>
      <c r="BE1305" s="90" t="s">
        <v>61</v>
      </c>
      <c r="BF1305" s="90" t="s">
        <v>119</v>
      </c>
      <c r="BG1305" s="90" t="s">
        <v>101</v>
      </c>
    </row>
    <row r="1306" s="85" customFormat="1" ht="19" customHeight="1" spans="1:59">
      <c r="A1306" s="90" t="s">
        <v>646</v>
      </c>
      <c r="B1306" s="90" t="s">
        <v>647</v>
      </c>
      <c r="C1306" s="90" t="s">
        <v>5238</v>
      </c>
      <c r="D1306" s="90" t="s">
        <v>5239</v>
      </c>
      <c r="E1306" s="90" t="s">
        <v>13233</v>
      </c>
      <c r="F1306" s="90" t="s">
        <v>13234</v>
      </c>
      <c r="G1306" s="90" t="s">
        <v>2609</v>
      </c>
      <c r="H1306" s="90" t="s">
        <v>1299</v>
      </c>
      <c r="I1306" s="90" t="s">
        <v>13235</v>
      </c>
      <c r="J1306" s="90" t="s">
        <v>13236</v>
      </c>
      <c r="K1306" s="90" t="s">
        <v>13237</v>
      </c>
      <c r="L1306" s="90" t="s">
        <v>73</v>
      </c>
      <c r="M1306" s="90" t="s">
        <v>1799</v>
      </c>
      <c r="N1306" s="90" t="s">
        <v>2967</v>
      </c>
      <c r="O1306" s="90" t="s">
        <v>1726</v>
      </c>
      <c r="P1306" s="90" t="s">
        <v>1727</v>
      </c>
      <c r="Q1306" s="90" t="s">
        <v>1306</v>
      </c>
      <c r="R1306" s="90" t="s">
        <v>1307</v>
      </c>
      <c r="S1306" s="90" t="s">
        <v>13238</v>
      </c>
      <c r="T1306" s="90" t="s">
        <v>380</v>
      </c>
      <c r="U1306" s="15">
        <v>0</v>
      </c>
      <c r="V1306" s="15">
        <v>20000</v>
      </c>
      <c r="W1306" s="15">
        <v>10000</v>
      </c>
      <c r="X1306" s="15">
        <v>6000</v>
      </c>
      <c r="Y1306" s="90" t="s">
        <v>143</v>
      </c>
      <c r="Z1306" s="90" t="s">
        <v>83</v>
      </c>
      <c r="AA1306" s="90" t="s">
        <v>84</v>
      </c>
      <c r="AB1306" s="90" t="s">
        <v>13239</v>
      </c>
      <c r="AC1306" s="90" t="s">
        <v>211</v>
      </c>
      <c r="AD1306" s="90" t="s">
        <v>87</v>
      </c>
      <c r="AE1306" s="90" t="s">
        <v>61</v>
      </c>
      <c r="AF1306" s="90" t="s">
        <v>61</v>
      </c>
      <c r="AG1306" s="90" t="s">
        <v>89</v>
      </c>
      <c r="AH1306" s="90" t="s">
        <v>89</v>
      </c>
      <c r="AI1306" s="90" t="s">
        <v>89</v>
      </c>
      <c r="AJ1306" s="90" t="s">
        <v>88</v>
      </c>
      <c r="AK1306" s="90" t="s">
        <v>89</v>
      </c>
      <c r="AL1306" s="90" t="s">
        <v>89</v>
      </c>
      <c r="AM1306" s="90" t="s">
        <v>89</v>
      </c>
      <c r="AN1306" s="90" t="s">
        <v>89</v>
      </c>
      <c r="AO1306" s="90" t="s">
        <v>88</v>
      </c>
      <c r="AP1306" s="90" t="s">
        <v>89</v>
      </c>
      <c r="AQ1306" s="90" t="s">
        <v>90</v>
      </c>
      <c r="AR1306" s="90" t="s">
        <v>90</v>
      </c>
      <c r="AS1306" s="90" t="s">
        <v>91</v>
      </c>
      <c r="AT1306" s="90" t="s">
        <v>92</v>
      </c>
      <c r="AU1306" s="90" t="s">
        <v>92</v>
      </c>
      <c r="AV1306" s="90" t="s">
        <v>93</v>
      </c>
      <c r="AW1306" s="90" t="s">
        <v>13240</v>
      </c>
      <c r="AX1306" s="90" t="s">
        <v>13241</v>
      </c>
      <c r="AY1306" s="90" t="s">
        <v>13242</v>
      </c>
      <c r="AZ1306" s="90" t="s">
        <v>13241</v>
      </c>
      <c r="BA1306" s="90" t="s">
        <v>97</v>
      </c>
      <c r="BB1306" s="90" t="s">
        <v>13243</v>
      </c>
      <c r="BC1306" s="90" t="s">
        <v>99</v>
      </c>
      <c r="BD1306" s="90" t="s">
        <v>150</v>
      </c>
      <c r="BE1306" s="90" t="s">
        <v>61</v>
      </c>
      <c r="BF1306" s="90" t="s">
        <v>380</v>
      </c>
      <c r="BG1306" s="90" t="s">
        <v>101</v>
      </c>
    </row>
    <row r="1307" s="85" customFormat="1" ht="19" customHeight="1" spans="1:59">
      <c r="A1307" s="90" t="s">
        <v>419</v>
      </c>
      <c r="B1307" s="90" t="s">
        <v>420</v>
      </c>
      <c r="C1307" s="90" t="s">
        <v>421</v>
      </c>
      <c r="D1307" s="90" t="s">
        <v>422</v>
      </c>
      <c r="E1307" s="90" t="s">
        <v>13244</v>
      </c>
      <c r="F1307" s="90" t="s">
        <v>13245</v>
      </c>
      <c r="G1307" s="90" t="s">
        <v>425</v>
      </c>
      <c r="H1307" s="90" t="s">
        <v>109</v>
      </c>
      <c r="I1307" s="90" t="s">
        <v>13246</v>
      </c>
      <c r="J1307" s="90" t="s">
        <v>13247</v>
      </c>
      <c r="K1307" s="90" t="s">
        <v>13248</v>
      </c>
      <c r="L1307" s="90" t="s">
        <v>73</v>
      </c>
      <c r="M1307" s="90" t="s">
        <v>6947</v>
      </c>
      <c r="N1307" s="90" t="s">
        <v>13249</v>
      </c>
      <c r="O1307" s="90" t="s">
        <v>774</v>
      </c>
      <c r="P1307" s="90" t="s">
        <v>775</v>
      </c>
      <c r="Q1307" s="90" t="s">
        <v>259</v>
      </c>
      <c r="R1307" s="90" t="s">
        <v>260</v>
      </c>
      <c r="S1307" s="90" t="s">
        <v>13250</v>
      </c>
      <c r="T1307" s="90" t="s">
        <v>380</v>
      </c>
      <c r="U1307" s="15">
        <v>0</v>
      </c>
      <c r="V1307" s="15">
        <v>3400</v>
      </c>
      <c r="W1307" s="15">
        <v>1600</v>
      </c>
      <c r="X1307" s="15">
        <v>1600</v>
      </c>
      <c r="Y1307" s="90" t="s">
        <v>82</v>
      </c>
      <c r="Z1307" s="90" t="s">
        <v>83</v>
      </c>
      <c r="AA1307" s="90" t="s">
        <v>84</v>
      </c>
      <c r="AB1307" s="90" t="s">
        <v>13251</v>
      </c>
      <c r="AC1307" s="90" t="s">
        <v>211</v>
      </c>
      <c r="AD1307" s="90" t="s">
        <v>87</v>
      </c>
      <c r="AE1307" s="90" t="s">
        <v>61</v>
      </c>
      <c r="AF1307" s="90" t="s">
        <v>61</v>
      </c>
      <c r="AG1307" s="90" t="s">
        <v>89</v>
      </c>
      <c r="AH1307" s="90" t="s">
        <v>89</v>
      </c>
      <c r="AI1307" s="90" t="s">
        <v>89</v>
      </c>
      <c r="AJ1307" s="90" t="s">
        <v>89</v>
      </c>
      <c r="AK1307" s="90" t="s">
        <v>89</v>
      </c>
      <c r="AL1307" s="90" t="s">
        <v>89</v>
      </c>
      <c r="AM1307" s="90" t="s">
        <v>89</v>
      </c>
      <c r="AN1307" s="90" t="s">
        <v>89</v>
      </c>
      <c r="AO1307" s="90" t="s">
        <v>89</v>
      </c>
      <c r="AP1307" s="90" t="s">
        <v>89</v>
      </c>
      <c r="AQ1307" s="90" t="s">
        <v>90</v>
      </c>
      <c r="AR1307" s="90" t="s">
        <v>90</v>
      </c>
      <c r="AS1307" s="90" t="s">
        <v>91</v>
      </c>
      <c r="AT1307" s="90" t="s">
        <v>92</v>
      </c>
      <c r="AU1307" s="90" t="s">
        <v>92</v>
      </c>
      <c r="AV1307" s="90" t="s">
        <v>93</v>
      </c>
      <c r="AW1307" s="90" t="s">
        <v>13252</v>
      </c>
      <c r="AX1307" s="90" t="s">
        <v>13253</v>
      </c>
      <c r="AY1307" s="90" t="s">
        <v>13254</v>
      </c>
      <c r="AZ1307" s="90" t="s">
        <v>13253</v>
      </c>
      <c r="BA1307" s="90" t="s">
        <v>97</v>
      </c>
      <c r="BB1307" s="90" t="s">
        <v>13255</v>
      </c>
      <c r="BC1307" s="90" t="s">
        <v>99</v>
      </c>
      <c r="BD1307" s="90" t="s">
        <v>100</v>
      </c>
      <c r="BE1307" s="90" t="s">
        <v>61</v>
      </c>
      <c r="BF1307" s="90" t="s">
        <v>380</v>
      </c>
      <c r="BG1307" s="90" t="s">
        <v>101</v>
      </c>
    </row>
    <row r="1308" s="85" customFormat="1" ht="19" customHeight="1" spans="1:59">
      <c r="A1308" s="90" t="s">
        <v>302</v>
      </c>
      <c r="B1308" s="90" t="s">
        <v>303</v>
      </c>
      <c r="C1308" s="90" t="s">
        <v>1968</v>
      </c>
      <c r="D1308" s="90" t="s">
        <v>1969</v>
      </c>
      <c r="E1308" s="90" t="s">
        <v>1970</v>
      </c>
      <c r="F1308" s="90" t="s">
        <v>13256</v>
      </c>
      <c r="G1308" s="90" t="s">
        <v>8665</v>
      </c>
      <c r="H1308" s="90" t="s">
        <v>605</v>
      </c>
      <c r="I1308" s="90" t="s">
        <v>13257</v>
      </c>
      <c r="J1308" s="90" t="s">
        <v>13258</v>
      </c>
      <c r="K1308" s="90" t="s">
        <v>13259</v>
      </c>
      <c r="L1308" s="90" t="s">
        <v>73</v>
      </c>
      <c r="M1308" s="90" t="s">
        <v>13260</v>
      </c>
      <c r="N1308" s="90" t="s">
        <v>13261</v>
      </c>
      <c r="O1308" s="90" t="s">
        <v>610</v>
      </c>
      <c r="P1308" s="90" t="s">
        <v>611</v>
      </c>
      <c r="Q1308" s="90" t="s">
        <v>612</v>
      </c>
      <c r="R1308" s="90" t="s">
        <v>613</v>
      </c>
      <c r="S1308" s="90" t="s">
        <v>13262</v>
      </c>
      <c r="T1308" s="90" t="s">
        <v>119</v>
      </c>
      <c r="U1308" s="15">
        <v>0</v>
      </c>
      <c r="V1308" s="15">
        <v>12763</v>
      </c>
      <c r="W1308" s="15">
        <v>10000</v>
      </c>
      <c r="X1308" s="15">
        <v>1000</v>
      </c>
      <c r="Y1308" s="90" t="s">
        <v>143</v>
      </c>
      <c r="Z1308" s="90" t="s">
        <v>83</v>
      </c>
      <c r="AA1308" s="90" t="s">
        <v>84</v>
      </c>
      <c r="AB1308" s="90" t="s">
        <v>1979</v>
      </c>
      <c r="AC1308" s="90" t="s">
        <v>211</v>
      </c>
      <c r="AD1308" s="90" t="s">
        <v>87</v>
      </c>
      <c r="AE1308" s="90" t="s">
        <v>61</v>
      </c>
      <c r="AF1308" s="90" t="s">
        <v>61</v>
      </c>
      <c r="AG1308" s="90" t="s">
        <v>89</v>
      </c>
      <c r="AH1308" s="90" t="s">
        <v>89</v>
      </c>
      <c r="AI1308" s="90" t="s">
        <v>89</v>
      </c>
      <c r="AJ1308" s="90" t="s">
        <v>89</v>
      </c>
      <c r="AK1308" s="90" t="s">
        <v>89</v>
      </c>
      <c r="AL1308" s="90" t="s">
        <v>89</v>
      </c>
      <c r="AM1308" s="90" t="s">
        <v>89</v>
      </c>
      <c r="AN1308" s="90" t="s">
        <v>89</v>
      </c>
      <c r="AO1308" s="90" t="s">
        <v>89</v>
      </c>
      <c r="AP1308" s="90" t="s">
        <v>89</v>
      </c>
      <c r="AQ1308" s="90" t="s">
        <v>90</v>
      </c>
      <c r="AR1308" s="90" t="s">
        <v>90</v>
      </c>
      <c r="AS1308" s="90" t="s">
        <v>91</v>
      </c>
      <c r="AT1308" s="90" t="s">
        <v>92</v>
      </c>
      <c r="AU1308" s="90" t="s">
        <v>92</v>
      </c>
      <c r="AV1308" s="90" t="s">
        <v>93</v>
      </c>
      <c r="AW1308" s="90" t="s">
        <v>1980</v>
      </c>
      <c r="AX1308" s="90" t="s">
        <v>13263</v>
      </c>
      <c r="AY1308" s="90" t="s">
        <v>1982</v>
      </c>
      <c r="AZ1308" s="90" t="s">
        <v>13263</v>
      </c>
      <c r="BA1308" s="90" t="s">
        <v>215</v>
      </c>
      <c r="BB1308" s="90" t="s">
        <v>13264</v>
      </c>
      <c r="BC1308" s="90" t="s">
        <v>99</v>
      </c>
      <c r="BD1308" s="90" t="s">
        <v>150</v>
      </c>
      <c r="BE1308" s="90" t="s">
        <v>61</v>
      </c>
      <c r="BF1308" s="90" t="s">
        <v>119</v>
      </c>
      <c r="BG1308" s="90" t="s">
        <v>101</v>
      </c>
    </row>
    <row r="1309" s="85" customFormat="1" ht="19" customHeight="1" spans="1:59">
      <c r="A1309" s="90" t="s">
        <v>302</v>
      </c>
      <c r="B1309" s="90" t="s">
        <v>303</v>
      </c>
      <c r="C1309" s="90" t="s">
        <v>1160</v>
      </c>
      <c r="D1309" s="90" t="s">
        <v>1161</v>
      </c>
      <c r="E1309" s="90" t="s">
        <v>13265</v>
      </c>
      <c r="F1309" s="90" t="s">
        <v>11521</v>
      </c>
      <c r="G1309" s="90" t="s">
        <v>1903</v>
      </c>
      <c r="H1309" s="90" t="s">
        <v>539</v>
      </c>
      <c r="I1309" s="90" t="s">
        <v>13266</v>
      </c>
      <c r="J1309" s="90" t="s">
        <v>13267</v>
      </c>
      <c r="K1309" s="90" t="s">
        <v>13268</v>
      </c>
      <c r="L1309" s="90" t="s">
        <v>73</v>
      </c>
      <c r="M1309" s="90" t="s">
        <v>236</v>
      </c>
      <c r="N1309" s="90" t="s">
        <v>185</v>
      </c>
      <c r="O1309" s="90" t="s">
        <v>1875</v>
      </c>
      <c r="P1309" s="90" t="s">
        <v>1876</v>
      </c>
      <c r="Q1309" s="90" t="s">
        <v>1877</v>
      </c>
      <c r="R1309" s="90" t="s">
        <v>1878</v>
      </c>
      <c r="S1309" s="90" t="s">
        <v>13269</v>
      </c>
      <c r="T1309" s="90" t="s">
        <v>119</v>
      </c>
      <c r="U1309" s="15">
        <v>0</v>
      </c>
      <c r="V1309" s="15">
        <v>71000</v>
      </c>
      <c r="W1309" s="15">
        <v>35500</v>
      </c>
      <c r="X1309" s="15">
        <v>1000</v>
      </c>
      <c r="Y1309" s="90" t="s">
        <v>143</v>
      </c>
      <c r="Z1309" s="90" t="s">
        <v>83</v>
      </c>
      <c r="AA1309" s="90" t="s">
        <v>84</v>
      </c>
      <c r="AB1309" s="90" t="s">
        <v>13270</v>
      </c>
      <c r="AC1309" s="90" t="s">
        <v>121</v>
      </c>
      <c r="AD1309" s="90" t="s">
        <v>87</v>
      </c>
      <c r="AE1309" s="90" t="s">
        <v>61</v>
      </c>
      <c r="AF1309" s="90" t="s">
        <v>13271</v>
      </c>
      <c r="AG1309" s="90" t="s">
        <v>89</v>
      </c>
      <c r="AH1309" s="90" t="s">
        <v>89</v>
      </c>
      <c r="AI1309" s="90" t="s">
        <v>89</v>
      </c>
      <c r="AJ1309" s="90" t="s">
        <v>89</v>
      </c>
      <c r="AK1309" s="90" t="s">
        <v>89</v>
      </c>
      <c r="AL1309" s="90" t="s">
        <v>89</v>
      </c>
      <c r="AM1309" s="90" t="s">
        <v>89</v>
      </c>
      <c r="AN1309" s="90" t="s">
        <v>89</v>
      </c>
      <c r="AO1309" s="90" t="s">
        <v>89</v>
      </c>
      <c r="AP1309" s="90" t="s">
        <v>89</v>
      </c>
      <c r="AQ1309" s="90" t="s">
        <v>90</v>
      </c>
      <c r="AR1309" s="90" t="s">
        <v>90</v>
      </c>
      <c r="AS1309" s="90" t="s">
        <v>91</v>
      </c>
      <c r="AT1309" s="90" t="s">
        <v>92</v>
      </c>
      <c r="AU1309" s="90" t="s">
        <v>92</v>
      </c>
      <c r="AV1309" s="90" t="s">
        <v>93</v>
      </c>
      <c r="AW1309" s="90" t="s">
        <v>13272</v>
      </c>
      <c r="AX1309" s="90" t="s">
        <v>13273</v>
      </c>
      <c r="AY1309" s="90" t="s">
        <v>13274</v>
      </c>
      <c r="AZ1309" s="90" t="s">
        <v>13273</v>
      </c>
      <c r="BA1309" s="90" t="s">
        <v>97</v>
      </c>
      <c r="BB1309" s="90" t="s">
        <v>13275</v>
      </c>
      <c r="BC1309" s="90" t="s">
        <v>99</v>
      </c>
      <c r="BD1309" s="90" t="s">
        <v>150</v>
      </c>
      <c r="BE1309" s="90" t="s">
        <v>61</v>
      </c>
      <c r="BF1309" s="90" t="s">
        <v>119</v>
      </c>
      <c r="BG1309" s="90" t="s">
        <v>101</v>
      </c>
    </row>
    <row r="1310" s="85" customFormat="1" ht="19" customHeight="1" spans="1:59">
      <c r="A1310" s="90" t="s">
        <v>302</v>
      </c>
      <c r="B1310" s="90" t="s">
        <v>303</v>
      </c>
      <c r="C1310" s="90" t="s">
        <v>1096</v>
      </c>
      <c r="D1310" s="90" t="s">
        <v>1097</v>
      </c>
      <c r="E1310" s="90" t="s">
        <v>1098</v>
      </c>
      <c r="F1310" s="90" t="s">
        <v>9528</v>
      </c>
      <c r="G1310" s="90" t="s">
        <v>3539</v>
      </c>
      <c r="H1310" s="90" t="s">
        <v>1299</v>
      </c>
      <c r="I1310" s="90" t="s">
        <v>13276</v>
      </c>
      <c r="J1310" s="90" t="s">
        <v>13277</v>
      </c>
      <c r="K1310" s="90" t="s">
        <v>13278</v>
      </c>
      <c r="L1310" s="90" t="s">
        <v>73</v>
      </c>
      <c r="M1310" s="90" t="s">
        <v>1505</v>
      </c>
      <c r="N1310" s="90" t="s">
        <v>2191</v>
      </c>
      <c r="O1310" s="90" t="s">
        <v>2764</v>
      </c>
      <c r="P1310" s="90" t="s">
        <v>2765</v>
      </c>
      <c r="Q1310" s="90" t="s">
        <v>1728</v>
      </c>
      <c r="R1310" s="90" t="s">
        <v>1307</v>
      </c>
      <c r="S1310" s="90" t="s">
        <v>13279</v>
      </c>
      <c r="T1310" s="90" t="s">
        <v>119</v>
      </c>
      <c r="U1310" s="15">
        <v>0</v>
      </c>
      <c r="V1310" s="15">
        <v>29900</v>
      </c>
      <c r="W1310" s="15">
        <v>23000</v>
      </c>
      <c r="X1310" s="15">
        <v>9200</v>
      </c>
      <c r="Y1310" s="90" t="s">
        <v>82</v>
      </c>
      <c r="Z1310" s="90" t="s">
        <v>83</v>
      </c>
      <c r="AA1310" s="90" t="s">
        <v>84</v>
      </c>
      <c r="AB1310" s="90" t="s">
        <v>1103</v>
      </c>
      <c r="AC1310" s="90" t="s">
        <v>359</v>
      </c>
      <c r="AD1310" s="90" t="s">
        <v>87</v>
      </c>
      <c r="AE1310" s="90" t="s">
        <v>61</v>
      </c>
      <c r="AF1310" s="90" t="s">
        <v>61</v>
      </c>
      <c r="AG1310" s="90" t="s">
        <v>89</v>
      </c>
      <c r="AH1310" s="90" t="s">
        <v>89</v>
      </c>
      <c r="AI1310" s="90" t="s">
        <v>89</v>
      </c>
      <c r="AJ1310" s="90" t="s">
        <v>89</v>
      </c>
      <c r="AK1310" s="90" t="s">
        <v>89</v>
      </c>
      <c r="AL1310" s="90" t="s">
        <v>89</v>
      </c>
      <c r="AM1310" s="90" t="s">
        <v>89</v>
      </c>
      <c r="AN1310" s="90" t="s">
        <v>89</v>
      </c>
      <c r="AO1310" s="90" t="s">
        <v>89</v>
      </c>
      <c r="AP1310" s="90" t="s">
        <v>89</v>
      </c>
      <c r="AQ1310" s="90" t="s">
        <v>90</v>
      </c>
      <c r="AR1310" s="90" t="s">
        <v>90</v>
      </c>
      <c r="AS1310" s="90" t="s">
        <v>91</v>
      </c>
      <c r="AT1310" s="90" t="s">
        <v>92</v>
      </c>
      <c r="AU1310" s="90" t="s">
        <v>92</v>
      </c>
      <c r="AV1310" s="90" t="s">
        <v>93</v>
      </c>
      <c r="AW1310" s="90" t="s">
        <v>1104</v>
      </c>
      <c r="AX1310" s="90" t="s">
        <v>13280</v>
      </c>
      <c r="AY1310" s="90" t="s">
        <v>1106</v>
      </c>
      <c r="AZ1310" s="90" t="s">
        <v>13280</v>
      </c>
      <c r="BA1310" s="90" t="s">
        <v>97</v>
      </c>
      <c r="BB1310" s="90" t="s">
        <v>13281</v>
      </c>
      <c r="BC1310" s="90" t="s">
        <v>99</v>
      </c>
      <c r="BD1310" s="90" t="s">
        <v>100</v>
      </c>
      <c r="BE1310" s="90" t="s">
        <v>61</v>
      </c>
      <c r="BF1310" s="90" t="s">
        <v>119</v>
      </c>
      <c r="BG1310" s="90" t="s">
        <v>101</v>
      </c>
    </row>
    <row r="1311" s="85" customFormat="1" ht="19" customHeight="1" spans="1:59">
      <c r="A1311" s="90" t="s">
        <v>302</v>
      </c>
      <c r="B1311" s="90" t="s">
        <v>303</v>
      </c>
      <c r="C1311" s="90" t="s">
        <v>1968</v>
      </c>
      <c r="D1311" s="90" t="s">
        <v>1969</v>
      </c>
      <c r="E1311" s="90" t="s">
        <v>1970</v>
      </c>
      <c r="F1311" s="90" t="s">
        <v>1971</v>
      </c>
      <c r="G1311" s="90" t="s">
        <v>1972</v>
      </c>
      <c r="H1311" s="90" t="s">
        <v>109</v>
      </c>
      <c r="I1311" s="90" t="s">
        <v>13282</v>
      </c>
      <c r="J1311" s="90" t="s">
        <v>13283</v>
      </c>
      <c r="K1311" s="90" t="s">
        <v>13284</v>
      </c>
      <c r="L1311" s="90" t="s">
        <v>73</v>
      </c>
      <c r="M1311" s="90" t="s">
        <v>1115</v>
      </c>
      <c r="N1311" s="90" t="s">
        <v>13285</v>
      </c>
      <c r="O1311" s="90" t="s">
        <v>115</v>
      </c>
      <c r="P1311" s="90" t="s">
        <v>116</v>
      </c>
      <c r="Q1311" s="90" t="s">
        <v>117</v>
      </c>
      <c r="R1311" s="90" t="s">
        <v>116</v>
      </c>
      <c r="S1311" s="90" t="s">
        <v>13286</v>
      </c>
      <c r="T1311" s="90" t="s">
        <v>380</v>
      </c>
      <c r="U1311" s="15">
        <v>0</v>
      </c>
      <c r="V1311" s="15">
        <v>24800</v>
      </c>
      <c r="W1311" s="15">
        <v>16000</v>
      </c>
      <c r="X1311" s="15">
        <v>5000</v>
      </c>
      <c r="Y1311" s="90" t="s">
        <v>143</v>
      </c>
      <c r="Z1311" s="90" t="s">
        <v>83</v>
      </c>
      <c r="AA1311" s="90" t="s">
        <v>84</v>
      </c>
      <c r="AB1311" s="90" t="s">
        <v>1979</v>
      </c>
      <c r="AC1311" s="90" t="s">
        <v>145</v>
      </c>
      <c r="AD1311" s="90" t="s">
        <v>87</v>
      </c>
      <c r="AE1311" s="90" t="s">
        <v>61</v>
      </c>
      <c r="AF1311" s="90" t="s">
        <v>61</v>
      </c>
      <c r="AG1311" s="90" t="s">
        <v>89</v>
      </c>
      <c r="AH1311" s="90" t="s">
        <v>89</v>
      </c>
      <c r="AI1311" s="90" t="s">
        <v>89</v>
      </c>
      <c r="AJ1311" s="90" t="s">
        <v>89</v>
      </c>
      <c r="AK1311" s="90" t="s">
        <v>89</v>
      </c>
      <c r="AL1311" s="90" t="s">
        <v>89</v>
      </c>
      <c r="AM1311" s="90" t="s">
        <v>89</v>
      </c>
      <c r="AN1311" s="90" t="s">
        <v>89</v>
      </c>
      <c r="AO1311" s="90" t="s">
        <v>89</v>
      </c>
      <c r="AP1311" s="90" t="s">
        <v>89</v>
      </c>
      <c r="AQ1311" s="90" t="s">
        <v>90</v>
      </c>
      <c r="AR1311" s="90" t="s">
        <v>90</v>
      </c>
      <c r="AS1311" s="90" t="s">
        <v>91</v>
      </c>
      <c r="AT1311" s="90" t="s">
        <v>92</v>
      </c>
      <c r="AU1311" s="90" t="s">
        <v>92</v>
      </c>
      <c r="AV1311" s="90" t="s">
        <v>93</v>
      </c>
      <c r="AW1311" s="90" t="s">
        <v>1980</v>
      </c>
      <c r="AX1311" s="90" t="s">
        <v>13287</v>
      </c>
      <c r="AY1311" s="90" t="s">
        <v>1982</v>
      </c>
      <c r="AZ1311" s="90" t="s">
        <v>13287</v>
      </c>
      <c r="BA1311" s="90" t="s">
        <v>97</v>
      </c>
      <c r="BB1311" s="90" t="s">
        <v>13288</v>
      </c>
      <c r="BC1311" s="90" t="s">
        <v>99</v>
      </c>
      <c r="BD1311" s="90" t="s">
        <v>150</v>
      </c>
      <c r="BE1311" s="90" t="s">
        <v>61</v>
      </c>
      <c r="BF1311" s="90" t="s">
        <v>380</v>
      </c>
      <c r="BG1311" s="90" t="s">
        <v>101</v>
      </c>
    </row>
    <row r="1312" s="85" customFormat="1" ht="19" customHeight="1" spans="1:59">
      <c r="A1312" s="90" t="s">
        <v>151</v>
      </c>
      <c r="B1312" s="90" t="s">
        <v>152</v>
      </c>
      <c r="C1312" s="90" t="s">
        <v>1125</v>
      </c>
      <c r="D1312" s="90" t="s">
        <v>1126</v>
      </c>
      <c r="E1312" s="90" t="s">
        <v>5061</v>
      </c>
      <c r="F1312" s="90" t="s">
        <v>2675</v>
      </c>
      <c r="G1312" s="90" t="s">
        <v>2333</v>
      </c>
      <c r="H1312" s="90" t="s">
        <v>539</v>
      </c>
      <c r="I1312" s="90" t="s">
        <v>13289</v>
      </c>
      <c r="J1312" s="90" t="s">
        <v>13290</v>
      </c>
      <c r="K1312" s="90" t="s">
        <v>13291</v>
      </c>
      <c r="L1312" s="90" t="s">
        <v>73</v>
      </c>
      <c r="M1312" s="90" t="s">
        <v>6716</v>
      </c>
      <c r="N1312" s="90" t="s">
        <v>397</v>
      </c>
      <c r="O1312" s="90" t="s">
        <v>238</v>
      </c>
      <c r="P1312" s="90" t="s">
        <v>239</v>
      </c>
      <c r="Q1312" s="90" t="s">
        <v>2681</v>
      </c>
      <c r="R1312" s="90" t="s">
        <v>399</v>
      </c>
      <c r="S1312" s="90" t="s">
        <v>13292</v>
      </c>
      <c r="T1312" s="90" t="s">
        <v>119</v>
      </c>
      <c r="U1312" s="15">
        <v>0</v>
      </c>
      <c r="V1312" s="15">
        <v>88000</v>
      </c>
      <c r="W1312" s="15">
        <v>43000</v>
      </c>
      <c r="X1312" s="15">
        <v>16050</v>
      </c>
      <c r="Y1312" s="90" t="s">
        <v>143</v>
      </c>
      <c r="Z1312" s="90" t="s">
        <v>83</v>
      </c>
      <c r="AA1312" s="90" t="s">
        <v>84</v>
      </c>
      <c r="AB1312" s="90" t="s">
        <v>5067</v>
      </c>
      <c r="AC1312" s="90" t="s">
        <v>359</v>
      </c>
      <c r="AD1312" s="90" t="s">
        <v>87</v>
      </c>
      <c r="AE1312" s="90" t="s">
        <v>61</v>
      </c>
      <c r="AF1312" s="90" t="s">
        <v>61</v>
      </c>
      <c r="AG1312" s="90" t="s">
        <v>89</v>
      </c>
      <c r="AH1312" s="90" t="s">
        <v>89</v>
      </c>
      <c r="AI1312" s="90" t="s">
        <v>89</v>
      </c>
      <c r="AJ1312" s="90" t="s">
        <v>89</v>
      </c>
      <c r="AK1312" s="90" t="s">
        <v>89</v>
      </c>
      <c r="AL1312" s="90" t="s">
        <v>89</v>
      </c>
      <c r="AM1312" s="90" t="s">
        <v>89</v>
      </c>
      <c r="AN1312" s="90" t="s">
        <v>89</v>
      </c>
      <c r="AO1312" s="90" t="s">
        <v>89</v>
      </c>
      <c r="AP1312" s="90" t="s">
        <v>89</v>
      </c>
      <c r="AQ1312" s="90" t="s">
        <v>90</v>
      </c>
      <c r="AR1312" s="90" t="s">
        <v>90</v>
      </c>
      <c r="AS1312" s="90" t="s">
        <v>91</v>
      </c>
      <c r="AT1312" s="90" t="s">
        <v>92</v>
      </c>
      <c r="AU1312" s="90" t="s">
        <v>92</v>
      </c>
      <c r="AV1312" s="90" t="s">
        <v>93</v>
      </c>
      <c r="AW1312" s="90" t="s">
        <v>5068</v>
      </c>
      <c r="AX1312" s="90" t="s">
        <v>13293</v>
      </c>
      <c r="AY1312" s="90" t="s">
        <v>5070</v>
      </c>
      <c r="AZ1312" s="90" t="s">
        <v>13293</v>
      </c>
      <c r="BA1312" s="90" t="s">
        <v>215</v>
      </c>
      <c r="BB1312" s="90" t="s">
        <v>13294</v>
      </c>
      <c r="BC1312" s="90" t="s">
        <v>99</v>
      </c>
      <c r="BD1312" s="90" t="s">
        <v>150</v>
      </c>
      <c r="BE1312" s="90" t="s">
        <v>61</v>
      </c>
      <c r="BF1312" s="90" t="s">
        <v>119</v>
      </c>
      <c r="BG1312" s="90" t="s">
        <v>101</v>
      </c>
    </row>
    <row r="1313" s="85" customFormat="1" ht="19" customHeight="1" spans="1:59">
      <c r="A1313" s="90" t="s">
        <v>419</v>
      </c>
      <c r="B1313" s="90" t="s">
        <v>420</v>
      </c>
      <c r="C1313" s="90" t="s">
        <v>3445</v>
      </c>
      <c r="D1313" s="90" t="s">
        <v>3446</v>
      </c>
      <c r="E1313" s="90" t="s">
        <v>3447</v>
      </c>
      <c r="F1313" s="90" t="s">
        <v>1298</v>
      </c>
      <c r="G1313" s="90" t="s">
        <v>1298</v>
      </c>
      <c r="H1313" s="90" t="s">
        <v>1299</v>
      </c>
      <c r="I1313" s="90" t="s">
        <v>13295</v>
      </c>
      <c r="J1313" s="90" t="s">
        <v>13296</v>
      </c>
      <c r="K1313" s="90" t="s">
        <v>13297</v>
      </c>
      <c r="L1313" s="90" t="s">
        <v>73</v>
      </c>
      <c r="M1313" s="90" t="s">
        <v>13298</v>
      </c>
      <c r="N1313" s="90" t="s">
        <v>203</v>
      </c>
      <c r="O1313" s="90" t="s">
        <v>1726</v>
      </c>
      <c r="P1313" s="90" t="s">
        <v>1727</v>
      </c>
      <c r="Q1313" s="90" t="s">
        <v>1306</v>
      </c>
      <c r="R1313" s="90" t="s">
        <v>1307</v>
      </c>
      <c r="S1313" s="90" t="s">
        <v>13299</v>
      </c>
      <c r="T1313" s="90" t="s">
        <v>119</v>
      </c>
      <c r="U1313" s="15">
        <v>0</v>
      </c>
      <c r="V1313" s="15">
        <v>57280</v>
      </c>
      <c r="W1313" s="15">
        <v>40000</v>
      </c>
      <c r="X1313" s="15">
        <v>20000</v>
      </c>
      <c r="Y1313" s="90" t="s">
        <v>143</v>
      </c>
      <c r="Z1313" s="90" t="s">
        <v>83</v>
      </c>
      <c r="AA1313" s="90" t="s">
        <v>84</v>
      </c>
      <c r="AB1313" s="90" t="s">
        <v>3454</v>
      </c>
      <c r="AC1313" s="90" t="s">
        <v>211</v>
      </c>
      <c r="AD1313" s="90" t="s">
        <v>87</v>
      </c>
      <c r="AE1313" s="90" t="s">
        <v>61</v>
      </c>
      <c r="AF1313" s="90" t="s">
        <v>3455</v>
      </c>
      <c r="AG1313" s="90" t="s">
        <v>89</v>
      </c>
      <c r="AH1313" s="90" t="s">
        <v>89</v>
      </c>
      <c r="AI1313" s="90" t="s">
        <v>89</v>
      </c>
      <c r="AJ1313" s="90" t="s">
        <v>89</v>
      </c>
      <c r="AK1313" s="90" t="s">
        <v>89</v>
      </c>
      <c r="AL1313" s="90" t="s">
        <v>89</v>
      </c>
      <c r="AM1313" s="90" t="s">
        <v>89</v>
      </c>
      <c r="AN1313" s="90" t="s">
        <v>89</v>
      </c>
      <c r="AO1313" s="90" t="s">
        <v>89</v>
      </c>
      <c r="AP1313" s="90" t="s">
        <v>89</v>
      </c>
      <c r="AQ1313" s="90" t="s">
        <v>90</v>
      </c>
      <c r="AR1313" s="90" t="s">
        <v>90</v>
      </c>
      <c r="AS1313" s="90" t="s">
        <v>91</v>
      </c>
      <c r="AT1313" s="90" t="s">
        <v>92</v>
      </c>
      <c r="AU1313" s="90" t="s">
        <v>92</v>
      </c>
      <c r="AV1313" s="90" t="s">
        <v>93</v>
      </c>
      <c r="AW1313" s="90" t="s">
        <v>3456</v>
      </c>
      <c r="AX1313" s="90" t="s">
        <v>13300</v>
      </c>
      <c r="AY1313" s="90" t="s">
        <v>3458</v>
      </c>
      <c r="AZ1313" s="90" t="s">
        <v>13300</v>
      </c>
      <c r="BA1313" s="90" t="s">
        <v>215</v>
      </c>
      <c r="BB1313" s="90" t="s">
        <v>13301</v>
      </c>
      <c r="BC1313" s="90" t="s">
        <v>99</v>
      </c>
      <c r="BD1313" s="90" t="s">
        <v>150</v>
      </c>
      <c r="BE1313" s="90" t="s">
        <v>61</v>
      </c>
      <c r="BF1313" s="90" t="s">
        <v>119</v>
      </c>
      <c r="BG1313" s="90" t="s">
        <v>101</v>
      </c>
    </row>
    <row r="1314" s="85" customFormat="1" ht="19" customHeight="1" spans="1:59">
      <c r="A1314" s="90" t="s">
        <v>458</v>
      </c>
      <c r="B1314" s="90" t="s">
        <v>459</v>
      </c>
      <c r="C1314" s="90" t="s">
        <v>1077</v>
      </c>
      <c r="D1314" s="90" t="s">
        <v>1078</v>
      </c>
      <c r="E1314" s="90" t="s">
        <v>3337</v>
      </c>
      <c r="F1314" s="90" t="s">
        <v>3213</v>
      </c>
      <c r="G1314" s="90" t="s">
        <v>2461</v>
      </c>
      <c r="H1314" s="90" t="s">
        <v>109</v>
      </c>
      <c r="I1314" s="90" t="s">
        <v>13302</v>
      </c>
      <c r="J1314" s="90" t="s">
        <v>13303</v>
      </c>
      <c r="K1314" s="90" t="s">
        <v>13304</v>
      </c>
      <c r="L1314" s="90" t="s">
        <v>73</v>
      </c>
      <c r="M1314" s="90" t="s">
        <v>3689</v>
      </c>
      <c r="N1314" s="90" t="s">
        <v>2424</v>
      </c>
      <c r="O1314" s="90" t="s">
        <v>115</v>
      </c>
      <c r="P1314" s="90" t="s">
        <v>116</v>
      </c>
      <c r="Q1314" s="90" t="s">
        <v>117</v>
      </c>
      <c r="R1314" s="90" t="s">
        <v>116</v>
      </c>
      <c r="S1314" s="90" t="s">
        <v>13305</v>
      </c>
      <c r="T1314" s="90" t="s">
        <v>380</v>
      </c>
      <c r="U1314" s="15">
        <v>0</v>
      </c>
      <c r="V1314" s="15">
        <v>6910</v>
      </c>
      <c r="W1314" s="15">
        <v>4200</v>
      </c>
      <c r="X1314" s="15">
        <v>2000</v>
      </c>
      <c r="Y1314" s="90" t="s">
        <v>82</v>
      </c>
      <c r="Z1314" s="90" t="s">
        <v>83</v>
      </c>
      <c r="AA1314" s="90" t="s">
        <v>84</v>
      </c>
      <c r="AB1314" s="90" t="s">
        <v>3213</v>
      </c>
      <c r="AC1314" s="90" t="s">
        <v>121</v>
      </c>
      <c r="AD1314" s="90" t="s">
        <v>87</v>
      </c>
      <c r="AE1314" s="90" t="s">
        <v>61</v>
      </c>
      <c r="AF1314" s="90" t="s">
        <v>61</v>
      </c>
      <c r="AG1314" s="90" t="s">
        <v>89</v>
      </c>
      <c r="AH1314" s="90" t="s">
        <v>89</v>
      </c>
      <c r="AI1314" s="90" t="s">
        <v>89</v>
      </c>
      <c r="AJ1314" s="90" t="s">
        <v>88</v>
      </c>
      <c r="AK1314" s="90" t="s">
        <v>89</v>
      </c>
      <c r="AL1314" s="90" t="s">
        <v>89</v>
      </c>
      <c r="AM1314" s="90" t="s">
        <v>88</v>
      </c>
      <c r="AN1314" s="90" t="s">
        <v>88</v>
      </c>
      <c r="AO1314" s="90" t="s">
        <v>88</v>
      </c>
      <c r="AP1314" s="90" t="s">
        <v>89</v>
      </c>
      <c r="AQ1314" s="90" t="s">
        <v>90</v>
      </c>
      <c r="AR1314" s="90" t="s">
        <v>90</v>
      </c>
      <c r="AS1314" s="90" t="s">
        <v>91</v>
      </c>
      <c r="AT1314" s="90" t="s">
        <v>92</v>
      </c>
      <c r="AU1314" s="90" t="s">
        <v>92</v>
      </c>
      <c r="AV1314" s="90" t="s">
        <v>93</v>
      </c>
      <c r="AW1314" s="90" t="s">
        <v>3342</v>
      </c>
      <c r="AX1314" s="90" t="s">
        <v>13306</v>
      </c>
      <c r="AY1314" s="90" t="s">
        <v>3344</v>
      </c>
      <c r="AZ1314" s="90" t="s">
        <v>13306</v>
      </c>
      <c r="BA1314" s="90" t="s">
        <v>97</v>
      </c>
      <c r="BB1314" s="90" t="s">
        <v>13307</v>
      </c>
      <c r="BC1314" s="90" t="s">
        <v>99</v>
      </c>
      <c r="BD1314" s="90" t="s">
        <v>100</v>
      </c>
      <c r="BE1314" s="90" t="s">
        <v>61</v>
      </c>
      <c r="BF1314" s="90" t="s">
        <v>380</v>
      </c>
      <c r="BG1314" s="90" t="s">
        <v>101</v>
      </c>
    </row>
    <row r="1315" s="85" customFormat="1" ht="19" customHeight="1" spans="1:59">
      <c r="A1315" s="90" t="s">
        <v>126</v>
      </c>
      <c r="B1315" s="90" t="s">
        <v>127</v>
      </c>
      <c r="C1315" s="90" t="s">
        <v>248</v>
      </c>
      <c r="D1315" s="90" t="s">
        <v>249</v>
      </c>
      <c r="E1315" s="90" t="s">
        <v>13308</v>
      </c>
      <c r="F1315" s="90" t="s">
        <v>13309</v>
      </c>
      <c r="G1315" s="90" t="s">
        <v>5180</v>
      </c>
      <c r="H1315" s="90" t="s">
        <v>1795</v>
      </c>
      <c r="I1315" s="90" t="s">
        <v>13310</v>
      </c>
      <c r="J1315" s="90" t="s">
        <v>13311</v>
      </c>
      <c r="K1315" s="90" t="s">
        <v>13312</v>
      </c>
      <c r="L1315" s="90" t="s">
        <v>73</v>
      </c>
      <c r="M1315" s="90" t="s">
        <v>1823</v>
      </c>
      <c r="N1315" s="90" t="s">
        <v>1835</v>
      </c>
      <c r="O1315" s="90" t="s">
        <v>7997</v>
      </c>
      <c r="P1315" s="90" t="s">
        <v>7998</v>
      </c>
      <c r="Q1315" s="90" t="s">
        <v>1802</v>
      </c>
      <c r="R1315" s="90" t="s">
        <v>1803</v>
      </c>
      <c r="S1315" s="90" t="s">
        <v>13313</v>
      </c>
      <c r="T1315" s="90" t="s">
        <v>380</v>
      </c>
      <c r="U1315" s="15">
        <v>0</v>
      </c>
      <c r="V1315" s="15">
        <v>15000</v>
      </c>
      <c r="W1315" s="15">
        <v>12000</v>
      </c>
      <c r="X1315" s="15">
        <v>3000</v>
      </c>
      <c r="Y1315" s="90" t="s">
        <v>143</v>
      </c>
      <c r="Z1315" s="90" t="s">
        <v>83</v>
      </c>
      <c r="AA1315" s="90" t="s">
        <v>84</v>
      </c>
      <c r="AB1315" s="90" t="s">
        <v>13309</v>
      </c>
      <c r="AC1315" s="90" t="s">
        <v>145</v>
      </c>
      <c r="AD1315" s="90" t="s">
        <v>87</v>
      </c>
      <c r="AE1315" s="90" t="s">
        <v>61</v>
      </c>
      <c r="AF1315" s="90" t="s">
        <v>61</v>
      </c>
      <c r="AG1315" s="90" t="s">
        <v>89</v>
      </c>
      <c r="AH1315" s="90" t="s">
        <v>89</v>
      </c>
      <c r="AI1315" s="90" t="s">
        <v>89</v>
      </c>
      <c r="AJ1315" s="90" t="s">
        <v>89</v>
      </c>
      <c r="AK1315" s="90" t="s">
        <v>89</v>
      </c>
      <c r="AL1315" s="90" t="s">
        <v>89</v>
      </c>
      <c r="AM1315" s="90" t="s">
        <v>89</v>
      </c>
      <c r="AN1315" s="90" t="s">
        <v>89</v>
      </c>
      <c r="AO1315" s="90" t="s">
        <v>89</v>
      </c>
      <c r="AP1315" s="90" t="s">
        <v>89</v>
      </c>
      <c r="AQ1315" s="90" t="s">
        <v>90</v>
      </c>
      <c r="AR1315" s="90" t="s">
        <v>90</v>
      </c>
      <c r="AS1315" s="90" t="s">
        <v>91</v>
      </c>
      <c r="AT1315" s="90" t="s">
        <v>92</v>
      </c>
      <c r="AU1315" s="90" t="s">
        <v>92</v>
      </c>
      <c r="AV1315" s="90" t="s">
        <v>93</v>
      </c>
      <c r="AW1315" s="90" t="s">
        <v>13314</v>
      </c>
      <c r="AX1315" s="90" t="s">
        <v>13315</v>
      </c>
      <c r="AY1315" s="90" t="s">
        <v>1807</v>
      </c>
      <c r="AZ1315" s="90" t="s">
        <v>13315</v>
      </c>
      <c r="BA1315" s="90" t="s">
        <v>97</v>
      </c>
      <c r="BB1315" s="90" t="s">
        <v>13316</v>
      </c>
      <c r="BC1315" s="90" t="s">
        <v>99</v>
      </c>
      <c r="BD1315" s="90" t="s">
        <v>150</v>
      </c>
      <c r="BE1315" s="90" t="s">
        <v>61</v>
      </c>
      <c r="BF1315" s="90" t="s">
        <v>380</v>
      </c>
      <c r="BG1315" s="90" t="s">
        <v>101</v>
      </c>
    </row>
    <row r="1316" s="85" customFormat="1" ht="19" customHeight="1" spans="1:59">
      <c r="A1316" s="90" t="s">
        <v>126</v>
      </c>
      <c r="B1316" s="90" t="s">
        <v>127</v>
      </c>
      <c r="C1316" s="90" t="s">
        <v>632</v>
      </c>
      <c r="D1316" s="90" t="s">
        <v>633</v>
      </c>
      <c r="E1316" s="90" t="s">
        <v>5363</v>
      </c>
      <c r="F1316" s="90" t="s">
        <v>5364</v>
      </c>
      <c r="G1316" s="90" t="s">
        <v>132</v>
      </c>
      <c r="H1316" s="90" t="s">
        <v>109</v>
      </c>
      <c r="I1316" s="90" t="s">
        <v>13317</v>
      </c>
      <c r="J1316" s="90" t="s">
        <v>13318</v>
      </c>
      <c r="K1316" s="90" t="s">
        <v>13319</v>
      </c>
      <c r="L1316" s="90" t="s">
        <v>73</v>
      </c>
      <c r="M1316" s="90" t="s">
        <v>4584</v>
      </c>
      <c r="N1316" s="90" t="s">
        <v>13320</v>
      </c>
      <c r="O1316" s="90" t="s">
        <v>2779</v>
      </c>
      <c r="P1316" s="90" t="s">
        <v>2780</v>
      </c>
      <c r="Q1316" s="90" t="s">
        <v>259</v>
      </c>
      <c r="R1316" s="90" t="s">
        <v>260</v>
      </c>
      <c r="S1316" s="90" t="s">
        <v>13321</v>
      </c>
      <c r="T1316" s="90" t="s">
        <v>380</v>
      </c>
      <c r="U1316" s="15">
        <v>0</v>
      </c>
      <c r="V1316" s="15">
        <v>22494</v>
      </c>
      <c r="W1316" s="15">
        <v>6000</v>
      </c>
      <c r="X1316" s="15">
        <v>1000</v>
      </c>
      <c r="Y1316" s="90" t="s">
        <v>82</v>
      </c>
      <c r="Z1316" s="90" t="s">
        <v>83</v>
      </c>
      <c r="AA1316" s="90" t="s">
        <v>84</v>
      </c>
      <c r="AB1316" s="90" t="s">
        <v>5370</v>
      </c>
      <c r="AC1316" s="90" t="s">
        <v>359</v>
      </c>
      <c r="AD1316" s="90" t="s">
        <v>87</v>
      </c>
      <c r="AE1316" s="90" t="s">
        <v>61</v>
      </c>
      <c r="AF1316" s="90" t="s">
        <v>61</v>
      </c>
      <c r="AG1316" s="90" t="s">
        <v>89</v>
      </c>
      <c r="AH1316" s="90" t="s">
        <v>89</v>
      </c>
      <c r="AI1316" s="90" t="s">
        <v>89</v>
      </c>
      <c r="AJ1316" s="90" t="s">
        <v>89</v>
      </c>
      <c r="AK1316" s="90" t="s">
        <v>89</v>
      </c>
      <c r="AL1316" s="90" t="s">
        <v>89</v>
      </c>
      <c r="AM1316" s="90" t="s">
        <v>89</v>
      </c>
      <c r="AN1316" s="90" t="s">
        <v>89</v>
      </c>
      <c r="AO1316" s="90" t="s">
        <v>89</v>
      </c>
      <c r="AP1316" s="90" t="s">
        <v>89</v>
      </c>
      <c r="AQ1316" s="90" t="s">
        <v>90</v>
      </c>
      <c r="AR1316" s="90" t="s">
        <v>90</v>
      </c>
      <c r="AS1316" s="90" t="s">
        <v>91</v>
      </c>
      <c r="AT1316" s="90" t="s">
        <v>92</v>
      </c>
      <c r="AU1316" s="90" t="s">
        <v>92</v>
      </c>
      <c r="AV1316" s="90" t="s">
        <v>93</v>
      </c>
      <c r="AW1316" s="90" t="s">
        <v>5371</v>
      </c>
      <c r="AX1316" s="90" t="s">
        <v>13322</v>
      </c>
      <c r="AY1316" s="90" t="s">
        <v>5373</v>
      </c>
      <c r="AZ1316" s="90" t="s">
        <v>13322</v>
      </c>
      <c r="BA1316" s="90" t="s">
        <v>97</v>
      </c>
      <c r="BB1316" s="90" t="s">
        <v>13323</v>
      </c>
      <c r="BC1316" s="90" t="s">
        <v>99</v>
      </c>
      <c r="BD1316" s="90" t="s">
        <v>100</v>
      </c>
      <c r="BE1316" s="90" t="s">
        <v>61</v>
      </c>
      <c r="BF1316" s="90" t="s">
        <v>380</v>
      </c>
      <c r="BG1316" s="90" t="s">
        <v>101</v>
      </c>
    </row>
    <row r="1317" s="85" customFormat="1" ht="19" customHeight="1" spans="1:59">
      <c r="A1317" s="90" t="s">
        <v>1774</v>
      </c>
      <c r="B1317" s="90" t="s">
        <v>1775</v>
      </c>
      <c r="C1317" s="90" t="s">
        <v>3587</v>
      </c>
      <c r="D1317" s="90" t="s">
        <v>3588</v>
      </c>
      <c r="E1317" s="90" t="s">
        <v>13324</v>
      </c>
      <c r="F1317" s="90" t="s">
        <v>3590</v>
      </c>
      <c r="G1317" s="90" t="s">
        <v>3367</v>
      </c>
      <c r="H1317" s="90" t="s">
        <v>109</v>
      </c>
      <c r="I1317" s="90" t="s">
        <v>13325</v>
      </c>
      <c r="J1317" s="90" t="s">
        <v>13326</v>
      </c>
      <c r="K1317" s="90" t="s">
        <v>13327</v>
      </c>
      <c r="L1317" s="90" t="s">
        <v>73</v>
      </c>
      <c r="M1317" s="90" t="s">
        <v>74</v>
      </c>
      <c r="N1317" s="90" t="s">
        <v>75</v>
      </c>
      <c r="O1317" s="90" t="s">
        <v>3772</v>
      </c>
      <c r="P1317" s="90" t="s">
        <v>3773</v>
      </c>
      <c r="Q1317" s="90" t="s">
        <v>3774</v>
      </c>
      <c r="R1317" s="90" t="s">
        <v>3773</v>
      </c>
      <c r="S1317" s="90" t="s">
        <v>13328</v>
      </c>
      <c r="T1317" s="90" t="s">
        <v>380</v>
      </c>
      <c r="U1317" s="15">
        <v>0</v>
      </c>
      <c r="V1317" s="15">
        <v>2000</v>
      </c>
      <c r="W1317" s="15">
        <v>1600</v>
      </c>
      <c r="X1317" s="15">
        <v>1000</v>
      </c>
      <c r="Y1317" s="90" t="s">
        <v>82</v>
      </c>
      <c r="Z1317" s="90" t="s">
        <v>83</v>
      </c>
      <c r="AA1317" s="90" t="s">
        <v>84</v>
      </c>
      <c r="AB1317" s="90" t="s">
        <v>13329</v>
      </c>
      <c r="AC1317" s="90" t="s">
        <v>359</v>
      </c>
      <c r="AD1317" s="90" t="s">
        <v>87</v>
      </c>
      <c r="AE1317" s="90" t="s">
        <v>61</v>
      </c>
      <c r="AF1317" s="90" t="s">
        <v>61</v>
      </c>
      <c r="AG1317" s="90" t="s">
        <v>89</v>
      </c>
      <c r="AH1317" s="90" t="s">
        <v>89</v>
      </c>
      <c r="AI1317" s="90" t="s">
        <v>89</v>
      </c>
      <c r="AJ1317" s="90" t="s">
        <v>89</v>
      </c>
      <c r="AK1317" s="90" t="s">
        <v>89</v>
      </c>
      <c r="AL1317" s="90" t="s">
        <v>89</v>
      </c>
      <c r="AM1317" s="90" t="s">
        <v>89</v>
      </c>
      <c r="AN1317" s="90" t="s">
        <v>89</v>
      </c>
      <c r="AO1317" s="90" t="s">
        <v>89</v>
      </c>
      <c r="AP1317" s="90" t="s">
        <v>89</v>
      </c>
      <c r="AQ1317" s="90" t="s">
        <v>90</v>
      </c>
      <c r="AR1317" s="90" t="s">
        <v>90</v>
      </c>
      <c r="AS1317" s="90" t="s">
        <v>91</v>
      </c>
      <c r="AT1317" s="90" t="s">
        <v>92</v>
      </c>
      <c r="AU1317" s="90" t="s">
        <v>92</v>
      </c>
      <c r="AV1317" s="90" t="s">
        <v>93</v>
      </c>
      <c r="AW1317" s="90" t="s">
        <v>13330</v>
      </c>
      <c r="AX1317" s="90" t="s">
        <v>13331</v>
      </c>
      <c r="AY1317" s="90" t="s">
        <v>13332</v>
      </c>
      <c r="AZ1317" s="90" t="s">
        <v>13331</v>
      </c>
      <c r="BA1317" s="90" t="s">
        <v>97</v>
      </c>
      <c r="BB1317" s="90" t="s">
        <v>13333</v>
      </c>
      <c r="BC1317" s="90" t="s">
        <v>99</v>
      </c>
      <c r="BD1317" s="90" t="s">
        <v>100</v>
      </c>
      <c r="BE1317" s="90" t="s">
        <v>61</v>
      </c>
      <c r="BF1317" s="90" t="s">
        <v>380</v>
      </c>
      <c r="BG1317" s="90" t="s">
        <v>101</v>
      </c>
    </row>
    <row r="1318" s="85" customFormat="1" ht="19" customHeight="1" spans="1:59">
      <c r="A1318" s="90" t="s">
        <v>2742</v>
      </c>
      <c r="B1318" s="90" t="s">
        <v>2743</v>
      </c>
      <c r="C1318" s="90" t="s">
        <v>9919</v>
      </c>
      <c r="D1318" s="90" t="s">
        <v>9920</v>
      </c>
      <c r="E1318" s="90" t="s">
        <v>9921</v>
      </c>
      <c r="F1318" s="90" t="s">
        <v>13334</v>
      </c>
      <c r="G1318" s="90" t="s">
        <v>2980</v>
      </c>
      <c r="H1318" s="90" t="s">
        <v>1299</v>
      </c>
      <c r="I1318" s="90" t="s">
        <v>13335</v>
      </c>
      <c r="J1318" s="90" t="s">
        <v>13336</v>
      </c>
      <c r="K1318" s="90" t="s">
        <v>13337</v>
      </c>
      <c r="L1318" s="90" t="s">
        <v>73</v>
      </c>
      <c r="M1318" s="90" t="s">
        <v>3084</v>
      </c>
      <c r="N1318" s="90" t="s">
        <v>203</v>
      </c>
      <c r="O1318" s="90" t="s">
        <v>1739</v>
      </c>
      <c r="P1318" s="90" t="s">
        <v>1740</v>
      </c>
      <c r="Q1318" s="90" t="s">
        <v>1306</v>
      </c>
      <c r="R1318" s="90" t="s">
        <v>1307</v>
      </c>
      <c r="S1318" s="90" t="s">
        <v>13338</v>
      </c>
      <c r="T1318" s="90" t="s">
        <v>119</v>
      </c>
      <c r="U1318" s="15">
        <v>0</v>
      </c>
      <c r="V1318" s="15">
        <v>50120</v>
      </c>
      <c r="W1318" s="15">
        <v>22000</v>
      </c>
      <c r="X1318" s="15">
        <v>6000</v>
      </c>
      <c r="Y1318" s="90" t="s">
        <v>143</v>
      </c>
      <c r="Z1318" s="90" t="s">
        <v>83</v>
      </c>
      <c r="AA1318" s="90" t="s">
        <v>84</v>
      </c>
      <c r="AB1318" s="90" t="s">
        <v>9928</v>
      </c>
      <c r="AC1318" s="90" t="s">
        <v>145</v>
      </c>
      <c r="AD1318" s="90" t="s">
        <v>87</v>
      </c>
      <c r="AE1318" s="90" t="s">
        <v>61</v>
      </c>
      <c r="AF1318" s="90" t="s">
        <v>61</v>
      </c>
      <c r="AG1318" s="90" t="s">
        <v>89</v>
      </c>
      <c r="AH1318" s="90" t="s">
        <v>89</v>
      </c>
      <c r="AI1318" s="90" t="s">
        <v>89</v>
      </c>
      <c r="AJ1318" s="90" t="s">
        <v>89</v>
      </c>
      <c r="AK1318" s="90" t="s">
        <v>89</v>
      </c>
      <c r="AL1318" s="90" t="s">
        <v>89</v>
      </c>
      <c r="AM1318" s="90" t="s">
        <v>89</v>
      </c>
      <c r="AN1318" s="90" t="s">
        <v>89</v>
      </c>
      <c r="AO1318" s="90" t="s">
        <v>89</v>
      </c>
      <c r="AP1318" s="90" t="s">
        <v>89</v>
      </c>
      <c r="AQ1318" s="90" t="s">
        <v>90</v>
      </c>
      <c r="AR1318" s="90" t="s">
        <v>90</v>
      </c>
      <c r="AS1318" s="90" t="s">
        <v>91</v>
      </c>
      <c r="AT1318" s="90" t="s">
        <v>92</v>
      </c>
      <c r="AU1318" s="90" t="s">
        <v>92</v>
      </c>
      <c r="AV1318" s="90" t="s">
        <v>93</v>
      </c>
      <c r="AW1318" s="90" t="s">
        <v>9929</v>
      </c>
      <c r="AX1318" s="90" t="s">
        <v>13339</v>
      </c>
      <c r="AY1318" s="90" t="s">
        <v>9931</v>
      </c>
      <c r="AZ1318" s="90" t="s">
        <v>13339</v>
      </c>
      <c r="BA1318" s="90" t="s">
        <v>97</v>
      </c>
      <c r="BB1318" s="90" t="s">
        <v>13340</v>
      </c>
      <c r="BC1318" s="90" t="s">
        <v>99</v>
      </c>
      <c r="BD1318" s="90" t="s">
        <v>150</v>
      </c>
      <c r="BE1318" s="90" t="s">
        <v>61</v>
      </c>
      <c r="BF1318" s="90" t="s">
        <v>119</v>
      </c>
      <c r="BG1318" s="90" t="s">
        <v>101</v>
      </c>
    </row>
    <row r="1319" s="85" customFormat="1" ht="19" customHeight="1" spans="1:59">
      <c r="A1319" s="90" t="s">
        <v>267</v>
      </c>
      <c r="B1319" s="90" t="s">
        <v>268</v>
      </c>
      <c r="C1319" s="90" t="s">
        <v>269</v>
      </c>
      <c r="D1319" s="90" t="s">
        <v>270</v>
      </c>
      <c r="E1319" s="90" t="s">
        <v>6559</v>
      </c>
      <c r="F1319" s="90" t="s">
        <v>287</v>
      </c>
      <c r="G1319" s="90" t="s">
        <v>287</v>
      </c>
      <c r="H1319" s="90" t="s">
        <v>109</v>
      </c>
      <c r="I1319" s="90" t="s">
        <v>13341</v>
      </c>
      <c r="J1319" s="90" t="s">
        <v>13342</v>
      </c>
      <c r="K1319" s="90" t="s">
        <v>13343</v>
      </c>
      <c r="L1319" s="90" t="s">
        <v>73</v>
      </c>
      <c r="M1319" s="90" t="s">
        <v>13344</v>
      </c>
      <c r="N1319" s="90" t="s">
        <v>1994</v>
      </c>
      <c r="O1319" s="90" t="s">
        <v>138</v>
      </c>
      <c r="P1319" s="90" t="s">
        <v>139</v>
      </c>
      <c r="Q1319" s="90" t="s">
        <v>140</v>
      </c>
      <c r="R1319" s="90" t="s">
        <v>141</v>
      </c>
      <c r="S1319" s="90" t="s">
        <v>13345</v>
      </c>
      <c r="T1319" s="90" t="s">
        <v>380</v>
      </c>
      <c r="U1319" s="15">
        <v>0</v>
      </c>
      <c r="V1319" s="15">
        <v>221253</v>
      </c>
      <c r="W1319" s="15">
        <v>160000</v>
      </c>
      <c r="X1319" s="15">
        <v>63400</v>
      </c>
      <c r="Y1319" s="90" t="s">
        <v>143</v>
      </c>
      <c r="Z1319" s="90" t="s">
        <v>83</v>
      </c>
      <c r="AA1319" s="90" t="s">
        <v>84</v>
      </c>
      <c r="AB1319" s="90" t="s">
        <v>6564</v>
      </c>
      <c r="AC1319" s="90" t="s">
        <v>211</v>
      </c>
      <c r="AD1319" s="90" t="s">
        <v>87</v>
      </c>
      <c r="AE1319" s="90" t="s">
        <v>61</v>
      </c>
      <c r="AF1319" s="90" t="s">
        <v>61</v>
      </c>
      <c r="AG1319" s="90" t="s">
        <v>89</v>
      </c>
      <c r="AH1319" s="90" t="s">
        <v>89</v>
      </c>
      <c r="AI1319" s="90" t="s">
        <v>89</v>
      </c>
      <c r="AJ1319" s="90" t="s">
        <v>89</v>
      </c>
      <c r="AK1319" s="90" t="s">
        <v>89</v>
      </c>
      <c r="AL1319" s="90" t="s">
        <v>89</v>
      </c>
      <c r="AM1319" s="90" t="s">
        <v>89</v>
      </c>
      <c r="AN1319" s="90" t="s">
        <v>89</v>
      </c>
      <c r="AO1319" s="90" t="s">
        <v>89</v>
      </c>
      <c r="AP1319" s="90" t="s">
        <v>89</v>
      </c>
      <c r="AQ1319" s="90" t="s">
        <v>90</v>
      </c>
      <c r="AR1319" s="90" t="s">
        <v>90</v>
      </c>
      <c r="AS1319" s="90" t="s">
        <v>91</v>
      </c>
      <c r="AT1319" s="90" t="s">
        <v>92</v>
      </c>
      <c r="AU1319" s="90" t="s">
        <v>92</v>
      </c>
      <c r="AV1319" s="90" t="s">
        <v>93</v>
      </c>
      <c r="AW1319" s="90" t="s">
        <v>6565</v>
      </c>
      <c r="AX1319" s="90" t="s">
        <v>13346</v>
      </c>
      <c r="AY1319" s="90" t="s">
        <v>6567</v>
      </c>
      <c r="AZ1319" s="90" t="s">
        <v>13346</v>
      </c>
      <c r="BA1319" s="90" t="s">
        <v>215</v>
      </c>
      <c r="BB1319" s="90" t="s">
        <v>13347</v>
      </c>
      <c r="BC1319" s="90" t="s">
        <v>99</v>
      </c>
      <c r="BD1319" s="90" t="s">
        <v>150</v>
      </c>
      <c r="BE1319" s="90" t="s">
        <v>61</v>
      </c>
      <c r="BF1319" s="90" t="s">
        <v>380</v>
      </c>
      <c r="BG1319" s="90" t="s">
        <v>101</v>
      </c>
    </row>
    <row r="1320" s="85" customFormat="1" ht="19" customHeight="1" spans="1:59">
      <c r="A1320" s="90" t="s">
        <v>151</v>
      </c>
      <c r="B1320" s="90" t="s">
        <v>152</v>
      </c>
      <c r="C1320" s="90" t="s">
        <v>153</v>
      </c>
      <c r="D1320" s="90" t="s">
        <v>154</v>
      </c>
      <c r="E1320" s="90" t="s">
        <v>13348</v>
      </c>
      <c r="F1320" s="90" t="s">
        <v>4446</v>
      </c>
      <c r="G1320" s="90" t="s">
        <v>2333</v>
      </c>
      <c r="H1320" s="90" t="s">
        <v>539</v>
      </c>
      <c r="I1320" s="90" t="s">
        <v>3314</v>
      </c>
      <c r="J1320" s="90" t="s">
        <v>13349</v>
      </c>
      <c r="K1320" s="90" t="s">
        <v>3316</v>
      </c>
      <c r="L1320" s="90" t="s">
        <v>73</v>
      </c>
      <c r="M1320" s="90" t="s">
        <v>2624</v>
      </c>
      <c r="N1320" s="90" t="s">
        <v>811</v>
      </c>
      <c r="O1320" s="90" t="s">
        <v>2244</v>
      </c>
      <c r="P1320" s="90" t="s">
        <v>2245</v>
      </c>
      <c r="Q1320" s="90" t="s">
        <v>546</v>
      </c>
      <c r="R1320" s="90" t="s">
        <v>547</v>
      </c>
      <c r="S1320" s="90" t="s">
        <v>3317</v>
      </c>
      <c r="T1320" s="90" t="s">
        <v>380</v>
      </c>
      <c r="U1320" s="15">
        <v>0</v>
      </c>
      <c r="V1320" s="15">
        <v>28779</v>
      </c>
      <c r="W1320" s="15">
        <v>21100</v>
      </c>
      <c r="X1320" s="15">
        <v>20400</v>
      </c>
      <c r="Y1320" s="90" t="s">
        <v>143</v>
      </c>
      <c r="Z1320" s="90" t="s">
        <v>83</v>
      </c>
      <c r="AA1320" s="90" t="s">
        <v>84</v>
      </c>
      <c r="AB1320" s="90" t="s">
        <v>13350</v>
      </c>
      <c r="AC1320" s="90" t="s">
        <v>359</v>
      </c>
      <c r="AD1320" s="90" t="s">
        <v>87</v>
      </c>
      <c r="AE1320" s="90" t="s">
        <v>61</v>
      </c>
      <c r="AF1320" s="90" t="s">
        <v>61</v>
      </c>
      <c r="AG1320" s="90" t="s">
        <v>89</v>
      </c>
      <c r="AH1320" s="90" t="s">
        <v>89</v>
      </c>
      <c r="AI1320" s="90" t="s">
        <v>89</v>
      </c>
      <c r="AJ1320" s="90" t="s">
        <v>89</v>
      </c>
      <c r="AK1320" s="90" t="s">
        <v>89</v>
      </c>
      <c r="AL1320" s="90" t="s">
        <v>89</v>
      </c>
      <c r="AM1320" s="90" t="s">
        <v>89</v>
      </c>
      <c r="AN1320" s="90" t="s">
        <v>89</v>
      </c>
      <c r="AO1320" s="90" t="s">
        <v>89</v>
      </c>
      <c r="AP1320" s="90" t="s">
        <v>89</v>
      </c>
      <c r="AQ1320" s="90" t="s">
        <v>90</v>
      </c>
      <c r="AR1320" s="90" t="s">
        <v>90</v>
      </c>
      <c r="AS1320" s="90" t="s">
        <v>91</v>
      </c>
      <c r="AT1320" s="90" t="s">
        <v>92</v>
      </c>
      <c r="AU1320" s="90" t="s">
        <v>92</v>
      </c>
      <c r="AV1320" s="90" t="s">
        <v>93</v>
      </c>
      <c r="AW1320" s="90" t="s">
        <v>13351</v>
      </c>
      <c r="AX1320" s="90" t="s">
        <v>13352</v>
      </c>
      <c r="AY1320" s="90" t="s">
        <v>1807</v>
      </c>
      <c r="AZ1320" s="90" t="s">
        <v>13352</v>
      </c>
      <c r="BA1320" s="90" t="s">
        <v>97</v>
      </c>
      <c r="BB1320" s="90" t="s">
        <v>13353</v>
      </c>
      <c r="BC1320" s="90" t="s">
        <v>99</v>
      </c>
      <c r="BD1320" s="90" t="s">
        <v>150</v>
      </c>
      <c r="BE1320" s="90" t="s">
        <v>61</v>
      </c>
      <c r="BF1320" s="90" t="s">
        <v>380</v>
      </c>
      <c r="BG1320" s="90" t="s">
        <v>101</v>
      </c>
    </row>
    <row r="1321" s="85" customFormat="1" ht="19" customHeight="1" spans="1:59">
      <c r="A1321" s="90" t="s">
        <v>419</v>
      </c>
      <c r="B1321" s="90" t="s">
        <v>420</v>
      </c>
      <c r="C1321" s="90" t="s">
        <v>421</v>
      </c>
      <c r="D1321" s="90" t="s">
        <v>422</v>
      </c>
      <c r="E1321" s="90" t="s">
        <v>3685</v>
      </c>
      <c r="F1321" s="90" t="s">
        <v>424</v>
      </c>
      <c r="G1321" s="90" t="s">
        <v>425</v>
      </c>
      <c r="H1321" s="90" t="s">
        <v>109</v>
      </c>
      <c r="I1321" s="90" t="s">
        <v>13354</v>
      </c>
      <c r="J1321" s="90" t="s">
        <v>13355</v>
      </c>
      <c r="K1321" s="90" t="s">
        <v>13356</v>
      </c>
      <c r="L1321" s="90" t="s">
        <v>73</v>
      </c>
      <c r="M1321" s="90" t="s">
        <v>13357</v>
      </c>
      <c r="N1321" s="90" t="s">
        <v>13358</v>
      </c>
      <c r="O1321" s="90" t="s">
        <v>115</v>
      </c>
      <c r="P1321" s="90" t="s">
        <v>116</v>
      </c>
      <c r="Q1321" s="90" t="s">
        <v>117</v>
      </c>
      <c r="R1321" s="90" t="s">
        <v>116</v>
      </c>
      <c r="S1321" s="90" t="s">
        <v>13359</v>
      </c>
      <c r="T1321" s="90" t="s">
        <v>119</v>
      </c>
      <c r="U1321" s="15">
        <v>0</v>
      </c>
      <c r="V1321" s="15">
        <v>18540</v>
      </c>
      <c r="W1321" s="15">
        <v>12000</v>
      </c>
      <c r="X1321" s="15">
        <v>12000</v>
      </c>
      <c r="Y1321" s="90" t="s">
        <v>143</v>
      </c>
      <c r="Z1321" s="90" t="s">
        <v>83</v>
      </c>
      <c r="AA1321" s="90" t="s">
        <v>84</v>
      </c>
      <c r="AB1321" s="90" t="s">
        <v>3694</v>
      </c>
      <c r="AC1321" s="90" t="s">
        <v>211</v>
      </c>
      <c r="AD1321" s="90" t="s">
        <v>87</v>
      </c>
      <c r="AE1321" s="90" t="s">
        <v>61</v>
      </c>
      <c r="AF1321" s="90" t="s">
        <v>61</v>
      </c>
      <c r="AG1321" s="90" t="s">
        <v>89</v>
      </c>
      <c r="AH1321" s="90" t="s">
        <v>89</v>
      </c>
      <c r="AI1321" s="90" t="s">
        <v>89</v>
      </c>
      <c r="AJ1321" s="90" t="s">
        <v>89</v>
      </c>
      <c r="AK1321" s="90" t="s">
        <v>89</v>
      </c>
      <c r="AL1321" s="90" t="s">
        <v>89</v>
      </c>
      <c r="AM1321" s="90" t="s">
        <v>89</v>
      </c>
      <c r="AN1321" s="90" t="s">
        <v>89</v>
      </c>
      <c r="AO1321" s="90" t="s">
        <v>89</v>
      </c>
      <c r="AP1321" s="90" t="s">
        <v>89</v>
      </c>
      <c r="AQ1321" s="90" t="s">
        <v>90</v>
      </c>
      <c r="AR1321" s="90" t="s">
        <v>90</v>
      </c>
      <c r="AS1321" s="90" t="s">
        <v>91</v>
      </c>
      <c r="AT1321" s="90" t="s">
        <v>92</v>
      </c>
      <c r="AU1321" s="90" t="s">
        <v>92</v>
      </c>
      <c r="AV1321" s="90" t="s">
        <v>93</v>
      </c>
      <c r="AW1321" s="90" t="s">
        <v>3695</v>
      </c>
      <c r="AX1321" s="90" t="s">
        <v>13360</v>
      </c>
      <c r="AY1321" s="90" t="s">
        <v>3697</v>
      </c>
      <c r="AZ1321" s="90" t="s">
        <v>13360</v>
      </c>
      <c r="BA1321" s="90" t="s">
        <v>97</v>
      </c>
      <c r="BB1321" s="90" t="s">
        <v>13361</v>
      </c>
      <c r="BC1321" s="90" t="s">
        <v>99</v>
      </c>
      <c r="BD1321" s="90" t="s">
        <v>150</v>
      </c>
      <c r="BE1321" s="90" t="s">
        <v>61</v>
      </c>
      <c r="BF1321" s="90" t="s">
        <v>119</v>
      </c>
      <c r="BG1321" s="90" t="s">
        <v>101</v>
      </c>
    </row>
    <row r="1322" s="85" customFormat="1" ht="19" customHeight="1" spans="1:59">
      <c r="A1322" s="90" t="s">
        <v>126</v>
      </c>
      <c r="B1322" s="90" t="s">
        <v>127</v>
      </c>
      <c r="C1322" s="90" t="s">
        <v>5176</v>
      </c>
      <c r="D1322" s="90" t="s">
        <v>5177</v>
      </c>
      <c r="E1322" s="90" t="s">
        <v>13362</v>
      </c>
      <c r="F1322" s="90" t="s">
        <v>5179</v>
      </c>
      <c r="G1322" s="90" t="s">
        <v>5180</v>
      </c>
      <c r="H1322" s="90" t="s">
        <v>539</v>
      </c>
      <c r="I1322" s="90" t="s">
        <v>13363</v>
      </c>
      <c r="J1322" s="90" t="s">
        <v>13364</v>
      </c>
      <c r="K1322" s="90" t="s">
        <v>13365</v>
      </c>
      <c r="L1322" s="90" t="s">
        <v>73</v>
      </c>
      <c r="M1322" s="90" t="s">
        <v>74</v>
      </c>
      <c r="N1322" s="90" t="s">
        <v>13366</v>
      </c>
      <c r="O1322" s="90" t="s">
        <v>9412</v>
      </c>
      <c r="P1322" s="90" t="s">
        <v>9413</v>
      </c>
      <c r="Q1322" s="90" t="s">
        <v>6587</v>
      </c>
      <c r="R1322" s="90" t="s">
        <v>6588</v>
      </c>
      <c r="S1322" s="90" t="s">
        <v>13367</v>
      </c>
      <c r="T1322" s="90" t="s">
        <v>119</v>
      </c>
      <c r="U1322" s="15">
        <v>0</v>
      </c>
      <c r="V1322" s="15">
        <v>151800</v>
      </c>
      <c r="W1322" s="15">
        <v>106300</v>
      </c>
      <c r="X1322" s="15">
        <v>10000</v>
      </c>
      <c r="Y1322" s="90" t="s">
        <v>82</v>
      </c>
      <c r="Z1322" s="90" t="s">
        <v>83</v>
      </c>
      <c r="AA1322" s="90" t="s">
        <v>84</v>
      </c>
      <c r="AB1322" s="90" t="s">
        <v>13368</v>
      </c>
      <c r="AC1322" s="90" t="s">
        <v>191</v>
      </c>
      <c r="AD1322" s="90" t="s">
        <v>87</v>
      </c>
      <c r="AE1322" s="90" t="s">
        <v>61</v>
      </c>
      <c r="AF1322" s="90" t="s">
        <v>61</v>
      </c>
      <c r="AG1322" s="90" t="s">
        <v>89</v>
      </c>
      <c r="AH1322" s="90" t="s">
        <v>89</v>
      </c>
      <c r="AI1322" s="90" t="s">
        <v>89</v>
      </c>
      <c r="AJ1322" s="90" t="s">
        <v>89</v>
      </c>
      <c r="AK1322" s="90" t="s">
        <v>89</v>
      </c>
      <c r="AL1322" s="90" t="s">
        <v>89</v>
      </c>
      <c r="AM1322" s="90" t="s">
        <v>89</v>
      </c>
      <c r="AN1322" s="90" t="s">
        <v>89</v>
      </c>
      <c r="AO1322" s="90" t="s">
        <v>89</v>
      </c>
      <c r="AP1322" s="90" t="s">
        <v>89</v>
      </c>
      <c r="AQ1322" s="90" t="s">
        <v>90</v>
      </c>
      <c r="AR1322" s="90" t="s">
        <v>90</v>
      </c>
      <c r="AS1322" s="90" t="s">
        <v>91</v>
      </c>
      <c r="AT1322" s="90" t="s">
        <v>92</v>
      </c>
      <c r="AU1322" s="90" t="s">
        <v>92</v>
      </c>
      <c r="AV1322" s="90" t="s">
        <v>93</v>
      </c>
      <c r="AW1322" s="90" t="s">
        <v>13369</v>
      </c>
      <c r="AX1322" s="90" t="s">
        <v>13370</v>
      </c>
      <c r="AY1322" s="90" t="s">
        <v>13371</v>
      </c>
      <c r="AZ1322" s="90" t="s">
        <v>13370</v>
      </c>
      <c r="BA1322" s="90" t="s">
        <v>97</v>
      </c>
      <c r="BB1322" s="90" t="s">
        <v>13372</v>
      </c>
      <c r="BC1322" s="90" t="s">
        <v>99</v>
      </c>
      <c r="BD1322" s="90" t="s">
        <v>100</v>
      </c>
      <c r="BE1322" s="90" t="s">
        <v>61</v>
      </c>
      <c r="BF1322" s="90" t="s">
        <v>119</v>
      </c>
      <c r="BG1322" s="90" t="s">
        <v>101</v>
      </c>
    </row>
    <row r="1323" s="85" customFormat="1" ht="19" customHeight="1" spans="1:59">
      <c r="A1323" s="90" t="s">
        <v>646</v>
      </c>
      <c r="B1323" s="90" t="s">
        <v>647</v>
      </c>
      <c r="C1323" s="90" t="s">
        <v>3789</v>
      </c>
      <c r="D1323" s="90" t="s">
        <v>3790</v>
      </c>
      <c r="E1323" s="90" t="s">
        <v>13373</v>
      </c>
      <c r="F1323" s="90" t="s">
        <v>6682</v>
      </c>
      <c r="G1323" s="90" t="s">
        <v>2609</v>
      </c>
      <c r="H1323" s="90" t="s">
        <v>1299</v>
      </c>
      <c r="I1323" s="90" t="s">
        <v>13374</v>
      </c>
      <c r="J1323" s="90" t="s">
        <v>13375</v>
      </c>
      <c r="K1323" s="90" t="s">
        <v>13376</v>
      </c>
      <c r="L1323" s="90" t="s">
        <v>73</v>
      </c>
      <c r="M1323" s="90" t="s">
        <v>9840</v>
      </c>
      <c r="N1323" s="90" t="s">
        <v>3417</v>
      </c>
      <c r="O1323" s="90" t="s">
        <v>1726</v>
      </c>
      <c r="P1323" s="90" t="s">
        <v>1727</v>
      </c>
      <c r="Q1323" s="90" t="s">
        <v>1306</v>
      </c>
      <c r="R1323" s="90" t="s">
        <v>1307</v>
      </c>
      <c r="S1323" s="90" t="s">
        <v>13377</v>
      </c>
      <c r="T1323" s="90" t="s">
        <v>119</v>
      </c>
      <c r="U1323" s="15">
        <v>0</v>
      </c>
      <c r="V1323" s="15">
        <v>5000</v>
      </c>
      <c r="W1323" s="15">
        <v>4000</v>
      </c>
      <c r="X1323" s="15">
        <v>2500</v>
      </c>
      <c r="Y1323" s="90" t="s">
        <v>82</v>
      </c>
      <c r="Z1323" s="90" t="s">
        <v>83</v>
      </c>
      <c r="AA1323" s="90" t="s">
        <v>84</v>
      </c>
      <c r="AB1323" s="90" t="s">
        <v>13378</v>
      </c>
      <c r="AC1323" s="90" t="s">
        <v>211</v>
      </c>
      <c r="AD1323" s="90" t="s">
        <v>87</v>
      </c>
      <c r="AE1323" s="90" t="s">
        <v>61</v>
      </c>
      <c r="AF1323" s="90" t="s">
        <v>61</v>
      </c>
      <c r="AG1323" s="90" t="s">
        <v>89</v>
      </c>
      <c r="AH1323" s="90" t="s">
        <v>89</v>
      </c>
      <c r="AI1323" s="90" t="s">
        <v>89</v>
      </c>
      <c r="AJ1323" s="90" t="s">
        <v>88</v>
      </c>
      <c r="AK1323" s="90" t="s">
        <v>88</v>
      </c>
      <c r="AL1323" s="90" t="s">
        <v>88</v>
      </c>
      <c r="AM1323" s="90" t="s">
        <v>88</v>
      </c>
      <c r="AN1323" s="90" t="s">
        <v>88</v>
      </c>
      <c r="AO1323" s="90" t="s">
        <v>88</v>
      </c>
      <c r="AP1323" s="90" t="s">
        <v>89</v>
      </c>
      <c r="AQ1323" s="90" t="s">
        <v>90</v>
      </c>
      <c r="AR1323" s="90" t="s">
        <v>90</v>
      </c>
      <c r="AS1323" s="90" t="s">
        <v>91</v>
      </c>
      <c r="AT1323" s="90" t="s">
        <v>92</v>
      </c>
      <c r="AU1323" s="90" t="s">
        <v>92</v>
      </c>
      <c r="AV1323" s="90" t="s">
        <v>93</v>
      </c>
      <c r="AW1323" s="90" t="s">
        <v>13379</v>
      </c>
      <c r="AX1323" s="90" t="s">
        <v>13380</v>
      </c>
      <c r="AY1323" s="90" t="s">
        <v>13381</v>
      </c>
      <c r="AZ1323" s="90" t="s">
        <v>13380</v>
      </c>
      <c r="BA1323" s="90" t="s">
        <v>97</v>
      </c>
      <c r="BB1323" s="90" t="s">
        <v>13382</v>
      </c>
      <c r="BC1323" s="90" t="s">
        <v>99</v>
      </c>
      <c r="BD1323" s="90" t="s">
        <v>100</v>
      </c>
      <c r="BE1323" s="90" t="s">
        <v>61</v>
      </c>
      <c r="BF1323" s="90" t="s">
        <v>119</v>
      </c>
      <c r="BG1323" s="90" t="s">
        <v>101</v>
      </c>
    </row>
    <row r="1324" s="85" customFormat="1" ht="19" customHeight="1" spans="1:59">
      <c r="A1324" s="90" t="s">
        <v>126</v>
      </c>
      <c r="B1324" s="90" t="s">
        <v>127</v>
      </c>
      <c r="C1324" s="90" t="s">
        <v>248</v>
      </c>
      <c r="D1324" s="90" t="s">
        <v>249</v>
      </c>
      <c r="E1324" s="90" t="s">
        <v>1651</v>
      </c>
      <c r="F1324" s="90" t="s">
        <v>819</v>
      </c>
      <c r="G1324" s="90" t="s">
        <v>132</v>
      </c>
      <c r="H1324" s="90" t="s">
        <v>109</v>
      </c>
      <c r="I1324" s="90" t="s">
        <v>13383</v>
      </c>
      <c r="J1324" s="90" t="s">
        <v>13384</v>
      </c>
      <c r="K1324" s="90" t="s">
        <v>13385</v>
      </c>
      <c r="L1324" s="90" t="s">
        <v>73</v>
      </c>
      <c r="M1324" s="90" t="s">
        <v>341</v>
      </c>
      <c r="N1324" s="90" t="s">
        <v>2206</v>
      </c>
      <c r="O1324" s="90" t="s">
        <v>115</v>
      </c>
      <c r="P1324" s="90" t="s">
        <v>116</v>
      </c>
      <c r="Q1324" s="90" t="s">
        <v>117</v>
      </c>
      <c r="R1324" s="90" t="s">
        <v>116</v>
      </c>
      <c r="S1324" s="90" t="s">
        <v>13386</v>
      </c>
      <c r="T1324" s="90" t="s">
        <v>380</v>
      </c>
      <c r="U1324" s="15">
        <v>0</v>
      </c>
      <c r="V1324" s="15">
        <v>12000</v>
      </c>
      <c r="W1324" s="15">
        <v>6000</v>
      </c>
      <c r="X1324" s="15">
        <v>3000</v>
      </c>
      <c r="Y1324" s="90" t="s">
        <v>82</v>
      </c>
      <c r="Z1324" s="90" t="s">
        <v>83</v>
      </c>
      <c r="AA1324" s="90" t="s">
        <v>84</v>
      </c>
      <c r="AB1324" s="90" t="s">
        <v>819</v>
      </c>
      <c r="AC1324" s="90" t="s">
        <v>145</v>
      </c>
      <c r="AD1324" s="90" t="s">
        <v>87</v>
      </c>
      <c r="AE1324" s="90" t="s">
        <v>61</v>
      </c>
      <c r="AF1324" s="90" t="s">
        <v>61</v>
      </c>
      <c r="AG1324" s="90" t="s">
        <v>89</v>
      </c>
      <c r="AH1324" s="90" t="s">
        <v>89</v>
      </c>
      <c r="AI1324" s="90" t="s">
        <v>89</v>
      </c>
      <c r="AJ1324" s="90" t="s">
        <v>88</v>
      </c>
      <c r="AK1324" s="90" t="s">
        <v>89</v>
      </c>
      <c r="AL1324" s="90" t="s">
        <v>88</v>
      </c>
      <c r="AM1324" s="90" t="s">
        <v>88</v>
      </c>
      <c r="AN1324" s="90" t="s">
        <v>88</v>
      </c>
      <c r="AO1324" s="90" t="s">
        <v>88</v>
      </c>
      <c r="AP1324" s="90" t="s">
        <v>89</v>
      </c>
      <c r="AQ1324" s="90" t="s">
        <v>90</v>
      </c>
      <c r="AR1324" s="90" t="s">
        <v>90</v>
      </c>
      <c r="AS1324" s="90" t="s">
        <v>91</v>
      </c>
      <c r="AT1324" s="90" t="s">
        <v>92</v>
      </c>
      <c r="AU1324" s="90" t="s">
        <v>92</v>
      </c>
      <c r="AV1324" s="90" t="s">
        <v>93</v>
      </c>
      <c r="AW1324" s="90" t="s">
        <v>1657</v>
      </c>
      <c r="AX1324" s="90" t="s">
        <v>13387</v>
      </c>
      <c r="AY1324" s="90" t="s">
        <v>1659</v>
      </c>
      <c r="AZ1324" s="90" t="s">
        <v>13387</v>
      </c>
      <c r="BA1324" s="90" t="s">
        <v>97</v>
      </c>
      <c r="BB1324" s="90" t="s">
        <v>13388</v>
      </c>
      <c r="BC1324" s="90" t="s">
        <v>99</v>
      </c>
      <c r="BD1324" s="90" t="s">
        <v>100</v>
      </c>
      <c r="BE1324" s="90" t="s">
        <v>61</v>
      </c>
      <c r="BF1324" s="90" t="s">
        <v>380</v>
      </c>
      <c r="BG1324" s="90" t="s">
        <v>101</v>
      </c>
    </row>
    <row r="1325" s="85" customFormat="1" ht="19" customHeight="1" spans="1:59">
      <c r="A1325" s="90" t="s">
        <v>226</v>
      </c>
      <c r="B1325" s="90" t="s">
        <v>227</v>
      </c>
      <c r="C1325" s="90" t="s">
        <v>364</v>
      </c>
      <c r="D1325" s="90" t="s">
        <v>365</v>
      </c>
      <c r="E1325" s="90" t="s">
        <v>13389</v>
      </c>
      <c r="F1325" s="90" t="s">
        <v>13390</v>
      </c>
      <c r="G1325" s="90" t="s">
        <v>2174</v>
      </c>
      <c r="H1325" s="90" t="s">
        <v>1299</v>
      </c>
      <c r="I1325" s="90" t="s">
        <v>13391</v>
      </c>
      <c r="J1325" s="90" t="s">
        <v>13392</v>
      </c>
      <c r="K1325" s="90" t="s">
        <v>13393</v>
      </c>
      <c r="L1325" s="90" t="s">
        <v>73</v>
      </c>
      <c r="M1325" s="90" t="s">
        <v>13394</v>
      </c>
      <c r="N1325" s="90" t="s">
        <v>11575</v>
      </c>
      <c r="O1325" s="90" t="s">
        <v>1739</v>
      </c>
      <c r="P1325" s="90" t="s">
        <v>1740</v>
      </c>
      <c r="Q1325" s="90" t="s">
        <v>1306</v>
      </c>
      <c r="R1325" s="90" t="s">
        <v>1307</v>
      </c>
      <c r="S1325" s="90" t="s">
        <v>13395</v>
      </c>
      <c r="T1325" s="90" t="s">
        <v>380</v>
      </c>
      <c r="U1325" s="15">
        <v>0</v>
      </c>
      <c r="V1325" s="15">
        <v>65000</v>
      </c>
      <c r="W1325" s="15">
        <v>30000</v>
      </c>
      <c r="X1325" s="15">
        <v>24000</v>
      </c>
      <c r="Y1325" s="90" t="s">
        <v>143</v>
      </c>
      <c r="Z1325" s="90" t="s">
        <v>83</v>
      </c>
      <c r="AA1325" s="90" t="s">
        <v>84</v>
      </c>
      <c r="AB1325" s="90" t="s">
        <v>13396</v>
      </c>
      <c r="AC1325" s="90" t="s">
        <v>211</v>
      </c>
      <c r="AD1325" s="90" t="s">
        <v>87</v>
      </c>
      <c r="AE1325" s="90" t="s">
        <v>61</v>
      </c>
      <c r="AF1325" s="90" t="s">
        <v>61</v>
      </c>
      <c r="AG1325" s="90" t="s">
        <v>89</v>
      </c>
      <c r="AH1325" s="90" t="s">
        <v>89</v>
      </c>
      <c r="AI1325" s="90" t="s">
        <v>89</v>
      </c>
      <c r="AJ1325" s="90" t="s">
        <v>89</v>
      </c>
      <c r="AK1325" s="90" t="s">
        <v>89</v>
      </c>
      <c r="AL1325" s="90" t="s">
        <v>89</v>
      </c>
      <c r="AM1325" s="90" t="s">
        <v>89</v>
      </c>
      <c r="AN1325" s="90" t="s">
        <v>89</v>
      </c>
      <c r="AO1325" s="90" t="s">
        <v>89</v>
      </c>
      <c r="AP1325" s="90" t="s">
        <v>89</v>
      </c>
      <c r="AQ1325" s="90" t="s">
        <v>90</v>
      </c>
      <c r="AR1325" s="90" t="s">
        <v>90</v>
      </c>
      <c r="AS1325" s="90" t="s">
        <v>91</v>
      </c>
      <c r="AT1325" s="90" t="s">
        <v>92</v>
      </c>
      <c r="AU1325" s="90" t="s">
        <v>92</v>
      </c>
      <c r="AV1325" s="90" t="s">
        <v>93</v>
      </c>
      <c r="AW1325" s="90" t="s">
        <v>13397</v>
      </c>
      <c r="AX1325" s="90" t="s">
        <v>13398</v>
      </c>
      <c r="AY1325" s="90" t="s">
        <v>3921</v>
      </c>
      <c r="AZ1325" s="90" t="s">
        <v>13398</v>
      </c>
      <c r="BA1325" s="90" t="s">
        <v>97</v>
      </c>
      <c r="BB1325" s="90" t="s">
        <v>13399</v>
      </c>
      <c r="BC1325" s="90" t="s">
        <v>99</v>
      </c>
      <c r="BD1325" s="90" t="s">
        <v>150</v>
      </c>
      <c r="BE1325" s="90" t="s">
        <v>61</v>
      </c>
      <c r="BF1325" s="90" t="s">
        <v>380</v>
      </c>
      <c r="BG1325" s="90" t="s">
        <v>101</v>
      </c>
    </row>
    <row r="1326" s="85" customFormat="1" ht="19" customHeight="1" spans="1:59">
      <c r="A1326" s="90" t="s">
        <v>62</v>
      </c>
      <c r="B1326" s="90" t="s">
        <v>63</v>
      </c>
      <c r="C1326" s="90" t="s">
        <v>13400</v>
      </c>
      <c r="D1326" s="90" t="s">
        <v>13401</v>
      </c>
      <c r="E1326" s="90" t="s">
        <v>13402</v>
      </c>
      <c r="F1326" s="90" t="s">
        <v>13403</v>
      </c>
      <c r="G1326" s="90" t="s">
        <v>13404</v>
      </c>
      <c r="H1326" s="90" t="s">
        <v>943</v>
      </c>
      <c r="I1326" s="90" t="s">
        <v>13405</v>
      </c>
      <c r="J1326" s="90" t="s">
        <v>13406</v>
      </c>
      <c r="K1326" s="90" t="s">
        <v>13407</v>
      </c>
      <c r="L1326" s="90" t="s">
        <v>73</v>
      </c>
      <c r="M1326" s="90" t="s">
        <v>4208</v>
      </c>
      <c r="N1326" s="90" t="s">
        <v>824</v>
      </c>
      <c r="O1326" s="90" t="s">
        <v>949</v>
      </c>
      <c r="P1326" s="90" t="s">
        <v>950</v>
      </c>
      <c r="Q1326" s="90" t="s">
        <v>257</v>
      </c>
      <c r="R1326" s="90" t="s">
        <v>951</v>
      </c>
      <c r="S1326" s="90" t="s">
        <v>13408</v>
      </c>
      <c r="T1326" s="90" t="s">
        <v>380</v>
      </c>
      <c r="U1326" s="15">
        <v>0</v>
      </c>
      <c r="V1326" s="15">
        <v>29000</v>
      </c>
      <c r="W1326" s="15">
        <v>14500</v>
      </c>
      <c r="X1326" s="15">
        <v>6000</v>
      </c>
      <c r="Y1326" s="90" t="s">
        <v>82</v>
      </c>
      <c r="Z1326" s="90" t="s">
        <v>83</v>
      </c>
      <c r="AA1326" s="90" t="s">
        <v>84</v>
      </c>
      <c r="AB1326" s="90" t="s">
        <v>13409</v>
      </c>
      <c r="AC1326" s="90" t="s">
        <v>121</v>
      </c>
      <c r="AD1326" s="90" t="s">
        <v>87</v>
      </c>
      <c r="AE1326" s="90" t="s">
        <v>61</v>
      </c>
      <c r="AF1326" s="90" t="s">
        <v>61</v>
      </c>
      <c r="AG1326" s="90" t="s">
        <v>89</v>
      </c>
      <c r="AH1326" s="90" t="s">
        <v>88</v>
      </c>
      <c r="AI1326" s="90" t="s">
        <v>88</v>
      </c>
      <c r="AJ1326" s="90" t="s">
        <v>88</v>
      </c>
      <c r="AK1326" s="90" t="s">
        <v>88</v>
      </c>
      <c r="AL1326" s="90" t="s">
        <v>88</v>
      </c>
      <c r="AM1326" s="90" t="s">
        <v>88</v>
      </c>
      <c r="AN1326" s="90" t="s">
        <v>88</v>
      </c>
      <c r="AO1326" s="90" t="s">
        <v>88</v>
      </c>
      <c r="AP1326" s="90" t="s">
        <v>89</v>
      </c>
      <c r="AQ1326" s="90" t="s">
        <v>90</v>
      </c>
      <c r="AR1326" s="90" t="s">
        <v>90</v>
      </c>
      <c r="AS1326" s="90" t="s">
        <v>91</v>
      </c>
      <c r="AT1326" s="90" t="s">
        <v>92</v>
      </c>
      <c r="AU1326" s="90" t="s">
        <v>92</v>
      </c>
      <c r="AV1326" s="90" t="s">
        <v>93</v>
      </c>
      <c r="AW1326" s="90" t="s">
        <v>13410</v>
      </c>
      <c r="AX1326" s="90" t="s">
        <v>13411</v>
      </c>
      <c r="AY1326" s="90" t="s">
        <v>13412</v>
      </c>
      <c r="AZ1326" s="90" t="s">
        <v>13411</v>
      </c>
      <c r="BA1326" s="90" t="s">
        <v>97</v>
      </c>
      <c r="BB1326" s="90" t="s">
        <v>13413</v>
      </c>
      <c r="BC1326" s="90" t="s">
        <v>99</v>
      </c>
      <c r="BD1326" s="90" t="s">
        <v>100</v>
      </c>
      <c r="BE1326" s="90" t="s">
        <v>61</v>
      </c>
      <c r="BF1326" s="90" t="s">
        <v>380</v>
      </c>
      <c r="BG1326" s="90" t="s">
        <v>101</v>
      </c>
    </row>
    <row r="1327" s="85" customFormat="1" ht="19" customHeight="1" spans="1:59">
      <c r="A1327" s="90" t="s">
        <v>302</v>
      </c>
      <c r="B1327" s="90" t="s">
        <v>303</v>
      </c>
      <c r="C1327" s="90" t="s">
        <v>3260</v>
      </c>
      <c r="D1327" s="90" t="s">
        <v>3261</v>
      </c>
      <c r="E1327" s="90" t="s">
        <v>12651</v>
      </c>
      <c r="F1327" s="90" t="s">
        <v>8045</v>
      </c>
      <c r="G1327" s="90" t="s">
        <v>1972</v>
      </c>
      <c r="H1327" s="90" t="s">
        <v>109</v>
      </c>
      <c r="I1327" s="90" t="s">
        <v>13414</v>
      </c>
      <c r="J1327" s="90" t="s">
        <v>13415</v>
      </c>
      <c r="K1327" s="90" t="s">
        <v>13416</v>
      </c>
      <c r="L1327" s="90" t="s">
        <v>73</v>
      </c>
      <c r="M1327" s="90" t="s">
        <v>2479</v>
      </c>
      <c r="N1327" s="90" t="s">
        <v>1276</v>
      </c>
      <c r="O1327" s="90" t="s">
        <v>221</v>
      </c>
      <c r="P1327" s="90" t="s">
        <v>222</v>
      </c>
      <c r="Q1327" s="90" t="s">
        <v>206</v>
      </c>
      <c r="R1327" s="90" t="s">
        <v>207</v>
      </c>
      <c r="S1327" s="90" t="s">
        <v>13417</v>
      </c>
      <c r="T1327" s="90" t="s">
        <v>11464</v>
      </c>
      <c r="U1327" s="15">
        <v>0</v>
      </c>
      <c r="V1327" s="15">
        <v>13491</v>
      </c>
      <c r="W1327" s="15">
        <v>8000</v>
      </c>
      <c r="X1327" s="15">
        <v>2000</v>
      </c>
      <c r="Y1327" s="90" t="s">
        <v>143</v>
      </c>
      <c r="Z1327" s="90" t="s">
        <v>83</v>
      </c>
      <c r="AA1327" s="90" t="s">
        <v>84</v>
      </c>
      <c r="AB1327" s="90" t="s">
        <v>12656</v>
      </c>
      <c r="AC1327" s="90" t="s">
        <v>211</v>
      </c>
      <c r="AD1327" s="90" t="s">
        <v>87</v>
      </c>
      <c r="AE1327" s="90" t="s">
        <v>61</v>
      </c>
      <c r="AF1327" s="90" t="s">
        <v>61</v>
      </c>
      <c r="AG1327" s="90" t="s">
        <v>89</v>
      </c>
      <c r="AH1327" s="90" t="s">
        <v>88</v>
      </c>
      <c r="AI1327" s="90" t="s">
        <v>89</v>
      </c>
      <c r="AJ1327" s="90" t="s">
        <v>89</v>
      </c>
      <c r="AK1327" s="90" t="s">
        <v>88</v>
      </c>
      <c r="AL1327" s="90" t="s">
        <v>88</v>
      </c>
      <c r="AM1327" s="90" t="s">
        <v>88</v>
      </c>
      <c r="AN1327" s="90" t="s">
        <v>88</v>
      </c>
      <c r="AO1327" s="90" t="s">
        <v>89</v>
      </c>
      <c r="AP1327" s="90" t="s">
        <v>89</v>
      </c>
      <c r="AQ1327" s="90" t="s">
        <v>90</v>
      </c>
      <c r="AR1327" s="90" t="s">
        <v>90</v>
      </c>
      <c r="AS1327" s="90" t="s">
        <v>91</v>
      </c>
      <c r="AT1327" s="90" t="s">
        <v>92</v>
      </c>
      <c r="AU1327" s="90" t="s">
        <v>92</v>
      </c>
      <c r="AV1327" s="90" t="s">
        <v>93</v>
      </c>
      <c r="AW1327" s="90" t="s">
        <v>12657</v>
      </c>
      <c r="AX1327" s="90" t="s">
        <v>13418</v>
      </c>
      <c r="AY1327" s="90" t="s">
        <v>12659</v>
      </c>
      <c r="AZ1327" s="90" t="s">
        <v>13418</v>
      </c>
      <c r="BA1327" s="90" t="s">
        <v>97</v>
      </c>
      <c r="BB1327" s="90" t="s">
        <v>13419</v>
      </c>
      <c r="BC1327" s="90" t="s">
        <v>99</v>
      </c>
      <c r="BD1327" s="90" t="s">
        <v>150</v>
      </c>
      <c r="BE1327" s="90" t="s">
        <v>61</v>
      </c>
      <c r="BF1327" s="97" t="s">
        <v>119</v>
      </c>
      <c r="BG1327" s="90" t="s">
        <v>101</v>
      </c>
    </row>
    <row r="1328" s="85" customFormat="1" ht="19" customHeight="1" spans="1:59">
      <c r="A1328" s="90" t="s">
        <v>1774</v>
      </c>
      <c r="B1328" s="90" t="s">
        <v>1775</v>
      </c>
      <c r="C1328" s="90" t="s">
        <v>3363</v>
      </c>
      <c r="D1328" s="90" t="s">
        <v>3364</v>
      </c>
      <c r="E1328" s="90" t="s">
        <v>11190</v>
      </c>
      <c r="F1328" s="90" t="s">
        <v>8265</v>
      </c>
      <c r="G1328" s="90" t="s">
        <v>4748</v>
      </c>
      <c r="H1328" s="90" t="s">
        <v>369</v>
      </c>
      <c r="I1328" s="90" t="s">
        <v>13420</v>
      </c>
      <c r="J1328" s="90" t="s">
        <v>13421</v>
      </c>
      <c r="K1328" s="90" t="s">
        <v>13422</v>
      </c>
      <c r="L1328" s="90" t="s">
        <v>73</v>
      </c>
      <c r="M1328" s="90" t="s">
        <v>13423</v>
      </c>
      <c r="N1328" s="90" t="s">
        <v>13424</v>
      </c>
      <c r="O1328" s="90" t="s">
        <v>1753</v>
      </c>
      <c r="P1328" s="90" t="s">
        <v>1754</v>
      </c>
      <c r="Q1328" s="90" t="s">
        <v>377</v>
      </c>
      <c r="R1328" s="90" t="s">
        <v>378</v>
      </c>
      <c r="S1328" s="90" t="s">
        <v>13425</v>
      </c>
      <c r="T1328" s="90" t="s">
        <v>380</v>
      </c>
      <c r="U1328" s="15">
        <v>0</v>
      </c>
      <c r="V1328" s="15">
        <v>80000</v>
      </c>
      <c r="W1328" s="15">
        <v>60000</v>
      </c>
      <c r="X1328" s="15">
        <v>10000</v>
      </c>
      <c r="Y1328" s="90" t="s">
        <v>82</v>
      </c>
      <c r="Z1328" s="90" t="s">
        <v>83</v>
      </c>
      <c r="AA1328" s="90" t="s">
        <v>84</v>
      </c>
      <c r="AB1328" s="90" t="s">
        <v>11196</v>
      </c>
      <c r="AC1328" s="90" t="s">
        <v>121</v>
      </c>
      <c r="AD1328" s="90" t="s">
        <v>87</v>
      </c>
      <c r="AE1328" s="90" t="s">
        <v>61</v>
      </c>
      <c r="AF1328" s="90" t="s">
        <v>61</v>
      </c>
      <c r="AG1328" s="90" t="s">
        <v>89</v>
      </c>
      <c r="AH1328" s="90" t="s">
        <v>89</v>
      </c>
      <c r="AI1328" s="90" t="s">
        <v>89</v>
      </c>
      <c r="AJ1328" s="90" t="s">
        <v>88</v>
      </c>
      <c r="AK1328" s="90" t="s">
        <v>89</v>
      </c>
      <c r="AL1328" s="90" t="s">
        <v>89</v>
      </c>
      <c r="AM1328" s="90" t="s">
        <v>89</v>
      </c>
      <c r="AN1328" s="90" t="s">
        <v>89</v>
      </c>
      <c r="AO1328" s="90" t="s">
        <v>89</v>
      </c>
      <c r="AP1328" s="90" t="s">
        <v>89</v>
      </c>
      <c r="AQ1328" s="90" t="s">
        <v>90</v>
      </c>
      <c r="AR1328" s="90" t="s">
        <v>90</v>
      </c>
      <c r="AS1328" s="90" t="s">
        <v>91</v>
      </c>
      <c r="AT1328" s="90" t="s">
        <v>92</v>
      </c>
      <c r="AU1328" s="90" t="s">
        <v>92</v>
      </c>
      <c r="AV1328" s="90" t="s">
        <v>93</v>
      </c>
      <c r="AW1328" s="90" t="s">
        <v>11197</v>
      </c>
      <c r="AX1328" s="90" t="s">
        <v>13426</v>
      </c>
      <c r="AY1328" s="90" t="s">
        <v>11199</v>
      </c>
      <c r="AZ1328" s="90" t="s">
        <v>13426</v>
      </c>
      <c r="BA1328" s="90" t="s">
        <v>97</v>
      </c>
      <c r="BB1328" s="90" t="s">
        <v>13427</v>
      </c>
      <c r="BC1328" s="90" t="s">
        <v>99</v>
      </c>
      <c r="BD1328" s="90" t="s">
        <v>100</v>
      </c>
      <c r="BE1328" s="90" t="s">
        <v>61</v>
      </c>
      <c r="BF1328" s="90" t="s">
        <v>380</v>
      </c>
      <c r="BG1328" s="90" t="s">
        <v>101</v>
      </c>
    </row>
    <row r="1329" s="85" customFormat="1" ht="19" customHeight="1" spans="1:59">
      <c r="A1329" s="90" t="s">
        <v>151</v>
      </c>
      <c r="B1329" s="90" t="s">
        <v>152</v>
      </c>
      <c r="C1329" s="90" t="s">
        <v>153</v>
      </c>
      <c r="D1329" s="90" t="s">
        <v>154</v>
      </c>
      <c r="E1329" s="90" t="s">
        <v>13428</v>
      </c>
      <c r="F1329" s="90" t="s">
        <v>1818</v>
      </c>
      <c r="G1329" s="90" t="s">
        <v>1819</v>
      </c>
      <c r="H1329" s="90" t="s">
        <v>109</v>
      </c>
      <c r="I1329" s="90" t="s">
        <v>13429</v>
      </c>
      <c r="J1329" s="90" t="s">
        <v>13430</v>
      </c>
      <c r="K1329" s="90" t="s">
        <v>13431</v>
      </c>
      <c r="L1329" s="90" t="s">
        <v>73</v>
      </c>
      <c r="M1329" s="90" t="s">
        <v>4428</v>
      </c>
      <c r="N1329" s="90" t="s">
        <v>12123</v>
      </c>
      <c r="O1329" s="90" t="s">
        <v>115</v>
      </c>
      <c r="P1329" s="90" t="s">
        <v>116</v>
      </c>
      <c r="Q1329" s="90" t="s">
        <v>117</v>
      </c>
      <c r="R1329" s="90" t="s">
        <v>116</v>
      </c>
      <c r="S1329" s="90" t="s">
        <v>13432</v>
      </c>
      <c r="T1329" s="90" t="s">
        <v>209</v>
      </c>
      <c r="U1329" s="15">
        <v>0</v>
      </c>
      <c r="V1329" s="15">
        <v>50000</v>
      </c>
      <c r="W1329" s="15">
        <v>30000</v>
      </c>
      <c r="X1329" s="15">
        <v>30000</v>
      </c>
      <c r="Y1329" s="90" t="s">
        <v>82</v>
      </c>
      <c r="Z1329" s="90" t="s">
        <v>83</v>
      </c>
      <c r="AA1329" s="90" t="s">
        <v>84</v>
      </c>
      <c r="AB1329" s="90" t="s">
        <v>5764</v>
      </c>
      <c r="AC1329" s="90" t="s">
        <v>359</v>
      </c>
      <c r="AD1329" s="90" t="s">
        <v>87</v>
      </c>
      <c r="AE1329" s="90" t="s">
        <v>61</v>
      </c>
      <c r="AF1329" s="90" t="s">
        <v>61</v>
      </c>
      <c r="AG1329" s="90" t="s">
        <v>89</v>
      </c>
      <c r="AH1329" s="90" t="s">
        <v>89</v>
      </c>
      <c r="AI1329" s="90" t="s">
        <v>89</v>
      </c>
      <c r="AJ1329" s="90" t="s">
        <v>88</v>
      </c>
      <c r="AK1329" s="90" t="s">
        <v>89</v>
      </c>
      <c r="AL1329" s="90" t="s">
        <v>89</v>
      </c>
      <c r="AM1329" s="90" t="s">
        <v>88</v>
      </c>
      <c r="AN1329" s="90" t="s">
        <v>89</v>
      </c>
      <c r="AO1329" s="90" t="s">
        <v>88</v>
      </c>
      <c r="AP1329" s="90" t="s">
        <v>89</v>
      </c>
      <c r="AQ1329" s="90" t="s">
        <v>90</v>
      </c>
      <c r="AR1329" s="90" t="s">
        <v>90</v>
      </c>
      <c r="AS1329" s="90" t="s">
        <v>91</v>
      </c>
      <c r="AT1329" s="90" t="s">
        <v>92</v>
      </c>
      <c r="AU1329" s="90" t="s">
        <v>92</v>
      </c>
      <c r="AV1329" s="90" t="s">
        <v>93</v>
      </c>
      <c r="AW1329" s="90" t="s">
        <v>13433</v>
      </c>
      <c r="AX1329" s="90" t="s">
        <v>13434</v>
      </c>
      <c r="AY1329" s="90" t="s">
        <v>13435</v>
      </c>
      <c r="AZ1329" s="90" t="s">
        <v>13434</v>
      </c>
      <c r="BA1329" s="90" t="s">
        <v>215</v>
      </c>
      <c r="BB1329" s="90" t="s">
        <v>13436</v>
      </c>
      <c r="BC1329" s="90" t="s">
        <v>99</v>
      </c>
      <c r="BD1329" s="90" t="s">
        <v>100</v>
      </c>
      <c r="BE1329" s="90" t="s">
        <v>61</v>
      </c>
      <c r="BF1329" s="90" t="s">
        <v>209</v>
      </c>
      <c r="BG1329" s="90" t="s">
        <v>101</v>
      </c>
    </row>
    <row r="1330" s="85" customFormat="1" ht="19" customHeight="1" spans="1:59">
      <c r="A1330" s="90" t="s">
        <v>267</v>
      </c>
      <c r="B1330" s="90" t="s">
        <v>268</v>
      </c>
      <c r="C1330" s="90" t="s">
        <v>6347</v>
      </c>
      <c r="D1330" s="90" t="s">
        <v>6348</v>
      </c>
      <c r="E1330" s="90" t="s">
        <v>6349</v>
      </c>
      <c r="F1330" s="90" t="s">
        <v>6350</v>
      </c>
      <c r="G1330" s="90" t="s">
        <v>287</v>
      </c>
      <c r="H1330" s="90" t="s">
        <v>109</v>
      </c>
      <c r="I1330" s="90" t="s">
        <v>13437</v>
      </c>
      <c r="J1330" s="90" t="s">
        <v>13438</v>
      </c>
      <c r="K1330" s="90" t="s">
        <v>13439</v>
      </c>
      <c r="L1330" s="90" t="s">
        <v>73</v>
      </c>
      <c r="M1330" s="90" t="s">
        <v>1505</v>
      </c>
      <c r="N1330" s="90" t="s">
        <v>544</v>
      </c>
      <c r="O1330" s="90" t="s">
        <v>1848</v>
      </c>
      <c r="P1330" s="90" t="s">
        <v>1849</v>
      </c>
      <c r="Q1330" s="90" t="s">
        <v>1850</v>
      </c>
      <c r="R1330" s="90" t="s">
        <v>1849</v>
      </c>
      <c r="S1330" s="90" t="s">
        <v>13440</v>
      </c>
      <c r="T1330" s="90" t="s">
        <v>380</v>
      </c>
      <c r="U1330" s="15">
        <v>0</v>
      </c>
      <c r="V1330" s="15">
        <v>12407</v>
      </c>
      <c r="W1330" s="15">
        <v>8500</v>
      </c>
      <c r="X1330" s="15">
        <v>5000</v>
      </c>
      <c r="Y1330" s="90" t="s">
        <v>82</v>
      </c>
      <c r="Z1330" s="90" t="s">
        <v>83</v>
      </c>
      <c r="AA1330" s="90" t="s">
        <v>84</v>
      </c>
      <c r="AB1330" s="90" t="s">
        <v>6356</v>
      </c>
      <c r="AC1330" s="90" t="s">
        <v>145</v>
      </c>
      <c r="AD1330" s="90" t="s">
        <v>87</v>
      </c>
      <c r="AE1330" s="90" t="s">
        <v>61</v>
      </c>
      <c r="AF1330" s="90" t="s">
        <v>61</v>
      </c>
      <c r="AG1330" s="90" t="s">
        <v>89</v>
      </c>
      <c r="AH1330" s="90" t="s">
        <v>89</v>
      </c>
      <c r="AI1330" s="90" t="s">
        <v>89</v>
      </c>
      <c r="AJ1330" s="90" t="s">
        <v>89</v>
      </c>
      <c r="AK1330" s="90" t="s">
        <v>89</v>
      </c>
      <c r="AL1330" s="90" t="s">
        <v>89</v>
      </c>
      <c r="AM1330" s="90" t="s">
        <v>89</v>
      </c>
      <c r="AN1330" s="90" t="s">
        <v>89</v>
      </c>
      <c r="AO1330" s="90" t="s">
        <v>89</v>
      </c>
      <c r="AP1330" s="90" t="s">
        <v>89</v>
      </c>
      <c r="AQ1330" s="90" t="s">
        <v>90</v>
      </c>
      <c r="AR1330" s="90" t="s">
        <v>90</v>
      </c>
      <c r="AS1330" s="90" t="s">
        <v>91</v>
      </c>
      <c r="AT1330" s="90" t="s">
        <v>92</v>
      </c>
      <c r="AU1330" s="90" t="s">
        <v>92</v>
      </c>
      <c r="AV1330" s="90" t="s">
        <v>93</v>
      </c>
      <c r="AW1330" s="90" t="s">
        <v>6357</v>
      </c>
      <c r="AX1330" s="90" t="s">
        <v>13441</v>
      </c>
      <c r="AY1330" s="90" t="s">
        <v>6359</v>
      </c>
      <c r="AZ1330" s="90" t="s">
        <v>13441</v>
      </c>
      <c r="BA1330" s="90" t="s">
        <v>97</v>
      </c>
      <c r="BB1330" s="90" t="s">
        <v>13442</v>
      </c>
      <c r="BC1330" s="90" t="s">
        <v>99</v>
      </c>
      <c r="BD1330" s="90" t="s">
        <v>100</v>
      </c>
      <c r="BE1330" s="90" t="s">
        <v>61</v>
      </c>
      <c r="BF1330" s="90" t="s">
        <v>380</v>
      </c>
      <c r="BG1330" s="90" t="s">
        <v>101</v>
      </c>
    </row>
    <row r="1331" s="85" customFormat="1" ht="19" customHeight="1" spans="1:59">
      <c r="A1331" s="90" t="s">
        <v>419</v>
      </c>
      <c r="B1331" s="90" t="s">
        <v>420</v>
      </c>
      <c r="C1331" s="90" t="s">
        <v>421</v>
      </c>
      <c r="D1331" s="90" t="s">
        <v>422</v>
      </c>
      <c r="E1331" s="90" t="s">
        <v>9633</v>
      </c>
      <c r="F1331" s="90" t="s">
        <v>13443</v>
      </c>
      <c r="G1331" s="90" t="s">
        <v>4927</v>
      </c>
      <c r="H1331" s="90" t="s">
        <v>2291</v>
      </c>
      <c r="I1331" s="90" t="s">
        <v>13444</v>
      </c>
      <c r="J1331" s="90" t="s">
        <v>13445</v>
      </c>
      <c r="K1331" s="90" t="s">
        <v>13446</v>
      </c>
      <c r="L1331" s="90" t="s">
        <v>73</v>
      </c>
      <c r="M1331" s="90" t="s">
        <v>2410</v>
      </c>
      <c r="N1331" s="90" t="s">
        <v>203</v>
      </c>
      <c r="O1331" s="90" t="s">
        <v>2295</v>
      </c>
      <c r="P1331" s="90" t="s">
        <v>2296</v>
      </c>
      <c r="Q1331" s="90" t="s">
        <v>431</v>
      </c>
      <c r="R1331" s="90" t="s">
        <v>2296</v>
      </c>
      <c r="S1331" s="90" t="s">
        <v>13447</v>
      </c>
      <c r="T1331" s="90" t="s">
        <v>262</v>
      </c>
      <c r="U1331" s="15">
        <v>0</v>
      </c>
      <c r="V1331" s="15">
        <v>60097</v>
      </c>
      <c r="W1331" s="15">
        <v>10000</v>
      </c>
      <c r="X1331" s="15">
        <v>10000</v>
      </c>
      <c r="Y1331" s="90" t="s">
        <v>143</v>
      </c>
      <c r="Z1331" s="90" t="s">
        <v>83</v>
      </c>
      <c r="AA1331" s="90" t="s">
        <v>84</v>
      </c>
      <c r="AB1331" s="90" t="s">
        <v>9638</v>
      </c>
      <c r="AC1331" s="90" t="s">
        <v>211</v>
      </c>
      <c r="AD1331" s="90" t="s">
        <v>87</v>
      </c>
      <c r="AE1331" s="90" t="s">
        <v>61</v>
      </c>
      <c r="AF1331" s="90" t="s">
        <v>61</v>
      </c>
      <c r="AG1331" s="90" t="s">
        <v>89</v>
      </c>
      <c r="AH1331" s="90" t="s">
        <v>89</v>
      </c>
      <c r="AI1331" s="90" t="s">
        <v>89</v>
      </c>
      <c r="AJ1331" s="90" t="s">
        <v>89</v>
      </c>
      <c r="AK1331" s="90" t="s">
        <v>89</v>
      </c>
      <c r="AL1331" s="90" t="s">
        <v>89</v>
      </c>
      <c r="AM1331" s="90" t="s">
        <v>89</v>
      </c>
      <c r="AN1331" s="90" t="s">
        <v>89</v>
      </c>
      <c r="AO1331" s="90" t="s">
        <v>89</v>
      </c>
      <c r="AP1331" s="90" t="s">
        <v>89</v>
      </c>
      <c r="AQ1331" s="90" t="s">
        <v>90</v>
      </c>
      <c r="AR1331" s="90" t="s">
        <v>90</v>
      </c>
      <c r="AS1331" s="90" t="s">
        <v>91</v>
      </c>
      <c r="AT1331" s="90" t="s">
        <v>92</v>
      </c>
      <c r="AU1331" s="90" t="s">
        <v>92</v>
      </c>
      <c r="AV1331" s="90" t="s">
        <v>93</v>
      </c>
      <c r="AW1331" s="90" t="s">
        <v>9639</v>
      </c>
      <c r="AX1331" s="90" t="s">
        <v>13448</v>
      </c>
      <c r="AY1331" s="90" t="s">
        <v>9641</v>
      </c>
      <c r="AZ1331" s="90" t="s">
        <v>13448</v>
      </c>
      <c r="BA1331" s="90" t="s">
        <v>215</v>
      </c>
      <c r="BB1331" s="90" t="s">
        <v>13449</v>
      </c>
      <c r="BC1331" s="90" t="s">
        <v>99</v>
      </c>
      <c r="BD1331" s="90" t="s">
        <v>150</v>
      </c>
      <c r="BE1331" s="90" t="s">
        <v>61</v>
      </c>
      <c r="BF1331" s="90" t="s">
        <v>262</v>
      </c>
      <c r="BG1331" s="90" t="s">
        <v>101</v>
      </c>
    </row>
    <row r="1332" s="85" customFormat="1" ht="19" customHeight="1" spans="1:59">
      <c r="A1332" s="90" t="s">
        <v>582</v>
      </c>
      <c r="B1332" s="90" t="s">
        <v>583</v>
      </c>
      <c r="C1332" s="90" t="s">
        <v>584</v>
      </c>
      <c r="D1332" s="90" t="s">
        <v>585</v>
      </c>
      <c r="E1332" s="90" t="s">
        <v>13450</v>
      </c>
      <c r="F1332" s="90" t="s">
        <v>13451</v>
      </c>
      <c r="G1332" s="90" t="s">
        <v>6502</v>
      </c>
      <c r="H1332" s="90" t="s">
        <v>2636</v>
      </c>
      <c r="I1332" s="90" t="s">
        <v>13452</v>
      </c>
      <c r="J1332" s="90" t="s">
        <v>13453</v>
      </c>
      <c r="K1332" s="90" t="s">
        <v>13454</v>
      </c>
      <c r="L1332" s="90" t="s">
        <v>73</v>
      </c>
      <c r="M1332" s="90" t="s">
        <v>13455</v>
      </c>
      <c r="N1332" s="90" t="s">
        <v>9590</v>
      </c>
      <c r="O1332" s="90" t="s">
        <v>6155</v>
      </c>
      <c r="P1332" s="90" t="s">
        <v>6156</v>
      </c>
      <c r="Q1332" s="90" t="s">
        <v>6157</v>
      </c>
      <c r="R1332" s="90" t="s">
        <v>6156</v>
      </c>
      <c r="S1332" s="90" t="s">
        <v>13456</v>
      </c>
      <c r="T1332" s="90" t="s">
        <v>119</v>
      </c>
      <c r="U1332" s="15">
        <v>0</v>
      </c>
      <c r="V1332" s="15">
        <v>11000</v>
      </c>
      <c r="W1332" s="15">
        <v>7000</v>
      </c>
      <c r="X1332" s="15">
        <v>7000</v>
      </c>
      <c r="Y1332" s="90" t="s">
        <v>143</v>
      </c>
      <c r="Z1332" s="90" t="s">
        <v>83</v>
      </c>
      <c r="AA1332" s="90" t="s">
        <v>84</v>
      </c>
      <c r="AB1332" s="90" t="s">
        <v>13457</v>
      </c>
      <c r="AC1332" s="90" t="s">
        <v>145</v>
      </c>
      <c r="AD1332" s="90" t="s">
        <v>87</v>
      </c>
      <c r="AE1332" s="90" t="s">
        <v>61</v>
      </c>
      <c r="AF1332" s="90" t="s">
        <v>61</v>
      </c>
      <c r="AG1332" s="90" t="s">
        <v>89</v>
      </c>
      <c r="AH1332" s="90" t="s">
        <v>89</v>
      </c>
      <c r="AI1332" s="90" t="s">
        <v>89</v>
      </c>
      <c r="AJ1332" s="90" t="s">
        <v>89</v>
      </c>
      <c r="AK1332" s="90" t="s">
        <v>89</v>
      </c>
      <c r="AL1332" s="90" t="s">
        <v>89</v>
      </c>
      <c r="AM1332" s="90" t="s">
        <v>89</v>
      </c>
      <c r="AN1332" s="90" t="s">
        <v>89</v>
      </c>
      <c r="AO1332" s="90" t="s">
        <v>89</v>
      </c>
      <c r="AP1332" s="90" t="s">
        <v>89</v>
      </c>
      <c r="AQ1332" s="90" t="s">
        <v>90</v>
      </c>
      <c r="AR1332" s="90" t="s">
        <v>90</v>
      </c>
      <c r="AS1332" s="90" t="s">
        <v>91</v>
      </c>
      <c r="AT1332" s="90" t="s">
        <v>92</v>
      </c>
      <c r="AU1332" s="90" t="s">
        <v>92</v>
      </c>
      <c r="AV1332" s="90" t="s">
        <v>93</v>
      </c>
      <c r="AW1332" s="90" t="s">
        <v>13458</v>
      </c>
      <c r="AX1332" s="90" t="s">
        <v>13459</v>
      </c>
      <c r="AY1332" s="90" t="s">
        <v>13460</v>
      </c>
      <c r="AZ1332" s="90" t="s">
        <v>13459</v>
      </c>
      <c r="BA1332" s="90" t="s">
        <v>97</v>
      </c>
      <c r="BB1332" s="90" t="s">
        <v>13461</v>
      </c>
      <c r="BC1332" s="90" t="s">
        <v>99</v>
      </c>
      <c r="BD1332" s="90" t="s">
        <v>150</v>
      </c>
      <c r="BE1332" s="90" t="s">
        <v>61</v>
      </c>
      <c r="BF1332" s="90" t="s">
        <v>119</v>
      </c>
      <c r="BG1332" s="90" t="s">
        <v>101</v>
      </c>
    </row>
    <row r="1333" s="85" customFormat="1" ht="19" customHeight="1" spans="1:59">
      <c r="A1333" s="90" t="s">
        <v>516</v>
      </c>
      <c r="B1333" s="90" t="s">
        <v>517</v>
      </c>
      <c r="C1333" s="90" t="s">
        <v>567</v>
      </c>
      <c r="D1333" s="90" t="s">
        <v>568</v>
      </c>
      <c r="E1333" s="90" t="s">
        <v>5343</v>
      </c>
      <c r="F1333" s="90" t="s">
        <v>13030</v>
      </c>
      <c r="G1333" s="90" t="s">
        <v>5036</v>
      </c>
      <c r="H1333" s="90" t="s">
        <v>605</v>
      </c>
      <c r="I1333" s="90" t="s">
        <v>13462</v>
      </c>
      <c r="J1333" s="90" t="s">
        <v>13463</v>
      </c>
      <c r="K1333" s="90" t="s">
        <v>13464</v>
      </c>
      <c r="L1333" s="90" t="s">
        <v>73</v>
      </c>
      <c r="M1333" s="90" t="s">
        <v>838</v>
      </c>
      <c r="N1333" s="90" t="s">
        <v>811</v>
      </c>
      <c r="O1333" s="90" t="s">
        <v>610</v>
      </c>
      <c r="P1333" s="90" t="s">
        <v>611</v>
      </c>
      <c r="Q1333" s="90" t="s">
        <v>612</v>
      </c>
      <c r="R1333" s="90" t="s">
        <v>613</v>
      </c>
      <c r="S1333" s="90" t="s">
        <v>13465</v>
      </c>
      <c r="T1333" s="90" t="s">
        <v>262</v>
      </c>
      <c r="U1333" s="15">
        <v>0</v>
      </c>
      <c r="V1333" s="15">
        <v>10500</v>
      </c>
      <c r="W1333" s="15">
        <v>7000</v>
      </c>
      <c r="X1333" s="15">
        <v>2400</v>
      </c>
      <c r="Y1333" s="90" t="s">
        <v>143</v>
      </c>
      <c r="Z1333" s="90" t="s">
        <v>83</v>
      </c>
      <c r="AA1333" s="90" t="s">
        <v>84</v>
      </c>
      <c r="AB1333" s="90" t="s">
        <v>5348</v>
      </c>
      <c r="AC1333" s="90" t="s">
        <v>359</v>
      </c>
      <c r="AD1333" s="90" t="s">
        <v>87</v>
      </c>
      <c r="AE1333" s="90" t="s">
        <v>61</v>
      </c>
      <c r="AF1333" s="90" t="s">
        <v>61</v>
      </c>
      <c r="AG1333" s="90" t="s">
        <v>89</v>
      </c>
      <c r="AH1333" s="90" t="s">
        <v>89</v>
      </c>
      <c r="AI1333" s="90" t="s">
        <v>89</v>
      </c>
      <c r="AJ1333" s="90" t="s">
        <v>89</v>
      </c>
      <c r="AK1333" s="90" t="s">
        <v>89</v>
      </c>
      <c r="AL1333" s="90" t="s">
        <v>89</v>
      </c>
      <c r="AM1333" s="90" t="s">
        <v>89</v>
      </c>
      <c r="AN1333" s="90" t="s">
        <v>89</v>
      </c>
      <c r="AO1333" s="90" t="s">
        <v>89</v>
      </c>
      <c r="AP1333" s="90" t="s">
        <v>89</v>
      </c>
      <c r="AQ1333" s="90" t="s">
        <v>90</v>
      </c>
      <c r="AR1333" s="90" t="s">
        <v>90</v>
      </c>
      <c r="AS1333" s="90" t="s">
        <v>91</v>
      </c>
      <c r="AT1333" s="90" t="s">
        <v>92</v>
      </c>
      <c r="AU1333" s="90" t="s">
        <v>92</v>
      </c>
      <c r="AV1333" s="90" t="s">
        <v>93</v>
      </c>
      <c r="AW1333" s="90" t="s">
        <v>5349</v>
      </c>
      <c r="AX1333" s="90" t="s">
        <v>13466</v>
      </c>
      <c r="AY1333" s="90" t="s">
        <v>5351</v>
      </c>
      <c r="AZ1333" s="90" t="s">
        <v>13466</v>
      </c>
      <c r="BA1333" s="90" t="s">
        <v>97</v>
      </c>
      <c r="BB1333" s="90" t="s">
        <v>13467</v>
      </c>
      <c r="BC1333" s="90" t="s">
        <v>99</v>
      </c>
      <c r="BD1333" s="90" t="s">
        <v>150</v>
      </c>
      <c r="BE1333" s="90" t="s">
        <v>61</v>
      </c>
      <c r="BF1333" s="90" t="s">
        <v>262</v>
      </c>
      <c r="BG1333" s="90" t="s">
        <v>101</v>
      </c>
    </row>
    <row r="1334" s="85" customFormat="1" ht="19" customHeight="1" spans="1:59">
      <c r="A1334" s="90" t="s">
        <v>441</v>
      </c>
      <c r="B1334" s="90" t="s">
        <v>442</v>
      </c>
      <c r="C1334" s="90" t="s">
        <v>5613</v>
      </c>
      <c r="D1334" s="90" t="s">
        <v>5614</v>
      </c>
      <c r="E1334" s="90" t="s">
        <v>7778</v>
      </c>
      <c r="F1334" s="90" t="s">
        <v>13468</v>
      </c>
      <c r="G1334" s="90" t="s">
        <v>447</v>
      </c>
      <c r="H1334" s="90" t="s">
        <v>109</v>
      </c>
      <c r="I1334" s="90" t="s">
        <v>13469</v>
      </c>
      <c r="J1334" s="90" t="s">
        <v>13470</v>
      </c>
      <c r="K1334" s="90" t="s">
        <v>13471</v>
      </c>
      <c r="L1334" s="90" t="s">
        <v>73</v>
      </c>
      <c r="M1334" s="90" t="s">
        <v>341</v>
      </c>
      <c r="N1334" s="90" t="s">
        <v>3211</v>
      </c>
      <c r="O1334" s="90" t="s">
        <v>292</v>
      </c>
      <c r="P1334" s="90" t="s">
        <v>293</v>
      </c>
      <c r="Q1334" s="90" t="s">
        <v>117</v>
      </c>
      <c r="R1334" s="90" t="s">
        <v>116</v>
      </c>
      <c r="S1334" s="90" t="s">
        <v>13472</v>
      </c>
      <c r="T1334" s="90" t="s">
        <v>380</v>
      </c>
      <c r="U1334" s="15">
        <v>0</v>
      </c>
      <c r="V1334" s="15">
        <v>156000</v>
      </c>
      <c r="W1334" s="15">
        <v>60000</v>
      </c>
      <c r="X1334" s="15">
        <v>20000</v>
      </c>
      <c r="Y1334" s="90" t="s">
        <v>82</v>
      </c>
      <c r="Z1334" s="90" t="s">
        <v>83</v>
      </c>
      <c r="AA1334" s="90" t="s">
        <v>84</v>
      </c>
      <c r="AB1334" s="90" t="s">
        <v>1460</v>
      </c>
      <c r="AC1334" s="90" t="s">
        <v>145</v>
      </c>
      <c r="AD1334" s="90" t="s">
        <v>87</v>
      </c>
      <c r="AE1334" s="90" t="s">
        <v>61</v>
      </c>
      <c r="AF1334" s="90" t="s">
        <v>61</v>
      </c>
      <c r="AG1334" s="90" t="s">
        <v>89</v>
      </c>
      <c r="AH1334" s="90" t="s">
        <v>89</v>
      </c>
      <c r="AI1334" s="90" t="s">
        <v>89</v>
      </c>
      <c r="AJ1334" s="90" t="s">
        <v>88</v>
      </c>
      <c r="AK1334" s="90" t="s">
        <v>88</v>
      </c>
      <c r="AL1334" s="90" t="s">
        <v>88</v>
      </c>
      <c r="AM1334" s="90" t="s">
        <v>88</v>
      </c>
      <c r="AN1334" s="90" t="s">
        <v>88</v>
      </c>
      <c r="AO1334" s="90" t="s">
        <v>88</v>
      </c>
      <c r="AP1334" s="90" t="s">
        <v>89</v>
      </c>
      <c r="AQ1334" s="90" t="s">
        <v>90</v>
      </c>
      <c r="AR1334" s="90" t="s">
        <v>90</v>
      </c>
      <c r="AS1334" s="90" t="s">
        <v>91</v>
      </c>
      <c r="AT1334" s="90" t="s">
        <v>92</v>
      </c>
      <c r="AU1334" s="90" t="s">
        <v>92</v>
      </c>
      <c r="AV1334" s="90" t="s">
        <v>93</v>
      </c>
      <c r="AW1334" s="90" t="s">
        <v>7787</v>
      </c>
      <c r="AX1334" s="90" t="s">
        <v>13473</v>
      </c>
      <c r="AY1334" s="90" t="s">
        <v>7789</v>
      </c>
      <c r="AZ1334" s="90" t="s">
        <v>13473</v>
      </c>
      <c r="BA1334" s="90" t="s">
        <v>97</v>
      </c>
      <c r="BB1334" s="90" t="s">
        <v>13474</v>
      </c>
      <c r="BC1334" s="90" t="s">
        <v>99</v>
      </c>
      <c r="BD1334" s="90" t="s">
        <v>100</v>
      </c>
      <c r="BE1334" s="90" t="s">
        <v>61</v>
      </c>
      <c r="BF1334" s="90" t="s">
        <v>380</v>
      </c>
      <c r="BG1334" s="90" t="s">
        <v>101</v>
      </c>
    </row>
    <row r="1335" s="85" customFormat="1" ht="19" customHeight="1" spans="1:59">
      <c r="A1335" s="90" t="s">
        <v>126</v>
      </c>
      <c r="B1335" s="90" t="s">
        <v>127</v>
      </c>
      <c r="C1335" s="90" t="s">
        <v>4343</v>
      </c>
      <c r="D1335" s="90" t="s">
        <v>4344</v>
      </c>
      <c r="E1335" s="90" t="s">
        <v>5441</v>
      </c>
      <c r="F1335" s="90" t="s">
        <v>5442</v>
      </c>
      <c r="G1335" s="90" t="s">
        <v>132</v>
      </c>
      <c r="H1335" s="90" t="s">
        <v>109</v>
      </c>
      <c r="I1335" s="90" t="s">
        <v>13475</v>
      </c>
      <c r="J1335" s="90" t="s">
        <v>13476</v>
      </c>
      <c r="K1335" s="90" t="s">
        <v>13477</v>
      </c>
      <c r="L1335" s="90" t="s">
        <v>73</v>
      </c>
      <c r="M1335" s="90" t="s">
        <v>2140</v>
      </c>
      <c r="N1335" s="90" t="s">
        <v>2967</v>
      </c>
      <c r="O1335" s="90" t="s">
        <v>2779</v>
      </c>
      <c r="P1335" s="90" t="s">
        <v>2780</v>
      </c>
      <c r="Q1335" s="90" t="s">
        <v>259</v>
      </c>
      <c r="R1335" s="90" t="s">
        <v>260</v>
      </c>
      <c r="S1335" s="90" t="s">
        <v>13478</v>
      </c>
      <c r="T1335" s="90" t="s">
        <v>119</v>
      </c>
      <c r="U1335" s="15">
        <v>0</v>
      </c>
      <c r="V1335" s="15">
        <v>80000</v>
      </c>
      <c r="W1335" s="15">
        <v>44000</v>
      </c>
      <c r="X1335" s="15">
        <v>12700</v>
      </c>
      <c r="Y1335" s="90" t="s">
        <v>143</v>
      </c>
      <c r="Z1335" s="90" t="s">
        <v>83</v>
      </c>
      <c r="AA1335" s="90" t="s">
        <v>84</v>
      </c>
      <c r="AB1335" s="90" t="s">
        <v>5448</v>
      </c>
      <c r="AC1335" s="90" t="s">
        <v>145</v>
      </c>
      <c r="AD1335" s="90" t="s">
        <v>87</v>
      </c>
      <c r="AE1335" s="90" t="s">
        <v>61</v>
      </c>
      <c r="AF1335" s="90" t="s">
        <v>61</v>
      </c>
      <c r="AG1335" s="90" t="s">
        <v>89</v>
      </c>
      <c r="AH1335" s="90" t="s">
        <v>89</v>
      </c>
      <c r="AI1335" s="90" t="s">
        <v>89</v>
      </c>
      <c r="AJ1335" s="90" t="s">
        <v>89</v>
      </c>
      <c r="AK1335" s="90" t="s">
        <v>89</v>
      </c>
      <c r="AL1335" s="90" t="s">
        <v>89</v>
      </c>
      <c r="AM1335" s="90" t="s">
        <v>89</v>
      </c>
      <c r="AN1335" s="90" t="s">
        <v>89</v>
      </c>
      <c r="AO1335" s="90" t="s">
        <v>89</v>
      </c>
      <c r="AP1335" s="90" t="s">
        <v>89</v>
      </c>
      <c r="AQ1335" s="90" t="s">
        <v>90</v>
      </c>
      <c r="AR1335" s="90" t="s">
        <v>90</v>
      </c>
      <c r="AS1335" s="90" t="s">
        <v>91</v>
      </c>
      <c r="AT1335" s="90" t="s">
        <v>92</v>
      </c>
      <c r="AU1335" s="90" t="s">
        <v>92</v>
      </c>
      <c r="AV1335" s="90" t="s">
        <v>93</v>
      </c>
      <c r="AW1335" s="90" t="s">
        <v>5449</v>
      </c>
      <c r="AX1335" s="90" t="s">
        <v>13479</v>
      </c>
      <c r="AY1335" s="90" t="s">
        <v>5451</v>
      </c>
      <c r="AZ1335" s="90" t="s">
        <v>13479</v>
      </c>
      <c r="BA1335" s="90" t="s">
        <v>97</v>
      </c>
      <c r="BB1335" s="90" t="s">
        <v>13480</v>
      </c>
      <c r="BC1335" s="90" t="s">
        <v>99</v>
      </c>
      <c r="BD1335" s="90" t="s">
        <v>150</v>
      </c>
      <c r="BE1335" s="90" t="s">
        <v>61</v>
      </c>
      <c r="BF1335" s="90" t="s">
        <v>119</v>
      </c>
      <c r="BG1335" s="90" t="s">
        <v>101</v>
      </c>
    </row>
    <row r="1336" s="85" customFormat="1" ht="19" customHeight="1" spans="1:59">
      <c r="A1336" s="90" t="s">
        <v>226</v>
      </c>
      <c r="B1336" s="90" t="s">
        <v>227</v>
      </c>
      <c r="C1336" s="90" t="s">
        <v>872</v>
      </c>
      <c r="D1336" s="90" t="s">
        <v>873</v>
      </c>
      <c r="E1336" s="90" t="s">
        <v>1453</v>
      </c>
      <c r="F1336" s="90" t="s">
        <v>13114</v>
      </c>
      <c r="G1336" s="90" t="s">
        <v>2187</v>
      </c>
      <c r="H1336" s="90" t="s">
        <v>539</v>
      </c>
      <c r="I1336" s="90" t="s">
        <v>13481</v>
      </c>
      <c r="J1336" s="90" t="s">
        <v>13482</v>
      </c>
      <c r="K1336" s="90" t="s">
        <v>13483</v>
      </c>
      <c r="L1336" s="90" t="s">
        <v>73</v>
      </c>
      <c r="M1336" s="90" t="s">
        <v>5122</v>
      </c>
      <c r="N1336" s="90" t="s">
        <v>823</v>
      </c>
      <c r="O1336" s="90" t="s">
        <v>238</v>
      </c>
      <c r="P1336" s="90" t="s">
        <v>239</v>
      </c>
      <c r="Q1336" s="90" t="s">
        <v>240</v>
      </c>
      <c r="R1336" s="90" t="s">
        <v>241</v>
      </c>
      <c r="S1336" s="90" t="s">
        <v>13484</v>
      </c>
      <c r="T1336" s="90" t="s">
        <v>119</v>
      </c>
      <c r="U1336" s="15">
        <v>0</v>
      </c>
      <c r="V1336" s="15">
        <v>62500</v>
      </c>
      <c r="W1336" s="15">
        <v>30000</v>
      </c>
      <c r="X1336" s="15">
        <v>10000</v>
      </c>
      <c r="Y1336" s="90" t="s">
        <v>143</v>
      </c>
      <c r="Z1336" s="90" t="s">
        <v>83</v>
      </c>
      <c r="AA1336" s="90" t="s">
        <v>84</v>
      </c>
      <c r="AB1336" s="90" t="s">
        <v>1460</v>
      </c>
      <c r="AC1336" s="90" t="s">
        <v>145</v>
      </c>
      <c r="AD1336" s="90" t="s">
        <v>87</v>
      </c>
      <c r="AE1336" s="90" t="s">
        <v>61</v>
      </c>
      <c r="AF1336" s="90" t="s">
        <v>61</v>
      </c>
      <c r="AG1336" s="90" t="s">
        <v>89</v>
      </c>
      <c r="AH1336" s="90" t="s">
        <v>89</v>
      </c>
      <c r="AI1336" s="90" t="s">
        <v>89</v>
      </c>
      <c r="AJ1336" s="90" t="s">
        <v>89</v>
      </c>
      <c r="AK1336" s="90" t="s">
        <v>89</v>
      </c>
      <c r="AL1336" s="90" t="s">
        <v>89</v>
      </c>
      <c r="AM1336" s="90" t="s">
        <v>89</v>
      </c>
      <c r="AN1336" s="90" t="s">
        <v>89</v>
      </c>
      <c r="AO1336" s="90" t="s">
        <v>89</v>
      </c>
      <c r="AP1336" s="90" t="s">
        <v>89</v>
      </c>
      <c r="AQ1336" s="90" t="s">
        <v>90</v>
      </c>
      <c r="AR1336" s="90" t="s">
        <v>90</v>
      </c>
      <c r="AS1336" s="90" t="s">
        <v>91</v>
      </c>
      <c r="AT1336" s="90" t="s">
        <v>92</v>
      </c>
      <c r="AU1336" s="90" t="s">
        <v>92</v>
      </c>
      <c r="AV1336" s="90" t="s">
        <v>93</v>
      </c>
      <c r="AW1336" s="90" t="s">
        <v>1461</v>
      </c>
      <c r="AX1336" s="90" t="s">
        <v>13485</v>
      </c>
      <c r="AY1336" s="90" t="s">
        <v>1463</v>
      </c>
      <c r="AZ1336" s="90" t="s">
        <v>13485</v>
      </c>
      <c r="BA1336" s="90" t="s">
        <v>215</v>
      </c>
      <c r="BB1336" s="90" t="s">
        <v>13486</v>
      </c>
      <c r="BC1336" s="90" t="s">
        <v>99</v>
      </c>
      <c r="BD1336" s="90" t="s">
        <v>150</v>
      </c>
      <c r="BE1336" s="90" t="s">
        <v>61</v>
      </c>
      <c r="BF1336" s="90" t="s">
        <v>119</v>
      </c>
      <c r="BG1336" s="90" t="s">
        <v>101</v>
      </c>
    </row>
    <row r="1337" s="85" customFormat="1" ht="19" customHeight="1" spans="1:59">
      <c r="A1337" s="90" t="s">
        <v>174</v>
      </c>
      <c r="B1337" s="90" t="s">
        <v>175</v>
      </c>
      <c r="C1337" s="90" t="s">
        <v>2007</v>
      </c>
      <c r="D1337" s="90" t="s">
        <v>2008</v>
      </c>
      <c r="E1337" s="90" t="s">
        <v>13487</v>
      </c>
      <c r="F1337" s="90" t="s">
        <v>13488</v>
      </c>
      <c r="G1337" s="90" t="s">
        <v>2519</v>
      </c>
      <c r="H1337" s="90" t="s">
        <v>1299</v>
      </c>
      <c r="I1337" s="90" t="s">
        <v>13489</v>
      </c>
      <c r="J1337" s="90" t="s">
        <v>13490</v>
      </c>
      <c r="K1337" s="90" t="s">
        <v>13491</v>
      </c>
      <c r="L1337" s="90" t="s">
        <v>73</v>
      </c>
      <c r="M1337" s="90" t="s">
        <v>9840</v>
      </c>
      <c r="N1337" s="90" t="s">
        <v>527</v>
      </c>
      <c r="O1337" s="90" t="s">
        <v>1726</v>
      </c>
      <c r="P1337" s="90" t="s">
        <v>1727</v>
      </c>
      <c r="Q1337" s="90" t="s">
        <v>1306</v>
      </c>
      <c r="R1337" s="90" t="s">
        <v>1307</v>
      </c>
      <c r="S1337" s="90" t="s">
        <v>13492</v>
      </c>
      <c r="T1337" s="90" t="s">
        <v>380</v>
      </c>
      <c r="U1337" s="15">
        <v>0</v>
      </c>
      <c r="V1337" s="15">
        <v>12000</v>
      </c>
      <c r="W1337" s="15">
        <v>9000</v>
      </c>
      <c r="X1337" s="15">
        <v>3000</v>
      </c>
      <c r="Y1337" s="90" t="s">
        <v>82</v>
      </c>
      <c r="Z1337" s="90" t="s">
        <v>83</v>
      </c>
      <c r="AA1337" s="90" t="s">
        <v>84</v>
      </c>
      <c r="AB1337" s="90" t="s">
        <v>13493</v>
      </c>
      <c r="AC1337" s="90" t="s">
        <v>211</v>
      </c>
      <c r="AD1337" s="90" t="s">
        <v>87</v>
      </c>
      <c r="AE1337" s="90" t="s">
        <v>61</v>
      </c>
      <c r="AF1337" s="90" t="s">
        <v>61</v>
      </c>
      <c r="AG1337" s="90" t="s">
        <v>89</v>
      </c>
      <c r="AH1337" s="90" t="s">
        <v>89</v>
      </c>
      <c r="AI1337" s="90" t="s">
        <v>89</v>
      </c>
      <c r="AJ1337" s="90" t="s">
        <v>89</v>
      </c>
      <c r="AK1337" s="90" t="s">
        <v>89</v>
      </c>
      <c r="AL1337" s="90" t="s">
        <v>89</v>
      </c>
      <c r="AM1337" s="90" t="s">
        <v>89</v>
      </c>
      <c r="AN1337" s="90" t="s">
        <v>89</v>
      </c>
      <c r="AO1337" s="90" t="s">
        <v>89</v>
      </c>
      <c r="AP1337" s="90" t="s">
        <v>89</v>
      </c>
      <c r="AQ1337" s="90" t="s">
        <v>90</v>
      </c>
      <c r="AR1337" s="90" t="s">
        <v>90</v>
      </c>
      <c r="AS1337" s="90" t="s">
        <v>91</v>
      </c>
      <c r="AT1337" s="90" t="s">
        <v>92</v>
      </c>
      <c r="AU1337" s="90" t="s">
        <v>92</v>
      </c>
      <c r="AV1337" s="90" t="s">
        <v>93</v>
      </c>
      <c r="AW1337" s="90" t="s">
        <v>13494</v>
      </c>
      <c r="AX1337" s="90" t="s">
        <v>13495</v>
      </c>
      <c r="AY1337" s="90" t="s">
        <v>13496</v>
      </c>
      <c r="AZ1337" s="90" t="s">
        <v>13495</v>
      </c>
      <c r="BA1337" s="90" t="s">
        <v>97</v>
      </c>
      <c r="BB1337" s="90" t="s">
        <v>13497</v>
      </c>
      <c r="BC1337" s="90" t="s">
        <v>99</v>
      </c>
      <c r="BD1337" s="90" t="s">
        <v>100</v>
      </c>
      <c r="BE1337" s="90" t="s">
        <v>61</v>
      </c>
      <c r="BF1337" s="90" t="s">
        <v>380</v>
      </c>
      <c r="BG1337" s="90" t="s">
        <v>101</v>
      </c>
    </row>
    <row r="1338" s="85" customFormat="1" ht="19" customHeight="1" spans="1:59">
      <c r="A1338" s="90" t="s">
        <v>441</v>
      </c>
      <c r="B1338" s="90" t="s">
        <v>442</v>
      </c>
      <c r="C1338" s="90" t="s">
        <v>4676</v>
      </c>
      <c r="D1338" s="90" t="s">
        <v>4677</v>
      </c>
      <c r="E1338" s="90" t="s">
        <v>8588</v>
      </c>
      <c r="F1338" s="90" t="s">
        <v>4679</v>
      </c>
      <c r="G1338" s="90" t="s">
        <v>447</v>
      </c>
      <c r="H1338" s="90" t="s">
        <v>109</v>
      </c>
      <c r="I1338" s="90" t="s">
        <v>13498</v>
      </c>
      <c r="J1338" s="90" t="s">
        <v>13499</v>
      </c>
      <c r="K1338" s="90" t="s">
        <v>13500</v>
      </c>
      <c r="L1338" s="90" t="s">
        <v>73</v>
      </c>
      <c r="M1338" s="90" t="s">
        <v>508</v>
      </c>
      <c r="N1338" s="90" t="s">
        <v>2029</v>
      </c>
      <c r="O1338" s="90" t="s">
        <v>186</v>
      </c>
      <c r="P1338" s="90" t="s">
        <v>187</v>
      </c>
      <c r="Q1338" s="90" t="s">
        <v>188</v>
      </c>
      <c r="R1338" s="90" t="s">
        <v>187</v>
      </c>
      <c r="S1338" s="90" t="s">
        <v>13501</v>
      </c>
      <c r="T1338" s="90" t="s">
        <v>380</v>
      </c>
      <c r="U1338" s="15">
        <v>0</v>
      </c>
      <c r="V1338" s="15">
        <v>11300</v>
      </c>
      <c r="W1338" s="15">
        <v>7900</v>
      </c>
      <c r="X1338" s="15">
        <v>4000</v>
      </c>
      <c r="Y1338" s="90" t="s">
        <v>82</v>
      </c>
      <c r="Z1338" s="90" t="s">
        <v>83</v>
      </c>
      <c r="AA1338" s="90" t="s">
        <v>84</v>
      </c>
      <c r="AB1338" s="90" t="s">
        <v>4679</v>
      </c>
      <c r="AC1338" s="90" t="s">
        <v>359</v>
      </c>
      <c r="AD1338" s="90" t="s">
        <v>87</v>
      </c>
      <c r="AE1338" s="90" t="s">
        <v>61</v>
      </c>
      <c r="AF1338" s="90" t="s">
        <v>61</v>
      </c>
      <c r="AG1338" s="90" t="s">
        <v>89</v>
      </c>
      <c r="AH1338" s="90" t="s">
        <v>89</v>
      </c>
      <c r="AI1338" s="90" t="s">
        <v>89</v>
      </c>
      <c r="AJ1338" s="90" t="s">
        <v>88</v>
      </c>
      <c r="AK1338" s="90" t="s">
        <v>89</v>
      </c>
      <c r="AL1338" s="90" t="s">
        <v>88</v>
      </c>
      <c r="AM1338" s="90" t="s">
        <v>88</v>
      </c>
      <c r="AN1338" s="90" t="s">
        <v>88</v>
      </c>
      <c r="AO1338" s="90" t="s">
        <v>88</v>
      </c>
      <c r="AP1338" s="90" t="s">
        <v>89</v>
      </c>
      <c r="AQ1338" s="90" t="s">
        <v>90</v>
      </c>
      <c r="AR1338" s="90" t="s">
        <v>90</v>
      </c>
      <c r="AS1338" s="90" t="s">
        <v>91</v>
      </c>
      <c r="AT1338" s="90" t="s">
        <v>92</v>
      </c>
      <c r="AU1338" s="90" t="s">
        <v>92</v>
      </c>
      <c r="AV1338" s="90" t="s">
        <v>93</v>
      </c>
      <c r="AW1338" s="90" t="s">
        <v>8593</v>
      </c>
      <c r="AX1338" s="90" t="s">
        <v>13502</v>
      </c>
      <c r="AY1338" s="90" t="s">
        <v>8595</v>
      </c>
      <c r="AZ1338" s="90" t="s">
        <v>13502</v>
      </c>
      <c r="BA1338" s="90" t="s">
        <v>97</v>
      </c>
      <c r="BB1338" s="90" t="s">
        <v>13503</v>
      </c>
      <c r="BC1338" s="90" t="s">
        <v>99</v>
      </c>
      <c r="BD1338" s="90" t="s">
        <v>100</v>
      </c>
      <c r="BE1338" s="90" t="s">
        <v>61</v>
      </c>
      <c r="BF1338" s="90" t="s">
        <v>380</v>
      </c>
      <c r="BG1338" s="90" t="s">
        <v>101</v>
      </c>
    </row>
    <row r="1339" s="85" customFormat="1" ht="19" customHeight="1" spans="1:59">
      <c r="A1339" s="90" t="s">
        <v>1774</v>
      </c>
      <c r="B1339" s="90" t="s">
        <v>1775</v>
      </c>
      <c r="C1339" s="90" t="s">
        <v>3587</v>
      </c>
      <c r="D1339" s="90" t="s">
        <v>3588</v>
      </c>
      <c r="E1339" s="90" t="s">
        <v>13504</v>
      </c>
      <c r="F1339" s="90" t="s">
        <v>9890</v>
      </c>
      <c r="G1339" s="90" t="s">
        <v>13505</v>
      </c>
      <c r="H1339" s="90" t="s">
        <v>1795</v>
      </c>
      <c r="I1339" s="90" t="s">
        <v>13506</v>
      </c>
      <c r="J1339" s="90" t="s">
        <v>13507</v>
      </c>
      <c r="K1339" s="90" t="s">
        <v>13508</v>
      </c>
      <c r="L1339" s="90" t="s">
        <v>73</v>
      </c>
      <c r="M1339" s="90" t="s">
        <v>508</v>
      </c>
      <c r="N1339" s="90" t="s">
        <v>114</v>
      </c>
      <c r="O1339" s="90" t="s">
        <v>2997</v>
      </c>
      <c r="P1339" s="90" t="s">
        <v>2998</v>
      </c>
      <c r="Q1339" s="90" t="s">
        <v>2999</v>
      </c>
      <c r="R1339" s="90" t="s">
        <v>2998</v>
      </c>
      <c r="S1339" s="90" t="s">
        <v>13509</v>
      </c>
      <c r="T1339" s="90" t="s">
        <v>119</v>
      </c>
      <c r="U1339" s="15">
        <v>0</v>
      </c>
      <c r="V1339" s="15">
        <v>85000</v>
      </c>
      <c r="W1339" s="15">
        <v>40000</v>
      </c>
      <c r="X1339" s="15">
        <v>20000</v>
      </c>
      <c r="Y1339" s="90" t="s">
        <v>82</v>
      </c>
      <c r="Z1339" s="90" t="s">
        <v>83</v>
      </c>
      <c r="AA1339" s="90" t="s">
        <v>84</v>
      </c>
      <c r="AB1339" s="90" t="s">
        <v>13510</v>
      </c>
      <c r="AC1339" s="90" t="s">
        <v>121</v>
      </c>
      <c r="AD1339" s="90" t="s">
        <v>87</v>
      </c>
      <c r="AE1339" s="90" t="s">
        <v>61</v>
      </c>
      <c r="AF1339" s="90" t="s">
        <v>61</v>
      </c>
      <c r="AG1339" s="90" t="s">
        <v>89</v>
      </c>
      <c r="AH1339" s="90" t="s">
        <v>89</v>
      </c>
      <c r="AI1339" s="90" t="s">
        <v>89</v>
      </c>
      <c r="AJ1339" s="90" t="s">
        <v>88</v>
      </c>
      <c r="AK1339" s="90" t="s">
        <v>88</v>
      </c>
      <c r="AL1339" s="90" t="s">
        <v>89</v>
      </c>
      <c r="AM1339" s="90" t="s">
        <v>88</v>
      </c>
      <c r="AN1339" s="90" t="s">
        <v>88</v>
      </c>
      <c r="AO1339" s="90" t="s">
        <v>88</v>
      </c>
      <c r="AP1339" s="90" t="s">
        <v>89</v>
      </c>
      <c r="AQ1339" s="90" t="s">
        <v>90</v>
      </c>
      <c r="AR1339" s="90" t="s">
        <v>90</v>
      </c>
      <c r="AS1339" s="90" t="s">
        <v>91</v>
      </c>
      <c r="AT1339" s="90" t="s">
        <v>92</v>
      </c>
      <c r="AU1339" s="90" t="s">
        <v>92</v>
      </c>
      <c r="AV1339" s="90" t="s">
        <v>93</v>
      </c>
      <c r="AW1339" s="90" t="s">
        <v>13511</v>
      </c>
      <c r="AX1339" s="90" t="s">
        <v>13512</v>
      </c>
      <c r="AY1339" s="90" t="s">
        <v>4732</v>
      </c>
      <c r="AZ1339" s="90" t="s">
        <v>13512</v>
      </c>
      <c r="BA1339" s="90" t="s">
        <v>97</v>
      </c>
      <c r="BB1339" s="90" t="s">
        <v>13513</v>
      </c>
      <c r="BC1339" s="90" t="s">
        <v>99</v>
      </c>
      <c r="BD1339" s="90" t="s">
        <v>100</v>
      </c>
      <c r="BE1339" s="90" t="s">
        <v>61</v>
      </c>
      <c r="BF1339" s="90" t="s">
        <v>119</v>
      </c>
      <c r="BG1339" s="90" t="s">
        <v>101</v>
      </c>
    </row>
    <row r="1340" s="85" customFormat="1" ht="19" customHeight="1" spans="1:59">
      <c r="A1340" s="90" t="s">
        <v>267</v>
      </c>
      <c r="B1340" s="90" t="s">
        <v>268</v>
      </c>
      <c r="C1340" s="90" t="s">
        <v>269</v>
      </c>
      <c r="D1340" s="90" t="s">
        <v>270</v>
      </c>
      <c r="E1340" s="90" t="s">
        <v>286</v>
      </c>
      <c r="F1340" s="90" t="s">
        <v>287</v>
      </c>
      <c r="G1340" s="90" t="s">
        <v>287</v>
      </c>
      <c r="H1340" s="90" t="s">
        <v>109</v>
      </c>
      <c r="I1340" s="90" t="s">
        <v>13514</v>
      </c>
      <c r="J1340" s="90" t="s">
        <v>13515</v>
      </c>
      <c r="K1340" s="90" t="s">
        <v>13516</v>
      </c>
      <c r="L1340" s="90" t="s">
        <v>73</v>
      </c>
      <c r="M1340" s="90" t="s">
        <v>13517</v>
      </c>
      <c r="N1340" s="90" t="s">
        <v>1116</v>
      </c>
      <c r="O1340" s="90" t="s">
        <v>3772</v>
      </c>
      <c r="P1340" s="90" t="s">
        <v>3773</v>
      </c>
      <c r="Q1340" s="90" t="s">
        <v>3774</v>
      </c>
      <c r="R1340" s="90" t="s">
        <v>3773</v>
      </c>
      <c r="S1340" s="90" t="s">
        <v>13518</v>
      </c>
      <c r="T1340" s="90" t="s">
        <v>380</v>
      </c>
      <c r="U1340" s="15">
        <v>0</v>
      </c>
      <c r="V1340" s="15">
        <v>342000</v>
      </c>
      <c r="W1340" s="15">
        <v>90000</v>
      </c>
      <c r="X1340" s="15">
        <v>35000</v>
      </c>
      <c r="Y1340" s="90" t="s">
        <v>143</v>
      </c>
      <c r="Z1340" s="90" t="s">
        <v>83</v>
      </c>
      <c r="AA1340" s="90" t="s">
        <v>84</v>
      </c>
      <c r="AB1340" s="90" t="s">
        <v>297</v>
      </c>
      <c r="AC1340" s="90" t="s">
        <v>145</v>
      </c>
      <c r="AD1340" s="90" t="s">
        <v>87</v>
      </c>
      <c r="AE1340" s="90" t="s">
        <v>61</v>
      </c>
      <c r="AF1340" s="90" t="s">
        <v>61</v>
      </c>
      <c r="AG1340" s="90" t="s">
        <v>89</v>
      </c>
      <c r="AH1340" s="90" t="s">
        <v>89</v>
      </c>
      <c r="AI1340" s="90" t="s">
        <v>89</v>
      </c>
      <c r="AJ1340" s="90" t="s">
        <v>89</v>
      </c>
      <c r="AK1340" s="90" t="s">
        <v>89</v>
      </c>
      <c r="AL1340" s="90" t="s">
        <v>89</v>
      </c>
      <c r="AM1340" s="90" t="s">
        <v>89</v>
      </c>
      <c r="AN1340" s="90" t="s">
        <v>89</v>
      </c>
      <c r="AO1340" s="90" t="s">
        <v>89</v>
      </c>
      <c r="AP1340" s="90" t="s">
        <v>89</v>
      </c>
      <c r="AQ1340" s="90" t="s">
        <v>90</v>
      </c>
      <c r="AR1340" s="90" t="s">
        <v>90</v>
      </c>
      <c r="AS1340" s="90" t="s">
        <v>91</v>
      </c>
      <c r="AT1340" s="90" t="s">
        <v>92</v>
      </c>
      <c r="AU1340" s="90" t="s">
        <v>92</v>
      </c>
      <c r="AV1340" s="90" t="s">
        <v>93</v>
      </c>
      <c r="AW1340" s="90" t="s">
        <v>298</v>
      </c>
      <c r="AX1340" s="90" t="s">
        <v>13519</v>
      </c>
      <c r="AY1340" s="90" t="s">
        <v>300</v>
      </c>
      <c r="AZ1340" s="90" t="s">
        <v>13519</v>
      </c>
      <c r="BA1340" s="90" t="s">
        <v>97</v>
      </c>
      <c r="BB1340" s="90" t="s">
        <v>13520</v>
      </c>
      <c r="BC1340" s="90" t="s">
        <v>99</v>
      </c>
      <c r="BD1340" s="90" t="s">
        <v>150</v>
      </c>
      <c r="BE1340" s="90" t="s">
        <v>61</v>
      </c>
      <c r="BF1340" s="90" t="s">
        <v>380</v>
      </c>
      <c r="BG1340" s="90" t="s">
        <v>101</v>
      </c>
    </row>
    <row r="1341" s="85" customFormat="1" ht="19" customHeight="1" spans="1:59">
      <c r="A1341" s="90" t="s">
        <v>458</v>
      </c>
      <c r="B1341" s="90" t="s">
        <v>459</v>
      </c>
      <c r="C1341" s="90" t="s">
        <v>2457</v>
      </c>
      <c r="D1341" s="90" t="s">
        <v>2458</v>
      </c>
      <c r="E1341" s="90" t="s">
        <v>13521</v>
      </c>
      <c r="F1341" s="90" t="s">
        <v>13522</v>
      </c>
      <c r="G1341" s="90" t="s">
        <v>13523</v>
      </c>
      <c r="H1341" s="90" t="s">
        <v>1571</v>
      </c>
      <c r="I1341" s="90" t="s">
        <v>13524</v>
      </c>
      <c r="J1341" s="90" t="s">
        <v>13525</v>
      </c>
      <c r="K1341" s="90" t="s">
        <v>13526</v>
      </c>
      <c r="L1341" s="90" t="s">
        <v>73</v>
      </c>
      <c r="M1341" s="90" t="s">
        <v>823</v>
      </c>
      <c r="N1341" s="90" t="s">
        <v>4078</v>
      </c>
      <c r="O1341" s="90" t="s">
        <v>949</v>
      </c>
      <c r="P1341" s="90" t="s">
        <v>950</v>
      </c>
      <c r="Q1341" s="90" t="s">
        <v>257</v>
      </c>
      <c r="R1341" s="90" t="s">
        <v>951</v>
      </c>
      <c r="S1341" s="90" t="s">
        <v>13527</v>
      </c>
      <c r="T1341" s="90" t="s">
        <v>380</v>
      </c>
      <c r="U1341" s="15">
        <v>0</v>
      </c>
      <c r="V1341" s="15">
        <v>50957</v>
      </c>
      <c r="W1341" s="15">
        <v>24000</v>
      </c>
      <c r="X1341" s="15">
        <v>3700</v>
      </c>
      <c r="Y1341" s="90" t="s">
        <v>82</v>
      </c>
      <c r="Z1341" s="90" t="s">
        <v>83</v>
      </c>
      <c r="AA1341" s="90" t="s">
        <v>84</v>
      </c>
      <c r="AB1341" s="90" t="s">
        <v>13528</v>
      </c>
      <c r="AC1341" s="90" t="s">
        <v>121</v>
      </c>
      <c r="AD1341" s="90" t="s">
        <v>87</v>
      </c>
      <c r="AE1341" s="90" t="s">
        <v>61</v>
      </c>
      <c r="AF1341" s="90" t="s">
        <v>61</v>
      </c>
      <c r="AG1341" s="90" t="s">
        <v>89</v>
      </c>
      <c r="AH1341" s="90" t="s">
        <v>89</v>
      </c>
      <c r="AI1341" s="90" t="s">
        <v>89</v>
      </c>
      <c r="AJ1341" s="90" t="s">
        <v>89</v>
      </c>
      <c r="AK1341" s="90" t="s">
        <v>89</v>
      </c>
      <c r="AL1341" s="90" t="s">
        <v>89</v>
      </c>
      <c r="AM1341" s="90" t="s">
        <v>89</v>
      </c>
      <c r="AN1341" s="90" t="s">
        <v>89</v>
      </c>
      <c r="AO1341" s="90" t="s">
        <v>89</v>
      </c>
      <c r="AP1341" s="90" t="s">
        <v>89</v>
      </c>
      <c r="AQ1341" s="90" t="s">
        <v>90</v>
      </c>
      <c r="AR1341" s="90" t="s">
        <v>90</v>
      </c>
      <c r="AS1341" s="90" t="s">
        <v>91</v>
      </c>
      <c r="AT1341" s="90" t="s">
        <v>92</v>
      </c>
      <c r="AU1341" s="90" t="s">
        <v>92</v>
      </c>
      <c r="AV1341" s="90" t="s">
        <v>93</v>
      </c>
      <c r="AW1341" s="90" t="s">
        <v>13529</v>
      </c>
      <c r="AX1341" s="90" t="s">
        <v>13530</v>
      </c>
      <c r="AY1341" s="90" t="s">
        <v>13531</v>
      </c>
      <c r="AZ1341" s="90" t="s">
        <v>13530</v>
      </c>
      <c r="BA1341" s="90" t="s">
        <v>97</v>
      </c>
      <c r="BB1341" s="90" t="s">
        <v>13532</v>
      </c>
      <c r="BC1341" s="90" t="s">
        <v>99</v>
      </c>
      <c r="BD1341" s="90" t="s">
        <v>100</v>
      </c>
      <c r="BE1341" s="90" t="s">
        <v>61</v>
      </c>
      <c r="BF1341" s="90" t="s">
        <v>380</v>
      </c>
      <c r="BG1341" s="90" t="s">
        <v>101</v>
      </c>
    </row>
    <row r="1342" s="85" customFormat="1" ht="19" customHeight="1" spans="1:59">
      <c r="A1342" s="90" t="s">
        <v>1774</v>
      </c>
      <c r="B1342" s="90" t="s">
        <v>1775</v>
      </c>
      <c r="C1342" s="90" t="s">
        <v>3077</v>
      </c>
      <c r="D1342" s="90" t="s">
        <v>3078</v>
      </c>
      <c r="E1342" s="90" t="s">
        <v>13533</v>
      </c>
      <c r="F1342" s="90" t="s">
        <v>3039</v>
      </c>
      <c r="G1342" s="90" t="s">
        <v>3039</v>
      </c>
      <c r="H1342" s="90" t="s">
        <v>109</v>
      </c>
      <c r="I1342" s="90" t="s">
        <v>13534</v>
      </c>
      <c r="J1342" s="90" t="s">
        <v>13535</v>
      </c>
      <c r="K1342" s="90" t="s">
        <v>13536</v>
      </c>
      <c r="L1342" s="90" t="s">
        <v>73</v>
      </c>
      <c r="M1342" s="90" t="s">
        <v>4428</v>
      </c>
      <c r="N1342" s="90" t="s">
        <v>1116</v>
      </c>
      <c r="O1342" s="90" t="s">
        <v>138</v>
      </c>
      <c r="P1342" s="90" t="s">
        <v>139</v>
      </c>
      <c r="Q1342" s="90" t="s">
        <v>140</v>
      </c>
      <c r="R1342" s="90" t="s">
        <v>141</v>
      </c>
      <c r="S1342" s="90" t="s">
        <v>13537</v>
      </c>
      <c r="T1342" s="90" t="s">
        <v>380</v>
      </c>
      <c r="U1342" s="15">
        <v>0</v>
      </c>
      <c r="V1342" s="15">
        <v>108680</v>
      </c>
      <c r="W1342" s="15">
        <v>54000</v>
      </c>
      <c r="X1342" s="15">
        <v>15000</v>
      </c>
      <c r="Y1342" s="90" t="s">
        <v>82</v>
      </c>
      <c r="Z1342" s="90" t="s">
        <v>83</v>
      </c>
      <c r="AA1342" s="90" t="s">
        <v>84</v>
      </c>
      <c r="AB1342" s="90" t="s">
        <v>13538</v>
      </c>
      <c r="AC1342" s="90" t="s">
        <v>121</v>
      </c>
      <c r="AD1342" s="90" t="s">
        <v>87</v>
      </c>
      <c r="AE1342" s="90" t="s">
        <v>61</v>
      </c>
      <c r="AF1342" s="90" t="s">
        <v>61</v>
      </c>
      <c r="AG1342" s="90" t="s">
        <v>89</v>
      </c>
      <c r="AH1342" s="90" t="s">
        <v>89</v>
      </c>
      <c r="AI1342" s="90" t="s">
        <v>89</v>
      </c>
      <c r="AJ1342" s="90" t="s">
        <v>89</v>
      </c>
      <c r="AK1342" s="90" t="s">
        <v>89</v>
      </c>
      <c r="AL1342" s="90" t="s">
        <v>89</v>
      </c>
      <c r="AM1342" s="90" t="s">
        <v>89</v>
      </c>
      <c r="AN1342" s="90" t="s">
        <v>89</v>
      </c>
      <c r="AO1342" s="90" t="s">
        <v>89</v>
      </c>
      <c r="AP1342" s="90" t="s">
        <v>89</v>
      </c>
      <c r="AQ1342" s="90" t="s">
        <v>90</v>
      </c>
      <c r="AR1342" s="90" t="s">
        <v>90</v>
      </c>
      <c r="AS1342" s="90" t="s">
        <v>91</v>
      </c>
      <c r="AT1342" s="90" t="s">
        <v>92</v>
      </c>
      <c r="AU1342" s="90" t="s">
        <v>92</v>
      </c>
      <c r="AV1342" s="90" t="s">
        <v>93</v>
      </c>
      <c r="AW1342" s="90" t="s">
        <v>13539</v>
      </c>
      <c r="AX1342" s="90" t="s">
        <v>13540</v>
      </c>
      <c r="AY1342" s="90" t="s">
        <v>13541</v>
      </c>
      <c r="AZ1342" s="90" t="s">
        <v>13540</v>
      </c>
      <c r="BA1342" s="90" t="s">
        <v>97</v>
      </c>
      <c r="BB1342" s="90" t="s">
        <v>13542</v>
      </c>
      <c r="BC1342" s="90" t="s">
        <v>99</v>
      </c>
      <c r="BD1342" s="90" t="s">
        <v>100</v>
      </c>
      <c r="BE1342" s="90" t="s">
        <v>61</v>
      </c>
      <c r="BF1342" s="90" t="s">
        <v>380</v>
      </c>
      <c r="BG1342" s="90" t="s">
        <v>101</v>
      </c>
    </row>
    <row r="1343" s="85" customFormat="1" ht="19" customHeight="1" spans="1:59">
      <c r="A1343" s="90" t="s">
        <v>1774</v>
      </c>
      <c r="B1343" s="90" t="s">
        <v>1775</v>
      </c>
      <c r="C1343" s="90" t="s">
        <v>6861</v>
      </c>
      <c r="D1343" s="90" t="s">
        <v>6862</v>
      </c>
      <c r="E1343" s="90" t="s">
        <v>8066</v>
      </c>
      <c r="F1343" s="90" t="s">
        <v>1748</v>
      </c>
      <c r="G1343" s="90" t="s">
        <v>4748</v>
      </c>
      <c r="H1343" s="90" t="s">
        <v>369</v>
      </c>
      <c r="I1343" s="90" t="s">
        <v>13543</v>
      </c>
      <c r="J1343" s="90" t="s">
        <v>13544</v>
      </c>
      <c r="K1343" s="90" t="s">
        <v>13545</v>
      </c>
      <c r="L1343" s="90" t="s">
        <v>73</v>
      </c>
      <c r="M1343" s="90" t="s">
        <v>10383</v>
      </c>
      <c r="N1343" s="90" t="s">
        <v>13546</v>
      </c>
      <c r="O1343" s="90" t="s">
        <v>2625</v>
      </c>
      <c r="P1343" s="90" t="s">
        <v>2626</v>
      </c>
      <c r="Q1343" s="90" t="s">
        <v>377</v>
      </c>
      <c r="R1343" s="90" t="s">
        <v>378</v>
      </c>
      <c r="S1343" s="90" t="s">
        <v>13547</v>
      </c>
      <c r="T1343" s="90" t="s">
        <v>380</v>
      </c>
      <c r="U1343" s="15">
        <v>0</v>
      </c>
      <c r="V1343" s="15">
        <v>169954</v>
      </c>
      <c r="W1343" s="15">
        <v>80000</v>
      </c>
      <c r="X1343" s="15">
        <v>20000</v>
      </c>
      <c r="Y1343" s="90" t="s">
        <v>143</v>
      </c>
      <c r="Z1343" s="90" t="s">
        <v>83</v>
      </c>
      <c r="AA1343" s="90" t="s">
        <v>84</v>
      </c>
      <c r="AB1343" s="90" t="s">
        <v>8071</v>
      </c>
      <c r="AC1343" s="90" t="s">
        <v>211</v>
      </c>
      <c r="AD1343" s="90" t="s">
        <v>87</v>
      </c>
      <c r="AE1343" s="90" t="s">
        <v>61</v>
      </c>
      <c r="AF1343" s="90" t="s">
        <v>61</v>
      </c>
      <c r="AG1343" s="90" t="s">
        <v>89</v>
      </c>
      <c r="AH1343" s="90" t="s">
        <v>89</v>
      </c>
      <c r="AI1343" s="90" t="s">
        <v>89</v>
      </c>
      <c r="AJ1343" s="90" t="s">
        <v>89</v>
      </c>
      <c r="AK1343" s="90" t="s">
        <v>89</v>
      </c>
      <c r="AL1343" s="90" t="s">
        <v>89</v>
      </c>
      <c r="AM1343" s="90" t="s">
        <v>89</v>
      </c>
      <c r="AN1343" s="90" t="s">
        <v>89</v>
      </c>
      <c r="AO1343" s="90" t="s">
        <v>89</v>
      </c>
      <c r="AP1343" s="90" t="s">
        <v>89</v>
      </c>
      <c r="AQ1343" s="90" t="s">
        <v>90</v>
      </c>
      <c r="AR1343" s="90" t="s">
        <v>90</v>
      </c>
      <c r="AS1343" s="90" t="s">
        <v>91</v>
      </c>
      <c r="AT1343" s="90" t="s">
        <v>92</v>
      </c>
      <c r="AU1343" s="90" t="s">
        <v>92</v>
      </c>
      <c r="AV1343" s="90" t="s">
        <v>93</v>
      </c>
      <c r="AW1343" s="90" t="s">
        <v>8072</v>
      </c>
      <c r="AX1343" s="90" t="s">
        <v>13548</v>
      </c>
      <c r="AY1343" s="90" t="s">
        <v>8074</v>
      </c>
      <c r="AZ1343" s="90" t="s">
        <v>13548</v>
      </c>
      <c r="BA1343" s="90" t="s">
        <v>97</v>
      </c>
      <c r="BB1343" s="90" t="s">
        <v>13549</v>
      </c>
      <c r="BC1343" s="90" t="s">
        <v>99</v>
      </c>
      <c r="BD1343" s="90" t="s">
        <v>150</v>
      </c>
      <c r="BE1343" s="90" t="s">
        <v>61</v>
      </c>
      <c r="BF1343" s="90" t="s">
        <v>380</v>
      </c>
      <c r="BG1343" s="90" t="s">
        <v>101</v>
      </c>
    </row>
    <row r="1344" s="85" customFormat="1" ht="19" customHeight="1" spans="1:59">
      <c r="A1344" s="90" t="s">
        <v>694</v>
      </c>
      <c r="B1344" s="90" t="s">
        <v>695</v>
      </c>
      <c r="C1344" s="90" t="s">
        <v>845</v>
      </c>
      <c r="D1344" s="90" t="s">
        <v>846</v>
      </c>
      <c r="E1344" s="90" t="s">
        <v>847</v>
      </c>
      <c r="F1344" s="90" t="s">
        <v>11828</v>
      </c>
      <c r="G1344" s="90" t="s">
        <v>11828</v>
      </c>
      <c r="H1344" s="90" t="s">
        <v>2216</v>
      </c>
      <c r="I1344" s="90" t="s">
        <v>13550</v>
      </c>
      <c r="J1344" s="90" t="s">
        <v>13551</v>
      </c>
      <c r="K1344" s="90" t="s">
        <v>13552</v>
      </c>
      <c r="L1344" s="90" t="s">
        <v>73</v>
      </c>
      <c r="M1344" s="90" t="s">
        <v>3929</v>
      </c>
      <c r="N1344" s="90" t="s">
        <v>13553</v>
      </c>
      <c r="O1344" s="90" t="s">
        <v>9811</v>
      </c>
      <c r="P1344" s="90" t="s">
        <v>9812</v>
      </c>
      <c r="Q1344" s="90" t="s">
        <v>2223</v>
      </c>
      <c r="R1344" s="90" t="s">
        <v>2224</v>
      </c>
      <c r="S1344" s="90" t="s">
        <v>13554</v>
      </c>
      <c r="T1344" s="90" t="s">
        <v>380</v>
      </c>
      <c r="U1344" s="15">
        <v>0</v>
      </c>
      <c r="V1344" s="15">
        <v>98471</v>
      </c>
      <c r="W1344" s="15">
        <v>20500</v>
      </c>
      <c r="X1344" s="15">
        <v>4000</v>
      </c>
      <c r="Y1344" s="90" t="s">
        <v>143</v>
      </c>
      <c r="Z1344" s="90" t="s">
        <v>83</v>
      </c>
      <c r="AA1344" s="90" t="s">
        <v>84</v>
      </c>
      <c r="AB1344" s="90" t="s">
        <v>2151</v>
      </c>
      <c r="AC1344" s="90" t="s">
        <v>145</v>
      </c>
      <c r="AD1344" s="90" t="s">
        <v>87</v>
      </c>
      <c r="AE1344" s="90" t="s">
        <v>61</v>
      </c>
      <c r="AF1344" s="90" t="s">
        <v>61</v>
      </c>
      <c r="AG1344" s="90" t="s">
        <v>89</v>
      </c>
      <c r="AH1344" s="90" t="s">
        <v>89</v>
      </c>
      <c r="AI1344" s="90" t="s">
        <v>89</v>
      </c>
      <c r="AJ1344" s="90" t="s">
        <v>89</v>
      </c>
      <c r="AK1344" s="90" t="s">
        <v>89</v>
      </c>
      <c r="AL1344" s="90" t="s">
        <v>89</v>
      </c>
      <c r="AM1344" s="90" t="s">
        <v>89</v>
      </c>
      <c r="AN1344" s="90" t="s">
        <v>89</v>
      </c>
      <c r="AO1344" s="90" t="s">
        <v>89</v>
      </c>
      <c r="AP1344" s="90" t="s">
        <v>89</v>
      </c>
      <c r="AQ1344" s="90" t="s">
        <v>90</v>
      </c>
      <c r="AR1344" s="90" t="s">
        <v>90</v>
      </c>
      <c r="AS1344" s="90" t="s">
        <v>91</v>
      </c>
      <c r="AT1344" s="90" t="s">
        <v>92</v>
      </c>
      <c r="AU1344" s="90" t="s">
        <v>92</v>
      </c>
      <c r="AV1344" s="90" t="s">
        <v>93</v>
      </c>
      <c r="AW1344" s="90" t="s">
        <v>856</v>
      </c>
      <c r="AX1344" s="90" t="s">
        <v>13555</v>
      </c>
      <c r="AY1344" s="90" t="s">
        <v>858</v>
      </c>
      <c r="AZ1344" s="90" t="s">
        <v>13555</v>
      </c>
      <c r="BA1344" s="90" t="s">
        <v>97</v>
      </c>
      <c r="BB1344" s="90" t="s">
        <v>13556</v>
      </c>
      <c r="BC1344" s="90" t="s">
        <v>99</v>
      </c>
      <c r="BD1344" s="90" t="s">
        <v>150</v>
      </c>
      <c r="BE1344" s="90" t="s">
        <v>61</v>
      </c>
      <c r="BF1344" s="90" t="s">
        <v>380</v>
      </c>
      <c r="BG1344" s="90" t="s">
        <v>101</v>
      </c>
    </row>
    <row r="1345" s="85" customFormat="1" ht="19" customHeight="1" spans="1:59">
      <c r="A1345" s="90" t="s">
        <v>226</v>
      </c>
      <c r="B1345" s="90" t="s">
        <v>227</v>
      </c>
      <c r="C1345" s="90" t="s">
        <v>4521</v>
      </c>
      <c r="D1345" s="90" t="s">
        <v>4522</v>
      </c>
      <c r="E1345" s="90" t="s">
        <v>5557</v>
      </c>
      <c r="F1345" s="90" t="s">
        <v>5558</v>
      </c>
      <c r="G1345" s="90" t="s">
        <v>2174</v>
      </c>
      <c r="H1345" s="90" t="s">
        <v>1299</v>
      </c>
      <c r="I1345" s="90" t="s">
        <v>13557</v>
      </c>
      <c r="J1345" s="90" t="s">
        <v>13558</v>
      </c>
      <c r="K1345" s="90" t="s">
        <v>13559</v>
      </c>
      <c r="L1345" s="90" t="s">
        <v>73</v>
      </c>
      <c r="M1345" s="90" t="s">
        <v>13560</v>
      </c>
      <c r="N1345" s="90" t="s">
        <v>397</v>
      </c>
      <c r="O1345" s="90" t="s">
        <v>1726</v>
      </c>
      <c r="P1345" s="90" t="s">
        <v>1727</v>
      </c>
      <c r="Q1345" s="90" t="s">
        <v>1306</v>
      </c>
      <c r="R1345" s="90" t="s">
        <v>1307</v>
      </c>
      <c r="S1345" s="90" t="s">
        <v>13561</v>
      </c>
      <c r="T1345" s="90" t="s">
        <v>262</v>
      </c>
      <c r="U1345" s="15">
        <v>0</v>
      </c>
      <c r="V1345" s="15">
        <v>80000</v>
      </c>
      <c r="W1345" s="15">
        <v>40000</v>
      </c>
      <c r="X1345" s="15">
        <v>20000</v>
      </c>
      <c r="Y1345" s="90" t="s">
        <v>143</v>
      </c>
      <c r="Z1345" s="90" t="s">
        <v>83</v>
      </c>
      <c r="AA1345" s="90" t="s">
        <v>84</v>
      </c>
      <c r="AB1345" s="90" t="s">
        <v>5564</v>
      </c>
      <c r="AC1345" s="90" t="s">
        <v>145</v>
      </c>
      <c r="AD1345" s="90" t="s">
        <v>87</v>
      </c>
      <c r="AE1345" s="90" t="s">
        <v>61</v>
      </c>
      <c r="AF1345" s="90" t="s">
        <v>61</v>
      </c>
      <c r="AG1345" s="90" t="s">
        <v>89</v>
      </c>
      <c r="AH1345" s="90" t="s">
        <v>89</v>
      </c>
      <c r="AI1345" s="90" t="s">
        <v>89</v>
      </c>
      <c r="AJ1345" s="90" t="s">
        <v>89</v>
      </c>
      <c r="AK1345" s="90" t="s">
        <v>89</v>
      </c>
      <c r="AL1345" s="90" t="s">
        <v>89</v>
      </c>
      <c r="AM1345" s="90" t="s">
        <v>89</v>
      </c>
      <c r="AN1345" s="90" t="s">
        <v>89</v>
      </c>
      <c r="AO1345" s="90" t="s">
        <v>89</v>
      </c>
      <c r="AP1345" s="90" t="s">
        <v>89</v>
      </c>
      <c r="AQ1345" s="90" t="s">
        <v>90</v>
      </c>
      <c r="AR1345" s="90" t="s">
        <v>90</v>
      </c>
      <c r="AS1345" s="90" t="s">
        <v>91</v>
      </c>
      <c r="AT1345" s="90" t="s">
        <v>92</v>
      </c>
      <c r="AU1345" s="90" t="s">
        <v>92</v>
      </c>
      <c r="AV1345" s="90" t="s">
        <v>93</v>
      </c>
      <c r="AW1345" s="90" t="s">
        <v>5565</v>
      </c>
      <c r="AX1345" s="90" t="s">
        <v>13562</v>
      </c>
      <c r="AY1345" s="90" t="s">
        <v>3921</v>
      </c>
      <c r="AZ1345" s="90" t="s">
        <v>13562</v>
      </c>
      <c r="BA1345" s="90" t="s">
        <v>215</v>
      </c>
      <c r="BB1345" s="90" t="s">
        <v>13563</v>
      </c>
      <c r="BC1345" s="90" t="s">
        <v>99</v>
      </c>
      <c r="BD1345" s="90" t="s">
        <v>150</v>
      </c>
      <c r="BE1345" s="90" t="s">
        <v>61</v>
      </c>
      <c r="BF1345" s="90" t="s">
        <v>262</v>
      </c>
      <c r="BG1345" s="90" t="s">
        <v>101</v>
      </c>
    </row>
    <row r="1346" s="85" customFormat="1" ht="19" customHeight="1" spans="1:59">
      <c r="A1346" s="90" t="s">
        <v>387</v>
      </c>
      <c r="B1346" s="90" t="s">
        <v>388</v>
      </c>
      <c r="C1346" s="90" t="s">
        <v>3288</v>
      </c>
      <c r="D1346" s="90" t="s">
        <v>3289</v>
      </c>
      <c r="E1346" s="90" t="s">
        <v>3300</v>
      </c>
      <c r="F1346" s="90" t="s">
        <v>4286</v>
      </c>
      <c r="G1346" s="90" t="s">
        <v>4287</v>
      </c>
      <c r="H1346" s="90" t="s">
        <v>1299</v>
      </c>
      <c r="I1346" s="90" t="s">
        <v>13564</v>
      </c>
      <c r="J1346" s="90" t="s">
        <v>13565</v>
      </c>
      <c r="K1346" s="90" t="s">
        <v>13566</v>
      </c>
      <c r="L1346" s="90" t="s">
        <v>73</v>
      </c>
      <c r="M1346" s="90" t="s">
        <v>773</v>
      </c>
      <c r="N1346" s="90" t="s">
        <v>3140</v>
      </c>
      <c r="O1346" s="90" t="s">
        <v>1726</v>
      </c>
      <c r="P1346" s="90" t="s">
        <v>1727</v>
      </c>
      <c r="Q1346" s="90" t="s">
        <v>1306</v>
      </c>
      <c r="R1346" s="90" t="s">
        <v>1307</v>
      </c>
      <c r="S1346" s="90" t="s">
        <v>13567</v>
      </c>
      <c r="T1346" s="90" t="s">
        <v>262</v>
      </c>
      <c r="U1346" s="15">
        <v>0</v>
      </c>
      <c r="V1346" s="15">
        <v>77341</v>
      </c>
      <c r="W1346" s="15">
        <v>50000</v>
      </c>
      <c r="X1346" s="15">
        <v>8000</v>
      </c>
      <c r="Y1346" s="90" t="s">
        <v>143</v>
      </c>
      <c r="Z1346" s="90" t="s">
        <v>83</v>
      </c>
      <c r="AA1346" s="90" t="s">
        <v>84</v>
      </c>
      <c r="AB1346" s="90" t="s">
        <v>3308</v>
      </c>
      <c r="AC1346" s="90" t="s">
        <v>145</v>
      </c>
      <c r="AD1346" s="90" t="s">
        <v>87</v>
      </c>
      <c r="AE1346" s="90" t="s">
        <v>61</v>
      </c>
      <c r="AF1346" s="90" t="s">
        <v>61</v>
      </c>
      <c r="AG1346" s="90" t="s">
        <v>89</v>
      </c>
      <c r="AH1346" s="90" t="s">
        <v>89</v>
      </c>
      <c r="AI1346" s="90" t="s">
        <v>89</v>
      </c>
      <c r="AJ1346" s="90" t="s">
        <v>89</v>
      </c>
      <c r="AK1346" s="90" t="s">
        <v>89</v>
      </c>
      <c r="AL1346" s="90" t="s">
        <v>89</v>
      </c>
      <c r="AM1346" s="90" t="s">
        <v>89</v>
      </c>
      <c r="AN1346" s="90" t="s">
        <v>89</v>
      </c>
      <c r="AO1346" s="90" t="s">
        <v>89</v>
      </c>
      <c r="AP1346" s="90" t="s">
        <v>89</v>
      </c>
      <c r="AQ1346" s="90" t="s">
        <v>90</v>
      </c>
      <c r="AR1346" s="90" t="s">
        <v>90</v>
      </c>
      <c r="AS1346" s="90" t="s">
        <v>91</v>
      </c>
      <c r="AT1346" s="90" t="s">
        <v>92</v>
      </c>
      <c r="AU1346" s="90" t="s">
        <v>92</v>
      </c>
      <c r="AV1346" s="90" t="s">
        <v>93</v>
      </c>
      <c r="AW1346" s="90" t="s">
        <v>3309</v>
      </c>
      <c r="AX1346" s="90" t="s">
        <v>13568</v>
      </c>
      <c r="AY1346" s="90" t="s">
        <v>3311</v>
      </c>
      <c r="AZ1346" s="90" t="s">
        <v>13568</v>
      </c>
      <c r="BA1346" s="90" t="s">
        <v>215</v>
      </c>
      <c r="BB1346" s="90" t="s">
        <v>13569</v>
      </c>
      <c r="BC1346" s="90" t="s">
        <v>99</v>
      </c>
      <c r="BD1346" s="90" t="s">
        <v>150</v>
      </c>
      <c r="BE1346" s="90" t="s">
        <v>61</v>
      </c>
      <c r="BF1346" s="90" t="s">
        <v>262</v>
      </c>
      <c r="BG1346" s="90" t="s">
        <v>101</v>
      </c>
    </row>
    <row r="1347" s="85" customFormat="1" ht="19" customHeight="1" spans="1:59">
      <c r="A1347" s="90" t="s">
        <v>441</v>
      </c>
      <c r="B1347" s="90" t="s">
        <v>442</v>
      </c>
      <c r="C1347" s="90" t="s">
        <v>5613</v>
      </c>
      <c r="D1347" s="90" t="s">
        <v>5614</v>
      </c>
      <c r="E1347" s="90" t="s">
        <v>7778</v>
      </c>
      <c r="F1347" s="90" t="s">
        <v>13570</v>
      </c>
      <c r="G1347" s="90" t="s">
        <v>13571</v>
      </c>
      <c r="H1347" s="90" t="s">
        <v>2291</v>
      </c>
      <c r="I1347" s="90" t="s">
        <v>13572</v>
      </c>
      <c r="J1347" s="90" t="s">
        <v>13573</v>
      </c>
      <c r="K1347" s="90" t="s">
        <v>13574</v>
      </c>
      <c r="L1347" s="90" t="s">
        <v>73</v>
      </c>
      <c r="M1347" s="90" t="s">
        <v>341</v>
      </c>
      <c r="N1347" s="90" t="s">
        <v>2206</v>
      </c>
      <c r="O1347" s="90" t="s">
        <v>2295</v>
      </c>
      <c r="P1347" s="90" t="s">
        <v>2296</v>
      </c>
      <c r="Q1347" s="90" t="s">
        <v>431</v>
      </c>
      <c r="R1347" s="90" t="s">
        <v>2296</v>
      </c>
      <c r="S1347" s="90" t="s">
        <v>13575</v>
      </c>
      <c r="T1347" s="90" t="s">
        <v>380</v>
      </c>
      <c r="U1347" s="15">
        <v>0</v>
      </c>
      <c r="V1347" s="15">
        <v>7000</v>
      </c>
      <c r="W1347" s="15">
        <v>5000</v>
      </c>
      <c r="X1347" s="15">
        <v>3000</v>
      </c>
      <c r="Y1347" s="90" t="s">
        <v>82</v>
      </c>
      <c r="Z1347" s="90" t="s">
        <v>83</v>
      </c>
      <c r="AA1347" s="90" t="s">
        <v>84</v>
      </c>
      <c r="AB1347" s="90" t="s">
        <v>1460</v>
      </c>
      <c r="AC1347" s="90" t="s">
        <v>145</v>
      </c>
      <c r="AD1347" s="90" t="s">
        <v>87</v>
      </c>
      <c r="AE1347" s="90" t="s">
        <v>61</v>
      </c>
      <c r="AF1347" s="90" t="s">
        <v>61</v>
      </c>
      <c r="AG1347" s="90" t="s">
        <v>89</v>
      </c>
      <c r="AH1347" s="90" t="s">
        <v>89</v>
      </c>
      <c r="AI1347" s="90" t="s">
        <v>89</v>
      </c>
      <c r="AJ1347" s="90" t="s">
        <v>89</v>
      </c>
      <c r="AK1347" s="90" t="s">
        <v>89</v>
      </c>
      <c r="AL1347" s="90" t="s">
        <v>89</v>
      </c>
      <c r="AM1347" s="90" t="s">
        <v>89</v>
      </c>
      <c r="AN1347" s="90" t="s">
        <v>89</v>
      </c>
      <c r="AO1347" s="90" t="s">
        <v>89</v>
      </c>
      <c r="AP1347" s="90" t="s">
        <v>89</v>
      </c>
      <c r="AQ1347" s="90" t="s">
        <v>90</v>
      </c>
      <c r="AR1347" s="90" t="s">
        <v>90</v>
      </c>
      <c r="AS1347" s="90" t="s">
        <v>91</v>
      </c>
      <c r="AT1347" s="90" t="s">
        <v>92</v>
      </c>
      <c r="AU1347" s="90" t="s">
        <v>92</v>
      </c>
      <c r="AV1347" s="90" t="s">
        <v>93</v>
      </c>
      <c r="AW1347" s="90" t="s">
        <v>7787</v>
      </c>
      <c r="AX1347" s="90" t="s">
        <v>13576</v>
      </c>
      <c r="AY1347" s="90" t="s">
        <v>7789</v>
      </c>
      <c r="AZ1347" s="90" t="s">
        <v>13576</v>
      </c>
      <c r="BA1347" s="90" t="s">
        <v>97</v>
      </c>
      <c r="BB1347" s="90" t="s">
        <v>13577</v>
      </c>
      <c r="BC1347" s="90" t="s">
        <v>99</v>
      </c>
      <c r="BD1347" s="90" t="s">
        <v>100</v>
      </c>
      <c r="BE1347" s="90" t="s">
        <v>61</v>
      </c>
      <c r="BF1347" s="90" t="s">
        <v>380</v>
      </c>
      <c r="BG1347" s="90" t="s">
        <v>101</v>
      </c>
    </row>
    <row r="1348" s="85" customFormat="1" ht="19" customHeight="1" spans="1:59">
      <c r="A1348" s="90" t="s">
        <v>646</v>
      </c>
      <c r="B1348" s="90" t="s">
        <v>647</v>
      </c>
      <c r="C1348" s="90" t="s">
        <v>2304</v>
      </c>
      <c r="D1348" s="90" t="s">
        <v>2305</v>
      </c>
      <c r="E1348" s="90" t="s">
        <v>13578</v>
      </c>
      <c r="F1348" s="90" t="s">
        <v>6040</v>
      </c>
      <c r="G1348" s="90" t="s">
        <v>2732</v>
      </c>
      <c r="H1348" s="90" t="s">
        <v>539</v>
      </c>
      <c r="I1348" s="90" t="s">
        <v>13579</v>
      </c>
      <c r="J1348" s="90" t="s">
        <v>13580</v>
      </c>
      <c r="K1348" s="90" t="s">
        <v>13581</v>
      </c>
      <c r="L1348" s="90" t="s">
        <v>73</v>
      </c>
      <c r="M1348" s="90" t="s">
        <v>6826</v>
      </c>
      <c r="N1348" s="90" t="s">
        <v>2707</v>
      </c>
      <c r="O1348" s="90" t="s">
        <v>238</v>
      </c>
      <c r="P1348" s="90" t="s">
        <v>239</v>
      </c>
      <c r="Q1348" s="90" t="s">
        <v>240</v>
      </c>
      <c r="R1348" s="90" t="s">
        <v>241</v>
      </c>
      <c r="S1348" s="90" t="s">
        <v>13582</v>
      </c>
      <c r="T1348" s="90" t="s">
        <v>119</v>
      </c>
      <c r="U1348" s="15">
        <v>0</v>
      </c>
      <c r="V1348" s="15">
        <v>98000</v>
      </c>
      <c r="W1348" s="15">
        <v>58000</v>
      </c>
      <c r="X1348" s="15">
        <v>37000</v>
      </c>
      <c r="Y1348" s="90" t="s">
        <v>143</v>
      </c>
      <c r="Z1348" s="90" t="s">
        <v>83</v>
      </c>
      <c r="AA1348" s="90" t="s">
        <v>84</v>
      </c>
      <c r="AB1348" s="90" t="s">
        <v>13583</v>
      </c>
      <c r="AC1348" s="90" t="s">
        <v>121</v>
      </c>
      <c r="AD1348" s="90" t="s">
        <v>87</v>
      </c>
      <c r="AE1348" s="90" t="s">
        <v>61</v>
      </c>
      <c r="AF1348" s="90" t="s">
        <v>61</v>
      </c>
      <c r="AG1348" s="90" t="s">
        <v>89</v>
      </c>
      <c r="AH1348" s="90" t="s">
        <v>89</v>
      </c>
      <c r="AI1348" s="90" t="s">
        <v>89</v>
      </c>
      <c r="AJ1348" s="90" t="s">
        <v>89</v>
      </c>
      <c r="AK1348" s="90" t="s">
        <v>89</v>
      </c>
      <c r="AL1348" s="90" t="s">
        <v>89</v>
      </c>
      <c r="AM1348" s="90" t="s">
        <v>89</v>
      </c>
      <c r="AN1348" s="90" t="s">
        <v>89</v>
      </c>
      <c r="AO1348" s="90" t="s">
        <v>89</v>
      </c>
      <c r="AP1348" s="90" t="s">
        <v>89</v>
      </c>
      <c r="AQ1348" s="90" t="s">
        <v>90</v>
      </c>
      <c r="AR1348" s="90" t="s">
        <v>90</v>
      </c>
      <c r="AS1348" s="90" t="s">
        <v>91</v>
      </c>
      <c r="AT1348" s="90" t="s">
        <v>92</v>
      </c>
      <c r="AU1348" s="90" t="s">
        <v>92</v>
      </c>
      <c r="AV1348" s="90" t="s">
        <v>93</v>
      </c>
      <c r="AW1348" s="90" t="s">
        <v>13584</v>
      </c>
      <c r="AX1348" s="90" t="s">
        <v>13585</v>
      </c>
      <c r="AY1348" s="90" t="s">
        <v>13586</v>
      </c>
      <c r="AZ1348" s="90" t="s">
        <v>13585</v>
      </c>
      <c r="BA1348" s="90" t="s">
        <v>215</v>
      </c>
      <c r="BB1348" s="90" t="s">
        <v>13587</v>
      </c>
      <c r="BC1348" s="90" t="s">
        <v>99</v>
      </c>
      <c r="BD1348" s="90" t="s">
        <v>150</v>
      </c>
      <c r="BE1348" s="90" t="s">
        <v>61</v>
      </c>
      <c r="BF1348" s="90" t="s">
        <v>119</v>
      </c>
      <c r="BG1348" s="90" t="s">
        <v>101</v>
      </c>
    </row>
    <row r="1349" s="85" customFormat="1" ht="19" customHeight="1" spans="1:59">
      <c r="A1349" s="90" t="s">
        <v>267</v>
      </c>
      <c r="B1349" s="90" t="s">
        <v>268</v>
      </c>
      <c r="C1349" s="90" t="s">
        <v>3519</v>
      </c>
      <c r="D1349" s="90" t="s">
        <v>3520</v>
      </c>
      <c r="E1349" s="90" t="s">
        <v>11592</v>
      </c>
      <c r="F1349" s="90" t="s">
        <v>11593</v>
      </c>
      <c r="G1349" s="90" t="s">
        <v>10912</v>
      </c>
      <c r="H1349" s="90" t="s">
        <v>232</v>
      </c>
      <c r="I1349" s="90" t="s">
        <v>13588</v>
      </c>
      <c r="J1349" s="90" t="s">
        <v>13589</v>
      </c>
      <c r="K1349" s="90" t="s">
        <v>13590</v>
      </c>
      <c r="L1349" s="90" t="s">
        <v>73</v>
      </c>
      <c r="M1349" s="90" t="s">
        <v>1134</v>
      </c>
      <c r="N1349" s="90" t="s">
        <v>1410</v>
      </c>
      <c r="O1349" s="90" t="s">
        <v>238</v>
      </c>
      <c r="P1349" s="90" t="s">
        <v>239</v>
      </c>
      <c r="Q1349" s="90" t="s">
        <v>240</v>
      </c>
      <c r="R1349" s="90" t="s">
        <v>241</v>
      </c>
      <c r="S1349" s="90" t="s">
        <v>13591</v>
      </c>
      <c r="T1349" s="90" t="s">
        <v>119</v>
      </c>
      <c r="U1349" s="15">
        <v>0</v>
      </c>
      <c r="V1349" s="15">
        <v>120000</v>
      </c>
      <c r="W1349" s="15">
        <v>94500</v>
      </c>
      <c r="X1349" s="15">
        <v>5500</v>
      </c>
      <c r="Y1349" s="90" t="s">
        <v>143</v>
      </c>
      <c r="Z1349" s="90" t="s">
        <v>83</v>
      </c>
      <c r="AA1349" s="90" t="s">
        <v>84</v>
      </c>
      <c r="AB1349" s="90" t="s">
        <v>11599</v>
      </c>
      <c r="AC1349" s="90" t="s">
        <v>145</v>
      </c>
      <c r="AD1349" s="90" t="s">
        <v>87</v>
      </c>
      <c r="AE1349" s="90" t="s">
        <v>61</v>
      </c>
      <c r="AF1349" s="90" t="s">
        <v>61</v>
      </c>
      <c r="AG1349" s="90" t="s">
        <v>89</v>
      </c>
      <c r="AH1349" s="90" t="s">
        <v>89</v>
      </c>
      <c r="AI1349" s="90" t="s">
        <v>89</v>
      </c>
      <c r="AJ1349" s="90" t="s">
        <v>89</v>
      </c>
      <c r="AK1349" s="90" t="s">
        <v>89</v>
      </c>
      <c r="AL1349" s="90" t="s">
        <v>89</v>
      </c>
      <c r="AM1349" s="90" t="s">
        <v>89</v>
      </c>
      <c r="AN1349" s="90" t="s">
        <v>89</v>
      </c>
      <c r="AO1349" s="90" t="s">
        <v>89</v>
      </c>
      <c r="AP1349" s="90" t="s">
        <v>89</v>
      </c>
      <c r="AQ1349" s="90" t="s">
        <v>90</v>
      </c>
      <c r="AR1349" s="90" t="s">
        <v>90</v>
      </c>
      <c r="AS1349" s="90" t="s">
        <v>91</v>
      </c>
      <c r="AT1349" s="90" t="s">
        <v>92</v>
      </c>
      <c r="AU1349" s="90" t="s">
        <v>92</v>
      </c>
      <c r="AV1349" s="90" t="s">
        <v>93</v>
      </c>
      <c r="AW1349" s="90" t="s">
        <v>11600</v>
      </c>
      <c r="AX1349" s="90" t="s">
        <v>13592</v>
      </c>
      <c r="AY1349" s="90" t="s">
        <v>11602</v>
      </c>
      <c r="AZ1349" s="90" t="s">
        <v>13592</v>
      </c>
      <c r="BA1349" s="90" t="s">
        <v>97</v>
      </c>
      <c r="BB1349" s="90" t="s">
        <v>13593</v>
      </c>
      <c r="BC1349" s="90" t="s">
        <v>99</v>
      </c>
      <c r="BD1349" s="90" t="s">
        <v>150</v>
      </c>
      <c r="BE1349" s="90" t="s">
        <v>61</v>
      </c>
      <c r="BF1349" s="90" t="s">
        <v>119</v>
      </c>
      <c r="BG1349" s="90" t="s">
        <v>101</v>
      </c>
    </row>
    <row r="1350" s="85" customFormat="1" ht="19" customHeight="1" spans="1:59">
      <c r="A1350" s="90" t="s">
        <v>1774</v>
      </c>
      <c r="B1350" s="90" t="s">
        <v>1775</v>
      </c>
      <c r="C1350" s="90" t="s">
        <v>3587</v>
      </c>
      <c r="D1350" s="90" t="s">
        <v>3588</v>
      </c>
      <c r="E1350" s="90" t="s">
        <v>3589</v>
      </c>
      <c r="F1350" s="90" t="s">
        <v>3590</v>
      </c>
      <c r="G1350" s="90" t="s">
        <v>3367</v>
      </c>
      <c r="H1350" s="90" t="s">
        <v>109</v>
      </c>
      <c r="I1350" s="90" t="s">
        <v>13594</v>
      </c>
      <c r="J1350" s="90" t="s">
        <v>13595</v>
      </c>
      <c r="K1350" s="90" t="s">
        <v>13596</v>
      </c>
      <c r="L1350" s="90" t="s">
        <v>73</v>
      </c>
      <c r="M1350" s="90" t="s">
        <v>1526</v>
      </c>
      <c r="N1350" s="90" t="s">
        <v>1276</v>
      </c>
      <c r="O1350" s="90" t="s">
        <v>115</v>
      </c>
      <c r="P1350" s="90" t="s">
        <v>116</v>
      </c>
      <c r="Q1350" s="90" t="s">
        <v>117</v>
      </c>
      <c r="R1350" s="90" t="s">
        <v>116</v>
      </c>
      <c r="S1350" s="90" t="s">
        <v>13597</v>
      </c>
      <c r="T1350" s="90" t="s">
        <v>209</v>
      </c>
      <c r="U1350" s="15">
        <v>0</v>
      </c>
      <c r="V1350" s="15">
        <v>2496</v>
      </c>
      <c r="W1350" s="15">
        <v>1990</v>
      </c>
      <c r="X1350" s="15">
        <v>1990</v>
      </c>
      <c r="Y1350" s="90" t="s">
        <v>82</v>
      </c>
      <c r="Z1350" s="90" t="s">
        <v>83</v>
      </c>
      <c r="AA1350" s="90" t="s">
        <v>84</v>
      </c>
      <c r="AB1350" s="90" t="s">
        <v>3595</v>
      </c>
      <c r="AC1350" s="90" t="s">
        <v>145</v>
      </c>
      <c r="AD1350" s="90" t="s">
        <v>87</v>
      </c>
      <c r="AE1350" s="90" t="s">
        <v>61</v>
      </c>
      <c r="AF1350" s="90" t="s">
        <v>61</v>
      </c>
      <c r="AG1350" s="90" t="s">
        <v>89</v>
      </c>
      <c r="AH1350" s="90" t="s">
        <v>89</v>
      </c>
      <c r="AI1350" s="90" t="s">
        <v>89</v>
      </c>
      <c r="AJ1350" s="90" t="s">
        <v>89</v>
      </c>
      <c r="AK1350" s="90" t="s">
        <v>89</v>
      </c>
      <c r="AL1350" s="90" t="s">
        <v>89</v>
      </c>
      <c r="AM1350" s="90" t="s">
        <v>89</v>
      </c>
      <c r="AN1350" s="90" t="s">
        <v>89</v>
      </c>
      <c r="AO1350" s="90" t="s">
        <v>89</v>
      </c>
      <c r="AP1350" s="90" t="s">
        <v>89</v>
      </c>
      <c r="AQ1350" s="90" t="s">
        <v>90</v>
      </c>
      <c r="AR1350" s="90" t="s">
        <v>90</v>
      </c>
      <c r="AS1350" s="90" t="s">
        <v>91</v>
      </c>
      <c r="AT1350" s="90" t="s">
        <v>92</v>
      </c>
      <c r="AU1350" s="90" t="s">
        <v>92</v>
      </c>
      <c r="AV1350" s="90" t="s">
        <v>93</v>
      </c>
      <c r="AW1350" s="90" t="s">
        <v>3596</v>
      </c>
      <c r="AX1350" s="90" t="s">
        <v>13598</v>
      </c>
      <c r="AY1350" s="90" t="s">
        <v>3598</v>
      </c>
      <c r="AZ1350" s="90" t="s">
        <v>13598</v>
      </c>
      <c r="BA1350" s="90" t="s">
        <v>97</v>
      </c>
      <c r="BB1350" s="90" t="s">
        <v>13599</v>
      </c>
      <c r="BC1350" s="90" t="s">
        <v>99</v>
      </c>
      <c r="BD1350" s="90" t="s">
        <v>100</v>
      </c>
      <c r="BE1350" s="90" t="s">
        <v>61</v>
      </c>
      <c r="BF1350" s="90" t="s">
        <v>209</v>
      </c>
      <c r="BG1350" s="90" t="s">
        <v>101</v>
      </c>
    </row>
    <row r="1351" s="85" customFormat="1" ht="19" customHeight="1" spans="1:59">
      <c r="A1351" s="90" t="s">
        <v>441</v>
      </c>
      <c r="B1351" s="90" t="s">
        <v>442</v>
      </c>
      <c r="C1351" s="90" t="s">
        <v>3810</v>
      </c>
      <c r="D1351" s="90" t="s">
        <v>3811</v>
      </c>
      <c r="E1351" s="90" t="s">
        <v>3812</v>
      </c>
      <c r="F1351" s="90" t="s">
        <v>13600</v>
      </c>
      <c r="G1351" s="90" t="s">
        <v>942</v>
      </c>
      <c r="H1351" s="90" t="s">
        <v>943</v>
      </c>
      <c r="I1351" s="90" t="s">
        <v>13601</v>
      </c>
      <c r="J1351" s="90" t="s">
        <v>13602</v>
      </c>
      <c r="K1351" s="90" t="s">
        <v>13603</v>
      </c>
      <c r="L1351" s="90" t="s">
        <v>73</v>
      </c>
      <c r="M1351" s="90" t="s">
        <v>4793</v>
      </c>
      <c r="N1351" s="90" t="s">
        <v>203</v>
      </c>
      <c r="O1351" s="90" t="s">
        <v>949</v>
      </c>
      <c r="P1351" s="90" t="s">
        <v>950</v>
      </c>
      <c r="Q1351" s="90" t="s">
        <v>257</v>
      </c>
      <c r="R1351" s="90" t="s">
        <v>951</v>
      </c>
      <c r="S1351" s="90" t="s">
        <v>13604</v>
      </c>
      <c r="T1351" s="90" t="s">
        <v>119</v>
      </c>
      <c r="U1351" s="15">
        <v>0</v>
      </c>
      <c r="V1351" s="15">
        <v>150000</v>
      </c>
      <c r="W1351" s="15">
        <v>75000</v>
      </c>
      <c r="X1351" s="15">
        <v>10000</v>
      </c>
      <c r="Y1351" s="90" t="s">
        <v>143</v>
      </c>
      <c r="Z1351" s="90" t="s">
        <v>83</v>
      </c>
      <c r="AA1351" s="90" t="s">
        <v>84</v>
      </c>
      <c r="AB1351" s="90" t="s">
        <v>3820</v>
      </c>
      <c r="AC1351" s="90" t="s">
        <v>211</v>
      </c>
      <c r="AD1351" s="90" t="s">
        <v>87</v>
      </c>
      <c r="AE1351" s="90" t="s">
        <v>61</v>
      </c>
      <c r="AF1351" s="90" t="s">
        <v>61</v>
      </c>
      <c r="AG1351" s="90" t="s">
        <v>89</v>
      </c>
      <c r="AH1351" s="90" t="s">
        <v>89</v>
      </c>
      <c r="AI1351" s="90" t="s">
        <v>89</v>
      </c>
      <c r="AJ1351" s="90" t="s">
        <v>89</v>
      </c>
      <c r="AK1351" s="90" t="s">
        <v>89</v>
      </c>
      <c r="AL1351" s="90" t="s">
        <v>89</v>
      </c>
      <c r="AM1351" s="90" t="s">
        <v>89</v>
      </c>
      <c r="AN1351" s="90" t="s">
        <v>89</v>
      </c>
      <c r="AO1351" s="90" t="s">
        <v>89</v>
      </c>
      <c r="AP1351" s="90" t="s">
        <v>89</v>
      </c>
      <c r="AQ1351" s="90" t="s">
        <v>90</v>
      </c>
      <c r="AR1351" s="90" t="s">
        <v>90</v>
      </c>
      <c r="AS1351" s="90" t="s">
        <v>91</v>
      </c>
      <c r="AT1351" s="90" t="s">
        <v>92</v>
      </c>
      <c r="AU1351" s="90" t="s">
        <v>92</v>
      </c>
      <c r="AV1351" s="90" t="s">
        <v>93</v>
      </c>
      <c r="AW1351" s="90" t="s">
        <v>3821</v>
      </c>
      <c r="AX1351" s="90" t="s">
        <v>13605</v>
      </c>
      <c r="AY1351" s="90" t="s">
        <v>3823</v>
      </c>
      <c r="AZ1351" s="90" t="s">
        <v>13605</v>
      </c>
      <c r="BA1351" s="90" t="s">
        <v>215</v>
      </c>
      <c r="BB1351" s="90" t="s">
        <v>13606</v>
      </c>
      <c r="BC1351" s="90" t="s">
        <v>99</v>
      </c>
      <c r="BD1351" s="90" t="s">
        <v>150</v>
      </c>
      <c r="BE1351" s="90" t="s">
        <v>61</v>
      </c>
      <c r="BF1351" s="90" t="s">
        <v>119</v>
      </c>
      <c r="BG1351" s="90" t="s">
        <v>101</v>
      </c>
    </row>
    <row r="1352" s="85" customFormat="1" ht="19" customHeight="1" spans="1:59">
      <c r="A1352" s="90" t="s">
        <v>151</v>
      </c>
      <c r="B1352" s="90" t="s">
        <v>152</v>
      </c>
      <c r="C1352" s="90" t="s">
        <v>1125</v>
      </c>
      <c r="D1352" s="90" t="s">
        <v>1126</v>
      </c>
      <c r="E1352" s="90" t="s">
        <v>13607</v>
      </c>
      <c r="F1352" s="90" t="s">
        <v>11438</v>
      </c>
      <c r="G1352" s="90" t="s">
        <v>2937</v>
      </c>
      <c r="H1352" s="90" t="s">
        <v>109</v>
      </c>
      <c r="I1352" s="90" t="s">
        <v>13608</v>
      </c>
      <c r="J1352" s="90" t="s">
        <v>13609</v>
      </c>
      <c r="K1352" s="90" t="s">
        <v>13610</v>
      </c>
      <c r="L1352" s="90" t="s">
        <v>73</v>
      </c>
      <c r="M1352" s="90" t="s">
        <v>13611</v>
      </c>
      <c r="N1352" s="90" t="s">
        <v>13612</v>
      </c>
      <c r="O1352" s="90" t="s">
        <v>431</v>
      </c>
      <c r="P1352" s="90" t="s">
        <v>432</v>
      </c>
      <c r="Q1352" s="90" t="s">
        <v>433</v>
      </c>
      <c r="R1352" s="90" t="s">
        <v>434</v>
      </c>
      <c r="S1352" s="90" t="s">
        <v>13613</v>
      </c>
      <c r="T1352" s="90" t="s">
        <v>262</v>
      </c>
      <c r="U1352" s="15">
        <v>0</v>
      </c>
      <c r="V1352" s="15">
        <v>100000</v>
      </c>
      <c r="W1352" s="15">
        <v>37300</v>
      </c>
      <c r="X1352" s="15">
        <v>25800</v>
      </c>
      <c r="Y1352" s="90" t="s">
        <v>143</v>
      </c>
      <c r="Z1352" s="90" t="s">
        <v>83</v>
      </c>
      <c r="AA1352" s="90" t="s">
        <v>84</v>
      </c>
      <c r="AB1352" s="90" t="s">
        <v>13614</v>
      </c>
      <c r="AC1352" s="90" t="s">
        <v>359</v>
      </c>
      <c r="AD1352" s="90" t="s">
        <v>87</v>
      </c>
      <c r="AE1352" s="90" t="s">
        <v>61</v>
      </c>
      <c r="AF1352" s="90" t="s">
        <v>61</v>
      </c>
      <c r="AG1352" s="90" t="s">
        <v>89</v>
      </c>
      <c r="AH1352" s="90" t="s">
        <v>89</v>
      </c>
      <c r="AI1352" s="90" t="s">
        <v>89</v>
      </c>
      <c r="AJ1352" s="90" t="s">
        <v>89</v>
      </c>
      <c r="AK1352" s="90" t="s">
        <v>89</v>
      </c>
      <c r="AL1352" s="90" t="s">
        <v>88</v>
      </c>
      <c r="AM1352" s="90" t="s">
        <v>89</v>
      </c>
      <c r="AN1352" s="90" t="s">
        <v>89</v>
      </c>
      <c r="AO1352" s="90" t="s">
        <v>89</v>
      </c>
      <c r="AP1352" s="90" t="s">
        <v>89</v>
      </c>
      <c r="AQ1352" s="90" t="s">
        <v>90</v>
      </c>
      <c r="AR1352" s="90" t="s">
        <v>90</v>
      </c>
      <c r="AS1352" s="90" t="s">
        <v>91</v>
      </c>
      <c r="AT1352" s="90" t="s">
        <v>92</v>
      </c>
      <c r="AU1352" s="90" t="s">
        <v>92</v>
      </c>
      <c r="AV1352" s="90" t="s">
        <v>93</v>
      </c>
      <c r="AW1352" s="90" t="s">
        <v>13615</v>
      </c>
      <c r="AX1352" s="90" t="s">
        <v>13616</v>
      </c>
      <c r="AY1352" s="90" t="s">
        <v>13617</v>
      </c>
      <c r="AZ1352" s="90" t="s">
        <v>13616</v>
      </c>
      <c r="BA1352" s="90" t="s">
        <v>97</v>
      </c>
      <c r="BB1352" s="90" t="s">
        <v>13618</v>
      </c>
      <c r="BC1352" s="90" t="s">
        <v>99</v>
      </c>
      <c r="BD1352" s="90" t="s">
        <v>150</v>
      </c>
      <c r="BE1352" s="90" t="s">
        <v>61</v>
      </c>
      <c r="BF1352" s="90" t="s">
        <v>262</v>
      </c>
      <c r="BG1352" s="90" t="s">
        <v>101</v>
      </c>
    </row>
    <row r="1353" s="85" customFormat="1" ht="19" customHeight="1" spans="1:59">
      <c r="A1353" s="90" t="s">
        <v>62</v>
      </c>
      <c r="B1353" s="90" t="s">
        <v>63</v>
      </c>
      <c r="C1353" s="90" t="s">
        <v>12627</v>
      </c>
      <c r="D1353" s="90" t="s">
        <v>12628</v>
      </c>
      <c r="E1353" s="90" t="s">
        <v>13619</v>
      </c>
      <c r="F1353" s="90" t="s">
        <v>13620</v>
      </c>
      <c r="G1353" s="90" t="s">
        <v>604</v>
      </c>
      <c r="H1353" s="90" t="s">
        <v>1130</v>
      </c>
      <c r="I1353" s="90" t="s">
        <v>13621</v>
      </c>
      <c r="J1353" s="90" t="s">
        <v>13622</v>
      </c>
      <c r="K1353" s="90" t="s">
        <v>13623</v>
      </c>
      <c r="L1353" s="90" t="s">
        <v>73</v>
      </c>
      <c r="M1353" s="90" t="s">
        <v>13624</v>
      </c>
      <c r="N1353" s="90" t="s">
        <v>527</v>
      </c>
      <c r="O1353" s="90" t="s">
        <v>610</v>
      </c>
      <c r="P1353" s="90" t="s">
        <v>611</v>
      </c>
      <c r="Q1353" s="90" t="s">
        <v>612</v>
      </c>
      <c r="R1353" s="90" t="s">
        <v>613</v>
      </c>
      <c r="S1353" s="90" t="s">
        <v>13625</v>
      </c>
      <c r="T1353" s="90" t="s">
        <v>380</v>
      </c>
      <c r="U1353" s="15">
        <v>0</v>
      </c>
      <c r="V1353" s="15">
        <v>40000</v>
      </c>
      <c r="W1353" s="15">
        <v>30000</v>
      </c>
      <c r="X1353" s="15">
        <v>10000</v>
      </c>
      <c r="Y1353" s="90" t="s">
        <v>143</v>
      </c>
      <c r="Z1353" s="90" t="s">
        <v>83</v>
      </c>
      <c r="AA1353" s="90" t="s">
        <v>84</v>
      </c>
      <c r="AB1353" s="90" t="s">
        <v>13626</v>
      </c>
      <c r="AC1353" s="90" t="s">
        <v>359</v>
      </c>
      <c r="AD1353" s="90" t="s">
        <v>87</v>
      </c>
      <c r="AE1353" s="90" t="s">
        <v>61</v>
      </c>
      <c r="AF1353" s="90" t="s">
        <v>61</v>
      </c>
      <c r="AG1353" s="90" t="s">
        <v>89</v>
      </c>
      <c r="AH1353" s="90" t="s">
        <v>89</v>
      </c>
      <c r="AI1353" s="90" t="s">
        <v>89</v>
      </c>
      <c r="AJ1353" s="90" t="s">
        <v>89</v>
      </c>
      <c r="AK1353" s="90" t="s">
        <v>89</v>
      </c>
      <c r="AL1353" s="90" t="s">
        <v>89</v>
      </c>
      <c r="AM1353" s="90" t="s">
        <v>89</v>
      </c>
      <c r="AN1353" s="90" t="s">
        <v>89</v>
      </c>
      <c r="AO1353" s="90" t="s">
        <v>89</v>
      </c>
      <c r="AP1353" s="90" t="s">
        <v>89</v>
      </c>
      <c r="AQ1353" s="90" t="s">
        <v>90</v>
      </c>
      <c r="AR1353" s="90" t="s">
        <v>90</v>
      </c>
      <c r="AS1353" s="90" t="s">
        <v>91</v>
      </c>
      <c r="AT1353" s="90" t="s">
        <v>92</v>
      </c>
      <c r="AU1353" s="90" t="s">
        <v>92</v>
      </c>
      <c r="AV1353" s="90" t="s">
        <v>93</v>
      </c>
      <c r="AW1353" s="90" t="s">
        <v>13627</v>
      </c>
      <c r="AX1353" s="90" t="s">
        <v>13628</v>
      </c>
      <c r="AY1353" s="90" t="s">
        <v>13629</v>
      </c>
      <c r="AZ1353" s="90" t="s">
        <v>13628</v>
      </c>
      <c r="BA1353" s="90" t="s">
        <v>97</v>
      </c>
      <c r="BB1353" s="90" t="s">
        <v>13630</v>
      </c>
      <c r="BC1353" s="90" t="s">
        <v>99</v>
      </c>
      <c r="BD1353" s="90" t="s">
        <v>150</v>
      </c>
      <c r="BE1353" s="90" t="s">
        <v>61</v>
      </c>
      <c r="BF1353" s="90" t="s">
        <v>380</v>
      </c>
      <c r="BG1353" s="90" t="s">
        <v>101</v>
      </c>
    </row>
    <row r="1354" s="85" customFormat="1" ht="19" customHeight="1" spans="1:59">
      <c r="A1354" s="90" t="s">
        <v>2742</v>
      </c>
      <c r="B1354" s="90" t="s">
        <v>2743</v>
      </c>
      <c r="C1354" s="90" t="s">
        <v>2976</v>
      </c>
      <c r="D1354" s="90" t="s">
        <v>2977</v>
      </c>
      <c r="E1354" s="90" t="s">
        <v>2978</v>
      </c>
      <c r="F1354" s="90" t="s">
        <v>2979</v>
      </c>
      <c r="G1354" s="90" t="s">
        <v>2980</v>
      </c>
      <c r="H1354" s="90" t="s">
        <v>1299</v>
      </c>
      <c r="I1354" s="90" t="s">
        <v>13631</v>
      </c>
      <c r="J1354" s="90" t="s">
        <v>13632</v>
      </c>
      <c r="K1354" s="90" t="s">
        <v>13633</v>
      </c>
      <c r="L1354" s="90" t="s">
        <v>73</v>
      </c>
      <c r="M1354" s="90" t="s">
        <v>13634</v>
      </c>
      <c r="N1354" s="90" t="s">
        <v>811</v>
      </c>
      <c r="O1354" s="90" t="s">
        <v>2764</v>
      </c>
      <c r="P1354" s="90" t="s">
        <v>2765</v>
      </c>
      <c r="Q1354" s="90" t="s">
        <v>1306</v>
      </c>
      <c r="R1354" s="90" t="s">
        <v>1307</v>
      </c>
      <c r="S1354" s="90" t="s">
        <v>13635</v>
      </c>
      <c r="T1354" s="90" t="s">
        <v>209</v>
      </c>
      <c r="U1354" s="15">
        <v>0</v>
      </c>
      <c r="V1354" s="15">
        <v>66378</v>
      </c>
      <c r="W1354" s="15">
        <v>30000</v>
      </c>
      <c r="X1354" s="15">
        <v>10000</v>
      </c>
      <c r="Y1354" s="90" t="s">
        <v>143</v>
      </c>
      <c r="Z1354" s="90" t="s">
        <v>83</v>
      </c>
      <c r="AA1354" s="90" t="s">
        <v>84</v>
      </c>
      <c r="AB1354" s="90" t="s">
        <v>2988</v>
      </c>
      <c r="AC1354" s="90" t="s">
        <v>145</v>
      </c>
      <c r="AD1354" s="90" t="s">
        <v>87</v>
      </c>
      <c r="AE1354" s="90" t="s">
        <v>61</v>
      </c>
      <c r="AF1354" s="90" t="s">
        <v>61</v>
      </c>
      <c r="AG1354" s="90" t="s">
        <v>89</v>
      </c>
      <c r="AH1354" s="90" t="s">
        <v>89</v>
      </c>
      <c r="AI1354" s="90" t="s">
        <v>89</v>
      </c>
      <c r="AJ1354" s="90" t="s">
        <v>88</v>
      </c>
      <c r="AK1354" s="90" t="s">
        <v>89</v>
      </c>
      <c r="AL1354" s="90" t="s">
        <v>89</v>
      </c>
      <c r="AM1354" s="90" t="s">
        <v>89</v>
      </c>
      <c r="AN1354" s="90" t="s">
        <v>89</v>
      </c>
      <c r="AO1354" s="90" t="s">
        <v>88</v>
      </c>
      <c r="AP1354" s="90" t="s">
        <v>89</v>
      </c>
      <c r="AQ1354" s="90" t="s">
        <v>90</v>
      </c>
      <c r="AR1354" s="90" t="s">
        <v>90</v>
      </c>
      <c r="AS1354" s="90" t="s">
        <v>91</v>
      </c>
      <c r="AT1354" s="90" t="s">
        <v>92</v>
      </c>
      <c r="AU1354" s="90" t="s">
        <v>92</v>
      </c>
      <c r="AV1354" s="90" t="s">
        <v>93</v>
      </c>
      <c r="AW1354" s="90" t="s">
        <v>2989</v>
      </c>
      <c r="AX1354" s="90" t="s">
        <v>13636</v>
      </c>
      <c r="AY1354" s="90" t="s">
        <v>2991</v>
      </c>
      <c r="AZ1354" s="90" t="s">
        <v>13636</v>
      </c>
      <c r="BA1354" s="90" t="s">
        <v>97</v>
      </c>
      <c r="BB1354" s="90" t="s">
        <v>13637</v>
      </c>
      <c r="BC1354" s="90" t="s">
        <v>99</v>
      </c>
      <c r="BD1354" s="90" t="s">
        <v>150</v>
      </c>
      <c r="BE1354" s="90" t="s">
        <v>61</v>
      </c>
      <c r="BF1354" s="90" t="s">
        <v>209</v>
      </c>
      <c r="BG1354" s="90" t="s">
        <v>101</v>
      </c>
    </row>
    <row r="1355" s="85" customFormat="1" ht="19" customHeight="1" spans="1:59">
      <c r="A1355" s="90" t="s">
        <v>267</v>
      </c>
      <c r="B1355" s="90" t="s">
        <v>268</v>
      </c>
      <c r="C1355" s="90" t="s">
        <v>6692</v>
      </c>
      <c r="D1355" s="90" t="s">
        <v>6693</v>
      </c>
      <c r="E1355" s="90" t="s">
        <v>13638</v>
      </c>
      <c r="F1355" s="90" t="s">
        <v>12598</v>
      </c>
      <c r="G1355" s="90" t="s">
        <v>10912</v>
      </c>
      <c r="H1355" s="90" t="s">
        <v>232</v>
      </c>
      <c r="I1355" s="90" t="s">
        <v>13639</v>
      </c>
      <c r="J1355" s="90" t="s">
        <v>13640</v>
      </c>
      <c r="K1355" s="90" t="s">
        <v>13641</v>
      </c>
      <c r="L1355" s="90" t="s">
        <v>73</v>
      </c>
      <c r="M1355" s="90" t="s">
        <v>9999</v>
      </c>
      <c r="N1355" s="90" t="s">
        <v>2015</v>
      </c>
      <c r="O1355" s="90" t="s">
        <v>238</v>
      </c>
      <c r="P1355" s="90" t="s">
        <v>239</v>
      </c>
      <c r="Q1355" s="90" t="s">
        <v>240</v>
      </c>
      <c r="R1355" s="90" t="s">
        <v>241</v>
      </c>
      <c r="S1355" s="90" t="s">
        <v>13642</v>
      </c>
      <c r="T1355" s="90" t="s">
        <v>119</v>
      </c>
      <c r="U1355" s="15">
        <v>0</v>
      </c>
      <c r="V1355" s="15">
        <v>195287</v>
      </c>
      <c r="W1355" s="15">
        <v>100000</v>
      </c>
      <c r="X1355" s="15">
        <v>60000</v>
      </c>
      <c r="Y1355" s="90" t="s">
        <v>143</v>
      </c>
      <c r="Z1355" s="90" t="s">
        <v>83</v>
      </c>
      <c r="AA1355" s="90" t="s">
        <v>84</v>
      </c>
      <c r="AB1355" s="90" t="s">
        <v>13643</v>
      </c>
      <c r="AC1355" s="90" t="s">
        <v>145</v>
      </c>
      <c r="AD1355" s="90" t="s">
        <v>87</v>
      </c>
      <c r="AE1355" s="90" t="s">
        <v>61</v>
      </c>
      <c r="AF1355" s="90" t="s">
        <v>61</v>
      </c>
      <c r="AG1355" s="90" t="s">
        <v>89</v>
      </c>
      <c r="AH1355" s="90" t="s">
        <v>89</v>
      </c>
      <c r="AI1355" s="90" t="s">
        <v>89</v>
      </c>
      <c r="AJ1355" s="90" t="s">
        <v>89</v>
      </c>
      <c r="AK1355" s="90" t="s">
        <v>89</v>
      </c>
      <c r="AL1355" s="90" t="s">
        <v>89</v>
      </c>
      <c r="AM1355" s="90" t="s">
        <v>89</v>
      </c>
      <c r="AN1355" s="90" t="s">
        <v>89</v>
      </c>
      <c r="AO1355" s="90" t="s">
        <v>89</v>
      </c>
      <c r="AP1355" s="90" t="s">
        <v>89</v>
      </c>
      <c r="AQ1355" s="90" t="s">
        <v>90</v>
      </c>
      <c r="AR1355" s="90" t="s">
        <v>90</v>
      </c>
      <c r="AS1355" s="90" t="s">
        <v>91</v>
      </c>
      <c r="AT1355" s="90" t="s">
        <v>92</v>
      </c>
      <c r="AU1355" s="90" t="s">
        <v>92</v>
      </c>
      <c r="AV1355" s="90" t="s">
        <v>93</v>
      </c>
      <c r="AW1355" s="90" t="s">
        <v>13644</v>
      </c>
      <c r="AX1355" s="90" t="s">
        <v>13645</v>
      </c>
      <c r="AY1355" s="90" t="s">
        <v>13646</v>
      </c>
      <c r="AZ1355" s="90" t="s">
        <v>13645</v>
      </c>
      <c r="BA1355" s="90" t="s">
        <v>215</v>
      </c>
      <c r="BB1355" s="90" t="s">
        <v>13647</v>
      </c>
      <c r="BC1355" s="90" t="s">
        <v>99</v>
      </c>
      <c r="BD1355" s="90" t="s">
        <v>150</v>
      </c>
      <c r="BE1355" s="90" t="s">
        <v>61</v>
      </c>
      <c r="BF1355" s="90" t="s">
        <v>119</v>
      </c>
      <c r="BG1355" s="90" t="s">
        <v>101</v>
      </c>
    </row>
    <row r="1356" s="85" customFormat="1" ht="19" customHeight="1" spans="1:59">
      <c r="A1356" s="90" t="s">
        <v>441</v>
      </c>
      <c r="B1356" s="90" t="s">
        <v>442</v>
      </c>
      <c r="C1356" s="90" t="s">
        <v>5613</v>
      </c>
      <c r="D1356" s="90" t="s">
        <v>5614</v>
      </c>
      <c r="E1356" s="90" t="s">
        <v>7778</v>
      </c>
      <c r="F1356" s="90" t="s">
        <v>11415</v>
      </c>
      <c r="G1356" s="90" t="s">
        <v>3814</v>
      </c>
      <c r="H1356" s="90" t="s">
        <v>1299</v>
      </c>
      <c r="I1356" s="90" t="s">
        <v>13648</v>
      </c>
      <c r="J1356" s="90" t="s">
        <v>13649</v>
      </c>
      <c r="K1356" s="90" t="s">
        <v>13650</v>
      </c>
      <c r="L1356" s="90" t="s">
        <v>73</v>
      </c>
      <c r="M1356" s="90" t="s">
        <v>2093</v>
      </c>
      <c r="N1356" s="90" t="s">
        <v>811</v>
      </c>
      <c r="O1356" s="90" t="s">
        <v>2764</v>
      </c>
      <c r="P1356" s="90" t="s">
        <v>2765</v>
      </c>
      <c r="Q1356" s="90" t="s">
        <v>1306</v>
      </c>
      <c r="R1356" s="90" t="s">
        <v>1307</v>
      </c>
      <c r="S1356" s="90" t="s">
        <v>13651</v>
      </c>
      <c r="T1356" s="90" t="s">
        <v>119</v>
      </c>
      <c r="U1356" s="15">
        <v>0</v>
      </c>
      <c r="V1356" s="15">
        <v>110000</v>
      </c>
      <c r="W1356" s="15">
        <v>86900</v>
      </c>
      <c r="X1356" s="15">
        <v>32900</v>
      </c>
      <c r="Y1356" s="90" t="s">
        <v>143</v>
      </c>
      <c r="Z1356" s="90" t="s">
        <v>83</v>
      </c>
      <c r="AA1356" s="90" t="s">
        <v>84</v>
      </c>
      <c r="AB1356" s="90" t="s">
        <v>7786</v>
      </c>
      <c r="AC1356" s="90" t="s">
        <v>145</v>
      </c>
      <c r="AD1356" s="90" t="s">
        <v>87</v>
      </c>
      <c r="AE1356" s="90" t="s">
        <v>61</v>
      </c>
      <c r="AF1356" s="90" t="s">
        <v>61</v>
      </c>
      <c r="AG1356" s="90" t="s">
        <v>89</v>
      </c>
      <c r="AH1356" s="90" t="s">
        <v>89</v>
      </c>
      <c r="AI1356" s="90" t="s">
        <v>89</v>
      </c>
      <c r="AJ1356" s="90" t="s">
        <v>89</v>
      </c>
      <c r="AK1356" s="90" t="s">
        <v>89</v>
      </c>
      <c r="AL1356" s="90" t="s">
        <v>88</v>
      </c>
      <c r="AM1356" s="90" t="s">
        <v>88</v>
      </c>
      <c r="AN1356" s="90" t="s">
        <v>88</v>
      </c>
      <c r="AO1356" s="90" t="s">
        <v>88</v>
      </c>
      <c r="AP1356" s="90" t="s">
        <v>89</v>
      </c>
      <c r="AQ1356" s="90" t="s">
        <v>90</v>
      </c>
      <c r="AR1356" s="90" t="s">
        <v>90</v>
      </c>
      <c r="AS1356" s="90" t="s">
        <v>91</v>
      </c>
      <c r="AT1356" s="90" t="s">
        <v>92</v>
      </c>
      <c r="AU1356" s="90" t="s">
        <v>92</v>
      </c>
      <c r="AV1356" s="90" t="s">
        <v>93</v>
      </c>
      <c r="AW1356" s="90" t="s">
        <v>7787</v>
      </c>
      <c r="AX1356" s="90" t="s">
        <v>13652</v>
      </c>
      <c r="AY1356" s="90" t="s">
        <v>7789</v>
      </c>
      <c r="AZ1356" s="90" t="s">
        <v>13652</v>
      </c>
      <c r="BA1356" s="90" t="s">
        <v>97</v>
      </c>
      <c r="BB1356" s="90" t="s">
        <v>13653</v>
      </c>
      <c r="BC1356" s="90" t="s">
        <v>99</v>
      </c>
      <c r="BD1356" s="90" t="s">
        <v>150</v>
      </c>
      <c r="BE1356" s="90" t="s">
        <v>61</v>
      </c>
      <c r="BF1356" s="90" t="s">
        <v>119</v>
      </c>
      <c r="BG1356" s="90" t="s">
        <v>101</v>
      </c>
    </row>
    <row r="1357" s="85" customFormat="1" ht="19" customHeight="1" spans="1:59">
      <c r="A1357" s="90" t="s">
        <v>151</v>
      </c>
      <c r="B1357" s="90" t="s">
        <v>152</v>
      </c>
      <c r="C1357" s="90" t="s">
        <v>1125</v>
      </c>
      <c r="D1357" s="90" t="s">
        <v>1126</v>
      </c>
      <c r="E1357" s="90" t="s">
        <v>4019</v>
      </c>
      <c r="F1357" s="90" t="s">
        <v>7825</v>
      </c>
      <c r="G1357" s="90" t="s">
        <v>6666</v>
      </c>
      <c r="H1357" s="90" t="s">
        <v>2885</v>
      </c>
      <c r="I1357" s="90" t="s">
        <v>13654</v>
      </c>
      <c r="J1357" s="90" t="s">
        <v>13655</v>
      </c>
      <c r="K1357" s="90" t="s">
        <v>13656</v>
      </c>
      <c r="L1357" s="90" t="s">
        <v>73</v>
      </c>
      <c r="M1357" s="90" t="s">
        <v>3127</v>
      </c>
      <c r="N1357" s="90" t="s">
        <v>137</v>
      </c>
      <c r="O1357" s="90" t="s">
        <v>1877</v>
      </c>
      <c r="P1357" s="90" t="s">
        <v>2968</v>
      </c>
      <c r="Q1357" s="90" t="s">
        <v>115</v>
      </c>
      <c r="R1357" s="90" t="s">
        <v>2969</v>
      </c>
      <c r="S1357" s="90" t="s">
        <v>13657</v>
      </c>
      <c r="T1357" s="90" t="s">
        <v>209</v>
      </c>
      <c r="U1357" s="15">
        <v>0</v>
      </c>
      <c r="V1357" s="15">
        <v>20000</v>
      </c>
      <c r="W1357" s="15">
        <v>16000</v>
      </c>
      <c r="X1357" s="15">
        <v>7000</v>
      </c>
      <c r="Y1357" s="90" t="s">
        <v>143</v>
      </c>
      <c r="Z1357" s="90" t="s">
        <v>83</v>
      </c>
      <c r="AA1357" s="90" t="s">
        <v>84</v>
      </c>
      <c r="AB1357" s="90" t="s">
        <v>4026</v>
      </c>
      <c r="AC1357" s="90" t="s">
        <v>145</v>
      </c>
      <c r="AD1357" s="90" t="s">
        <v>87</v>
      </c>
      <c r="AE1357" s="90" t="s">
        <v>61</v>
      </c>
      <c r="AF1357" s="90" t="s">
        <v>61</v>
      </c>
      <c r="AG1357" s="90" t="s">
        <v>89</v>
      </c>
      <c r="AH1357" s="90" t="s">
        <v>89</v>
      </c>
      <c r="AI1357" s="90" t="s">
        <v>89</v>
      </c>
      <c r="AJ1357" s="90" t="s">
        <v>89</v>
      </c>
      <c r="AK1357" s="90" t="s">
        <v>89</v>
      </c>
      <c r="AL1357" s="90" t="s">
        <v>89</v>
      </c>
      <c r="AM1357" s="90" t="s">
        <v>89</v>
      </c>
      <c r="AN1357" s="90" t="s">
        <v>89</v>
      </c>
      <c r="AO1357" s="90" t="s">
        <v>89</v>
      </c>
      <c r="AP1357" s="90" t="s">
        <v>89</v>
      </c>
      <c r="AQ1357" s="90" t="s">
        <v>90</v>
      </c>
      <c r="AR1357" s="90" t="s">
        <v>90</v>
      </c>
      <c r="AS1357" s="90" t="s">
        <v>91</v>
      </c>
      <c r="AT1357" s="90" t="s">
        <v>92</v>
      </c>
      <c r="AU1357" s="90" t="s">
        <v>92</v>
      </c>
      <c r="AV1357" s="90" t="s">
        <v>93</v>
      </c>
      <c r="AW1357" s="90" t="s">
        <v>4027</v>
      </c>
      <c r="AX1357" s="90" t="s">
        <v>13658</v>
      </c>
      <c r="AY1357" s="90" t="s">
        <v>4029</v>
      </c>
      <c r="AZ1357" s="90" t="s">
        <v>13658</v>
      </c>
      <c r="BA1357" s="90" t="s">
        <v>215</v>
      </c>
      <c r="BB1357" s="90" t="s">
        <v>13659</v>
      </c>
      <c r="BC1357" s="90" t="s">
        <v>99</v>
      </c>
      <c r="BD1357" s="90" t="s">
        <v>150</v>
      </c>
      <c r="BE1357" s="90" t="s">
        <v>61</v>
      </c>
      <c r="BF1357" s="90" t="s">
        <v>209</v>
      </c>
      <c r="BG1357" s="90" t="s">
        <v>101</v>
      </c>
    </row>
    <row r="1358" s="85" customFormat="1" ht="19" customHeight="1" spans="1:59">
      <c r="A1358" s="90" t="s">
        <v>516</v>
      </c>
      <c r="B1358" s="90" t="s">
        <v>517</v>
      </c>
      <c r="C1358" s="90" t="s">
        <v>1233</v>
      </c>
      <c r="D1358" s="90" t="s">
        <v>1234</v>
      </c>
      <c r="E1358" s="90" t="s">
        <v>8558</v>
      </c>
      <c r="F1358" s="90" t="s">
        <v>13660</v>
      </c>
      <c r="G1358" s="90" t="s">
        <v>9459</v>
      </c>
      <c r="H1358" s="90" t="s">
        <v>539</v>
      </c>
      <c r="I1358" s="90" t="s">
        <v>13661</v>
      </c>
      <c r="J1358" s="90" t="s">
        <v>13662</v>
      </c>
      <c r="K1358" s="90" t="s">
        <v>13663</v>
      </c>
      <c r="L1358" s="90" t="s">
        <v>73</v>
      </c>
      <c r="M1358" s="90" t="s">
        <v>7544</v>
      </c>
      <c r="N1358" s="90" t="s">
        <v>203</v>
      </c>
      <c r="O1358" s="90" t="s">
        <v>238</v>
      </c>
      <c r="P1358" s="90" t="s">
        <v>239</v>
      </c>
      <c r="Q1358" s="90" t="s">
        <v>240</v>
      </c>
      <c r="R1358" s="90" t="s">
        <v>241</v>
      </c>
      <c r="S1358" s="90" t="s">
        <v>13664</v>
      </c>
      <c r="T1358" s="90" t="s">
        <v>119</v>
      </c>
      <c r="U1358" s="15">
        <v>0</v>
      </c>
      <c r="V1358" s="15">
        <v>160000</v>
      </c>
      <c r="W1358" s="15">
        <v>80000</v>
      </c>
      <c r="X1358" s="15">
        <v>18200</v>
      </c>
      <c r="Y1358" s="90" t="s">
        <v>143</v>
      </c>
      <c r="Z1358" s="90" t="s">
        <v>83</v>
      </c>
      <c r="AA1358" s="90" t="s">
        <v>84</v>
      </c>
      <c r="AB1358" s="90" t="s">
        <v>2151</v>
      </c>
      <c r="AC1358" s="90" t="s">
        <v>145</v>
      </c>
      <c r="AD1358" s="90" t="s">
        <v>87</v>
      </c>
      <c r="AE1358" s="90" t="s">
        <v>61</v>
      </c>
      <c r="AF1358" s="90" t="s">
        <v>61</v>
      </c>
      <c r="AG1358" s="90" t="s">
        <v>89</v>
      </c>
      <c r="AH1358" s="90" t="s">
        <v>89</v>
      </c>
      <c r="AI1358" s="90" t="s">
        <v>89</v>
      </c>
      <c r="AJ1358" s="90" t="s">
        <v>89</v>
      </c>
      <c r="AK1358" s="90" t="s">
        <v>89</v>
      </c>
      <c r="AL1358" s="90" t="s">
        <v>89</v>
      </c>
      <c r="AM1358" s="90" t="s">
        <v>89</v>
      </c>
      <c r="AN1358" s="90" t="s">
        <v>89</v>
      </c>
      <c r="AO1358" s="90" t="s">
        <v>89</v>
      </c>
      <c r="AP1358" s="90" t="s">
        <v>89</v>
      </c>
      <c r="AQ1358" s="90" t="s">
        <v>90</v>
      </c>
      <c r="AR1358" s="90" t="s">
        <v>90</v>
      </c>
      <c r="AS1358" s="90" t="s">
        <v>91</v>
      </c>
      <c r="AT1358" s="90" t="s">
        <v>92</v>
      </c>
      <c r="AU1358" s="90" t="s">
        <v>92</v>
      </c>
      <c r="AV1358" s="90" t="s">
        <v>93</v>
      </c>
      <c r="AW1358" s="90" t="s">
        <v>8565</v>
      </c>
      <c r="AX1358" s="90" t="s">
        <v>13665</v>
      </c>
      <c r="AY1358" s="90" t="s">
        <v>8567</v>
      </c>
      <c r="AZ1358" s="90" t="s">
        <v>13665</v>
      </c>
      <c r="BA1358" s="90" t="s">
        <v>215</v>
      </c>
      <c r="BB1358" s="90" t="s">
        <v>13666</v>
      </c>
      <c r="BC1358" s="90" t="s">
        <v>99</v>
      </c>
      <c r="BD1358" s="90" t="s">
        <v>150</v>
      </c>
      <c r="BE1358" s="90" t="s">
        <v>61</v>
      </c>
      <c r="BF1358" s="90" t="s">
        <v>119</v>
      </c>
      <c r="BG1358" s="90" t="s">
        <v>101</v>
      </c>
    </row>
    <row r="1359" s="85" customFormat="1" ht="19" customHeight="1" spans="1:59">
      <c r="A1359" s="90" t="s">
        <v>267</v>
      </c>
      <c r="B1359" s="90" t="s">
        <v>268</v>
      </c>
      <c r="C1359" s="90" t="s">
        <v>728</v>
      </c>
      <c r="D1359" s="90" t="s">
        <v>729</v>
      </c>
      <c r="E1359" s="90" t="s">
        <v>13667</v>
      </c>
      <c r="F1359" s="90" t="s">
        <v>13668</v>
      </c>
      <c r="G1359" s="90" t="s">
        <v>3523</v>
      </c>
      <c r="H1359" s="90" t="s">
        <v>539</v>
      </c>
      <c r="I1359" s="90" t="s">
        <v>13669</v>
      </c>
      <c r="J1359" s="90" t="s">
        <v>13670</v>
      </c>
      <c r="K1359" s="90" t="s">
        <v>13671</v>
      </c>
      <c r="L1359" s="90" t="s">
        <v>73</v>
      </c>
      <c r="M1359" s="90" t="s">
        <v>8785</v>
      </c>
      <c r="N1359" s="90" t="s">
        <v>185</v>
      </c>
      <c r="O1359" s="90" t="s">
        <v>238</v>
      </c>
      <c r="P1359" s="90" t="s">
        <v>239</v>
      </c>
      <c r="Q1359" s="90" t="s">
        <v>240</v>
      </c>
      <c r="R1359" s="90" t="s">
        <v>241</v>
      </c>
      <c r="S1359" s="90" t="s">
        <v>13672</v>
      </c>
      <c r="T1359" s="90" t="s">
        <v>380</v>
      </c>
      <c r="U1359" s="15">
        <v>0</v>
      </c>
      <c r="V1359" s="15">
        <v>146400</v>
      </c>
      <c r="W1359" s="15">
        <v>50000</v>
      </c>
      <c r="X1359" s="15">
        <v>10340</v>
      </c>
      <c r="Y1359" s="90" t="s">
        <v>143</v>
      </c>
      <c r="Z1359" s="90" t="s">
        <v>83</v>
      </c>
      <c r="AA1359" s="90" t="s">
        <v>84</v>
      </c>
      <c r="AB1359" s="90" t="s">
        <v>13673</v>
      </c>
      <c r="AC1359" s="90" t="s">
        <v>211</v>
      </c>
      <c r="AD1359" s="90" t="s">
        <v>87</v>
      </c>
      <c r="AE1359" s="90" t="s">
        <v>61</v>
      </c>
      <c r="AF1359" s="90" t="s">
        <v>61</v>
      </c>
      <c r="AG1359" s="90" t="s">
        <v>89</v>
      </c>
      <c r="AH1359" s="90" t="s">
        <v>89</v>
      </c>
      <c r="AI1359" s="90" t="s">
        <v>89</v>
      </c>
      <c r="AJ1359" s="90" t="s">
        <v>89</v>
      </c>
      <c r="AK1359" s="90" t="s">
        <v>89</v>
      </c>
      <c r="AL1359" s="90" t="s">
        <v>89</v>
      </c>
      <c r="AM1359" s="90" t="s">
        <v>89</v>
      </c>
      <c r="AN1359" s="90" t="s">
        <v>89</v>
      </c>
      <c r="AO1359" s="90" t="s">
        <v>89</v>
      </c>
      <c r="AP1359" s="90" t="s">
        <v>89</v>
      </c>
      <c r="AQ1359" s="90" t="s">
        <v>90</v>
      </c>
      <c r="AR1359" s="90" t="s">
        <v>90</v>
      </c>
      <c r="AS1359" s="90" t="s">
        <v>91</v>
      </c>
      <c r="AT1359" s="90" t="s">
        <v>92</v>
      </c>
      <c r="AU1359" s="90" t="s">
        <v>92</v>
      </c>
      <c r="AV1359" s="90" t="s">
        <v>93</v>
      </c>
      <c r="AW1359" s="90" t="s">
        <v>13674</v>
      </c>
      <c r="AX1359" s="90" t="s">
        <v>13675</v>
      </c>
      <c r="AY1359" s="90" t="s">
        <v>5858</v>
      </c>
      <c r="AZ1359" s="90" t="s">
        <v>13675</v>
      </c>
      <c r="BA1359" s="90" t="s">
        <v>97</v>
      </c>
      <c r="BB1359" s="90" t="s">
        <v>13676</v>
      </c>
      <c r="BC1359" s="90" t="s">
        <v>99</v>
      </c>
      <c r="BD1359" s="90" t="s">
        <v>150</v>
      </c>
      <c r="BE1359" s="90" t="s">
        <v>61</v>
      </c>
      <c r="BF1359" s="90" t="s">
        <v>380</v>
      </c>
      <c r="BG1359" s="90" t="s">
        <v>101</v>
      </c>
    </row>
    <row r="1360" s="85" customFormat="1" ht="19" customHeight="1" spans="1:59">
      <c r="A1360" s="90" t="s">
        <v>441</v>
      </c>
      <c r="B1360" s="90" t="s">
        <v>442</v>
      </c>
      <c r="C1360" s="90" t="s">
        <v>4676</v>
      </c>
      <c r="D1360" s="90" t="s">
        <v>4677</v>
      </c>
      <c r="E1360" s="90" t="s">
        <v>13677</v>
      </c>
      <c r="F1360" s="90" t="s">
        <v>13678</v>
      </c>
      <c r="G1360" s="90" t="s">
        <v>13679</v>
      </c>
      <c r="H1360" s="90" t="s">
        <v>2636</v>
      </c>
      <c r="I1360" s="90" t="s">
        <v>13680</v>
      </c>
      <c r="J1360" s="90" t="s">
        <v>13681</v>
      </c>
      <c r="K1360" s="90" t="s">
        <v>13682</v>
      </c>
      <c r="L1360" s="90" t="s">
        <v>73</v>
      </c>
      <c r="M1360" s="90" t="s">
        <v>74</v>
      </c>
      <c r="N1360" s="90" t="s">
        <v>811</v>
      </c>
      <c r="O1360" s="90" t="s">
        <v>3774</v>
      </c>
      <c r="P1360" s="90" t="s">
        <v>7059</v>
      </c>
      <c r="Q1360" s="90" t="s">
        <v>7060</v>
      </c>
      <c r="R1360" s="90" t="s">
        <v>7059</v>
      </c>
      <c r="S1360" s="90" t="s">
        <v>13683</v>
      </c>
      <c r="T1360" s="90" t="s">
        <v>380</v>
      </c>
      <c r="U1360" s="15">
        <v>0</v>
      </c>
      <c r="V1360" s="15">
        <v>7800</v>
      </c>
      <c r="W1360" s="15">
        <v>3500</v>
      </c>
      <c r="X1360" s="15">
        <v>3000</v>
      </c>
      <c r="Y1360" s="90" t="s">
        <v>82</v>
      </c>
      <c r="Z1360" s="90" t="s">
        <v>83</v>
      </c>
      <c r="AA1360" s="90" t="s">
        <v>84</v>
      </c>
      <c r="AB1360" s="90" t="s">
        <v>13684</v>
      </c>
      <c r="AC1360" s="90" t="s">
        <v>359</v>
      </c>
      <c r="AD1360" s="90" t="s">
        <v>87</v>
      </c>
      <c r="AE1360" s="90" t="s">
        <v>61</v>
      </c>
      <c r="AF1360" s="90" t="s">
        <v>61</v>
      </c>
      <c r="AG1360" s="90" t="s">
        <v>89</v>
      </c>
      <c r="AH1360" s="90" t="s">
        <v>89</v>
      </c>
      <c r="AI1360" s="90" t="s">
        <v>89</v>
      </c>
      <c r="AJ1360" s="90" t="s">
        <v>88</v>
      </c>
      <c r="AK1360" s="90" t="s">
        <v>89</v>
      </c>
      <c r="AL1360" s="90" t="s">
        <v>89</v>
      </c>
      <c r="AM1360" s="90" t="s">
        <v>88</v>
      </c>
      <c r="AN1360" s="90" t="s">
        <v>88</v>
      </c>
      <c r="AO1360" s="90" t="s">
        <v>88</v>
      </c>
      <c r="AP1360" s="90" t="s">
        <v>89</v>
      </c>
      <c r="AQ1360" s="90" t="s">
        <v>90</v>
      </c>
      <c r="AR1360" s="90" t="s">
        <v>90</v>
      </c>
      <c r="AS1360" s="90" t="s">
        <v>91</v>
      </c>
      <c r="AT1360" s="90" t="s">
        <v>92</v>
      </c>
      <c r="AU1360" s="90" t="s">
        <v>92</v>
      </c>
      <c r="AV1360" s="90" t="s">
        <v>93</v>
      </c>
      <c r="AW1360" s="90" t="s">
        <v>13685</v>
      </c>
      <c r="AX1360" s="90" t="s">
        <v>13686</v>
      </c>
      <c r="AY1360" s="90" t="s">
        <v>13687</v>
      </c>
      <c r="AZ1360" s="90" t="s">
        <v>13686</v>
      </c>
      <c r="BA1360" s="90" t="s">
        <v>97</v>
      </c>
      <c r="BB1360" s="90" t="s">
        <v>13688</v>
      </c>
      <c r="BC1360" s="90" t="s">
        <v>99</v>
      </c>
      <c r="BD1360" s="90" t="s">
        <v>100</v>
      </c>
      <c r="BE1360" s="90" t="s">
        <v>61</v>
      </c>
      <c r="BF1360" s="90" t="s">
        <v>380</v>
      </c>
      <c r="BG1360" s="90" t="s">
        <v>101</v>
      </c>
    </row>
    <row r="1361" s="85" customFormat="1" ht="19" customHeight="1" spans="1:59">
      <c r="A1361" s="90" t="s">
        <v>694</v>
      </c>
      <c r="B1361" s="90" t="s">
        <v>695</v>
      </c>
      <c r="C1361" s="90" t="s">
        <v>766</v>
      </c>
      <c r="D1361" s="90" t="s">
        <v>767</v>
      </c>
      <c r="E1361" s="90" t="s">
        <v>768</v>
      </c>
      <c r="F1361" s="90" t="s">
        <v>5770</v>
      </c>
      <c r="G1361" s="90" t="s">
        <v>5770</v>
      </c>
      <c r="H1361" s="90" t="s">
        <v>369</v>
      </c>
      <c r="I1361" s="90" t="s">
        <v>11938</v>
      </c>
      <c r="J1361" s="90" t="s">
        <v>13689</v>
      </c>
      <c r="K1361" s="90" t="s">
        <v>2027</v>
      </c>
      <c r="L1361" s="90" t="s">
        <v>73</v>
      </c>
      <c r="M1361" s="90" t="s">
        <v>773</v>
      </c>
      <c r="N1361" s="90" t="s">
        <v>11940</v>
      </c>
      <c r="O1361" s="90" t="s">
        <v>1739</v>
      </c>
      <c r="P1361" s="90" t="s">
        <v>1740</v>
      </c>
      <c r="Q1361" s="90" t="s">
        <v>377</v>
      </c>
      <c r="R1361" s="90" t="s">
        <v>378</v>
      </c>
      <c r="S1361" s="90" t="s">
        <v>13690</v>
      </c>
      <c r="T1361" s="90" t="s">
        <v>119</v>
      </c>
      <c r="U1361" s="15">
        <v>0</v>
      </c>
      <c r="V1361" s="15">
        <v>20029</v>
      </c>
      <c r="W1361" s="15">
        <v>5704</v>
      </c>
      <c r="X1361" s="15">
        <v>777</v>
      </c>
      <c r="Y1361" s="90" t="s">
        <v>143</v>
      </c>
      <c r="Z1361" s="90" t="s">
        <v>83</v>
      </c>
      <c r="AA1361" s="90" t="s">
        <v>84</v>
      </c>
      <c r="AB1361" s="90" t="s">
        <v>13691</v>
      </c>
      <c r="AC1361" s="90" t="s">
        <v>121</v>
      </c>
      <c r="AD1361" s="90" t="s">
        <v>87</v>
      </c>
      <c r="AE1361" s="90" t="s">
        <v>61</v>
      </c>
      <c r="AF1361" s="90" t="s">
        <v>61</v>
      </c>
      <c r="AG1361" s="90" t="s">
        <v>89</v>
      </c>
      <c r="AH1361" s="90" t="s">
        <v>89</v>
      </c>
      <c r="AI1361" s="90" t="s">
        <v>89</v>
      </c>
      <c r="AJ1361" s="90" t="s">
        <v>89</v>
      </c>
      <c r="AK1361" s="90" t="s">
        <v>89</v>
      </c>
      <c r="AL1361" s="90" t="s">
        <v>89</v>
      </c>
      <c r="AM1361" s="90" t="s">
        <v>89</v>
      </c>
      <c r="AN1361" s="90" t="s">
        <v>89</v>
      </c>
      <c r="AO1361" s="90" t="s">
        <v>89</v>
      </c>
      <c r="AP1361" s="90" t="s">
        <v>89</v>
      </c>
      <c r="AQ1361" s="90" t="s">
        <v>90</v>
      </c>
      <c r="AR1361" s="90" t="s">
        <v>90</v>
      </c>
      <c r="AS1361" s="90" t="s">
        <v>91</v>
      </c>
      <c r="AT1361" s="90" t="s">
        <v>92</v>
      </c>
      <c r="AU1361" s="90" t="s">
        <v>92</v>
      </c>
      <c r="AV1361" s="90" t="s">
        <v>93</v>
      </c>
      <c r="AW1361" s="90" t="s">
        <v>778</v>
      </c>
      <c r="AX1361" s="90" t="s">
        <v>13692</v>
      </c>
      <c r="AY1361" s="90" t="s">
        <v>780</v>
      </c>
      <c r="AZ1361" s="90" t="s">
        <v>13692</v>
      </c>
      <c r="BA1361" s="90" t="s">
        <v>215</v>
      </c>
      <c r="BB1361" s="90" t="s">
        <v>13693</v>
      </c>
      <c r="BC1361" s="90" t="s">
        <v>99</v>
      </c>
      <c r="BD1361" s="90" t="s">
        <v>150</v>
      </c>
      <c r="BE1361" s="90" t="s">
        <v>61</v>
      </c>
      <c r="BF1361" s="90" t="s">
        <v>119</v>
      </c>
      <c r="BG1361" s="90" t="s">
        <v>101</v>
      </c>
    </row>
    <row r="1362" s="85" customFormat="1" ht="19" customHeight="1" spans="1:59">
      <c r="A1362" s="90" t="s">
        <v>646</v>
      </c>
      <c r="B1362" s="90" t="s">
        <v>647</v>
      </c>
      <c r="C1362" s="90" t="s">
        <v>5238</v>
      </c>
      <c r="D1362" s="90" t="s">
        <v>5239</v>
      </c>
      <c r="E1362" s="90" t="s">
        <v>13694</v>
      </c>
      <c r="F1362" s="90" t="s">
        <v>13695</v>
      </c>
      <c r="G1362" s="90" t="s">
        <v>2732</v>
      </c>
      <c r="H1362" s="90" t="s">
        <v>539</v>
      </c>
      <c r="I1362" s="90" t="s">
        <v>13696</v>
      </c>
      <c r="J1362" s="90" t="s">
        <v>13697</v>
      </c>
      <c r="K1362" s="90" t="s">
        <v>13698</v>
      </c>
      <c r="L1362" s="90" t="s">
        <v>73</v>
      </c>
      <c r="M1362" s="90" t="s">
        <v>13699</v>
      </c>
      <c r="N1362" s="90" t="s">
        <v>880</v>
      </c>
      <c r="O1362" s="90" t="s">
        <v>398</v>
      </c>
      <c r="P1362" s="90" t="s">
        <v>399</v>
      </c>
      <c r="Q1362" s="90" t="s">
        <v>240</v>
      </c>
      <c r="R1362" s="90" t="s">
        <v>241</v>
      </c>
      <c r="S1362" s="90" t="s">
        <v>13700</v>
      </c>
      <c r="T1362" s="90" t="s">
        <v>380</v>
      </c>
      <c r="U1362" s="15">
        <v>0</v>
      </c>
      <c r="V1362" s="15">
        <v>60000</v>
      </c>
      <c r="W1362" s="15">
        <v>25000</v>
      </c>
      <c r="X1362" s="15">
        <v>10000</v>
      </c>
      <c r="Y1362" s="90" t="s">
        <v>82</v>
      </c>
      <c r="Z1362" s="90" t="s">
        <v>83</v>
      </c>
      <c r="AA1362" s="90" t="s">
        <v>84</v>
      </c>
      <c r="AB1362" s="90" t="s">
        <v>13701</v>
      </c>
      <c r="AC1362" s="90" t="s">
        <v>121</v>
      </c>
      <c r="AD1362" s="90" t="s">
        <v>87</v>
      </c>
      <c r="AE1362" s="90" t="s">
        <v>61</v>
      </c>
      <c r="AF1362" s="90" t="s">
        <v>61</v>
      </c>
      <c r="AG1362" s="90" t="s">
        <v>89</v>
      </c>
      <c r="AH1362" s="90" t="s">
        <v>89</v>
      </c>
      <c r="AI1362" s="90" t="s">
        <v>89</v>
      </c>
      <c r="AJ1362" s="90" t="s">
        <v>88</v>
      </c>
      <c r="AK1362" s="90" t="s">
        <v>89</v>
      </c>
      <c r="AL1362" s="90" t="s">
        <v>89</v>
      </c>
      <c r="AM1362" s="90" t="s">
        <v>89</v>
      </c>
      <c r="AN1362" s="90" t="s">
        <v>89</v>
      </c>
      <c r="AO1362" s="90" t="s">
        <v>88</v>
      </c>
      <c r="AP1362" s="90" t="s">
        <v>89</v>
      </c>
      <c r="AQ1362" s="90" t="s">
        <v>90</v>
      </c>
      <c r="AR1362" s="90" t="s">
        <v>90</v>
      </c>
      <c r="AS1362" s="90" t="s">
        <v>91</v>
      </c>
      <c r="AT1362" s="90" t="s">
        <v>92</v>
      </c>
      <c r="AU1362" s="90" t="s">
        <v>92</v>
      </c>
      <c r="AV1362" s="90" t="s">
        <v>93</v>
      </c>
      <c r="AW1362" s="90" t="s">
        <v>13702</v>
      </c>
      <c r="AX1362" s="90" t="s">
        <v>13703</v>
      </c>
      <c r="AY1362" s="90" t="s">
        <v>13704</v>
      </c>
      <c r="AZ1362" s="90" t="s">
        <v>13703</v>
      </c>
      <c r="BA1362" s="90" t="s">
        <v>97</v>
      </c>
      <c r="BB1362" s="90" t="s">
        <v>13705</v>
      </c>
      <c r="BC1362" s="90" t="s">
        <v>99</v>
      </c>
      <c r="BD1362" s="90" t="s">
        <v>100</v>
      </c>
      <c r="BE1362" s="90" t="s">
        <v>61</v>
      </c>
      <c r="BF1362" s="90" t="s">
        <v>380</v>
      </c>
      <c r="BG1362" s="90" t="s">
        <v>101</v>
      </c>
    </row>
    <row r="1363" s="85" customFormat="1" ht="19" customHeight="1" spans="1:59">
      <c r="A1363" s="90" t="s">
        <v>516</v>
      </c>
      <c r="B1363" s="90" t="s">
        <v>517</v>
      </c>
      <c r="C1363" s="90" t="s">
        <v>1402</v>
      </c>
      <c r="D1363" s="90" t="s">
        <v>1403</v>
      </c>
      <c r="E1363" s="90" t="s">
        <v>2368</v>
      </c>
      <c r="F1363" s="90" t="s">
        <v>2847</v>
      </c>
      <c r="G1363" s="90" t="s">
        <v>522</v>
      </c>
      <c r="H1363" s="90" t="s">
        <v>109</v>
      </c>
      <c r="I1363" s="90" t="s">
        <v>13706</v>
      </c>
      <c r="J1363" s="90" t="s">
        <v>13707</v>
      </c>
      <c r="K1363" s="90" t="s">
        <v>13708</v>
      </c>
      <c r="L1363" s="90" t="s">
        <v>73</v>
      </c>
      <c r="M1363" s="90" t="s">
        <v>13709</v>
      </c>
      <c r="N1363" s="90" t="s">
        <v>4386</v>
      </c>
      <c r="O1363" s="90" t="s">
        <v>115</v>
      </c>
      <c r="P1363" s="90" t="s">
        <v>116</v>
      </c>
      <c r="Q1363" s="90" t="s">
        <v>117</v>
      </c>
      <c r="R1363" s="90" t="s">
        <v>116</v>
      </c>
      <c r="S1363" s="90" t="s">
        <v>13710</v>
      </c>
      <c r="T1363" s="90" t="s">
        <v>119</v>
      </c>
      <c r="U1363" s="15">
        <v>0</v>
      </c>
      <c r="V1363" s="15">
        <v>50000</v>
      </c>
      <c r="W1363" s="15">
        <v>25000</v>
      </c>
      <c r="X1363" s="15">
        <v>5000</v>
      </c>
      <c r="Y1363" s="90" t="s">
        <v>82</v>
      </c>
      <c r="Z1363" s="90" t="s">
        <v>83</v>
      </c>
      <c r="AA1363" s="90" t="s">
        <v>84</v>
      </c>
      <c r="AB1363" s="90" t="s">
        <v>2375</v>
      </c>
      <c r="AC1363" s="90" t="s">
        <v>145</v>
      </c>
      <c r="AD1363" s="90" t="s">
        <v>87</v>
      </c>
      <c r="AE1363" s="90" t="s">
        <v>61</v>
      </c>
      <c r="AF1363" s="90" t="s">
        <v>61</v>
      </c>
      <c r="AG1363" s="90" t="s">
        <v>89</v>
      </c>
      <c r="AH1363" s="90" t="s">
        <v>89</v>
      </c>
      <c r="AI1363" s="90" t="s">
        <v>89</v>
      </c>
      <c r="AJ1363" s="90" t="s">
        <v>89</v>
      </c>
      <c r="AK1363" s="90" t="s">
        <v>89</v>
      </c>
      <c r="AL1363" s="90" t="s">
        <v>89</v>
      </c>
      <c r="AM1363" s="90" t="s">
        <v>89</v>
      </c>
      <c r="AN1363" s="90" t="s">
        <v>89</v>
      </c>
      <c r="AO1363" s="90" t="s">
        <v>89</v>
      </c>
      <c r="AP1363" s="90" t="s">
        <v>89</v>
      </c>
      <c r="AQ1363" s="90" t="s">
        <v>90</v>
      </c>
      <c r="AR1363" s="90" t="s">
        <v>90</v>
      </c>
      <c r="AS1363" s="90" t="s">
        <v>91</v>
      </c>
      <c r="AT1363" s="90" t="s">
        <v>92</v>
      </c>
      <c r="AU1363" s="90" t="s">
        <v>92</v>
      </c>
      <c r="AV1363" s="90" t="s">
        <v>93</v>
      </c>
      <c r="AW1363" s="90" t="s">
        <v>2376</v>
      </c>
      <c r="AX1363" s="90" t="s">
        <v>13711</v>
      </c>
      <c r="AY1363" s="90" t="s">
        <v>2378</v>
      </c>
      <c r="AZ1363" s="90" t="s">
        <v>13711</v>
      </c>
      <c r="BA1363" s="90" t="s">
        <v>97</v>
      </c>
      <c r="BB1363" s="90" t="s">
        <v>13712</v>
      </c>
      <c r="BC1363" s="90" t="s">
        <v>99</v>
      </c>
      <c r="BD1363" s="90" t="s">
        <v>100</v>
      </c>
      <c r="BE1363" s="90" t="s">
        <v>61</v>
      </c>
      <c r="BF1363" s="90" t="s">
        <v>119</v>
      </c>
      <c r="BG1363" s="90" t="s">
        <v>101</v>
      </c>
    </row>
    <row r="1364" s="85" customFormat="1" ht="19" customHeight="1" spans="1:59">
      <c r="A1364" s="90" t="s">
        <v>646</v>
      </c>
      <c r="B1364" s="90" t="s">
        <v>647</v>
      </c>
      <c r="C1364" s="90" t="s">
        <v>5238</v>
      </c>
      <c r="D1364" s="90" t="s">
        <v>5239</v>
      </c>
      <c r="E1364" s="90" t="s">
        <v>5240</v>
      </c>
      <c r="F1364" s="90" t="s">
        <v>13713</v>
      </c>
      <c r="G1364" s="90" t="s">
        <v>2100</v>
      </c>
      <c r="H1364" s="90" t="s">
        <v>943</v>
      </c>
      <c r="I1364" s="90" t="s">
        <v>13714</v>
      </c>
      <c r="J1364" s="90" t="s">
        <v>13715</v>
      </c>
      <c r="K1364" s="90" t="s">
        <v>13716</v>
      </c>
      <c r="L1364" s="90" t="s">
        <v>73</v>
      </c>
      <c r="M1364" s="90" t="s">
        <v>4617</v>
      </c>
      <c r="N1364" s="90" t="s">
        <v>7445</v>
      </c>
      <c r="O1364" s="90" t="s">
        <v>774</v>
      </c>
      <c r="P1364" s="90" t="s">
        <v>775</v>
      </c>
      <c r="Q1364" s="90" t="s">
        <v>8792</v>
      </c>
      <c r="R1364" s="90" t="s">
        <v>8793</v>
      </c>
      <c r="S1364" s="90" t="s">
        <v>13717</v>
      </c>
      <c r="T1364" s="90" t="s">
        <v>380</v>
      </c>
      <c r="U1364" s="15">
        <v>0</v>
      </c>
      <c r="V1364" s="15">
        <v>1900</v>
      </c>
      <c r="W1364" s="15">
        <v>1000</v>
      </c>
      <c r="X1364" s="15">
        <v>1000</v>
      </c>
      <c r="Y1364" s="90" t="s">
        <v>82</v>
      </c>
      <c r="Z1364" s="90" t="s">
        <v>83</v>
      </c>
      <c r="AA1364" s="90" t="s">
        <v>84</v>
      </c>
      <c r="AB1364" s="90" t="s">
        <v>5249</v>
      </c>
      <c r="AC1364" s="90" t="s">
        <v>191</v>
      </c>
      <c r="AD1364" s="90" t="s">
        <v>87</v>
      </c>
      <c r="AE1364" s="90" t="s">
        <v>61</v>
      </c>
      <c r="AF1364" s="90" t="s">
        <v>61</v>
      </c>
      <c r="AG1364" s="90" t="s">
        <v>89</v>
      </c>
      <c r="AH1364" s="90" t="s">
        <v>88</v>
      </c>
      <c r="AI1364" s="90" t="s">
        <v>88</v>
      </c>
      <c r="AJ1364" s="90" t="s">
        <v>88</v>
      </c>
      <c r="AK1364" s="90" t="s">
        <v>89</v>
      </c>
      <c r="AL1364" s="90" t="s">
        <v>89</v>
      </c>
      <c r="AM1364" s="90" t="s">
        <v>89</v>
      </c>
      <c r="AN1364" s="90" t="s">
        <v>88</v>
      </c>
      <c r="AO1364" s="90" t="s">
        <v>88</v>
      </c>
      <c r="AP1364" s="90" t="s">
        <v>89</v>
      </c>
      <c r="AQ1364" s="90" t="s">
        <v>90</v>
      </c>
      <c r="AR1364" s="90" t="s">
        <v>90</v>
      </c>
      <c r="AS1364" s="90" t="s">
        <v>91</v>
      </c>
      <c r="AT1364" s="90" t="s">
        <v>92</v>
      </c>
      <c r="AU1364" s="90" t="s">
        <v>92</v>
      </c>
      <c r="AV1364" s="90" t="s">
        <v>93</v>
      </c>
      <c r="AW1364" s="90" t="s">
        <v>5250</v>
      </c>
      <c r="AX1364" s="90" t="s">
        <v>13718</v>
      </c>
      <c r="AY1364" s="90" t="s">
        <v>5252</v>
      </c>
      <c r="AZ1364" s="90" t="s">
        <v>13718</v>
      </c>
      <c r="BA1364" s="90" t="s">
        <v>97</v>
      </c>
      <c r="BB1364" s="90" t="s">
        <v>13719</v>
      </c>
      <c r="BC1364" s="90" t="s">
        <v>99</v>
      </c>
      <c r="BD1364" s="90" t="s">
        <v>100</v>
      </c>
      <c r="BE1364" s="90" t="s">
        <v>61</v>
      </c>
      <c r="BF1364" s="90" t="s">
        <v>380</v>
      </c>
      <c r="BG1364" s="90" t="s">
        <v>101</v>
      </c>
    </row>
    <row r="1365" s="85" customFormat="1" ht="19" customHeight="1" spans="1:59">
      <c r="A1365" s="90" t="s">
        <v>302</v>
      </c>
      <c r="B1365" s="90" t="s">
        <v>303</v>
      </c>
      <c r="C1365" s="90" t="s">
        <v>304</v>
      </c>
      <c r="D1365" s="90" t="s">
        <v>305</v>
      </c>
      <c r="E1365" s="90" t="s">
        <v>13720</v>
      </c>
      <c r="F1365" s="90" t="s">
        <v>13721</v>
      </c>
      <c r="G1365" s="90" t="s">
        <v>8665</v>
      </c>
      <c r="H1365" s="90" t="s">
        <v>605</v>
      </c>
      <c r="I1365" s="90" t="s">
        <v>13722</v>
      </c>
      <c r="J1365" s="90" t="s">
        <v>13723</v>
      </c>
      <c r="K1365" s="90" t="s">
        <v>13724</v>
      </c>
      <c r="L1365" s="90" t="s">
        <v>73</v>
      </c>
      <c r="M1365" s="90" t="s">
        <v>508</v>
      </c>
      <c r="N1365" s="90" t="s">
        <v>75</v>
      </c>
      <c r="O1365" s="90" t="s">
        <v>610</v>
      </c>
      <c r="P1365" s="90" t="s">
        <v>611</v>
      </c>
      <c r="Q1365" s="90" t="s">
        <v>612</v>
      </c>
      <c r="R1365" s="90" t="s">
        <v>613</v>
      </c>
      <c r="S1365" s="90" t="s">
        <v>13725</v>
      </c>
      <c r="T1365" s="90" t="s">
        <v>262</v>
      </c>
      <c r="U1365" s="15">
        <v>0</v>
      </c>
      <c r="V1365" s="15">
        <v>6300</v>
      </c>
      <c r="W1365" s="15">
        <v>5000</v>
      </c>
      <c r="X1365" s="15">
        <v>3000</v>
      </c>
      <c r="Y1365" s="90" t="s">
        <v>82</v>
      </c>
      <c r="Z1365" s="90" t="s">
        <v>83</v>
      </c>
      <c r="AA1365" s="90" t="s">
        <v>84</v>
      </c>
      <c r="AB1365" s="90" t="s">
        <v>13726</v>
      </c>
      <c r="AC1365" s="90" t="s">
        <v>211</v>
      </c>
      <c r="AD1365" s="90" t="s">
        <v>87</v>
      </c>
      <c r="AE1365" s="90" t="s">
        <v>61</v>
      </c>
      <c r="AF1365" s="90" t="s">
        <v>61</v>
      </c>
      <c r="AG1365" s="90" t="s">
        <v>89</v>
      </c>
      <c r="AH1365" s="90" t="s">
        <v>89</v>
      </c>
      <c r="AI1365" s="90" t="s">
        <v>89</v>
      </c>
      <c r="AJ1365" s="90" t="s">
        <v>88</v>
      </c>
      <c r="AK1365" s="90" t="s">
        <v>89</v>
      </c>
      <c r="AL1365" s="90" t="s">
        <v>89</v>
      </c>
      <c r="AM1365" s="90" t="s">
        <v>89</v>
      </c>
      <c r="AN1365" s="90" t="s">
        <v>89</v>
      </c>
      <c r="AO1365" s="90" t="s">
        <v>88</v>
      </c>
      <c r="AP1365" s="90" t="s">
        <v>89</v>
      </c>
      <c r="AQ1365" s="90" t="s">
        <v>90</v>
      </c>
      <c r="AR1365" s="90" t="s">
        <v>90</v>
      </c>
      <c r="AS1365" s="90" t="s">
        <v>91</v>
      </c>
      <c r="AT1365" s="90" t="s">
        <v>92</v>
      </c>
      <c r="AU1365" s="90" t="s">
        <v>92</v>
      </c>
      <c r="AV1365" s="90" t="s">
        <v>93</v>
      </c>
      <c r="AW1365" s="90" t="s">
        <v>13727</v>
      </c>
      <c r="AX1365" s="90" t="s">
        <v>13728</v>
      </c>
      <c r="AY1365" s="90" t="s">
        <v>13729</v>
      </c>
      <c r="AZ1365" s="90" t="s">
        <v>13728</v>
      </c>
      <c r="BA1365" s="90" t="s">
        <v>97</v>
      </c>
      <c r="BB1365" s="90" t="s">
        <v>13730</v>
      </c>
      <c r="BC1365" s="90" t="s">
        <v>99</v>
      </c>
      <c r="BD1365" s="90" t="s">
        <v>100</v>
      </c>
      <c r="BE1365" s="90" t="s">
        <v>61</v>
      </c>
      <c r="BF1365" s="90" t="s">
        <v>262</v>
      </c>
      <c r="BG1365" s="90" t="s">
        <v>101</v>
      </c>
    </row>
    <row r="1366" s="85" customFormat="1" ht="19" customHeight="1" spans="1:59">
      <c r="A1366" s="90" t="s">
        <v>174</v>
      </c>
      <c r="B1366" s="90" t="s">
        <v>175</v>
      </c>
      <c r="C1366" s="90" t="s">
        <v>1498</v>
      </c>
      <c r="D1366" s="90" t="s">
        <v>1499</v>
      </c>
      <c r="E1366" s="90" t="s">
        <v>13731</v>
      </c>
      <c r="F1366" s="90" t="s">
        <v>4550</v>
      </c>
      <c r="G1366" s="90" t="s">
        <v>4550</v>
      </c>
      <c r="H1366" s="90" t="s">
        <v>539</v>
      </c>
      <c r="I1366" s="90" t="s">
        <v>13732</v>
      </c>
      <c r="J1366" s="90" t="s">
        <v>13733</v>
      </c>
      <c r="K1366" s="90" t="s">
        <v>13734</v>
      </c>
      <c r="L1366" s="90" t="s">
        <v>73</v>
      </c>
      <c r="M1366" s="90" t="s">
        <v>1799</v>
      </c>
      <c r="N1366" s="90" t="s">
        <v>823</v>
      </c>
      <c r="O1366" s="90" t="s">
        <v>1875</v>
      </c>
      <c r="P1366" s="90" t="s">
        <v>1876</v>
      </c>
      <c r="Q1366" s="90" t="s">
        <v>1877</v>
      </c>
      <c r="R1366" s="90" t="s">
        <v>1878</v>
      </c>
      <c r="S1366" s="90" t="s">
        <v>13735</v>
      </c>
      <c r="T1366" s="90" t="s">
        <v>119</v>
      </c>
      <c r="U1366" s="15">
        <v>0</v>
      </c>
      <c r="V1366" s="15">
        <v>5000</v>
      </c>
      <c r="W1366" s="15">
        <v>4000</v>
      </c>
      <c r="X1366" s="15">
        <v>2000</v>
      </c>
      <c r="Y1366" s="90" t="s">
        <v>143</v>
      </c>
      <c r="Z1366" s="90" t="s">
        <v>83</v>
      </c>
      <c r="AA1366" s="90" t="s">
        <v>84</v>
      </c>
      <c r="AB1366" s="90" t="s">
        <v>13736</v>
      </c>
      <c r="AC1366" s="90" t="s">
        <v>121</v>
      </c>
      <c r="AD1366" s="90" t="s">
        <v>87</v>
      </c>
      <c r="AE1366" s="90" t="s">
        <v>61</v>
      </c>
      <c r="AF1366" s="90" t="s">
        <v>61</v>
      </c>
      <c r="AG1366" s="90" t="s">
        <v>89</v>
      </c>
      <c r="AH1366" s="90" t="s">
        <v>89</v>
      </c>
      <c r="AI1366" s="90" t="s">
        <v>88</v>
      </c>
      <c r="AJ1366" s="90" t="s">
        <v>89</v>
      </c>
      <c r="AK1366" s="90" t="s">
        <v>88</v>
      </c>
      <c r="AL1366" s="90" t="s">
        <v>88</v>
      </c>
      <c r="AM1366" s="90" t="s">
        <v>88</v>
      </c>
      <c r="AN1366" s="90" t="s">
        <v>88</v>
      </c>
      <c r="AO1366" s="90" t="s">
        <v>88</v>
      </c>
      <c r="AP1366" s="90" t="s">
        <v>89</v>
      </c>
      <c r="AQ1366" s="90" t="s">
        <v>90</v>
      </c>
      <c r="AR1366" s="90" t="s">
        <v>90</v>
      </c>
      <c r="AS1366" s="90" t="s">
        <v>91</v>
      </c>
      <c r="AT1366" s="90" t="s">
        <v>92</v>
      </c>
      <c r="AU1366" s="90" t="s">
        <v>92</v>
      </c>
      <c r="AV1366" s="90" t="s">
        <v>93</v>
      </c>
      <c r="AW1366" s="90" t="s">
        <v>13737</v>
      </c>
      <c r="AX1366" s="90" t="s">
        <v>13738</v>
      </c>
      <c r="AY1366" s="90" t="s">
        <v>13739</v>
      </c>
      <c r="AZ1366" s="90" t="s">
        <v>13738</v>
      </c>
      <c r="BA1366" s="90" t="s">
        <v>97</v>
      </c>
      <c r="BB1366" s="90" t="s">
        <v>13740</v>
      </c>
      <c r="BC1366" s="90" t="s">
        <v>99</v>
      </c>
      <c r="BD1366" s="90" t="s">
        <v>150</v>
      </c>
      <c r="BE1366" s="90" t="s">
        <v>61</v>
      </c>
      <c r="BF1366" s="90" t="s">
        <v>119</v>
      </c>
      <c r="BG1366" s="90" t="s">
        <v>101</v>
      </c>
    </row>
    <row r="1367" s="85" customFormat="1" ht="19" customHeight="1" spans="1:59">
      <c r="A1367" s="90" t="s">
        <v>102</v>
      </c>
      <c r="B1367" s="90" t="s">
        <v>103</v>
      </c>
      <c r="C1367" s="90" t="s">
        <v>3825</v>
      </c>
      <c r="D1367" s="90" t="s">
        <v>3826</v>
      </c>
      <c r="E1367" s="90" t="s">
        <v>7945</v>
      </c>
      <c r="F1367" s="90" t="s">
        <v>3828</v>
      </c>
      <c r="G1367" s="90" t="s">
        <v>1794</v>
      </c>
      <c r="H1367" s="90" t="s">
        <v>1795</v>
      </c>
      <c r="I1367" s="90" t="s">
        <v>13741</v>
      </c>
      <c r="J1367" s="90" t="s">
        <v>13742</v>
      </c>
      <c r="K1367" s="90" t="s">
        <v>13743</v>
      </c>
      <c r="L1367" s="90" t="s">
        <v>73</v>
      </c>
      <c r="M1367" s="90" t="s">
        <v>1699</v>
      </c>
      <c r="N1367" s="90" t="s">
        <v>10293</v>
      </c>
      <c r="O1367" s="90" t="s">
        <v>4669</v>
      </c>
      <c r="P1367" s="90" t="s">
        <v>4670</v>
      </c>
      <c r="Q1367" s="90" t="s">
        <v>4671</v>
      </c>
      <c r="R1367" s="90" t="s">
        <v>4672</v>
      </c>
      <c r="S1367" s="90" t="s">
        <v>13744</v>
      </c>
      <c r="T1367" s="90" t="s">
        <v>119</v>
      </c>
      <c r="U1367" s="15">
        <v>0</v>
      </c>
      <c r="V1367" s="15">
        <v>21524</v>
      </c>
      <c r="W1367" s="15">
        <v>16000</v>
      </c>
      <c r="X1367" s="15">
        <v>16000</v>
      </c>
      <c r="Y1367" s="90" t="s">
        <v>143</v>
      </c>
      <c r="Z1367" s="90" t="s">
        <v>83</v>
      </c>
      <c r="AA1367" s="90" t="s">
        <v>84</v>
      </c>
      <c r="AB1367" s="90" t="s">
        <v>7950</v>
      </c>
      <c r="AC1367" s="90" t="s">
        <v>359</v>
      </c>
      <c r="AD1367" s="90" t="s">
        <v>87</v>
      </c>
      <c r="AE1367" s="90" t="s">
        <v>61</v>
      </c>
      <c r="AF1367" s="90" t="s">
        <v>61</v>
      </c>
      <c r="AG1367" s="90" t="s">
        <v>89</v>
      </c>
      <c r="AH1367" s="90" t="s">
        <v>89</v>
      </c>
      <c r="AI1367" s="90" t="s">
        <v>89</v>
      </c>
      <c r="AJ1367" s="90" t="s">
        <v>89</v>
      </c>
      <c r="AK1367" s="90" t="s">
        <v>89</v>
      </c>
      <c r="AL1367" s="90" t="s">
        <v>89</v>
      </c>
      <c r="AM1367" s="90" t="s">
        <v>89</v>
      </c>
      <c r="AN1367" s="90" t="s">
        <v>89</v>
      </c>
      <c r="AO1367" s="90" t="s">
        <v>89</v>
      </c>
      <c r="AP1367" s="90" t="s">
        <v>89</v>
      </c>
      <c r="AQ1367" s="90" t="s">
        <v>90</v>
      </c>
      <c r="AR1367" s="90" t="s">
        <v>90</v>
      </c>
      <c r="AS1367" s="90" t="s">
        <v>91</v>
      </c>
      <c r="AT1367" s="90" t="s">
        <v>92</v>
      </c>
      <c r="AU1367" s="90" t="s">
        <v>92</v>
      </c>
      <c r="AV1367" s="90" t="s">
        <v>93</v>
      </c>
      <c r="AW1367" s="90" t="s">
        <v>7951</v>
      </c>
      <c r="AX1367" s="90" t="s">
        <v>13745</v>
      </c>
      <c r="AY1367" s="90" t="s">
        <v>7953</v>
      </c>
      <c r="AZ1367" s="90" t="s">
        <v>13745</v>
      </c>
      <c r="BA1367" s="90" t="s">
        <v>97</v>
      </c>
      <c r="BB1367" s="90" t="s">
        <v>13746</v>
      </c>
      <c r="BC1367" s="90" t="s">
        <v>99</v>
      </c>
      <c r="BD1367" s="90" t="s">
        <v>150</v>
      </c>
      <c r="BE1367" s="90" t="s">
        <v>61</v>
      </c>
      <c r="BF1367" s="90" t="s">
        <v>119</v>
      </c>
      <c r="BG1367" s="90" t="s">
        <v>101</v>
      </c>
    </row>
    <row r="1368" s="85" customFormat="1" ht="19" customHeight="1" spans="1:59">
      <c r="A1368" s="90" t="s">
        <v>226</v>
      </c>
      <c r="B1368" s="90" t="s">
        <v>227</v>
      </c>
      <c r="C1368" s="90" t="s">
        <v>364</v>
      </c>
      <c r="D1368" s="90" t="s">
        <v>365</v>
      </c>
      <c r="E1368" s="90" t="s">
        <v>13747</v>
      </c>
      <c r="F1368" s="90" t="s">
        <v>7270</v>
      </c>
      <c r="G1368" s="90" t="s">
        <v>2039</v>
      </c>
      <c r="H1368" s="90" t="s">
        <v>943</v>
      </c>
      <c r="I1368" s="90" t="s">
        <v>13748</v>
      </c>
      <c r="J1368" s="90" t="s">
        <v>13749</v>
      </c>
      <c r="K1368" s="90" t="s">
        <v>13750</v>
      </c>
      <c r="L1368" s="90" t="s">
        <v>73</v>
      </c>
      <c r="M1368" s="90" t="s">
        <v>1834</v>
      </c>
      <c r="N1368" s="90" t="s">
        <v>1863</v>
      </c>
      <c r="O1368" s="90" t="s">
        <v>949</v>
      </c>
      <c r="P1368" s="90" t="s">
        <v>950</v>
      </c>
      <c r="Q1368" s="90" t="s">
        <v>257</v>
      </c>
      <c r="R1368" s="90" t="s">
        <v>951</v>
      </c>
      <c r="S1368" s="90" t="s">
        <v>13751</v>
      </c>
      <c r="T1368" s="90" t="s">
        <v>380</v>
      </c>
      <c r="U1368" s="15">
        <v>0</v>
      </c>
      <c r="V1368" s="15">
        <v>14200</v>
      </c>
      <c r="W1368" s="15">
        <v>6800</v>
      </c>
      <c r="X1368" s="15">
        <v>3400</v>
      </c>
      <c r="Y1368" s="90" t="s">
        <v>143</v>
      </c>
      <c r="Z1368" s="90" t="s">
        <v>83</v>
      </c>
      <c r="AA1368" s="90" t="s">
        <v>84</v>
      </c>
      <c r="AB1368" s="90" t="s">
        <v>7270</v>
      </c>
      <c r="AC1368" s="90" t="s">
        <v>211</v>
      </c>
      <c r="AD1368" s="90" t="s">
        <v>87</v>
      </c>
      <c r="AE1368" s="90" t="s">
        <v>61</v>
      </c>
      <c r="AF1368" s="90" t="s">
        <v>61</v>
      </c>
      <c r="AG1368" s="90" t="s">
        <v>89</v>
      </c>
      <c r="AH1368" s="90" t="s">
        <v>89</v>
      </c>
      <c r="AI1368" s="90" t="s">
        <v>89</v>
      </c>
      <c r="AJ1368" s="90" t="s">
        <v>89</v>
      </c>
      <c r="AK1368" s="90" t="s">
        <v>89</v>
      </c>
      <c r="AL1368" s="90" t="s">
        <v>89</v>
      </c>
      <c r="AM1368" s="90" t="s">
        <v>89</v>
      </c>
      <c r="AN1368" s="90" t="s">
        <v>89</v>
      </c>
      <c r="AO1368" s="90" t="s">
        <v>89</v>
      </c>
      <c r="AP1368" s="90" t="s">
        <v>89</v>
      </c>
      <c r="AQ1368" s="90" t="s">
        <v>90</v>
      </c>
      <c r="AR1368" s="90" t="s">
        <v>90</v>
      </c>
      <c r="AS1368" s="90" t="s">
        <v>91</v>
      </c>
      <c r="AT1368" s="90" t="s">
        <v>92</v>
      </c>
      <c r="AU1368" s="90" t="s">
        <v>92</v>
      </c>
      <c r="AV1368" s="90" t="s">
        <v>93</v>
      </c>
      <c r="AW1368" s="90" t="s">
        <v>13752</v>
      </c>
      <c r="AX1368" s="90" t="s">
        <v>13753</v>
      </c>
      <c r="AY1368" s="90" t="s">
        <v>13754</v>
      </c>
      <c r="AZ1368" s="90" t="s">
        <v>13753</v>
      </c>
      <c r="BA1368" s="90" t="s">
        <v>97</v>
      </c>
      <c r="BB1368" s="90" t="s">
        <v>13755</v>
      </c>
      <c r="BC1368" s="90" t="s">
        <v>99</v>
      </c>
      <c r="BD1368" s="90" t="s">
        <v>150</v>
      </c>
      <c r="BE1368" s="90" t="s">
        <v>61</v>
      </c>
      <c r="BF1368" s="90" t="s">
        <v>380</v>
      </c>
      <c r="BG1368" s="90" t="s">
        <v>101</v>
      </c>
    </row>
    <row r="1369" s="85" customFormat="1" ht="19" customHeight="1" spans="1:59">
      <c r="A1369" s="90" t="s">
        <v>694</v>
      </c>
      <c r="B1369" s="90" t="s">
        <v>695</v>
      </c>
      <c r="C1369" s="90" t="s">
        <v>958</v>
      </c>
      <c r="D1369" s="90" t="s">
        <v>959</v>
      </c>
      <c r="E1369" s="90" t="s">
        <v>13756</v>
      </c>
      <c r="F1369" s="90" t="s">
        <v>5927</v>
      </c>
      <c r="G1369" s="90" t="s">
        <v>769</v>
      </c>
      <c r="H1369" s="90" t="s">
        <v>109</v>
      </c>
      <c r="I1369" s="90" t="s">
        <v>13757</v>
      </c>
      <c r="J1369" s="90" t="s">
        <v>13758</v>
      </c>
      <c r="K1369" s="90" t="s">
        <v>13759</v>
      </c>
      <c r="L1369" s="90" t="s">
        <v>73</v>
      </c>
      <c r="M1369" s="90" t="s">
        <v>1799</v>
      </c>
      <c r="N1369" s="90" t="s">
        <v>2967</v>
      </c>
      <c r="O1369" s="90" t="s">
        <v>115</v>
      </c>
      <c r="P1369" s="90" t="s">
        <v>116</v>
      </c>
      <c r="Q1369" s="90" t="s">
        <v>117</v>
      </c>
      <c r="R1369" s="90" t="s">
        <v>116</v>
      </c>
      <c r="S1369" s="90" t="s">
        <v>13760</v>
      </c>
      <c r="T1369" s="90" t="s">
        <v>380</v>
      </c>
      <c r="U1369" s="15">
        <v>0</v>
      </c>
      <c r="V1369" s="15">
        <v>30000</v>
      </c>
      <c r="W1369" s="15">
        <v>19000</v>
      </c>
      <c r="X1369" s="15">
        <v>10000</v>
      </c>
      <c r="Y1369" s="90" t="s">
        <v>143</v>
      </c>
      <c r="Z1369" s="90" t="s">
        <v>83</v>
      </c>
      <c r="AA1369" s="90" t="s">
        <v>84</v>
      </c>
      <c r="AB1369" s="90" t="s">
        <v>13761</v>
      </c>
      <c r="AC1369" s="90" t="s">
        <v>145</v>
      </c>
      <c r="AD1369" s="90" t="s">
        <v>87</v>
      </c>
      <c r="AE1369" s="90" t="s">
        <v>61</v>
      </c>
      <c r="AF1369" s="90" t="s">
        <v>61</v>
      </c>
      <c r="AG1369" s="90" t="s">
        <v>89</v>
      </c>
      <c r="AH1369" s="90" t="s">
        <v>89</v>
      </c>
      <c r="AI1369" s="90" t="s">
        <v>89</v>
      </c>
      <c r="AJ1369" s="90" t="s">
        <v>89</v>
      </c>
      <c r="AK1369" s="90" t="s">
        <v>89</v>
      </c>
      <c r="AL1369" s="90" t="s">
        <v>89</v>
      </c>
      <c r="AM1369" s="90" t="s">
        <v>89</v>
      </c>
      <c r="AN1369" s="90" t="s">
        <v>89</v>
      </c>
      <c r="AO1369" s="90" t="s">
        <v>89</v>
      </c>
      <c r="AP1369" s="90" t="s">
        <v>89</v>
      </c>
      <c r="AQ1369" s="90" t="s">
        <v>90</v>
      </c>
      <c r="AR1369" s="90" t="s">
        <v>90</v>
      </c>
      <c r="AS1369" s="90" t="s">
        <v>91</v>
      </c>
      <c r="AT1369" s="90" t="s">
        <v>92</v>
      </c>
      <c r="AU1369" s="90" t="s">
        <v>92</v>
      </c>
      <c r="AV1369" s="90" t="s">
        <v>93</v>
      </c>
      <c r="AW1369" s="90" t="s">
        <v>13762</v>
      </c>
      <c r="AX1369" s="90" t="s">
        <v>13763</v>
      </c>
      <c r="AY1369" s="90" t="s">
        <v>13764</v>
      </c>
      <c r="AZ1369" s="90" t="s">
        <v>13763</v>
      </c>
      <c r="BA1369" s="90" t="s">
        <v>97</v>
      </c>
      <c r="BB1369" s="90" t="s">
        <v>13765</v>
      </c>
      <c r="BC1369" s="90" t="s">
        <v>99</v>
      </c>
      <c r="BD1369" s="90" t="s">
        <v>150</v>
      </c>
      <c r="BE1369" s="90" t="s">
        <v>61</v>
      </c>
      <c r="BF1369" s="90" t="s">
        <v>380</v>
      </c>
      <c r="BG1369" s="90" t="s">
        <v>101</v>
      </c>
    </row>
    <row r="1370" s="85" customFormat="1" ht="19" customHeight="1" spans="1:59">
      <c r="A1370" s="90" t="s">
        <v>2742</v>
      </c>
      <c r="B1370" s="90" t="s">
        <v>2743</v>
      </c>
      <c r="C1370" s="90" t="s">
        <v>2976</v>
      </c>
      <c r="D1370" s="90" t="s">
        <v>2977</v>
      </c>
      <c r="E1370" s="90" t="s">
        <v>2978</v>
      </c>
      <c r="F1370" s="90" t="s">
        <v>13766</v>
      </c>
      <c r="G1370" s="90" t="s">
        <v>3238</v>
      </c>
      <c r="H1370" s="90" t="s">
        <v>109</v>
      </c>
      <c r="I1370" s="90" t="s">
        <v>13767</v>
      </c>
      <c r="J1370" s="90" t="s">
        <v>13768</v>
      </c>
      <c r="K1370" s="90" t="s">
        <v>13769</v>
      </c>
      <c r="L1370" s="90" t="s">
        <v>73</v>
      </c>
      <c r="M1370" s="90" t="s">
        <v>4693</v>
      </c>
      <c r="N1370" s="90" t="s">
        <v>2424</v>
      </c>
      <c r="O1370" s="90" t="s">
        <v>115</v>
      </c>
      <c r="P1370" s="90" t="s">
        <v>116</v>
      </c>
      <c r="Q1370" s="90" t="s">
        <v>117</v>
      </c>
      <c r="R1370" s="90" t="s">
        <v>116</v>
      </c>
      <c r="S1370" s="90" t="s">
        <v>13770</v>
      </c>
      <c r="T1370" s="90" t="s">
        <v>262</v>
      </c>
      <c r="U1370" s="15">
        <v>0</v>
      </c>
      <c r="V1370" s="15">
        <v>20000</v>
      </c>
      <c r="W1370" s="15">
        <v>10000</v>
      </c>
      <c r="X1370" s="15">
        <v>3000</v>
      </c>
      <c r="Y1370" s="90" t="s">
        <v>143</v>
      </c>
      <c r="Z1370" s="90" t="s">
        <v>83</v>
      </c>
      <c r="AA1370" s="90" t="s">
        <v>84</v>
      </c>
      <c r="AB1370" s="90" t="s">
        <v>13771</v>
      </c>
      <c r="AC1370" s="90" t="s">
        <v>211</v>
      </c>
      <c r="AD1370" s="90" t="s">
        <v>87</v>
      </c>
      <c r="AE1370" s="90" t="s">
        <v>61</v>
      </c>
      <c r="AF1370" s="90" t="s">
        <v>61</v>
      </c>
      <c r="AG1370" s="90" t="s">
        <v>89</v>
      </c>
      <c r="AH1370" s="90" t="s">
        <v>89</v>
      </c>
      <c r="AI1370" s="90" t="s">
        <v>89</v>
      </c>
      <c r="AJ1370" s="90" t="s">
        <v>89</v>
      </c>
      <c r="AK1370" s="90" t="s">
        <v>89</v>
      </c>
      <c r="AL1370" s="90" t="s">
        <v>89</v>
      </c>
      <c r="AM1370" s="90" t="s">
        <v>89</v>
      </c>
      <c r="AN1370" s="90" t="s">
        <v>89</v>
      </c>
      <c r="AO1370" s="90" t="s">
        <v>89</v>
      </c>
      <c r="AP1370" s="90" t="s">
        <v>89</v>
      </c>
      <c r="AQ1370" s="90" t="s">
        <v>90</v>
      </c>
      <c r="AR1370" s="90" t="s">
        <v>90</v>
      </c>
      <c r="AS1370" s="90" t="s">
        <v>91</v>
      </c>
      <c r="AT1370" s="90" t="s">
        <v>92</v>
      </c>
      <c r="AU1370" s="90" t="s">
        <v>92</v>
      </c>
      <c r="AV1370" s="90" t="s">
        <v>93</v>
      </c>
      <c r="AW1370" s="90" t="s">
        <v>2989</v>
      </c>
      <c r="AX1370" s="90" t="s">
        <v>13772</v>
      </c>
      <c r="AY1370" s="90" t="s">
        <v>2991</v>
      </c>
      <c r="AZ1370" s="90" t="s">
        <v>13772</v>
      </c>
      <c r="BA1370" s="90" t="s">
        <v>97</v>
      </c>
      <c r="BB1370" s="90" t="s">
        <v>13773</v>
      </c>
      <c r="BC1370" s="90" t="s">
        <v>99</v>
      </c>
      <c r="BD1370" s="90" t="s">
        <v>150</v>
      </c>
      <c r="BE1370" s="90" t="s">
        <v>61</v>
      </c>
      <c r="BF1370" s="90" t="s">
        <v>262</v>
      </c>
      <c r="BG1370" s="90" t="s">
        <v>101</v>
      </c>
    </row>
    <row r="1371" s="85" customFormat="1" ht="19" customHeight="1" spans="1:59">
      <c r="A1371" s="90" t="s">
        <v>102</v>
      </c>
      <c r="B1371" s="90" t="s">
        <v>103</v>
      </c>
      <c r="C1371" s="90" t="s">
        <v>1707</v>
      </c>
      <c r="D1371" s="90" t="s">
        <v>1708</v>
      </c>
      <c r="E1371" s="90" t="s">
        <v>13774</v>
      </c>
      <c r="F1371" s="90" t="s">
        <v>13775</v>
      </c>
      <c r="G1371" s="90" t="s">
        <v>2024</v>
      </c>
      <c r="H1371" s="90" t="s">
        <v>369</v>
      </c>
      <c r="I1371" s="90" t="s">
        <v>13776</v>
      </c>
      <c r="J1371" s="90" t="s">
        <v>13777</v>
      </c>
      <c r="K1371" s="90" t="s">
        <v>13778</v>
      </c>
      <c r="L1371" s="90" t="s">
        <v>73</v>
      </c>
      <c r="M1371" s="90" t="s">
        <v>7029</v>
      </c>
      <c r="N1371" s="90" t="s">
        <v>13779</v>
      </c>
      <c r="O1371" s="90" t="s">
        <v>221</v>
      </c>
      <c r="P1371" s="90" t="s">
        <v>222</v>
      </c>
      <c r="Q1371" s="90" t="s">
        <v>2693</v>
      </c>
      <c r="R1371" s="90" t="s">
        <v>222</v>
      </c>
      <c r="S1371" s="90" t="s">
        <v>13780</v>
      </c>
      <c r="T1371" s="90" t="s">
        <v>380</v>
      </c>
      <c r="U1371" s="15">
        <v>0</v>
      </c>
      <c r="V1371" s="15">
        <v>46000</v>
      </c>
      <c r="W1371" s="15">
        <v>27000</v>
      </c>
      <c r="X1371" s="15">
        <v>12000</v>
      </c>
      <c r="Y1371" s="90" t="s">
        <v>82</v>
      </c>
      <c r="Z1371" s="90" t="s">
        <v>83</v>
      </c>
      <c r="AA1371" s="90" t="s">
        <v>84</v>
      </c>
      <c r="AB1371" s="90" t="s">
        <v>13781</v>
      </c>
      <c r="AC1371" s="90" t="s">
        <v>359</v>
      </c>
      <c r="AD1371" s="90" t="s">
        <v>87</v>
      </c>
      <c r="AE1371" s="90" t="s">
        <v>61</v>
      </c>
      <c r="AF1371" s="90" t="s">
        <v>61</v>
      </c>
      <c r="AG1371" s="90" t="s">
        <v>89</v>
      </c>
      <c r="AH1371" s="90" t="s">
        <v>88</v>
      </c>
      <c r="AI1371" s="90" t="s">
        <v>88</v>
      </c>
      <c r="AJ1371" s="90" t="s">
        <v>88</v>
      </c>
      <c r="AK1371" s="90" t="s">
        <v>88</v>
      </c>
      <c r="AL1371" s="90" t="s">
        <v>88</v>
      </c>
      <c r="AM1371" s="90" t="s">
        <v>89</v>
      </c>
      <c r="AN1371" s="90" t="s">
        <v>89</v>
      </c>
      <c r="AO1371" s="90" t="s">
        <v>88</v>
      </c>
      <c r="AP1371" s="90" t="s">
        <v>89</v>
      </c>
      <c r="AQ1371" s="90" t="s">
        <v>90</v>
      </c>
      <c r="AR1371" s="90" t="s">
        <v>90</v>
      </c>
      <c r="AS1371" s="90" t="s">
        <v>91</v>
      </c>
      <c r="AT1371" s="90" t="s">
        <v>92</v>
      </c>
      <c r="AU1371" s="90" t="s">
        <v>92</v>
      </c>
      <c r="AV1371" s="90" t="s">
        <v>93</v>
      </c>
      <c r="AW1371" s="90" t="s">
        <v>13782</v>
      </c>
      <c r="AX1371" s="90" t="s">
        <v>13783</v>
      </c>
      <c r="AY1371" s="90" t="s">
        <v>13784</v>
      </c>
      <c r="AZ1371" s="90" t="s">
        <v>13783</v>
      </c>
      <c r="BA1371" s="90" t="s">
        <v>97</v>
      </c>
      <c r="BB1371" s="90" t="s">
        <v>13785</v>
      </c>
      <c r="BC1371" s="90" t="s">
        <v>99</v>
      </c>
      <c r="BD1371" s="90" t="s">
        <v>100</v>
      </c>
      <c r="BE1371" s="90" t="s">
        <v>61</v>
      </c>
      <c r="BF1371" s="90" t="s">
        <v>380</v>
      </c>
      <c r="BG1371" s="90" t="s">
        <v>101</v>
      </c>
    </row>
    <row r="1372" s="85" customFormat="1" ht="19" customHeight="1" spans="1:59">
      <c r="A1372" s="90" t="s">
        <v>458</v>
      </c>
      <c r="B1372" s="90" t="s">
        <v>459</v>
      </c>
      <c r="C1372" s="90" t="s">
        <v>460</v>
      </c>
      <c r="D1372" s="90" t="s">
        <v>461</v>
      </c>
      <c r="E1372" s="90" t="s">
        <v>12079</v>
      </c>
      <c r="F1372" s="90" t="s">
        <v>12080</v>
      </c>
      <c r="G1372" s="90" t="s">
        <v>9668</v>
      </c>
      <c r="H1372" s="90" t="s">
        <v>109</v>
      </c>
      <c r="I1372" s="90" t="s">
        <v>13786</v>
      </c>
      <c r="J1372" s="90" t="s">
        <v>13787</v>
      </c>
      <c r="K1372" s="90" t="s">
        <v>13788</v>
      </c>
      <c r="L1372" s="90" t="s">
        <v>73</v>
      </c>
      <c r="M1372" s="90" t="s">
        <v>2233</v>
      </c>
      <c r="N1372" s="90" t="s">
        <v>13789</v>
      </c>
      <c r="O1372" s="90" t="s">
        <v>2914</v>
      </c>
      <c r="P1372" s="90" t="s">
        <v>2915</v>
      </c>
      <c r="Q1372" s="90" t="s">
        <v>259</v>
      </c>
      <c r="R1372" s="90" t="s">
        <v>260</v>
      </c>
      <c r="S1372" s="90" t="s">
        <v>13790</v>
      </c>
      <c r="T1372" s="90" t="s">
        <v>119</v>
      </c>
      <c r="U1372" s="15">
        <v>0</v>
      </c>
      <c r="V1372" s="15">
        <v>58000</v>
      </c>
      <c r="W1372" s="15">
        <v>30000</v>
      </c>
      <c r="X1372" s="15">
        <v>7000</v>
      </c>
      <c r="Y1372" s="90" t="s">
        <v>143</v>
      </c>
      <c r="Z1372" s="90" t="s">
        <v>83</v>
      </c>
      <c r="AA1372" s="90" t="s">
        <v>84</v>
      </c>
      <c r="AB1372" s="90" t="s">
        <v>12085</v>
      </c>
      <c r="AC1372" s="90" t="s">
        <v>359</v>
      </c>
      <c r="AD1372" s="90" t="s">
        <v>87</v>
      </c>
      <c r="AE1372" s="90" t="s">
        <v>61</v>
      </c>
      <c r="AF1372" s="90" t="s">
        <v>61</v>
      </c>
      <c r="AG1372" s="90" t="s">
        <v>89</v>
      </c>
      <c r="AH1372" s="90" t="s">
        <v>89</v>
      </c>
      <c r="AI1372" s="90" t="s">
        <v>89</v>
      </c>
      <c r="AJ1372" s="90" t="s">
        <v>89</v>
      </c>
      <c r="AK1372" s="90" t="s">
        <v>89</v>
      </c>
      <c r="AL1372" s="90" t="s">
        <v>89</v>
      </c>
      <c r="AM1372" s="90" t="s">
        <v>89</v>
      </c>
      <c r="AN1372" s="90" t="s">
        <v>89</v>
      </c>
      <c r="AO1372" s="90" t="s">
        <v>89</v>
      </c>
      <c r="AP1372" s="90" t="s">
        <v>89</v>
      </c>
      <c r="AQ1372" s="90" t="s">
        <v>90</v>
      </c>
      <c r="AR1372" s="90" t="s">
        <v>90</v>
      </c>
      <c r="AS1372" s="90" t="s">
        <v>91</v>
      </c>
      <c r="AT1372" s="90" t="s">
        <v>92</v>
      </c>
      <c r="AU1372" s="90" t="s">
        <v>92</v>
      </c>
      <c r="AV1372" s="90" t="s">
        <v>93</v>
      </c>
      <c r="AW1372" s="90" t="s">
        <v>12086</v>
      </c>
      <c r="AX1372" s="90" t="s">
        <v>13791</v>
      </c>
      <c r="AY1372" s="90" t="s">
        <v>12088</v>
      </c>
      <c r="AZ1372" s="90" t="s">
        <v>13791</v>
      </c>
      <c r="BA1372" s="90" t="s">
        <v>97</v>
      </c>
      <c r="BB1372" s="90" t="s">
        <v>13792</v>
      </c>
      <c r="BC1372" s="90" t="s">
        <v>99</v>
      </c>
      <c r="BD1372" s="90" t="s">
        <v>150</v>
      </c>
      <c r="BE1372" s="90" t="s">
        <v>61</v>
      </c>
      <c r="BF1372" s="90" t="s">
        <v>119</v>
      </c>
      <c r="BG1372" s="90" t="s">
        <v>101</v>
      </c>
    </row>
    <row r="1373" s="85" customFormat="1" ht="19" customHeight="1" spans="1:59">
      <c r="A1373" s="90" t="s">
        <v>694</v>
      </c>
      <c r="B1373" s="90" t="s">
        <v>695</v>
      </c>
      <c r="C1373" s="90" t="s">
        <v>1108</v>
      </c>
      <c r="D1373" s="90" t="s">
        <v>1109</v>
      </c>
      <c r="E1373" s="90" t="s">
        <v>13793</v>
      </c>
      <c r="F1373" s="90" t="s">
        <v>13794</v>
      </c>
      <c r="G1373" s="90" t="s">
        <v>769</v>
      </c>
      <c r="H1373" s="90" t="s">
        <v>109</v>
      </c>
      <c r="I1373" s="90" t="s">
        <v>13795</v>
      </c>
      <c r="J1373" s="90" t="s">
        <v>13796</v>
      </c>
      <c r="K1373" s="90" t="s">
        <v>13797</v>
      </c>
      <c r="L1373" s="90" t="s">
        <v>73</v>
      </c>
      <c r="M1373" s="90" t="s">
        <v>3635</v>
      </c>
      <c r="N1373" s="90" t="s">
        <v>13798</v>
      </c>
      <c r="O1373" s="90" t="s">
        <v>774</v>
      </c>
      <c r="P1373" s="90" t="s">
        <v>775</v>
      </c>
      <c r="Q1373" s="90" t="s">
        <v>259</v>
      </c>
      <c r="R1373" s="90" t="s">
        <v>260</v>
      </c>
      <c r="S1373" s="90" t="s">
        <v>13799</v>
      </c>
      <c r="T1373" s="90" t="s">
        <v>380</v>
      </c>
      <c r="U1373" s="15">
        <v>0</v>
      </c>
      <c r="V1373" s="15">
        <v>33500</v>
      </c>
      <c r="W1373" s="15">
        <v>18000</v>
      </c>
      <c r="X1373" s="15">
        <v>10000</v>
      </c>
      <c r="Y1373" s="90" t="s">
        <v>82</v>
      </c>
      <c r="Z1373" s="90" t="s">
        <v>83</v>
      </c>
      <c r="AA1373" s="90" t="s">
        <v>84</v>
      </c>
      <c r="AB1373" s="90" t="s">
        <v>13800</v>
      </c>
      <c r="AC1373" s="90" t="s">
        <v>145</v>
      </c>
      <c r="AD1373" s="90" t="s">
        <v>87</v>
      </c>
      <c r="AE1373" s="90" t="s">
        <v>61</v>
      </c>
      <c r="AF1373" s="90" t="s">
        <v>61</v>
      </c>
      <c r="AG1373" s="90" t="s">
        <v>89</v>
      </c>
      <c r="AH1373" s="90" t="s">
        <v>89</v>
      </c>
      <c r="AI1373" s="90" t="s">
        <v>89</v>
      </c>
      <c r="AJ1373" s="90" t="s">
        <v>89</v>
      </c>
      <c r="AK1373" s="90" t="s">
        <v>89</v>
      </c>
      <c r="AL1373" s="90" t="s">
        <v>89</v>
      </c>
      <c r="AM1373" s="90" t="s">
        <v>89</v>
      </c>
      <c r="AN1373" s="90" t="s">
        <v>89</v>
      </c>
      <c r="AO1373" s="90" t="s">
        <v>89</v>
      </c>
      <c r="AP1373" s="90" t="s">
        <v>89</v>
      </c>
      <c r="AQ1373" s="90" t="s">
        <v>90</v>
      </c>
      <c r="AR1373" s="90" t="s">
        <v>90</v>
      </c>
      <c r="AS1373" s="90" t="s">
        <v>91</v>
      </c>
      <c r="AT1373" s="90" t="s">
        <v>92</v>
      </c>
      <c r="AU1373" s="90" t="s">
        <v>92</v>
      </c>
      <c r="AV1373" s="90" t="s">
        <v>93</v>
      </c>
      <c r="AW1373" s="90" t="s">
        <v>13801</v>
      </c>
      <c r="AX1373" s="90" t="s">
        <v>13802</v>
      </c>
      <c r="AY1373" s="90" t="s">
        <v>13803</v>
      </c>
      <c r="AZ1373" s="90" t="s">
        <v>13802</v>
      </c>
      <c r="BA1373" s="90" t="s">
        <v>97</v>
      </c>
      <c r="BB1373" s="90" t="s">
        <v>13804</v>
      </c>
      <c r="BC1373" s="90" t="s">
        <v>99</v>
      </c>
      <c r="BD1373" s="90" t="s">
        <v>100</v>
      </c>
      <c r="BE1373" s="90" t="s">
        <v>61</v>
      </c>
      <c r="BF1373" s="90" t="s">
        <v>380</v>
      </c>
      <c r="BG1373" s="90" t="s">
        <v>101</v>
      </c>
    </row>
    <row r="1374" s="85" customFormat="1" ht="19" customHeight="1" spans="1:59">
      <c r="A1374" s="90" t="s">
        <v>516</v>
      </c>
      <c r="B1374" s="90" t="s">
        <v>517</v>
      </c>
      <c r="C1374" s="90" t="s">
        <v>1402</v>
      </c>
      <c r="D1374" s="90" t="s">
        <v>1403</v>
      </c>
      <c r="E1374" s="90" t="s">
        <v>2368</v>
      </c>
      <c r="F1374" s="90" t="s">
        <v>2847</v>
      </c>
      <c r="G1374" s="90" t="s">
        <v>522</v>
      </c>
      <c r="H1374" s="90" t="s">
        <v>109</v>
      </c>
      <c r="I1374" s="90" t="s">
        <v>13805</v>
      </c>
      <c r="J1374" s="90" t="s">
        <v>13806</v>
      </c>
      <c r="K1374" s="90" t="s">
        <v>13807</v>
      </c>
      <c r="L1374" s="90" t="s">
        <v>73</v>
      </c>
      <c r="M1374" s="90" t="s">
        <v>74</v>
      </c>
      <c r="N1374" s="90" t="s">
        <v>1752</v>
      </c>
      <c r="O1374" s="90" t="s">
        <v>115</v>
      </c>
      <c r="P1374" s="90" t="s">
        <v>116</v>
      </c>
      <c r="Q1374" s="90" t="s">
        <v>2425</v>
      </c>
      <c r="R1374" s="90" t="s">
        <v>2426</v>
      </c>
      <c r="S1374" s="90" t="s">
        <v>13808</v>
      </c>
      <c r="T1374" s="90" t="s">
        <v>119</v>
      </c>
      <c r="U1374" s="15">
        <v>0</v>
      </c>
      <c r="V1374" s="15">
        <v>80000</v>
      </c>
      <c r="W1374" s="15">
        <v>40000</v>
      </c>
      <c r="X1374" s="15">
        <v>8000</v>
      </c>
      <c r="Y1374" s="90" t="s">
        <v>82</v>
      </c>
      <c r="Z1374" s="90" t="s">
        <v>83</v>
      </c>
      <c r="AA1374" s="90" t="s">
        <v>84</v>
      </c>
      <c r="AB1374" s="90" t="s">
        <v>2375</v>
      </c>
      <c r="AC1374" s="90" t="s">
        <v>359</v>
      </c>
      <c r="AD1374" s="90" t="s">
        <v>87</v>
      </c>
      <c r="AE1374" s="90" t="s">
        <v>61</v>
      </c>
      <c r="AF1374" s="90" t="s">
        <v>61</v>
      </c>
      <c r="AG1374" s="90" t="s">
        <v>89</v>
      </c>
      <c r="AH1374" s="90" t="s">
        <v>89</v>
      </c>
      <c r="AI1374" s="90" t="s">
        <v>89</v>
      </c>
      <c r="AJ1374" s="90" t="s">
        <v>89</v>
      </c>
      <c r="AK1374" s="90" t="s">
        <v>89</v>
      </c>
      <c r="AL1374" s="90" t="s">
        <v>89</v>
      </c>
      <c r="AM1374" s="90" t="s">
        <v>89</v>
      </c>
      <c r="AN1374" s="90" t="s">
        <v>89</v>
      </c>
      <c r="AO1374" s="90" t="s">
        <v>89</v>
      </c>
      <c r="AP1374" s="90" t="s">
        <v>89</v>
      </c>
      <c r="AQ1374" s="90" t="s">
        <v>90</v>
      </c>
      <c r="AR1374" s="90" t="s">
        <v>90</v>
      </c>
      <c r="AS1374" s="90" t="s">
        <v>91</v>
      </c>
      <c r="AT1374" s="90" t="s">
        <v>92</v>
      </c>
      <c r="AU1374" s="90" t="s">
        <v>92</v>
      </c>
      <c r="AV1374" s="90" t="s">
        <v>93</v>
      </c>
      <c r="AW1374" s="90" t="s">
        <v>2376</v>
      </c>
      <c r="AX1374" s="90" t="s">
        <v>13809</v>
      </c>
      <c r="AY1374" s="90" t="s">
        <v>2378</v>
      </c>
      <c r="AZ1374" s="90" t="s">
        <v>13809</v>
      </c>
      <c r="BA1374" s="90" t="s">
        <v>97</v>
      </c>
      <c r="BB1374" s="90" t="s">
        <v>13810</v>
      </c>
      <c r="BC1374" s="90" t="s">
        <v>99</v>
      </c>
      <c r="BD1374" s="90" t="s">
        <v>100</v>
      </c>
      <c r="BE1374" s="90" t="s">
        <v>61</v>
      </c>
      <c r="BF1374" s="90" t="s">
        <v>119</v>
      </c>
      <c r="BG1374" s="90" t="s">
        <v>101</v>
      </c>
    </row>
    <row r="1375" s="85" customFormat="1" ht="19" customHeight="1" spans="1:59">
      <c r="A1375" s="90" t="s">
        <v>126</v>
      </c>
      <c r="B1375" s="90" t="s">
        <v>127</v>
      </c>
      <c r="C1375" s="90" t="s">
        <v>128</v>
      </c>
      <c r="D1375" s="90" t="s">
        <v>129</v>
      </c>
      <c r="E1375" s="90" t="s">
        <v>13811</v>
      </c>
      <c r="F1375" s="90" t="s">
        <v>5195</v>
      </c>
      <c r="G1375" s="90" t="s">
        <v>2759</v>
      </c>
      <c r="H1375" s="90" t="s">
        <v>1299</v>
      </c>
      <c r="I1375" s="90" t="s">
        <v>13812</v>
      </c>
      <c r="J1375" s="90" t="s">
        <v>13813</v>
      </c>
      <c r="K1375" s="90" t="s">
        <v>13814</v>
      </c>
      <c r="L1375" s="90" t="s">
        <v>73</v>
      </c>
      <c r="M1375" s="90" t="s">
        <v>13815</v>
      </c>
      <c r="N1375" s="90" t="s">
        <v>13816</v>
      </c>
      <c r="O1375" s="90" t="s">
        <v>1726</v>
      </c>
      <c r="P1375" s="90" t="s">
        <v>1727</v>
      </c>
      <c r="Q1375" s="90" t="s">
        <v>1306</v>
      </c>
      <c r="R1375" s="90" t="s">
        <v>1307</v>
      </c>
      <c r="S1375" s="90" t="s">
        <v>13817</v>
      </c>
      <c r="T1375" s="90" t="s">
        <v>119</v>
      </c>
      <c r="U1375" s="15">
        <v>0</v>
      </c>
      <c r="V1375" s="15">
        <v>65000</v>
      </c>
      <c r="W1375" s="15">
        <v>40000</v>
      </c>
      <c r="X1375" s="15">
        <v>3000</v>
      </c>
      <c r="Y1375" s="90" t="s">
        <v>143</v>
      </c>
      <c r="Z1375" s="90" t="s">
        <v>83</v>
      </c>
      <c r="AA1375" s="90" t="s">
        <v>84</v>
      </c>
      <c r="AB1375" s="90" t="s">
        <v>13818</v>
      </c>
      <c r="AC1375" s="90" t="s">
        <v>145</v>
      </c>
      <c r="AD1375" s="90" t="s">
        <v>87</v>
      </c>
      <c r="AE1375" s="90" t="s">
        <v>61</v>
      </c>
      <c r="AF1375" s="90" t="s">
        <v>61</v>
      </c>
      <c r="AG1375" s="90" t="s">
        <v>89</v>
      </c>
      <c r="AH1375" s="90" t="s">
        <v>89</v>
      </c>
      <c r="AI1375" s="90" t="s">
        <v>89</v>
      </c>
      <c r="AJ1375" s="90" t="s">
        <v>89</v>
      </c>
      <c r="AK1375" s="90" t="s">
        <v>89</v>
      </c>
      <c r="AL1375" s="90" t="s">
        <v>89</v>
      </c>
      <c r="AM1375" s="90" t="s">
        <v>89</v>
      </c>
      <c r="AN1375" s="90" t="s">
        <v>89</v>
      </c>
      <c r="AO1375" s="90" t="s">
        <v>89</v>
      </c>
      <c r="AP1375" s="90" t="s">
        <v>89</v>
      </c>
      <c r="AQ1375" s="90" t="s">
        <v>90</v>
      </c>
      <c r="AR1375" s="90" t="s">
        <v>90</v>
      </c>
      <c r="AS1375" s="90" t="s">
        <v>91</v>
      </c>
      <c r="AT1375" s="90" t="s">
        <v>92</v>
      </c>
      <c r="AU1375" s="90" t="s">
        <v>92</v>
      </c>
      <c r="AV1375" s="90" t="s">
        <v>93</v>
      </c>
      <c r="AW1375" s="90" t="s">
        <v>13819</v>
      </c>
      <c r="AX1375" s="90" t="s">
        <v>13820</v>
      </c>
      <c r="AY1375" s="90" t="s">
        <v>13821</v>
      </c>
      <c r="AZ1375" s="90" t="s">
        <v>13820</v>
      </c>
      <c r="BA1375" s="90" t="s">
        <v>97</v>
      </c>
      <c r="BB1375" s="90" t="s">
        <v>13822</v>
      </c>
      <c r="BC1375" s="90" t="s">
        <v>99</v>
      </c>
      <c r="BD1375" s="90" t="s">
        <v>150</v>
      </c>
      <c r="BE1375" s="90" t="s">
        <v>61</v>
      </c>
      <c r="BF1375" s="90" t="s">
        <v>119</v>
      </c>
      <c r="BG1375" s="90" t="s">
        <v>101</v>
      </c>
    </row>
    <row r="1376" s="85" customFormat="1" ht="19" customHeight="1" spans="1:59">
      <c r="A1376" s="90" t="s">
        <v>62</v>
      </c>
      <c r="B1376" s="90" t="s">
        <v>63</v>
      </c>
      <c r="C1376" s="90" t="s">
        <v>64</v>
      </c>
      <c r="D1376" s="90" t="s">
        <v>65</v>
      </c>
      <c r="E1376" s="90" t="s">
        <v>66</v>
      </c>
      <c r="F1376" s="90" t="s">
        <v>67</v>
      </c>
      <c r="G1376" s="90" t="s">
        <v>68</v>
      </c>
      <c r="H1376" s="90" t="s">
        <v>69</v>
      </c>
      <c r="I1376" s="90" t="s">
        <v>13823</v>
      </c>
      <c r="J1376" s="90" t="s">
        <v>13824</v>
      </c>
      <c r="K1376" s="90" t="s">
        <v>13825</v>
      </c>
      <c r="L1376" s="90" t="s">
        <v>73</v>
      </c>
      <c r="M1376" s="90" t="s">
        <v>74</v>
      </c>
      <c r="N1376" s="90" t="s">
        <v>75</v>
      </c>
      <c r="O1376" s="90" t="s">
        <v>76</v>
      </c>
      <c r="P1376" s="90" t="s">
        <v>77</v>
      </c>
      <c r="Q1376" s="90" t="s">
        <v>78</v>
      </c>
      <c r="R1376" s="90" t="s">
        <v>79</v>
      </c>
      <c r="S1376" s="90" t="s">
        <v>13826</v>
      </c>
      <c r="T1376" s="90" t="s">
        <v>81</v>
      </c>
      <c r="U1376" s="15">
        <v>0</v>
      </c>
      <c r="V1376" s="15">
        <v>166919</v>
      </c>
      <c r="W1376" s="15">
        <v>166919</v>
      </c>
      <c r="X1376" s="15">
        <v>110000</v>
      </c>
      <c r="Y1376" s="90" t="s">
        <v>82</v>
      </c>
      <c r="Z1376" s="90" t="s">
        <v>83</v>
      </c>
      <c r="AA1376" s="90" t="s">
        <v>84</v>
      </c>
      <c r="AB1376" s="90" t="s">
        <v>85</v>
      </c>
      <c r="AC1376" s="90" t="s">
        <v>86</v>
      </c>
      <c r="AD1376" s="90" t="s">
        <v>87</v>
      </c>
      <c r="AE1376" s="90" t="s">
        <v>61</v>
      </c>
      <c r="AF1376" s="90" t="s">
        <v>61</v>
      </c>
      <c r="AG1376" s="90" t="s">
        <v>88</v>
      </c>
      <c r="AH1376" s="90" t="s">
        <v>88</v>
      </c>
      <c r="AI1376" s="90" t="s">
        <v>88</v>
      </c>
      <c r="AJ1376" s="90" t="s">
        <v>88</v>
      </c>
      <c r="AK1376" s="90" t="s">
        <v>88</v>
      </c>
      <c r="AL1376" s="90" t="s">
        <v>88</v>
      </c>
      <c r="AM1376" s="90" t="s">
        <v>88</v>
      </c>
      <c r="AN1376" s="90" t="s">
        <v>88</v>
      </c>
      <c r="AO1376" s="90" t="s">
        <v>88</v>
      </c>
      <c r="AP1376" s="90" t="s">
        <v>89</v>
      </c>
      <c r="AQ1376" s="90" t="s">
        <v>90</v>
      </c>
      <c r="AR1376" s="90" t="s">
        <v>90</v>
      </c>
      <c r="AS1376" s="90" t="s">
        <v>91</v>
      </c>
      <c r="AT1376" s="90" t="s">
        <v>92</v>
      </c>
      <c r="AU1376" s="90" t="s">
        <v>92</v>
      </c>
      <c r="AV1376" s="90" t="s">
        <v>93</v>
      </c>
      <c r="AW1376" s="90" t="s">
        <v>94</v>
      </c>
      <c r="AX1376" s="90" t="s">
        <v>13827</v>
      </c>
      <c r="AY1376" s="90" t="s">
        <v>96</v>
      </c>
      <c r="AZ1376" s="90" t="s">
        <v>13827</v>
      </c>
      <c r="BA1376" s="90" t="s">
        <v>97</v>
      </c>
      <c r="BB1376" s="90" t="s">
        <v>13828</v>
      </c>
      <c r="BC1376" s="90" t="s">
        <v>99</v>
      </c>
      <c r="BD1376" s="90" t="s">
        <v>100</v>
      </c>
      <c r="BE1376" s="90" t="s">
        <v>61</v>
      </c>
      <c r="BF1376" s="90" t="s">
        <v>81</v>
      </c>
      <c r="BG1376" s="90" t="s">
        <v>101</v>
      </c>
    </row>
    <row r="1377" s="85" customFormat="1" ht="19" customHeight="1" spans="1:59">
      <c r="A1377" s="90" t="s">
        <v>302</v>
      </c>
      <c r="B1377" s="90" t="s">
        <v>303</v>
      </c>
      <c r="C1377" s="90" t="s">
        <v>3260</v>
      </c>
      <c r="D1377" s="90" t="s">
        <v>3261</v>
      </c>
      <c r="E1377" s="90" t="s">
        <v>8044</v>
      </c>
      <c r="F1377" s="90" t="s">
        <v>8045</v>
      </c>
      <c r="G1377" s="90" t="s">
        <v>1972</v>
      </c>
      <c r="H1377" s="90" t="s">
        <v>109</v>
      </c>
      <c r="I1377" s="90" t="s">
        <v>13829</v>
      </c>
      <c r="J1377" s="90" t="s">
        <v>13830</v>
      </c>
      <c r="K1377" s="90" t="s">
        <v>13831</v>
      </c>
      <c r="L1377" s="90" t="s">
        <v>73</v>
      </c>
      <c r="M1377" s="90" t="s">
        <v>74</v>
      </c>
      <c r="N1377" s="90" t="s">
        <v>75</v>
      </c>
      <c r="O1377" s="90" t="s">
        <v>204</v>
      </c>
      <c r="P1377" s="90" t="s">
        <v>205</v>
      </c>
      <c r="Q1377" s="90" t="s">
        <v>1920</v>
      </c>
      <c r="R1377" s="90" t="s">
        <v>1921</v>
      </c>
      <c r="S1377" s="90" t="s">
        <v>13832</v>
      </c>
      <c r="T1377" s="90" t="s">
        <v>380</v>
      </c>
      <c r="U1377" s="15">
        <v>0</v>
      </c>
      <c r="V1377" s="15">
        <v>17239</v>
      </c>
      <c r="W1377" s="15">
        <v>7000</v>
      </c>
      <c r="X1377" s="15">
        <v>3000</v>
      </c>
      <c r="Y1377" s="90" t="s">
        <v>82</v>
      </c>
      <c r="Z1377" s="90" t="s">
        <v>83</v>
      </c>
      <c r="AA1377" s="90" t="s">
        <v>84</v>
      </c>
      <c r="AB1377" s="90" t="s">
        <v>8050</v>
      </c>
      <c r="AC1377" s="90" t="s">
        <v>145</v>
      </c>
      <c r="AD1377" s="90" t="s">
        <v>87</v>
      </c>
      <c r="AE1377" s="90" t="s">
        <v>61</v>
      </c>
      <c r="AF1377" s="90" t="s">
        <v>61</v>
      </c>
      <c r="AG1377" s="90" t="s">
        <v>89</v>
      </c>
      <c r="AH1377" s="90" t="s">
        <v>89</v>
      </c>
      <c r="AI1377" s="90" t="s">
        <v>88</v>
      </c>
      <c r="AJ1377" s="90" t="s">
        <v>88</v>
      </c>
      <c r="AK1377" s="90" t="s">
        <v>89</v>
      </c>
      <c r="AL1377" s="90" t="s">
        <v>88</v>
      </c>
      <c r="AM1377" s="90" t="s">
        <v>88</v>
      </c>
      <c r="AN1377" s="90" t="s">
        <v>88</v>
      </c>
      <c r="AO1377" s="90" t="s">
        <v>88</v>
      </c>
      <c r="AP1377" s="90" t="s">
        <v>89</v>
      </c>
      <c r="AQ1377" s="90" t="s">
        <v>90</v>
      </c>
      <c r="AR1377" s="90" t="s">
        <v>90</v>
      </c>
      <c r="AS1377" s="90" t="s">
        <v>91</v>
      </c>
      <c r="AT1377" s="90" t="s">
        <v>92</v>
      </c>
      <c r="AU1377" s="90" t="s">
        <v>92</v>
      </c>
      <c r="AV1377" s="90" t="s">
        <v>93</v>
      </c>
      <c r="AW1377" s="90" t="s">
        <v>8051</v>
      </c>
      <c r="AX1377" s="90" t="s">
        <v>13833</v>
      </c>
      <c r="AY1377" s="90" t="s">
        <v>8053</v>
      </c>
      <c r="AZ1377" s="90" t="s">
        <v>13833</v>
      </c>
      <c r="BA1377" s="90" t="s">
        <v>97</v>
      </c>
      <c r="BB1377" s="90" t="s">
        <v>13834</v>
      </c>
      <c r="BC1377" s="90" t="s">
        <v>99</v>
      </c>
      <c r="BD1377" s="90" t="s">
        <v>100</v>
      </c>
      <c r="BE1377" s="90" t="s">
        <v>61</v>
      </c>
      <c r="BF1377" s="90" t="s">
        <v>380</v>
      </c>
      <c r="BG1377" s="90" t="s">
        <v>101</v>
      </c>
    </row>
    <row r="1378" s="85" customFormat="1" ht="19" customHeight="1" spans="1:59">
      <c r="A1378" s="90" t="s">
        <v>1564</v>
      </c>
      <c r="B1378" s="90" t="s">
        <v>1565</v>
      </c>
      <c r="C1378" s="90" t="s">
        <v>6419</v>
      </c>
      <c r="D1378" s="90" t="s">
        <v>6420</v>
      </c>
      <c r="E1378" s="90" t="s">
        <v>13835</v>
      </c>
      <c r="F1378" s="90" t="s">
        <v>13836</v>
      </c>
      <c r="G1378" s="90" t="s">
        <v>13837</v>
      </c>
      <c r="H1378" s="90" t="s">
        <v>605</v>
      </c>
      <c r="I1378" s="90" t="s">
        <v>13838</v>
      </c>
      <c r="J1378" s="90" t="s">
        <v>13839</v>
      </c>
      <c r="K1378" s="90" t="s">
        <v>13840</v>
      </c>
      <c r="L1378" s="90" t="s">
        <v>73</v>
      </c>
      <c r="M1378" s="90" t="s">
        <v>12437</v>
      </c>
      <c r="N1378" s="90" t="s">
        <v>2967</v>
      </c>
      <c r="O1378" s="90" t="s">
        <v>610</v>
      </c>
      <c r="P1378" s="90" t="s">
        <v>611</v>
      </c>
      <c r="Q1378" s="90" t="s">
        <v>612</v>
      </c>
      <c r="R1378" s="90" t="s">
        <v>613</v>
      </c>
      <c r="S1378" s="90" t="s">
        <v>13841</v>
      </c>
      <c r="T1378" s="90" t="s">
        <v>380</v>
      </c>
      <c r="U1378" s="15">
        <v>0</v>
      </c>
      <c r="V1378" s="15">
        <v>5115</v>
      </c>
      <c r="W1378" s="15">
        <v>3500</v>
      </c>
      <c r="X1378" s="15">
        <v>1500</v>
      </c>
      <c r="Y1378" s="90" t="s">
        <v>143</v>
      </c>
      <c r="Z1378" s="90" t="s">
        <v>83</v>
      </c>
      <c r="AA1378" s="90" t="s">
        <v>84</v>
      </c>
      <c r="AB1378" s="90" t="s">
        <v>13842</v>
      </c>
      <c r="AC1378" s="90" t="s">
        <v>145</v>
      </c>
      <c r="AD1378" s="90" t="s">
        <v>87</v>
      </c>
      <c r="AE1378" s="90" t="s">
        <v>61</v>
      </c>
      <c r="AF1378" s="90" t="s">
        <v>61</v>
      </c>
      <c r="AG1378" s="90" t="s">
        <v>89</v>
      </c>
      <c r="AH1378" s="90" t="s">
        <v>89</v>
      </c>
      <c r="AI1378" s="90" t="s">
        <v>89</v>
      </c>
      <c r="AJ1378" s="90" t="s">
        <v>89</v>
      </c>
      <c r="AK1378" s="90" t="s">
        <v>89</v>
      </c>
      <c r="AL1378" s="90" t="s">
        <v>89</v>
      </c>
      <c r="AM1378" s="90" t="s">
        <v>89</v>
      </c>
      <c r="AN1378" s="90" t="s">
        <v>89</v>
      </c>
      <c r="AO1378" s="90" t="s">
        <v>89</v>
      </c>
      <c r="AP1378" s="90" t="s">
        <v>89</v>
      </c>
      <c r="AQ1378" s="90" t="s">
        <v>90</v>
      </c>
      <c r="AR1378" s="90" t="s">
        <v>90</v>
      </c>
      <c r="AS1378" s="90" t="s">
        <v>91</v>
      </c>
      <c r="AT1378" s="90" t="s">
        <v>92</v>
      </c>
      <c r="AU1378" s="90" t="s">
        <v>92</v>
      </c>
      <c r="AV1378" s="90" t="s">
        <v>93</v>
      </c>
      <c r="AW1378" s="90" t="s">
        <v>13843</v>
      </c>
      <c r="AX1378" s="90" t="s">
        <v>13844</v>
      </c>
      <c r="AY1378" s="90" t="s">
        <v>2443</v>
      </c>
      <c r="AZ1378" s="90" t="s">
        <v>13844</v>
      </c>
      <c r="BA1378" s="90" t="s">
        <v>97</v>
      </c>
      <c r="BB1378" s="90" t="s">
        <v>13845</v>
      </c>
      <c r="BC1378" s="90" t="s">
        <v>99</v>
      </c>
      <c r="BD1378" s="90" t="s">
        <v>150</v>
      </c>
      <c r="BE1378" s="90" t="s">
        <v>61</v>
      </c>
      <c r="BF1378" s="90" t="s">
        <v>380</v>
      </c>
      <c r="BG1378" s="90" t="s">
        <v>101</v>
      </c>
    </row>
    <row r="1379" s="85" customFormat="1" ht="19" customHeight="1" spans="1:59">
      <c r="A1379" s="90" t="s">
        <v>419</v>
      </c>
      <c r="B1379" s="90" t="s">
        <v>420</v>
      </c>
      <c r="C1379" s="90" t="s">
        <v>3839</v>
      </c>
      <c r="D1379" s="90" t="s">
        <v>3840</v>
      </c>
      <c r="E1379" s="90" t="s">
        <v>13846</v>
      </c>
      <c r="F1379" s="90" t="s">
        <v>8327</v>
      </c>
      <c r="G1379" s="90" t="s">
        <v>425</v>
      </c>
      <c r="H1379" s="90" t="s">
        <v>109</v>
      </c>
      <c r="I1379" s="90" t="s">
        <v>13847</v>
      </c>
      <c r="J1379" s="90" t="s">
        <v>13848</v>
      </c>
      <c r="K1379" s="90" t="s">
        <v>13849</v>
      </c>
      <c r="L1379" s="90" t="s">
        <v>73</v>
      </c>
      <c r="M1379" s="90" t="s">
        <v>13850</v>
      </c>
      <c r="N1379" s="90" t="s">
        <v>3281</v>
      </c>
      <c r="O1379" s="90" t="s">
        <v>2058</v>
      </c>
      <c r="P1379" s="90" t="s">
        <v>2059</v>
      </c>
      <c r="Q1379" s="90" t="s">
        <v>5835</v>
      </c>
      <c r="R1379" s="90" t="s">
        <v>5836</v>
      </c>
      <c r="S1379" s="90" t="s">
        <v>13851</v>
      </c>
      <c r="T1379" s="90" t="s">
        <v>262</v>
      </c>
      <c r="U1379" s="15">
        <v>0</v>
      </c>
      <c r="V1379" s="15">
        <v>126000</v>
      </c>
      <c r="W1379" s="15">
        <v>100800</v>
      </c>
      <c r="X1379" s="15">
        <v>39800</v>
      </c>
      <c r="Y1379" s="90" t="s">
        <v>143</v>
      </c>
      <c r="Z1379" s="90" t="s">
        <v>83</v>
      </c>
      <c r="AA1379" s="90" t="s">
        <v>84</v>
      </c>
      <c r="AB1379" s="90" t="s">
        <v>13852</v>
      </c>
      <c r="AC1379" s="90" t="s">
        <v>211</v>
      </c>
      <c r="AD1379" s="90" t="s">
        <v>87</v>
      </c>
      <c r="AE1379" s="90" t="s">
        <v>61</v>
      </c>
      <c r="AF1379" s="90" t="s">
        <v>61</v>
      </c>
      <c r="AG1379" s="90" t="s">
        <v>89</v>
      </c>
      <c r="AH1379" s="90" t="s">
        <v>89</v>
      </c>
      <c r="AI1379" s="90" t="s">
        <v>89</v>
      </c>
      <c r="AJ1379" s="90" t="s">
        <v>89</v>
      </c>
      <c r="AK1379" s="90" t="s">
        <v>89</v>
      </c>
      <c r="AL1379" s="90" t="s">
        <v>89</v>
      </c>
      <c r="AM1379" s="90" t="s">
        <v>89</v>
      </c>
      <c r="AN1379" s="90" t="s">
        <v>89</v>
      </c>
      <c r="AO1379" s="90" t="s">
        <v>89</v>
      </c>
      <c r="AP1379" s="90" t="s">
        <v>89</v>
      </c>
      <c r="AQ1379" s="90" t="s">
        <v>90</v>
      </c>
      <c r="AR1379" s="90" t="s">
        <v>90</v>
      </c>
      <c r="AS1379" s="90" t="s">
        <v>91</v>
      </c>
      <c r="AT1379" s="90" t="s">
        <v>92</v>
      </c>
      <c r="AU1379" s="90" t="s">
        <v>92</v>
      </c>
      <c r="AV1379" s="90" t="s">
        <v>93</v>
      </c>
      <c r="AW1379" s="90" t="s">
        <v>13853</v>
      </c>
      <c r="AX1379" s="90" t="s">
        <v>13854</v>
      </c>
      <c r="AY1379" s="90" t="s">
        <v>13855</v>
      </c>
      <c r="AZ1379" s="90" t="s">
        <v>13854</v>
      </c>
      <c r="BA1379" s="90" t="s">
        <v>215</v>
      </c>
      <c r="BB1379" s="90" t="s">
        <v>13856</v>
      </c>
      <c r="BC1379" s="90" t="s">
        <v>99</v>
      </c>
      <c r="BD1379" s="90" t="s">
        <v>150</v>
      </c>
      <c r="BE1379" s="90" t="s">
        <v>61</v>
      </c>
      <c r="BF1379" s="90" t="s">
        <v>262</v>
      </c>
      <c r="BG1379" s="90" t="s">
        <v>101</v>
      </c>
    </row>
    <row r="1380" s="85" customFormat="1" ht="19" customHeight="1" spans="1:59">
      <c r="A1380" s="90" t="s">
        <v>485</v>
      </c>
      <c r="B1380" s="90" t="s">
        <v>486</v>
      </c>
      <c r="C1380" s="90" t="s">
        <v>2147</v>
      </c>
      <c r="D1380" s="90" t="s">
        <v>2148</v>
      </c>
      <c r="E1380" s="90" t="s">
        <v>13857</v>
      </c>
      <c r="F1380" s="90" t="s">
        <v>1748</v>
      </c>
      <c r="G1380" s="90" t="s">
        <v>3960</v>
      </c>
      <c r="H1380" s="90" t="s">
        <v>369</v>
      </c>
      <c r="I1380" s="90" t="s">
        <v>13858</v>
      </c>
      <c r="J1380" s="90" t="s">
        <v>13859</v>
      </c>
      <c r="K1380" s="90" t="s">
        <v>13860</v>
      </c>
      <c r="L1380" s="90" t="s">
        <v>73</v>
      </c>
      <c r="M1380" s="90" t="s">
        <v>4428</v>
      </c>
      <c r="N1380" s="90" t="s">
        <v>1863</v>
      </c>
      <c r="O1380" s="90" t="s">
        <v>1753</v>
      </c>
      <c r="P1380" s="90" t="s">
        <v>1754</v>
      </c>
      <c r="Q1380" s="90" t="s">
        <v>377</v>
      </c>
      <c r="R1380" s="90" t="s">
        <v>378</v>
      </c>
      <c r="S1380" s="90" t="s">
        <v>13861</v>
      </c>
      <c r="T1380" s="90" t="s">
        <v>380</v>
      </c>
      <c r="U1380" s="15">
        <v>0</v>
      </c>
      <c r="V1380" s="15">
        <v>16162</v>
      </c>
      <c r="W1380" s="15">
        <v>7000</v>
      </c>
      <c r="X1380" s="15">
        <v>5000</v>
      </c>
      <c r="Y1380" s="90" t="s">
        <v>82</v>
      </c>
      <c r="Z1380" s="90" t="s">
        <v>83</v>
      </c>
      <c r="AA1380" s="90" t="s">
        <v>84</v>
      </c>
      <c r="AB1380" s="90" t="s">
        <v>13862</v>
      </c>
      <c r="AC1380" s="90" t="s">
        <v>359</v>
      </c>
      <c r="AD1380" s="90" t="s">
        <v>87</v>
      </c>
      <c r="AE1380" s="90" t="s">
        <v>61</v>
      </c>
      <c r="AF1380" s="90" t="s">
        <v>61</v>
      </c>
      <c r="AG1380" s="90" t="s">
        <v>89</v>
      </c>
      <c r="AH1380" s="90" t="s">
        <v>88</v>
      </c>
      <c r="AI1380" s="90" t="s">
        <v>88</v>
      </c>
      <c r="AJ1380" s="90" t="s">
        <v>88</v>
      </c>
      <c r="AK1380" s="90" t="s">
        <v>88</v>
      </c>
      <c r="AL1380" s="90" t="s">
        <v>88</v>
      </c>
      <c r="AM1380" s="90" t="s">
        <v>88</v>
      </c>
      <c r="AN1380" s="90" t="s">
        <v>88</v>
      </c>
      <c r="AO1380" s="90" t="s">
        <v>88</v>
      </c>
      <c r="AP1380" s="90" t="s">
        <v>89</v>
      </c>
      <c r="AQ1380" s="90" t="s">
        <v>90</v>
      </c>
      <c r="AR1380" s="90" t="s">
        <v>90</v>
      </c>
      <c r="AS1380" s="90" t="s">
        <v>91</v>
      </c>
      <c r="AT1380" s="90" t="s">
        <v>92</v>
      </c>
      <c r="AU1380" s="90" t="s">
        <v>92</v>
      </c>
      <c r="AV1380" s="90" t="s">
        <v>93</v>
      </c>
      <c r="AW1380" s="90" t="s">
        <v>13863</v>
      </c>
      <c r="AX1380" s="90" t="s">
        <v>13864</v>
      </c>
      <c r="AY1380" s="90" t="s">
        <v>4331</v>
      </c>
      <c r="AZ1380" s="90" t="s">
        <v>13864</v>
      </c>
      <c r="BA1380" s="90" t="s">
        <v>97</v>
      </c>
      <c r="BB1380" s="90" t="s">
        <v>13865</v>
      </c>
      <c r="BC1380" s="90" t="s">
        <v>99</v>
      </c>
      <c r="BD1380" s="90" t="s">
        <v>100</v>
      </c>
      <c r="BE1380" s="90" t="s">
        <v>61</v>
      </c>
      <c r="BF1380" s="90" t="s">
        <v>380</v>
      </c>
      <c r="BG1380" s="90" t="s">
        <v>101</v>
      </c>
    </row>
    <row r="1381" s="85" customFormat="1" ht="19" customHeight="1" spans="1:59">
      <c r="A1381" s="90" t="s">
        <v>62</v>
      </c>
      <c r="B1381" s="90" t="s">
        <v>63</v>
      </c>
      <c r="C1381" s="90" t="s">
        <v>8489</v>
      </c>
      <c r="D1381" s="90" t="s">
        <v>8490</v>
      </c>
      <c r="E1381" s="90" t="s">
        <v>13866</v>
      </c>
      <c r="F1381" s="90" t="s">
        <v>13867</v>
      </c>
      <c r="G1381" s="90" t="s">
        <v>2160</v>
      </c>
      <c r="H1381" s="90" t="s">
        <v>369</v>
      </c>
      <c r="I1381" s="90" t="s">
        <v>13868</v>
      </c>
      <c r="J1381" s="90" t="s">
        <v>13869</v>
      </c>
      <c r="K1381" s="90" t="s">
        <v>13870</v>
      </c>
      <c r="L1381" s="90" t="s">
        <v>73</v>
      </c>
      <c r="M1381" s="90" t="s">
        <v>1575</v>
      </c>
      <c r="N1381" s="90" t="s">
        <v>811</v>
      </c>
      <c r="O1381" s="90" t="s">
        <v>375</v>
      </c>
      <c r="P1381" s="90" t="s">
        <v>376</v>
      </c>
      <c r="Q1381" s="90" t="s">
        <v>377</v>
      </c>
      <c r="R1381" s="90" t="s">
        <v>378</v>
      </c>
      <c r="S1381" s="90" t="s">
        <v>13871</v>
      </c>
      <c r="T1381" s="90" t="s">
        <v>380</v>
      </c>
      <c r="U1381" s="15">
        <v>8000</v>
      </c>
      <c r="V1381" s="15">
        <v>164673</v>
      </c>
      <c r="W1381" s="15">
        <v>34500</v>
      </c>
      <c r="X1381" s="15">
        <v>8000</v>
      </c>
      <c r="Y1381" s="90" t="s">
        <v>143</v>
      </c>
      <c r="Z1381" s="90" t="s">
        <v>83</v>
      </c>
      <c r="AA1381" s="90" t="s">
        <v>84</v>
      </c>
      <c r="AB1381" s="90" t="s">
        <v>13872</v>
      </c>
      <c r="AC1381" s="90" t="s">
        <v>121</v>
      </c>
      <c r="AD1381" s="90" t="s">
        <v>87</v>
      </c>
      <c r="AE1381" s="90" t="s">
        <v>61</v>
      </c>
      <c r="AF1381" s="90" t="s">
        <v>61</v>
      </c>
      <c r="AG1381" s="90" t="s">
        <v>89</v>
      </c>
      <c r="AH1381" s="90" t="s">
        <v>89</v>
      </c>
      <c r="AI1381" s="90" t="s">
        <v>89</v>
      </c>
      <c r="AJ1381" s="90" t="s">
        <v>89</v>
      </c>
      <c r="AK1381" s="90" t="s">
        <v>89</v>
      </c>
      <c r="AL1381" s="90" t="s">
        <v>88</v>
      </c>
      <c r="AM1381" s="90" t="s">
        <v>88</v>
      </c>
      <c r="AN1381" s="90" t="s">
        <v>89</v>
      </c>
      <c r="AO1381" s="90" t="s">
        <v>88</v>
      </c>
      <c r="AP1381" s="90" t="s">
        <v>89</v>
      </c>
      <c r="AQ1381" s="90" t="s">
        <v>90</v>
      </c>
      <c r="AR1381" s="90" t="s">
        <v>90</v>
      </c>
      <c r="AS1381" s="90" t="s">
        <v>91</v>
      </c>
      <c r="AT1381" s="90" t="s">
        <v>92</v>
      </c>
      <c r="AU1381" s="90" t="s">
        <v>92</v>
      </c>
      <c r="AV1381" s="90" t="s">
        <v>93</v>
      </c>
      <c r="AW1381" s="90" t="s">
        <v>13873</v>
      </c>
      <c r="AX1381" s="90" t="s">
        <v>13874</v>
      </c>
      <c r="AY1381" s="90" t="s">
        <v>13875</v>
      </c>
      <c r="AZ1381" s="90" t="s">
        <v>13874</v>
      </c>
      <c r="BA1381" s="90" t="s">
        <v>97</v>
      </c>
      <c r="BB1381" s="90" t="s">
        <v>13876</v>
      </c>
      <c r="BC1381" s="90" t="s">
        <v>99</v>
      </c>
      <c r="BD1381" s="90" t="s">
        <v>150</v>
      </c>
      <c r="BE1381" s="90" t="s">
        <v>61</v>
      </c>
      <c r="BF1381" s="90" t="s">
        <v>380</v>
      </c>
      <c r="BG1381" s="90" t="s">
        <v>101</v>
      </c>
    </row>
    <row r="1382" s="85" customFormat="1" ht="19" customHeight="1" spans="1:59">
      <c r="A1382" s="90" t="s">
        <v>267</v>
      </c>
      <c r="B1382" s="90" t="s">
        <v>268</v>
      </c>
      <c r="C1382" s="90" t="s">
        <v>3519</v>
      </c>
      <c r="D1382" s="90" t="s">
        <v>3520</v>
      </c>
      <c r="E1382" s="90" t="s">
        <v>13877</v>
      </c>
      <c r="F1382" s="90" t="s">
        <v>3577</v>
      </c>
      <c r="G1382" s="90" t="s">
        <v>287</v>
      </c>
      <c r="H1382" s="90" t="s">
        <v>109</v>
      </c>
      <c r="I1382" s="90" t="s">
        <v>13878</v>
      </c>
      <c r="J1382" s="90" t="s">
        <v>13879</v>
      </c>
      <c r="K1382" s="90" t="s">
        <v>13880</v>
      </c>
      <c r="L1382" s="90" t="s">
        <v>73</v>
      </c>
      <c r="M1382" s="90" t="s">
        <v>74</v>
      </c>
      <c r="N1382" s="90" t="s">
        <v>2191</v>
      </c>
      <c r="O1382" s="90" t="s">
        <v>292</v>
      </c>
      <c r="P1382" s="90" t="s">
        <v>293</v>
      </c>
      <c r="Q1382" s="90" t="s">
        <v>294</v>
      </c>
      <c r="R1382" s="90" t="s">
        <v>295</v>
      </c>
      <c r="S1382" s="90" t="s">
        <v>13881</v>
      </c>
      <c r="T1382" s="90" t="s">
        <v>380</v>
      </c>
      <c r="U1382" s="15">
        <v>0</v>
      </c>
      <c r="V1382" s="15">
        <v>58119</v>
      </c>
      <c r="W1382" s="15">
        <v>43000</v>
      </c>
      <c r="X1382" s="15">
        <v>13000</v>
      </c>
      <c r="Y1382" s="90" t="s">
        <v>82</v>
      </c>
      <c r="Z1382" s="90" t="s">
        <v>83</v>
      </c>
      <c r="AA1382" s="90" t="s">
        <v>84</v>
      </c>
      <c r="AB1382" s="90" t="s">
        <v>13882</v>
      </c>
      <c r="AC1382" s="90" t="s">
        <v>359</v>
      </c>
      <c r="AD1382" s="90" t="s">
        <v>87</v>
      </c>
      <c r="AE1382" s="90" t="s">
        <v>61</v>
      </c>
      <c r="AF1382" s="90" t="s">
        <v>61</v>
      </c>
      <c r="AG1382" s="90" t="s">
        <v>89</v>
      </c>
      <c r="AH1382" s="90" t="s">
        <v>89</v>
      </c>
      <c r="AI1382" s="90" t="s">
        <v>89</v>
      </c>
      <c r="AJ1382" s="90" t="s">
        <v>89</v>
      </c>
      <c r="AK1382" s="90" t="s">
        <v>89</v>
      </c>
      <c r="AL1382" s="90" t="s">
        <v>89</v>
      </c>
      <c r="AM1382" s="90" t="s">
        <v>89</v>
      </c>
      <c r="AN1382" s="90" t="s">
        <v>89</v>
      </c>
      <c r="AO1382" s="90" t="s">
        <v>89</v>
      </c>
      <c r="AP1382" s="90" t="s">
        <v>89</v>
      </c>
      <c r="AQ1382" s="90" t="s">
        <v>90</v>
      </c>
      <c r="AR1382" s="90" t="s">
        <v>90</v>
      </c>
      <c r="AS1382" s="90" t="s">
        <v>91</v>
      </c>
      <c r="AT1382" s="90" t="s">
        <v>92</v>
      </c>
      <c r="AU1382" s="90" t="s">
        <v>92</v>
      </c>
      <c r="AV1382" s="90" t="s">
        <v>93</v>
      </c>
      <c r="AW1382" s="90" t="s">
        <v>13883</v>
      </c>
      <c r="AX1382" s="90" t="s">
        <v>13884</v>
      </c>
      <c r="AY1382" s="90" t="s">
        <v>13885</v>
      </c>
      <c r="AZ1382" s="90" t="s">
        <v>13884</v>
      </c>
      <c r="BA1382" s="90" t="s">
        <v>97</v>
      </c>
      <c r="BB1382" s="90" t="s">
        <v>13886</v>
      </c>
      <c r="BC1382" s="90" t="s">
        <v>99</v>
      </c>
      <c r="BD1382" s="90" t="s">
        <v>100</v>
      </c>
      <c r="BE1382" s="90" t="s">
        <v>61</v>
      </c>
      <c r="BF1382" s="90" t="s">
        <v>380</v>
      </c>
      <c r="BG1382" s="90" t="s">
        <v>101</v>
      </c>
    </row>
    <row r="1383" s="85" customFormat="1" ht="19" customHeight="1" spans="1:59">
      <c r="A1383" s="90" t="s">
        <v>102</v>
      </c>
      <c r="B1383" s="90" t="s">
        <v>103</v>
      </c>
      <c r="C1383" s="90" t="s">
        <v>1283</v>
      </c>
      <c r="D1383" s="90" t="s">
        <v>1284</v>
      </c>
      <c r="E1383" s="90" t="s">
        <v>5914</v>
      </c>
      <c r="F1383" s="90" t="s">
        <v>5915</v>
      </c>
      <c r="G1383" s="90" t="s">
        <v>2024</v>
      </c>
      <c r="H1383" s="90" t="s">
        <v>369</v>
      </c>
      <c r="I1383" s="90" t="s">
        <v>13887</v>
      </c>
      <c r="J1383" s="90" t="s">
        <v>13888</v>
      </c>
      <c r="K1383" s="90" t="s">
        <v>13889</v>
      </c>
      <c r="L1383" s="90" t="s">
        <v>73</v>
      </c>
      <c r="M1383" s="90" t="s">
        <v>5919</v>
      </c>
      <c r="N1383" s="90" t="s">
        <v>5390</v>
      </c>
      <c r="O1383" s="90" t="s">
        <v>1739</v>
      </c>
      <c r="P1383" s="90" t="s">
        <v>1740</v>
      </c>
      <c r="Q1383" s="90" t="s">
        <v>377</v>
      </c>
      <c r="R1383" s="90" t="s">
        <v>378</v>
      </c>
      <c r="S1383" s="90" t="s">
        <v>13890</v>
      </c>
      <c r="T1383" s="90" t="s">
        <v>119</v>
      </c>
      <c r="U1383" s="15">
        <v>0</v>
      </c>
      <c r="V1383" s="15">
        <v>49500</v>
      </c>
      <c r="W1383" s="15">
        <v>15000</v>
      </c>
      <c r="X1383" s="15">
        <v>5000</v>
      </c>
      <c r="Y1383" s="90" t="s">
        <v>143</v>
      </c>
      <c r="Z1383" s="90" t="s">
        <v>83</v>
      </c>
      <c r="AA1383" s="90" t="s">
        <v>84</v>
      </c>
      <c r="AB1383" s="90" t="s">
        <v>5921</v>
      </c>
      <c r="AC1383" s="90" t="s">
        <v>359</v>
      </c>
      <c r="AD1383" s="90" t="s">
        <v>87</v>
      </c>
      <c r="AE1383" s="90" t="s">
        <v>61</v>
      </c>
      <c r="AF1383" s="90" t="s">
        <v>61</v>
      </c>
      <c r="AG1383" s="90" t="s">
        <v>89</v>
      </c>
      <c r="AH1383" s="90" t="s">
        <v>89</v>
      </c>
      <c r="AI1383" s="90" t="s">
        <v>89</v>
      </c>
      <c r="AJ1383" s="90" t="s">
        <v>89</v>
      </c>
      <c r="AK1383" s="90" t="s">
        <v>89</v>
      </c>
      <c r="AL1383" s="90" t="s">
        <v>89</v>
      </c>
      <c r="AM1383" s="90" t="s">
        <v>89</v>
      </c>
      <c r="AN1383" s="90" t="s">
        <v>89</v>
      </c>
      <c r="AO1383" s="90" t="s">
        <v>89</v>
      </c>
      <c r="AP1383" s="90" t="s">
        <v>89</v>
      </c>
      <c r="AQ1383" s="90" t="s">
        <v>90</v>
      </c>
      <c r="AR1383" s="90" t="s">
        <v>90</v>
      </c>
      <c r="AS1383" s="90" t="s">
        <v>91</v>
      </c>
      <c r="AT1383" s="90" t="s">
        <v>92</v>
      </c>
      <c r="AU1383" s="90" t="s">
        <v>92</v>
      </c>
      <c r="AV1383" s="90" t="s">
        <v>93</v>
      </c>
      <c r="AW1383" s="90" t="s">
        <v>5922</v>
      </c>
      <c r="AX1383" s="90" t="s">
        <v>13891</v>
      </c>
      <c r="AY1383" s="90" t="s">
        <v>5924</v>
      </c>
      <c r="AZ1383" s="90" t="s">
        <v>13891</v>
      </c>
      <c r="BA1383" s="90" t="s">
        <v>97</v>
      </c>
      <c r="BB1383" s="90" t="s">
        <v>13892</v>
      </c>
      <c r="BC1383" s="90" t="s">
        <v>99</v>
      </c>
      <c r="BD1383" s="90" t="s">
        <v>150</v>
      </c>
      <c r="BE1383" s="90" t="s">
        <v>61</v>
      </c>
      <c r="BF1383" s="90" t="s">
        <v>119</v>
      </c>
      <c r="BG1383" s="90" t="s">
        <v>101</v>
      </c>
    </row>
    <row r="1384" s="85" customFormat="1" ht="19" customHeight="1" spans="1:59">
      <c r="A1384" s="90" t="s">
        <v>226</v>
      </c>
      <c r="B1384" s="90" t="s">
        <v>227</v>
      </c>
      <c r="C1384" s="90" t="s">
        <v>5591</v>
      </c>
      <c r="D1384" s="90" t="s">
        <v>5592</v>
      </c>
      <c r="E1384" s="90" t="s">
        <v>13893</v>
      </c>
      <c r="F1384" s="90" t="s">
        <v>5594</v>
      </c>
      <c r="G1384" s="90" t="s">
        <v>2187</v>
      </c>
      <c r="H1384" s="90" t="s">
        <v>539</v>
      </c>
      <c r="I1384" s="90" t="s">
        <v>13894</v>
      </c>
      <c r="J1384" s="90" t="s">
        <v>13895</v>
      </c>
      <c r="K1384" s="90" t="s">
        <v>13896</v>
      </c>
      <c r="L1384" s="90" t="s">
        <v>73</v>
      </c>
      <c r="M1384" s="90" t="s">
        <v>162</v>
      </c>
      <c r="N1384" s="90" t="s">
        <v>5644</v>
      </c>
      <c r="O1384" s="90" t="s">
        <v>398</v>
      </c>
      <c r="P1384" s="90" t="s">
        <v>399</v>
      </c>
      <c r="Q1384" s="90" t="s">
        <v>2192</v>
      </c>
      <c r="R1384" s="90" t="s">
        <v>2193</v>
      </c>
      <c r="S1384" s="90" t="s">
        <v>13897</v>
      </c>
      <c r="T1384" s="90" t="s">
        <v>119</v>
      </c>
      <c r="U1384" s="15">
        <v>0</v>
      </c>
      <c r="V1384" s="15">
        <v>90000</v>
      </c>
      <c r="W1384" s="15">
        <v>72000</v>
      </c>
      <c r="X1384" s="15">
        <v>10000</v>
      </c>
      <c r="Y1384" s="90" t="s">
        <v>82</v>
      </c>
      <c r="Z1384" s="90" t="s">
        <v>83</v>
      </c>
      <c r="AA1384" s="90" t="s">
        <v>84</v>
      </c>
      <c r="AB1384" s="90" t="s">
        <v>13898</v>
      </c>
      <c r="AC1384" s="90" t="s">
        <v>211</v>
      </c>
      <c r="AD1384" s="90" t="s">
        <v>87</v>
      </c>
      <c r="AE1384" s="90" t="s">
        <v>61</v>
      </c>
      <c r="AF1384" s="90" t="s">
        <v>61</v>
      </c>
      <c r="AG1384" s="90" t="s">
        <v>89</v>
      </c>
      <c r="AH1384" s="90" t="s">
        <v>89</v>
      </c>
      <c r="AI1384" s="90" t="s">
        <v>89</v>
      </c>
      <c r="AJ1384" s="90" t="s">
        <v>89</v>
      </c>
      <c r="AK1384" s="90" t="s">
        <v>89</v>
      </c>
      <c r="AL1384" s="90" t="s">
        <v>89</v>
      </c>
      <c r="AM1384" s="90" t="s">
        <v>89</v>
      </c>
      <c r="AN1384" s="90" t="s">
        <v>89</v>
      </c>
      <c r="AO1384" s="90" t="s">
        <v>89</v>
      </c>
      <c r="AP1384" s="90" t="s">
        <v>89</v>
      </c>
      <c r="AQ1384" s="90" t="s">
        <v>90</v>
      </c>
      <c r="AR1384" s="90" t="s">
        <v>90</v>
      </c>
      <c r="AS1384" s="90" t="s">
        <v>91</v>
      </c>
      <c r="AT1384" s="90" t="s">
        <v>92</v>
      </c>
      <c r="AU1384" s="90" t="s">
        <v>92</v>
      </c>
      <c r="AV1384" s="90" t="s">
        <v>93</v>
      </c>
      <c r="AW1384" s="90" t="s">
        <v>13899</v>
      </c>
      <c r="AX1384" s="90" t="s">
        <v>13900</v>
      </c>
      <c r="AY1384" s="90" t="s">
        <v>2540</v>
      </c>
      <c r="AZ1384" s="90" t="s">
        <v>13900</v>
      </c>
      <c r="BA1384" s="90" t="s">
        <v>97</v>
      </c>
      <c r="BB1384" s="90" t="s">
        <v>13901</v>
      </c>
      <c r="BC1384" s="90" t="s">
        <v>99</v>
      </c>
      <c r="BD1384" s="90" t="s">
        <v>100</v>
      </c>
      <c r="BE1384" s="90" t="s">
        <v>61</v>
      </c>
      <c r="BF1384" s="90" t="s">
        <v>119</v>
      </c>
      <c r="BG1384" s="90" t="s">
        <v>101</v>
      </c>
    </row>
    <row r="1385" s="85" customFormat="1" ht="19" customHeight="1" spans="1:59">
      <c r="A1385" s="90" t="s">
        <v>387</v>
      </c>
      <c r="B1385" s="90" t="s">
        <v>388</v>
      </c>
      <c r="C1385" s="90" t="s">
        <v>3722</v>
      </c>
      <c r="D1385" s="90" t="s">
        <v>3723</v>
      </c>
      <c r="E1385" s="90" t="s">
        <v>7625</v>
      </c>
      <c r="F1385" s="90" t="s">
        <v>5049</v>
      </c>
      <c r="G1385" s="90" t="s">
        <v>5050</v>
      </c>
      <c r="H1385" s="90" t="s">
        <v>539</v>
      </c>
      <c r="I1385" s="90" t="s">
        <v>13902</v>
      </c>
      <c r="J1385" s="90" t="s">
        <v>13903</v>
      </c>
      <c r="K1385" s="90" t="s">
        <v>13904</v>
      </c>
      <c r="L1385" s="90" t="s">
        <v>73</v>
      </c>
      <c r="M1385" s="90" t="s">
        <v>773</v>
      </c>
      <c r="N1385" s="90" t="s">
        <v>203</v>
      </c>
      <c r="O1385" s="90" t="s">
        <v>238</v>
      </c>
      <c r="P1385" s="90" t="s">
        <v>239</v>
      </c>
      <c r="Q1385" s="90" t="s">
        <v>240</v>
      </c>
      <c r="R1385" s="90" t="s">
        <v>241</v>
      </c>
      <c r="S1385" s="90" t="s">
        <v>13905</v>
      </c>
      <c r="T1385" s="90" t="s">
        <v>209</v>
      </c>
      <c r="U1385" s="15">
        <v>0</v>
      </c>
      <c r="V1385" s="15">
        <v>94900</v>
      </c>
      <c r="W1385" s="15">
        <v>60000</v>
      </c>
      <c r="X1385" s="15">
        <v>23000</v>
      </c>
      <c r="Y1385" s="90" t="s">
        <v>143</v>
      </c>
      <c r="Z1385" s="90" t="s">
        <v>83</v>
      </c>
      <c r="AA1385" s="90" t="s">
        <v>84</v>
      </c>
      <c r="AB1385" s="90" t="s">
        <v>7631</v>
      </c>
      <c r="AC1385" s="90" t="s">
        <v>145</v>
      </c>
      <c r="AD1385" s="90" t="s">
        <v>87</v>
      </c>
      <c r="AE1385" s="90" t="s">
        <v>61</v>
      </c>
      <c r="AF1385" s="90" t="s">
        <v>61</v>
      </c>
      <c r="AG1385" s="90" t="s">
        <v>89</v>
      </c>
      <c r="AH1385" s="90" t="s">
        <v>89</v>
      </c>
      <c r="AI1385" s="90" t="s">
        <v>89</v>
      </c>
      <c r="AJ1385" s="90" t="s">
        <v>89</v>
      </c>
      <c r="AK1385" s="90" t="s">
        <v>89</v>
      </c>
      <c r="AL1385" s="90" t="s">
        <v>89</v>
      </c>
      <c r="AM1385" s="90" t="s">
        <v>89</v>
      </c>
      <c r="AN1385" s="90" t="s">
        <v>89</v>
      </c>
      <c r="AO1385" s="90" t="s">
        <v>89</v>
      </c>
      <c r="AP1385" s="90" t="s">
        <v>89</v>
      </c>
      <c r="AQ1385" s="90" t="s">
        <v>90</v>
      </c>
      <c r="AR1385" s="90" t="s">
        <v>90</v>
      </c>
      <c r="AS1385" s="90" t="s">
        <v>91</v>
      </c>
      <c r="AT1385" s="90" t="s">
        <v>92</v>
      </c>
      <c r="AU1385" s="90" t="s">
        <v>92</v>
      </c>
      <c r="AV1385" s="90" t="s">
        <v>93</v>
      </c>
      <c r="AW1385" s="90" t="s">
        <v>7632</v>
      </c>
      <c r="AX1385" s="90" t="s">
        <v>13906</v>
      </c>
      <c r="AY1385" s="90" t="s">
        <v>6196</v>
      </c>
      <c r="AZ1385" s="90" t="s">
        <v>13906</v>
      </c>
      <c r="BA1385" s="90" t="s">
        <v>215</v>
      </c>
      <c r="BB1385" s="90" t="s">
        <v>13907</v>
      </c>
      <c r="BC1385" s="90" t="s">
        <v>99</v>
      </c>
      <c r="BD1385" s="90" t="s">
        <v>150</v>
      </c>
      <c r="BE1385" s="90" t="s">
        <v>61</v>
      </c>
      <c r="BF1385" s="90" t="s">
        <v>209</v>
      </c>
      <c r="BG1385" s="90" t="s">
        <v>101</v>
      </c>
    </row>
    <row r="1386" s="85" customFormat="1" ht="19" customHeight="1" spans="1:59">
      <c r="A1386" s="90" t="s">
        <v>419</v>
      </c>
      <c r="B1386" s="90" t="s">
        <v>420</v>
      </c>
      <c r="C1386" s="90" t="s">
        <v>3445</v>
      </c>
      <c r="D1386" s="90" t="s">
        <v>3446</v>
      </c>
      <c r="E1386" s="90" t="s">
        <v>3767</v>
      </c>
      <c r="F1386" s="90" t="s">
        <v>3925</v>
      </c>
      <c r="G1386" s="90" t="s">
        <v>3925</v>
      </c>
      <c r="H1386" s="90" t="s">
        <v>232</v>
      </c>
      <c r="I1386" s="90" t="s">
        <v>13908</v>
      </c>
      <c r="J1386" s="90" t="s">
        <v>13909</v>
      </c>
      <c r="K1386" s="90" t="s">
        <v>13910</v>
      </c>
      <c r="L1386" s="90" t="s">
        <v>73</v>
      </c>
      <c r="M1386" s="90" t="s">
        <v>162</v>
      </c>
      <c r="N1386" s="90" t="s">
        <v>2350</v>
      </c>
      <c r="O1386" s="90" t="s">
        <v>398</v>
      </c>
      <c r="P1386" s="90" t="s">
        <v>399</v>
      </c>
      <c r="Q1386" s="90" t="s">
        <v>2681</v>
      </c>
      <c r="R1386" s="90" t="s">
        <v>399</v>
      </c>
      <c r="S1386" s="90" t="s">
        <v>13911</v>
      </c>
      <c r="T1386" s="90" t="s">
        <v>380</v>
      </c>
      <c r="U1386" s="15">
        <v>0</v>
      </c>
      <c r="V1386" s="15">
        <v>80000</v>
      </c>
      <c r="W1386" s="15">
        <v>60000</v>
      </c>
      <c r="X1386" s="15">
        <v>30000</v>
      </c>
      <c r="Y1386" s="90" t="s">
        <v>82</v>
      </c>
      <c r="Z1386" s="90" t="s">
        <v>83</v>
      </c>
      <c r="AA1386" s="90" t="s">
        <v>84</v>
      </c>
      <c r="AB1386" s="90" t="s">
        <v>13912</v>
      </c>
      <c r="AC1386" s="90" t="s">
        <v>145</v>
      </c>
      <c r="AD1386" s="90" t="s">
        <v>87</v>
      </c>
      <c r="AE1386" s="90" t="s">
        <v>61</v>
      </c>
      <c r="AF1386" s="90" t="s">
        <v>3777</v>
      </c>
      <c r="AG1386" s="90" t="s">
        <v>89</v>
      </c>
      <c r="AH1386" s="90" t="s">
        <v>89</v>
      </c>
      <c r="AI1386" s="90" t="s">
        <v>89</v>
      </c>
      <c r="AJ1386" s="90" t="s">
        <v>89</v>
      </c>
      <c r="AK1386" s="90" t="s">
        <v>89</v>
      </c>
      <c r="AL1386" s="90" t="s">
        <v>89</v>
      </c>
      <c r="AM1386" s="90" t="s">
        <v>89</v>
      </c>
      <c r="AN1386" s="90" t="s">
        <v>89</v>
      </c>
      <c r="AO1386" s="90" t="s">
        <v>89</v>
      </c>
      <c r="AP1386" s="90" t="s">
        <v>89</v>
      </c>
      <c r="AQ1386" s="90" t="s">
        <v>90</v>
      </c>
      <c r="AR1386" s="90" t="s">
        <v>90</v>
      </c>
      <c r="AS1386" s="90" t="s">
        <v>91</v>
      </c>
      <c r="AT1386" s="90" t="s">
        <v>92</v>
      </c>
      <c r="AU1386" s="90" t="s">
        <v>92</v>
      </c>
      <c r="AV1386" s="90" t="s">
        <v>93</v>
      </c>
      <c r="AW1386" s="90" t="s">
        <v>3778</v>
      </c>
      <c r="AX1386" s="90" t="s">
        <v>13913</v>
      </c>
      <c r="AY1386" s="90" t="s">
        <v>3780</v>
      </c>
      <c r="AZ1386" s="90" t="s">
        <v>13913</v>
      </c>
      <c r="BA1386" s="90" t="s">
        <v>97</v>
      </c>
      <c r="BB1386" s="90" t="s">
        <v>13914</v>
      </c>
      <c r="BC1386" s="90" t="s">
        <v>99</v>
      </c>
      <c r="BD1386" s="90" t="s">
        <v>100</v>
      </c>
      <c r="BE1386" s="90" t="s">
        <v>61</v>
      </c>
      <c r="BF1386" s="90" t="s">
        <v>380</v>
      </c>
      <c r="BG1386" s="90" t="s">
        <v>101</v>
      </c>
    </row>
    <row r="1387" s="85" customFormat="1" ht="19" customHeight="1" spans="1:59">
      <c r="A1387" s="90" t="s">
        <v>126</v>
      </c>
      <c r="B1387" s="90" t="s">
        <v>127</v>
      </c>
      <c r="C1387" s="90" t="s">
        <v>196</v>
      </c>
      <c r="D1387" s="90" t="s">
        <v>197</v>
      </c>
      <c r="E1387" s="90" t="s">
        <v>3164</v>
      </c>
      <c r="F1387" s="90" t="s">
        <v>132</v>
      </c>
      <c r="G1387" s="90" t="s">
        <v>132</v>
      </c>
      <c r="H1387" s="90" t="s">
        <v>109</v>
      </c>
      <c r="I1387" s="90" t="s">
        <v>13915</v>
      </c>
      <c r="J1387" s="90" t="s">
        <v>13916</v>
      </c>
      <c r="K1387" s="90" t="s">
        <v>13917</v>
      </c>
      <c r="L1387" s="90" t="s">
        <v>73</v>
      </c>
      <c r="M1387" s="90" t="s">
        <v>13918</v>
      </c>
      <c r="N1387" s="90" t="s">
        <v>13919</v>
      </c>
      <c r="O1387" s="90" t="s">
        <v>115</v>
      </c>
      <c r="P1387" s="90" t="s">
        <v>116</v>
      </c>
      <c r="Q1387" s="90" t="s">
        <v>117</v>
      </c>
      <c r="R1387" s="90" t="s">
        <v>116</v>
      </c>
      <c r="S1387" s="90" t="s">
        <v>13920</v>
      </c>
      <c r="T1387" s="90" t="s">
        <v>119</v>
      </c>
      <c r="U1387" s="15">
        <v>0</v>
      </c>
      <c r="V1387" s="15">
        <v>106000</v>
      </c>
      <c r="W1387" s="15">
        <v>74000</v>
      </c>
      <c r="X1387" s="15">
        <v>15000</v>
      </c>
      <c r="Y1387" s="90" t="s">
        <v>82</v>
      </c>
      <c r="Z1387" s="90" t="s">
        <v>83</v>
      </c>
      <c r="AA1387" s="90" t="s">
        <v>84</v>
      </c>
      <c r="AB1387" s="90" t="s">
        <v>3174</v>
      </c>
      <c r="AC1387" s="90" t="s">
        <v>359</v>
      </c>
      <c r="AD1387" s="90" t="s">
        <v>87</v>
      </c>
      <c r="AE1387" s="90" t="s">
        <v>61</v>
      </c>
      <c r="AF1387" s="90" t="s">
        <v>61</v>
      </c>
      <c r="AG1387" s="90" t="s">
        <v>89</v>
      </c>
      <c r="AH1387" s="90" t="s">
        <v>89</v>
      </c>
      <c r="AI1387" s="90" t="s">
        <v>89</v>
      </c>
      <c r="AJ1387" s="90" t="s">
        <v>89</v>
      </c>
      <c r="AK1387" s="90" t="s">
        <v>89</v>
      </c>
      <c r="AL1387" s="90" t="s">
        <v>89</v>
      </c>
      <c r="AM1387" s="90" t="s">
        <v>89</v>
      </c>
      <c r="AN1387" s="90" t="s">
        <v>89</v>
      </c>
      <c r="AO1387" s="90" t="s">
        <v>89</v>
      </c>
      <c r="AP1387" s="90" t="s">
        <v>89</v>
      </c>
      <c r="AQ1387" s="90" t="s">
        <v>90</v>
      </c>
      <c r="AR1387" s="90" t="s">
        <v>90</v>
      </c>
      <c r="AS1387" s="90" t="s">
        <v>91</v>
      </c>
      <c r="AT1387" s="90" t="s">
        <v>92</v>
      </c>
      <c r="AU1387" s="90" t="s">
        <v>92</v>
      </c>
      <c r="AV1387" s="90" t="s">
        <v>93</v>
      </c>
      <c r="AW1387" s="90" t="s">
        <v>3175</v>
      </c>
      <c r="AX1387" s="90" t="s">
        <v>13921</v>
      </c>
      <c r="AY1387" s="90" t="s">
        <v>3177</v>
      </c>
      <c r="AZ1387" s="90" t="s">
        <v>13921</v>
      </c>
      <c r="BA1387" s="90" t="s">
        <v>97</v>
      </c>
      <c r="BB1387" s="90" t="s">
        <v>13922</v>
      </c>
      <c r="BC1387" s="90" t="s">
        <v>99</v>
      </c>
      <c r="BD1387" s="90" t="s">
        <v>100</v>
      </c>
      <c r="BE1387" s="90" t="s">
        <v>61</v>
      </c>
      <c r="BF1387" s="90" t="s">
        <v>119</v>
      </c>
      <c r="BG1387" s="90" t="s">
        <v>101</v>
      </c>
    </row>
    <row r="1388" s="85" customFormat="1" ht="19" customHeight="1" spans="1:59">
      <c r="A1388" s="90" t="s">
        <v>441</v>
      </c>
      <c r="B1388" s="90" t="s">
        <v>442</v>
      </c>
      <c r="C1388" s="90" t="s">
        <v>831</v>
      </c>
      <c r="D1388" s="90" t="s">
        <v>832</v>
      </c>
      <c r="E1388" s="90" t="s">
        <v>13923</v>
      </c>
      <c r="F1388" s="90" t="s">
        <v>13924</v>
      </c>
      <c r="G1388" s="90" t="s">
        <v>4975</v>
      </c>
      <c r="H1388" s="90" t="s">
        <v>539</v>
      </c>
      <c r="I1388" s="90" t="s">
        <v>13925</v>
      </c>
      <c r="J1388" s="90" t="s">
        <v>13926</v>
      </c>
      <c r="K1388" s="90" t="s">
        <v>13927</v>
      </c>
      <c r="L1388" s="90" t="s">
        <v>73</v>
      </c>
      <c r="M1388" s="90" t="s">
        <v>13624</v>
      </c>
      <c r="N1388" s="90" t="s">
        <v>2029</v>
      </c>
      <c r="O1388" s="90" t="s">
        <v>881</v>
      </c>
      <c r="P1388" s="90" t="s">
        <v>882</v>
      </c>
      <c r="Q1388" s="90" t="s">
        <v>6587</v>
      </c>
      <c r="R1388" s="90" t="s">
        <v>6588</v>
      </c>
      <c r="S1388" s="90" t="s">
        <v>13928</v>
      </c>
      <c r="T1388" s="90" t="s">
        <v>119</v>
      </c>
      <c r="U1388" s="15">
        <v>0</v>
      </c>
      <c r="V1388" s="15">
        <v>152000</v>
      </c>
      <c r="W1388" s="15">
        <v>36000</v>
      </c>
      <c r="X1388" s="15">
        <v>10000</v>
      </c>
      <c r="Y1388" s="90" t="s">
        <v>143</v>
      </c>
      <c r="Z1388" s="90" t="s">
        <v>83</v>
      </c>
      <c r="AA1388" s="90" t="s">
        <v>84</v>
      </c>
      <c r="AB1388" s="90" t="s">
        <v>13929</v>
      </c>
      <c r="AC1388" s="90" t="s">
        <v>121</v>
      </c>
      <c r="AD1388" s="90" t="s">
        <v>87</v>
      </c>
      <c r="AE1388" s="90" t="s">
        <v>61</v>
      </c>
      <c r="AF1388" s="90" t="s">
        <v>61</v>
      </c>
      <c r="AG1388" s="90" t="s">
        <v>89</v>
      </c>
      <c r="AH1388" s="90" t="s">
        <v>89</v>
      </c>
      <c r="AI1388" s="90" t="s">
        <v>89</v>
      </c>
      <c r="AJ1388" s="90" t="s">
        <v>88</v>
      </c>
      <c r="AK1388" s="90" t="s">
        <v>89</v>
      </c>
      <c r="AL1388" s="90" t="s">
        <v>89</v>
      </c>
      <c r="AM1388" s="90" t="s">
        <v>89</v>
      </c>
      <c r="AN1388" s="90" t="s">
        <v>89</v>
      </c>
      <c r="AO1388" s="90" t="s">
        <v>89</v>
      </c>
      <c r="AP1388" s="90" t="s">
        <v>89</v>
      </c>
      <c r="AQ1388" s="90" t="s">
        <v>90</v>
      </c>
      <c r="AR1388" s="90" t="s">
        <v>90</v>
      </c>
      <c r="AS1388" s="90" t="s">
        <v>91</v>
      </c>
      <c r="AT1388" s="90" t="s">
        <v>92</v>
      </c>
      <c r="AU1388" s="90" t="s">
        <v>92</v>
      </c>
      <c r="AV1388" s="90" t="s">
        <v>93</v>
      </c>
      <c r="AW1388" s="90" t="s">
        <v>13930</v>
      </c>
      <c r="AX1388" s="90" t="s">
        <v>13931</v>
      </c>
      <c r="AY1388" s="90" t="s">
        <v>13932</v>
      </c>
      <c r="AZ1388" s="90" t="s">
        <v>13931</v>
      </c>
      <c r="BA1388" s="90" t="s">
        <v>97</v>
      </c>
      <c r="BB1388" s="90" t="s">
        <v>13933</v>
      </c>
      <c r="BC1388" s="90" t="s">
        <v>99</v>
      </c>
      <c r="BD1388" s="90" t="s">
        <v>150</v>
      </c>
      <c r="BE1388" s="90" t="s">
        <v>61</v>
      </c>
      <c r="BF1388" s="90" t="s">
        <v>119</v>
      </c>
      <c r="BG1388" s="90" t="s">
        <v>101</v>
      </c>
    </row>
    <row r="1389" s="85" customFormat="1" ht="19" customHeight="1" spans="1:59">
      <c r="A1389" s="90" t="s">
        <v>646</v>
      </c>
      <c r="B1389" s="90" t="s">
        <v>647</v>
      </c>
      <c r="C1389" s="90" t="s">
        <v>5709</v>
      </c>
      <c r="D1389" s="90" t="s">
        <v>5710</v>
      </c>
      <c r="E1389" s="90" t="s">
        <v>6275</v>
      </c>
      <c r="F1389" s="90" t="s">
        <v>6276</v>
      </c>
      <c r="G1389" s="90" t="s">
        <v>2609</v>
      </c>
      <c r="H1389" s="90" t="s">
        <v>1299</v>
      </c>
      <c r="I1389" s="90" t="s">
        <v>13934</v>
      </c>
      <c r="J1389" s="90" t="s">
        <v>13935</v>
      </c>
      <c r="K1389" s="90" t="s">
        <v>13936</v>
      </c>
      <c r="L1389" s="90" t="s">
        <v>73</v>
      </c>
      <c r="M1389" s="90" t="s">
        <v>8563</v>
      </c>
      <c r="N1389" s="90" t="s">
        <v>397</v>
      </c>
      <c r="O1389" s="90" t="s">
        <v>1726</v>
      </c>
      <c r="P1389" s="90" t="s">
        <v>1727</v>
      </c>
      <c r="Q1389" s="90" t="s">
        <v>1306</v>
      </c>
      <c r="R1389" s="90" t="s">
        <v>1307</v>
      </c>
      <c r="S1389" s="90" t="s">
        <v>13937</v>
      </c>
      <c r="T1389" s="90" t="s">
        <v>119</v>
      </c>
      <c r="U1389" s="15">
        <v>0</v>
      </c>
      <c r="V1389" s="15">
        <v>42500</v>
      </c>
      <c r="W1389" s="15">
        <v>26000</v>
      </c>
      <c r="X1389" s="15">
        <v>13000</v>
      </c>
      <c r="Y1389" s="90" t="s">
        <v>143</v>
      </c>
      <c r="Z1389" s="90" t="s">
        <v>83</v>
      </c>
      <c r="AA1389" s="90" t="s">
        <v>84</v>
      </c>
      <c r="AB1389" s="90" t="s">
        <v>6282</v>
      </c>
      <c r="AC1389" s="90" t="s">
        <v>211</v>
      </c>
      <c r="AD1389" s="90" t="s">
        <v>87</v>
      </c>
      <c r="AE1389" s="90" t="s">
        <v>61</v>
      </c>
      <c r="AF1389" s="90" t="s">
        <v>61</v>
      </c>
      <c r="AG1389" s="90" t="s">
        <v>89</v>
      </c>
      <c r="AH1389" s="90" t="s">
        <v>89</v>
      </c>
      <c r="AI1389" s="90" t="s">
        <v>89</v>
      </c>
      <c r="AJ1389" s="90" t="s">
        <v>89</v>
      </c>
      <c r="AK1389" s="90" t="s">
        <v>89</v>
      </c>
      <c r="AL1389" s="90" t="s">
        <v>89</v>
      </c>
      <c r="AM1389" s="90" t="s">
        <v>89</v>
      </c>
      <c r="AN1389" s="90" t="s">
        <v>89</v>
      </c>
      <c r="AO1389" s="90" t="s">
        <v>89</v>
      </c>
      <c r="AP1389" s="90" t="s">
        <v>89</v>
      </c>
      <c r="AQ1389" s="90" t="s">
        <v>90</v>
      </c>
      <c r="AR1389" s="90" t="s">
        <v>90</v>
      </c>
      <c r="AS1389" s="90" t="s">
        <v>91</v>
      </c>
      <c r="AT1389" s="90" t="s">
        <v>92</v>
      </c>
      <c r="AU1389" s="90" t="s">
        <v>92</v>
      </c>
      <c r="AV1389" s="90" t="s">
        <v>93</v>
      </c>
      <c r="AW1389" s="90" t="s">
        <v>6283</v>
      </c>
      <c r="AX1389" s="90" t="s">
        <v>13938</v>
      </c>
      <c r="AY1389" s="90" t="s">
        <v>6285</v>
      </c>
      <c r="AZ1389" s="90" t="s">
        <v>13938</v>
      </c>
      <c r="BA1389" s="90" t="s">
        <v>97</v>
      </c>
      <c r="BB1389" s="90" t="s">
        <v>13939</v>
      </c>
      <c r="BC1389" s="90" t="s">
        <v>99</v>
      </c>
      <c r="BD1389" s="90" t="s">
        <v>150</v>
      </c>
      <c r="BE1389" s="90" t="s">
        <v>61</v>
      </c>
      <c r="BF1389" s="90" t="s">
        <v>119</v>
      </c>
      <c r="BG1389" s="90" t="s">
        <v>101</v>
      </c>
    </row>
    <row r="1390" s="85" customFormat="1" ht="19" customHeight="1" spans="1:59">
      <c r="A1390" s="90" t="s">
        <v>419</v>
      </c>
      <c r="B1390" s="90" t="s">
        <v>420</v>
      </c>
      <c r="C1390" s="90" t="s">
        <v>1661</v>
      </c>
      <c r="D1390" s="90" t="s">
        <v>1662</v>
      </c>
      <c r="E1390" s="90" t="s">
        <v>5639</v>
      </c>
      <c r="F1390" s="90" t="s">
        <v>5640</v>
      </c>
      <c r="G1390" s="90" t="s">
        <v>425</v>
      </c>
      <c r="H1390" s="90" t="s">
        <v>109</v>
      </c>
      <c r="I1390" s="90" t="s">
        <v>13940</v>
      </c>
      <c r="J1390" s="90" t="s">
        <v>13941</v>
      </c>
      <c r="K1390" s="90" t="s">
        <v>13942</v>
      </c>
      <c r="L1390" s="90" t="s">
        <v>73</v>
      </c>
      <c r="M1390" s="90" t="s">
        <v>6699</v>
      </c>
      <c r="N1390" s="90" t="s">
        <v>203</v>
      </c>
      <c r="O1390" s="90" t="s">
        <v>115</v>
      </c>
      <c r="P1390" s="90" t="s">
        <v>116</v>
      </c>
      <c r="Q1390" s="90" t="s">
        <v>117</v>
      </c>
      <c r="R1390" s="90" t="s">
        <v>116</v>
      </c>
      <c r="S1390" s="90" t="s">
        <v>13943</v>
      </c>
      <c r="T1390" s="90" t="s">
        <v>209</v>
      </c>
      <c r="U1390" s="15">
        <v>0</v>
      </c>
      <c r="V1390" s="15">
        <v>6719</v>
      </c>
      <c r="W1390" s="15">
        <v>2015</v>
      </c>
      <c r="X1390" s="15">
        <v>1000</v>
      </c>
      <c r="Y1390" s="90" t="s">
        <v>82</v>
      </c>
      <c r="Z1390" s="90" t="s">
        <v>83</v>
      </c>
      <c r="AA1390" s="90" t="s">
        <v>84</v>
      </c>
      <c r="AB1390" s="90" t="s">
        <v>5640</v>
      </c>
      <c r="AC1390" s="90" t="s">
        <v>145</v>
      </c>
      <c r="AD1390" s="90" t="s">
        <v>87</v>
      </c>
      <c r="AE1390" s="90" t="s">
        <v>61</v>
      </c>
      <c r="AF1390" s="90" t="s">
        <v>61</v>
      </c>
      <c r="AG1390" s="90" t="s">
        <v>89</v>
      </c>
      <c r="AH1390" s="90" t="s">
        <v>89</v>
      </c>
      <c r="AI1390" s="90" t="s">
        <v>89</v>
      </c>
      <c r="AJ1390" s="90" t="s">
        <v>89</v>
      </c>
      <c r="AK1390" s="90" t="s">
        <v>89</v>
      </c>
      <c r="AL1390" s="90" t="s">
        <v>89</v>
      </c>
      <c r="AM1390" s="90" t="s">
        <v>89</v>
      </c>
      <c r="AN1390" s="90" t="s">
        <v>89</v>
      </c>
      <c r="AO1390" s="90" t="s">
        <v>89</v>
      </c>
      <c r="AP1390" s="90" t="s">
        <v>89</v>
      </c>
      <c r="AQ1390" s="90" t="s">
        <v>90</v>
      </c>
      <c r="AR1390" s="90" t="s">
        <v>90</v>
      </c>
      <c r="AS1390" s="90" t="s">
        <v>91</v>
      </c>
      <c r="AT1390" s="90" t="s">
        <v>92</v>
      </c>
      <c r="AU1390" s="90" t="s">
        <v>92</v>
      </c>
      <c r="AV1390" s="90" t="s">
        <v>93</v>
      </c>
      <c r="AW1390" s="90" t="s">
        <v>5646</v>
      </c>
      <c r="AX1390" s="90" t="s">
        <v>13944</v>
      </c>
      <c r="AY1390" s="90" t="s">
        <v>5648</v>
      </c>
      <c r="AZ1390" s="90" t="s">
        <v>13944</v>
      </c>
      <c r="BA1390" s="90" t="s">
        <v>97</v>
      </c>
      <c r="BB1390" s="90" t="s">
        <v>13945</v>
      </c>
      <c r="BC1390" s="90" t="s">
        <v>99</v>
      </c>
      <c r="BD1390" s="90" t="s">
        <v>100</v>
      </c>
      <c r="BE1390" s="90" t="s">
        <v>61</v>
      </c>
      <c r="BF1390" s="90" t="s">
        <v>209</v>
      </c>
      <c r="BG1390" s="90" t="s">
        <v>101</v>
      </c>
    </row>
    <row r="1391" s="85" customFormat="1" ht="19" customHeight="1" spans="1:59">
      <c r="A1391" s="90" t="s">
        <v>419</v>
      </c>
      <c r="B1391" s="90" t="s">
        <v>420</v>
      </c>
      <c r="C1391" s="90" t="s">
        <v>3839</v>
      </c>
      <c r="D1391" s="90" t="s">
        <v>3840</v>
      </c>
      <c r="E1391" s="90" t="s">
        <v>6218</v>
      </c>
      <c r="F1391" s="90" t="s">
        <v>6219</v>
      </c>
      <c r="G1391" s="90" t="s">
        <v>2447</v>
      </c>
      <c r="H1391" s="90" t="s">
        <v>369</v>
      </c>
      <c r="I1391" s="90" t="s">
        <v>13946</v>
      </c>
      <c r="J1391" s="90" t="s">
        <v>13947</v>
      </c>
      <c r="K1391" s="90" t="s">
        <v>13948</v>
      </c>
      <c r="L1391" s="90" t="s">
        <v>73</v>
      </c>
      <c r="M1391" s="90" t="s">
        <v>823</v>
      </c>
      <c r="N1391" s="90" t="s">
        <v>527</v>
      </c>
      <c r="O1391" s="90" t="s">
        <v>1753</v>
      </c>
      <c r="P1391" s="90" t="s">
        <v>1754</v>
      </c>
      <c r="Q1391" s="90" t="s">
        <v>377</v>
      </c>
      <c r="R1391" s="90" t="s">
        <v>378</v>
      </c>
      <c r="S1391" s="90" t="s">
        <v>13949</v>
      </c>
      <c r="T1391" s="90" t="s">
        <v>262</v>
      </c>
      <c r="U1391" s="15">
        <v>0</v>
      </c>
      <c r="V1391" s="15">
        <v>65000</v>
      </c>
      <c r="W1391" s="15">
        <v>35333</v>
      </c>
      <c r="X1391" s="15">
        <v>2000</v>
      </c>
      <c r="Y1391" s="90" t="s">
        <v>82</v>
      </c>
      <c r="Z1391" s="90" t="s">
        <v>83</v>
      </c>
      <c r="AA1391" s="90" t="s">
        <v>84</v>
      </c>
      <c r="AB1391" s="90" t="s">
        <v>6224</v>
      </c>
      <c r="AC1391" s="90" t="s">
        <v>145</v>
      </c>
      <c r="AD1391" s="90" t="s">
        <v>87</v>
      </c>
      <c r="AE1391" s="90" t="s">
        <v>61</v>
      </c>
      <c r="AF1391" s="90" t="s">
        <v>61</v>
      </c>
      <c r="AG1391" s="90" t="s">
        <v>89</v>
      </c>
      <c r="AH1391" s="90" t="s">
        <v>89</v>
      </c>
      <c r="AI1391" s="90" t="s">
        <v>89</v>
      </c>
      <c r="AJ1391" s="90" t="s">
        <v>88</v>
      </c>
      <c r="AK1391" s="90" t="s">
        <v>89</v>
      </c>
      <c r="AL1391" s="90" t="s">
        <v>88</v>
      </c>
      <c r="AM1391" s="90" t="s">
        <v>88</v>
      </c>
      <c r="AN1391" s="90" t="s">
        <v>88</v>
      </c>
      <c r="AO1391" s="90" t="s">
        <v>88</v>
      </c>
      <c r="AP1391" s="90" t="s">
        <v>89</v>
      </c>
      <c r="AQ1391" s="90" t="s">
        <v>90</v>
      </c>
      <c r="AR1391" s="90" t="s">
        <v>90</v>
      </c>
      <c r="AS1391" s="90" t="s">
        <v>91</v>
      </c>
      <c r="AT1391" s="90" t="s">
        <v>92</v>
      </c>
      <c r="AU1391" s="90" t="s">
        <v>92</v>
      </c>
      <c r="AV1391" s="90" t="s">
        <v>93</v>
      </c>
      <c r="AW1391" s="90" t="s">
        <v>6225</v>
      </c>
      <c r="AX1391" s="90" t="s">
        <v>13950</v>
      </c>
      <c r="AY1391" s="90" t="s">
        <v>6227</v>
      </c>
      <c r="AZ1391" s="90" t="s">
        <v>13950</v>
      </c>
      <c r="BA1391" s="90" t="s">
        <v>215</v>
      </c>
      <c r="BB1391" s="90" t="s">
        <v>13951</v>
      </c>
      <c r="BC1391" s="90" t="s">
        <v>99</v>
      </c>
      <c r="BD1391" s="90" t="s">
        <v>100</v>
      </c>
      <c r="BE1391" s="90" t="s">
        <v>61</v>
      </c>
      <c r="BF1391" s="90" t="s">
        <v>262</v>
      </c>
      <c r="BG1391" s="90" t="s">
        <v>101</v>
      </c>
    </row>
    <row r="1392" s="85" customFormat="1" ht="19" customHeight="1" spans="1:59">
      <c r="A1392" s="90" t="s">
        <v>226</v>
      </c>
      <c r="B1392" s="90" t="s">
        <v>227</v>
      </c>
      <c r="C1392" s="90" t="s">
        <v>5591</v>
      </c>
      <c r="D1392" s="90" t="s">
        <v>5592</v>
      </c>
      <c r="E1392" s="90" t="s">
        <v>10686</v>
      </c>
      <c r="F1392" s="90" t="s">
        <v>10687</v>
      </c>
      <c r="G1392" s="90" t="s">
        <v>322</v>
      </c>
      <c r="H1392" s="90" t="s">
        <v>69</v>
      </c>
      <c r="I1392" s="90" t="s">
        <v>13952</v>
      </c>
      <c r="J1392" s="90" t="s">
        <v>13953</v>
      </c>
      <c r="K1392" s="90" t="s">
        <v>13954</v>
      </c>
      <c r="L1392" s="90" t="s">
        <v>73</v>
      </c>
      <c r="M1392" s="90" t="s">
        <v>74</v>
      </c>
      <c r="N1392" s="90" t="s">
        <v>8925</v>
      </c>
      <c r="O1392" s="90" t="s">
        <v>76</v>
      </c>
      <c r="P1392" s="90" t="s">
        <v>77</v>
      </c>
      <c r="Q1392" s="90" t="s">
        <v>277</v>
      </c>
      <c r="R1392" s="90" t="s">
        <v>278</v>
      </c>
      <c r="S1392" s="90" t="s">
        <v>13955</v>
      </c>
      <c r="T1392" s="90" t="s">
        <v>328</v>
      </c>
      <c r="U1392" s="15">
        <v>0</v>
      </c>
      <c r="V1392" s="15">
        <v>14000</v>
      </c>
      <c r="W1392" s="15">
        <v>12000</v>
      </c>
      <c r="X1392" s="15">
        <v>12000</v>
      </c>
      <c r="Y1392" s="90" t="s">
        <v>82</v>
      </c>
      <c r="Z1392" s="90" t="s">
        <v>83</v>
      </c>
      <c r="AA1392" s="90" t="s">
        <v>84</v>
      </c>
      <c r="AB1392" s="90" t="s">
        <v>329</v>
      </c>
      <c r="AC1392" s="90" t="s">
        <v>121</v>
      </c>
      <c r="AD1392" s="90" t="s">
        <v>87</v>
      </c>
      <c r="AE1392" s="90" t="s">
        <v>61</v>
      </c>
      <c r="AF1392" s="90" t="s">
        <v>61</v>
      </c>
      <c r="AG1392" s="90" t="s">
        <v>88</v>
      </c>
      <c r="AH1392" s="90" t="s">
        <v>88</v>
      </c>
      <c r="AI1392" s="90" t="s">
        <v>88</v>
      </c>
      <c r="AJ1392" s="90" t="s">
        <v>88</v>
      </c>
      <c r="AK1392" s="90" t="s">
        <v>88</v>
      </c>
      <c r="AL1392" s="90" t="s">
        <v>89</v>
      </c>
      <c r="AM1392" s="90" t="s">
        <v>88</v>
      </c>
      <c r="AN1392" s="90" t="s">
        <v>88</v>
      </c>
      <c r="AO1392" s="90" t="s">
        <v>88</v>
      </c>
      <c r="AP1392" s="90" t="s">
        <v>89</v>
      </c>
      <c r="AQ1392" s="90" t="s">
        <v>90</v>
      </c>
      <c r="AR1392" s="90" t="s">
        <v>90</v>
      </c>
      <c r="AS1392" s="90" t="s">
        <v>91</v>
      </c>
      <c r="AT1392" s="90" t="s">
        <v>92</v>
      </c>
      <c r="AU1392" s="90" t="s">
        <v>92</v>
      </c>
      <c r="AV1392" s="90" t="s">
        <v>93</v>
      </c>
      <c r="AW1392" s="90" t="s">
        <v>10692</v>
      </c>
      <c r="AX1392" s="90" t="s">
        <v>13956</v>
      </c>
      <c r="AY1392" s="90" t="s">
        <v>332</v>
      </c>
      <c r="AZ1392" s="90" t="s">
        <v>13956</v>
      </c>
      <c r="BA1392" s="90" t="s">
        <v>97</v>
      </c>
      <c r="BB1392" s="90" t="s">
        <v>13957</v>
      </c>
      <c r="BC1392" s="90" t="s">
        <v>99</v>
      </c>
      <c r="BD1392" s="90" t="s">
        <v>100</v>
      </c>
      <c r="BE1392" s="90" t="s">
        <v>61</v>
      </c>
      <c r="BF1392" s="90" t="s">
        <v>328</v>
      </c>
      <c r="BG1392" s="90" t="s">
        <v>101</v>
      </c>
    </row>
    <row r="1393" s="85" customFormat="1" ht="19" customHeight="1" spans="1:59">
      <c r="A1393" s="90" t="s">
        <v>441</v>
      </c>
      <c r="B1393" s="90" t="s">
        <v>442</v>
      </c>
      <c r="C1393" s="90" t="s">
        <v>443</v>
      </c>
      <c r="D1393" s="90" t="s">
        <v>444</v>
      </c>
      <c r="E1393" s="90" t="s">
        <v>3388</v>
      </c>
      <c r="F1393" s="90" t="s">
        <v>3389</v>
      </c>
      <c r="G1393" s="90" t="s">
        <v>4975</v>
      </c>
      <c r="H1393" s="90" t="s">
        <v>539</v>
      </c>
      <c r="I1393" s="90" t="s">
        <v>13958</v>
      </c>
      <c r="J1393" s="90" t="s">
        <v>13959</v>
      </c>
      <c r="K1393" s="90" t="s">
        <v>13960</v>
      </c>
      <c r="L1393" s="90" t="s">
        <v>73</v>
      </c>
      <c r="M1393" s="90" t="s">
        <v>526</v>
      </c>
      <c r="N1393" s="90" t="s">
        <v>2398</v>
      </c>
      <c r="O1393" s="90" t="s">
        <v>398</v>
      </c>
      <c r="P1393" s="90" t="s">
        <v>399</v>
      </c>
      <c r="Q1393" s="90" t="s">
        <v>5475</v>
      </c>
      <c r="R1393" s="90" t="s">
        <v>5476</v>
      </c>
      <c r="S1393" s="90" t="s">
        <v>13961</v>
      </c>
      <c r="T1393" s="90" t="s">
        <v>380</v>
      </c>
      <c r="U1393" s="15">
        <v>0</v>
      </c>
      <c r="V1393" s="15">
        <v>180000</v>
      </c>
      <c r="W1393" s="15">
        <v>90000</v>
      </c>
      <c r="X1393" s="15">
        <v>10000</v>
      </c>
      <c r="Y1393" s="90" t="s">
        <v>82</v>
      </c>
      <c r="Z1393" s="90" t="s">
        <v>83</v>
      </c>
      <c r="AA1393" s="90" t="s">
        <v>84</v>
      </c>
      <c r="AB1393" s="90" t="s">
        <v>3394</v>
      </c>
      <c r="AC1393" s="90" t="s">
        <v>359</v>
      </c>
      <c r="AD1393" s="90" t="s">
        <v>87</v>
      </c>
      <c r="AE1393" s="90" t="s">
        <v>61</v>
      </c>
      <c r="AF1393" s="90" t="s">
        <v>61</v>
      </c>
      <c r="AG1393" s="90" t="s">
        <v>89</v>
      </c>
      <c r="AH1393" s="90" t="s">
        <v>89</v>
      </c>
      <c r="AI1393" s="90" t="s">
        <v>89</v>
      </c>
      <c r="AJ1393" s="90" t="s">
        <v>89</v>
      </c>
      <c r="AK1393" s="90" t="s">
        <v>89</v>
      </c>
      <c r="AL1393" s="90" t="s">
        <v>89</v>
      </c>
      <c r="AM1393" s="90" t="s">
        <v>89</v>
      </c>
      <c r="AN1393" s="90" t="s">
        <v>89</v>
      </c>
      <c r="AO1393" s="90" t="s">
        <v>89</v>
      </c>
      <c r="AP1393" s="90" t="s">
        <v>89</v>
      </c>
      <c r="AQ1393" s="90" t="s">
        <v>90</v>
      </c>
      <c r="AR1393" s="90" t="s">
        <v>90</v>
      </c>
      <c r="AS1393" s="90" t="s">
        <v>91</v>
      </c>
      <c r="AT1393" s="90" t="s">
        <v>92</v>
      </c>
      <c r="AU1393" s="90" t="s">
        <v>92</v>
      </c>
      <c r="AV1393" s="90" t="s">
        <v>93</v>
      </c>
      <c r="AW1393" s="90" t="s">
        <v>3395</v>
      </c>
      <c r="AX1393" s="90" t="s">
        <v>13962</v>
      </c>
      <c r="AY1393" s="90" t="s">
        <v>2579</v>
      </c>
      <c r="AZ1393" s="90" t="s">
        <v>13962</v>
      </c>
      <c r="BA1393" s="90" t="s">
        <v>97</v>
      </c>
      <c r="BB1393" s="90" t="s">
        <v>13963</v>
      </c>
      <c r="BC1393" s="90" t="s">
        <v>99</v>
      </c>
      <c r="BD1393" s="90" t="s">
        <v>100</v>
      </c>
      <c r="BE1393" s="90" t="s">
        <v>61</v>
      </c>
      <c r="BF1393" s="90" t="s">
        <v>380</v>
      </c>
      <c r="BG1393" s="90" t="s">
        <v>101</v>
      </c>
    </row>
    <row r="1394" s="85" customFormat="1" ht="19" customHeight="1" spans="1:59">
      <c r="A1394" s="90" t="s">
        <v>458</v>
      </c>
      <c r="B1394" s="90" t="s">
        <v>459</v>
      </c>
      <c r="C1394" s="90" t="s">
        <v>460</v>
      </c>
      <c r="D1394" s="90" t="s">
        <v>461</v>
      </c>
      <c r="E1394" s="90" t="s">
        <v>5568</v>
      </c>
      <c r="F1394" s="90" t="s">
        <v>5569</v>
      </c>
      <c r="G1394" s="90" t="s">
        <v>5570</v>
      </c>
      <c r="H1394" s="90" t="s">
        <v>1299</v>
      </c>
      <c r="I1394" s="90" t="s">
        <v>13964</v>
      </c>
      <c r="J1394" s="90" t="s">
        <v>13965</v>
      </c>
      <c r="K1394" s="90" t="s">
        <v>13966</v>
      </c>
      <c r="L1394" s="90" t="s">
        <v>73</v>
      </c>
      <c r="M1394" s="90" t="s">
        <v>13967</v>
      </c>
      <c r="N1394" s="90" t="s">
        <v>13968</v>
      </c>
      <c r="O1394" s="90" t="s">
        <v>1726</v>
      </c>
      <c r="P1394" s="90" t="s">
        <v>1727</v>
      </c>
      <c r="Q1394" s="90" t="s">
        <v>1306</v>
      </c>
      <c r="R1394" s="90" t="s">
        <v>1307</v>
      </c>
      <c r="S1394" s="90" t="s">
        <v>13969</v>
      </c>
      <c r="T1394" s="90" t="s">
        <v>119</v>
      </c>
      <c r="U1394" s="15">
        <v>0</v>
      </c>
      <c r="V1394" s="15">
        <v>66021</v>
      </c>
      <c r="W1394" s="15">
        <v>50000</v>
      </c>
      <c r="X1394" s="15">
        <v>20000</v>
      </c>
      <c r="Y1394" s="90" t="s">
        <v>143</v>
      </c>
      <c r="Z1394" s="90" t="s">
        <v>83</v>
      </c>
      <c r="AA1394" s="90" t="s">
        <v>84</v>
      </c>
      <c r="AB1394" s="90" t="s">
        <v>5576</v>
      </c>
      <c r="AC1394" s="90" t="s">
        <v>359</v>
      </c>
      <c r="AD1394" s="90" t="s">
        <v>87</v>
      </c>
      <c r="AE1394" s="90" t="s">
        <v>61</v>
      </c>
      <c r="AF1394" s="90" t="s">
        <v>61</v>
      </c>
      <c r="AG1394" s="90" t="s">
        <v>89</v>
      </c>
      <c r="AH1394" s="90" t="s">
        <v>89</v>
      </c>
      <c r="AI1394" s="90" t="s">
        <v>89</v>
      </c>
      <c r="AJ1394" s="90" t="s">
        <v>89</v>
      </c>
      <c r="AK1394" s="90" t="s">
        <v>89</v>
      </c>
      <c r="AL1394" s="90" t="s">
        <v>89</v>
      </c>
      <c r="AM1394" s="90" t="s">
        <v>89</v>
      </c>
      <c r="AN1394" s="90" t="s">
        <v>89</v>
      </c>
      <c r="AO1394" s="90" t="s">
        <v>89</v>
      </c>
      <c r="AP1394" s="90" t="s">
        <v>89</v>
      </c>
      <c r="AQ1394" s="90" t="s">
        <v>90</v>
      </c>
      <c r="AR1394" s="90" t="s">
        <v>90</v>
      </c>
      <c r="AS1394" s="90" t="s">
        <v>91</v>
      </c>
      <c r="AT1394" s="90" t="s">
        <v>92</v>
      </c>
      <c r="AU1394" s="90" t="s">
        <v>92</v>
      </c>
      <c r="AV1394" s="90" t="s">
        <v>93</v>
      </c>
      <c r="AW1394" s="90" t="s">
        <v>5577</v>
      </c>
      <c r="AX1394" s="90" t="s">
        <v>13970</v>
      </c>
      <c r="AY1394" s="90" t="s">
        <v>5579</v>
      </c>
      <c r="AZ1394" s="90" t="s">
        <v>13970</v>
      </c>
      <c r="BA1394" s="90" t="s">
        <v>215</v>
      </c>
      <c r="BB1394" s="90" t="s">
        <v>13971</v>
      </c>
      <c r="BC1394" s="90" t="s">
        <v>99</v>
      </c>
      <c r="BD1394" s="90" t="s">
        <v>150</v>
      </c>
      <c r="BE1394" s="90" t="s">
        <v>61</v>
      </c>
      <c r="BF1394" s="90" t="s">
        <v>119</v>
      </c>
      <c r="BG1394" s="90" t="s">
        <v>101</v>
      </c>
    </row>
    <row r="1395" s="85" customFormat="1" ht="19" customHeight="1" spans="1:59">
      <c r="A1395" s="90" t="s">
        <v>419</v>
      </c>
      <c r="B1395" s="90" t="s">
        <v>420</v>
      </c>
      <c r="C1395" s="90" t="s">
        <v>3445</v>
      </c>
      <c r="D1395" s="90" t="s">
        <v>3446</v>
      </c>
      <c r="E1395" s="90" t="s">
        <v>3767</v>
      </c>
      <c r="F1395" s="90" t="s">
        <v>3925</v>
      </c>
      <c r="G1395" s="90" t="s">
        <v>3925</v>
      </c>
      <c r="H1395" s="90" t="s">
        <v>232</v>
      </c>
      <c r="I1395" s="90" t="s">
        <v>13972</v>
      </c>
      <c r="J1395" s="90" t="s">
        <v>13973</v>
      </c>
      <c r="K1395" s="90" t="s">
        <v>13974</v>
      </c>
      <c r="L1395" s="90" t="s">
        <v>73</v>
      </c>
      <c r="M1395" s="90" t="s">
        <v>1699</v>
      </c>
      <c r="N1395" s="90" t="s">
        <v>1116</v>
      </c>
      <c r="O1395" s="90" t="s">
        <v>398</v>
      </c>
      <c r="P1395" s="90" t="s">
        <v>399</v>
      </c>
      <c r="Q1395" s="90" t="s">
        <v>240</v>
      </c>
      <c r="R1395" s="90" t="s">
        <v>241</v>
      </c>
      <c r="S1395" s="90" t="s">
        <v>13975</v>
      </c>
      <c r="T1395" s="90" t="s">
        <v>380</v>
      </c>
      <c r="U1395" s="15">
        <v>0</v>
      </c>
      <c r="V1395" s="15">
        <v>78000</v>
      </c>
      <c r="W1395" s="15">
        <v>45000</v>
      </c>
      <c r="X1395" s="15">
        <v>19000</v>
      </c>
      <c r="Y1395" s="90" t="s">
        <v>143</v>
      </c>
      <c r="Z1395" s="90" t="s">
        <v>83</v>
      </c>
      <c r="AA1395" s="90" t="s">
        <v>84</v>
      </c>
      <c r="AB1395" s="90" t="s">
        <v>3776</v>
      </c>
      <c r="AC1395" s="90" t="s">
        <v>359</v>
      </c>
      <c r="AD1395" s="90" t="s">
        <v>87</v>
      </c>
      <c r="AE1395" s="90" t="s">
        <v>61</v>
      </c>
      <c r="AF1395" s="90" t="s">
        <v>3777</v>
      </c>
      <c r="AG1395" s="90" t="s">
        <v>89</v>
      </c>
      <c r="AH1395" s="90" t="s">
        <v>89</v>
      </c>
      <c r="AI1395" s="90" t="s">
        <v>89</v>
      </c>
      <c r="AJ1395" s="90" t="s">
        <v>89</v>
      </c>
      <c r="AK1395" s="90" t="s">
        <v>89</v>
      </c>
      <c r="AL1395" s="90" t="s">
        <v>89</v>
      </c>
      <c r="AM1395" s="90" t="s">
        <v>89</v>
      </c>
      <c r="AN1395" s="90" t="s">
        <v>89</v>
      </c>
      <c r="AO1395" s="90" t="s">
        <v>89</v>
      </c>
      <c r="AP1395" s="90" t="s">
        <v>89</v>
      </c>
      <c r="AQ1395" s="90" t="s">
        <v>90</v>
      </c>
      <c r="AR1395" s="90" t="s">
        <v>90</v>
      </c>
      <c r="AS1395" s="90" t="s">
        <v>91</v>
      </c>
      <c r="AT1395" s="90" t="s">
        <v>92</v>
      </c>
      <c r="AU1395" s="90" t="s">
        <v>92</v>
      </c>
      <c r="AV1395" s="90" t="s">
        <v>93</v>
      </c>
      <c r="AW1395" s="90" t="s">
        <v>3778</v>
      </c>
      <c r="AX1395" s="90" t="s">
        <v>13976</v>
      </c>
      <c r="AY1395" s="90" t="s">
        <v>3780</v>
      </c>
      <c r="AZ1395" s="90" t="s">
        <v>13976</v>
      </c>
      <c r="BA1395" s="90" t="s">
        <v>97</v>
      </c>
      <c r="BB1395" s="90" t="s">
        <v>13977</v>
      </c>
      <c r="BC1395" s="90" t="s">
        <v>99</v>
      </c>
      <c r="BD1395" s="90" t="s">
        <v>150</v>
      </c>
      <c r="BE1395" s="90" t="s">
        <v>61</v>
      </c>
      <c r="BF1395" s="90" t="s">
        <v>380</v>
      </c>
      <c r="BG1395" s="90" t="s">
        <v>101</v>
      </c>
    </row>
    <row r="1396" s="85" customFormat="1" ht="19" customHeight="1" spans="1:59">
      <c r="A1396" s="90" t="s">
        <v>419</v>
      </c>
      <c r="B1396" s="90" t="s">
        <v>420</v>
      </c>
      <c r="C1396" s="90" t="s">
        <v>1552</v>
      </c>
      <c r="D1396" s="90" t="s">
        <v>1553</v>
      </c>
      <c r="E1396" s="90" t="s">
        <v>13978</v>
      </c>
      <c r="F1396" s="90" t="s">
        <v>13979</v>
      </c>
      <c r="G1396" s="90" t="s">
        <v>2215</v>
      </c>
      <c r="H1396" s="90" t="s">
        <v>2216</v>
      </c>
      <c r="I1396" s="90" t="s">
        <v>13980</v>
      </c>
      <c r="J1396" s="90" t="s">
        <v>13981</v>
      </c>
      <c r="K1396" s="90" t="s">
        <v>13982</v>
      </c>
      <c r="L1396" s="90" t="s">
        <v>73</v>
      </c>
      <c r="M1396" s="90" t="s">
        <v>526</v>
      </c>
      <c r="N1396" s="90" t="s">
        <v>8269</v>
      </c>
      <c r="O1396" s="90" t="s">
        <v>2221</v>
      </c>
      <c r="P1396" s="90" t="s">
        <v>2222</v>
      </c>
      <c r="Q1396" s="90" t="s">
        <v>2223</v>
      </c>
      <c r="R1396" s="90" t="s">
        <v>2224</v>
      </c>
      <c r="S1396" s="90" t="s">
        <v>13983</v>
      </c>
      <c r="T1396" s="90" t="s">
        <v>119</v>
      </c>
      <c r="U1396" s="15">
        <v>0</v>
      </c>
      <c r="V1396" s="15">
        <v>40000</v>
      </c>
      <c r="W1396" s="15">
        <v>25600</v>
      </c>
      <c r="X1396" s="15">
        <v>10000</v>
      </c>
      <c r="Y1396" s="90" t="s">
        <v>82</v>
      </c>
      <c r="Z1396" s="90" t="s">
        <v>83</v>
      </c>
      <c r="AA1396" s="90" t="s">
        <v>84</v>
      </c>
      <c r="AB1396" s="90" t="s">
        <v>13984</v>
      </c>
      <c r="AC1396" s="90" t="s">
        <v>359</v>
      </c>
      <c r="AD1396" s="90" t="s">
        <v>87</v>
      </c>
      <c r="AE1396" s="90" t="s">
        <v>61</v>
      </c>
      <c r="AF1396" s="90" t="s">
        <v>61</v>
      </c>
      <c r="AG1396" s="90" t="s">
        <v>89</v>
      </c>
      <c r="AH1396" s="90" t="s">
        <v>89</v>
      </c>
      <c r="AI1396" s="90" t="s">
        <v>88</v>
      </c>
      <c r="AJ1396" s="90" t="s">
        <v>88</v>
      </c>
      <c r="AK1396" s="90" t="s">
        <v>88</v>
      </c>
      <c r="AL1396" s="90" t="s">
        <v>88</v>
      </c>
      <c r="AM1396" s="90" t="s">
        <v>89</v>
      </c>
      <c r="AN1396" s="90" t="s">
        <v>88</v>
      </c>
      <c r="AO1396" s="90" t="s">
        <v>88</v>
      </c>
      <c r="AP1396" s="90" t="s">
        <v>89</v>
      </c>
      <c r="AQ1396" s="90" t="s">
        <v>90</v>
      </c>
      <c r="AR1396" s="90" t="s">
        <v>90</v>
      </c>
      <c r="AS1396" s="90" t="s">
        <v>91</v>
      </c>
      <c r="AT1396" s="90" t="s">
        <v>92</v>
      </c>
      <c r="AU1396" s="90" t="s">
        <v>92</v>
      </c>
      <c r="AV1396" s="90" t="s">
        <v>93</v>
      </c>
      <c r="AW1396" s="90" t="s">
        <v>13985</v>
      </c>
      <c r="AX1396" s="90" t="s">
        <v>13986</v>
      </c>
      <c r="AY1396" s="90" t="s">
        <v>13987</v>
      </c>
      <c r="AZ1396" s="90" t="s">
        <v>13986</v>
      </c>
      <c r="BA1396" s="90" t="s">
        <v>97</v>
      </c>
      <c r="BB1396" s="90" t="s">
        <v>13988</v>
      </c>
      <c r="BC1396" s="90" t="s">
        <v>99</v>
      </c>
      <c r="BD1396" s="90" t="s">
        <v>100</v>
      </c>
      <c r="BE1396" s="90" t="s">
        <v>61</v>
      </c>
      <c r="BF1396" s="90" t="s">
        <v>119</v>
      </c>
      <c r="BG1396" s="90" t="s">
        <v>101</v>
      </c>
    </row>
    <row r="1397" s="85" customFormat="1" ht="19" customHeight="1" spans="1:59">
      <c r="A1397" s="90" t="s">
        <v>582</v>
      </c>
      <c r="B1397" s="90" t="s">
        <v>583</v>
      </c>
      <c r="C1397" s="90" t="s">
        <v>584</v>
      </c>
      <c r="D1397" s="90" t="s">
        <v>585</v>
      </c>
      <c r="E1397" s="90" t="s">
        <v>12483</v>
      </c>
      <c r="F1397" s="90" t="s">
        <v>3026</v>
      </c>
      <c r="G1397" s="90" t="s">
        <v>3027</v>
      </c>
      <c r="H1397" s="90" t="s">
        <v>1299</v>
      </c>
      <c r="I1397" s="90" t="s">
        <v>13989</v>
      </c>
      <c r="J1397" s="90" t="s">
        <v>13990</v>
      </c>
      <c r="K1397" s="90" t="s">
        <v>13991</v>
      </c>
      <c r="L1397" s="90" t="s">
        <v>73</v>
      </c>
      <c r="M1397" s="90" t="s">
        <v>13992</v>
      </c>
      <c r="N1397" s="90" t="s">
        <v>478</v>
      </c>
      <c r="O1397" s="90" t="s">
        <v>2764</v>
      </c>
      <c r="P1397" s="90" t="s">
        <v>2765</v>
      </c>
      <c r="Q1397" s="90" t="s">
        <v>1306</v>
      </c>
      <c r="R1397" s="90" t="s">
        <v>1307</v>
      </c>
      <c r="S1397" s="90" t="s">
        <v>13993</v>
      </c>
      <c r="T1397" s="90" t="s">
        <v>262</v>
      </c>
      <c r="U1397" s="15">
        <v>0</v>
      </c>
      <c r="V1397" s="15">
        <v>5000</v>
      </c>
      <c r="W1397" s="15">
        <v>4000</v>
      </c>
      <c r="X1397" s="15">
        <v>4000</v>
      </c>
      <c r="Y1397" s="90" t="s">
        <v>82</v>
      </c>
      <c r="Z1397" s="90" t="s">
        <v>83</v>
      </c>
      <c r="AA1397" s="90" t="s">
        <v>84</v>
      </c>
      <c r="AB1397" s="90" t="s">
        <v>12488</v>
      </c>
      <c r="AC1397" s="90" t="s">
        <v>145</v>
      </c>
      <c r="AD1397" s="90" t="s">
        <v>87</v>
      </c>
      <c r="AE1397" s="90" t="s">
        <v>61</v>
      </c>
      <c r="AF1397" s="90" t="s">
        <v>61</v>
      </c>
      <c r="AG1397" s="90" t="s">
        <v>89</v>
      </c>
      <c r="AH1397" s="90" t="s">
        <v>89</v>
      </c>
      <c r="AI1397" s="90" t="s">
        <v>89</v>
      </c>
      <c r="AJ1397" s="90" t="s">
        <v>88</v>
      </c>
      <c r="AK1397" s="90" t="s">
        <v>89</v>
      </c>
      <c r="AL1397" s="90" t="s">
        <v>89</v>
      </c>
      <c r="AM1397" s="90" t="s">
        <v>89</v>
      </c>
      <c r="AN1397" s="90" t="s">
        <v>89</v>
      </c>
      <c r="AO1397" s="90" t="s">
        <v>89</v>
      </c>
      <c r="AP1397" s="90" t="s">
        <v>89</v>
      </c>
      <c r="AQ1397" s="90" t="s">
        <v>90</v>
      </c>
      <c r="AR1397" s="90" t="s">
        <v>90</v>
      </c>
      <c r="AS1397" s="90" t="s">
        <v>91</v>
      </c>
      <c r="AT1397" s="90" t="s">
        <v>92</v>
      </c>
      <c r="AU1397" s="90" t="s">
        <v>92</v>
      </c>
      <c r="AV1397" s="90" t="s">
        <v>93</v>
      </c>
      <c r="AW1397" s="90" t="s">
        <v>12489</v>
      </c>
      <c r="AX1397" s="90" t="s">
        <v>13994</v>
      </c>
      <c r="AY1397" s="90" t="s">
        <v>12491</v>
      </c>
      <c r="AZ1397" s="90" t="s">
        <v>13994</v>
      </c>
      <c r="BA1397" s="90" t="s">
        <v>97</v>
      </c>
      <c r="BB1397" s="90" t="s">
        <v>13995</v>
      </c>
      <c r="BC1397" s="90" t="s">
        <v>99</v>
      </c>
      <c r="BD1397" s="90" t="s">
        <v>100</v>
      </c>
      <c r="BE1397" s="90" t="s">
        <v>61</v>
      </c>
      <c r="BF1397" s="90" t="s">
        <v>262</v>
      </c>
      <c r="BG1397" s="90" t="s">
        <v>101</v>
      </c>
    </row>
    <row r="1398" s="85" customFormat="1" ht="19" customHeight="1" spans="1:59">
      <c r="A1398" s="90" t="s">
        <v>458</v>
      </c>
      <c r="B1398" s="90" t="s">
        <v>459</v>
      </c>
      <c r="C1398" s="90" t="s">
        <v>4779</v>
      </c>
      <c r="D1398" s="90" t="s">
        <v>4780</v>
      </c>
      <c r="E1398" s="90" t="s">
        <v>7346</v>
      </c>
      <c r="F1398" s="90" t="s">
        <v>7347</v>
      </c>
      <c r="G1398" s="90" t="s">
        <v>2461</v>
      </c>
      <c r="H1398" s="90" t="s">
        <v>109</v>
      </c>
      <c r="I1398" s="90" t="s">
        <v>13996</v>
      </c>
      <c r="J1398" s="90" t="s">
        <v>13997</v>
      </c>
      <c r="K1398" s="90" t="s">
        <v>13998</v>
      </c>
      <c r="L1398" s="90" t="s">
        <v>73</v>
      </c>
      <c r="M1398" s="90" t="s">
        <v>1575</v>
      </c>
      <c r="N1398" s="90" t="s">
        <v>203</v>
      </c>
      <c r="O1398" s="90" t="s">
        <v>115</v>
      </c>
      <c r="P1398" s="90" t="s">
        <v>116</v>
      </c>
      <c r="Q1398" s="90" t="s">
        <v>117</v>
      </c>
      <c r="R1398" s="90" t="s">
        <v>116</v>
      </c>
      <c r="S1398" s="90" t="s">
        <v>13999</v>
      </c>
      <c r="T1398" s="90" t="s">
        <v>119</v>
      </c>
      <c r="U1398" s="15">
        <v>0</v>
      </c>
      <c r="V1398" s="15">
        <v>122000</v>
      </c>
      <c r="W1398" s="15">
        <v>60000</v>
      </c>
      <c r="X1398" s="15">
        <v>5000</v>
      </c>
      <c r="Y1398" s="90" t="s">
        <v>143</v>
      </c>
      <c r="Z1398" s="90" t="s">
        <v>83</v>
      </c>
      <c r="AA1398" s="90" t="s">
        <v>84</v>
      </c>
      <c r="AB1398" s="90" t="s">
        <v>7352</v>
      </c>
      <c r="AC1398" s="90" t="s">
        <v>121</v>
      </c>
      <c r="AD1398" s="90" t="s">
        <v>87</v>
      </c>
      <c r="AE1398" s="90" t="s">
        <v>61</v>
      </c>
      <c r="AF1398" s="90" t="s">
        <v>61</v>
      </c>
      <c r="AG1398" s="90" t="s">
        <v>89</v>
      </c>
      <c r="AH1398" s="90" t="s">
        <v>89</v>
      </c>
      <c r="AI1398" s="90" t="s">
        <v>89</v>
      </c>
      <c r="AJ1398" s="90" t="s">
        <v>89</v>
      </c>
      <c r="AK1398" s="90" t="s">
        <v>89</v>
      </c>
      <c r="AL1398" s="90" t="s">
        <v>89</v>
      </c>
      <c r="AM1398" s="90" t="s">
        <v>89</v>
      </c>
      <c r="AN1398" s="90" t="s">
        <v>89</v>
      </c>
      <c r="AO1398" s="90" t="s">
        <v>89</v>
      </c>
      <c r="AP1398" s="90" t="s">
        <v>89</v>
      </c>
      <c r="AQ1398" s="90" t="s">
        <v>90</v>
      </c>
      <c r="AR1398" s="90" t="s">
        <v>90</v>
      </c>
      <c r="AS1398" s="90" t="s">
        <v>91</v>
      </c>
      <c r="AT1398" s="90" t="s">
        <v>92</v>
      </c>
      <c r="AU1398" s="90" t="s">
        <v>92</v>
      </c>
      <c r="AV1398" s="90" t="s">
        <v>93</v>
      </c>
      <c r="AW1398" s="90" t="s">
        <v>7353</v>
      </c>
      <c r="AX1398" s="90" t="s">
        <v>14000</v>
      </c>
      <c r="AY1398" s="90" t="s">
        <v>456</v>
      </c>
      <c r="AZ1398" s="90" t="s">
        <v>14000</v>
      </c>
      <c r="BA1398" s="90" t="s">
        <v>215</v>
      </c>
      <c r="BB1398" s="90" t="s">
        <v>14001</v>
      </c>
      <c r="BC1398" s="90" t="s">
        <v>99</v>
      </c>
      <c r="BD1398" s="90" t="s">
        <v>150</v>
      </c>
      <c r="BE1398" s="90" t="s">
        <v>61</v>
      </c>
      <c r="BF1398" s="90" t="s">
        <v>119</v>
      </c>
      <c r="BG1398" s="90" t="s">
        <v>101</v>
      </c>
    </row>
    <row r="1399" s="85" customFormat="1" ht="19" customHeight="1" spans="1:59">
      <c r="A1399" s="90" t="s">
        <v>267</v>
      </c>
      <c r="B1399" s="90" t="s">
        <v>268</v>
      </c>
      <c r="C1399" s="90" t="s">
        <v>14002</v>
      </c>
      <c r="D1399" s="90" t="s">
        <v>14003</v>
      </c>
      <c r="E1399" s="90" t="s">
        <v>14004</v>
      </c>
      <c r="F1399" s="90" t="s">
        <v>14005</v>
      </c>
      <c r="G1399" s="90" t="s">
        <v>9211</v>
      </c>
      <c r="H1399" s="90" t="s">
        <v>1571</v>
      </c>
      <c r="I1399" s="90" t="s">
        <v>14006</v>
      </c>
      <c r="J1399" s="90" t="s">
        <v>14007</v>
      </c>
      <c r="K1399" s="90" t="s">
        <v>14008</v>
      </c>
      <c r="L1399" s="90" t="s">
        <v>73</v>
      </c>
      <c r="M1399" s="90" t="s">
        <v>5717</v>
      </c>
      <c r="N1399" s="90" t="s">
        <v>374</v>
      </c>
      <c r="O1399" s="90" t="s">
        <v>949</v>
      </c>
      <c r="P1399" s="90" t="s">
        <v>950</v>
      </c>
      <c r="Q1399" s="90" t="s">
        <v>3226</v>
      </c>
      <c r="R1399" s="90" t="s">
        <v>3227</v>
      </c>
      <c r="S1399" s="90" t="s">
        <v>14009</v>
      </c>
      <c r="T1399" s="90" t="s">
        <v>119</v>
      </c>
      <c r="U1399" s="15">
        <v>0</v>
      </c>
      <c r="V1399" s="15">
        <v>57327</v>
      </c>
      <c r="W1399" s="15">
        <v>37200</v>
      </c>
      <c r="X1399" s="15">
        <v>10000</v>
      </c>
      <c r="Y1399" s="90" t="s">
        <v>143</v>
      </c>
      <c r="Z1399" s="90" t="s">
        <v>83</v>
      </c>
      <c r="AA1399" s="90" t="s">
        <v>84</v>
      </c>
      <c r="AB1399" s="90" t="s">
        <v>14010</v>
      </c>
      <c r="AC1399" s="90" t="s">
        <v>359</v>
      </c>
      <c r="AD1399" s="90" t="s">
        <v>87</v>
      </c>
      <c r="AE1399" s="90" t="s">
        <v>61</v>
      </c>
      <c r="AF1399" s="90" t="s">
        <v>61</v>
      </c>
      <c r="AG1399" s="90" t="s">
        <v>89</v>
      </c>
      <c r="AH1399" s="90" t="s">
        <v>89</v>
      </c>
      <c r="AI1399" s="90" t="s">
        <v>89</v>
      </c>
      <c r="AJ1399" s="90" t="s">
        <v>89</v>
      </c>
      <c r="AK1399" s="90" t="s">
        <v>89</v>
      </c>
      <c r="AL1399" s="90" t="s">
        <v>89</v>
      </c>
      <c r="AM1399" s="90" t="s">
        <v>89</v>
      </c>
      <c r="AN1399" s="90" t="s">
        <v>89</v>
      </c>
      <c r="AO1399" s="90" t="s">
        <v>89</v>
      </c>
      <c r="AP1399" s="90" t="s">
        <v>89</v>
      </c>
      <c r="AQ1399" s="90" t="s">
        <v>90</v>
      </c>
      <c r="AR1399" s="90" t="s">
        <v>90</v>
      </c>
      <c r="AS1399" s="90" t="s">
        <v>91</v>
      </c>
      <c r="AT1399" s="90" t="s">
        <v>92</v>
      </c>
      <c r="AU1399" s="90" t="s">
        <v>92</v>
      </c>
      <c r="AV1399" s="90" t="s">
        <v>93</v>
      </c>
      <c r="AW1399" s="90" t="s">
        <v>14011</v>
      </c>
      <c r="AX1399" s="90" t="s">
        <v>14012</v>
      </c>
      <c r="AY1399" s="90" t="s">
        <v>7736</v>
      </c>
      <c r="AZ1399" s="90" t="s">
        <v>14012</v>
      </c>
      <c r="BA1399" s="90" t="s">
        <v>97</v>
      </c>
      <c r="BB1399" s="90" t="s">
        <v>14013</v>
      </c>
      <c r="BC1399" s="90" t="s">
        <v>99</v>
      </c>
      <c r="BD1399" s="90" t="s">
        <v>150</v>
      </c>
      <c r="BE1399" s="90" t="s">
        <v>61</v>
      </c>
      <c r="BF1399" s="90" t="s">
        <v>119</v>
      </c>
      <c r="BG1399" s="90" t="s">
        <v>101</v>
      </c>
    </row>
    <row r="1400" s="85" customFormat="1" ht="19" customHeight="1" spans="1:59">
      <c r="A1400" s="90" t="s">
        <v>1774</v>
      </c>
      <c r="B1400" s="90" t="s">
        <v>1775</v>
      </c>
      <c r="C1400" s="90" t="s">
        <v>6861</v>
      </c>
      <c r="D1400" s="90" t="s">
        <v>6862</v>
      </c>
      <c r="E1400" s="90" t="s">
        <v>7862</v>
      </c>
      <c r="F1400" s="90" t="s">
        <v>7863</v>
      </c>
      <c r="G1400" s="90" t="s">
        <v>3367</v>
      </c>
      <c r="H1400" s="90" t="s">
        <v>109</v>
      </c>
      <c r="I1400" s="90" t="s">
        <v>14014</v>
      </c>
      <c r="J1400" s="90" t="s">
        <v>14015</v>
      </c>
      <c r="K1400" s="90" t="s">
        <v>14016</v>
      </c>
      <c r="L1400" s="90" t="s">
        <v>73</v>
      </c>
      <c r="M1400" s="90" t="s">
        <v>14017</v>
      </c>
      <c r="N1400" s="90" t="s">
        <v>14018</v>
      </c>
      <c r="O1400" s="90" t="s">
        <v>115</v>
      </c>
      <c r="P1400" s="90" t="s">
        <v>116</v>
      </c>
      <c r="Q1400" s="90" t="s">
        <v>117</v>
      </c>
      <c r="R1400" s="90" t="s">
        <v>116</v>
      </c>
      <c r="S1400" s="90" t="s">
        <v>14019</v>
      </c>
      <c r="T1400" s="90" t="s">
        <v>119</v>
      </c>
      <c r="U1400" s="15">
        <v>0</v>
      </c>
      <c r="V1400" s="15">
        <v>1740</v>
      </c>
      <c r="W1400" s="15">
        <v>1000</v>
      </c>
      <c r="X1400" s="15">
        <v>1000</v>
      </c>
      <c r="Y1400" s="90" t="s">
        <v>143</v>
      </c>
      <c r="Z1400" s="90" t="s">
        <v>83</v>
      </c>
      <c r="AA1400" s="90" t="s">
        <v>84</v>
      </c>
      <c r="AB1400" s="90" t="s">
        <v>7868</v>
      </c>
      <c r="AC1400" s="90" t="s">
        <v>359</v>
      </c>
      <c r="AD1400" s="90" t="s">
        <v>87</v>
      </c>
      <c r="AE1400" s="90" t="s">
        <v>61</v>
      </c>
      <c r="AF1400" s="90" t="s">
        <v>61</v>
      </c>
      <c r="AG1400" s="90" t="s">
        <v>89</v>
      </c>
      <c r="AH1400" s="90" t="s">
        <v>89</v>
      </c>
      <c r="AI1400" s="90" t="s">
        <v>89</v>
      </c>
      <c r="AJ1400" s="90" t="s">
        <v>89</v>
      </c>
      <c r="AK1400" s="90" t="s">
        <v>89</v>
      </c>
      <c r="AL1400" s="90" t="s">
        <v>89</v>
      </c>
      <c r="AM1400" s="90" t="s">
        <v>89</v>
      </c>
      <c r="AN1400" s="90" t="s">
        <v>89</v>
      </c>
      <c r="AO1400" s="90" t="s">
        <v>89</v>
      </c>
      <c r="AP1400" s="90" t="s">
        <v>89</v>
      </c>
      <c r="AQ1400" s="90" t="s">
        <v>90</v>
      </c>
      <c r="AR1400" s="90" t="s">
        <v>90</v>
      </c>
      <c r="AS1400" s="90" t="s">
        <v>91</v>
      </c>
      <c r="AT1400" s="90" t="s">
        <v>92</v>
      </c>
      <c r="AU1400" s="90" t="s">
        <v>92</v>
      </c>
      <c r="AV1400" s="90" t="s">
        <v>93</v>
      </c>
      <c r="AW1400" s="90" t="s">
        <v>7869</v>
      </c>
      <c r="AX1400" s="90" t="s">
        <v>14020</v>
      </c>
      <c r="AY1400" s="90" t="s">
        <v>7871</v>
      </c>
      <c r="AZ1400" s="90" t="s">
        <v>14020</v>
      </c>
      <c r="BA1400" s="90" t="s">
        <v>97</v>
      </c>
      <c r="BB1400" s="90" t="s">
        <v>14021</v>
      </c>
      <c r="BC1400" s="90" t="s">
        <v>99</v>
      </c>
      <c r="BD1400" s="90" t="s">
        <v>150</v>
      </c>
      <c r="BE1400" s="90" t="s">
        <v>61</v>
      </c>
      <c r="BF1400" s="90" t="s">
        <v>119</v>
      </c>
      <c r="BG1400" s="90" t="s">
        <v>101</v>
      </c>
    </row>
    <row r="1401" s="85" customFormat="1" ht="19" customHeight="1" spans="1:59">
      <c r="A1401" s="90" t="s">
        <v>2742</v>
      </c>
      <c r="B1401" s="90" t="s">
        <v>2743</v>
      </c>
      <c r="C1401" s="90" t="s">
        <v>8771</v>
      </c>
      <c r="D1401" s="90" t="s">
        <v>8772</v>
      </c>
      <c r="E1401" s="90" t="s">
        <v>8773</v>
      </c>
      <c r="F1401" s="90" t="s">
        <v>8646</v>
      </c>
      <c r="G1401" s="90" t="s">
        <v>8646</v>
      </c>
      <c r="H1401" s="90" t="s">
        <v>1130</v>
      </c>
      <c r="I1401" s="90" t="s">
        <v>14022</v>
      </c>
      <c r="J1401" s="90" t="s">
        <v>14023</v>
      </c>
      <c r="K1401" s="90" t="s">
        <v>14024</v>
      </c>
      <c r="L1401" s="90" t="s">
        <v>73</v>
      </c>
      <c r="M1401" s="90" t="s">
        <v>14025</v>
      </c>
      <c r="N1401" s="90" t="s">
        <v>203</v>
      </c>
      <c r="O1401" s="90" t="s">
        <v>610</v>
      </c>
      <c r="P1401" s="90" t="s">
        <v>611</v>
      </c>
      <c r="Q1401" s="90" t="s">
        <v>612</v>
      </c>
      <c r="R1401" s="90" t="s">
        <v>613</v>
      </c>
      <c r="S1401" s="90" t="s">
        <v>14026</v>
      </c>
      <c r="T1401" s="90" t="s">
        <v>119</v>
      </c>
      <c r="U1401" s="15">
        <v>0</v>
      </c>
      <c r="V1401" s="15">
        <v>38708</v>
      </c>
      <c r="W1401" s="15">
        <v>13200</v>
      </c>
      <c r="X1401" s="15">
        <v>2000</v>
      </c>
      <c r="Y1401" s="90" t="s">
        <v>143</v>
      </c>
      <c r="Z1401" s="90" t="s">
        <v>83</v>
      </c>
      <c r="AA1401" s="90" t="s">
        <v>84</v>
      </c>
      <c r="AB1401" s="90" t="s">
        <v>4241</v>
      </c>
      <c r="AC1401" s="90" t="s">
        <v>359</v>
      </c>
      <c r="AD1401" s="90" t="s">
        <v>87</v>
      </c>
      <c r="AE1401" s="90" t="s">
        <v>61</v>
      </c>
      <c r="AF1401" s="90" t="s">
        <v>61</v>
      </c>
      <c r="AG1401" s="90" t="s">
        <v>89</v>
      </c>
      <c r="AH1401" s="90" t="s">
        <v>89</v>
      </c>
      <c r="AI1401" s="90" t="s">
        <v>89</v>
      </c>
      <c r="AJ1401" s="90" t="s">
        <v>89</v>
      </c>
      <c r="AK1401" s="90" t="s">
        <v>89</v>
      </c>
      <c r="AL1401" s="90" t="s">
        <v>89</v>
      </c>
      <c r="AM1401" s="90" t="s">
        <v>89</v>
      </c>
      <c r="AN1401" s="90" t="s">
        <v>89</v>
      </c>
      <c r="AO1401" s="90" t="s">
        <v>89</v>
      </c>
      <c r="AP1401" s="90" t="s">
        <v>89</v>
      </c>
      <c r="AQ1401" s="90" t="s">
        <v>90</v>
      </c>
      <c r="AR1401" s="90" t="s">
        <v>90</v>
      </c>
      <c r="AS1401" s="90" t="s">
        <v>91</v>
      </c>
      <c r="AT1401" s="90" t="s">
        <v>92</v>
      </c>
      <c r="AU1401" s="90" t="s">
        <v>92</v>
      </c>
      <c r="AV1401" s="90" t="s">
        <v>93</v>
      </c>
      <c r="AW1401" s="90" t="s">
        <v>8778</v>
      </c>
      <c r="AX1401" s="90" t="s">
        <v>14027</v>
      </c>
      <c r="AY1401" s="90" t="s">
        <v>8780</v>
      </c>
      <c r="AZ1401" s="90" t="s">
        <v>14027</v>
      </c>
      <c r="BA1401" s="90" t="s">
        <v>215</v>
      </c>
      <c r="BB1401" s="90" t="s">
        <v>14028</v>
      </c>
      <c r="BC1401" s="90" t="s">
        <v>99</v>
      </c>
      <c r="BD1401" s="90" t="s">
        <v>150</v>
      </c>
      <c r="BE1401" s="90" t="s">
        <v>61</v>
      </c>
      <c r="BF1401" s="90" t="s">
        <v>119</v>
      </c>
      <c r="BG1401" s="90" t="s">
        <v>101</v>
      </c>
    </row>
    <row r="1402" s="85" customFormat="1" ht="19" customHeight="1" spans="1:59">
      <c r="A1402" s="90" t="s">
        <v>151</v>
      </c>
      <c r="B1402" s="90" t="s">
        <v>152</v>
      </c>
      <c r="C1402" s="90" t="s">
        <v>1125</v>
      </c>
      <c r="D1402" s="90" t="s">
        <v>1126</v>
      </c>
      <c r="E1402" s="90" t="s">
        <v>14029</v>
      </c>
      <c r="F1402" s="90" t="s">
        <v>14030</v>
      </c>
      <c r="G1402" s="90" t="s">
        <v>4458</v>
      </c>
      <c r="H1402" s="90" t="s">
        <v>232</v>
      </c>
      <c r="I1402" s="90" t="s">
        <v>14031</v>
      </c>
      <c r="J1402" s="90" t="s">
        <v>14032</v>
      </c>
      <c r="K1402" s="90" t="s">
        <v>14033</v>
      </c>
      <c r="L1402" s="90" t="s">
        <v>73</v>
      </c>
      <c r="M1402" s="90" t="s">
        <v>508</v>
      </c>
      <c r="N1402" s="90" t="s">
        <v>1939</v>
      </c>
      <c r="O1402" s="90" t="s">
        <v>774</v>
      </c>
      <c r="P1402" s="90" t="s">
        <v>775</v>
      </c>
      <c r="Q1402" s="90" t="s">
        <v>12413</v>
      </c>
      <c r="R1402" s="90" t="s">
        <v>12414</v>
      </c>
      <c r="S1402" s="90" t="s">
        <v>14034</v>
      </c>
      <c r="T1402" s="90" t="s">
        <v>119</v>
      </c>
      <c r="U1402" s="15">
        <v>0</v>
      </c>
      <c r="V1402" s="15">
        <v>11000</v>
      </c>
      <c r="W1402" s="15">
        <v>6000</v>
      </c>
      <c r="X1402" s="15">
        <v>2000</v>
      </c>
      <c r="Y1402" s="90" t="s">
        <v>82</v>
      </c>
      <c r="Z1402" s="90" t="s">
        <v>83</v>
      </c>
      <c r="AA1402" s="90" t="s">
        <v>84</v>
      </c>
      <c r="AB1402" s="90" t="s">
        <v>14029</v>
      </c>
      <c r="AC1402" s="90" t="s">
        <v>191</v>
      </c>
      <c r="AD1402" s="90" t="s">
        <v>87</v>
      </c>
      <c r="AE1402" s="90" t="s">
        <v>61</v>
      </c>
      <c r="AF1402" s="90" t="s">
        <v>61</v>
      </c>
      <c r="AG1402" s="90" t="s">
        <v>89</v>
      </c>
      <c r="AH1402" s="90" t="s">
        <v>89</v>
      </c>
      <c r="AI1402" s="90" t="s">
        <v>89</v>
      </c>
      <c r="AJ1402" s="90" t="s">
        <v>89</v>
      </c>
      <c r="AK1402" s="90" t="s">
        <v>89</v>
      </c>
      <c r="AL1402" s="90" t="s">
        <v>89</v>
      </c>
      <c r="AM1402" s="90" t="s">
        <v>89</v>
      </c>
      <c r="AN1402" s="90" t="s">
        <v>89</v>
      </c>
      <c r="AO1402" s="90" t="s">
        <v>89</v>
      </c>
      <c r="AP1402" s="90" t="s">
        <v>89</v>
      </c>
      <c r="AQ1402" s="90" t="s">
        <v>90</v>
      </c>
      <c r="AR1402" s="90" t="s">
        <v>90</v>
      </c>
      <c r="AS1402" s="90" t="s">
        <v>91</v>
      </c>
      <c r="AT1402" s="90" t="s">
        <v>92</v>
      </c>
      <c r="AU1402" s="90" t="s">
        <v>92</v>
      </c>
      <c r="AV1402" s="90" t="s">
        <v>93</v>
      </c>
      <c r="AW1402" s="90" t="s">
        <v>14035</v>
      </c>
      <c r="AX1402" s="90" t="s">
        <v>14036</v>
      </c>
      <c r="AY1402" s="90" t="s">
        <v>14037</v>
      </c>
      <c r="AZ1402" s="90" t="s">
        <v>14036</v>
      </c>
      <c r="BA1402" s="90" t="s">
        <v>97</v>
      </c>
      <c r="BB1402" s="90" t="s">
        <v>14038</v>
      </c>
      <c r="BC1402" s="90" t="s">
        <v>99</v>
      </c>
      <c r="BD1402" s="90" t="s">
        <v>100</v>
      </c>
      <c r="BE1402" s="90" t="s">
        <v>61</v>
      </c>
      <c r="BF1402" s="90" t="s">
        <v>119</v>
      </c>
      <c r="BG1402" s="90" t="s">
        <v>101</v>
      </c>
    </row>
    <row r="1403" s="85" customFormat="1" ht="19" customHeight="1" spans="1:59">
      <c r="A1403" s="90" t="s">
        <v>302</v>
      </c>
      <c r="B1403" s="90" t="s">
        <v>303</v>
      </c>
      <c r="C1403" s="90" t="s">
        <v>14039</v>
      </c>
      <c r="D1403" s="90" t="s">
        <v>14040</v>
      </c>
      <c r="E1403" s="90" t="s">
        <v>14041</v>
      </c>
      <c r="F1403" s="90" t="s">
        <v>14042</v>
      </c>
      <c r="G1403" s="90" t="s">
        <v>14042</v>
      </c>
      <c r="H1403" s="90" t="s">
        <v>943</v>
      </c>
      <c r="I1403" s="90" t="s">
        <v>14043</v>
      </c>
      <c r="J1403" s="90" t="s">
        <v>14044</v>
      </c>
      <c r="K1403" s="90" t="s">
        <v>14045</v>
      </c>
      <c r="L1403" s="90" t="s">
        <v>73</v>
      </c>
      <c r="M1403" s="90" t="s">
        <v>823</v>
      </c>
      <c r="N1403" s="90" t="s">
        <v>203</v>
      </c>
      <c r="O1403" s="90" t="s">
        <v>14046</v>
      </c>
      <c r="P1403" s="90" t="s">
        <v>14047</v>
      </c>
      <c r="Q1403" s="90" t="s">
        <v>8792</v>
      </c>
      <c r="R1403" s="90" t="s">
        <v>8793</v>
      </c>
      <c r="S1403" s="90" t="s">
        <v>14048</v>
      </c>
      <c r="T1403" s="90" t="s">
        <v>209</v>
      </c>
      <c r="U1403" s="15">
        <v>0</v>
      </c>
      <c r="V1403" s="15">
        <v>26700</v>
      </c>
      <c r="W1403" s="15">
        <v>21360</v>
      </c>
      <c r="X1403" s="15">
        <v>21360</v>
      </c>
      <c r="Y1403" s="90" t="s">
        <v>82</v>
      </c>
      <c r="Z1403" s="90" t="s">
        <v>83</v>
      </c>
      <c r="AA1403" s="90" t="s">
        <v>84</v>
      </c>
      <c r="AB1403" s="90" t="s">
        <v>14049</v>
      </c>
      <c r="AC1403" s="90" t="s">
        <v>191</v>
      </c>
      <c r="AD1403" s="90" t="s">
        <v>87</v>
      </c>
      <c r="AE1403" s="90" t="s">
        <v>61</v>
      </c>
      <c r="AF1403" s="90" t="s">
        <v>61</v>
      </c>
      <c r="AG1403" s="90" t="s">
        <v>89</v>
      </c>
      <c r="AH1403" s="90" t="s">
        <v>88</v>
      </c>
      <c r="AI1403" s="90" t="s">
        <v>88</v>
      </c>
      <c r="AJ1403" s="90" t="s">
        <v>88</v>
      </c>
      <c r="AK1403" s="90" t="s">
        <v>88</v>
      </c>
      <c r="AL1403" s="90" t="s">
        <v>88</v>
      </c>
      <c r="AM1403" s="90" t="s">
        <v>88</v>
      </c>
      <c r="AN1403" s="90" t="s">
        <v>88</v>
      </c>
      <c r="AO1403" s="90" t="s">
        <v>88</v>
      </c>
      <c r="AP1403" s="90" t="s">
        <v>89</v>
      </c>
      <c r="AQ1403" s="90" t="s">
        <v>90</v>
      </c>
      <c r="AR1403" s="90" t="s">
        <v>90</v>
      </c>
      <c r="AS1403" s="90" t="s">
        <v>91</v>
      </c>
      <c r="AT1403" s="90" t="s">
        <v>92</v>
      </c>
      <c r="AU1403" s="90" t="s">
        <v>92</v>
      </c>
      <c r="AV1403" s="90" t="s">
        <v>93</v>
      </c>
      <c r="AW1403" s="90" t="s">
        <v>14050</v>
      </c>
      <c r="AX1403" s="90" t="s">
        <v>14051</v>
      </c>
      <c r="AY1403" s="90" t="s">
        <v>8167</v>
      </c>
      <c r="AZ1403" s="90" t="s">
        <v>14051</v>
      </c>
      <c r="BA1403" s="90" t="s">
        <v>97</v>
      </c>
      <c r="BB1403" s="90" t="s">
        <v>14052</v>
      </c>
      <c r="BC1403" s="90" t="s">
        <v>99</v>
      </c>
      <c r="BD1403" s="90" t="s">
        <v>100</v>
      </c>
      <c r="BE1403" s="90" t="s">
        <v>61</v>
      </c>
      <c r="BF1403" s="90" t="s">
        <v>209</v>
      </c>
      <c r="BG1403" s="90" t="s">
        <v>101</v>
      </c>
    </row>
    <row r="1404" s="85" customFormat="1" ht="19" customHeight="1" spans="1:59">
      <c r="A1404" s="90" t="s">
        <v>1774</v>
      </c>
      <c r="B1404" s="90" t="s">
        <v>1775</v>
      </c>
      <c r="C1404" s="90" t="s">
        <v>3077</v>
      </c>
      <c r="D1404" s="90" t="s">
        <v>3078</v>
      </c>
      <c r="E1404" s="90" t="s">
        <v>3079</v>
      </c>
      <c r="F1404" s="90" t="s">
        <v>3039</v>
      </c>
      <c r="G1404" s="90" t="s">
        <v>3039</v>
      </c>
      <c r="H1404" s="90" t="s">
        <v>109</v>
      </c>
      <c r="I1404" s="90" t="s">
        <v>14053</v>
      </c>
      <c r="J1404" s="90" t="s">
        <v>14054</v>
      </c>
      <c r="K1404" s="90" t="s">
        <v>14055</v>
      </c>
      <c r="L1404" s="90" t="s">
        <v>73</v>
      </c>
      <c r="M1404" s="90" t="s">
        <v>1115</v>
      </c>
      <c r="N1404" s="90" t="s">
        <v>137</v>
      </c>
      <c r="O1404" s="90" t="s">
        <v>204</v>
      </c>
      <c r="P1404" s="90" t="s">
        <v>205</v>
      </c>
      <c r="Q1404" s="90" t="s">
        <v>206</v>
      </c>
      <c r="R1404" s="90" t="s">
        <v>207</v>
      </c>
      <c r="S1404" s="90" t="s">
        <v>14056</v>
      </c>
      <c r="T1404" s="90" t="s">
        <v>380</v>
      </c>
      <c r="U1404" s="15">
        <v>0</v>
      </c>
      <c r="V1404" s="15">
        <v>9500</v>
      </c>
      <c r="W1404" s="15">
        <v>6000</v>
      </c>
      <c r="X1404" s="15">
        <v>2990</v>
      </c>
      <c r="Y1404" s="90" t="s">
        <v>143</v>
      </c>
      <c r="Z1404" s="90" t="s">
        <v>83</v>
      </c>
      <c r="AA1404" s="90" t="s">
        <v>84</v>
      </c>
      <c r="AB1404" s="90" t="s">
        <v>3086</v>
      </c>
      <c r="AC1404" s="90" t="s">
        <v>145</v>
      </c>
      <c r="AD1404" s="90" t="s">
        <v>87</v>
      </c>
      <c r="AE1404" s="90" t="s">
        <v>61</v>
      </c>
      <c r="AF1404" s="90" t="s">
        <v>61</v>
      </c>
      <c r="AG1404" s="90" t="s">
        <v>89</v>
      </c>
      <c r="AH1404" s="90" t="s">
        <v>89</v>
      </c>
      <c r="AI1404" s="90" t="s">
        <v>89</v>
      </c>
      <c r="AJ1404" s="90" t="s">
        <v>89</v>
      </c>
      <c r="AK1404" s="90" t="s">
        <v>89</v>
      </c>
      <c r="AL1404" s="90" t="s">
        <v>88</v>
      </c>
      <c r="AM1404" s="90" t="s">
        <v>89</v>
      </c>
      <c r="AN1404" s="90" t="s">
        <v>89</v>
      </c>
      <c r="AO1404" s="90" t="s">
        <v>88</v>
      </c>
      <c r="AP1404" s="90" t="s">
        <v>89</v>
      </c>
      <c r="AQ1404" s="90" t="s">
        <v>90</v>
      </c>
      <c r="AR1404" s="90" t="s">
        <v>90</v>
      </c>
      <c r="AS1404" s="90" t="s">
        <v>91</v>
      </c>
      <c r="AT1404" s="90" t="s">
        <v>92</v>
      </c>
      <c r="AU1404" s="90" t="s">
        <v>92</v>
      </c>
      <c r="AV1404" s="90" t="s">
        <v>93</v>
      </c>
      <c r="AW1404" s="90" t="s">
        <v>3087</v>
      </c>
      <c r="AX1404" s="90" t="s">
        <v>14057</v>
      </c>
      <c r="AY1404" s="90" t="s">
        <v>3089</v>
      </c>
      <c r="AZ1404" s="90" t="s">
        <v>14057</v>
      </c>
      <c r="BA1404" s="90" t="s">
        <v>97</v>
      </c>
      <c r="BB1404" s="90" t="s">
        <v>14058</v>
      </c>
      <c r="BC1404" s="90" t="s">
        <v>99</v>
      </c>
      <c r="BD1404" s="90" t="s">
        <v>150</v>
      </c>
      <c r="BE1404" s="90" t="s">
        <v>61</v>
      </c>
      <c r="BF1404" s="90" t="s">
        <v>380</v>
      </c>
      <c r="BG1404" s="90" t="s">
        <v>101</v>
      </c>
    </row>
    <row r="1405" s="85" customFormat="1" ht="19" customHeight="1" spans="1:59">
      <c r="A1405" s="90" t="s">
        <v>516</v>
      </c>
      <c r="B1405" s="90" t="s">
        <v>517</v>
      </c>
      <c r="C1405" s="90" t="s">
        <v>2343</v>
      </c>
      <c r="D1405" s="90" t="s">
        <v>2344</v>
      </c>
      <c r="E1405" s="90" t="s">
        <v>9081</v>
      </c>
      <c r="F1405" s="90" t="s">
        <v>14059</v>
      </c>
      <c r="G1405" s="90" t="s">
        <v>9459</v>
      </c>
      <c r="H1405" s="90" t="s">
        <v>539</v>
      </c>
      <c r="I1405" s="90" t="s">
        <v>14060</v>
      </c>
      <c r="J1405" s="90" t="s">
        <v>14061</v>
      </c>
      <c r="K1405" s="90" t="s">
        <v>14062</v>
      </c>
      <c r="L1405" s="90" t="s">
        <v>73</v>
      </c>
      <c r="M1405" s="90" t="s">
        <v>191</v>
      </c>
      <c r="N1405" s="90" t="s">
        <v>14063</v>
      </c>
      <c r="O1405" s="90" t="s">
        <v>1875</v>
      </c>
      <c r="P1405" s="90" t="s">
        <v>1876</v>
      </c>
      <c r="Q1405" s="90" t="s">
        <v>1877</v>
      </c>
      <c r="R1405" s="90" t="s">
        <v>1878</v>
      </c>
      <c r="S1405" s="90" t="s">
        <v>14064</v>
      </c>
      <c r="T1405" s="90" t="s">
        <v>119</v>
      </c>
      <c r="U1405" s="15">
        <v>0</v>
      </c>
      <c r="V1405" s="15">
        <v>120000</v>
      </c>
      <c r="W1405" s="15">
        <v>50000</v>
      </c>
      <c r="X1405" s="15">
        <v>20000</v>
      </c>
      <c r="Y1405" s="90" t="s">
        <v>143</v>
      </c>
      <c r="Z1405" s="90" t="s">
        <v>83</v>
      </c>
      <c r="AA1405" s="90" t="s">
        <v>84</v>
      </c>
      <c r="AB1405" s="90" t="s">
        <v>2352</v>
      </c>
      <c r="AC1405" s="90" t="s">
        <v>145</v>
      </c>
      <c r="AD1405" s="90" t="s">
        <v>87</v>
      </c>
      <c r="AE1405" s="90" t="s">
        <v>61</v>
      </c>
      <c r="AF1405" s="90" t="s">
        <v>61</v>
      </c>
      <c r="AG1405" s="90" t="s">
        <v>89</v>
      </c>
      <c r="AH1405" s="90" t="s">
        <v>89</v>
      </c>
      <c r="AI1405" s="90" t="s">
        <v>89</v>
      </c>
      <c r="AJ1405" s="90" t="s">
        <v>89</v>
      </c>
      <c r="AK1405" s="90" t="s">
        <v>89</v>
      </c>
      <c r="AL1405" s="90" t="s">
        <v>89</v>
      </c>
      <c r="AM1405" s="90" t="s">
        <v>89</v>
      </c>
      <c r="AN1405" s="90" t="s">
        <v>89</v>
      </c>
      <c r="AO1405" s="90" t="s">
        <v>89</v>
      </c>
      <c r="AP1405" s="90" t="s">
        <v>89</v>
      </c>
      <c r="AQ1405" s="90" t="s">
        <v>90</v>
      </c>
      <c r="AR1405" s="90" t="s">
        <v>90</v>
      </c>
      <c r="AS1405" s="90" t="s">
        <v>91</v>
      </c>
      <c r="AT1405" s="90" t="s">
        <v>92</v>
      </c>
      <c r="AU1405" s="90" t="s">
        <v>92</v>
      </c>
      <c r="AV1405" s="90" t="s">
        <v>93</v>
      </c>
      <c r="AW1405" s="90" t="s">
        <v>2353</v>
      </c>
      <c r="AX1405" s="90" t="s">
        <v>14065</v>
      </c>
      <c r="AY1405" s="90" t="s">
        <v>2355</v>
      </c>
      <c r="AZ1405" s="90" t="s">
        <v>14065</v>
      </c>
      <c r="BA1405" s="90" t="s">
        <v>97</v>
      </c>
      <c r="BB1405" s="90" t="s">
        <v>14066</v>
      </c>
      <c r="BC1405" s="90" t="s">
        <v>99</v>
      </c>
      <c r="BD1405" s="90" t="s">
        <v>150</v>
      </c>
      <c r="BE1405" s="90" t="s">
        <v>61</v>
      </c>
      <c r="BF1405" s="90" t="s">
        <v>119</v>
      </c>
      <c r="BG1405" s="90" t="s">
        <v>101</v>
      </c>
    </row>
    <row r="1406" s="85" customFormat="1" ht="19" customHeight="1" spans="1:59">
      <c r="A1406" s="90" t="s">
        <v>387</v>
      </c>
      <c r="B1406" s="90" t="s">
        <v>388</v>
      </c>
      <c r="C1406" s="90" t="s">
        <v>1601</v>
      </c>
      <c r="D1406" s="90" t="s">
        <v>1602</v>
      </c>
      <c r="E1406" s="90" t="s">
        <v>14067</v>
      </c>
      <c r="F1406" s="90" t="s">
        <v>1604</v>
      </c>
      <c r="G1406" s="90" t="s">
        <v>1206</v>
      </c>
      <c r="H1406" s="90" t="s">
        <v>109</v>
      </c>
      <c r="I1406" s="90" t="s">
        <v>14068</v>
      </c>
      <c r="J1406" s="90" t="s">
        <v>14069</v>
      </c>
      <c r="K1406" s="90" t="s">
        <v>14070</v>
      </c>
      <c r="L1406" s="90" t="s">
        <v>73</v>
      </c>
      <c r="M1406" s="90" t="s">
        <v>6947</v>
      </c>
      <c r="N1406" s="90" t="s">
        <v>880</v>
      </c>
      <c r="O1406" s="90" t="s">
        <v>2779</v>
      </c>
      <c r="P1406" s="90" t="s">
        <v>2780</v>
      </c>
      <c r="Q1406" s="90" t="s">
        <v>259</v>
      </c>
      <c r="R1406" s="90" t="s">
        <v>260</v>
      </c>
      <c r="S1406" s="90" t="s">
        <v>14071</v>
      </c>
      <c r="T1406" s="90" t="s">
        <v>119</v>
      </c>
      <c r="U1406" s="15">
        <v>0</v>
      </c>
      <c r="V1406" s="15">
        <v>12000</v>
      </c>
      <c r="W1406" s="15">
        <v>8400</v>
      </c>
      <c r="X1406" s="15">
        <v>8400</v>
      </c>
      <c r="Y1406" s="90" t="s">
        <v>82</v>
      </c>
      <c r="Z1406" s="90" t="s">
        <v>83</v>
      </c>
      <c r="AA1406" s="90" t="s">
        <v>84</v>
      </c>
      <c r="AB1406" s="90" t="s">
        <v>1604</v>
      </c>
      <c r="AC1406" s="90" t="s">
        <v>145</v>
      </c>
      <c r="AD1406" s="90" t="s">
        <v>87</v>
      </c>
      <c r="AE1406" s="90" t="s">
        <v>61</v>
      </c>
      <c r="AF1406" s="90" t="s">
        <v>61</v>
      </c>
      <c r="AG1406" s="90" t="s">
        <v>89</v>
      </c>
      <c r="AH1406" s="90" t="s">
        <v>89</v>
      </c>
      <c r="AI1406" s="90" t="s">
        <v>89</v>
      </c>
      <c r="AJ1406" s="90" t="s">
        <v>88</v>
      </c>
      <c r="AK1406" s="90" t="s">
        <v>88</v>
      </c>
      <c r="AL1406" s="90" t="s">
        <v>88</v>
      </c>
      <c r="AM1406" s="90" t="s">
        <v>88</v>
      </c>
      <c r="AN1406" s="90" t="s">
        <v>88</v>
      </c>
      <c r="AO1406" s="90" t="s">
        <v>88</v>
      </c>
      <c r="AP1406" s="90" t="s">
        <v>89</v>
      </c>
      <c r="AQ1406" s="90" t="s">
        <v>90</v>
      </c>
      <c r="AR1406" s="90" t="s">
        <v>90</v>
      </c>
      <c r="AS1406" s="90" t="s">
        <v>91</v>
      </c>
      <c r="AT1406" s="90" t="s">
        <v>92</v>
      </c>
      <c r="AU1406" s="90" t="s">
        <v>92</v>
      </c>
      <c r="AV1406" s="90" t="s">
        <v>93</v>
      </c>
      <c r="AW1406" s="90" t="s">
        <v>14072</v>
      </c>
      <c r="AX1406" s="90" t="s">
        <v>14073</v>
      </c>
      <c r="AY1406" s="90" t="s">
        <v>14074</v>
      </c>
      <c r="AZ1406" s="90" t="s">
        <v>14073</v>
      </c>
      <c r="BA1406" s="90" t="s">
        <v>97</v>
      </c>
      <c r="BB1406" s="90" t="s">
        <v>14075</v>
      </c>
      <c r="BC1406" s="90" t="s">
        <v>99</v>
      </c>
      <c r="BD1406" s="90" t="s">
        <v>100</v>
      </c>
      <c r="BE1406" s="90" t="s">
        <v>61</v>
      </c>
      <c r="BF1406" s="90" t="s">
        <v>119</v>
      </c>
      <c r="BG1406" s="90" t="s">
        <v>101</v>
      </c>
    </row>
    <row r="1407" s="85" customFormat="1" ht="19" customHeight="1" spans="1:59">
      <c r="A1407" s="90" t="s">
        <v>2742</v>
      </c>
      <c r="B1407" s="90" t="s">
        <v>2743</v>
      </c>
      <c r="C1407" s="90" t="s">
        <v>3234</v>
      </c>
      <c r="D1407" s="90" t="s">
        <v>3235</v>
      </c>
      <c r="E1407" s="90" t="s">
        <v>14076</v>
      </c>
      <c r="F1407" s="90" t="s">
        <v>3237</v>
      </c>
      <c r="G1407" s="90" t="s">
        <v>2747</v>
      </c>
      <c r="H1407" s="90" t="s">
        <v>369</v>
      </c>
      <c r="I1407" s="90" t="s">
        <v>14077</v>
      </c>
      <c r="J1407" s="90" t="s">
        <v>14078</v>
      </c>
      <c r="K1407" s="90" t="s">
        <v>14079</v>
      </c>
      <c r="L1407" s="90" t="s">
        <v>73</v>
      </c>
      <c r="M1407" s="90" t="s">
        <v>14080</v>
      </c>
      <c r="N1407" s="90" t="s">
        <v>2350</v>
      </c>
      <c r="O1407" s="90" t="s">
        <v>375</v>
      </c>
      <c r="P1407" s="90" t="s">
        <v>376</v>
      </c>
      <c r="Q1407" s="90" t="s">
        <v>377</v>
      </c>
      <c r="R1407" s="90" t="s">
        <v>378</v>
      </c>
      <c r="S1407" s="90" t="s">
        <v>14081</v>
      </c>
      <c r="T1407" s="90" t="s">
        <v>262</v>
      </c>
      <c r="U1407" s="15">
        <v>0</v>
      </c>
      <c r="V1407" s="15">
        <v>19240</v>
      </c>
      <c r="W1407" s="15">
        <v>10000</v>
      </c>
      <c r="X1407" s="15">
        <v>7000</v>
      </c>
      <c r="Y1407" s="90" t="s">
        <v>143</v>
      </c>
      <c r="Z1407" s="90" t="s">
        <v>83</v>
      </c>
      <c r="AA1407" s="90" t="s">
        <v>84</v>
      </c>
      <c r="AB1407" s="90" t="s">
        <v>14082</v>
      </c>
      <c r="AC1407" s="90" t="s">
        <v>145</v>
      </c>
      <c r="AD1407" s="90" t="s">
        <v>87</v>
      </c>
      <c r="AE1407" s="90" t="s">
        <v>61</v>
      </c>
      <c r="AF1407" s="90" t="s">
        <v>61</v>
      </c>
      <c r="AG1407" s="90" t="s">
        <v>89</v>
      </c>
      <c r="AH1407" s="90" t="s">
        <v>89</v>
      </c>
      <c r="AI1407" s="90" t="s">
        <v>88</v>
      </c>
      <c r="AJ1407" s="90" t="s">
        <v>89</v>
      </c>
      <c r="AK1407" s="90" t="s">
        <v>89</v>
      </c>
      <c r="AL1407" s="90" t="s">
        <v>88</v>
      </c>
      <c r="AM1407" s="90" t="s">
        <v>88</v>
      </c>
      <c r="AN1407" s="90" t="s">
        <v>88</v>
      </c>
      <c r="AO1407" s="90" t="s">
        <v>88</v>
      </c>
      <c r="AP1407" s="90" t="s">
        <v>89</v>
      </c>
      <c r="AQ1407" s="90" t="s">
        <v>90</v>
      </c>
      <c r="AR1407" s="90" t="s">
        <v>90</v>
      </c>
      <c r="AS1407" s="90" t="s">
        <v>91</v>
      </c>
      <c r="AT1407" s="90" t="s">
        <v>92</v>
      </c>
      <c r="AU1407" s="90" t="s">
        <v>92</v>
      </c>
      <c r="AV1407" s="90" t="s">
        <v>93</v>
      </c>
      <c r="AW1407" s="90" t="s">
        <v>14083</v>
      </c>
      <c r="AX1407" s="90" t="s">
        <v>14084</v>
      </c>
      <c r="AY1407" s="90" t="s">
        <v>14085</v>
      </c>
      <c r="AZ1407" s="90" t="s">
        <v>14084</v>
      </c>
      <c r="BA1407" s="90" t="s">
        <v>97</v>
      </c>
      <c r="BB1407" s="90" t="s">
        <v>14086</v>
      </c>
      <c r="BC1407" s="90" t="s">
        <v>99</v>
      </c>
      <c r="BD1407" s="90" t="s">
        <v>150</v>
      </c>
      <c r="BE1407" s="90" t="s">
        <v>61</v>
      </c>
      <c r="BF1407" s="90" t="s">
        <v>262</v>
      </c>
      <c r="BG1407" s="90" t="s">
        <v>101</v>
      </c>
    </row>
    <row r="1408" s="85" customFormat="1" ht="19" customHeight="1" spans="1:59">
      <c r="A1408" s="90" t="s">
        <v>582</v>
      </c>
      <c r="B1408" s="90" t="s">
        <v>583</v>
      </c>
      <c r="C1408" s="90" t="s">
        <v>793</v>
      </c>
      <c r="D1408" s="90" t="s">
        <v>794</v>
      </c>
      <c r="E1408" s="90" t="s">
        <v>4203</v>
      </c>
      <c r="F1408" s="90" t="s">
        <v>7540</v>
      </c>
      <c r="G1408" s="90" t="s">
        <v>7540</v>
      </c>
      <c r="H1408" s="90" t="s">
        <v>369</v>
      </c>
      <c r="I1408" s="90" t="s">
        <v>14087</v>
      </c>
      <c r="J1408" s="90" t="s">
        <v>14088</v>
      </c>
      <c r="K1408" s="90" t="s">
        <v>14089</v>
      </c>
      <c r="L1408" s="90" t="s">
        <v>73</v>
      </c>
      <c r="M1408" s="90" t="s">
        <v>14090</v>
      </c>
      <c r="N1408" s="90" t="s">
        <v>811</v>
      </c>
      <c r="O1408" s="90" t="s">
        <v>375</v>
      </c>
      <c r="P1408" s="90" t="s">
        <v>376</v>
      </c>
      <c r="Q1408" s="90" t="s">
        <v>377</v>
      </c>
      <c r="R1408" s="90" t="s">
        <v>378</v>
      </c>
      <c r="S1408" s="90" t="s">
        <v>14091</v>
      </c>
      <c r="T1408" s="90" t="s">
        <v>380</v>
      </c>
      <c r="U1408" s="15">
        <v>0</v>
      </c>
      <c r="V1408" s="15">
        <v>96267</v>
      </c>
      <c r="W1408" s="15">
        <v>38000</v>
      </c>
      <c r="X1408" s="15">
        <v>16000</v>
      </c>
      <c r="Y1408" s="90" t="s">
        <v>143</v>
      </c>
      <c r="Z1408" s="90" t="s">
        <v>83</v>
      </c>
      <c r="AA1408" s="90" t="s">
        <v>84</v>
      </c>
      <c r="AB1408" s="90" t="s">
        <v>4210</v>
      </c>
      <c r="AC1408" s="90" t="s">
        <v>359</v>
      </c>
      <c r="AD1408" s="90" t="s">
        <v>87</v>
      </c>
      <c r="AE1408" s="90" t="s">
        <v>61</v>
      </c>
      <c r="AF1408" s="90" t="s">
        <v>61</v>
      </c>
      <c r="AG1408" s="90" t="s">
        <v>89</v>
      </c>
      <c r="AH1408" s="90" t="s">
        <v>89</v>
      </c>
      <c r="AI1408" s="90" t="s">
        <v>89</v>
      </c>
      <c r="AJ1408" s="90" t="s">
        <v>89</v>
      </c>
      <c r="AK1408" s="90" t="s">
        <v>89</v>
      </c>
      <c r="AL1408" s="90" t="s">
        <v>89</v>
      </c>
      <c r="AM1408" s="90" t="s">
        <v>89</v>
      </c>
      <c r="AN1408" s="90" t="s">
        <v>89</v>
      </c>
      <c r="AO1408" s="90" t="s">
        <v>89</v>
      </c>
      <c r="AP1408" s="90" t="s">
        <v>89</v>
      </c>
      <c r="AQ1408" s="90" t="s">
        <v>90</v>
      </c>
      <c r="AR1408" s="90" t="s">
        <v>90</v>
      </c>
      <c r="AS1408" s="90" t="s">
        <v>91</v>
      </c>
      <c r="AT1408" s="90" t="s">
        <v>92</v>
      </c>
      <c r="AU1408" s="90" t="s">
        <v>92</v>
      </c>
      <c r="AV1408" s="90" t="s">
        <v>93</v>
      </c>
      <c r="AW1408" s="90" t="s">
        <v>4211</v>
      </c>
      <c r="AX1408" s="90" t="s">
        <v>14092</v>
      </c>
      <c r="AY1408" s="90" t="s">
        <v>4213</v>
      </c>
      <c r="AZ1408" s="90" t="s">
        <v>14092</v>
      </c>
      <c r="BA1408" s="90" t="s">
        <v>97</v>
      </c>
      <c r="BB1408" s="90" t="s">
        <v>14093</v>
      </c>
      <c r="BC1408" s="90" t="s">
        <v>99</v>
      </c>
      <c r="BD1408" s="90" t="s">
        <v>150</v>
      </c>
      <c r="BE1408" s="90" t="s">
        <v>61</v>
      </c>
      <c r="BF1408" s="90" t="s">
        <v>380</v>
      </c>
      <c r="BG1408" s="90" t="s">
        <v>101</v>
      </c>
    </row>
    <row r="1409" s="85" customFormat="1" ht="19" customHeight="1" spans="1:59">
      <c r="A1409" s="90" t="s">
        <v>102</v>
      </c>
      <c r="B1409" s="90" t="s">
        <v>103</v>
      </c>
      <c r="C1409" s="90" t="s">
        <v>921</v>
      </c>
      <c r="D1409" s="90" t="s">
        <v>922</v>
      </c>
      <c r="E1409" s="90" t="s">
        <v>12003</v>
      </c>
      <c r="F1409" s="90" t="s">
        <v>12009</v>
      </c>
      <c r="G1409" s="90" t="s">
        <v>6000</v>
      </c>
      <c r="H1409" s="90" t="s">
        <v>232</v>
      </c>
      <c r="I1409" s="90" t="s">
        <v>14094</v>
      </c>
      <c r="J1409" s="90" t="s">
        <v>14095</v>
      </c>
      <c r="K1409" s="90" t="s">
        <v>14096</v>
      </c>
      <c r="L1409" s="90" t="s">
        <v>73</v>
      </c>
      <c r="M1409" s="90" t="s">
        <v>823</v>
      </c>
      <c r="N1409" s="90" t="s">
        <v>2398</v>
      </c>
      <c r="O1409" s="90" t="s">
        <v>398</v>
      </c>
      <c r="P1409" s="90" t="s">
        <v>399</v>
      </c>
      <c r="Q1409" s="90" t="s">
        <v>240</v>
      </c>
      <c r="R1409" s="90" t="s">
        <v>241</v>
      </c>
      <c r="S1409" s="90" t="s">
        <v>14097</v>
      </c>
      <c r="T1409" s="90" t="s">
        <v>380</v>
      </c>
      <c r="U1409" s="15">
        <v>0</v>
      </c>
      <c r="V1409" s="15">
        <v>109500</v>
      </c>
      <c r="W1409" s="15">
        <v>60000</v>
      </c>
      <c r="X1409" s="15">
        <v>20000</v>
      </c>
      <c r="Y1409" s="90" t="s">
        <v>82</v>
      </c>
      <c r="Z1409" s="90" t="s">
        <v>83</v>
      </c>
      <c r="AA1409" s="90" t="s">
        <v>84</v>
      </c>
      <c r="AB1409" s="90" t="s">
        <v>12009</v>
      </c>
      <c r="AC1409" s="90" t="s">
        <v>121</v>
      </c>
      <c r="AD1409" s="90" t="s">
        <v>87</v>
      </c>
      <c r="AE1409" s="90" t="s">
        <v>61</v>
      </c>
      <c r="AF1409" s="90" t="s">
        <v>61</v>
      </c>
      <c r="AG1409" s="90" t="s">
        <v>89</v>
      </c>
      <c r="AH1409" s="90" t="s">
        <v>89</v>
      </c>
      <c r="AI1409" s="90" t="s">
        <v>89</v>
      </c>
      <c r="AJ1409" s="90" t="s">
        <v>88</v>
      </c>
      <c r="AK1409" s="90" t="s">
        <v>89</v>
      </c>
      <c r="AL1409" s="90" t="s">
        <v>88</v>
      </c>
      <c r="AM1409" s="90" t="s">
        <v>89</v>
      </c>
      <c r="AN1409" s="90" t="s">
        <v>88</v>
      </c>
      <c r="AO1409" s="90" t="s">
        <v>89</v>
      </c>
      <c r="AP1409" s="90" t="s">
        <v>89</v>
      </c>
      <c r="AQ1409" s="90" t="s">
        <v>90</v>
      </c>
      <c r="AR1409" s="90" t="s">
        <v>90</v>
      </c>
      <c r="AS1409" s="90" t="s">
        <v>91</v>
      </c>
      <c r="AT1409" s="90" t="s">
        <v>92</v>
      </c>
      <c r="AU1409" s="90" t="s">
        <v>92</v>
      </c>
      <c r="AV1409" s="90" t="s">
        <v>93</v>
      </c>
      <c r="AW1409" s="90" t="s">
        <v>12010</v>
      </c>
      <c r="AX1409" s="90" t="s">
        <v>14098</v>
      </c>
      <c r="AY1409" s="90" t="s">
        <v>12012</v>
      </c>
      <c r="AZ1409" s="90" t="s">
        <v>14098</v>
      </c>
      <c r="BA1409" s="90" t="s">
        <v>97</v>
      </c>
      <c r="BB1409" s="90" t="s">
        <v>14099</v>
      </c>
      <c r="BC1409" s="90" t="s">
        <v>99</v>
      </c>
      <c r="BD1409" s="90" t="s">
        <v>100</v>
      </c>
      <c r="BE1409" s="90" t="s">
        <v>61</v>
      </c>
      <c r="BF1409" s="90" t="s">
        <v>380</v>
      </c>
      <c r="BG1409" s="90" t="s">
        <v>101</v>
      </c>
    </row>
    <row r="1410" s="85" customFormat="1" ht="19" customHeight="1" spans="1:59">
      <c r="A1410" s="90" t="s">
        <v>302</v>
      </c>
      <c r="B1410" s="90" t="s">
        <v>303</v>
      </c>
      <c r="C1410" s="90" t="s">
        <v>1096</v>
      </c>
      <c r="D1410" s="90" t="s">
        <v>1097</v>
      </c>
      <c r="E1410" s="90" t="s">
        <v>1098</v>
      </c>
      <c r="F1410" s="90" t="s">
        <v>3017</v>
      </c>
      <c r="G1410" s="90" t="s">
        <v>3018</v>
      </c>
      <c r="H1410" s="90" t="s">
        <v>369</v>
      </c>
      <c r="I1410" s="90" t="s">
        <v>14100</v>
      </c>
      <c r="J1410" s="90" t="s">
        <v>14101</v>
      </c>
      <c r="K1410" s="90" t="s">
        <v>14102</v>
      </c>
      <c r="L1410" s="90" t="s">
        <v>73</v>
      </c>
      <c r="M1410" s="90" t="s">
        <v>341</v>
      </c>
      <c r="N1410" s="90" t="s">
        <v>2206</v>
      </c>
      <c r="O1410" s="90" t="s">
        <v>2625</v>
      </c>
      <c r="P1410" s="90" t="s">
        <v>2626</v>
      </c>
      <c r="Q1410" s="90" t="s">
        <v>377</v>
      </c>
      <c r="R1410" s="90" t="s">
        <v>378</v>
      </c>
      <c r="S1410" s="90" t="s">
        <v>14103</v>
      </c>
      <c r="T1410" s="90" t="s">
        <v>380</v>
      </c>
      <c r="U1410" s="15">
        <v>0</v>
      </c>
      <c r="V1410" s="15">
        <v>64400</v>
      </c>
      <c r="W1410" s="15">
        <v>38600</v>
      </c>
      <c r="X1410" s="15">
        <v>20000</v>
      </c>
      <c r="Y1410" s="90" t="s">
        <v>82</v>
      </c>
      <c r="Z1410" s="90" t="s">
        <v>83</v>
      </c>
      <c r="AA1410" s="90" t="s">
        <v>84</v>
      </c>
      <c r="AB1410" s="90" t="s">
        <v>1103</v>
      </c>
      <c r="AC1410" s="90" t="s">
        <v>359</v>
      </c>
      <c r="AD1410" s="90" t="s">
        <v>87</v>
      </c>
      <c r="AE1410" s="90" t="s">
        <v>61</v>
      </c>
      <c r="AF1410" s="90" t="s">
        <v>61</v>
      </c>
      <c r="AG1410" s="90" t="s">
        <v>89</v>
      </c>
      <c r="AH1410" s="90" t="s">
        <v>89</v>
      </c>
      <c r="AI1410" s="90" t="s">
        <v>89</v>
      </c>
      <c r="AJ1410" s="90" t="s">
        <v>89</v>
      </c>
      <c r="AK1410" s="90" t="s">
        <v>89</v>
      </c>
      <c r="AL1410" s="90" t="s">
        <v>89</v>
      </c>
      <c r="AM1410" s="90" t="s">
        <v>89</v>
      </c>
      <c r="AN1410" s="90" t="s">
        <v>89</v>
      </c>
      <c r="AO1410" s="90" t="s">
        <v>89</v>
      </c>
      <c r="AP1410" s="90" t="s">
        <v>89</v>
      </c>
      <c r="AQ1410" s="90" t="s">
        <v>90</v>
      </c>
      <c r="AR1410" s="90" t="s">
        <v>90</v>
      </c>
      <c r="AS1410" s="90" t="s">
        <v>91</v>
      </c>
      <c r="AT1410" s="90" t="s">
        <v>92</v>
      </c>
      <c r="AU1410" s="90" t="s">
        <v>92</v>
      </c>
      <c r="AV1410" s="90" t="s">
        <v>93</v>
      </c>
      <c r="AW1410" s="90" t="s">
        <v>1104</v>
      </c>
      <c r="AX1410" s="90" t="s">
        <v>14104</v>
      </c>
      <c r="AY1410" s="90" t="s">
        <v>1106</v>
      </c>
      <c r="AZ1410" s="90" t="s">
        <v>14104</v>
      </c>
      <c r="BA1410" s="90" t="s">
        <v>97</v>
      </c>
      <c r="BB1410" s="90" t="s">
        <v>14105</v>
      </c>
      <c r="BC1410" s="90" t="s">
        <v>99</v>
      </c>
      <c r="BD1410" s="90" t="s">
        <v>100</v>
      </c>
      <c r="BE1410" s="90" t="s">
        <v>61</v>
      </c>
      <c r="BF1410" s="90" t="s">
        <v>380</v>
      </c>
      <c r="BG1410" s="90" t="s">
        <v>101</v>
      </c>
    </row>
    <row r="1411" s="85" customFormat="1" ht="19" customHeight="1" spans="1:59">
      <c r="A1411" s="90" t="s">
        <v>62</v>
      </c>
      <c r="B1411" s="90" t="s">
        <v>63</v>
      </c>
      <c r="C1411" s="90" t="s">
        <v>3218</v>
      </c>
      <c r="D1411" s="90" t="s">
        <v>3219</v>
      </c>
      <c r="E1411" s="90" t="s">
        <v>4722</v>
      </c>
      <c r="F1411" s="90" t="s">
        <v>14106</v>
      </c>
      <c r="G1411" s="90" t="s">
        <v>990</v>
      </c>
      <c r="H1411" s="90" t="s">
        <v>109</v>
      </c>
      <c r="I1411" s="90" t="s">
        <v>14107</v>
      </c>
      <c r="J1411" s="90" t="s">
        <v>14108</v>
      </c>
      <c r="K1411" s="90" t="s">
        <v>14109</v>
      </c>
      <c r="L1411" s="90" t="s">
        <v>73</v>
      </c>
      <c r="M1411" s="90" t="s">
        <v>2233</v>
      </c>
      <c r="N1411" s="90" t="s">
        <v>203</v>
      </c>
      <c r="O1411" s="90" t="s">
        <v>257</v>
      </c>
      <c r="P1411" s="90" t="s">
        <v>258</v>
      </c>
      <c r="Q1411" s="90" t="s">
        <v>259</v>
      </c>
      <c r="R1411" s="90" t="s">
        <v>260</v>
      </c>
      <c r="S1411" s="90" t="s">
        <v>14110</v>
      </c>
      <c r="T1411" s="90" t="s">
        <v>119</v>
      </c>
      <c r="U1411" s="15">
        <v>0</v>
      </c>
      <c r="V1411" s="15">
        <v>17100</v>
      </c>
      <c r="W1411" s="15">
        <v>5000</v>
      </c>
      <c r="X1411" s="15">
        <v>5000</v>
      </c>
      <c r="Y1411" s="90" t="s">
        <v>143</v>
      </c>
      <c r="Z1411" s="90" t="s">
        <v>83</v>
      </c>
      <c r="AA1411" s="90" t="s">
        <v>84</v>
      </c>
      <c r="AB1411" s="90" t="s">
        <v>4729</v>
      </c>
      <c r="AC1411" s="90" t="s">
        <v>121</v>
      </c>
      <c r="AD1411" s="90" t="s">
        <v>87</v>
      </c>
      <c r="AE1411" s="90" t="s">
        <v>61</v>
      </c>
      <c r="AF1411" s="90" t="s">
        <v>61</v>
      </c>
      <c r="AG1411" s="90" t="s">
        <v>89</v>
      </c>
      <c r="AH1411" s="90" t="s">
        <v>89</v>
      </c>
      <c r="AI1411" s="90" t="s">
        <v>89</v>
      </c>
      <c r="AJ1411" s="90" t="s">
        <v>89</v>
      </c>
      <c r="AK1411" s="90" t="s">
        <v>89</v>
      </c>
      <c r="AL1411" s="90" t="s">
        <v>89</v>
      </c>
      <c r="AM1411" s="90" t="s">
        <v>89</v>
      </c>
      <c r="AN1411" s="90" t="s">
        <v>89</v>
      </c>
      <c r="AO1411" s="90" t="s">
        <v>89</v>
      </c>
      <c r="AP1411" s="90" t="s">
        <v>89</v>
      </c>
      <c r="AQ1411" s="90" t="s">
        <v>90</v>
      </c>
      <c r="AR1411" s="90" t="s">
        <v>90</v>
      </c>
      <c r="AS1411" s="90" t="s">
        <v>91</v>
      </c>
      <c r="AT1411" s="90" t="s">
        <v>92</v>
      </c>
      <c r="AU1411" s="90" t="s">
        <v>92</v>
      </c>
      <c r="AV1411" s="90" t="s">
        <v>93</v>
      </c>
      <c r="AW1411" s="90" t="s">
        <v>4730</v>
      </c>
      <c r="AX1411" s="90" t="s">
        <v>14111</v>
      </c>
      <c r="AY1411" s="90" t="s">
        <v>4732</v>
      </c>
      <c r="AZ1411" s="90" t="s">
        <v>14111</v>
      </c>
      <c r="BA1411" s="90" t="s">
        <v>97</v>
      </c>
      <c r="BB1411" s="90" t="s">
        <v>14112</v>
      </c>
      <c r="BC1411" s="90" t="s">
        <v>99</v>
      </c>
      <c r="BD1411" s="90" t="s">
        <v>150</v>
      </c>
      <c r="BE1411" s="90" t="s">
        <v>61</v>
      </c>
      <c r="BF1411" s="90" t="s">
        <v>119</v>
      </c>
      <c r="BG1411" s="90" t="s">
        <v>101</v>
      </c>
    </row>
    <row r="1412" s="85" customFormat="1" ht="19" customHeight="1" spans="1:59">
      <c r="A1412" s="90" t="s">
        <v>62</v>
      </c>
      <c r="B1412" s="90" t="s">
        <v>63</v>
      </c>
      <c r="C1412" s="90" t="s">
        <v>3218</v>
      </c>
      <c r="D1412" s="90" t="s">
        <v>3219</v>
      </c>
      <c r="E1412" s="90" t="s">
        <v>14113</v>
      </c>
      <c r="F1412" s="90" t="s">
        <v>14114</v>
      </c>
      <c r="G1412" s="90" t="s">
        <v>2160</v>
      </c>
      <c r="H1412" s="90" t="s">
        <v>369</v>
      </c>
      <c r="I1412" s="90" t="s">
        <v>14115</v>
      </c>
      <c r="J1412" s="90" t="s">
        <v>14116</v>
      </c>
      <c r="K1412" s="90" t="s">
        <v>14117</v>
      </c>
      <c r="L1412" s="90" t="s">
        <v>73</v>
      </c>
      <c r="M1412" s="90" t="s">
        <v>8650</v>
      </c>
      <c r="N1412" s="90" t="s">
        <v>14118</v>
      </c>
      <c r="O1412" s="90" t="s">
        <v>375</v>
      </c>
      <c r="P1412" s="90" t="s">
        <v>376</v>
      </c>
      <c r="Q1412" s="90" t="s">
        <v>377</v>
      </c>
      <c r="R1412" s="90" t="s">
        <v>378</v>
      </c>
      <c r="S1412" s="90" t="s">
        <v>14119</v>
      </c>
      <c r="T1412" s="90" t="s">
        <v>119</v>
      </c>
      <c r="U1412" s="15">
        <v>0</v>
      </c>
      <c r="V1412" s="15">
        <v>24376</v>
      </c>
      <c r="W1412" s="15">
        <v>10000</v>
      </c>
      <c r="X1412" s="15">
        <v>5000</v>
      </c>
      <c r="Y1412" s="90" t="s">
        <v>143</v>
      </c>
      <c r="Z1412" s="90" t="s">
        <v>83</v>
      </c>
      <c r="AA1412" s="90" t="s">
        <v>84</v>
      </c>
      <c r="AB1412" s="90" t="s">
        <v>14120</v>
      </c>
      <c r="AC1412" s="90" t="s">
        <v>145</v>
      </c>
      <c r="AD1412" s="90" t="s">
        <v>87</v>
      </c>
      <c r="AE1412" s="90" t="s">
        <v>61</v>
      </c>
      <c r="AF1412" s="90" t="s">
        <v>61</v>
      </c>
      <c r="AG1412" s="90" t="s">
        <v>89</v>
      </c>
      <c r="AH1412" s="90" t="s">
        <v>89</v>
      </c>
      <c r="AI1412" s="90" t="s">
        <v>89</v>
      </c>
      <c r="AJ1412" s="90" t="s">
        <v>89</v>
      </c>
      <c r="AK1412" s="90" t="s">
        <v>89</v>
      </c>
      <c r="AL1412" s="90" t="s">
        <v>89</v>
      </c>
      <c r="AM1412" s="90" t="s">
        <v>89</v>
      </c>
      <c r="AN1412" s="90" t="s">
        <v>89</v>
      </c>
      <c r="AO1412" s="90" t="s">
        <v>89</v>
      </c>
      <c r="AP1412" s="90" t="s">
        <v>89</v>
      </c>
      <c r="AQ1412" s="90" t="s">
        <v>90</v>
      </c>
      <c r="AR1412" s="90" t="s">
        <v>90</v>
      </c>
      <c r="AS1412" s="90" t="s">
        <v>91</v>
      </c>
      <c r="AT1412" s="90" t="s">
        <v>92</v>
      </c>
      <c r="AU1412" s="90" t="s">
        <v>92</v>
      </c>
      <c r="AV1412" s="90" t="s">
        <v>93</v>
      </c>
      <c r="AW1412" s="90" t="s">
        <v>14121</v>
      </c>
      <c r="AX1412" s="90" t="s">
        <v>14122</v>
      </c>
      <c r="AY1412" s="90" t="s">
        <v>14123</v>
      </c>
      <c r="AZ1412" s="90" t="s">
        <v>14122</v>
      </c>
      <c r="BA1412" s="90" t="s">
        <v>97</v>
      </c>
      <c r="BB1412" s="90" t="s">
        <v>14124</v>
      </c>
      <c r="BC1412" s="90" t="s">
        <v>99</v>
      </c>
      <c r="BD1412" s="90" t="s">
        <v>150</v>
      </c>
      <c r="BE1412" s="90" t="s">
        <v>61</v>
      </c>
      <c r="BF1412" s="90" t="s">
        <v>119</v>
      </c>
      <c r="BG1412" s="90" t="s">
        <v>101</v>
      </c>
    </row>
    <row r="1413" s="85" customFormat="1" ht="19" customHeight="1" spans="1:59">
      <c r="A1413" s="90" t="s">
        <v>267</v>
      </c>
      <c r="B1413" s="90" t="s">
        <v>268</v>
      </c>
      <c r="C1413" s="90" t="s">
        <v>3519</v>
      </c>
      <c r="D1413" s="90" t="s">
        <v>3520</v>
      </c>
      <c r="E1413" s="90" t="s">
        <v>14125</v>
      </c>
      <c r="F1413" s="90" t="s">
        <v>14126</v>
      </c>
      <c r="G1413" s="90" t="s">
        <v>2775</v>
      </c>
      <c r="H1413" s="90" t="s">
        <v>109</v>
      </c>
      <c r="I1413" s="90" t="s">
        <v>14127</v>
      </c>
      <c r="J1413" s="90" t="s">
        <v>14128</v>
      </c>
      <c r="K1413" s="90" t="s">
        <v>14129</v>
      </c>
      <c r="L1413" s="90" t="s">
        <v>73</v>
      </c>
      <c r="M1413" s="90" t="s">
        <v>5574</v>
      </c>
      <c r="N1413" s="90" t="s">
        <v>811</v>
      </c>
      <c r="O1413" s="90" t="s">
        <v>2779</v>
      </c>
      <c r="P1413" s="90" t="s">
        <v>2780</v>
      </c>
      <c r="Q1413" s="90" t="s">
        <v>259</v>
      </c>
      <c r="R1413" s="90" t="s">
        <v>260</v>
      </c>
      <c r="S1413" s="90" t="s">
        <v>14130</v>
      </c>
      <c r="T1413" s="90" t="s">
        <v>380</v>
      </c>
      <c r="U1413" s="15">
        <v>0</v>
      </c>
      <c r="V1413" s="15">
        <v>66727</v>
      </c>
      <c r="W1413" s="15">
        <v>53300</v>
      </c>
      <c r="X1413" s="15">
        <v>10000</v>
      </c>
      <c r="Y1413" s="90" t="s">
        <v>143</v>
      </c>
      <c r="Z1413" s="90" t="s">
        <v>83</v>
      </c>
      <c r="AA1413" s="90" t="s">
        <v>84</v>
      </c>
      <c r="AB1413" s="90" t="s">
        <v>14131</v>
      </c>
      <c r="AC1413" s="90" t="s">
        <v>211</v>
      </c>
      <c r="AD1413" s="90" t="s">
        <v>87</v>
      </c>
      <c r="AE1413" s="90" t="s">
        <v>61</v>
      </c>
      <c r="AF1413" s="90" t="s">
        <v>61</v>
      </c>
      <c r="AG1413" s="90" t="s">
        <v>89</v>
      </c>
      <c r="AH1413" s="90" t="s">
        <v>89</v>
      </c>
      <c r="AI1413" s="90" t="s">
        <v>89</v>
      </c>
      <c r="AJ1413" s="90" t="s">
        <v>89</v>
      </c>
      <c r="AK1413" s="90" t="s">
        <v>89</v>
      </c>
      <c r="AL1413" s="90" t="s">
        <v>89</v>
      </c>
      <c r="AM1413" s="90" t="s">
        <v>89</v>
      </c>
      <c r="AN1413" s="90" t="s">
        <v>89</v>
      </c>
      <c r="AO1413" s="90" t="s">
        <v>89</v>
      </c>
      <c r="AP1413" s="90" t="s">
        <v>89</v>
      </c>
      <c r="AQ1413" s="90" t="s">
        <v>90</v>
      </c>
      <c r="AR1413" s="90" t="s">
        <v>90</v>
      </c>
      <c r="AS1413" s="90" t="s">
        <v>91</v>
      </c>
      <c r="AT1413" s="90" t="s">
        <v>92</v>
      </c>
      <c r="AU1413" s="90" t="s">
        <v>92</v>
      </c>
      <c r="AV1413" s="90" t="s">
        <v>93</v>
      </c>
      <c r="AW1413" s="90" t="s">
        <v>14132</v>
      </c>
      <c r="AX1413" s="90" t="s">
        <v>14133</v>
      </c>
      <c r="AY1413" s="90" t="s">
        <v>14134</v>
      </c>
      <c r="AZ1413" s="90" t="s">
        <v>14133</v>
      </c>
      <c r="BA1413" s="90" t="s">
        <v>97</v>
      </c>
      <c r="BB1413" s="90" t="s">
        <v>14135</v>
      </c>
      <c r="BC1413" s="90" t="s">
        <v>99</v>
      </c>
      <c r="BD1413" s="90" t="s">
        <v>150</v>
      </c>
      <c r="BE1413" s="90" t="s">
        <v>61</v>
      </c>
      <c r="BF1413" s="90" t="s">
        <v>380</v>
      </c>
      <c r="BG1413" s="90" t="s">
        <v>101</v>
      </c>
    </row>
    <row r="1414" s="85" customFormat="1" ht="19" customHeight="1" spans="1:59">
      <c r="A1414" s="90" t="s">
        <v>1774</v>
      </c>
      <c r="B1414" s="90" t="s">
        <v>1775</v>
      </c>
      <c r="C1414" s="90" t="s">
        <v>3179</v>
      </c>
      <c r="D1414" s="90" t="s">
        <v>3180</v>
      </c>
      <c r="E1414" s="90" t="s">
        <v>12324</v>
      </c>
      <c r="F1414" s="90" t="s">
        <v>11145</v>
      </c>
      <c r="G1414" s="90" t="s">
        <v>3367</v>
      </c>
      <c r="H1414" s="90" t="s">
        <v>109</v>
      </c>
      <c r="I1414" s="90" t="s">
        <v>14136</v>
      </c>
      <c r="J1414" s="90" t="s">
        <v>14137</v>
      </c>
      <c r="K1414" s="90" t="s">
        <v>14138</v>
      </c>
      <c r="L1414" s="90" t="s">
        <v>73</v>
      </c>
      <c r="M1414" s="90" t="s">
        <v>74</v>
      </c>
      <c r="N1414" s="90" t="s">
        <v>3211</v>
      </c>
      <c r="O1414" s="90" t="s">
        <v>292</v>
      </c>
      <c r="P1414" s="90" t="s">
        <v>293</v>
      </c>
      <c r="Q1414" s="90" t="s">
        <v>294</v>
      </c>
      <c r="R1414" s="90" t="s">
        <v>295</v>
      </c>
      <c r="S1414" s="90" t="s">
        <v>14139</v>
      </c>
      <c r="T1414" s="90" t="s">
        <v>328</v>
      </c>
      <c r="U1414" s="15">
        <v>0</v>
      </c>
      <c r="V1414" s="15">
        <v>76439</v>
      </c>
      <c r="W1414" s="15">
        <v>45000</v>
      </c>
      <c r="X1414" s="15">
        <v>25000</v>
      </c>
      <c r="Y1414" s="90" t="s">
        <v>82</v>
      </c>
      <c r="Z1414" s="90" t="s">
        <v>83</v>
      </c>
      <c r="AA1414" s="90" t="s">
        <v>84</v>
      </c>
      <c r="AB1414" s="90" t="s">
        <v>12329</v>
      </c>
      <c r="AC1414" s="90" t="s">
        <v>121</v>
      </c>
      <c r="AD1414" s="90" t="s">
        <v>87</v>
      </c>
      <c r="AE1414" s="90" t="s">
        <v>61</v>
      </c>
      <c r="AF1414" s="90" t="s">
        <v>61</v>
      </c>
      <c r="AG1414" s="90" t="s">
        <v>89</v>
      </c>
      <c r="AH1414" s="90" t="s">
        <v>89</v>
      </c>
      <c r="AI1414" s="90" t="s">
        <v>89</v>
      </c>
      <c r="AJ1414" s="90" t="s">
        <v>88</v>
      </c>
      <c r="AK1414" s="90" t="s">
        <v>88</v>
      </c>
      <c r="AL1414" s="90" t="s">
        <v>88</v>
      </c>
      <c r="AM1414" s="90" t="s">
        <v>88</v>
      </c>
      <c r="AN1414" s="90" t="s">
        <v>88</v>
      </c>
      <c r="AO1414" s="90" t="s">
        <v>88</v>
      </c>
      <c r="AP1414" s="90" t="s">
        <v>89</v>
      </c>
      <c r="AQ1414" s="90" t="s">
        <v>90</v>
      </c>
      <c r="AR1414" s="90" t="s">
        <v>90</v>
      </c>
      <c r="AS1414" s="90" t="s">
        <v>91</v>
      </c>
      <c r="AT1414" s="90" t="s">
        <v>92</v>
      </c>
      <c r="AU1414" s="90" t="s">
        <v>92</v>
      </c>
      <c r="AV1414" s="90" t="s">
        <v>93</v>
      </c>
      <c r="AW1414" s="90" t="s">
        <v>12330</v>
      </c>
      <c r="AX1414" s="90" t="s">
        <v>14140</v>
      </c>
      <c r="AY1414" s="90" t="s">
        <v>12332</v>
      </c>
      <c r="AZ1414" s="90" t="s">
        <v>14140</v>
      </c>
      <c r="BA1414" s="90" t="s">
        <v>97</v>
      </c>
      <c r="BB1414" s="90" t="s">
        <v>14141</v>
      </c>
      <c r="BC1414" s="90" t="s">
        <v>99</v>
      </c>
      <c r="BD1414" s="90" t="s">
        <v>100</v>
      </c>
      <c r="BE1414" s="90" t="s">
        <v>61</v>
      </c>
      <c r="BF1414" s="90" t="s">
        <v>328</v>
      </c>
      <c r="BG1414" s="90" t="s">
        <v>101</v>
      </c>
    </row>
    <row r="1415" s="85" customFormat="1" ht="19" customHeight="1" spans="1:59">
      <c r="A1415" s="90" t="s">
        <v>267</v>
      </c>
      <c r="B1415" s="90" t="s">
        <v>268</v>
      </c>
      <c r="C1415" s="90" t="s">
        <v>5141</v>
      </c>
      <c r="D1415" s="90" t="s">
        <v>5142</v>
      </c>
      <c r="E1415" s="90" t="s">
        <v>14142</v>
      </c>
      <c r="F1415" s="90" t="s">
        <v>14143</v>
      </c>
      <c r="G1415" s="90" t="s">
        <v>287</v>
      </c>
      <c r="H1415" s="90" t="s">
        <v>109</v>
      </c>
      <c r="I1415" s="90" t="s">
        <v>14144</v>
      </c>
      <c r="J1415" s="90" t="s">
        <v>14145</v>
      </c>
      <c r="K1415" s="90" t="s">
        <v>14146</v>
      </c>
      <c r="L1415" s="90" t="s">
        <v>73</v>
      </c>
      <c r="M1415" s="90" t="s">
        <v>1799</v>
      </c>
      <c r="N1415" s="90" t="s">
        <v>4208</v>
      </c>
      <c r="O1415" s="90" t="s">
        <v>115</v>
      </c>
      <c r="P1415" s="90" t="s">
        <v>116</v>
      </c>
      <c r="Q1415" s="90" t="s">
        <v>117</v>
      </c>
      <c r="R1415" s="90" t="s">
        <v>116</v>
      </c>
      <c r="S1415" s="90" t="s">
        <v>14147</v>
      </c>
      <c r="T1415" s="90" t="s">
        <v>380</v>
      </c>
      <c r="U1415" s="15">
        <v>0</v>
      </c>
      <c r="V1415" s="15">
        <v>41210</v>
      </c>
      <c r="W1415" s="15">
        <v>23000</v>
      </c>
      <c r="X1415" s="15">
        <v>10000</v>
      </c>
      <c r="Y1415" s="90" t="s">
        <v>143</v>
      </c>
      <c r="Z1415" s="90" t="s">
        <v>83</v>
      </c>
      <c r="AA1415" s="90" t="s">
        <v>84</v>
      </c>
      <c r="AB1415" s="90" t="s">
        <v>14148</v>
      </c>
      <c r="AC1415" s="90" t="s">
        <v>145</v>
      </c>
      <c r="AD1415" s="90" t="s">
        <v>87</v>
      </c>
      <c r="AE1415" s="90" t="s">
        <v>61</v>
      </c>
      <c r="AF1415" s="90" t="s">
        <v>61</v>
      </c>
      <c r="AG1415" s="90" t="s">
        <v>89</v>
      </c>
      <c r="AH1415" s="90" t="s">
        <v>89</v>
      </c>
      <c r="AI1415" s="90" t="s">
        <v>89</v>
      </c>
      <c r="AJ1415" s="90" t="s">
        <v>89</v>
      </c>
      <c r="AK1415" s="90" t="s">
        <v>89</v>
      </c>
      <c r="AL1415" s="90" t="s">
        <v>89</v>
      </c>
      <c r="AM1415" s="90" t="s">
        <v>89</v>
      </c>
      <c r="AN1415" s="90" t="s">
        <v>89</v>
      </c>
      <c r="AO1415" s="90" t="s">
        <v>89</v>
      </c>
      <c r="AP1415" s="90" t="s">
        <v>89</v>
      </c>
      <c r="AQ1415" s="90" t="s">
        <v>90</v>
      </c>
      <c r="AR1415" s="90" t="s">
        <v>90</v>
      </c>
      <c r="AS1415" s="90" t="s">
        <v>91</v>
      </c>
      <c r="AT1415" s="90" t="s">
        <v>92</v>
      </c>
      <c r="AU1415" s="90" t="s">
        <v>92</v>
      </c>
      <c r="AV1415" s="90" t="s">
        <v>93</v>
      </c>
      <c r="AW1415" s="90" t="s">
        <v>14149</v>
      </c>
      <c r="AX1415" s="90" t="s">
        <v>14150</v>
      </c>
      <c r="AY1415" s="90" t="s">
        <v>14151</v>
      </c>
      <c r="AZ1415" s="90" t="s">
        <v>14150</v>
      </c>
      <c r="BA1415" s="90" t="s">
        <v>97</v>
      </c>
      <c r="BB1415" s="90" t="s">
        <v>14152</v>
      </c>
      <c r="BC1415" s="90" t="s">
        <v>99</v>
      </c>
      <c r="BD1415" s="90" t="s">
        <v>150</v>
      </c>
      <c r="BE1415" s="90" t="s">
        <v>61</v>
      </c>
      <c r="BF1415" s="90" t="s">
        <v>380</v>
      </c>
      <c r="BG1415" s="90" t="s">
        <v>101</v>
      </c>
    </row>
    <row r="1416" s="85" customFormat="1" ht="19" customHeight="1" spans="1:59">
      <c r="A1416" s="90" t="s">
        <v>694</v>
      </c>
      <c r="B1416" s="90" t="s">
        <v>695</v>
      </c>
      <c r="C1416" s="90" t="s">
        <v>766</v>
      </c>
      <c r="D1416" s="90" t="s">
        <v>767</v>
      </c>
      <c r="E1416" s="90" t="s">
        <v>768</v>
      </c>
      <c r="F1416" s="90" t="s">
        <v>11828</v>
      </c>
      <c r="G1416" s="90" t="s">
        <v>11828</v>
      </c>
      <c r="H1416" s="90" t="s">
        <v>2216</v>
      </c>
      <c r="I1416" s="90" t="s">
        <v>14153</v>
      </c>
      <c r="J1416" s="90" t="s">
        <v>14154</v>
      </c>
      <c r="K1416" s="90" t="s">
        <v>14155</v>
      </c>
      <c r="L1416" s="90" t="s">
        <v>73</v>
      </c>
      <c r="M1416" s="90" t="s">
        <v>14156</v>
      </c>
      <c r="N1416" s="90" t="s">
        <v>14157</v>
      </c>
      <c r="O1416" s="90" t="s">
        <v>9811</v>
      </c>
      <c r="P1416" s="90" t="s">
        <v>9812</v>
      </c>
      <c r="Q1416" s="90" t="s">
        <v>2223</v>
      </c>
      <c r="R1416" s="90" t="s">
        <v>2224</v>
      </c>
      <c r="S1416" s="90" t="s">
        <v>14158</v>
      </c>
      <c r="T1416" s="90" t="s">
        <v>380</v>
      </c>
      <c r="U1416" s="15">
        <v>0</v>
      </c>
      <c r="V1416" s="15">
        <v>40000</v>
      </c>
      <c r="W1416" s="15">
        <v>24000</v>
      </c>
      <c r="X1416" s="15">
        <v>5000</v>
      </c>
      <c r="Y1416" s="90" t="s">
        <v>82</v>
      </c>
      <c r="Z1416" s="90" t="s">
        <v>83</v>
      </c>
      <c r="AA1416" s="90" t="s">
        <v>84</v>
      </c>
      <c r="AB1416" s="90" t="s">
        <v>4340</v>
      </c>
      <c r="AC1416" s="90" t="s">
        <v>359</v>
      </c>
      <c r="AD1416" s="90" t="s">
        <v>87</v>
      </c>
      <c r="AE1416" s="90" t="s">
        <v>61</v>
      </c>
      <c r="AF1416" s="90" t="s">
        <v>61</v>
      </c>
      <c r="AG1416" s="90" t="s">
        <v>89</v>
      </c>
      <c r="AH1416" s="90" t="s">
        <v>89</v>
      </c>
      <c r="AI1416" s="90" t="s">
        <v>89</v>
      </c>
      <c r="AJ1416" s="90" t="s">
        <v>89</v>
      </c>
      <c r="AK1416" s="90" t="s">
        <v>89</v>
      </c>
      <c r="AL1416" s="90" t="s">
        <v>89</v>
      </c>
      <c r="AM1416" s="90" t="s">
        <v>89</v>
      </c>
      <c r="AN1416" s="90" t="s">
        <v>89</v>
      </c>
      <c r="AO1416" s="90" t="s">
        <v>89</v>
      </c>
      <c r="AP1416" s="90" t="s">
        <v>89</v>
      </c>
      <c r="AQ1416" s="90" t="s">
        <v>90</v>
      </c>
      <c r="AR1416" s="90" t="s">
        <v>90</v>
      </c>
      <c r="AS1416" s="90" t="s">
        <v>91</v>
      </c>
      <c r="AT1416" s="90" t="s">
        <v>92</v>
      </c>
      <c r="AU1416" s="90" t="s">
        <v>92</v>
      </c>
      <c r="AV1416" s="90" t="s">
        <v>93</v>
      </c>
      <c r="AW1416" s="90" t="s">
        <v>778</v>
      </c>
      <c r="AX1416" s="90" t="s">
        <v>14159</v>
      </c>
      <c r="AY1416" s="90" t="s">
        <v>780</v>
      </c>
      <c r="AZ1416" s="90" t="s">
        <v>14159</v>
      </c>
      <c r="BA1416" s="90" t="s">
        <v>97</v>
      </c>
      <c r="BB1416" s="90" t="s">
        <v>14160</v>
      </c>
      <c r="BC1416" s="90" t="s">
        <v>99</v>
      </c>
      <c r="BD1416" s="90" t="s">
        <v>100</v>
      </c>
      <c r="BE1416" s="90" t="s">
        <v>61</v>
      </c>
      <c r="BF1416" s="90" t="s">
        <v>380</v>
      </c>
      <c r="BG1416" s="90" t="s">
        <v>101</v>
      </c>
    </row>
    <row r="1417" s="85" customFormat="1" ht="19" customHeight="1" spans="1:59">
      <c r="A1417" s="90" t="s">
        <v>226</v>
      </c>
      <c r="B1417" s="90" t="s">
        <v>227</v>
      </c>
      <c r="C1417" s="90" t="s">
        <v>1512</v>
      </c>
      <c r="D1417" s="90" t="s">
        <v>1513</v>
      </c>
      <c r="E1417" s="90" t="s">
        <v>7269</v>
      </c>
      <c r="F1417" s="90" t="s">
        <v>7270</v>
      </c>
      <c r="G1417" s="90" t="s">
        <v>2039</v>
      </c>
      <c r="H1417" s="90" t="s">
        <v>943</v>
      </c>
      <c r="I1417" s="90" t="s">
        <v>14161</v>
      </c>
      <c r="J1417" s="90" t="s">
        <v>14162</v>
      </c>
      <c r="K1417" s="90" t="s">
        <v>14163</v>
      </c>
      <c r="L1417" s="90" t="s">
        <v>73</v>
      </c>
      <c r="M1417" s="90" t="s">
        <v>74</v>
      </c>
      <c r="N1417" s="90" t="s">
        <v>1752</v>
      </c>
      <c r="O1417" s="90" t="s">
        <v>2044</v>
      </c>
      <c r="P1417" s="90" t="s">
        <v>2045</v>
      </c>
      <c r="Q1417" s="90" t="s">
        <v>3465</v>
      </c>
      <c r="R1417" s="90" t="s">
        <v>3466</v>
      </c>
      <c r="S1417" s="90" t="s">
        <v>14164</v>
      </c>
      <c r="T1417" s="90" t="s">
        <v>119</v>
      </c>
      <c r="U1417" s="15">
        <v>0</v>
      </c>
      <c r="V1417" s="15">
        <v>29833</v>
      </c>
      <c r="W1417" s="15">
        <v>12000</v>
      </c>
      <c r="X1417" s="15">
        <v>4000</v>
      </c>
      <c r="Y1417" s="90" t="s">
        <v>82</v>
      </c>
      <c r="Z1417" s="90" t="s">
        <v>83</v>
      </c>
      <c r="AA1417" s="90" t="s">
        <v>84</v>
      </c>
      <c r="AB1417" s="90" t="s">
        <v>7270</v>
      </c>
      <c r="AC1417" s="90" t="s">
        <v>359</v>
      </c>
      <c r="AD1417" s="90" t="s">
        <v>87</v>
      </c>
      <c r="AE1417" s="90" t="s">
        <v>61</v>
      </c>
      <c r="AF1417" s="90" t="s">
        <v>61</v>
      </c>
      <c r="AG1417" s="90" t="s">
        <v>89</v>
      </c>
      <c r="AH1417" s="90" t="s">
        <v>89</v>
      </c>
      <c r="AI1417" s="90" t="s">
        <v>89</v>
      </c>
      <c r="AJ1417" s="90" t="s">
        <v>89</v>
      </c>
      <c r="AK1417" s="90" t="s">
        <v>89</v>
      </c>
      <c r="AL1417" s="90" t="s">
        <v>89</v>
      </c>
      <c r="AM1417" s="90" t="s">
        <v>89</v>
      </c>
      <c r="AN1417" s="90" t="s">
        <v>89</v>
      </c>
      <c r="AO1417" s="90" t="s">
        <v>89</v>
      </c>
      <c r="AP1417" s="90" t="s">
        <v>89</v>
      </c>
      <c r="AQ1417" s="90" t="s">
        <v>90</v>
      </c>
      <c r="AR1417" s="90" t="s">
        <v>90</v>
      </c>
      <c r="AS1417" s="90" t="s">
        <v>91</v>
      </c>
      <c r="AT1417" s="90" t="s">
        <v>92</v>
      </c>
      <c r="AU1417" s="90" t="s">
        <v>92</v>
      </c>
      <c r="AV1417" s="90" t="s">
        <v>93</v>
      </c>
      <c r="AW1417" s="90" t="s">
        <v>7275</v>
      </c>
      <c r="AX1417" s="90" t="s">
        <v>14165</v>
      </c>
      <c r="AY1417" s="90" t="s">
        <v>2665</v>
      </c>
      <c r="AZ1417" s="90" t="s">
        <v>14165</v>
      </c>
      <c r="BA1417" s="90" t="s">
        <v>97</v>
      </c>
      <c r="BB1417" s="90" t="s">
        <v>14166</v>
      </c>
      <c r="BC1417" s="90" t="s">
        <v>99</v>
      </c>
      <c r="BD1417" s="90" t="s">
        <v>100</v>
      </c>
      <c r="BE1417" s="90" t="s">
        <v>61</v>
      </c>
      <c r="BF1417" s="90" t="s">
        <v>119</v>
      </c>
      <c r="BG1417" s="90" t="s">
        <v>101</v>
      </c>
    </row>
    <row r="1418" s="85" customFormat="1" ht="19" customHeight="1" spans="1:59">
      <c r="A1418" s="90" t="s">
        <v>694</v>
      </c>
      <c r="B1418" s="90" t="s">
        <v>695</v>
      </c>
      <c r="C1418" s="90" t="s">
        <v>1185</v>
      </c>
      <c r="D1418" s="90" t="s">
        <v>1186</v>
      </c>
      <c r="E1418" s="90" t="s">
        <v>5117</v>
      </c>
      <c r="F1418" s="90" t="s">
        <v>10575</v>
      </c>
      <c r="G1418" s="90" t="s">
        <v>4333</v>
      </c>
      <c r="H1418" s="90" t="s">
        <v>7716</v>
      </c>
      <c r="I1418" s="90" t="s">
        <v>14167</v>
      </c>
      <c r="J1418" s="90" t="s">
        <v>14168</v>
      </c>
      <c r="K1418" s="90" t="s">
        <v>14169</v>
      </c>
      <c r="L1418" s="90" t="s">
        <v>73</v>
      </c>
      <c r="M1418" s="90" t="s">
        <v>526</v>
      </c>
      <c r="N1418" s="90" t="s">
        <v>2398</v>
      </c>
      <c r="O1418" s="90" t="s">
        <v>949</v>
      </c>
      <c r="P1418" s="90" t="s">
        <v>950</v>
      </c>
      <c r="Q1418" s="90" t="s">
        <v>257</v>
      </c>
      <c r="R1418" s="90" t="s">
        <v>951</v>
      </c>
      <c r="S1418" s="90" t="s">
        <v>14170</v>
      </c>
      <c r="T1418" s="90" t="s">
        <v>380</v>
      </c>
      <c r="U1418" s="15">
        <v>0</v>
      </c>
      <c r="V1418" s="15">
        <v>38000</v>
      </c>
      <c r="W1418" s="15">
        <v>19000</v>
      </c>
      <c r="X1418" s="15">
        <v>3000</v>
      </c>
      <c r="Y1418" s="90" t="s">
        <v>82</v>
      </c>
      <c r="Z1418" s="90" t="s">
        <v>83</v>
      </c>
      <c r="AA1418" s="90" t="s">
        <v>84</v>
      </c>
      <c r="AB1418" s="90" t="s">
        <v>5124</v>
      </c>
      <c r="AC1418" s="90" t="s">
        <v>359</v>
      </c>
      <c r="AD1418" s="90" t="s">
        <v>87</v>
      </c>
      <c r="AE1418" s="90" t="s">
        <v>61</v>
      </c>
      <c r="AF1418" s="90" t="s">
        <v>61</v>
      </c>
      <c r="AG1418" s="90" t="s">
        <v>89</v>
      </c>
      <c r="AH1418" s="90" t="s">
        <v>89</v>
      </c>
      <c r="AI1418" s="90" t="s">
        <v>88</v>
      </c>
      <c r="AJ1418" s="90" t="s">
        <v>88</v>
      </c>
      <c r="AK1418" s="90" t="s">
        <v>88</v>
      </c>
      <c r="AL1418" s="90" t="s">
        <v>88</v>
      </c>
      <c r="AM1418" s="90" t="s">
        <v>88</v>
      </c>
      <c r="AN1418" s="90" t="s">
        <v>88</v>
      </c>
      <c r="AO1418" s="90" t="s">
        <v>88</v>
      </c>
      <c r="AP1418" s="90" t="s">
        <v>89</v>
      </c>
      <c r="AQ1418" s="90" t="s">
        <v>90</v>
      </c>
      <c r="AR1418" s="90" t="s">
        <v>90</v>
      </c>
      <c r="AS1418" s="90" t="s">
        <v>91</v>
      </c>
      <c r="AT1418" s="90" t="s">
        <v>92</v>
      </c>
      <c r="AU1418" s="90" t="s">
        <v>92</v>
      </c>
      <c r="AV1418" s="90" t="s">
        <v>93</v>
      </c>
      <c r="AW1418" s="90" t="s">
        <v>5125</v>
      </c>
      <c r="AX1418" s="90" t="s">
        <v>14171</v>
      </c>
      <c r="AY1418" s="90" t="s">
        <v>5127</v>
      </c>
      <c r="AZ1418" s="90" t="s">
        <v>14171</v>
      </c>
      <c r="BA1418" s="90" t="s">
        <v>97</v>
      </c>
      <c r="BB1418" s="90" t="s">
        <v>14172</v>
      </c>
      <c r="BC1418" s="90" t="s">
        <v>99</v>
      </c>
      <c r="BD1418" s="90" t="s">
        <v>100</v>
      </c>
      <c r="BE1418" s="90" t="s">
        <v>61</v>
      </c>
      <c r="BF1418" s="90" t="s">
        <v>380</v>
      </c>
      <c r="BG1418" s="90" t="s">
        <v>101</v>
      </c>
    </row>
    <row r="1419" s="85" customFormat="1" ht="19" customHeight="1" spans="1:59">
      <c r="A1419" s="90" t="s">
        <v>387</v>
      </c>
      <c r="B1419" s="90" t="s">
        <v>388</v>
      </c>
      <c r="C1419" s="90" t="s">
        <v>3722</v>
      </c>
      <c r="D1419" s="90" t="s">
        <v>3723</v>
      </c>
      <c r="E1419" s="90" t="s">
        <v>5660</v>
      </c>
      <c r="F1419" s="90" t="s">
        <v>5661</v>
      </c>
      <c r="G1419" s="90" t="s">
        <v>4287</v>
      </c>
      <c r="H1419" s="90" t="s">
        <v>1299</v>
      </c>
      <c r="I1419" s="90" t="s">
        <v>14173</v>
      </c>
      <c r="J1419" s="90" t="s">
        <v>14174</v>
      </c>
      <c r="K1419" s="90" t="s">
        <v>14175</v>
      </c>
      <c r="L1419" s="90" t="s">
        <v>73</v>
      </c>
      <c r="M1419" s="90" t="s">
        <v>14176</v>
      </c>
      <c r="N1419" s="90" t="s">
        <v>342</v>
      </c>
      <c r="O1419" s="90" t="s">
        <v>2764</v>
      </c>
      <c r="P1419" s="90" t="s">
        <v>2765</v>
      </c>
      <c r="Q1419" s="90" t="s">
        <v>1306</v>
      </c>
      <c r="R1419" s="90" t="s">
        <v>1307</v>
      </c>
      <c r="S1419" s="90" t="s">
        <v>14177</v>
      </c>
      <c r="T1419" s="90" t="s">
        <v>119</v>
      </c>
      <c r="U1419" s="15">
        <v>0</v>
      </c>
      <c r="V1419" s="15">
        <v>65000</v>
      </c>
      <c r="W1419" s="15">
        <v>35000</v>
      </c>
      <c r="X1419" s="15">
        <v>17000</v>
      </c>
      <c r="Y1419" s="90" t="s">
        <v>143</v>
      </c>
      <c r="Z1419" s="90" t="s">
        <v>83</v>
      </c>
      <c r="AA1419" s="90" t="s">
        <v>84</v>
      </c>
      <c r="AB1419" s="90" t="s">
        <v>5667</v>
      </c>
      <c r="AC1419" s="90" t="s">
        <v>211</v>
      </c>
      <c r="AD1419" s="90" t="s">
        <v>87</v>
      </c>
      <c r="AE1419" s="90" t="s">
        <v>61</v>
      </c>
      <c r="AF1419" s="90" t="s">
        <v>61</v>
      </c>
      <c r="AG1419" s="90" t="s">
        <v>89</v>
      </c>
      <c r="AH1419" s="90" t="s">
        <v>89</v>
      </c>
      <c r="AI1419" s="90" t="s">
        <v>88</v>
      </c>
      <c r="AJ1419" s="90" t="s">
        <v>89</v>
      </c>
      <c r="AK1419" s="90" t="s">
        <v>89</v>
      </c>
      <c r="AL1419" s="90" t="s">
        <v>89</v>
      </c>
      <c r="AM1419" s="90" t="s">
        <v>89</v>
      </c>
      <c r="AN1419" s="90" t="s">
        <v>89</v>
      </c>
      <c r="AO1419" s="90" t="s">
        <v>89</v>
      </c>
      <c r="AP1419" s="90" t="s">
        <v>89</v>
      </c>
      <c r="AQ1419" s="90" t="s">
        <v>90</v>
      </c>
      <c r="AR1419" s="90" t="s">
        <v>90</v>
      </c>
      <c r="AS1419" s="90" t="s">
        <v>91</v>
      </c>
      <c r="AT1419" s="90" t="s">
        <v>92</v>
      </c>
      <c r="AU1419" s="90" t="s">
        <v>92</v>
      </c>
      <c r="AV1419" s="90" t="s">
        <v>93</v>
      </c>
      <c r="AW1419" s="90" t="s">
        <v>5668</v>
      </c>
      <c r="AX1419" s="90" t="s">
        <v>14178</v>
      </c>
      <c r="AY1419" s="90" t="s">
        <v>5670</v>
      </c>
      <c r="AZ1419" s="90" t="s">
        <v>14178</v>
      </c>
      <c r="BA1419" s="90" t="s">
        <v>97</v>
      </c>
      <c r="BB1419" s="90" t="s">
        <v>14179</v>
      </c>
      <c r="BC1419" s="90" t="s">
        <v>99</v>
      </c>
      <c r="BD1419" s="90" t="s">
        <v>150</v>
      </c>
      <c r="BE1419" s="90" t="s">
        <v>61</v>
      </c>
      <c r="BF1419" s="90" t="s">
        <v>119</v>
      </c>
      <c r="BG1419" s="90" t="s">
        <v>101</v>
      </c>
    </row>
    <row r="1420" s="85" customFormat="1" ht="19" customHeight="1" spans="1:59">
      <c r="A1420" s="90" t="s">
        <v>226</v>
      </c>
      <c r="B1420" s="90" t="s">
        <v>227</v>
      </c>
      <c r="C1420" s="90" t="s">
        <v>318</v>
      </c>
      <c r="D1420" s="90" t="s">
        <v>319</v>
      </c>
      <c r="E1420" s="90" t="s">
        <v>14180</v>
      </c>
      <c r="F1420" s="90" t="s">
        <v>8210</v>
      </c>
      <c r="G1420" s="90" t="s">
        <v>8211</v>
      </c>
      <c r="H1420" s="90" t="s">
        <v>2216</v>
      </c>
      <c r="I1420" s="90" t="s">
        <v>14181</v>
      </c>
      <c r="J1420" s="90" t="s">
        <v>14182</v>
      </c>
      <c r="K1420" s="90" t="s">
        <v>14183</v>
      </c>
      <c r="L1420" s="90" t="s">
        <v>73</v>
      </c>
      <c r="M1420" s="90" t="s">
        <v>8464</v>
      </c>
      <c r="N1420" s="90" t="s">
        <v>2967</v>
      </c>
      <c r="O1420" s="90" t="s">
        <v>1739</v>
      </c>
      <c r="P1420" s="90" t="s">
        <v>1740</v>
      </c>
      <c r="Q1420" s="90" t="s">
        <v>2223</v>
      </c>
      <c r="R1420" s="90" t="s">
        <v>2224</v>
      </c>
      <c r="S1420" s="90" t="s">
        <v>14184</v>
      </c>
      <c r="T1420" s="90" t="s">
        <v>119</v>
      </c>
      <c r="U1420" s="15">
        <v>0</v>
      </c>
      <c r="V1420" s="15">
        <v>83100</v>
      </c>
      <c r="W1420" s="15">
        <v>51000</v>
      </c>
      <c r="X1420" s="15">
        <v>32000</v>
      </c>
      <c r="Y1420" s="90" t="s">
        <v>143</v>
      </c>
      <c r="Z1420" s="90" t="s">
        <v>83</v>
      </c>
      <c r="AA1420" s="90" t="s">
        <v>84</v>
      </c>
      <c r="AB1420" s="90" t="s">
        <v>329</v>
      </c>
      <c r="AC1420" s="90" t="s">
        <v>359</v>
      </c>
      <c r="AD1420" s="90" t="s">
        <v>87</v>
      </c>
      <c r="AE1420" s="90" t="s">
        <v>61</v>
      </c>
      <c r="AF1420" s="90" t="s">
        <v>61</v>
      </c>
      <c r="AG1420" s="90" t="s">
        <v>89</v>
      </c>
      <c r="AH1420" s="90" t="s">
        <v>89</v>
      </c>
      <c r="AI1420" s="90" t="s">
        <v>89</v>
      </c>
      <c r="AJ1420" s="90" t="s">
        <v>89</v>
      </c>
      <c r="AK1420" s="90" t="s">
        <v>89</v>
      </c>
      <c r="AL1420" s="90" t="s">
        <v>89</v>
      </c>
      <c r="AM1420" s="90" t="s">
        <v>89</v>
      </c>
      <c r="AN1420" s="90" t="s">
        <v>89</v>
      </c>
      <c r="AO1420" s="90" t="s">
        <v>89</v>
      </c>
      <c r="AP1420" s="90" t="s">
        <v>89</v>
      </c>
      <c r="AQ1420" s="90" t="s">
        <v>90</v>
      </c>
      <c r="AR1420" s="90" t="s">
        <v>90</v>
      </c>
      <c r="AS1420" s="90" t="s">
        <v>91</v>
      </c>
      <c r="AT1420" s="90" t="s">
        <v>92</v>
      </c>
      <c r="AU1420" s="90" t="s">
        <v>92</v>
      </c>
      <c r="AV1420" s="90" t="s">
        <v>93</v>
      </c>
      <c r="AW1420" s="90" t="s">
        <v>14185</v>
      </c>
      <c r="AX1420" s="90" t="s">
        <v>14186</v>
      </c>
      <c r="AY1420" s="90" t="s">
        <v>14187</v>
      </c>
      <c r="AZ1420" s="90" t="s">
        <v>14186</v>
      </c>
      <c r="BA1420" s="90" t="s">
        <v>215</v>
      </c>
      <c r="BB1420" s="90" t="s">
        <v>14188</v>
      </c>
      <c r="BC1420" s="90" t="s">
        <v>99</v>
      </c>
      <c r="BD1420" s="90" t="s">
        <v>150</v>
      </c>
      <c r="BE1420" s="90" t="s">
        <v>61</v>
      </c>
      <c r="BF1420" s="90" t="s">
        <v>119</v>
      </c>
      <c r="BG1420" s="90" t="s">
        <v>101</v>
      </c>
    </row>
    <row r="1421" s="85" customFormat="1" ht="19" customHeight="1" spans="1:59">
      <c r="A1421" s="90" t="s">
        <v>694</v>
      </c>
      <c r="B1421" s="90" t="s">
        <v>695</v>
      </c>
      <c r="C1421" s="90" t="s">
        <v>1185</v>
      </c>
      <c r="D1421" s="90" t="s">
        <v>1186</v>
      </c>
      <c r="E1421" s="90" t="s">
        <v>14189</v>
      </c>
      <c r="F1421" s="90" t="s">
        <v>10409</v>
      </c>
      <c r="G1421" s="90" t="s">
        <v>10410</v>
      </c>
      <c r="H1421" s="90" t="s">
        <v>232</v>
      </c>
      <c r="I1421" s="90" t="s">
        <v>14190</v>
      </c>
      <c r="J1421" s="90" t="s">
        <v>14191</v>
      </c>
      <c r="K1421" s="90" t="s">
        <v>14192</v>
      </c>
      <c r="L1421" s="90" t="s">
        <v>73</v>
      </c>
      <c r="M1421" s="90" t="s">
        <v>4503</v>
      </c>
      <c r="N1421" s="90" t="s">
        <v>14193</v>
      </c>
      <c r="O1421" s="90" t="s">
        <v>238</v>
      </c>
      <c r="P1421" s="90" t="s">
        <v>239</v>
      </c>
      <c r="Q1421" s="90" t="s">
        <v>2192</v>
      </c>
      <c r="R1421" s="90" t="s">
        <v>2193</v>
      </c>
      <c r="S1421" s="90" t="s">
        <v>14194</v>
      </c>
      <c r="T1421" s="90" t="s">
        <v>119</v>
      </c>
      <c r="U1421" s="15">
        <v>0</v>
      </c>
      <c r="V1421" s="15">
        <v>115000</v>
      </c>
      <c r="W1421" s="15">
        <v>50000</v>
      </c>
      <c r="X1421" s="15">
        <v>10000</v>
      </c>
      <c r="Y1421" s="90" t="s">
        <v>143</v>
      </c>
      <c r="Z1421" s="90" t="s">
        <v>83</v>
      </c>
      <c r="AA1421" s="90" t="s">
        <v>84</v>
      </c>
      <c r="AB1421" s="90" t="s">
        <v>14195</v>
      </c>
      <c r="AC1421" s="90" t="s">
        <v>145</v>
      </c>
      <c r="AD1421" s="90" t="s">
        <v>87</v>
      </c>
      <c r="AE1421" s="90" t="s">
        <v>61</v>
      </c>
      <c r="AF1421" s="90" t="s">
        <v>61</v>
      </c>
      <c r="AG1421" s="90" t="s">
        <v>89</v>
      </c>
      <c r="AH1421" s="90" t="s">
        <v>89</v>
      </c>
      <c r="AI1421" s="90" t="s">
        <v>89</v>
      </c>
      <c r="AJ1421" s="90" t="s">
        <v>89</v>
      </c>
      <c r="AK1421" s="90" t="s">
        <v>89</v>
      </c>
      <c r="AL1421" s="90" t="s">
        <v>89</v>
      </c>
      <c r="AM1421" s="90" t="s">
        <v>89</v>
      </c>
      <c r="AN1421" s="90" t="s">
        <v>89</v>
      </c>
      <c r="AO1421" s="90" t="s">
        <v>89</v>
      </c>
      <c r="AP1421" s="90" t="s">
        <v>89</v>
      </c>
      <c r="AQ1421" s="90" t="s">
        <v>90</v>
      </c>
      <c r="AR1421" s="90" t="s">
        <v>90</v>
      </c>
      <c r="AS1421" s="90" t="s">
        <v>91</v>
      </c>
      <c r="AT1421" s="90" t="s">
        <v>92</v>
      </c>
      <c r="AU1421" s="90" t="s">
        <v>92</v>
      </c>
      <c r="AV1421" s="90" t="s">
        <v>93</v>
      </c>
      <c r="AW1421" s="90" t="s">
        <v>14196</v>
      </c>
      <c r="AX1421" s="90" t="s">
        <v>14197</v>
      </c>
      <c r="AY1421" s="90" t="s">
        <v>14198</v>
      </c>
      <c r="AZ1421" s="90" t="s">
        <v>14197</v>
      </c>
      <c r="BA1421" s="90" t="s">
        <v>215</v>
      </c>
      <c r="BB1421" s="90" t="s">
        <v>14199</v>
      </c>
      <c r="BC1421" s="90" t="s">
        <v>99</v>
      </c>
      <c r="BD1421" s="90" t="s">
        <v>150</v>
      </c>
      <c r="BE1421" s="90" t="s">
        <v>61</v>
      </c>
      <c r="BF1421" s="90" t="s">
        <v>119</v>
      </c>
      <c r="BG1421" s="90" t="s">
        <v>101</v>
      </c>
    </row>
    <row r="1422" s="85" customFormat="1" ht="19" customHeight="1" spans="1:59">
      <c r="A1422" s="90" t="s">
        <v>2742</v>
      </c>
      <c r="B1422" s="90" t="s">
        <v>2743</v>
      </c>
      <c r="C1422" s="90" t="s">
        <v>9919</v>
      </c>
      <c r="D1422" s="90" t="s">
        <v>9920</v>
      </c>
      <c r="E1422" s="90" t="s">
        <v>9921</v>
      </c>
      <c r="F1422" s="90" t="s">
        <v>14200</v>
      </c>
      <c r="G1422" s="90" t="s">
        <v>3095</v>
      </c>
      <c r="H1422" s="90" t="s">
        <v>539</v>
      </c>
      <c r="I1422" s="90" t="s">
        <v>14201</v>
      </c>
      <c r="J1422" s="90" t="s">
        <v>14202</v>
      </c>
      <c r="K1422" s="90" t="s">
        <v>14203</v>
      </c>
      <c r="L1422" s="90" t="s">
        <v>73</v>
      </c>
      <c r="M1422" s="90" t="s">
        <v>1834</v>
      </c>
      <c r="N1422" s="90" t="s">
        <v>948</v>
      </c>
      <c r="O1422" s="90" t="s">
        <v>398</v>
      </c>
      <c r="P1422" s="90" t="s">
        <v>399</v>
      </c>
      <c r="Q1422" s="90" t="s">
        <v>240</v>
      </c>
      <c r="R1422" s="90" t="s">
        <v>241</v>
      </c>
      <c r="S1422" s="90" t="s">
        <v>14204</v>
      </c>
      <c r="T1422" s="90" t="s">
        <v>380</v>
      </c>
      <c r="U1422" s="15">
        <v>0</v>
      </c>
      <c r="V1422" s="15">
        <v>103059</v>
      </c>
      <c r="W1422" s="15">
        <v>60000</v>
      </c>
      <c r="X1422" s="15">
        <v>5000</v>
      </c>
      <c r="Y1422" s="90" t="s">
        <v>143</v>
      </c>
      <c r="Z1422" s="90" t="s">
        <v>83</v>
      </c>
      <c r="AA1422" s="90" t="s">
        <v>84</v>
      </c>
      <c r="AB1422" s="90" t="s">
        <v>9928</v>
      </c>
      <c r="AC1422" s="90" t="s">
        <v>145</v>
      </c>
      <c r="AD1422" s="90" t="s">
        <v>87</v>
      </c>
      <c r="AE1422" s="90" t="s">
        <v>61</v>
      </c>
      <c r="AF1422" s="90" t="s">
        <v>61</v>
      </c>
      <c r="AG1422" s="90" t="s">
        <v>89</v>
      </c>
      <c r="AH1422" s="90" t="s">
        <v>88</v>
      </c>
      <c r="AI1422" s="90" t="s">
        <v>88</v>
      </c>
      <c r="AJ1422" s="90" t="s">
        <v>88</v>
      </c>
      <c r="AK1422" s="90" t="s">
        <v>89</v>
      </c>
      <c r="AL1422" s="90" t="s">
        <v>89</v>
      </c>
      <c r="AM1422" s="90" t="s">
        <v>89</v>
      </c>
      <c r="AN1422" s="90" t="s">
        <v>89</v>
      </c>
      <c r="AO1422" s="90" t="s">
        <v>88</v>
      </c>
      <c r="AP1422" s="90" t="s">
        <v>89</v>
      </c>
      <c r="AQ1422" s="90" t="s">
        <v>90</v>
      </c>
      <c r="AR1422" s="90" t="s">
        <v>90</v>
      </c>
      <c r="AS1422" s="90" t="s">
        <v>91</v>
      </c>
      <c r="AT1422" s="90" t="s">
        <v>92</v>
      </c>
      <c r="AU1422" s="90" t="s">
        <v>92</v>
      </c>
      <c r="AV1422" s="90" t="s">
        <v>93</v>
      </c>
      <c r="AW1422" s="90" t="s">
        <v>9929</v>
      </c>
      <c r="AX1422" s="90" t="s">
        <v>14205</v>
      </c>
      <c r="AY1422" s="90" t="s">
        <v>9931</v>
      </c>
      <c r="AZ1422" s="90" t="s">
        <v>14205</v>
      </c>
      <c r="BA1422" s="90" t="s">
        <v>97</v>
      </c>
      <c r="BB1422" s="90" t="s">
        <v>14206</v>
      </c>
      <c r="BC1422" s="90" t="s">
        <v>99</v>
      </c>
      <c r="BD1422" s="90" t="s">
        <v>150</v>
      </c>
      <c r="BE1422" s="90" t="s">
        <v>61</v>
      </c>
      <c r="BF1422" s="90" t="s">
        <v>380</v>
      </c>
      <c r="BG1422" s="90" t="s">
        <v>101</v>
      </c>
    </row>
    <row r="1423" s="85" customFormat="1" ht="19" customHeight="1" spans="1:59">
      <c r="A1423" s="90" t="s">
        <v>694</v>
      </c>
      <c r="B1423" s="90" t="s">
        <v>695</v>
      </c>
      <c r="C1423" s="90" t="s">
        <v>696</v>
      </c>
      <c r="D1423" s="90" t="s">
        <v>697</v>
      </c>
      <c r="E1423" s="90" t="s">
        <v>14207</v>
      </c>
      <c r="F1423" s="90" t="s">
        <v>14208</v>
      </c>
      <c r="G1423" s="90" t="s">
        <v>4333</v>
      </c>
      <c r="H1423" s="90" t="s">
        <v>1571</v>
      </c>
      <c r="I1423" s="90" t="s">
        <v>14209</v>
      </c>
      <c r="J1423" s="90" t="s">
        <v>14210</v>
      </c>
      <c r="K1423" s="90" t="s">
        <v>14211</v>
      </c>
      <c r="L1423" s="90" t="s">
        <v>73</v>
      </c>
      <c r="M1423" s="90" t="s">
        <v>526</v>
      </c>
      <c r="N1423" s="90" t="s">
        <v>1847</v>
      </c>
      <c r="O1423" s="90" t="s">
        <v>3128</v>
      </c>
      <c r="P1423" s="90" t="s">
        <v>3129</v>
      </c>
      <c r="Q1423" s="90" t="s">
        <v>3226</v>
      </c>
      <c r="R1423" s="90" t="s">
        <v>3227</v>
      </c>
      <c r="S1423" s="90" t="s">
        <v>14212</v>
      </c>
      <c r="T1423" s="90" t="s">
        <v>380</v>
      </c>
      <c r="U1423" s="15">
        <v>0</v>
      </c>
      <c r="V1423" s="15">
        <v>2000</v>
      </c>
      <c r="W1423" s="15">
        <v>1600</v>
      </c>
      <c r="X1423" s="15">
        <v>1600</v>
      </c>
      <c r="Y1423" s="90" t="s">
        <v>82</v>
      </c>
      <c r="Z1423" s="90" t="s">
        <v>83</v>
      </c>
      <c r="AA1423" s="90" t="s">
        <v>84</v>
      </c>
      <c r="AB1423" s="90" t="s">
        <v>14213</v>
      </c>
      <c r="AC1423" s="90" t="s">
        <v>191</v>
      </c>
      <c r="AD1423" s="90" t="s">
        <v>87</v>
      </c>
      <c r="AE1423" s="90" t="s">
        <v>61</v>
      </c>
      <c r="AF1423" s="90" t="s">
        <v>61</v>
      </c>
      <c r="AG1423" s="90" t="s">
        <v>89</v>
      </c>
      <c r="AH1423" s="90" t="s">
        <v>89</v>
      </c>
      <c r="AI1423" s="90" t="s">
        <v>88</v>
      </c>
      <c r="AJ1423" s="90" t="s">
        <v>88</v>
      </c>
      <c r="AK1423" s="90" t="s">
        <v>88</v>
      </c>
      <c r="AL1423" s="90" t="s">
        <v>88</v>
      </c>
      <c r="AM1423" s="90" t="s">
        <v>88</v>
      </c>
      <c r="AN1423" s="90" t="s">
        <v>88</v>
      </c>
      <c r="AO1423" s="90" t="s">
        <v>88</v>
      </c>
      <c r="AP1423" s="90" t="s">
        <v>89</v>
      </c>
      <c r="AQ1423" s="90" t="s">
        <v>90</v>
      </c>
      <c r="AR1423" s="90" t="s">
        <v>90</v>
      </c>
      <c r="AS1423" s="90" t="s">
        <v>91</v>
      </c>
      <c r="AT1423" s="90" t="s">
        <v>92</v>
      </c>
      <c r="AU1423" s="90" t="s">
        <v>92</v>
      </c>
      <c r="AV1423" s="90" t="s">
        <v>93</v>
      </c>
      <c r="AW1423" s="90" t="s">
        <v>14214</v>
      </c>
      <c r="AX1423" s="90" t="s">
        <v>14215</v>
      </c>
      <c r="AY1423" s="90" t="s">
        <v>14216</v>
      </c>
      <c r="AZ1423" s="90" t="s">
        <v>14215</v>
      </c>
      <c r="BA1423" s="90" t="s">
        <v>97</v>
      </c>
      <c r="BB1423" s="90" t="s">
        <v>14217</v>
      </c>
      <c r="BC1423" s="90" t="s">
        <v>99</v>
      </c>
      <c r="BD1423" s="90" t="s">
        <v>100</v>
      </c>
      <c r="BE1423" s="90" t="s">
        <v>61</v>
      </c>
      <c r="BF1423" s="90" t="s">
        <v>380</v>
      </c>
      <c r="BG1423" s="90" t="s">
        <v>101</v>
      </c>
    </row>
    <row r="1424" s="85" customFormat="1" ht="19" customHeight="1" spans="1:59">
      <c r="A1424" s="90" t="s">
        <v>302</v>
      </c>
      <c r="B1424" s="90" t="s">
        <v>303</v>
      </c>
      <c r="C1424" s="90" t="s">
        <v>2529</v>
      </c>
      <c r="D1424" s="90" t="s">
        <v>2530</v>
      </c>
      <c r="E1424" s="90" t="s">
        <v>2531</v>
      </c>
      <c r="F1424" s="90" t="s">
        <v>2532</v>
      </c>
      <c r="G1424" s="90" t="s">
        <v>1972</v>
      </c>
      <c r="H1424" s="90" t="s">
        <v>109</v>
      </c>
      <c r="I1424" s="90" t="s">
        <v>14218</v>
      </c>
      <c r="J1424" s="90" t="s">
        <v>14219</v>
      </c>
      <c r="K1424" s="90" t="s">
        <v>14220</v>
      </c>
      <c r="L1424" s="90" t="s">
        <v>73</v>
      </c>
      <c r="M1424" s="90" t="s">
        <v>162</v>
      </c>
      <c r="N1424" s="90" t="s">
        <v>478</v>
      </c>
      <c r="O1424" s="90" t="s">
        <v>115</v>
      </c>
      <c r="P1424" s="90" t="s">
        <v>116</v>
      </c>
      <c r="Q1424" s="90" t="s">
        <v>117</v>
      </c>
      <c r="R1424" s="90" t="s">
        <v>116</v>
      </c>
      <c r="S1424" s="90" t="s">
        <v>14221</v>
      </c>
      <c r="T1424" s="90" t="s">
        <v>380</v>
      </c>
      <c r="U1424" s="15">
        <v>0</v>
      </c>
      <c r="V1424" s="15">
        <v>6592</v>
      </c>
      <c r="W1424" s="15">
        <v>1800</v>
      </c>
      <c r="X1424" s="15">
        <v>1000</v>
      </c>
      <c r="Y1424" s="90" t="s">
        <v>82</v>
      </c>
      <c r="Z1424" s="90" t="s">
        <v>83</v>
      </c>
      <c r="AA1424" s="90" t="s">
        <v>84</v>
      </c>
      <c r="AB1424" s="90" t="s">
        <v>2537</v>
      </c>
      <c r="AC1424" s="90" t="s">
        <v>359</v>
      </c>
      <c r="AD1424" s="90" t="s">
        <v>87</v>
      </c>
      <c r="AE1424" s="90" t="s">
        <v>61</v>
      </c>
      <c r="AF1424" s="90" t="s">
        <v>61</v>
      </c>
      <c r="AG1424" s="90" t="s">
        <v>89</v>
      </c>
      <c r="AH1424" s="90" t="s">
        <v>89</v>
      </c>
      <c r="AI1424" s="90" t="s">
        <v>89</v>
      </c>
      <c r="AJ1424" s="90" t="s">
        <v>89</v>
      </c>
      <c r="AK1424" s="90" t="s">
        <v>89</v>
      </c>
      <c r="AL1424" s="90" t="s">
        <v>89</v>
      </c>
      <c r="AM1424" s="90" t="s">
        <v>89</v>
      </c>
      <c r="AN1424" s="90" t="s">
        <v>89</v>
      </c>
      <c r="AO1424" s="90" t="s">
        <v>89</v>
      </c>
      <c r="AP1424" s="90" t="s">
        <v>89</v>
      </c>
      <c r="AQ1424" s="90" t="s">
        <v>90</v>
      </c>
      <c r="AR1424" s="90" t="s">
        <v>90</v>
      </c>
      <c r="AS1424" s="90" t="s">
        <v>91</v>
      </c>
      <c r="AT1424" s="90" t="s">
        <v>92</v>
      </c>
      <c r="AU1424" s="90" t="s">
        <v>92</v>
      </c>
      <c r="AV1424" s="90" t="s">
        <v>93</v>
      </c>
      <c r="AW1424" s="90" t="s">
        <v>2538</v>
      </c>
      <c r="AX1424" s="90" t="s">
        <v>14222</v>
      </c>
      <c r="AY1424" s="90" t="s">
        <v>2540</v>
      </c>
      <c r="AZ1424" s="90" t="s">
        <v>14222</v>
      </c>
      <c r="BA1424" s="90" t="s">
        <v>97</v>
      </c>
      <c r="BB1424" s="90" t="s">
        <v>14223</v>
      </c>
      <c r="BC1424" s="90" t="s">
        <v>99</v>
      </c>
      <c r="BD1424" s="90" t="s">
        <v>100</v>
      </c>
      <c r="BE1424" s="90" t="s">
        <v>61</v>
      </c>
      <c r="BF1424" s="90" t="s">
        <v>380</v>
      </c>
      <c r="BG1424" s="90" t="s">
        <v>101</v>
      </c>
    </row>
    <row r="1425" s="85" customFormat="1" ht="19" customHeight="1" spans="1:59">
      <c r="A1425" s="90" t="s">
        <v>302</v>
      </c>
      <c r="B1425" s="90" t="s">
        <v>303</v>
      </c>
      <c r="C1425" s="90" t="s">
        <v>3260</v>
      </c>
      <c r="D1425" s="90" t="s">
        <v>3261</v>
      </c>
      <c r="E1425" s="90" t="s">
        <v>14224</v>
      </c>
      <c r="F1425" s="90" t="s">
        <v>14225</v>
      </c>
      <c r="G1425" s="90" t="s">
        <v>3018</v>
      </c>
      <c r="H1425" s="90" t="s">
        <v>369</v>
      </c>
      <c r="I1425" s="90" t="s">
        <v>14226</v>
      </c>
      <c r="J1425" s="90" t="s">
        <v>14227</v>
      </c>
      <c r="K1425" s="90" t="s">
        <v>14228</v>
      </c>
      <c r="L1425" s="90" t="s">
        <v>73</v>
      </c>
      <c r="M1425" s="90" t="s">
        <v>74</v>
      </c>
      <c r="N1425" s="90" t="s">
        <v>326</v>
      </c>
      <c r="O1425" s="90" t="s">
        <v>1753</v>
      </c>
      <c r="P1425" s="90" t="s">
        <v>1754</v>
      </c>
      <c r="Q1425" s="90" t="s">
        <v>377</v>
      </c>
      <c r="R1425" s="90" t="s">
        <v>378</v>
      </c>
      <c r="S1425" s="90" t="s">
        <v>14229</v>
      </c>
      <c r="T1425" s="90" t="s">
        <v>380</v>
      </c>
      <c r="U1425" s="15">
        <v>0</v>
      </c>
      <c r="V1425" s="15">
        <v>12103</v>
      </c>
      <c r="W1425" s="15">
        <v>4200</v>
      </c>
      <c r="X1425" s="15">
        <v>2000</v>
      </c>
      <c r="Y1425" s="90" t="s">
        <v>82</v>
      </c>
      <c r="Z1425" s="90" t="s">
        <v>83</v>
      </c>
      <c r="AA1425" s="90" t="s">
        <v>84</v>
      </c>
      <c r="AB1425" s="90" t="s">
        <v>14230</v>
      </c>
      <c r="AC1425" s="90" t="s">
        <v>145</v>
      </c>
      <c r="AD1425" s="90" t="s">
        <v>87</v>
      </c>
      <c r="AE1425" s="90" t="s">
        <v>61</v>
      </c>
      <c r="AF1425" s="90" t="s">
        <v>61</v>
      </c>
      <c r="AG1425" s="90" t="s">
        <v>89</v>
      </c>
      <c r="AH1425" s="90" t="s">
        <v>89</v>
      </c>
      <c r="AI1425" s="90" t="s">
        <v>89</v>
      </c>
      <c r="AJ1425" s="90" t="s">
        <v>88</v>
      </c>
      <c r="AK1425" s="90" t="s">
        <v>88</v>
      </c>
      <c r="AL1425" s="90" t="s">
        <v>88</v>
      </c>
      <c r="AM1425" s="90" t="s">
        <v>88</v>
      </c>
      <c r="AN1425" s="90" t="s">
        <v>88</v>
      </c>
      <c r="AO1425" s="90" t="s">
        <v>88</v>
      </c>
      <c r="AP1425" s="90" t="s">
        <v>89</v>
      </c>
      <c r="AQ1425" s="90" t="s">
        <v>90</v>
      </c>
      <c r="AR1425" s="90" t="s">
        <v>90</v>
      </c>
      <c r="AS1425" s="90" t="s">
        <v>91</v>
      </c>
      <c r="AT1425" s="90" t="s">
        <v>92</v>
      </c>
      <c r="AU1425" s="90" t="s">
        <v>92</v>
      </c>
      <c r="AV1425" s="90" t="s">
        <v>93</v>
      </c>
      <c r="AW1425" s="90" t="s">
        <v>14231</v>
      </c>
      <c r="AX1425" s="90" t="s">
        <v>14232</v>
      </c>
      <c r="AY1425" s="90" t="s">
        <v>14233</v>
      </c>
      <c r="AZ1425" s="90" t="s">
        <v>14232</v>
      </c>
      <c r="BA1425" s="90" t="s">
        <v>97</v>
      </c>
      <c r="BB1425" s="90" t="s">
        <v>14234</v>
      </c>
      <c r="BC1425" s="90" t="s">
        <v>99</v>
      </c>
      <c r="BD1425" s="90" t="s">
        <v>100</v>
      </c>
      <c r="BE1425" s="90" t="s">
        <v>61</v>
      </c>
      <c r="BF1425" s="90" t="s">
        <v>380</v>
      </c>
      <c r="BG1425" s="90" t="s">
        <v>101</v>
      </c>
    </row>
    <row r="1426" s="85" customFormat="1" ht="19" customHeight="1" spans="1:59">
      <c r="A1426" s="90" t="s">
        <v>458</v>
      </c>
      <c r="B1426" s="90" t="s">
        <v>459</v>
      </c>
      <c r="C1426" s="90" t="s">
        <v>2497</v>
      </c>
      <c r="D1426" s="90" t="s">
        <v>2498</v>
      </c>
      <c r="E1426" s="90" t="s">
        <v>2499</v>
      </c>
      <c r="F1426" s="90" t="s">
        <v>2500</v>
      </c>
      <c r="G1426" s="90" t="s">
        <v>2500</v>
      </c>
      <c r="H1426" s="90" t="s">
        <v>2501</v>
      </c>
      <c r="I1426" s="90" t="s">
        <v>14235</v>
      </c>
      <c r="J1426" s="90" t="s">
        <v>14236</v>
      </c>
      <c r="K1426" s="90" t="s">
        <v>14237</v>
      </c>
      <c r="L1426" s="90" t="s">
        <v>73</v>
      </c>
      <c r="M1426" s="90" t="s">
        <v>1799</v>
      </c>
      <c r="N1426" s="90" t="s">
        <v>2505</v>
      </c>
      <c r="O1426" s="90" t="s">
        <v>78</v>
      </c>
      <c r="P1426" s="90" t="s">
        <v>2506</v>
      </c>
      <c r="Q1426" s="90" t="s">
        <v>2507</v>
      </c>
      <c r="R1426" s="90" t="s">
        <v>2508</v>
      </c>
      <c r="S1426" s="90" t="s">
        <v>14238</v>
      </c>
      <c r="T1426" s="90" t="s">
        <v>119</v>
      </c>
      <c r="U1426" s="15">
        <v>0</v>
      </c>
      <c r="V1426" s="15">
        <v>17500</v>
      </c>
      <c r="W1426" s="15">
        <v>11500</v>
      </c>
      <c r="X1426" s="15">
        <v>1000</v>
      </c>
      <c r="Y1426" s="90" t="s">
        <v>143</v>
      </c>
      <c r="Z1426" s="90" t="s">
        <v>83</v>
      </c>
      <c r="AA1426" s="90" t="s">
        <v>84</v>
      </c>
      <c r="AB1426" s="90" t="s">
        <v>2510</v>
      </c>
      <c r="AC1426" s="90" t="s">
        <v>121</v>
      </c>
      <c r="AD1426" s="90" t="s">
        <v>87</v>
      </c>
      <c r="AE1426" s="90" t="s">
        <v>61</v>
      </c>
      <c r="AF1426" s="90" t="s">
        <v>61</v>
      </c>
      <c r="AG1426" s="90" t="s">
        <v>89</v>
      </c>
      <c r="AH1426" s="90" t="s">
        <v>89</v>
      </c>
      <c r="AI1426" s="90" t="s">
        <v>89</v>
      </c>
      <c r="AJ1426" s="90" t="s">
        <v>89</v>
      </c>
      <c r="AK1426" s="90" t="s">
        <v>89</v>
      </c>
      <c r="AL1426" s="90" t="s">
        <v>89</v>
      </c>
      <c r="AM1426" s="90" t="s">
        <v>89</v>
      </c>
      <c r="AN1426" s="90" t="s">
        <v>89</v>
      </c>
      <c r="AO1426" s="90" t="s">
        <v>89</v>
      </c>
      <c r="AP1426" s="90" t="s">
        <v>89</v>
      </c>
      <c r="AQ1426" s="90" t="s">
        <v>90</v>
      </c>
      <c r="AR1426" s="90" t="s">
        <v>90</v>
      </c>
      <c r="AS1426" s="90" t="s">
        <v>91</v>
      </c>
      <c r="AT1426" s="90" t="s">
        <v>92</v>
      </c>
      <c r="AU1426" s="90" t="s">
        <v>92</v>
      </c>
      <c r="AV1426" s="90" t="s">
        <v>93</v>
      </c>
      <c r="AW1426" s="90" t="s">
        <v>2511</v>
      </c>
      <c r="AX1426" s="90" t="s">
        <v>14239</v>
      </c>
      <c r="AY1426" s="90" t="s">
        <v>2513</v>
      </c>
      <c r="AZ1426" s="90" t="s">
        <v>14239</v>
      </c>
      <c r="BA1426" s="90" t="s">
        <v>97</v>
      </c>
      <c r="BB1426" s="90" t="s">
        <v>14240</v>
      </c>
      <c r="BC1426" s="90" t="s">
        <v>99</v>
      </c>
      <c r="BD1426" s="90" t="s">
        <v>150</v>
      </c>
      <c r="BE1426" s="90" t="s">
        <v>61</v>
      </c>
      <c r="BF1426" s="90" t="s">
        <v>119</v>
      </c>
      <c r="BG1426" s="90" t="s">
        <v>101</v>
      </c>
    </row>
    <row r="1427" s="85" customFormat="1" ht="19" customHeight="1" spans="1:59">
      <c r="A1427" s="90" t="s">
        <v>387</v>
      </c>
      <c r="B1427" s="90" t="s">
        <v>388</v>
      </c>
      <c r="C1427" s="90" t="s">
        <v>3722</v>
      </c>
      <c r="D1427" s="90" t="s">
        <v>3723</v>
      </c>
      <c r="E1427" s="90" t="s">
        <v>3724</v>
      </c>
      <c r="F1427" s="90" t="s">
        <v>4424</v>
      </c>
      <c r="G1427" s="90" t="s">
        <v>1206</v>
      </c>
      <c r="H1427" s="90" t="s">
        <v>109</v>
      </c>
      <c r="I1427" s="90" t="s">
        <v>14241</v>
      </c>
      <c r="J1427" s="90" t="s">
        <v>14242</v>
      </c>
      <c r="K1427" s="90" t="s">
        <v>14243</v>
      </c>
      <c r="L1427" s="90" t="s">
        <v>73</v>
      </c>
      <c r="M1427" s="90" t="s">
        <v>5919</v>
      </c>
      <c r="N1427" s="90" t="s">
        <v>544</v>
      </c>
      <c r="O1427" s="90" t="s">
        <v>115</v>
      </c>
      <c r="P1427" s="90" t="s">
        <v>116</v>
      </c>
      <c r="Q1427" s="90" t="s">
        <v>117</v>
      </c>
      <c r="R1427" s="90" t="s">
        <v>116</v>
      </c>
      <c r="S1427" s="90" t="s">
        <v>14244</v>
      </c>
      <c r="T1427" s="90" t="s">
        <v>119</v>
      </c>
      <c r="U1427" s="15">
        <v>0</v>
      </c>
      <c r="V1427" s="15">
        <v>20000</v>
      </c>
      <c r="W1427" s="15">
        <v>16000</v>
      </c>
      <c r="X1427" s="15">
        <v>11800</v>
      </c>
      <c r="Y1427" s="90" t="s">
        <v>143</v>
      </c>
      <c r="Z1427" s="90" t="s">
        <v>83</v>
      </c>
      <c r="AA1427" s="90" t="s">
        <v>84</v>
      </c>
      <c r="AB1427" s="90" t="s">
        <v>3730</v>
      </c>
      <c r="AC1427" s="90" t="s">
        <v>145</v>
      </c>
      <c r="AD1427" s="90" t="s">
        <v>87</v>
      </c>
      <c r="AE1427" s="90" t="s">
        <v>61</v>
      </c>
      <c r="AF1427" s="90" t="s">
        <v>61</v>
      </c>
      <c r="AG1427" s="90" t="s">
        <v>89</v>
      </c>
      <c r="AH1427" s="90" t="s">
        <v>89</v>
      </c>
      <c r="AI1427" s="90" t="s">
        <v>89</v>
      </c>
      <c r="AJ1427" s="90" t="s">
        <v>89</v>
      </c>
      <c r="AK1427" s="90" t="s">
        <v>89</v>
      </c>
      <c r="AL1427" s="90" t="s">
        <v>89</v>
      </c>
      <c r="AM1427" s="90" t="s">
        <v>89</v>
      </c>
      <c r="AN1427" s="90" t="s">
        <v>89</v>
      </c>
      <c r="AO1427" s="90" t="s">
        <v>89</v>
      </c>
      <c r="AP1427" s="90" t="s">
        <v>89</v>
      </c>
      <c r="AQ1427" s="90" t="s">
        <v>90</v>
      </c>
      <c r="AR1427" s="90" t="s">
        <v>90</v>
      </c>
      <c r="AS1427" s="90" t="s">
        <v>91</v>
      </c>
      <c r="AT1427" s="90" t="s">
        <v>92</v>
      </c>
      <c r="AU1427" s="90" t="s">
        <v>92</v>
      </c>
      <c r="AV1427" s="90" t="s">
        <v>93</v>
      </c>
      <c r="AW1427" s="90" t="s">
        <v>3731</v>
      </c>
      <c r="AX1427" s="90" t="s">
        <v>14245</v>
      </c>
      <c r="AY1427" s="90" t="s">
        <v>3733</v>
      </c>
      <c r="AZ1427" s="90" t="s">
        <v>14245</v>
      </c>
      <c r="BA1427" s="90" t="s">
        <v>97</v>
      </c>
      <c r="BB1427" s="90" t="s">
        <v>14246</v>
      </c>
      <c r="BC1427" s="90" t="s">
        <v>99</v>
      </c>
      <c r="BD1427" s="90" t="s">
        <v>150</v>
      </c>
      <c r="BE1427" s="90" t="s">
        <v>61</v>
      </c>
      <c r="BF1427" s="90" t="s">
        <v>119</v>
      </c>
      <c r="BG1427" s="90" t="s">
        <v>101</v>
      </c>
    </row>
    <row r="1428" s="85" customFormat="1" ht="19" customHeight="1" spans="1:59">
      <c r="A1428" s="90" t="s">
        <v>694</v>
      </c>
      <c r="B1428" s="90" t="s">
        <v>695</v>
      </c>
      <c r="C1428" s="90" t="s">
        <v>1185</v>
      </c>
      <c r="D1428" s="90" t="s">
        <v>1186</v>
      </c>
      <c r="E1428" s="90" t="s">
        <v>14247</v>
      </c>
      <c r="F1428" s="90" t="s">
        <v>11722</v>
      </c>
      <c r="G1428" s="90" t="s">
        <v>3509</v>
      </c>
      <c r="H1428" s="90" t="s">
        <v>605</v>
      </c>
      <c r="I1428" s="90" t="s">
        <v>14248</v>
      </c>
      <c r="J1428" s="90" t="s">
        <v>14249</v>
      </c>
      <c r="K1428" s="90" t="s">
        <v>14250</v>
      </c>
      <c r="L1428" s="90" t="s">
        <v>73</v>
      </c>
      <c r="M1428" s="90" t="s">
        <v>1449</v>
      </c>
      <c r="N1428" s="90" t="s">
        <v>2015</v>
      </c>
      <c r="O1428" s="90" t="s">
        <v>5897</v>
      </c>
      <c r="P1428" s="90" t="s">
        <v>1670</v>
      </c>
      <c r="Q1428" s="90" t="s">
        <v>612</v>
      </c>
      <c r="R1428" s="90" t="s">
        <v>613</v>
      </c>
      <c r="S1428" s="90" t="s">
        <v>14251</v>
      </c>
      <c r="T1428" s="90" t="s">
        <v>262</v>
      </c>
      <c r="U1428" s="15">
        <v>0</v>
      </c>
      <c r="V1428" s="15">
        <v>40000</v>
      </c>
      <c r="W1428" s="15">
        <v>30000</v>
      </c>
      <c r="X1428" s="15">
        <v>20000</v>
      </c>
      <c r="Y1428" s="90" t="s">
        <v>143</v>
      </c>
      <c r="Z1428" s="90" t="s">
        <v>83</v>
      </c>
      <c r="AA1428" s="90" t="s">
        <v>84</v>
      </c>
      <c r="AB1428" s="90" t="s">
        <v>14252</v>
      </c>
      <c r="AC1428" s="90" t="s">
        <v>359</v>
      </c>
      <c r="AD1428" s="90" t="s">
        <v>87</v>
      </c>
      <c r="AE1428" s="90" t="s">
        <v>61</v>
      </c>
      <c r="AF1428" s="90" t="s">
        <v>61</v>
      </c>
      <c r="AG1428" s="90" t="s">
        <v>89</v>
      </c>
      <c r="AH1428" s="90" t="s">
        <v>89</v>
      </c>
      <c r="AI1428" s="90" t="s">
        <v>89</v>
      </c>
      <c r="AJ1428" s="90" t="s">
        <v>89</v>
      </c>
      <c r="AK1428" s="90" t="s">
        <v>89</v>
      </c>
      <c r="AL1428" s="90" t="s">
        <v>89</v>
      </c>
      <c r="AM1428" s="90" t="s">
        <v>89</v>
      </c>
      <c r="AN1428" s="90" t="s">
        <v>89</v>
      </c>
      <c r="AO1428" s="90" t="s">
        <v>89</v>
      </c>
      <c r="AP1428" s="90" t="s">
        <v>89</v>
      </c>
      <c r="AQ1428" s="90" t="s">
        <v>90</v>
      </c>
      <c r="AR1428" s="90" t="s">
        <v>90</v>
      </c>
      <c r="AS1428" s="90" t="s">
        <v>91</v>
      </c>
      <c r="AT1428" s="90" t="s">
        <v>92</v>
      </c>
      <c r="AU1428" s="90" t="s">
        <v>92</v>
      </c>
      <c r="AV1428" s="90" t="s">
        <v>93</v>
      </c>
      <c r="AW1428" s="90" t="s">
        <v>14253</v>
      </c>
      <c r="AX1428" s="90" t="s">
        <v>14254</v>
      </c>
      <c r="AY1428" s="90" t="s">
        <v>14255</v>
      </c>
      <c r="AZ1428" s="90" t="s">
        <v>14254</v>
      </c>
      <c r="BA1428" s="90" t="s">
        <v>215</v>
      </c>
      <c r="BB1428" s="90" t="s">
        <v>14256</v>
      </c>
      <c r="BC1428" s="90" t="s">
        <v>99</v>
      </c>
      <c r="BD1428" s="90" t="s">
        <v>150</v>
      </c>
      <c r="BE1428" s="90" t="s">
        <v>61</v>
      </c>
      <c r="BF1428" s="90" t="s">
        <v>262</v>
      </c>
      <c r="BG1428" s="90" t="s">
        <v>101</v>
      </c>
    </row>
    <row r="1429" s="85" customFormat="1" ht="19" customHeight="1" spans="1:59">
      <c r="A1429" s="90" t="s">
        <v>302</v>
      </c>
      <c r="B1429" s="90" t="s">
        <v>303</v>
      </c>
      <c r="C1429" s="90" t="s">
        <v>1968</v>
      </c>
      <c r="D1429" s="90" t="s">
        <v>1969</v>
      </c>
      <c r="E1429" s="90" t="s">
        <v>5097</v>
      </c>
      <c r="F1429" s="90" t="s">
        <v>9023</v>
      </c>
      <c r="G1429" s="90" t="s">
        <v>3539</v>
      </c>
      <c r="H1429" s="90" t="s">
        <v>1299</v>
      </c>
      <c r="I1429" s="90" t="s">
        <v>14257</v>
      </c>
      <c r="J1429" s="90" t="s">
        <v>14258</v>
      </c>
      <c r="K1429" s="90" t="s">
        <v>14259</v>
      </c>
      <c r="L1429" s="90" t="s">
        <v>73</v>
      </c>
      <c r="M1429" s="90" t="s">
        <v>508</v>
      </c>
      <c r="N1429" s="90" t="s">
        <v>114</v>
      </c>
      <c r="O1429" s="90" t="s">
        <v>1304</v>
      </c>
      <c r="P1429" s="90" t="s">
        <v>1305</v>
      </c>
      <c r="Q1429" s="90" t="s">
        <v>1728</v>
      </c>
      <c r="R1429" s="90" t="s">
        <v>1307</v>
      </c>
      <c r="S1429" s="90" t="s">
        <v>14260</v>
      </c>
      <c r="T1429" s="90" t="s">
        <v>380</v>
      </c>
      <c r="U1429" s="15">
        <v>0</v>
      </c>
      <c r="V1429" s="15">
        <v>12000</v>
      </c>
      <c r="W1429" s="15">
        <v>9000</v>
      </c>
      <c r="X1429" s="15">
        <v>5000</v>
      </c>
      <c r="Y1429" s="90" t="s">
        <v>82</v>
      </c>
      <c r="Z1429" s="90" t="s">
        <v>83</v>
      </c>
      <c r="AA1429" s="90" t="s">
        <v>84</v>
      </c>
      <c r="AB1429" s="90" t="s">
        <v>5106</v>
      </c>
      <c r="AC1429" s="90" t="s">
        <v>145</v>
      </c>
      <c r="AD1429" s="90" t="s">
        <v>87</v>
      </c>
      <c r="AE1429" s="90" t="s">
        <v>61</v>
      </c>
      <c r="AF1429" s="90" t="s">
        <v>61</v>
      </c>
      <c r="AG1429" s="90" t="s">
        <v>89</v>
      </c>
      <c r="AH1429" s="90" t="s">
        <v>89</v>
      </c>
      <c r="AI1429" s="90" t="s">
        <v>89</v>
      </c>
      <c r="AJ1429" s="90" t="s">
        <v>89</v>
      </c>
      <c r="AK1429" s="90" t="s">
        <v>89</v>
      </c>
      <c r="AL1429" s="90" t="s">
        <v>89</v>
      </c>
      <c r="AM1429" s="90" t="s">
        <v>89</v>
      </c>
      <c r="AN1429" s="90" t="s">
        <v>89</v>
      </c>
      <c r="AO1429" s="90" t="s">
        <v>89</v>
      </c>
      <c r="AP1429" s="90" t="s">
        <v>89</v>
      </c>
      <c r="AQ1429" s="90" t="s">
        <v>90</v>
      </c>
      <c r="AR1429" s="90" t="s">
        <v>90</v>
      </c>
      <c r="AS1429" s="90" t="s">
        <v>91</v>
      </c>
      <c r="AT1429" s="90" t="s">
        <v>92</v>
      </c>
      <c r="AU1429" s="90" t="s">
        <v>92</v>
      </c>
      <c r="AV1429" s="90" t="s">
        <v>93</v>
      </c>
      <c r="AW1429" s="90" t="s">
        <v>5107</v>
      </c>
      <c r="AX1429" s="90" t="s">
        <v>14261</v>
      </c>
      <c r="AY1429" s="90" t="s">
        <v>5109</v>
      </c>
      <c r="AZ1429" s="90" t="s">
        <v>14261</v>
      </c>
      <c r="BA1429" s="90" t="s">
        <v>97</v>
      </c>
      <c r="BB1429" s="90" t="s">
        <v>14262</v>
      </c>
      <c r="BC1429" s="90" t="s">
        <v>99</v>
      </c>
      <c r="BD1429" s="90" t="s">
        <v>100</v>
      </c>
      <c r="BE1429" s="90" t="s">
        <v>61</v>
      </c>
      <c r="BF1429" s="90" t="s">
        <v>380</v>
      </c>
      <c r="BG1429" s="90" t="s">
        <v>101</v>
      </c>
    </row>
    <row r="1430" s="85" customFormat="1" ht="19" customHeight="1" spans="1:59">
      <c r="A1430" s="90" t="s">
        <v>226</v>
      </c>
      <c r="B1430" s="90" t="s">
        <v>227</v>
      </c>
      <c r="C1430" s="90" t="s">
        <v>334</v>
      </c>
      <c r="D1430" s="90" t="s">
        <v>335</v>
      </c>
      <c r="E1430" s="90" t="s">
        <v>14263</v>
      </c>
      <c r="F1430" s="90" t="s">
        <v>14264</v>
      </c>
      <c r="G1430" s="90" t="s">
        <v>12457</v>
      </c>
      <c r="H1430" s="90" t="s">
        <v>2291</v>
      </c>
      <c r="I1430" s="90" t="s">
        <v>14265</v>
      </c>
      <c r="J1430" s="90" t="s">
        <v>14266</v>
      </c>
      <c r="K1430" s="90" t="s">
        <v>14267</v>
      </c>
      <c r="L1430" s="90" t="s">
        <v>73</v>
      </c>
      <c r="M1430" s="90" t="s">
        <v>74</v>
      </c>
      <c r="N1430" s="90" t="s">
        <v>3528</v>
      </c>
      <c r="O1430" s="90" t="s">
        <v>2295</v>
      </c>
      <c r="P1430" s="90" t="s">
        <v>2296</v>
      </c>
      <c r="Q1430" s="90" t="s">
        <v>431</v>
      </c>
      <c r="R1430" s="90" t="s">
        <v>2296</v>
      </c>
      <c r="S1430" s="90" t="s">
        <v>14268</v>
      </c>
      <c r="T1430" s="90" t="s">
        <v>380</v>
      </c>
      <c r="U1430" s="15">
        <v>0</v>
      </c>
      <c r="V1430" s="15">
        <v>32000</v>
      </c>
      <c r="W1430" s="15">
        <v>25000</v>
      </c>
      <c r="X1430" s="15">
        <v>10000</v>
      </c>
      <c r="Y1430" s="90" t="s">
        <v>82</v>
      </c>
      <c r="Z1430" s="90" t="s">
        <v>83</v>
      </c>
      <c r="AA1430" s="90" t="s">
        <v>84</v>
      </c>
      <c r="AB1430" s="90" t="s">
        <v>14269</v>
      </c>
      <c r="AC1430" s="90" t="s">
        <v>359</v>
      </c>
      <c r="AD1430" s="90" t="s">
        <v>87</v>
      </c>
      <c r="AE1430" s="90" t="s">
        <v>61</v>
      </c>
      <c r="AF1430" s="90" t="s">
        <v>61</v>
      </c>
      <c r="AG1430" s="90" t="s">
        <v>89</v>
      </c>
      <c r="AH1430" s="90" t="s">
        <v>89</v>
      </c>
      <c r="AI1430" s="90" t="s">
        <v>89</v>
      </c>
      <c r="AJ1430" s="90" t="s">
        <v>89</v>
      </c>
      <c r="AK1430" s="90" t="s">
        <v>89</v>
      </c>
      <c r="AL1430" s="90" t="s">
        <v>89</v>
      </c>
      <c r="AM1430" s="90" t="s">
        <v>89</v>
      </c>
      <c r="AN1430" s="90" t="s">
        <v>89</v>
      </c>
      <c r="AO1430" s="90" t="s">
        <v>89</v>
      </c>
      <c r="AP1430" s="90" t="s">
        <v>89</v>
      </c>
      <c r="AQ1430" s="90" t="s">
        <v>90</v>
      </c>
      <c r="AR1430" s="90" t="s">
        <v>90</v>
      </c>
      <c r="AS1430" s="90" t="s">
        <v>91</v>
      </c>
      <c r="AT1430" s="90" t="s">
        <v>92</v>
      </c>
      <c r="AU1430" s="90" t="s">
        <v>92</v>
      </c>
      <c r="AV1430" s="90" t="s">
        <v>93</v>
      </c>
      <c r="AW1430" s="90" t="s">
        <v>14270</v>
      </c>
      <c r="AX1430" s="90" t="s">
        <v>14271</v>
      </c>
      <c r="AY1430" s="90" t="s">
        <v>14272</v>
      </c>
      <c r="AZ1430" s="90" t="s">
        <v>14271</v>
      </c>
      <c r="BA1430" s="90" t="s">
        <v>97</v>
      </c>
      <c r="BB1430" s="90" t="s">
        <v>14273</v>
      </c>
      <c r="BC1430" s="90" t="s">
        <v>99</v>
      </c>
      <c r="BD1430" s="90" t="s">
        <v>100</v>
      </c>
      <c r="BE1430" s="90" t="s">
        <v>61</v>
      </c>
      <c r="BF1430" s="90" t="s">
        <v>380</v>
      </c>
      <c r="BG1430" s="90" t="s">
        <v>101</v>
      </c>
    </row>
    <row r="1431" s="85" customFormat="1" ht="19" customHeight="1" spans="1:59">
      <c r="A1431" s="90" t="s">
        <v>419</v>
      </c>
      <c r="B1431" s="90" t="s">
        <v>420</v>
      </c>
      <c r="C1431" s="90" t="s">
        <v>421</v>
      </c>
      <c r="D1431" s="90" t="s">
        <v>422</v>
      </c>
      <c r="E1431" s="90" t="s">
        <v>9261</v>
      </c>
      <c r="F1431" s="90" t="s">
        <v>9262</v>
      </c>
      <c r="G1431" s="90" t="s">
        <v>9263</v>
      </c>
      <c r="H1431" s="90" t="s">
        <v>2636</v>
      </c>
      <c r="I1431" s="90" t="s">
        <v>14274</v>
      </c>
      <c r="J1431" s="90" t="s">
        <v>14275</v>
      </c>
      <c r="K1431" s="90" t="s">
        <v>14276</v>
      </c>
      <c r="L1431" s="90" t="s">
        <v>73</v>
      </c>
      <c r="M1431" s="90" t="s">
        <v>6912</v>
      </c>
      <c r="N1431" s="90" t="s">
        <v>203</v>
      </c>
      <c r="O1431" s="90" t="s">
        <v>294</v>
      </c>
      <c r="P1431" s="90" t="s">
        <v>2641</v>
      </c>
      <c r="Q1431" s="90" t="s">
        <v>2642</v>
      </c>
      <c r="R1431" s="90" t="s">
        <v>2643</v>
      </c>
      <c r="S1431" s="90" t="s">
        <v>14277</v>
      </c>
      <c r="T1431" s="90" t="s">
        <v>380</v>
      </c>
      <c r="U1431" s="15">
        <v>0</v>
      </c>
      <c r="V1431" s="15">
        <v>19100</v>
      </c>
      <c r="W1431" s="15">
        <v>8000</v>
      </c>
      <c r="X1431" s="15">
        <v>1000</v>
      </c>
      <c r="Y1431" s="90" t="s">
        <v>143</v>
      </c>
      <c r="Z1431" s="90" t="s">
        <v>83</v>
      </c>
      <c r="AA1431" s="90" t="s">
        <v>84</v>
      </c>
      <c r="AB1431" s="90" t="s">
        <v>9262</v>
      </c>
      <c r="AC1431" s="90" t="s">
        <v>359</v>
      </c>
      <c r="AD1431" s="90" t="s">
        <v>87</v>
      </c>
      <c r="AE1431" s="90" t="s">
        <v>61</v>
      </c>
      <c r="AF1431" s="90" t="s">
        <v>61</v>
      </c>
      <c r="AG1431" s="90" t="s">
        <v>89</v>
      </c>
      <c r="AH1431" s="90" t="s">
        <v>89</v>
      </c>
      <c r="AI1431" s="90" t="s">
        <v>89</v>
      </c>
      <c r="AJ1431" s="90" t="s">
        <v>89</v>
      </c>
      <c r="AK1431" s="90" t="s">
        <v>89</v>
      </c>
      <c r="AL1431" s="90" t="s">
        <v>89</v>
      </c>
      <c r="AM1431" s="90" t="s">
        <v>89</v>
      </c>
      <c r="AN1431" s="90" t="s">
        <v>89</v>
      </c>
      <c r="AO1431" s="90" t="s">
        <v>89</v>
      </c>
      <c r="AP1431" s="90" t="s">
        <v>89</v>
      </c>
      <c r="AQ1431" s="90" t="s">
        <v>90</v>
      </c>
      <c r="AR1431" s="90" t="s">
        <v>90</v>
      </c>
      <c r="AS1431" s="90" t="s">
        <v>91</v>
      </c>
      <c r="AT1431" s="90" t="s">
        <v>92</v>
      </c>
      <c r="AU1431" s="90" t="s">
        <v>92</v>
      </c>
      <c r="AV1431" s="90" t="s">
        <v>93</v>
      </c>
      <c r="AW1431" s="90" t="s">
        <v>9269</v>
      </c>
      <c r="AX1431" s="90" t="s">
        <v>14278</v>
      </c>
      <c r="AY1431" s="90" t="s">
        <v>9271</v>
      </c>
      <c r="AZ1431" s="90" t="s">
        <v>14278</v>
      </c>
      <c r="BA1431" s="90" t="s">
        <v>215</v>
      </c>
      <c r="BB1431" s="90" t="s">
        <v>14279</v>
      </c>
      <c r="BC1431" s="90" t="s">
        <v>99</v>
      </c>
      <c r="BD1431" s="90" t="s">
        <v>150</v>
      </c>
      <c r="BE1431" s="90" t="s">
        <v>61</v>
      </c>
      <c r="BF1431" s="90" t="s">
        <v>380</v>
      </c>
      <c r="BG1431" s="90" t="s">
        <v>101</v>
      </c>
    </row>
    <row r="1432" s="85" customFormat="1" ht="19" customHeight="1" spans="1:59">
      <c r="A1432" s="90" t="s">
        <v>102</v>
      </c>
      <c r="B1432" s="90" t="s">
        <v>103</v>
      </c>
      <c r="C1432" s="90" t="s">
        <v>1790</v>
      </c>
      <c r="D1432" s="90" t="s">
        <v>1791</v>
      </c>
      <c r="E1432" s="90" t="s">
        <v>14280</v>
      </c>
      <c r="F1432" s="90" t="s">
        <v>14281</v>
      </c>
      <c r="G1432" s="90" t="s">
        <v>14282</v>
      </c>
      <c r="H1432" s="90" t="s">
        <v>109</v>
      </c>
      <c r="I1432" s="90" t="s">
        <v>14283</v>
      </c>
      <c r="J1432" s="90" t="s">
        <v>14284</v>
      </c>
      <c r="K1432" s="90" t="s">
        <v>14285</v>
      </c>
      <c r="L1432" s="90" t="s">
        <v>73</v>
      </c>
      <c r="M1432" s="90" t="s">
        <v>13041</v>
      </c>
      <c r="N1432" s="90" t="s">
        <v>8925</v>
      </c>
      <c r="O1432" s="90" t="s">
        <v>1117</v>
      </c>
      <c r="P1432" s="90" t="s">
        <v>1118</v>
      </c>
      <c r="Q1432" s="90" t="s">
        <v>259</v>
      </c>
      <c r="R1432" s="90" t="s">
        <v>260</v>
      </c>
      <c r="S1432" s="90" t="s">
        <v>14286</v>
      </c>
      <c r="T1432" s="90" t="s">
        <v>380</v>
      </c>
      <c r="U1432" s="15">
        <v>0</v>
      </c>
      <c r="V1432" s="15">
        <v>15000</v>
      </c>
      <c r="W1432" s="15">
        <v>12000</v>
      </c>
      <c r="X1432" s="15">
        <v>3000</v>
      </c>
      <c r="Y1432" s="90" t="s">
        <v>143</v>
      </c>
      <c r="Z1432" s="90" t="s">
        <v>83</v>
      </c>
      <c r="AA1432" s="90" t="s">
        <v>84</v>
      </c>
      <c r="AB1432" s="90" t="s">
        <v>329</v>
      </c>
      <c r="AC1432" s="90" t="s">
        <v>359</v>
      </c>
      <c r="AD1432" s="90" t="s">
        <v>87</v>
      </c>
      <c r="AE1432" s="90" t="s">
        <v>61</v>
      </c>
      <c r="AF1432" s="90" t="s">
        <v>61</v>
      </c>
      <c r="AG1432" s="90" t="s">
        <v>89</v>
      </c>
      <c r="AH1432" s="90" t="s">
        <v>89</v>
      </c>
      <c r="AI1432" s="90" t="s">
        <v>89</v>
      </c>
      <c r="AJ1432" s="90" t="s">
        <v>89</v>
      </c>
      <c r="AK1432" s="90" t="s">
        <v>89</v>
      </c>
      <c r="AL1432" s="90" t="s">
        <v>89</v>
      </c>
      <c r="AM1432" s="90" t="s">
        <v>89</v>
      </c>
      <c r="AN1432" s="90" t="s">
        <v>89</v>
      </c>
      <c r="AO1432" s="90" t="s">
        <v>89</v>
      </c>
      <c r="AP1432" s="90" t="s">
        <v>89</v>
      </c>
      <c r="AQ1432" s="90" t="s">
        <v>90</v>
      </c>
      <c r="AR1432" s="90" t="s">
        <v>90</v>
      </c>
      <c r="AS1432" s="90" t="s">
        <v>91</v>
      </c>
      <c r="AT1432" s="90" t="s">
        <v>92</v>
      </c>
      <c r="AU1432" s="90" t="s">
        <v>92</v>
      </c>
      <c r="AV1432" s="90" t="s">
        <v>93</v>
      </c>
      <c r="AW1432" s="90" t="s">
        <v>14287</v>
      </c>
      <c r="AX1432" s="90" t="s">
        <v>14288</v>
      </c>
      <c r="AY1432" s="90" t="s">
        <v>14289</v>
      </c>
      <c r="AZ1432" s="90" t="s">
        <v>14288</v>
      </c>
      <c r="BA1432" s="90" t="s">
        <v>97</v>
      </c>
      <c r="BB1432" s="90" t="s">
        <v>14290</v>
      </c>
      <c r="BC1432" s="90" t="s">
        <v>99</v>
      </c>
      <c r="BD1432" s="90" t="s">
        <v>150</v>
      </c>
      <c r="BE1432" s="90" t="s">
        <v>61</v>
      </c>
      <c r="BF1432" s="90" t="s">
        <v>380</v>
      </c>
      <c r="BG1432" s="90" t="s">
        <v>101</v>
      </c>
    </row>
    <row r="1433" s="85" customFormat="1" ht="19" customHeight="1" spans="1:59">
      <c r="A1433" s="90" t="s">
        <v>516</v>
      </c>
      <c r="B1433" s="90" t="s">
        <v>517</v>
      </c>
      <c r="C1433" s="90" t="s">
        <v>567</v>
      </c>
      <c r="D1433" s="90" t="s">
        <v>568</v>
      </c>
      <c r="E1433" s="90" t="s">
        <v>14291</v>
      </c>
      <c r="F1433" s="90" t="s">
        <v>12574</v>
      </c>
      <c r="G1433" s="90" t="s">
        <v>2370</v>
      </c>
      <c r="H1433" s="90" t="s">
        <v>1571</v>
      </c>
      <c r="I1433" s="90" t="s">
        <v>14292</v>
      </c>
      <c r="J1433" s="90" t="s">
        <v>14293</v>
      </c>
      <c r="K1433" s="90" t="s">
        <v>14294</v>
      </c>
      <c r="L1433" s="90" t="s">
        <v>73</v>
      </c>
      <c r="M1433" s="90" t="s">
        <v>526</v>
      </c>
      <c r="N1433" s="90" t="s">
        <v>527</v>
      </c>
      <c r="O1433" s="90" t="s">
        <v>949</v>
      </c>
      <c r="P1433" s="90" t="s">
        <v>950</v>
      </c>
      <c r="Q1433" s="90" t="s">
        <v>3226</v>
      </c>
      <c r="R1433" s="90" t="s">
        <v>3227</v>
      </c>
      <c r="S1433" s="90" t="s">
        <v>14295</v>
      </c>
      <c r="T1433" s="90" t="s">
        <v>380</v>
      </c>
      <c r="U1433" s="15">
        <v>0</v>
      </c>
      <c r="V1433" s="15">
        <v>52000</v>
      </c>
      <c r="W1433" s="15">
        <v>26000</v>
      </c>
      <c r="X1433" s="15">
        <v>2000</v>
      </c>
      <c r="Y1433" s="90" t="s">
        <v>82</v>
      </c>
      <c r="Z1433" s="90" t="s">
        <v>83</v>
      </c>
      <c r="AA1433" s="90" t="s">
        <v>84</v>
      </c>
      <c r="AB1433" s="90" t="s">
        <v>14296</v>
      </c>
      <c r="AC1433" s="90" t="s">
        <v>359</v>
      </c>
      <c r="AD1433" s="90" t="s">
        <v>87</v>
      </c>
      <c r="AE1433" s="90" t="s">
        <v>61</v>
      </c>
      <c r="AF1433" s="90" t="s">
        <v>61</v>
      </c>
      <c r="AG1433" s="90" t="s">
        <v>89</v>
      </c>
      <c r="AH1433" s="90" t="s">
        <v>88</v>
      </c>
      <c r="AI1433" s="90" t="s">
        <v>88</v>
      </c>
      <c r="AJ1433" s="90" t="s">
        <v>88</v>
      </c>
      <c r="AK1433" s="90" t="s">
        <v>89</v>
      </c>
      <c r="AL1433" s="90" t="s">
        <v>88</v>
      </c>
      <c r="AM1433" s="90" t="s">
        <v>88</v>
      </c>
      <c r="AN1433" s="90" t="s">
        <v>88</v>
      </c>
      <c r="AO1433" s="90" t="s">
        <v>88</v>
      </c>
      <c r="AP1433" s="90" t="s">
        <v>89</v>
      </c>
      <c r="AQ1433" s="90" t="s">
        <v>90</v>
      </c>
      <c r="AR1433" s="90" t="s">
        <v>90</v>
      </c>
      <c r="AS1433" s="90" t="s">
        <v>91</v>
      </c>
      <c r="AT1433" s="90" t="s">
        <v>92</v>
      </c>
      <c r="AU1433" s="90" t="s">
        <v>92</v>
      </c>
      <c r="AV1433" s="90" t="s">
        <v>93</v>
      </c>
      <c r="AW1433" s="90" t="s">
        <v>14297</v>
      </c>
      <c r="AX1433" s="90" t="s">
        <v>14298</v>
      </c>
      <c r="AY1433" s="90" t="s">
        <v>14299</v>
      </c>
      <c r="AZ1433" s="90" t="s">
        <v>14298</v>
      </c>
      <c r="BA1433" s="90" t="s">
        <v>97</v>
      </c>
      <c r="BB1433" s="90" t="s">
        <v>14300</v>
      </c>
      <c r="BC1433" s="90" t="s">
        <v>99</v>
      </c>
      <c r="BD1433" s="90" t="s">
        <v>100</v>
      </c>
      <c r="BE1433" s="90" t="s">
        <v>61</v>
      </c>
      <c r="BF1433" s="90" t="s">
        <v>380</v>
      </c>
      <c r="BG1433" s="90" t="s">
        <v>101</v>
      </c>
    </row>
    <row r="1434" s="85" customFormat="1" ht="19" customHeight="1" spans="1:59">
      <c r="A1434" s="90" t="s">
        <v>387</v>
      </c>
      <c r="B1434" s="90" t="s">
        <v>388</v>
      </c>
      <c r="C1434" s="90" t="s">
        <v>3288</v>
      </c>
      <c r="D1434" s="90" t="s">
        <v>3289</v>
      </c>
      <c r="E1434" s="90" t="s">
        <v>4285</v>
      </c>
      <c r="F1434" s="90" t="s">
        <v>4286</v>
      </c>
      <c r="G1434" s="90" t="s">
        <v>4287</v>
      </c>
      <c r="H1434" s="90" t="s">
        <v>1299</v>
      </c>
      <c r="I1434" s="90" t="s">
        <v>14301</v>
      </c>
      <c r="J1434" s="90" t="s">
        <v>14302</v>
      </c>
      <c r="K1434" s="90" t="s">
        <v>14303</v>
      </c>
      <c r="L1434" s="90" t="s">
        <v>73</v>
      </c>
      <c r="M1434" s="90" t="s">
        <v>184</v>
      </c>
      <c r="N1434" s="90" t="s">
        <v>2191</v>
      </c>
      <c r="O1434" s="90" t="s">
        <v>2764</v>
      </c>
      <c r="P1434" s="90" t="s">
        <v>2765</v>
      </c>
      <c r="Q1434" s="90" t="s">
        <v>1306</v>
      </c>
      <c r="R1434" s="90" t="s">
        <v>1307</v>
      </c>
      <c r="S1434" s="90" t="s">
        <v>14304</v>
      </c>
      <c r="T1434" s="90" t="s">
        <v>119</v>
      </c>
      <c r="U1434" s="15">
        <v>0</v>
      </c>
      <c r="V1434" s="15">
        <v>60000</v>
      </c>
      <c r="W1434" s="15">
        <v>45000</v>
      </c>
      <c r="X1434" s="15">
        <v>8000</v>
      </c>
      <c r="Y1434" s="90" t="s">
        <v>82</v>
      </c>
      <c r="Z1434" s="90" t="s">
        <v>83</v>
      </c>
      <c r="AA1434" s="90" t="s">
        <v>84</v>
      </c>
      <c r="AB1434" s="90" t="s">
        <v>4292</v>
      </c>
      <c r="AC1434" s="90" t="s">
        <v>145</v>
      </c>
      <c r="AD1434" s="90" t="s">
        <v>87</v>
      </c>
      <c r="AE1434" s="90" t="s">
        <v>61</v>
      </c>
      <c r="AF1434" s="90" t="s">
        <v>61</v>
      </c>
      <c r="AG1434" s="90" t="s">
        <v>89</v>
      </c>
      <c r="AH1434" s="90" t="s">
        <v>89</v>
      </c>
      <c r="AI1434" s="90" t="s">
        <v>89</v>
      </c>
      <c r="AJ1434" s="90" t="s">
        <v>89</v>
      </c>
      <c r="AK1434" s="90" t="s">
        <v>88</v>
      </c>
      <c r="AL1434" s="90" t="s">
        <v>88</v>
      </c>
      <c r="AM1434" s="90" t="s">
        <v>88</v>
      </c>
      <c r="AN1434" s="90" t="s">
        <v>88</v>
      </c>
      <c r="AO1434" s="90" t="s">
        <v>89</v>
      </c>
      <c r="AP1434" s="90" t="s">
        <v>89</v>
      </c>
      <c r="AQ1434" s="90" t="s">
        <v>90</v>
      </c>
      <c r="AR1434" s="90" t="s">
        <v>90</v>
      </c>
      <c r="AS1434" s="90" t="s">
        <v>91</v>
      </c>
      <c r="AT1434" s="90" t="s">
        <v>92</v>
      </c>
      <c r="AU1434" s="90" t="s">
        <v>92</v>
      </c>
      <c r="AV1434" s="90" t="s">
        <v>93</v>
      </c>
      <c r="AW1434" s="90" t="s">
        <v>4293</v>
      </c>
      <c r="AX1434" s="90" t="s">
        <v>14305</v>
      </c>
      <c r="AY1434" s="90" t="s">
        <v>4295</v>
      </c>
      <c r="AZ1434" s="90" t="s">
        <v>14305</v>
      </c>
      <c r="BA1434" s="90" t="s">
        <v>97</v>
      </c>
      <c r="BB1434" s="90" t="s">
        <v>14306</v>
      </c>
      <c r="BC1434" s="90" t="s">
        <v>99</v>
      </c>
      <c r="BD1434" s="90" t="s">
        <v>100</v>
      </c>
      <c r="BE1434" s="90" t="s">
        <v>61</v>
      </c>
      <c r="BF1434" s="90" t="s">
        <v>119</v>
      </c>
      <c r="BG1434" s="90" t="s">
        <v>101</v>
      </c>
    </row>
    <row r="1435" s="85" customFormat="1" ht="19" customHeight="1" spans="1:59">
      <c r="A1435" s="90" t="s">
        <v>267</v>
      </c>
      <c r="B1435" s="90" t="s">
        <v>268</v>
      </c>
      <c r="C1435" s="90" t="s">
        <v>501</v>
      </c>
      <c r="D1435" s="90" t="s">
        <v>502</v>
      </c>
      <c r="E1435" s="90" t="s">
        <v>5813</v>
      </c>
      <c r="F1435" s="90" t="s">
        <v>5814</v>
      </c>
      <c r="G1435" s="90" t="s">
        <v>2775</v>
      </c>
      <c r="H1435" s="90" t="s">
        <v>109</v>
      </c>
      <c r="I1435" s="90" t="s">
        <v>14307</v>
      </c>
      <c r="J1435" s="90" t="s">
        <v>14308</v>
      </c>
      <c r="K1435" s="90" t="s">
        <v>14309</v>
      </c>
      <c r="L1435" s="90" t="s">
        <v>73</v>
      </c>
      <c r="M1435" s="90" t="s">
        <v>823</v>
      </c>
      <c r="N1435" s="90" t="s">
        <v>1527</v>
      </c>
      <c r="O1435" s="90" t="s">
        <v>2914</v>
      </c>
      <c r="P1435" s="90" t="s">
        <v>2915</v>
      </c>
      <c r="Q1435" s="90" t="s">
        <v>1940</v>
      </c>
      <c r="R1435" s="90" t="s">
        <v>1941</v>
      </c>
      <c r="S1435" s="90" t="s">
        <v>14310</v>
      </c>
      <c r="T1435" s="90" t="s">
        <v>380</v>
      </c>
      <c r="U1435" s="15">
        <v>0</v>
      </c>
      <c r="V1435" s="15">
        <v>3120</v>
      </c>
      <c r="W1435" s="15">
        <v>2400</v>
      </c>
      <c r="X1435" s="15">
        <v>2400</v>
      </c>
      <c r="Y1435" s="90" t="s">
        <v>82</v>
      </c>
      <c r="Z1435" s="90" t="s">
        <v>83</v>
      </c>
      <c r="AA1435" s="90" t="s">
        <v>84</v>
      </c>
      <c r="AB1435" s="90" t="s">
        <v>5814</v>
      </c>
      <c r="AC1435" s="90" t="s">
        <v>359</v>
      </c>
      <c r="AD1435" s="90" t="s">
        <v>87</v>
      </c>
      <c r="AE1435" s="90" t="s">
        <v>61</v>
      </c>
      <c r="AF1435" s="90" t="s">
        <v>61</v>
      </c>
      <c r="AG1435" s="90" t="s">
        <v>89</v>
      </c>
      <c r="AH1435" s="90" t="s">
        <v>89</v>
      </c>
      <c r="AI1435" s="90" t="s">
        <v>89</v>
      </c>
      <c r="AJ1435" s="90" t="s">
        <v>89</v>
      </c>
      <c r="AK1435" s="90" t="s">
        <v>89</v>
      </c>
      <c r="AL1435" s="90" t="s">
        <v>89</v>
      </c>
      <c r="AM1435" s="90" t="s">
        <v>89</v>
      </c>
      <c r="AN1435" s="90" t="s">
        <v>89</v>
      </c>
      <c r="AO1435" s="90" t="s">
        <v>89</v>
      </c>
      <c r="AP1435" s="90" t="s">
        <v>89</v>
      </c>
      <c r="AQ1435" s="90" t="s">
        <v>90</v>
      </c>
      <c r="AR1435" s="90" t="s">
        <v>90</v>
      </c>
      <c r="AS1435" s="90" t="s">
        <v>91</v>
      </c>
      <c r="AT1435" s="90" t="s">
        <v>92</v>
      </c>
      <c r="AU1435" s="90" t="s">
        <v>92</v>
      </c>
      <c r="AV1435" s="90" t="s">
        <v>93</v>
      </c>
      <c r="AW1435" s="90" t="s">
        <v>5819</v>
      </c>
      <c r="AX1435" s="90" t="s">
        <v>14311</v>
      </c>
      <c r="AY1435" s="90" t="s">
        <v>5821</v>
      </c>
      <c r="AZ1435" s="90" t="s">
        <v>14311</v>
      </c>
      <c r="BA1435" s="90" t="s">
        <v>97</v>
      </c>
      <c r="BB1435" s="90" t="s">
        <v>14312</v>
      </c>
      <c r="BC1435" s="90" t="s">
        <v>99</v>
      </c>
      <c r="BD1435" s="90" t="s">
        <v>100</v>
      </c>
      <c r="BE1435" s="90" t="s">
        <v>61</v>
      </c>
      <c r="BF1435" s="90" t="s">
        <v>380</v>
      </c>
      <c r="BG1435" s="90" t="s">
        <v>101</v>
      </c>
    </row>
    <row r="1436" s="85" customFormat="1" ht="19" customHeight="1" spans="1:59">
      <c r="A1436" s="90" t="s">
        <v>126</v>
      </c>
      <c r="B1436" s="90" t="s">
        <v>127</v>
      </c>
      <c r="C1436" s="90" t="s">
        <v>4343</v>
      </c>
      <c r="D1436" s="90" t="s">
        <v>4344</v>
      </c>
      <c r="E1436" s="90" t="s">
        <v>14313</v>
      </c>
      <c r="F1436" s="90" t="s">
        <v>4487</v>
      </c>
      <c r="G1436" s="90" t="s">
        <v>2759</v>
      </c>
      <c r="H1436" s="90" t="s">
        <v>1299</v>
      </c>
      <c r="I1436" s="90" t="s">
        <v>14314</v>
      </c>
      <c r="J1436" s="90" t="s">
        <v>14315</v>
      </c>
      <c r="K1436" s="90" t="s">
        <v>14316</v>
      </c>
      <c r="L1436" s="90" t="s">
        <v>73</v>
      </c>
      <c r="M1436" s="90" t="s">
        <v>14317</v>
      </c>
      <c r="N1436" s="90" t="s">
        <v>14318</v>
      </c>
      <c r="O1436" s="90" t="s">
        <v>1726</v>
      </c>
      <c r="P1436" s="90" t="s">
        <v>1727</v>
      </c>
      <c r="Q1436" s="90" t="s">
        <v>3670</v>
      </c>
      <c r="R1436" s="90" t="s">
        <v>3671</v>
      </c>
      <c r="S1436" s="90" t="s">
        <v>14319</v>
      </c>
      <c r="T1436" s="90" t="s">
        <v>262</v>
      </c>
      <c r="U1436" s="15">
        <v>0</v>
      </c>
      <c r="V1436" s="15">
        <v>80000</v>
      </c>
      <c r="W1436" s="15">
        <v>56000</v>
      </c>
      <c r="X1436" s="15">
        <v>3000</v>
      </c>
      <c r="Y1436" s="90" t="s">
        <v>82</v>
      </c>
      <c r="Z1436" s="90" t="s">
        <v>83</v>
      </c>
      <c r="AA1436" s="90" t="s">
        <v>84</v>
      </c>
      <c r="AB1436" s="90" t="s">
        <v>3712</v>
      </c>
      <c r="AC1436" s="90" t="s">
        <v>359</v>
      </c>
      <c r="AD1436" s="90" t="s">
        <v>87</v>
      </c>
      <c r="AE1436" s="90" t="s">
        <v>61</v>
      </c>
      <c r="AF1436" s="90" t="s">
        <v>61</v>
      </c>
      <c r="AG1436" s="90" t="s">
        <v>89</v>
      </c>
      <c r="AH1436" s="90" t="s">
        <v>89</v>
      </c>
      <c r="AI1436" s="90" t="s">
        <v>89</v>
      </c>
      <c r="AJ1436" s="90" t="s">
        <v>89</v>
      </c>
      <c r="AK1436" s="90" t="s">
        <v>89</v>
      </c>
      <c r="AL1436" s="90" t="s">
        <v>89</v>
      </c>
      <c r="AM1436" s="90" t="s">
        <v>89</v>
      </c>
      <c r="AN1436" s="90" t="s">
        <v>89</v>
      </c>
      <c r="AO1436" s="90" t="s">
        <v>89</v>
      </c>
      <c r="AP1436" s="90" t="s">
        <v>89</v>
      </c>
      <c r="AQ1436" s="90" t="s">
        <v>90</v>
      </c>
      <c r="AR1436" s="90" t="s">
        <v>90</v>
      </c>
      <c r="AS1436" s="90" t="s">
        <v>91</v>
      </c>
      <c r="AT1436" s="90" t="s">
        <v>92</v>
      </c>
      <c r="AU1436" s="90" t="s">
        <v>92</v>
      </c>
      <c r="AV1436" s="90" t="s">
        <v>93</v>
      </c>
      <c r="AW1436" s="90" t="s">
        <v>14320</v>
      </c>
      <c r="AX1436" s="90" t="s">
        <v>14321</v>
      </c>
      <c r="AY1436" s="90" t="s">
        <v>14322</v>
      </c>
      <c r="AZ1436" s="90" t="s">
        <v>14321</v>
      </c>
      <c r="BA1436" s="90" t="s">
        <v>97</v>
      </c>
      <c r="BB1436" s="90" t="s">
        <v>14323</v>
      </c>
      <c r="BC1436" s="90" t="s">
        <v>99</v>
      </c>
      <c r="BD1436" s="90" t="s">
        <v>100</v>
      </c>
      <c r="BE1436" s="90" t="s">
        <v>61</v>
      </c>
      <c r="BF1436" s="90" t="s">
        <v>262</v>
      </c>
      <c r="BG1436" s="90" t="s">
        <v>101</v>
      </c>
    </row>
    <row r="1437" s="85" customFormat="1" ht="19" customHeight="1" spans="1:59">
      <c r="A1437" s="90" t="s">
        <v>441</v>
      </c>
      <c r="B1437" s="90" t="s">
        <v>442</v>
      </c>
      <c r="C1437" s="90" t="s">
        <v>5613</v>
      </c>
      <c r="D1437" s="90" t="s">
        <v>5614</v>
      </c>
      <c r="E1437" s="90" t="s">
        <v>7778</v>
      </c>
      <c r="F1437" s="90" t="s">
        <v>11415</v>
      </c>
      <c r="G1437" s="90" t="s">
        <v>3814</v>
      </c>
      <c r="H1437" s="90" t="s">
        <v>1299</v>
      </c>
      <c r="I1437" s="90" t="s">
        <v>14324</v>
      </c>
      <c r="J1437" s="90" t="s">
        <v>14325</v>
      </c>
      <c r="K1437" s="90" t="s">
        <v>14326</v>
      </c>
      <c r="L1437" s="90" t="s">
        <v>73</v>
      </c>
      <c r="M1437" s="90" t="s">
        <v>14327</v>
      </c>
      <c r="N1437" s="90" t="s">
        <v>203</v>
      </c>
      <c r="O1437" s="90" t="s">
        <v>1726</v>
      </c>
      <c r="P1437" s="90" t="s">
        <v>1727</v>
      </c>
      <c r="Q1437" s="90" t="s">
        <v>1306</v>
      </c>
      <c r="R1437" s="90" t="s">
        <v>1307</v>
      </c>
      <c r="S1437" s="90" t="s">
        <v>14328</v>
      </c>
      <c r="T1437" s="90" t="s">
        <v>262</v>
      </c>
      <c r="U1437" s="15">
        <v>0</v>
      </c>
      <c r="V1437" s="15">
        <v>121354</v>
      </c>
      <c r="W1437" s="15">
        <v>90000</v>
      </c>
      <c r="X1437" s="15">
        <v>13700</v>
      </c>
      <c r="Y1437" s="90" t="s">
        <v>143</v>
      </c>
      <c r="Z1437" s="90" t="s">
        <v>83</v>
      </c>
      <c r="AA1437" s="90" t="s">
        <v>84</v>
      </c>
      <c r="AB1437" s="90" t="s">
        <v>1460</v>
      </c>
      <c r="AC1437" s="90" t="s">
        <v>145</v>
      </c>
      <c r="AD1437" s="90" t="s">
        <v>87</v>
      </c>
      <c r="AE1437" s="90" t="s">
        <v>61</v>
      </c>
      <c r="AF1437" s="90" t="s">
        <v>61</v>
      </c>
      <c r="AG1437" s="90" t="s">
        <v>89</v>
      </c>
      <c r="AH1437" s="90" t="s">
        <v>89</v>
      </c>
      <c r="AI1437" s="90" t="s">
        <v>89</v>
      </c>
      <c r="AJ1437" s="90" t="s">
        <v>89</v>
      </c>
      <c r="AK1437" s="90" t="s">
        <v>89</v>
      </c>
      <c r="AL1437" s="90" t="s">
        <v>89</v>
      </c>
      <c r="AM1437" s="90" t="s">
        <v>89</v>
      </c>
      <c r="AN1437" s="90" t="s">
        <v>89</v>
      </c>
      <c r="AO1437" s="90" t="s">
        <v>89</v>
      </c>
      <c r="AP1437" s="90" t="s">
        <v>89</v>
      </c>
      <c r="AQ1437" s="90" t="s">
        <v>90</v>
      </c>
      <c r="AR1437" s="90" t="s">
        <v>90</v>
      </c>
      <c r="AS1437" s="90" t="s">
        <v>91</v>
      </c>
      <c r="AT1437" s="90" t="s">
        <v>92</v>
      </c>
      <c r="AU1437" s="90" t="s">
        <v>92</v>
      </c>
      <c r="AV1437" s="90" t="s">
        <v>93</v>
      </c>
      <c r="AW1437" s="90" t="s">
        <v>7787</v>
      </c>
      <c r="AX1437" s="90" t="s">
        <v>14329</v>
      </c>
      <c r="AY1437" s="90" t="s">
        <v>7789</v>
      </c>
      <c r="AZ1437" s="90" t="s">
        <v>14329</v>
      </c>
      <c r="BA1437" s="90" t="s">
        <v>215</v>
      </c>
      <c r="BB1437" s="90" t="s">
        <v>14330</v>
      </c>
      <c r="BC1437" s="90" t="s">
        <v>99</v>
      </c>
      <c r="BD1437" s="90" t="s">
        <v>150</v>
      </c>
      <c r="BE1437" s="90" t="s">
        <v>61</v>
      </c>
      <c r="BF1437" s="90" t="s">
        <v>262</v>
      </c>
      <c r="BG1437" s="90" t="s">
        <v>101</v>
      </c>
    </row>
    <row r="1438" s="85" customFormat="1" ht="19" customHeight="1" spans="1:59">
      <c r="A1438" s="90" t="s">
        <v>2742</v>
      </c>
      <c r="B1438" s="90" t="s">
        <v>2743</v>
      </c>
      <c r="C1438" s="90" t="s">
        <v>5625</v>
      </c>
      <c r="D1438" s="90" t="s">
        <v>5626</v>
      </c>
      <c r="E1438" s="90" t="s">
        <v>14331</v>
      </c>
      <c r="F1438" s="90" t="s">
        <v>14332</v>
      </c>
      <c r="G1438" s="90" t="s">
        <v>2980</v>
      </c>
      <c r="H1438" s="90" t="s">
        <v>1299</v>
      </c>
      <c r="I1438" s="90" t="s">
        <v>14333</v>
      </c>
      <c r="J1438" s="90" t="s">
        <v>14334</v>
      </c>
      <c r="K1438" s="90" t="s">
        <v>14335</v>
      </c>
      <c r="L1438" s="90" t="s">
        <v>73</v>
      </c>
      <c r="M1438" s="90" t="s">
        <v>14336</v>
      </c>
      <c r="N1438" s="90" t="s">
        <v>14337</v>
      </c>
      <c r="O1438" s="90" t="s">
        <v>2764</v>
      </c>
      <c r="P1438" s="90" t="s">
        <v>2765</v>
      </c>
      <c r="Q1438" s="90" t="s">
        <v>1306</v>
      </c>
      <c r="R1438" s="90" t="s">
        <v>1307</v>
      </c>
      <c r="S1438" s="90" t="s">
        <v>14338</v>
      </c>
      <c r="T1438" s="90" t="s">
        <v>119</v>
      </c>
      <c r="U1438" s="15">
        <v>0</v>
      </c>
      <c r="V1438" s="15">
        <v>50000</v>
      </c>
      <c r="W1438" s="15">
        <v>30000</v>
      </c>
      <c r="X1438" s="15">
        <v>8000</v>
      </c>
      <c r="Y1438" s="90" t="s">
        <v>143</v>
      </c>
      <c r="Z1438" s="90" t="s">
        <v>83</v>
      </c>
      <c r="AA1438" s="90" t="s">
        <v>84</v>
      </c>
      <c r="AB1438" s="90" t="s">
        <v>14339</v>
      </c>
      <c r="AC1438" s="90" t="s">
        <v>145</v>
      </c>
      <c r="AD1438" s="90" t="s">
        <v>87</v>
      </c>
      <c r="AE1438" s="90" t="s">
        <v>61</v>
      </c>
      <c r="AF1438" s="90" t="s">
        <v>61</v>
      </c>
      <c r="AG1438" s="90" t="s">
        <v>89</v>
      </c>
      <c r="AH1438" s="90" t="s">
        <v>89</v>
      </c>
      <c r="AI1438" s="90" t="s">
        <v>89</v>
      </c>
      <c r="AJ1438" s="90" t="s">
        <v>89</v>
      </c>
      <c r="AK1438" s="90" t="s">
        <v>88</v>
      </c>
      <c r="AL1438" s="90" t="s">
        <v>88</v>
      </c>
      <c r="AM1438" s="90" t="s">
        <v>89</v>
      </c>
      <c r="AN1438" s="90" t="s">
        <v>88</v>
      </c>
      <c r="AO1438" s="90" t="s">
        <v>89</v>
      </c>
      <c r="AP1438" s="90" t="s">
        <v>89</v>
      </c>
      <c r="AQ1438" s="90" t="s">
        <v>90</v>
      </c>
      <c r="AR1438" s="90" t="s">
        <v>90</v>
      </c>
      <c r="AS1438" s="90" t="s">
        <v>91</v>
      </c>
      <c r="AT1438" s="90" t="s">
        <v>92</v>
      </c>
      <c r="AU1438" s="90" t="s">
        <v>92</v>
      </c>
      <c r="AV1438" s="90" t="s">
        <v>93</v>
      </c>
      <c r="AW1438" s="90" t="s">
        <v>14340</v>
      </c>
      <c r="AX1438" s="90" t="s">
        <v>14341</v>
      </c>
      <c r="AY1438" s="90" t="s">
        <v>14342</v>
      </c>
      <c r="AZ1438" s="90" t="s">
        <v>14341</v>
      </c>
      <c r="BA1438" s="90" t="s">
        <v>97</v>
      </c>
      <c r="BB1438" s="90" t="s">
        <v>14343</v>
      </c>
      <c r="BC1438" s="90" t="s">
        <v>99</v>
      </c>
      <c r="BD1438" s="90" t="s">
        <v>150</v>
      </c>
      <c r="BE1438" s="90" t="s">
        <v>61</v>
      </c>
      <c r="BF1438" s="90" t="s">
        <v>119</v>
      </c>
      <c r="BG1438" s="90" t="s">
        <v>101</v>
      </c>
    </row>
    <row r="1439" s="85" customFormat="1" ht="19" customHeight="1" spans="1:59">
      <c r="A1439" s="90" t="s">
        <v>419</v>
      </c>
      <c r="B1439" s="90" t="s">
        <v>420</v>
      </c>
      <c r="C1439" s="90" t="s">
        <v>1661</v>
      </c>
      <c r="D1439" s="90" t="s">
        <v>1662</v>
      </c>
      <c r="E1439" s="90" t="s">
        <v>5639</v>
      </c>
      <c r="F1439" s="90" t="s">
        <v>5640</v>
      </c>
      <c r="G1439" s="90" t="s">
        <v>425</v>
      </c>
      <c r="H1439" s="90" t="s">
        <v>109</v>
      </c>
      <c r="I1439" s="90" t="s">
        <v>14344</v>
      </c>
      <c r="J1439" s="90" t="s">
        <v>14345</v>
      </c>
      <c r="K1439" s="90" t="s">
        <v>14346</v>
      </c>
      <c r="L1439" s="90" t="s">
        <v>73</v>
      </c>
      <c r="M1439" s="90" t="s">
        <v>10024</v>
      </c>
      <c r="N1439" s="90" t="s">
        <v>508</v>
      </c>
      <c r="O1439" s="90" t="s">
        <v>115</v>
      </c>
      <c r="P1439" s="90" t="s">
        <v>116</v>
      </c>
      <c r="Q1439" s="90" t="s">
        <v>117</v>
      </c>
      <c r="R1439" s="90" t="s">
        <v>116</v>
      </c>
      <c r="S1439" s="90" t="s">
        <v>14347</v>
      </c>
      <c r="T1439" s="90" t="s">
        <v>209</v>
      </c>
      <c r="U1439" s="15">
        <v>0</v>
      </c>
      <c r="V1439" s="15">
        <v>5128</v>
      </c>
      <c r="W1439" s="15">
        <v>4000</v>
      </c>
      <c r="X1439" s="15">
        <v>1000</v>
      </c>
      <c r="Y1439" s="90" t="s">
        <v>143</v>
      </c>
      <c r="Z1439" s="90" t="s">
        <v>83</v>
      </c>
      <c r="AA1439" s="90" t="s">
        <v>84</v>
      </c>
      <c r="AB1439" s="90" t="s">
        <v>5640</v>
      </c>
      <c r="AC1439" s="90" t="s">
        <v>145</v>
      </c>
      <c r="AD1439" s="90" t="s">
        <v>87</v>
      </c>
      <c r="AE1439" s="90" t="s">
        <v>61</v>
      </c>
      <c r="AF1439" s="90" t="s">
        <v>61</v>
      </c>
      <c r="AG1439" s="90" t="s">
        <v>89</v>
      </c>
      <c r="AH1439" s="90" t="s">
        <v>89</v>
      </c>
      <c r="AI1439" s="90" t="s">
        <v>89</v>
      </c>
      <c r="AJ1439" s="90" t="s">
        <v>89</v>
      </c>
      <c r="AK1439" s="90" t="s">
        <v>89</v>
      </c>
      <c r="AL1439" s="90" t="s">
        <v>89</v>
      </c>
      <c r="AM1439" s="90" t="s">
        <v>89</v>
      </c>
      <c r="AN1439" s="90" t="s">
        <v>89</v>
      </c>
      <c r="AO1439" s="90" t="s">
        <v>89</v>
      </c>
      <c r="AP1439" s="90" t="s">
        <v>89</v>
      </c>
      <c r="AQ1439" s="90" t="s">
        <v>90</v>
      </c>
      <c r="AR1439" s="90" t="s">
        <v>90</v>
      </c>
      <c r="AS1439" s="90" t="s">
        <v>91</v>
      </c>
      <c r="AT1439" s="90" t="s">
        <v>92</v>
      </c>
      <c r="AU1439" s="90" t="s">
        <v>92</v>
      </c>
      <c r="AV1439" s="90" t="s">
        <v>93</v>
      </c>
      <c r="AW1439" s="90" t="s">
        <v>5646</v>
      </c>
      <c r="AX1439" s="90" t="s">
        <v>14348</v>
      </c>
      <c r="AY1439" s="90" t="s">
        <v>5648</v>
      </c>
      <c r="AZ1439" s="90" t="s">
        <v>14348</v>
      </c>
      <c r="BA1439" s="90" t="s">
        <v>97</v>
      </c>
      <c r="BB1439" s="90" t="s">
        <v>14349</v>
      </c>
      <c r="BC1439" s="90" t="s">
        <v>99</v>
      </c>
      <c r="BD1439" s="90" t="s">
        <v>150</v>
      </c>
      <c r="BE1439" s="90" t="s">
        <v>61</v>
      </c>
      <c r="BF1439" s="90" t="s">
        <v>209</v>
      </c>
      <c r="BG1439" s="90" t="s">
        <v>101</v>
      </c>
    </row>
    <row r="1440" s="85" customFormat="1" ht="19" customHeight="1" spans="1:59">
      <c r="A1440" s="90" t="s">
        <v>267</v>
      </c>
      <c r="B1440" s="90" t="s">
        <v>268</v>
      </c>
      <c r="C1440" s="90" t="s">
        <v>6205</v>
      </c>
      <c r="D1440" s="90" t="s">
        <v>6206</v>
      </c>
      <c r="E1440" s="90" t="s">
        <v>6763</v>
      </c>
      <c r="F1440" s="90" t="s">
        <v>6764</v>
      </c>
      <c r="G1440" s="90" t="s">
        <v>287</v>
      </c>
      <c r="H1440" s="90" t="s">
        <v>109</v>
      </c>
      <c r="I1440" s="90" t="s">
        <v>14350</v>
      </c>
      <c r="J1440" s="90" t="s">
        <v>14351</v>
      </c>
      <c r="K1440" s="90" t="s">
        <v>14352</v>
      </c>
      <c r="L1440" s="90" t="s">
        <v>73</v>
      </c>
      <c r="M1440" s="90" t="s">
        <v>508</v>
      </c>
      <c r="N1440" s="90" t="s">
        <v>291</v>
      </c>
      <c r="O1440" s="90" t="s">
        <v>292</v>
      </c>
      <c r="P1440" s="90" t="s">
        <v>293</v>
      </c>
      <c r="Q1440" s="90" t="s">
        <v>294</v>
      </c>
      <c r="R1440" s="90" t="s">
        <v>295</v>
      </c>
      <c r="S1440" s="90" t="s">
        <v>14353</v>
      </c>
      <c r="T1440" s="90" t="s">
        <v>81</v>
      </c>
      <c r="U1440" s="15">
        <v>0</v>
      </c>
      <c r="V1440" s="15">
        <v>628210</v>
      </c>
      <c r="W1440" s="15">
        <v>65000</v>
      </c>
      <c r="X1440" s="15">
        <v>1100</v>
      </c>
      <c r="Y1440" s="90" t="s">
        <v>82</v>
      </c>
      <c r="Z1440" s="90" t="s">
        <v>83</v>
      </c>
      <c r="AA1440" s="90" t="s">
        <v>84</v>
      </c>
      <c r="AB1440" s="90" t="s">
        <v>6769</v>
      </c>
      <c r="AC1440" s="90" t="s">
        <v>145</v>
      </c>
      <c r="AD1440" s="90" t="s">
        <v>87</v>
      </c>
      <c r="AE1440" s="90" t="s">
        <v>61</v>
      </c>
      <c r="AF1440" s="90" t="s">
        <v>61</v>
      </c>
      <c r="AG1440" s="90" t="s">
        <v>89</v>
      </c>
      <c r="AH1440" s="90" t="s">
        <v>89</v>
      </c>
      <c r="AI1440" s="90" t="s">
        <v>89</v>
      </c>
      <c r="AJ1440" s="90" t="s">
        <v>89</v>
      </c>
      <c r="AK1440" s="90" t="s">
        <v>89</v>
      </c>
      <c r="AL1440" s="90" t="s">
        <v>89</v>
      </c>
      <c r="AM1440" s="90" t="s">
        <v>89</v>
      </c>
      <c r="AN1440" s="90" t="s">
        <v>89</v>
      </c>
      <c r="AO1440" s="90" t="s">
        <v>89</v>
      </c>
      <c r="AP1440" s="90" t="s">
        <v>89</v>
      </c>
      <c r="AQ1440" s="90" t="s">
        <v>90</v>
      </c>
      <c r="AR1440" s="90" t="s">
        <v>90</v>
      </c>
      <c r="AS1440" s="90" t="s">
        <v>91</v>
      </c>
      <c r="AT1440" s="90" t="s">
        <v>92</v>
      </c>
      <c r="AU1440" s="90" t="s">
        <v>92</v>
      </c>
      <c r="AV1440" s="90" t="s">
        <v>93</v>
      </c>
      <c r="AW1440" s="90" t="s">
        <v>6770</v>
      </c>
      <c r="AX1440" s="90" t="s">
        <v>14354</v>
      </c>
      <c r="AY1440" s="90" t="s">
        <v>6772</v>
      </c>
      <c r="AZ1440" s="90" t="s">
        <v>14354</v>
      </c>
      <c r="BA1440" s="90" t="s">
        <v>97</v>
      </c>
      <c r="BB1440" s="90" t="s">
        <v>14355</v>
      </c>
      <c r="BC1440" s="90" t="s">
        <v>99</v>
      </c>
      <c r="BD1440" s="90" t="s">
        <v>100</v>
      </c>
      <c r="BE1440" s="90" t="s">
        <v>61</v>
      </c>
      <c r="BF1440" s="90" t="s">
        <v>81</v>
      </c>
      <c r="BG1440" s="90" t="s">
        <v>101</v>
      </c>
    </row>
    <row r="1441" s="85" customFormat="1" ht="19" customHeight="1" spans="1:59">
      <c r="A1441" s="90" t="s">
        <v>267</v>
      </c>
      <c r="B1441" s="90" t="s">
        <v>268</v>
      </c>
      <c r="C1441" s="90" t="s">
        <v>269</v>
      </c>
      <c r="D1441" s="90" t="s">
        <v>270</v>
      </c>
      <c r="E1441" s="90" t="s">
        <v>4146</v>
      </c>
      <c r="F1441" s="90" t="s">
        <v>287</v>
      </c>
      <c r="G1441" s="90" t="s">
        <v>287</v>
      </c>
      <c r="H1441" s="90" t="s">
        <v>109</v>
      </c>
      <c r="I1441" s="90" t="s">
        <v>14356</v>
      </c>
      <c r="J1441" s="90" t="s">
        <v>14357</v>
      </c>
      <c r="K1441" s="90" t="s">
        <v>14358</v>
      </c>
      <c r="L1441" s="90" t="s">
        <v>73</v>
      </c>
      <c r="M1441" s="90" t="s">
        <v>14359</v>
      </c>
      <c r="N1441" s="90" t="s">
        <v>203</v>
      </c>
      <c r="O1441" s="90" t="s">
        <v>3772</v>
      </c>
      <c r="P1441" s="90" t="s">
        <v>3773</v>
      </c>
      <c r="Q1441" s="90" t="s">
        <v>3774</v>
      </c>
      <c r="R1441" s="90" t="s">
        <v>3773</v>
      </c>
      <c r="S1441" s="90" t="s">
        <v>14360</v>
      </c>
      <c r="T1441" s="90" t="s">
        <v>380</v>
      </c>
      <c r="U1441" s="15">
        <v>0</v>
      </c>
      <c r="V1441" s="15">
        <v>78000</v>
      </c>
      <c r="W1441" s="15">
        <v>59000</v>
      </c>
      <c r="X1441" s="15">
        <v>24000</v>
      </c>
      <c r="Y1441" s="90" t="s">
        <v>143</v>
      </c>
      <c r="Z1441" s="90" t="s">
        <v>83</v>
      </c>
      <c r="AA1441" s="90" t="s">
        <v>84</v>
      </c>
      <c r="AB1441" s="90" t="s">
        <v>4153</v>
      </c>
      <c r="AC1441" s="90" t="s">
        <v>211</v>
      </c>
      <c r="AD1441" s="90" t="s">
        <v>87</v>
      </c>
      <c r="AE1441" s="90" t="s">
        <v>61</v>
      </c>
      <c r="AF1441" s="90" t="s">
        <v>61</v>
      </c>
      <c r="AG1441" s="90" t="s">
        <v>89</v>
      </c>
      <c r="AH1441" s="90" t="s">
        <v>89</v>
      </c>
      <c r="AI1441" s="90" t="s">
        <v>89</v>
      </c>
      <c r="AJ1441" s="90" t="s">
        <v>89</v>
      </c>
      <c r="AK1441" s="90" t="s">
        <v>89</v>
      </c>
      <c r="AL1441" s="90" t="s">
        <v>89</v>
      </c>
      <c r="AM1441" s="90" t="s">
        <v>89</v>
      </c>
      <c r="AN1441" s="90" t="s">
        <v>89</v>
      </c>
      <c r="AO1441" s="90" t="s">
        <v>89</v>
      </c>
      <c r="AP1441" s="90" t="s">
        <v>89</v>
      </c>
      <c r="AQ1441" s="90" t="s">
        <v>90</v>
      </c>
      <c r="AR1441" s="90" t="s">
        <v>90</v>
      </c>
      <c r="AS1441" s="90" t="s">
        <v>91</v>
      </c>
      <c r="AT1441" s="90" t="s">
        <v>92</v>
      </c>
      <c r="AU1441" s="90" t="s">
        <v>92</v>
      </c>
      <c r="AV1441" s="90" t="s">
        <v>93</v>
      </c>
      <c r="AW1441" s="90" t="s">
        <v>4154</v>
      </c>
      <c r="AX1441" s="90" t="s">
        <v>14361</v>
      </c>
      <c r="AY1441" s="90" t="s">
        <v>4156</v>
      </c>
      <c r="AZ1441" s="90" t="s">
        <v>14361</v>
      </c>
      <c r="BA1441" s="90" t="s">
        <v>97</v>
      </c>
      <c r="BB1441" s="90" t="s">
        <v>14362</v>
      </c>
      <c r="BC1441" s="90" t="s">
        <v>99</v>
      </c>
      <c r="BD1441" s="90" t="s">
        <v>150</v>
      </c>
      <c r="BE1441" s="90" t="s">
        <v>61</v>
      </c>
      <c r="BF1441" s="90" t="s">
        <v>380</v>
      </c>
      <c r="BG1441" s="90" t="s">
        <v>101</v>
      </c>
    </row>
    <row r="1442" s="85" customFormat="1" ht="19" customHeight="1" spans="1:59">
      <c r="A1442" s="90" t="s">
        <v>694</v>
      </c>
      <c r="B1442" s="90" t="s">
        <v>695</v>
      </c>
      <c r="C1442" s="90" t="s">
        <v>766</v>
      </c>
      <c r="D1442" s="90" t="s">
        <v>767</v>
      </c>
      <c r="E1442" s="90" t="s">
        <v>14363</v>
      </c>
      <c r="F1442" s="90" t="s">
        <v>7055</v>
      </c>
      <c r="G1442" s="90" t="s">
        <v>7055</v>
      </c>
      <c r="H1442" s="90" t="s">
        <v>2636</v>
      </c>
      <c r="I1442" s="90" t="s">
        <v>14364</v>
      </c>
      <c r="J1442" s="90" t="s">
        <v>14365</v>
      </c>
      <c r="K1442" s="90" t="s">
        <v>14366</v>
      </c>
      <c r="L1442" s="90" t="s">
        <v>73</v>
      </c>
      <c r="M1442" s="90" t="s">
        <v>14367</v>
      </c>
      <c r="N1442" s="90" t="s">
        <v>203</v>
      </c>
      <c r="O1442" s="90" t="s">
        <v>294</v>
      </c>
      <c r="P1442" s="90" t="s">
        <v>2641</v>
      </c>
      <c r="Q1442" s="90" t="s">
        <v>2642</v>
      </c>
      <c r="R1442" s="90" t="s">
        <v>2643</v>
      </c>
      <c r="S1442" s="90" t="s">
        <v>14368</v>
      </c>
      <c r="T1442" s="90" t="s">
        <v>262</v>
      </c>
      <c r="U1442" s="15">
        <v>0</v>
      </c>
      <c r="V1442" s="15">
        <v>7000</v>
      </c>
      <c r="W1442" s="15">
        <v>5600</v>
      </c>
      <c r="X1442" s="15">
        <v>2800</v>
      </c>
      <c r="Y1442" s="90" t="s">
        <v>143</v>
      </c>
      <c r="Z1442" s="90" t="s">
        <v>83</v>
      </c>
      <c r="AA1442" s="90" t="s">
        <v>84</v>
      </c>
      <c r="AB1442" s="90" t="s">
        <v>7055</v>
      </c>
      <c r="AC1442" s="90" t="s">
        <v>359</v>
      </c>
      <c r="AD1442" s="90" t="s">
        <v>87</v>
      </c>
      <c r="AE1442" s="90" t="s">
        <v>61</v>
      </c>
      <c r="AF1442" s="90" t="s">
        <v>61</v>
      </c>
      <c r="AG1442" s="90" t="s">
        <v>89</v>
      </c>
      <c r="AH1442" s="90" t="s">
        <v>89</v>
      </c>
      <c r="AI1442" s="90" t="s">
        <v>89</v>
      </c>
      <c r="AJ1442" s="90" t="s">
        <v>89</v>
      </c>
      <c r="AK1442" s="90" t="s">
        <v>89</v>
      </c>
      <c r="AL1442" s="90" t="s">
        <v>89</v>
      </c>
      <c r="AM1442" s="90" t="s">
        <v>89</v>
      </c>
      <c r="AN1442" s="90" t="s">
        <v>89</v>
      </c>
      <c r="AO1442" s="90" t="s">
        <v>89</v>
      </c>
      <c r="AP1442" s="90" t="s">
        <v>89</v>
      </c>
      <c r="AQ1442" s="90" t="s">
        <v>90</v>
      </c>
      <c r="AR1442" s="90" t="s">
        <v>90</v>
      </c>
      <c r="AS1442" s="90" t="s">
        <v>91</v>
      </c>
      <c r="AT1442" s="90" t="s">
        <v>92</v>
      </c>
      <c r="AU1442" s="90" t="s">
        <v>92</v>
      </c>
      <c r="AV1442" s="90" t="s">
        <v>93</v>
      </c>
      <c r="AW1442" s="90" t="s">
        <v>14369</v>
      </c>
      <c r="AX1442" s="90" t="s">
        <v>14370</v>
      </c>
      <c r="AY1442" s="90" t="s">
        <v>2726</v>
      </c>
      <c r="AZ1442" s="90" t="s">
        <v>14370</v>
      </c>
      <c r="BA1442" s="90" t="s">
        <v>215</v>
      </c>
      <c r="BB1442" s="90" t="s">
        <v>14371</v>
      </c>
      <c r="BC1442" s="90" t="s">
        <v>99</v>
      </c>
      <c r="BD1442" s="90" t="s">
        <v>150</v>
      </c>
      <c r="BE1442" s="90" t="s">
        <v>61</v>
      </c>
      <c r="BF1442" s="90" t="s">
        <v>262</v>
      </c>
      <c r="BG1442" s="90" t="s">
        <v>101</v>
      </c>
    </row>
    <row r="1443" s="85" customFormat="1" ht="19" customHeight="1" spans="1:59">
      <c r="A1443" s="90" t="s">
        <v>646</v>
      </c>
      <c r="B1443" s="90" t="s">
        <v>647</v>
      </c>
      <c r="C1443" s="90" t="s">
        <v>648</v>
      </c>
      <c r="D1443" s="90" t="s">
        <v>649</v>
      </c>
      <c r="E1443" s="90" t="s">
        <v>3472</v>
      </c>
      <c r="F1443" s="90" t="s">
        <v>3473</v>
      </c>
      <c r="G1443" s="90" t="s">
        <v>3473</v>
      </c>
      <c r="H1443" s="90" t="s">
        <v>232</v>
      </c>
      <c r="I1443" s="90" t="s">
        <v>14372</v>
      </c>
      <c r="J1443" s="90" t="s">
        <v>14373</v>
      </c>
      <c r="K1443" s="90" t="s">
        <v>14374</v>
      </c>
      <c r="L1443" s="90" t="s">
        <v>73</v>
      </c>
      <c r="M1443" s="90" t="s">
        <v>14375</v>
      </c>
      <c r="N1443" s="90" t="s">
        <v>374</v>
      </c>
      <c r="O1443" s="90" t="s">
        <v>3451</v>
      </c>
      <c r="P1443" s="90" t="s">
        <v>3452</v>
      </c>
      <c r="Q1443" s="90" t="s">
        <v>4117</v>
      </c>
      <c r="R1443" s="90" t="s">
        <v>3452</v>
      </c>
      <c r="S1443" s="90" t="s">
        <v>14376</v>
      </c>
      <c r="T1443" s="90" t="s">
        <v>209</v>
      </c>
      <c r="U1443" s="15">
        <v>0</v>
      </c>
      <c r="V1443" s="15">
        <v>19011</v>
      </c>
      <c r="W1443" s="15">
        <v>10000</v>
      </c>
      <c r="X1443" s="15">
        <v>3000</v>
      </c>
      <c r="Y1443" s="90" t="s">
        <v>82</v>
      </c>
      <c r="Z1443" s="90" t="s">
        <v>83</v>
      </c>
      <c r="AA1443" s="90" t="s">
        <v>84</v>
      </c>
      <c r="AB1443" s="90" t="s">
        <v>3483</v>
      </c>
      <c r="AC1443" s="90" t="s">
        <v>145</v>
      </c>
      <c r="AD1443" s="90" t="s">
        <v>87</v>
      </c>
      <c r="AE1443" s="90" t="s">
        <v>61</v>
      </c>
      <c r="AF1443" s="90" t="s">
        <v>61</v>
      </c>
      <c r="AG1443" s="90" t="s">
        <v>89</v>
      </c>
      <c r="AH1443" s="90" t="s">
        <v>89</v>
      </c>
      <c r="AI1443" s="90" t="s">
        <v>88</v>
      </c>
      <c r="AJ1443" s="90" t="s">
        <v>88</v>
      </c>
      <c r="AK1443" s="90" t="s">
        <v>88</v>
      </c>
      <c r="AL1443" s="90" t="s">
        <v>88</v>
      </c>
      <c r="AM1443" s="90" t="s">
        <v>89</v>
      </c>
      <c r="AN1443" s="90" t="s">
        <v>89</v>
      </c>
      <c r="AO1443" s="90" t="s">
        <v>88</v>
      </c>
      <c r="AP1443" s="90" t="s">
        <v>89</v>
      </c>
      <c r="AQ1443" s="90" t="s">
        <v>90</v>
      </c>
      <c r="AR1443" s="90" t="s">
        <v>90</v>
      </c>
      <c r="AS1443" s="90" t="s">
        <v>91</v>
      </c>
      <c r="AT1443" s="90" t="s">
        <v>92</v>
      </c>
      <c r="AU1443" s="90" t="s">
        <v>92</v>
      </c>
      <c r="AV1443" s="90" t="s">
        <v>93</v>
      </c>
      <c r="AW1443" s="90" t="s">
        <v>3484</v>
      </c>
      <c r="AX1443" s="90" t="s">
        <v>14377</v>
      </c>
      <c r="AY1443" s="90" t="s">
        <v>3486</v>
      </c>
      <c r="AZ1443" s="90" t="s">
        <v>14377</v>
      </c>
      <c r="BA1443" s="90" t="s">
        <v>97</v>
      </c>
      <c r="BB1443" s="90" t="s">
        <v>14378</v>
      </c>
      <c r="BC1443" s="90" t="s">
        <v>99</v>
      </c>
      <c r="BD1443" s="90" t="s">
        <v>100</v>
      </c>
      <c r="BE1443" s="90" t="s">
        <v>61</v>
      </c>
      <c r="BF1443" s="90" t="s">
        <v>209</v>
      </c>
      <c r="BG1443" s="90" t="s">
        <v>101</v>
      </c>
    </row>
    <row r="1444" s="85" customFormat="1" ht="19" customHeight="1" spans="1:59">
      <c r="A1444" s="90" t="s">
        <v>302</v>
      </c>
      <c r="B1444" s="90" t="s">
        <v>303</v>
      </c>
      <c r="C1444" s="90" t="s">
        <v>1968</v>
      </c>
      <c r="D1444" s="90" t="s">
        <v>1969</v>
      </c>
      <c r="E1444" s="90" t="s">
        <v>7607</v>
      </c>
      <c r="F1444" s="90" t="s">
        <v>7608</v>
      </c>
      <c r="G1444" s="90" t="s">
        <v>1972</v>
      </c>
      <c r="H1444" s="90" t="s">
        <v>109</v>
      </c>
      <c r="I1444" s="90" t="s">
        <v>14379</v>
      </c>
      <c r="J1444" s="90" t="s">
        <v>14380</v>
      </c>
      <c r="K1444" s="90" t="s">
        <v>14381</v>
      </c>
      <c r="L1444" s="90" t="s">
        <v>73</v>
      </c>
      <c r="M1444" s="90" t="s">
        <v>508</v>
      </c>
      <c r="N1444" s="90" t="s">
        <v>2596</v>
      </c>
      <c r="O1444" s="90" t="s">
        <v>774</v>
      </c>
      <c r="P1444" s="90" t="s">
        <v>775</v>
      </c>
      <c r="Q1444" s="90" t="s">
        <v>259</v>
      </c>
      <c r="R1444" s="90" t="s">
        <v>260</v>
      </c>
      <c r="S1444" s="90" t="s">
        <v>14382</v>
      </c>
      <c r="T1444" s="90" t="s">
        <v>380</v>
      </c>
      <c r="U1444" s="15">
        <v>0</v>
      </c>
      <c r="V1444" s="15">
        <v>19000</v>
      </c>
      <c r="W1444" s="15">
        <v>14000</v>
      </c>
      <c r="X1444" s="15">
        <v>2500</v>
      </c>
      <c r="Y1444" s="90" t="s">
        <v>82</v>
      </c>
      <c r="Z1444" s="90" t="s">
        <v>83</v>
      </c>
      <c r="AA1444" s="90" t="s">
        <v>84</v>
      </c>
      <c r="AB1444" s="90" t="s">
        <v>7614</v>
      </c>
      <c r="AC1444" s="90" t="s">
        <v>359</v>
      </c>
      <c r="AD1444" s="90" t="s">
        <v>87</v>
      </c>
      <c r="AE1444" s="90" t="s">
        <v>61</v>
      </c>
      <c r="AF1444" s="90" t="s">
        <v>61</v>
      </c>
      <c r="AG1444" s="90" t="s">
        <v>89</v>
      </c>
      <c r="AH1444" s="90" t="s">
        <v>89</v>
      </c>
      <c r="AI1444" s="90" t="s">
        <v>89</v>
      </c>
      <c r="AJ1444" s="90" t="s">
        <v>88</v>
      </c>
      <c r="AK1444" s="90" t="s">
        <v>88</v>
      </c>
      <c r="AL1444" s="90" t="s">
        <v>88</v>
      </c>
      <c r="AM1444" s="90" t="s">
        <v>88</v>
      </c>
      <c r="AN1444" s="90" t="s">
        <v>88</v>
      </c>
      <c r="AO1444" s="90" t="s">
        <v>88</v>
      </c>
      <c r="AP1444" s="90" t="s">
        <v>89</v>
      </c>
      <c r="AQ1444" s="90" t="s">
        <v>90</v>
      </c>
      <c r="AR1444" s="90" t="s">
        <v>90</v>
      </c>
      <c r="AS1444" s="90" t="s">
        <v>91</v>
      </c>
      <c r="AT1444" s="90" t="s">
        <v>92</v>
      </c>
      <c r="AU1444" s="90" t="s">
        <v>92</v>
      </c>
      <c r="AV1444" s="90" t="s">
        <v>93</v>
      </c>
      <c r="AW1444" s="90" t="s">
        <v>7615</v>
      </c>
      <c r="AX1444" s="90" t="s">
        <v>14383</v>
      </c>
      <c r="AY1444" s="90" t="s">
        <v>7617</v>
      </c>
      <c r="AZ1444" s="90" t="s">
        <v>14383</v>
      </c>
      <c r="BA1444" s="90" t="s">
        <v>97</v>
      </c>
      <c r="BB1444" s="90" t="s">
        <v>14384</v>
      </c>
      <c r="BC1444" s="90" t="s">
        <v>99</v>
      </c>
      <c r="BD1444" s="90" t="s">
        <v>100</v>
      </c>
      <c r="BE1444" s="90" t="s">
        <v>61</v>
      </c>
      <c r="BF1444" s="90" t="s">
        <v>380</v>
      </c>
      <c r="BG1444" s="90" t="s">
        <v>101</v>
      </c>
    </row>
    <row r="1445" s="85" customFormat="1" ht="19" customHeight="1" spans="1:59">
      <c r="A1445" s="90" t="s">
        <v>582</v>
      </c>
      <c r="B1445" s="90" t="s">
        <v>583</v>
      </c>
      <c r="C1445" s="90" t="s">
        <v>584</v>
      </c>
      <c r="D1445" s="90" t="s">
        <v>585</v>
      </c>
      <c r="E1445" s="90" t="s">
        <v>10043</v>
      </c>
      <c r="F1445" s="90" t="s">
        <v>1174</v>
      </c>
      <c r="G1445" s="90" t="s">
        <v>1175</v>
      </c>
      <c r="H1445" s="90" t="s">
        <v>109</v>
      </c>
      <c r="I1445" s="90" t="s">
        <v>14385</v>
      </c>
      <c r="J1445" s="90" t="s">
        <v>14386</v>
      </c>
      <c r="K1445" s="90" t="s">
        <v>14387</v>
      </c>
      <c r="L1445" s="90" t="s">
        <v>73</v>
      </c>
      <c r="M1445" s="90" t="s">
        <v>3493</v>
      </c>
      <c r="N1445" s="90" t="s">
        <v>75</v>
      </c>
      <c r="O1445" s="90" t="s">
        <v>115</v>
      </c>
      <c r="P1445" s="90" t="s">
        <v>116</v>
      </c>
      <c r="Q1445" s="90" t="s">
        <v>117</v>
      </c>
      <c r="R1445" s="90" t="s">
        <v>116</v>
      </c>
      <c r="S1445" s="90" t="s">
        <v>14388</v>
      </c>
      <c r="T1445" s="90" t="s">
        <v>119</v>
      </c>
      <c r="U1445" s="15">
        <v>0</v>
      </c>
      <c r="V1445" s="15">
        <v>5158</v>
      </c>
      <c r="W1445" s="15">
        <v>2200</v>
      </c>
      <c r="X1445" s="15">
        <v>1200</v>
      </c>
      <c r="Y1445" s="90" t="s">
        <v>143</v>
      </c>
      <c r="Z1445" s="90" t="s">
        <v>83</v>
      </c>
      <c r="AA1445" s="90" t="s">
        <v>84</v>
      </c>
      <c r="AB1445" s="90" t="s">
        <v>10048</v>
      </c>
      <c r="AC1445" s="90" t="s">
        <v>145</v>
      </c>
      <c r="AD1445" s="90" t="s">
        <v>87</v>
      </c>
      <c r="AE1445" s="90" t="s">
        <v>61</v>
      </c>
      <c r="AF1445" s="90" t="s">
        <v>61</v>
      </c>
      <c r="AG1445" s="90" t="s">
        <v>89</v>
      </c>
      <c r="AH1445" s="90" t="s">
        <v>89</v>
      </c>
      <c r="AI1445" s="90" t="s">
        <v>89</v>
      </c>
      <c r="AJ1445" s="90" t="s">
        <v>89</v>
      </c>
      <c r="AK1445" s="90" t="s">
        <v>89</v>
      </c>
      <c r="AL1445" s="90" t="s">
        <v>89</v>
      </c>
      <c r="AM1445" s="90" t="s">
        <v>89</v>
      </c>
      <c r="AN1445" s="90" t="s">
        <v>89</v>
      </c>
      <c r="AO1445" s="90" t="s">
        <v>89</v>
      </c>
      <c r="AP1445" s="90" t="s">
        <v>89</v>
      </c>
      <c r="AQ1445" s="90" t="s">
        <v>90</v>
      </c>
      <c r="AR1445" s="90" t="s">
        <v>90</v>
      </c>
      <c r="AS1445" s="90" t="s">
        <v>91</v>
      </c>
      <c r="AT1445" s="90" t="s">
        <v>92</v>
      </c>
      <c r="AU1445" s="90" t="s">
        <v>92</v>
      </c>
      <c r="AV1445" s="90" t="s">
        <v>93</v>
      </c>
      <c r="AW1445" s="90" t="s">
        <v>10049</v>
      </c>
      <c r="AX1445" s="90" t="s">
        <v>14389</v>
      </c>
      <c r="AY1445" s="90" t="s">
        <v>10051</v>
      </c>
      <c r="AZ1445" s="90" t="s">
        <v>14389</v>
      </c>
      <c r="BA1445" s="90" t="s">
        <v>97</v>
      </c>
      <c r="BB1445" s="90" t="s">
        <v>14390</v>
      </c>
      <c r="BC1445" s="90" t="s">
        <v>99</v>
      </c>
      <c r="BD1445" s="90" t="s">
        <v>150</v>
      </c>
      <c r="BE1445" s="90" t="s">
        <v>61</v>
      </c>
      <c r="BF1445" s="90" t="s">
        <v>119</v>
      </c>
      <c r="BG1445" s="90" t="s">
        <v>101</v>
      </c>
    </row>
    <row r="1446" s="85" customFormat="1" ht="19" customHeight="1" spans="1:59">
      <c r="A1446" s="90" t="s">
        <v>694</v>
      </c>
      <c r="B1446" s="90" t="s">
        <v>695</v>
      </c>
      <c r="C1446" s="90" t="s">
        <v>958</v>
      </c>
      <c r="D1446" s="90" t="s">
        <v>959</v>
      </c>
      <c r="E1446" s="90" t="s">
        <v>12493</v>
      </c>
      <c r="F1446" s="90" t="s">
        <v>5927</v>
      </c>
      <c r="G1446" s="90" t="s">
        <v>769</v>
      </c>
      <c r="H1446" s="90" t="s">
        <v>109</v>
      </c>
      <c r="I1446" s="90" t="s">
        <v>14391</v>
      </c>
      <c r="J1446" s="90" t="s">
        <v>14392</v>
      </c>
      <c r="K1446" s="90" t="s">
        <v>14393</v>
      </c>
      <c r="L1446" s="90" t="s">
        <v>73</v>
      </c>
      <c r="M1446" s="90" t="s">
        <v>341</v>
      </c>
      <c r="N1446" s="90" t="s">
        <v>342</v>
      </c>
      <c r="O1446" s="90" t="s">
        <v>774</v>
      </c>
      <c r="P1446" s="90" t="s">
        <v>775</v>
      </c>
      <c r="Q1446" s="90" t="s">
        <v>1940</v>
      </c>
      <c r="R1446" s="90" t="s">
        <v>1941</v>
      </c>
      <c r="S1446" s="90" t="s">
        <v>14394</v>
      </c>
      <c r="T1446" s="90" t="s">
        <v>380</v>
      </c>
      <c r="U1446" s="15">
        <v>0</v>
      </c>
      <c r="V1446" s="15">
        <v>17500</v>
      </c>
      <c r="W1446" s="15">
        <v>14000</v>
      </c>
      <c r="X1446" s="15">
        <v>7000</v>
      </c>
      <c r="Y1446" s="90" t="s">
        <v>82</v>
      </c>
      <c r="Z1446" s="90" t="s">
        <v>83</v>
      </c>
      <c r="AA1446" s="90" t="s">
        <v>84</v>
      </c>
      <c r="AB1446" s="90" t="s">
        <v>12898</v>
      </c>
      <c r="AC1446" s="90" t="s">
        <v>359</v>
      </c>
      <c r="AD1446" s="90" t="s">
        <v>87</v>
      </c>
      <c r="AE1446" s="90" t="s">
        <v>61</v>
      </c>
      <c r="AF1446" s="90" t="s">
        <v>61</v>
      </c>
      <c r="AG1446" s="90" t="s">
        <v>89</v>
      </c>
      <c r="AH1446" s="90" t="s">
        <v>89</v>
      </c>
      <c r="AI1446" s="90" t="s">
        <v>89</v>
      </c>
      <c r="AJ1446" s="90" t="s">
        <v>88</v>
      </c>
      <c r="AK1446" s="90" t="s">
        <v>89</v>
      </c>
      <c r="AL1446" s="90" t="s">
        <v>88</v>
      </c>
      <c r="AM1446" s="90" t="s">
        <v>89</v>
      </c>
      <c r="AN1446" s="90" t="s">
        <v>89</v>
      </c>
      <c r="AO1446" s="90" t="s">
        <v>88</v>
      </c>
      <c r="AP1446" s="90" t="s">
        <v>89</v>
      </c>
      <c r="AQ1446" s="90" t="s">
        <v>90</v>
      </c>
      <c r="AR1446" s="90" t="s">
        <v>90</v>
      </c>
      <c r="AS1446" s="90" t="s">
        <v>91</v>
      </c>
      <c r="AT1446" s="90" t="s">
        <v>92</v>
      </c>
      <c r="AU1446" s="90" t="s">
        <v>92</v>
      </c>
      <c r="AV1446" s="90" t="s">
        <v>93</v>
      </c>
      <c r="AW1446" s="90" t="s">
        <v>12501</v>
      </c>
      <c r="AX1446" s="90" t="s">
        <v>14395</v>
      </c>
      <c r="AY1446" s="90" t="s">
        <v>12503</v>
      </c>
      <c r="AZ1446" s="90" t="s">
        <v>14395</v>
      </c>
      <c r="BA1446" s="90" t="s">
        <v>97</v>
      </c>
      <c r="BB1446" s="90" t="s">
        <v>14396</v>
      </c>
      <c r="BC1446" s="90" t="s">
        <v>99</v>
      </c>
      <c r="BD1446" s="90" t="s">
        <v>100</v>
      </c>
      <c r="BE1446" s="90" t="s">
        <v>61</v>
      </c>
      <c r="BF1446" s="90" t="s">
        <v>380</v>
      </c>
      <c r="BG1446" s="90" t="s">
        <v>101</v>
      </c>
    </row>
    <row r="1447" s="85" customFormat="1" ht="19" customHeight="1" spans="1:59">
      <c r="A1447" s="90" t="s">
        <v>267</v>
      </c>
      <c r="B1447" s="90" t="s">
        <v>268</v>
      </c>
      <c r="C1447" s="90" t="s">
        <v>269</v>
      </c>
      <c r="D1447" s="90" t="s">
        <v>270</v>
      </c>
      <c r="E1447" s="90" t="s">
        <v>4146</v>
      </c>
      <c r="F1447" s="90" t="s">
        <v>287</v>
      </c>
      <c r="G1447" s="90" t="s">
        <v>287</v>
      </c>
      <c r="H1447" s="90" t="s">
        <v>109</v>
      </c>
      <c r="I1447" s="90" t="s">
        <v>14397</v>
      </c>
      <c r="J1447" s="90" t="s">
        <v>14398</v>
      </c>
      <c r="K1447" s="90" t="s">
        <v>14399</v>
      </c>
      <c r="L1447" s="90" t="s">
        <v>73</v>
      </c>
      <c r="M1447" s="90" t="s">
        <v>9850</v>
      </c>
      <c r="N1447" s="90" t="s">
        <v>2350</v>
      </c>
      <c r="O1447" s="90" t="s">
        <v>292</v>
      </c>
      <c r="P1447" s="90" t="s">
        <v>293</v>
      </c>
      <c r="Q1447" s="90" t="s">
        <v>4150</v>
      </c>
      <c r="R1447" s="90" t="s">
        <v>4151</v>
      </c>
      <c r="S1447" s="90" t="s">
        <v>14400</v>
      </c>
      <c r="T1447" s="90" t="s">
        <v>280</v>
      </c>
      <c r="U1447" s="15">
        <v>0</v>
      </c>
      <c r="V1447" s="15">
        <v>142292</v>
      </c>
      <c r="W1447" s="15">
        <v>52500</v>
      </c>
      <c r="X1447" s="15">
        <v>28000</v>
      </c>
      <c r="Y1447" s="90" t="s">
        <v>143</v>
      </c>
      <c r="Z1447" s="90" t="s">
        <v>83</v>
      </c>
      <c r="AA1447" s="90" t="s">
        <v>84</v>
      </c>
      <c r="AB1447" s="90" t="s">
        <v>4153</v>
      </c>
      <c r="AC1447" s="90" t="s">
        <v>145</v>
      </c>
      <c r="AD1447" s="90" t="s">
        <v>87</v>
      </c>
      <c r="AE1447" s="90" t="s">
        <v>61</v>
      </c>
      <c r="AF1447" s="90" t="s">
        <v>61</v>
      </c>
      <c r="AG1447" s="90" t="s">
        <v>89</v>
      </c>
      <c r="AH1447" s="90" t="s">
        <v>89</v>
      </c>
      <c r="AI1447" s="90" t="s">
        <v>89</v>
      </c>
      <c r="AJ1447" s="90" t="s">
        <v>89</v>
      </c>
      <c r="AK1447" s="90" t="s">
        <v>89</v>
      </c>
      <c r="AL1447" s="90" t="s">
        <v>89</v>
      </c>
      <c r="AM1447" s="90" t="s">
        <v>89</v>
      </c>
      <c r="AN1447" s="90" t="s">
        <v>89</v>
      </c>
      <c r="AO1447" s="90" t="s">
        <v>89</v>
      </c>
      <c r="AP1447" s="90" t="s">
        <v>89</v>
      </c>
      <c r="AQ1447" s="90" t="s">
        <v>90</v>
      </c>
      <c r="AR1447" s="90" t="s">
        <v>90</v>
      </c>
      <c r="AS1447" s="90" t="s">
        <v>91</v>
      </c>
      <c r="AT1447" s="90" t="s">
        <v>92</v>
      </c>
      <c r="AU1447" s="90" t="s">
        <v>92</v>
      </c>
      <c r="AV1447" s="90" t="s">
        <v>93</v>
      </c>
      <c r="AW1447" s="90" t="s">
        <v>4154</v>
      </c>
      <c r="AX1447" s="90" t="s">
        <v>14401</v>
      </c>
      <c r="AY1447" s="90" t="s">
        <v>4156</v>
      </c>
      <c r="AZ1447" s="90" t="s">
        <v>14401</v>
      </c>
      <c r="BA1447" s="90" t="s">
        <v>97</v>
      </c>
      <c r="BB1447" s="90" t="s">
        <v>14402</v>
      </c>
      <c r="BC1447" s="90" t="s">
        <v>99</v>
      </c>
      <c r="BD1447" s="90" t="s">
        <v>150</v>
      </c>
      <c r="BE1447" s="90" t="s">
        <v>61</v>
      </c>
      <c r="BF1447" s="90" t="s">
        <v>280</v>
      </c>
      <c r="BG1447" s="90" t="s">
        <v>101</v>
      </c>
    </row>
    <row r="1448" s="85" customFormat="1" ht="19" customHeight="1" spans="1:59">
      <c r="A1448" s="90" t="s">
        <v>267</v>
      </c>
      <c r="B1448" s="90" t="s">
        <v>268</v>
      </c>
      <c r="C1448" s="90" t="s">
        <v>5871</v>
      </c>
      <c r="D1448" s="90" t="s">
        <v>5872</v>
      </c>
      <c r="E1448" s="90" t="s">
        <v>5873</v>
      </c>
      <c r="F1448" s="90" t="s">
        <v>6620</v>
      </c>
      <c r="G1448" s="90" t="s">
        <v>287</v>
      </c>
      <c r="H1448" s="90" t="s">
        <v>109</v>
      </c>
      <c r="I1448" s="90" t="s">
        <v>14403</v>
      </c>
      <c r="J1448" s="90" t="s">
        <v>14404</v>
      </c>
      <c r="K1448" s="90" t="s">
        <v>14405</v>
      </c>
      <c r="L1448" s="90" t="s">
        <v>73</v>
      </c>
      <c r="M1448" s="90" t="s">
        <v>14406</v>
      </c>
      <c r="N1448" s="90" t="s">
        <v>811</v>
      </c>
      <c r="O1448" s="90" t="s">
        <v>431</v>
      </c>
      <c r="P1448" s="90" t="s">
        <v>432</v>
      </c>
      <c r="Q1448" s="90" t="s">
        <v>294</v>
      </c>
      <c r="R1448" s="90" t="s">
        <v>295</v>
      </c>
      <c r="S1448" s="90" t="s">
        <v>14407</v>
      </c>
      <c r="T1448" s="90" t="s">
        <v>380</v>
      </c>
      <c r="U1448" s="15">
        <v>0</v>
      </c>
      <c r="V1448" s="15">
        <v>388200</v>
      </c>
      <c r="W1448" s="15">
        <v>250000</v>
      </c>
      <c r="X1448" s="15">
        <v>70000</v>
      </c>
      <c r="Y1448" s="90" t="s">
        <v>143</v>
      </c>
      <c r="Z1448" s="90" t="s">
        <v>83</v>
      </c>
      <c r="AA1448" s="90" t="s">
        <v>84</v>
      </c>
      <c r="AB1448" s="90" t="s">
        <v>5880</v>
      </c>
      <c r="AC1448" s="90" t="s">
        <v>211</v>
      </c>
      <c r="AD1448" s="90" t="s">
        <v>87</v>
      </c>
      <c r="AE1448" s="90" t="s">
        <v>61</v>
      </c>
      <c r="AF1448" s="90" t="s">
        <v>61</v>
      </c>
      <c r="AG1448" s="90" t="s">
        <v>89</v>
      </c>
      <c r="AH1448" s="90" t="s">
        <v>89</v>
      </c>
      <c r="AI1448" s="90" t="s">
        <v>89</v>
      </c>
      <c r="AJ1448" s="90" t="s">
        <v>89</v>
      </c>
      <c r="AK1448" s="90" t="s">
        <v>89</v>
      </c>
      <c r="AL1448" s="90" t="s">
        <v>89</v>
      </c>
      <c r="AM1448" s="90" t="s">
        <v>89</v>
      </c>
      <c r="AN1448" s="90" t="s">
        <v>89</v>
      </c>
      <c r="AO1448" s="90" t="s">
        <v>89</v>
      </c>
      <c r="AP1448" s="90" t="s">
        <v>89</v>
      </c>
      <c r="AQ1448" s="90" t="s">
        <v>90</v>
      </c>
      <c r="AR1448" s="90" t="s">
        <v>90</v>
      </c>
      <c r="AS1448" s="90" t="s">
        <v>91</v>
      </c>
      <c r="AT1448" s="90" t="s">
        <v>92</v>
      </c>
      <c r="AU1448" s="90" t="s">
        <v>92</v>
      </c>
      <c r="AV1448" s="90" t="s">
        <v>93</v>
      </c>
      <c r="AW1448" s="90" t="s">
        <v>5881</v>
      </c>
      <c r="AX1448" s="90" t="s">
        <v>14408</v>
      </c>
      <c r="AY1448" s="90" t="s">
        <v>5883</v>
      </c>
      <c r="AZ1448" s="90" t="s">
        <v>14408</v>
      </c>
      <c r="BA1448" s="90" t="s">
        <v>97</v>
      </c>
      <c r="BB1448" s="90" t="s">
        <v>14409</v>
      </c>
      <c r="BC1448" s="90" t="s">
        <v>99</v>
      </c>
      <c r="BD1448" s="90" t="s">
        <v>150</v>
      </c>
      <c r="BE1448" s="90" t="s">
        <v>61</v>
      </c>
      <c r="BF1448" s="90" t="s">
        <v>380</v>
      </c>
      <c r="BG1448" s="90" t="s">
        <v>101</v>
      </c>
    </row>
    <row r="1449" s="85" customFormat="1" ht="19" customHeight="1" spans="1:59">
      <c r="A1449" s="90" t="s">
        <v>151</v>
      </c>
      <c r="B1449" s="90" t="s">
        <v>152</v>
      </c>
      <c r="C1449" s="90" t="s">
        <v>1125</v>
      </c>
      <c r="D1449" s="90" t="s">
        <v>1126</v>
      </c>
      <c r="E1449" s="90" t="s">
        <v>4411</v>
      </c>
      <c r="F1449" s="90" t="s">
        <v>11745</v>
      </c>
      <c r="G1449" s="90" t="s">
        <v>2333</v>
      </c>
      <c r="H1449" s="90" t="s">
        <v>539</v>
      </c>
      <c r="I1449" s="90" t="s">
        <v>14410</v>
      </c>
      <c r="J1449" s="90" t="s">
        <v>14411</v>
      </c>
      <c r="K1449" s="90" t="s">
        <v>14412</v>
      </c>
      <c r="L1449" s="90" t="s">
        <v>73</v>
      </c>
      <c r="M1449" s="90" t="s">
        <v>2410</v>
      </c>
      <c r="N1449" s="90" t="s">
        <v>203</v>
      </c>
      <c r="O1449" s="90" t="s">
        <v>138</v>
      </c>
      <c r="P1449" s="90" t="s">
        <v>139</v>
      </c>
      <c r="Q1449" s="90" t="s">
        <v>2681</v>
      </c>
      <c r="R1449" s="90" t="s">
        <v>399</v>
      </c>
      <c r="S1449" s="90" t="s">
        <v>14413</v>
      </c>
      <c r="T1449" s="90" t="s">
        <v>119</v>
      </c>
      <c r="U1449" s="15">
        <v>0</v>
      </c>
      <c r="V1449" s="15">
        <v>114706</v>
      </c>
      <c r="W1449" s="15">
        <v>31000</v>
      </c>
      <c r="X1449" s="15">
        <v>22093</v>
      </c>
      <c r="Y1449" s="90" t="s">
        <v>143</v>
      </c>
      <c r="Z1449" s="90" t="s">
        <v>83</v>
      </c>
      <c r="AA1449" s="90" t="s">
        <v>84</v>
      </c>
      <c r="AB1449" s="90" t="s">
        <v>4419</v>
      </c>
      <c r="AC1449" s="90" t="s">
        <v>145</v>
      </c>
      <c r="AD1449" s="90" t="s">
        <v>87</v>
      </c>
      <c r="AE1449" s="90" t="s">
        <v>61</v>
      </c>
      <c r="AF1449" s="90" t="s">
        <v>61</v>
      </c>
      <c r="AG1449" s="90" t="s">
        <v>89</v>
      </c>
      <c r="AH1449" s="90" t="s">
        <v>89</v>
      </c>
      <c r="AI1449" s="90" t="s">
        <v>89</v>
      </c>
      <c r="AJ1449" s="90" t="s">
        <v>89</v>
      </c>
      <c r="AK1449" s="90" t="s">
        <v>89</v>
      </c>
      <c r="AL1449" s="90" t="s">
        <v>89</v>
      </c>
      <c r="AM1449" s="90" t="s">
        <v>89</v>
      </c>
      <c r="AN1449" s="90" t="s">
        <v>89</v>
      </c>
      <c r="AO1449" s="90" t="s">
        <v>89</v>
      </c>
      <c r="AP1449" s="90" t="s">
        <v>89</v>
      </c>
      <c r="AQ1449" s="90" t="s">
        <v>90</v>
      </c>
      <c r="AR1449" s="90" t="s">
        <v>90</v>
      </c>
      <c r="AS1449" s="90" t="s">
        <v>91</v>
      </c>
      <c r="AT1449" s="90" t="s">
        <v>92</v>
      </c>
      <c r="AU1449" s="90" t="s">
        <v>92</v>
      </c>
      <c r="AV1449" s="90" t="s">
        <v>93</v>
      </c>
      <c r="AW1449" s="90" t="s">
        <v>4420</v>
      </c>
      <c r="AX1449" s="90" t="s">
        <v>14414</v>
      </c>
      <c r="AY1449" s="90" t="s">
        <v>4422</v>
      </c>
      <c r="AZ1449" s="90" t="s">
        <v>14414</v>
      </c>
      <c r="BA1449" s="90" t="s">
        <v>215</v>
      </c>
      <c r="BB1449" s="90" t="s">
        <v>14415</v>
      </c>
      <c r="BC1449" s="90" t="s">
        <v>99</v>
      </c>
      <c r="BD1449" s="90" t="s">
        <v>150</v>
      </c>
      <c r="BE1449" s="90" t="s">
        <v>61</v>
      </c>
      <c r="BF1449" s="90" t="s">
        <v>119</v>
      </c>
      <c r="BG1449" s="90" t="s">
        <v>101</v>
      </c>
    </row>
    <row r="1450" s="85" customFormat="1" ht="19" customHeight="1" spans="1:59">
      <c r="A1450" s="90" t="s">
        <v>267</v>
      </c>
      <c r="B1450" s="90" t="s">
        <v>268</v>
      </c>
      <c r="C1450" s="90" t="s">
        <v>501</v>
      </c>
      <c r="D1450" s="90" t="s">
        <v>502</v>
      </c>
      <c r="E1450" s="90" t="s">
        <v>11495</v>
      </c>
      <c r="F1450" s="90" t="s">
        <v>5385</v>
      </c>
      <c r="G1450" s="90" t="s">
        <v>287</v>
      </c>
      <c r="H1450" s="90" t="s">
        <v>109</v>
      </c>
      <c r="I1450" s="90" t="s">
        <v>14416</v>
      </c>
      <c r="J1450" s="90" t="s">
        <v>14417</v>
      </c>
      <c r="K1450" s="90" t="s">
        <v>14418</v>
      </c>
      <c r="L1450" s="90" t="s">
        <v>73</v>
      </c>
      <c r="M1450" s="90" t="s">
        <v>508</v>
      </c>
      <c r="N1450" s="90" t="s">
        <v>575</v>
      </c>
      <c r="O1450" s="90" t="s">
        <v>881</v>
      </c>
      <c r="P1450" s="90" t="s">
        <v>882</v>
      </c>
      <c r="Q1450" s="90" t="s">
        <v>294</v>
      </c>
      <c r="R1450" s="90" t="s">
        <v>295</v>
      </c>
      <c r="S1450" s="90" t="s">
        <v>14419</v>
      </c>
      <c r="T1450" s="90" t="s">
        <v>380</v>
      </c>
      <c r="U1450" s="15">
        <v>0</v>
      </c>
      <c r="V1450" s="15">
        <v>26576</v>
      </c>
      <c r="W1450" s="15">
        <v>21000</v>
      </c>
      <c r="X1450" s="15">
        <v>6700</v>
      </c>
      <c r="Y1450" s="90" t="s">
        <v>82</v>
      </c>
      <c r="Z1450" s="90" t="s">
        <v>83</v>
      </c>
      <c r="AA1450" s="90" t="s">
        <v>84</v>
      </c>
      <c r="AB1450" s="90" t="s">
        <v>11500</v>
      </c>
      <c r="AC1450" s="90" t="s">
        <v>145</v>
      </c>
      <c r="AD1450" s="90" t="s">
        <v>87</v>
      </c>
      <c r="AE1450" s="90" t="s">
        <v>61</v>
      </c>
      <c r="AF1450" s="90" t="s">
        <v>61</v>
      </c>
      <c r="AG1450" s="90" t="s">
        <v>89</v>
      </c>
      <c r="AH1450" s="90" t="s">
        <v>89</v>
      </c>
      <c r="AI1450" s="90" t="s">
        <v>89</v>
      </c>
      <c r="AJ1450" s="90" t="s">
        <v>89</v>
      </c>
      <c r="AK1450" s="90" t="s">
        <v>89</v>
      </c>
      <c r="AL1450" s="90" t="s">
        <v>89</v>
      </c>
      <c r="AM1450" s="90" t="s">
        <v>89</v>
      </c>
      <c r="AN1450" s="90" t="s">
        <v>89</v>
      </c>
      <c r="AO1450" s="90" t="s">
        <v>89</v>
      </c>
      <c r="AP1450" s="90" t="s">
        <v>89</v>
      </c>
      <c r="AQ1450" s="90" t="s">
        <v>90</v>
      </c>
      <c r="AR1450" s="90" t="s">
        <v>90</v>
      </c>
      <c r="AS1450" s="90" t="s">
        <v>91</v>
      </c>
      <c r="AT1450" s="90" t="s">
        <v>92</v>
      </c>
      <c r="AU1450" s="90" t="s">
        <v>92</v>
      </c>
      <c r="AV1450" s="90" t="s">
        <v>93</v>
      </c>
      <c r="AW1450" s="90" t="s">
        <v>11501</v>
      </c>
      <c r="AX1450" s="90" t="s">
        <v>14420</v>
      </c>
      <c r="AY1450" s="90" t="s">
        <v>11503</v>
      </c>
      <c r="AZ1450" s="90" t="s">
        <v>14420</v>
      </c>
      <c r="BA1450" s="90" t="s">
        <v>97</v>
      </c>
      <c r="BB1450" s="90" t="s">
        <v>14421</v>
      </c>
      <c r="BC1450" s="90" t="s">
        <v>99</v>
      </c>
      <c r="BD1450" s="90" t="s">
        <v>100</v>
      </c>
      <c r="BE1450" s="90" t="s">
        <v>61</v>
      </c>
      <c r="BF1450" s="90" t="s">
        <v>380</v>
      </c>
      <c r="BG1450" s="90" t="s">
        <v>101</v>
      </c>
    </row>
    <row r="1451" s="85" customFormat="1" ht="19" customHeight="1" spans="1:59">
      <c r="A1451" s="90" t="s">
        <v>226</v>
      </c>
      <c r="B1451" s="90" t="s">
        <v>227</v>
      </c>
      <c r="C1451" s="90" t="s">
        <v>872</v>
      </c>
      <c r="D1451" s="90" t="s">
        <v>873</v>
      </c>
      <c r="E1451" s="90" t="s">
        <v>1453</v>
      </c>
      <c r="F1451" s="90" t="s">
        <v>8221</v>
      </c>
      <c r="G1451" s="90" t="s">
        <v>2174</v>
      </c>
      <c r="H1451" s="90" t="s">
        <v>1299</v>
      </c>
      <c r="I1451" s="90" t="s">
        <v>14422</v>
      </c>
      <c r="J1451" s="90" t="s">
        <v>14423</v>
      </c>
      <c r="K1451" s="90" t="s">
        <v>14424</v>
      </c>
      <c r="L1451" s="90" t="s">
        <v>73</v>
      </c>
      <c r="M1451" s="90" t="s">
        <v>3988</v>
      </c>
      <c r="N1451" s="90" t="s">
        <v>508</v>
      </c>
      <c r="O1451" s="90" t="s">
        <v>1726</v>
      </c>
      <c r="P1451" s="90" t="s">
        <v>1727</v>
      </c>
      <c r="Q1451" s="90" t="s">
        <v>1306</v>
      </c>
      <c r="R1451" s="90" t="s">
        <v>1307</v>
      </c>
      <c r="S1451" s="90" t="s">
        <v>14425</v>
      </c>
      <c r="T1451" s="90" t="s">
        <v>209</v>
      </c>
      <c r="U1451" s="15">
        <v>0</v>
      </c>
      <c r="V1451" s="15">
        <v>129955</v>
      </c>
      <c r="W1451" s="15">
        <v>100000</v>
      </c>
      <c r="X1451" s="15">
        <v>40000</v>
      </c>
      <c r="Y1451" s="90" t="s">
        <v>143</v>
      </c>
      <c r="Z1451" s="90" t="s">
        <v>83</v>
      </c>
      <c r="AA1451" s="90" t="s">
        <v>84</v>
      </c>
      <c r="AB1451" s="90" t="s">
        <v>1460</v>
      </c>
      <c r="AC1451" s="90" t="s">
        <v>145</v>
      </c>
      <c r="AD1451" s="90" t="s">
        <v>87</v>
      </c>
      <c r="AE1451" s="90" t="s">
        <v>61</v>
      </c>
      <c r="AF1451" s="90" t="s">
        <v>61</v>
      </c>
      <c r="AG1451" s="90" t="s">
        <v>89</v>
      </c>
      <c r="AH1451" s="90" t="s">
        <v>89</v>
      </c>
      <c r="AI1451" s="90" t="s">
        <v>89</v>
      </c>
      <c r="AJ1451" s="90" t="s">
        <v>89</v>
      </c>
      <c r="AK1451" s="90" t="s">
        <v>89</v>
      </c>
      <c r="AL1451" s="90" t="s">
        <v>89</v>
      </c>
      <c r="AM1451" s="90" t="s">
        <v>89</v>
      </c>
      <c r="AN1451" s="90" t="s">
        <v>89</v>
      </c>
      <c r="AO1451" s="90" t="s">
        <v>89</v>
      </c>
      <c r="AP1451" s="90" t="s">
        <v>89</v>
      </c>
      <c r="AQ1451" s="90" t="s">
        <v>90</v>
      </c>
      <c r="AR1451" s="90" t="s">
        <v>90</v>
      </c>
      <c r="AS1451" s="90" t="s">
        <v>91</v>
      </c>
      <c r="AT1451" s="90" t="s">
        <v>92</v>
      </c>
      <c r="AU1451" s="90" t="s">
        <v>92</v>
      </c>
      <c r="AV1451" s="90" t="s">
        <v>93</v>
      </c>
      <c r="AW1451" s="90" t="s">
        <v>1461</v>
      </c>
      <c r="AX1451" s="90" t="s">
        <v>14426</v>
      </c>
      <c r="AY1451" s="90" t="s">
        <v>1463</v>
      </c>
      <c r="AZ1451" s="90" t="s">
        <v>14426</v>
      </c>
      <c r="BA1451" s="90" t="s">
        <v>215</v>
      </c>
      <c r="BB1451" s="90" t="s">
        <v>14427</v>
      </c>
      <c r="BC1451" s="90" t="s">
        <v>99</v>
      </c>
      <c r="BD1451" s="90" t="s">
        <v>150</v>
      </c>
      <c r="BE1451" s="90" t="s">
        <v>61</v>
      </c>
      <c r="BF1451" s="90" t="s">
        <v>209</v>
      </c>
      <c r="BG1451" s="90" t="s">
        <v>101</v>
      </c>
    </row>
    <row r="1452" s="85" customFormat="1" ht="19" customHeight="1" spans="1:59">
      <c r="A1452" s="90" t="s">
        <v>458</v>
      </c>
      <c r="B1452" s="90" t="s">
        <v>459</v>
      </c>
      <c r="C1452" s="90" t="s">
        <v>2497</v>
      </c>
      <c r="D1452" s="90" t="s">
        <v>2498</v>
      </c>
      <c r="E1452" s="90" t="s">
        <v>14428</v>
      </c>
      <c r="F1452" s="90" t="s">
        <v>7364</v>
      </c>
      <c r="G1452" s="90" t="s">
        <v>7364</v>
      </c>
      <c r="H1452" s="90" t="s">
        <v>943</v>
      </c>
      <c r="I1452" s="90" t="s">
        <v>14429</v>
      </c>
      <c r="J1452" s="90" t="s">
        <v>14430</v>
      </c>
      <c r="K1452" s="90" t="s">
        <v>14431</v>
      </c>
      <c r="L1452" s="90" t="s">
        <v>73</v>
      </c>
      <c r="M1452" s="90" t="s">
        <v>14432</v>
      </c>
      <c r="N1452" s="90" t="s">
        <v>203</v>
      </c>
      <c r="O1452" s="90" t="s">
        <v>546</v>
      </c>
      <c r="P1452" s="90" t="s">
        <v>14433</v>
      </c>
      <c r="Q1452" s="90" t="s">
        <v>2078</v>
      </c>
      <c r="R1452" s="90" t="s">
        <v>2079</v>
      </c>
      <c r="S1452" s="90" t="s">
        <v>14434</v>
      </c>
      <c r="T1452" s="90" t="s">
        <v>209</v>
      </c>
      <c r="U1452" s="15">
        <v>0</v>
      </c>
      <c r="V1452" s="15">
        <v>394912</v>
      </c>
      <c r="W1452" s="15">
        <v>200000</v>
      </c>
      <c r="X1452" s="15">
        <v>20700</v>
      </c>
      <c r="Y1452" s="90" t="s">
        <v>143</v>
      </c>
      <c r="Z1452" s="90" t="s">
        <v>83</v>
      </c>
      <c r="AA1452" s="90" t="s">
        <v>84</v>
      </c>
      <c r="AB1452" s="90" t="s">
        <v>7364</v>
      </c>
      <c r="AC1452" s="90" t="s">
        <v>191</v>
      </c>
      <c r="AD1452" s="90" t="s">
        <v>87</v>
      </c>
      <c r="AE1452" s="90" t="s">
        <v>61</v>
      </c>
      <c r="AF1452" s="90" t="s">
        <v>61</v>
      </c>
      <c r="AG1452" s="90" t="s">
        <v>89</v>
      </c>
      <c r="AH1452" s="90" t="s">
        <v>89</v>
      </c>
      <c r="AI1452" s="90" t="s">
        <v>89</v>
      </c>
      <c r="AJ1452" s="90" t="s">
        <v>89</v>
      </c>
      <c r="AK1452" s="90" t="s">
        <v>89</v>
      </c>
      <c r="AL1452" s="90" t="s">
        <v>89</v>
      </c>
      <c r="AM1452" s="90" t="s">
        <v>89</v>
      </c>
      <c r="AN1452" s="90" t="s">
        <v>89</v>
      </c>
      <c r="AO1452" s="90" t="s">
        <v>89</v>
      </c>
      <c r="AP1452" s="90" t="s">
        <v>89</v>
      </c>
      <c r="AQ1452" s="90" t="s">
        <v>90</v>
      </c>
      <c r="AR1452" s="90" t="s">
        <v>90</v>
      </c>
      <c r="AS1452" s="90" t="s">
        <v>91</v>
      </c>
      <c r="AT1452" s="90" t="s">
        <v>92</v>
      </c>
      <c r="AU1452" s="90" t="s">
        <v>92</v>
      </c>
      <c r="AV1452" s="90" t="s">
        <v>93</v>
      </c>
      <c r="AW1452" s="90" t="s">
        <v>14435</v>
      </c>
      <c r="AX1452" s="90" t="s">
        <v>14436</v>
      </c>
      <c r="AY1452" s="90" t="s">
        <v>14437</v>
      </c>
      <c r="AZ1452" s="90" t="s">
        <v>14436</v>
      </c>
      <c r="BA1452" s="90" t="s">
        <v>215</v>
      </c>
      <c r="BB1452" s="90" t="s">
        <v>14438</v>
      </c>
      <c r="BC1452" s="90" t="s">
        <v>99</v>
      </c>
      <c r="BD1452" s="90" t="s">
        <v>150</v>
      </c>
      <c r="BE1452" s="90" t="s">
        <v>61</v>
      </c>
      <c r="BF1452" s="90" t="s">
        <v>209</v>
      </c>
      <c r="BG1452" s="90" t="s">
        <v>101</v>
      </c>
    </row>
    <row r="1453" s="85" customFormat="1" ht="19" customHeight="1" spans="1:59">
      <c r="A1453" s="90" t="s">
        <v>387</v>
      </c>
      <c r="B1453" s="90" t="s">
        <v>388</v>
      </c>
      <c r="C1453" s="90" t="s">
        <v>3288</v>
      </c>
      <c r="D1453" s="90" t="s">
        <v>3289</v>
      </c>
      <c r="E1453" s="90" t="s">
        <v>14439</v>
      </c>
      <c r="F1453" s="90" t="s">
        <v>14440</v>
      </c>
      <c r="G1453" s="90" t="s">
        <v>14441</v>
      </c>
      <c r="H1453" s="90" t="s">
        <v>2216</v>
      </c>
      <c r="I1453" s="90" t="s">
        <v>14442</v>
      </c>
      <c r="J1453" s="90" t="s">
        <v>14443</v>
      </c>
      <c r="K1453" s="90" t="s">
        <v>14444</v>
      </c>
      <c r="L1453" s="90" t="s">
        <v>73</v>
      </c>
      <c r="M1453" s="90" t="s">
        <v>5717</v>
      </c>
      <c r="N1453" s="90" t="s">
        <v>3140</v>
      </c>
      <c r="O1453" s="90" t="s">
        <v>1739</v>
      </c>
      <c r="P1453" s="90" t="s">
        <v>1740</v>
      </c>
      <c r="Q1453" s="90" t="s">
        <v>2223</v>
      </c>
      <c r="R1453" s="90" t="s">
        <v>2224</v>
      </c>
      <c r="S1453" s="90" t="s">
        <v>14445</v>
      </c>
      <c r="T1453" s="90" t="s">
        <v>209</v>
      </c>
      <c r="U1453" s="15">
        <v>0</v>
      </c>
      <c r="V1453" s="15">
        <v>20000</v>
      </c>
      <c r="W1453" s="15">
        <v>15000</v>
      </c>
      <c r="X1453" s="15">
        <v>1000</v>
      </c>
      <c r="Y1453" s="90" t="s">
        <v>143</v>
      </c>
      <c r="Z1453" s="90" t="s">
        <v>83</v>
      </c>
      <c r="AA1453" s="90" t="s">
        <v>84</v>
      </c>
      <c r="AB1453" s="90" t="s">
        <v>14440</v>
      </c>
      <c r="AC1453" s="90" t="s">
        <v>145</v>
      </c>
      <c r="AD1453" s="90" t="s">
        <v>87</v>
      </c>
      <c r="AE1453" s="90" t="s">
        <v>61</v>
      </c>
      <c r="AF1453" s="90" t="s">
        <v>61</v>
      </c>
      <c r="AG1453" s="90" t="s">
        <v>89</v>
      </c>
      <c r="AH1453" s="90" t="s">
        <v>89</v>
      </c>
      <c r="AI1453" s="90" t="s">
        <v>89</v>
      </c>
      <c r="AJ1453" s="90" t="s">
        <v>89</v>
      </c>
      <c r="AK1453" s="90" t="s">
        <v>89</v>
      </c>
      <c r="AL1453" s="90" t="s">
        <v>89</v>
      </c>
      <c r="AM1453" s="90" t="s">
        <v>89</v>
      </c>
      <c r="AN1453" s="90" t="s">
        <v>89</v>
      </c>
      <c r="AO1453" s="90" t="s">
        <v>89</v>
      </c>
      <c r="AP1453" s="90" t="s">
        <v>89</v>
      </c>
      <c r="AQ1453" s="90" t="s">
        <v>90</v>
      </c>
      <c r="AR1453" s="90" t="s">
        <v>90</v>
      </c>
      <c r="AS1453" s="90" t="s">
        <v>91</v>
      </c>
      <c r="AT1453" s="90" t="s">
        <v>92</v>
      </c>
      <c r="AU1453" s="90" t="s">
        <v>92</v>
      </c>
      <c r="AV1453" s="90" t="s">
        <v>93</v>
      </c>
      <c r="AW1453" s="90" t="s">
        <v>14446</v>
      </c>
      <c r="AX1453" s="90" t="s">
        <v>14447</v>
      </c>
      <c r="AY1453" s="90" t="s">
        <v>14448</v>
      </c>
      <c r="AZ1453" s="90" t="s">
        <v>14447</v>
      </c>
      <c r="BA1453" s="90" t="s">
        <v>97</v>
      </c>
      <c r="BB1453" s="90" t="s">
        <v>14449</v>
      </c>
      <c r="BC1453" s="90" t="s">
        <v>99</v>
      </c>
      <c r="BD1453" s="90" t="s">
        <v>150</v>
      </c>
      <c r="BE1453" s="90" t="s">
        <v>61</v>
      </c>
      <c r="BF1453" s="90" t="s">
        <v>209</v>
      </c>
      <c r="BG1453" s="90" t="s">
        <v>101</v>
      </c>
    </row>
    <row r="1454" s="85" customFormat="1" ht="19" customHeight="1" spans="1:59">
      <c r="A1454" s="90" t="s">
        <v>387</v>
      </c>
      <c r="B1454" s="90" t="s">
        <v>388</v>
      </c>
      <c r="C1454" s="90" t="s">
        <v>1601</v>
      </c>
      <c r="D1454" s="90" t="s">
        <v>1602</v>
      </c>
      <c r="E1454" s="90" t="s">
        <v>14067</v>
      </c>
      <c r="F1454" s="90" t="s">
        <v>1604</v>
      </c>
      <c r="G1454" s="90" t="s">
        <v>1206</v>
      </c>
      <c r="H1454" s="90" t="s">
        <v>109</v>
      </c>
      <c r="I1454" s="90" t="s">
        <v>14450</v>
      </c>
      <c r="J1454" s="90" t="s">
        <v>14451</v>
      </c>
      <c r="K1454" s="90" t="s">
        <v>14452</v>
      </c>
      <c r="L1454" s="90" t="s">
        <v>73</v>
      </c>
      <c r="M1454" s="90" t="s">
        <v>4693</v>
      </c>
      <c r="N1454" s="90" t="s">
        <v>12133</v>
      </c>
      <c r="O1454" s="90" t="s">
        <v>2779</v>
      </c>
      <c r="P1454" s="90" t="s">
        <v>2780</v>
      </c>
      <c r="Q1454" s="90" t="s">
        <v>259</v>
      </c>
      <c r="R1454" s="90" t="s">
        <v>260</v>
      </c>
      <c r="S1454" s="90" t="s">
        <v>14453</v>
      </c>
      <c r="T1454" s="90" t="s">
        <v>119</v>
      </c>
      <c r="U1454" s="15">
        <v>130</v>
      </c>
      <c r="V1454" s="15">
        <v>50000</v>
      </c>
      <c r="W1454" s="15">
        <v>35000</v>
      </c>
      <c r="X1454" s="15">
        <v>2000</v>
      </c>
      <c r="Y1454" s="90" t="s">
        <v>143</v>
      </c>
      <c r="Z1454" s="90" t="s">
        <v>83</v>
      </c>
      <c r="AA1454" s="90" t="s">
        <v>84</v>
      </c>
      <c r="AB1454" s="90" t="s">
        <v>1604</v>
      </c>
      <c r="AC1454" s="90" t="s">
        <v>145</v>
      </c>
      <c r="AD1454" s="90" t="s">
        <v>87</v>
      </c>
      <c r="AE1454" s="90" t="s">
        <v>61</v>
      </c>
      <c r="AF1454" s="90" t="s">
        <v>61</v>
      </c>
      <c r="AG1454" s="90" t="s">
        <v>89</v>
      </c>
      <c r="AH1454" s="90" t="s">
        <v>89</v>
      </c>
      <c r="AI1454" s="90" t="s">
        <v>89</v>
      </c>
      <c r="AJ1454" s="90" t="s">
        <v>89</v>
      </c>
      <c r="AK1454" s="90" t="s">
        <v>89</v>
      </c>
      <c r="AL1454" s="90" t="s">
        <v>89</v>
      </c>
      <c r="AM1454" s="90" t="s">
        <v>89</v>
      </c>
      <c r="AN1454" s="90" t="s">
        <v>89</v>
      </c>
      <c r="AO1454" s="90" t="s">
        <v>89</v>
      </c>
      <c r="AP1454" s="90" t="s">
        <v>89</v>
      </c>
      <c r="AQ1454" s="90" t="s">
        <v>90</v>
      </c>
      <c r="AR1454" s="90" t="s">
        <v>90</v>
      </c>
      <c r="AS1454" s="90" t="s">
        <v>91</v>
      </c>
      <c r="AT1454" s="90" t="s">
        <v>92</v>
      </c>
      <c r="AU1454" s="90" t="s">
        <v>92</v>
      </c>
      <c r="AV1454" s="90" t="s">
        <v>93</v>
      </c>
      <c r="AW1454" s="90" t="s">
        <v>14072</v>
      </c>
      <c r="AX1454" s="90" t="s">
        <v>14454</v>
      </c>
      <c r="AY1454" s="90" t="s">
        <v>14074</v>
      </c>
      <c r="AZ1454" s="90" t="s">
        <v>14454</v>
      </c>
      <c r="BA1454" s="90" t="s">
        <v>97</v>
      </c>
      <c r="BB1454" s="90" t="s">
        <v>14455</v>
      </c>
      <c r="BC1454" s="90" t="s">
        <v>99</v>
      </c>
      <c r="BD1454" s="90" t="s">
        <v>150</v>
      </c>
      <c r="BE1454" s="90" t="s">
        <v>61</v>
      </c>
      <c r="BF1454" s="90" t="s">
        <v>119</v>
      </c>
      <c r="BG1454" s="90" t="s">
        <v>101</v>
      </c>
    </row>
    <row r="1455" s="85" customFormat="1" ht="19" customHeight="1" spans="1:59">
      <c r="A1455" s="90" t="s">
        <v>126</v>
      </c>
      <c r="B1455" s="90" t="s">
        <v>127</v>
      </c>
      <c r="C1455" s="90" t="s">
        <v>248</v>
      </c>
      <c r="D1455" s="90" t="s">
        <v>249</v>
      </c>
      <c r="E1455" s="90" t="s">
        <v>14456</v>
      </c>
      <c r="F1455" s="90" t="s">
        <v>14457</v>
      </c>
      <c r="G1455" s="90" t="s">
        <v>3412</v>
      </c>
      <c r="H1455" s="90" t="s">
        <v>369</v>
      </c>
      <c r="I1455" s="90" t="s">
        <v>14458</v>
      </c>
      <c r="J1455" s="90" t="s">
        <v>14459</v>
      </c>
      <c r="K1455" s="90" t="s">
        <v>14460</v>
      </c>
      <c r="L1455" s="90" t="s">
        <v>73</v>
      </c>
      <c r="M1455" s="90" t="s">
        <v>74</v>
      </c>
      <c r="N1455" s="90" t="s">
        <v>880</v>
      </c>
      <c r="O1455" s="90" t="s">
        <v>1753</v>
      </c>
      <c r="P1455" s="90" t="s">
        <v>1754</v>
      </c>
      <c r="Q1455" s="90" t="s">
        <v>377</v>
      </c>
      <c r="R1455" s="90" t="s">
        <v>378</v>
      </c>
      <c r="S1455" s="90" t="s">
        <v>14461</v>
      </c>
      <c r="T1455" s="90" t="s">
        <v>380</v>
      </c>
      <c r="U1455" s="15">
        <v>0</v>
      </c>
      <c r="V1455" s="15">
        <v>20000</v>
      </c>
      <c r="W1455" s="15">
        <v>15000</v>
      </c>
      <c r="X1455" s="15">
        <v>8000</v>
      </c>
      <c r="Y1455" s="90" t="s">
        <v>82</v>
      </c>
      <c r="Z1455" s="90" t="s">
        <v>83</v>
      </c>
      <c r="AA1455" s="90" t="s">
        <v>84</v>
      </c>
      <c r="AB1455" s="90" t="s">
        <v>14457</v>
      </c>
      <c r="AC1455" s="90" t="s">
        <v>145</v>
      </c>
      <c r="AD1455" s="90" t="s">
        <v>87</v>
      </c>
      <c r="AE1455" s="90" t="s">
        <v>61</v>
      </c>
      <c r="AF1455" s="90" t="s">
        <v>61</v>
      </c>
      <c r="AG1455" s="90" t="s">
        <v>89</v>
      </c>
      <c r="AH1455" s="90" t="s">
        <v>89</v>
      </c>
      <c r="AI1455" s="90" t="s">
        <v>89</v>
      </c>
      <c r="AJ1455" s="90" t="s">
        <v>88</v>
      </c>
      <c r="AK1455" s="90" t="s">
        <v>88</v>
      </c>
      <c r="AL1455" s="90" t="s">
        <v>88</v>
      </c>
      <c r="AM1455" s="90" t="s">
        <v>89</v>
      </c>
      <c r="AN1455" s="90" t="s">
        <v>89</v>
      </c>
      <c r="AO1455" s="90" t="s">
        <v>89</v>
      </c>
      <c r="AP1455" s="90" t="s">
        <v>89</v>
      </c>
      <c r="AQ1455" s="90" t="s">
        <v>90</v>
      </c>
      <c r="AR1455" s="90" t="s">
        <v>90</v>
      </c>
      <c r="AS1455" s="90" t="s">
        <v>91</v>
      </c>
      <c r="AT1455" s="90" t="s">
        <v>92</v>
      </c>
      <c r="AU1455" s="90" t="s">
        <v>92</v>
      </c>
      <c r="AV1455" s="90" t="s">
        <v>93</v>
      </c>
      <c r="AW1455" s="90" t="s">
        <v>14462</v>
      </c>
      <c r="AX1455" s="90" t="s">
        <v>14463</v>
      </c>
      <c r="AY1455" s="90" t="s">
        <v>7194</v>
      </c>
      <c r="AZ1455" s="90" t="s">
        <v>14463</v>
      </c>
      <c r="BA1455" s="90" t="s">
        <v>97</v>
      </c>
      <c r="BB1455" s="90" t="s">
        <v>14464</v>
      </c>
      <c r="BC1455" s="90" t="s">
        <v>99</v>
      </c>
      <c r="BD1455" s="90" t="s">
        <v>100</v>
      </c>
      <c r="BE1455" s="90" t="s">
        <v>61</v>
      </c>
      <c r="BF1455" s="90" t="s">
        <v>380</v>
      </c>
      <c r="BG1455" s="90" t="s">
        <v>101</v>
      </c>
    </row>
    <row r="1456" s="85" customFormat="1" ht="19" customHeight="1" spans="1:59">
      <c r="A1456" s="90" t="s">
        <v>2742</v>
      </c>
      <c r="B1456" s="90" t="s">
        <v>2743</v>
      </c>
      <c r="C1456" s="90" t="s">
        <v>5625</v>
      </c>
      <c r="D1456" s="90" t="s">
        <v>5626</v>
      </c>
      <c r="E1456" s="90" t="s">
        <v>14465</v>
      </c>
      <c r="F1456" s="90" t="s">
        <v>14466</v>
      </c>
      <c r="G1456" s="90" t="s">
        <v>3095</v>
      </c>
      <c r="H1456" s="90" t="s">
        <v>539</v>
      </c>
      <c r="I1456" s="90" t="s">
        <v>14467</v>
      </c>
      <c r="J1456" s="90" t="s">
        <v>14468</v>
      </c>
      <c r="K1456" s="90" t="s">
        <v>14469</v>
      </c>
      <c r="L1456" s="90" t="s">
        <v>73</v>
      </c>
      <c r="M1456" s="90" t="s">
        <v>14470</v>
      </c>
      <c r="N1456" s="90" t="s">
        <v>14471</v>
      </c>
      <c r="O1456" s="90" t="s">
        <v>238</v>
      </c>
      <c r="P1456" s="90" t="s">
        <v>239</v>
      </c>
      <c r="Q1456" s="90" t="s">
        <v>240</v>
      </c>
      <c r="R1456" s="90" t="s">
        <v>241</v>
      </c>
      <c r="S1456" s="90" t="s">
        <v>14472</v>
      </c>
      <c r="T1456" s="90" t="s">
        <v>119</v>
      </c>
      <c r="U1456" s="15">
        <v>0</v>
      </c>
      <c r="V1456" s="15">
        <v>350000</v>
      </c>
      <c r="W1456" s="15">
        <v>50000</v>
      </c>
      <c r="X1456" s="15">
        <v>18000</v>
      </c>
      <c r="Y1456" s="90" t="s">
        <v>143</v>
      </c>
      <c r="Z1456" s="90" t="s">
        <v>83</v>
      </c>
      <c r="AA1456" s="90" t="s">
        <v>84</v>
      </c>
      <c r="AB1456" s="90" t="s">
        <v>14473</v>
      </c>
      <c r="AC1456" s="90" t="s">
        <v>145</v>
      </c>
      <c r="AD1456" s="90" t="s">
        <v>87</v>
      </c>
      <c r="AE1456" s="90" t="s">
        <v>61</v>
      </c>
      <c r="AF1456" s="90" t="s">
        <v>61</v>
      </c>
      <c r="AG1456" s="90" t="s">
        <v>89</v>
      </c>
      <c r="AH1456" s="90" t="s">
        <v>88</v>
      </c>
      <c r="AI1456" s="90" t="s">
        <v>89</v>
      </c>
      <c r="AJ1456" s="90" t="s">
        <v>89</v>
      </c>
      <c r="AK1456" s="90" t="s">
        <v>88</v>
      </c>
      <c r="AL1456" s="90" t="s">
        <v>89</v>
      </c>
      <c r="AM1456" s="90" t="s">
        <v>88</v>
      </c>
      <c r="AN1456" s="90" t="s">
        <v>89</v>
      </c>
      <c r="AO1456" s="90" t="s">
        <v>89</v>
      </c>
      <c r="AP1456" s="90" t="s">
        <v>89</v>
      </c>
      <c r="AQ1456" s="90" t="s">
        <v>90</v>
      </c>
      <c r="AR1456" s="90" t="s">
        <v>90</v>
      </c>
      <c r="AS1456" s="90" t="s">
        <v>91</v>
      </c>
      <c r="AT1456" s="90" t="s">
        <v>92</v>
      </c>
      <c r="AU1456" s="90" t="s">
        <v>92</v>
      </c>
      <c r="AV1456" s="90" t="s">
        <v>93</v>
      </c>
      <c r="AW1456" s="90" t="s">
        <v>14474</v>
      </c>
      <c r="AX1456" s="90" t="s">
        <v>14475</v>
      </c>
      <c r="AY1456" s="90" t="s">
        <v>14476</v>
      </c>
      <c r="AZ1456" s="90" t="s">
        <v>14475</v>
      </c>
      <c r="BA1456" s="90" t="s">
        <v>215</v>
      </c>
      <c r="BB1456" s="90" t="s">
        <v>14477</v>
      </c>
      <c r="BC1456" s="90" t="s">
        <v>99</v>
      </c>
      <c r="BD1456" s="90" t="s">
        <v>150</v>
      </c>
      <c r="BE1456" s="90" t="s">
        <v>61</v>
      </c>
      <c r="BF1456" s="90" t="s">
        <v>119</v>
      </c>
      <c r="BG1456" s="90" t="s">
        <v>101</v>
      </c>
    </row>
    <row r="1457" s="85" customFormat="1" ht="19" customHeight="1" spans="1:59">
      <c r="A1457" s="90" t="s">
        <v>694</v>
      </c>
      <c r="B1457" s="90" t="s">
        <v>695</v>
      </c>
      <c r="C1457" s="90" t="s">
        <v>1108</v>
      </c>
      <c r="D1457" s="90" t="s">
        <v>1109</v>
      </c>
      <c r="E1457" s="90" t="s">
        <v>13793</v>
      </c>
      <c r="F1457" s="90" t="s">
        <v>13794</v>
      </c>
      <c r="G1457" s="90" t="s">
        <v>769</v>
      </c>
      <c r="H1457" s="90" t="s">
        <v>109</v>
      </c>
      <c r="I1457" s="90" t="s">
        <v>14478</v>
      </c>
      <c r="J1457" s="90" t="s">
        <v>14479</v>
      </c>
      <c r="K1457" s="90" t="s">
        <v>14480</v>
      </c>
      <c r="L1457" s="90" t="s">
        <v>73</v>
      </c>
      <c r="M1457" s="90" t="s">
        <v>7565</v>
      </c>
      <c r="N1457" s="90" t="s">
        <v>1647</v>
      </c>
      <c r="O1457" s="90" t="s">
        <v>257</v>
      </c>
      <c r="P1457" s="90" t="s">
        <v>258</v>
      </c>
      <c r="Q1457" s="90" t="s">
        <v>259</v>
      </c>
      <c r="R1457" s="90" t="s">
        <v>260</v>
      </c>
      <c r="S1457" s="90" t="s">
        <v>14481</v>
      </c>
      <c r="T1457" s="90" t="s">
        <v>119</v>
      </c>
      <c r="U1457" s="15">
        <v>0</v>
      </c>
      <c r="V1457" s="15">
        <v>65000</v>
      </c>
      <c r="W1457" s="15">
        <v>30000</v>
      </c>
      <c r="X1457" s="15">
        <v>15000</v>
      </c>
      <c r="Y1457" s="90" t="s">
        <v>143</v>
      </c>
      <c r="Z1457" s="90" t="s">
        <v>83</v>
      </c>
      <c r="AA1457" s="90" t="s">
        <v>84</v>
      </c>
      <c r="AB1457" s="90" t="s">
        <v>13800</v>
      </c>
      <c r="AC1457" s="90" t="s">
        <v>145</v>
      </c>
      <c r="AD1457" s="90" t="s">
        <v>87</v>
      </c>
      <c r="AE1457" s="90" t="s">
        <v>61</v>
      </c>
      <c r="AF1457" s="90" t="s">
        <v>61</v>
      </c>
      <c r="AG1457" s="90" t="s">
        <v>89</v>
      </c>
      <c r="AH1457" s="90" t="s">
        <v>89</v>
      </c>
      <c r="AI1457" s="90" t="s">
        <v>89</v>
      </c>
      <c r="AJ1457" s="90" t="s">
        <v>89</v>
      </c>
      <c r="AK1457" s="90" t="s">
        <v>89</v>
      </c>
      <c r="AL1457" s="90" t="s">
        <v>89</v>
      </c>
      <c r="AM1457" s="90" t="s">
        <v>89</v>
      </c>
      <c r="AN1457" s="90" t="s">
        <v>89</v>
      </c>
      <c r="AO1457" s="90" t="s">
        <v>89</v>
      </c>
      <c r="AP1457" s="90" t="s">
        <v>89</v>
      </c>
      <c r="AQ1457" s="90" t="s">
        <v>90</v>
      </c>
      <c r="AR1457" s="90" t="s">
        <v>90</v>
      </c>
      <c r="AS1457" s="90" t="s">
        <v>91</v>
      </c>
      <c r="AT1457" s="90" t="s">
        <v>92</v>
      </c>
      <c r="AU1457" s="90" t="s">
        <v>92</v>
      </c>
      <c r="AV1457" s="90" t="s">
        <v>93</v>
      </c>
      <c r="AW1457" s="90" t="s">
        <v>13801</v>
      </c>
      <c r="AX1457" s="90" t="s">
        <v>14482</v>
      </c>
      <c r="AY1457" s="90" t="s">
        <v>13803</v>
      </c>
      <c r="AZ1457" s="90" t="s">
        <v>14482</v>
      </c>
      <c r="BA1457" s="90" t="s">
        <v>215</v>
      </c>
      <c r="BB1457" s="90" t="s">
        <v>14483</v>
      </c>
      <c r="BC1457" s="90" t="s">
        <v>99</v>
      </c>
      <c r="BD1457" s="90" t="s">
        <v>150</v>
      </c>
      <c r="BE1457" s="90" t="s">
        <v>61</v>
      </c>
      <c r="BF1457" s="90" t="s">
        <v>119</v>
      </c>
      <c r="BG1457" s="90" t="s">
        <v>101</v>
      </c>
    </row>
    <row r="1458" s="85" customFormat="1" ht="19" customHeight="1" spans="1:59">
      <c r="A1458" s="90" t="s">
        <v>387</v>
      </c>
      <c r="B1458" s="90" t="s">
        <v>388</v>
      </c>
      <c r="C1458" s="90" t="s">
        <v>3946</v>
      </c>
      <c r="D1458" s="90" t="s">
        <v>3947</v>
      </c>
      <c r="E1458" s="90" t="s">
        <v>14484</v>
      </c>
      <c r="F1458" s="90" t="s">
        <v>14485</v>
      </c>
      <c r="G1458" s="90" t="s">
        <v>14441</v>
      </c>
      <c r="H1458" s="90" t="s">
        <v>2216</v>
      </c>
      <c r="I1458" s="90" t="s">
        <v>14486</v>
      </c>
      <c r="J1458" s="90" t="s">
        <v>14487</v>
      </c>
      <c r="K1458" s="90" t="s">
        <v>14488</v>
      </c>
      <c r="L1458" s="90" t="s">
        <v>73</v>
      </c>
      <c r="M1458" s="90" t="s">
        <v>14489</v>
      </c>
      <c r="N1458" s="90" t="s">
        <v>14490</v>
      </c>
      <c r="O1458" s="90" t="s">
        <v>2221</v>
      </c>
      <c r="P1458" s="90" t="s">
        <v>2222</v>
      </c>
      <c r="Q1458" s="90" t="s">
        <v>2223</v>
      </c>
      <c r="R1458" s="90" t="s">
        <v>2224</v>
      </c>
      <c r="S1458" s="90" t="s">
        <v>14491</v>
      </c>
      <c r="T1458" s="90" t="s">
        <v>119</v>
      </c>
      <c r="U1458" s="15">
        <v>0</v>
      </c>
      <c r="V1458" s="15">
        <v>30000</v>
      </c>
      <c r="W1458" s="15">
        <v>24000</v>
      </c>
      <c r="X1458" s="15">
        <v>7000</v>
      </c>
      <c r="Y1458" s="90" t="s">
        <v>143</v>
      </c>
      <c r="Z1458" s="90" t="s">
        <v>83</v>
      </c>
      <c r="AA1458" s="90" t="s">
        <v>84</v>
      </c>
      <c r="AB1458" s="90" t="s">
        <v>14492</v>
      </c>
      <c r="AC1458" s="90" t="s">
        <v>211</v>
      </c>
      <c r="AD1458" s="90" t="s">
        <v>87</v>
      </c>
      <c r="AE1458" s="90" t="s">
        <v>61</v>
      </c>
      <c r="AF1458" s="90" t="s">
        <v>61</v>
      </c>
      <c r="AG1458" s="90" t="s">
        <v>89</v>
      </c>
      <c r="AH1458" s="90" t="s">
        <v>89</v>
      </c>
      <c r="AI1458" s="90" t="s">
        <v>89</v>
      </c>
      <c r="AJ1458" s="90" t="s">
        <v>89</v>
      </c>
      <c r="AK1458" s="90" t="s">
        <v>89</v>
      </c>
      <c r="AL1458" s="90" t="s">
        <v>89</v>
      </c>
      <c r="AM1458" s="90" t="s">
        <v>89</v>
      </c>
      <c r="AN1458" s="90" t="s">
        <v>89</v>
      </c>
      <c r="AO1458" s="90" t="s">
        <v>89</v>
      </c>
      <c r="AP1458" s="90" t="s">
        <v>89</v>
      </c>
      <c r="AQ1458" s="90" t="s">
        <v>90</v>
      </c>
      <c r="AR1458" s="90" t="s">
        <v>90</v>
      </c>
      <c r="AS1458" s="90" t="s">
        <v>91</v>
      </c>
      <c r="AT1458" s="90" t="s">
        <v>92</v>
      </c>
      <c r="AU1458" s="90" t="s">
        <v>92</v>
      </c>
      <c r="AV1458" s="90" t="s">
        <v>93</v>
      </c>
      <c r="AW1458" s="90" t="s">
        <v>14493</v>
      </c>
      <c r="AX1458" s="90" t="s">
        <v>14494</v>
      </c>
      <c r="AY1458" s="90" t="s">
        <v>14495</v>
      </c>
      <c r="AZ1458" s="90" t="s">
        <v>14494</v>
      </c>
      <c r="BA1458" s="90" t="s">
        <v>97</v>
      </c>
      <c r="BB1458" s="90" t="s">
        <v>14496</v>
      </c>
      <c r="BC1458" s="90" t="s">
        <v>99</v>
      </c>
      <c r="BD1458" s="90" t="s">
        <v>150</v>
      </c>
      <c r="BE1458" s="90" t="s">
        <v>61</v>
      </c>
      <c r="BF1458" s="90" t="s">
        <v>119</v>
      </c>
      <c r="BG1458" s="90" t="s">
        <v>101</v>
      </c>
    </row>
    <row r="1459" s="85" customFormat="1" ht="19" customHeight="1" spans="1:59">
      <c r="A1459" s="90" t="s">
        <v>387</v>
      </c>
      <c r="B1459" s="90" t="s">
        <v>388</v>
      </c>
      <c r="C1459" s="90" t="s">
        <v>1601</v>
      </c>
      <c r="D1459" s="90" t="s">
        <v>1602</v>
      </c>
      <c r="E1459" s="90" t="s">
        <v>14497</v>
      </c>
      <c r="F1459" s="90" t="s">
        <v>14498</v>
      </c>
      <c r="G1459" s="90" t="s">
        <v>5050</v>
      </c>
      <c r="H1459" s="90" t="s">
        <v>539</v>
      </c>
      <c r="I1459" s="90" t="s">
        <v>14499</v>
      </c>
      <c r="J1459" s="90" t="s">
        <v>14500</v>
      </c>
      <c r="K1459" s="90" t="s">
        <v>14501</v>
      </c>
      <c r="L1459" s="90" t="s">
        <v>73</v>
      </c>
      <c r="M1459" s="90" t="s">
        <v>2093</v>
      </c>
      <c r="N1459" s="90" t="s">
        <v>3140</v>
      </c>
      <c r="O1459" s="90" t="s">
        <v>238</v>
      </c>
      <c r="P1459" s="90" t="s">
        <v>239</v>
      </c>
      <c r="Q1459" s="90" t="s">
        <v>240</v>
      </c>
      <c r="R1459" s="90" t="s">
        <v>241</v>
      </c>
      <c r="S1459" s="90" t="s">
        <v>14502</v>
      </c>
      <c r="T1459" s="90" t="s">
        <v>119</v>
      </c>
      <c r="U1459" s="15">
        <v>0</v>
      </c>
      <c r="V1459" s="15">
        <v>80000</v>
      </c>
      <c r="W1459" s="15">
        <v>56000</v>
      </c>
      <c r="X1459" s="15">
        <v>15000</v>
      </c>
      <c r="Y1459" s="90" t="s">
        <v>143</v>
      </c>
      <c r="Z1459" s="90" t="s">
        <v>83</v>
      </c>
      <c r="AA1459" s="90" t="s">
        <v>84</v>
      </c>
      <c r="AB1459" s="90" t="s">
        <v>14503</v>
      </c>
      <c r="AC1459" s="90" t="s">
        <v>145</v>
      </c>
      <c r="AD1459" s="90" t="s">
        <v>87</v>
      </c>
      <c r="AE1459" s="90" t="s">
        <v>61</v>
      </c>
      <c r="AF1459" s="90" t="s">
        <v>61</v>
      </c>
      <c r="AG1459" s="90" t="s">
        <v>89</v>
      </c>
      <c r="AH1459" s="90" t="s">
        <v>89</v>
      </c>
      <c r="AI1459" s="90" t="s">
        <v>89</v>
      </c>
      <c r="AJ1459" s="90" t="s">
        <v>89</v>
      </c>
      <c r="AK1459" s="90" t="s">
        <v>89</v>
      </c>
      <c r="AL1459" s="90" t="s">
        <v>89</v>
      </c>
      <c r="AM1459" s="90" t="s">
        <v>89</v>
      </c>
      <c r="AN1459" s="90" t="s">
        <v>89</v>
      </c>
      <c r="AO1459" s="90" t="s">
        <v>89</v>
      </c>
      <c r="AP1459" s="90" t="s">
        <v>89</v>
      </c>
      <c r="AQ1459" s="90" t="s">
        <v>90</v>
      </c>
      <c r="AR1459" s="90" t="s">
        <v>90</v>
      </c>
      <c r="AS1459" s="90" t="s">
        <v>91</v>
      </c>
      <c r="AT1459" s="90" t="s">
        <v>92</v>
      </c>
      <c r="AU1459" s="90" t="s">
        <v>92</v>
      </c>
      <c r="AV1459" s="90" t="s">
        <v>93</v>
      </c>
      <c r="AW1459" s="90" t="s">
        <v>14504</v>
      </c>
      <c r="AX1459" s="90" t="s">
        <v>14505</v>
      </c>
      <c r="AY1459" s="90" t="s">
        <v>14506</v>
      </c>
      <c r="AZ1459" s="90" t="s">
        <v>14505</v>
      </c>
      <c r="BA1459" s="90" t="s">
        <v>215</v>
      </c>
      <c r="BB1459" s="90" t="s">
        <v>14507</v>
      </c>
      <c r="BC1459" s="90" t="s">
        <v>99</v>
      </c>
      <c r="BD1459" s="90" t="s">
        <v>150</v>
      </c>
      <c r="BE1459" s="90" t="s">
        <v>61</v>
      </c>
      <c r="BF1459" s="90" t="s">
        <v>119</v>
      </c>
      <c r="BG1459" s="90" t="s">
        <v>101</v>
      </c>
    </row>
    <row r="1460" s="85" customFormat="1" ht="19" customHeight="1" spans="1:59">
      <c r="A1460" s="90" t="s">
        <v>2742</v>
      </c>
      <c r="B1460" s="90" t="s">
        <v>2743</v>
      </c>
      <c r="C1460" s="90" t="s">
        <v>2744</v>
      </c>
      <c r="D1460" s="90" t="s">
        <v>2745</v>
      </c>
      <c r="E1460" s="90" t="s">
        <v>14508</v>
      </c>
      <c r="F1460" s="90" t="s">
        <v>14509</v>
      </c>
      <c r="G1460" s="90" t="s">
        <v>3238</v>
      </c>
      <c r="H1460" s="90" t="s">
        <v>109</v>
      </c>
      <c r="I1460" s="90" t="s">
        <v>14510</v>
      </c>
      <c r="J1460" s="90" t="s">
        <v>14511</v>
      </c>
      <c r="K1460" s="90" t="s">
        <v>14512</v>
      </c>
      <c r="L1460" s="90" t="s">
        <v>73</v>
      </c>
      <c r="M1460" s="90" t="s">
        <v>1115</v>
      </c>
      <c r="N1460" s="90" t="s">
        <v>811</v>
      </c>
      <c r="O1460" s="90" t="s">
        <v>115</v>
      </c>
      <c r="P1460" s="90" t="s">
        <v>116</v>
      </c>
      <c r="Q1460" s="90" t="s">
        <v>117</v>
      </c>
      <c r="R1460" s="90" t="s">
        <v>116</v>
      </c>
      <c r="S1460" s="90" t="s">
        <v>14513</v>
      </c>
      <c r="T1460" s="90" t="s">
        <v>119</v>
      </c>
      <c r="U1460" s="15">
        <v>0</v>
      </c>
      <c r="V1460" s="15">
        <v>153860</v>
      </c>
      <c r="W1460" s="15">
        <v>90000</v>
      </c>
      <c r="X1460" s="15">
        <v>20000</v>
      </c>
      <c r="Y1460" s="90" t="s">
        <v>143</v>
      </c>
      <c r="Z1460" s="90" t="s">
        <v>83</v>
      </c>
      <c r="AA1460" s="90" t="s">
        <v>84</v>
      </c>
      <c r="AB1460" s="90" t="s">
        <v>884</v>
      </c>
      <c r="AC1460" s="90" t="s">
        <v>211</v>
      </c>
      <c r="AD1460" s="90" t="s">
        <v>87</v>
      </c>
      <c r="AE1460" s="90" t="s">
        <v>61</v>
      </c>
      <c r="AF1460" s="90" t="s">
        <v>61</v>
      </c>
      <c r="AG1460" s="90" t="s">
        <v>89</v>
      </c>
      <c r="AH1460" s="90" t="s">
        <v>89</v>
      </c>
      <c r="AI1460" s="90" t="s">
        <v>89</v>
      </c>
      <c r="AJ1460" s="90" t="s">
        <v>89</v>
      </c>
      <c r="AK1460" s="90" t="s">
        <v>89</v>
      </c>
      <c r="AL1460" s="90" t="s">
        <v>89</v>
      </c>
      <c r="AM1460" s="90" t="s">
        <v>89</v>
      </c>
      <c r="AN1460" s="90" t="s">
        <v>89</v>
      </c>
      <c r="AO1460" s="90" t="s">
        <v>89</v>
      </c>
      <c r="AP1460" s="90" t="s">
        <v>89</v>
      </c>
      <c r="AQ1460" s="90" t="s">
        <v>90</v>
      </c>
      <c r="AR1460" s="90" t="s">
        <v>90</v>
      </c>
      <c r="AS1460" s="90" t="s">
        <v>91</v>
      </c>
      <c r="AT1460" s="90" t="s">
        <v>92</v>
      </c>
      <c r="AU1460" s="90" t="s">
        <v>92</v>
      </c>
      <c r="AV1460" s="90" t="s">
        <v>93</v>
      </c>
      <c r="AW1460" s="90" t="s">
        <v>14514</v>
      </c>
      <c r="AX1460" s="90" t="s">
        <v>14515</v>
      </c>
      <c r="AY1460" s="90" t="s">
        <v>14516</v>
      </c>
      <c r="AZ1460" s="90" t="s">
        <v>14515</v>
      </c>
      <c r="BA1460" s="90" t="s">
        <v>97</v>
      </c>
      <c r="BB1460" s="90" t="s">
        <v>14517</v>
      </c>
      <c r="BC1460" s="90" t="s">
        <v>99</v>
      </c>
      <c r="BD1460" s="90" t="s">
        <v>150</v>
      </c>
      <c r="BE1460" s="90" t="s">
        <v>61</v>
      </c>
      <c r="BF1460" s="90" t="s">
        <v>119</v>
      </c>
      <c r="BG1460" s="90" t="s">
        <v>101</v>
      </c>
    </row>
    <row r="1461" s="85" customFormat="1" ht="19" customHeight="1" spans="1:59">
      <c r="A1461" s="90" t="s">
        <v>516</v>
      </c>
      <c r="B1461" s="90" t="s">
        <v>517</v>
      </c>
      <c r="C1461" s="90" t="s">
        <v>567</v>
      </c>
      <c r="D1461" s="90" t="s">
        <v>568</v>
      </c>
      <c r="E1461" s="90" t="s">
        <v>14518</v>
      </c>
      <c r="F1461" s="90" t="s">
        <v>14519</v>
      </c>
      <c r="G1461" s="90" t="s">
        <v>1249</v>
      </c>
      <c r="H1461" s="90" t="s">
        <v>69</v>
      </c>
      <c r="I1461" s="90" t="s">
        <v>14520</v>
      </c>
      <c r="J1461" s="90" t="s">
        <v>14521</v>
      </c>
      <c r="K1461" s="90" t="s">
        <v>14522</v>
      </c>
      <c r="L1461" s="90" t="s">
        <v>73</v>
      </c>
      <c r="M1461" s="90" t="s">
        <v>786</v>
      </c>
      <c r="N1461" s="90" t="s">
        <v>203</v>
      </c>
      <c r="O1461" s="90" t="s">
        <v>76</v>
      </c>
      <c r="P1461" s="90" t="s">
        <v>77</v>
      </c>
      <c r="Q1461" s="90" t="s">
        <v>277</v>
      </c>
      <c r="R1461" s="90" t="s">
        <v>278</v>
      </c>
      <c r="S1461" s="90" t="s">
        <v>14523</v>
      </c>
      <c r="T1461" s="90" t="s">
        <v>81</v>
      </c>
      <c r="U1461" s="15">
        <v>0</v>
      </c>
      <c r="V1461" s="15">
        <v>15014.42</v>
      </c>
      <c r="W1461" s="15">
        <v>14500</v>
      </c>
      <c r="X1461" s="15">
        <v>14500</v>
      </c>
      <c r="Y1461" s="90" t="s">
        <v>82</v>
      </c>
      <c r="Z1461" s="90" t="s">
        <v>83</v>
      </c>
      <c r="AA1461" s="90" t="s">
        <v>84</v>
      </c>
      <c r="AB1461" s="90" t="s">
        <v>14524</v>
      </c>
      <c r="AC1461" s="90" t="s">
        <v>359</v>
      </c>
      <c r="AD1461" s="90" t="s">
        <v>87</v>
      </c>
      <c r="AE1461" s="90" t="s">
        <v>61</v>
      </c>
      <c r="AF1461" s="90" t="s">
        <v>61</v>
      </c>
      <c r="AG1461" s="90" t="s">
        <v>89</v>
      </c>
      <c r="AH1461" s="90" t="s">
        <v>88</v>
      </c>
      <c r="AI1461" s="90" t="s">
        <v>88</v>
      </c>
      <c r="AJ1461" s="90" t="s">
        <v>88</v>
      </c>
      <c r="AK1461" s="90" t="s">
        <v>88</v>
      </c>
      <c r="AL1461" s="90" t="s">
        <v>88</v>
      </c>
      <c r="AM1461" s="90" t="s">
        <v>88</v>
      </c>
      <c r="AN1461" s="90" t="s">
        <v>88</v>
      </c>
      <c r="AO1461" s="90" t="s">
        <v>88</v>
      </c>
      <c r="AP1461" s="90" t="s">
        <v>88</v>
      </c>
      <c r="AQ1461" s="90" t="s">
        <v>90</v>
      </c>
      <c r="AR1461" s="90" t="s">
        <v>90</v>
      </c>
      <c r="AS1461" s="90" t="s">
        <v>91</v>
      </c>
      <c r="AT1461" s="90" t="s">
        <v>92</v>
      </c>
      <c r="AU1461" s="90" t="s">
        <v>92</v>
      </c>
      <c r="AV1461" s="90" t="s">
        <v>93</v>
      </c>
      <c r="AW1461" s="90" t="s">
        <v>14525</v>
      </c>
      <c r="AX1461" s="90" t="s">
        <v>14526</v>
      </c>
      <c r="AY1461" s="90" t="s">
        <v>14527</v>
      </c>
      <c r="AZ1461" s="90" t="s">
        <v>14526</v>
      </c>
      <c r="BA1461" s="90" t="s">
        <v>97</v>
      </c>
      <c r="BB1461" s="90" t="s">
        <v>14528</v>
      </c>
      <c r="BC1461" s="90" t="s">
        <v>99</v>
      </c>
      <c r="BD1461" s="90" t="s">
        <v>100</v>
      </c>
      <c r="BE1461" s="90" t="s">
        <v>61</v>
      </c>
      <c r="BF1461" s="90" t="s">
        <v>81</v>
      </c>
      <c r="BG1461" s="90" t="s">
        <v>101</v>
      </c>
    </row>
    <row r="1462" s="85" customFormat="1" ht="19" customHeight="1" spans="1:59">
      <c r="A1462" s="90" t="s">
        <v>441</v>
      </c>
      <c r="B1462" s="90" t="s">
        <v>442</v>
      </c>
      <c r="C1462" s="90" t="s">
        <v>5613</v>
      </c>
      <c r="D1462" s="90" t="s">
        <v>5614</v>
      </c>
      <c r="E1462" s="90" t="s">
        <v>14529</v>
      </c>
      <c r="F1462" s="90" t="s">
        <v>13468</v>
      </c>
      <c r="G1462" s="90" t="s">
        <v>447</v>
      </c>
      <c r="H1462" s="90" t="s">
        <v>109</v>
      </c>
      <c r="I1462" s="90" t="s">
        <v>14530</v>
      </c>
      <c r="J1462" s="90" t="s">
        <v>14531</v>
      </c>
      <c r="K1462" s="90" t="s">
        <v>14532</v>
      </c>
      <c r="L1462" s="90" t="s">
        <v>73</v>
      </c>
      <c r="M1462" s="90" t="s">
        <v>74</v>
      </c>
      <c r="N1462" s="90" t="s">
        <v>880</v>
      </c>
      <c r="O1462" s="90" t="s">
        <v>1848</v>
      </c>
      <c r="P1462" s="90" t="s">
        <v>1849</v>
      </c>
      <c r="Q1462" s="90" t="s">
        <v>1850</v>
      </c>
      <c r="R1462" s="90" t="s">
        <v>1849</v>
      </c>
      <c r="S1462" s="90" t="s">
        <v>14533</v>
      </c>
      <c r="T1462" s="90" t="s">
        <v>119</v>
      </c>
      <c r="U1462" s="15">
        <v>0</v>
      </c>
      <c r="V1462" s="15">
        <v>15000</v>
      </c>
      <c r="W1462" s="15">
        <v>10000</v>
      </c>
      <c r="X1462" s="15">
        <v>4500</v>
      </c>
      <c r="Y1462" s="90" t="s">
        <v>82</v>
      </c>
      <c r="Z1462" s="90" t="s">
        <v>83</v>
      </c>
      <c r="AA1462" s="90" t="s">
        <v>84</v>
      </c>
      <c r="AB1462" s="90" t="s">
        <v>14534</v>
      </c>
      <c r="AC1462" s="90" t="s">
        <v>145</v>
      </c>
      <c r="AD1462" s="90" t="s">
        <v>87</v>
      </c>
      <c r="AE1462" s="90" t="s">
        <v>61</v>
      </c>
      <c r="AF1462" s="90" t="s">
        <v>61</v>
      </c>
      <c r="AG1462" s="90" t="s">
        <v>89</v>
      </c>
      <c r="AH1462" s="90" t="s">
        <v>89</v>
      </c>
      <c r="AI1462" s="90" t="s">
        <v>89</v>
      </c>
      <c r="AJ1462" s="90" t="s">
        <v>89</v>
      </c>
      <c r="AK1462" s="90" t="s">
        <v>89</v>
      </c>
      <c r="AL1462" s="90" t="s">
        <v>89</v>
      </c>
      <c r="AM1462" s="90" t="s">
        <v>89</v>
      </c>
      <c r="AN1462" s="90" t="s">
        <v>89</v>
      </c>
      <c r="AO1462" s="90" t="s">
        <v>89</v>
      </c>
      <c r="AP1462" s="90" t="s">
        <v>89</v>
      </c>
      <c r="AQ1462" s="90" t="s">
        <v>90</v>
      </c>
      <c r="AR1462" s="90" t="s">
        <v>90</v>
      </c>
      <c r="AS1462" s="90" t="s">
        <v>91</v>
      </c>
      <c r="AT1462" s="90" t="s">
        <v>92</v>
      </c>
      <c r="AU1462" s="90" t="s">
        <v>92</v>
      </c>
      <c r="AV1462" s="90" t="s">
        <v>93</v>
      </c>
      <c r="AW1462" s="90" t="s">
        <v>14535</v>
      </c>
      <c r="AX1462" s="90" t="s">
        <v>14536</v>
      </c>
      <c r="AY1462" s="90" t="s">
        <v>14534</v>
      </c>
      <c r="AZ1462" s="90" t="s">
        <v>14536</v>
      </c>
      <c r="BA1462" s="90" t="s">
        <v>97</v>
      </c>
      <c r="BB1462" s="90" t="s">
        <v>14537</v>
      </c>
      <c r="BC1462" s="90" t="s">
        <v>99</v>
      </c>
      <c r="BD1462" s="90" t="s">
        <v>100</v>
      </c>
      <c r="BE1462" s="90" t="s">
        <v>61</v>
      </c>
      <c r="BF1462" s="90" t="s">
        <v>119</v>
      </c>
      <c r="BG1462" s="90" t="s">
        <v>101</v>
      </c>
    </row>
    <row r="1463" s="85" customFormat="1" ht="19" customHeight="1" spans="1:59">
      <c r="A1463" s="90" t="s">
        <v>516</v>
      </c>
      <c r="B1463" s="90" t="s">
        <v>517</v>
      </c>
      <c r="C1463" s="90" t="s">
        <v>681</v>
      </c>
      <c r="D1463" s="90" t="s">
        <v>682</v>
      </c>
      <c r="E1463" s="90" t="s">
        <v>14538</v>
      </c>
      <c r="F1463" s="90" t="s">
        <v>522</v>
      </c>
      <c r="G1463" s="90" t="s">
        <v>522</v>
      </c>
      <c r="H1463" s="90" t="s">
        <v>109</v>
      </c>
      <c r="I1463" s="90" t="s">
        <v>14539</v>
      </c>
      <c r="J1463" s="90" t="s">
        <v>14540</v>
      </c>
      <c r="K1463" s="90" t="s">
        <v>14541</v>
      </c>
      <c r="L1463" s="90" t="s">
        <v>73</v>
      </c>
      <c r="M1463" s="90" t="s">
        <v>4207</v>
      </c>
      <c r="N1463" s="90" t="s">
        <v>1847</v>
      </c>
      <c r="O1463" s="90" t="s">
        <v>2779</v>
      </c>
      <c r="P1463" s="90" t="s">
        <v>2780</v>
      </c>
      <c r="Q1463" s="90" t="s">
        <v>259</v>
      </c>
      <c r="R1463" s="90" t="s">
        <v>260</v>
      </c>
      <c r="S1463" s="90" t="s">
        <v>14542</v>
      </c>
      <c r="T1463" s="90" t="s">
        <v>380</v>
      </c>
      <c r="U1463" s="15">
        <v>0</v>
      </c>
      <c r="V1463" s="15">
        <v>11450</v>
      </c>
      <c r="W1463" s="15">
        <v>5200</v>
      </c>
      <c r="X1463" s="15">
        <v>2000</v>
      </c>
      <c r="Y1463" s="90" t="s">
        <v>143</v>
      </c>
      <c r="Z1463" s="90" t="s">
        <v>83</v>
      </c>
      <c r="AA1463" s="90" t="s">
        <v>84</v>
      </c>
      <c r="AB1463" s="90" t="s">
        <v>14543</v>
      </c>
      <c r="AC1463" s="90" t="s">
        <v>359</v>
      </c>
      <c r="AD1463" s="90" t="s">
        <v>87</v>
      </c>
      <c r="AE1463" s="90" t="s">
        <v>61</v>
      </c>
      <c r="AF1463" s="90" t="s">
        <v>61</v>
      </c>
      <c r="AG1463" s="90" t="s">
        <v>89</v>
      </c>
      <c r="AH1463" s="90" t="s">
        <v>89</v>
      </c>
      <c r="AI1463" s="90" t="s">
        <v>89</v>
      </c>
      <c r="AJ1463" s="90" t="s">
        <v>89</v>
      </c>
      <c r="AK1463" s="90" t="s">
        <v>89</v>
      </c>
      <c r="AL1463" s="90" t="s">
        <v>89</v>
      </c>
      <c r="AM1463" s="90" t="s">
        <v>89</v>
      </c>
      <c r="AN1463" s="90" t="s">
        <v>89</v>
      </c>
      <c r="AO1463" s="90" t="s">
        <v>89</v>
      </c>
      <c r="AP1463" s="90" t="s">
        <v>89</v>
      </c>
      <c r="AQ1463" s="90" t="s">
        <v>90</v>
      </c>
      <c r="AR1463" s="90" t="s">
        <v>90</v>
      </c>
      <c r="AS1463" s="90" t="s">
        <v>91</v>
      </c>
      <c r="AT1463" s="90" t="s">
        <v>92</v>
      </c>
      <c r="AU1463" s="90" t="s">
        <v>92</v>
      </c>
      <c r="AV1463" s="90" t="s">
        <v>93</v>
      </c>
      <c r="AW1463" s="90" t="s">
        <v>14544</v>
      </c>
      <c r="AX1463" s="90" t="s">
        <v>14545</v>
      </c>
      <c r="AY1463" s="90" t="s">
        <v>14546</v>
      </c>
      <c r="AZ1463" s="90" t="s">
        <v>14545</v>
      </c>
      <c r="BA1463" s="90" t="s">
        <v>97</v>
      </c>
      <c r="BB1463" s="90" t="s">
        <v>14547</v>
      </c>
      <c r="BC1463" s="90" t="s">
        <v>99</v>
      </c>
      <c r="BD1463" s="90" t="s">
        <v>150</v>
      </c>
      <c r="BE1463" s="90" t="s">
        <v>61</v>
      </c>
      <c r="BF1463" s="90" t="s">
        <v>380</v>
      </c>
      <c r="BG1463" s="90" t="s">
        <v>101</v>
      </c>
    </row>
    <row r="1464" s="85" customFormat="1" ht="19" customHeight="1" spans="1:59">
      <c r="A1464" s="90" t="s">
        <v>62</v>
      </c>
      <c r="B1464" s="90" t="s">
        <v>63</v>
      </c>
      <c r="C1464" s="90" t="s">
        <v>986</v>
      </c>
      <c r="D1464" s="90" t="s">
        <v>987</v>
      </c>
      <c r="E1464" s="90" t="s">
        <v>7177</v>
      </c>
      <c r="F1464" s="90" t="s">
        <v>989</v>
      </c>
      <c r="G1464" s="90" t="s">
        <v>990</v>
      </c>
      <c r="H1464" s="90" t="s">
        <v>109</v>
      </c>
      <c r="I1464" s="90" t="s">
        <v>14548</v>
      </c>
      <c r="J1464" s="90" t="s">
        <v>14549</v>
      </c>
      <c r="K1464" s="90" t="s">
        <v>14550</v>
      </c>
      <c r="L1464" s="90" t="s">
        <v>73</v>
      </c>
      <c r="M1464" s="90" t="s">
        <v>14551</v>
      </c>
      <c r="N1464" s="90" t="s">
        <v>137</v>
      </c>
      <c r="O1464" s="90" t="s">
        <v>2779</v>
      </c>
      <c r="P1464" s="90" t="s">
        <v>2780</v>
      </c>
      <c r="Q1464" s="90" t="s">
        <v>259</v>
      </c>
      <c r="R1464" s="90" t="s">
        <v>260</v>
      </c>
      <c r="S1464" s="90" t="s">
        <v>14552</v>
      </c>
      <c r="T1464" s="90" t="s">
        <v>119</v>
      </c>
      <c r="U1464" s="15">
        <v>0</v>
      </c>
      <c r="V1464" s="15">
        <v>10162</v>
      </c>
      <c r="W1464" s="15">
        <v>8000</v>
      </c>
      <c r="X1464" s="15">
        <v>8000</v>
      </c>
      <c r="Y1464" s="90" t="s">
        <v>143</v>
      </c>
      <c r="Z1464" s="90" t="s">
        <v>83</v>
      </c>
      <c r="AA1464" s="90" t="s">
        <v>84</v>
      </c>
      <c r="AB1464" s="90" t="s">
        <v>989</v>
      </c>
      <c r="AC1464" s="90" t="s">
        <v>145</v>
      </c>
      <c r="AD1464" s="90" t="s">
        <v>87</v>
      </c>
      <c r="AE1464" s="90" t="s">
        <v>61</v>
      </c>
      <c r="AF1464" s="90" t="s">
        <v>61</v>
      </c>
      <c r="AG1464" s="90" t="s">
        <v>89</v>
      </c>
      <c r="AH1464" s="90" t="s">
        <v>89</v>
      </c>
      <c r="AI1464" s="90" t="s">
        <v>89</v>
      </c>
      <c r="AJ1464" s="90" t="s">
        <v>89</v>
      </c>
      <c r="AK1464" s="90" t="s">
        <v>89</v>
      </c>
      <c r="AL1464" s="90" t="s">
        <v>89</v>
      </c>
      <c r="AM1464" s="90" t="s">
        <v>89</v>
      </c>
      <c r="AN1464" s="90" t="s">
        <v>89</v>
      </c>
      <c r="AO1464" s="90" t="s">
        <v>89</v>
      </c>
      <c r="AP1464" s="90" t="s">
        <v>89</v>
      </c>
      <c r="AQ1464" s="90" t="s">
        <v>90</v>
      </c>
      <c r="AR1464" s="90" t="s">
        <v>90</v>
      </c>
      <c r="AS1464" s="90" t="s">
        <v>91</v>
      </c>
      <c r="AT1464" s="90" t="s">
        <v>92</v>
      </c>
      <c r="AU1464" s="90" t="s">
        <v>92</v>
      </c>
      <c r="AV1464" s="90" t="s">
        <v>93</v>
      </c>
      <c r="AW1464" s="90" t="s">
        <v>7182</v>
      </c>
      <c r="AX1464" s="90" t="s">
        <v>14553</v>
      </c>
      <c r="AY1464" s="90" t="s">
        <v>7184</v>
      </c>
      <c r="AZ1464" s="90" t="s">
        <v>14553</v>
      </c>
      <c r="BA1464" s="90" t="s">
        <v>97</v>
      </c>
      <c r="BB1464" s="90" t="s">
        <v>14554</v>
      </c>
      <c r="BC1464" s="90" t="s">
        <v>99</v>
      </c>
      <c r="BD1464" s="90" t="s">
        <v>150</v>
      </c>
      <c r="BE1464" s="90" t="s">
        <v>61</v>
      </c>
      <c r="BF1464" s="90" t="s">
        <v>119</v>
      </c>
      <c r="BG1464" s="90" t="s">
        <v>101</v>
      </c>
    </row>
    <row r="1465" s="85" customFormat="1" ht="19" customHeight="1" spans="1:59">
      <c r="A1465" s="90" t="s">
        <v>419</v>
      </c>
      <c r="B1465" s="90" t="s">
        <v>420</v>
      </c>
      <c r="C1465" s="90" t="s">
        <v>534</v>
      </c>
      <c r="D1465" s="90" t="s">
        <v>535</v>
      </c>
      <c r="E1465" s="90" t="s">
        <v>14555</v>
      </c>
      <c r="F1465" s="90" t="s">
        <v>14556</v>
      </c>
      <c r="G1465" s="90" t="s">
        <v>425</v>
      </c>
      <c r="H1465" s="90" t="s">
        <v>109</v>
      </c>
      <c r="I1465" s="90" t="s">
        <v>14557</v>
      </c>
      <c r="J1465" s="90" t="s">
        <v>14558</v>
      </c>
      <c r="K1465" s="90" t="s">
        <v>14559</v>
      </c>
      <c r="L1465" s="90" t="s">
        <v>73</v>
      </c>
      <c r="M1465" s="90" t="s">
        <v>8563</v>
      </c>
      <c r="N1465" s="90" t="s">
        <v>508</v>
      </c>
      <c r="O1465" s="90" t="s">
        <v>115</v>
      </c>
      <c r="P1465" s="90" t="s">
        <v>116</v>
      </c>
      <c r="Q1465" s="90" t="s">
        <v>117</v>
      </c>
      <c r="R1465" s="90" t="s">
        <v>116</v>
      </c>
      <c r="S1465" s="90" t="s">
        <v>14560</v>
      </c>
      <c r="T1465" s="90" t="s">
        <v>262</v>
      </c>
      <c r="U1465" s="15">
        <v>0</v>
      </c>
      <c r="V1465" s="15">
        <v>3845</v>
      </c>
      <c r="W1465" s="15">
        <v>1000</v>
      </c>
      <c r="X1465" s="15">
        <v>1000</v>
      </c>
      <c r="Y1465" s="90" t="s">
        <v>143</v>
      </c>
      <c r="Z1465" s="90" t="s">
        <v>83</v>
      </c>
      <c r="AA1465" s="90" t="s">
        <v>84</v>
      </c>
      <c r="AB1465" s="90" t="s">
        <v>3213</v>
      </c>
      <c r="AC1465" s="90" t="s">
        <v>359</v>
      </c>
      <c r="AD1465" s="90" t="s">
        <v>87</v>
      </c>
      <c r="AE1465" s="90" t="s">
        <v>61</v>
      </c>
      <c r="AF1465" s="90" t="s">
        <v>61</v>
      </c>
      <c r="AG1465" s="90" t="s">
        <v>89</v>
      </c>
      <c r="AH1465" s="90" t="s">
        <v>89</v>
      </c>
      <c r="AI1465" s="90" t="s">
        <v>89</v>
      </c>
      <c r="AJ1465" s="90" t="s">
        <v>89</v>
      </c>
      <c r="AK1465" s="90" t="s">
        <v>89</v>
      </c>
      <c r="AL1465" s="90" t="s">
        <v>89</v>
      </c>
      <c r="AM1465" s="90" t="s">
        <v>89</v>
      </c>
      <c r="AN1465" s="90" t="s">
        <v>89</v>
      </c>
      <c r="AO1465" s="90" t="s">
        <v>89</v>
      </c>
      <c r="AP1465" s="90" t="s">
        <v>89</v>
      </c>
      <c r="AQ1465" s="90" t="s">
        <v>90</v>
      </c>
      <c r="AR1465" s="90" t="s">
        <v>90</v>
      </c>
      <c r="AS1465" s="90" t="s">
        <v>91</v>
      </c>
      <c r="AT1465" s="90" t="s">
        <v>92</v>
      </c>
      <c r="AU1465" s="90" t="s">
        <v>92</v>
      </c>
      <c r="AV1465" s="90" t="s">
        <v>93</v>
      </c>
      <c r="AW1465" s="90" t="s">
        <v>14561</v>
      </c>
      <c r="AX1465" s="90" t="s">
        <v>14562</v>
      </c>
      <c r="AY1465" s="90" t="s">
        <v>14563</v>
      </c>
      <c r="AZ1465" s="90" t="s">
        <v>14562</v>
      </c>
      <c r="BA1465" s="90" t="s">
        <v>97</v>
      </c>
      <c r="BB1465" s="90" t="s">
        <v>14564</v>
      </c>
      <c r="BC1465" s="90" t="s">
        <v>99</v>
      </c>
      <c r="BD1465" s="90" t="s">
        <v>150</v>
      </c>
      <c r="BE1465" s="90" t="s">
        <v>61</v>
      </c>
      <c r="BF1465" s="90" t="s">
        <v>262</v>
      </c>
      <c r="BG1465" s="90" t="s">
        <v>101</v>
      </c>
    </row>
    <row r="1466" s="85" customFormat="1" ht="19" customHeight="1" spans="1:59">
      <c r="A1466" s="90" t="s">
        <v>419</v>
      </c>
      <c r="B1466" s="90" t="s">
        <v>420</v>
      </c>
      <c r="C1466" s="90" t="s">
        <v>3445</v>
      </c>
      <c r="D1466" s="90" t="s">
        <v>3446</v>
      </c>
      <c r="E1466" s="90" t="s">
        <v>14565</v>
      </c>
      <c r="F1466" s="90" t="s">
        <v>425</v>
      </c>
      <c r="G1466" s="90" t="s">
        <v>425</v>
      </c>
      <c r="H1466" s="90" t="s">
        <v>109</v>
      </c>
      <c r="I1466" s="90" t="s">
        <v>14566</v>
      </c>
      <c r="J1466" s="90" t="s">
        <v>14567</v>
      </c>
      <c r="K1466" s="90" t="s">
        <v>14568</v>
      </c>
      <c r="L1466" s="90" t="s">
        <v>73</v>
      </c>
      <c r="M1466" s="90" t="s">
        <v>74</v>
      </c>
      <c r="N1466" s="90" t="s">
        <v>5654</v>
      </c>
      <c r="O1466" s="90" t="s">
        <v>292</v>
      </c>
      <c r="P1466" s="90" t="s">
        <v>293</v>
      </c>
      <c r="Q1466" s="90" t="s">
        <v>294</v>
      </c>
      <c r="R1466" s="90" t="s">
        <v>295</v>
      </c>
      <c r="S1466" s="90" t="s">
        <v>14569</v>
      </c>
      <c r="T1466" s="90" t="s">
        <v>380</v>
      </c>
      <c r="U1466" s="15">
        <v>0</v>
      </c>
      <c r="V1466" s="15">
        <v>57500</v>
      </c>
      <c r="W1466" s="15">
        <v>44000</v>
      </c>
      <c r="X1466" s="15">
        <v>15000</v>
      </c>
      <c r="Y1466" s="90" t="s">
        <v>82</v>
      </c>
      <c r="Z1466" s="90" t="s">
        <v>83</v>
      </c>
      <c r="AA1466" s="90" t="s">
        <v>84</v>
      </c>
      <c r="AB1466" s="90" t="s">
        <v>14570</v>
      </c>
      <c r="AC1466" s="90" t="s">
        <v>359</v>
      </c>
      <c r="AD1466" s="90" t="s">
        <v>87</v>
      </c>
      <c r="AE1466" s="90" t="s">
        <v>61</v>
      </c>
      <c r="AF1466" s="90" t="s">
        <v>3777</v>
      </c>
      <c r="AG1466" s="90" t="s">
        <v>89</v>
      </c>
      <c r="AH1466" s="90" t="s">
        <v>89</v>
      </c>
      <c r="AI1466" s="90" t="s">
        <v>89</v>
      </c>
      <c r="AJ1466" s="90" t="s">
        <v>89</v>
      </c>
      <c r="AK1466" s="90" t="s">
        <v>89</v>
      </c>
      <c r="AL1466" s="90" t="s">
        <v>89</v>
      </c>
      <c r="AM1466" s="90" t="s">
        <v>89</v>
      </c>
      <c r="AN1466" s="90" t="s">
        <v>89</v>
      </c>
      <c r="AO1466" s="90" t="s">
        <v>89</v>
      </c>
      <c r="AP1466" s="90" t="s">
        <v>89</v>
      </c>
      <c r="AQ1466" s="90" t="s">
        <v>90</v>
      </c>
      <c r="AR1466" s="90" t="s">
        <v>90</v>
      </c>
      <c r="AS1466" s="90" t="s">
        <v>91</v>
      </c>
      <c r="AT1466" s="90" t="s">
        <v>92</v>
      </c>
      <c r="AU1466" s="90" t="s">
        <v>92</v>
      </c>
      <c r="AV1466" s="90" t="s">
        <v>93</v>
      </c>
      <c r="AW1466" s="90" t="s">
        <v>14571</v>
      </c>
      <c r="AX1466" s="90" t="s">
        <v>14572</v>
      </c>
      <c r="AY1466" s="90" t="s">
        <v>11363</v>
      </c>
      <c r="AZ1466" s="90" t="s">
        <v>14572</v>
      </c>
      <c r="BA1466" s="90" t="s">
        <v>97</v>
      </c>
      <c r="BB1466" s="90" t="s">
        <v>14573</v>
      </c>
      <c r="BC1466" s="90" t="s">
        <v>99</v>
      </c>
      <c r="BD1466" s="90" t="s">
        <v>100</v>
      </c>
      <c r="BE1466" s="90" t="s">
        <v>61</v>
      </c>
      <c r="BF1466" s="90" t="s">
        <v>380</v>
      </c>
      <c r="BG1466" s="90" t="s">
        <v>101</v>
      </c>
    </row>
    <row r="1467" s="85" customFormat="1" ht="19" customHeight="1" spans="1:59">
      <c r="A1467" s="90" t="s">
        <v>441</v>
      </c>
      <c r="B1467" s="90" t="s">
        <v>442</v>
      </c>
      <c r="C1467" s="90" t="s">
        <v>1270</v>
      </c>
      <c r="D1467" s="90" t="s">
        <v>1271</v>
      </c>
      <c r="E1467" s="90" t="s">
        <v>3275</v>
      </c>
      <c r="F1467" s="90" t="s">
        <v>447</v>
      </c>
      <c r="G1467" s="90" t="s">
        <v>447</v>
      </c>
      <c r="H1467" s="90" t="s">
        <v>109</v>
      </c>
      <c r="I1467" s="90" t="s">
        <v>14574</v>
      </c>
      <c r="J1467" s="90" t="s">
        <v>14575</v>
      </c>
      <c r="K1467" s="90" t="s">
        <v>14576</v>
      </c>
      <c r="L1467" s="90" t="s">
        <v>73</v>
      </c>
      <c r="M1467" s="90" t="s">
        <v>137</v>
      </c>
      <c r="N1467" s="90" t="s">
        <v>6517</v>
      </c>
      <c r="O1467" s="90" t="s">
        <v>138</v>
      </c>
      <c r="P1467" s="90" t="s">
        <v>139</v>
      </c>
      <c r="Q1467" s="90" t="s">
        <v>140</v>
      </c>
      <c r="R1467" s="90" t="s">
        <v>141</v>
      </c>
      <c r="S1467" s="90" t="s">
        <v>14577</v>
      </c>
      <c r="T1467" s="90" t="s">
        <v>380</v>
      </c>
      <c r="U1467" s="15">
        <v>0</v>
      </c>
      <c r="V1467" s="15">
        <v>40500</v>
      </c>
      <c r="W1467" s="15">
        <v>10000</v>
      </c>
      <c r="X1467" s="15">
        <v>5000</v>
      </c>
      <c r="Y1467" s="90" t="s">
        <v>82</v>
      </c>
      <c r="Z1467" s="90" t="s">
        <v>83</v>
      </c>
      <c r="AA1467" s="90" t="s">
        <v>84</v>
      </c>
      <c r="AB1467" s="90" t="s">
        <v>3283</v>
      </c>
      <c r="AC1467" s="90" t="s">
        <v>145</v>
      </c>
      <c r="AD1467" s="90" t="s">
        <v>87</v>
      </c>
      <c r="AE1467" s="90" t="s">
        <v>61</v>
      </c>
      <c r="AF1467" s="90" t="s">
        <v>61</v>
      </c>
      <c r="AG1467" s="90" t="s">
        <v>89</v>
      </c>
      <c r="AH1467" s="90" t="s">
        <v>89</v>
      </c>
      <c r="AI1467" s="90" t="s">
        <v>89</v>
      </c>
      <c r="AJ1467" s="90" t="s">
        <v>89</v>
      </c>
      <c r="AK1467" s="90" t="s">
        <v>89</v>
      </c>
      <c r="AL1467" s="90" t="s">
        <v>89</v>
      </c>
      <c r="AM1467" s="90" t="s">
        <v>89</v>
      </c>
      <c r="AN1467" s="90" t="s">
        <v>89</v>
      </c>
      <c r="AO1467" s="90" t="s">
        <v>89</v>
      </c>
      <c r="AP1467" s="90" t="s">
        <v>89</v>
      </c>
      <c r="AQ1467" s="90" t="s">
        <v>90</v>
      </c>
      <c r="AR1467" s="90" t="s">
        <v>90</v>
      </c>
      <c r="AS1467" s="90" t="s">
        <v>91</v>
      </c>
      <c r="AT1467" s="90" t="s">
        <v>92</v>
      </c>
      <c r="AU1467" s="90" t="s">
        <v>92</v>
      </c>
      <c r="AV1467" s="90" t="s">
        <v>93</v>
      </c>
      <c r="AW1467" s="90" t="s">
        <v>3284</v>
      </c>
      <c r="AX1467" s="90" t="s">
        <v>14578</v>
      </c>
      <c r="AY1467" s="90" t="s">
        <v>3286</v>
      </c>
      <c r="AZ1467" s="90" t="s">
        <v>14578</v>
      </c>
      <c r="BA1467" s="90" t="s">
        <v>97</v>
      </c>
      <c r="BB1467" s="90" t="s">
        <v>14579</v>
      </c>
      <c r="BC1467" s="90" t="s">
        <v>99</v>
      </c>
      <c r="BD1467" s="90" t="s">
        <v>100</v>
      </c>
      <c r="BE1467" s="90" t="s">
        <v>61</v>
      </c>
      <c r="BF1467" s="90" t="s">
        <v>380</v>
      </c>
      <c r="BG1467" s="90" t="s">
        <v>101</v>
      </c>
    </row>
    <row r="1468" s="85" customFormat="1" ht="19" customHeight="1" spans="1:59">
      <c r="A1468" s="90" t="s">
        <v>151</v>
      </c>
      <c r="B1468" s="90" t="s">
        <v>152</v>
      </c>
      <c r="C1468" s="90" t="s">
        <v>153</v>
      </c>
      <c r="D1468" s="90" t="s">
        <v>154</v>
      </c>
      <c r="E1468" s="90" t="s">
        <v>14580</v>
      </c>
      <c r="F1468" s="90" t="s">
        <v>1818</v>
      </c>
      <c r="G1468" s="90" t="s">
        <v>1819</v>
      </c>
      <c r="H1468" s="90" t="s">
        <v>109</v>
      </c>
      <c r="I1468" s="90" t="s">
        <v>14581</v>
      </c>
      <c r="J1468" s="90" t="s">
        <v>14582</v>
      </c>
      <c r="K1468" s="90" t="s">
        <v>14583</v>
      </c>
      <c r="L1468" s="90" t="s">
        <v>73</v>
      </c>
      <c r="M1468" s="90" t="s">
        <v>74</v>
      </c>
      <c r="N1468" s="90" t="s">
        <v>880</v>
      </c>
      <c r="O1468" s="90" t="s">
        <v>2779</v>
      </c>
      <c r="P1468" s="90" t="s">
        <v>2780</v>
      </c>
      <c r="Q1468" s="90" t="s">
        <v>259</v>
      </c>
      <c r="R1468" s="90" t="s">
        <v>260</v>
      </c>
      <c r="S1468" s="90" t="s">
        <v>14584</v>
      </c>
      <c r="T1468" s="90" t="s">
        <v>119</v>
      </c>
      <c r="U1468" s="15">
        <v>0</v>
      </c>
      <c r="V1468" s="15">
        <v>15000</v>
      </c>
      <c r="W1468" s="15">
        <v>9000</v>
      </c>
      <c r="X1468" s="15">
        <v>2000</v>
      </c>
      <c r="Y1468" s="90" t="s">
        <v>82</v>
      </c>
      <c r="Z1468" s="90" t="s">
        <v>83</v>
      </c>
      <c r="AA1468" s="90" t="s">
        <v>84</v>
      </c>
      <c r="AB1468" s="90" t="s">
        <v>6758</v>
      </c>
      <c r="AC1468" s="90" t="s">
        <v>145</v>
      </c>
      <c r="AD1468" s="90" t="s">
        <v>87</v>
      </c>
      <c r="AE1468" s="90" t="s">
        <v>61</v>
      </c>
      <c r="AF1468" s="90" t="s">
        <v>61</v>
      </c>
      <c r="AG1468" s="90" t="s">
        <v>89</v>
      </c>
      <c r="AH1468" s="90" t="s">
        <v>89</v>
      </c>
      <c r="AI1468" s="90" t="s">
        <v>89</v>
      </c>
      <c r="AJ1468" s="90" t="s">
        <v>88</v>
      </c>
      <c r="AK1468" s="90" t="s">
        <v>89</v>
      </c>
      <c r="AL1468" s="90" t="s">
        <v>89</v>
      </c>
      <c r="AM1468" s="90" t="s">
        <v>89</v>
      </c>
      <c r="AN1468" s="90" t="s">
        <v>89</v>
      </c>
      <c r="AO1468" s="90" t="s">
        <v>88</v>
      </c>
      <c r="AP1468" s="90" t="s">
        <v>89</v>
      </c>
      <c r="AQ1468" s="90" t="s">
        <v>90</v>
      </c>
      <c r="AR1468" s="90" t="s">
        <v>90</v>
      </c>
      <c r="AS1468" s="90" t="s">
        <v>91</v>
      </c>
      <c r="AT1468" s="90" t="s">
        <v>92</v>
      </c>
      <c r="AU1468" s="90" t="s">
        <v>92</v>
      </c>
      <c r="AV1468" s="90" t="s">
        <v>93</v>
      </c>
      <c r="AW1468" s="90" t="s">
        <v>14585</v>
      </c>
      <c r="AX1468" s="90" t="s">
        <v>14586</v>
      </c>
      <c r="AY1468" s="90" t="s">
        <v>14587</v>
      </c>
      <c r="AZ1468" s="90" t="s">
        <v>14586</v>
      </c>
      <c r="BA1468" s="90" t="s">
        <v>97</v>
      </c>
      <c r="BB1468" s="90" t="s">
        <v>14588</v>
      </c>
      <c r="BC1468" s="90" t="s">
        <v>99</v>
      </c>
      <c r="BD1468" s="90" t="s">
        <v>100</v>
      </c>
      <c r="BE1468" s="90" t="s">
        <v>61</v>
      </c>
      <c r="BF1468" s="90" t="s">
        <v>119</v>
      </c>
      <c r="BG1468" s="90" t="s">
        <v>101</v>
      </c>
    </row>
    <row r="1469" s="85" customFormat="1" ht="19" customHeight="1" spans="1:59">
      <c r="A1469" s="90" t="s">
        <v>126</v>
      </c>
      <c r="B1469" s="90" t="s">
        <v>127</v>
      </c>
      <c r="C1469" s="90" t="s">
        <v>5176</v>
      </c>
      <c r="D1469" s="90" t="s">
        <v>5177</v>
      </c>
      <c r="E1469" s="90" t="s">
        <v>14589</v>
      </c>
      <c r="F1469" s="90" t="s">
        <v>14590</v>
      </c>
      <c r="G1469" s="90" t="s">
        <v>252</v>
      </c>
      <c r="H1469" s="90" t="s">
        <v>109</v>
      </c>
      <c r="I1469" s="90" t="s">
        <v>14591</v>
      </c>
      <c r="J1469" s="90" t="s">
        <v>14592</v>
      </c>
      <c r="K1469" s="90" t="s">
        <v>14593</v>
      </c>
      <c r="L1469" s="90" t="s">
        <v>73</v>
      </c>
      <c r="M1469" s="90" t="s">
        <v>2801</v>
      </c>
      <c r="N1469" s="90" t="s">
        <v>1276</v>
      </c>
      <c r="O1469" s="90" t="s">
        <v>1117</v>
      </c>
      <c r="P1469" s="90" t="s">
        <v>1118</v>
      </c>
      <c r="Q1469" s="90" t="s">
        <v>259</v>
      </c>
      <c r="R1469" s="90" t="s">
        <v>260</v>
      </c>
      <c r="S1469" s="90" t="s">
        <v>14594</v>
      </c>
      <c r="T1469" s="90" t="s">
        <v>262</v>
      </c>
      <c r="U1469" s="15">
        <v>3000</v>
      </c>
      <c r="V1469" s="15">
        <v>52100</v>
      </c>
      <c r="W1469" s="15">
        <v>26100</v>
      </c>
      <c r="X1469" s="15">
        <v>2100</v>
      </c>
      <c r="Y1469" s="90" t="s">
        <v>143</v>
      </c>
      <c r="Z1469" s="90" t="s">
        <v>83</v>
      </c>
      <c r="AA1469" s="90" t="s">
        <v>84</v>
      </c>
      <c r="AB1469" s="90" t="s">
        <v>14595</v>
      </c>
      <c r="AC1469" s="90" t="s">
        <v>359</v>
      </c>
      <c r="AD1469" s="90" t="s">
        <v>87</v>
      </c>
      <c r="AE1469" s="90" t="s">
        <v>61</v>
      </c>
      <c r="AF1469" s="90" t="s">
        <v>61</v>
      </c>
      <c r="AG1469" s="90" t="s">
        <v>89</v>
      </c>
      <c r="AH1469" s="90" t="s">
        <v>89</v>
      </c>
      <c r="AI1469" s="90" t="s">
        <v>89</v>
      </c>
      <c r="AJ1469" s="90" t="s">
        <v>89</v>
      </c>
      <c r="AK1469" s="90" t="s">
        <v>89</v>
      </c>
      <c r="AL1469" s="90" t="s">
        <v>89</v>
      </c>
      <c r="AM1469" s="90" t="s">
        <v>89</v>
      </c>
      <c r="AN1469" s="90" t="s">
        <v>89</v>
      </c>
      <c r="AO1469" s="90" t="s">
        <v>89</v>
      </c>
      <c r="AP1469" s="90" t="s">
        <v>89</v>
      </c>
      <c r="AQ1469" s="90" t="s">
        <v>90</v>
      </c>
      <c r="AR1469" s="90" t="s">
        <v>90</v>
      </c>
      <c r="AS1469" s="90" t="s">
        <v>91</v>
      </c>
      <c r="AT1469" s="90" t="s">
        <v>92</v>
      </c>
      <c r="AU1469" s="90" t="s">
        <v>92</v>
      </c>
      <c r="AV1469" s="90" t="s">
        <v>93</v>
      </c>
      <c r="AW1469" s="90" t="s">
        <v>14596</v>
      </c>
      <c r="AX1469" s="90" t="s">
        <v>14597</v>
      </c>
      <c r="AY1469" s="90" t="s">
        <v>14598</v>
      </c>
      <c r="AZ1469" s="90" t="s">
        <v>14597</v>
      </c>
      <c r="BA1469" s="90" t="s">
        <v>61</v>
      </c>
      <c r="BB1469" s="90" t="s">
        <v>14599</v>
      </c>
      <c r="BC1469" s="90" t="s">
        <v>99</v>
      </c>
      <c r="BD1469" s="90" t="s">
        <v>150</v>
      </c>
      <c r="BE1469" s="90" t="s">
        <v>61</v>
      </c>
      <c r="BF1469" s="90" t="s">
        <v>262</v>
      </c>
      <c r="BG1469" s="90" t="s">
        <v>101</v>
      </c>
    </row>
    <row r="1470" s="85" customFormat="1" ht="19" customHeight="1" spans="1:59">
      <c r="A1470" s="90" t="s">
        <v>226</v>
      </c>
      <c r="B1470" s="90" t="s">
        <v>227</v>
      </c>
      <c r="C1470" s="90" t="s">
        <v>1512</v>
      </c>
      <c r="D1470" s="90" t="s">
        <v>1513</v>
      </c>
      <c r="E1470" s="90" t="s">
        <v>7269</v>
      </c>
      <c r="F1470" s="90" t="s">
        <v>7270</v>
      </c>
      <c r="G1470" s="90" t="s">
        <v>2039</v>
      </c>
      <c r="H1470" s="90" t="s">
        <v>943</v>
      </c>
      <c r="I1470" s="90" t="s">
        <v>14600</v>
      </c>
      <c r="J1470" s="90" t="s">
        <v>14601</v>
      </c>
      <c r="K1470" s="90" t="s">
        <v>14602</v>
      </c>
      <c r="L1470" s="90" t="s">
        <v>73</v>
      </c>
      <c r="M1470" s="90" t="s">
        <v>341</v>
      </c>
      <c r="N1470" s="90" t="s">
        <v>342</v>
      </c>
      <c r="O1470" s="90" t="s">
        <v>949</v>
      </c>
      <c r="P1470" s="90" t="s">
        <v>950</v>
      </c>
      <c r="Q1470" s="90" t="s">
        <v>257</v>
      </c>
      <c r="R1470" s="90" t="s">
        <v>951</v>
      </c>
      <c r="S1470" s="90" t="s">
        <v>14603</v>
      </c>
      <c r="T1470" s="90" t="s">
        <v>209</v>
      </c>
      <c r="U1470" s="15">
        <v>0</v>
      </c>
      <c r="V1470" s="15">
        <v>5000</v>
      </c>
      <c r="W1470" s="15">
        <v>3100</v>
      </c>
      <c r="X1470" s="15">
        <v>3100</v>
      </c>
      <c r="Y1470" s="90" t="s">
        <v>82</v>
      </c>
      <c r="Z1470" s="90" t="s">
        <v>83</v>
      </c>
      <c r="AA1470" s="90" t="s">
        <v>84</v>
      </c>
      <c r="AB1470" s="90" t="s">
        <v>7270</v>
      </c>
      <c r="AC1470" s="90" t="s">
        <v>145</v>
      </c>
      <c r="AD1470" s="90" t="s">
        <v>87</v>
      </c>
      <c r="AE1470" s="90" t="s">
        <v>61</v>
      </c>
      <c r="AF1470" s="90" t="s">
        <v>61</v>
      </c>
      <c r="AG1470" s="90" t="s">
        <v>89</v>
      </c>
      <c r="AH1470" s="90" t="s">
        <v>89</v>
      </c>
      <c r="AI1470" s="90" t="s">
        <v>89</v>
      </c>
      <c r="AJ1470" s="90" t="s">
        <v>89</v>
      </c>
      <c r="AK1470" s="90" t="s">
        <v>89</v>
      </c>
      <c r="AL1470" s="90" t="s">
        <v>89</v>
      </c>
      <c r="AM1470" s="90" t="s">
        <v>89</v>
      </c>
      <c r="AN1470" s="90" t="s">
        <v>89</v>
      </c>
      <c r="AO1470" s="90" t="s">
        <v>89</v>
      </c>
      <c r="AP1470" s="90" t="s">
        <v>89</v>
      </c>
      <c r="AQ1470" s="90" t="s">
        <v>90</v>
      </c>
      <c r="AR1470" s="90" t="s">
        <v>90</v>
      </c>
      <c r="AS1470" s="90" t="s">
        <v>91</v>
      </c>
      <c r="AT1470" s="90" t="s">
        <v>92</v>
      </c>
      <c r="AU1470" s="90" t="s">
        <v>92</v>
      </c>
      <c r="AV1470" s="90" t="s">
        <v>93</v>
      </c>
      <c r="AW1470" s="90" t="s">
        <v>7275</v>
      </c>
      <c r="AX1470" s="90" t="s">
        <v>14604</v>
      </c>
      <c r="AY1470" s="90" t="s">
        <v>2665</v>
      </c>
      <c r="AZ1470" s="90" t="s">
        <v>14604</v>
      </c>
      <c r="BA1470" s="90" t="s">
        <v>97</v>
      </c>
      <c r="BB1470" s="90" t="s">
        <v>14605</v>
      </c>
      <c r="BC1470" s="90" t="s">
        <v>99</v>
      </c>
      <c r="BD1470" s="90" t="s">
        <v>100</v>
      </c>
      <c r="BE1470" s="90" t="s">
        <v>61</v>
      </c>
      <c r="BF1470" s="90" t="s">
        <v>209</v>
      </c>
      <c r="BG1470" s="90" t="s">
        <v>101</v>
      </c>
    </row>
    <row r="1471" s="85" customFormat="1" ht="19" customHeight="1" spans="1:59">
      <c r="A1471" s="90" t="s">
        <v>174</v>
      </c>
      <c r="B1471" s="90" t="s">
        <v>175</v>
      </c>
      <c r="C1471" s="90" t="s">
        <v>2007</v>
      </c>
      <c r="D1471" s="90" t="s">
        <v>2008</v>
      </c>
      <c r="E1471" s="90" t="s">
        <v>10733</v>
      </c>
      <c r="F1471" s="90" t="s">
        <v>10734</v>
      </c>
      <c r="G1471" s="90" t="s">
        <v>7573</v>
      </c>
      <c r="H1471" s="90" t="s">
        <v>605</v>
      </c>
      <c r="I1471" s="90" t="s">
        <v>14606</v>
      </c>
      <c r="J1471" s="90" t="s">
        <v>14607</v>
      </c>
      <c r="K1471" s="90" t="s">
        <v>14608</v>
      </c>
      <c r="L1471" s="90" t="s">
        <v>73</v>
      </c>
      <c r="M1471" s="90" t="s">
        <v>3739</v>
      </c>
      <c r="N1471" s="90" t="s">
        <v>203</v>
      </c>
      <c r="O1471" s="90" t="s">
        <v>610</v>
      </c>
      <c r="P1471" s="90" t="s">
        <v>611</v>
      </c>
      <c r="Q1471" s="90" t="s">
        <v>612</v>
      </c>
      <c r="R1471" s="90" t="s">
        <v>613</v>
      </c>
      <c r="S1471" s="90" t="s">
        <v>14609</v>
      </c>
      <c r="T1471" s="90" t="s">
        <v>380</v>
      </c>
      <c r="U1471" s="15">
        <v>0</v>
      </c>
      <c r="V1471" s="15">
        <v>14696</v>
      </c>
      <c r="W1471" s="15">
        <v>10000</v>
      </c>
      <c r="X1471" s="15">
        <v>9976</v>
      </c>
      <c r="Y1471" s="90" t="s">
        <v>143</v>
      </c>
      <c r="Z1471" s="90" t="s">
        <v>83</v>
      </c>
      <c r="AA1471" s="90" t="s">
        <v>84</v>
      </c>
      <c r="AB1471" s="90" t="s">
        <v>10734</v>
      </c>
      <c r="AC1471" s="90" t="s">
        <v>145</v>
      </c>
      <c r="AD1471" s="90" t="s">
        <v>87</v>
      </c>
      <c r="AE1471" s="90" t="s">
        <v>61</v>
      </c>
      <c r="AF1471" s="90" t="s">
        <v>61</v>
      </c>
      <c r="AG1471" s="90" t="s">
        <v>89</v>
      </c>
      <c r="AH1471" s="90" t="s">
        <v>89</v>
      </c>
      <c r="AI1471" s="90" t="s">
        <v>89</v>
      </c>
      <c r="AJ1471" s="90" t="s">
        <v>89</v>
      </c>
      <c r="AK1471" s="90" t="s">
        <v>89</v>
      </c>
      <c r="AL1471" s="90" t="s">
        <v>89</v>
      </c>
      <c r="AM1471" s="90" t="s">
        <v>89</v>
      </c>
      <c r="AN1471" s="90" t="s">
        <v>89</v>
      </c>
      <c r="AO1471" s="90" t="s">
        <v>89</v>
      </c>
      <c r="AP1471" s="90" t="s">
        <v>89</v>
      </c>
      <c r="AQ1471" s="90" t="s">
        <v>90</v>
      </c>
      <c r="AR1471" s="90" t="s">
        <v>90</v>
      </c>
      <c r="AS1471" s="90" t="s">
        <v>91</v>
      </c>
      <c r="AT1471" s="90" t="s">
        <v>92</v>
      </c>
      <c r="AU1471" s="90" t="s">
        <v>92</v>
      </c>
      <c r="AV1471" s="90" t="s">
        <v>93</v>
      </c>
      <c r="AW1471" s="90" t="s">
        <v>10739</v>
      </c>
      <c r="AX1471" s="90" t="s">
        <v>14610</v>
      </c>
      <c r="AY1471" s="90" t="s">
        <v>10741</v>
      </c>
      <c r="AZ1471" s="90" t="s">
        <v>14610</v>
      </c>
      <c r="BA1471" s="90" t="s">
        <v>97</v>
      </c>
      <c r="BB1471" s="90" t="s">
        <v>14611</v>
      </c>
      <c r="BC1471" s="90" t="s">
        <v>99</v>
      </c>
      <c r="BD1471" s="90" t="s">
        <v>150</v>
      </c>
      <c r="BE1471" s="90" t="s">
        <v>61</v>
      </c>
      <c r="BF1471" s="90" t="s">
        <v>380</v>
      </c>
      <c r="BG1471" s="90" t="s">
        <v>101</v>
      </c>
    </row>
    <row r="1472" s="85" customFormat="1" ht="19" customHeight="1" spans="1:59">
      <c r="A1472" s="90" t="s">
        <v>485</v>
      </c>
      <c r="B1472" s="90" t="s">
        <v>486</v>
      </c>
      <c r="C1472" s="90" t="s">
        <v>1215</v>
      </c>
      <c r="D1472" s="90" t="s">
        <v>1216</v>
      </c>
      <c r="E1472" s="90" t="s">
        <v>14612</v>
      </c>
      <c r="F1472" s="90" t="s">
        <v>10234</v>
      </c>
      <c r="G1472" s="90" t="s">
        <v>10235</v>
      </c>
      <c r="H1472" s="90" t="s">
        <v>7716</v>
      </c>
      <c r="I1472" s="90" t="s">
        <v>14613</v>
      </c>
      <c r="J1472" s="90" t="s">
        <v>14614</v>
      </c>
      <c r="K1472" s="90" t="s">
        <v>14615</v>
      </c>
      <c r="L1472" s="90" t="s">
        <v>73</v>
      </c>
      <c r="M1472" s="90" t="s">
        <v>74</v>
      </c>
      <c r="N1472" s="90" t="s">
        <v>7341</v>
      </c>
      <c r="O1472" s="90" t="s">
        <v>949</v>
      </c>
      <c r="P1472" s="90" t="s">
        <v>950</v>
      </c>
      <c r="Q1472" s="90" t="s">
        <v>257</v>
      </c>
      <c r="R1472" s="90" t="s">
        <v>951</v>
      </c>
      <c r="S1472" s="90" t="s">
        <v>14616</v>
      </c>
      <c r="T1472" s="90" t="s">
        <v>380</v>
      </c>
      <c r="U1472" s="15">
        <v>0</v>
      </c>
      <c r="V1472" s="15">
        <v>20232</v>
      </c>
      <c r="W1472" s="15">
        <v>10000</v>
      </c>
      <c r="X1472" s="15">
        <v>1000</v>
      </c>
      <c r="Y1472" s="90" t="s">
        <v>82</v>
      </c>
      <c r="Z1472" s="90" t="s">
        <v>83</v>
      </c>
      <c r="AA1472" s="90" t="s">
        <v>84</v>
      </c>
      <c r="AB1472" s="90" t="s">
        <v>14617</v>
      </c>
      <c r="AC1472" s="90" t="s">
        <v>121</v>
      </c>
      <c r="AD1472" s="90" t="s">
        <v>87</v>
      </c>
      <c r="AE1472" s="90" t="s">
        <v>61</v>
      </c>
      <c r="AF1472" s="90" t="s">
        <v>61</v>
      </c>
      <c r="AG1472" s="90" t="s">
        <v>89</v>
      </c>
      <c r="AH1472" s="90" t="s">
        <v>89</v>
      </c>
      <c r="AI1472" s="90" t="s">
        <v>89</v>
      </c>
      <c r="AJ1472" s="90" t="s">
        <v>88</v>
      </c>
      <c r="AK1472" s="90" t="s">
        <v>88</v>
      </c>
      <c r="AL1472" s="90" t="s">
        <v>89</v>
      </c>
      <c r="AM1472" s="90" t="s">
        <v>89</v>
      </c>
      <c r="AN1472" s="90" t="s">
        <v>88</v>
      </c>
      <c r="AO1472" s="90" t="s">
        <v>88</v>
      </c>
      <c r="AP1472" s="90" t="s">
        <v>89</v>
      </c>
      <c r="AQ1472" s="90" t="s">
        <v>90</v>
      </c>
      <c r="AR1472" s="90" t="s">
        <v>90</v>
      </c>
      <c r="AS1472" s="90" t="s">
        <v>91</v>
      </c>
      <c r="AT1472" s="90" t="s">
        <v>92</v>
      </c>
      <c r="AU1472" s="90" t="s">
        <v>92</v>
      </c>
      <c r="AV1472" s="90" t="s">
        <v>93</v>
      </c>
      <c r="AW1472" s="90" t="s">
        <v>14618</v>
      </c>
      <c r="AX1472" s="90" t="s">
        <v>14619</v>
      </c>
      <c r="AY1472" s="90" t="s">
        <v>14620</v>
      </c>
      <c r="AZ1472" s="90" t="s">
        <v>14619</v>
      </c>
      <c r="BA1472" s="90" t="s">
        <v>97</v>
      </c>
      <c r="BB1472" s="90" t="s">
        <v>14621</v>
      </c>
      <c r="BC1472" s="90" t="s">
        <v>99</v>
      </c>
      <c r="BD1472" s="90" t="s">
        <v>100</v>
      </c>
      <c r="BE1472" s="90" t="s">
        <v>61</v>
      </c>
      <c r="BF1472" s="90" t="s">
        <v>380</v>
      </c>
      <c r="BG1472" s="90" t="s">
        <v>101</v>
      </c>
    </row>
    <row r="1473" s="85" customFormat="1" ht="19" customHeight="1" spans="1:59">
      <c r="A1473" s="90" t="s">
        <v>694</v>
      </c>
      <c r="B1473" s="90" t="s">
        <v>695</v>
      </c>
      <c r="C1473" s="90" t="s">
        <v>1185</v>
      </c>
      <c r="D1473" s="90" t="s">
        <v>1186</v>
      </c>
      <c r="E1473" s="90" t="s">
        <v>7892</v>
      </c>
      <c r="F1473" s="90" t="s">
        <v>1188</v>
      </c>
      <c r="G1473" s="90" t="s">
        <v>769</v>
      </c>
      <c r="H1473" s="90" t="s">
        <v>109</v>
      </c>
      <c r="I1473" s="90" t="s">
        <v>14622</v>
      </c>
      <c r="J1473" s="90" t="s">
        <v>14623</v>
      </c>
      <c r="K1473" s="90" t="s">
        <v>14624</v>
      </c>
      <c r="L1473" s="90" t="s">
        <v>73</v>
      </c>
      <c r="M1473" s="90" t="s">
        <v>5717</v>
      </c>
      <c r="N1473" s="90" t="s">
        <v>374</v>
      </c>
      <c r="O1473" s="90" t="s">
        <v>138</v>
      </c>
      <c r="P1473" s="90" t="s">
        <v>139</v>
      </c>
      <c r="Q1473" s="90" t="s">
        <v>140</v>
      </c>
      <c r="R1473" s="90" t="s">
        <v>141</v>
      </c>
      <c r="S1473" s="90" t="s">
        <v>14625</v>
      </c>
      <c r="T1473" s="90" t="s">
        <v>119</v>
      </c>
      <c r="U1473" s="15">
        <v>0</v>
      </c>
      <c r="V1473" s="15">
        <v>38000</v>
      </c>
      <c r="W1473" s="15">
        <v>15000</v>
      </c>
      <c r="X1473" s="15">
        <v>2000</v>
      </c>
      <c r="Y1473" s="90" t="s">
        <v>143</v>
      </c>
      <c r="Z1473" s="90" t="s">
        <v>83</v>
      </c>
      <c r="AA1473" s="90" t="s">
        <v>84</v>
      </c>
      <c r="AB1473" s="90" t="s">
        <v>7898</v>
      </c>
      <c r="AC1473" s="90" t="s">
        <v>359</v>
      </c>
      <c r="AD1473" s="90" t="s">
        <v>87</v>
      </c>
      <c r="AE1473" s="90" t="s">
        <v>61</v>
      </c>
      <c r="AF1473" s="90" t="s">
        <v>61</v>
      </c>
      <c r="AG1473" s="90" t="s">
        <v>89</v>
      </c>
      <c r="AH1473" s="90" t="s">
        <v>89</v>
      </c>
      <c r="AI1473" s="90" t="s">
        <v>89</v>
      </c>
      <c r="AJ1473" s="90" t="s">
        <v>89</v>
      </c>
      <c r="AK1473" s="90" t="s">
        <v>89</v>
      </c>
      <c r="AL1473" s="90" t="s">
        <v>89</v>
      </c>
      <c r="AM1473" s="90" t="s">
        <v>89</v>
      </c>
      <c r="AN1473" s="90" t="s">
        <v>89</v>
      </c>
      <c r="AO1473" s="90" t="s">
        <v>89</v>
      </c>
      <c r="AP1473" s="90" t="s">
        <v>89</v>
      </c>
      <c r="AQ1473" s="90" t="s">
        <v>90</v>
      </c>
      <c r="AR1473" s="90" t="s">
        <v>90</v>
      </c>
      <c r="AS1473" s="90" t="s">
        <v>91</v>
      </c>
      <c r="AT1473" s="90" t="s">
        <v>92</v>
      </c>
      <c r="AU1473" s="90" t="s">
        <v>92</v>
      </c>
      <c r="AV1473" s="90" t="s">
        <v>93</v>
      </c>
      <c r="AW1473" s="90" t="s">
        <v>7899</v>
      </c>
      <c r="AX1473" s="90" t="s">
        <v>14626</v>
      </c>
      <c r="AY1473" s="90" t="s">
        <v>7901</v>
      </c>
      <c r="AZ1473" s="90" t="s">
        <v>14626</v>
      </c>
      <c r="BA1473" s="90" t="s">
        <v>97</v>
      </c>
      <c r="BB1473" s="90" t="s">
        <v>14627</v>
      </c>
      <c r="BC1473" s="90" t="s">
        <v>99</v>
      </c>
      <c r="BD1473" s="90" t="s">
        <v>150</v>
      </c>
      <c r="BE1473" s="90" t="s">
        <v>61</v>
      </c>
      <c r="BF1473" s="90" t="s">
        <v>119</v>
      </c>
      <c r="BG1473" s="90" t="s">
        <v>101</v>
      </c>
    </row>
    <row r="1474" s="85" customFormat="1" ht="19" customHeight="1" spans="1:59">
      <c r="A1474" s="90" t="s">
        <v>226</v>
      </c>
      <c r="B1474" s="90" t="s">
        <v>227</v>
      </c>
      <c r="C1474" s="90" t="s">
        <v>5591</v>
      </c>
      <c r="D1474" s="90" t="s">
        <v>5592</v>
      </c>
      <c r="E1474" s="90" t="s">
        <v>13893</v>
      </c>
      <c r="F1474" s="90" t="s">
        <v>5594</v>
      </c>
      <c r="G1474" s="90" t="s">
        <v>2187</v>
      </c>
      <c r="H1474" s="90" t="s">
        <v>539</v>
      </c>
      <c r="I1474" s="90" t="s">
        <v>14628</v>
      </c>
      <c r="J1474" s="90" t="s">
        <v>14629</v>
      </c>
      <c r="K1474" s="90" t="s">
        <v>14630</v>
      </c>
      <c r="L1474" s="90" t="s">
        <v>73</v>
      </c>
      <c r="M1474" s="90" t="s">
        <v>74</v>
      </c>
      <c r="N1474" s="90" t="s">
        <v>3477</v>
      </c>
      <c r="O1474" s="90" t="s">
        <v>398</v>
      </c>
      <c r="P1474" s="90" t="s">
        <v>399</v>
      </c>
      <c r="Q1474" s="90" t="s">
        <v>2192</v>
      </c>
      <c r="R1474" s="90" t="s">
        <v>2193</v>
      </c>
      <c r="S1474" s="90" t="s">
        <v>14631</v>
      </c>
      <c r="T1474" s="90" t="s">
        <v>119</v>
      </c>
      <c r="U1474" s="15">
        <v>0</v>
      </c>
      <c r="V1474" s="15">
        <v>75000</v>
      </c>
      <c r="W1474" s="15">
        <v>40000</v>
      </c>
      <c r="X1474" s="15">
        <v>3000</v>
      </c>
      <c r="Y1474" s="90" t="s">
        <v>82</v>
      </c>
      <c r="Z1474" s="90" t="s">
        <v>83</v>
      </c>
      <c r="AA1474" s="90" t="s">
        <v>84</v>
      </c>
      <c r="AB1474" s="90" t="s">
        <v>13898</v>
      </c>
      <c r="AC1474" s="90" t="s">
        <v>145</v>
      </c>
      <c r="AD1474" s="90" t="s">
        <v>87</v>
      </c>
      <c r="AE1474" s="90" t="s">
        <v>61</v>
      </c>
      <c r="AF1474" s="90" t="s">
        <v>61</v>
      </c>
      <c r="AG1474" s="90" t="s">
        <v>89</v>
      </c>
      <c r="AH1474" s="90" t="s">
        <v>89</v>
      </c>
      <c r="AI1474" s="90" t="s">
        <v>89</v>
      </c>
      <c r="AJ1474" s="90" t="s">
        <v>89</v>
      </c>
      <c r="AK1474" s="90" t="s">
        <v>89</v>
      </c>
      <c r="AL1474" s="90" t="s">
        <v>89</v>
      </c>
      <c r="AM1474" s="90" t="s">
        <v>89</v>
      </c>
      <c r="AN1474" s="90" t="s">
        <v>89</v>
      </c>
      <c r="AO1474" s="90" t="s">
        <v>89</v>
      </c>
      <c r="AP1474" s="90" t="s">
        <v>89</v>
      </c>
      <c r="AQ1474" s="90" t="s">
        <v>90</v>
      </c>
      <c r="AR1474" s="90" t="s">
        <v>90</v>
      </c>
      <c r="AS1474" s="90" t="s">
        <v>91</v>
      </c>
      <c r="AT1474" s="90" t="s">
        <v>92</v>
      </c>
      <c r="AU1474" s="90" t="s">
        <v>92</v>
      </c>
      <c r="AV1474" s="90" t="s">
        <v>93</v>
      </c>
      <c r="AW1474" s="90" t="s">
        <v>13899</v>
      </c>
      <c r="AX1474" s="90" t="s">
        <v>14632</v>
      </c>
      <c r="AY1474" s="90" t="s">
        <v>2540</v>
      </c>
      <c r="AZ1474" s="90" t="s">
        <v>14632</v>
      </c>
      <c r="BA1474" s="90" t="s">
        <v>97</v>
      </c>
      <c r="BB1474" s="90" t="s">
        <v>14633</v>
      </c>
      <c r="BC1474" s="90" t="s">
        <v>99</v>
      </c>
      <c r="BD1474" s="90" t="s">
        <v>100</v>
      </c>
      <c r="BE1474" s="90" t="s">
        <v>61</v>
      </c>
      <c r="BF1474" s="90" t="s">
        <v>119</v>
      </c>
      <c r="BG1474" s="90" t="s">
        <v>101</v>
      </c>
    </row>
    <row r="1475" s="85" customFormat="1" ht="19" customHeight="1" spans="1:59">
      <c r="A1475" s="90" t="s">
        <v>646</v>
      </c>
      <c r="B1475" s="90" t="s">
        <v>647</v>
      </c>
      <c r="C1475" s="90" t="s">
        <v>5709</v>
      </c>
      <c r="D1475" s="90" t="s">
        <v>5710</v>
      </c>
      <c r="E1475" s="90" t="s">
        <v>10171</v>
      </c>
      <c r="F1475" s="90" t="s">
        <v>10172</v>
      </c>
      <c r="G1475" s="90" t="s">
        <v>975</v>
      </c>
      <c r="H1475" s="90" t="s">
        <v>109</v>
      </c>
      <c r="I1475" s="90" t="s">
        <v>14634</v>
      </c>
      <c r="J1475" s="90" t="s">
        <v>14635</v>
      </c>
      <c r="K1475" s="90" t="s">
        <v>14636</v>
      </c>
      <c r="L1475" s="90" t="s">
        <v>73</v>
      </c>
      <c r="M1475" s="90" t="s">
        <v>1526</v>
      </c>
      <c r="N1475" s="90" t="s">
        <v>114</v>
      </c>
      <c r="O1475" s="90" t="s">
        <v>115</v>
      </c>
      <c r="P1475" s="90" t="s">
        <v>116</v>
      </c>
      <c r="Q1475" s="90" t="s">
        <v>117</v>
      </c>
      <c r="R1475" s="90" t="s">
        <v>116</v>
      </c>
      <c r="S1475" s="90" t="s">
        <v>14637</v>
      </c>
      <c r="T1475" s="90" t="s">
        <v>380</v>
      </c>
      <c r="U1475" s="15">
        <v>0</v>
      </c>
      <c r="V1475" s="15">
        <v>21000</v>
      </c>
      <c r="W1475" s="15">
        <v>9000</v>
      </c>
      <c r="X1475" s="15">
        <v>2000</v>
      </c>
      <c r="Y1475" s="90" t="s">
        <v>82</v>
      </c>
      <c r="Z1475" s="90" t="s">
        <v>83</v>
      </c>
      <c r="AA1475" s="90" t="s">
        <v>84</v>
      </c>
      <c r="AB1475" s="90" t="s">
        <v>10178</v>
      </c>
      <c r="AC1475" s="90" t="s">
        <v>145</v>
      </c>
      <c r="AD1475" s="90" t="s">
        <v>87</v>
      </c>
      <c r="AE1475" s="90" t="s">
        <v>61</v>
      </c>
      <c r="AF1475" s="90" t="s">
        <v>61</v>
      </c>
      <c r="AG1475" s="90" t="s">
        <v>89</v>
      </c>
      <c r="AH1475" s="90" t="s">
        <v>88</v>
      </c>
      <c r="AI1475" s="90" t="s">
        <v>88</v>
      </c>
      <c r="AJ1475" s="90" t="s">
        <v>88</v>
      </c>
      <c r="AK1475" s="90" t="s">
        <v>89</v>
      </c>
      <c r="AL1475" s="90" t="s">
        <v>88</v>
      </c>
      <c r="AM1475" s="90" t="s">
        <v>88</v>
      </c>
      <c r="AN1475" s="90" t="s">
        <v>88</v>
      </c>
      <c r="AO1475" s="90" t="s">
        <v>88</v>
      </c>
      <c r="AP1475" s="90" t="s">
        <v>89</v>
      </c>
      <c r="AQ1475" s="90" t="s">
        <v>90</v>
      </c>
      <c r="AR1475" s="90" t="s">
        <v>90</v>
      </c>
      <c r="AS1475" s="90" t="s">
        <v>91</v>
      </c>
      <c r="AT1475" s="90" t="s">
        <v>92</v>
      </c>
      <c r="AU1475" s="90" t="s">
        <v>92</v>
      </c>
      <c r="AV1475" s="90" t="s">
        <v>93</v>
      </c>
      <c r="AW1475" s="90" t="s">
        <v>10179</v>
      </c>
      <c r="AX1475" s="90" t="s">
        <v>14638</v>
      </c>
      <c r="AY1475" s="90" t="s">
        <v>10181</v>
      </c>
      <c r="AZ1475" s="90" t="s">
        <v>14638</v>
      </c>
      <c r="BA1475" s="90" t="s">
        <v>97</v>
      </c>
      <c r="BB1475" s="90" t="s">
        <v>14639</v>
      </c>
      <c r="BC1475" s="90" t="s">
        <v>99</v>
      </c>
      <c r="BD1475" s="90" t="s">
        <v>100</v>
      </c>
      <c r="BE1475" s="90" t="s">
        <v>61</v>
      </c>
      <c r="BF1475" s="90" t="s">
        <v>380</v>
      </c>
      <c r="BG1475" s="90" t="s">
        <v>101</v>
      </c>
    </row>
    <row r="1476" s="85" customFormat="1" ht="19" customHeight="1" spans="1:59">
      <c r="A1476" s="90" t="s">
        <v>646</v>
      </c>
      <c r="B1476" s="90" t="s">
        <v>647</v>
      </c>
      <c r="C1476" s="90" t="s">
        <v>2304</v>
      </c>
      <c r="D1476" s="90" t="s">
        <v>2305</v>
      </c>
      <c r="E1476" s="90" t="s">
        <v>6039</v>
      </c>
      <c r="F1476" s="90" t="s">
        <v>2307</v>
      </c>
      <c r="G1476" s="90" t="s">
        <v>975</v>
      </c>
      <c r="H1476" s="90" t="s">
        <v>109</v>
      </c>
      <c r="I1476" s="90" t="s">
        <v>14640</v>
      </c>
      <c r="J1476" s="90" t="s">
        <v>14641</v>
      </c>
      <c r="K1476" s="90" t="s">
        <v>14642</v>
      </c>
      <c r="L1476" s="90" t="s">
        <v>73</v>
      </c>
      <c r="M1476" s="90" t="s">
        <v>4162</v>
      </c>
      <c r="N1476" s="90" t="s">
        <v>163</v>
      </c>
      <c r="O1476" s="90" t="s">
        <v>1537</v>
      </c>
      <c r="P1476" s="90" t="s">
        <v>1538</v>
      </c>
      <c r="Q1476" s="90" t="s">
        <v>188</v>
      </c>
      <c r="R1476" s="90" t="s">
        <v>187</v>
      </c>
      <c r="S1476" s="90" t="s">
        <v>14643</v>
      </c>
      <c r="T1476" s="90" t="s">
        <v>262</v>
      </c>
      <c r="U1476" s="15">
        <v>0</v>
      </c>
      <c r="V1476" s="15">
        <v>18000</v>
      </c>
      <c r="W1476" s="15">
        <v>9000</v>
      </c>
      <c r="X1476" s="15">
        <v>1900</v>
      </c>
      <c r="Y1476" s="90" t="s">
        <v>143</v>
      </c>
      <c r="Z1476" s="90" t="s">
        <v>83</v>
      </c>
      <c r="AA1476" s="90" t="s">
        <v>84</v>
      </c>
      <c r="AB1476" s="90" t="s">
        <v>6047</v>
      </c>
      <c r="AC1476" s="90" t="s">
        <v>359</v>
      </c>
      <c r="AD1476" s="90" t="s">
        <v>87</v>
      </c>
      <c r="AE1476" s="90" t="s">
        <v>61</v>
      </c>
      <c r="AF1476" s="90" t="s">
        <v>61</v>
      </c>
      <c r="AG1476" s="90" t="s">
        <v>89</v>
      </c>
      <c r="AH1476" s="90" t="s">
        <v>89</v>
      </c>
      <c r="AI1476" s="90" t="s">
        <v>89</v>
      </c>
      <c r="AJ1476" s="90" t="s">
        <v>89</v>
      </c>
      <c r="AK1476" s="90" t="s">
        <v>89</v>
      </c>
      <c r="AL1476" s="90" t="s">
        <v>89</v>
      </c>
      <c r="AM1476" s="90" t="s">
        <v>89</v>
      </c>
      <c r="AN1476" s="90" t="s">
        <v>89</v>
      </c>
      <c r="AO1476" s="90" t="s">
        <v>89</v>
      </c>
      <c r="AP1476" s="90" t="s">
        <v>89</v>
      </c>
      <c r="AQ1476" s="90" t="s">
        <v>90</v>
      </c>
      <c r="AR1476" s="90" t="s">
        <v>90</v>
      </c>
      <c r="AS1476" s="90" t="s">
        <v>91</v>
      </c>
      <c r="AT1476" s="90" t="s">
        <v>92</v>
      </c>
      <c r="AU1476" s="90" t="s">
        <v>92</v>
      </c>
      <c r="AV1476" s="90" t="s">
        <v>93</v>
      </c>
      <c r="AW1476" s="90" t="s">
        <v>6049</v>
      </c>
      <c r="AX1476" s="90" t="s">
        <v>14644</v>
      </c>
      <c r="AY1476" s="90" t="s">
        <v>6051</v>
      </c>
      <c r="AZ1476" s="90" t="s">
        <v>14644</v>
      </c>
      <c r="BA1476" s="90" t="s">
        <v>215</v>
      </c>
      <c r="BB1476" s="90" t="s">
        <v>14645</v>
      </c>
      <c r="BC1476" s="90" t="s">
        <v>99</v>
      </c>
      <c r="BD1476" s="90" t="s">
        <v>150</v>
      </c>
      <c r="BE1476" s="90" t="s">
        <v>61</v>
      </c>
      <c r="BF1476" s="90" t="s">
        <v>262</v>
      </c>
      <c r="BG1476" s="90" t="s">
        <v>101</v>
      </c>
    </row>
    <row r="1477" s="85" customFormat="1" ht="19" customHeight="1" spans="1:59">
      <c r="A1477" s="90" t="s">
        <v>151</v>
      </c>
      <c r="B1477" s="90" t="s">
        <v>152</v>
      </c>
      <c r="C1477" s="90" t="s">
        <v>2947</v>
      </c>
      <c r="D1477" s="90" t="s">
        <v>2948</v>
      </c>
      <c r="E1477" s="90" t="s">
        <v>3746</v>
      </c>
      <c r="F1477" s="90" t="s">
        <v>3747</v>
      </c>
      <c r="G1477" s="90" t="s">
        <v>3007</v>
      </c>
      <c r="H1477" s="90" t="s">
        <v>1299</v>
      </c>
      <c r="I1477" s="90" t="s">
        <v>14646</v>
      </c>
      <c r="J1477" s="90" t="s">
        <v>14647</v>
      </c>
      <c r="K1477" s="90" t="s">
        <v>14648</v>
      </c>
      <c r="L1477" s="90" t="s">
        <v>73</v>
      </c>
      <c r="M1477" s="90" t="s">
        <v>3242</v>
      </c>
      <c r="N1477" s="90" t="s">
        <v>163</v>
      </c>
      <c r="O1477" s="90" t="s">
        <v>2764</v>
      </c>
      <c r="P1477" s="90" t="s">
        <v>2765</v>
      </c>
      <c r="Q1477" s="90" t="s">
        <v>1306</v>
      </c>
      <c r="R1477" s="90" t="s">
        <v>1307</v>
      </c>
      <c r="S1477" s="90" t="s">
        <v>14649</v>
      </c>
      <c r="T1477" s="90" t="s">
        <v>119</v>
      </c>
      <c r="U1477" s="15">
        <v>0</v>
      </c>
      <c r="V1477" s="15">
        <v>22000</v>
      </c>
      <c r="W1477" s="15">
        <v>13000</v>
      </c>
      <c r="X1477" s="15">
        <v>10000</v>
      </c>
      <c r="Y1477" s="90" t="s">
        <v>143</v>
      </c>
      <c r="Z1477" s="90" t="s">
        <v>83</v>
      </c>
      <c r="AA1477" s="90" t="s">
        <v>84</v>
      </c>
      <c r="AB1477" s="90" t="s">
        <v>3712</v>
      </c>
      <c r="AC1477" s="90" t="s">
        <v>211</v>
      </c>
      <c r="AD1477" s="90" t="s">
        <v>87</v>
      </c>
      <c r="AE1477" s="90" t="s">
        <v>61</v>
      </c>
      <c r="AF1477" s="90" t="s">
        <v>61</v>
      </c>
      <c r="AG1477" s="90" t="s">
        <v>89</v>
      </c>
      <c r="AH1477" s="90" t="s">
        <v>89</v>
      </c>
      <c r="AI1477" s="90" t="s">
        <v>89</v>
      </c>
      <c r="AJ1477" s="90" t="s">
        <v>89</v>
      </c>
      <c r="AK1477" s="90" t="s">
        <v>89</v>
      </c>
      <c r="AL1477" s="90" t="s">
        <v>89</v>
      </c>
      <c r="AM1477" s="90" t="s">
        <v>89</v>
      </c>
      <c r="AN1477" s="90" t="s">
        <v>89</v>
      </c>
      <c r="AO1477" s="90" t="s">
        <v>89</v>
      </c>
      <c r="AP1477" s="90" t="s">
        <v>89</v>
      </c>
      <c r="AQ1477" s="90" t="s">
        <v>90</v>
      </c>
      <c r="AR1477" s="90" t="s">
        <v>90</v>
      </c>
      <c r="AS1477" s="90" t="s">
        <v>91</v>
      </c>
      <c r="AT1477" s="90" t="s">
        <v>92</v>
      </c>
      <c r="AU1477" s="90" t="s">
        <v>92</v>
      </c>
      <c r="AV1477" s="90" t="s">
        <v>93</v>
      </c>
      <c r="AW1477" s="90" t="s">
        <v>3752</v>
      </c>
      <c r="AX1477" s="90" t="s">
        <v>14650</v>
      </c>
      <c r="AY1477" s="90" t="s">
        <v>3754</v>
      </c>
      <c r="AZ1477" s="90" t="s">
        <v>14650</v>
      </c>
      <c r="BA1477" s="90" t="s">
        <v>97</v>
      </c>
      <c r="BB1477" s="90" t="s">
        <v>14651</v>
      </c>
      <c r="BC1477" s="90" t="s">
        <v>99</v>
      </c>
      <c r="BD1477" s="90" t="s">
        <v>150</v>
      </c>
      <c r="BE1477" s="90" t="s">
        <v>61</v>
      </c>
      <c r="BF1477" s="90" t="s">
        <v>119</v>
      </c>
      <c r="BG1477" s="90" t="s">
        <v>101</v>
      </c>
    </row>
    <row r="1478" s="85" customFormat="1" ht="19" customHeight="1" spans="1:59">
      <c r="A1478" s="90" t="s">
        <v>458</v>
      </c>
      <c r="B1478" s="90" t="s">
        <v>459</v>
      </c>
      <c r="C1478" s="90" t="s">
        <v>3118</v>
      </c>
      <c r="D1478" s="90" t="s">
        <v>3119</v>
      </c>
      <c r="E1478" s="90" t="s">
        <v>14652</v>
      </c>
      <c r="F1478" s="90" t="s">
        <v>14653</v>
      </c>
      <c r="G1478" s="90" t="s">
        <v>4372</v>
      </c>
      <c r="H1478" s="90" t="s">
        <v>369</v>
      </c>
      <c r="I1478" s="90" t="s">
        <v>14654</v>
      </c>
      <c r="J1478" s="90" t="s">
        <v>14655</v>
      </c>
      <c r="K1478" s="90" t="s">
        <v>14656</v>
      </c>
      <c r="L1478" s="90" t="s">
        <v>73</v>
      </c>
      <c r="M1478" s="90" t="s">
        <v>356</v>
      </c>
      <c r="N1478" s="90" t="s">
        <v>2350</v>
      </c>
      <c r="O1478" s="90" t="s">
        <v>375</v>
      </c>
      <c r="P1478" s="90" t="s">
        <v>376</v>
      </c>
      <c r="Q1478" s="90" t="s">
        <v>377</v>
      </c>
      <c r="R1478" s="90" t="s">
        <v>378</v>
      </c>
      <c r="S1478" s="90" t="s">
        <v>14657</v>
      </c>
      <c r="T1478" s="90" t="s">
        <v>119</v>
      </c>
      <c r="U1478" s="15">
        <v>0</v>
      </c>
      <c r="V1478" s="15">
        <v>24735</v>
      </c>
      <c r="W1478" s="15">
        <v>11000</v>
      </c>
      <c r="X1478" s="15">
        <v>10000</v>
      </c>
      <c r="Y1478" s="90" t="s">
        <v>82</v>
      </c>
      <c r="Z1478" s="90" t="s">
        <v>83</v>
      </c>
      <c r="AA1478" s="90" t="s">
        <v>84</v>
      </c>
      <c r="AB1478" s="90" t="s">
        <v>14653</v>
      </c>
      <c r="AC1478" s="90" t="s">
        <v>145</v>
      </c>
      <c r="AD1478" s="90" t="s">
        <v>87</v>
      </c>
      <c r="AE1478" s="90" t="s">
        <v>61</v>
      </c>
      <c r="AF1478" s="90" t="s">
        <v>61</v>
      </c>
      <c r="AG1478" s="90" t="s">
        <v>89</v>
      </c>
      <c r="AH1478" s="90" t="s">
        <v>89</v>
      </c>
      <c r="AI1478" s="90" t="s">
        <v>89</v>
      </c>
      <c r="AJ1478" s="90" t="s">
        <v>89</v>
      </c>
      <c r="AK1478" s="90" t="s">
        <v>89</v>
      </c>
      <c r="AL1478" s="90" t="s">
        <v>89</v>
      </c>
      <c r="AM1478" s="90" t="s">
        <v>89</v>
      </c>
      <c r="AN1478" s="90" t="s">
        <v>89</v>
      </c>
      <c r="AO1478" s="90" t="s">
        <v>89</v>
      </c>
      <c r="AP1478" s="90" t="s">
        <v>89</v>
      </c>
      <c r="AQ1478" s="90" t="s">
        <v>90</v>
      </c>
      <c r="AR1478" s="90" t="s">
        <v>90</v>
      </c>
      <c r="AS1478" s="90" t="s">
        <v>91</v>
      </c>
      <c r="AT1478" s="90" t="s">
        <v>92</v>
      </c>
      <c r="AU1478" s="90" t="s">
        <v>92</v>
      </c>
      <c r="AV1478" s="90" t="s">
        <v>93</v>
      </c>
      <c r="AW1478" s="90" t="s">
        <v>14658</v>
      </c>
      <c r="AX1478" s="90" t="s">
        <v>14659</v>
      </c>
      <c r="AY1478" s="90" t="s">
        <v>14660</v>
      </c>
      <c r="AZ1478" s="90" t="s">
        <v>14659</v>
      </c>
      <c r="BA1478" s="90" t="s">
        <v>61</v>
      </c>
      <c r="BB1478" s="90" t="s">
        <v>14661</v>
      </c>
      <c r="BC1478" s="90" t="s">
        <v>99</v>
      </c>
      <c r="BD1478" s="90" t="s">
        <v>100</v>
      </c>
      <c r="BE1478" s="90" t="s">
        <v>61</v>
      </c>
      <c r="BF1478" s="90" t="s">
        <v>119</v>
      </c>
      <c r="BG1478" s="90" t="s">
        <v>101</v>
      </c>
    </row>
    <row r="1479" s="85" customFormat="1" ht="19" customHeight="1" spans="1:59">
      <c r="A1479" s="90" t="s">
        <v>1774</v>
      </c>
      <c r="B1479" s="90" t="s">
        <v>1775</v>
      </c>
      <c r="C1479" s="90" t="s">
        <v>1776</v>
      </c>
      <c r="D1479" s="90" t="s">
        <v>1777</v>
      </c>
      <c r="E1479" s="90" t="s">
        <v>4509</v>
      </c>
      <c r="F1479" s="90" t="s">
        <v>3038</v>
      </c>
      <c r="G1479" s="90" t="s">
        <v>3367</v>
      </c>
      <c r="H1479" s="90" t="s">
        <v>109</v>
      </c>
      <c r="I1479" s="90" t="s">
        <v>14662</v>
      </c>
      <c r="J1479" s="90" t="s">
        <v>14663</v>
      </c>
      <c r="K1479" s="90" t="s">
        <v>14664</v>
      </c>
      <c r="L1479" s="90" t="s">
        <v>73</v>
      </c>
      <c r="M1479" s="90" t="s">
        <v>508</v>
      </c>
      <c r="N1479" s="90" t="s">
        <v>1527</v>
      </c>
      <c r="O1479" s="90" t="s">
        <v>881</v>
      </c>
      <c r="P1479" s="90" t="s">
        <v>882</v>
      </c>
      <c r="Q1479" s="90" t="s">
        <v>4513</v>
      </c>
      <c r="R1479" s="90" t="s">
        <v>4514</v>
      </c>
      <c r="S1479" s="90" t="s">
        <v>14665</v>
      </c>
      <c r="T1479" s="90" t="s">
        <v>119</v>
      </c>
      <c r="U1479" s="15">
        <v>0</v>
      </c>
      <c r="V1479" s="15">
        <v>78000</v>
      </c>
      <c r="W1479" s="15">
        <v>62400</v>
      </c>
      <c r="X1479" s="15">
        <v>30000</v>
      </c>
      <c r="Y1479" s="90" t="s">
        <v>82</v>
      </c>
      <c r="Z1479" s="90" t="s">
        <v>83</v>
      </c>
      <c r="AA1479" s="90" t="s">
        <v>84</v>
      </c>
      <c r="AB1479" s="90" t="s">
        <v>4516</v>
      </c>
      <c r="AC1479" s="90" t="s">
        <v>191</v>
      </c>
      <c r="AD1479" s="90" t="s">
        <v>87</v>
      </c>
      <c r="AE1479" s="90" t="s">
        <v>61</v>
      </c>
      <c r="AF1479" s="90" t="s">
        <v>61</v>
      </c>
      <c r="AG1479" s="90" t="s">
        <v>89</v>
      </c>
      <c r="AH1479" s="90" t="s">
        <v>89</v>
      </c>
      <c r="AI1479" s="90" t="s">
        <v>89</v>
      </c>
      <c r="AJ1479" s="90" t="s">
        <v>89</v>
      </c>
      <c r="AK1479" s="90" t="s">
        <v>89</v>
      </c>
      <c r="AL1479" s="90" t="s">
        <v>89</v>
      </c>
      <c r="AM1479" s="90" t="s">
        <v>89</v>
      </c>
      <c r="AN1479" s="90" t="s">
        <v>89</v>
      </c>
      <c r="AO1479" s="90" t="s">
        <v>89</v>
      </c>
      <c r="AP1479" s="90" t="s">
        <v>89</v>
      </c>
      <c r="AQ1479" s="90" t="s">
        <v>90</v>
      </c>
      <c r="AR1479" s="90" t="s">
        <v>90</v>
      </c>
      <c r="AS1479" s="90" t="s">
        <v>91</v>
      </c>
      <c r="AT1479" s="90" t="s">
        <v>92</v>
      </c>
      <c r="AU1479" s="90" t="s">
        <v>92</v>
      </c>
      <c r="AV1479" s="90" t="s">
        <v>93</v>
      </c>
      <c r="AW1479" s="90" t="s">
        <v>4517</v>
      </c>
      <c r="AX1479" s="90" t="s">
        <v>14666</v>
      </c>
      <c r="AY1479" s="90" t="s">
        <v>4519</v>
      </c>
      <c r="AZ1479" s="90" t="s">
        <v>14666</v>
      </c>
      <c r="BA1479" s="90" t="s">
        <v>97</v>
      </c>
      <c r="BB1479" s="90" t="s">
        <v>14667</v>
      </c>
      <c r="BC1479" s="90" t="s">
        <v>99</v>
      </c>
      <c r="BD1479" s="90" t="s">
        <v>100</v>
      </c>
      <c r="BE1479" s="90" t="s">
        <v>61</v>
      </c>
      <c r="BF1479" s="90" t="s">
        <v>119</v>
      </c>
      <c r="BG1479" s="90" t="s">
        <v>101</v>
      </c>
    </row>
    <row r="1480" s="85" customFormat="1" ht="19" customHeight="1" spans="1:59">
      <c r="A1480" s="90" t="s">
        <v>226</v>
      </c>
      <c r="B1480" s="90" t="s">
        <v>227</v>
      </c>
      <c r="C1480" s="90" t="s">
        <v>872</v>
      </c>
      <c r="D1480" s="90" t="s">
        <v>873</v>
      </c>
      <c r="E1480" s="90" t="s">
        <v>874</v>
      </c>
      <c r="F1480" s="90" t="s">
        <v>875</v>
      </c>
      <c r="G1480" s="90" t="s">
        <v>876</v>
      </c>
      <c r="H1480" s="90" t="s">
        <v>109</v>
      </c>
      <c r="I1480" s="90" t="s">
        <v>14668</v>
      </c>
      <c r="J1480" s="90" t="s">
        <v>14669</v>
      </c>
      <c r="K1480" s="90" t="s">
        <v>14670</v>
      </c>
      <c r="L1480" s="90" t="s">
        <v>73</v>
      </c>
      <c r="M1480" s="90" t="s">
        <v>74</v>
      </c>
      <c r="N1480" s="90" t="s">
        <v>1752</v>
      </c>
      <c r="O1480" s="90" t="s">
        <v>881</v>
      </c>
      <c r="P1480" s="90" t="s">
        <v>882</v>
      </c>
      <c r="Q1480" s="90" t="s">
        <v>4513</v>
      </c>
      <c r="R1480" s="90" t="s">
        <v>4514</v>
      </c>
      <c r="S1480" s="90" t="s">
        <v>14671</v>
      </c>
      <c r="T1480" s="90" t="s">
        <v>119</v>
      </c>
      <c r="U1480" s="15">
        <v>0</v>
      </c>
      <c r="V1480" s="15">
        <v>103000</v>
      </c>
      <c r="W1480" s="15">
        <v>50000</v>
      </c>
      <c r="X1480" s="15">
        <v>10000</v>
      </c>
      <c r="Y1480" s="90" t="s">
        <v>82</v>
      </c>
      <c r="Z1480" s="90" t="s">
        <v>83</v>
      </c>
      <c r="AA1480" s="90" t="s">
        <v>84</v>
      </c>
      <c r="AB1480" s="90" t="s">
        <v>884</v>
      </c>
      <c r="AC1480" s="90" t="s">
        <v>359</v>
      </c>
      <c r="AD1480" s="90" t="s">
        <v>87</v>
      </c>
      <c r="AE1480" s="90" t="s">
        <v>61</v>
      </c>
      <c r="AF1480" s="90" t="s">
        <v>61</v>
      </c>
      <c r="AG1480" s="90" t="s">
        <v>89</v>
      </c>
      <c r="AH1480" s="90" t="s">
        <v>89</v>
      </c>
      <c r="AI1480" s="90" t="s">
        <v>89</v>
      </c>
      <c r="AJ1480" s="90" t="s">
        <v>88</v>
      </c>
      <c r="AK1480" s="90" t="s">
        <v>89</v>
      </c>
      <c r="AL1480" s="90" t="s">
        <v>89</v>
      </c>
      <c r="AM1480" s="90" t="s">
        <v>88</v>
      </c>
      <c r="AN1480" s="90" t="s">
        <v>88</v>
      </c>
      <c r="AO1480" s="90" t="s">
        <v>88</v>
      </c>
      <c r="AP1480" s="90" t="s">
        <v>89</v>
      </c>
      <c r="AQ1480" s="90" t="s">
        <v>90</v>
      </c>
      <c r="AR1480" s="90" t="s">
        <v>90</v>
      </c>
      <c r="AS1480" s="90" t="s">
        <v>91</v>
      </c>
      <c r="AT1480" s="90" t="s">
        <v>92</v>
      </c>
      <c r="AU1480" s="90" t="s">
        <v>92</v>
      </c>
      <c r="AV1480" s="90" t="s">
        <v>93</v>
      </c>
      <c r="AW1480" s="90" t="s">
        <v>885</v>
      </c>
      <c r="AX1480" s="90" t="s">
        <v>14672</v>
      </c>
      <c r="AY1480" s="90" t="s">
        <v>887</v>
      </c>
      <c r="AZ1480" s="90" t="s">
        <v>14672</v>
      </c>
      <c r="BA1480" s="90" t="s">
        <v>97</v>
      </c>
      <c r="BB1480" s="90" t="s">
        <v>14673</v>
      </c>
      <c r="BC1480" s="90" t="s">
        <v>99</v>
      </c>
      <c r="BD1480" s="90" t="s">
        <v>100</v>
      </c>
      <c r="BE1480" s="90" t="s">
        <v>61</v>
      </c>
      <c r="BF1480" s="90" t="s">
        <v>119</v>
      </c>
      <c r="BG1480" s="90" t="s">
        <v>101</v>
      </c>
    </row>
    <row r="1481" s="85" customFormat="1" ht="19" customHeight="1" spans="1:59">
      <c r="A1481" s="90" t="s">
        <v>441</v>
      </c>
      <c r="B1481" s="90" t="s">
        <v>442</v>
      </c>
      <c r="C1481" s="90" t="s">
        <v>3810</v>
      </c>
      <c r="D1481" s="90" t="s">
        <v>3811</v>
      </c>
      <c r="E1481" s="90" t="s">
        <v>3812</v>
      </c>
      <c r="F1481" s="90" t="s">
        <v>5974</v>
      </c>
      <c r="G1481" s="90" t="s">
        <v>447</v>
      </c>
      <c r="H1481" s="90" t="s">
        <v>109</v>
      </c>
      <c r="I1481" s="90" t="s">
        <v>14674</v>
      </c>
      <c r="J1481" s="90" t="s">
        <v>14675</v>
      </c>
      <c r="K1481" s="90" t="s">
        <v>14676</v>
      </c>
      <c r="L1481" s="90" t="s">
        <v>73</v>
      </c>
      <c r="M1481" s="90" t="s">
        <v>1115</v>
      </c>
      <c r="N1481" s="90" t="s">
        <v>2015</v>
      </c>
      <c r="O1481" s="90" t="s">
        <v>115</v>
      </c>
      <c r="P1481" s="90" t="s">
        <v>116</v>
      </c>
      <c r="Q1481" s="90" t="s">
        <v>117</v>
      </c>
      <c r="R1481" s="90" t="s">
        <v>116</v>
      </c>
      <c r="S1481" s="90" t="s">
        <v>14677</v>
      </c>
      <c r="T1481" s="90" t="s">
        <v>380</v>
      </c>
      <c r="U1481" s="15">
        <v>0</v>
      </c>
      <c r="V1481" s="15">
        <v>42000</v>
      </c>
      <c r="W1481" s="15">
        <v>21500</v>
      </c>
      <c r="X1481" s="15">
        <v>12000</v>
      </c>
      <c r="Y1481" s="90" t="s">
        <v>143</v>
      </c>
      <c r="Z1481" s="90" t="s">
        <v>83</v>
      </c>
      <c r="AA1481" s="90" t="s">
        <v>84</v>
      </c>
      <c r="AB1481" s="90" t="s">
        <v>14678</v>
      </c>
      <c r="AC1481" s="90" t="s">
        <v>145</v>
      </c>
      <c r="AD1481" s="90" t="s">
        <v>87</v>
      </c>
      <c r="AE1481" s="90" t="s">
        <v>61</v>
      </c>
      <c r="AF1481" s="90" t="s">
        <v>61</v>
      </c>
      <c r="AG1481" s="90" t="s">
        <v>89</v>
      </c>
      <c r="AH1481" s="90" t="s">
        <v>89</v>
      </c>
      <c r="AI1481" s="90" t="s">
        <v>89</v>
      </c>
      <c r="AJ1481" s="90" t="s">
        <v>89</v>
      </c>
      <c r="AK1481" s="90" t="s">
        <v>89</v>
      </c>
      <c r="AL1481" s="90" t="s">
        <v>89</v>
      </c>
      <c r="AM1481" s="90" t="s">
        <v>89</v>
      </c>
      <c r="AN1481" s="90" t="s">
        <v>89</v>
      </c>
      <c r="AO1481" s="90" t="s">
        <v>89</v>
      </c>
      <c r="AP1481" s="90" t="s">
        <v>89</v>
      </c>
      <c r="AQ1481" s="90" t="s">
        <v>90</v>
      </c>
      <c r="AR1481" s="90" t="s">
        <v>90</v>
      </c>
      <c r="AS1481" s="90" t="s">
        <v>91</v>
      </c>
      <c r="AT1481" s="90" t="s">
        <v>92</v>
      </c>
      <c r="AU1481" s="90" t="s">
        <v>92</v>
      </c>
      <c r="AV1481" s="90" t="s">
        <v>93</v>
      </c>
      <c r="AW1481" s="90" t="s">
        <v>3821</v>
      </c>
      <c r="AX1481" s="90" t="s">
        <v>14679</v>
      </c>
      <c r="AY1481" s="90" t="s">
        <v>3823</v>
      </c>
      <c r="AZ1481" s="90" t="s">
        <v>14679</v>
      </c>
      <c r="BA1481" s="90" t="s">
        <v>97</v>
      </c>
      <c r="BB1481" s="90" t="s">
        <v>14680</v>
      </c>
      <c r="BC1481" s="90" t="s">
        <v>99</v>
      </c>
      <c r="BD1481" s="90" t="s">
        <v>150</v>
      </c>
      <c r="BE1481" s="90" t="s">
        <v>61</v>
      </c>
      <c r="BF1481" s="90" t="s">
        <v>380</v>
      </c>
      <c r="BG1481" s="90" t="s">
        <v>101</v>
      </c>
    </row>
    <row r="1482" s="85" customFormat="1" ht="19" customHeight="1" spans="1:59">
      <c r="A1482" s="90" t="s">
        <v>226</v>
      </c>
      <c r="B1482" s="90" t="s">
        <v>227</v>
      </c>
      <c r="C1482" s="90" t="s">
        <v>872</v>
      </c>
      <c r="D1482" s="90" t="s">
        <v>873</v>
      </c>
      <c r="E1482" s="90" t="s">
        <v>14681</v>
      </c>
      <c r="F1482" s="90" t="s">
        <v>14682</v>
      </c>
      <c r="G1482" s="90" t="s">
        <v>5325</v>
      </c>
      <c r="H1482" s="90" t="s">
        <v>3123</v>
      </c>
      <c r="I1482" s="90" t="s">
        <v>14683</v>
      </c>
      <c r="J1482" s="90" t="s">
        <v>14684</v>
      </c>
      <c r="K1482" s="90" t="s">
        <v>14685</v>
      </c>
      <c r="L1482" s="90" t="s">
        <v>73</v>
      </c>
      <c r="M1482" s="90" t="s">
        <v>14686</v>
      </c>
      <c r="N1482" s="90" t="s">
        <v>163</v>
      </c>
      <c r="O1482" s="90" t="s">
        <v>6881</v>
      </c>
      <c r="P1482" s="90" t="s">
        <v>6882</v>
      </c>
      <c r="Q1482" s="90" t="s">
        <v>3044</v>
      </c>
      <c r="R1482" s="90" t="s">
        <v>3129</v>
      </c>
      <c r="S1482" s="90" t="s">
        <v>14687</v>
      </c>
      <c r="T1482" s="90" t="s">
        <v>209</v>
      </c>
      <c r="U1482" s="15">
        <v>0</v>
      </c>
      <c r="V1482" s="15">
        <v>27050</v>
      </c>
      <c r="W1482" s="15">
        <v>12000</v>
      </c>
      <c r="X1482" s="15">
        <v>6000</v>
      </c>
      <c r="Y1482" s="90" t="s">
        <v>143</v>
      </c>
      <c r="Z1482" s="90" t="s">
        <v>83</v>
      </c>
      <c r="AA1482" s="90" t="s">
        <v>84</v>
      </c>
      <c r="AB1482" s="90" t="s">
        <v>14688</v>
      </c>
      <c r="AC1482" s="90" t="s">
        <v>145</v>
      </c>
      <c r="AD1482" s="90" t="s">
        <v>87</v>
      </c>
      <c r="AE1482" s="90" t="s">
        <v>61</v>
      </c>
      <c r="AF1482" s="90" t="s">
        <v>61</v>
      </c>
      <c r="AG1482" s="90" t="s">
        <v>89</v>
      </c>
      <c r="AH1482" s="90" t="s">
        <v>89</v>
      </c>
      <c r="AI1482" s="90" t="s">
        <v>89</v>
      </c>
      <c r="AJ1482" s="90" t="s">
        <v>89</v>
      </c>
      <c r="AK1482" s="90" t="s">
        <v>89</v>
      </c>
      <c r="AL1482" s="90" t="s">
        <v>89</v>
      </c>
      <c r="AM1482" s="90" t="s">
        <v>89</v>
      </c>
      <c r="AN1482" s="90" t="s">
        <v>89</v>
      </c>
      <c r="AO1482" s="90" t="s">
        <v>89</v>
      </c>
      <c r="AP1482" s="90" t="s">
        <v>89</v>
      </c>
      <c r="AQ1482" s="90" t="s">
        <v>90</v>
      </c>
      <c r="AR1482" s="90" t="s">
        <v>90</v>
      </c>
      <c r="AS1482" s="90" t="s">
        <v>91</v>
      </c>
      <c r="AT1482" s="90" t="s">
        <v>92</v>
      </c>
      <c r="AU1482" s="90" t="s">
        <v>92</v>
      </c>
      <c r="AV1482" s="90" t="s">
        <v>93</v>
      </c>
      <c r="AW1482" s="90" t="s">
        <v>14689</v>
      </c>
      <c r="AX1482" s="90" t="s">
        <v>14690</v>
      </c>
      <c r="AY1482" s="90" t="s">
        <v>14691</v>
      </c>
      <c r="AZ1482" s="90" t="s">
        <v>14690</v>
      </c>
      <c r="BA1482" s="90" t="s">
        <v>97</v>
      </c>
      <c r="BB1482" s="90" t="s">
        <v>14692</v>
      </c>
      <c r="BC1482" s="90" t="s">
        <v>99</v>
      </c>
      <c r="BD1482" s="90" t="s">
        <v>150</v>
      </c>
      <c r="BE1482" s="90" t="s">
        <v>61</v>
      </c>
      <c r="BF1482" s="90" t="s">
        <v>209</v>
      </c>
      <c r="BG1482" s="90" t="s">
        <v>101</v>
      </c>
    </row>
    <row r="1483" s="85" customFormat="1" ht="19" customHeight="1" spans="1:59">
      <c r="A1483" s="90" t="s">
        <v>458</v>
      </c>
      <c r="B1483" s="90" t="s">
        <v>459</v>
      </c>
      <c r="C1483" s="90" t="s">
        <v>3118</v>
      </c>
      <c r="D1483" s="90" t="s">
        <v>3119</v>
      </c>
      <c r="E1483" s="90" t="s">
        <v>7420</v>
      </c>
      <c r="F1483" s="90" t="s">
        <v>7421</v>
      </c>
      <c r="G1483" s="90" t="s">
        <v>5570</v>
      </c>
      <c r="H1483" s="90" t="s">
        <v>1299</v>
      </c>
      <c r="I1483" s="90" t="s">
        <v>14693</v>
      </c>
      <c r="J1483" s="90" t="s">
        <v>14694</v>
      </c>
      <c r="K1483" s="90" t="s">
        <v>14695</v>
      </c>
      <c r="L1483" s="90" t="s">
        <v>73</v>
      </c>
      <c r="M1483" s="90" t="s">
        <v>3527</v>
      </c>
      <c r="N1483" s="90" t="s">
        <v>4303</v>
      </c>
      <c r="O1483" s="90" t="s">
        <v>1726</v>
      </c>
      <c r="P1483" s="90" t="s">
        <v>1727</v>
      </c>
      <c r="Q1483" s="90" t="s">
        <v>1306</v>
      </c>
      <c r="R1483" s="90" t="s">
        <v>1307</v>
      </c>
      <c r="S1483" s="90" t="s">
        <v>14696</v>
      </c>
      <c r="T1483" s="90" t="s">
        <v>380</v>
      </c>
      <c r="U1483" s="15">
        <v>0</v>
      </c>
      <c r="V1483" s="15">
        <v>50000</v>
      </c>
      <c r="W1483" s="15">
        <v>20000</v>
      </c>
      <c r="X1483" s="15">
        <v>5000</v>
      </c>
      <c r="Y1483" s="90" t="s">
        <v>143</v>
      </c>
      <c r="Z1483" s="90" t="s">
        <v>83</v>
      </c>
      <c r="AA1483" s="90" t="s">
        <v>84</v>
      </c>
      <c r="AB1483" s="90" t="s">
        <v>7421</v>
      </c>
      <c r="AC1483" s="90" t="s">
        <v>145</v>
      </c>
      <c r="AD1483" s="90" t="s">
        <v>87</v>
      </c>
      <c r="AE1483" s="90" t="s">
        <v>61</v>
      </c>
      <c r="AF1483" s="90" t="s">
        <v>61</v>
      </c>
      <c r="AG1483" s="90" t="s">
        <v>89</v>
      </c>
      <c r="AH1483" s="90" t="s">
        <v>89</v>
      </c>
      <c r="AI1483" s="90" t="s">
        <v>89</v>
      </c>
      <c r="AJ1483" s="90" t="s">
        <v>89</v>
      </c>
      <c r="AK1483" s="90" t="s">
        <v>89</v>
      </c>
      <c r="AL1483" s="90" t="s">
        <v>89</v>
      </c>
      <c r="AM1483" s="90" t="s">
        <v>89</v>
      </c>
      <c r="AN1483" s="90" t="s">
        <v>89</v>
      </c>
      <c r="AO1483" s="90" t="s">
        <v>89</v>
      </c>
      <c r="AP1483" s="90" t="s">
        <v>89</v>
      </c>
      <c r="AQ1483" s="90" t="s">
        <v>90</v>
      </c>
      <c r="AR1483" s="90" t="s">
        <v>90</v>
      </c>
      <c r="AS1483" s="90" t="s">
        <v>91</v>
      </c>
      <c r="AT1483" s="90" t="s">
        <v>92</v>
      </c>
      <c r="AU1483" s="90" t="s">
        <v>92</v>
      </c>
      <c r="AV1483" s="90" t="s">
        <v>93</v>
      </c>
      <c r="AW1483" s="90" t="s">
        <v>7427</v>
      </c>
      <c r="AX1483" s="90" t="s">
        <v>14697</v>
      </c>
      <c r="AY1483" s="90" t="s">
        <v>7429</v>
      </c>
      <c r="AZ1483" s="90" t="s">
        <v>14697</v>
      </c>
      <c r="BA1483" s="90" t="s">
        <v>97</v>
      </c>
      <c r="BB1483" s="90" t="s">
        <v>14698</v>
      </c>
      <c r="BC1483" s="90" t="s">
        <v>99</v>
      </c>
      <c r="BD1483" s="90" t="s">
        <v>150</v>
      </c>
      <c r="BE1483" s="90" t="s">
        <v>61</v>
      </c>
      <c r="BF1483" s="90" t="s">
        <v>380</v>
      </c>
      <c r="BG1483" s="90" t="s">
        <v>101</v>
      </c>
    </row>
    <row r="1484" s="85" customFormat="1" ht="19" customHeight="1" spans="1:59">
      <c r="A1484" s="90" t="s">
        <v>151</v>
      </c>
      <c r="B1484" s="90" t="s">
        <v>152</v>
      </c>
      <c r="C1484" s="90" t="s">
        <v>1125</v>
      </c>
      <c r="D1484" s="90" t="s">
        <v>1126</v>
      </c>
      <c r="E1484" s="90" t="s">
        <v>6436</v>
      </c>
      <c r="F1484" s="90" t="s">
        <v>4457</v>
      </c>
      <c r="G1484" s="90" t="s">
        <v>4111</v>
      </c>
      <c r="H1484" s="90" t="s">
        <v>1571</v>
      </c>
      <c r="I1484" s="90" t="s">
        <v>14699</v>
      </c>
      <c r="J1484" s="90" t="s">
        <v>14700</v>
      </c>
      <c r="K1484" s="90" t="s">
        <v>14701</v>
      </c>
      <c r="L1484" s="90" t="s">
        <v>73</v>
      </c>
      <c r="M1484" s="90" t="s">
        <v>3242</v>
      </c>
      <c r="N1484" s="90" t="s">
        <v>163</v>
      </c>
      <c r="O1484" s="90" t="s">
        <v>949</v>
      </c>
      <c r="P1484" s="90" t="s">
        <v>950</v>
      </c>
      <c r="Q1484" s="90" t="s">
        <v>6440</v>
      </c>
      <c r="R1484" s="90" t="s">
        <v>6441</v>
      </c>
      <c r="S1484" s="90" t="s">
        <v>14702</v>
      </c>
      <c r="T1484" s="90" t="s">
        <v>119</v>
      </c>
      <c r="U1484" s="15">
        <v>0</v>
      </c>
      <c r="V1484" s="15">
        <v>50000</v>
      </c>
      <c r="W1484" s="15">
        <v>24000</v>
      </c>
      <c r="X1484" s="15">
        <v>15000</v>
      </c>
      <c r="Y1484" s="90" t="s">
        <v>143</v>
      </c>
      <c r="Z1484" s="90" t="s">
        <v>83</v>
      </c>
      <c r="AA1484" s="90" t="s">
        <v>84</v>
      </c>
      <c r="AB1484" s="90" t="s">
        <v>6443</v>
      </c>
      <c r="AC1484" s="90" t="s">
        <v>145</v>
      </c>
      <c r="AD1484" s="90" t="s">
        <v>87</v>
      </c>
      <c r="AE1484" s="90" t="s">
        <v>61</v>
      </c>
      <c r="AF1484" s="90" t="s">
        <v>61</v>
      </c>
      <c r="AG1484" s="90" t="s">
        <v>89</v>
      </c>
      <c r="AH1484" s="90" t="s">
        <v>88</v>
      </c>
      <c r="AI1484" s="90" t="s">
        <v>89</v>
      </c>
      <c r="AJ1484" s="90" t="s">
        <v>89</v>
      </c>
      <c r="AK1484" s="90" t="s">
        <v>89</v>
      </c>
      <c r="AL1484" s="90" t="s">
        <v>89</v>
      </c>
      <c r="AM1484" s="90" t="s">
        <v>89</v>
      </c>
      <c r="AN1484" s="90" t="s">
        <v>89</v>
      </c>
      <c r="AO1484" s="90" t="s">
        <v>89</v>
      </c>
      <c r="AP1484" s="90" t="s">
        <v>89</v>
      </c>
      <c r="AQ1484" s="90" t="s">
        <v>90</v>
      </c>
      <c r="AR1484" s="90" t="s">
        <v>90</v>
      </c>
      <c r="AS1484" s="90" t="s">
        <v>91</v>
      </c>
      <c r="AT1484" s="90" t="s">
        <v>92</v>
      </c>
      <c r="AU1484" s="90" t="s">
        <v>92</v>
      </c>
      <c r="AV1484" s="90" t="s">
        <v>93</v>
      </c>
      <c r="AW1484" s="90" t="s">
        <v>6444</v>
      </c>
      <c r="AX1484" s="90" t="s">
        <v>14703</v>
      </c>
      <c r="AY1484" s="90" t="s">
        <v>6446</v>
      </c>
      <c r="AZ1484" s="90" t="s">
        <v>14703</v>
      </c>
      <c r="BA1484" s="90" t="s">
        <v>97</v>
      </c>
      <c r="BB1484" s="90" t="s">
        <v>14704</v>
      </c>
      <c r="BC1484" s="90" t="s">
        <v>99</v>
      </c>
      <c r="BD1484" s="90" t="s">
        <v>150</v>
      </c>
      <c r="BE1484" s="90" t="s">
        <v>61</v>
      </c>
      <c r="BF1484" s="90" t="s">
        <v>119</v>
      </c>
      <c r="BG1484" s="90" t="s">
        <v>101</v>
      </c>
    </row>
    <row r="1485" s="85" customFormat="1" ht="19" customHeight="1" spans="1:59">
      <c r="A1485" s="90" t="s">
        <v>226</v>
      </c>
      <c r="B1485" s="90" t="s">
        <v>227</v>
      </c>
      <c r="C1485" s="90" t="s">
        <v>228</v>
      </c>
      <c r="D1485" s="90" t="s">
        <v>229</v>
      </c>
      <c r="E1485" s="90" t="s">
        <v>2857</v>
      </c>
      <c r="F1485" s="90" t="s">
        <v>231</v>
      </c>
      <c r="G1485" s="90" t="s">
        <v>231</v>
      </c>
      <c r="H1485" s="90" t="s">
        <v>232</v>
      </c>
      <c r="I1485" s="90" t="s">
        <v>14705</v>
      </c>
      <c r="J1485" s="90" t="s">
        <v>14706</v>
      </c>
      <c r="K1485" s="90" t="s">
        <v>14707</v>
      </c>
      <c r="L1485" s="90" t="s">
        <v>73</v>
      </c>
      <c r="M1485" s="90" t="s">
        <v>14708</v>
      </c>
      <c r="N1485" s="90" t="s">
        <v>14709</v>
      </c>
      <c r="O1485" s="90" t="s">
        <v>238</v>
      </c>
      <c r="P1485" s="90" t="s">
        <v>239</v>
      </c>
      <c r="Q1485" s="90" t="s">
        <v>240</v>
      </c>
      <c r="R1485" s="90" t="s">
        <v>241</v>
      </c>
      <c r="S1485" s="90" t="s">
        <v>14710</v>
      </c>
      <c r="T1485" s="90" t="s">
        <v>119</v>
      </c>
      <c r="U1485" s="15">
        <v>0</v>
      </c>
      <c r="V1485" s="15">
        <v>20000</v>
      </c>
      <c r="W1485" s="15">
        <v>8000</v>
      </c>
      <c r="X1485" s="15">
        <v>5500</v>
      </c>
      <c r="Y1485" s="90" t="s">
        <v>143</v>
      </c>
      <c r="Z1485" s="90" t="s">
        <v>83</v>
      </c>
      <c r="AA1485" s="90" t="s">
        <v>84</v>
      </c>
      <c r="AB1485" s="90" t="s">
        <v>2863</v>
      </c>
      <c r="AC1485" s="90" t="s">
        <v>359</v>
      </c>
      <c r="AD1485" s="90" t="s">
        <v>87</v>
      </c>
      <c r="AE1485" s="90" t="s">
        <v>61</v>
      </c>
      <c r="AF1485" s="90" t="s">
        <v>61</v>
      </c>
      <c r="AG1485" s="90" t="s">
        <v>89</v>
      </c>
      <c r="AH1485" s="90" t="s">
        <v>89</v>
      </c>
      <c r="AI1485" s="90" t="s">
        <v>89</v>
      </c>
      <c r="AJ1485" s="90" t="s">
        <v>89</v>
      </c>
      <c r="AK1485" s="90" t="s">
        <v>89</v>
      </c>
      <c r="AL1485" s="90" t="s">
        <v>89</v>
      </c>
      <c r="AM1485" s="90" t="s">
        <v>89</v>
      </c>
      <c r="AN1485" s="90" t="s">
        <v>89</v>
      </c>
      <c r="AO1485" s="90" t="s">
        <v>89</v>
      </c>
      <c r="AP1485" s="90" t="s">
        <v>89</v>
      </c>
      <c r="AQ1485" s="90" t="s">
        <v>90</v>
      </c>
      <c r="AR1485" s="90" t="s">
        <v>90</v>
      </c>
      <c r="AS1485" s="90" t="s">
        <v>91</v>
      </c>
      <c r="AT1485" s="90" t="s">
        <v>92</v>
      </c>
      <c r="AU1485" s="90" t="s">
        <v>92</v>
      </c>
      <c r="AV1485" s="90" t="s">
        <v>93</v>
      </c>
      <c r="AW1485" s="90" t="s">
        <v>2864</v>
      </c>
      <c r="AX1485" s="90" t="s">
        <v>14711</v>
      </c>
      <c r="AY1485" s="90" t="s">
        <v>2866</v>
      </c>
      <c r="AZ1485" s="90" t="s">
        <v>14711</v>
      </c>
      <c r="BA1485" s="90" t="s">
        <v>97</v>
      </c>
      <c r="BB1485" s="90" t="s">
        <v>14712</v>
      </c>
      <c r="BC1485" s="90" t="s">
        <v>99</v>
      </c>
      <c r="BD1485" s="90" t="s">
        <v>150</v>
      </c>
      <c r="BE1485" s="90" t="s">
        <v>61</v>
      </c>
      <c r="BF1485" s="90" t="s">
        <v>119</v>
      </c>
      <c r="BG1485" s="90" t="s">
        <v>101</v>
      </c>
    </row>
    <row r="1486" s="85" customFormat="1" ht="19" customHeight="1" spans="1:59">
      <c r="A1486" s="90" t="s">
        <v>226</v>
      </c>
      <c r="B1486" s="90" t="s">
        <v>227</v>
      </c>
      <c r="C1486" s="90" t="s">
        <v>1512</v>
      </c>
      <c r="D1486" s="90" t="s">
        <v>1513</v>
      </c>
      <c r="E1486" s="90" t="s">
        <v>2185</v>
      </c>
      <c r="F1486" s="90" t="s">
        <v>2186</v>
      </c>
      <c r="G1486" s="90" t="s">
        <v>2187</v>
      </c>
      <c r="H1486" s="90" t="s">
        <v>539</v>
      </c>
      <c r="I1486" s="90" t="s">
        <v>14713</v>
      </c>
      <c r="J1486" s="90" t="s">
        <v>14714</v>
      </c>
      <c r="K1486" s="90" t="s">
        <v>14715</v>
      </c>
      <c r="L1486" s="90" t="s">
        <v>73</v>
      </c>
      <c r="M1486" s="90" t="s">
        <v>341</v>
      </c>
      <c r="N1486" s="90" t="s">
        <v>2206</v>
      </c>
      <c r="O1486" s="90" t="s">
        <v>221</v>
      </c>
      <c r="P1486" s="90" t="s">
        <v>222</v>
      </c>
      <c r="Q1486" s="90" t="s">
        <v>2192</v>
      </c>
      <c r="R1486" s="90" t="s">
        <v>2193</v>
      </c>
      <c r="S1486" s="90" t="s">
        <v>14716</v>
      </c>
      <c r="T1486" s="90" t="s">
        <v>380</v>
      </c>
      <c r="U1486" s="15">
        <v>0</v>
      </c>
      <c r="V1486" s="15">
        <v>20000</v>
      </c>
      <c r="W1486" s="15">
        <v>15000</v>
      </c>
      <c r="X1486" s="15">
        <v>4000</v>
      </c>
      <c r="Y1486" s="90" t="s">
        <v>82</v>
      </c>
      <c r="Z1486" s="90" t="s">
        <v>83</v>
      </c>
      <c r="AA1486" s="90" t="s">
        <v>84</v>
      </c>
      <c r="AB1486" s="90" t="s">
        <v>2196</v>
      </c>
      <c r="AC1486" s="90" t="s">
        <v>359</v>
      </c>
      <c r="AD1486" s="90" t="s">
        <v>87</v>
      </c>
      <c r="AE1486" s="90" t="s">
        <v>61</v>
      </c>
      <c r="AF1486" s="90" t="s">
        <v>61</v>
      </c>
      <c r="AG1486" s="90" t="s">
        <v>89</v>
      </c>
      <c r="AH1486" s="90" t="s">
        <v>89</v>
      </c>
      <c r="AI1486" s="90" t="s">
        <v>89</v>
      </c>
      <c r="AJ1486" s="90" t="s">
        <v>89</v>
      </c>
      <c r="AK1486" s="90" t="s">
        <v>89</v>
      </c>
      <c r="AL1486" s="90" t="s">
        <v>89</v>
      </c>
      <c r="AM1486" s="90" t="s">
        <v>89</v>
      </c>
      <c r="AN1486" s="90" t="s">
        <v>89</v>
      </c>
      <c r="AO1486" s="90" t="s">
        <v>89</v>
      </c>
      <c r="AP1486" s="90" t="s">
        <v>89</v>
      </c>
      <c r="AQ1486" s="90" t="s">
        <v>90</v>
      </c>
      <c r="AR1486" s="90" t="s">
        <v>90</v>
      </c>
      <c r="AS1486" s="90" t="s">
        <v>91</v>
      </c>
      <c r="AT1486" s="90" t="s">
        <v>92</v>
      </c>
      <c r="AU1486" s="90" t="s">
        <v>92</v>
      </c>
      <c r="AV1486" s="90" t="s">
        <v>93</v>
      </c>
      <c r="AW1486" s="90" t="s">
        <v>2197</v>
      </c>
      <c r="AX1486" s="90" t="s">
        <v>14717</v>
      </c>
      <c r="AY1486" s="90" t="s">
        <v>2199</v>
      </c>
      <c r="AZ1486" s="90" t="s">
        <v>14717</v>
      </c>
      <c r="BA1486" s="90" t="s">
        <v>97</v>
      </c>
      <c r="BB1486" s="90" t="s">
        <v>14718</v>
      </c>
      <c r="BC1486" s="90" t="s">
        <v>99</v>
      </c>
      <c r="BD1486" s="90" t="s">
        <v>100</v>
      </c>
      <c r="BE1486" s="90" t="s">
        <v>61</v>
      </c>
      <c r="BF1486" s="90" t="s">
        <v>380</v>
      </c>
      <c r="BG1486" s="90" t="s">
        <v>101</v>
      </c>
    </row>
    <row r="1487" s="85" customFormat="1" ht="19" customHeight="1" spans="1:59">
      <c r="A1487" s="90" t="s">
        <v>62</v>
      </c>
      <c r="B1487" s="90" t="s">
        <v>63</v>
      </c>
      <c r="C1487" s="90" t="s">
        <v>6240</v>
      </c>
      <c r="D1487" s="90" t="s">
        <v>6241</v>
      </c>
      <c r="E1487" s="90" t="s">
        <v>14719</v>
      </c>
      <c r="F1487" s="90" t="s">
        <v>7917</v>
      </c>
      <c r="G1487" s="90" t="s">
        <v>990</v>
      </c>
      <c r="H1487" s="90" t="s">
        <v>109</v>
      </c>
      <c r="I1487" s="90" t="s">
        <v>14720</v>
      </c>
      <c r="J1487" s="90" t="s">
        <v>14721</v>
      </c>
      <c r="K1487" s="90" t="s">
        <v>14722</v>
      </c>
      <c r="L1487" s="90" t="s">
        <v>73</v>
      </c>
      <c r="M1487" s="90" t="s">
        <v>1289</v>
      </c>
      <c r="N1487" s="90" t="s">
        <v>374</v>
      </c>
      <c r="O1487" s="90" t="s">
        <v>1848</v>
      </c>
      <c r="P1487" s="90" t="s">
        <v>1849</v>
      </c>
      <c r="Q1487" s="90" t="s">
        <v>1850</v>
      </c>
      <c r="R1487" s="90" t="s">
        <v>1849</v>
      </c>
      <c r="S1487" s="90" t="s">
        <v>14723</v>
      </c>
      <c r="T1487" s="90" t="s">
        <v>380</v>
      </c>
      <c r="U1487" s="15">
        <v>0</v>
      </c>
      <c r="V1487" s="15">
        <v>20000</v>
      </c>
      <c r="W1487" s="15">
        <v>8500</v>
      </c>
      <c r="X1487" s="15">
        <v>5000</v>
      </c>
      <c r="Y1487" s="90" t="s">
        <v>82</v>
      </c>
      <c r="Z1487" s="90" t="s">
        <v>83</v>
      </c>
      <c r="AA1487" s="90" t="s">
        <v>84</v>
      </c>
      <c r="AB1487" s="90" t="s">
        <v>14724</v>
      </c>
      <c r="AC1487" s="90" t="s">
        <v>211</v>
      </c>
      <c r="AD1487" s="90" t="s">
        <v>87</v>
      </c>
      <c r="AE1487" s="90" t="s">
        <v>61</v>
      </c>
      <c r="AF1487" s="90" t="s">
        <v>61</v>
      </c>
      <c r="AG1487" s="90" t="s">
        <v>89</v>
      </c>
      <c r="AH1487" s="90" t="s">
        <v>89</v>
      </c>
      <c r="AI1487" s="90" t="s">
        <v>89</v>
      </c>
      <c r="AJ1487" s="90" t="s">
        <v>89</v>
      </c>
      <c r="AK1487" s="90" t="s">
        <v>89</v>
      </c>
      <c r="AL1487" s="90" t="s">
        <v>89</v>
      </c>
      <c r="AM1487" s="90" t="s">
        <v>89</v>
      </c>
      <c r="AN1487" s="90" t="s">
        <v>89</v>
      </c>
      <c r="AO1487" s="90" t="s">
        <v>89</v>
      </c>
      <c r="AP1487" s="90" t="s">
        <v>89</v>
      </c>
      <c r="AQ1487" s="90" t="s">
        <v>90</v>
      </c>
      <c r="AR1487" s="90" t="s">
        <v>90</v>
      </c>
      <c r="AS1487" s="90" t="s">
        <v>91</v>
      </c>
      <c r="AT1487" s="90" t="s">
        <v>92</v>
      </c>
      <c r="AU1487" s="90" t="s">
        <v>92</v>
      </c>
      <c r="AV1487" s="90" t="s">
        <v>93</v>
      </c>
      <c r="AW1487" s="90" t="s">
        <v>14725</v>
      </c>
      <c r="AX1487" s="90" t="s">
        <v>14726</v>
      </c>
      <c r="AY1487" s="90" t="s">
        <v>14727</v>
      </c>
      <c r="AZ1487" s="90" t="s">
        <v>14726</v>
      </c>
      <c r="BA1487" s="90" t="s">
        <v>97</v>
      </c>
      <c r="BB1487" s="90" t="s">
        <v>14728</v>
      </c>
      <c r="BC1487" s="90" t="s">
        <v>99</v>
      </c>
      <c r="BD1487" s="90" t="s">
        <v>100</v>
      </c>
      <c r="BE1487" s="90" t="s">
        <v>61</v>
      </c>
      <c r="BF1487" s="90" t="s">
        <v>380</v>
      </c>
      <c r="BG1487" s="90" t="s">
        <v>101</v>
      </c>
    </row>
    <row r="1488" s="85" customFormat="1" ht="19" customHeight="1" spans="1:59">
      <c r="A1488" s="90" t="s">
        <v>267</v>
      </c>
      <c r="B1488" s="90" t="s">
        <v>268</v>
      </c>
      <c r="C1488" s="90" t="s">
        <v>269</v>
      </c>
      <c r="D1488" s="90" t="s">
        <v>270</v>
      </c>
      <c r="E1488" s="90" t="s">
        <v>8472</v>
      </c>
      <c r="F1488" s="90" t="s">
        <v>3757</v>
      </c>
      <c r="G1488" s="90" t="s">
        <v>3757</v>
      </c>
      <c r="H1488" s="90" t="s">
        <v>605</v>
      </c>
      <c r="I1488" s="90" t="s">
        <v>14729</v>
      </c>
      <c r="J1488" s="90" t="s">
        <v>14730</v>
      </c>
      <c r="K1488" s="90" t="s">
        <v>14731</v>
      </c>
      <c r="L1488" s="90" t="s">
        <v>73</v>
      </c>
      <c r="M1488" s="90" t="s">
        <v>1799</v>
      </c>
      <c r="N1488" s="90" t="s">
        <v>527</v>
      </c>
      <c r="O1488" s="90" t="s">
        <v>610</v>
      </c>
      <c r="P1488" s="90" t="s">
        <v>611</v>
      </c>
      <c r="Q1488" s="90" t="s">
        <v>612</v>
      </c>
      <c r="R1488" s="90" t="s">
        <v>613</v>
      </c>
      <c r="S1488" s="90" t="s">
        <v>14732</v>
      </c>
      <c r="T1488" s="90" t="s">
        <v>209</v>
      </c>
      <c r="U1488" s="15">
        <v>0</v>
      </c>
      <c r="V1488" s="15">
        <v>123002</v>
      </c>
      <c r="W1488" s="15">
        <v>95000</v>
      </c>
      <c r="X1488" s="15">
        <v>3000</v>
      </c>
      <c r="Y1488" s="90" t="s">
        <v>143</v>
      </c>
      <c r="Z1488" s="90" t="s">
        <v>83</v>
      </c>
      <c r="AA1488" s="90" t="s">
        <v>84</v>
      </c>
      <c r="AB1488" s="90" t="s">
        <v>8477</v>
      </c>
      <c r="AC1488" s="90" t="s">
        <v>121</v>
      </c>
      <c r="AD1488" s="90" t="s">
        <v>87</v>
      </c>
      <c r="AE1488" s="90" t="s">
        <v>61</v>
      </c>
      <c r="AF1488" s="90" t="s">
        <v>61</v>
      </c>
      <c r="AG1488" s="90" t="s">
        <v>89</v>
      </c>
      <c r="AH1488" s="90" t="s">
        <v>89</v>
      </c>
      <c r="AI1488" s="90" t="s">
        <v>89</v>
      </c>
      <c r="AJ1488" s="90" t="s">
        <v>89</v>
      </c>
      <c r="AK1488" s="90" t="s">
        <v>89</v>
      </c>
      <c r="AL1488" s="90" t="s">
        <v>89</v>
      </c>
      <c r="AM1488" s="90" t="s">
        <v>89</v>
      </c>
      <c r="AN1488" s="90" t="s">
        <v>89</v>
      </c>
      <c r="AO1488" s="90" t="s">
        <v>89</v>
      </c>
      <c r="AP1488" s="90" t="s">
        <v>89</v>
      </c>
      <c r="AQ1488" s="90" t="s">
        <v>90</v>
      </c>
      <c r="AR1488" s="90" t="s">
        <v>90</v>
      </c>
      <c r="AS1488" s="90" t="s">
        <v>91</v>
      </c>
      <c r="AT1488" s="90" t="s">
        <v>92</v>
      </c>
      <c r="AU1488" s="90" t="s">
        <v>92</v>
      </c>
      <c r="AV1488" s="90" t="s">
        <v>93</v>
      </c>
      <c r="AW1488" s="90" t="s">
        <v>8478</v>
      </c>
      <c r="AX1488" s="90" t="s">
        <v>14733</v>
      </c>
      <c r="AY1488" s="90" t="s">
        <v>8480</v>
      </c>
      <c r="AZ1488" s="90" t="s">
        <v>14733</v>
      </c>
      <c r="BA1488" s="90" t="s">
        <v>97</v>
      </c>
      <c r="BB1488" s="90" t="s">
        <v>14734</v>
      </c>
      <c r="BC1488" s="90" t="s">
        <v>99</v>
      </c>
      <c r="BD1488" s="90" t="s">
        <v>150</v>
      </c>
      <c r="BE1488" s="90" t="s">
        <v>61</v>
      </c>
      <c r="BF1488" s="90" t="s">
        <v>209</v>
      </c>
      <c r="BG1488" s="90" t="s">
        <v>101</v>
      </c>
    </row>
    <row r="1489" s="85" customFormat="1" ht="19" customHeight="1" spans="1:59">
      <c r="A1489" s="90" t="s">
        <v>1774</v>
      </c>
      <c r="B1489" s="90" t="s">
        <v>1775</v>
      </c>
      <c r="C1489" s="90" t="s">
        <v>3587</v>
      </c>
      <c r="D1489" s="90" t="s">
        <v>3588</v>
      </c>
      <c r="E1489" s="90" t="s">
        <v>3589</v>
      </c>
      <c r="F1489" s="90" t="s">
        <v>3590</v>
      </c>
      <c r="G1489" s="90" t="s">
        <v>3367</v>
      </c>
      <c r="H1489" s="90" t="s">
        <v>109</v>
      </c>
      <c r="I1489" s="90" t="s">
        <v>14735</v>
      </c>
      <c r="J1489" s="90" t="s">
        <v>14736</v>
      </c>
      <c r="K1489" s="90" t="s">
        <v>14737</v>
      </c>
      <c r="L1489" s="90" t="s">
        <v>73</v>
      </c>
      <c r="M1489" s="90" t="s">
        <v>184</v>
      </c>
      <c r="N1489" s="90" t="s">
        <v>342</v>
      </c>
      <c r="O1489" s="90" t="s">
        <v>115</v>
      </c>
      <c r="P1489" s="90" t="s">
        <v>116</v>
      </c>
      <c r="Q1489" s="90" t="s">
        <v>2425</v>
      </c>
      <c r="R1489" s="90" t="s">
        <v>2426</v>
      </c>
      <c r="S1489" s="90" t="s">
        <v>14738</v>
      </c>
      <c r="T1489" s="90" t="s">
        <v>209</v>
      </c>
      <c r="U1489" s="15">
        <v>0</v>
      </c>
      <c r="V1489" s="15">
        <v>20080</v>
      </c>
      <c r="W1489" s="15">
        <v>16000</v>
      </c>
      <c r="X1489" s="15">
        <v>16000</v>
      </c>
      <c r="Y1489" s="90" t="s">
        <v>82</v>
      </c>
      <c r="Z1489" s="90" t="s">
        <v>83</v>
      </c>
      <c r="AA1489" s="90" t="s">
        <v>84</v>
      </c>
      <c r="AB1489" s="90" t="s">
        <v>3595</v>
      </c>
      <c r="AC1489" s="90" t="s">
        <v>359</v>
      </c>
      <c r="AD1489" s="90" t="s">
        <v>87</v>
      </c>
      <c r="AE1489" s="90" t="s">
        <v>61</v>
      </c>
      <c r="AF1489" s="90" t="s">
        <v>61</v>
      </c>
      <c r="AG1489" s="90" t="s">
        <v>89</v>
      </c>
      <c r="AH1489" s="90" t="s">
        <v>89</v>
      </c>
      <c r="AI1489" s="90" t="s">
        <v>89</v>
      </c>
      <c r="AJ1489" s="90" t="s">
        <v>89</v>
      </c>
      <c r="AK1489" s="90" t="s">
        <v>89</v>
      </c>
      <c r="AL1489" s="90" t="s">
        <v>89</v>
      </c>
      <c r="AM1489" s="90" t="s">
        <v>89</v>
      </c>
      <c r="AN1489" s="90" t="s">
        <v>89</v>
      </c>
      <c r="AO1489" s="90" t="s">
        <v>89</v>
      </c>
      <c r="AP1489" s="90" t="s">
        <v>89</v>
      </c>
      <c r="AQ1489" s="90" t="s">
        <v>90</v>
      </c>
      <c r="AR1489" s="90" t="s">
        <v>90</v>
      </c>
      <c r="AS1489" s="90" t="s">
        <v>91</v>
      </c>
      <c r="AT1489" s="90" t="s">
        <v>92</v>
      </c>
      <c r="AU1489" s="90" t="s">
        <v>92</v>
      </c>
      <c r="AV1489" s="90" t="s">
        <v>93</v>
      </c>
      <c r="AW1489" s="90" t="s">
        <v>3596</v>
      </c>
      <c r="AX1489" s="90" t="s">
        <v>14739</v>
      </c>
      <c r="AY1489" s="90" t="s">
        <v>3598</v>
      </c>
      <c r="AZ1489" s="90" t="s">
        <v>14739</v>
      </c>
      <c r="BA1489" s="90" t="s">
        <v>97</v>
      </c>
      <c r="BB1489" s="90" t="s">
        <v>14740</v>
      </c>
      <c r="BC1489" s="90" t="s">
        <v>99</v>
      </c>
      <c r="BD1489" s="90" t="s">
        <v>100</v>
      </c>
      <c r="BE1489" s="90" t="s">
        <v>61</v>
      </c>
      <c r="BF1489" s="90" t="s">
        <v>209</v>
      </c>
      <c r="BG1489" s="90" t="s">
        <v>101</v>
      </c>
    </row>
    <row r="1490" s="85" customFormat="1" ht="19" customHeight="1" spans="1:59">
      <c r="A1490" s="90" t="s">
        <v>151</v>
      </c>
      <c r="B1490" s="90" t="s">
        <v>152</v>
      </c>
      <c r="C1490" s="90" t="s">
        <v>5084</v>
      </c>
      <c r="D1490" s="90" t="s">
        <v>5085</v>
      </c>
      <c r="E1490" s="90" t="s">
        <v>5086</v>
      </c>
      <c r="F1490" s="90" t="s">
        <v>5087</v>
      </c>
      <c r="G1490" s="90" t="s">
        <v>1819</v>
      </c>
      <c r="H1490" s="90" t="s">
        <v>109</v>
      </c>
      <c r="I1490" s="90" t="s">
        <v>14741</v>
      </c>
      <c r="J1490" s="90" t="s">
        <v>14742</v>
      </c>
      <c r="K1490" s="90" t="s">
        <v>14743</v>
      </c>
      <c r="L1490" s="90" t="s">
        <v>73</v>
      </c>
      <c r="M1490" s="90" t="s">
        <v>184</v>
      </c>
      <c r="N1490" s="90" t="s">
        <v>2596</v>
      </c>
      <c r="O1490" s="90" t="s">
        <v>1537</v>
      </c>
      <c r="P1490" s="90" t="s">
        <v>1538</v>
      </c>
      <c r="Q1490" s="90" t="s">
        <v>2425</v>
      </c>
      <c r="R1490" s="90" t="s">
        <v>2426</v>
      </c>
      <c r="S1490" s="90" t="s">
        <v>14744</v>
      </c>
      <c r="T1490" s="90" t="s">
        <v>380</v>
      </c>
      <c r="U1490" s="15">
        <v>0</v>
      </c>
      <c r="V1490" s="15">
        <v>18000</v>
      </c>
      <c r="W1490" s="15">
        <v>10000</v>
      </c>
      <c r="X1490" s="15">
        <v>5000</v>
      </c>
      <c r="Y1490" s="90" t="s">
        <v>82</v>
      </c>
      <c r="Z1490" s="90" t="s">
        <v>83</v>
      </c>
      <c r="AA1490" s="90" t="s">
        <v>84</v>
      </c>
      <c r="AB1490" s="90" t="s">
        <v>5092</v>
      </c>
      <c r="AC1490" s="90" t="s">
        <v>359</v>
      </c>
      <c r="AD1490" s="90" t="s">
        <v>87</v>
      </c>
      <c r="AE1490" s="90" t="s">
        <v>61</v>
      </c>
      <c r="AF1490" s="90" t="s">
        <v>61</v>
      </c>
      <c r="AG1490" s="90" t="s">
        <v>89</v>
      </c>
      <c r="AH1490" s="90" t="s">
        <v>89</v>
      </c>
      <c r="AI1490" s="90" t="s">
        <v>89</v>
      </c>
      <c r="AJ1490" s="90" t="s">
        <v>88</v>
      </c>
      <c r="AK1490" s="90" t="s">
        <v>89</v>
      </c>
      <c r="AL1490" s="90" t="s">
        <v>88</v>
      </c>
      <c r="AM1490" s="90" t="s">
        <v>88</v>
      </c>
      <c r="AN1490" s="90" t="s">
        <v>88</v>
      </c>
      <c r="AO1490" s="90" t="s">
        <v>88</v>
      </c>
      <c r="AP1490" s="90" t="s">
        <v>89</v>
      </c>
      <c r="AQ1490" s="90" t="s">
        <v>90</v>
      </c>
      <c r="AR1490" s="90" t="s">
        <v>90</v>
      </c>
      <c r="AS1490" s="90" t="s">
        <v>91</v>
      </c>
      <c r="AT1490" s="90" t="s">
        <v>92</v>
      </c>
      <c r="AU1490" s="90" t="s">
        <v>92</v>
      </c>
      <c r="AV1490" s="90" t="s">
        <v>93</v>
      </c>
      <c r="AW1490" s="90" t="s">
        <v>5093</v>
      </c>
      <c r="AX1490" s="90" t="s">
        <v>14745</v>
      </c>
      <c r="AY1490" s="90" t="s">
        <v>5095</v>
      </c>
      <c r="AZ1490" s="90" t="s">
        <v>14745</v>
      </c>
      <c r="BA1490" s="90" t="s">
        <v>97</v>
      </c>
      <c r="BB1490" s="90" t="s">
        <v>14746</v>
      </c>
      <c r="BC1490" s="90" t="s">
        <v>99</v>
      </c>
      <c r="BD1490" s="90" t="s">
        <v>100</v>
      </c>
      <c r="BE1490" s="90" t="s">
        <v>61</v>
      </c>
      <c r="BF1490" s="90" t="s">
        <v>380</v>
      </c>
      <c r="BG1490" s="90" t="s">
        <v>101</v>
      </c>
    </row>
    <row r="1491" s="85" customFormat="1" ht="19" customHeight="1" spans="1:59">
      <c r="A1491" s="90" t="s">
        <v>1984</v>
      </c>
      <c r="B1491" s="90" t="s">
        <v>1985</v>
      </c>
      <c r="C1491" s="90" t="s">
        <v>12518</v>
      </c>
      <c r="D1491" s="90" t="s">
        <v>12519</v>
      </c>
      <c r="E1491" s="90" t="s">
        <v>12520</v>
      </c>
      <c r="F1491" s="90" t="s">
        <v>12521</v>
      </c>
      <c r="G1491" s="90" t="s">
        <v>1990</v>
      </c>
      <c r="H1491" s="90" t="s">
        <v>109</v>
      </c>
      <c r="I1491" s="90" t="s">
        <v>14747</v>
      </c>
      <c r="J1491" s="90" t="s">
        <v>14748</v>
      </c>
      <c r="K1491" s="90" t="s">
        <v>14749</v>
      </c>
      <c r="L1491" s="90" t="s">
        <v>73</v>
      </c>
      <c r="M1491" s="90" t="s">
        <v>1505</v>
      </c>
      <c r="N1491" s="90" t="s">
        <v>811</v>
      </c>
      <c r="O1491" s="90" t="s">
        <v>881</v>
      </c>
      <c r="P1491" s="90" t="s">
        <v>882</v>
      </c>
      <c r="Q1491" s="90" t="s">
        <v>2425</v>
      </c>
      <c r="R1491" s="90" t="s">
        <v>2426</v>
      </c>
      <c r="S1491" s="90" t="s">
        <v>14750</v>
      </c>
      <c r="T1491" s="90" t="s">
        <v>380</v>
      </c>
      <c r="U1491" s="15">
        <v>0</v>
      </c>
      <c r="V1491" s="15">
        <v>26000</v>
      </c>
      <c r="W1491" s="15">
        <v>12000</v>
      </c>
      <c r="X1491" s="15">
        <v>6000</v>
      </c>
      <c r="Y1491" s="90" t="s">
        <v>82</v>
      </c>
      <c r="Z1491" s="90" t="s">
        <v>83</v>
      </c>
      <c r="AA1491" s="90" t="s">
        <v>84</v>
      </c>
      <c r="AB1491" s="90" t="s">
        <v>12526</v>
      </c>
      <c r="AC1491" s="90" t="s">
        <v>359</v>
      </c>
      <c r="AD1491" s="90" t="s">
        <v>87</v>
      </c>
      <c r="AE1491" s="90" t="s">
        <v>61</v>
      </c>
      <c r="AF1491" s="90" t="s">
        <v>61</v>
      </c>
      <c r="AG1491" s="90" t="s">
        <v>89</v>
      </c>
      <c r="AH1491" s="90" t="s">
        <v>89</v>
      </c>
      <c r="AI1491" s="90" t="s">
        <v>89</v>
      </c>
      <c r="AJ1491" s="90" t="s">
        <v>89</v>
      </c>
      <c r="AK1491" s="90" t="s">
        <v>89</v>
      </c>
      <c r="AL1491" s="90" t="s">
        <v>89</v>
      </c>
      <c r="AM1491" s="90" t="s">
        <v>89</v>
      </c>
      <c r="AN1491" s="90" t="s">
        <v>89</v>
      </c>
      <c r="AO1491" s="90" t="s">
        <v>89</v>
      </c>
      <c r="AP1491" s="90" t="s">
        <v>89</v>
      </c>
      <c r="AQ1491" s="90" t="s">
        <v>90</v>
      </c>
      <c r="AR1491" s="90" t="s">
        <v>90</v>
      </c>
      <c r="AS1491" s="90" t="s">
        <v>91</v>
      </c>
      <c r="AT1491" s="90" t="s">
        <v>92</v>
      </c>
      <c r="AU1491" s="90" t="s">
        <v>92</v>
      </c>
      <c r="AV1491" s="90" t="s">
        <v>93</v>
      </c>
      <c r="AW1491" s="90" t="s">
        <v>12527</v>
      </c>
      <c r="AX1491" s="90" t="s">
        <v>14751</v>
      </c>
      <c r="AY1491" s="90" t="s">
        <v>12529</v>
      </c>
      <c r="AZ1491" s="90" t="s">
        <v>14751</v>
      </c>
      <c r="BA1491" s="90" t="s">
        <v>97</v>
      </c>
      <c r="BB1491" s="90" t="s">
        <v>14752</v>
      </c>
      <c r="BC1491" s="90" t="s">
        <v>99</v>
      </c>
      <c r="BD1491" s="90" t="s">
        <v>100</v>
      </c>
      <c r="BE1491" s="90" t="s">
        <v>61</v>
      </c>
      <c r="BF1491" s="90" t="s">
        <v>380</v>
      </c>
      <c r="BG1491" s="90" t="s">
        <v>101</v>
      </c>
    </row>
    <row r="1492" s="85" customFormat="1" ht="19" customHeight="1" spans="1:59">
      <c r="A1492" s="90" t="s">
        <v>485</v>
      </c>
      <c r="B1492" s="90" t="s">
        <v>486</v>
      </c>
      <c r="C1492" s="90" t="s">
        <v>4004</v>
      </c>
      <c r="D1492" s="90" t="s">
        <v>4005</v>
      </c>
      <c r="E1492" s="90" t="s">
        <v>9306</v>
      </c>
      <c r="F1492" s="90" t="s">
        <v>9307</v>
      </c>
      <c r="G1492" s="90" t="s">
        <v>3601</v>
      </c>
      <c r="H1492" s="90" t="s">
        <v>109</v>
      </c>
      <c r="I1492" s="90" t="s">
        <v>14753</v>
      </c>
      <c r="J1492" s="90" t="s">
        <v>14754</v>
      </c>
      <c r="K1492" s="90" t="s">
        <v>14755</v>
      </c>
      <c r="L1492" s="90" t="s">
        <v>73</v>
      </c>
      <c r="M1492" s="90" t="s">
        <v>9311</v>
      </c>
      <c r="N1492" s="90" t="s">
        <v>203</v>
      </c>
      <c r="O1492" s="90" t="s">
        <v>1848</v>
      </c>
      <c r="P1492" s="90" t="s">
        <v>1849</v>
      </c>
      <c r="Q1492" s="90" t="s">
        <v>1850</v>
      </c>
      <c r="R1492" s="90" t="s">
        <v>1849</v>
      </c>
      <c r="S1492" s="90" t="s">
        <v>14756</v>
      </c>
      <c r="T1492" s="90" t="s">
        <v>380</v>
      </c>
      <c r="U1492" s="15">
        <v>0</v>
      </c>
      <c r="V1492" s="15">
        <v>13800</v>
      </c>
      <c r="W1492" s="15">
        <v>6000</v>
      </c>
      <c r="X1492" s="15">
        <v>3000</v>
      </c>
      <c r="Y1492" s="90" t="s">
        <v>143</v>
      </c>
      <c r="Z1492" s="90" t="s">
        <v>83</v>
      </c>
      <c r="AA1492" s="90" t="s">
        <v>84</v>
      </c>
      <c r="AB1492" s="90" t="s">
        <v>9313</v>
      </c>
      <c r="AC1492" s="90" t="s">
        <v>359</v>
      </c>
      <c r="AD1492" s="90" t="s">
        <v>87</v>
      </c>
      <c r="AE1492" s="90" t="s">
        <v>61</v>
      </c>
      <c r="AF1492" s="90" t="s">
        <v>61</v>
      </c>
      <c r="AG1492" s="90" t="s">
        <v>89</v>
      </c>
      <c r="AH1492" s="90" t="s">
        <v>89</v>
      </c>
      <c r="AI1492" s="90" t="s">
        <v>89</v>
      </c>
      <c r="AJ1492" s="90" t="s">
        <v>89</v>
      </c>
      <c r="AK1492" s="90" t="s">
        <v>89</v>
      </c>
      <c r="AL1492" s="90" t="s">
        <v>88</v>
      </c>
      <c r="AM1492" s="90" t="s">
        <v>89</v>
      </c>
      <c r="AN1492" s="90" t="s">
        <v>89</v>
      </c>
      <c r="AO1492" s="90" t="s">
        <v>89</v>
      </c>
      <c r="AP1492" s="90" t="s">
        <v>89</v>
      </c>
      <c r="AQ1492" s="90" t="s">
        <v>90</v>
      </c>
      <c r="AR1492" s="90" t="s">
        <v>90</v>
      </c>
      <c r="AS1492" s="90" t="s">
        <v>91</v>
      </c>
      <c r="AT1492" s="90" t="s">
        <v>92</v>
      </c>
      <c r="AU1492" s="90" t="s">
        <v>92</v>
      </c>
      <c r="AV1492" s="90" t="s">
        <v>93</v>
      </c>
      <c r="AW1492" s="90" t="s">
        <v>9314</v>
      </c>
      <c r="AX1492" s="90" t="s">
        <v>14757</v>
      </c>
      <c r="AY1492" s="90" t="s">
        <v>9316</v>
      </c>
      <c r="AZ1492" s="90" t="s">
        <v>14757</v>
      </c>
      <c r="BA1492" s="90" t="s">
        <v>97</v>
      </c>
      <c r="BB1492" s="90" t="s">
        <v>14758</v>
      </c>
      <c r="BC1492" s="90" t="s">
        <v>99</v>
      </c>
      <c r="BD1492" s="90" t="s">
        <v>150</v>
      </c>
      <c r="BE1492" s="90" t="s">
        <v>61</v>
      </c>
      <c r="BF1492" s="90" t="s">
        <v>380</v>
      </c>
      <c r="BG1492" s="90" t="s">
        <v>101</v>
      </c>
    </row>
    <row r="1493" s="85" customFormat="1" ht="19" customHeight="1" spans="1:59">
      <c r="A1493" s="90" t="s">
        <v>694</v>
      </c>
      <c r="B1493" s="90" t="s">
        <v>695</v>
      </c>
      <c r="C1493" s="90" t="s">
        <v>766</v>
      </c>
      <c r="D1493" s="90" t="s">
        <v>767</v>
      </c>
      <c r="E1493" s="90" t="s">
        <v>6908</v>
      </c>
      <c r="F1493" s="90" t="s">
        <v>4333</v>
      </c>
      <c r="G1493" s="90" t="s">
        <v>4333</v>
      </c>
      <c r="H1493" s="90" t="s">
        <v>1571</v>
      </c>
      <c r="I1493" s="90" t="s">
        <v>14759</v>
      </c>
      <c r="J1493" s="90" t="s">
        <v>14760</v>
      </c>
      <c r="K1493" s="90" t="s">
        <v>14761</v>
      </c>
      <c r="L1493" s="90" t="s">
        <v>73</v>
      </c>
      <c r="M1493" s="90" t="s">
        <v>3280</v>
      </c>
      <c r="N1493" s="90" t="s">
        <v>203</v>
      </c>
      <c r="O1493" s="90" t="s">
        <v>949</v>
      </c>
      <c r="P1493" s="90" t="s">
        <v>950</v>
      </c>
      <c r="Q1493" s="90" t="s">
        <v>257</v>
      </c>
      <c r="R1493" s="90" t="s">
        <v>951</v>
      </c>
      <c r="S1493" s="90" t="s">
        <v>14762</v>
      </c>
      <c r="T1493" s="90" t="s">
        <v>119</v>
      </c>
      <c r="U1493" s="15">
        <v>0</v>
      </c>
      <c r="V1493" s="15">
        <v>150000</v>
      </c>
      <c r="W1493" s="15">
        <v>50000</v>
      </c>
      <c r="X1493" s="15">
        <v>19500</v>
      </c>
      <c r="Y1493" s="90" t="s">
        <v>143</v>
      </c>
      <c r="Z1493" s="90" t="s">
        <v>83</v>
      </c>
      <c r="AA1493" s="90" t="s">
        <v>84</v>
      </c>
      <c r="AB1493" s="90" t="s">
        <v>6914</v>
      </c>
      <c r="AC1493" s="90" t="s">
        <v>211</v>
      </c>
      <c r="AD1493" s="90" t="s">
        <v>87</v>
      </c>
      <c r="AE1493" s="90" t="s">
        <v>61</v>
      </c>
      <c r="AF1493" s="90" t="s">
        <v>61</v>
      </c>
      <c r="AG1493" s="90" t="s">
        <v>89</v>
      </c>
      <c r="AH1493" s="90" t="s">
        <v>89</v>
      </c>
      <c r="AI1493" s="90" t="s">
        <v>89</v>
      </c>
      <c r="AJ1493" s="90" t="s">
        <v>89</v>
      </c>
      <c r="AK1493" s="90" t="s">
        <v>89</v>
      </c>
      <c r="AL1493" s="90" t="s">
        <v>89</v>
      </c>
      <c r="AM1493" s="90" t="s">
        <v>89</v>
      </c>
      <c r="AN1493" s="90" t="s">
        <v>89</v>
      </c>
      <c r="AO1493" s="90" t="s">
        <v>89</v>
      </c>
      <c r="AP1493" s="90" t="s">
        <v>89</v>
      </c>
      <c r="AQ1493" s="90" t="s">
        <v>90</v>
      </c>
      <c r="AR1493" s="90" t="s">
        <v>90</v>
      </c>
      <c r="AS1493" s="90" t="s">
        <v>91</v>
      </c>
      <c r="AT1493" s="90" t="s">
        <v>92</v>
      </c>
      <c r="AU1493" s="90" t="s">
        <v>92</v>
      </c>
      <c r="AV1493" s="90" t="s">
        <v>93</v>
      </c>
      <c r="AW1493" s="90" t="s">
        <v>6915</v>
      </c>
      <c r="AX1493" s="90" t="s">
        <v>14763</v>
      </c>
      <c r="AY1493" s="90" t="s">
        <v>6917</v>
      </c>
      <c r="AZ1493" s="90" t="s">
        <v>14763</v>
      </c>
      <c r="BA1493" s="90" t="s">
        <v>97</v>
      </c>
      <c r="BB1493" s="90" t="s">
        <v>14764</v>
      </c>
      <c r="BC1493" s="90" t="s">
        <v>99</v>
      </c>
      <c r="BD1493" s="90" t="s">
        <v>150</v>
      </c>
      <c r="BE1493" s="90" t="s">
        <v>61</v>
      </c>
      <c r="BF1493" s="90" t="s">
        <v>119</v>
      </c>
      <c r="BG1493" s="90" t="s">
        <v>101</v>
      </c>
    </row>
    <row r="1494" s="85" customFormat="1" ht="19" customHeight="1" spans="1:59">
      <c r="A1494" s="90" t="s">
        <v>2742</v>
      </c>
      <c r="B1494" s="90" t="s">
        <v>2743</v>
      </c>
      <c r="C1494" s="90" t="s">
        <v>2744</v>
      </c>
      <c r="D1494" s="90" t="s">
        <v>2745</v>
      </c>
      <c r="E1494" s="90" t="s">
        <v>14765</v>
      </c>
      <c r="F1494" s="90" t="s">
        <v>3712</v>
      </c>
      <c r="G1494" s="90" t="s">
        <v>2980</v>
      </c>
      <c r="H1494" s="90" t="s">
        <v>1299</v>
      </c>
      <c r="I1494" s="90" t="s">
        <v>14766</v>
      </c>
      <c r="J1494" s="90" t="s">
        <v>14767</v>
      </c>
      <c r="K1494" s="90" t="s">
        <v>14768</v>
      </c>
      <c r="L1494" s="90" t="s">
        <v>73</v>
      </c>
      <c r="M1494" s="90" t="s">
        <v>2706</v>
      </c>
      <c r="N1494" s="90" t="s">
        <v>203</v>
      </c>
      <c r="O1494" s="90" t="s">
        <v>2764</v>
      </c>
      <c r="P1494" s="90" t="s">
        <v>2765</v>
      </c>
      <c r="Q1494" s="90" t="s">
        <v>1306</v>
      </c>
      <c r="R1494" s="90" t="s">
        <v>1307</v>
      </c>
      <c r="S1494" s="90" t="s">
        <v>14769</v>
      </c>
      <c r="T1494" s="90" t="s">
        <v>209</v>
      </c>
      <c r="U1494" s="15">
        <v>0</v>
      </c>
      <c r="V1494" s="15">
        <v>46208</v>
      </c>
      <c r="W1494" s="15">
        <v>28000</v>
      </c>
      <c r="X1494" s="15">
        <v>14000</v>
      </c>
      <c r="Y1494" s="90" t="s">
        <v>143</v>
      </c>
      <c r="Z1494" s="90" t="s">
        <v>83</v>
      </c>
      <c r="AA1494" s="90" t="s">
        <v>84</v>
      </c>
      <c r="AB1494" s="90" t="s">
        <v>14770</v>
      </c>
      <c r="AC1494" s="90" t="s">
        <v>121</v>
      </c>
      <c r="AD1494" s="90" t="s">
        <v>87</v>
      </c>
      <c r="AE1494" s="90" t="s">
        <v>61</v>
      </c>
      <c r="AF1494" s="90" t="s">
        <v>61</v>
      </c>
      <c r="AG1494" s="90" t="s">
        <v>89</v>
      </c>
      <c r="AH1494" s="90" t="s">
        <v>89</v>
      </c>
      <c r="AI1494" s="90" t="s">
        <v>88</v>
      </c>
      <c r="AJ1494" s="90" t="s">
        <v>88</v>
      </c>
      <c r="AK1494" s="90" t="s">
        <v>88</v>
      </c>
      <c r="AL1494" s="90" t="s">
        <v>89</v>
      </c>
      <c r="AM1494" s="90" t="s">
        <v>88</v>
      </c>
      <c r="AN1494" s="90" t="s">
        <v>88</v>
      </c>
      <c r="AO1494" s="90" t="s">
        <v>88</v>
      </c>
      <c r="AP1494" s="90" t="s">
        <v>89</v>
      </c>
      <c r="AQ1494" s="90" t="s">
        <v>90</v>
      </c>
      <c r="AR1494" s="90" t="s">
        <v>90</v>
      </c>
      <c r="AS1494" s="90" t="s">
        <v>91</v>
      </c>
      <c r="AT1494" s="90" t="s">
        <v>92</v>
      </c>
      <c r="AU1494" s="90" t="s">
        <v>92</v>
      </c>
      <c r="AV1494" s="90" t="s">
        <v>93</v>
      </c>
      <c r="AW1494" s="90" t="s">
        <v>14771</v>
      </c>
      <c r="AX1494" s="90" t="s">
        <v>14772</v>
      </c>
      <c r="AY1494" s="90" t="s">
        <v>14773</v>
      </c>
      <c r="AZ1494" s="90" t="s">
        <v>14772</v>
      </c>
      <c r="BA1494" s="90" t="s">
        <v>97</v>
      </c>
      <c r="BB1494" s="90" t="s">
        <v>14774</v>
      </c>
      <c r="BC1494" s="90" t="s">
        <v>99</v>
      </c>
      <c r="BD1494" s="90" t="s">
        <v>150</v>
      </c>
      <c r="BE1494" s="90" t="s">
        <v>61</v>
      </c>
      <c r="BF1494" s="90" t="s">
        <v>209</v>
      </c>
      <c r="BG1494" s="90" t="s">
        <v>101</v>
      </c>
    </row>
    <row r="1495" s="85" customFormat="1" ht="19" customHeight="1" spans="1:59">
      <c r="A1495" s="90" t="s">
        <v>302</v>
      </c>
      <c r="B1495" s="90" t="s">
        <v>303</v>
      </c>
      <c r="C1495" s="90" t="s">
        <v>1968</v>
      </c>
      <c r="D1495" s="90" t="s">
        <v>1969</v>
      </c>
      <c r="E1495" s="90" t="s">
        <v>1970</v>
      </c>
      <c r="F1495" s="90" t="s">
        <v>13256</v>
      </c>
      <c r="G1495" s="90" t="s">
        <v>8665</v>
      </c>
      <c r="H1495" s="90" t="s">
        <v>605</v>
      </c>
      <c r="I1495" s="90" t="s">
        <v>14775</v>
      </c>
      <c r="J1495" s="90" t="s">
        <v>14776</v>
      </c>
      <c r="K1495" s="90" t="s">
        <v>14777</v>
      </c>
      <c r="L1495" s="90" t="s">
        <v>73</v>
      </c>
      <c r="M1495" s="90" t="s">
        <v>3242</v>
      </c>
      <c r="N1495" s="90" t="s">
        <v>137</v>
      </c>
      <c r="O1495" s="90" t="s">
        <v>610</v>
      </c>
      <c r="P1495" s="90" t="s">
        <v>611</v>
      </c>
      <c r="Q1495" s="90" t="s">
        <v>612</v>
      </c>
      <c r="R1495" s="90" t="s">
        <v>613</v>
      </c>
      <c r="S1495" s="90" t="s">
        <v>14778</v>
      </c>
      <c r="T1495" s="90" t="s">
        <v>119</v>
      </c>
      <c r="U1495" s="15">
        <v>0</v>
      </c>
      <c r="V1495" s="15">
        <v>25000</v>
      </c>
      <c r="W1495" s="15">
        <v>20000</v>
      </c>
      <c r="X1495" s="15">
        <v>10000</v>
      </c>
      <c r="Y1495" s="90" t="s">
        <v>143</v>
      </c>
      <c r="Z1495" s="90" t="s">
        <v>83</v>
      </c>
      <c r="AA1495" s="90" t="s">
        <v>84</v>
      </c>
      <c r="AB1495" s="90" t="s">
        <v>1979</v>
      </c>
      <c r="AC1495" s="90" t="s">
        <v>211</v>
      </c>
      <c r="AD1495" s="90" t="s">
        <v>87</v>
      </c>
      <c r="AE1495" s="90" t="s">
        <v>61</v>
      </c>
      <c r="AF1495" s="90" t="s">
        <v>61</v>
      </c>
      <c r="AG1495" s="90" t="s">
        <v>89</v>
      </c>
      <c r="AH1495" s="90" t="s">
        <v>89</v>
      </c>
      <c r="AI1495" s="90" t="s">
        <v>89</v>
      </c>
      <c r="AJ1495" s="90" t="s">
        <v>89</v>
      </c>
      <c r="AK1495" s="90" t="s">
        <v>89</v>
      </c>
      <c r="AL1495" s="90" t="s">
        <v>89</v>
      </c>
      <c r="AM1495" s="90" t="s">
        <v>89</v>
      </c>
      <c r="AN1495" s="90" t="s">
        <v>89</v>
      </c>
      <c r="AO1495" s="90" t="s">
        <v>89</v>
      </c>
      <c r="AP1495" s="90" t="s">
        <v>89</v>
      </c>
      <c r="AQ1495" s="90" t="s">
        <v>90</v>
      </c>
      <c r="AR1495" s="90" t="s">
        <v>90</v>
      </c>
      <c r="AS1495" s="90" t="s">
        <v>91</v>
      </c>
      <c r="AT1495" s="90" t="s">
        <v>92</v>
      </c>
      <c r="AU1495" s="90" t="s">
        <v>92</v>
      </c>
      <c r="AV1495" s="90" t="s">
        <v>93</v>
      </c>
      <c r="AW1495" s="90" t="s">
        <v>1980</v>
      </c>
      <c r="AX1495" s="90" t="s">
        <v>14779</v>
      </c>
      <c r="AY1495" s="90" t="s">
        <v>1982</v>
      </c>
      <c r="AZ1495" s="90" t="s">
        <v>14779</v>
      </c>
      <c r="BA1495" s="90" t="s">
        <v>97</v>
      </c>
      <c r="BB1495" s="90" t="s">
        <v>14780</v>
      </c>
      <c r="BC1495" s="90" t="s">
        <v>99</v>
      </c>
      <c r="BD1495" s="90" t="s">
        <v>150</v>
      </c>
      <c r="BE1495" s="90" t="s">
        <v>61</v>
      </c>
      <c r="BF1495" s="90" t="s">
        <v>119</v>
      </c>
      <c r="BG1495" s="90" t="s">
        <v>101</v>
      </c>
    </row>
    <row r="1496" s="85" customFormat="1" ht="19" customHeight="1" spans="1:59">
      <c r="A1496" s="90" t="s">
        <v>1774</v>
      </c>
      <c r="B1496" s="90" t="s">
        <v>1775</v>
      </c>
      <c r="C1496" s="90" t="s">
        <v>3077</v>
      </c>
      <c r="D1496" s="90" t="s">
        <v>3078</v>
      </c>
      <c r="E1496" s="90" t="s">
        <v>14781</v>
      </c>
      <c r="F1496" s="90" t="s">
        <v>3039</v>
      </c>
      <c r="G1496" s="90" t="s">
        <v>3039</v>
      </c>
      <c r="H1496" s="90" t="s">
        <v>109</v>
      </c>
      <c r="I1496" s="90" t="s">
        <v>14782</v>
      </c>
      <c r="J1496" s="90" t="s">
        <v>14783</v>
      </c>
      <c r="K1496" s="90" t="s">
        <v>14784</v>
      </c>
      <c r="L1496" s="90" t="s">
        <v>73</v>
      </c>
      <c r="M1496" s="90" t="s">
        <v>162</v>
      </c>
      <c r="N1496" s="90" t="s">
        <v>3140</v>
      </c>
      <c r="O1496" s="90" t="s">
        <v>204</v>
      </c>
      <c r="P1496" s="90" t="s">
        <v>205</v>
      </c>
      <c r="Q1496" s="90" t="s">
        <v>1920</v>
      </c>
      <c r="R1496" s="90" t="s">
        <v>1921</v>
      </c>
      <c r="S1496" s="90" t="s">
        <v>14785</v>
      </c>
      <c r="T1496" s="90" t="s">
        <v>380</v>
      </c>
      <c r="U1496" s="15">
        <v>0</v>
      </c>
      <c r="V1496" s="15">
        <v>5183</v>
      </c>
      <c r="W1496" s="15">
        <v>4000</v>
      </c>
      <c r="X1496" s="15">
        <v>4000</v>
      </c>
      <c r="Y1496" s="90" t="s">
        <v>82</v>
      </c>
      <c r="Z1496" s="90" t="s">
        <v>83</v>
      </c>
      <c r="AA1496" s="90" t="s">
        <v>84</v>
      </c>
      <c r="AB1496" s="90" t="s">
        <v>14786</v>
      </c>
      <c r="AC1496" s="90" t="s">
        <v>359</v>
      </c>
      <c r="AD1496" s="90" t="s">
        <v>87</v>
      </c>
      <c r="AE1496" s="90" t="s">
        <v>61</v>
      </c>
      <c r="AF1496" s="90" t="s">
        <v>61</v>
      </c>
      <c r="AG1496" s="90" t="s">
        <v>89</v>
      </c>
      <c r="AH1496" s="90" t="s">
        <v>89</v>
      </c>
      <c r="AI1496" s="90" t="s">
        <v>89</v>
      </c>
      <c r="AJ1496" s="90" t="s">
        <v>89</v>
      </c>
      <c r="AK1496" s="90" t="s">
        <v>89</v>
      </c>
      <c r="AL1496" s="90" t="s">
        <v>89</v>
      </c>
      <c r="AM1496" s="90" t="s">
        <v>89</v>
      </c>
      <c r="AN1496" s="90" t="s">
        <v>89</v>
      </c>
      <c r="AO1496" s="90" t="s">
        <v>89</v>
      </c>
      <c r="AP1496" s="90" t="s">
        <v>89</v>
      </c>
      <c r="AQ1496" s="90" t="s">
        <v>90</v>
      </c>
      <c r="AR1496" s="90" t="s">
        <v>90</v>
      </c>
      <c r="AS1496" s="90" t="s">
        <v>91</v>
      </c>
      <c r="AT1496" s="90" t="s">
        <v>92</v>
      </c>
      <c r="AU1496" s="90" t="s">
        <v>92</v>
      </c>
      <c r="AV1496" s="90" t="s">
        <v>93</v>
      </c>
      <c r="AW1496" s="90" t="s">
        <v>14787</v>
      </c>
      <c r="AX1496" s="90" t="s">
        <v>14788</v>
      </c>
      <c r="AY1496" s="90" t="s">
        <v>14789</v>
      </c>
      <c r="AZ1496" s="90" t="s">
        <v>14788</v>
      </c>
      <c r="BA1496" s="90" t="s">
        <v>97</v>
      </c>
      <c r="BB1496" s="90" t="s">
        <v>14790</v>
      </c>
      <c r="BC1496" s="90" t="s">
        <v>99</v>
      </c>
      <c r="BD1496" s="90" t="s">
        <v>100</v>
      </c>
      <c r="BE1496" s="90" t="s">
        <v>61</v>
      </c>
      <c r="BF1496" s="90" t="s">
        <v>380</v>
      </c>
      <c r="BG1496" s="90" t="s">
        <v>101</v>
      </c>
    </row>
    <row r="1497" s="85" customFormat="1" ht="19" customHeight="1" spans="1:59">
      <c r="A1497" s="90" t="s">
        <v>174</v>
      </c>
      <c r="B1497" s="90" t="s">
        <v>175</v>
      </c>
      <c r="C1497" s="90" t="s">
        <v>2515</v>
      </c>
      <c r="D1497" s="90" t="s">
        <v>2516</v>
      </c>
      <c r="E1497" s="90" t="s">
        <v>10346</v>
      </c>
      <c r="F1497" s="90" t="s">
        <v>10347</v>
      </c>
      <c r="G1497" s="90" t="s">
        <v>893</v>
      </c>
      <c r="H1497" s="90" t="s">
        <v>109</v>
      </c>
      <c r="I1497" s="90" t="s">
        <v>14791</v>
      </c>
      <c r="J1497" s="90" t="s">
        <v>14792</v>
      </c>
      <c r="K1497" s="90" t="s">
        <v>14793</v>
      </c>
      <c r="L1497" s="90" t="s">
        <v>73</v>
      </c>
      <c r="M1497" s="90" t="s">
        <v>137</v>
      </c>
      <c r="N1497" s="90" t="s">
        <v>1835</v>
      </c>
      <c r="O1497" s="90" t="s">
        <v>115</v>
      </c>
      <c r="P1497" s="90" t="s">
        <v>116</v>
      </c>
      <c r="Q1497" s="90" t="s">
        <v>117</v>
      </c>
      <c r="R1497" s="90" t="s">
        <v>116</v>
      </c>
      <c r="S1497" s="90" t="s">
        <v>14794</v>
      </c>
      <c r="T1497" s="90" t="s">
        <v>380</v>
      </c>
      <c r="U1497" s="15">
        <v>0</v>
      </c>
      <c r="V1497" s="15">
        <v>16000</v>
      </c>
      <c r="W1497" s="15">
        <v>12800</v>
      </c>
      <c r="X1497" s="15">
        <v>8900</v>
      </c>
      <c r="Y1497" s="90" t="s">
        <v>82</v>
      </c>
      <c r="Z1497" s="90" t="s">
        <v>83</v>
      </c>
      <c r="AA1497" s="90" t="s">
        <v>84</v>
      </c>
      <c r="AB1497" s="90" t="s">
        <v>10352</v>
      </c>
      <c r="AC1497" s="90" t="s">
        <v>359</v>
      </c>
      <c r="AD1497" s="90" t="s">
        <v>87</v>
      </c>
      <c r="AE1497" s="90" t="s">
        <v>61</v>
      </c>
      <c r="AF1497" s="90" t="s">
        <v>61</v>
      </c>
      <c r="AG1497" s="90" t="s">
        <v>89</v>
      </c>
      <c r="AH1497" s="90" t="s">
        <v>89</v>
      </c>
      <c r="AI1497" s="90" t="s">
        <v>89</v>
      </c>
      <c r="AJ1497" s="90" t="s">
        <v>88</v>
      </c>
      <c r="AK1497" s="90" t="s">
        <v>89</v>
      </c>
      <c r="AL1497" s="90" t="s">
        <v>89</v>
      </c>
      <c r="AM1497" s="90" t="s">
        <v>89</v>
      </c>
      <c r="AN1497" s="90" t="s">
        <v>89</v>
      </c>
      <c r="AO1497" s="90" t="s">
        <v>88</v>
      </c>
      <c r="AP1497" s="90" t="s">
        <v>89</v>
      </c>
      <c r="AQ1497" s="90" t="s">
        <v>90</v>
      </c>
      <c r="AR1497" s="90" t="s">
        <v>90</v>
      </c>
      <c r="AS1497" s="90" t="s">
        <v>91</v>
      </c>
      <c r="AT1497" s="90" t="s">
        <v>92</v>
      </c>
      <c r="AU1497" s="90" t="s">
        <v>92</v>
      </c>
      <c r="AV1497" s="90" t="s">
        <v>93</v>
      </c>
      <c r="AW1497" s="90" t="s">
        <v>10353</v>
      </c>
      <c r="AX1497" s="90" t="s">
        <v>14795</v>
      </c>
      <c r="AY1497" s="90" t="s">
        <v>456</v>
      </c>
      <c r="AZ1497" s="90" t="s">
        <v>14795</v>
      </c>
      <c r="BA1497" s="90" t="s">
        <v>97</v>
      </c>
      <c r="BB1497" s="90" t="s">
        <v>14796</v>
      </c>
      <c r="BC1497" s="90" t="s">
        <v>99</v>
      </c>
      <c r="BD1497" s="90" t="s">
        <v>100</v>
      </c>
      <c r="BE1497" s="90" t="s">
        <v>61</v>
      </c>
      <c r="BF1497" s="90" t="s">
        <v>380</v>
      </c>
      <c r="BG1497" s="90" t="s">
        <v>101</v>
      </c>
    </row>
    <row r="1498" s="85" customFormat="1" ht="19" customHeight="1" spans="1:59">
      <c r="A1498" s="90" t="s">
        <v>1564</v>
      </c>
      <c r="B1498" s="90" t="s">
        <v>1565</v>
      </c>
      <c r="C1498" s="90" t="s">
        <v>6419</v>
      </c>
      <c r="D1498" s="90" t="s">
        <v>6420</v>
      </c>
      <c r="E1498" s="90" t="s">
        <v>6421</v>
      </c>
      <c r="F1498" s="90" t="s">
        <v>6422</v>
      </c>
      <c r="G1498" s="90" t="s">
        <v>1890</v>
      </c>
      <c r="H1498" s="90" t="s">
        <v>109</v>
      </c>
      <c r="I1498" s="90" t="s">
        <v>14797</v>
      </c>
      <c r="J1498" s="90" t="s">
        <v>14798</v>
      </c>
      <c r="K1498" s="90" t="s">
        <v>14799</v>
      </c>
      <c r="L1498" s="90" t="s">
        <v>73</v>
      </c>
      <c r="M1498" s="90" t="s">
        <v>184</v>
      </c>
      <c r="N1498" s="90" t="s">
        <v>75</v>
      </c>
      <c r="O1498" s="90" t="s">
        <v>1848</v>
      </c>
      <c r="P1498" s="90" t="s">
        <v>1849</v>
      </c>
      <c r="Q1498" s="90" t="s">
        <v>1850</v>
      </c>
      <c r="R1498" s="90" t="s">
        <v>1849</v>
      </c>
      <c r="S1498" s="90" t="s">
        <v>14800</v>
      </c>
      <c r="T1498" s="90" t="s">
        <v>380</v>
      </c>
      <c r="U1498" s="15">
        <v>0</v>
      </c>
      <c r="V1498" s="15">
        <v>2800</v>
      </c>
      <c r="W1498" s="15">
        <v>2240</v>
      </c>
      <c r="X1498" s="15">
        <v>1200</v>
      </c>
      <c r="Y1498" s="90" t="s">
        <v>82</v>
      </c>
      <c r="Z1498" s="90" t="s">
        <v>83</v>
      </c>
      <c r="AA1498" s="90" t="s">
        <v>84</v>
      </c>
      <c r="AB1498" s="90" t="s">
        <v>6422</v>
      </c>
      <c r="AC1498" s="90" t="s">
        <v>121</v>
      </c>
      <c r="AD1498" s="90" t="s">
        <v>87</v>
      </c>
      <c r="AE1498" s="90" t="s">
        <v>61</v>
      </c>
      <c r="AF1498" s="90" t="s">
        <v>61</v>
      </c>
      <c r="AG1498" s="90" t="s">
        <v>89</v>
      </c>
      <c r="AH1498" s="90" t="s">
        <v>88</v>
      </c>
      <c r="AI1498" s="90" t="s">
        <v>88</v>
      </c>
      <c r="AJ1498" s="90" t="s">
        <v>88</v>
      </c>
      <c r="AK1498" s="90" t="s">
        <v>88</v>
      </c>
      <c r="AL1498" s="90" t="s">
        <v>88</v>
      </c>
      <c r="AM1498" s="90" t="s">
        <v>88</v>
      </c>
      <c r="AN1498" s="90" t="s">
        <v>88</v>
      </c>
      <c r="AO1498" s="90" t="s">
        <v>88</v>
      </c>
      <c r="AP1498" s="90" t="s">
        <v>89</v>
      </c>
      <c r="AQ1498" s="90" t="s">
        <v>90</v>
      </c>
      <c r="AR1498" s="90" t="s">
        <v>90</v>
      </c>
      <c r="AS1498" s="90" t="s">
        <v>91</v>
      </c>
      <c r="AT1498" s="90" t="s">
        <v>92</v>
      </c>
      <c r="AU1498" s="90" t="s">
        <v>92</v>
      </c>
      <c r="AV1498" s="90" t="s">
        <v>93</v>
      </c>
      <c r="AW1498" s="90" t="s">
        <v>6427</v>
      </c>
      <c r="AX1498" s="90" t="s">
        <v>14801</v>
      </c>
      <c r="AY1498" s="90" t="s">
        <v>456</v>
      </c>
      <c r="AZ1498" s="90" t="s">
        <v>14801</v>
      </c>
      <c r="BA1498" s="90" t="s">
        <v>97</v>
      </c>
      <c r="BB1498" s="90" t="s">
        <v>14802</v>
      </c>
      <c r="BC1498" s="90" t="s">
        <v>99</v>
      </c>
      <c r="BD1498" s="90" t="s">
        <v>100</v>
      </c>
      <c r="BE1498" s="90" t="s">
        <v>61</v>
      </c>
      <c r="BF1498" s="90" t="s">
        <v>380</v>
      </c>
      <c r="BG1498" s="90" t="s">
        <v>101</v>
      </c>
    </row>
    <row r="1499" s="85" customFormat="1" ht="19" customHeight="1" spans="1:59">
      <c r="A1499" s="90" t="s">
        <v>226</v>
      </c>
      <c r="B1499" s="90" t="s">
        <v>227</v>
      </c>
      <c r="C1499" s="90" t="s">
        <v>334</v>
      </c>
      <c r="D1499" s="90" t="s">
        <v>335</v>
      </c>
      <c r="E1499" s="90" t="s">
        <v>14803</v>
      </c>
      <c r="F1499" s="90" t="s">
        <v>7044</v>
      </c>
      <c r="G1499" s="90" t="s">
        <v>876</v>
      </c>
      <c r="H1499" s="90" t="s">
        <v>109</v>
      </c>
      <c r="I1499" s="90" t="s">
        <v>14804</v>
      </c>
      <c r="J1499" s="90" t="s">
        <v>14805</v>
      </c>
      <c r="K1499" s="90" t="s">
        <v>14806</v>
      </c>
      <c r="L1499" s="90" t="s">
        <v>73</v>
      </c>
      <c r="M1499" s="90" t="s">
        <v>8884</v>
      </c>
      <c r="N1499" s="90" t="s">
        <v>14807</v>
      </c>
      <c r="O1499" s="90" t="s">
        <v>186</v>
      </c>
      <c r="P1499" s="90" t="s">
        <v>187</v>
      </c>
      <c r="Q1499" s="90" t="s">
        <v>188</v>
      </c>
      <c r="R1499" s="90" t="s">
        <v>187</v>
      </c>
      <c r="S1499" s="90" t="s">
        <v>14808</v>
      </c>
      <c r="T1499" s="90" t="s">
        <v>380</v>
      </c>
      <c r="U1499" s="15">
        <v>0</v>
      </c>
      <c r="V1499" s="15">
        <v>17148</v>
      </c>
      <c r="W1499" s="15">
        <v>12000</v>
      </c>
      <c r="X1499" s="15">
        <v>6000</v>
      </c>
      <c r="Y1499" s="90" t="s">
        <v>82</v>
      </c>
      <c r="Z1499" s="90" t="s">
        <v>83</v>
      </c>
      <c r="AA1499" s="90" t="s">
        <v>84</v>
      </c>
      <c r="AB1499" s="90" t="s">
        <v>14809</v>
      </c>
      <c r="AC1499" s="90" t="s">
        <v>121</v>
      </c>
      <c r="AD1499" s="90" t="s">
        <v>87</v>
      </c>
      <c r="AE1499" s="90" t="s">
        <v>61</v>
      </c>
      <c r="AF1499" s="90" t="s">
        <v>61</v>
      </c>
      <c r="AG1499" s="90" t="s">
        <v>89</v>
      </c>
      <c r="AH1499" s="90" t="s">
        <v>89</v>
      </c>
      <c r="AI1499" s="90" t="s">
        <v>89</v>
      </c>
      <c r="AJ1499" s="90" t="s">
        <v>89</v>
      </c>
      <c r="AK1499" s="90" t="s">
        <v>89</v>
      </c>
      <c r="AL1499" s="90" t="s">
        <v>89</v>
      </c>
      <c r="AM1499" s="90" t="s">
        <v>89</v>
      </c>
      <c r="AN1499" s="90" t="s">
        <v>89</v>
      </c>
      <c r="AO1499" s="90" t="s">
        <v>89</v>
      </c>
      <c r="AP1499" s="90" t="s">
        <v>89</v>
      </c>
      <c r="AQ1499" s="90" t="s">
        <v>90</v>
      </c>
      <c r="AR1499" s="90" t="s">
        <v>90</v>
      </c>
      <c r="AS1499" s="90" t="s">
        <v>91</v>
      </c>
      <c r="AT1499" s="90" t="s">
        <v>92</v>
      </c>
      <c r="AU1499" s="90" t="s">
        <v>92</v>
      </c>
      <c r="AV1499" s="90" t="s">
        <v>93</v>
      </c>
      <c r="AW1499" s="90" t="s">
        <v>14810</v>
      </c>
      <c r="AX1499" s="90" t="s">
        <v>14811</v>
      </c>
      <c r="AY1499" s="90" t="s">
        <v>14812</v>
      </c>
      <c r="AZ1499" s="90" t="s">
        <v>14811</v>
      </c>
      <c r="BA1499" s="90" t="s">
        <v>97</v>
      </c>
      <c r="BB1499" s="90" t="s">
        <v>14813</v>
      </c>
      <c r="BC1499" s="90" t="s">
        <v>99</v>
      </c>
      <c r="BD1499" s="90" t="s">
        <v>100</v>
      </c>
      <c r="BE1499" s="90" t="s">
        <v>61</v>
      </c>
      <c r="BF1499" s="90" t="s">
        <v>380</v>
      </c>
      <c r="BG1499" s="90" t="s">
        <v>101</v>
      </c>
    </row>
    <row r="1500" s="85" customFormat="1" ht="19" customHeight="1" spans="1:59">
      <c r="A1500" s="90" t="s">
        <v>126</v>
      </c>
      <c r="B1500" s="90" t="s">
        <v>127</v>
      </c>
      <c r="C1500" s="90" t="s">
        <v>5176</v>
      </c>
      <c r="D1500" s="90" t="s">
        <v>5177</v>
      </c>
      <c r="E1500" s="90" t="s">
        <v>14814</v>
      </c>
      <c r="F1500" s="90" t="s">
        <v>14815</v>
      </c>
      <c r="G1500" s="90" t="s">
        <v>5180</v>
      </c>
      <c r="H1500" s="90" t="s">
        <v>539</v>
      </c>
      <c r="I1500" s="90" t="s">
        <v>14816</v>
      </c>
      <c r="J1500" s="90" t="s">
        <v>14817</v>
      </c>
      <c r="K1500" s="90" t="s">
        <v>14818</v>
      </c>
      <c r="L1500" s="90" t="s">
        <v>73</v>
      </c>
      <c r="M1500" s="90" t="s">
        <v>4376</v>
      </c>
      <c r="N1500" s="90" t="s">
        <v>14819</v>
      </c>
      <c r="O1500" s="90" t="s">
        <v>238</v>
      </c>
      <c r="P1500" s="90" t="s">
        <v>239</v>
      </c>
      <c r="Q1500" s="90" t="s">
        <v>240</v>
      </c>
      <c r="R1500" s="90" t="s">
        <v>241</v>
      </c>
      <c r="S1500" s="90" t="s">
        <v>14820</v>
      </c>
      <c r="T1500" s="90" t="s">
        <v>119</v>
      </c>
      <c r="U1500" s="15">
        <v>0</v>
      </c>
      <c r="V1500" s="15">
        <v>103240</v>
      </c>
      <c r="W1500" s="15">
        <v>48000</v>
      </c>
      <c r="X1500" s="15">
        <v>20400</v>
      </c>
      <c r="Y1500" s="90" t="s">
        <v>143</v>
      </c>
      <c r="Z1500" s="90" t="s">
        <v>83</v>
      </c>
      <c r="AA1500" s="90" t="s">
        <v>84</v>
      </c>
      <c r="AB1500" s="90" t="s">
        <v>14821</v>
      </c>
      <c r="AC1500" s="90" t="s">
        <v>191</v>
      </c>
      <c r="AD1500" s="90" t="s">
        <v>87</v>
      </c>
      <c r="AE1500" s="90" t="s">
        <v>61</v>
      </c>
      <c r="AF1500" s="90" t="s">
        <v>61</v>
      </c>
      <c r="AG1500" s="90" t="s">
        <v>89</v>
      </c>
      <c r="AH1500" s="90" t="s">
        <v>89</v>
      </c>
      <c r="AI1500" s="90" t="s">
        <v>89</v>
      </c>
      <c r="AJ1500" s="90" t="s">
        <v>89</v>
      </c>
      <c r="AK1500" s="90" t="s">
        <v>89</v>
      </c>
      <c r="AL1500" s="90" t="s">
        <v>89</v>
      </c>
      <c r="AM1500" s="90" t="s">
        <v>89</v>
      </c>
      <c r="AN1500" s="90" t="s">
        <v>89</v>
      </c>
      <c r="AO1500" s="90" t="s">
        <v>89</v>
      </c>
      <c r="AP1500" s="90" t="s">
        <v>89</v>
      </c>
      <c r="AQ1500" s="90" t="s">
        <v>90</v>
      </c>
      <c r="AR1500" s="90" t="s">
        <v>90</v>
      </c>
      <c r="AS1500" s="90" t="s">
        <v>91</v>
      </c>
      <c r="AT1500" s="90" t="s">
        <v>92</v>
      </c>
      <c r="AU1500" s="90" t="s">
        <v>92</v>
      </c>
      <c r="AV1500" s="90" t="s">
        <v>93</v>
      </c>
      <c r="AW1500" s="90" t="s">
        <v>14822</v>
      </c>
      <c r="AX1500" s="90" t="s">
        <v>14823</v>
      </c>
      <c r="AY1500" s="90" t="s">
        <v>14824</v>
      </c>
      <c r="AZ1500" s="90" t="s">
        <v>14823</v>
      </c>
      <c r="BA1500" s="90" t="s">
        <v>215</v>
      </c>
      <c r="BB1500" s="90" t="s">
        <v>14825</v>
      </c>
      <c r="BC1500" s="90" t="s">
        <v>99</v>
      </c>
      <c r="BD1500" s="90" t="s">
        <v>150</v>
      </c>
      <c r="BE1500" s="90" t="s">
        <v>61</v>
      </c>
      <c r="BF1500" s="90" t="s">
        <v>119</v>
      </c>
      <c r="BG1500" s="90" t="s">
        <v>101</v>
      </c>
    </row>
    <row r="1501" s="85" customFormat="1" ht="19" customHeight="1" spans="1:59">
      <c r="A1501" s="90" t="s">
        <v>694</v>
      </c>
      <c r="B1501" s="90" t="s">
        <v>695</v>
      </c>
      <c r="C1501" s="90" t="s">
        <v>696</v>
      </c>
      <c r="D1501" s="90" t="s">
        <v>697</v>
      </c>
      <c r="E1501" s="90" t="s">
        <v>11753</v>
      </c>
      <c r="F1501" s="90" t="s">
        <v>14826</v>
      </c>
      <c r="G1501" s="90" t="s">
        <v>14827</v>
      </c>
      <c r="H1501" s="90" t="s">
        <v>5013</v>
      </c>
      <c r="I1501" s="90" t="s">
        <v>14828</v>
      </c>
      <c r="J1501" s="90" t="s">
        <v>14829</v>
      </c>
      <c r="K1501" s="90" t="s">
        <v>14830</v>
      </c>
      <c r="L1501" s="90" t="s">
        <v>73</v>
      </c>
      <c r="M1501" s="90" t="s">
        <v>162</v>
      </c>
      <c r="N1501" s="90" t="s">
        <v>2350</v>
      </c>
      <c r="O1501" s="90" t="s">
        <v>10136</v>
      </c>
      <c r="P1501" s="90" t="s">
        <v>10137</v>
      </c>
      <c r="Q1501" s="90" t="s">
        <v>5017</v>
      </c>
      <c r="R1501" s="90" t="s">
        <v>5018</v>
      </c>
      <c r="S1501" s="90" t="s">
        <v>14831</v>
      </c>
      <c r="T1501" s="90" t="s">
        <v>119</v>
      </c>
      <c r="U1501" s="15">
        <v>0</v>
      </c>
      <c r="V1501" s="15">
        <v>32000</v>
      </c>
      <c r="W1501" s="15">
        <v>22400</v>
      </c>
      <c r="X1501" s="15">
        <v>12400</v>
      </c>
      <c r="Y1501" s="90" t="s">
        <v>82</v>
      </c>
      <c r="Z1501" s="90" t="s">
        <v>83</v>
      </c>
      <c r="AA1501" s="90" t="s">
        <v>84</v>
      </c>
      <c r="AB1501" s="90" t="s">
        <v>11758</v>
      </c>
      <c r="AC1501" s="90" t="s">
        <v>359</v>
      </c>
      <c r="AD1501" s="90" t="s">
        <v>87</v>
      </c>
      <c r="AE1501" s="90" t="s">
        <v>61</v>
      </c>
      <c r="AF1501" s="90" t="s">
        <v>61</v>
      </c>
      <c r="AG1501" s="90" t="s">
        <v>89</v>
      </c>
      <c r="AH1501" s="90" t="s">
        <v>89</v>
      </c>
      <c r="AI1501" s="90" t="s">
        <v>89</v>
      </c>
      <c r="AJ1501" s="90" t="s">
        <v>89</v>
      </c>
      <c r="AK1501" s="90" t="s">
        <v>89</v>
      </c>
      <c r="AL1501" s="90" t="s">
        <v>89</v>
      </c>
      <c r="AM1501" s="90" t="s">
        <v>89</v>
      </c>
      <c r="AN1501" s="90" t="s">
        <v>89</v>
      </c>
      <c r="AO1501" s="90" t="s">
        <v>89</v>
      </c>
      <c r="AP1501" s="90" t="s">
        <v>89</v>
      </c>
      <c r="AQ1501" s="90" t="s">
        <v>90</v>
      </c>
      <c r="AR1501" s="90" t="s">
        <v>90</v>
      </c>
      <c r="AS1501" s="90" t="s">
        <v>91</v>
      </c>
      <c r="AT1501" s="90" t="s">
        <v>92</v>
      </c>
      <c r="AU1501" s="90" t="s">
        <v>92</v>
      </c>
      <c r="AV1501" s="90" t="s">
        <v>93</v>
      </c>
      <c r="AW1501" s="90" t="s">
        <v>11759</v>
      </c>
      <c r="AX1501" s="90" t="s">
        <v>14832</v>
      </c>
      <c r="AY1501" s="90" t="s">
        <v>11761</v>
      </c>
      <c r="AZ1501" s="90" t="s">
        <v>14832</v>
      </c>
      <c r="BA1501" s="90" t="s">
        <v>97</v>
      </c>
      <c r="BB1501" s="90" t="s">
        <v>14833</v>
      </c>
      <c r="BC1501" s="90" t="s">
        <v>99</v>
      </c>
      <c r="BD1501" s="90" t="s">
        <v>100</v>
      </c>
      <c r="BE1501" s="90" t="s">
        <v>61</v>
      </c>
      <c r="BF1501" s="90" t="s">
        <v>119</v>
      </c>
      <c r="BG1501" s="90" t="s">
        <v>101</v>
      </c>
    </row>
    <row r="1502" s="85" customFormat="1" ht="19" customHeight="1" spans="1:59">
      <c r="A1502" s="90" t="s">
        <v>126</v>
      </c>
      <c r="B1502" s="90" t="s">
        <v>127</v>
      </c>
      <c r="C1502" s="90" t="s">
        <v>248</v>
      </c>
      <c r="D1502" s="90" t="s">
        <v>249</v>
      </c>
      <c r="E1502" s="90" t="s">
        <v>1651</v>
      </c>
      <c r="F1502" s="90" t="s">
        <v>819</v>
      </c>
      <c r="G1502" s="90" t="s">
        <v>132</v>
      </c>
      <c r="H1502" s="90" t="s">
        <v>109</v>
      </c>
      <c r="I1502" s="90" t="s">
        <v>14834</v>
      </c>
      <c r="J1502" s="90" t="s">
        <v>14835</v>
      </c>
      <c r="K1502" s="90" t="s">
        <v>14836</v>
      </c>
      <c r="L1502" s="90" t="s">
        <v>73</v>
      </c>
      <c r="M1502" s="90" t="s">
        <v>341</v>
      </c>
      <c r="N1502" s="90" t="s">
        <v>2206</v>
      </c>
      <c r="O1502" s="90" t="s">
        <v>115</v>
      </c>
      <c r="P1502" s="90" t="s">
        <v>116</v>
      </c>
      <c r="Q1502" s="90" t="s">
        <v>117</v>
      </c>
      <c r="R1502" s="90" t="s">
        <v>116</v>
      </c>
      <c r="S1502" s="90" t="s">
        <v>14837</v>
      </c>
      <c r="T1502" s="90" t="s">
        <v>119</v>
      </c>
      <c r="U1502" s="15">
        <v>0</v>
      </c>
      <c r="V1502" s="15">
        <v>20000</v>
      </c>
      <c r="W1502" s="15">
        <v>15000</v>
      </c>
      <c r="X1502" s="15">
        <v>10000</v>
      </c>
      <c r="Y1502" s="90" t="s">
        <v>82</v>
      </c>
      <c r="Z1502" s="90" t="s">
        <v>83</v>
      </c>
      <c r="AA1502" s="90" t="s">
        <v>84</v>
      </c>
      <c r="AB1502" s="90" t="s">
        <v>819</v>
      </c>
      <c r="AC1502" s="90" t="s">
        <v>359</v>
      </c>
      <c r="AD1502" s="90" t="s">
        <v>87</v>
      </c>
      <c r="AE1502" s="90" t="s">
        <v>61</v>
      </c>
      <c r="AF1502" s="90" t="s">
        <v>61</v>
      </c>
      <c r="AG1502" s="90" t="s">
        <v>89</v>
      </c>
      <c r="AH1502" s="90" t="s">
        <v>89</v>
      </c>
      <c r="AI1502" s="90" t="s">
        <v>88</v>
      </c>
      <c r="AJ1502" s="90" t="s">
        <v>88</v>
      </c>
      <c r="AK1502" s="90" t="s">
        <v>88</v>
      </c>
      <c r="AL1502" s="90" t="s">
        <v>88</v>
      </c>
      <c r="AM1502" s="90" t="s">
        <v>88</v>
      </c>
      <c r="AN1502" s="90" t="s">
        <v>88</v>
      </c>
      <c r="AO1502" s="90" t="s">
        <v>88</v>
      </c>
      <c r="AP1502" s="90" t="s">
        <v>89</v>
      </c>
      <c r="AQ1502" s="90" t="s">
        <v>90</v>
      </c>
      <c r="AR1502" s="90" t="s">
        <v>90</v>
      </c>
      <c r="AS1502" s="90" t="s">
        <v>91</v>
      </c>
      <c r="AT1502" s="90" t="s">
        <v>92</v>
      </c>
      <c r="AU1502" s="90" t="s">
        <v>92</v>
      </c>
      <c r="AV1502" s="90" t="s">
        <v>93</v>
      </c>
      <c r="AW1502" s="90" t="s">
        <v>1657</v>
      </c>
      <c r="AX1502" s="90" t="s">
        <v>14838</v>
      </c>
      <c r="AY1502" s="90" t="s">
        <v>1659</v>
      </c>
      <c r="AZ1502" s="90" t="s">
        <v>14838</v>
      </c>
      <c r="BA1502" s="90" t="s">
        <v>97</v>
      </c>
      <c r="BB1502" s="90" t="s">
        <v>14839</v>
      </c>
      <c r="BC1502" s="90" t="s">
        <v>99</v>
      </c>
      <c r="BD1502" s="90" t="s">
        <v>100</v>
      </c>
      <c r="BE1502" s="90" t="s">
        <v>61</v>
      </c>
      <c r="BF1502" s="90" t="s">
        <v>119</v>
      </c>
      <c r="BG1502" s="90" t="s">
        <v>101</v>
      </c>
    </row>
    <row r="1503" s="85" customFormat="1" ht="19" customHeight="1" spans="1:59">
      <c r="A1503" s="90" t="s">
        <v>151</v>
      </c>
      <c r="B1503" s="90" t="s">
        <v>152</v>
      </c>
      <c r="C1503" s="90" t="s">
        <v>741</v>
      </c>
      <c r="D1503" s="90" t="s">
        <v>742</v>
      </c>
      <c r="E1503" s="90" t="s">
        <v>14840</v>
      </c>
      <c r="F1503" s="90" t="s">
        <v>2202</v>
      </c>
      <c r="G1503" s="90" t="s">
        <v>1819</v>
      </c>
      <c r="H1503" s="90" t="s">
        <v>109</v>
      </c>
      <c r="I1503" s="90" t="s">
        <v>14841</v>
      </c>
      <c r="J1503" s="90" t="s">
        <v>14842</v>
      </c>
      <c r="K1503" s="90" t="s">
        <v>14843</v>
      </c>
      <c r="L1503" s="90" t="s">
        <v>73</v>
      </c>
      <c r="M1503" s="90" t="s">
        <v>341</v>
      </c>
      <c r="N1503" s="90" t="s">
        <v>2206</v>
      </c>
      <c r="O1503" s="90" t="s">
        <v>1537</v>
      </c>
      <c r="P1503" s="90" t="s">
        <v>1538</v>
      </c>
      <c r="Q1503" s="90" t="s">
        <v>2425</v>
      </c>
      <c r="R1503" s="90" t="s">
        <v>2426</v>
      </c>
      <c r="S1503" s="90" t="s">
        <v>14844</v>
      </c>
      <c r="T1503" s="90" t="s">
        <v>380</v>
      </c>
      <c r="U1503" s="15">
        <v>0</v>
      </c>
      <c r="V1503" s="15">
        <v>20000</v>
      </c>
      <c r="W1503" s="15">
        <v>12000</v>
      </c>
      <c r="X1503" s="15">
        <v>6000</v>
      </c>
      <c r="Y1503" s="90" t="s">
        <v>82</v>
      </c>
      <c r="Z1503" s="90" t="s">
        <v>83</v>
      </c>
      <c r="AA1503" s="90" t="s">
        <v>84</v>
      </c>
      <c r="AB1503" s="90" t="s">
        <v>2942</v>
      </c>
      <c r="AC1503" s="90" t="s">
        <v>121</v>
      </c>
      <c r="AD1503" s="90" t="s">
        <v>87</v>
      </c>
      <c r="AE1503" s="90" t="s">
        <v>61</v>
      </c>
      <c r="AF1503" s="90" t="s">
        <v>61</v>
      </c>
      <c r="AG1503" s="90" t="s">
        <v>89</v>
      </c>
      <c r="AH1503" s="90" t="s">
        <v>89</v>
      </c>
      <c r="AI1503" s="90" t="s">
        <v>89</v>
      </c>
      <c r="AJ1503" s="90" t="s">
        <v>88</v>
      </c>
      <c r="AK1503" s="90" t="s">
        <v>89</v>
      </c>
      <c r="AL1503" s="90" t="s">
        <v>89</v>
      </c>
      <c r="AM1503" s="90" t="s">
        <v>89</v>
      </c>
      <c r="AN1503" s="90" t="s">
        <v>89</v>
      </c>
      <c r="AO1503" s="90" t="s">
        <v>88</v>
      </c>
      <c r="AP1503" s="90" t="s">
        <v>89</v>
      </c>
      <c r="AQ1503" s="90" t="s">
        <v>90</v>
      </c>
      <c r="AR1503" s="90" t="s">
        <v>90</v>
      </c>
      <c r="AS1503" s="90" t="s">
        <v>91</v>
      </c>
      <c r="AT1503" s="90" t="s">
        <v>92</v>
      </c>
      <c r="AU1503" s="90" t="s">
        <v>92</v>
      </c>
      <c r="AV1503" s="90" t="s">
        <v>93</v>
      </c>
      <c r="AW1503" s="90" t="s">
        <v>14845</v>
      </c>
      <c r="AX1503" s="90" t="s">
        <v>14846</v>
      </c>
      <c r="AY1503" s="90" t="s">
        <v>14847</v>
      </c>
      <c r="AZ1503" s="90" t="s">
        <v>14846</v>
      </c>
      <c r="BA1503" s="90" t="s">
        <v>97</v>
      </c>
      <c r="BB1503" s="90" t="s">
        <v>14848</v>
      </c>
      <c r="BC1503" s="90" t="s">
        <v>99</v>
      </c>
      <c r="BD1503" s="90" t="s">
        <v>100</v>
      </c>
      <c r="BE1503" s="90" t="s">
        <v>61</v>
      </c>
      <c r="BF1503" s="90" t="s">
        <v>380</v>
      </c>
      <c r="BG1503" s="90" t="s">
        <v>101</v>
      </c>
    </row>
    <row r="1504" s="85" customFormat="1" ht="19" customHeight="1" spans="1:59">
      <c r="A1504" s="90" t="s">
        <v>102</v>
      </c>
      <c r="B1504" s="90" t="s">
        <v>103</v>
      </c>
      <c r="C1504" s="90" t="s">
        <v>104</v>
      </c>
      <c r="D1504" s="90" t="s">
        <v>105</v>
      </c>
      <c r="E1504" s="90" t="s">
        <v>9340</v>
      </c>
      <c r="F1504" s="90" t="s">
        <v>107</v>
      </c>
      <c r="G1504" s="90" t="s">
        <v>108</v>
      </c>
      <c r="H1504" s="90" t="s">
        <v>109</v>
      </c>
      <c r="I1504" s="90" t="s">
        <v>14849</v>
      </c>
      <c r="J1504" s="90" t="s">
        <v>14850</v>
      </c>
      <c r="K1504" s="90" t="s">
        <v>14851</v>
      </c>
      <c r="L1504" s="90" t="s">
        <v>73</v>
      </c>
      <c r="M1504" s="90" t="s">
        <v>113</v>
      </c>
      <c r="N1504" s="90" t="s">
        <v>3965</v>
      </c>
      <c r="O1504" s="90" t="s">
        <v>431</v>
      </c>
      <c r="P1504" s="90" t="s">
        <v>432</v>
      </c>
      <c r="Q1504" s="90" t="s">
        <v>433</v>
      </c>
      <c r="R1504" s="90" t="s">
        <v>434</v>
      </c>
      <c r="S1504" s="90" t="s">
        <v>14852</v>
      </c>
      <c r="T1504" s="90" t="s">
        <v>380</v>
      </c>
      <c r="U1504" s="15">
        <v>0</v>
      </c>
      <c r="V1504" s="15">
        <v>2457</v>
      </c>
      <c r="W1504" s="15">
        <v>1966</v>
      </c>
      <c r="X1504" s="15">
        <v>1000</v>
      </c>
      <c r="Y1504" s="90" t="s">
        <v>82</v>
      </c>
      <c r="Z1504" s="90" t="s">
        <v>83</v>
      </c>
      <c r="AA1504" s="90" t="s">
        <v>84</v>
      </c>
      <c r="AB1504" s="90" t="s">
        <v>9345</v>
      </c>
      <c r="AC1504" s="90" t="s">
        <v>121</v>
      </c>
      <c r="AD1504" s="90" t="s">
        <v>87</v>
      </c>
      <c r="AE1504" s="90" t="s">
        <v>61</v>
      </c>
      <c r="AF1504" s="90" t="s">
        <v>61</v>
      </c>
      <c r="AG1504" s="90" t="s">
        <v>89</v>
      </c>
      <c r="AH1504" s="90" t="s">
        <v>88</v>
      </c>
      <c r="AI1504" s="90" t="s">
        <v>88</v>
      </c>
      <c r="AJ1504" s="90" t="s">
        <v>88</v>
      </c>
      <c r="AK1504" s="90" t="s">
        <v>88</v>
      </c>
      <c r="AL1504" s="90" t="s">
        <v>88</v>
      </c>
      <c r="AM1504" s="90" t="s">
        <v>89</v>
      </c>
      <c r="AN1504" s="90" t="s">
        <v>89</v>
      </c>
      <c r="AO1504" s="90" t="s">
        <v>88</v>
      </c>
      <c r="AP1504" s="90" t="s">
        <v>89</v>
      </c>
      <c r="AQ1504" s="90" t="s">
        <v>90</v>
      </c>
      <c r="AR1504" s="90" t="s">
        <v>90</v>
      </c>
      <c r="AS1504" s="90" t="s">
        <v>91</v>
      </c>
      <c r="AT1504" s="90" t="s">
        <v>92</v>
      </c>
      <c r="AU1504" s="90" t="s">
        <v>92</v>
      </c>
      <c r="AV1504" s="90" t="s">
        <v>93</v>
      </c>
      <c r="AW1504" s="90" t="s">
        <v>9346</v>
      </c>
      <c r="AX1504" s="90" t="s">
        <v>14853</v>
      </c>
      <c r="AY1504" s="90" t="s">
        <v>9348</v>
      </c>
      <c r="AZ1504" s="90" t="s">
        <v>14853</v>
      </c>
      <c r="BA1504" s="90" t="s">
        <v>97</v>
      </c>
      <c r="BB1504" s="90" t="s">
        <v>14854</v>
      </c>
      <c r="BC1504" s="90" t="s">
        <v>99</v>
      </c>
      <c r="BD1504" s="90" t="s">
        <v>100</v>
      </c>
      <c r="BE1504" s="90" t="s">
        <v>61</v>
      </c>
      <c r="BF1504" s="90" t="s">
        <v>380</v>
      </c>
      <c r="BG1504" s="90" t="s">
        <v>101</v>
      </c>
    </row>
    <row r="1505" s="85" customFormat="1" ht="19" customHeight="1" spans="1:59">
      <c r="A1505" s="90" t="s">
        <v>694</v>
      </c>
      <c r="B1505" s="90" t="s">
        <v>695</v>
      </c>
      <c r="C1505" s="90" t="s">
        <v>845</v>
      </c>
      <c r="D1505" s="90" t="s">
        <v>846</v>
      </c>
      <c r="E1505" s="90" t="s">
        <v>14855</v>
      </c>
      <c r="F1505" s="90" t="s">
        <v>14856</v>
      </c>
      <c r="G1505" s="90" t="s">
        <v>700</v>
      </c>
      <c r="H1505" s="90" t="s">
        <v>69</v>
      </c>
      <c r="I1505" s="90" t="s">
        <v>14857</v>
      </c>
      <c r="J1505" s="90" t="s">
        <v>14858</v>
      </c>
      <c r="K1505" s="90" t="s">
        <v>14859</v>
      </c>
      <c r="L1505" s="90" t="s">
        <v>73</v>
      </c>
      <c r="M1505" s="90" t="s">
        <v>145</v>
      </c>
      <c r="N1505" s="90" t="s">
        <v>14860</v>
      </c>
      <c r="O1505" s="90" t="s">
        <v>76</v>
      </c>
      <c r="P1505" s="90" t="s">
        <v>77</v>
      </c>
      <c r="Q1505" s="90" t="s">
        <v>277</v>
      </c>
      <c r="R1505" s="90" t="s">
        <v>278</v>
      </c>
      <c r="S1505" s="90" t="s">
        <v>14861</v>
      </c>
      <c r="T1505" s="90" t="s">
        <v>81</v>
      </c>
      <c r="U1505" s="15">
        <v>0</v>
      </c>
      <c r="V1505" s="15">
        <v>0</v>
      </c>
      <c r="W1505" s="15">
        <v>8185</v>
      </c>
      <c r="X1505" s="15">
        <v>8032</v>
      </c>
      <c r="Y1505" s="90" t="s">
        <v>143</v>
      </c>
      <c r="Z1505" s="90" t="s">
        <v>83</v>
      </c>
      <c r="AA1505" s="90" t="s">
        <v>84</v>
      </c>
      <c r="AB1505" s="90" t="s">
        <v>1223</v>
      </c>
      <c r="AC1505" s="90" t="s">
        <v>145</v>
      </c>
      <c r="AD1505" s="90" t="s">
        <v>87</v>
      </c>
      <c r="AE1505" s="90" t="s">
        <v>61</v>
      </c>
      <c r="AF1505" s="90" t="s">
        <v>61</v>
      </c>
      <c r="AG1505" s="90" t="s">
        <v>89</v>
      </c>
      <c r="AH1505" s="90" t="s">
        <v>89</v>
      </c>
      <c r="AI1505" s="90" t="s">
        <v>89</v>
      </c>
      <c r="AJ1505" s="90" t="s">
        <v>89</v>
      </c>
      <c r="AK1505" s="90" t="s">
        <v>89</v>
      </c>
      <c r="AL1505" s="90" t="s">
        <v>89</v>
      </c>
      <c r="AM1505" s="90" t="s">
        <v>89</v>
      </c>
      <c r="AN1505" s="90" t="s">
        <v>89</v>
      </c>
      <c r="AO1505" s="90" t="s">
        <v>89</v>
      </c>
      <c r="AP1505" s="90" t="s">
        <v>89</v>
      </c>
      <c r="AQ1505" s="90" t="s">
        <v>90</v>
      </c>
      <c r="AR1505" s="90" t="s">
        <v>90</v>
      </c>
      <c r="AS1505" s="90" t="s">
        <v>91</v>
      </c>
      <c r="AT1505" s="90" t="s">
        <v>92</v>
      </c>
      <c r="AU1505" s="90" t="s">
        <v>92</v>
      </c>
      <c r="AV1505" s="90" t="s">
        <v>93</v>
      </c>
      <c r="AW1505" s="90" t="s">
        <v>14862</v>
      </c>
      <c r="AX1505" s="90" t="s">
        <v>14863</v>
      </c>
      <c r="AY1505" s="90" t="s">
        <v>14864</v>
      </c>
      <c r="AZ1505" s="90" t="s">
        <v>14863</v>
      </c>
      <c r="BA1505" s="90" t="s">
        <v>97</v>
      </c>
      <c r="BB1505" s="90" t="s">
        <v>14865</v>
      </c>
      <c r="BC1505" s="90" t="s">
        <v>99</v>
      </c>
      <c r="BD1505" s="90" t="s">
        <v>150</v>
      </c>
      <c r="BE1505" s="90" t="s">
        <v>61</v>
      </c>
      <c r="BF1505" s="90" t="s">
        <v>81</v>
      </c>
      <c r="BG1505" s="90" t="s">
        <v>101</v>
      </c>
    </row>
    <row r="1506" s="85" customFormat="1" ht="19" customHeight="1" spans="1:59">
      <c r="A1506" s="90" t="s">
        <v>62</v>
      </c>
      <c r="B1506" s="90" t="s">
        <v>63</v>
      </c>
      <c r="C1506" s="90" t="s">
        <v>13400</v>
      </c>
      <c r="D1506" s="90" t="s">
        <v>13401</v>
      </c>
      <c r="E1506" s="90" t="s">
        <v>14866</v>
      </c>
      <c r="F1506" s="90" t="s">
        <v>14867</v>
      </c>
      <c r="G1506" s="90" t="s">
        <v>604</v>
      </c>
      <c r="H1506" s="90" t="s">
        <v>605</v>
      </c>
      <c r="I1506" s="90" t="s">
        <v>14868</v>
      </c>
      <c r="J1506" s="90" t="s">
        <v>14869</v>
      </c>
      <c r="K1506" s="90" t="s">
        <v>14870</v>
      </c>
      <c r="L1506" s="90" t="s">
        <v>73</v>
      </c>
      <c r="M1506" s="90" t="s">
        <v>14871</v>
      </c>
      <c r="N1506" s="90" t="s">
        <v>14872</v>
      </c>
      <c r="O1506" s="90" t="s">
        <v>610</v>
      </c>
      <c r="P1506" s="90" t="s">
        <v>611</v>
      </c>
      <c r="Q1506" s="90" t="s">
        <v>612</v>
      </c>
      <c r="R1506" s="90" t="s">
        <v>613</v>
      </c>
      <c r="S1506" s="90" t="s">
        <v>14873</v>
      </c>
      <c r="T1506" s="90" t="s">
        <v>7318</v>
      </c>
      <c r="U1506" s="15">
        <v>0</v>
      </c>
      <c r="V1506" s="15">
        <v>12692</v>
      </c>
      <c r="W1506" s="15">
        <v>10000</v>
      </c>
      <c r="X1506" s="15">
        <v>4200</v>
      </c>
      <c r="Y1506" s="90" t="s">
        <v>143</v>
      </c>
      <c r="Z1506" s="90" t="s">
        <v>83</v>
      </c>
      <c r="AA1506" s="90" t="s">
        <v>84</v>
      </c>
      <c r="AB1506" s="90" t="s">
        <v>14874</v>
      </c>
      <c r="AC1506" s="90" t="s">
        <v>191</v>
      </c>
      <c r="AD1506" s="90" t="s">
        <v>87</v>
      </c>
      <c r="AE1506" s="90" t="s">
        <v>61</v>
      </c>
      <c r="AF1506" s="90" t="s">
        <v>61</v>
      </c>
      <c r="AG1506" s="90" t="s">
        <v>89</v>
      </c>
      <c r="AH1506" s="90" t="s">
        <v>89</v>
      </c>
      <c r="AI1506" s="90" t="s">
        <v>89</v>
      </c>
      <c r="AJ1506" s="90" t="s">
        <v>89</v>
      </c>
      <c r="AK1506" s="90" t="s">
        <v>89</v>
      </c>
      <c r="AL1506" s="90" t="s">
        <v>89</v>
      </c>
      <c r="AM1506" s="90" t="s">
        <v>89</v>
      </c>
      <c r="AN1506" s="90" t="s">
        <v>89</v>
      </c>
      <c r="AO1506" s="90" t="s">
        <v>89</v>
      </c>
      <c r="AP1506" s="90" t="s">
        <v>89</v>
      </c>
      <c r="AQ1506" s="90" t="s">
        <v>90</v>
      </c>
      <c r="AR1506" s="90" t="s">
        <v>90</v>
      </c>
      <c r="AS1506" s="90" t="s">
        <v>91</v>
      </c>
      <c r="AT1506" s="90" t="s">
        <v>92</v>
      </c>
      <c r="AU1506" s="90" t="s">
        <v>92</v>
      </c>
      <c r="AV1506" s="90" t="s">
        <v>93</v>
      </c>
      <c r="AW1506" s="90" t="s">
        <v>14875</v>
      </c>
      <c r="AX1506" s="90" t="s">
        <v>14876</v>
      </c>
      <c r="AY1506" s="90" t="s">
        <v>14877</v>
      </c>
      <c r="AZ1506" s="90" t="s">
        <v>14876</v>
      </c>
      <c r="BA1506" s="90" t="s">
        <v>215</v>
      </c>
      <c r="BB1506" s="90" t="s">
        <v>14878</v>
      </c>
      <c r="BC1506" s="90" t="s">
        <v>99</v>
      </c>
      <c r="BD1506" s="90" t="s">
        <v>150</v>
      </c>
      <c r="BE1506" s="90" t="s">
        <v>61</v>
      </c>
      <c r="BF1506" s="97" t="s">
        <v>119</v>
      </c>
      <c r="BG1506" s="90" t="s">
        <v>101</v>
      </c>
    </row>
    <row r="1507" s="85" customFormat="1" ht="19" customHeight="1" spans="1:59">
      <c r="A1507" s="90" t="s">
        <v>226</v>
      </c>
      <c r="B1507" s="90" t="s">
        <v>227</v>
      </c>
      <c r="C1507" s="90" t="s">
        <v>5938</v>
      </c>
      <c r="D1507" s="90" t="s">
        <v>5939</v>
      </c>
      <c r="E1507" s="90" t="s">
        <v>14879</v>
      </c>
      <c r="F1507" s="90" t="s">
        <v>14880</v>
      </c>
      <c r="G1507" s="90" t="s">
        <v>876</v>
      </c>
      <c r="H1507" s="90" t="s">
        <v>109</v>
      </c>
      <c r="I1507" s="90" t="s">
        <v>14881</v>
      </c>
      <c r="J1507" s="90" t="s">
        <v>14882</v>
      </c>
      <c r="K1507" s="90" t="s">
        <v>14883</v>
      </c>
      <c r="L1507" s="90" t="s">
        <v>73</v>
      </c>
      <c r="M1507" s="90" t="s">
        <v>1575</v>
      </c>
      <c r="N1507" s="90" t="s">
        <v>3268</v>
      </c>
      <c r="O1507" s="90" t="s">
        <v>115</v>
      </c>
      <c r="P1507" s="90" t="s">
        <v>116</v>
      </c>
      <c r="Q1507" s="90" t="s">
        <v>117</v>
      </c>
      <c r="R1507" s="90" t="s">
        <v>116</v>
      </c>
      <c r="S1507" s="90" t="s">
        <v>14884</v>
      </c>
      <c r="T1507" s="90" t="s">
        <v>119</v>
      </c>
      <c r="U1507" s="15">
        <v>0</v>
      </c>
      <c r="V1507" s="15">
        <v>180000</v>
      </c>
      <c r="W1507" s="15">
        <v>140000</v>
      </c>
      <c r="X1507" s="15">
        <v>25000</v>
      </c>
      <c r="Y1507" s="90" t="s">
        <v>143</v>
      </c>
      <c r="Z1507" s="90" t="s">
        <v>83</v>
      </c>
      <c r="AA1507" s="90" t="s">
        <v>84</v>
      </c>
      <c r="AB1507" s="90" t="s">
        <v>14885</v>
      </c>
      <c r="AC1507" s="90" t="s">
        <v>145</v>
      </c>
      <c r="AD1507" s="90" t="s">
        <v>87</v>
      </c>
      <c r="AE1507" s="90" t="s">
        <v>61</v>
      </c>
      <c r="AF1507" s="90" t="s">
        <v>61</v>
      </c>
      <c r="AG1507" s="90" t="s">
        <v>89</v>
      </c>
      <c r="AH1507" s="90" t="s">
        <v>89</v>
      </c>
      <c r="AI1507" s="90" t="s">
        <v>89</v>
      </c>
      <c r="AJ1507" s="90" t="s">
        <v>89</v>
      </c>
      <c r="AK1507" s="90" t="s">
        <v>89</v>
      </c>
      <c r="AL1507" s="90" t="s">
        <v>89</v>
      </c>
      <c r="AM1507" s="90" t="s">
        <v>89</v>
      </c>
      <c r="AN1507" s="90" t="s">
        <v>89</v>
      </c>
      <c r="AO1507" s="90" t="s">
        <v>89</v>
      </c>
      <c r="AP1507" s="90" t="s">
        <v>89</v>
      </c>
      <c r="AQ1507" s="90" t="s">
        <v>90</v>
      </c>
      <c r="AR1507" s="90" t="s">
        <v>90</v>
      </c>
      <c r="AS1507" s="90" t="s">
        <v>91</v>
      </c>
      <c r="AT1507" s="90" t="s">
        <v>92</v>
      </c>
      <c r="AU1507" s="90" t="s">
        <v>92</v>
      </c>
      <c r="AV1507" s="90" t="s">
        <v>93</v>
      </c>
      <c r="AW1507" s="90" t="s">
        <v>14886</v>
      </c>
      <c r="AX1507" s="90" t="s">
        <v>14887</v>
      </c>
      <c r="AY1507" s="90" t="s">
        <v>14888</v>
      </c>
      <c r="AZ1507" s="90" t="s">
        <v>14887</v>
      </c>
      <c r="BA1507" s="90" t="s">
        <v>215</v>
      </c>
      <c r="BB1507" s="90" t="s">
        <v>14889</v>
      </c>
      <c r="BC1507" s="90" t="s">
        <v>99</v>
      </c>
      <c r="BD1507" s="90" t="s">
        <v>150</v>
      </c>
      <c r="BE1507" s="90" t="s">
        <v>61</v>
      </c>
      <c r="BF1507" s="90" t="s">
        <v>119</v>
      </c>
      <c r="BG1507" s="90" t="s">
        <v>101</v>
      </c>
    </row>
    <row r="1508" s="85" customFormat="1" ht="19" customHeight="1" spans="1:59">
      <c r="A1508" s="90" t="s">
        <v>694</v>
      </c>
      <c r="B1508" s="90" t="s">
        <v>695</v>
      </c>
      <c r="C1508" s="90" t="s">
        <v>1185</v>
      </c>
      <c r="D1508" s="90" t="s">
        <v>1186</v>
      </c>
      <c r="E1508" s="90" t="s">
        <v>10408</v>
      </c>
      <c r="F1508" s="90" t="s">
        <v>10575</v>
      </c>
      <c r="G1508" s="90" t="s">
        <v>4333</v>
      </c>
      <c r="H1508" s="90" t="s">
        <v>1571</v>
      </c>
      <c r="I1508" s="90" t="s">
        <v>14890</v>
      </c>
      <c r="J1508" s="90" t="s">
        <v>14891</v>
      </c>
      <c r="K1508" s="90" t="s">
        <v>14892</v>
      </c>
      <c r="L1508" s="90" t="s">
        <v>73</v>
      </c>
      <c r="M1508" s="90" t="s">
        <v>14017</v>
      </c>
      <c r="N1508" s="90" t="s">
        <v>14893</v>
      </c>
      <c r="O1508" s="90" t="s">
        <v>949</v>
      </c>
      <c r="P1508" s="90" t="s">
        <v>950</v>
      </c>
      <c r="Q1508" s="90" t="s">
        <v>257</v>
      </c>
      <c r="R1508" s="90" t="s">
        <v>951</v>
      </c>
      <c r="S1508" s="90" t="s">
        <v>14894</v>
      </c>
      <c r="T1508" s="90" t="s">
        <v>2195</v>
      </c>
      <c r="U1508" s="15">
        <v>0</v>
      </c>
      <c r="V1508" s="15">
        <v>48000</v>
      </c>
      <c r="W1508" s="15">
        <v>30000</v>
      </c>
      <c r="X1508" s="15">
        <v>10000</v>
      </c>
      <c r="Y1508" s="90" t="s">
        <v>143</v>
      </c>
      <c r="Z1508" s="90" t="s">
        <v>83</v>
      </c>
      <c r="AA1508" s="90" t="s">
        <v>84</v>
      </c>
      <c r="AB1508" s="90" t="s">
        <v>10416</v>
      </c>
      <c r="AC1508" s="90" t="s">
        <v>359</v>
      </c>
      <c r="AD1508" s="90" t="s">
        <v>87</v>
      </c>
      <c r="AE1508" s="90" t="s">
        <v>61</v>
      </c>
      <c r="AF1508" s="90" t="s">
        <v>61</v>
      </c>
      <c r="AG1508" s="90" t="s">
        <v>89</v>
      </c>
      <c r="AH1508" s="90" t="s">
        <v>89</v>
      </c>
      <c r="AI1508" s="90" t="s">
        <v>89</v>
      </c>
      <c r="AJ1508" s="90" t="s">
        <v>89</v>
      </c>
      <c r="AK1508" s="90" t="s">
        <v>89</v>
      </c>
      <c r="AL1508" s="90" t="s">
        <v>89</v>
      </c>
      <c r="AM1508" s="90" t="s">
        <v>89</v>
      </c>
      <c r="AN1508" s="90" t="s">
        <v>89</v>
      </c>
      <c r="AO1508" s="90" t="s">
        <v>89</v>
      </c>
      <c r="AP1508" s="90" t="s">
        <v>89</v>
      </c>
      <c r="AQ1508" s="90" t="s">
        <v>90</v>
      </c>
      <c r="AR1508" s="90" t="s">
        <v>90</v>
      </c>
      <c r="AS1508" s="90" t="s">
        <v>91</v>
      </c>
      <c r="AT1508" s="90" t="s">
        <v>92</v>
      </c>
      <c r="AU1508" s="90" t="s">
        <v>92</v>
      </c>
      <c r="AV1508" s="90" t="s">
        <v>93</v>
      </c>
      <c r="AW1508" s="90" t="s">
        <v>10417</v>
      </c>
      <c r="AX1508" s="90" t="s">
        <v>14895</v>
      </c>
      <c r="AY1508" s="90" t="s">
        <v>10419</v>
      </c>
      <c r="AZ1508" s="90" t="s">
        <v>14895</v>
      </c>
      <c r="BA1508" s="90" t="s">
        <v>97</v>
      </c>
      <c r="BB1508" s="90" t="s">
        <v>14896</v>
      </c>
      <c r="BC1508" s="90" t="s">
        <v>99</v>
      </c>
      <c r="BD1508" s="90" t="s">
        <v>150</v>
      </c>
      <c r="BE1508" s="90" t="s">
        <v>61</v>
      </c>
      <c r="BF1508" s="97" t="s">
        <v>380</v>
      </c>
      <c r="BG1508" s="90" t="s">
        <v>101</v>
      </c>
    </row>
    <row r="1509" s="85" customFormat="1" ht="19" customHeight="1" spans="1:59">
      <c r="A1509" s="90" t="s">
        <v>174</v>
      </c>
      <c r="B1509" s="90" t="s">
        <v>175</v>
      </c>
      <c r="C1509" s="90" t="s">
        <v>2515</v>
      </c>
      <c r="D1509" s="90" t="s">
        <v>2516</v>
      </c>
      <c r="E1509" s="90" t="s">
        <v>10212</v>
      </c>
      <c r="F1509" s="90" t="s">
        <v>10213</v>
      </c>
      <c r="G1509" s="90" t="s">
        <v>2290</v>
      </c>
      <c r="H1509" s="90" t="s">
        <v>2291</v>
      </c>
      <c r="I1509" s="90" t="s">
        <v>14897</v>
      </c>
      <c r="J1509" s="90" t="s">
        <v>14898</v>
      </c>
      <c r="K1509" s="90" t="s">
        <v>14899</v>
      </c>
      <c r="L1509" s="90" t="s">
        <v>73</v>
      </c>
      <c r="M1509" s="90" t="s">
        <v>3689</v>
      </c>
      <c r="N1509" s="90" t="s">
        <v>8226</v>
      </c>
      <c r="O1509" s="90" t="s">
        <v>2295</v>
      </c>
      <c r="P1509" s="90" t="s">
        <v>2296</v>
      </c>
      <c r="Q1509" s="90" t="s">
        <v>2297</v>
      </c>
      <c r="R1509" s="90" t="s">
        <v>2298</v>
      </c>
      <c r="S1509" s="90" t="s">
        <v>14900</v>
      </c>
      <c r="T1509" s="90" t="s">
        <v>209</v>
      </c>
      <c r="U1509" s="15">
        <v>0</v>
      </c>
      <c r="V1509" s="15">
        <v>5000</v>
      </c>
      <c r="W1509" s="15">
        <v>4000</v>
      </c>
      <c r="X1509" s="15">
        <v>4000</v>
      </c>
      <c r="Y1509" s="90" t="s">
        <v>82</v>
      </c>
      <c r="Z1509" s="90" t="s">
        <v>83</v>
      </c>
      <c r="AA1509" s="90" t="s">
        <v>84</v>
      </c>
      <c r="AB1509" s="90" t="s">
        <v>10218</v>
      </c>
      <c r="AC1509" s="90" t="s">
        <v>359</v>
      </c>
      <c r="AD1509" s="90" t="s">
        <v>87</v>
      </c>
      <c r="AE1509" s="90" t="s">
        <v>61</v>
      </c>
      <c r="AF1509" s="90" t="s">
        <v>61</v>
      </c>
      <c r="AG1509" s="90" t="s">
        <v>89</v>
      </c>
      <c r="AH1509" s="90" t="s">
        <v>89</v>
      </c>
      <c r="AI1509" s="90" t="s">
        <v>88</v>
      </c>
      <c r="AJ1509" s="90" t="s">
        <v>88</v>
      </c>
      <c r="AK1509" s="90" t="s">
        <v>88</v>
      </c>
      <c r="AL1509" s="90" t="s">
        <v>88</v>
      </c>
      <c r="AM1509" s="90" t="s">
        <v>89</v>
      </c>
      <c r="AN1509" s="90" t="s">
        <v>88</v>
      </c>
      <c r="AO1509" s="90" t="s">
        <v>88</v>
      </c>
      <c r="AP1509" s="90" t="s">
        <v>89</v>
      </c>
      <c r="AQ1509" s="90" t="s">
        <v>90</v>
      </c>
      <c r="AR1509" s="90" t="s">
        <v>90</v>
      </c>
      <c r="AS1509" s="90" t="s">
        <v>91</v>
      </c>
      <c r="AT1509" s="90" t="s">
        <v>92</v>
      </c>
      <c r="AU1509" s="90" t="s">
        <v>92</v>
      </c>
      <c r="AV1509" s="90" t="s">
        <v>93</v>
      </c>
      <c r="AW1509" s="90" t="s">
        <v>10219</v>
      </c>
      <c r="AX1509" s="90" t="s">
        <v>14901</v>
      </c>
      <c r="AY1509" s="90" t="s">
        <v>4936</v>
      </c>
      <c r="AZ1509" s="90" t="s">
        <v>14901</v>
      </c>
      <c r="BA1509" s="90" t="s">
        <v>97</v>
      </c>
      <c r="BB1509" s="90" t="s">
        <v>14902</v>
      </c>
      <c r="BC1509" s="90" t="s">
        <v>99</v>
      </c>
      <c r="BD1509" s="90" t="s">
        <v>100</v>
      </c>
      <c r="BE1509" s="90" t="s">
        <v>61</v>
      </c>
      <c r="BF1509" s="90" t="s">
        <v>209</v>
      </c>
      <c r="BG1509" s="90" t="s">
        <v>101</v>
      </c>
    </row>
    <row r="1510" s="85" customFormat="1" ht="19" customHeight="1" spans="1:59">
      <c r="A1510" s="90" t="s">
        <v>267</v>
      </c>
      <c r="B1510" s="90" t="s">
        <v>268</v>
      </c>
      <c r="C1510" s="90" t="s">
        <v>269</v>
      </c>
      <c r="D1510" s="90" t="s">
        <v>270</v>
      </c>
      <c r="E1510" s="90" t="s">
        <v>7278</v>
      </c>
      <c r="F1510" s="90" t="s">
        <v>287</v>
      </c>
      <c r="G1510" s="90" t="s">
        <v>287</v>
      </c>
      <c r="H1510" s="90" t="s">
        <v>109</v>
      </c>
      <c r="I1510" s="90" t="s">
        <v>14903</v>
      </c>
      <c r="J1510" s="90" t="s">
        <v>14904</v>
      </c>
      <c r="K1510" s="90" t="s">
        <v>14905</v>
      </c>
      <c r="L1510" s="90" t="s">
        <v>73</v>
      </c>
      <c r="M1510" s="90" t="s">
        <v>14906</v>
      </c>
      <c r="N1510" s="90" t="s">
        <v>527</v>
      </c>
      <c r="O1510" s="90" t="s">
        <v>292</v>
      </c>
      <c r="P1510" s="90" t="s">
        <v>293</v>
      </c>
      <c r="Q1510" s="90" t="s">
        <v>4150</v>
      </c>
      <c r="R1510" s="90" t="s">
        <v>4151</v>
      </c>
      <c r="S1510" s="90" t="s">
        <v>14907</v>
      </c>
      <c r="T1510" s="90" t="s">
        <v>81</v>
      </c>
      <c r="U1510" s="15">
        <v>0</v>
      </c>
      <c r="V1510" s="15">
        <v>153295</v>
      </c>
      <c r="W1510" s="15">
        <v>61300</v>
      </c>
      <c r="X1510" s="15">
        <v>20000</v>
      </c>
      <c r="Y1510" s="90" t="s">
        <v>143</v>
      </c>
      <c r="Z1510" s="90" t="s">
        <v>83</v>
      </c>
      <c r="AA1510" s="90" t="s">
        <v>84</v>
      </c>
      <c r="AB1510" s="90" t="s">
        <v>7284</v>
      </c>
      <c r="AC1510" s="90" t="s">
        <v>359</v>
      </c>
      <c r="AD1510" s="90" t="s">
        <v>87</v>
      </c>
      <c r="AE1510" s="90" t="s">
        <v>61</v>
      </c>
      <c r="AF1510" s="90" t="s">
        <v>61</v>
      </c>
      <c r="AG1510" s="90" t="s">
        <v>89</v>
      </c>
      <c r="AH1510" s="90" t="s">
        <v>89</v>
      </c>
      <c r="AI1510" s="90" t="s">
        <v>89</v>
      </c>
      <c r="AJ1510" s="90" t="s">
        <v>89</v>
      </c>
      <c r="AK1510" s="90" t="s">
        <v>89</v>
      </c>
      <c r="AL1510" s="90" t="s">
        <v>89</v>
      </c>
      <c r="AM1510" s="90" t="s">
        <v>89</v>
      </c>
      <c r="AN1510" s="90" t="s">
        <v>89</v>
      </c>
      <c r="AO1510" s="90" t="s">
        <v>89</v>
      </c>
      <c r="AP1510" s="90" t="s">
        <v>89</v>
      </c>
      <c r="AQ1510" s="90" t="s">
        <v>90</v>
      </c>
      <c r="AR1510" s="90" t="s">
        <v>90</v>
      </c>
      <c r="AS1510" s="90" t="s">
        <v>91</v>
      </c>
      <c r="AT1510" s="90" t="s">
        <v>92</v>
      </c>
      <c r="AU1510" s="90" t="s">
        <v>92</v>
      </c>
      <c r="AV1510" s="90" t="s">
        <v>93</v>
      </c>
      <c r="AW1510" s="90" t="s">
        <v>7285</v>
      </c>
      <c r="AX1510" s="90" t="s">
        <v>14908</v>
      </c>
      <c r="AY1510" s="90" t="s">
        <v>7287</v>
      </c>
      <c r="AZ1510" s="90" t="s">
        <v>14908</v>
      </c>
      <c r="BA1510" s="90" t="s">
        <v>97</v>
      </c>
      <c r="BB1510" s="90" t="s">
        <v>14909</v>
      </c>
      <c r="BC1510" s="90" t="s">
        <v>99</v>
      </c>
      <c r="BD1510" s="90" t="s">
        <v>150</v>
      </c>
      <c r="BE1510" s="90" t="s">
        <v>61</v>
      </c>
      <c r="BF1510" s="90" t="s">
        <v>81</v>
      </c>
      <c r="BG1510" s="90" t="s">
        <v>101</v>
      </c>
    </row>
    <row r="1511" s="85" customFormat="1" ht="19" customHeight="1" spans="1:59">
      <c r="A1511" s="90" t="s">
        <v>226</v>
      </c>
      <c r="B1511" s="90" t="s">
        <v>227</v>
      </c>
      <c r="C1511" s="90" t="s">
        <v>406</v>
      </c>
      <c r="D1511" s="90" t="s">
        <v>407</v>
      </c>
      <c r="E1511" s="90" t="s">
        <v>14910</v>
      </c>
      <c r="F1511" s="90" t="s">
        <v>7530</v>
      </c>
      <c r="G1511" s="90" t="s">
        <v>876</v>
      </c>
      <c r="H1511" s="90" t="s">
        <v>109</v>
      </c>
      <c r="I1511" s="90" t="s">
        <v>14911</v>
      </c>
      <c r="J1511" s="90" t="s">
        <v>14912</v>
      </c>
      <c r="K1511" s="90" t="s">
        <v>14913</v>
      </c>
      <c r="L1511" s="90" t="s">
        <v>73</v>
      </c>
      <c r="M1511" s="90" t="s">
        <v>74</v>
      </c>
      <c r="N1511" s="90" t="s">
        <v>1752</v>
      </c>
      <c r="O1511" s="90" t="s">
        <v>2914</v>
      </c>
      <c r="P1511" s="90" t="s">
        <v>2915</v>
      </c>
      <c r="Q1511" s="90" t="s">
        <v>1940</v>
      </c>
      <c r="R1511" s="90" t="s">
        <v>1941</v>
      </c>
      <c r="S1511" s="90" t="s">
        <v>14914</v>
      </c>
      <c r="T1511" s="90" t="s">
        <v>119</v>
      </c>
      <c r="U1511" s="15">
        <v>0</v>
      </c>
      <c r="V1511" s="15">
        <v>80000</v>
      </c>
      <c r="W1511" s="15">
        <v>64000</v>
      </c>
      <c r="X1511" s="15">
        <v>38400</v>
      </c>
      <c r="Y1511" s="90" t="s">
        <v>82</v>
      </c>
      <c r="Z1511" s="90" t="s">
        <v>83</v>
      </c>
      <c r="AA1511" s="90" t="s">
        <v>84</v>
      </c>
      <c r="AB1511" s="90" t="s">
        <v>329</v>
      </c>
      <c r="AC1511" s="90" t="s">
        <v>145</v>
      </c>
      <c r="AD1511" s="90" t="s">
        <v>87</v>
      </c>
      <c r="AE1511" s="90" t="s">
        <v>61</v>
      </c>
      <c r="AF1511" s="90" t="s">
        <v>61</v>
      </c>
      <c r="AG1511" s="90" t="s">
        <v>89</v>
      </c>
      <c r="AH1511" s="90" t="s">
        <v>89</v>
      </c>
      <c r="AI1511" s="90" t="s">
        <v>89</v>
      </c>
      <c r="AJ1511" s="90" t="s">
        <v>89</v>
      </c>
      <c r="AK1511" s="90" t="s">
        <v>89</v>
      </c>
      <c r="AL1511" s="90" t="s">
        <v>89</v>
      </c>
      <c r="AM1511" s="90" t="s">
        <v>89</v>
      </c>
      <c r="AN1511" s="90" t="s">
        <v>89</v>
      </c>
      <c r="AO1511" s="90" t="s">
        <v>89</v>
      </c>
      <c r="AP1511" s="90" t="s">
        <v>89</v>
      </c>
      <c r="AQ1511" s="90" t="s">
        <v>90</v>
      </c>
      <c r="AR1511" s="90" t="s">
        <v>90</v>
      </c>
      <c r="AS1511" s="90" t="s">
        <v>91</v>
      </c>
      <c r="AT1511" s="90" t="s">
        <v>92</v>
      </c>
      <c r="AU1511" s="90" t="s">
        <v>92</v>
      </c>
      <c r="AV1511" s="90" t="s">
        <v>93</v>
      </c>
      <c r="AW1511" s="90" t="s">
        <v>14915</v>
      </c>
      <c r="AX1511" s="90" t="s">
        <v>14916</v>
      </c>
      <c r="AY1511" s="90" t="s">
        <v>14917</v>
      </c>
      <c r="AZ1511" s="90" t="s">
        <v>14916</v>
      </c>
      <c r="BA1511" s="90" t="s">
        <v>97</v>
      </c>
      <c r="BB1511" s="90" t="s">
        <v>14918</v>
      </c>
      <c r="BC1511" s="90" t="s">
        <v>99</v>
      </c>
      <c r="BD1511" s="90" t="s">
        <v>100</v>
      </c>
      <c r="BE1511" s="90" t="s">
        <v>61</v>
      </c>
      <c r="BF1511" s="90" t="s">
        <v>119</v>
      </c>
      <c r="BG1511" s="90" t="s">
        <v>101</v>
      </c>
    </row>
    <row r="1512" s="85" customFormat="1" ht="19" customHeight="1" spans="1:59">
      <c r="A1512" s="90" t="s">
        <v>1984</v>
      </c>
      <c r="B1512" s="90" t="s">
        <v>1985</v>
      </c>
      <c r="C1512" s="90" t="s">
        <v>14919</v>
      </c>
      <c r="D1512" s="90" t="s">
        <v>14920</v>
      </c>
      <c r="E1512" s="90" t="s">
        <v>14921</v>
      </c>
      <c r="F1512" s="90" t="s">
        <v>1989</v>
      </c>
      <c r="G1512" s="90" t="s">
        <v>1990</v>
      </c>
      <c r="H1512" s="90" t="s">
        <v>109</v>
      </c>
      <c r="I1512" s="90" t="s">
        <v>14922</v>
      </c>
      <c r="J1512" s="90" t="s">
        <v>14923</v>
      </c>
      <c r="K1512" s="90" t="s">
        <v>14924</v>
      </c>
      <c r="L1512" s="90" t="s">
        <v>73</v>
      </c>
      <c r="M1512" s="90" t="s">
        <v>9864</v>
      </c>
      <c r="N1512" s="90" t="s">
        <v>203</v>
      </c>
      <c r="O1512" s="90" t="s">
        <v>1848</v>
      </c>
      <c r="P1512" s="90" t="s">
        <v>1849</v>
      </c>
      <c r="Q1512" s="90" t="s">
        <v>1850</v>
      </c>
      <c r="R1512" s="90" t="s">
        <v>1849</v>
      </c>
      <c r="S1512" s="90" t="s">
        <v>14925</v>
      </c>
      <c r="T1512" s="90" t="s">
        <v>119</v>
      </c>
      <c r="U1512" s="15">
        <v>728</v>
      </c>
      <c r="V1512" s="15">
        <v>22500</v>
      </c>
      <c r="W1512" s="15">
        <v>13000</v>
      </c>
      <c r="X1512" s="15">
        <v>1610</v>
      </c>
      <c r="Y1512" s="90" t="s">
        <v>143</v>
      </c>
      <c r="Z1512" s="90" t="s">
        <v>83</v>
      </c>
      <c r="AA1512" s="90" t="s">
        <v>84</v>
      </c>
      <c r="AB1512" s="90" t="s">
        <v>1989</v>
      </c>
      <c r="AC1512" s="90" t="s">
        <v>191</v>
      </c>
      <c r="AD1512" s="90" t="s">
        <v>87</v>
      </c>
      <c r="AE1512" s="90" t="s">
        <v>61</v>
      </c>
      <c r="AF1512" s="90" t="s">
        <v>61</v>
      </c>
      <c r="AG1512" s="90" t="s">
        <v>89</v>
      </c>
      <c r="AH1512" s="90" t="s">
        <v>89</v>
      </c>
      <c r="AI1512" s="90" t="s">
        <v>89</v>
      </c>
      <c r="AJ1512" s="90" t="s">
        <v>89</v>
      </c>
      <c r="AK1512" s="90" t="s">
        <v>89</v>
      </c>
      <c r="AL1512" s="90" t="s">
        <v>89</v>
      </c>
      <c r="AM1512" s="90" t="s">
        <v>89</v>
      </c>
      <c r="AN1512" s="90" t="s">
        <v>89</v>
      </c>
      <c r="AO1512" s="90" t="s">
        <v>89</v>
      </c>
      <c r="AP1512" s="90" t="s">
        <v>89</v>
      </c>
      <c r="AQ1512" s="90" t="s">
        <v>90</v>
      </c>
      <c r="AR1512" s="90" t="s">
        <v>90</v>
      </c>
      <c r="AS1512" s="90" t="s">
        <v>91</v>
      </c>
      <c r="AT1512" s="90" t="s">
        <v>92</v>
      </c>
      <c r="AU1512" s="90" t="s">
        <v>92</v>
      </c>
      <c r="AV1512" s="90" t="s">
        <v>93</v>
      </c>
      <c r="AW1512" s="90" t="s">
        <v>14926</v>
      </c>
      <c r="AX1512" s="90" t="s">
        <v>14927</v>
      </c>
      <c r="AY1512" s="90" t="s">
        <v>14928</v>
      </c>
      <c r="AZ1512" s="90" t="s">
        <v>14927</v>
      </c>
      <c r="BA1512" s="90" t="s">
        <v>97</v>
      </c>
      <c r="BB1512" s="90" t="s">
        <v>14929</v>
      </c>
      <c r="BC1512" s="90" t="s">
        <v>99</v>
      </c>
      <c r="BD1512" s="90" t="s">
        <v>150</v>
      </c>
      <c r="BE1512" s="90" t="s">
        <v>61</v>
      </c>
      <c r="BF1512" s="90" t="s">
        <v>119</v>
      </c>
      <c r="BG1512" s="90" t="s">
        <v>101</v>
      </c>
    </row>
    <row r="1513" s="85" customFormat="1" ht="19" customHeight="1" spans="1:59">
      <c r="A1513" s="90" t="s">
        <v>441</v>
      </c>
      <c r="B1513" s="90" t="s">
        <v>442</v>
      </c>
      <c r="C1513" s="90" t="s">
        <v>8339</v>
      </c>
      <c r="D1513" s="90" t="s">
        <v>8340</v>
      </c>
      <c r="E1513" s="90" t="s">
        <v>14930</v>
      </c>
      <c r="F1513" s="90" t="s">
        <v>8342</v>
      </c>
      <c r="G1513" s="90" t="s">
        <v>4975</v>
      </c>
      <c r="H1513" s="90" t="s">
        <v>539</v>
      </c>
      <c r="I1513" s="90" t="s">
        <v>14931</v>
      </c>
      <c r="J1513" s="90" t="s">
        <v>14932</v>
      </c>
      <c r="K1513" s="90" t="s">
        <v>14933</v>
      </c>
      <c r="L1513" s="90" t="s">
        <v>73</v>
      </c>
      <c r="M1513" s="90" t="s">
        <v>74</v>
      </c>
      <c r="N1513" s="90" t="s">
        <v>1752</v>
      </c>
      <c r="O1513" s="90" t="s">
        <v>398</v>
      </c>
      <c r="P1513" s="90" t="s">
        <v>399</v>
      </c>
      <c r="Q1513" s="90" t="s">
        <v>2681</v>
      </c>
      <c r="R1513" s="90" t="s">
        <v>399</v>
      </c>
      <c r="S1513" s="90" t="s">
        <v>14934</v>
      </c>
      <c r="T1513" s="90" t="s">
        <v>380</v>
      </c>
      <c r="U1513" s="15">
        <v>0</v>
      </c>
      <c r="V1513" s="15">
        <v>69800</v>
      </c>
      <c r="W1513" s="15">
        <v>20900</v>
      </c>
      <c r="X1513" s="15">
        <v>13600</v>
      </c>
      <c r="Y1513" s="90" t="s">
        <v>82</v>
      </c>
      <c r="Z1513" s="90" t="s">
        <v>83</v>
      </c>
      <c r="AA1513" s="90" t="s">
        <v>84</v>
      </c>
      <c r="AB1513" s="90" t="s">
        <v>14935</v>
      </c>
      <c r="AC1513" s="90" t="s">
        <v>359</v>
      </c>
      <c r="AD1513" s="90" t="s">
        <v>87</v>
      </c>
      <c r="AE1513" s="90" t="s">
        <v>61</v>
      </c>
      <c r="AF1513" s="90" t="s">
        <v>61</v>
      </c>
      <c r="AG1513" s="90" t="s">
        <v>89</v>
      </c>
      <c r="AH1513" s="90" t="s">
        <v>89</v>
      </c>
      <c r="AI1513" s="90" t="s">
        <v>89</v>
      </c>
      <c r="AJ1513" s="90" t="s">
        <v>89</v>
      </c>
      <c r="AK1513" s="90" t="s">
        <v>89</v>
      </c>
      <c r="AL1513" s="90" t="s">
        <v>89</v>
      </c>
      <c r="AM1513" s="90" t="s">
        <v>89</v>
      </c>
      <c r="AN1513" s="90" t="s">
        <v>89</v>
      </c>
      <c r="AO1513" s="90" t="s">
        <v>89</v>
      </c>
      <c r="AP1513" s="90" t="s">
        <v>89</v>
      </c>
      <c r="AQ1513" s="90" t="s">
        <v>90</v>
      </c>
      <c r="AR1513" s="90" t="s">
        <v>90</v>
      </c>
      <c r="AS1513" s="90" t="s">
        <v>91</v>
      </c>
      <c r="AT1513" s="90" t="s">
        <v>92</v>
      </c>
      <c r="AU1513" s="90" t="s">
        <v>92</v>
      </c>
      <c r="AV1513" s="90" t="s">
        <v>93</v>
      </c>
      <c r="AW1513" s="90" t="s">
        <v>14936</v>
      </c>
      <c r="AX1513" s="90" t="s">
        <v>14937</v>
      </c>
      <c r="AY1513" s="90" t="s">
        <v>14938</v>
      </c>
      <c r="AZ1513" s="90" t="s">
        <v>14937</v>
      </c>
      <c r="BA1513" s="90" t="s">
        <v>97</v>
      </c>
      <c r="BB1513" s="90" t="s">
        <v>14939</v>
      </c>
      <c r="BC1513" s="90" t="s">
        <v>99</v>
      </c>
      <c r="BD1513" s="90" t="s">
        <v>100</v>
      </c>
      <c r="BE1513" s="90" t="s">
        <v>61</v>
      </c>
      <c r="BF1513" s="90" t="s">
        <v>380</v>
      </c>
      <c r="BG1513" s="90" t="s">
        <v>101</v>
      </c>
    </row>
    <row r="1514" s="85" customFormat="1" ht="19" customHeight="1" spans="1:59">
      <c r="A1514" s="90" t="s">
        <v>226</v>
      </c>
      <c r="B1514" s="90" t="s">
        <v>227</v>
      </c>
      <c r="C1514" s="90" t="s">
        <v>364</v>
      </c>
      <c r="D1514" s="90" t="s">
        <v>365</v>
      </c>
      <c r="E1514" s="90" t="s">
        <v>7043</v>
      </c>
      <c r="F1514" s="90" t="s">
        <v>7044</v>
      </c>
      <c r="G1514" s="90" t="s">
        <v>876</v>
      </c>
      <c r="H1514" s="90" t="s">
        <v>109</v>
      </c>
      <c r="I1514" s="90" t="s">
        <v>14940</v>
      </c>
      <c r="J1514" s="90" t="s">
        <v>14941</v>
      </c>
      <c r="K1514" s="90" t="s">
        <v>14942</v>
      </c>
      <c r="L1514" s="90" t="s">
        <v>73</v>
      </c>
      <c r="M1514" s="90" t="s">
        <v>341</v>
      </c>
      <c r="N1514" s="90" t="s">
        <v>2424</v>
      </c>
      <c r="O1514" s="90" t="s">
        <v>115</v>
      </c>
      <c r="P1514" s="90" t="s">
        <v>116</v>
      </c>
      <c r="Q1514" s="90" t="s">
        <v>117</v>
      </c>
      <c r="R1514" s="90" t="s">
        <v>116</v>
      </c>
      <c r="S1514" s="90" t="s">
        <v>14943</v>
      </c>
      <c r="T1514" s="90" t="s">
        <v>380</v>
      </c>
      <c r="U1514" s="15">
        <v>0</v>
      </c>
      <c r="V1514" s="15">
        <v>20000</v>
      </c>
      <c r="W1514" s="15">
        <v>15500</v>
      </c>
      <c r="X1514" s="15">
        <v>15000</v>
      </c>
      <c r="Y1514" s="90" t="s">
        <v>82</v>
      </c>
      <c r="Z1514" s="90" t="s">
        <v>83</v>
      </c>
      <c r="AA1514" s="90" t="s">
        <v>84</v>
      </c>
      <c r="AB1514" s="90" t="s">
        <v>7044</v>
      </c>
      <c r="AC1514" s="90" t="s">
        <v>359</v>
      </c>
      <c r="AD1514" s="90" t="s">
        <v>87</v>
      </c>
      <c r="AE1514" s="90" t="s">
        <v>61</v>
      </c>
      <c r="AF1514" s="90" t="s">
        <v>61</v>
      </c>
      <c r="AG1514" s="90" t="s">
        <v>89</v>
      </c>
      <c r="AH1514" s="90" t="s">
        <v>89</v>
      </c>
      <c r="AI1514" s="90" t="s">
        <v>89</v>
      </c>
      <c r="AJ1514" s="90" t="s">
        <v>89</v>
      </c>
      <c r="AK1514" s="90" t="s">
        <v>89</v>
      </c>
      <c r="AL1514" s="90" t="s">
        <v>89</v>
      </c>
      <c r="AM1514" s="90" t="s">
        <v>89</v>
      </c>
      <c r="AN1514" s="90" t="s">
        <v>89</v>
      </c>
      <c r="AO1514" s="90" t="s">
        <v>89</v>
      </c>
      <c r="AP1514" s="90" t="s">
        <v>89</v>
      </c>
      <c r="AQ1514" s="90" t="s">
        <v>90</v>
      </c>
      <c r="AR1514" s="90" t="s">
        <v>90</v>
      </c>
      <c r="AS1514" s="90" t="s">
        <v>91</v>
      </c>
      <c r="AT1514" s="90" t="s">
        <v>92</v>
      </c>
      <c r="AU1514" s="90" t="s">
        <v>92</v>
      </c>
      <c r="AV1514" s="90" t="s">
        <v>93</v>
      </c>
      <c r="AW1514" s="90" t="s">
        <v>7049</v>
      </c>
      <c r="AX1514" s="90" t="s">
        <v>14944</v>
      </c>
      <c r="AY1514" s="90" t="s">
        <v>7051</v>
      </c>
      <c r="AZ1514" s="90" t="s">
        <v>14944</v>
      </c>
      <c r="BA1514" s="90" t="s">
        <v>97</v>
      </c>
      <c r="BB1514" s="90" t="s">
        <v>14945</v>
      </c>
      <c r="BC1514" s="90" t="s">
        <v>99</v>
      </c>
      <c r="BD1514" s="90" t="s">
        <v>100</v>
      </c>
      <c r="BE1514" s="90" t="s">
        <v>61</v>
      </c>
      <c r="BF1514" s="90" t="s">
        <v>380</v>
      </c>
      <c r="BG1514" s="90" t="s">
        <v>101</v>
      </c>
    </row>
    <row r="1515" s="85" customFormat="1" ht="19" customHeight="1" spans="1:59">
      <c r="A1515" s="90" t="s">
        <v>419</v>
      </c>
      <c r="B1515" s="90" t="s">
        <v>420</v>
      </c>
      <c r="C1515" s="90" t="s">
        <v>421</v>
      </c>
      <c r="D1515" s="90" t="s">
        <v>422</v>
      </c>
      <c r="E1515" s="90" t="s">
        <v>9633</v>
      </c>
      <c r="F1515" s="90" t="s">
        <v>424</v>
      </c>
      <c r="G1515" s="90" t="s">
        <v>425</v>
      </c>
      <c r="H1515" s="90" t="s">
        <v>109</v>
      </c>
      <c r="I1515" s="90" t="s">
        <v>14946</v>
      </c>
      <c r="J1515" s="90" t="s">
        <v>14947</v>
      </c>
      <c r="K1515" s="90" t="s">
        <v>14948</v>
      </c>
      <c r="L1515" s="90" t="s">
        <v>73</v>
      </c>
      <c r="M1515" s="90" t="s">
        <v>14949</v>
      </c>
      <c r="N1515" s="90" t="s">
        <v>14950</v>
      </c>
      <c r="O1515" s="90" t="s">
        <v>1537</v>
      </c>
      <c r="P1515" s="90" t="s">
        <v>1538</v>
      </c>
      <c r="Q1515" s="90" t="s">
        <v>2425</v>
      </c>
      <c r="R1515" s="90" t="s">
        <v>2426</v>
      </c>
      <c r="S1515" s="90" t="s">
        <v>14951</v>
      </c>
      <c r="T1515" s="90" t="s">
        <v>380</v>
      </c>
      <c r="U1515" s="15">
        <v>0</v>
      </c>
      <c r="V1515" s="15">
        <v>100600</v>
      </c>
      <c r="W1515" s="15">
        <v>21200</v>
      </c>
      <c r="X1515" s="15">
        <v>11650</v>
      </c>
      <c r="Y1515" s="90" t="s">
        <v>143</v>
      </c>
      <c r="Z1515" s="90" t="s">
        <v>83</v>
      </c>
      <c r="AA1515" s="90" t="s">
        <v>84</v>
      </c>
      <c r="AB1515" s="90" t="s">
        <v>9638</v>
      </c>
      <c r="AC1515" s="90" t="s">
        <v>145</v>
      </c>
      <c r="AD1515" s="90" t="s">
        <v>87</v>
      </c>
      <c r="AE1515" s="90" t="s">
        <v>61</v>
      </c>
      <c r="AF1515" s="90" t="s">
        <v>61</v>
      </c>
      <c r="AG1515" s="90" t="s">
        <v>89</v>
      </c>
      <c r="AH1515" s="90" t="s">
        <v>89</v>
      </c>
      <c r="AI1515" s="90" t="s">
        <v>89</v>
      </c>
      <c r="AJ1515" s="90" t="s">
        <v>89</v>
      </c>
      <c r="AK1515" s="90" t="s">
        <v>89</v>
      </c>
      <c r="AL1515" s="90" t="s">
        <v>89</v>
      </c>
      <c r="AM1515" s="90" t="s">
        <v>89</v>
      </c>
      <c r="AN1515" s="90" t="s">
        <v>89</v>
      </c>
      <c r="AO1515" s="90" t="s">
        <v>89</v>
      </c>
      <c r="AP1515" s="90" t="s">
        <v>89</v>
      </c>
      <c r="AQ1515" s="90" t="s">
        <v>90</v>
      </c>
      <c r="AR1515" s="90" t="s">
        <v>90</v>
      </c>
      <c r="AS1515" s="90" t="s">
        <v>91</v>
      </c>
      <c r="AT1515" s="90" t="s">
        <v>92</v>
      </c>
      <c r="AU1515" s="90" t="s">
        <v>92</v>
      </c>
      <c r="AV1515" s="90" t="s">
        <v>93</v>
      </c>
      <c r="AW1515" s="90" t="s">
        <v>9639</v>
      </c>
      <c r="AX1515" s="90" t="s">
        <v>14952</v>
      </c>
      <c r="AY1515" s="90" t="s">
        <v>9641</v>
      </c>
      <c r="AZ1515" s="90" t="s">
        <v>14952</v>
      </c>
      <c r="BA1515" s="90" t="s">
        <v>97</v>
      </c>
      <c r="BB1515" s="90" t="s">
        <v>14953</v>
      </c>
      <c r="BC1515" s="90" t="s">
        <v>99</v>
      </c>
      <c r="BD1515" s="90" t="s">
        <v>150</v>
      </c>
      <c r="BE1515" s="90" t="s">
        <v>61</v>
      </c>
      <c r="BF1515" s="90" t="s">
        <v>380</v>
      </c>
      <c r="BG1515" s="90" t="s">
        <v>101</v>
      </c>
    </row>
    <row r="1516" s="85" customFormat="1" ht="19" customHeight="1" spans="1:59">
      <c r="A1516" s="90" t="s">
        <v>516</v>
      </c>
      <c r="B1516" s="90" t="s">
        <v>517</v>
      </c>
      <c r="C1516" s="90" t="s">
        <v>1402</v>
      </c>
      <c r="D1516" s="90" t="s">
        <v>1403</v>
      </c>
      <c r="E1516" s="90" t="s">
        <v>5748</v>
      </c>
      <c r="F1516" s="90" t="s">
        <v>11068</v>
      </c>
      <c r="G1516" s="90" t="s">
        <v>9459</v>
      </c>
      <c r="H1516" s="90" t="s">
        <v>539</v>
      </c>
      <c r="I1516" s="90" t="s">
        <v>14954</v>
      </c>
      <c r="J1516" s="90" t="s">
        <v>14955</v>
      </c>
      <c r="K1516" s="90" t="s">
        <v>14956</v>
      </c>
      <c r="L1516" s="90" t="s">
        <v>73</v>
      </c>
      <c r="M1516" s="90" t="s">
        <v>13298</v>
      </c>
      <c r="N1516" s="90" t="s">
        <v>2029</v>
      </c>
      <c r="O1516" s="90" t="s">
        <v>238</v>
      </c>
      <c r="P1516" s="90" t="s">
        <v>239</v>
      </c>
      <c r="Q1516" s="90" t="s">
        <v>240</v>
      </c>
      <c r="R1516" s="90" t="s">
        <v>241</v>
      </c>
      <c r="S1516" s="90" t="s">
        <v>14957</v>
      </c>
      <c r="T1516" s="90" t="s">
        <v>119</v>
      </c>
      <c r="U1516" s="15">
        <v>0</v>
      </c>
      <c r="V1516" s="15">
        <v>250000</v>
      </c>
      <c r="W1516" s="15">
        <v>100000</v>
      </c>
      <c r="X1516" s="15">
        <v>20000</v>
      </c>
      <c r="Y1516" s="90" t="s">
        <v>143</v>
      </c>
      <c r="Z1516" s="90" t="s">
        <v>83</v>
      </c>
      <c r="AA1516" s="90" t="s">
        <v>84</v>
      </c>
      <c r="AB1516" s="90" t="s">
        <v>5753</v>
      </c>
      <c r="AC1516" s="90" t="s">
        <v>145</v>
      </c>
      <c r="AD1516" s="90" t="s">
        <v>87</v>
      </c>
      <c r="AE1516" s="90" t="s">
        <v>61</v>
      </c>
      <c r="AF1516" s="90" t="s">
        <v>61</v>
      </c>
      <c r="AG1516" s="90" t="s">
        <v>89</v>
      </c>
      <c r="AH1516" s="90" t="s">
        <v>89</v>
      </c>
      <c r="AI1516" s="90" t="s">
        <v>89</v>
      </c>
      <c r="AJ1516" s="90" t="s">
        <v>89</v>
      </c>
      <c r="AK1516" s="90" t="s">
        <v>89</v>
      </c>
      <c r="AL1516" s="90" t="s">
        <v>89</v>
      </c>
      <c r="AM1516" s="90" t="s">
        <v>89</v>
      </c>
      <c r="AN1516" s="90" t="s">
        <v>89</v>
      </c>
      <c r="AO1516" s="90" t="s">
        <v>89</v>
      </c>
      <c r="AP1516" s="90" t="s">
        <v>89</v>
      </c>
      <c r="AQ1516" s="90" t="s">
        <v>90</v>
      </c>
      <c r="AR1516" s="90" t="s">
        <v>90</v>
      </c>
      <c r="AS1516" s="90" t="s">
        <v>91</v>
      </c>
      <c r="AT1516" s="90" t="s">
        <v>92</v>
      </c>
      <c r="AU1516" s="90" t="s">
        <v>92</v>
      </c>
      <c r="AV1516" s="90" t="s">
        <v>93</v>
      </c>
      <c r="AW1516" s="90" t="s">
        <v>5754</v>
      </c>
      <c r="AX1516" s="90" t="s">
        <v>14958</v>
      </c>
      <c r="AY1516" s="90" t="s">
        <v>5756</v>
      </c>
      <c r="AZ1516" s="90" t="s">
        <v>14958</v>
      </c>
      <c r="BA1516" s="90" t="s">
        <v>215</v>
      </c>
      <c r="BB1516" s="90" t="s">
        <v>14959</v>
      </c>
      <c r="BC1516" s="90" t="s">
        <v>99</v>
      </c>
      <c r="BD1516" s="90" t="s">
        <v>150</v>
      </c>
      <c r="BE1516" s="90" t="s">
        <v>61</v>
      </c>
      <c r="BF1516" s="90" t="s">
        <v>119</v>
      </c>
      <c r="BG1516" s="90" t="s">
        <v>101</v>
      </c>
    </row>
    <row r="1517" s="85" customFormat="1" ht="19" customHeight="1" spans="1:59">
      <c r="A1517" s="90" t="s">
        <v>126</v>
      </c>
      <c r="B1517" s="90" t="s">
        <v>127</v>
      </c>
      <c r="C1517" s="90" t="s">
        <v>196</v>
      </c>
      <c r="D1517" s="90" t="s">
        <v>197</v>
      </c>
      <c r="E1517" s="90" t="s">
        <v>3164</v>
      </c>
      <c r="F1517" s="90" t="s">
        <v>11041</v>
      </c>
      <c r="G1517" s="90" t="s">
        <v>11041</v>
      </c>
      <c r="H1517" s="90" t="s">
        <v>1571</v>
      </c>
      <c r="I1517" s="90" t="s">
        <v>14960</v>
      </c>
      <c r="J1517" s="90" t="s">
        <v>14961</v>
      </c>
      <c r="K1517" s="90" t="s">
        <v>14962</v>
      </c>
      <c r="L1517" s="90" t="s">
        <v>73</v>
      </c>
      <c r="M1517" s="90" t="s">
        <v>1597</v>
      </c>
      <c r="N1517" s="90" t="s">
        <v>811</v>
      </c>
      <c r="O1517" s="90" t="s">
        <v>3451</v>
      </c>
      <c r="P1517" s="90" t="s">
        <v>3452</v>
      </c>
      <c r="Q1517" s="90" t="s">
        <v>4117</v>
      </c>
      <c r="R1517" s="90" t="s">
        <v>3452</v>
      </c>
      <c r="S1517" s="90" t="s">
        <v>14963</v>
      </c>
      <c r="T1517" s="90" t="s">
        <v>119</v>
      </c>
      <c r="U1517" s="15">
        <v>0</v>
      </c>
      <c r="V1517" s="15">
        <v>75740</v>
      </c>
      <c r="W1517" s="15">
        <v>40000</v>
      </c>
      <c r="X1517" s="15">
        <v>20000</v>
      </c>
      <c r="Y1517" s="90" t="s">
        <v>143</v>
      </c>
      <c r="Z1517" s="90" t="s">
        <v>83</v>
      </c>
      <c r="AA1517" s="90" t="s">
        <v>84</v>
      </c>
      <c r="AB1517" s="90" t="s">
        <v>3174</v>
      </c>
      <c r="AC1517" s="90" t="s">
        <v>359</v>
      </c>
      <c r="AD1517" s="90" t="s">
        <v>87</v>
      </c>
      <c r="AE1517" s="90" t="s">
        <v>61</v>
      </c>
      <c r="AF1517" s="90" t="s">
        <v>61</v>
      </c>
      <c r="AG1517" s="90" t="s">
        <v>89</v>
      </c>
      <c r="AH1517" s="90" t="s">
        <v>89</v>
      </c>
      <c r="AI1517" s="90" t="s">
        <v>89</v>
      </c>
      <c r="AJ1517" s="90" t="s">
        <v>89</v>
      </c>
      <c r="AK1517" s="90" t="s">
        <v>89</v>
      </c>
      <c r="AL1517" s="90" t="s">
        <v>89</v>
      </c>
      <c r="AM1517" s="90" t="s">
        <v>89</v>
      </c>
      <c r="AN1517" s="90" t="s">
        <v>89</v>
      </c>
      <c r="AO1517" s="90" t="s">
        <v>89</v>
      </c>
      <c r="AP1517" s="90" t="s">
        <v>89</v>
      </c>
      <c r="AQ1517" s="90" t="s">
        <v>90</v>
      </c>
      <c r="AR1517" s="90" t="s">
        <v>90</v>
      </c>
      <c r="AS1517" s="90" t="s">
        <v>91</v>
      </c>
      <c r="AT1517" s="90" t="s">
        <v>92</v>
      </c>
      <c r="AU1517" s="90" t="s">
        <v>92</v>
      </c>
      <c r="AV1517" s="90" t="s">
        <v>93</v>
      </c>
      <c r="AW1517" s="90" t="s">
        <v>3175</v>
      </c>
      <c r="AX1517" s="90" t="s">
        <v>14964</v>
      </c>
      <c r="AY1517" s="90" t="s">
        <v>3177</v>
      </c>
      <c r="AZ1517" s="90" t="s">
        <v>14964</v>
      </c>
      <c r="BA1517" s="90" t="s">
        <v>97</v>
      </c>
      <c r="BB1517" s="90" t="s">
        <v>14965</v>
      </c>
      <c r="BC1517" s="90" t="s">
        <v>99</v>
      </c>
      <c r="BD1517" s="90" t="s">
        <v>150</v>
      </c>
      <c r="BE1517" s="90" t="s">
        <v>61</v>
      </c>
      <c r="BF1517" s="90" t="s">
        <v>119</v>
      </c>
      <c r="BG1517" s="90" t="s">
        <v>101</v>
      </c>
    </row>
    <row r="1518" s="85" customFormat="1" ht="19" customHeight="1" spans="1:59">
      <c r="A1518" s="90" t="s">
        <v>2742</v>
      </c>
      <c r="B1518" s="90" t="s">
        <v>2743</v>
      </c>
      <c r="C1518" s="90" t="s">
        <v>5625</v>
      </c>
      <c r="D1518" s="90" t="s">
        <v>5626</v>
      </c>
      <c r="E1518" s="90" t="s">
        <v>14966</v>
      </c>
      <c r="F1518" s="90" t="s">
        <v>2071</v>
      </c>
      <c r="G1518" s="90" t="s">
        <v>14967</v>
      </c>
      <c r="H1518" s="90" t="s">
        <v>943</v>
      </c>
      <c r="I1518" s="90" t="s">
        <v>14968</v>
      </c>
      <c r="J1518" s="90" t="s">
        <v>14969</v>
      </c>
      <c r="K1518" s="90" t="s">
        <v>14970</v>
      </c>
      <c r="L1518" s="90" t="s">
        <v>73</v>
      </c>
      <c r="M1518" s="90" t="s">
        <v>6402</v>
      </c>
      <c r="N1518" s="90" t="s">
        <v>14971</v>
      </c>
      <c r="O1518" s="90" t="s">
        <v>2044</v>
      </c>
      <c r="P1518" s="90" t="s">
        <v>2045</v>
      </c>
      <c r="Q1518" s="90" t="s">
        <v>2046</v>
      </c>
      <c r="R1518" s="90" t="s">
        <v>2047</v>
      </c>
      <c r="S1518" s="90" t="s">
        <v>14972</v>
      </c>
      <c r="T1518" s="90" t="s">
        <v>119</v>
      </c>
      <c r="U1518" s="15">
        <v>0</v>
      </c>
      <c r="V1518" s="15">
        <v>180000</v>
      </c>
      <c r="W1518" s="15">
        <v>80000</v>
      </c>
      <c r="X1518" s="15">
        <v>6700</v>
      </c>
      <c r="Y1518" s="90" t="s">
        <v>82</v>
      </c>
      <c r="Z1518" s="90" t="s">
        <v>83</v>
      </c>
      <c r="AA1518" s="90" t="s">
        <v>84</v>
      </c>
      <c r="AB1518" s="90" t="s">
        <v>14973</v>
      </c>
      <c r="AC1518" s="90" t="s">
        <v>211</v>
      </c>
      <c r="AD1518" s="90" t="s">
        <v>87</v>
      </c>
      <c r="AE1518" s="90" t="s">
        <v>61</v>
      </c>
      <c r="AF1518" s="90" t="s">
        <v>61</v>
      </c>
      <c r="AG1518" s="90" t="s">
        <v>89</v>
      </c>
      <c r="AH1518" s="90" t="s">
        <v>89</v>
      </c>
      <c r="AI1518" s="90" t="s">
        <v>89</v>
      </c>
      <c r="AJ1518" s="90" t="s">
        <v>89</v>
      </c>
      <c r="AK1518" s="90" t="s">
        <v>89</v>
      </c>
      <c r="AL1518" s="90" t="s">
        <v>89</v>
      </c>
      <c r="AM1518" s="90" t="s">
        <v>89</v>
      </c>
      <c r="AN1518" s="90" t="s">
        <v>89</v>
      </c>
      <c r="AO1518" s="90" t="s">
        <v>89</v>
      </c>
      <c r="AP1518" s="90" t="s">
        <v>89</v>
      </c>
      <c r="AQ1518" s="90" t="s">
        <v>90</v>
      </c>
      <c r="AR1518" s="90" t="s">
        <v>90</v>
      </c>
      <c r="AS1518" s="90" t="s">
        <v>91</v>
      </c>
      <c r="AT1518" s="90" t="s">
        <v>92</v>
      </c>
      <c r="AU1518" s="90" t="s">
        <v>92</v>
      </c>
      <c r="AV1518" s="90" t="s">
        <v>93</v>
      </c>
      <c r="AW1518" s="90" t="s">
        <v>14974</v>
      </c>
      <c r="AX1518" s="90" t="s">
        <v>14975</v>
      </c>
      <c r="AY1518" s="90" t="s">
        <v>14976</v>
      </c>
      <c r="AZ1518" s="90" t="s">
        <v>14975</v>
      </c>
      <c r="BA1518" s="90" t="s">
        <v>97</v>
      </c>
      <c r="BB1518" s="90" t="s">
        <v>14977</v>
      </c>
      <c r="BC1518" s="90" t="s">
        <v>99</v>
      </c>
      <c r="BD1518" s="90" t="s">
        <v>100</v>
      </c>
      <c r="BE1518" s="90" t="s">
        <v>61</v>
      </c>
      <c r="BF1518" s="90" t="s">
        <v>119</v>
      </c>
      <c r="BG1518" s="90" t="s">
        <v>101</v>
      </c>
    </row>
    <row r="1519" s="85" customFormat="1" ht="19" customHeight="1" spans="1:59">
      <c r="A1519" s="90" t="s">
        <v>516</v>
      </c>
      <c r="B1519" s="90" t="s">
        <v>517</v>
      </c>
      <c r="C1519" s="90" t="s">
        <v>518</v>
      </c>
      <c r="D1519" s="90" t="s">
        <v>519</v>
      </c>
      <c r="E1519" s="90" t="s">
        <v>14978</v>
      </c>
      <c r="F1519" s="90" t="s">
        <v>10536</v>
      </c>
      <c r="G1519" s="90" t="s">
        <v>9459</v>
      </c>
      <c r="H1519" s="90" t="s">
        <v>539</v>
      </c>
      <c r="I1519" s="90" t="s">
        <v>14979</v>
      </c>
      <c r="J1519" s="90" t="s">
        <v>14980</v>
      </c>
      <c r="K1519" s="90" t="s">
        <v>14981</v>
      </c>
      <c r="L1519" s="90" t="s">
        <v>73</v>
      </c>
      <c r="M1519" s="90" t="s">
        <v>5919</v>
      </c>
      <c r="N1519" s="90" t="s">
        <v>3438</v>
      </c>
      <c r="O1519" s="90" t="s">
        <v>1875</v>
      </c>
      <c r="P1519" s="90" t="s">
        <v>1876</v>
      </c>
      <c r="Q1519" s="90" t="s">
        <v>1877</v>
      </c>
      <c r="R1519" s="90" t="s">
        <v>1878</v>
      </c>
      <c r="S1519" s="90" t="s">
        <v>14982</v>
      </c>
      <c r="T1519" s="90" t="s">
        <v>209</v>
      </c>
      <c r="U1519" s="15">
        <v>0</v>
      </c>
      <c r="V1519" s="15">
        <v>70000</v>
      </c>
      <c r="W1519" s="15">
        <v>42000</v>
      </c>
      <c r="X1519" s="15">
        <v>15000</v>
      </c>
      <c r="Y1519" s="90" t="s">
        <v>143</v>
      </c>
      <c r="Z1519" s="90" t="s">
        <v>83</v>
      </c>
      <c r="AA1519" s="90" t="s">
        <v>84</v>
      </c>
      <c r="AB1519" s="90" t="s">
        <v>14983</v>
      </c>
      <c r="AC1519" s="90" t="s">
        <v>121</v>
      </c>
      <c r="AD1519" s="90" t="s">
        <v>87</v>
      </c>
      <c r="AE1519" s="90" t="s">
        <v>61</v>
      </c>
      <c r="AF1519" s="90" t="s">
        <v>61</v>
      </c>
      <c r="AG1519" s="90" t="s">
        <v>89</v>
      </c>
      <c r="AH1519" s="90" t="s">
        <v>89</v>
      </c>
      <c r="AI1519" s="90" t="s">
        <v>89</v>
      </c>
      <c r="AJ1519" s="90" t="s">
        <v>89</v>
      </c>
      <c r="AK1519" s="90" t="s">
        <v>89</v>
      </c>
      <c r="AL1519" s="90" t="s">
        <v>89</v>
      </c>
      <c r="AM1519" s="90" t="s">
        <v>89</v>
      </c>
      <c r="AN1519" s="90" t="s">
        <v>89</v>
      </c>
      <c r="AO1519" s="90" t="s">
        <v>89</v>
      </c>
      <c r="AP1519" s="90" t="s">
        <v>89</v>
      </c>
      <c r="AQ1519" s="90" t="s">
        <v>90</v>
      </c>
      <c r="AR1519" s="90" t="s">
        <v>90</v>
      </c>
      <c r="AS1519" s="90" t="s">
        <v>91</v>
      </c>
      <c r="AT1519" s="90" t="s">
        <v>92</v>
      </c>
      <c r="AU1519" s="90" t="s">
        <v>92</v>
      </c>
      <c r="AV1519" s="90" t="s">
        <v>93</v>
      </c>
      <c r="AW1519" s="90" t="s">
        <v>14984</v>
      </c>
      <c r="AX1519" s="90" t="s">
        <v>14985</v>
      </c>
      <c r="AY1519" s="90" t="s">
        <v>14986</v>
      </c>
      <c r="AZ1519" s="90" t="s">
        <v>14985</v>
      </c>
      <c r="BA1519" s="90" t="s">
        <v>215</v>
      </c>
      <c r="BB1519" s="90" t="s">
        <v>14987</v>
      </c>
      <c r="BC1519" s="90" t="s">
        <v>99</v>
      </c>
      <c r="BD1519" s="90" t="s">
        <v>150</v>
      </c>
      <c r="BE1519" s="90" t="s">
        <v>61</v>
      </c>
      <c r="BF1519" s="90" t="s">
        <v>209</v>
      </c>
      <c r="BG1519" s="90" t="s">
        <v>101</v>
      </c>
    </row>
    <row r="1520" s="85" customFormat="1" ht="19" customHeight="1" spans="1:59">
      <c r="A1520" s="90" t="s">
        <v>126</v>
      </c>
      <c r="B1520" s="90" t="s">
        <v>127</v>
      </c>
      <c r="C1520" s="90" t="s">
        <v>4343</v>
      </c>
      <c r="D1520" s="90" t="s">
        <v>4344</v>
      </c>
      <c r="E1520" s="90" t="s">
        <v>4486</v>
      </c>
      <c r="F1520" s="90" t="s">
        <v>5442</v>
      </c>
      <c r="G1520" s="90" t="s">
        <v>132</v>
      </c>
      <c r="H1520" s="90" t="s">
        <v>109</v>
      </c>
      <c r="I1520" s="90" t="s">
        <v>14988</v>
      </c>
      <c r="J1520" s="90" t="s">
        <v>14989</v>
      </c>
      <c r="K1520" s="90" t="s">
        <v>14990</v>
      </c>
      <c r="L1520" s="90" t="s">
        <v>73</v>
      </c>
      <c r="M1520" s="90" t="s">
        <v>3280</v>
      </c>
      <c r="N1520" s="90" t="s">
        <v>203</v>
      </c>
      <c r="O1520" s="90" t="s">
        <v>431</v>
      </c>
      <c r="P1520" s="90" t="s">
        <v>432</v>
      </c>
      <c r="Q1520" s="90" t="s">
        <v>433</v>
      </c>
      <c r="R1520" s="90" t="s">
        <v>434</v>
      </c>
      <c r="S1520" s="90" t="s">
        <v>14991</v>
      </c>
      <c r="T1520" s="90" t="s">
        <v>262</v>
      </c>
      <c r="U1520" s="15">
        <v>0</v>
      </c>
      <c r="V1520" s="15">
        <v>32796</v>
      </c>
      <c r="W1520" s="15">
        <v>26000</v>
      </c>
      <c r="X1520" s="15">
        <v>3660</v>
      </c>
      <c r="Y1520" s="90" t="s">
        <v>143</v>
      </c>
      <c r="Z1520" s="90" t="s">
        <v>83</v>
      </c>
      <c r="AA1520" s="90" t="s">
        <v>84</v>
      </c>
      <c r="AB1520" s="90" t="s">
        <v>14992</v>
      </c>
      <c r="AC1520" s="90" t="s">
        <v>359</v>
      </c>
      <c r="AD1520" s="90" t="s">
        <v>87</v>
      </c>
      <c r="AE1520" s="90" t="s">
        <v>61</v>
      </c>
      <c r="AF1520" s="90" t="s">
        <v>61</v>
      </c>
      <c r="AG1520" s="90" t="s">
        <v>89</v>
      </c>
      <c r="AH1520" s="90" t="s">
        <v>89</v>
      </c>
      <c r="AI1520" s="90" t="s">
        <v>89</v>
      </c>
      <c r="AJ1520" s="90" t="s">
        <v>89</v>
      </c>
      <c r="AK1520" s="90" t="s">
        <v>89</v>
      </c>
      <c r="AL1520" s="90" t="s">
        <v>89</v>
      </c>
      <c r="AM1520" s="90" t="s">
        <v>89</v>
      </c>
      <c r="AN1520" s="90" t="s">
        <v>89</v>
      </c>
      <c r="AO1520" s="90" t="s">
        <v>89</v>
      </c>
      <c r="AP1520" s="90" t="s">
        <v>89</v>
      </c>
      <c r="AQ1520" s="90" t="s">
        <v>90</v>
      </c>
      <c r="AR1520" s="90" t="s">
        <v>90</v>
      </c>
      <c r="AS1520" s="90" t="s">
        <v>91</v>
      </c>
      <c r="AT1520" s="90" t="s">
        <v>92</v>
      </c>
      <c r="AU1520" s="90" t="s">
        <v>92</v>
      </c>
      <c r="AV1520" s="90" t="s">
        <v>93</v>
      </c>
      <c r="AW1520" s="90" t="s">
        <v>4494</v>
      </c>
      <c r="AX1520" s="90" t="s">
        <v>14993</v>
      </c>
      <c r="AY1520" s="90" t="s">
        <v>4496</v>
      </c>
      <c r="AZ1520" s="90" t="s">
        <v>14993</v>
      </c>
      <c r="BA1520" s="90" t="s">
        <v>215</v>
      </c>
      <c r="BB1520" s="90" t="s">
        <v>14994</v>
      </c>
      <c r="BC1520" s="90" t="s">
        <v>99</v>
      </c>
      <c r="BD1520" s="90" t="s">
        <v>150</v>
      </c>
      <c r="BE1520" s="90" t="s">
        <v>61</v>
      </c>
      <c r="BF1520" s="90" t="s">
        <v>262</v>
      </c>
      <c r="BG1520" s="90" t="s">
        <v>101</v>
      </c>
    </row>
    <row r="1521" s="85" customFormat="1" ht="19" customHeight="1" spans="1:59">
      <c r="A1521" s="90" t="s">
        <v>267</v>
      </c>
      <c r="B1521" s="90" t="s">
        <v>268</v>
      </c>
      <c r="C1521" s="90" t="s">
        <v>269</v>
      </c>
      <c r="D1521" s="90" t="s">
        <v>270</v>
      </c>
      <c r="E1521" s="90" t="s">
        <v>14995</v>
      </c>
      <c r="F1521" s="90" t="s">
        <v>5530</v>
      </c>
      <c r="G1521" s="90" t="s">
        <v>5530</v>
      </c>
      <c r="H1521" s="90" t="s">
        <v>539</v>
      </c>
      <c r="I1521" s="90" t="s">
        <v>14996</v>
      </c>
      <c r="J1521" s="90" t="s">
        <v>14997</v>
      </c>
      <c r="K1521" s="90" t="s">
        <v>14998</v>
      </c>
      <c r="L1521" s="90" t="s">
        <v>73</v>
      </c>
      <c r="M1521" s="90" t="s">
        <v>74</v>
      </c>
      <c r="N1521" s="90" t="s">
        <v>527</v>
      </c>
      <c r="O1521" s="90" t="s">
        <v>97</v>
      </c>
      <c r="P1521" s="90" t="s">
        <v>545</v>
      </c>
      <c r="Q1521" s="90" t="s">
        <v>546</v>
      </c>
      <c r="R1521" s="90" t="s">
        <v>547</v>
      </c>
      <c r="S1521" s="90" t="s">
        <v>14999</v>
      </c>
      <c r="T1521" s="90" t="s">
        <v>380</v>
      </c>
      <c r="U1521" s="15">
        <v>0</v>
      </c>
      <c r="V1521" s="15">
        <v>1034000</v>
      </c>
      <c r="W1521" s="15">
        <v>964500</v>
      </c>
      <c r="X1521" s="15">
        <v>86000</v>
      </c>
      <c r="Y1521" s="90" t="s">
        <v>82</v>
      </c>
      <c r="Z1521" s="90" t="s">
        <v>83</v>
      </c>
      <c r="AA1521" s="90" t="s">
        <v>84</v>
      </c>
      <c r="AB1521" s="90" t="s">
        <v>15000</v>
      </c>
      <c r="AC1521" s="90" t="s">
        <v>359</v>
      </c>
      <c r="AD1521" s="90" t="s">
        <v>87</v>
      </c>
      <c r="AE1521" s="90" t="s">
        <v>61</v>
      </c>
      <c r="AF1521" s="90" t="s">
        <v>61</v>
      </c>
      <c r="AG1521" s="90" t="s">
        <v>89</v>
      </c>
      <c r="AH1521" s="90" t="s">
        <v>89</v>
      </c>
      <c r="AI1521" s="90" t="s">
        <v>89</v>
      </c>
      <c r="AJ1521" s="90" t="s">
        <v>89</v>
      </c>
      <c r="AK1521" s="90" t="s">
        <v>89</v>
      </c>
      <c r="AL1521" s="90" t="s">
        <v>89</v>
      </c>
      <c r="AM1521" s="90" t="s">
        <v>89</v>
      </c>
      <c r="AN1521" s="90" t="s">
        <v>89</v>
      </c>
      <c r="AO1521" s="90" t="s">
        <v>89</v>
      </c>
      <c r="AP1521" s="90" t="s">
        <v>89</v>
      </c>
      <c r="AQ1521" s="90" t="s">
        <v>90</v>
      </c>
      <c r="AR1521" s="90" t="s">
        <v>90</v>
      </c>
      <c r="AS1521" s="90" t="s">
        <v>91</v>
      </c>
      <c r="AT1521" s="90" t="s">
        <v>92</v>
      </c>
      <c r="AU1521" s="90" t="s">
        <v>92</v>
      </c>
      <c r="AV1521" s="90" t="s">
        <v>93</v>
      </c>
      <c r="AW1521" s="90" t="s">
        <v>15001</v>
      </c>
      <c r="AX1521" s="90" t="s">
        <v>15002</v>
      </c>
      <c r="AY1521" s="90" t="s">
        <v>15003</v>
      </c>
      <c r="AZ1521" s="90" t="s">
        <v>15002</v>
      </c>
      <c r="BA1521" s="90" t="s">
        <v>97</v>
      </c>
      <c r="BB1521" s="90" t="s">
        <v>15004</v>
      </c>
      <c r="BC1521" s="90" t="s">
        <v>99</v>
      </c>
      <c r="BD1521" s="90" t="s">
        <v>100</v>
      </c>
      <c r="BE1521" s="90" t="s">
        <v>61</v>
      </c>
      <c r="BF1521" s="90" t="s">
        <v>380</v>
      </c>
      <c r="BG1521" s="90" t="s">
        <v>101</v>
      </c>
    </row>
    <row r="1522" s="85" customFormat="1" ht="19" customHeight="1" spans="1:59">
      <c r="A1522" s="90" t="s">
        <v>694</v>
      </c>
      <c r="B1522" s="90" t="s">
        <v>695</v>
      </c>
      <c r="C1522" s="90" t="s">
        <v>845</v>
      </c>
      <c r="D1522" s="90" t="s">
        <v>846</v>
      </c>
      <c r="E1522" s="90" t="s">
        <v>847</v>
      </c>
      <c r="F1522" s="90" t="s">
        <v>848</v>
      </c>
      <c r="G1522" s="90" t="s">
        <v>769</v>
      </c>
      <c r="H1522" s="90" t="s">
        <v>109</v>
      </c>
      <c r="I1522" s="90" t="s">
        <v>15005</v>
      </c>
      <c r="J1522" s="90" t="s">
        <v>15006</v>
      </c>
      <c r="K1522" s="90" t="s">
        <v>15007</v>
      </c>
      <c r="L1522" s="90" t="s">
        <v>73</v>
      </c>
      <c r="M1522" s="90" t="s">
        <v>7641</v>
      </c>
      <c r="N1522" s="90" t="s">
        <v>15008</v>
      </c>
      <c r="O1522" s="90" t="s">
        <v>431</v>
      </c>
      <c r="P1522" s="90" t="s">
        <v>432</v>
      </c>
      <c r="Q1522" s="90" t="s">
        <v>294</v>
      </c>
      <c r="R1522" s="90" t="s">
        <v>295</v>
      </c>
      <c r="S1522" s="90" t="s">
        <v>15009</v>
      </c>
      <c r="T1522" s="90" t="s">
        <v>380</v>
      </c>
      <c r="U1522" s="15">
        <v>0</v>
      </c>
      <c r="V1522" s="15">
        <v>30000</v>
      </c>
      <c r="W1522" s="15">
        <v>20000</v>
      </c>
      <c r="X1522" s="15">
        <v>12000</v>
      </c>
      <c r="Y1522" s="90" t="s">
        <v>143</v>
      </c>
      <c r="Z1522" s="90" t="s">
        <v>83</v>
      </c>
      <c r="AA1522" s="90" t="s">
        <v>84</v>
      </c>
      <c r="AB1522" s="90" t="s">
        <v>2151</v>
      </c>
      <c r="AC1522" s="90" t="s">
        <v>145</v>
      </c>
      <c r="AD1522" s="90" t="s">
        <v>87</v>
      </c>
      <c r="AE1522" s="90" t="s">
        <v>61</v>
      </c>
      <c r="AF1522" s="90" t="s">
        <v>61</v>
      </c>
      <c r="AG1522" s="90" t="s">
        <v>89</v>
      </c>
      <c r="AH1522" s="90" t="s">
        <v>89</v>
      </c>
      <c r="AI1522" s="90" t="s">
        <v>89</v>
      </c>
      <c r="AJ1522" s="90" t="s">
        <v>89</v>
      </c>
      <c r="AK1522" s="90" t="s">
        <v>89</v>
      </c>
      <c r="AL1522" s="90" t="s">
        <v>89</v>
      </c>
      <c r="AM1522" s="90" t="s">
        <v>89</v>
      </c>
      <c r="AN1522" s="90" t="s">
        <v>89</v>
      </c>
      <c r="AO1522" s="90" t="s">
        <v>89</v>
      </c>
      <c r="AP1522" s="90" t="s">
        <v>89</v>
      </c>
      <c r="AQ1522" s="90" t="s">
        <v>90</v>
      </c>
      <c r="AR1522" s="90" t="s">
        <v>90</v>
      </c>
      <c r="AS1522" s="90" t="s">
        <v>91</v>
      </c>
      <c r="AT1522" s="90" t="s">
        <v>92</v>
      </c>
      <c r="AU1522" s="90" t="s">
        <v>92</v>
      </c>
      <c r="AV1522" s="90" t="s">
        <v>93</v>
      </c>
      <c r="AW1522" s="90" t="s">
        <v>856</v>
      </c>
      <c r="AX1522" s="90" t="s">
        <v>15010</v>
      </c>
      <c r="AY1522" s="90" t="s">
        <v>858</v>
      </c>
      <c r="AZ1522" s="90" t="s">
        <v>15010</v>
      </c>
      <c r="BA1522" s="90" t="s">
        <v>97</v>
      </c>
      <c r="BB1522" s="90" t="s">
        <v>15011</v>
      </c>
      <c r="BC1522" s="90" t="s">
        <v>99</v>
      </c>
      <c r="BD1522" s="90" t="s">
        <v>150</v>
      </c>
      <c r="BE1522" s="90" t="s">
        <v>61</v>
      </c>
      <c r="BF1522" s="90" t="s">
        <v>380</v>
      </c>
      <c r="BG1522" s="90" t="s">
        <v>101</v>
      </c>
    </row>
    <row r="1523" s="85" customFormat="1" ht="19" customHeight="1" spans="1:59">
      <c r="A1523" s="90" t="s">
        <v>151</v>
      </c>
      <c r="B1523" s="90" t="s">
        <v>152</v>
      </c>
      <c r="C1523" s="90" t="s">
        <v>153</v>
      </c>
      <c r="D1523" s="90" t="s">
        <v>154</v>
      </c>
      <c r="E1523" s="90" t="s">
        <v>15012</v>
      </c>
      <c r="F1523" s="90" t="s">
        <v>1818</v>
      </c>
      <c r="G1523" s="90" t="s">
        <v>1819</v>
      </c>
      <c r="H1523" s="90" t="s">
        <v>109</v>
      </c>
      <c r="I1523" s="90" t="s">
        <v>15013</v>
      </c>
      <c r="J1523" s="90" t="s">
        <v>15014</v>
      </c>
      <c r="K1523" s="90" t="s">
        <v>15015</v>
      </c>
      <c r="L1523" s="90" t="s">
        <v>73</v>
      </c>
      <c r="M1523" s="90" t="s">
        <v>74</v>
      </c>
      <c r="N1523" s="90" t="s">
        <v>1752</v>
      </c>
      <c r="O1523" s="90" t="s">
        <v>292</v>
      </c>
      <c r="P1523" s="90" t="s">
        <v>293</v>
      </c>
      <c r="Q1523" s="90" t="s">
        <v>294</v>
      </c>
      <c r="R1523" s="90" t="s">
        <v>295</v>
      </c>
      <c r="S1523" s="90" t="s">
        <v>15016</v>
      </c>
      <c r="T1523" s="90" t="s">
        <v>81</v>
      </c>
      <c r="U1523" s="15">
        <v>0</v>
      </c>
      <c r="V1523" s="15">
        <v>196439</v>
      </c>
      <c r="W1523" s="15">
        <v>156000</v>
      </c>
      <c r="X1523" s="15">
        <v>16240</v>
      </c>
      <c r="Y1523" s="90" t="s">
        <v>82</v>
      </c>
      <c r="Z1523" s="90" t="s">
        <v>83</v>
      </c>
      <c r="AA1523" s="90" t="s">
        <v>84</v>
      </c>
      <c r="AB1523" s="90" t="s">
        <v>15017</v>
      </c>
      <c r="AC1523" s="90" t="s">
        <v>359</v>
      </c>
      <c r="AD1523" s="90" t="s">
        <v>87</v>
      </c>
      <c r="AE1523" s="90" t="s">
        <v>61</v>
      </c>
      <c r="AF1523" s="90" t="s">
        <v>61</v>
      </c>
      <c r="AG1523" s="90" t="s">
        <v>89</v>
      </c>
      <c r="AH1523" s="90" t="s">
        <v>89</v>
      </c>
      <c r="AI1523" s="90" t="s">
        <v>89</v>
      </c>
      <c r="AJ1523" s="90" t="s">
        <v>88</v>
      </c>
      <c r="AK1523" s="90" t="s">
        <v>89</v>
      </c>
      <c r="AL1523" s="90" t="s">
        <v>89</v>
      </c>
      <c r="AM1523" s="90" t="s">
        <v>89</v>
      </c>
      <c r="AN1523" s="90" t="s">
        <v>89</v>
      </c>
      <c r="AO1523" s="90" t="s">
        <v>89</v>
      </c>
      <c r="AP1523" s="90" t="s">
        <v>89</v>
      </c>
      <c r="AQ1523" s="90" t="s">
        <v>90</v>
      </c>
      <c r="AR1523" s="90" t="s">
        <v>90</v>
      </c>
      <c r="AS1523" s="90" t="s">
        <v>91</v>
      </c>
      <c r="AT1523" s="90" t="s">
        <v>92</v>
      </c>
      <c r="AU1523" s="90" t="s">
        <v>92</v>
      </c>
      <c r="AV1523" s="90" t="s">
        <v>93</v>
      </c>
      <c r="AW1523" s="90" t="s">
        <v>15018</v>
      </c>
      <c r="AX1523" s="90" t="s">
        <v>15019</v>
      </c>
      <c r="AY1523" s="90" t="s">
        <v>15020</v>
      </c>
      <c r="AZ1523" s="90" t="s">
        <v>15019</v>
      </c>
      <c r="BA1523" s="90" t="s">
        <v>97</v>
      </c>
      <c r="BB1523" s="90" t="s">
        <v>15021</v>
      </c>
      <c r="BC1523" s="90" t="s">
        <v>99</v>
      </c>
      <c r="BD1523" s="90" t="s">
        <v>100</v>
      </c>
      <c r="BE1523" s="90" t="s">
        <v>61</v>
      </c>
      <c r="BF1523" s="90" t="s">
        <v>81</v>
      </c>
      <c r="BG1523" s="90" t="s">
        <v>101</v>
      </c>
    </row>
    <row r="1524" s="85" customFormat="1" ht="19" customHeight="1" spans="1:59">
      <c r="A1524" s="90" t="s">
        <v>62</v>
      </c>
      <c r="B1524" s="90" t="s">
        <v>63</v>
      </c>
      <c r="C1524" s="90" t="s">
        <v>64</v>
      </c>
      <c r="D1524" s="90" t="s">
        <v>65</v>
      </c>
      <c r="E1524" s="90" t="s">
        <v>15022</v>
      </c>
      <c r="F1524" s="90" t="s">
        <v>9330</v>
      </c>
      <c r="G1524" s="90" t="s">
        <v>604</v>
      </c>
      <c r="H1524" s="90" t="s">
        <v>605</v>
      </c>
      <c r="I1524" s="90" t="s">
        <v>15023</v>
      </c>
      <c r="J1524" s="90" t="s">
        <v>15024</v>
      </c>
      <c r="K1524" s="90" t="s">
        <v>15025</v>
      </c>
      <c r="L1524" s="90" t="s">
        <v>73</v>
      </c>
      <c r="M1524" s="90" t="s">
        <v>5574</v>
      </c>
      <c r="N1524" s="90" t="s">
        <v>113</v>
      </c>
      <c r="O1524" s="90" t="s">
        <v>610</v>
      </c>
      <c r="P1524" s="90" t="s">
        <v>611</v>
      </c>
      <c r="Q1524" s="90" t="s">
        <v>612</v>
      </c>
      <c r="R1524" s="90" t="s">
        <v>613</v>
      </c>
      <c r="S1524" s="90" t="s">
        <v>15026</v>
      </c>
      <c r="T1524" s="90" t="s">
        <v>380</v>
      </c>
      <c r="U1524" s="15">
        <v>0</v>
      </c>
      <c r="V1524" s="15">
        <v>6000</v>
      </c>
      <c r="W1524" s="15">
        <v>4500</v>
      </c>
      <c r="X1524" s="15">
        <v>2800</v>
      </c>
      <c r="Y1524" s="90" t="s">
        <v>143</v>
      </c>
      <c r="Z1524" s="90" t="s">
        <v>83</v>
      </c>
      <c r="AA1524" s="90" t="s">
        <v>84</v>
      </c>
      <c r="AB1524" s="90" t="s">
        <v>15027</v>
      </c>
      <c r="AC1524" s="90" t="s">
        <v>359</v>
      </c>
      <c r="AD1524" s="90" t="s">
        <v>87</v>
      </c>
      <c r="AE1524" s="90" t="s">
        <v>61</v>
      </c>
      <c r="AF1524" s="90" t="s">
        <v>61</v>
      </c>
      <c r="AG1524" s="90" t="s">
        <v>89</v>
      </c>
      <c r="AH1524" s="90" t="s">
        <v>89</v>
      </c>
      <c r="AI1524" s="90" t="s">
        <v>89</v>
      </c>
      <c r="AJ1524" s="90" t="s">
        <v>89</v>
      </c>
      <c r="AK1524" s="90" t="s">
        <v>89</v>
      </c>
      <c r="AL1524" s="90" t="s">
        <v>89</v>
      </c>
      <c r="AM1524" s="90" t="s">
        <v>89</v>
      </c>
      <c r="AN1524" s="90" t="s">
        <v>89</v>
      </c>
      <c r="AO1524" s="90" t="s">
        <v>88</v>
      </c>
      <c r="AP1524" s="90" t="s">
        <v>89</v>
      </c>
      <c r="AQ1524" s="90" t="s">
        <v>90</v>
      </c>
      <c r="AR1524" s="90" t="s">
        <v>90</v>
      </c>
      <c r="AS1524" s="90" t="s">
        <v>91</v>
      </c>
      <c r="AT1524" s="90" t="s">
        <v>92</v>
      </c>
      <c r="AU1524" s="90" t="s">
        <v>92</v>
      </c>
      <c r="AV1524" s="90" t="s">
        <v>93</v>
      </c>
      <c r="AW1524" s="90" t="s">
        <v>15028</v>
      </c>
      <c r="AX1524" s="90" t="s">
        <v>15029</v>
      </c>
      <c r="AY1524" s="90" t="s">
        <v>15030</v>
      </c>
      <c r="AZ1524" s="90" t="s">
        <v>15029</v>
      </c>
      <c r="BA1524" s="90" t="s">
        <v>97</v>
      </c>
      <c r="BB1524" s="90" t="s">
        <v>15031</v>
      </c>
      <c r="BC1524" s="90" t="s">
        <v>99</v>
      </c>
      <c r="BD1524" s="90" t="s">
        <v>150</v>
      </c>
      <c r="BE1524" s="90" t="s">
        <v>61</v>
      </c>
      <c r="BF1524" s="90" t="s">
        <v>380</v>
      </c>
      <c r="BG1524" s="90" t="s">
        <v>101</v>
      </c>
    </row>
    <row r="1525" s="85" customFormat="1" ht="19" customHeight="1" spans="1:59">
      <c r="A1525" s="90" t="s">
        <v>62</v>
      </c>
      <c r="B1525" s="90" t="s">
        <v>63</v>
      </c>
      <c r="C1525" s="90" t="s">
        <v>13400</v>
      </c>
      <c r="D1525" s="90" t="s">
        <v>13401</v>
      </c>
      <c r="E1525" s="90" t="s">
        <v>15032</v>
      </c>
      <c r="F1525" s="90" t="s">
        <v>15033</v>
      </c>
      <c r="G1525" s="90" t="s">
        <v>8115</v>
      </c>
      <c r="H1525" s="90" t="s">
        <v>539</v>
      </c>
      <c r="I1525" s="90" t="s">
        <v>15034</v>
      </c>
      <c r="J1525" s="90" t="s">
        <v>15035</v>
      </c>
      <c r="K1525" s="90" t="s">
        <v>15036</v>
      </c>
      <c r="L1525" s="90" t="s">
        <v>73</v>
      </c>
      <c r="M1525" s="90" t="s">
        <v>373</v>
      </c>
      <c r="N1525" s="90" t="s">
        <v>1681</v>
      </c>
      <c r="O1525" s="90" t="s">
        <v>238</v>
      </c>
      <c r="P1525" s="90" t="s">
        <v>239</v>
      </c>
      <c r="Q1525" s="90" t="s">
        <v>240</v>
      </c>
      <c r="R1525" s="90" t="s">
        <v>241</v>
      </c>
      <c r="S1525" s="90" t="s">
        <v>15037</v>
      </c>
      <c r="T1525" s="90" t="s">
        <v>119</v>
      </c>
      <c r="U1525" s="15">
        <v>0</v>
      </c>
      <c r="V1525" s="15">
        <v>60000</v>
      </c>
      <c r="W1525" s="15">
        <v>40000</v>
      </c>
      <c r="X1525" s="15">
        <v>27800</v>
      </c>
      <c r="Y1525" s="90" t="s">
        <v>143</v>
      </c>
      <c r="Z1525" s="90" t="s">
        <v>83</v>
      </c>
      <c r="AA1525" s="90" t="s">
        <v>84</v>
      </c>
      <c r="AB1525" s="90" t="s">
        <v>15033</v>
      </c>
      <c r="AC1525" s="90" t="s">
        <v>121</v>
      </c>
      <c r="AD1525" s="90" t="s">
        <v>87</v>
      </c>
      <c r="AE1525" s="90" t="s">
        <v>61</v>
      </c>
      <c r="AF1525" s="90" t="s">
        <v>61</v>
      </c>
      <c r="AG1525" s="90" t="s">
        <v>89</v>
      </c>
      <c r="AH1525" s="90" t="s">
        <v>89</v>
      </c>
      <c r="AI1525" s="90" t="s">
        <v>89</v>
      </c>
      <c r="AJ1525" s="90" t="s">
        <v>89</v>
      </c>
      <c r="AK1525" s="90" t="s">
        <v>89</v>
      </c>
      <c r="AL1525" s="90" t="s">
        <v>89</v>
      </c>
      <c r="AM1525" s="90" t="s">
        <v>89</v>
      </c>
      <c r="AN1525" s="90" t="s">
        <v>89</v>
      </c>
      <c r="AO1525" s="90" t="s">
        <v>89</v>
      </c>
      <c r="AP1525" s="90" t="s">
        <v>89</v>
      </c>
      <c r="AQ1525" s="90" t="s">
        <v>90</v>
      </c>
      <c r="AR1525" s="90" t="s">
        <v>90</v>
      </c>
      <c r="AS1525" s="90" t="s">
        <v>91</v>
      </c>
      <c r="AT1525" s="90" t="s">
        <v>92</v>
      </c>
      <c r="AU1525" s="90" t="s">
        <v>92</v>
      </c>
      <c r="AV1525" s="90" t="s">
        <v>93</v>
      </c>
      <c r="AW1525" s="90" t="s">
        <v>15038</v>
      </c>
      <c r="AX1525" s="90" t="s">
        <v>15039</v>
      </c>
      <c r="AY1525" s="90" t="s">
        <v>4083</v>
      </c>
      <c r="AZ1525" s="90" t="s">
        <v>15039</v>
      </c>
      <c r="BA1525" s="90" t="s">
        <v>97</v>
      </c>
      <c r="BB1525" s="90" t="s">
        <v>15040</v>
      </c>
      <c r="BC1525" s="90" t="s">
        <v>99</v>
      </c>
      <c r="BD1525" s="90" t="s">
        <v>150</v>
      </c>
      <c r="BE1525" s="90" t="s">
        <v>61</v>
      </c>
      <c r="BF1525" s="90" t="s">
        <v>119</v>
      </c>
      <c r="BG1525" s="90" t="s">
        <v>101</v>
      </c>
    </row>
    <row r="1526" s="85" customFormat="1" ht="19" customHeight="1" spans="1:59">
      <c r="A1526" s="90" t="s">
        <v>694</v>
      </c>
      <c r="B1526" s="90" t="s">
        <v>695</v>
      </c>
      <c r="C1526" s="90" t="s">
        <v>958</v>
      </c>
      <c r="D1526" s="90" t="s">
        <v>959</v>
      </c>
      <c r="E1526" s="90" t="s">
        <v>12493</v>
      </c>
      <c r="F1526" s="90" t="s">
        <v>5927</v>
      </c>
      <c r="G1526" s="90" t="s">
        <v>769</v>
      </c>
      <c r="H1526" s="90" t="s">
        <v>109</v>
      </c>
      <c r="I1526" s="90" t="s">
        <v>15041</v>
      </c>
      <c r="J1526" s="90" t="s">
        <v>15042</v>
      </c>
      <c r="K1526" s="90" t="s">
        <v>15043</v>
      </c>
      <c r="L1526" s="90" t="s">
        <v>73</v>
      </c>
      <c r="M1526" s="90" t="s">
        <v>3280</v>
      </c>
      <c r="N1526" s="90" t="s">
        <v>203</v>
      </c>
      <c r="O1526" s="90" t="s">
        <v>431</v>
      </c>
      <c r="P1526" s="90" t="s">
        <v>432</v>
      </c>
      <c r="Q1526" s="90" t="s">
        <v>433</v>
      </c>
      <c r="R1526" s="90" t="s">
        <v>434</v>
      </c>
      <c r="S1526" s="90" t="s">
        <v>15044</v>
      </c>
      <c r="T1526" s="90" t="s">
        <v>262</v>
      </c>
      <c r="U1526" s="15">
        <v>0</v>
      </c>
      <c r="V1526" s="15">
        <v>40000</v>
      </c>
      <c r="W1526" s="15">
        <v>20000</v>
      </c>
      <c r="X1526" s="15">
        <v>8000</v>
      </c>
      <c r="Y1526" s="90" t="s">
        <v>143</v>
      </c>
      <c r="Z1526" s="90" t="s">
        <v>83</v>
      </c>
      <c r="AA1526" s="90" t="s">
        <v>84</v>
      </c>
      <c r="AB1526" s="90" t="s">
        <v>12898</v>
      </c>
      <c r="AC1526" s="90" t="s">
        <v>211</v>
      </c>
      <c r="AD1526" s="90" t="s">
        <v>87</v>
      </c>
      <c r="AE1526" s="90" t="s">
        <v>61</v>
      </c>
      <c r="AF1526" s="90" t="s">
        <v>61</v>
      </c>
      <c r="AG1526" s="90" t="s">
        <v>89</v>
      </c>
      <c r="AH1526" s="90" t="s">
        <v>89</v>
      </c>
      <c r="AI1526" s="90" t="s">
        <v>89</v>
      </c>
      <c r="AJ1526" s="90" t="s">
        <v>89</v>
      </c>
      <c r="AK1526" s="90" t="s">
        <v>89</v>
      </c>
      <c r="AL1526" s="90" t="s">
        <v>89</v>
      </c>
      <c r="AM1526" s="90" t="s">
        <v>89</v>
      </c>
      <c r="AN1526" s="90" t="s">
        <v>89</v>
      </c>
      <c r="AO1526" s="90" t="s">
        <v>89</v>
      </c>
      <c r="AP1526" s="90" t="s">
        <v>89</v>
      </c>
      <c r="AQ1526" s="90" t="s">
        <v>90</v>
      </c>
      <c r="AR1526" s="90" t="s">
        <v>90</v>
      </c>
      <c r="AS1526" s="90" t="s">
        <v>91</v>
      </c>
      <c r="AT1526" s="90" t="s">
        <v>92</v>
      </c>
      <c r="AU1526" s="90" t="s">
        <v>92</v>
      </c>
      <c r="AV1526" s="90" t="s">
        <v>93</v>
      </c>
      <c r="AW1526" s="90" t="s">
        <v>12501</v>
      </c>
      <c r="AX1526" s="90" t="s">
        <v>15045</v>
      </c>
      <c r="AY1526" s="90" t="s">
        <v>12503</v>
      </c>
      <c r="AZ1526" s="90" t="s">
        <v>15045</v>
      </c>
      <c r="BA1526" s="90" t="s">
        <v>215</v>
      </c>
      <c r="BB1526" s="90" t="s">
        <v>15046</v>
      </c>
      <c r="BC1526" s="90" t="s">
        <v>99</v>
      </c>
      <c r="BD1526" s="90" t="s">
        <v>150</v>
      </c>
      <c r="BE1526" s="90" t="s">
        <v>61</v>
      </c>
      <c r="BF1526" s="90" t="s">
        <v>262</v>
      </c>
      <c r="BG1526" s="90" t="s">
        <v>101</v>
      </c>
    </row>
    <row r="1527" s="85" customFormat="1" ht="19" customHeight="1" spans="1:59">
      <c r="A1527" s="90" t="s">
        <v>694</v>
      </c>
      <c r="B1527" s="90" t="s">
        <v>695</v>
      </c>
      <c r="C1527" s="90" t="s">
        <v>696</v>
      </c>
      <c r="D1527" s="90" t="s">
        <v>697</v>
      </c>
      <c r="E1527" s="90" t="s">
        <v>4982</v>
      </c>
      <c r="F1527" s="90" t="s">
        <v>9147</v>
      </c>
      <c r="G1527" s="90" t="s">
        <v>769</v>
      </c>
      <c r="H1527" s="90" t="s">
        <v>109</v>
      </c>
      <c r="I1527" s="90" t="s">
        <v>15047</v>
      </c>
      <c r="J1527" s="90" t="s">
        <v>15048</v>
      </c>
      <c r="K1527" s="90" t="s">
        <v>15049</v>
      </c>
      <c r="L1527" s="90" t="s">
        <v>73</v>
      </c>
      <c r="M1527" s="90" t="s">
        <v>341</v>
      </c>
      <c r="N1527" s="90" t="s">
        <v>2206</v>
      </c>
      <c r="O1527" s="90" t="s">
        <v>1848</v>
      </c>
      <c r="P1527" s="90" t="s">
        <v>1849</v>
      </c>
      <c r="Q1527" s="90" t="s">
        <v>1850</v>
      </c>
      <c r="R1527" s="90" t="s">
        <v>1849</v>
      </c>
      <c r="S1527" s="90" t="s">
        <v>15050</v>
      </c>
      <c r="T1527" s="90" t="s">
        <v>380</v>
      </c>
      <c r="U1527" s="15">
        <v>0</v>
      </c>
      <c r="V1527" s="15">
        <v>13000</v>
      </c>
      <c r="W1527" s="15">
        <v>7050</v>
      </c>
      <c r="X1527" s="15">
        <v>4000</v>
      </c>
      <c r="Y1527" s="90" t="s">
        <v>82</v>
      </c>
      <c r="Z1527" s="90" t="s">
        <v>83</v>
      </c>
      <c r="AA1527" s="90" t="s">
        <v>84</v>
      </c>
      <c r="AB1527" s="90" t="s">
        <v>4988</v>
      </c>
      <c r="AC1527" s="90" t="s">
        <v>359</v>
      </c>
      <c r="AD1527" s="90" t="s">
        <v>87</v>
      </c>
      <c r="AE1527" s="90" t="s">
        <v>61</v>
      </c>
      <c r="AF1527" s="90" t="s">
        <v>61</v>
      </c>
      <c r="AG1527" s="90" t="s">
        <v>89</v>
      </c>
      <c r="AH1527" s="90" t="s">
        <v>89</v>
      </c>
      <c r="AI1527" s="90" t="s">
        <v>89</v>
      </c>
      <c r="AJ1527" s="90" t="s">
        <v>89</v>
      </c>
      <c r="AK1527" s="90" t="s">
        <v>89</v>
      </c>
      <c r="AL1527" s="90" t="s">
        <v>89</v>
      </c>
      <c r="AM1527" s="90" t="s">
        <v>89</v>
      </c>
      <c r="AN1527" s="90" t="s">
        <v>89</v>
      </c>
      <c r="AO1527" s="90" t="s">
        <v>89</v>
      </c>
      <c r="AP1527" s="90" t="s">
        <v>89</v>
      </c>
      <c r="AQ1527" s="90" t="s">
        <v>90</v>
      </c>
      <c r="AR1527" s="90" t="s">
        <v>90</v>
      </c>
      <c r="AS1527" s="90" t="s">
        <v>91</v>
      </c>
      <c r="AT1527" s="90" t="s">
        <v>92</v>
      </c>
      <c r="AU1527" s="90" t="s">
        <v>92</v>
      </c>
      <c r="AV1527" s="90" t="s">
        <v>93</v>
      </c>
      <c r="AW1527" s="90" t="s">
        <v>4989</v>
      </c>
      <c r="AX1527" s="90" t="s">
        <v>15051</v>
      </c>
      <c r="AY1527" s="90" t="s">
        <v>4991</v>
      </c>
      <c r="AZ1527" s="90" t="s">
        <v>15051</v>
      </c>
      <c r="BA1527" s="90" t="s">
        <v>97</v>
      </c>
      <c r="BB1527" s="90" t="s">
        <v>15052</v>
      </c>
      <c r="BC1527" s="90" t="s">
        <v>99</v>
      </c>
      <c r="BD1527" s="90" t="s">
        <v>100</v>
      </c>
      <c r="BE1527" s="90" t="s">
        <v>61</v>
      </c>
      <c r="BF1527" s="90" t="s">
        <v>380</v>
      </c>
      <c r="BG1527" s="90" t="s">
        <v>101</v>
      </c>
    </row>
    <row r="1528" s="85" customFormat="1" ht="19" customHeight="1" spans="1:59">
      <c r="A1528" s="90" t="s">
        <v>267</v>
      </c>
      <c r="B1528" s="90" t="s">
        <v>268</v>
      </c>
      <c r="C1528" s="90" t="s">
        <v>1059</v>
      </c>
      <c r="D1528" s="90" t="s">
        <v>1060</v>
      </c>
      <c r="E1528" s="90" t="s">
        <v>11611</v>
      </c>
      <c r="F1528" s="90" t="s">
        <v>9704</v>
      </c>
      <c r="G1528" s="90" t="s">
        <v>9705</v>
      </c>
      <c r="H1528" s="90" t="s">
        <v>7716</v>
      </c>
      <c r="I1528" s="90" t="s">
        <v>15053</v>
      </c>
      <c r="J1528" s="90" t="s">
        <v>15054</v>
      </c>
      <c r="K1528" s="90" t="s">
        <v>15055</v>
      </c>
      <c r="L1528" s="90" t="s">
        <v>73</v>
      </c>
      <c r="M1528" s="90" t="s">
        <v>3069</v>
      </c>
      <c r="N1528" s="90" t="s">
        <v>575</v>
      </c>
      <c r="O1528" s="90" t="s">
        <v>949</v>
      </c>
      <c r="P1528" s="90" t="s">
        <v>950</v>
      </c>
      <c r="Q1528" s="90" t="s">
        <v>6440</v>
      </c>
      <c r="R1528" s="90" t="s">
        <v>6441</v>
      </c>
      <c r="S1528" s="90" t="s">
        <v>15056</v>
      </c>
      <c r="T1528" s="90" t="s">
        <v>380</v>
      </c>
      <c r="U1528" s="15">
        <v>0</v>
      </c>
      <c r="V1528" s="15">
        <v>212481</v>
      </c>
      <c r="W1528" s="15">
        <v>104000</v>
      </c>
      <c r="X1528" s="15">
        <v>15000</v>
      </c>
      <c r="Y1528" s="90" t="s">
        <v>82</v>
      </c>
      <c r="Z1528" s="90" t="s">
        <v>83</v>
      </c>
      <c r="AA1528" s="90" t="s">
        <v>84</v>
      </c>
      <c r="AB1528" s="90" t="s">
        <v>11617</v>
      </c>
      <c r="AC1528" s="90" t="s">
        <v>121</v>
      </c>
      <c r="AD1528" s="90" t="s">
        <v>87</v>
      </c>
      <c r="AE1528" s="90" t="s">
        <v>61</v>
      </c>
      <c r="AF1528" s="90" t="s">
        <v>61</v>
      </c>
      <c r="AG1528" s="90" t="s">
        <v>89</v>
      </c>
      <c r="AH1528" s="90" t="s">
        <v>89</v>
      </c>
      <c r="AI1528" s="90" t="s">
        <v>89</v>
      </c>
      <c r="AJ1528" s="90" t="s">
        <v>88</v>
      </c>
      <c r="AK1528" s="90" t="s">
        <v>89</v>
      </c>
      <c r="AL1528" s="90" t="s">
        <v>89</v>
      </c>
      <c r="AM1528" s="90" t="s">
        <v>88</v>
      </c>
      <c r="AN1528" s="90" t="s">
        <v>88</v>
      </c>
      <c r="AO1528" s="90" t="s">
        <v>88</v>
      </c>
      <c r="AP1528" s="90" t="s">
        <v>89</v>
      </c>
      <c r="AQ1528" s="90" t="s">
        <v>90</v>
      </c>
      <c r="AR1528" s="90" t="s">
        <v>90</v>
      </c>
      <c r="AS1528" s="90" t="s">
        <v>91</v>
      </c>
      <c r="AT1528" s="90" t="s">
        <v>92</v>
      </c>
      <c r="AU1528" s="90" t="s">
        <v>92</v>
      </c>
      <c r="AV1528" s="90" t="s">
        <v>93</v>
      </c>
      <c r="AW1528" s="90" t="s">
        <v>11618</v>
      </c>
      <c r="AX1528" s="90" t="s">
        <v>15057</v>
      </c>
      <c r="AY1528" s="90" t="s">
        <v>11620</v>
      </c>
      <c r="AZ1528" s="90" t="s">
        <v>15057</v>
      </c>
      <c r="BA1528" s="90" t="s">
        <v>97</v>
      </c>
      <c r="BB1528" s="90" t="s">
        <v>15058</v>
      </c>
      <c r="BC1528" s="90" t="s">
        <v>99</v>
      </c>
      <c r="BD1528" s="90" t="s">
        <v>100</v>
      </c>
      <c r="BE1528" s="90" t="s">
        <v>61</v>
      </c>
      <c r="BF1528" s="90" t="s">
        <v>380</v>
      </c>
      <c r="BG1528" s="90" t="s">
        <v>101</v>
      </c>
    </row>
    <row r="1529" s="85" customFormat="1" ht="19" customHeight="1" spans="1:59">
      <c r="A1529" s="90" t="s">
        <v>516</v>
      </c>
      <c r="B1529" s="90" t="s">
        <v>517</v>
      </c>
      <c r="C1529" s="90" t="s">
        <v>1233</v>
      </c>
      <c r="D1529" s="90" t="s">
        <v>1234</v>
      </c>
      <c r="E1529" s="90" t="s">
        <v>15059</v>
      </c>
      <c r="F1529" s="90" t="s">
        <v>15060</v>
      </c>
      <c r="G1529" s="90" t="s">
        <v>9510</v>
      </c>
      <c r="H1529" s="90" t="s">
        <v>369</v>
      </c>
      <c r="I1529" s="90" t="s">
        <v>15061</v>
      </c>
      <c r="J1529" s="90" t="s">
        <v>15062</v>
      </c>
      <c r="K1529" s="90" t="s">
        <v>15063</v>
      </c>
      <c r="L1529" s="90" t="s">
        <v>73</v>
      </c>
      <c r="M1529" s="90" t="s">
        <v>341</v>
      </c>
      <c r="N1529" s="90" t="s">
        <v>2206</v>
      </c>
      <c r="O1529" s="90" t="s">
        <v>1753</v>
      </c>
      <c r="P1529" s="90" t="s">
        <v>1754</v>
      </c>
      <c r="Q1529" s="90" t="s">
        <v>377</v>
      </c>
      <c r="R1529" s="90" t="s">
        <v>378</v>
      </c>
      <c r="S1529" s="90" t="s">
        <v>15064</v>
      </c>
      <c r="T1529" s="90" t="s">
        <v>380</v>
      </c>
      <c r="U1529" s="15">
        <v>0</v>
      </c>
      <c r="V1529" s="15">
        <v>95000</v>
      </c>
      <c r="W1529" s="15">
        <v>76000</v>
      </c>
      <c r="X1529" s="15">
        <v>8726</v>
      </c>
      <c r="Y1529" s="90" t="s">
        <v>82</v>
      </c>
      <c r="Z1529" s="90" t="s">
        <v>83</v>
      </c>
      <c r="AA1529" s="90" t="s">
        <v>84</v>
      </c>
      <c r="AB1529" s="90" t="s">
        <v>15065</v>
      </c>
      <c r="AC1529" s="90" t="s">
        <v>211</v>
      </c>
      <c r="AD1529" s="90" t="s">
        <v>87</v>
      </c>
      <c r="AE1529" s="90" t="s">
        <v>61</v>
      </c>
      <c r="AF1529" s="90" t="s">
        <v>61</v>
      </c>
      <c r="AG1529" s="90" t="s">
        <v>89</v>
      </c>
      <c r="AH1529" s="90" t="s">
        <v>89</v>
      </c>
      <c r="AI1529" s="90" t="s">
        <v>89</v>
      </c>
      <c r="AJ1529" s="90" t="s">
        <v>89</v>
      </c>
      <c r="AK1529" s="90" t="s">
        <v>89</v>
      </c>
      <c r="AL1529" s="90" t="s">
        <v>89</v>
      </c>
      <c r="AM1529" s="90" t="s">
        <v>89</v>
      </c>
      <c r="AN1529" s="90" t="s">
        <v>89</v>
      </c>
      <c r="AO1529" s="90" t="s">
        <v>89</v>
      </c>
      <c r="AP1529" s="90" t="s">
        <v>89</v>
      </c>
      <c r="AQ1529" s="90" t="s">
        <v>90</v>
      </c>
      <c r="AR1529" s="90" t="s">
        <v>90</v>
      </c>
      <c r="AS1529" s="90" t="s">
        <v>91</v>
      </c>
      <c r="AT1529" s="90" t="s">
        <v>92</v>
      </c>
      <c r="AU1529" s="90" t="s">
        <v>92</v>
      </c>
      <c r="AV1529" s="90" t="s">
        <v>93</v>
      </c>
      <c r="AW1529" s="90" t="s">
        <v>15066</v>
      </c>
      <c r="AX1529" s="90" t="s">
        <v>15067</v>
      </c>
      <c r="AY1529" s="90" t="s">
        <v>15068</v>
      </c>
      <c r="AZ1529" s="90" t="s">
        <v>15067</v>
      </c>
      <c r="BA1529" s="90" t="s">
        <v>97</v>
      </c>
      <c r="BB1529" s="90" t="s">
        <v>15069</v>
      </c>
      <c r="BC1529" s="90" t="s">
        <v>99</v>
      </c>
      <c r="BD1529" s="90" t="s">
        <v>100</v>
      </c>
      <c r="BE1529" s="90" t="s">
        <v>61</v>
      </c>
      <c r="BF1529" s="90" t="s">
        <v>380</v>
      </c>
      <c r="BG1529" s="90" t="s">
        <v>101</v>
      </c>
    </row>
    <row r="1530" s="85" customFormat="1" ht="19" customHeight="1" spans="1:59">
      <c r="A1530" s="90" t="s">
        <v>458</v>
      </c>
      <c r="B1530" s="90" t="s">
        <v>459</v>
      </c>
      <c r="C1530" s="90" t="s">
        <v>3118</v>
      </c>
      <c r="D1530" s="90" t="s">
        <v>3119</v>
      </c>
      <c r="E1530" s="90" t="s">
        <v>15070</v>
      </c>
      <c r="F1530" s="90" t="s">
        <v>7363</v>
      </c>
      <c r="G1530" s="90" t="s">
        <v>7364</v>
      </c>
      <c r="H1530" s="90" t="s">
        <v>943</v>
      </c>
      <c r="I1530" s="90" t="s">
        <v>15071</v>
      </c>
      <c r="J1530" s="90" t="s">
        <v>15072</v>
      </c>
      <c r="K1530" s="90" t="s">
        <v>15073</v>
      </c>
      <c r="L1530" s="90" t="s">
        <v>73</v>
      </c>
      <c r="M1530" s="90" t="s">
        <v>4314</v>
      </c>
      <c r="N1530" s="90" t="s">
        <v>2029</v>
      </c>
      <c r="O1530" s="90" t="s">
        <v>949</v>
      </c>
      <c r="P1530" s="90" t="s">
        <v>950</v>
      </c>
      <c r="Q1530" s="90" t="s">
        <v>257</v>
      </c>
      <c r="R1530" s="90" t="s">
        <v>951</v>
      </c>
      <c r="S1530" s="90" t="s">
        <v>15074</v>
      </c>
      <c r="T1530" s="90" t="s">
        <v>380</v>
      </c>
      <c r="U1530" s="15">
        <v>0</v>
      </c>
      <c r="V1530" s="15">
        <v>50000</v>
      </c>
      <c r="W1530" s="15">
        <v>25000</v>
      </c>
      <c r="X1530" s="15">
        <v>4000</v>
      </c>
      <c r="Y1530" s="90" t="s">
        <v>143</v>
      </c>
      <c r="Z1530" s="90" t="s">
        <v>83</v>
      </c>
      <c r="AA1530" s="90" t="s">
        <v>84</v>
      </c>
      <c r="AB1530" s="90" t="s">
        <v>15075</v>
      </c>
      <c r="AC1530" s="90" t="s">
        <v>145</v>
      </c>
      <c r="AD1530" s="90" t="s">
        <v>87</v>
      </c>
      <c r="AE1530" s="90" t="s">
        <v>61</v>
      </c>
      <c r="AF1530" s="90" t="s">
        <v>61</v>
      </c>
      <c r="AG1530" s="90" t="s">
        <v>89</v>
      </c>
      <c r="AH1530" s="90" t="s">
        <v>89</v>
      </c>
      <c r="AI1530" s="90" t="s">
        <v>89</v>
      </c>
      <c r="AJ1530" s="90" t="s">
        <v>89</v>
      </c>
      <c r="AK1530" s="90" t="s">
        <v>89</v>
      </c>
      <c r="AL1530" s="90" t="s">
        <v>89</v>
      </c>
      <c r="AM1530" s="90" t="s">
        <v>89</v>
      </c>
      <c r="AN1530" s="90" t="s">
        <v>89</v>
      </c>
      <c r="AO1530" s="90" t="s">
        <v>89</v>
      </c>
      <c r="AP1530" s="90" t="s">
        <v>89</v>
      </c>
      <c r="AQ1530" s="90" t="s">
        <v>90</v>
      </c>
      <c r="AR1530" s="90" t="s">
        <v>90</v>
      </c>
      <c r="AS1530" s="90" t="s">
        <v>91</v>
      </c>
      <c r="AT1530" s="90" t="s">
        <v>92</v>
      </c>
      <c r="AU1530" s="90" t="s">
        <v>92</v>
      </c>
      <c r="AV1530" s="90" t="s">
        <v>93</v>
      </c>
      <c r="AW1530" s="90" t="s">
        <v>15076</v>
      </c>
      <c r="AX1530" s="90" t="s">
        <v>15077</v>
      </c>
      <c r="AY1530" s="90" t="s">
        <v>1580</v>
      </c>
      <c r="AZ1530" s="90" t="s">
        <v>15077</v>
      </c>
      <c r="BA1530" s="90" t="s">
        <v>97</v>
      </c>
      <c r="BB1530" s="90" t="s">
        <v>15078</v>
      </c>
      <c r="BC1530" s="90" t="s">
        <v>99</v>
      </c>
      <c r="BD1530" s="90" t="s">
        <v>150</v>
      </c>
      <c r="BE1530" s="90" t="s">
        <v>61</v>
      </c>
      <c r="BF1530" s="90" t="s">
        <v>380</v>
      </c>
      <c r="BG1530" s="90" t="s">
        <v>101</v>
      </c>
    </row>
    <row r="1531" s="85" customFormat="1" ht="19" customHeight="1" spans="1:59">
      <c r="A1531" s="90" t="s">
        <v>2742</v>
      </c>
      <c r="B1531" s="90" t="s">
        <v>2743</v>
      </c>
      <c r="C1531" s="90" t="s">
        <v>5625</v>
      </c>
      <c r="D1531" s="90" t="s">
        <v>5626</v>
      </c>
      <c r="E1531" s="90" t="s">
        <v>15079</v>
      </c>
      <c r="F1531" s="90" t="s">
        <v>2071</v>
      </c>
      <c r="G1531" s="90" t="s">
        <v>14967</v>
      </c>
      <c r="H1531" s="90" t="s">
        <v>943</v>
      </c>
      <c r="I1531" s="90" t="s">
        <v>15080</v>
      </c>
      <c r="J1531" s="90" t="s">
        <v>15081</v>
      </c>
      <c r="K1531" s="90" t="s">
        <v>15082</v>
      </c>
      <c r="L1531" s="90" t="s">
        <v>73</v>
      </c>
      <c r="M1531" s="90" t="s">
        <v>10558</v>
      </c>
      <c r="N1531" s="90" t="s">
        <v>397</v>
      </c>
      <c r="O1531" s="90" t="s">
        <v>2076</v>
      </c>
      <c r="P1531" s="90" t="s">
        <v>2077</v>
      </c>
      <c r="Q1531" s="90" t="s">
        <v>2078</v>
      </c>
      <c r="R1531" s="90" t="s">
        <v>2079</v>
      </c>
      <c r="S1531" s="90" t="s">
        <v>15083</v>
      </c>
      <c r="T1531" s="90" t="s">
        <v>119</v>
      </c>
      <c r="U1531" s="15">
        <v>0</v>
      </c>
      <c r="V1531" s="15">
        <v>126265</v>
      </c>
      <c r="W1531" s="15">
        <v>30000</v>
      </c>
      <c r="X1531" s="15">
        <v>3500</v>
      </c>
      <c r="Y1531" s="90" t="s">
        <v>143</v>
      </c>
      <c r="Z1531" s="90" t="s">
        <v>83</v>
      </c>
      <c r="AA1531" s="90" t="s">
        <v>84</v>
      </c>
      <c r="AB1531" s="90" t="s">
        <v>15084</v>
      </c>
      <c r="AC1531" s="90" t="s">
        <v>211</v>
      </c>
      <c r="AD1531" s="90" t="s">
        <v>87</v>
      </c>
      <c r="AE1531" s="90" t="s">
        <v>61</v>
      </c>
      <c r="AF1531" s="90" t="s">
        <v>61</v>
      </c>
      <c r="AG1531" s="90" t="s">
        <v>89</v>
      </c>
      <c r="AH1531" s="90" t="s">
        <v>89</v>
      </c>
      <c r="AI1531" s="90" t="s">
        <v>89</v>
      </c>
      <c r="AJ1531" s="90" t="s">
        <v>89</v>
      </c>
      <c r="AK1531" s="90" t="s">
        <v>89</v>
      </c>
      <c r="AL1531" s="90" t="s">
        <v>89</v>
      </c>
      <c r="AM1531" s="90" t="s">
        <v>88</v>
      </c>
      <c r="AN1531" s="90" t="s">
        <v>88</v>
      </c>
      <c r="AO1531" s="90" t="s">
        <v>89</v>
      </c>
      <c r="AP1531" s="90" t="s">
        <v>89</v>
      </c>
      <c r="AQ1531" s="90" t="s">
        <v>90</v>
      </c>
      <c r="AR1531" s="90" t="s">
        <v>90</v>
      </c>
      <c r="AS1531" s="90" t="s">
        <v>91</v>
      </c>
      <c r="AT1531" s="90" t="s">
        <v>92</v>
      </c>
      <c r="AU1531" s="90" t="s">
        <v>92</v>
      </c>
      <c r="AV1531" s="90" t="s">
        <v>93</v>
      </c>
      <c r="AW1531" s="90" t="s">
        <v>15085</v>
      </c>
      <c r="AX1531" s="90" t="s">
        <v>15086</v>
      </c>
      <c r="AY1531" s="90" t="s">
        <v>15087</v>
      </c>
      <c r="AZ1531" s="90" t="s">
        <v>15086</v>
      </c>
      <c r="BA1531" s="90" t="s">
        <v>97</v>
      </c>
      <c r="BB1531" s="90" t="s">
        <v>15088</v>
      </c>
      <c r="BC1531" s="90" t="s">
        <v>99</v>
      </c>
      <c r="BD1531" s="90" t="s">
        <v>150</v>
      </c>
      <c r="BE1531" s="90" t="s">
        <v>61</v>
      </c>
      <c r="BF1531" s="90" t="s">
        <v>119</v>
      </c>
      <c r="BG1531" s="90" t="s">
        <v>101</v>
      </c>
    </row>
    <row r="1532" s="85" customFormat="1" ht="19" customHeight="1" spans="1:59">
      <c r="A1532" s="90" t="s">
        <v>646</v>
      </c>
      <c r="B1532" s="90" t="s">
        <v>647</v>
      </c>
      <c r="C1532" s="90" t="s">
        <v>2605</v>
      </c>
      <c r="D1532" s="90" t="s">
        <v>2606</v>
      </c>
      <c r="E1532" s="90" t="s">
        <v>15089</v>
      </c>
      <c r="F1532" s="90" t="s">
        <v>15090</v>
      </c>
      <c r="G1532" s="90" t="s">
        <v>5242</v>
      </c>
      <c r="H1532" s="90" t="s">
        <v>2291</v>
      </c>
      <c r="I1532" s="90" t="s">
        <v>15091</v>
      </c>
      <c r="J1532" s="90" t="s">
        <v>15092</v>
      </c>
      <c r="K1532" s="90" t="s">
        <v>15093</v>
      </c>
      <c r="L1532" s="90" t="s">
        <v>73</v>
      </c>
      <c r="M1532" s="90" t="s">
        <v>162</v>
      </c>
      <c r="N1532" s="90" t="s">
        <v>2913</v>
      </c>
      <c r="O1532" s="90" t="s">
        <v>2295</v>
      </c>
      <c r="P1532" s="90" t="s">
        <v>2296</v>
      </c>
      <c r="Q1532" s="90" t="s">
        <v>431</v>
      </c>
      <c r="R1532" s="90" t="s">
        <v>2296</v>
      </c>
      <c r="S1532" s="90" t="s">
        <v>15094</v>
      </c>
      <c r="T1532" s="90" t="s">
        <v>380</v>
      </c>
      <c r="U1532" s="15">
        <v>0</v>
      </c>
      <c r="V1532" s="15">
        <v>5500</v>
      </c>
      <c r="W1532" s="15">
        <v>3300</v>
      </c>
      <c r="X1532" s="15">
        <v>3300</v>
      </c>
      <c r="Y1532" s="90" t="s">
        <v>82</v>
      </c>
      <c r="Z1532" s="90" t="s">
        <v>83</v>
      </c>
      <c r="AA1532" s="90" t="s">
        <v>84</v>
      </c>
      <c r="AB1532" s="90" t="s">
        <v>15095</v>
      </c>
      <c r="AC1532" s="90" t="s">
        <v>145</v>
      </c>
      <c r="AD1532" s="90" t="s">
        <v>87</v>
      </c>
      <c r="AE1532" s="90" t="s">
        <v>61</v>
      </c>
      <c r="AF1532" s="90" t="s">
        <v>61</v>
      </c>
      <c r="AG1532" s="90" t="s">
        <v>89</v>
      </c>
      <c r="AH1532" s="90" t="s">
        <v>89</v>
      </c>
      <c r="AI1532" s="90" t="s">
        <v>88</v>
      </c>
      <c r="AJ1532" s="90" t="s">
        <v>88</v>
      </c>
      <c r="AK1532" s="90" t="s">
        <v>88</v>
      </c>
      <c r="AL1532" s="90" t="s">
        <v>89</v>
      </c>
      <c r="AM1532" s="90" t="s">
        <v>88</v>
      </c>
      <c r="AN1532" s="90" t="s">
        <v>88</v>
      </c>
      <c r="AO1532" s="90" t="s">
        <v>88</v>
      </c>
      <c r="AP1532" s="90" t="s">
        <v>89</v>
      </c>
      <c r="AQ1532" s="90" t="s">
        <v>90</v>
      </c>
      <c r="AR1532" s="90" t="s">
        <v>90</v>
      </c>
      <c r="AS1532" s="90" t="s">
        <v>91</v>
      </c>
      <c r="AT1532" s="90" t="s">
        <v>92</v>
      </c>
      <c r="AU1532" s="90" t="s">
        <v>92</v>
      </c>
      <c r="AV1532" s="90" t="s">
        <v>93</v>
      </c>
      <c r="AW1532" s="90" t="s">
        <v>15096</v>
      </c>
      <c r="AX1532" s="90" t="s">
        <v>15097</v>
      </c>
      <c r="AY1532" s="90" t="s">
        <v>15098</v>
      </c>
      <c r="AZ1532" s="90" t="s">
        <v>15097</v>
      </c>
      <c r="BA1532" s="90" t="s">
        <v>97</v>
      </c>
      <c r="BB1532" s="90" t="s">
        <v>15099</v>
      </c>
      <c r="BC1532" s="90" t="s">
        <v>99</v>
      </c>
      <c r="BD1532" s="90" t="s">
        <v>100</v>
      </c>
      <c r="BE1532" s="90" t="s">
        <v>61</v>
      </c>
      <c r="BF1532" s="90" t="s">
        <v>380</v>
      </c>
      <c r="BG1532" s="90" t="s">
        <v>101</v>
      </c>
    </row>
    <row r="1533" s="85" customFormat="1" ht="19" customHeight="1" spans="1:59">
      <c r="A1533" s="90" t="s">
        <v>226</v>
      </c>
      <c r="B1533" s="90" t="s">
        <v>227</v>
      </c>
      <c r="C1533" s="90" t="s">
        <v>5591</v>
      </c>
      <c r="D1533" s="90" t="s">
        <v>5592</v>
      </c>
      <c r="E1533" s="90" t="s">
        <v>13893</v>
      </c>
      <c r="F1533" s="90" t="s">
        <v>15100</v>
      </c>
      <c r="G1533" s="90" t="s">
        <v>231</v>
      </c>
      <c r="H1533" s="90" t="s">
        <v>232</v>
      </c>
      <c r="I1533" s="90" t="s">
        <v>15101</v>
      </c>
      <c r="J1533" s="90" t="s">
        <v>15102</v>
      </c>
      <c r="K1533" s="90" t="s">
        <v>15103</v>
      </c>
      <c r="L1533" s="90" t="s">
        <v>73</v>
      </c>
      <c r="M1533" s="90" t="s">
        <v>162</v>
      </c>
      <c r="N1533" s="90" t="s">
        <v>2350</v>
      </c>
      <c r="O1533" s="90" t="s">
        <v>398</v>
      </c>
      <c r="P1533" s="90" t="s">
        <v>399</v>
      </c>
      <c r="Q1533" s="90" t="s">
        <v>2192</v>
      </c>
      <c r="R1533" s="90" t="s">
        <v>2193</v>
      </c>
      <c r="S1533" s="90" t="s">
        <v>15104</v>
      </c>
      <c r="T1533" s="90" t="s">
        <v>380</v>
      </c>
      <c r="U1533" s="15">
        <v>0</v>
      </c>
      <c r="V1533" s="15">
        <v>11000</v>
      </c>
      <c r="W1533" s="15">
        <v>7000</v>
      </c>
      <c r="X1533" s="15">
        <v>5000</v>
      </c>
      <c r="Y1533" s="90" t="s">
        <v>82</v>
      </c>
      <c r="Z1533" s="90" t="s">
        <v>83</v>
      </c>
      <c r="AA1533" s="90" t="s">
        <v>84</v>
      </c>
      <c r="AB1533" s="90" t="s">
        <v>15105</v>
      </c>
      <c r="AC1533" s="90" t="s">
        <v>145</v>
      </c>
      <c r="AD1533" s="90" t="s">
        <v>87</v>
      </c>
      <c r="AE1533" s="90" t="s">
        <v>61</v>
      </c>
      <c r="AF1533" s="90" t="s">
        <v>61</v>
      </c>
      <c r="AG1533" s="90" t="s">
        <v>89</v>
      </c>
      <c r="AH1533" s="90" t="s">
        <v>89</v>
      </c>
      <c r="AI1533" s="90" t="s">
        <v>89</v>
      </c>
      <c r="AJ1533" s="90" t="s">
        <v>89</v>
      </c>
      <c r="AK1533" s="90" t="s">
        <v>89</v>
      </c>
      <c r="AL1533" s="90" t="s">
        <v>89</v>
      </c>
      <c r="AM1533" s="90" t="s">
        <v>89</v>
      </c>
      <c r="AN1533" s="90" t="s">
        <v>89</v>
      </c>
      <c r="AO1533" s="90" t="s">
        <v>89</v>
      </c>
      <c r="AP1533" s="90" t="s">
        <v>89</v>
      </c>
      <c r="AQ1533" s="90" t="s">
        <v>90</v>
      </c>
      <c r="AR1533" s="90" t="s">
        <v>90</v>
      </c>
      <c r="AS1533" s="90" t="s">
        <v>91</v>
      </c>
      <c r="AT1533" s="90" t="s">
        <v>92</v>
      </c>
      <c r="AU1533" s="90" t="s">
        <v>92</v>
      </c>
      <c r="AV1533" s="90" t="s">
        <v>93</v>
      </c>
      <c r="AW1533" s="90" t="s">
        <v>13899</v>
      </c>
      <c r="AX1533" s="90" t="s">
        <v>15106</v>
      </c>
      <c r="AY1533" s="90" t="s">
        <v>2540</v>
      </c>
      <c r="AZ1533" s="90" t="s">
        <v>15106</v>
      </c>
      <c r="BA1533" s="90" t="s">
        <v>97</v>
      </c>
      <c r="BB1533" s="90" t="s">
        <v>15107</v>
      </c>
      <c r="BC1533" s="90" t="s">
        <v>99</v>
      </c>
      <c r="BD1533" s="90" t="s">
        <v>100</v>
      </c>
      <c r="BE1533" s="90" t="s">
        <v>61</v>
      </c>
      <c r="BF1533" s="90" t="s">
        <v>380</v>
      </c>
      <c r="BG1533" s="90" t="s">
        <v>101</v>
      </c>
    </row>
    <row r="1534" s="85" customFormat="1" ht="19" customHeight="1" spans="1:59">
      <c r="A1534" s="90" t="s">
        <v>302</v>
      </c>
      <c r="B1534" s="90" t="s">
        <v>303</v>
      </c>
      <c r="C1534" s="90" t="s">
        <v>349</v>
      </c>
      <c r="D1534" s="90" t="s">
        <v>350</v>
      </c>
      <c r="E1534" s="90" t="s">
        <v>351</v>
      </c>
      <c r="F1534" s="90" t="s">
        <v>15108</v>
      </c>
      <c r="G1534" s="90" t="s">
        <v>8665</v>
      </c>
      <c r="H1534" s="90" t="s">
        <v>605</v>
      </c>
      <c r="I1534" s="90" t="s">
        <v>15109</v>
      </c>
      <c r="J1534" s="90" t="s">
        <v>15110</v>
      </c>
      <c r="K1534" s="90" t="s">
        <v>15111</v>
      </c>
      <c r="L1534" s="90" t="s">
        <v>73</v>
      </c>
      <c r="M1534" s="90" t="s">
        <v>15112</v>
      </c>
      <c r="N1534" s="90" t="s">
        <v>823</v>
      </c>
      <c r="O1534" s="90" t="s">
        <v>610</v>
      </c>
      <c r="P1534" s="90" t="s">
        <v>611</v>
      </c>
      <c r="Q1534" s="90" t="s">
        <v>612</v>
      </c>
      <c r="R1534" s="90" t="s">
        <v>613</v>
      </c>
      <c r="S1534" s="90" t="s">
        <v>15113</v>
      </c>
      <c r="T1534" s="90" t="s">
        <v>262</v>
      </c>
      <c r="U1534" s="15">
        <v>0</v>
      </c>
      <c r="V1534" s="15">
        <v>20000</v>
      </c>
      <c r="W1534" s="15">
        <v>16000</v>
      </c>
      <c r="X1534" s="15">
        <v>2350</v>
      </c>
      <c r="Y1534" s="90" t="s">
        <v>143</v>
      </c>
      <c r="Z1534" s="90" t="s">
        <v>83</v>
      </c>
      <c r="AA1534" s="90" t="s">
        <v>84</v>
      </c>
      <c r="AB1534" s="90" t="s">
        <v>358</v>
      </c>
      <c r="AC1534" s="90" t="s">
        <v>211</v>
      </c>
      <c r="AD1534" s="90" t="s">
        <v>87</v>
      </c>
      <c r="AE1534" s="90" t="s">
        <v>61</v>
      </c>
      <c r="AF1534" s="90" t="s">
        <v>61</v>
      </c>
      <c r="AG1534" s="90" t="s">
        <v>89</v>
      </c>
      <c r="AH1534" s="90" t="s">
        <v>89</v>
      </c>
      <c r="AI1534" s="90" t="s">
        <v>88</v>
      </c>
      <c r="AJ1534" s="90" t="s">
        <v>89</v>
      </c>
      <c r="AK1534" s="90" t="s">
        <v>89</v>
      </c>
      <c r="AL1534" s="90" t="s">
        <v>89</v>
      </c>
      <c r="AM1534" s="90" t="s">
        <v>89</v>
      </c>
      <c r="AN1534" s="90" t="s">
        <v>89</v>
      </c>
      <c r="AO1534" s="90" t="s">
        <v>89</v>
      </c>
      <c r="AP1534" s="90" t="s">
        <v>89</v>
      </c>
      <c r="AQ1534" s="90" t="s">
        <v>90</v>
      </c>
      <c r="AR1534" s="90" t="s">
        <v>90</v>
      </c>
      <c r="AS1534" s="90" t="s">
        <v>91</v>
      </c>
      <c r="AT1534" s="90" t="s">
        <v>92</v>
      </c>
      <c r="AU1534" s="90" t="s">
        <v>92</v>
      </c>
      <c r="AV1534" s="90" t="s">
        <v>93</v>
      </c>
      <c r="AW1534" s="90" t="s">
        <v>360</v>
      </c>
      <c r="AX1534" s="90" t="s">
        <v>15114</v>
      </c>
      <c r="AY1534" s="90" t="s">
        <v>362</v>
      </c>
      <c r="AZ1534" s="90" t="s">
        <v>15114</v>
      </c>
      <c r="BA1534" s="90" t="s">
        <v>97</v>
      </c>
      <c r="BB1534" s="90" t="s">
        <v>15115</v>
      </c>
      <c r="BC1534" s="90" t="s">
        <v>99</v>
      </c>
      <c r="BD1534" s="90" t="s">
        <v>150</v>
      </c>
      <c r="BE1534" s="90" t="s">
        <v>61</v>
      </c>
      <c r="BF1534" s="90" t="s">
        <v>262</v>
      </c>
      <c r="BG1534" s="90" t="s">
        <v>101</v>
      </c>
    </row>
    <row r="1535" s="85" customFormat="1" ht="19" customHeight="1" spans="1:59">
      <c r="A1535" s="90" t="s">
        <v>102</v>
      </c>
      <c r="B1535" s="90" t="s">
        <v>103</v>
      </c>
      <c r="C1535" s="90" t="s">
        <v>921</v>
      </c>
      <c r="D1535" s="90" t="s">
        <v>922</v>
      </c>
      <c r="E1535" s="90" t="s">
        <v>15116</v>
      </c>
      <c r="F1535" s="90" t="s">
        <v>9378</v>
      </c>
      <c r="G1535" s="90" t="s">
        <v>2024</v>
      </c>
      <c r="H1535" s="90" t="s">
        <v>369</v>
      </c>
      <c r="I1535" s="90" t="s">
        <v>15117</v>
      </c>
      <c r="J1535" s="90" t="s">
        <v>15118</v>
      </c>
      <c r="K1535" s="90" t="s">
        <v>15119</v>
      </c>
      <c r="L1535" s="90" t="s">
        <v>73</v>
      </c>
      <c r="M1535" s="90" t="s">
        <v>1505</v>
      </c>
      <c r="N1535" s="90" t="s">
        <v>342</v>
      </c>
      <c r="O1535" s="90" t="s">
        <v>2625</v>
      </c>
      <c r="P1535" s="90" t="s">
        <v>2626</v>
      </c>
      <c r="Q1535" s="90" t="s">
        <v>377</v>
      </c>
      <c r="R1535" s="90" t="s">
        <v>378</v>
      </c>
      <c r="S1535" s="90" t="s">
        <v>15120</v>
      </c>
      <c r="T1535" s="90" t="s">
        <v>119</v>
      </c>
      <c r="U1535" s="15">
        <v>0</v>
      </c>
      <c r="V1535" s="15">
        <v>12000</v>
      </c>
      <c r="W1535" s="15">
        <v>5000</v>
      </c>
      <c r="X1535" s="15">
        <v>5000</v>
      </c>
      <c r="Y1535" s="90" t="s">
        <v>82</v>
      </c>
      <c r="Z1535" s="90" t="s">
        <v>83</v>
      </c>
      <c r="AA1535" s="90" t="s">
        <v>84</v>
      </c>
      <c r="AB1535" s="90" t="s">
        <v>15121</v>
      </c>
      <c r="AC1535" s="90" t="s">
        <v>121</v>
      </c>
      <c r="AD1535" s="90" t="s">
        <v>87</v>
      </c>
      <c r="AE1535" s="90" t="s">
        <v>61</v>
      </c>
      <c r="AF1535" s="90" t="s">
        <v>61</v>
      </c>
      <c r="AG1535" s="90" t="s">
        <v>89</v>
      </c>
      <c r="AH1535" s="90" t="s">
        <v>89</v>
      </c>
      <c r="AI1535" s="90" t="s">
        <v>89</v>
      </c>
      <c r="AJ1535" s="90" t="s">
        <v>88</v>
      </c>
      <c r="AK1535" s="90" t="s">
        <v>89</v>
      </c>
      <c r="AL1535" s="90" t="s">
        <v>89</v>
      </c>
      <c r="AM1535" s="90" t="s">
        <v>89</v>
      </c>
      <c r="AN1535" s="90" t="s">
        <v>89</v>
      </c>
      <c r="AO1535" s="90" t="s">
        <v>89</v>
      </c>
      <c r="AP1535" s="90" t="s">
        <v>89</v>
      </c>
      <c r="AQ1535" s="90" t="s">
        <v>90</v>
      </c>
      <c r="AR1535" s="90" t="s">
        <v>90</v>
      </c>
      <c r="AS1535" s="90" t="s">
        <v>91</v>
      </c>
      <c r="AT1535" s="90" t="s">
        <v>92</v>
      </c>
      <c r="AU1535" s="90" t="s">
        <v>92</v>
      </c>
      <c r="AV1535" s="90" t="s">
        <v>93</v>
      </c>
      <c r="AW1535" s="90" t="s">
        <v>15122</v>
      </c>
      <c r="AX1535" s="90" t="s">
        <v>15123</v>
      </c>
      <c r="AY1535" s="90" t="s">
        <v>15124</v>
      </c>
      <c r="AZ1535" s="90" t="s">
        <v>15123</v>
      </c>
      <c r="BA1535" s="90" t="s">
        <v>97</v>
      </c>
      <c r="BB1535" s="90" t="s">
        <v>15125</v>
      </c>
      <c r="BC1535" s="90" t="s">
        <v>99</v>
      </c>
      <c r="BD1535" s="90" t="s">
        <v>100</v>
      </c>
      <c r="BE1535" s="90" t="s">
        <v>61</v>
      </c>
      <c r="BF1535" s="90" t="s">
        <v>119</v>
      </c>
      <c r="BG1535" s="90" t="s">
        <v>101</v>
      </c>
    </row>
    <row r="1536" s="85" customFormat="1" ht="19" customHeight="1" spans="1:59">
      <c r="A1536" s="90" t="s">
        <v>226</v>
      </c>
      <c r="B1536" s="90" t="s">
        <v>227</v>
      </c>
      <c r="C1536" s="90" t="s">
        <v>1332</v>
      </c>
      <c r="D1536" s="90" t="s">
        <v>1333</v>
      </c>
      <c r="E1536" s="90" t="s">
        <v>15126</v>
      </c>
      <c r="F1536" s="90" t="s">
        <v>8425</v>
      </c>
      <c r="G1536" s="90" t="s">
        <v>876</v>
      </c>
      <c r="H1536" s="90" t="s">
        <v>109</v>
      </c>
      <c r="I1536" s="90" t="s">
        <v>15127</v>
      </c>
      <c r="J1536" s="90" t="s">
        <v>15128</v>
      </c>
      <c r="K1536" s="90" t="s">
        <v>15129</v>
      </c>
      <c r="L1536" s="90" t="s">
        <v>73</v>
      </c>
      <c r="M1536" s="90" t="s">
        <v>3527</v>
      </c>
      <c r="N1536" s="90" t="s">
        <v>185</v>
      </c>
      <c r="O1536" s="90" t="s">
        <v>115</v>
      </c>
      <c r="P1536" s="90" t="s">
        <v>116</v>
      </c>
      <c r="Q1536" s="90" t="s">
        <v>117</v>
      </c>
      <c r="R1536" s="90" t="s">
        <v>116</v>
      </c>
      <c r="S1536" s="90" t="s">
        <v>15130</v>
      </c>
      <c r="T1536" s="90" t="s">
        <v>11464</v>
      </c>
      <c r="U1536" s="15">
        <v>0</v>
      </c>
      <c r="V1536" s="15">
        <v>30000</v>
      </c>
      <c r="W1536" s="15">
        <v>24000</v>
      </c>
      <c r="X1536" s="15">
        <v>20000</v>
      </c>
      <c r="Y1536" s="90" t="s">
        <v>143</v>
      </c>
      <c r="Z1536" s="90" t="s">
        <v>83</v>
      </c>
      <c r="AA1536" s="90" t="s">
        <v>84</v>
      </c>
      <c r="AB1536" s="90" t="s">
        <v>884</v>
      </c>
      <c r="AC1536" s="90" t="s">
        <v>211</v>
      </c>
      <c r="AD1536" s="90" t="s">
        <v>87</v>
      </c>
      <c r="AE1536" s="90" t="s">
        <v>61</v>
      </c>
      <c r="AF1536" s="90" t="s">
        <v>61</v>
      </c>
      <c r="AG1536" s="90" t="s">
        <v>89</v>
      </c>
      <c r="AH1536" s="90" t="s">
        <v>89</v>
      </c>
      <c r="AI1536" s="90" t="s">
        <v>88</v>
      </c>
      <c r="AJ1536" s="90" t="s">
        <v>89</v>
      </c>
      <c r="AK1536" s="90" t="s">
        <v>89</v>
      </c>
      <c r="AL1536" s="90" t="s">
        <v>88</v>
      </c>
      <c r="AM1536" s="90" t="s">
        <v>89</v>
      </c>
      <c r="AN1536" s="90" t="s">
        <v>89</v>
      </c>
      <c r="AO1536" s="90" t="s">
        <v>89</v>
      </c>
      <c r="AP1536" s="90" t="s">
        <v>89</v>
      </c>
      <c r="AQ1536" s="90" t="s">
        <v>90</v>
      </c>
      <c r="AR1536" s="90" t="s">
        <v>90</v>
      </c>
      <c r="AS1536" s="90" t="s">
        <v>91</v>
      </c>
      <c r="AT1536" s="90" t="s">
        <v>92</v>
      </c>
      <c r="AU1536" s="90" t="s">
        <v>92</v>
      </c>
      <c r="AV1536" s="90" t="s">
        <v>93</v>
      </c>
      <c r="AW1536" s="90" t="s">
        <v>15131</v>
      </c>
      <c r="AX1536" s="90" t="s">
        <v>15132</v>
      </c>
      <c r="AY1536" s="90" t="s">
        <v>15133</v>
      </c>
      <c r="AZ1536" s="90" t="s">
        <v>15132</v>
      </c>
      <c r="BA1536" s="90" t="s">
        <v>97</v>
      </c>
      <c r="BB1536" s="90" t="s">
        <v>15134</v>
      </c>
      <c r="BC1536" s="90" t="s">
        <v>99</v>
      </c>
      <c r="BD1536" s="90" t="s">
        <v>150</v>
      </c>
      <c r="BE1536" s="90" t="s">
        <v>61</v>
      </c>
      <c r="BF1536" s="97" t="s">
        <v>119</v>
      </c>
      <c r="BG1536" s="90" t="s">
        <v>101</v>
      </c>
    </row>
    <row r="1537" s="85" customFormat="1" ht="19" customHeight="1" spans="1:59">
      <c r="A1537" s="90" t="s">
        <v>302</v>
      </c>
      <c r="B1537" s="90" t="s">
        <v>303</v>
      </c>
      <c r="C1537" s="90" t="s">
        <v>3260</v>
      </c>
      <c r="D1537" s="90" t="s">
        <v>3261</v>
      </c>
      <c r="E1537" s="90" t="s">
        <v>15135</v>
      </c>
      <c r="F1537" s="90" t="s">
        <v>15136</v>
      </c>
      <c r="G1537" s="90" t="s">
        <v>8726</v>
      </c>
      <c r="H1537" s="90" t="s">
        <v>1571</v>
      </c>
      <c r="I1537" s="90" t="s">
        <v>15137</v>
      </c>
      <c r="J1537" s="90" t="s">
        <v>15138</v>
      </c>
      <c r="K1537" s="90" t="s">
        <v>15139</v>
      </c>
      <c r="L1537" s="90" t="s">
        <v>73</v>
      </c>
      <c r="M1537" s="90" t="s">
        <v>356</v>
      </c>
      <c r="N1537" s="90" t="s">
        <v>1276</v>
      </c>
      <c r="O1537" s="90" t="s">
        <v>949</v>
      </c>
      <c r="P1537" s="90" t="s">
        <v>950</v>
      </c>
      <c r="Q1537" s="90" t="s">
        <v>257</v>
      </c>
      <c r="R1537" s="90" t="s">
        <v>951</v>
      </c>
      <c r="S1537" s="90" t="s">
        <v>15140</v>
      </c>
      <c r="T1537" s="90" t="s">
        <v>380</v>
      </c>
      <c r="U1537" s="15">
        <v>0</v>
      </c>
      <c r="V1537" s="15">
        <v>10500</v>
      </c>
      <c r="W1537" s="15">
        <v>7000</v>
      </c>
      <c r="X1537" s="15">
        <v>2000</v>
      </c>
      <c r="Y1537" s="90" t="s">
        <v>143</v>
      </c>
      <c r="Z1537" s="90" t="s">
        <v>83</v>
      </c>
      <c r="AA1537" s="90" t="s">
        <v>84</v>
      </c>
      <c r="AB1537" s="90" t="s">
        <v>15141</v>
      </c>
      <c r="AC1537" s="90" t="s">
        <v>121</v>
      </c>
      <c r="AD1537" s="90" t="s">
        <v>87</v>
      </c>
      <c r="AE1537" s="90" t="s">
        <v>61</v>
      </c>
      <c r="AF1537" s="90" t="s">
        <v>61</v>
      </c>
      <c r="AG1537" s="90" t="s">
        <v>89</v>
      </c>
      <c r="AH1537" s="90" t="s">
        <v>89</v>
      </c>
      <c r="AI1537" s="90" t="s">
        <v>89</v>
      </c>
      <c r="AJ1537" s="90" t="s">
        <v>88</v>
      </c>
      <c r="AK1537" s="90" t="s">
        <v>89</v>
      </c>
      <c r="AL1537" s="90" t="s">
        <v>88</v>
      </c>
      <c r="AM1537" s="90" t="s">
        <v>88</v>
      </c>
      <c r="AN1537" s="90" t="s">
        <v>88</v>
      </c>
      <c r="AO1537" s="90" t="s">
        <v>88</v>
      </c>
      <c r="AP1537" s="90" t="s">
        <v>89</v>
      </c>
      <c r="AQ1537" s="90" t="s">
        <v>90</v>
      </c>
      <c r="AR1537" s="90" t="s">
        <v>90</v>
      </c>
      <c r="AS1537" s="90" t="s">
        <v>91</v>
      </c>
      <c r="AT1537" s="90" t="s">
        <v>92</v>
      </c>
      <c r="AU1537" s="90" t="s">
        <v>92</v>
      </c>
      <c r="AV1537" s="90" t="s">
        <v>93</v>
      </c>
      <c r="AW1537" s="90" t="s">
        <v>15142</v>
      </c>
      <c r="AX1537" s="90" t="s">
        <v>15143</v>
      </c>
      <c r="AY1537" s="90" t="s">
        <v>15144</v>
      </c>
      <c r="AZ1537" s="90" t="s">
        <v>15143</v>
      </c>
      <c r="BA1537" s="90" t="s">
        <v>97</v>
      </c>
      <c r="BB1537" s="90" t="s">
        <v>15145</v>
      </c>
      <c r="BC1537" s="90" t="s">
        <v>99</v>
      </c>
      <c r="BD1537" s="90" t="s">
        <v>150</v>
      </c>
      <c r="BE1537" s="90" t="s">
        <v>61</v>
      </c>
      <c r="BF1537" s="90" t="s">
        <v>380</v>
      </c>
      <c r="BG1537" s="90" t="s">
        <v>101</v>
      </c>
    </row>
    <row r="1538" s="85" customFormat="1" ht="19" customHeight="1" spans="1:59">
      <c r="A1538" s="90" t="s">
        <v>694</v>
      </c>
      <c r="B1538" s="90" t="s">
        <v>695</v>
      </c>
      <c r="C1538" s="90" t="s">
        <v>1185</v>
      </c>
      <c r="D1538" s="90" t="s">
        <v>1186</v>
      </c>
      <c r="E1538" s="90" t="s">
        <v>5117</v>
      </c>
      <c r="F1538" s="90" t="s">
        <v>4099</v>
      </c>
      <c r="G1538" s="90" t="s">
        <v>3712</v>
      </c>
      <c r="H1538" s="90" t="s">
        <v>1299</v>
      </c>
      <c r="I1538" s="90" t="s">
        <v>15146</v>
      </c>
      <c r="J1538" s="90" t="s">
        <v>15147</v>
      </c>
      <c r="K1538" s="90" t="s">
        <v>15148</v>
      </c>
      <c r="L1538" s="90" t="s">
        <v>73</v>
      </c>
      <c r="M1538" s="90" t="s">
        <v>8379</v>
      </c>
      <c r="N1538" s="90" t="s">
        <v>15149</v>
      </c>
      <c r="O1538" s="90" t="s">
        <v>2985</v>
      </c>
      <c r="P1538" s="90" t="s">
        <v>2986</v>
      </c>
      <c r="Q1538" s="90" t="s">
        <v>1306</v>
      </c>
      <c r="R1538" s="90" t="s">
        <v>1307</v>
      </c>
      <c r="S1538" s="90" t="s">
        <v>15150</v>
      </c>
      <c r="T1538" s="90" t="s">
        <v>380</v>
      </c>
      <c r="U1538" s="15">
        <v>0</v>
      </c>
      <c r="V1538" s="15">
        <v>50000</v>
      </c>
      <c r="W1538" s="15">
        <v>22000</v>
      </c>
      <c r="X1538" s="15">
        <v>10000</v>
      </c>
      <c r="Y1538" s="90" t="s">
        <v>143</v>
      </c>
      <c r="Z1538" s="90" t="s">
        <v>83</v>
      </c>
      <c r="AA1538" s="90" t="s">
        <v>84</v>
      </c>
      <c r="AB1538" s="90" t="s">
        <v>5124</v>
      </c>
      <c r="AC1538" s="90" t="s">
        <v>145</v>
      </c>
      <c r="AD1538" s="90" t="s">
        <v>87</v>
      </c>
      <c r="AE1538" s="90" t="s">
        <v>61</v>
      </c>
      <c r="AF1538" s="90" t="s">
        <v>61</v>
      </c>
      <c r="AG1538" s="90" t="s">
        <v>89</v>
      </c>
      <c r="AH1538" s="90" t="s">
        <v>89</v>
      </c>
      <c r="AI1538" s="90" t="s">
        <v>89</v>
      </c>
      <c r="AJ1538" s="90" t="s">
        <v>89</v>
      </c>
      <c r="AK1538" s="90" t="s">
        <v>89</v>
      </c>
      <c r="AL1538" s="90" t="s">
        <v>89</v>
      </c>
      <c r="AM1538" s="90" t="s">
        <v>89</v>
      </c>
      <c r="AN1538" s="90" t="s">
        <v>89</v>
      </c>
      <c r="AO1538" s="90" t="s">
        <v>89</v>
      </c>
      <c r="AP1538" s="90" t="s">
        <v>89</v>
      </c>
      <c r="AQ1538" s="90" t="s">
        <v>90</v>
      </c>
      <c r="AR1538" s="90" t="s">
        <v>90</v>
      </c>
      <c r="AS1538" s="90" t="s">
        <v>91</v>
      </c>
      <c r="AT1538" s="90" t="s">
        <v>92</v>
      </c>
      <c r="AU1538" s="90" t="s">
        <v>92</v>
      </c>
      <c r="AV1538" s="90" t="s">
        <v>93</v>
      </c>
      <c r="AW1538" s="90" t="s">
        <v>5125</v>
      </c>
      <c r="AX1538" s="90" t="s">
        <v>15151</v>
      </c>
      <c r="AY1538" s="90" t="s">
        <v>5127</v>
      </c>
      <c r="AZ1538" s="90" t="s">
        <v>15151</v>
      </c>
      <c r="BA1538" s="90" t="s">
        <v>97</v>
      </c>
      <c r="BB1538" s="90" t="s">
        <v>15152</v>
      </c>
      <c r="BC1538" s="90" t="s">
        <v>99</v>
      </c>
      <c r="BD1538" s="90" t="s">
        <v>150</v>
      </c>
      <c r="BE1538" s="90" t="s">
        <v>61</v>
      </c>
      <c r="BF1538" s="90" t="s">
        <v>380</v>
      </c>
      <c r="BG1538" s="90" t="s">
        <v>101</v>
      </c>
    </row>
    <row r="1539" s="85" customFormat="1" ht="19" customHeight="1" spans="1:59">
      <c r="A1539" s="90" t="s">
        <v>226</v>
      </c>
      <c r="B1539" s="90" t="s">
        <v>227</v>
      </c>
      <c r="C1539" s="90" t="s">
        <v>1332</v>
      </c>
      <c r="D1539" s="90" t="s">
        <v>1333</v>
      </c>
      <c r="E1539" s="90" t="s">
        <v>2620</v>
      </c>
      <c r="F1539" s="90" t="s">
        <v>1748</v>
      </c>
      <c r="G1539" s="90" t="s">
        <v>368</v>
      </c>
      <c r="H1539" s="90" t="s">
        <v>369</v>
      </c>
      <c r="I1539" s="90" t="s">
        <v>15153</v>
      </c>
      <c r="J1539" s="90" t="s">
        <v>15154</v>
      </c>
      <c r="K1539" s="90" t="s">
        <v>15155</v>
      </c>
      <c r="L1539" s="90" t="s">
        <v>73</v>
      </c>
      <c r="M1539" s="90" t="s">
        <v>15156</v>
      </c>
      <c r="N1539" s="90" t="s">
        <v>203</v>
      </c>
      <c r="O1539" s="90" t="s">
        <v>221</v>
      </c>
      <c r="P1539" s="90" t="s">
        <v>222</v>
      </c>
      <c r="Q1539" s="90" t="s">
        <v>206</v>
      </c>
      <c r="R1539" s="90" t="s">
        <v>207</v>
      </c>
      <c r="S1539" s="90" t="s">
        <v>15157</v>
      </c>
      <c r="T1539" s="90" t="s">
        <v>209</v>
      </c>
      <c r="U1539" s="15">
        <v>0</v>
      </c>
      <c r="V1539" s="15">
        <v>50351</v>
      </c>
      <c r="W1539" s="15">
        <v>25000</v>
      </c>
      <c r="X1539" s="15">
        <v>3000</v>
      </c>
      <c r="Y1539" s="90" t="s">
        <v>143</v>
      </c>
      <c r="Z1539" s="90" t="s">
        <v>83</v>
      </c>
      <c r="AA1539" s="90" t="s">
        <v>84</v>
      </c>
      <c r="AB1539" s="90" t="s">
        <v>2628</v>
      </c>
      <c r="AC1539" s="90" t="s">
        <v>211</v>
      </c>
      <c r="AD1539" s="90" t="s">
        <v>87</v>
      </c>
      <c r="AE1539" s="90" t="s">
        <v>61</v>
      </c>
      <c r="AF1539" s="90" t="s">
        <v>61</v>
      </c>
      <c r="AG1539" s="90" t="s">
        <v>89</v>
      </c>
      <c r="AH1539" s="90" t="s">
        <v>89</v>
      </c>
      <c r="AI1539" s="90" t="s">
        <v>89</v>
      </c>
      <c r="AJ1539" s="90" t="s">
        <v>89</v>
      </c>
      <c r="AK1539" s="90" t="s">
        <v>89</v>
      </c>
      <c r="AL1539" s="90" t="s">
        <v>89</v>
      </c>
      <c r="AM1539" s="90" t="s">
        <v>89</v>
      </c>
      <c r="AN1539" s="90" t="s">
        <v>89</v>
      </c>
      <c r="AO1539" s="90" t="s">
        <v>89</v>
      </c>
      <c r="AP1539" s="90" t="s">
        <v>89</v>
      </c>
      <c r="AQ1539" s="90" t="s">
        <v>90</v>
      </c>
      <c r="AR1539" s="90" t="s">
        <v>90</v>
      </c>
      <c r="AS1539" s="90" t="s">
        <v>91</v>
      </c>
      <c r="AT1539" s="90" t="s">
        <v>92</v>
      </c>
      <c r="AU1539" s="90" t="s">
        <v>92</v>
      </c>
      <c r="AV1539" s="90" t="s">
        <v>93</v>
      </c>
      <c r="AW1539" s="90" t="s">
        <v>2629</v>
      </c>
      <c r="AX1539" s="90" t="s">
        <v>15158</v>
      </c>
      <c r="AY1539" s="90" t="s">
        <v>2631</v>
      </c>
      <c r="AZ1539" s="90" t="s">
        <v>15158</v>
      </c>
      <c r="BA1539" s="90" t="s">
        <v>215</v>
      </c>
      <c r="BB1539" s="90" t="s">
        <v>15159</v>
      </c>
      <c r="BC1539" s="90" t="s">
        <v>99</v>
      </c>
      <c r="BD1539" s="90" t="s">
        <v>150</v>
      </c>
      <c r="BE1539" s="90" t="s">
        <v>61</v>
      </c>
      <c r="BF1539" s="90" t="s">
        <v>209</v>
      </c>
      <c r="BG1539" s="90" t="s">
        <v>101</v>
      </c>
    </row>
    <row r="1540" s="85" customFormat="1" ht="19" customHeight="1" spans="1:59">
      <c r="A1540" s="90" t="s">
        <v>694</v>
      </c>
      <c r="B1540" s="90" t="s">
        <v>695</v>
      </c>
      <c r="C1540" s="90" t="s">
        <v>766</v>
      </c>
      <c r="D1540" s="90" t="s">
        <v>767</v>
      </c>
      <c r="E1540" s="90" t="s">
        <v>15160</v>
      </c>
      <c r="F1540" s="90" t="s">
        <v>7055</v>
      </c>
      <c r="G1540" s="90" t="s">
        <v>7055</v>
      </c>
      <c r="H1540" s="90" t="s">
        <v>2885</v>
      </c>
      <c r="I1540" s="90" t="s">
        <v>15161</v>
      </c>
      <c r="J1540" s="90" t="s">
        <v>15162</v>
      </c>
      <c r="K1540" s="90" t="s">
        <v>15163</v>
      </c>
      <c r="L1540" s="90" t="s">
        <v>73</v>
      </c>
      <c r="M1540" s="90" t="s">
        <v>15164</v>
      </c>
      <c r="N1540" s="90" t="s">
        <v>15165</v>
      </c>
      <c r="O1540" s="90" t="s">
        <v>1877</v>
      </c>
      <c r="P1540" s="90" t="s">
        <v>2968</v>
      </c>
      <c r="Q1540" s="90" t="s">
        <v>2891</v>
      </c>
      <c r="R1540" s="90" t="s">
        <v>2892</v>
      </c>
      <c r="S1540" s="90" t="s">
        <v>15166</v>
      </c>
      <c r="T1540" s="90" t="s">
        <v>380</v>
      </c>
      <c r="U1540" s="15">
        <v>0</v>
      </c>
      <c r="V1540" s="15">
        <v>164000</v>
      </c>
      <c r="W1540" s="15">
        <v>100000</v>
      </c>
      <c r="X1540" s="15">
        <v>30000</v>
      </c>
      <c r="Y1540" s="90" t="s">
        <v>143</v>
      </c>
      <c r="Z1540" s="90" t="s">
        <v>83</v>
      </c>
      <c r="AA1540" s="90" t="s">
        <v>84</v>
      </c>
      <c r="AB1540" s="90" t="s">
        <v>15167</v>
      </c>
      <c r="AC1540" s="90" t="s">
        <v>121</v>
      </c>
      <c r="AD1540" s="90" t="s">
        <v>87</v>
      </c>
      <c r="AE1540" s="90" t="s">
        <v>61</v>
      </c>
      <c r="AF1540" s="90" t="s">
        <v>61</v>
      </c>
      <c r="AG1540" s="90" t="s">
        <v>89</v>
      </c>
      <c r="AH1540" s="90" t="s">
        <v>89</v>
      </c>
      <c r="AI1540" s="90" t="s">
        <v>89</v>
      </c>
      <c r="AJ1540" s="90" t="s">
        <v>89</v>
      </c>
      <c r="AK1540" s="90" t="s">
        <v>89</v>
      </c>
      <c r="AL1540" s="90" t="s">
        <v>89</v>
      </c>
      <c r="AM1540" s="90" t="s">
        <v>89</v>
      </c>
      <c r="AN1540" s="90" t="s">
        <v>89</v>
      </c>
      <c r="AO1540" s="90" t="s">
        <v>89</v>
      </c>
      <c r="AP1540" s="90" t="s">
        <v>89</v>
      </c>
      <c r="AQ1540" s="90" t="s">
        <v>90</v>
      </c>
      <c r="AR1540" s="90" t="s">
        <v>90</v>
      </c>
      <c r="AS1540" s="90" t="s">
        <v>91</v>
      </c>
      <c r="AT1540" s="90" t="s">
        <v>92</v>
      </c>
      <c r="AU1540" s="90" t="s">
        <v>92</v>
      </c>
      <c r="AV1540" s="90" t="s">
        <v>93</v>
      </c>
      <c r="AW1540" s="90" t="s">
        <v>15168</v>
      </c>
      <c r="AX1540" s="90" t="s">
        <v>15169</v>
      </c>
      <c r="AY1540" s="90" t="s">
        <v>15170</v>
      </c>
      <c r="AZ1540" s="90" t="s">
        <v>15169</v>
      </c>
      <c r="BA1540" s="90" t="s">
        <v>97</v>
      </c>
      <c r="BB1540" s="90" t="s">
        <v>15171</v>
      </c>
      <c r="BC1540" s="90" t="s">
        <v>99</v>
      </c>
      <c r="BD1540" s="90" t="s">
        <v>150</v>
      </c>
      <c r="BE1540" s="90" t="s">
        <v>61</v>
      </c>
      <c r="BF1540" s="90" t="s">
        <v>380</v>
      </c>
      <c r="BG1540" s="90" t="s">
        <v>101</v>
      </c>
    </row>
    <row r="1541" s="85" customFormat="1" ht="19" customHeight="1" spans="1:59">
      <c r="A1541" s="90" t="s">
        <v>226</v>
      </c>
      <c r="B1541" s="90" t="s">
        <v>227</v>
      </c>
      <c r="C1541" s="90" t="s">
        <v>334</v>
      </c>
      <c r="D1541" s="90" t="s">
        <v>335</v>
      </c>
      <c r="E1541" s="90" t="s">
        <v>11180</v>
      </c>
      <c r="F1541" s="90" t="s">
        <v>4007</v>
      </c>
      <c r="G1541" s="90" t="s">
        <v>2187</v>
      </c>
      <c r="H1541" s="90" t="s">
        <v>539</v>
      </c>
      <c r="I1541" s="90" t="s">
        <v>15172</v>
      </c>
      <c r="J1541" s="90" t="s">
        <v>15173</v>
      </c>
      <c r="K1541" s="90" t="s">
        <v>15174</v>
      </c>
      <c r="L1541" s="90" t="s">
        <v>73</v>
      </c>
      <c r="M1541" s="90" t="s">
        <v>1799</v>
      </c>
      <c r="N1541" s="90" t="s">
        <v>1835</v>
      </c>
      <c r="O1541" s="90" t="s">
        <v>398</v>
      </c>
      <c r="P1541" s="90" t="s">
        <v>399</v>
      </c>
      <c r="Q1541" s="90" t="s">
        <v>2192</v>
      </c>
      <c r="R1541" s="90" t="s">
        <v>2193</v>
      </c>
      <c r="S1541" s="90" t="s">
        <v>15175</v>
      </c>
      <c r="T1541" s="90" t="s">
        <v>380</v>
      </c>
      <c r="U1541" s="15">
        <v>0</v>
      </c>
      <c r="V1541" s="15">
        <v>47100</v>
      </c>
      <c r="W1541" s="15">
        <v>20000</v>
      </c>
      <c r="X1541" s="15">
        <v>6000</v>
      </c>
      <c r="Y1541" s="90" t="s">
        <v>143</v>
      </c>
      <c r="Z1541" s="90" t="s">
        <v>83</v>
      </c>
      <c r="AA1541" s="90" t="s">
        <v>84</v>
      </c>
      <c r="AB1541" s="90" t="s">
        <v>11185</v>
      </c>
      <c r="AC1541" s="90" t="s">
        <v>121</v>
      </c>
      <c r="AD1541" s="90" t="s">
        <v>87</v>
      </c>
      <c r="AE1541" s="90" t="s">
        <v>61</v>
      </c>
      <c r="AF1541" s="90" t="s">
        <v>61</v>
      </c>
      <c r="AG1541" s="90" t="s">
        <v>89</v>
      </c>
      <c r="AH1541" s="90" t="s">
        <v>89</v>
      </c>
      <c r="AI1541" s="90" t="s">
        <v>89</v>
      </c>
      <c r="AJ1541" s="90" t="s">
        <v>89</v>
      </c>
      <c r="AK1541" s="90" t="s">
        <v>89</v>
      </c>
      <c r="AL1541" s="90" t="s">
        <v>89</v>
      </c>
      <c r="AM1541" s="90" t="s">
        <v>89</v>
      </c>
      <c r="AN1541" s="90" t="s">
        <v>89</v>
      </c>
      <c r="AO1541" s="90" t="s">
        <v>89</v>
      </c>
      <c r="AP1541" s="90" t="s">
        <v>89</v>
      </c>
      <c r="AQ1541" s="90" t="s">
        <v>90</v>
      </c>
      <c r="AR1541" s="90" t="s">
        <v>90</v>
      </c>
      <c r="AS1541" s="90" t="s">
        <v>91</v>
      </c>
      <c r="AT1541" s="90" t="s">
        <v>92</v>
      </c>
      <c r="AU1541" s="90" t="s">
        <v>92</v>
      </c>
      <c r="AV1541" s="90" t="s">
        <v>93</v>
      </c>
      <c r="AW1541" s="90" t="s">
        <v>11186</v>
      </c>
      <c r="AX1541" s="90" t="s">
        <v>15176</v>
      </c>
      <c r="AY1541" s="90" t="s">
        <v>11188</v>
      </c>
      <c r="AZ1541" s="90" t="s">
        <v>15176</v>
      </c>
      <c r="BA1541" s="90" t="s">
        <v>97</v>
      </c>
      <c r="BB1541" s="90" t="s">
        <v>15177</v>
      </c>
      <c r="BC1541" s="90" t="s">
        <v>99</v>
      </c>
      <c r="BD1541" s="90" t="s">
        <v>150</v>
      </c>
      <c r="BE1541" s="90" t="s">
        <v>61</v>
      </c>
      <c r="BF1541" s="90" t="s">
        <v>380</v>
      </c>
      <c r="BG1541" s="90" t="s">
        <v>101</v>
      </c>
    </row>
    <row r="1542" s="85" customFormat="1" ht="19" customHeight="1" spans="1:59">
      <c r="A1542" s="90" t="s">
        <v>441</v>
      </c>
      <c r="B1542" s="90" t="s">
        <v>442</v>
      </c>
      <c r="C1542" s="90" t="s">
        <v>1270</v>
      </c>
      <c r="D1542" s="90" t="s">
        <v>1271</v>
      </c>
      <c r="E1542" s="90" t="s">
        <v>15178</v>
      </c>
      <c r="F1542" s="90" t="s">
        <v>4469</v>
      </c>
      <c r="G1542" s="90" t="s">
        <v>4469</v>
      </c>
      <c r="H1542" s="90" t="s">
        <v>605</v>
      </c>
      <c r="I1542" s="90" t="s">
        <v>15179</v>
      </c>
      <c r="J1542" s="90" t="s">
        <v>15180</v>
      </c>
      <c r="K1542" s="90" t="s">
        <v>15181</v>
      </c>
      <c r="L1542" s="90" t="s">
        <v>73</v>
      </c>
      <c r="M1542" s="90" t="s">
        <v>1449</v>
      </c>
      <c r="N1542" s="90" t="s">
        <v>203</v>
      </c>
      <c r="O1542" s="90" t="s">
        <v>610</v>
      </c>
      <c r="P1542" s="90" t="s">
        <v>611</v>
      </c>
      <c r="Q1542" s="90" t="s">
        <v>3637</v>
      </c>
      <c r="R1542" s="90" t="s">
        <v>3638</v>
      </c>
      <c r="S1542" s="90" t="s">
        <v>15182</v>
      </c>
      <c r="T1542" s="90" t="s">
        <v>119</v>
      </c>
      <c r="U1542" s="15">
        <v>0</v>
      </c>
      <c r="V1542" s="15">
        <v>28000</v>
      </c>
      <c r="W1542" s="15">
        <v>14000</v>
      </c>
      <c r="X1542" s="15">
        <v>10000</v>
      </c>
      <c r="Y1542" s="90" t="s">
        <v>143</v>
      </c>
      <c r="Z1542" s="90" t="s">
        <v>83</v>
      </c>
      <c r="AA1542" s="90" t="s">
        <v>84</v>
      </c>
      <c r="AB1542" s="90" t="s">
        <v>15183</v>
      </c>
      <c r="AC1542" s="90" t="s">
        <v>145</v>
      </c>
      <c r="AD1542" s="90" t="s">
        <v>87</v>
      </c>
      <c r="AE1542" s="90" t="s">
        <v>61</v>
      </c>
      <c r="AF1542" s="90" t="s">
        <v>61</v>
      </c>
      <c r="AG1542" s="90" t="s">
        <v>89</v>
      </c>
      <c r="AH1542" s="90" t="s">
        <v>89</v>
      </c>
      <c r="AI1542" s="90" t="s">
        <v>89</v>
      </c>
      <c r="AJ1542" s="90" t="s">
        <v>89</v>
      </c>
      <c r="AK1542" s="90" t="s">
        <v>89</v>
      </c>
      <c r="AL1542" s="90" t="s">
        <v>89</v>
      </c>
      <c r="AM1542" s="90" t="s">
        <v>89</v>
      </c>
      <c r="AN1542" s="90" t="s">
        <v>89</v>
      </c>
      <c r="AO1542" s="90" t="s">
        <v>89</v>
      </c>
      <c r="AP1542" s="90" t="s">
        <v>89</v>
      </c>
      <c r="AQ1542" s="90" t="s">
        <v>90</v>
      </c>
      <c r="AR1542" s="90" t="s">
        <v>90</v>
      </c>
      <c r="AS1542" s="90" t="s">
        <v>91</v>
      </c>
      <c r="AT1542" s="90" t="s">
        <v>92</v>
      </c>
      <c r="AU1542" s="90" t="s">
        <v>92</v>
      </c>
      <c r="AV1542" s="90" t="s">
        <v>93</v>
      </c>
      <c r="AW1542" s="90" t="s">
        <v>15184</v>
      </c>
      <c r="AX1542" s="90" t="s">
        <v>15185</v>
      </c>
      <c r="AY1542" s="90" t="s">
        <v>15186</v>
      </c>
      <c r="AZ1542" s="90" t="s">
        <v>15185</v>
      </c>
      <c r="BA1542" s="90" t="s">
        <v>215</v>
      </c>
      <c r="BB1542" s="90" t="s">
        <v>15187</v>
      </c>
      <c r="BC1542" s="90" t="s">
        <v>99</v>
      </c>
      <c r="BD1542" s="90" t="s">
        <v>150</v>
      </c>
      <c r="BE1542" s="90" t="s">
        <v>61</v>
      </c>
      <c r="BF1542" s="90" t="s">
        <v>119</v>
      </c>
      <c r="BG1542" s="90" t="s">
        <v>101</v>
      </c>
    </row>
    <row r="1543" s="85" customFormat="1" ht="19" customHeight="1" spans="1:59">
      <c r="A1543" s="90" t="s">
        <v>126</v>
      </c>
      <c r="B1543" s="90" t="s">
        <v>127</v>
      </c>
      <c r="C1543" s="90" t="s">
        <v>248</v>
      </c>
      <c r="D1543" s="90" t="s">
        <v>249</v>
      </c>
      <c r="E1543" s="90" t="s">
        <v>1651</v>
      </c>
      <c r="F1543" s="90" t="s">
        <v>819</v>
      </c>
      <c r="G1543" s="90" t="s">
        <v>132</v>
      </c>
      <c r="H1543" s="90" t="s">
        <v>109</v>
      </c>
      <c r="I1543" s="90" t="s">
        <v>15188</v>
      </c>
      <c r="J1543" s="90" t="s">
        <v>15189</v>
      </c>
      <c r="K1543" s="90" t="s">
        <v>15190</v>
      </c>
      <c r="L1543" s="90" t="s">
        <v>73</v>
      </c>
      <c r="M1543" s="90" t="s">
        <v>2014</v>
      </c>
      <c r="N1543" s="90" t="s">
        <v>1835</v>
      </c>
      <c r="O1543" s="90" t="s">
        <v>115</v>
      </c>
      <c r="P1543" s="90" t="s">
        <v>116</v>
      </c>
      <c r="Q1543" s="90" t="s">
        <v>117</v>
      </c>
      <c r="R1543" s="90" t="s">
        <v>116</v>
      </c>
      <c r="S1543" s="90" t="s">
        <v>15191</v>
      </c>
      <c r="T1543" s="90" t="s">
        <v>119</v>
      </c>
      <c r="U1543" s="15">
        <v>0</v>
      </c>
      <c r="V1543" s="15">
        <v>42000</v>
      </c>
      <c r="W1543" s="15">
        <v>16000</v>
      </c>
      <c r="X1543" s="15">
        <v>8000</v>
      </c>
      <c r="Y1543" s="90" t="s">
        <v>82</v>
      </c>
      <c r="Z1543" s="90" t="s">
        <v>83</v>
      </c>
      <c r="AA1543" s="90" t="s">
        <v>84</v>
      </c>
      <c r="AB1543" s="90" t="s">
        <v>819</v>
      </c>
      <c r="AC1543" s="90" t="s">
        <v>145</v>
      </c>
      <c r="AD1543" s="90" t="s">
        <v>87</v>
      </c>
      <c r="AE1543" s="90" t="s">
        <v>61</v>
      </c>
      <c r="AF1543" s="90" t="s">
        <v>61</v>
      </c>
      <c r="AG1543" s="90" t="s">
        <v>89</v>
      </c>
      <c r="AH1543" s="90" t="s">
        <v>89</v>
      </c>
      <c r="AI1543" s="90" t="s">
        <v>88</v>
      </c>
      <c r="AJ1543" s="90" t="s">
        <v>88</v>
      </c>
      <c r="AK1543" s="90" t="s">
        <v>89</v>
      </c>
      <c r="AL1543" s="90" t="s">
        <v>88</v>
      </c>
      <c r="AM1543" s="90" t="s">
        <v>89</v>
      </c>
      <c r="AN1543" s="90" t="s">
        <v>88</v>
      </c>
      <c r="AO1543" s="90" t="s">
        <v>88</v>
      </c>
      <c r="AP1543" s="90" t="s">
        <v>89</v>
      </c>
      <c r="AQ1543" s="90" t="s">
        <v>90</v>
      </c>
      <c r="AR1543" s="90" t="s">
        <v>90</v>
      </c>
      <c r="AS1543" s="90" t="s">
        <v>91</v>
      </c>
      <c r="AT1543" s="90" t="s">
        <v>92</v>
      </c>
      <c r="AU1543" s="90" t="s">
        <v>92</v>
      </c>
      <c r="AV1543" s="90" t="s">
        <v>93</v>
      </c>
      <c r="AW1543" s="90" t="s">
        <v>1657</v>
      </c>
      <c r="AX1543" s="90" t="s">
        <v>15192</v>
      </c>
      <c r="AY1543" s="90" t="s">
        <v>1659</v>
      </c>
      <c r="AZ1543" s="90" t="s">
        <v>15192</v>
      </c>
      <c r="BA1543" s="90" t="s">
        <v>97</v>
      </c>
      <c r="BB1543" s="90" t="s">
        <v>15193</v>
      </c>
      <c r="BC1543" s="90" t="s">
        <v>99</v>
      </c>
      <c r="BD1543" s="90" t="s">
        <v>100</v>
      </c>
      <c r="BE1543" s="90" t="s">
        <v>61</v>
      </c>
      <c r="BF1543" s="90" t="s">
        <v>119</v>
      </c>
      <c r="BG1543" s="90" t="s">
        <v>101</v>
      </c>
    </row>
    <row r="1544" s="85" customFormat="1" ht="19" customHeight="1" spans="1:59">
      <c r="A1544" s="90" t="s">
        <v>646</v>
      </c>
      <c r="B1544" s="90" t="s">
        <v>647</v>
      </c>
      <c r="C1544" s="90" t="s">
        <v>4356</v>
      </c>
      <c r="D1544" s="90" t="s">
        <v>4357</v>
      </c>
      <c r="E1544" s="90" t="s">
        <v>12711</v>
      </c>
      <c r="F1544" s="90" t="s">
        <v>15194</v>
      </c>
      <c r="G1544" s="90" t="s">
        <v>5242</v>
      </c>
      <c r="H1544" s="90" t="s">
        <v>2291</v>
      </c>
      <c r="I1544" s="90" t="s">
        <v>15195</v>
      </c>
      <c r="J1544" s="90" t="s">
        <v>15196</v>
      </c>
      <c r="K1544" s="90" t="s">
        <v>15197</v>
      </c>
      <c r="L1544" s="90" t="s">
        <v>73</v>
      </c>
      <c r="M1544" s="90" t="s">
        <v>15198</v>
      </c>
      <c r="N1544" s="90" t="s">
        <v>13699</v>
      </c>
      <c r="O1544" s="90" t="s">
        <v>2295</v>
      </c>
      <c r="P1544" s="90" t="s">
        <v>2296</v>
      </c>
      <c r="Q1544" s="90" t="s">
        <v>431</v>
      </c>
      <c r="R1544" s="90" t="s">
        <v>2296</v>
      </c>
      <c r="S1544" s="90" t="s">
        <v>15199</v>
      </c>
      <c r="T1544" s="90" t="s">
        <v>119</v>
      </c>
      <c r="U1544" s="15">
        <v>0</v>
      </c>
      <c r="V1544" s="15">
        <v>20000</v>
      </c>
      <c r="W1544" s="15">
        <v>10000</v>
      </c>
      <c r="X1544" s="15">
        <v>2000</v>
      </c>
      <c r="Y1544" s="90" t="s">
        <v>143</v>
      </c>
      <c r="Z1544" s="90" t="s">
        <v>83</v>
      </c>
      <c r="AA1544" s="90" t="s">
        <v>84</v>
      </c>
      <c r="AB1544" s="90" t="s">
        <v>12718</v>
      </c>
      <c r="AC1544" s="90" t="s">
        <v>359</v>
      </c>
      <c r="AD1544" s="90" t="s">
        <v>87</v>
      </c>
      <c r="AE1544" s="90" t="s">
        <v>61</v>
      </c>
      <c r="AF1544" s="90" t="s">
        <v>61</v>
      </c>
      <c r="AG1544" s="90" t="s">
        <v>89</v>
      </c>
      <c r="AH1544" s="90" t="s">
        <v>89</v>
      </c>
      <c r="AI1544" s="90" t="s">
        <v>88</v>
      </c>
      <c r="AJ1544" s="90" t="s">
        <v>89</v>
      </c>
      <c r="AK1544" s="90" t="s">
        <v>88</v>
      </c>
      <c r="AL1544" s="90" t="s">
        <v>89</v>
      </c>
      <c r="AM1544" s="90" t="s">
        <v>89</v>
      </c>
      <c r="AN1544" s="90" t="s">
        <v>89</v>
      </c>
      <c r="AO1544" s="90" t="s">
        <v>88</v>
      </c>
      <c r="AP1544" s="90" t="s">
        <v>89</v>
      </c>
      <c r="AQ1544" s="90" t="s">
        <v>90</v>
      </c>
      <c r="AR1544" s="90" t="s">
        <v>90</v>
      </c>
      <c r="AS1544" s="90" t="s">
        <v>91</v>
      </c>
      <c r="AT1544" s="90" t="s">
        <v>92</v>
      </c>
      <c r="AU1544" s="90" t="s">
        <v>92</v>
      </c>
      <c r="AV1544" s="90" t="s">
        <v>93</v>
      </c>
      <c r="AW1544" s="90" t="s">
        <v>12719</v>
      </c>
      <c r="AX1544" s="90" t="s">
        <v>15200</v>
      </c>
      <c r="AY1544" s="90" t="s">
        <v>12721</v>
      </c>
      <c r="AZ1544" s="90" t="s">
        <v>15200</v>
      </c>
      <c r="BA1544" s="90" t="s">
        <v>215</v>
      </c>
      <c r="BB1544" s="90" t="s">
        <v>15201</v>
      </c>
      <c r="BC1544" s="90" t="s">
        <v>99</v>
      </c>
      <c r="BD1544" s="90" t="s">
        <v>150</v>
      </c>
      <c r="BE1544" s="90" t="s">
        <v>61</v>
      </c>
      <c r="BF1544" s="90" t="s">
        <v>119</v>
      </c>
      <c r="BG1544" s="90" t="s">
        <v>101</v>
      </c>
    </row>
    <row r="1545" s="85" customFormat="1" ht="19" customHeight="1" spans="1:59">
      <c r="A1545" s="90" t="s">
        <v>458</v>
      </c>
      <c r="B1545" s="90" t="s">
        <v>459</v>
      </c>
      <c r="C1545" s="90" t="s">
        <v>2457</v>
      </c>
      <c r="D1545" s="90" t="s">
        <v>2458</v>
      </c>
      <c r="E1545" s="90" t="s">
        <v>5795</v>
      </c>
      <c r="F1545" s="90" t="s">
        <v>5796</v>
      </c>
      <c r="G1545" s="90" t="s">
        <v>464</v>
      </c>
      <c r="H1545" s="90" t="s">
        <v>69</v>
      </c>
      <c r="I1545" s="90" t="s">
        <v>15202</v>
      </c>
      <c r="J1545" s="90" t="s">
        <v>15203</v>
      </c>
      <c r="K1545" s="90" t="s">
        <v>15204</v>
      </c>
      <c r="L1545" s="90" t="s">
        <v>73</v>
      </c>
      <c r="M1545" s="90" t="s">
        <v>786</v>
      </c>
      <c r="N1545" s="90" t="s">
        <v>811</v>
      </c>
      <c r="O1545" s="90" t="s">
        <v>76</v>
      </c>
      <c r="P1545" s="90" t="s">
        <v>77</v>
      </c>
      <c r="Q1545" s="90" t="s">
        <v>78</v>
      </c>
      <c r="R1545" s="90" t="s">
        <v>79</v>
      </c>
      <c r="S1545" s="90" t="s">
        <v>15205</v>
      </c>
      <c r="T1545" s="90" t="s">
        <v>328</v>
      </c>
      <c r="U1545" s="15">
        <v>0</v>
      </c>
      <c r="V1545" s="15">
        <v>21629</v>
      </c>
      <c r="W1545" s="15">
        <v>6100</v>
      </c>
      <c r="X1545" s="15">
        <v>6100</v>
      </c>
      <c r="Y1545" s="90" t="s">
        <v>82</v>
      </c>
      <c r="Z1545" s="90" t="s">
        <v>83</v>
      </c>
      <c r="AA1545" s="90" t="s">
        <v>84</v>
      </c>
      <c r="AB1545" s="90" t="s">
        <v>469</v>
      </c>
      <c r="AC1545" s="90" t="s">
        <v>191</v>
      </c>
      <c r="AD1545" s="90" t="s">
        <v>87</v>
      </c>
      <c r="AE1545" s="90" t="s">
        <v>61</v>
      </c>
      <c r="AF1545" s="90" t="s">
        <v>61</v>
      </c>
      <c r="AG1545" s="90" t="s">
        <v>89</v>
      </c>
      <c r="AH1545" s="90" t="s">
        <v>89</v>
      </c>
      <c r="AI1545" s="90" t="s">
        <v>88</v>
      </c>
      <c r="AJ1545" s="90" t="s">
        <v>89</v>
      </c>
      <c r="AK1545" s="90" t="s">
        <v>89</v>
      </c>
      <c r="AL1545" s="90" t="s">
        <v>88</v>
      </c>
      <c r="AM1545" s="90" t="s">
        <v>88</v>
      </c>
      <c r="AN1545" s="90" t="s">
        <v>88</v>
      </c>
      <c r="AO1545" s="90" t="s">
        <v>88</v>
      </c>
      <c r="AP1545" s="90" t="s">
        <v>89</v>
      </c>
      <c r="AQ1545" s="90" t="s">
        <v>90</v>
      </c>
      <c r="AR1545" s="90" t="s">
        <v>90</v>
      </c>
      <c r="AS1545" s="90" t="s">
        <v>91</v>
      </c>
      <c r="AT1545" s="90" t="s">
        <v>92</v>
      </c>
      <c r="AU1545" s="90" t="s">
        <v>92</v>
      </c>
      <c r="AV1545" s="90" t="s">
        <v>93</v>
      </c>
      <c r="AW1545" s="90" t="s">
        <v>5801</v>
      </c>
      <c r="AX1545" s="90" t="s">
        <v>15206</v>
      </c>
      <c r="AY1545" s="90" t="s">
        <v>5803</v>
      </c>
      <c r="AZ1545" s="90" t="s">
        <v>15206</v>
      </c>
      <c r="BA1545" s="90" t="s">
        <v>97</v>
      </c>
      <c r="BB1545" s="90" t="s">
        <v>15207</v>
      </c>
      <c r="BC1545" s="90" t="s">
        <v>99</v>
      </c>
      <c r="BD1545" s="90" t="s">
        <v>100</v>
      </c>
      <c r="BE1545" s="90" t="s">
        <v>61</v>
      </c>
      <c r="BF1545" s="90" t="s">
        <v>328</v>
      </c>
      <c r="BG1545" s="90" t="s">
        <v>101</v>
      </c>
    </row>
    <row r="1546" s="85" customFormat="1" ht="19" customHeight="1" spans="1:59">
      <c r="A1546" s="90" t="s">
        <v>582</v>
      </c>
      <c r="B1546" s="90" t="s">
        <v>583</v>
      </c>
      <c r="C1546" s="90" t="s">
        <v>2794</v>
      </c>
      <c r="D1546" s="90" t="s">
        <v>2795</v>
      </c>
      <c r="E1546" s="90" t="s">
        <v>2796</v>
      </c>
      <c r="F1546" s="90" t="s">
        <v>2797</v>
      </c>
      <c r="G1546" s="90" t="s">
        <v>1175</v>
      </c>
      <c r="H1546" s="90" t="s">
        <v>109</v>
      </c>
      <c r="I1546" s="90" t="s">
        <v>15208</v>
      </c>
      <c r="J1546" s="90" t="s">
        <v>15209</v>
      </c>
      <c r="K1546" s="90" t="s">
        <v>15210</v>
      </c>
      <c r="L1546" s="90" t="s">
        <v>73</v>
      </c>
      <c r="M1546" s="90" t="s">
        <v>2801</v>
      </c>
      <c r="N1546" s="90" t="s">
        <v>203</v>
      </c>
      <c r="O1546" s="90" t="s">
        <v>115</v>
      </c>
      <c r="P1546" s="90" t="s">
        <v>116</v>
      </c>
      <c r="Q1546" s="90" t="s">
        <v>117</v>
      </c>
      <c r="R1546" s="90" t="s">
        <v>116</v>
      </c>
      <c r="S1546" s="90" t="s">
        <v>15211</v>
      </c>
      <c r="T1546" s="90" t="s">
        <v>262</v>
      </c>
      <c r="U1546" s="15">
        <v>0</v>
      </c>
      <c r="V1546" s="15">
        <v>5969</v>
      </c>
      <c r="W1546" s="15">
        <v>1991</v>
      </c>
      <c r="X1546" s="15">
        <v>1991</v>
      </c>
      <c r="Y1546" s="90" t="s">
        <v>143</v>
      </c>
      <c r="Z1546" s="90" t="s">
        <v>83</v>
      </c>
      <c r="AA1546" s="90" t="s">
        <v>84</v>
      </c>
      <c r="AB1546" s="90" t="s">
        <v>2803</v>
      </c>
      <c r="AC1546" s="90" t="s">
        <v>145</v>
      </c>
      <c r="AD1546" s="90" t="s">
        <v>87</v>
      </c>
      <c r="AE1546" s="90" t="s">
        <v>61</v>
      </c>
      <c r="AF1546" s="90" t="s">
        <v>61</v>
      </c>
      <c r="AG1546" s="90" t="s">
        <v>89</v>
      </c>
      <c r="AH1546" s="90" t="s">
        <v>89</v>
      </c>
      <c r="AI1546" s="90" t="s">
        <v>88</v>
      </c>
      <c r="AJ1546" s="90" t="s">
        <v>89</v>
      </c>
      <c r="AK1546" s="90" t="s">
        <v>89</v>
      </c>
      <c r="AL1546" s="90" t="s">
        <v>88</v>
      </c>
      <c r="AM1546" s="90" t="s">
        <v>88</v>
      </c>
      <c r="AN1546" s="90" t="s">
        <v>89</v>
      </c>
      <c r="AO1546" s="90" t="s">
        <v>89</v>
      </c>
      <c r="AP1546" s="90" t="s">
        <v>89</v>
      </c>
      <c r="AQ1546" s="90" t="s">
        <v>90</v>
      </c>
      <c r="AR1546" s="90" t="s">
        <v>90</v>
      </c>
      <c r="AS1546" s="90" t="s">
        <v>91</v>
      </c>
      <c r="AT1546" s="90" t="s">
        <v>92</v>
      </c>
      <c r="AU1546" s="90" t="s">
        <v>92</v>
      </c>
      <c r="AV1546" s="90" t="s">
        <v>93</v>
      </c>
      <c r="AW1546" s="90" t="s">
        <v>2804</v>
      </c>
      <c r="AX1546" s="90" t="s">
        <v>15212</v>
      </c>
      <c r="AY1546" s="90" t="s">
        <v>2806</v>
      </c>
      <c r="AZ1546" s="90" t="s">
        <v>15212</v>
      </c>
      <c r="BA1546" s="90" t="s">
        <v>97</v>
      </c>
      <c r="BB1546" s="90" t="s">
        <v>15213</v>
      </c>
      <c r="BC1546" s="90" t="s">
        <v>99</v>
      </c>
      <c r="BD1546" s="90" t="s">
        <v>150</v>
      </c>
      <c r="BE1546" s="90" t="s">
        <v>61</v>
      </c>
      <c r="BF1546" s="90" t="s">
        <v>262</v>
      </c>
      <c r="BG1546" s="90" t="s">
        <v>101</v>
      </c>
    </row>
    <row r="1547" s="85" customFormat="1" ht="19" customHeight="1" spans="1:59">
      <c r="A1547" s="90" t="s">
        <v>102</v>
      </c>
      <c r="B1547" s="90" t="s">
        <v>103</v>
      </c>
      <c r="C1547" s="90" t="s">
        <v>2556</v>
      </c>
      <c r="D1547" s="90" t="s">
        <v>2557</v>
      </c>
      <c r="E1547" s="90" t="s">
        <v>15214</v>
      </c>
      <c r="F1547" s="90" t="s">
        <v>5673</v>
      </c>
      <c r="G1547" s="90" t="s">
        <v>5674</v>
      </c>
      <c r="H1547" s="90" t="s">
        <v>605</v>
      </c>
      <c r="I1547" s="90" t="s">
        <v>15215</v>
      </c>
      <c r="J1547" s="90" t="s">
        <v>15216</v>
      </c>
      <c r="K1547" s="90" t="s">
        <v>15217</v>
      </c>
      <c r="L1547" s="90" t="s">
        <v>73</v>
      </c>
      <c r="M1547" s="90" t="s">
        <v>137</v>
      </c>
      <c r="N1547" s="90" t="s">
        <v>1835</v>
      </c>
      <c r="O1547" s="90" t="s">
        <v>5897</v>
      </c>
      <c r="P1547" s="90" t="s">
        <v>1670</v>
      </c>
      <c r="Q1547" s="90" t="s">
        <v>612</v>
      </c>
      <c r="R1547" s="90" t="s">
        <v>613</v>
      </c>
      <c r="S1547" s="90" t="s">
        <v>15218</v>
      </c>
      <c r="T1547" s="90" t="s">
        <v>380</v>
      </c>
      <c r="U1547" s="15">
        <v>0</v>
      </c>
      <c r="V1547" s="15">
        <v>31161</v>
      </c>
      <c r="W1547" s="15">
        <v>24000</v>
      </c>
      <c r="X1547" s="15">
        <v>2500</v>
      </c>
      <c r="Y1547" s="90" t="s">
        <v>82</v>
      </c>
      <c r="Z1547" s="90" t="s">
        <v>83</v>
      </c>
      <c r="AA1547" s="90" t="s">
        <v>84</v>
      </c>
      <c r="AB1547" s="90" t="s">
        <v>15219</v>
      </c>
      <c r="AC1547" s="90" t="s">
        <v>145</v>
      </c>
      <c r="AD1547" s="90" t="s">
        <v>87</v>
      </c>
      <c r="AE1547" s="90" t="s">
        <v>61</v>
      </c>
      <c r="AF1547" s="90" t="s">
        <v>61</v>
      </c>
      <c r="AG1547" s="90" t="s">
        <v>89</v>
      </c>
      <c r="AH1547" s="90" t="s">
        <v>89</v>
      </c>
      <c r="AI1547" s="90" t="s">
        <v>89</v>
      </c>
      <c r="AJ1547" s="90" t="s">
        <v>89</v>
      </c>
      <c r="AK1547" s="90" t="s">
        <v>89</v>
      </c>
      <c r="AL1547" s="90" t="s">
        <v>89</v>
      </c>
      <c r="AM1547" s="90" t="s">
        <v>89</v>
      </c>
      <c r="AN1547" s="90" t="s">
        <v>89</v>
      </c>
      <c r="AO1547" s="90" t="s">
        <v>89</v>
      </c>
      <c r="AP1547" s="90" t="s">
        <v>89</v>
      </c>
      <c r="AQ1547" s="90" t="s">
        <v>90</v>
      </c>
      <c r="AR1547" s="90" t="s">
        <v>90</v>
      </c>
      <c r="AS1547" s="90" t="s">
        <v>91</v>
      </c>
      <c r="AT1547" s="90" t="s">
        <v>92</v>
      </c>
      <c r="AU1547" s="90" t="s">
        <v>92</v>
      </c>
      <c r="AV1547" s="90" t="s">
        <v>93</v>
      </c>
      <c r="AW1547" s="90" t="s">
        <v>15220</v>
      </c>
      <c r="AX1547" s="90" t="s">
        <v>15221</v>
      </c>
      <c r="AY1547" s="90" t="s">
        <v>15222</v>
      </c>
      <c r="AZ1547" s="90" t="s">
        <v>15221</v>
      </c>
      <c r="BA1547" s="90" t="s">
        <v>97</v>
      </c>
      <c r="BB1547" s="90" t="s">
        <v>15223</v>
      </c>
      <c r="BC1547" s="90" t="s">
        <v>99</v>
      </c>
      <c r="BD1547" s="90" t="s">
        <v>100</v>
      </c>
      <c r="BE1547" s="90" t="s">
        <v>61</v>
      </c>
      <c r="BF1547" s="90" t="s">
        <v>380</v>
      </c>
      <c r="BG1547" s="90" t="s">
        <v>101</v>
      </c>
    </row>
    <row r="1548" s="85" customFormat="1" ht="19" customHeight="1" spans="1:59">
      <c r="A1548" s="90" t="s">
        <v>516</v>
      </c>
      <c r="B1548" s="90" t="s">
        <v>517</v>
      </c>
      <c r="C1548" s="90" t="s">
        <v>1233</v>
      </c>
      <c r="D1548" s="90" t="s">
        <v>1234</v>
      </c>
      <c r="E1548" s="90" t="s">
        <v>8558</v>
      </c>
      <c r="F1548" s="90" t="s">
        <v>9953</v>
      </c>
      <c r="G1548" s="90" t="s">
        <v>2924</v>
      </c>
      <c r="H1548" s="90" t="s">
        <v>1299</v>
      </c>
      <c r="I1548" s="90" t="s">
        <v>15224</v>
      </c>
      <c r="J1548" s="90" t="s">
        <v>15225</v>
      </c>
      <c r="K1548" s="90" t="s">
        <v>15226</v>
      </c>
      <c r="L1548" s="90" t="s">
        <v>73</v>
      </c>
      <c r="M1548" s="90" t="s">
        <v>15227</v>
      </c>
      <c r="N1548" s="90" t="s">
        <v>203</v>
      </c>
      <c r="O1548" s="90" t="s">
        <v>1726</v>
      </c>
      <c r="P1548" s="90" t="s">
        <v>1727</v>
      </c>
      <c r="Q1548" s="90" t="s">
        <v>1306</v>
      </c>
      <c r="R1548" s="90" t="s">
        <v>1307</v>
      </c>
      <c r="S1548" s="90" t="s">
        <v>15228</v>
      </c>
      <c r="T1548" s="90" t="s">
        <v>209</v>
      </c>
      <c r="U1548" s="15">
        <v>0</v>
      </c>
      <c r="V1548" s="15">
        <v>99665</v>
      </c>
      <c r="W1548" s="15">
        <v>49000</v>
      </c>
      <c r="X1548" s="15">
        <v>4500</v>
      </c>
      <c r="Y1548" s="90" t="s">
        <v>143</v>
      </c>
      <c r="Z1548" s="90" t="s">
        <v>83</v>
      </c>
      <c r="AA1548" s="90" t="s">
        <v>84</v>
      </c>
      <c r="AB1548" s="90" t="s">
        <v>2151</v>
      </c>
      <c r="AC1548" s="90" t="s">
        <v>211</v>
      </c>
      <c r="AD1548" s="90" t="s">
        <v>87</v>
      </c>
      <c r="AE1548" s="90" t="s">
        <v>61</v>
      </c>
      <c r="AF1548" s="90" t="s">
        <v>61</v>
      </c>
      <c r="AG1548" s="90" t="s">
        <v>89</v>
      </c>
      <c r="AH1548" s="90" t="s">
        <v>89</v>
      </c>
      <c r="AI1548" s="90" t="s">
        <v>89</v>
      </c>
      <c r="AJ1548" s="90" t="s">
        <v>89</v>
      </c>
      <c r="AK1548" s="90" t="s">
        <v>89</v>
      </c>
      <c r="AL1548" s="90" t="s">
        <v>89</v>
      </c>
      <c r="AM1548" s="90" t="s">
        <v>89</v>
      </c>
      <c r="AN1548" s="90" t="s">
        <v>89</v>
      </c>
      <c r="AO1548" s="90" t="s">
        <v>89</v>
      </c>
      <c r="AP1548" s="90" t="s">
        <v>89</v>
      </c>
      <c r="AQ1548" s="90" t="s">
        <v>90</v>
      </c>
      <c r="AR1548" s="90" t="s">
        <v>90</v>
      </c>
      <c r="AS1548" s="90" t="s">
        <v>91</v>
      </c>
      <c r="AT1548" s="90" t="s">
        <v>92</v>
      </c>
      <c r="AU1548" s="90" t="s">
        <v>92</v>
      </c>
      <c r="AV1548" s="90" t="s">
        <v>93</v>
      </c>
      <c r="AW1548" s="90" t="s">
        <v>8565</v>
      </c>
      <c r="AX1548" s="90" t="s">
        <v>15229</v>
      </c>
      <c r="AY1548" s="90" t="s">
        <v>8567</v>
      </c>
      <c r="AZ1548" s="90" t="s">
        <v>15229</v>
      </c>
      <c r="BA1548" s="90" t="s">
        <v>215</v>
      </c>
      <c r="BB1548" s="90" t="s">
        <v>15230</v>
      </c>
      <c r="BC1548" s="90" t="s">
        <v>99</v>
      </c>
      <c r="BD1548" s="90" t="s">
        <v>150</v>
      </c>
      <c r="BE1548" s="90" t="s">
        <v>61</v>
      </c>
      <c r="BF1548" s="90" t="s">
        <v>209</v>
      </c>
      <c r="BG1548" s="90" t="s">
        <v>101</v>
      </c>
    </row>
    <row r="1549" s="85" customFormat="1" ht="19" customHeight="1" spans="1:59">
      <c r="A1549" s="90" t="s">
        <v>126</v>
      </c>
      <c r="B1549" s="90" t="s">
        <v>127</v>
      </c>
      <c r="C1549" s="90" t="s">
        <v>5176</v>
      </c>
      <c r="D1549" s="90" t="s">
        <v>5177</v>
      </c>
      <c r="E1549" s="90" t="s">
        <v>15231</v>
      </c>
      <c r="F1549" s="90" t="s">
        <v>15232</v>
      </c>
      <c r="G1549" s="90" t="s">
        <v>3412</v>
      </c>
      <c r="H1549" s="90" t="s">
        <v>369</v>
      </c>
      <c r="I1549" s="90" t="s">
        <v>15233</v>
      </c>
      <c r="J1549" s="90" t="s">
        <v>15234</v>
      </c>
      <c r="K1549" s="90" t="s">
        <v>15235</v>
      </c>
      <c r="L1549" s="90" t="s">
        <v>73</v>
      </c>
      <c r="M1549" s="90" t="s">
        <v>1434</v>
      </c>
      <c r="N1549" s="90" t="s">
        <v>15236</v>
      </c>
      <c r="O1549" s="90" t="s">
        <v>2625</v>
      </c>
      <c r="P1549" s="90" t="s">
        <v>2626</v>
      </c>
      <c r="Q1549" s="90" t="s">
        <v>377</v>
      </c>
      <c r="R1549" s="90" t="s">
        <v>378</v>
      </c>
      <c r="S1549" s="90" t="s">
        <v>15237</v>
      </c>
      <c r="T1549" s="90" t="s">
        <v>119</v>
      </c>
      <c r="U1549" s="15">
        <v>0</v>
      </c>
      <c r="V1549" s="15">
        <v>180000</v>
      </c>
      <c r="W1549" s="15">
        <v>90000</v>
      </c>
      <c r="X1549" s="15">
        <v>12000</v>
      </c>
      <c r="Y1549" s="90" t="s">
        <v>143</v>
      </c>
      <c r="Z1549" s="90" t="s">
        <v>83</v>
      </c>
      <c r="AA1549" s="90" t="s">
        <v>84</v>
      </c>
      <c r="AB1549" s="90" t="s">
        <v>15238</v>
      </c>
      <c r="AC1549" s="90" t="s">
        <v>359</v>
      </c>
      <c r="AD1549" s="90" t="s">
        <v>87</v>
      </c>
      <c r="AE1549" s="90" t="s">
        <v>61</v>
      </c>
      <c r="AF1549" s="90" t="s">
        <v>61</v>
      </c>
      <c r="AG1549" s="90" t="s">
        <v>89</v>
      </c>
      <c r="AH1549" s="90" t="s">
        <v>89</v>
      </c>
      <c r="AI1549" s="90" t="s">
        <v>89</v>
      </c>
      <c r="AJ1549" s="90" t="s">
        <v>89</v>
      </c>
      <c r="AK1549" s="90" t="s">
        <v>89</v>
      </c>
      <c r="AL1549" s="90" t="s">
        <v>89</v>
      </c>
      <c r="AM1549" s="90" t="s">
        <v>89</v>
      </c>
      <c r="AN1549" s="90" t="s">
        <v>89</v>
      </c>
      <c r="AO1549" s="90" t="s">
        <v>89</v>
      </c>
      <c r="AP1549" s="90" t="s">
        <v>89</v>
      </c>
      <c r="AQ1549" s="90" t="s">
        <v>90</v>
      </c>
      <c r="AR1549" s="90" t="s">
        <v>90</v>
      </c>
      <c r="AS1549" s="90" t="s">
        <v>91</v>
      </c>
      <c r="AT1549" s="90" t="s">
        <v>92</v>
      </c>
      <c r="AU1549" s="90" t="s">
        <v>92</v>
      </c>
      <c r="AV1549" s="90" t="s">
        <v>93</v>
      </c>
      <c r="AW1549" s="90" t="s">
        <v>15239</v>
      </c>
      <c r="AX1549" s="90" t="s">
        <v>15240</v>
      </c>
      <c r="AY1549" s="90" t="s">
        <v>15241</v>
      </c>
      <c r="AZ1549" s="90" t="s">
        <v>15240</v>
      </c>
      <c r="BA1549" s="90" t="s">
        <v>61</v>
      </c>
      <c r="BB1549" s="90" t="s">
        <v>15242</v>
      </c>
      <c r="BC1549" s="90" t="s">
        <v>99</v>
      </c>
      <c r="BD1549" s="90" t="s">
        <v>150</v>
      </c>
      <c r="BE1549" s="90" t="s">
        <v>61</v>
      </c>
      <c r="BF1549" s="90" t="s">
        <v>119</v>
      </c>
      <c r="BG1549" s="90" t="s">
        <v>101</v>
      </c>
    </row>
    <row r="1550" s="85" customFormat="1" ht="19" customHeight="1" spans="1:59">
      <c r="A1550" s="90" t="s">
        <v>302</v>
      </c>
      <c r="B1550" s="90" t="s">
        <v>303</v>
      </c>
      <c r="C1550" s="90" t="s">
        <v>1968</v>
      </c>
      <c r="D1550" s="90" t="s">
        <v>1969</v>
      </c>
      <c r="E1550" s="90" t="s">
        <v>9022</v>
      </c>
      <c r="F1550" s="90" t="s">
        <v>15243</v>
      </c>
      <c r="G1550" s="90" t="s">
        <v>1972</v>
      </c>
      <c r="H1550" s="90" t="s">
        <v>109</v>
      </c>
      <c r="I1550" s="90" t="s">
        <v>15244</v>
      </c>
      <c r="J1550" s="90" t="s">
        <v>15245</v>
      </c>
      <c r="K1550" s="90" t="s">
        <v>15246</v>
      </c>
      <c r="L1550" s="90" t="s">
        <v>73</v>
      </c>
      <c r="M1550" s="90" t="s">
        <v>74</v>
      </c>
      <c r="N1550" s="90" t="s">
        <v>1752</v>
      </c>
      <c r="O1550" s="90" t="s">
        <v>292</v>
      </c>
      <c r="P1550" s="90" t="s">
        <v>293</v>
      </c>
      <c r="Q1550" s="90" t="s">
        <v>294</v>
      </c>
      <c r="R1550" s="90" t="s">
        <v>295</v>
      </c>
      <c r="S1550" s="90" t="s">
        <v>15247</v>
      </c>
      <c r="T1550" s="90" t="s">
        <v>380</v>
      </c>
      <c r="U1550" s="15">
        <v>0</v>
      </c>
      <c r="V1550" s="15">
        <v>160620</v>
      </c>
      <c r="W1550" s="15">
        <v>100000</v>
      </c>
      <c r="X1550" s="15">
        <v>50000</v>
      </c>
      <c r="Y1550" s="90" t="s">
        <v>82</v>
      </c>
      <c r="Z1550" s="90" t="s">
        <v>83</v>
      </c>
      <c r="AA1550" s="90" t="s">
        <v>84</v>
      </c>
      <c r="AB1550" s="90" t="s">
        <v>9028</v>
      </c>
      <c r="AC1550" s="90" t="s">
        <v>145</v>
      </c>
      <c r="AD1550" s="90" t="s">
        <v>87</v>
      </c>
      <c r="AE1550" s="90" t="s">
        <v>61</v>
      </c>
      <c r="AF1550" s="90" t="s">
        <v>61</v>
      </c>
      <c r="AG1550" s="90" t="s">
        <v>89</v>
      </c>
      <c r="AH1550" s="90" t="s">
        <v>89</v>
      </c>
      <c r="AI1550" s="90" t="s">
        <v>89</v>
      </c>
      <c r="AJ1550" s="90" t="s">
        <v>89</v>
      </c>
      <c r="AK1550" s="90" t="s">
        <v>89</v>
      </c>
      <c r="AL1550" s="90" t="s">
        <v>89</v>
      </c>
      <c r="AM1550" s="90" t="s">
        <v>89</v>
      </c>
      <c r="AN1550" s="90" t="s">
        <v>89</v>
      </c>
      <c r="AO1550" s="90" t="s">
        <v>89</v>
      </c>
      <c r="AP1550" s="90" t="s">
        <v>89</v>
      </c>
      <c r="AQ1550" s="90" t="s">
        <v>90</v>
      </c>
      <c r="AR1550" s="90" t="s">
        <v>90</v>
      </c>
      <c r="AS1550" s="90" t="s">
        <v>91</v>
      </c>
      <c r="AT1550" s="90" t="s">
        <v>92</v>
      </c>
      <c r="AU1550" s="90" t="s">
        <v>92</v>
      </c>
      <c r="AV1550" s="90" t="s">
        <v>93</v>
      </c>
      <c r="AW1550" s="90" t="s">
        <v>9029</v>
      </c>
      <c r="AX1550" s="90" t="s">
        <v>15248</v>
      </c>
      <c r="AY1550" s="90" t="s">
        <v>9031</v>
      </c>
      <c r="AZ1550" s="90" t="s">
        <v>15248</v>
      </c>
      <c r="BA1550" s="90" t="s">
        <v>97</v>
      </c>
      <c r="BB1550" s="90" t="s">
        <v>15249</v>
      </c>
      <c r="BC1550" s="90" t="s">
        <v>99</v>
      </c>
      <c r="BD1550" s="90" t="s">
        <v>100</v>
      </c>
      <c r="BE1550" s="90" t="s">
        <v>61</v>
      </c>
      <c r="BF1550" s="90" t="s">
        <v>380</v>
      </c>
      <c r="BG1550" s="90" t="s">
        <v>101</v>
      </c>
    </row>
    <row r="1551" s="85" customFormat="1" ht="19" customHeight="1" spans="1:59">
      <c r="A1551" s="90" t="s">
        <v>302</v>
      </c>
      <c r="B1551" s="90" t="s">
        <v>303</v>
      </c>
      <c r="C1551" s="90" t="s">
        <v>3535</v>
      </c>
      <c r="D1551" s="90" t="s">
        <v>3536</v>
      </c>
      <c r="E1551" s="90" t="s">
        <v>15250</v>
      </c>
      <c r="F1551" s="90" t="s">
        <v>15251</v>
      </c>
      <c r="G1551" s="90" t="s">
        <v>8665</v>
      </c>
      <c r="H1551" s="90" t="s">
        <v>605</v>
      </c>
      <c r="I1551" s="90" t="s">
        <v>15252</v>
      </c>
      <c r="J1551" s="90" t="s">
        <v>15253</v>
      </c>
      <c r="K1551" s="90" t="s">
        <v>15254</v>
      </c>
      <c r="L1551" s="90" t="s">
        <v>73</v>
      </c>
      <c r="M1551" s="90" t="s">
        <v>1115</v>
      </c>
      <c r="N1551" s="90" t="s">
        <v>3140</v>
      </c>
      <c r="O1551" s="90" t="s">
        <v>610</v>
      </c>
      <c r="P1551" s="90" t="s">
        <v>611</v>
      </c>
      <c r="Q1551" s="90" t="s">
        <v>612</v>
      </c>
      <c r="R1551" s="90" t="s">
        <v>613</v>
      </c>
      <c r="S1551" s="90" t="s">
        <v>15255</v>
      </c>
      <c r="T1551" s="90" t="s">
        <v>119</v>
      </c>
      <c r="U1551" s="15">
        <v>0</v>
      </c>
      <c r="V1551" s="15">
        <v>8000</v>
      </c>
      <c r="W1551" s="15">
        <v>6400</v>
      </c>
      <c r="X1551" s="15">
        <v>4400</v>
      </c>
      <c r="Y1551" s="90" t="s">
        <v>143</v>
      </c>
      <c r="Z1551" s="90" t="s">
        <v>83</v>
      </c>
      <c r="AA1551" s="90" t="s">
        <v>84</v>
      </c>
      <c r="AB1551" s="90" t="s">
        <v>15256</v>
      </c>
      <c r="AC1551" s="90" t="s">
        <v>211</v>
      </c>
      <c r="AD1551" s="90" t="s">
        <v>87</v>
      </c>
      <c r="AE1551" s="90" t="s">
        <v>61</v>
      </c>
      <c r="AF1551" s="90" t="s">
        <v>61</v>
      </c>
      <c r="AG1551" s="90" t="s">
        <v>89</v>
      </c>
      <c r="AH1551" s="90" t="s">
        <v>89</v>
      </c>
      <c r="AI1551" s="90" t="s">
        <v>88</v>
      </c>
      <c r="AJ1551" s="90" t="s">
        <v>89</v>
      </c>
      <c r="AK1551" s="90" t="s">
        <v>89</v>
      </c>
      <c r="AL1551" s="90" t="s">
        <v>89</v>
      </c>
      <c r="AM1551" s="90" t="s">
        <v>89</v>
      </c>
      <c r="AN1551" s="90" t="s">
        <v>89</v>
      </c>
      <c r="AO1551" s="90" t="s">
        <v>88</v>
      </c>
      <c r="AP1551" s="90" t="s">
        <v>89</v>
      </c>
      <c r="AQ1551" s="90" t="s">
        <v>90</v>
      </c>
      <c r="AR1551" s="90" t="s">
        <v>90</v>
      </c>
      <c r="AS1551" s="90" t="s">
        <v>91</v>
      </c>
      <c r="AT1551" s="90" t="s">
        <v>92</v>
      </c>
      <c r="AU1551" s="90" t="s">
        <v>92</v>
      </c>
      <c r="AV1551" s="90" t="s">
        <v>93</v>
      </c>
      <c r="AW1551" s="90" t="s">
        <v>15257</v>
      </c>
      <c r="AX1551" s="90" t="s">
        <v>15258</v>
      </c>
      <c r="AY1551" s="90" t="s">
        <v>15259</v>
      </c>
      <c r="AZ1551" s="90" t="s">
        <v>15258</v>
      </c>
      <c r="BA1551" s="90" t="s">
        <v>97</v>
      </c>
      <c r="BB1551" s="90" t="s">
        <v>15260</v>
      </c>
      <c r="BC1551" s="90" t="s">
        <v>99</v>
      </c>
      <c r="BD1551" s="90" t="s">
        <v>150</v>
      </c>
      <c r="BE1551" s="90" t="s">
        <v>61</v>
      </c>
      <c r="BF1551" s="90" t="s">
        <v>119</v>
      </c>
      <c r="BG1551" s="90" t="s">
        <v>101</v>
      </c>
    </row>
    <row r="1552" s="85" customFormat="1" ht="19" customHeight="1" spans="1:59">
      <c r="A1552" s="90" t="s">
        <v>151</v>
      </c>
      <c r="B1552" s="90" t="s">
        <v>152</v>
      </c>
      <c r="C1552" s="90" t="s">
        <v>153</v>
      </c>
      <c r="D1552" s="90" t="s">
        <v>154</v>
      </c>
      <c r="E1552" s="90" t="s">
        <v>13428</v>
      </c>
      <c r="F1552" s="90" t="s">
        <v>1818</v>
      </c>
      <c r="G1552" s="90" t="s">
        <v>1819</v>
      </c>
      <c r="H1552" s="90" t="s">
        <v>109</v>
      </c>
      <c r="I1552" s="90" t="s">
        <v>15261</v>
      </c>
      <c r="J1552" s="90" t="s">
        <v>15262</v>
      </c>
      <c r="K1552" s="90" t="s">
        <v>15263</v>
      </c>
      <c r="L1552" s="90" t="s">
        <v>73</v>
      </c>
      <c r="M1552" s="90" t="s">
        <v>5065</v>
      </c>
      <c r="N1552" s="90" t="s">
        <v>1847</v>
      </c>
      <c r="O1552" s="90" t="s">
        <v>115</v>
      </c>
      <c r="P1552" s="90" t="s">
        <v>116</v>
      </c>
      <c r="Q1552" s="90" t="s">
        <v>117</v>
      </c>
      <c r="R1552" s="90" t="s">
        <v>116</v>
      </c>
      <c r="S1552" s="90" t="s">
        <v>15264</v>
      </c>
      <c r="T1552" s="90" t="s">
        <v>209</v>
      </c>
      <c r="U1552" s="15">
        <v>0</v>
      </c>
      <c r="V1552" s="15">
        <v>42400</v>
      </c>
      <c r="W1552" s="15">
        <v>24000</v>
      </c>
      <c r="X1552" s="15">
        <v>16000</v>
      </c>
      <c r="Y1552" s="90" t="s">
        <v>143</v>
      </c>
      <c r="Z1552" s="90" t="s">
        <v>83</v>
      </c>
      <c r="AA1552" s="90" t="s">
        <v>84</v>
      </c>
      <c r="AB1552" s="90" t="s">
        <v>5764</v>
      </c>
      <c r="AC1552" s="90" t="s">
        <v>359</v>
      </c>
      <c r="AD1552" s="90" t="s">
        <v>87</v>
      </c>
      <c r="AE1552" s="90" t="s">
        <v>61</v>
      </c>
      <c r="AF1552" s="90" t="s">
        <v>61</v>
      </c>
      <c r="AG1552" s="90" t="s">
        <v>89</v>
      </c>
      <c r="AH1552" s="90" t="s">
        <v>89</v>
      </c>
      <c r="AI1552" s="90" t="s">
        <v>89</v>
      </c>
      <c r="AJ1552" s="90" t="s">
        <v>89</v>
      </c>
      <c r="AK1552" s="90" t="s">
        <v>89</v>
      </c>
      <c r="AL1552" s="90" t="s">
        <v>89</v>
      </c>
      <c r="AM1552" s="90" t="s">
        <v>89</v>
      </c>
      <c r="AN1552" s="90" t="s">
        <v>89</v>
      </c>
      <c r="AO1552" s="90" t="s">
        <v>89</v>
      </c>
      <c r="AP1552" s="90" t="s">
        <v>89</v>
      </c>
      <c r="AQ1552" s="90" t="s">
        <v>90</v>
      </c>
      <c r="AR1552" s="90" t="s">
        <v>90</v>
      </c>
      <c r="AS1552" s="90" t="s">
        <v>91</v>
      </c>
      <c r="AT1552" s="90" t="s">
        <v>92</v>
      </c>
      <c r="AU1552" s="90" t="s">
        <v>92</v>
      </c>
      <c r="AV1552" s="90" t="s">
        <v>93</v>
      </c>
      <c r="AW1552" s="90" t="s">
        <v>13433</v>
      </c>
      <c r="AX1552" s="90" t="s">
        <v>15265</v>
      </c>
      <c r="AY1552" s="90" t="s">
        <v>13435</v>
      </c>
      <c r="AZ1552" s="90" t="s">
        <v>15265</v>
      </c>
      <c r="BA1552" s="90" t="s">
        <v>215</v>
      </c>
      <c r="BB1552" s="90" t="s">
        <v>15266</v>
      </c>
      <c r="BC1552" s="90" t="s">
        <v>99</v>
      </c>
      <c r="BD1552" s="90" t="s">
        <v>150</v>
      </c>
      <c r="BE1552" s="90" t="s">
        <v>61</v>
      </c>
      <c r="BF1552" s="90" t="s">
        <v>209</v>
      </c>
      <c r="BG1552" s="90" t="s">
        <v>101</v>
      </c>
    </row>
    <row r="1553" s="85" customFormat="1" ht="19" customHeight="1" spans="1:59">
      <c r="A1553" s="90" t="s">
        <v>102</v>
      </c>
      <c r="B1553" s="90" t="s">
        <v>103</v>
      </c>
      <c r="C1553" s="90" t="s">
        <v>3825</v>
      </c>
      <c r="D1553" s="90" t="s">
        <v>3826</v>
      </c>
      <c r="E1553" s="90" t="s">
        <v>6379</v>
      </c>
      <c r="F1553" s="90" t="s">
        <v>4712</v>
      </c>
      <c r="G1553" s="90" t="s">
        <v>108</v>
      </c>
      <c r="H1553" s="90" t="s">
        <v>109</v>
      </c>
      <c r="I1553" s="90" t="s">
        <v>15267</v>
      </c>
      <c r="J1553" s="90" t="s">
        <v>15268</v>
      </c>
      <c r="K1553" s="90" t="s">
        <v>15269</v>
      </c>
      <c r="L1553" s="90" t="s">
        <v>73</v>
      </c>
      <c r="M1553" s="90" t="s">
        <v>1505</v>
      </c>
      <c r="N1553" s="90" t="s">
        <v>2191</v>
      </c>
      <c r="O1553" s="90" t="s">
        <v>292</v>
      </c>
      <c r="P1553" s="90" t="s">
        <v>293</v>
      </c>
      <c r="Q1553" s="90" t="s">
        <v>294</v>
      </c>
      <c r="R1553" s="90" t="s">
        <v>295</v>
      </c>
      <c r="S1553" s="90" t="s">
        <v>15270</v>
      </c>
      <c r="T1553" s="90" t="s">
        <v>11330</v>
      </c>
      <c r="U1553" s="15">
        <v>0</v>
      </c>
      <c r="V1553" s="15">
        <v>118959</v>
      </c>
      <c r="W1553" s="15">
        <v>90000</v>
      </c>
      <c r="X1553" s="15">
        <v>35000</v>
      </c>
      <c r="Y1553" s="90" t="s">
        <v>82</v>
      </c>
      <c r="Z1553" s="90" t="s">
        <v>83</v>
      </c>
      <c r="AA1553" s="90" t="s">
        <v>84</v>
      </c>
      <c r="AB1553" s="90" t="s">
        <v>6386</v>
      </c>
      <c r="AC1553" s="90" t="s">
        <v>359</v>
      </c>
      <c r="AD1553" s="90" t="s">
        <v>87</v>
      </c>
      <c r="AE1553" s="90" t="s">
        <v>61</v>
      </c>
      <c r="AF1553" s="90" t="s">
        <v>61</v>
      </c>
      <c r="AG1553" s="90" t="s">
        <v>89</v>
      </c>
      <c r="AH1553" s="90" t="s">
        <v>89</v>
      </c>
      <c r="AI1553" s="90" t="s">
        <v>89</v>
      </c>
      <c r="AJ1553" s="90" t="s">
        <v>88</v>
      </c>
      <c r="AK1553" s="90" t="s">
        <v>89</v>
      </c>
      <c r="AL1553" s="90" t="s">
        <v>88</v>
      </c>
      <c r="AM1553" s="90" t="s">
        <v>88</v>
      </c>
      <c r="AN1553" s="90" t="s">
        <v>88</v>
      </c>
      <c r="AO1553" s="90" t="s">
        <v>88</v>
      </c>
      <c r="AP1553" s="90" t="s">
        <v>89</v>
      </c>
      <c r="AQ1553" s="90" t="s">
        <v>90</v>
      </c>
      <c r="AR1553" s="90" t="s">
        <v>90</v>
      </c>
      <c r="AS1553" s="90" t="s">
        <v>91</v>
      </c>
      <c r="AT1553" s="90" t="s">
        <v>92</v>
      </c>
      <c r="AU1553" s="90" t="s">
        <v>92</v>
      </c>
      <c r="AV1553" s="90" t="s">
        <v>93</v>
      </c>
      <c r="AW1553" s="90" t="s">
        <v>6387</v>
      </c>
      <c r="AX1553" s="90" t="s">
        <v>15271</v>
      </c>
      <c r="AY1553" s="90" t="s">
        <v>6389</v>
      </c>
      <c r="AZ1553" s="90" t="s">
        <v>15271</v>
      </c>
      <c r="BA1553" s="90" t="s">
        <v>97</v>
      </c>
      <c r="BB1553" s="90" t="s">
        <v>15272</v>
      </c>
      <c r="BC1553" s="90" t="s">
        <v>99</v>
      </c>
      <c r="BD1553" s="90" t="s">
        <v>100</v>
      </c>
      <c r="BE1553" s="90" t="s">
        <v>61</v>
      </c>
      <c r="BF1553" s="97" t="s">
        <v>81</v>
      </c>
      <c r="BG1553" s="90" t="s">
        <v>101</v>
      </c>
    </row>
    <row r="1554" s="85" customFormat="1" ht="19" customHeight="1" spans="1:59">
      <c r="A1554" s="90" t="s">
        <v>302</v>
      </c>
      <c r="B1554" s="90" t="s">
        <v>303</v>
      </c>
      <c r="C1554" s="90" t="s">
        <v>349</v>
      </c>
      <c r="D1554" s="90" t="s">
        <v>350</v>
      </c>
      <c r="E1554" s="90" t="s">
        <v>351</v>
      </c>
      <c r="F1554" s="90" t="s">
        <v>9521</v>
      </c>
      <c r="G1554" s="90" t="s">
        <v>1903</v>
      </c>
      <c r="H1554" s="90" t="s">
        <v>539</v>
      </c>
      <c r="I1554" s="90" t="s">
        <v>15273</v>
      </c>
      <c r="J1554" s="90" t="s">
        <v>15274</v>
      </c>
      <c r="K1554" s="90" t="s">
        <v>15275</v>
      </c>
      <c r="L1554" s="90" t="s">
        <v>73</v>
      </c>
      <c r="M1554" s="90" t="s">
        <v>15276</v>
      </c>
      <c r="N1554" s="90" t="s">
        <v>15277</v>
      </c>
      <c r="O1554" s="90" t="s">
        <v>238</v>
      </c>
      <c r="P1554" s="90" t="s">
        <v>239</v>
      </c>
      <c r="Q1554" s="90" t="s">
        <v>240</v>
      </c>
      <c r="R1554" s="90" t="s">
        <v>241</v>
      </c>
      <c r="S1554" s="90" t="s">
        <v>15278</v>
      </c>
      <c r="T1554" s="90" t="s">
        <v>119</v>
      </c>
      <c r="U1554" s="15">
        <v>0</v>
      </c>
      <c r="V1554" s="15">
        <v>65000</v>
      </c>
      <c r="W1554" s="15">
        <v>48000</v>
      </c>
      <c r="X1554" s="15">
        <v>15000</v>
      </c>
      <c r="Y1554" s="90" t="s">
        <v>143</v>
      </c>
      <c r="Z1554" s="90" t="s">
        <v>83</v>
      </c>
      <c r="AA1554" s="90" t="s">
        <v>84</v>
      </c>
      <c r="AB1554" s="90" t="s">
        <v>358</v>
      </c>
      <c r="AC1554" s="90" t="s">
        <v>145</v>
      </c>
      <c r="AD1554" s="90" t="s">
        <v>87</v>
      </c>
      <c r="AE1554" s="90" t="s">
        <v>61</v>
      </c>
      <c r="AF1554" s="90" t="s">
        <v>61</v>
      </c>
      <c r="AG1554" s="90" t="s">
        <v>89</v>
      </c>
      <c r="AH1554" s="90" t="s">
        <v>89</v>
      </c>
      <c r="AI1554" s="90" t="s">
        <v>89</v>
      </c>
      <c r="AJ1554" s="90" t="s">
        <v>89</v>
      </c>
      <c r="AK1554" s="90" t="s">
        <v>89</v>
      </c>
      <c r="AL1554" s="90" t="s">
        <v>89</v>
      </c>
      <c r="AM1554" s="90" t="s">
        <v>89</v>
      </c>
      <c r="AN1554" s="90" t="s">
        <v>89</v>
      </c>
      <c r="AO1554" s="90" t="s">
        <v>89</v>
      </c>
      <c r="AP1554" s="90" t="s">
        <v>89</v>
      </c>
      <c r="AQ1554" s="90" t="s">
        <v>90</v>
      </c>
      <c r="AR1554" s="90" t="s">
        <v>90</v>
      </c>
      <c r="AS1554" s="90" t="s">
        <v>91</v>
      </c>
      <c r="AT1554" s="90" t="s">
        <v>92</v>
      </c>
      <c r="AU1554" s="90" t="s">
        <v>92</v>
      </c>
      <c r="AV1554" s="90" t="s">
        <v>93</v>
      </c>
      <c r="AW1554" s="90" t="s">
        <v>360</v>
      </c>
      <c r="AX1554" s="90" t="s">
        <v>15279</v>
      </c>
      <c r="AY1554" s="90" t="s">
        <v>362</v>
      </c>
      <c r="AZ1554" s="90" t="s">
        <v>15279</v>
      </c>
      <c r="BA1554" s="90" t="s">
        <v>97</v>
      </c>
      <c r="BB1554" s="90" t="s">
        <v>15280</v>
      </c>
      <c r="BC1554" s="90" t="s">
        <v>99</v>
      </c>
      <c r="BD1554" s="90" t="s">
        <v>150</v>
      </c>
      <c r="BE1554" s="90" t="s">
        <v>61</v>
      </c>
      <c r="BF1554" s="90" t="s">
        <v>119</v>
      </c>
      <c r="BG1554" s="90" t="s">
        <v>101</v>
      </c>
    </row>
    <row r="1555" s="85" customFormat="1" ht="19" customHeight="1" spans="1:59">
      <c r="A1555" s="90" t="s">
        <v>485</v>
      </c>
      <c r="B1555" s="90" t="s">
        <v>486</v>
      </c>
      <c r="C1555" s="90" t="s">
        <v>1258</v>
      </c>
      <c r="D1555" s="90" t="s">
        <v>1259</v>
      </c>
      <c r="E1555" s="90" t="s">
        <v>15281</v>
      </c>
      <c r="F1555" s="90" t="s">
        <v>3601</v>
      </c>
      <c r="G1555" s="90" t="s">
        <v>3601</v>
      </c>
      <c r="H1555" s="90" t="s">
        <v>109</v>
      </c>
      <c r="I1555" s="90" t="s">
        <v>15282</v>
      </c>
      <c r="J1555" s="90" t="s">
        <v>15283</v>
      </c>
      <c r="K1555" s="90" t="s">
        <v>15284</v>
      </c>
      <c r="L1555" s="90" t="s">
        <v>73</v>
      </c>
      <c r="M1555" s="90" t="s">
        <v>162</v>
      </c>
      <c r="N1555" s="90" t="s">
        <v>2350</v>
      </c>
      <c r="O1555" s="90" t="s">
        <v>1848</v>
      </c>
      <c r="P1555" s="90" t="s">
        <v>1849</v>
      </c>
      <c r="Q1555" s="90" t="s">
        <v>1850</v>
      </c>
      <c r="R1555" s="90" t="s">
        <v>1849</v>
      </c>
      <c r="S1555" s="90" t="s">
        <v>15285</v>
      </c>
      <c r="T1555" s="90" t="s">
        <v>380</v>
      </c>
      <c r="U1555" s="15">
        <v>0</v>
      </c>
      <c r="V1555" s="15">
        <v>10000</v>
      </c>
      <c r="W1555" s="15">
        <v>5000</v>
      </c>
      <c r="X1555" s="15">
        <v>3000</v>
      </c>
      <c r="Y1555" s="90" t="s">
        <v>82</v>
      </c>
      <c r="Z1555" s="90" t="s">
        <v>83</v>
      </c>
      <c r="AA1555" s="90" t="s">
        <v>84</v>
      </c>
      <c r="AB1555" s="90" t="s">
        <v>15286</v>
      </c>
      <c r="AC1555" s="90" t="s">
        <v>191</v>
      </c>
      <c r="AD1555" s="90" t="s">
        <v>87</v>
      </c>
      <c r="AE1555" s="90" t="s">
        <v>61</v>
      </c>
      <c r="AF1555" s="90" t="s">
        <v>61</v>
      </c>
      <c r="AG1555" s="90" t="s">
        <v>89</v>
      </c>
      <c r="AH1555" s="90" t="s">
        <v>89</v>
      </c>
      <c r="AI1555" s="90" t="s">
        <v>89</v>
      </c>
      <c r="AJ1555" s="90" t="s">
        <v>88</v>
      </c>
      <c r="AK1555" s="90" t="s">
        <v>89</v>
      </c>
      <c r="AL1555" s="90" t="s">
        <v>89</v>
      </c>
      <c r="AM1555" s="90" t="s">
        <v>89</v>
      </c>
      <c r="AN1555" s="90" t="s">
        <v>89</v>
      </c>
      <c r="AO1555" s="90" t="s">
        <v>89</v>
      </c>
      <c r="AP1555" s="90" t="s">
        <v>89</v>
      </c>
      <c r="AQ1555" s="90" t="s">
        <v>90</v>
      </c>
      <c r="AR1555" s="90" t="s">
        <v>90</v>
      </c>
      <c r="AS1555" s="90" t="s">
        <v>91</v>
      </c>
      <c r="AT1555" s="90" t="s">
        <v>92</v>
      </c>
      <c r="AU1555" s="90" t="s">
        <v>92</v>
      </c>
      <c r="AV1555" s="90" t="s">
        <v>93</v>
      </c>
      <c r="AW1555" s="90" t="s">
        <v>15287</v>
      </c>
      <c r="AX1555" s="90" t="s">
        <v>15288</v>
      </c>
      <c r="AY1555" s="90" t="s">
        <v>15289</v>
      </c>
      <c r="AZ1555" s="90" t="s">
        <v>15288</v>
      </c>
      <c r="BA1555" s="90" t="s">
        <v>97</v>
      </c>
      <c r="BB1555" s="90" t="s">
        <v>15290</v>
      </c>
      <c r="BC1555" s="90" t="s">
        <v>99</v>
      </c>
      <c r="BD1555" s="90" t="s">
        <v>100</v>
      </c>
      <c r="BE1555" s="90" t="s">
        <v>61</v>
      </c>
      <c r="BF1555" s="90" t="s">
        <v>380</v>
      </c>
      <c r="BG1555" s="90" t="s">
        <v>101</v>
      </c>
    </row>
    <row r="1556" s="85" customFormat="1" ht="19" customHeight="1" spans="1:59">
      <c r="A1556" s="90" t="s">
        <v>151</v>
      </c>
      <c r="B1556" s="90" t="s">
        <v>152</v>
      </c>
      <c r="C1556" s="90" t="s">
        <v>153</v>
      </c>
      <c r="D1556" s="90" t="s">
        <v>154</v>
      </c>
      <c r="E1556" s="90" t="s">
        <v>5375</v>
      </c>
      <c r="F1556" s="90" t="s">
        <v>1818</v>
      </c>
      <c r="G1556" s="90" t="s">
        <v>1819</v>
      </c>
      <c r="H1556" s="90" t="s">
        <v>109</v>
      </c>
      <c r="I1556" s="90" t="s">
        <v>15291</v>
      </c>
      <c r="J1556" s="90" t="s">
        <v>15292</v>
      </c>
      <c r="K1556" s="90" t="s">
        <v>15293</v>
      </c>
      <c r="L1556" s="90" t="s">
        <v>73</v>
      </c>
      <c r="M1556" s="90" t="s">
        <v>823</v>
      </c>
      <c r="N1556" s="90" t="s">
        <v>2954</v>
      </c>
      <c r="O1556" s="90" t="s">
        <v>292</v>
      </c>
      <c r="P1556" s="90" t="s">
        <v>293</v>
      </c>
      <c r="Q1556" s="90" t="s">
        <v>294</v>
      </c>
      <c r="R1556" s="90" t="s">
        <v>295</v>
      </c>
      <c r="S1556" s="90" t="s">
        <v>15294</v>
      </c>
      <c r="T1556" s="90" t="s">
        <v>328</v>
      </c>
      <c r="U1556" s="15">
        <v>0</v>
      </c>
      <c r="V1556" s="15">
        <v>116440</v>
      </c>
      <c r="W1556" s="15">
        <v>85000</v>
      </c>
      <c r="X1556" s="15">
        <v>18000</v>
      </c>
      <c r="Y1556" s="90" t="s">
        <v>82</v>
      </c>
      <c r="Z1556" s="90" t="s">
        <v>83</v>
      </c>
      <c r="AA1556" s="90" t="s">
        <v>84</v>
      </c>
      <c r="AB1556" s="90" t="s">
        <v>4317</v>
      </c>
      <c r="AC1556" s="90" t="s">
        <v>121</v>
      </c>
      <c r="AD1556" s="90" t="s">
        <v>87</v>
      </c>
      <c r="AE1556" s="90" t="s">
        <v>61</v>
      </c>
      <c r="AF1556" s="90" t="s">
        <v>61</v>
      </c>
      <c r="AG1556" s="90" t="s">
        <v>89</v>
      </c>
      <c r="AH1556" s="90" t="s">
        <v>89</v>
      </c>
      <c r="AI1556" s="90" t="s">
        <v>89</v>
      </c>
      <c r="AJ1556" s="90" t="s">
        <v>88</v>
      </c>
      <c r="AK1556" s="90" t="s">
        <v>89</v>
      </c>
      <c r="AL1556" s="90" t="s">
        <v>89</v>
      </c>
      <c r="AM1556" s="90" t="s">
        <v>89</v>
      </c>
      <c r="AN1556" s="90" t="s">
        <v>89</v>
      </c>
      <c r="AO1556" s="90" t="s">
        <v>88</v>
      </c>
      <c r="AP1556" s="90" t="s">
        <v>89</v>
      </c>
      <c r="AQ1556" s="90" t="s">
        <v>90</v>
      </c>
      <c r="AR1556" s="90" t="s">
        <v>90</v>
      </c>
      <c r="AS1556" s="90" t="s">
        <v>91</v>
      </c>
      <c r="AT1556" s="90" t="s">
        <v>92</v>
      </c>
      <c r="AU1556" s="90" t="s">
        <v>92</v>
      </c>
      <c r="AV1556" s="90" t="s">
        <v>93</v>
      </c>
      <c r="AW1556" s="90" t="s">
        <v>5380</v>
      </c>
      <c r="AX1556" s="90" t="s">
        <v>15295</v>
      </c>
      <c r="AY1556" s="90" t="s">
        <v>5382</v>
      </c>
      <c r="AZ1556" s="90" t="s">
        <v>15295</v>
      </c>
      <c r="BA1556" s="90" t="s">
        <v>97</v>
      </c>
      <c r="BB1556" s="90" t="s">
        <v>15296</v>
      </c>
      <c r="BC1556" s="90" t="s">
        <v>99</v>
      </c>
      <c r="BD1556" s="90" t="s">
        <v>100</v>
      </c>
      <c r="BE1556" s="90" t="s">
        <v>61</v>
      </c>
      <c r="BF1556" s="90" t="s">
        <v>328</v>
      </c>
      <c r="BG1556" s="90" t="s">
        <v>101</v>
      </c>
    </row>
    <row r="1557" s="85" customFormat="1" ht="19" customHeight="1" spans="1:59">
      <c r="A1557" s="90" t="s">
        <v>151</v>
      </c>
      <c r="B1557" s="90" t="s">
        <v>152</v>
      </c>
      <c r="C1557" s="90" t="s">
        <v>2947</v>
      </c>
      <c r="D1557" s="90" t="s">
        <v>2948</v>
      </c>
      <c r="E1557" s="90" t="s">
        <v>15297</v>
      </c>
      <c r="F1557" s="90" t="s">
        <v>2950</v>
      </c>
      <c r="G1557" s="90" t="s">
        <v>2333</v>
      </c>
      <c r="H1557" s="90" t="s">
        <v>539</v>
      </c>
      <c r="I1557" s="90" t="s">
        <v>15298</v>
      </c>
      <c r="J1557" s="90" t="s">
        <v>15299</v>
      </c>
      <c r="K1557" s="90" t="s">
        <v>15300</v>
      </c>
      <c r="L1557" s="90" t="s">
        <v>73</v>
      </c>
      <c r="M1557" s="90" t="s">
        <v>341</v>
      </c>
      <c r="N1557" s="90" t="s">
        <v>2206</v>
      </c>
      <c r="O1557" s="90" t="s">
        <v>1875</v>
      </c>
      <c r="P1557" s="90" t="s">
        <v>1876</v>
      </c>
      <c r="Q1557" s="90" t="s">
        <v>1877</v>
      </c>
      <c r="R1557" s="90" t="s">
        <v>1878</v>
      </c>
      <c r="S1557" s="90" t="s">
        <v>15301</v>
      </c>
      <c r="T1557" s="90" t="s">
        <v>119</v>
      </c>
      <c r="U1557" s="15">
        <v>0</v>
      </c>
      <c r="V1557" s="15">
        <v>22000</v>
      </c>
      <c r="W1557" s="15">
        <v>13200</v>
      </c>
      <c r="X1557" s="15">
        <v>13000</v>
      </c>
      <c r="Y1557" s="90" t="s">
        <v>82</v>
      </c>
      <c r="Z1557" s="90" t="s">
        <v>83</v>
      </c>
      <c r="AA1557" s="90" t="s">
        <v>84</v>
      </c>
      <c r="AB1557" s="90" t="s">
        <v>15302</v>
      </c>
      <c r="AC1557" s="90" t="s">
        <v>191</v>
      </c>
      <c r="AD1557" s="90" t="s">
        <v>87</v>
      </c>
      <c r="AE1557" s="90" t="s">
        <v>61</v>
      </c>
      <c r="AF1557" s="90" t="s">
        <v>15303</v>
      </c>
      <c r="AG1557" s="90" t="s">
        <v>89</v>
      </c>
      <c r="AH1557" s="90" t="s">
        <v>89</v>
      </c>
      <c r="AI1557" s="90" t="s">
        <v>89</v>
      </c>
      <c r="AJ1557" s="90" t="s">
        <v>89</v>
      </c>
      <c r="AK1557" s="90" t="s">
        <v>89</v>
      </c>
      <c r="AL1557" s="90" t="s">
        <v>89</v>
      </c>
      <c r="AM1557" s="90" t="s">
        <v>89</v>
      </c>
      <c r="AN1557" s="90" t="s">
        <v>89</v>
      </c>
      <c r="AO1557" s="90" t="s">
        <v>89</v>
      </c>
      <c r="AP1557" s="90" t="s">
        <v>89</v>
      </c>
      <c r="AQ1557" s="90" t="s">
        <v>90</v>
      </c>
      <c r="AR1557" s="90" t="s">
        <v>90</v>
      </c>
      <c r="AS1557" s="90" t="s">
        <v>91</v>
      </c>
      <c r="AT1557" s="90" t="s">
        <v>92</v>
      </c>
      <c r="AU1557" s="90" t="s">
        <v>92</v>
      </c>
      <c r="AV1557" s="90" t="s">
        <v>93</v>
      </c>
      <c r="AW1557" s="90" t="s">
        <v>15304</v>
      </c>
      <c r="AX1557" s="90" t="s">
        <v>15305</v>
      </c>
      <c r="AY1557" s="90" t="s">
        <v>15306</v>
      </c>
      <c r="AZ1557" s="90" t="s">
        <v>15305</v>
      </c>
      <c r="BA1557" s="90" t="s">
        <v>97</v>
      </c>
      <c r="BB1557" s="90" t="s">
        <v>15307</v>
      </c>
      <c r="BC1557" s="90" t="s">
        <v>99</v>
      </c>
      <c r="BD1557" s="90" t="s">
        <v>100</v>
      </c>
      <c r="BE1557" s="90" t="s">
        <v>61</v>
      </c>
      <c r="BF1557" s="90" t="s">
        <v>119</v>
      </c>
      <c r="BG1557" s="90" t="s">
        <v>101</v>
      </c>
    </row>
    <row r="1558" s="85" customFormat="1" ht="19" customHeight="1" spans="1:59">
      <c r="A1558" s="90" t="s">
        <v>267</v>
      </c>
      <c r="B1558" s="90" t="s">
        <v>268</v>
      </c>
      <c r="C1558" s="90" t="s">
        <v>754</v>
      </c>
      <c r="D1558" s="90" t="s">
        <v>755</v>
      </c>
      <c r="E1558" s="90" t="s">
        <v>6308</v>
      </c>
      <c r="F1558" s="90" t="s">
        <v>6309</v>
      </c>
      <c r="G1558" s="90" t="s">
        <v>2824</v>
      </c>
      <c r="H1558" s="90" t="s">
        <v>1299</v>
      </c>
      <c r="I1558" s="90" t="s">
        <v>15308</v>
      </c>
      <c r="J1558" s="90" t="s">
        <v>15309</v>
      </c>
      <c r="K1558" s="90" t="s">
        <v>15310</v>
      </c>
      <c r="L1558" s="90" t="s">
        <v>73</v>
      </c>
      <c r="M1558" s="90" t="s">
        <v>508</v>
      </c>
      <c r="N1558" s="90" t="s">
        <v>114</v>
      </c>
      <c r="O1558" s="90" t="s">
        <v>1726</v>
      </c>
      <c r="P1558" s="90" t="s">
        <v>1727</v>
      </c>
      <c r="Q1558" s="90" t="s">
        <v>1306</v>
      </c>
      <c r="R1558" s="90" t="s">
        <v>1307</v>
      </c>
      <c r="S1558" s="90" t="s">
        <v>15311</v>
      </c>
      <c r="T1558" s="90" t="s">
        <v>380</v>
      </c>
      <c r="U1558" s="15">
        <v>0</v>
      </c>
      <c r="V1558" s="15">
        <v>20830</v>
      </c>
      <c r="W1558" s="15">
        <v>15800</v>
      </c>
      <c r="X1558" s="15">
        <v>7900</v>
      </c>
      <c r="Y1558" s="90" t="s">
        <v>82</v>
      </c>
      <c r="Z1558" s="90" t="s">
        <v>83</v>
      </c>
      <c r="AA1558" s="90" t="s">
        <v>84</v>
      </c>
      <c r="AB1558" s="90" t="s">
        <v>6314</v>
      </c>
      <c r="AC1558" s="90" t="s">
        <v>211</v>
      </c>
      <c r="AD1558" s="90" t="s">
        <v>87</v>
      </c>
      <c r="AE1558" s="90" t="s">
        <v>61</v>
      </c>
      <c r="AF1558" s="90" t="s">
        <v>61</v>
      </c>
      <c r="AG1558" s="90" t="s">
        <v>89</v>
      </c>
      <c r="AH1558" s="90" t="s">
        <v>89</v>
      </c>
      <c r="AI1558" s="90" t="s">
        <v>88</v>
      </c>
      <c r="AJ1558" s="90" t="s">
        <v>88</v>
      </c>
      <c r="AK1558" s="90" t="s">
        <v>89</v>
      </c>
      <c r="AL1558" s="90" t="s">
        <v>88</v>
      </c>
      <c r="AM1558" s="90" t="s">
        <v>88</v>
      </c>
      <c r="AN1558" s="90" t="s">
        <v>88</v>
      </c>
      <c r="AO1558" s="90" t="s">
        <v>88</v>
      </c>
      <c r="AP1558" s="90" t="s">
        <v>89</v>
      </c>
      <c r="AQ1558" s="90" t="s">
        <v>90</v>
      </c>
      <c r="AR1558" s="90" t="s">
        <v>90</v>
      </c>
      <c r="AS1558" s="90" t="s">
        <v>91</v>
      </c>
      <c r="AT1558" s="90" t="s">
        <v>92</v>
      </c>
      <c r="AU1558" s="90" t="s">
        <v>92</v>
      </c>
      <c r="AV1558" s="90" t="s">
        <v>93</v>
      </c>
      <c r="AW1558" s="90" t="s">
        <v>6315</v>
      </c>
      <c r="AX1558" s="90" t="s">
        <v>15312</v>
      </c>
      <c r="AY1558" s="90" t="s">
        <v>6317</v>
      </c>
      <c r="AZ1558" s="90" t="s">
        <v>15312</v>
      </c>
      <c r="BA1558" s="90" t="s">
        <v>97</v>
      </c>
      <c r="BB1558" s="90" t="s">
        <v>15313</v>
      </c>
      <c r="BC1558" s="90" t="s">
        <v>99</v>
      </c>
      <c r="BD1558" s="90" t="s">
        <v>100</v>
      </c>
      <c r="BE1558" s="90" t="s">
        <v>61</v>
      </c>
      <c r="BF1558" s="90" t="s">
        <v>380</v>
      </c>
      <c r="BG1558" s="90" t="s">
        <v>101</v>
      </c>
    </row>
    <row r="1559" s="85" customFormat="1" ht="19" customHeight="1" spans="1:59">
      <c r="A1559" s="90" t="s">
        <v>694</v>
      </c>
      <c r="B1559" s="90" t="s">
        <v>695</v>
      </c>
      <c r="C1559" s="90" t="s">
        <v>766</v>
      </c>
      <c r="D1559" s="90" t="s">
        <v>767</v>
      </c>
      <c r="E1559" s="90" t="s">
        <v>768</v>
      </c>
      <c r="F1559" s="90" t="s">
        <v>769</v>
      </c>
      <c r="G1559" s="90" t="s">
        <v>769</v>
      </c>
      <c r="H1559" s="90" t="s">
        <v>109</v>
      </c>
      <c r="I1559" s="90" t="s">
        <v>15314</v>
      </c>
      <c r="J1559" s="90" t="s">
        <v>15315</v>
      </c>
      <c r="K1559" s="90" t="s">
        <v>15316</v>
      </c>
      <c r="L1559" s="90" t="s">
        <v>73</v>
      </c>
      <c r="M1559" s="90" t="s">
        <v>10024</v>
      </c>
      <c r="N1559" s="90" t="s">
        <v>15317</v>
      </c>
      <c r="O1559" s="90" t="s">
        <v>1848</v>
      </c>
      <c r="P1559" s="90" t="s">
        <v>1849</v>
      </c>
      <c r="Q1559" s="90" t="s">
        <v>1850</v>
      </c>
      <c r="R1559" s="90" t="s">
        <v>1849</v>
      </c>
      <c r="S1559" s="90" t="s">
        <v>15318</v>
      </c>
      <c r="T1559" s="90" t="s">
        <v>380</v>
      </c>
      <c r="U1559" s="15">
        <v>0</v>
      </c>
      <c r="V1559" s="15">
        <v>39000</v>
      </c>
      <c r="W1559" s="15">
        <v>13000</v>
      </c>
      <c r="X1559" s="15">
        <v>6000</v>
      </c>
      <c r="Y1559" s="90" t="s">
        <v>143</v>
      </c>
      <c r="Z1559" s="90" t="s">
        <v>83</v>
      </c>
      <c r="AA1559" s="90" t="s">
        <v>84</v>
      </c>
      <c r="AB1559" s="90" t="s">
        <v>4340</v>
      </c>
      <c r="AC1559" s="90" t="s">
        <v>145</v>
      </c>
      <c r="AD1559" s="90" t="s">
        <v>87</v>
      </c>
      <c r="AE1559" s="90" t="s">
        <v>61</v>
      </c>
      <c r="AF1559" s="90" t="s">
        <v>61</v>
      </c>
      <c r="AG1559" s="90" t="s">
        <v>89</v>
      </c>
      <c r="AH1559" s="90" t="s">
        <v>89</v>
      </c>
      <c r="AI1559" s="90" t="s">
        <v>89</v>
      </c>
      <c r="AJ1559" s="90" t="s">
        <v>89</v>
      </c>
      <c r="AK1559" s="90" t="s">
        <v>89</v>
      </c>
      <c r="AL1559" s="90" t="s">
        <v>89</v>
      </c>
      <c r="AM1559" s="90" t="s">
        <v>89</v>
      </c>
      <c r="AN1559" s="90" t="s">
        <v>89</v>
      </c>
      <c r="AO1559" s="90" t="s">
        <v>89</v>
      </c>
      <c r="AP1559" s="90" t="s">
        <v>89</v>
      </c>
      <c r="AQ1559" s="90" t="s">
        <v>90</v>
      </c>
      <c r="AR1559" s="90" t="s">
        <v>90</v>
      </c>
      <c r="AS1559" s="90" t="s">
        <v>91</v>
      </c>
      <c r="AT1559" s="90" t="s">
        <v>92</v>
      </c>
      <c r="AU1559" s="90" t="s">
        <v>92</v>
      </c>
      <c r="AV1559" s="90" t="s">
        <v>93</v>
      </c>
      <c r="AW1559" s="90" t="s">
        <v>778</v>
      </c>
      <c r="AX1559" s="90" t="s">
        <v>15319</v>
      </c>
      <c r="AY1559" s="90" t="s">
        <v>780</v>
      </c>
      <c r="AZ1559" s="90" t="s">
        <v>15319</v>
      </c>
      <c r="BA1559" s="90" t="s">
        <v>97</v>
      </c>
      <c r="BB1559" s="90" t="s">
        <v>15320</v>
      </c>
      <c r="BC1559" s="90" t="s">
        <v>99</v>
      </c>
      <c r="BD1559" s="90" t="s">
        <v>150</v>
      </c>
      <c r="BE1559" s="90" t="s">
        <v>61</v>
      </c>
      <c r="BF1559" s="90" t="s">
        <v>380</v>
      </c>
      <c r="BG1559" s="90" t="s">
        <v>101</v>
      </c>
    </row>
    <row r="1560" s="85" customFormat="1" ht="19" customHeight="1" spans="1:59">
      <c r="A1560" s="90" t="s">
        <v>267</v>
      </c>
      <c r="B1560" s="90" t="s">
        <v>268</v>
      </c>
      <c r="C1560" s="90" t="s">
        <v>501</v>
      </c>
      <c r="D1560" s="90" t="s">
        <v>502</v>
      </c>
      <c r="E1560" s="90" t="s">
        <v>15321</v>
      </c>
      <c r="F1560" s="90" t="s">
        <v>5385</v>
      </c>
      <c r="G1560" s="90" t="s">
        <v>287</v>
      </c>
      <c r="H1560" s="90" t="s">
        <v>109</v>
      </c>
      <c r="I1560" s="90" t="s">
        <v>15322</v>
      </c>
      <c r="J1560" s="90" t="s">
        <v>15323</v>
      </c>
      <c r="K1560" s="90" t="s">
        <v>15324</v>
      </c>
      <c r="L1560" s="90" t="s">
        <v>73</v>
      </c>
      <c r="M1560" s="90" t="s">
        <v>1505</v>
      </c>
      <c r="N1560" s="90" t="s">
        <v>3140</v>
      </c>
      <c r="O1560" s="90" t="s">
        <v>881</v>
      </c>
      <c r="P1560" s="90" t="s">
        <v>882</v>
      </c>
      <c r="Q1560" s="90" t="s">
        <v>2425</v>
      </c>
      <c r="R1560" s="90" t="s">
        <v>2426</v>
      </c>
      <c r="S1560" s="90" t="s">
        <v>15325</v>
      </c>
      <c r="T1560" s="90" t="s">
        <v>119</v>
      </c>
      <c r="U1560" s="15">
        <v>0</v>
      </c>
      <c r="V1560" s="15">
        <v>3167</v>
      </c>
      <c r="W1560" s="15">
        <v>1300</v>
      </c>
      <c r="X1560" s="15">
        <v>1300</v>
      </c>
      <c r="Y1560" s="90" t="s">
        <v>82</v>
      </c>
      <c r="Z1560" s="90" t="s">
        <v>83</v>
      </c>
      <c r="AA1560" s="90" t="s">
        <v>84</v>
      </c>
      <c r="AB1560" s="90" t="s">
        <v>5392</v>
      </c>
      <c r="AC1560" s="90" t="s">
        <v>145</v>
      </c>
      <c r="AD1560" s="90" t="s">
        <v>87</v>
      </c>
      <c r="AE1560" s="90" t="s">
        <v>61</v>
      </c>
      <c r="AF1560" s="90" t="s">
        <v>61</v>
      </c>
      <c r="AG1560" s="90" t="s">
        <v>89</v>
      </c>
      <c r="AH1560" s="90" t="s">
        <v>89</v>
      </c>
      <c r="AI1560" s="90" t="s">
        <v>89</v>
      </c>
      <c r="AJ1560" s="90" t="s">
        <v>88</v>
      </c>
      <c r="AK1560" s="90" t="s">
        <v>89</v>
      </c>
      <c r="AL1560" s="90" t="s">
        <v>89</v>
      </c>
      <c r="AM1560" s="90" t="s">
        <v>89</v>
      </c>
      <c r="AN1560" s="90" t="s">
        <v>89</v>
      </c>
      <c r="AO1560" s="90" t="s">
        <v>88</v>
      </c>
      <c r="AP1560" s="90" t="s">
        <v>89</v>
      </c>
      <c r="AQ1560" s="90" t="s">
        <v>90</v>
      </c>
      <c r="AR1560" s="90" t="s">
        <v>90</v>
      </c>
      <c r="AS1560" s="90" t="s">
        <v>91</v>
      </c>
      <c r="AT1560" s="90" t="s">
        <v>92</v>
      </c>
      <c r="AU1560" s="90" t="s">
        <v>92</v>
      </c>
      <c r="AV1560" s="90" t="s">
        <v>93</v>
      </c>
      <c r="AW1560" s="90" t="s">
        <v>15326</v>
      </c>
      <c r="AX1560" s="90" t="s">
        <v>15327</v>
      </c>
      <c r="AY1560" s="90" t="s">
        <v>15328</v>
      </c>
      <c r="AZ1560" s="90" t="s">
        <v>15327</v>
      </c>
      <c r="BA1560" s="90" t="s">
        <v>97</v>
      </c>
      <c r="BB1560" s="90" t="s">
        <v>15329</v>
      </c>
      <c r="BC1560" s="90" t="s">
        <v>99</v>
      </c>
      <c r="BD1560" s="90" t="s">
        <v>100</v>
      </c>
      <c r="BE1560" s="90" t="s">
        <v>61</v>
      </c>
      <c r="BF1560" s="90" t="s">
        <v>119</v>
      </c>
      <c r="BG1560" s="90" t="s">
        <v>101</v>
      </c>
    </row>
    <row r="1561" s="85" customFormat="1" ht="19" customHeight="1" spans="1:59">
      <c r="A1561" s="90" t="s">
        <v>151</v>
      </c>
      <c r="B1561" s="90" t="s">
        <v>152</v>
      </c>
      <c r="C1561" s="90" t="s">
        <v>153</v>
      </c>
      <c r="D1561" s="90" t="s">
        <v>154</v>
      </c>
      <c r="E1561" s="90" t="s">
        <v>15330</v>
      </c>
      <c r="F1561" s="90" t="s">
        <v>1818</v>
      </c>
      <c r="G1561" s="90" t="s">
        <v>1819</v>
      </c>
      <c r="H1561" s="90" t="s">
        <v>109</v>
      </c>
      <c r="I1561" s="90" t="s">
        <v>15331</v>
      </c>
      <c r="J1561" s="90" t="s">
        <v>15332</v>
      </c>
      <c r="K1561" s="90" t="s">
        <v>15333</v>
      </c>
      <c r="L1561" s="90" t="s">
        <v>73</v>
      </c>
      <c r="M1561" s="90" t="s">
        <v>5574</v>
      </c>
      <c r="N1561" s="90" t="s">
        <v>3140</v>
      </c>
      <c r="O1561" s="90" t="s">
        <v>115</v>
      </c>
      <c r="P1561" s="90" t="s">
        <v>116</v>
      </c>
      <c r="Q1561" s="90" t="s">
        <v>117</v>
      </c>
      <c r="R1561" s="90" t="s">
        <v>116</v>
      </c>
      <c r="S1561" s="90" t="s">
        <v>15334</v>
      </c>
      <c r="T1561" s="90" t="s">
        <v>262</v>
      </c>
      <c r="U1561" s="15">
        <v>0</v>
      </c>
      <c r="V1561" s="15">
        <v>9900</v>
      </c>
      <c r="W1561" s="15">
        <v>5000</v>
      </c>
      <c r="X1561" s="15">
        <v>2000</v>
      </c>
      <c r="Y1561" s="90" t="s">
        <v>143</v>
      </c>
      <c r="Z1561" s="90" t="s">
        <v>83</v>
      </c>
      <c r="AA1561" s="90" t="s">
        <v>84</v>
      </c>
      <c r="AB1561" s="90" t="s">
        <v>15335</v>
      </c>
      <c r="AC1561" s="90" t="s">
        <v>359</v>
      </c>
      <c r="AD1561" s="90" t="s">
        <v>87</v>
      </c>
      <c r="AE1561" s="90" t="s">
        <v>61</v>
      </c>
      <c r="AF1561" s="90" t="s">
        <v>61</v>
      </c>
      <c r="AG1561" s="90" t="s">
        <v>89</v>
      </c>
      <c r="AH1561" s="90" t="s">
        <v>89</v>
      </c>
      <c r="AI1561" s="90" t="s">
        <v>89</v>
      </c>
      <c r="AJ1561" s="90" t="s">
        <v>89</v>
      </c>
      <c r="AK1561" s="90" t="s">
        <v>89</v>
      </c>
      <c r="AL1561" s="90" t="s">
        <v>89</v>
      </c>
      <c r="AM1561" s="90" t="s">
        <v>89</v>
      </c>
      <c r="AN1561" s="90" t="s">
        <v>89</v>
      </c>
      <c r="AO1561" s="90" t="s">
        <v>89</v>
      </c>
      <c r="AP1561" s="90" t="s">
        <v>89</v>
      </c>
      <c r="AQ1561" s="90" t="s">
        <v>90</v>
      </c>
      <c r="AR1561" s="90" t="s">
        <v>90</v>
      </c>
      <c r="AS1561" s="90" t="s">
        <v>91</v>
      </c>
      <c r="AT1561" s="90" t="s">
        <v>92</v>
      </c>
      <c r="AU1561" s="90" t="s">
        <v>92</v>
      </c>
      <c r="AV1561" s="90" t="s">
        <v>93</v>
      </c>
      <c r="AW1561" s="90" t="s">
        <v>15336</v>
      </c>
      <c r="AX1561" s="90" t="s">
        <v>15337</v>
      </c>
      <c r="AY1561" s="90" t="s">
        <v>15338</v>
      </c>
      <c r="AZ1561" s="90" t="s">
        <v>15337</v>
      </c>
      <c r="BA1561" s="90" t="s">
        <v>97</v>
      </c>
      <c r="BB1561" s="90" t="s">
        <v>15339</v>
      </c>
      <c r="BC1561" s="90" t="s">
        <v>99</v>
      </c>
      <c r="BD1561" s="90" t="s">
        <v>150</v>
      </c>
      <c r="BE1561" s="90" t="s">
        <v>61</v>
      </c>
      <c r="BF1561" s="90" t="s">
        <v>262</v>
      </c>
      <c r="BG1561" s="90" t="s">
        <v>101</v>
      </c>
    </row>
    <row r="1562" s="85" customFormat="1" ht="19" customHeight="1" spans="1:59">
      <c r="A1562" s="90" t="s">
        <v>419</v>
      </c>
      <c r="B1562" s="90" t="s">
        <v>420</v>
      </c>
      <c r="C1562" s="90" t="s">
        <v>421</v>
      </c>
      <c r="D1562" s="90" t="s">
        <v>422</v>
      </c>
      <c r="E1562" s="90" t="s">
        <v>423</v>
      </c>
      <c r="F1562" s="90" t="s">
        <v>10827</v>
      </c>
      <c r="G1562" s="90" t="s">
        <v>2264</v>
      </c>
      <c r="H1562" s="90" t="s">
        <v>1571</v>
      </c>
      <c r="I1562" s="90" t="s">
        <v>15340</v>
      </c>
      <c r="J1562" s="90" t="s">
        <v>15341</v>
      </c>
      <c r="K1562" s="90" t="s">
        <v>15342</v>
      </c>
      <c r="L1562" s="90" t="s">
        <v>73</v>
      </c>
      <c r="M1562" s="90" t="s">
        <v>356</v>
      </c>
      <c r="N1562" s="90" t="s">
        <v>4350</v>
      </c>
      <c r="O1562" s="90" t="s">
        <v>949</v>
      </c>
      <c r="P1562" s="90" t="s">
        <v>950</v>
      </c>
      <c r="Q1562" s="90" t="s">
        <v>257</v>
      </c>
      <c r="R1562" s="90" t="s">
        <v>951</v>
      </c>
      <c r="S1562" s="90" t="s">
        <v>15343</v>
      </c>
      <c r="T1562" s="90" t="s">
        <v>380</v>
      </c>
      <c r="U1562" s="15">
        <v>0</v>
      </c>
      <c r="V1562" s="15">
        <v>364000</v>
      </c>
      <c r="W1562" s="15">
        <v>165000</v>
      </c>
      <c r="X1562" s="15">
        <v>70000</v>
      </c>
      <c r="Y1562" s="90" t="s">
        <v>143</v>
      </c>
      <c r="Z1562" s="90" t="s">
        <v>83</v>
      </c>
      <c r="AA1562" s="90" t="s">
        <v>84</v>
      </c>
      <c r="AB1562" s="90" t="s">
        <v>436</v>
      </c>
      <c r="AC1562" s="90" t="s">
        <v>211</v>
      </c>
      <c r="AD1562" s="90" t="s">
        <v>87</v>
      </c>
      <c r="AE1562" s="90" t="s">
        <v>61</v>
      </c>
      <c r="AF1562" s="90" t="s">
        <v>61</v>
      </c>
      <c r="AG1562" s="90" t="s">
        <v>89</v>
      </c>
      <c r="AH1562" s="90" t="s">
        <v>89</v>
      </c>
      <c r="AI1562" s="90" t="s">
        <v>89</v>
      </c>
      <c r="AJ1562" s="90" t="s">
        <v>89</v>
      </c>
      <c r="AK1562" s="90" t="s">
        <v>89</v>
      </c>
      <c r="AL1562" s="90" t="s">
        <v>89</v>
      </c>
      <c r="AM1562" s="90" t="s">
        <v>89</v>
      </c>
      <c r="AN1562" s="90" t="s">
        <v>89</v>
      </c>
      <c r="AO1562" s="90" t="s">
        <v>89</v>
      </c>
      <c r="AP1562" s="90" t="s">
        <v>89</v>
      </c>
      <c r="AQ1562" s="90" t="s">
        <v>90</v>
      </c>
      <c r="AR1562" s="90" t="s">
        <v>90</v>
      </c>
      <c r="AS1562" s="90" t="s">
        <v>91</v>
      </c>
      <c r="AT1562" s="90" t="s">
        <v>92</v>
      </c>
      <c r="AU1562" s="90" t="s">
        <v>92</v>
      </c>
      <c r="AV1562" s="90" t="s">
        <v>93</v>
      </c>
      <c r="AW1562" s="90" t="s">
        <v>437</v>
      </c>
      <c r="AX1562" s="90" t="s">
        <v>15344</v>
      </c>
      <c r="AY1562" s="90" t="s">
        <v>439</v>
      </c>
      <c r="AZ1562" s="90" t="s">
        <v>15344</v>
      </c>
      <c r="BA1562" s="90" t="s">
        <v>97</v>
      </c>
      <c r="BB1562" s="90" t="s">
        <v>15345</v>
      </c>
      <c r="BC1562" s="90" t="s">
        <v>99</v>
      </c>
      <c r="BD1562" s="90" t="s">
        <v>150</v>
      </c>
      <c r="BE1562" s="90" t="s">
        <v>61</v>
      </c>
      <c r="BF1562" s="90" t="s">
        <v>380</v>
      </c>
      <c r="BG1562" s="90" t="s">
        <v>101</v>
      </c>
    </row>
    <row r="1563" s="85" customFormat="1" ht="19" customHeight="1" spans="1:59">
      <c r="A1563" s="90" t="s">
        <v>151</v>
      </c>
      <c r="B1563" s="90" t="s">
        <v>152</v>
      </c>
      <c r="C1563" s="90" t="s">
        <v>1125</v>
      </c>
      <c r="D1563" s="90" t="s">
        <v>1126</v>
      </c>
      <c r="E1563" s="90" t="s">
        <v>6436</v>
      </c>
      <c r="F1563" s="90" t="s">
        <v>4457</v>
      </c>
      <c r="G1563" s="90" t="s">
        <v>4111</v>
      </c>
      <c r="H1563" s="90" t="s">
        <v>1571</v>
      </c>
      <c r="I1563" s="90" t="s">
        <v>15346</v>
      </c>
      <c r="J1563" s="90" t="s">
        <v>15347</v>
      </c>
      <c r="K1563" s="90" t="s">
        <v>15348</v>
      </c>
      <c r="L1563" s="90" t="s">
        <v>73</v>
      </c>
      <c r="M1563" s="90" t="s">
        <v>15349</v>
      </c>
      <c r="N1563" s="90" t="s">
        <v>5644</v>
      </c>
      <c r="O1563" s="90" t="s">
        <v>949</v>
      </c>
      <c r="P1563" s="90" t="s">
        <v>950</v>
      </c>
      <c r="Q1563" s="90" t="s">
        <v>6440</v>
      </c>
      <c r="R1563" s="90" t="s">
        <v>6441</v>
      </c>
      <c r="S1563" s="90" t="s">
        <v>15350</v>
      </c>
      <c r="T1563" s="90" t="s">
        <v>119</v>
      </c>
      <c r="U1563" s="15">
        <v>0</v>
      </c>
      <c r="V1563" s="15">
        <v>15000</v>
      </c>
      <c r="W1563" s="15">
        <v>8000</v>
      </c>
      <c r="X1563" s="15">
        <v>5000</v>
      </c>
      <c r="Y1563" s="90" t="s">
        <v>82</v>
      </c>
      <c r="Z1563" s="90" t="s">
        <v>83</v>
      </c>
      <c r="AA1563" s="90" t="s">
        <v>84</v>
      </c>
      <c r="AB1563" s="90" t="s">
        <v>6443</v>
      </c>
      <c r="AC1563" s="90" t="s">
        <v>359</v>
      </c>
      <c r="AD1563" s="90" t="s">
        <v>87</v>
      </c>
      <c r="AE1563" s="90" t="s">
        <v>61</v>
      </c>
      <c r="AF1563" s="90" t="s">
        <v>61</v>
      </c>
      <c r="AG1563" s="90" t="s">
        <v>89</v>
      </c>
      <c r="AH1563" s="90" t="s">
        <v>88</v>
      </c>
      <c r="AI1563" s="90" t="s">
        <v>88</v>
      </c>
      <c r="AJ1563" s="90" t="s">
        <v>88</v>
      </c>
      <c r="AK1563" s="90" t="s">
        <v>88</v>
      </c>
      <c r="AL1563" s="90" t="s">
        <v>88</v>
      </c>
      <c r="AM1563" s="90" t="s">
        <v>88</v>
      </c>
      <c r="AN1563" s="90" t="s">
        <v>88</v>
      </c>
      <c r="AO1563" s="90" t="s">
        <v>88</v>
      </c>
      <c r="AP1563" s="90" t="s">
        <v>89</v>
      </c>
      <c r="AQ1563" s="90" t="s">
        <v>90</v>
      </c>
      <c r="AR1563" s="90" t="s">
        <v>90</v>
      </c>
      <c r="AS1563" s="90" t="s">
        <v>91</v>
      </c>
      <c r="AT1563" s="90" t="s">
        <v>92</v>
      </c>
      <c r="AU1563" s="90" t="s">
        <v>92</v>
      </c>
      <c r="AV1563" s="90" t="s">
        <v>93</v>
      </c>
      <c r="AW1563" s="90" t="s">
        <v>6444</v>
      </c>
      <c r="AX1563" s="90" t="s">
        <v>15351</v>
      </c>
      <c r="AY1563" s="90" t="s">
        <v>6446</v>
      </c>
      <c r="AZ1563" s="90" t="s">
        <v>15351</v>
      </c>
      <c r="BA1563" s="90" t="s">
        <v>97</v>
      </c>
      <c r="BB1563" s="90" t="s">
        <v>15352</v>
      </c>
      <c r="BC1563" s="90" t="s">
        <v>99</v>
      </c>
      <c r="BD1563" s="90" t="s">
        <v>100</v>
      </c>
      <c r="BE1563" s="90" t="s">
        <v>61</v>
      </c>
      <c r="BF1563" s="90" t="s">
        <v>119</v>
      </c>
      <c r="BG1563" s="90" t="s">
        <v>101</v>
      </c>
    </row>
    <row r="1564" s="85" customFormat="1" ht="19" customHeight="1" spans="1:59">
      <c r="A1564" s="90" t="s">
        <v>267</v>
      </c>
      <c r="B1564" s="90" t="s">
        <v>268</v>
      </c>
      <c r="C1564" s="90" t="s">
        <v>5871</v>
      </c>
      <c r="D1564" s="90" t="s">
        <v>5872</v>
      </c>
      <c r="E1564" s="90" t="s">
        <v>6619</v>
      </c>
      <c r="F1564" s="90" t="s">
        <v>15353</v>
      </c>
      <c r="G1564" s="90" t="s">
        <v>2824</v>
      </c>
      <c r="H1564" s="90" t="s">
        <v>1299</v>
      </c>
      <c r="I1564" s="90" t="s">
        <v>15354</v>
      </c>
      <c r="J1564" s="90" t="s">
        <v>15355</v>
      </c>
      <c r="K1564" s="90" t="s">
        <v>15356</v>
      </c>
      <c r="L1564" s="90" t="s">
        <v>73</v>
      </c>
      <c r="M1564" s="90" t="s">
        <v>15357</v>
      </c>
      <c r="N1564" s="90" t="s">
        <v>1276</v>
      </c>
      <c r="O1564" s="90" t="s">
        <v>2764</v>
      </c>
      <c r="P1564" s="90" t="s">
        <v>2765</v>
      </c>
      <c r="Q1564" s="90" t="s">
        <v>1306</v>
      </c>
      <c r="R1564" s="90" t="s">
        <v>1307</v>
      </c>
      <c r="S1564" s="90" t="s">
        <v>15358</v>
      </c>
      <c r="T1564" s="90" t="s">
        <v>380</v>
      </c>
      <c r="U1564" s="15">
        <v>0</v>
      </c>
      <c r="V1564" s="15">
        <v>77442</v>
      </c>
      <c r="W1564" s="15">
        <v>54000</v>
      </c>
      <c r="X1564" s="15">
        <v>10670</v>
      </c>
      <c r="Y1564" s="90" t="s">
        <v>143</v>
      </c>
      <c r="Z1564" s="90" t="s">
        <v>83</v>
      </c>
      <c r="AA1564" s="90" t="s">
        <v>84</v>
      </c>
      <c r="AB1564" s="90" t="s">
        <v>6626</v>
      </c>
      <c r="AC1564" s="90" t="s">
        <v>211</v>
      </c>
      <c r="AD1564" s="90" t="s">
        <v>87</v>
      </c>
      <c r="AE1564" s="90" t="s">
        <v>61</v>
      </c>
      <c r="AF1564" s="90" t="s">
        <v>61</v>
      </c>
      <c r="AG1564" s="90" t="s">
        <v>89</v>
      </c>
      <c r="AH1564" s="90" t="s">
        <v>89</v>
      </c>
      <c r="AI1564" s="90" t="s">
        <v>89</v>
      </c>
      <c r="AJ1564" s="90" t="s">
        <v>89</v>
      </c>
      <c r="AK1564" s="90" t="s">
        <v>89</v>
      </c>
      <c r="AL1564" s="90" t="s">
        <v>89</v>
      </c>
      <c r="AM1564" s="90" t="s">
        <v>89</v>
      </c>
      <c r="AN1564" s="90" t="s">
        <v>89</v>
      </c>
      <c r="AO1564" s="90" t="s">
        <v>89</v>
      </c>
      <c r="AP1564" s="90" t="s">
        <v>89</v>
      </c>
      <c r="AQ1564" s="90" t="s">
        <v>90</v>
      </c>
      <c r="AR1564" s="90" t="s">
        <v>90</v>
      </c>
      <c r="AS1564" s="90" t="s">
        <v>91</v>
      </c>
      <c r="AT1564" s="90" t="s">
        <v>92</v>
      </c>
      <c r="AU1564" s="90" t="s">
        <v>92</v>
      </c>
      <c r="AV1564" s="90" t="s">
        <v>93</v>
      </c>
      <c r="AW1564" s="90" t="s">
        <v>6627</v>
      </c>
      <c r="AX1564" s="90" t="s">
        <v>15359</v>
      </c>
      <c r="AY1564" s="90" t="s">
        <v>6629</v>
      </c>
      <c r="AZ1564" s="90" t="s">
        <v>15359</v>
      </c>
      <c r="BA1564" s="90" t="s">
        <v>97</v>
      </c>
      <c r="BB1564" s="90" t="s">
        <v>15360</v>
      </c>
      <c r="BC1564" s="90" t="s">
        <v>99</v>
      </c>
      <c r="BD1564" s="90" t="s">
        <v>150</v>
      </c>
      <c r="BE1564" s="90" t="s">
        <v>61</v>
      </c>
      <c r="BF1564" s="90" t="s">
        <v>380</v>
      </c>
      <c r="BG1564" s="90" t="s">
        <v>101</v>
      </c>
    </row>
    <row r="1565" s="85" customFormat="1" ht="19" customHeight="1" spans="1:59">
      <c r="A1565" s="90" t="s">
        <v>419</v>
      </c>
      <c r="B1565" s="90" t="s">
        <v>420</v>
      </c>
      <c r="C1565" s="90" t="s">
        <v>534</v>
      </c>
      <c r="D1565" s="90" t="s">
        <v>535</v>
      </c>
      <c r="E1565" s="90" t="s">
        <v>15361</v>
      </c>
      <c r="F1565" s="90" t="s">
        <v>15362</v>
      </c>
      <c r="G1565" s="90" t="s">
        <v>4735</v>
      </c>
      <c r="H1565" s="90" t="s">
        <v>2501</v>
      </c>
      <c r="I1565" s="90" t="s">
        <v>15363</v>
      </c>
      <c r="J1565" s="90" t="s">
        <v>15364</v>
      </c>
      <c r="K1565" s="90" t="s">
        <v>15365</v>
      </c>
      <c r="L1565" s="90" t="s">
        <v>73</v>
      </c>
      <c r="M1565" s="90" t="s">
        <v>137</v>
      </c>
      <c r="N1565" s="90" t="s">
        <v>2350</v>
      </c>
      <c r="O1565" s="90" t="s">
        <v>5246</v>
      </c>
      <c r="P1565" s="90" t="s">
        <v>5247</v>
      </c>
      <c r="Q1565" s="90" t="s">
        <v>2507</v>
      </c>
      <c r="R1565" s="90" t="s">
        <v>2508</v>
      </c>
      <c r="S1565" s="90" t="s">
        <v>15366</v>
      </c>
      <c r="T1565" s="90" t="s">
        <v>209</v>
      </c>
      <c r="U1565" s="15">
        <v>0</v>
      </c>
      <c r="V1565" s="15">
        <v>2520</v>
      </c>
      <c r="W1565" s="15">
        <v>1500</v>
      </c>
      <c r="X1565" s="15">
        <v>1500</v>
      </c>
      <c r="Y1565" s="90" t="s">
        <v>82</v>
      </c>
      <c r="Z1565" s="90" t="s">
        <v>83</v>
      </c>
      <c r="AA1565" s="90" t="s">
        <v>84</v>
      </c>
      <c r="AB1565" s="90" t="s">
        <v>15367</v>
      </c>
      <c r="AC1565" s="90" t="s">
        <v>145</v>
      </c>
      <c r="AD1565" s="90" t="s">
        <v>87</v>
      </c>
      <c r="AE1565" s="90" t="s">
        <v>61</v>
      </c>
      <c r="AF1565" s="90" t="s">
        <v>61</v>
      </c>
      <c r="AG1565" s="90" t="s">
        <v>89</v>
      </c>
      <c r="AH1565" s="90" t="s">
        <v>89</v>
      </c>
      <c r="AI1565" s="90" t="s">
        <v>89</v>
      </c>
      <c r="AJ1565" s="90" t="s">
        <v>89</v>
      </c>
      <c r="AK1565" s="90" t="s">
        <v>89</v>
      </c>
      <c r="AL1565" s="90" t="s">
        <v>89</v>
      </c>
      <c r="AM1565" s="90" t="s">
        <v>89</v>
      </c>
      <c r="AN1565" s="90" t="s">
        <v>89</v>
      </c>
      <c r="AO1565" s="90" t="s">
        <v>89</v>
      </c>
      <c r="AP1565" s="90" t="s">
        <v>89</v>
      </c>
      <c r="AQ1565" s="90" t="s">
        <v>90</v>
      </c>
      <c r="AR1565" s="90" t="s">
        <v>90</v>
      </c>
      <c r="AS1565" s="90" t="s">
        <v>91</v>
      </c>
      <c r="AT1565" s="90" t="s">
        <v>92</v>
      </c>
      <c r="AU1565" s="90" t="s">
        <v>92</v>
      </c>
      <c r="AV1565" s="90" t="s">
        <v>93</v>
      </c>
      <c r="AW1565" s="90" t="s">
        <v>15368</v>
      </c>
      <c r="AX1565" s="90" t="s">
        <v>15369</v>
      </c>
      <c r="AY1565" s="90" t="s">
        <v>15370</v>
      </c>
      <c r="AZ1565" s="90" t="s">
        <v>15369</v>
      </c>
      <c r="BA1565" s="90" t="s">
        <v>97</v>
      </c>
      <c r="BB1565" s="90" t="s">
        <v>15371</v>
      </c>
      <c r="BC1565" s="90" t="s">
        <v>99</v>
      </c>
      <c r="BD1565" s="90" t="s">
        <v>100</v>
      </c>
      <c r="BE1565" s="90" t="s">
        <v>61</v>
      </c>
      <c r="BF1565" s="90" t="s">
        <v>209</v>
      </c>
      <c r="BG1565" s="90" t="s">
        <v>101</v>
      </c>
    </row>
    <row r="1566" s="85" customFormat="1" ht="19" customHeight="1" spans="1:59">
      <c r="A1566" s="90" t="s">
        <v>485</v>
      </c>
      <c r="B1566" s="90" t="s">
        <v>486</v>
      </c>
      <c r="C1566" s="90" t="s">
        <v>1258</v>
      </c>
      <c r="D1566" s="90" t="s">
        <v>1259</v>
      </c>
      <c r="E1566" s="90" t="s">
        <v>15372</v>
      </c>
      <c r="F1566" s="90" t="s">
        <v>2702</v>
      </c>
      <c r="G1566" s="90" t="s">
        <v>2702</v>
      </c>
      <c r="H1566" s="90" t="s">
        <v>3123</v>
      </c>
      <c r="I1566" s="90" t="s">
        <v>15373</v>
      </c>
      <c r="J1566" s="90" t="s">
        <v>15374</v>
      </c>
      <c r="K1566" s="90" t="s">
        <v>15375</v>
      </c>
      <c r="L1566" s="90" t="s">
        <v>73</v>
      </c>
      <c r="M1566" s="90" t="s">
        <v>15376</v>
      </c>
      <c r="N1566" s="90" t="s">
        <v>203</v>
      </c>
      <c r="O1566" s="90" t="s">
        <v>3128</v>
      </c>
      <c r="P1566" s="90" t="s">
        <v>3129</v>
      </c>
      <c r="Q1566" s="90" t="s">
        <v>3044</v>
      </c>
      <c r="R1566" s="90" t="s">
        <v>3129</v>
      </c>
      <c r="S1566" s="90" t="s">
        <v>15377</v>
      </c>
      <c r="T1566" s="90" t="s">
        <v>209</v>
      </c>
      <c r="U1566" s="15">
        <v>0</v>
      </c>
      <c r="V1566" s="15">
        <v>93400</v>
      </c>
      <c r="W1566" s="15">
        <v>30000</v>
      </c>
      <c r="X1566" s="15">
        <v>6500</v>
      </c>
      <c r="Y1566" s="90" t="s">
        <v>143</v>
      </c>
      <c r="Z1566" s="90" t="s">
        <v>83</v>
      </c>
      <c r="AA1566" s="90" t="s">
        <v>84</v>
      </c>
      <c r="AB1566" s="90" t="s">
        <v>15378</v>
      </c>
      <c r="AC1566" s="90" t="s">
        <v>121</v>
      </c>
      <c r="AD1566" s="90" t="s">
        <v>87</v>
      </c>
      <c r="AE1566" s="90" t="s">
        <v>61</v>
      </c>
      <c r="AF1566" s="90" t="s">
        <v>61</v>
      </c>
      <c r="AG1566" s="90" t="s">
        <v>89</v>
      </c>
      <c r="AH1566" s="90" t="s">
        <v>89</v>
      </c>
      <c r="AI1566" s="90" t="s">
        <v>89</v>
      </c>
      <c r="AJ1566" s="90" t="s">
        <v>89</v>
      </c>
      <c r="AK1566" s="90" t="s">
        <v>89</v>
      </c>
      <c r="AL1566" s="90" t="s">
        <v>89</v>
      </c>
      <c r="AM1566" s="90" t="s">
        <v>89</v>
      </c>
      <c r="AN1566" s="90" t="s">
        <v>89</v>
      </c>
      <c r="AO1566" s="90" t="s">
        <v>89</v>
      </c>
      <c r="AP1566" s="90" t="s">
        <v>89</v>
      </c>
      <c r="AQ1566" s="90" t="s">
        <v>90</v>
      </c>
      <c r="AR1566" s="90" t="s">
        <v>90</v>
      </c>
      <c r="AS1566" s="90" t="s">
        <v>91</v>
      </c>
      <c r="AT1566" s="90" t="s">
        <v>92</v>
      </c>
      <c r="AU1566" s="90" t="s">
        <v>92</v>
      </c>
      <c r="AV1566" s="90" t="s">
        <v>93</v>
      </c>
      <c r="AW1566" s="90" t="s">
        <v>15379</v>
      </c>
      <c r="AX1566" s="90" t="s">
        <v>15380</v>
      </c>
      <c r="AY1566" s="90" t="s">
        <v>15381</v>
      </c>
      <c r="AZ1566" s="90" t="s">
        <v>15380</v>
      </c>
      <c r="BA1566" s="90" t="s">
        <v>215</v>
      </c>
      <c r="BB1566" s="90" t="s">
        <v>15382</v>
      </c>
      <c r="BC1566" s="90" t="s">
        <v>99</v>
      </c>
      <c r="BD1566" s="90" t="s">
        <v>150</v>
      </c>
      <c r="BE1566" s="90" t="s">
        <v>61</v>
      </c>
      <c r="BF1566" s="90" t="s">
        <v>209</v>
      </c>
      <c r="BG1566" s="90" t="s">
        <v>101</v>
      </c>
    </row>
    <row r="1567" s="85" customFormat="1" ht="19" customHeight="1" spans="1:59">
      <c r="A1567" s="90" t="s">
        <v>2742</v>
      </c>
      <c r="B1567" s="90" t="s">
        <v>2743</v>
      </c>
      <c r="C1567" s="90" t="s">
        <v>2976</v>
      </c>
      <c r="D1567" s="90" t="s">
        <v>2977</v>
      </c>
      <c r="E1567" s="90" t="s">
        <v>2978</v>
      </c>
      <c r="F1567" s="90" t="s">
        <v>15383</v>
      </c>
      <c r="G1567" s="90" t="s">
        <v>9923</v>
      </c>
      <c r="H1567" s="90" t="s">
        <v>1571</v>
      </c>
      <c r="I1567" s="90" t="s">
        <v>15384</v>
      </c>
      <c r="J1567" s="90" t="s">
        <v>15385</v>
      </c>
      <c r="K1567" s="90" t="s">
        <v>15386</v>
      </c>
      <c r="L1567" s="90" t="s">
        <v>73</v>
      </c>
      <c r="M1567" s="90" t="s">
        <v>10383</v>
      </c>
      <c r="N1567" s="90" t="s">
        <v>137</v>
      </c>
      <c r="O1567" s="90" t="s">
        <v>949</v>
      </c>
      <c r="P1567" s="90" t="s">
        <v>950</v>
      </c>
      <c r="Q1567" s="90" t="s">
        <v>257</v>
      </c>
      <c r="R1567" s="90" t="s">
        <v>951</v>
      </c>
      <c r="S1567" s="90" t="s">
        <v>15387</v>
      </c>
      <c r="T1567" s="90" t="s">
        <v>119</v>
      </c>
      <c r="U1567" s="15">
        <v>0</v>
      </c>
      <c r="V1567" s="15">
        <v>8000</v>
      </c>
      <c r="W1567" s="15">
        <v>5000</v>
      </c>
      <c r="X1567" s="15">
        <v>3000</v>
      </c>
      <c r="Y1567" s="90" t="s">
        <v>143</v>
      </c>
      <c r="Z1567" s="90" t="s">
        <v>83</v>
      </c>
      <c r="AA1567" s="90" t="s">
        <v>84</v>
      </c>
      <c r="AB1567" s="90" t="s">
        <v>2988</v>
      </c>
      <c r="AC1567" s="90" t="s">
        <v>211</v>
      </c>
      <c r="AD1567" s="90" t="s">
        <v>87</v>
      </c>
      <c r="AE1567" s="90" t="s">
        <v>61</v>
      </c>
      <c r="AF1567" s="90" t="s">
        <v>61</v>
      </c>
      <c r="AG1567" s="90" t="s">
        <v>89</v>
      </c>
      <c r="AH1567" s="90" t="s">
        <v>89</v>
      </c>
      <c r="AI1567" s="90" t="s">
        <v>89</v>
      </c>
      <c r="AJ1567" s="90" t="s">
        <v>88</v>
      </c>
      <c r="AK1567" s="90" t="s">
        <v>89</v>
      </c>
      <c r="AL1567" s="90" t="s">
        <v>89</v>
      </c>
      <c r="AM1567" s="90" t="s">
        <v>88</v>
      </c>
      <c r="AN1567" s="90" t="s">
        <v>88</v>
      </c>
      <c r="AO1567" s="90" t="s">
        <v>88</v>
      </c>
      <c r="AP1567" s="90" t="s">
        <v>89</v>
      </c>
      <c r="AQ1567" s="90" t="s">
        <v>90</v>
      </c>
      <c r="AR1567" s="90" t="s">
        <v>90</v>
      </c>
      <c r="AS1567" s="90" t="s">
        <v>91</v>
      </c>
      <c r="AT1567" s="90" t="s">
        <v>92</v>
      </c>
      <c r="AU1567" s="90" t="s">
        <v>92</v>
      </c>
      <c r="AV1567" s="90" t="s">
        <v>93</v>
      </c>
      <c r="AW1567" s="90" t="s">
        <v>2989</v>
      </c>
      <c r="AX1567" s="90" t="s">
        <v>15388</v>
      </c>
      <c r="AY1567" s="90" t="s">
        <v>2991</v>
      </c>
      <c r="AZ1567" s="90" t="s">
        <v>15388</v>
      </c>
      <c r="BA1567" s="90" t="s">
        <v>97</v>
      </c>
      <c r="BB1567" s="90" t="s">
        <v>15389</v>
      </c>
      <c r="BC1567" s="90" t="s">
        <v>99</v>
      </c>
      <c r="BD1567" s="90" t="s">
        <v>150</v>
      </c>
      <c r="BE1567" s="90" t="s">
        <v>61</v>
      </c>
      <c r="BF1567" s="90" t="s">
        <v>119</v>
      </c>
      <c r="BG1567" s="90" t="s">
        <v>101</v>
      </c>
    </row>
    <row r="1568" s="85" customFormat="1" ht="19" customHeight="1" spans="1:59">
      <c r="A1568" s="90" t="s">
        <v>102</v>
      </c>
      <c r="B1568" s="90" t="s">
        <v>103</v>
      </c>
      <c r="C1568" s="90" t="s">
        <v>2556</v>
      </c>
      <c r="D1568" s="90" t="s">
        <v>2557</v>
      </c>
      <c r="E1568" s="90" t="s">
        <v>15390</v>
      </c>
      <c r="F1568" s="90" t="s">
        <v>15391</v>
      </c>
      <c r="G1568" s="90" t="s">
        <v>2024</v>
      </c>
      <c r="H1568" s="90" t="s">
        <v>369</v>
      </c>
      <c r="I1568" s="90" t="s">
        <v>2025</v>
      </c>
      <c r="J1568" s="90" t="s">
        <v>15392</v>
      </c>
      <c r="K1568" s="90" t="s">
        <v>2027</v>
      </c>
      <c r="L1568" s="90" t="s">
        <v>73</v>
      </c>
      <c r="M1568" s="90" t="s">
        <v>15393</v>
      </c>
      <c r="N1568" s="90" t="s">
        <v>374</v>
      </c>
      <c r="O1568" s="90" t="s">
        <v>2030</v>
      </c>
      <c r="P1568" s="90" t="s">
        <v>2031</v>
      </c>
      <c r="Q1568" s="90" t="s">
        <v>377</v>
      </c>
      <c r="R1568" s="90" t="s">
        <v>378</v>
      </c>
      <c r="S1568" s="90" t="s">
        <v>15394</v>
      </c>
      <c r="T1568" s="90" t="s">
        <v>119</v>
      </c>
      <c r="U1568" s="15">
        <v>0</v>
      </c>
      <c r="V1568" s="15">
        <v>151142</v>
      </c>
      <c r="W1568" s="15">
        <v>41157</v>
      </c>
      <c r="X1568" s="15">
        <v>5600</v>
      </c>
      <c r="Y1568" s="90" t="s">
        <v>143</v>
      </c>
      <c r="Z1568" s="90" t="s">
        <v>83</v>
      </c>
      <c r="AA1568" s="90" t="s">
        <v>84</v>
      </c>
      <c r="AB1568" s="90" t="s">
        <v>15395</v>
      </c>
      <c r="AC1568" s="90" t="s">
        <v>121</v>
      </c>
      <c r="AD1568" s="90" t="s">
        <v>87</v>
      </c>
      <c r="AE1568" s="90" t="s">
        <v>61</v>
      </c>
      <c r="AF1568" s="90" t="s">
        <v>61</v>
      </c>
      <c r="AG1568" s="90" t="s">
        <v>89</v>
      </c>
      <c r="AH1568" s="90" t="s">
        <v>89</v>
      </c>
      <c r="AI1568" s="90" t="s">
        <v>89</v>
      </c>
      <c r="AJ1568" s="90" t="s">
        <v>89</v>
      </c>
      <c r="AK1568" s="90" t="s">
        <v>89</v>
      </c>
      <c r="AL1568" s="90" t="s">
        <v>89</v>
      </c>
      <c r="AM1568" s="90" t="s">
        <v>89</v>
      </c>
      <c r="AN1568" s="90" t="s">
        <v>89</v>
      </c>
      <c r="AO1568" s="90" t="s">
        <v>89</v>
      </c>
      <c r="AP1568" s="90" t="s">
        <v>89</v>
      </c>
      <c r="AQ1568" s="90" t="s">
        <v>90</v>
      </c>
      <c r="AR1568" s="90" t="s">
        <v>90</v>
      </c>
      <c r="AS1568" s="90" t="s">
        <v>91</v>
      </c>
      <c r="AT1568" s="90" t="s">
        <v>92</v>
      </c>
      <c r="AU1568" s="90" t="s">
        <v>92</v>
      </c>
      <c r="AV1568" s="90" t="s">
        <v>93</v>
      </c>
      <c r="AW1568" s="90" t="s">
        <v>15396</v>
      </c>
      <c r="AX1568" s="90" t="s">
        <v>15397</v>
      </c>
      <c r="AY1568" s="90" t="s">
        <v>10658</v>
      </c>
      <c r="AZ1568" s="90" t="s">
        <v>15397</v>
      </c>
      <c r="BA1568" s="90" t="s">
        <v>97</v>
      </c>
      <c r="BB1568" s="90" t="s">
        <v>15398</v>
      </c>
      <c r="BC1568" s="90" t="s">
        <v>99</v>
      </c>
      <c r="BD1568" s="90" t="s">
        <v>150</v>
      </c>
      <c r="BE1568" s="90" t="s">
        <v>61</v>
      </c>
      <c r="BF1568" s="90" t="s">
        <v>119</v>
      </c>
      <c r="BG1568" s="90" t="s">
        <v>101</v>
      </c>
    </row>
    <row r="1569" s="85" customFormat="1" ht="19" customHeight="1" spans="1:59">
      <c r="A1569" s="90" t="s">
        <v>102</v>
      </c>
      <c r="B1569" s="90" t="s">
        <v>103</v>
      </c>
      <c r="C1569" s="90" t="s">
        <v>921</v>
      </c>
      <c r="D1569" s="90" t="s">
        <v>922</v>
      </c>
      <c r="E1569" s="90" t="s">
        <v>9377</v>
      </c>
      <c r="F1569" s="90" t="s">
        <v>9378</v>
      </c>
      <c r="G1569" s="90" t="s">
        <v>2024</v>
      </c>
      <c r="H1569" s="90" t="s">
        <v>369</v>
      </c>
      <c r="I1569" s="90" t="s">
        <v>15399</v>
      </c>
      <c r="J1569" s="90" t="s">
        <v>15400</v>
      </c>
      <c r="K1569" s="90" t="s">
        <v>15401</v>
      </c>
      <c r="L1569" s="90" t="s">
        <v>73</v>
      </c>
      <c r="M1569" s="90" t="s">
        <v>1505</v>
      </c>
      <c r="N1569" s="90" t="s">
        <v>811</v>
      </c>
      <c r="O1569" s="90" t="s">
        <v>1753</v>
      </c>
      <c r="P1569" s="90" t="s">
        <v>1754</v>
      </c>
      <c r="Q1569" s="90" t="s">
        <v>377</v>
      </c>
      <c r="R1569" s="90" t="s">
        <v>378</v>
      </c>
      <c r="S1569" s="90" t="s">
        <v>15402</v>
      </c>
      <c r="T1569" s="90" t="s">
        <v>119</v>
      </c>
      <c r="U1569" s="15">
        <v>0</v>
      </c>
      <c r="V1569" s="15">
        <v>8000</v>
      </c>
      <c r="W1569" s="15">
        <v>6000</v>
      </c>
      <c r="X1569" s="15">
        <v>3000</v>
      </c>
      <c r="Y1569" s="90" t="s">
        <v>82</v>
      </c>
      <c r="Z1569" s="90" t="s">
        <v>83</v>
      </c>
      <c r="AA1569" s="90" t="s">
        <v>84</v>
      </c>
      <c r="AB1569" s="90" t="s">
        <v>9378</v>
      </c>
      <c r="AC1569" s="90" t="s">
        <v>121</v>
      </c>
      <c r="AD1569" s="90" t="s">
        <v>87</v>
      </c>
      <c r="AE1569" s="90" t="s">
        <v>61</v>
      </c>
      <c r="AF1569" s="90" t="s">
        <v>61</v>
      </c>
      <c r="AG1569" s="90" t="s">
        <v>89</v>
      </c>
      <c r="AH1569" s="90" t="s">
        <v>89</v>
      </c>
      <c r="AI1569" s="90" t="s">
        <v>89</v>
      </c>
      <c r="AJ1569" s="90" t="s">
        <v>88</v>
      </c>
      <c r="AK1569" s="90" t="s">
        <v>89</v>
      </c>
      <c r="AL1569" s="90" t="s">
        <v>89</v>
      </c>
      <c r="AM1569" s="90" t="s">
        <v>89</v>
      </c>
      <c r="AN1569" s="90" t="s">
        <v>89</v>
      </c>
      <c r="AO1569" s="90" t="s">
        <v>89</v>
      </c>
      <c r="AP1569" s="90" t="s">
        <v>89</v>
      </c>
      <c r="AQ1569" s="90" t="s">
        <v>90</v>
      </c>
      <c r="AR1569" s="90" t="s">
        <v>90</v>
      </c>
      <c r="AS1569" s="90" t="s">
        <v>91</v>
      </c>
      <c r="AT1569" s="90" t="s">
        <v>92</v>
      </c>
      <c r="AU1569" s="90" t="s">
        <v>92</v>
      </c>
      <c r="AV1569" s="90" t="s">
        <v>93</v>
      </c>
      <c r="AW1569" s="90" t="s">
        <v>9383</v>
      </c>
      <c r="AX1569" s="90" t="s">
        <v>15403</v>
      </c>
      <c r="AY1569" s="90" t="s">
        <v>9385</v>
      </c>
      <c r="AZ1569" s="90" t="s">
        <v>15403</v>
      </c>
      <c r="BA1569" s="90" t="s">
        <v>97</v>
      </c>
      <c r="BB1569" s="90" t="s">
        <v>15404</v>
      </c>
      <c r="BC1569" s="90" t="s">
        <v>99</v>
      </c>
      <c r="BD1569" s="90" t="s">
        <v>100</v>
      </c>
      <c r="BE1569" s="90" t="s">
        <v>61</v>
      </c>
      <c r="BF1569" s="90" t="s">
        <v>119</v>
      </c>
      <c r="BG1569" s="90" t="s">
        <v>101</v>
      </c>
    </row>
    <row r="1570" s="85" customFormat="1" ht="19" customHeight="1" spans="1:59">
      <c r="A1570" s="90" t="s">
        <v>1774</v>
      </c>
      <c r="B1570" s="90" t="s">
        <v>1775</v>
      </c>
      <c r="C1570" s="90" t="s">
        <v>3363</v>
      </c>
      <c r="D1570" s="90" t="s">
        <v>3364</v>
      </c>
      <c r="E1570" s="90" t="s">
        <v>3365</v>
      </c>
      <c r="F1570" s="90" t="s">
        <v>3366</v>
      </c>
      <c r="G1570" s="90" t="s">
        <v>3039</v>
      </c>
      <c r="H1570" s="90" t="s">
        <v>109</v>
      </c>
      <c r="I1570" s="90" t="s">
        <v>15405</v>
      </c>
      <c r="J1570" s="90" t="s">
        <v>15406</v>
      </c>
      <c r="K1570" s="90" t="s">
        <v>15407</v>
      </c>
      <c r="L1570" s="90" t="s">
        <v>73</v>
      </c>
      <c r="M1570" s="90" t="s">
        <v>15408</v>
      </c>
      <c r="N1570" s="90" t="s">
        <v>811</v>
      </c>
      <c r="O1570" s="90" t="s">
        <v>2779</v>
      </c>
      <c r="P1570" s="90" t="s">
        <v>2780</v>
      </c>
      <c r="Q1570" s="90" t="s">
        <v>259</v>
      </c>
      <c r="R1570" s="90" t="s">
        <v>260</v>
      </c>
      <c r="S1570" s="90" t="s">
        <v>15409</v>
      </c>
      <c r="T1570" s="90" t="s">
        <v>262</v>
      </c>
      <c r="U1570" s="15">
        <v>0</v>
      </c>
      <c r="V1570" s="15">
        <v>5500</v>
      </c>
      <c r="W1570" s="15">
        <v>4400</v>
      </c>
      <c r="X1570" s="15">
        <v>2200</v>
      </c>
      <c r="Y1570" s="90" t="s">
        <v>143</v>
      </c>
      <c r="Z1570" s="90" t="s">
        <v>83</v>
      </c>
      <c r="AA1570" s="90" t="s">
        <v>84</v>
      </c>
      <c r="AB1570" s="90" t="s">
        <v>3372</v>
      </c>
      <c r="AC1570" s="90" t="s">
        <v>121</v>
      </c>
      <c r="AD1570" s="90" t="s">
        <v>87</v>
      </c>
      <c r="AE1570" s="90" t="s">
        <v>61</v>
      </c>
      <c r="AF1570" s="90" t="s">
        <v>61</v>
      </c>
      <c r="AG1570" s="90" t="s">
        <v>89</v>
      </c>
      <c r="AH1570" s="90" t="s">
        <v>89</v>
      </c>
      <c r="AI1570" s="90" t="s">
        <v>89</v>
      </c>
      <c r="AJ1570" s="90" t="s">
        <v>88</v>
      </c>
      <c r="AK1570" s="90" t="s">
        <v>89</v>
      </c>
      <c r="AL1570" s="90" t="s">
        <v>89</v>
      </c>
      <c r="AM1570" s="90" t="s">
        <v>89</v>
      </c>
      <c r="AN1570" s="90" t="s">
        <v>89</v>
      </c>
      <c r="AO1570" s="90" t="s">
        <v>89</v>
      </c>
      <c r="AP1570" s="90" t="s">
        <v>89</v>
      </c>
      <c r="AQ1570" s="90" t="s">
        <v>90</v>
      </c>
      <c r="AR1570" s="90" t="s">
        <v>90</v>
      </c>
      <c r="AS1570" s="90" t="s">
        <v>91</v>
      </c>
      <c r="AT1570" s="90" t="s">
        <v>92</v>
      </c>
      <c r="AU1570" s="90" t="s">
        <v>92</v>
      </c>
      <c r="AV1570" s="90" t="s">
        <v>93</v>
      </c>
      <c r="AW1570" s="90" t="s">
        <v>3373</v>
      </c>
      <c r="AX1570" s="90" t="s">
        <v>15410</v>
      </c>
      <c r="AY1570" s="90" t="s">
        <v>3375</v>
      </c>
      <c r="AZ1570" s="90" t="s">
        <v>15410</v>
      </c>
      <c r="BA1570" s="90" t="s">
        <v>97</v>
      </c>
      <c r="BB1570" s="90" t="s">
        <v>15411</v>
      </c>
      <c r="BC1570" s="90" t="s">
        <v>99</v>
      </c>
      <c r="BD1570" s="90" t="s">
        <v>150</v>
      </c>
      <c r="BE1570" s="90" t="s">
        <v>61</v>
      </c>
      <c r="BF1570" s="90" t="s">
        <v>262</v>
      </c>
      <c r="BG1570" s="90" t="s">
        <v>101</v>
      </c>
    </row>
    <row r="1571" s="85" customFormat="1" ht="19" customHeight="1" spans="1:59">
      <c r="A1571" s="90" t="s">
        <v>267</v>
      </c>
      <c r="B1571" s="90" t="s">
        <v>268</v>
      </c>
      <c r="C1571" s="90" t="s">
        <v>3519</v>
      </c>
      <c r="D1571" s="90" t="s">
        <v>3520</v>
      </c>
      <c r="E1571" s="90" t="s">
        <v>15412</v>
      </c>
      <c r="F1571" s="90" t="s">
        <v>10161</v>
      </c>
      <c r="G1571" s="90" t="s">
        <v>3757</v>
      </c>
      <c r="H1571" s="90" t="s">
        <v>605</v>
      </c>
      <c r="I1571" s="90" t="s">
        <v>15413</v>
      </c>
      <c r="J1571" s="90" t="s">
        <v>15414</v>
      </c>
      <c r="K1571" s="90" t="s">
        <v>15415</v>
      </c>
      <c r="L1571" s="90" t="s">
        <v>73</v>
      </c>
      <c r="M1571" s="90" t="s">
        <v>2640</v>
      </c>
      <c r="N1571" s="90" t="s">
        <v>527</v>
      </c>
      <c r="O1571" s="90" t="s">
        <v>610</v>
      </c>
      <c r="P1571" s="90" t="s">
        <v>611</v>
      </c>
      <c r="Q1571" s="90" t="s">
        <v>612</v>
      </c>
      <c r="R1571" s="90" t="s">
        <v>613</v>
      </c>
      <c r="S1571" s="90" t="s">
        <v>15416</v>
      </c>
      <c r="T1571" s="90" t="s">
        <v>380</v>
      </c>
      <c r="U1571" s="15">
        <v>0</v>
      </c>
      <c r="V1571" s="15">
        <v>95280</v>
      </c>
      <c r="W1571" s="15">
        <v>72900</v>
      </c>
      <c r="X1571" s="15">
        <v>18200</v>
      </c>
      <c r="Y1571" s="90" t="s">
        <v>143</v>
      </c>
      <c r="Z1571" s="90" t="s">
        <v>83</v>
      </c>
      <c r="AA1571" s="90" t="s">
        <v>84</v>
      </c>
      <c r="AB1571" s="90" t="s">
        <v>15417</v>
      </c>
      <c r="AC1571" s="90" t="s">
        <v>145</v>
      </c>
      <c r="AD1571" s="90" t="s">
        <v>87</v>
      </c>
      <c r="AE1571" s="90" t="s">
        <v>61</v>
      </c>
      <c r="AF1571" s="90" t="s">
        <v>61</v>
      </c>
      <c r="AG1571" s="90" t="s">
        <v>89</v>
      </c>
      <c r="AH1571" s="90" t="s">
        <v>89</v>
      </c>
      <c r="AI1571" s="90" t="s">
        <v>89</v>
      </c>
      <c r="AJ1571" s="90" t="s">
        <v>89</v>
      </c>
      <c r="AK1571" s="90" t="s">
        <v>89</v>
      </c>
      <c r="AL1571" s="90" t="s">
        <v>89</v>
      </c>
      <c r="AM1571" s="90" t="s">
        <v>89</v>
      </c>
      <c r="AN1571" s="90" t="s">
        <v>89</v>
      </c>
      <c r="AO1571" s="90" t="s">
        <v>89</v>
      </c>
      <c r="AP1571" s="90" t="s">
        <v>89</v>
      </c>
      <c r="AQ1571" s="90" t="s">
        <v>90</v>
      </c>
      <c r="AR1571" s="90" t="s">
        <v>90</v>
      </c>
      <c r="AS1571" s="90" t="s">
        <v>91</v>
      </c>
      <c r="AT1571" s="90" t="s">
        <v>92</v>
      </c>
      <c r="AU1571" s="90" t="s">
        <v>92</v>
      </c>
      <c r="AV1571" s="90" t="s">
        <v>93</v>
      </c>
      <c r="AW1571" s="90" t="s">
        <v>15418</v>
      </c>
      <c r="AX1571" s="90" t="s">
        <v>15419</v>
      </c>
      <c r="AY1571" s="90" t="s">
        <v>15420</v>
      </c>
      <c r="AZ1571" s="90" t="s">
        <v>15419</v>
      </c>
      <c r="BA1571" s="90" t="s">
        <v>97</v>
      </c>
      <c r="BB1571" s="90" t="s">
        <v>15421</v>
      </c>
      <c r="BC1571" s="90" t="s">
        <v>99</v>
      </c>
      <c r="BD1571" s="90" t="s">
        <v>150</v>
      </c>
      <c r="BE1571" s="90" t="s">
        <v>61</v>
      </c>
      <c r="BF1571" s="90" t="s">
        <v>380</v>
      </c>
      <c r="BG1571" s="90" t="s">
        <v>101</v>
      </c>
    </row>
    <row r="1572" s="85" customFormat="1" ht="19" customHeight="1" spans="1:59">
      <c r="A1572" s="90" t="s">
        <v>516</v>
      </c>
      <c r="B1572" s="90" t="s">
        <v>517</v>
      </c>
      <c r="C1572" s="90" t="s">
        <v>681</v>
      </c>
      <c r="D1572" s="90" t="s">
        <v>682</v>
      </c>
      <c r="E1572" s="90" t="s">
        <v>15422</v>
      </c>
      <c r="F1572" s="90" t="s">
        <v>15423</v>
      </c>
      <c r="G1572" s="90" t="s">
        <v>15423</v>
      </c>
      <c r="H1572" s="90" t="s">
        <v>2636</v>
      </c>
      <c r="I1572" s="90" t="s">
        <v>15424</v>
      </c>
      <c r="J1572" s="90" t="s">
        <v>15425</v>
      </c>
      <c r="K1572" s="90" t="s">
        <v>15426</v>
      </c>
      <c r="L1572" s="90" t="s">
        <v>73</v>
      </c>
      <c r="M1572" s="90" t="s">
        <v>12634</v>
      </c>
      <c r="N1572" s="90" t="s">
        <v>3965</v>
      </c>
      <c r="O1572" s="90" t="s">
        <v>6155</v>
      </c>
      <c r="P1572" s="90" t="s">
        <v>6156</v>
      </c>
      <c r="Q1572" s="90" t="s">
        <v>6157</v>
      </c>
      <c r="R1572" s="90" t="s">
        <v>6156</v>
      </c>
      <c r="S1572" s="90" t="s">
        <v>15427</v>
      </c>
      <c r="T1572" s="90" t="s">
        <v>119</v>
      </c>
      <c r="U1572" s="15">
        <v>0</v>
      </c>
      <c r="V1572" s="15">
        <v>39977</v>
      </c>
      <c r="W1572" s="15">
        <v>30000</v>
      </c>
      <c r="X1572" s="15">
        <v>20000</v>
      </c>
      <c r="Y1572" s="90" t="s">
        <v>143</v>
      </c>
      <c r="Z1572" s="90" t="s">
        <v>83</v>
      </c>
      <c r="AA1572" s="90" t="s">
        <v>84</v>
      </c>
      <c r="AB1572" s="90" t="s">
        <v>15428</v>
      </c>
      <c r="AC1572" s="90" t="s">
        <v>211</v>
      </c>
      <c r="AD1572" s="90" t="s">
        <v>87</v>
      </c>
      <c r="AE1572" s="90" t="s">
        <v>61</v>
      </c>
      <c r="AF1572" s="90" t="s">
        <v>61</v>
      </c>
      <c r="AG1572" s="90" t="s">
        <v>89</v>
      </c>
      <c r="AH1572" s="90" t="s">
        <v>89</v>
      </c>
      <c r="AI1572" s="90" t="s">
        <v>89</v>
      </c>
      <c r="AJ1572" s="90" t="s">
        <v>89</v>
      </c>
      <c r="AK1572" s="90" t="s">
        <v>89</v>
      </c>
      <c r="AL1572" s="90" t="s">
        <v>89</v>
      </c>
      <c r="AM1572" s="90" t="s">
        <v>89</v>
      </c>
      <c r="AN1572" s="90" t="s">
        <v>89</v>
      </c>
      <c r="AO1572" s="90" t="s">
        <v>89</v>
      </c>
      <c r="AP1572" s="90" t="s">
        <v>89</v>
      </c>
      <c r="AQ1572" s="90" t="s">
        <v>90</v>
      </c>
      <c r="AR1572" s="90" t="s">
        <v>90</v>
      </c>
      <c r="AS1572" s="90" t="s">
        <v>91</v>
      </c>
      <c r="AT1572" s="90" t="s">
        <v>92</v>
      </c>
      <c r="AU1572" s="90" t="s">
        <v>92</v>
      </c>
      <c r="AV1572" s="90" t="s">
        <v>93</v>
      </c>
      <c r="AW1572" s="90" t="s">
        <v>15429</v>
      </c>
      <c r="AX1572" s="90" t="s">
        <v>15430</v>
      </c>
      <c r="AY1572" s="90" t="s">
        <v>15431</v>
      </c>
      <c r="AZ1572" s="90" t="s">
        <v>15430</v>
      </c>
      <c r="BA1572" s="90" t="s">
        <v>215</v>
      </c>
      <c r="BB1572" s="90" t="s">
        <v>15432</v>
      </c>
      <c r="BC1572" s="90" t="s">
        <v>99</v>
      </c>
      <c r="BD1572" s="90" t="s">
        <v>150</v>
      </c>
      <c r="BE1572" s="90" t="s">
        <v>61</v>
      </c>
      <c r="BF1572" s="90" t="s">
        <v>119</v>
      </c>
      <c r="BG1572" s="90" t="s">
        <v>101</v>
      </c>
    </row>
    <row r="1573" s="85" customFormat="1" ht="19" customHeight="1" spans="1:59">
      <c r="A1573" s="90" t="s">
        <v>226</v>
      </c>
      <c r="B1573" s="90" t="s">
        <v>227</v>
      </c>
      <c r="C1573" s="90" t="s">
        <v>406</v>
      </c>
      <c r="D1573" s="90" t="s">
        <v>407</v>
      </c>
      <c r="E1573" s="90" t="s">
        <v>2172</v>
      </c>
      <c r="F1573" s="90" t="s">
        <v>2173</v>
      </c>
      <c r="G1573" s="90" t="s">
        <v>2174</v>
      </c>
      <c r="H1573" s="90" t="s">
        <v>1299</v>
      </c>
      <c r="I1573" s="90" t="s">
        <v>15433</v>
      </c>
      <c r="J1573" s="90" t="s">
        <v>15434</v>
      </c>
      <c r="K1573" s="90" t="s">
        <v>15435</v>
      </c>
      <c r="L1573" s="90" t="s">
        <v>73</v>
      </c>
      <c r="M1573" s="90" t="s">
        <v>14551</v>
      </c>
      <c r="N1573" s="90" t="s">
        <v>2967</v>
      </c>
      <c r="O1573" s="90" t="s">
        <v>1726</v>
      </c>
      <c r="P1573" s="90" t="s">
        <v>1727</v>
      </c>
      <c r="Q1573" s="90" t="s">
        <v>1306</v>
      </c>
      <c r="R1573" s="90" t="s">
        <v>1307</v>
      </c>
      <c r="S1573" s="90" t="s">
        <v>15436</v>
      </c>
      <c r="T1573" s="90" t="s">
        <v>119</v>
      </c>
      <c r="U1573" s="15">
        <v>0</v>
      </c>
      <c r="V1573" s="15">
        <v>80036</v>
      </c>
      <c r="W1573" s="15">
        <v>64000</v>
      </c>
      <c r="X1573" s="15">
        <v>30000</v>
      </c>
      <c r="Y1573" s="90" t="s">
        <v>143</v>
      </c>
      <c r="Z1573" s="90" t="s">
        <v>83</v>
      </c>
      <c r="AA1573" s="90" t="s">
        <v>84</v>
      </c>
      <c r="AB1573" s="90" t="s">
        <v>2180</v>
      </c>
      <c r="AC1573" s="90" t="s">
        <v>211</v>
      </c>
      <c r="AD1573" s="90" t="s">
        <v>87</v>
      </c>
      <c r="AE1573" s="90" t="s">
        <v>61</v>
      </c>
      <c r="AF1573" s="90" t="s">
        <v>61</v>
      </c>
      <c r="AG1573" s="90" t="s">
        <v>89</v>
      </c>
      <c r="AH1573" s="90" t="s">
        <v>89</v>
      </c>
      <c r="AI1573" s="90" t="s">
        <v>89</v>
      </c>
      <c r="AJ1573" s="90" t="s">
        <v>89</v>
      </c>
      <c r="AK1573" s="90" t="s">
        <v>89</v>
      </c>
      <c r="AL1573" s="90" t="s">
        <v>89</v>
      </c>
      <c r="AM1573" s="90" t="s">
        <v>89</v>
      </c>
      <c r="AN1573" s="90" t="s">
        <v>89</v>
      </c>
      <c r="AO1573" s="90" t="s">
        <v>89</v>
      </c>
      <c r="AP1573" s="90" t="s">
        <v>89</v>
      </c>
      <c r="AQ1573" s="90" t="s">
        <v>90</v>
      </c>
      <c r="AR1573" s="90" t="s">
        <v>90</v>
      </c>
      <c r="AS1573" s="90" t="s">
        <v>91</v>
      </c>
      <c r="AT1573" s="90" t="s">
        <v>92</v>
      </c>
      <c r="AU1573" s="90" t="s">
        <v>92</v>
      </c>
      <c r="AV1573" s="90" t="s">
        <v>93</v>
      </c>
      <c r="AW1573" s="90" t="s">
        <v>2181</v>
      </c>
      <c r="AX1573" s="90" t="s">
        <v>15437</v>
      </c>
      <c r="AY1573" s="90" t="s">
        <v>2183</v>
      </c>
      <c r="AZ1573" s="90" t="s">
        <v>15437</v>
      </c>
      <c r="BA1573" s="90" t="s">
        <v>97</v>
      </c>
      <c r="BB1573" s="90" t="s">
        <v>15438</v>
      </c>
      <c r="BC1573" s="90" t="s">
        <v>99</v>
      </c>
      <c r="BD1573" s="90" t="s">
        <v>150</v>
      </c>
      <c r="BE1573" s="90" t="s">
        <v>61</v>
      </c>
      <c r="BF1573" s="90" t="s">
        <v>119</v>
      </c>
      <c r="BG1573" s="90" t="s">
        <v>101</v>
      </c>
    </row>
    <row r="1574" s="85" customFormat="1" ht="19" customHeight="1" spans="1:59">
      <c r="A1574" s="90" t="s">
        <v>419</v>
      </c>
      <c r="B1574" s="90" t="s">
        <v>420</v>
      </c>
      <c r="C1574" s="90" t="s">
        <v>421</v>
      </c>
      <c r="D1574" s="90" t="s">
        <v>422</v>
      </c>
      <c r="E1574" s="90" t="s">
        <v>9318</v>
      </c>
      <c r="F1574" s="90" t="s">
        <v>9319</v>
      </c>
      <c r="G1574" s="90" t="s">
        <v>2447</v>
      </c>
      <c r="H1574" s="90" t="s">
        <v>369</v>
      </c>
      <c r="I1574" s="90" t="s">
        <v>15439</v>
      </c>
      <c r="J1574" s="90" t="s">
        <v>15440</v>
      </c>
      <c r="K1574" s="90" t="s">
        <v>15441</v>
      </c>
      <c r="L1574" s="90" t="s">
        <v>73</v>
      </c>
      <c r="M1574" s="90" t="s">
        <v>3689</v>
      </c>
      <c r="N1574" s="90" t="s">
        <v>10506</v>
      </c>
      <c r="O1574" s="90" t="s">
        <v>1739</v>
      </c>
      <c r="P1574" s="90" t="s">
        <v>1740</v>
      </c>
      <c r="Q1574" s="90" t="s">
        <v>377</v>
      </c>
      <c r="R1574" s="90" t="s">
        <v>378</v>
      </c>
      <c r="S1574" s="90" t="s">
        <v>15442</v>
      </c>
      <c r="T1574" s="90" t="s">
        <v>380</v>
      </c>
      <c r="U1574" s="15">
        <v>0</v>
      </c>
      <c r="V1574" s="15">
        <v>29800</v>
      </c>
      <c r="W1574" s="15">
        <v>14500</v>
      </c>
      <c r="X1574" s="15">
        <v>10000</v>
      </c>
      <c r="Y1574" s="90" t="s">
        <v>82</v>
      </c>
      <c r="Z1574" s="90" t="s">
        <v>83</v>
      </c>
      <c r="AA1574" s="90" t="s">
        <v>84</v>
      </c>
      <c r="AB1574" s="90" t="s">
        <v>9324</v>
      </c>
      <c r="AC1574" s="90" t="s">
        <v>145</v>
      </c>
      <c r="AD1574" s="90" t="s">
        <v>87</v>
      </c>
      <c r="AE1574" s="90" t="s">
        <v>61</v>
      </c>
      <c r="AF1574" s="90" t="s">
        <v>61</v>
      </c>
      <c r="AG1574" s="90" t="s">
        <v>89</v>
      </c>
      <c r="AH1574" s="90" t="s">
        <v>89</v>
      </c>
      <c r="AI1574" s="90" t="s">
        <v>89</v>
      </c>
      <c r="AJ1574" s="90" t="s">
        <v>89</v>
      </c>
      <c r="AK1574" s="90" t="s">
        <v>89</v>
      </c>
      <c r="AL1574" s="90" t="s">
        <v>89</v>
      </c>
      <c r="AM1574" s="90" t="s">
        <v>89</v>
      </c>
      <c r="AN1574" s="90" t="s">
        <v>89</v>
      </c>
      <c r="AO1574" s="90" t="s">
        <v>89</v>
      </c>
      <c r="AP1574" s="90" t="s">
        <v>89</v>
      </c>
      <c r="AQ1574" s="90" t="s">
        <v>90</v>
      </c>
      <c r="AR1574" s="90" t="s">
        <v>90</v>
      </c>
      <c r="AS1574" s="90" t="s">
        <v>91</v>
      </c>
      <c r="AT1574" s="90" t="s">
        <v>92</v>
      </c>
      <c r="AU1574" s="90" t="s">
        <v>92</v>
      </c>
      <c r="AV1574" s="90" t="s">
        <v>93</v>
      </c>
      <c r="AW1574" s="90" t="s">
        <v>9325</v>
      </c>
      <c r="AX1574" s="90" t="s">
        <v>15443</v>
      </c>
      <c r="AY1574" s="90" t="s">
        <v>9327</v>
      </c>
      <c r="AZ1574" s="90" t="s">
        <v>15443</v>
      </c>
      <c r="BA1574" s="90" t="s">
        <v>97</v>
      </c>
      <c r="BB1574" s="90" t="s">
        <v>15444</v>
      </c>
      <c r="BC1574" s="90" t="s">
        <v>99</v>
      </c>
      <c r="BD1574" s="90" t="s">
        <v>100</v>
      </c>
      <c r="BE1574" s="90" t="s">
        <v>61</v>
      </c>
      <c r="BF1574" s="90" t="s">
        <v>380</v>
      </c>
      <c r="BG1574" s="90" t="s">
        <v>101</v>
      </c>
    </row>
    <row r="1575" s="85" customFormat="1" ht="19" customHeight="1" spans="1:59">
      <c r="A1575" s="90" t="s">
        <v>126</v>
      </c>
      <c r="B1575" s="90" t="s">
        <v>127</v>
      </c>
      <c r="C1575" s="90" t="s">
        <v>196</v>
      </c>
      <c r="D1575" s="90" t="s">
        <v>197</v>
      </c>
      <c r="E1575" s="90" t="s">
        <v>15445</v>
      </c>
      <c r="F1575" s="90" t="s">
        <v>7637</v>
      </c>
      <c r="G1575" s="90" t="s">
        <v>7637</v>
      </c>
      <c r="H1575" s="90" t="s">
        <v>605</v>
      </c>
      <c r="I1575" s="90" t="s">
        <v>15446</v>
      </c>
      <c r="J1575" s="90" t="s">
        <v>15447</v>
      </c>
      <c r="K1575" s="90" t="s">
        <v>15448</v>
      </c>
      <c r="L1575" s="90" t="s">
        <v>73</v>
      </c>
      <c r="M1575" s="90" t="s">
        <v>3527</v>
      </c>
      <c r="N1575" s="90" t="s">
        <v>897</v>
      </c>
      <c r="O1575" s="90" t="s">
        <v>610</v>
      </c>
      <c r="P1575" s="90" t="s">
        <v>611</v>
      </c>
      <c r="Q1575" s="90" t="s">
        <v>612</v>
      </c>
      <c r="R1575" s="90" t="s">
        <v>613</v>
      </c>
      <c r="S1575" s="90" t="s">
        <v>15449</v>
      </c>
      <c r="T1575" s="90" t="s">
        <v>380</v>
      </c>
      <c r="U1575" s="15">
        <v>0</v>
      </c>
      <c r="V1575" s="15">
        <v>80000</v>
      </c>
      <c r="W1575" s="15">
        <v>64000</v>
      </c>
      <c r="X1575" s="15">
        <v>15000</v>
      </c>
      <c r="Y1575" s="90" t="s">
        <v>143</v>
      </c>
      <c r="Z1575" s="90" t="s">
        <v>83</v>
      </c>
      <c r="AA1575" s="90" t="s">
        <v>84</v>
      </c>
      <c r="AB1575" s="90" t="s">
        <v>15450</v>
      </c>
      <c r="AC1575" s="90" t="s">
        <v>211</v>
      </c>
      <c r="AD1575" s="90" t="s">
        <v>87</v>
      </c>
      <c r="AE1575" s="90" t="s">
        <v>61</v>
      </c>
      <c r="AF1575" s="90" t="s">
        <v>61</v>
      </c>
      <c r="AG1575" s="90" t="s">
        <v>89</v>
      </c>
      <c r="AH1575" s="90" t="s">
        <v>89</v>
      </c>
      <c r="AI1575" s="90" t="s">
        <v>89</v>
      </c>
      <c r="AJ1575" s="90" t="s">
        <v>89</v>
      </c>
      <c r="AK1575" s="90" t="s">
        <v>89</v>
      </c>
      <c r="AL1575" s="90" t="s">
        <v>89</v>
      </c>
      <c r="AM1575" s="90" t="s">
        <v>89</v>
      </c>
      <c r="AN1575" s="90" t="s">
        <v>89</v>
      </c>
      <c r="AO1575" s="90" t="s">
        <v>89</v>
      </c>
      <c r="AP1575" s="90" t="s">
        <v>89</v>
      </c>
      <c r="AQ1575" s="90" t="s">
        <v>90</v>
      </c>
      <c r="AR1575" s="90" t="s">
        <v>90</v>
      </c>
      <c r="AS1575" s="90" t="s">
        <v>91</v>
      </c>
      <c r="AT1575" s="90" t="s">
        <v>92</v>
      </c>
      <c r="AU1575" s="90" t="s">
        <v>92</v>
      </c>
      <c r="AV1575" s="90" t="s">
        <v>93</v>
      </c>
      <c r="AW1575" s="90" t="s">
        <v>15451</v>
      </c>
      <c r="AX1575" s="90" t="s">
        <v>15452</v>
      </c>
      <c r="AY1575" s="90" t="s">
        <v>15453</v>
      </c>
      <c r="AZ1575" s="90" t="s">
        <v>15452</v>
      </c>
      <c r="BA1575" s="90" t="s">
        <v>97</v>
      </c>
      <c r="BB1575" s="90" t="s">
        <v>15454</v>
      </c>
      <c r="BC1575" s="90" t="s">
        <v>99</v>
      </c>
      <c r="BD1575" s="90" t="s">
        <v>150</v>
      </c>
      <c r="BE1575" s="90" t="s">
        <v>61</v>
      </c>
      <c r="BF1575" s="90" t="s">
        <v>380</v>
      </c>
      <c r="BG1575" s="90" t="s">
        <v>101</v>
      </c>
    </row>
    <row r="1576" s="85" customFormat="1" ht="19" customHeight="1" spans="1:59">
      <c r="A1576" s="90" t="s">
        <v>151</v>
      </c>
      <c r="B1576" s="90" t="s">
        <v>152</v>
      </c>
      <c r="C1576" s="90" t="s">
        <v>153</v>
      </c>
      <c r="D1576" s="90" t="s">
        <v>154</v>
      </c>
      <c r="E1576" s="90" t="s">
        <v>6774</v>
      </c>
      <c r="F1576" s="90" t="s">
        <v>1818</v>
      </c>
      <c r="G1576" s="90" t="s">
        <v>1819</v>
      </c>
      <c r="H1576" s="90" t="s">
        <v>109</v>
      </c>
      <c r="I1576" s="90" t="s">
        <v>15455</v>
      </c>
      <c r="J1576" s="90" t="s">
        <v>15456</v>
      </c>
      <c r="K1576" s="90" t="s">
        <v>15457</v>
      </c>
      <c r="L1576" s="90" t="s">
        <v>73</v>
      </c>
      <c r="M1576" s="90" t="s">
        <v>15458</v>
      </c>
      <c r="N1576" s="90" t="s">
        <v>15459</v>
      </c>
      <c r="O1576" s="90" t="s">
        <v>115</v>
      </c>
      <c r="P1576" s="90" t="s">
        <v>116</v>
      </c>
      <c r="Q1576" s="90" t="s">
        <v>117</v>
      </c>
      <c r="R1576" s="90" t="s">
        <v>116</v>
      </c>
      <c r="S1576" s="90" t="s">
        <v>15460</v>
      </c>
      <c r="T1576" s="90" t="s">
        <v>119</v>
      </c>
      <c r="U1576" s="15">
        <v>0</v>
      </c>
      <c r="V1576" s="15">
        <v>26500</v>
      </c>
      <c r="W1576" s="15">
        <v>21200</v>
      </c>
      <c r="X1576" s="15">
        <v>12000</v>
      </c>
      <c r="Y1576" s="90" t="s">
        <v>143</v>
      </c>
      <c r="Z1576" s="90" t="s">
        <v>83</v>
      </c>
      <c r="AA1576" s="90" t="s">
        <v>84</v>
      </c>
      <c r="AB1576" s="90" t="s">
        <v>4317</v>
      </c>
      <c r="AC1576" s="90" t="s">
        <v>145</v>
      </c>
      <c r="AD1576" s="90" t="s">
        <v>87</v>
      </c>
      <c r="AE1576" s="90" t="s">
        <v>61</v>
      </c>
      <c r="AF1576" s="90" t="s">
        <v>61</v>
      </c>
      <c r="AG1576" s="90" t="s">
        <v>89</v>
      </c>
      <c r="AH1576" s="90" t="s">
        <v>89</v>
      </c>
      <c r="AI1576" s="90" t="s">
        <v>89</v>
      </c>
      <c r="AJ1576" s="90" t="s">
        <v>89</v>
      </c>
      <c r="AK1576" s="90" t="s">
        <v>89</v>
      </c>
      <c r="AL1576" s="90" t="s">
        <v>89</v>
      </c>
      <c r="AM1576" s="90" t="s">
        <v>89</v>
      </c>
      <c r="AN1576" s="90" t="s">
        <v>89</v>
      </c>
      <c r="AO1576" s="90" t="s">
        <v>89</v>
      </c>
      <c r="AP1576" s="90" t="s">
        <v>89</v>
      </c>
      <c r="AQ1576" s="90" t="s">
        <v>90</v>
      </c>
      <c r="AR1576" s="90" t="s">
        <v>90</v>
      </c>
      <c r="AS1576" s="90" t="s">
        <v>91</v>
      </c>
      <c r="AT1576" s="90" t="s">
        <v>92</v>
      </c>
      <c r="AU1576" s="90" t="s">
        <v>92</v>
      </c>
      <c r="AV1576" s="90" t="s">
        <v>93</v>
      </c>
      <c r="AW1576" s="90" t="s">
        <v>6780</v>
      </c>
      <c r="AX1576" s="90" t="s">
        <v>15461</v>
      </c>
      <c r="AY1576" s="90" t="s">
        <v>6782</v>
      </c>
      <c r="AZ1576" s="90" t="s">
        <v>15461</v>
      </c>
      <c r="BA1576" s="90" t="s">
        <v>97</v>
      </c>
      <c r="BB1576" s="90" t="s">
        <v>15462</v>
      </c>
      <c r="BC1576" s="90" t="s">
        <v>99</v>
      </c>
      <c r="BD1576" s="90" t="s">
        <v>150</v>
      </c>
      <c r="BE1576" s="90" t="s">
        <v>61</v>
      </c>
      <c r="BF1576" s="90" t="s">
        <v>119</v>
      </c>
      <c r="BG1576" s="90" t="s">
        <v>101</v>
      </c>
    </row>
    <row r="1577" s="85" customFormat="1" ht="19" customHeight="1" spans="1:59">
      <c r="A1577" s="90" t="s">
        <v>646</v>
      </c>
      <c r="B1577" s="90" t="s">
        <v>647</v>
      </c>
      <c r="C1577" s="90" t="s">
        <v>2304</v>
      </c>
      <c r="D1577" s="90" t="s">
        <v>2305</v>
      </c>
      <c r="E1577" s="90" t="s">
        <v>15463</v>
      </c>
      <c r="F1577" s="90" t="s">
        <v>3550</v>
      </c>
      <c r="G1577" s="90" t="s">
        <v>3551</v>
      </c>
      <c r="H1577" s="90" t="s">
        <v>605</v>
      </c>
      <c r="I1577" s="90" t="s">
        <v>15464</v>
      </c>
      <c r="J1577" s="90" t="s">
        <v>15465</v>
      </c>
      <c r="K1577" s="90" t="s">
        <v>15466</v>
      </c>
      <c r="L1577" s="90" t="s">
        <v>73</v>
      </c>
      <c r="M1577" s="90" t="s">
        <v>236</v>
      </c>
      <c r="N1577" s="90" t="s">
        <v>2386</v>
      </c>
      <c r="O1577" s="90" t="s">
        <v>5897</v>
      </c>
      <c r="P1577" s="90" t="s">
        <v>1670</v>
      </c>
      <c r="Q1577" s="90" t="s">
        <v>612</v>
      </c>
      <c r="R1577" s="90" t="s">
        <v>613</v>
      </c>
      <c r="S1577" s="90" t="s">
        <v>15467</v>
      </c>
      <c r="T1577" s="90" t="s">
        <v>262</v>
      </c>
      <c r="U1577" s="15">
        <v>0</v>
      </c>
      <c r="V1577" s="15">
        <v>15000</v>
      </c>
      <c r="W1577" s="15">
        <v>15000</v>
      </c>
      <c r="X1577" s="15">
        <v>8700</v>
      </c>
      <c r="Y1577" s="90" t="s">
        <v>143</v>
      </c>
      <c r="Z1577" s="90" t="s">
        <v>83</v>
      </c>
      <c r="AA1577" s="90" t="s">
        <v>84</v>
      </c>
      <c r="AB1577" s="90" t="s">
        <v>15468</v>
      </c>
      <c r="AC1577" s="90" t="s">
        <v>211</v>
      </c>
      <c r="AD1577" s="90" t="s">
        <v>87</v>
      </c>
      <c r="AE1577" s="90" t="s">
        <v>61</v>
      </c>
      <c r="AF1577" s="90" t="s">
        <v>61</v>
      </c>
      <c r="AG1577" s="90" t="s">
        <v>89</v>
      </c>
      <c r="AH1577" s="90" t="s">
        <v>89</v>
      </c>
      <c r="AI1577" s="90" t="s">
        <v>89</v>
      </c>
      <c r="AJ1577" s="90" t="s">
        <v>89</v>
      </c>
      <c r="AK1577" s="90" t="s">
        <v>89</v>
      </c>
      <c r="AL1577" s="90" t="s">
        <v>89</v>
      </c>
      <c r="AM1577" s="90" t="s">
        <v>89</v>
      </c>
      <c r="AN1577" s="90" t="s">
        <v>89</v>
      </c>
      <c r="AO1577" s="90" t="s">
        <v>89</v>
      </c>
      <c r="AP1577" s="90" t="s">
        <v>89</v>
      </c>
      <c r="AQ1577" s="90" t="s">
        <v>90</v>
      </c>
      <c r="AR1577" s="90" t="s">
        <v>90</v>
      </c>
      <c r="AS1577" s="90" t="s">
        <v>91</v>
      </c>
      <c r="AT1577" s="90" t="s">
        <v>92</v>
      </c>
      <c r="AU1577" s="90" t="s">
        <v>92</v>
      </c>
      <c r="AV1577" s="90" t="s">
        <v>93</v>
      </c>
      <c r="AW1577" s="90" t="s">
        <v>15469</v>
      </c>
      <c r="AX1577" s="90" t="s">
        <v>15470</v>
      </c>
      <c r="AY1577" s="90" t="s">
        <v>15471</v>
      </c>
      <c r="AZ1577" s="90" t="s">
        <v>15470</v>
      </c>
      <c r="BA1577" s="90" t="s">
        <v>215</v>
      </c>
      <c r="BB1577" s="90" t="s">
        <v>15472</v>
      </c>
      <c r="BC1577" s="90" t="s">
        <v>99</v>
      </c>
      <c r="BD1577" s="90" t="s">
        <v>150</v>
      </c>
      <c r="BE1577" s="90" t="s">
        <v>61</v>
      </c>
      <c r="BF1577" s="90" t="s">
        <v>262</v>
      </c>
      <c r="BG1577" s="90" t="s">
        <v>101</v>
      </c>
    </row>
    <row r="1578" s="85" customFormat="1" ht="19" customHeight="1" spans="1:59">
      <c r="A1578" s="90" t="s">
        <v>419</v>
      </c>
      <c r="B1578" s="90" t="s">
        <v>420</v>
      </c>
      <c r="C1578" s="90" t="s">
        <v>421</v>
      </c>
      <c r="D1578" s="90" t="s">
        <v>422</v>
      </c>
      <c r="E1578" s="90" t="s">
        <v>9318</v>
      </c>
      <c r="F1578" s="90" t="s">
        <v>1297</v>
      </c>
      <c r="G1578" s="90" t="s">
        <v>1298</v>
      </c>
      <c r="H1578" s="90" t="s">
        <v>1299</v>
      </c>
      <c r="I1578" s="90" t="s">
        <v>15473</v>
      </c>
      <c r="J1578" s="90" t="s">
        <v>15474</v>
      </c>
      <c r="K1578" s="90" t="s">
        <v>15475</v>
      </c>
      <c r="L1578" s="90" t="s">
        <v>73</v>
      </c>
      <c r="M1578" s="90" t="s">
        <v>8464</v>
      </c>
      <c r="N1578" s="90" t="s">
        <v>823</v>
      </c>
      <c r="O1578" s="90" t="s">
        <v>2764</v>
      </c>
      <c r="P1578" s="90" t="s">
        <v>2765</v>
      </c>
      <c r="Q1578" s="90" t="s">
        <v>1306</v>
      </c>
      <c r="R1578" s="90" t="s">
        <v>1307</v>
      </c>
      <c r="S1578" s="90" t="s">
        <v>15476</v>
      </c>
      <c r="T1578" s="90" t="s">
        <v>119</v>
      </c>
      <c r="U1578" s="15">
        <v>0</v>
      </c>
      <c r="V1578" s="15">
        <v>24315</v>
      </c>
      <c r="W1578" s="15">
        <v>19452</v>
      </c>
      <c r="X1578" s="15">
        <v>18752</v>
      </c>
      <c r="Y1578" s="90" t="s">
        <v>143</v>
      </c>
      <c r="Z1578" s="90" t="s">
        <v>83</v>
      </c>
      <c r="AA1578" s="90" t="s">
        <v>84</v>
      </c>
      <c r="AB1578" s="90" t="s">
        <v>9324</v>
      </c>
      <c r="AC1578" s="90" t="s">
        <v>359</v>
      </c>
      <c r="AD1578" s="90" t="s">
        <v>87</v>
      </c>
      <c r="AE1578" s="90" t="s">
        <v>61</v>
      </c>
      <c r="AF1578" s="90" t="s">
        <v>61</v>
      </c>
      <c r="AG1578" s="90" t="s">
        <v>89</v>
      </c>
      <c r="AH1578" s="90" t="s">
        <v>89</v>
      </c>
      <c r="AI1578" s="90" t="s">
        <v>89</v>
      </c>
      <c r="AJ1578" s="90" t="s">
        <v>89</v>
      </c>
      <c r="AK1578" s="90" t="s">
        <v>89</v>
      </c>
      <c r="AL1578" s="90" t="s">
        <v>89</v>
      </c>
      <c r="AM1578" s="90" t="s">
        <v>89</v>
      </c>
      <c r="AN1578" s="90" t="s">
        <v>89</v>
      </c>
      <c r="AO1578" s="90" t="s">
        <v>89</v>
      </c>
      <c r="AP1578" s="90" t="s">
        <v>89</v>
      </c>
      <c r="AQ1578" s="90" t="s">
        <v>90</v>
      </c>
      <c r="AR1578" s="90" t="s">
        <v>90</v>
      </c>
      <c r="AS1578" s="90" t="s">
        <v>91</v>
      </c>
      <c r="AT1578" s="90" t="s">
        <v>92</v>
      </c>
      <c r="AU1578" s="90" t="s">
        <v>92</v>
      </c>
      <c r="AV1578" s="90" t="s">
        <v>93</v>
      </c>
      <c r="AW1578" s="90" t="s">
        <v>9325</v>
      </c>
      <c r="AX1578" s="90" t="s">
        <v>15477</v>
      </c>
      <c r="AY1578" s="90" t="s">
        <v>9327</v>
      </c>
      <c r="AZ1578" s="90" t="s">
        <v>15477</v>
      </c>
      <c r="BA1578" s="90" t="s">
        <v>97</v>
      </c>
      <c r="BB1578" s="90" t="s">
        <v>15478</v>
      </c>
      <c r="BC1578" s="90" t="s">
        <v>99</v>
      </c>
      <c r="BD1578" s="90" t="s">
        <v>150</v>
      </c>
      <c r="BE1578" s="90" t="s">
        <v>61</v>
      </c>
      <c r="BF1578" s="90" t="s">
        <v>119</v>
      </c>
      <c r="BG1578" s="90" t="s">
        <v>101</v>
      </c>
    </row>
    <row r="1579" s="85" customFormat="1" ht="19" customHeight="1" spans="1:59">
      <c r="A1579" s="90" t="s">
        <v>419</v>
      </c>
      <c r="B1579" s="90" t="s">
        <v>420</v>
      </c>
      <c r="C1579" s="90" t="s">
        <v>4269</v>
      </c>
      <c r="D1579" s="90" t="s">
        <v>4270</v>
      </c>
      <c r="E1579" s="90" t="s">
        <v>15479</v>
      </c>
      <c r="F1579" s="90" t="s">
        <v>9158</v>
      </c>
      <c r="G1579" s="90" t="s">
        <v>425</v>
      </c>
      <c r="H1579" s="90" t="s">
        <v>109</v>
      </c>
      <c r="I1579" s="90" t="s">
        <v>15480</v>
      </c>
      <c r="J1579" s="90" t="s">
        <v>15481</v>
      </c>
      <c r="K1579" s="90" t="s">
        <v>15482</v>
      </c>
      <c r="L1579" s="90" t="s">
        <v>73</v>
      </c>
      <c r="M1579" s="90" t="s">
        <v>15483</v>
      </c>
      <c r="N1579" s="90" t="s">
        <v>5457</v>
      </c>
      <c r="O1579" s="90" t="s">
        <v>1848</v>
      </c>
      <c r="P1579" s="90" t="s">
        <v>1849</v>
      </c>
      <c r="Q1579" s="90" t="s">
        <v>1850</v>
      </c>
      <c r="R1579" s="90" t="s">
        <v>1849</v>
      </c>
      <c r="S1579" s="90" t="s">
        <v>15484</v>
      </c>
      <c r="T1579" s="90" t="s">
        <v>262</v>
      </c>
      <c r="U1579" s="15">
        <v>0</v>
      </c>
      <c r="V1579" s="15">
        <v>52975</v>
      </c>
      <c r="W1579" s="15">
        <v>35000</v>
      </c>
      <c r="X1579" s="15">
        <v>2600</v>
      </c>
      <c r="Y1579" s="90" t="s">
        <v>143</v>
      </c>
      <c r="Z1579" s="90" t="s">
        <v>83</v>
      </c>
      <c r="AA1579" s="90" t="s">
        <v>84</v>
      </c>
      <c r="AB1579" s="90" t="s">
        <v>15485</v>
      </c>
      <c r="AC1579" s="90" t="s">
        <v>211</v>
      </c>
      <c r="AD1579" s="90" t="s">
        <v>87</v>
      </c>
      <c r="AE1579" s="90" t="s">
        <v>61</v>
      </c>
      <c r="AF1579" s="90" t="s">
        <v>61</v>
      </c>
      <c r="AG1579" s="90" t="s">
        <v>89</v>
      </c>
      <c r="AH1579" s="90" t="s">
        <v>89</v>
      </c>
      <c r="AI1579" s="90" t="s">
        <v>89</v>
      </c>
      <c r="AJ1579" s="90" t="s">
        <v>89</v>
      </c>
      <c r="AK1579" s="90" t="s">
        <v>89</v>
      </c>
      <c r="AL1579" s="90" t="s">
        <v>89</v>
      </c>
      <c r="AM1579" s="90" t="s">
        <v>89</v>
      </c>
      <c r="AN1579" s="90" t="s">
        <v>89</v>
      </c>
      <c r="AO1579" s="90" t="s">
        <v>89</v>
      </c>
      <c r="AP1579" s="90" t="s">
        <v>89</v>
      </c>
      <c r="AQ1579" s="90" t="s">
        <v>90</v>
      </c>
      <c r="AR1579" s="90" t="s">
        <v>90</v>
      </c>
      <c r="AS1579" s="90" t="s">
        <v>91</v>
      </c>
      <c r="AT1579" s="90" t="s">
        <v>92</v>
      </c>
      <c r="AU1579" s="90" t="s">
        <v>92</v>
      </c>
      <c r="AV1579" s="90" t="s">
        <v>93</v>
      </c>
      <c r="AW1579" s="90" t="s">
        <v>15486</v>
      </c>
      <c r="AX1579" s="90" t="s">
        <v>15487</v>
      </c>
      <c r="AY1579" s="90" t="s">
        <v>15488</v>
      </c>
      <c r="AZ1579" s="90" t="s">
        <v>15487</v>
      </c>
      <c r="BA1579" s="90" t="s">
        <v>215</v>
      </c>
      <c r="BB1579" s="90" t="s">
        <v>15489</v>
      </c>
      <c r="BC1579" s="90" t="s">
        <v>99</v>
      </c>
      <c r="BD1579" s="90" t="s">
        <v>150</v>
      </c>
      <c r="BE1579" s="90" t="s">
        <v>61</v>
      </c>
      <c r="BF1579" s="90" t="s">
        <v>262</v>
      </c>
      <c r="BG1579" s="90" t="s">
        <v>101</v>
      </c>
    </row>
    <row r="1580" s="85" customFormat="1" ht="19" customHeight="1" spans="1:59">
      <c r="A1580" s="90" t="s">
        <v>267</v>
      </c>
      <c r="B1580" s="90" t="s">
        <v>268</v>
      </c>
      <c r="C1580" s="90" t="s">
        <v>6063</v>
      </c>
      <c r="D1580" s="90" t="s">
        <v>6064</v>
      </c>
      <c r="E1580" s="90" t="s">
        <v>15490</v>
      </c>
      <c r="F1580" s="90" t="s">
        <v>9556</v>
      </c>
      <c r="G1580" s="90" t="s">
        <v>3757</v>
      </c>
      <c r="H1580" s="90" t="s">
        <v>1130</v>
      </c>
      <c r="I1580" s="90" t="s">
        <v>15491</v>
      </c>
      <c r="J1580" s="90" t="s">
        <v>15492</v>
      </c>
      <c r="K1580" s="90" t="s">
        <v>15493</v>
      </c>
      <c r="L1580" s="90" t="s">
        <v>73</v>
      </c>
      <c r="M1580" s="90" t="s">
        <v>1115</v>
      </c>
      <c r="N1580" s="90" t="s">
        <v>811</v>
      </c>
      <c r="O1580" s="90" t="s">
        <v>610</v>
      </c>
      <c r="P1580" s="90" t="s">
        <v>611</v>
      </c>
      <c r="Q1580" s="90" t="s">
        <v>612</v>
      </c>
      <c r="R1580" s="90" t="s">
        <v>613</v>
      </c>
      <c r="S1580" s="90" t="s">
        <v>15494</v>
      </c>
      <c r="T1580" s="90" t="s">
        <v>119</v>
      </c>
      <c r="U1580" s="15">
        <v>0</v>
      </c>
      <c r="V1580" s="15">
        <v>25872</v>
      </c>
      <c r="W1580" s="15">
        <v>7500</v>
      </c>
      <c r="X1580" s="15">
        <v>5500</v>
      </c>
      <c r="Y1580" s="90" t="s">
        <v>143</v>
      </c>
      <c r="Z1580" s="90" t="s">
        <v>83</v>
      </c>
      <c r="AA1580" s="90" t="s">
        <v>84</v>
      </c>
      <c r="AB1580" s="90" t="s">
        <v>15495</v>
      </c>
      <c r="AC1580" s="90" t="s">
        <v>121</v>
      </c>
      <c r="AD1580" s="90" t="s">
        <v>87</v>
      </c>
      <c r="AE1580" s="90" t="s">
        <v>61</v>
      </c>
      <c r="AF1580" s="90" t="s">
        <v>61</v>
      </c>
      <c r="AG1580" s="90" t="s">
        <v>89</v>
      </c>
      <c r="AH1580" s="90" t="s">
        <v>89</v>
      </c>
      <c r="AI1580" s="90" t="s">
        <v>89</v>
      </c>
      <c r="AJ1580" s="90" t="s">
        <v>89</v>
      </c>
      <c r="AK1580" s="90" t="s">
        <v>89</v>
      </c>
      <c r="AL1580" s="90" t="s">
        <v>89</v>
      </c>
      <c r="AM1580" s="90" t="s">
        <v>89</v>
      </c>
      <c r="AN1580" s="90" t="s">
        <v>89</v>
      </c>
      <c r="AO1580" s="90" t="s">
        <v>89</v>
      </c>
      <c r="AP1580" s="90" t="s">
        <v>89</v>
      </c>
      <c r="AQ1580" s="90" t="s">
        <v>90</v>
      </c>
      <c r="AR1580" s="90" t="s">
        <v>90</v>
      </c>
      <c r="AS1580" s="90" t="s">
        <v>91</v>
      </c>
      <c r="AT1580" s="90" t="s">
        <v>92</v>
      </c>
      <c r="AU1580" s="90" t="s">
        <v>92</v>
      </c>
      <c r="AV1580" s="90" t="s">
        <v>93</v>
      </c>
      <c r="AW1580" s="90" t="s">
        <v>15496</v>
      </c>
      <c r="AX1580" s="90" t="s">
        <v>15497</v>
      </c>
      <c r="AY1580" s="90" t="s">
        <v>15498</v>
      </c>
      <c r="AZ1580" s="90" t="s">
        <v>15497</v>
      </c>
      <c r="BA1580" s="90" t="s">
        <v>97</v>
      </c>
      <c r="BB1580" s="90" t="s">
        <v>15499</v>
      </c>
      <c r="BC1580" s="90" t="s">
        <v>99</v>
      </c>
      <c r="BD1580" s="90" t="s">
        <v>150</v>
      </c>
      <c r="BE1580" s="90" t="s">
        <v>61</v>
      </c>
      <c r="BF1580" s="90" t="s">
        <v>119</v>
      </c>
      <c r="BG1580" s="90" t="s">
        <v>101</v>
      </c>
    </row>
    <row r="1581" s="85" customFormat="1" ht="19" customHeight="1" spans="1:59">
      <c r="A1581" s="90" t="s">
        <v>419</v>
      </c>
      <c r="B1581" s="90" t="s">
        <v>420</v>
      </c>
      <c r="C1581" s="90" t="s">
        <v>4269</v>
      </c>
      <c r="D1581" s="90" t="s">
        <v>4270</v>
      </c>
      <c r="E1581" s="90" t="s">
        <v>15500</v>
      </c>
      <c r="F1581" s="90" t="s">
        <v>10763</v>
      </c>
      <c r="G1581" s="90" t="s">
        <v>1298</v>
      </c>
      <c r="H1581" s="90" t="s">
        <v>1299</v>
      </c>
      <c r="I1581" s="90" t="s">
        <v>15501</v>
      </c>
      <c r="J1581" s="90" t="s">
        <v>15502</v>
      </c>
      <c r="K1581" s="90" t="s">
        <v>15503</v>
      </c>
      <c r="L1581" s="90" t="s">
        <v>73</v>
      </c>
      <c r="M1581" s="90" t="s">
        <v>526</v>
      </c>
      <c r="N1581" s="90" t="s">
        <v>2361</v>
      </c>
      <c r="O1581" s="90" t="s">
        <v>1739</v>
      </c>
      <c r="P1581" s="90" t="s">
        <v>1740</v>
      </c>
      <c r="Q1581" s="90" t="s">
        <v>1306</v>
      </c>
      <c r="R1581" s="90" t="s">
        <v>1307</v>
      </c>
      <c r="S1581" s="90" t="s">
        <v>15504</v>
      </c>
      <c r="T1581" s="90" t="s">
        <v>262</v>
      </c>
      <c r="U1581" s="15">
        <v>0</v>
      </c>
      <c r="V1581" s="15">
        <v>48010</v>
      </c>
      <c r="W1581" s="15">
        <v>24000</v>
      </c>
      <c r="X1581" s="15">
        <v>5000</v>
      </c>
      <c r="Y1581" s="90" t="s">
        <v>82</v>
      </c>
      <c r="Z1581" s="90" t="s">
        <v>83</v>
      </c>
      <c r="AA1581" s="90" t="s">
        <v>84</v>
      </c>
      <c r="AB1581" s="90" t="s">
        <v>10763</v>
      </c>
      <c r="AC1581" s="90" t="s">
        <v>145</v>
      </c>
      <c r="AD1581" s="90" t="s">
        <v>87</v>
      </c>
      <c r="AE1581" s="90" t="s">
        <v>61</v>
      </c>
      <c r="AF1581" s="90" t="s">
        <v>61</v>
      </c>
      <c r="AG1581" s="90" t="s">
        <v>89</v>
      </c>
      <c r="AH1581" s="90" t="s">
        <v>89</v>
      </c>
      <c r="AI1581" s="90" t="s">
        <v>89</v>
      </c>
      <c r="AJ1581" s="90" t="s">
        <v>89</v>
      </c>
      <c r="AK1581" s="90" t="s">
        <v>89</v>
      </c>
      <c r="AL1581" s="90" t="s">
        <v>89</v>
      </c>
      <c r="AM1581" s="90" t="s">
        <v>89</v>
      </c>
      <c r="AN1581" s="90" t="s">
        <v>89</v>
      </c>
      <c r="AO1581" s="90" t="s">
        <v>89</v>
      </c>
      <c r="AP1581" s="90" t="s">
        <v>89</v>
      </c>
      <c r="AQ1581" s="90" t="s">
        <v>90</v>
      </c>
      <c r="AR1581" s="90" t="s">
        <v>90</v>
      </c>
      <c r="AS1581" s="90" t="s">
        <v>91</v>
      </c>
      <c r="AT1581" s="90" t="s">
        <v>92</v>
      </c>
      <c r="AU1581" s="90" t="s">
        <v>92</v>
      </c>
      <c r="AV1581" s="90" t="s">
        <v>93</v>
      </c>
      <c r="AW1581" s="90" t="s">
        <v>15505</v>
      </c>
      <c r="AX1581" s="90" t="s">
        <v>15506</v>
      </c>
      <c r="AY1581" s="90" t="s">
        <v>15507</v>
      </c>
      <c r="AZ1581" s="90" t="s">
        <v>15506</v>
      </c>
      <c r="BA1581" s="90" t="s">
        <v>97</v>
      </c>
      <c r="BB1581" s="90" t="s">
        <v>15508</v>
      </c>
      <c r="BC1581" s="90" t="s">
        <v>99</v>
      </c>
      <c r="BD1581" s="90" t="s">
        <v>100</v>
      </c>
      <c r="BE1581" s="90" t="s">
        <v>61</v>
      </c>
      <c r="BF1581" s="90" t="s">
        <v>262</v>
      </c>
      <c r="BG1581" s="90" t="s">
        <v>101</v>
      </c>
    </row>
    <row r="1582" s="85" customFormat="1" ht="19" customHeight="1" spans="1:59">
      <c r="A1582" s="90" t="s">
        <v>646</v>
      </c>
      <c r="B1582" s="90" t="s">
        <v>647</v>
      </c>
      <c r="C1582" s="90" t="s">
        <v>2605</v>
      </c>
      <c r="D1582" s="90" t="s">
        <v>2606</v>
      </c>
      <c r="E1582" s="90" t="s">
        <v>3653</v>
      </c>
      <c r="F1582" s="90" t="s">
        <v>7106</v>
      </c>
      <c r="G1582" s="90" t="s">
        <v>975</v>
      </c>
      <c r="H1582" s="90" t="s">
        <v>109</v>
      </c>
      <c r="I1582" s="90" t="s">
        <v>15509</v>
      </c>
      <c r="J1582" s="90" t="s">
        <v>15510</v>
      </c>
      <c r="K1582" s="90" t="s">
        <v>15511</v>
      </c>
      <c r="L1582" s="90" t="s">
        <v>73</v>
      </c>
      <c r="M1582" s="90" t="s">
        <v>10281</v>
      </c>
      <c r="N1582" s="90" t="s">
        <v>397</v>
      </c>
      <c r="O1582" s="90" t="s">
        <v>2779</v>
      </c>
      <c r="P1582" s="90" t="s">
        <v>2780</v>
      </c>
      <c r="Q1582" s="90" t="s">
        <v>259</v>
      </c>
      <c r="R1582" s="90" t="s">
        <v>260</v>
      </c>
      <c r="S1582" s="90" t="s">
        <v>15512</v>
      </c>
      <c r="T1582" s="90" t="s">
        <v>209</v>
      </c>
      <c r="U1582" s="15">
        <v>0</v>
      </c>
      <c r="V1582" s="15">
        <v>24500</v>
      </c>
      <c r="W1582" s="15">
        <v>4500</v>
      </c>
      <c r="X1582" s="15">
        <v>1500</v>
      </c>
      <c r="Y1582" s="90" t="s">
        <v>143</v>
      </c>
      <c r="Z1582" s="90" t="s">
        <v>83</v>
      </c>
      <c r="AA1582" s="90" t="s">
        <v>84</v>
      </c>
      <c r="AB1582" s="90" t="s">
        <v>3659</v>
      </c>
      <c r="AC1582" s="90" t="s">
        <v>359</v>
      </c>
      <c r="AD1582" s="90" t="s">
        <v>87</v>
      </c>
      <c r="AE1582" s="90" t="s">
        <v>61</v>
      </c>
      <c r="AF1582" s="90" t="s">
        <v>61</v>
      </c>
      <c r="AG1582" s="90" t="s">
        <v>89</v>
      </c>
      <c r="AH1582" s="90" t="s">
        <v>89</v>
      </c>
      <c r="AI1582" s="90" t="s">
        <v>88</v>
      </c>
      <c r="AJ1582" s="90" t="s">
        <v>89</v>
      </c>
      <c r="AK1582" s="90" t="s">
        <v>89</v>
      </c>
      <c r="AL1582" s="90" t="s">
        <v>88</v>
      </c>
      <c r="AM1582" s="90" t="s">
        <v>89</v>
      </c>
      <c r="AN1582" s="90" t="s">
        <v>88</v>
      </c>
      <c r="AO1582" s="90" t="s">
        <v>89</v>
      </c>
      <c r="AP1582" s="90" t="s">
        <v>89</v>
      </c>
      <c r="AQ1582" s="90" t="s">
        <v>90</v>
      </c>
      <c r="AR1582" s="90" t="s">
        <v>90</v>
      </c>
      <c r="AS1582" s="90" t="s">
        <v>91</v>
      </c>
      <c r="AT1582" s="90" t="s">
        <v>92</v>
      </c>
      <c r="AU1582" s="90" t="s">
        <v>92</v>
      </c>
      <c r="AV1582" s="90" t="s">
        <v>93</v>
      </c>
      <c r="AW1582" s="90" t="s">
        <v>3661</v>
      </c>
      <c r="AX1582" s="90" t="s">
        <v>15513</v>
      </c>
      <c r="AY1582" s="90" t="s">
        <v>3663</v>
      </c>
      <c r="AZ1582" s="90" t="s">
        <v>15513</v>
      </c>
      <c r="BA1582" s="90" t="s">
        <v>215</v>
      </c>
      <c r="BB1582" s="90" t="s">
        <v>15514</v>
      </c>
      <c r="BC1582" s="90" t="s">
        <v>99</v>
      </c>
      <c r="BD1582" s="90" t="s">
        <v>150</v>
      </c>
      <c r="BE1582" s="90" t="s">
        <v>61</v>
      </c>
      <c r="BF1582" s="90" t="s">
        <v>209</v>
      </c>
      <c r="BG1582" s="90" t="s">
        <v>101</v>
      </c>
    </row>
    <row r="1583" s="85" customFormat="1" ht="19" customHeight="1" spans="1:59">
      <c r="A1583" s="90" t="s">
        <v>419</v>
      </c>
      <c r="B1583" s="90" t="s">
        <v>420</v>
      </c>
      <c r="C1583" s="90" t="s">
        <v>1661</v>
      </c>
      <c r="D1583" s="90" t="s">
        <v>1662</v>
      </c>
      <c r="E1583" s="90" t="s">
        <v>5639</v>
      </c>
      <c r="F1583" s="90" t="s">
        <v>5640</v>
      </c>
      <c r="G1583" s="90" t="s">
        <v>425</v>
      </c>
      <c r="H1583" s="90" t="s">
        <v>109</v>
      </c>
      <c r="I1583" s="90" t="s">
        <v>15515</v>
      </c>
      <c r="J1583" s="90" t="s">
        <v>15516</v>
      </c>
      <c r="K1583" s="90" t="s">
        <v>15517</v>
      </c>
      <c r="L1583" s="90" t="s">
        <v>73</v>
      </c>
      <c r="M1583" s="90" t="s">
        <v>162</v>
      </c>
      <c r="N1583" s="90" t="s">
        <v>2350</v>
      </c>
      <c r="O1583" s="90" t="s">
        <v>257</v>
      </c>
      <c r="P1583" s="90" t="s">
        <v>258</v>
      </c>
      <c r="Q1583" s="90" t="s">
        <v>1940</v>
      </c>
      <c r="R1583" s="90" t="s">
        <v>1941</v>
      </c>
      <c r="S1583" s="90" t="s">
        <v>15518</v>
      </c>
      <c r="T1583" s="90" t="s">
        <v>380</v>
      </c>
      <c r="U1583" s="15">
        <v>0</v>
      </c>
      <c r="V1583" s="15">
        <v>11200</v>
      </c>
      <c r="W1583" s="15">
        <v>7800</v>
      </c>
      <c r="X1583" s="15">
        <v>4000</v>
      </c>
      <c r="Y1583" s="90" t="s">
        <v>82</v>
      </c>
      <c r="Z1583" s="90" t="s">
        <v>83</v>
      </c>
      <c r="AA1583" s="90" t="s">
        <v>84</v>
      </c>
      <c r="AB1583" s="90" t="s">
        <v>5640</v>
      </c>
      <c r="AC1583" s="90" t="s">
        <v>359</v>
      </c>
      <c r="AD1583" s="90" t="s">
        <v>87</v>
      </c>
      <c r="AE1583" s="90" t="s">
        <v>61</v>
      </c>
      <c r="AF1583" s="90" t="s">
        <v>61</v>
      </c>
      <c r="AG1583" s="90" t="s">
        <v>89</v>
      </c>
      <c r="AH1583" s="90" t="s">
        <v>89</v>
      </c>
      <c r="AI1583" s="90" t="s">
        <v>89</v>
      </c>
      <c r="AJ1583" s="90" t="s">
        <v>89</v>
      </c>
      <c r="AK1583" s="90" t="s">
        <v>89</v>
      </c>
      <c r="AL1583" s="90" t="s">
        <v>89</v>
      </c>
      <c r="AM1583" s="90" t="s">
        <v>89</v>
      </c>
      <c r="AN1583" s="90" t="s">
        <v>89</v>
      </c>
      <c r="AO1583" s="90" t="s">
        <v>89</v>
      </c>
      <c r="AP1583" s="90" t="s">
        <v>89</v>
      </c>
      <c r="AQ1583" s="90" t="s">
        <v>90</v>
      </c>
      <c r="AR1583" s="90" t="s">
        <v>90</v>
      </c>
      <c r="AS1583" s="90" t="s">
        <v>91</v>
      </c>
      <c r="AT1583" s="90" t="s">
        <v>92</v>
      </c>
      <c r="AU1583" s="90" t="s">
        <v>92</v>
      </c>
      <c r="AV1583" s="90" t="s">
        <v>93</v>
      </c>
      <c r="AW1583" s="90" t="s">
        <v>5646</v>
      </c>
      <c r="AX1583" s="90" t="s">
        <v>15519</v>
      </c>
      <c r="AY1583" s="90" t="s">
        <v>5648</v>
      </c>
      <c r="AZ1583" s="90" t="s">
        <v>15519</v>
      </c>
      <c r="BA1583" s="90" t="s">
        <v>97</v>
      </c>
      <c r="BB1583" s="90" t="s">
        <v>15520</v>
      </c>
      <c r="BC1583" s="90" t="s">
        <v>99</v>
      </c>
      <c r="BD1583" s="90" t="s">
        <v>100</v>
      </c>
      <c r="BE1583" s="90" t="s">
        <v>61</v>
      </c>
      <c r="BF1583" s="90" t="s">
        <v>380</v>
      </c>
      <c r="BG1583" s="90" t="s">
        <v>101</v>
      </c>
    </row>
    <row r="1584" s="85" customFormat="1" ht="19" customHeight="1" spans="1:59">
      <c r="A1584" s="90" t="s">
        <v>151</v>
      </c>
      <c r="B1584" s="90" t="s">
        <v>152</v>
      </c>
      <c r="C1584" s="90" t="s">
        <v>860</v>
      </c>
      <c r="D1584" s="90" t="s">
        <v>861</v>
      </c>
      <c r="E1584" s="90" t="s">
        <v>15521</v>
      </c>
      <c r="F1584" s="90" t="s">
        <v>15522</v>
      </c>
      <c r="G1584" s="90" t="s">
        <v>15522</v>
      </c>
      <c r="H1584" s="90" t="s">
        <v>539</v>
      </c>
      <c r="I1584" s="90" t="s">
        <v>15523</v>
      </c>
      <c r="J1584" s="90" t="s">
        <v>15524</v>
      </c>
      <c r="K1584" s="90" t="s">
        <v>15525</v>
      </c>
      <c r="L1584" s="90" t="s">
        <v>73</v>
      </c>
      <c r="M1584" s="90" t="s">
        <v>356</v>
      </c>
      <c r="N1584" s="90" t="s">
        <v>2015</v>
      </c>
      <c r="O1584" s="90" t="s">
        <v>1875</v>
      </c>
      <c r="P1584" s="90" t="s">
        <v>1876</v>
      </c>
      <c r="Q1584" s="90" t="s">
        <v>2597</v>
      </c>
      <c r="R1584" s="90" t="s">
        <v>1878</v>
      </c>
      <c r="S1584" s="90" t="s">
        <v>15526</v>
      </c>
      <c r="T1584" s="90" t="s">
        <v>380</v>
      </c>
      <c r="U1584" s="15">
        <v>0</v>
      </c>
      <c r="V1584" s="15">
        <v>23700</v>
      </c>
      <c r="W1584" s="15">
        <v>18000</v>
      </c>
      <c r="X1584" s="15">
        <v>11000</v>
      </c>
      <c r="Y1584" s="90" t="s">
        <v>82</v>
      </c>
      <c r="Z1584" s="90" t="s">
        <v>83</v>
      </c>
      <c r="AA1584" s="90" t="s">
        <v>84</v>
      </c>
      <c r="AB1584" s="90" t="s">
        <v>15527</v>
      </c>
      <c r="AC1584" s="90" t="s">
        <v>191</v>
      </c>
      <c r="AD1584" s="90" t="s">
        <v>87</v>
      </c>
      <c r="AE1584" s="90" t="s">
        <v>61</v>
      </c>
      <c r="AF1584" s="90" t="s">
        <v>15528</v>
      </c>
      <c r="AG1584" s="90" t="s">
        <v>89</v>
      </c>
      <c r="AH1584" s="90" t="s">
        <v>89</v>
      </c>
      <c r="AI1584" s="90" t="s">
        <v>88</v>
      </c>
      <c r="AJ1584" s="90" t="s">
        <v>88</v>
      </c>
      <c r="AK1584" s="90" t="s">
        <v>88</v>
      </c>
      <c r="AL1584" s="90" t="s">
        <v>88</v>
      </c>
      <c r="AM1584" s="90" t="s">
        <v>89</v>
      </c>
      <c r="AN1584" s="90" t="s">
        <v>88</v>
      </c>
      <c r="AO1584" s="90" t="s">
        <v>88</v>
      </c>
      <c r="AP1584" s="90" t="s">
        <v>89</v>
      </c>
      <c r="AQ1584" s="90" t="s">
        <v>90</v>
      </c>
      <c r="AR1584" s="90" t="s">
        <v>90</v>
      </c>
      <c r="AS1584" s="90" t="s">
        <v>91</v>
      </c>
      <c r="AT1584" s="90" t="s">
        <v>92</v>
      </c>
      <c r="AU1584" s="90" t="s">
        <v>92</v>
      </c>
      <c r="AV1584" s="90" t="s">
        <v>93</v>
      </c>
      <c r="AW1584" s="90" t="s">
        <v>15529</v>
      </c>
      <c r="AX1584" s="90" t="s">
        <v>15530</v>
      </c>
      <c r="AY1584" s="90" t="s">
        <v>14938</v>
      </c>
      <c r="AZ1584" s="90" t="s">
        <v>15530</v>
      </c>
      <c r="BA1584" s="90" t="s">
        <v>97</v>
      </c>
      <c r="BB1584" s="90" t="s">
        <v>15531</v>
      </c>
      <c r="BC1584" s="90" t="s">
        <v>99</v>
      </c>
      <c r="BD1584" s="90" t="s">
        <v>100</v>
      </c>
      <c r="BE1584" s="90" t="s">
        <v>61</v>
      </c>
      <c r="BF1584" s="90" t="s">
        <v>380</v>
      </c>
      <c r="BG1584" s="90" t="s">
        <v>101</v>
      </c>
    </row>
    <row r="1585" s="85" customFormat="1" ht="19" customHeight="1" spans="1:59">
      <c r="A1585" s="90" t="s">
        <v>419</v>
      </c>
      <c r="B1585" s="90" t="s">
        <v>420</v>
      </c>
      <c r="C1585" s="90" t="s">
        <v>3445</v>
      </c>
      <c r="D1585" s="90" t="s">
        <v>3446</v>
      </c>
      <c r="E1585" s="90" t="s">
        <v>8293</v>
      </c>
      <c r="F1585" s="90" t="s">
        <v>538</v>
      </c>
      <c r="G1585" s="90" t="s">
        <v>538</v>
      </c>
      <c r="H1585" s="90" t="s">
        <v>539</v>
      </c>
      <c r="I1585" s="90" t="s">
        <v>15532</v>
      </c>
      <c r="J1585" s="90" t="s">
        <v>15533</v>
      </c>
      <c r="K1585" s="90" t="s">
        <v>15534</v>
      </c>
      <c r="L1585" s="90" t="s">
        <v>73</v>
      </c>
      <c r="M1585" s="90" t="s">
        <v>5717</v>
      </c>
      <c r="N1585" s="90" t="s">
        <v>3140</v>
      </c>
      <c r="O1585" s="90" t="s">
        <v>1875</v>
      </c>
      <c r="P1585" s="90" t="s">
        <v>1876</v>
      </c>
      <c r="Q1585" s="90" t="s">
        <v>1877</v>
      </c>
      <c r="R1585" s="90" t="s">
        <v>1878</v>
      </c>
      <c r="S1585" s="90" t="s">
        <v>15535</v>
      </c>
      <c r="T1585" s="90" t="s">
        <v>262</v>
      </c>
      <c r="U1585" s="15">
        <v>0</v>
      </c>
      <c r="V1585" s="15">
        <v>35300</v>
      </c>
      <c r="W1585" s="15">
        <v>20000</v>
      </c>
      <c r="X1585" s="15">
        <v>10000</v>
      </c>
      <c r="Y1585" s="90" t="s">
        <v>143</v>
      </c>
      <c r="Z1585" s="90" t="s">
        <v>83</v>
      </c>
      <c r="AA1585" s="90" t="s">
        <v>84</v>
      </c>
      <c r="AB1585" s="90" t="s">
        <v>8298</v>
      </c>
      <c r="AC1585" s="90" t="s">
        <v>359</v>
      </c>
      <c r="AD1585" s="90" t="s">
        <v>87</v>
      </c>
      <c r="AE1585" s="90" t="s">
        <v>61</v>
      </c>
      <c r="AF1585" s="90" t="s">
        <v>8299</v>
      </c>
      <c r="AG1585" s="90" t="s">
        <v>89</v>
      </c>
      <c r="AH1585" s="90" t="s">
        <v>89</v>
      </c>
      <c r="AI1585" s="90" t="s">
        <v>89</v>
      </c>
      <c r="AJ1585" s="90" t="s">
        <v>89</v>
      </c>
      <c r="AK1585" s="90" t="s">
        <v>89</v>
      </c>
      <c r="AL1585" s="90" t="s">
        <v>89</v>
      </c>
      <c r="AM1585" s="90" t="s">
        <v>89</v>
      </c>
      <c r="AN1585" s="90" t="s">
        <v>89</v>
      </c>
      <c r="AO1585" s="90" t="s">
        <v>89</v>
      </c>
      <c r="AP1585" s="90" t="s">
        <v>89</v>
      </c>
      <c r="AQ1585" s="90" t="s">
        <v>90</v>
      </c>
      <c r="AR1585" s="90" t="s">
        <v>90</v>
      </c>
      <c r="AS1585" s="90" t="s">
        <v>91</v>
      </c>
      <c r="AT1585" s="90" t="s">
        <v>92</v>
      </c>
      <c r="AU1585" s="90" t="s">
        <v>92</v>
      </c>
      <c r="AV1585" s="90" t="s">
        <v>93</v>
      </c>
      <c r="AW1585" s="90" t="s">
        <v>8300</v>
      </c>
      <c r="AX1585" s="90" t="s">
        <v>15536</v>
      </c>
      <c r="AY1585" s="90" t="s">
        <v>8302</v>
      </c>
      <c r="AZ1585" s="90" t="s">
        <v>15536</v>
      </c>
      <c r="BA1585" s="90" t="s">
        <v>97</v>
      </c>
      <c r="BB1585" s="90" t="s">
        <v>15537</v>
      </c>
      <c r="BC1585" s="90" t="s">
        <v>99</v>
      </c>
      <c r="BD1585" s="90" t="s">
        <v>150</v>
      </c>
      <c r="BE1585" s="90" t="s">
        <v>61</v>
      </c>
      <c r="BF1585" s="90" t="s">
        <v>262</v>
      </c>
      <c r="BG1585" s="90" t="s">
        <v>101</v>
      </c>
    </row>
    <row r="1586" s="85" customFormat="1" ht="19" customHeight="1" spans="1:59">
      <c r="A1586" s="90" t="s">
        <v>694</v>
      </c>
      <c r="B1586" s="90" t="s">
        <v>695</v>
      </c>
      <c r="C1586" s="90" t="s">
        <v>766</v>
      </c>
      <c r="D1586" s="90" t="s">
        <v>767</v>
      </c>
      <c r="E1586" s="90" t="s">
        <v>768</v>
      </c>
      <c r="F1586" s="90" t="s">
        <v>2571</v>
      </c>
      <c r="G1586" s="90" t="s">
        <v>2571</v>
      </c>
      <c r="H1586" s="90" t="s">
        <v>1795</v>
      </c>
      <c r="I1586" s="90" t="s">
        <v>15538</v>
      </c>
      <c r="J1586" s="90" t="s">
        <v>15539</v>
      </c>
      <c r="K1586" s="90" t="s">
        <v>15540</v>
      </c>
      <c r="L1586" s="90" t="s">
        <v>73</v>
      </c>
      <c r="M1586" s="90" t="s">
        <v>15541</v>
      </c>
      <c r="N1586" s="90" t="s">
        <v>15542</v>
      </c>
      <c r="O1586" s="90" t="s">
        <v>15543</v>
      </c>
      <c r="P1586" s="90" t="s">
        <v>15544</v>
      </c>
      <c r="Q1586" s="90" t="s">
        <v>4671</v>
      </c>
      <c r="R1586" s="90" t="s">
        <v>4672</v>
      </c>
      <c r="S1586" s="90" t="s">
        <v>15545</v>
      </c>
      <c r="T1586" s="90" t="s">
        <v>380</v>
      </c>
      <c r="U1586" s="15">
        <v>0</v>
      </c>
      <c r="V1586" s="15">
        <v>16600</v>
      </c>
      <c r="W1586" s="15">
        <v>12000</v>
      </c>
      <c r="X1586" s="15">
        <v>3000</v>
      </c>
      <c r="Y1586" s="90" t="s">
        <v>143</v>
      </c>
      <c r="Z1586" s="90" t="s">
        <v>83</v>
      </c>
      <c r="AA1586" s="90" t="s">
        <v>84</v>
      </c>
      <c r="AB1586" s="90" t="s">
        <v>15546</v>
      </c>
      <c r="AC1586" s="90" t="s">
        <v>145</v>
      </c>
      <c r="AD1586" s="90" t="s">
        <v>87</v>
      </c>
      <c r="AE1586" s="90" t="s">
        <v>61</v>
      </c>
      <c r="AF1586" s="90" t="s">
        <v>61</v>
      </c>
      <c r="AG1586" s="90" t="s">
        <v>89</v>
      </c>
      <c r="AH1586" s="90" t="s">
        <v>89</v>
      </c>
      <c r="AI1586" s="90" t="s">
        <v>89</v>
      </c>
      <c r="AJ1586" s="90" t="s">
        <v>89</v>
      </c>
      <c r="AK1586" s="90" t="s">
        <v>89</v>
      </c>
      <c r="AL1586" s="90" t="s">
        <v>89</v>
      </c>
      <c r="AM1586" s="90" t="s">
        <v>89</v>
      </c>
      <c r="AN1586" s="90" t="s">
        <v>89</v>
      </c>
      <c r="AO1586" s="90" t="s">
        <v>89</v>
      </c>
      <c r="AP1586" s="90" t="s">
        <v>89</v>
      </c>
      <c r="AQ1586" s="90" t="s">
        <v>90</v>
      </c>
      <c r="AR1586" s="90" t="s">
        <v>90</v>
      </c>
      <c r="AS1586" s="90" t="s">
        <v>91</v>
      </c>
      <c r="AT1586" s="90" t="s">
        <v>92</v>
      </c>
      <c r="AU1586" s="90" t="s">
        <v>92</v>
      </c>
      <c r="AV1586" s="90" t="s">
        <v>93</v>
      </c>
      <c r="AW1586" s="90" t="s">
        <v>778</v>
      </c>
      <c r="AX1586" s="90" t="s">
        <v>15547</v>
      </c>
      <c r="AY1586" s="90" t="s">
        <v>780</v>
      </c>
      <c r="AZ1586" s="90" t="s">
        <v>15547</v>
      </c>
      <c r="BA1586" s="90" t="s">
        <v>97</v>
      </c>
      <c r="BB1586" s="90" t="s">
        <v>15548</v>
      </c>
      <c r="BC1586" s="90" t="s">
        <v>99</v>
      </c>
      <c r="BD1586" s="90" t="s">
        <v>150</v>
      </c>
      <c r="BE1586" s="90" t="s">
        <v>61</v>
      </c>
      <c r="BF1586" s="90" t="s">
        <v>380</v>
      </c>
      <c r="BG1586" s="90" t="s">
        <v>101</v>
      </c>
    </row>
    <row r="1587" s="85" customFormat="1" ht="19" customHeight="1" spans="1:59">
      <c r="A1587" s="90" t="s">
        <v>694</v>
      </c>
      <c r="B1587" s="90" t="s">
        <v>695</v>
      </c>
      <c r="C1587" s="90" t="s">
        <v>845</v>
      </c>
      <c r="D1587" s="90" t="s">
        <v>846</v>
      </c>
      <c r="E1587" s="90" t="s">
        <v>11486</v>
      </c>
      <c r="F1587" s="90" t="s">
        <v>5769</v>
      </c>
      <c r="G1587" s="90" t="s">
        <v>5770</v>
      </c>
      <c r="H1587" s="90" t="s">
        <v>369</v>
      </c>
      <c r="I1587" s="90" t="s">
        <v>15549</v>
      </c>
      <c r="J1587" s="90" t="s">
        <v>15550</v>
      </c>
      <c r="K1587" s="90" t="s">
        <v>15551</v>
      </c>
      <c r="L1587" s="90" t="s">
        <v>73</v>
      </c>
      <c r="M1587" s="90" t="s">
        <v>4428</v>
      </c>
      <c r="N1587" s="90" t="s">
        <v>342</v>
      </c>
      <c r="O1587" s="90" t="s">
        <v>1753</v>
      </c>
      <c r="P1587" s="90" t="s">
        <v>1754</v>
      </c>
      <c r="Q1587" s="90" t="s">
        <v>377</v>
      </c>
      <c r="R1587" s="90" t="s">
        <v>378</v>
      </c>
      <c r="S1587" s="90" t="s">
        <v>15552</v>
      </c>
      <c r="T1587" s="90" t="s">
        <v>119</v>
      </c>
      <c r="U1587" s="15">
        <v>0</v>
      </c>
      <c r="V1587" s="15">
        <v>5500</v>
      </c>
      <c r="W1587" s="15">
        <v>4400</v>
      </c>
      <c r="X1587" s="15">
        <v>4400</v>
      </c>
      <c r="Y1587" s="90" t="s">
        <v>82</v>
      </c>
      <c r="Z1587" s="90" t="s">
        <v>83</v>
      </c>
      <c r="AA1587" s="90" t="s">
        <v>84</v>
      </c>
      <c r="AB1587" s="90" t="s">
        <v>5769</v>
      </c>
      <c r="AC1587" s="90" t="s">
        <v>121</v>
      </c>
      <c r="AD1587" s="90" t="s">
        <v>87</v>
      </c>
      <c r="AE1587" s="90" t="s">
        <v>61</v>
      </c>
      <c r="AF1587" s="90" t="s">
        <v>61</v>
      </c>
      <c r="AG1587" s="90" t="s">
        <v>89</v>
      </c>
      <c r="AH1587" s="90" t="s">
        <v>88</v>
      </c>
      <c r="AI1587" s="90" t="s">
        <v>88</v>
      </c>
      <c r="AJ1587" s="90" t="s">
        <v>88</v>
      </c>
      <c r="AK1587" s="90" t="s">
        <v>88</v>
      </c>
      <c r="AL1587" s="90" t="s">
        <v>88</v>
      </c>
      <c r="AM1587" s="90" t="s">
        <v>88</v>
      </c>
      <c r="AN1587" s="90" t="s">
        <v>88</v>
      </c>
      <c r="AO1587" s="90" t="s">
        <v>88</v>
      </c>
      <c r="AP1587" s="90" t="s">
        <v>89</v>
      </c>
      <c r="AQ1587" s="90" t="s">
        <v>90</v>
      </c>
      <c r="AR1587" s="90" t="s">
        <v>90</v>
      </c>
      <c r="AS1587" s="90" t="s">
        <v>91</v>
      </c>
      <c r="AT1587" s="90" t="s">
        <v>92</v>
      </c>
      <c r="AU1587" s="90" t="s">
        <v>92</v>
      </c>
      <c r="AV1587" s="90" t="s">
        <v>93</v>
      </c>
      <c r="AW1587" s="90" t="s">
        <v>11491</v>
      </c>
      <c r="AX1587" s="90" t="s">
        <v>15553</v>
      </c>
      <c r="AY1587" s="90" t="s">
        <v>11493</v>
      </c>
      <c r="AZ1587" s="90" t="s">
        <v>15553</v>
      </c>
      <c r="BA1587" s="90" t="s">
        <v>97</v>
      </c>
      <c r="BB1587" s="90" t="s">
        <v>15554</v>
      </c>
      <c r="BC1587" s="90" t="s">
        <v>99</v>
      </c>
      <c r="BD1587" s="90" t="s">
        <v>100</v>
      </c>
      <c r="BE1587" s="90" t="s">
        <v>61</v>
      </c>
      <c r="BF1587" s="90" t="s">
        <v>119</v>
      </c>
      <c r="BG1587" s="90" t="s">
        <v>101</v>
      </c>
    </row>
    <row r="1588" s="85" customFormat="1" ht="19" customHeight="1" spans="1:59">
      <c r="A1588" s="90" t="s">
        <v>419</v>
      </c>
      <c r="B1588" s="90" t="s">
        <v>420</v>
      </c>
      <c r="C1588" s="90" t="s">
        <v>3445</v>
      </c>
      <c r="D1588" s="90" t="s">
        <v>3446</v>
      </c>
      <c r="E1588" s="90" t="s">
        <v>15555</v>
      </c>
      <c r="F1588" s="90" t="s">
        <v>3631</v>
      </c>
      <c r="G1588" s="90" t="s">
        <v>3631</v>
      </c>
      <c r="H1588" s="90" t="s">
        <v>1130</v>
      </c>
      <c r="I1588" s="90" t="s">
        <v>15556</v>
      </c>
      <c r="J1588" s="90" t="s">
        <v>15557</v>
      </c>
      <c r="K1588" s="90" t="s">
        <v>15558</v>
      </c>
      <c r="L1588" s="90" t="s">
        <v>73</v>
      </c>
      <c r="M1588" s="90" t="s">
        <v>10940</v>
      </c>
      <c r="N1588" s="90" t="s">
        <v>203</v>
      </c>
      <c r="O1588" s="90" t="s">
        <v>610</v>
      </c>
      <c r="P1588" s="90" t="s">
        <v>611</v>
      </c>
      <c r="Q1588" s="90" t="s">
        <v>612</v>
      </c>
      <c r="R1588" s="90" t="s">
        <v>613</v>
      </c>
      <c r="S1588" s="90" t="s">
        <v>15559</v>
      </c>
      <c r="T1588" s="90" t="s">
        <v>262</v>
      </c>
      <c r="U1588" s="15">
        <v>0</v>
      </c>
      <c r="V1588" s="15">
        <v>28188</v>
      </c>
      <c r="W1588" s="15">
        <v>22000</v>
      </c>
      <c r="X1588" s="15">
        <v>3200</v>
      </c>
      <c r="Y1588" s="90" t="s">
        <v>143</v>
      </c>
      <c r="Z1588" s="90" t="s">
        <v>83</v>
      </c>
      <c r="AA1588" s="90" t="s">
        <v>84</v>
      </c>
      <c r="AB1588" s="90" t="s">
        <v>15560</v>
      </c>
      <c r="AC1588" s="90" t="s">
        <v>145</v>
      </c>
      <c r="AD1588" s="90" t="s">
        <v>87</v>
      </c>
      <c r="AE1588" s="90" t="s">
        <v>61</v>
      </c>
      <c r="AF1588" s="90" t="s">
        <v>61</v>
      </c>
      <c r="AG1588" s="90" t="s">
        <v>89</v>
      </c>
      <c r="AH1588" s="90" t="s">
        <v>89</v>
      </c>
      <c r="AI1588" s="90" t="s">
        <v>89</v>
      </c>
      <c r="AJ1588" s="90" t="s">
        <v>89</v>
      </c>
      <c r="AK1588" s="90" t="s">
        <v>89</v>
      </c>
      <c r="AL1588" s="90" t="s">
        <v>89</v>
      </c>
      <c r="AM1588" s="90" t="s">
        <v>89</v>
      </c>
      <c r="AN1588" s="90" t="s">
        <v>89</v>
      </c>
      <c r="AO1588" s="90" t="s">
        <v>89</v>
      </c>
      <c r="AP1588" s="90" t="s">
        <v>89</v>
      </c>
      <c r="AQ1588" s="90" t="s">
        <v>90</v>
      </c>
      <c r="AR1588" s="90" t="s">
        <v>90</v>
      </c>
      <c r="AS1588" s="90" t="s">
        <v>91</v>
      </c>
      <c r="AT1588" s="90" t="s">
        <v>92</v>
      </c>
      <c r="AU1588" s="90" t="s">
        <v>92</v>
      </c>
      <c r="AV1588" s="90" t="s">
        <v>93</v>
      </c>
      <c r="AW1588" s="90" t="s">
        <v>15561</v>
      </c>
      <c r="AX1588" s="90" t="s">
        <v>15562</v>
      </c>
      <c r="AY1588" s="90" t="s">
        <v>15563</v>
      </c>
      <c r="AZ1588" s="90" t="s">
        <v>15562</v>
      </c>
      <c r="BA1588" s="90" t="s">
        <v>215</v>
      </c>
      <c r="BB1588" s="90" t="s">
        <v>15564</v>
      </c>
      <c r="BC1588" s="90" t="s">
        <v>99</v>
      </c>
      <c r="BD1588" s="90" t="s">
        <v>150</v>
      </c>
      <c r="BE1588" s="90" t="s">
        <v>61</v>
      </c>
      <c r="BF1588" s="90" t="s">
        <v>262</v>
      </c>
      <c r="BG1588" s="90" t="s">
        <v>101</v>
      </c>
    </row>
    <row r="1589" s="85" customFormat="1" ht="19" customHeight="1" spans="1:59">
      <c r="A1589" s="90" t="s">
        <v>62</v>
      </c>
      <c r="B1589" s="90" t="s">
        <v>63</v>
      </c>
      <c r="C1589" s="90" t="s">
        <v>8489</v>
      </c>
      <c r="D1589" s="90" t="s">
        <v>8490</v>
      </c>
      <c r="E1589" s="90" t="s">
        <v>15565</v>
      </c>
      <c r="F1589" s="90" t="s">
        <v>15566</v>
      </c>
      <c r="G1589" s="90" t="s">
        <v>2884</v>
      </c>
      <c r="H1589" s="90" t="s">
        <v>2636</v>
      </c>
      <c r="I1589" s="90" t="s">
        <v>15567</v>
      </c>
      <c r="J1589" s="90" t="s">
        <v>15568</v>
      </c>
      <c r="K1589" s="90" t="s">
        <v>15569</v>
      </c>
      <c r="L1589" s="90" t="s">
        <v>73</v>
      </c>
      <c r="M1589" s="90" t="s">
        <v>373</v>
      </c>
      <c r="N1589" s="90" t="s">
        <v>137</v>
      </c>
      <c r="O1589" s="90" t="s">
        <v>6155</v>
      </c>
      <c r="P1589" s="90" t="s">
        <v>6156</v>
      </c>
      <c r="Q1589" s="90" t="s">
        <v>6157</v>
      </c>
      <c r="R1589" s="90" t="s">
        <v>6156</v>
      </c>
      <c r="S1589" s="90" t="s">
        <v>15570</v>
      </c>
      <c r="T1589" s="90" t="s">
        <v>262</v>
      </c>
      <c r="U1589" s="15">
        <v>0</v>
      </c>
      <c r="V1589" s="15">
        <v>4199</v>
      </c>
      <c r="W1589" s="15">
        <v>3000</v>
      </c>
      <c r="X1589" s="15">
        <v>3000</v>
      </c>
      <c r="Y1589" s="90" t="s">
        <v>143</v>
      </c>
      <c r="Z1589" s="90" t="s">
        <v>83</v>
      </c>
      <c r="AA1589" s="90" t="s">
        <v>84</v>
      </c>
      <c r="AB1589" s="90" t="s">
        <v>15571</v>
      </c>
      <c r="AC1589" s="90" t="s">
        <v>121</v>
      </c>
      <c r="AD1589" s="90" t="s">
        <v>87</v>
      </c>
      <c r="AE1589" s="90" t="s">
        <v>61</v>
      </c>
      <c r="AF1589" s="90" t="s">
        <v>61</v>
      </c>
      <c r="AG1589" s="90" t="s">
        <v>89</v>
      </c>
      <c r="AH1589" s="90" t="s">
        <v>89</v>
      </c>
      <c r="AI1589" s="90" t="s">
        <v>89</v>
      </c>
      <c r="AJ1589" s="90" t="s">
        <v>89</v>
      </c>
      <c r="AK1589" s="90" t="s">
        <v>89</v>
      </c>
      <c r="AL1589" s="90" t="s">
        <v>89</v>
      </c>
      <c r="AM1589" s="90" t="s">
        <v>89</v>
      </c>
      <c r="AN1589" s="90" t="s">
        <v>89</v>
      </c>
      <c r="AO1589" s="90" t="s">
        <v>89</v>
      </c>
      <c r="AP1589" s="90" t="s">
        <v>89</v>
      </c>
      <c r="AQ1589" s="90" t="s">
        <v>90</v>
      </c>
      <c r="AR1589" s="90" t="s">
        <v>90</v>
      </c>
      <c r="AS1589" s="90" t="s">
        <v>91</v>
      </c>
      <c r="AT1589" s="90" t="s">
        <v>92</v>
      </c>
      <c r="AU1589" s="90" t="s">
        <v>92</v>
      </c>
      <c r="AV1589" s="90" t="s">
        <v>93</v>
      </c>
      <c r="AW1589" s="90" t="s">
        <v>15572</v>
      </c>
      <c r="AX1589" s="90" t="s">
        <v>15573</v>
      </c>
      <c r="AY1589" s="90" t="s">
        <v>15574</v>
      </c>
      <c r="AZ1589" s="90" t="s">
        <v>15573</v>
      </c>
      <c r="BA1589" s="90" t="s">
        <v>97</v>
      </c>
      <c r="BB1589" s="90" t="s">
        <v>15575</v>
      </c>
      <c r="BC1589" s="90" t="s">
        <v>99</v>
      </c>
      <c r="BD1589" s="90" t="s">
        <v>150</v>
      </c>
      <c r="BE1589" s="90" t="s">
        <v>61</v>
      </c>
      <c r="BF1589" s="90" t="s">
        <v>262</v>
      </c>
      <c r="BG1589" s="90" t="s">
        <v>101</v>
      </c>
    </row>
    <row r="1590" s="85" customFormat="1" ht="19" customHeight="1" spans="1:59">
      <c r="A1590" s="90" t="s">
        <v>1774</v>
      </c>
      <c r="B1590" s="90" t="s">
        <v>1775</v>
      </c>
      <c r="C1590" s="90" t="s">
        <v>6861</v>
      </c>
      <c r="D1590" s="90" t="s">
        <v>6862</v>
      </c>
      <c r="E1590" s="90" t="s">
        <v>7862</v>
      </c>
      <c r="F1590" s="90" t="s">
        <v>6864</v>
      </c>
      <c r="G1590" s="90" t="s">
        <v>1780</v>
      </c>
      <c r="H1590" s="90" t="s">
        <v>539</v>
      </c>
      <c r="I1590" s="90" t="s">
        <v>15576</v>
      </c>
      <c r="J1590" s="90" t="s">
        <v>15577</v>
      </c>
      <c r="K1590" s="90" t="s">
        <v>15578</v>
      </c>
      <c r="L1590" s="90" t="s">
        <v>73</v>
      </c>
      <c r="M1590" s="90" t="s">
        <v>8563</v>
      </c>
      <c r="N1590" s="90" t="s">
        <v>811</v>
      </c>
      <c r="O1590" s="90" t="s">
        <v>238</v>
      </c>
      <c r="P1590" s="90" t="s">
        <v>239</v>
      </c>
      <c r="Q1590" s="90" t="s">
        <v>2192</v>
      </c>
      <c r="R1590" s="90" t="s">
        <v>2193</v>
      </c>
      <c r="S1590" s="90" t="s">
        <v>15579</v>
      </c>
      <c r="T1590" s="90" t="s">
        <v>380</v>
      </c>
      <c r="U1590" s="15">
        <v>0</v>
      </c>
      <c r="V1590" s="15">
        <v>80000</v>
      </c>
      <c r="W1590" s="15">
        <v>64000</v>
      </c>
      <c r="X1590" s="15">
        <v>22000</v>
      </c>
      <c r="Y1590" s="90" t="s">
        <v>143</v>
      </c>
      <c r="Z1590" s="90" t="s">
        <v>83</v>
      </c>
      <c r="AA1590" s="90" t="s">
        <v>84</v>
      </c>
      <c r="AB1590" s="90" t="s">
        <v>7868</v>
      </c>
      <c r="AC1590" s="90" t="s">
        <v>211</v>
      </c>
      <c r="AD1590" s="90" t="s">
        <v>87</v>
      </c>
      <c r="AE1590" s="90" t="s">
        <v>61</v>
      </c>
      <c r="AF1590" s="90" t="s">
        <v>61</v>
      </c>
      <c r="AG1590" s="90" t="s">
        <v>89</v>
      </c>
      <c r="AH1590" s="90" t="s">
        <v>89</v>
      </c>
      <c r="AI1590" s="90" t="s">
        <v>89</v>
      </c>
      <c r="AJ1590" s="90" t="s">
        <v>89</v>
      </c>
      <c r="AK1590" s="90" t="s">
        <v>89</v>
      </c>
      <c r="AL1590" s="90" t="s">
        <v>89</v>
      </c>
      <c r="AM1590" s="90" t="s">
        <v>89</v>
      </c>
      <c r="AN1590" s="90" t="s">
        <v>89</v>
      </c>
      <c r="AO1590" s="90" t="s">
        <v>89</v>
      </c>
      <c r="AP1590" s="90" t="s">
        <v>89</v>
      </c>
      <c r="AQ1590" s="90" t="s">
        <v>90</v>
      </c>
      <c r="AR1590" s="90" t="s">
        <v>90</v>
      </c>
      <c r="AS1590" s="90" t="s">
        <v>91</v>
      </c>
      <c r="AT1590" s="90" t="s">
        <v>92</v>
      </c>
      <c r="AU1590" s="90" t="s">
        <v>92</v>
      </c>
      <c r="AV1590" s="90" t="s">
        <v>93</v>
      </c>
      <c r="AW1590" s="90" t="s">
        <v>7869</v>
      </c>
      <c r="AX1590" s="90" t="s">
        <v>15580</v>
      </c>
      <c r="AY1590" s="90" t="s">
        <v>7871</v>
      </c>
      <c r="AZ1590" s="90" t="s">
        <v>15580</v>
      </c>
      <c r="BA1590" s="90" t="s">
        <v>97</v>
      </c>
      <c r="BB1590" s="90" t="s">
        <v>15581</v>
      </c>
      <c r="BC1590" s="90" t="s">
        <v>99</v>
      </c>
      <c r="BD1590" s="90" t="s">
        <v>150</v>
      </c>
      <c r="BE1590" s="90" t="s">
        <v>61</v>
      </c>
      <c r="BF1590" s="90" t="s">
        <v>380</v>
      </c>
      <c r="BG1590" s="90" t="s">
        <v>101</v>
      </c>
    </row>
    <row r="1591" s="85" customFormat="1" ht="19" customHeight="1" spans="1:59">
      <c r="A1591" s="90" t="s">
        <v>516</v>
      </c>
      <c r="B1591" s="90" t="s">
        <v>517</v>
      </c>
      <c r="C1591" s="90" t="s">
        <v>518</v>
      </c>
      <c r="D1591" s="90" t="s">
        <v>519</v>
      </c>
      <c r="E1591" s="90" t="s">
        <v>520</v>
      </c>
      <c r="F1591" s="90" t="s">
        <v>521</v>
      </c>
      <c r="G1591" s="90" t="s">
        <v>522</v>
      </c>
      <c r="H1591" s="90" t="s">
        <v>109</v>
      </c>
      <c r="I1591" s="90" t="s">
        <v>15582</v>
      </c>
      <c r="J1591" s="90" t="s">
        <v>15583</v>
      </c>
      <c r="K1591" s="90" t="s">
        <v>15584</v>
      </c>
      <c r="L1591" s="90" t="s">
        <v>73</v>
      </c>
      <c r="M1591" s="90" t="s">
        <v>74</v>
      </c>
      <c r="N1591" s="90" t="s">
        <v>811</v>
      </c>
      <c r="O1591" s="90" t="s">
        <v>204</v>
      </c>
      <c r="P1591" s="90" t="s">
        <v>205</v>
      </c>
      <c r="Q1591" s="90" t="s">
        <v>2693</v>
      </c>
      <c r="R1591" s="90" t="s">
        <v>222</v>
      </c>
      <c r="S1591" s="90" t="s">
        <v>15585</v>
      </c>
      <c r="T1591" s="90" t="s">
        <v>380</v>
      </c>
      <c r="U1591" s="15">
        <v>0</v>
      </c>
      <c r="V1591" s="15">
        <v>18250</v>
      </c>
      <c r="W1591" s="15">
        <v>10500</v>
      </c>
      <c r="X1591" s="15">
        <v>5500</v>
      </c>
      <c r="Y1591" s="90" t="s">
        <v>82</v>
      </c>
      <c r="Z1591" s="90" t="s">
        <v>83</v>
      </c>
      <c r="AA1591" s="90" t="s">
        <v>84</v>
      </c>
      <c r="AB1591" s="90" t="s">
        <v>529</v>
      </c>
      <c r="AC1591" s="90" t="s">
        <v>359</v>
      </c>
      <c r="AD1591" s="90" t="s">
        <v>87</v>
      </c>
      <c r="AE1591" s="90" t="s">
        <v>61</v>
      </c>
      <c r="AF1591" s="90" t="s">
        <v>61</v>
      </c>
      <c r="AG1591" s="90" t="s">
        <v>89</v>
      </c>
      <c r="AH1591" s="90" t="s">
        <v>89</v>
      </c>
      <c r="AI1591" s="90" t="s">
        <v>88</v>
      </c>
      <c r="AJ1591" s="90" t="s">
        <v>88</v>
      </c>
      <c r="AK1591" s="90" t="s">
        <v>89</v>
      </c>
      <c r="AL1591" s="90" t="s">
        <v>89</v>
      </c>
      <c r="AM1591" s="90" t="s">
        <v>89</v>
      </c>
      <c r="AN1591" s="90" t="s">
        <v>89</v>
      </c>
      <c r="AO1591" s="90" t="s">
        <v>88</v>
      </c>
      <c r="AP1591" s="90" t="s">
        <v>89</v>
      </c>
      <c r="AQ1591" s="90" t="s">
        <v>90</v>
      </c>
      <c r="AR1591" s="90" t="s">
        <v>90</v>
      </c>
      <c r="AS1591" s="90" t="s">
        <v>91</v>
      </c>
      <c r="AT1591" s="90" t="s">
        <v>92</v>
      </c>
      <c r="AU1591" s="90" t="s">
        <v>92</v>
      </c>
      <c r="AV1591" s="90" t="s">
        <v>93</v>
      </c>
      <c r="AW1591" s="90" t="s">
        <v>530</v>
      </c>
      <c r="AX1591" s="90" t="s">
        <v>15586</v>
      </c>
      <c r="AY1591" s="90" t="s">
        <v>532</v>
      </c>
      <c r="AZ1591" s="90" t="s">
        <v>15586</v>
      </c>
      <c r="BA1591" s="90" t="s">
        <v>97</v>
      </c>
      <c r="BB1591" s="90" t="s">
        <v>15587</v>
      </c>
      <c r="BC1591" s="90" t="s">
        <v>99</v>
      </c>
      <c r="BD1591" s="90" t="s">
        <v>100</v>
      </c>
      <c r="BE1591" s="90" t="s">
        <v>61</v>
      </c>
      <c r="BF1591" s="90" t="s">
        <v>380</v>
      </c>
      <c r="BG1591" s="90" t="s">
        <v>101</v>
      </c>
    </row>
    <row r="1592" s="85" customFormat="1" ht="19" customHeight="1" spans="1:59">
      <c r="A1592" s="90" t="s">
        <v>419</v>
      </c>
      <c r="B1592" s="90" t="s">
        <v>420</v>
      </c>
      <c r="C1592" s="90" t="s">
        <v>1465</v>
      </c>
      <c r="D1592" s="90" t="s">
        <v>1466</v>
      </c>
      <c r="E1592" s="90" t="s">
        <v>15588</v>
      </c>
      <c r="F1592" s="90" t="s">
        <v>15589</v>
      </c>
      <c r="G1592" s="90" t="s">
        <v>2447</v>
      </c>
      <c r="H1592" s="90" t="s">
        <v>369</v>
      </c>
      <c r="I1592" s="90" t="s">
        <v>15590</v>
      </c>
      <c r="J1592" s="90" t="s">
        <v>15591</v>
      </c>
      <c r="K1592" s="90" t="s">
        <v>15592</v>
      </c>
      <c r="L1592" s="90" t="s">
        <v>73</v>
      </c>
      <c r="M1592" s="90" t="s">
        <v>4314</v>
      </c>
      <c r="N1592" s="90" t="s">
        <v>1994</v>
      </c>
      <c r="O1592" s="90" t="s">
        <v>375</v>
      </c>
      <c r="P1592" s="90" t="s">
        <v>376</v>
      </c>
      <c r="Q1592" s="90" t="s">
        <v>377</v>
      </c>
      <c r="R1592" s="90" t="s">
        <v>378</v>
      </c>
      <c r="S1592" s="90" t="s">
        <v>15593</v>
      </c>
      <c r="T1592" s="90" t="s">
        <v>380</v>
      </c>
      <c r="U1592" s="15">
        <v>0</v>
      </c>
      <c r="V1592" s="15">
        <v>88500</v>
      </c>
      <c r="W1592" s="15">
        <v>37200</v>
      </c>
      <c r="X1592" s="15">
        <v>16200</v>
      </c>
      <c r="Y1592" s="90" t="s">
        <v>143</v>
      </c>
      <c r="Z1592" s="90" t="s">
        <v>83</v>
      </c>
      <c r="AA1592" s="90" t="s">
        <v>84</v>
      </c>
      <c r="AB1592" s="90" t="s">
        <v>15594</v>
      </c>
      <c r="AC1592" s="90" t="s">
        <v>211</v>
      </c>
      <c r="AD1592" s="90" t="s">
        <v>87</v>
      </c>
      <c r="AE1592" s="90" t="s">
        <v>61</v>
      </c>
      <c r="AF1592" s="90" t="s">
        <v>61</v>
      </c>
      <c r="AG1592" s="90" t="s">
        <v>89</v>
      </c>
      <c r="AH1592" s="90" t="s">
        <v>89</v>
      </c>
      <c r="AI1592" s="90" t="s">
        <v>89</v>
      </c>
      <c r="AJ1592" s="90" t="s">
        <v>89</v>
      </c>
      <c r="AK1592" s="90" t="s">
        <v>89</v>
      </c>
      <c r="AL1592" s="90" t="s">
        <v>89</v>
      </c>
      <c r="AM1592" s="90" t="s">
        <v>89</v>
      </c>
      <c r="AN1592" s="90" t="s">
        <v>89</v>
      </c>
      <c r="AO1592" s="90" t="s">
        <v>89</v>
      </c>
      <c r="AP1592" s="90" t="s">
        <v>89</v>
      </c>
      <c r="AQ1592" s="90" t="s">
        <v>90</v>
      </c>
      <c r="AR1592" s="90" t="s">
        <v>90</v>
      </c>
      <c r="AS1592" s="90" t="s">
        <v>91</v>
      </c>
      <c r="AT1592" s="90" t="s">
        <v>92</v>
      </c>
      <c r="AU1592" s="90" t="s">
        <v>92</v>
      </c>
      <c r="AV1592" s="90" t="s">
        <v>93</v>
      </c>
      <c r="AW1592" s="90" t="s">
        <v>15595</v>
      </c>
      <c r="AX1592" s="90" t="s">
        <v>15596</v>
      </c>
      <c r="AY1592" s="90" t="s">
        <v>15597</v>
      </c>
      <c r="AZ1592" s="90" t="s">
        <v>15596</v>
      </c>
      <c r="BA1592" s="90" t="s">
        <v>97</v>
      </c>
      <c r="BB1592" s="90" t="s">
        <v>15598</v>
      </c>
      <c r="BC1592" s="90" t="s">
        <v>99</v>
      </c>
      <c r="BD1592" s="90" t="s">
        <v>150</v>
      </c>
      <c r="BE1592" s="90" t="s">
        <v>61</v>
      </c>
      <c r="BF1592" s="90" t="s">
        <v>380</v>
      </c>
      <c r="BG1592" s="90" t="s">
        <v>101</v>
      </c>
    </row>
    <row r="1593" s="85" customFormat="1" ht="19" customHeight="1" spans="1:59">
      <c r="A1593" s="90" t="s">
        <v>267</v>
      </c>
      <c r="B1593" s="90" t="s">
        <v>268</v>
      </c>
      <c r="C1593" s="90" t="s">
        <v>754</v>
      </c>
      <c r="D1593" s="90" t="s">
        <v>755</v>
      </c>
      <c r="E1593" s="90" t="s">
        <v>6187</v>
      </c>
      <c r="F1593" s="90" t="s">
        <v>15599</v>
      </c>
      <c r="G1593" s="90" t="s">
        <v>287</v>
      </c>
      <c r="H1593" s="90" t="s">
        <v>109</v>
      </c>
      <c r="I1593" s="90" t="s">
        <v>15600</v>
      </c>
      <c r="J1593" s="90" t="s">
        <v>15601</v>
      </c>
      <c r="K1593" s="90" t="s">
        <v>15602</v>
      </c>
      <c r="L1593" s="90" t="s">
        <v>73</v>
      </c>
      <c r="M1593" s="90" t="s">
        <v>8563</v>
      </c>
      <c r="N1593" s="90" t="s">
        <v>575</v>
      </c>
      <c r="O1593" s="90" t="s">
        <v>115</v>
      </c>
      <c r="P1593" s="90" t="s">
        <v>116</v>
      </c>
      <c r="Q1593" s="90" t="s">
        <v>294</v>
      </c>
      <c r="R1593" s="90" t="s">
        <v>295</v>
      </c>
      <c r="S1593" s="90" t="s">
        <v>15603</v>
      </c>
      <c r="T1593" s="90" t="s">
        <v>262</v>
      </c>
      <c r="U1593" s="15">
        <v>0</v>
      </c>
      <c r="V1593" s="15">
        <v>359200</v>
      </c>
      <c r="W1593" s="15">
        <v>64490</v>
      </c>
      <c r="X1593" s="15">
        <v>16000</v>
      </c>
      <c r="Y1593" s="90" t="s">
        <v>143</v>
      </c>
      <c r="Z1593" s="90" t="s">
        <v>83</v>
      </c>
      <c r="AA1593" s="90" t="s">
        <v>84</v>
      </c>
      <c r="AB1593" s="90" t="s">
        <v>6193</v>
      </c>
      <c r="AC1593" s="90" t="s">
        <v>145</v>
      </c>
      <c r="AD1593" s="90" t="s">
        <v>87</v>
      </c>
      <c r="AE1593" s="90" t="s">
        <v>61</v>
      </c>
      <c r="AF1593" s="90" t="s">
        <v>61</v>
      </c>
      <c r="AG1593" s="90" t="s">
        <v>89</v>
      </c>
      <c r="AH1593" s="90" t="s">
        <v>89</v>
      </c>
      <c r="AI1593" s="90" t="s">
        <v>89</v>
      </c>
      <c r="AJ1593" s="90" t="s">
        <v>89</v>
      </c>
      <c r="AK1593" s="90" t="s">
        <v>89</v>
      </c>
      <c r="AL1593" s="90" t="s">
        <v>89</v>
      </c>
      <c r="AM1593" s="90" t="s">
        <v>89</v>
      </c>
      <c r="AN1593" s="90" t="s">
        <v>89</v>
      </c>
      <c r="AO1593" s="90" t="s">
        <v>89</v>
      </c>
      <c r="AP1593" s="90" t="s">
        <v>89</v>
      </c>
      <c r="AQ1593" s="90" t="s">
        <v>90</v>
      </c>
      <c r="AR1593" s="90" t="s">
        <v>90</v>
      </c>
      <c r="AS1593" s="90" t="s">
        <v>91</v>
      </c>
      <c r="AT1593" s="90" t="s">
        <v>92</v>
      </c>
      <c r="AU1593" s="90" t="s">
        <v>92</v>
      </c>
      <c r="AV1593" s="90" t="s">
        <v>93</v>
      </c>
      <c r="AW1593" s="90" t="s">
        <v>6194</v>
      </c>
      <c r="AX1593" s="90" t="s">
        <v>15604</v>
      </c>
      <c r="AY1593" s="90" t="s">
        <v>6196</v>
      </c>
      <c r="AZ1593" s="90" t="s">
        <v>15604</v>
      </c>
      <c r="BA1593" s="90" t="s">
        <v>97</v>
      </c>
      <c r="BB1593" s="90" t="s">
        <v>15605</v>
      </c>
      <c r="BC1593" s="90" t="s">
        <v>99</v>
      </c>
      <c r="BD1593" s="90" t="s">
        <v>150</v>
      </c>
      <c r="BE1593" s="90" t="s">
        <v>61</v>
      </c>
      <c r="BF1593" s="90" t="s">
        <v>262</v>
      </c>
      <c r="BG1593" s="90" t="s">
        <v>101</v>
      </c>
    </row>
    <row r="1594" s="85" customFormat="1" ht="19" customHeight="1" spans="1:59">
      <c r="A1594" s="90" t="s">
        <v>441</v>
      </c>
      <c r="B1594" s="90" t="s">
        <v>442</v>
      </c>
      <c r="C1594" s="90" t="s">
        <v>8339</v>
      </c>
      <c r="D1594" s="90" t="s">
        <v>8340</v>
      </c>
      <c r="E1594" s="90" t="s">
        <v>15606</v>
      </c>
      <c r="F1594" s="90" t="s">
        <v>15607</v>
      </c>
      <c r="G1594" s="90" t="s">
        <v>447</v>
      </c>
      <c r="H1594" s="90" t="s">
        <v>109</v>
      </c>
      <c r="I1594" s="90" t="s">
        <v>15608</v>
      </c>
      <c r="J1594" s="90" t="s">
        <v>15609</v>
      </c>
      <c r="K1594" s="90" t="s">
        <v>15610</v>
      </c>
      <c r="L1594" s="90" t="s">
        <v>73</v>
      </c>
      <c r="M1594" s="90" t="s">
        <v>2479</v>
      </c>
      <c r="N1594" s="90" t="s">
        <v>114</v>
      </c>
      <c r="O1594" s="90" t="s">
        <v>115</v>
      </c>
      <c r="P1594" s="90" t="s">
        <v>116</v>
      </c>
      <c r="Q1594" s="90" t="s">
        <v>117</v>
      </c>
      <c r="R1594" s="90" t="s">
        <v>116</v>
      </c>
      <c r="S1594" s="90" t="s">
        <v>15611</v>
      </c>
      <c r="T1594" s="90" t="s">
        <v>380</v>
      </c>
      <c r="U1594" s="15">
        <v>0</v>
      </c>
      <c r="V1594" s="15">
        <v>35000</v>
      </c>
      <c r="W1594" s="15">
        <v>20000</v>
      </c>
      <c r="X1594" s="15">
        <v>8000</v>
      </c>
      <c r="Y1594" s="90" t="s">
        <v>143</v>
      </c>
      <c r="Z1594" s="90" t="s">
        <v>83</v>
      </c>
      <c r="AA1594" s="90" t="s">
        <v>84</v>
      </c>
      <c r="AB1594" s="90" t="s">
        <v>15612</v>
      </c>
      <c r="AC1594" s="90" t="s">
        <v>359</v>
      </c>
      <c r="AD1594" s="90" t="s">
        <v>87</v>
      </c>
      <c r="AE1594" s="90" t="s">
        <v>61</v>
      </c>
      <c r="AF1594" s="90" t="s">
        <v>61</v>
      </c>
      <c r="AG1594" s="90" t="s">
        <v>89</v>
      </c>
      <c r="AH1594" s="90" t="s">
        <v>89</v>
      </c>
      <c r="AI1594" s="90" t="s">
        <v>89</v>
      </c>
      <c r="AJ1594" s="90" t="s">
        <v>89</v>
      </c>
      <c r="AK1594" s="90" t="s">
        <v>89</v>
      </c>
      <c r="AL1594" s="90" t="s">
        <v>89</v>
      </c>
      <c r="AM1594" s="90" t="s">
        <v>89</v>
      </c>
      <c r="AN1594" s="90" t="s">
        <v>89</v>
      </c>
      <c r="AO1594" s="90" t="s">
        <v>89</v>
      </c>
      <c r="AP1594" s="90" t="s">
        <v>89</v>
      </c>
      <c r="AQ1594" s="90" t="s">
        <v>90</v>
      </c>
      <c r="AR1594" s="90" t="s">
        <v>90</v>
      </c>
      <c r="AS1594" s="90" t="s">
        <v>91</v>
      </c>
      <c r="AT1594" s="90" t="s">
        <v>92</v>
      </c>
      <c r="AU1594" s="90" t="s">
        <v>92</v>
      </c>
      <c r="AV1594" s="90" t="s">
        <v>93</v>
      </c>
      <c r="AW1594" s="90" t="s">
        <v>15613</v>
      </c>
      <c r="AX1594" s="90" t="s">
        <v>15614</v>
      </c>
      <c r="AY1594" s="90" t="s">
        <v>3344</v>
      </c>
      <c r="AZ1594" s="90" t="s">
        <v>15614</v>
      </c>
      <c r="BA1594" s="90" t="s">
        <v>97</v>
      </c>
      <c r="BB1594" s="90" t="s">
        <v>15615</v>
      </c>
      <c r="BC1594" s="90" t="s">
        <v>99</v>
      </c>
      <c r="BD1594" s="90" t="s">
        <v>150</v>
      </c>
      <c r="BE1594" s="90" t="s">
        <v>61</v>
      </c>
      <c r="BF1594" s="90" t="s">
        <v>380</v>
      </c>
      <c r="BG1594" s="90" t="s">
        <v>101</v>
      </c>
    </row>
    <row r="1595" s="85" customFormat="1" ht="19" customHeight="1" spans="1:59">
      <c r="A1595" s="90" t="s">
        <v>151</v>
      </c>
      <c r="B1595" s="90" t="s">
        <v>152</v>
      </c>
      <c r="C1595" s="90" t="s">
        <v>153</v>
      </c>
      <c r="D1595" s="90" t="s">
        <v>154</v>
      </c>
      <c r="E1595" s="90" t="s">
        <v>15616</v>
      </c>
      <c r="F1595" s="90" t="s">
        <v>4446</v>
      </c>
      <c r="G1595" s="90" t="s">
        <v>2333</v>
      </c>
      <c r="H1595" s="90" t="s">
        <v>539</v>
      </c>
      <c r="I1595" s="90" t="s">
        <v>15617</v>
      </c>
      <c r="J1595" s="90" t="s">
        <v>15618</v>
      </c>
      <c r="K1595" s="90" t="s">
        <v>15619</v>
      </c>
      <c r="L1595" s="90" t="s">
        <v>73</v>
      </c>
      <c r="M1595" s="90" t="s">
        <v>15620</v>
      </c>
      <c r="N1595" s="90" t="s">
        <v>15621</v>
      </c>
      <c r="O1595" s="90" t="s">
        <v>238</v>
      </c>
      <c r="P1595" s="90" t="s">
        <v>239</v>
      </c>
      <c r="Q1595" s="90" t="s">
        <v>2192</v>
      </c>
      <c r="R1595" s="90" t="s">
        <v>2193</v>
      </c>
      <c r="S1595" s="90" t="s">
        <v>15622</v>
      </c>
      <c r="T1595" s="90" t="s">
        <v>119</v>
      </c>
      <c r="U1595" s="15">
        <v>0</v>
      </c>
      <c r="V1595" s="15">
        <v>20000</v>
      </c>
      <c r="W1595" s="15">
        <v>12000</v>
      </c>
      <c r="X1595" s="15">
        <v>2000</v>
      </c>
      <c r="Y1595" s="90" t="s">
        <v>143</v>
      </c>
      <c r="Z1595" s="90" t="s">
        <v>83</v>
      </c>
      <c r="AA1595" s="90" t="s">
        <v>84</v>
      </c>
      <c r="AB1595" s="90" t="s">
        <v>15623</v>
      </c>
      <c r="AC1595" s="90" t="s">
        <v>359</v>
      </c>
      <c r="AD1595" s="90" t="s">
        <v>87</v>
      </c>
      <c r="AE1595" s="90" t="s">
        <v>61</v>
      </c>
      <c r="AF1595" s="90" t="s">
        <v>61</v>
      </c>
      <c r="AG1595" s="90" t="s">
        <v>89</v>
      </c>
      <c r="AH1595" s="90" t="s">
        <v>89</v>
      </c>
      <c r="AI1595" s="90" t="s">
        <v>89</v>
      </c>
      <c r="AJ1595" s="90" t="s">
        <v>89</v>
      </c>
      <c r="AK1595" s="90" t="s">
        <v>89</v>
      </c>
      <c r="AL1595" s="90" t="s">
        <v>89</v>
      </c>
      <c r="AM1595" s="90" t="s">
        <v>89</v>
      </c>
      <c r="AN1595" s="90" t="s">
        <v>89</v>
      </c>
      <c r="AO1595" s="90" t="s">
        <v>89</v>
      </c>
      <c r="AP1595" s="90" t="s">
        <v>89</v>
      </c>
      <c r="AQ1595" s="90" t="s">
        <v>90</v>
      </c>
      <c r="AR1595" s="90" t="s">
        <v>90</v>
      </c>
      <c r="AS1595" s="90" t="s">
        <v>91</v>
      </c>
      <c r="AT1595" s="90" t="s">
        <v>92</v>
      </c>
      <c r="AU1595" s="90" t="s">
        <v>92</v>
      </c>
      <c r="AV1595" s="90" t="s">
        <v>93</v>
      </c>
      <c r="AW1595" s="90" t="s">
        <v>15624</v>
      </c>
      <c r="AX1595" s="90" t="s">
        <v>15625</v>
      </c>
      <c r="AY1595" s="90" t="s">
        <v>15626</v>
      </c>
      <c r="AZ1595" s="90" t="s">
        <v>15625</v>
      </c>
      <c r="BA1595" s="90" t="s">
        <v>97</v>
      </c>
      <c r="BB1595" s="90" t="s">
        <v>15627</v>
      </c>
      <c r="BC1595" s="90" t="s">
        <v>99</v>
      </c>
      <c r="BD1595" s="90" t="s">
        <v>150</v>
      </c>
      <c r="BE1595" s="90" t="s">
        <v>61</v>
      </c>
      <c r="BF1595" s="90" t="s">
        <v>119</v>
      </c>
      <c r="BG1595" s="90" t="s">
        <v>101</v>
      </c>
    </row>
    <row r="1596" s="85" customFormat="1" ht="19" customHeight="1" spans="1:59">
      <c r="A1596" s="90" t="s">
        <v>126</v>
      </c>
      <c r="B1596" s="90" t="s">
        <v>127</v>
      </c>
      <c r="C1596" s="90" t="s">
        <v>248</v>
      </c>
      <c r="D1596" s="90" t="s">
        <v>249</v>
      </c>
      <c r="E1596" s="90" t="s">
        <v>1651</v>
      </c>
      <c r="F1596" s="90" t="s">
        <v>819</v>
      </c>
      <c r="G1596" s="90" t="s">
        <v>132</v>
      </c>
      <c r="H1596" s="90" t="s">
        <v>109</v>
      </c>
      <c r="I1596" s="90" t="s">
        <v>15628</v>
      </c>
      <c r="J1596" s="90" t="s">
        <v>15629</v>
      </c>
      <c r="K1596" s="90" t="s">
        <v>15630</v>
      </c>
      <c r="L1596" s="90" t="s">
        <v>73</v>
      </c>
      <c r="M1596" s="90" t="s">
        <v>15631</v>
      </c>
      <c r="N1596" s="90" t="s">
        <v>203</v>
      </c>
      <c r="O1596" s="90" t="s">
        <v>115</v>
      </c>
      <c r="P1596" s="90" t="s">
        <v>116</v>
      </c>
      <c r="Q1596" s="90" t="s">
        <v>117</v>
      </c>
      <c r="R1596" s="90" t="s">
        <v>116</v>
      </c>
      <c r="S1596" s="90" t="s">
        <v>15632</v>
      </c>
      <c r="T1596" s="90" t="s">
        <v>119</v>
      </c>
      <c r="U1596" s="15">
        <v>0</v>
      </c>
      <c r="V1596" s="15">
        <v>3326</v>
      </c>
      <c r="W1596" s="15">
        <v>1180</v>
      </c>
      <c r="X1596" s="15">
        <v>1000</v>
      </c>
      <c r="Y1596" s="90" t="s">
        <v>143</v>
      </c>
      <c r="Z1596" s="90" t="s">
        <v>83</v>
      </c>
      <c r="AA1596" s="90" t="s">
        <v>84</v>
      </c>
      <c r="AB1596" s="90" t="s">
        <v>819</v>
      </c>
      <c r="AC1596" s="90" t="s">
        <v>145</v>
      </c>
      <c r="AD1596" s="90" t="s">
        <v>87</v>
      </c>
      <c r="AE1596" s="90" t="s">
        <v>61</v>
      </c>
      <c r="AF1596" s="90" t="s">
        <v>61</v>
      </c>
      <c r="AG1596" s="90" t="s">
        <v>89</v>
      </c>
      <c r="AH1596" s="90" t="s">
        <v>89</v>
      </c>
      <c r="AI1596" s="90" t="s">
        <v>89</v>
      </c>
      <c r="AJ1596" s="90" t="s">
        <v>89</v>
      </c>
      <c r="AK1596" s="90" t="s">
        <v>89</v>
      </c>
      <c r="AL1596" s="90" t="s">
        <v>89</v>
      </c>
      <c r="AM1596" s="90" t="s">
        <v>89</v>
      </c>
      <c r="AN1596" s="90" t="s">
        <v>89</v>
      </c>
      <c r="AO1596" s="90" t="s">
        <v>89</v>
      </c>
      <c r="AP1596" s="90" t="s">
        <v>89</v>
      </c>
      <c r="AQ1596" s="90" t="s">
        <v>90</v>
      </c>
      <c r="AR1596" s="90" t="s">
        <v>90</v>
      </c>
      <c r="AS1596" s="90" t="s">
        <v>91</v>
      </c>
      <c r="AT1596" s="90" t="s">
        <v>92</v>
      </c>
      <c r="AU1596" s="90" t="s">
        <v>92</v>
      </c>
      <c r="AV1596" s="90" t="s">
        <v>93</v>
      </c>
      <c r="AW1596" s="90" t="s">
        <v>1657</v>
      </c>
      <c r="AX1596" s="90" t="s">
        <v>15633</v>
      </c>
      <c r="AY1596" s="90" t="s">
        <v>1659</v>
      </c>
      <c r="AZ1596" s="90" t="s">
        <v>15633</v>
      </c>
      <c r="BA1596" s="90" t="s">
        <v>97</v>
      </c>
      <c r="BB1596" s="90" t="s">
        <v>15634</v>
      </c>
      <c r="BC1596" s="90" t="s">
        <v>99</v>
      </c>
      <c r="BD1596" s="90" t="s">
        <v>150</v>
      </c>
      <c r="BE1596" s="90" t="s">
        <v>61</v>
      </c>
      <c r="BF1596" s="90" t="s">
        <v>119</v>
      </c>
      <c r="BG1596" s="90" t="s">
        <v>101</v>
      </c>
    </row>
    <row r="1597" s="85" customFormat="1" ht="19" customHeight="1" spans="1:59">
      <c r="A1597" s="90" t="s">
        <v>1774</v>
      </c>
      <c r="B1597" s="90" t="s">
        <v>1775</v>
      </c>
      <c r="C1597" s="90" t="s">
        <v>1776</v>
      </c>
      <c r="D1597" s="90" t="s">
        <v>1777</v>
      </c>
      <c r="E1597" s="90" t="s">
        <v>15635</v>
      </c>
      <c r="F1597" s="90" t="s">
        <v>3038</v>
      </c>
      <c r="G1597" s="90" t="s">
        <v>3367</v>
      </c>
      <c r="H1597" s="90" t="s">
        <v>109</v>
      </c>
      <c r="I1597" s="90" t="s">
        <v>15636</v>
      </c>
      <c r="J1597" s="90" t="s">
        <v>15637</v>
      </c>
      <c r="K1597" s="90" t="s">
        <v>15638</v>
      </c>
      <c r="L1597" s="90" t="s">
        <v>73</v>
      </c>
      <c r="M1597" s="90" t="s">
        <v>3170</v>
      </c>
      <c r="N1597" s="90" t="s">
        <v>2424</v>
      </c>
      <c r="O1597" s="90" t="s">
        <v>115</v>
      </c>
      <c r="P1597" s="90" t="s">
        <v>116</v>
      </c>
      <c r="Q1597" s="90" t="s">
        <v>117</v>
      </c>
      <c r="R1597" s="90" t="s">
        <v>116</v>
      </c>
      <c r="S1597" s="90" t="s">
        <v>15639</v>
      </c>
      <c r="T1597" s="90" t="s">
        <v>119</v>
      </c>
      <c r="U1597" s="15">
        <v>0</v>
      </c>
      <c r="V1597" s="15">
        <v>13100</v>
      </c>
      <c r="W1597" s="15">
        <v>8000</v>
      </c>
      <c r="X1597" s="15">
        <v>2000</v>
      </c>
      <c r="Y1597" s="90" t="s">
        <v>143</v>
      </c>
      <c r="Z1597" s="90" t="s">
        <v>83</v>
      </c>
      <c r="AA1597" s="90" t="s">
        <v>84</v>
      </c>
      <c r="AB1597" s="90" t="s">
        <v>15640</v>
      </c>
      <c r="AC1597" s="90" t="s">
        <v>145</v>
      </c>
      <c r="AD1597" s="90" t="s">
        <v>87</v>
      </c>
      <c r="AE1597" s="90" t="s">
        <v>61</v>
      </c>
      <c r="AF1597" s="90" t="s">
        <v>61</v>
      </c>
      <c r="AG1597" s="90" t="s">
        <v>89</v>
      </c>
      <c r="AH1597" s="90" t="s">
        <v>89</v>
      </c>
      <c r="AI1597" s="90" t="s">
        <v>89</v>
      </c>
      <c r="AJ1597" s="90" t="s">
        <v>89</v>
      </c>
      <c r="AK1597" s="90" t="s">
        <v>89</v>
      </c>
      <c r="AL1597" s="90" t="s">
        <v>89</v>
      </c>
      <c r="AM1597" s="90" t="s">
        <v>89</v>
      </c>
      <c r="AN1597" s="90" t="s">
        <v>89</v>
      </c>
      <c r="AO1597" s="90" t="s">
        <v>89</v>
      </c>
      <c r="AP1597" s="90" t="s">
        <v>89</v>
      </c>
      <c r="AQ1597" s="90" t="s">
        <v>90</v>
      </c>
      <c r="AR1597" s="90" t="s">
        <v>90</v>
      </c>
      <c r="AS1597" s="90" t="s">
        <v>91</v>
      </c>
      <c r="AT1597" s="90" t="s">
        <v>92</v>
      </c>
      <c r="AU1597" s="90" t="s">
        <v>92</v>
      </c>
      <c r="AV1597" s="90" t="s">
        <v>93</v>
      </c>
      <c r="AW1597" s="90" t="s">
        <v>15641</v>
      </c>
      <c r="AX1597" s="90" t="s">
        <v>15642</v>
      </c>
      <c r="AY1597" s="90" t="s">
        <v>15643</v>
      </c>
      <c r="AZ1597" s="90" t="s">
        <v>15642</v>
      </c>
      <c r="BA1597" s="90" t="s">
        <v>97</v>
      </c>
      <c r="BB1597" s="90" t="s">
        <v>15644</v>
      </c>
      <c r="BC1597" s="90" t="s">
        <v>99</v>
      </c>
      <c r="BD1597" s="90" t="s">
        <v>150</v>
      </c>
      <c r="BE1597" s="90" t="s">
        <v>61</v>
      </c>
      <c r="BF1597" s="90" t="s">
        <v>119</v>
      </c>
      <c r="BG1597" s="90" t="s">
        <v>101</v>
      </c>
    </row>
    <row r="1598" s="85" customFormat="1" ht="19" customHeight="1" spans="1:59">
      <c r="A1598" s="90" t="s">
        <v>226</v>
      </c>
      <c r="B1598" s="90" t="s">
        <v>227</v>
      </c>
      <c r="C1598" s="90" t="s">
        <v>5938</v>
      </c>
      <c r="D1598" s="90" t="s">
        <v>5939</v>
      </c>
      <c r="E1598" s="90" t="s">
        <v>15645</v>
      </c>
      <c r="F1598" s="90" t="s">
        <v>15646</v>
      </c>
      <c r="G1598" s="90" t="s">
        <v>322</v>
      </c>
      <c r="H1598" s="90" t="s">
        <v>69</v>
      </c>
      <c r="I1598" s="90" t="s">
        <v>15647</v>
      </c>
      <c r="J1598" s="90" t="s">
        <v>15648</v>
      </c>
      <c r="K1598" s="90" t="s">
        <v>355</v>
      </c>
      <c r="L1598" s="90" t="s">
        <v>73</v>
      </c>
      <c r="M1598" s="90" t="s">
        <v>74</v>
      </c>
      <c r="N1598" s="90" t="s">
        <v>203</v>
      </c>
      <c r="O1598" s="90" t="s">
        <v>76</v>
      </c>
      <c r="P1598" s="90" t="s">
        <v>77</v>
      </c>
      <c r="Q1598" s="90" t="s">
        <v>277</v>
      </c>
      <c r="R1598" s="90" t="s">
        <v>278</v>
      </c>
      <c r="S1598" s="90" t="s">
        <v>15649</v>
      </c>
      <c r="T1598" s="90" t="s">
        <v>328</v>
      </c>
      <c r="U1598" s="15">
        <v>0</v>
      </c>
      <c r="V1598" s="15">
        <v>8747.58</v>
      </c>
      <c r="W1598" s="15">
        <v>8588</v>
      </c>
      <c r="X1598" s="15">
        <v>8588</v>
      </c>
      <c r="Y1598" s="90" t="s">
        <v>82</v>
      </c>
      <c r="Z1598" s="90" t="s">
        <v>83</v>
      </c>
      <c r="AA1598" s="90" t="s">
        <v>84</v>
      </c>
      <c r="AB1598" s="90" t="s">
        <v>15650</v>
      </c>
      <c r="AC1598" s="90" t="s">
        <v>121</v>
      </c>
      <c r="AD1598" s="90" t="s">
        <v>87</v>
      </c>
      <c r="AE1598" s="90" t="s">
        <v>61</v>
      </c>
      <c r="AF1598" s="90" t="s">
        <v>61</v>
      </c>
      <c r="AG1598" s="90" t="s">
        <v>88</v>
      </c>
      <c r="AH1598" s="90" t="s">
        <v>88</v>
      </c>
      <c r="AI1598" s="90" t="s">
        <v>88</v>
      </c>
      <c r="AJ1598" s="90" t="s">
        <v>88</v>
      </c>
      <c r="AK1598" s="90" t="s">
        <v>89</v>
      </c>
      <c r="AL1598" s="90" t="s">
        <v>89</v>
      </c>
      <c r="AM1598" s="90" t="s">
        <v>89</v>
      </c>
      <c r="AN1598" s="90" t="s">
        <v>88</v>
      </c>
      <c r="AO1598" s="90" t="s">
        <v>88</v>
      </c>
      <c r="AP1598" s="90" t="s">
        <v>89</v>
      </c>
      <c r="AQ1598" s="90" t="s">
        <v>90</v>
      </c>
      <c r="AR1598" s="90" t="s">
        <v>90</v>
      </c>
      <c r="AS1598" s="90" t="s">
        <v>91</v>
      </c>
      <c r="AT1598" s="90" t="s">
        <v>92</v>
      </c>
      <c r="AU1598" s="90" t="s">
        <v>92</v>
      </c>
      <c r="AV1598" s="90" t="s">
        <v>93</v>
      </c>
      <c r="AW1598" s="90" t="s">
        <v>15651</v>
      </c>
      <c r="AX1598" s="90" t="s">
        <v>15652</v>
      </c>
      <c r="AY1598" s="90" t="s">
        <v>15653</v>
      </c>
      <c r="AZ1598" s="90" t="s">
        <v>15652</v>
      </c>
      <c r="BA1598" s="90" t="s">
        <v>97</v>
      </c>
      <c r="BB1598" s="90" t="s">
        <v>15654</v>
      </c>
      <c r="BC1598" s="90" t="s">
        <v>99</v>
      </c>
      <c r="BD1598" s="90" t="s">
        <v>100</v>
      </c>
      <c r="BE1598" s="90" t="s">
        <v>61</v>
      </c>
      <c r="BF1598" s="90" t="s">
        <v>328</v>
      </c>
      <c r="BG1598" s="90" t="s">
        <v>101</v>
      </c>
    </row>
    <row r="1599" s="85" customFormat="1" ht="19" customHeight="1" spans="1:59">
      <c r="A1599" s="90" t="s">
        <v>151</v>
      </c>
      <c r="B1599" s="90" t="s">
        <v>152</v>
      </c>
      <c r="C1599" s="90" t="s">
        <v>5084</v>
      </c>
      <c r="D1599" s="90" t="s">
        <v>5085</v>
      </c>
      <c r="E1599" s="90" t="s">
        <v>15655</v>
      </c>
      <c r="F1599" s="90" t="s">
        <v>15656</v>
      </c>
      <c r="G1599" s="90" t="s">
        <v>1734</v>
      </c>
      <c r="H1599" s="90" t="s">
        <v>369</v>
      </c>
      <c r="I1599" s="90" t="s">
        <v>15657</v>
      </c>
      <c r="J1599" s="90" t="s">
        <v>15658</v>
      </c>
      <c r="K1599" s="90" t="s">
        <v>15659</v>
      </c>
      <c r="L1599" s="90" t="s">
        <v>73</v>
      </c>
      <c r="M1599" s="90" t="s">
        <v>4428</v>
      </c>
      <c r="N1599" s="90" t="s">
        <v>2206</v>
      </c>
      <c r="O1599" s="90" t="s">
        <v>221</v>
      </c>
      <c r="P1599" s="90" t="s">
        <v>222</v>
      </c>
      <c r="Q1599" s="90" t="s">
        <v>206</v>
      </c>
      <c r="R1599" s="90" t="s">
        <v>207</v>
      </c>
      <c r="S1599" s="90" t="s">
        <v>15660</v>
      </c>
      <c r="T1599" s="90" t="s">
        <v>380</v>
      </c>
      <c r="U1599" s="15">
        <v>0</v>
      </c>
      <c r="V1599" s="15">
        <v>38190</v>
      </c>
      <c r="W1599" s="15">
        <v>30552</v>
      </c>
      <c r="X1599" s="15">
        <v>4000</v>
      </c>
      <c r="Y1599" s="90" t="s">
        <v>82</v>
      </c>
      <c r="Z1599" s="90" t="s">
        <v>83</v>
      </c>
      <c r="AA1599" s="90" t="s">
        <v>84</v>
      </c>
      <c r="AB1599" s="90" t="s">
        <v>1748</v>
      </c>
      <c r="AC1599" s="90" t="s">
        <v>145</v>
      </c>
      <c r="AD1599" s="90" t="s">
        <v>87</v>
      </c>
      <c r="AE1599" s="90" t="s">
        <v>61</v>
      </c>
      <c r="AF1599" s="90" t="s">
        <v>61</v>
      </c>
      <c r="AG1599" s="90" t="s">
        <v>89</v>
      </c>
      <c r="AH1599" s="90" t="s">
        <v>89</v>
      </c>
      <c r="AI1599" s="90" t="s">
        <v>89</v>
      </c>
      <c r="AJ1599" s="90" t="s">
        <v>89</v>
      </c>
      <c r="AK1599" s="90" t="s">
        <v>89</v>
      </c>
      <c r="AL1599" s="90" t="s">
        <v>89</v>
      </c>
      <c r="AM1599" s="90" t="s">
        <v>89</v>
      </c>
      <c r="AN1599" s="90" t="s">
        <v>89</v>
      </c>
      <c r="AO1599" s="90" t="s">
        <v>89</v>
      </c>
      <c r="AP1599" s="90" t="s">
        <v>89</v>
      </c>
      <c r="AQ1599" s="90" t="s">
        <v>90</v>
      </c>
      <c r="AR1599" s="90" t="s">
        <v>90</v>
      </c>
      <c r="AS1599" s="90" t="s">
        <v>91</v>
      </c>
      <c r="AT1599" s="90" t="s">
        <v>92</v>
      </c>
      <c r="AU1599" s="90" t="s">
        <v>92</v>
      </c>
      <c r="AV1599" s="90" t="s">
        <v>93</v>
      </c>
      <c r="AW1599" s="90" t="s">
        <v>15661</v>
      </c>
      <c r="AX1599" s="90" t="s">
        <v>15662</v>
      </c>
      <c r="AY1599" s="90" t="s">
        <v>15663</v>
      </c>
      <c r="AZ1599" s="90" t="s">
        <v>15662</v>
      </c>
      <c r="BA1599" s="90" t="s">
        <v>97</v>
      </c>
      <c r="BB1599" s="90" t="s">
        <v>15664</v>
      </c>
      <c r="BC1599" s="90" t="s">
        <v>99</v>
      </c>
      <c r="BD1599" s="90" t="s">
        <v>100</v>
      </c>
      <c r="BE1599" s="90" t="s">
        <v>61</v>
      </c>
      <c r="BF1599" s="90" t="s">
        <v>380</v>
      </c>
      <c r="BG1599" s="90" t="s">
        <v>101</v>
      </c>
    </row>
    <row r="1600" s="85" customFormat="1" ht="19" customHeight="1" spans="1:59">
      <c r="A1600" s="90" t="s">
        <v>267</v>
      </c>
      <c r="B1600" s="90" t="s">
        <v>268</v>
      </c>
      <c r="C1600" s="90" t="s">
        <v>754</v>
      </c>
      <c r="D1600" s="90" t="s">
        <v>755</v>
      </c>
      <c r="E1600" s="90" t="s">
        <v>6308</v>
      </c>
      <c r="F1600" s="90" t="s">
        <v>15665</v>
      </c>
      <c r="G1600" s="90" t="s">
        <v>4824</v>
      </c>
      <c r="H1600" s="90" t="s">
        <v>109</v>
      </c>
      <c r="I1600" s="90" t="s">
        <v>15666</v>
      </c>
      <c r="J1600" s="90" t="s">
        <v>15667</v>
      </c>
      <c r="K1600" s="90" t="s">
        <v>15668</v>
      </c>
      <c r="L1600" s="90" t="s">
        <v>73</v>
      </c>
      <c r="M1600" s="90" t="s">
        <v>1505</v>
      </c>
      <c r="N1600" s="90" t="s">
        <v>811</v>
      </c>
      <c r="O1600" s="90" t="s">
        <v>1117</v>
      </c>
      <c r="P1600" s="90" t="s">
        <v>1118</v>
      </c>
      <c r="Q1600" s="90" t="s">
        <v>259</v>
      </c>
      <c r="R1600" s="90" t="s">
        <v>260</v>
      </c>
      <c r="S1600" s="90" t="s">
        <v>15669</v>
      </c>
      <c r="T1600" s="90" t="s">
        <v>380</v>
      </c>
      <c r="U1600" s="15">
        <v>0</v>
      </c>
      <c r="V1600" s="15">
        <v>46000</v>
      </c>
      <c r="W1600" s="15">
        <v>36200</v>
      </c>
      <c r="X1600" s="15">
        <v>16200</v>
      </c>
      <c r="Y1600" s="90" t="s">
        <v>82</v>
      </c>
      <c r="Z1600" s="90" t="s">
        <v>83</v>
      </c>
      <c r="AA1600" s="90" t="s">
        <v>84</v>
      </c>
      <c r="AB1600" s="90" t="s">
        <v>6314</v>
      </c>
      <c r="AC1600" s="90" t="s">
        <v>145</v>
      </c>
      <c r="AD1600" s="90" t="s">
        <v>87</v>
      </c>
      <c r="AE1600" s="90" t="s">
        <v>61</v>
      </c>
      <c r="AF1600" s="90" t="s">
        <v>61</v>
      </c>
      <c r="AG1600" s="90" t="s">
        <v>89</v>
      </c>
      <c r="AH1600" s="90" t="s">
        <v>89</v>
      </c>
      <c r="AI1600" s="90" t="s">
        <v>89</v>
      </c>
      <c r="AJ1600" s="90" t="s">
        <v>88</v>
      </c>
      <c r="AK1600" s="90" t="s">
        <v>89</v>
      </c>
      <c r="AL1600" s="90" t="s">
        <v>89</v>
      </c>
      <c r="AM1600" s="90" t="s">
        <v>88</v>
      </c>
      <c r="AN1600" s="90" t="s">
        <v>88</v>
      </c>
      <c r="AO1600" s="90" t="s">
        <v>88</v>
      </c>
      <c r="AP1600" s="90" t="s">
        <v>89</v>
      </c>
      <c r="AQ1600" s="90" t="s">
        <v>90</v>
      </c>
      <c r="AR1600" s="90" t="s">
        <v>90</v>
      </c>
      <c r="AS1600" s="90" t="s">
        <v>91</v>
      </c>
      <c r="AT1600" s="90" t="s">
        <v>92</v>
      </c>
      <c r="AU1600" s="90" t="s">
        <v>92</v>
      </c>
      <c r="AV1600" s="90" t="s">
        <v>93</v>
      </c>
      <c r="AW1600" s="90" t="s">
        <v>6315</v>
      </c>
      <c r="AX1600" s="90" t="s">
        <v>15670</v>
      </c>
      <c r="AY1600" s="90" t="s">
        <v>6317</v>
      </c>
      <c r="AZ1600" s="90" t="s">
        <v>15670</v>
      </c>
      <c r="BA1600" s="90" t="s">
        <v>97</v>
      </c>
      <c r="BB1600" s="90" t="s">
        <v>15671</v>
      </c>
      <c r="BC1600" s="90" t="s">
        <v>99</v>
      </c>
      <c r="BD1600" s="90" t="s">
        <v>100</v>
      </c>
      <c r="BE1600" s="90" t="s">
        <v>61</v>
      </c>
      <c r="BF1600" s="90" t="s">
        <v>380</v>
      </c>
      <c r="BG1600" s="90" t="s">
        <v>101</v>
      </c>
    </row>
    <row r="1601" s="85" customFormat="1" ht="19" customHeight="1" spans="1:59">
      <c r="A1601" s="90" t="s">
        <v>516</v>
      </c>
      <c r="B1601" s="90" t="s">
        <v>517</v>
      </c>
      <c r="C1601" s="90" t="s">
        <v>518</v>
      </c>
      <c r="D1601" s="90" t="s">
        <v>519</v>
      </c>
      <c r="E1601" s="90" t="s">
        <v>12119</v>
      </c>
      <c r="F1601" s="90" t="s">
        <v>521</v>
      </c>
      <c r="G1601" s="90" t="s">
        <v>522</v>
      </c>
      <c r="H1601" s="90" t="s">
        <v>109</v>
      </c>
      <c r="I1601" s="90" t="s">
        <v>15672</v>
      </c>
      <c r="J1601" s="90" t="s">
        <v>15673</v>
      </c>
      <c r="K1601" s="90" t="s">
        <v>15674</v>
      </c>
      <c r="L1601" s="90" t="s">
        <v>73</v>
      </c>
      <c r="M1601" s="90" t="s">
        <v>508</v>
      </c>
      <c r="N1601" s="90" t="s">
        <v>12123</v>
      </c>
      <c r="O1601" s="90" t="s">
        <v>221</v>
      </c>
      <c r="P1601" s="90" t="s">
        <v>222</v>
      </c>
      <c r="Q1601" s="90" t="s">
        <v>206</v>
      </c>
      <c r="R1601" s="90" t="s">
        <v>207</v>
      </c>
      <c r="S1601" s="90" t="s">
        <v>15675</v>
      </c>
      <c r="T1601" s="90" t="s">
        <v>380</v>
      </c>
      <c r="U1601" s="15">
        <v>0</v>
      </c>
      <c r="V1601" s="15">
        <v>15552</v>
      </c>
      <c r="W1601" s="15">
        <v>7776</v>
      </c>
      <c r="X1601" s="15">
        <v>3000</v>
      </c>
      <c r="Y1601" s="90" t="s">
        <v>82</v>
      </c>
      <c r="Z1601" s="90" t="s">
        <v>83</v>
      </c>
      <c r="AA1601" s="90" t="s">
        <v>84</v>
      </c>
      <c r="AB1601" s="90" t="s">
        <v>12125</v>
      </c>
      <c r="AC1601" s="90" t="s">
        <v>359</v>
      </c>
      <c r="AD1601" s="90" t="s">
        <v>87</v>
      </c>
      <c r="AE1601" s="90" t="s">
        <v>61</v>
      </c>
      <c r="AF1601" s="90" t="s">
        <v>61</v>
      </c>
      <c r="AG1601" s="90" t="s">
        <v>89</v>
      </c>
      <c r="AH1601" s="90" t="s">
        <v>89</v>
      </c>
      <c r="AI1601" s="90" t="s">
        <v>89</v>
      </c>
      <c r="AJ1601" s="90" t="s">
        <v>88</v>
      </c>
      <c r="AK1601" s="90" t="s">
        <v>89</v>
      </c>
      <c r="AL1601" s="90" t="s">
        <v>89</v>
      </c>
      <c r="AM1601" s="90" t="s">
        <v>89</v>
      </c>
      <c r="AN1601" s="90" t="s">
        <v>88</v>
      </c>
      <c r="AO1601" s="90" t="s">
        <v>88</v>
      </c>
      <c r="AP1601" s="90" t="s">
        <v>89</v>
      </c>
      <c r="AQ1601" s="90" t="s">
        <v>90</v>
      </c>
      <c r="AR1601" s="90" t="s">
        <v>90</v>
      </c>
      <c r="AS1601" s="90" t="s">
        <v>91</v>
      </c>
      <c r="AT1601" s="90" t="s">
        <v>92</v>
      </c>
      <c r="AU1601" s="90" t="s">
        <v>92</v>
      </c>
      <c r="AV1601" s="90" t="s">
        <v>93</v>
      </c>
      <c r="AW1601" s="90" t="s">
        <v>12126</v>
      </c>
      <c r="AX1601" s="90" t="s">
        <v>15676</v>
      </c>
      <c r="AY1601" s="90" t="s">
        <v>12128</v>
      </c>
      <c r="AZ1601" s="90" t="s">
        <v>15676</v>
      </c>
      <c r="BA1601" s="90" t="s">
        <v>97</v>
      </c>
      <c r="BB1601" s="90" t="s">
        <v>15677</v>
      </c>
      <c r="BC1601" s="90" t="s">
        <v>99</v>
      </c>
      <c r="BD1601" s="90" t="s">
        <v>100</v>
      </c>
      <c r="BE1601" s="90" t="s">
        <v>61</v>
      </c>
      <c r="BF1601" s="90" t="s">
        <v>380</v>
      </c>
      <c r="BG1601" s="90" t="s">
        <v>101</v>
      </c>
    </row>
    <row r="1602" s="85" customFormat="1" ht="19" customHeight="1" spans="1:59">
      <c r="A1602" s="90" t="s">
        <v>419</v>
      </c>
      <c r="B1602" s="90" t="s">
        <v>420</v>
      </c>
      <c r="C1602" s="90" t="s">
        <v>534</v>
      </c>
      <c r="D1602" s="90" t="s">
        <v>535</v>
      </c>
      <c r="E1602" s="90" t="s">
        <v>2445</v>
      </c>
      <c r="F1602" s="90" t="s">
        <v>2446</v>
      </c>
      <c r="G1602" s="90" t="s">
        <v>2447</v>
      </c>
      <c r="H1602" s="90" t="s">
        <v>369</v>
      </c>
      <c r="I1602" s="90" t="s">
        <v>15678</v>
      </c>
      <c r="J1602" s="90" t="s">
        <v>15679</v>
      </c>
      <c r="K1602" s="90" t="s">
        <v>15680</v>
      </c>
      <c r="L1602" s="90" t="s">
        <v>73</v>
      </c>
      <c r="M1602" s="90" t="s">
        <v>15681</v>
      </c>
      <c r="N1602" s="90" t="s">
        <v>811</v>
      </c>
      <c r="O1602" s="90" t="s">
        <v>1739</v>
      </c>
      <c r="P1602" s="90" t="s">
        <v>1740</v>
      </c>
      <c r="Q1602" s="90" t="s">
        <v>377</v>
      </c>
      <c r="R1602" s="90" t="s">
        <v>378</v>
      </c>
      <c r="S1602" s="90" t="s">
        <v>15682</v>
      </c>
      <c r="T1602" s="90" t="s">
        <v>380</v>
      </c>
      <c r="U1602" s="15">
        <v>0</v>
      </c>
      <c r="V1602" s="15">
        <v>8299</v>
      </c>
      <c r="W1602" s="15">
        <v>4000</v>
      </c>
      <c r="X1602" s="15">
        <v>2000</v>
      </c>
      <c r="Y1602" s="90" t="s">
        <v>82</v>
      </c>
      <c r="Z1602" s="90" t="s">
        <v>83</v>
      </c>
      <c r="AA1602" s="90" t="s">
        <v>84</v>
      </c>
      <c r="AB1602" s="90" t="s">
        <v>381</v>
      </c>
      <c r="AC1602" s="90" t="s">
        <v>145</v>
      </c>
      <c r="AD1602" s="90" t="s">
        <v>87</v>
      </c>
      <c r="AE1602" s="90" t="s">
        <v>61</v>
      </c>
      <c r="AF1602" s="90" t="s">
        <v>61</v>
      </c>
      <c r="AG1602" s="90" t="s">
        <v>89</v>
      </c>
      <c r="AH1602" s="90" t="s">
        <v>89</v>
      </c>
      <c r="AI1602" s="90" t="s">
        <v>89</v>
      </c>
      <c r="AJ1602" s="90" t="s">
        <v>88</v>
      </c>
      <c r="AK1602" s="90" t="s">
        <v>88</v>
      </c>
      <c r="AL1602" s="90" t="s">
        <v>88</v>
      </c>
      <c r="AM1602" s="90" t="s">
        <v>88</v>
      </c>
      <c r="AN1602" s="90" t="s">
        <v>88</v>
      </c>
      <c r="AO1602" s="90" t="s">
        <v>88</v>
      </c>
      <c r="AP1602" s="90" t="s">
        <v>89</v>
      </c>
      <c r="AQ1602" s="90" t="s">
        <v>90</v>
      </c>
      <c r="AR1602" s="90" t="s">
        <v>90</v>
      </c>
      <c r="AS1602" s="90" t="s">
        <v>91</v>
      </c>
      <c r="AT1602" s="90" t="s">
        <v>92</v>
      </c>
      <c r="AU1602" s="90" t="s">
        <v>92</v>
      </c>
      <c r="AV1602" s="90" t="s">
        <v>93</v>
      </c>
      <c r="AW1602" s="90" t="s">
        <v>2453</v>
      </c>
      <c r="AX1602" s="90" t="s">
        <v>15683</v>
      </c>
      <c r="AY1602" s="90" t="s">
        <v>2455</v>
      </c>
      <c r="AZ1602" s="90" t="s">
        <v>15683</v>
      </c>
      <c r="BA1602" s="90" t="s">
        <v>97</v>
      </c>
      <c r="BB1602" s="90" t="s">
        <v>15684</v>
      </c>
      <c r="BC1602" s="90" t="s">
        <v>99</v>
      </c>
      <c r="BD1602" s="90" t="s">
        <v>100</v>
      </c>
      <c r="BE1602" s="90" t="s">
        <v>61</v>
      </c>
      <c r="BF1602" s="90" t="s">
        <v>380</v>
      </c>
      <c r="BG1602" s="90" t="s">
        <v>101</v>
      </c>
    </row>
    <row r="1603" s="85" customFormat="1" ht="19" customHeight="1" spans="1:59">
      <c r="A1603" s="90" t="s">
        <v>62</v>
      </c>
      <c r="B1603" s="90" t="s">
        <v>63</v>
      </c>
      <c r="C1603" s="90" t="s">
        <v>7142</v>
      </c>
      <c r="D1603" s="90" t="s">
        <v>7143</v>
      </c>
      <c r="E1603" s="90" t="s">
        <v>15685</v>
      </c>
      <c r="F1603" s="90" t="s">
        <v>15686</v>
      </c>
      <c r="G1603" s="90" t="s">
        <v>2160</v>
      </c>
      <c r="H1603" s="90" t="s">
        <v>369</v>
      </c>
      <c r="I1603" s="90" t="s">
        <v>15687</v>
      </c>
      <c r="J1603" s="90" t="s">
        <v>15688</v>
      </c>
      <c r="K1603" s="90" t="s">
        <v>15689</v>
      </c>
      <c r="L1603" s="90" t="s">
        <v>73</v>
      </c>
      <c r="M1603" s="90" t="s">
        <v>3806</v>
      </c>
      <c r="N1603" s="90" t="s">
        <v>8800</v>
      </c>
      <c r="O1603" s="90" t="s">
        <v>1739</v>
      </c>
      <c r="P1603" s="90" t="s">
        <v>1740</v>
      </c>
      <c r="Q1603" s="90" t="s">
        <v>377</v>
      </c>
      <c r="R1603" s="90" t="s">
        <v>378</v>
      </c>
      <c r="S1603" s="90" t="s">
        <v>15690</v>
      </c>
      <c r="T1603" s="90" t="s">
        <v>380</v>
      </c>
      <c r="U1603" s="15">
        <v>0</v>
      </c>
      <c r="V1603" s="15">
        <v>10908</v>
      </c>
      <c r="W1603" s="15">
        <v>3000</v>
      </c>
      <c r="X1603" s="15">
        <v>3000</v>
      </c>
      <c r="Y1603" s="90" t="s">
        <v>143</v>
      </c>
      <c r="Z1603" s="90" t="s">
        <v>83</v>
      </c>
      <c r="AA1603" s="90" t="s">
        <v>84</v>
      </c>
      <c r="AB1603" s="90" t="s">
        <v>15686</v>
      </c>
      <c r="AC1603" s="90" t="s">
        <v>121</v>
      </c>
      <c r="AD1603" s="90" t="s">
        <v>87</v>
      </c>
      <c r="AE1603" s="90" t="s">
        <v>61</v>
      </c>
      <c r="AF1603" s="90" t="s">
        <v>61</v>
      </c>
      <c r="AG1603" s="90" t="s">
        <v>89</v>
      </c>
      <c r="AH1603" s="90" t="s">
        <v>88</v>
      </c>
      <c r="AI1603" s="90" t="s">
        <v>88</v>
      </c>
      <c r="AJ1603" s="90" t="s">
        <v>89</v>
      </c>
      <c r="AK1603" s="90" t="s">
        <v>88</v>
      </c>
      <c r="AL1603" s="90" t="s">
        <v>88</v>
      </c>
      <c r="AM1603" s="90" t="s">
        <v>88</v>
      </c>
      <c r="AN1603" s="90" t="s">
        <v>88</v>
      </c>
      <c r="AO1603" s="90" t="s">
        <v>88</v>
      </c>
      <c r="AP1603" s="90" t="s">
        <v>89</v>
      </c>
      <c r="AQ1603" s="90" t="s">
        <v>90</v>
      </c>
      <c r="AR1603" s="90" t="s">
        <v>90</v>
      </c>
      <c r="AS1603" s="90" t="s">
        <v>91</v>
      </c>
      <c r="AT1603" s="90" t="s">
        <v>92</v>
      </c>
      <c r="AU1603" s="90" t="s">
        <v>92</v>
      </c>
      <c r="AV1603" s="90" t="s">
        <v>93</v>
      </c>
      <c r="AW1603" s="90" t="s">
        <v>15691</v>
      </c>
      <c r="AX1603" s="90" t="s">
        <v>15692</v>
      </c>
      <c r="AY1603" s="90" t="s">
        <v>15693</v>
      </c>
      <c r="AZ1603" s="90" t="s">
        <v>15692</v>
      </c>
      <c r="BA1603" s="90" t="s">
        <v>97</v>
      </c>
      <c r="BB1603" s="90" t="s">
        <v>15694</v>
      </c>
      <c r="BC1603" s="90" t="s">
        <v>99</v>
      </c>
      <c r="BD1603" s="90" t="s">
        <v>150</v>
      </c>
      <c r="BE1603" s="90" t="s">
        <v>61</v>
      </c>
      <c r="BF1603" s="90" t="s">
        <v>380</v>
      </c>
      <c r="BG1603" s="90" t="s">
        <v>101</v>
      </c>
    </row>
    <row r="1604" s="85" customFormat="1" ht="19" customHeight="1" spans="1:59">
      <c r="A1604" s="90" t="s">
        <v>387</v>
      </c>
      <c r="B1604" s="90" t="s">
        <v>388</v>
      </c>
      <c r="C1604" s="90" t="s">
        <v>4123</v>
      </c>
      <c r="D1604" s="90" t="s">
        <v>4124</v>
      </c>
      <c r="E1604" s="90" t="s">
        <v>4125</v>
      </c>
      <c r="F1604" s="90" t="s">
        <v>4126</v>
      </c>
      <c r="G1604" s="90" t="s">
        <v>1206</v>
      </c>
      <c r="H1604" s="90" t="s">
        <v>109</v>
      </c>
      <c r="I1604" s="90" t="s">
        <v>15695</v>
      </c>
      <c r="J1604" s="90" t="s">
        <v>15696</v>
      </c>
      <c r="K1604" s="90" t="s">
        <v>15697</v>
      </c>
      <c r="L1604" s="90" t="s">
        <v>73</v>
      </c>
      <c r="M1604" s="90" t="s">
        <v>9791</v>
      </c>
      <c r="N1604" s="90" t="s">
        <v>10632</v>
      </c>
      <c r="O1604" s="90" t="s">
        <v>1537</v>
      </c>
      <c r="P1604" s="90" t="s">
        <v>1538</v>
      </c>
      <c r="Q1604" s="90" t="s">
        <v>206</v>
      </c>
      <c r="R1604" s="90" t="s">
        <v>207</v>
      </c>
      <c r="S1604" s="90" t="s">
        <v>15698</v>
      </c>
      <c r="T1604" s="90" t="s">
        <v>209</v>
      </c>
      <c r="U1604" s="15">
        <v>0</v>
      </c>
      <c r="V1604" s="15">
        <v>5200</v>
      </c>
      <c r="W1604" s="15">
        <v>3000</v>
      </c>
      <c r="X1604" s="15">
        <v>1400</v>
      </c>
      <c r="Y1604" s="90" t="s">
        <v>143</v>
      </c>
      <c r="Z1604" s="90" t="s">
        <v>83</v>
      </c>
      <c r="AA1604" s="90" t="s">
        <v>84</v>
      </c>
      <c r="AB1604" s="90" t="s">
        <v>4131</v>
      </c>
      <c r="AC1604" s="90" t="s">
        <v>145</v>
      </c>
      <c r="AD1604" s="90" t="s">
        <v>87</v>
      </c>
      <c r="AE1604" s="90" t="s">
        <v>61</v>
      </c>
      <c r="AF1604" s="90" t="s">
        <v>61</v>
      </c>
      <c r="AG1604" s="90" t="s">
        <v>89</v>
      </c>
      <c r="AH1604" s="90" t="s">
        <v>89</v>
      </c>
      <c r="AI1604" s="90" t="s">
        <v>89</v>
      </c>
      <c r="AJ1604" s="90" t="s">
        <v>89</v>
      </c>
      <c r="AK1604" s="90" t="s">
        <v>89</v>
      </c>
      <c r="AL1604" s="90" t="s">
        <v>89</v>
      </c>
      <c r="AM1604" s="90" t="s">
        <v>89</v>
      </c>
      <c r="AN1604" s="90" t="s">
        <v>89</v>
      </c>
      <c r="AO1604" s="90" t="s">
        <v>89</v>
      </c>
      <c r="AP1604" s="90" t="s">
        <v>89</v>
      </c>
      <c r="AQ1604" s="90" t="s">
        <v>90</v>
      </c>
      <c r="AR1604" s="90" t="s">
        <v>90</v>
      </c>
      <c r="AS1604" s="90" t="s">
        <v>91</v>
      </c>
      <c r="AT1604" s="90" t="s">
        <v>92</v>
      </c>
      <c r="AU1604" s="90" t="s">
        <v>92</v>
      </c>
      <c r="AV1604" s="90" t="s">
        <v>93</v>
      </c>
      <c r="AW1604" s="90" t="s">
        <v>4132</v>
      </c>
      <c r="AX1604" s="90" t="s">
        <v>15699</v>
      </c>
      <c r="AY1604" s="90" t="s">
        <v>4134</v>
      </c>
      <c r="AZ1604" s="90" t="s">
        <v>15699</v>
      </c>
      <c r="BA1604" s="90" t="s">
        <v>97</v>
      </c>
      <c r="BB1604" s="90" t="s">
        <v>15700</v>
      </c>
      <c r="BC1604" s="90" t="s">
        <v>99</v>
      </c>
      <c r="BD1604" s="90" t="s">
        <v>150</v>
      </c>
      <c r="BE1604" s="90" t="s">
        <v>61</v>
      </c>
      <c r="BF1604" s="90" t="s">
        <v>209</v>
      </c>
      <c r="BG1604" s="90" t="s">
        <v>101</v>
      </c>
    </row>
    <row r="1605" s="85" customFormat="1" ht="19" customHeight="1" spans="1:59">
      <c r="A1605" s="90" t="s">
        <v>1774</v>
      </c>
      <c r="B1605" s="90" t="s">
        <v>1775</v>
      </c>
      <c r="C1605" s="90" t="s">
        <v>3077</v>
      </c>
      <c r="D1605" s="90" t="s">
        <v>3078</v>
      </c>
      <c r="E1605" s="90" t="s">
        <v>3735</v>
      </c>
      <c r="F1605" s="90" t="s">
        <v>15701</v>
      </c>
      <c r="G1605" s="90" t="s">
        <v>15701</v>
      </c>
      <c r="H1605" s="90" t="s">
        <v>1571</v>
      </c>
      <c r="I1605" s="90" t="s">
        <v>15702</v>
      </c>
      <c r="J1605" s="90" t="s">
        <v>15703</v>
      </c>
      <c r="K1605" s="90" t="s">
        <v>15704</v>
      </c>
      <c r="L1605" s="90" t="s">
        <v>73</v>
      </c>
      <c r="M1605" s="90" t="s">
        <v>356</v>
      </c>
      <c r="N1605" s="90" t="s">
        <v>2350</v>
      </c>
      <c r="O1605" s="90" t="s">
        <v>949</v>
      </c>
      <c r="P1605" s="90" t="s">
        <v>950</v>
      </c>
      <c r="Q1605" s="90" t="s">
        <v>3226</v>
      </c>
      <c r="R1605" s="90" t="s">
        <v>3227</v>
      </c>
      <c r="S1605" s="90" t="s">
        <v>15705</v>
      </c>
      <c r="T1605" s="90" t="s">
        <v>380</v>
      </c>
      <c r="U1605" s="15">
        <v>0</v>
      </c>
      <c r="V1605" s="15">
        <v>6500</v>
      </c>
      <c r="W1605" s="15">
        <v>5200</v>
      </c>
      <c r="X1605" s="15">
        <v>1500</v>
      </c>
      <c r="Y1605" s="90" t="s">
        <v>82</v>
      </c>
      <c r="Z1605" s="90" t="s">
        <v>83</v>
      </c>
      <c r="AA1605" s="90" t="s">
        <v>84</v>
      </c>
      <c r="AB1605" s="90" t="s">
        <v>3741</v>
      </c>
      <c r="AC1605" s="90" t="s">
        <v>359</v>
      </c>
      <c r="AD1605" s="90" t="s">
        <v>87</v>
      </c>
      <c r="AE1605" s="90" t="s">
        <v>61</v>
      </c>
      <c r="AF1605" s="90" t="s">
        <v>61</v>
      </c>
      <c r="AG1605" s="90" t="s">
        <v>89</v>
      </c>
      <c r="AH1605" s="90" t="s">
        <v>89</v>
      </c>
      <c r="AI1605" s="90" t="s">
        <v>89</v>
      </c>
      <c r="AJ1605" s="90" t="s">
        <v>89</v>
      </c>
      <c r="AK1605" s="90" t="s">
        <v>89</v>
      </c>
      <c r="AL1605" s="90" t="s">
        <v>89</v>
      </c>
      <c r="AM1605" s="90" t="s">
        <v>89</v>
      </c>
      <c r="AN1605" s="90" t="s">
        <v>89</v>
      </c>
      <c r="AO1605" s="90" t="s">
        <v>89</v>
      </c>
      <c r="AP1605" s="90" t="s">
        <v>89</v>
      </c>
      <c r="AQ1605" s="90" t="s">
        <v>90</v>
      </c>
      <c r="AR1605" s="90" t="s">
        <v>90</v>
      </c>
      <c r="AS1605" s="90" t="s">
        <v>91</v>
      </c>
      <c r="AT1605" s="90" t="s">
        <v>92</v>
      </c>
      <c r="AU1605" s="90" t="s">
        <v>92</v>
      </c>
      <c r="AV1605" s="90" t="s">
        <v>93</v>
      </c>
      <c r="AW1605" s="90" t="s">
        <v>3742</v>
      </c>
      <c r="AX1605" s="90" t="s">
        <v>15706</v>
      </c>
      <c r="AY1605" s="90" t="s">
        <v>3744</v>
      </c>
      <c r="AZ1605" s="90" t="s">
        <v>15706</v>
      </c>
      <c r="BA1605" s="90" t="s">
        <v>97</v>
      </c>
      <c r="BB1605" s="90" t="s">
        <v>15707</v>
      </c>
      <c r="BC1605" s="90" t="s">
        <v>99</v>
      </c>
      <c r="BD1605" s="90" t="s">
        <v>100</v>
      </c>
      <c r="BE1605" s="90" t="s">
        <v>61</v>
      </c>
      <c r="BF1605" s="90" t="s">
        <v>380</v>
      </c>
      <c r="BG1605" s="90" t="s">
        <v>101</v>
      </c>
    </row>
    <row r="1606" s="85" customFormat="1" ht="19" customHeight="1" spans="1:59">
      <c r="A1606" s="90" t="s">
        <v>102</v>
      </c>
      <c r="B1606" s="90" t="s">
        <v>103</v>
      </c>
      <c r="C1606" s="90" t="s">
        <v>3825</v>
      </c>
      <c r="D1606" s="90" t="s">
        <v>3826</v>
      </c>
      <c r="E1606" s="90" t="s">
        <v>7945</v>
      </c>
      <c r="F1606" s="90" t="s">
        <v>3828</v>
      </c>
      <c r="G1606" s="90" t="s">
        <v>1794</v>
      </c>
      <c r="H1606" s="90" t="s">
        <v>539</v>
      </c>
      <c r="I1606" s="90" t="s">
        <v>15708</v>
      </c>
      <c r="J1606" s="90" t="s">
        <v>15709</v>
      </c>
      <c r="K1606" s="90" t="s">
        <v>15710</v>
      </c>
      <c r="L1606" s="90" t="s">
        <v>73</v>
      </c>
      <c r="M1606" s="90" t="s">
        <v>15711</v>
      </c>
      <c r="N1606" s="90" t="s">
        <v>15712</v>
      </c>
      <c r="O1606" s="90" t="s">
        <v>12930</v>
      </c>
      <c r="P1606" s="90" t="s">
        <v>12931</v>
      </c>
      <c r="Q1606" s="90" t="s">
        <v>5475</v>
      </c>
      <c r="R1606" s="90" t="s">
        <v>5476</v>
      </c>
      <c r="S1606" s="90" t="s">
        <v>15713</v>
      </c>
      <c r="T1606" s="90" t="s">
        <v>119</v>
      </c>
      <c r="U1606" s="15">
        <v>0</v>
      </c>
      <c r="V1606" s="15">
        <v>35000</v>
      </c>
      <c r="W1606" s="15">
        <v>18000</v>
      </c>
      <c r="X1606" s="15">
        <v>12350</v>
      </c>
      <c r="Y1606" s="90" t="s">
        <v>143</v>
      </c>
      <c r="Z1606" s="90" t="s">
        <v>83</v>
      </c>
      <c r="AA1606" s="90" t="s">
        <v>84</v>
      </c>
      <c r="AB1606" s="90" t="s">
        <v>7950</v>
      </c>
      <c r="AC1606" s="90" t="s">
        <v>145</v>
      </c>
      <c r="AD1606" s="90" t="s">
        <v>87</v>
      </c>
      <c r="AE1606" s="90" t="s">
        <v>61</v>
      </c>
      <c r="AF1606" s="90" t="s">
        <v>61</v>
      </c>
      <c r="AG1606" s="90" t="s">
        <v>89</v>
      </c>
      <c r="AH1606" s="90" t="s">
        <v>89</v>
      </c>
      <c r="AI1606" s="90" t="s">
        <v>89</v>
      </c>
      <c r="AJ1606" s="90" t="s">
        <v>89</v>
      </c>
      <c r="AK1606" s="90" t="s">
        <v>89</v>
      </c>
      <c r="AL1606" s="90" t="s">
        <v>89</v>
      </c>
      <c r="AM1606" s="90" t="s">
        <v>89</v>
      </c>
      <c r="AN1606" s="90" t="s">
        <v>89</v>
      </c>
      <c r="AO1606" s="90" t="s">
        <v>89</v>
      </c>
      <c r="AP1606" s="90" t="s">
        <v>89</v>
      </c>
      <c r="AQ1606" s="90" t="s">
        <v>90</v>
      </c>
      <c r="AR1606" s="90" t="s">
        <v>90</v>
      </c>
      <c r="AS1606" s="90" t="s">
        <v>91</v>
      </c>
      <c r="AT1606" s="90" t="s">
        <v>92</v>
      </c>
      <c r="AU1606" s="90" t="s">
        <v>92</v>
      </c>
      <c r="AV1606" s="90" t="s">
        <v>93</v>
      </c>
      <c r="AW1606" s="90" t="s">
        <v>7951</v>
      </c>
      <c r="AX1606" s="90" t="s">
        <v>15714</v>
      </c>
      <c r="AY1606" s="90" t="s">
        <v>7953</v>
      </c>
      <c r="AZ1606" s="90" t="s">
        <v>15714</v>
      </c>
      <c r="BA1606" s="90" t="s">
        <v>97</v>
      </c>
      <c r="BB1606" s="90" t="s">
        <v>15715</v>
      </c>
      <c r="BC1606" s="90" t="s">
        <v>99</v>
      </c>
      <c r="BD1606" s="90" t="s">
        <v>150</v>
      </c>
      <c r="BE1606" s="90" t="s">
        <v>61</v>
      </c>
      <c r="BF1606" s="90" t="s">
        <v>119</v>
      </c>
      <c r="BG1606" s="90" t="s">
        <v>101</v>
      </c>
    </row>
    <row r="1607" s="85" customFormat="1" ht="19" customHeight="1" spans="1:59">
      <c r="A1607" s="90" t="s">
        <v>516</v>
      </c>
      <c r="B1607" s="90" t="s">
        <v>517</v>
      </c>
      <c r="C1607" s="90" t="s">
        <v>681</v>
      </c>
      <c r="D1607" s="90" t="s">
        <v>682</v>
      </c>
      <c r="E1607" s="90" t="s">
        <v>10868</v>
      </c>
      <c r="F1607" s="90" t="s">
        <v>7203</v>
      </c>
      <c r="G1607" s="90" t="s">
        <v>7203</v>
      </c>
      <c r="H1607" s="90" t="s">
        <v>943</v>
      </c>
      <c r="I1607" s="90" t="s">
        <v>15716</v>
      </c>
      <c r="J1607" s="90" t="s">
        <v>15717</v>
      </c>
      <c r="K1607" s="90" t="s">
        <v>15718</v>
      </c>
      <c r="L1607" s="90" t="s">
        <v>73</v>
      </c>
      <c r="M1607" s="90" t="s">
        <v>13041</v>
      </c>
      <c r="N1607" s="90" t="s">
        <v>811</v>
      </c>
      <c r="O1607" s="90" t="s">
        <v>949</v>
      </c>
      <c r="P1607" s="90" t="s">
        <v>950</v>
      </c>
      <c r="Q1607" s="90" t="s">
        <v>257</v>
      </c>
      <c r="R1607" s="90" t="s">
        <v>951</v>
      </c>
      <c r="S1607" s="90" t="s">
        <v>15719</v>
      </c>
      <c r="T1607" s="90" t="s">
        <v>380</v>
      </c>
      <c r="U1607" s="15">
        <v>0</v>
      </c>
      <c r="V1607" s="15">
        <v>87400</v>
      </c>
      <c r="W1607" s="15">
        <v>30000</v>
      </c>
      <c r="X1607" s="15">
        <v>10000</v>
      </c>
      <c r="Y1607" s="90" t="s">
        <v>143</v>
      </c>
      <c r="Z1607" s="90" t="s">
        <v>83</v>
      </c>
      <c r="AA1607" s="90" t="s">
        <v>84</v>
      </c>
      <c r="AB1607" s="90" t="s">
        <v>10874</v>
      </c>
      <c r="AC1607" s="90" t="s">
        <v>145</v>
      </c>
      <c r="AD1607" s="90" t="s">
        <v>87</v>
      </c>
      <c r="AE1607" s="90" t="s">
        <v>61</v>
      </c>
      <c r="AF1607" s="90" t="s">
        <v>61</v>
      </c>
      <c r="AG1607" s="90" t="s">
        <v>89</v>
      </c>
      <c r="AH1607" s="90" t="s">
        <v>89</v>
      </c>
      <c r="AI1607" s="90" t="s">
        <v>89</v>
      </c>
      <c r="AJ1607" s="90" t="s">
        <v>89</v>
      </c>
      <c r="AK1607" s="90" t="s">
        <v>89</v>
      </c>
      <c r="AL1607" s="90" t="s">
        <v>89</v>
      </c>
      <c r="AM1607" s="90" t="s">
        <v>89</v>
      </c>
      <c r="AN1607" s="90" t="s">
        <v>89</v>
      </c>
      <c r="AO1607" s="90" t="s">
        <v>89</v>
      </c>
      <c r="AP1607" s="90" t="s">
        <v>89</v>
      </c>
      <c r="AQ1607" s="90" t="s">
        <v>90</v>
      </c>
      <c r="AR1607" s="90" t="s">
        <v>90</v>
      </c>
      <c r="AS1607" s="90" t="s">
        <v>91</v>
      </c>
      <c r="AT1607" s="90" t="s">
        <v>92</v>
      </c>
      <c r="AU1607" s="90" t="s">
        <v>92</v>
      </c>
      <c r="AV1607" s="90" t="s">
        <v>93</v>
      </c>
      <c r="AW1607" s="90" t="s">
        <v>10875</v>
      </c>
      <c r="AX1607" s="90" t="s">
        <v>15720</v>
      </c>
      <c r="AY1607" s="90" t="s">
        <v>10877</v>
      </c>
      <c r="AZ1607" s="90" t="s">
        <v>15720</v>
      </c>
      <c r="BA1607" s="90" t="s">
        <v>97</v>
      </c>
      <c r="BB1607" s="90" t="s">
        <v>15721</v>
      </c>
      <c r="BC1607" s="90" t="s">
        <v>99</v>
      </c>
      <c r="BD1607" s="90" t="s">
        <v>150</v>
      </c>
      <c r="BE1607" s="90" t="s">
        <v>61</v>
      </c>
      <c r="BF1607" s="90" t="s">
        <v>380</v>
      </c>
      <c r="BG1607" s="90" t="s">
        <v>101</v>
      </c>
    </row>
    <row r="1608" s="85" customFormat="1" ht="19" customHeight="1" spans="1:59">
      <c r="A1608" s="90" t="s">
        <v>419</v>
      </c>
      <c r="B1608" s="90" t="s">
        <v>420</v>
      </c>
      <c r="C1608" s="90" t="s">
        <v>421</v>
      </c>
      <c r="D1608" s="90" t="s">
        <v>422</v>
      </c>
      <c r="E1608" s="90" t="s">
        <v>9318</v>
      </c>
      <c r="F1608" s="90" t="s">
        <v>9319</v>
      </c>
      <c r="G1608" s="90" t="s">
        <v>2447</v>
      </c>
      <c r="H1608" s="90" t="s">
        <v>369</v>
      </c>
      <c r="I1608" s="90" t="s">
        <v>15722</v>
      </c>
      <c r="J1608" s="90" t="s">
        <v>15723</v>
      </c>
      <c r="K1608" s="90" t="s">
        <v>15724</v>
      </c>
      <c r="L1608" s="90" t="s">
        <v>73</v>
      </c>
      <c r="M1608" s="90" t="s">
        <v>9864</v>
      </c>
      <c r="N1608" s="90" t="s">
        <v>3403</v>
      </c>
      <c r="O1608" s="90" t="s">
        <v>1739</v>
      </c>
      <c r="P1608" s="90" t="s">
        <v>1740</v>
      </c>
      <c r="Q1608" s="90" t="s">
        <v>377</v>
      </c>
      <c r="R1608" s="90" t="s">
        <v>378</v>
      </c>
      <c r="S1608" s="90" t="s">
        <v>15725</v>
      </c>
      <c r="T1608" s="90" t="s">
        <v>119</v>
      </c>
      <c r="U1608" s="15">
        <v>0</v>
      </c>
      <c r="V1608" s="15">
        <v>50800</v>
      </c>
      <c r="W1608" s="15">
        <v>28200</v>
      </c>
      <c r="X1608" s="15">
        <v>20600</v>
      </c>
      <c r="Y1608" s="90" t="s">
        <v>143</v>
      </c>
      <c r="Z1608" s="90" t="s">
        <v>83</v>
      </c>
      <c r="AA1608" s="90" t="s">
        <v>84</v>
      </c>
      <c r="AB1608" s="90" t="s">
        <v>9324</v>
      </c>
      <c r="AC1608" s="90" t="s">
        <v>145</v>
      </c>
      <c r="AD1608" s="90" t="s">
        <v>87</v>
      </c>
      <c r="AE1608" s="90" t="s">
        <v>61</v>
      </c>
      <c r="AF1608" s="90" t="s">
        <v>61</v>
      </c>
      <c r="AG1608" s="90" t="s">
        <v>89</v>
      </c>
      <c r="AH1608" s="90" t="s">
        <v>89</v>
      </c>
      <c r="AI1608" s="90" t="s">
        <v>89</v>
      </c>
      <c r="AJ1608" s="90" t="s">
        <v>89</v>
      </c>
      <c r="AK1608" s="90" t="s">
        <v>89</v>
      </c>
      <c r="AL1608" s="90" t="s">
        <v>89</v>
      </c>
      <c r="AM1608" s="90" t="s">
        <v>89</v>
      </c>
      <c r="AN1608" s="90" t="s">
        <v>89</v>
      </c>
      <c r="AO1608" s="90" t="s">
        <v>89</v>
      </c>
      <c r="AP1608" s="90" t="s">
        <v>89</v>
      </c>
      <c r="AQ1608" s="90" t="s">
        <v>90</v>
      </c>
      <c r="AR1608" s="90" t="s">
        <v>90</v>
      </c>
      <c r="AS1608" s="90" t="s">
        <v>91</v>
      </c>
      <c r="AT1608" s="90" t="s">
        <v>92</v>
      </c>
      <c r="AU1608" s="90" t="s">
        <v>92</v>
      </c>
      <c r="AV1608" s="90" t="s">
        <v>93</v>
      </c>
      <c r="AW1608" s="90" t="s">
        <v>9325</v>
      </c>
      <c r="AX1608" s="90" t="s">
        <v>15726</v>
      </c>
      <c r="AY1608" s="90" t="s">
        <v>9327</v>
      </c>
      <c r="AZ1608" s="90" t="s">
        <v>15726</v>
      </c>
      <c r="BA1608" s="90" t="s">
        <v>97</v>
      </c>
      <c r="BB1608" s="90" t="s">
        <v>15727</v>
      </c>
      <c r="BC1608" s="90" t="s">
        <v>99</v>
      </c>
      <c r="BD1608" s="90" t="s">
        <v>150</v>
      </c>
      <c r="BE1608" s="90" t="s">
        <v>61</v>
      </c>
      <c r="BF1608" s="90" t="s">
        <v>119</v>
      </c>
      <c r="BG1608" s="90" t="s">
        <v>101</v>
      </c>
    </row>
    <row r="1609" s="85" customFormat="1" ht="19" customHeight="1" spans="1:59">
      <c r="A1609" s="90" t="s">
        <v>1774</v>
      </c>
      <c r="B1609" s="90" t="s">
        <v>1775</v>
      </c>
      <c r="C1609" s="90" t="s">
        <v>3587</v>
      </c>
      <c r="D1609" s="90" t="s">
        <v>3588</v>
      </c>
      <c r="E1609" s="90" t="s">
        <v>3589</v>
      </c>
      <c r="F1609" s="90" t="s">
        <v>3590</v>
      </c>
      <c r="G1609" s="90" t="s">
        <v>3367</v>
      </c>
      <c r="H1609" s="90" t="s">
        <v>109</v>
      </c>
      <c r="I1609" s="90" t="s">
        <v>15728</v>
      </c>
      <c r="J1609" s="90" t="s">
        <v>15729</v>
      </c>
      <c r="K1609" s="90" t="s">
        <v>15730</v>
      </c>
      <c r="L1609" s="90" t="s">
        <v>73</v>
      </c>
      <c r="M1609" s="90" t="s">
        <v>1526</v>
      </c>
      <c r="N1609" s="90" t="s">
        <v>1276</v>
      </c>
      <c r="O1609" s="90" t="s">
        <v>115</v>
      </c>
      <c r="P1609" s="90" t="s">
        <v>116</v>
      </c>
      <c r="Q1609" s="90" t="s">
        <v>117</v>
      </c>
      <c r="R1609" s="90" t="s">
        <v>116</v>
      </c>
      <c r="S1609" s="90" t="s">
        <v>15731</v>
      </c>
      <c r="T1609" s="90" t="s">
        <v>209</v>
      </c>
      <c r="U1609" s="15">
        <v>0</v>
      </c>
      <c r="V1609" s="15">
        <v>3300</v>
      </c>
      <c r="W1609" s="15">
        <v>2640</v>
      </c>
      <c r="X1609" s="15">
        <v>2640</v>
      </c>
      <c r="Y1609" s="90" t="s">
        <v>82</v>
      </c>
      <c r="Z1609" s="90" t="s">
        <v>83</v>
      </c>
      <c r="AA1609" s="90" t="s">
        <v>84</v>
      </c>
      <c r="AB1609" s="90" t="s">
        <v>3595</v>
      </c>
      <c r="AC1609" s="90" t="s">
        <v>145</v>
      </c>
      <c r="AD1609" s="90" t="s">
        <v>87</v>
      </c>
      <c r="AE1609" s="90" t="s">
        <v>61</v>
      </c>
      <c r="AF1609" s="90" t="s">
        <v>61</v>
      </c>
      <c r="AG1609" s="90" t="s">
        <v>89</v>
      </c>
      <c r="AH1609" s="90" t="s">
        <v>89</v>
      </c>
      <c r="AI1609" s="90" t="s">
        <v>89</v>
      </c>
      <c r="AJ1609" s="90" t="s">
        <v>89</v>
      </c>
      <c r="AK1609" s="90" t="s">
        <v>89</v>
      </c>
      <c r="AL1609" s="90" t="s">
        <v>89</v>
      </c>
      <c r="AM1609" s="90" t="s">
        <v>89</v>
      </c>
      <c r="AN1609" s="90" t="s">
        <v>89</v>
      </c>
      <c r="AO1609" s="90" t="s">
        <v>89</v>
      </c>
      <c r="AP1609" s="90" t="s">
        <v>89</v>
      </c>
      <c r="AQ1609" s="90" t="s">
        <v>90</v>
      </c>
      <c r="AR1609" s="90" t="s">
        <v>90</v>
      </c>
      <c r="AS1609" s="90" t="s">
        <v>91</v>
      </c>
      <c r="AT1609" s="90" t="s">
        <v>92</v>
      </c>
      <c r="AU1609" s="90" t="s">
        <v>92</v>
      </c>
      <c r="AV1609" s="90" t="s">
        <v>93</v>
      </c>
      <c r="AW1609" s="90" t="s">
        <v>3596</v>
      </c>
      <c r="AX1609" s="90" t="s">
        <v>15732</v>
      </c>
      <c r="AY1609" s="90" t="s">
        <v>3598</v>
      </c>
      <c r="AZ1609" s="90" t="s">
        <v>15732</v>
      </c>
      <c r="BA1609" s="90" t="s">
        <v>97</v>
      </c>
      <c r="BB1609" s="90" t="s">
        <v>15733</v>
      </c>
      <c r="BC1609" s="90" t="s">
        <v>99</v>
      </c>
      <c r="BD1609" s="90" t="s">
        <v>100</v>
      </c>
      <c r="BE1609" s="90" t="s">
        <v>61</v>
      </c>
      <c r="BF1609" s="90" t="s">
        <v>209</v>
      </c>
      <c r="BG1609" s="90" t="s">
        <v>101</v>
      </c>
    </row>
    <row r="1610" s="85" customFormat="1" ht="19" customHeight="1" spans="1:59">
      <c r="A1610" s="90" t="s">
        <v>302</v>
      </c>
      <c r="B1610" s="90" t="s">
        <v>303</v>
      </c>
      <c r="C1610" s="90" t="s">
        <v>304</v>
      </c>
      <c r="D1610" s="90" t="s">
        <v>305</v>
      </c>
      <c r="E1610" s="90" t="s">
        <v>10996</v>
      </c>
      <c r="F1610" s="90" t="s">
        <v>10997</v>
      </c>
      <c r="G1610" s="90" t="s">
        <v>3539</v>
      </c>
      <c r="H1610" s="90" t="s">
        <v>1299</v>
      </c>
      <c r="I1610" s="90" t="s">
        <v>15734</v>
      </c>
      <c r="J1610" s="90" t="s">
        <v>15735</v>
      </c>
      <c r="K1610" s="90" t="s">
        <v>15736</v>
      </c>
      <c r="L1610" s="90" t="s">
        <v>73</v>
      </c>
      <c r="M1610" s="90" t="s">
        <v>184</v>
      </c>
      <c r="N1610" s="90" t="s">
        <v>163</v>
      </c>
      <c r="O1610" s="90" t="s">
        <v>1739</v>
      </c>
      <c r="P1610" s="90" t="s">
        <v>1740</v>
      </c>
      <c r="Q1610" s="90" t="s">
        <v>1728</v>
      </c>
      <c r="R1610" s="90" t="s">
        <v>1307</v>
      </c>
      <c r="S1610" s="90" t="s">
        <v>15737</v>
      </c>
      <c r="T1610" s="90" t="s">
        <v>380</v>
      </c>
      <c r="U1610" s="15">
        <v>0</v>
      </c>
      <c r="V1610" s="15">
        <v>5000</v>
      </c>
      <c r="W1610" s="15">
        <v>2500</v>
      </c>
      <c r="X1610" s="15">
        <v>2500</v>
      </c>
      <c r="Y1610" s="90" t="s">
        <v>82</v>
      </c>
      <c r="Z1610" s="90" t="s">
        <v>83</v>
      </c>
      <c r="AA1610" s="90" t="s">
        <v>84</v>
      </c>
      <c r="AB1610" s="90" t="s">
        <v>11002</v>
      </c>
      <c r="AC1610" s="90" t="s">
        <v>145</v>
      </c>
      <c r="AD1610" s="90" t="s">
        <v>87</v>
      </c>
      <c r="AE1610" s="90" t="s">
        <v>61</v>
      </c>
      <c r="AF1610" s="90" t="s">
        <v>61</v>
      </c>
      <c r="AG1610" s="90" t="s">
        <v>89</v>
      </c>
      <c r="AH1610" s="90" t="s">
        <v>89</v>
      </c>
      <c r="AI1610" s="90" t="s">
        <v>89</v>
      </c>
      <c r="AJ1610" s="90" t="s">
        <v>88</v>
      </c>
      <c r="AK1610" s="90" t="s">
        <v>89</v>
      </c>
      <c r="AL1610" s="90" t="s">
        <v>89</v>
      </c>
      <c r="AM1610" s="90" t="s">
        <v>88</v>
      </c>
      <c r="AN1610" s="90" t="s">
        <v>88</v>
      </c>
      <c r="AO1610" s="90" t="s">
        <v>88</v>
      </c>
      <c r="AP1610" s="90" t="s">
        <v>89</v>
      </c>
      <c r="AQ1610" s="90" t="s">
        <v>90</v>
      </c>
      <c r="AR1610" s="90" t="s">
        <v>90</v>
      </c>
      <c r="AS1610" s="90" t="s">
        <v>91</v>
      </c>
      <c r="AT1610" s="90" t="s">
        <v>92</v>
      </c>
      <c r="AU1610" s="90" t="s">
        <v>92</v>
      </c>
      <c r="AV1610" s="90" t="s">
        <v>93</v>
      </c>
      <c r="AW1610" s="90" t="s">
        <v>11003</v>
      </c>
      <c r="AX1610" s="90" t="s">
        <v>15738</v>
      </c>
      <c r="AY1610" s="90" t="s">
        <v>11005</v>
      </c>
      <c r="AZ1610" s="90" t="s">
        <v>15738</v>
      </c>
      <c r="BA1610" s="90" t="s">
        <v>97</v>
      </c>
      <c r="BB1610" s="90" t="s">
        <v>15739</v>
      </c>
      <c r="BC1610" s="90" t="s">
        <v>99</v>
      </c>
      <c r="BD1610" s="90" t="s">
        <v>100</v>
      </c>
      <c r="BE1610" s="90" t="s">
        <v>61</v>
      </c>
      <c r="BF1610" s="90" t="s">
        <v>380</v>
      </c>
      <c r="BG1610" s="90" t="s">
        <v>101</v>
      </c>
    </row>
    <row r="1611" s="85" customFormat="1" ht="19" customHeight="1" spans="1:59">
      <c r="A1611" s="90" t="s">
        <v>458</v>
      </c>
      <c r="B1611" s="90" t="s">
        <v>459</v>
      </c>
      <c r="C1611" s="90" t="s">
        <v>2497</v>
      </c>
      <c r="D1611" s="90" t="s">
        <v>2498</v>
      </c>
      <c r="E1611" s="90" t="s">
        <v>15740</v>
      </c>
      <c r="F1611" s="90" t="s">
        <v>8247</v>
      </c>
      <c r="G1611" s="90" t="s">
        <v>8247</v>
      </c>
      <c r="H1611" s="90" t="s">
        <v>605</v>
      </c>
      <c r="I1611" s="90" t="s">
        <v>15741</v>
      </c>
      <c r="J1611" s="90" t="s">
        <v>15742</v>
      </c>
      <c r="K1611" s="90" t="s">
        <v>15743</v>
      </c>
      <c r="L1611" s="90" t="s">
        <v>73</v>
      </c>
      <c r="M1611" s="90" t="s">
        <v>9778</v>
      </c>
      <c r="N1611" s="90" t="s">
        <v>1410</v>
      </c>
      <c r="O1611" s="90" t="s">
        <v>610</v>
      </c>
      <c r="P1611" s="90" t="s">
        <v>611</v>
      </c>
      <c r="Q1611" s="90" t="s">
        <v>612</v>
      </c>
      <c r="R1611" s="90" t="s">
        <v>613</v>
      </c>
      <c r="S1611" s="90" t="s">
        <v>15744</v>
      </c>
      <c r="T1611" s="90" t="s">
        <v>119</v>
      </c>
      <c r="U1611" s="15">
        <v>0</v>
      </c>
      <c r="V1611" s="15">
        <v>14000</v>
      </c>
      <c r="W1611" s="15">
        <v>8500</v>
      </c>
      <c r="X1611" s="15">
        <v>1000</v>
      </c>
      <c r="Y1611" s="90" t="s">
        <v>143</v>
      </c>
      <c r="Z1611" s="90" t="s">
        <v>83</v>
      </c>
      <c r="AA1611" s="90" t="s">
        <v>84</v>
      </c>
      <c r="AB1611" s="90" t="s">
        <v>8247</v>
      </c>
      <c r="AC1611" s="90" t="s">
        <v>121</v>
      </c>
      <c r="AD1611" s="90" t="s">
        <v>87</v>
      </c>
      <c r="AE1611" s="90" t="s">
        <v>61</v>
      </c>
      <c r="AF1611" s="90" t="s">
        <v>61</v>
      </c>
      <c r="AG1611" s="90" t="s">
        <v>89</v>
      </c>
      <c r="AH1611" s="90" t="s">
        <v>89</v>
      </c>
      <c r="AI1611" s="90" t="s">
        <v>89</v>
      </c>
      <c r="AJ1611" s="90" t="s">
        <v>89</v>
      </c>
      <c r="AK1611" s="90" t="s">
        <v>89</v>
      </c>
      <c r="AL1611" s="90" t="s">
        <v>89</v>
      </c>
      <c r="AM1611" s="90" t="s">
        <v>89</v>
      </c>
      <c r="AN1611" s="90" t="s">
        <v>89</v>
      </c>
      <c r="AO1611" s="90" t="s">
        <v>89</v>
      </c>
      <c r="AP1611" s="90" t="s">
        <v>89</v>
      </c>
      <c r="AQ1611" s="90" t="s">
        <v>90</v>
      </c>
      <c r="AR1611" s="90" t="s">
        <v>90</v>
      </c>
      <c r="AS1611" s="90" t="s">
        <v>91</v>
      </c>
      <c r="AT1611" s="90" t="s">
        <v>92</v>
      </c>
      <c r="AU1611" s="90" t="s">
        <v>92</v>
      </c>
      <c r="AV1611" s="90" t="s">
        <v>93</v>
      </c>
      <c r="AW1611" s="90" t="s">
        <v>15745</v>
      </c>
      <c r="AX1611" s="90" t="s">
        <v>15746</v>
      </c>
      <c r="AY1611" s="90" t="s">
        <v>15747</v>
      </c>
      <c r="AZ1611" s="90" t="s">
        <v>15746</v>
      </c>
      <c r="BA1611" s="90" t="s">
        <v>215</v>
      </c>
      <c r="BB1611" s="90" t="s">
        <v>15748</v>
      </c>
      <c r="BC1611" s="90" t="s">
        <v>99</v>
      </c>
      <c r="BD1611" s="90" t="s">
        <v>150</v>
      </c>
      <c r="BE1611" s="90" t="s">
        <v>61</v>
      </c>
      <c r="BF1611" s="90" t="s">
        <v>119</v>
      </c>
      <c r="BG1611" s="90" t="s">
        <v>101</v>
      </c>
    </row>
    <row r="1612" s="85" customFormat="1" ht="19" customHeight="1" spans="1:59">
      <c r="A1612" s="90" t="s">
        <v>582</v>
      </c>
      <c r="B1612" s="90" t="s">
        <v>583</v>
      </c>
      <c r="C1612" s="90" t="s">
        <v>584</v>
      </c>
      <c r="D1612" s="90" t="s">
        <v>585</v>
      </c>
      <c r="E1612" s="90" t="s">
        <v>15749</v>
      </c>
      <c r="F1612" s="90" t="s">
        <v>587</v>
      </c>
      <c r="G1612" s="90" t="s">
        <v>588</v>
      </c>
      <c r="H1612" s="90" t="s">
        <v>539</v>
      </c>
      <c r="I1612" s="90" t="s">
        <v>15750</v>
      </c>
      <c r="J1612" s="90" t="s">
        <v>15751</v>
      </c>
      <c r="K1612" s="90" t="s">
        <v>15752</v>
      </c>
      <c r="L1612" s="90" t="s">
        <v>73</v>
      </c>
      <c r="M1612" s="90" t="s">
        <v>74</v>
      </c>
      <c r="N1612" s="90" t="s">
        <v>2234</v>
      </c>
      <c r="O1612" s="90" t="s">
        <v>1875</v>
      </c>
      <c r="P1612" s="90" t="s">
        <v>1876</v>
      </c>
      <c r="Q1612" s="90" t="s">
        <v>1877</v>
      </c>
      <c r="R1612" s="90" t="s">
        <v>1878</v>
      </c>
      <c r="S1612" s="90" t="s">
        <v>15753</v>
      </c>
      <c r="T1612" s="90" t="s">
        <v>380</v>
      </c>
      <c r="U1612" s="15">
        <v>0</v>
      </c>
      <c r="V1612" s="15">
        <v>9400</v>
      </c>
      <c r="W1612" s="15">
        <v>7200</v>
      </c>
      <c r="X1612" s="15">
        <v>4200</v>
      </c>
      <c r="Y1612" s="90" t="s">
        <v>82</v>
      </c>
      <c r="Z1612" s="90" t="s">
        <v>83</v>
      </c>
      <c r="AA1612" s="90" t="s">
        <v>84</v>
      </c>
      <c r="AB1612" s="90" t="s">
        <v>15754</v>
      </c>
      <c r="AC1612" s="90" t="s">
        <v>145</v>
      </c>
      <c r="AD1612" s="90" t="s">
        <v>87</v>
      </c>
      <c r="AE1612" s="90" t="s">
        <v>61</v>
      </c>
      <c r="AF1612" s="90" t="s">
        <v>61</v>
      </c>
      <c r="AG1612" s="90" t="s">
        <v>89</v>
      </c>
      <c r="AH1612" s="90" t="s">
        <v>89</v>
      </c>
      <c r="AI1612" s="90" t="s">
        <v>89</v>
      </c>
      <c r="AJ1612" s="90" t="s">
        <v>88</v>
      </c>
      <c r="AK1612" s="90" t="s">
        <v>89</v>
      </c>
      <c r="AL1612" s="90" t="s">
        <v>89</v>
      </c>
      <c r="AM1612" s="90" t="s">
        <v>89</v>
      </c>
      <c r="AN1612" s="90" t="s">
        <v>89</v>
      </c>
      <c r="AO1612" s="90" t="s">
        <v>89</v>
      </c>
      <c r="AP1612" s="90" t="s">
        <v>89</v>
      </c>
      <c r="AQ1612" s="90" t="s">
        <v>90</v>
      </c>
      <c r="AR1612" s="90" t="s">
        <v>90</v>
      </c>
      <c r="AS1612" s="90" t="s">
        <v>91</v>
      </c>
      <c r="AT1612" s="90" t="s">
        <v>92</v>
      </c>
      <c r="AU1612" s="90" t="s">
        <v>92</v>
      </c>
      <c r="AV1612" s="90" t="s">
        <v>93</v>
      </c>
      <c r="AW1612" s="90" t="s">
        <v>15755</v>
      </c>
      <c r="AX1612" s="90" t="s">
        <v>15756</v>
      </c>
      <c r="AY1612" s="90" t="s">
        <v>15757</v>
      </c>
      <c r="AZ1612" s="90" t="s">
        <v>15756</v>
      </c>
      <c r="BA1612" s="90" t="s">
        <v>97</v>
      </c>
      <c r="BB1612" s="90" t="s">
        <v>15758</v>
      </c>
      <c r="BC1612" s="90" t="s">
        <v>99</v>
      </c>
      <c r="BD1612" s="90" t="s">
        <v>100</v>
      </c>
      <c r="BE1612" s="90" t="s">
        <v>61</v>
      </c>
      <c r="BF1612" s="90" t="s">
        <v>380</v>
      </c>
      <c r="BG1612" s="90" t="s">
        <v>101</v>
      </c>
    </row>
    <row r="1613" s="85" customFormat="1" ht="19" customHeight="1" spans="1:59">
      <c r="A1613" s="90" t="s">
        <v>126</v>
      </c>
      <c r="B1613" s="90" t="s">
        <v>127</v>
      </c>
      <c r="C1613" s="90" t="s">
        <v>1017</v>
      </c>
      <c r="D1613" s="90" t="s">
        <v>1018</v>
      </c>
      <c r="E1613" s="90" t="s">
        <v>15759</v>
      </c>
      <c r="F1613" s="90" t="s">
        <v>15760</v>
      </c>
      <c r="G1613" s="90" t="s">
        <v>7637</v>
      </c>
      <c r="H1613" s="90" t="s">
        <v>1130</v>
      </c>
      <c r="I1613" s="90" t="s">
        <v>15761</v>
      </c>
      <c r="J1613" s="90" t="s">
        <v>15762</v>
      </c>
      <c r="K1613" s="90" t="s">
        <v>15763</v>
      </c>
      <c r="L1613" s="90" t="s">
        <v>73</v>
      </c>
      <c r="M1613" s="90" t="s">
        <v>2014</v>
      </c>
      <c r="N1613" s="90" t="s">
        <v>1835</v>
      </c>
      <c r="O1613" s="90" t="s">
        <v>610</v>
      </c>
      <c r="P1613" s="90" t="s">
        <v>611</v>
      </c>
      <c r="Q1613" s="90" t="s">
        <v>612</v>
      </c>
      <c r="R1613" s="90" t="s">
        <v>613</v>
      </c>
      <c r="S1613" s="90" t="s">
        <v>15764</v>
      </c>
      <c r="T1613" s="90" t="s">
        <v>119</v>
      </c>
      <c r="U1613" s="15">
        <v>0</v>
      </c>
      <c r="V1613" s="15">
        <v>17000</v>
      </c>
      <c r="W1613" s="15">
        <v>13600</v>
      </c>
      <c r="X1613" s="15">
        <v>1000</v>
      </c>
      <c r="Y1613" s="90" t="s">
        <v>82</v>
      </c>
      <c r="Z1613" s="90" t="s">
        <v>83</v>
      </c>
      <c r="AA1613" s="90" t="s">
        <v>84</v>
      </c>
      <c r="AB1613" s="90" t="s">
        <v>15765</v>
      </c>
      <c r="AC1613" s="90" t="s">
        <v>359</v>
      </c>
      <c r="AD1613" s="90" t="s">
        <v>87</v>
      </c>
      <c r="AE1613" s="90" t="s">
        <v>61</v>
      </c>
      <c r="AF1613" s="90" t="s">
        <v>61</v>
      </c>
      <c r="AG1613" s="90" t="s">
        <v>89</v>
      </c>
      <c r="AH1613" s="90" t="s">
        <v>89</v>
      </c>
      <c r="AI1613" s="90" t="s">
        <v>89</v>
      </c>
      <c r="AJ1613" s="90" t="s">
        <v>89</v>
      </c>
      <c r="AK1613" s="90" t="s">
        <v>89</v>
      </c>
      <c r="AL1613" s="90" t="s">
        <v>89</v>
      </c>
      <c r="AM1613" s="90" t="s">
        <v>89</v>
      </c>
      <c r="AN1613" s="90" t="s">
        <v>89</v>
      </c>
      <c r="AO1613" s="90" t="s">
        <v>89</v>
      </c>
      <c r="AP1613" s="90" t="s">
        <v>89</v>
      </c>
      <c r="AQ1613" s="90" t="s">
        <v>90</v>
      </c>
      <c r="AR1613" s="90" t="s">
        <v>90</v>
      </c>
      <c r="AS1613" s="90" t="s">
        <v>91</v>
      </c>
      <c r="AT1613" s="90" t="s">
        <v>92</v>
      </c>
      <c r="AU1613" s="90" t="s">
        <v>92</v>
      </c>
      <c r="AV1613" s="90" t="s">
        <v>93</v>
      </c>
      <c r="AW1613" s="90" t="s">
        <v>15766</v>
      </c>
      <c r="AX1613" s="90" t="s">
        <v>15767</v>
      </c>
      <c r="AY1613" s="90" t="s">
        <v>15768</v>
      </c>
      <c r="AZ1613" s="90" t="s">
        <v>15767</v>
      </c>
      <c r="BA1613" s="90" t="s">
        <v>97</v>
      </c>
      <c r="BB1613" s="90" t="s">
        <v>15769</v>
      </c>
      <c r="BC1613" s="90" t="s">
        <v>99</v>
      </c>
      <c r="BD1613" s="90" t="s">
        <v>100</v>
      </c>
      <c r="BE1613" s="90" t="s">
        <v>61</v>
      </c>
      <c r="BF1613" s="90" t="s">
        <v>119</v>
      </c>
      <c r="BG1613" s="90" t="s">
        <v>101</v>
      </c>
    </row>
    <row r="1614" s="85" customFormat="1" ht="19" customHeight="1" spans="1:59">
      <c r="A1614" s="90" t="s">
        <v>267</v>
      </c>
      <c r="B1614" s="90" t="s">
        <v>268</v>
      </c>
      <c r="C1614" s="90" t="s">
        <v>5871</v>
      </c>
      <c r="D1614" s="90" t="s">
        <v>5872</v>
      </c>
      <c r="E1614" s="90" t="s">
        <v>5873</v>
      </c>
      <c r="F1614" s="90" t="s">
        <v>15770</v>
      </c>
      <c r="G1614" s="90" t="s">
        <v>9787</v>
      </c>
      <c r="H1614" s="90" t="s">
        <v>1795</v>
      </c>
      <c r="I1614" s="90" t="s">
        <v>15771</v>
      </c>
      <c r="J1614" s="90" t="s">
        <v>15772</v>
      </c>
      <c r="K1614" s="90" t="s">
        <v>15773</v>
      </c>
      <c r="L1614" s="90" t="s">
        <v>73</v>
      </c>
      <c r="M1614" s="90" t="s">
        <v>5574</v>
      </c>
      <c r="N1614" s="90" t="s">
        <v>2505</v>
      </c>
      <c r="O1614" s="90" t="s">
        <v>4669</v>
      </c>
      <c r="P1614" s="90" t="s">
        <v>4670</v>
      </c>
      <c r="Q1614" s="90" t="s">
        <v>4671</v>
      </c>
      <c r="R1614" s="90" t="s">
        <v>4672</v>
      </c>
      <c r="S1614" s="90" t="s">
        <v>15774</v>
      </c>
      <c r="T1614" s="90" t="s">
        <v>380</v>
      </c>
      <c r="U1614" s="15">
        <v>0</v>
      </c>
      <c r="V1614" s="15">
        <v>14080</v>
      </c>
      <c r="W1614" s="15">
        <v>11100</v>
      </c>
      <c r="X1614" s="15">
        <v>4500</v>
      </c>
      <c r="Y1614" s="90" t="s">
        <v>143</v>
      </c>
      <c r="Z1614" s="90" t="s">
        <v>83</v>
      </c>
      <c r="AA1614" s="90" t="s">
        <v>84</v>
      </c>
      <c r="AB1614" s="90" t="s">
        <v>5880</v>
      </c>
      <c r="AC1614" s="90" t="s">
        <v>145</v>
      </c>
      <c r="AD1614" s="90" t="s">
        <v>87</v>
      </c>
      <c r="AE1614" s="90" t="s">
        <v>61</v>
      </c>
      <c r="AF1614" s="90" t="s">
        <v>61</v>
      </c>
      <c r="AG1614" s="90" t="s">
        <v>89</v>
      </c>
      <c r="AH1614" s="90" t="s">
        <v>89</v>
      </c>
      <c r="AI1614" s="90" t="s">
        <v>89</v>
      </c>
      <c r="AJ1614" s="90" t="s">
        <v>89</v>
      </c>
      <c r="AK1614" s="90" t="s">
        <v>89</v>
      </c>
      <c r="AL1614" s="90" t="s">
        <v>89</v>
      </c>
      <c r="AM1614" s="90" t="s">
        <v>89</v>
      </c>
      <c r="AN1614" s="90" t="s">
        <v>89</v>
      </c>
      <c r="AO1614" s="90" t="s">
        <v>89</v>
      </c>
      <c r="AP1614" s="90" t="s">
        <v>89</v>
      </c>
      <c r="AQ1614" s="90" t="s">
        <v>90</v>
      </c>
      <c r="AR1614" s="90" t="s">
        <v>90</v>
      </c>
      <c r="AS1614" s="90" t="s">
        <v>91</v>
      </c>
      <c r="AT1614" s="90" t="s">
        <v>92</v>
      </c>
      <c r="AU1614" s="90" t="s">
        <v>92</v>
      </c>
      <c r="AV1614" s="90" t="s">
        <v>93</v>
      </c>
      <c r="AW1614" s="90" t="s">
        <v>5881</v>
      </c>
      <c r="AX1614" s="90" t="s">
        <v>15775</v>
      </c>
      <c r="AY1614" s="90" t="s">
        <v>5883</v>
      </c>
      <c r="AZ1614" s="90" t="s">
        <v>15775</v>
      </c>
      <c r="BA1614" s="90" t="s">
        <v>97</v>
      </c>
      <c r="BB1614" s="90" t="s">
        <v>15776</v>
      </c>
      <c r="BC1614" s="90" t="s">
        <v>99</v>
      </c>
      <c r="BD1614" s="90" t="s">
        <v>150</v>
      </c>
      <c r="BE1614" s="90" t="s">
        <v>61</v>
      </c>
      <c r="BF1614" s="90" t="s">
        <v>380</v>
      </c>
      <c r="BG1614" s="90" t="s">
        <v>101</v>
      </c>
    </row>
    <row r="1615" s="85" customFormat="1" ht="19" customHeight="1" spans="1:59">
      <c r="A1615" s="90" t="s">
        <v>387</v>
      </c>
      <c r="B1615" s="90" t="s">
        <v>388</v>
      </c>
      <c r="C1615" s="90" t="s">
        <v>389</v>
      </c>
      <c r="D1615" s="90" t="s">
        <v>390</v>
      </c>
      <c r="E1615" s="90" t="s">
        <v>391</v>
      </c>
      <c r="F1615" s="90" t="s">
        <v>1206</v>
      </c>
      <c r="G1615" s="90" t="s">
        <v>1206</v>
      </c>
      <c r="H1615" s="90" t="s">
        <v>109</v>
      </c>
      <c r="I1615" s="90" t="s">
        <v>15777</v>
      </c>
      <c r="J1615" s="90" t="s">
        <v>15778</v>
      </c>
      <c r="K1615" s="90" t="s">
        <v>15779</v>
      </c>
      <c r="L1615" s="90" t="s">
        <v>73</v>
      </c>
      <c r="M1615" s="90" t="s">
        <v>15780</v>
      </c>
      <c r="N1615" s="90" t="s">
        <v>15781</v>
      </c>
      <c r="O1615" s="90" t="s">
        <v>3772</v>
      </c>
      <c r="P1615" s="90" t="s">
        <v>3773</v>
      </c>
      <c r="Q1615" s="90" t="s">
        <v>3774</v>
      </c>
      <c r="R1615" s="90" t="s">
        <v>3773</v>
      </c>
      <c r="S1615" s="90" t="s">
        <v>15782</v>
      </c>
      <c r="T1615" s="90" t="s">
        <v>380</v>
      </c>
      <c r="U1615" s="15">
        <v>0</v>
      </c>
      <c r="V1615" s="15">
        <v>39627</v>
      </c>
      <c r="W1615" s="15">
        <v>15000</v>
      </c>
      <c r="X1615" s="15">
        <v>5000</v>
      </c>
      <c r="Y1615" s="90" t="s">
        <v>82</v>
      </c>
      <c r="Z1615" s="90" t="s">
        <v>83</v>
      </c>
      <c r="AA1615" s="90" t="s">
        <v>84</v>
      </c>
      <c r="AB1615" s="90" t="s">
        <v>401</v>
      </c>
      <c r="AC1615" s="90" t="s">
        <v>145</v>
      </c>
      <c r="AD1615" s="90" t="s">
        <v>87</v>
      </c>
      <c r="AE1615" s="90" t="s">
        <v>61</v>
      </c>
      <c r="AF1615" s="90" t="s">
        <v>61</v>
      </c>
      <c r="AG1615" s="90" t="s">
        <v>89</v>
      </c>
      <c r="AH1615" s="90" t="s">
        <v>89</v>
      </c>
      <c r="AI1615" s="90" t="s">
        <v>89</v>
      </c>
      <c r="AJ1615" s="90" t="s">
        <v>89</v>
      </c>
      <c r="AK1615" s="90" t="s">
        <v>89</v>
      </c>
      <c r="AL1615" s="90" t="s">
        <v>89</v>
      </c>
      <c r="AM1615" s="90" t="s">
        <v>89</v>
      </c>
      <c r="AN1615" s="90" t="s">
        <v>89</v>
      </c>
      <c r="AO1615" s="90" t="s">
        <v>89</v>
      </c>
      <c r="AP1615" s="90" t="s">
        <v>89</v>
      </c>
      <c r="AQ1615" s="90" t="s">
        <v>90</v>
      </c>
      <c r="AR1615" s="90" t="s">
        <v>90</v>
      </c>
      <c r="AS1615" s="90" t="s">
        <v>91</v>
      </c>
      <c r="AT1615" s="90" t="s">
        <v>92</v>
      </c>
      <c r="AU1615" s="90" t="s">
        <v>92</v>
      </c>
      <c r="AV1615" s="90" t="s">
        <v>93</v>
      </c>
      <c r="AW1615" s="90" t="s">
        <v>402</v>
      </c>
      <c r="AX1615" s="90" t="s">
        <v>15783</v>
      </c>
      <c r="AY1615" s="90" t="s">
        <v>404</v>
      </c>
      <c r="AZ1615" s="90" t="s">
        <v>15783</v>
      </c>
      <c r="BA1615" s="90" t="s">
        <v>97</v>
      </c>
      <c r="BB1615" s="90" t="s">
        <v>15784</v>
      </c>
      <c r="BC1615" s="90" t="s">
        <v>99</v>
      </c>
      <c r="BD1615" s="90" t="s">
        <v>100</v>
      </c>
      <c r="BE1615" s="90" t="s">
        <v>61</v>
      </c>
      <c r="BF1615" s="90" t="s">
        <v>380</v>
      </c>
      <c r="BG1615" s="90" t="s">
        <v>101</v>
      </c>
    </row>
    <row r="1616" s="85" customFormat="1" ht="19" customHeight="1" spans="1:59">
      <c r="A1616" s="90" t="s">
        <v>694</v>
      </c>
      <c r="B1616" s="90" t="s">
        <v>695</v>
      </c>
      <c r="C1616" s="90" t="s">
        <v>3104</v>
      </c>
      <c r="D1616" s="90" t="s">
        <v>3105</v>
      </c>
      <c r="E1616" s="90" t="s">
        <v>15785</v>
      </c>
      <c r="F1616" s="90" t="s">
        <v>11512</v>
      </c>
      <c r="G1616" s="90" t="s">
        <v>769</v>
      </c>
      <c r="H1616" s="90" t="s">
        <v>109</v>
      </c>
      <c r="I1616" s="90" t="s">
        <v>15786</v>
      </c>
      <c r="J1616" s="90" t="s">
        <v>15787</v>
      </c>
      <c r="K1616" s="90" t="s">
        <v>15788</v>
      </c>
      <c r="L1616" s="90" t="s">
        <v>73</v>
      </c>
      <c r="M1616" s="90" t="s">
        <v>74</v>
      </c>
      <c r="N1616" s="90" t="s">
        <v>3477</v>
      </c>
      <c r="O1616" s="90" t="s">
        <v>221</v>
      </c>
      <c r="P1616" s="90" t="s">
        <v>222</v>
      </c>
      <c r="Q1616" s="90" t="s">
        <v>2693</v>
      </c>
      <c r="R1616" s="90" t="s">
        <v>222</v>
      </c>
      <c r="S1616" s="90" t="s">
        <v>15789</v>
      </c>
      <c r="T1616" s="90" t="s">
        <v>380</v>
      </c>
      <c r="U1616" s="15">
        <v>0</v>
      </c>
      <c r="V1616" s="15">
        <v>39500</v>
      </c>
      <c r="W1616" s="15">
        <v>30000</v>
      </c>
      <c r="X1616" s="15">
        <v>18000</v>
      </c>
      <c r="Y1616" s="90" t="s">
        <v>82</v>
      </c>
      <c r="Z1616" s="90" t="s">
        <v>83</v>
      </c>
      <c r="AA1616" s="90" t="s">
        <v>84</v>
      </c>
      <c r="AB1616" s="90" t="s">
        <v>15790</v>
      </c>
      <c r="AC1616" s="90" t="s">
        <v>145</v>
      </c>
      <c r="AD1616" s="90" t="s">
        <v>87</v>
      </c>
      <c r="AE1616" s="90" t="s">
        <v>61</v>
      </c>
      <c r="AF1616" s="90" t="s">
        <v>61</v>
      </c>
      <c r="AG1616" s="90" t="s">
        <v>89</v>
      </c>
      <c r="AH1616" s="90" t="s">
        <v>89</v>
      </c>
      <c r="AI1616" s="90" t="s">
        <v>89</v>
      </c>
      <c r="AJ1616" s="90" t="s">
        <v>89</v>
      </c>
      <c r="AK1616" s="90" t="s">
        <v>89</v>
      </c>
      <c r="AL1616" s="90" t="s">
        <v>89</v>
      </c>
      <c r="AM1616" s="90" t="s">
        <v>89</v>
      </c>
      <c r="AN1616" s="90" t="s">
        <v>89</v>
      </c>
      <c r="AO1616" s="90" t="s">
        <v>89</v>
      </c>
      <c r="AP1616" s="90" t="s">
        <v>89</v>
      </c>
      <c r="AQ1616" s="90" t="s">
        <v>90</v>
      </c>
      <c r="AR1616" s="90" t="s">
        <v>90</v>
      </c>
      <c r="AS1616" s="90" t="s">
        <v>91</v>
      </c>
      <c r="AT1616" s="90" t="s">
        <v>92</v>
      </c>
      <c r="AU1616" s="90" t="s">
        <v>92</v>
      </c>
      <c r="AV1616" s="90" t="s">
        <v>93</v>
      </c>
      <c r="AW1616" s="90" t="s">
        <v>15791</v>
      </c>
      <c r="AX1616" s="90" t="s">
        <v>15792</v>
      </c>
      <c r="AY1616" s="90" t="s">
        <v>15793</v>
      </c>
      <c r="AZ1616" s="90" t="s">
        <v>15792</v>
      </c>
      <c r="BA1616" s="90" t="s">
        <v>97</v>
      </c>
      <c r="BB1616" s="90" t="s">
        <v>15794</v>
      </c>
      <c r="BC1616" s="90" t="s">
        <v>99</v>
      </c>
      <c r="BD1616" s="90" t="s">
        <v>100</v>
      </c>
      <c r="BE1616" s="90" t="s">
        <v>61</v>
      </c>
      <c r="BF1616" s="90" t="s">
        <v>380</v>
      </c>
      <c r="BG1616" s="90" t="s">
        <v>101</v>
      </c>
    </row>
    <row r="1617" s="85" customFormat="1" ht="19" customHeight="1" spans="1:59">
      <c r="A1617" s="90" t="s">
        <v>419</v>
      </c>
      <c r="B1617" s="90" t="s">
        <v>420</v>
      </c>
      <c r="C1617" s="90" t="s">
        <v>3445</v>
      </c>
      <c r="D1617" s="90" t="s">
        <v>3446</v>
      </c>
      <c r="E1617" s="90" t="s">
        <v>5205</v>
      </c>
      <c r="F1617" s="90" t="s">
        <v>1298</v>
      </c>
      <c r="G1617" s="90" t="s">
        <v>1298</v>
      </c>
      <c r="H1617" s="90" t="s">
        <v>1299</v>
      </c>
      <c r="I1617" s="90" t="s">
        <v>15795</v>
      </c>
      <c r="J1617" s="90" t="s">
        <v>15796</v>
      </c>
      <c r="K1617" s="90" t="s">
        <v>15797</v>
      </c>
      <c r="L1617" s="90" t="s">
        <v>73</v>
      </c>
      <c r="M1617" s="90" t="s">
        <v>2093</v>
      </c>
      <c r="N1617" s="90" t="s">
        <v>203</v>
      </c>
      <c r="O1617" s="90" t="s">
        <v>2764</v>
      </c>
      <c r="P1617" s="90" t="s">
        <v>2765</v>
      </c>
      <c r="Q1617" s="90" t="s">
        <v>1306</v>
      </c>
      <c r="R1617" s="90" t="s">
        <v>1307</v>
      </c>
      <c r="S1617" s="90" t="s">
        <v>15798</v>
      </c>
      <c r="T1617" s="90" t="s">
        <v>119</v>
      </c>
      <c r="U1617" s="15">
        <v>0</v>
      </c>
      <c r="V1617" s="15">
        <v>28000</v>
      </c>
      <c r="W1617" s="15">
        <v>15000</v>
      </c>
      <c r="X1617" s="15">
        <v>1500</v>
      </c>
      <c r="Y1617" s="90" t="s">
        <v>143</v>
      </c>
      <c r="Z1617" s="90" t="s">
        <v>83</v>
      </c>
      <c r="AA1617" s="90" t="s">
        <v>84</v>
      </c>
      <c r="AB1617" s="90" t="s">
        <v>5210</v>
      </c>
      <c r="AC1617" s="90" t="s">
        <v>145</v>
      </c>
      <c r="AD1617" s="90" t="s">
        <v>87</v>
      </c>
      <c r="AE1617" s="90" t="s">
        <v>61</v>
      </c>
      <c r="AF1617" s="90" t="s">
        <v>61</v>
      </c>
      <c r="AG1617" s="90" t="s">
        <v>89</v>
      </c>
      <c r="AH1617" s="90" t="s">
        <v>89</v>
      </c>
      <c r="AI1617" s="90" t="s">
        <v>89</v>
      </c>
      <c r="AJ1617" s="90" t="s">
        <v>89</v>
      </c>
      <c r="AK1617" s="90" t="s">
        <v>89</v>
      </c>
      <c r="AL1617" s="90" t="s">
        <v>89</v>
      </c>
      <c r="AM1617" s="90" t="s">
        <v>89</v>
      </c>
      <c r="AN1617" s="90" t="s">
        <v>89</v>
      </c>
      <c r="AO1617" s="90" t="s">
        <v>89</v>
      </c>
      <c r="AP1617" s="90" t="s">
        <v>89</v>
      </c>
      <c r="AQ1617" s="90" t="s">
        <v>90</v>
      </c>
      <c r="AR1617" s="90" t="s">
        <v>90</v>
      </c>
      <c r="AS1617" s="90" t="s">
        <v>91</v>
      </c>
      <c r="AT1617" s="90" t="s">
        <v>92</v>
      </c>
      <c r="AU1617" s="90" t="s">
        <v>92</v>
      </c>
      <c r="AV1617" s="90" t="s">
        <v>93</v>
      </c>
      <c r="AW1617" s="90" t="s">
        <v>5211</v>
      </c>
      <c r="AX1617" s="90" t="s">
        <v>15799</v>
      </c>
      <c r="AY1617" s="90" t="s">
        <v>5213</v>
      </c>
      <c r="AZ1617" s="90" t="s">
        <v>15799</v>
      </c>
      <c r="BA1617" s="90" t="s">
        <v>97</v>
      </c>
      <c r="BB1617" s="90" t="s">
        <v>15800</v>
      </c>
      <c r="BC1617" s="90" t="s">
        <v>99</v>
      </c>
      <c r="BD1617" s="90" t="s">
        <v>150</v>
      </c>
      <c r="BE1617" s="90" t="s">
        <v>61</v>
      </c>
      <c r="BF1617" s="90" t="s">
        <v>119</v>
      </c>
      <c r="BG1617" s="90" t="s">
        <v>101</v>
      </c>
    </row>
    <row r="1618" s="85" customFormat="1" ht="19" customHeight="1" spans="1:59">
      <c r="A1618" s="90" t="s">
        <v>2742</v>
      </c>
      <c r="B1618" s="90" t="s">
        <v>2743</v>
      </c>
      <c r="C1618" s="90" t="s">
        <v>8771</v>
      </c>
      <c r="D1618" s="90" t="s">
        <v>8772</v>
      </c>
      <c r="E1618" s="90" t="s">
        <v>8773</v>
      </c>
      <c r="F1618" s="90" t="s">
        <v>3238</v>
      </c>
      <c r="G1618" s="90" t="s">
        <v>3238</v>
      </c>
      <c r="H1618" s="90" t="s">
        <v>109</v>
      </c>
      <c r="I1618" s="90" t="s">
        <v>15801</v>
      </c>
      <c r="J1618" s="90" t="s">
        <v>15802</v>
      </c>
      <c r="K1618" s="90" t="s">
        <v>15803</v>
      </c>
      <c r="L1618" s="90" t="s">
        <v>73</v>
      </c>
      <c r="M1618" s="90" t="s">
        <v>15804</v>
      </c>
      <c r="N1618" s="90" t="s">
        <v>11369</v>
      </c>
      <c r="O1618" s="90" t="s">
        <v>221</v>
      </c>
      <c r="P1618" s="90" t="s">
        <v>222</v>
      </c>
      <c r="Q1618" s="90" t="s">
        <v>206</v>
      </c>
      <c r="R1618" s="90" t="s">
        <v>207</v>
      </c>
      <c r="S1618" s="90" t="s">
        <v>15805</v>
      </c>
      <c r="T1618" s="90" t="s">
        <v>119</v>
      </c>
      <c r="U1618" s="15">
        <v>0</v>
      </c>
      <c r="V1618" s="15">
        <v>15338</v>
      </c>
      <c r="W1618" s="15">
        <v>11500</v>
      </c>
      <c r="X1618" s="15">
        <v>4500</v>
      </c>
      <c r="Y1618" s="90" t="s">
        <v>143</v>
      </c>
      <c r="Z1618" s="90" t="s">
        <v>83</v>
      </c>
      <c r="AA1618" s="90" t="s">
        <v>84</v>
      </c>
      <c r="AB1618" s="90" t="s">
        <v>4241</v>
      </c>
      <c r="AC1618" s="90" t="s">
        <v>359</v>
      </c>
      <c r="AD1618" s="90" t="s">
        <v>87</v>
      </c>
      <c r="AE1618" s="90" t="s">
        <v>61</v>
      </c>
      <c r="AF1618" s="90" t="s">
        <v>61</v>
      </c>
      <c r="AG1618" s="90" t="s">
        <v>89</v>
      </c>
      <c r="AH1618" s="90" t="s">
        <v>89</v>
      </c>
      <c r="AI1618" s="90" t="s">
        <v>89</v>
      </c>
      <c r="AJ1618" s="90" t="s">
        <v>89</v>
      </c>
      <c r="AK1618" s="90" t="s">
        <v>89</v>
      </c>
      <c r="AL1618" s="90" t="s">
        <v>89</v>
      </c>
      <c r="AM1618" s="90" t="s">
        <v>89</v>
      </c>
      <c r="AN1618" s="90" t="s">
        <v>89</v>
      </c>
      <c r="AO1618" s="90" t="s">
        <v>88</v>
      </c>
      <c r="AP1618" s="90" t="s">
        <v>89</v>
      </c>
      <c r="AQ1618" s="90" t="s">
        <v>90</v>
      </c>
      <c r="AR1618" s="90" t="s">
        <v>90</v>
      </c>
      <c r="AS1618" s="90" t="s">
        <v>91</v>
      </c>
      <c r="AT1618" s="90" t="s">
        <v>92</v>
      </c>
      <c r="AU1618" s="90" t="s">
        <v>92</v>
      </c>
      <c r="AV1618" s="90" t="s">
        <v>93</v>
      </c>
      <c r="AW1618" s="90" t="s">
        <v>8778</v>
      </c>
      <c r="AX1618" s="90" t="s">
        <v>15806</v>
      </c>
      <c r="AY1618" s="90" t="s">
        <v>8780</v>
      </c>
      <c r="AZ1618" s="90" t="s">
        <v>15806</v>
      </c>
      <c r="BA1618" s="90" t="s">
        <v>97</v>
      </c>
      <c r="BB1618" s="90" t="s">
        <v>15807</v>
      </c>
      <c r="BC1618" s="90" t="s">
        <v>99</v>
      </c>
      <c r="BD1618" s="90" t="s">
        <v>150</v>
      </c>
      <c r="BE1618" s="90" t="s">
        <v>61</v>
      </c>
      <c r="BF1618" s="90" t="s">
        <v>119</v>
      </c>
      <c r="BG1618" s="90" t="s">
        <v>101</v>
      </c>
    </row>
    <row r="1619" s="85" customFormat="1" ht="19" customHeight="1" spans="1:59">
      <c r="A1619" s="90" t="s">
        <v>694</v>
      </c>
      <c r="B1619" s="90" t="s">
        <v>695</v>
      </c>
      <c r="C1619" s="90" t="s">
        <v>1185</v>
      </c>
      <c r="D1619" s="90" t="s">
        <v>1186</v>
      </c>
      <c r="E1619" s="90" t="s">
        <v>15808</v>
      </c>
      <c r="F1619" s="90" t="s">
        <v>11722</v>
      </c>
      <c r="G1619" s="90" t="s">
        <v>3509</v>
      </c>
      <c r="H1619" s="90" t="s">
        <v>605</v>
      </c>
      <c r="I1619" s="90" t="s">
        <v>15809</v>
      </c>
      <c r="J1619" s="90" t="s">
        <v>15810</v>
      </c>
      <c r="K1619" s="90" t="s">
        <v>15811</v>
      </c>
      <c r="L1619" s="90" t="s">
        <v>73</v>
      </c>
      <c r="M1619" s="90" t="s">
        <v>15812</v>
      </c>
      <c r="N1619" s="90" t="s">
        <v>5339</v>
      </c>
      <c r="O1619" s="90" t="s">
        <v>610</v>
      </c>
      <c r="P1619" s="90" t="s">
        <v>611</v>
      </c>
      <c r="Q1619" s="90" t="s">
        <v>612</v>
      </c>
      <c r="R1619" s="90" t="s">
        <v>613</v>
      </c>
      <c r="S1619" s="90" t="s">
        <v>15813</v>
      </c>
      <c r="T1619" s="90" t="s">
        <v>262</v>
      </c>
      <c r="U1619" s="15">
        <v>0</v>
      </c>
      <c r="V1619" s="15">
        <v>16000</v>
      </c>
      <c r="W1619" s="15">
        <v>8000</v>
      </c>
      <c r="X1619" s="15">
        <v>4000</v>
      </c>
      <c r="Y1619" s="90" t="s">
        <v>143</v>
      </c>
      <c r="Z1619" s="90" t="s">
        <v>83</v>
      </c>
      <c r="AA1619" s="90" t="s">
        <v>84</v>
      </c>
      <c r="AB1619" s="90" t="s">
        <v>15814</v>
      </c>
      <c r="AC1619" s="90" t="s">
        <v>145</v>
      </c>
      <c r="AD1619" s="90" t="s">
        <v>87</v>
      </c>
      <c r="AE1619" s="90" t="s">
        <v>61</v>
      </c>
      <c r="AF1619" s="90" t="s">
        <v>61</v>
      </c>
      <c r="AG1619" s="90" t="s">
        <v>89</v>
      </c>
      <c r="AH1619" s="90" t="s">
        <v>89</v>
      </c>
      <c r="AI1619" s="90" t="s">
        <v>89</v>
      </c>
      <c r="AJ1619" s="90" t="s">
        <v>89</v>
      </c>
      <c r="AK1619" s="90" t="s">
        <v>89</v>
      </c>
      <c r="AL1619" s="90" t="s">
        <v>89</v>
      </c>
      <c r="AM1619" s="90" t="s">
        <v>89</v>
      </c>
      <c r="AN1619" s="90" t="s">
        <v>89</v>
      </c>
      <c r="AO1619" s="90" t="s">
        <v>89</v>
      </c>
      <c r="AP1619" s="90" t="s">
        <v>89</v>
      </c>
      <c r="AQ1619" s="90" t="s">
        <v>90</v>
      </c>
      <c r="AR1619" s="90" t="s">
        <v>90</v>
      </c>
      <c r="AS1619" s="90" t="s">
        <v>91</v>
      </c>
      <c r="AT1619" s="90" t="s">
        <v>92</v>
      </c>
      <c r="AU1619" s="90" t="s">
        <v>92</v>
      </c>
      <c r="AV1619" s="90" t="s">
        <v>93</v>
      </c>
      <c r="AW1619" s="90" t="s">
        <v>15815</v>
      </c>
      <c r="AX1619" s="90" t="s">
        <v>15816</v>
      </c>
      <c r="AY1619" s="90" t="s">
        <v>15817</v>
      </c>
      <c r="AZ1619" s="90" t="s">
        <v>15816</v>
      </c>
      <c r="BA1619" s="90" t="s">
        <v>215</v>
      </c>
      <c r="BB1619" s="90" t="s">
        <v>15818</v>
      </c>
      <c r="BC1619" s="90" t="s">
        <v>99</v>
      </c>
      <c r="BD1619" s="90" t="s">
        <v>150</v>
      </c>
      <c r="BE1619" s="90" t="s">
        <v>61</v>
      </c>
      <c r="BF1619" s="90" t="s">
        <v>262</v>
      </c>
      <c r="BG1619" s="90" t="s">
        <v>101</v>
      </c>
    </row>
    <row r="1620" s="85" customFormat="1" ht="19" customHeight="1" spans="1:59">
      <c r="A1620" s="90" t="s">
        <v>302</v>
      </c>
      <c r="B1620" s="90" t="s">
        <v>303</v>
      </c>
      <c r="C1620" s="90" t="s">
        <v>1160</v>
      </c>
      <c r="D1620" s="90" t="s">
        <v>1161</v>
      </c>
      <c r="E1620" s="90" t="s">
        <v>15819</v>
      </c>
      <c r="F1620" s="90" t="s">
        <v>4086</v>
      </c>
      <c r="G1620" s="90" t="s">
        <v>3539</v>
      </c>
      <c r="H1620" s="90" t="s">
        <v>1299</v>
      </c>
      <c r="I1620" s="90" t="s">
        <v>15820</v>
      </c>
      <c r="J1620" s="90" t="s">
        <v>15821</v>
      </c>
      <c r="K1620" s="90" t="s">
        <v>15822</v>
      </c>
      <c r="L1620" s="90" t="s">
        <v>73</v>
      </c>
      <c r="M1620" s="90" t="s">
        <v>15823</v>
      </c>
      <c r="N1620" s="90" t="s">
        <v>1276</v>
      </c>
      <c r="O1620" s="90" t="s">
        <v>2985</v>
      </c>
      <c r="P1620" s="90" t="s">
        <v>2986</v>
      </c>
      <c r="Q1620" s="90" t="s">
        <v>1306</v>
      </c>
      <c r="R1620" s="90" t="s">
        <v>1307</v>
      </c>
      <c r="S1620" s="90" t="s">
        <v>15824</v>
      </c>
      <c r="T1620" s="90" t="s">
        <v>209</v>
      </c>
      <c r="U1620" s="15">
        <v>0</v>
      </c>
      <c r="V1620" s="15">
        <v>29460</v>
      </c>
      <c r="W1620" s="15">
        <v>14730</v>
      </c>
      <c r="X1620" s="15">
        <v>2000</v>
      </c>
      <c r="Y1620" s="90" t="s">
        <v>143</v>
      </c>
      <c r="Z1620" s="90" t="s">
        <v>83</v>
      </c>
      <c r="AA1620" s="90" t="s">
        <v>84</v>
      </c>
      <c r="AB1620" s="90" t="s">
        <v>4086</v>
      </c>
      <c r="AC1620" s="90" t="s">
        <v>211</v>
      </c>
      <c r="AD1620" s="90" t="s">
        <v>87</v>
      </c>
      <c r="AE1620" s="90" t="s">
        <v>61</v>
      </c>
      <c r="AF1620" s="90" t="s">
        <v>61</v>
      </c>
      <c r="AG1620" s="90" t="s">
        <v>89</v>
      </c>
      <c r="AH1620" s="90" t="s">
        <v>89</v>
      </c>
      <c r="AI1620" s="90" t="s">
        <v>89</v>
      </c>
      <c r="AJ1620" s="90" t="s">
        <v>89</v>
      </c>
      <c r="AK1620" s="90" t="s">
        <v>89</v>
      </c>
      <c r="AL1620" s="90" t="s">
        <v>89</v>
      </c>
      <c r="AM1620" s="90" t="s">
        <v>89</v>
      </c>
      <c r="AN1620" s="90" t="s">
        <v>89</v>
      </c>
      <c r="AO1620" s="90" t="s">
        <v>89</v>
      </c>
      <c r="AP1620" s="90" t="s">
        <v>89</v>
      </c>
      <c r="AQ1620" s="90" t="s">
        <v>90</v>
      </c>
      <c r="AR1620" s="90" t="s">
        <v>90</v>
      </c>
      <c r="AS1620" s="90" t="s">
        <v>91</v>
      </c>
      <c r="AT1620" s="90" t="s">
        <v>92</v>
      </c>
      <c r="AU1620" s="90" t="s">
        <v>92</v>
      </c>
      <c r="AV1620" s="90" t="s">
        <v>93</v>
      </c>
      <c r="AW1620" s="90" t="s">
        <v>15825</v>
      </c>
      <c r="AX1620" s="90" t="s">
        <v>15826</v>
      </c>
      <c r="AY1620" s="90" t="s">
        <v>15827</v>
      </c>
      <c r="AZ1620" s="90" t="s">
        <v>15826</v>
      </c>
      <c r="BA1620" s="90" t="s">
        <v>97</v>
      </c>
      <c r="BB1620" s="90" t="s">
        <v>15828</v>
      </c>
      <c r="BC1620" s="90" t="s">
        <v>99</v>
      </c>
      <c r="BD1620" s="90" t="s">
        <v>150</v>
      </c>
      <c r="BE1620" s="90" t="s">
        <v>61</v>
      </c>
      <c r="BF1620" s="90" t="s">
        <v>209</v>
      </c>
      <c r="BG1620" s="90" t="s">
        <v>101</v>
      </c>
    </row>
    <row r="1621" s="85" customFormat="1" ht="19" customHeight="1" spans="1:59">
      <c r="A1621" s="90" t="s">
        <v>226</v>
      </c>
      <c r="B1621" s="90" t="s">
        <v>227</v>
      </c>
      <c r="C1621" s="90" t="s">
        <v>1512</v>
      </c>
      <c r="D1621" s="90" t="s">
        <v>1513</v>
      </c>
      <c r="E1621" s="90" t="s">
        <v>12058</v>
      </c>
      <c r="F1621" s="90" t="s">
        <v>12059</v>
      </c>
      <c r="G1621" s="90" t="s">
        <v>2174</v>
      </c>
      <c r="H1621" s="90" t="s">
        <v>1299</v>
      </c>
      <c r="I1621" s="90" t="s">
        <v>15829</v>
      </c>
      <c r="J1621" s="90" t="s">
        <v>15830</v>
      </c>
      <c r="K1621" s="90" t="s">
        <v>15831</v>
      </c>
      <c r="L1621" s="90" t="s">
        <v>73</v>
      </c>
      <c r="M1621" s="90" t="s">
        <v>74</v>
      </c>
      <c r="N1621" s="90" t="s">
        <v>2337</v>
      </c>
      <c r="O1621" s="90" t="s">
        <v>1726</v>
      </c>
      <c r="P1621" s="90" t="s">
        <v>1727</v>
      </c>
      <c r="Q1621" s="90" t="s">
        <v>1728</v>
      </c>
      <c r="R1621" s="90" t="s">
        <v>1307</v>
      </c>
      <c r="S1621" s="90" t="s">
        <v>15832</v>
      </c>
      <c r="T1621" s="90" t="s">
        <v>119</v>
      </c>
      <c r="U1621" s="15">
        <v>0</v>
      </c>
      <c r="V1621" s="15">
        <v>58000</v>
      </c>
      <c r="W1621" s="15">
        <v>44000</v>
      </c>
      <c r="X1621" s="15">
        <v>15000</v>
      </c>
      <c r="Y1621" s="90" t="s">
        <v>82</v>
      </c>
      <c r="Z1621" s="90" t="s">
        <v>83</v>
      </c>
      <c r="AA1621" s="90" t="s">
        <v>84</v>
      </c>
      <c r="AB1621" s="90" t="s">
        <v>5564</v>
      </c>
      <c r="AC1621" s="90" t="s">
        <v>211</v>
      </c>
      <c r="AD1621" s="90" t="s">
        <v>87</v>
      </c>
      <c r="AE1621" s="90" t="s">
        <v>61</v>
      </c>
      <c r="AF1621" s="90" t="s">
        <v>61</v>
      </c>
      <c r="AG1621" s="90" t="s">
        <v>89</v>
      </c>
      <c r="AH1621" s="90" t="s">
        <v>89</v>
      </c>
      <c r="AI1621" s="90" t="s">
        <v>88</v>
      </c>
      <c r="AJ1621" s="90" t="s">
        <v>89</v>
      </c>
      <c r="AK1621" s="90" t="s">
        <v>88</v>
      </c>
      <c r="AL1621" s="90" t="s">
        <v>88</v>
      </c>
      <c r="AM1621" s="90" t="s">
        <v>88</v>
      </c>
      <c r="AN1621" s="90" t="s">
        <v>88</v>
      </c>
      <c r="AO1621" s="90" t="s">
        <v>88</v>
      </c>
      <c r="AP1621" s="90" t="s">
        <v>89</v>
      </c>
      <c r="AQ1621" s="90" t="s">
        <v>90</v>
      </c>
      <c r="AR1621" s="90" t="s">
        <v>90</v>
      </c>
      <c r="AS1621" s="90" t="s">
        <v>91</v>
      </c>
      <c r="AT1621" s="90" t="s">
        <v>92</v>
      </c>
      <c r="AU1621" s="90" t="s">
        <v>92</v>
      </c>
      <c r="AV1621" s="90" t="s">
        <v>93</v>
      </c>
      <c r="AW1621" s="90" t="s">
        <v>12064</v>
      </c>
      <c r="AX1621" s="90" t="s">
        <v>15833</v>
      </c>
      <c r="AY1621" s="90" t="s">
        <v>3921</v>
      </c>
      <c r="AZ1621" s="90" t="s">
        <v>15833</v>
      </c>
      <c r="BA1621" s="90" t="s">
        <v>97</v>
      </c>
      <c r="BB1621" s="90" t="s">
        <v>15834</v>
      </c>
      <c r="BC1621" s="90" t="s">
        <v>99</v>
      </c>
      <c r="BD1621" s="90" t="s">
        <v>100</v>
      </c>
      <c r="BE1621" s="90" t="s">
        <v>61</v>
      </c>
      <c r="BF1621" s="90" t="s">
        <v>119</v>
      </c>
      <c r="BG1621" s="90" t="s">
        <v>101</v>
      </c>
    </row>
    <row r="1622" s="85" customFormat="1" ht="19" customHeight="1" spans="1:59">
      <c r="A1622" s="90" t="s">
        <v>226</v>
      </c>
      <c r="B1622" s="90" t="s">
        <v>227</v>
      </c>
      <c r="C1622" s="90" t="s">
        <v>406</v>
      </c>
      <c r="D1622" s="90" t="s">
        <v>407</v>
      </c>
      <c r="E1622" s="90" t="s">
        <v>15835</v>
      </c>
      <c r="F1622" s="90" t="s">
        <v>8542</v>
      </c>
      <c r="G1622" s="90" t="s">
        <v>2187</v>
      </c>
      <c r="H1622" s="90" t="s">
        <v>539</v>
      </c>
      <c r="I1622" s="90" t="s">
        <v>15836</v>
      </c>
      <c r="J1622" s="90" t="s">
        <v>15837</v>
      </c>
      <c r="K1622" s="90" t="s">
        <v>15838</v>
      </c>
      <c r="L1622" s="90" t="s">
        <v>73</v>
      </c>
      <c r="M1622" s="90" t="s">
        <v>74</v>
      </c>
      <c r="N1622" s="90" t="s">
        <v>1752</v>
      </c>
      <c r="O1622" s="90" t="s">
        <v>398</v>
      </c>
      <c r="P1622" s="90" t="s">
        <v>399</v>
      </c>
      <c r="Q1622" s="90" t="s">
        <v>2192</v>
      </c>
      <c r="R1622" s="90" t="s">
        <v>2193</v>
      </c>
      <c r="S1622" s="90" t="s">
        <v>15839</v>
      </c>
      <c r="T1622" s="90" t="s">
        <v>380</v>
      </c>
      <c r="U1622" s="15">
        <v>0</v>
      </c>
      <c r="V1622" s="15">
        <v>130000</v>
      </c>
      <c r="W1622" s="15">
        <v>104000</v>
      </c>
      <c r="X1622" s="15">
        <v>62400</v>
      </c>
      <c r="Y1622" s="90" t="s">
        <v>82</v>
      </c>
      <c r="Z1622" s="90" t="s">
        <v>83</v>
      </c>
      <c r="AA1622" s="90" t="s">
        <v>84</v>
      </c>
      <c r="AB1622" s="90" t="s">
        <v>15840</v>
      </c>
      <c r="AC1622" s="90" t="s">
        <v>145</v>
      </c>
      <c r="AD1622" s="90" t="s">
        <v>87</v>
      </c>
      <c r="AE1622" s="90" t="s">
        <v>61</v>
      </c>
      <c r="AF1622" s="90" t="s">
        <v>61</v>
      </c>
      <c r="AG1622" s="90" t="s">
        <v>89</v>
      </c>
      <c r="AH1622" s="90" t="s">
        <v>89</v>
      </c>
      <c r="AI1622" s="90" t="s">
        <v>89</v>
      </c>
      <c r="AJ1622" s="90" t="s">
        <v>89</v>
      </c>
      <c r="AK1622" s="90" t="s">
        <v>89</v>
      </c>
      <c r="AL1622" s="90" t="s">
        <v>89</v>
      </c>
      <c r="AM1622" s="90" t="s">
        <v>89</v>
      </c>
      <c r="AN1622" s="90" t="s">
        <v>89</v>
      </c>
      <c r="AO1622" s="90" t="s">
        <v>89</v>
      </c>
      <c r="AP1622" s="90" t="s">
        <v>89</v>
      </c>
      <c r="AQ1622" s="90" t="s">
        <v>90</v>
      </c>
      <c r="AR1622" s="90" t="s">
        <v>90</v>
      </c>
      <c r="AS1622" s="90" t="s">
        <v>91</v>
      </c>
      <c r="AT1622" s="90" t="s">
        <v>92</v>
      </c>
      <c r="AU1622" s="90" t="s">
        <v>92</v>
      </c>
      <c r="AV1622" s="90" t="s">
        <v>93</v>
      </c>
      <c r="AW1622" s="90" t="s">
        <v>15841</v>
      </c>
      <c r="AX1622" s="90" t="s">
        <v>15842</v>
      </c>
      <c r="AY1622" s="90" t="s">
        <v>15843</v>
      </c>
      <c r="AZ1622" s="90" t="s">
        <v>15842</v>
      </c>
      <c r="BA1622" s="90" t="s">
        <v>97</v>
      </c>
      <c r="BB1622" s="90" t="s">
        <v>15844</v>
      </c>
      <c r="BC1622" s="90" t="s">
        <v>99</v>
      </c>
      <c r="BD1622" s="90" t="s">
        <v>100</v>
      </c>
      <c r="BE1622" s="90" t="s">
        <v>61</v>
      </c>
      <c r="BF1622" s="90" t="s">
        <v>380</v>
      </c>
      <c r="BG1622" s="90" t="s">
        <v>101</v>
      </c>
    </row>
    <row r="1623" s="85" customFormat="1" ht="19" customHeight="1" spans="1:59">
      <c r="A1623" s="90" t="s">
        <v>102</v>
      </c>
      <c r="B1623" s="90" t="s">
        <v>103</v>
      </c>
      <c r="C1623" s="90" t="s">
        <v>1790</v>
      </c>
      <c r="D1623" s="90" t="s">
        <v>1791</v>
      </c>
      <c r="E1623" s="90" t="s">
        <v>15845</v>
      </c>
      <c r="F1623" s="90" t="s">
        <v>15846</v>
      </c>
      <c r="G1623" s="90" t="s">
        <v>15847</v>
      </c>
      <c r="H1623" s="90" t="s">
        <v>158</v>
      </c>
      <c r="I1623" s="90" t="s">
        <v>15848</v>
      </c>
      <c r="J1623" s="90" t="s">
        <v>15849</v>
      </c>
      <c r="K1623" s="90" t="s">
        <v>15850</v>
      </c>
      <c r="L1623" s="90" t="s">
        <v>73</v>
      </c>
      <c r="M1623" s="90" t="s">
        <v>508</v>
      </c>
      <c r="N1623" s="90" t="s">
        <v>880</v>
      </c>
      <c r="O1623" s="90" t="s">
        <v>164</v>
      </c>
      <c r="P1623" s="90" t="s">
        <v>165</v>
      </c>
      <c r="Q1623" s="90" t="s">
        <v>166</v>
      </c>
      <c r="R1623" s="90" t="s">
        <v>167</v>
      </c>
      <c r="S1623" s="90" t="s">
        <v>15851</v>
      </c>
      <c r="T1623" s="90" t="s">
        <v>119</v>
      </c>
      <c r="U1623" s="15">
        <v>0</v>
      </c>
      <c r="V1623" s="15">
        <v>8800</v>
      </c>
      <c r="W1623" s="15">
        <v>7000</v>
      </c>
      <c r="X1623" s="15">
        <v>4500</v>
      </c>
      <c r="Y1623" s="90" t="s">
        <v>82</v>
      </c>
      <c r="Z1623" s="90" t="s">
        <v>83</v>
      </c>
      <c r="AA1623" s="90" t="s">
        <v>84</v>
      </c>
      <c r="AB1623" s="90" t="s">
        <v>15846</v>
      </c>
      <c r="AC1623" s="90" t="s">
        <v>191</v>
      </c>
      <c r="AD1623" s="90" t="s">
        <v>87</v>
      </c>
      <c r="AE1623" s="90" t="s">
        <v>61</v>
      </c>
      <c r="AF1623" s="90" t="s">
        <v>61</v>
      </c>
      <c r="AG1623" s="90" t="s">
        <v>88</v>
      </c>
      <c r="AH1623" s="90" t="s">
        <v>88</v>
      </c>
      <c r="AI1623" s="90" t="s">
        <v>88</v>
      </c>
      <c r="AJ1623" s="90" t="s">
        <v>88</v>
      </c>
      <c r="AK1623" s="90" t="s">
        <v>88</v>
      </c>
      <c r="AL1623" s="90" t="s">
        <v>88</v>
      </c>
      <c r="AM1623" s="90" t="s">
        <v>88</v>
      </c>
      <c r="AN1623" s="90" t="s">
        <v>88</v>
      </c>
      <c r="AO1623" s="90" t="s">
        <v>88</v>
      </c>
      <c r="AP1623" s="90" t="s">
        <v>88</v>
      </c>
      <c r="AQ1623" s="90" t="s">
        <v>90</v>
      </c>
      <c r="AR1623" s="90" t="s">
        <v>90</v>
      </c>
      <c r="AS1623" s="90" t="s">
        <v>91</v>
      </c>
      <c r="AT1623" s="90" t="s">
        <v>92</v>
      </c>
      <c r="AU1623" s="90" t="s">
        <v>92</v>
      </c>
      <c r="AV1623" s="90" t="s">
        <v>93</v>
      </c>
      <c r="AW1623" s="90" t="s">
        <v>15852</v>
      </c>
      <c r="AX1623" s="90" t="s">
        <v>15853</v>
      </c>
      <c r="AY1623" s="90" t="s">
        <v>15854</v>
      </c>
      <c r="AZ1623" s="90" t="s">
        <v>15853</v>
      </c>
      <c r="BA1623" s="90" t="s">
        <v>97</v>
      </c>
      <c r="BB1623" s="90" t="s">
        <v>15855</v>
      </c>
      <c r="BC1623" s="90" t="s">
        <v>99</v>
      </c>
      <c r="BD1623" s="90" t="s">
        <v>100</v>
      </c>
      <c r="BE1623" s="90" t="s">
        <v>61</v>
      </c>
      <c r="BF1623" s="90" t="s">
        <v>119</v>
      </c>
      <c r="BG1623" s="90" t="s">
        <v>101</v>
      </c>
    </row>
    <row r="1624" s="85" customFormat="1" ht="19" customHeight="1" spans="1:59">
      <c r="A1624" s="90" t="s">
        <v>419</v>
      </c>
      <c r="B1624" s="90" t="s">
        <v>420</v>
      </c>
      <c r="C1624" s="90" t="s">
        <v>3445</v>
      </c>
      <c r="D1624" s="90" t="s">
        <v>3446</v>
      </c>
      <c r="E1624" s="90" t="s">
        <v>3447</v>
      </c>
      <c r="F1624" s="90" t="s">
        <v>425</v>
      </c>
      <c r="G1624" s="90" t="s">
        <v>425</v>
      </c>
      <c r="H1624" s="90" t="s">
        <v>109</v>
      </c>
      <c r="I1624" s="90" t="s">
        <v>15856</v>
      </c>
      <c r="J1624" s="90" t="s">
        <v>15857</v>
      </c>
      <c r="K1624" s="90" t="s">
        <v>15858</v>
      </c>
      <c r="L1624" s="90" t="s">
        <v>73</v>
      </c>
      <c r="M1624" s="90" t="s">
        <v>6375</v>
      </c>
      <c r="N1624" s="90" t="s">
        <v>4208</v>
      </c>
      <c r="O1624" s="90" t="s">
        <v>138</v>
      </c>
      <c r="P1624" s="90" t="s">
        <v>139</v>
      </c>
      <c r="Q1624" s="90" t="s">
        <v>140</v>
      </c>
      <c r="R1624" s="90" t="s">
        <v>141</v>
      </c>
      <c r="S1624" s="90" t="s">
        <v>15859</v>
      </c>
      <c r="T1624" s="90" t="s">
        <v>119</v>
      </c>
      <c r="U1624" s="15">
        <v>0</v>
      </c>
      <c r="V1624" s="15">
        <v>70000</v>
      </c>
      <c r="W1624" s="15">
        <v>20000</v>
      </c>
      <c r="X1624" s="15">
        <v>18000</v>
      </c>
      <c r="Y1624" s="90" t="s">
        <v>143</v>
      </c>
      <c r="Z1624" s="90" t="s">
        <v>83</v>
      </c>
      <c r="AA1624" s="90" t="s">
        <v>84</v>
      </c>
      <c r="AB1624" s="90" t="s">
        <v>3454</v>
      </c>
      <c r="AC1624" s="90" t="s">
        <v>211</v>
      </c>
      <c r="AD1624" s="90" t="s">
        <v>87</v>
      </c>
      <c r="AE1624" s="90" t="s">
        <v>61</v>
      </c>
      <c r="AF1624" s="90" t="s">
        <v>3455</v>
      </c>
      <c r="AG1624" s="90" t="s">
        <v>89</v>
      </c>
      <c r="AH1624" s="90" t="s">
        <v>89</v>
      </c>
      <c r="AI1624" s="90" t="s">
        <v>89</v>
      </c>
      <c r="AJ1624" s="90" t="s">
        <v>89</v>
      </c>
      <c r="AK1624" s="90" t="s">
        <v>89</v>
      </c>
      <c r="AL1624" s="90" t="s">
        <v>89</v>
      </c>
      <c r="AM1624" s="90" t="s">
        <v>89</v>
      </c>
      <c r="AN1624" s="90" t="s">
        <v>89</v>
      </c>
      <c r="AO1624" s="90" t="s">
        <v>89</v>
      </c>
      <c r="AP1624" s="90" t="s">
        <v>89</v>
      </c>
      <c r="AQ1624" s="90" t="s">
        <v>90</v>
      </c>
      <c r="AR1624" s="90" t="s">
        <v>90</v>
      </c>
      <c r="AS1624" s="90" t="s">
        <v>91</v>
      </c>
      <c r="AT1624" s="90" t="s">
        <v>92</v>
      </c>
      <c r="AU1624" s="90" t="s">
        <v>92</v>
      </c>
      <c r="AV1624" s="90" t="s">
        <v>93</v>
      </c>
      <c r="AW1624" s="90" t="s">
        <v>3456</v>
      </c>
      <c r="AX1624" s="90" t="s">
        <v>15860</v>
      </c>
      <c r="AY1624" s="90" t="s">
        <v>3458</v>
      </c>
      <c r="AZ1624" s="90" t="s">
        <v>15860</v>
      </c>
      <c r="BA1624" s="90" t="s">
        <v>215</v>
      </c>
      <c r="BB1624" s="90" t="s">
        <v>15861</v>
      </c>
      <c r="BC1624" s="90" t="s">
        <v>99</v>
      </c>
      <c r="BD1624" s="90" t="s">
        <v>150</v>
      </c>
      <c r="BE1624" s="90" t="s">
        <v>61</v>
      </c>
      <c r="BF1624" s="90" t="s">
        <v>119</v>
      </c>
      <c r="BG1624" s="90" t="s">
        <v>101</v>
      </c>
    </row>
    <row r="1625" s="85" customFormat="1" ht="19" customHeight="1" spans="1:59">
      <c r="A1625" s="90" t="s">
        <v>126</v>
      </c>
      <c r="B1625" s="90" t="s">
        <v>127</v>
      </c>
      <c r="C1625" s="90" t="s">
        <v>248</v>
      </c>
      <c r="D1625" s="90" t="s">
        <v>249</v>
      </c>
      <c r="E1625" s="90" t="s">
        <v>1651</v>
      </c>
      <c r="F1625" s="90" t="s">
        <v>819</v>
      </c>
      <c r="G1625" s="90" t="s">
        <v>132</v>
      </c>
      <c r="H1625" s="90" t="s">
        <v>109</v>
      </c>
      <c r="I1625" s="90" t="s">
        <v>15862</v>
      </c>
      <c r="J1625" s="90" t="s">
        <v>15863</v>
      </c>
      <c r="K1625" s="90" t="s">
        <v>15864</v>
      </c>
      <c r="L1625" s="90" t="s">
        <v>73</v>
      </c>
      <c r="M1625" s="90" t="s">
        <v>12988</v>
      </c>
      <c r="N1625" s="90" t="s">
        <v>203</v>
      </c>
      <c r="O1625" s="90" t="s">
        <v>115</v>
      </c>
      <c r="P1625" s="90" t="s">
        <v>116</v>
      </c>
      <c r="Q1625" s="90" t="s">
        <v>117</v>
      </c>
      <c r="R1625" s="90" t="s">
        <v>116</v>
      </c>
      <c r="S1625" s="90" t="s">
        <v>15865</v>
      </c>
      <c r="T1625" s="90" t="s">
        <v>380</v>
      </c>
      <c r="U1625" s="15">
        <v>0</v>
      </c>
      <c r="V1625" s="15">
        <v>3020</v>
      </c>
      <c r="W1625" s="15">
        <v>1047</v>
      </c>
      <c r="X1625" s="15">
        <v>1000</v>
      </c>
      <c r="Y1625" s="90" t="s">
        <v>143</v>
      </c>
      <c r="Z1625" s="90" t="s">
        <v>83</v>
      </c>
      <c r="AA1625" s="90" t="s">
        <v>84</v>
      </c>
      <c r="AB1625" s="90" t="s">
        <v>819</v>
      </c>
      <c r="AC1625" s="90" t="s">
        <v>145</v>
      </c>
      <c r="AD1625" s="90" t="s">
        <v>87</v>
      </c>
      <c r="AE1625" s="90" t="s">
        <v>61</v>
      </c>
      <c r="AF1625" s="90" t="s">
        <v>61</v>
      </c>
      <c r="AG1625" s="90" t="s">
        <v>89</v>
      </c>
      <c r="AH1625" s="90" t="s">
        <v>89</v>
      </c>
      <c r="AI1625" s="90" t="s">
        <v>89</v>
      </c>
      <c r="AJ1625" s="90" t="s">
        <v>89</v>
      </c>
      <c r="AK1625" s="90" t="s">
        <v>89</v>
      </c>
      <c r="AL1625" s="90" t="s">
        <v>89</v>
      </c>
      <c r="AM1625" s="90" t="s">
        <v>89</v>
      </c>
      <c r="AN1625" s="90" t="s">
        <v>89</v>
      </c>
      <c r="AO1625" s="90" t="s">
        <v>89</v>
      </c>
      <c r="AP1625" s="90" t="s">
        <v>89</v>
      </c>
      <c r="AQ1625" s="90" t="s">
        <v>90</v>
      </c>
      <c r="AR1625" s="90" t="s">
        <v>90</v>
      </c>
      <c r="AS1625" s="90" t="s">
        <v>91</v>
      </c>
      <c r="AT1625" s="90" t="s">
        <v>92</v>
      </c>
      <c r="AU1625" s="90" t="s">
        <v>92</v>
      </c>
      <c r="AV1625" s="90" t="s">
        <v>93</v>
      </c>
      <c r="AW1625" s="90" t="s">
        <v>1657</v>
      </c>
      <c r="AX1625" s="90" t="s">
        <v>15866</v>
      </c>
      <c r="AY1625" s="90" t="s">
        <v>1659</v>
      </c>
      <c r="AZ1625" s="90" t="s">
        <v>15866</v>
      </c>
      <c r="BA1625" s="90" t="s">
        <v>97</v>
      </c>
      <c r="BB1625" s="90" t="s">
        <v>15867</v>
      </c>
      <c r="BC1625" s="90" t="s">
        <v>99</v>
      </c>
      <c r="BD1625" s="90" t="s">
        <v>150</v>
      </c>
      <c r="BE1625" s="90" t="s">
        <v>61</v>
      </c>
      <c r="BF1625" s="90" t="s">
        <v>380</v>
      </c>
      <c r="BG1625" s="90" t="s">
        <v>101</v>
      </c>
    </row>
    <row r="1626" s="85" customFormat="1" ht="19" customHeight="1" spans="1:59">
      <c r="A1626" s="90" t="s">
        <v>694</v>
      </c>
      <c r="B1626" s="90" t="s">
        <v>695</v>
      </c>
      <c r="C1626" s="90" t="s">
        <v>958</v>
      </c>
      <c r="D1626" s="90" t="s">
        <v>959</v>
      </c>
      <c r="E1626" s="90" t="s">
        <v>12493</v>
      </c>
      <c r="F1626" s="90" t="s">
        <v>5927</v>
      </c>
      <c r="G1626" s="90" t="s">
        <v>769</v>
      </c>
      <c r="H1626" s="90" t="s">
        <v>109</v>
      </c>
      <c r="I1626" s="90" t="s">
        <v>15868</v>
      </c>
      <c r="J1626" s="90" t="s">
        <v>15869</v>
      </c>
      <c r="K1626" s="90" t="s">
        <v>15870</v>
      </c>
      <c r="L1626" s="90" t="s">
        <v>73</v>
      </c>
      <c r="M1626" s="90" t="s">
        <v>15871</v>
      </c>
      <c r="N1626" s="90" t="s">
        <v>2361</v>
      </c>
      <c r="O1626" s="90" t="s">
        <v>204</v>
      </c>
      <c r="P1626" s="90" t="s">
        <v>205</v>
      </c>
      <c r="Q1626" s="90" t="s">
        <v>188</v>
      </c>
      <c r="R1626" s="90" t="s">
        <v>187</v>
      </c>
      <c r="S1626" s="90" t="s">
        <v>15872</v>
      </c>
      <c r="T1626" s="90" t="s">
        <v>380</v>
      </c>
      <c r="U1626" s="15">
        <v>0</v>
      </c>
      <c r="V1626" s="15">
        <v>12000</v>
      </c>
      <c r="W1626" s="15">
        <v>5000</v>
      </c>
      <c r="X1626" s="15">
        <v>3000</v>
      </c>
      <c r="Y1626" s="90" t="s">
        <v>82</v>
      </c>
      <c r="Z1626" s="90" t="s">
        <v>83</v>
      </c>
      <c r="AA1626" s="90" t="s">
        <v>84</v>
      </c>
      <c r="AB1626" s="90" t="s">
        <v>12898</v>
      </c>
      <c r="AC1626" s="90" t="s">
        <v>359</v>
      </c>
      <c r="AD1626" s="90" t="s">
        <v>87</v>
      </c>
      <c r="AE1626" s="90" t="s">
        <v>61</v>
      </c>
      <c r="AF1626" s="90" t="s">
        <v>61</v>
      </c>
      <c r="AG1626" s="90" t="s">
        <v>89</v>
      </c>
      <c r="AH1626" s="90" t="s">
        <v>89</v>
      </c>
      <c r="AI1626" s="90" t="s">
        <v>89</v>
      </c>
      <c r="AJ1626" s="90" t="s">
        <v>88</v>
      </c>
      <c r="AK1626" s="90" t="s">
        <v>89</v>
      </c>
      <c r="AL1626" s="90" t="s">
        <v>88</v>
      </c>
      <c r="AM1626" s="90" t="s">
        <v>89</v>
      </c>
      <c r="AN1626" s="90" t="s">
        <v>88</v>
      </c>
      <c r="AO1626" s="90" t="s">
        <v>88</v>
      </c>
      <c r="AP1626" s="90" t="s">
        <v>89</v>
      </c>
      <c r="AQ1626" s="90" t="s">
        <v>90</v>
      </c>
      <c r="AR1626" s="90" t="s">
        <v>90</v>
      </c>
      <c r="AS1626" s="90" t="s">
        <v>91</v>
      </c>
      <c r="AT1626" s="90" t="s">
        <v>92</v>
      </c>
      <c r="AU1626" s="90" t="s">
        <v>92</v>
      </c>
      <c r="AV1626" s="90" t="s">
        <v>93</v>
      </c>
      <c r="AW1626" s="90" t="s">
        <v>12501</v>
      </c>
      <c r="AX1626" s="90" t="s">
        <v>15873</v>
      </c>
      <c r="AY1626" s="90" t="s">
        <v>12503</v>
      </c>
      <c r="AZ1626" s="90" t="s">
        <v>15873</v>
      </c>
      <c r="BA1626" s="90" t="s">
        <v>97</v>
      </c>
      <c r="BB1626" s="90" t="s">
        <v>15874</v>
      </c>
      <c r="BC1626" s="90" t="s">
        <v>99</v>
      </c>
      <c r="BD1626" s="90" t="s">
        <v>100</v>
      </c>
      <c r="BE1626" s="90" t="s">
        <v>61</v>
      </c>
      <c r="BF1626" s="90" t="s">
        <v>380</v>
      </c>
      <c r="BG1626" s="90" t="s">
        <v>101</v>
      </c>
    </row>
    <row r="1627" s="85" customFormat="1" ht="19" customHeight="1" spans="1:59">
      <c r="A1627" s="90" t="s">
        <v>267</v>
      </c>
      <c r="B1627" s="90" t="s">
        <v>268</v>
      </c>
      <c r="C1627" s="90" t="s">
        <v>3519</v>
      </c>
      <c r="D1627" s="90" t="s">
        <v>3520</v>
      </c>
      <c r="E1627" s="90" t="s">
        <v>15875</v>
      </c>
      <c r="F1627" s="90" t="s">
        <v>15876</v>
      </c>
      <c r="G1627" s="90" t="s">
        <v>287</v>
      </c>
      <c r="H1627" s="90" t="s">
        <v>109</v>
      </c>
      <c r="I1627" s="90" t="s">
        <v>15877</v>
      </c>
      <c r="J1627" s="90" t="s">
        <v>15878</v>
      </c>
      <c r="K1627" s="90" t="s">
        <v>15879</v>
      </c>
      <c r="L1627" s="90" t="s">
        <v>73</v>
      </c>
      <c r="M1627" s="90" t="s">
        <v>2028</v>
      </c>
      <c r="N1627" s="90" t="s">
        <v>6778</v>
      </c>
      <c r="O1627" s="90" t="s">
        <v>1848</v>
      </c>
      <c r="P1627" s="90" t="s">
        <v>1849</v>
      </c>
      <c r="Q1627" s="90" t="s">
        <v>1850</v>
      </c>
      <c r="R1627" s="90" t="s">
        <v>1849</v>
      </c>
      <c r="S1627" s="90" t="s">
        <v>15880</v>
      </c>
      <c r="T1627" s="90" t="s">
        <v>262</v>
      </c>
      <c r="U1627" s="15">
        <v>0</v>
      </c>
      <c r="V1627" s="15">
        <v>4525</v>
      </c>
      <c r="W1627" s="15">
        <v>3600</v>
      </c>
      <c r="X1627" s="15">
        <v>1000</v>
      </c>
      <c r="Y1627" s="90" t="s">
        <v>143</v>
      </c>
      <c r="Z1627" s="90" t="s">
        <v>83</v>
      </c>
      <c r="AA1627" s="90" t="s">
        <v>84</v>
      </c>
      <c r="AB1627" s="90" t="s">
        <v>15881</v>
      </c>
      <c r="AC1627" s="90" t="s">
        <v>211</v>
      </c>
      <c r="AD1627" s="90" t="s">
        <v>87</v>
      </c>
      <c r="AE1627" s="90" t="s">
        <v>61</v>
      </c>
      <c r="AF1627" s="90" t="s">
        <v>61</v>
      </c>
      <c r="AG1627" s="90" t="s">
        <v>89</v>
      </c>
      <c r="AH1627" s="90" t="s">
        <v>89</v>
      </c>
      <c r="AI1627" s="90" t="s">
        <v>89</v>
      </c>
      <c r="AJ1627" s="90" t="s">
        <v>89</v>
      </c>
      <c r="AK1627" s="90" t="s">
        <v>89</v>
      </c>
      <c r="AL1627" s="90" t="s">
        <v>89</v>
      </c>
      <c r="AM1627" s="90" t="s">
        <v>89</v>
      </c>
      <c r="AN1627" s="90" t="s">
        <v>89</v>
      </c>
      <c r="AO1627" s="90" t="s">
        <v>89</v>
      </c>
      <c r="AP1627" s="90" t="s">
        <v>89</v>
      </c>
      <c r="AQ1627" s="90" t="s">
        <v>90</v>
      </c>
      <c r="AR1627" s="90" t="s">
        <v>90</v>
      </c>
      <c r="AS1627" s="90" t="s">
        <v>91</v>
      </c>
      <c r="AT1627" s="90" t="s">
        <v>92</v>
      </c>
      <c r="AU1627" s="90" t="s">
        <v>92</v>
      </c>
      <c r="AV1627" s="90" t="s">
        <v>93</v>
      </c>
      <c r="AW1627" s="90" t="s">
        <v>15882</v>
      </c>
      <c r="AX1627" s="90" t="s">
        <v>15883</v>
      </c>
      <c r="AY1627" s="90" t="s">
        <v>15884</v>
      </c>
      <c r="AZ1627" s="90" t="s">
        <v>15883</v>
      </c>
      <c r="BA1627" s="90" t="s">
        <v>215</v>
      </c>
      <c r="BB1627" s="90" t="s">
        <v>15885</v>
      </c>
      <c r="BC1627" s="90" t="s">
        <v>99</v>
      </c>
      <c r="BD1627" s="90" t="s">
        <v>150</v>
      </c>
      <c r="BE1627" s="90" t="s">
        <v>61</v>
      </c>
      <c r="BF1627" s="90" t="s">
        <v>262</v>
      </c>
      <c r="BG1627" s="90" t="s">
        <v>101</v>
      </c>
    </row>
    <row r="1628" s="85" customFormat="1" ht="19" customHeight="1" spans="1:59">
      <c r="A1628" s="90" t="s">
        <v>302</v>
      </c>
      <c r="B1628" s="90" t="s">
        <v>303</v>
      </c>
      <c r="C1628" s="90" t="s">
        <v>2589</v>
      </c>
      <c r="D1628" s="90" t="s">
        <v>2590</v>
      </c>
      <c r="E1628" s="90" t="s">
        <v>15886</v>
      </c>
      <c r="F1628" s="90" t="s">
        <v>15887</v>
      </c>
      <c r="G1628" s="90" t="s">
        <v>1972</v>
      </c>
      <c r="H1628" s="90" t="s">
        <v>109</v>
      </c>
      <c r="I1628" s="90" t="s">
        <v>15888</v>
      </c>
      <c r="J1628" s="90" t="s">
        <v>15889</v>
      </c>
      <c r="K1628" s="90" t="s">
        <v>15890</v>
      </c>
      <c r="L1628" s="90" t="s">
        <v>73</v>
      </c>
      <c r="M1628" s="90" t="s">
        <v>15891</v>
      </c>
      <c r="N1628" s="90" t="s">
        <v>203</v>
      </c>
      <c r="O1628" s="90" t="s">
        <v>1848</v>
      </c>
      <c r="P1628" s="90" t="s">
        <v>1849</v>
      </c>
      <c r="Q1628" s="90" t="s">
        <v>1850</v>
      </c>
      <c r="R1628" s="90" t="s">
        <v>1849</v>
      </c>
      <c r="S1628" s="90" t="s">
        <v>15892</v>
      </c>
      <c r="T1628" s="90" t="s">
        <v>119</v>
      </c>
      <c r="U1628" s="15">
        <v>0</v>
      </c>
      <c r="V1628" s="15">
        <v>13200</v>
      </c>
      <c r="W1628" s="15">
        <v>9000</v>
      </c>
      <c r="X1628" s="15">
        <v>9000</v>
      </c>
      <c r="Y1628" s="90" t="s">
        <v>143</v>
      </c>
      <c r="Z1628" s="90" t="s">
        <v>83</v>
      </c>
      <c r="AA1628" s="90" t="s">
        <v>84</v>
      </c>
      <c r="AB1628" s="90" t="s">
        <v>15893</v>
      </c>
      <c r="AC1628" s="90" t="s">
        <v>211</v>
      </c>
      <c r="AD1628" s="90" t="s">
        <v>87</v>
      </c>
      <c r="AE1628" s="90" t="s">
        <v>61</v>
      </c>
      <c r="AF1628" s="90" t="s">
        <v>61</v>
      </c>
      <c r="AG1628" s="90" t="s">
        <v>89</v>
      </c>
      <c r="AH1628" s="90" t="s">
        <v>89</v>
      </c>
      <c r="AI1628" s="90" t="s">
        <v>89</v>
      </c>
      <c r="AJ1628" s="90" t="s">
        <v>89</v>
      </c>
      <c r="AK1628" s="90" t="s">
        <v>89</v>
      </c>
      <c r="AL1628" s="90" t="s">
        <v>89</v>
      </c>
      <c r="AM1628" s="90" t="s">
        <v>89</v>
      </c>
      <c r="AN1628" s="90" t="s">
        <v>89</v>
      </c>
      <c r="AO1628" s="90" t="s">
        <v>89</v>
      </c>
      <c r="AP1628" s="90" t="s">
        <v>89</v>
      </c>
      <c r="AQ1628" s="90" t="s">
        <v>90</v>
      </c>
      <c r="AR1628" s="90" t="s">
        <v>90</v>
      </c>
      <c r="AS1628" s="90" t="s">
        <v>91</v>
      </c>
      <c r="AT1628" s="90" t="s">
        <v>92</v>
      </c>
      <c r="AU1628" s="90" t="s">
        <v>92</v>
      </c>
      <c r="AV1628" s="90" t="s">
        <v>93</v>
      </c>
      <c r="AW1628" s="90" t="s">
        <v>15894</v>
      </c>
      <c r="AX1628" s="90" t="s">
        <v>15895</v>
      </c>
      <c r="AY1628" s="90" t="s">
        <v>15896</v>
      </c>
      <c r="AZ1628" s="90" t="s">
        <v>15895</v>
      </c>
      <c r="BA1628" s="90" t="s">
        <v>97</v>
      </c>
      <c r="BB1628" s="90" t="s">
        <v>15897</v>
      </c>
      <c r="BC1628" s="90" t="s">
        <v>99</v>
      </c>
      <c r="BD1628" s="90" t="s">
        <v>150</v>
      </c>
      <c r="BE1628" s="90" t="s">
        <v>61</v>
      </c>
      <c r="BF1628" s="90" t="s">
        <v>119</v>
      </c>
      <c r="BG1628" s="90" t="s">
        <v>101</v>
      </c>
    </row>
    <row r="1629" s="85" customFormat="1" ht="19" customHeight="1" spans="1:59">
      <c r="A1629" s="90" t="s">
        <v>302</v>
      </c>
      <c r="B1629" s="90" t="s">
        <v>303</v>
      </c>
      <c r="C1629" s="90" t="s">
        <v>2589</v>
      </c>
      <c r="D1629" s="90" t="s">
        <v>2590</v>
      </c>
      <c r="E1629" s="90" t="s">
        <v>15898</v>
      </c>
      <c r="F1629" s="90" t="s">
        <v>15899</v>
      </c>
      <c r="G1629" s="90" t="s">
        <v>5099</v>
      </c>
      <c r="H1629" s="90" t="s">
        <v>232</v>
      </c>
      <c r="I1629" s="90" t="s">
        <v>15900</v>
      </c>
      <c r="J1629" s="90" t="s">
        <v>15901</v>
      </c>
      <c r="K1629" s="90" t="s">
        <v>15902</v>
      </c>
      <c r="L1629" s="90" t="s">
        <v>73</v>
      </c>
      <c r="M1629" s="90" t="s">
        <v>356</v>
      </c>
      <c r="N1629" s="90" t="s">
        <v>15903</v>
      </c>
      <c r="O1629" s="90" t="s">
        <v>398</v>
      </c>
      <c r="P1629" s="90" t="s">
        <v>399</v>
      </c>
      <c r="Q1629" s="90" t="s">
        <v>240</v>
      </c>
      <c r="R1629" s="90" t="s">
        <v>241</v>
      </c>
      <c r="S1629" s="90" t="s">
        <v>15904</v>
      </c>
      <c r="T1629" s="90" t="s">
        <v>119</v>
      </c>
      <c r="U1629" s="15">
        <v>0</v>
      </c>
      <c r="V1629" s="15">
        <v>55000</v>
      </c>
      <c r="W1629" s="15">
        <v>35000</v>
      </c>
      <c r="X1629" s="15">
        <v>20000</v>
      </c>
      <c r="Y1629" s="90" t="s">
        <v>82</v>
      </c>
      <c r="Z1629" s="90" t="s">
        <v>83</v>
      </c>
      <c r="AA1629" s="90" t="s">
        <v>84</v>
      </c>
      <c r="AB1629" s="90" t="s">
        <v>15905</v>
      </c>
      <c r="AC1629" s="90" t="s">
        <v>211</v>
      </c>
      <c r="AD1629" s="90" t="s">
        <v>87</v>
      </c>
      <c r="AE1629" s="90" t="s">
        <v>61</v>
      </c>
      <c r="AF1629" s="90" t="s">
        <v>61</v>
      </c>
      <c r="AG1629" s="90" t="s">
        <v>89</v>
      </c>
      <c r="AH1629" s="90" t="s">
        <v>89</v>
      </c>
      <c r="AI1629" s="90" t="s">
        <v>89</v>
      </c>
      <c r="AJ1629" s="90" t="s">
        <v>89</v>
      </c>
      <c r="AK1629" s="90" t="s">
        <v>89</v>
      </c>
      <c r="AL1629" s="90" t="s">
        <v>89</v>
      </c>
      <c r="AM1629" s="90" t="s">
        <v>89</v>
      </c>
      <c r="AN1629" s="90" t="s">
        <v>89</v>
      </c>
      <c r="AO1629" s="90" t="s">
        <v>88</v>
      </c>
      <c r="AP1629" s="90" t="s">
        <v>89</v>
      </c>
      <c r="AQ1629" s="90" t="s">
        <v>90</v>
      </c>
      <c r="AR1629" s="90" t="s">
        <v>90</v>
      </c>
      <c r="AS1629" s="90" t="s">
        <v>91</v>
      </c>
      <c r="AT1629" s="90" t="s">
        <v>92</v>
      </c>
      <c r="AU1629" s="90" t="s">
        <v>92</v>
      </c>
      <c r="AV1629" s="90" t="s">
        <v>93</v>
      </c>
      <c r="AW1629" s="90" t="s">
        <v>15906</v>
      </c>
      <c r="AX1629" s="90" t="s">
        <v>15907</v>
      </c>
      <c r="AY1629" s="90" t="s">
        <v>15908</v>
      </c>
      <c r="AZ1629" s="90" t="s">
        <v>15907</v>
      </c>
      <c r="BA1629" s="90" t="s">
        <v>97</v>
      </c>
      <c r="BB1629" s="90" t="s">
        <v>15909</v>
      </c>
      <c r="BC1629" s="90" t="s">
        <v>99</v>
      </c>
      <c r="BD1629" s="90" t="s">
        <v>100</v>
      </c>
      <c r="BE1629" s="90" t="s">
        <v>61</v>
      </c>
      <c r="BF1629" s="90" t="s">
        <v>119</v>
      </c>
      <c r="BG1629" s="90" t="s">
        <v>101</v>
      </c>
    </row>
    <row r="1630" s="85" customFormat="1" ht="19" customHeight="1" spans="1:59">
      <c r="A1630" s="90" t="s">
        <v>1984</v>
      </c>
      <c r="B1630" s="90" t="s">
        <v>1985</v>
      </c>
      <c r="C1630" s="90" t="s">
        <v>2906</v>
      </c>
      <c r="D1630" s="90" t="s">
        <v>2907</v>
      </c>
      <c r="E1630" s="90" t="s">
        <v>2908</v>
      </c>
      <c r="F1630" s="90" t="s">
        <v>2909</v>
      </c>
      <c r="G1630" s="90" t="s">
        <v>1990</v>
      </c>
      <c r="H1630" s="90" t="s">
        <v>109</v>
      </c>
      <c r="I1630" s="90" t="s">
        <v>15910</v>
      </c>
      <c r="J1630" s="90" t="s">
        <v>15911</v>
      </c>
      <c r="K1630" s="90" t="s">
        <v>15912</v>
      </c>
      <c r="L1630" s="90" t="s">
        <v>73</v>
      </c>
      <c r="M1630" s="90" t="s">
        <v>162</v>
      </c>
      <c r="N1630" s="90" t="s">
        <v>15913</v>
      </c>
      <c r="O1630" s="90" t="s">
        <v>2914</v>
      </c>
      <c r="P1630" s="90" t="s">
        <v>2915</v>
      </c>
      <c r="Q1630" s="90" t="s">
        <v>1940</v>
      </c>
      <c r="R1630" s="90" t="s">
        <v>1941</v>
      </c>
      <c r="S1630" s="90" t="s">
        <v>15914</v>
      </c>
      <c r="T1630" s="90" t="s">
        <v>380</v>
      </c>
      <c r="U1630" s="15">
        <v>0</v>
      </c>
      <c r="V1630" s="15">
        <v>6000</v>
      </c>
      <c r="W1630" s="15">
        <v>4800</v>
      </c>
      <c r="X1630" s="15">
        <v>4800</v>
      </c>
      <c r="Y1630" s="90" t="s">
        <v>82</v>
      </c>
      <c r="Z1630" s="90" t="s">
        <v>83</v>
      </c>
      <c r="AA1630" s="90" t="s">
        <v>84</v>
      </c>
      <c r="AB1630" s="90" t="s">
        <v>2917</v>
      </c>
      <c r="AC1630" s="90" t="s">
        <v>121</v>
      </c>
      <c r="AD1630" s="90" t="s">
        <v>87</v>
      </c>
      <c r="AE1630" s="90" t="s">
        <v>61</v>
      </c>
      <c r="AF1630" s="90" t="s">
        <v>61</v>
      </c>
      <c r="AG1630" s="90" t="s">
        <v>89</v>
      </c>
      <c r="AH1630" s="90" t="s">
        <v>89</v>
      </c>
      <c r="AI1630" s="90" t="s">
        <v>89</v>
      </c>
      <c r="AJ1630" s="90" t="s">
        <v>88</v>
      </c>
      <c r="AK1630" s="90" t="s">
        <v>89</v>
      </c>
      <c r="AL1630" s="90" t="s">
        <v>89</v>
      </c>
      <c r="AM1630" s="90" t="s">
        <v>89</v>
      </c>
      <c r="AN1630" s="90" t="s">
        <v>89</v>
      </c>
      <c r="AO1630" s="90" t="s">
        <v>88</v>
      </c>
      <c r="AP1630" s="90" t="s">
        <v>89</v>
      </c>
      <c r="AQ1630" s="90" t="s">
        <v>90</v>
      </c>
      <c r="AR1630" s="90" t="s">
        <v>90</v>
      </c>
      <c r="AS1630" s="90" t="s">
        <v>91</v>
      </c>
      <c r="AT1630" s="90" t="s">
        <v>92</v>
      </c>
      <c r="AU1630" s="90" t="s">
        <v>92</v>
      </c>
      <c r="AV1630" s="90" t="s">
        <v>93</v>
      </c>
      <c r="AW1630" s="90" t="s">
        <v>2918</v>
      </c>
      <c r="AX1630" s="90" t="s">
        <v>15915</v>
      </c>
      <c r="AY1630" s="90" t="s">
        <v>2920</v>
      </c>
      <c r="AZ1630" s="90" t="s">
        <v>15915</v>
      </c>
      <c r="BA1630" s="90" t="s">
        <v>97</v>
      </c>
      <c r="BB1630" s="90" t="s">
        <v>15916</v>
      </c>
      <c r="BC1630" s="90" t="s">
        <v>99</v>
      </c>
      <c r="BD1630" s="90" t="s">
        <v>100</v>
      </c>
      <c r="BE1630" s="90" t="s">
        <v>61</v>
      </c>
      <c r="BF1630" s="90" t="s">
        <v>380</v>
      </c>
      <c r="BG1630" s="90" t="s">
        <v>101</v>
      </c>
    </row>
    <row r="1631" s="85" customFormat="1" ht="19" customHeight="1" spans="1:59">
      <c r="A1631" s="90" t="s">
        <v>419</v>
      </c>
      <c r="B1631" s="90" t="s">
        <v>420</v>
      </c>
      <c r="C1631" s="90" t="s">
        <v>4269</v>
      </c>
      <c r="D1631" s="90" t="s">
        <v>4270</v>
      </c>
      <c r="E1631" s="90" t="s">
        <v>9157</v>
      </c>
      <c r="F1631" s="90" t="s">
        <v>4272</v>
      </c>
      <c r="G1631" s="90" t="s">
        <v>538</v>
      </c>
      <c r="H1631" s="90" t="s">
        <v>539</v>
      </c>
      <c r="I1631" s="90" t="s">
        <v>15917</v>
      </c>
      <c r="J1631" s="90" t="s">
        <v>15918</v>
      </c>
      <c r="K1631" s="90" t="s">
        <v>15919</v>
      </c>
      <c r="L1631" s="90" t="s">
        <v>73</v>
      </c>
      <c r="M1631" s="90" t="s">
        <v>15920</v>
      </c>
      <c r="N1631" s="90" t="s">
        <v>203</v>
      </c>
      <c r="O1631" s="90" t="s">
        <v>238</v>
      </c>
      <c r="P1631" s="90" t="s">
        <v>239</v>
      </c>
      <c r="Q1631" s="90" t="s">
        <v>240</v>
      </c>
      <c r="R1631" s="90" t="s">
        <v>241</v>
      </c>
      <c r="S1631" s="90" t="s">
        <v>15921</v>
      </c>
      <c r="T1631" s="90" t="s">
        <v>380</v>
      </c>
      <c r="U1631" s="15">
        <v>0</v>
      </c>
      <c r="V1631" s="15">
        <v>95000</v>
      </c>
      <c r="W1631" s="15">
        <v>47500</v>
      </c>
      <c r="X1631" s="15">
        <v>8000</v>
      </c>
      <c r="Y1631" s="90" t="s">
        <v>143</v>
      </c>
      <c r="Z1631" s="90" t="s">
        <v>83</v>
      </c>
      <c r="AA1631" s="90" t="s">
        <v>84</v>
      </c>
      <c r="AB1631" s="90" t="s">
        <v>9164</v>
      </c>
      <c r="AC1631" s="90" t="s">
        <v>211</v>
      </c>
      <c r="AD1631" s="90" t="s">
        <v>87</v>
      </c>
      <c r="AE1631" s="90" t="s">
        <v>61</v>
      </c>
      <c r="AF1631" s="90" t="s">
        <v>61</v>
      </c>
      <c r="AG1631" s="90" t="s">
        <v>89</v>
      </c>
      <c r="AH1631" s="90" t="s">
        <v>89</v>
      </c>
      <c r="AI1631" s="90" t="s">
        <v>89</v>
      </c>
      <c r="AJ1631" s="90" t="s">
        <v>89</v>
      </c>
      <c r="AK1631" s="90" t="s">
        <v>89</v>
      </c>
      <c r="AL1631" s="90" t="s">
        <v>89</v>
      </c>
      <c r="AM1631" s="90" t="s">
        <v>89</v>
      </c>
      <c r="AN1631" s="90" t="s">
        <v>89</v>
      </c>
      <c r="AO1631" s="90" t="s">
        <v>89</v>
      </c>
      <c r="AP1631" s="90" t="s">
        <v>89</v>
      </c>
      <c r="AQ1631" s="90" t="s">
        <v>90</v>
      </c>
      <c r="AR1631" s="90" t="s">
        <v>90</v>
      </c>
      <c r="AS1631" s="90" t="s">
        <v>91</v>
      </c>
      <c r="AT1631" s="90" t="s">
        <v>92</v>
      </c>
      <c r="AU1631" s="90" t="s">
        <v>92</v>
      </c>
      <c r="AV1631" s="90" t="s">
        <v>93</v>
      </c>
      <c r="AW1631" s="90" t="s">
        <v>9165</v>
      </c>
      <c r="AX1631" s="90" t="s">
        <v>15922</v>
      </c>
      <c r="AY1631" s="90" t="s">
        <v>9167</v>
      </c>
      <c r="AZ1631" s="90" t="s">
        <v>15922</v>
      </c>
      <c r="BA1631" s="90" t="s">
        <v>97</v>
      </c>
      <c r="BB1631" s="90" t="s">
        <v>15923</v>
      </c>
      <c r="BC1631" s="90" t="s">
        <v>99</v>
      </c>
      <c r="BD1631" s="90" t="s">
        <v>150</v>
      </c>
      <c r="BE1631" s="90" t="s">
        <v>61</v>
      </c>
      <c r="BF1631" s="90" t="s">
        <v>380</v>
      </c>
      <c r="BG1631" s="90" t="s">
        <v>101</v>
      </c>
    </row>
    <row r="1632" s="85" customFormat="1" ht="19" customHeight="1" spans="1:59">
      <c r="A1632" s="90" t="s">
        <v>458</v>
      </c>
      <c r="B1632" s="90" t="s">
        <v>459</v>
      </c>
      <c r="C1632" s="90" t="s">
        <v>3118</v>
      </c>
      <c r="D1632" s="90" t="s">
        <v>3119</v>
      </c>
      <c r="E1632" s="90" t="s">
        <v>15924</v>
      </c>
      <c r="F1632" s="90" t="s">
        <v>7363</v>
      </c>
      <c r="G1632" s="90" t="s">
        <v>7364</v>
      </c>
      <c r="H1632" s="90" t="s">
        <v>943</v>
      </c>
      <c r="I1632" s="90" t="s">
        <v>15925</v>
      </c>
      <c r="J1632" s="90" t="s">
        <v>15926</v>
      </c>
      <c r="K1632" s="90" t="s">
        <v>15927</v>
      </c>
      <c r="L1632" s="90" t="s">
        <v>73</v>
      </c>
      <c r="M1632" s="90" t="s">
        <v>184</v>
      </c>
      <c r="N1632" s="90" t="s">
        <v>527</v>
      </c>
      <c r="O1632" s="90" t="s">
        <v>949</v>
      </c>
      <c r="P1632" s="90" t="s">
        <v>950</v>
      </c>
      <c r="Q1632" s="90" t="s">
        <v>257</v>
      </c>
      <c r="R1632" s="90" t="s">
        <v>951</v>
      </c>
      <c r="S1632" s="90" t="s">
        <v>15928</v>
      </c>
      <c r="T1632" s="90" t="s">
        <v>380</v>
      </c>
      <c r="U1632" s="15">
        <v>0</v>
      </c>
      <c r="V1632" s="15">
        <v>58000</v>
      </c>
      <c r="W1632" s="15">
        <v>30000</v>
      </c>
      <c r="X1632" s="15">
        <v>1000</v>
      </c>
      <c r="Y1632" s="90" t="s">
        <v>82</v>
      </c>
      <c r="Z1632" s="90" t="s">
        <v>83</v>
      </c>
      <c r="AA1632" s="90" t="s">
        <v>84</v>
      </c>
      <c r="AB1632" s="90" t="s">
        <v>15929</v>
      </c>
      <c r="AC1632" s="90" t="s">
        <v>191</v>
      </c>
      <c r="AD1632" s="90" t="s">
        <v>87</v>
      </c>
      <c r="AE1632" s="90" t="s">
        <v>61</v>
      </c>
      <c r="AF1632" s="90" t="s">
        <v>61</v>
      </c>
      <c r="AG1632" s="90" t="s">
        <v>89</v>
      </c>
      <c r="AH1632" s="90" t="s">
        <v>89</v>
      </c>
      <c r="AI1632" s="90" t="s">
        <v>89</v>
      </c>
      <c r="AJ1632" s="90" t="s">
        <v>89</v>
      </c>
      <c r="AK1632" s="90" t="s">
        <v>89</v>
      </c>
      <c r="AL1632" s="90" t="s">
        <v>89</v>
      </c>
      <c r="AM1632" s="90" t="s">
        <v>89</v>
      </c>
      <c r="AN1632" s="90" t="s">
        <v>89</v>
      </c>
      <c r="AO1632" s="90" t="s">
        <v>89</v>
      </c>
      <c r="AP1632" s="90" t="s">
        <v>89</v>
      </c>
      <c r="AQ1632" s="90" t="s">
        <v>90</v>
      </c>
      <c r="AR1632" s="90" t="s">
        <v>90</v>
      </c>
      <c r="AS1632" s="90" t="s">
        <v>91</v>
      </c>
      <c r="AT1632" s="90" t="s">
        <v>92</v>
      </c>
      <c r="AU1632" s="90" t="s">
        <v>92</v>
      </c>
      <c r="AV1632" s="90" t="s">
        <v>93</v>
      </c>
      <c r="AW1632" s="90" t="s">
        <v>15930</v>
      </c>
      <c r="AX1632" s="90" t="s">
        <v>15931</v>
      </c>
      <c r="AY1632" s="90" t="s">
        <v>15932</v>
      </c>
      <c r="AZ1632" s="90" t="s">
        <v>15931</v>
      </c>
      <c r="BA1632" s="90" t="s">
        <v>97</v>
      </c>
      <c r="BB1632" s="90" t="s">
        <v>15933</v>
      </c>
      <c r="BC1632" s="90" t="s">
        <v>99</v>
      </c>
      <c r="BD1632" s="90" t="s">
        <v>100</v>
      </c>
      <c r="BE1632" s="90" t="s">
        <v>61</v>
      </c>
      <c r="BF1632" s="90" t="s">
        <v>380</v>
      </c>
      <c r="BG1632" s="90" t="s">
        <v>101</v>
      </c>
    </row>
    <row r="1633" s="85" customFormat="1" ht="19" customHeight="1" spans="1:59">
      <c r="A1633" s="90" t="s">
        <v>1774</v>
      </c>
      <c r="B1633" s="90" t="s">
        <v>1775</v>
      </c>
      <c r="C1633" s="90" t="s">
        <v>3587</v>
      </c>
      <c r="D1633" s="90" t="s">
        <v>3588</v>
      </c>
      <c r="E1633" s="90" t="s">
        <v>15934</v>
      </c>
      <c r="F1633" s="90" t="s">
        <v>15935</v>
      </c>
      <c r="G1633" s="90" t="s">
        <v>3347</v>
      </c>
      <c r="H1633" s="90" t="s">
        <v>605</v>
      </c>
      <c r="I1633" s="90" t="s">
        <v>15936</v>
      </c>
      <c r="J1633" s="90" t="s">
        <v>15937</v>
      </c>
      <c r="K1633" s="90" t="s">
        <v>15938</v>
      </c>
      <c r="L1633" s="90" t="s">
        <v>73</v>
      </c>
      <c r="M1633" s="90" t="s">
        <v>1505</v>
      </c>
      <c r="N1633" s="90" t="s">
        <v>2350</v>
      </c>
      <c r="O1633" s="90" t="s">
        <v>610</v>
      </c>
      <c r="P1633" s="90" t="s">
        <v>611</v>
      </c>
      <c r="Q1633" s="90" t="s">
        <v>1669</v>
      </c>
      <c r="R1633" s="90" t="s">
        <v>1670</v>
      </c>
      <c r="S1633" s="90" t="s">
        <v>15939</v>
      </c>
      <c r="T1633" s="90" t="s">
        <v>209</v>
      </c>
      <c r="U1633" s="15">
        <v>0</v>
      </c>
      <c r="V1633" s="15">
        <v>1500</v>
      </c>
      <c r="W1633" s="15">
        <v>1000</v>
      </c>
      <c r="X1633" s="15">
        <v>1000</v>
      </c>
      <c r="Y1633" s="90" t="s">
        <v>82</v>
      </c>
      <c r="Z1633" s="90" t="s">
        <v>83</v>
      </c>
      <c r="AA1633" s="90" t="s">
        <v>84</v>
      </c>
      <c r="AB1633" s="90" t="s">
        <v>15940</v>
      </c>
      <c r="AC1633" s="90" t="s">
        <v>145</v>
      </c>
      <c r="AD1633" s="90" t="s">
        <v>87</v>
      </c>
      <c r="AE1633" s="90" t="s">
        <v>61</v>
      </c>
      <c r="AF1633" s="90" t="s">
        <v>61</v>
      </c>
      <c r="AG1633" s="90" t="s">
        <v>89</v>
      </c>
      <c r="AH1633" s="90" t="s">
        <v>89</v>
      </c>
      <c r="AI1633" s="90" t="s">
        <v>89</v>
      </c>
      <c r="AJ1633" s="90" t="s">
        <v>89</v>
      </c>
      <c r="AK1633" s="90" t="s">
        <v>89</v>
      </c>
      <c r="AL1633" s="90" t="s">
        <v>89</v>
      </c>
      <c r="AM1633" s="90" t="s">
        <v>89</v>
      </c>
      <c r="AN1633" s="90" t="s">
        <v>89</v>
      </c>
      <c r="AO1633" s="90" t="s">
        <v>89</v>
      </c>
      <c r="AP1633" s="90" t="s">
        <v>89</v>
      </c>
      <c r="AQ1633" s="90" t="s">
        <v>90</v>
      </c>
      <c r="AR1633" s="90" t="s">
        <v>90</v>
      </c>
      <c r="AS1633" s="90" t="s">
        <v>91</v>
      </c>
      <c r="AT1633" s="90" t="s">
        <v>92</v>
      </c>
      <c r="AU1633" s="90" t="s">
        <v>92</v>
      </c>
      <c r="AV1633" s="90" t="s">
        <v>93</v>
      </c>
      <c r="AW1633" s="90" t="s">
        <v>15941</v>
      </c>
      <c r="AX1633" s="90" t="s">
        <v>15942</v>
      </c>
      <c r="AY1633" s="90" t="s">
        <v>15943</v>
      </c>
      <c r="AZ1633" s="90" t="s">
        <v>15942</v>
      </c>
      <c r="BA1633" s="90" t="s">
        <v>97</v>
      </c>
      <c r="BB1633" s="90" t="s">
        <v>15944</v>
      </c>
      <c r="BC1633" s="90" t="s">
        <v>99</v>
      </c>
      <c r="BD1633" s="90" t="s">
        <v>100</v>
      </c>
      <c r="BE1633" s="90" t="s">
        <v>61</v>
      </c>
      <c r="BF1633" s="90" t="s">
        <v>209</v>
      </c>
      <c r="BG1633" s="90" t="s">
        <v>101</v>
      </c>
    </row>
    <row r="1634" s="85" customFormat="1" ht="19" customHeight="1" spans="1:59">
      <c r="A1634" s="90" t="s">
        <v>1564</v>
      </c>
      <c r="B1634" s="90" t="s">
        <v>1565</v>
      </c>
      <c r="C1634" s="90" t="s">
        <v>15945</v>
      </c>
      <c r="D1634" s="90" t="s">
        <v>15946</v>
      </c>
      <c r="E1634" s="90" t="s">
        <v>15947</v>
      </c>
      <c r="F1634" s="90" t="s">
        <v>15948</v>
      </c>
      <c r="G1634" s="90" t="s">
        <v>1890</v>
      </c>
      <c r="H1634" s="90" t="s">
        <v>109</v>
      </c>
      <c r="I1634" s="90" t="s">
        <v>15949</v>
      </c>
      <c r="J1634" s="90" t="s">
        <v>15950</v>
      </c>
      <c r="K1634" s="90" t="s">
        <v>15951</v>
      </c>
      <c r="L1634" s="90" t="s">
        <v>73</v>
      </c>
      <c r="M1634" s="90" t="s">
        <v>74</v>
      </c>
      <c r="N1634" s="90" t="s">
        <v>75</v>
      </c>
      <c r="O1634" s="90" t="s">
        <v>1848</v>
      </c>
      <c r="P1634" s="90" t="s">
        <v>1849</v>
      </c>
      <c r="Q1634" s="90" t="s">
        <v>1850</v>
      </c>
      <c r="R1634" s="90" t="s">
        <v>1849</v>
      </c>
      <c r="S1634" s="90" t="s">
        <v>15952</v>
      </c>
      <c r="T1634" s="90" t="s">
        <v>119</v>
      </c>
      <c r="U1634" s="15">
        <v>0</v>
      </c>
      <c r="V1634" s="15">
        <v>2960</v>
      </c>
      <c r="W1634" s="15">
        <v>2300</v>
      </c>
      <c r="X1634" s="15">
        <v>2000</v>
      </c>
      <c r="Y1634" s="90" t="s">
        <v>82</v>
      </c>
      <c r="Z1634" s="90" t="s">
        <v>83</v>
      </c>
      <c r="AA1634" s="90" t="s">
        <v>84</v>
      </c>
      <c r="AB1634" s="90" t="s">
        <v>15953</v>
      </c>
      <c r="AC1634" s="90" t="s">
        <v>359</v>
      </c>
      <c r="AD1634" s="90" t="s">
        <v>87</v>
      </c>
      <c r="AE1634" s="90" t="s">
        <v>61</v>
      </c>
      <c r="AF1634" s="90" t="s">
        <v>61</v>
      </c>
      <c r="AG1634" s="90" t="s">
        <v>89</v>
      </c>
      <c r="AH1634" s="90" t="s">
        <v>89</v>
      </c>
      <c r="AI1634" s="90" t="s">
        <v>89</v>
      </c>
      <c r="AJ1634" s="90" t="s">
        <v>89</v>
      </c>
      <c r="AK1634" s="90" t="s">
        <v>89</v>
      </c>
      <c r="AL1634" s="90" t="s">
        <v>89</v>
      </c>
      <c r="AM1634" s="90" t="s">
        <v>89</v>
      </c>
      <c r="AN1634" s="90" t="s">
        <v>89</v>
      </c>
      <c r="AO1634" s="90" t="s">
        <v>89</v>
      </c>
      <c r="AP1634" s="90" t="s">
        <v>89</v>
      </c>
      <c r="AQ1634" s="90" t="s">
        <v>90</v>
      </c>
      <c r="AR1634" s="90" t="s">
        <v>90</v>
      </c>
      <c r="AS1634" s="90" t="s">
        <v>91</v>
      </c>
      <c r="AT1634" s="90" t="s">
        <v>92</v>
      </c>
      <c r="AU1634" s="90" t="s">
        <v>92</v>
      </c>
      <c r="AV1634" s="90" t="s">
        <v>93</v>
      </c>
      <c r="AW1634" s="90" t="s">
        <v>15954</v>
      </c>
      <c r="AX1634" s="90" t="s">
        <v>15955</v>
      </c>
      <c r="AY1634" s="90" t="s">
        <v>14938</v>
      </c>
      <c r="AZ1634" s="90" t="s">
        <v>15955</v>
      </c>
      <c r="BA1634" s="90" t="s">
        <v>97</v>
      </c>
      <c r="BB1634" s="90" t="s">
        <v>15956</v>
      </c>
      <c r="BC1634" s="90" t="s">
        <v>99</v>
      </c>
      <c r="BD1634" s="90" t="s">
        <v>100</v>
      </c>
      <c r="BE1634" s="90" t="s">
        <v>61</v>
      </c>
      <c r="BF1634" s="90" t="s">
        <v>119</v>
      </c>
      <c r="BG1634" s="90" t="s">
        <v>101</v>
      </c>
    </row>
    <row r="1635" s="85" customFormat="1" ht="19" customHeight="1" spans="1:59">
      <c r="A1635" s="90" t="s">
        <v>267</v>
      </c>
      <c r="B1635" s="90" t="s">
        <v>268</v>
      </c>
      <c r="C1635" s="90" t="s">
        <v>269</v>
      </c>
      <c r="D1635" s="90" t="s">
        <v>270</v>
      </c>
      <c r="E1635" s="90" t="s">
        <v>11537</v>
      </c>
      <c r="F1635" s="90" t="s">
        <v>2824</v>
      </c>
      <c r="G1635" s="90" t="s">
        <v>2824</v>
      </c>
      <c r="H1635" s="90" t="s">
        <v>1299</v>
      </c>
      <c r="I1635" s="90" t="s">
        <v>15957</v>
      </c>
      <c r="J1635" s="90" t="s">
        <v>15958</v>
      </c>
      <c r="K1635" s="90" t="s">
        <v>15959</v>
      </c>
      <c r="L1635" s="90" t="s">
        <v>73</v>
      </c>
      <c r="M1635" s="90" t="s">
        <v>74</v>
      </c>
      <c r="N1635" s="90" t="s">
        <v>1752</v>
      </c>
      <c r="O1635" s="90" t="s">
        <v>1739</v>
      </c>
      <c r="P1635" s="90" t="s">
        <v>1740</v>
      </c>
      <c r="Q1635" s="90" t="s">
        <v>1728</v>
      </c>
      <c r="R1635" s="90" t="s">
        <v>1307</v>
      </c>
      <c r="S1635" s="90" t="s">
        <v>15960</v>
      </c>
      <c r="T1635" s="90" t="s">
        <v>380</v>
      </c>
      <c r="U1635" s="15">
        <v>0</v>
      </c>
      <c r="V1635" s="15">
        <v>48000</v>
      </c>
      <c r="W1635" s="15">
        <v>38000</v>
      </c>
      <c r="X1635" s="15">
        <v>10000</v>
      </c>
      <c r="Y1635" s="90" t="s">
        <v>82</v>
      </c>
      <c r="Z1635" s="90" t="s">
        <v>83</v>
      </c>
      <c r="AA1635" s="90" t="s">
        <v>84</v>
      </c>
      <c r="AB1635" s="90" t="s">
        <v>11543</v>
      </c>
      <c r="AC1635" s="90" t="s">
        <v>211</v>
      </c>
      <c r="AD1635" s="90" t="s">
        <v>87</v>
      </c>
      <c r="AE1635" s="90" t="s">
        <v>61</v>
      </c>
      <c r="AF1635" s="90" t="s">
        <v>61</v>
      </c>
      <c r="AG1635" s="90" t="s">
        <v>89</v>
      </c>
      <c r="AH1635" s="90" t="s">
        <v>89</v>
      </c>
      <c r="AI1635" s="90" t="s">
        <v>89</v>
      </c>
      <c r="AJ1635" s="90" t="s">
        <v>89</v>
      </c>
      <c r="AK1635" s="90" t="s">
        <v>89</v>
      </c>
      <c r="AL1635" s="90" t="s">
        <v>89</v>
      </c>
      <c r="AM1635" s="90" t="s">
        <v>89</v>
      </c>
      <c r="AN1635" s="90" t="s">
        <v>89</v>
      </c>
      <c r="AO1635" s="90" t="s">
        <v>89</v>
      </c>
      <c r="AP1635" s="90" t="s">
        <v>89</v>
      </c>
      <c r="AQ1635" s="90" t="s">
        <v>90</v>
      </c>
      <c r="AR1635" s="90" t="s">
        <v>90</v>
      </c>
      <c r="AS1635" s="90" t="s">
        <v>91</v>
      </c>
      <c r="AT1635" s="90" t="s">
        <v>92</v>
      </c>
      <c r="AU1635" s="90" t="s">
        <v>92</v>
      </c>
      <c r="AV1635" s="90" t="s">
        <v>93</v>
      </c>
      <c r="AW1635" s="90" t="s">
        <v>11544</v>
      </c>
      <c r="AX1635" s="90" t="s">
        <v>15961</v>
      </c>
      <c r="AY1635" s="90" t="s">
        <v>11546</v>
      </c>
      <c r="AZ1635" s="90" t="s">
        <v>15961</v>
      </c>
      <c r="BA1635" s="90" t="s">
        <v>97</v>
      </c>
      <c r="BB1635" s="90" t="s">
        <v>15962</v>
      </c>
      <c r="BC1635" s="90" t="s">
        <v>99</v>
      </c>
      <c r="BD1635" s="90" t="s">
        <v>100</v>
      </c>
      <c r="BE1635" s="90" t="s">
        <v>61</v>
      </c>
      <c r="BF1635" s="90" t="s">
        <v>380</v>
      </c>
      <c r="BG1635" s="90" t="s">
        <v>101</v>
      </c>
    </row>
    <row r="1636" s="85" customFormat="1" ht="19" customHeight="1" spans="1:59">
      <c r="A1636" s="90" t="s">
        <v>694</v>
      </c>
      <c r="B1636" s="90" t="s">
        <v>695</v>
      </c>
      <c r="C1636" s="90" t="s">
        <v>696</v>
      </c>
      <c r="D1636" s="90" t="s">
        <v>697</v>
      </c>
      <c r="E1636" s="90" t="s">
        <v>15963</v>
      </c>
      <c r="F1636" s="90" t="s">
        <v>3712</v>
      </c>
      <c r="G1636" s="90" t="s">
        <v>3712</v>
      </c>
      <c r="H1636" s="90" t="s">
        <v>1299</v>
      </c>
      <c r="I1636" s="90" t="s">
        <v>15964</v>
      </c>
      <c r="J1636" s="90" t="s">
        <v>15965</v>
      </c>
      <c r="K1636" s="90" t="s">
        <v>15966</v>
      </c>
      <c r="L1636" s="90" t="s">
        <v>73</v>
      </c>
      <c r="M1636" s="90" t="s">
        <v>15967</v>
      </c>
      <c r="N1636" s="90" t="s">
        <v>1116</v>
      </c>
      <c r="O1636" s="90" t="s">
        <v>1726</v>
      </c>
      <c r="P1636" s="90" t="s">
        <v>1727</v>
      </c>
      <c r="Q1636" s="90" t="s">
        <v>1728</v>
      </c>
      <c r="R1636" s="90" t="s">
        <v>1307</v>
      </c>
      <c r="S1636" s="90" t="s">
        <v>15968</v>
      </c>
      <c r="T1636" s="90" t="s">
        <v>380</v>
      </c>
      <c r="U1636" s="15">
        <v>0</v>
      </c>
      <c r="V1636" s="15">
        <v>85000</v>
      </c>
      <c r="W1636" s="15">
        <v>63000</v>
      </c>
      <c r="X1636" s="15">
        <v>6000</v>
      </c>
      <c r="Y1636" s="90" t="s">
        <v>143</v>
      </c>
      <c r="Z1636" s="90" t="s">
        <v>83</v>
      </c>
      <c r="AA1636" s="90" t="s">
        <v>84</v>
      </c>
      <c r="AB1636" s="90" t="s">
        <v>15969</v>
      </c>
      <c r="AC1636" s="90" t="s">
        <v>211</v>
      </c>
      <c r="AD1636" s="90" t="s">
        <v>87</v>
      </c>
      <c r="AE1636" s="90" t="s">
        <v>61</v>
      </c>
      <c r="AF1636" s="90" t="s">
        <v>61</v>
      </c>
      <c r="AG1636" s="90" t="s">
        <v>89</v>
      </c>
      <c r="AH1636" s="90" t="s">
        <v>89</v>
      </c>
      <c r="AI1636" s="90" t="s">
        <v>89</v>
      </c>
      <c r="AJ1636" s="90" t="s">
        <v>89</v>
      </c>
      <c r="AK1636" s="90" t="s">
        <v>89</v>
      </c>
      <c r="AL1636" s="90" t="s">
        <v>89</v>
      </c>
      <c r="AM1636" s="90" t="s">
        <v>89</v>
      </c>
      <c r="AN1636" s="90" t="s">
        <v>89</v>
      </c>
      <c r="AO1636" s="90" t="s">
        <v>89</v>
      </c>
      <c r="AP1636" s="90" t="s">
        <v>89</v>
      </c>
      <c r="AQ1636" s="90" t="s">
        <v>90</v>
      </c>
      <c r="AR1636" s="90" t="s">
        <v>90</v>
      </c>
      <c r="AS1636" s="90" t="s">
        <v>91</v>
      </c>
      <c r="AT1636" s="90" t="s">
        <v>92</v>
      </c>
      <c r="AU1636" s="90" t="s">
        <v>92</v>
      </c>
      <c r="AV1636" s="90" t="s">
        <v>93</v>
      </c>
      <c r="AW1636" s="90" t="s">
        <v>15970</v>
      </c>
      <c r="AX1636" s="90" t="s">
        <v>15971</v>
      </c>
      <c r="AY1636" s="90" t="s">
        <v>15972</v>
      </c>
      <c r="AZ1636" s="90" t="s">
        <v>15971</v>
      </c>
      <c r="BA1636" s="90" t="s">
        <v>97</v>
      </c>
      <c r="BB1636" s="90" t="s">
        <v>15973</v>
      </c>
      <c r="BC1636" s="90" t="s">
        <v>99</v>
      </c>
      <c r="BD1636" s="90" t="s">
        <v>150</v>
      </c>
      <c r="BE1636" s="90" t="s">
        <v>61</v>
      </c>
      <c r="BF1636" s="90" t="s">
        <v>380</v>
      </c>
      <c r="BG1636" s="90" t="s">
        <v>101</v>
      </c>
    </row>
    <row r="1637" s="85" customFormat="1" ht="19" customHeight="1" spans="1:59">
      <c r="A1637" s="90" t="s">
        <v>62</v>
      </c>
      <c r="B1637" s="90" t="s">
        <v>63</v>
      </c>
      <c r="C1637" s="90" t="s">
        <v>64</v>
      </c>
      <c r="D1637" s="90" t="s">
        <v>65</v>
      </c>
      <c r="E1637" s="90" t="s">
        <v>15974</v>
      </c>
      <c r="F1637" s="90" t="s">
        <v>15975</v>
      </c>
      <c r="G1637" s="90" t="s">
        <v>15976</v>
      </c>
      <c r="H1637" s="90" t="s">
        <v>232</v>
      </c>
      <c r="I1637" s="90" t="s">
        <v>15977</v>
      </c>
      <c r="J1637" s="90" t="s">
        <v>15978</v>
      </c>
      <c r="K1637" s="90" t="s">
        <v>15979</v>
      </c>
      <c r="L1637" s="90" t="s">
        <v>73</v>
      </c>
      <c r="M1637" s="90" t="s">
        <v>5574</v>
      </c>
      <c r="N1637" s="90" t="s">
        <v>4078</v>
      </c>
      <c r="O1637" s="90" t="s">
        <v>398</v>
      </c>
      <c r="P1637" s="90" t="s">
        <v>399</v>
      </c>
      <c r="Q1637" s="90" t="s">
        <v>240</v>
      </c>
      <c r="R1637" s="90" t="s">
        <v>241</v>
      </c>
      <c r="S1637" s="90" t="s">
        <v>15980</v>
      </c>
      <c r="T1637" s="90" t="s">
        <v>380</v>
      </c>
      <c r="U1637" s="15">
        <v>0</v>
      </c>
      <c r="V1637" s="15">
        <v>32000</v>
      </c>
      <c r="W1637" s="15">
        <v>25000</v>
      </c>
      <c r="X1637" s="15">
        <v>12000</v>
      </c>
      <c r="Y1637" s="90" t="s">
        <v>143</v>
      </c>
      <c r="Z1637" s="90" t="s">
        <v>83</v>
      </c>
      <c r="AA1637" s="90" t="s">
        <v>84</v>
      </c>
      <c r="AB1637" s="90" t="s">
        <v>15981</v>
      </c>
      <c r="AC1637" s="90" t="s">
        <v>359</v>
      </c>
      <c r="AD1637" s="90" t="s">
        <v>87</v>
      </c>
      <c r="AE1637" s="90" t="s">
        <v>61</v>
      </c>
      <c r="AF1637" s="90" t="s">
        <v>61</v>
      </c>
      <c r="AG1637" s="90" t="s">
        <v>89</v>
      </c>
      <c r="AH1637" s="90" t="s">
        <v>89</v>
      </c>
      <c r="AI1637" s="90" t="s">
        <v>89</v>
      </c>
      <c r="AJ1637" s="90" t="s">
        <v>89</v>
      </c>
      <c r="AK1637" s="90" t="s">
        <v>89</v>
      </c>
      <c r="AL1637" s="90" t="s">
        <v>89</v>
      </c>
      <c r="AM1637" s="90" t="s">
        <v>89</v>
      </c>
      <c r="AN1637" s="90" t="s">
        <v>89</v>
      </c>
      <c r="AO1637" s="90" t="s">
        <v>89</v>
      </c>
      <c r="AP1637" s="90" t="s">
        <v>89</v>
      </c>
      <c r="AQ1637" s="90" t="s">
        <v>90</v>
      </c>
      <c r="AR1637" s="90" t="s">
        <v>90</v>
      </c>
      <c r="AS1637" s="90" t="s">
        <v>91</v>
      </c>
      <c r="AT1637" s="90" t="s">
        <v>92</v>
      </c>
      <c r="AU1637" s="90" t="s">
        <v>92</v>
      </c>
      <c r="AV1637" s="90" t="s">
        <v>93</v>
      </c>
      <c r="AW1637" s="90" t="s">
        <v>15982</v>
      </c>
      <c r="AX1637" s="90" t="s">
        <v>15983</v>
      </c>
      <c r="AY1637" s="90" t="s">
        <v>4732</v>
      </c>
      <c r="AZ1637" s="90" t="s">
        <v>15983</v>
      </c>
      <c r="BA1637" s="90" t="s">
        <v>97</v>
      </c>
      <c r="BB1637" s="90" t="s">
        <v>15984</v>
      </c>
      <c r="BC1637" s="90" t="s">
        <v>99</v>
      </c>
      <c r="BD1637" s="90" t="s">
        <v>150</v>
      </c>
      <c r="BE1637" s="90" t="s">
        <v>61</v>
      </c>
      <c r="BF1637" s="90" t="s">
        <v>380</v>
      </c>
      <c r="BG1637" s="90" t="s">
        <v>101</v>
      </c>
    </row>
    <row r="1638" s="85" customFormat="1" ht="19" customHeight="1" spans="1:59">
      <c r="A1638" s="90" t="s">
        <v>151</v>
      </c>
      <c r="B1638" s="90" t="s">
        <v>152</v>
      </c>
      <c r="C1638" s="90" t="s">
        <v>153</v>
      </c>
      <c r="D1638" s="90" t="s">
        <v>154</v>
      </c>
      <c r="E1638" s="90" t="s">
        <v>15985</v>
      </c>
      <c r="F1638" s="90" t="s">
        <v>15986</v>
      </c>
      <c r="G1638" s="90" t="s">
        <v>1819</v>
      </c>
      <c r="H1638" s="90" t="s">
        <v>109</v>
      </c>
      <c r="I1638" s="90" t="s">
        <v>15987</v>
      </c>
      <c r="J1638" s="90" t="s">
        <v>15988</v>
      </c>
      <c r="K1638" s="90" t="s">
        <v>15989</v>
      </c>
      <c r="L1638" s="90" t="s">
        <v>73</v>
      </c>
      <c r="M1638" s="90" t="s">
        <v>8563</v>
      </c>
      <c r="N1638" s="90" t="s">
        <v>15990</v>
      </c>
      <c r="O1638" s="90" t="s">
        <v>774</v>
      </c>
      <c r="P1638" s="90" t="s">
        <v>775</v>
      </c>
      <c r="Q1638" s="90" t="s">
        <v>259</v>
      </c>
      <c r="R1638" s="90" t="s">
        <v>260</v>
      </c>
      <c r="S1638" s="90" t="s">
        <v>15991</v>
      </c>
      <c r="T1638" s="90" t="s">
        <v>119</v>
      </c>
      <c r="U1638" s="15">
        <v>1300</v>
      </c>
      <c r="V1638" s="15">
        <v>13000</v>
      </c>
      <c r="W1638" s="15">
        <v>4000</v>
      </c>
      <c r="X1638" s="15">
        <v>2700</v>
      </c>
      <c r="Y1638" s="90" t="s">
        <v>143</v>
      </c>
      <c r="Z1638" s="90" t="s">
        <v>83</v>
      </c>
      <c r="AA1638" s="90" t="s">
        <v>84</v>
      </c>
      <c r="AB1638" s="90" t="s">
        <v>5764</v>
      </c>
      <c r="AC1638" s="90" t="s">
        <v>359</v>
      </c>
      <c r="AD1638" s="90" t="s">
        <v>87</v>
      </c>
      <c r="AE1638" s="90" t="s">
        <v>61</v>
      </c>
      <c r="AF1638" s="90" t="s">
        <v>61</v>
      </c>
      <c r="AG1638" s="90" t="s">
        <v>89</v>
      </c>
      <c r="AH1638" s="90" t="s">
        <v>89</v>
      </c>
      <c r="AI1638" s="90" t="s">
        <v>89</v>
      </c>
      <c r="AJ1638" s="90" t="s">
        <v>89</v>
      </c>
      <c r="AK1638" s="90" t="s">
        <v>89</v>
      </c>
      <c r="AL1638" s="90" t="s">
        <v>89</v>
      </c>
      <c r="AM1638" s="90" t="s">
        <v>89</v>
      </c>
      <c r="AN1638" s="90" t="s">
        <v>89</v>
      </c>
      <c r="AO1638" s="90" t="s">
        <v>89</v>
      </c>
      <c r="AP1638" s="90" t="s">
        <v>89</v>
      </c>
      <c r="AQ1638" s="90" t="s">
        <v>90</v>
      </c>
      <c r="AR1638" s="90" t="s">
        <v>90</v>
      </c>
      <c r="AS1638" s="90" t="s">
        <v>91</v>
      </c>
      <c r="AT1638" s="90" t="s">
        <v>92</v>
      </c>
      <c r="AU1638" s="90" t="s">
        <v>92</v>
      </c>
      <c r="AV1638" s="90" t="s">
        <v>93</v>
      </c>
      <c r="AW1638" s="90" t="s">
        <v>15992</v>
      </c>
      <c r="AX1638" s="90" t="s">
        <v>15993</v>
      </c>
      <c r="AY1638" s="90" t="s">
        <v>15994</v>
      </c>
      <c r="AZ1638" s="90" t="s">
        <v>15993</v>
      </c>
      <c r="BA1638" s="90" t="s">
        <v>97</v>
      </c>
      <c r="BB1638" s="90" t="s">
        <v>15995</v>
      </c>
      <c r="BC1638" s="90" t="s">
        <v>99</v>
      </c>
      <c r="BD1638" s="90" t="s">
        <v>150</v>
      </c>
      <c r="BE1638" s="90" t="s">
        <v>61</v>
      </c>
      <c r="BF1638" s="90" t="s">
        <v>119</v>
      </c>
      <c r="BG1638" s="90" t="s">
        <v>101</v>
      </c>
    </row>
    <row r="1639" s="85" customFormat="1" ht="19" customHeight="1" spans="1:59">
      <c r="A1639" s="90" t="s">
        <v>151</v>
      </c>
      <c r="B1639" s="90" t="s">
        <v>152</v>
      </c>
      <c r="C1639" s="90" t="s">
        <v>860</v>
      </c>
      <c r="D1639" s="90" t="s">
        <v>861</v>
      </c>
      <c r="E1639" s="90" t="s">
        <v>15996</v>
      </c>
      <c r="F1639" s="90" t="s">
        <v>2333</v>
      </c>
      <c r="G1639" s="90" t="s">
        <v>2333</v>
      </c>
      <c r="H1639" s="90" t="s">
        <v>539</v>
      </c>
      <c r="I1639" s="90" t="s">
        <v>15997</v>
      </c>
      <c r="J1639" s="90" t="s">
        <v>15998</v>
      </c>
      <c r="K1639" s="90" t="s">
        <v>15999</v>
      </c>
      <c r="L1639" s="90" t="s">
        <v>73</v>
      </c>
      <c r="M1639" s="90" t="s">
        <v>4314</v>
      </c>
      <c r="N1639" s="90" t="s">
        <v>3140</v>
      </c>
      <c r="O1639" s="90" t="s">
        <v>1875</v>
      </c>
      <c r="P1639" s="90" t="s">
        <v>1876</v>
      </c>
      <c r="Q1639" s="90" t="s">
        <v>2597</v>
      </c>
      <c r="R1639" s="90" t="s">
        <v>1878</v>
      </c>
      <c r="S1639" s="90" t="s">
        <v>16000</v>
      </c>
      <c r="T1639" s="90" t="s">
        <v>380</v>
      </c>
      <c r="U1639" s="15">
        <v>0</v>
      </c>
      <c r="V1639" s="15">
        <v>27500</v>
      </c>
      <c r="W1639" s="15">
        <v>11000</v>
      </c>
      <c r="X1639" s="15">
        <v>9500</v>
      </c>
      <c r="Y1639" s="90" t="s">
        <v>143</v>
      </c>
      <c r="Z1639" s="90" t="s">
        <v>83</v>
      </c>
      <c r="AA1639" s="90" t="s">
        <v>84</v>
      </c>
      <c r="AB1639" s="90" t="s">
        <v>16001</v>
      </c>
      <c r="AC1639" s="90" t="s">
        <v>121</v>
      </c>
      <c r="AD1639" s="90" t="s">
        <v>87</v>
      </c>
      <c r="AE1639" s="90" t="s">
        <v>61</v>
      </c>
      <c r="AF1639" s="90" t="s">
        <v>61</v>
      </c>
      <c r="AG1639" s="90" t="s">
        <v>89</v>
      </c>
      <c r="AH1639" s="90" t="s">
        <v>89</v>
      </c>
      <c r="AI1639" s="90" t="s">
        <v>89</v>
      </c>
      <c r="AJ1639" s="90" t="s">
        <v>89</v>
      </c>
      <c r="AK1639" s="90" t="s">
        <v>89</v>
      </c>
      <c r="AL1639" s="90" t="s">
        <v>89</v>
      </c>
      <c r="AM1639" s="90" t="s">
        <v>89</v>
      </c>
      <c r="AN1639" s="90" t="s">
        <v>89</v>
      </c>
      <c r="AO1639" s="90" t="s">
        <v>89</v>
      </c>
      <c r="AP1639" s="90" t="s">
        <v>89</v>
      </c>
      <c r="AQ1639" s="90" t="s">
        <v>90</v>
      </c>
      <c r="AR1639" s="90" t="s">
        <v>90</v>
      </c>
      <c r="AS1639" s="90" t="s">
        <v>91</v>
      </c>
      <c r="AT1639" s="90" t="s">
        <v>92</v>
      </c>
      <c r="AU1639" s="90" t="s">
        <v>92</v>
      </c>
      <c r="AV1639" s="90" t="s">
        <v>93</v>
      </c>
      <c r="AW1639" s="90" t="s">
        <v>16002</v>
      </c>
      <c r="AX1639" s="90" t="s">
        <v>16003</v>
      </c>
      <c r="AY1639" s="90" t="s">
        <v>16004</v>
      </c>
      <c r="AZ1639" s="90" t="s">
        <v>16003</v>
      </c>
      <c r="BA1639" s="90" t="s">
        <v>97</v>
      </c>
      <c r="BB1639" s="90" t="s">
        <v>16005</v>
      </c>
      <c r="BC1639" s="90" t="s">
        <v>99</v>
      </c>
      <c r="BD1639" s="90" t="s">
        <v>150</v>
      </c>
      <c r="BE1639" s="90" t="s">
        <v>61</v>
      </c>
      <c r="BF1639" s="90" t="s">
        <v>380</v>
      </c>
      <c r="BG1639" s="90" t="s">
        <v>101</v>
      </c>
    </row>
    <row r="1640" s="85" customFormat="1" ht="19" customHeight="1" spans="1:59">
      <c r="A1640" s="90" t="s">
        <v>1984</v>
      </c>
      <c r="B1640" s="90" t="s">
        <v>1985</v>
      </c>
      <c r="C1640" s="90" t="s">
        <v>1986</v>
      </c>
      <c r="D1640" s="90" t="s">
        <v>1987</v>
      </c>
      <c r="E1640" s="90" t="s">
        <v>16006</v>
      </c>
      <c r="F1640" s="90" t="s">
        <v>16007</v>
      </c>
      <c r="G1640" s="90" t="s">
        <v>8103</v>
      </c>
      <c r="H1640" s="90" t="s">
        <v>1299</v>
      </c>
      <c r="I1640" s="90" t="s">
        <v>16008</v>
      </c>
      <c r="J1640" s="90" t="s">
        <v>16009</v>
      </c>
      <c r="K1640" s="90" t="s">
        <v>16010</v>
      </c>
      <c r="L1640" s="90" t="s">
        <v>73</v>
      </c>
      <c r="M1640" s="90" t="s">
        <v>373</v>
      </c>
      <c r="N1640" s="90" t="s">
        <v>3140</v>
      </c>
      <c r="O1640" s="90" t="s">
        <v>1726</v>
      </c>
      <c r="P1640" s="90" t="s">
        <v>1727</v>
      </c>
      <c r="Q1640" s="90" t="s">
        <v>1306</v>
      </c>
      <c r="R1640" s="90" t="s">
        <v>1307</v>
      </c>
      <c r="S1640" s="90" t="s">
        <v>16011</v>
      </c>
      <c r="T1640" s="90" t="s">
        <v>380</v>
      </c>
      <c r="U1640" s="15">
        <v>0</v>
      </c>
      <c r="V1640" s="15">
        <v>10000</v>
      </c>
      <c r="W1640" s="15">
        <v>8000</v>
      </c>
      <c r="X1640" s="15">
        <v>4000</v>
      </c>
      <c r="Y1640" s="90" t="s">
        <v>143</v>
      </c>
      <c r="Z1640" s="90" t="s">
        <v>83</v>
      </c>
      <c r="AA1640" s="90" t="s">
        <v>84</v>
      </c>
      <c r="AB1640" s="90" t="s">
        <v>1996</v>
      </c>
      <c r="AC1640" s="90" t="s">
        <v>191</v>
      </c>
      <c r="AD1640" s="90" t="s">
        <v>87</v>
      </c>
      <c r="AE1640" s="90" t="s">
        <v>61</v>
      </c>
      <c r="AF1640" s="90" t="s">
        <v>61</v>
      </c>
      <c r="AG1640" s="90" t="s">
        <v>89</v>
      </c>
      <c r="AH1640" s="90" t="s">
        <v>89</v>
      </c>
      <c r="AI1640" s="90" t="s">
        <v>89</v>
      </c>
      <c r="AJ1640" s="90" t="s">
        <v>89</v>
      </c>
      <c r="AK1640" s="90" t="s">
        <v>89</v>
      </c>
      <c r="AL1640" s="90" t="s">
        <v>89</v>
      </c>
      <c r="AM1640" s="90" t="s">
        <v>89</v>
      </c>
      <c r="AN1640" s="90" t="s">
        <v>89</v>
      </c>
      <c r="AO1640" s="90" t="s">
        <v>89</v>
      </c>
      <c r="AP1640" s="90" t="s">
        <v>89</v>
      </c>
      <c r="AQ1640" s="90" t="s">
        <v>90</v>
      </c>
      <c r="AR1640" s="90" t="s">
        <v>90</v>
      </c>
      <c r="AS1640" s="90" t="s">
        <v>91</v>
      </c>
      <c r="AT1640" s="90" t="s">
        <v>92</v>
      </c>
      <c r="AU1640" s="90" t="s">
        <v>92</v>
      </c>
      <c r="AV1640" s="90" t="s">
        <v>93</v>
      </c>
      <c r="AW1640" s="90" t="s">
        <v>16012</v>
      </c>
      <c r="AX1640" s="90" t="s">
        <v>16013</v>
      </c>
      <c r="AY1640" s="90" t="s">
        <v>6285</v>
      </c>
      <c r="AZ1640" s="90" t="s">
        <v>16013</v>
      </c>
      <c r="BA1640" s="90" t="s">
        <v>97</v>
      </c>
      <c r="BB1640" s="90" t="s">
        <v>16014</v>
      </c>
      <c r="BC1640" s="90" t="s">
        <v>99</v>
      </c>
      <c r="BD1640" s="90" t="s">
        <v>150</v>
      </c>
      <c r="BE1640" s="90" t="s">
        <v>61</v>
      </c>
      <c r="BF1640" s="90" t="s">
        <v>380</v>
      </c>
      <c r="BG1640" s="90" t="s">
        <v>101</v>
      </c>
    </row>
    <row r="1641" s="85" customFormat="1" ht="19" customHeight="1" spans="1:59">
      <c r="A1641" s="90" t="s">
        <v>694</v>
      </c>
      <c r="B1641" s="90" t="s">
        <v>695</v>
      </c>
      <c r="C1641" s="90" t="s">
        <v>845</v>
      </c>
      <c r="D1641" s="90" t="s">
        <v>846</v>
      </c>
      <c r="E1641" s="90" t="s">
        <v>847</v>
      </c>
      <c r="F1641" s="90" t="s">
        <v>3712</v>
      </c>
      <c r="G1641" s="90" t="s">
        <v>3712</v>
      </c>
      <c r="H1641" s="90" t="s">
        <v>1299</v>
      </c>
      <c r="I1641" s="90" t="s">
        <v>16015</v>
      </c>
      <c r="J1641" s="90" t="s">
        <v>16016</v>
      </c>
      <c r="K1641" s="90" t="s">
        <v>16017</v>
      </c>
      <c r="L1641" s="90" t="s">
        <v>73</v>
      </c>
      <c r="M1641" s="90" t="s">
        <v>16018</v>
      </c>
      <c r="N1641" s="90" t="s">
        <v>185</v>
      </c>
      <c r="O1641" s="90" t="s">
        <v>1726</v>
      </c>
      <c r="P1641" s="90" t="s">
        <v>1727</v>
      </c>
      <c r="Q1641" s="90" t="s">
        <v>1306</v>
      </c>
      <c r="R1641" s="90" t="s">
        <v>1307</v>
      </c>
      <c r="S1641" s="90" t="s">
        <v>16019</v>
      </c>
      <c r="T1641" s="90" t="s">
        <v>380</v>
      </c>
      <c r="U1641" s="15">
        <v>0</v>
      </c>
      <c r="V1641" s="15">
        <v>40000</v>
      </c>
      <c r="W1641" s="15">
        <v>20000</v>
      </c>
      <c r="X1641" s="15">
        <v>10000</v>
      </c>
      <c r="Y1641" s="90" t="s">
        <v>143</v>
      </c>
      <c r="Z1641" s="90" t="s">
        <v>83</v>
      </c>
      <c r="AA1641" s="90" t="s">
        <v>84</v>
      </c>
      <c r="AB1641" s="90" t="s">
        <v>2151</v>
      </c>
      <c r="AC1641" s="90" t="s">
        <v>145</v>
      </c>
      <c r="AD1641" s="90" t="s">
        <v>87</v>
      </c>
      <c r="AE1641" s="90" t="s">
        <v>61</v>
      </c>
      <c r="AF1641" s="90" t="s">
        <v>61</v>
      </c>
      <c r="AG1641" s="90" t="s">
        <v>89</v>
      </c>
      <c r="AH1641" s="90" t="s">
        <v>89</v>
      </c>
      <c r="AI1641" s="90" t="s">
        <v>89</v>
      </c>
      <c r="AJ1641" s="90" t="s">
        <v>89</v>
      </c>
      <c r="AK1641" s="90" t="s">
        <v>89</v>
      </c>
      <c r="AL1641" s="90" t="s">
        <v>89</v>
      </c>
      <c r="AM1641" s="90" t="s">
        <v>89</v>
      </c>
      <c r="AN1641" s="90" t="s">
        <v>89</v>
      </c>
      <c r="AO1641" s="90" t="s">
        <v>89</v>
      </c>
      <c r="AP1641" s="90" t="s">
        <v>89</v>
      </c>
      <c r="AQ1641" s="90" t="s">
        <v>90</v>
      </c>
      <c r="AR1641" s="90" t="s">
        <v>90</v>
      </c>
      <c r="AS1641" s="90" t="s">
        <v>91</v>
      </c>
      <c r="AT1641" s="90" t="s">
        <v>92</v>
      </c>
      <c r="AU1641" s="90" t="s">
        <v>92</v>
      </c>
      <c r="AV1641" s="90" t="s">
        <v>93</v>
      </c>
      <c r="AW1641" s="90" t="s">
        <v>856</v>
      </c>
      <c r="AX1641" s="90" t="s">
        <v>16020</v>
      </c>
      <c r="AY1641" s="90" t="s">
        <v>858</v>
      </c>
      <c r="AZ1641" s="90" t="s">
        <v>16020</v>
      </c>
      <c r="BA1641" s="90" t="s">
        <v>97</v>
      </c>
      <c r="BB1641" s="90" t="s">
        <v>16021</v>
      </c>
      <c r="BC1641" s="90" t="s">
        <v>99</v>
      </c>
      <c r="BD1641" s="90" t="s">
        <v>150</v>
      </c>
      <c r="BE1641" s="90" t="s">
        <v>61</v>
      </c>
      <c r="BF1641" s="90" t="s">
        <v>380</v>
      </c>
      <c r="BG1641" s="90" t="s">
        <v>101</v>
      </c>
    </row>
    <row r="1642" s="85" customFormat="1" ht="19" customHeight="1" spans="1:59">
      <c r="A1642" s="90" t="s">
        <v>226</v>
      </c>
      <c r="B1642" s="90" t="s">
        <v>227</v>
      </c>
      <c r="C1642" s="90" t="s">
        <v>364</v>
      </c>
      <c r="D1642" s="90" t="s">
        <v>365</v>
      </c>
      <c r="E1642" s="90" t="s">
        <v>16022</v>
      </c>
      <c r="F1642" s="90" t="s">
        <v>16023</v>
      </c>
      <c r="G1642" s="90" t="s">
        <v>5325</v>
      </c>
      <c r="H1642" s="90" t="s">
        <v>3123</v>
      </c>
      <c r="I1642" s="90" t="s">
        <v>16024</v>
      </c>
      <c r="J1642" s="90" t="s">
        <v>16025</v>
      </c>
      <c r="K1642" s="90" t="s">
        <v>16026</v>
      </c>
      <c r="L1642" s="90" t="s">
        <v>73</v>
      </c>
      <c r="M1642" s="90" t="s">
        <v>1303</v>
      </c>
      <c r="N1642" s="90" t="s">
        <v>203</v>
      </c>
      <c r="O1642" s="90" t="s">
        <v>3128</v>
      </c>
      <c r="P1642" s="90" t="s">
        <v>3129</v>
      </c>
      <c r="Q1642" s="90" t="s">
        <v>3044</v>
      </c>
      <c r="R1642" s="90" t="s">
        <v>3129</v>
      </c>
      <c r="S1642" s="90" t="s">
        <v>16027</v>
      </c>
      <c r="T1642" s="90" t="s">
        <v>119</v>
      </c>
      <c r="U1642" s="15">
        <v>0</v>
      </c>
      <c r="V1642" s="15">
        <v>14000</v>
      </c>
      <c r="W1642" s="15">
        <v>10000</v>
      </c>
      <c r="X1642" s="15">
        <v>2500</v>
      </c>
      <c r="Y1642" s="90" t="s">
        <v>143</v>
      </c>
      <c r="Z1642" s="90" t="s">
        <v>83</v>
      </c>
      <c r="AA1642" s="90" t="s">
        <v>84</v>
      </c>
      <c r="AB1642" s="90" t="s">
        <v>16023</v>
      </c>
      <c r="AC1642" s="90" t="s">
        <v>382</v>
      </c>
      <c r="AD1642" s="90" t="s">
        <v>87</v>
      </c>
      <c r="AE1642" s="90" t="s">
        <v>61</v>
      </c>
      <c r="AF1642" s="90" t="s">
        <v>61</v>
      </c>
      <c r="AG1642" s="90" t="s">
        <v>89</v>
      </c>
      <c r="AH1642" s="90" t="s">
        <v>89</v>
      </c>
      <c r="AI1642" s="90" t="s">
        <v>89</v>
      </c>
      <c r="AJ1642" s="90" t="s">
        <v>89</v>
      </c>
      <c r="AK1642" s="90" t="s">
        <v>89</v>
      </c>
      <c r="AL1642" s="90" t="s">
        <v>89</v>
      </c>
      <c r="AM1642" s="90" t="s">
        <v>89</v>
      </c>
      <c r="AN1642" s="90" t="s">
        <v>89</v>
      </c>
      <c r="AO1642" s="90" t="s">
        <v>89</v>
      </c>
      <c r="AP1642" s="90" t="s">
        <v>89</v>
      </c>
      <c r="AQ1642" s="90" t="s">
        <v>90</v>
      </c>
      <c r="AR1642" s="90" t="s">
        <v>90</v>
      </c>
      <c r="AS1642" s="90" t="s">
        <v>91</v>
      </c>
      <c r="AT1642" s="90" t="s">
        <v>92</v>
      </c>
      <c r="AU1642" s="90" t="s">
        <v>92</v>
      </c>
      <c r="AV1642" s="90" t="s">
        <v>93</v>
      </c>
      <c r="AW1642" s="90" t="s">
        <v>16028</v>
      </c>
      <c r="AX1642" s="90" t="s">
        <v>16029</v>
      </c>
      <c r="AY1642" s="90" t="s">
        <v>16030</v>
      </c>
      <c r="AZ1642" s="90" t="s">
        <v>16029</v>
      </c>
      <c r="BA1642" s="90" t="s">
        <v>97</v>
      </c>
      <c r="BB1642" s="90" t="s">
        <v>16031</v>
      </c>
      <c r="BC1642" s="90" t="s">
        <v>99</v>
      </c>
      <c r="BD1642" s="90" t="s">
        <v>150</v>
      </c>
      <c r="BE1642" s="90" t="s">
        <v>61</v>
      </c>
      <c r="BF1642" s="90" t="s">
        <v>119</v>
      </c>
      <c r="BG1642" s="90" t="s">
        <v>101</v>
      </c>
    </row>
    <row r="1643" s="85" customFormat="1" ht="19" customHeight="1" spans="1:59">
      <c r="A1643" s="90" t="s">
        <v>1774</v>
      </c>
      <c r="B1643" s="90" t="s">
        <v>1775</v>
      </c>
      <c r="C1643" s="90" t="s">
        <v>3363</v>
      </c>
      <c r="D1643" s="90" t="s">
        <v>3364</v>
      </c>
      <c r="E1643" s="90" t="s">
        <v>16032</v>
      </c>
      <c r="F1643" s="90" t="s">
        <v>9178</v>
      </c>
      <c r="G1643" s="90" t="s">
        <v>3183</v>
      </c>
      <c r="H1643" s="90" t="s">
        <v>1299</v>
      </c>
      <c r="I1643" s="90" t="s">
        <v>16033</v>
      </c>
      <c r="J1643" s="90" t="s">
        <v>16034</v>
      </c>
      <c r="K1643" s="90" t="s">
        <v>16035</v>
      </c>
      <c r="L1643" s="90" t="s">
        <v>73</v>
      </c>
      <c r="M1643" s="90" t="s">
        <v>1526</v>
      </c>
      <c r="N1643" s="90" t="s">
        <v>114</v>
      </c>
      <c r="O1643" s="90" t="s">
        <v>1726</v>
      </c>
      <c r="P1643" s="90" t="s">
        <v>1727</v>
      </c>
      <c r="Q1643" s="90" t="s">
        <v>1306</v>
      </c>
      <c r="R1643" s="90" t="s">
        <v>1307</v>
      </c>
      <c r="S1643" s="90" t="s">
        <v>16036</v>
      </c>
      <c r="T1643" s="90" t="s">
        <v>380</v>
      </c>
      <c r="U1643" s="15">
        <v>0</v>
      </c>
      <c r="V1643" s="15">
        <v>5000</v>
      </c>
      <c r="W1643" s="15">
        <v>4000</v>
      </c>
      <c r="X1643" s="15">
        <v>2000</v>
      </c>
      <c r="Y1643" s="90" t="s">
        <v>82</v>
      </c>
      <c r="Z1643" s="90" t="s">
        <v>83</v>
      </c>
      <c r="AA1643" s="90" t="s">
        <v>84</v>
      </c>
      <c r="AB1643" s="90" t="s">
        <v>16037</v>
      </c>
      <c r="AC1643" s="90" t="s">
        <v>121</v>
      </c>
      <c r="AD1643" s="90" t="s">
        <v>87</v>
      </c>
      <c r="AE1643" s="90" t="s">
        <v>61</v>
      </c>
      <c r="AF1643" s="90" t="s">
        <v>61</v>
      </c>
      <c r="AG1643" s="90" t="s">
        <v>89</v>
      </c>
      <c r="AH1643" s="90" t="s">
        <v>88</v>
      </c>
      <c r="AI1643" s="90" t="s">
        <v>88</v>
      </c>
      <c r="AJ1643" s="90" t="s">
        <v>88</v>
      </c>
      <c r="AK1643" s="90" t="s">
        <v>89</v>
      </c>
      <c r="AL1643" s="90" t="s">
        <v>89</v>
      </c>
      <c r="AM1643" s="90" t="s">
        <v>88</v>
      </c>
      <c r="AN1643" s="90" t="s">
        <v>88</v>
      </c>
      <c r="AO1643" s="90" t="s">
        <v>88</v>
      </c>
      <c r="AP1643" s="90" t="s">
        <v>89</v>
      </c>
      <c r="AQ1643" s="90" t="s">
        <v>90</v>
      </c>
      <c r="AR1643" s="90" t="s">
        <v>90</v>
      </c>
      <c r="AS1643" s="90" t="s">
        <v>91</v>
      </c>
      <c r="AT1643" s="90" t="s">
        <v>92</v>
      </c>
      <c r="AU1643" s="90" t="s">
        <v>92</v>
      </c>
      <c r="AV1643" s="90" t="s">
        <v>93</v>
      </c>
      <c r="AW1643" s="90" t="s">
        <v>16038</v>
      </c>
      <c r="AX1643" s="90" t="s">
        <v>16039</v>
      </c>
      <c r="AY1643" s="90" t="s">
        <v>16040</v>
      </c>
      <c r="AZ1643" s="90" t="s">
        <v>16039</v>
      </c>
      <c r="BA1643" s="90" t="s">
        <v>97</v>
      </c>
      <c r="BB1643" s="90" t="s">
        <v>16041</v>
      </c>
      <c r="BC1643" s="90" t="s">
        <v>99</v>
      </c>
      <c r="BD1643" s="90" t="s">
        <v>100</v>
      </c>
      <c r="BE1643" s="90" t="s">
        <v>61</v>
      </c>
      <c r="BF1643" s="90" t="s">
        <v>380</v>
      </c>
      <c r="BG1643" s="90" t="s">
        <v>101</v>
      </c>
    </row>
    <row r="1644" s="85" customFormat="1" ht="19" customHeight="1" spans="1:59">
      <c r="A1644" s="90" t="s">
        <v>646</v>
      </c>
      <c r="B1644" s="90" t="s">
        <v>647</v>
      </c>
      <c r="C1644" s="90" t="s">
        <v>3789</v>
      </c>
      <c r="D1644" s="90" t="s">
        <v>3790</v>
      </c>
      <c r="E1644" s="90" t="s">
        <v>3791</v>
      </c>
      <c r="F1644" s="90" t="s">
        <v>3792</v>
      </c>
      <c r="G1644" s="90" t="s">
        <v>975</v>
      </c>
      <c r="H1644" s="90" t="s">
        <v>109</v>
      </c>
      <c r="I1644" s="90" t="s">
        <v>16042</v>
      </c>
      <c r="J1644" s="90" t="s">
        <v>16043</v>
      </c>
      <c r="K1644" s="90" t="s">
        <v>16044</v>
      </c>
      <c r="L1644" s="90" t="s">
        <v>73</v>
      </c>
      <c r="M1644" s="90" t="s">
        <v>74</v>
      </c>
      <c r="N1644" s="90" t="s">
        <v>880</v>
      </c>
      <c r="O1644" s="90" t="s">
        <v>1117</v>
      </c>
      <c r="P1644" s="90" t="s">
        <v>1118</v>
      </c>
      <c r="Q1644" s="90" t="s">
        <v>3796</v>
      </c>
      <c r="R1644" s="90" t="s">
        <v>3797</v>
      </c>
      <c r="S1644" s="90" t="s">
        <v>16045</v>
      </c>
      <c r="T1644" s="90" t="s">
        <v>380</v>
      </c>
      <c r="U1644" s="15">
        <v>0</v>
      </c>
      <c r="V1644" s="15">
        <v>4506</v>
      </c>
      <c r="W1644" s="15">
        <v>3500</v>
      </c>
      <c r="X1644" s="15">
        <v>2000</v>
      </c>
      <c r="Y1644" s="90" t="s">
        <v>82</v>
      </c>
      <c r="Z1644" s="90" t="s">
        <v>83</v>
      </c>
      <c r="AA1644" s="90" t="s">
        <v>84</v>
      </c>
      <c r="AB1644" s="90" t="s">
        <v>3799</v>
      </c>
      <c r="AC1644" s="90" t="s">
        <v>145</v>
      </c>
      <c r="AD1644" s="90" t="s">
        <v>87</v>
      </c>
      <c r="AE1644" s="90" t="s">
        <v>61</v>
      </c>
      <c r="AF1644" s="90" t="s">
        <v>61</v>
      </c>
      <c r="AG1644" s="90" t="s">
        <v>89</v>
      </c>
      <c r="AH1644" s="90" t="s">
        <v>89</v>
      </c>
      <c r="AI1644" s="90" t="s">
        <v>89</v>
      </c>
      <c r="AJ1644" s="90" t="s">
        <v>88</v>
      </c>
      <c r="AK1644" s="90" t="s">
        <v>89</v>
      </c>
      <c r="AL1644" s="90" t="s">
        <v>89</v>
      </c>
      <c r="AM1644" s="90" t="s">
        <v>89</v>
      </c>
      <c r="AN1644" s="90" t="s">
        <v>88</v>
      </c>
      <c r="AO1644" s="90" t="s">
        <v>88</v>
      </c>
      <c r="AP1644" s="90" t="s">
        <v>89</v>
      </c>
      <c r="AQ1644" s="90" t="s">
        <v>90</v>
      </c>
      <c r="AR1644" s="90" t="s">
        <v>90</v>
      </c>
      <c r="AS1644" s="90" t="s">
        <v>91</v>
      </c>
      <c r="AT1644" s="90" t="s">
        <v>92</v>
      </c>
      <c r="AU1644" s="90" t="s">
        <v>92</v>
      </c>
      <c r="AV1644" s="90" t="s">
        <v>93</v>
      </c>
      <c r="AW1644" s="90" t="s">
        <v>3800</v>
      </c>
      <c r="AX1644" s="90" t="s">
        <v>16046</v>
      </c>
      <c r="AY1644" s="90" t="s">
        <v>3344</v>
      </c>
      <c r="AZ1644" s="90" t="s">
        <v>16046</v>
      </c>
      <c r="BA1644" s="90" t="s">
        <v>97</v>
      </c>
      <c r="BB1644" s="90" t="s">
        <v>16047</v>
      </c>
      <c r="BC1644" s="90" t="s">
        <v>99</v>
      </c>
      <c r="BD1644" s="90" t="s">
        <v>100</v>
      </c>
      <c r="BE1644" s="90" t="s">
        <v>61</v>
      </c>
      <c r="BF1644" s="90" t="s">
        <v>380</v>
      </c>
      <c r="BG1644" s="90" t="s">
        <v>101</v>
      </c>
    </row>
    <row r="1645" s="85" customFormat="1" ht="19" customHeight="1" spans="1:59">
      <c r="A1645" s="90" t="s">
        <v>387</v>
      </c>
      <c r="B1645" s="90" t="s">
        <v>388</v>
      </c>
      <c r="C1645" s="90" t="s">
        <v>3722</v>
      </c>
      <c r="D1645" s="90" t="s">
        <v>3723</v>
      </c>
      <c r="E1645" s="90" t="s">
        <v>6287</v>
      </c>
      <c r="F1645" s="90" t="s">
        <v>6288</v>
      </c>
      <c r="G1645" s="90" t="s">
        <v>6151</v>
      </c>
      <c r="H1645" s="90" t="s">
        <v>2885</v>
      </c>
      <c r="I1645" s="90" t="s">
        <v>16048</v>
      </c>
      <c r="J1645" s="90" t="s">
        <v>16049</v>
      </c>
      <c r="K1645" s="90" t="s">
        <v>16050</v>
      </c>
      <c r="L1645" s="90" t="s">
        <v>73</v>
      </c>
      <c r="M1645" s="90" t="s">
        <v>2479</v>
      </c>
      <c r="N1645" s="90" t="s">
        <v>811</v>
      </c>
      <c r="O1645" s="90" t="s">
        <v>1877</v>
      </c>
      <c r="P1645" s="90" t="s">
        <v>2968</v>
      </c>
      <c r="Q1645" s="90" t="s">
        <v>115</v>
      </c>
      <c r="R1645" s="90" t="s">
        <v>2969</v>
      </c>
      <c r="S1645" s="90" t="s">
        <v>16051</v>
      </c>
      <c r="T1645" s="90" t="s">
        <v>380</v>
      </c>
      <c r="U1645" s="15">
        <v>0</v>
      </c>
      <c r="V1645" s="15">
        <v>40000</v>
      </c>
      <c r="W1645" s="15">
        <v>30000</v>
      </c>
      <c r="X1645" s="15">
        <v>6000</v>
      </c>
      <c r="Y1645" s="90" t="s">
        <v>143</v>
      </c>
      <c r="Z1645" s="90" t="s">
        <v>83</v>
      </c>
      <c r="AA1645" s="90" t="s">
        <v>84</v>
      </c>
      <c r="AB1645" s="90" t="s">
        <v>6288</v>
      </c>
      <c r="AC1645" s="90" t="s">
        <v>145</v>
      </c>
      <c r="AD1645" s="90" t="s">
        <v>87</v>
      </c>
      <c r="AE1645" s="90" t="s">
        <v>61</v>
      </c>
      <c r="AF1645" s="90" t="s">
        <v>61</v>
      </c>
      <c r="AG1645" s="90" t="s">
        <v>89</v>
      </c>
      <c r="AH1645" s="90" t="s">
        <v>89</v>
      </c>
      <c r="AI1645" s="90" t="s">
        <v>89</v>
      </c>
      <c r="AJ1645" s="90" t="s">
        <v>89</v>
      </c>
      <c r="AK1645" s="90" t="s">
        <v>89</v>
      </c>
      <c r="AL1645" s="90" t="s">
        <v>89</v>
      </c>
      <c r="AM1645" s="90" t="s">
        <v>89</v>
      </c>
      <c r="AN1645" s="90" t="s">
        <v>89</v>
      </c>
      <c r="AO1645" s="90" t="s">
        <v>89</v>
      </c>
      <c r="AP1645" s="90" t="s">
        <v>89</v>
      </c>
      <c r="AQ1645" s="90" t="s">
        <v>90</v>
      </c>
      <c r="AR1645" s="90" t="s">
        <v>90</v>
      </c>
      <c r="AS1645" s="90" t="s">
        <v>91</v>
      </c>
      <c r="AT1645" s="90" t="s">
        <v>92</v>
      </c>
      <c r="AU1645" s="90" t="s">
        <v>92</v>
      </c>
      <c r="AV1645" s="90" t="s">
        <v>93</v>
      </c>
      <c r="AW1645" s="90" t="s">
        <v>6293</v>
      </c>
      <c r="AX1645" s="90" t="s">
        <v>16052</v>
      </c>
      <c r="AY1645" s="90" t="s">
        <v>6295</v>
      </c>
      <c r="AZ1645" s="90" t="s">
        <v>16052</v>
      </c>
      <c r="BA1645" s="90" t="s">
        <v>97</v>
      </c>
      <c r="BB1645" s="90" t="s">
        <v>16053</v>
      </c>
      <c r="BC1645" s="90" t="s">
        <v>99</v>
      </c>
      <c r="BD1645" s="90" t="s">
        <v>150</v>
      </c>
      <c r="BE1645" s="90" t="s">
        <v>61</v>
      </c>
      <c r="BF1645" s="90" t="s">
        <v>380</v>
      </c>
      <c r="BG1645" s="90" t="s">
        <v>101</v>
      </c>
    </row>
    <row r="1646" s="85" customFormat="1" ht="19" customHeight="1" spans="1:59">
      <c r="A1646" s="90" t="s">
        <v>226</v>
      </c>
      <c r="B1646" s="90" t="s">
        <v>227</v>
      </c>
      <c r="C1646" s="90" t="s">
        <v>406</v>
      </c>
      <c r="D1646" s="90" t="s">
        <v>407</v>
      </c>
      <c r="E1646" s="90" t="s">
        <v>16054</v>
      </c>
      <c r="F1646" s="90" t="s">
        <v>7530</v>
      </c>
      <c r="G1646" s="90" t="s">
        <v>876</v>
      </c>
      <c r="H1646" s="90" t="s">
        <v>109</v>
      </c>
      <c r="I1646" s="90" t="s">
        <v>16055</v>
      </c>
      <c r="J1646" s="90" t="s">
        <v>16056</v>
      </c>
      <c r="K1646" s="90" t="s">
        <v>16057</v>
      </c>
      <c r="L1646" s="90" t="s">
        <v>73</v>
      </c>
      <c r="M1646" s="90" t="s">
        <v>162</v>
      </c>
      <c r="N1646" s="90" t="s">
        <v>4350</v>
      </c>
      <c r="O1646" s="90" t="s">
        <v>1848</v>
      </c>
      <c r="P1646" s="90" t="s">
        <v>1849</v>
      </c>
      <c r="Q1646" s="90" t="s">
        <v>1850</v>
      </c>
      <c r="R1646" s="90" t="s">
        <v>1849</v>
      </c>
      <c r="S1646" s="90" t="s">
        <v>16058</v>
      </c>
      <c r="T1646" s="90" t="s">
        <v>119</v>
      </c>
      <c r="U1646" s="15">
        <v>0</v>
      </c>
      <c r="V1646" s="15">
        <v>30006</v>
      </c>
      <c r="W1646" s="15">
        <v>24000</v>
      </c>
      <c r="X1646" s="15">
        <v>14400</v>
      </c>
      <c r="Y1646" s="90" t="s">
        <v>82</v>
      </c>
      <c r="Z1646" s="90" t="s">
        <v>83</v>
      </c>
      <c r="AA1646" s="90" t="s">
        <v>84</v>
      </c>
      <c r="AB1646" s="90" t="s">
        <v>16059</v>
      </c>
      <c r="AC1646" s="90" t="s">
        <v>211</v>
      </c>
      <c r="AD1646" s="90" t="s">
        <v>87</v>
      </c>
      <c r="AE1646" s="90" t="s">
        <v>61</v>
      </c>
      <c r="AF1646" s="90" t="s">
        <v>61</v>
      </c>
      <c r="AG1646" s="90" t="s">
        <v>89</v>
      </c>
      <c r="AH1646" s="90" t="s">
        <v>89</v>
      </c>
      <c r="AI1646" s="90" t="s">
        <v>89</v>
      </c>
      <c r="AJ1646" s="90" t="s">
        <v>89</v>
      </c>
      <c r="AK1646" s="90" t="s">
        <v>89</v>
      </c>
      <c r="AL1646" s="90" t="s">
        <v>89</v>
      </c>
      <c r="AM1646" s="90" t="s">
        <v>89</v>
      </c>
      <c r="AN1646" s="90" t="s">
        <v>89</v>
      </c>
      <c r="AO1646" s="90" t="s">
        <v>89</v>
      </c>
      <c r="AP1646" s="90" t="s">
        <v>89</v>
      </c>
      <c r="AQ1646" s="90" t="s">
        <v>90</v>
      </c>
      <c r="AR1646" s="90" t="s">
        <v>90</v>
      </c>
      <c r="AS1646" s="90" t="s">
        <v>91</v>
      </c>
      <c r="AT1646" s="90" t="s">
        <v>92</v>
      </c>
      <c r="AU1646" s="90" t="s">
        <v>92</v>
      </c>
      <c r="AV1646" s="90" t="s">
        <v>93</v>
      </c>
      <c r="AW1646" s="90" t="s">
        <v>16060</v>
      </c>
      <c r="AX1646" s="90" t="s">
        <v>16061</v>
      </c>
      <c r="AY1646" s="90" t="s">
        <v>16062</v>
      </c>
      <c r="AZ1646" s="90" t="s">
        <v>16061</v>
      </c>
      <c r="BA1646" s="90" t="s">
        <v>97</v>
      </c>
      <c r="BB1646" s="90" t="s">
        <v>16063</v>
      </c>
      <c r="BC1646" s="90" t="s">
        <v>99</v>
      </c>
      <c r="BD1646" s="90" t="s">
        <v>100</v>
      </c>
      <c r="BE1646" s="90" t="s">
        <v>61</v>
      </c>
      <c r="BF1646" s="90" t="s">
        <v>119</v>
      </c>
      <c r="BG1646" s="90" t="s">
        <v>101</v>
      </c>
    </row>
    <row r="1647" s="85" customFormat="1" ht="19" customHeight="1" spans="1:59">
      <c r="A1647" s="90" t="s">
        <v>1774</v>
      </c>
      <c r="B1647" s="90" t="s">
        <v>1775</v>
      </c>
      <c r="C1647" s="90" t="s">
        <v>9816</v>
      </c>
      <c r="D1647" s="90" t="s">
        <v>9817</v>
      </c>
      <c r="E1647" s="90" t="s">
        <v>9818</v>
      </c>
      <c r="F1647" s="90" t="s">
        <v>16064</v>
      </c>
      <c r="G1647" s="90" t="s">
        <v>3367</v>
      </c>
      <c r="H1647" s="90" t="s">
        <v>109</v>
      </c>
      <c r="I1647" s="90" t="s">
        <v>16065</v>
      </c>
      <c r="J1647" s="90" t="s">
        <v>16066</v>
      </c>
      <c r="K1647" s="90" t="s">
        <v>16067</v>
      </c>
      <c r="L1647" s="90" t="s">
        <v>73</v>
      </c>
      <c r="M1647" s="90" t="s">
        <v>1699</v>
      </c>
      <c r="N1647" s="90" t="s">
        <v>10293</v>
      </c>
      <c r="O1647" s="90" t="s">
        <v>115</v>
      </c>
      <c r="P1647" s="90" t="s">
        <v>116</v>
      </c>
      <c r="Q1647" s="90" t="s">
        <v>117</v>
      </c>
      <c r="R1647" s="90" t="s">
        <v>116</v>
      </c>
      <c r="S1647" s="90" t="s">
        <v>16068</v>
      </c>
      <c r="T1647" s="90" t="s">
        <v>380</v>
      </c>
      <c r="U1647" s="15">
        <v>0</v>
      </c>
      <c r="V1647" s="15">
        <v>7714</v>
      </c>
      <c r="W1647" s="15">
        <v>5000</v>
      </c>
      <c r="X1647" s="15">
        <v>4000</v>
      </c>
      <c r="Y1647" s="90" t="s">
        <v>143</v>
      </c>
      <c r="Z1647" s="90" t="s">
        <v>83</v>
      </c>
      <c r="AA1647" s="90" t="s">
        <v>84</v>
      </c>
      <c r="AB1647" s="90" t="s">
        <v>9825</v>
      </c>
      <c r="AC1647" s="90" t="s">
        <v>145</v>
      </c>
      <c r="AD1647" s="90" t="s">
        <v>87</v>
      </c>
      <c r="AE1647" s="90" t="s">
        <v>61</v>
      </c>
      <c r="AF1647" s="90" t="s">
        <v>61</v>
      </c>
      <c r="AG1647" s="90" t="s">
        <v>89</v>
      </c>
      <c r="AH1647" s="90" t="s">
        <v>89</v>
      </c>
      <c r="AI1647" s="90" t="s">
        <v>89</v>
      </c>
      <c r="AJ1647" s="90" t="s">
        <v>89</v>
      </c>
      <c r="AK1647" s="90" t="s">
        <v>89</v>
      </c>
      <c r="AL1647" s="90" t="s">
        <v>89</v>
      </c>
      <c r="AM1647" s="90" t="s">
        <v>89</v>
      </c>
      <c r="AN1647" s="90" t="s">
        <v>89</v>
      </c>
      <c r="AO1647" s="90" t="s">
        <v>89</v>
      </c>
      <c r="AP1647" s="90" t="s">
        <v>89</v>
      </c>
      <c r="AQ1647" s="90" t="s">
        <v>90</v>
      </c>
      <c r="AR1647" s="90" t="s">
        <v>90</v>
      </c>
      <c r="AS1647" s="90" t="s">
        <v>91</v>
      </c>
      <c r="AT1647" s="90" t="s">
        <v>92</v>
      </c>
      <c r="AU1647" s="90" t="s">
        <v>92</v>
      </c>
      <c r="AV1647" s="90" t="s">
        <v>93</v>
      </c>
      <c r="AW1647" s="90" t="s">
        <v>9826</v>
      </c>
      <c r="AX1647" s="90" t="s">
        <v>16069</v>
      </c>
      <c r="AY1647" s="90" t="s">
        <v>9828</v>
      </c>
      <c r="AZ1647" s="90" t="s">
        <v>16069</v>
      </c>
      <c r="BA1647" s="90" t="s">
        <v>97</v>
      </c>
      <c r="BB1647" s="90" t="s">
        <v>16070</v>
      </c>
      <c r="BC1647" s="90" t="s">
        <v>99</v>
      </c>
      <c r="BD1647" s="90" t="s">
        <v>150</v>
      </c>
      <c r="BE1647" s="90" t="s">
        <v>61</v>
      </c>
      <c r="BF1647" s="90" t="s">
        <v>380</v>
      </c>
      <c r="BG1647" s="90" t="s">
        <v>101</v>
      </c>
    </row>
    <row r="1648" s="85" customFormat="1" ht="19" customHeight="1" spans="1:59">
      <c r="A1648" s="90" t="s">
        <v>419</v>
      </c>
      <c r="B1648" s="90" t="s">
        <v>420</v>
      </c>
      <c r="C1648" s="90" t="s">
        <v>3062</v>
      </c>
      <c r="D1648" s="90" t="s">
        <v>3063</v>
      </c>
      <c r="E1648" s="90" t="s">
        <v>3064</v>
      </c>
      <c r="F1648" s="90" t="s">
        <v>13084</v>
      </c>
      <c r="G1648" s="90" t="s">
        <v>538</v>
      </c>
      <c r="H1648" s="90" t="s">
        <v>539</v>
      </c>
      <c r="I1648" s="90" t="s">
        <v>16071</v>
      </c>
      <c r="J1648" s="90" t="s">
        <v>16072</v>
      </c>
      <c r="K1648" s="90" t="s">
        <v>16073</v>
      </c>
      <c r="L1648" s="90" t="s">
        <v>73</v>
      </c>
      <c r="M1648" s="90" t="s">
        <v>4207</v>
      </c>
      <c r="N1648" s="90" t="s">
        <v>163</v>
      </c>
      <c r="O1648" s="90" t="s">
        <v>2269</v>
      </c>
      <c r="P1648" s="90" t="s">
        <v>7126</v>
      </c>
      <c r="Q1648" s="90" t="s">
        <v>5990</v>
      </c>
      <c r="R1648" s="90" t="s">
        <v>5991</v>
      </c>
      <c r="S1648" s="90" t="s">
        <v>16074</v>
      </c>
      <c r="T1648" s="90" t="s">
        <v>380</v>
      </c>
      <c r="U1648" s="15">
        <v>0</v>
      </c>
      <c r="V1648" s="15">
        <v>45000</v>
      </c>
      <c r="W1648" s="15">
        <v>30000</v>
      </c>
      <c r="X1648" s="15">
        <v>22000</v>
      </c>
      <c r="Y1648" s="90" t="s">
        <v>143</v>
      </c>
      <c r="Z1648" s="90" t="s">
        <v>83</v>
      </c>
      <c r="AA1648" s="90" t="s">
        <v>84</v>
      </c>
      <c r="AB1648" s="90" t="s">
        <v>3072</v>
      </c>
      <c r="AC1648" s="90" t="s">
        <v>211</v>
      </c>
      <c r="AD1648" s="90" t="s">
        <v>87</v>
      </c>
      <c r="AE1648" s="90" t="s">
        <v>61</v>
      </c>
      <c r="AF1648" s="90" t="s">
        <v>61</v>
      </c>
      <c r="AG1648" s="90" t="s">
        <v>89</v>
      </c>
      <c r="AH1648" s="90" t="s">
        <v>89</v>
      </c>
      <c r="AI1648" s="90" t="s">
        <v>89</v>
      </c>
      <c r="AJ1648" s="90" t="s">
        <v>89</v>
      </c>
      <c r="AK1648" s="90" t="s">
        <v>89</v>
      </c>
      <c r="AL1648" s="90" t="s">
        <v>89</v>
      </c>
      <c r="AM1648" s="90" t="s">
        <v>89</v>
      </c>
      <c r="AN1648" s="90" t="s">
        <v>89</v>
      </c>
      <c r="AO1648" s="90" t="s">
        <v>89</v>
      </c>
      <c r="AP1648" s="90" t="s">
        <v>89</v>
      </c>
      <c r="AQ1648" s="90" t="s">
        <v>90</v>
      </c>
      <c r="AR1648" s="90" t="s">
        <v>90</v>
      </c>
      <c r="AS1648" s="90" t="s">
        <v>91</v>
      </c>
      <c r="AT1648" s="90" t="s">
        <v>92</v>
      </c>
      <c r="AU1648" s="90" t="s">
        <v>92</v>
      </c>
      <c r="AV1648" s="90" t="s">
        <v>93</v>
      </c>
      <c r="AW1648" s="90" t="s">
        <v>3073</v>
      </c>
      <c r="AX1648" s="90" t="s">
        <v>16075</v>
      </c>
      <c r="AY1648" s="90" t="s">
        <v>3075</v>
      </c>
      <c r="AZ1648" s="90" t="s">
        <v>16075</v>
      </c>
      <c r="BA1648" s="90" t="s">
        <v>97</v>
      </c>
      <c r="BB1648" s="90" t="s">
        <v>16076</v>
      </c>
      <c r="BC1648" s="90" t="s">
        <v>99</v>
      </c>
      <c r="BD1648" s="90" t="s">
        <v>150</v>
      </c>
      <c r="BE1648" s="90" t="s">
        <v>61</v>
      </c>
      <c r="BF1648" s="90" t="s">
        <v>380</v>
      </c>
      <c r="BG1648" s="90" t="s">
        <v>101</v>
      </c>
    </row>
    <row r="1649" s="85" customFormat="1" ht="19" customHeight="1" spans="1:59">
      <c r="A1649" s="90" t="s">
        <v>267</v>
      </c>
      <c r="B1649" s="90" t="s">
        <v>268</v>
      </c>
      <c r="C1649" s="90" t="s">
        <v>1059</v>
      </c>
      <c r="D1649" s="90" t="s">
        <v>1060</v>
      </c>
      <c r="E1649" s="90" t="s">
        <v>16077</v>
      </c>
      <c r="F1649" s="90" t="s">
        <v>12110</v>
      </c>
      <c r="G1649" s="90" t="s">
        <v>3757</v>
      </c>
      <c r="H1649" s="90" t="s">
        <v>605</v>
      </c>
      <c r="I1649" s="90" t="s">
        <v>16078</v>
      </c>
      <c r="J1649" s="90" t="s">
        <v>16079</v>
      </c>
      <c r="K1649" s="90" t="s">
        <v>16080</v>
      </c>
      <c r="L1649" s="90" t="s">
        <v>73</v>
      </c>
      <c r="M1649" s="90" t="s">
        <v>2550</v>
      </c>
      <c r="N1649" s="90" t="s">
        <v>811</v>
      </c>
      <c r="O1649" s="90" t="s">
        <v>610</v>
      </c>
      <c r="P1649" s="90" t="s">
        <v>611</v>
      </c>
      <c r="Q1649" s="90" t="s">
        <v>612</v>
      </c>
      <c r="R1649" s="90" t="s">
        <v>613</v>
      </c>
      <c r="S1649" s="90" t="s">
        <v>16081</v>
      </c>
      <c r="T1649" s="90" t="s">
        <v>380</v>
      </c>
      <c r="U1649" s="15">
        <v>0</v>
      </c>
      <c r="V1649" s="15">
        <v>104851</v>
      </c>
      <c r="W1649" s="15">
        <v>50000</v>
      </c>
      <c r="X1649" s="15">
        <v>20000</v>
      </c>
      <c r="Y1649" s="90" t="s">
        <v>143</v>
      </c>
      <c r="Z1649" s="90" t="s">
        <v>83</v>
      </c>
      <c r="AA1649" s="90" t="s">
        <v>84</v>
      </c>
      <c r="AB1649" s="90" t="s">
        <v>16082</v>
      </c>
      <c r="AC1649" s="90" t="s">
        <v>211</v>
      </c>
      <c r="AD1649" s="90" t="s">
        <v>87</v>
      </c>
      <c r="AE1649" s="90" t="s">
        <v>61</v>
      </c>
      <c r="AF1649" s="90" t="s">
        <v>61</v>
      </c>
      <c r="AG1649" s="90" t="s">
        <v>89</v>
      </c>
      <c r="AH1649" s="90" t="s">
        <v>89</v>
      </c>
      <c r="AI1649" s="90" t="s">
        <v>89</v>
      </c>
      <c r="AJ1649" s="90" t="s">
        <v>89</v>
      </c>
      <c r="AK1649" s="90" t="s">
        <v>89</v>
      </c>
      <c r="AL1649" s="90" t="s">
        <v>89</v>
      </c>
      <c r="AM1649" s="90" t="s">
        <v>89</v>
      </c>
      <c r="AN1649" s="90" t="s">
        <v>89</v>
      </c>
      <c r="AO1649" s="90" t="s">
        <v>89</v>
      </c>
      <c r="AP1649" s="90" t="s">
        <v>89</v>
      </c>
      <c r="AQ1649" s="90" t="s">
        <v>90</v>
      </c>
      <c r="AR1649" s="90" t="s">
        <v>90</v>
      </c>
      <c r="AS1649" s="90" t="s">
        <v>91</v>
      </c>
      <c r="AT1649" s="90" t="s">
        <v>92</v>
      </c>
      <c r="AU1649" s="90" t="s">
        <v>92</v>
      </c>
      <c r="AV1649" s="90" t="s">
        <v>93</v>
      </c>
      <c r="AW1649" s="90" t="s">
        <v>16083</v>
      </c>
      <c r="AX1649" s="90" t="s">
        <v>16084</v>
      </c>
      <c r="AY1649" s="90" t="s">
        <v>16085</v>
      </c>
      <c r="AZ1649" s="90" t="s">
        <v>16084</v>
      </c>
      <c r="BA1649" s="90" t="s">
        <v>97</v>
      </c>
      <c r="BB1649" s="90" t="s">
        <v>16086</v>
      </c>
      <c r="BC1649" s="90" t="s">
        <v>99</v>
      </c>
      <c r="BD1649" s="90" t="s">
        <v>150</v>
      </c>
      <c r="BE1649" s="90" t="s">
        <v>61</v>
      </c>
      <c r="BF1649" s="90" t="s">
        <v>380</v>
      </c>
      <c r="BG1649" s="90" t="s">
        <v>101</v>
      </c>
    </row>
    <row r="1650" s="85" customFormat="1" ht="19" customHeight="1" spans="1:59">
      <c r="A1650" s="90" t="s">
        <v>441</v>
      </c>
      <c r="B1650" s="90" t="s">
        <v>442</v>
      </c>
      <c r="C1650" s="90" t="s">
        <v>1270</v>
      </c>
      <c r="D1650" s="90" t="s">
        <v>1271</v>
      </c>
      <c r="E1650" s="90" t="s">
        <v>3275</v>
      </c>
      <c r="F1650" s="90" t="s">
        <v>4469</v>
      </c>
      <c r="G1650" s="90" t="s">
        <v>4469</v>
      </c>
      <c r="H1650" s="90" t="s">
        <v>605</v>
      </c>
      <c r="I1650" s="90" t="s">
        <v>16087</v>
      </c>
      <c r="J1650" s="90" t="s">
        <v>16088</v>
      </c>
      <c r="K1650" s="90" t="s">
        <v>16089</v>
      </c>
      <c r="L1650" s="90" t="s">
        <v>73</v>
      </c>
      <c r="M1650" s="90" t="s">
        <v>3716</v>
      </c>
      <c r="N1650" s="90" t="s">
        <v>203</v>
      </c>
      <c r="O1650" s="90" t="s">
        <v>5315</v>
      </c>
      <c r="P1650" s="90" t="s">
        <v>5316</v>
      </c>
      <c r="Q1650" s="90" t="s">
        <v>612</v>
      </c>
      <c r="R1650" s="90" t="s">
        <v>613</v>
      </c>
      <c r="S1650" s="90" t="s">
        <v>16090</v>
      </c>
      <c r="T1650" s="90" t="s">
        <v>262</v>
      </c>
      <c r="U1650" s="15">
        <v>0</v>
      </c>
      <c r="V1650" s="15">
        <v>26000</v>
      </c>
      <c r="W1650" s="15">
        <v>20000</v>
      </c>
      <c r="X1650" s="15">
        <v>14300</v>
      </c>
      <c r="Y1650" s="90" t="s">
        <v>143</v>
      </c>
      <c r="Z1650" s="90" t="s">
        <v>83</v>
      </c>
      <c r="AA1650" s="90" t="s">
        <v>84</v>
      </c>
      <c r="AB1650" s="90" t="s">
        <v>16091</v>
      </c>
      <c r="AC1650" s="90" t="s">
        <v>145</v>
      </c>
      <c r="AD1650" s="90" t="s">
        <v>87</v>
      </c>
      <c r="AE1650" s="90" t="s">
        <v>61</v>
      </c>
      <c r="AF1650" s="90" t="s">
        <v>61</v>
      </c>
      <c r="AG1650" s="90" t="s">
        <v>89</v>
      </c>
      <c r="AH1650" s="90" t="s">
        <v>89</v>
      </c>
      <c r="AI1650" s="90" t="s">
        <v>89</v>
      </c>
      <c r="AJ1650" s="90" t="s">
        <v>89</v>
      </c>
      <c r="AK1650" s="90" t="s">
        <v>89</v>
      </c>
      <c r="AL1650" s="90" t="s">
        <v>89</v>
      </c>
      <c r="AM1650" s="90" t="s">
        <v>89</v>
      </c>
      <c r="AN1650" s="90" t="s">
        <v>89</v>
      </c>
      <c r="AO1650" s="90" t="s">
        <v>89</v>
      </c>
      <c r="AP1650" s="90" t="s">
        <v>89</v>
      </c>
      <c r="AQ1650" s="90" t="s">
        <v>90</v>
      </c>
      <c r="AR1650" s="90" t="s">
        <v>90</v>
      </c>
      <c r="AS1650" s="90" t="s">
        <v>91</v>
      </c>
      <c r="AT1650" s="90" t="s">
        <v>92</v>
      </c>
      <c r="AU1650" s="90" t="s">
        <v>92</v>
      </c>
      <c r="AV1650" s="90" t="s">
        <v>93</v>
      </c>
      <c r="AW1650" s="90" t="s">
        <v>3284</v>
      </c>
      <c r="AX1650" s="90" t="s">
        <v>16092</v>
      </c>
      <c r="AY1650" s="90" t="s">
        <v>3286</v>
      </c>
      <c r="AZ1650" s="90" t="s">
        <v>16092</v>
      </c>
      <c r="BA1650" s="90" t="s">
        <v>97</v>
      </c>
      <c r="BB1650" s="90" t="s">
        <v>16093</v>
      </c>
      <c r="BC1650" s="90" t="s">
        <v>99</v>
      </c>
      <c r="BD1650" s="90" t="s">
        <v>150</v>
      </c>
      <c r="BE1650" s="90" t="s">
        <v>61</v>
      </c>
      <c r="BF1650" s="90" t="s">
        <v>262</v>
      </c>
      <c r="BG1650" s="90" t="s">
        <v>101</v>
      </c>
    </row>
    <row r="1651" s="85" customFormat="1" ht="19" customHeight="1" spans="1:59">
      <c r="A1651" s="90" t="s">
        <v>267</v>
      </c>
      <c r="B1651" s="90" t="s">
        <v>268</v>
      </c>
      <c r="C1651" s="90" t="s">
        <v>2417</v>
      </c>
      <c r="D1651" s="90" t="s">
        <v>2418</v>
      </c>
      <c r="E1651" s="90" t="s">
        <v>11277</v>
      </c>
      <c r="F1651" s="90" t="s">
        <v>11278</v>
      </c>
      <c r="G1651" s="90" t="s">
        <v>272</v>
      </c>
      <c r="H1651" s="90" t="s">
        <v>69</v>
      </c>
      <c r="I1651" s="90" t="s">
        <v>16094</v>
      </c>
      <c r="J1651" s="90" t="s">
        <v>16095</v>
      </c>
      <c r="K1651" s="90" t="s">
        <v>16096</v>
      </c>
      <c r="L1651" s="90" t="s">
        <v>73</v>
      </c>
      <c r="M1651" s="90" t="s">
        <v>4428</v>
      </c>
      <c r="N1651" s="90" t="s">
        <v>5390</v>
      </c>
      <c r="O1651" s="90" t="s">
        <v>76</v>
      </c>
      <c r="P1651" s="90" t="s">
        <v>77</v>
      </c>
      <c r="Q1651" s="90" t="s">
        <v>277</v>
      </c>
      <c r="R1651" s="90" t="s">
        <v>278</v>
      </c>
      <c r="S1651" s="90" t="s">
        <v>16097</v>
      </c>
      <c r="T1651" s="90" t="s">
        <v>328</v>
      </c>
      <c r="U1651" s="15">
        <v>0</v>
      </c>
      <c r="V1651" s="15">
        <v>36069.41</v>
      </c>
      <c r="W1651" s="15">
        <v>35327</v>
      </c>
      <c r="X1651" s="15">
        <v>35327</v>
      </c>
      <c r="Y1651" s="90" t="s">
        <v>82</v>
      </c>
      <c r="Z1651" s="90" t="s">
        <v>83</v>
      </c>
      <c r="AA1651" s="90" t="s">
        <v>84</v>
      </c>
      <c r="AB1651" s="90" t="s">
        <v>11282</v>
      </c>
      <c r="AC1651" s="90" t="s">
        <v>191</v>
      </c>
      <c r="AD1651" s="90" t="s">
        <v>87</v>
      </c>
      <c r="AE1651" s="90" t="s">
        <v>61</v>
      </c>
      <c r="AF1651" s="90" t="s">
        <v>61</v>
      </c>
      <c r="AG1651" s="90" t="s">
        <v>88</v>
      </c>
      <c r="AH1651" s="90" t="s">
        <v>88</v>
      </c>
      <c r="AI1651" s="90" t="s">
        <v>88</v>
      </c>
      <c r="AJ1651" s="90" t="s">
        <v>88</v>
      </c>
      <c r="AK1651" s="90" t="s">
        <v>88</v>
      </c>
      <c r="AL1651" s="90" t="s">
        <v>89</v>
      </c>
      <c r="AM1651" s="90" t="s">
        <v>88</v>
      </c>
      <c r="AN1651" s="90" t="s">
        <v>88</v>
      </c>
      <c r="AO1651" s="90" t="s">
        <v>88</v>
      </c>
      <c r="AP1651" s="90" t="s">
        <v>88</v>
      </c>
      <c r="AQ1651" s="90" t="s">
        <v>90</v>
      </c>
      <c r="AR1651" s="90" t="s">
        <v>90</v>
      </c>
      <c r="AS1651" s="90" t="s">
        <v>91</v>
      </c>
      <c r="AT1651" s="90" t="s">
        <v>92</v>
      </c>
      <c r="AU1651" s="90" t="s">
        <v>92</v>
      </c>
      <c r="AV1651" s="90" t="s">
        <v>93</v>
      </c>
      <c r="AW1651" s="90" t="s">
        <v>11283</v>
      </c>
      <c r="AX1651" s="90" t="s">
        <v>16098</v>
      </c>
      <c r="AY1651" s="90" t="s">
        <v>11285</v>
      </c>
      <c r="AZ1651" s="90" t="s">
        <v>16098</v>
      </c>
      <c r="BA1651" s="90" t="s">
        <v>97</v>
      </c>
      <c r="BB1651" s="90" t="s">
        <v>16099</v>
      </c>
      <c r="BC1651" s="90" t="s">
        <v>99</v>
      </c>
      <c r="BD1651" s="90" t="s">
        <v>100</v>
      </c>
      <c r="BE1651" s="90" t="s">
        <v>61</v>
      </c>
      <c r="BF1651" s="90" t="s">
        <v>328</v>
      </c>
      <c r="BG1651" s="90" t="s">
        <v>101</v>
      </c>
    </row>
    <row r="1652" s="85" customFormat="1" ht="19" customHeight="1" spans="1:59">
      <c r="A1652" s="90" t="s">
        <v>267</v>
      </c>
      <c r="B1652" s="90" t="s">
        <v>268</v>
      </c>
      <c r="C1652" s="90" t="s">
        <v>16100</v>
      </c>
      <c r="D1652" s="90" t="s">
        <v>16101</v>
      </c>
      <c r="E1652" s="90" t="s">
        <v>16102</v>
      </c>
      <c r="F1652" s="90" t="s">
        <v>16103</v>
      </c>
      <c r="G1652" s="90" t="s">
        <v>16104</v>
      </c>
      <c r="H1652" s="90" t="s">
        <v>2291</v>
      </c>
      <c r="I1652" s="90" t="s">
        <v>16105</v>
      </c>
      <c r="J1652" s="90" t="s">
        <v>16106</v>
      </c>
      <c r="K1652" s="90" t="s">
        <v>16107</v>
      </c>
      <c r="L1652" s="90" t="s">
        <v>73</v>
      </c>
      <c r="M1652" s="90" t="s">
        <v>3872</v>
      </c>
      <c r="N1652" s="90" t="s">
        <v>203</v>
      </c>
      <c r="O1652" s="90" t="s">
        <v>2295</v>
      </c>
      <c r="P1652" s="90" t="s">
        <v>2296</v>
      </c>
      <c r="Q1652" s="90" t="s">
        <v>431</v>
      </c>
      <c r="R1652" s="90" t="s">
        <v>2296</v>
      </c>
      <c r="S1652" s="90" t="s">
        <v>16108</v>
      </c>
      <c r="T1652" s="90" t="s">
        <v>119</v>
      </c>
      <c r="U1652" s="15">
        <v>0</v>
      </c>
      <c r="V1652" s="15">
        <v>81278</v>
      </c>
      <c r="W1652" s="15">
        <v>38000</v>
      </c>
      <c r="X1652" s="15">
        <v>18970</v>
      </c>
      <c r="Y1652" s="90" t="s">
        <v>143</v>
      </c>
      <c r="Z1652" s="90" t="s">
        <v>83</v>
      </c>
      <c r="AA1652" s="90" t="s">
        <v>84</v>
      </c>
      <c r="AB1652" s="90" t="s">
        <v>16109</v>
      </c>
      <c r="AC1652" s="90" t="s">
        <v>211</v>
      </c>
      <c r="AD1652" s="90" t="s">
        <v>87</v>
      </c>
      <c r="AE1652" s="90" t="s">
        <v>61</v>
      </c>
      <c r="AF1652" s="90" t="s">
        <v>61</v>
      </c>
      <c r="AG1652" s="90" t="s">
        <v>89</v>
      </c>
      <c r="AH1652" s="90" t="s">
        <v>89</v>
      </c>
      <c r="AI1652" s="90" t="s">
        <v>89</v>
      </c>
      <c r="AJ1652" s="90" t="s">
        <v>89</v>
      </c>
      <c r="AK1652" s="90" t="s">
        <v>89</v>
      </c>
      <c r="AL1652" s="90" t="s">
        <v>89</v>
      </c>
      <c r="AM1652" s="90" t="s">
        <v>89</v>
      </c>
      <c r="AN1652" s="90" t="s">
        <v>89</v>
      </c>
      <c r="AO1652" s="90" t="s">
        <v>89</v>
      </c>
      <c r="AP1652" s="90" t="s">
        <v>89</v>
      </c>
      <c r="AQ1652" s="90" t="s">
        <v>90</v>
      </c>
      <c r="AR1652" s="90" t="s">
        <v>90</v>
      </c>
      <c r="AS1652" s="90" t="s">
        <v>91</v>
      </c>
      <c r="AT1652" s="90" t="s">
        <v>92</v>
      </c>
      <c r="AU1652" s="90" t="s">
        <v>92</v>
      </c>
      <c r="AV1652" s="90" t="s">
        <v>93</v>
      </c>
      <c r="AW1652" s="90" t="s">
        <v>16110</v>
      </c>
      <c r="AX1652" s="90" t="s">
        <v>16111</v>
      </c>
      <c r="AY1652" s="90" t="s">
        <v>16112</v>
      </c>
      <c r="AZ1652" s="90" t="s">
        <v>16111</v>
      </c>
      <c r="BA1652" s="90" t="s">
        <v>97</v>
      </c>
      <c r="BB1652" s="90" t="s">
        <v>16113</v>
      </c>
      <c r="BC1652" s="90" t="s">
        <v>99</v>
      </c>
      <c r="BD1652" s="90" t="s">
        <v>150</v>
      </c>
      <c r="BE1652" s="90" t="s">
        <v>61</v>
      </c>
      <c r="BF1652" s="90" t="s">
        <v>119</v>
      </c>
      <c r="BG1652" s="90" t="s">
        <v>101</v>
      </c>
    </row>
    <row r="1653" s="85" customFormat="1" ht="19" customHeight="1" spans="1:59">
      <c r="A1653" s="90" t="s">
        <v>441</v>
      </c>
      <c r="B1653" s="90" t="s">
        <v>442</v>
      </c>
      <c r="C1653" s="90" t="s">
        <v>3810</v>
      </c>
      <c r="D1653" s="90" t="s">
        <v>3811</v>
      </c>
      <c r="E1653" s="90" t="s">
        <v>3812</v>
      </c>
      <c r="F1653" s="90" t="s">
        <v>5974</v>
      </c>
      <c r="G1653" s="90" t="s">
        <v>447</v>
      </c>
      <c r="H1653" s="90" t="s">
        <v>109</v>
      </c>
      <c r="I1653" s="90" t="s">
        <v>16114</v>
      </c>
      <c r="J1653" s="90" t="s">
        <v>16115</v>
      </c>
      <c r="K1653" s="90" t="s">
        <v>16116</v>
      </c>
      <c r="L1653" s="90" t="s">
        <v>73</v>
      </c>
      <c r="M1653" s="90" t="s">
        <v>16117</v>
      </c>
      <c r="N1653" s="90" t="s">
        <v>14872</v>
      </c>
      <c r="O1653" s="90" t="s">
        <v>115</v>
      </c>
      <c r="P1653" s="90" t="s">
        <v>116</v>
      </c>
      <c r="Q1653" s="90" t="s">
        <v>117</v>
      </c>
      <c r="R1653" s="90" t="s">
        <v>116</v>
      </c>
      <c r="S1653" s="90" t="s">
        <v>16118</v>
      </c>
      <c r="T1653" s="90" t="s">
        <v>380</v>
      </c>
      <c r="U1653" s="15">
        <v>0</v>
      </c>
      <c r="V1653" s="15">
        <v>25000</v>
      </c>
      <c r="W1653" s="15">
        <v>12800</v>
      </c>
      <c r="X1653" s="15">
        <v>5575</v>
      </c>
      <c r="Y1653" s="90" t="s">
        <v>143</v>
      </c>
      <c r="Z1653" s="90" t="s">
        <v>83</v>
      </c>
      <c r="AA1653" s="90" t="s">
        <v>84</v>
      </c>
      <c r="AB1653" s="90" t="s">
        <v>14678</v>
      </c>
      <c r="AC1653" s="90" t="s">
        <v>145</v>
      </c>
      <c r="AD1653" s="90" t="s">
        <v>87</v>
      </c>
      <c r="AE1653" s="90" t="s">
        <v>61</v>
      </c>
      <c r="AF1653" s="90" t="s">
        <v>61</v>
      </c>
      <c r="AG1653" s="90" t="s">
        <v>89</v>
      </c>
      <c r="AH1653" s="90" t="s">
        <v>89</v>
      </c>
      <c r="AI1653" s="90" t="s">
        <v>89</v>
      </c>
      <c r="AJ1653" s="90" t="s">
        <v>89</v>
      </c>
      <c r="AK1653" s="90" t="s">
        <v>89</v>
      </c>
      <c r="AL1653" s="90" t="s">
        <v>89</v>
      </c>
      <c r="AM1653" s="90" t="s">
        <v>89</v>
      </c>
      <c r="AN1653" s="90" t="s">
        <v>89</v>
      </c>
      <c r="AO1653" s="90" t="s">
        <v>89</v>
      </c>
      <c r="AP1653" s="90" t="s">
        <v>89</v>
      </c>
      <c r="AQ1653" s="90" t="s">
        <v>90</v>
      </c>
      <c r="AR1653" s="90" t="s">
        <v>90</v>
      </c>
      <c r="AS1653" s="90" t="s">
        <v>91</v>
      </c>
      <c r="AT1653" s="90" t="s">
        <v>92</v>
      </c>
      <c r="AU1653" s="90" t="s">
        <v>92</v>
      </c>
      <c r="AV1653" s="90" t="s">
        <v>93</v>
      </c>
      <c r="AW1653" s="90" t="s">
        <v>3821</v>
      </c>
      <c r="AX1653" s="90" t="s">
        <v>16119</v>
      </c>
      <c r="AY1653" s="90" t="s">
        <v>3823</v>
      </c>
      <c r="AZ1653" s="90" t="s">
        <v>16119</v>
      </c>
      <c r="BA1653" s="90" t="s">
        <v>97</v>
      </c>
      <c r="BB1653" s="90" t="s">
        <v>16120</v>
      </c>
      <c r="BC1653" s="90" t="s">
        <v>99</v>
      </c>
      <c r="BD1653" s="90" t="s">
        <v>150</v>
      </c>
      <c r="BE1653" s="90" t="s">
        <v>61</v>
      </c>
      <c r="BF1653" s="90" t="s">
        <v>380</v>
      </c>
      <c r="BG1653" s="90" t="s">
        <v>101</v>
      </c>
    </row>
    <row r="1654" s="85" customFormat="1" ht="19" customHeight="1" spans="1:59">
      <c r="A1654" s="90" t="s">
        <v>126</v>
      </c>
      <c r="B1654" s="90" t="s">
        <v>127</v>
      </c>
      <c r="C1654" s="90" t="s">
        <v>632</v>
      </c>
      <c r="D1654" s="90" t="s">
        <v>633</v>
      </c>
      <c r="E1654" s="90" t="s">
        <v>16121</v>
      </c>
      <c r="F1654" s="90" t="s">
        <v>16122</v>
      </c>
      <c r="G1654" s="90" t="s">
        <v>6410</v>
      </c>
      <c r="H1654" s="90" t="s">
        <v>2291</v>
      </c>
      <c r="I1654" s="90" t="s">
        <v>16123</v>
      </c>
      <c r="J1654" s="90" t="s">
        <v>16124</v>
      </c>
      <c r="K1654" s="90" t="s">
        <v>16125</v>
      </c>
      <c r="L1654" s="90" t="s">
        <v>73</v>
      </c>
      <c r="M1654" s="90" t="s">
        <v>3031</v>
      </c>
      <c r="N1654" s="90" t="s">
        <v>4078</v>
      </c>
      <c r="O1654" s="90" t="s">
        <v>2295</v>
      </c>
      <c r="P1654" s="90" t="s">
        <v>2296</v>
      </c>
      <c r="Q1654" s="90" t="s">
        <v>431</v>
      </c>
      <c r="R1654" s="90" t="s">
        <v>2296</v>
      </c>
      <c r="S1654" s="90" t="s">
        <v>16126</v>
      </c>
      <c r="T1654" s="90" t="s">
        <v>119</v>
      </c>
      <c r="U1654" s="15">
        <v>0</v>
      </c>
      <c r="V1654" s="15">
        <v>13000</v>
      </c>
      <c r="W1654" s="15">
        <v>7000</v>
      </c>
      <c r="X1654" s="15">
        <v>1000</v>
      </c>
      <c r="Y1654" s="90" t="s">
        <v>82</v>
      </c>
      <c r="Z1654" s="90" t="s">
        <v>83</v>
      </c>
      <c r="AA1654" s="90" t="s">
        <v>84</v>
      </c>
      <c r="AB1654" s="90" t="s">
        <v>16127</v>
      </c>
      <c r="AC1654" s="90" t="s">
        <v>359</v>
      </c>
      <c r="AD1654" s="90" t="s">
        <v>87</v>
      </c>
      <c r="AE1654" s="90" t="s">
        <v>61</v>
      </c>
      <c r="AF1654" s="90" t="s">
        <v>61</v>
      </c>
      <c r="AG1654" s="90" t="s">
        <v>89</v>
      </c>
      <c r="AH1654" s="90" t="s">
        <v>89</v>
      </c>
      <c r="AI1654" s="90" t="s">
        <v>89</v>
      </c>
      <c r="AJ1654" s="90" t="s">
        <v>89</v>
      </c>
      <c r="AK1654" s="90" t="s">
        <v>89</v>
      </c>
      <c r="AL1654" s="90" t="s">
        <v>89</v>
      </c>
      <c r="AM1654" s="90" t="s">
        <v>89</v>
      </c>
      <c r="AN1654" s="90" t="s">
        <v>89</v>
      </c>
      <c r="AO1654" s="90" t="s">
        <v>89</v>
      </c>
      <c r="AP1654" s="90" t="s">
        <v>89</v>
      </c>
      <c r="AQ1654" s="90" t="s">
        <v>90</v>
      </c>
      <c r="AR1654" s="90" t="s">
        <v>90</v>
      </c>
      <c r="AS1654" s="90" t="s">
        <v>91</v>
      </c>
      <c r="AT1654" s="90" t="s">
        <v>92</v>
      </c>
      <c r="AU1654" s="90" t="s">
        <v>92</v>
      </c>
      <c r="AV1654" s="90" t="s">
        <v>93</v>
      </c>
      <c r="AW1654" s="90" t="s">
        <v>16128</v>
      </c>
      <c r="AX1654" s="90" t="s">
        <v>16129</v>
      </c>
      <c r="AY1654" s="90" t="s">
        <v>16130</v>
      </c>
      <c r="AZ1654" s="90" t="s">
        <v>16129</v>
      </c>
      <c r="BA1654" s="90" t="s">
        <v>97</v>
      </c>
      <c r="BB1654" s="90" t="s">
        <v>16131</v>
      </c>
      <c r="BC1654" s="90" t="s">
        <v>99</v>
      </c>
      <c r="BD1654" s="90" t="s">
        <v>100</v>
      </c>
      <c r="BE1654" s="90" t="s">
        <v>61</v>
      </c>
      <c r="BF1654" s="90" t="s">
        <v>119</v>
      </c>
      <c r="BG1654" s="90" t="s">
        <v>101</v>
      </c>
    </row>
    <row r="1655" s="85" customFormat="1" ht="19" customHeight="1" spans="1:59">
      <c r="A1655" s="90" t="s">
        <v>102</v>
      </c>
      <c r="B1655" s="90" t="s">
        <v>103</v>
      </c>
      <c r="C1655" s="90" t="s">
        <v>4432</v>
      </c>
      <c r="D1655" s="90" t="s">
        <v>4433</v>
      </c>
      <c r="E1655" s="90" t="s">
        <v>9228</v>
      </c>
      <c r="F1655" s="90" t="s">
        <v>16132</v>
      </c>
      <c r="G1655" s="90" t="s">
        <v>6965</v>
      </c>
      <c r="H1655" s="90" t="s">
        <v>1571</v>
      </c>
      <c r="I1655" s="90" t="s">
        <v>16133</v>
      </c>
      <c r="J1655" s="90" t="s">
        <v>16134</v>
      </c>
      <c r="K1655" s="90" t="s">
        <v>16135</v>
      </c>
      <c r="L1655" s="90" t="s">
        <v>73</v>
      </c>
      <c r="M1655" s="90" t="s">
        <v>2385</v>
      </c>
      <c r="N1655" s="90" t="s">
        <v>114</v>
      </c>
      <c r="O1655" s="90" t="s">
        <v>949</v>
      </c>
      <c r="P1655" s="90" t="s">
        <v>950</v>
      </c>
      <c r="Q1655" s="90" t="s">
        <v>257</v>
      </c>
      <c r="R1655" s="90" t="s">
        <v>951</v>
      </c>
      <c r="S1655" s="90" t="s">
        <v>16136</v>
      </c>
      <c r="T1655" s="90" t="s">
        <v>380</v>
      </c>
      <c r="U1655" s="15">
        <v>0</v>
      </c>
      <c r="V1655" s="15">
        <v>60000</v>
      </c>
      <c r="W1655" s="15">
        <v>30000</v>
      </c>
      <c r="X1655" s="15">
        <v>2000</v>
      </c>
      <c r="Y1655" s="90" t="s">
        <v>143</v>
      </c>
      <c r="Z1655" s="90" t="s">
        <v>83</v>
      </c>
      <c r="AA1655" s="90" t="s">
        <v>84</v>
      </c>
      <c r="AB1655" s="90" t="s">
        <v>9234</v>
      </c>
      <c r="AC1655" s="90" t="s">
        <v>359</v>
      </c>
      <c r="AD1655" s="90" t="s">
        <v>87</v>
      </c>
      <c r="AE1655" s="90" t="s">
        <v>61</v>
      </c>
      <c r="AF1655" s="90" t="s">
        <v>61</v>
      </c>
      <c r="AG1655" s="90" t="s">
        <v>89</v>
      </c>
      <c r="AH1655" s="90" t="s">
        <v>89</v>
      </c>
      <c r="AI1655" s="90" t="s">
        <v>89</v>
      </c>
      <c r="AJ1655" s="90" t="s">
        <v>89</v>
      </c>
      <c r="AK1655" s="90" t="s">
        <v>89</v>
      </c>
      <c r="AL1655" s="90" t="s">
        <v>89</v>
      </c>
      <c r="AM1655" s="90" t="s">
        <v>89</v>
      </c>
      <c r="AN1655" s="90" t="s">
        <v>89</v>
      </c>
      <c r="AO1655" s="90" t="s">
        <v>89</v>
      </c>
      <c r="AP1655" s="90" t="s">
        <v>89</v>
      </c>
      <c r="AQ1655" s="90" t="s">
        <v>90</v>
      </c>
      <c r="AR1655" s="90" t="s">
        <v>90</v>
      </c>
      <c r="AS1655" s="90" t="s">
        <v>91</v>
      </c>
      <c r="AT1655" s="90" t="s">
        <v>92</v>
      </c>
      <c r="AU1655" s="90" t="s">
        <v>92</v>
      </c>
      <c r="AV1655" s="90" t="s">
        <v>93</v>
      </c>
      <c r="AW1655" s="90" t="s">
        <v>9235</v>
      </c>
      <c r="AX1655" s="90" t="s">
        <v>16137</v>
      </c>
      <c r="AY1655" s="90" t="s">
        <v>1580</v>
      </c>
      <c r="AZ1655" s="90" t="s">
        <v>16137</v>
      </c>
      <c r="BA1655" s="90" t="s">
        <v>97</v>
      </c>
      <c r="BB1655" s="90" t="s">
        <v>16138</v>
      </c>
      <c r="BC1655" s="90" t="s">
        <v>99</v>
      </c>
      <c r="BD1655" s="90" t="s">
        <v>150</v>
      </c>
      <c r="BE1655" s="90" t="s">
        <v>61</v>
      </c>
      <c r="BF1655" s="90" t="s">
        <v>380</v>
      </c>
      <c r="BG1655" s="90" t="s">
        <v>101</v>
      </c>
    </row>
    <row r="1656" s="85" customFormat="1" ht="19" customHeight="1" spans="1:59">
      <c r="A1656" s="90" t="s">
        <v>441</v>
      </c>
      <c r="B1656" s="90" t="s">
        <v>442</v>
      </c>
      <c r="C1656" s="90" t="s">
        <v>4676</v>
      </c>
      <c r="D1656" s="90" t="s">
        <v>4677</v>
      </c>
      <c r="E1656" s="90" t="s">
        <v>8588</v>
      </c>
      <c r="F1656" s="90" t="s">
        <v>4679</v>
      </c>
      <c r="G1656" s="90" t="s">
        <v>447</v>
      </c>
      <c r="H1656" s="90" t="s">
        <v>109</v>
      </c>
      <c r="I1656" s="90" t="s">
        <v>16139</v>
      </c>
      <c r="J1656" s="90" t="s">
        <v>16140</v>
      </c>
      <c r="K1656" s="90" t="s">
        <v>16141</v>
      </c>
      <c r="L1656" s="90" t="s">
        <v>73</v>
      </c>
      <c r="M1656" s="90" t="s">
        <v>508</v>
      </c>
      <c r="N1656" s="90" t="s">
        <v>2029</v>
      </c>
      <c r="O1656" s="90" t="s">
        <v>186</v>
      </c>
      <c r="P1656" s="90" t="s">
        <v>187</v>
      </c>
      <c r="Q1656" s="90" t="s">
        <v>188</v>
      </c>
      <c r="R1656" s="90" t="s">
        <v>187</v>
      </c>
      <c r="S1656" s="90" t="s">
        <v>16142</v>
      </c>
      <c r="T1656" s="90" t="s">
        <v>380</v>
      </c>
      <c r="U1656" s="15">
        <v>0</v>
      </c>
      <c r="V1656" s="15">
        <v>6400</v>
      </c>
      <c r="W1656" s="15">
        <v>4480</v>
      </c>
      <c r="X1656" s="15">
        <v>2000</v>
      </c>
      <c r="Y1656" s="90" t="s">
        <v>82</v>
      </c>
      <c r="Z1656" s="90" t="s">
        <v>83</v>
      </c>
      <c r="AA1656" s="90" t="s">
        <v>84</v>
      </c>
      <c r="AB1656" s="90" t="s">
        <v>4679</v>
      </c>
      <c r="AC1656" s="90" t="s">
        <v>359</v>
      </c>
      <c r="AD1656" s="90" t="s">
        <v>87</v>
      </c>
      <c r="AE1656" s="90" t="s">
        <v>61</v>
      </c>
      <c r="AF1656" s="90" t="s">
        <v>61</v>
      </c>
      <c r="AG1656" s="90" t="s">
        <v>89</v>
      </c>
      <c r="AH1656" s="90" t="s">
        <v>89</v>
      </c>
      <c r="AI1656" s="90" t="s">
        <v>89</v>
      </c>
      <c r="AJ1656" s="90" t="s">
        <v>88</v>
      </c>
      <c r="AK1656" s="90" t="s">
        <v>89</v>
      </c>
      <c r="AL1656" s="90" t="s">
        <v>88</v>
      </c>
      <c r="AM1656" s="90" t="s">
        <v>88</v>
      </c>
      <c r="AN1656" s="90" t="s">
        <v>88</v>
      </c>
      <c r="AO1656" s="90" t="s">
        <v>88</v>
      </c>
      <c r="AP1656" s="90" t="s">
        <v>89</v>
      </c>
      <c r="AQ1656" s="90" t="s">
        <v>90</v>
      </c>
      <c r="AR1656" s="90" t="s">
        <v>90</v>
      </c>
      <c r="AS1656" s="90" t="s">
        <v>91</v>
      </c>
      <c r="AT1656" s="90" t="s">
        <v>92</v>
      </c>
      <c r="AU1656" s="90" t="s">
        <v>92</v>
      </c>
      <c r="AV1656" s="90" t="s">
        <v>93</v>
      </c>
      <c r="AW1656" s="90" t="s">
        <v>8593</v>
      </c>
      <c r="AX1656" s="90" t="s">
        <v>16143</v>
      </c>
      <c r="AY1656" s="90" t="s">
        <v>8595</v>
      </c>
      <c r="AZ1656" s="90" t="s">
        <v>16143</v>
      </c>
      <c r="BA1656" s="90" t="s">
        <v>97</v>
      </c>
      <c r="BB1656" s="90" t="s">
        <v>16144</v>
      </c>
      <c r="BC1656" s="90" t="s">
        <v>99</v>
      </c>
      <c r="BD1656" s="90" t="s">
        <v>100</v>
      </c>
      <c r="BE1656" s="90" t="s">
        <v>61</v>
      </c>
      <c r="BF1656" s="90" t="s">
        <v>380</v>
      </c>
      <c r="BG1656" s="90" t="s">
        <v>101</v>
      </c>
    </row>
    <row r="1657" s="85" customFormat="1" ht="19" customHeight="1" spans="1:59">
      <c r="A1657" s="90" t="s">
        <v>419</v>
      </c>
      <c r="B1657" s="90" t="s">
        <v>420</v>
      </c>
      <c r="C1657" s="90" t="s">
        <v>4269</v>
      </c>
      <c r="D1657" s="90" t="s">
        <v>4270</v>
      </c>
      <c r="E1657" s="90" t="s">
        <v>11402</v>
      </c>
      <c r="F1657" s="90" t="s">
        <v>4272</v>
      </c>
      <c r="G1657" s="90" t="s">
        <v>538</v>
      </c>
      <c r="H1657" s="90" t="s">
        <v>539</v>
      </c>
      <c r="I1657" s="90" t="s">
        <v>16145</v>
      </c>
      <c r="J1657" s="90" t="s">
        <v>16146</v>
      </c>
      <c r="K1657" s="90" t="s">
        <v>16147</v>
      </c>
      <c r="L1657" s="90" t="s">
        <v>73</v>
      </c>
      <c r="M1657" s="90" t="s">
        <v>1434</v>
      </c>
      <c r="N1657" s="90" t="s">
        <v>15236</v>
      </c>
      <c r="O1657" s="90" t="s">
        <v>238</v>
      </c>
      <c r="P1657" s="90" t="s">
        <v>239</v>
      </c>
      <c r="Q1657" s="90" t="s">
        <v>240</v>
      </c>
      <c r="R1657" s="90" t="s">
        <v>241</v>
      </c>
      <c r="S1657" s="90" t="s">
        <v>16148</v>
      </c>
      <c r="T1657" s="90" t="s">
        <v>119</v>
      </c>
      <c r="U1657" s="15">
        <v>0</v>
      </c>
      <c r="V1657" s="15">
        <v>100000</v>
      </c>
      <c r="W1657" s="15">
        <v>32000</v>
      </c>
      <c r="X1657" s="15">
        <v>10000</v>
      </c>
      <c r="Y1657" s="90" t="s">
        <v>143</v>
      </c>
      <c r="Z1657" s="90" t="s">
        <v>83</v>
      </c>
      <c r="AA1657" s="90" t="s">
        <v>84</v>
      </c>
      <c r="AB1657" s="90" t="s">
        <v>11409</v>
      </c>
      <c r="AC1657" s="90" t="s">
        <v>211</v>
      </c>
      <c r="AD1657" s="90" t="s">
        <v>87</v>
      </c>
      <c r="AE1657" s="90" t="s">
        <v>61</v>
      </c>
      <c r="AF1657" s="90" t="s">
        <v>61</v>
      </c>
      <c r="AG1657" s="90" t="s">
        <v>89</v>
      </c>
      <c r="AH1657" s="90" t="s">
        <v>89</v>
      </c>
      <c r="AI1657" s="90" t="s">
        <v>89</v>
      </c>
      <c r="AJ1657" s="90" t="s">
        <v>89</v>
      </c>
      <c r="AK1657" s="90" t="s">
        <v>89</v>
      </c>
      <c r="AL1657" s="90" t="s">
        <v>89</v>
      </c>
      <c r="AM1657" s="90" t="s">
        <v>89</v>
      </c>
      <c r="AN1657" s="90" t="s">
        <v>89</v>
      </c>
      <c r="AO1657" s="90" t="s">
        <v>89</v>
      </c>
      <c r="AP1657" s="90" t="s">
        <v>89</v>
      </c>
      <c r="AQ1657" s="90" t="s">
        <v>90</v>
      </c>
      <c r="AR1657" s="90" t="s">
        <v>90</v>
      </c>
      <c r="AS1657" s="90" t="s">
        <v>91</v>
      </c>
      <c r="AT1657" s="90" t="s">
        <v>92</v>
      </c>
      <c r="AU1657" s="90" t="s">
        <v>92</v>
      </c>
      <c r="AV1657" s="90" t="s">
        <v>93</v>
      </c>
      <c r="AW1657" s="90" t="s">
        <v>11410</v>
      </c>
      <c r="AX1657" s="90" t="s">
        <v>16149</v>
      </c>
      <c r="AY1657" s="90" t="s">
        <v>11412</v>
      </c>
      <c r="AZ1657" s="90" t="s">
        <v>16149</v>
      </c>
      <c r="BA1657" s="90" t="s">
        <v>97</v>
      </c>
      <c r="BB1657" s="90" t="s">
        <v>16150</v>
      </c>
      <c r="BC1657" s="90" t="s">
        <v>99</v>
      </c>
      <c r="BD1657" s="90" t="s">
        <v>150</v>
      </c>
      <c r="BE1657" s="90" t="s">
        <v>61</v>
      </c>
      <c r="BF1657" s="90" t="s">
        <v>119</v>
      </c>
      <c r="BG1657" s="90" t="s">
        <v>101</v>
      </c>
    </row>
    <row r="1658" s="85" customFormat="1" ht="19" customHeight="1" spans="1:59">
      <c r="A1658" s="90" t="s">
        <v>226</v>
      </c>
      <c r="B1658" s="90" t="s">
        <v>227</v>
      </c>
      <c r="C1658" s="90" t="s">
        <v>334</v>
      </c>
      <c r="D1658" s="90" t="s">
        <v>335</v>
      </c>
      <c r="E1658" s="90" t="s">
        <v>16151</v>
      </c>
      <c r="F1658" s="90" t="s">
        <v>381</v>
      </c>
      <c r="G1658" s="90" t="s">
        <v>368</v>
      </c>
      <c r="H1658" s="90" t="s">
        <v>369</v>
      </c>
      <c r="I1658" s="90" t="s">
        <v>16152</v>
      </c>
      <c r="J1658" s="90" t="s">
        <v>16153</v>
      </c>
      <c r="K1658" s="90" t="s">
        <v>16154</v>
      </c>
      <c r="L1658" s="90" t="s">
        <v>73</v>
      </c>
      <c r="M1658" s="90" t="s">
        <v>341</v>
      </c>
      <c r="N1658" s="90" t="s">
        <v>880</v>
      </c>
      <c r="O1658" s="90" t="s">
        <v>2030</v>
      </c>
      <c r="P1658" s="90" t="s">
        <v>2031</v>
      </c>
      <c r="Q1658" s="90" t="s">
        <v>377</v>
      </c>
      <c r="R1658" s="90" t="s">
        <v>378</v>
      </c>
      <c r="S1658" s="90" t="s">
        <v>16155</v>
      </c>
      <c r="T1658" s="90" t="s">
        <v>380</v>
      </c>
      <c r="U1658" s="15">
        <v>0</v>
      </c>
      <c r="V1658" s="15">
        <v>36045</v>
      </c>
      <c r="W1658" s="15">
        <v>28800</v>
      </c>
      <c r="X1658" s="15">
        <v>14400</v>
      </c>
      <c r="Y1658" s="90" t="s">
        <v>82</v>
      </c>
      <c r="Z1658" s="90" t="s">
        <v>83</v>
      </c>
      <c r="AA1658" s="90" t="s">
        <v>84</v>
      </c>
      <c r="AB1658" s="90" t="s">
        <v>16156</v>
      </c>
      <c r="AC1658" s="90" t="s">
        <v>359</v>
      </c>
      <c r="AD1658" s="90" t="s">
        <v>87</v>
      </c>
      <c r="AE1658" s="90" t="s">
        <v>61</v>
      </c>
      <c r="AF1658" s="90" t="s">
        <v>61</v>
      </c>
      <c r="AG1658" s="90" t="s">
        <v>89</v>
      </c>
      <c r="AH1658" s="90" t="s">
        <v>88</v>
      </c>
      <c r="AI1658" s="90" t="s">
        <v>88</v>
      </c>
      <c r="AJ1658" s="90" t="s">
        <v>88</v>
      </c>
      <c r="AK1658" s="90" t="s">
        <v>88</v>
      </c>
      <c r="AL1658" s="90" t="s">
        <v>88</v>
      </c>
      <c r="AM1658" s="90" t="s">
        <v>88</v>
      </c>
      <c r="AN1658" s="90" t="s">
        <v>88</v>
      </c>
      <c r="AO1658" s="90" t="s">
        <v>88</v>
      </c>
      <c r="AP1658" s="90" t="s">
        <v>89</v>
      </c>
      <c r="AQ1658" s="90" t="s">
        <v>90</v>
      </c>
      <c r="AR1658" s="90" t="s">
        <v>90</v>
      </c>
      <c r="AS1658" s="90" t="s">
        <v>91</v>
      </c>
      <c r="AT1658" s="90" t="s">
        <v>92</v>
      </c>
      <c r="AU1658" s="90" t="s">
        <v>92</v>
      </c>
      <c r="AV1658" s="90" t="s">
        <v>93</v>
      </c>
      <c r="AW1658" s="90" t="s">
        <v>16157</v>
      </c>
      <c r="AX1658" s="90" t="s">
        <v>16158</v>
      </c>
      <c r="AY1658" s="90" t="s">
        <v>16159</v>
      </c>
      <c r="AZ1658" s="90" t="s">
        <v>16158</v>
      </c>
      <c r="BA1658" s="90" t="s">
        <v>97</v>
      </c>
      <c r="BB1658" s="90" t="s">
        <v>16160</v>
      </c>
      <c r="BC1658" s="90" t="s">
        <v>99</v>
      </c>
      <c r="BD1658" s="90" t="s">
        <v>100</v>
      </c>
      <c r="BE1658" s="90" t="s">
        <v>61</v>
      </c>
      <c r="BF1658" s="90" t="s">
        <v>380</v>
      </c>
      <c r="BG1658" s="90" t="s">
        <v>101</v>
      </c>
    </row>
    <row r="1659" s="85" customFormat="1" ht="19" customHeight="1" spans="1:59">
      <c r="A1659" s="90" t="s">
        <v>302</v>
      </c>
      <c r="B1659" s="90" t="s">
        <v>303</v>
      </c>
      <c r="C1659" s="90" t="s">
        <v>2529</v>
      </c>
      <c r="D1659" s="90" t="s">
        <v>2530</v>
      </c>
      <c r="E1659" s="90" t="s">
        <v>16161</v>
      </c>
      <c r="F1659" s="90" t="s">
        <v>16162</v>
      </c>
      <c r="G1659" s="90" t="s">
        <v>308</v>
      </c>
      <c r="H1659" s="90" t="s">
        <v>69</v>
      </c>
      <c r="I1659" s="90" t="s">
        <v>16163</v>
      </c>
      <c r="J1659" s="90" t="s">
        <v>16164</v>
      </c>
      <c r="K1659" s="90" t="s">
        <v>16165</v>
      </c>
      <c r="L1659" s="90" t="s">
        <v>73</v>
      </c>
      <c r="M1659" s="90" t="s">
        <v>6947</v>
      </c>
      <c r="N1659" s="90" t="s">
        <v>11711</v>
      </c>
      <c r="O1659" s="90" t="s">
        <v>76</v>
      </c>
      <c r="P1659" s="90" t="s">
        <v>77</v>
      </c>
      <c r="Q1659" s="90" t="s">
        <v>277</v>
      </c>
      <c r="R1659" s="90" t="s">
        <v>278</v>
      </c>
      <c r="S1659" s="90" t="s">
        <v>16166</v>
      </c>
      <c r="T1659" s="90" t="s">
        <v>328</v>
      </c>
      <c r="U1659" s="15">
        <v>0</v>
      </c>
      <c r="V1659" s="15">
        <v>39000</v>
      </c>
      <c r="W1659" s="15">
        <v>34000</v>
      </c>
      <c r="X1659" s="15">
        <v>34000</v>
      </c>
      <c r="Y1659" s="90" t="s">
        <v>82</v>
      </c>
      <c r="Z1659" s="90" t="s">
        <v>83</v>
      </c>
      <c r="AA1659" s="90" t="s">
        <v>84</v>
      </c>
      <c r="AB1659" s="90" t="s">
        <v>16167</v>
      </c>
      <c r="AC1659" s="90" t="s">
        <v>359</v>
      </c>
      <c r="AD1659" s="90" t="s">
        <v>87</v>
      </c>
      <c r="AE1659" s="90" t="s">
        <v>61</v>
      </c>
      <c r="AF1659" s="90" t="s">
        <v>61</v>
      </c>
      <c r="AG1659" s="90" t="s">
        <v>89</v>
      </c>
      <c r="AH1659" s="90" t="s">
        <v>88</v>
      </c>
      <c r="AI1659" s="90" t="s">
        <v>88</v>
      </c>
      <c r="AJ1659" s="90" t="s">
        <v>88</v>
      </c>
      <c r="AK1659" s="90" t="s">
        <v>88</v>
      </c>
      <c r="AL1659" s="90" t="s">
        <v>88</v>
      </c>
      <c r="AM1659" s="90" t="s">
        <v>88</v>
      </c>
      <c r="AN1659" s="90" t="s">
        <v>88</v>
      </c>
      <c r="AO1659" s="90" t="s">
        <v>88</v>
      </c>
      <c r="AP1659" s="90" t="s">
        <v>89</v>
      </c>
      <c r="AQ1659" s="90" t="s">
        <v>90</v>
      </c>
      <c r="AR1659" s="90" t="s">
        <v>90</v>
      </c>
      <c r="AS1659" s="90" t="s">
        <v>91</v>
      </c>
      <c r="AT1659" s="90" t="s">
        <v>92</v>
      </c>
      <c r="AU1659" s="90" t="s">
        <v>92</v>
      </c>
      <c r="AV1659" s="90" t="s">
        <v>93</v>
      </c>
      <c r="AW1659" s="90" t="s">
        <v>16168</v>
      </c>
      <c r="AX1659" s="90" t="s">
        <v>16169</v>
      </c>
      <c r="AY1659" s="90" t="s">
        <v>16170</v>
      </c>
      <c r="AZ1659" s="90" t="s">
        <v>16169</v>
      </c>
      <c r="BA1659" s="90" t="s">
        <v>97</v>
      </c>
      <c r="BB1659" s="90" t="s">
        <v>16171</v>
      </c>
      <c r="BC1659" s="90" t="s">
        <v>99</v>
      </c>
      <c r="BD1659" s="90" t="s">
        <v>100</v>
      </c>
      <c r="BE1659" s="90" t="s">
        <v>61</v>
      </c>
      <c r="BF1659" s="90" t="s">
        <v>328</v>
      </c>
      <c r="BG1659" s="90" t="s">
        <v>101</v>
      </c>
    </row>
    <row r="1660" s="85" customFormat="1" ht="19" customHeight="1" spans="1:59">
      <c r="A1660" s="90" t="s">
        <v>226</v>
      </c>
      <c r="B1660" s="90" t="s">
        <v>227</v>
      </c>
      <c r="C1660" s="90" t="s">
        <v>1512</v>
      </c>
      <c r="D1660" s="90" t="s">
        <v>1513</v>
      </c>
      <c r="E1660" s="90" t="s">
        <v>5461</v>
      </c>
      <c r="F1660" s="90" t="s">
        <v>5462</v>
      </c>
      <c r="G1660" s="90" t="s">
        <v>368</v>
      </c>
      <c r="H1660" s="90" t="s">
        <v>369</v>
      </c>
      <c r="I1660" s="90" t="s">
        <v>16172</v>
      </c>
      <c r="J1660" s="90" t="s">
        <v>16173</v>
      </c>
      <c r="K1660" s="90" t="s">
        <v>16174</v>
      </c>
      <c r="L1660" s="90" t="s">
        <v>73</v>
      </c>
      <c r="M1660" s="90" t="s">
        <v>508</v>
      </c>
      <c r="N1660" s="90" t="s">
        <v>7688</v>
      </c>
      <c r="O1660" s="90" t="s">
        <v>2030</v>
      </c>
      <c r="P1660" s="90" t="s">
        <v>2031</v>
      </c>
      <c r="Q1660" s="90" t="s">
        <v>377</v>
      </c>
      <c r="R1660" s="90" t="s">
        <v>378</v>
      </c>
      <c r="S1660" s="90" t="s">
        <v>16175</v>
      </c>
      <c r="T1660" s="90" t="s">
        <v>209</v>
      </c>
      <c r="U1660" s="15">
        <v>0</v>
      </c>
      <c r="V1660" s="15">
        <v>3372</v>
      </c>
      <c r="W1660" s="15">
        <v>2680</v>
      </c>
      <c r="X1660" s="15">
        <v>2680</v>
      </c>
      <c r="Y1660" s="90" t="s">
        <v>82</v>
      </c>
      <c r="Z1660" s="90" t="s">
        <v>83</v>
      </c>
      <c r="AA1660" s="90" t="s">
        <v>84</v>
      </c>
      <c r="AB1660" s="90" t="s">
        <v>5462</v>
      </c>
      <c r="AC1660" s="90" t="s">
        <v>145</v>
      </c>
      <c r="AD1660" s="90" t="s">
        <v>87</v>
      </c>
      <c r="AE1660" s="90" t="s">
        <v>61</v>
      </c>
      <c r="AF1660" s="90" t="s">
        <v>61</v>
      </c>
      <c r="AG1660" s="90" t="s">
        <v>89</v>
      </c>
      <c r="AH1660" s="90" t="s">
        <v>89</v>
      </c>
      <c r="AI1660" s="90" t="s">
        <v>89</v>
      </c>
      <c r="AJ1660" s="90" t="s">
        <v>89</v>
      </c>
      <c r="AK1660" s="90" t="s">
        <v>89</v>
      </c>
      <c r="AL1660" s="90" t="s">
        <v>89</v>
      </c>
      <c r="AM1660" s="90" t="s">
        <v>89</v>
      </c>
      <c r="AN1660" s="90" t="s">
        <v>89</v>
      </c>
      <c r="AO1660" s="90" t="s">
        <v>89</v>
      </c>
      <c r="AP1660" s="90" t="s">
        <v>89</v>
      </c>
      <c r="AQ1660" s="90" t="s">
        <v>90</v>
      </c>
      <c r="AR1660" s="90" t="s">
        <v>90</v>
      </c>
      <c r="AS1660" s="90" t="s">
        <v>91</v>
      </c>
      <c r="AT1660" s="90" t="s">
        <v>92</v>
      </c>
      <c r="AU1660" s="90" t="s">
        <v>92</v>
      </c>
      <c r="AV1660" s="90" t="s">
        <v>93</v>
      </c>
      <c r="AW1660" s="90" t="s">
        <v>5467</v>
      </c>
      <c r="AX1660" s="90" t="s">
        <v>16176</v>
      </c>
      <c r="AY1660" s="90" t="s">
        <v>5469</v>
      </c>
      <c r="AZ1660" s="90" t="s">
        <v>16176</v>
      </c>
      <c r="BA1660" s="90" t="s">
        <v>97</v>
      </c>
      <c r="BB1660" s="90" t="s">
        <v>16177</v>
      </c>
      <c r="BC1660" s="90" t="s">
        <v>99</v>
      </c>
      <c r="BD1660" s="90" t="s">
        <v>100</v>
      </c>
      <c r="BE1660" s="90" t="s">
        <v>61</v>
      </c>
      <c r="BF1660" s="90" t="s">
        <v>209</v>
      </c>
      <c r="BG1660" s="90" t="s">
        <v>101</v>
      </c>
    </row>
    <row r="1661" s="85" customFormat="1" ht="19" customHeight="1" spans="1:59">
      <c r="A1661" s="90" t="s">
        <v>419</v>
      </c>
      <c r="B1661" s="90" t="s">
        <v>420</v>
      </c>
      <c r="C1661" s="90" t="s">
        <v>1465</v>
      </c>
      <c r="D1661" s="90" t="s">
        <v>1466</v>
      </c>
      <c r="E1661" s="90" t="s">
        <v>16178</v>
      </c>
      <c r="F1661" s="90" t="s">
        <v>6454</v>
      </c>
      <c r="G1661" s="90" t="s">
        <v>4735</v>
      </c>
      <c r="H1661" s="90" t="s">
        <v>2501</v>
      </c>
      <c r="I1661" s="90" t="s">
        <v>16179</v>
      </c>
      <c r="J1661" s="90" t="s">
        <v>16180</v>
      </c>
      <c r="K1661" s="90" t="s">
        <v>16181</v>
      </c>
      <c r="L1661" s="90" t="s">
        <v>73</v>
      </c>
      <c r="M1661" s="90" t="s">
        <v>11058</v>
      </c>
      <c r="N1661" s="90" t="s">
        <v>2350</v>
      </c>
      <c r="O1661" s="90" t="s">
        <v>3327</v>
      </c>
      <c r="P1661" s="90" t="s">
        <v>3328</v>
      </c>
      <c r="Q1661" s="90" t="s">
        <v>6167</v>
      </c>
      <c r="R1661" s="90" t="s">
        <v>6168</v>
      </c>
      <c r="S1661" s="90" t="s">
        <v>16182</v>
      </c>
      <c r="T1661" s="90" t="s">
        <v>209</v>
      </c>
      <c r="U1661" s="15">
        <v>0</v>
      </c>
      <c r="V1661" s="15">
        <v>6675</v>
      </c>
      <c r="W1661" s="15">
        <v>5000</v>
      </c>
      <c r="X1661" s="15">
        <v>2200</v>
      </c>
      <c r="Y1661" s="90" t="s">
        <v>82</v>
      </c>
      <c r="Z1661" s="90" t="s">
        <v>83</v>
      </c>
      <c r="AA1661" s="90" t="s">
        <v>84</v>
      </c>
      <c r="AB1661" s="90" t="s">
        <v>6454</v>
      </c>
      <c r="AC1661" s="90" t="s">
        <v>145</v>
      </c>
      <c r="AD1661" s="90" t="s">
        <v>87</v>
      </c>
      <c r="AE1661" s="90" t="s">
        <v>61</v>
      </c>
      <c r="AF1661" s="90" t="s">
        <v>61</v>
      </c>
      <c r="AG1661" s="90" t="s">
        <v>89</v>
      </c>
      <c r="AH1661" s="90" t="s">
        <v>89</v>
      </c>
      <c r="AI1661" s="90" t="s">
        <v>89</v>
      </c>
      <c r="AJ1661" s="90" t="s">
        <v>89</v>
      </c>
      <c r="AK1661" s="90" t="s">
        <v>89</v>
      </c>
      <c r="AL1661" s="90" t="s">
        <v>89</v>
      </c>
      <c r="AM1661" s="90" t="s">
        <v>89</v>
      </c>
      <c r="AN1661" s="90" t="s">
        <v>89</v>
      </c>
      <c r="AO1661" s="90" t="s">
        <v>89</v>
      </c>
      <c r="AP1661" s="90" t="s">
        <v>89</v>
      </c>
      <c r="AQ1661" s="90" t="s">
        <v>90</v>
      </c>
      <c r="AR1661" s="90" t="s">
        <v>90</v>
      </c>
      <c r="AS1661" s="90" t="s">
        <v>91</v>
      </c>
      <c r="AT1661" s="90" t="s">
        <v>92</v>
      </c>
      <c r="AU1661" s="90" t="s">
        <v>92</v>
      </c>
      <c r="AV1661" s="90" t="s">
        <v>93</v>
      </c>
      <c r="AW1661" s="90" t="s">
        <v>16183</v>
      </c>
      <c r="AX1661" s="90" t="s">
        <v>16184</v>
      </c>
      <c r="AY1661" s="90" t="s">
        <v>16185</v>
      </c>
      <c r="AZ1661" s="90" t="s">
        <v>16184</v>
      </c>
      <c r="BA1661" s="90" t="s">
        <v>97</v>
      </c>
      <c r="BB1661" s="90" t="s">
        <v>16186</v>
      </c>
      <c r="BC1661" s="90" t="s">
        <v>99</v>
      </c>
      <c r="BD1661" s="90" t="s">
        <v>100</v>
      </c>
      <c r="BE1661" s="90" t="s">
        <v>61</v>
      </c>
      <c r="BF1661" s="90" t="s">
        <v>209</v>
      </c>
      <c r="BG1661" s="90" t="s">
        <v>101</v>
      </c>
    </row>
    <row r="1662" s="85" customFormat="1" ht="19" customHeight="1" spans="1:59">
      <c r="A1662" s="90" t="s">
        <v>694</v>
      </c>
      <c r="B1662" s="90" t="s">
        <v>695</v>
      </c>
      <c r="C1662" s="90" t="s">
        <v>696</v>
      </c>
      <c r="D1662" s="90" t="s">
        <v>697</v>
      </c>
      <c r="E1662" s="90" t="s">
        <v>9984</v>
      </c>
      <c r="F1662" s="90" t="s">
        <v>9147</v>
      </c>
      <c r="G1662" s="90" t="s">
        <v>769</v>
      </c>
      <c r="H1662" s="90" t="s">
        <v>109</v>
      </c>
      <c r="I1662" s="90" t="s">
        <v>16187</v>
      </c>
      <c r="J1662" s="90" t="s">
        <v>16188</v>
      </c>
      <c r="K1662" s="90" t="s">
        <v>16189</v>
      </c>
      <c r="L1662" s="90" t="s">
        <v>73</v>
      </c>
      <c r="M1662" s="90" t="s">
        <v>16190</v>
      </c>
      <c r="N1662" s="90" t="s">
        <v>16191</v>
      </c>
      <c r="O1662" s="90" t="s">
        <v>292</v>
      </c>
      <c r="P1662" s="90" t="s">
        <v>293</v>
      </c>
      <c r="Q1662" s="90" t="s">
        <v>294</v>
      </c>
      <c r="R1662" s="90" t="s">
        <v>295</v>
      </c>
      <c r="S1662" s="90" t="s">
        <v>16192</v>
      </c>
      <c r="T1662" s="90" t="s">
        <v>209</v>
      </c>
      <c r="U1662" s="15">
        <v>0</v>
      </c>
      <c r="V1662" s="15">
        <v>72000</v>
      </c>
      <c r="W1662" s="15">
        <v>52000</v>
      </c>
      <c r="X1662" s="15">
        <v>20800</v>
      </c>
      <c r="Y1662" s="90" t="s">
        <v>82</v>
      </c>
      <c r="Z1662" s="90" t="s">
        <v>83</v>
      </c>
      <c r="AA1662" s="90" t="s">
        <v>84</v>
      </c>
      <c r="AB1662" s="90" t="s">
        <v>9147</v>
      </c>
      <c r="AC1662" s="90" t="s">
        <v>359</v>
      </c>
      <c r="AD1662" s="90" t="s">
        <v>87</v>
      </c>
      <c r="AE1662" s="90" t="s">
        <v>61</v>
      </c>
      <c r="AF1662" s="90" t="s">
        <v>61</v>
      </c>
      <c r="AG1662" s="90" t="s">
        <v>89</v>
      </c>
      <c r="AH1662" s="90" t="s">
        <v>89</v>
      </c>
      <c r="AI1662" s="90" t="s">
        <v>89</v>
      </c>
      <c r="AJ1662" s="90" t="s">
        <v>89</v>
      </c>
      <c r="AK1662" s="90" t="s">
        <v>89</v>
      </c>
      <c r="AL1662" s="90" t="s">
        <v>89</v>
      </c>
      <c r="AM1662" s="90" t="s">
        <v>89</v>
      </c>
      <c r="AN1662" s="90" t="s">
        <v>89</v>
      </c>
      <c r="AO1662" s="90" t="s">
        <v>89</v>
      </c>
      <c r="AP1662" s="90" t="s">
        <v>89</v>
      </c>
      <c r="AQ1662" s="90" t="s">
        <v>90</v>
      </c>
      <c r="AR1662" s="90" t="s">
        <v>90</v>
      </c>
      <c r="AS1662" s="90" t="s">
        <v>91</v>
      </c>
      <c r="AT1662" s="90" t="s">
        <v>92</v>
      </c>
      <c r="AU1662" s="90" t="s">
        <v>92</v>
      </c>
      <c r="AV1662" s="90" t="s">
        <v>93</v>
      </c>
      <c r="AW1662" s="90" t="s">
        <v>9991</v>
      </c>
      <c r="AX1662" s="90" t="s">
        <v>16193</v>
      </c>
      <c r="AY1662" s="90" t="s">
        <v>9993</v>
      </c>
      <c r="AZ1662" s="90" t="s">
        <v>16193</v>
      </c>
      <c r="BA1662" s="90" t="s">
        <v>97</v>
      </c>
      <c r="BB1662" s="90" t="s">
        <v>16194</v>
      </c>
      <c r="BC1662" s="90" t="s">
        <v>99</v>
      </c>
      <c r="BD1662" s="90" t="s">
        <v>100</v>
      </c>
      <c r="BE1662" s="90" t="s">
        <v>61</v>
      </c>
      <c r="BF1662" s="90" t="s">
        <v>209</v>
      </c>
      <c r="BG1662" s="90" t="s">
        <v>101</v>
      </c>
    </row>
    <row r="1663" s="85" customFormat="1" ht="19" customHeight="1" spans="1:59">
      <c r="A1663" s="90" t="s">
        <v>126</v>
      </c>
      <c r="B1663" s="90" t="s">
        <v>127</v>
      </c>
      <c r="C1663" s="90" t="s">
        <v>4343</v>
      </c>
      <c r="D1663" s="90" t="s">
        <v>4344</v>
      </c>
      <c r="E1663" s="90" t="s">
        <v>5441</v>
      </c>
      <c r="F1663" s="90" t="s">
        <v>5442</v>
      </c>
      <c r="G1663" s="90" t="s">
        <v>132</v>
      </c>
      <c r="H1663" s="90" t="s">
        <v>109</v>
      </c>
      <c r="I1663" s="90" t="s">
        <v>16195</v>
      </c>
      <c r="J1663" s="90" t="s">
        <v>16196</v>
      </c>
      <c r="K1663" s="90" t="s">
        <v>16197</v>
      </c>
      <c r="L1663" s="90" t="s">
        <v>73</v>
      </c>
      <c r="M1663" s="90" t="s">
        <v>16198</v>
      </c>
      <c r="N1663" s="90" t="s">
        <v>16199</v>
      </c>
      <c r="O1663" s="90" t="s">
        <v>431</v>
      </c>
      <c r="P1663" s="90" t="s">
        <v>432</v>
      </c>
      <c r="Q1663" s="90" t="s">
        <v>433</v>
      </c>
      <c r="R1663" s="90" t="s">
        <v>434</v>
      </c>
      <c r="S1663" s="90" t="s">
        <v>16200</v>
      </c>
      <c r="T1663" s="90" t="s">
        <v>209</v>
      </c>
      <c r="U1663" s="15">
        <v>0</v>
      </c>
      <c r="V1663" s="15">
        <v>140000</v>
      </c>
      <c r="W1663" s="15">
        <v>98000</v>
      </c>
      <c r="X1663" s="15">
        <v>49000</v>
      </c>
      <c r="Y1663" s="90" t="s">
        <v>143</v>
      </c>
      <c r="Z1663" s="90" t="s">
        <v>83</v>
      </c>
      <c r="AA1663" s="90" t="s">
        <v>84</v>
      </c>
      <c r="AB1663" s="90" t="s">
        <v>5448</v>
      </c>
      <c r="AC1663" s="90" t="s">
        <v>145</v>
      </c>
      <c r="AD1663" s="90" t="s">
        <v>87</v>
      </c>
      <c r="AE1663" s="90" t="s">
        <v>61</v>
      </c>
      <c r="AF1663" s="90" t="s">
        <v>61</v>
      </c>
      <c r="AG1663" s="90" t="s">
        <v>89</v>
      </c>
      <c r="AH1663" s="90" t="s">
        <v>89</v>
      </c>
      <c r="AI1663" s="90" t="s">
        <v>89</v>
      </c>
      <c r="AJ1663" s="90" t="s">
        <v>89</v>
      </c>
      <c r="AK1663" s="90" t="s">
        <v>89</v>
      </c>
      <c r="AL1663" s="90" t="s">
        <v>89</v>
      </c>
      <c r="AM1663" s="90" t="s">
        <v>89</v>
      </c>
      <c r="AN1663" s="90" t="s">
        <v>89</v>
      </c>
      <c r="AO1663" s="90" t="s">
        <v>89</v>
      </c>
      <c r="AP1663" s="90" t="s">
        <v>89</v>
      </c>
      <c r="AQ1663" s="90" t="s">
        <v>90</v>
      </c>
      <c r="AR1663" s="90" t="s">
        <v>90</v>
      </c>
      <c r="AS1663" s="90" t="s">
        <v>91</v>
      </c>
      <c r="AT1663" s="90" t="s">
        <v>92</v>
      </c>
      <c r="AU1663" s="90" t="s">
        <v>92</v>
      </c>
      <c r="AV1663" s="90" t="s">
        <v>93</v>
      </c>
      <c r="AW1663" s="90" t="s">
        <v>5449</v>
      </c>
      <c r="AX1663" s="90" t="s">
        <v>16201</v>
      </c>
      <c r="AY1663" s="90" t="s">
        <v>5451</v>
      </c>
      <c r="AZ1663" s="90" t="s">
        <v>16201</v>
      </c>
      <c r="BA1663" s="90" t="s">
        <v>97</v>
      </c>
      <c r="BB1663" s="90" t="s">
        <v>16202</v>
      </c>
      <c r="BC1663" s="90" t="s">
        <v>99</v>
      </c>
      <c r="BD1663" s="90" t="s">
        <v>150</v>
      </c>
      <c r="BE1663" s="90" t="s">
        <v>61</v>
      </c>
      <c r="BF1663" s="90" t="s">
        <v>209</v>
      </c>
      <c r="BG1663" s="90" t="s">
        <v>101</v>
      </c>
    </row>
    <row r="1664" s="85" customFormat="1" ht="19" customHeight="1" spans="1:59">
      <c r="A1664" s="90" t="s">
        <v>387</v>
      </c>
      <c r="B1664" s="90" t="s">
        <v>388</v>
      </c>
      <c r="C1664" s="90" t="s">
        <v>3722</v>
      </c>
      <c r="D1664" s="90" t="s">
        <v>3723</v>
      </c>
      <c r="E1664" s="90" t="s">
        <v>3724</v>
      </c>
      <c r="F1664" s="90" t="s">
        <v>4962</v>
      </c>
      <c r="G1664" s="90" t="s">
        <v>4963</v>
      </c>
      <c r="H1664" s="90" t="s">
        <v>605</v>
      </c>
      <c r="I1664" s="90" t="s">
        <v>16203</v>
      </c>
      <c r="J1664" s="90" t="s">
        <v>16204</v>
      </c>
      <c r="K1664" s="90" t="s">
        <v>16205</v>
      </c>
      <c r="L1664" s="90" t="s">
        <v>73</v>
      </c>
      <c r="M1664" s="90" t="s">
        <v>1115</v>
      </c>
      <c r="N1664" s="90" t="s">
        <v>1116</v>
      </c>
      <c r="O1664" s="90" t="s">
        <v>610</v>
      </c>
      <c r="P1664" s="90" t="s">
        <v>611</v>
      </c>
      <c r="Q1664" s="90" t="s">
        <v>612</v>
      </c>
      <c r="R1664" s="90" t="s">
        <v>613</v>
      </c>
      <c r="S1664" s="90" t="s">
        <v>16206</v>
      </c>
      <c r="T1664" s="90" t="s">
        <v>380</v>
      </c>
      <c r="U1664" s="15">
        <v>0</v>
      </c>
      <c r="V1664" s="15">
        <v>95548</v>
      </c>
      <c r="W1664" s="15">
        <v>50000</v>
      </c>
      <c r="X1664" s="15">
        <v>10000</v>
      </c>
      <c r="Y1664" s="90" t="s">
        <v>143</v>
      </c>
      <c r="Z1664" s="90" t="s">
        <v>83</v>
      </c>
      <c r="AA1664" s="90" t="s">
        <v>84</v>
      </c>
      <c r="AB1664" s="90" t="s">
        <v>3730</v>
      </c>
      <c r="AC1664" s="90" t="s">
        <v>145</v>
      </c>
      <c r="AD1664" s="90" t="s">
        <v>87</v>
      </c>
      <c r="AE1664" s="90" t="s">
        <v>61</v>
      </c>
      <c r="AF1664" s="90" t="s">
        <v>61</v>
      </c>
      <c r="AG1664" s="90" t="s">
        <v>89</v>
      </c>
      <c r="AH1664" s="90" t="s">
        <v>89</v>
      </c>
      <c r="AI1664" s="90" t="s">
        <v>89</v>
      </c>
      <c r="AJ1664" s="90" t="s">
        <v>89</v>
      </c>
      <c r="AK1664" s="90" t="s">
        <v>89</v>
      </c>
      <c r="AL1664" s="90" t="s">
        <v>89</v>
      </c>
      <c r="AM1664" s="90" t="s">
        <v>89</v>
      </c>
      <c r="AN1664" s="90" t="s">
        <v>89</v>
      </c>
      <c r="AO1664" s="90" t="s">
        <v>89</v>
      </c>
      <c r="AP1664" s="90" t="s">
        <v>89</v>
      </c>
      <c r="AQ1664" s="90" t="s">
        <v>90</v>
      </c>
      <c r="AR1664" s="90" t="s">
        <v>90</v>
      </c>
      <c r="AS1664" s="90" t="s">
        <v>91</v>
      </c>
      <c r="AT1664" s="90" t="s">
        <v>92</v>
      </c>
      <c r="AU1664" s="90" t="s">
        <v>92</v>
      </c>
      <c r="AV1664" s="90" t="s">
        <v>93</v>
      </c>
      <c r="AW1664" s="90" t="s">
        <v>3731</v>
      </c>
      <c r="AX1664" s="90" t="s">
        <v>16207</v>
      </c>
      <c r="AY1664" s="90" t="s">
        <v>3733</v>
      </c>
      <c r="AZ1664" s="90" t="s">
        <v>16207</v>
      </c>
      <c r="BA1664" s="90" t="s">
        <v>97</v>
      </c>
      <c r="BB1664" s="90" t="s">
        <v>16208</v>
      </c>
      <c r="BC1664" s="90" t="s">
        <v>99</v>
      </c>
      <c r="BD1664" s="90" t="s">
        <v>150</v>
      </c>
      <c r="BE1664" s="90" t="s">
        <v>61</v>
      </c>
      <c r="BF1664" s="90" t="s">
        <v>380</v>
      </c>
      <c r="BG1664" s="90" t="s">
        <v>101</v>
      </c>
    </row>
    <row r="1665" s="85" customFormat="1" ht="19" customHeight="1" spans="1:59">
      <c r="A1665" s="90" t="s">
        <v>582</v>
      </c>
      <c r="B1665" s="90" t="s">
        <v>583</v>
      </c>
      <c r="C1665" s="90" t="s">
        <v>793</v>
      </c>
      <c r="D1665" s="90" t="s">
        <v>794</v>
      </c>
      <c r="E1665" s="90" t="s">
        <v>11734</v>
      </c>
      <c r="F1665" s="90" t="s">
        <v>11735</v>
      </c>
      <c r="G1665" s="90" t="s">
        <v>11735</v>
      </c>
      <c r="H1665" s="90" t="s">
        <v>232</v>
      </c>
      <c r="I1665" s="90" t="s">
        <v>16209</v>
      </c>
      <c r="J1665" s="90" t="s">
        <v>16210</v>
      </c>
      <c r="K1665" s="90" t="s">
        <v>16211</v>
      </c>
      <c r="L1665" s="90" t="s">
        <v>73</v>
      </c>
      <c r="M1665" s="90" t="s">
        <v>3280</v>
      </c>
      <c r="N1665" s="90" t="s">
        <v>508</v>
      </c>
      <c r="O1665" s="90" t="s">
        <v>238</v>
      </c>
      <c r="P1665" s="90" t="s">
        <v>239</v>
      </c>
      <c r="Q1665" s="90" t="s">
        <v>240</v>
      </c>
      <c r="R1665" s="90" t="s">
        <v>241</v>
      </c>
      <c r="S1665" s="90" t="s">
        <v>16212</v>
      </c>
      <c r="T1665" s="90" t="s">
        <v>119</v>
      </c>
      <c r="U1665" s="15">
        <v>0</v>
      </c>
      <c r="V1665" s="15">
        <v>150000</v>
      </c>
      <c r="W1665" s="15">
        <v>100000</v>
      </c>
      <c r="X1665" s="15">
        <v>10000</v>
      </c>
      <c r="Y1665" s="90" t="s">
        <v>143</v>
      </c>
      <c r="Z1665" s="90" t="s">
        <v>83</v>
      </c>
      <c r="AA1665" s="90" t="s">
        <v>84</v>
      </c>
      <c r="AB1665" s="90" t="s">
        <v>11740</v>
      </c>
      <c r="AC1665" s="90" t="s">
        <v>359</v>
      </c>
      <c r="AD1665" s="90" t="s">
        <v>87</v>
      </c>
      <c r="AE1665" s="90" t="s">
        <v>61</v>
      </c>
      <c r="AF1665" s="90" t="s">
        <v>61</v>
      </c>
      <c r="AG1665" s="90" t="s">
        <v>89</v>
      </c>
      <c r="AH1665" s="90" t="s">
        <v>89</v>
      </c>
      <c r="AI1665" s="90" t="s">
        <v>89</v>
      </c>
      <c r="AJ1665" s="90" t="s">
        <v>89</v>
      </c>
      <c r="AK1665" s="90" t="s">
        <v>89</v>
      </c>
      <c r="AL1665" s="90" t="s">
        <v>89</v>
      </c>
      <c r="AM1665" s="90" t="s">
        <v>89</v>
      </c>
      <c r="AN1665" s="90" t="s">
        <v>89</v>
      </c>
      <c r="AO1665" s="90" t="s">
        <v>89</v>
      </c>
      <c r="AP1665" s="90" t="s">
        <v>89</v>
      </c>
      <c r="AQ1665" s="90" t="s">
        <v>90</v>
      </c>
      <c r="AR1665" s="90" t="s">
        <v>90</v>
      </c>
      <c r="AS1665" s="90" t="s">
        <v>91</v>
      </c>
      <c r="AT1665" s="90" t="s">
        <v>92</v>
      </c>
      <c r="AU1665" s="90" t="s">
        <v>92</v>
      </c>
      <c r="AV1665" s="90" t="s">
        <v>93</v>
      </c>
      <c r="AW1665" s="90" t="s">
        <v>11741</v>
      </c>
      <c r="AX1665" s="90" t="s">
        <v>16213</v>
      </c>
      <c r="AY1665" s="90" t="s">
        <v>11743</v>
      </c>
      <c r="AZ1665" s="90" t="s">
        <v>16213</v>
      </c>
      <c r="BA1665" s="90" t="s">
        <v>97</v>
      </c>
      <c r="BB1665" s="90" t="s">
        <v>16214</v>
      </c>
      <c r="BC1665" s="90" t="s">
        <v>99</v>
      </c>
      <c r="BD1665" s="90" t="s">
        <v>150</v>
      </c>
      <c r="BE1665" s="90" t="s">
        <v>61</v>
      </c>
      <c r="BF1665" s="90" t="s">
        <v>119</v>
      </c>
      <c r="BG1665" s="90" t="s">
        <v>101</v>
      </c>
    </row>
    <row r="1666" s="85" customFormat="1" ht="19" customHeight="1" spans="1:59">
      <c r="A1666" s="90" t="s">
        <v>226</v>
      </c>
      <c r="B1666" s="90" t="s">
        <v>227</v>
      </c>
      <c r="C1666" s="90" t="s">
        <v>872</v>
      </c>
      <c r="D1666" s="90" t="s">
        <v>873</v>
      </c>
      <c r="E1666" s="90" t="s">
        <v>1453</v>
      </c>
      <c r="F1666" s="90" t="s">
        <v>8221</v>
      </c>
      <c r="G1666" s="90" t="s">
        <v>2174</v>
      </c>
      <c r="H1666" s="90" t="s">
        <v>1299</v>
      </c>
      <c r="I1666" s="90" t="s">
        <v>16215</v>
      </c>
      <c r="J1666" s="90" t="s">
        <v>16216</v>
      </c>
      <c r="K1666" s="90" t="s">
        <v>16217</v>
      </c>
      <c r="L1666" s="90" t="s">
        <v>73</v>
      </c>
      <c r="M1666" s="90" t="s">
        <v>16218</v>
      </c>
      <c r="N1666" s="90" t="s">
        <v>16219</v>
      </c>
      <c r="O1666" s="90" t="s">
        <v>1726</v>
      </c>
      <c r="P1666" s="90" t="s">
        <v>1727</v>
      </c>
      <c r="Q1666" s="90" t="s">
        <v>1306</v>
      </c>
      <c r="R1666" s="90" t="s">
        <v>1307</v>
      </c>
      <c r="S1666" s="90" t="s">
        <v>16220</v>
      </c>
      <c r="T1666" s="90" t="s">
        <v>119</v>
      </c>
      <c r="U1666" s="15">
        <v>0</v>
      </c>
      <c r="V1666" s="15">
        <v>95000</v>
      </c>
      <c r="W1666" s="15">
        <v>60000</v>
      </c>
      <c r="X1666" s="15">
        <v>30000</v>
      </c>
      <c r="Y1666" s="90" t="s">
        <v>143</v>
      </c>
      <c r="Z1666" s="90" t="s">
        <v>83</v>
      </c>
      <c r="AA1666" s="90" t="s">
        <v>84</v>
      </c>
      <c r="AB1666" s="90" t="s">
        <v>1460</v>
      </c>
      <c r="AC1666" s="90" t="s">
        <v>145</v>
      </c>
      <c r="AD1666" s="90" t="s">
        <v>87</v>
      </c>
      <c r="AE1666" s="90" t="s">
        <v>61</v>
      </c>
      <c r="AF1666" s="90" t="s">
        <v>61</v>
      </c>
      <c r="AG1666" s="90" t="s">
        <v>89</v>
      </c>
      <c r="AH1666" s="90" t="s">
        <v>89</v>
      </c>
      <c r="AI1666" s="90" t="s">
        <v>89</v>
      </c>
      <c r="AJ1666" s="90" t="s">
        <v>89</v>
      </c>
      <c r="AK1666" s="90" t="s">
        <v>89</v>
      </c>
      <c r="AL1666" s="90" t="s">
        <v>89</v>
      </c>
      <c r="AM1666" s="90" t="s">
        <v>89</v>
      </c>
      <c r="AN1666" s="90" t="s">
        <v>89</v>
      </c>
      <c r="AO1666" s="90" t="s">
        <v>89</v>
      </c>
      <c r="AP1666" s="90" t="s">
        <v>89</v>
      </c>
      <c r="AQ1666" s="90" t="s">
        <v>90</v>
      </c>
      <c r="AR1666" s="90" t="s">
        <v>90</v>
      </c>
      <c r="AS1666" s="90" t="s">
        <v>91</v>
      </c>
      <c r="AT1666" s="90" t="s">
        <v>92</v>
      </c>
      <c r="AU1666" s="90" t="s">
        <v>92</v>
      </c>
      <c r="AV1666" s="90" t="s">
        <v>93</v>
      </c>
      <c r="AW1666" s="90" t="s">
        <v>1461</v>
      </c>
      <c r="AX1666" s="90" t="s">
        <v>16221</v>
      </c>
      <c r="AY1666" s="90" t="s">
        <v>1463</v>
      </c>
      <c r="AZ1666" s="90" t="s">
        <v>16221</v>
      </c>
      <c r="BA1666" s="90" t="s">
        <v>97</v>
      </c>
      <c r="BB1666" s="90" t="s">
        <v>16222</v>
      </c>
      <c r="BC1666" s="90" t="s">
        <v>99</v>
      </c>
      <c r="BD1666" s="90" t="s">
        <v>150</v>
      </c>
      <c r="BE1666" s="90" t="s">
        <v>61</v>
      </c>
      <c r="BF1666" s="90" t="s">
        <v>119</v>
      </c>
      <c r="BG1666" s="90" t="s">
        <v>101</v>
      </c>
    </row>
    <row r="1667" s="85" customFormat="1" ht="19" customHeight="1" spans="1:59">
      <c r="A1667" s="90" t="s">
        <v>226</v>
      </c>
      <c r="B1667" s="90" t="s">
        <v>227</v>
      </c>
      <c r="C1667" s="90" t="s">
        <v>406</v>
      </c>
      <c r="D1667" s="90" t="s">
        <v>407</v>
      </c>
      <c r="E1667" s="90" t="s">
        <v>2172</v>
      </c>
      <c r="F1667" s="90" t="s">
        <v>2689</v>
      </c>
      <c r="G1667" s="90" t="s">
        <v>368</v>
      </c>
      <c r="H1667" s="90" t="s">
        <v>369</v>
      </c>
      <c r="I1667" s="90" t="s">
        <v>16223</v>
      </c>
      <c r="J1667" s="90" t="s">
        <v>16224</v>
      </c>
      <c r="K1667" s="90" t="s">
        <v>16225</v>
      </c>
      <c r="L1667" s="90" t="s">
        <v>73</v>
      </c>
      <c r="M1667" s="90" t="s">
        <v>341</v>
      </c>
      <c r="N1667" s="90" t="s">
        <v>2178</v>
      </c>
      <c r="O1667" s="90" t="s">
        <v>1753</v>
      </c>
      <c r="P1667" s="90" t="s">
        <v>1754</v>
      </c>
      <c r="Q1667" s="90" t="s">
        <v>377</v>
      </c>
      <c r="R1667" s="90" t="s">
        <v>378</v>
      </c>
      <c r="S1667" s="90" t="s">
        <v>16226</v>
      </c>
      <c r="T1667" s="90" t="s">
        <v>380</v>
      </c>
      <c r="U1667" s="15">
        <v>0</v>
      </c>
      <c r="V1667" s="15">
        <v>28000</v>
      </c>
      <c r="W1667" s="15">
        <v>22000</v>
      </c>
      <c r="X1667" s="15">
        <v>8800</v>
      </c>
      <c r="Y1667" s="90" t="s">
        <v>82</v>
      </c>
      <c r="Z1667" s="90" t="s">
        <v>83</v>
      </c>
      <c r="AA1667" s="90" t="s">
        <v>84</v>
      </c>
      <c r="AB1667" s="90" t="s">
        <v>2180</v>
      </c>
      <c r="AC1667" s="90" t="s">
        <v>211</v>
      </c>
      <c r="AD1667" s="90" t="s">
        <v>87</v>
      </c>
      <c r="AE1667" s="90" t="s">
        <v>61</v>
      </c>
      <c r="AF1667" s="90" t="s">
        <v>61</v>
      </c>
      <c r="AG1667" s="90" t="s">
        <v>89</v>
      </c>
      <c r="AH1667" s="90" t="s">
        <v>89</v>
      </c>
      <c r="AI1667" s="90" t="s">
        <v>89</v>
      </c>
      <c r="AJ1667" s="90" t="s">
        <v>89</v>
      </c>
      <c r="AK1667" s="90" t="s">
        <v>89</v>
      </c>
      <c r="AL1667" s="90" t="s">
        <v>89</v>
      </c>
      <c r="AM1667" s="90" t="s">
        <v>89</v>
      </c>
      <c r="AN1667" s="90" t="s">
        <v>89</v>
      </c>
      <c r="AO1667" s="90" t="s">
        <v>89</v>
      </c>
      <c r="AP1667" s="90" t="s">
        <v>89</v>
      </c>
      <c r="AQ1667" s="90" t="s">
        <v>90</v>
      </c>
      <c r="AR1667" s="90" t="s">
        <v>90</v>
      </c>
      <c r="AS1667" s="90" t="s">
        <v>91</v>
      </c>
      <c r="AT1667" s="90" t="s">
        <v>92</v>
      </c>
      <c r="AU1667" s="90" t="s">
        <v>92</v>
      </c>
      <c r="AV1667" s="90" t="s">
        <v>93</v>
      </c>
      <c r="AW1667" s="90" t="s">
        <v>2181</v>
      </c>
      <c r="AX1667" s="90" t="s">
        <v>16227</v>
      </c>
      <c r="AY1667" s="90" t="s">
        <v>2183</v>
      </c>
      <c r="AZ1667" s="90" t="s">
        <v>16227</v>
      </c>
      <c r="BA1667" s="90" t="s">
        <v>97</v>
      </c>
      <c r="BB1667" s="90" t="s">
        <v>16228</v>
      </c>
      <c r="BC1667" s="90" t="s">
        <v>99</v>
      </c>
      <c r="BD1667" s="90" t="s">
        <v>100</v>
      </c>
      <c r="BE1667" s="90" t="s">
        <v>61</v>
      </c>
      <c r="BF1667" s="90" t="s">
        <v>380</v>
      </c>
      <c r="BG1667" s="90" t="s">
        <v>101</v>
      </c>
    </row>
    <row r="1668" s="85" customFormat="1" ht="19" customHeight="1" spans="1:59">
      <c r="A1668" s="90" t="s">
        <v>102</v>
      </c>
      <c r="B1668" s="90" t="s">
        <v>103</v>
      </c>
      <c r="C1668" s="90" t="s">
        <v>1790</v>
      </c>
      <c r="D1668" s="90" t="s">
        <v>1791</v>
      </c>
      <c r="E1668" s="90" t="s">
        <v>2868</v>
      </c>
      <c r="F1668" s="90" t="s">
        <v>2869</v>
      </c>
      <c r="G1668" s="90" t="s">
        <v>1711</v>
      </c>
      <c r="H1668" s="90" t="s">
        <v>1299</v>
      </c>
      <c r="I1668" s="90" t="s">
        <v>16229</v>
      </c>
      <c r="J1668" s="90" t="s">
        <v>16230</v>
      </c>
      <c r="K1668" s="90" t="s">
        <v>16231</v>
      </c>
      <c r="L1668" s="90" t="s">
        <v>73</v>
      </c>
      <c r="M1668" s="90" t="s">
        <v>3199</v>
      </c>
      <c r="N1668" s="90" t="s">
        <v>16232</v>
      </c>
      <c r="O1668" s="90" t="s">
        <v>2985</v>
      </c>
      <c r="P1668" s="90" t="s">
        <v>2986</v>
      </c>
      <c r="Q1668" s="90" t="s">
        <v>1728</v>
      </c>
      <c r="R1668" s="90" t="s">
        <v>1307</v>
      </c>
      <c r="S1668" s="90" t="s">
        <v>16233</v>
      </c>
      <c r="T1668" s="90" t="s">
        <v>262</v>
      </c>
      <c r="U1668" s="15">
        <v>0</v>
      </c>
      <c r="V1668" s="15">
        <v>189972</v>
      </c>
      <c r="W1668" s="15">
        <v>65000</v>
      </c>
      <c r="X1668" s="15">
        <v>40000</v>
      </c>
      <c r="Y1668" s="90" t="s">
        <v>143</v>
      </c>
      <c r="Z1668" s="90" t="s">
        <v>83</v>
      </c>
      <c r="AA1668" s="90" t="s">
        <v>84</v>
      </c>
      <c r="AB1668" s="90" t="s">
        <v>329</v>
      </c>
      <c r="AC1668" s="90" t="s">
        <v>359</v>
      </c>
      <c r="AD1668" s="90" t="s">
        <v>87</v>
      </c>
      <c r="AE1668" s="90" t="s">
        <v>61</v>
      </c>
      <c r="AF1668" s="90" t="s">
        <v>61</v>
      </c>
      <c r="AG1668" s="90" t="s">
        <v>89</v>
      </c>
      <c r="AH1668" s="90" t="s">
        <v>89</v>
      </c>
      <c r="AI1668" s="90" t="s">
        <v>89</v>
      </c>
      <c r="AJ1668" s="90" t="s">
        <v>89</v>
      </c>
      <c r="AK1668" s="90" t="s">
        <v>89</v>
      </c>
      <c r="AL1668" s="90" t="s">
        <v>89</v>
      </c>
      <c r="AM1668" s="90" t="s">
        <v>89</v>
      </c>
      <c r="AN1668" s="90" t="s">
        <v>89</v>
      </c>
      <c r="AO1668" s="90" t="s">
        <v>89</v>
      </c>
      <c r="AP1668" s="90" t="s">
        <v>89</v>
      </c>
      <c r="AQ1668" s="90" t="s">
        <v>90</v>
      </c>
      <c r="AR1668" s="90" t="s">
        <v>90</v>
      </c>
      <c r="AS1668" s="90" t="s">
        <v>91</v>
      </c>
      <c r="AT1668" s="90" t="s">
        <v>92</v>
      </c>
      <c r="AU1668" s="90" t="s">
        <v>92</v>
      </c>
      <c r="AV1668" s="90" t="s">
        <v>93</v>
      </c>
      <c r="AW1668" s="90" t="s">
        <v>2877</v>
      </c>
      <c r="AX1668" s="90" t="s">
        <v>16234</v>
      </c>
      <c r="AY1668" s="90" t="s">
        <v>2036</v>
      </c>
      <c r="AZ1668" s="90" t="s">
        <v>16234</v>
      </c>
      <c r="BA1668" s="90" t="s">
        <v>97</v>
      </c>
      <c r="BB1668" s="90" t="s">
        <v>16235</v>
      </c>
      <c r="BC1668" s="90" t="s">
        <v>99</v>
      </c>
      <c r="BD1668" s="90" t="s">
        <v>150</v>
      </c>
      <c r="BE1668" s="90" t="s">
        <v>61</v>
      </c>
      <c r="BF1668" s="90" t="s">
        <v>262</v>
      </c>
      <c r="BG1668" s="90" t="s">
        <v>101</v>
      </c>
    </row>
    <row r="1669" s="85" customFormat="1" ht="19" customHeight="1" spans="1:59">
      <c r="A1669" s="90" t="s">
        <v>694</v>
      </c>
      <c r="B1669" s="90" t="s">
        <v>695</v>
      </c>
      <c r="C1669" s="90" t="s">
        <v>3104</v>
      </c>
      <c r="D1669" s="90" t="s">
        <v>3105</v>
      </c>
      <c r="E1669" s="90" t="s">
        <v>11511</v>
      </c>
      <c r="F1669" s="90" t="s">
        <v>11512</v>
      </c>
      <c r="G1669" s="90" t="s">
        <v>769</v>
      </c>
      <c r="H1669" s="90" t="s">
        <v>109</v>
      </c>
      <c r="I1669" s="90" t="s">
        <v>16236</v>
      </c>
      <c r="J1669" s="90" t="s">
        <v>16237</v>
      </c>
      <c r="K1669" s="90" t="s">
        <v>16238</v>
      </c>
      <c r="L1669" s="90" t="s">
        <v>73</v>
      </c>
      <c r="M1669" s="90" t="s">
        <v>9289</v>
      </c>
      <c r="N1669" s="90" t="s">
        <v>75</v>
      </c>
      <c r="O1669" s="90" t="s">
        <v>1848</v>
      </c>
      <c r="P1669" s="90" t="s">
        <v>1849</v>
      </c>
      <c r="Q1669" s="90" t="s">
        <v>1850</v>
      </c>
      <c r="R1669" s="90" t="s">
        <v>1849</v>
      </c>
      <c r="S1669" s="90" t="s">
        <v>16239</v>
      </c>
      <c r="T1669" s="90" t="s">
        <v>262</v>
      </c>
      <c r="U1669" s="15">
        <v>0</v>
      </c>
      <c r="V1669" s="15">
        <v>20000</v>
      </c>
      <c r="W1669" s="15">
        <v>6000</v>
      </c>
      <c r="X1669" s="15">
        <v>6000</v>
      </c>
      <c r="Y1669" s="90" t="s">
        <v>143</v>
      </c>
      <c r="Z1669" s="90" t="s">
        <v>83</v>
      </c>
      <c r="AA1669" s="90" t="s">
        <v>84</v>
      </c>
      <c r="AB1669" s="90" t="s">
        <v>11512</v>
      </c>
      <c r="AC1669" s="90" t="s">
        <v>145</v>
      </c>
      <c r="AD1669" s="90" t="s">
        <v>87</v>
      </c>
      <c r="AE1669" s="90" t="s">
        <v>61</v>
      </c>
      <c r="AF1669" s="90" t="s">
        <v>61</v>
      </c>
      <c r="AG1669" s="90" t="s">
        <v>89</v>
      </c>
      <c r="AH1669" s="90" t="s">
        <v>89</v>
      </c>
      <c r="AI1669" s="90" t="s">
        <v>89</v>
      </c>
      <c r="AJ1669" s="90" t="s">
        <v>89</v>
      </c>
      <c r="AK1669" s="90" t="s">
        <v>89</v>
      </c>
      <c r="AL1669" s="90" t="s">
        <v>89</v>
      </c>
      <c r="AM1669" s="90" t="s">
        <v>89</v>
      </c>
      <c r="AN1669" s="90" t="s">
        <v>89</v>
      </c>
      <c r="AO1669" s="90" t="s">
        <v>89</v>
      </c>
      <c r="AP1669" s="90" t="s">
        <v>89</v>
      </c>
      <c r="AQ1669" s="90" t="s">
        <v>90</v>
      </c>
      <c r="AR1669" s="90" t="s">
        <v>90</v>
      </c>
      <c r="AS1669" s="90" t="s">
        <v>91</v>
      </c>
      <c r="AT1669" s="90" t="s">
        <v>92</v>
      </c>
      <c r="AU1669" s="90" t="s">
        <v>92</v>
      </c>
      <c r="AV1669" s="90" t="s">
        <v>93</v>
      </c>
      <c r="AW1669" s="90" t="s">
        <v>11517</v>
      </c>
      <c r="AX1669" s="90" t="s">
        <v>16240</v>
      </c>
      <c r="AY1669" s="90" t="s">
        <v>456</v>
      </c>
      <c r="AZ1669" s="90" t="s">
        <v>16240</v>
      </c>
      <c r="BA1669" s="90" t="s">
        <v>215</v>
      </c>
      <c r="BB1669" s="90" t="s">
        <v>16241</v>
      </c>
      <c r="BC1669" s="90" t="s">
        <v>99</v>
      </c>
      <c r="BD1669" s="90" t="s">
        <v>150</v>
      </c>
      <c r="BE1669" s="90" t="s">
        <v>61</v>
      </c>
      <c r="BF1669" s="90" t="s">
        <v>262</v>
      </c>
      <c r="BG1669" s="90" t="s">
        <v>101</v>
      </c>
    </row>
    <row r="1670" s="85" customFormat="1" ht="19" customHeight="1" spans="1:59">
      <c r="A1670" s="90" t="s">
        <v>226</v>
      </c>
      <c r="B1670" s="90" t="s">
        <v>227</v>
      </c>
      <c r="C1670" s="90" t="s">
        <v>5591</v>
      </c>
      <c r="D1670" s="90" t="s">
        <v>5592</v>
      </c>
      <c r="E1670" s="90" t="s">
        <v>16242</v>
      </c>
      <c r="F1670" s="90" t="s">
        <v>16243</v>
      </c>
      <c r="G1670" s="90" t="s">
        <v>368</v>
      </c>
      <c r="H1670" s="90" t="s">
        <v>369</v>
      </c>
      <c r="I1670" s="90" t="s">
        <v>16244</v>
      </c>
      <c r="J1670" s="90" t="s">
        <v>16245</v>
      </c>
      <c r="K1670" s="90" t="s">
        <v>16246</v>
      </c>
      <c r="L1670" s="90" t="s">
        <v>73</v>
      </c>
      <c r="M1670" s="90" t="s">
        <v>16247</v>
      </c>
      <c r="N1670" s="90" t="s">
        <v>203</v>
      </c>
      <c r="O1670" s="90" t="s">
        <v>2625</v>
      </c>
      <c r="P1670" s="90" t="s">
        <v>2626</v>
      </c>
      <c r="Q1670" s="90" t="s">
        <v>377</v>
      </c>
      <c r="R1670" s="90" t="s">
        <v>378</v>
      </c>
      <c r="S1670" s="90" t="s">
        <v>16248</v>
      </c>
      <c r="T1670" s="90" t="s">
        <v>119</v>
      </c>
      <c r="U1670" s="15">
        <v>0</v>
      </c>
      <c r="V1670" s="15">
        <v>122000</v>
      </c>
      <c r="W1670" s="15">
        <v>37000</v>
      </c>
      <c r="X1670" s="15">
        <v>10000</v>
      </c>
      <c r="Y1670" s="90" t="s">
        <v>143</v>
      </c>
      <c r="Z1670" s="90" t="s">
        <v>83</v>
      </c>
      <c r="AA1670" s="90" t="s">
        <v>84</v>
      </c>
      <c r="AB1670" s="90" t="s">
        <v>381</v>
      </c>
      <c r="AC1670" s="90" t="s">
        <v>211</v>
      </c>
      <c r="AD1670" s="90" t="s">
        <v>87</v>
      </c>
      <c r="AE1670" s="90" t="s">
        <v>61</v>
      </c>
      <c r="AF1670" s="90" t="s">
        <v>61</v>
      </c>
      <c r="AG1670" s="90" t="s">
        <v>89</v>
      </c>
      <c r="AH1670" s="90" t="s">
        <v>89</v>
      </c>
      <c r="AI1670" s="90" t="s">
        <v>89</v>
      </c>
      <c r="AJ1670" s="90" t="s">
        <v>89</v>
      </c>
      <c r="AK1670" s="90" t="s">
        <v>89</v>
      </c>
      <c r="AL1670" s="90" t="s">
        <v>89</v>
      </c>
      <c r="AM1670" s="90" t="s">
        <v>89</v>
      </c>
      <c r="AN1670" s="90" t="s">
        <v>89</v>
      </c>
      <c r="AO1670" s="90" t="s">
        <v>89</v>
      </c>
      <c r="AP1670" s="90" t="s">
        <v>89</v>
      </c>
      <c r="AQ1670" s="90" t="s">
        <v>90</v>
      </c>
      <c r="AR1670" s="90" t="s">
        <v>90</v>
      </c>
      <c r="AS1670" s="90" t="s">
        <v>91</v>
      </c>
      <c r="AT1670" s="90" t="s">
        <v>92</v>
      </c>
      <c r="AU1670" s="90" t="s">
        <v>92</v>
      </c>
      <c r="AV1670" s="90" t="s">
        <v>93</v>
      </c>
      <c r="AW1670" s="90" t="s">
        <v>16249</v>
      </c>
      <c r="AX1670" s="90" t="s">
        <v>16250</v>
      </c>
      <c r="AY1670" s="90" t="s">
        <v>16251</v>
      </c>
      <c r="AZ1670" s="90" t="s">
        <v>16250</v>
      </c>
      <c r="BA1670" s="90" t="s">
        <v>97</v>
      </c>
      <c r="BB1670" s="90" t="s">
        <v>16252</v>
      </c>
      <c r="BC1670" s="90" t="s">
        <v>99</v>
      </c>
      <c r="BD1670" s="90" t="s">
        <v>150</v>
      </c>
      <c r="BE1670" s="90" t="s">
        <v>61</v>
      </c>
      <c r="BF1670" s="90" t="s">
        <v>119</v>
      </c>
      <c r="BG1670" s="90" t="s">
        <v>101</v>
      </c>
    </row>
    <row r="1671" s="85" customFormat="1" ht="19" customHeight="1" spans="1:59">
      <c r="A1671" s="90" t="s">
        <v>151</v>
      </c>
      <c r="B1671" s="90" t="s">
        <v>152</v>
      </c>
      <c r="C1671" s="90" t="s">
        <v>153</v>
      </c>
      <c r="D1671" s="90" t="s">
        <v>154</v>
      </c>
      <c r="E1671" s="90" t="s">
        <v>10010</v>
      </c>
      <c r="F1671" s="90" t="s">
        <v>1818</v>
      </c>
      <c r="G1671" s="90" t="s">
        <v>1819</v>
      </c>
      <c r="H1671" s="90" t="s">
        <v>109</v>
      </c>
      <c r="I1671" s="90" t="s">
        <v>16253</v>
      </c>
      <c r="J1671" s="90" t="s">
        <v>16254</v>
      </c>
      <c r="K1671" s="90" t="s">
        <v>16255</v>
      </c>
      <c r="L1671" s="90" t="s">
        <v>73</v>
      </c>
      <c r="M1671" s="90" t="s">
        <v>16256</v>
      </c>
      <c r="N1671" s="90" t="s">
        <v>9224</v>
      </c>
      <c r="O1671" s="90" t="s">
        <v>115</v>
      </c>
      <c r="P1671" s="90" t="s">
        <v>116</v>
      </c>
      <c r="Q1671" s="90" t="s">
        <v>117</v>
      </c>
      <c r="R1671" s="90" t="s">
        <v>116</v>
      </c>
      <c r="S1671" s="90" t="s">
        <v>16257</v>
      </c>
      <c r="T1671" s="90" t="s">
        <v>380</v>
      </c>
      <c r="U1671" s="15">
        <v>0</v>
      </c>
      <c r="V1671" s="15">
        <v>53000</v>
      </c>
      <c r="W1671" s="15">
        <v>40000</v>
      </c>
      <c r="X1671" s="15">
        <v>20000</v>
      </c>
      <c r="Y1671" s="90" t="s">
        <v>82</v>
      </c>
      <c r="Z1671" s="90" t="s">
        <v>83</v>
      </c>
      <c r="AA1671" s="90" t="s">
        <v>84</v>
      </c>
      <c r="AB1671" s="90" t="s">
        <v>5764</v>
      </c>
      <c r="AC1671" s="90" t="s">
        <v>359</v>
      </c>
      <c r="AD1671" s="90" t="s">
        <v>87</v>
      </c>
      <c r="AE1671" s="90" t="s">
        <v>61</v>
      </c>
      <c r="AF1671" s="90" t="s">
        <v>61</v>
      </c>
      <c r="AG1671" s="90" t="s">
        <v>89</v>
      </c>
      <c r="AH1671" s="90" t="s">
        <v>89</v>
      </c>
      <c r="AI1671" s="90" t="s">
        <v>89</v>
      </c>
      <c r="AJ1671" s="90" t="s">
        <v>88</v>
      </c>
      <c r="AK1671" s="90" t="s">
        <v>89</v>
      </c>
      <c r="AL1671" s="90" t="s">
        <v>89</v>
      </c>
      <c r="AM1671" s="90" t="s">
        <v>89</v>
      </c>
      <c r="AN1671" s="90" t="s">
        <v>89</v>
      </c>
      <c r="AO1671" s="90" t="s">
        <v>89</v>
      </c>
      <c r="AP1671" s="90" t="s">
        <v>89</v>
      </c>
      <c r="AQ1671" s="90" t="s">
        <v>90</v>
      </c>
      <c r="AR1671" s="90" t="s">
        <v>90</v>
      </c>
      <c r="AS1671" s="90" t="s">
        <v>91</v>
      </c>
      <c r="AT1671" s="90" t="s">
        <v>92</v>
      </c>
      <c r="AU1671" s="90" t="s">
        <v>92</v>
      </c>
      <c r="AV1671" s="90" t="s">
        <v>93</v>
      </c>
      <c r="AW1671" s="90" t="s">
        <v>10015</v>
      </c>
      <c r="AX1671" s="90" t="s">
        <v>16258</v>
      </c>
      <c r="AY1671" s="90" t="s">
        <v>10017</v>
      </c>
      <c r="AZ1671" s="90" t="s">
        <v>16258</v>
      </c>
      <c r="BA1671" s="90" t="s">
        <v>97</v>
      </c>
      <c r="BB1671" s="90" t="s">
        <v>16259</v>
      </c>
      <c r="BC1671" s="90" t="s">
        <v>99</v>
      </c>
      <c r="BD1671" s="90" t="s">
        <v>100</v>
      </c>
      <c r="BE1671" s="90" t="s">
        <v>61</v>
      </c>
      <c r="BF1671" s="90" t="s">
        <v>380</v>
      </c>
      <c r="BG1671" s="90" t="s">
        <v>101</v>
      </c>
    </row>
    <row r="1672" s="85" customFormat="1" ht="19" customHeight="1" spans="1:59">
      <c r="A1672" s="90" t="s">
        <v>126</v>
      </c>
      <c r="B1672" s="90" t="s">
        <v>127</v>
      </c>
      <c r="C1672" s="90" t="s">
        <v>4343</v>
      </c>
      <c r="D1672" s="90" t="s">
        <v>4344</v>
      </c>
      <c r="E1672" s="90" t="s">
        <v>9399</v>
      </c>
      <c r="F1672" s="90" t="s">
        <v>9400</v>
      </c>
      <c r="G1672" s="90" t="s">
        <v>7637</v>
      </c>
      <c r="H1672" s="90" t="s">
        <v>605</v>
      </c>
      <c r="I1672" s="90" t="s">
        <v>16260</v>
      </c>
      <c r="J1672" s="90" t="s">
        <v>16261</v>
      </c>
      <c r="K1672" s="90" t="s">
        <v>16262</v>
      </c>
      <c r="L1672" s="90" t="s">
        <v>73</v>
      </c>
      <c r="M1672" s="90" t="s">
        <v>113</v>
      </c>
      <c r="N1672" s="90" t="s">
        <v>16263</v>
      </c>
      <c r="O1672" s="90" t="s">
        <v>610</v>
      </c>
      <c r="P1672" s="90" t="s">
        <v>611</v>
      </c>
      <c r="Q1672" s="90" t="s">
        <v>612</v>
      </c>
      <c r="R1672" s="90" t="s">
        <v>613</v>
      </c>
      <c r="S1672" s="90" t="s">
        <v>16264</v>
      </c>
      <c r="T1672" s="90" t="s">
        <v>380</v>
      </c>
      <c r="U1672" s="15">
        <v>0</v>
      </c>
      <c r="V1672" s="15">
        <v>39000</v>
      </c>
      <c r="W1672" s="15">
        <v>30000</v>
      </c>
      <c r="X1672" s="15">
        <v>5000</v>
      </c>
      <c r="Y1672" s="90" t="s">
        <v>82</v>
      </c>
      <c r="Z1672" s="90" t="s">
        <v>83</v>
      </c>
      <c r="AA1672" s="90" t="s">
        <v>84</v>
      </c>
      <c r="AB1672" s="90" t="s">
        <v>9405</v>
      </c>
      <c r="AC1672" s="90" t="s">
        <v>359</v>
      </c>
      <c r="AD1672" s="90" t="s">
        <v>87</v>
      </c>
      <c r="AE1672" s="90" t="s">
        <v>61</v>
      </c>
      <c r="AF1672" s="90" t="s">
        <v>61</v>
      </c>
      <c r="AG1672" s="90" t="s">
        <v>89</v>
      </c>
      <c r="AH1672" s="90" t="s">
        <v>89</v>
      </c>
      <c r="AI1672" s="90" t="s">
        <v>89</v>
      </c>
      <c r="AJ1672" s="90" t="s">
        <v>89</v>
      </c>
      <c r="AK1672" s="90" t="s">
        <v>89</v>
      </c>
      <c r="AL1672" s="90" t="s">
        <v>89</v>
      </c>
      <c r="AM1672" s="90" t="s">
        <v>89</v>
      </c>
      <c r="AN1672" s="90" t="s">
        <v>89</v>
      </c>
      <c r="AO1672" s="90" t="s">
        <v>89</v>
      </c>
      <c r="AP1672" s="90" t="s">
        <v>89</v>
      </c>
      <c r="AQ1672" s="90" t="s">
        <v>90</v>
      </c>
      <c r="AR1672" s="90" t="s">
        <v>90</v>
      </c>
      <c r="AS1672" s="90" t="s">
        <v>91</v>
      </c>
      <c r="AT1672" s="90" t="s">
        <v>92</v>
      </c>
      <c r="AU1672" s="90" t="s">
        <v>92</v>
      </c>
      <c r="AV1672" s="90" t="s">
        <v>93</v>
      </c>
      <c r="AW1672" s="90" t="s">
        <v>9406</v>
      </c>
      <c r="AX1672" s="90" t="s">
        <v>16265</v>
      </c>
      <c r="AY1672" s="90" t="s">
        <v>9408</v>
      </c>
      <c r="AZ1672" s="90" t="s">
        <v>16265</v>
      </c>
      <c r="BA1672" s="90" t="s">
        <v>97</v>
      </c>
      <c r="BB1672" s="90" t="s">
        <v>16266</v>
      </c>
      <c r="BC1672" s="90" t="s">
        <v>99</v>
      </c>
      <c r="BD1672" s="90" t="s">
        <v>100</v>
      </c>
      <c r="BE1672" s="90" t="s">
        <v>61</v>
      </c>
      <c r="BF1672" s="90" t="s">
        <v>380</v>
      </c>
      <c r="BG1672" s="90" t="s">
        <v>101</v>
      </c>
    </row>
    <row r="1673" s="85" customFormat="1" ht="19" customHeight="1" spans="1:59">
      <c r="A1673" s="90" t="s">
        <v>226</v>
      </c>
      <c r="B1673" s="90" t="s">
        <v>227</v>
      </c>
      <c r="C1673" s="90" t="s">
        <v>11808</v>
      </c>
      <c r="D1673" s="90" t="s">
        <v>11809</v>
      </c>
      <c r="E1673" s="90" t="s">
        <v>16267</v>
      </c>
      <c r="F1673" s="90" t="s">
        <v>16268</v>
      </c>
      <c r="G1673" s="90" t="s">
        <v>2039</v>
      </c>
      <c r="H1673" s="90" t="s">
        <v>943</v>
      </c>
      <c r="I1673" s="90" t="s">
        <v>16269</v>
      </c>
      <c r="J1673" s="90" t="s">
        <v>16270</v>
      </c>
      <c r="K1673" s="90" t="s">
        <v>16271</v>
      </c>
      <c r="L1673" s="90" t="s">
        <v>73</v>
      </c>
      <c r="M1673" s="90" t="s">
        <v>137</v>
      </c>
      <c r="N1673" s="90" t="s">
        <v>1116</v>
      </c>
      <c r="O1673" s="90" t="s">
        <v>2044</v>
      </c>
      <c r="P1673" s="90" t="s">
        <v>2045</v>
      </c>
      <c r="Q1673" s="90" t="s">
        <v>3465</v>
      </c>
      <c r="R1673" s="90" t="s">
        <v>3466</v>
      </c>
      <c r="S1673" s="90" t="s">
        <v>16272</v>
      </c>
      <c r="T1673" s="90" t="s">
        <v>380</v>
      </c>
      <c r="U1673" s="15">
        <v>0</v>
      </c>
      <c r="V1673" s="15">
        <v>20000</v>
      </c>
      <c r="W1673" s="15">
        <v>16000</v>
      </c>
      <c r="X1673" s="15">
        <v>12000</v>
      </c>
      <c r="Y1673" s="90" t="s">
        <v>82</v>
      </c>
      <c r="Z1673" s="90" t="s">
        <v>83</v>
      </c>
      <c r="AA1673" s="90" t="s">
        <v>84</v>
      </c>
      <c r="AB1673" s="90" t="s">
        <v>16268</v>
      </c>
      <c r="AC1673" s="90" t="s">
        <v>191</v>
      </c>
      <c r="AD1673" s="90" t="s">
        <v>87</v>
      </c>
      <c r="AE1673" s="90" t="s">
        <v>61</v>
      </c>
      <c r="AF1673" s="90" t="s">
        <v>61</v>
      </c>
      <c r="AG1673" s="90" t="s">
        <v>89</v>
      </c>
      <c r="AH1673" s="90" t="s">
        <v>88</v>
      </c>
      <c r="AI1673" s="90" t="s">
        <v>88</v>
      </c>
      <c r="AJ1673" s="90" t="s">
        <v>88</v>
      </c>
      <c r="AK1673" s="90" t="s">
        <v>89</v>
      </c>
      <c r="AL1673" s="90" t="s">
        <v>88</v>
      </c>
      <c r="AM1673" s="90" t="s">
        <v>89</v>
      </c>
      <c r="AN1673" s="90" t="s">
        <v>88</v>
      </c>
      <c r="AO1673" s="90" t="s">
        <v>88</v>
      </c>
      <c r="AP1673" s="90" t="s">
        <v>89</v>
      </c>
      <c r="AQ1673" s="90" t="s">
        <v>90</v>
      </c>
      <c r="AR1673" s="90" t="s">
        <v>90</v>
      </c>
      <c r="AS1673" s="90" t="s">
        <v>91</v>
      </c>
      <c r="AT1673" s="90" t="s">
        <v>92</v>
      </c>
      <c r="AU1673" s="90" t="s">
        <v>92</v>
      </c>
      <c r="AV1673" s="90" t="s">
        <v>93</v>
      </c>
      <c r="AW1673" s="90" t="s">
        <v>16273</v>
      </c>
      <c r="AX1673" s="90" t="s">
        <v>16274</v>
      </c>
      <c r="AY1673" s="90" t="s">
        <v>16275</v>
      </c>
      <c r="AZ1673" s="90" t="s">
        <v>16274</v>
      </c>
      <c r="BA1673" s="90" t="s">
        <v>97</v>
      </c>
      <c r="BB1673" s="90" t="s">
        <v>16276</v>
      </c>
      <c r="BC1673" s="90" t="s">
        <v>99</v>
      </c>
      <c r="BD1673" s="90" t="s">
        <v>100</v>
      </c>
      <c r="BE1673" s="90" t="s">
        <v>61</v>
      </c>
      <c r="BF1673" s="90" t="s">
        <v>380</v>
      </c>
      <c r="BG1673" s="90" t="s">
        <v>101</v>
      </c>
    </row>
    <row r="1674" s="85" customFormat="1" ht="19" customHeight="1" spans="1:59">
      <c r="A1674" s="90" t="s">
        <v>302</v>
      </c>
      <c r="B1674" s="90" t="s">
        <v>303</v>
      </c>
      <c r="C1674" s="90" t="s">
        <v>3260</v>
      </c>
      <c r="D1674" s="90" t="s">
        <v>3261</v>
      </c>
      <c r="E1674" s="90" t="s">
        <v>12651</v>
      </c>
      <c r="F1674" s="90" t="s">
        <v>3666</v>
      </c>
      <c r="G1674" s="90" t="s">
        <v>3539</v>
      </c>
      <c r="H1674" s="90" t="s">
        <v>1299</v>
      </c>
      <c r="I1674" s="90" t="s">
        <v>16277</v>
      </c>
      <c r="J1674" s="90" t="s">
        <v>16278</v>
      </c>
      <c r="K1674" s="90" t="s">
        <v>16279</v>
      </c>
      <c r="L1674" s="90" t="s">
        <v>73</v>
      </c>
      <c r="M1674" s="90" t="s">
        <v>74</v>
      </c>
      <c r="N1674" s="90" t="s">
        <v>880</v>
      </c>
      <c r="O1674" s="90" t="s">
        <v>1726</v>
      </c>
      <c r="P1674" s="90" t="s">
        <v>1727</v>
      </c>
      <c r="Q1674" s="90" t="s">
        <v>1306</v>
      </c>
      <c r="R1674" s="90" t="s">
        <v>1307</v>
      </c>
      <c r="S1674" s="90" t="s">
        <v>16280</v>
      </c>
      <c r="T1674" s="90" t="s">
        <v>380</v>
      </c>
      <c r="U1674" s="15">
        <v>0</v>
      </c>
      <c r="V1674" s="15">
        <v>12000</v>
      </c>
      <c r="W1674" s="15">
        <v>5200</v>
      </c>
      <c r="X1674" s="15">
        <v>2000</v>
      </c>
      <c r="Y1674" s="90" t="s">
        <v>82</v>
      </c>
      <c r="Z1674" s="90" t="s">
        <v>83</v>
      </c>
      <c r="AA1674" s="90" t="s">
        <v>84</v>
      </c>
      <c r="AB1674" s="90" t="s">
        <v>12656</v>
      </c>
      <c r="AC1674" s="90" t="s">
        <v>145</v>
      </c>
      <c r="AD1674" s="90" t="s">
        <v>87</v>
      </c>
      <c r="AE1674" s="90" t="s">
        <v>61</v>
      </c>
      <c r="AF1674" s="90" t="s">
        <v>61</v>
      </c>
      <c r="AG1674" s="90" t="s">
        <v>89</v>
      </c>
      <c r="AH1674" s="90" t="s">
        <v>89</v>
      </c>
      <c r="AI1674" s="90" t="s">
        <v>88</v>
      </c>
      <c r="AJ1674" s="90" t="s">
        <v>88</v>
      </c>
      <c r="AK1674" s="90" t="s">
        <v>89</v>
      </c>
      <c r="AL1674" s="90" t="s">
        <v>88</v>
      </c>
      <c r="AM1674" s="90" t="s">
        <v>88</v>
      </c>
      <c r="AN1674" s="90" t="s">
        <v>88</v>
      </c>
      <c r="AO1674" s="90" t="s">
        <v>88</v>
      </c>
      <c r="AP1674" s="90" t="s">
        <v>89</v>
      </c>
      <c r="AQ1674" s="90" t="s">
        <v>90</v>
      </c>
      <c r="AR1674" s="90" t="s">
        <v>90</v>
      </c>
      <c r="AS1674" s="90" t="s">
        <v>91</v>
      </c>
      <c r="AT1674" s="90" t="s">
        <v>92</v>
      </c>
      <c r="AU1674" s="90" t="s">
        <v>92</v>
      </c>
      <c r="AV1674" s="90" t="s">
        <v>93</v>
      </c>
      <c r="AW1674" s="90" t="s">
        <v>12657</v>
      </c>
      <c r="AX1674" s="90" t="s">
        <v>16281</v>
      </c>
      <c r="AY1674" s="90" t="s">
        <v>12659</v>
      </c>
      <c r="AZ1674" s="90" t="s">
        <v>16281</v>
      </c>
      <c r="BA1674" s="90" t="s">
        <v>97</v>
      </c>
      <c r="BB1674" s="90" t="s">
        <v>16282</v>
      </c>
      <c r="BC1674" s="90" t="s">
        <v>99</v>
      </c>
      <c r="BD1674" s="90" t="s">
        <v>100</v>
      </c>
      <c r="BE1674" s="90" t="s">
        <v>61</v>
      </c>
      <c r="BF1674" s="90" t="s">
        <v>380</v>
      </c>
      <c r="BG1674" s="90" t="s">
        <v>101</v>
      </c>
    </row>
    <row r="1675" s="85" customFormat="1" ht="19" customHeight="1" spans="1:59">
      <c r="A1675" s="90" t="s">
        <v>458</v>
      </c>
      <c r="B1675" s="90" t="s">
        <v>459</v>
      </c>
      <c r="C1675" s="90" t="s">
        <v>3118</v>
      </c>
      <c r="D1675" s="90" t="s">
        <v>3119</v>
      </c>
      <c r="E1675" s="90" t="s">
        <v>16283</v>
      </c>
      <c r="F1675" s="90" t="s">
        <v>4856</v>
      </c>
      <c r="G1675" s="90" t="s">
        <v>2461</v>
      </c>
      <c r="H1675" s="90" t="s">
        <v>109</v>
      </c>
      <c r="I1675" s="90" t="s">
        <v>16284</v>
      </c>
      <c r="J1675" s="90" t="s">
        <v>16285</v>
      </c>
      <c r="K1675" s="90" t="s">
        <v>16286</v>
      </c>
      <c r="L1675" s="90" t="s">
        <v>73</v>
      </c>
      <c r="M1675" s="90" t="s">
        <v>74</v>
      </c>
      <c r="N1675" s="90" t="s">
        <v>880</v>
      </c>
      <c r="O1675" s="90" t="s">
        <v>1537</v>
      </c>
      <c r="P1675" s="90" t="s">
        <v>1538</v>
      </c>
      <c r="Q1675" s="90" t="s">
        <v>1920</v>
      </c>
      <c r="R1675" s="90" t="s">
        <v>1921</v>
      </c>
      <c r="S1675" s="90" t="s">
        <v>16287</v>
      </c>
      <c r="T1675" s="90" t="s">
        <v>380</v>
      </c>
      <c r="U1675" s="15">
        <v>0</v>
      </c>
      <c r="V1675" s="15">
        <v>55000</v>
      </c>
      <c r="W1675" s="15">
        <v>30000</v>
      </c>
      <c r="X1675" s="15">
        <v>8000</v>
      </c>
      <c r="Y1675" s="90" t="s">
        <v>82</v>
      </c>
      <c r="Z1675" s="90" t="s">
        <v>83</v>
      </c>
      <c r="AA1675" s="90" t="s">
        <v>84</v>
      </c>
      <c r="AB1675" s="90" t="s">
        <v>16288</v>
      </c>
      <c r="AC1675" s="90" t="s">
        <v>359</v>
      </c>
      <c r="AD1675" s="90" t="s">
        <v>87</v>
      </c>
      <c r="AE1675" s="90" t="s">
        <v>61</v>
      </c>
      <c r="AF1675" s="90" t="s">
        <v>61</v>
      </c>
      <c r="AG1675" s="90" t="s">
        <v>89</v>
      </c>
      <c r="AH1675" s="90" t="s">
        <v>89</v>
      </c>
      <c r="AI1675" s="90" t="s">
        <v>89</v>
      </c>
      <c r="AJ1675" s="90" t="s">
        <v>89</v>
      </c>
      <c r="AK1675" s="90" t="s">
        <v>89</v>
      </c>
      <c r="AL1675" s="90" t="s">
        <v>89</v>
      </c>
      <c r="AM1675" s="90" t="s">
        <v>89</v>
      </c>
      <c r="AN1675" s="90" t="s">
        <v>89</v>
      </c>
      <c r="AO1675" s="90" t="s">
        <v>89</v>
      </c>
      <c r="AP1675" s="90" t="s">
        <v>89</v>
      </c>
      <c r="AQ1675" s="90" t="s">
        <v>90</v>
      </c>
      <c r="AR1675" s="90" t="s">
        <v>90</v>
      </c>
      <c r="AS1675" s="90" t="s">
        <v>91</v>
      </c>
      <c r="AT1675" s="90" t="s">
        <v>92</v>
      </c>
      <c r="AU1675" s="90" t="s">
        <v>92</v>
      </c>
      <c r="AV1675" s="90" t="s">
        <v>93</v>
      </c>
      <c r="AW1675" s="90" t="s">
        <v>16289</v>
      </c>
      <c r="AX1675" s="90" t="s">
        <v>16290</v>
      </c>
      <c r="AY1675" s="90" t="s">
        <v>16291</v>
      </c>
      <c r="AZ1675" s="90" t="s">
        <v>16290</v>
      </c>
      <c r="BA1675" s="90" t="s">
        <v>97</v>
      </c>
      <c r="BB1675" s="90" t="s">
        <v>16292</v>
      </c>
      <c r="BC1675" s="90" t="s">
        <v>99</v>
      </c>
      <c r="BD1675" s="90" t="s">
        <v>100</v>
      </c>
      <c r="BE1675" s="90" t="s">
        <v>61</v>
      </c>
      <c r="BF1675" s="90" t="s">
        <v>380</v>
      </c>
      <c r="BG1675" s="90" t="s">
        <v>101</v>
      </c>
    </row>
    <row r="1676" s="85" customFormat="1" ht="19" customHeight="1" spans="1:59">
      <c r="A1676" s="90" t="s">
        <v>1774</v>
      </c>
      <c r="B1676" s="90" t="s">
        <v>1775</v>
      </c>
      <c r="C1676" s="90" t="s">
        <v>3179</v>
      </c>
      <c r="D1676" s="90" t="s">
        <v>3180</v>
      </c>
      <c r="E1676" s="90" t="s">
        <v>16293</v>
      </c>
      <c r="F1676" s="90" t="s">
        <v>11145</v>
      </c>
      <c r="G1676" s="90" t="s">
        <v>3367</v>
      </c>
      <c r="H1676" s="90" t="s">
        <v>109</v>
      </c>
      <c r="I1676" s="90" t="s">
        <v>16294</v>
      </c>
      <c r="J1676" s="90" t="s">
        <v>16295</v>
      </c>
      <c r="K1676" s="90" t="s">
        <v>16296</v>
      </c>
      <c r="L1676" s="90" t="s">
        <v>73</v>
      </c>
      <c r="M1676" s="90" t="s">
        <v>4428</v>
      </c>
      <c r="N1676" s="90" t="s">
        <v>1863</v>
      </c>
      <c r="O1676" s="90" t="s">
        <v>115</v>
      </c>
      <c r="P1676" s="90" t="s">
        <v>116</v>
      </c>
      <c r="Q1676" s="90" t="s">
        <v>117</v>
      </c>
      <c r="R1676" s="90" t="s">
        <v>116</v>
      </c>
      <c r="S1676" s="90" t="s">
        <v>16297</v>
      </c>
      <c r="T1676" s="90" t="s">
        <v>380</v>
      </c>
      <c r="U1676" s="15">
        <v>0</v>
      </c>
      <c r="V1676" s="15">
        <v>9303</v>
      </c>
      <c r="W1676" s="15">
        <v>7000</v>
      </c>
      <c r="X1676" s="15">
        <v>4000</v>
      </c>
      <c r="Y1676" s="90" t="s">
        <v>82</v>
      </c>
      <c r="Z1676" s="90" t="s">
        <v>83</v>
      </c>
      <c r="AA1676" s="90" t="s">
        <v>84</v>
      </c>
      <c r="AB1676" s="90" t="s">
        <v>16298</v>
      </c>
      <c r="AC1676" s="90" t="s">
        <v>121</v>
      </c>
      <c r="AD1676" s="90" t="s">
        <v>87</v>
      </c>
      <c r="AE1676" s="90" t="s">
        <v>61</v>
      </c>
      <c r="AF1676" s="90" t="s">
        <v>61</v>
      </c>
      <c r="AG1676" s="90" t="s">
        <v>89</v>
      </c>
      <c r="AH1676" s="90" t="s">
        <v>89</v>
      </c>
      <c r="AI1676" s="90" t="s">
        <v>89</v>
      </c>
      <c r="AJ1676" s="90" t="s">
        <v>89</v>
      </c>
      <c r="AK1676" s="90" t="s">
        <v>89</v>
      </c>
      <c r="AL1676" s="90" t="s">
        <v>88</v>
      </c>
      <c r="AM1676" s="90" t="s">
        <v>89</v>
      </c>
      <c r="AN1676" s="90" t="s">
        <v>88</v>
      </c>
      <c r="AO1676" s="90" t="s">
        <v>88</v>
      </c>
      <c r="AP1676" s="90" t="s">
        <v>89</v>
      </c>
      <c r="AQ1676" s="90" t="s">
        <v>90</v>
      </c>
      <c r="AR1676" s="90" t="s">
        <v>90</v>
      </c>
      <c r="AS1676" s="90" t="s">
        <v>91</v>
      </c>
      <c r="AT1676" s="90" t="s">
        <v>92</v>
      </c>
      <c r="AU1676" s="90" t="s">
        <v>92</v>
      </c>
      <c r="AV1676" s="90" t="s">
        <v>93</v>
      </c>
      <c r="AW1676" s="90" t="s">
        <v>16299</v>
      </c>
      <c r="AX1676" s="90" t="s">
        <v>16300</v>
      </c>
      <c r="AY1676" s="90" t="s">
        <v>16301</v>
      </c>
      <c r="AZ1676" s="90" t="s">
        <v>16300</v>
      </c>
      <c r="BA1676" s="90" t="s">
        <v>97</v>
      </c>
      <c r="BB1676" s="90" t="s">
        <v>16302</v>
      </c>
      <c r="BC1676" s="90" t="s">
        <v>99</v>
      </c>
      <c r="BD1676" s="90" t="s">
        <v>100</v>
      </c>
      <c r="BE1676" s="90" t="s">
        <v>61</v>
      </c>
      <c r="BF1676" s="90" t="s">
        <v>380</v>
      </c>
      <c r="BG1676" s="90" t="s">
        <v>101</v>
      </c>
    </row>
    <row r="1677" s="85" customFormat="1" ht="19" customHeight="1" spans="1:59">
      <c r="A1677" s="90" t="s">
        <v>302</v>
      </c>
      <c r="B1677" s="90" t="s">
        <v>303</v>
      </c>
      <c r="C1677" s="90" t="s">
        <v>1968</v>
      </c>
      <c r="D1677" s="90" t="s">
        <v>1969</v>
      </c>
      <c r="E1677" s="90" t="s">
        <v>1970</v>
      </c>
      <c r="F1677" s="90" t="s">
        <v>1971</v>
      </c>
      <c r="G1677" s="90" t="s">
        <v>1972</v>
      </c>
      <c r="H1677" s="90" t="s">
        <v>109</v>
      </c>
      <c r="I1677" s="90" t="s">
        <v>16303</v>
      </c>
      <c r="J1677" s="90" t="s">
        <v>16304</v>
      </c>
      <c r="K1677" s="90" t="s">
        <v>16305</v>
      </c>
      <c r="L1677" s="90" t="s">
        <v>73</v>
      </c>
      <c r="M1677" s="90" t="s">
        <v>86</v>
      </c>
      <c r="N1677" s="90" t="s">
        <v>114</v>
      </c>
      <c r="O1677" s="90" t="s">
        <v>115</v>
      </c>
      <c r="P1677" s="90" t="s">
        <v>116</v>
      </c>
      <c r="Q1677" s="90" t="s">
        <v>117</v>
      </c>
      <c r="R1677" s="90" t="s">
        <v>116</v>
      </c>
      <c r="S1677" s="90" t="s">
        <v>16306</v>
      </c>
      <c r="T1677" s="90" t="s">
        <v>380</v>
      </c>
      <c r="U1677" s="15">
        <v>0</v>
      </c>
      <c r="V1677" s="15">
        <v>29500</v>
      </c>
      <c r="W1677" s="15">
        <v>20000</v>
      </c>
      <c r="X1677" s="15">
        <v>5600</v>
      </c>
      <c r="Y1677" s="90" t="s">
        <v>143</v>
      </c>
      <c r="Z1677" s="90" t="s">
        <v>83</v>
      </c>
      <c r="AA1677" s="90" t="s">
        <v>84</v>
      </c>
      <c r="AB1677" s="90" t="s">
        <v>1979</v>
      </c>
      <c r="AC1677" s="90" t="s">
        <v>211</v>
      </c>
      <c r="AD1677" s="90" t="s">
        <v>87</v>
      </c>
      <c r="AE1677" s="90" t="s">
        <v>61</v>
      </c>
      <c r="AF1677" s="90" t="s">
        <v>61</v>
      </c>
      <c r="AG1677" s="90" t="s">
        <v>89</v>
      </c>
      <c r="AH1677" s="90" t="s">
        <v>89</v>
      </c>
      <c r="AI1677" s="90" t="s">
        <v>89</v>
      </c>
      <c r="AJ1677" s="90" t="s">
        <v>89</v>
      </c>
      <c r="AK1677" s="90" t="s">
        <v>89</v>
      </c>
      <c r="AL1677" s="90" t="s">
        <v>89</v>
      </c>
      <c r="AM1677" s="90" t="s">
        <v>89</v>
      </c>
      <c r="AN1677" s="90" t="s">
        <v>89</v>
      </c>
      <c r="AO1677" s="90" t="s">
        <v>89</v>
      </c>
      <c r="AP1677" s="90" t="s">
        <v>89</v>
      </c>
      <c r="AQ1677" s="90" t="s">
        <v>90</v>
      </c>
      <c r="AR1677" s="90" t="s">
        <v>90</v>
      </c>
      <c r="AS1677" s="90" t="s">
        <v>91</v>
      </c>
      <c r="AT1677" s="90" t="s">
        <v>92</v>
      </c>
      <c r="AU1677" s="90" t="s">
        <v>92</v>
      </c>
      <c r="AV1677" s="90" t="s">
        <v>93</v>
      </c>
      <c r="AW1677" s="90" t="s">
        <v>1980</v>
      </c>
      <c r="AX1677" s="90" t="s">
        <v>16307</v>
      </c>
      <c r="AY1677" s="90" t="s">
        <v>1982</v>
      </c>
      <c r="AZ1677" s="90" t="s">
        <v>16307</v>
      </c>
      <c r="BA1677" s="90" t="s">
        <v>97</v>
      </c>
      <c r="BB1677" s="90" t="s">
        <v>16308</v>
      </c>
      <c r="BC1677" s="90" t="s">
        <v>99</v>
      </c>
      <c r="BD1677" s="90" t="s">
        <v>150</v>
      </c>
      <c r="BE1677" s="90" t="s">
        <v>61</v>
      </c>
      <c r="BF1677" s="90" t="s">
        <v>380</v>
      </c>
      <c r="BG1677" s="90" t="s">
        <v>101</v>
      </c>
    </row>
    <row r="1678" s="85" customFormat="1" ht="19" customHeight="1" spans="1:59">
      <c r="A1678" s="90" t="s">
        <v>226</v>
      </c>
      <c r="B1678" s="90" t="s">
        <v>227</v>
      </c>
      <c r="C1678" s="90" t="s">
        <v>872</v>
      </c>
      <c r="D1678" s="90" t="s">
        <v>873</v>
      </c>
      <c r="E1678" s="90" t="s">
        <v>1453</v>
      </c>
      <c r="F1678" s="90" t="s">
        <v>14682</v>
      </c>
      <c r="G1678" s="90" t="s">
        <v>2187</v>
      </c>
      <c r="H1678" s="90" t="s">
        <v>539</v>
      </c>
      <c r="I1678" s="90" t="s">
        <v>16309</v>
      </c>
      <c r="J1678" s="90" t="s">
        <v>16310</v>
      </c>
      <c r="K1678" s="90" t="s">
        <v>16311</v>
      </c>
      <c r="L1678" s="90" t="s">
        <v>73</v>
      </c>
      <c r="M1678" s="90" t="s">
        <v>341</v>
      </c>
      <c r="N1678" s="90" t="s">
        <v>2191</v>
      </c>
      <c r="O1678" s="90" t="s">
        <v>1875</v>
      </c>
      <c r="P1678" s="90" t="s">
        <v>1876</v>
      </c>
      <c r="Q1678" s="90" t="s">
        <v>1877</v>
      </c>
      <c r="R1678" s="90" t="s">
        <v>1878</v>
      </c>
      <c r="S1678" s="90" t="s">
        <v>16312</v>
      </c>
      <c r="T1678" s="90" t="s">
        <v>380</v>
      </c>
      <c r="U1678" s="15">
        <v>0</v>
      </c>
      <c r="V1678" s="15">
        <v>49803</v>
      </c>
      <c r="W1678" s="15">
        <v>39000</v>
      </c>
      <c r="X1678" s="15">
        <v>20000</v>
      </c>
      <c r="Y1678" s="90" t="s">
        <v>82</v>
      </c>
      <c r="Z1678" s="90" t="s">
        <v>83</v>
      </c>
      <c r="AA1678" s="90" t="s">
        <v>84</v>
      </c>
      <c r="AB1678" s="90" t="s">
        <v>1460</v>
      </c>
      <c r="AC1678" s="90" t="s">
        <v>145</v>
      </c>
      <c r="AD1678" s="90" t="s">
        <v>87</v>
      </c>
      <c r="AE1678" s="90" t="s">
        <v>61</v>
      </c>
      <c r="AF1678" s="90" t="s">
        <v>61</v>
      </c>
      <c r="AG1678" s="90" t="s">
        <v>89</v>
      </c>
      <c r="AH1678" s="90" t="s">
        <v>88</v>
      </c>
      <c r="AI1678" s="90" t="s">
        <v>88</v>
      </c>
      <c r="AJ1678" s="90" t="s">
        <v>88</v>
      </c>
      <c r="AK1678" s="90" t="s">
        <v>88</v>
      </c>
      <c r="AL1678" s="90" t="s">
        <v>88</v>
      </c>
      <c r="AM1678" s="90" t="s">
        <v>88</v>
      </c>
      <c r="AN1678" s="90" t="s">
        <v>88</v>
      </c>
      <c r="AO1678" s="90" t="s">
        <v>88</v>
      </c>
      <c r="AP1678" s="90" t="s">
        <v>89</v>
      </c>
      <c r="AQ1678" s="90" t="s">
        <v>90</v>
      </c>
      <c r="AR1678" s="90" t="s">
        <v>90</v>
      </c>
      <c r="AS1678" s="90" t="s">
        <v>91</v>
      </c>
      <c r="AT1678" s="90" t="s">
        <v>92</v>
      </c>
      <c r="AU1678" s="90" t="s">
        <v>92</v>
      </c>
      <c r="AV1678" s="90" t="s">
        <v>93</v>
      </c>
      <c r="AW1678" s="90" t="s">
        <v>1461</v>
      </c>
      <c r="AX1678" s="90" t="s">
        <v>16313</v>
      </c>
      <c r="AY1678" s="90" t="s">
        <v>1463</v>
      </c>
      <c r="AZ1678" s="90" t="s">
        <v>16313</v>
      </c>
      <c r="BA1678" s="90" t="s">
        <v>97</v>
      </c>
      <c r="BB1678" s="90" t="s">
        <v>16314</v>
      </c>
      <c r="BC1678" s="90" t="s">
        <v>99</v>
      </c>
      <c r="BD1678" s="90" t="s">
        <v>100</v>
      </c>
      <c r="BE1678" s="90" t="s">
        <v>61</v>
      </c>
      <c r="BF1678" s="90" t="s">
        <v>380</v>
      </c>
      <c r="BG1678" s="90" t="s">
        <v>101</v>
      </c>
    </row>
    <row r="1679" s="85" customFormat="1" ht="19" customHeight="1" spans="1:59">
      <c r="A1679" s="90" t="s">
        <v>226</v>
      </c>
      <c r="B1679" s="90" t="s">
        <v>227</v>
      </c>
      <c r="C1679" s="90" t="s">
        <v>5938</v>
      </c>
      <c r="D1679" s="90" t="s">
        <v>5939</v>
      </c>
      <c r="E1679" s="90" t="s">
        <v>16315</v>
      </c>
      <c r="F1679" s="90" t="s">
        <v>5941</v>
      </c>
      <c r="G1679" s="90" t="s">
        <v>2278</v>
      </c>
      <c r="H1679" s="90" t="s">
        <v>1130</v>
      </c>
      <c r="I1679" s="90" t="s">
        <v>16316</v>
      </c>
      <c r="J1679" s="90" t="s">
        <v>16317</v>
      </c>
      <c r="K1679" s="90" t="s">
        <v>16318</v>
      </c>
      <c r="L1679" s="90" t="s">
        <v>73</v>
      </c>
      <c r="M1679" s="90" t="s">
        <v>6578</v>
      </c>
      <c r="N1679" s="90" t="s">
        <v>16319</v>
      </c>
      <c r="O1679" s="90" t="s">
        <v>610</v>
      </c>
      <c r="P1679" s="90" t="s">
        <v>611</v>
      </c>
      <c r="Q1679" s="90" t="s">
        <v>612</v>
      </c>
      <c r="R1679" s="90" t="s">
        <v>613</v>
      </c>
      <c r="S1679" s="90" t="s">
        <v>16320</v>
      </c>
      <c r="T1679" s="90" t="s">
        <v>262</v>
      </c>
      <c r="U1679" s="15">
        <v>0</v>
      </c>
      <c r="V1679" s="15">
        <v>11961</v>
      </c>
      <c r="W1679" s="15">
        <v>5900</v>
      </c>
      <c r="X1679" s="15">
        <v>1900</v>
      </c>
      <c r="Y1679" s="90" t="s">
        <v>143</v>
      </c>
      <c r="Z1679" s="90" t="s">
        <v>83</v>
      </c>
      <c r="AA1679" s="90" t="s">
        <v>84</v>
      </c>
      <c r="AB1679" s="90" t="s">
        <v>16321</v>
      </c>
      <c r="AC1679" s="90" t="s">
        <v>145</v>
      </c>
      <c r="AD1679" s="90" t="s">
        <v>87</v>
      </c>
      <c r="AE1679" s="90" t="s">
        <v>61</v>
      </c>
      <c r="AF1679" s="90" t="s">
        <v>61</v>
      </c>
      <c r="AG1679" s="90" t="s">
        <v>89</v>
      </c>
      <c r="AH1679" s="90" t="s">
        <v>89</v>
      </c>
      <c r="AI1679" s="90" t="s">
        <v>89</v>
      </c>
      <c r="AJ1679" s="90" t="s">
        <v>89</v>
      </c>
      <c r="AK1679" s="90" t="s">
        <v>89</v>
      </c>
      <c r="AL1679" s="90" t="s">
        <v>89</v>
      </c>
      <c r="AM1679" s="90" t="s">
        <v>89</v>
      </c>
      <c r="AN1679" s="90" t="s">
        <v>89</v>
      </c>
      <c r="AO1679" s="90" t="s">
        <v>89</v>
      </c>
      <c r="AP1679" s="90" t="s">
        <v>89</v>
      </c>
      <c r="AQ1679" s="90" t="s">
        <v>90</v>
      </c>
      <c r="AR1679" s="90" t="s">
        <v>90</v>
      </c>
      <c r="AS1679" s="90" t="s">
        <v>91</v>
      </c>
      <c r="AT1679" s="90" t="s">
        <v>92</v>
      </c>
      <c r="AU1679" s="90" t="s">
        <v>92</v>
      </c>
      <c r="AV1679" s="90" t="s">
        <v>93</v>
      </c>
      <c r="AW1679" s="90" t="s">
        <v>16322</v>
      </c>
      <c r="AX1679" s="90" t="s">
        <v>16323</v>
      </c>
      <c r="AY1679" s="90" t="s">
        <v>16324</v>
      </c>
      <c r="AZ1679" s="90" t="s">
        <v>16323</v>
      </c>
      <c r="BA1679" s="90" t="s">
        <v>61</v>
      </c>
      <c r="BB1679" s="90" t="s">
        <v>16325</v>
      </c>
      <c r="BC1679" s="90" t="s">
        <v>99</v>
      </c>
      <c r="BD1679" s="90" t="s">
        <v>150</v>
      </c>
      <c r="BE1679" s="90" t="s">
        <v>61</v>
      </c>
      <c r="BF1679" s="90" t="s">
        <v>262</v>
      </c>
      <c r="BG1679" s="90" t="s">
        <v>101</v>
      </c>
    </row>
    <row r="1680" s="85" customFormat="1" ht="19" customHeight="1" spans="1:59">
      <c r="A1680" s="90" t="s">
        <v>226</v>
      </c>
      <c r="B1680" s="90" t="s">
        <v>227</v>
      </c>
      <c r="C1680" s="90" t="s">
        <v>334</v>
      </c>
      <c r="D1680" s="90" t="s">
        <v>335</v>
      </c>
      <c r="E1680" s="90" t="s">
        <v>11180</v>
      </c>
      <c r="F1680" s="90" t="s">
        <v>4007</v>
      </c>
      <c r="G1680" s="90" t="s">
        <v>2187</v>
      </c>
      <c r="H1680" s="90" t="s">
        <v>539</v>
      </c>
      <c r="I1680" s="90" t="s">
        <v>16326</v>
      </c>
      <c r="J1680" s="90" t="s">
        <v>16327</v>
      </c>
      <c r="K1680" s="90" t="s">
        <v>16328</v>
      </c>
      <c r="L1680" s="90" t="s">
        <v>73</v>
      </c>
      <c r="M1680" s="90" t="s">
        <v>1799</v>
      </c>
      <c r="N1680" s="90" t="s">
        <v>1835</v>
      </c>
      <c r="O1680" s="90" t="s">
        <v>398</v>
      </c>
      <c r="P1680" s="90" t="s">
        <v>399</v>
      </c>
      <c r="Q1680" s="90" t="s">
        <v>2192</v>
      </c>
      <c r="R1680" s="90" t="s">
        <v>2193</v>
      </c>
      <c r="S1680" s="90" t="s">
        <v>16329</v>
      </c>
      <c r="T1680" s="90" t="s">
        <v>380</v>
      </c>
      <c r="U1680" s="15">
        <v>0</v>
      </c>
      <c r="V1680" s="15">
        <v>22100</v>
      </c>
      <c r="W1680" s="15">
        <v>10000</v>
      </c>
      <c r="X1680" s="15">
        <v>3000</v>
      </c>
      <c r="Y1680" s="90" t="s">
        <v>143</v>
      </c>
      <c r="Z1680" s="90" t="s">
        <v>83</v>
      </c>
      <c r="AA1680" s="90" t="s">
        <v>84</v>
      </c>
      <c r="AB1680" s="90" t="s">
        <v>11185</v>
      </c>
      <c r="AC1680" s="90" t="s">
        <v>121</v>
      </c>
      <c r="AD1680" s="90" t="s">
        <v>87</v>
      </c>
      <c r="AE1680" s="90" t="s">
        <v>61</v>
      </c>
      <c r="AF1680" s="90" t="s">
        <v>61</v>
      </c>
      <c r="AG1680" s="90" t="s">
        <v>89</v>
      </c>
      <c r="AH1680" s="90" t="s">
        <v>89</v>
      </c>
      <c r="AI1680" s="90" t="s">
        <v>89</v>
      </c>
      <c r="AJ1680" s="90" t="s">
        <v>89</v>
      </c>
      <c r="AK1680" s="90" t="s">
        <v>89</v>
      </c>
      <c r="AL1680" s="90" t="s">
        <v>89</v>
      </c>
      <c r="AM1680" s="90" t="s">
        <v>89</v>
      </c>
      <c r="AN1680" s="90" t="s">
        <v>89</v>
      </c>
      <c r="AO1680" s="90" t="s">
        <v>89</v>
      </c>
      <c r="AP1680" s="90" t="s">
        <v>89</v>
      </c>
      <c r="AQ1680" s="90" t="s">
        <v>90</v>
      </c>
      <c r="AR1680" s="90" t="s">
        <v>90</v>
      </c>
      <c r="AS1680" s="90" t="s">
        <v>91</v>
      </c>
      <c r="AT1680" s="90" t="s">
        <v>92</v>
      </c>
      <c r="AU1680" s="90" t="s">
        <v>92</v>
      </c>
      <c r="AV1680" s="90" t="s">
        <v>93</v>
      </c>
      <c r="AW1680" s="90" t="s">
        <v>11186</v>
      </c>
      <c r="AX1680" s="90" t="s">
        <v>16330</v>
      </c>
      <c r="AY1680" s="90" t="s">
        <v>11188</v>
      </c>
      <c r="AZ1680" s="90" t="s">
        <v>16330</v>
      </c>
      <c r="BA1680" s="90" t="s">
        <v>97</v>
      </c>
      <c r="BB1680" s="90" t="s">
        <v>16331</v>
      </c>
      <c r="BC1680" s="90" t="s">
        <v>99</v>
      </c>
      <c r="BD1680" s="90" t="s">
        <v>150</v>
      </c>
      <c r="BE1680" s="90" t="s">
        <v>61</v>
      </c>
      <c r="BF1680" s="90" t="s">
        <v>380</v>
      </c>
      <c r="BG1680" s="90" t="s">
        <v>101</v>
      </c>
    </row>
    <row r="1681" s="85" customFormat="1" ht="19" customHeight="1" spans="1:59">
      <c r="A1681" s="90" t="s">
        <v>646</v>
      </c>
      <c r="B1681" s="90" t="s">
        <v>647</v>
      </c>
      <c r="C1681" s="90" t="s">
        <v>4356</v>
      </c>
      <c r="D1681" s="90" t="s">
        <v>4357</v>
      </c>
      <c r="E1681" s="90" t="s">
        <v>4358</v>
      </c>
      <c r="F1681" s="90" t="s">
        <v>16332</v>
      </c>
      <c r="G1681" s="90" t="s">
        <v>8141</v>
      </c>
      <c r="H1681" s="90" t="s">
        <v>1571</v>
      </c>
      <c r="I1681" s="90" t="s">
        <v>16333</v>
      </c>
      <c r="J1681" s="90" t="s">
        <v>16334</v>
      </c>
      <c r="K1681" s="90" t="s">
        <v>16335</v>
      </c>
      <c r="L1681" s="90" t="s">
        <v>73</v>
      </c>
      <c r="M1681" s="90" t="s">
        <v>16336</v>
      </c>
      <c r="N1681" s="90" t="s">
        <v>11727</v>
      </c>
      <c r="O1681" s="90" t="s">
        <v>949</v>
      </c>
      <c r="P1681" s="90" t="s">
        <v>950</v>
      </c>
      <c r="Q1681" s="90" t="s">
        <v>257</v>
      </c>
      <c r="R1681" s="90" t="s">
        <v>951</v>
      </c>
      <c r="S1681" s="90" t="s">
        <v>16337</v>
      </c>
      <c r="T1681" s="90" t="s">
        <v>380</v>
      </c>
      <c r="U1681" s="15">
        <v>0</v>
      </c>
      <c r="V1681" s="15">
        <v>32600</v>
      </c>
      <c r="W1681" s="15">
        <v>22800</v>
      </c>
      <c r="X1681" s="15">
        <v>7000</v>
      </c>
      <c r="Y1681" s="90" t="s">
        <v>143</v>
      </c>
      <c r="Z1681" s="90" t="s">
        <v>83</v>
      </c>
      <c r="AA1681" s="90" t="s">
        <v>84</v>
      </c>
      <c r="AB1681" s="90" t="s">
        <v>4365</v>
      </c>
      <c r="AC1681" s="90" t="s">
        <v>145</v>
      </c>
      <c r="AD1681" s="90" t="s">
        <v>87</v>
      </c>
      <c r="AE1681" s="90" t="s">
        <v>61</v>
      </c>
      <c r="AF1681" s="90" t="s">
        <v>61</v>
      </c>
      <c r="AG1681" s="90" t="s">
        <v>89</v>
      </c>
      <c r="AH1681" s="90" t="s">
        <v>88</v>
      </c>
      <c r="AI1681" s="90" t="s">
        <v>88</v>
      </c>
      <c r="AJ1681" s="90" t="s">
        <v>89</v>
      </c>
      <c r="AK1681" s="90" t="s">
        <v>89</v>
      </c>
      <c r="AL1681" s="90" t="s">
        <v>89</v>
      </c>
      <c r="AM1681" s="90" t="s">
        <v>88</v>
      </c>
      <c r="AN1681" s="90" t="s">
        <v>88</v>
      </c>
      <c r="AO1681" s="90" t="s">
        <v>88</v>
      </c>
      <c r="AP1681" s="90" t="s">
        <v>89</v>
      </c>
      <c r="AQ1681" s="90" t="s">
        <v>90</v>
      </c>
      <c r="AR1681" s="90" t="s">
        <v>90</v>
      </c>
      <c r="AS1681" s="90" t="s">
        <v>91</v>
      </c>
      <c r="AT1681" s="90" t="s">
        <v>92</v>
      </c>
      <c r="AU1681" s="90" t="s">
        <v>92</v>
      </c>
      <c r="AV1681" s="90" t="s">
        <v>93</v>
      </c>
      <c r="AW1681" s="90" t="s">
        <v>4366</v>
      </c>
      <c r="AX1681" s="90" t="s">
        <v>16338</v>
      </c>
      <c r="AY1681" s="90" t="s">
        <v>4368</v>
      </c>
      <c r="AZ1681" s="90" t="s">
        <v>16338</v>
      </c>
      <c r="BA1681" s="90" t="s">
        <v>97</v>
      </c>
      <c r="BB1681" s="90" t="s">
        <v>16339</v>
      </c>
      <c r="BC1681" s="90" t="s">
        <v>99</v>
      </c>
      <c r="BD1681" s="90" t="s">
        <v>150</v>
      </c>
      <c r="BE1681" s="90" t="s">
        <v>61</v>
      </c>
      <c r="BF1681" s="90" t="s">
        <v>380</v>
      </c>
      <c r="BG1681" s="90" t="s">
        <v>101</v>
      </c>
    </row>
    <row r="1682" s="85" customFormat="1" ht="19" customHeight="1" spans="1:59">
      <c r="A1682" s="90" t="s">
        <v>102</v>
      </c>
      <c r="B1682" s="90" t="s">
        <v>103</v>
      </c>
      <c r="C1682" s="90" t="s">
        <v>1790</v>
      </c>
      <c r="D1682" s="90" t="s">
        <v>1791</v>
      </c>
      <c r="E1682" s="90" t="s">
        <v>9368</v>
      </c>
      <c r="F1682" s="90" t="s">
        <v>9369</v>
      </c>
      <c r="G1682" s="90" t="s">
        <v>108</v>
      </c>
      <c r="H1682" s="90" t="s">
        <v>109</v>
      </c>
      <c r="I1682" s="90" t="s">
        <v>16340</v>
      </c>
      <c r="J1682" s="90" t="s">
        <v>16341</v>
      </c>
      <c r="K1682" s="90" t="s">
        <v>16342</v>
      </c>
      <c r="L1682" s="90" t="s">
        <v>73</v>
      </c>
      <c r="M1682" s="90" t="s">
        <v>74</v>
      </c>
      <c r="N1682" s="90" t="s">
        <v>880</v>
      </c>
      <c r="O1682" s="90" t="s">
        <v>115</v>
      </c>
      <c r="P1682" s="90" t="s">
        <v>116</v>
      </c>
      <c r="Q1682" s="90" t="s">
        <v>117</v>
      </c>
      <c r="R1682" s="90" t="s">
        <v>116</v>
      </c>
      <c r="S1682" s="90" t="s">
        <v>16343</v>
      </c>
      <c r="T1682" s="90" t="s">
        <v>380</v>
      </c>
      <c r="U1682" s="15">
        <v>0</v>
      </c>
      <c r="V1682" s="15">
        <v>59319</v>
      </c>
      <c r="W1682" s="15">
        <v>42000</v>
      </c>
      <c r="X1682" s="15">
        <v>8000</v>
      </c>
      <c r="Y1682" s="90" t="s">
        <v>82</v>
      </c>
      <c r="Z1682" s="90" t="s">
        <v>83</v>
      </c>
      <c r="AA1682" s="90" t="s">
        <v>84</v>
      </c>
      <c r="AB1682" s="90" t="s">
        <v>329</v>
      </c>
      <c r="AC1682" s="90" t="s">
        <v>359</v>
      </c>
      <c r="AD1682" s="90" t="s">
        <v>87</v>
      </c>
      <c r="AE1682" s="90" t="s">
        <v>61</v>
      </c>
      <c r="AF1682" s="90" t="s">
        <v>61</v>
      </c>
      <c r="AG1682" s="90" t="s">
        <v>89</v>
      </c>
      <c r="AH1682" s="90" t="s">
        <v>89</v>
      </c>
      <c r="AI1682" s="90" t="s">
        <v>89</v>
      </c>
      <c r="AJ1682" s="90" t="s">
        <v>89</v>
      </c>
      <c r="AK1682" s="90" t="s">
        <v>89</v>
      </c>
      <c r="AL1682" s="90" t="s">
        <v>89</v>
      </c>
      <c r="AM1682" s="90" t="s">
        <v>89</v>
      </c>
      <c r="AN1682" s="90" t="s">
        <v>89</v>
      </c>
      <c r="AO1682" s="90" t="s">
        <v>89</v>
      </c>
      <c r="AP1682" s="90" t="s">
        <v>89</v>
      </c>
      <c r="AQ1682" s="90" t="s">
        <v>90</v>
      </c>
      <c r="AR1682" s="90" t="s">
        <v>90</v>
      </c>
      <c r="AS1682" s="90" t="s">
        <v>91</v>
      </c>
      <c r="AT1682" s="90" t="s">
        <v>92</v>
      </c>
      <c r="AU1682" s="90" t="s">
        <v>92</v>
      </c>
      <c r="AV1682" s="90" t="s">
        <v>93</v>
      </c>
      <c r="AW1682" s="90" t="s">
        <v>9374</v>
      </c>
      <c r="AX1682" s="90" t="s">
        <v>16344</v>
      </c>
      <c r="AY1682" s="90" t="s">
        <v>4443</v>
      </c>
      <c r="AZ1682" s="90" t="s">
        <v>16344</v>
      </c>
      <c r="BA1682" s="90" t="s">
        <v>97</v>
      </c>
      <c r="BB1682" s="90" t="s">
        <v>16345</v>
      </c>
      <c r="BC1682" s="90" t="s">
        <v>99</v>
      </c>
      <c r="BD1682" s="90" t="s">
        <v>100</v>
      </c>
      <c r="BE1682" s="90" t="s">
        <v>61</v>
      </c>
      <c r="BF1682" s="90" t="s">
        <v>380</v>
      </c>
      <c r="BG1682" s="90" t="s">
        <v>101</v>
      </c>
    </row>
    <row r="1683" s="85" customFormat="1" ht="19" customHeight="1" spans="1:59">
      <c r="A1683" s="90" t="s">
        <v>646</v>
      </c>
      <c r="B1683" s="90" t="s">
        <v>647</v>
      </c>
      <c r="C1683" s="90" t="s">
        <v>5238</v>
      </c>
      <c r="D1683" s="90" t="s">
        <v>5239</v>
      </c>
      <c r="E1683" s="90" t="s">
        <v>13694</v>
      </c>
      <c r="F1683" s="90" t="s">
        <v>13695</v>
      </c>
      <c r="G1683" s="90" t="s">
        <v>2732</v>
      </c>
      <c r="H1683" s="90" t="s">
        <v>539</v>
      </c>
      <c r="I1683" s="90" t="s">
        <v>16346</v>
      </c>
      <c r="J1683" s="90" t="s">
        <v>16347</v>
      </c>
      <c r="K1683" s="90" t="s">
        <v>16348</v>
      </c>
      <c r="L1683" s="90" t="s">
        <v>73</v>
      </c>
      <c r="M1683" s="90" t="s">
        <v>137</v>
      </c>
      <c r="N1683" s="90" t="s">
        <v>1116</v>
      </c>
      <c r="O1683" s="90" t="s">
        <v>398</v>
      </c>
      <c r="P1683" s="90" t="s">
        <v>399</v>
      </c>
      <c r="Q1683" s="90" t="s">
        <v>240</v>
      </c>
      <c r="R1683" s="90" t="s">
        <v>241</v>
      </c>
      <c r="S1683" s="90" t="s">
        <v>16349</v>
      </c>
      <c r="T1683" s="90" t="s">
        <v>380</v>
      </c>
      <c r="U1683" s="15">
        <v>0</v>
      </c>
      <c r="V1683" s="15">
        <v>16680</v>
      </c>
      <c r="W1683" s="15">
        <v>8000</v>
      </c>
      <c r="X1683" s="15">
        <v>4000</v>
      </c>
      <c r="Y1683" s="90" t="s">
        <v>82</v>
      </c>
      <c r="Z1683" s="90" t="s">
        <v>83</v>
      </c>
      <c r="AA1683" s="90" t="s">
        <v>84</v>
      </c>
      <c r="AB1683" s="90" t="s">
        <v>13701</v>
      </c>
      <c r="AC1683" s="90" t="s">
        <v>191</v>
      </c>
      <c r="AD1683" s="90" t="s">
        <v>87</v>
      </c>
      <c r="AE1683" s="90" t="s">
        <v>61</v>
      </c>
      <c r="AF1683" s="90" t="s">
        <v>61</v>
      </c>
      <c r="AG1683" s="90" t="s">
        <v>89</v>
      </c>
      <c r="AH1683" s="90" t="s">
        <v>89</v>
      </c>
      <c r="AI1683" s="90" t="s">
        <v>89</v>
      </c>
      <c r="AJ1683" s="90" t="s">
        <v>88</v>
      </c>
      <c r="AK1683" s="90" t="s">
        <v>89</v>
      </c>
      <c r="AL1683" s="90" t="s">
        <v>89</v>
      </c>
      <c r="AM1683" s="90" t="s">
        <v>89</v>
      </c>
      <c r="AN1683" s="90" t="s">
        <v>89</v>
      </c>
      <c r="AO1683" s="90" t="s">
        <v>88</v>
      </c>
      <c r="AP1683" s="90" t="s">
        <v>89</v>
      </c>
      <c r="AQ1683" s="90" t="s">
        <v>90</v>
      </c>
      <c r="AR1683" s="90" t="s">
        <v>90</v>
      </c>
      <c r="AS1683" s="90" t="s">
        <v>91</v>
      </c>
      <c r="AT1683" s="90" t="s">
        <v>92</v>
      </c>
      <c r="AU1683" s="90" t="s">
        <v>92</v>
      </c>
      <c r="AV1683" s="90" t="s">
        <v>93</v>
      </c>
      <c r="AW1683" s="90" t="s">
        <v>13702</v>
      </c>
      <c r="AX1683" s="90" t="s">
        <v>16350</v>
      </c>
      <c r="AY1683" s="90" t="s">
        <v>13704</v>
      </c>
      <c r="AZ1683" s="90" t="s">
        <v>16350</v>
      </c>
      <c r="BA1683" s="90" t="s">
        <v>97</v>
      </c>
      <c r="BB1683" s="90" t="s">
        <v>16351</v>
      </c>
      <c r="BC1683" s="90" t="s">
        <v>99</v>
      </c>
      <c r="BD1683" s="90" t="s">
        <v>100</v>
      </c>
      <c r="BE1683" s="90" t="s">
        <v>61</v>
      </c>
      <c r="BF1683" s="90" t="s">
        <v>380</v>
      </c>
      <c r="BG1683" s="90" t="s">
        <v>101</v>
      </c>
    </row>
    <row r="1684" s="85" customFormat="1" ht="19" customHeight="1" spans="1:59">
      <c r="A1684" s="90" t="s">
        <v>458</v>
      </c>
      <c r="B1684" s="90" t="s">
        <v>459</v>
      </c>
      <c r="C1684" s="90" t="s">
        <v>2497</v>
      </c>
      <c r="D1684" s="90" t="s">
        <v>2498</v>
      </c>
      <c r="E1684" s="90" t="s">
        <v>15740</v>
      </c>
      <c r="F1684" s="90" t="s">
        <v>8247</v>
      </c>
      <c r="G1684" s="90" t="s">
        <v>8247</v>
      </c>
      <c r="H1684" s="90" t="s">
        <v>605</v>
      </c>
      <c r="I1684" s="90" t="s">
        <v>16352</v>
      </c>
      <c r="J1684" s="90" t="s">
        <v>16353</v>
      </c>
      <c r="K1684" s="90" t="s">
        <v>16354</v>
      </c>
      <c r="L1684" s="90" t="s">
        <v>73</v>
      </c>
      <c r="M1684" s="90" t="s">
        <v>9778</v>
      </c>
      <c r="N1684" s="90" t="s">
        <v>866</v>
      </c>
      <c r="O1684" s="90" t="s">
        <v>610</v>
      </c>
      <c r="P1684" s="90" t="s">
        <v>611</v>
      </c>
      <c r="Q1684" s="90" t="s">
        <v>612</v>
      </c>
      <c r="R1684" s="90" t="s">
        <v>613</v>
      </c>
      <c r="S1684" s="90" t="s">
        <v>16355</v>
      </c>
      <c r="T1684" s="90" t="s">
        <v>119</v>
      </c>
      <c r="U1684" s="15">
        <v>0</v>
      </c>
      <c r="V1684" s="15">
        <v>10000</v>
      </c>
      <c r="W1684" s="15">
        <v>8000</v>
      </c>
      <c r="X1684" s="15">
        <v>1700</v>
      </c>
      <c r="Y1684" s="90" t="s">
        <v>143</v>
      </c>
      <c r="Z1684" s="90" t="s">
        <v>83</v>
      </c>
      <c r="AA1684" s="90" t="s">
        <v>84</v>
      </c>
      <c r="AB1684" s="90" t="s">
        <v>8247</v>
      </c>
      <c r="AC1684" s="90" t="s">
        <v>121</v>
      </c>
      <c r="AD1684" s="90" t="s">
        <v>87</v>
      </c>
      <c r="AE1684" s="90" t="s">
        <v>61</v>
      </c>
      <c r="AF1684" s="90" t="s">
        <v>61</v>
      </c>
      <c r="AG1684" s="90" t="s">
        <v>89</v>
      </c>
      <c r="AH1684" s="90" t="s">
        <v>89</v>
      </c>
      <c r="AI1684" s="90" t="s">
        <v>89</v>
      </c>
      <c r="AJ1684" s="90" t="s">
        <v>89</v>
      </c>
      <c r="AK1684" s="90" t="s">
        <v>89</v>
      </c>
      <c r="AL1684" s="90" t="s">
        <v>89</v>
      </c>
      <c r="AM1684" s="90" t="s">
        <v>89</v>
      </c>
      <c r="AN1684" s="90" t="s">
        <v>89</v>
      </c>
      <c r="AO1684" s="90" t="s">
        <v>89</v>
      </c>
      <c r="AP1684" s="90" t="s">
        <v>89</v>
      </c>
      <c r="AQ1684" s="90" t="s">
        <v>90</v>
      </c>
      <c r="AR1684" s="90" t="s">
        <v>90</v>
      </c>
      <c r="AS1684" s="90" t="s">
        <v>91</v>
      </c>
      <c r="AT1684" s="90" t="s">
        <v>92</v>
      </c>
      <c r="AU1684" s="90" t="s">
        <v>92</v>
      </c>
      <c r="AV1684" s="90" t="s">
        <v>93</v>
      </c>
      <c r="AW1684" s="90" t="s">
        <v>15745</v>
      </c>
      <c r="AX1684" s="90" t="s">
        <v>16356</v>
      </c>
      <c r="AY1684" s="90" t="s">
        <v>15747</v>
      </c>
      <c r="AZ1684" s="90" t="s">
        <v>16356</v>
      </c>
      <c r="BA1684" s="90" t="s">
        <v>215</v>
      </c>
      <c r="BB1684" s="90" t="s">
        <v>16357</v>
      </c>
      <c r="BC1684" s="90" t="s">
        <v>99</v>
      </c>
      <c r="BD1684" s="90" t="s">
        <v>150</v>
      </c>
      <c r="BE1684" s="90" t="s">
        <v>61</v>
      </c>
      <c r="BF1684" s="90" t="s">
        <v>119</v>
      </c>
      <c r="BG1684" s="90" t="s">
        <v>101</v>
      </c>
    </row>
    <row r="1685" s="85" customFormat="1" ht="19" customHeight="1" spans="1:59">
      <c r="A1685" s="90" t="s">
        <v>419</v>
      </c>
      <c r="B1685" s="90" t="s">
        <v>420</v>
      </c>
      <c r="C1685" s="90" t="s">
        <v>421</v>
      </c>
      <c r="D1685" s="90" t="s">
        <v>422</v>
      </c>
      <c r="E1685" s="90" t="s">
        <v>16358</v>
      </c>
      <c r="F1685" s="90" t="s">
        <v>424</v>
      </c>
      <c r="G1685" s="90" t="s">
        <v>425</v>
      </c>
      <c r="H1685" s="90" t="s">
        <v>109</v>
      </c>
      <c r="I1685" s="90" t="s">
        <v>16359</v>
      </c>
      <c r="J1685" s="90" t="s">
        <v>16360</v>
      </c>
      <c r="K1685" s="90" t="s">
        <v>16361</v>
      </c>
      <c r="L1685" s="90" t="s">
        <v>73</v>
      </c>
      <c r="M1685" s="90" t="s">
        <v>2410</v>
      </c>
      <c r="N1685" s="90" t="s">
        <v>203</v>
      </c>
      <c r="O1685" s="90" t="s">
        <v>2779</v>
      </c>
      <c r="P1685" s="90" t="s">
        <v>2780</v>
      </c>
      <c r="Q1685" s="90" t="s">
        <v>259</v>
      </c>
      <c r="R1685" s="90" t="s">
        <v>260</v>
      </c>
      <c r="S1685" s="90" t="s">
        <v>16362</v>
      </c>
      <c r="T1685" s="90" t="s">
        <v>380</v>
      </c>
      <c r="U1685" s="15">
        <v>0</v>
      </c>
      <c r="V1685" s="15">
        <v>20550</v>
      </c>
      <c r="W1685" s="15">
        <v>8000</v>
      </c>
      <c r="X1685" s="15">
        <v>8000</v>
      </c>
      <c r="Y1685" s="90" t="s">
        <v>143</v>
      </c>
      <c r="Z1685" s="90" t="s">
        <v>83</v>
      </c>
      <c r="AA1685" s="90" t="s">
        <v>84</v>
      </c>
      <c r="AB1685" s="90" t="s">
        <v>16363</v>
      </c>
      <c r="AC1685" s="90" t="s">
        <v>145</v>
      </c>
      <c r="AD1685" s="90" t="s">
        <v>87</v>
      </c>
      <c r="AE1685" s="90" t="s">
        <v>61</v>
      </c>
      <c r="AF1685" s="90" t="s">
        <v>61</v>
      </c>
      <c r="AG1685" s="90" t="s">
        <v>89</v>
      </c>
      <c r="AH1685" s="90" t="s">
        <v>89</v>
      </c>
      <c r="AI1685" s="90" t="s">
        <v>89</v>
      </c>
      <c r="AJ1685" s="90" t="s">
        <v>89</v>
      </c>
      <c r="AK1685" s="90" t="s">
        <v>89</v>
      </c>
      <c r="AL1685" s="90" t="s">
        <v>89</v>
      </c>
      <c r="AM1685" s="90" t="s">
        <v>89</v>
      </c>
      <c r="AN1685" s="90" t="s">
        <v>89</v>
      </c>
      <c r="AO1685" s="90" t="s">
        <v>89</v>
      </c>
      <c r="AP1685" s="90" t="s">
        <v>89</v>
      </c>
      <c r="AQ1685" s="90" t="s">
        <v>90</v>
      </c>
      <c r="AR1685" s="90" t="s">
        <v>90</v>
      </c>
      <c r="AS1685" s="90" t="s">
        <v>91</v>
      </c>
      <c r="AT1685" s="90" t="s">
        <v>92</v>
      </c>
      <c r="AU1685" s="90" t="s">
        <v>92</v>
      </c>
      <c r="AV1685" s="90" t="s">
        <v>93</v>
      </c>
      <c r="AW1685" s="90" t="s">
        <v>16364</v>
      </c>
      <c r="AX1685" s="90" t="s">
        <v>16365</v>
      </c>
      <c r="AY1685" s="90" t="s">
        <v>16366</v>
      </c>
      <c r="AZ1685" s="90" t="s">
        <v>16365</v>
      </c>
      <c r="BA1685" s="90" t="s">
        <v>215</v>
      </c>
      <c r="BB1685" s="90" t="s">
        <v>16367</v>
      </c>
      <c r="BC1685" s="90" t="s">
        <v>99</v>
      </c>
      <c r="BD1685" s="90" t="s">
        <v>150</v>
      </c>
      <c r="BE1685" s="90" t="s">
        <v>61</v>
      </c>
      <c r="BF1685" s="90" t="s">
        <v>380</v>
      </c>
      <c r="BG1685" s="90" t="s">
        <v>101</v>
      </c>
    </row>
    <row r="1686" s="85" customFormat="1" ht="19" customHeight="1" spans="1:59">
      <c r="A1686" s="90" t="s">
        <v>302</v>
      </c>
      <c r="B1686" s="90" t="s">
        <v>303</v>
      </c>
      <c r="C1686" s="90" t="s">
        <v>1968</v>
      </c>
      <c r="D1686" s="90" t="s">
        <v>1969</v>
      </c>
      <c r="E1686" s="90" t="s">
        <v>1970</v>
      </c>
      <c r="F1686" s="90" t="s">
        <v>1971</v>
      </c>
      <c r="G1686" s="90" t="s">
        <v>1972</v>
      </c>
      <c r="H1686" s="90" t="s">
        <v>109</v>
      </c>
      <c r="I1686" s="90" t="s">
        <v>16368</v>
      </c>
      <c r="J1686" s="90" t="s">
        <v>16369</v>
      </c>
      <c r="K1686" s="90" t="s">
        <v>16370</v>
      </c>
      <c r="L1686" s="90" t="s">
        <v>73</v>
      </c>
      <c r="M1686" s="90" t="s">
        <v>2479</v>
      </c>
      <c r="N1686" s="90" t="s">
        <v>1276</v>
      </c>
      <c r="O1686" s="90" t="s">
        <v>115</v>
      </c>
      <c r="P1686" s="90" t="s">
        <v>116</v>
      </c>
      <c r="Q1686" s="90" t="s">
        <v>117</v>
      </c>
      <c r="R1686" s="90" t="s">
        <v>116</v>
      </c>
      <c r="S1686" s="90" t="s">
        <v>16371</v>
      </c>
      <c r="T1686" s="90" t="s">
        <v>380</v>
      </c>
      <c r="U1686" s="15">
        <v>0</v>
      </c>
      <c r="V1686" s="15">
        <v>8900</v>
      </c>
      <c r="W1686" s="15">
        <v>5785</v>
      </c>
      <c r="X1686" s="15">
        <v>1000</v>
      </c>
      <c r="Y1686" s="90" t="s">
        <v>143</v>
      </c>
      <c r="Z1686" s="90" t="s">
        <v>83</v>
      </c>
      <c r="AA1686" s="90" t="s">
        <v>84</v>
      </c>
      <c r="AB1686" s="90" t="s">
        <v>1979</v>
      </c>
      <c r="AC1686" s="90" t="s">
        <v>211</v>
      </c>
      <c r="AD1686" s="90" t="s">
        <v>87</v>
      </c>
      <c r="AE1686" s="90" t="s">
        <v>61</v>
      </c>
      <c r="AF1686" s="90" t="s">
        <v>61</v>
      </c>
      <c r="AG1686" s="90" t="s">
        <v>89</v>
      </c>
      <c r="AH1686" s="90" t="s">
        <v>89</v>
      </c>
      <c r="AI1686" s="90" t="s">
        <v>89</v>
      </c>
      <c r="AJ1686" s="90" t="s">
        <v>89</v>
      </c>
      <c r="AK1686" s="90" t="s">
        <v>89</v>
      </c>
      <c r="AL1686" s="90" t="s">
        <v>89</v>
      </c>
      <c r="AM1686" s="90" t="s">
        <v>89</v>
      </c>
      <c r="AN1686" s="90" t="s">
        <v>89</v>
      </c>
      <c r="AO1686" s="90" t="s">
        <v>89</v>
      </c>
      <c r="AP1686" s="90" t="s">
        <v>89</v>
      </c>
      <c r="AQ1686" s="90" t="s">
        <v>90</v>
      </c>
      <c r="AR1686" s="90" t="s">
        <v>90</v>
      </c>
      <c r="AS1686" s="90" t="s">
        <v>91</v>
      </c>
      <c r="AT1686" s="90" t="s">
        <v>92</v>
      </c>
      <c r="AU1686" s="90" t="s">
        <v>92</v>
      </c>
      <c r="AV1686" s="90" t="s">
        <v>93</v>
      </c>
      <c r="AW1686" s="90" t="s">
        <v>1980</v>
      </c>
      <c r="AX1686" s="90" t="s">
        <v>16372</v>
      </c>
      <c r="AY1686" s="90" t="s">
        <v>1982</v>
      </c>
      <c r="AZ1686" s="90" t="s">
        <v>16372</v>
      </c>
      <c r="BA1686" s="90" t="s">
        <v>97</v>
      </c>
      <c r="BB1686" s="90" t="s">
        <v>16373</v>
      </c>
      <c r="BC1686" s="90" t="s">
        <v>99</v>
      </c>
      <c r="BD1686" s="90" t="s">
        <v>150</v>
      </c>
      <c r="BE1686" s="90" t="s">
        <v>61</v>
      </c>
      <c r="BF1686" s="90" t="s">
        <v>380</v>
      </c>
      <c r="BG1686" s="90" t="s">
        <v>101</v>
      </c>
    </row>
    <row r="1687" s="85" customFormat="1" ht="19" customHeight="1" spans="1:59">
      <c r="A1687" s="90" t="s">
        <v>151</v>
      </c>
      <c r="B1687" s="90" t="s">
        <v>152</v>
      </c>
      <c r="C1687" s="90" t="s">
        <v>5084</v>
      </c>
      <c r="D1687" s="90" t="s">
        <v>5085</v>
      </c>
      <c r="E1687" s="90" t="s">
        <v>16374</v>
      </c>
      <c r="F1687" s="90" t="s">
        <v>16375</v>
      </c>
      <c r="G1687" s="90" t="s">
        <v>745</v>
      </c>
      <c r="H1687" s="90" t="s">
        <v>69</v>
      </c>
      <c r="I1687" s="90" t="s">
        <v>16376</v>
      </c>
      <c r="J1687" s="90" t="s">
        <v>16377</v>
      </c>
      <c r="K1687" s="90" t="s">
        <v>16378</v>
      </c>
      <c r="L1687" s="90" t="s">
        <v>73</v>
      </c>
      <c r="M1687" s="90" t="s">
        <v>11058</v>
      </c>
      <c r="N1687" s="90" t="s">
        <v>16379</v>
      </c>
      <c r="O1687" s="90" t="s">
        <v>76</v>
      </c>
      <c r="P1687" s="90" t="s">
        <v>77</v>
      </c>
      <c r="Q1687" s="90" t="s">
        <v>277</v>
      </c>
      <c r="R1687" s="90" t="s">
        <v>278</v>
      </c>
      <c r="S1687" s="90" t="s">
        <v>16380</v>
      </c>
      <c r="T1687" s="90" t="s">
        <v>328</v>
      </c>
      <c r="U1687" s="15">
        <v>0</v>
      </c>
      <c r="V1687" s="15">
        <v>15600</v>
      </c>
      <c r="W1687" s="15">
        <v>14000</v>
      </c>
      <c r="X1687" s="15">
        <v>14000</v>
      </c>
      <c r="Y1687" s="90" t="s">
        <v>82</v>
      </c>
      <c r="Z1687" s="90" t="s">
        <v>83</v>
      </c>
      <c r="AA1687" s="90" t="s">
        <v>84</v>
      </c>
      <c r="AB1687" s="90" t="s">
        <v>16381</v>
      </c>
      <c r="AC1687" s="90" t="s">
        <v>121</v>
      </c>
      <c r="AD1687" s="90" t="s">
        <v>87</v>
      </c>
      <c r="AE1687" s="90" t="s">
        <v>61</v>
      </c>
      <c r="AF1687" s="90" t="s">
        <v>61</v>
      </c>
      <c r="AG1687" s="90" t="s">
        <v>89</v>
      </c>
      <c r="AH1687" s="90" t="s">
        <v>88</v>
      </c>
      <c r="AI1687" s="90" t="s">
        <v>88</v>
      </c>
      <c r="AJ1687" s="90" t="s">
        <v>88</v>
      </c>
      <c r="AK1687" s="90" t="s">
        <v>88</v>
      </c>
      <c r="AL1687" s="90" t="s">
        <v>89</v>
      </c>
      <c r="AM1687" s="90" t="s">
        <v>88</v>
      </c>
      <c r="AN1687" s="90" t="s">
        <v>88</v>
      </c>
      <c r="AO1687" s="90" t="s">
        <v>88</v>
      </c>
      <c r="AP1687" s="90" t="s">
        <v>89</v>
      </c>
      <c r="AQ1687" s="90" t="s">
        <v>90</v>
      </c>
      <c r="AR1687" s="90" t="s">
        <v>90</v>
      </c>
      <c r="AS1687" s="90" t="s">
        <v>91</v>
      </c>
      <c r="AT1687" s="90" t="s">
        <v>92</v>
      </c>
      <c r="AU1687" s="90" t="s">
        <v>92</v>
      </c>
      <c r="AV1687" s="90" t="s">
        <v>93</v>
      </c>
      <c r="AW1687" s="90" t="s">
        <v>16382</v>
      </c>
      <c r="AX1687" s="90" t="s">
        <v>16383</v>
      </c>
      <c r="AY1687" s="90" t="s">
        <v>16384</v>
      </c>
      <c r="AZ1687" s="90" t="s">
        <v>16383</v>
      </c>
      <c r="BA1687" s="90" t="s">
        <v>97</v>
      </c>
      <c r="BB1687" s="90" t="s">
        <v>16385</v>
      </c>
      <c r="BC1687" s="90" t="s">
        <v>99</v>
      </c>
      <c r="BD1687" s="90" t="s">
        <v>100</v>
      </c>
      <c r="BE1687" s="90" t="s">
        <v>61</v>
      </c>
      <c r="BF1687" s="90" t="s">
        <v>328</v>
      </c>
      <c r="BG1687" s="90" t="s">
        <v>101</v>
      </c>
    </row>
    <row r="1688" s="85" customFormat="1" ht="19" customHeight="1" spans="1:59">
      <c r="A1688" s="90" t="s">
        <v>126</v>
      </c>
      <c r="B1688" s="90" t="s">
        <v>127</v>
      </c>
      <c r="C1688" s="90" t="s">
        <v>248</v>
      </c>
      <c r="D1688" s="90" t="s">
        <v>249</v>
      </c>
      <c r="E1688" s="90" t="s">
        <v>16386</v>
      </c>
      <c r="F1688" s="90" t="s">
        <v>16387</v>
      </c>
      <c r="G1688" s="90" t="s">
        <v>11041</v>
      </c>
      <c r="H1688" s="90" t="s">
        <v>1571</v>
      </c>
      <c r="I1688" s="90" t="s">
        <v>16388</v>
      </c>
      <c r="J1688" s="90" t="s">
        <v>16389</v>
      </c>
      <c r="K1688" s="90" t="s">
        <v>16390</v>
      </c>
      <c r="L1688" s="90" t="s">
        <v>73</v>
      </c>
      <c r="M1688" s="90" t="s">
        <v>16391</v>
      </c>
      <c r="N1688" s="90" t="s">
        <v>203</v>
      </c>
      <c r="O1688" s="90" t="s">
        <v>949</v>
      </c>
      <c r="P1688" s="90" t="s">
        <v>950</v>
      </c>
      <c r="Q1688" s="90" t="s">
        <v>6440</v>
      </c>
      <c r="R1688" s="90" t="s">
        <v>6441</v>
      </c>
      <c r="S1688" s="90" t="s">
        <v>16392</v>
      </c>
      <c r="T1688" s="90" t="s">
        <v>119</v>
      </c>
      <c r="U1688" s="15">
        <v>0</v>
      </c>
      <c r="V1688" s="15">
        <v>12300</v>
      </c>
      <c r="W1688" s="15">
        <v>8610</v>
      </c>
      <c r="X1688" s="15">
        <v>8610</v>
      </c>
      <c r="Y1688" s="90" t="s">
        <v>143</v>
      </c>
      <c r="Z1688" s="90" t="s">
        <v>83</v>
      </c>
      <c r="AA1688" s="90" t="s">
        <v>84</v>
      </c>
      <c r="AB1688" s="90" t="s">
        <v>16387</v>
      </c>
      <c r="AC1688" s="90" t="s">
        <v>121</v>
      </c>
      <c r="AD1688" s="90" t="s">
        <v>87</v>
      </c>
      <c r="AE1688" s="90" t="s">
        <v>61</v>
      </c>
      <c r="AF1688" s="90" t="s">
        <v>61</v>
      </c>
      <c r="AG1688" s="90" t="s">
        <v>89</v>
      </c>
      <c r="AH1688" s="90" t="s">
        <v>89</v>
      </c>
      <c r="AI1688" s="90" t="s">
        <v>89</v>
      </c>
      <c r="AJ1688" s="90" t="s">
        <v>89</v>
      </c>
      <c r="AK1688" s="90" t="s">
        <v>89</v>
      </c>
      <c r="AL1688" s="90" t="s">
        <v>89</v>
      </c>
      <c r="AM1688" s="90" t="s">
        <v>89</v>
      </c>
      <c r="AN1688" s="90" t="s">
        <v>89</v>
      </c>
      <c r="AO1688" s="90" t="s">
        <v>89</v>
      </c>
      <c r="AP1688" s="90" t="s">
        <v>89</v>
      </c>
      <c r="AQ1688" s="90" t="s">
        <v>90</v>
      </c>
      <c r="AR1688" s="90" t="s">
        <v>90</v>
      </c>
      <c r="AS1688" s="90" t="s">
        <v>91</v>
      </c>
      <c r="AT1688" s="90" t="s">
        <v>92</v>
      </c>
      <c r="AU1688" s="90" t="s">
        <v>92</v>
      </c>
      <c r="AV1688" s="90" t="s">
        <v>93</v>
      </c>
      <c r="AW1688" s="90" t="s">
        <v>16393</v>
      </c>
      <c r="AX1688" s="90" t="s">
        <v>16394</v>
      </c>
      <c r="AY1688" s="90" t="s">
        <v>16395</v>
      </c>
      <c r="AZ1688" s="90" t="s">
        <v>16394</v>
      </c>
      <c r="BA1688" s="90" t="s">
        <v>97</v>
      </c>
      <c r="BB1688" s="90" t="s">
        <v>16396</v>
      </c>
      <c r="BC1688" s="90" t="s">
        <v>99</v>
      </c>
      <c r="BD1688" s="90" t="s">
        <v>150</v>
      </c>
      <c r="BE1688" s="90" t="s">
        <v>61</v>
      </c>
      <c r="BF1688" s="90" t="s">
        <v>119</v>
      </c>
      <c r="BG1688" s="90" t="s">
        <v>101</v>
      </c>
    </row>
    <row r="1689" s="85" customFormat="1" ht="19" customHeight="1" spans="1:59">
      <c r="A1689" s="90" t="s">
        <v>302</v>
      </c>
      <c r="B1689" s="90" t="s">
        <v>303</v>
      </c>
      <c r="C1689" s="90" t="s">
        <v>1968</v>
      </c>
      <c r="D1689" s="90" t="s">
        <v>1969</v>
      </c>
      <c r="E1689" s="90" t="s">
        <v>1970</v>
      </c>
      <c r="F1689" s="90" t="s">
        <v>16397</v>
      </c>
      <c r="G1689" s="90" t="s">
        <v>3539</v>
      </c>
      <c r="H1689" s="90" t="s">
        <v>1299</v>
      </c>
      <c r="I1689" s="90" t="s">
        <v>16398</v>
      </c>
      <c r="J1689" s="90" t="s">
        <v>16399</v>
      </c>
      <c r="K1689" s="90" t="s">
        <v>16400</v>
      </c>
      <c r="L1689" s="90" t="s">
        <v>73</v>
      </c>
      <c r="M1689" s="90" t="s">
        <v>16401</v>
      </c>
      <c r="N1689" s="90" t="s">
        <v>16402</v>
      </c>
      <c r="O1689" s="90" t="s">
        <v>1739</v>
      </c>
      <c r="P1689" s="90" t="s">
        <v>1740</v>
      </c>
      <c r="Q1689" s="90" t="s">
        <v>1306</v>
      </c>
      <c r="R1689" s="90" t="s">
        <v>1307</v>
      </c>
      <c r="S1689" s="90" t="s">
        <v>16403</v>
      </c>
      <c r="T1689" s="90" t="s">
        <v>119</v>
      </c>
      <c r="U1689" s="15">
        <v>0</v>
      </c>
      <c r="V1689" s="15">
        <v>31160</v>
      </c>
      <c r="W1689" s="15">
        <v>13000</v>
      </c>
      <c r="X1689" s="15">
        <v>2000</v>
      </c>
      <c r="Y1689" s="90" t="s">
        <v>143</v>
      </c>
      <c r="Z1689" s="90" t="s">
        <v>83</v>
      </c>
      <c r="AA1689" s="90" t="s">
        <v>84</v>
      </c>
      <c r="AB1689" s="90" t="s">
        <v>1979</v>
      </c>
      <c r="AC1689" s="90" t="s">
        <v>145</v>
      </c>
      <c r="AD1689" s="90" t="s">
        <v>87</v>
      </c>
      <c r="AE1689" s="90" t="s">
        <v>61</v>
      </c>
      <c r="AF1689" s="90" t="s">
        <v>61</v>
      </c>
      <c r="AG1689" s="90" t="s">
        <v>89</v>
      </c>
      <c r="AH1689" s="90" t="s">
        <v>89</v>
      </c>
      <c r="AI1689" s="90" t="s">
        <v>89</v>
      </c>
      <c r="AJ1689" s="90" t="s">
        <v>89</v>
      </c>
      <c r="AK1689" s="90" t="s">
        <v>89</v>
      </c>
      <c r="AL1689" s="90" t="s">
        <v>89</v>
      </c>
      <c r="AM1689" s="90" t="s">
        <v>89</v>
      </c>
      <c r="AN1689" s="90" t="s">
        <v>89</v>
      </c>
      <c r="AO1689" s="90" t="s">
        <v>89</v>
      </c>
      <c r="AP1689" s="90" t="s">
        <v>89</v>
      </c>
      <c r="AQ1689" s="90" t="s">
        <v>90</v>
      </c>
      <c r="AR1689" s="90" t="s">
        <v>90</v>
      </c>
      <c r="AS1689" s="90" t="s">
        <v>91</v>
      </c>
      <c r="AT1689" s="90" t="s">
        <v>92</v>
      </c>
      <c r="AU1689" s="90" t="s">
        <v>92</v>
      </c>
      <c r="AV1689" s="90" t="s">
        <v>93</v>
      </c>
      <c r="AW1689" s="90" t="s">
        <v>1980</v>
      </c>
      <c r="AX1689" s="90" t="s">
        <v>16404</v>
      </c>
      <c r="AY1689" s="90" t="s">
        <v>1982</v>
      </c>
      <c r="AZ1689" s="90" t="s">
        <v>16404</v>
      </c>
      <c r="BA1689" s="90" t="s">
        <v>97</v>
      </c>
      <c r="BB1689" s="90" t="s">
        <v>16405</v>
      </c>
      <c r="BC1689" s="90" t="s">
        <v>99</v>
      </c>
      <c r="BD1689" s="90" t="s">
        <v>150</v>
      </c>
      <c r="BE1689" s="90" t="s">
        <v>61</v>
      </c>
      <c r="BF1689" s="90" t="s">
        <v>119</v>
      </c>
      <c r="BG1689" s="90" t="s">
        <v>101</v>
      </c>
    </row>
    <row r="1690" s="85" customFormat="1" ht="19" customHeight="1" spans="1:59">
      <c r="A1690" s="90" t="s">
        <v>267</v>
      </c>
      <c r="B1690" s="90" t="s">
        <v>268</v>
      </c>
      <c r="C1690" s="90" t="s">
        <v>2771</v>
      </c>
      <c r="D1690" s="90" t="s">
        <v>2772</v>
      </c>
      <c r="E1690" s="90" t="s">
        <v>16406</v>
      </c>
      <c r="F1690" s="90" t="s">
        <v>10929</v>
      </c>
      <c r="G1690" s="90" t="s">
        <v>287</v>
      </c>
      <c r="H1690" s="90" t="s">
        <v>109</v>
      </c>
      <c r="I1690" s="90" t="s">
        <v>16407</v>
      </c>
      <c r="J1690" s="90" t="s">
        <v>16408</v>
      </c>
      <c r="K1690" s="90" t="s">
        <v>16409</v>
      </c>
      <c r="L1690" s="90" t="s">
        <v>73</v>
      </c>
      <c r="M1690" s="90" t="s">
        <v>2385</v>
      </c>
      <c r="N1690" s="90" t="s">
        <v>1276</v>
      </c>
      <c r="O1690" s="90" t="s">
        <v>115</v>
      </c>
      <c r="P1690" s="90" t="s">
        <v>116</v>
      </c>
      <c r="Q1690" s="90" t="s">
        <v>117</v>
      </c>
      <c r="R1690" s="90" t="s">
        <v>116</v>
      </c>
      <c r="S1690" s="90" t="s">
        <v>16410</v>
      </c>
      <c r="T1690" s="90" t="s">
        <v>119</v>
      </c>
      <c r="U1690" s="15">
        <v>0</v>
      </c>
      <c r="V1690" s="15">
        <v>35000</v>
      </c>
      <c r="W1690" s="15">
        <v>15000</v>
      </c>
      <c r="X1690" s="15">
        <v>1500</v>
      </c>
      <c r="Y1690" s="90" t="s">
        <v>143</v>
      </c>
      <c r="Z1690" s="90" t="s">
        <v>83</v>
      </c>
      <c r="AA1690" s="90" t="s">
        <v>84</v>
      </c>
      <c r="AB1690" s="90" t="s">
        <v>2782</v>
      </c>
      <c r="AC1690" s="90" t="s">
        <v>382</v>
      </c>
      <c r="AD1690" s="90" t="s">
        <v>87</v>
      </c>
      <c r="AE1690" s="90" t="s">
        <v>61</v>
      </c>
      <c r="AF1690" s="90" t="s">
        <v>61</v>
      </c>
      <c r="AG1690" s="90" t="s">
        <v>89</v>
      </c>
      <c r="AH1690" s="90" t="s">
        <v>89</v>
      </c>
      <c r="AI1690" s="90" t="s">
        <v>89</v>
      </c>
      <c r="AJ1690" s="90" t="s">
        <v>89</v>
      </c>
      <c r="AK1690" s="90" t="s">
        <v>89</v>
      </c>
      <c r="AL1690" s="90" t="s">
        <v>89</v>
      </c>
      <c r="AM1690" s="90" t="s">
        <v>89</v>
      </c>
      <c r="AN1690" s="90" t="s">
        <v>89</v>
      </c>
      <c r="AO1690" s="90" t="s">
        <v>89</v>
      </c>
      <c r="AP1690" s="90" t="s">
        <v>89</v>
      </c>
      <c r="AQ1690" s="90" t="s">
        <v>90</v>
      </c>
      <c r="AR1690" s="90" t="s">
        <v>90</v>
      </c>
      <c r="AS1690" s="90" t="s">
        <v>91</v>
      </c>
      <c r="AT1690" s="90" t="s">
        <v>92</v>
      </c>
      <c r="AU1690" s="90" t="s">
        <v>92</v>
      </c>
      <c r="AV1690" s="90" t="s">
        <v>93</v>
      </c>
      <c r="AW1690" s="90" t="s">
        <v>16411</v>
      </c>
      <c r="AX1690" s="90" t="s">
        <v>16412</v>
      </c>
      <c r="AY1690" s="90" t="s">
        <v>16413</v>
      </c>
      <c r="AZ1690" s="90" t="s">
        <v>16412</v>
      </c>
      <c r="BA1690" s="90" t="s">
        <v>97</v>
      </c>
      <c r="BB1690" s="90" t="s">
        <v>16414</v>
      </c>
      <c r="BC1690" s="90" t="s">
        <v>99</v>
      </c>
      <c r="BD1690" s="90" t="s">
        <v>150</v>
      </c>
      <c r="BE1690" s="90" t="s">
        <v>61</v>
      </c>
      <c r="BF1690" s="90" t="s">
        <v>119</v>
      </c>
      <c r="BG1690" s="90" t="s">
        <v>101</v>
      </c>
    </row>
    <row r="1691" s="85" customFormat="1" ht="19" customHeight="1" spans="1:59">
      <c r="A1691" s="90" t="s">
        <v>694</v>
      </c>
      <c r="B1691" s="90" t="s">
        <v>695</v>
      </c>
      <c r="C1691" s="90" t="s">
        <v>845</v>
      </c>
      <c r="D1691" s="90" t="s">
        <v>846</v>
      </c>
      <c r="E1691" s="90" t="s">
        <v>847</v>
      </c>
      <c r="F1691" s="90" t="s">
        <v>3712</v>
      </c>
      <c r="G1691" s="90" t="s">
        <v>3712</v>
      </c>
      <c r="H1691" s="90" t="s">
        <v>1299</v>
      </c>
      <c r="I1691" s="90" t="s">
        <v>16415</v>
      </c>
      <c r="J1691" s="90" t="s">
        <v>16416</v>
      </c>
      <c r="K1691" s="90" t="s">
        <v>16417</v>
      </c>
      <c r="L1691" s="90" t="s">
        <v>73</v>
      </c>
      <c r="M1691" s="90" t="s">
        <v>16418</v>
      </c>
      <c r="N1691" s="90" t="s">
        <v>16419</v>
      </c>
      <c r="O1691" s="90" t="s">
        <v>1726</v>
      </c>
      <c r="P1691" s="90" t="s">
        <v>1727</v>
      </c>
      <c r="Q1691" s="90" t="s">
        <v>1306</v>
      </c>
      <c r="R1691" s="90" t="s">
        <v>1307</v>
      </c>
      <c r="S1691" s="90" t="s">
        <v>16420</v>
      </c>
      <c r="T1691" s="90" t="s">
        <v>380</v>
      </c>
      <c r="U1691" s="15">
        <v>0</v>
      </c>
      <c r="V1691" s="15">
        <v>66000</v>
      </c>
      <c r="W1691" s="15">
        <v>32000</v>
      </c>
      <c r="X1691" s="15">
        <v>32000</v>
      </c>
      <c r="Y1691" s="90" t="s">
        <v>143</v>
      </c>
      <c r="Z1691" s="90" t="s">
        <v>83</v>
      </c>
      <c r="AA1691" s="90" t="s">
        <v>84</v>
      </c>
      <c r="AB1691" s="90" t="s">
        <v>2151</v>
      </c>
      <c r="AC1691" s="90" t="s">
        <v>145</v>
      </c>
      <c r="AD1691" s="90" t="s">
        <v>87</v>
      </c>
      <c r="AE1691" s="90" t="s">
        <v>61</v>
      </c>
      <c r="AF1691" s="90" t="s">
        <v>61</v>
      </c>
      <c r="AG1691" s="90" t="s">
        <v>89</v>
      </c>
      <c r="AH1691" s="90" t="s">
        <v>89</v>
      </c>
      <c r="AI1691" s="90" t="s">
        <v>89</v>
      </c>
      <c r="AJ1691" s="90" t="s">
        <v>89</v>
      </c>
      <c r="AK1691" s="90" t="s">
        <v>89</v>
      </c>
      <c r="AL1691" s="90" t="s">
        <v>89</v>
      </c>
      <c r="AM1691" s="90" t="s">
        <v>89</v>
      </c>
      <c r="AN1691" s="90" t="s">
        <v>89</v>
      </c>
      <c r="AO1691" s="90" t="s">
        <v>89</v>
      </c>
      <c r="AP1691" s="90" t="s">
        <v>89</v>
      </c>
      <c r="AQ1691" s="90" t="s">
        <v>90</v>
      </c>
      <c r="AR1691" s="90" t="s">
        <v>90</v>
      </c>
      <c r="AS1691" s="90" t="s">
        <v>91</v>
      </c>
      <c r="AT1691" s="90" t="s">
        <v>92</v>
      </c>
      <c r="AU1691" s="90" t="s">
        <v>92</v>
      </c>
      <c r="AV1691" s="90" t="s">
        <v>93</v>
      </c>
      <c r="AW1691" s="90" t="s">
        <v>856</v>
      </c>
      <c r="AX1691" s="90" t="s">
        <v>16421</v>
      </c>
      <c r="AY1691" s="90" t="s">
        <v>858</v>
      </c>
      <c r="AZ1691" s="90" t="s">
        <v>16421</v>
      </c>
      <c r="BA1691" s="90" t="s">
        <v>97</v>
      </c>
      <c r="BB1691" s="90" t="s">
        <v>16422</v>
      </c>
      <c r="BC1691" s="90" t="s">
        <v>99</v>
      </c>
      <c r="BD1691" s="90" t="s">
        <v>150</v>
      </c>
      <c r="BE1691" s="90" t="s">
        <v>61</v>
      </c>
      <c r="BF1691" s="90" t="s">
        <v>380</v>
      </c>
      <c r="BG1691" s="90" t="s">
        <v>101</v>
      </c>
    </row>
    <row r="1692" s="85" customFormat="1" ht="19" customHeight="1" spans="1:59">
      <c r="A1692" s="90" t="s">
        <v>419</v>
      </c>
      <c r="B1692" s="90" t="s">
        <v>420</v>
      </c>
      <c r="C1692" s="90" t="s">
        <v>3062</v>
      </c>
      <c r="D1692" s="90" t="s">
        <v>3063</v>
      </c>
      <c r="E1692" s="90" t="s">
        <v>16423</v>
      </c>
      <c r="F1692" s="90" t="s">
        <v>16424</v>
      </c>
      <c r="G1692" s="90" t="s">
        <v>2447</v>
      </c>
      <c r="H1692" s="90" t="s">
        <v>369</v>
      </c>
      <c r="I1692" s="90" t="s">
        <v>16425</v>
      </c>
      <c r="J1692" s="90" t="s">
        <v>16426</v>
      </c>
      <c r="K1692" s="90" t="s">
        <v>16427</v>
      </c>
      <c r="L1692" s="90" t="s">
        <v>73</v>
      </c>
      <c r="M1692" s="90" t="s">
        <v>162</v>
      </c>
      <c r="N1692" s="90" t="s">
        <v>4350</v>
      </c>
      <c r="O1692" s="90" t="s">
        <v>2625</v>
      </c>
      <c r="P1692" s="90" t="s">
        <v>2626</v>
      </c>
      <c r="Q1692" s="90" t="s">
        <v>377</v>
      </c>
      <c r="R1692" s="90" t="s">
        <v>378</v>
      </c>
      <c r="S1692" s="90" t="s">
        <v>16428</v>
      </c>
      <c r="T1692" s="90" t="s">
        <v>380</v>
      </c>
      <c r="U1692" s="15">
        <v>0</v>
      </c>
      <c r="V1692" s="15">
        <v>77035</v>
      </c>
      <c r="W1692" s="15">
        <v>51000</v>
      </c>
      <c r="X1692" s="15">
        <v>20000</v>
      </c>
      <c r="Y1692" s="90" t="s">
        <v>82</v>
      </c>
      <c r="Z1692" s="90" t="s">
        <v>83</v>
      </c>
      <c r="AA1692" s="90" t="s">
        <v>84</v>
      </c>
      <c r="AB1692" s="90" t="s">
        <v>16424</v>
      </c>
      <c r="AC1692" s="90" t="s">
        <v>145</v>
      </c>
      <c r="AD1692" s="90" t="s">
        <v>87</v>
      </c>
      <c r="AE1692" s="90" t="s">
        <v>61</v>
      </c>
      <c r="AF1692" s="90" t="s">
        <v>61</v>
      </c>
      <c r="AG1692" s="90" t="s">
        <v>89</v>
      </c>
      <c r="AH1692" s="90" t="s">
        <v>89</v>
      </c>
      <c r="AI1692" s="90" t="s">
        <v>89</v>
      </c>
      <c r="AJ1692" s="90" t="s">
        <v>89</v>
      </c>
      <c r="AK1692" s="90" t="s">
        <v>89</v>
      </c>
      <c r="AL1692" s="90" t="s">
        <v>89</v>
      </c>
      <c r="AM1692" s="90" t="s">
        <v>89</v>
      </c>
      <c r="AN1692" s="90" t="s">
        <v>89</v>
      </c>
      <c r="AO1692" s="90" t="s">
        <v>89</v>
      </c>
      <c r="AP1692" s="90" t="s">
        <v>89</v>
      </c>
      <c r="AQ1692" s="90" t="s">
        <v>90</v>
      </c>
      <c r="AR1692" s="90" t="s">
        <v>90</v>
      </c>
      <c r="AS1692" s="90" t="s">
        <v>91</v>
      </c>
      <c r="AT1692" s="90" t="s">
        <v>92</v>
      </c>
      <c r="AU1692" s="90" t="s">
        <v>92</v>
      </c>
      <c r="AV1692" s="90" t="s">
        <v>93</v>
      </c>
      <c r="AW1692" s="90" t="s">
        <v>16429</v>
      </c>
      <c r="AX1692" s="90" t="s">
        <v>16430</v>
      </c>
      <c r="AY1692" s="90" t="s">
        <v>16431</v>
      </c>
      <c r="AZ1692" s="90" t="s">
        <v>16430</v>
      </c>
      <c r="BA1692" s="90" t="s">
        <v>97</v>
      </c>
      <c r="BB1692" s="90" t="s">
        <v>16432</v>
      </c>
      <c r="BC1692" s="90" t="s">
        <v>99</v>
      </c>
      <c r="BD1692" s="90" t="s">
        <v>100</v>
      </c>
      <c r="BE1692" s="90" t="s">
        <v>61</v>
      </c>
      <c r="BF1692" s="90" t="s">
        <v>380</v>
      </c>
      <c r="BG1692" s="90" t="s">
        <v>101</v>
      </c>
    </row>
    <row r="1693" s="85" customFormat="1" ht="19" customHeight="1" spans="1:59">
      <c r="A1693" s="90" t="s">
        <v>267</v>
      </c>
      <c r="B1693" s="90" t="s">
        <v>268</v>
      </c>
      <c r="C1693" s="90" t="s">
        <v>6205</v>
      </c>
      <c r="D1693" s="90" t="s">
        <v>6206</v>
      </c>
      <c r="E1693" s="90" t="s">
        <v>16433</v>
      </c>
      <c r="F1693" s="90" t="s">
        <v>16434</v>
      </c>
      <c r="G1693" s="90" t="s">
        <v>3523</v>
      </c>
      <c r="H1693" s="90" t="s">
        <v>539</v>
      </c>
      <c r="I1693" s="90" t="s">
        <v>16435</v>
      </c>
      <c r="J1693" s="90" t="s">
        <v>16436</v>
      </c>
      <c r="K1693" s="90" t="s">
        <v>16437</v>
      </c>
      <c r="L1693" s="90" t="s">
        <v>73</v>
      </c>
      <c r="M1693" s="90" t="s">
        <v>6912</v>
      </c>
      <c r="N1693" s="90" t="s">
        <v>203</v>
      </c>
      <c r="O1693" s="90" t="s">
        <v>238</v>
      </c>
      <c r="P1693" s="90" t="s">
        <v>239</v>
      </c>
      <c r="Q1693" s="90" t="s">
        <v>240</v>
      </c>
      <c r="R1693" s="90" t="s">
        <v>241</v>
      </c>
      <c r="S1693" s="90" t="s">
        <v>16438</v>
      </c>
      <c r="T1693" s="90" t="s">
        <v>119</v>
      </c>
      <c r="U1693" s="15">
        <v>0</v>
      </c>
      <c r="V1693" s="15">
        <v>90000</v>
      </c>
      <c r="W1693" s="15">
        <v>60000</v>
      </c>
      <c r="X1693" s="15">
        <v>25000</v>
      </c>
      <c r="Y1693" s="90" t="s">
        <v>143</v>
      </c>
      <c r="Z1693" s="90" t="s">
        <v>83</v>
      </c>
      <c r="AA1693" s="90" t="s">
        <v>84</v>
      </c>
      <c r="AB1693" s="90" t="s">
        <v>16439</v>
      </c>
      <c r="AC1693" s="90" t="s">
        <v>121</v>
      </c>
      <c r="AD1693" s="90" t="s">
        <v>87</v>
      </c>
      <c r="AE1693" s="90" t="s">
        <v>61</v>
      </c>
      <c r="AF1693" s="90" t="s">
        <v>61</v>
      </c>
      <c r="AG1693" s="90" t="s">
        <v>89</v>
      </c>
      <c r="AH1693" s="90" t="s">
        <v>89</v>
      </c>
      <c r="AI1693" s="90" t="s">
        <v>89</v>
      </c>
      <c r="AJ1693" s="90" t="s">
        <v>89</v>
      </c>
      <c r="AK1693" s="90" t="s">
        <v>89</v>
      </c>
      <c r="AL1693" s="90" t="s">
        <v>89</v>
      </c>
      <c r="AM1693" s="90" t="s">
        <v>89</v>
      </c>
      <c r="AN1693" s="90" t="s">
        <v>89</v>
      </c>
      <c r="AO1693" s="90" t="s">
        <v>89</v>
      </c>
      <c r="AP1693" s="90" t="s">
        <v>89</v>
      </c>
      <c r="AQ1693" s="90" t="s">
        <v>90</v>
      </c>
      <c r="AR1693" s="90" t="s">
        <v>90</v>
      </c>
      <c r="AS1693" s="90" t="s">
        <v>91</v>
      </c>
      <c r="AT1693" s="90" t="s">
        <v>92</v>
      </c>
      <c r="AU1693" s="90" t="s">
        <v>92</v>
      </c>
      <c r="AV1693" s="90" t="s">
        <v>93</v>
      </c>
      <c r="AW1693" s="90" t="s">
        <v>16440</v>
      </c>
      <c r="AX1693" s="90" t="s">
        <v>16441</v>
      </c>
      <c r="AY1693" s="90" t="s">
        <v>16442</v>
      </c>
      <c r="AZ1693" s="90" t="s">
        <v>16441</v>
      </c>
      <c r="BA1693" s="90" t="s">
        <v>215</v>
      </c>
      <c r="BB1693" s="90" t="s">
        <v>16443</v>
      </c>
      <c r="BC1693" s="90" t="s">
        <v>99</v>
      </c>
      <c r="BD1693" s="90" t="s">
        <v>150</v>
      </c>
      <c r="BE1693" s="90" t="s">
        <v>61</v>
      </c>
      <c r="BF1693" s="90" t="s">
        <v>119</v>
      </c>
      <c r="BG1693" s="90" t="s">
        <v>101</v>
      </c>
    </row>
    <row r="1694" s="85" customFormat="1" ht="19" customHeight="1" spans="1:59">
      <c r="A1694" s="90" t="s">
        <v>646</v>
      </c>
      <c r="B1694" s="90" t="s">
        <v>647</v>
      </c>
      <c r="C1694" s="90" t="s">
        <v>2304</v>
      </c>
      <c r="D1694" s="90" t="s">
        <v>2305</v>
      </c>
      <c r="E1694" s="90" t="s">
        <v>16444</v>
      </c>
      <c r="F1694" s="90" t="s">
        <v>6040</v>
      </c>
      <c r="G1694" s="90" t="s">
        <v>16445</v>
      </c>
      <c r="H1694" s="90" t="s">
        <v>1795</v>
      </c>
      <c r="I1694" s="90" t="s">
        <v>16446</v>
      </c>
      <c r="J1694" s="90" t="s">
        <v>16447</v>
      </c>
      <c r="K1694" s="90" t="s">
        <v>16448</v>
      </c>
      <c r="L1694" s="90" t="s">
        <v>73</v>
      </c>
      <c r="M1694" s="90" t="s">
        <v>5717</v>
      </c>
      <c r="N1694" s="90" t="s">
        <v>3140</v>
      </c>
      <c r="O1694" s="90" t="s">
        <v>1800</v>
      </c>
      <c r="P1694" s="90" t="s">
        <v>1801</v>
      </c>
      <c r="Q1694" s="90" t="s">
        <v>1802</v>
      </c>
      <c r="R1694" s="90" t="s">
        <v>1803</v>
      </c>
      <c r="S1694" s="90" t="s">
        <v>16449</v>
      </c>
      <c r="T1694" s="90" t="s">
        <v>380</v>
      </c>
      <c r="U1694" s="15">
        <v>0</v>
      </c>
      <c r="V1694" s="15">
        <v>11340</v>
      </c>
      <c r="W1694" s="15">
        <v>8500</v>
      </c>
      <c r="X1694" s="15">
        <v>2000</v>
      </c>
      <c r="Y1694" s="90" t="s">
        <v>143</v>
      </c>
      <c r="Z1694" s="90" t="s">
        <v>83</v>
      </c>
      <c r="AA1694" s="90" t="s">
        <v>84</v>
      </c>
      <c r="AB1694" s="90" t="s">
        <v>16450</v>
      </c>
      <c r="AC1694" s="90" t="s">
        <v>359</v>
      </c>
      <c r="AD1694" s="90" t="s">
        <v>87</v>
      </c>
      <c r="AE1694" s="90" t="s">
        <v>61</v>
      </c>
      <c r="AF1694" s="90" t="s">
        <v>61</v>
      </c>
      <c r="AG1694" s="90" t="s">
        <v>89</v>
      </c>
      <c r="AH1694" s="90" t="s">
        <v>89</v>
      </c>
      <c r="AI1694" s="90" t="s">
        <v>89</v>
      </c>
      <c r="AJ1694" s="90" t="s">
        <v>89</v>
      </c>
      <c r="AK1694" s="90" t="s">
        <v>89</v>
      </c>
      <c r="AL1694" s="90" t="s">
        <v>89</v>
      </c>
      <c r="AM1694" s="90" t="s">
        <v>89</v>
      </c>
      <c r="AN1694" s="90" t="s">
        <v>89</v>
      </c>
      <c r="AO1694" s="90" t="s">
        <v>89</v>
      </c>
      <c r="AP1694" s="90" t="s">
        <v>89</v>
      </c>
      <c r="AQ1694" s="90" t="s">
        <v>90</v>
      </c>
      <c r="AR1694" s="90" t="s">
        <v>90</v>
      </c>
      <c r="AS1694" s="90" t="s">
        <v>91</v>
      </c>
      <c r="AT1694" s="90" t="s">
        <v>92</v>
      </c>
      <c r="AU1694" s="90" t="s">
        <v>92</v>
      </c>
      <c r="AV1694" s="90" t="s">
        <v>93</v>
      </c>
      <c r="AW1694" s="90" t="s">
        <v>16451</v>
      </c>
      <c r="AX1694" s="90" t="s">
        <v>16452</v>
      </c>
      <c r="AY1694" s="90" t="s">
        <v>16453</v>
      </c>
      <c r="AZ1694" s="90" t="s">
        <v>16452</v>
      </c>
      <c r="BA1694" s="90" t="s">
        <v>97</v>
      </c>
      <c r="BB1694" s="90" t="s">
        <v>16454</v>
      </c>
      <c r="BC1694" s="90" t="s">
        <v>99</v>
      </c>
      <c r="BD1694" s="90" t="s">
        <v>150</v>
      </c>
      <c r="BE1694" s="90" t="s">
        <v>61</v>
      </c>
      <c r="BF1694" s="90" t="s">
        <v>380</v>
      </c>
      <c r="BG1694" s="90" t="s">
        <v>101</v>
      </c>
    </row>
    <row r="1695" s="85" customFormat="1" ht="19" customHeight="1" spans="1:59">
      <c r="A1695" s="90" t="s">
        <v>226</v>
      </c>
      <c r="B1695" s="90" t="s">
        <v>227</v>
      </c>
      <c r="C1695" s="90" t="s">
        <v>228</v>
      </c>
      <c r="D1695" s="90" t="s">
        <v>229</v>
      </c>
      <c r="E1695" s="90" t="s">
        <v>2857</v>
      </c>
      <c r="F1695" s="90" t="s">
        <v>231</v>
      </c>
      <c r="G1695" s="90" t="s">
        <v>231</v>
      </c>
      <c r="H1695" s="90" t="s">
        <v>232</v>
      </c>
      <c r="I1695" s="90" t="s">
        <v>16455</v>
      </c>
      <c r="J1695" s="90" t="s">
        <v>16456</v>
      </c>
      <c r="K1695" s="90" t="s">
        <v>16457</v>
      </c>
      <c r="L1695" s="90" t="s">
        <v>73</v>
      </c>
      <c r="M1695" s="90" t="s">
        <v>1931</v>
      </c>
      <c r="N1695" s="90" t="s">
        <v>2861</v>
      </c>
      <c r="O1695" s="90" t="s">
        <v>238</v>
      </c>
      <c r="P1695" s="90" t="s">
        <v>239</v>
      </c>
      <c r="Q1695" s="90" t="s">
        <v>240</v>
      </c>
      <c r="R1695" s="90" t="s">
        <v>241</v>
      </c>
      <c r="S1695" s="90" t="s">
        <v>16458</v>
      </c>
      <c r="T1695" s="90" t="s">
        <v>209</v>
      </c>
      <c r="U1695" s="15">
        <v>0</v>
      </c>
      <c r="V1695" s="15">
        <v>100000</v>
      </c>
      <c r="W1695" s="15">
        <v>50000</v>
      </c>
      <c r="X1695" s="15">
        <v>36600</v>
      </c>
      <c r="Y1695" s="90" t="s">
        <v>143</v>
      </c>
      <c r="Z1695" s="90" t="s">
        <v>83</v>
      </c>
      <c r="AA1695" s="90" t="s">
        <v>84</v>
      </c>
      <c r="AB1695" s="90" t="s">
        <v>2863</v>
      </c>
      <c r="AC1695" s="90" t="s">
        <v>359</v>
      </c>
      <c r="AD1695" s="90" t="s">
        <v>87</v>
      </c>
      <c r="AE1695" s="90" t="s">
        <v>61</v>
      </c>
      <c r="AF1695" s="90" t="s">
        <v>61</v>
      </c>
      <c r="AG1695" s="90" t="s">
        <v>89</v>
      </c>
      <c r="AH1695" s="90" t="s">
        <v>89</v>
      </c>
      <c r="AI1695" s="90" t="s">
        <v>89</v>
      </c>
      <c r="AJ1695" s="90" t="s">
        <v>89</v>
      </c>
      <c r="AK1695" s="90" t="s">
        <v>89</v>
      </c>
      <c r="AL1695" s="90" t="s">
        <v>89</v>
      </c>
      <c r="AM1695" s="90" t="s">
        <v>89</v>
      </c>
      <c r="AN1695" s="90" t="s">
        <v>89</v>
      </c>
      <c r="AO1695" s="90" t="s">
        <v>89</v>
      </c>
      <c r="AP1695" s="90" t="s">
        <v>89</v>
      </c>
      <c r="AQ1695" s="90" t="s">
        <v>90</v>
      </c>
      <c r="AR1695" s="90" t="s">
        <v>90</v>
      </c>
      <c r="AS1695" s="90" t="s">
        <v>91</v>
      </c>
      <c r="AT1695" s="90" t="s">
        <v>92</v>
      </c>
      <c r="AU1695" s="90" t="s">
        <v>92</v>
      </c>
      <c r="AV1695" s="90" t="s">
        <v>93</v>
      </c>
      <c r="AW1695" s="90" t="s">
        <v>2864</v>
      </c>
      <c r="AX1695" s="90" t="s">
        <v>16459</v>
      </c>
      <c r="AY1695" s="90" t="s">
        <v>2866</v>
      </c>
      <c r="AZ1695" s="90" t="s">
        <v>16459</v>
      </c>
      <c r="BA1695" s="90" t="s">
        <v>97</v>
      </c>
      <c r="BB1695" s="90" t="s">
        <v>16460</v>
      </c>
      <c r="BC1695" s="90" t="s">
        <v>99</v>
      </c>
      <c r="BD1695" s="90" t="s">
        <v>150</v>
      </c>
      <c r="BE1695" s="90" t="s">
        <v>61</v>
      </c>
      <c r="BF1695" s="90" t="s">
        <v>209</v>
      </c>
      <c r="BG1695" s="90" t="s">
        <v>101</v>
      </c>
    </row>
    <row r="1696" s="85" customFormat="1" ht="19" customHeight="1" spans="1:59">
      <c r="A1696" s="90" t="s">
        <v>151</v>
      </c>
      <c r="B1696" s="90" t="s">
        <v>152</v>
      </c>
      <c r="C1696" s="90" t="s">
        <v>5084</v>
      </c>
      <c r="D1696" s="90" t="s">
        <v>5085</v>
      </c>
      <c r="E1696" s="90" t="s">
        <v>5086</v>
      </c>
      <c r="F1696" s="90" t="s">
        <v>5087</v>
      </c>
      <c r="G1696" s="90" t="s">
        <v>2937</v>
      </c>
      <c r="H1696" s="90" t="s">
        <v>109</v>
      </c>
      <c r="I1696" s="90" t="s">
        <v>16461</v>
      </c>
      <c r="J1696" s="90" t="s">
        <v>16462</v>
      </c>
      <c r="K1696" s="90" t="s">
        <v>16463</v>
      </c>
      <c r="L1696" s="90" t="s">
        <v>73</v>
      </c>
      <c r="M1696" s="90" t="s">
        <v>74</v>
      </c>
      <c r="N1696" s="90" t="s">
        <v>880</v>
      </c>
      <c r="O1696" s="90" t="s">
        <v>115</v>
      </c>
      <c r="P1696" s="90" t="s">
        <v>116</v>
      </c>
      <c r="Q1696" s="90" t="s">
        <v>117</v>
      </c>
      <c r="R1696" s="90" t="s">
        <v>116</v>
      </c>
      <c r="S1696" s="90" t="s">
        <v>16464</v>
      </c>
      <c r="T1696" s="90" t="s">
        <v>380</v>
      </c>
      <c r="U1696" s="15">
        <v>0</v>
      </c>
      <c r="V1696" s="15">
        <v>17520</v>
      </c>
      <c r="W1696" s="15">
        <v>12200</v>
      </c>
      <c r="X1696" s="15">
        <v>9760</v>
      </c>
      <c r="Y1696" s="90" t="s">
        <v>82</v>
      </c>
      <c r="Z1696" s="90" t="s">
        <v>83</v>
      </c>
      <c r="AA1696" s="90" t="s">
        <v>84</v>
      </c>
      <c r="AB1696" s="90" t="s">
        <v>5092</v>
      </c>
      <c r="AC1696" s="90" t="s">
        <v>359</v>
      </c>
      <c r="AD1696" s="90" t="s">
        <v>87</v>
      </c>
      <c r="AE1696" s="90" t="s">
        <v>61</v>
      </c>
      <c r="AF1696" s="90" t="s">
        <v>61</v>
      </c>
      <c r="AG1696" s="90" t="s">
        <v>89</v>
      </c>
      <c r="AH1696" s="90" t="s">
        <v>89</v>
      </c>
      <c r="AI1696" s="90" t="s">
        <v>89</v>
      </c>
      <c r="AJ1696" s="90" t="s">
        <v>88</v>
      </c>
      <c r="AK1696" s="90" t="s">
        <v>89</v>
      </c>
      <c r="AL1696" s="90" t="s">
        <v>88</v>
      </c>
      <c r="AM1696" s="90" t="s">
        <v>88</v>
      </c>
      <c r="AN1696" s="90" t="s">
        <v>88</v>
      </c>
      <c r="AO1696" s="90" t="s">
        <v>88</v>
      </c>
      <c r="AP1696" s="90" t="s">
        <v>89</v>
      </c>
      <c r="AQ1696" s="90" t="s">
        <v>90</v>
      </c>
      <c r="AR1696" s="90" t="s">
        <v>90</v>
      </c>
      <c r="AS1696" s="90" t="s">
        <v>91</v>
      </c>
      <c r="AT1696" s="90" t="s">
        <v>92</v>
      </c>
      <c r="AU1696" s="90" t="s">
        <v>92</v>
      </c>
      <c r="AV1696" s="90" t="s">
        <v>93</v>
      </c>
      <c r="AW1696" s="90" t="s">
        <v>5093</v>
      </c>
      <c r="AX1696" s="90" t="s">
        <v>16465</v>
      </c>
      <c r="AY1696" s="90" t="s">
        <v>5095</v>
      </c>
      <c r="AZ1696" s="90" t="s">
        <v>16465</v>
      </c>
      <c r="BA1696" s="90" t="s">
        <v>97</v>
      </c>
      <c r="BB1696" s="90" t="s">
        <v>16466</v>
      </c>
      <c r="BC1696" s="90" t="s">
        <v>99</v>
      </c>
      <c r="BD1696" s="90" t="s">
        <v>100</v>
      </c>
      <c r="BE1696" s="90" t="s">
        <v>61</v>
      </c>
      <c r="BF1696" s="90" t="s">
        <v>380</v>
      </c>
      <c r="BG1696" s="90" t="s">
        <v>101</v>
      </c>
    </row>
    <row r="1697" s="85" customFormat="1" ht="19" customHeight="1" spans="1:59">
      <c r="A1697" s="90" t="s">
        <v>302</v>
      </c>
      <c r="B1697" s="90" t="s">
        <v>303</v>
      </c>
      <c r="C1697" s="90" t="s">
        <v>349</v>
      </c>
      <c r="D1697" s="90" t="s">
        <v>350</v>
      </c>
      <c r="E1697" s="90" t="s">
        <v>351</v>
      </c>
      <c r="F1697" s="90" t="s">
        <v>16467</v>
      </c>
      <c r="G1697" s="90" t="s">
        <v>1972</v>
      </c>
      <c r="H1697" s="90" t="s">
        <v>109</v>
      </c>
      <c r="I1697" s="90" t="s">
        <v>16468</v>
      </c>
      <c r="J1697" s="90" t="s">
        <v>16469</v>
      </c>
      <c r="K1697" s="90" t="s">
        <v>16470</v>
      </c>
      <c r="L1697" s="90" t="s">
        <v>73</v>
      </c>
      <c r="M1697" s="90" t="s">
        <v>1823</v>
      </c>
      <c r="N1697" s="90" t="s">
        <v>163</v>
      </c>
      <c r="O1697" s="90" t="s">
        <v>431</v>
      </c>
      <c r="P1697" s="90" t="s">
        <v>432</v>
      </c>
      <c r="Q1697" s="90" t="s">
        <v>433</v>
      </c>
      <c r="R1697" s="90" t="s">
        <v>434</v>
      </c>
      <c r="S1697" s="90" t="s">
        <v>16471</v>
      </c>
      <c r="T1697" s="90" t="s">
        <v>119</v>
      </c>
      <c r="U1697" s="15">
        <v>0</v>
      </c>
      <c r="V1697" s="15">
        <v>14353</v>
      </c>
      <c r="W1697" s="15">
        <v>11000</v>
      </c>
      <c r="X1697" s="15">
        <v>4000</v>
      </c>
      <c r="Y1697" s="90" t="s">
        <v>143</v>
      </c>
      <c r="Z1697" s="90" t="s">
        <v>83</v>
      </c>
      <c r="AA1697" s="90" t="s">
        <v>84</v>
      </c>
      <c r="AB1697" s="90" t="s">
        <v>358</v>
      </c>
      <c r="AC1697" s="90" t="s">
        <v>359</v>
      </c>
      <c r="AD1697" s="90" t="s">
        <v>87</v>
      </c>
      <c r="AE1697" s="90" t="s">
        <v>61</v>
      </c>
      <c r="AF1697" s="90" t="s">
        <v>61</v>
      </c>
      <c r="AG1697" s="90" t="s">
        <v>89</v>
      </c>
      <c r="AH1697" s="90" t="s">
        <v>89</v>
      </c>
      <c r="AI1697" s="90" t="s">
        <v>88</v>
      </c>
      <c r="AJ1697" s="90" t="s">
        <v>89</v>
      </c>
      <c r="AK1697" s="90" t="s">
        <v>89</v>
      </c>
      <c r="AL1697" s="90" t="s">
        <v>89</v>
      </c>
      <c r="AM1697" s="90" t="s">
        <v>89</v>
      </c>
      <c r="AN1697" s="90" t="s">
        <v>89</v>
      </c>
      <c r="AO1697" s="90" t="s">
        <v>89</v>
      </c>
      <c r="AP1697" s="90" t="s">
        <v>89</v>
      </c>
      <c r="AQ1697" s="90" t="s">
        <v>90</v>
      </c>
      <c r="AR1697" s="90" t="s">
        <v>90</v>
      </c>
      <c r="AS1697" s="90" t="s">
        <v>91</v>
      </c>
      <c r="AT1697" s="90" t="s">
        <v>92</v>
      </c>
      <c r="AU1697" s="90" t="s">
        <v>92</v>
      </c>
      <c r="AV1697" s="90" t="s">
        <v>93</v>
      </c>
      <c r="AW1697" s="90" t="s">
        <v>360</v>
      </c>
      <c r="AX1697" s="90" t="s">
        <v>16472</v>
      </c>
      <c r="AY1697" s="90" t="s">
        <v>362</v>
      </c>
      <c r="AZ1697" s="90" t="s">
        <v>16472</v>
      </c>
      <c r="BA1697" s="90" t="s">
        <v>97</v>
      </c>
      <c r="BB1697" s="90" t="s">
        <v>16473</v>
      </c>
      <c r="BC1697" s="90" t="s">
        <v>99</v>
      </c>
      <c r="BD1697" s="90" t="s">
        <v>150</v>
      </c>
      <c r="BE1697" s="90" t="s">
        <v>61</v>
      </c>
      <c r="BF1697" s="90" t="s">
        <v>119</v>
      </c>
      <c r="BG1697" s="90" t="s">
        <v>101</v>
      </c>
    </row>
    <row r="1698" s="85" customFormat="1" ht="19" customHeight="1" spans="1:59">
      <c r="A1698" s="90" t="s">
        <v>102</v>
      </c>
      <c r="B1698" s="90" t="s">
        <v>103</v>
      </c>
      <c r="C1698" s="90" t="s">
        <v>921</v>
      </c>
      <c r="D1698" s="90" t="s">
        <v>922</v>
      </c>
      <c r="E1698" s="90" t="s">
        <v>9377</v>
      </c>
      <c r="F1698" s="90" t="s">
        <v>9378</v>
      </c>
      <c r="G1698" s="90" t="s">
        <v>2024</v>
      </c>
      <c r="H1698" s="90" t="s">
        <v>369</v>
      </c>
      <c r="I1698" s="90" t="s">
        <v>2025</v>
      </c>
      <c r="J1698" s="90" t="s">
        <v>16474</v>
      </c>
      <c r="K1698" s="90" t="s">
        <v>2027</v>
      </c>
      <c r="L1698" s="90" t="s">
        <v>73</v>
      </c>
      <c r="M1698" s="90" t="s">
        <v>16475</v>
      </c>
      <c r="N1698" s="90" t="s">
        <v>374</v>
      </c>
      <c r="O1698" s="90" t="s">
        <v>1753</v>
      </c>
      <c r="P1698" s="90" t="s">
        <v>1754</v>
      </c>
      <c r="Q1698" s="90" t="s">
        <v>377</v>
      </c>
      <c r="R1698" s="90" t="s">
        <v>378</v>
      </c>
      <c r="S1698" s="90" t="s">
        <v>16476</v>
      </c>
      <c r="T1698" s="90" t="s">
        <v>119</v>
      </c>
      <c r="U1698" s="15">
        <v>0</v>
      </c>
      <c r="V1698" s="15">
        <v>146969</v>
      </c>
      <c r="W1698" s="15">
        <v>42108</v>
      </c>
      <c r="X1698" s="15">
        <v>5700</v>
      </c>
      <c r="Y1698" s="90" t="s">
        <v>143</v>
      </c>
      <c r="Z1698" s="90" t="s">
        <v>83</v>
      </c>
      <c r="AA1698" s="90" t="s">
        <v>84</v>
      </c>
      <c r="AB1698" s="90" t="s">
        <v>9378</v>
      </c>
      <c r="AC1698" s="90" t="s">
        <v>121</v>
      </c>
      <c r="AD1698" s="90" t="s">
        <v>87</v>
      </c>
      <c r="AE1698" s="90" t="s">
        <v>61</v>
      </c>
      <c r="AF1698" s="90" t="s">
        <v>61</v>
      </c>
      <c r="AG1698" s="90" t="s">
        <v>89</v>
      </c>
      <c r="AH1698" s="90" t="s">
        <v>89</v>
      </c>
      <c r="AI1698" s="90" t="s">
        <v>89</v>
      </c>
      <c r="AJ1698" s="90" t="s">
        <v>89</v>
      </c>
      <c r="AK1698" s="90" t="s">
        <v>89</v>
      </c>
      <c r="AL1698" s="90" t="s">
        <v>89</v>
      </c>
      <c r="AM1698" s="90" t="s">
        <v>89</v>
      </c>
      <c r="AN1698" s="90" t="s">
        <v>89</v>
      </c>
      <c r="AO1698" s="90" t="s">
        <v>89</v>
      </c>
      <c r="AP1698" s="90" t="s">
        <v>89</v>
      </c>
      <c r="AQ1698" s="90" t="s">
        <v>90</v>
      </c>
      <c r="AR1698" s="90" t="s">
        <v>90</v>
      </c>
      <c r="AS1698" s="90" t="s">
        <v>91</v>
      </c>
      <c r="AT1698" s="90" t="s">
        <v>92</v>
      </c>
      <c r="AU1698" s="90" t="s">
        <v>92</v>
      </c>
      <c r="AV1698" s="90" t="s">
        <v>93</v>
      </c>
      <c r="AW1698" s="90" t="s">
        <v>9383</v>
      </c>
      <c r="AX1698" s="90" t="s">
        <v>16477</v>
      </c>
      <c r="AY1698" s="90" t="s">
        <v>9385</v>
      </c>
      <c r="AZ1698" s="90" t="s">
        <v>16477</v>
      </c>
      <c r="BA1698" s="90" t="s">
        <v>97</v>
      </c>
      <c r="BB1698" s="90" t="s">
        <v>16478</v>
      </c>
      <c r="BC1698" s="90" t="s">
        <v>99</v>
      </c>
      <c r="BD1698" s="90" t="s">
        <v>150</v>
      </c>
      <c r="BE1698" s="90" t="s">
        <v>61</v>
      </c>
      <c r="BF1698" s="90" t="s">
        <v>119</v>
      </c>
      <c r="BG1698" s="90" t="s">
        <v>101</v>
      </c>
    </row>
    <row r="1699" s="85" customFormat="1" ht="19" customHeight="1" spans="1:59">
      <c r="A1699" s="90" t="s">
        <v>267</v>
      </c>
      <c r="B1699" s="90" t="s">
        <v>268</v>
      </c>
      <c r="C1699" s="90" t="s">
        <v>6063</v>
      </c>
      <c r="D1699" s="90" t="s">
        <v>6064</v>
      </c>
      <c r="E1699" s="90" t="s">
        <v>12356</v>
      </c>
      <c r="F1699" s="90" t="s">
        <v>9556</v>
      </c>
      <c r="G1699" s="90" t="s">
        <v>3757</v>
      </c>
      <c r="H1699" s="90" t="s">
        <v>605</v>
      </c>
      <c r="I1699" s="90" t="s">
        <v>16479</v>
      </c>
      <c r="J1699" s="90" t="s">
        <v>16480</v>
      </c>
      <c r="K1699" s="90" t="s">
        <v>16481</v>
      </c>
      <c r="L1699" s="90" t="s">
        <v>73</v>
      </c>
      <c r="M1699" s="90" t="s">
        <v>14156</v>
      </c>
      <c r="N1699" s="90" t="s">
        <v>16482</v>
      </c>
      <c r="O1699" s="90" t="s">
        <v>610</v>
      </c>
      <c r="P1699" s="90" t="s">
        <v>611</v>
      </c>
      <c r="Q1699" s="90" t="s">
        <v>612</v>
      </c>
      <c r="R1699" s="90" t="s">
        <v>613</v>
      </c>
      <c r="S1699" s="90" t="s">
        <v>16483</v>
      </c>
      <c r="T1699" s="90" t="s">
        <v>119</v>
      </c>
      <c r="U1699" s="15">
        <v>0</v>
      </c>
      <c r="V1699" s="15">
        <v>1749</v>
      </c>
      <c r="W1699" s="15">
        <v>1000</v>
      </c>
      <c r="X1699" s="15">
        <v>1000</v>
      </c>
      <c r="Y1699" s="90" t="s">
        <v>82</v>
      </c>
      <c r="Z1699" s="90" t="s">
        <v>83</v>
      </c>
      <c r="AA1699" s="90" t="s">
        <v>84</v>
      </c>
      <c r="AB1699" s="90" t="s">
        <v>12361</v>
      </c>
      <c r="AC1699" s="90" t="s">
        <v>211</v>
      </c>
      <c r="AD1699" s="90" t="s">
        <v>87</v>
      </c>
      <c r="AE1699" s="90" t="s">
        <v>61</v>
      </c>
      <c r="AF1699" s="90" t="s">
        <v>61</v>
      </c>
      <c r="AG1699" s="90" t="s">
        <v>89</v>
      </c>
      <c r="AH1699" s="90" t="s">
        <v>89</v>
      </c>
      <c r="AI1699" s="90" t="s">
        <v>89</v>
      </c>
      <c r="AJ1699" s="90" t="s">
        <v>89</v>
      </c>
      <c r="AK1699" s="90" t="s">
        <v>89</v>
      </c>
      <c r="AL1699" s="90" t="s">
        <v>89</v>
      </c>
      <c r="AM1699" s="90" t="s">
        <v>89</v>
      </c>
      <c r="AN1699" s="90" t="s">
        <v>89</v>
      </c>
      <c r="AO1699" s="90" t="s">
        <v>89</v>
      </c>
      <c r="AP1699" s="90" t="s">
        <v>89</v>
      </c>
      <c r="AQ1699" s="90" t="s">
        <v>90</v>
      </c>
      <c r="AR1699" s="90" t="s">
        <v>90</v>
      </c>
      <c r="AS1699" s="90" t="s">
        <v>91</v>
      </c>
      <c r="AT1699" s="90" t="s">
        <v>92</v>
      </c>
      <c r="AU1699" s="90" t="s">
        <v>92</v>
      </c>
      <c r="AV1699" s="90" t="s">
        <v>93</v>
      </c>
      <c r="AW1699" s="90" t="s">
        <v>12362</v>
      </c>
      <c r="AX1699" s="90" t="s">
        <v>16484</v>
      </c>
      <c r="AY1699" s="90" t="s">
        <v>12364</v>
      </c>
      <c r="AZ1699" s="90" t="s">
        <v>16484</v>
      </c>
      <c r="BA1699" s="90" t="s">
        <v>97</v>
      </c>
      <c r="BB1699" s="90" t="s">
        <v>16485</v>
      </c>
      <c r="BC1699" s="90" t="s">
        <v>99</v>
      </c>
      <c r="BD1699" s="90" t="s">
        <v>100</v>
      </c>
      <c r="BE1699" s="90" t="s">
        <v>61</v>
      </c>
      <c r="BF1699" s="90" t="s">
        <v>119</v>
      </c>
      <c r="BG1699" s="90" t="s">
        <v>101</v>
      </c>
    </row>
    <row r="1700" s="85" customFormat="1" ht="19" customHeight="1" spans="1:59">
      <c r="A1700" s="90" t="s">
        <v>419</v>
      </c>
      <c r="B1700" s="90" t="s">
        <v>420</v>
      </c>
      <c r="C1700" s="90" t="s">
        <v>1661</v>
      </c>
      <c r="D1700" s="90" t="s">
        <v>1662</v>
      </c>
      <c r="E1700" s="90" t="s">
        <v>5639</v>
      </c>
      <c r="F1700" s="90" t="s">
        <v>5640</v>
      </c>
      <c r="G1700" s="90" t="s">
        <v>425</v>
      </c>
      <c r="H1700" s="90" t="s">
        <v>109</v>
      </c>
      <c r="I1700" s="90" t="s">
        <v>16486</v>
      </c>
      <c r="J1700" s="90" t="s">
        <v>16487</v>
      </c>
      <c r="K1700" s="90" t="s">
        <v>16488</v>
      </c>
      <c r="L1700" s="90" t="s">
        <v>73</v>
      </c>
      <c r="M1700" s="90" t="s">
        <v>162</v>
      </c>
      <c r="N1700" s="90" t="s">
        <v>811</v>
      </c>
      <c r="O1700" s="90" t="s">
        <v>221</v>
      </c>
      <c r="P1700" s="90" t="s">
        <v>222</v>
      </c>
      <c r="Q1700" s="90" t="s">
        <v>1920</v>
      </c>
      <c r="R1700" s="90" t="s">
        <v>1921</v>
      </c>
      <c r="S1700" s="90" t="s">
        <v>16489</v>
      </c>
      <c r="T1700" s="90" t="s">
        <v>380</v>
      </c>
      <c r="U1700" s="15">
        <v>0</v>
      </c>
      <c r="V1700" s="15">
        <v>13843</v>
      </c>
      <c r="W1700" s="15">
        <v>10000</v>
      </c>
      <c r="X1700" s="15">
        <v>5000</v>
      </c>
      <c r="Y1700" s="90" t="s">
        <v>82</v>
      </c>
      <c r="Z1700" s="90" t="s">
        <v>83</v>
      </c>
      <c r="AA1700" s="90" t="s">
        <v>84</v>
      </c>
      <c r="AB1700" s="90" t="s">
        <v>5640</v>
      </c>
      <c r="AC1700" s="90" t="s">
        <v>145</v>
      </c>
      <c r="AD1700" s="90" t="s">
        <v>87</v>
      </c>
      <c r="AE1700" s="90" t="s">
        <v>61</v>
      </c>
      <c r="AF1700" s="90" t="s">
        <v>61</v>
      </c>
      <c r="AG1700" s="90" t="s">
        <v>89</v>
      </c>
      <c r="AH1700" s="90" t="s">
        <v>89</v>
      </c>
      <c r="AI1700" s="90" t="s">
        <v>89</v>
      </c>
      <c r="AJ1700" s="90" t="s">
        <v>89</v>
      </c>
      <c r="AK1700" s="90" t="s">
        <v>89</v>
      </c>
      <c r="AL1700" s="90" t="s">
        <v>89</v>
      </c>
      <c r="AM1700" s="90" t="s">
        <v>89</v>
      </c>
      <c r="AN1700" s="90" t="s">
        <v>89</v>
      </c>
      <c r="AO1700" s="90" t="s">
        <v>89</v>
      </c>
      <c r="AP1700" s="90" t="s">
        <v>89</v>
      </c>
      <c r="AQ1700" s="90" t="s">
        <v>90</v>
      </c>
      <c r="AR1700" s="90" t="s">
        <v>90</v>
      </c>
      <c r="AS1700" s="90" t="s">
        <v>91</v>
      </c>
      <c r="AT1700" s="90" t="s">
        <v>92</v>
      </c>
      <c r="AU1700" s="90" t="s">
        <v>92</v>
      </c>
      <c r="AV1700" s="90" t="s">
        <v>93</v>
      </c>
      <c r="AW1700" s="90" t="s">
        <v>5646</v>
      </c>
      <c r="AX1700" s="90" t="s">
        <v>16490</v>
      </c>
      <c r="AY1700" s="90" t="s">
        <v>5648</v>
      </c>
      <c r="AZ1700" s="90" t="s">
        <v>16490</v>
      </c>
      <c r="BA1700" s="90" t="s">
        <v>97</v>
      </c>
      <c r="BB1700" s="90" t="s">
        <v>16491</v>
      </c>
      <c r="BC1700" s="90" t="s">
        <v>99</v>
      </c>
      <c r="BD1700" s="90" t="s">
        <v>100</v>
      </c>
      <c r="BE1700" s="90" t="s">
        <v>61</v>
      </c>
      <c r="BF1700" s="90" t="s">
        <v>380</v>
      </c>
      <c r="BG1700" s="90" t="s">
        <v>101</v>
      </c>
    </row>
    <row r="1701" s="85" customFormat="1" ht="19" customHeight="1" spans="1:59">
      <c r="A1701" s="90" t="s">
        <v>226</v>
      </c>
      <c r="B1701" s="90" t="s">
        <v>227</v>
      </c>
      <c r="C1701" s="90" t="s">
        <v>1332</v>
      </c>
      <c r="D1701" s="90" t="s">
        <v>1333</v>
      </c>
      <c r="E1701" s="90" t="s">
        <v>10311</v>
      </c>
      <c r="F1701" s="90" t="s">
        <v>5011</v>
      </c>
      <c r="G1701" s="90" t="s">
        <v>2187</v>
      </c>
      <c r="H1701" s="90" t="s">
        <v>539</v>
      </c>
      <c r="I1701" s="90" t="s">
        <v>16492</v>
      </c>
      <c r="J1701" s="90" t="s">
        <v>16493</v>
      </c>
      <c r="K1701" s="90" t="s">
        <v>16494</v>
      </c>
      <c r="L1701" s="90" t="s">
        <v>73</v>
      </c>
      <c r="M1701" s="90" t="s">
        <v>5762</v>
      </c>
      <c r="N1701" s="90" t="s">
        <v>137</v>
      </c>
      <c r="O1701" s="90" t="s">
        <v>238</v>
      </c>
      <c r="P1701" s="90" t="s">
        <v>239</v>
      </c>
      <c r="Q1701" s="90" t="s">
        <v>240</v>
      </c>
      <c r="R1701" s="90" t="s">
        <v>241</v>
      </c>
      <c r="S1701" s="90" t="s">
        <v>16495</v>
      </c>
      <c r="T1701" s="90" t="s">
        <v>380</v>
      </c>
      <c r="U1701" s="15">
        <v>0</v>
      </c>
      <c r="V1701" s="15">
        <v>167350</v>
      </c>
      <c r="W1701" s="15">
        <v>64000</v>
      </c>
      <c r="X1701" s="15">
        <v>15000</v>
      </c>
      <c r="Y1701" s="90" t="s">
        <v>143</v>
      </c>
      <c r="Z1701" s="90" t="s">
        <v>83</v>
      </c>
      <c r="AA1701" s="90" t="s">
        <v>84</v>
      </c>
      <c r="AB1701" s="90" t="s">
        <v>329</v>
      </c>
      <c r="AC1701" s="90" t="s">
        <v>211</v>
      </c>
      <c r="AD1701" s="90" t="s">
        <v>87</v>
      </c>
      <c r="AE1701" s="90" t="s">
        <v>61</v>
      </c>
      <c r="AF1701" s="90" t="s">
        <v>61</v>
      </c>
      <c r="AG1701" s="90" t="s">
        <v>89</v>
      </c>
      <c r="AH1701" s="90" t="s">
        <v>89</v>
      </c>
      <c r="AI1701" s="90" t="s">
        <v>89</v>
      </c>
      <c r="AJ1701" s="90" t="s">
        <v>89</v>
      </c>
      <c r="AK1701" s="90" t="s">
        <v>89</v>
      </c>
      <c r="AL1701" s="90" t="s">
        <v>89</v>
      </c>
      <c r="AM1701" s="90" t="s">
        <v>89</v>
      </c>
      <c r="AN1701" s="90" t="s">
        <v>89</v>
      </c>
      <c r="AO1701" s="90" t="s">
        <v>89</v>
      </c>
      <c r="AP1701" s="90" t="s">
        <v>89</v>
      </c>
      <c r="AQ1701" s="90" t="s">
        <v>90</v>
      </c>
      <c r="AR1701" s="90" t="s">
        <v>90</v>
      </c>
      <c r="AS1701" s="90" t="s">
        <v>91</v>
      </c>
      <c r="AT1701" s="90" t="s">
        <v>92</v>
      </c>
      <c r="AU1701" s="90" t="s">
        <v>92</v>
      </c>
      <c r="AV1701" s="90" t="s">
        <v>93</v>
      </c>
      <c r="AW1701" s="90" t="s">
        <v>10316</v>
      </c>
      <c r="AX1701" s="90" t="s">
        <v>16496</v>
      </c>
      <c r="AY1701" s="90" t="s">
        <v>10318</v>
      </c>
      <c r="AZ1701" s="90" t="s">
        <v>16496</v>
      </c>
      <c r="BA1701" s="90" t="s">
        <v>215</v>
      </c>
      <c r="BB1701" s="90" t="s">
        <v>16497</v>
      </c>
      <c r="BC1701" s="90" t="s">
        <v>99</v>
      </c>
      <c r="BD1701" s="90" t="s">
        <v>150</v>
      </c>
      <c r="BE1701" s="90" t="s">
        <v>61</v>
      </c>
      <c r="BF1701" s="90" t="s">
        <v>380</v>
      </c>
      <c r="BG1701" s="90" t="s">
        <v>101</v>
      </c>
    </row>
    <row r="1702" s="85" customFormat="1" ht="19" customHeight="1" spans="1:59">
      <c r="A1702" s="90" t="s">
        <v>646</v>
      </c>
      <c r="B1702" s="90" t="s">
        <v>647</v>
      </c>
      <c r="C1702" s="90" t="s">
        <v>2304</v>
      </c>
      <c r="D1702" s="90" t="s">
        <v>2305</v>
      </c>
      <c r="E1702" s="90" t="s">
        <v>15463</v>
      </c>
      <c r="F1702" s="90" t="s">
        <v>6040</v>
      </c>
      <c r="G1702" s="90" t="s">
        <v>2732</v>
      </c>
      <c r="H1702" s="90" t="s">
        <v>539</v>
      </c>
      <c r="I1702" s="90" t="s">
        <v>16498</v>
      </c>
      <c r="J1702" s="90" t="s">
        <v>16499</v>
      </c>
      <c r="K1702" s="90" t="s">
        <v>16500</v>
      </c>
      <c r="L1702" s="90" t="s">
        <v>73</v>
      </c>
      <c r="M1702" s="90" t="s">
        <v>16501</v>
      </c>
      <c r="N1702" s="90" t="s">
        <v>397</v>
      </c>
      <c r="O1702" s="90" t="s">
        <v>398</v>
      </c>
      <c r="P1702" s="90" t="s">
        <v>399</v>
      </c>
      <c r="Q1702" s="90" t="s">
        <v>2192</v>
      </c>
      <c r="R1702" s="90" t="s">
        <v>2193</v>
      </c>
      <c r="S1702" s="90" t="s">
        <v>16502</v>
      </c>
      <c r="T1702" s="90" t="s">
        <v>209</v>
      </c>
      <c r="U1702" s="15">
        <v>0</v>
      </c>
      <c r="V1702" s="15">
        <v>7000</v>
      </c>
      <c r="W1702" s="15">
        <v>4900</v>
      </c>
      <c r="X1702" s="15">
        <v>4000</v>
      </c>
      <c r="Y1702" s="90" t="s">
        <v>143</v>
      </c>
      <c r="Z1702" s="90" t="s">
        <v>83</v>
      </c>
      <c r="AA1702" s="90" t="s">
        <v>84</v>
      </c>
      <c r="AB1702" s="90" t="s">
        <v>15468</v>
      </c>
      <c r="AC1702" s="90" t="s">
        <v>121</v>
      </c>
      <c r="AD1702" s="90" t="s">
        <v>87</v>
      </c>
      <c r="AE1702" s="90" t="s">
        <v>61</v>
      </c>
      <c r="AF1702" s="90" t="s">
        <v>61</v>
      </c>
      <c r="AG1702" s="90" t="s">
        <v>89</v>
      </c>
      <c r="AH1702" s="90" t="s">
        <v>89</v>
      </c>
      <c r="AI1702" s="90" t="s">
        <v>89</v>
      </c>
      <c r="AJ1702" s="90" t="s">
        <v>89</v>
      </c>
      <c r="AK1702" s="90" t="s">
        <v>89</v>
      </c>
      <c r="AL1702" s="90" t="s">
        <v>89</v>
      </c>
      <c r="AM1702" s="90" t="s">
        <v>89</v>
      </c>
      <c r="AN1702" s="90" t="s">
        <v>89</v>
      </c>
      <c r="AO1702" s="90" t="s">
        <v>89</v>
      </c>
      <c r="AP1702" s="90" t="s">
        <v>89</v>
      </c>
      <c r="AQ1702" s="90" t="s">
        <v>90</v>
      </c>
      <c r="AR1702" s="90" t="s">
        <v>90</v>
      </c>
      <c r="AS1702" s="90" t="s">
        <v>91</v>
      </c>
      <c r="AT1702" s="90" t="s">
        <v>92</v>
      </c>
      <c r="AU1702" s="90" t="s">
        <v>92</v>
      </c>
      <c r="AV1702" s="90" t="s">
        <v>93</v>
      </c>
      <c r="AW1702" s="90" t="s">
        <v>15469</v>
      </c>
      <c r="AX1702" s="90" t="s">
        <v>16503</v>
      </c>
      <c r="AY1702" s="90" t="s">
        <v>15471</v>
      </c>
      <c r="AZ1702" s="90" t="s">
        <v>16503</v>
      </c>
      <c r="BA1702" s="90" t="s">
        <v>215</v>
      </c>
      <c r="BB1702" s="90" t="s">
        <v>16504</v>
      </c>
      <c r="BC1702" s="90" t="s">
        <v>99</v>
      </c>
      <c r="BD1702" s="90" t="s">
        <v>150</v>
      </c>
      <c r="BE1702" s="90" t="s">
        <v>61</v>
      </c>
      <c r="BF1702" s="90" t="s">
        <v>209</v>
      </c>
      <c r="BG1702" s="90" t="s">
        <v>101</v>
      </c>
    </row>
    <row r="1703" s="85" customFormat="1" ht="19" customHeight="1" spans="1:59">
      <c r="A1703" s="90" t="s">
        <v>62</v>
      </c>
      <c r="B1703" s="90" t="s">
        <v>63</v>
      </c>
      <c r="C1703" s="90" t="s">
        <v>64</v>
      </c>
      <c r="D1703" s="90" t="s">
        <v>65</v>
      </c>
      <c r="E1703" s="90" t="s">
        <v>66</v>
      </c>
      <c r="F1703" s="90" t="s">
        <v>67</v>
      </c>
      <c r="G1703" s="90" t="s">
        <v>68</v>
      </c>
      <c r="H1703" s="90" t="s">
        <v>69</v>
      </c>
      <c r="I1703" s="90" t="s">
        <v>16505</v>
      </c>
      <c r="J1703" s="90" t="s">
        <v>16506</v>
      </c>
      <c r="K1703" s="90" t="s">
        <v>16507</v>
      </c>
      <c r="L1703" s="90" t="s">
        <v>73</v>
      </c>
      <c r="M1703" s="90" t="s">
        <v>74</v>
      </c>
      <c r="N1703" s="90" t="s">
        <v>75</v>
      </c>
      <c r="O1703" s="90" t="s">
        <v>76</v>
      </c>
      <c r="P1703" s="90" t="s">
        <v>77</v>
      </c>
      <c r="Q1703" s="90" t="s">
        <v>277</v>
      </c>
      <c r="R1703" s="90" t="s">
        <v>278</v>
      </c>
      <c r="S1703" s="90" t="s">
        <v>16508</v>
      </c>
      <c r="T1703" s="90" t="s">
        <v>81</v>
      </c>
      <c r="U1703" s="15">
        <v>0</v>
      </c>
      <c r="V1703" s="15">
        <v>41839</v>
      </c>
      <c r="W1703" s="15">
        <v>40500</v>
      </c>
      <c r="X1703" s="15">
        <v>40500</v>
      </c>
      <c r="Y1703" s="90" t="s">
        <v>82</v>
      </c>
      <c r="Z1703" s="90" t="s">
        <v>83</v>
      </c>
      <c r="AA1703" s="90" t="s">
        <v>84</v>
      </c>
      <c r="AB1703" s="90" t="s">
        <v>85</v>
      </c>
      <c r="AC1703" s="90" t="s">
        <v>191</v>
      </c>
      <c r="AD1703" s="90" t="s">
        <v>87</v>
      </c>
      <c r="AE1703" s="90" t="s">
        <v>61</v>
      </c>
      <c r="AF1703" s="90" t="s">
        <v>61</v>
      </c>
      <c r="AG1703" s="90" t="s">
        <v>88</v>
      </c>
      <c r="AH1703" s="90" t="s">
        <v>88</v>
      </c>
      <c r="AI1703" s="90" t="s">
        <v>88</v>
      </c>
      <c r="AJ1703" s="90" t="s">
        <v>88</v>
      </c>
      <c r="AK1703" s="90" t="s">
        <v>88</v>
      </c>
      <c r="AL1703" s="90" t="s">
        <v>88</v>
      </c>
      <c r="AM1703" s="90" t="s">
        <v>88</v>
      </c>
      <c r="AN1703" s="90" t="s">
        <v>88</v>
      </c>
      <c r="AO1703" s="90" t="s">
        <v>88</v>
      </c>
      <c r="AP1703" s="90" t="s">
        <v>89</v>
      </c>
      <c r="AQ1703" s="90" t="s">
        <v>90</v>
      </c>
      <c r="AR1703" s="90" t="s">
        <v>90</v>
      </c>
      <c r="AS1703" s="90" t="s">
        <v>91</v>
      </c>
      <c r="AT1703" s="90" t="s">
        <v>92</v>
      </c>
      <c r="AU1703" s="90" t="s">
        <v>92</v>
      </c>
      <c r="AV1703" s="90" t="s">
        <v>93</v>
      </c>
      <c r="AW1703" s="90" t="s">
        <v>94</v>
      </c>
      <c r="AX1703" s="90" t="s">
        <v>16509</v>
      </c>
      <c r="AY1703" s="90" t="s">
        <v>96</v>
      </c>
      <c r="AZ1703" s="90" t="s">
        <v>16509</v>
      </c>
      <c r="BA1703" s="90" t="s">
        <v>97</v>
      </c>
      <c r="BB1703" s="90" t="s">
        <v>16510</v>
      </c>
      <c r="BC1703" s="90" t="s">
        <v>99</v>
      </c>
      <c r="BD1703" s="90" t="s">
        <v>100</v>
      </c>
      <c r="BE1703" s="90" t="s">
        <v>61</v>
      </c>
      <c r="BF1703" s="90" t="s">
        <v>81</v>
      </c>
      <c r="BG1703" s="90" t="s">
        <v>101</v>
      </c>
    </row>
    <row r="1704" s="85" customFormat="1" ht="19" customHeight="1" spans="1:59">
      <c r="A1704" s="90" t="s">
        <v>694</v>
      </c>
      <c r="B1704" s="90" t="s">
        <v>695</v>
      </c>
      <c r="C1704" s="90" t="s">
        <v>958</v>
      </c>
      <c r="D1704" s="90" t="s">
        <v>959</v>
      </c>
      <c r="E1704" s="90" t="s">
        <v>12493</v>
      </c>
      <c r="F1704" s="90" t="s">
        <v>5927</v>
      </c>
      <c r="G1704" s="90" t="s">
        <v>769</v>
      </c>
      <c r="H1704" s="90" t="s">
        <v>109</v>
      </c>
      <c r="I1704" s="90" t="s">
        <v>16511</v>
      </c>
      <c r="J1704" s="90" t="s">
        <v>16512</v>
      </c>
      <c r="K1704" s="90" t="s">
        <v>16513</v>
      </c>
      <c r="L1704" s="90" t="s">
        <v>73</v>
      </c>
      <c r="M1704" s="90" t="s">
        <v>2385</v>
      </c>
      <c r="N1704" s="90" t="s">
        <v>11626</v>
      </c>
      <c r="O1704" s="90" t="s">
        <v>204</v>
      </c>
      <c r="P1704" s="90" t="s">
        <v>205</v>
      </c>
      <c r="Q1704" s="90" t="s">
        <v>188</v>
      </c>
      <c r="R1704" s="90" t="s">
        <v>187</v>
      </c>
      <c r="S1704" s="90" t="s">
        <v>16514</v>
      </c>
      <c r="T1704" s="90" t="s">
        <v>119</v>
      </c>
      <c r="U1704" s="15">
        <v>0</v>
      </c>
      <c r="V1704" s="15">
        <v>78000</v>
      </c>
      <c r="W1704" s="15">
        <v>48000</v>
      </c>
      <c r="X1704" s="15">
        <v>31500</v>
      </c>
      <c r="Y1704" s="90" t="s">
        <v>143</v>
      </c>
      <c r="Z1704" s="90" t="s">
        <v>83</v>
      </c>
      <c r="AA1704" s="90" t="s">
        <v>84</v>
      </c>
      <c r="AB1704" s="90" t="s">
        <v>12500</v>
      </c>
      <c r="AC1704" s="90" t="s">
        <v>145</v>
      </c>
      <c r="AD1704" s="90" t="s">
        <v>87</v>
      </c>
      <c r="AE1704" s="90" t="s">
        <v>61</v>
      </c>
      <c r="AF1704" s="90" t="s">
        <v>61</v>
      </c>
      <c r="AG1704" s="90" t="s">
        <v>89</v>
      </c>
      <c r="AH1704" s="90" t="s">
        <v>89</v>
      </c>
      <c r="AI1704" s="90" t="s">
        <v>89</v>
      </c>
      <c r="AJ1704" s="90" t="s">
        <v>89</v>
      </c>
      <c r="AK1704" s="90" t="s">
        <v>89</v>
      </c>
      <c r="AL1704" s="90" t="s">
        <v>89</v>
      </c>
      <c r="AM1704" s="90" t="s">
        <v>89</v>
      </c>
      <c r="AN1704" s="90" t="s">
        <v>89</v>
      </c>
      <c r="AO1704" s="90" t="s">
        <v>89</v>
      </c>
      <c r="AP1704" s="90" t="s">
        <v>89</v>
      </c>
      <c r="AQ1704" s="90" t="s">
        <v>90</v>
      </c>
      <c r="AR1704" s="90" t="s">
        <v>90</v>
      </c>
      <c r="AS1704" s="90" t="s">
        <v>91</v>
      </c>
      <c r="AT1704" s="90" t="s">
        <v>92</v>
      </c>
      <c r="AU1704" s="90" t="s">
        <v>92</v>
      </c>
      <c r="AV1704" s="90" t="s">
        <v>93</v>
      </c>
      <c r="AW1704" s="90" t="s">
        <v>12501</v>
      </c>
      <c r="AX1704" s="90" t="s">
        <v>16515</v>
      </c>
      <c r="AY1704" s="90" t="s">
        <v>12503</v>
      </c>
      <c r="AZ1704" s="90" t="s">
        <v>16515</v>
      </c>
      <c r="BA1704" s="90" t="s">
        <v>97</v>
      </c>
      <c r="BB1704" s="90" t="s">
        <v>16516</v>
      </c>
      <c r="BC1704" s="90" t="s">
        <v>99</v>
      </c>
      <c r="BD1704" s="90" t="s">
        <v>150</v>
      </c>
      <c r="BE1704" s="90" t="s">
        <v>61</v>
      </c>
      <c r="BF1704" s="90" t="s">
        <v>119</v>
      </c>
      <c r="BG1704" s="90" t="s">
        <v>101</v>
      </c>
    </row>
    <row r="1705" s="85" customFormat="1" ht="19" customHeight="1" spans="1:59">
      <c r="A1705" s="90" t="s">
        <v>485</v>
      </c>
      <c r="B1705" s="90" t="s">
        <v>486</v>
      </c>
      <c r="C1705" s="90" t="s">
        <v>487</v>
      </c>
      <c r="D1705" s="90" t="s">
        <v>488</v>
      </c>
      <c r="E1705" s="90" t="s">
        <v>16517</v>
      </c>
      <c r="F1705" s="90" t="s">
        <v>16518</v>
      </c>
      <c r="G1705" s="90" t="s">
        <v>3960</v>
      </c>
      <c r="H1705" s="90" t="s">
        <v>369</v>
      </c>
      <c r="I1705" s="90" t="s">
        <v>16519</v>
      </c>
      <c r="J1705" s="90" t="s">
        <v>16520</v>
      </c>
      <c r="K1705" s="90" t="s">
        <v>16521</v>
      </c>
      <c r="L1705" s="90" t="s">
        <v>73</v>
      </c>
      <c r="M1705" s="90" t="s">
        <v>16522</v>
      </c>
      <c r="N1705" s="90" t="s">
        <v>811</v>
      </c>
      <c r="O1705" s="90" t="s">
        <v>375</v>
      </c>
      <c r="P1705" s="90" t="s">
        <v>376</v>
      </c>
      <c r="Q1705" s="90" t="s">
        <v>377</v>
      </c>
      <c r="R1705" s="90" t="s">
        <v>378</v>
      </c>
      <c r="S1705" s="90" t="s">
        <v>16523</v>
      </c>
      <c r="T1705" s="90" t="s">
        <v>119</v>
      </c>
      <c r="U1705" s="15">
        <v>0</v>
      </c>
      <c r="V1705" s="15">
        <v>37266</v>
      </c>
      <c r="W1705" s="15">
        <v>11000</v>
      </c>
      <c r="X1705" s="15">
        <v>2000</v>
      </c>
      <c r="Y1705" s="90" t="s">
        <v>143</v>
      </c>
      <c r="Z1705" s="90" t="s">
        <v>83</v>
      </c>
      <c r="AA1705" s="90" t="s">
        <v>84</v>
      </c>
      <c r="AB1705" s="90" t="s">
        <v>16518</v>
      </c>
      <c r="AC1705" s="90" t="s">
        <v>359</v>
      </c>
      <c r="AD1705" s="90" t="s">
        <v>87</v>
      </c>
      <c r="AE1705" s="90" t="s">
        <v>61</v>
      </c>
      <c r="AF1705" s="90" t="s">
        <v>61</v>
      </c>
      <c r="AG1705" s="90" t="s">
        <v>89</v>
      </c>
      <c r="AH1705" s="90" t="s">
        <v>89</v>
      </c>
      <c r="AI1705" s="90" t="s">
        <v>89</v>
      </c>
      <c r="AJ1705" s="90" t="s">
        <v>89</v>
      </c>
      <c r="AK1705" s="90" t="s">
        <v>89</v>
      </c>
      <c r="AL1705" s="90" t="s">
        <v>89</v>
      </c>
      <c r="AM1705" s="90" t="s">
        <v>89</v>
      </c>
      <c r="AN1705" s="90" t="s">
        <v>89</v>
      </c>
      <c r="AO1705" s="90" t="s">
        <v>89</v>
      </c>
      <c r="AP1705" s="90" t="s">
        <v>89</v>
      </c>
      <c r="AQ1705" s="90" t="s">
        <v>90</v>
      </c>
      <c r="AR1705" s="90" t="s">
        <v>90</v>
      </c>
      <c r="AS1705" s="90" t="s">
        <v>91</v>
      </c>
      <c r="AT1705" s="90" t="s">
        <v>92</v>
      </c>
      <c r="AU1705" s="90" t="s">
        <v>92</v>
      </c>
      <c r="AV1705" s="90" t="s">
        <v>93</v>
      </c>
      <c r="AW1705" s="90" t="s">
        <v>16524</v>
      </c>
      <c r="AX1705" s="90" t="s">
        <v>16525</v>
      </c>
      <c r="AY1705" s="90" t="s">
        <v>16526</v>
      </c>
      <c r="AZ1705" s="90" t="s">
        <v>16525</v>
      </c>
      <c r="BA1705" s="90" t="s">
        <v>215</v>
      </c>
      <c r="BB1705" s="90" t="s">
        <v>16527</v>
      </c>
      <c r="BC1705" s="90" t="s">
        <v>99</v>
      </c>
      <c r="BD1705" s="90" t="s">
        <v>150</v>
      </c>
      <c r="BE1705" s="90" t="s">
        <v>61</v>
      </c>
      <c r="BF1705" s="90" t="s">
        <v>119</v>
      </c>
      <c r="BG1705" s="90" t="s">
        <v>101</v>
      </c>
    </row>
    <row r="1706" s="85" customFormat="1" ht="19" customHeight="1" spans="1:59">
      <c r="A1706" s="90" t="s">
        <v>516</v>
      </c>
      <c r="B1706" s="90" t="s">
        <v>517</v>
      </c>
      <c r="C1706" s="90" t="s">
        <v>1402</v>
      </c>
      <c r="D1706" s="90" t="s">
        <v>1403</v>
      </c>
      <c r="E1706" s="90" t="s">
        <v>2368</v>
      </c>
      <c r="F1706" s="90" t="s">
        <v>16528</v>
      </c>
      <c r="G1706" s="90" t="s">
        <v>15423</v>
      </c>
      <c r="H1706" s="90" t="s">
        <v>2636</v>
      </c>
      <c r="I1706" s="90" t="s">
        <v>16529</v>
      </c>
      <c r="J1706" s="90" t="s">
        <v>16530</v>
      </c>
      <c r="K1706" s="90" t="s">
        <v>16531</v>
      </c>
      <c r="L1706" s="90" t="s">
        <v>73</v>
      </c>
      <c r="M1706" s="90" t="s">
        <v>341</v>
      </c>
      <c r="N1706" s="90" t="s">
        <v>2206</v>
      </c>
      <c r="O1706" s="90" t="s">
        <v>3774</v>
      </c>
      <c r="P1706" s="90" t="s">
        <v>7059</v>
      </c>
      <c r="Q1706" s="90" t="s">
        <v>7060</v>
      </c>
      <c r="R1706" s="90" t="s">
        <v>7059</v>
      </c>
      <c r="S1706" s="90" t="s">
        <v>16532</v>
      </c>
      <c r="T1706" s="90" t="s">
        <v>119</v>
      </c>
      <c r="U1706" s="15">
        <v>0</v>
      </c>
      <c r="V1706" s="15">
        <v>30000</v>
      </c>
      <c r="W1706" s="15">
        <v>8000</v>
      </c>
      <c r="X1706" s="15">
        <v>4000</v>
      </c>
      <c r="Y1706" s="90" t="s">
        <v>82</v>
      </c>
      <c r="Z1706" s="90" t="s">
        <v>83</v>
      </c>
      <c r="AA1706" s="90" t="s">
        <v>84</v>
      </c>
      <c r="AB1706" s="90" t="s">
        <v>2375</v>
      </c>
      <c r="AC1706" s="90" t="s">
        <v>145</v>
      </c>
      <c r="AD1706" s="90" t="s">
        <v>87</v>
      </c>
      <c r="AE1706" s="90" t="s">
        <v>61</v>
      </c>
      <c r="AF1706" s="90" t="s">
        <v>61</v>
      </c>
      <c r="AG1706" s="90" t="s">
        <v>89</v>
      </c>
      <c r="AH1706" s="90" t="s">
        <v>89</v>
      </c>
      <c r="AI1706" s="90" t="s">
        <v>89</v>
      </c>
      <c r="AJ1706" s="90" t="s">
        <v>89</v>
      </c>
      <c r="AK1706" s="90" t="s">
        <v>89</v>
      </c>
      <c r="AL1706" s="90" t="s">
        <v>89</v>
      </c>
      <c r="AM1706" s="90" t="s">
        <v>89</v>
      </c>
      <c r="AN1706" s="90" t="s">
        <v>89</v>
      </c>
      <c r="AO1706" s="90" t="s">
        <v>89</v>
      </c>
      <c r="AP1706" s="90" t="s">
        <v>89</v>
      </c>
      <c r="AQ1706" s="90" t="s">
        <v>90</v>
      </c>
      <c r="AR1706" s="90" t="s">
        <v>90</v>
      </c>
      <c r="AS1706" s="90" t="s">
        <v>91</v>
      </c>
      <c r="AT1706" s="90" t="s">
        <v>92</v>
      </c>
      <c r="AU1706" s="90" t="s">
        <v>92</v>
      </c>
      <c r="AV1706" s="90" t="s">
        <v>93</v>
      </c>
      <c r="AW1706" s="90" t="s">
        <v>2376</v>
      </c>
      <c r="AX1706" s="90" t="s">
        <v>16533</v>
      </c>
      <c r="AY1706" s="90" t="s">
        <v>2378</v>
      </c>
      <c r="AZ1706" s="90" t="s">
        <v>16533</v>
      </c>
      <c r="BA1706" s="90" t="s">
        <v>97</v>
      </c>
      <c r="BB1706" s="90" t="s">
        <v>16534</v>
      </c>
      <c r="BC1706" s="90" t="s">
        <v>99</v>
      </c>
      <c r="BD1706" s="90" t="s">
        <v>100</v>
      </c>
      <c r="BE1706" s="90" t="s">
        <v>61</v>
      </c>
      <c r="BF1706" s="90" t="s">
        <v>119</v>
      </c>
      <c r="BG1706" s="90" t="s">
        <v>101</v>
      </c>
    </row>
    <row r="1707" s="85" customFormat="1" ht="19" customHeight="1" spans="1:59">
      <c r="A1707" s="90" t="s">
        <v>126</v>
      </c>
      <c r="B1707" s="90" t="s">
        <v>127</v>
      </c>
      <c r="C1707" s="90" t="s">
        <v>248</v>
      </c>
      <c r="D1707" s="90" t="s">
        <v>249</v>
      </c>
      <c r="E1707" s="90" t="s">
        <v>14456</v>
      </c>
      <c r="F1707" s="90" t="s">
        <v>14457</v>
      </c>
      <c r="G1707" s="90" t="s">
        <v>3412</v>
      </c>
      <c r="H1707" s="90" t="s">
        <v>369</v>
      </c>
      <c r="I1707" s="90" t="s">
        <v>16535</v>
      </c>
      <c r="J1707" s="90" t="s">
        <v>16536</v>
      </c>
      <c r="K1707" s="90" t="s">
        <v>16537</v>
      </c>
      <c r="L1707" s="90" t="s">
        <v>73</v>
      </c>
      <c r="M1707" s="90" t="s">
        <v>508</v>
      </c>
      <c r="N1707" s="90" t="s">
        <v>1752</v>
      </c>
      <c r="O1707" s="90" t="s">
        <v>1753</v>
      </c>
      <c r="P1707" s="90" t="s">
        <v>1754</v>
      </c>
      <c r="Q1707" s="90" t="s">
        <v>377</v>
      </c>
      <c r="R1707" s="90" t="s">
        <v>378</v>
      </c>
      <c r="S1707" s="90" t="s">
        <v>16538</v>
      </c>
      <c r="T1707" s="90" t="s">
        <v>262</v>
      </c>
      <c r="U1707" s="15">
        <v>0</v>
      </c>
      <c r="V1707" s="15">
        <v>94147</v>
      </c>
      <c r="W1707" s="15">
        <v>46000</v>
      </c>
      <c r="X1707" s="15">
        <v>10000</v>
      </c>
      <c r="Y1707" s="90" t="s">
        <v>82</v>
      </c>
      <c r="Z1707" s="90" t="s">
        <v>83</v>
      </c>
      <c r="AA1707" s="90" t="s">
        <v>84</v>
      </c>
      <c r="AB1707" s="90" t="s">
        <v>14457</v>
      </c>
      <c r="AC1707" s="90" t="s">
        <v>359</v>
      </c>
      <c r="AD1707" s="90" t="s">
        <v>87</v>
      </c>
      <c r="AE1707" s="90" t="s">
        <v>61</v>
      </c>
      <c r="AF1707" s="90" t="s">
        <v>61</v>
      </c>
      <c r="AG1707" s="90" t="s">
        <v>89</v>
      </c>
      <c r="AH1707" s="90" t="s">
        <v>89</v>
      </c>
      <c r="AI1707" s="90" t="s">
        <v>89</v>
      </c>
      <c r="AJ1707" s="90" t="s">
        <v>88</v>
      </c>
      <c r="AK1707" s="90" t="s">
        <v>89</v>
      </c>
      <c r="AL1707" s="90" t="s">
        <v>88</v>
      </c>
      <c r="AM1707" s="90" t="s">
        <v>89</v>
      </c>
      <c r="AN1707" s="90" t="s">
        <v>89</v>
      </c>
      <c r="AO1707" s="90" t="s">
        <v>89</v>
      </c>
      <c r="AP1707" s="90" t="s">
        <v>89</v>
      </c>
      <c r="AQ1707" s="90" t="s">
        <v>90</v>
      </c>
      <c r="AR1707" s="90" t="s">
        <v>90</v>
      </c>
      <c r="AS1707" s="90" t="s">
        <v>91</v>
      </c>
      <c r="AT1707" s="90" t="s">
        <v>92</v>
      </c>
      <c r="AU1707" s="90" t="s">
        <v>92</v>
      </c>
      <c r="AV1707" s="90" t="s">
        <v>93</v>
      </c>
      <c r="AW1707" s="90" t="s">
        <v>14462</v>
      </c>
      <c r="AX1707" s="90" t="s">
        <v>16539</v>
      </c>
      <c r="AY1707" s="90" t="s">
        <v>7194</v>
      </c>
      <c r="AZ1707" s="90" t="s">
        <v>16539</v>
      </c>
      <c r="BA1707" s="90" t="s">
        <v>97</v>
      </c>
      <c r="BB1707" s="90" t="s">
        <v>16540</v>
      </c>
      <c r="BC1707" s="90" t="s">
        <v>99</v>
      </c>
      <c r="BD1707" s="90" t="s">
        <v>100</v>
      </c>
      <c r="BE1707" s="90" t="s">
        <v>61</v>
      </c>
      <c r="BF1707" s="90" t="s">
        <v>262</v>
      </c>
      <c r="BG1707" s="90" t="s">
        <v>101</v>
      </c>
    </row>
    <row r="1708" s="85" customFormat="1" ht="19" customHeight="1" spans="1:59">
      <c r="A1708" s="90" t="s">
        <v>419</v>
      </c>
      <c r="B1708" s="90" t="s">
        <v>420</v>
      </c>
      <c r="C1708" s="90" t="s">
        <v>4269</v>
      </c>
      <c r="D1708" s="90" t="s">
        <v>4270</v>
      </c>
      <c r="E1708" s="90" t="s">
        <v>16541</v>
      </c>
      <c r="F1708" s="90" t="s">
        <v>4272</v>
      </c>
      <c r="G1708" s="90" t="s">
        <v>538</v>
      </c>
      <c r="H1708" s="90" t="s">
        <v>539</v>
      </c>
      <c r="I1708" s="90" t="s">
        <v>16542</v>
      </c>
      <c r="J1708" s="90" t="s">
        <v>16543</v>
      </c>
      <c r="K1708" s="90" t="s">
        <v>16544</v>
      </c>
      <c r="L1708" s="90" t="s">
        <v>73</v>
      </c>
      <c r="M1708" s="90" t="s">
        <v>16545</v>
      </c>
      <c r="N1708" s="90" t="s">
        <v>203</v>
      </c>
      <c r="O1708" s="90" t="s">
        <v>238</v>
      </c>
      <c r="P1708" s="90" t="s">
        <v>239</v>
      </c>
      <c r="Q1708" s="90" t="s">
        <v>240</v>
      </c>
      <c r="R1708" s="90" t="s">
        <v>241</v>
      </c>
      <c r="S1708" s="90" t="s">
        <v>16546</v>
      </c>
      <c r="T1708" s="90" t="s">
        <v>119</v>
      </c>
      <c r="U1708" s="15">
        <v>0</v>
      </c>
      <c r="V1708" s="15">
        <v>244332</v>
      </c>
      <c r="W1708" s="15">
        <v>147000</v>
      </c>
      <c r="X1708" s="15">
        <v>32000</v>
      </c>
      <c r="Y1708" s="90" t="s">
        <v>143</v>
      </c>
      <c r="Z1708" s="90" t="s">
        <v>83</v>
      </c>
      <c r="AA1708" s="90" t="s">
        <v>84</v>
      </c>
      <c r="AB1708" s="90" t="s">
        <v>16547</v>
      </c>
      <c r="AC1708" s="90" t="s">
        <v>211</v>
      </c>
      <c r="AD1708" s="90" t="s">
        <v>87</v>
      </c>
      <c r="AE1708" s="90" t="s">
        <v>61</v>
      </c>
      <c r="AF1708" s="90" t="s">
        <v>61</v>
      </c>
      <c r="AG1708" s="90" t="s">
        <v>89</v>
      </c>
      <c r="AH1708" s="90" t="s">
        <v>89</v>
      </c>
      <c r="AI1708" s="90" t="s">
        <v>89</v>
      </c>
      <c r="AJ1708" s="90" t="s">
        <v>89</v>
      </c>
      <c r="AK1708" s="90" t="s">
        <v>89</v>
      </c>
      <c r="AL1708" s="90" t="s">
        <v>89</v>
      </c>
      <c r="AM1708" s="90" t="s">
        <v>89</v>
      </c>
      <c r="AN1708" s="90" t="s">
        <v>89</v>
      </c>
      <c r="AO1708" s="90" t="s">
        <v>89</v>
      </c>
      <c r="AP1708" s="90" t="s">
        <v>89</v>
      </c>
      <c r="AQ1708" s="90" t="s">
        <v>90</v>
      </c>
      <c r="AR1708" s="90" t="s">
        <v>90</v>
      </c>
      <c r="AS1708" s="90" t="s">
        <v>91</v>
      </c>
      <c r="AT1708" s="90" t="s">
        <v>92</v>
      </c>
      <c r="AU1708" s="90" t="s">
        <v>92</v>
      </c>
      <c r="AV1708" s="90" t="s">
        <v>93</v>
      </c>
      <c r="AW1708" s="90" t="s">
        <v>16548</v>
      </c>
      <c r="AX1708" s="90" t="s">
        <v>16549</v>
      </c>
      <c r="AY1708" s="90" t="s">
        <v>16550</v>
      </c>
      <c r="AZ1708" s="90" t="s">
        <v>16549</v>
      </c>
      <c r="BA1708" s="90" t="s">
        <v>215</v>
      </c>
      <c r="BB1708" s="90" t="s">
        <v>16551</v>
      </c>
      <c r="BC1708" s="90" t="s">
        <v>99</v>
      </c>
      <c r="BD1708" s="90" t="s">
        <v>150</v>
      </c>
      <c r="BE1708" s="90" t="s">
        <v>61</v>
      </c>
      <c r="BF1708" s="90" t="s">
        <v>119</v>
      </c>
      <c r="BG1708" s="90" t="s">
        <v>101</v>
      </c>
    </row>
    <row r="1709" s="85" customFormat="1" ht="19" customHeight="1" spans="1:59">
      <c r="A1709" s="90" t="s">
        <v>151</v>
      </c>
      <c r="B1709" s="90" t="s">
        <v>152</v>
      </c>
      <c r="C1709" s="90" t="s">
        <v>1125</v>
      </c>
      <c r="D1709" s="90" t="s">
        <v>1126</v>
      </c>
      <c r="E1709" s="90" t="s">
        <v>6029</v>
      </c>
      <c r="F1709" s="90" t="s">
        <v>4110</v>
      </c>
      <c r="G1709" s="90" t="s">
        <v>4111</v>
      </c>
      <c r="H1709" s="90" t="s">
        <v>1571</v>
      </c>
      <c r="I1709" s="90" t="s">
        <v>16552</v>
      </c>
      <c r="J1709" s="90" t="s">
        <v>16553</v>
      </c>
      <c r="K1709" s="90" t="s">
        <v>16554</v>
      </c>
      <c r="L1709" s="90" t="s">
        <v>73</v>
      </c>
      <c r="M1709" s="90" t="s">
        <v>15276</v>
      </c>
      <c r="N1709" s="90" t="s">
        <v>1276</v>
      </c>
      <c r="O1709" s="90" t="s">
        <v>3451</v>
      </c>
      <c r="P1709" s="90" t="s">
        <v>3452</v>
      </c>
      <c r="Q1709" s="90" t="s">
        <v>4117</v>
      </c>
      <c r="R1709" s="90" t="s">
        <v>3452</v>
      </c>
      <c r="S1709" s="90" t="s">
        <v>16555</v>
      </c>
      <c r="T1709" s="90" t="s">
        <v>119</v>
      </c>
      <c r="U1709" s="15">
        <v>3500</v>
      </c>
      <c r="V1709" s="15">
        <v>82000</v>
      </c>
      <c r="W1709" s="15">
        <v>35000</v>
      </c>
      <c r="X1709" s="15">
        <v>24000</v>
      </c>
      <c r="Y1709" s="90" t="s">
        <v>143</v>
      </c>
      <c r="Z1709" s="90" t="s">
        <v>83</v>
      </c>
      <c r="AA1709" s="90" t="s">
        <v>84</v>
      </c>
      <c r="AB1709" s="90" t="s">
        <v>6029</v>
      </c>
      <c r="AC1709" s="90" t="s">
        <v>145</v>
      </c>
      <c r="AD1709" s="90" t="s">
        <v>87</v>
      </c>
      <c r="AE1709" s="90" t="s">
        <v>61</v>
      </c>
      <c r="AF1709" s="90" t="s">
        <v>61</v>
      </c>
      <c r="AG1709" s="90" t="s">
        <v>89</v>
      </c>
      <c r="AH1709" s="90" t="s">
        <v>89</v>
      </c>
      <c r="AI1709" s="90" t="s">
        <v>89</v>
      </c>
      <c r="AJ1709" s="90" t="s">
        <v>89</v>
      </c>
      <c r="AK1709" s="90" t="s">
        <v>89</v>
      </c>
      <c r="AL1709" s="90" t="s">
        <v>89</v>
      </c>
      <c r="AM1709" s="90" t="s">
        <v>89</v>
      </c>
      <c r="AN1709" s="90" t="s">
        <v>89</v>
      </c>
      <c r="AO1709" s="90" t="s">
        <v>89</v>
      </c>
      <c r="AP1709" s="90" t="s">
        <v>89</v>
      </c>
      <c r="AQ1709" s="90" t="s">
        <v>90</v>
      </c>
      <c r="AR1709" s="90" t="s">
        <v>90</v>
      </c>
      <c r="AS1709" s="90" t="s">
        <v>91</v>
      </c>
      <c r="AT1709" s="90" t="s">
        <v>92</v>
      </c>
      <c r="AU1709" s="90" t="s">
        <v>92</v>
      </c>
      <c r="AV1709" s="90" t="s">
        <v>93</v>
      </c>
      <c r="AW1709" s="90" t="s">
        <v>6035</v>
      </c>
      <c r="AX1709" s="90" t="s">
        <v>16556</v>
      </c>
      <c r="AY1709" s="90" t="s">
        <v>6037</v>
      </c>
      <c r="AZ1709" s="90" t="s">
        <v>16556</v>
      </c>
      <c r="BA1709" s="90" t="s">
        <v>97</v>
      </c>
      <c r="BB1709" s="90" t="s">
        <v>16557</v>
      </c>
      <c r="BC1709" s="90" t="s">
        <v>99</v>
      </c>
      <c r="BD1709" s="90" t="s">
        <v>150</v>
      </c>
      <c r="BE1709" s="90" t="s">
        <v>61</v>
      </c>
      <c r="BF1709" s="90" t="s">
        <v>119</v>
      </c>
      <c r="BG1709" s="90" t="s">
        <v>101</v>
      </c>
    </row>
    <row r="1710" s="85" customFormat="1" ht="19" customHeight="1" spans="1:59">
      <c r="A1710" s="90" t="s">
        <v>458</v>
      </c>
      <c r="B1710" s="90" t="s">
        <v>459</v>
      </c>
      <c r="C1710" s="90" t="s">
        <v>1314</v>
      </c>
      <c r="D1710" s="90" t="s">
        <v>1315</v>
      </c>
      <c r="E1710" s="90" t="s">
        <v>16558</v>
      </c>
      <c r="F1710" s="90" t="s">
        <v>16559</v>
      </c>
      <c r="G1710" s="90" t="s">
        <v>2461</v>
      </c>
      <c r="H1710" s="90" t="s">
        <v>109</v>
      </c>
      <c r="I1710" s="90" t="s">
        <v>16560</v>
      </c>
      <c r="J1710" s="90" t="s">
        <v>16561</v>
      </c>
      <c r="K1710" s="90" t="s">
        <v>16562</v>
      </c>
      <c r="L1710" s="90" t="s">
        <v>73</v>
      </c>
      <c r="M1710" s="90" t="s">
        <v>16563</v>
      </c>
      <c r="N1710" s="90" t="s">
        <v>203</v>
      </c>
      <c r="O1710" s="90" t="s">
        <v>115</v>
      </c>
      <c r="P1710" s="90" t="s">
        <v>116</v>
      </c>
      <c r="Q1710" s="90" t="s">
        <v>117</v>
      </c>
      <c r="R1710" s="90" t="s">
        <v>116</v>
      </c>
      <c r="S1710" s="90" t="s">
        <v>16564</v>
      </c>
      <c r="T1710" s="90" t="s">
        <v>262</v>
      </c>
      <c r="U1710" s="15">
        <v>0</v>
      </c>
      <c r="V1710" s="15">
        <v>90580</v>
      </c>
      <c r="W1710" s="15">
        <v>70000</v>
      </c>
      <c r="X1710" s="15">
        <v>4200</v>
      </c>
      <c r="Y1710" s="90" t="s">
        <v>143</v>
      </c>
      <c r="Z1710" s="90" t="s">
        <v>83</v>
      </c>
      <c r="AA1710" s="90" t="s">
        <v>84</v>
      </c>
      <c r="AB1710" s="90" t="s">
        <v>16565</v>
      </c>
      <c r="AC1710" s="90" t="s">
        <v>121</v>
      </c>
      <c r="AD1710" s="90" t="s">
        <v>87</v>
      </c>
      <c r="AE1710" s="90" t="s">
        <v>61</v>
      </c>
      <c r="AF1710" s="90" t="s">
        <v>61</v>
      </c>
      <c r="AG1710" s="90" t="s">
        <v>89</v>
      </c>
      <c r="AH1710" s="90" t="s">
        <v>89</v>
      </c>
      <c r="AI1710" s="90" t="s">
        <v>89</v>
      </c>
      <c r="AJ1710" s="90" t="s">
        <v>89</v>
      </c>
      <c r="AK1710" s="90" t="s">
        <v>89</v>
      </c>
      <c r="AL1710" s="90" t="s">
        <v>89</v>
      </c>
      <c r="AM1710" s="90" t="s">
        <v>89</v>
      </c>
      <c r="AN1710" s="90" t="s">
        <v>89</v>
      </c>
      <c r="AO1710" s="90" t="s">
        <v>89</v>
      </c>
      <c r="AP1710" s="90" t="s">
        <v>89</v>
      </c>
      <c r="AQ1710" s="90" t="s">
        <v>90</v>
      </c>
      <c r="AR1710" s="90" t="s">
        <v>90</v>
      </c>
      <c r="AS1710" s="90" t="s">
        <v>91</v>
      </c>
      <c r="AT1710" s="90" t="s">
        <v>92</v>
      </c>
      <c r="AU1710" s="90" t="s">
        <v>92</v>
      </c>
      <c r="AV1710" s="90" t="s">
        <v>93</v>
      </c>
      <c r="AW1710" s="90" t="s">
        <v>16566</v>
      </c>
      <c r="AX1710" s="90" t="s">
        <v>16567</v>
      </c>
      <c r="AY1710" s="90" t="s">
        <v>9993</v>
      </c>
      <c r="AZ1710" s="90" t="s">
        <v>16567</v>
      </c>
      <c r="BA1710" s="90" t="s">
        <v>215</v>
      </c>
      <c r="BB1710" s="90" t="s">
        <v>16568</v>
      </c>
      <c r="BC1710" s="90" t="s">
        <v>99</v>
      </c>
      <c r="BD1710" s="90" t="s">
        <v>150</v>
      </c>
      <c r="BE1710" s="90" t="s">
        <v>61</v>
      </c>
      <c r="BF1710" s="90" t="s">
        <v>262</v>
      </c>
      <c r="BG1710" s="90" t="s">
        <v>101</v>
      </c>
    </row>
    <row r="1711" s="85" customFormat="1" ht="19" customHeight="1" spans="1:59">
      <c r="A1711" s="90" t="s">
        <v>646</v>
      </c>
      <c r="B1711" s="90" t="s">
        <v>647</v>
      </c>
      <c r="C1711" s="90" t="s">
        <v>3789</v>
      </c>
      <c r="D1711" s="90" t="s">
        <v>3790</v>
      </c>
      <c r="E1711" s="90" t="s">
        <v>16569</v>
      </c>
      <c r="F1711" s="90" t="s">
        <v>16570</v>
      </c>
      <c r="G1711" s="90" t="s">
        <v>5713</v>
      </c>
      <c r="H1711" s="90" t="s">
        <v>2216</v>
      </c>
      <c r="I1711" s="90" t="s">
        <v>16571</v>
      </c>
      <c r="J1711" s="90" t="s">
        <v>16572</v>
      </c>
      <c r="K1711" s="90" t="s">
        <v>16573</v>
      </c>
      <c r="L1711" s="90" t="s">
        <v>73</v>
      </c>
      <c r="M1711" s="90" t="s">
        <v>341</v>
      </c>
      <c r="N1711" s="90" t="s">
        <v>2191</v>
      </c>
      <c r="O1711" s="90" t="s">
        <v>1739</v>
      </c>
      <c r="P1711" s="90" t="s">
        <v>1740</v>
      </c>
      <c r="Q1711" s="90" t="s">
        <v>2223</v>
      </c>
      <c r="R1711" s="90" t="s">
        <v>2224</v>
      </c>
      <c r="S1711" s="90" t="s">
        <v>16574</v>
      </c>
      <c r="T1711" s="90" t="s">
        <v>380</v>
      </c>
      <c r="U1711" s="15">
        <v>0</v>
      </c>
      <c r="V1711" s="15">
        <v>8500</v>
      </c>
      <c r="W1711" s="15">
        <v>5000</v>
      </c>
      <c r="X1711" s="15">
        <v>2500</v>
      </c>
      <c r="Y1711" s="90" t="s">
        <v>143</v>
      </c>
      <c r="Z1711" s="90" t="s">
        <v>83</v>
      </c>
      <c r="AA1711" s="90" t="s">
        <v>84</v>
      </c>
      <c r="AB1711" s="90" t="s">
        <v>16575</v>
      </c>
      <c r="AC1711" s="90" t="s">
        <v>121</v>
      </c>
      <c r="AD1711" s="90" t="s">
        <v>87</v>
      </c>
      <c r="AE1711" s="90" t="s">
        <v>61</v>
      </c>
      <c r="AF1711" s="90" t="s">
        <v>61</v>
      </c>
      <c r="AG1711" s="90" t="s">
        <v>89</v>
      </c>
      <c r="AH1711" s="90" t="s">
        <v>89</v>
      </c>
      <c r="AI1711" s="90" t="s">
        <v>89</v>
      </c>
      <c r="AJ1711" s="90" t="s">
        <v>89</v>
      </c>
      <c r="AK1711" s="90" t="s">
        <v>89</v>
      </c>
      <c r="AL1711" s="90" t="s">
        <v>89</v>
      </c>
      <c r="AM1711" s="90" t="s">
        <v>89</v>
      </c>
      <c r="AN1711" s="90" t="s">
        <v>88</v>
      </c>
      <c r="AO1711" s="90" t="s">
        <v>88</v>
      </c>
      <c r="AP1711" s="90" t="s">
        <v>89</v>
      </c>
      <c r="AQ1711" s="90" t="s">
        <v>90</v>
      </c>
      <c r="AR1711" s="90" t="s">
        <v>90</v>
      </c>
      <c r="AS1711" s="90" t="s">
        <v>91</v>
      </c>
      <c r="AT1711" s="90" t="s">
        <v>92</v>
      </c>
      <c r="AU1711" s="90" t="s">
        <v>92</v>
      </c>
      <c r="AV1711" s="90" t="s">
        <v>93</v>
      </c>
      <c r="AW1711" s="90" t="s">
        <v>16576</v>
      </c>
      <c r="AX1711" s="90" t="s">
        <v>16577</v>
      </c>
      <c r="AY1711" s="90" t="s">
        <v>16578</v>
      </c>
      <c r="AZ1711" s="90" t="s">
        <v>16577</v>
      </c>
      <c r="BA1711" s="90" t="s">
        <v>97</v>
      </c>
      <c r="BB1711" s="90" t="s">
        <v>16579</v>
      </c>
      <c r="BC1711" s="90" t="s">
        <v>99</v>
      </c>
      <c r="BD1711" s="90" t="s">
        <v>150</v>
      </c>
      <c r="BE1711" s="90" t="s">
        <v>61</v>
      </c>
      <c r="BF1711" s="90" t="s">
        <v>380</v>
      </c>
      <c r="BG1711" s="90" t="s">
        <v>101</v>
      </c>
    </row>
    <row r="1712" s="85" customFormat="1" ht="19" customHeight="1" spans="1:59">
      <c r="A1712" s="90" t="s">
        <v>694</v>
      </c>
      <c r="B1712" s="90" t="s">
        <v>695</v>
      </c>
      <c r="C1712" s="90" t="s">
        <v>958</v>
      </c>
      <c r="D1712" s="90" t="s">
        <v>959</v>
      </c>
      <c r="E1712" s="90" t="s">
        <v>10356</v>
      </c>
      <c r="F1712" s="90" t="s">
        <v>10357</v>
      </c>
      <c r="G1712" s="90" t="s">
        <v>5770</v>
      </c>
      <c r="H1712" s="90" t="s">
        <v>369</v>
      </c>
      <c r="I1712" s="90" t="s">
        <v>16580</v>
      </c>
      <c r="J1712" s="90" t="s">
        <v>16581</v>
      </c>
      <c r="K1712" s="90" t="s">
        <v>16582</v>
      </c>
      <c r="L1712" s="90" t="s">
        <v>73</v>
      </c>
      <c r="M1712" s="90" t="s">
        <v>162</v>
      </c>
      <c r="N1712" s="90" t="s">
        <v>5644</v>
      </c>
      <c r="O1712" s="90" t="s">
        <v>221</v>
      </c>
      <c r="P1712" s="90" t="s">
        <v>222</v>
      </c>
      <c r="Q1712" s="90" t="s">
        <v>206</v>
      </c>
      <c r="R1712" s="90" t="s">
        <v>207</v>
      </c>
      <c r="S1712" s="90" t="s">
        <v>16583</v>
      </c>
      <c r="T1712" s="90" t="s">
        <v>119</v>
      </c>
      <c r="U1712" s="15">
        <v>0</v>
      </c>
      <c r="V1712" s="15">
        <v>50000</v>
      </c>
      <c r="W1712" s="15">
        <v>30000</v>
      </c>
      <c r="X1712" s="15">
        <v>15000</v>
      </c>
      <c r="Y1712" s="90" t="s">
        <v>82</v>
      </c>
      <c r="Z1712" s="90" t="s">
        <v>83</v>
      </c>
      <c r="AA1712" s="90" t="s">
        <v>84</v>
      </c>
      <c r="AB1712" s="90" t="s">
        <v>10363</v>
      </c>
      <c r="AC1712" s="90" t="s">
        <v>145</v>
      </c>
      <c r="AD1712" s="90" t="s">
        <v>87</v>
      </c>
      <c r="AE1712" s="90" t="s">
        <v>61</v>
      </c>
      <c r="AF1712" s="90" t="s">
        <v>61</v>
      </c>
      <c r="AG1712" s="90" t="s">
        <v>89</v>
      </c>
      <c r="AH1712" s="90" t="s">
        <v>89</v>
      </c>
      <c r="AI1712" s="90" t="s">
        <v>88</v>
      </c>
      <c r="AJ1712" s="90" t="s">
        <v>88</v>
      </c>
      <c r="AK1712" s="90" t="s">
        <v>89</v>
      </c>
      <c r="AL1712" s="90" t="s">
        <v>89</v>
      </c>
      <c r="AM1712" s="90" t="s">
        <v>89</v>
      </c>
      <c r="AN1712" s="90" t="s">
        <v>89</v>
      </c>
      <c r="AO1712" s="90" t="s">
        <v>88</v>
      </c>
      <c r="AP1712" s="90" t="s">
        <v>89</v>
      </c>
      <c r="AQ1712" s="90" t="s">
        <v>90</v>
      </c>
      <c r="AR1712" s="90" t="s">
        <v>90</v>
      </c>
      <c r="AS1712" s="90" t="s">
        <v>91</v>
      </c>
      <c r="AT1712" s="90" t="s">
        <v>92</v>
      </c>
      <c r="AU1712" s="90" t="s">
        <v>92</v>
      </c>
      <c r="AV1712" s="90" t="s">
        <v>93</v>
      </c>
      <c r="AW1712" s="90" t="s">
        <v>10364</v>
      </c>
      <c r="AX1712" s="90" t="s">
        <v>16584</v>
      </c>
      <c r="AY1712" s="90" t="s">
        <v>10366</v>
      </c>
      <c r="AZ1712" s="90" t="s">
        <v>16584</v>
      </c>
      <c r="BA1712" s="90" t="s">
        <v>97</v>
      </c>
      <c r="BB1712" s="90" t="s">
        <v>16585</v>
      </c>
      <c r="BC1712" s="90" t="s">
        <v>99</v>
      </c>
      <c r="BD1712" s="90" t="s">
        <v>100</v>
      </c>
      <c r="BE1712" s="90" t="s">
        <v>61</v>
      </c>
      <c r="BF1712" s="90" t="s">
        <v>119</v>
      </c>
      <c r="BG1712" s="90" t="s">
        <v>101</v>
      </c>
    </row>
    <row r="1713" s="85" customFormat="1" ht="19" customHeight="1" spans="1:59">
      <c r="A1713" s="90" t="s">
        <v>302</v>
      </c>
      <c r="B1713" s="90" t="s">
        <v>303</v>
      </c>
      <c r="C1713" s="90" t="s">
        <v>3260</v>
      </c>
      <c r="D1713" s="90" t="s">
        <v>3261</v>
      </c>
      <c r="E1713" s="90" t="s">
        <v>8044</v>
      </c>
      <c r="F1713" s="90" t="s">
        <v>8045</v>
      </c>
      <c r="G1713" s="90" t="s">
        <v>1972</v>
      </c>
      <c r="H1713" s="90" t="s">
        <v>109</v>
      </c>
      <c r="I1713" s="90" t="s">
        <v>16586</v>
      </c>
      <c r="J1713" s="90" t="s">
        <v>16587</v>
      </c>
      <c r="K1713" s="90" t="s">
        <v>16588</v>
      </c>
      <c r="L1713" s="90" t="s">
        <v>73</v>
      </c>
      <c r="M1713" s="90" t="s">
        <v>74</v>
      </c>
      <c r="N1713" s="90" t="s">
        <v>326</v>
      </c>
      <c r="O1713" s="90" t="s">
        <v>115</v>
      </c>
      <c r="P1713" s="90" t="s">
        <v>116</v>
      </c>
      <c r="Q1713" s="90" t="s">
        <v>117</v>
      </c>
      <c r="R1713" s="90" t="s">
        <v>116</v>
      </c>
      <c r="S1713" s="90" t="s">
        <v>16589</v>
      </c>
      <c r="T1713" s="90" t="s">
        <v>380</v>
      </c>
      <c r="U1713" s="15">
        <v>0</v>
      </c>
      <c r="V1713" s="15">
        <v>9998</v>
      </c>
      <c r="W1713" s="15">
        <v>5000</v>
      </c>
      <c r="X1713" s="15">
        <v>3000</v>
      </c>
      <c r="Y1713" s="90" t="s">
        <v>82</v>
      </c>
      <c r="Z1713" s="90" t="s">
        <v>83</v>
      </c>
      <c r="AA1713" s="90" t="s">
        <v>84</v>
      </c>
      <c r="AB1713" s="90" t="s">
        <v>8050</v>
      </c>
      <c r="AC1713" s="90" t="s">
        <v>145</v>
      </c>
      <c r="AD1713" s="90" t="s">
        <v>87</v>
      </c>
      <c r="AE1713" s="90" t="s">
        <v>61</v>
      </c>
      <c r="AF1713" s="90" t="s">
        <v>61</v>
      </c>
      <c r="AG1713" s="90" t="s">
        <v>89</v>
      </c>
      <c r="AH1713" s="90" t="s">
        <v>89</v>
      </c>
      <c r="AI1713" s="90" t="s">
        <v>88</v>
      </c>
      <c r="AJ1713" s="90" t="s">
        <v>88</v>
      </c>
      <c r="AK1713" s="90" t="s">
        <v>89</v>
      </c>
      <c r="AL1713" s="90" t="s">
        <v>88</v>
      </c>
      <c r="AM1713" s="90" t="s">
        <v>88</v>
      </c>
      <c r="AN1713" s="90" t="s">
        <v>88</v>
      </c>
      <c r="AO1713" s="90" t="s">
        <v>88</v>
      </c>
      <c r="AP1713" s="90" t="s">
        <v>89</v>
      </c>
      <c r="AQ1713" s="90" t="s">
        <v>90</v>
      </c>
      <c r="AR1713" s="90" t="s">
        <v>90</v>
      </c>
      <c r="AS1713" s="90" t="s">
        <v>91</v>
      </c>
      <c r="AT1713" s="90" t="s">
        <v>92</v>
      </c>
      <c r="AU1713" s="90" t="s">
        <v>92</v>
      </c>
      <c r="AV1713" s="90" t="s">
        <v>93</v>
      </c>
      <c r="AW1713" s="90" t="s">
        <v>8051</v>
      </c>
      <c r="AX1713" s="90" t="s">
        <v>16590</v>
      </c>
      <c r="AY1713" s="90" t="s">
        <v>8053</v>
      </c>
      <c r="AZ1713" s="90" t="s">
        <v>16590</v>
      </c>
      <c r="BA1713" s="90" t="s">
        <v>97</v>
      </c>
      <c r="BB1713" s="90" t="s">
        <v>16591</v>
      </c>
      <c r="BC1713" s="90" t="s">
        <v>99</v>
      </c>
      <c r="BD1713" s="90" t="s">
        <v>100</v>
      </c>
      <c r="BE1713" s="90" t="s">
        <v>61</v>
      </c>
      <c r="BF1713" s="90" t="s">
        <v>380</v>
      </c>
      <c r="BG1713" s="90" t="s">
        <v>101</v>
      </c>
    </row>
    <row r="1714" s="85" customFormat="1" ht="19" customHeight="1" spans="1:59">
      <c r="A1714" s="90" t="s">
        <v>102</v>
      </c>
      <c r="B1714" s="90" t="s">
        <v>103</v>
      </c>
      <c r="C1714" s="90" t="s">
        <v>2556</v>
      </c>
      <c r="D1714" s="90" t="s">
        <v>2557</v>
      </c>
      <c r="E1714" s="90" t="s">
        <v>16592</v>
      </c>
      <c r="F1714" s="90" t="s">
        <v>16593</v>
      </c>
      <c r="G1714" s="90" t="s">
        <v>1711</v>
      </c>
      <c r="H1714" s="90" t="s">
        <v>1299</v>
      </c>
      <c r="I1714" s="90" t="s">
        <v>16594</v>
      </c>
      <c r="J1714" s="90" t="s">
        <v>16595</v>
      </c>
      <c r="K1714" s="90" t="s">
        <v>16596</v>
      </c>
      <c r="L1714" s="90" t="s">
        <v>73</v>
      </c>
      <c r="M1714" s="90" t="s">
        <v>341</v>
      </c>
      <c r="N1714" s="90" t="s">
        <v>2191</v>
      </c>
      <c r="O1714" s="90" t="s">
        <v>1726</v>
      </c>
      <c r="P1714" s="90" t="s">
        <v>1727</v>
      </c>
      <c r="Q1714" s="90" t="s">
        <v>1306</v>
      </c>
      <c r="R1714" s="90" t="s">
        <v>1307</v>
      </c>
      <c r="S1714" s="90" t="s">
        <v>16597</v>
      </c>
      <c r="T1714" s="90" t="s">
        <v>380</v>
      </c>
      <c r="U1714" s="15">
        <v>0</v>
      </c>
      <c r="V1714" s="15">
        <v>55000</v>
      </c>
      <c r="W1714" s="15">
        <v>44000</v>
      </c>
      <c r="X1714" s="15">
        <v>1100</v>
      </c>
      <c r="Y1714" s="90" t="s">
        <v>82</v>
      </c>
      <c r="Z1714" s="90" t="s">
        <v>83</v>
      </c>
      <c r="AA1714" s="90" t="s">
        <v>84</v>
      </c>
      <c r="AB1714" s="90" t="s">
        <v>6303</v>
      </c>
      <c r="AC1714" s="90" t="s">
        <v>121</v>
      </c>
      <c r="AD1714" s="90" t="s">
        <v>87</v>
      </c>
      <c r="AE1714" s="90" t="s">
        <v>61</v>
      </c>
      <c r="AF1714" s="90" t="s">
        <v>61</v>
      </c>
      <c r="AG1714" s="90" t="s">
        <v>89</v>
      </c>
      <c r="AH1714" s="90" t="s">
        <v>89</v>
      </c>
      <c r="AI1714" s="90" t="s">
        <v>88</v>
      </c>
      <c r="AJ1714" s="90" t="s">
        <v>88</v>
      </c>
      <c r="AK1714" s="90" t="s">
        <v>88</v>
      </c>
      <c r="AL1714" s="90" t="s">
        <v>88</v>
      </c>
      <c r="AM1714" s="90" t="s">
        <v>88</v>
      </c>
      <c r="AN1714" s="90" t="s">
        <v>88</v>
      </c>
      <c r="AO1714" s="90" t="s">
        <v>88</v>
      </c>
      <c r="AP1714" s="90" t="s">
        <v>89</v>
      </c>
      <c r="AQ1714" s="90" t="s">
        <v>90</v>
      </c>
      <c r="AR1714" s="90" t="s">
        <v>90</v>
      </c>
      <c r="AS1714" s="90" t="s">
        <v>91</v>
      </c>
      <c r="AT1714" s="90" t="s">
        <v>92</v>
      </c>
      <c r="AU1714" s="90" t="s">
        <v>92</v>
      </c>
      <c r="AV1714" s="90" t="s">
        <v>93</v>
      </c>
      <c r="AW1714" s="90" t="s">
        <v>16598</v>
      </c>
      <c r="AX1714" s="90" t="s">
        <v>16599</v>
      </c>
      <c r="AY1714" s="90" t="s">
        <v>2036</v>
      </c>
      <c r="AZ1714" s="90" t="s">
        <v>16599</v>
      </c>
      <c r="BA1714" s="90" t="s">
        <v>97</v>
      </c>
      <c r="BB1714" s="90" t="s">
        <v>16600</v>
      </c>
      <c r="BC1714" s="90" t="s">
        <v>99</v>
      </c>
      <c r="BD1714" s="90" t="s">
        <v>100</v>
      </c>
      <c r="BE1714" s="90" t="s">
        <v>61</v>
      </c>
      <c r="BF1714" s="90" t="s">
        <v>380</v>
      </c>
      <c r="BG1714" s="90" t="s">
        <v>101</v>
      </c>
    </row>
    <row r="1715" s="85" customFormat="1" ht="19" customHeight="1" spans="1:59">
      <c r="A1715" s="90" t="s">
        <v>646</v>
      </c>
      <c r="B1715" s="90" t="s">
        <v>647</v>
      </c>
      <c r="C1715" s="90" t="s">
        <v>2304</v>
      </c>
      <c r="D1715" s="90" t="s">
        <v>2305</v>
      </c>
      <c r="E1715" s="90" t="s">
        <v>16601</v>
      </c>
      <c r="F1715" s="90" t="s">
        <v>16602</v>
      </c>
      <c r="G1715" s="90" t="s">
        <v>8375</v>
      </c>
      <c r="H1715" s="90" t="s">
        <v>2636</v>
      </c>
      <c r="I1715" s="90" t="s">
        <v>16603</v>
      </c>
      <c r="J1715" s="90" t="s">
        <v>16604</v>
      </c>
      <c r="K1715" s="90" t="s">
        <v>16605</v>
      </c>
      <c r="L1715" s="90" t="s">
        <v>73</v>
      </c>
      <c r="M1715" s="90" t="s">
        <v>2640</v>
      </c>
      <c r="N1715" s="90" t="s">
        <v>823</v>
      </c>
      <c r="O1715" s="90" t="s">
        <v>294</v>
      </c>
      <c r="P1715" s="90" t="s">
        <v>2641</v>
      </c>
      <c r="Q1715" s="90" t="s">
        <v>2642</v>
      </c>
      <c r="R1715" s="90" t="s">
        <v>2643</v>
      </c>
      <c r="S1715" s="90" t="s">
        <v>16606</v>
      </c>
      <c r="T1715" s="90" t="s">
        <v>380</v>
      </c>
      <c r="U1715" s="15">
        <v>0</v>
      </c>
      <c r="V1715" s="15">
        <v>5600</v>
      </c>
      <c r="W1715" s="15">
        <v>3300</v>
      </c>
      <c r="X1715" s="15">
        <v>3300</v>
      </c>
      <c r="Y1715" s="90" t="s">
        <v>143</v>
      </c>
      <c r="Z1715" s="90" t="s">
        <v>83</v>
      </c>
      <c r="AA1715" s="90" t="s">
        <v>84</v>
      </c>
      <c r="AB1715" s="90" t="s">
        <v>16607</v>
      </c>
      <c r="AC1715" s="90" t="s">
        <v>145</v>
      </c>
      <c r="AD1715" s="90" t="s">
        <v>87</v>
      </c>
      <c r="AE1715" s="90" t="s">
        <v>61</v>
      </c>
      <c r="AF1715" s="90" t="s">
        <v>61</v>
      </c>
      <c r="AG1715" s="90" t="s">
        <v>89</v>
      </c>
      <c r="AH1715" s="90" t="s">
        <v>89</v>
      </c>
      <c r="AI1715" s="90" t="s">
        <v>89</v>
      </c>
      <c r="AJ1715" s="90" t="s">
        <v>89</v>
      </c>
      <c r="AK1715" s="90" t="s">
        <v>89</v>
      </c>
      <c r="AL1715" s="90" t="s">
        <v>89</v>
      </c>
      <c r="AM1715" s="90" t="s">
        <v>89</v>
      </c>
      <c r="AN1715" s="90" t="s">
        <v>89</v>
      </c>
      <c r="AO1715" s="90" t="s">
        <v>89</v>
      </c>
      <c r="AP1715" s="90" t="s">
        <v>89</v>
      </c>
      <c r="AQ1715" s="90" t="s">
        <v>90</v>
      </c>
      <c r="AR1715" s="90" t="s">
        <v>90</v>
      </c>
      <c r="AS1715" s="90" t="s">
        <v>91</v>
      </c>
      <c r="AT1715" s="90" t="s">
        <v>92</v>
      </c>
      <c r="AU1715" s="90" t="s">
        <v>92</v>
      </c>
      <c r="AV1715" s="90" t="s">
        <v>93</v>
      </c>
      <c r="AW1715" s="90" t="s">
        <v>16608</v>
      </c>
      <c r="AX1715" s="90" t="s">
        <v>16609</v>
      </c>
      <c r="AY1715" s="90" t="s">
        <v>7065</v>
      </c>
      <c r="AZ1715" s="90" t="s">
        <v>16609</v>
      </c>
      <c r="BA1715" s="90" t="s">
        <v>97</v>
      </c>
      <c r="BB1715" s="90" t="s">
        <v>16610</v>
      </c>
      <c r="BC1715" s="90" t="s">
        <v>99</v>
      </c>
      <c r="BD1715" s="90" t="s">
        <v>150</v>
      </c>
      <c r="BE1715" s="90" t="s">
        <v>61</v>
      </c>
      <c r="BF1715" s="90" t="s">
        <v>380</v>
      </c>
      <c r="BG1715" s="90" t="s">
        <v>101</v>
      </c>
    </row>
    <row r="1716" s="85" customFormat="1" ht="19" customHeight="1" spans="1:59">
      <c r="A1716" s="90" t="s">
        <v>516</v>
      </c>
      <c r="B1716" s="90" t="s">
        <v>517</v>
      </c>
      <c r="C1716" s="90" t="s">
        <v>567</v>
      </c>
      <c r="D1716" s="90" t="s">
        <v>568</v>
      </c>
      <c r="E1716" s="90" t="s">
        <v>5343</v>
      </c>
      <c r="F1716" s="90" t="s">
        <v>16611</v>
      </c>
      <c r="G1716" s="90" t="s">
        <v>16612</v>
      </c>
      <c r="H1716" s="90" t="s">
        <v>232</v>
      </c>
      <c r="I1716" s="90" t="s">
        <v>16613</v>
      </c>
      <c r="J1716" s="90" t="s">
        <v>16614</v>
      </c>
      <c r="K1716" s="90" t="s">
        <v>16615</v>
      </c>
      <c r="L1716" s="90" t="s">
        <v>73</v>
      </c>
      <c r="M1716" s="90" t="s">
        <v>9730</v>
      </c>
      <c r="N1716" s="90" t="s">
        <v>203</v>
      </c>
      <c r="O1716" s="90" t="s">
        <v>3451</v>
      </c>
      <c r="P1716" s="90" t="s">
        <v>3452</v>
      </c>
      <c r="Q1716" s="90" t="s">
        <v>240</v>
      </c>
      <c r="R1716" s="90" t="s">
        <v>241</v>
      </c>
      <c r="S1716" s="90" t="s">
        <v>16616</v>
      </c>
      <c r="T1716" s="90" t="s">
        <v>380</v>
      </c>
      <c r="U1716" s="15">
        <v>0</v>
      </c>
      <c r="V1716" s="15">
        <v>50870</v>
      </c>
      <c r="W1716" s="15">
        <v>25000</v>
      </c>
      <c r="X1716" s="15">
        <v>10000</v>
      </c>
      <c r="Y1716" s="90" t="s">
        <v>143</v>
      </c>
      <c r="Z1716" s="90" t="s">
        <v>83</v>
      </c>
      <c r="AA1716" s="90" t="s">
        <v>84</v>
      </c>
      <c r="AB1716" s="90" t="s">
        <v>5348</v>
      </c>
      <c r="AC1716" s="90" t="s">
        <v>359</v>
      </c>
      <c r="AD1716" s="90" t="s">
        <v>87</v>
      </c>
      <c r="AE1716" s="90" t="s">
        <v>61</v>
      </c>
      <c r="AF1716" s="90" t="s">
        <v>61</v>
      </c>
      <c r="AG1716" s="90" t="s">
        <v>89</v>
      </c>
      <c r="AH1716" s="90" t="s">
        <v>89</v>
      </c>
      <c r="AI1716" s="90" t="s">
        <v>89</v>
      </c>
      <c r="AJ1716" s="90" t="s">
        <v>89</v>
      </c>
      <c r="AK1716" s="90" t="s">
        <v>89</v>
      </c>
      <c r="AL1716" s="90" t="s">
        <v>89</v>
      </c>
      <c r="AM1716" s="90" t="s">
        <v>89</v>
      </c>
      <c r="AN1716" s="90" t="s">
        <v>89</v>
      </c>
      <c r="AO1716" s="90" t="s">
        <v>89</v>
      </c>
      <c r="AP1716" s="90" t="s">
        <v>89</v>
      </c>
      <c r="AQ1716" s="90" t="s">
        <v>90</v>
      </c>
      <c r="AR1716" s="90" t="s">
        <v>90</v>
      </c>
      <c r="AS1716" s="90" t="s">
        <v>91</v>
      </c>
      <c r="AT1716" s="90" t="s">
        <v>92</v>
      </c>
      <c r="AU1716" s="90" t="s">
        <v>92</v>
      </c>
      <c r="AV1716" s="90" t="s">
        <v>93</v>
      </c>
      <c r="AW1716" s="90" t="s">
        <v>5349</v>
      </c>
      <c r="AX1716" s="90" t="s">
        <v>16617</v>
      </c>
      <c r="AY1716" s="90" t="s">
        <v>5351</v>
      </c>
      <c r="AZ1716" s="90" t="s">
        <v>16617</v>
      </c>
      <c r="BA1716" s="90" t="s">
        <v>97</v>
      </c>
      <c r="BB1716" s="90" t="s">
        <v>16618</v>
      </c>
      <c r="BC1716" s="90" t="s">
        <v>99</v>
      </c>
      <c r="BD1716" s="90" t="s">
        <v>150</v>
      </c>
      <c r="BE1716" s="90" t="s">
        <v>61</v>
      </c>
      <c r="BF1716" s="90" t="s">
        <v>380</v>
      </c>
      <c r="BG1716" s="90" t="s">
        <v>101</v>
      </c>
    </row>
    <row r="1717" s="85" customFormat="1" ht="19" customHeight="1" spans="1:59">
      <c r="A1717" s="90" t="s">
        <v>516</v>
      </c>
      <c r="B1717" s="90" t="s">
        <v>517</v>
      </c>
      <c r="C1717" s="90" t="s">
        <v>1233</v>
      </c>
      <c r="D1717" s="90" t="s">
        <v>1234</v>
      </c>
      <c r="E1717" s="90" t="s">
        <v>8558</v>
      </c>
      <c r="F1717" s="90" t="s">
        <v>1236</v>
      </c>
      <c r="G1717" s="90" t="s">
        <v>522</v>
      </c>
      <c r="H1717" s="90" t="s">
        <v>109</v>
      </c>
      <c r="I1717" s="90" t="s">
        <v>16619</v>
      </c>
      <c r="J1717" s="90" t="s">
        <v>16620</v>
      </c>
      <c r="K1717" s="90" t="s">
        <v>16621</v>
      </c>
      <c r="L1717" s="90" t="s">
        <v>73</v>
      </c>
      <c r="M1717" s="90" t="s">
        <v>11710</v>
      </c>
      <c r="N1717" s="90" t="s">
        <v>16622</v>
      </c>
      <c r="O1717" s="90" t="s">
        <v>115</v>
      </c>
      <c r="P1717" s="90" t="s">
        <v>116</v>
      </c>
      <c r="Q1717" s="90" t="s">
        <v>117</v>
      </c>
      <c r="R1717" s="90" t="s">
        <v>116</v>
      </c>
      <c r="S1717" s="90" t="s">
        <v>16623</v>
      </c>
      <c r="T1717" s="90" t="s">
        <v>119</v>
      </c>
      <c r="U1717" s="15">
        <v>0</v>
      </c>
      <c r="V1717" s="15">
        <v>86700</v>
      </c>
      <c r="W1717" s="15">
        <v>40000</v>
      </c>
      <c r="X1717" s="15">
        <v>5000</v>
      </c>
      <c r="Y1717" s="90" t="s">
        <v>143</v>
      </c>
      <c r="Z1717" s="90" t="s">
        <v>83</v>
      </c>
      <c r="AA1717" s="90" t="s">
        <v>84</v>
      </c>
      <c r="AB1717" s="90" t="s">
        <v>2151</v>
      </c>
      <c r="AC1717" s="90" t="s">
        <v>211</v>
      </c>
      <c r="AD1717" s="90" t="s">
        <v>87</v>
      </c>
      <c r="AE1717" s="90" t="s">
        <v>61</v>
      </c>
      <c r="AF1717" s="90" t="s">
        <v>61</v>
      </c>
      <c r="AG1717" s="90" t="s">
        <v>89</v>
      </c>
      <c r="AH1717" s="90" t="s">
        <v>89</v>
      </c>
      <c r="AI1717" s="90" t="s">
        <v>89</v>
      </c>
      <c r="AJ1717" s="90" t="s">
        <v>89</v>
      </c>
      <c r="AK1717" s="90" t="s">
        <v>89</v>
      </c>
      <c r="AL1717" s="90" t="s">
        <v>89</v>
      </c>
      <c r="AM1717" s="90" t="s">
        <v>89</v>
      </c>
      <c r="AN1717" s="90" t="s">
        <v>89</v>
      </c>
      <c r="AO1717" s="90" t="s">
        <v>89</v>
      </c>
      <c r="AP1717" s="90" t="s">
        <v>89</v>
      </c>
      <c r="AQ1717" s="90" t="s">
        <v>90</v>
      </c>
      <c r="AR1717" s="90" t="s">
        <v>90</v>
      </c>
      <c r="AS1717" s="90" t="s">
        <v>91</v>
      </c>
      <c r="AT1717" s="90" t="s">
        <v>92</v>
      </c>
      <c r="AU1717" s="90" t="s">
        <v>92</v>
      </c>
      <c r="AV1717" s="90" t="s">
        <v>93</v>
      </c>
      <c r="AW1717" s="90" t="s">
        <v>8565</v>
      </c>
      <c r="AX1717" s="90" t="s">
        <v>16624</v>
      </c>
      <c r="AY1717" s="90" t="s">
        <v>8567</v>
      </c>
      <c r="AZ1717" s="90" t="s">
        <v>16624</v>
      </c>
      <c r="BA1717" s="90" t="s">
        <v>215</v>
      </c>
      <c r="BB1717" s="90" t="s">
        <v>16625</v>
      </c>
      <c r="BC1717" s="90" t="s">
        <v>99</v>
      </c>
      <c r="BD1717" s="90" t="s">
        <v>150</v>
      </c>
      <c r="BE1717" s="90" t="s">
        <v>61</v>
      </c>
      <c r="BF1717" s="90" t="s">
        <v>119</v>
      </c>
      <c r="BG1717" s="90" t="s">
        <v>101</v>
      </c>
    </row>
    <row r="1718" s="85" customFormat="1" ht="19" customHeight="1" spans="1:59">
      <c r="A1718" s="90" t="s">
        <v>485</v>
      </c>
      <c r="B1718" s="90" t="s">
        <v>486</v>
      </c>
      <c r="C1718" s="90" t="s">
        <v>1215</v>
      </c>
      <c r="D1718" s="90" t="s">
        <v>1216</v>
      </c>
      <c r="E1718" s="90" t="s">
        <v>14612</v>
      </c>
      <c r="F1718" s="90" t="s">
        <v>5278</v>
      </c>
      <c r="G1718" s="90" t="s">
        <v>2702</v>
      </c>
      <c r="H1718" s="90" t="s">
        <v>539</v>
      </c>
      <c r="I1718" s="90" t="s">
        <v>16626</v>
      </c>
      <c r="J1718" s="90" t="s">
        <v>16627</v>
      </c>
      <c r="K1718" s="90" t="s">
        <v>16628</v>
      </c>
      <c r="L1718" s="90" t="s">
        <v>73</v>
      </c>
      <c r="M1718" s="90" t="s">
        <v>16629</v>
      </c>
      <c r="N1718" s="90" t="s">
        <v>12716</v>
      </c>
      <c r="O1718" s="90" t="s">
        <v>398</v>
      </c>
      <c r="P1718" s="90" t="s">
        <v>399</v>
      </c>
      <c r="Q1718" s="90" t="s">
        <v>240</v>
      </c>
      <c r="R1718" s="90" t="s">
        <v>241</v>
      </c>
      <c r="S1718" s="90" t="s">
        <v>16630</v>
      </c>
      <c r="T1718" s="90" t="s">
        <v>119</v>
      </c>
      <c r="U1718" s="15">
        <v>0</v>
      </c>
      <c r="V1718" s="15">
        <v>42680</v>
      </c>
      <c r="W1718" s="15">
        <v>22000</v>
      </c>
      <c r="X1718" s="15">
        <v>17000</v>
      </c>
      <c r="Y1718" s="90" t="s">
        <v>143</v>
      </c>
      <c r="Z1718" s="90" t="s">
        <v>83</v>
      </c>
      <c r="AA1718" s="90" t="s">
        <v>84</v>
      </c>
      <c r="AB1718" s="90" t="s">
        <v>14617</v>
      </c>
      <c r="AC1718" s="90" t="s">
        <v>121</v>
      </c>
      <c r="AD1718" s="90" t="s">
        <v>87</v>
      </c>
      <c r="AE1718" s="90" t="s">
        <v>61</v>
      </c>
      <c r="AF1718" s="90" t="s">
        <v>61</v>
      </c>
      <c r="AG1718" s="90" t="s">
        <v>89</v>
      </c>
      <c r="AH1718" s="90" t="s">
        <v>89</v>
      </c>
      <c r="AI1718" s="90" t="s">
        <v>89</v>
      </c>
      <c r="AJ1718" s="90" t="s">
        <v>89</v>
      </c>
      <c r="AK1718" s="90" t="s">
        <v>89</v>
      </c>
      <c r="AL1718" s="90" t="s">
        <v>89</v>
      </c>
      <c r="AM1718" s="90" t="s">
        <v>89</v>
      </c>
      <c r="AN1718" s="90" t="s">
        <v>89</v>
      </c>
      <c r="AO1718" s="90" t="s">
        <v>89</v>
      </c>
      <c r="AP1718" s="90" t="s">
        <v>89</v>
      </c>
      <c r="AQ1718" s="90" t="s">
        <v>90</v>
      </c>
      <c r="AR1718" s="90" t="s">
        <v>90</v>
      </c>
      <c r="AS1718" s="90" t="s">
        <v>91</v>
      </c>
      <c r="AT1718" s="90" t="s">
        <v>92</v>
      </c>
      <c r="AU1718" s="90" t="s">
        <v>92</v>
      </c>
      <c r="AV1718" s="90" t="s">
        <v>93</v>
      </c>
      <c r="AW1718" s="90" t="s">
        <v>14618</v>
      </c>
      <c r="AX1718" s="90" t="s">
        <v>16631</v>
      </c>
      <c r="AY1718" s="90" t="s">
        <v>14620</v>
      </c>
      <c r="AZ1718" s="90" t="s">
        <v>16631</v>
      </c>
      <c r="BA1718" s="90" t="s">
        <v>97</v>
      </c>
      <c r="BB1718" s="90" t="s">
        <v>16632</v>
      </c>
      <c r="BC1718" s="90" t="s">
        <v>99</v>
      </c>
      <c r="BD1718" s="90" t="s">
        <v>150</v>
      </c>
      <c r="BE1718" s="90" t="s">
        <v>61</v>
      </c>
      <c r="BF1718" s="90" t="s">
        <v>119</v>
      </c>
      <c r="BG1718" s="90" t="s">
        <v>101</v>
      </c>
    </row>
    <row r="1719" s="85" customFormat="1" ht="19" customHeight="1" spans="1:59">
      <c r="A1719" s="90" t="s">
        <v>694</v>
      </c>
      <c r="B1719" s="90" t="s">
        <v>695</v>
      </c>
      <c r="C1719" s="90" t="s">
        <v>1185</v>
      </c>
      <c r="D1719" s="90" t="s">
        <v>1186</v>
      </c>
      <c r="E1719" s="90" t="s">
        <v>5117</v>
      </c>
      <c r="F1719" s="90" t="s">
        <v>5118</v>
      </c>
      <c r="G1719" s="90" t="s">
        <v>769</v>
      </c>
      <c r="H1719" s="90" t="s">
        <v>109</v>
      </c>
      <c r="I1719" s="90" t="s">
        <v>16633</v>
      </c>
      <c r="J1719" s="90" t="s">
        <v>16634</v>
      </c>
      <c r="K1719" s="90" t="s">
        <v>16635</v>
      </c>
      <c r="L1719" s="90" t="s">
        <v>73</v>
      </c>
      <c r="M1719" s="90" t="s">
        <v>74</v>
      </c>
      <c r="N1719" s="90" t="s">
        <v>1752</v>
      </c>
      <c r="O1719" s="90" t="s">
        <v>1117</v>
      </c>
      <c r="P1719" s="90" t="s">
        <v>1118</v>
      </c>
      <c r="Q1719" s="90" t="s">
        <v>259</v>
      </c>
      <c r="R1719" s="90" t="s">
        <v>260</v>
      </c>
      <c r="S1719" s="90" t="s">
        <v>16636</v>
      </c>
      <c r="T1719" s="90" t="s">
        <v>209</v>
      </c>
      <c r="U1719" s="15">
        <v>0</v>
      </c>
      <c r="V1719" s="15">
        <v>20515</v>
      </c>
      <c r="W1719" s="15">
        <v>10000</v>
      </c>
      <c r="X1719" s="15">
        <v>3000</v>
      </c>
      <c r="Y1719" s="90" t="s">
        <v>82</v>
      </c>
      <c r="Z1719" s="90" t="s">
        <v>83</v>
      </c>
      <c r="AA1719" s="90" t="s">
        <v>84</v>
      </c>
      <c r="AB1719" s="90" t="s">
        <v>5124</v>
      </c>
      <c r="AC1719" s="90" t="s">
        <v>359</v>
      </c>
      <c r="AD1719" s="90" t="s">
        <v>87</v>
      </c>
      <c r="AE1719" s="90" t="s">
        <v>61</v>
      </c>
      <c r="AF1719" s="90" t="s">
        <v>61</v>
      </c>
      <c r="AG1719" s="90" t="s">
        <v>89</v>
      </c>
      <c r="AH1719" s="90" t="s">
        <v>89</v>
      </c>
      <c r="AI1719" s="90" t="s">
        <v>88</v>
      </c>
      <c r="AJ1719" s="90" t="s">
        <v>88</v>
      </c>
      <c r="AK1719" s="90" t="s">
        <v>88</v>
      </c>
      <c r="AL1719" s="90" t="s">
        <v>88</v>
      </c>
      <c r="AM1719" s="90" t="s">
        <v>88</v>
      </c>
      <c r="AN1719" s="90" t="s">
        <v>88</v>
      </c>
      <c r="AO1719" s="90" t="s">
        <v>88</v>
      </c>
      <c r="AP1719" s="90" t="s">
        <v>89</v>
      </c>
      <c r="AQ1719" s="90" t="s">
        <v>90</v>
      </c>
      <c r="AR1719" s="90" t="s">
        <v>90</v>
      </c>
      <c r="AS1719" s="90" t="s">
        <v>91</v>
      </c>
      <c r="AT1719" s="90" t="s">
        <v>92</v>
      </c>
      <c r="AU1719" s="90" t="s">
        <v>92</v>
      </c>
      <c r="AV1719" s="90" t="s">
        <v>93</v>
      </c>
      <c r="AW1719" s="90" t="s">
        <v>5125</v>
      </c>
      <c r="AX1719" s="90" t="s">
        <v>16637</v>
      </c>
      <c r="AY1719" s="90" t="s">
        <v>5127</v>
      </c>
      <c r="AZ1719" s="90" t="s">
        <v>16637</v>
      </c>
      <c r="BA1719" s="90" t="s">
        <v>97</v>
      </c>
      <c r="BB1719" s="90" t="s">
        <v>16638</v>
      </c>
      <c r="BC1719" s="90" t="s">
        <v>99</v>
      </c>
      <c r="BD1719" s="90" t="s">
        <v>100</v>
      </c>
      <c r="BE1719" s="90" t="s">
        <v>61</v>
      </c>
      <c r="BF1719" s="90" t="s">
        <v>209</v>
      </c>
      <c r="BG1719" s="90" t="s">
        <v>101</v>
      </c>
    </row>
    <row r="1720" s="85" customFormat="1" ht="19" customHeight="1" spans="1:59">
      <c r="A1720" s="90" t="s">
        <v>419</v>
      </c>
      <c r="B1720" s="90" t="s">
        <v>420</v>
      </c>
      <c r="C1720" s="90" t="s">
        <v>421</v>
      </c>
      <c r="D1720" s="90" t="s">
        <v>422</v>
      </c>
      <c r="E1720" s="90" t="s">
        <v>9318</v>
      </c>
      <c r="F1720" s="90" t="s">
        <v>424</v>
      </c>
      <c r="G1720" s="90" t="s">
        <v>425</v>
      </c>
      <c r="H1720" s="90" t="s">
        <v>109</v>
      </c>
      <c r="I1720" s="90" t="s">
        <v>16639</v>
      </c>
      <c r="J1720" s="90" t="s">
        <v>16640</v>
      </c>
      <c r="K1720" s="90" t="s">
        <v>16641</v>
      </c>
      <c r="L1720" s="90" t="s">
        <v>73</v>
      </c>
      <c r="M1720" s="90" t="s">
        <v>16642</v>
      </c>
      <c r="N1720" s="90" t="s">
        <v>10680</v>
      </c>
      <c r="O1720" s="90" t="s">
        <v>2779</v>
      </c>
      <c r="P1720" s="90" t="s">
        <v>2780</v>
      </c>
      <c r="Q1720" s="90" t="s">
        <v>259</v>
      </c>
      <c r="R1720" s="90" t="s">
        <v>260</v>
      </c>
      <c r="S1720" s="90" t="s">
        <v>16643</v>
      </c>
      <c r="T1720" s="90" t="s">
        <v>119</v>
      </c>
      <c r="U1720" s="15">
        <v>0</v>
      </c>
      <c r="V1720" s="15">
        <v>38948</v>
      </c>
      <c r="W1720" s="15">
        <v>16000</v>
      </c>
      <c r="X1720" s="15">
        <v>16000</v>
      </c>
      <c r="Y1720" s="90" t="s">
        <v>143</v>
      </c>
      <c r="Z1720" s="90" t="s">
        <v>83</v>
      </c>
      <c r="AA1720" s="90" t="s">
        <v>84</v>
      </c>
      <c r="AB1720" s="90" t="s">
        <v>9324</v>
      </c>
      <c r="AC1720" s="90" t="s">
        <v>145</v>
      </c>
      <c r="AD1720" s="90" t="s">
        <v>87</v>
      </c>
      <c r="AE1720" s="90" t="s">
        <v>61</v>
      </c>
      <c r="AF1720" s="90" t="s">
        <v>61</v>
      </c>
      <c r="AG1720" s="90" t="s">
        <v>89</v>
      </c>
      <c r="AH1720" s="90" t="s">
        <v>89</v>
      </c>
      <c r="AI1720" s="90" t="s">
        <v>89</v>
      </c>
      <c r="AJ1720" s="90" t="s">
        <v>89</v>
      </c>
      <c r="AK1720" s="90" t="s">
        <v>89</v>
      </c>
      <c r="AL1720" s="90" t="s">
        <v>89</v>
      </c>
      <c r="AM1720" s="90" t="s">
        <v>89</v>
      </c>
      <c r="AN1720" s="90" t="s">
        <v>89</v>
      </c>
      <c r="AO1720" s="90" t="s">
        <v>89</v>
      </c>
      <c r="AP1720" s="90" t="s">
        <v>89</v>
      </c>
      <c r="AQ1720" s="90" t="s">
        <v>90</v>
      </c>
      <c r="AR1720" s="90" t="s">
        <v>90</v>
      </c>
      <c r="AS1720" s="90" t="s">
        <v>91</v>
      </c>
      <c r="AT1720" s="90" t="s">
        <v>92</v>
      </c>
      <c r="AU1720" s="90" t="s">
        <v>92</v>
      </c>
      <c r="AV1720" s="90" t="s">
        <v>93</v>
      </c>
      <c r="AW1720" s="90" t="s">
        <v>9325</v>
      </c>
      <c r="AX1720" s="90" t="s">
        <v>16644</v>
      </c>
      <c r="AY1720" s="90" t="s">
        <v>9327</v>
      </c>
      <c r="AZ1720" s="90" t="s">
        <v>16644</v>
      </c>
      <c r="BA1720" s="90" t="s">
        <v>97</v>
      </c>
      <c r="BB1720" s="90" t="s">
        <v>16645</v>
      </c>
      <c r="BC1720" s="90" t="s">
        <v>99</v>
      </c>
      <c r="BD1720" s="90" t="s">
        <v>150</v>
      </c>
      <c r="BE1720" s="90" t="s">
        <v>61</v>
      </c>
      <c r="BF1720" s="90" t="s">
        <v>119</v>
      </c>
      <c r="BG1720" s="90" t="s">
        <v>101</v>
      </c>
    </row>
    <row r="1721" s="85" customFormat="1" ht="19" customHeight="1" spans="1:59">
      <c r="A1721" s="90" t="s">
        <v>694</v>
      </c>
      <c r="B1721" s="90" t="s">
        <v>695</v>
      </c>
      <c r="C1721" s="90" t="s">
        <v>1185</v>
      </c>
      <c r="D1721" s="90" t="s">
        <v>1186</v>
      </c>
      <c r="E1721" s="90" t="s">
        <v>16646</v>
      </c>
      <c r="F1721" s="90" t="s">
        <v>16647</v>
      </c>
      <c r="G1721" s="90" t="s">
        <v>2571</v>
      </c>
      <c r="H1721" s="90" t="s">
        <v>539</v>
      </c>
      <c r="I1721" s="90" t="s">
        <v>16648</v>
      </c>
      <c r="J1721" s="90" t="s">
        <v>16649</v>
      </c>
      <c r="K1721" s="90" t="s">
        <v>16650</v>
      </c>
      <c r="L1721" s="90" t="s">
        <v>73</v>
      </c>
      <c r="M1721" s="90" t="s">
        <v>508</v>
      </c>
      <c r="N1721" s="90" t="s">
        <v>1276</v>
      </c>
      <c r="O1721" s="90" t="s">
        <v>1875</v>
      </c>
      <c r="P1721" s="90" t="s">
        <v>1876</v>
      </c>
      <c r="Q1721" s="90" t="s">
        <v>2597</v>
      </c>
      <c r="R1721" s="90" t="s">
        <v>1878</v>
      </c>
      <c r="S1721" s="90" t="s">
        <v>16651</v>
      </c>
      <c r="T1721" s="90" t="s">
        <v>119</v>
      </c>
      <c r="U1721" s="15">
        <v>0</v>
      </c>
      <c r="V1721" s="15">
        <v>10000</v>
      </c>
      <c r="W1721" s="15">
        <v>5200</v>
      </c>
      <c r="X1721" s="15">
        <v>5200</v>
      </c>
      <c r="Y1721" s="90" t="s">
        <v>82</v>
      </c>
      <c r="Z1721" s="90" t="s">
        <v>83</v>
      </c>
      <c r="AA1721" s="90" t="s">
        <v>84</v>
      </c>
      <c r="AB1721" s="90" t="s">
        <v>16652</v>
      </c>
      <c r="AC1721" s="90" t="s">
        <v>145</v>
      </c>
      <c r="AD1721" s="90" t="s">
        <v>87</v>
      </c>
      <c r="AE1721" s="90" t="s">
        <v>61</v>
      </c>
      <c r="AF1721" s="90" t="s">
        <v>16653</v>
      </c>
      <c r="AG1721" s="90" t="s">
        <v>89</v>
      </c>
      <c r="AH1721" s="90" t="s">
        <v>89</v>
      </c>
      <c r="AI1721" s="90" t="s">
        <v>89</v>
      </c>
      <c r="AJ1721" s="90" t="s">
        <v>88</v>
      </c>
      <c r="AK1721" s="90" t="s">
        <v>89</v>
      </c>
      <c r="AL1721" s="90" t="s">
        <v>88</v>
      </c>
      <c r="AM1721" s="90" t="s">
        <v>89</v>
      </c>
      <c r="AN1721" s="90" t="s">
        <v>88</v>
      </c>
      <c r="AO1721" s="90" t="s">
        <v>88</v>
      </c>
      <c r="AP1721" s="90" t="s">
        <v>89</v>
      </c>
      <c r="AQ1721" s="90" t="s">
        <v>90</v>
      </c>
      <c r="AR1721" s="90" t="s">
        <v>90</v>
      </c>
      <c r="AS1721" s="90" t="s">
        <v>91</v>
      </c>
      <c r="AT1721" s="90" t="s">
        <v>92</v>
      </c>
      <c r="AU1721" s="90" t="s">
        <v>92</v>
      </c>
      <c r="AV1721" s="90" t="s">
        <v>93</v>
      </c>
      <c r="AW1721" s="90" t="s">
        <v>16654</v>
      </c>
      <c r="AX1721" s="90" t="s">
        <v>16655</v>
      </c>
      <c r="AY1721" s="90" t="s">
        <v>16656</v>
      </c>
      <c r="AZ1721" s="90" t="s">
        <v>16655</v>
      </c>
      <c r="BA1721" s="90" t="s">
        <v>97</v>
      </c>
      <c r="BB1721" s="90" t="s">
        <v>16657</v>
      </c>
      <c r="BC1721" s="90" t="s">
        <v>99</v>
      </c>
      <c r="BD1721" s="90" t="s">
        <v>100</v>
      </c>
      <c r="BE1721" s="90" t="s">
        <v>61</v>
      </c>
      <c r="BF1721" s="90" t="s">
        <v>119</v>
      </c>
      <c r="BG1721" s="90" t="s">
        <v>101</v>
      </c>
    </row>
    <row r="1722" s="85" customFormat="1" ht="19" customHeight="1" spans="1:59">
      <c r="A1722" s="90" t="s">
        <v>62</v>
      </c>
      <c r="B1722" s="90" t="s">
        <v>63</v>
      </c>
      <c r="C1722" s="90" t="s">
        <v>7142</v>
      </c>
      <c r="D1722" s="90" t="s">
        <v>7143</v>
      </c>
      <c r="E1722" s="90" t="s">
        <v>16658</v>
      </c>
      <c r="F1722" s="90" t="s">
        <v>7145</v>
      </c>
      <c r="G1722" s="90" t="s">
        <v>990</v>
      </c>
      <c r="H1722" s="90" t="s">
        <v>109</v>
      </c>
      <c r="I1722" s="90" t="s">
        <v>16659</v>
      </c>
      <c r="J1722" s="90" t="s">
        <v>16660</v>
      </c>
      <c r="K1722" s="90" t="s">
        <v>16661</v>
      </c>
      <c r="L1722" s="90" t="s">
        <v>73</v>
      </c>
      <c r="M1722" s="90" t="s">
        <v>526</v>
      </c>
      <c r="N1722" s="90" t="s">
        <v>2763</v>
      </c>
      <c r="O1722" s="90" t="s">
        <v>431</v>
      </c>
      <c r="P1722" s="90" t="s">
        <v>432</v>
      </c>
      <c r="Q1722" s="90" t="s">
        <v>433</v>
      </c>
      <c r="R1722" s="90" t="s">
        <v>434</v>
      </c>
      <c r="S1722" s="90" t="s">
        <v>16662</v>
      </c>
      <c r="T1722" s="90" t="s">
        <v>262</v>
      </c>
      <c r="U1722" s="15">
        <v>0</v>
      </c>
      <c r="V1722" s="15">
        <v>47700</v>
      </c>
      <c r="W1722" s="15">
        <v>36000</v>
      </c>
      <c r="X1722" s="15">
        <v>12000</v>
      </c>
      <c r="Y1722" s="90" t="s">
        <v>82</v>
      </c>
      <c r="Z1722" s="90" t="s">
        <v>83</v>
      </c>
      <c r="AA1722" s="90" t="s">
        <v>84</v>
      </c>
      <c r="AB1722" s="90" t="s">
        <v>16663</v>
      </c>
      <c r="AC1722" s="90" t="s">
        <v>121</v>
      </c>
      <c r="AD1722" s="90" t="s">
        <v>87</v>
      </c>
      <c r="AE1722" s="90" t="s">
        <v>61</v>
      </c>
      <c r="AF1722" s="90" t="s">
        <v>61</v>
      </c>
      <c r="AG1722" s="90" t="s">
        <v>89</v>
      </c>
      <c r="AH1722" s="90" t="s">
        <v>89</v>
      </c>
      <c r="AI1722" s="90" t="s">
        <v>89</v>
      </c>
      <c r="AJ1722" s="90" t="s">
        <v>88</v>
      </c>
      <c r="AK1722" s="90" t="s">
        <v>88</v>
      </c>
      <c r="AL1722" s="90" t="s">
        <v>88</v>
      </c>
      <c r="AM1722" s="90" t="s">
        <v>88</v>
      </c>
      <c r="AN1722" s="90" t="s">
        <v>88</v>
      </c>
      <c r="AO1722" s="90" t="s">
        <v>88</v>
      </c>
      <c r="AP1722" s="90" t="s">
        <v>89</v>
      </c>
      <c r="AQ1722" s="90" t="s">
        <v>90</v>
      </c>
      <c r="AR1722" s="90" t="s">
        <v>90</v>
      </c>
      <c r="AS1722" s="90" t="s">
        <v>91</v>
      </c>
      <c r="AT1722" s="90" t="s">
        <v>92</v>
      </c>
      <c r="AU1722" s="90" t="s">
        <v>92</v>
      </c>
      <c r="AV1722" s="90" t="s">
        <v>93</v>
      </c>
      <c r="AW1722" s="90" t="s">
        <v>16664</v>
      </c>
      <c r="AX1722" s="90" t="s">
        <v>16665</v>
      </c>
      <c r="AY1722" s="90" t="s">
        <v>16666</v>
      </c>
      <c r="AZ1722" s="90" t="s">
        <v>16665</v>
      </c>
      <c r="BA1722" s="90" t="s">
        <v>97</v>
      </c>
      <c r="BB1722" s="90" t="s">
        <v>16667</v>
      </c>
      <c r="BC1722" s="90" t="s">
        <v>99</v>
      </c>
      <c r="BD1722" s="90" t="s">
        <v>100</v>
      </c>
      <c r="BE1722" s="90" t="s">
        <v>61</v>
      </c>
      <c r="BF1722" s="90" t="s">
        <v>262</v>
      </c>
      <c r="BG1722" s="90" t="s">
        <v>101</v>
      </c>
    </row>
    <row r="1723" s="85" customFormat="1" ht="19" customHeight="1" spans="1:59">
      <c r="A1723" s="90" t="s">
        <v>151</v>
      </c>
      <c r="B1723" s="90" t="s">
        <v>152</v>
      </c>
      <c r="C1723" s="90" t="s">
        <v>5084</v>
      </c>
      <c r="D1723" s="90" t="s">
        <v>5085</v>
      </c>
      <c r="E1723" s="90" t="s">
        <v>16668</v>
      </c>
      <c r="F1723" s="90" t="s">
        <v>5087</v>
      </c>
      <c r="G1723" s="90" t="s">
        <v>2937</v>
      </c>
      <c r="H1723" s="90" t="s">
        <v>109</v>
      </c>
      <c r="I1723" s="90" t="s">
        <v>16669</v>
      </c>
      <c r="J1723" s="90" t="s">
        <v>16670</v>
      </c>
      <c r="K1723" s="90" t="s">
        <v>16671</v>
      </c>
      <c r="L1723" s="90" t="s">
        <v>73</v>
      </c>
      <c r="M1723" s="90" t="s">
        <v>1115</v>
      </c>
      <c r="N1723" s="90" t="s">
        <v>3438</v>
      </c>
      <c r="O1723" s="90" t="s">
        <v>431</v>
      </c>
      <c r="P1723" s="90" t="s">
        <v>432</v>
      </c>
      <c r="Q1723" s="90" t="s">
        <v>433</v>
      </c>
      <c r="R1723" s="90" t="s">
        <v>434</v>
      </c>
      <c r="S1723" s="90" t="s">
        <v>16672</v>
      </c>
      <c r="T1723" s="90" t="s">
        <v>262</v>
      </c>
      <c r="U1723" s="15">
        <v>0</v>
      </c>
      <c r="V1723" s="15">
        <v>52000</v>
      </c>
      <c r="W1723" s="15">
        <v>40000</v>
      </c>
      <c r="X1723" s="15">
        <v>16508</v>
      </c>
      <c r="Y1723" s="90" t="s">
        <v>143</v>
      </c>
      <c r="Z1723" s="90" t="s">
        <v>83</v>
      </c>
      <c r="AA1723" s="90" t="s">
        <v>84</v>
      </c>
      <c r="AB1723" s="90" t="s">
        <v>3213</v>
      </c>
      <c r="AC1723" s="90" t="s">
        <v>359</v>
      </c>
      <c r="AD1723" s="90" t="s">
        <v>87</v>
      </c>
      <c r="AE1723" s="90" t="s">
        <v>61</v>
      </c>
      <c r="AF1723" s="90" t="s">
        <v>61</v>
      </c>
      <c r="AG1723" s="90" t="s">
        <v>89</v>
      </c>
      <c r="AH1723" s="90" t="s">
        <v>89</v>
      </c>
      <c r="AI1723" s="90" t="s">
        <v>89</v>
      </c>
      <c r="AJ1723" s="90" t="s">
        <v>89</v>
      </c>
      <c r="AK1723" s="90" t="s">
        <v>89</v>
      </c>
      <c r="AL1723" s="90" t="s">
        <v>89</v>
      </c>
      <c r="AM1723" s="90" t="s">
        <v>89</v>
      </c>
      <c r="AN1723" s="90" t="s">
        <v>89</v>
      </c>
      <c r="AO1723" s="90" t="s">
        <v>89</v>
      </c>
      <c r="AP1723" s="90" t="s">
        <v>89</v>
      </c>
      <c r="AQ1723" s="90" t="s">
        <v>90</v>
      </c>
      <c r="AR1723" s="90" t="s">
        <v>90</v>
      </c>
      <c r="AS1723" s="90" t="s">
        <v>91</v>
      </c>
      <c r="AT1723" s="90" t="s">
        <v>92</v>
      </c>
      <c r="AU1723" s="90" t="s">
        <v>92</v>
      </c>
      <c r="AV1723" s="90" t="s">
        <v>93</v>
      </c>
      <c r="AW1723" s="90" t="s">
        <v>16673</v>
      </c>
      <c r="AX1723" s="90" t="s">
        <v>16674</v>
      </c>
      <c r="AY1723" s="90" t="s">
        <v>16675</v>
      </c>
      <c r="AZ1723" s="90" t="s">
        <v>16674</v>
      </c>
      <c r="BA1723" s="90" t="s">
        <v>97</v>
      </c>
      <c r="BB1723" s="90" t="s">
        <v>16676</v>
      </c>
      <c r="BC1723" s="90" t="s">
        <v>99</v>
      </c>
      <c r="BD1723" s="90" t="s">
        <v>150</v>
      </c>
      <c r="BE1723" s="90" t="s">
        <v>61</v>
      </c>
      <c r="BF1723" s="90" t="s">
        <v>262</v>
      </c>
      <c r="BG1723" s="90" t="s">
        <v>101</v>
      </c>
    </row>
    <row r="1724" s="85" customFormat="1" ht="19" customHeight="1" spans="1:59">
      <c r="A1724" s="90" t="s">
        <v>1774</v>
      </c>
      <c r="B1724" s="90" t="s">
        <v>1775</v>
      </c>
      <c r="C1724" s="90" t="s">
        <v>3077</v>
      </c>
      <c r="D1724" s="90" t="s">
        <v>3078</v>
      </c>
      <c r="E1724" s="90" t="s">
        <v>4637</v>
      </c>
      <c r="F1724" s="90" t="s">
        <v>3039</v>
      </c>
      <c r="G1724" s="90" t="s">
        <v>3039</v>
      </c>
      <c r="H1724" s="90" t="s">
        <v>109</v>
      </c>
      <c r="I1724" s="90" t="s">
        <v>16677</v>
      </c>
      <c r="J1724" s="90" t="s">
        <v>16678</v>
      </c>
      <c r="K1724" s="90" t="s">
        <v>16679</v>
      </c>
      <c r="L1724" s="90" t="s">
        <v>73</v>
      </c>
      <c r="M1724" s="90" t="s">
        <v>4428</v>
      </c>
      <c r="N1724" s="90" t="s">
        <v>15781</v>
      </c>
      <c r="O1724" s="90" t="s">
        <v>186</v>
      </c>
      <c r="P1724" s="90" t="s">
        <v>187</v>
      </c>
      <c r="Q1724" s="90" t="s">
        <v>188</v>
      </c>
      <c r="R1724" s="90" t="s">
        <v>187</v>
      </c>
      <c r="S1724" s="90" t="s">
        <v>16680</v>
      </c>
      <c r="T1724" s="90" t="s">
        <v>380</v>
      </c>
      <c r="U1724" s="15">
        <v>0</v>
      </c>
      <c r="V1724" s="15">
        <v>4960</v>
      </c>
      <c r="W1724" s="15">
        <v>3900</v>
      </c>
      <c r="X1724" s="15">
        <v>2340</v>
      </c>
      <c r="Y1724" s="90" t="s">
        <v>82</v>
      </c>
      <c r="Z1724" s="90" t="s">
        <v>83</v>
      </c>
      <c r="AA1724" s="90" t="s">
        <v>84</v>
      </c>
      <c r="AB1724" s="90" t="s">
        <v>4642</v>
      </c>
      <c r="AC1724" s="90" t="s">
        <v>359</v>
      </c>
      <c r="AD1724" s="90" t="s">
        <v>87</v>
      </c>
      <c r="AE1724" s="90" t="s">
        <v>61</v>
      </c>
      <c r="AF1724" s="90" t="s">
        <v>61</v>
      </c>
      <c r="AG1724" s="90" t="s">
        <v>89</v>
      </c>
      <c r="AH1724" s="90" t="s">
        <v>89</v>
      </c>
      <c r="AI1724" s="90" t="s">
        <v>89</v>
      </c>
      <c r="AJ1724" s="90" t="s">
        <v>89</v>
      </c>
      <c r="AK1724" s="90" t="s">
        <v>89</v>
      </c>
      <c r="AL1724" s="90" t="s">
        <v>89</v>
      </c>
      <c r="AM1724" s="90" t="s">
        <v>89</v>
      </c>
      <c r="AN1724" s="90" t="s">
        <v>89</v>
      </c>
      <c r="AO1724" s="90" t="s">
        <v>88</v>
      </c>
      <c r="AP1724" s="90" t="s">
        <v>89</v>
      </c>
      <c r="AQ1724" s="90" t="s">
        <v>90</v>
      </c>
      <c r="AR1724" s="90" t="s">
        <v>90</v>
      </c>
      <c r="AS1724" s="90" t="s">
        <v>91</v>
      </c>
      <c r="AT1724" s="90" t="s">
        <v>92</v>
      </c>
      <c r="AU1724" s="90" t="s">
        <v>92</v>
      </c>
      <c r="AV1724" s="90" t="s">
        <v>93</v>
      </c>
      <c r="AW1724" s="90" t="s">
        <v>4643</v>
      </c>
      <c r="AX1724" s="90" t="s">
        <v>16681</v>
      </c>
      <c r="AY1724" s="90" t="s">
        <v>4645</v>
      </c>
      <c r="AZ1724" s="90" t="s">
        <v>16681</v>
      </c>
      <c r="BA1724" s="90" t="s">
        <v>97</v>
      </c>
      <c r="BB1724" s="90" t="s">
        <v>16682</v>
      </c>
      <c r="BC1724" s="90" t="s">
        <v>99</v>
      </c>
      <c r="BD1724" s="90" t="s">
        <v>100</v>
      </c>
      <c r="BE1724" s="90" t="s">
        <v>61</v>
      </c>
      <c r="BF1724" s="90" t="s">
        <v>380</v>
      </c>
      <c r="BG1724" s="90" t="s">
        <v>101</v>
      </c>
    </row>
    <row r="1725" s="85" customFormat="1" ht="19" customHeight="1" spans="1:59">
      <c r="A1725" s="90" t="s">
        <v>226</v>
      </c>
      <c r="B1725" s="90" t="s">
        <v>227</v>
      </c>
      <c r="C1725" s="90" t="s">
        <v>334</v>
      </c>
      <c r="D1725" s="90" t="s">
        <v>335</v>
      </c>
      <c r="E1725" s="90" t="s">
        <v>14803</v>
      </c>
      <c r="F1725" s="90" t="s">
        <v>7044</v>
      </c>
      <c r="G1725" s="90" t="s">
        <v>876</v>
      </c>
      <c r="H1725" s="90" t="s">
        <v>109</v>
      </c>
      <c r="I1725" s="90" t="s">
        <v>16683</v>
      </c>
      <c r="J1725" s="90" t="s">
        <v>16684</v>
      </c>
      <c r="K1725" s="90" t="s">
        <v>16685</v>
      </c>
      <c r="L1725" s="90" t="s">
        <v>73</v>
      </c>
      <c r="M1725" s="90" t="s">
        <v>4208</v>
      </c>
      <c r="N1725" s="90" t="s">
        <v>11626</v>
      </c>
      <c r="O1725" s="90" t="s">
        <v>3772</v>
      </c>
      <c r="P1725" s="90" t="s">
        <v>3773</v>
      </c>
      <c r="Q1725" s="90" t="s">
        <v>3774</v>
      </c>
      <c r="R1725" s="90" t="s">
        <v>3773</v>
      </c>
      <c r="S1725" s="90" t="s">
        <v>16686</v>
      </c>
      <c r="T1725" s="90" t="s">
        <v>380</v>
      </c>
      <c r="U1725" s="15">
        <v>0</v>
      </c>
      <c r="V1725" s="15">
        <v>17200</v>
      </c>
      <c r="W1725" s="15">
        <v>12000</v>
      </c>
      <c r="X1725" s="15">
        <v>12000</v>
      </c>
      <c r="Y1725" s="90" t="s">
        <v>82</v>
      </c>
      <c r="Z1725" s="90" t="s">
        <v>83</v>
      </c>
      <c r="AA1725" s="90" t="s">
        <v>84</v>
      </c>
      <c r="AB1725" s="90" t="s">
        <v>14809</v>
      </c>
      <c r="AC1725" s="90" t="s">
        <v>121</v>
      </c>
      <c r="AD1725" s="90" t="s">
        <v>87</v>
      </c>
      <c r="AE1725" s="90" t="s">
        <v>61</v>
      </c>
      <c r="AF1725" s="90" t="s">
        <v>61</v>
      </c>
      <c r="AG1725" s="90" t="s">
        <v>89</v>
      </c>
      <c r="AH1725" s="90" t="s">
        <v>89</v>
      </c>
      <c r="AI1725" s="90" t="s">
        <v>89</v>
      </c>
      <c r="AJ1725" s="90" t="s">
        <v>89</v>
      </c>
      <c r="AK1725" s="90" t="s">
        <v>89</v>
      </c>
      <c r="AL1725" s="90" t="s">
        <v>89</v>
      </c>
      <c r="AM1725" s="90" t="s">
        <v>89</v>
      </c>
      <c r="AN1725" s="90" t="s">
        <v>89</v>
      </c>
      <c r="AO1725" s="90" t="s">
        <v>89</v>
      </c>
      <c r="AP1725" s="90" t="s">
        <v>89</v>
      </c>
      <c r="AQ1725" s="90" t="s">
        <v>90</v>
      </c>
      <c r="AR1725" s="90" t="s">
        <v>90</v>
      </c>
      <c r="AS1725" s="90" t="s">
        <v>91</v>
      </c>
      <c r="AT1725" s="90" t="s">
        <v>92</v>
      </c>
      <c r="AU1725" s="90" t="s">
        <v>92</v>
      </c>
      <c r="AV1725" s="90" t="s">
        <v>93</v>
      </c>
      <c r="AW1725" s="90" t="s">
        <v>14810</v>
      </c>
      <c r="AX1725" s="90" t="s">
        <v>16687</v>
      </c>
      <c r="AY1725" s="90" t="s">
        <v>14812</v>
      </c>
      <c r="AZ1725" s="90" t="s">
        <v>16687</v>
      </c>
      <c r="BA1725" s="90" t="s">
        <v>97</v>
      </c>
      <c r="BB1725" s="90" t="s">
        <v>16688</v>
      </c>
      <c r="BC1725" s="90" t="s">
        <v>99</v>
      </c>
      <c r="BD1725" s="90" t="s">
        <v>100</v>
      </c>
      <c r="BE1725" s="90" t="s">
        <v>61</v>
      </c>
      <c r="BF1725" s="90" t="s">
        <v>380</v>
      </c>
      <c r="BG1725" s="90" t="s">
        <v>101</v>
      </c>
    </row>
    <row r="1726" s="85" customFormat="1" ht="19" customHeight="1" spans="1:59">
      <c r="A1726" s="90" t="s">
        <v>1774</v>
      </c>
      <c r="B1726" s="90" t="s">
        <v>1775</v>
      </c>
      <c r="C1726" s="90" t="s">
        <v>3363</v>
      </c>
      <c r="D1726" s="90" t="s">
        <v>3364</v>
      </c>
      <c r="E1726" s="90" t="s">
        <v>16689</v>
      </c>
      <c r="F1726" s="90" t="s">
        <v>3378</v>
      </c>
      <c r="G1726" s="90" t="s">
        <v>3347</v>
      </c>
      <c r="H1726" s="90" t="s">
        <v>8453</v>
      </c>
      <c r="I1726" s="90" t="s">
        <v>16690</v>
      </c>
      <c r="J1726" s="90" t="s">
        <v>16691</v>
      </c>
      <c r="K1726" s="90" t="s">
        <v>16692</v>
      </c>
      <c r="L1726" s="90" t="s">
        <v>73</v>
      </c>
      <c r="M1726" s="90" t="s">
        <v>508</v>
      </c>
      <c r="N1726" s="90" t="s">
        <v>16693</v>
      </c>
      <c r="O1726" s="90" t="s">
        <v>3557</v>
      </c>
      <c r="P1726" s="90" t="s">
        <v>3558</v>
      </c>
      <c r="Q1726" s="90" t="s">
        <v>612</v>
      </c>
      <c r="R1726" s="90" t="s">
        <v>613</v>
      </c>
      <c r="S1726" s="90" t="s">
        <v>16694</v>
      </c>
      <c r="T1726" s="90" t="s">
        <v>119</v>
      </c>
      <c r="U1726" s="15">
        <v>0</v>
      </c>
      <c r="V1726" s="15">
        <v>2000</v>
      </c>
      <c r="W1726" s="15">
        <v>1600</v>
      </c>
      <c r="X1726" s="15">
        <v>1600</v>
      </c>
      <c r="Y1726" s="90" t="s">
        <v>82</v>
      </c>
      <c r="Z1726" s="90" t="s">
        <v>83</v>
      </c>
      <c r="AA1726" s="90" t="s">
        <v>84</v>
      </c>
      <c r="AB1726" s="90" t="s">
        <v>16695</v>
      </c>
      <c r="AC1726" s="90" t="s">
        <v>121</v>
      </c>
      <c r="AD1726" s="90" t="s">
        <v>87</v>
      </c>
      <c r="AE1726" s="90" t="s">
        <v>61</v>
      </c>
      <c r="AF1726" s="90" t="s">
        <v>61</v>
      </c>
      <c r="AG1726" s="90" t="s">
        <v>89</v>
      </c>
      <c r="AH1726" s="90" t="s">
        <v>89</v>
      </c>
      <c r="AI1726" s="90" t="s">
        <v>89</v>
      </c>
      <c r="AJ1726" s="90" t="s">
        <v>89</v>
      </c>
      <c r="AK1726" s="90" t="s">
        <v>89</v>
      </c>
      <c r="AL1726" s="90" t="s">
        <v>89</v>
      </c>
      <c r="AM1726" s="90" t="s">
        <v>89</v>
      </c>
      <c r="AN1726" s="90" t="s">
        <v>89</v>
      </c>
      <c r="AO1726" s="90" t="s">
        <v>89</v>
      </c>
      <c r="AP1726" s="90" t="s">
        <v>89</v>
      </c>
      <c r="AQ1726" s="90" t="s">
        <v>90</v>
      </c>
      <c r="AR1726" s="90" t="s">
        <v>90</v>
      </c>
      <c r="AS1726" s="90" t="s">
        <v>91</v>
      </c>
      <c r="AT1726" s="90" t="s">
        <v>92</v>
      </c>
      <c r="AU1726" s="90" t="s">
        <v>92</v>
      </c>
      <c r="AV1726" s="90" t="s">
        <v>93</v>
      </c>
      <c r="AW1726" s="90" t="s">
        <v>16696</v>
      </c>
      <c r="AX1726" s="90" t="s">
        <v>16697</v>
      </c>
      <c r="AY1726" s="90" t="s">
        <v>16698</v>
      </c>
      <c r="AZ1726" s="90" t="s">
        <v>16697</v>
      </c>
      <c r="BA1726" s="90" t="s">
        <v>97</v>
      </c>
      <c r="BB1726" s="90" t="s">
        <v>16699</v>
      </c>
      <c r="BC1726" s="90" t="s">
        <v>99</v>
      </c>
      <c r="BD1726" s="90" t="s">
        <v>100</v>
      </c>
      <c r="BE1726" s="90" t="s">
        <v>61</v>
      </c>
      <c r="BF1726" s="90" t="s">
        <v>119</v>
      </c>
      <c r="BG1726" s="90" t="s">
        <v>101</v>
      </c>
    </row>
    <row r="1727" s="85" customFormat="1" ht="19" customHeight="1" spans="1:59">
      <c r="A1727" s="90" t="s">
        <v>126</v>
      </c>
      <c r="B1727" s="90" t="s">
        <v>127</v>
      </c>
      <c r="C1727" s="90" t="s">
        <v>248</v>
      </c>
      <c r="D1727" s="90" t="s">
        <v>249</v>
      </c>
      <c r="E1727" s="90" t="s">
        <v>14456</v>
      </c>
      <c r="F1727" s="90" t="s">
        <v>14457</v>
      </c>
      <c r="G1727" s="90" t="s">
        <v>3412</v>
      </c>
      <c r="H1727" s="90" t="s">
        <v>369</v>
      </c>
      <c r="I1727" s="90" t="s">
        <v>16700</v>
      </c>
      <c r="J1727" s="90" t="s">
        <v>16701</v>
      </c>
      <c r="K1727" s="90" t="s">
        <v>16702</v>
      </c>
      <c r="L1727" s="90" t="s">
        <v>73</v>
      </c>
      <c r="M1727" s="90" t="s">
        <v>1823</v>
      </c>
      <c r="N1727" s="90" t="s">
        <v>2350</v>
      </c>
      <c r="O1727" s="90" t="s">
        <v>375</v>
      </c>
      <c r="P1727" s="90" t="s">
        <v>376</v>
      </c>
      <c r="Q1727" s="90" t="s">
        <v>377</v>
      </c>
      <c r="R1727" s="90" t="s">
        <v>378</v>
      </c>
      <c r="S1727" s="90" t="s">
        <v>16703</v>
      </c>
      <c r="T1727" s="90" t="s">
        <v>209</v>
      </c>
      <c r="U1727" s="15">
        <v>0</v>
      </c>
      <c r="V1727" s="15">
        <v>45000</v>
      </c>
      <c r="W1727" s="15">
        <v>10000</v>
      </c>
      <c r="X1727" s="15">
        <v>5000</v>
      </c>
      <c r="Y1727" s="90" t="s">
        <v>143</v>
      </c>
      <c r="Z1727" s="90" t="s">
        <v>83</v>
      </c>
      <c r="AA1727" s="90" t="s">
        <v>84</v>
      </c>
      <c r="AB1727" s="90" t="s">
        <v>14457</v>
      </c>
      <c r="AC1727" s="90" t="s">
        <v>145</v>
      </c>
      <c r="AD1727" s="90" t="s">
        <v>87</v>
      </c>
      <c r="AE1727" s="90" t="s">
        <v>61</v>
      </c>
      <c r="AF1727" s="90" t="s">
        <v>61</v>
      </c>
      <c r="AG1727" s="90" t="s">
        <v>89</v>
      </c>
      <c r="AH1727" s="90" t="s">
        <v>89</v>
      </c>
      <c r="AI1727" s="90" t="s">
        <v>89</v>
      </c>
      <c r="AJ1727" s="90" t="s">
        <v>89</v>
      </c>
      <c r="AK1727" s="90" t="s">
        <v>89</v>
      </c>
      <c r="AL1727" s="90" t="s">
        <v>89</v>
      </c>
      <c r="AM1727" s="90" t="s">
        <v>89</v>
      </c>
      <c r="AN1727" s="90" t="s">
        <v>89</v>
      </c>
      <c r="AO1727" s="90" t="s">
        <v>89</v>
      </c>
      <c r="AP1727" s="90" t="s">
        <v>89</v>
      </c>
      <c r="AQ1727" s="90" t="s">
        <v>90</v>
      </c>
      <c r="AR1727" s="90" t="s">
        <v>90</v>
      </c>
      <c r="AS1727" s="90" t="s">
        <v>91</v>
      </c>
      <c r="AT1727" s="90" t="s">
        <v>92</v>
      </c>
      <c r="AU1727" s="90" t="s">
        <v>92</v>
      </c>
      <c r="AV1727" s="90" t="s">
        <v>93</v>
      </c>
      <c r="AW1727" s="90" t="s">
        <v>14462</v>
      </c>
      <c r="AX1727" s="90" t="s">
        <v>16704</v>
      </c>
      <c r="AY1727" s="90" t="s">
        <v>7194</v>
      </c>
      <c r="AZ1727" s="90" t="s">
        <v>16704</v>
      </c>
      <c r="BA1727" s="90" t="s">
        <v>215</v>
      </c>
      <c r="BB1727" s="90" t="s">
        <v>16705</v>
      </c>
      <c r="BC1727" s="90" t="s">
        <v>99</v>
      </c>
      <c r="BD1727" s="90" t="s">
        <v>150</v>
      </c>
      <c r="BE1727" s="90" t="s">
        <v>61</v>
      </c>
      <c r="BF1727" s="90" t="s">
        <v>209</v>
      </c>
      <c r="BG1727" s="90" t="s">
        <v>101</v>
      </c>
    </row>
    <row r="1728" s="85" customFormat="1" ht="19" customHeight="1" spans="1:59">
      <c r="A1728" s="90" t="s">
        <v>302</v>
      </c>
      <c r="B1728" s="90" t="s">
        <v>303</v>
      </c>
      <c r="C1728" s="90" t="s">
        <v>3260</v>
      </c>
      <c r="D1728" s="90" t="s">
        <v>3261</v>
      </c>
      <c r="E1728" s="90" t="s">
        <v>8044</v>
      </c>
      <c r="F1728" s="90" t="s">
        <v>8045</v>
      </c>
      <c r="G1728" s="90" t="s">
        <v>1972</v>
      </c>
      <c r="H1728" s="90" t="s">
        <v>109</v>
      </c>
      <c r="I1728" s="90" t="s">
        <v>16706</v>
      </c>
      <c r="J1728" s="90" t="s">
        <v>16707</v>
      </c>
      <c r="K1728" s="90" t="s">
        <v>16708</v>
      </c>
      <c r="L1728" s="90" t="s">
        <v>73</v>
      </c>
      <c r="M1728" s="90" t="s">
        <v>74</v>
      </c>
      <c r="N1728" s="90" t="s">
        <v>75</v>
      </c>
      <c r="O1728" s="90" t="s">
        <v>7783</v>
      </c>
      <c r="P1728" s="90" t="s">
        <v>7784</v>
      </c>
      <c r="Q1728" s="90" t="s">
        <v>1940</v>
      </c>
      <c r="R1728" s="90" t="s">
        <v>1941</v>
      </c>
      <c r="S1728" s="90" t="s">
        <v>16709</v>
      </c>
      <c r="T1728" s="90" t="s">
        <v>380</v>
      </c>
      <c r="U1728" s="15">
        <v>0</v>
      </c>
      <c r="V1728" s="15">
        <v>6000</v>
      </c>
      <c r="W1728" s="15">
        <v>4000</v>
      </c>
      <c r="X1728" s="15">
        <v>2000</v>
      </c>
      <c r="Y1728" s="90" t="s">
        <v>82</v>
      </c>
      <c r="Z1728" s="90" t="s">
        <v>83</v>
      </c>
      <c r="AA1728" s="90" t="s">
        <v>84</v>
      </c>
      <c r="AB1728" s="90" t="s">
        <v>8050</v>
      </c>
      <c r="AC1728" s="90" t="s">
        <v>145</v>
      </c>
      <c r="AD1728" s="90" t="s">
        <v>87</v>
      </c>
      <c r="AE1728" s="90" t="s">
        <v>61</v>
      </c>
      <c r="AF1728" s="90" t="s">
        <v>61</v>
      </c>
      <c r="AG1728" s="90" t="s">
        <v>89</v>
      </c>
      <c r="AH1728" s="90" t="s">
        <v>89</v>
      </c>
      <c r="AI1728" s="90" t="s">
        <v>88</v>
      </c>
      <c r="AJ1728" s="90" t="s">
        <v>88</v>
      </c>
      <c r="AK1728" s="90" t="s">
        <v>89</v>
      </c>
      <c r="AL1728" s="90" t="s">
        <v>88</v>
      </c>
      <c r="AM1728" s="90" t="s">
        <v>88</v>
      </c>
      <c r="AN1728" s="90" t="s">
        <v>88</v>
      </c>
      <c r="AO1728" s="90" t="s">
        <v>88</v>
      </c>
      <c r="AP1728" s="90" t="s">
        <v>89</v>
      </c>
      <c r="AQ1728" s="90" t="s">
        <v>90</v>
      </c>
      <c r="AR1728" s="90" t="s">
        <v>90</v>
      </c>
      <c r="AS1728" s="90" t="s">
        <v>91</v>
      </c>
      <c r="AT1728" s="90" t="s">
        <v>92</v>
      </c>
      <c r="AU1728" s="90" t="s">
        <v>92</v>
      </c>
      <c r="AV1728" s="90" t="s">
        <v>93</v>
      </c>
      <c r="AW1728" s="90" t="s">
        <v>8051</v>
      </c>
      <c r="AX1728" s="90" t="s">
        <v>16710</v>
      </c>
      <c r="AY1728" s="90" t="s">
        <v>8053</v>
      </c>
      <c r="AZ1728" s="90" t="s">
        <v>16710</v>
      </c>
      <c r="BA1728" s="90" t="s">
        <v>97</v>
      </c>
      <c r="BB1728" s="90" t="s">
        <v>16711</v>
      </c>
      <c r="BC1728" s="90" t="s">
        <v>99</v>
      </c>
      <c r="BD1728" s="90" t="s">
        <v>100</v>
      </c>
      <c r="BE1728" s="90" t="s">
        <v>61</v>
      </c>
      <c r="BF1728" s="90" t="s">
        <v>380</v>
      </c>
      <c r="BG1728" s="90" t="s">
        <v>101</v>
      </c>
    </row>
    <row r="1729" s="85" customFormat="1" ht="19" customHeight="1" spans="1:59">
      <c r="A1729" s="90" t="s">
        <v>516</v>
      </c>
      <c r="B1729" s="90" t="s">
        <v>517</v>
      </c>
      <c r="C1729" s="90" t="s">
        <v>681</v>
      </c>
      <c r="D1729" s="90" t="s">
        <v>682</v>
      </c>
      <c r="E1729" s="90" t="s">
        <v>14538</v>
      </c>
      <c r="F1729" s="90" t="s">
        <v>2370</v>
      </c>
      <c r="G1729" s="90" t="s">
        <v>2370</v>
      </c>
      <c r="H1729" s="90" t="s">
        <v>1571</v>
      </c>
      <c r="I1729" s="90" t="s">
        <v>16712</v>
      </c>
      <c r="J1729" s="90" t="s">
        <v>16713</v>
      </c>
      <c r="K1729" s="90" t="s">
        <v>16714</v>
      </c>
      <c r="L1729" s="90" t="s">
        <v>73</v>
      </c>
      <c r="M1729" s="90" t="s">
        <v>15631</v>
      </c>
      <c r="N1729" s="90" t="s">
        <v>2206</v>
      </c>
      <c r="O1729" s="90" t="s">
        <v>238</v>
      </c>
      <c r="P1729" s="90" t="s">
        <v>239</v>
      </c>
      <c r="Q1729" s="90" t="s">
        <v>240</v>
      </c>
      <c r="R1729" s="90" t="s">
        <v>241</v>
      </c>
      <c r="S1729" s="90" t="s">
        <v>16715</v>
      </c>
      <c r="T1729" s="90" t="s">
        <v>262</v>
      </c>
      <c r="U1729" s="15">
        <v>0</v>
      </c>
      <c r="V1729" s="15">
        <v>90935</v>
      </c>
      <c r="W1729" s="15">
        <v>57000</v>
      </c>
      <c r="X1729" s="15">
        <v>30000</v>
      </c>
      <c r="Y1729" s="90" t="s">
        <v>143</v>
      </c>
      <c r="Z1729" s="90" t="s">
        <v>83</v>
      </c>
      <c r="AA1729" s="90" t="s">
        <v>84</v>
      </c>
      <c r="AB1729" s="90" t="s">
        <v>14543</v>
      </c>
      <c r="AC1729" s="90" t="s">
        <v>359</v>
      </c>
      <c r="AD1729" s="90" t="s">
        <v>87</v>
      </c>
      <c r="AE1729" s="90" t="s">
        <v>61</v>
      </c>
      <c r="AF1729" s="90" t="s">
        <v>61</v>
      </c>
      <c r="AG1729" s="90" t="s">
        <v>89</v>
      </c>
      <c r="AH1729" s="90" t="s">
        <v>89</v>
      </c>
      <c r="AI1729" s="90" t="s">
        <v>89</v>
      </c>
      <c r="AJ1729" s="90" t="s">
        <v>89</v>
      </c>
      <c r="AK1729" s="90" t="s">
        <v>89</v>
      </c>
      <c r="AL1729" s="90" t="s">
        <v>89</v>
      </c>
      <c r="AM1729" s="90" t="s">
        <v>89</v>
      </c>
      <c r="AN1729" s="90" t="s">
        <v>89</v>
      </c>
      <c r="AO1729" s="90" t="s">
        <v>89</v>
      </c>
      <c r="AP1729" s="90" t="s">
        <v>89</v>
      </c>
      <c r="AQ1729" s="90" t="s">
        <v>90</v>
      </c>
      <c r="AR1729" s="90" t="s">
        <v>90</v>
      </c>
      <c r="AS1729" s="90" t="s">
        <v>91</v>
      </c>
      <c r="AT1729" s="90" t="s">
        <v>92</v>
      </c>
      <c r="AU1729" s="90" t="s">
        <v>92</v>
      </c>
      <c r="AV1729" s="90" t="s">
        <v>93</v>
      </c>
      <c r="AW1729" s="90" t="s">
        <v>14544</v>
      </c>
      <c r="AX1729" s="90" t="s">
        <v>16716</v>
      </c>
      <c r="AY1729" s="90" t="s">
        <v>14546</v>
      </c>
      <c r="AZ1729" s="90" t="s">
        <v>16716</v>
      </c>
      <c r="BA1729" s="90" t="s">
        <v>215</v>
      </c>
      <c r="BB1729" s="90" t="s">
        <v>16717</v>
      </c>
      <c r="BC1729" s="90" t="s">
        <v>99</v>
      </c>
      <c r="BD1729" s="90" t="s">
        <v>150</v>
      </c>
      <c r="BE1729" s="90" t="s">
        <v>61</v>
      </c>
      <c r="BF1729" s="90" t="s">
        <v>262</v>
      </c>
      <c r="BG1729" s="90" t="s">
        <v>101</v>
      </c>
    </row>
    <row r="1730" s="85" customFormat="1" ht="19" customHeight="1" spans="1:59">
      <c r="A1730" s="90" t="s">
        <v>1774</v>
      </c>
      <c r="B1730" s="90" t="s">
        <v>1775</v>
      </c>
      <c r="C1730" s="90" t="s">
        <v>6861</v>
      </c>
      <c r="D1730" s="90" t="s">
        <v>6862</v>
      </c>
      <c r="E1730" s="90" t="s">
        <v>9358</v>
      </c>
      <c r="F1730" s="90" t="s">
        <v>6864</v>
      </c>
      <c r="G1730" s="90" t="s">
        <v>1780</v>
      </c>
      <c r="H1730" s="90" t="s">
        <v>539</v>
      </c>
      <c r="I1730" s="90" t="s">
        <v>16718</v>
      </c>
      <c r="J1730" s="90" t="s">
        <v>16719</v>
      </c>
      <c r="K1730" s="90" t="s">
        <v>16720</v>
      </c>
      <c r="L1730" s="90" t="s">
        <v>73</v>
      </c>
      <c r="M1730" s="90" t="s">
        <v>74</v>
      </c>
      <c r="N1730" s="90" t="s">
        <v>880</v>
      </c>
      <c r="O1730" s="90" t="s">
        <v>398</v>
      </c>
      <c r="P1730" s="90" t="s">
        <v>399</v>
      </c>
      <c r="Q1730" s="90" t="s">
        <v>2192</v>
      </c>
      <c r="R1730" s="90" t="s">
        <v>2193</v>
      </c>
      <c r="S1730" s="90" t="s">
        <v>16721</v>
      </c>
      <c r="T1730" s="90" t="s">
        <v>380</v>
      </c>
      <c r="U1730" s="15">
        <v>0</v>
      </c>
      <c r="V1730" s="15">
        <v>20000</v>
      </c>
      <c r="W1730" s="15">
        <v>16000</v>
      </c>
      <c r="X1730" s="15">
        <v>10000</v>
      </c>
      <c r="Y1730" s="90" t="s">
        <v>82</v>
      </c>
      <c r="Z1730" s="90" t="s">
        <v>83</v>
      </c>
      <c r="AA1730" s="90" t="s">
        <v>84</v>
      </c>
      <c r="AB1730" s="90" t="s">
        <v>9363</v>
      </c>
      <c r="AC1730" s="90" t="s">
        <v>359</v>
      </c>
      <c r="AD1730" s="90" t="s">
        <v>87</v>
      </c>
      <c r="AE1730" s="90" t="s">
        <v>61</v>
      </c>
      <c r="AF1730" s="90" t="s">
        <v>61</v>
      </c>
      <c r="AG1730" s="90" t="s">
        <v>89</v>
      </c>
      <c r="AH1730" s="90" t="s">
        <v>89</v>
      </c>
      <c r="AI1730" s="90" t="s">
        <v>89</v>
      </c>
      <c r="AJ1730" s="90" t="s">
        <v>89</v>
      </c>
      <c r="AK1730" s="90" t="s">
        <v>89</v>
      </c>
      <c r="AL1730" s="90" t="s">
        <v>89</v>
      </c>
      <c r="AM1730" s="90" t="s">
        <v>89</v>
      </c>
      <c r="AN1730" s="90" t="s">
        <v>89</v>
      </c>
      <c r="AO1730" s="90" t="s">
        <v>89</v>
      </c>
      <c r="AP1730" s="90" t="s">
        <v>89</v>
      </c>
      <c r="AQ1730" s="90" t="s">
        <v>90</v>
      </c>
      <c r="AR1730" s="90" t="s">
        <v>90</v>
      </c>
      <c r="AS1730" s="90" t="s">
        <v>91</v>
      </c>
      <c r="AT1730" s="90" t="s">
        <v>92</v>
      </c>
      <c r="AU1730" s="90" t="s">
        <v>92</v>
      </c>
      <c r="AV1730" s="90" t="s">
        <v>93</v>
      </c>
      <c r="AW1730" s="90" t="s">
        <v>9364</v>
      </c>
      <c r="AX1730" s="90" t="s">
        <v>16722</v>
      </c>
      <c r="AY1730" s="90" t="s">
        <v>9366</v>
      </c>
      <c r="AZ1730" s="90" t="s">
        <v>16722</v>
      </c>
      <c r="BA1730" s="90" t="s">
        <v>97</v>
      </c>
      <c r="BB1730" s="90" t="s">
        <v>16723</v>
      </c>
      <c r="BC1730" s="90" t="s">
        <v>99</v>
      </c>
      <c r="BD1730" s="90" t="s">
        <v>100</v>
      </c>
      <c r="BE1730" s="90" t="s">
        <v>61</v>
      </c>
      <c r="BF1730" s="90" t="s">
        <v>380</v>
      </c>
      <c r="BG1730" s="90" t="s">
        <v>101</v>
      </c>
    </row>
    <row r="1731" s="85" customFormat="1" ht="19" customHeight="1" spans="1:59">
      <c r="A1731" s="90" t="s">
        <v>516</v>
      </c>
      <c r="B1731" s="90" t="s">
        <v>517</v>
      </c>
      <c r="C1731" s="90" t="s">
        <v>1233</v>
      </c>
      <c r="D1731" s="90" t="s">
        <v>1234</v>
      </c>
      <c r="E1731" s="90" t="s">
        <v>15059</v>
      </c>
      <c r="F1731" s="90" t="s">
        <v>15060</v>
      </c>
      <c r="G1731" s="90" t="s">
        <v>9510</v>
      </c>
      <c r="H1731" s="90" t="s">
        <v>369</v>
      </c>
      <c r="I1731" s="90" t="s">
        <v>16724</v>
      </c>
      <c r="J1731" s="90" t="s">
        <v>16725</v>
      </c>
      <c r="K1731" s="90" t="s">
        <v>16726</v>
      </c>
      <c r="L1731" s="90" t="s">
        <v>73</v>
      </c>
      <c r="M1731" s="90" t="s">
        <v>16727</v>
      </c>
      <c r="N1731" s="90" t="s">
        <v>16728</v>
      </c>
      <c r="O1731" s="90" t="s">
        <v>2625</v>
      </c>
      <c r="P1731" s="90" t="s">
        <v>2626</v>
      </c>
      <c r="Q1731" s="90" t="s">
        <v>377</v>
      </c>
      <c r="R1731" s="90" t="s">
        <v>378</v>
      </c>
      <c r="S1731" s="90" t="s">
        <v>16729</v>
      </c>
      <c r="T1731" s="90" t="s">
        <v>380</v>
      </c>
      <c r="U1731" s="15">
        <v>0</v>
      </c>
      <c r="V1731" s="15">
        <v>15894</v>
      </c>
      <c r="W1731" s="15">
        <v>6000</v>
      </c>
      <c r="X1731" s="15">
        <v>6000</v>
      </c>
      <c r="Y1731" s="90" t="s">
        <v>143</v>
      </c>
      <c r="Z1731" s="90" t="s">
        <v>83</v>
      </c>
      <c r="AA1731" s="90" t="s">
        <v>84</v>
      </c>
      <c r="AB1731" s="90" t="s">
        <v>15065</v>
      </c>
      <c r="AC1731" s="90" t="s">
        <v>359</v>
      </c>
      <c r="AD1731" s="90" t="s">
        <v>87</v>
      </c>
      <c r="AE1731" s="90" t="s">
        <v>61</v>
      </c>
      <c r="AF1731" s="90" t="s">
        <v>61</v>
      </c>
      <c r="AG1731" s="90" t="s">
        <v>89</v>
      </c>
      <c r="AH1731" s="90" t="s">
        <v>88</v>
      </c>
      <c r="AI1731" s="90" t="s">
        <v>89</v>
      </c>
      <c r="AJ1731" s="90" t="s">
        <v>89</v>
      </c>
      <c r="AK1731" s="90" t="s">
        <v>89</v>
      </c>
      <c r="AL1731" s="90" t="s">
        <v>89</v>
      </c>
      <c r="AM1731" s="90" t="s">
        <v>89</v>
      </c>
      <c r="AN1731" s="90" t="s">
        <v>89</v>
      </c>
      <c r="AO1731" s="90" t="s">
        <v>89</v>
      </c>
      <c r="AP1731" s="90" t="s">
        <v>89</v>
      </c>
      <c r="AQ1731" s="90" t="s">
        <v>90</v>
      </c>
      <c r="AR1731" s="90" t="s">
        <v>90</v>
      </c>
      <c r="AS1731" s="90" t="s">
        <v>91</v>
      </c>
      <c r="AT1731" s="90" t="s">
        <v>92</v>
      </c>
      <c r="AU1731" s="90" t="s">
        <v>92</v>
      </c>
      <c r="AV1731" s="90" t="s">
        <v>93</v>
      </c>
      <c r="AW1731" s="90" t="s">
        <v>15066</v>
      </c>
      <c r="AX1731" s="90" t="s">
        <v>16730</v>
      </c>
      <c r="AY1731" s="90" t="s">
        <v>15068</v>
      </c>
      <c r="AZ1731" s="90" t="s">
        <v>16730</v>
      </c>
      <c r="BA1731" s="90" t="s">
        <v>97</v>
      </c>
      <c r="BB1731" s="90" t="s">
        <v>16731</v>
      </c>
      <c r="BC1731" s="90" t="s">
        <v>99</v>
      </c>
      <c r="BD1731" s="90" t="s">
        <v>150</v>
      </c>
      <c r="BE1731" s="90" t="s">
        <v>61</v>
      </c>
      <c r="BF1731" s="90" t="s">
        <v>380</v>
      </c>
      <c r="BG1731" s="90" t="s">
        <v>101</v>
      </c>
    </row>
    <row r="1732" s="85" customFormat="1" ht="19" customHeight="1" spans="1:59">
      <c r="A1732" s="90" t="s">
        <v>151</v>
      </c>
      <c r="B1732" s="90" t="s">
        <v>152</v>
      </c>
      <c r="C1732" s="90" t="s">
        <v>1125</v>
      </c>
      <c r="D1732" s="90" t="s">
        <v>1126</v>
      </c>
      <c r="E1732" s="90" t="s">
        <v>5061</v>
      </c>
      <c r="F1732" s="90" t="s">
        <v>2675</v>
      </c>
      <c r="G1732" s="90" t="s">
        <v>2333</v>
      </c>
      <c r="H1732" s="90" t="s">
        <v>539</v>
      </c>
      <c r="I1732" s="90" t="s">
        <v>16732</v>
      </c>
      <c r="J1732" s="90" t="s">
        <v>16733</v>
      </c>
      <c r="K1732" s="90" t="s">
        <v>16734</v>
      </c>
      <c r="L1732" s="90" t="s">
        <v>73</v>
      </c>
      <c r="M1732" s="90" t="s">
        <v>8289</v>
      </c>
      <c r="N1732" s="90" t="s">
        <v>397</v>
      </c>
      <c r="O1732" s="90" t="s">
        <v>238</v>
      </c>
      <c r="P1732" s="90" t="s">
        <v>239</v>
      </c>
      <c r="Q1732" s="90" t="s">
        <v>2681</v>
      </c>
      <c r="R1732" s="90" t="s">
        <v>399</v>
      </c>
      <c r="S1732" s="90" t="s">
        <v>16735</v>
      </c>
      <c r="T1732" s="90" t="s">
        <v>119</v>
      </c>
      <c r="U1732" s="15">
        <v>0</v>
      </c>
      <c r="V1732" s="15">
        <v>75515</v>
      </c>
      <c r="W1732" s="15">
        <v>30000</v>
      </c>
      <c r="X1732" s="15">
        <v>7300</v>
      </c>
      <c r="Y1732" s="90" t="s">
        <v>143</v>
      </c>
      <c r="Z1732" s="90" t="s">
        <v>83</v>
      </c>
      <c r="AA1732" s="90" t="s">
        <v>84</v>
      </c>
      <c r="AB1732" s="90" t="s">
        <v>5067</v>
      </c>
      <c r="AC1732" s="90" t="s">
        <v>359</v>
      </c>
      <c r="AD1732" s="90" t="s">
        <v>87</v>
      </c>
      <c r="AE1732" s="90" t="s">
        <v>61</v>
      </c>
      <c r="AF1732" s="90" t="s">
        <v>61</v>
      </c>
      <c r="AG1732" s="90" t="s">
        <v>89</v>
      </c>
      <c r="AH1732" s="90" t="s">
        <v>89</v>
      </c>
      <c r="AI1732" s="90" t="s">
        <v>89</v>
      </c>
      <c r="AJ1732" s="90" t="s">
        <v>89</v>
      </c>
      <c r="AK1732" s="90" t="s">
        <v>89</v>
      </c>
      <c r="AL1732" s="90" t="s">
        <v>89</v>
      </c>
      <c r="AM1732" s="90" t="s">
        <v>89</v>
      </c>
      <c r="AN1732" s="90" t="s">
        <v>89</v>
      </c>
      <c r="AO1732" s="90" t="s">
        <v>89</v>
      </c>
      <c r="AP1732" s="90" t="s">
        <v>89</v>
      </c>
      <c r="AQ1732" s="90" t="s">
        <v>90</v>
      </c>
      <c r="AR1732" s="90" t="s">
        <v>90</v>
      </c>
      <c r="AS1732" s="90" t="s">
        <v>91</v>
      </c>
      <c r="AT1732" s="90" t="s">
        <v>92</v>
      </c>
      <c r="AU1732" s="90" t="s">
        <v>92</v>
      </c>
      <c r="AV1732" s="90" t="s">
        <v>93</v>
      </c>
      <c r="AW1732" s="90" t="s">
        <v>5068</v>
      </c>
      <c r="AX1732" s="90" t="s">
        <v>16736</v>
      </c>
      <c r="AY1732" s="90" t="s">
        <v>5070</v>
      </c>
      <c r="AZ1732" s="90" t="s">
        <v>16736</v>
      </c>
      <c r="BA1732" s="90" t="s">
        <v>215</v>
      </c>
      <c r="BB1732" s="90" t="s">
        <v>16737</v>
      </c>
      <c r="BC1732" s="90" t="s">
        <v>99</v>
      </c>
      <c r="BD1732" s="90" t="s">
        <v>150</v>
      </c>
      <c r="BE1732" s="90" t="s">
        <v>61</v>
      </c>
      <c r="BF1732" s="90" t="s">
        <v>119</v>
      </c>
      <c r="BG1732" s="90" t="s">
        <v>101</v>
      </c>
    </row>
    <row r="1733" s="85" customFormat="1" ht="19" customHeight="1" spans="1:59">
      <c r="A1733" s="90" t="s">
        <v>516</v>
      </c>
      <c r="B1733" s="90" t="s">
        <v>517</v>
      </c>
      <c r="C1733" s="90" t="s">
        <v>2343</v>
      </c>
      <c r="D1733" s="90" t="s">
        <v>2344</v>
      </c>
      <c r="E1733" s="90" t="s">
        <v>16738</v>
      </c>
      <c r="F1733" s="90" t="s">
        <v>16739</v>
      </c>
      <c r="G1733" s="90" t="s">
        <v>1249</v>
      </c>
      <c r="H1733" s="90" t="s">
        <v>69</v>
      </c>
      <c r="I1733" s="90" t="s">
        <v>16740</v>
      </c>
      <c r="J1733" s="90" t="s">
        <v>16741</v>
      </c>
      <c r="K1733" s="90" t="s">
        <v>16742</v>
      </c>
      <c r="L1733" s="90" t="s">
        <v>73</v>
      </c>
      <c r="M1733" s="90" t="s">
        <v>786</v>
      </c>
      <c r="N1733" s="90" t="s">
        <v>203</v>
      </c>
      <c r="O1733" s="90" t="s">
        <v>76</v>
      </c>
      <c r="P1733" s="90" t="s">
        <v>77</v>
      </c>
      <c r="Q1733" s="90" t="s">
        <v>277</v>
      </c>
      <c r="R1733" s="90" t="s">
        <v>278</v>
      </c>
      <c r="S1733" s="90" t="s">
        <v>16743</v>
      </c>
      <c r="T1733" s="90" t="s">
        <v>280</v>
      </c>
      <c r="U1733" s="15">
        <v>0</v>
      </c>
      <c r="V1733" s="15">
        <v>14412.77</v>
      </c>
      <c r="W1733" s="15">
        <v>14100</v>
      </c>
      <c r="X1733" s="15">
        <v>14100</v>
      </c>
      <c r="Y1733" s="90" t="s">
        <v>82</v>
      </c>
      <c r="Z1733" s="90" t="s">
        <v>83</v>
      </c>
      <c r="AA1733" s="90" t="s">
        <v>84</v>
      </c>
      <c r="AB1733" s="90" t="s">
        <v>16744</v>
      </c>
      <c r="AC1733" s="90" t="s">
        <v>121</v>
      </c>
      <c r="AD1733" s="90" t="s">
        <v>87</v>
      </c>
      <c r="AE1733" s="90" t="s">
        <v>61</v>
      </c>
      <c r="AF1733" s="90" t="s">
        <v>61</v>
      </c>
      <c r="AG1733" s="90" t="s">
        <v>89</v>
      </c>
      <c r="AH1733" s="90" t="s">
        <v>88</v>
      </c>
      <c r="AI1733" s="90" t="s">
        <v>88</v>
      </c>
      <c r="AJ1733" s="90" t="s">
        <v>88</v>
      </c>
      <c r="AK1733" s="90" t="s">
        <v>88</v>
      </c>
      <c r="AL1733" s="90" t="s">
        <v>88</v>
      </c>
      <c r="AM1733" s="90" t="s">
        <v>88</v>
      </c>
      <c r="AN1733" s="90" t="s">
        <v>88</v>
      </c>
      <c r="AO1733" s="90" t="s">
        <v>88</v>
      </c>
      <c r="AP1733" s="90" t="s">
        <v>89</v>
      </c>
      <c r="AQ1733" s="90" t="s">
        <v>90</v>
      </c>
      <c r="AR1733" s="90" t="s">
        <v>90</v>
      </c>
      <c r="AS1733" s="90" t="s">
        <v>91</v>
      </c>
      <c r="AT1733" s="90" t="s">
        <v>92</v>
      </c>
      <c r="AU1733" s="90" t="s">
        <v>92</v>
      </c>
      <c r="AV1733" s="90" t="s">
        <v>93</v>
      </c>
      <c r="AW1733" s="90" t="s">
        <v>16745</v>
      </c>
      <c r="AX1733" s="90" t="s">
        <v>16746</v>
      </c>
      <c r="AY1733" s="90" t="s">
        <v>16747</v>
      </c>
      <c r="AZ1733" s="90" t="s">
        <v>16746</v>
      </c>
      <c r="BA1733" s="90" t="s">
        <v>97</v>
      </c>
      <c r="BB1733" s="90" t="s">
        <v>16748</v>
      </c>
      <c r="BC1733" s="90" t="s">
        <v>99</v>
      </c>
      <c r="BD1733" s="90" t="s">
        <v>100</v>
      </c>
      <c r="BE1733" s="90" t="s">
        <v>61</v>
      </c>
      <c r="BF1733" s="90" t="s">
        <v>280</v>
      </c>
      <c r="BG1733" s="90" t="s">
        <v>101</v>
      </c>
    </row>
    <row r="1734" s="85" customFormat="1" ht="19" customHeight="1" spans="1:59">
      <c r="A1734" s="90" t="s">
        <v>226</v>
      </c>
      <c r="B1734" s="90" t="s">
        <v>227</v>
      </c>
      <c r="C1734" s="90" t="s">
        <v>364</v>
      </c>
      <c r="D1734" s="90" t="s">
        <v>365</v>
      </c>
      <c r="E1734" s="90" t="s">
        <v>5893</v>
      </c>
      <c r="F1734" s="90" t="s">
        <v>3640</v>
      </c>
      <c r="G1734" s="90" t="s">
        <v>2278</v>
      </c>
      <c r="H1734" s="90" t="s">
        <v>605</v>
      </c>
      <c r="I1734" s="90" t="s">
        <v>16749</v>
      </c>
      <c r="J1734" s="90" t="s">
        <v>16750</v>
      </c>
      <c r="K1734" s="90" t="s">
        <v>16751</v>
      </c>
      <c r="L1734" s="90" t="s">
        <v>73</v>
      </c>
      <c r="M1734" s="90" t="s">
        <v>508</v>
      </c>
      <c r="N1734" s="90" t="s">
        <v>6869</v>
      </c>
      <c r="O1734" s="90" t="s">
        <v>5897</v>
      </c>
      <c r="P1734" s="90" t="s">
        <v>1670</v>
      </c>
      <c r="Q1734" s="90" t="s">
        <v>8669</v>
      </c>
      <c r="R1734" s="90" t="s">
        <v>8670</v>
      </c>
      <c r="S1734" s="90" t="s">
        <v>16752</v>
      </c>
      <c r="T1734" s="90" t="s">
        <v>119</v>
      </c>
      <c r="U1734" s="15">
        <v>0</v>
      </c>
      <c r="V1734" s="15">
        <v>2748</v>
      </c>
      <c r="W1734" s="15">
        <v>2100</v>
      </c>
      <c r="X1734" s="15">
        <v>2100</v>
      </c>
      <c r="Y1734" s="90" t="s">
        <v>82</v>
      </c>
      <c r="Z1734" s="90" t="s">
        <v>83</v>
      </c>
      <c r="AA1734" s="90" t="s">
        <v>84</v>
      </c>
      <c r="AB1734" s="90" t="s">
        <v>3640</v>
      </c>
      <c r="AC1734" s="90" t="s">
        <v>191</v>
      </c>
      <c r="AD1734" s="90" t="s">
        <v>87</v>
      </c>
      <c r="AE1734" s="90" t="s">
        <v>61</v>
      </c>
      <c r="AF1734" s="90" t="s">
        <v>61</v>
      </c>
      <c r="AG1734" s="90" t="s">
        <v>89</v>
      </c>
      <c r="AH1734" s="90" t="s">
        <v>89</v>
      </c>
      <c r="AI1734" s="90" t="s">
        <v>89</v>
      </c>
      <c r="AJ1734" s="90" t="s">
        <v>89</v>
      </c>
      <c r="AK1734" s="90" t="s">
        <v>89</v>
      </c>
      <c r="AL1734" s="90" t="s">
        <v>89</v>
      </c>
      <c r="AM1734" s="90" t="s">
        <v>89</v>
      </c>
      <c r="AN1734" s="90" t="s">
        <v>89</v>
      </c>
      <c r="AO1734" s="90" t="s">
        <v>89</v>
      </c>
      <c r="AP1734" s="90" t="s">
        <v>89</v>
      </c>
      <c r="AQ1734" s="90" t="s">
        <v>90</v>
      </c>
      <c r="AR1734" s="90" t="s">
        <v>90</v>
      </c>
      <c r="AS1734" s="90" t="s">
        <v>91</v>
      </c>
      <c r="AT1734" s="90" t="s">
        <v>92</v>
      </c>
      <c r="AU1734" s="90" t="s">
        <v>92</v>
      </c>
      <c r="AV1734" s="90" t="s">
        <v>93</v>
      </c>
      <c r="AW1734" s="90" t="s">
        <v>5900</v>
      </c>
      <c r="AX1734" s="90" t="s">
        <v>16753</v>
      </c>
      <c r="AY1734" s="90" t="s">
        <v>5902</v>
      </c>
      <c r="AZ1734" s="90" t="s">
        <v>16753</v>
      </c>
      <c r="BA1734" s="90" t="s">
        <v>97</v>
      </c>
      <c r="BB1734" s="90" t="s">
        <v>16754</v>
      </c>
      <c r="BC1734" s="90" t="s">
        <v>99</v>
      </c>
      <c r="BD1734" s="90" t="s">
        <v>100</v>
      </c>
      <c r="BE1734" s="90" t="s">
        <v>61</v>
      </c>
      <c r="BF1734" s="90" t="s">
        <v>119</v>
      </c>
      <c r="BG1734" s="90" t="s">
        <v>101</v>
      </c>
    </row>
    <row r="1735" s="85" customFormat="1" ht="19" customHeight="1" spans="1:59">
      <c r="A1735" s="90" t="s">
        <v>1774</v>
      </c>
      <c r="B1735" s="90" t="s">
        <v>1775</v>
      </c>
      <c r="C1735" s="90" t="s">
        <v>3363</v>
      </c>
      <c r="D1735" s="90" t="s">
        <v>3364</v>
      </c>
      <c r="E1735" s="90" t="s">
        <v>16755</v>
      </c>
      <c r="F1735" s="90" t="s">
        <v>8265</v>
      </c>
      <c r="G1735" s="90" t="s">
        <v>4748</v>
      </c>
      <c r="H1735" s="90" t="s">
        <v>369</v>
      </c>
      <c r="I1735" s="90" t="s">
        <v>16756</v>
      </c>
      <c r="J1735" s="90" t="s">
        <v>16757</v>
      </c>
      <c r="K1735" s="90" t="s">
        <v>16758</v>
      </c>
      <c r="L1735" s="90" t="s">
        <v>73</v>
      </c>
      <c r="M1735" s="90" t="s">
        <v>16759</v>
      </c>
      <c r="N1735" s="90" t="s">
        <v>16760</v>
      </c>
      <c r="O1735" s="90" t="s">
        <v>2625</v>
      </c>
      <c r="P1735" s="90" t="s">
        <v>2626</v>
      </c>
      <c r="Q1735" s="90" t="s">
        <v>377</v>
      </c>
      <c r="R1735" s="90" t="s">
        <v>378</v>
      </c>
      <c r="S1735" s="90" t="s">
        <v>16761</v>
      </c>
      <c r="T1735" s="90" t="s">
        <v>380</v>
      </c>
      <c r="U1735" s="15">
        <v>0</v>
      </c>
      <c r="V1735" s="15">
        <v>22000</v>
      </c>
      <c r="W1735" s="15">
        <v>15000</v>
      </c>
      <c r="X1735" s="15">
        <v>8000</v>
      </c>
      <c r="Y1735" s="90" t="s">
        <v>143</v>
      </c>
      <c r="Z1735" s="90" t="s">
        <v>83</v>
      </c>
      <c r="AA1735" s="90" t="s">
        <v>84</v>
      </c>
      <c r="AB1735" s="90" t="s">
        <v>16762</v>
      </c>
      <c r="AC1735" s="90" t="s">
        <v>359</v>
      </c>
      <c r="AD1735" s="90" t="s">
        <v>87</v>
      </c>
      <c r="AE1735" s="90" t="s">
        <v>61</v>
      </c>
      <c r="AF1735" s="90" t="s">
        <v>61</v>
      </c>
      <c r="AG1735" s="90" t="s">
        <v>89</v>
      </c>
      <c r="AH1735" s="90" t="s">
        <v>89</v>
      </c>
      <c r="AI1735" s="90" t="s">
        <v>89</v>
      </c>
      <c r="AJ1735" s="90" t="s">
        <v>89</v>
      </c>
      <c r="AK1735" s="90" t="s">
        <v>89</v>
      </c>
      <c r="AL1735" s="90" t="s">
        <v>89</v>
      </c>
      <c r="AM1735" s="90" t="s">
        <v>89</v>
      </c>
      <c r="AN1735" s="90" t="s">
        <v>89</v>
      </c>
      <c r="AO1735" s="90" t="s">
        <v>89</v>
      </c>
      <c r="AP1735" s="90" t="s">
        <v>89</v>
      </c>
      <c r="AQ1735" s="90" t="s">
        <v>90</v>
      </c>
      <c r="AR1735" s="90" t="s">
        <v>90</v>
      </c>
      <c r="AS1735" s="90" t="s">
        <v>91</v>
      </c>
      <c r="AT1735" s="90" t="s">
        <v>92</v>
      </c>
      <c r="AU1735" s="90" t="s">
        <v>92</v>
      </c>
      <c r="AV1735" s="90" t="s">
        <v>93</v>
      </c>
      <c r="AW1735" s="90" t="s">
        <v>16763</v>
      </c>
      <c r="AX1735" s="90" t="s">
        <v>16764</v>
      </c>
      <c r="AY1735" s="90" t="s">
        <v>16765</v>
      </c>
      <c r="AZ1735" s="90" t="s">
        <v>16764</v>
      </c>
      <c r="BA1735" s="90" t="s">
        <v>97</v>
      </c>
      <c r="BB1735" s="90" t="s">
        <v>16766</v>
      </c>
      <c r="BC1735" s="90" t="s">
        <v>99</v>
      </c>
      <c r="BD1735" s="90" t="s">
        <v>150</v>
      </c>
      <c r="BE1735" s="90" t="s">
        <v>61</v>
      </c>
      <c r="BF1735" s="90" t="s">
        <v>380</v>
      </c>
      <c r="BG1735" s="90" t="s">
        <v>101</v>
      </c>
    </row>
    <row r="1736" s="85" customFormat="1" ht="19" customHeight="1" spans="1:59">
      <c r="A1736" s="90" t="s">
        <v>1984</v>
      </c>
      <c r="B1736" s="90" t="s">
        <v>1985</v>
      </c>
      <c r="C1736" s="90" t="s">
        <v>12518</v>
      </c>
      <c r="D1736" s="90" t="s">
        <v>12519</v>
      </c>
      <c r="E1736" s="90" t="s">
        <v>12520</v>
      </c>
      <c r="F1736" s="90" t="s">
        <v>12521</v>
      </c>
      <c r="G1736" s="90" t="s">
        <v>1990</v>
      </c>
      <c r="H1736" s="90" t="s">
        <v>109</v>
      </c>
      <c r="I1736" s="90" t="s">
        <v>16767</v>
      </c>
      <c r="J1736" s="90" t="s">
        <v>16768</v>
      </c>
      <c r="K1736" s="90" t="s">
        <v>16769</v>
      </c>
      <c r="L1736" s="90" t="s">
        <v>73</v>
      </c>
      <c r="M1736" s="90" t="s">
        <v>508</v>
      </c>
      <c r="N1736" s="90" t="s">
        <v>374</v>
      </c>
      <c r="O1736" s="90" t="s">
        <v>115</v>
      </c>
      <c r="P1736" s="90" t="s">
        <v>116</v>
      </c>
      <c r="Q1736" s="90" t="s">
        <v>2425</v>
      </c>
      <c r="R1736" s="90" t="s">
        <v>2426</v>
      </c>
      <c r="S1736" s="90" t="s">
        <v>16770</v>
      </c>
      <c r="T1736" s="90" t="s">
        <v>380</v>
      </c>
      <c r="U1736" s="15">
        <v>0</v>
      </c>
      <c r="V1736" s="15">
        <v>28000</v>
      </c>
      <c r="W1736" s="15">
        <v>12000</v>
      </c>
      <c r="X1736" s="15">
        <v>5000</v>
      </c>
      <c r="Y1736" s="90" t="s">
        <v>82</v>
      </c>
      <c r="Z1736" s="90" t="s">
        <v>83</v>
      </c>
      <c r="AA1736" s="90" t="s">
        <v>84</v>
      </c>
      <c r="AB1736" s="90" t="s">
        <v>12526</v>
      </c>
      <c r="AC1736" s="90" t="s">
        <v>359</v>
      </c>
      <c r="AD1736" s="90" t="s">
        <v>87</v>
      </c>
      <c r="AE1736" s="90" t="s">
        <v>61</v>
      </c>
      <c r="AF1736" s="90" t="s">
        <v>61</v>
      </c>
      <c r="AG1736" s="90" t="s">
        <v>89</v>
      </c>
      <c r="AH1736" s="90" t="s">
        <v>89</v>
      </c>
      <c r="AI1736" s="90" t="s">
        <v>89</v>
      </c>
      <c r="AJ1736" s="90" t="s">
        <v>89</v>
      </c>
      <c r="AK1736" s="90" t="s">
        <v>89</v>
      </c>
      <c r="AL1736" s="90" t="s">
        <v>89</v>
      </c>
      <c r="AM1736" s="90" t="s">
        <v>89</v>
      </c>
      <c r="AN1736" s="90" t="s">
        <v>89</v>
      </c>
      <c r="AO1736" s="90" t="s">
        <v>89</v>
      </c>
      <c r="AP1736" s="90" t="s">
        <v>89</v>
      </c>
      <c r="AQ1736" s="90" t="s">
        <v>90</v>
      </c>
      <c r="AR1736" s="90" t="s">
        <v>90</v>
      </c>
      <c r="AS1736" s="90" t="s">
        <v>91</v>
      </c>
      <c r="AT1736" s="90" t="s">
        <v>92</v>
      </c>
      <c r="AU1736" s="90" t="s">
        <v>92</v>
      </c>
      <c r="AV1736" s="90" t="s">
        <v>93</v>
      </c>
      <c r="AW1736" s="90" t="s">
        <v>12527</v>
      </c>
      <c r="AX1736" s="90" t="s">
        <v>16771</v>
      </c>
      <c r="AY1736" s="90" t="s">
        <v>12529</v>
      </c>
      <c r="AZ1736" s="90" t="s">
        <v>16771</v>
      </c>
      <c r="BA1736" s="90" t="s">
        <v>97</v>
      </c>
      <c r="BB1736" s="90" t="s">
        <v>16772</v>
      </c>
      <c r="BC1736" s="90" t="s">
        <v>99</v>
      </c>
      <c r="BD1736" s="90" t="s">
        <v>100</v>
      </c>
      <c r="BE1736" s="90" t="s">
        <v>61</v>
      </c>
      <c r="BF1736" s="90" t="s">
        <v>380</v>
      </c>
      <c r="BG1736" s="90" t="s">
        <v>101</v>
      </c>
    </row>
    <row r="1737" s="85" customFormat="1" ht="19" customHeight="1" spans="1:59">
      <c r="A1737" s="90" t="s">
        <v>646</v>
      </c>
      <c r="B1737" s="90" t="s">
        <v>647</v>
      </c>
      <c r="C1737" s="90" t="s">
        <v>4356</v>
      </c>
      <c r="D1737" s="90" t="s">
        <v>4357</v>
      </c>
      <c r="E1737" s="90" t="s">
        <v>16773</v>
      </c>
      <c r="F1737" s="90" t="s">
        <v>16774</v>
      </c>
      <c r="G1737" s="90" t="s">
        <v>2810</v>
      </c>
      <c r="H1737" s="90" t="s">
        <v>369</v>
      </c>
      <c r="I1737" s="90" t="s">
        <v>16775</v>
      </c>
      <c r="J1737" s="90" t="s">
        <v>16776</v>
      </c>
      <c r="K1737" s="90" t="s">
        <v>16777</v>
      </c>
      <c r="L1737" s="90" t="s">
        <v>73</v>
      </c>
      <c r="M1737" s="90" t="s">
        <v>14025</v>
      </c>
      <c r="N1737" s="90" t="s">
        <v>4828</v>
      </c>
      <c r="O1737" s="90" t="s">
        <v>221</v>
      </c>
      <c r="P1737" s="90" t="s">
        <v>222</v>
      </c>
      <c r="Q1737" s="90" t="s">
        <v>206</v>
      </c>
      <c r="R1737" s="90" t="s">
        <v>207</v>
      </c>
      <c r="S1737" s="90" t="s">
        <v>16778</v>
      </c>
      <c r="T1737" s="90" t="s">
        <v>209</v>
      </c>
      <c r="U1737" s="15">
        <v>0</v>
      </c>
      <c r="V1737" s="15">
        <v>25481</v>
      </c>
      <c r="W1737" s="15">
        <v>20000</v>
      </c>
      <c r="X1737" s="15">
        <v>1500</v>
      </c>
      <c r="Y1737" s="90" t="s">
        <v>143</v>
      </c>
      <c r="Z1737" s="90" t="s">
        <v>83</v>
      </c>
      <c r="AA1737" s="90" t="s">
        <v>84</v>
      </c>
      <c r="AB1737" s="90" t="s">
        <v>16779</v>
      </c>
      <c r="AC1737" s="90" t="s">
        <v>359</v>
      </c>
      <c r="AD1737" s="90" t="s">
        <v>87</v>
      </c>
      <c r="AE1737" s="90" t="s">
        <v>61</v>
      </c>
      <c r="AF1737" s="90" t="s">
        <v>61</v>
      </c>
      <c r="AG1737" s="90" t="s">
        <v>89</v>
      </c>
      <c r="AH1737" s="90" t="s">
        <v>89</v>
      </c>
      <c r="AI1737" s="90" t="s">
        <v>89</v>
      </c>
      <c r="AJ1737" s="90" t="s">
        <v>89</v>
      </c>
      <c r="AK1737" s="90" t="s">
        <v>89</v>
      </c>
      <c r="AL1737" s="90" t="s">
        <v>88</v>
      </c>
      <c r="AM1737" s="90" t="s">
        <v>89</v>
      </c>
      <c r="AN1737" s="90" t="s">
        <v>89</v>
      </c>
      <c r="AO1737" s="90" t="s">
        <v>89</v>
      </c>
      <c r="AP1737" s="90" t="s">
        <v>89</v>
      </c>
      <c r="AQ1737" s="90" t="s">
        <v>90</v>
      </c>
      <c r="AR1737" s="90" t="s">
        <v>90</v>
      </c>
      <c r="AS1737" s="90" t="s">
        <v>91</v>
      </c>
      <c r="AT1737" s="90" t="s">
        <v>92</v>
      </c>
      <c r="AU1737" s="90" t="s">
        <v>92</v>
      </c>
      <c r="AV1737" s="90" t="s">
        <v>93</v>
      </c>
      <c r="AW1737" s="90" t="s">
        <v>16780</v>
      </c>
      <c r="AX1737" s="90" t="s">
        <v>16781</v>
      </c>
      <c r="AY1737" s="90" t="s">
        <v>16782</v>
      </c>
      <c r="AZ1737" s="90" t="s">
        <v>16781</v>
      </c>
      <c r="BA1737" s="90" t="s">
        <v>215</v>
      </c>
      <c r="BB1737" s="90" t="s">
        <v>16783</v>
      </c>
      <c r="BC1737" s="90" t="s">
        <v>99</v>
      </c>
      <c r="BD1737" s="90" t="s">
        <v>150</v>
      </c>
      <c r="BE1737" s="90" t="s">
        <v>61</v>
      </c>
      <c r="BF1737" s="90" t="s">
        <v>209</v>
      </c>
      <c r="BG1737" s="90" t="s">
        <v>101</v>
      </c>
    </row>
    <row r="1738" s="85" customFormat="1" ht="19" customHeight="1" spans="1:59">
      <c r="A1738" s="90" t="s">
        <v>126</v>
      </c>
      <c r="B1738" s="90" t="s">
        <v>127</v>
      </c>
      <c r="C1738" s="90" t="s">
        <v>632</v>
      </c>
      <c r="D1738" s="90" t="s">
        <v>633</v>
      </c>
      <c r="E1738" s="90" t="s">
        <v>5363</v>
      </c>
      <c r="F1738" s="90" t="s">
        <v>5364</v>
      </c>
      <c r="G1738" s="90" t="s">
        <v>132</v>
      </c>
      <c r="H1738" s="90" t="s">
        <v>109</v>
      </c>
      <c r="I1738" s="90" t="s">
        <v>16784</v>
      </c>
      <c r="J1738" s="90" t="s">
        <v>16785</v>
      </c>
      <c r="K1738" s="90" t="s">
        <v>16786</v>
      </c>
      <c r="L1738" s="90" t="s">
        <v>73</v>
      </c>
      <c r="M1738" s="90" t="s">
        <v>162</v>
      </c>
      <c r="N1738" s="90" t="s">
        <v>4350</v>
      </c>
      <c r="O1738" s="90" t="s">
        <v>1848</v>
      </c>
      <c r="P1738" s="90" t="s">
        <v>1849</v>
      </c>
      <c r="Q1738" s="90" t="s">
        <v>1850</v>
      </c>
      <c r="R1738" s="90" t="s">
        <v>1849</v>
      </c>
      <c r="S1738" s="90" t="s">
        <v>16787</v>
      </c>
      <c r="T1738" s="90" t="s">
        <v>119</v>
      </c>
      <c r="U1738" s="15">
        <v>0</v>
      </c>
      <c r="V1738" s="15">
        <v>32000</v>
      </c>
      <c r="W1738" s="15">
        <v>15000</v>
      </c>
      <c r="X1738" s="15">
        <v>5000</v>
      </c>
      <c r="Y1738" s="90" t="s">
        <v>82</v>
      </c>
      <c r="Z1738" s="90" t="s">
        <v>83</v>
      </c>
      <c r="AA1738" s="90" t="s">
        <v>84</v>
      </c>
      <c r="AB1738" s="90" t="s">
        <v>5370</v>
      </c>
      <c r="AC1738" s="90" t="s">
        <v>359</v>
      </c>
      <c r="AD1738" s="90" t="s">
        <v>87</v>
      </c>
      <c r="AE1738" s="90" t="s">
        <v>61</v>
      </c>
      <c r="AF1738" s="90" t="s">
        <v>61</v>
      </c>
      <c r="AG1738" s="90" t="s">
        <v>89</v>
      </c>
      <c r="AH1738" s="90" t="s">
        <v>89</v>
      </c>
      <c r="AI1738" s="90" t="s">
        <v>89</v>
      </c>
      <c r="AJ1738" s="90" t="s">
        <v>89</v>
      </c>
      <c r="AK1738" s="90" t="s">
        <v>89</v>
      </c>
      <c r="AL1738" s="90" t="s">
        <v>89</v>
      </c>
      <c r="AM1738" s="90" t="s">
        <v>89</v>
      </c>
      <c r="AN1738" s="90" t="s">
        <v>89</v>
      </c>
      <c r="AO1738" s="90" t="s">
        <v>89</v>
      </c>
      <c r="AP1738" s="90" t="s">
        <v>89</v>
      </c>
      <c r="AQ1738" s="90" t="s">
        <v>90</v>
      </c>
      <c r="AR1738" s="90" t="s">
        <v>90</v>
      </c>
      <c r="AS1738" s="90" t="s">
        <v>91</v>
      </c>
      <c r="AT1738" s="90" t="s">
        <v>92</v>
      </c>
      <c r="AU1738" s="90" t="s">
        <v>92</v>
      </c>
      <c r="AV1738" s="90" t="s">
        <v>93</v>
      </c>
      <c r="AW1738" s="90" t="s">
        <v>5371</v>
      </c>
      <c r="AX1738" s="90" t="s">
        <v>16788</v>
      </c>
      <c r="AY1738" s="90" t="s">
        <v>5373</v>
      </c>
      <c r="AZ1738" s="90" t="s">
        <v>16788</v>
      </c>
      <c r="BA1738" s="90" t="s">
        <v>97</v>
      </c>
      <c r="BB1738" s="90" t="s">
        <v>16789</v>
      </c>
      <c r="BC1738" s="90" t="s">
        <v>99</v>
      </c>
      <c r="BD1738" s="90" t="s">
        <v>100</v>
      </c>
      <c r="BE1738" s="90" t="s">
        <v>61</v>
      </c>
      <c r="BF1738" s="90" t="s">
        <v>119</v>
      </c>
      <c r="BG1738" s="90" t="s">
        <v>101</v>
      </c>
    </row>
    <row r="1739" s="85" customFormat="1" ht="19" customHeight="1" spans="1:59">
      <c r="A1739" s="90" t="s">
        <v>2742</v>
      </c>
      <c r="B1739" s="90" t="s">
        <v>2743</v>
      </c>
      <c r="C1739" s="90" t="s">
        <v>4808</v>
      </c>
      <c r="D1739" s="90" t="s">
        <v>4809</v>
      </c>
      <c r="E1739" s="90" t="s">
        <v>16790</v>
      </c>
      <c r="F1739" s="90" t="s">
        <v>16791</v>
      </c>
      <c r="G1739" s="90" t="s">
        <v>2747</v>
      </c>
      <c r="H1739" s="90" t="s">
        <v>369</v>
      </c>
      <c r="I1739" s="90" t="s">
        <v>16792</v>
      </c>
      <c r="J1739" s="90" t="s">
        <v>16793</v>
      </c>
      <c r="K1739" s="90" t="s">
        <v>16794</v>
      </c>
      <c r="L1739" s="90" t="s">
        <v>73</v>
      </c>
      <c r="M1739" s="90" t="s">
        <v>341</v>
      </c>
      <c r="N1739" s="90" t="s">
        <v>163</v>
      </c>
      <c r="O1739" s="90" t="s">
        <v>1753</v>
      </c>
      <c r="P1739" s="90" t="s">
        <v>1754</v>
      </c>
      <c r="Q1739" s="90" t="s">
        <v>377</v>
      </c>
      <c r="R1739" s="90" t="s">
        <v>378</v>
      </c>
      <c r="S1739" s="90" t="s">
        <v>16795</v>
      </c>
      <c r="T1739" s="90" t="s">
        <v>380</v>
      </c>
      <c r="U1739" s="15">
        <v>0</v>
      </c>
      <c r="V1739" s="15">
        <v>6405</v>
      </c>
      <c r="W1739" s="15">
        <v>5000</v>
      </c>
      <c r="X1739" s="15">
        <v>3000</v>
      </c>
      <c r="Y1739" s="90" t="s">
        <v>82</v>
      </c>
      <c r="Z1739" s="90" t="s">
        <v>83</v>
      </c>
      <c r="AA1739" s="90" t="s">
        <v>84</v>
      </c>
      <c r="AB1739" s="90" t="s">
        <v>16796</v>
      </c>
      <c r="AC1739" s="90" t="s">
        <v>359</v>
      </c>
      <c r="AD1739" s="90" t="s">
        <v>87</v>
      </c>
      <c r="AE1739" s="90" t="s">
        <v>61</v>
      </c>
      <c r="AF1739" s="90" t="s">
        <v>61</v>
      </c>
      <c r="AG1739" s="90" t="s">
        <v>89</v>
      </c>
      <c r="AH1739" s="90" t="s">
        <v>88</v>
      </c>
      <c r="AI1739" s="90" t="s">
        <v>88</v>
      </c>
      <c r="AJ1739" s="90" t="s">
        <v>88</v>
      </c>
      <c r="AK1739" s="90" t="s">
        <v>88</v>
      </c>
      <c r="AL1739" s="90" t="s">
        <v>88</v>
      </c>
      <c r="AM1739" s="90" t="s">
        <v>88</v>
      </c>
      <c r="AN1739" s="90" t="s">
        <v>88</v>
      </c>
      <c r="AO1739" s="90" t="s">
        <v>88</v>
      </c>
      <c r="AP1739" s="90" t="s">
        <v>89</v>
      </c>
      <c r="AQ1739" s="90" t="s">
        <v>90</v>
      </c>
      <c r="AR1739" s="90" t="s">
        <v>90</v>
      </c>
      <c r="AS1739" s="90" t="s">
        <v>91</v>
      </c>
      <c r="AT1739" s="90" t="s">
        <v>92</v>
      </c>
      <c r="AU1739" s="90" t="s">
        <v>92</v>
      </c>
      <c r="AV1739" s="90" t="s">
        <v>93</v>
      </c>
      <c r="AW1739" s="90" t="s">
        <v>16797</v>
      </c>
      <c r="AX1739" s="90" t="s">
        <v>16798</v>
      </c>
      <c r="AY1739" s="90" t="s">
        <v>16799</v>
      </c>
      <c r="AZ1739" s="90" t="s">
        <v>16798</v>
      </c>
      <c r="BA1739" s="90" t="s">
        <v>97</v>
      </c>
      <c r="BB1739" s="90" t="s">
        <v>16800</v>
      </c>
      <c r="BC1739" s="90" t="s">
        <v>99</v>
      </c>
      <c r="BD1739" s="90" t="s">
        <v>100</v>
      </c>
      <c r="BE1739" s="90" t="s">
        <v>61</v>
      </c>
      <c r="BF1739" s="90" t="s">
        <v>380</v>
      </c>
      <c r="BG1739" s="90" t="s">
        <v>101</v>
      </c>
    </row>
    <row r="1740" s="85" customFormat="1" ht="19" customHeight="1" spans="1:59">
      <c r="A1740" s="90" t="s">
        <v>694</v>
      </c>
      <c r="B1740" s="90" t="s">
        <v>695</v>
      </c>
      <c r="C1740" s="90" t="s">
        <v>1108</v>
      </c>
      <c r="D1740" s="90" t="s">
        <v>1109</v>
      </c>
      <c r="E1740" s="90" t="s">
        <v>16801</v>
      </c>
      <c r="F1740" s="90" t="s">
        <v>2570</v>
      </c>
      <c r="G1740" s="90" t="s">
        <v>2571</v>
      </c>
      <c r="H1740" s="90" t="s">
        <v>539</v>
      </c>
      <c r="I1740" s="90" t="s">
        <v>16802</v>
      </c>
      <c r="J1740" s="90" t="s">
        <v>16803</v>
      </c>
      <c r="K1740" s="90" t="s">
        <v>16804</v>
      </c>
      <c r="L1740" s="90" t="s">
        <v>73</v>
      </c>
      <c r="M1740" s="90" t="s">
        <v>341</v>
      </c>
      <c r="N1740" s="90" t="s">
        <v>342</v>
      </c>
      <c r="O1740" s="90" t="s">
        <v>1875</v>
      </c>
      <c r="P1740" s="90" t="s">
        <v>1876</v>
      </c>
      <c r="Q1740" s="90" t="s">
        <v>2597</v>
      </c>
      <c r="R1740" s="90" t="s">
        <v>1878</v>
      </c>
      <c r="S1740" s="90" t="s">
        <v>16805</v>
      </c>
      <c r="T1740" s="90" t="s">
        <v>380</v>
      </c>
      <c r="U1740" s="15">
        <v>0</v>
      </c>
      <c r="V1740" s="15">
        <v>19800</v>
      </c>
      <c r="W1740" s="15">
        <v>15000</v>
      </c>
      <c r="X1740" s="15">
        <v>15000</v>
      </c>
      <c r="Y1740" s="90" t="s">
        <v>82</v>
      </c>
      <c r="Z1740" s="90" t="s">
        <v>83</v>
      </c>
      <c r="AA1740" s="90" t="s">
        <v>84</v>
      </c>
      <c r="AB1740" s="90" t="s">
        <v>16806</v>
      </c>
      <c r="AC1740" s="90" t="s">
        <v>145</v>
      </c>
      <c r="AD1740" s="90" t="s">
        <v>87</v>
      </c>
      <c r="AE1740" s="90" t="s">
        <v>61</v>
      </c>
      <c r="AF1740" s="90" t="s">
        <v>16807</v>
      </c>
      <c r="AG1740" s="90" t="s">
        <v>89</v>
      </c>
      <c r="AH1740" s="90" t="s">
        <v>89</v>
      </c>
      <c r="AI1740" s="90" t="s">
        <v>89</v>
      </c>
      <c r="AJ1740" s="90" t="s">
        <v>89</v>
      </c>
      <c r="AK1740" s="90" t="s">
        <v>89</v>
      </c>
      <c r="AL1740" s="90" t="s">
        <v>89</v>
      </c>
      <c r="AM1740" s="90" t="s">
        <v>89</v>
      </c>
      <c r="AN1740" s="90" t="s">
        <v>89</v>
      </c>
      <c r="AO1740" s="90" t="s">
        <v>89</v>
      </c>
      <c r="AP1740" s="90" t="s">
        <v>89</v>
      </c>
      <c r="AQ1740" s="90" t="s">
        <v>90</v>
      </c>
      <c r="AR1740" s="90" t="s">
        <v>90</v>
      </c>
      <c r="AS1740" s="90" t="s">
        <v>91</v>
      </c>
      <c r="AT1740" s="90" t="s">
        <v>92</v>
      </c>
      <c r="AU1740" s="90" t="s">
        <v>92</v>
      </c>
      <c r="AV1740" s="90" t="s">
        <v>93</v>
      </c>
      <c r="AW1740" s="90" t="s">
        <v>16808</v>
      </c>
      <c r="AX1740" s="90" t="s">
        <v>16809</v>
      </c>
      <c r="AY1740" s="90" t="s">
        <v>16810</v>
      </c>
      <c r="AZ1740" s="90" t="s">
        <v>16809</v>
      </c>
      <c r="BA1740" s="90" t="s">
        <v>97</v>
      </c>
      <c r="BB1740" s="90" t="s">
        <v>16811</v>
      </c>
      <c r="BC1740" s="90" t="s">
        <v>99</v>
      </c>
      <c r="BD1740" s="90" t="s">
        <v>100</v>
      </c>
      <c r="BE1740" s="90" t="s">
        <v>61</v>
      </c>
      <c r="BF1740" s="90" t="s">
        <v>380</v>
      </c>
      <c r="BG1740" s="90" t="s">
        <v>101</v>
      </c>
    </row>
    <row r="1741" s="85" customFormat="1" ht="19" customHeight="1" spans="1:59">
      <c r="A1741" s="90" t="s">
        <v>226</v>
      </c>
      <c r="B1741" s="90" t="s">
        <v>227</v>
      </c>
      <c r="C1741" s="90" t="s">
        <v>5938</v>
      </c>
      <c r="D1741" s="90" t="s">
        <v>5939</v>
      </c>
      <c r="E1741" s="90" t="s">
        <v>7289</v>
      </c>
      <c r="F1741" s="90" t="s">
        <v>7290</v>
      </c>
      <c r="G1741" s="90" t="s">
        <v>2039</v>
      </c>
      <c r="H1741" s="90" t="s">
        <v>943</v>
      </c>
      <c r="I1741" s="90" t="s">
        <v>16812</v>
      </c>
      <c r="J1741" s="90" t="s">
        <v>16813</v>
      </c>
      <c r="K1741" s="90" t="s">
        <v>16814</v>
      </c>
      <c r="L1741" s="90" t="s">
        <v>73</v>
      </c>
      <c r="M1741" s="90" t="s">
        <v>1115</v>
      </c>
      <c r="N1741" s="90" t="s">
        <v>16232</v>
      </c>
      <c r="O1741" s="90" t="s">
        <v>949</v>
      </c>
      <c r="P1741" s="90" t="s">
        <v>950</v>
      </c>
      <c r="Q1741" s="90" t="s">
        <v>6440</v>
      </c>
      <c r="R1741" s="90" t="s">
        <v>6441</v>
      </c>
      <c r="S1741" s="90" t="s">
        <v>16815</v>
      </c>
      <c r="T1741" s="90" t="s">
        <v>119</v>
      </c>
      <c r="U1741" s="15">
        <v>0</v>
      </c>
      <c r="V1741" s="15">
        <v>96000</v>
      </c>
      <c r="W1741" s="15">
        <v>48000</v>
      </c>
      <c r="X1741" s="15">
        <v>41000</v>
      </c>
      <c r="Y1741" s="90" t="s">
        <v>143</v>
      </c>
      <c r="Z1741" s="90" t="s">
        <v>83</v>
      </c>
      <c r="AA1741" s="90" t="s">
        <v>84</v>
      </c>
      <c r="AB1741" s="90" t="s">
        <v>7297</v>
      </c>
      <c r="AC1741" s="90" t="s">
        <v>145</v>
      </c>
      <c r="AD1741" s="90" t="s">
        <v>87</v>
      </c>
      <c r="AE1741" s="90" t="s">
        <v>61</v>
      </c>
      <c r="AF1741" s="90" t="s">
        <v>61</v>
      </c>
      <c r="AG1741" s="90" t="s">
        <v>89</v>
      </c>
      <c r="AH1741" s="90" t="s">
        <v>89</v>
      </c>
      <c r="AI1741" s="90" t="s">
        <v>89</v>
      </c>
      <c r="AJ1741" s="90" t="s">
        <v>89</v>
      </c>
      <c r="AK1741" s="90" t="s">
        <v>89</v>
      </c>
      <c r="AL1741" s="90" t="s">
        <v>89</v>
      </c>
      <c r="AM1741" s="90" t="s">
        <v>89</v>
      </c>
      <c r="AN1741" s="90" t="s">
        <v>89</v>
      </c>
      <c r="AO1741" s="90" t="s">
        <v>89</v>
      </c>
      <c r="AP1741" s="90" t="s">
        <v>89</v>
      </c>
      <c r="AQ1741" s="90" t="s">
        <v>90</v>
      </c>
      <c r="AR1741" s="90" t="s">
        <v>90</v>
      </c>
      <c r="AS1741" s="90" t="s">
        <v>91</v>
      </c>
      <c r="AT1741" s="90" t="s">
        <v>92</v>
      </c>
      <c r="AU1741" s="90" t="s">
        <v>92</v>
      </c>
      <c r="AV1741" s="90" t="s">
        <v>93</v>
      </c>
      <c r="AW1741" s="90" t="s">
        <v>7298</v>
      </c>
      <c r="AX1741" s="90" t="s">
        <v>16816</v>
      </c>
      <c r="AY1741" s="90" t="s">
        <v>7300</v>
      </c>
      <c r="AZ1741" s="90" t="s">
        <v>16816</v>
      </c>
      <c r="BA1741" s="90" t="s">
        <v>97</v>
      </c>
      <c r="BB1741" s="90" t="s">
        <v>16817</v>
      </c>
      <c r="BC1741" s="90" t="s">
        <v>99</v>
      </c>
      <c r="BD1741" s="90" t="s">
        <v>150</v>
      </c>
      <c r="BE1741" s="90" t="s">
        <v>61</v>
      </c>
      <c r="BF1741" s="90" t="s">
        <v>119</v>
      </c>
      <c r="BG1741" s="90" t="s">
        <v>101</v>
      </c>
    </row>
    <row r="1742" s="85" customFormat="1" ht="19" customHeight="1" spans="1:59">
      <c r="A1742" s="90" t="s">
        <v>516</v>
      </c>
      <c r="B1742" s="90" t="s">
        <v>517</v>
      </c>
      <c r="C1742" s="90" t="s">
        <v>567</v>
      </c>
      <c r="D1742" s="90" t="s">
        <v>568</v>
      </c>
      <c r="E1742" s="90" t="s">
        <v>5343</v>
      </c>
      <c r="F1742" s="90" t="s">
        <v>9458</v>
      </c>
      <c r="G1742" s="90" t="s">
        <v>9459</v>
      </c>
      <c r="H1742" s="90" t="s">
        <v>539</v>
      </c>
      <c r="I1742" s="90" t="s">
        <v>16818</v>
      </c>
      <c r="J1742" s="90" t="s">
        <v>16819</v>
      </c>
      <c r="K1742" s="90" t="s">
        <v>16820</v>
      </c>
      <c r="L1742" s="90" t="s">
        <v>73</v>
      </c>
      <c r="M1742" s="90" t="s">
        <v>356</v>
      </c>
      <c r="N1742" s="90" t="s">
        <v>4386</v>
      </c>
      <c r="O1742" s="90" t="s">
        <v>1875</v>
      </c>
      <c r="P1742" s="90" t="s">
        <v>1876</v>
      </c>
      <c r="Q1742" s="90" t="s">
        <v>1877</v>
      </c>
      <c r="R1742" s="90" t="s">
        <v>1878</v>
      </c>
      <c r="S1742" s="90" t="s">
        <v>16821</v>
      </c>
      <c r="T1742" s="90" t="s">
        <v>380</v>
      </c>
      <c r="U1742" s="15">
        <v>0</v>
      </c>
      <c r="V1742" s="15">
        <v>23000</v>
      </c>
      <c r="W1742" s="15">
        <v>11500</v>
      </c>
      <c r="X1742" s="15">
        <v>3000</v>
      </c>
      <c r="Y1742" s="90" t="s">
        <v>82</v>
      </c>
      <c r="Z1742" s="90" t="s">
        <v>83</v>
      </c>
      <c r="AA1742" s="90" t="s">
        <v>84</v>
      </c>
      <c r="AB1742" s="90" t="s">
        <v>5348</v>
      </c>
      <c r="AC1742" s="90" t="s">
        <v>359</v>
      </c>
      <c r="AD1742" s="90" t="s">
        <v>87</v>
      </c>
      <c r="AE1742" s="90" t="s">
        <v>61</v>
      </c>
      <c r="AF1742" s="90" t="s">
        <v>9465</v>
      </c>
      <c r="AG1742" s="90" t="s">
        <v>89</v>
      </c>
      <c r="AH1742" s="90" t="s">
        <v>89</v>
      </c>
      <c r="AI1742" s="90" t="s">
        <v>89</v>
      </c>
      <c r="AJ1742" s="90" t="s">
        <v>89</v>
      </c>
      <c r="AK1742" s="90" t="s">
        <v>89</v>
      </c>
      <c r="AL1742" s="90" t="s">
        <v>89</v>
      </c>
      <c r="AM1742" s="90" t="s">
        <v>89</v>
      </c>
      <c r="AN1742" s="90" t="s">
        <v>89</v>
      </c>
      <c r="AO1742" s="90" t="s">
        <v>89</v>
      </c>
      <c r="AP1742" s="90" t="s">
        <v>89</v>
      </c>
      <c r="AQ1742" s="90" t="s">
        <v>90</v>
      </c>
      <c r="AR1742" s="90" t="s">
        <v>90</v>
      </c>
      <c r="AS1742" s="90" t="s">
        <v>91</v>
      </c>
      <c r="AT1742" s="90" t="s">
        <v>92</v>
      </c>
      <c r="AU1742" s="90" t="s">
        <v>92</v>
      </c>
      <c r="AV1742" s="90" t="s">
        <v>93</v>
      </c>
      <c r="AW1742" s="90" t="s">
        <v>5349</v>
      </c>
      <c r="AX1742" s="90" t="s">
        <v>16822</v>
      </c>
      <c r="AY1742" s="90" t="s">
        <v>5351</v>
      </c>
      <c r="AZ1742" s="90" t="s">
        <v>16822</v>
      </c>
      <c r="BA1742" s="90" t="s">
        <v>97</v>
      </c>
      <c r="BB1742" s="90" t="s">
        <v>16823</v>
      </c>
      <c r="BC1742" s="90" t="s">
        <v>99</v>
      </c>
      <c r="BD1742" s="90" t="s">
        <v>100</v>
      </c>
      <c r="BE1742" s="90" t="s">
        <v>61</v>
      </c>
      <c r="BF1742" s="90" t="s">
        <v>380</v>
      </c>
      <c r="BG1742" s="90" t="s">
        <v>101</v>
      </c>
    </row>
    <row r="1743" s="85" customFormat="1" ht="19" customHeight="1" spans="1:59">
      <c r="A1743" s="90" t="s">
        <v>1774</v>
      </c>
      <c r="B1743" s="90" t="s">
        <v>1775</v>
      </c>
      <c r="C1743" s="90" t="s">
        <v>3363</v>
      </c>
      <c r="D1743" s="90" t="s">
        <v>3364</v>
      </c>
      <c r="E1743" s="90" t="s">
        <v>16824</v>
      </c>
      <c r="F1743" s="90" t="s">
        <v>9178</v>
      </c>
      <c r="G1743" s="90" t="s">
        <v>3183</v>
      </c>
      <c r="H1743" s="90" t="s">
        <v>1299</v>
      </c>
      <c r="I1743" s="90" t="s">
        <v>16825</v>
      </c>
      <c r="J1743" s="90" t="s">
        <v>16826</v>
      </c>
      <c r="K1743" s="90" t="s">
        <v>16827</v>
      </c>
      <c r="L1743" s="90" t="s">
        <v>73</v>
      </c>
      <c r="M1743" s="90" t="s">
        <v>341</v>
      </c>
      <c r="N1743" s="90" t="s">
        <v>687</v>
      </c>
      <c r="O1743" s="90" t="s">
        <v>1726</v>
      </c>
      <c r="P1743" s="90" t="s">
        <v>1727</v>
      </c>
      <c r="Q1743" s="90" t="s">
        <v>1306</v>
      </c>
      <c r="R1743" s="90" t="s">
        <v>1307</v>
      </c>
      <c r="S1743" s="90" t="s">
        <v>16828</v>
      </c>
      <c r="T1743" s="90" t="s">
        <v>380</v>
      </c>
      <c r="U1743" s="15">
        <v>0</v>
      </c>
      <c r="V1743" s="15">
        <v>58000</v>
      </c>
      <c r="W1743" s="15">
        <v>20000</v>
      </c>
      <c r="X1743" s="15">
        <v>10000</v>
      </c>
      <c r="Y1743" s="90" t="s">
        <v>82</v>
      </c>
      <c r="Z1743" s="90" t="s">
        <v>83</v>
      </c>
      <c r="AA1743" s="90" t="s">
        <v>84</v>
      </c>
      <c r="AB1743" s="90" t="s">
        <v>16829</v>
      </c>
      <c r="AC1743" s="90" t="s">
        <v>191</v>
      </c>
      <c r="AD1743" s="90" t="s">
        <v>87</v>
      </c>
      <c r="AE1743" s="90" t="s">
        <v>61</v>
      </c>
      <c r="AF1743" s="90" t="s">
        <v>61</v>
      </c>
      <c r="AG1743" s="90" t="s">
        <v>89</v>
      </c>
      <c r="AH1743" s="90" t="s">
        <v>89</v>
      </c>
      <c r="AI1743" s="90" t="s">
        <v>89</v>
      </c>
      <c r="AJ1743" s="90" t="s">
        <v>88</v>
      </c>
      <c r="AK1743" s="90" t="s">
        <v>89</v>
      </c>
      <c r="AL1743" s="90" t="s">
        <v>89</v>
      </c>
      <c r="AM1743" s="90" t="s">
        <v>89</v>
      </c>
      <c r="AN1743" s="90" t="s">
        <v>89</v>
      </c>
      <c r="AO1743" s="90" t="s">
        <v>89</v>
      </c>
      <c r="AP1743" s="90" t="s">
        <v>89</v>
      </c>
      <c r="AQ1743" s="90" t="s">
        <v>90</v>
      </c>
      <c r="AR1743" s="90" t="s">
        <v>90</v>
      </c>
      <c r="AS1743" s="90" t="s">
        <v>91</v>
      </c>
      <c r="AT1743" s="90" t="s">
        <v>92</v>
      </c>
      <c r="AU1743" s="90" t="s">
        <v>92</v>
      </c>
      <c r="AV1743" s="90" t="s">
        <v>93</v>
      </c>
      <c r="AW1743" s="90" t="s">
        <v>16830</v>
      </c>
      <c r="AX1743" s="90" t="s">
        <v>16831</v>
      </c>
      <c r="AY1743" s="90" t="s">
        <v>3273</v>
      </c>
      <c r="AZ1743" s="90" t="s">
        <v>16831</v>
      </c>
      <c r="BA1743" s="90" t="s">
        <v>215</v>
      </c>
      <c r="BB1743" s="90" t="s">
        <v>16832</v>
      </c>
      <c r="BC1743" s="90" t="s">
        <v>99</v>
      </c>
      <c r="BD1743" s="90" t="s">
        <v>100</v>
      </c>
      <c r="BE1743" s="90" t="s">
        <v>61</v>
      </c>
      <c r="BF1743" s="90" t="s">
        <v>380</v>
      </c>
      <c r="BG1743" s="90" t="s">
        <v>101</v>
      </c>
    </row>
    <row r="1744" s="85" customFormat="1" ht="19" customHeight="1" spans="1:59">
      <c r="A1744" s="90" t="s">
        <v>174</v>
      </c>
      <c r="B1744" s="90" t="s">
        <v>175</v>
      </c>
      <c r="C1744" s="90" t="s">
        <v>176</v>
      </c>
      <c r="D1744" s="90" t="s">
        <v>177</v>
      </c>
      <c r="E1744" s="90" t="s">
        <v>11287</v>
      </c>
      <c r="F1744" s="90" t="s">
        <v>1843</v>
      </c>
      <c r="G1744" s="90" t="s">
        <v>893</v>
      </c>
      <c r="H1744" s="90" t="s">
        <v>109</v>
      </c>
      <c r="I1744" s="90" t="s">
        <v>16833</v>
      </c>
      <c r="J1744" s="90" t="s">
        <v>16834</v>
      </c>
      <c r="K1744" s="90" t="s">
        <v>16835</v>
      </c>
      <c r="L1744" s="90" t="s">
        <v>73</v>
      </c>
      <c r="M1744" s="90" t="s">
        <v>74</v>
      </c>
      <c r="N1744" s="90" t="s">
        <v>75</v>
      </c>
      <c r="O1744" s="90" t="s">
        <v>2295</v>
      </c>
      <c r="P1744" s="90" t="s">
        <v>2296</v>
      </c>
      <c r="Q1744" s="90" t="s">
        <v>11291</v>
      </c>
      <c r="R1744" s="90" t="s">
        <v>11292</v>
      </c>
      <c r="S1744" s="90" t="s">
        <v>16836</v>
      </c>
      <c r="T1744" s="90" t="s">
        <v>380</v>
      </c>
      <c r="U1744" s="15">
        <v>0</v>
      </c>
      <c r="V1744" s="15">
        <v>2000</v>
      </c>
      <c r="W1744" s="15">
        <v>1600</v>
      </c>
      <c r="X1744" s="15">
        <v>1600</v>
      </c>
      <c r="Y1744" s="90" t="s">
        <v>82</v>
      </c>
      <c r="Z1744" s="90" t="s">
        <v>83</v>
      </c>
      <c r="AA1744" s="90" t="s">
        <v>84</v>
      </c>
      <c r="AB1744" s="90" t="s">
        <v>11294</v>
      </c>
      <c r="AC1744" s="90" t="s">
        <v>121</v>
      </c>
      <c r="AD1744" s="90" t="s">
        <v>87</v>
      </c>
      <c r="AE1744" s="90" t="s">
        <v>61</v>
      </c>
      <c r="AF1744" s="90" t="s">
        <v>61</v>
      </c>
      <c r="AG1744" s="90" t="s">
        <v>89</v>
      </c>
      <c r="AH1744" s="90" t="s">
        <v>89</v>
      </c>
      <c r="AI1744" s="90" t="s">
        <v>89</v>
      </c>
      <c r="AJ1744" s="90" t="s">
        <v>88</v>
      </c>
      <c r="AK1744" s="90" t="s">
        <v>88</v>
      </c>
      <c r="AL1744" s="90" t="s">
        <v>88</v>
      </c>
      <c r="AM1744" s="90" t="s">
        <v>88</v>
      </c>
      <c r="AN1744" s="90" t="s">
        <v>88</v>
      </c>
      <c r="AO1744" s="90" t="s">
        <v>88</v>
      </c>
      <c r="AP1744" s="90" t="s">
        <v>89</v>
      </c>
      <c r="AQ1744" s="90" t="s">
        <v>90</v>
      </c>
      <c r="AR1744" s="90" t="s">
        <v>90</v>
      </c>
      <c r="AS1744" s="90" t="s">
        <v>91</v>
      </c>
      <c r="AT1744" s="90" t="s">
        <v>92</v>
      </c>
      <c r="AU1744" s="90" t="s">
        <v>92</v>
      </c>
      <c r="AV1744" s="90" t="s">
        <v>93</v>
      </c>
      <c r="AW1744" s="90" t="s">
        <v>11295</v>
      </c>
      <c r="AX1744" s="90" t="s">
        <v>16837</v>
      </c>
      <c r="AY1744" s="90" t="s">
        <v>11297</v>
      </c>
      <c r="AZ1744" s="90" t="s">
        <v>16837</v>
      </c>
      <c r="BA1744" s="90" t="s">
        <v>97</v>
      </c>
      <c r="BB1744" s="90" t="s">
        <v>16838</v>
      </c>
      <c r="BC1744" s="90" t="s">
        <v>99</v>
      </c>
      <c r="BD1744" s="90" t="s">
        <v>100</v>
      </c>
      <c r="BE1744" s="90" t="s">
        <v>61</v>
      </c>
      <c r="BF1744" s="90" t="s">
        <v>380</v>
      </c>
      <c r="BG1744" s="90" t="s">
        <v>101</v>
      </c>
    </row>
    <row r="1745" s="85" customFormat="1" ht="19" customHeight="1" spans="1:59">
      <c r="A1745" s="90" t="s">
        <v>516</v>
      </c>
      <c r="B1745" s="90" t="s">
        <v>517</v>
      </c>
      <c r="C1745" s="90" t="s">
        <v>567</v>
      </c>
      <c r="D1745" s="90" t="s">
        <v>568</v>
      </c>
      <c r="E1745" s="90" t="s">
        <v>5343</v>
      </c>
      <c r="F1745" s="90" t="s">
        <v>570</v>
      </c>
      <c r="G1745" s="90" t="s">
        <v>522</v>
      </c>
      <c r="H1745" s="90" t="s">
        <v>109</v>
      </c>
      <c r="I1745" s="90" t="s">
        <v>16839</v>
      </c>
      <c r="J1745" s="90" t="s">
        <v>16840</v>
      </c>
      <c r="K1745" s="90" t="s">
        <v>16841</v>
      </c>
      <c r="L1745" s="90" t="s">
        <v>73</v>
      </c>
      <c r="M1745" s="90" t="s">
        <v>16842</v>
      </c>
      <c r="N1745" s="90" t="s">
        <v>16843</v>
      </c>
      <c r="O1745" s="90" t="s">
        <v>115</v>
      </c>
      <c r="P1745" s="90" t="s">
        <v>116</v>
      </c>
      <c r="Q1745" s="90" t="s">
        <v>117</v>
      </c>
      <c r="R1745" s="90" t="s">
        <v>116</v>
      </c>
      <c r="S1745" s="90" t="s">
        <v>16844</v>
      </c>
      <c r="T1745" s="90" t="s">
        <v>380</v>
      </c>
      <c r="U1745" s="15">
        <v>0</v>
      </c>
      <c r="V1745" s="15">
        <v>63000</v>
      </c>
      <c r="W1745" s="15">
        <v>40000</v>
      </c>
      <c r="X1745" s="15">
        <v>1000</v>
      </c>
      <c r="Y1745" s="90" t="s">
        <v>143</v>
      </c>
      <c r="Z1745" s="90" t="s">
        <v>83</v>
      </c>
      <c r="AA1745" s="90" t="s">
        <v>84</v>
      </c>
      <c r="AB1745" s="90" t="s">
        <v>5348</v>
      </c>
      <c r="AC1745" s="90" t="s">
        <v>359</v>
      </c>
      <c r="AD1745" s="90" t="s">
        <v>87</v>
      </c>
      <c r="AE1745" s="90" t="s">
        <v>61</v>
      </c>
      <c r="AF1745" s="90" t="s">
        <v>61</v>
      </c>
      <c r="AG1745" s="90" t="s">
        <v>89</v>
      </c>
      <c r="AH1745" s="90" t="s">
        <v>89</v>
      </c>
      <c r="AI1745" s="90" t="s">
        <v>89</v>
      </c>
      <c r="AJ1745" s="90" t="s">
        <v>89</v>
      </c>
      <c r="AK1745" s="90" t="s">
        <v>89</v>
      </c>
      <c r="AL1745" s="90" t="s">
        <v>89</v>
      </c>
      <c r="AM1745" s="90" t="s">
        <v>89</v>
      </c>
      <c r="AN1745" s="90" t="s">
        <v>89</v>
      </c>
      <c r="AO1745" s="90" t="s">
        <v>89</v>
      </c>
      <c r="AP1745" s="90" t="s">
        <v>89</v>
      </c>
      <c r="AQ1745" s="90" t="s">
        <v>90</v>
      </c>
      <c r="AR1745" s="90" t="s">
        <v>90</v>
      </c>
      <c r="AS1745" s="90" t="s">
        <v>91</v>
      </c>
      <c r="AT1745" s="90" t="s">
        <v>92</v>
      </c>
      <c r="AU1745" s="90" t="s">
        <v>92</v>
      </c>
      <c r="AV1745" s="90" t="s">
        <v>93</v>
      </c>
      <c r="AW1745" s="90" t="s">
        <v>5349</v>
      </c>
      <c r="AX1745" s="90" t="s">
        <v>16845</v>
      </c>
      <c r="AY1745" s="90" t="s">
        <v>5351</v>
      </c>
      <c r="AZ1745" s="90" t="s">
        <v>16845</v>
      </c>
      <c r="BA1745" s="90" t="s">
        <v>97</v>
      </c>
      <c r="BB1745" s="90" t="s">
        <v>16846</v>
      </c>
      <c r="BC1745" s="90" t="s">
        <v>99</v>
      </c>
      <c r="BD1745" s="90" t="s">
        <v>150</v>
      </c>
      <c r="BE1745" s="90" t="s">
        <v>61</v>
      </c>
      <c r="BF1745" s="90" t="s">
        <v>380</v>
      </c>
      <c r="BG1745" s="90" t="s">
        <v>101</v>
      </c>
    </row>
    <row r="1746" s="85" customFormat="1" ht="19" customHeight="1" spans="1:59">
      <c r="A1746" s="90" t="s">
        <v>419</v>
      </c>
      <c r="B1746" s="90" t="s">
        <v>420</v>
      </c>
      <c r="C1746" s="90" t="s">
        <v>1661</v>
      </c>
      <c r="D1746" s="90" t="s">
        <v>1662</v>
      </c>
      <c r="E1746" s="90" t="s">
        <v>5639</v>
      </c>
      <c r="F1746" s="90" t="s">
        <v>5640</v>
      </c>
      <c r="G1746" s="90" t="s">
        <v>425</v>
      </c>
      <c r="H1746" s="90" t="s">
        <v>109</v>
      </c>
      <c r="I1746" s="90" t="s">
        <v>16847</v>
      </c>
      <c r="J1746" s="90" t="s">
        <v>16848</v>
      </c>
      <c r="K1746" s="90" t="s">
        <v>16849</v>
      </c>
      <c r="L1746" s="90" t="s">
        <v>73</v>
      </c>
      <c r="M1746" s="90" t="s">
        <v>341</v>
      </c>
      <c r="N1746" s="90" t="s">
        <v>5644</v>
      </c>
      <c r="O1746" s="90" t="s">
        <v>2779</v>
      </c>
      <c r="P1746" s="90" t="s">
        <v>2780</v>
      </c>
      <c r="Q1746" s="90" t="s">
        <v>1940</v>
      </c>
      <c r="R1746" s="90" t="s">
        <v>1941</v>
      </c>
      <c r="S1746" s="90" t="s">
        <v>16850</v>
      </c>
      <c r="T1746" s="90" t="s">
        <v>380</v>
      </c>
      <c r="U1746" s="15">
        <v>0</v>
      </c>
      <c r="V1746" s="15">
        <v>17129</v>
      </c>
      <c r="W1746" s="15">
        <v>11380</v>
      </c>
      <c r="X1746" s="15">
        <v>8000</v>
      </c>
      <c r="Y1746" s="90" t="s">
        <v>82</v>
      </c>
      <c r="Z1746" s="90" t="s">
        <v>83</v>
      </c>
      <c r="AA1746" s="90" t="s">
        <v>84</v>
      </c>
      <c r="AB1746" s="90" t="s">
        <v>5640</v>
      </c>
      <c r="AC1746" s="90" t="s">
        <v>145</v>
      </c>
      <c r="AD1746" s="90" t="s">
        <v>87</v>
      </c>
      <c r="AE1746" s="90" t="s">
        <v>61</v>
      </c>
      <c r="AF1746" s="90" t="s">
        <v>61</v>
      </c>
      <c r="AG1746" s="90" t="s">
        <v>89</v>
      </c>
      <c r="AH1746" s="90" t="s">
        <v>89</v>
      </c>
      <c r="AI1746" s="90" t="s">
        <v>89</v>
      </c>
      <c r="AJ1746" s="90" t="s">
        <v>89</v>
      </c>
      <c r="AK1746" s="90" t="s">
        <v>89</v>
      </c>
      <c r="AL1746" s="90" t="s">
        <v>89</v>
      </c>
      <c r="AM1746" s="90" t="s">
        <v>89</v>
      </c>
      <c r="AN1746" s="90" t="s">
        <v>89</v>
      </c>
      <c r="AO1746" s="90" t="s">
        <v>89</v>
      </c>
      <c r="AP1746" s="90" t="s">
        <v>89</v>
      </c>
      <c r="AQ1746" s="90" t="s">
        <v>90</v>
      </c>
      <c r="AR1746" s="90" t="s">
        <v>90</v>
      </c>
      <c r="AS1746" s="90" t="s">
        <v>91</v>
      </c>
      <c r="AT1746" s="90" t="s">
        <v>92</v>
      </c>
      <c r="AU1746" s="90" t="s">
        <v>92</v>
      </c>
      <c r="AV1746" s="90" t="s">
        <v>93</v>
      </c>
      <c r="AW1746" s="90" t="s">
        <v>5646</v>
      </c>
      <c r="AX1746" s="90" t="s">
        <v>16851</v>
      </c>
      <c r="AY1746" s="90" t="s">
        <v>5648</v>
      </c>
      <c r="AZ1746" s="90" t="s">
        <v>16851</v>
      </c>
      <c r="BA1746" s="90" t="s">
        <v>97</v>
      </c>
      <c r="BB1746" s="90" t="s">
        <v>16852</v>
      </c>
      <c r="BC1746" s="90" t="s">
        <v>99</v>
      </c>
      <c r="BD1746" s="90" t="s">
        <v>100</v>
      </c>
      <c r="BE1746" s="90" t="s">
        <v>61</v>
      </c>
      <c r="BF1746" s="90" t="s">
        <v>380</v>
      </c>
      <c r="BG1746" s="90" t="s">
        <v>101</v>
      </c>
    </row>
    <row r="1747" s="85" customFormat="1" ht="19" customHeight="1" spans="1:59">
      <c r="A1747" s="90" t="s">
        <v>458</v>
      </c>
      <c r="B1747" s="90" t="s">
        <v>459</v>
      </c>
      <c r="C1747" s="90" t="s">
        <v>2497</v>
      </c>
      <c r="D1747" s="90" t="s">
        <v>2498</v>
      </c>
      <c r="E1747" s="90" t="s">
        <v>14428</v>
      </c>
      <c r="F1747" s="90" t="s">
        <v>7364</v>
      </c>
      <c r="G1747" s="90" t="s">
        <v>7364</v>
      </c>
      <c r="H1747" s="90" t="s">
        <v>943</v>
      </c>
      <c r="I1747" s="90" t="s">
        <v>16853</v>
      </c>
      <c r="J1747" s="90" t="s">
        <v>16854</v>
      </c>
      <c r="K1747" s="90" t="s">
        <v>3895</v>
      </c>
      <c r="L1747" s="90" t="s">
        <v>73</v>
      </c>
      <c r="M1747" s="90" t="s">
        <v>16855</v>
      </c>
      <c r="N1747" s="90" t="s">
        <v>1919</v>
      </c>
      <c r="O1747" s="90" t="s">
        <v>2076</v>
      </c>
      <c r="P1747" s="90" t="s">
        <v>2077</v>
      </c>
      <c r="Q1747" s="90" t="s">
        <v>2078</v>
      </c>
      <c r="R1747" s="90" t="s">
        <v>2079</v>
      </c>
      <c r="S1747" s="90" t="s">
        <v>16856</v>
      </c>
      <c r="T1747" s="90" t="s">
        <v>209</v>
      </c>
      <c r="U1747" s="15">
        <v>0</v>
      </c>
      <c r="V1747" s="15">
        <v>130580</v>
      </c>
      <c r="W1747" s="15">
        <v>100000</v>
      </c>
      <c r="X1747" s="15">
        <v>48200</v>
      </c>
      <c r="Y1747" s="90" t="s">
        <v>143</v>
      </c>
      <c r="Z1747" s="90" t="s">
        <v>83</v>
      </c>
      <c r="AA1747" s="90" t="s">
        <v>84</v>
      </c>
      <c r="AB1747" s="90" t="s">
        <v>7364</v>
      </c>
      <c r="AC1747" s="90" t="s">
        <v>121</v>
      </c>
      <c r="AD1747" s="90" t="s">
        <v>87</v>
      </c>
      <c r="AE1747" s="90" t="s">
        <v>61</v>
      </c>
      <c r="AF1747" s="90" t="s">
        <v>61</v>
      </c>
      <c r="AG1747" s="90" t="s">
        <v>89</v>
      </c>
      <c r="AH1747" s="90" t="s">
        <v>89</v>
      </c>
      <c r="AI1747" s="90" t="s">
        <v>89</v>
      </c>
      <c r="AJ1747" s="90" t="s">
        <v>89</v>
      </c>
      <c r="AK1747" s="90" t="s">
        <v>89</v>
      </c>
      <c r="AL1747" s="90" t="s">
        <v>89</v>
      </c>
      <c r="AM1747" s="90" t="s">
        <v>89</v>
      </c>
      <c r="AN1747" s="90" t="s">
        <v>89</v>
      </c>
      <c r="AO1747" s="90" t="s">
        <v>89</v>
      </c>
      <c r="AP1747" s="90" t="s">
        <v>89</v>
      </c>
      <c r="AQ1747" s="90" t="s">
        <v>90</v>
      </c>
      <c r="AR1747" s="90" t="s">
        <v>90</v>
      </c>
      <c r="AS1747" s="90" t="s">
        <v>91</v>
      </c>
      <c r="AT1747" s="90" t="s">
        <v>92</v>
      </c>
      <c r="AU1747" s="90" t="s">
        <v>92</v>
      </c>
      <c r="AV1747" s="90" t="s">
        <v>93</v>
      </c>
      <c r="AW1747" s="90" t="s">
        <v>14435</v>
      </c>
      <c r="AX1747" s="90" t="s">
        <v>16857</v>
      </c>
      <c r="AY1747" s="90" t="s">
        <v>14437</v>
      </c>
      <c r="AZ1747" s="90" t="s">
        <v>16857</v>
      </c>
      <c r="BA1747" s="90" t="s">
        <v>215</v>
      </c>
      <c r="BB1747" s="90" t="s">
        <v>16858</v>
      </c>
      <c r="BC1747" s="90" t="s">
        <v>99</v>
      </c>
      <c r="BD1747" s="90" t="s">
        <v>150</v>
      </c>
      <c r="BE1747" s="90" t="s">
        <v>61</v>
      </c>
      <c r="BF1747" s="90" t="s">
        <v>209</v>
      </c>
      <c r="BG1747" s="90" t="s">
        <v>101</v>
      </c>
    </row>
    <row r="1748" s="85" customFormat="1" ht="19" customHeight="1" spans="1:59">
      <c r="A1748" s="90" t="s">
        <v>387</v>
      </c>
      <c r="B1748" s="90" t="s">
        <v>388</v>
      </c>
      <c r="C1748" s="90" t="s">
        <v>3288</v>
      </c>
      <c r="D1748" s="90" t="s">
        <v>3289</v>
      </c>
      <c r="E1748" s="90" t="s">
        <v>16859</v>
      </c>
      <c r="F1748" s="90" t="s">
        <v>16860</v>
      </c>
      <c r="G1748" s="90" t="s">
        <v>5050</v>
      </c>
      <c r="H1748" s="90" t="s">
        <v>539</v>
      </c>
      <c r="I1748" s="90" t="s">
        <v>16861</v>
      </c>
      <c r="J1748" s="90" t="s">
        <v>16862</v>
      </c>
      <c r="K1748" s="90" t="s">
        <v>16863</v>
      </c>
      <c r="L1748" s="90" t="s">
        <v>73</v>
      </c>
      <c r="M1748" s="90" t="s">
        <v>4953</v>
      </c>
      <c r="N1748" s="90" t="s">
        <v>16864</v>
      </c>
      <c r="O1748" s="90" t="s">
        <v>5184</v>
      </c>
      <c r="P1748" s="90" t="s">
        <v>5185</v>
      </c>
      <c r="Q1748" s="90" t="s">
        <v>5186</v>
      </c>
      <c r="R1748" s="90" t="s">
        <v>5187</v>
      </c>
      <c r="S1748" s="90" t="s">
        <v>16865</v>
      </c>
      <c r="T1748" s="90" t="s">
        <v>380</v>
      </c>
      <c r="U1748" s="15">
        <v>0</v>
      </c>
      <c r="V1748" s="15">
        <v>28310</v>
      </c>
      <c r="W1748" s="15">
        <v>21204</v>
      </c>
      <c r="X1748" s="15">
        <v>8000</v>
      </c>
      <c r="Y1748" s="90" t="s">
        <v>82</v>
      </c>
      <c r="Z1748" s="90" t="s">
        <v>83</v>
      </c>
      <c r="AA1748" s="90" t="s">
        <v>84</v>
      </c>
      <c r="AB1748" s="90" t="s">
        <v>16866</v>
      </c>
      <c r="AC1748" s="90" t="s">
        <v>145</v>
      </c>
      <c r="AD1748" s="90" t="s">
        <v>87</v>
      </c>
      <c r="AE1748" s="90" t="s">
        <v>61</v>
      </c>
      <c r="AF1748" s="90" t="s">
        <v>61</v>
      </c>
      <c r="AG1748" s="90" t="s">
        <v>89</v>
      </c>
      <c r="AH1748" s="90" t="s">
        <v>88</v>
      </c>
      <c r="AI1748" s="90" t="s">
        <v>88</v>
      </c>
      <c r="AJ1748" s="90" t="s">
        <v>88</v>
      </c>
      <c r="AK1748" s="90" t="s">
        <v>88</v>
      </c>
      <c r="AL1748" s="90" t="s">
        <v>88</v>
      </c>
      <c r="AM1748" s="90" t="s">
        <v>88</v>
      </c>
      <c r="AN1748" s="90" t="s">
        <v>88</v>
      </c>
      <c r="AO1748" s="90" t="s">
        <v>88</v>
      </c>
      <c r="AP1748" s="90" t="s">
        <v>89</v>
      </c>
      <c r="AQ1748" s="90" t="s">
        <v>90</v>
      </c>
      <c r="AR1748" s="90" t="s">
        <v>90</v>
      </c>
      <c r="AS1748" s="90" t="s">
        <v>91</v>
      </c>
      <c r="AT1748" s="90" t="s">
        <v>92</v>
      </c>
      <c r="AU1748" s="90" t="s">
        <v>92</v>
      </c>
      <c r="AV1748" s="90" t="s">
        <v>93</v>
      </c>
      <c r="AW1748" s="90" t="s">
        <v>16867</v>
      </c>
      <c r="AX1748" s="90" t="s">
        <v>16868</v>
      </c>
      <c r="AY1748" s="90" t="s">
        <v>14691</v>
      </c>
      <c r="AZ1748" s="90" t="s">
        <v>16868</v>
      </c>
      <c r="BA1748" s="90" t="s">
        <v>97</v>
      </c>
      <c r="BB1748" s="90" t="s">
        <v>16869</v>
      </c>
      <c r="BC1748" s="90" t="s">
        <v>99</v>
      </c>
      <c r="BD1748" s="90" t="s">
        <v>100</v>
      </c>
      <c r="BE1748" s="90" t="s">
        <v>61</v>
      </c>
      <c r="BF1748" s="90" t="s">
        <v>380</v>
      </c>
      <c r="BG1748" s="90" t="s">
        <v>101</v>
      </c>
    </row>
    <row r="1749" s="85" customFormat="1" ht="19" customHeight="1" spans="1:59">
      <c r="A1749" s="90" t="s">
        <v>1774</v>
      </c>
      <c r="B1749" s="90" t="s">
        <v>1775</v>
      </c>
      <c r="C1749" s="90" t="s">
        <v>3363</v>
      </c>
      <c r="D1749" s="90" t="s">
        <v>3364</v>
      </c>
      <c r="E1749" s="90" t="s">
        <v>16870</v>
      </c>
      <c r="F1749" s="90" t="s">
        <v>3366</v>
      </c>
      <c r="G1749" s="90" t="s">
        <v>3367</v>
      </c>
      <c r="H1749" s="90" t="s">
        <v>109</v>
      </c>
      <c r="I1749" s="90" t="s">
        <v>16871</v>
      </c>
      <c r="J1749" s="90" t="s">
        <v>16872</v>
      </c>
      <c r="K1749" s="90" t="s">
        <v>16873</v>
      </c>
      <c r="L1749" s="90" t="s">
        <v>73</v>
      </c>
      <c r="M1749" s="90" t="s">
        <v>508</v>
      </c>
      <c r="N1749" s="90" t="s">
        <v>114</v>
      </c>
      <c r="O1749" s="90" t="s">
        <v>2058</v>
      </c>
      <c r="P1749" s="90" t="s">
        <v>2059</v>
      </c>
      <c r="Q1749" s="90" t="s">
        <v>5835</v>
      </c>
      <c r="R1749" s="90" t="s">
        <v>5836</v>
      </c>
      <c r="S1749" s="90" t="s">
        <v>16874</v>
      </c>
      <c r="T1749" s="90" t="s">
        <v>380</v>
      </c>
      <c r="U1749" s="15">
        <v>0</v>
      </c>
      <c r="V1749" s="15">
        <v>165000</v>
      </c>
      <c r="W1749" s="15">
        <v>85000</v>
      </c>
      <c r="X1749" s="15">
        <v>10000</v>
      </c>
      <c r="Y1749" s="90" t="s">
        <v>82</v>
      </c>
      <c r="Z1749" s="90" t="s">
        <v>83</v>
      </c>
      <c r="AA1749" s="90" t="s">
        <v>84</v>
      </c>
      <c r="AB1749" s="90" t="s">
        <v>16875</v>
      </c>
      <c r="AC1749" s="90" t="s">
        <v>121</v>
      </c>
      <c r="AD1749" s="90" t="s">
        <v>87</v>
      </c>
      <c r="AE1749" s="90" t="s">
        <v>61</v>
      </c>
      <c r="AF1749" s="90" t="s">
        <v>61</v>
      </c>
      <c r="AG1749" s="90" t="s">
        <v>89</v>
      </c>
      <c r="AH1749" s="90" t="s">
        <v>89</v>
      </c>
      <c r="AI1749" s="90" t="s">
        <v>89</v>
      </c>
      <c r="AJ1749" s="90" t="s">
        <v>89</v>
      </c>
      <c r="AK1749" s="90" t="s">
        <v>89</v>
      </c>
      <c r="AL1749" s="90" t="s">
        <v>89</v>
      </c>
      <c r="AM1749" s="90" t="s">
        <v>89</v>
      </c>
      <c r="AN1749" s="90" t="s">
        <v>89</v>
      </c>
      <c r="AO1749" s="90" t="s">
        <v>89</v>
      </c>
      <c r="AP1749" s="90" t="s">
        <v>89</v>
      </c>
      <c r="AQ1749" s="90" t="s">
        <v>90</v>
      </c>
      <c r="AR1749" s="90" t="s">
        <v>90</v>
      </c>
      <c r="AS1749" s="90" t="s">
        <v>91</v>
      </c>
      <c r="AT1749" s="90" t="s">
        <v>92</v>
      </c>
      <c r="AU1749" s="90" t="s">
        <v>92</v>
      </c>
      <c r="AV1749" s="90" t="s">
        <v>93</v>
      </c>
      <c r="AW1749" s="90" t="s">
        <v>16876</v>
      </c>
      <c r="AX1749" s="90" t="s">
        <v>16877</v>
      </c>
      <c r="AY1749" s="90" t="s">
        <v>16878</v>
      </c>
      <c r="AZ1749" s="90" t="s">
        <v>16877</v>
      </c>
      <c r="BA1749" s="90" t="s">
        <v>97</v>
      </c>
      <c r="BB1749" s="90" t="s">
        <v>16879</v>
      </c>
      <c r="BC1749" s="90" t="s">
        <v>99</v>
      </c>
      <c r="BD1749" s="90" t="s">
        <v>100</v>
      </c>
      <c r="BE1749" s="90" t="s">
        <v>61</v>
      </c>
      <c r="BF1749" s="90" t="s">
        <v>380</v>
      </c>
      <c r="BG1749" s="90" t="s">
        <v>101</v>
      </c>
    </row>
    <row r="1750" s="85" customFormat="1" ht="19" customHeight="1" spans="1:59">
      <c r="A1750" s="90" t="s">
        <v>151</v>
      </c>
      <c r="B1750" s="90" t="s">
        <v>152</v>
      </c>
      <c r="C1750" s="90" t="s">
        <v>1125</v>
      </c>
      <c r="D1750" s="90" t="s">
        <v>1126</v>
      </c>
      <c r="E1750" s="90" t="s">
        <v>7374</v>
      </c>
      <c r="F1750" s="90" t="s">
        <v>2675</v>
      </c>
      <c r="G1750" s="90" t="s">
        <v>2333</v>
      </c>
      <c r="H1750" s="90" t="s">
        <v>539</v>
      </c>
      <c r="I1750" s="90" t="s">
        <v>16880</v>
      </c>
      <c r="J1750" s="90" t="s">
        <v>16881</v>
      </c>
      <c r="K1750" s="90" t="s">
        <v>16882</v>
      </c>
      <c r="L1750" s="90" t="s">
        <v>73</v>
      </c>
      <c r="M1750" s="90" t="s">
        <v>2679</v>
      </c>
      <c r="N1750" s="90" t="s">
        <v>2680</v>
      </c>
      <c r="O1750" s="90" t="s">
        <v>398</v>
      </c>
      <c r="P1750" s="90" t="s">
        <v>399</v>
      </c>
      <c r="Q1750" s="90" t="s">
        <v>2681</v>
      </c>
      <c r="R1750" s="90" t="s">
        <v>399</v>
      </c>
      <c r="S1750" s="90" t="s">
        <v>16883</v>
      </c>
      <c r="T1750" s="90" t="s">
        <v>380</v>
      </c>
      <c r="U1750" s="15">
        <v>0</v>
      </c>
      <c r="V1750" s="15">
        <v>73000</v>
      </c>
      <c r="W1750" s="15">
        <v>35000</v>
      </c>
      <c r="X1750" s="15">
        <v>20000</v>
      </c>
      <c r="Y1750" s="90" t="s">
        <v>82</v>
      </c>
      <c r="Z1750" s="90" t="s">
        <v>83</v>
      </c>
      <c r="AA1750" s="90" t="s">
        <v>84</v>
      </c>
      <c r="AB1750" s="90" t="s">
        <v>7381</v>
      </c>
      <c r="AC1750" s="90" t="s">
        <v>359</v>
      </c>
      <c r="AD1750" s="90" t="s">
        <v>87</v>
      </c>
      <c r="AE1750" s="90" t="s">
        <v>61</v>
      </c>
      <c r="AF1750" s="90" t="s">
        <v>61</v>
      </c>
      <c r="AG1750" s="90" t="s">
        <v>89</v>
      </c>
      <c r="AH1750" s="90" t="s">
        <v>89</v>
      </c>
      <c r="AI1750" s="90" t="s">
        <v>89</v>
      </c>
      <c r="AJ1750" s="90" t="s">
        <v>88</v>
      </c>
      <c r="AK1750" s="90" t="s">
        <v>89</v>
      </c>
      <c r="AL1750" s="90" t="s">
        <v>89</v>
      </c>
      <c r="AM1750" s="90" t="s">
        <v>89</v>
      </c>
      <c r="AN1750" s="90" t="s">
        <v>89</v>
      </c>
      <c r="AO1750" s="90" t="s">
        <v>88</v>
      </c>
      <c r="AP1750" s="90" t="s">
        <v>89</v>
      </c>
      <c r="AQ1750" s="90" t="s">
        <v>90</v>
      </c>
      <c r="AR1750" s="90" t="s">
        <v>90</v>
      </c>
      <c r="AS1750" s="90" t="s">
        <v>91</v>
      </c>
      <c r="AT1750" s="90" t="s">
        <v>92</v>
      </c>
      <c r="AU1750" s="90" t="s">
        <v>92</v>
      </c>
      <c r="AV1750" s="90" t="s">
        <v>93</v>
      </c>
      <c r="AW1750" s="90" t="s">
        <v>7382</v>
      </c>
      <c r="AX1750" s="90" t="s">
        <v>16884</v>
      </c>
      <c r="AY1750" s="90" t="s">
        <v>7384</v>
      </c>
      <c r="AZ1750" s="90" t="s">
        <v>16884</v>
      </c>
      <c r="BA1750" s="90" t="s">
        <v>97</v>
      </c>
      <c r="BB1750" s="90" t="s">
        <v>16885</v>
      </c>
      <c r="BC1750" s="90" t="s">
        <v>99</v>
      </c>
      <c r="BD1750" s="90" t="s">
        <v>100</v>
      </c>
      <c r="BE1750" s="90" t="s">
        <v>61</v>
      </c>
      <c r="BF1750" s="90" t="s">
        <v>380</v>
      </c>
      <c r="BG1750" s="90" t="s">
        <v>101</v>
      </c>
    </row>
    <row r="1751" s="85" customFormat="1" ht="19" customHeight="1" spans="1:59">
      <c r="A1751" s="90" t="s">
        <v>151</v>
      </c>
      <c r="B1751" s="90" t="s">
        <v>152</v>
      </c>
      <c r="C1751" s="90" t="s">
        <v>1125</v>
      </c>
      <c r="D1751" s="90" t="s">
        <v>1126</v>
      </c>
      <c r="E1751" s="90" t="s">
        <v>7374</v>
      </c>
      <c r="F1751" s="90" t="s">
        <v>2675</v>
      </c>
      <c r="G1751" s="90" t="s">
        <v>2333</v>
      </c>
      <c r="H1751" s="90" t="s">
        <v>539</v>
      </c>
      <c r="I1751" s="90" t="s">
        <v>16886</v>
      </c>
      <c r="J1751" s="90" t="s">
        <v>16887</v>
      </c>
      <c r="K1751" s="90" t="s">
        <v>16888</v>
      </c>
      <c r="L1751" s="90" t="s">
        <v>73</v>
      </c>
      <c r="M1751" s="90" t="s">
        <v>16889</v>
      </c>
      <c r="N1751" s="90" t="s">
        <v>6788</v>
      </c>
      <c r="O1751" s="90" t="s">
        <v>238</v>
      </c>
      <c r="P1751" s="90" t="s">
        <v>239</v>
      </c>
      <c r="Q1751" s="90" t="s">
        <v>2681</v>
      </c>
      <c r="R1751" s="90" t="s">
        <v>399</v>
      </c>
      <c r="S1751" s="90" t="s">
        <v>16890</v>
      </c>
      <c r="T1751" s="90" t="s">
        <v>119</v>
      </c>
      <c r="U1751" s="15">
        <v>0</v>
      </c>
      <c r="V1751" s="15">
        <v>48000</v>
      </c>
      <c r="W1751" s="15">
        <v>24000</v>
      </c>
      <c r="X1751" s="15">
        <v>7000</v>
      </c>
      <c r="Y1751" s="90" t="s">
        <v>143</v>
      </c>
      <c r="Z1751" s="90" t="s">
        <v>83</v>
      </c>
      <c r="AA1751" s="90" t="s">
        <v>84</v>
      </c>
      <c r="AB1751" s="90" t="s">
        <v>7381</v>
      </c>
      <c r="AC1751" s="90" t="s">
        <v>359</v>
      </c>
      <c r="AD1751" s="90" t="s">
        <v>87</v>
      </c>
      <c r="AE1751" s="90" t="s">
        <v>61</v>
      </c>
      <c r="AF1751" s="90" t="s">
        <v>61</v>
      </c>
      <c r="AG1751" s="90" t="s">
        <v>89</v>
      </c>
      <c r="AH1751" s="90" t="s">
        <v>89</v>
      </c>
      <c r="AI1751" s="90" t="s">
        <v>89</v>
      </c>
      <c r="AJ1751" s="90" t="s">
        <v>89</v>
      </c>
      <c r="AK1751" s="90" t="s">
        <v>89</v>
      </c>
      <c r="AL1751" s="90" t="s">
        <v>89</v>
      </c>
      <c r="AM1751" s="90" t="s">
        <v>89</v>
      </c>
      <c r="AN1751" s="90" t="s">
        <v>89</v>
      </c>
      <c r="AO1751" s="90" t="s">
        <v>89</v>
      </c>
      <c r="AP1751" s="90" t="s">
        <v>89</v>
      </c>
      <c r="AQ1751" s="90" t="s">
        <v>90</v>
      </c>
      <c r="AR1751" s="90" t="s">
        <v>90</v>
      </c>
      <c r="AS1751" s="90" t="s">
        <v>91</v>
      </c>
      <c r="AT1751" s="90" t="s">
        <v>92</v>
      </c>
      <c r="AU1751" s="90" t="s">
        <v>92</v>
      </c>
      <c r="AV1751" s="90" t="s">
        <v>93</v>
      </c>
      <c r="AW1751" s="90" t="s">
        <v>7382</v>
      </c>
      <c r="AX1751" s="90" t="s">
        <v>16891</v>
      </c>
      <c r="AY1751" s="90" t="s">
        <v>7384</v>
      </c>
      <c r="AZ1751" s="90" t="s">
        <v>16891</v>
      </c>
      <c r="BA1751" s="90" t="s">
        <v>215</v>
      </c>
      <c r="BB1751" s="90" t="s">
        <v>16892</v>
      </c>
      <c r="BC1751" s="90" t="s">
        <v>99</v>
      </c>
      <c r="BD1751" s="90" t="s">
        <v>150</v>
      </c>
      <c r="BE1751" s="90" t="s">
        <v>61</v>
      </c>
      <c r="BF1751" s="90" t="s">
        <v>119</v>
      </c>
      <c r="BG1751" s="90" t="s">
        <v>101</v>
      </c>
    </row>
    <row r="1752" s="85" customFormat="1" ht="19" customHeight="1" spans="1:59">
      <c r="A1752" s="90" t="s">
        <v>126</v>
      </c>
      <c r="B1752" s="90" t="s">
        <v>127</v>
      </c>
      <c r="C1752" s="90" t="s">
        <v>196</v>
      </c>
      <c r="D1752" s="90" t="s">
        <v>197</v>
      </c>
      <c r="E1752" s="90" t="s">
        <v>3164</v>
      </c>
      <c r="F1752" s="90" t="s">
        <v>132</v>
      </c>
      <c r="G1752" s="90" t="s">
        <v>132</v>
      </c>
      <c r="H1752" s="90" t="s">
        <v>109</v>
      </c>
      <c r="I1752" s="90" t="s">
        <v>16893</v>
      </c>
      <c r="J1752" s="90" t="s">
        <v>16894</v>
      </c>
      <c r="K1752" s="90" t="s">
        <v>16895</v>
      </c>
      <c r="L1752" s="90" t="s">
        <v>73</v>
      </c>
      <c r="M1752" s="90" t="s">
        <v>1289</v>
      </c>
      <c r="N1752" s="90" t="s">
        <v>575</v>
      </c>
      <c r="O1752" s="90" t="s">
        <v>292</v>
      </c>
      <c r="P1752" s="90" t="s">
        <v>293</v>
      </c>
      <c r="Q1752" s="90" t="s">
        <v>294</v>
      </c>
      <c r="R1752" s="90" t="s">
        <v>295</v>
      </c>
      <c r="S1752" s="90" t="s">
        <v>16896</v>
      </c>
      <c r="T1752" s="90" t="s">
        <v>81</v>
      </c>
      <c r="U1752" s="15">
        <v>0</v>
      </c>
      <c r="V1752" s="15">
        <v>64024</v>
      </c>
      <c r="W1752" s="15">
        <v>10000</v>
      </c>
      <c r="X1752" s="15">
        <v>2500</v>
      </c>
      <c r="Y1752" s="90" t="s">
        <v>143</v>
      </c>
      <c r="Z1752" s="90" t="s">
        <v>83</v>
      </c>
      <c r="AA1752" s="90" t="s">
        <v>84</v>
      </c>
      <c r="AB1752" s="90" t="s">
        <v>3174</v>
      </c>
      <c r="AC1752" s="90" t="s">
        <v>121</v>
      </c>
      <c r="AD1752" s="90" t="s">
        <v>87</v>
      </c>
      <c r="AE1752" s="90" t="s">
        <v>61</v>
      </c>
      <c r="AF1752" s="90" t="s">
        <v>61</v>
      </c>
      <c r="AG1752" s="90" t="s">
        <v>89</v>
      </c>
      <c r="AH1752" s="90" t="s">
        <v>89</v>
      </c>
      <c r="AI1752" s="90" t="s">
        <v>89</v>
      </c>
      <c r="AJ1752" s="90" t="s">
        <v>89</v>
      </c>
      <c r="AK1752" s="90" t="s">
        <v>89</v>
      </c>
      <c r="AL1752" s="90" t="s">
        <v>89</v>
      </c>
      <c r="AM1752" s="90" t="s">
        <v>89</v>
      </c>
      <c r="AN1752" s="90" t="s">
        <v>89</v>
      </c>
      <c r="AO1752" s="90" t="s">
        <v>89</v>
      </c>
      <c r="AP1752" s="90" t="s">
        <v>89</v>
      </c>
      <c r="AQ1752" s="90" t="s">
        <v>90</v>
      </c>
      <c r="AR1752" s="90" t="s">
        <v>90</v>
      </c>
      <c r="AS1752" s="90" t="s">
        <v>91</v>
      </c>
      <c r="AT1752" s="90" t="s">
        <v>92</v>
      </c>
      <c r="AU1752" s="90" t="s">
        <v>92</v>
      </c>
      <c r="AV1752" s="90" t="s">
        <v>93</v>
      </c>
      <c r="AW1752" s="90" t="s">
        <v>3175</v>
      </c>
      <c r="AX1752" s="90" t="s">
        <v>16897</v>
      </c>
      <c r="AY1752" s="90" t="s">
        <v>3177</v>
      </c>
      <c r="AZ1752" s="90" t="s">
        <v>16897</v>
      </c>
      <c r="BA1752" s="90" t="s">
        <v>97</v>
      </c>
      <c r="BB1752" s="90" t="s">
        <v>16898</v>
      </c>
      <c r="BC1752" s="90" t="s">
        <v>99</v>
      </c>
      <c r="BD1752" s="90" t="s">
        <v>150</v>
      </c>
      <c r="BE1752" s="90" t="s">
        <v>61</v>
      </c>
      <c r="BF1752" s="90" t="s">
        <v>81</v>
      </c>
      <c r="BG1752" s="90" t="s">
        <v>101</v>
      </c>
    </row>
    <row r="1753" s="85" customFormat="1" ht="19" customHeight="1" spans="1:59">
      <c r="A1753" s="90" t="s">
        <v>458</v>
      </c>
      <c r="B1753" s="90" t="s">
        <v>459</v>
      </c>
      <c r="C1753" s="90" t="s">
        <v>4779</v>
      </c>
      <c r="D1753" s="90" t="s">
        <v>4780</v>
      </c>
      <c r="E1753" s="90" t="s">
        <v>16899</v>
      </c>
      <c r="F1753" s="90" t="s">
        <v>4782</v>
      </c>
      <c r="G1753" s="90" t="s">
        <v>4372</v>
      </c>
      <c r="H1753" s="90" t="s">
        <v>369</v>
      </c>
      <c r="I1753" s="90" t="s">
        <v>16900</v>
      </c>
      <c r="J1753" s="90" t="s">
        <v>16901</v>
      </c>
      <c r="K1753" s="90" t="s">
        <v>16902</v>
      </c>
      <c r="L1753" s="90" t="s">
        <v>73</v>
      </c>
      <c r="M1753" s="90" t="s">
        <v>14025</v>
      </c>
      <c r="N1753" s="90" t="s">
        <v>185</v>
      </c>
      <c r="O1753" s="90" t="s">
        <v>1753</v>
      </c>
      <c r="P1753" s="90" t="s">
        <v>1754</v>
      </c>
      <c r="Q1753" s="90" t="s">
        <v>377</v>
      </c>
      <c r="R1753" s="90" t="s">
        <v>378</v>
      </c>
      <c r="S1753" s="90" t="s">
        <v>16903</v>
      </c>
      <c r="T1753" s="90" t="s">
        <v>119</v>
      </c>
      <c r="U1753" s="15">
        <v>0</v>
      </c>
      <c r="V1753" s="15">
        <v>19000</v>
      </c>
      <c r="W1753" s="15">
        <v>8000</v>
      </c>
      <c r="X1753" s="15">
        <v>3000</v>
      </c>
      <c r="Y1753" s="90" t="s">
        <v>143</v>
      </c>
      <c r="Z1753" s="90" t="s">
        <v>83</v>
      </c>
      <c r="AA1753" s="90" t="s">
        <v>84</v>
      </c>
      <c r="AB1753" s="90" t="s">
        <v>16904</v>
      </c>
      <c r="AC1753" s="90" t="s">
        <v>191</v>
      </c>
      <c r="AD1753" s="90" t="s">
        <v>87</v>
      </c>
      <c r="AE1753" s="90" t="s">
        <v>61</v>
      </c>
      <c r="AF1753" s="90" t="s">
        <v>61</v>
      </c>
      <c r="AG1753" s="90" t="s">
        <v>89</v>
      </c>
      <c r="AH1753" s="90" t="s">
        <v>89</v>
      </c>
      <c r="AI1753" s="90" t="s">
        <v>89</v>
      </c>
      <c r="AJ1753" s="90" t="s">
        <v>89</v>
      </c>
      <c r="AK1753" s="90" t="s">
        <v>89</v>
      </c>
      <c r="AL1753" s="90" t="s">
        <v>89</v>
      </c>
      <c r="AM1753" s="90" t="s">
        <v>89</v>
      </c>
      <c r="AN1753" s="90" t="s">
        <v>89</v>
      </c>
      <c r="AO1753" s="90" t="s">
        <v>89</v>
      </c>
      <c r="AP1753" s="90" t="s">
        <v>89</v>
      </c>
      <c r="AQ1753" s="90" t="s">
        <v>90</v>
      </c>
      <c r="AR1753" s="90" t="s">
        <v>90</v>
      </c>
      <c r="AS1753" s="90" t="s">
        <v>91</v>
      </c>
      <c r="AT1753" s="90" t="s">
        <v>92</v>
      </c>
      <c r="AU1753" s="90" t="s">
        <v>92</v>
      </c>
      <c r="AV1753" s="90" t="s">
        <v>93</v>
      </c>
      <c r="AW1753" s="90" t="s">
        <v>16905</v>
      </c>
      <c r="AX1753" s="90" t="s">
        <v>16906</v>
      </c>
      <c r="AY1753" s="90" t="s">
        <v>16907</v>
      </c>
      <c r="AZ1753" s="90" t="s">
        <v>16906</v>
      </c>
      <c r="BA1753" s="90" t="s">
        <v>215</v>
      </c>
      <c r="BB1753" s="90" t="s">
        <v>16908</v>
      </c>
      <c r="BC1753" s="90" t="s">
        <v>99</v>
      </c>
      <c r="BD1753" s="90" t="s">
        <v>150</v>
      </c>
      <c r="BE1753" s="90" t="s">
        <v>61</v>
      </c>
      <c r="BF1753" s="90" t="s">
        <v>119</v>
      </c>
      <c r="BG1753" s="90" t="s">
        <v>101</v>
      </c>
    </row>
    <row r="1754" s="85" customFormat="1" ht="19" customHeight="1" spans="1:59">
      <c r="A1754" s="90" t="s">
        <v>151</v>
      </c>
      <c r="B1754" s="90" t="s">
        <v>152</v>
      </c>
      <c r="C1754" s="90" t="s">
        <v>2947</v>
      </c>
      <c r="D1754" s="90" t="s">
        <v>2948</v>
      </c>
      <c r="E1754" s="90" t="s">
        <v>4938</v>
      </c>
      <c r="F1754" s="90" t="s">
        <v>4939</v>
      </c>
      <c r="G1754" s="90" t="s">
        <v>4111</v>
      </c>
      <c r="H1754" s="90" t="s">
        <v>1571</v>
      </c>
      <c r="I1754" s="90" t="s">
        <v>16909</v>
      </c>
      <c r="J1754" s="90" t="s">
        <v>16910</v>
      </c>
      <c r="K1754" s="90" t="s">
        <v>16911</v>
      </c>
      <c r="L1754" s="90" t="s">
        <v>73</v>
      </c>
      <c r="M1754" s="90" t="s">
        <v>508</v>
      </c>
      <c r="N1754" s="90" t="s">
        <v>114</v>
      </c>
      <c r="O1754" s="90" t="s">
        <v>949</v>
      </c>
      <c r="P1754" s="90" t="s">
        <v>950</v>
      </c>
      <c r="Q1754" s="90" t="s">
        <v>257</v>
      </c>
      <c r="R1754" s="90" t="s">
        <v>951</v>
      </c>
      <c r="S1754" s="90" t="s">
        <v>16912</v>
      </c>
      <c r="T1754" s="90" t="s">
        <v>119</v>
      </c>
      <c r="U1754" s="15">
        <v>0</v>
      </c>
      <c r="V1754" s="15">
        <v>12672</v>
      </c>
      <c r="W1754" s="15">
        <v>6000</v>
      </c>
      <c r="X1754" s="15">
        <v>4000</v>
      </c>
      <c r="Y1754" s="90" t="s">
        <v>82</v>
      </c>
      <c r="Z1754" s="90" t="s">
        <v>83</v>
      </c>
      <c r="AA1754" s="90" t="s">
        <v>84</v>
      </c>
      <c r="AB1754" s="90" t="s">
        <v>4939</v>
      </c>
      <c r="AC1754" s="90" t="s">
        <v>359</v>
      </c>
      <c r="AD1754" s="90" t="s">
        <v>87</v>
      </c>
      <c r="AE1754" s="90" t="s">
        <v>61</v>
      </c>
      <c r="AF1754" s="90" t="s">
        <v>61</v>
      </c>
      <c r="AG1754" s="90" t="s">
        <v>89</v>
      </c>
      <c r="AH1754" s="90" t="s">
        <v>89</v>
      </c>
      <c r="AI1754" s="90" t="s">
        <v>88</v>
      </c>
      <c r="AJ1754" s="90" t="s">
        <v>88</v>
      </c>
      <c r="AK1754" s="90" t="s">
        <v>88</v>
      </c>
      <c r="AL1754" s="90" t="s">
        <v>88</v>
      </c>
      <c r="AM1754" s="90" t="s">
        <v>88</v>
      </c>
      <c r="AN1754" s="90" t="s">
        <v>88</v>
      </c>
      <c r="AO1754" s="90" t="s">
        <v>88</v>
      </c>
      <c r="AP1754" s="90" t="s">
        <v>89</v>
      </c>
      <c r="AQ1754" s="90" t="s">
        <v>90</v>
      </c>
      <c r="AR1754" s="90" t="s">
        <v>90</v>
      </c>
      <c r="AS1754" s="90" t="s">
        <v>91</v>
      </c>
      <c r="AT1754" s="90" t="s">
        <v>92</v>
      </c>
      <c r="AU1754" s="90" t="s">
        <v>92</v>
      </c>
      <c r="AV1754" s="90" t="s">
        <v>93</v>
      </c>
      <c r="AW1754" s="90" t="s">
        <v>4944</v>
      </c>
      <c r="AX1754" s="90" t="s">
        <v>16913</v>
      </c>
      <c r="AY1754" s="90" t="s">
        <v>4946</v>
      </c>
      <c r="AZ1754" s="90" t="s">
        <v>16913</v>
      </c>
      <c r="BA1754" s="90" t="s">
        <v>97</v>
      </c>
      <c r="BB1754" s="90" t="s">
        <v>16914</v>
      </c>
      <c r="BC1754" s="90" t="s">
        <v>99</v>
      </c>
      <c r="BD1754" s="90" t="s">
        <v>100</v>
      </c>
      <c r="BE1754" s="90" t="s">
        <v>61</v>
      </c>
      <c r="BF1754" s="90" t="s">
        <v>119</v>
      </c>
      <c r="BG1754" s="90" t="s">
        <v>101</v>
      </c>
    </row>
    <row r="1755" s="85" customFormat="1" ht="19" customHeight="1" spans="1:59">
      <c r="A1755" s="90" t="s">
        <v>441</v>
      </c>
      <c r="B1755" s="90" t="s">
        <v>442</v>
      </c>
      <c r="C1755" s="90" t="s">
        <v>4676</v>
      </c>
      <c r="D1755" s="90" t="s">
        <v>4677</v>
      </c>
      <c r="E1755" s="90" t="s">
        <v>12014</v>
      </c>
      <c r="F1755" s="90" t="s">
        <v>12015</v>
      </c>
      <c r="G1755" s="90" t="s">
        <v>3814</v>
      </c>
      <c r="H1755" s="90" t="s">
        <v>1299</v>
      </c>
      <c r="I1755" s="90" t="s">
        <v>16915</v>
      </c>
      <c r="J1755" s="90" t="s">
        <v>16916</v>
      </c>
      <c r="K1755" s="90" t="s">
        <v>16917</v>
      </c>
      <c r="L1755" s="90" t="s">
        <v>73</v>
      </c>
      <c r="M1755" s="90" t="s">
        <v>592</v>
      </c>
      <c r="N1755" s="90" t="s">
        <v>1410</v>
      </c>
      <c r="O1755" s="90" t="s">
        <v>2764</v>
      </c>
      <c r="P1755" s="90" t="s">
        <v>2765</v>
      </c>
      <c r="Q1755" s="90" t="s">
        <v>1728</v>
      </c>
      <c r="R1755" s="90" t="s">
        <v>1307</v>
      </c>
      <c r="S1755" s="90" t="s">
        <v>16918</v>
      </c>
      <c r="T1755" s="90" t="s">
        <v>262</v>
      </c>
      <c r="U1755" s="15">
        <v>0</v>
      </c>
      <c r="V1755" s="15">
        <v>110000</v>
      </c>
      <c r="W1755" s="15">
        <v>35000</v>
      </c>
      <c r="X1755" s="15">
        <v>2800</v>
      </c>
      <c r="Y1755" s="90" t="s">
        <v>143</v>
      </c>
      <c r="Z1755" s="90" t="s">
        <v>83</v>
      </c>
      <c r="AA1755" s="90" t="s">
        <v>84</v>
      </c>
      <c r="AB1755" s="90" t="s">
        <v>12020</v>
      </c>
      <c r="AC1755" s="90" t="s">
        <v>211</v>
      </c>
      <c r="AD1755" s="90" t="s">
        <v>87</v>
      </c>
      <c r="AE1755" s="90" t="s">
        <v>61</v>
      </c>
      <c r="AF1755" s="90" t="s">
        <v>61</v>
      </c>
      <c r="AG1755" s="90" t="s">
        <v>89</v>
      </c>
      <c r="AH1755" s="90" t="s">
        <v>89</v>
      </c>
      <c r="AI1755" s="90" t="s">
        <v>89</v>
      </c>
      <c r="AJ1755" s="90" t="s">
        <v>89</v>
      </c>
      <c r="AK1755" s="90" t="s">
        <v>89</v>
      </c>
      <c r="AL1755" s="90" t="s">
        <v>89</v>
      </c>
      <c r="AM1755" s="90" t="s">
        <v>89</v>
      </c>
      <c r="AN1755" s="90" t="s">
        <v>89</v>
      </c>
      <c r="AO1755" s="90" t="s">
        <v>89</v>
      </c>
      <c r="AP1755" s="90" t="s">
        <v>89</v>
      </c>
      <c r="AQ1755" s="90" t="s">
        <v>90</v>
      </c>
      <c r="AR1755" s="90" t="s">
        <v>90</v>
      </c>
      <c r="AS1755" s="90" t="s">
        <v>91</v>
      </c>
      <c r="AT1755" s="90" t="s">
        <v>92</v>
      </c>
      <c r="AU1755" s="90" t="s">
        <v>92</v>
      </c>
      <c r="AV1755" s="90" t="s">
        <v>93</v>
      </c>
      <c r="AW1755" s="90" t="s">
        <v>12021</v>
      </c>
      <c r="AX1755" s="90" t="s">
        <v>16919</v>
      </c>
      <c r="AY1755" s="90" t="s">
        <v>12023</v>
      </c>
      <c r="AZ1755" s="90" t="s">
        <v>16919</v>
      </c>
      <c r="BA1755" s="90" t="s">
        <v>215</v>
      </c>
      <c r="BB1755" s="90" t="s">
        <v>16920</v>
      </c>
      <c r="BC1755" s="90" t="s">
        <v>99</v>
      </c>
      <c r="BD1755" s="90" t="s">
        <v>150</v>
      </c>
      <c r="BE1755" s="90" t="s">
        <v>61</v>
      </c>
      <c r="BF1755" s="90" t="s">
        <v>262</v>
      </c>
      <c r="BG1755" s="90" t="s">
        <v>101</v>
      </c>
    </row>
    <row r="1756" s="85" customFormat="1" ht="19" customHeight="1" spans="1:59">
      <c r="A1756" s="90" t="s">
        <v>62</v>
      </c>
      <c r="B1756" s="90" t="s">
        <v>63</v>
      </c>
      <c r="C1756" s="90" t="s">
        <v>13400</v>
      </c>
      <c r="D1756" s="90" t="s">
        <v>13401</v>
      </c>
      <c r="E1756" s="90" t="s">
        <v>16921</v>
      </c>
      <c r="F1756" s="90" t="s">
        <v>16922</v>
      </c>
      <c r="G1756" s="90" t="s">
        <v>990</v>
      </c>
      <c r="H1756" s="90" t="s">
        <v>109</v>
      </c>
      <c r="I1756" s="90" t="s">
        <v>16923</v>
      </c>
      <c r="J1756" s="90" t="s">
        <v>16924</v>
      </c>
      <c r="K1756" s="90" t="s">
        <v>16925</v>
      </c>
      <c r="L1756" s="90" t="s">
        <v>73</v>
      </c>
      <c r="M1756" s="90" t="s">
        <v>3242</v>
      </c>
      <c r="N1756" s="90" t="s">
        <v>203</v>
      </c>
      <c r="O1756" s="90" t="s">
        <v>1117</v>
      </c>
      <c r="P1756" s="90" t="s">
        <v>1118</v>
      </c>
      <c r="Q1756" s="90" t="s">
        <v>259</v>
      </c>
      <c r="R1756" s="90" t="s">
        <v>260</v>
      </c>
      <c r="S1756" s="90" t="s">
        <v>16926</v>
      </c>
      <c r="T1756" s="90" t="s">
        <v>119</v>
      </c>
      <c r="U1756" s="15">
        <v>0</v>
      </c>
      <c r="V1756" s="15">
        <v>29300</v>
      </c>
      <c r="W1756" s="15">
        <v>23440</v>
      </c>
      <c r="X1756" s="15">
        <v>7000</v>
      </c>
      <c r="Y1756" s="90" t="s">
        <v>143</v>
      </c>
      <c r="Z1756" s="90" t="s">
        <v>83</v>
      </c>
      <c r="AA1756" s="90" t="s">
        <v>84</v>
      </c>
      <c r="AB1756" s="90" t="s">
        <v>16927</v>
      </c>
      <c r="AC1756" s="90" t="s">
        <v>121</v>
      </c>
      <c r="AD1756" s="90" t="s">
        <v>87</v>
      </c>
      <c r="AE1756" s="90" t="s">
        <v>61</v>
      </c>
      <c r="AF1756" s="90" t="s">
        <v>61</v>
      </c>
      <c r="AG1756" s="90" t="s">
        <v>89</v>
      </c>
      <c r="AH1756" s="90" t="s">
        <v>89</v>
      </c>
      <c r="AI1756" s="90" t="s">
        <v>89</v>
      </c>
      <c r="AJ1756" s="90" t="s">
        <v>89</v>
      </c>
      <c r="AK1756" s="90" t="s">
        <v>89</v>
      </c>
      <c r="AL1756" s="90" t="s">
        <v>89</v>
      </c>
      <c r="AM1756" s="90" t="s">
        <v>89</v>
      </c>
      <c r="AN1756" s="90" t="s">
        <v>89</v>
      </c>
      <c r="AO1756" s="90" t="s">
        <v>89</v>
      </c>
      <c r="AP1756" s="90" t="s">
        <v>89</v>
      </c>
      <c r="AQ1756" s="90" t="s">
        <v>90</v>
      </c>
      <c r="AR1756" s="90" t="s">
        <v>90</v>
      </c>
      <c r="AS1756" s="90" t="s">
        <v>91</v>
      </c>
      <c r="AT1756" s="90" t="s">
        <v>92</v>
      </c>
      <c r="AU1756" s="90" t="s">
        <v>92</v>
      </c>
      <c r="AV1756" s="90" t="s">
        <v>93</v>
      </c>
      <c r="AW1756" s="90" t="s">
        <v>16928</v>
      </c>
      <c r="AX1756" s="90" t="s">
        <v>16929</v>
      </c>
      <c r="AY1756" s="90" t="s">
        <v>16930</v>
      </c>
      <c r="AZ1756" s="90" t="s">
        <v>16929</v>
      </c>
      <c r="BA1756" s="90" t="s">
        <v>97</v>
      </c>
      <c r="BB1756" s="90" t="s">
        <v>16931</v>
      </c>
      <c r="BC1756" s="90" t="s">
        <v>99</v>
      </c>
      <c r="BD1756" s="90" t="s">
        <v>150</v>
      </c>
      <c r="BE1756" s="90" t="s">
        <v>61</v>
      </c>
      <c r="BF1756" s="90" t="s">
        <v>119</v>
      </c>
      <c r="BG1756" s="90" t="s">
        <v>101</v>
      </c>
    </row>
    <row r="1757" s="85" customFormat="1" ht="19" customHeight="1" spans="1:59">
      <c r="A1757" s="90" t="s">
        <v>694</v>
      </c>
      <c r="B1757" s="90" t="s">
        <v>695</v>
      </c>
      <c r="C1757" s="90" t="s">
        <v>845</v>
      </c>
      <c r="D1757" s="90" t="s">
        <v>846</v>
      </c>
      <c r="E1757" s="90" t="s">
        <v>847</v>
      </c>
      <c r="F1757" s="90" t="s">
        <v>12566</v>
      </c>
      <c r="G1757" s="90" t="s">
        <v>2571</v>
      </c>
      <c r="H1757" s="90" t="s">
        <v>539</v>
      </c>
      <c r="I1757" s="90" t="s">
        <v>16932</v>
      </c>
      <c r="J1757" s="90" t="s">
        <v>16933</v>
      </c>
      <c r="K1757" s="90" t="s">
        <v>16934</v>
      </c>
      <c r="L1757" s="90" t="s">
        <v>73</v>
      </c>
      <c r="M1757" s="90" t="s">
        <v>16935</v>
      </c>
      <c r="N1757" s="90" t="s">
        <v>16936</v>
      </c>
      <c r="O1757" s="90" t="s">
        <v>1537</v>
      </c>
      <c r="P1757" s="90" t="s">
        <v>1538</v>
      </c>
      <c r="Q1757" s="90" t="s">
        <v>240</v>
      </c>
      <c r="R1757" s="90" t="s">
        <v>241</v>
      </c>
      <c r="S1757" s="90" t="s">
        <v>16937</v>
      </c>
      <c r="T1757" s="90" t="s">
        <v>380</v>
      </c>
      <c r="U1757" s="15">
        <v>0</v>
      </c>
      <c r="V1757" s="15">
        <v>97000</v>
      </c>
      <c r="W1757" s="15">
        <v>47000</v>
      </c>
      <c r="X1757" s="15">
        <v>12000</v>
      </c>
      <c r="Y1757" s="90" t="s">
        <v>143</v>
      </c>
      <c r="Z1757" s="90" t="s">
        <v>83</v>
      </c>
      <c r="AA1757" s="90" t="s">
        <v>84</v>
      </c>
      <c r="AB1757" s="90" t="s">
        <v>2151</v>
      </c>
      <c r="AC1757" s="90" t="s">
        <v>145</v>
      </c>
      <c r="AD1757" s="90" t="s">
        <v>87</v>
      </c>
      <c r="AE1757" s="90" t="s">
        <v>61</v>
      </c>
      <c r="AF1757" s="90" t="s">
        <v>61</v>
      </c>
      <c r="AG1757" s="90" t="s">
        <v>89</v>
      </c>
      <c r="AH1757" s="90" t="s">
        <v>89</v>
      </c>
      <c r="AI1757" s="90" t="s">
        <v>89</v>
      </c>
      <c r="AJ1757" s="90" t="s">
        <v>89</v>
      </c>
      <c r="AK1757" s="90" t="s">
        <v>89</v>
      </c>
      <c r="AL1757" s="90" t="s">
        <v>89</v>
      </c>
      <c r="AM1757" s="90" t="s">
        <v>89</v>
      </c>
      <c r="AN1757" s="90" t="s">
        <v>89</v>
      </c>
      <c r="AO1757" s="90" t="s">
        <v>89</v>
      </c>
      <c r="AP1757" s="90" t="s">
        <v>89</v>
      </c>
      <c r="AQ1757" s="90" t="s">
        <v>90</v>
      </c>
      <c r="AR1757" s="90" t="s">
        <v>90</v>
      </c>
      <c r="AS1757" s="90" t="s">
        <v>91</v>
      </c>
      <c r="AT1757" s="90" t="s">
        <v>92</v>
      </c>
      <c r="AU1757" s="90" t="s">
        <v>92</v>
      </c>
      <c r="AV1757" s="90" t="s">
        <v>93</v>
      </c>
      <c r="AW1757" s="90" t="s">
        <v>856</v>
      </c>
      <c r="AX1757" s="90" t="s">
        <v>16938</v>
      </c>
      <c r="AY1757" s="90" t="s">
        <v>858</v>
      </c>
      <c r="AZ1757" s="90" t="s">
        <v>16938</v>
      </c>
      <c r="BA1757" s="90" t="s">
        <v>97</v>
      </c>
      <c r="BB1757" s="90" t="s">
        <v>16939</v>
      </c>
      <c r="BC1757" s="90" t="s">
        <v>99</v>
      </c>
      <c r="BD1757" s="90" t="s">
        <v>150</v>
      </c>
      <c r="BE1757" s="90" t="s">
        <v>61</v>
      </c>
      <c r="BF1757" s="90" t="s">
        <v>380</v>
      </c>
      <c r="BG1757" s="90" t="s">
        <v>101</v>
      </c>
    </row>
    <row r="1758" s="85" customFormat="1" ht="19" customHeight="1" spans="1:59">
      <c r="A1758" s="90" t="s">
        <v>419</v>
      </c>
      <c r="B1758" s="90" t="s">
        <v>420</v>
      </c>
      <c r="C1758" s="90" t="s">
        <v>1661</v>
      </c>
      <c r="D1758" s="90" t="s">
        <v>1662</v>
      </c>
      <c r="E1758" s="90" t="s">
        <v>4136</v>
      </c>
      <c r="F1758" s="90" t="s">
        <v>4137</v>
      </c>
      <c r="G1758" s="90" t="s">
        <v>3925</v>
      </c>
      <c r="H1758" s="90" t="s">
        <v>232</v>
      </c>
      <c r="I1758" s="90" t="s">
        <v>16940</v>
      </c>
      <c r="J1758" s="90" t="s">
        <v>16941</v>
      </c>
      <c r="K1758" s="90" t="s">
        <v>16942</v>
      </c>
      <c r="L1758" s="90" t="s">
        <v>73</v>
      </c>
      <c r="M1758" s="90" t="s">
        <v>8563</v>
      </c>
      <c r="N1758" s="90" t="s">
        <v>811</v>
      </c>
      <c r="O1758" s="90" t="s">
        <v>398</v>
      </c>
      <c r="P1758" s="90" t="s">
        <v>399</v>
      </c>
      <c r="Q1758" s="90" t="s">
        <v>240</v>
      </c>
      <c r="R1758" s="90" t="s">
        <v>241</v>
      </c>
      <c r="S1758" s="90" t="s">
        <v>16943</v>
      </c>
      <c r="T1758" s="90" t="s">
        <v>119</v>
      </c>
      <c r="U1758" s="15">
        <v>0</v>
      </c>
      <c r="V1758" s="15">
        <v>21043</v>
      </c>
      <c r="W1758" s="15">
        <v>10000</v>
      </c>
      <c r="X1758" s="15">
        <v>5000</v>
      </c>
      <c r="Y1758" s="90" t="s">
        <v>143</v>
      </c>
      <c r="Z1758" s="90" t="s">
        <v>83</v>
      </c>
      <c r="AA1758" s="90" t="s">
        <v>84</v>
      </c>
      <c r="AB1758" s="90" t="s">
        <v>4137</v>
      </c>
      <c r="AC1758" s="90" t="s">
        <v>359</v>
      </c>
      <c r="AD1758" s="90" t="s">
        <v>87</v>
      </c>
      <c r="AE1758" s="90" t="s">
        <v>61</v>
      </c>
      <c r="AF1758" s="90" t="s">
        <v>61</v>
      </c>
      <c r="AG1758" s="90" t="s">
        <v>89</v>
      </c>
      <c r="AH1758" s="90" t="s">
        <v>89</v>
      </c>
      <c r="AI1758" s="90" t="s">
        <v>89</v>
      </c>
      <c r="AJ1758" s="90" t="s">
        <v>89</v>
      </c>
      <c r="AK1758" s="90" t="s">
        <v>89</v>
      </c>
      <c r="AL1758" s="90" t="s">
        <v>89</v>
      </c>
      <c r="AM1758" s="90" t="s">
        <v>89</v>
      </c>
      <c r="AN1758" s="90" t="s">
        <v>89</v>
      </c>
      <c r="AO1758" s="90" t="s">
        <v>89</v>
      </c>
      <c r="AP1758" s="90" t="s">
        <v>89</v>
      </c>
      <c r="AQ1758" s="90" t="s">
        <v>90</v>
      </c>
      <c r="AR1758" s="90" t="s">
        <v>90</v>
      </c>
      <c r="AS1758" s="90" t="s">
        <v>91</v>
      </c>
      <c r="AT1758" s="90" t="s">
        <v>92</v>
      </c>
      <c r="AU1758" s="90" t="s">
        <v>92</v>
      </c>
      <c r="AV1758" s="90" t="s">
        <v>93</v>
      </c>
      <c r="AW1758" s="90" t="s">
        <v>4142</v>
      </c>
      <c r="AX1758" s="90" t="s">
        <v>16944</v>
      </c>
      <c r="AY1758" s="90" t="s">
        <v>4144</v>
      </c>
      <c r="AZ1758" s="90" t="s">
        <v>16944</v>
      </c>
      <c r="BA1758" s="90" t="s">
        <v>97</v>
      </c>
      <c r="BB1758" s="90" t="s">
        <v>16945</v>
      </c>
      <c r="BC1758" s="90" t="s">
        <v>99</v>
      </c>
      <c r="BD1758" s="90" t="s">
        <v>150</v>
      </c>
      <c r="BE1758" s="90" t="s">
        <v>61</v>
      </c>
      <c r="BF1758" s="90" t="s">
        <v>119</v>
      </c>
      <c r="BG1758" s="90" t="s">
        <v>101</v>
      </c>
    </row>
    <row r="1759" s="85" customFormat="1" ht="19" customHeight="1" spans="1:59">
      <c r="A1759" s="90" t="s">
        <v>267</v>
      </c>
      <c r="B1759" s="90" t="s">
        <v>268</v>
      </c>
      <c r="C1759" s="90" t="s">
        <v>1059</v>
      </c>
      <c r="D1759" s="90" t="s">
        <v>1060</v>
      </c>
      <c r="E1759" s="90" t="s">
        <v>16946</v>
      </c>
      <c r="F1759" s="90" t="s">
        <v>9704</v>
      </c>
      <c r="G1759" s="90" t="s">
        <v>9705</v>
      </c>
      <c r="H1759" s="90" t="s">
        <v>7716</v>
      </c>
      <c r="I1759" s="90" t="s">
        <v>16947</v>
      </c>
      <c r="J1759" s="90" t="s">
        <v>16948</v>
      </c>
      <c r="K1759" s="90" t="s">
        <v>16949</v>
      </c>
      <c r="L1759" s="90" t="s">
        <v>73</v>
      </c>
      <c r="M1759" s="90" t="s">
        <v>526</v>
      </c>
      <c r="N1759" s="90" t="s">
        <v>2424</v>
      </c>
      <c r="O1759" s="90" t="s">
        <v>949</v>
      </c>
      <c r="P1759" s="90" t="s">
        <v>950</v>
      </c>
      <c r="Q1759" s="90" t="s">
        <v>257</v>
      </c>
      <c r="R1759" s="90" t="s">
        <v>951</v>
      </c>
      <c r="S1759" s="90" t="s">
        <v>16950</v>
      </c>
      <c r="T1759" s="90" t="s">
        <v>380</v>
      </c>
      <c r="U1759" s="15">
        <v>0</v>
      </c>
      <c r="V1759" s="15">
        <v>17366</v>
      </c>
      <c r="W1759" s="15">
        <v>8500</v>
      </c>
      <c r="X1759" s="15">
        <v>4500</v>
      </c>
      <c r="Y1759" s="90" t="s">
        <v>82</v>
      </c>
      <c r="Z1759" s="90" t="s">
        <v>83</v>
      </c>
      <c r="AA1759" s="90" t="s">
        <v>84</v>
      </c>
      <c r="AB1759" s="90" t="s">
        <v>16951</v>
      </c>
      <c r="AC1759" s="90" t="s">
        <v>359</v>
      </c>
      <c r="AD1759" s="90" t="s">
        <v>87</v>
      </c>
      <c r="AE1759" s="90" t="s">
        <v>61</v>
      </c>
      <c r="AF1759" s="90" t="s">
        <v>61</v>
      </c>
      <c r="AG1759" s="90" t="s">
        <v>89</v>
      </c>
      <c r="AH1759" s="90" t="s">
        <v>89</v>
      </c>
      <c r="AI1759" s="90" t="s">
        <v>89</v>
      </c>
      <c r="AJ1759" s="90" t="s">
        <v>89</v>
      </c>
      <c r="AK1759" s="90" t="s">
        <v>89</v>
      </c>
      <c r="AL1759" s="90" t="s">
        <v>89</v>
      </c>
      <c r="AM1759" s="90" t="s">
        <v>89</v>
      </c>
      <c r="AN1759" s="90" t="s">
        <v>89</v>
      </c>
      <c r="AO1759" s="90" t="s">
        <v>89</v>
      </c>
      <c r="AP1759" s="90" t="s">
        <v>89</v>
      </c>
      <c r="AQ1759" s="90" t="s">
        <v>90</v>
      </c>
      <c r="AR1759" s="90" t="s">
        <v>90</v>
      </c>
      <c r="AS1759" s="90" t="s">
        <v>91</v>
      </c>
      <c r="AT1759" s="90" t="s">
        <v>92</v>
      </c>
      <c r="AU1759" s="90" t="s">
        <v>92</v>
      </c>
      <c r="AV1759" s="90" t="s">
        <v>93</v>
      </c>
      <c r="AW1759" s="90" t="s">
        <v>16952</v>
      </c>
      <c r="AX1759" s="90" t="s">
        <v>16953</v>
      </c>
      <c r="AY1759" s="90" t="s">
        <v>16954</v>
      </c>
      <c r="AZ1759" s="90" t="s">
        <v>16953</v>
      </c>
      <c r="BA1759" s="90" t="s">
        <v>97</v>
      </c>
      <c r="BB1759" s="90" t="s">
        <v>16955</v>
      </c>
      <c r="BC1759" s="90" t="s">
        <v>99</v>
      </c>
      <c r="BD1759" s="90" t="s">
        <v>100</v>
      </c>
      <c r="BE1759" s="90" t="s">
        <v>61</v>
      </c>
      <c r="BF1759" s="90" t="s">
        <v>380</v>
      </c>
      <c r="BG1759" s="90" t="s">
        <v>101</v>
      </c>
    </row>
    <row r="1760" s="85" customFormat="1" ht="19" customHeight="1" spans="1:59">
      <c r="A1760" s="90" t="s">
        <v>419</v>
      </c>
      <c r="B1760" s="90" t="s">
        <v>420</v>
      </c>
      <c r="C1760" s="90" t="s">
        <v>3445</v>
      </c>
      <c r="D1760" s="90" t="s">
        <v>3446</v>
      </c>
      <c r="E1760" s="90" t="s">
        <v>3767</v>
      </c>
      <c r="F1760" s="90" t="s">
        <v>425</v>
      </c>
      <c r="G1760" s="90" t="s">
        <v>425</v>
      </c>
      <c r="H1760" s="90" t="s">
        <v>109</v>
      </c>
      <c r="I1760" s="90" t="s">
        <v>16956</v>
      </c>
      <c r="J1760" s="90" t="s">
        <v>16957</v>
      </c>
      <c r="K1760" s="90" t="s">
        <v>16958</v>
      </c>
      <c r="L1760" s="90" t="s">
        <v>73</v>
      </c>
      <c r="M1760" s="90" t="s">
        <v>1699</v>
      </c>
      <c r="N1760" s="90" t="s">
        <v>2015</v>
      </c>
      <c r="O1760" s="90" t="s">
        <v>1848</v>
      </c>
      <c r="P1760" s="90" t="s">
        <v>1849</v>
      </c>
      <c r="Q1760" s="90" t="s">
        <v>1850</v>
      </c>
      <c r="R1760" s="90" t="s">
        <v>1849</v>
      </c>
      <c r="S1760" s="90" t="s">
        <v>16959</v>
      </c>
      <c r="T1760" s="90" t="s">
        <v>209</v>
      </c>
      <c r="U1760" s="15">
        <v>0</v>
      </c>
      <c r="V1760" s="15">
        <v>20000</v>
      </c>
      <c r="W1760" s="15">
        <v>14000</v>
      </c>
      <c r="X1760" s="15">
        <v>8750</v>
      </c>
      <c r="Y1760" s="90" t="s">
        <v>143</v>
      </c>
      <c r="Z1760" s="90" t="s">
        <v>83</v>
      </c>
      <c r="AA1760" s="90" t="s">
        <v>84</v>
      </c>
      <c r="AB1760" s="90" t="s">
        <v>3776</v>
      </c>
      <c r="AC1760" s="90" t="s">
        <v>145</v>
      </c>
      <c r="AD1760" s="90" t="s">
        <v>87</v>
      </c>
      <c r="AE1760" s="90" t="s">
        <v>61</v>
      </c>
      <c r="AF1760" s="90" t="s">
        <v>3777</v>
      </c>
      <c r="AG1760" s="90" t="s">
        <v>89</v>
      </c>
      <c r="AH1760" s="90" t="s">
        <v>89</v>
      </c>
      <c r="AI1760" s="90" t="s">
        <v>89</v>
      </c>
      <c r="AJ1760" s="90" t="s">
        <v>89</v>
      </c>
      <c r="AK1760" s="90" t="s">
        <v>89</v>
      </c>
      <c r="AL1760" s="90" t="s">
        <v>89</v>
      </c>
      <c r="AM1760" s="90" t="s">
        <v>89</v>
      </c>
      <c r="AN1760" s="90" t="s">
        <v>89</v>
      </c>
      <c r="AO1760" s="90" t="s">
        <v>89</v>
      </c>
      <c r="AP1760" s="90" t="s">
        <v>89</v>
      </c>
      <c r="AQ1760" s="90" t="s">
        <v>90</v>
      </c>
      <c r="AR1760" s="90" t="s">
        <v>90</v>
      </c>
      <c r="AS1760" s="90" t="s">
        <v>91</v>
      </c>
      <c r="AT1760" s="90" t="s">
        <v>92</v>
      </c>
      <c r="AU1760" s="90" t="s">
        <v>92</v>
      </c>
      <c r="AV1760" s="90" t="s">
        <v>93</v>
      </c>
      <c r="AW1760" s="90" t="s">
        <v>3778</v>
      </c>
      <c r="AX1760" s="90" t="s">
        <v>16960</v>
      </c>
      <c r="AY1760" s="90" t="s">
        <v>3780</v>
      </c>
      <c r="AZ1760" s="90" t="s">
        <v>16960</v>
      </c>
      <c r="BA1760" s="90" t="s">
        <v>97</v>
      </c>
      <c r="BB1760" s="90" t="s">
        <v>16961</v>
      </c>
      <c r="BC1760" s="90" t="s">
        <v>99</v>
      </c>
      <c r="BD1760" s="90" t="s">
        <v>150</v>
      </c>
      <c r="BE1760" s="90" t="s">
        <v>61</v>
      </c>
      <c r="BF1760" s="90" t="s">
        <v>209</v>
      </c>
      <c r="BG1760" s="90" t="s">
        <v>101</v>
      </c>
    </row>
    <row r="1761" s="85" customFormat="1" ht="19" customHeight="1" spans="1:59">
      <c r="A1761" s="90" t="s">
        <v>226</v>
      </c>
      <c r="B1761" s="90" t="s">
        <v>227</v>
      </c>
      <c r="C1761" s="90" t="s">
        <v>5591</v>
      </c>
      <c r="D1761" s="90" t="s">
        <v>5592</v>
      </c>
      <c r="E1761" s="90" t="s">
        <v>16962</v>
      </c>
      <c r="F1761" s="90" t="s">
        <v>16963</v>
      </c>
      <c r="G1761" s="90" t="s">
        <v>2174</v>
      </c>
      <c r="H1761" s="90" t="s">
        <v>1299</v>
      </c>
      <c r="I1761" s="90" t="s">
        <v>16964</v>
      </c>
      <c r="J1761" s="90" t="s">
        <v>16965</v>
      </c>
      <c r="K1761" s="90" t="s">
        <v>16966</v>
      </c>
      <c r="L1761" s="90" t="s">
        <v>73</v>
      </c>
      <c r="M1761" s="90" t="s">
        <v>3253</v>
      </c>
      <c r="N1761" s="90" t="s">
        <v>203</v>
      </c>
      <c r="O1761" s="90" t="s">
        <v>1726</v>
      </c>
      <c r="P1761" s="90" t="s">
        <v>1727</v>
      </c>
      <c r="Q1761" s="90" t="s">
        <v>1306</v>
      </c>
      <c r="R1761" s="90" t="s">
        <v>1307</v>
      </c>
      <c r="S1761" s="90" t="s">
        <v>16967</v>
      </c>
      <c r="T1761" s="90" t="s">
        <v>209</v>
      </c>
      <c r="U1761" s="15">
        <v>0</v>
      </c>
      <c r="V1761" s="15">
        <v>53253</v>
      </c>
      <c r="W1761" s="15">
        <v>40000</v>
      </c>
      <c r="X1761" s="15">
        <v>15000</v>
      </c>
      <c r="Y1761" s="90" t="s">
        <v>143</v>
      </c>
      <c r="Z1761" s="90" t="s">
        <v>83</v>
      </c>
      <c r="AA1761" s="90" t="s">
        <v>84</v>
      </c>
      <c r="AB1761" s="90" t="s">
        <v>16968</v>
      </c>
      <c r="AC1761" s="90" t="s">
        <v>359</v>
      </c>
      <c r="AD1761" s="90" t="s">
        <v>87</v>
      </c>
      <c r="AE1761" s="90" t="s">
        <v>61</v>
      </c>
      <c r="AF1761" s="90" t="s">
        <v>61</v>
      </c>
      <c r="AG1761" s="90" t="s">
        <v>89</v>
      </c>
      <c r="AH1761" s="90" t="s">
        <v>89</v>
      </c>
      <c r="AI1761" s="90" t="s">
        <v>89</v>
      </c>
      <c r="AJ1761" s="90" t="s">
        <v>89</v>
      </c>
      <c r="AK1761" s="90" t="s">
        <v>89</v>
      </c>
      <c r="AL1761" s="90" t="s">
        <v>89</v>
      </c>
      <c r="AM1761" s="90" t="s">
        <v>89</v>
      </c>
      <c r="AN1761" s="90" t="s">
        <v>89</v>
      </c>
      <c r="AO1761" s="90" t="s">
        <v>89</v>
      </c>
      <c r="AP1761" s="90" t="s">
        <v>89</v>
      </c>
      <c r="AQ1761" s="90" t="s">
        <v>90</v>
      </c>
      <c r="AR1761" s="90" t="s">
        <v>90</v>
      </c>
      <c r="AS1761" s="90" t="s">
        <v>91</v>
      </c>
      <c r="AT1761" s="90" t="s">
        <v>92</v>
      </c>
      <c r="AU1761" s="90" t="s">
        <v>92</v>
      </c>
      <c r="AV1761" s="90" t="s">
        <v>93</v>
      </c>
      <c r="AW1761" s="90" t="s">
        <v>16969</v>
      </c>
      <c r="AX1761" s="90" t="s">
        <v>16970</v>
      </c>
      <c r="AY1761" s="90" t="s">
        <v>16971</v>
      </c>
      <c r="AZ1761" s="90" t="s">
        <v>16970</v>
      </c>
      <c r="BA1761" s="90" t="s">
        <v>215</v>
      </c>
      <c r="BB1761" s="90" t="s">
        <v>16972</v>
      </c>
      <c r="BC1761" s="90" t="s">
        <v>99</v>
      </c>
      <c r="BD1761" s="90" t="s">
        <v>150</v>
      </c>
      <c r="BE1761" s="90" t="s">
        <v>61</v>
      </c>
      <c r="BF1761" s="90" t="s">
        <v>209</v>
      </c>
      <c r="BG1761" s="90" t="s">
        <v>101</v>
      </c>
    </row>
    <row r="1762" s="85" customFormat="1" ht="19" customHeight="1" spans="1:59">
      <c r="A1762" s="90" t="s">
        <v>2742</v>
      </c>
      <c r="B1762" s="90" t="s">
        <v>2743</v>
      </c>
      <c r="C1762" s="90" t="s">
        <v>5625</v>
      </c>
      <c r="D1762" s="90" t="s">
        <v>5626</v>
      </c>
      <c r="E1762" s="90" t="s">
        <v>16973</v>
      </c>
      <c r="F1762" s="90" t="s">
        <v>14466</v>
      </c>
      <c r="G1762" s="90" t="s">
        <v>3095</v>
      </c>
      <c r="H1762" s="90" t="s">
        <v>1795</v>
      </c>
      <c r="I1762" s="90" t="s">
        <v>16974</v>
      </c>
      <c r="J1762" s="90" t="s">
        <v>16975</v>
      </c>
      <c r="K1762" s="90" t="s">
        <v>16976</v>
      </c>
      <c r="L1762" s="90" t="s">
        <v>73</v>
      </c>
      <c r="M1762" s="90" t="s">
        <v>16977</v>
      </c>
      <c r="N1762" s="90" t="s">
        <v>137</v>
      </c>
      <c r="O1762" s="90" t="s">
        <v>15543</v>
      </c>
      <c r="P1762" s="90" t="s">
        <v>15544</v>
      </c>
      <c r="Q1762" s="90" t="s">
        <v>4671</v>
      </c>
      <c r="R1762" s="90" t="s">
        <v>4672</v>
      </c>
      <c r="S1762" s="90" t="s">
        <v>16978</v>
      </c>
      <c r="T1762" s="90" t="s">
        <v>262</v>
      </c>
      <c r="U1762" s="15">
        <v>0</v>
      </c>
      <c r="V1762" s="15">
        <v>71827</v>
      </c>
      <c r="W1762" s="15">
        <v>57461</v>
      </c>
      <c r="X1762" s="15">
        <v>34361</v>
      </c>
      <c r="Y1762" s="90" t="s">
        <v>143</v>
      </c>
      <c r="Z1762" s="90" t="s">
        <v>83</v>
      </c>
      <c r="AA1762" s="90" t="s">
        <v>84</v>
      </c>
      <c r="AB1762" s="90" t="s">
        <v>16979</v>
      </c>
      <c r="AC1762" s="90" t="s">
        <v>145</v>
      </c>
      <c r="AD1762" s="90" t="s">
        <v>87</v>
      </c>
      <c r="AE1762" s="90" t="s">
        <v>61</v>
      </c>
      <c r="AF1762" s="90" t="s">
        <v>61</v>
      </c>
      <c r="AG1762" s="90" t="s">
        <v>89</v>
      </c>
      <c r="AH1762" s="90" t="s">
        <v>89</v>
      </c>
      <c r="AI1762" s="90" t="s">
        <v>89</v>
      </c>
      <c r="AJ1762" s="90" t="s">
        <v>89</v>
      </c>
      <c r="AK1762" s="90" t="s">
        <v>88</v>
      </c>
      <c r="AL1762" s="90" t="s">
        <v>89</v>
      </c>
      <c r="AM1762" s="90" t="s">
        <v>89</v>
      </c>
      <c r="AN1762" s="90" t="s">
        <v>89</v>
      </c>
      <c r="AO1762" s="90" t="s">
        <v>89</v>
      </c>
      <c r="AP1762" s="90" t="s">
        <v>89</v>
      </c>
      <c r="AQ1762" s="90" t="s">
        <v>90</v>
      </c>
      <c r="AR1762" s="90" t="s">
        <v>90</v>
      </c>
      <c r="AS1762" s="90" t="s">
        <v>91</v>
      </c>
      <c r="AT1762" s="90" t="s">
        <v>92</v>
      </c>
      <c r="AU1762" s="90" t="s">
        <v>92</v>
      </c>
      <c r="AV1762" s="90" t="s">
        <v>93</v>
      </c>
      <c r="AW1762" s="90" t="s">
        <v>16980</v>
      </c>
      <c r="AX1762" s="90" t="s">
        <v>16981</v>
      </c>
      <c r="AY1762" s="90" t="s">
        <v>16982</v>
      </c>
      <c r="AZ1762" s="90" t="s">
        <v>16981</v>
      </c>
      <c r="BA1762" s="90" t="s">
        <v>97</v>
      </c>
      <c r="BB1762" s="90" t="s">
        <v>16983</v>
      </c>
      <c r="BC1762" s="90" t="s">
        <v>99</v>
      </c>
      <c r="BD1762" s="90" t="s">
        <v>150</v>
      </c>
      <c r="BE1762" s="90" t="s">
        <v>61</v>
      </c>
      <c r="BF1762" s="90" t="s">
        <v>262</v>
      </c>
      <c r="BG1762" s="90" t="s">
        <v>101</v>
      </c>
    </row>
    <row r="1763" s="85" customFormat="1" ht="19" customHeight="1" spans="1:59">
      <c r="A1763" s="90" t="s">
        <v>646</v>
      </c>
      <c r="B1763" s="90" t="s">
        <v>647</v>
      </c>
      <c r="C1763" s="90" t="s">
        <v>971</v>
      </c>
      <c r="D1763" s="90" t="s">
        <v>972</v>
      </c>
      <c r="E1763" s="90" t="s">
        <v>16984</v>
      </c>
      <c r="F1763" s="90" t="s">
        <v>974</v>
      </c>
      <c r="G1763" s="90" t="s">
        <v>975</v>
      </c>
      <c r="H1763" s="90" t="s">
        <v>109</v>
      </c>
      <c r="I1763" s="90" t="s">
        <v>16985</v>
      </c>
      <c r="J1763" s="90" t="s">
        <v>16986</v>
      </c>
      <c r="K1763" s="90" t="s">
        <v>16987</v>
      </c>
      <c r="L1763" s="90" t="s">
        <v>73</v>
      </c>
      <c r="M1763" s="90" t="s">
        <v>1526</v>
      </c>
      <c r="N1763" s="90" t="s">
        <v>1276</v>
      </c>
      <c r="O1763" s="90" t="s">
        <v>115</v>
      </c>
      <c r="P1763" s="90" t="s">
        <v>116</v>
      </c>
      <c r="Q1763" s="90" t="s">
        <v>117</v>
      </c>
      <c r="R1763" s="90" t="s">
        <v>116</v>
      </c>
      <c r="S1763" s="90" t="s">
        <v>16988</v>
      </c>
      <c r="T1763" s="90" t="s">
        <v>380</v>
      </c>
      <c r="U1763" s="15">
        <v>0</v>
      </c>
      <c r="V1763" s="15">
        <v>6300</v>
      </c>
      <c r="W1763" s="15">
        <v>4000</v>
      </c>
      <c r="X1763" s="15">
        <v>4000</v>
      </c>
      <c r="Y1763" s="90" t="s">
        <v>82</v>
      </c>
      <c r="Z1763" s="90" t="s">
        <v>83</v>
      </c>
      <c r="AA1763" s="90" t="s">
        <v>84</v>
      </c>
      <c r="AB1763" s="90" t="s">
        <v>16989</v>
      </c>
      <c r="AC1763" s="90" t="s">
        <v>359</v>
      </c>
      <c r="AD1763" s="90" t="s">
        <v>87</v>
      </c>
      <c r="AE1763" s="90" t="s">
        <v>61</v>
      </c>
      <c r="AF1763" s="90" t="s">
        <v>61</v>
      </c>
      <c r="AG1763" s="90" t="s">
        <v>89</v>
      </c>
      <c r="AH1763" s="90" t="s">
        <v>89</v>
      </c>
      <c r="AI1763" s="90" t="s">
        <v>89</v>
      </c>
      <c r="AJ1763" s="90" t="s">
        <v>89</v>
      </c>
      <c r="AK1763" s="90" t="s">
        <v>89</v>
      </c>
      <c r="AL1763" s="90" t="s">
        <v>89</v>
      </c>
      <c r="AM1763" s="90" t="s">
        <v>89</v>
      </c>
      <c r="AN1763" s="90" t="s">
        <v>89</v>
      </c>
      <c r="AO1763" s="90" t="s">
        <v>89</v>
      </c>
      <c r="AP1763" s="90" t="s">
        <v>89</v>
      </c>
      <c r="AQ1763" s="90" t="s">
        <v>90</v>
      </c>
      <c r="AR1763" s="90" t="s">
        <v>90</v>
      </c>
      <c r="AS1763" s="90" t="s">
        <v>91</v>
      </c>
      <c r="AT1763" s="90" t="s">
        <v>92</v>
      </c>
      <c r="AU1763" s="90" t="s">
        <v>92</v>
      </c>
      <c r="AV1763" s="90" t="s">
        <v>93</v>
      </c>
      <c r="AW1763" s="90" t="s">
        <v>16990</v>
      </c>
      <c r="AX1763" s="90" t="s">
        <v>16991</v>
      </c>
      <c r="AY1763" s="90" t="s">
        <v>16992</v>
      </c>
      <c r="AZ1763" s="90" t="s">
        <v>16991</v>
      </c>
      <c r="BA1763" s="90" t="s">
        <v>97</v>
      </c>
      <c r="BB1763" s="90" t="s">
        <v>16993</v>
      </c>
      <c r="BC1763" s="90" t="s">
        <v>99</v>
      </c>
      <c r="BD1763" s="90" t="s">
        <v>100</v>
      </c>
      <c r="BE1763" s="90" t="s">
        <v>61</v>
      </c>
      <c r="BF1763" s="90" t="s">
        <v>380</v>
      </c>
      <c r="BG1763" s="90" t="s">
        <v>101</v>
      </c>
    </row>
    <row r="1764" s="85" customFormat="1" ht="19" customHeight="1" spans="1:59">
      <c r="A1764" s="90" t="s">
        <v>267</v>
      </c>
      <c r="B1764" s="90" t="s">
        <v>268</v>
      </c>
      <c r="C1764" s="90" t="s">
        <v>6347</v>
      </c>
      <c r="D1764" s="90" t="s">
        <v>6348</v>
      </c>
      <c r="E1764" s="90" t="s">
        <v>16994</v>
      </c>
      <c r="F1764" s="90" t="s">
        <v>16995</v>
      </c>
      <c r="G1764" s="90" t="s">
        <v>3757</v>
      </c>
      <c r="H1764" s="90" t="s">
        <v>605</v>
      </c>
      <c r="I1764" s="90" t="s">
        <v>16996</v>
      </c>
      <c r="J1764" s="90" t="s">
        <v>16997</v>
      </c>
      <c r="K1764" s="90" t="s">
        <v>16998</v>
      </c>
      <c r="L1764" s="90" t="s">
        <v>73</v>
      </c>
      <c r="M1764" s="90" t="s">
        <v>2801</v>
      </c>
      <c r="N1764" s="90" t="s">
        <v>811</v>
      </c>
      <c r="O1764" s="90" t="s">
        <v>610</v>
      </c>
      <c r="P1764" s="90" t="s">
        <v>611</v>
      </c>
      <c r="Q1764" s="90" t="s">
        <v>612</v>
      </c>
      <c r="R1764" s="90" t="s">
        <v>613</v>
      </c>
      <c r="S1764" s="90" t="s">
        <v>16999</v>
      </c>
      <c r="T1764" s="90" t="s">
        <v>380</v>
      </c>
      <c r="U1764" s="15">
        <v>0</v>
      </c>
      <c r="V1764" s="15">
        <v>328017</v>
      </c>
      <c r="W1764" s="15">
        <v>260000</v>
      </c>
      <c r="X1764" s="15">
        <v>120000</v>
      </c>
      <c r="Y1764" s="90" t="s">
        <v>143</v>
      </c>
      <c r="Z1764" s="90" t="s">
        <v>83</v>
      </c>
      <c r="AA1764" s="90" t="s">
        <v>84</v>
      </c>
      <c r="AB1764" s="90" t="s">
        <v>17000</v>
      </c>
      <c r="AC1764" s="90" t="s">
        <v>211</v>
      </c>
      <c r="AD1764" s="90" t="s">
        <v>87</v>
      </c>
      <c r="AE1764" s="90" t="s">
        <v>61</v>
      </c>
      <c r="AF1764" s="90" t="s">
        <v>61</v>
      </c>
      <c r="AG1764" s="90" t="s">
        <v>89</v>
      </c>
      <c r="AH1764" s="90" t="s">
        <v>89</v>
      </c>
      <c r="AI1764" s="90" t="s">
        <v>89</v>
      </c>
      <c r="AJ1764" s="90" t="s">
        <v>89</v>
      </c>
      <c r="AK1764" s="90" t="s">
        <v>89</v>
      </c>
      <c r="AL1764" s="90" t="s">
        <v>89</v>
      </c>
      <c r="AM1764" s="90" t="s">
        <v>89</v>
      </c>
      <c r="AN1764" s="90" t="s">
        <v>89</v>
      </c>
      <c r="AO1764" s="90" t="s">
        <v>89</v>
      </c>
      <c r="AP1764" s="90" t="s">
        <v>89</v>
      </c>
      <c r="AQ1764" s="90" t="s">
        <v>90</v>
      </c>
      <c r="AR1764" s="90" t="s">
        <v>90</v>
      </c>
      <c r="AS1764" s="90" t="s">
        <v>91</v>
      </c>
      <c r="AT1764" s="90" t="s">
        <v>92</v>
      </c>
      <c r="AU1764" s="90" t="s">
        <v>92</v>
      </c>
      <c r="AV1764" s="90" t="s">
        <v>93</v>
      </c>
      <c r="AW1764" s="90" t="s">
        <v>17001</v>
      </c>
      <c r="AX1764" s="90" t="s">
        <v>17002</v>
      </c>
      <c r="AY1764" s="90" t="s">
        <v>17003</v>
      </c>
      <c r="AZ1764" s="90" t="s">
        <v>17002</v>
      </c>
      <c r="BA1764" s="90" t="s">
        <v>97</v>
      </c>
      <c r="BB1764" s="90" t="s">
        <v>17004</v>
      </c>
      <c r="BC1764" s="90" t="s">
        <v>99</v>
      </c>
      <c r="BD1764" s="90" t="s">
        <v>150</v>
      </c>
      <c r="BE1764" s="90" t="s">
        <v>61</v>
      </c>
      <c r="BF1764" s="90" t="s">
        <v>380</v>
      </c>
      <c r="BG1764" s="90" t="s">
        <v>101</v>
      </c>
    </row>
    <row r="1765" s="85" customFormat="1" ht="19" customHeight="1" spans="1:59">
      <c r="A1765" s="90" t="s">
        <v>151</v>
      </c>
      <c r="B1765" s="90" t="s">
        <v>152</v>
      </c>
      <c r="C1765" s="90" t="s">
        <v>153</v>
      </c>
      <c r="D1765" s="90" t="s">
        <v>154</v>
      </c>
      <c r="E1765" s="90" t="s">
        <v>17005</v>
      </c>
      <c r="F1765" s="90" t="s">
        <v>17006</v>
      </c>
      <c r="G1765" s="90" t="s">
        <v>4111</v>
      </c>
      <c r="H1765" s="90" t="s">
        <v>1571</v>
      </c>
      <c r="I1765" s="90" t="s">
        <v>17007</v>
      </c>
      <c r="J1765" s="90" t="s">
        <v>17008</v>
      </c>
      <c r="K1765" s="90" t="s">
        <v>17009</v>
      </c>
      <c r="L1765" s="90" t="s">
        <v>73</v>
      </c>
      <c r="M1765" s="90" t="s">
        <v>74</v>
      </c>
      <c r="N1765" s="90" t="s">
        <v>3477</v>
      </c>
      <c r="O1765" s="90" t="s">
        <v>949</v>
      </c>
      <c r="P1765" s="90" t="s">
        <v>950</v>
      </c>
      <c r="Q1765" s="90" t="s">
        <v>257</v>
      </c>
      <c r="R1765" s="90" t="s">
        <v>951</v>
      </c>
      <c r="S1765" s="90" t="s">
        <v>17010</v>
      </c>
      <c r="T1765" s="90" t="s">
        <v>380</v>
      </c>
      <c r="U1765" s="15">
        <v>0</v>
      </c>
      <c r="V1765" s="15">
        <v>22000</v>
      </c>
      <c r="W1765" s="15">
        <v>15000</v>
      </c>
      <c r="X1765" s="15">
        <v>7500</v>
      </c>
      <c r="Y1765" s="90" t="s">
        <v>82</v>
      </c>
      <c r="Z1765" s="90" t="s">
        <v>83</v>
      </c>
      <c r="AA1765" s="90" t="s">
        <v>84</v>
      </c>
      <c r="AB1765" s="90" t="s">
        <v>4451</v>
      </c>
      <c r="AC1765" s="90" t="s">
        <v>145</v>
      </c>
      <c r="AD1765" s="90" t="s">
        <v>87</v>
      </c>
      <c r="AE1765" s="90" t="s">
        <v>61</v>
      </c>
      <c r="AF1765" s="90" t="s">
        <v>61</v>
      </c>
      <c r="AG1765" s="90" t="s">
        <v>89</v>
      </c>
      <c r="AH1765" s="90" t="s">
        <v>89</v>
      </c>
      <c r="AI1765" s="90" t="s">
        <v>88</v>
      </c>
      <c r="AJ1765" s="90" t="s">
        <v>88</v>
      </c>
      <c r="AK1765" s="90" t="s">
        <v>89</v>
      </c>
      <c r="AL1765" s="90" t="s">
        <v>89</v>
      </c>
      <c r="AM1765" s="90" t="s">
        <v>88</v>
      </c>
      <c r="AN1765" s="90" t="s">
        <v>88</v>
      </c>
      <c r="AO1765" s="90" t="s">
        <v>88</v>
      </c>
      <c r="AP1765" s="90" t="s">
        <v>89</v>
      </c>
      <c r="AQ1765" s="90" t="s">
        <v>90</v>
      </c>
      <c r="AR1765" s="90" t="s">
        <v>90</v>
      </c>
      <c r="AS1765" s="90" t="s">
        <v>91</v>
      </c>
      <c r="AT1765" s="90" t="s">
        <v>92</v>
      </c>
      <c r="AU1765" s="90" t="s">
        <v>92</v>
      </c>
      <c r="AV1765" s="90" t="s">
        <v>93</v>
      </c>
      <c r="AW1765" s="90" t="s">
        <v>17011</v>
      </c>
      <c r="AX1765" s="90" t="s">
        <v>17012</v>
      </c>
      <c r="AY1765" s="90" t="s">
        <v>17013</v>
      </c>
      <c r="AZ1765" s="90" t="s">
        <v>17012</v>
      </c>
      <c r="BA1765" s="90" t="s">
        <v>97</v>
      </c>
      <c r="BB1765" s="90" t="s">
        <v>17014</v>
      </c>
      <c r="BC1765" s="90" t="s">
        <v>99</v>
      </c>
      <c r="BD1765" s="90" t="s">
        <v>100</v>
      </c>
      <c r="BE1765" s="90" t="s">
        <v>61</v>
      </c>
      <c r="BF1765" s="90" t="s">
        <v>380</v>
      </c>
      <c r="BG1765" s="90" t="s">
        <v>101</v>
      </c>
    </row>
    <row r="1766" s="85" customFormat="1" ht="19" customHeight="1" spans="1:59">
      <c r="A1766" s="90" t="s">
        <v>302</v>
      </c>
      <c r="B1766" s="90" t="s">
        <v>303</v>
      </c>
      <c r="C1766" s="90" t="s">
        <v>3260</v>
      </c>
      <c r="D1766" s="90" t="s">
        <v>3261</v>
      </c>
      <c r="E1766" s="90" t="s">
        <v>3262</v>
      </c>
      <c r="F1766" s="90" t="s">
        <v>17015</v>
      </c>
      <c r="G1766" s="90" t="s">
        <v>17016</v>
      </c>
      <c r="H1766" s="90" t="s">
        <v>2291</v>
      </c>
      <c r="I1766" s="90" t="s">
        <v>17017</v>
      </c>
      <c r="J1766" s="90" t="s">
        <v>17018</v>
      </c>
      <c r="K1766" s="90" t="s">
        <v>17019</v>
      </c>
      <c r="L1766" s="90" t="s">
        <v>73</v>
      </c>
      <c r="M1766" s="90" t="s">
        <v>184</v>
      </c>
      <c r="N1766" s="90" t="s">
        <v>75</v>
      </c>
      <c r="O1766" s="90" t="s">
        <v>2295</v>
      </c>
      <c r="P1766" s="90" t="s">
        <v>2296</v>
      </c>
      <c r="Q1766" s="90" t="s">
        <v>431</v>
      </c>
      <c r="R1766" s="90" t="s">
        <v>2296</v>
      </c>
      <c r="S1766" s="90" t="s">
        <v>17020</v>
      </c>
      <c r="T1766" s="90" t="s">
        <v>119</v>
      </c>
      <c r="U1766" s="15">
        <v>0</v>
      </c>
      <c r="V1766" s="15">
        <v>3270</v>
      </c>
      <c r="W1766" s="15">
        <v>2000</v>
      </c>
      <c r="X1766" s="15">
        <v>1000</v>
      </c>
      <c r="Y1766" s="90" t="s">
        <v>82</v>
      </c>
      <c r="Z1766" s="90" t="s">
        <v>83</v>
      </c>
      <c r="AA1766" s="90" t="s">
        <v>84</v>
      </c>
      <c r="AB1766" s="90" t="s">
        <v>3270</v>
      </c>
      <c r="AC1766" s="90" t="s">
        <v>359</v>
      </c>
      <c r="AD1766" s="90" t="s">
        <v>87</v>
      </c>
      <c r="AE1766" s="90" t="s">
        <v>61</v>
      </c>
      <c r="AF1766" s="90" t="s">
        <v>61</v>
      </c>
      <c r="AG1766" s="90" t="s">
        <v>89</v>
      </c>
      <c r="AH1766" s="90" t="s">
        <v>89</v>
      </c>
      <c r="AI1766" s="90" t="s">
        <v>89</v>
      </c>
      <c r="AJ1766" s="90" t="s">
        <v>88</v>
      </c>
      <c r="AK1766" s="90" t="s">
        <v>88</v>
      </c>
      <c r="AL1766" s="90" t="s">
        <v>89</v>
      </c>
      <c r="AM1766" s="90" t="s">
        <v>89</v>
      </c>
      <c r="AN1766" s="90" t="s">
        <v>89</v>
      </c>
      <c r="AO1766" s="90" t="s">
        <v>89</v>
      </c>
      <c r="AP1766" s="90" t="s">
        <v>89</v>
      </c>
      <c r="AQ1766" s="90" t="s">
        <v>90</v>
      </c>
      <c r="AR1766" s="90" t="s">
        <v>90</v>
      </c>
      <c r="AS1766" s="90" t="s">
        <v>91</v>
      </c>
      <c r="AT1766" s="90" t="s">
        <v>92</v>
      </c>
      <c r="AU1766" s="90" t="s">
        <v>92</v>
      </c>
      <c r="AV1766" s="90" t="s">
        <v>93</v>
      </c>
      <c r="AW1766" s="90" t="s">
        <v>3271</v>
      </c>
      <c r="AX1766" s="90" t="s">
        <v>17021</v>
      </c>
      <c r="AY1766" s="90" t="s">
        <v>3273</v>
      </c>
      <c r="AZ1766" s="90" t="s">
        <v>17021</v>
      </c>
      <c r="BA1766" s="90" t="s">
        <v>97</v>
      </c>
      <c r="BB1766" s="90" t="s">
        <v>17022</v>
      </c>
      <c r="BC1766" s="90" t="s">
        <v>99</v>
      </c>
      <c r="BD1766" s="90" t="s">
        <v>100</v>
      </c>
      <c r="BE1766" s="90" t="s">
        <v>61</v>
      </c>
      <c r="BF1766" s="90" t="s">
        <v>119</v>
      </c>
      <c r="BG1766" s="90" t="s">
        <v>101</v>
      </c>
    </row>
    <row r="1767" s="85" customFormat="1" ht="19" customHeight="1" spans="1:59">
      <c r="A1767" s="90" t="s">
        <v>302</v>
      </c>
      <c r="B1767" s="90" t="s">
        <v>303</v>
      </c>
      <c r="C1767" s="90" t="s">
        <v>1968</v>
      </c>
      <c r="D1767" s="90" t="s">
        <v>1969</v>
      </c>
      <c r="E1767" s="90" t="s">
        <v>1970</v>
      </c>
      <c r="F1767" s="90" t="s">
        <v>1971</v>
      </c>
      <c r="G1767" s="90" t="s">
        <v>1972</v>
      </c>
      <c r="H1767" s="90" t="s">
        <v>109</v>
      </c>
      <c r="I1767" s="90" t="s">
        <v>17023</v>
      </c>
      <c r="J1767" s="90" t="s">
        <v>17024</v>
      </c>
      <c r="K1767" s="90" t="s">
        <v>17025</v>
      </c>
      <c r="L1767" s="90" t="s">
        <v>73</v>
      </c>
      <c r="M1767" s="90" t="s">
        <v>2479</v>
      </c>
      <c r="N1767" s="90" t="s">
        <v>1276</v>
      </c>
      <c r="O1767" s="90" t="s">
        <v>115</v>
      </c>
      <c r="P1767" s="90" t="s">
        <v>116</v>
      </c>
      <c r="Q1767" s="90" t="s">
        <v>117</v>
      </c>
      <c r="R1767" s="90" t="s">
        <v>116</v>
      </c>
      <c r="S1767" s="90" t="s">
        <v>17026</v>
      </c>
      <c r="T1767" s="90" t="s">
        <v>380</v>
      </c>
      <c r="U1767" s="15">
        <v>0</v>
      </c>
      <c r="V1767" s="15">
        <v>8100</v>
      </c>
      <c r="W1767" s="15">
        <v>5265</v>
      </c>
      <c r="X1767" s="15">
        <v>1000</v>
      </c>
      <c r="Y1767" s="90" t="s">
        <v>143</v>
      </c>
      <c r="Z1767" s="90" t="s">
        <v>83</v>
      </c>
      <c r="AA1767" s="90" t="s">
        <v>84</v>
      </c>
      <c r="AB1767" s="90" t="s">
        <v>1979</v>
      </c>
      <c r="AC1767" s="90" t="s">
        <v>211</v>
      </c>
      <c r="AD1767" s="90" t="s">
        <v>87</v>
      </c>
      <c r="AE1767" s="90" t="s">
        <v>61</v>
      </c>
      <c r="AF1767" s="90" t="s">
        <v>61</v>
      </c>
      <c r="AG1767" s="90" t="s">
        <v>89</v>
      </c>
      <c r="AH1767" s="90" t="s">
        <v>89</v>
      </c>
      <c r="AI1767" s="90" t="s">
        <v>89</v>
      </c>
      <c r="AJ1767" s="90" t="s">
        <v>89</v>
      </c>
      <c r="AK1767" s="90" t="s">
        <v>89</v>
      </c>
      <c r="AL1767" s="90" t="s">
        <v>89</v>
      </c>
      <c r="AM1767" s="90" t="s">
        <v>89</v>
      </c>
      <c r="AN1767" s="90" t="s">
        <v>89</v>
      </c>
      <c r="AO1767" s="90" t="s">
        <v>89</v>
      </c>
      <c r="AP1767" s="90" t="s">
        <v>89</v>
      </c>
      <c r="AQ1767" s="90" t="s">
        <v>90</v>
      </c>
      <c r="AR1767" s="90" t="s">
        <v>90</v>
      </c>
      <c r="AS1767" s="90" t="s">
        <v>91</v>
      </c>
      <c r="AT1767" s="90" t="s">
        <v>92</v>
      </c>
      <c r="AU1767" s="90" t="s">
        <v>92</v>
      </c>
      <c r="AV1767" s="90" t="s">
        <v>93</v>
      </c>
      <c r="AW1767" s="90" t="s">
        <v>1980</v>
      </c>
      <c r="AX1767" s="90" t="s">
        <v>17027</v>
      </c>
      <c r="AY1767" s="90" t="s">
        <v>1982</v>
      </c>
      <c r="AZ1767" s="90" t="s">
        <v>17027</v>
      </c>
      <c r="BA1767" s="90" t="s">
        <v>97</v>
      </c>
      <c r="BB1767" s="90" t="s">
        <v>17028</v>
      </c>
      <c r="BC1767" s="90" t="s">
        <v>99</v>
      </c>
      <c r="BD1767" s="90" t="s">
        <v>150</v>
      </c>
      <c r="BE1767" s="90" t="s">
        <v>61</v>
      </c>
      <c r="BF1767" s="90" t="s">
        <v>380</v>
      </c>
      <c r="BG1767" s="90" t="s">
        <v>101</v>
      </c>
    </row>
    <row r="1768" s="85" customFormat="1" ht="19" customHeight="1" spans="1:59">
      <c r="A1768" s="90" t="s">
        <v>441</v>
      </c>
      <c r="B1768" s="90" t="s">
        <v>442</v>
      </c>
      <c r="C1768" s="90" t="s">
        <v>4676</v>
      </c>
      <c r="D1768" s="90" t="s">
        <v>4677</v>
      </c>
      <c r="E1768" s="90" t="s">
        <v>8387</v>
      </c>
      <c r="F1768" s="90" t="s">
        <v>4679</v>
      </c>
      <c r="G1768" s="90" t="s">
        <v>447</v>
      </c>
      <c r="H1768" s="90" t="s">
        <v>109</v>
      </c>
      <c r="I1768" s="90" t="s">
        <v>17029</v>
      </c>
      <c r="J1768" s="90" t="s">
        <v>17030</v>
      </c>
      <c r="K1768" s="90" t="s">
        <v>17031</v>
      </c>
      <c r="L1768" s="90" t="s">
        <v>73</v>
      </c>
      <c r="M1768" s="90" t="s">
        <v>508</v>
      </c>
      <c r="N1768" s="90" t="s">
        <v>1527</v>
      </c>
      <c r="O1768" s="90" t="s">
        <v>881</v>
      </c>
      <c r="P1768" s="90" t="s">
        <v>882</v>
      </c>
      <c r="Q1768" s="90" t="s">
        <v>2425</v>
      </c>
      <c r="R1768" s="90" t="s">
        <v>2426</v>
      </c>
      <c r="S1768" s="90" t="s">
        <v>17032</v>
      </c>
      <c r="T1768" s="90" t="s">
        <v>380</v>
      </c>
      <c r="U1768" s="15">
        <v>0</v>
      </c>
      <c r="V1768" s="15">
        <v>23500</v>
      </c>
      <c r="W1768" s="15">
        <v>15000</v>
      </c>
      <c r="X1768" s="15">
        <v>7500</v>
      </c>
      <c r="Y1768" s="90" t="s">
        <v>82</v>
      </c>
      <c r="Z1768" s="90" t="s">
        <v>83</v>
      </c>
      <c r="AA1768" s="90" t="s">
        <v>84</v>
      </c>
      <c r="AB1768" s="90" t="s">
        <v>8393</v>
      </c>
      <c r="AC1768" s="90" t="s">
        <v>359</v>
      </c>
      <c r="AD1768" s="90" t="s">
        <v>87</v>
      </c>
      <c r="AE1768" s="90" t="s">
        <v>61</v>
      </c>
      <c r="AF1768" s="90" t="s">
        <v>61</v>
      </c>
      <c r="AG1768" s="90" t="s">
        <v>89</v>
      </c>
      <c r="AH1768" s="90" t="s">
        <v>89</v>
      </c>
      <c r="AI1768" s="90" t="s">
        <v>89</v>
      </c>
      <c r="AJ1768" s="90" t="s">
        <v>88</v>
      </c>
      <c r="AK1768" s="90" t="s">
        <v>88</v>
      </c>
      <c r="AL1768" s="90" t="s">
        <v>88</v>
      </c>
      <c r="AM1768" s="90" t="s">
        <v>88</v>
      </c>
      <c r="AN1768" s="90" t="s">
        <v>88</v>
      </c>
      <c r="AO1768" s="90" t="s">
        <v>88</v>
      </c>
      <c r="AP1768" s="90" t="s">
        <v>89</v>
      </c>
      <c r="AQ1768" s="90" t="s">
        <v>90</v>
      </c>
      <c r="AR1768" s="90" t="s">
        <v>90</v>
      </c>
      <c r="AS1768" s="90" t="s">
        <v>91</v>
      </c>
      <c r="AT1768" s="90" t="s">
        <v>92</v>
      </c>
      <c r="AU1768" s="90" t="s">
        <v>92</v>
      </c>
      <c r="AV1768" s="90" t="s">
        <v>93</v>
      </c>
      <c r="AW1768" s="90" t="s">
        <v>8394</v>
      </c>
      <c r="AX1768" s="90" t="s">
        <v>17033</v>
      </c>
      <c r="AY1768" s="90" t="s">
        <v>8396</v>
      </c>
      <c r="AZ1768" s="90" t="s">
        <v>17033</v>
      </c>
      <c r="BA1768" s="90" t="s">
        <v>97</v>
      </c>
      <c r="BB1768" s="90" t="s">
        <v>17034</v>
      </c>
      <c r="BC1768" s="90" t="s">
        <v>99</v>
      </c>
      <c r="BD1768" s="90" t="s">
        <v>100</v>
      </c>
      <c r="BE1768" s="90" t="s">
        <v>61</v>
      </c>
      <c r="BF1768" s="90" t="s">
        <v>380</v>
      </c>
      <c r="BG1768" s="90" t="s">
        <v>101</v>
      </c>
    </row>
    <row r="1769" s="85" customFormat="1" ht="19" customHeight="1" spans="1:59">
      <c r="A1769" s="90" t="s">
        <v>419</v>
      </c>
      <c r="B1769" s="90" t="s">
        <v>420</v>
      </c>
      <c r="C1769" s="90" t="s">
        <v>3062</v>
      </c>
      <c r="D1769" s="90" t="s">
        <v>3063</v>
      </c>
      <c r="E1769" s="90" t="s">
        <v>16423</v>
      </c>
      <c r="F1769" s="90" t="s">
        <v>16424</v>
      </c>
      <c r="G1769" s="90" t="s">
        <v>2447</v>
      </c>
      <c r="H1769" s="90" t="s">
        <v>369</v>
      </c>
      <c r="I1769" s="90" t="s">
        <v>17035</v>
      </c>
      <c r="J1769" s="90" t="s">
        <v>17036</v>
      </c>
      <c r="K1769" s="90" t="s">
        <v>17037</v>
      </c>
      <c r="L1769" s="90" t="s">
        <v>73</v>
      </c>
      <c r="M1769" s="90" t="s">
        <v>2584</v>
      </c>
      <c r="N1769" s="90" t="s">
        <v>2585</v>
      </c>
      <c r="O1769" s="90" t="s">
        <v>1739</v>
      </c>
      <c r="P1769" s="90" t="s">
        <v>1740</v>
      </c>
      <c r="Q1769" s="90" t="s">
        <v>377</v>
      </c>
      <c r="R1769" s="90" t="s">
        <v>378</v>
      </c>
      <c r="S1769" s="90" t="s">
        <v>17038</v>
      </c>
      <c r="T1769" s="90" t="s">
        <v>209</v>
      </c>
      <c r="U1769" s="15">
        <v>0</v>
      </c>
      <c r="V1769" s="15">
        <v>90000</v>
      </c>
      <c r="W1769" s="15">
        <v>26000</v>
      </c>
      <c r="X1769" s="15">
        <v>12000</v>
      </c>
      <c r="Y1769" s="90" t="s">
        <v>143</v>
      </c>
      <c r="Z1769" s="90" t="s">
        <v>83</v>
      </c>
      <c r="AA1769" s="90" t="s">
        <v>84</v>
      </c>
      <c r="AB1769" s="90" t="s">
        <v>16424</v>
      </c>
      <c r="AC1769" s="90" t="s">
        <v>145</v>
      </c>
      <c r="AD1769" s="90" t="s">
        <v>87</v>
      </c>
      <c r="AE1769" s="90" t="s">
        <v>61</v>
      </c>
      <c r="AF1769" s="90" t="s">
        <v>61</v>
      </c>
      <c r="AG1769" s="90" t="s">
        <v>89</v>
      </c>
      <c r="AH1769" s="90" t="s">
        <v>89</v>
      </c>
      <c r="AI1769" s="90" t="s">
        <v>89</v>
      </c>
      <c r="AJ1769" s="90" t="s">
        <v>89</v>
      </c>
      <c r="AK1769" s="90" t="s">
        <v>89</v>
      </c>
      <c r="AL1769" s="90" t="s">
        <v>89</v>
      </c>
      <c r="AM1769" s="90" t="s">
        <v>89</v>
      </c>
      <c r="AN1769" s="90" t="s">
        <v>89</v>
      </c>
      <c r="AO1769" s="90" t="s">
        <v>89</v>
      </c>
      <c r="AP1769" s="90" t="s">
        <v>89</v>
      </c>
      <c r="AQ1769" s="90" t="s">
        <v>90</v>
      </c>
      <c r="AR1769" s="90" t="s">
        <v>90</v>
      </c>
      <c r="AS1769" s="90" t="s">
        <v>91</v>
      </c>
      <c r="AT1769" s="90" t="s">
        <v>92</v>
      </c>
      <c r="AU1769" s="90" t="s">
        <v>92</v>
      </c>
      <c r="AV1769" s="90" t="s">
        <v>93</v>
      </c>
      <c r="AW1769" s="90" t="s">
        <v>16429</v>
      </c>
      <c r="AX1769" s="90" t="s">
        <v>17039</v>
      </c>
      <c r="AY1769" s="90" t="s">
        <v>16431</v>
      </c>
      <c r="AZ1769" s="90" t="s">
        <v>17039</v>
      </c>
      <c r="BA1769" s="90" t="s">
        <v>97</v>
      </c>
      <c r="BB1769" s="90" t="s">
        <v>17040</v>
      </c>
      <c r="BC1769" s="90" t="s">
        <v>99</v>
      </c>
      <c r="BD1769" s="90" t="s">
        <v>150</v>
      </c>
      <c r="BE1769" s="90" t="s">
        <v>61</v>
      </c>
      <c r="BF1769" s="90" t="s">
        <v>209</v>
      </c>
      <c r="BG1769" s="90" t="s">
        <v>101</v>
      </c>
    </row>
    <row r="1770" s="85" customFormat="1" ht="19" customHeight="1" spans="1:59">
      <c r="A1770" s="90" t="s">
        <v>126</v>
      </c>
      <c r="B1770" s="90" t="s">
        <v>127</v>
      </c>
      <c r="C1770" s="90" t="s">
        <v>5176</v>
      </c>
      <c r="D1770" s="90" t="s">
        <v>5177</v>
      </c>
      <c r="E1770" s="90" t="s">
        <v>14814</v>
      </c>
      <c r="F1770" s="90" t="s">
        <v>14815</v>
      </c>
      <c r="G1770" s="90" t="s">
        <v>5180</v>
      </c>
      <c r="H1770" s="90" t="s">
        <v>539</v>
      </c>
      <c r="I1770" s="90" t="s">
        <v>17041</v>
      </c>
      <c r="J1770" s="90" t="s">
        <v>17042</v>
      </c>
      <c r="K1770" s="90" t="s">
        <v>17043</v>
      </c>
      <c r="L1770" s="90" t="s">
        <v>73</v>
      </c>
      <c r="M1770" s="90" t="s">
        <v>773</v>
      </c>
      <c r="N1770" s="90" t="s">
        <v>811</v>
      </c>
      <c r="O1770" s="90" t="s">
        <v>238</v>
      </c>
      <c r="P1770" s="90" t="s">
        <v>239</v>
      </c>
      <c r="Q1770" s="90" t="s">
        <v>240</v>
      </c>
      <c r="R1770" s="90" t="s">
        <v>241</v>
      </c>
      <c r="S1770" s="90" t="s">
        <v>17044</v>
      </c>
      <c r="T1770" s="90" t="s">
        <v>262</v>
      </c>
      <c r="U1770" s="15">
        <v>0</v>
      </c>
      <c r="V1770" s="15">
        <v>82000</v>
      </c>
      <c r="W1770" s="15">
        <v>50000</v>
      </c>
      <c r="X1770" s="15">
        <v>5000</v>
      </c>
      <c r="Y1770" s="90" t="s">
        <v>143</v>
      </c>
      <c r="Z1770" s="90" t="s">
        <v>83</v>
      </c>
      <c r="AA1770" s="90" t="s">
        <v>84</v>
      </c>
      <c r="AB1770" s="90" t="s">
        <v>14821</v>
      </c>
      <c r="AC1770" s="90" t="s">
        <v>191</v>
      </c>
      <c r="AD1770" s="90" t="s">
        <v>87</v>
      </c>
      <c r="AE1770" s="90" t="s">
        <v>61</v>
      </c>
      <c r="AF1770" s="90" t="s">
        <v>61</v>
      </c>
      <c r="AG1770" s="90" t="s">
        <v>89</v>
      </c>
      <c r="AH1770" s="90" t="s">
        <v>89</v>
      </c>
      <c r="AI1770" s="90" t="s">
        <v>89</v>
      </c>
      <c r="AJ1770" s="90" t="s">
        <v>89</v>
      </c>
      <c r="AK1770" s="90" t="s">
        <v>89</v>
      </c>
      <c r="AL1770" s="90" t="s">
        <v>89</v>
      </c>
      <c r="AM1770" s="90" t="s">
        <v>89</v>
      </c>
      <c r="AN1770" s="90" t="s">
        <v>89</v>
      </c>
      <c r="AO1770" s="90" t="s">
        <v>89</v>
      </c>
      <c r="AP1770" s="90" t="s">
        <v>89</v>
      </c>
      <c r="AQ1770" s="90" t="s">
        <v>90</v>
      </c>
      <c r="AR1770" s="90" t="s">
        <v>90</v>
      </c>
      <c r="AS1770" s="90" t="s">
        <v>91</v>
      </c>
      <c r="AT1770" s="90" t="s">
        <v>92</v>
      </c>
      <c r="AU1770" s="90" t="s">
        <v>92</v>
      </c>
      <c r="AV1770" s="90" t="s">
        <v>93</v>
      </c>
      <c r="AW1770" s="90" t="s">
        <v>14822</v>
      </c>
      <c r="AX1770" s="90" t="s">
        <v>17045</v>
      </c>
      <c r="AY1770" s="90" t="s">
        <v>14824</v>
      </c>
      <c r="AZ1770" s="90" t="s">
        <v>17045</v>
      </c>
      <c r="BA1770" s="90" t="s">
        <v>215</v>
      </c>
      <c r="BB1770" s="90" t="s">
        <v>17046</v>
      </c>
      <c r="BC1770" s="90" t="s">
        <v>99</v>
      </c>
      <c r="BD1770" s="90" t="s">
        <v>150</v>
      </c>
      <c r="BE1770" s="90" t="s">
        <v>61</v>
      </c>
      <c r="BF1770" s="90" t="s">
        <v>262</v>
      </c>
      <c r="BG1770" s="90" t="s">
        <v>101</v>
      </c>
    </row>
    <row r="1771" s="85" customFormat="1" ht="19" customHeight="1" spans="1:59">
      <c r="A1771" s="90" t="s">
        <v>516</v>
      </c>
      <c r="B1771" s="90" t="s">
        <v>517</v>
      </c>
      <c r="C1771" s="90" t="s">
        <v>518</v>
      </c>
      <c r="D1771" s="90" t="s">
        <v>519</v>
      </c>
      <c r="E1771" s="90" t="s">
        <v>2406</v>
      </c>
      <c r="F1771" s="90" t="s">
        <v>521</v>
      </c>
      <c r="G1771" s="90" t="s">
        <v>522</v>
      </c>
      <c r="H1771" s="90" t="s">
        <v>109</v>
      </c>
      <c r="I1771" s="90" t="s">
        <v>17047</v>
      </c>
      <c r="J1771" s="90" t="s">
        <v>17048</v>
      </c>
      <c r="K1771" s="90" t="s">
        <v>17049</v>
      </c>
      <c r="L1771" s="90" t="s">
        <v>73</v>
      </c>
      <c r="M1771" s="90" t="s">
        <v>137</v>
      </c>
      <c r="N1771" s="90" t="s">
        <v>1116</v>
      </c>
      <c r="O1771" s="90" t="s">
        <v>138</v>
      </c>
      <c r="P1771" s="90" t="s">
        <v>139</v>
      </c>
      <c r="Q1771" s="90" t="s">
        <v>140</v>
      </c>
      <c r="R1771" s="90" t="s">
        <v>141</v>
      </c>
      <c r="S1771" s="90" t="s">
        <v>17050</v>
      </c>
      <c r="T1771" s="90" t="s">
        <v>7318</v>
      </c>
      <c r="U1771" s="15">
        <v>0</v>
      </c>
      <c r="V1771" s="15">
        <v>45200</v>
      </c>
      <c r="W1771" s="15">
        <v>36000</v>
      </c>
      <c r="X1771" s="15">
        <v>2000</v>
      </c>
      <c r="Y1771" s="90" t="s">
        <v>82</v>
      </c>
      <c r="Z1771" s="90" t="s">
        <v>83</v>
      </c>
      <c r="AA1771" s="90" t="s">
        <v>84</v>
      </c>
      <c r="AB1771" s="90" t="s">
        <v>2412</v>
      </c>
      <c r="AC1771" s="90" t="s">
        <v>121</v>
      </c>
      <c r="AD1771" s="90" t="s">
        <v>87</v>
      </c>
      <c r="AE1771" s="90" t="s">
        <v>61</v>
      </c>
      <c r="AF1771" s="90" t="s">
        <v>61</v>
      </c>
      <c r="AG1771" s="90" t="s">
        <v>89</v>
      </c>
      <c r="AH1771" s="90" t="s">
        <v>89</v>
      </c>
      <c r="AI1771" s="90" t="s">
        <v>89</v>
      </c>
      <c r="AJ1771" s="90" t="s">
        <v>89</v>
      </c>
      <c r="AK1771" s="90" t="s">
        <v>89</v>
      </c>
      <c r="AL1771" s="90" t="s">
        <v>89</v>
      </c>
      <c r="AM1771" s="90" t="s">
        <v>89</v>
      </c>
      <c r="AN1771" s="90" t="s">
        <v>89</v>
      </c>
      <c r="AO1771" s="90" t="s">
        <v>89</v>
      </c>
      <c r="AP1771" s="90" t="s">
        <v>89</v>
      </c>
      <c r="AQ1771" s="90" t="s">
        <v>90</v>
      </c>
      <c r="AR1771" s="90" t="s">
        <v>90</v>
      </c>
      <c r="AS1771" s="90" t="s">
        <v>91</v>
      </c>
      <c r="AT1771" s="90" t="s">
        <v>92</v>
      </c>
      <c r="AU1771" s="90" t="s">
        <v>92</v>
      </c>
      <c r="AV1771" s="90" t="s">
        <v>93</v>
      </c>
      <c r="AW1771" s="90" t="s">
        <v>2413</v>
      </c>
      <c r="AX1771" s="90" t="s">
        <v>17051</v>
      </c>
      <c r="AY1771" s="90" t="s">
        <v>2415</v>
      </c>
      <c r="AZ1771" s="90" t="s">
        <v>17051</v>
      </c>
      <c r="BA1771" s="90" t="s">
        <v>97</v>
      </c>
      <c r="BB1771" s="90" t="s">
        <v>17052</v>
      </c>
      <c r="BC1771" s="90" t="s">
        <v>99</v>
      </c>
      <c r="BD1771" s="90" t="s">
        <v>100</v>
      </c>
      <c r="BE1771" s="90" t="s">
        <v>61</v>
      </c>
      <c r="BF1771" s="97" t="s">
        <v>209</v>
      </c>
      <c r="BG1771" s="90" t="s">
        <v>101</v>
      </c>
    </row>
    <row r="1772" s="85" customFormat="1" ht="19" customHeight="1" spans="1:59">
      <c r="A1772" s="90" t="s">
        <v>646</v>
      </c>
      <c r="B1772" s="90" t="s">
        <v>647</v>
      </c>
      <c r="C1772" s="90" t="s">
        <v>5709</v>
      </c>
      <c r="D1772" s="90" t="s">
        <v>5710</v>
      </c>
      <c r="E1772" s="90" t="s">
        <v>6275</v>
      </c>
      <c r="F1772" s="90" t="s">
        <v>6276</v>
      </c>
      <c r="G1772" s="90" t="s">
        <v>2609</v>
      </c>
      <c r="H1772" s="90" t="s">
        <v>1299</v>
      </c>
      <c r="I1772" s="90" t="s">
        <v>17053</v>
      </c>
      <c r="J1772" s="90" t="s">
        <v>17054</v>
      </c>
      <c r="K1772" s="90" t="s">
        <v>17055</v>
      </c>
      <c r="L1772" s="90" t="s">
        <v>73</v>
      </c>
      <c r="M1772" s="90" t="s">
        <v>5717</v>
      </c>
      <c r="N1772" s="90" t="s">
        <v>811</v>
      </c>
      <c r="O1772" s="90" t="s">
        <v>1726</v>
      </c>
      <c r="P1772" s="90" t="s">
        <v>1727</v>
      </c>
      <c r="Q1772" s="90" t="s">
        <v>1306</v>
      </c>
      <c r="R1772" s="90" t="s">
        <v>1307</v>
      </c>
      <c r="S1772" s="90" t="s">
        <v>17056</v>
      </c>
      <c r="T1772" s="90" t="s">
        <v>380</v>
      </c>
      <c r="U1772" s="15">
        <v>0</v>
      </c>
      <c r="V1772" s="15">
        <v>60000</v>
      </c>
      <c r="W1772" s="15">
        <v>30000</v>
      </c>
      <c r="X1772" s="15">
        <v>10000</v>
      </c>
      <c r="Y1772" s="90" t="s">
        <v>143</v>
      </c>
      <c r="Z1772" s="90" t="s">
        <v>83</v>
      </c>
      <c r="AA1772" s="90" t="s">
        <v>84</v>
      </c>
      <c r="AB1772" s="90" t="s">
        <v>6282</v>
      </c>
      <c r="AC1772" s="90" t="s">
        <v>211</v>
      </c>
      <c r="AD1772" s="90" t="s">
        <v>87</v>
      </c>
      <c r="AE1772" s="90" t="s">
        <v>61</v>
      </c>
      <c r="AF1772" s="90" t="s">
        <v>61</v>
      </c>
      <c r="AG1772" s="90" t="s">
        <v>89</v>
      </c>
      <c r="AH1772" s="90" t="s">
        <v>89</v>
      </c>
      <c r="AI1772" s="90" t="s">
        <v>88</v>
      </c>
      <c r="AJ1772" s="90" t="s">
        <v>88</v>
      </c>
      <c r="AK1772" s="90" t="s">
        <v>88</v>
      </c>
      <c r="AL1772" s="90" t="s">
        <v>88</v>
      </c>
      <c r="AM1772" s="90" t="s">
        <v>89</v>
      </c>
      <c r="AN1772" s="90" t="s">
        <v>88</v>
      </c>
      <c r="AO1772" s="90" t="s">
        <v>88</v>
      </c>
      <c r="AP1772" s="90" t="s">
        <v>89</v>
      </c>
      <c r="AQ1772" s="90" t="s">
        <v>90</v>
      </c>
      <c r="AR1772" s="90" t="s">
        <v>90</v>
      </c>
      <c r="AS1772" s="90" t="s">
        <v>91</v>
      </c>
      <c r="AT1772" s="90" t="s">
        <v>92</v>
      </c>
      <c r="AU1772" s="90" t="s">
        <v>92</v>
      </c>
      <c r="AV1772" s="90" t="s">
        <v>93</v>
      </c>
      <c r="AW1772" s="90" t="s">
        <v>6283</v>
      </c>
      <c r="AX1772" s="90" t="s">
        <v>17057</v>
      </c>
      <c r="AY1772" s="90" t="s">
        <v>6285</v>
      </c>
      <c r="AZ1772" s="90" t="s">
        <v>17057</v>
      </c>
      <c r="BA1772" s="90" t="s">
        <v>97</v>
      </c>
      <c r="BB1772" s="90" t="s">
        <v>17058</v>
      </c>
      <c r="BC1772" s="90" t="s">
        <v>99</v>
      </c>
      <c r="BD1772" s="90" t="s">
        <v>150</v>
      </c>
      <c r="BE1772" s="90" t="s">
        <v>61</v>
      </c>
      <c r="BF1772" s="90" t="s">
        <v>380</v>
      </c>
      <c r="BG1772" s="90" t="s">
        <v>101</v>
      </c>
    </row>
    <row r="1773" s="85" customFormat="1" ht="19" customHeight="1" spans="1:59">
      <c r="A1773" s="90" t="s">
        <v>1774</v>
      </c>
      <c r="B1773" s="90" t="s">
        <v>1775</v>
      </c>
      <c r="C1773" s="90" t="s">
        <v>1776</v>
      </c>
      <c r="D1773" s="90" t="s">
        <v>1777</v>
      </c>
      <c r="E1773" s="90" t="s">
        <v>4509</v>
      </c>
      <c r="F1773" s="90" t="s">
        <v>3038</v>
      </c>
      <c r="G1773" s="90" t="s">
        <v>3367</v>
      </c>
      <c r="H1773" s="90" t="s">
        <v>109</v>
      </c>
      <c r="I1773" s="90" t="s">
        <v>17059</v>
      </c>
      <c r="J1773" s="90" t="s">
        <v>17060</v>
      </c>
      <c r="K1773" s="90" t="s">
        <v>17061</v>
      </c>
      <c r="L1773" s="90" t="s">
        <v>73</v>
      </c>
      <c r="M1773" s="90" t="s">
        <v>3242</v>
      </c>
      <c r="N1773" s="90" t="s">
        <v>342</v>
      </c>
      <c r="O1773" s="90" t="s">
        <v>431</v>
      </c>
      <c r="P1773" s="90" t="s">
        <v>432</v>
      </c>
      <c r="Q1773" s="90" t="s">
        <v>433</v>
      </c>
      <c r="R1773" s="90" t="s">
        <v>434</v>
      </c>
      <c r="S1773" s="90" t="s">
        <v>17062</v>
      </c>
      <c r="T1773" s="90" t="s">
        <v>119</v>
      </c>
      <c r="U1773" s="15">
        <v>0</v>
      </c>
      <c r="V1773" s="15">
        <v>66000</v>
      </c>
      <c r="W1773" s="15">
        <v>36000</v>
      </c>
      <c r="X1773" s="15">
        <v>21000</v>
      </c>
      <c r="Y1773" s="90" t="s">
        <v>143</v>
      </c>
      <c r="Z1773" s="90" t="s">
        <v>83</v>
      </c>
      <c r="AA1773" s="90" t="s">
        <v>84</v>
      </c>
      <c r="AB1773" s="90" t="s">
        <v>4516</v>
      </c>
      <c r="AC1773" s="90" t="s">
        <v>121</v>
      </c>
      <c r="AD1773" s="90" t="s">
        <v>87</v>
      </c>
      <c r="AE1773" s="90" t="s">
        <v>61</v>
      </c>
      <c r="AF1773" s="90" t="s">
        <v>61</v>
      </c>
      <c r="AG1773" s="90" t="s">
        <v>89</v>
      </c>
      <c r="AH1773" s="90" t="s">
        <v>89</v>
      </c>
      <c r="AI1773" s="90" t="s">
        <v>89</v>
      </c>
      <c r="AJ1773" s="90" t="s">
        <v>89</v>
      </c>
      <c r="AK1773" s="90" t="s">
        <v>89</v>
      </c>
      <c r="AL1773" s="90" t="s">
        <v>89</v>
      </c>
      <c r="AM1773" s="90" t="s">
        <v>89</v>
      </c>
      <c r="AN1773" s="90" t="s">
        <v>89</v>
      </c>
      <c r="AO1773" s="90" t="s">
        <v>89</v>
      </c>
      <c r="AP1773" s="90" t="s">
        <v>89</v>
      </c>
      <c r="AQ1773" s="90" t="s">
        <v>90</v>
      </c>
      <c r="AR1773" s="90" t="s">
        <v>90</v>
      </c>
      <c r="AS1773" s="90" t="s">
        <v>91</v>
      </c>
      <c r="AT1773" s="90" t="s">
        <v>92</v>
      </c>
      <c r="AU1773" s="90" t="s">
        <v>92</v>
      </c>
      <c r="AV1773" s="90" t="s">
        <v>93</v>
      </c>
      <c r="AW1773" s="90" t="s">
        <v>4517</v>
      </c>
      <c r="AX1773" s="90" t="s">
        <v>17063</v>
      </c>
      <c r="AY1773" s="90" t="s">
        <v>4519</v>
      </c>
      <c r="AZ1773" s="90" t="s">
        <v>17063</v>
      </c>
      <c r="BA1773" s="90" t="s">
        <v>97</v>
      </c>
      <c r="BB1773" s="90" t="s">
        <v>17064</v>
      </c>
      <c r="BC1773" s="90" t="s">
        <v>99</v>
      </c>
      <c r="BD1773" s="90" t="s">
        <v>150</v>
      </c>
      <c r="BE1773" s="90" t="s">
        <v>61</v>
      </c>
      <c r="BF1773" s="90" t="s">
        <v>119</v>
      </c>
      <c r="BG1773" s="90" t="s">
        <v>101</v>
      </c>
    </row>
    <row r="1774" s="85" customFormat="1" ht="19" customHeight="1" spans="1:59">
      <c r="A1774" s="90" t="s">
        <v>419</v>
      </c>
      <c r="B1774" s="90" t="s">
        <v>420</v>
      </c>
      <c r="C1774" s="90" t="s">
        <v>3445</v>
      </c>
      <c r="D1774" s="90" t="s">
        <v>3446</v>
      </c>
      <c r="E1774" s="90" t="s">
        <v>17065</v>
      </c>
      <c r="F1774" s="90" t="s">
        <v>425</v>
      </c>
      <c r="G1774" s="90" t="s">
        <v>425</v>
      </c>
      <c r="H1774" s="90" t="s">
        <v>109</v>
      </c>
      <c r="I1774" s="90" t="s">
        <v>17066</v>
      </c>
      <c r="J1774" s="90" t="s">
        <v>17067</v>
      </c>
      <c r="K1774" s="90" t="s">
        <v>17068</v>
      </c>
      <c r="L1774" s="90" t="s">
        <v>73</v>
      </c>
      <c r="M1774" s="90" t="s">
        <v>838</v>
      </c>
      <c r="N1774" s="90" t="s">
        <v>1276</v>
      </c>
      <c r="O1774" s="90" t="s">
        <v>138</v>
      </c>
      <c r="P1774" s="90" t="s">
        <v>139</v>
      </c>
      <c r="Q1774" s="90" t="s">
        <v>140</v>
      </c>
      <c r="R1774" s="90" t="s">
        <v>141</v>
      </c>
      <c r="S1774" s="90" t="s">
        <v>17069</v>
      </c>
      <c r="T1774" s="90" t="s">
        <v>380</v>
      </c>
      <c r="U1774" s="15">
        <v>0</v>
      </c>
      <c r="V1774" s="15">
        <v>36687</v>
      </c>
      <c r="W1774" s="15">
        <v>20000</v>
      </c>
      <c r="X1774" s="15">
        <v>5000</v>
      </c>
      <c r="Y1774" s="90" t="s">
        <v>143</v>
      </c>
      <c r="Z1774" s="90" t="s">
        <v>83</v>
      </c>
      <c r="AA1774" s="90" t="s">
        <v>84</v>
      </c>
      <c r="AB1774" s="90" t="s">
        <v>17070</v>
      </c>
      <c r="AC1774" s="90" t="s">
        <v>359</v>
      </c>
      <c r="AD1774" s="90" t="s">
        <v>87</v>
      </c>
      <c r="AE1774" s="90" t="s">
        <v>61</v>
      </c>
      <c r="AF1774" s="90" t="s">
        <v>61</v>
      </c>
      <c r="AG1774" s="90" t="s">
        <v>89</v>
      </c>
      <c r="AH1774" s="90" t="s">
        <v>89</v>
      </c>
      <c r="AI1774" s="90" t="s">
        <v>89</v>
      </c>
      <c r="AJ1774" s="90" t="s">
        <v>89</v>
      </c>
      <c r="AK1774" s="90" t="s">
        <v>89</v>
      </c>
      <c r="AL1774" s="90" t="s">
        <v>89</v>
      </c>
      <c r="AM1774" s="90" t="s">
        <v>89</v>
      </c>
      <c r="AN1774" s="90" t="s">
        <v>89</v>
      </c>
      <c r="AO1774" s="90" t="s">
        <v>89</v>
      </c>
      <c r="AP1774" s="90" t="s">
        <v>89</v>
      </c>
      <c r="AQ1774" s="90" t="s">
        <v>90</v>
      </c>
      <c r="AR1774" s="90" t="s">
        <v>90</v>
      </c>
      <c r="AS1774" s="90" t="s">
        <v>91</v>
      </c>
      <c r="AT1774" s="90" t="s">
        <v>92</v>
      </c>
      <c r="AU1774" s="90" t="s">
        <v>92</v>
      </c>
      <c r="AV1774" s="90" t="s">
        <v>93</v>
      </c>
      <c r="AW1774" s="90" t="s">
        <v>17071</v>
      </c>
      <c r="AX1774" s="90" t="s">
        <v>17072</v>
      </c>
      <c r="AY1774" s="90" t="s">
        <v>17073</v>
      </c>
      <c r="AZ1774" s="90" t="s">
        <v>17072</v>
      </c>
      <c r="BA1774" s="90" t="s">
        <v>97</v>
      </c>
      <c r="BB1774" s="90" t="s">
        <v>17074</v>
      </c>
      <c r="BC1774" s="90" t="s">
        <v>99</v>
      </c>
      <c r="BD1774" s="90" t="s">
        <v>150</v>
      </c>
      <c r="BE1774" s="90" t="s">
        <v>61</v>
      </c>
      <c r="BF1774" s="90" t="s">
        <v>380</v>
      </c>
      <c r="BG1774" s="90" t="s">
        <v>101</v>
      </c>
    </row>
    <row r="1775" s="85" customFormat="1" ht="19" customHeight="1" spans="1:59">
      <c r="A1775" s="90" t="s">
        <v>419</v>
      </c>
      <c r="B1775" s="90" t="s">
        <v>420</v>
      </c>
      <c r="C1775" s="90" t="s">
        <v>421</v>
      </c>
      <c r="D1775" s="90" t="s">
        <v>422</v>
      </c>
      <c r="E1775" s="90" t="s">
        <v>3685</v>
      </c>
      <c r="F1775" s="90" t="s">
        <v>424</v>
      </c>
      <c r="G1775" s="90" t="s">
        <v>425</v>
      </c>
      <c r="H1775" s="90" t="s">
        <v>109</v>
      </c>
      <c r="I1775" s="90" t="s">
        <v>17075</v>
      </c>
      <c r="J1775" s="90" t="s">
        <v>17076</v>
      </c>
      <c r="K1775" s="90" t="s">
        <v>17077</v>
      </c>
      <c r="L1775" s="90" t="s">
        <v>73</v>
      </c>
      <c r="M1775" s="90" t="s">
        <v>17078</v>
      </c>
      <c r="N1775" s="90" t="s">
        <v>13358</v>
      </c>
      <c r="O1775" s="90" t="s">
        <v>115</v>
      </c>
      <c r="P1775" s="90" t="s">
        <v>116</v>
      </c>
      <c r="Q1775" s="90" t="s">
        <v>117</v>
      </c>
      <c r="R1775" s="90" t="s">
        <v>116</v>
      </c>
      <c r="S1775" s="90" t="s">
        <v>17079</v>
      </c>
      <c r="T1775" s="90" t="s">
        <v>380</v>
      </c>
      <c r="U1775" s="15">
        <v>0</v>
      </c>
      <c r="V1775" s="15">
        <v>22660</v>
      </c>
      <c r="W1775" s="15">
        <v>16300</v>
      </c>
      <c r="X1775" s="15">
        <v>16300</v>
      </c>
      <c r="Y1775" s="90" t="s">
        <v>143</v>
      </c>
      <c r="Z1775" s="90" t="s">
        <v>83</v>
      </c>
      <c r="AA1775" s="90" t="s">
        <v>84</v>
      </c>
      <c r="AB1775" s="90" t="s">
        <v>3694</v>
      </c>
      <c r="AC1775" s="90" t="s">
        <v>211</v>
      </c>
      <c r="AD1775" s="90" t="s">
        <v>87</v>
      </c>
      <c r="AE1775" s="90" t="s">
        <v>61</v>
      </c>
      <c r="AF1775" s="90" t="s">
        <v>61</v>
      </c>
      <c r="AG1775" s="90" t="s">
        <v>89</v>
      </c>
      <c r="AH1775" s="90" t="s">
        <v>89</v>
      </c>
      <c r="AI1775" s="90" t="s">
        <v>89</v>
      </c>
      <c r="AJ1775" s="90" t="s">
        <v>89</v>
      </c>
      <c r="AK1775" s="90" t="s">
        <v>89</v>
      </c>
      <c r="AL1775" s="90" t="s">
        <v>89</v>
      </c>
      <c r="AM1775" s="90" t="s">
        <v>89</v>
      </c>
      <c r="AN1775" s="90" t="s">
        <v>89</v>
      </c>
      <c r="AO1775" s="90" t="s">
        <v>89</v>
      </c>
      <c r="AP1775" s="90" t="s">
        <v>89</v>
      </c>
      <c r="AQ1775" s="90" t="s">
        <v>90</v>
      </c>
      <c r="AR1775" s="90" t="s">
        <v>90</v>
      </c>
      <c r="AS1775" s="90" t="s">
        <v>91</v>
      </c>
      <c r="AT1775" s="90" t="s">
        <v>92</v>
      </c>
      <c r="AU1775" s="90" t="s">
        <v>92</v>
      </c>
      <c r="AV1775" s="90" t="s">
        <v>93</v>
      </c>
      <c r="AW1775" s="90" t="s">
        <v>3695</v>
      </c>
      <c r="AX1775" s="90" t="s">
        <v>17080</v>
      </c>
      <c r="AY1775" s="90" t="s">
        <v>3697</v>
      </c>
      <c r="AZ1775" s="90" t="s">
        <v>17080</v>
      </c>
      <c r="BA1775" s="90" t="s">
        <v>97</v>
      </c>
      <c r="BB1775" s="90" t="s">
        <v>17081</v>
      </c>
      <c r="BC1775" s="90" t="s">
        <v>99</v>
      </c>
      <c r="BD1775" s="90" t="s">
        <v>150</v>
      </c>
      <c r="BE1775" s="90" t="s">
        <v>61</v>
      </c>
      <c r="BF1775" s="90" t="s">
        <v>380</v>
      </c>
      <c r="BG1775" s="90" t="s">
        <v>101</v>
      </c>
    </row>
    <row r="1776" s="85" customFormat="1" ht="19" customHeight="1" spans="1:59">
      <c r="A1776" s="90" t="s">
        <v>694</v>
      </c>
      <c r="B1776" s="90" t="s">
        <v>695</v>
      </c>
      <c r="C1776" s="90" t="s">
        <v>958</v>
      </c>
      <c r="D1776" s="90" t="s">
        <v>959</v>
      </c>
      <c r="E1776" s="90" t="s">
        <v>12493</v>
      </c>
      <c r="F1776" s="90" t="s">
        <v>5927</v>
      </c>
      <c r="G1776" s="90" t="s">
        <v>769</v>
      </c>
      <c r="H1776" s="90" t="s">
        <v>109</v>
      </c>
      <c r="I1776" s="90" t="s">
        <v>17082</v>
      </c>
      <c r="J1776" s="90" t="s">
        <v>17083</v>
      </c>
      <c r="K1776" s="90" t="s">
        <v>17084</v>
      </c>
      <c r="L1776" s="90" t="s">
        <v>73</v>
      </c>
      <c r="M1776" s="90" t="s">
        <v>74</v>
      </c>
      <c r="N1776" s="90" t="s">
        <v>2206</v>
      </c>
      <c r="O1776" s="90" t="s">
        <v>881</v>
      </c>
      <c r="P1776" s="90" t="s">
        <v>882</v>
      </c>
      <c r="Q1776" s="90" t="s">
        <v>1940</v>
      </c>
      <c r="R1776" s="90" t="s">
        <v>1941</v>
      </c>
      <c r="S1776" s="90" t="s">
        <v>17085</v>
      </c>
      <c r="T1776" s="90" t="s">
        <v>380</v>
      </c>
      <c r="U1776" s="15">
        <v>0</v>
      </c>
      <c r="V1776" s="15">
        <v>15000</v>
      </c>
      <c r="W1776" s="15">
        <v>8000</v>
      </c>
      <c r="X1776" s="15">
        <v>4000</v>
      </c>
      <c r="Y1776" s="90" t="s">
        <v>82</v>
      </c>
      <c r="Z1776" s="90" t="s">
        <v>83</v>
      </c>
      <c r="AA1776" s="90" t="s">
        <v>84</v>
      </c>
      <c r="AB1776" s="90" t="s">
        <v>12898</v>
      </c>
      <c r="AC1776" s="90" t="s">
        <v>359</v>
      </c>
      <c r="AD1776" s="90" t="s">
        <v>87</v>
      </c>
      <c r="AE1776" s="90" t="s">
        <v>61</v>
      </c>
      <c r="AF1776" s="90" t="s">
        <v>61</v>
      </c>
      <c r="AG1776" s="90" t="s">
        <v>89</v>
      </c>
      <c r="AH1776" s="90" t="s">
        <v>89</v>
      </c>
      <c r="AI1776" s="90" t="s">
        <v>89</v>
      </c>
      <c r="AJ1776" s="90" t="s">
        <v>88</v>
      </c>
      <c r="AK1776" s="90" t="s">
        <v>89</v>
      </c>
      <c r="AL1776" s="90" t="s">
        <v>88</v>
      </c>
      <c r="AM1776" s="90" t="s">
        <v>89</v>
      </c>
      <c r="AN1776" s="90" t="s">
        <v>89</v>
      </c>
      <c r="AO1776" s="90" t="s">
        <v>88</v>
      </c>
      <c r="AP1776" s="90" t="s">
        <v>89</v>
      </c>
      <c r="AQ1776" s="90" t="s">
        <v>90</v>
      </c>
      <c r="AR1776" s="90" t="s">
        <v>90</v>
      </c>
      <c r="AS1776" s="90" t="s">
        <v>91</v>
      </c>
      <c r="AT1776" s="90" t="s">
        <v>92</v>
      </c>
      <c r="AU1776" s="90" t="s">
        <v>92</v>
      </c>
      <c r="AV1776" s="90" t="s">
        <v>93</v>
      </c>
      <c r="AW1776" s="90" t="s">
        <v>12501</v>
      </c>
      <c r="AX1776" s="90" t="s">
        <v>17086</v>
      </c>
      <c r="AY1776" s="90" t="s">
        <v>12503</v>
      </c>
      <c r="AZ1776" s="90" t="s">
        <v>17086</v>
      </c>
      <c r="BA1776" s="90" t="s">
        <v>97</v>
      </c>
      <c r="BB1776" s="90" t="s">
        <v>17087</v>
      </c>
      <c r="BC1776" s="90" t="s">
        <v>99</v>
      </c>
      <c r="BD1776" s="90" t="s">
        <v>100</v>
      </c>
      <c r="BE1776" s="90" t="s">
        <v>61</v>
      </c>
      <c r="BF1776" s="90" t="s">
        <v>380</v>
      </c>
      <c r="BG1776" s="90" t="s">
        <v>101</v>
      </c>
    </row>
    <row r="1777" s="85" customFormat="1" ht="19" customHeight="1" spans="1:59">
      <c r="A1777" s="90" t="s">
        <v>226</v>
      </c>
      <c r="B1777" s="90" t="s">
        <v>227</v>
      </c>
      <c r="C1777" s="90" t="s">
        <v>364</v>
      </c>
      <c r="D1777" s="90" t="s">
        <v>365</v>
      </c>
      <c r="E1777" s="90" t="s">
        <v>17088</v>
      </c>
      <c r="F1777" s="90" t="s">
        <v>17089</v>
      </c>
      <c r="G1777" s="90" t="s">
        <v>2187</v>
      </c>
      <c r="H1777" s="90" t="s">
        <v>539</v>
      </c>
      <c r="I1777" s="90" t="s">
        <v>17090</v>
      </c>
      <c r="J1777" s="90" t="s">
        <v>17091</v>
      </c>
      <c r="K1777" s="90" t="s">
        <v>17092</v>
      </c>
      <c r="L1777" s="90" t="s">
        <v>73</v>
      </c>
      <c r="M1777" s="90" t="s">
        <v>2640</v>
      </c>
      <c r="N1777" s="90" t="s">
        <v>880</v>
      </c>
      <c r="O1777" s="90" t="s">
        <v>398</v>
      </c>
      <c r="P1777" s="90" t="s">
        <v>399</v>
      </c>
      <c r="Q1777" s="90" t="s">
        <v>2192</v>
      </c>
      <c r="R1777" s="90" t="s">
        <v>2193</v>
      </c>
      <c r="S1777" s="90" t="s">
        <v>17093</v>
      </c>
      <c r="T1777" s="90" t="s">
        <v>380</v>
      </c>
      <c r="U1777" s="15">
        <v>0</v>
      </c>
      <c r="V1777" s="15">
        <v>85000</v>
      </c>
      <c r="W1777" s="15">
        <v>45000</v>
      </c>
      <c r="X1777" s="15">
        <v>25000</v>
      </c>
      <c r="Y1777" s="90" t="s">
        <v>143</v>
      </c>
      <c r="Z1777" s="90" t="s">
        <v>83</v>
      </c>
      <c r="AA1777" s="90" t="s">
        <v>84</v>
      </c>
      <c r="AB1777" s="90" t="s">
        <v>17089</v>
      </c>
      <c r="AC1777" s="90" t="s">
        <v>382</v>
      </c>
      <c r="AD1777" s="90" t="s">
        <v>87</v>
      </c>
      <c r="AE1777" s="90" t="s">
        <v>61</v>
      </c>
      <c r="AF1777" s="90" t="s">
        <v>61</v>
      </c>
      <c r="AG1777" s="90" t="s">
        <v>89</v>
      </c>
      <c r="AH1777" s="90" t="s">
        <v>89</v>
      </c>
      <c r="AI1777" s="90" t="s">
        <v>89</v>
      </c>
      <c r="AJ1777" s="90" t="s">
        <v>89</v>
      </c>
      <c r="AK1777" s="90" t="s">
        <v>89</v>
      </c>
      <c r="AL1777" s="90" t="s">
        <v>89</v>
      </c>
      <c r="AM1777" s="90" t="s">
        <v>89</v>
      </c>
      <c r="AN1777" s="90" t="s">
        <v>89</v>
      </c>
      <c r="AO1777" s="90" t="s">
        <v>89</v>
      </c>
      <c r="AP1777" s="90" t="s">
        <v>89</v>
      </c>
      <c r="AQ1777" s="90" t="s">
        <v>90</v>
      </c>
      <c r="AR1777" s="90" t="s">
        <v>90</v>
      </c>
      <c r="AS1777" s="90" t="s">
        <v>91</v>
      </c>
      <c r="AT1777" s="90" t="s">
        <v>92</v>
      </c>
      <c r="AU1777" s="90" t="s">
        <v>92</v>
      </c>
      <c r="AV1777" s="90" t="s">
        <v>93</v>
      </c>
      <c r="AW1777" s="90" t="s">
        <v>17094</v>
      </c>
      <c r="AX1777" s="90" t="s">
        <v>17095</v>
      </c>
      <c r="AY1777" s="90" t="s">
        <v>17096</v>
      </c>
      <c r="AZ1777" s="90" t="s">
        <v>17095</v>
      </c>
      <c r="BA1777" s="90" t="s">
        <v>97</v>
      </c>
      <c r="BB1777" s="90" t="s">
        <v>17097</v>
      </c>
      <c r="BC1777" s="90" t="s">
        <v>99</v>
      </c>
      <c r="BD1777" s="90" t="s">
        <v>150</v>
      </c>
      <c r="BE1777" s="90" t="s">
        <v>61</v>
      </c>
      <c r="BF1777" s="90" t="s">
        <v>380</v>
      </c>
      <c r="BG1777" s="90" t="s">
        <v>101</v>
      </c>
    </row>
    <row r="1778" s="85" customFormat="1" ht="19" customHeight="1" spans="1:59">
      <c r="A1778" s="90" t="s">
        <v>419</v>
      </c>
      <c r="B1778" s="90" t="s">
        <v>420</v>
      </c>
      <c r="C1778" s="90" t="s">
        <v>3839</v>
      </c>
      <c r="D1778" s="90" t="s">
        <v>3840</v>
      </c>
      <c r="E1778" s="90" t="s">
        <v>17098</v>
      </c>
      <c r="F1778" s="90" t="s">
        <v>6219</v>
      </c>
      <c r="G1778" s="90" t="s">
        <v>2447</v>
      </c>
      <c r="H1778" s="90" t="s">
        <v>369</v>
      </c>
      <c r="I1778" s="90" t="s">
        <v>17099</v>
      </c>
      <c r="J1778" s="90" t="s">
        <v>17100</v>
      </c>
      <c r="K1778" s="90" t="s">
        <v>17101</v>
      </c>
      <c r="L1778" s="90" t="s">
        <v>73</v>
      </c>
      <c r="M1778" s="90" t="s">
        <v>1449</v>
      </c>
      <c r="N1778" s="90" t="s">
        <v>203</v>
      </c>
      <c r="O1778" s="90" t="s">
        <v>221</v>
      </c>
      <c r="P1778" s="90" t="s">
        <v>222</v>
      </c>
      <c r="Q1778" s="90" t="s">
        <v>206</v>
      </c>
      <c r="R1778" s="90" t="s">
        <v>207</v>
      </c>
      <c r="S1778" s="90" t="s">
        <v>17102</v>
      </c>
      <c r="T1778" s="90" t="s">
        <v>209</v>
      </c>
      <c r="U1778" s="15">
        <v>0</v>
      </c>
      <c r="V1778" s="15">
        <v>38039</v>
      </c>
      <c r="W1778" s="15">
        <v>30000</v>
      </c>
      <c r="X1778" s="15">
        <v>4000</v>
      </c>
      <c r="Y1778" s="90" t="s">
        <v>143</v>
      </c>
      <c r="Z1778" s="90" t="s">
        <v>83</v>
      </c>
      <c r="AA1778" s="90" t="s">
        <v>84</v>
      </c>
      <c r="AB1778" s="90" t="s">
        <v>17103</v>
      </c>
      <c r="AC1778" s="90" t="s">
        <v>145</v>
      </c>
      <c r="AD1778" s="90" t="s">
        <v>87</v>
      </c>
      <c r="AE1778" s="90" t="s">
        <v>61</v>
      </c>
      <c r="AF1778" s="90" t="s">
        <v>17104</v>
      </c>
      <c r="AG1778" s="90" t="s">
        <v>89</v>
      </c>
      <c r="AH1778" s="90" t="s">
        <v>89</v>
      </c>
      <c r="AI1778" s="90" t="s">
        <v>89</v>
      </c>
      <c r="AJ1778" s="90" t="s">
        <v>89</v>
      </c>
      <c r="AK1778" s="90" t="s">
        <v>89</v>
      </c>
      <c r="AL1778" s="90" t="s">
        <v>89</v>
      </c>
      <c r="AM1778" s="90" t="s">
        <v>89</v>
      </c>
      <c r="AN1778" s="90" t="s">
        <v>89</v>
      </c>
      <c r="AO1778" s="90" t="s">
        <v>89</v>
      </c>
      <c r="AP1778" s="90" t="s">
        <v>89</v>
      </c>
      <c r="AQ1778" s="90" t="s">
        <v>90</v>
      </c>
      <c r="AR1778" s="90" t="s">
        <v>90</v>
      </c>
      <c r="AS1778" s="90" t="s">
        <v>91</v>
      </c>
      <c r="AT1778" s="90" t="s">
        <v>92</v>
      </c>
      <c r="AU1778" s="90" t="s">
        <v>92</v>
      </c>
      <c r="AV1778" s="90" t="s">
        <v>93</v>
      </c>
      <c r="AW1778" s="90" t="s">
        <v>17105</v>
      </c>
      <c r="AX1778" s="90" t="s">
        <v>17106</v>
      </c>
      <c r="AY1778" s="90" t="s">
        <v>17107</v>
      </c>
      <c r="AZ1778" s="90" t="s">
        <v>17106</v>
      </c>
      <c r="BA1778" s="90" t="s">
        <v>215</v>
      </c>
      <c r="BB1778" s="90" t="s">
        <v>17108</v>
      </c>
      <c r="BC1778" s="90" t="s">
        <v>99</v>
      </c>
      <c r="BD1778" s="90" t="s">
        <v>150</v>
      </c>
      <c r="BE1778" s="90" t="s">
        <v>61</v>
      </c>
      <c r="BF1778" s="90" t="s">
        <v>209</v>
      </c>
      <c r="BG1778" s="90" t="s">
        <v>101</v>
      </c>
    </row>
    <row r="1779" s="85" customFormat="1" ht="19" customHeight="1" spans="1:59">
      <c r="A1779" s="90" t="s">
        <v>419</v>
      </c>
      <c r="B1779" s="90" t="s">
        <v>420</v>
      </c>
      <c r="C1779" s="90" t="s">
        <v>3445</v>
      </c>
      <c r="D1779" s="90" t="s">
        <v>3446</v>
      </c>
      <c r="E1779" s="90" t="s">
        <v>3447</v>
      </c>
      <c r="F1779" s="90" t="s">
        <v>2264</v>
      </c>
      <c r="G1779" s="90" t="s">
        <v>2264</v>
      </c>
      <c r="H1779" s="90" t="s">
        <v>1571</v>
      </c>
      <c r="I1779" s="90" t="s">
        <v>17109</v>
      </c>
      <c r="J1779" s="90" t="s">
        <v>17110</v>
      </c>
      <c r="K1779" s="90" t="s">
        <v>17111</v>
      </c>
      <c r="L1779" s="90" t="s">
        <v>73</v>
      </c>
      <c r="M1779" s="90" t="s">
        <v>5717</v>
      </c>
      <c r="N1779" s="90" t="s">
        <v>203</v>
      </c>
      <c r="O1779" s="90" t="s">
        <v>3451</v>
      </c>
      <c r="P1779" s="90" t="s">
        <v>3452</v>
      </c>
      <c r="Q1779" s="90" t="s">
        <v>240</v>
      </c>
      <c r="R1779" s="90" t="s">
        <v>241</v>
      </c>
      <c r="S1779" s="90" t="s">
        <v>17112</v>
      </c>
      <c r="T1779" s="90" t="s">
        <v>380</v>
      </c>
      <c r="U1779" s="15">
        <v>4000</v>
      </c>
      <c r="V1779" s="15">
        <v>130000</v>
      </c>
      <c r="W1779" s="15">
        <v>50000</v>
      </c>
      <c r="X1779" s="15">
        <v>20000</v>
      </c>
      <c r="Y1779" s="90" t="s">
        <v>143</v>
      </c>
      <c r="Z1779" s="90" t="s">
        <v>83</v>
      </c>
      <c r="AA1779" s="90" t="s">
        <v>84</v>
      </c>
      <c r="AB1779" s="90" t="s">
        <v>3454</v>
      </c>
      <c r="AC1779" s="90" t="s">
        <v>211</v>
      </c>
      <c r="AD1779" s="90" t="s">
        <v>87</v>
      </c>
      <c r="AE1779" s="90" t="s">
        <v>61</v>
      </c>
      <c r="AF1779" s="90" t="s">
        <v>3455</v>
      </c>
      <c r="AG1779" s="90" t="s">
        <v>89</v>
      </c>
      <c r="AH1779" s="90" t="s">
        <v>89</v>
      </c>
      <c r="AI1779" s="90" t="s">
        <v>89</v>
      </c>
      <c r="AJ1779" s="90" t="s">
        <v>89</v>
      </c>
      <c r="AK1779" s="90" t="s">
        <v>89</v>
      </c>
      <c r="AL1779" s="90" t="s">
        <v>89</v>
      </c>
      <c r="AM1779" s="90" t="s">
        <v>89</v>
      </c>
      <c r="AN1779" s="90" t="s">
        <v>89</v>
      </c>
      <c r="AO1779" s="90" t="s">
        <v>89</v>
      </c>
      <c r="AP1779" s="90" t="s">
        <v>89</v>
      </c>
      <c r="AQ1779" s="90" t="s">
        <v>90</v>
      </c>
      <c r="AR1779" s="90" t="s">
        <v>90</v>
      </c>
      <c r="AS1779" s="90" t="s">
        <v>91</v>
      </c>
      <c r="AT1779" s="90" t="s">
        <v>92</v>
      </c>
      <c r="AU1779" s="90" t="s">
        <v>92</v>
      </c>
      <c r="AV1779" s="90" t="s">
        <v>93</v>
      </c>
      <c r="AW1779" s="90" t="s">
        <v>3456</v>
      </c>
      <c r="AX1779" s="90" t="s">
        <v>17113</v>
      </c>
      <c r="AY1779" s="90" t="s">
        <v>3458</v>
      </c>
      <c r="AZ1779" s="90" t="s">
        <v>17113</v>
      </c>
      <c r="BA1779" s="90" t="s">
        <v>97</v>
      </c>
      <c r="BB1779" s="90" t="s">
        <v>17114</v>
      </c>
      <c r="BC1779" s="90" t="s">
        <v>99</v>
      </c>
      <c r="BD1779" s="90" t="s">
        <v>150</v>
      </c>
      <c r="BE1779" s="90" t="s">
        <v>61</v>
      </c>
      <c r="BF1779" s="90" t="s">
        <v>380</v>
      </c>
      <c r="BG1779" s="90" t="s">
        <v>101</v>
      </c>
    </row>
    <row r="1780" s="85" customFormat="1" ht="19" customHeight="1" spans="1:59">
      <c r="A1780" s="90" t="s">
        <v>419</v>
      </c>
      <c r="B1780" s="90" t="s">
        <v>420</v>
      </c>
      <c r="C1780" s="90" t="s">
        <v>1552</v>
      </c>
      <c r="D1780" s="90" t="s">
        <v>1553</v>
      </c>
      <c r="E1780" s="90" t="s">
        <v>17115</v>
      </c>
      <c r="F1780" s="90" t="s">
        <v>8684</v>
      </c>
      <c r="G1780" s="90" t="s">
        <v>425</v>
      </c>
      <c r="H1780" s="90" t="s">
        <v>109</v>
      </c>
      <c r="I1780" s="90" t="s">
        <v>17116</v>
      </c>
      <c r="J1780" s="90" t="s">
        <v>17117</v>
      </c>
      <c r="K1780" s="90" t="s">
        <v>17118</v>
      </c>
      <c r="L1780" s="90" t="s">
        <v>73</v>
      </c>
      <c r="M1780" s="90" t="s">
        <v>4314</v>
      </c>
      <c r="N1780" s="90" t="s">
        <v>5339</v>
      </c>
      <c r="O1780" s="90" t="s">
        <v>1537</v>
      </c>
      <c r="P1780" s="90" t="s">
        <v>1538</v>
      </c>
      <c r="Q1780" s="90" t="s">
        <v>1920</v>
      </c>
      <c r="R1780" s="90" t="s">
        <v>1921</v>
      </c>
      <c r="S1780" s="90" t="s">
        <v>17119</v>
      </c>
      <c r="T1780" s="90" t="s">
        <v>380</v>
      </c>
      <c r="U1780" s="15">
        <v>0</v>
      </c>
      <c r="V1780" s="15">
        <v>54100</v>
      </c>
      <c r="W1780" s="15">
        <v>37000</v>
      </c>
      <c r="X1780" s="15">
        <v>5000</v>
      </c>
      <c r="Y1780" s="90" t="s">
        <v>143</v>
      </c>
      <c r="Z1780" s="90" t="s">
        <v>83</v>
      </c>
      <c r="AA1780" s="90" t="s">
        <v>84</v>
      </c>
      <c r="AB1780" s="90" t="s">
        <v>17120</v>
      </c>
      <c r="AC1780" s="90" t="s">
        <v>211</v>
      </c>
      <c r="AD1780" s="90" t="s">
        <v>87</v>
      </c>
      <c r="AE1780" s="90" t="s">
        <v>61</v>
      </c>
      <c r="AF1780" s="90" t="s">
        <v>61</v>
      </c>
      <c r="AG1780" s="90" t="s">
        <v>89</v>
      </c>
      <c r="AH1780" s="90" t="s">
        <v>89</v>
      </c>
      <c r="AI1780" s="90" t="s">
        <v>89</v>
      </c>
      <c r="AJ1780" s="90" t="s">
        <v>89</v>
      </c>
      <c r="AK1780" s="90" t="s">
        <v>89</v>
      </c>
      <c r="AL1780" s="90" t="s">
        <v>89</v>
      </c>
      <c r="AM1780" s="90" t="s">
        <v>89</v>
      </c>
      <c r="AN1780" s="90" t="s">
        <v>89</v>
      </c>
      <c r="AO1780" s="90" t="s">
        <v>89</v>
      </c>
      <c r="AP1780" s="90" t="s">
        <v>89</v>
      </c>
      <c r="AQ1780" s="90" t="s">
        <v>90</v>
      </c>
      <c r="AR1780" s="90" t="s">
        <v>90</v>
      </c>
      <c r="AS1780" s="90" t="s">
        <v>91</v>
      </c>
      <c r="AT1780" s="90" t="s">
        <v>92</v>
      </c>
      <c r="AU1780" s="90" t="s">
        <v>92</v>
      </c>
      <c r="AV1780" s="90" t="s">
        <v>93</v>
      </c>
      <c r="AW1780" s="90" t="s">
        <v>17121</v>
      </c>
      <c r="AX1780" s="90" t="s">
        <v>17122</v>
      </c>
      <c r="AY1780" s="90" t="s">
        <v>3075</v>
      </c>
      <c r="AZ1780" s="90" t="s">
        <v>17122</v>
      </c>
      <c r="BA1780" s="90" t="s">
        <v>97</v>
      </c>
      <c r="BB1780" s="90" t="s">
        <v>17123</v>
      </c>
      <c r="BC1780" s="90" t="s">
        <v>99</v>
      </c>
      <c r="BD1780" s="90" t="s">
        <v>150</v>
      </c>
      <c r="BE1780" s="90" t="s">
        <v>61</v>
      </c>
      <c r="BF1780" s="90" t="s">
        <v>380</v>
      </c>
      <c r="BG1780" s="90" t="s">
        <v>101</v>
      </c>
    </row>
    <row r="1781" s="85" customFormat="1" ht="19" customHeight="1" spans="1:59">
      <c r="A1781" s="90" t="s">
        <v>582</v>
      </c>
      <c r="B1781" s="90" t="s">
        <v>583</v>
      </c>
      <c r="C1781" s="90" t="s">
        <v>793</v>
      </c>
      <c r="D1781" s="90" t="s">
        <v>794</v>
      </c>
      <c r="E1781" s="90" t="s">
        <v>11734</v>
      </c>
      <c r="F1781" s="90" t="s">
        <v>1175</v>
      </c>
      <c r="G1781" s="90" t="s">
        <v>1175</v>
      </c>
      <c r="H1781" s="90" t="s">
        <v>109</v>
      </c>
      <c r="I1781" s="90" t="s">
        <v>17124</v>
      </c>
      <c r="J1781" s="90" t="s">
        <v>17125</v>
      </c>
      <c r="K1781" s="90" t="s">
        <v>17126</v>
      </c>
      <c r="L1781" s="90" t="s">
        <v>73</v>
      </c>
      <c r="M1781" s="90" t="s">
        <v>17127</v>
      </c>
      <c r="N1781" s="90" t="s">
        <v>203</v>
      </c>
      <c r="O1781" s="90" t="s">
        <v>115</v>
      </c>
      <c r="P1781" s="90" t="s">
        <v>116</v>
      </c>
      <c r="Q1781" s="90" t="s">
        <v>117</v>
      </c>
      <c r="R1781" s="90" t="s">
        <v>116</v>
      </c>
      <c r="S1781" s="90" t="s">
        <v>17128</v>
      </c>
      <c r="T1781" s="90" t="s">
        <v>119</v>
      </c>
      <c r="U1781" s="15">
        <v>0</v>
      </c>
      <c r="V1781" s="15">
        <v>12000</v>
      </c>
      <c r="W1781" s="15">
        <v>7000</v>
      </c>
      <c r="X1781" s="15">
        <v>2300</v>
      </c>
      <c r="Y1781" s="90" t="s">
        <v>143</v>
      </c>
      <c r="Z1781" s="90" t="s">
        <v>83</v>
      </c>
      <c r="AA1781" s="90" t="s">
        <v>84</v>
      </c>
      <c r="AB1781" s="90" t="s">
        <v>11740</v>
      </c>
      <c r="AC1781" s="90" t="s">
        <v>359</v>
      </c>
      <c r="AD1781" s="90" t="s">
        <v>87</v>
      </c>
      <c r="AE1781" s="90" t="s">
        <v>61</v>
      </c>
      <c r="AF1781" s="90" t="s">
        <v>61</v>
      </c>
      <c r="AG1781" s="90" t="s">
        <v>89</v>
      </c>
      <c r="AH1781" s="90" t="s">
        <v>89</v>
      </c>
      <c r="AI1781" s="90" t="s">
        <v>89</v>
      </c>
      <c r="AJ1781" s="90" t="s">
        <v>89</v>
      </c>
      <c r="AK1781" s="90" t="s">
        <v>89</v>
      </c>
      <c r="AL1781" s="90" t="s">
        <v>89</v>
      </c>
      <c r="AM1781" s="90" t="s">
        <v>89</v>
      </c>
      <c r="AN1781" s="90" t="s">
        <v>89</v>
      </c>
      <c r="AO1781" s="90" t="s">
        <v>89</v>
      </c>
      <c r="AP1781" s="90" t="s">
        <v>89</v>
      </c>
      <c r="AQ1781" s="90" t="s">
        <v>90</v>
      </c>
      <c r="AR1781" s="90" t="s">
        <v>90</v>
      </c>
      <c r="AS1781" s="90" t="s">
        <v>91</v>
      </c>
      <c r="AT1781" s="90" t="s">
        <v>92</v>
      </c>
      <c r="AU1781" s="90" t="s">
        <v>92</v>
      </c>
      <c r="AV1781" s="90" t="s">
        <v>93</v>
      </c>
      <c r="AW1781" s="90" t="s">
        <v>11741</v>
      </c>
      <c r="AX1781" s="90" t="s">
        <v>17129</v>
      </c>
      <c r="AY1781" s="90" t="s">
        <v>11743</v>
      </c>
      <c r="AZ1781" s="90" t="s">
        <v>17129</v>
      </c>
      <c r="BA1781" s="90" t="s">
        <v>97</v>
      </c>
      <c r="BB1781" s="90" t="s">
        <v>17130</v>
      </c>
      <c r="BC1781" s="90" t="s">
        <v>99</v>
      </c>
      <c r="BD1781" s="90" t="s">
        <v>150</v>
      </c>
      <c r="BE1781" s="90" t="s">
        <v>61</v>
      </c>
      <c r="BF1781" s="90" t="s">
        <v>119</v>
      </c>
      <c r="BG1781" s="90" t="s">
        <v>101</v>
      </c>
    </row>
    <row r="1782" s="85" customFormat="1" ht="19" customHeight="1" spans="1:59">
      <c r="A1782" s="90" t="s">
        <v>419</v>
      </c>
      <c r="B1782" s="90" t="s">
        <v>420</v>
      </c>
      <c r="C1782" s="90" t="s">
        <v>2086</v>
      </c>
      <c r="D1782" s="90" t="s">
        <v>2087</v>
      </c>
      <c r="E1782" s="90" t="s">
        <v>17131</v>
      </c>
      <c r="F1782" s="90" t="s">
        <v>17132</v>
      </c>
      <c r="G1782" s="90" t="s">
        <v>1298</v>
      </c>
      <c r="H1782" s="90" t="s">
        <v>1299</v>
      </c>
      <c r="I1782" s="90" t="s">
        <v>17133</v>
      </c>
      <c r="J1782" s="90" t="s">
        <v>17134</v>
      </c>
      <c r="K1782" s="90" t="s">
        <v>17135</v>
      </c>
      <c r="L1782" s="90" t="s">
        <v>73</v>
      </c>
      <c r="M1782" s="90" t="s">
        <v>16759</v>
      </c>
      <c r="N1782" s="90" t="s">
        <v>17136</v>
      </c>
      <c r="O1782" s="90" t="s">
        <v>1726</v>
      </c>
      <c r="P1782" s="90" t="s">
        <v>1727</v>
      </c>
      <c r="Q1782" s="90" t="s">
        <v>1306</v>
      </c>
      <c r="R1782" s="90" t="s">
        <v>1307</v>
      </c>
      <c r="S1782" s="90" t="s">
        <v>17137</v>
      </c>
      <c r="T1782" s="90" t="s">
        <v>262</v>
      </c>
      <c r="U1782" s="15">
        <v>0</v>
      </c>
      <c r="V1782" s="15">
        <v>16000</v>
      </c>
      <c r="W1782" s="15">
        <v>11000</v>
      </c>
      <c r="X1782" s="15">
        <v>1500</v>
      </c>
      <c r="Y1782" s="90" t="s">
        <v>143</v>
      </c>
      <c r="Z1782" s="90" t="s">
        <v>83</v>
      </c>
      <c r="AA1782" s="90" t="s">
        <v>84</v>
      </c>
      <c r="AB1782" s="90" t="s">
        <v>3712</v>
      </c>
      <c r="AC1782" s="90" t="s">
        <v>145</v>
      </c>
      <c r="AD1782" s="90" t="s">
        <v>87</v>
      </c>
      <c r="AE1782" s="90" t="s">
        <v>61</v>
      </c>
      <c r="AF1782" s="90" t="s">
        <v>61</v>
      </c>
      <c r="AG1782" s="90" t="s">
        <v>89</v>
      </c>
      <c r="AH1782" s="90" t="s">
        <v>89</v>
      </c>
      <c r="AI1782" s="90" t="s">
        <v>89</v>
      </c>
      <c r="AJ1782" s="90" t="s">
        <v>89</v>
      </c>
      <c r="AK1782" s="90" t="s">
        <v>89</v>
      </c>
      <c r="AL1782" s="90" t="s">
        <v>89</v>
      </c>
      <c r="AM1782" s="90" t="s">
        <v>89</v>
      </c>
      <c r="AN1782" s="90" t="s">
        <v>89</v>
      </c>
      <c r="AO1782" s="90" t="s">
        <v>89</v>
      </c>
      <c r="AP1782" s="90" t="s">
        <v>89</v>
      </c>
      <c r="AQ1782" s="90" t="s">
        <v>90</v>
      </c>
      <c r="AR1782" s="90" t="s">
        <v>90</v>
      </c>
      <c r="AS1782" s="90" t="s">
        <v>91</v>
      </c>
      <c r="AT1782" s="90" t="s">
        <v>92</v>
      </c>
      <c r="AU1782" s="90" t="s">
        <v>92</v>
      </c>
      <c r="AV1782" s="90" t="s">
        <v>93</v>
      </c>
      <c r="AW1782" s="90" t="s">
        <v>17138</v>
      </c>
      <c r="AX1782" s="90" t="s">
        <v>17139</v>
      </c>
      <c r="AY1782" s="90" t="s">
        <v>17140</v>
      </c>
      <c r="AZ1782" s="90" t="s">
        <v>17139</v>
      </c>
      <c r="BA1782" s="90" t="s">
        <v>97</v>
      </c>
      <c r="BB1782" s="90" t="s">
        <v>17141</v>
      </c>
      <c r="BC1782" s="90" t="s">
        <v>99</v>
      </c>
      <c r="BD1782" s="90" t="s">
        <v>150</v>
      </c>
      <c r="BE1782" s="90" t="s">
        <v>61</v>
      </c>
      <c r="BF1782" s="90" t="s">
        <v>262</v>
      </c>
      <c r="BG1782" s="90" t="s">
        <v>101</v>
      </c>
    </row>
    <row r="1783" s="85" customFormat="1" ht="19" customHeight="1" spans="1:59">
      <c r="A1783" s="90" t="s">
        <v>646</v>
      </c>
      <c r="B1783" s="90" t="s">
        <v>647</v>
      </c>
      <c r="C1783" s="90" t="s">
        <v>5709</v>
      </c>
      <c r="D1783" s="90" t="s">
        <v>5710</v>
      </c>
      <c r="E1783" s="90" t="s">
        <v>17142</v>
      </c>
      <c r="F1783" s="90" t="s">
        <v>17143</v>
      </c>
      <c r="G1783" s="90" t="s">
        <v>2810</v>
      </c>
      <c r="H1783" s="90" t="s">
        <v>369</v>
      </c>
      <c r="I1783" s="90" t="s">
        <v>17144</v>
      </c>
      <c r="J1783" s="90" t="s">
        <v>17145</v>
      </c>
      <c r="K1783" s="90" t="s">
        <v>17146</v>
      </c>
      <c r="L1783" s="90" t="s">
        <v>73</v>
      </c>
      <c r="M1783" s="90" t="s">
        <v>1799</v>
      </c>
      <c r="N1783" s="90" t="s">
        <v>2967</v>
      </c>
      <c r="O1783" s="90" t="s">
        <v>221</v>
      </c>
      <c r="P1783" s="90" t="s">
        <v>222</v>
      </c>
      <c r="Q1783" s="90" t="s">
        <v>206</v>
      </c>
      <c r="R1783" s="90" t="s">
        <v>207</v>
      </c>
      <c r="S1783" s="90" t="s">
        <v>17147</v>
      </c>
      <c r="T1783" s="90" t="s">
        <v>380</v>
      </c>
      <c r="U1783" s="15">
        <v>0</v>
      </c>
      <c r="V1783" s="15">
        <v>20000</v>
      </c>
      <c r="W1783" s="15">
        <v>7500</v>
      </c>
      <c r="X1783" s="15">
        <v>3000</v>
      </c>
      <c r="Y1783" s="90" t="s">
        <v>143</v>
      </c>
      <c r="Z1783" s="90" t="s">
        <v>83</v>
      </c>
      <c r="AA1783" s="90" t="s">
        <v>84</v>
      </c>
      <c r="AB1783" s="90" t="s">
        <v>17148</v>
      </c>
      <c r="AC1783" s="90" t="s">
        <v>211</v>
      </c>
      <c r="AD1783" s="90" t="s">
        <v>87</v>
      </c>
      <c r="AE1783" s="90" t="s">
        <v>61</v>
      </c>
      <c r="AF1783" s="90" t="s">
        <v>61</v>
      </c>
      <c r="AG1783" s="90" t="s">
        <v>89</v>
      </c>
      <c r="AH1783" s="90" t="s">
        <v>89</v>
      </c>
      <c r="AI1783" s="90" t="s">
        <v>89</v>
      </c>
      <c r="AJ1783" s="90" t="s">
        <v>89</v>
      </c>
      <c r="AK1783" s="90" t="s">
        <v>89</v>
      </c>
      <c r="AL1783" s="90" t="s">
        <v>89</v>
      </c>
      <c r="AM1783" s="90" t="s">
        <v>89</v>
      </c>
      <c r="AN1783" s="90" t="s">
        <v>89</v>
      </c>
      <c r="AO1783" s="90" t="s">
        <v>89</v>
      </c>
      <c r="AP1783" s="90" t="s">
        <v>89</v>
      </c>
      <c r="AQ1783" s="90" t="s">
        <v>90</v>
      </c>
      <c r="AR1783" s="90" t="s">
        <v>90</v>
      </c>
      <c r="AS1783" s="90" t="s">
        <v>91</v>
      </c>
      <c r="AT1783" s="90" t="s">
        <v>92</v>
      </c>
      <c r="AU1783" s="90" t="s">
        <v>92</v>
      </c>
      <c r="AV1783" s="90" t="s">
        <v>93</v>
      </c>
      <c r="AW1783" s="90" t="s">
        <v>17149</v>
      </c>
      <c r="AX1783" s="90" t="s">
        <v>17150</v>
      </c>
      <c r="AY1783" s="90" t="s">
        <v>17151</v>
      </c>
      <c r="AZ1783" s="90" t="s">
        <v>17150</v>
      </c>
      <c r="BA1783" s="90" t="s">
        <v>97</v>
      </c>
      <c r="BB1783" s="90" t="s">
        <v>17152</v>
      </c>
      <c r="BC1783" s="90" t="s">
        <v>99</v>
      </c>
      <c r="BD1783" s="90" t="s">
        <v>150</v>
      </c>
      <c r="BE1783" s="90" t="s">
        <v>61</v>
      </c>
      <c r="BF1783" s="90" t="s">
        <v>380</v>
      </c>
      <c r="BG1783" s="90" t="s">
        <v>101</v>
      </c>
    </row>
    <row r="1784" s="85" customFormat="1" ht="19" customHeight="1" spans="1:59">
      <c r="A1784" s="90" t="s">
        <v>441</v>
      </c>
      <c r="B1784" s="90" t="s">
        <v>442</v>
      </c>
      <c r="C1784" s="90" t="s">
        <v>4676</v>
      </c>
      <c r="D1784" s="90" t="s">
        <v>4677</v>
      </c>
      <c r="E1784" s="90" t="s">
        <v>12014</v>
      </c>
      <c r="F1784" s="90" t="s">
        <v>12015</v>
      </c>
      <c r="G1784" s="90" t="s">
        <v>3814</v>
      </c>
      <c r="H1784" s="90" t="s">
        <v>1299</v>
      </c>
      <c r="I1784" s="90" t="s">
        <v>17153</v>
      </c>
      <c r="J1784" s="90" t="s">
        <v>17154</v>
      </c>
      <c r="K1784" s="90" t="s">
        <v>17155</v>
      </c>
      <c r="L1784" s="90" t="s">
        <v>73</v>
      </c>
      <c r="M1784" s="90" t="s">
        <v>3716</v>
      </c>
      <c r="N1784" s="90" t="s">
        <v>203</v>
      </c>
      <c r="O1784" s="90" t="s">
        <v>2985</v>
      </c>
      <c r="P1784" s="90" t="s">
        <v>2986</v>
      </c>
      <c r="Q1784" s="90" t="s">
        <v>1728</v>
      </c>
      <c r="R1784" s="90" t="s">
        <v>1307</v>
      </c>
      <c r="S1784" s="90" t="s">
        <v>17156</v>
      </c>
      <c r="T1784" s="90" t="s">
        <v>262</v>
      </c>
      <c r="U1784" s="15">
        <v>0</v>
      </c>
      <c r="V1784" s="15">
        <v>13500</v>
      </c>
      <c r="W1784" s="15">
        <v>6750</v>
      </c>
      <c r="X1784" s="15">
        <v>2000</v>
      </c>
      <c r="Y1784" s="90" t="s">
        <v>143</v>
      </c>
      <c r="Z1784" s="90" t="s">
        <v>83</v>
      </c>
      <c r="AA1784" s="90" t="s">
        <v>84</v>
      </c>
      <c r="AB1784" s="90" t="s">
        <v>12020</v>
      </c>
      <c r="AC1784" s="90" t="s">
        <v>211</v>
      </c>
      <c r="AD1784" s="90" t="s">
        <v>87</v>
      </c>
      <c r="AE1784" s="90" t="s">
        <v>61</v>
      </c>
      <c r="AF1784" s="90" t="s">
        <v>61</v>
      </c>
      <c r="AG1784" s="90" t="s">
        <v>89</v>
      </c>
      <c r="AH1784" s="90" t="s">
        <v>89</v>
      </c>
      <c r="AI1784" s="90" t="s">
        <v>89</v>
      </c>
      <c r="AJ1784" s="90" t="s">
        <v>89</v>
      </c>
      <c r="AK1784" s="90" t="s">
        <v>89</v>
      </c>
      <c r="AL1784" s="90" t="s">
        <v>89</v>
      </c>
      <c r="AM1784" s="90" t="s">
        <v>89</v>
      </c>
      <c r="AN1784" s="90" t="s">
        <v>89</v>
      </c>
      <c r="AO1784" s="90" t="s">
        <v>89</v>
      </c>
      <c r="AP1784" s="90" t="s">
        <v>89</v>
      </c>
      <c r="AQ1784" s="90" t="s">
        <v>90</v>
      </c>
      <c r="AR1784" s="90" t="s">
        <v>90</v>
      </c>
      <c r="AS1784" s="90" t="s">
        <v>91</v>
      </c>
      <c r="AT1784" s="90" t="s">
        <v>92</v>
      </c>
      <c r="AU1784" s="90" t="s">
        <v>92</v>
      </c>
      <c r="AV1784" s="90" t="s">
        <v>93</v>
      </c>
      <c r="AW1784" s="90" t="s">
        <v>12021</v>
      </c>
      <c r="AX1784" s="90" t="s">
        <v>17157</v>
      </c>
      <c r="AY1784" s="90" t="s">
        <v>12023</v>
      </c>
      <c r="AZ1784" s="90" t="s">
        <v>17157</v>
      </c>
      <c r="BA1784" s="90" t="s">
        <v>215</v>
      </c>
      <c r="BB1784" s="90" t="s">
        <v>17158</v>
      </c>
      <c r="BC1784" s="90" t="s">
        <v>99</v>
      </c>
      <c r="BD1784" s="90" t="s">
        <v>150</v>
      </c>
      <c r="BE1784" s="90" t="s">
        <v>61</v>
      </c>
      <c r="BF1784" s="90" t="s">
        <v>262</v>
      </c>
      <c r="BG1784" s="90" t="s">
        <v>101</v>
      </c>
    </row>
    <row r="1785" s="85" customFormat="1" ht="19" customHeight="1" spans="1:59">
      <c r="A1785" s="90" t="s">
        <v>62</v>
      </c>
      <c r="B1785" s="90" t="s">
        <v>63</v>
      </c>
      <c r="C1785" s="90" t="s">
        <v>986</v>
      </c>
      <c r="D1785" s="90" t="s">
        <v>987</v>
      </c>
      <c r="E1785" s="90" t="s">
        <v>7177</v>
      </c>
      <c r="F1785" s="90" t="s">
        <v>989</v>
      </c>
      <c r="G1785" s="90" t="s">
        <v>990</v>
      </c>
      <c r="H1785" s="90" t="s">
        <v>109</v>
      </c>
      <c r="I1785" s="90" t="s">
        <v>17159</v>
      </c>
      <c r="J1785" s="90" t="s">
        <v>17160</v>
      </c>
      <c r="K1785" s="90" t="s">
        <v>17161</v>
      </c>
      <c r="L1785" s="90" t="s">
        <v>73</v>
      </c>
      <c r="M1785" s="90" t="s">
        <v>1289</v>
      </c>
      <c r="N1785" s="90" t="s">
        <v>203</v>
      </c>
      <c r="O1785" s="90" t="s">
        <v>1848</v>
      </c>
      <c r="P1785" s="90" t="s">
        <v>1849</v>
      </c>
      <c r="Q1785" s="90" t="s">
        <v>1850</v>
      </c>
      <c r="R1785" s="90" t="s">
        <v>1849</v>
      </c>
      <c r="S1785" s="90" t="s">
        <v>17162</v>
      </c>
      <c r="T1785" s="90" t="s">
        <v>380</v>
      </c>
      <c r="U1785" s="15">
        <v>0</v>
      </c>
      <c r="V1785" s="15">
        <v>10021</v>
      </c>
      <c r="W1785" s="15">
        <v>5000</v>
      </c>
      <c r="X1785" s="15">
        <v>5000</v>
      </c>
      <c r="Y1785" s="90" t="s">
        <v>82</v>
      </c>
      <c r="Z1785" s="90" t="s">
        <v>83</v>
      </c>
      <c r="AA1785" s="90" t="s">
        <v>84</v>
      </c>
      <c r="AB1785" s="90" t="s">
        <v>989</v>
      </c>
      <c r="AC1785" s="90" t="s">
        <v>121</v>
      </c>
      <c r="AD1785" s="90" t="s">
        <v>87</v>
      </c>
      <c r="AE1785" s="90" t="s">
        <v>61</v>
      </c>
      <c r="AF1785" s="90" t="s">
        <v>61</v>
      </c>
      <c r="AG1785" s="90" t="s">
        <v>89</v>
      </c>
      <c r="AH1785" s="90" t="s">
        <v>89</v>
      </c>
      <c r="AI1785" s="90" t="s">
        <v>89</v>
      </c>
      <c r="AJ1785" s="90" t="s">
        <v>89</v>
      </c>
      <c r="AK1785" s="90" t="s">
        <v>89</v>
      </c>
      <c r="AL1785" s="90" t="s">
        <v>89</v>
      </c>
      <c r="AM1785" s="90" t="s">
        <v>89</v>
      </c>
      <c r="AN1785" s="90" t="s">
        <v>89</v>
      </c>
      <c r="AO1785" s="90" t="s">
        <v>89</v>
      </c>
      <c r="AP1785" s="90" t="s">
        <v>89</v>
      </c>
      <c r="AQ1785" s="90" t="s">
        <v>90</v>
      </c>
      <c r="AR1785" s="90" t="s">
        <v>90</v>
      </c>
      <c r="AS1785" s="90" t="s">
        <v>91</v>
      </c>
      <c r="AT1785" s="90" t="s">
        <v>92</v>
      </c>
      <c r="AU1785" s="90" t="s">
        <v>92</v>
      </c>
      <c r="AV1785" s="90" t="s">
        <v>93</v>
      </c>
      <c r="AW1785" s="90" t="s">
        <v>7182</v>
      </c>
      <c r="AX1785" s="90" t="s">
        <v>17163</v>
      </c>
      <c r="AY1785" s="90" t="s">
        <v>7184</v>
      </c>
      <c r="AZ1785" s="90" t="s">
        <v>17163</v>
      </c>
      <c r="BA1785" s="90" t="s">
        <v>97</v>
      </c>
      <c r="BB1785" s="90" t="s">
        <v>17164</v>
      </c>
      <c r="BC1785" s="90" t="s">
        <v>99</v>
      </c>
      <c r="BD1785" s="90" t="s">
        <v>100</v>
      </c>
      <c r="BE1785" s="90" t="s">
        <v>61</v>
      </c>
      <c r="BF1785" s="90" t="s">
        <v>380</v>
      </c>
      <c r="BG1785" s="90" t="s">
        <v>101</v>
      </c>
    </row>
    <row r="1786" s="85" customFormat="1" ht="19" customHeight="1" spans="1:59">
      <c r="A1786" s="90" t="s">
        <v>226</v>
      </c>
      <c r="B1786" s="90" t="s">
        <v>227</v>
      </c>
      <c r="C1786" s="90" t="s">
        <v>364</v>
      </c>
      <c r="D1786" s="90" t="s">
        <v>365</v>
      </c>
      <c r="E1786" s="90" t="s">
        <v>17088</v>
      </c>
      <c r="F1786" s="90" t="s">
        <v>17089</v>
      </c>
      <c r="G1786" s="90" t="s">
        <v>2187</v>
      </c>
      <c r="H1786" s="90" t="s">
        <v>539</v>
      </c>
      <c r="I1786" s="90" t="s">
        <v>17165</v>
      </c>
      <c r="J1786" s="90" t="s">
        <v>17166</v>
      </c>
      <c r="K1786" s="90" t="s">
        <v>17167</v>
      </c>
      <c r="L1786" s="90" t="s">
        <v>73</v>
      </c>
      <c r="M1786" s="90" t="s">
        <v>3716</v>
      </c>
      <c r="N1786" s="90" t="s">
        <v>113</v>
      </c>
      <c r="O1786" s="90" t="s">
        <v>238</v>
      </c>
      <c r="P1786" s="90" t="s">
        <v>239</v>
      </c>
      <c r="Q1786" s="90" t="s">
        <v>240</v>
      </c>
      <c r="R1786" s="90" t="s">
        <v>241</v>
      </c>
      <c r="S1786" s="90" t="s">
        <v>17168</v>
      </c>
      <c r="T1786" s="90" t="s">
        <v>380</v>
      </c>
      <c r="U1786" s="15">
        <v>0</v>
      </c>
      <c r="V1786" s="15">
        <v>48000</v>
      </c>
      <c r="W1786" s="15">
        <v>30000</v>
      </c>
      <c r="X1786" s="15">
        <v>10378</v>
      </c>
      <c r="Y1786" s="90" t="s">
        <v>143</v>
      </c>
      <c r="Z1786" s="90" t="s">
        <v>83</v>
      </c>
      <c r="AA1786" s="90" t="s">
        <v>84</v>
      </c>
      <c r="AB1786" s="90" t="s">
        <v>17089</v>
      </c>
      <c r="AC1786" s="90" t="s">
        <v>382</v>
      </c>
      <c r="AD1786" s="90" t="s">
        <v>87</v>
      </c>
      <c r="AE1786" s="90" t="s">
        <v>61</v>
      </c>
      <c r="AF1786" s="90" t="s">
        <v>61</v>
      </c>
      <c r="AG1786" s="90" t="s">
        <v>89</v>
      </c>
      <c r="AH1786" s="90" t="s">
        <v>89</v>
      </c>
      <c r="AI1786" s="90" t="s">
        <v>89</v>
      </c>
      <c r="AJ1786" s="90" t="s">
        <v>89</v>
      </c>
      <c r="AK1786" s="90" t="s">
        <v>89</v>
      </c>
      <c r="AL1786" s="90" t="s">
        <v>89</v>
      </c>
      <c r="AM1786" s="90" t="s">
        <v>89</v>
      </c>
      <c r="AN1786" s="90" t="s">
        <v>89</v>
      </c>
      <c r="AO1786" s="90" t="s">
        <v>89</v>
      </c>
      <c r="AP1786" s="90" t="s">
        <v>89</v>
      </c>
      <c r="AQ1786" s="90" t="s">
        <v>90</v>
      </c>
      <c r="AR1786" s="90" t="s">
        <v>90</v>
      </c>
      <c r="AS1786" s="90" t="s">
        <v>91</v>
      </c>
      <c r="AT1786" s="90" t="s">
        <v>92</v>
      </c>
      <c r="AU1786" s="90" t="s">
        <v>92</v>
      </c>
      <c r="AV1786" s="90" t="s">
        <v>93</v>
      </c>
      <c r="AW1786" s="90" t="s">
        <v>17094</v>
      </c>
      <c r="AX1786" s="90" t="s">
        <v>17169</v>
      </c>
      <c r="AY1786" s="90" t="s">
        <v>17096</v>
      </c>
      <c r="AZ1786" s="90" t="s">
        <v>17169</v>
      </c>
      <c r="BA1786" s="90" t="s">
        <v>97</v>
      </c>
      <c r="BB1786" s="90" t="s">
        <v>17170</v>
      </c>
      <c r="BC1786" s="90" t="s">
        <v>99</v>
      </c>
      <c r="BD1786" s="90" t="s">
        <v>150</v>
      </c>
      <c r="BE1786" s="90" t="s">
        <v>61</v>
      </c>
      <c r="BF1786" s="90" t="s">
        <v>380</v>
      </c>
      <c r="BG1786" s="90" t="s">
        <v>101</v>
      </c>
    </row>
    <row r="1787" s="85" customFormat="1" ht="19" customHeight="1" spans="1:59">
      <c r="A1787" s="90" t="s">
        <v>419</v>
      </c>
      <c r="B1787" s="90" t="s">
        <v>420</v>
      </c>
      <c r="C1787" s="90" t="s">
        <v>1552</v>
      </c>
      <c r="D1787" s="90" t="s">
        <v>1553</v>
      </c>
      <c r="E1787" s="90" t="s">
        <v>17171</v>
      </c>
      <c r="F1787" s="90" t="s">
        <v>17172</v>
      </c>
      <c r="G1787" s="90" t="s">
        <v>2447</v>
      </c>
      <c r="H1787" s="90" t="s">
        <v>369</v>
      </c>
      <c r="I1787" s="90" t="s">
        <v>17173</v>
      </c>
      <c r="J1787" s="90" t="s">
        <v>17174</v>
      </c>
      <c r="K1787" s="90" t="s">
        <v>17175</v>
      </c>
      <c r="L1787" s="90" t="s">
        <v>73</v>
      </c>
      <c r="M1787" s="90" t="s">
        <v>8464</v>
      </c>
      <c r="N1787" s="90" t="s">
        <v>2424</v>
      </c>
      <c r="O1787" s="90" t="s">
        <v>375</v>
      </c>
      <c r="P1787" s="90" t="s">
        <v>376</v>
      </c>
      <c r="Q1787" s="90" t="s">
        <v>377</v>
      </c>
      <c r="R1787" s="90" t="s">
        <v>378</v>
      </c>
      <c r="S1787" s="90" t="s">
        <v>17176</v>
      </c>
      <c r="T1787" s="90" t="s">
        <v>380</v>
      </c>
      <c r="U1787" s="15">
        <v>0</v>
      </c>
      <c r="V1787" s="15">
        <v>58700</v>
      </c>
      <c r="W1787" s="15">
        <v>25000</v>
      </c>
      <c r="X1787" s="15">
        <v>7570</v>
      </c>
      <c r="Y1787" s="90" t="s">
        <v>143</v>
      </c>
      <c r="Z1787" s="90" t="s">
        <v>83</v>
      </c>
      <c r="AA1787" s="90" t="s">
        <v>84</v>
      </c>
      <c r="AB1787" s="90" t="s">
        <v>17172</v>
      </c>
      <c r="AC1787" s="90" t="s">
        <v>145</v>
      </c>
      <c r="AD1787" s="90" t="s">
        <v>87</v>
      </c>
      <c r="AE1787" s="90" t="s">
        <v>61</v>
      </c>
      <c r="AF1787" s="90" t="s">
        <v>61</v>
      </c>
      <c r="AG1787" s="90" t="s">
        <v>89</v>
      </c>
      <c r="AH1787" s="90" t="s">
        <v>89</v>
      </c>
      <c r="AI1787" s="90" t="s">
        <v>89</v>
      </c>
      <c r="AJ1787" s="90" t="s">
        <v>89</v>
      </c>
      <c r="AK1787" s="90" t="s">
        <v>89</v>
      </c>
      <c r="AL1787" s="90" t="s">
        <v>89</v>
      </c>
      <c r="AM1787" s="90" t="s">
        <v>89</v>
      </c>
      <c r="AN1787" s="90" t="s">
        <v>89</v>
      </c>
      <c r="AO1787" s="90" t="s">
        <v>89</v>
      </c>
      <c r="AP1787" s="90" t="s">
        <v>89</v>
      </c>
      <c r="AQ1787" s="90" t="s">
        <v>90</v>
      </c>
      <c r="AR1787" s="90" t="s">
        <v>90</v>
      </c>
      <c r="AS1787" s="90" t="s">
        <v>91</v>
      </c>
      <c r="AT1787" s="90" t="s">
        <v>92</v>
      </c>
      <c r="AU1787" s="90" t="s">
        <v>92</v>
      </c>
      <c r="AV1787" s="90" t="s">
        <v>93</v>
      </c>
      <c r="AW1787" s="90" t="s">
        <v>17177</v>
      </c>
      <c r="AX1787" s="90" t="s">
        <v>17178</v>
      </c>
      <c r="AY1787" s="90" t="s">
        <v>17179</v>
      </c>
      <c r="AZ1787" s="90" t="s">
        <v>17178</v>
      </c>
      <c r="BA1787" s="90" t="s">
        <v>97</v>
      </c>
      <c r="BB1787" s="90" t="s">
        <v>17180</v>
      </c>
      <c r="BC1787" s="90" t="s">
        <v>99</v>
      </c>
      <c r="BD1787" s="90" t="s">
        <v>150</v>
      </c>
      <c r="BE1787" s="90" t="s">
        <v>61</v>
      </c>
      <c r="BF1787" s="90" t="s">
        <v>380</v>
      </c>
      <c r="BG1787" s="90" t="s">
        <v>101</v>
      </c>
    </row>
    <row r="1788" s="85" customFormat="1" ht="19" customHeight="1" spans="1:59">
      <c r="A1788" s="90" t="s">
        <v>126</v>
      </c>
      <c r="B1788" s="90" t="s">
        <v>127</v>
      </c>
      <c r="C1788" s="90" t="s">
        <v>5176</v>
      </c>
      <c r="D1788" s="90" t="s">
        <v>5177</v>
      </c>
      <c r="E1788" s="90" t="s">
        <v>15231</v>
      </c>
      <c r="F1788" s="90" t="s">
        <v>15232</v>
      </c>
      <c r="G1788" s="90" t="s">
        <v>3412</v>
      </c>
      <c r="H1788" s="90" t="s">
        <v>369</v>
      </c>
      <c r="I1788" s="90" t="s">
        <v>17181</v>
      </c>
      <c r="J1788" s="90" t="s">
        <v>17182</v>
      </c>
      <c r="K1788" s="90" t="s">
        <v>17183</v>
      </c>
      <c r="L1788" s="90" t="s">
        <v>73</v>
      </c>
      <c r="M1788" s="90" t="s">
        <v>5717</v>
      </c>
      <c r="N1788" s="90" t="s">
        <v>374</v>
      </c>
      <c r="O1788" s="90" t="s">
        <v>2625</v>
      </c>
      <c r="P1788" s="90" t="s">
        <v>2626</v>
      </c>
      <c r="Q1788" s="90" t="s">
        <v>377</v>
      </c>
      <c r="R1788" s="90" t="s">
        <v>378</v>
      </c>
      <c r="S1788" s="90" t="s">
        <v>17184</v>
      </c>
      <c r="T1788" s="90" t="s">
        <v>280</v>
      </c>
      <c r="U1788" s="15">
        <v>0</v>
      </c>
      <c r="V1788" s="15">
        <v>68200</v>
      </c>
      <c r="W1788" s="15">
        <v>35000</v>
      </c>
      <c r="X1788" s="15">
        <v>10000</v>
      </c>
      <c r="Y1788" s="90" t="s">
        <v>143</v>
      </c>
      <c r="Z1788" s="90" t="s">
        <v>83</v>
      </c>
      <c r="AA1788" s="90" t="s">
        <v>84</v>
      </c>
      <c r="AB1788" s="90" t="s">
        <v>15238</v>
      </c>
      <c r="AC1788" s="90" t="s">
        <v>359</v>
      </c>
      <c r="AD1788" s="90" t="s">
        <v>87</v>
      </c>
      <c r="AE1788" s="90" t="s">
        <v>61</v>
      </c>
      <c r="AF1788" s="90" t="s">
        <v>61</v>
      </c>
      <c r="AG1788" s="90" t="s">
        <v>89</v>
      </c>
      <c r="AH1788" s="90" t="s">
        <v>89</v>
      </c>
      <c r="AI1788" s="90" t="s">
        <v>89</v>
      </c>
      <c r="AJ1788" s="90" t="s">
        <v>89</v>
      </c>
      <c r="AK1788" s="90" t="s">
        <v>89</v>
      </c>
      <c r="AL1788" s="90" t="s">
        <v>89</v>
      </c>
      <c r="AM1788" s="90" t="s">
        <v>89</v>
      </c>
      <c r="AN1788" s="90" t="s">
        <v>89</v>
      </c>
      <c r="AO1788" s="90" t="s">
        <v>89</v>
      </c>
      <c r="AP1788" s="90" t="s">
        <v>89</v>
      </c>
      <c r="AQ1788" s="90" t="s">
        <v>90</v>
      </c>
      <c r="AR1788" s="90" t="s">
        <v>90</v>
      </c>
      <c r="AS1788" s="90" t="s">
        <v>91</v>
      </c>
      <c r="AT1788" s="90" t="s">
        <v>92</v>
      </c>
      <c r="AU1788" s="90" t="s">
        <v>92</v>
      </c>
      <c r="AV1788" s="90" t="s">
        <v>93</v>
      </c>
      <c r="AW1788" s="90" t="s">
        <v>15239</v>
      </c>
      <c r="AX1788" s="90" t="s">
        <v>17185</v>
      </c>
      <c r="AY1788" s="90" t="s">
        <v>15241</v>
      </c>
      <c r="AZ1788" s="90" t="s">
        <v>17185</v>
      </c>
      <c r="BA1788" s="90" t="s">
        <v>97</v>
      </c>
      <c r="BB1788" s="90" t="s">
        <v>17186</v>
      </c>
      <c r="BC1788" s="90" t="s">
        <v>99</v>
      </c>
      <c r="BD1788" s="90" t="s">
        <v>150</v>
      </c>
      <c r="BE1788" s="90" t="s">
        <v>61</v>
      </c>
      <c r="BF1788" s="90" t="s">
        <v>280</v>
      </c>
      <c r="BG1788" s="90" t="s">
        <v>101</v>
      </c>
    </row>
    <row r="1789" s="85" customFormat="1" ht="19" customHeight="1" spans="1:59">
      <c r="A1789" s="90" t="s">
        <v>62</v>
      </c>
      <c r="B1789" s="90" t="s">
        <v>63</v>
      </c>
      <c r="C1789" s="90" t="s">
        <v>64</v>
      </c>
      <c r="D1789" s="90" t="s">
        <v>65</v>
      </c>
      <c r="E1789" s="90" t="s">
        <v>17187</v>
      </c>
      <c r="F1789" s="90" t="s">
        <v>15975</v>
      </c>
      <c r="G1789" s="90" t="s">
        <v>15976</v>
      </c>
      <c r="H1789" s="90" t="s">
        <v>232</v>
      </c>
      <c r="I1789" s="90" t="s">
        <v>17188</v>
      </c>
      <c r="J1789" s="90" t="s">
        <v>17189</v>
      </c>
      <c r="K1789" s="90" t="s">
        <v>17190</v>
      </c>
      <c r="L1789" s="90" t="s">
        <v>73</v>
      </c>
      <c r="M1789" s="90" t="s">
        <v>6699</v>
      </c>
      <c r="N1789" s="90" t="s">
        <v>2268</v>
      </c>
      <c r="O1789" s="90" t="s">
        <v>398</v>
      </c>
      <c r="P1789" s="90" t="s">
        <v>399</v>
      </c>
      <c r="Q1789" s="90" t="s">
        <v>240</v>
      </c>
      <c r="R1789" s="90" t="s">
        <v>241</v>
      </c>
      <c r="S1789" s="90" t="s">
        <v>17191</v>
      </c>
      <c r="T1789" s="90" t="s">
        <v>380</v>
      </c>
      <c r="U1789" s="15">
        <v>0</v>
      </c>
      <c r="V1789" s="15">
        <v>52000</v>
      </c>
      <c r="W1789" s="15">
        <v>38000</v>
      </c>
      <c r="X1789" s="15">
        <v>18000</v>
      </c>
      <c r="Y1789" s="90" t="s">
        <v>82</v>
      </c>
      <c r="Z1789" s="90" t="s">
        <v>83</v>
      </c>
      <c r="AA1789" s="90" t="s">
        <v>84</v>
      </c>
      <c r="AB1789" s="90" t="s">
        <v>17192</v>
      </c>
      <c r="AC1789" s="90" t="s">
        <v>359</v>
      </c>
      <c r="AD1789" s="90" t="s">
        <v>87</v>
      </c>
      <c r="AE1789" s="90" t="s">
        <v>61</v>
      </c>
      <c r="AF1789" s="90" t="s">
        <v>61</v>
      </c>
      <c r="AG1789" s="90" t="s">
        <v>89</v>
      </c>
      <c r="AH1789" s="90" t="s">
        <v>89</v>
      </c>
      <c r="AI1789" s="90" t="s">
        <v>89</v>
      </c>
      <c r="AJ1789" s="90" t="s">
        <v>89</v>
      </c>
      <c r="AK1789" s="90" t="s">
        <v>89</v>
      </c>
      <c r="AL1789" s="90" t="s">
        <v>89</v>
      </c>
      <c r="AM1789" s="90" t="s">
        <v>89</v>
      </c>
      <c r="AN1789" s="90" t="s">
        <v>89</v>
      </c>
      <c r="AO1789" s="90" t="s">
        <v>88</v>
      </c>
      <c r="AP1789" s="90" t="s">
        <v>89</v>
      </c>
      <c r="AQ1789" s="90" t="s">
        <v>90</v>
      </c>
      <c r="AR1789" s="90" t="s">
        <v>90</v>
      </c>
      <c r="AS1789" s="90" t="s">
        <v>91</v>
      </c>
      <c r="AT1789" s="90" t="s">
        <v>92</v>
      </c>
      <c r="AU1789" s="90" t="s">
        <v>92</v>
      </c>
      <c r="AV1789" s="90" t="s">
        <v>93</v>
      </c>
      <c r="AW1789" s="90" t="s">
        <v>17193</v>
      </c>
      <c r="AX1789" s="90" t="s">
        <v>17194</v>
      </c>
      <c r="AY1789" s="90" t="s">
        <v>10703</v>
      </c>
      <c r="AZ1789" s="90" t="s">
        <v>17194</v>
      </c>
      <c r="BA1789" s="90" t="s">
        <v>97</v>
      </c>
      <c r="BB1789" s="90" t="s">
        <v>17195</v>
      </c>
      <c r="BC1789" s="90" t="s">
        <v>99</v>
      </c>
      <c r="BD1789" s="90" t="s">
        <v>100</v>
      </c>
      <c r="BE1789" s="90" t="s">
        <v>61</v>
      </c>
      <c r="BF1789" s="90" t="s">
        <v>380</v>
      </c>
      <c r="BG1789" s="90" t="s">
        <v>101</v>
      </c>
    </row>
    <row r="1790" s="85" customFormat="1" ht="19" customHeight="1" spans="1:59">
      <c r="A1790" s="90" t="s">
        <v>694</v>
      </c>
      <c r="B1790" s="90" t="s">
        <v>695</v>
      </c>
      <c r="C1790" s="90" t="s">
        <v>766</v>
      </c>
      <c r="D1790" s="90" t="s">
        <v>767</v>
      </c>
      <c r="E1790" s="90" t="s">
        <v>15160</v>
      </c>
      <c r="F1790" s="90" t="s">
        <v>7055</v>
      </c>
      <c r="G1790" s="90" t="s">
        <v>7055</v>
      </c>
      <c r="H1790" s="90" t="s">
        <v>2636</v>
      </c>
      <c r="I1790" s="90" t="s">
        <v>17196</v>
      </c>
      <c r="J1790" s="90" t="s">
        <v>17197</v>
      </c>
      <c r="K1790" s="90" t="s">
        <v>17198</v>
      </c>
      <c r="L1790" s="90" t="s">
        <v>73</v>
      </c>
      <c r="M1790" s="90" t="s">
        <v>17199</v>
      </c>
      <c r="N1790" s="90" t="s">
        <v>137</v>
      </c>
      <c r="O1790" s="90" t="s">
        <v>433</v>
      </c>
      <c r="P1790" s="90" t="s">
        <v>2719</v>
      </c>
      <c r="Q1790" s="90" t="s">
        <v>2720</v>
      </c>
      <c r="R1790" s="90" t="s">
        <v>2721</v>
      </c>
      <c r="S1790" s="90" t="s">
        <v>17200</v>
      </c>
      <c r="T1790" s="90" t="s">
        <v>380</v>
      </c>
      <c r="U1790" s="15">
        <v>0</v>
      </c>
      <c r="V1790" s="15">
        <v>342600</v>
      </c>
      <c r="W1790" s="15">
        <v>20000</v>
      </c>
      <c r="X1790" s="15">
        <v>20000</v>
      </c>
      <c r="Y1790" s="90" t="s">
        <v>143</v>
      </c>
      <c r="Z1790" s="90" t="s">
        <v>83</v>
      </c>
      <c r="AA1790" s="90" t="s">
        <v>84</v>
      </c>
      <c r="AB1790" s="90" t="s">
        <v>15167</v>
      </c>
      <c r="AC1790" s="90" t="s">
        <v>121</v>
      </c>
      <c r="AD1790" s="90" t="s">
        <v>87</v>
      </c>
      <c r="AE1790" s="90" t="s">
        <v>61</v>
      </c>
      <c r="AF1790" s="90" t="s">
        <v>61</v>
      </c>
      <c r="AG1790" s="90" t="s">
        <v>89</v>
      </c>
      <c r="AH1790" s="90" t="s">
        <v>89</v>
      </c>
      <c r="AI1790" s="90" t="s">
        <v>89</v>
      </c>
      <c r="AJ1790" s="90" t="s">
        <v>89</v>
      </c>
      <c r="AK1790" s="90" t="s">
        <v>89</v>
      </c>
      <c r="AL1790" s="90" t="s">
        <v>89</v>
      </c>
      <c r="AM1790" s="90" t="s">
        <v>89</v>
      </c>
      <c r="AN1790" s="90" t="s">
        <v>89</v>
      </c>
      <c r="AO1790" s="90" t="s">
        <v>89</v>
      </c>
      <c r="AP1790" s="90" t="s">
        <v>89</v>
      </c>
      <c r="AQ1790" s="90" t="s">
        <v>90</v>
      </c>
      <c r="AR1790" s="90" t="s">
        <v>90</v>
      </c>
      <c r="AS1790" s="90" t="s">
        <v>91</v>
      </c>
      <c r="AT1790" s="90" t="s">
        <v>92</v>
      </c>
      <c r="AU1790" s="90" t="s">
        <v>92</v>
      </c>
      <c r="AV1790" s="90" t="s">
        <v>93</v>
      </c>
      <c r="AW1790" s="90" t="s">
        <v>15168</v>
      </c>
      <c r="AX1790" s="90" t="s">
        <v>17201</v>
      </c>
      <c r="AY1790" s="90" t="s">
        <v>15170</v>
      </c>
      <c r="AZ1790" s="90" t="s">
        <v>17201</v>
      </c>
      <c r="BA1790" s="90" t="s">
        <v>97</v>
      </c>
      <c r="BB1790" s="90" t="s">
        <v>17202</v>
      </c>
      <c r="BC1790" s="90" t="s">
        <v>99</v>
      </c>
      <c r="BD1790" s="90" t="s">
        <v>150</v>
      </c>
      <c r="BE1790" s="90" t="s">
        <v>61</v>
      </c>
      <c r="BF1790" s="90" t="s">
        <v>380</v>
      </c>
      <c r="BG1790" s="90" t="s">
        <v>101</v>
      </c>
    </row>
    <row r="1791" s="85" customFormat="1" ht="19" customHeight="1" spans="1:59">
      <c r="A1791" s="90" t="s">
        <v>151</v>
      </c>
      <c r="B1791" s="90" t="s">
        <v>152</v>
      </c>
      <c r="C1791" s="90" t="s">
        <v>153</v>
      </c>
      <c r="D1791" s="90" t="s">
        <v>154</v>
      </c>
      <c r="E1791" s="90" t="s">
        <v>8055</v>
      </c>
      <c r="F1791" s="90" t="s">
        <v>3006</v>
      </c>
      <c r="G1791" s="90" t="s">
        <v>3007</v>
      </c>
      <c r="H1791" s="90" t="s">
        <v>1299</v>
      </c>
      <c r="I1791" s="90" t="s">
        <v>17203</v>
      </c>
      <c r="J1791" s="90" t="s">
        <v>17204</v>
      </c>
      <c r="K1791" s="90" t="s">
        <v>17205</v>
      </c>
      <c r="L1791" s="90" t="s">
        <v>73</v>
      </c>
      <c r="M1791" s="90" t="s">
        <v>17206</v>
      </c>
      <c r="N1791" s="90" t="s">
        <v>14118</v>
      </c>
      <c r="O1791" s="90" t="s">
        <v>1726</v>
      </c>
      <c r="P1791" s="90" t="s">
        <v>1727</v>
      </c>
      <c r="Q1791" s="90" t="s">
        <v>1728</v>
      </c>
      <c r="R1791" s="90" t="s">
        <v>1307</v>
      </c>
      <c r="S1791" s="90" t="s">
        <v>17207</v>
      </c>
      <c r="T1791" s="90" t="s">
        <v>209</v>
      </c>
      <c r="U1791" s="15">
        <v>0</v>
      </c>
      <c r="V1791" s="15">
        <v>500000</v>
      </c>
      <c r="W1791" s="15">
        <v>200000</v>
      </c>
      <c r="X1791" s="15">
        <v>70000</v>
      </c>
      <c r="Y1791" s="90" t="s">
        <v>143</v>
      </c>
      <c r="Z1791" s="90" t="s">
        <v>83</v>
      </c>
      <c r="AA1791" s="90" t="s">
        <v>84</v>
      </c>
      <c r="AB1791" s="90" t="s">
        <v>8061</v>
      </c>
      <c r="AC1791" s="90" t="s">
        <v>145</v>
      </c>
      <c r="AD1791" s="90" t="s">
        <v>87</v>
      </c>
      <c r="AE1791" s="90" t="s">
        <v>61</v>
      </c>
      <c r="AF1791" s="90" t="s">
        <v>61</v>
      </c>
      <c r="AG1791" s="90" t="s">
        <v>89</v>
      </c>
      <c r="AH1791" s="90" t="s">
        <v>89</v>
      </c>
      <c r="AI1791" s="90" t="s">
        <v>89</v>
      </c>
      <c r="AJ1791" s="90" t="s">
        <v>89</v>
      </c>
      <c r="AK1791" s="90" t="s">
        <v>89</v>
      </c>
      <c r="AL1791" s="90" t="s">
        <v>89</v>
      </c>
      <c r="AM1791" s="90" t="s">
        <v>89</v>
      </c>
      <c r="AN1791" s="90" t="s">
        <v>89</v>
      </c>
      <c r="AO1791" s="90" t="s">
        <v>89</v>
      </c>
      <c r="AP1791" s="90" t="s">
        <v>89</v>
      </c>
      <c r="AQ1791" s="90" t="s">
        <v>90</v>
      </c>
      <c r="AR1791" s="90" t="s">
        <v>90</v>
      </c>
      <c r="AS1791" s="90" t="s">
        <v>91</v>
      </c>
      <c r="AT1791" s="90" t="s">
        <v>92</v>
      </c>
      <c r="AU1791" s="90" t="s">
        <v>92</v>
      </c>
      <c r="AV1791" s="90" t="s">
        <v>93</v>
      </c>
      <c r="AW1791" s="90" t="s">
        <v>8062</v>
      </c>
      <c r="AX1791" s="90" t="s">
        <v>17208</v>
      </c>
      <c r="AY1791" s="90" t="s">
        <v>8064</v>
      </c>
      <c r="AZ1791" s="90" t="s">
        <v>17208</v>
      </c>
      <c r="BA1791" s="90" t="s">
        <v>61</v>
      </c>
      <c r="BB1791" s="90" t="s">
        <v>17209</v>
      </c>
      <c r="BC1791" s="90" t="s">
        <v>99</v>
      </c>
      <c r="BD1791" s="90" t="s">
        <v>150</v>
      </c>
      <c r="BE1791" s="90" t="s">
        <v>61</v>
      </c>
      <c r="BF1791" s="90" t="s">
        <v>209</v>
      </c>
      <c r="BG1791" s="90" t="s">
        <v>101</v>
      </c>
    </row>
    <row r="1792" s="85" customFormat="1" ht="19" customHeight="1" spans="1:59">
      <c r="A1792" s="90" t="s">
        <v>151</v>
      </c>
      <c r="B1792" s="90" t="s">
        <v>152</v>
      </c>
      <c r="C1792" s="90" t="s">
        <v>1125</v>
      </c>
      <c r="D1792" s="90" t="s">
        <v>1126</v>
      </c>
      <c r="E1792" s="90" t="s">
        <v>1732</v>
      </c>
      <c r="F1792" s="90" t="s">
        <v>2675</v>
      </c>
      <c r="G1792" s="90" t="s">
        <v>2333</v>
      </c>
      <c r="H1792" s="90" t="s">
        <v>539</v>
      </c>
      <c r="I1792" s="90" t="s">
        <v>17210</v>
      </c>
      <c r="J1792" s="90" t="s">
        <v>17211</v>
      </c>
      <c r="K1792" s="90" t="s">
        <v>17212</v>
      </c>
      <c r="L1792" s="90" t="s">
        <v>73</v>
      </c>
      <c r="M1792" s="90" t="s">
        <v>1526</v>
      </c>
      <c r="N1792" s="90" t="s">
        <v>1527</v>
      </c>
      <c r="O1792" s="90" t="s">
        <v>398</v>
      </c>
      <c r="P1792" s="90" t="s">
        <v>399</v>
      </c>
      <c r="Q1792" s="90" t="s">
        <v>2681</v>
      </c>
      <c r="R1792" s="90" t="s">
        <v>399</v>
      </c>
      <c r="S1792" s="90" t="s">
        <v>17213</v>
      </c>
      <c r="T1792" s="90" t="s">
        <v>380</v>
      </c>
      <c r="U1792" s="15">
        <v>0</v>
      </c>
      <c r="V1792" s="15">
        <v>132000</v>
      </c>
      <c r="W1792" s="15">
        <v>55000</v>
      </c>
      <c r="X1792" s="15">
        <v>10000</v>
      </c>
      <c r="Y1792" s="90" t="s">
        <v>82</v>
      </c>
      <c r="Z1792" s="90" t="s">
        <v>83</v>
      </c>
      <c r="AA1792" s="90" t="s">
        <v>84</v>
      </c>
      <c r="AB1792" s="90" t="s">
        <v>1742</v>
      </c>
      <c r="AC1792" s="90" t="s">
        <v>359</v>
      </c>
      <c r="AD1792" s="90" t="s">
        <v>87</v>
      </c>
      <c r="AE1792" s="90" t="s">
        <v>61</v>
      </c>
      <c r="AF1792" s="90" t="s">
        <v>61</v>
      </c>
      <c r="AG1792" s="90" t="s">
        <v>89</v>
      </c>
      <c r="AH1792" s="90" t="s">
        <v>89</v>
      </c>
      <c r="AI1792" s="90" t="s">
        <v>88</v>
      </c>
      <c r="AJ1792" s="90" t="s">
        <v>88</v>
      </c>
      <c r="AK1792" s="90" t="s">
        <v>89</v>
      </c>
      <c r="AL1792" s="90" t="s">
        <v>88</v>
      </c>
      <c r="AM1792" s="90" t="s">
        <v>88</v>
      </c>
      <c r="AN1792" s="90" t="s">
        <v>88</v>
      </c>
      <c r="AO1792" s="90" t="s">
        <v>88</v>
      </c>
      <c r="AP1792" s="90" t="s">
        <v>89</v>
      </c>
      <c r="AQ1792" s="90" t="s">
        <v>90</v>
      </c>
      <c r="AR1792" s="90" t="s">
        <v>90</v>
      </c>
      <c r="AS1792" s="90" t="s">
        <v>91</v>
      </c>
      <c r="AT1792" s="90" t="s">
        <v>92</v>
      </c>
      <c r="AU1792" s="90" t="s">
        <v>92</v>
      </c>
      <c r="AV1792" s="90" t="s">
        <v>93</v>
      </c>
      <c r="AW1792" s="90" t="s">
        <v>1743</v>
      </c>
      <c r="AX1792" s="90" t="s">
        <v>17214</v>
      </c>
      <c r="AY1792" s="90" t="s">
        <v>1745</v>
      </c>
      <c r="AZ1792" s="90" t="s">
        <v>17214</v>
      </c>
      <c r="BA1792" s="90" t="s">
        <v>97</v>
      </c>
      <c r="BB1792" s="90" t="s">
        <v>17215</v>
      </c>
      <c r="BC1792" s="90" t="s">
        <v>99</v>
      </c>
      <c r="BD1792" s="90" t="s">
        <v>100</v>
      </c>
      <c r="BE1792" s="90" t="s">
        <v>61</v>
      </c>
      <c r="BF1792" s="90" t="s">
        <v>380</v>
      </c>
      <c r="BG1792" s="90" t="s">
        <v>101</v>
      </c>
    </row>
    <row r="1793" s="85" customFormat="1" ht="19" customHeight="1" spans="1:59">
      <c r="A1793" s="90" t="s">
        <v>2742</v>
      </c>
      <c r="B1793" s="90" t="s">
        <v>2743</v>
      </c>
      <c r="C1793" s="90" t="s">
        <v>3091</v>
      </c>
      <c r="D1793" s="90" t="s">
        <v>3092</v>
      </c>
      <c r="E1793" s="90" t="s">
        <v>17216</v>
      </c>
      <c r="F1793" s="90" t="s">
        <v>17217</v>
      </c>
      <c r="G1793" s="90" t="s">
        <v>3095</v>
      </c>
      <c r="H1793" s="90" t="s">
        <v>3123</v>
      </c>
      <c r="I1793" s="90" t="s">
        <v>17218</v>
      </c>
      <c r="J1793" s="90" t="s">
        <v>17219</v>
      </c>
      <c r="K1793" s="90" t="s">
        <v>17220</v>
      </c>
      <c r="L1793" s="90" t="s">
        <v>73</v>
      </c>
      <c r="M1793" s="90" t="s">
        <v>3615</v>
      </c>
      <c r="N1793" s="90" t="s">
        <v>137</v>
      </c>
      <c r="O1793" s="90" t="s">
        <v>949</v>
      </c>
      <c r="P1793" s="90" t="s">
        <v>950</v>
      </c>
      <c r="Q1793" s="90" t="s">
        <v>3044</v>
      </c>
      <c r="R1793" s="90" t="s">
        <v>3129</v>
      </c>
      <c r="S1793" s="90" t="s">
        <v>17221</v>
      </c>
      <c r="T1793" s="90" t="s">
        <v>209</v>
      </c>
      <c r="U1793" s="15">
        <v>0</v>
      </c>
      <c r="V1793" s="15">
        <v>30000</v>
      </c>
      <c r="W1793" s="15">
        <v>24000</v>
      </c>
      <c r="X1793" s="15">
        <v>14000</v>
      </c>
      <c r="Y1793" s="90" t="s">
        <v>143</v>
      </c>
      <c r="Z1793" s="90" t="s">
        <v>83</v>
      </c>
      <c r="AA1793" s="90" t="s">
        <v>84</v>
      </c>
      <c r="AB1793" s="90" t="s">
        <v>17222</v>
      </c>
      <c r="AC1793" s="90" t="s">
        <v>211</v>
      </c>
      <c r="AD1793" s="90" t="s">
        <v>87</v>
      </c>
      <c r="AE1793" s="90" t="s">
        <v>61</v>
      </c>
      <c r="AF1793" s="90" t="s">
        <v>61</v>
      </c>
      <c r="AG1793" s="90" t="s">
        <v>89</v>
      </c>
      <c r="AH1793" s="90" t="s">
        <v>89</v>
      </c>
      <c r="AI1793" s="90" t="s">
        <v>89</v>
      </c>
      <c r="AJ1793" s="90" t="s">
        <v>89</v>
      </c>
      <c r="AK1793" s="90" t="s">
        <v>89</v>
      </c>
      <c r="AL1793" s="90" t="s">
        <v>89</v>
      </c>
      <c r="AM1793" s="90" t="s">
        <v>89</v>
      </c>
      <c r="AN1793" s="90" t="s">
        <v>89</v>
      </c>
      <c r="AO1793" s="90" t="s">
        <v>89</v>
      </c>
      <c r="AP1793" s="90" t="s">
        <v>89</v>
      </c>
      <c r="AQ1793" s="90" t="s">
        <v>90</v>
      </c>
      <c r="AR1793" s="90" t="s">
        <v>90</v>
      </c>
      <c r="AS1793" s="90" t="s">
        <v>91</v>
      </c>
      <c r="AT1793" s="90" t="s">
        <v>92</v>
      </c>
      <c r="AU1793" s="90" t="s">
        <v>92</v>
      </c>
      <c r="AV1793" s="90" t="s">
        <v>93</v>
      </c>
      <c r="AW1793" s="90" t="s">
        <v>17223</v>
      </c>
      <c r="AX1793" s="90" t="s">
        <v>17224</v>
      </c>
      <c r="AY1793" s="90" t="s">
        <v>17225</v>
      </c>
      <c r="AZ1793" s="90" t="s">
        <v>17224</v>
      </c>
      <c r="BA1793" s="90" t="s">
        <v>97</v>
      </c>
      <c r="BB1793" s="90" t="s">
        <v>17226</v>
      </c>
      <c r="BC1793" s="90" t="s">
        <v>99</v>
      </c>
      <c r="BD1793" s="90" t="s">
        <v>150</v>
      </c>
      <c r="BE1793" s="90" t="s">
        <v>61</v>
      </c>
      <c r="BF1793" s="90" t="s">
        <v>209</v>
      </c>
      <c r="BG1793" s="90" t="s">
        <v>101</v>
      </c>
    </row>
    <row r="1794" s="85" customFormat="1" ht="19" customHeight="1" spans="1:59">
      <c r="A1794" s="90" t="s">
        <v>267</v>
      </c>
      <c r="B1794" s="90" t="s">
        <v>268</v>
      </c>
      <c r="C1794" s="90" t="s">
        <v>1059</v>
      </c>
      <c r="D1794" s="90" t="s">
        <v>1060</v>
      </c>
      <c r="E1794" s="90" t="s">
        <v>17227</v>
      </c>
      <c r="F1794" s="90" t="s">
        <v>9704</v>
      </c>
      <c r="G1794" s="90" t="s">
        <v>9705</v>
      </c>
      <c r="H1794" s="90" t="s">
        <v>7716</v>
      </c>
      <c r="I1794" s="90" t="s">
        <v>17228</v>
      </c>
      <c r="J1794" s="90" t="s">
        <v>17229</v>
      </c>
      <c r="K1794" s="90" t="s">
        <v>17230</v>
      </c>
      <c r="L1794" s="90" t="s">
        <v>73</v>
      </c>
      <c r="M1794" s="90" t="s">
        <v>74</v>
      </c>
      <c r="N1794" s="90" t="s">
        <v>6070</v>
      </c>
      <c r="O1794" s="90" t="s">
        <v>949</v>
      </c>
      <c r="P1794" s="90" t="s">
        <v>950</v>
      </c>
      <c r="Q1794" s="90" t="s">
        <v>6440</v>
      </c>
      <c r="R1794" s="90" t="s">
        <v>6441</v>
      </c>
      <c r="S1794" s="90" t="s">
        <v>17231</v>
      </c>
      <c r="T1794" s="90" t="s">
        <v>380</v>
      </c>
      <c r="U1794" s="15">
        <v>0</v>
      </c>
      <c r="V1794" s="15">
        <v>167544</v>
      </c>
      <c r="W1794" s="15">
        <v>110000</v>
      </c>
      <c r="X1794" s="15">
        <v>30000</v>
      </c>
      <c r="Y1794" s="90" t="s">
        <v>82</v>
      </c>
      <c r="Z1794" s="90" t="s">
        <v>83</v>
      </c>
      <c r="AA1794" s="90" t="s">
        <v>84</v>
      </c>
      <c r="AB1794" s="90" t="s">
        <v>17232</v>
      </c>
      <c r="AC1794" s="90" t="s">
        <v>121</v>
      </c>
      <c r="AD1794" s="90" t="s">
        <v>87</v>
      </c>
      <c r="AE1794" s="90" t="s">
        <v>61</v>
      </c>
      <c r="AF1794" s="90" t="s">
        <v>61</v>
      </c>
      <c r="AG1794" s="90" t="s">
        <v>89</v>
      </c>
      <c r="AH1794" s="90" t="s">
        <v>89</v>
      </c>
      <c r="AI1794" s="90" t="s">
        <v>89</v>
      </c>
      <c r="AJ1794" s="90" t="s">
        <v>89</v>
      </c>
      <c r="AK1794" s="90" t="s">
        <v>89</v>
      </c>
      <c r="AL1794" s="90" t="s">
        <v>89</v>
      </c>
      <c r="AM1794" s="90" t="s">
        <v>89</v>
      </c>
      <c r="AN1794" s="90" t="s">
        <v>89</v>
      </c>
      <c r="AO1794" s="90" t="s">
        <v>89</v>
      </c>
      <c r="AP1794" s="90" t="s">
        <v>89</v>
      </c>
      <c r="AQ1794" s="90" t="s">
        <v>90</v>
      </c>
      <c r="AR1794" s="90" t="s">
        <v>90</v>
      </c>
      <c r="AS1794" s="90" t="s">
        <v>91</v>
      </c>
      <c r="AT1794" s="90" t="s">
        <v>92</v>
      </c>
      <c r="AU1794" s="90" t="s">
        <v>92</v>
      </c>
      <c r="AV1794" s="90" t="s">
        <v>93</v>
      </c>
      <c r="AW1794" s="90" t="s">
        <v>17233</v>
      </c>
      <c r="AX1794" s="90" t="s">
        <v>17234</v>
      </c>
      <c r="AY1794" s="90" t="s">
        <v>17235</v>
      </c>
      <c r="AZ1794" s="90" t="s">
        <v>17234</v>
      </c>
      <c r="BA1794" s="90" t="s">
        <v>97</v>
      </c>
      <c r="BB1794" s="90" t="s">
        <v>17236</v>
      </c>
      <c r="BC1794" s="90" t="s">
        <v>99</v>
      </c>
      <c r="BD1794" s="90" t="s">
        <v>100</v>
      </c>
      <c r="BE1794" s="90" t="s">
        <v>61</v>
      </c>
      <c r="BF1794" s="90" t="s">
        <v>380</v>
      </c>
      <c r="BG1794" s="90" t="s">
        <v>101</v>
      </c>
    </row>
    <row r="1795" s="85" customFormat="1" ht="19" customHeight="1" spans="1:59">
      <c r="A1795" s="90" t="s">
        <v>174</v>
      </c>
      <c r="B1795" s="90" t="s">
        <v>175</v>
      </c>
      <c r="C1795" s="90" t="s">
        <v>176</v>
      </c>
      <c r="D1795" s="90" t="s">
        <v>177</v>
      </c>
      <c r="E1795" s="90" t="s">
        <v>11287</v>
      </c>
      <c r="F1795" s="90" t="s">
        <v>1843</v>
      </c>
      <c r="G1795" s="90" t="s">
        <v>893</v>
      </c>
      <c r="H1795" s="90" t="s">
        <v>109</v>
      </c>
      <c r="I1795" s="90" t="s">
        <v>17237</v>
      </c>
      <c r="J1795" s="90" t="s">
        <v>17238</v>
      </c>
      <c r="K1795" s="90" t="s">
        <v>17239</v>
      </c>
      <c r="L1795" s="90" t="s">
        <v>73</v>
      </c>
      <c r="M1795" s="90" t="s">
        <v>17240</v>
      </c>
      <c r="N1795" s="90" t="s">
        <v>17241</v>
      </c>
      <c r="O1795" s="90" t="s">
        <v>292</v>
      </c>
      <c r="P1795" s="90" t="s">
        <v>293</v>
      </c>
      <c r="Q1795" s="90" t="s">
        <v>6383</v>
      </c>
      <c r="R1795" s="90" t="s">
        <v>6384</v>
      </c>
      <c r="S1795" s="90" t="s">
        <v>17242</v>
      </c>
      <c r="T1795" s="90" t="s">
        <v>380</v>
      </c>
      <c r="U1795" s="15">
        <v>0</v>
      </c>
      <c r="V1795" s="15">
        <v>9316</v>
      </c>
      <c r="W1795" s="15">
        <v>6521</v>
      </c>
      <c r="X1795" s="15">
        <v>3700</v>
      </c>
      <c r="Y1795" s="90" t="s">
        <v>82</v>
      </c>
      <c r="Z1795" s="90" t="s">
        <v>83</v>
      </c>
      <c r="AA1795" s="90" t="s">
        <v>84</v>
      </c>
      <c r="AB1795" s="90" t="s">
        <v>17243</v>
      </c>
      <c r="AC1795" s="90" t="s">
        <v>121</v>
      </c>
      <c r="AD1795" s="90" t="s">
        <v>87</v>
      </c>
      <c r="AE1795" s="90" t="s">
        <v>61</v>
      </c>
      <c r="AF1795" s="90" t="s">
        <v>61</v>
      </c>
      <c r="AG1795" s="90" t="s">
        <v>89</v>
      </c>
      <c r="AH1795" s="90" t="s">
        <v>89</v>
      </c>
      <c r="AI1795" s="90" t="s">
        <v>88</v>
      </c>
      <c r="AJ1795" s="90" t="s">
        <v>88</v>
      </c>
      <c r="AK1795" s="90" t="s">
        <v>88</v>
      </c>
      <c r="AL1795" s="90" t="s">
        <v>88</v>
      </c>
      <c r="AM1795" s="90" t="s">
        <v>88</v>
      </c>
      <c r="AN1795" s="90" t="s">
        <v>88</v>
      </c>
      <c r="AO1795" s="90" t="s">
        <v>88</v>
      </c>
      <c r="AP1795" s="90" t="s">
        <v>89</v>
      </c>
      <c r="AQ1795" s="90" t="s">
        <v>90</v>
      </c>
      <c r="AR1795" s="90" t="s">
        <v>90</v>
      </c>
      <c r="AS1795" s="90" t="s">
        <v>91</v>
      </c>
      <c r="AT1795" s="90" t="s">
        <v>92</v>
      </c>
      <c r="AU1795" s="90" t="s">
        <v>92</v>
      </c>
      <c r="AV1795" s="90" t="s">
        <v>93</v>
      </c>
      <c r="AW1795" s="90" t="s">
        <v>11295</v>
      </c>
      <c r="AX1795" s="90" t="s">
        <v>17244</v>
      </c>
      <c r="AY1795" s="90" t="s">
        <v>11297</v>
      </c>
      <c r="AZ1795" s="90" t="s">
        <v>17244</v>
      </c>
      <c r="BA1795" s="90" t="s">
        <v>97</v>
      </c>
      <c r="BB1795" s="90" t="s">
        <v>17245</v>
      </c>
      <c r="BC1795" s="90" t="s">
        <v>99</v>
      </c>
      <c r="BD1795" s="90" t="s">
        <v>100</v>
      </c>
      <c r="BE1795" s="90" t="s">
        <v>61</v>
      </c>
      <c r="BF1795" s="90" t="s">
        <v>380</v>
      </c>
      <c r="BG1795" s="90" t="s">
        <v>101</v>
      </c>
    </row>
    <row r="1796" s="85" customFormat="1" ht="19" customHeight="1" spans="1:59">
      <c r="A1796" s="90" t="s">
        <v>302</v>
      </c>
      <c r="B1796" s="90" t="s">
        <v>303</v>
      </c>
      <c r="C1796" s="90" t="s">
        <v>3260</v>
      </c>
      <c r="D1796" s="90" t="s">
        <v>3261</v>
      </c>
      <c r="E1796" s="90" t="s">
        <v>17246</v>
      </c>
      <c r="F1796" s="90" t="s">
        <v>17247</v>
      </c>
      <c r="G1796" s="90" t="s">
        <v>17248</v>
      </c>
      <c r="H1796" s="90" t="s">
        <v>158</v>
      </c>
      <c r="I1796" s="90" t="s">
        <v>17249</v>
      </c>
      <c r="J1796" s="90" t="s">
        <v>17250</v>
      </c>
      <c r="K1796" s="90" t="s">
        <v>17251</v>
      </c>
      <c r="L1796" s="90" t="s">
        <v>73</v>
      </c>
      <c r="M1796" s="90" t="s">
        <v>17252</v>
      </c>
      <c r="N1796" s="90" t="s">
        <v>203</v>
      </c>
      <c r="O1796" s="90" t="s">
        <v>164</v>
      </c>
      <c r="P1796" s="90" t="s">
        <v>165</v>
      </c>
      <c r="Q1796" s="90" t="s">
        <v>166</v>
      </c>
      <c r="R1796" s="90" t="s">
        <v>167</v>
      </c>
      <c r="S1796" s="90" t="s">
        <v>17253</v>
      </c>
      <c r="T1796" s="90" t="s">
        <v>7318</v>
      </c>
      <c r="U1796" s="15">
        <v>0</v>
      </c>
      <c r="V1796" s="15">
        <v>3056</v>
      </c>
      <c r="W1796" s="15">
        <v>1700</v>
      </c>
      <c r="X1796" s="15">
        <v>1700</v>
      </c>
      <c r="Y1796" s="90" t="s">
        <v>82</v>
      </c>
      <c r="Z1796" s="90" t="s">
        <v>83</v>
      </c>
      <c r="AA1796" s="90" t="s">
        <v>84</v>
      </c>
      <c r="AB1796" s="90" t="s">
        <v>17254</v>
      </c>
      <c r="AC1796" s="90" t="s">
        <v>145</v>
      </c>
      <c r="AD1796" s="90" t="s">
        <v>87</v>
      </c>
      <c r="AE1796" s="90" t="s">
        <v>61</v>
      </c>
      <c r="AF1796" s="90" t="s">
        <v>61</v>
      </c>
      <c r="AG1796" s="90" t="s">
        <v>89</v>
      </c>
      <c r="AH1796" s="90" t="s">
        <v>89</v>
      </c>
      <c r="AI1796" s="90" t="s">
        <v>89</v>
      </c>
      <c r="AJ1796" s="90" t="s">
        <v>88</v>
      </c>
      <c r="AK1796" s="90" t="s">
        <v>89</v>
      </c>
      <c r="AL1796" s="90" t="s">
        <v>89</v>
      </c>
      <c r="AM1796" s="90" t="s">
        <v>89</v>
      </c>
      <c r="AN1796" s="90" t="s">
        <v>89</v>
      </c>
      <c r="AO1796" s="90" t="s">
        <v>89</v>
      </c>
      <c r="AP1796" s="90" t="s">
        <v>89</v>
      </c>
      <c r="AQ1796" s="90" t="s">
        <v>90</v>
      </c>
      <c r="AR1796" s="90" t="s">
        <v>90</v>
      </c>
      <c r="AS1796" s="90" t="s">
        <v>91</v>
      </c>
      <c r="AT1796" s="90" t="s">
        <v>92</v>
      </c>
      <c r="AU1796" s="90" t="s">
        <v>92</v>
      </c>
      <c r="AV1796" s="90" t="s">
        <v>93</v>
      </c>
      <c r="AW1796" s="90" t="s">
        <v>17255</v>
      </c>
      <c r="AX1796" s="90" t="s">
        <v>17256</v>
      </c>
      <c r="AY1796" s="90" t="s">
        <v>17257</v>
      </c>
      <c r="AZ1796" s="90" t="s">
        <v>17256</v>
      </c>
      <c r="BA1796" s="90" t="s">
        <v>97</v>
      </c>
      <c r="BB1796" s="90" t="s">
        <v>17258</v>
      </c>
      <c r="BC1796" s="90" t="s">
        <v>99</v>
      </c>
      <c r="BD1796" s="90" t="s">
        <v>100</v>
      </c>
      <c r="BE1796" s="90" t="s">
        <v>61</v>
      </c>
      <c r="BF1796" s="97" t="s">
        <v>119</v>
      </c>
      <c r="BG1796" s="90" t="s">
        <v>101</v>
      </c>
    </row>
    <row r="1797" s="85" customFormat="1" ht="19" customHeight="1" spans="1:59">
      <c r="A1797" s="90" t="s">
        <v>126</v>
      </c>
      <c r="B1797" s="90" t="s">
        <v>127</v>
      </c>
      <c r="C1797" s="90" t="s">
        <v>248</v>
      </c>
      <c r="D1797" s="90" t="s">
        <v>249</v>
      </c>
      <c r="E1797" s="90" t="s">
        <v>2757</v>
      </c>
      <c r="F1797" s="90" t="s">
        <v>2758</v>
      </c>
      <c r="G1797" s="90" t="s">
        <v>2759</v>
      </c>
      <c r="H1797" s="90" t="s">
        <v>1299</v>
      </c>
      <c r="I1797" s="90" t="s">
        <v>17259</v>
      </c>
      <c r="J1797" s="90" t="s">
        <v>17260</v>
      </c>
      <c r="K1797" s="90" t="s">
        <v>17261</v>
      </c>
      <c r="L1797" s="90" t="s">
        <v>73</v>
      </c>
      <c r="M1797" s="90" t="s">
        <v>74</v>
      </c>
      <c r="N1797" s="90" t="s">
        <v>2596</v>
      </c>
      <c r="O1797" s="90" t="s">
        <v>1726</v>
      </c>
      <c r="P1797" s="90" t="s">
        <v>1727</v>
      </c>
      <c r="Q1797" s="90" t="s">
        <v>1728</v>
      </c>
      <c r="R1797" s="90" t="s">
        <v>1307</v>
      </c>
      <c r="S1797" s="90" t="s">
        <v>17262</v>
      </c>
      <c r="T1797" s="90" t="s">
        <v>119</v>
      </c>
      <c r="U1797" s="15">
        <v>0</v>
      </c>
      <c r="V1797" s="15">
        <v>30000</v>
      </c>
      <c r="W1797" s="15">
        <v>20000</v>
      </c>
      <c r="X1797" s="15">
        <v>10000</v>
      </c>
      <c r="Y1797" s="90" t="s">
        <v>82</v>
      </c>
      <c r="Z1797" s="90" t="s">
        <v>83</v>
      </c>
      <c r="AA1797" s="90" t="s">
        <v>84</v>
      </c>
      <c r="AB1797" s="90" t="s">
        <v>2758</v>
      </c>
      <c r="AC1797" s="90" t="s">
        <v>145</v>
      </c>
      <c r="AD1797" s="90" t="s">
        <v>87</v>
      </c>
      <c r="AE1797" s="90" t="s">
        <v>61</v>
      </c>
      <c r="AF1797" s="90" t="s">
        <v>61</v>
      </c>
      <c r="AG1797" s="90" t="s">
        <v>89</v>
      </c>
      <c r="AH1797" s="90" t="s">
        <v>89</v>
      </c>
      <c r="AI1797" s="90" t="s">
        <v>88</v>
      </c>
      <c r="AJ1797" s="90" t="s">
        <v>88</v>
      </c>
      <c r="AK1797" s="90" t="s">
        <v>88</v>
      </c>
      <c r="AL1797" s="90" t="s">
        <v>88</v>
      </c>
      <c r="AM1797" s="90" t="s">
        <v>88</v>
      </c>
      <c r="AN1797" s="90" t="s">
        <v>88</v>
      </c>
      <c r="AO1797" s="90" t="s">
        <v>88</v>
      </c>
      <c r="AP1797" s="90" t="s">
        <v>89</v>
      </c>
      <c r="AQ1797" s="90" t="s">
        <v>90</v>
      </c>
      <c r="AR1797" s="90" t="s">
        <v>90</v>
      </c>
      <c r="AS1797" s="90" t="s">
        <v>91</v>
      </c>
      <c r="AT1797" s="90" t="s">
        <v>92</v>
      </c>
      <c r="AU1797" s="90" t="s">
        <v>92</v>
      </c>
      <c r="AV1797" s="90" t="s">
        <v>93</v>
      </c>
      <c r="AW1797" s="90" t="s">
        <v>2767</v>
      </c>
      <c r="AX1797" s="90" t="s">
        <v>17263</v>
      </c>
      <c r="AY1797" s="90" t="s">
        <v>2769</v>
      </c>
      <c r="AZ1797" s="90" t="s">
        <v>17263</v>
      </c>
      <c r="BA1797" s="90" t="s">
        <v>97</v>
      </c>
      <c r="BB1797" s="90" t="s">
        <v>17264</v>
      </c>
      <c r="BC1797" s="90" t="s">
        <v>99</v>
      </c>
      <c r="BD1797" s="90" t="s">
        <v>100</v>
      </c>
      <c r="BE1797" s="90" t="s">
        <v>61</v>
      </c>
      <c r="BF1797" s="90" t="s">
        <v>119</v>
      </c>
      <c r="BG1797" s="90" t="s">
        <v>101</v>
      </c>
    </row>
    <row r="1798" s="85" customFormat="1" ht="19" customHeight="1" spans="1:59">
      <c r="A1798" s="90" t="s">
        <v>267</v>
      </c>
      <c r="B1798" s="90" t="s">
        <v>268</v>
      </c>
      <c r="C1798" s="90" t="s">
        <v>269</v>
      </c>
      <c r="D1798" s="90" t="s">
        <v>270</v>
      </c>
      <c r="E1798" s="90" t="s">
        <v>17265</v>
      </c>
      <c r="F1798" s="90" t="s">
        <v>3757</v>
      </c>
      <c r="G1798" s="90" t="s">
        <v>3757</v>
      </c>
      <c r="H1798" s="90" t="s">
        <v>605</v>
      </c>
      <c r="I1798" s="90" t="s">
        <v>17266</v>
      </c>
      <c r="J1798" s="90" t="s">
        <v>17267</v>
      </c>
      <c r="K1798" s="90" t="s">
        <v>17268</v>
      </c>
      <c r="L1798" s="90" t="s">
        <v>73</v>
      </c>
      <c r="M1798" s="90" t="s">
        <v>17269</v>
      </c>
      <c r="N1798" s="90" t="s">
        <v>342</v>
      </c>
      <c r="O1798" s="90" t="s">
        <v>610</v>
      </c>
      <c r="P1798" s="90" t="s">
        <v>611</v>
      </c>
      <c r="Q1798" s="90" t="s">
        <v>3637</v>
      </c>
      <c r="R1798" s="90" t="s">
        <v>3638</v>
      </c>
      <c r="S1798" s="90" t="s">
        <v>17270</v>
      </c>
      <c r="T1798" s="90" t="s">
        <v>380</v>
      </c>
      <c r="U1798" s="15">
        <v>0</v>
      </c>
      <c r="V1798" s="15">
        <v>174185</v>
      </c>
      <c r="W1798" s="15">
        <v>135000</v>
      </c>
      <c r="X1798" s="15">
        <v>52500</v>
      </c>
      <c r="Y1798" s="90" t="s">
        <v>143</v>
      </c>
      <c r="Z1798" s="90" t="s">
        <v>83</v>
      </c>
      <c r="AA1798" s="90" t="s">
        <v>84</v>
      </c>
      <c r="AB1798" s="90" t="s">
        <v>17271</v>
      </c>
      <c r="AC1798" s="90" t="s">
        <v>211</v>
      </c>
      <c r="AD1798" s="90" t="s">
        <v>87</v>
      </c>
      <c r="AE1798" s="90" t="s">
        <v>61</v>
      </c>
      <c r="AF1798" s="90" t="s">
        <v>61</v>
      </c>
      <c r="AG1798" s="90" t="s">
        <v>89</v>
      </c>
      <c r="AH1798" s="90" t="s">
        <v>89</v>
      </c>
      <c r="AI1798" s="90" t="s">
        <v>89</v>
      </c>
      <c r="AJ1798" s="90" t="s">
        <v>89</v>
      </c>
      <c r="AK1798" s="90" t="s">
        <v>89</v>
      </c>
      <c r="AL1798" s="90" t="s">
        <v>89</v>
      </c>
      <c r="AM1798" s="90" t="s">
        <v>89</v>
      </c>
      <c r="AN1798" s="90" t="s">
        <v>89</v>
      </c>
      <c r="AO1798" s="90" t="s">
        <v>89</v>
      </c>
      <c r="AP1798" s="90" t="s">
        <v>89</v>
      </c>
      <c r="AQ1798" s="90" t="s">
        <v>90</v>
      </c>
      <c r="AR1798" s="90" t="s">
        <v>90</v>
      </c>
      <c r="AS1798" s="90" t="s">
        <v>91</v>
      </c>
      <c r="AT1798" s="90" t="s">
        <v>92</v>
      </c>
      <c r="AU1798" s="90" t="s">
        <v>92</v>
      </c>
      <c r="AV1798" s="90" t="s">
        <v>93</v>
      </c>
      <c r="AW1798" s="90" t="s">
        <v>17272</v>
      </c>
      <c r="AX1798" s="90" t="s">
        <v>17273</v>
      </c>
      <c r="AY1798" s="90" t="s">
        <v>17274</v>
      </c>
      <c r="AZ1798" s="90" t="s">
        <v>17273</v>
      </c>
      <c r="BA1798" s="90" t="s">
        <v>97</v>
      </c>
      <c r="BB1798" s="90" t="s">
        <v>17275</v>
      </c>
      <c r="BC1798" s="90" t="s">
        <v>99</v>
      </c>
      <c r="BD1798" s="90" t="s">
        <v>150</v>
      </c>
      <c r="BE1798" s="90" t="s">
        <v>61</v>
      </c>
      <c r="BF1798" s="90" t="s">
        <v>380</v>
      </c>
      <c r="BG1798" s="90" t="s">
        <v>101</v>
      </c>
    </row>
    <row r="1799" s="85" customFormat="1" ht="19" customHeight="1" spans="1:59">
      <c r="A1799" s="90" t="s">
        <v>302</v>
      </c>
      <c r="B1799" s="90" t="s">
        <v>303</v>
      </c>
      <c r="C1799" s="90" t="s">
        <v>1968</v>
      </c>
      <c r="D1799" s="90" t="s">
        <v>1969</v>
      </c>
      <c r="E1799" s="90" t="s">
        <v>1970</v>
      </c>
      <c r="F1799" s="90" t="s">
        <v>8037</v>
      </c>
      <c r="G1799" s="90" t="s">
        <v>1903</v>
      </c>
      <c r="H1799" s="90" t="s">
        <v>539</v>
      </c>
      <c r="I1799" s="90" t="s">
        <v>17276</v>
      </c>
      <c r="J1799" s="90" t="s">
        <v>17277</v>
      </c>
      <c r="K1799" s="90" t="s">
        <v>17278</v>
      </c>
      <c r="L1799" s="90" t="s">
        <v>73</v>
      </c>
      <c r="M1799" s="90" t="s">
        <v>2385</v>
      </c>
      <c r="N1799" s="90" t="s">
        <v>508</v>
      </c>
      <c r="O1799" s="90" t="s">
        <v>398</v>
      </c>
      <c r="P1799" s="90" t="s">
        <v>399</v>
      </c>
      <c r="Q1799" s="90" t="s">
        <v>240</v>
      </c>
      <c r="R1799" s="90" t="s">
        <v>241</v>
      </c>
      <c r="S1799" s="90" t="s">
        <v>17279</v>
      </c>
      <c r="T1799" s="90" t="s">
        <v>380</v>
      </c>
      <c r="U1799" s="15">
        <v>0</v>
      </c>
      <c r="V1799" s="15">
        <v>21000</v>
      </c>
      <c r="W1799" s="15">
        <v>14000</v>
      </c>
      <c r="X1799" s="15">
        <v>2000</v>
      </c>
      <c r="Y1799" s="90" t="s">
        <v>143</v>
      </c>
      <c r="Z1799" s="90" t="s">
        <v>83</v>
      </c>
      <c r="AA1799" s="90" t="s">
        <v>84</v>
      </c>
      <c r="AB1799" s="90" t="s">
        <v>1979</v>
      </c>
      <c r="AC1799" s="90" t="s">
        <v>121</v>
      </c>
      <c r="AD1799" s="90" t="s">
        <v>87</v>
      </c>
      <c r="AE1799" s="90" t="s">
        <v>61</v>
      </c>
      <c r="AF1799" s="90" t="s">
        <v>61</v>
      </c>
      <c r="AG1799" s="90" t="s">
        <v>89</v>
      </c>
      <c r="AH1799" s="90" t="s">
        <v>89</v>
      </c>
      <c r="AI1799" s="90" t="s">
        <v>89</v>
      </c>
      <c r="AJ1799" s="90" t="s">
        <v>89</v>
      </c>
      <c r="AK1799" s="90" t="s">
        <v>89</v>
      </c>
      <c r="AL1799" s="90" t="s">
        <v>89</v>
      </c>
      <c r="AM1799" s="90" t="s">
        <v>89</v>
      </c>
      <c r="AN1799" s="90" t="s">
        <v>89</v>
      </c>
      <c r="AO1799" s="90" t="s">
        <v>89</v>
      </c>
      <c r="AP1799" s="90" t="s">
        <v>89</v>
      </c>
      <c r="AQ1799" s="90" t="s">
        <v>90</v>
      </c>
      <c r="AR1799" s="90" t="s">
        <v>90</v>
      </c>
      <c r="AS1799" s="90" t="s">
        <v>91</v>
      </c>
      <c r="AT1799" s="90" t="s">
        <v>92</v>
      </c>
      <c r="AU1799" s="90" t="s">
        <v>92</v>
      </c>
      <c r="AV1799" s="90" t="s">
        <v>93</v>
      </c>
      <c r="AW1799" s="90" t="s">
        <v>1980</v>
      </c>
      <c r="AX1799" s="90" t="s">
        <v>17280</v>
      </c>
      <c r="AY1799" s="90" t="s">
        <v>1982</v>
      </c>
      <c r="AZ1799" s="90" t="s">
        <v>17280</v>
      </c>
      <c r="BA1799" s="90" t="s">
        <v>97</v>
      </c>
      <c r="BB1799" s="90" t="s">
        <v>17281</v>
      </c>
      <c r="BC1799" s="90" t="s">
        <v>99</v>
      </c>
      <c r="BD1799" s="90" t="s">
        <v>150</v>
      </c>
      <c r="BE1799" s="90" t="s">
        <v>61</v>
      </c>
      <c r="BF1799" s="90" t="s">
        <v>380</v>
      </c>
      <c r="BG1799" s="90" t="s">
        <v>101</v>
      </c>
    </row>
    <row r="1800" s="85" customFormat="1" ht="19" customHeight="1" spans="1:59">
      <c r="A1800" s="90" t="s">
        <v>151</v>
      </c>
      <c r="B1800" s="90" t="s">
        <v>152</v>
      </c>
      <c r="C1800" s="90" t="s">
        <v>741</v>
      </c>
      <c r="D1800" s="90" t="s">
        <v>742</v>
      </c>
      <c r="E1800" s="90" t="s">
        <v>10149</v>
      </c>
      <c r="F1800" s="90" t="s">
        <v>10150</v>
      </c>
      <c r="G1800" s="90" t="s">
        <v>3007</v>
      </c>
      <c r="H1800" s="90" t="s">
        <v>1299</v>
      </c>
      <c r="I1800" s="90" t="s">
        <v>17282</v>
      </c>
      <c r="J1800" s="90" t="s">
        <v>17283</v>
      </c>
      <c r="K1800" s="90" t="s">
        <v>17284</v>
      </c>
      <c r="L1800" s="90" t="s">
        <v>73</v>
      </c>
      <c r="M1800" s="90" t="s">
        <v>17285</v>
      </c>
      <c r="N1800" s="90" t="s">
        <v>17286</v>
      </c>
      <c r="O1800" s="90" t="s">
        <v>1304</v>
      </c>
      <c r="P1800" s="90" t="s">
        <v>1305</v>
      </c>
      <c r="Q1800" s="90" t="s">
        <v>1728</v>
      </c>
      <c r="R1800" s="90" t="s">
        <v>1307</v>
      </c>
      <c r="S1800" s="90" t="s">
        <v>17287</v>
      </c>
      <c r="T1800" s="90" t="s">
        <v>119</v>
      </c>
      <c r="U1800" s="15">
        <v>0</v>
      </c>
      <c r="V1800" s="15">
        <v>94700</v>
      </c>
      <c r="W1800" s="15">
        <v>40000</v>
      </c>
      <c r="X1800" s="15">
        <v>12000</v>
      </c>
      <c r="Y1800" s="90" t="s">
        <v>82</v>
      </c>
      <c r="Z1800" s="90" t="s">
        <v>83</v>
      </c>
      <c r="AA1800" s="90" t="s">
        <v>84</v>
      </c>
      <c r="AB1800" s="90" t="s">
        <v>10156</v>
      </c>
      <c r="AC1800" s="90" t="s">
        <v>145</v>
      </c>
      <c r="AD1800" s="90" t="s">
        <v>87</v>
      </c>
      <c r="AE1800" s="90" t="s">
        <v>61</v>
      </c>
      <c r="AF1800" s="90" t="s">
        <v>61</v>
      </c>
      <c r="AG1800" s="90" t="s">
        <v>89</v>
      </c>
      <c r="AH1800" s="90" t="s">
        <v>89</v>
      </c>
      <c r="AI1800" s="90" t="s">
        <v>89</v>
      </c>
      <c r="AJ1800" s="90" t="s">
        <v>88</v>
      </c>
      <c r="AK1800" s="90" t="s">
        <v>89</v>
      </c>
      <c r="AL1800" s="90" t="s">
        <v>89</v>
      </c>
      <c r="AM1800" s="90" t="s">
        <v>89</v>
      </c>
      <c r="AN1800" s="90" t="s">
        <v>89</v>
      </c>
      <c r="AO1800" s="90" t="s">
        <v>89</v>
      </c>
      <c r="AP1800" s="90" t="s">
        <v>89</v>
      </c>
      <c r="AQ1800" s="90" t="s">
        <v>90</v>
      </c>
      <c r="AR1800" s="90" t="s">
        <v>90</v>
      </c>
      <c r="AS1800" s="90" t="s">
        <v>91</v>
      </c>
      <c r="AT1800" s="90" t="s">
        <v>92</v>
      </c>
      <c r="AU1800" s="90" t="s">
        <v>92</v>
      </c>
      <c r="AV1800" s="90" t="s">
        <v>93</v>
      </c>
      <c r="AW1800" s="90" t="s">
        <v>10157</v>
      </c>
      <c r="AX1800" s="90" t="s">
        <v>17288</v>
      </c>
      <c r="AY1800" s="90" t="s">
        <v>3035</v>
      </c>
      <c r="AZ1800" s="90" t="s">
        <v>17288</v>
      </c>
      <c r="BA1800" s="90" t="s">
        <v>97</v>
      </c>
      <c r="BB1800" s="90" t="s">
        <v>17289</v>
      </c>
      <c r="BC1800" s="90" t="s">
        <v>99</v>
      </c>
      <c r="BD1800" s="90" t="s">
        <v>100</v>
      </c>
      <c r="BE1800" s="90" t="s">
        <v>61</v>
      </c>
      <c r="BF1800" s="90" t="s">
        <v>119</v>
      </c>
      <c r="BG1800" s="90" t="s">
        <v>101</v>
      </c>
    </row>
    <row r="1801" s="85" customFormat="1" ht="19" customHeight="1" spans="1:59">
      <c r="A1801" s="90" t="s">
        <v>62</v>
      </c>
      <c r="B1801" s="90" t="s">
        <v>63</v>
      </c>
      <c r="C1801" s="90" t="s">
        <v>11858</v>
      </c>
      <c r="D1801" s="90" t="s">
        <v>11859</v>
      </c>
      <c r="E1801" s="90" t="s">
        <v>17290</v>
      </c>
      <c r="F1801" s="90" t="s">
        <v>604</v>
      </c>
      <c r="G1801" s="90" t="s">
        <v>604</v>
      </c>
      <c r="H1801" s="90" t="s">
        <v>605</v>
      </c>
      <c r="I1801" s="90" t="s">
        <v>17291</v>
      </c>
      <c r="J1801" s="90" t="s">
        <v>17292</v>
      </c>
      <c r="K1801" s="90" t="s">
        <v>17293</v>
      </c>
      <c r="L1801" s="90" t="s">
        <v>73</v>
      </c>
      <c r="M1801" s="90" t="s">
        <v>3929</v>
      </c>
      <c r="N1801" s="90" t="s">
        <v>17294</v>
      </c>
      <c r="O1801" s="90" t="s">
        <v>610</v>
      </c>
      <c r="P1801" s="90" t="s">
        <v>611</v>
      </c>
      <c r="Q1801" s="90" t="s">
        <v>612</v>
      </c>
      <c r="R1801" s="90" t="s">
        <v>613</v>
      </c>
      <c r="S1801" s="90" t="s">
        <v>17295</v>
      </c>
      <c r="T1801" s="90" t="s">
        <v>262</v>
      </c>
      <c r="U1801" s="15">
        <v>0</v>
      </c>
      <c r="V1801" s="15">
        <v>130790</v>
      </c>
      <c r="W1801" s="15">
        <v>100000</v>
      </c>
      <c r="X1801" s="15">
        <v>60000</v>
      </c>
      <c r="Y1801" s="90" t="s">
        <v>143</v>
      </c>
      <c r="Z1801" s="90" t="s">
        <v>83</v>
      </c>
      <c r="AA1801" s="90" t="s">
        <v>84</v>
      </c>
      <c r="AB1801" s="90" t="s">
        <v>17296</v>
      </c>
      <c r="AC1801" s="90" t="s">
        <v>211</v>
      </c>
      <c r="AD1801" s="90" t="s">
        <v>87</v>
      </c>
      <c r="AE1801" s="90" t="s">
        <v>61</v>
      </c>
      <c r="AF1801" s="90" t="s">
        <v>61</v>
      </c>
      <c r="AG1801" s="90" t="s">
        <v>89</v>
      </c>
      <c r="AH1801" s="90" t="s">
        <v>89</v>
      </c>
      <c r="AI1801" s="90" t="s">
        <v>89</v>
      </c>
      <c r="AJ1801" s="90" t="s">
        <v>89</v>
      </c>
      <c r="AK1801" s="90" t="s">
        <v>89</v>
      </c>
      <c r="AL1801" s="90" t="s">
        <v>89</v>
      </c>
      <c r="AM1801" s="90" t="s">
        <v>89</v>
      </c>
      <c r="AN1801" s="90" t="s">
        <v>89</v>
      </c>
      <c r="AO1801" s="90" t="s">
        <v>89</v>
      </c>
      <c r="AP1801" s="90" t="s">
        <v>89</v>
      </c>
      <c r="AQ1801" s="90" t="s">
        <v>90</v>
      </c>
      <c r="AR1801" s="90" t="s">
        <v>90</v>
      </c>
      <c r="AS1801" s="90" t="s">
        <v>91</v>
      </c>
      <c r="AT1801" s="90" t="s">
        <v>92</v>
      </c>
      <c r="AU1801" s="90" t="s">
        <v>92</v>
      </c>
      <c r="AV1801" s="90" t="s">
        <v>93</v>
      </c>
      <c r="AW1801" s="90" t="s">
        <v>17297</v>
      </c>
      <c r="AX1801" s="90" t="s">
        <v>17298</v>
      </c>
      <c r="AY1801" s="90" t="s">
        <v>17299</v>
      </c>
      <c r="AZ1801" s="90" t="s">
        <v>17298</v>
      </c>
      <c r="BA1801" s="90" t="s">
        <v>97</v>
      </c>
      <c r="BB1801" s="90" t="s">
        <v>17300</v>
      </c>
      <c r="BC1801" s="90" t="s">
        <v>99</v>
      </c>
      <c r="BD1801" s="90" t="s">
        <v>150</v>
      </c>
      <c r="BE1801" s="90" t="s">
        <v>61</v>
      </c>
      <c r="BF1801" s="90" t="s">
        <v>262</v>
      </c>
      <c r="BG1801" s="90" t="s">
        <v>101</v>
      </c>
    </row>
    <row r="1802" s="85" customFormat="1" ht="19" customHeight="1" spans="1:59">
      <c r="A1802" s="90" t="s">
        <v>419</v>
      </c>
      <c r="B1802" s="90" t="s">
        <v>420</v>
      </c>
      <c r="C1802" s="90" t="s">
        <v>1661</v>
      </c>
      <c r="D1802" s="90" t="s">
        <v>1662</v>
      </c>
      <c r="E1802" s="90" t="s">
        <v>17301</v>
      </c>
      <c r="F1802" s="90" t="s">
        <v>17302</v>
      </c>
      <c r="G1802" s="90" t="s">
        <v>5401</v>
      </c>
      <c r="H1802" s="90" t="s">
        <v>158</v>
      </c>
      <c r="I1802" s="90" t="s">
        <v>17303</v>
      </c>
      <c r="J1802" s="90" t="s">
        <v>17304</v>
      </c>
      <c r="K1802" s="90" t="s">
        <v>17305</v>
      </c>
      <c r="L1802" s="90" t="s">
        <v>73</v>
      </c>
      <c r="M1802" s="90" t="s">
        <v>162</v>
      </c>
      <c r="N1802" s="90" t="s">
        <v>2350</v>
      </c>
      <c r="O1802" s="90" t="s">
        <v>164</v>
      </c>
      <c r="P1802" s="90" t="s">
        <v>165</v>
      </c>
      <c r="Q1802" s="90" t="s">
        <v>7783</v>
      </c>
      <c r="R1802" s="90" t="s">
        <v>17306</v>
      </c>
      <c r="S1802" s="90" t="s">
        <v>17307</v>
      </c>
      <c r="T1802" s="90" t="s">
        <v>380</v>
      </c>
      <c r="U1802" s="15">
        <v>0</v>
      </c>
      <c r="V1802" s="15">
        <v>9000</v>
      </c>
      <c r="W1802" s="15">
        <v>7000</v>
      </c>
      <c r="X1802" s="15">
        <v>3000</v>
      </c>
      <c r="Y1802" s="90" t="s">
        <v>82</v>
      </c>
      <c r="Z1802" s="90" t="s">
        <v>83</v>
      </c>
      <c r="AA1802" s="90" t="s">
        <v>84</v>
      </c>
      <c r="AB1802" s="90" t="s">
        <v>17308</v>
      </c>
      <c r="AC1802" s="90" t="s">
        <v>145</v>
      </c>
      <c r="AD1802" s="90" t="s">
        <v>87</v>
      </c>
      <c r="AE1802" s="90" t="s">
        <v>61</v>
      </c>
      <c r="AF1802" s="90" t="s">
        <v>61</v>
      </c>
      <c r="AG1802" s="90" t="s">
        <v>89</v>
      </c>
      <c r="AH1802" s="90" t="s">
        <v>89</v>
      </c>
      <c r="AI1802" s="90" t="s">
        <v>89</v>
      </c>
      <c r="AJ1802" s="90" t="s">
        <v>89</v>
      </c>
      <c r="AK1802" s="90" t="s">
        <v>89</v>
      </c>
      <c r="AL1802" s="90" t="s">
        <v>89</v>
      </c>
      <c r="AM1802" s="90" t="s">
        <v>89</v>
      </c>
      <c r="AN1802" s="90" t="s">
        <v>89</v>
      </c>
      <c r="AO1802" s="90" t="s">
        <v>89</v>
      </c>
      <c r="AP1802" s="90" t="s">
        <v>89</v>
      </c>
      <c r="AQ1802" s="90" t="s">
        <v>90</v>
      </c>
      <c r="AR1802" s="90" t="s">
        <v>90</v>
      </c>
      <c r="AS1802" s="90" t="s">
        <v>91</v>
      </c>
      <c r="AT1802" s="90" t="s">
        <v>92</v>
      </c>
      <c r="AU1802" s="90" t="s">
        <v>92</v>
      </c>
      <c r="AV1802" s="90" t="s">
        <v>93</v>
      </c>
      <c r="AW1802" s="90" t="s">
        <v>17309</v>
      </c>
      <c r="AX1802" s="90" t="s">
        <v>17310</v>
      </c>
      <c r="AY1802" s="90" t="s">
        <v>17311</v>
      </c>
      <c r="AZ1802" s="90" t="s">
        <v>17310</v>
      </c>
      <c r="BA1802" s="90" t="s">
        <v>97</v>
      </c>
      <c r="BB1802" s="90" t="s">
        <v>17312</v>
      </c>
      <c r="BC1802" s="90" t="s">
        <v>99</v>
      </c>
      <c r="BD1802" s="90" t="s">
        <v>100</v>
      </c>
      <c r="BE1802" s="90" t="s">
        <v>61</v>
      </c>
      <c r="BF1802" s="90" t="s">
        <v>380</v>
      </c>
      <c r="BG1802" s="90" t="s">
        <v>101</v>
      </c>
    </row>
    <row r="1803" s="85" customFormat="1" ht="19" customHeight="1" spans="1:59">
      <c r="A1803" s="90" t="s">
        <v>485</v>
      </c>
      <c r="B1803" s="90" t="s">
        <v>486</v>
      </c>
      <c r="C1803" s="90" t="s">
        <v>4004</v>
      </c>
      <c r="D1803" s="90" t="s">
        <v>4005</v>
      </c>
      <c r="E1803" s="90" t="s">
        <v>17313</v>
      </c>
      <c r="F1803" s="90" t="s">
        <v>4007</v>
      </c>
      <c r="G1803" s="90" t="s">
        <v>2702</v>
      </c>
      <c r="H1803" s="90" t="s">
        <v>539</v>
      </c>
      <c r="I1803" s="90" t="s">
        <v>17314</v>
      </c>
      <c r="J1803" s="90" t="s">
        <v>17315</v>
      </c>
      <c r="K1803" s="90" t="s">
        <v>17316</v>
      </c>
      <c r="L1803" s="90" t="s">
        <v>73</v>
      </c>
      <c r="M1803" s="90" t="s">
        <v>17317</v>
      </c>
      <c r="N1803" s="90" t="s">
        <v>203</v>
      </c>
      <c r="O1803" s="90" t="s">
        <v>238</v>
      </c>
      <c r="P1803" s="90" t="s">
        <v>239</v>
      </c>
      <c r="Q1803" s="90" t="s">
        <v>240</v>
      </c>
      <c r="R1803" s="90" t="s">
        <v>241</v>
      </c>
      <c r="S1803" s="90" t="s">
        <v>17318</v>
      </c>
      <c r="T1803" s="90" t="s">
        <v>119</v>
      </c>
      <c r="U1803" s="15">
        <v>0</v>
      </c>
      <c r="V1803" s="15">
        <v>50000</v>
      </c>
      <c r="W1803" s="15">
        <v>24000</v>
      </c>
      <c r="X1803" s="15">
        <v>4000</v>
      </c>
      <c r="Y1803" s="90" t="s">
        <v>143</v>
      </c>
      <c r="Z1803" s="90" t="s">
        <v>83</v>
      </c>
      <c r="AA1803" s="90" t="s">
        <v>84</v>
      </c>
      <c r="AB1803" s="90" t="s">
        <v>17319</v>
      </c>
      <c r="AC1803" s="90" t="s">
        <v>359</v>
      </c>
      <c r="AD1803" s="90" t="s">
        <v>87</v>
      </c>
      <c r="AE1803" s="90" t="s">
        <v>61</v>
      </c>
      <c r="AF1803" s="90" t="s">
        <v>61</v>
      </c>
      <c r="AG1803" s="90" t="s">
        <v>89</v>
      </c>
      <c r="AH1803" s="90" t="s">
        <v>89</v>
      </c>
      <c r="AI1803" s="90" t="s">
        <v>89</v>
      </c>
      <c r="AJ1803" s="90" t="s">
        <v>89</v>
      </c>
      <c r="AK1803" s="90" t="s">
        <v>89</v>
      </c>
      <c r="AL1803" s="90" t="s">
        <v>89</v>
      </c>
      <c r="AM1803" s="90" t="s">
        <v>89</v>
      </c>
      <c r="AN1803" s="90" t="s">
        <v>89</v>
      </c>
      <c r="AO1803" s="90" t="s">
        <v>89</v>
      </c>
      <c r="AP1803" s="90" t="s">
        <v>89</v>
      </c>
      <c r="AQ1803" s="90" t="s">
        <v>90</v>
      </c>
      <c r="AR1803" s="90" t="s">
        <v>90</v>
      </c>
      <c r="AS1803" s="90" t="s">
        <v>91</v>
      </c>
      <c r="AT1803" s="90" t="s">
        <v>92</v>
      </c>
      <c r="AU1803" s="90" t="s">
        <v>92</v>
      </c>
      <c r="AV1803" s="90" t="s">
        <v>93</v>
      </c>
      <c r="AW1803" s="90" t="s">
        <v>17320</v>
      </c>
      <c r="AX1803" s="90" t="s">
        <v>17321</v>
      </c>
      <c r="AY1803" s="90" t="s">
        <v>17322</v>
      </c>
      <c r="AZ1803" s="90" t="s">
        <v>17321</v>
      </c>
      <c r="BA1803" s="90" t="s">
        <v>97</v>
      </c>
      <c r="BB1803" s="90" t="s">
        <v>17323</v>
      </c>
      <c r="BC1803" s="90" t="s">
        <v>99</v>
      </c>
      <c r="BD1803" s="90" t="s">
        <v>150</v>
      </c>
      <c r="BE1803" s="90" t="s">
        <v>61</v>
      </c>
      <c r="BF1803" s="90" t="s">
        <v>119</v>
      </c>
      <c r="BG1803" s="90" t="s">
        <v>101</v>
      </c>
    </row>
    <row r="1804" s="85" customFormat="1" ht="19" customHeight="1" spans="1:59">
      <c r="A1804" s="90" t="s">
        <v>1774</v>
      </c>
      <c r="B1804" s="90" t="s">
        <v>1775</v>
      </c>
      <c r="C1804" s="90" t="s">
        <v>9816</v>
      </c>
      <c r="D1804" s="90" t="s">
        <v>9817</v>
      </c>
      <c r="E1804" s="90" t="s">
        <v>9818</v>
      </c>
      <c r="F1804" s="90" t="s">
        <v>17324</v>
      </c>
      <c r="G1804" s="90" t="s">
        <v>17325</v>
      </c>
      <c r="H1804" s="90" t="s">
        <v>2216</v>
      </c>
      <c r="I1804" s="90" t="s">
        <v>17326</v>
      </c>
      <c r="J1804" s="90" t="s">
        <v>17327</v>
      </c>
      <c r="K1804" s="90" t="s">
        <v>17328</v>
      </c>
      <c r="L1804" s="90" t="s">
        <v>73</v>
      </c>
      <c r="M1804" s="90" t="s">
        <v>17329</v>
      </c>
      <c r="N1804" s="90" t="s">
        <v>17330</v>
      </c>
      <c r="O1804" s="90" t="s">
        <v>9811</v>
      </c>
      <c r="P1804" s="90" t="s">
        <v>9812</v>
      </c>
      <c r="Q1804" s="90" t="s">
        <v>2223</v>
      </c>
      <c r="R1804" s="90" t="s">
        <v>2224</v>
      </c>
      <c r="S1804" s="90" t="s">
        <v>17331</v>
      </c>
      <c r="T1804" s="90" t="s">
        <v>380</v>
      </c>
      <c r="U1804" s="15">
        <v>0</v>
      </c>
      <c r="V1804" s="15">
        <v>113713</v>
      </c>
      <c r="W1804" s="15">
        <v>30000</v>
      </c>
      <c r="X1804" s="15">
        <v>10000</v>
      </c>
      <c r="Y1804" s="90" t="s">
        <v>143</v>
      </c>
      <c r="Z1804" s="90" t="s">
        <v>83</v>
      </c>
      <c r="AA1804" s="90" t="s">
        <v>84</v>
      </c>
      <c r="AB1804" s="90" t="s">
        <v>9825</v>
      </c>
      <c r="AC1804" s="90" t="s">
        <v>145</v>
      </c>
      <c r="AD1804" s="90" t="s">
        <v>87</v>
      </c>
      <c r="AE1804" s="90" t="s">
        <v>61</v>
      </c>
      <c r="AF1804" s="90" t="s">
        <v>61</v>
      </c>
      <c r="AG1804" s="90" t="s">
        <v>89</v>
      </c>
      <c r="AH1804" s="90" t="s">
        <v>89</v>
      </c>
      <c r="AI1804" s="90" t="s">
        <v>89</v>
      </c>
      <c r="AJ1804" s="90" t="s">
        <v>89</v>
      </c>
      <c r="AK1804" s="90" t="s">
        <v>89</v>
      </c>
      <c r="AL1804" s="90" t="s">
        <v>89</v>
      </c>
      <c r="AM1804" s="90" t="s">
        <v>89</v>
      </c>
      <c r="AN1804" s="90" t="s">
        <v>89</v>
      </c>
      <c r="AO1804" s="90" t="s">
        <v>89</v>
      </c>
      <c r="AP1804" s="90" t="s">
        <v>89</v>
      </c>
      <c r="AQ1804" s="90" t="s">
        <v>90</v>
      </c>
      <c r="AR1804" s="90" t="s">
        <v>90</v>
      </c>
      <c r="AS1804" s="90" t="s">
        <v>91</v>
      </c>
      <c r="AT1804" s="90" t="s">
        <v>92</v>
      </c>
      <c r="AU1804" s="90" t="s">
        <v>92</v>
      </c>
      <c r="AV1804" s="90" t="s">
        <v>93</v>
      </c>
      <c r="AW1804" s="90" t="s">
        <v>9826</v>
      </c>
      <c r="AX1804" s="90" t="s">
        <v>17332</v>
      </c>
      <c r="AY1804" s="90" t="s">
        <v>9828</v>
      </c>
      <c r="AZ1804" s="90" t="s">
        <v>17332</v>
      </c>
      <c r="BA1804" s="90" t="s">
        <v>97</v>
      </c>
      <c r="BB1804" s="90" t="s">
        <v>17333</v>
      </c>
      <c r="BC1804" s="90" t="s">
        <v>99</v>
      </c>
      <c r="BD1804" s="90" t="s">
        <v>150</v>
      </c>
      <c r="BE1804" s="90" t="s">
        <v>61</v>
      </c>
      <c r="BF1804" s="90" t="s">
        <v>380</v>
      </c>
      <c r="BG1804" s="90" t="s">
        <v>101</v>
      </c>
    </row>
    <row r="1805" s="85" customFormat="1" ht="19" customHeight="1" spans="1:59">
      <c r="A1805" s="90" t="s">
        <v>646</v>
      </c>
      <c r="B1805" s="90" t="s">
        <v>647</v>
      </c>
      <c r="C1805" s="90" t="s">
        <v>2605</v>
      </c>
      <c r="D1805" s="90" t="s">
        <v>2606</v>
      </c>
      <c r="E1805" s="90" t="s">
        <v>17334</v>
      </c>
      <c r="F1805" s="90" t="s">
        <v>17335</v>
      </c>
      <c r="G1805" s="90" t="s">
        <v>3551</v>
      </c>
      <c r="H1805" s="90" t="s">
        <v>605</v>
      </c>
      <c r="I1805" s="90" t="s">
        <v>17336</v>
      </c>
      <c r="J1805" s="90" t="s">
        <v>17337</v>
      </c>
      <c r="K1805" s="90" t="s">
        <v>17338</v>
      </c>
      <c r="L1805" s="90" t="s">
        <v>73</v>
      </c>
      <c r="M1805" s="90" t="s">
        <v>1115</v>
      </c>
      <c r="N1805" s="90" t="s">
        <v>1410</v>
      </c>
      <c r="O1805" s="90" t="s">
        <v>610</v>
      </c>
      <c r="P1805" s="90" t="s">
        <v>611</v>
      </c>
      <c r="Q1805" s="90" t="s">
        <v>612</v>
      </c>
      <c r="R1805" s="90" t="s">
        <v>613</v>
      </c>
      <c r="S1805" s="90" t="s">
        <v>17339</v>
      </c>
      <c r="T1805" s="90" t="s">
        <v>380</v>
      </c>
      <c r="U1805" s="15">
        <v>0</v>
      </c>
      <c r="V1805" s="15">
        <v>9000</v>
      </c>
      <c r="W1805" s="15">
        <v>7200</v>
      </c>
      <c r="X1805" s="15">
        <v>5400</v>
      </c>
      <c r="Y1805" s="90" t="s">
        <v>143</v>
      </c>
      <c r="Z1805" s="90" t="s">
        <v>83</v>
      </c>
      <c r="AA1805" s="90" t="s">
        <v>84</v>
      </c>
      <c r="AB1805" s="90" t="s">
        <v>17340</v>
      </c>
      <c r="AC1805" s="90" t="s">
        <v>211</v>
      </c>
      <c r="AD1805" s="90" t="s">
        <v>87</v>
      </c>
      <c r="AE1805" s="90" t="s">
        <v>61</v>
      </c>
      <c r="AF1805" s="90" t="s">
        <v>61</v>
      </c>
      <c r="AG1805" s="90" t="s">
        <v>89</v>
      </c>
      <c r="AH1805" s="90" t="s">
        <v>88</v>
      </c>
      <c r="AI1805" s="90" t="s">
        <v>89</v>
      </c>
      <c r="AJ1805" s="90" t="s">
        <v>89</v>
      </c>
      <c r="AK1805" s="90" t="s">
        <v>89</v>
      </c>
      <c r="AL1805" s="90" t="s">
        <v>88</v>
      </c>
      <c r="AM1805" s="90" t="s">
        <v>88</v>
      </c>
      <c r="AN1805" s="90" t="s">
        <v>88</v>
      </c>
      <c r="AO1805" s="90" t="s">
        <v>88</v>
      </c>
      <c r="AP1805" s="90" t="s">
        <v>89</v>
      </c>
      <c r="AQ1805" s="90" t="s">
        <v>90</v>
      </c>
      <c r="AR1805" s="90" t="s">
        <v>90</v>
      </c>
      <c r="AS1805" s="90" t="s">
        <v>91</v>
      </c>
      <c r="AT1805" s="90" t="s">
        <v>92</v>
      </c>
      <c r="AU1805" s="90" t="s">
        <v>92</v>
      </c>
      <c r="AV1805" s="90" t="s">
        <v>93</v>
      </c>
      <c r="AW1805" s="90" t="s">
        <v>17341</v>
      </c>
      <c r="AX1805" s="90" t="s">
        <v>17342</v>
      </c>
      <c r="AY1805" s="90" t="s">
        <v>17343</v>
      </c>
      <c r="AZ1805" s="90" t="s">
        <v>17342</v>
      </c>
      <c r="BA1805" s="90" t="s">
        <v>97</v>
      </c>
      <c r="BB1805" s="90" t="s">
        <v>17344</v>
      </c>
      <c r="BC1805" s="90" t="s">
        <v>99</v>
      </c>
      <c r="BD1805" s="90" t="s">
        <v>150</v>
      </c>
      <c r="BE1805" s="90" t="s">
        <v>61</v>
      </c>
      <c r="BF1805" s="90" t="s">
        <v>380</v>
      </c>
      <c r="BG1805" s="90" t="s">
        <v>101</v>
      </c>
    </row>
    <row r="1806" s="85" customFormat="1" ht="19" customHeight="1" spans="1:59">
      <c r="A1806" s="90" t="s">
        <v>419</v>
      </c>
      <c r="B1806" s="90" t="s">
        <v>420</v>
      </c>
      <c r="C1806" s="90" t="s">
        <v>3445</v>
      </c>
      <c r="D1806" s="90" t="s">
        <v>3446</v>
      </c>
      <c r="E1806" s="90" t="s">
        <v>17345</v>
      </c>
      <c r="F1806" s="90" t="s">
        <v>538</v>
      </c>
      <c r="G1806" s="90" t="s">
        <v>538</v>
      </c>
      <c r="H1806" s="90" t="s">
        <v>539</v>
      </c>
      <c r="I1806" s="90" t="s">
        <v>17346</v>
      </c>
      <c r="J1806" s="90" t="s">
        <v>17347</v>
      </c>
      <c r="K1806" s="90" t="s">
        <v>17348</v>
      </c>
      <c r="L1806" s="90" t="s">
        <v>73</v>
      </c>
      <c r="M1806" s="90" t="s">
        <v>356</v>
      </c>
      <c r="N1806" s="90" t="s">
        <v>163</v>
      </c>
      <c r="O1806" s="90" t="s">
        <v>1875</v>
      </c>
      <c r="P1806" s="90" t="s">
        <v>1876</v>
      </c>
      <c r="Q1806" s="90" t="s">
        <v>1877</v>
      </c>
      <c r="R1806" s="90" t="s">
        <v>1878</v>
      </c>
      <c r="S1806" s="90" t="s">
        <v>17349</v>
      </c>
      <c r="T1806" s="90" t="s">
        <v>262</v>
      </c>
      <c r="U1806" s="15">
        <v>0</v>
      </c>
      <c r="V1806" s="15">
        <v>10000</v>
      </c>
      <c r="W1806" s="15">
        <v>5000</v>
      </c>
      <c r="X1806" s="15">
        <v>5000</v>
      </c>
      <c r="Y1806" s="90" t="s">
        <v>82</v>
      </c>
      <c r="Z1806" s="90" t="s">
        <v>83</v>
      </c>
      <c r="AA1806" s="90" t="s">
        <v>84</v>
      </c>
      <c r="AB1806" s="90" t="s">
        <v>17350</v>
      </c>
      <c r="AC1806" s="90" t="s">
        <v>121</v>
      </c>
      <c r="AD1806" s="90" t="s">
        <v>87</v>
      </c>
      <c r="AE1806" s="90" t="s">
        <v>61</v>
      </c>
      <c r="AF1806" s="90" t="s">
        <v>17351</v>
      </c>
      <c r="AG1806" s="90" t="s">
        <v>89</v>
      </c>
      <c r="AH1806" s="90" t="s">
        <v>89</v>
      </c>
      <c r="AI1806" s="90" t="s">
        <v>89</v>
      </c>
      <c r="AJ1806" s="90" t="s">
        <v>89</v>
      </c>
      <c r="AK1806" s="90" t="s">
        <v>89</v>
      </c>
      <c r="AL1806" s="90" t="s">
        <v>89</v>
      </c>
      <c r="AM1806" s="90" t="s">
        <v>89</v>
      </c>
      <c r="AN1806" s="90" t="s">
        <v>89</v>
      </c>
      <c r="AO1806" s="90" t="s">
        <v>89</v>
      </c>
      <c r="AP1806" s="90" t="s">
        <v>89</v>
      </c>
      <c r="AQ1806" s="90" t="s">
        <v>90</v>
      </c>
      <c r="AR1806" s="90" t="s">
        <v>90</v>
      </c>
      <c r="AS1806" s="90" t="s">
        <v>91</v>
      </c>
      <c r="AT1806" s="90" t="s">
        <v>92</v>
      </c>
      <c r="AU1806" s="90" t="s">
        <v>92</v>
      </c>
      <c r="AV1806" s="90" t="s">
        <v>93</v>
      </c>
      <c r="AW1806" s="90" t="s">
        <v>17352</v>
      </c>
      <c r="AX1806" s="90" t="s">
        <v>17353</v>
      </c>
      <c r="AY1806" s="90" t="s">
        <v>17354</v>
      </c>
      <c r="AZ1806" s="90" t="s">
        <v>17353</v>
      </c>
      <c r="BA1806" s="90" t="s">
        <v>97</v>
      </c>
      <c r="BB1806" s="90" t="s">
        <v>17355</v>
      </c>
      <c r="BC1806" s="90" t="s">
        <v>99</v>
      </c>
      <c r="BD1806" s="90" t="s">
        <v>100</v>
      </c>
      <c r="BE1806" s="90" t="s">
        <v>61</v>
      </c>
      <c r="BF1806" s="90" t="s">
        <v>262</v>
      </c>
      <c r="BG1806" s="90" t="s">
        <v>101</v>
      </c>
    </row>
    <row r="1807" s="85" customFormat="1" ht="19" customHeight="1" spans="1:59">
      <c r="A1807" s="90" t="s">
        <v>1774</v>
      </c>
      <c r="B1807" s="90" t="s">
        <v>1775</v>
      </c>
      <c r="C1807" s="90" t="s">
        <v>3077</v>
      </c>
      <c r="D1807" s="90" t="s">
        <v>3078</v>
      </c>
      <c r="E1807" s="90" t="s">
        <v>14781</v>
      </c>
      <c r="F1807" s="90" t="s">
        <v>3039</v>
      </c>
      <c r="G1807" s="90" t="s">
        <v>3039</v>
      </c>
      <c r="H1807" s="90" t="s">
        <v>109</v>
      </c>
      <c r="I1807" s="90" t="s">
        <v>17356</v>
      </c>
      <c r="J1807" s="90" t="s">
        <v>17357</v>
      </c>
      <c r="K1807" s="90" t="s">
        <v>17358</v>
      </c>
      <c r="L1807" s="90" t="s">
        <v>73</v>
      </c>
      <c r="M1807" s="90" t="s">
        <v>17359</v>
      </c>
      <c r="N1807" s="90" t="s">
        <v>203</v>
      </c>
      <c r="O1807" s="90" t="s">
        <v>257</v>
      </c>
      <c r="P1807" s="90" t="s">
        <v>258</v>
      </c>
      <c r="Q1807" s="90" t="s">
        <v>1940</v>
      </c>
      <c r="R1807" s="90" t="s">
        <v>1941</v>
      </c>
      <c r="S1807" s="90" t="s">
        <v>17360</v>
      </c>
      <c r="T1807" s="90" t="s">
        <v>119</v>
      </c>
      <c r="U1807" s="15">
        <v>0</v>
      </c>
      <c r="V1807" s="15">
        <v>2695</v>
      </c>
      <c r="W1807" s="15">
        <v>1800</v>
      </c>
      <c r="X1807" s="15">
        <v>1800</v>
      </c>
      <c r="Y1807" s="90" t="s">
        <v>82</v>
      </c>
      <c r="Z1807" s="90" t="s">
        <v>83</v>
      </c>
      <c r="AA1807" s="90" t="s">
        <v>84</v>
      </c>
      <c r="AB1807" s="90" t="s">
        <v>17361</v>
      </c>
      <c r="AC1807" s="90" t="s">
        <v>121</v>
      </c>
      <c r="AD1807" s="90" t="s">
        <v>87</v>
      </c>
      <c r="AE1807" s="90" t="s">
        <v>61</v>
      </c>
      <c r="AF1807" s="90" t="s">
        <v>61</v>
      </c>
      <c r="AG1807" s="90" t="s">
        <v>89</v>
      </c>
      <c r="AH1807" s="90" t="s">
        <v>89</v>
      </c>
      <c r="AI1807" s="90" t="s">
        <v>89</v>
      </c>
      <c r="AJ1807" s="90" t="s">
        <v>88</v>
      </c>
      <c r="AK1807" s="90" t="s">
        <v>89</v>
      </c>
      <c r="AL1807" s="90" t="s">
        <v>88</v>
      </c>
      <c r="AM1807" s="90" t="s">
        <v>88</v>
      </c>
      <c r="AN1807" s="90" t="s">
        <v>88</v>
      </c>
      <c r="AO1807" s="90" t="s">
        <v>88</v>
      </c>
      <c r="AP1807" s="90" t="s">
        <v>89</v>
      </c>
      <c r="AQ1807" s="90" t="s">
        <v>90</v>
      </c>
      <c r="AR1807" s="90" t="s">
        <v>90</v>
      </c>
      <c r="AS1807" s="90" t="s">
        <v>91</v>
      </c>
      <c r="AT1807" s="90" t="s">
        <v>92</v>
      </c>
      <c r="AU1807" s="90" t="s">
        <v>92</v>
      </c>
      <c r="AV1807" s="90" t="s">
        <v>93</v>
      </c>
      <c r="AW1807" s="90" t="s">
        <v>14787</v>
      </c>
      <c r="AX1807" s="90" t="s">
        <v>17362</v>
      </c>
      <c r="AY1807" s="90" t="s">
        <v>14789</v>
      </c>
      <c r="AZ1807" s="90" t="s">
        <v>17362</v>
      </c>
      <c r="BA1807" s="90" t="s">
        <v>97</v>
      </c>
      <c r="BB1807" s="90" t="s">
        <v>17363</v>
      </c>
      <c r="BC1807" s="90" t="s">
        <v>99</v>
      </c>
      <c r="BD1807" s="90" t="s">
        <v>100</v>
      </c>
      <c r="BE1807" s="90" t="s">
        <v>61</v>
      </c>
      <c r="BF1807" s="90" t="s">
        <v>119</v>
      </c>
      <c r="BG1807" s="90" t="s">
        <v>101</v>
      </c>
    </row>
    <row r="1808" s="85" customFormat="1" ht="19" customHeight="1" spans="1:59">
      <c r="A1808" s="90" t="s">
        <v>582</v>
      </c>
      <c r="B1808" s="90" t="s">
        <v>583</v>
      </c>
      <c r="C1808" s="90" t="s">
        <v>793</v>
      </c>
      <c r="D1808" s="90" t="s">
        <v>794</v>
      </c>
      <c r="E1808" s="90" t="s">
        <v>795</v>
      </c>
      <c r="F1808" s="90" t="s">
        <v>796</v>
      </c>
      <c r="G1808" s="90" t="s">
        <v>796</v>
      </c>
      <c r="H1808" s="90" t="s">
        <v>69</v>
      </c>
      <c r="I1808" s="90" t="s">
        <v>17364</v>
      </c>
      <c r="J1808" s="90" t="s">
        <v>17365</v>
      </c>
      <c r="K1808" s="90" t="s">
        <v>17366</v>
      </c>
      <c r="L1808" s="90" t="s">
        <v>73</v>
      </c>
      <c r="M1808" s="90" t="s">
        <v>162</v>
      </c>
      <c r="N1808" s="90" t="s">
        <v>203</v>
      </c>
      <c r="O1808" s="90" t="s">
        <v>76</v>
      </c>
      <c r="P1808" s="90" t="s">
        <v>77</v>
      </c>
      <c r="Q1808" s="90" t="s">
        <v>277</v>
      </c>
      <c r="R1808" s="90" t="s">
        <v>278</v>
      </c>
      <c r="S1808" s="90" t="s">
        <v>17367</v>
      </c>
      <c r="T1808" s="90" t="s">
        <v>328</v>
      </c>
      <c r="U1808" s="15">
        <v>0</v>
      </c>
      <c r="V1808" s="15">
        <v>17561</v>
      </c>
      <c r="W1808" s="15">
        <v>17000</v>
      </c>
      <c r="X1808" s="15">
        <v>17000</v>
      </c>
      <c r="Y1808" s="90" t="s">
        <v>82</v>
      </c>
      <c r="Z1808" s="90" t="s">
        <v>83</v>
      </c>
      <c r="AA1808" s="90" t="s">
        <v>84</v>
      </c>
      <c r="AB1808" s="90" t="s">
        <v>801</v>
      </c>
      <c r="AC1808" s="90" t="s">
        <v>359</v>
      </c>
      <c r="AD1808" s="90" t="s">
        <v>87</v>
      </c>
      <c r="AE1808" s="90" t="s">
        <v>61</v>
      </c>
      <c r="AF1808" s="90" t="s">
        <v>61</v>
      </c>
      <c r="AG1808" s="90" t="s">
        <v>89</v>
      </c>
      <c r="AH1808" s="90" t="s">
        <v>89</v>
      </c>
      <c r="AI1808" s="90" t="s">
        <v>89</v>
      </c>
      <c r="AJ1808" s="90" t="s">
        <v>89</v>
      </c>
      <c r="AK1808" s="90" t="s">
        <v>89</v>
      </c>
      <c r="AL1808" s="90" t="s">
        <v>89</v>
      </c>
      <c r="AM1808" s="90" t="s">
        <v>89</v>
      </c>
      <c r="AN1808" s="90" t="s">
        <v>89</v>
      </c>
      <c r="AO1808" s="90" t="s">
        <v>89</v>
      </c>
      <c r="AP1808" s="90" t="s">
        <v>89</v>
      </c>
      <c r="AQ1808" s="90" t="s">
        <v>90</v>
      </c>
      <c r="AR1808" s="90" t="s">
        <v>90</v>
      </c>
      <c r="AS1808" s="90" t="s">
        <v>91</v>
      </c>
      <c r="AT1808" s="90" t="s">
        <v>92</v>
      </c>
      <c r="AU1808" s="90" t="s">
        <v>92</v>
      </c>
      <c r="AV1808" s="90" t="s">
        <v>93</v>
      </c>
      <c r="AW1808" s="90" t="s">
        <v>802</v>
      </c>
      <c r="AX1808" s="90" t="s">
        <v>17368</v>
      </c>
      <c r="AY1808" s="90" t="s">
        <v>804</v>
      </c>
      <c r="AZ1808" s="90" t="s">
        <v>17368</v>
      </c>
      <c r="BA1808" s="90" t="s">
        <v>97</v>
      </c>
      <c r="BB1808" s="90" t="s">
        <v>17369</v>
      </c>
      <c r="BC1808" s="90" t="s">
        <v>99</v>
      </c>
      <c r="BD1808" s="90" t="s">
        <v>100</v>
      </c>
      <c r="BE1808" s="90" t="s">
        <v>61</v>
      </c>
      <c r="BF1808" s="90" t="s">
        <v>328</v>
      </c>
      <c r="BG1808" s="90" t="s">
        <v>101</v>
      </c>
    </row>
    <row r="1809" s="85" customFormat="1" ht="19" customHeight="1" spans="1:59">
      <c r="A1809" s="90" t="s">
        <v>226</v>
      </c>
      <c r="B1809" s="90" t="s">
        <v>227</v>
      </c>
      <c r="C1809" s="90" t="s">
        <v>872</v>
      </c>
      <c r="D1809" s="90" t="s">
        <v>873</v>
      </c>
      <c r="E1809" s="90" t="s">
        <v>1453</v>
      </c>
      <c r="F1809" s="90" t="s">
        <v>17370</v>
      </c>
      <c r="G1809" s="90" t="s">
        <v>2278</v>
      </c>
      <c r="H1809" s="90" t="s">
        <v>605</v>
      </c>
      <c r="I1809" s="90" t="s">
        <v>17371</v>
      </c>
      <c r="J1809" s="90" t="s">
        <v>17372</v>
      </c>
      <c r="K1809" s="90" t="s">
        <v>17373</v>
      </c>
      <c r="L1809" s="90" t="s">
        <v>73</v>
      </c>
      <c r="M1809" s="90" t="s">
        <v>2479</v>
      </c>
      <c r="N1809" s="90" t="s">
        <v>17374</v>
      </c>
      <c r="O1809" s="90" t="s">
        <v>5897</v>
      </c>
      <c r="P1809" s="90" t="s">
        <v>1670</v>
      </c>
      <c r="Q1809" s="90" t="s">
        <v>612</v>
      </c>
      <c r="R1809" s="90" t="s">
        <v>613</v>
      </c>
      <c r="S1809" s="90" t="s">
        <v>17375</v>
      </c>
      <c r="T1809" s="90" t="s">
        <v>119</v>
      </c>
      <c r="U1809" s="15">
        <v>0</v>
      </c>
      <c r="V1809" s="15">
        <v>11000</v>
      </c>
      <c r="W1809" s="15">
        <v>8500</v>
      </c>
      <c r="X1809" s="15">
        <v>4500</v>
      </c>
      <c r="Y1809" s="90" t="s">
        <v>143</v>
      </c>
      <c r="Z1809" s="90" t="s">
        <v>83</v>
      </c>
      <c r="AA1809" s="90" t="s">
        <v>84</v>
      </c>
      <c r="AB1809" s="90" t="s">
        <v>1460</v>
      </c>
      <c r="AC1809" s="90" t="s">
        <v>145</v>
      </c>
      <c r="AD1809" s="90" t="s">
        <v>87</v>
      </c>
      <c r="AE1809" s="90" t="s">
        <v>61</v>
      </c>
      <c r="AF1809" s="90" t="s">
        <v>61</v>
      </c>
      <c r="AG1809" s="90" t="s">
        <v>89</v>
      </c>
      <c r="AH1809" s="90" t="s">
        <v>89</v>
      </c>
      <c r="AI1809" s="90" t="s">
        <v>89</v>
      </c>
      <c r="AJ1809" s="90" t="s">
        <v>89</v>
      </c>
      <c r="AK1809" s="90" t="s">
        <v>89</v>
      </c>
      <c r="AL1809" s="90" t="s">
        <v>89</v>
      </c>
      <c r="AM1809" s="90" t="s">
        <v>89</v>
      </c>
      <c r="AN1809" s="90" t="s">
        <v>89</v>
      </c>
      <c r="AO1809" s="90" t="s">
        <v>89</v>
      </c>
      <c r="AP1809" s="90" t="s">
        <v>89</v>
      </c>
      <c r="AQ1809" s="90" t="s">
        <v>90</v>
      </c>
      <c r="AR1809" s="90" t="s">
        <v>90</v>
      </c>
      <c r="AS1809" s="90" t="s">
        <v>91</v>
      </c>
      <c r="AT1809" s="90" t="s">
        <v>92</v>
      </c>
      <c r="AU1809" s="90" t="s">
        <v>92</v>
      </c>
      <c r="AV1809" s="90" t="s">
        <v>93</v>
      </c>
      <c r="AW1809" s="90" t="s">
        <v>1461</v>
      </c>
      <c r="AX1809" s="90" t="s">
        <v>17376</v>
      </c>
      <c r="AY1809" s="90" t="s">
        <v>1463</v>
      </c>
      <c r="AZ1809" s="90" t="s">
        <v>17376</v>
      </c>
      <c r="BA1809" s="90" t="s">
        <v>97</v>
      </c>
      <c r="BB1809" s="90" t="s">
        <v>17377</v>
      </c>
      <c r="BC1809" s="90" t="s">
        <v>99</v>
      </c>
      <c r="BD1809" s="90" t="s">
        <v>150</v>
      </c>
      <c r="BE1809" s="90" t="s">
        <v>61</v>
      </c>
      <c r="BF1809" s="90" t="s">
        <v>119</v>
      </c>
      <c r="BG1809" s="90" t="s">
        <v>101</v>
      </c>
    </row>
    <row r="1810" s="85" customFormat="1" ht="19" customHeight="1" spans="1:59">
      <c r="A1810" s="90" t="s">
        <v>387</v>
      </c>
      <c r="B1810" s="90" t="s">
        <v>388</v>
      </c>
      <c r="C1810" s="90" t="s">
        <v>3722</v>
      </c>
      <c r="D1810" s="90" t="s">
        <v>3723</v>
      </c>
      <c r="E1810" s="90" t="s">
        <v>4961</v>
      </c>
      <c r="F1810" s="90" t="s">
        <v>4962</v>
      </c>
      <c r="G1810" s="90" t="s">
        <v>4963</v>
      </c>
      <c r="H1810" s="90" t="s">
        <v>605</v>
      </c>
      <c r="I1810" s="90" t="s">
        <v>17378</v>
      </c>
      <c r="J1810" s="90" t="s">
        <v>17379</v>
      </c>
      <c r="K1810" s="90" t="s">
        <v>17380</v>
      </c>
      <c r="L1810" s="90" t="s">
        <v>73</v>
      </c>
      <c r="M1810" s="90" t="s">
        <v>5878</v>
      </c>
      <c r="N1810" s="90" t="s">
        <v>203</v>
      </c>
      <c r="O1810" s="90" t="s">
        <v>610</v>
      </c>
      <c r="P1810" s="90" t="s">
        <v>611</v>
      </c>
      <c r="Q1810" s="90" t="s">
        <v>612</v>
      </c>
      <c r="R1810" s="90" t="s">
        <v>613</v>
      </c>
      <c r="S1810" s="90" t="s">
        <v>17381</v>
      </c>
      <c r="T1810" s="90" t="s">
        <v>262</v>
      </c>
      <c r="U1810" s="15">
        <v>0</v>
      </c>
      <c r="V1810" s="15">
        <v>28000</v>
      </c>
      <c r="W1810" s="15">
        <v>22400</v>
      </c>
      <c r="X1810" s="15">
        <v>4000</v>
      </c>
      <c r="Y1810" s="90" t="s">
        <v>143</v>
      </c>
      <c r="Z1810" s="90" t="s">
        <v>83</v>
      </c>
      <c r="AA1810" s="90" t="s">
        <v>84</v>
      </c>
      <c r="AB1810" s="90" t="s">
        <v>4969</v>
      </c>
      <c r="AC1810" s="90" t="s">
        <v>211</v>
      </c>
      <c r="AD1810" s="90" t="s">
        <v>87</v>
      </c>
      <c r="AE1810" s="90" t="s">
        <v>61</v>
      </c>
      <c r="AF1810" s="90" t="s">
        <v>61</v>
      </c>
      <c r="AG1810" s="90" t="s">
        <v>89</v>
      </c>
      <c r="AH1810" s="90" t="s">
        <v>89</v>
      </c>
      <c r="AI1810" s="90" t="s">
        <v>89</v>
      </c>
      <c r="AJ1810" s="90" t="s">
        <v>89</v>
      </c>
      <c r="AK1810" s="90" t="s">
        <v>89</v>
      </c>
      <c r="AL1810" s="90" t="s">
        <v>89</v>
      </c>
      <c r="AM1810" s="90" t="s">
        <v>89</v>
      </c>
      <c r="AN1810" s="90" t="s">
        <v>89</v>
      </c>
      <c r="AO1810" s="90" t="s">
        <v>89</v>
      </c>
      <c r="AP1810" s="90" t="s">
        <v>89</v>
      </c>
      <c r="AQ1810" s="90" t="s">
        <v>90</v>
      </c>
      <c r="AR1810" s="90" t="s">
        <v>90</v>
      </c>
      <c r="AS1810" s="90" t="s">
        <v>91</v>
      </c>
      <c r="AT1810" s="90" t="s">
        <v>92</v>
      </c>
      <c r="AU1810" s="90" t="s">
        <v>92</v>
      </c>
      <c r="AV1810" s="90" t="s">
        <v>93</v>
      </c>
      <c r="AW1810" s="90" t="s">
        <v>4970</v>
      </c>
      <c r="AX1810" s="90" t="s">
        <v>17382</v>
      </c>
      <c r="AY1810" s="90" t="s">
        <v>4972</v>
      </c>
      <c r="AZ1810" s="90" t="s">
        <v>17382</v>
      </c>
      <c r="BA1810" s="90" t="s">
        <v>97</v>
      </c>
      <c r="BB1810" s="90" t="s">
        <v>17383</v>
      </c>
      <c r="BC1810" s="90" t="s">
        <v>99</v>
      </c>
      <c r="BD1810" s="90" t="s">
        <v>150</v>
      </c>
      <c r="BE1810" s="90" t="s">
        <v>61</v>
      </c>
      <c r="BF1810" s="90" t="s">
        <v>262</v>
      </c>
      <c r="BG1810" s="90" t="s">
        <v>101</v>
      </c>
    </row>
    <row r="1811" s="85" customFormat="1" ht="19" customHeight="1" spans="1:59">
      <c r="A1811" s="90" t="s">
        <v>267</v>
      </c>
      <c r="B1811" s="90" t="s">
        <v>268</v>
      </c>
      <c r="C1811" s="90" t="s">
        <v>269</v>
      </c>
      <c r="D1811" s="90" t="s">
        <v>270</v>
      </c>
      <c r="E1811" s="90" t="s">
        <v>6559</v>
      </c>
      <c r="F1811" s="90" t="s">
        <v>287</v>
      </c>
      <c r="G1811" s="90" t="s">
        <v>287</v>
      </c>
      <c r="H1811" s="90" t="s">
        <v>109</v>
      </c>
      <c r="I1811" s="90" t="s">
        <v>17384</v>
      </c>
      <c r="J1811" s="90" t="s">
        <v>17385</v>
      </c>
      <c r="K1811" s="90" t="s">
        <v>17386</v>
      </c>
      <c r="L1811" s="90" t="s">
        <v>73</v>
      </c>
      <c r="M1811" s="90" t="s">
        <v>4693</v>
      </c>
      <c r="N1811" s="90" t="s">
        <v>575</v>
      </c>
      <c r="O1811" s="90" t="s">
        <v>138</v>
      </c>
      <c r="P1811" s="90" t="s">
        <v>139</v>
      </c>
      <c r="Q1811" s="90" t="s">
        <v>140</v>
      </c>
      <c r="R1811" s="90" t="s">
        <v>141</v>
      </c>
      <c r="S1811" s="90" t="s">
        <v>17387</v>
      </c>
      <c r="T1811" s="90" t="s">
        <v>380</v>
      </c>
      <c r="U1811" s="15">
        <v>0</v>
      </c>
      <c r="V1811" s="15">
        <v>260647</v>
      </c>
      <c r="W1811" s="15">
        <v>195500</v>
      </c>
      <c r="X1811" s="15">
        <v>100000</v>
      </c>
      <c r="Y1811" s="90" t="s">
        <v>143</v>
      </c>
      <c r="Z1811" s="90" t="s">
        <v>83</v>
      </c>
      <c r="AA1811" s="90" t="s">
        <v>84</v>
      </c>
      <c r="AB1811" s="90" t="s">
        <v>6564</v>
      </c>
      <c r="AC1811" s="90" t="s">
        <v>211</v>
      </c>
      <c r="AD1811" s="90" t="s">
        <v>87</v>
      </c>
      <c r="AE1811" s="90" t="s">
        <v>61</v>
      </c>
      <c r="AF1811" s="90" t="s">
        <v>61</v>
      </c>
      <c r="AG1811" s="90" t="s">
        <v>89</v>
      </c>
      <c r="AH1811" s="90" t="s">
        <v>89</v>
      </c>
      <c r="AI1811" s="90" t="s">
        <v>89</v>
      </c>
      <c r="AJ1811" s="90" t="s">
        <v>89</v>
      </c>
      <c r="AK1811" s="90" t="s">
        <v>89</v>
      </c>
      <c r="AL1811" s="90" t="s">
        <v>89</v>
      </c>
      <c r="AM1811" s="90" t="s">
        <v>89</v>
      </c>
      <c r="AN1811" s="90" t="s">
        <v>89</v>
      </c>
      <c r="AO1811" s="90" t="s">
        <v>89</v>
      </c>
      <c r="AP1811" s="90" t="s">
        <v>89</v>
      </c>
      <c r="AQ1811" s="90" t="s">
        <v>90</v>
      </c>
      <c r="AR1811" s="90" t="s">
        <v>90</v>
      </c>
      <c r="AS1811" s="90" t="s">
        <v>91</v>
      </c>
      <c r="AT1811" s="90" t="s">
        <v>92</v>
      </c>
      <c r="AU1811" s="90" t="s">
        <v>92</v>
      </c>
      <c r="AV1811" s="90" t="s">
        <v>93</v>
      </c>
      <c r="AW1811" s="90" t="s">
        <v>6565</v>
      </c>
      <c r="AX1811" s="90" t="s">
        <v>17388</v>
      </c>
      <c r="AY1811" s="90" t="s">
        <v>6567</v>
      </c>
      <c r="AZ1811" s="90" t="s">
        <v>17388</v>
      </c>
      <c r="BA1811" s="90" t="s">
        <v>97</v>
      </c>
      <c r="BB1811" s="90" t="s">
        <v>17389</v>
      </c>
      <c r="BC1811" s="90" t="s">
        <v>99</v>
      </c>
      <c r="BD1811" s="90" t="s">
        <v>150</v>
      </c>
      <c r="BE1811" s="90" t="s">
        <v>61</v>
      </c>
      <c r="BF1811" s="90" t="s">
        <v>380</v>
      </c>
      <c r="BG1811" s="90" t="s">
        <v>101</v>
      </c>
    </row>
    <row r="1812" s="85" customFormat="1" ht="19" customHeight="1" spans="1:59">
      <c r="A1812" s="90" t="s">
        <v>2742</v>
      </c>
      <c r="B1812" s="90" t="s">
        <v>2743</v>
      </c>
      <c r="C1812" s="90" t="s">
        <v>2976</v>
      </c>
      <c r="D1812" s="90" t="s">
        <v>2977</v>
      </c>
      <c r="E1812" s="90" t="s">
        <v>2978</v>
      </c>
      <c r="F1812" s="90" t="s">
        <v>17390</v>
      </c>
      <c r="G1812" s="90" t="s">
        <v>3095</v>
      </c>
      <c r="H1812" s="90" t="s">
        <v>3123</v>
      </c>
      <c r="I1812" s="90" t="s">
        <v>17391</v>
      </c>
      <c r="J1812" s="90" t="s">
        <v>17392</v>
      </c>
      <c r="K1812" s="90" t="s">
        <v>17393</v>
      </c>
      <c r="L1812" s="90" t="s">
        <v>73</v>
      </c>
      <c r="M1812" s="90" t="s">
        <v>3242</v>
      </c>
      <c r="N1812" s="90" t="s">
        <v>163</v>
      </c>
      <c r="O1812" s="90" t="s">
        <v>3128</v>
      </c>
      <c r="P1812" s="90" t="s">
        <v>3129</v>
      </c>
      <c r="Q1812" s="90" t="s">
        <v>3044</v>
      </c>
      <c r="R1812" s="90" t="s">
        <v>3129</v>
      </c>
      <c r="S1812" s="90" t="s">
        <v>17394</v>
      </c>
      <c r="T1812" s="90" t="s">
        <v>119</v>
      </c>
      <c r="U1812" s="15">
        <v>0</v>
      </c>
      <c r="V1812" s="15">
        <v>5400</v>
      </c>
      <c r="W1812" s="15">
        <v>4300</v>
      </c>
      <c r="X1812" s="15">
        <v>3400</v>
      </c>
      <c r="Y1812" s="90" t="s">
        <v>143</v>
      </c>
      <c r="Z1812" s="90" t="s">
        <v>83</v>
      </c>
      <c r="AA1812" s="90" t="s">
        <v>84</v>
      </c>
      <c r="AB1812" s="90" t="s">
        <v>2988</v>
      </c>
      <c r="AC1812" s="90" t="s">
        <v>191</v>
      </c>
      <c r="AD1812" s="90" t="s">
        <v>87</v>
      </c>
      <c r="AE1812" s="90" t="s">
        <v>61</v>
      </c>
      <c r="AF1812" s="90" t="s">
        <v>61</v>
      </c>
      <c r="AG1812" s="90" t="s">
        <v>89</v>
      </c>
      <c r="AH1812" s="90" t="s">
        <v>89</v>
      </c>
      <c r="AI1812" s="90" t="s">
        <v>89</v>
      </c>
      <c r="AJ1812" s="90" t="s">
        <v>88</v>
      </c>
      <c r="AK1812" s="90" t="s">
        <v>89</v>
      </c>
      <c r="AL1812" s="90" t="s">
        <v>88</v>
      </c>
      <c r="AM1812" s="90" t="s">
        <v>89</v>
      </c>
      <c r="AN1812" s="90" t="s">
        <v>89</v>
      </c>
      <c r="AO1812" s="90" t="s">
        <v>88</v>
      </c>
      <c r="AP1812" s="90" t="s">
        <v>89</v>
      </c>
      <c r="AQ1812" s="90" t="s">
        <v>90</v>
      </c>
      <c r="AR1812" s="90" t="s">
        <v>90</v>
      </c>
      <c r="AS1812" s="90" t="s">
        <v>91</v>
      </c>
      <c r="AT1812" s="90" t="s">
        <v>92</v>
      </c>
      <c r="AU1812" s="90" t="s">
        <v>92</v>
      </c>
      <c r="AV1812" s="90" t="s">
        <v>93</v>
      </c>
      <c r="AW1812" s="90" t="s">
        <v>2989</v>
      </c>
      <c r="AX1812" s="90" t="s">
        <v>17395</v>
      </c>
      <c r="AY1812" s="90" t="s">
        <v>2991</v>
      </c>
      <c r="AZ1812" s="90" t="s">
        <v>17395</v>
      </c>
      <c r="BA1812" s="90" t="s">
        <v>97</v>
      </c>
      <c r="BB1812" s="90" t="s">
        <v>17396</v>
      </c>
      <c r="BC1812" s="90" t="s">
        <v>99</v>
      </c>
      <c r="BD1812" s="90" t="s">
        <v>150</v>
      </c>
      <c r="BE1812" s="90" t="s">
        <v>61</v>
      </c>
      <c r="BF1812" s="90" t="s">
        <v>119</v>
      </c>
      <c r="BG1812" s="90" t="s">
        <v>101</v>
      </c>
    </row>
    <row r="1813" s="85" customFormat="1" ht="19" customHeight="1" spans="1:59">
      <c r="A1813" s="90" t="s">
        <v>2742</v>
      </c>
      <c r="B1813" s="90" t="s">
        <v>2743</v>
      </c>
      <c r="C1813" s="90" t="s">
        <v>2976</v>
      </c>
      <c r="D1813" s="90" t="s">
        <v>2977</v>
      </c>
      <c r="E1813" s="90" t="s">
        <v>2978</v>
      </c>
      <c r="F1813" s="90" t="s">
        <v>17397</v>
      </c>
      <c r="G1813" s="90" t="s">
        <v>3095</v>
      </c>
      <c r="H1813" s="90" t="s">
        <v>539</v>
      </c>
      <c r="I1813" s="90" t="s">
        <v>17398</v>
      </c>
      <c r="J1813" s="90" t="s">
        <v>17399</v>
      </c>
      <c r="K1813" s="90" t="s">
        <v>17400</v>
      </c>
      <c r="L1813" s="90" t="s">
        <v>73</v>
      </c>
      <c r="M1813" s="90" t="s">
        <v>9949</v>
      </c>
      <c r="N1813" s="90" t="s">
        <v>203</v>
      </c>
      <c r="O1813" s="90" t="s">
        <v>238</v>
      </c>
      <c r="P1813" s="90" t="s">
        <v>239</v>
      </c>
      <c r="Q1813" s="90" t="s">
        <v>240</v>
      </c>
      <c r="R1813" s="90" t="s">
        <v>241</v>
      </c>
      <c r="S1813" s="90" t="s">
        <v>17401</v>
      </c>
      <c r="T1813" s="90" t="s">
        <v>209</v>
      </c>
      <c r="U1813" s="15">
        <v>0</v>
      </c>
      <c r="V1813" s="15">
        <v>41000</v>
      </c>
      <c r="W1813" s="15">
        <v>20000</v>
      </c>
      <c r="X1813" s="15">
        <v>7100</v>
      </c>
      <c r="Y1813" s="90" t="s">
        <v>143</v>
      </c>
      <c r="Z1813" s="90" t="s">
        <v>83</v>
      </c>
      <c r="AA1813" s="90" t="s">
        <v>84</v>
      </c>
      <c r="AB1813" s="90" t="s">
        <v>2988</v>
      </c>
      <c r="AC1813" s="90" t="s">
        <v>211</v>
      </c>
      <c r="AD1813" s="90" t="s">
        <v>87</v>
      </c>
      <c r="AE1813" s="90" t="s">
        <v>61</v>
      </c>
      <c r="AF1813" s="90" t="s">
        <v>61</v>
      </c>
      <c r="AG1813" s="90" t="s">
        <v>89</v>
      </c>
      <c r="AH1813" s="90" t="s">
        <v>89</v>
      </c>
      <c r="AI1813" s="90" t="s">
        <v>89</v>
      </c>
      <c r="AJ1813" s="90" t="s">
        <v>89</v>
      </c>
      <c r="AK1813" s="90" t="s">
        <v>89</v>
      </c>
      <c r="AL1813" s="90" t="s">
        <v>89</v>
      </c>
      <c r="AM1813" s="90" t="s">
        <v>89</v>
      </c>
      <c r="AN1813" s="90" t="s">
        <v>89</v>
      </c>
      <c r="AO1813" s="90" t="s">
        <v>89</v>
      </c>
      <c r="AP1813" s="90" t="s">
        <v>89</v>
      </c>
      <c r="AQ1813" s="90" t="s">
        <v>90</v>
      </c>
      <c r="AR1813" s="90" t="s">
        <v>90</v>
      </c>
      <c r="AS1813" s="90" t="s">
        <v>91</v>
      </c>
      <c r="AT1813" s="90" t="s">
        <v>92</v>
      </c>
      <c r="AU1813" s="90" t="s">
        <v>92</v>
      </c>
      <c r="AV1813" s="90" t="s">
        <v>93</v>
      </c>
      <c r="AW1813" s="90" t="s">
        <v>2989</v>
      </c>
      <c r="AX1813" s="90" t="s">
        <v>17402</v>
      </c>
      <c r="AY1813" s="90" t="s">
        <v>2991</v>
      </c>
      <c r="AZ1813" s="90" t="s">
        <v>17402</v>
      </c>
      <c r="BA1813" s="90" t="s">
        <v>215</v>
      </c>
      <c r="BB1813" s="90" t="s">
        <v>17403</v>
      </c>
      <c r="BC1813" s="90" t="s">
        <v>99</v>
      </c>
      <c r="BD1813" s="90" t="s">
        <v>150</v>
      </c>
      <c r="BE1813" s="90" t="s">
        <v>61</v>
      </c>
      <c r="BF1813" s="90" t="s">
        <v>209</v>
      </c>
      <c r="BG1813" s="90" t="s">
        <v>101</v>
      </c>
    </row>
    <row r="1814" s="85" customFormat="1" ht="19" customHeight="1" spans="1:59">
      <c r="A1814" s="90" t="s">
        <v>419</v>
      </c>
      <c r="B1814" s="90" t="s">
        <v>420</v>
      </c>
      <c r="C1814" s="90" t="s">
        <v>421</v>
      </c>
      <c r="D1814" s="90" t="s">
        <v>422</v>
      </c>
      <c r="E1814" s="90" t="s">
        <v>4062</v>
      </c>
      <c r="F1814" s="90" t="s">
        <v>4063</v>
      </c>
      <c r="G1814" s="90" t="s">
        <v>538</v>
      </c>
      <c r="H1814" s="90" t="s">
        <v>539</v>
      </c>
      <c r="I1814" s="90" t="s">
        <v>17404</v>
      </c>
      <c r="J1814" s="90" t="s">
        <v>17405</v>
      </c>
      <c r="K1814" s="90" t="s">
        <v>17406</v>
      </c>
      <c r="L1814" s="90" t="s">
        <v>73</v>
      </c>
      <c r="M1814" s="90" t="s">
        <v>211</v>
      </c>
      <c r="N1814" s="90" t="s">
        <v>3140</v>
      </c>
      <c r="O1814" s="90" t="s">
        <v>398</v>
      </c>
      <c r="P1814" s="90" t="s">
        <v>399</v>
      </c>
      <c r="Q1814" s="90" t="s">
        <v>240</v>
      </c>
      <c r="R1814" s="90" t="s">
        <v>241</v>
      </c>
      <c r="S1814" s="90" t="s">
        <v>17407</v>
      </c>
      <c r="T1814" s="90" t="s">
        <v>380</v>
      </c>
      <c r="U1814" s="15">
        <v>0</v>
      </c>
      <c r="V1814" s="15">
        <v>15000</v>
      </c>
      <c r="W1814" s="15">
        <v>7500</v>
      </c>
      <c r="X1814" s="15">
        <v>7500</v>
      </c>
      <c r="Y1814" s="90" t="s">
        <v>143</v>
      </c>
      <c r="Z1814" s="90" t="s">
        <v>83</v>
      </c>
      <c r="AA1814" s="90" t="s">
        <v>84</v>
      </c>
      <c r="AB1814" s="90" t="s">
        <v>4068</v>
      </c>
      <c r="AC1814" s="90" t="s">
        <v>211</v>
      </c>
      <c r="AD1814" s="90" t="s">
        <v>87</v>
      </c>
      <c r="AE1814" s="90" t="s">
        <v>61</v>
      </c>
      <c r="AF1814" s="90" t="s">
        <v>61</v>
      </c>
      <c r="AG1814" s="90" t="s">
        <v>89</v>
      </c>
      <c r="AH1814" s="90" t="s">
        <v>89</v>
      </c>
      <c r="AI1814" s="90" t="s">
        <v>89</v>
      </c>
      <c r="AJ1814" s="90" t="s">
        <v>89</v>
      </c>
      <c r="AK1814" s="90" t="s">
        <v>89</v>
      </c>
      <c r="AL1814" s="90" t="s">
        <v>89</v>
      </c>
      <c r="AM1814" s="90" t="s">
        <v>89</v>
      </c>
      <c r="AN1814" s="90" t="s">
        <v>89</v>
      </c>
      <c r="AO1814" s="90" t="s">
        <v>89</v>
      </c>
      <c r="AP1814" s="90" t="s">
        <v>89</v>
      </c>
      <c r="AQ1814" s="90" t="s">
        <v>90</v>
      </c>
      <c r="AR1814" s="90" t="s">
        <v>90</v>
      </c>
      <c r="AS1814" s="90" t="s">
        <v>91</v>
      </c>
      <c r="AT1814" s="90" t="s">
        <v>92</v>
      </c>
      <c r="AU1814" s="90" t="s">
        <v>92</v>
      </c>
      <c r="AV1814" s="90" t="s">
        <v>93</v>
      </c>
      <c r="AW1814" s="90" t="s">
        <v>4069</v>
      </c>
      <c r="AX1814" s="90" t="s">
        <v>17408</v>
      </c>
      <c r="AY1814" s="90" t="s">
        <v>4071</v>
      </c>
      <c r="AZ1814" s="90" t="s">
        <v>17408</v>
      </c>
      <c r="BA1814" s="90" t="s">
        <v>97</v>
      </c>
      <c r="BB1814" s="90" t="s">
        <v>17409</v>
      </c>
      <c r="BC1814" s="90" t="s">
        <v>99</v>
      </c>
      <c r="BD1814" s="90" t="s">
        <v>150</v>
      </c>
      <c r="BE1814" s="90" t="s">
        <v>61</v>
      </c>
      <c r="BF1814" s="90" t="s">
        <v>380</v>
      </c>
      <c r="BG1814" s="90" t="s">
        <v>101</v>
      </c>
    </row>
    <row r="1815" s="85" customFormat="1" ht="19" customHeight="1" spans="1:59">
      <c r="A1815" s="90" t="s">
        <v>1774</v>
      </c>
      <c r="B1815" s="90" t="s">
        <v>1775</v>
      </c>
      <c r="C1815" s="90" t="s">
        <v>3363</v>
      </c>
      <c r="D1815" s="90" t="s">
        <v>3364</v>
      </c>
      <c r="E1815" s="90" t="s">
        <v>17410</v>
      </c>
      <c r="F1815" s="90" t="s">
        <v>9170</v>
      </c>
      <c r="G1815" s="90" t="s">
        <v>17411</v>
      </c>
      <c r="H1815" s="90" t="s">
        <v>539</v>
      </c>
      <c r="I1815" s="90" t="s">
        <v>17412</v>
      </c>
      <c r="J1815" s="90" t="s">
        <v>17413</v>
      </c>
      <c r="K1815" s="90" t="s">
        <v>17414</v>
      </c>
      <c r="L1815" s="90" t="s">
        <v>73</v>
      </c>
      <c r="M1815" s="90" t="s">
        <v>3280</v>
      </c>
      <c r="N1815" s="90" t="s">
        <v>527</v>
      </c>
      <c r="O1815" s="90" t="s">
        <v>1875</v>
      </c>
      <c r="P1815" s="90" t="s">
        <v>1876</v>
      </c>
      <c r="Q1815" s="90" t="s">
        <v>1877</v>
      </c>
      <c r="R1815" s="90" t="s">
        <v>1878</v>
      </c>
      <c r="S1815" s="90" t="s">
        <v>17415</v>
      </c>
      <c r="T1815" s="90" t="s">
        <v>262</v>
      </c>
      <c r="U1815" s="15">
        <v>0</v>
      </c>
      <c r="V1815" s="15">
        <v>41000</v>
      </c>
      <c r="W1815" s="15">
        <v>32000</v>
      </c>
      <c r="X1815" s="15">
        <v>10000</v>
      </c>
      <c r="Y1815" s="90" t="s">
        <v>143</v>
      </c>
      <c r="Z1815" s="90" t="s">
        <v>83</v>
      </c>
      <c r="AA1815" s="90" t="s">
        <v>84</v>
      </c>
      <c r="AB1815" s="90" t="s">
        <v>17416</v>
      </c>
      <c r="AC1815" s="90" t="s">
        <v>359</v>
      </c>
      <c r="AD1815" s="90" t="s">
        <v>87</v>
      </c>
      <c r="AE1815" s="90" t="s">
        <v>61</v>
      </c>
      <c r="AF1815" s="90" t="s">
        <v>17417</v>
      </c>
      <c r="AG1815" s="90" t="s">
        <v>89</v>
      </c>
      <c r="AH1815" s="90" t="s">
        <v>89</v>
      </c>
      <c r="AI1815" s="90" t="s">
        <v>89</v>
      </c>
      <c r="AJ1815" s="90" t="s">
        <v>89</v>
      </c>
      <c r="AK1815" s="90" t="s">
        <v>89</v>
      </c>
      <c r="AL1815" s="90" t="s">
        <v>89</v>
      </c>
      <c r="AM1815" s="90" t="s">
        <v>89</v>
      </c>
      <c r="AN1815" s="90" t="s">
        <v>89</v>
      </c>
      <c r="AO1815" s="90" t="s">
        <v>89</v>
      </c>
      <c r="AP1815" s="90" t="s">
        <v>89</v>
      </c>
      <c r="AQ1815" s="90" t="s">
        <v>90</v>
      </c>
      <c r="AR1815" s="90" t="s">
        <v>90</v>
      </c>
      <c r="AS1815" s="90" t="s">
        <v>91</v>
      </c>
      <c r="AT1815" s="90" t="s">
        <v>92</v>
      </c>
      <c r="AU1815" s="90" t="s">
        <v>92</v>
      </c>
      <c r="AV1815" s="90" t="s">
        <v>93</v>
      </c>
      <c r="AW1815" s="90" t="s">
        <v>17418</v>
      </c>
      <c r="AX1815" s="90" t="s">
        <v>17419</v>
      </c>
      <c r="AY1815" s="90" t="s">
        <v>8434</v>
      </c>
      <c r="AZ1815" s="90" t="s">
        <v>17419</v>
      </c>
      <c r="BA1815" s="90" t="s">
        <v>97</v>
      </c>
      <c r="BB1815" s="90" t="s">
        <v>17420</v>
      </c>
      <c r="BC1815" s="90" t="s">
        <v>99</v>
      </c>
      <c r="BD1815" s="90" t="s">
        <v>150</v>
      </c>
      <c r="BE1815" s="90" t="s">
        <v>61</v>
      </c>
      <c r="BF1815" s="90" t="s">
        <v>262</v>
      </c>
      <c r="BG1815" s="90" t="s">
        <v>101</v>
      </c>
    </row>
    <row r="1816" s="85" customFormat="1" ht="19" customHeight="1" spans="1:59">
      <c r="A1816" s="90" t="s">
        <v>694</v>
      </c>
      <c r="B1816" s="90" t="s">
        <v>695</v>
      </c>
      <c r="C1816" s="90" t="s">
        <v>958</v>
      </c>
      <c r="D1816" s="90" t="s">
        <v>959</v>
      </c>
      <c r="E1816" s="90" t="s">
        <v>12493</v>
      </c>
      <c r="F1816" s="90" t="s">
        <v>5927</v>
      </c>
      <c r="G1816" s="90" t="s">
        <v>769</v>
      </c>
      <c r="H1816" s="90" t="s">
        <v>109</v>
      </c>
      <c r="I1816" s="90" t="s">
        <v>17421</v>
      </c>
      <c r="J1816" s="90" t="s">
        <v>17422</v>
      </c>
      <c r="K1816" s="90" t="s">
        <v>17423</v>
      </c>
      <c r="L1816" s="90" t="s">
        <v>73</v>
      </c>
      <c r="M1816" s="90" t="s">
        <v>74</v>
      </c>
      <c r="N1816" s="90" t="s">
        <v>880</v>
      </c>
      <c r="O1816" s="90" t="s">
        <v>881</v>
      </c>
      <c r="P1816" s="90" t="s">
        <v>882</v>
      </c>
      <c r="Q1816" s="90" t="s">
        <v>2425</v>
      </c>
      <c r="R1816" s="90" t="s">
        <v>2426</v>
      </c>
      <c r="S1816" s="90" t="s">
        <v>17424</v>
      </c>
      <c r="T1816" s="90" t="s">
        <v>380</v>
      </c>
      <c r="U1816" s="15">
        <v>0</v>
      </c>
      <c r="V1816" s="15">
        <v>15000</v>
      </c>
      <c r="W1816" s="15">
        <v>10000</v>
      </c>
      <c r="X1816" s="15">
        <v>6000</v>
      </c>
      <c r="Y1816" s="90" t="s">
        <v>82</v>
      </c>
      <c r="Z1816" s="90" t="s">
        <v>83</v>
      </c>
      <c r="AA1816" s="90" t="s">
        <v>84</v>
      </c>
      <c r="AB1816" s="90" t="s">
        <v>12898</v>
      </c>
      <c r="AC1816" s="90" t="s">
        <v>145</v>
      </c>
      <c r="AD1816" s="90" t="s">
        <v>87</v>
      </c>
      <c r="AE1816" s="90" t="s">
        <v>61</v>
      </c>
      <c r="AF1816" s="90" t="s">
        <v>61</v>
      </c>
      <c r="AG1816" s="90" t="s">
        <v>89</v>
      </c>
      <c r="AH1816" s="90" t="s">
        <v>89</v>
      </c>
      <c r="AI1816" s="90" t="s">
        <v>89</v>
      </c>
      <c r="AJ1816" s="90" t="s">
        <v>88</v>
      </c>
      <c r="AK1816" s="90" t="s">
        <v>89</v>
      </c>
      <c r="AL1816" s="90" t="s">
        <v>88</v>
      </c>
      <c r="AM1816" s="90" t="s">
        <v>89</v>
      </c>
      <c r="AN1816" s="90" t="s">
        <v>88</v>
      </c>
      <c r="AO1816" s="90" t="s">
        <v>88</v>
      </c>
      <c r="AP1816" s="90" t="s">
        <v>89</v>
      </c>
      <c r="AQ1816" s="90" t="s">
        <v>90</v>
      </c>
      <c r="AR1816" s="90" t="s">
        <v>90</v>
      </c>
      <c r="AS1816" s="90" t="s">
        <v>91</v>
      </c>
      <c r="AT1816" s="90" t="s">
        <v>92</v>
      </c>
      <c r="AU1816" s="90" t="s">
        <v>92</v>
      </c>
      <c r="AV1816" s="90" t="s">
        <v>93</v>
      </c>
      <c r="AW1816" s="90" t="s">
        <v>12501</v>
      </c>
      <c r="AX1816" s="90" t="s">
        <v>17425</v>
      </c>
      <c r="AY1816" s="90" t="s">
        <v>12503</v>
      </c>
      <c r="AZ1816" s="90" t="s">
        <v>17425</v>
      </c>
      <c r="BA1816" s="90" t="s">
        <v>97</v>
      </c>
      <c r="BB1816" s="90" t="s">
        <v>17426</v>
      </c>
      <c r="BC1816" s="90" t="s">
        <v>99</v>
      </c>
      <c r="BD1816" s="90" t="s">
        <v>100</v>
      </c>
      <c r="BE1816" s="90" t="s">
        <v>61</v>
      </c>
      <c r="BF1816" s="90" t="s">
        <v>380</v>
      </c>
      <c r="BG1816" s="90" t="s">
        <v>101</v>
      </c>
    </row>
    <row r="1817" s="85" customFormat="1" ht="19" customHeight="1" spans="1:59">
      <c r="A1817" s="90" t="s">
        <v>419</v>
      </c>
      <c r="B1817" s="90" t="s">
        <v>420</v>
      </c>
      <c r="C1817" s="90" t="s">
        <v>4269</v>
      </c>
      <c r="D1817" s="90" t="s">
        <v>4270</v>
      </c>
      <c r="E1817" s="90" t="s">
        <v>16541</v>
      </c>
      <c r="F1817" s="90" t="s">
        <v>4272</v>
      </c>
      <c r="G1817" s="90" t="s">
        <v>538</v>
      </c>
      <c r="H1817" s="90" t="s">
        <v>539</v>
      </c>
      <c r="I1817" s="90" t="s">
        <v>17427</v>
      </c>
      <c r="J1817" s="90" t="s">
        <v>17428</v>
      </c>
      <c r="K1817" s="90" t="s">
        <v>17429</v>
      </c>
      <c r="L1817" s="90" t="s">
        <v>73</v>
      </c>
      <c r="M1817" s="90" t="s">
        <v>3253</v>
      </c>
      <c r="N1817" s="90" t="s">
        <v>11058</v>
      </c>
      <c r="O1817" s="90" t="s">
        <v>238</v>
      </c>
      <c r="P1817" s="90" t="s">
        <v>239</v>
      </c>
      <c r="Q1817" s="90" t="s">
        <v>240</v>
      </c>
      <c r="R1817" s="90" t="s">
        <v>241</v>
      </c>
      <c r="S1817" s="90" t="s">
        <v>17430</v>
      </c>
      <c r="T1817" s="90" t="s">
        <v>209</v>
      </c>
      <c r="U1817" s="15">
        <v>0</v>
      </c>
      <c r="V1817" s="15">
        <v>37000</v>
      </c>
      <c r="W1817" s="15">
        <v>29600</v>
      </c>
      <c r="X1817" s="15">
        <v>1500</v>
      </c>
      <c r="Y1817" s="90" t="s">
        <v>143</v>
      </c>
      <c r="Z1817" s="90" t="s">
        <v>83</v>
      </c>
      <c r="AA1817" s="90" t="s">
        <v>84</v>
      </c>
      <c r="AB1817" s="90" t="s">
        <v>16547</v>
      </c>
      <c r="AC1817" s="90" t="s">
        <v>359</v>
      </c>
      <c r="AD1817" s="90" t="s">
        <v>87</v>
      </c>
      <c r="AE1817" s="90" t="s">
        <v>61</v>
      </c>
      <c r="AF1817" s="90" t="s">
        <v>61</v>
      </c>
      <c r="AG1817" s="90" t="s">
        <v>89</v>
      </c>
      <c r="AH1817" s="90" t="s">
        <v>89</v>
      </c>
      <c r="AI1817" s="90" t="s">
        <v>89</v>
      </c>
      <c r="AJ1817" s="90" t="s">
        <v>89</v>
      </c>
      <c r="AK1817" s="90" t="s">
        <v>89</v>
      </c>
      <c r="AL1817" s="90" t="s">
        <v>89</v>
      </c>
      <c r="AM1817" s="90" t="s">
        <v>89</v>
      </c>
      <c r="AN1817" s="90" t="s">
        <v>89</v>
      </c>
      <c r="AO1817" s="90" t="s">
        <v>89</v>
      </c>
      <c r="AP1817" s="90" t="s">
        <v>89</v>
      </c>
      <c r="AQ1817" s="90" t="s">
        <v>90</v>
      </c>
      <c r="AR1817" s="90" t="s">
        <v>90</v>
      </c>
      <c r="AS1817" s="90" t="s">
        <v>91</v>
      </c>
      <c r="AT1817" s="90" t="s">
        <v>92</v>
      </c>
      <c r="AU1817" s="90" t="s">
        <v>92</v>
      </c>
      <c r="AV1817" s="90" t="s">
        <v>93</v>
      </c>
      <c r="AW1817" s="90" t="s">
        <v>16548</v>
      </c>
      <c r="AX1817" s="90" t="s">
        <v>17431</v>
      </c>
      <c r="AY1817" s="90" t="s">
        <v>16550</v>
      </c>
      <c r="AZ1817" s="90" t="s">
        <v>17431</v>
      </c>
      <c r="BA1817" s="90" t="s">
        <v>215</v>
      </c>
      <c r="BB1817" s="90" t="s">
        <v>17432</v>
      </c>
      <c r="BC1817" s="90" t="s">
        <v>99</v>
      </c>
      <c r="BD1817" s="90" t="s">
        <v>150</v>
      </c>
      <c r="BE1817" s="90" t="s">
        <v>61</v>
      </c>
      <c r="BF1817" s="90" t="s">
        <v>209</v>
      </c>
      <c r="BG1817" s="90" t="s">
        <v>101</v>
      </c>
    </row>
    <row r="1818" s="85" customFormat="1" ht="19" customHeight="1" spans="1:59">
      <c r="A1818" s="90" t="s">
        <v>1984</v>
      </c>
      <c r="B1818" s="90" t="s">
        <v>1985</v>
      </c>
      <c r="C1818" s="90" t="s">
        <v>17433</v>
      </c>
      <c r="D1818" s="90" t="s">
        <v>17434</v>
      </c>
      <c r="E1818" s="90" t="s">
        <v>17435</v>
      </c>
      <c r="F1818" s="90" t="s">
        <v>17436</v>
      </c>
      <c r="G1818" s="90" t="s">
        <v>17436</v>
      </c>
      <c r="H1818" s="90" t="s">
        <v>539</v>
      </c>
      <c r="I1818" s="90" t="s">
        <v>17437</v>
      </c>
      <c r="J1818" s="90" t="s">
        <v>17438</v>
      </c>
      <c r="K1818" s="90" t="s">
        <v>17439</v>
      </c>
      <c r="L1818" s="90" t="s">
        <v>73</v>
      </c>
      <c r="M1818" s="90" t="s">
        <v>17440</v>
      </c>
      <c r="N1818" s="90" t="s">
        <v>17441</v>
      </c>
      <c r="O1818" s="90" t="s">
        <v>9412</v>
      </c>
      <c r="P1818" s="90" t="s">
        <v>9413</v>
      </c>
      <c r="Q1818" s="90" t="s">
        <v>546</v>
      </c>
      <c r="R1818" s="90" t="s">
        <v>547</v>
      </c>
      <c r="S1818" s="90" t="s">
        <v>17442</v>
      </c>
      <c r="T1818" s="90" t="s">
        <v>380</v>
      </c>
      <c r="U1818" s="15">
        <v>0</v>
      </c>
      <c r="V1818" s="15">
        <v>2158946</v>
      </c>
      <c r="W1818" s="15">
        <v>200000</v>
      </c>
      <c r="X1818" s="15">
        <v>31017</v>
      </c>
      <c r="Y1818" s="90" t="s">
        <v>143</v>
      </c>
      <c r="Z1818" s="90" t="s">
        <v>83</v>
      </c>
      <c r="AA1818" s="90" t="s">
        <v>84</v>
      </c>
      <c r="AB1818" s="90" t="s">
        <v>17443</v>
      </c>
      <c r="AC1818" s="90" t="s">
        <v>121</v>
      </c>
      <c r="AD1818" s="90" t="s">
        <v>87</v>
      </c>
      <c r="AE1818" s="90" t="s">
        <v>61</v>
      </c>
      <c r="AF1818" s="90" t="s">
        <v>61</v>
      </c>
      <c r="AG1818" s="90" t="s">
        <v>89</v>
      </c>
      <c r="AH1818" s="90" t="s">
        <v>89</v>
      </c>
      <c r="AI1818" s="90" t="s">
        <v>89</v>
      </c>
      <c r="AJ1818" s="90" t="s">
        <v>89</v>
      </c>
      <c r="AK1818" s="90" t="s">
        <v>89</v>
      </c>
      <c r="AL1818" s="90" t="s">
        <v>89</v>
      </c>
      <c r="AM1818" s="90" t="s">
        <v>89</v>
      </c>
      <c r="AN1818" s="90" t="s">
        <v>89</v>
      </c>
      <c r="AO1818" s="90" t="s">
        <v>89</v>
      </c>
      <c r="AP1818" s="90" t="s">
        <v>89</v>
      </c>
      <c r="AQ1818" s="90" t="s">
        <v>90</v>
      </c>
      <c r="AR1818" s="90" t="s">
        <v>90</v>
      </c>
      <c r="AS1818" s="90" t="s">
        <v>91</v>
      </c>
      <c r="AT1818" s="90" t="s">
        <v>92</v>
      </c>
      <c r="AU1818" s="90" t="s">
        <v>92</v>
      </c>
      <c r="AV1818" s="90" t="s">
        <v>93</v>
      </c>
      <c r="AW1818" s="90" t="s">
        <v>17444</v>
      </c>
      <c r="AX1818" s="90" t="s">
        <v>17445</v>
      </c>
      <c r="AY1818" s="90" t="s">
        <v>17446</v>
      </c>
      <c r="AZ1818" s="90" t="s">
        <v>17445</v>
      </c>
      <c r="BA1818" s="90" t="s">
        <v>215</v>
      </c>
      <c r="BB1818" s="90" t="s">
        <v>17447</v>
      </c>
      <c r="BC1818" s="90" t="s">
        <v>99</v>
      </c>
      <c r="BD1818" s="90" t="s">
        <v>150</v>
      </c>
      <c r="BE1818" s="90" t="s">
        <v>61</v>
      </c>
      <c r="BF1818" s="90" t="s">
        <v>380</v>
      </c>
      <c r="BG1818" s="90" t="s">
        <v>101</v>
      </c>
    </row>
    <row r="1819" s="85" customFormat="1" ht="19" customHeight="1" spans="1:59">
      <c r="A1819" s="90" t="s">
        <v>582</v>
      </c>
      <c r="B1819" s="90" t="s">
        <v>583</v>
      </c>
      <c r="C1819" s="90" t="s">
        <v>2794</v>
      </c>
      <c r="D1819" s="90" t="s">
        <v>2795</v>
      </c>
      <c r="E1819" s="90" t="s">
        <v>17448</v>
      </c>
      <c r="F1819" s="90" t="s">
        <v>17449</v>
      </c>
      <c r="G1819" s="90" t="s">
        <v>7540</v>
      </c>
      <c r="H1819" s="90" t="s">
        <v>369</v>
      </c>
      <c r="I1819" s="90" t="s">
        <v>17450</v>
      </c>
      <c r="J1819" s="90" t="s">
        <v>17451</v>
      </c>
      <c r="K1819" s="90" t="s">
        <v>17452</v>
      </c>
      <c r="L1819" s="90" t="s">
        <v>73</v>
      </c>
      <c r="M1819" s="90" t="s">
        <v>17453</v>
      </c>
      <c r="N1819" s="90" t="s">
        <v>203</v>
      </c>
      <c r="O1819" s="90" t="s">
        <v>1753</v>
      </c>
      <c r="P1819" s="90" t="s">
        <v>1754</v>
      </c>
      <c r="Q1819" s="90" t="s">
        <v>377</v>
      </c>
      <c r="R1819" s="90" t="s">
        <v>378</v>
      </c>
      <c r="S1819" s="90" t="s">
        <v>17454</v>
      </c>
      <c r="T1819" s="90" t="s">
        <v>262</v>
      </c>
      <c r="U1819" s="15">
        <v>0</v>
      </c>
      <c r="V1819" s="15">
        <v>2200</v>
      </c>
      <c r="W1819" s="15">
        <v>1760</v>
      </c>
      <c r="X1819" s="15">
        <v>1760</v>
      </c>
      <c r="Y1819" s="90" t="s">
        <v>143</v>
      </c>
      <c r="Z1819" s="90" t="s">
        <v>83</v>
      </c>
      <c r="AA1819" s="90" t="s">
        <v>84</v>
      </c>
      <c r="AB1819" s="90" t="s">
        <v>17455</v>
      </c>
      <c r="AC1819" s="90" t="s">
        <v>145</v>
      </c>
      <c r="AD1819" s="90" t="s">
        <v>87</v>
      </c>
      <c r="AE1819" s="90" t="s">
        <v>61</v>
      </c>
      <c r="AF1819" s="90" t="s">
        <v>61</v>
      </c>
      <c r="AG1819" s="90" t="s">
        <v>89</v>
      </c>
      <c r="AH1819" s="90" t="s">
        <v>89</v>
      </c>
      <c r="AI1819" s="90" t="s">
        <v>89</v>
      </c>
      <c r="AJ1819" s="90" t="s">
        <v>89</v>
      </c>
      <c r="AK1819" s="90" t="s">
        <v>89</v>
      </c>
      <c r="AL1819" s="90" t="s">
        <v>88</v>
      </c>
      <c r="AM1819" s="90" t="s">
        <v>89</v>
      </c>
      <c r="AN1819" s="90" t="s">
        <v>89</v>
      </c>
      <c r="AO1819" s="90" t="s">
        <v>89</v>
      </c>
      <c r="AP1819" s="90" t="s">
        <v>89</v>
      </c>
      <c r="AQ1819" s="90" t="s">
        <v>90</v>
      </c>
      <c r="AR1819" s="90" t="s">
        <v>90</v>
      </c>
      <c r="AS1819" s="90" t="s">
        <v>91</v>
      </c>
      <c r="AT1819" s="90" t="s">
        <v>92</v>
      </c>
      <c r="AU1819" s="90" t="s">
        <v>92</v>
      </c>
      <c r="AV1819" s="90" t="s">
        <v>93</v>
      </c>
      <c r="AW1819" s="90" t="s">
        <v>17456</v>
      </c>
      <c r="AX1819" s="90" t="s">
        <v>17457</v>
      </c>
      <c r="AY1819" s="90" t="s">
        <v>17458</v>
      </c>
      <c r="AZ1819" s="90" t="s">
        <v>17457</v>
      </c>
      <c r="BA1819" s="90" t="s">
        <v>97</v>
      </c>
      <c r="BB1819" s="90" t="s">
        <v>17459</v>
      </c>
      <c r="BC1819" s="90" t="s">
        <v>99</v>
      </c>
      <c r="BD1819" s="90" t="s">
        <v>150</v>
      </c>
      <c r="BE1819" s="90" t="s">
        <v>61</v>
      </c>
      <c r="BF1819" s="90" t="s">
        <v>262</v>
      </c>
      <c r="BG1819" s="90" t="s">
        <v>101</v>
      </c>
    </row>
    <row r="1820" s="85" customFormat="1" ht="19" customHeight="1" spans="1:59">
      <c r="A1820" s="90" t="s">
        <v>267</v>
      </c>
      <c r="B1820" s="90" t="s">
        <v>268</v>
      </c>
      <c r="C1820" s="90" t="s">
        <v>501</v>
      </c>
      <c r="D1820" s="90" t="s">
        <v>502</v>
      </c>
      <c r="E1820" s="90" t="s">
        <v>17460</v>
      </c>
      <c r="F1820" s="90" t="s">
        <v>5814</v>
      </c>
      <c r="G1820" s="90" t="s">
        <v>2775</v>
      </c>
      <c r="H1820" s="90" t="s">
        <v>109</v>
      </c>
      <c r="I1820" s="90" t="s">
        <v>17461</v>
      </c>
      <c r="J1820" s="90" t="s">
        <v>17462</v>
      </c>
      <c r="K1820" s="90" t="s">
        <v>17463</v>
      </c>
      <c r="L1820" s="90" t="s">
        <v>73</v>
      </c>
      <c r="M1820" s="90" t="s">
        <v>823</v>
      </c>
      <c r="N1820" s="90" t="s">
        <v>2967</v>
      </c>
      <c r="O1820" s="90" t="s">
        <v>221</v>
      </c>
      <c r="P1820" s="90" t="s">
        <v>222</v>
      </c>
      <c r="Q1820" s="90" t="s">
        <v>2693</v>
      </c>
      <c r="R1820" s="90" t="s">
        <v>222</v>
      </c>
      <c r="S1820" s="90" t="s">
        <v>17464</v>
      </c>
      <c r="T1820" s="90" t="s">
        <v>380</v>
      </c>
      <c r="U1820" s="15">
        <v>0</v>
      </c>
      <c r="V1820" s="15">
        <v>3479</v>
      </c>
      <c r="W1820" s="15">
        <v>2700</v>
      </c>
      <c r="X1820" s="15">
        <v>1000</v>
      </c>
      <c r="Y1820" s="90" t="s">
        <v>82</v>
      </c>
      <c r="Z1820" s="90" t="s">
        <v>83</v>
      </c>
      <c r="AA1820" s="90" t="s">
        <v>84</v>
      </c>
      <c r="AB1820" s="90" t="s">
        <v>17465</v>
      </c>
      <c r="AC1820" s="90" t="s">
        <v>121</v>
      </c>
      <c r="AD1820" s="90" t="s">
        <v>87</v>
      </c>
      <c r="AE1820" s="90" t="s">
        <v>61</v>
      </c>
      <c r="AF1820" s="90" t="s">
        <v>61</v>
      </c>
      <c r="AG1820" s="90" t="s">
        <v>89</v>
      </c>
      <c r="AH1820" s="90" t="s">
        <v>89</v>
      </c>
      <c r="AI1820" s="90" t="s">
        <v>89</v>
      </c>
      <c r="AJ1820" s="90" t="s">
        <v>89</v>
      </c>
      <c r="AK1820" s="90" t="s">
        <v>89</v>
      </c>
      <c r="AL1820" s="90" t="s">
        <v>89</v>
      </c>
      <c r="AM1820" s="90" t="s">
        <v>89</v>
      </c>
      <c r="AN1820" s="90" t="s">
        <v>89</v>
      </c>
      <c r="AO1820" s="90" t="s">
        <v>89</v>
      </c>
      <c r="AP1820" s="90" t="s">
        <v>89</v>
      </c>
      <c r="AQ1820" s="90" t="s">
        <v>90</v>
      </c>
      <c r="AR1820" s="90" t="s">
        <v>90</v>
      </c>
      <c r="AS1820" s="90" t="s">
        <v>91</v>
      </c>
      <c r="AT1820" s="90" t="s">
        <v>92</v>
      </c>
      <c r="AU1820" s="90" t="s">
        <v>92</v>
      </c>
      <c r="AV1820" s="90" t="s">
        <v>93</v>
      </c>
      <c r="AW1820" s="90" t="s">
        <v>17466</v>
      </c>
      <c r="AX1820" s="90" t="s">
        <v>17467</v>
      </c>
      <c r="AY1820" s="90" t="s">
        <v>17468</v>
      </c>
      <c r="AZ1820" s="90" t="s">
        <v>17467</v>
      </c>
      <c r="BA1820" s="90" t="s">
        <v>97</v>
      </c>
      <c r="BB1820" s="90" t="s">
        <v>17469</v>
      </c>
      <c r="BC1820" s="90" t="s">
        <v>99</v>
      </c>
      <c r="BD1820" s="90" t="s">
        <v>100</v>
      </c>
      <c r="BE1820" s="90" t="s">
        <v>61</v>
      </c>
      <c r="BF1820" s="90" t="s">
        <v>380</v>
      </c>
      <c r="BG1820" s="90" t="s">
        <v>101</v>
      </c>
    </row>
    <row r="1821" s="85" customFormat="1" ht="19" customHeight="1" spans="1:59">
      <c r="A1821" s="90" t="s">
        <v>516</v>
      </c>
      <c r="B1821" s="90" t="s">
        <v>517</v>
      </c>
      <c r="C1821" s="90" t="s">
        <v>2343</v>
      </c>
      <c r="D1821" s="90" t="s">
        <v>2344</v>
      </c>
      <c r="E1821" s="90" t="s">
        <v>7453</v>
      </c>
      <c r="F1821" s="90" t="s">
        <v>17470</v>
      </c>
      <c r="G1821" s="90" t="s">
        <v>2370</v>
      </c>
      <c r="H1821" s="90" t="s">
        <v>1571</v>
      </c>
      <c r="I1821" s="90" t="s">
        <v>17471</v>
      </c>
      <c r="J1821" s="90" t="s">
        <v>17472</v>
      </c>
      <c r="K1821" s="90" t="s">
        <v>17473</v>
      </c>
      <c r="L1821" s="90" t="s">
        <v>73</v>
      </c>
      <c r="M1821" s="90" t="s">
        <v>508</v>
      </c>
      <c r="N1821" s="90" t="s">
        <v>575</v>
      </c>
      <c r="O1821" s="90" t="s">
        <v>949</v>
      </c>
      <c r="P1821" s="90" t="s">
        <v>950</v>
      </c>
      <c r="Q1821" s="90" t="s">
        <v>6440</v>
      </c>
      <c r="R1821" s="90" t="s">
        <v>6441</v>
      </c>
      <c r="S1821" s="90" t="s">
        <v>17474</v>
      </c>
      <c r="T1821" s="90" t="s">
        <v>380</v>
      </c>
      <c r="U1821" s="15">
        <v>0</v>
      </c>
      <c r="V1821" s="15">
        <v>71500</v>
      </c>
      <c r="W1821" s="15">
        <v>26000</v>
      </c>
      <c r="X1821" s="15">
        <v>18000</v>
      </c>
      <c r="Y1821" s="90" t="s">
        <v>82</v>
      </c>
      <c r="Z1821" s="90" t="s">
        <v>83</v>
      </c>
      <c r="AA1821" s="90" t="s">
        <v>84</v>
      </c>
      <c r="AB1821" s="90" t="s">
        <v>7458</v>
      </c>
      <c r="AC1821" s="90" t="s">
        <v>121</v>
      </c>
      <c r="AD1821" s="90" t="s">
        <v>87</v>
      </c>
      <c r="AE1821" s="90" t="s">
        <v>61</v>
      </c>
      <c r="AF1821" s="90" t="s">
        <v>61</v>
      </c>
      <c r="AG1821" s="90" t="s">
        <v>89</v>
      </c>
      <c r="AH1821" s="90" t="s">
        <v>89</v>
      </c>
      <c r="AI1821" s="90" t="s">
        <v>88</v>
      </c>
      <c r="AJ1821" s="90" t="s">
        <v>88</v>
      </c>
      <c r="AK1821" s="90" t="s">
        <v>88</v>
      </c>
      <c r="AL1821" s="90" t="s">
        <v>88</v>
      </c>
      <c r="AM1821" s="90" t="s">
        <v>88</v>
      </c>
      <c r="AN1821" s="90" t="s">
        <v>88</v>
      </c>
      <c r="AO1821" s="90" t="s">
        <v>88</v>
      </c>
      <c r="AP1821" s="90" t="s">
        <v>89</v>
      </c>
      <c r="AQ1821" s="90" t="s">
        <v>90</v>
      </c>
      <c r="AR1821" s="90" t="s">
        <v>90</v>
      </c>
      <c r="AS1821" s="90" t="s">
        <v>91</v>
      </c>
      <c r="AT1821" s="90" t="s">
        <v>92</v>
      </c>
      <c r="AU1821" s="90" t="s">
        <v>92</v>
      </c>
      <c r="AV1821" s="90" t="s">
        <v>93</v>
      </c>
      <c r="AW1821" s="90" t="s">
        <v>7459</v>
      </c>
      <c r="AX1821" s="90" t="s">
        <v>17475</v>
      </c>
      <c r="AY1821" s="90" t="s">
        <v>7461</v>
      </c>
      <c r="AZ1821" s="90" t="s">
        <v>17475</v>
      </c>
      <c r="BA1821" s="90" t="s">
        <v>97</v>
      </c>
      <c r="BB1821" s="90" t="s">
        <v>17476</v>
      </c>
      <c r="BC1821" s="90" t="s">
        <v>99</v>
      </c>
      <c r="BD1821" s="90" t="s">
        <v>100</v>
      </c>
      <c r="BE1821" s="90" t="s">
        <v>61</v>
      </c>
      <c r="BF1821" s="90" t="s">
        <v>380</v>
      </c>
      <c r="BG1821" s="90" t="s">
        <v>101</v>
      </c>
    </row>
    <row r="1822" s="85" customFormat="1" ht="19" customHeight="1" spans="1:59">
      <c r="A1822" s="90" t="s">
        <v>1774</v>
      </c>
      <c r="B1822" s="90" t="s">
        <v>1775</v>
      </c>
      <c r="C1822" s="90" t="s">
        <v>6861</v>
      </c>
      <c r="D1822" s="90" t="s">
        <v>6862</v>
      </c>
      <c r="E1822" s="90" t="s">
        <v>17477</v>
      </c>
      <c r="F1822" s="90" t="s">
        <v>17478</v>
      </c>
      <c r="G1822" s="90" t="s">
        <v>3183</v>
      </c>
      <c r="H1822" s="90" t="s">
        <v>1299</v>
      </c>
      <c r="I1822" s="90" t="s">
        <v>17479</v>
      </c>
      <c r="J1822" s="90" t="s">
        <v>17480</v>
      </c>
      <c r="K1822" s="90" t="s">
        <v>17481</v>
      </c>
      <c r="L1822" s="90" t="s">
        <v>73</v>
      </c>
      <c r="M1822" s="90" t="s">
        <v>8563</v>
      </c>
      <c r="N1822" s="90" t="s">
        <v>811</v>
      </c>
      <c r="O1822" s="90" t="s">
        <v>1726</v>
      </c>
      <c r="P1822" s="90" t="s">
        <v>1727</v>
      </c>
      <c r="Q1822" s="90" t="s">
        <v>1306</v>
      </c>
      <c r="R1822" s="90" t="s">
        <v>1307</v>
      </c>
      <c r="S1822" s="90" t="s">
        <v>17482</v>
      </c>
      <c r="T1822" s="90" t="s">
        <v>119</v>
      </c>
      <c r="U1822" s="15">
        <v>0</v>
      </c>
      <c r="V1822" s="15">
        <v>104854</v>
      </c>
      <c r="W1822" s="15">
        <v>50000</v>
      </c>
      <c r="X1822" s="15">
        <v>20000</v>
      </c>
      <c r="Y1822" s="90" t="s">
        <v>143</v>
      </c>
      <c r="Z1822" s="90" t="s">
        <v>83</v>
      </c>
      <c r="AA1822" s="90" t="s">
        <v>84</v>
      </c>
      <c r="AB1822" s="90" t="s">
        <v>17483</v>
      </c>
      <c r="AC1822" s="90" t="s">
        <v>359</v>
      </c>
      <c r="AD1822" s="90" t="s">
        <v>87</v>
      </c>
      <c r="AE1822" s="90" t="s">
        <v>61</v>
      </c>
      <c r="AF1822" s="90" t="s">
        <v>61</v>
      </c>
      <c r="AG1822" s="90" t="s">
        <v>89</v>
      </c>
      <c r="AH1822" s="90" t="s">
        <v>89</v>
      </c>
      <c r="AI1822" s="90" t="s">
        <v>89</v>
      </c>
      <c r="AJ1822" s="90" t="s">
        <v>89</v>
      </c>
      <c r="AK1822" s="90" t="s">
        <v>89</v>
      </c>
      <c r="AL1822" s="90" t="s">
        <v>89</v>
      </c>
      <c r="AM1822" s="90" t="s">
        <v>89</v>
      </c>
      <c r="AN1822" s="90" t="s">
        <v>89</v>
      </c>
      <c r="AO1822" s="90" t="s">
        <v>89</v>
      </c>
      <c r="AP1822" s="90" t="s">
        <v>89</v>
      </c>
      <c r="AQ1822" s="90" t="s">
        <v>90</v>
      </c>
      <c r="AR1822" s="90" t="s">
        <v>90</v>
      </c>
      <c r="AS1822" s="90" t="s">
        <v>91</v>
      </c>
      <c r="AT1822" s="90" t="s">
        <v>92</v>
      </c>
      <c r="AU1822" s="90" t="s">
        <v>92</v>
      </c>
      <c r="AV1822" s="90" t="s">
        <v>93</v>
      </c>
      <c r="AW1822" s="90" t="s">
        <v>17484</v>
      </c>
      <c r="AX1822" s="90" t="s">
        <v>17485</v>
      </c>
      <c r="AY1822" s="90" t="s">
        <v>17486</v>
      </c>
      <c r="AZ1822" s="90" t="s">
        <v>17485</v>
      </c>
      <c r="BA1822" s="90" t="s">
        <v>97</v>
      </c>
      <c r="BB1822" s="90" t="s">
        <v>17487</v>
      </c>
      <c r="BC1822" s="90" t="s">
        <v>99</v>
      </c>
      <c r="BD1822" s="90" t="s">
        <v>150</v>
      </c>
      <c r="BE1822" s="90" t="s">
        <v>61</v>
      </c>
      <c r="BF1822" s="90" t="s">
        <v>119</v>
      </c>
      <c r="BG1822" s="90" t="s">
        <v>101</v>
      </c>
    </row>
    <row r="1823" s="85" customFormat="1" ht="19" customHeight="1" spans="1:59">
      <c r="A1823" s="90" t="s">
        <v>126</v>
      </c>
      <c r="B1823" s="90" t="s">
        <v>127</v>
      </c>
      <c r="C1823" s="90" t="s">
        <v>248</v>
      </c>
      <c r="D1823" s="90" t="s">
        <v>249</v>
      </c>
      <c r="E1823" s="90" t="s">
        <v>2757</v>
      </c>
      <c r="F1823" s="90" t="s">
        <v>2758</v>
      </c>
      <c r="G1823" s="90" t="s">
        <v>2759</v>
      </c>
      <c r="H1823" s="90" t="s">
        <v>1299</v>
      </c>
      <c r="I1823" s="90" t="s">
        <v>17488</v>
      </c>
      <c r="J1823" s="90" t="s">
        <v>17489</v>
      </c>
      <c r="K1823" s="90" t="s">
        <v>17490</v>
      </c>
      <c r="L1823" s="90" t="s">
        <v>73</v>
      </c>
      <c r="M1823" s="90" t="s">
        <v>184</v>
      </c>
      <c r="N1823" s="90" t="s">
        <v>1752</v>
      </c>
      <c r="O1823" s="90" t="s">
        <v>1726</v>
      </c>
      <c r="P1823" s="90" t="s">
        <v>1727</v>
      </c>
      <c r="Q1823" s="90" t="s">
        <v>1306</v>
      </c>
      <c r="R1823" s="90" t="s">
        <v>1307</v>
      </c>
      <c r="S1823" s="90" t="s">
        <v>17491</v>
      </c>
      <c r="T1823" s="90" t="s">
        <v>380</v>
      </c>
      <c r="U1823" s="15">
        <v>0</v>
      </c>
      <c r="V1823" s="15">
        <v>53000</v>
      </c>
      <c r="W1823" s="15">
        <v>24000</v>
      </c>
      <c r="X1823" s="15">
        <v>5000</v>
      </c>
      <c r="Y1823" s="90" t="s">
        <v>82</v>
      </c>
      <c r="Z1823" s="90" t="s">
        <v>83</v>
      </c>
      <c r="AA1823" s="90" t="s">
        <v>84</v>
      </c>
      <c r="AB1823" s="90" t="s">
        <v>2758</v>
      </c>
      <c r="AC1823" s="90" t="s">
        <v>145</v>
      </c>
      <c r="AD1823" s="90" t="s">
        <v>87</v>
      </c>
      <c r="AE1823" s="90" t="s">
        <v>61</v>
      </c>
      <c r="AF1823" s="90" t="s">
        <v>61</v>
      </c>
      <c r="AG1823" s="90" t="s">
        <v>89</v>
      </c>
      <c r="AH1823" s="90" t="s">
        <v>89</v>
      </c>
      <c r="AI1823" s="90" t="s">
        <v>88</v>
      </c>
      <c r="AJ1823" s="90" t="s">
        <v>88</v>
      </c>
      <c r="AK1823" s="90" t="s">
        <v>89</v>
      </c>
      <c r="AL1823" s="90" t="s">
        <v>89</v>
      </c>
      <c r="AM1823" s="90" t="s">
        <v>89</v>
      </c>
      <c r="AN1823" s="90" t="s">
        <v>88</v>
      </c>
      <c r="AO1823" s="90" t="s">
        <v>88</v>
      </c>
      <c r="AP1823" s="90" t="s">
        <v>89</v>
      </c>
      <c r="AQ1823" s="90" t="s">
        <v>90</v>
      </c>
      <c r="AR1823" s="90" t="s">
        <v>90</v>
      </c>
      <c r="AS1823" s="90" t="s">
        <v>91</v>
      </c>
      <c r="AT1823" s="90" t="s">
        <v>92</v>
      </c>
      <c r="AU1823" s="90" t="s">
        <v>92</v>
      </c>
      <c r="AV1823" s="90" t="s">
        <v>93</v>
      </c>
      <c r="AW1823" s="90" t="s">
        <v>2767</v>
      </c>
      <c r="AX1823" s="90" t="s">
        <v>17492</v>
      </c>
      <c r="AY1823" s="90" t="s">
        <v>2769</v>
      </c>
      <c r="AZ1823" s="90" t="s">
        <v>17492</v>
      </c>
      <c r="BA1823" s="90" t="s">
        <v>97</v>
      </c>
      <c r="BB1823" s="90" t="s">
        <v>17493</v>
      </c>
      <c r="BC1823" s="90" t="s">
        <v>99</v>
      </c>
      <c r="BD1823" s="90" t="s">
        <v>100</v>
      </c>
      <c r="BE1823" s="90" t="s">
        <v>61</v>
      </c>
      <c r="BF1823" s="90" t="s">
        <v>380</v>
      </c>
      <c r="BG1823" s="90" t="s">
        <v>101</v>
      </c>
    </row>
    <row r="1824" s="85" customFormat="1" ht="19" customHeight="1" spans="1:59">
      <c r="A1824" s="90" t="s">
        <v>126</v>
      </c>
      <c r="B1824" s="90" t="s">
        <v>127</v>
      </c>
      <c r="C1824" s="90" t="s">
        <v>248</v>
      </c>
      <c r="D1824" s="90" t="s">
        <v>249</v>
      </c>
      <c r="E1824" s="90" t="s">
        <v>1651</v>
      </c>
      <c r="F1824" s="90" t="s">
        <v>819</v>
      </c>
      <c r="G1824" s="90" t="s">
        <v>132</v>
      </c>
      <c r="H1824" s="90" t="s">
        <v>109</v>
      </c>
      <c r="I1824" s="90" t="s">
        <v>17494</v>
      </c>
      <c r="J1824" s="90" t="s">
        <v>17495</v>
      </c>
      <c r="K1824" s="90" t="s">
        <v>17496</v>
      </c>
      <c r="L1824" s="90" t="s">
        <v>73</v>
      </c>
      <c r="M1824" s="90" t="s">
        <v>11232</v>
      </c>
      <c r="N1824" s="90" t="s">
        <v>203</v>
      </c>
      <c r="O1824" s="90" t="s">
        <v>115</v>
      </c>
      <c r="P1824" s="90" t="s">
        <v>116</v>
      </c>
      <c r="Q1824" s="90" t="s">
        <v>117</v>
      </c>
      <c r="R1824" s="90" t="s">
        <v>116</v>
      </c>
      <c r="S1824" s="90" t="s">
        <v>17497</v>
      </c>
      <c r="T1824" s="90" t="s">
        <v>119</v>
      </c>
      <c r="U1824" s="15">
        <v>0</v>
      </c>
      <c r="V1824" s="15">
        <v>5256</v>
      </c>
      <c r="W1824" s="15">
        <v>1831</v>
      </c>
      <c r="X1824" s="15">
        <v>1000</v>
      </c>
      <c r="Y1824" s="90" t="s">
        <v>143</v>
      </c>
      <c r="Z1824" s="90" t="s">
        <v>83</v>
      </c>
      <c r="AA1824" s="90" t="s">
        <v>84</v>
      </c>
      <c r="AB1824" s="90" t="s">
        <v>819</v>
      </c>
      <c r="AC1824" s="90" t="s">
        <v>145</v>
      </c>
      <c r="AD1824" s="90" t="s">
        <v>87</v>
      </c>
      <c r="AE1824" s="90" t="s">
        <v>61</v>
      </c>
      <c r="AF1824" s="90" t="s">
        <v>61</v>
      </c>
      <c r="AG1824" s="90" t="s">
        <v>89</v>
      </c>
      <c r="AH1824" s="90" t="s">
        <v>89</v>
      </c>
      <c r="AI1824" s="90" t="s">
        <v>89</v>
      </c>
      <c r="AJ1824" s="90" t="s">
        <v>89</v>
      </c>
      <c r="AK1824" s="90" t="s">
        <v>89</v>
      </c>
      <c r="AL1824" s="90" t="s">
        <v>89</v>
      </c>
      <c r="AM1824" s="90" t="s">
        <v>89</v>
      </c>
      <c r="AN1824" s="90" t="s">
        <v>89</v>
      </c>
      <c r="AO1824" s="90" t="s">
        <v>89</v>
      </c>
      <c r="AP1824" s="90" t="s">
        <v>89</v>
      </c>
      <c r="AQ1824" s="90" t="s">
        <v>90</v>
      </c>
      <c r="AR1824" s="90" t="s">
        <v>90</v>
      </c>
      <c r="AS1824" s="90" t="s">
        <v>91</v>
      </c>
      <c r="AT1824" s="90" t="s">
        <v>92</v>
      </c>
      <c r="AU1824" s="90" t="s">
        <v>92</v>
      </c>
      <c r="AV1824" s="90" t="s">
        <v>93</v>
      </c>
      <c r="AW1824" s="90" t="s">
        <v>1657</v>
      </c>
      <c r="AX1824" s="90" t="s">
        <v>17498</v>
      </c>
      <c r="AY1824" s="90" t="s">
        <v>1659</v>
      </c>
      <c r="AZ1824" s="90" t="s">
        <v>17498</v>
      </c>
      <c r="BA1824" s="90" t="s">
        <v>97</v>
      </c>
      <c r="BB1824" s="90" t="s">
        <v>17499</v>
      </c>
      <c r="BC1824" s="90" t="s">
        <v>99</v>
      </c>
      <c r="BD1824" s="90" t="s">
        <v>150</v>
      </c>
      <c r="BE1824" s="90" t="s">
        <v>61</v>
      </c>
      <c r="BF1824" s="90" t="s">
        <v>119</v>
      </c>
      <c r="BG1824" s="90" t="s">
        <v>101</v>
      </c>
    </row>
    <row r="1825" s="85" customFormat="1" ht="19" customHeight="1" spans="1:59">
      <c r="A1825" s="90" t="s">
        <v>174</v>
      </c>
      <c r="B1825" s="90" t="s">
        <v>175</v>
      </c>
      <c r="C1825" s="90" t="s">
        <v>2007</v>
      </c>
      <c r="D1825" s="90" t="s">
        <v>2008</v>
      </c>
      <c r="E1825" s="90" t="s">
        <v>17500</v>
      </c>
      <c r="F1825" s="90" t="s">
        <v>17501</v>
      </c>
      <c r="G1825" s="90" t="s">
        <v>2715</v>
      </c>
      <c r="H1825" s="90" t="s">
        <v>2885</v>
      </c>
      <c r="I1825" s="90" t="s">
        <v>17502</v>
      </c>
      <c r="J1825" s="90" t="s">
        <v>17503</v>
      </c>
      <c r="K1825" s="90" t="s">
        <v>17504</v>
      </c>
      <c r="L1825" s="90" t="s">
        <v>73</v>
      </c>
      <c r="M1825" s="90" t="s">
        <v>4617</v>
      </c>
      <c r="N1825" s="90" t="s">
        <v>75</v>
      </c>
      <c r="O1825" s="90" t="s">
        <v>1877</v>
      </c>
      <c r="P1825" s="90" t="s">
        <v>2968</v>
      </c>
      <c r="Q1825" s="90" t="s">
        <v>2891</v>
      </c>
      <c r="R1825" s="90" t="s">
        <v>2892</v>
      </c>
      <c r="S1825" s="90" t="s">
        <v>17505</v>
      </c>
      <c r="T1825" s="90" t="s">
        <v>119</v>
      </c>
      <c r="U1825" s="15">
        <v>0</v>
      </c>
      <c r="V1825" s="15">
        <v>19500</v>
      </c>
      <c r="W1825" s="15">
        <v>7000</v>
      </c>
      <c r="X1825" s="15">
        <v>6000</v>
      </c>
      <c r="Y1825" s="90" t="s">
        <v>82</v>
      </c>
      <c r="Z1825" s="90" t="s">
        <v>83</v>
      </c>
      <c r="AA1825" s="90" t="s">
        <v>84</v>
      </c>
      <c r="AB1825" s="90" t="s">
        <v>17501</v>
      </c>
      <c r="AC1825" s="90" t="s">
        <v>359</v>
      </c>
      <c r="AD1825" s="90" t="s">
        <v>87</v>
      </c>
      <c r="AE1825" s="90" t="s">
        <v>61</v>
      </c>
      <c r="AF1825" s="90" t="s">
        <v>61</v>
      </c>
      <c r="AG1825" s="90" t="s">
        <v>89</v>
      </c>
      <c r="AH1825" s="90" t="s">
        <v>89</v>
      </c>
      <c r="AI1825" s="90" t="s">
        <v>89</v>
      </c>
      <c r="AJ1825" s="90" t="s">
        <v>88</v>
      </c>
      <c r="AK1825" s="90" t="s">
        <v>89</v>
      </c>
      <c r="AL1825" s="90" t="s">
        <v>89</v>
      </c>
      <c r="AM1825" s="90" t="s">
        <v>89</v>
      </c>
      <c r="AN1825" s="90" t="s">
        <v>88</v>
      </c>
      <c r="AO1825" s="90" t="s">
        <v>88</v>
      </c>
      <c r="AP1825" s="90" t="s">
        <v>89</v>
      </c>
      <c r="AQ1825" s="90" t="s">
        <v>90</v>
      </c>
      <c r="AR1825" s="90" t="s">
        <v>90</v>
      </c>
      <c r="AS1825" s="90" t="s">
        <v>91</v>
      </c>
      <c r="AT1825" s="90" t="s">
        <v>92</v>
      </c>
      <c r="AU1825" s="90" t="s">
        <v>92</v>
      </c>
      <c r="AV1825" s="90" t="s">
        <v>93</v>
      </c>
      <c r="AW1825" s="90" t="s">
        <v>17506</v>
      </c>
      <c r="AX1825" s="90" t="s">
        <v>17507</v>
      </c>
      <c r="AY1825" s="90" t="s">
        <v>17508</v>
      </c>
      <c r="AZ1825" s="90" t="s">
        <v>17507</v>
      </c>
      <c r="BA1825" s="90" t="s">
        <v>97</v>
      </c>
      <c r="BB1825" s="90" t="s">
        <v>17509</v>
      </c>
      <c r="BC1825" s="90" t="s">
        <v>99</v>
      </c>
      <c r="BD1825" s="90" t="s">
        <v>100</v>
      </c>
      <c r="BE1825" s="90" t="s">
        <v>61</v>
      </c>
      <c r="BF1825" s="90" t="s">
        <v>119</v>
      </c>
      <c r="BG1825" s="90" t="s">
        <v>101</v>
      </c>
    </row>
    <row r="1826" s="85" customFormat="1" ht="19" customHeight="1" spans="1:59">
      <c r="A1826" s="90" t="s">
        <v>1774</v>
      </c>
      <c r="B1826" s="90" t="s">
        <v>1775</v>
      </c>
      <c r="C1826" s="90" t="s">
        <v>3179</v>
      </c>
      <c r="D1826" s="90" t="s">
        <v>3180</v>
      </c>
      <c r="E1826" s="90" t="s">
        <v>17510</v>
      </c>
      <c r="F1826" s="90" t="s">
        <v>17511</v>
      </c>
      <c r="G1826" s="90" t="s">
        <v>17512</v>
      </c>
      <c r="H1826" s="90" t="s">
        <v>158</v>
      </c>
      <c r="I1826" s="90" t="s">
        <v>17513</v>
      </c>
      <c r="J1826" s="90" t="s">
        <v>17514</v>
      </c>
      <c r="K1826" s="90" t="s">
        <v>17515</v>
      </c>
      <c r="L1826" s="90" t="s">
        <v>73</v>
      </c>
      <c r="M1826" s="90" t="s">
        <v>74</v>
      </c>
      <c r="N1826" s="90" t="s">
        <v>8925</v>
      </c>
      <c r="O1826" s="90" t="s">
        <v>164</v>
      </c>
      <c r="P1826" s="90" t="s">
        <v>165</v>
      </c>
      <c r="Q1826" s="90" t="s">
        <v>166</v>
      </c>
      <c r="R1826" s="90" t="s">
        <v>167</v>
      </c>
      <c r="S1826" s="90" t="s">
        <v>17516</v>
      </c>
      <c r="T1826" s="90" t="s">
        <v>119</v>
      </c>
      <c r="U1826" s="15">
        <v>0</v>
      </c>
      <c r="V1826" s="15">
        <v>2700</v>
      </c>
      <c r="W1826" s="15">
        <v>2160</v>
      </c>
      <c r="X1826" s="15">
        <v>1300</v>
      </c>
      <c r="Y1826" s="90" t="s">
        <v>82</v>
      </c>
      <c r="Z1826" s="90" t="s">
        <v>83</v>
      </c>
      <c r="AA1826" s="90" t="s">
        <v>84</v>
      </c>
      <c r="AB1826" s="90" t="s">
        <v>17517</v>
      </c>
      <c r="AC1826" s="90" t="s">
        <v>121</v>
      </c>
      <c r="AD1826" s="90" t="s">
        <v>87</v>
      </c>
      <c r="AE1826" s="90" t="s">
        <v>61</v>
      </c>
      <c r="AF1826" s="90" t="s">
        <v>61</v>
      </c>
      <c r="AG1826" s="90" t="s">
        <v>89</v>
      </c>
      <c r="AH1826" s="90" t="s">
        <v>89</v>
      </c>
      <c r="AI1826" s="90" t="s">
        <v>88</v>
      </c>
      <c r="AJ1826" s="90" t="s">
        <v>88</v>
      </c>
      <c r="AK1826" s="90" t="s">
        <v>88</v>
      </c>
      <c r="AL1826" s="90" t="s">
        <v>88</v>
      </c>
      <c r="AM1826" s="90" t="s">
        <v>88</v>
      </c>
      <c r="AN1826" s="90" t="s">
        <v>88</v>
      </c>
      <c r="AO1826" s="90" t="s">
        <v>88</v>
      </c>
      <c r="AP1826" s="90" t="s">
        <v>89</v>
      </c>
      <c r="AQ1826" s="90" t="s">
        <v>90</v>
      </c>
      <c r="AR1826" s="90" t="s">
        <v>90</v>
      </c>
      <c r="AS1826" s="90" t="s">
        <v>91</v>
      </c>
      <c r="AT1826" s="90" t="s">
        <v>92</v>
      </c>
      <c r="AU1826" s="90" t="s">
        <v>92</v>
      </c>
      <c r="AV1826" s="90" t="s">
        <v>93</v>
      </c>
      <c r="AW1826" s="90" t="s">
        <v>17518</v>
      </c>
      <c r="AX1826" s="90" t="s">
        <v>17519</v>
      </c>
      <c r="AY1826" s="90" t="s">
        <v>17520</v>
      </c>
      <c r="AZ1826" s="90" t="s">
        <v>17519</v>
      </c>
      <c r="BA1826" s="90" t="s">
        <v>97</v>
      </c>
      <c r="BB1826" s="90" t="s">
        <v>17521</v>
      </c>
      <c r="BC1826" s="90" t="s">
        <v>99</v>
      </c>
      <c r="BD1826" s="90" t="s">
        <v>100</v>
      </c>
      <c r="BE1826" s="90" t="s">
        <v>61</v>
      </c>
      <c r="BF1826" s="90" t="s">
        <v>119</v>
      </c>
      <c r="BG1826" s="90" t="s">
        <v>101</v>
      </c>
    </row>
    <row r="1827" s="85" customFormat="1" ht="19" customHeight="1" spans="1:59">
      <c r="A1827" s="90" t="s">
        <v>102</v>
      </c>
      <c r="B1827" s="90" t="s">
        <v>103</v>
      </c>
      <c r="C1827" s="90" t="s">
        <v>3825</v>
      </c>
      <c r="D1827" s="90" t="s">
        <v>3826</v>
      </c>
      <c r="E1827" s="90" t="s">
        <v>6379</v>
      </c>
      <c r="F1827" s="90" t="s">
        <v>4712</v>
      </c>
      <c r="G1827" s="90" t="s">
        <v>108</v>
      </c>
      <c r="H1827" s="90" t="s">
        <v>109</v>
      </c>
      <c r="I1827" s="90" t="s">
        <v>17522</v>
      </c>
      <c r="J1827" s="90" t="s">
        <v>17523</v>
      </c>
      <c r="K1827" s="90" t="s">
        <v>17524</v>
      </c>
      <c r="L1827" s="90" t="s">
        <v>73</v>
      </c>
      <c r="M1827" s="90" t="s">
        <v>17525</v>
      </c>
      <c r="N1827" s="90" t="s">
        <v>1210</v>
      </c>
      <c r="O1827" s="90" t="s">
        <v>115</v>
      </c>
      <c r="P1827" s="90" t="s">
        <v>116</v>
      </c>
      <c r="Q1827" s="90" t="s">
        <v>117</v>
      </c>
      <c r="R1827" s="90" t="s">
        <v>116</v>
      </c>
      <c r="S1827" s="90" t="s">
        <v>17526</v>
      </c>
      <c r="T1827" s="90" t="s">
        <v>262</v>
      </c>
      <c r="U1827" s="15">
        <v>0</v>
      </c>
      <c r="V1827" s="15">
        <v>69200</v>
      </c>
      <c r="W1827" s="15">
        <v>30000</v>
      </c>
      <c r="X1827" s="15">
        <v>10780</v>
      </c>
      <c r="Y1827" s="90" t="s">
        <v>143</v>
      </c>
      <c r="Z1827" s="90" t="s">
        <v>83</v>
      </c>
      <c r="AA1827" s="90" t="s">
        <v>84</v>
      </c>
      <c r="AB1827" s="90" t="s">
        <v>6386</v>
      </c>
      <c r="AC1827" s="90" t="s">
        <v>211</v>
      </c>
      <c r="AD1827" s="90" t="s">
        <v>87</v>
      </c>
      <c r="AE1827" s="90" t="s">
        <v>61</v>
      </c>
      <c r="AF1827" s="90" t="s">
        <v>61</v>
      </c>
      <c r="AG1827" s="90" t="s">
        <v>89</v>
      </c>
      <c r="AH1827" s="90" t="s">
        <v>89</v>
      </c>
      <c r="AI1827" s="90" t="s">
        <v>89</v>
      </c>
      <c r="AJ1827" s="90" t="s">
        <v>89</v>
      </c>
      <c r="AK1827" s="90" t="s">
        <v>89</v>
      </c>
      <c r="AL1827" s="90" t="s">
        <v>89</v>
      </c>
      <c r="AM1827" s="90" t="s">
        <v>89</v>
      </c>
      <c r="AN1827" s="90" t="s">
        <v>89</v>
      </c>
      <c r="AO1827" s="90" t="s">
        <v>89</v>
      </c>
      <c r="AP1827" s="90" t="s">
        <v>89</v>
      </c>
      <c r="AQ1827" s="90" t="s">
        <v>90</v>
      </c>
      <c r="AR1827" s="90" t="s">
        <v>90</v>
      </c>
      <c r="AS1827" s="90" t="s">
        <v>91</v>
      </c>
      <c r="AT1827" s="90" t="s">
        <v>92</v>
      </c>
      <c r="AU1827" s="90" t="s">
        <v>92</v>
      </c>
      <c r="AV1827" s="90" t="s">
        <v>93</v>
      </c>
      <c r="AW1827" s="90" t="s">
        <v>6387</v>
      </c>
      <c r="AX1827" s="90" t="s">
        <v>17527</v>
      </c>
      <c r="AY1827" s="90" t="s">
        <v>6389</v>
      </c>
      <c r="AZ1827" s="90" t="s">
        <v>17527</v>
      </c>
      <c r="BA1827" s="90" t="s">
        <v>97</v>
      </c>
      <c r="BB1827" s="90" t="s">
        <v>17528</v>
      </c>
      <c r="BC1827" s="90" t="s">
        <v>99</v>
      </c>
      <c r="BD1827" s="90" t="s">
        <v>150</v>
      </c>
      <c r="BE1827" s="90" t="s">
        <v>61</v>
      </c>
      <c r="BF1827" s="90" t="s">
        <v>262</v>
      </c>
      <c r="BG1827" s="90" t="s">
        <v>101</v>
      </c>
    </row>
    <row r="1828" s="85" customFormat="1" ht="19" customHeight="1" spans="1:59">
      <c r="A1828" s="90" t="s">
        <v>485</v>
      </c>
      <c r="B1828" s="90" t="s">
        <v>486</v>
      </c>
      <c r="C1828" s="90" t="s">
        <v>1258</v>
      </c>
      <c r="D1828" s="90" t="s">
        <v>1259</v>
      </c>
      <c r="E1828" s="90" t="s">
        <v>3959</v>
      </c>
      <c r="F1828" s="90" t="s">
        <v>2702</v>
      </c>
      <c r="G1828" s="90" t="s">
        <v>2702</v>
      </c>
      <c r="H1828" s="90" t="s">
        <v>1795</v>
      </c>
      <c r="I1828" s="90" t="s">
        <v>17529</v>
      </c>
      <c r="J1828" s="90" t="s">
        <v>17530</v>
      </c>
      <c r="K1828" s="90" t="s">
        <v>17531</v>
      </c>
      <c r="L1828" s="90" t="s">
        <v>73</v>
      </c>
      <c r="M1828" s="90" t="s">
        <v>508</v>
      </c>
      <c r="N1828" s="90" t="s">
        <v>430</v>
      </c>
      <c r="O1828" s="90" t="s">
        <v>4669</v>
      </c>
      <c r="P1828" s="90" t="s">
        <v>4670</v>
      </c>
      <c r="Q1828" s="90" t="s">
        <v>4671</v>
      </c>
      <c r="R1828" s="90" t="s">
        <v>4672</v>
      </c>
      <c r="S1828" s="90" t="s">
        <v>17532</v>
      </c>
      <c r="T1828" s="90" t="s">
        <v>380</v>
      </c>
      <c r="U1828" s="15">
        <v>0</v>
      </c>
      <c r="V1828" s="15">
        <v>2979</v>
      </c>
      <c r="W1828" s="15">
        <v>2383</v>
      </c>
      <c r="X1828" s="15">
        <v>2383</v>
      </c>
      <c r="Y1828" s="90" t="s">
        <v>82</v>
      </c>
      <c r="Z1828" s="90" t="s">
        <v>83</v>
      </c>
      <c r="AA1828" s="90" t="s">
        <v>84</v>
      </c>
      <c r="AB1828" s="90" t="s">
        <v>3967</v>
      </c>
      <c r="AC1828" s="90" t="s">
        <v>359</v>
      </c>
      <c r="AD1828" s="90" t="s">
        <v>87</v>
      </c>
      <c r="AE1828" s="90" t="s">
        <v>61</v>
      </c>
      <c r="AF1828" s="90" t="s">
        <v>61</v>
      </c>
      <c r="AG1828" s="90" t="s">
        <v>89</v>
      </c>
      <c r="AH1828" s="90" t="s">
        <v>89</v>
      </c>
      <c r="AI1828" s="90" t="s">
        <v>88</v>
      </c>
      <c r="AJ1828" s="90" t="s">
        <v>88</v>
      </c>
      <c r="AK1828" s="90" t="s">
        <v>88</v>
      </c>
      <c r="AL1828" s="90" t="s">
        <v>88</v>
      </c>
      <c r="AM1828" s="90" t="s">
        <v>88</v>
      </c>
      <c r="AN1828" s="90" t="s">
        <v>88</v>
      </c>
      <c r="AO1828" s="90" t="s">
        <v>88</v>
      </c>
      <c r="AP1828" s="90" t="s">
        <v>89</v>
      </c>
      <c r="AQ1828" s="90" t="s">
        <v>90</v>
      </c>
      <c r="AR1828" s="90" t="s">
        <v>90</v>
      </c>
      <c r="AS1828" s="90" t="s">
        <v>91</v>
      </c>
      <c r="AT1828" s="90" t="s">
        <v>92</v>
      </c>
      <c r="AU1828" s="90" t="s">
        <v>92</v>
      </c>
      <c r="AV1828" s="90" t="s">
        <v>93</v>
      </c>
      <c r="AW1828" s="90" t="s">
        <v>3968</v>
      </c>
      <c r="AX1828" s="90" t="s">
        <v>17533</v>
      </c>
      <c r="AY1828" s="90" t="s">
        <v>3970</v>
      </c>
      <c r="AZ1828" s="90" t="s">
        <v>17533</v>
      </c>
      <c r="BA1828" s="90" t="s">
        <v>97</v>
      </c>
      <c r="BB1828" s="90" t="s">
        <v>17534</v>
      </c>
      <c r="BC1828" s="90" t="s">
        <v>99</v>
      </c>
      <c r="BD1828" s="90" t="s">
        <v>100</v>
      </c>
      <c r="BE1828" s="90" t="s">
        <v>61</v>
      </c>
      <c r="BF1828" s="90" t="s">
        <v>380</v>
      </c>
      <c r="BG1828" s="90" t="s">
        <v>101</v>
      </c>
    </row>
    <row r="1829" s="85" customFormat="1" ht="19" customHeight="1" spans="1:59">
      <c r="A1829" s="90" t="s">
        <v>1774</v>
      </c>
      <c r="B1829" s="90" t="s">
        <v>1775</v>
      </c>
      <c r="C1829" s="90" t="s">
        <v>1776</v>
      </c>
      <c r="D1829" s="90" t="s">
        <v>1777</v>
      </c>
      <c r="E1829" s="90" t="s">
        <v>17535</v>
      </c>
      <c r="F1829" s="90" t="s">
        <v>9546</v>
      </c>
      <c r="G1829" s="90" t="s">
        <v>3183</v>
      </c>
      <c r="H1829" s="90" t="s">
        <v>1299</v>
      </c>
      <c r="I1829" s="90" t="s">
        <v>17536</v>
      </c>
      <c r="J1829" s="90" t="s">
        <v>17537</v>
      </c>
      <c r="K1829" s="90" t="s">
        <v>17538</v>
      </c>
      <c r="L1829" s="90" t="s">
        <v>73</v>
      </c>
      <c r="M1829" s="90" t="s">
        <v>2640</v>
      </c>
      <c r="N1829" s="90" t="s">
        <v>13546</v>
      </c>
      <c r="O1829" s="90" t="s">
        <v>1304</v>
      </c>
      <c r="P1829" s="90" t="s">
        <v>1305</v>
      </c>
      <c r="Q1829" s="90" t="s">
        <v>1306</v>
      </c>
      <c r="R1829" s="90" t="s">
        <v>1307</v>
      </c>
      <c r="S1829" s="90" t="s">
        <v>17539</v>
      </c>
      <c r="T1829" s="90" t="s">
        <v>380</v>
      </c>
      <c r="U1829" s="15">
        <v>0</v>
      </c>
      <c r="V1829" s="15">
        <v>55000</v>
      </c>
      <c r="W1829" s="15">
        <v>30000</v>
      </c>
      <c r="X1829" s="15">
        <v>10000</v>
      </c>
      <c r="Y1829" s="90" t="s">
        <v>143</v>
      </c>
      <c r="Z1829" s="90" t="s">
        <v>83</v>
      </c>
      <c r="AA1829" s="90" t="s">
        <v>84</v>
      </c>
      <c r="AB1829" s="90" t="s">
        <v>17540</v>
      </c>
      <c r="AC1829" s="90" t="s">
        <v>145</v>
      </c>
      <c r="AD1829" s="90" t="s">
        <v>87</v>
      </c>
      <c r="AE1829" s="90" t="s">
        <v>61</v>
      </c>
      <c r="AF1829" s="90" t="s">
        <v>61</v>
      </c>
      <c r="AG1829" s="90" t="s">
        <v>89</v>
      </c>
      <c r="AH1829" s="90" t="s">
        <v>89</v>
      </c>
      <c r="AI1829" s="90" t="s">
        <v>89</v>
      </c>
      <c r="AJ1829" s="90" t="s">
        <v>89</v>
      </c>
      <c r="AK1829" s="90" t="s">
        <v>89</v>
      </c>
      <c r="AL1829" s="90" t="s">
        <v>89</v>
      </c>
      <c r="AM1829" s="90" t="s">
        <v>89</v>
      </c>
      <c r="AN1829" s="90" t="s">
        <v>89</v>
      </c>
      <c r="AO1829" s="90" t="s">
        <v>89</v>
      </c>
      <c r="AP1829" s="90" t="s">
        <v>89</v>
      </c>
      <c r="AQ1829" s="90" t="s">
        <v>90</v>
      </c>
      <c r="AR1829" s="90" t="s">
        <v>90</v>
      </c>
      <c r="AS1829" s="90" t="s">
        <v>91</v>
      </c>
      <c r="AT1829" s="90" t="s">
        <v>92</v>
      </c>
      <c r="AU1829" s="90" t="s">
        <v>92</v>
      </c>
      <c r="AV1829" s="90" t="s">
        <v>93</v>
      </c>
      <c r="AW1829" s="90" t="s">
        <v>17541</v>
      </c>
      <c r="AX1829" s="90" t="s">
        <v>17542</v>
      </c>
      <c r="AY1829" s="90" t="s">
        <v>17543</v>
      </c>
      <c r="AZ1829" s="90" t="s">
        <v>17542</v>
      </c>
      <c r="BA1829" s="90" t="s">
        <v>97</v>
      </c>
      <c r="BB1829" s="90" t="s">
        <v>17544</v>
      </c>
      <c r="BC1829" s="90" t="s">
        <v>99</v>
      </c>
      <c r="BD1829" s="90" t="s">
        <v>150</v>
      </c>
      <c r="BE1829" s="90" t="s">
        <v>61</v>
      </c>
      <c r="BF1829" s="90" t="s">
        <v>380</v>
      </c>
      <c r="BG1829" s="90" t="s">
        <v>101</v>
      </c>
    </row>
    <row r="1830" s="85" customFormat="1" ht="19" customHeight="1" spans="1:59">
      <c r="A1830" s="90" t="s">
        <v>226</v>
      </c>
      <c r="B1830" s="90" t="s">
        <v>227</v>
      </c>
      <c r="C1830" s="90" t="s">
        <v>318</v>
      </c>
      <c r="D1830" s="90" t="s">
        <v>319</v>
      </c>
      <c r="E1830" s="90" t="s">
        <v>17545</v>
      </c>
      <c r="F1830" s="90" t="s">
        <v>17546</v>
      </c>
      <c r="G1830" s="90" t="s">
        <v>2187</v>
      </c>
      <c r="H1830" s="90" t="s">
        <v>539</v>
      </c>
      <c r="I1830" s="90" t="s">
        <v>17547</v>
      </c>
      <c r="J1830" s="90" t="s">
        <v>17548</v>
      </c>
      <c r="K1830" s="90" t="s">
        <v>17549</v>
      </c>
      <c r="L1830" s="90" t="s">
        <v>73</v>
      </c>
      <c r="M1830" s="90" t="s">
        <v>3031</v>
      </c>
      <c r="N1830" s="90" t="s">
        <v>11626</v>
      </c>
      <c r="O1830" s="90" t="s">
        <v>398</v>
      </c>
      <c r="P1830" s="90" t="s">
        <v>399</v>
      </c>
      <c r="Q1830" s="90" t="s">
        <v>2681</v>
      </c>
      <c r="R1830" s="90" t="s">
        <v>399</v>
      </c>
      <c r="S1830" s="90" t="s">
        <v>17550</v>
      </c>
      <c r="T1830" s="90" t="s">
        <v>119</v>
      </c>
      <c r="U1830" s="15">
        <v>0</v>
      </c>
      <c r="V1830" s="15">
        <v>70000</v>
      </c>
      <c r="W1830" s="15">
        <v>56000</v>
      </c>
      <c r="X1830" s="15">
        <v>30000</v>
      </c>
      <c r="Y1830" s="90" t="s">
        <v>82</v>
      </c>
      <c r="Z1830" s="90" t="s">
        <v>83</v>
      </c>
      <c r="AA1830" s="90" t="s">
        <v>84</v>
      </c>
      <c r="AB1830" s="90" t="s">
        <v>17551</v>
      </c>
      <c r="AC1830" s="90" t="s">
        <v>86</v>
      </c>
      <c r="AD1830" s="90" t="s">
        <v>87</v>
      </c>
      <c r="AE1830" s="90" t="s">
        <v>61</v>
      </c>
      <c r="AF1830" s="90" t="s">
        <v>61</v>
      </c>
      <c r="AG1830" s="90" t="s">
        <v>89</v>
      </c>
      <c r="AH1830" s="90" t="s">
        <v>89</v>
      </c>
      <c r="AI1830" s="90" t="s">
        <v>89</v>
      </c>
      <c r="AJ1830" s="90" t="s">
        <v>88</v>
      </c>
      <c r="AK1830" s="90" t="s">
        <v>89</v>
      </c>
      <c r="AL1830" s="90" t="s">
        <v>89</v>
      </c>
      <c r="AM1830" s="90" t="s">
        <v>89</v>
      </c>
      <c r="AN1830" s="90" t="s">
        <v>88</v>
      </c>
      <c r="AO1830" s="90" t="s">
        <v>88</v>
      </c>
      <c r="AP1830" s="90" t="s">
        <v>89</v>
      </c>
      <c r="AQ1830" s="90" t="s">
        <v>90</v>
      </c>
      <c r="AR1830" s="90" t="s">
        <v>90</v>
      </c>
      <c r="AS1830" s="90" t="s">
        <v>91</v>
      </c>
      <c r="AT1830" s="90" t="s">
        <v>92</v>
      </c>
      <c r="AU1830" s="90" t="s">
        <v>92</v>
      </c>
      <c r="AV1830" s="90" t="s">
        <v>93</v>
      </c>
      <c r="AW1830" s="90" t="s">
        <v>17552</v>
      </c>
      <c r="AX1830" s="90" t="s">
        <v>17553</v>
      </c>
      <c r="AY1830" s="90" t="s">
        <v>17554</v>
      </c>
      <c r="AZ1830" s="90" t="s">
        <v>17553</v>
      </c>
      <c r="BA1830" s="90" t="s">
        <v>97</v>
      </c>
      <c r="BB1830" s="90" t="s">
        <v>17555</v>
      </c>
      <c r="BC1830" s="90" t="s">
        <v>99</v>
      </c>
      <c r="BD1830" s="90" t="s">
        <v>100</v>
      </c>
      <c r="BE1830" s="90" t="s">
        <v>61</v>
      </c>
      <c r="BF1830" s="90" t="s">
        <v>119</v>
      </c>
      <c r="BG1830" s="90" t="s">
        <v>101</v>
      </c>
    </row>
    <row r="1831" s="85" customFormat="1" ht="19" customHeight="1" spans="1:59">
      <c r="A1831" s="90" t="s">
        <v>646</v>
      </c>
      <c r="B1831" s="90" t="s">
        <v>647</v>
      </c>
      <c r="C1831" s="90" t="s">
        <v>2304</v>
      </c>
      <c r="D1831" s="90" t="s">
        <v>2305</v>
      </c>
      <c r="E1831" s="90" t="s">
        <v>16601</v>
      </c>
      <c r="F1831" s="90" t="s">
        <v>16602</v>
      </c>
      <c r="G1831" s="90" t="s">
        <v>8375</v>
      </c>
      <c r="H1831" s="90" t="s">
        <v>2636</v>
      </c>
      <c r="I1831" s="90" t="s">
        <v>17556</v>
      </c>
      <c r="J1831" s="90" t="s">
        <v>17557</v>
      </c>
      <c r="K1831" s="90" t="s">
        <v>17558</v>
      </c>
      <c r="L1831" s="90" t="s">
        <v>73</v>
      </c>
      <c r="M1831" s="90" t="s">
        <v>2164</v>
      </c>
      <c r="N1831" s="90" t="s">
        <v>2165</v>
      </c>
      <c r="O1831" s="90" t="s">
        <v>6155</v>
      </c>
      <c r="P1831" s="90" t="s">
        <v>6156</v>
      </c>
      <c r="Q1831" s="90" t="s">
        <v>6157</v>
      </c>
      <c r="R1831" s="90" t="s">
        <v>6156</v>
      </c>
      <c r="S1831" s="90" t="s">
        <v>17559</v>
      </c>
      <c r="T1831" s="90" t="s">
        <v>119</v>
      </c>
      <c r="U1831" s="15">
        <v>0</v>
      </c>
      <c r="V1831" s="15">
        <v>12000</v>
      </c>
      <c r="W1831" s="15">
        <v>5000</v>
      </c>
      <c r="X1831" s="15">
        <v>2000</v>
      </c>
      <c r="Y1831" s="90" t="s">
        <v>143</v>
      </c>
      <c r="Z1831" s="90" t="s">
        <v>83</v>
      </c>
      <c r="AA1831" s="90" t="s">
        <v>84</v>
      </c>
      <c r="AB1831" s="90" t="s">
        <v>16607</v>
      </c>
      <c r="AC1831" s="90" t="s">
        <v>145</v>
      </c>
      <c r="AD1831" s="90" t="s">
        <v>87</v>
      </c>
      <c r="AE1831" s="90" t="s">
        <v>61</v>
      </c>
      <c r="AF1831" s="90" t="s">
        <v>61</v>
      </c>
      <c r="AG1831" s="90" t="s">
        <v>89</v>
      </c>
      <c r="AH1831" s="90" t="s">
        <v>89</v>
      </c>
      <c r="AI1831" s="90" t="s">
        <v>89</v>
      </c>
      <c r="AJ1831" s="90" t="s">
        <v>89</v>
      </c>
      <c r="AK1831" s="90" t="s">
        <v>89</v>
      </c>
      <c r="AL1831" s="90" t="s">
        <v>89</v>
      </c>
      <c r="AM1831" s="90" t="s">
        <v>89</v>
      </c>
      <c r="AN1831" s="90" t="s">
        <v>89</v>
      </c>
      <c r="AO1831" s="90" t="s">
        <v>89</v>
      </c>
      <c r="AP1831" s="90" t="s">
        <v>89</v>
      </c>
      <c r="AQ1831" s="90" t="s">
        <v>90</v>
      </c>
      <c r="AR1831" s="90" t="s">
        <v>90</v>
      </c>
      <c r="AS1831" s="90" t="s">
        <v>91</v>
      </c>
      <c r="AT1831" s="90" t="s">
        <v>92</v>
      </c>
      <c r="AU1831" s="90" t="s">
        <v>92</v>
      </c>
      <c r="AV1831" s="90" t="s">
        <v>93</v>
      </c>
      <c r="AW1831" s="90" t="s">
        <v>16608</v>
      </c>
      <c r="AX1831" s="90" t="s">
        <v>17560</v>
      </c>
      <c r="AY1831" s="90" t="s">
        <v>7065</v>
      </c>
      <c r="AZ1831" s="90" t="s">
        <v>17560</v>
      </c>
      <c r="BA1831" s="90" t="s">
        <v>97</v>
      </c>
      <c r="BB1831" s="90" t="s">
        <v>17561</v>
      </c>
      <c r="BC1831" s="90" t="s">
        <v>99</v>
      </c>
      <c r="BD1831" s="90" t="s">
        <v>150</v>
      </c>
      <c r="BE1831" s="90" t="s">
        <v>61</v>
      </c>
      <c r="BF1831" s="90" t="s">
        <v>119</v>
      </c>
      <c r="BG1831" s="90" t="s">
        <v>101</v>
      </c>
    </row>
    <row r="1832" s="85" customFormat="1" ht="19" customHeight="1" spans="1:59">
      <c r="A1832" s="90" t="s">
        <v>485</v>
      </c>
      <c r="B1832" s="90" t="s">
        <v>486</v>
      </c>
      <c r="C1832" s="90" t="s">
        <v>4004</v>
      </c>
      <c r="D1832" s="90" t="s">
        <v>4005</v>
      </c>
      <c r="E1832" s="90" t="s">
        <v>12964</v>
      </c>
      <c r="F1832" s="90" t="s">
        <v>9307</v>
      </c>
      <c r="G1832" s="90" t="s">
        <v>3601</v>
      </c>
      <c r="H1832" s="90" t="s">
        <v>109</v>
      </c>
      <c r="I1832" s="90" t="s">
        <v>17562</v>
      </c>
      <c r="J1832" s="90" t="s">
        <v>17563</v>
      </c>
      <c r="K1832" s="90" t="s">
        <v>17564</v>
      </c>
      <c r="L1832" s="90" t="s">
        <v>73</v>
      </c>
      <c r="M1832" s="90" t="s">
        <v>1526</v>
      </c>
      <c r="N1832" s="90" t="s">
        <v>114</v>
      </c>
      <c r="O1832" s="90" t="s">
        <v>2779</v>
      </c>
      <c r="P1832" s="90" t="s">
        <v>2780</v>
      </c>
      <c r="Q1832" s="90" t="s">
        <v>259</v>
      </c>
      <c r="R1832" s="90" t="s">
        <v>260</v>
      </c>
      <c r="S1832" s="90" t="s">
        <v>17565</v>
      </c>
      <c r="T1832" s="90" t="s">
        <v>380</v>
      </c>
      <c r="U1832" s="15">
        <v>0</v>
      </c>
      <c r="V1832" s="15">
        <v>20000</v>
      </c>
      <c r="W1832" s="15">
        <v>10000</v>
      </c>
      <c r="X1832" s="15">
        <v>10000</v>
      </c>
      <c r="Y1832" s="90" t="s">
        <v>82</v>
      </c>
      <c r="Z1832" s="90" t="s">
        <v>83</v>
      </c>
      <c r="AA1832" s="90" t="s">
        <v>84</v>
      </c>
      <c r="AB1832" s="90" t="s">
        <v>12969</v>
      </c>
      <c r="AC1832" s="90" t="s">
        <v>121</v>
      </c>
      <c r="AD1832" s="90" t="s">
        <v>87</v>
      </c>
      <c r="AE1832" s="90" t="s">
        <v>61</v>
      </c>
      <c r="AF1832" s="90" t="s">
        <v>61</v>
      </c>
      <c r="AG1832" s="90" t="s">
        <v>89</v>
      </c>
      <c r="AH1832" s="90" t="s">
        <v>89</v>
      </c>
      <c r="AI1832" s="90" t="s">
        <v>88</v>
      </c>
      <c r="AJ1832" s="90" t="s">
        <v>88</v>
      </c>
      <c r="AK1832" s="90" t="s">
        <v>88</v>
      </c>
      <c r="AL1832" s="90" t="s">
        <v>88</v>
      </c>
      <c r="AM1832" s="90" t="s">
        <v>88</v>
      </c>
      <c r="AN1832" s="90" t="s">
        <v>88</v>
      </c>
      <c r="AO1832" s="90" t="s">
        <v>88</v>
      </c>
      <c r="AP1832" s="90" t="s">
        <v>89</v>
      </c>
      <c r="AQ1832" s="90" t="s">
        <v>90</v>
      </c>
      <c r="AR1832" s="90" t="s">
        <v>90</v>
      </c>
      <c r="AS1832" s="90" t="s">
        <v>91</v>
      </c>
      <c r="AT1832" s="90" t="s">
        <v>92</v>
      </c>
      <c r="AU1832" s="90" t="s">
        <v>92</v>
      </c>
      <c r="AV1832" s="90" t="s">
        <v>93</v>
      </c>
      <c r="AW1832" s="90" t="s">
        <v>12970</v>
      </c>
      <c r="AX1832" s="90" t="s">
        <v>17566</v>
      </c>
      <c r="AY1832" s="90" t="s">
        <v>12972</v>
      </c>
      <c r="AZ1832" s="90" t="s">
        <v>17566</v>
      </c>
      <c r="BA1832" s="90" t="s">
        <v>97</v>
      </c>
      <c r="BB1832" s="90" t="s">
        <v>17567</v>
      </c>
      <c r="BC1832" s="90" t="s">
        <v>99</v>
      </c>
      <c r="BD1832" s="90" t="s">
        <v>100</v>
      </c>
      <c r="BE1832" s="90" t="s">
        <v>61</v>
      </c>
      <c r="BF1832" s="90" t="s">
        <v>380</v>
      </c>
      <c r="BG1832" s="90" t="s">
        <v>101</v>
      </c>
    </row>
    <row r="1833" s="85" customFormat="1" ht="19" customHeight="1" spans="1:59">
      <c r="A1833" s="90" t="s">
        <v>516</v>
      </c>
      <c r="B1833" s="90" t="s">
        <v>517</v>
      </c>
      <c r="C1833" s="90" t="s">
        <v>1402</v>
      </c>
      <c r="D1833" s="90" t="s">
        <v>1403</v>
      </c>
      <c r="E1833" s="90" t="s">
        <v>4041</v>
      </c>
      <c r="F1833" s="90" t="s">
        <v>2847</v>
      </c>
      <c r="G1833" s="90" t="s">
        <v>522</v>
      </c>
      <c r="H1833" s="90" t="s">
        <v>109</v>
      </c>
      <c r="I1833" s="90" t="s">
        <v>17568</v>
      </c>
      <c r="J1833" s="90" t="s">
        <v>17569</v>
      </c>
      <c r="K1833" s="90" t="s">
        <v>17570</v>
      </c>
      <c r="L1833" s="90" t="s">
        <v>73</v>
      </c>
      <c r="M1833" s="90" t="s">
        <v>341</v>
      </c>
      <c r="N1833" s="90" t="s">
        <v>2206</v>
      </c>
      <c r="O1833" s="90" t="s">
        <v>881</v>
      </c>
      <c r="P1833" s="90" t="s">
        <v>882</v>
      </c>
      <c r="Q1833" s="90" t="s">
        <v>3691</v>
      </c>
      <c r="R1833" s="90" t="s">
        <v>3692</v>
      </c>
      <c r="S1833" s="90" t="s">
        <v>17571</v>
      </c>
      <c r="T1833" s="90" t="s">
        <v>209</v>
      </c>
      <c r="U1833" s="15">
        <v>0</v>
      </c>
      <c r="V1833" s="15">
        <v>40000</v>
      </c>
      <c r="W1833" s="15">
        <v>20000</v>
      </c>
      <c r="X1833" s="15">
        <v>5000</v>
      </c>
      <c r="Y1833" s="90" t="s">
        <v>143</v>
      </c>
      <c r="Z1833" s="90" t="s">
        <v>83</v>
      </c>
      <c r="AA1833" s="90" t="s">
        <v>84</v>
      </c>
      <c r="AB1833" s="90" t="s">
        <v>4047</v>
      </c>
      <c r="AC1833" s="90" t="s">
        <v>359</v>
      </c>
      <c r="AD1833" s="90" t="s">
        <v>87</v>
      </c>
      <c r="AE1833" s="90" t="s">
        <v>61</v>
      </c>
      <c r="AF1833" s="90" t="s">
        <v>61</v>
      </c>
      <c r="AG1833" s="90" t="s">
        <v>89</v>
      </c>
      <c r="AH1833" s="90" t="s">
        <v>89</v>
      </c>
      <c r="AI1833" s="90" t="s">
        <v>89</v>
      </c>
      <c r="AJ1833" s="90" t="s">
        <v>89</v>
      </c>
      <c r="AK1833" s="90" t="s">
        <v>89</v>
      </c>
      <c r="AL1833" s="90" t="s">
        <v>89</v>
      </c>
      <c r="AM1833" s="90" t="s">
        <v>89</v>
      </c>
      <c r="AN1833" s="90" t="s">
        <v>89</v>
      </c>
      <c r="AO1833" s="90" t="s">
        <v>89</v>
      </c>
      <c r="AP1833" s="90" t="s">
        <v>89</v>
      </c>
      <c r="AQ1833" s="90" t="s">
        <v>90</v>
      </c>
      <c r="AR1833" s="90" t="s">
        <v>90</v>
      </c>
      <c r="AS1833" s="90" t="s">
        <v>91</v>
      </c>
      <c r="AT1833" s="90" t="s">
        <v>92</v>
      </c>
      <c r="AU1833" s="90" t="s">
        <v>92</v>
      </c>
      <c r="AV1833" s="90" t="s">
        <v>93</v>
      </c>
      <c r="AW1833" s="90" t="s">
        <v>4048</v>
      </c>
      <c r="AX1833" s="90" t="s">
        <v>17572</v>
      </c>
      <c r="AY1833" s="90" t="s">
        <v>4050</v>
      </c>
      <c r="AZ1833" s="90" t="s">
        <v>17572</v>
      </c>
      <c r="BA1833" s="90" t="s">
        <v>97</v>
      </c>
      <c r="BB1833" s="90" t="s">
        <v>17573</v>
      </c>
      <c r="BC1833" s="90" t="s">
        <v>99</v>
      </c>
      <c r="BD1833" s="90" t="s">
        <v>150</v>
      </c>
      <c r="BE1833" s="90" t="s">
        <v>61</v>
      </c>
      <c r="BF1833" s="90" t="s">
        <v>209</v>
      </c>
      <c r="BG1833" s="90" t="s">
        <v>101</v>
      </c>
    </row>
    <row r="1834" s="85" customFormat="1" ht="19" customHeight="1" spans="1:59">
      <c r="A1834" s="90" t="s">
        <v>419</v>
      </c>
      <c r="B1834" s="90" t="s">
        <v>420</v>
      </c>
      <c r="C1834" s="90" t="s">
        <v>1661</v>
      </c>
      <c r="D1834" s="90" t="s">
        <v>1662</v>
      </c>
      <c r="E1834" s="90" t="s">
        <v>17574</v>
      </c>
      <c r="F1834" s="90" t="s">
        <v>17575</v>
      </c>
      <c r="G1834" s="90" t="s">
        <v>2447</v>
      </c>
      <c r="H1834" s="90" t="s">
        <v>369</v>
      </c>
      <c r="I1834" s="90" t="s">
        <v>17576</v>
      </c>
      <c r="J1834" s="90" t="s">
        <v>17577</v>
      </c>
      <c r="K1834" s="90" t="s">
        <v>17578</v>
      </c>
      <c r="L1834" s="90" t="s">
        <v>73</v>
      </c>
      <c r="M1834" s="90" t="s">
        <v>17579</v>
      </c>
      <c r="N1834" s="90" t="s">
        <v>811</v>
      </c>
      <c r="O1834" s="90" t="s">
        <v>3997</v>
      </c>
      <c r="P1834" s="90" t="s">
        <v>3998</v>
      </c>
      <c r="Q1834" s="90" t="s">
        <v>377</v>
      </c>
      <c r="R1834" s="90" t="s">
        <v>378</v>
      </c>
      <c r="S1834" s="90" t="s">
        <v>17580</v>
      </c>
      <c r="T1834" s="90" t="s">
        <v>209</v>
      </c>
      <c r="U1834" s="15">
        <v>0</v>
      </c>
      <c r="V1834" s="15">
        <v>13394</v>
      </c>
      <c r="W1834" s="15">
        <v>9375</v>
      </c>
      <c r="X1834" s="15">
        <v>1775</v>
      </c>
      <c r="Y1834" s="90" t="s">
        <v>143</v>
      </c>
      <c r="Z1834" s="90" t="s">
        <v>83</v>
      </c>
      <c r="AA1834" s="90" t="s">
        <v>84</v>
      </c>
      <c r="AB1834" s="90" t="s">
        <v>15594</v>
      </c>
      <c r="AC1834" s="90" t="s">
        <v>145</v>
      </c>
      <c r="AD1834" s="90" t="s">
        <v>87</v>
      </c>
      <c r="AE1834" s="90" t="s">
        <v>61</v>
      </c>
      <c r="AF1834" s="90" t="s">
        <v>61</v>
      </c>
      <c r="AG1834" s="90" t="s">
        <v>89</v>
      </c>
      <c r="AH1834" s="90" t="s">
        <v>89</v>
      </c>
      <c r="AI1834" s="90" t="s">
        <v>89</v>
      </c>
      <c r="AJ1834" s="90" t="s">
        <v>89</v>
      </c>
      <c r="AK1834" s="90" t="s">
        <v>89</v>
      </c>
      <c r="AL1834" s="90" t="s">
        <v>89</v>
      </c>
      <c r="AM1834" s="90" t="s">
        <v>89</v>
      </c>
      <c r="AN1834" s="90" t="s">
        <v>89</v>
      </c>
      <c r="AO1834" s="90" t="s">
        <v>89</v>
      </c>
      <c r="AP1834" s="90" t="s">
        <v>89</v>
      </c>
      <c r="AQ1834" s="90" t="s">
        <v>90</v>
      </c>
      <c r="AR1834" s="90" t="s">
        <v>90</v>
      </c>
      <c r="AS1834" s="90" t="s">
        <v>91</v>
      </c>
      <c r="AT1834" s="90" t="s">
        <v>92</v>
      </c>
      <c r="AU1834" s="90" t="s">
        <v>92</v>
      </c>
      <c r="AV1834" s="90" t="s">
        <v>93</v>
      </c>
      <c r="AW1834" s="90" t="s">
        <v>17581</v>
      </c>
      <c r="AX1834" s="90" t="s">
        <v>17582</v>
      </c>
      <c r="AY1834" s="90" t="s">
        <v>17583</v>
      </c>
      <c r="AZ1834" s="90" t="s">
        <v>17582</v>
      </c>
      <c r="BA1834" s="90" t="s">
        <v>215</v>
      </c>
      <c r="BB1834" s="90" t="s">
        <v>17584</v>
      </c>
      <c r="BC1834" s="90" t="s">
        <v>99</v>
      </c>
      <c r="BD1834" s="90" t="s">
        <v>150</v>
      </c>
      <c r="BE1834" s="90" t="s">
        <v>61</v>
      </c>
      <c r="BF1834" s="90" t="s">
        <v>209</v>
      </c>
      <c r="BG1834" s="90" t="s">
        <v>101</v>
      </c>
    </row>
    <row r="1835" s="85" customFormat="1" ht="19" customHeight="1" spans="1:59">
      <c r="A1835" s="90" t="s">
        <v>419</v>
      </c>
      <c r="B1835" s="90" t="s">
        <v>420</v>
      </c>
      <c r="C1835" s="90" t="s">
        <v>421</v>
      </c>
      <c r="D1835" s="90" t="s">
        <v>422</v>
      </c>
      <c r="E1835" s="90" t="s">
        <v>3685</v>
      </c>
      <c r="F1835" s="90" t="s">
        <v>424</v>
      </c>
      <c r="G1835" s="90" t="s">
        <v>425</v>
      </c>
      <c r="H1835" s="90" t="s">
        <v>109</v>
      </c>
      <c r="I1835" s="90" t="s">
        <v>17585</v>
      </c>
      <c r="J1835" s="90" t="s">
        <v>17586</v>
      </c>
      <c r="K1835" s="90" t="s">
        <v>17587</v>
      </c>
      <c r="L1835" s="90" t="s">
        <v>73</v>
      </c>
      <c r="M1835" s="90" t="s">
        <v>162</v>
      </c>
      <c r="N1835" s="90" t="s">
        <v>687</v>
      </c>
      <c r="O1835" s="90" t="s">
        <v>292</v>
      </c>
      <c r="P1835" s="90" t="s">
        <v>293</v>
      </c>
      <c r="Q1835" s="90" t="s">
        <v>294</v>
      </c>
      <c r="R1835" s="90" t="s">
        <v>295</v>
      </c>
      <c r="S1835" s="90" t="s">
        <v>17588</v>
      </c>
      <c r="T1835" s="90" t="s">
        <v>262</v>
      </c>
      <c r="U1835" s="15">
        <v>0</v>
      </c>
      <c r="V1835" s="15">
        <v>96957</v>
      </c>
      <c r="W1835" s="15">
        <v>77500</v>
      </c>
      <c r="X1835" s="15">
        <v>20000</v>
      </c>
      <c r="Y1835" s="90" t="s">
        <v>143</v>
      </c>
      <c r="Z1835" s="90" t="s">
        <v>83</v>
      </c>
      <c r="AA1835" s="90" t="s">
        <v>84</v>
      </c>
      <c r="AB1835" s="90" t="s">
        <v>3694</v>
      </c>
      <c r="AC1835" s="90" t="s">
        <v>145</v>
      </c>
      <c r="AD1835" s="90" t="s">
        <v>87</v>
      </c>
      <c r="AE1835" s="90" t="s">
        <v>61</v>
      </c>
      <c r="AF1835" s="90" t="s">
        <v>61</v>
      </c>
      <c r="AG1835" s="90" t="s">
        <v>89</v>
      </c>
      <c r="AH1835" s="90" t="s">
        <v>89</v>
      </c>
      <c r="AI1835" s="90" t="s">
        <v>89</v>
      </c>
      <c r="AJ1835" s="90" t="s">
        <v>89</v>
      </c>
      <c r="AK1835" s="90" t="s">
        <v>89</v>
      </c>
      <c r="AL1835" s="90" t="s">
        <v>89</v>
      </c>
      <c r="AM1835" s="90" t="s">
        <v>89</v>
      </c>
      <c r="AN1835" s="90" t="s">
        <v>89</v>
      </c>
      <c r="AO1835" s="90" t="s">
        <v>89</v>
      </c>
      <c r="AP1835" s="90" t="s">
        <v>89</v>
      </c>
      <c r="AQ1835" s="90" t="s">
        <v>90</v>
      </c>
      <c r="AR1835" s="90" t="s">
        <v>90</v>
      </c>
      <c r="AS1835" s="90" t="s">
        <v>91</v>
      </c>
      <c r="AT1835" s="90" t="s">
        <v>92</v>
      </c>
      <c r="AU1835" s="90" t="s">
        <v>92</v>
      </c>
      <c r="AV1835" s="90" t="s">
        <v>93</v>
      </c>
      <c r="AW1835" s="90" t="s">
        <v>3695</v>
      </c>
      <c r="AX1835" s="90" t="s">
        <v>17589</v>
      </c>
      <c r="AY1835" s="90" t="s">
        <v>3697</v>
      </c>
      <c r="AZ1835" s="90" t="s">
        <v>17589</v>
      </c>
      <c r="BA1835" s="90" t="s">
        <v>97</v>
      </c>
      <c r="BB1835" s="90" t="s">
        <v>17590</v>
      </c>
      <c r="BC1835" s="90" t="s">
        <v>99</v>
      </c>
      <c r="BD1835" s="90" t="s">
        <v>150</v>
      </c>
      <c r="BE1835" s="90" t="s">
        <v>61</v>
      </c>
      <c r="BF1835" s="90" t="s">
        <v>262</v>
      </c>
      <c r="BG1835" s="90" t="s">
        <v>101</v>
      </c>
    </row>
    <row r="1836" s="85" customFormat="1" ht="19" customHeight="1" spans="1:59">
      <c r="A1836" s="90" t="s">
        <v>267</v>
      </c>
      <c r="B1836" s="90" t="s">
        <v>268</v>
      </c>
      <c r="C1836" s="90" t="s">
        <v>1346</v>
      </c>
      <c r="D1836" s="90" t="s">
        <v>1347</v>
      </c>
      <c r="E1836" s="90" t="s">
        <v>10455</v>
      </c>
      <c r="F1836" s="90" t="s">
        <v>10456</v>
      </c>
      <c r="G1836" s="90" t="s">
        <v>2775</v>
      </c>
      <c r="H1836" s="90" t="s">
        <v>369</v>
      </c>
      <c r="I1836" s="90" t="s">
        <v>17591</v>
      </c>
      <c r="J1836" s="90" t="s">
        <v>17592</v>
      </c>
      <c r="K1836" s="90" t="s">
        <v>17593</v>
      </c>
      <c r="L1836" s="90" t="s">
        <v>73</v>
      </c>
      <c r="M1836" s="90" t="s">
        <v>2014</v>
      </c>
      <c r="N1836" s="90" t="s">
        <v>2954</v>
      </c>
      <c r="O1836" s="90" t="s">
        <v>1753</v>
      </c>
      <c r="P1836" s="90" t="s">
        <v>1754</v>
      </c>
      <c r="Q1836" s="90" t="s">
        <v>377</v>
      </c>
      <c r="R1836" s="90" t="s">
        <v>378</v>
      </c>
      <c r="S1836" s="90" t="s">
        <v>17594</v>
      </c>
      <c r="T1836" s="90" t="s">
        <v>380</v>
      </c>
      <c r="U1836" s="15">
        <v>0</v>
      </c>
      <c r="V1836" s="15">
        <v>56600</v>
      </c>
      <c r="W1836" s="15">
        <v>35000</v>
      </c>
      <c r="X1836" s="15">
        <v>15000</v>
      </c>
      <c r="Y1836" s="90" t="s">
        <v>82</v>
      </c>
      <c r="Z1836" s="90" t="s">
        <v>83</v>
      </c>
      <c r="AA1836" s="90" t="s">
        <v>84</v>
      </c>
      <c r="AB1836" s="90" t="s">
        <v>10461</v>
      </c>
      <c r="AC1836" s="90" t="s">
        <v>121</v>
      </c>
      <c r="AD1836" s="90" t="s">
        <v>87</v>
      </c>
      <c r="AE1836" s="90" t="s">
        <v>61</v>
      </c>
      <c r="AF1836" s="90" t="s">
        <v>61</v>
      </c>
      <c r="AG1836" s="90" t="s">
        <v>89</v>
      </c>
      <c r="AH1836" s="90" t="s">
        <v>89</v>
      </c>
      <c r="AI1836" s="90" t="s">
        <v>89</v>
      </c>
      <c r="AJ1836" s="90" t="s">
        <v>88</v>
      </c>
      <c r="AK1836" s="90" t="s">
        <v>89</v>
      </c>
      <c r="AL1836" s="90" t="s">
        <v>89</v>
      </c>
      <c r="AM1836" s="90" t="s">
        <v>89</v>
      </c>
      <c r="AN1836" s="90" t="s">
        <v>89</v>
      </c>
      <c r="AO1836" s="90" t="s">
        <v>88</v>
      </c>
      <c r="AP1836" s="90" t="s">
        <v>89</v>
      </c>
      <c r="AQ1836" s="90" t="s">
        <v>90</v>
      </c>
      <c r="AR1836" s="90" t="s">
        <v>90</v>
      </c>
      <c r="AS1836" s="90" t="s">
        <v>91</v>
      </c>
      <c r="AT1836" s="90" t="s">
        <v>92</v>
      </c>
      <c r="AU1836" s="90" t="s">
        <v>92</v>
      </c>
      <c r="AV1836" s="90" t="s">
        <v>93</v>
      </c>
      <c r="AW1836" s="90" t="s">
        <v>10462</v>
      </c>
      <c r="AX1836" s="90" t="s">
        <v>17595</v>
      </c>
      <c r="AY1836" s="90" t="s">
        <v>10464</v>
      </c>
      <c r="AZ1836" s="90" t="s">
        <v>17595</v>
      </c>
      <c r="BA1836" s="90" t="s">
        <v>97</v>
      </c>
      <c r="BB1836" s="90" t="s">
        <v>17596</v>
      </c>
      <c r="BC1836" s="90" t="s">
        <v>99</v>
      </c>
      <c r="BD1836" s="90" t="s">
        <v>100</v>
      </c>
      <c r="BE1836" s="90" t="s">
        <v>61</v>
      </c>
      <c r="BF1836" s="90" t="s">
        <v>380</v>
      </c>
      <c r="BG1836" s="90" t="s">
        <v>101</v>
      </c>
    </row>
    <row r="1837" s="85" customFormat="1" ht="19" customHeight="1" spans="1:59">
      <c r="A1837" s="90" t="s">
        <v>302</v>
      </c>
      <c r="B1837" s="90" t="s">
        <v>303</v>
      </c>
      <c r="C1837" s="90" t="s">
        <v>14039</v>
      </c>
      <c r="D1837" s="90" t="s">
        <v>14040</v>
      </c>
      <c r="E1837" s="90" t="s">
        <v>17597</v>
      </c>
      <c r="F1837" s="90" t="s">
        <v>8665</v>
      </c>
      <c r="G1837" s="90" t="s">
        <v>8665</v>
      </c>
      <c r="H1837" s="90" t="s">
        <v>605</v>
      </c>
      <c r="I1837" s="90" t="s">
        <v>17598</v>
      </c>
      <c r="J1837" s="90" t="s">
        <v>17599</v>
      </c>
      <c r="K1837" s="90" t="s">
        <v>17600</v>
      </c>
      <c r="L1837" s="90" t="s">
        <v>73</v>
      </c>
      <c r="M1837" s="90" t="s">
        <v>17601</v>
      </c>
      <c r="N1837" s="90" t="s">
        <v>2596</v>
      </c>
      <c r="O1837" s="90" t="s">
        <v>610</v>
      </c>
      <c r="P1837" s="90" t="s">
        <v>611</v>
      </c>
      <c r="Q1837" s="90" t="s">
        <v>612</v>
      </c>
      <c r="R1837" s="90" t="s">
        <v>613</v>
      </c>
      <c r="S1837" s="90" t="s">
        <v>17602</v>
      </c>
      <c r="T1837" s="90" t="s">
        <v>119</v>
      </c>
      <c r="U1837" s="15">
        <v>0</v>
      </c>
      <c r="V1837" s="15">
        <v>46277</v>
      </c>
      <c r="W1837" s="15">
        <v>37000</v>
      </c>
      <c r="X1837" s="15">
        <v>15000</v>
      </c>
      <c r="Y1837" s="90" t="s">
        <v>143</v>
      </c>
      <c r="Z1837" s="90" t="s">
        <v>83</v>
      </c>
      <c r="AA1837" s="90" t="s">
        <v>84</v>
      </c>
      <c r="AB1837" s="90" t="s">
        <v>17603</v>
      </c>
      <c r="AC1837" s="90" t="s">
        <v>211</v>
      </c>
      <c r="AD1837" s="90" t="s">
        <v>87</v>
      </c>
      <c r="AE1837" s="90" t="s">
        <v>61</v>
      </c>
      <c r="AF1837" s="90" t="s">
        <v>61</v>
      </c>
      <c r="AG1837" s="90" t="s">
        <v>89</v>
      </c>
      <c r="AH1837" s="90" t="s">
        <v>89</v>
      </c>
      <c r="AI1837" s="90" t="s">
        <v>89</v>
      </c>
      <c r="AJ1837" s="90" t="s">
        <v>89</v>
      </c>
      <c r="AK1837" s="90" t="s">
        <v>89</v>
      </c>
      <c r="AL1837" s="90" t="s">
        <v>89</v>
      </c>
      <c r="AM1837" s="90" t="s">
        <v>89</v>
      </c>
      <c r="AN1837" s="90" t="s">
        <v>89</v>
      </c>
      <c r="AO1837" s="90" t="s">
        <v>89</v>
      </c>
      <c r="AP1837" s="90" t="s">
        <v>89</v>
      </c>
      <c r="AQ1837" s="90" t="s">
        <v>90</v>
      </c>
      <c r="AR1837" s="90" t="s">
        <v>90</v>
      </c>
      <c r="AS1837" s="90" t="s">
        <v>91</v>
      </c>
      <c r="AT1837" s="90" t="s">
        <v>92</v>
      </c>
      <c r="AU1837" s="90" t="s">
        <v>92</v>
      </c>
      <c r="AV1837" s="90" t="s">
        <v>93</v>
      </c>
      <c r="AW1837" s="90" t="s">
        <v>17604</v>
      </c>
      <c r="AX1837" s="90" t="s">
        <v>17605</v>
      </c>
      <c r="AY1837" s="90" t="s">
        <v>17606</v>
      </c>
      <c r="AZ1837" s="90" t="s">
        <v>17605</v>
      </c>
      <c r="BA1837" s="90" t="s">
        <v>97</v>
      </c>
      <c r="BB1837" s="90" t="s">
        <v>17607</v>
      </c>
      <c r="BC1837" s="90" t="s">
        <v>99</v>
      </c>
      <c r="BD1837" s="90" t="s">
        <v>150</v>
      </c>
      <c r="BE1837" s="90" t="s">
        <v>61</v>
      </c>
      <c r="BF1837" s="90" t="s">
        <v>119</v>
      </c>
      <c r="BG1837" s="90" t="s">
        <v>101</v>
      </c>
    </row>
    <row r="1838" s="85" customFormat="1" ht="19" customHeight="1" spans="1:59">
      <c r="A1838" s="90" t="s">
        <v>102</v>
      </c>
      <c r="B1838" s="90" t="s">
        <v>103</v>
      </c>
      <c r="C1838" s="90" t="s">
        <v>554</v>
      </c>
      <c r="D1838" s="90" t="s">
        <v>555</v>
      </c>
      <c r="E1838" s="90" t="s">
        <v>17608</v>
      </c>
      <c r="F1838" s="90" t="s">
        <v>15847</v>
      </c>
      <c r="G1838" s="90" t="s">
        <v>15847</v>
      </c>
      <c r="H1838" s="90" t="s">
        <v>158</v>
      </c>
      <c r="I1838" s="90" t="s">
        <v>17609</v>
      </c>
      <c r="J1838" s="90" t="s">
        <v>17610</v>
      </c>
      <c r="K1838" s="90" t="s">
        <v>17611</v>
      </c>
      <c r="L1838" s="90" t="s">
        <v>73</v>
      </c>
      <c r="M1838" s="90" t="s">
        <v>5878</v>
      </c>
      <c r="N1838" s="90" t="s">
        <v>1410</v>
      </c>
      <c r="O1838" s="90" t="s">
        <v>164</v>
      </c>
      <c r="P1838" s="90" t="s">
        <v>165</v>
      </c>
      <c r="Q1838" s="90" t="s">
        <v>166</v>
      </c>
      <c r="R1838" s="90" t="s">
        <v>167</v>
      </c>
      <c r="S1838" s="90" t="s">
        <v>17612</v>
      </c>
      <c r="T1838" s="90" t="s">
        <v>380</v>
      </c>
      <c r="U1838" s="15">
        <v>0</v>
      </c>
      <c r="V1838" s="15">
        <v>29365</v>
      </c>
      <c r="W1838" s="15">
        <v>16000</v>
      </c>
      <c r="X1838" s="15">
        <v>16000</v>
      </c>
      <c r="Y1838" s="90" t="s">
        <v>143</v>
      </c>
      <c r="Z1838" s="90" t="s">
        <v>83</v>
      </c>
      <c r="AA1838" s="90" t="s">
        <v>84</v>
      </c>
      <c r="AB1838" s="90" t="s">
        <v>17613</v>
      </c>
      <c r="AC1838" s="90" t="s">
        <v>191</v>
      </c>
      <c r="AD1838" s="90" t="s">
        <v>87</v>
      </c>
      <c r="AE1838" s="90" t="s">
        <v>61</v>
      </c>
      <c r="AF1838" s="90" t="s">
        <v>61</v>
      </c>
      <c r="AG1838" s="90" t="s">
        <v>89</v>
      </c>
      <c r="AH1838" s="90" t="s">
        <v>89</v>
      </c>
      <c r="AI1838" s="90" t="s">
        <v>89</v>
      </c>
      <c r="AJ1838" s="90" t="s">
        <v>89</v>
      </c>
      <c r="AK1838" s="90" t="s">
        <v>89</v>
      </c>
      <c r="AL1838" s="90" t="s">
        <v>89</v>
      </c>
      <c r="AM1838" s="90" t="s">
        <v>89</v>
      </c>
      <c r="AN1838" s="90" t="s">
        <v>89</v>
      </c>
      <c r="AO1838" s="90" t="s">
        <v>89</v>
      </c>
      <c r="AP1838" s="90" t="s">
        <v>89</v>
      </c>
      <c r="AQ1838" s="90" t="s">
        <v>90</v>
      </c>
      <c r="AR1838" s="90" t="s">
        <v>90</v>
      </c>
      <c r="AS1838" s="90" t="s">
        <v>91</v>
      </c>
      <c r="AT1838" s="90" t="s">
        <v>92</v>
      </c>
      <c r="AU1838" s="90" t="s">
        <v>92</v>
      </c>
      <c r="AV1838" s="90" t="s">
        <v>93</v>
      </c>
      <c r="AW1838" s="90" t="s">
        <v>17614</v>
      </c>
      <c r="AX1838" s="90" t="s">
        <v>17615</v>
      </c>
      <c r="AY1838" s="90" t="s">
        <v>17616</v>
      </c>
      <c r="AZ1838" s="90" t="s">
        <v>17615</v>
      </c>
      <c r="BA1838" s="90" t="s">
        <v>97</v>
      </c>
      <c r="BB1838" s="90" t="s">
        <v>17617</v>
      </c>
      <c r="BC1838" s="90" t="s">
        <v>99</v>
      </c>
      <c r="BD1838" s="90" t="s">
        <v>150</v>
      </c>
      <c r="BE1838" s="90" t="s">
        <v>61</v>
      </c>
      <c r="BF1838" s="90" t="s">
        <v>380</v>
      </c>
      <c r="BG1838" s="90" t="s">
        <v>101</v>
      </c>
    </row>
    <row r="1839" s="85" customFormat="1" ht="19" customHeight="1" spans="1:59">
      <c r="A1839" s="90" t="s">
        <v>267</v>
      </c>
      <c r="B1839" s="90" t="s">
        <v>268</v>
      </c>
      <c r="C1839" s="90" t="s">
        <v>269</v>
      </c>
      <c r="D1839" s="90" t="s">
        <v>270</v>
      </c>
      <c r="E1839" s="90" t="s">
        <v>6559</v>
      </c>
      <c r="F1839" s="90" t="s">
        <v>287</v>
      </c>
      <c r="G1839" s="90" t="s">
        <v>287</v>
      </c>
      <c r="H1839" s="90" t="s">
        <v>109</v>
      </c>
      <c r="I1839" s="90" t="s">
        <v>17618</v>
      </c>
      <c r="J1839" s="90" t="s">
        <v>17619</v>
      </c>
      <c r="K1839" s="90" t="s">
        <v>17620</v>
      </c>
      <c r="L1839" s="90" t="s">
        <v>73</v>
      </c>
      <c r="M1839" s="90" t="s">
        <v>10746</v>
      </c>
      <c r="N1839" s="90" t="s">
        <v>527</v>
      </c>
      <c r="O1839" s="90" t="s">
        <v>138</v>
      </c>
      <c r="P1839" s="90" t="s">
        <v>139</v>
      </c>
      <c r="Q1839" s="90" t="s">
        <v>140</v>
      </c>
      <c r="R1839" s="90" t="s">
        <v>141</v>
      </c>
      <c r="S1839" s="90" t="s">
        <v>17621</v>
      </c>
      <c r="T1839" s="90" t="s">
        <v>380</v>
      </c>
      <c r="U1839" s="15">
        <v>0</v>
      </c>
      <c r="V1839" s="15">
        <v>388523</v>
      </c>
      <c r="W1839" s="15">
        <v>301000</v>
      </c>
      <c r="X1839" s="15">
        <v>106600</v>
      </c>
      <c r="Y1839" s="90" t="s">
        <v>143</v>
      </c>
      <c r="Z1839" s="90" t="s">
        <v>83</v>
      </c>
      <c r="AA1839" s="90" t="s">
        <v>84</v>
      </c>
      <c r="AB1839" s="90" t="s">
        <v>6564</v>
      </c>
      <c r="AC1839" s="90" t="s">
        <v>211</v>
      </c>
      <c r="AD1839" s="90" t="s">
        <v>87</v>
      </c>
      <c r="AE1839" s="90" t="s">
        <v>61</v>
      </c>
      <c r="AF1839" s="90" t="s">
        <v>61</v>
      </c>
      <c r="AG1839" s="90" t="s">
        <v>89</v>
      </c>
      <c r="AH1839" s="90" t="s">
        <v>89</v>
      </c>
      <c r="AI1839" s="90" t="s">
        <v>89</v>
      </c>
      <c r="AJ1839" s="90" t="s">
        <v>89</v>
      </c>
      <c r="AK1839" s="90" t="s">
        <v>89</v>
      </c>
      <c r="AL1839" s="90" t="s">
        <v>89</v>
      </c>
      <c r="AM1839" s="90" t="s">
        <v>89</v>
      </c>
      <c r="AN1839" s="90" t="s">
        <v>89</v>
      </c>
      <c r="AO1839" s="90" t="s">
        <v>89</v>
      </c>
      <c r="AP1839" s="90" t="s">
        <v>89</v>
      </c>
      <c r="AQ1839" s="90" t="s">
        <v>90</v>
      </c>
      <c r="AR1839" s="90" t="s">
        <v>90</v>
      </c>
      <c r="AS1839" s="90" t="s">
        <v>91</v>
      </c>
      <c r="AT1839" s="90" t="s">
        <v>92</v>
      </c>
      <c r="AU1839" s="90" t="s">
        <v>92</v>
      </c>
      <c r="AV1839" s="90" t="s">
        <v>93</v>
      </c>
      <c r="AW1839" s="90" t="s">
        <v>6565</v>
      </c>
      <c r="AX1839" s="90" t="s">
        <v>17622</v>
      </c>
      <c r="AY1839" s="90" t="s">
        <v>6567</v>
      </c>
      <c r="AZ1839" s="90" t="s">
        <v>17622</v>
      </c>
      <c r="BA1839" s="90" t="s">
        <v>97</v>
      </c>
      <c r="BB1839" s="90" t="s">
        <v>17623</v>
      </c>
      <c r="BC1839" s="90" t="s">
        <v>99</v>
      </c>
      <c r="BD1839" s="90" t="s">
        <v>150</v>
      </c>
      <c r="BE1839" s="90" t="s">
        <v>61</v>
      </c>
      <c r="BF1839" s="90" t="s">
        <v>380</v>
      </c>
      <c r="BG1839" s="90" t="s">
        <v>101</v>
      </c>
    </row>
    <row r="1840" s="85" customFormat="1" ht="19" customHeight="1" spans="1:59">
      <c r="A1840" s="90" t="s">
        <v>694</v>
      </c>
      <c r="B1840" s="90" t="s">
        <v>695</v>
      </c>
      <c r="C1840" s="90" t="s">
        <v>766</v>
      </c>
      <c r="D1840" s="90" t="s">
        <v>767</v>
      </c>
      <c r="E1840" s="90" t="s">
        <v>11836</v>
      </c>
      <c r="F1840" s="90" t="s">
        <v>11828</v>
      </c>
      <c r="G1840" s="90" t="s">
        <v>11828</v>
      </c>
      <c r="H1840" s="90" t="s">
        <v>2216</v>
      </c>
      <c r="I1840" s="90" t="s">
        <v>17624</v>
      </c>
      <c r="J1840" s="90" t="s">
        <v>17625</v>
      </c>
      <c r="K1840" s="90" t="s">
        <v>17626</v>
      </c>
      <c r="L1840" s="90" t="s">
        <v>73</v>
      </c>
      <c r="M1840" s="90" t="s">
        <v>113</v>
      </c>
      <c r="N1840" s="90" t="s">
        <v>4078</v>
      </c>
      <c r="O1840" s="90" t="s">
        <v>2221</v>
      </c>
      <c r="P1840" s="90" t="s">
        <v>2222</v>
      </c>
      <c r="Q1840" s="90" t="s">
        <v>2223</v>
      </c>
      <c r="R1840" s="90" t="s">
        <v>2224</v>
      </c>
      <c r="S1840" s="90" t="s">
        <v>17627</v>
      </c>
      <c r="T1840" s="90" t="s">
        <v>119</v>
      </c>
      <c r="U1840" s="15">
        <v>0</v>
      </c>
      <c r="V1840" s="15">
        <v>10500</v>
      </c>
      <c r="W1840" s="15">
        <v>8000</v>
      </c>
      <c r="X1840" s="15">
        <v>4000</v>
      </c>
      <c r="Y1840" s="90" t="s">
        <v>82</v>
      </c>
      <c r="Z1840" s="90" t="s">
        <v>83</v>
      </c>
      <c r="AA1840" s="90" t="s">
        <v>84</v>
      </c>
      <c r="AB1840" s="90" t="s">
        <v>11842</v>
      </c>
      <c r="AC1840" s="90" t="s">
        <v>359</v>
      </c>
      <c r="AD1840" s="90" t="s">
        <v>87</v>
      </c>
      <c r="AE1840" s="90" t="s">
        <v>61</v>
      </c>
      <c r="AF1840" s="90" t="s">
        <v>61</v>
      </c>
      <c r="AG1840" s="90" t="s">
        <v>89</v>
      </c>
      <c r="AH1840" s="90" t="s">
        <v>89</v>
      </c>
      <c r="AI1840" s="90" t="s">
        <v>89</v>
      </c>
      <c r="AJ1840" s="90" t="s">
        <v>88</v>
      </c>
      <c r="AK1840" s="90" t="s">
        <v>89</v>
      </c>
      <c r="AL1840" s="90" t="s">
        <v>88</v>
      </c>
      <c r="AM1840" s="90" t="s">
        <v>89</v>
      </c>
      <c r="AN1840" s="90" t="s">
        <v>89</v>
      </c>
      <c r="AO1840" s="90" t="s">
        <v>88</v>
      </c>
      <c r="AP1840" s="90" t="s">
        <v>89</v>
      </c>
      <c r="AQ1840" s="90" t="s">
        <v>90</v>
      </c>
      <c r="AR1840" s="90" t="s">
        <v>90</v>
      </c>
      <c r="AS1840" s="90" t="s">
        <v>91</v>
      </c>
      <c r="AT1840" s="90" t="s">
        <v>92</v>
      </c>
      <c r="AU1840" s="90" t="s">
        <v>92</v>
      </c>
      <c r="AV1840" s="90" t="s">
        <v>93</v>
      </c>
      <c r="AW1840" s="90" t="s">
        <v>11843</v>
      </c>
      <c r="AX1840" s="90" t="s">
        <v>17628</v>
      </c>
      <c r="AY1840" s="90" t="s">
        <v>11845</v>
      </c>
      <c r="AZ1840" s="90" t="s">
        <v>17628</v>
      </c>
      <c r="BA1840" s="90" t="s">
        <v>97</v>
      </c>
      <c r="BB1840" s="90" t="s">
        <v>17629</v>
      </c>
      <c r="BC1840" s="90" t="s">
        <v>99</v>
      </c>
      <c r="BD1840" s="90" t="s">
        <v>100</v>
      </c>
      <c r="BE1840" s="90" t="s">
        <v>61</v>
      </c>
      <c r="BF1840" s="90" t="s">
        <v>119</v>
      </c>
      <c r="BG1840" s="90" t="s">
        <v>101</v>
      </c>
    </row>
    <row r="1841" s="85" customFormat="1" ht="19" customHeight="1" spans="1:59">
      <c r="A1841" s="90" t="s">
        <v>419</v>
      </c>
      <c r="B1841" s="90" t="s">
        <v>420</v>
      </c>
      <c r="C1841" s="90" t="s">
        <v>1661</v>
      </c>
      <c r="D1841" s="90" t="s">
        <v>1662</v>
      </c>
      <c r="E1841" s="90" t="s">
        <v>7411</v>
      </c>
      <c r="F1841" s="90" t="s">
        <v>2401</v>
      </c>
      <c r="G1841" s="90" t="s">
        <v>1298</v>
      </c>
      <c r="H1841" s="90" t="s">
        <v>1299</v>
      </c>
      <c r="I1841" s="90" t="s">
        <v>17630</v>
      </c>
      <c r="J1841" s="90" t="s">
        <v>17631</v>
      </c>
      <c r="K1841" s="90" t="s">
        <v>17632</v>
      </c>
      <c r="L1841" s="90" t="s">
        <v>73</v>
      </c>
      <c r="M1841" s="90" t="s">
        <v>1699</v>
      </c>
      <c r="N1841" s="90" t="s">
        <v>137</v>
      </c>
      <c r="O1841" s="90" t="s">
        <v>2985</v>
      </c>
      <c r="P1841" s="90" t="s">
        <v>2986</v>
      </c>
      <c r="Q1841" s="90" t="s">
        <v>1728</v>
      </c>
      <c r="R1841" s="90" t="s">
        <v>1307</v>
      </c>
      <c r="S1841" s="90" t="s">
        <v>17633</v>
      </c>
      <c r="T1841" s="90" t="s">
        <v>262</v>
      </c>
      <c r="U1841" s="15">
        <v>0</v>
      </c>
      <c r="V1841" s="15">
        <v>20500</v>
      </c>
      <c r="W1841" s="15">
        <v>7000</v>
      </c>
      <c r="X1841" s="15">
        <v>7000</v>
      </c>
      <c r="Y1841" s="90" t="s">
        <v>143</v>
      </c>
      <c r="Z1841" s="90" t="s">
        <v>83</v>
      </c>
      <c r="AA1841" s="90" t="s">
        <v>84</v>
      </c>
      <c r="AB1841" s="90" t="s">
        <v>2401</v>
      </c>
      <c r="AC1841" s="90" t="s">
        <v>359</v>
      </c>
      <c r="AD1841" s="90" t="s">
        <v>87</v>
      </c>
      <c r="AE1841" s="90" t="s">
        <v>61</v>
      </c>
      <c r="AF1841" s="90" t="s">
        <v>61</v>
      </c>
      <c r="AG1841" s="90" t="s">
        <v>89</v>
      </c>
      <c r="AH1841" s="90" t="s">
        <v>89</v>
      </c>
      <c r="AI1841" s="90" t="s">
        <v>89</v>
      </c>
      <c r="AJ1841" s="90" t="s">
        <v>89</v>
      </c>
      <c r="AK1841" s="90" t="s">
        <v>89</v>
      </c>
      <c r="AL1841" s="90" t="s">
        <v>88</v>
      </c>
      <c r="AM1841" s="90" t="s">
        <v>89</v>
      </c>
      <c r="AN1841" s="90" t="s">
        <v>89</v>
      </c>
      <c r="AO1841" s="90" t="s">
        <v>89</v>
      </c>
      <c r="AP1841" s="90" t="s">
        <v>89</v>
      </c>
      <c r="AQ1841" s="90" t="s">
        <v>90</v>
      </c>
      <c r="AR1841" s="90" t="s">
        <v>90</v>
      </c>
      <c r="AS1841" s="90" t="s">
        <v>91</v>
      </c>
      <c r="AT1841" s="90" t="s">
        <v>92</v>
      </c>
      <c r="AU1841" s="90" t="s">
        <v>92</v>
      </c>
      <c r="AV1841" s="90" t="s">
        <v>93</v>
      </c>
      <c r="AW1841" s="90" t="s">
        <v>7416</v>
      </c>
      <c r="AX1841" s="90" t="s">
        <v>17634</v>
      </c>
      <c r="AY1841" s="90" t="s">
        <v>7418</v>
      </c>
      <c r="AZ1841" s="90" t="s">
        <v>17634</v>
      </c>
      <c r="BA1841" s="90" t="s">
        <v>97</v>
      </c>
      <c r="BB1841" s="90" t="s">
        <v>17635</v>
      </c>
      <c r="BC1841" s="90" t="s">
        <v>99</v>
      </c>
      <c r="BD1841" s="90" t="s">
        <v>150</v>
      </c>
      <c r="BE1841" s="90" t="s">
        <v>61</v>
      </c>
      <c r="BF1841" s="90" t="s">
        <v>262</v>
      </c>
      <c r="BG1841" s="90" t="s">
        <v>101</v>
      </c>
    </row>
    <row r="1842" s="85" customFormat="1" ht="19" customHeight="1" spans="1:59">
      <c r="A1842" s="90" t="s">
        <v>1564</v>
      </c>
      <c r="B1842" s="90" t="s">
        <v>1565</v>
      </c>
      <c r="C1842" s="90" t="s">
        <v>15945</v>
      </c>
      <c r="D1842" s="90" t="s">
        <v>15946</v>
      </c>
      <c r="E1842" s="90" t="s">
        <v>17636</v>
      </c>
      <c r="F1842" s="90" t="s">
        <v>15948</v>
      </c>
      <c r="G1842" s="90" t="s">
        <v>1890</v>
      </c>
      <c r="H1842" s="90" t="s">
        <v>109</v>
      </c>
      <c r="I1842" s="90" t="s">
        <v>17637</v>
      </c>
      <c r="J1842" s="90" t="s">
        <v>17638</v>
      </c>
      <c r="K1842" s="90" t="s">
        <v>17639</v>
      </c>
      <c r="L1842" s="90" t="s">
        <v>73</v>
      </c>
      <c r="M1842" s="90" t="s">
        <v>10024</v>
      </c>
      <c r="N1842" s="90" t="s">
        <v>811</v>
      </c>
      <c r="O1842" s="90" t="s">
        <v>2779</v>
      </c>
      <c r="P1842" s="90" t="s">
        <v>2780</v>
      </c>
      <c r="Q1842" s="90" t="s">
        <v>259</v>
      </c>
      <c r="R1842" s="90" t="s">
        <v>260</v>
      </c>
      <c r="S1842" s="90" t="s">
        <v>17640</v>
      </c>
      <c r="T1842" s="90" t="s">
        <v>380</v>
      </c>
      <c r="U1842" s="15">
        <v>0</v>
      </c>
      <c r="V1842" s="15">
        <v>11597</v>
      </c>
      <c r="W1842" s="15">
        <v>8400</v>
      </c>
      <c r="X1842" s="15">
        <v>4400</v>
      </c>
      <c r="Y1842" s="90" t="s">
        <v>143</v>
      </c>
      <c r="Z1842" s="90" t="s">
        <v>83</v>
      </c>
      <c r="AA1842" s="90" t="s">
        <v>84</v>
      </c>
      <c r="AB1842" s="90" t="s">
        <v>17641</v>
      </c>
      <c r="AC1842" s="90" t="s">
        <v>121</v>
      </c>
      <c r="AD1842" s="90" t="s">
        <v>87</v>
      </c>
      <c r="AE1842" s="90" t="s">
        <v>61</v>
      </c>
      <c r="AF1842" s="90" t="s">
        <v>61</v>
      </c>
      <c r="AG1842" s="90" t="s">
        <v>89</v>
      </c>
      <c r="AH1842" s="90" t="s">
        <v>89</v>
      </c>
      <c r="AI1842" s="90" t="s">
        <v>89</v>
      </c>
      <c r="AJ1842" s="90" t="s">
        <v>89</v>
      </c>
      <c r="AK1842" s="90" t="s">
        <v>89</v>
      </c>
      <c r="AL1842" s="90" t="s">
        <v>89</v>
      </c>
      <c r="AM1842" s="90" t="s">
        <v>89</v>
      </c>
      <c r="AN1842" s="90" t="s">
        <v>89</v>
      </c>
      <c r="AO1842" s="90" t="s">
        <v>89</v>
      </c>
      <c r="AP1842" s="90" t="s">
        <v>89</v>
      </c>
      <c r="AQ1842" s="90" t="s">
        <v>90</v>
      </c>
      <c r="AR1842" s="90" t="s">
        <v>90</v>
      </c>
      <c r="AS1842" s="90" t="s">
        <v>91</v>
      </c>
      <c r="AT1842" s="90" t="s">
        <v>92</v>
      </c>
      <c r="AU1842" s="90" t="s">
        <v>92</v>
      </c>
      <c r="AV1842" s="90" t="s">
        <v>93</v>
      </c>
      <c r="AW1842" s="90" t="s">
        <v>17642</v>
      </c>
      <c r="AX1842" s="90" t="s">
        <v>17643</v>
      </c>
      <c r="AY1842" s="90" t="s">
        <v>7962</v>
      </c>
      <c r="AZ1842" s="90" t="s">
        <v>17643</v>
      </c>
      <c r="BA1842" s="90" t="s">
        <v>97</v>
      </c>
      <c r="BB1842" s="90" t="s">
        <v>17644</v>
      </c>
      <c r="BC1842" s="90" t="s">
        <v>99</v>
      </c>
      <c r="BD1842" s="90" t="s">
        <v>150</v>
      </c>
      <c r="BE1842" s="90" t="s">
        <v>61</v>
      </c>
      <c r="BF1842" s="90" t="s">
        <v>380</v>
      </c>
      <c r="BG1842" s="90" t="s">
        <v>101</v>
      </c>
    </row>
    <row r="1843" s="85" customFormat="1" ht="19" customHeight="1" spans="1:59">
      <c r="A1843" s="90" t="s">
        <v>302</v>
      </c>
      <c r="B1843" s="90" t="s">
        <v>303</v>
      </c>
      <c r="C1843" s="90" t="s">
        <v>3260</v>
      </c>
      <c r="D1843" s="90" t="s">
        <v>3261</v>
      </c>
      <c r="E1843" s="90" t="s">
        <v>3665</v>
      </c>
      <c r="F1843" s="90" t="s">
        <v>8076</v>
      </c>
      <c r="G1843" s="90" t="s">
        <v>7095</v>
      </c>
      <c r="H1843" s="90" t="s">
        <v>2216</v>
      </c>
      <c r="I1843" s="90" t="s">
        <v>17645</v>
      </c>
      <c r="J1843" s="90" t="s">
        <v>17646</v>
      </c>
      <c r="K1843" s="90" t="s">
        <v>17647</v>
      </c>
      <c r="L1843" s="90" t="s">
        <v>73</v>
      </c>
      <c r="M1843" s="90" t="s">
        <v>341</v>
      </c>
      <c r="N1843" s="90" t="s">
        <v>7341</v>
      </c>
      <c r="O1843" s="90" t="s">
        <v>2221</v>
      </c>
      <c r="P1843" s="90" t="s">
        <v>2222</v>
      </c>
      <c r="Q1843" s="90" t="s">
        <v>2223</v>
      </c>
      <c r="R1843" s="90" t="s">
        <v>2224</v>
      </c>
      <c r="S1843" s="90" t="s">
        <v>17648</v>
      </c>
      <c r="T1843" s="90" t="s">
        <v>380</v>
      </c>
      <c r="U1843" s="15">
        <v>0</v>
      </c>
      <c r="V1843" s="15">
        <v>12000</v>
      </c>
      <c r="W1843" s="15">
        <v>9000</v>
      </c>
      <c r="X1843" s="15">
        <v>1000</v>
      </c>
      <c r="Y1843" s="90" t="s">
        <v>82</v>
      </c>
      <c r="Z1843" s="90" t="s">
        <v>83</v>
      </c>
      <c r="AA1843" s="90" t="s">
        <v>84</v>
      </c>
      <c r="AB1843" s="90" t="s">
        <v>3673</v>
      </c>
      <c r="AC1843" s="90" t="s">
        <v>145</v>
      </c>
      <c r="AD1843" s="90" t="s">
        <v>87</v>
      </c>
      <c r="AE1843" s="90" t="s">
        <v>61</v>
      </c>
      <c r="AF1843" s="90" t="s">
        <v>61</v>
      </c>
      <c r="AG1843" s="90" t="s">
        <v>89</v>
      </c>
      <c r="AH1843" s="90" t="s">
        <v>89</v>
      </c>
      <c r="AI1843" s="90" t="s">
        <v>88</v>
      </c>
      <c r="AJ1843" s="90" t="s">
        <v>88</v>
      </c>
      <c r="AK1843" s="90" t="s">
        <v>88</v>
      </c>
      <c r="AL1843" s="90" t="s">
        <v>88</v>
      </c>
      <c r="AM1843" s="90" t="s">
        <v>89</v>
      </c>
      <c r="AN1843" s="90" t="s">
        <v>88</v>
      </c>
      <c r="AO1843" s="90" t="s">
        <v>88</v>
      </c>
      <c r="AP1843" s="90" t="s">
        <v>89</v>
      </c>
      <c r="AQ1843" s="90" t="s">
        <v>90</v>
      </c>
      <c r="AR1843" s="90" t="s">
        <v>90</v>
      </c>
      <c r="AS1843" s="90" t="s">
        <v>91</v>
      </c>
      <c r="AT1843" s="90" t="s">
        <v>92</v>
      </c>
      <c r="AU1843" s="90" t="s">
        <v>92</v>
      </c>
      <c r="AV1843" s="90" t="s">
        <v>93</v>
      </c>
      <c r="AW1843" s="90" t="s">
        <v>3674</v>
      </c>
      <c r="AX1843" s="90" t="s">
        <v>17649</v>
      </c>
      <c r="AY1843" s="90" t="s">
        <v>3676</v>
      </c>
      <c r="AZ1843" s="90" t="s">
        <v>17649</v>
      </c>
      <c r="BA1843" s="90" t="s">
        <v>97</v>
      </c>
      <c r="BB1843" s="90" t="s">
        <v>17650</v>
      </c>
      <c r="BC1843" s="90" t="s">
        <v>99</v>
      </c>
      <c r="BD1843" s="90" t="s">
        <v>100</v>
      </c>
      <c r="BE1843" s="90" t="s">
        <v>61</v>
      </c>
      <c r="BF1843" s="90" t="s">
        <v>380</v>
      </c>
      <c r="BG1843" s="90" t="s">
        <v>101</v>
      </c>
    </row>
    <row r="1844" s="85" customFormat="1" ht="19" customHeight="1" spans="1:59">
      <c r="A1844" s="90" t="s">
        <v>226</v>
      </c>
      <c r="B1844" s="90" t="s">
        <v>227</v>
      </c>
      <c r="C1844" s="90" t="s">
        <v>872</v>
      </c>
      <c r="D1844" s="90" t="s">
        <v>873</v>
      </c>
      <c r="E1844" s="90" t="s">
        <v>17651</v>
      </c>
      <c r="F1844" s="90" t="s">
        <v>17652</v>
      </c>
      <c r="G1844" s="90" t="s">
        <v>231</v>
      </c>
      <c r="H1844" s="90" t="s">
        <v>232</v>
      </c>
      <c r="I1844" s="90" t="s">
        <v>17653</v>
      </c>
      <c r="J1844" s="90" t="s">
        <v>17654</v>
      </c>
      <c r="K1844" s="90" t="s">
        <v>17655</v>
      </c>
      <c r="L1844" s="90" t="s">
        <v>73</v>
      </c>
      <c r="M1844" s="90" t="s">
        <v>74</v>
      </c>
      <c r="N1844" s="90" t="s">
        <v>527</v>
      </c>
      <c r="O1844" s="90" t="s">
        <v>398</v>
      </c>
      <c r="P1844" s="90" t="s">
        <v>399</v>
      </c>
      <c r="Q1844" s="90" t="s">
        <v>2192</v>
      </c>
      <c r="R1844" s="90" t="s">
        <v>2193</v>
      </c>
      <c r="S1844" s="90" t="s">
        <v>17656</v>
      </c>
      <c r="T1844" s="90" t="s">
        <v>119</v>
      </c>
      <c r="U1844" s="15">
        <v>0</v>
      </c>
      <c r="V1844" s="15">
        <v>44000</v>
      </c>
      <c r="W1844" s="15">
        <v>22000</v>
      </c>
      <c r="X1844" s="15">
        <v>10000</v>
      </c>
      <c r="Y1844" s="90" t="s">
        <v>82</v>
      </c>
      <c r="Z1844" s="90" t="s">
        <v>83</v>
      </c>
      <c r="AA1844" s="90" t="s">
        <v>84</v>
      </c>
      <c r="AB1844" s="90" t="s">
        <v>17652</v>
      </c>
      <c r="AC1844" s="90" t="s">
        <v>121</v>
      </c>
      <c r="AD1844" s="90" t="s">
        <v>87</v>
      </c>
      <c r="AE1844" s="90" t="s">
        <v>61</v>
      </c>
      <c r="AF1844" s="90" t="s">
        <v>61</v>
      </c>
      <c r="AG1844" s="90" t="s">
        <v>89</v>
      </c>
      <c r="AH1844" s="90" t="s">
        <v>88</v>
      </c>
      <c r="AI1844" s="90" t="s">
        <v>88</v>
      </c>
      <c r="AJ1844" s="90" t="s">
        <v>88</v>
      </c>
      <c r="AK1844" s="90" t="s">
        <v>88</v>
      </c>
      <c r="AL1844" s="90" t="s">
        <v>89</v>
      </c>
      <c r="AM1844" s="90" t="s">
        <v>88</v>
      </c>
      <c r="AN1844" s="90" t="s">
        <v>88</v>
      </c>
      <c r="AO1844" s="90" t="s">
        <v>88</v>
      </c>
      <c r="AP1844" s="90" t="s">
        <v>89</v>
      </c>
      <c r="AQ1844" s="90" t="s">
        <v>90</v>
      </c>
      <c r="AR1844" s="90" t="s">
        <v>90</v>
      </c>
      <c r="AS1844" s="90" t="s">
        <v>91</v>
      </c>
      <c r="AT1844" s="90" t="s">
        <v>92</v>
      </c>
      <c r="AU1844" s="90" t="s">
        <v>92</v>
      </c>
      <c r="AV1844" s="90" t="s">
        <v>93</v>
      </c>
      <c r="AW1844" s="90" t="s">
        <v>17657</v>
      </c>
      <c r="AX1844" s="90" t="s">
        <v>17658</v>
      </c>
      <c r="AY1844" s="90" t="s">
        <v>17659</v>
      </c>
      <c r="AZ1844" s="90" t="s">
        <v>17658</v>
      </c>
      <c r="BA1844" s="90" t="s">
        <v>97</v>
      </c>
      <c r="BB1844" s="90" t="s">
        <v>17660</v>
      </c>
      <c r="BC1844" s="90" t="s">
        <v>99</v>
      </c>
      <c r="BD1844" s="90" t="s">
        <v>100</v>
      </c>
      <c r="BE1844" s="90" t="s">
        <v>61</v>
      </c>
      <c r="BF1844" s="90" t="s">
        <v>119</v>
      </c>
      <c r="BG1844" s="90" t="s">
        <v>101</v>
      </c>
    </row>
    <row r="1845" s="85" customFormat="1" ht="19" customHeight="1" spans="1:59">
      <c r="A1845" s="90" t="s">
        <v>458</v>
      </c>
      <c r="B1845" s="90" t="s">
        <v>459</v>
      </c>
      <c r="C1845" s="90" t="s">
        <v>2457</v>
      </c>
      <c r="D1845" s="90" t="s">
        <v>2458</v>
      </c>
      <c r="E1845" s="90" t="s">
        <v>17661</v>
      </c>
      <c r="F1845" s="90" t="s">
        <v>17662</v>
      </c>
      <c r="G1845" s="90" t="s">
        <v>17663</v>
      </c>
      <c r="H1845" s="90" t="s">
        <v>2636</v>
      </c>
      <c r="I1845" s="90" t="s">
        <v>17664</v>
      </c>
      <c r="J1845" s="90" t="s">
        <v>17665</v>
      </c>
      <c r="K1845" s="90" t="s">
        <v>17666</v>
      </c>
      <c r="L1845" s="90" t="s">
        <v>73</v>
      </c>
      <c r="M1845" s="90" t="s">
        <v>3280</v>
      </c>
      <c r="N1845" s="90" t="s">
        <v>203</v>
      </c>
      <c r="O1845" s="90" t="s">
        <v>294</v>
      </c>
      <c r="P1845" s="90" t="s">
        <v>2641</v>
      </c>
      <c r="Q1845" s="90" t="s">
        <v>2642</v>
      </c>
      <c r="R1845" s="90" t="s">
        <v>2643</v>
      </c>
      <c r="S1845" s="90" t="s">
        <v>17667</v>
      </c>
      <c r="T1845" s="90" t="s">
        <v>119</v>
      </c>
      <c r="U1845" s="15">
        <v>0</v>
      </c>
      <c r="V1845" s="15">
        <v>48800</v>
      </c>
      <c r="W1845" s="15">
        <v>21000</v>
      </c>
      <c r="X1845" s="15">
        <v>3000</v>
      </c>
      <c r="Y1845" s="90" t="s">
        <v>143</v>
      </c>
      <c r="Z1845" s="90" t="s">
        <v>83</v>
      </c>
      <c r="AA1845" s="90" t="s">
        <v>84</v>
      </c>
      <c r="AB1845" s="90" t="s">
        <v>17662</v>
      </c>
      <c r="AC1845" s="90" t="s">
        <v>121</v>
      </c>
      <c r="AD1845" s="90" t="s">
        <v>87</v>
      </c>
      <c r="AE1845" s="90" t="s">
        <v>61</v>
      </c>
      <c r="AF1845" s="90" t="s">
        <v>61</v>
      </c>
      <c r="AG1845" s="90" t="s">
        <v>89</v>
      </c>
      <c r="AH1845" s="90" t="s">
        <v>89</v>
      </c>
      <c r="AI1845" s="90" t="s">
        <v>89</v>
      </c>
      <c r="AJ1845" s="90" t="s">
        <v>89</v>
      </c>
      <c r="AK1845" s="90" t="s">
        <v>89</v>
      </c>
      <c r="AL1845" s="90" t="s">
        <v>89</v>
      </c>
      <c r="AM1845" s="90" t="s">
        <v>89</v>
      </c>
      <c r="AN1845" s="90" t="s">
        <v>89</v>
      </c>
      <c r="AO1845" s="90" t="s">
        <v>89</v>
      </c>
      <c r="AP1845" s="90" t="s">
        <v>89</v>
      </c>
      <c r="AQ1845" s="90" t="s">
        <v>90</v>
      </c>
      <c r="AR1845" s="90" t="s">
        <v>90</v>
      </c>
      <c r="AS1845" s="90" t="s">
        <v>91</v>
      </c>
      <c r="AT1845" s="90" t="s">
        <v>92</v>
      </c>
      <c r="AU1845" s="90" t="s">
        <v>92</v>
      </c>
      <c r="AV1845" s="90" t="s">
        <v>93</v>
      </c>
      <c r="AW1845" s="90" t="s">
        <v>17668</v>
      </c>
      <c r="AX1845" s="90" t="s">
        <v>17669</v>
      </c>
      <c r="AY1845" s="90" t="s">
        <v>17670</v>
      </c>
      <c r="AZ1845" s="90" t="s">
        <v>17669</v>
      </c>
      <c r="BA1845" s="90" t="s">
        <v>97</v>
      </c>
      <c r="BB1845" s="90" t="s">
        <v>17671</v>
      </c>
      <c r="BC1845" s="90" t="s">
        <v>99</v>
      </c>
      <c r="BD1845" s="90" t="s">
        <v>150</v>
      </c>
      <c r="BE1845" s="90" t="s">
        <v>61</v>
      </c>
      <c r="BF1845" s="90" t="s">
        <v>119</v>
      </c>
      <c r="BG1845" s="90" t="s">
        <v>101</v>
      </c>
    </row>
    <row r="1846" s="85" customFormat="1" ht="19" customHeight="1" spans="1:59">
      <c r="A1846" s="90" t="s">
        <v>267</v>
      </c>
      <c r="B1846" s="90" t="s">
        <v>268</v>
      </c>
      <c r="C1846" s="90" t="s">
        <v>269</v>
      </c>
      <c r="D1846" s="90" t="s">
        <v>270</v>
      </c>
      <c r="E1846" s="90" t="s">
        <v>5860</v>
      </c>
      <c r="F1846" s="90" t="s">
        <v>287</v>
      </c>
      <c r="G1846" s="90" t="s">
        <v>287</v>
      </c>
      <c r="H1846" s="90" t="s">
        <v>539</v>
      </c>
      <c r="I1846" s="90" t="s">
        <v>17672</v>
      </c>
      <c r="J1846" s="90" t="s">
        <v>17673</v>
      </c>
      <c r="K1846" s="90" t="s">
        <v>17674</v>
      </c>
      <c r="L1846" s="90" t="s">
        <v>73</v>
      </c>
      <c r="M1846" s="90" t="s">
        <v>1192</v>
      </c>
      <c r="N1846" s="90" t="s">
        <v>203</v>
      </c>
      <c r="O1846" s="90" t="s">
        <v>1306</v>
      </c>
      <c r="P1846" s="90" t="s">
        <v>2658</v>
      </c>
      <c r="Q1846" s="90" t="s">
        <v>2659</v>
      </c>
      <c r="R1846" s="90" t="s">
        <v>2660</v>
      </c>
      <c r="S1846" s="90" t="s">
        <v>17675</v>
      </c>
      <c r="T1846" s="90" t="s">
        <v>380</v>
      </c>
      <c r="U1846" s="15">
        <v>0</v>
      </c>
      <c r="V1846" s="15">
        <v>2268547</v>
      </c>
      <c r="W1846" s="15">
        <v>340000</v>
      </c>
      <c r="X1846" s="15">
        <v>10000</v>
      </c>
      <c r="Y1846" s="90" t="s">
        <v>143</v>
      </c>
      <c r="Z1846" s="90" t="s">
        <v>83</v>
      </c>
      <c r="AA1846" s="90" t="s">
        <v>84</v>
      </c>
      <c r="AB1846" s="90" t="s">
        <v>5866</v>
      </c>
      <c r="AC1846" s="90" t="s">
        <v>211</v>
      </c>
      <c r="AD1846" s="90" t="s">
        <v>87</v>
      </c>
      <c r="AE1846" s="90" t="s">
        <v>61</v>
      </c>
      <c r="AF1846" s="90" t="s">
        <v>61</v>
      </c>
      <c r="AG1846" s="90" t="s">
        <v>89</v>
      </c>
      <c r="AH1846" s="90" t="s">
        <v>89</v>
      </c>
      <c r="AI1846" s="90" t="s">
        <v>89</v>
      </c>
      <c r="AJ1846" s="90" t="s">
        <v>89</v>
      </c>
      <c r="AK1846" s="90" t="s">
        <v>89</v>
      </c>
      <c r="AL1846" s="90" t="s">
        <v>89</v>
      </c>
      <c r="AM1846" s="90" t="s">
        <v>89</v>
      </c>
      <c r="AN1846" s="90" t="s">
        <v>89</v>
      </c>
      <c r="AO1846" s="90" t="s">
        <v>89</v>
      </c>
      <c r="AP1846" s="90" t="s">
        <v>89</v>
      </c>
      <c r="AQ1846" s="90" t="s">
        <v>90</v>
      </c>
      <c r="AR1846" s="90" t="s">
        <v>90</v>
      </c>
      <c r="AS1846" s="90" t="s">
        <v>91</v>
      </c>
      <c r="AT1846" s="90" t="s">
        <v>92</v>
      </c>
      <c r="AU1846" s="90" t="s">
        <v>92</v>
      </c>
      <c r="AV1846" s="90" t="s">
        <v>93</v>
      </c>
      <c r="AW1846" s="90" t="s">
        <v>5867</v>
      </c>
      <c r="AX1846" s="90" t="s">
        <v>17676</v>
      </c>
      <c r="AY1846" s="90" t="s">
        <v>5869</v>
      </c>
      <c r="AZ1846" s="90" t="s">
        <v>17676</v>
      </c>
      <c r="BA1846" s="90" t="s">
        <v>215</v>
      </c>
      <c r="BB1846" s="90" t="s">
        <v>17677</v>
      </c>
      <c r="BC1846" s="90" t="s">
        <v>99</v>
      </c>
      <c r="BD1846" s="90" t="s">
        <v>150</v>
      </c>
      <c r="BE1846" s="90" t="s">
        <v>61</v>
      </c>
      <c r="BF1846" s="90" t="s">
        <v>380</v>
      </c>
      <c r="BG1846" s="90" t="s">
        <v>101</v>
      </c>
    </row>
    <row r="1847" s="85" customFormat="1" ht="19" customHeight="1" spans="1:59">
      <c r="A1847" s="90" t="s">
        <v>151</v>
      </c>
      <c r="B1847" s="90" t="s">
        <v>152</v>
      </c>
      <c r="C1847" s="90" t="s">
        <v>2947</v>
      </c>
      <c r="D1847" s="90" t="s">
        <v>2948</v>
      </c>
      <c r="E1847" s="90" t="s">
        <v>4938</v>
      </c>
      <c r="F1847" s="90" t="s">
        <v>4939</v>
      </c>
      <c r="G1847" s="90" t="s">
        <v>3007</v>
      </c>
      <c r="H1847" s="90" t="s">
        <v>1299</v>
      </c>
      <c r="I1847" s="90" t="s">
        <v>17678</v>
      </c>
      <c r="J1847" s="90" t="s">
        <v>17679</v>
      </c>
      <c r="K1847" s="90" t="s">
        <v>17680</v>
      </c>
      <c r="L1847" s="90" t="s">
        <v>73</v>
      </c>
      <c r="M1847" s="90" t="s">
        <v>1823</v>
      </c>
      <c r="N1847" s="90" t="s">
        <v>342</v>
      </c>
      <c r="O1847" s="90" t="s">
        <v>1726</v>
      </c>
      <c r="P1847" s="90" t="s">
        <v>1727</v>
      </c>
      <c r="Q1847" s="90" t="s">
        <v>1306</v>
      </c>
      <c r="R1847" s="90" t="s">
        <v>1307</v>
      </c>
      <c r="S1847" s="90" t="s">
        <v>17681</v>
      </c>
      <c r="T1847" s="90" t="s">
        <v>380</v>
      </c>
      <c r="U1847" s="15">
        <v>0</v>
      </c>
      <c r="V1847" s="15">
        <v>30024</v>
      </c>
      <c r="W1847" s="15">
        <v>20000</v>
      </c>
      <c r="X1847" s="15">
        <v>12000</v>
      </c>
      <c r="Y1847" s="90" t="s">
        <v>143</v>
      </c>
      <c r="Z1847" s="90" t="s">
        <v>83</v>
      </c>
      <c r="AA1847" s="90" t="s">
        <v>84</v>
      </c>
      <c r="AB1847" s="90" t="s">
        <v>4939</v>
      </c>
      <c r="AC1847" s="90" t="s">
        <v>211</v>
      </c>
      <c r="AD1847" s="90" t="s">
        <v>87</v>
      </c>
      <c r="AE1847" s="90" t="s">
        <v>61</v>
      </c>
      <c r="AF1847" s="90" t="s">
        <v>61</v>
      </c>
      <c r="AG1847" s="90" t="s">
        <v>89</v>
      </c>
      <c r="AH1847" s="90" t="s">
        <v>89</v>
      </c>
      <c r="AI1847" s="90" t="s">
        <v>89</v>
      </c>
      <c r="AJ1847" s="90" t="s">
        <v>89</v>
      </c>
      <c r="AK1847" s="90" t="s">
        <v>89</v>
      </c>
      <c r="AL1847" s="90" t="s">
        <v>89</v>
      </c>
      <c r="AM1847" s="90" t="s">
        <v>89</v>
      </c>
      <c r="AN1847" s="90" t="s">
        <v>89</v>
      </c>
      <c r="AO1847" s="90" t="s">
        <v>89</v>
      </c>
      <c r="AP1847" s="90" t="s">
        <v>89</v>
      </c>
      <c r="AQ1847" s="90" t="s">
        <v>90</v>
      </c>
      <c r="AR1847" s="90" t="s">
        <v>90</v>
      </c>
      <c r="AS1847" s="90" t="s">
        <v>91</v>
      </c>
      <c r="AT1847" s="90" t="s">
        <v>92</v>
      </c>
      <c r="AU1847" s="90" t="s">
        <v>92</v>
      </c>
      <c r="AV1847" s="90" t="s">
        <v>93</v>
      </c>
      <c r="AW1847" s="90" t="s">
        <v>4944</v>
      </c>
      <c r="AX1847" s="90" t="s">
        <v>17682</v>
      </c>
      <c r="AY1847" s="90" t="s">
        <v>4946</v>
      </c>
      <c r="AZ1847" s="90" t="s">
        <v>17682</v>
      </c>
      <c r="BA1847" s="90" t="s">
        <v>97</v>
      </c>
      <c r="BB1847" s="90" t="s">
        <v>17683</v>
      </c>
      <c r="BC1847" s="90" t="s">
        <v>99</v>
      </c>
      <c r="BD1847" s="90" t="s">
        <v>150</v>
      </c>
      <c r="BE1847" s="90" t="s">
        <v>61</v>
      </c>
      <c r="BF1847" s="90" t="s">
        <v>380</v>
      </c>
      <c r="BG1847" s="90" t="s">
        <v>101</v>
      </c>
    </row>
    <row r="1848" s="85" customFormat="1" ht="19" customHeight="1" spans="1:59">
      <c r="A1848" s="90" t="s">
        <v>419</v>
      </c>
      <c r="B1848" s="90" t="s">
        <v>420</v>
      </c>
      <c r="C1848" s="90" t="s">
        <v>1661</v>
      </c>
      <c r="D1848" s="90" t="s">
        <v>1662</v>
      </c>
      <c r="E1848" s="90" t="s">
        <v>2213</v>
      </c>
      <c r="F1848" s="90" t="s">
        <v>2214</v>
      </c>
      <c r="G1848" s="90" t="s">
        <v>2215</v>
      </c>
      <c r="H1848" s="90" t="s">
        <v>2216</v>
      </c>
      <c r="I1848" s="90" t="s">
        <v>17684</v>
      </c>
      <c r="J1848" s="90" t="s">
        <v>17685</v>
      </c>
      <c r="K1848" s="90" t="s">
        <v>17686</v>
      </c>
      <c r="L1848" s="90" t="s">
        <v>73</v>
      </c>
      <c r="M1848" s="90" t="s">
        <v>17687</v>
      </c>
      <c r="N1848" s="90" t="s">
        <v>203</v>
      </c>
      <c r="O1848" s="90" t="s">
        <v>1739</v>
      </c>
      <c r="P1848" s="90" t="s">
        <v>1740</v>
      </c>
      <c r="Q1848" s="90" t="s">
        <v>2223</v>
      </c>
      <c r="R1848" s="90" t="s">
        <v>2224</v>
      </c>
      <c r="S1848" s="90" t="s">
        <v>17688</v>
      </c>
      <c r="T1848" s="90" t="s">
        <v>262</v>
      </c>
      <c r="U1848" s="15">
        <v>0</v>
      </c>
      <c r="V1848" s="15">
        <v>38183</v>
      </c>
      <c r="W1848" s="15">
        <v>18000</v>
      </c>
      <c r="X1848" s="15">
        <v>1000</v>
      </c>
      <c r="Y1848" s="90" t="s">
        <v>143</v>
      </c>
      <c r="Z1848" s="90" t="s">
        <v>83</v>
      </c>
      <c r="AA1848" s="90" t="s">
        <v>84</v>
      </c>
      <c r="AB1848" s="90" t="s">
        <v>2214</v>
      </c>
      <c r="AC1848" s="90" t="s">
        <v>145</v>
      </c>
      <c r="AD1848" s="90" t="s">
        <v>87</v>
      </c>
      <c r="AE1848" s="90" t="s">
        <v>61</v>
      </c>
      <c r="AF1848" s="90" t="s">
        <v>61</v>
      </c>
      <c r="AG1848" s="90" t="s">
        <v>89</v>
      </c>
      <c r="AH1848" s="90" t="s">
        <v>89</v>
      </c>
      <c r="AI1848" s="90" t="s">
        <v>89</v>
      </c>
      <c r="AJ1848" s="90" t="s">
        <v>89</v>
      </c>
      <c r="AK1848" s="90" t="s">
        <v>89</v>
      </c>
      <c r="AL1848" s="90" t="s">
        <v>89</v>
      </c>
      <c r="AM1848" s="90" t="s">
        <v>89</v>
      </c>
      <c r="AN1848" s="90" t="s">
        <v>89</v>
      </c>
      <c r="AO1848" s="90" t="s">
        <v>89</v>
      </c>
      <c r="AP1848" s="90" t="s">
        <v>89</v>
      </c>
      <c r="AQ1848" s="90" t="s">
        <v>90</v>
      </c>
      <c r="AR1848" s="90" t="s">
        <v>90</v>
      </c>
      <c r="AS1848" s="90" t="s">
        <v>91</v>
      </c>
      <c r="AT1848" s="90" t="s">
        <v>92</v>
      </c>
      <c r="AU1848" s="90" t="s">
        <v>92</v>
      </c>
      <c r="AV1848" s="90" t="s">
        <v>93</v>
      </c>
      <c r="AW1848" s="90" t="s">
        <v>2226</v>
      </c>
      <c r="AX1848" s="90" t="s">
        <v>17689</v>
      </c>
      <c r="AY1848" s="90" t="s">
        <v>2228</v>
      </c>
      <c r="AZ1848" s="90" t="s">
        <v>17689</v>
      </c>
      <c r="BA1848" s="90" t="s">
        <v>215</v>
      </c>
      <c r="BB1848" s="90" t="s">
        <v>17690</v>
      </c>
      <c r="BC1848" s="90" t="s">
        <v>99</v>
      </c>
      <c r="BD1848" s="90" t="s">
        <v>150</v>
      </c>
      <c r="BE1848" s="90" t="s">
        <v>61</v>
      </c>
      <c r="BF1848" s="90" t="s">
        <v>262</v>
      </c>
      <c r="BG1848" s="90" t="s">
        <v>101</v>
      </c>
    </row>
    <row r="1849" s="85" customFormat="1" ht="19" customHeight="1" spans="1:59">
      <c r="A1849" s="90" t="s">
        <v>458</v>
      </c>
      <c r="B1849" s="90" t="s">
        <v>459</v>
      </c>
      <c r="C1849" s="90" t="s">
        <v>2497</v>
      </c>
      <c r="D1849" s="90" t="s">
        <v>2498</v>
      </c>
      <c r="E1849" s="90" t="s">
        <v>15740</v>
      </c>
      <c r="F1849" s="90" t="s">
        <v>8247</v>
      </c>
      <c r="G1849" s="90" t="s">
        <v>8247</v>
      </c>
      <c r="H1849" s="90" t="s">
        <v>605</v>
      </c>
      <c r="I1849" s="90" t="s">
        <v>17691</v>
      </c>
      <c r="J1849" s="90" t="s">
        <v>17692</v>
      </c>
      <c r="K1849" s="90" t="s">
        <v>17693</v>
      </c>
      <c r="L1849" s="90" t="s">
        <v>73</v>
      </c>
      <c r="M1849" s="90" t="s">
        <v>9778</v>
      </c>
      <c r="N1849" s="90" t="s">
        <v>4208</v>
      </c>
      <c r="O1849" s="90" t="s">
        <v>3557</v>
      </c>
      <c r="P1849" s="90" t="s">
        <v>3558</v>
      </c>
      <c r="Q1849" s="90" t="s">
        <v>612</v>
      </c>
      <c r="R1849" s="90" t="s">
        <v>613</v>
      </c>
      <c r="S1849" s="90" t="s">
        <v>17694</v>
      </c>
      <c r="T1849" s="90" t="s">
        <v>262</v>
      </c>
      <c r="U1849" s="15">
        <v>0</v>
      </c>
      <c r="V1849" s="15">
        <v>71612</v>
      </c>
      <c r="W1849" s="15">
        <v>56000</v>
      </c>
      <c r="X1849" s="15">
        <v>18600</v>
      </c>
      <c r="Y1849" s="90" t="s">
        <v>143</v>
      </c>
      <c r="Z1849" s="90" t="s">
        <v>83</v>
      </c>
      <c r="AA1849" s="90" t="s">
        <v>84</v>
      </c>
      <c r="AB1849" s="90" t="s">
        <v>8247</v>
      </c>
      <c r="AC1849" s="90" t="s">
        <v>121</v>
      </c>
      <c r="AD1849" s="90" t="s">
        <v>87</v>
      </c>
      <c r="AE1849" s="90" t="s">
        <v>61</v>
      </c>
      <c r="AF1849" s="90" t="s">
        <v>61</v>
      </c>
      <c r="AG1849" s="90" t="s">
        <v>89</v>
      </c>
      <c r="AH1849" s="90" t="s">
        <v>89</v>
      </c>
      <c r="AI1849" s="90" t="s">
        <v>89</v>
      </c>
      <c r="AJ1849" s="90" t="s">
        <v>89</v>
      </c>
      <c r="AK1849" s="90" t="s">
        <v>89</v>
      </c>
      <c r="AL1849" s="90" t="s">
        <v>89</v>
      </c>
      <c r="AM1849" s="90" t="s">
        <v>89</v>
      </c>
      <c r="AN1849" s="90" t="s">
        <v>89</v>
      </c>
      <c r="AO1849" s="90" t="s">
        <v>89</v>
      </c>
      <c r="AP1849" s="90" t="s">
        <v>89</v>
      </c>
      <c r="AQ1849" s="90" t="s">
        <v>90</v>
      </c>
      <c r="AR1849" s="90" t="s">
        <v>90</v>
      </c>
      <c r="AS1849" s="90" t="s">
        <v>91</v>
      </c>
      <c r="AT1849" s="90" t="s">
        <v>92</v>
      </c>
      <c r="AU1849" s="90" t="s">
        <v>92</v>
      </c>
      <c r="AV1849" s="90" t="s">
        <v>93</v>
      </c>
      <c r="AW1849" s="90" t="s">
        <v>15745</v>
      </c>
      <c r="AX1849" s="90" t="s">
        <v>17695</v>
      </c>
      <c r="AY1849" s="90" t="s">
        <v>15747</v>
      </c>
      <c r="AZ1849" s="90" t="s">
        <v>17695</v>
      </c>
      <c r="BA1849" s="90" t="s">
        <v>215</v>
      </c>
      <c r="BB1849" s="90" t="s">
        <v>17696</v>
      </c>
      <c r="BC1849" s="90" t="s">
        <v>99</v>
      </c>
      <c r="BD1849" s="90" t="s">
        <v>150</v>
      </c>
      <c r="BE1849" s="90" t="s">
        <v>61</v>
      </c>
      <c r="BF1849" s="90" t="s">
        <v>262</v>
      </c>
      <c r="BG1849" s="90" t="s">
        <v>101</v>
      </c>
    </row>
    <row r="1850" s="85" customFormat="1" ht="19" customHeight="1" spans="1:59">
      <c r="A1850" s="90" t="s">
        <v>226</v>
      </c>
      <c r="B1850" s="90" t="s">
        <v>227</v>
      </c>
      <c r="C1850" s="90" t="s">
        <v>228</v>
      </c>
      <c r="D1850" s="90" t="s">
        <v>229</v>
      </c>
      <c r="E1850" s="90" t="s">
        <v>2857</v>
      </c>
      <c r="F1850" s="90" t="s">
        <v>876</v>
      </c>
      <c r="G1850" s="90" t="s">
        <v>876</v>
      </c>
      <c r="H1850" s="90" t="s">
        <v>109</v>
      </c>
      <c r="I1850" s="90" t="s">
        <v>17697</v>
      </c>
      <c r="J1850" s="90" t="s">
        <v>17698</v>
      </c>
      <c r="K1850" s="90" t="s">
        <v>17699</v>
      </c>
      <c r="L1850" s="90" t="s">
        <v>73</v>
      </c>
      <c r="M1850" s="90" t="s">
        <v>11026</v>
      </c>
      <c r="N1850" s="90" t="s">
        <v>17700</v>
      </c>
      <c r="O1850" s="90" t="s">
        <v>1848</v>
      </c>
      <c r="P1850" s="90" t="s">
        <v>1849</v>
      </c>
      <c r="Q1850" s="90" t="s">
        <v>1850</v>
      </c>
      <c r="R1850" s="90" t="s">
        <v>1849</v>
      </c>
      <c r="S1850" s="90" t="s">
        <v>17701</v>
      </c>
      <c r="T1850" s="90" t="s">
        <v>209</v>
      </c>
      <c r="U1850" s="15">
        <v>0</v>
      </c>
      <c r="V1850" s="15">
        <v>24000</v>
      </c>
      <c r="W1850" s="15">
        <v>16800</v>
      </c>
      <c r="X1850" s="15">
        <v>8300</v>
      </c>
      <c r="Y1850" s="90" t="s">
        <v>143</v>
      </c>
      <c r="Z1850" s="90" t="s">
        <v>83</v>
      </c>
      <c r="AA1850" s="90" t="s">
        <v>84</v>
      </c>
      <c r="AB1850" s="90" t="s">
        <v>2863</v>
      </c>
      <c r="AC1850" s="90" t="s">
        <v>359</v>
      </c>
      <c r="AD1850" s="90" t="s">
        <v>87</v>
      </c>
      <c r="AE1850" s="90" t="s">
        <v>61</v>
      </c>
      <c r="AF1850" s="90" t="s">
        <v>61</v>
      </c>
      <c r="AG1850" s="90" t="s">
        <v>89</v>
      </c>
      <c r="AH1850" s="90" t="s">
        <v>89</v>
      </c>
      <c r="AI1850" s="90" t="s">
        <v>89</v>
      </c>
      <c r="AJ1850" s="90" t="s">
        <v>89</v>
      </c>
      <c r="AK1850" s="90" t="s">
        <v>89</v>
      </c>
      <c r="AL1850" s="90" t="s">
        <v>89</v>
      </c>
      <c r="AM1850" s="90" t="s">
        <v>89</v>
      </c>
      <c r="AN1850" s="90" t="s">
        <v>89</v>
      </c>
      <c r="AO1850" s="90" t="s">
        <v>89</v>
      </c>
      <c r="AP1850" s="90" t="s">
        <v>89</v>
      </c>
      <c r="AQ1850" s="90" t="s">
        <v>90</v>
      </c>
      <c r="AR1850" s="90" t="s">
        <v>90</v>
      </c>
      <c r="AS1850" s="90" t="s">
        <v>91</v>
      </c>
      <c r="AT1850" s="90" t="s">
        <v>92</v>
      </c>
      <c r="AU1850" s="90" t="s">
        <v>92</v>
      </c>
      <c r="AV1850" s="90" t="s">
        <v>93</v>
      </c>
      <c r="AW1850" s="90" t="s">
        <v>2864</v>
      </c>
      <c r="AX1850" s="90" t="s">
        <v>17702</v>
      </c>
      <c r="AY1850" s="90" t="s">
        <v>2866</v>
      </c>
      <c r="AZ1850" s="90" t="s">
        <v>17702</v>
      </c>
      <c r="BA1850" s="90" t="s">
        <v>215</v>
      </c>
      <c r="BB1850" s="90" t="s">
        <v>17703</v>
      </c>
      <c r="BC1850" s="90" t="s">
        <v>99</v>
      </c>
      <c r="BD1850" s="90" t="s">
        <v>150</v>
      </c>
      <c r="BE1850" s="90" t="s">
        <v>61</v>
      </c>
      <c r="BF1850" s="90" t="s">
        <v>209</v>
      </c>
      <c r="BG1850" s="90" t="s">
        <v>101</v>
      </c>
    </row>
    <row r="1851" s="85" customFormat="1" ht="19" customHeight="1" spans="1:59">
      <c r="A1851" s="90" t="s">
        <v>1774</v>
      </c>
      <c r="B1851" s="90" t="s">
        <v>1775</v>
      </c>
      <c r="C1851" s="90" t="s">
        <v>3363</v>
      </c>
      <c r="D1851" s="90" t="s">
        <v>3364</v>
      </c>
      <c r="E1851" s="90" t="s">
        <v>11190</v>
      </c>
      <c r="F1851" s="90" t="s">
        <v>3366</v>
      </c>
      <c r="G1851" s="90" t="s">
        <v>3039</v>
      </c>
      <c r="H1851" s="90" t="s">
        <v>109</v>
      </c>
      <c r="I1851" s="90" t="s">
        <v>17704</v>
      </c>
      <c r="J1851" s="90" t="s">
        <v>17705</v>
      </c>
      <c r="K1851" s="90" t="s">
        <v>17706</v>
      </c>
      <c r="L1851" s="90" t="s">
        <v>73</v>
      </c>
      <c r="M1851" s="90" t="s">
        <v>17707</v>
      </c>
      <c r="N1851" s="90" t="s">
        <v>7445</v>
      </c>
      <c r="O1851" s="90" t="s">
        <v>2779</v>
      </c>
      <c r="P1851" s="90" t="s">
        <v>2780</v>
      </c>
      <c r="Q1851" s="90" t="s">
        <v>259</v>
      </c>
      <c r="R1851" s="90" t="s">
        <v>260</v>
      </c>
      <c r="S1851" s="90" t="s">
        <v>17708</v>
      </c>
      <c r="T1851" s="90" t="s">
        <v>119</v>
      </c>
      <c r="U1851" s="15">
        <v>0</v>
      </c>
      <c r="V1851" s="15">
        <v>25000</v>
      </c>
      <c r="W1851" s="15">
        <v>20000</v>
      </c>
      <c r="X1851" s="15">
        <v>14000</v>
      </c>
      <c r="Y1851" s="90" t="s">
        <v>143</v>
      </c>
      <c r="Z1851" s="90" t="s">
        <v>83</v>
      </c>
      <c r="AA1851" s="90" t="s">
        <v>84</v>
      </c>
      <c r="AB1851" s="90" t="s">
        <v>11196</v>
      </c>
      <c r="AC1851" s="90" t="s">
        <v>145</v>
      </c>
      <c r="AD1851" s="90" t="s">
        <v>87</v>
      </c>
      <c r="AE1851" s="90" t="s">
        <v>61</v>
      </c>
      <c r="AF1851" s="90" t="s">
        <v>61</v>
      </c>
      <c r="AG1851" s="90" t="s">
        <v>89</v>
      </c>
      <c r="AH1851" s="90" t="s">
        <v>89</v>
      </c>
      <c r="AI1851" s="90" t="s">
        <v>89</v>
      </c>
      <c r="AJ1851" s="90" t="s">
        <v>89</v>
      </c>
      <c r="AK1851" s="90" t="s">
        <v>89</v>
      </c>
      <c r="AL1851" s="90" t="s">
        <v>89</v>
      </c>
      <c r="AM1851" s="90" t="s">
        <v>89</v>
      </c>
      <c r="AN1851" s="90" t="s">
        <v>89</v>
      </c>
      <c r="AO1851" s="90" t="s">
        <v>89</v>
      </c>
      <c r="AP1851" s="90" t="s">
        <v>89</v>
      </c>
      <c r="AQ1851" s="90" t="s">
        <v>90</v>
      </c>
      <c r="AR1851" s="90" t="s">
        <v>90</v>
      </c>
      <c r="AS1851" s="90" t="s">
        <v>91</v>
      </c>
      <c r="AT1851" s="90" t="s">
        <v>92</v>
      </c>
      <c r="AU1851" s="90" t="s">
        <v>92</v>
      </c>
      <c r="AV1851" s="90" t="s">
        <v>93</v>
      </c>
      <c r="AW1851" s="90" t="s">
        <v>11197</v>
      </c>
      <c r="AX1851" s="90" t="s">
        <v>17709</v>
      </c>
      <c r="AY1851" s="90" t="s">
        <v>11199</v>
      </c>
      <c r="AZ1851" s="90" t="s">
        <v>17709</v>
      </c>
      <c r="BA1851" s="90" t="s">
        <v>215</v>
      </c>
      <c r="BB1851" s="90" t="s">
        <v>17710</v>
      </c>
      <c r="BC1851" s="90" t="s">
        <v>99</v>
      </c>
      <c r="BD1851" s="90" t="s">
        <v>150</v>
      </c>
      <c r="BE1851" s="90" t="s">
        <v>61</v>
      </c>
      <c r="BF1851" s="90" t="s">
        <v>119</v>
      </c>
      <c r="BG1851" s="90" t="s">
        <v>101</v>
      </c>
    </row>
    <row r="1852" s="85" customFormat="1" ht="19" customHeight="1" spans="1:59">
      <c r="A1852" s="90" t="s">
        <v>387</v>
      </c>
      <c r="B1852" s="90" t="s">
        <v>388</v>
      </c>
      <c r="C1852" s="90" t="s">
        <v>2650</v>
      </c>
      <c r="D1852" s="90" t="s">
        <v>2651</v>
      </c>
      <c r="E1852" s="90" t="s">
        <v>17711</v>
      </c>
      <c r="F1852" s="90" t="s">
        <v>17712</v>
      </c>
      <c r="G1852" s="90" t="s">
        <v>4287</v>
      </c>
      <c r="H1852" s="90" t="s">
        <v>1299</v>
      </c>
      <c r="I1852" s="90" t="s">
        <v>17713</v>
      </c>
      <c r="J1852" s="90" t="s">
        <v>17714</v>
      </c>
      <c r="K1852" s="90" t="s">
        <v>17715</v>
      </c>
      <c r="L1852" s="90" t="s">
        <v>73</v>
      </c>
      <c r="M1852" s="90" t="s">
        <v>8785</v>
      </c>
      <c r="N1852" s="90" t="s">
        <v>544</v>
      </c>
      <c r="O1852" s="90" t="s">
        <v>2985</v>
      </c>
      <c r="P1852" s="90" t="s">
        <v>2986</v>
      </c>
      <c r="Q1852" s="90" t="s">
        <v>1728</v>
      </c>
      <c r="R1852" s="90" t="s">
        <v>1307</v>
      </c>
      <c r="S1852" s="90" t="s">
        <v>17716</v>
      </c>
      <c r="T1852" s="90" t="s">
        <v>209</v>
      </c>
      <c r="U1852" s="15">
        <v>0</v>
      </c>
      <c r="V1852" s="15">
        <v>63520</v>
      </c>
      <c r="W1852" s="15">
        <v>30000</v>
      </c>
      <c r="X1852" s="15">
        <v>10000</v>
      </c>
      <c r="Y1852" s="90" t="s">
        <v>143</v>
      </c>
      <c r="Z1852" s="90" t="s">
        <v>83</v>
      </c>
      <c r="AA1852" s="90" t="s">
        <v>84</v>
      </c>
      <c r="AB1852" s="90" t="s">
        <v>17717</v>
      </c>
      <c r="AC1852" s="90" t="s">
        <v>211</v>
      </c>
      <c r="AD1852" s="90" t="s">
        <v>87</v>
      </c>
      <c r="AE1852" s="90" t="s">
        <v>61</v>
      </c>
      <c r="AF1852" s="90" t="s">
        <v>61</v>
      </c>
      <c r="AG1852" s="90" t="s">
        <v>89</v>
      </c>
      <c r="AH1852" s="90" t="s">
        <v>89</v>
      </c>
      <c r="AI1852" s="90" t="s">
        <v>89</v>
      </c>
      <c r="AJ1852" s="90" t="s">
        <v>89</v>
      </c>
      <c r="AK1852" s="90" t="s">
        <v>89</v>
      </c>
      <c r="AL1852" s="90" t="s">
        <v>89</v>
      </c>
      <c r="AM1852" s="90" t="s">
        <v>89</v>
      </c>
      <c r="AN1852" s="90" t="s">
        <v>89</v>
      </c>
      <c r="AO1852" s="90" t="s">
        <v>89</v>
      </c>
      <c r="AP1852" s="90" t="s">
        <v>89</v>
      </c>
      <c r="AQ1852" s="90" t="s">
        <v>90</v>
      </c>
      <c r="AR1852" s="90" t="s">
        <v>90</v>
      </c>
      <c r="AS1852" s="90" t="s">
        <v>91</v>
      </c>
      <c r="AT1852" s="90" t="s">
        <v>92</v>
      </c>
      <c r="AU1852" s="90" t="s">
        <v>92</v>
      </c>
      <c r="AV1852" s="90" t="s">
        <v>93</v>
      </c>
      <c r="AW1852" s="90" t="s">
        <v>17718</v>
      </c>
      <c r="AX1852" s="90" t="s">
        <v>17719</v>
      </c>
      <c r="AY1852" s="90" t="s">
        <v>17720</v>
      </c>
      <c r="AZ1852" s="90" t="s">
        <v>17719</v>
      </c>
      <c r="BA1852" s="90" t="s">
        <v>97</v>
      </c>
      <c r="BB1852" s="90" t="s">
        <v>17721</v>
      </c>
      <c r="BC1852" s="90" t="s">
        <v>99</v>
      </c>
      <c r="BD1852" s="90" t="s">
        <v>150</v>
      </c>
      <c r="BE1852" s="90" t="s">
        <v>61</v>
      </c>
      <c r="BF1852" s="90" t="s">
        <v>209</v>
      </c>
      <c r="BG1852" s="90" t="s">
        <v>101</v>
      </c>
    </row>
    <row r="1853" s="85" customFormat="1" ht="19" customHeight="1" spans="1:59">
      <c r="A1853" s="90" t="s">
        <v>174</v>
      </c>
      <c r="B1853" s="90" t="s">
        <v>175</v>
      </c>
      <c r="C1853" s="90" t="s">
        <v>9907</v>
      </c>
      <c r="D1853" s="90" t="s">
        <v>9908</v>
      </c>
      <c r="E1853" s="90" t="s">
        <v>11476</v>
      </c>
      <c r="F1853" s="90" t="s">
        <v>9910</v>
      </c>
      <c r="G1853" s="90" t="s">
        <v>893</v>
      </c>
      <c r="H1853" s="90" t="s">
        <v>109</v>
      </c>
      <c r="I1853" s="90" t="s">
        <v>17722</v>
      </c>
      <c r="J1853" s="90" t="s">
        <v>17723</v>
      </c>
      <c r="K1853" s="90" t="s">
        <v>17724</v>
      </c>
      <c r="L1853" s="90" t="s">
        <v>73</v>
      </c>
      <c r="M1853" s="90" t="s">
        <v>1505</v>
      </c>
      <c r="N1853" s="90" t="s">
        <v>2350</v>
      </c>
      <c r="O1853" s="90" t="s">
        <v>1848</v>
      </c>
      <c r="P1853" s="90" t="s">
        <v>1849</v>
      </c>
      <c r="Q1853" s="90" t="s">
        <v>1850</v>
      </c>
      <c r="R1853" s="90" t="s">
        <v>1849</v>
      </c>
      <c r="S1853" s="90" t="s">
        <v>17725</v>
      </c>
      <c r="T1853" s="90" t="s">
        <v>380</v>
      </c>
      <c r="U1853" s="15">
        <v>0</v>
      </c>
      <c r="V1853" s="15">
        <v>3000</v>
      </c>
      <c r="W1853" s="15">
        <v>2400</v>
      </c>
      <c r="X1853" s="15">
        <v>1200</v>
      </c>
      <c r="Y1853" s="90" t="s">
        <v>82</v>
      </c>
      <c r="Z1853" s="90" t="s">
        <v>83</v>
      </c>
      <c r="AA1853" s="90" t="s">
        <v>84</v>
      </c>
      <c r="AB1853" s="90" t="s">
        <v>11482</v>
      </c>
      <c r="AC1853" s="90" t="s">
        <v>145</v>
      </c>
      <c r="AD1853" s="90" t="s">
        <v>87</v>
      </c>
      <c r="AE1853" s="90" t="s">
        <v>61</v>
      </c>
      <c r="AF1853" s="90" t="s">
        <v>61</v>
      </c>
      <c r="AG1853" s="90" t="s">
        <v>89</v>
      </c>
      <c r="AH1853" s="90" t="s">
        <v>89</v>
      </c>
      <c r="AI1853" s="90" t="s">
        <v>88</v>
      </c>
      <c r="AJ1853" s="90" t="s">
        <v>88</v>
      </c>
      <c r="AK1853" s="90" t="s">
        <v>89</v>
      </c>
      <c r="AL1853" s="90" t="s">
        <v>88</v>
      </c>
      <c r="AM1853" s="90" t="s">
        <v>88</v>
      </c>
      <c r="AN1853" s="90" t="s">
        <v>88</v>
      </c>
      <c r="AO1853" s="90" t="s">
        <v>88</v>
      </c>
      <c r="AP1853" s="90" t="s">
        <v>89</v>
      </c>
      <c r="AQ1853" s="90" t="s">
        <v>90</v>
      </c>
      <c r="AR1853" s="90" t="s">
        <v>90</v>
      </c>
      <c r="AS1853" s="90" t="s">
        <v>91</v>
      </c>
      <c r="AT1853" s="90" t="s">
        <v>92</v>
      </c>
      <c r="AU1853" s="90" t="s">
        <v>92</v>
      </c>
      <c r="AV1853" s="90" t="s">
        <v>93</v>
      </c>
      <c r="AW1853" s="90" t="s">
        <v>11483</v>
      </c>
      <c r="AX1853" s="90" t="s">
        <v>17726</v>
      </c>
      <c r="AY1853" s="90" t="s">
        <v>4134</v>
      </c>
      <c r="AZ1853" s="90" t="s">
        <v>17726</v>
      </c>
      <c r="BA1853" s="90" t="s">
        <v>97</v>
      </c>
      <c r="BB1853" s="90" t="s">
        <v>17727</v>
      </c>
      <c r="BC1853" s="90" t="s">
        <v>99</v>
      </c>
      <c r="BD1853" s="90" t="s">
        <v>100</v>
      </c>
      <c r="BE1853" s="90" t="s">
        <v>61</v>
      </c>
      <c r="BF1853" s="90" t="s">
        <v>380</v>
      </c>
      <c r="BG1853" s="90" t="s">
        <v>101</v>
      </c>
    </row>
    <row r="1854" s="85" customFormat="1" ht="19" customHeight="1" spans="1:59">
      <c r="A1854" s="90" t="s">
        <v>458</v>
      </c>
      <c r="B1854" s="90" t="s">
        <v>459</v>
      </c>
      <c r="C1854" s="90" t="s">
        <v>460</v>
      </c>
      <c r="D1854" s="90" t="s">
        <v>461</v>
      </c>
      <c r="E1854" s="90" t="s">
        <v>11954</v>
      </c>
      <c r="F1854" s="90" t="s">
        <v>17728</v>
      </c>
      <c r="G1854" s="90" t="s">
        <v>4372</v>
      </c>
      <c r="H1854" s="90" t="s">
        <v>369</v>
      </c>
      <c r="I1854" s="90" t="s">
        <v>4373</v>
      </c>
      <c r="J1854" s="90" t="s">
        <v>17729</v>
      </c>
      <c r="K1854" s="90" t="s">
        <v>4375</v>
      </c>
      <c r="L1854" s="90" t="s">
        <v>73</v>
      </c>
      <c r="M1854" s="90" t="s">
        <v>4376</v>
      </c>
      <c r="N1854" s="90" t="s">
        <v>184</v>
      </c>
      <c r="O1854" s="90" t="s">
        <v>1739</v>
      </c>
      <c r="P1854" s="90" t="s">
        <v>1740</v>
      </c>
      <c r="Q1854" s="90" t="s">
        <v>377</v>
      </c>
      <c r="R1854" s="90" t="s">
        <v>378</v>
      </c>
      <c r="S1854" s="90" t="s">
        <v>4784</v>
      </c>
      <c r="T1854" s="90" t="s">
        <v>119</v>
      </c>
      <c r="U1854" s="15">
        <v>0</v>
      </c>
      <c r="V1854" s="15">
        <v>760455</v>
      </c>
      <c r="W1854" s="15">
        <v>12314</v>
      </c>
      <c r="X1854" s="15">
        <v>6314</v>
      </c>
      <c r="Y1854" s="90" t="s">
        <v>143</v>
      </c>
      <c r="Z1854" s="90" t="s">
        <v>83</v>
      </c>
      <c r="AA1854" s="90" t="s">
        <v>84</v>
      </c>
      <c r="AB1854" s="90" t="s">
        <v>11959</v>
      </c>
      <c r="AC1854" s="90" t="s">
        <v>359</v>
      </c>
      <c r="AD1854" s="90" t="s">
        <v>87</v>
      </c>
      <c r="AE1854" s="90" t="s">
        <v>61</v>
      </c>
      <c r="AF1854" s="90" t="s">
        <v>61</v>
      </c>
      <c r="AG1854" s="90" t="s">
        <v>89</v>
      </c>
      <c r="AH1854" s="90" t="s">
        <v>89</v>
      </c>
      <c r="AI1854" s="90" t="s">
        <v>89</v>
      </c>
      <c r="AJ1854" s="90" t="s">
        <v>89</v>
      </c>
      <c r="AK1854" s="90" t="s">
        <v>89</v>
      </c>
      <c r="AL1854" s="90" t="s">
        <v>89</v>
      </c>
      <c r="AM1854" s="90" t="s">
        <v>89</v>
      </c>
      <c r="AN1854" s="90" t="s">
        <v>89</v>
      </c>
      <c r="AO1854" s="90" t="s">
        <v>89</v>
      </c>
      <c r="AP1854" s="90" t="s">
        <v>89</v>
      </c>
      <c r="AQ1854" s="90" t="s">
        <v>90</v>
      </c>
      <c r="AR1854" s="90" t="s">
        <v>90</v>
      </c>
      <c r="AS1854" s="90" t="s">
        <v>91</v>
      </c>
      <c r="AT1854" s="90" t="s">
        <v>92</v>
      </c>
      <c r="AU1854" s="90" t="s">
        <v>92</v>
      </c>
      <c r="AV1854" s="90" t="s">
        <v>93</v>
      </c>
      <c r="AW1854" s="90" t="s">
        <v>11960</v>
      </c>
      <c r="AX1854" s="90" t="s">
        <v>17730</v>
      </c>
      <c r="AY1854" s="90" t="s">
        <v>11962</v>
      </c>
      <c r="AZ1854" s="90" t="s">
        <v>17730</v>
      </c>
      <c r="BA1854" s="90" t="s">
        <v>97</v>
      </c>
      <c r="BB1854" s="90" t="s">
        <v>17731</v>
      </c>
      <c r="BC1854" s="90" t="s">
        <v>99</v>
      </c>
      <c r="BD1854" s="90" t="s">
        <v>150</v>
      </c>
      <c r="BE1854" s="90" t="s">
        <v>61</v>
      </c>
      <c r="BF1854" s="90" t="s">
        <v>119</v>
      </c>
      <c r="BG1854" s="90" t="s">
        <v>101</v>
      </c>
    </row>
    <row r="1855" s="85" customFormat="1" ht="19" customHeight="1" spans="1:59">
      <c r="A1855" s="90" t="s">
        <v>174</v>
      </c>
      <c r="B1855" s="90" t="s">
        <v>175</v>
      </c>
      <c r="C1855" s="90" t="s">
        <v>2515</v>
      </c>
      <c r="D1855" s="90" t="s">
        <v>2516</v>
      </c>
      <c r="E1855" s="90" t="s">
        <v>10346</v>
      </c>
      <c r="F1855" s="90" t="s">
        <v>10347</v>
      </c>
      <c r="G1855" s="90" t="s">
        <v>893</v>
      </c>
      <c r="H1855" s="90" t="s">
        <v>109</v>
      </c>
      <c r="I1855" s="90" t="s">
        <v>17732</v>
      </c>
      <c r="J1855" s="90" t="s">
        <v>17733</v>
      </c>
      <c r="K1855" s="90" t="s">
        <v>17734</v>
      </c>
      <c r="L1855" s="90" t="s">
        <v>73</v>
      </c>
      <c r="M1855" s="90" t="s">
        <v>4208</v>
      </c>
      <c r="N1855" s="90" t="s">
        <v>114</v>
      </c>
      <c r="O1855" s="90" t="s">
        <v>115</v>
      </c>
      <c r="P1855" s="90" t="s">
        <v>116</v>
      </c>
      <c r="Q1855" s="90" t="s">
        <v>117</v>
      </c>
      <c r="R1855" s="90" t="s">
        <v>116</v>
      </c>
      <c r="S1855" s="90" t="s">
        <v>17735</v>
      </c>
      <c r="T1855" s="90" t="s">
        <v>119</v>
      </c>
      <c r="U1855" s="15">
        <v>0</v>
      </c>
      <c r="V1855" s="15">
        <v>20000</v>
      </c>
      <c r="W1855" s="15">
        <v>14800</v>
      </c>
      <c r="X1855" s="15">
        <v>6000</v>
      </c>
      <c r="Y1855" s="90" t="s">
        <v>82</v>
      </c>
      <c r="Z1855" s="90" t="s">
        <v>83</v>
      </c>
      <c r="AA1855" s="90" t="s">
        <v>84</v>
      </c>
      <c r="AB1855" s="90" t="s">
        <v>10352</v>
      </c>
      <c r="AC1855" s="90" t="s">
        <v>211</v>
      </c>
      <c r="AD1855" s="90" t="s">
        <v>87</v>
      </c>
      <c r="AE1855" s="90" t="s">
        <v>61</v>
      </c>
      <c r="AF1855" s="90" t="s">
        <v>61</v>
      </c>
      <c r="AG1855" s="90" t="s">
        <v>89</v>
      </c>
      <c r="AH1855" s="90" t="s">
        <v>89</v>
      </c>
      <c r="AI1855" s="90" t="s">
        <v>89</v>
      </c>
      <c r="AJ1855" s="90" t="s">
        <v>88</v>
      </c>
      <c r="AK1855" s="90" t="s">
        <v>89</v>
      </c>
      <c r="AL1855" s="90" t="s">
        <v>89</v>
      </c>
      <c r="AM1855" s="90" t="s">
        <v>89</v>
      </c>
      <c r="AN1855" s="90" t="s">
        <v>89</v>
      </c>
      <c r="AO1855" s="90" t="s">
        <v>89</v>
      </c>
      <c r="AP1855" s="90" t="s">
        <v>89</v>
      </c>
      <c r="AQ1855" s="90" t="s">
        <v>90</v>
      </c>
      <c r="AR1855" s="90" t="s">
        <v>90</v>
      </c>
      <c r="AS1855" s="90" t="s">
        <v>91</v>
      </c>
      <c r="AT1855" s="90" t="s">
        <v>92</v>
      </c>
      <c r="AU1855" s="90" t="s">
        <v>92</v>
      </c>
      <c r="AV1855" s="90" t="s">
        <v>93</v>
      </c>
      <c r="AW1855" s="90" t="s">
        <v>10353</v>
      </c>
      <c r="AX1855" s="90" t="s">
        <v>17736</v>
      </c>
      <c r="AY1855" s="90" t="s">
        <v>456</v>
      </c>
      <c r="AZ1855" s="90" t="s">
        <v>17736</v>
      </c>
      <c r="BA1855" s="90" t="s">
        <v>97</v>
      </c>
      <c r="BB1855" s="90" t="s">
        <v>17737</v>
      </c>
      <c r="BC1855" s="90" t="s">
        <v>99</v>
      </c>
      <c r="BD1855" s="90" t="s">
        <v>100</v>
      </c>
      <c r="BE1855" s="90" t="s">
        <v>61</v>
      </c>
      <c r="BF1855" s="90" t="s">
        <v>119</v>
      </c>
      <c r="BG1855" s="90" t="s">
        <v>101</v>
      </c>
    </row>
    <row r="1856" s="85" customFormat="1" ht="19" customHeight="1" spans="1:59">
      <c r="A1856" s="90" t="s">
        <v>126</v>
      </c>
      <c r="B1856" s="90" t="s">
        <v>127</v>
      </c>
      <c r="C1856" s="90" t="s">
        <v>632</v>
      </c>
      <c r="D1856" s="90" t="s">
        <v>633</v>
      </c>
      <c r="E1856" s="90" t="s">
        <v>7635</v>
      </c>
      <c r="F1856" s="90" t="s">
        <v>7636</v>
      </c>
      <c r="G1856" s="90" t="s">
        <v>7637</v>
      </c>
      <c r="H1856" s="90" t="s">
        <v>605</v>
      </c>
      <c r="I1856" s="90" t="s">
        <v>17738</v>
      </c>
      <c r="J1856" s="90" t="s">
        <v>17739</v>
      </c>
      <c r="K1856" s="90" t="s">
        <v>17740</v>
      </c>
      <c r="L1856" s="90" t="s">
        <v>73</v>
      </c>
      <c r="M1856" s="90" t="s">
        <v>838</v>
      </c>
      <c r="N1856" s="90" t="s">
        <v>17741</v>
      </c>
      <c r="O1856" s="90" t="s">
        <v>610</v>
      </c>
      <c r="P1856" s="90" t="s">
        <v>611</v>
      </c>
      <c r="Q1856" s="90" t="s">
        <v>612</v>
      </c>
      <c r="R1856" s="90" t="s">
        <v>613</v>
      </c>
      <c r="S1856" s="90" t="s">
        <v>17742</v>
      </c>
      <c r="T1856" s="90" t="s">
        <v>209</v>
      </c>
      <c r="U1856" s="15">
        <v>0</v>
      </c>
      <c r="V1856" s="15">
        <v>20000</v>
      </c>
      <c r="W1856" s="15">
        <v>16000</v>
      </c>
      <c r="X1856" s="15">
        <v>6000</v>
      </c>
      <c r="Y1856" s="90" t="s">
        <v>143</v>
      </c>
      <c r="Z1856" s="90" t="s">
        <v>83</v>
      </c>
      <c r="AA1856" s="90" t="s">
        <v>84</v>
      </c>
      <c r="AB1856" s="90" t="s">
        <v>7644</v>
      </c>
      <c r="AC1856" s="90" t="s">
        <v>145</v>
      </c>
      <c r="AD1856" s="90" t="s">
        <v>87</v>
      </c>
      <c r="AE1856" s="90" t="s">
        <v>61</v>
      </c>
      <c r="AF1856" s="90" t="s">
        <v>61</v>
      </c>
      <c r="AG1856" s="90" t="s">
        <v>89</v>
      </c>
      <c r="AH1856" s="90" t="s">
        <v>89</v>
      </c>
      <c r="AI1856" s="90" t="s">
        <v>89</v>
      </c>
      <c r="AJ1856" s="90" t="s">
        <v>89</v>
      </c>
      <c r="AK1856" s="90" t="s">
        <v>89</v>
      </c>
      <c r="AL1856" s="90" t="s">
        <v>89</v>
      </c>
      <c r="AM1856" s="90" t="s">
        <v>89</v>
      </c>
      <c r="AN1856" s="90" t="s">
        <v>89</v>
      </c>
      <c r="AO1856" s="90" t="s">
        <v>89</v>
      </c>
      <c r="AP1856" s="90" t="s">
        <v>89</v>
      </c>
      <c r="AQ1856" s="90" t="s">
        <v>90</v>
      </c>
      <c r="AR1856" s="90" t="s">
        <v>90</v>
      </c>
      <c r="AS1856" s="90" t="s">
        <v>91</v>
      </c>
      <c r="AT1856" s="90" t="s">
        <v>92</v>
      </c>
      <c r="AU1856" s="90" t="s">
        <v>92</v>
      </c>
      <c r="AV1856" s="90" t="s">
        <v>93</v>
      </c>
      <c r="AW1856" s="90" t="s">
        <v>7645</v>
      </c>
      <c r="AX1856" s="90" t="s">
        <v>17743</v>
      </c>
      <c r="AY1856" s="90" t="s">
        <v>7647</v>
      </c>
      <c r="AZ1856" s="90" t="s">
        <v>17743</v>
      </c>
      <c r="BA1856" s="90" t="s">
        <v>97</v>
      </c>
      <c r="BB1856" s="90" t="s">
        <v>17744</v>
      </c>
      <c r="BC1856" s="90" t="s">
        <v>99</v>
      </c>
      <c r="BD1856" s="90" t="s">
        <v>150</v>
      </c>
      <c r="BE1856" s="90" t="s">
        <v>61</v>
      </c>
      <c r="BF1856" s="90" t="s">
        <v>209</v>
      </c>
      <c r="BG1856" s="90" t="s">
        <v>101</v>
      </c>
    </row>
    <row r="1857" s="85" customFormat="1" ht="19" customHeight="1" spans="1:59">
      <c r="A1857" s="90" t="s">
        <v>419</v>
      </c>
      <c r="B1857" s="90" t="s">
        <v>420</v>
      </c>
      <c r="C1857" s="90" t="s">
        <v>1465</v>
      </c>
      <c r="D1857" s="90" t="s">
        <v>1466</v>
      </c>
      <c r="E1857" s="90" t="s">
        <v>6337</v>
      </c>
      <c r="F1857" s="90" t="s">
        <v>6338</v>
      </c>
      <c r="G1857" s="90" t="s">
        <v>1298</v>
      </c>
      <c r="H1857" s="90" t="s">
        <v>1299</v>
      </c>
      <c r="I1857" s="90" t="s">
        <v>17745</v>
      </c>
      <c r="J1857" s="90" t="s">
        <v>17746</v>
      </c>
      <c r="K1857" s="90" t="s">
        <v>17747</v>
      </c>
      <c r="L1857" s="90" t="s">
        <v>73</v>
      </c>
      <c r="M1857" s="90" t="s">
        <v>5574</v>
      </c>
      <c r="N1857" s="90" t="s">
        <v>2967</v>
      </c>
      <c r="O1857" s="90" t="s">
        <v>2985</v>
      </c>
      <c r="P1857" s="90" t="s">
        <v>2986</v>
      </c>
      <c r="Q1857" s="90" t="s">
        <v>1306</v>
      </c>
      <c r="R1857" s="90" t="s">
        <v>1307</v>
      </c>
      <c r="S1857" s="90" t="s">
        <v>17748</v>
      </c>
      <c r="T1857" s="90" t="s">
        <v>262</v>
      </c>
      <c r="U1857" s="15">
        <v>0</v>
      </c>
      <c r="V1857" s="15">
        <v>2400</v>
      </c>
      <c r="W1857" s="15">
        <v>1900</v>
      </c>
      <c r="X1857" s="15">
        <v>900</v>
      </c>
      <c r="Y1857" s="90" t="s">
        <v>143</v>
      </c>
      <c r="Z1857" s="90" t="s">
        <v>83</v>
      </c>
      <c r="AA1857" s="90" t="s">
        <v>84</v>
      </c>
      <c r="AB1857" s="90" t="s">
        <v>2401</v>
      </c>
      <c r="AC1857" s="90" t="s">
        <v>359</v>
      </c>
      <c r="AD1857" s="90" t="s">
        <v>87</v>
      </c>
      <c r="AE1857" s="90" t="s">
        <v>61</v>
      </c>
      <c r="AF1857" s="90" t="s">
        <v>61</v>
      </c>
      <c r="AG1857" s="90" t="s">
        <v>89</v>
      </c>
      <c r="AH1857" s="90" t="s">
        <v>89</v>
      </c>
      <c r="AI1857" s="90" t="s">
        <v>89</v>
      </c>
      <c r="AJ1857" s="90" t="s">
        <v>89</v>
      </c>
      <c r="AK1857" s="90" t="s">
        <v>89</v>
      </c>
      <c r="AL1857" s="90" t="s">
        <v>89</v>
      </c>
      <c r="AM1857" s="90" t="s">
        <v>89</v>
      </c>
      <c r="AN1857" s="90" t="s">
        <v>89</v>
      </c>
      <c r="AO1857" s="90" t="s">
        <v>89</v>
      </c>
      <c r="AP1857" s="90" t="s">
        <v>89</v>
      </c>
      <c r="AQ1857" s="90" t="s">
        <v>90</v>
      </c>
      <c r="AR1857" s="90" t="s">
        <v>90</v>
      </c>
      <c r="AS1857" s="90" t="s">
        <v>91</v>
      </c>
      <c r="AT1857" s="90" t="s">
        <v>92</v>
      </c>
      <c r="AU1857" s="90" t="s">
        <v>92</v>
      </c>
      <c r="AV1857" s="90" t="s">
        <v>93</v>
      </c>
      <c r="AW1857" s="90" t="s">
        <v>6343</v>
      </c>
      <c r="AX1857" s="90" t="s">
        <v>17749</v>
      </c>
      <c r="AY1857" s="90" t="s">
        <v>6345</v>
      </c>
      <c r="AZ1857" s="90" t="s">
        <v>17749</v>
      </c>
      <c r="BA1857" s="90" t="s">
        <v>97</v>
      </c>
      <c r="BB1857" s="90" t="s">
        <v>17750</v>
      </c>
      <c r="BC1857" s="90" t="s">
        <v>99</v>
      </c>
      <c r="BD1857" s="90" t="s">
        <v>150</v>
      </c>
      <c r="BE1857" s="90" t="s">
        <v>61</v>
      </c>
      <c r="BF1857" s="90" t="s">
        <v>262</v>
      </c>
      <c r="BG1857" s="90" t="s">
        <v>101</v>
      </c>
    </row>
    <row r="1858" s="85" customFormat="1" ht="19" customHeight="1" spans="1:59">
      <c r="A1858" s="90" t="s">
        <v>1774</v>
      </c>
      <c r="B1858" s="90" t="s">
        <v>1775</v>
      </c>
      <c r="C1858" s="90" t="s">
        <v>6172</v>
      </c>
      <c r="D1858" s="90" t="s">
        <v>6173</v>
      </c>
      <c r="E1858" s="90" t="s">
        <v>17751</v>
      </c>
      <c r="F1858" s="90" t="s">
        <v>17752</v>
      </c>
      <c r="G1858" s="90" t="s">
        <v>17411</v>
      </c>
      <c r="H1858" s="90" t="s">
        <v>539</v>
      </c>
      <c r="I1858" s="90" t="s">
        <v>17753</v>
      </c>
      <c r="J1858" s="90" t="s">
        <v>17754</v>
      </c>
      <c r="K1858" s="90" t="s">
        <v>17755</v>
      </c>
      <c r="L1858" s="90" t="s">
        <v>73</v>
      </c>
      <c r="M1858" s="90" t="s">
        <v>2624</v>
      </c>
      <c r="N1858" s="90" t="s">
        <v>1847</v>
      </c>
      <c r="O1858" s="90" t="s">
        <v>8583</v>
      </c>
      <c r="P1858" s="90" t="s">
        <v>8584</v>
      </c>
      <c r="Q1858" s="90" t="s">
        <v>2597</v>
      </c>
      <c r="R1858" s="90" t="s">
        <v>1878</v>
      </c>
      <c r="S1858" s="90" t="s">
        <v>17756</v>
      </c>
      <c r="T1858" s="90" t="s">
        <v>380</v>
      </c>
      <c r="U1858" s="15">
        <v>0</v>
      </c>
      <c r="V1858" s="15">
        <v>14000</v>
      </c>
      <c r="W1858" s="15">
        <v>10000</v>
      </c>
      <c r="X1858" s="15">
        <v>10000</v>
      </c>
      <c r="Y1858" s="90" t="s">
        <v>143</v>
      </c>
      <c r="Z1858" s="90" t="s">
        <v>83</v>
      </c>
      <c r="AA1858" s="90" t="s">
        <v>84</v>
      </c>
      <c r="AB1858" s="90" t="s">
        <v>17757</v>
      </c>
      <c r="AC1858" s="90" t="s">
        <v>121</v>
      </c>
      <c r="AD1858" s="90" t="s">
        <v>87</v>
      </c>
      <c r="AE1858" s="90" t="s">
        <v>61</v>
      </c>
      <c r="AF1858" s="90" t="s">
        <v>4555</v>
      </c>
      <c r="AG1858" s="90" t="s">
        <v>89</v>
      </c>
      <c r="AH1858" s="90" t="s">
        <v>89</v>
      </c>
      <c r="AI1858" s="90" t="s">
        <v>89</v>
      </c>
      <c r="AJ1858" s="90" t="s">
        <v>89</v>
      </c>
      <c r="AK1858" s="90" t="s">
        <v>89</v>
      </c>
      <c r="AL1858" s="90" t="s">
        <v>89</v>
      </c>
      <c r="AM1858" s="90" t="s">
        <v>89</v>
      </c>
      <c r="AN1858" s="90" t="s">
        <v>89</v>
      </c>
      <c r="AO1858" s="90" t="s">
        <v>89</v>
      </c>
      <c r="AP1858" s="90" t="s">
        <v>89</v>
      </c>
      <c r="AQ1858" s="90" t="s">
        <v>90</v>
      </c>
      <c r="AR1858" s="90" t="s">
        <v>90</v>
      </c>
      <c r="AS1858" s="90" t="s">
        <v>91</v>
      </c>
      <c r="AT1858" s="90" t="s">
        <v>92</v>
      </c>
      <c r="AU1858" s="90" t="s">
        <v>92</v>
      </c>
      <c r="AV1858" s="90" t="s">
        <v>93</v>
      </c>
      <c r="AW1858" s="90" t="s">
        <v>17758</v>
      </c>
      <c r="AX1858" s="90" t="s">
        <v>17759</v>
      </c>
      <c r="AY1858" s="90" t="s">
        <v>17760</v>
      </c>
      <c r="AZ1858" s="90" t="s">
        <v>17759</v>
      </c>
      <c r="BA1858" s="90" t="s">
        <v>97</v>
      </c>
      <c r="BB1858" s="90" t="s">
        <v>17761</v>
      </c>
      <c r="BC1858" s="90" t="s">
        <v>99</v>
      </c>
      <c r="BD1858" s="90" t="s">
        <v>150</v>
      </c>
      <c r="BE1858" s="90" t="s">
        <v>61</v>
      </c>
      <c r="BF1858" s="90" t="s">
        <v>380</v>
      </c>
      <c r="BG1858" s="90" t="s">
        <v>101</v>
      </c>
    </row>
    <row r="1859" s="85" customFormat="1" ht="19" customHeight="1" spans="1:59">
      <c r="A1859" s="90" t="s">
        <v>151</v>
      </c>
      <c r="B1859" s="90" t="s">
        <v>152</v>
      </c>
      <c r="C1859" s="90" t="s">
        <v>153</v>
      </c>
      <c r="D1859" s="90" t="s">
        <v>154</v>
      </c>
      <c r="E1859" s="90" t="s">
        <v>17762</v>
      </c>
      <c r="F1859" s="90" t="s">
        <v>10974</v>
      </c>
      <c r="G1859" s="90" t="s">
        <v>1129</v>
      </c>
      <c r="H1859" s="90" t="s">
        <v>605</v>
      </c>
      <c r="I1859" s="90" t="s">
        <v>17763</v>
      </c>
      <c r="J1859" s="90" t="s">
        <v>17764</v>
      </c>
      <c r="K1859" s="90" t="s">
        <v>17765</v>
      </c>
      <c r="L1859" s="90" t="s">
        <v>73</v>
      </c>
      <c r="M1859" s="90" t="s">
        <v>184</v>
      </c>
      <c r="N1859" s="90" t="s">
        <v>2596</v>
      </c>
      <c r="O1859" s="90" t="s">
        <v>610</v>
      </c>
      <c r="P1859" s="90" t="s">
        <v>611</v>
      </c>
      <c r="Q1859" s="90" t="s">
        <v>1669</v>
      </c>
      <c r="R1859" s="90" t="s">
        <v>1670</v>
      </c>
      <c r="S1859" s="90" t="s">
        <v>17766</v>
      </c>
      <c r="T1859" s="90" t="s">
        <v>262</v>
      </c>
      <c r="U1859" s="15">
        <v>0</v>
      </c>
      <c r="V1859" s="15">
        <v>7000</v>
      </c>
      <c r="W1859" s="15">
        <v>5600</v>
      </c>
      <c r="X1859" s="15">
        <v>5000</v>
      </c>
      <c r="Y1859" s="90" t="s">
        <v>82</v>
      </c>
      <c r="Z1859" s="90" t="s">
        <v>83</v>
      </c>
      <c r="AA1859" s="90" t="s">
        <v>84</v>
      </c>
      <c r="AB1859" s="90" t="s">
        <v>17767</v>
      </c>
      <c r="AC1859" s="90" t="s">
        <v>211</v>
      </c>
      <c r="AD1859" s="90" t="s">
        <v>87</v>
      </c>
      <c r="AE1859" s="90" t="s">
        <v>61</v>
      </c>
      <c r="AF1859" s="90" t="s">
        <v>61</v>
      </c>
      <c r="AG1859" s="90" t="s">
        <v>89</v>
      </c>
      <c r="AH1859" s="90" t="s">
        <v>89</v>
      </c>
      <c r="AI1859" s="90" t="s">
        <v>89</v>
      </c>
      <c r="AJ1859" s="90" t="s">
        <v>88</v>
      </c>
      <c r="AK1859" s="90" t="s">
        <v>89</v>
      </c>
      <c r="AL1859" s="90" t="s">
        <v>88</v>
      </c>
      <c r="AM1859" s="90" t="s">
        <v>89</v>
      </c>
      <c r="AN1859" s="90" t="s">
        <v>89</v>
      </c>
      <c r="AO1859" s="90" t="s">
        <v>88</v>
      </c>
      <c r="AP1859" s="90" t="s">
        <v>89</v>
      </c>
      <c r="AQ1859" s="90" t="s">
        <v>90</v>
      </c>
      <c r="AR1859" s="90" t="s">
        <v>90</v>
      </c>
      <c r="AS1859" s="90" t="s">
        <v>91</v>
      </c>
      <c r="AT1859" s="90" t="s">
        <v>92</v>
      </c>
      <c r="AU1859" s="90" t="s">
        <v>92</v>
      </c>
      <c r="AV1859" s="90" t="s">
        <v>93</v>
      </c>
      <c r="AW1859" s="90" t="s">
        <v>17768</v>
      </c>
      <c r="AX1859" s="90" t="s">
        <v>17769</v>
      </c>
      <c r="AY1859" s="90" t="s">
        <v>17770</v>
      </c>
      <c r="AZ1859" s="90" t="s">
        <v>17769</v>
      </c>
      <c r="BA1859" s="90" t="s">
        <v>97</v>
      </c>
      <c r="BB1859" s="90" t="s">
        <v>17771</v>
      </c>
      <c r="BC1859" s="90" t="s">
        <v>99</v>
      </c>
      <c r="BD1859" s="90" t="s">
        <v>100</v>
      </c>
      <c r="BE1859" s="90" t="s">
        <v>61</v>
      </c>
      <c r="BF1859" s="90" t="s">
        <v>262</v>
      </c>
      <c r="BG1859" s="90" t="s">
        <v>101</v>
      </c>
    </row>
    <row r="1860" s="85" customFormat="1" ht="19" customHeight="1" spans="1:59">
      <c r="A1860" s="90" t="s">
        <v>1774</v>
      </c>
      <c r="B1860" s="90" t="s">
        <v>1775</v>
      </c>
      <c r="C1860" s="90" t="s">
        <v>9816</v>
      </c>
      <c r="D1860" s="90" t="s">
        <v>9817</v>
      </c>
      <c r="E1860" s="90" t="s">
        <v>9818</v>
      </c>
      <c r="F1860" s="90" t="s">
        <v>9819</v>
      </c>
      <c r="G1860" s="90" t="s">
        <v>9820</v>
      </c>
      <c r="H1860" s="90" t="s">
        <v>2636</v>
      </c>
      <c r="I1860" s="90" t="s">
        <v>17772</v>
      </c>
      <c r="J1860" s="90" t="s">
        <v>17773</v>
      </c>
      <c r="K1860" s="90" t="s">
        <v>17774</v>
      </c>
      <c r="L1860" s="90" t="s">
        <v>73</v>
      </c>
      <c r="M1860" s="90" t="s">
        <v>1823</v>
      </c>
      <c r="N1860" s="90" t="s">
        <v>342</v>
      </c>
      <c r="O1860" s="90" t="s">
        <v>294</v>
      </c>
      <c r="P1860" s="90" t="s">
        <v>2641</v>
      </c>
      <c r="Q1860" s="90" t="s">
        <v>2642</v>
      </c>
      <c r="R1860" s="90" t="s">
        <v>2643</v>
      </c>
      <c r="S1860" s="90" t="s">
        <v>17775</v>
      </c>
      <c r="T1860" s="90" t="s">
        <v>119</v>
      </c>
      <c r="U1860" s="15">
        <v>0</v>
      </c>
      <c r="V1860" s="15">
        <v>20895</v>
      </c>
      <c r="W1860" s="15">
        <v>15000</v>
      </c>
      <c r="X1860" s="15">
        <v>11500</v>
      </c>
      <c r="Y1860" s="90" t="s">
        <v>143</v>
      </c>
      <c r="Z1860" s="90" t="s">
        <v>83</v>
      </c>
      <c r="AA1860" s="90" t="s">
        <v>84</v>
      </c>
      <c r="AB1860" s="90" t="s">
        <v>9825</v>
      </c>
      <c r="AC1860" s="90" t="s">
        <v>145</v>
      </c>
      <c r="AD1860" s="90" t="s">
        <v>87</v>
      </c>
      <c r="AE1860" s="90" t="s">
        <v>61</v>
      </c>
      <c r="AF1860" s="90" t="s">
        <v>61</v>
      </c>
      <c r="AG1860" s="90" t="s">
        <v>89</v>
      </c>
      <c r="AH1860" s="90" t="s">
        <v>89</v>
      </c>
      <c r="AI1860" s="90" t="s">
        <v>89</v>
      </c>
      <c r="AJ1860" s="90" t="s">
        <v>89</v>
      </c>
      <c r="AK1860" s="90" t="s">
        <v>89</v>
      </c>
      <c r="AL1860" s="90" t="s">
        <v>89</v>
      </c>
      <c r="AM1860" s="90" t="s">
        <v>89</v>
      </c>
      <c r="AN1860" s="90" t="s">
        <v>89</v>
      </c>
      <c r="AO1860" s="90" t="s">
        <v>89</v>
      </c>
      <c r="AP1860" s="90" t="s">
        <v>89</v>
      </c>
      <c r="AQ1860" s="90" t="s">
        <v>90</v>
      </c>
      <c r="AR1860" s="90" t="s">
        <v>90</v>
      </c>
      <c r="AS1860" s="90" t="s">
        <v>91</v>
      </c>
      <c r="AT1860" s="90" t="s">
        <v>92</v>
      </c>
      <c r="AU1860" s="90" t="s">
        <v>92</v>
      </c>
      <c r="AV1860" s="90" t="s">
        <v>93</v>
      </c>
      <c r="AW1860" s="90" t="s">
        <v>9826</v>
      </c>
      <c r="AX1860" s="90" t="s">
        <v>17776</v>
      </c>
      <c r="AY1860" s="90" t="s">
        <v>9828</v>
      </c>
      <c r="AZ1860" s="90" t="s">
        <v>17776</v>
      </c>
      <c r="BA1860" s="90" t="s">
        <v>97</v>
      </c>
      <c r="BB1860" s="90" t="s">
        <v>17777</v>
      </c>
      <c r="BC1860" s="90" t="s">
        <v>99</v>
      </c>
      <c r="BD1860" s="90" t="s">
        <v>150</v>
      </c>
      <c r="BE1860" s="90" t="s">
        <v>61</v>
      </c>
      <c r="BF1860" s="90" t="s">
        <v>119</v>
      </c>
      <c r="BG1860" s="90" t="s">
        <v>101</v>
      </c>
    </row>
    <row r="1861" s="85" customFormat="1" ht="19" customHeight="1" spans="1:59">
      <c r="A1861" s="90" t="s">
        <v>267</v>
      </c>
      <c r="B1861" s="90" t="s">
        <v>268</v>
      </c>
      <c r="C1861" s="90" t="s">
        <v>269</v>
      </c>
      <c r="D1861" s="90" t="s">
        <v>270</v>
      </c>
      <c r="E1861" s="90" t="s">
        <v>17778</v>
      </c>
      <c r="F1861" s="90" t="s">
        <v>272</v>
      </c>
      <c r="G1861" s="90" t="s">
        <v>272</v>
      </c>
      <c r="H1861" s="90" t="s">
        <v>69</v>
      </c>
      <c r="I1861" s="90" t="s">
        <v>17779</v>
      </c>
      <c r="J1861" s="90" t="s">
        <v>17780</v>
      </c>
      <c r="K1861" s="90" t="s">
        <v>1041</v>
      </c>
      <c r="L1861" s="90" t="s">
        <v>73</v>
      </c>
      <c r="M1861" s="90" t="s">
        <v>356</v>
      </c>
      <c r="N1861" s="90" t="s">
        <v>203</v>
      </c>
      <c r="O1861" s="90" t="s">
        <v>76</v>
      </c>
      <c r="P1861" s="90" t="s">
        <v>77</v>
      </c>
      <c r="Q1861" s="90" t="s">
        <v>277</v>
      </c>
      <c r="R1861" s="90" t="s">
        <v>278</v>
      </c>
      <c r="S1861" s="90" t="s">
        <v>17781</v>
      </c>
      <c r="T1861" s="90" t="s">
        <v>328</v>
      </c>
      <c r="U1861" s="15">
        <v>0</v>
      </c>
      <c r="V1861" s="15">
        <v>75494</v>
      </c>
      <c r="W1861" s="15">
        <v>74700</v>
      </c>
      <c r="X1861" s="15">
        <v>74700</v>
      </c>
      <c r="Y1861" s="90" t="s">
        <v>143</v>
      </c>
      <c r="Z1861" s="90" t="s">
        <v>83</v>
      </c>
      <c r="AA1861" s="90" t="s">
        <v>84</v>
      </c>
      <c r="AB1861" s="90" t="s">
        <v>17782</v>
      </c>
      <c r="AC1861" s="90" t="s">
        <v>191</v>
      </c>
      <c r="AD1861" s="90" t="s">
        <v>87</v>
      </c>
      <c r="AE1861" s="90" t="s">
        <v>61</v>
      </c>
      <c r="AF1861" s="90" t="s">
        <v>61</v>
      </c>
      <c r="AG1861" s="90" t="s">
        <v>89</v>
      </c>
      <c r="AH1861" s="90" t="s">
        <v>88</v>
      </c>
      <c r="AI1861" s="90" t="s">
        <v>88</v>
      </c>
      <c r="AJ1861" s="90" t="s">
        <v>88</v>
      </c>
      <c r="AK1861" s="90" t="s">
        <v>88</v>
      </c>
      <c r="AL1861" s="90" t="s">
        <v>89</v>
      </c>
      <c r="AM1861" s="90" t="s">
        <v>88</v>
      </c>
      <c r="AN1861" s="90" t="s">
        <v>88</v>
      </c>
      <c r="AO1861" s="90" t="s">
        <v>88</v>
      </c>
      <c r="AP1861" s="90" t="s">
        <v>89</v>
      </c>
      <c r="AQ1861" s="90" t="s">
        <v>90</v>
      </c>
      <c r="AR1861" s="90" t="s">
        <v>90</v>
      </c>
      <c r="AS1861" s="90" t="s">
        <v>91</v>
      </c>
      <c r="AT1861" s="90" t="s">
        <v>92</v>
      </c>
      <c r="AU1861" s="90" t="s">
        <v>92</v>
      </c>
      <c r="AV1861" s="90" t="s">
        <v>93</v>
      </c>
      <c r="AW1861" s="90" t="s">
        <v>17783</v>
      </c>
      <c r="AX1861" s="90" t="s">
        <v>17784</v>
      </c>
      <c r="AY1861" s="90" t="s">
        <v>17785</v>
      </c>
      <c r="AZ1861" s="90" t="s">
        <v>17784</v>
      </c>
      <c r="BA1861" s="90" t="s">
        <v>97</v>
      </c>
      <c r="BB1861" s="90" t="s">
        <v>17786</v>
      </c>
      <c r="BC1861" s="90" t="s">
        <v>99</v>
      </c>
      <c r="BD1861" s="90" t="s">
        <v>150</v>
      </c>
      <c r="BE1861" s="90" t="s">
        <v>61</v>
      </c>
      <c r="BF1861" s="90" t="s">
        <v>328</v>
      </c>
      <c r="BG1861" s="90" t="s">
        <v>101</v>
      </c>
    </row>
    <row r="1862" s="85" customFormat="1" ht="19" customHeight="1" spans="1:59">
      <c r="A1862" s="90" t="s">
        <v>126</v>
      </c>
      <c r="B1862" s="90" t="s">
        <v>127</v>
      </c>
      <c r="C1862" s="90" t="s">
        <v>632</v>
      </c>
      <c r="D1862" s="90" t="s">
        <v>633</v>
      </c>
      <c r="E1862" s="90" t="s">
        <v>16121</v>
      </c>
      <c r="F1862" s="90" t="s">
        <v>17787</v>
      </c>
      <c r="G1862" s="90" t="s">
        <v>7262</v>
      </c>
      <c r="H1862" s="90" t="s">
        <v>2885</v>
      </c>
      <c r="I1862" s="90" t="s">
        <v>17788</v>
      </c>
      <c r="J1862" s="90" t="s">
        <v>17789</v>
      </c>
      <c r="K1862" s="90" t="s">
        <v>17790</v>
      </c>
      <c r="L1862" s="90" t="s">
        <v>73</v>
      </c>
      <c r="M1862" s="90" t="s">
        <v>4428</v>
      </c>
      <c r="N1862" s="90" t="s">
        <v>8925</v>
      </c>
      <c r="O1862" s="90" t="s">
        <v>1877</v>
      </c>
      <c r="P1862" s="90" t="s">
        <v>2968</v>
      </c>
      <c r="Q1862" s="90" t="s">
        <v>115</v>
      </c>
      <c r="R1862" s="90" t="s">
        <v>2969</v>
      </c>
      <c r="S1862" s="90" t="s">
        <v>17791</v>
      </c>
      <c r="T1862" s="90" t="s">
        <v>119</v>
      </c>
      <c r="U1862" s="15">
        <v>0</v>
      </c>
      <c r="V1862" s="15">
        <v>23000</v>
      </c>
      <c r="W1862" s="15">
        <v>11500</v>
      </c>
      <c r="X1862" s="15">
        <v>2000</v>
      </c>
      <c r="Y1862" s="90" t="s">
        <v>82</v>
      </c>
      <c r="Z1862" s="90" t="s">
        <v>83</v>
      </c>
      <c r="AA1862" s="90" t="s">
        <v>84</v>
      </c>
      <c r="AB1862" s="90" t="s">
        <v>16127</v>
      </c>
      <c r="AC1862" s="90" t="s">
        <v>359</v>
      </c>
      <c r="AD1862" s="90" t="s">
        <v>87</v>
      </c>
      <c r="AE1862" s="90" t="s">
        <v>61</v>
      </c>
      <c r="AF1862" s="90" t="s">
        <v>61</v>
      </c>
      <c r="AG1862" s="90" t="s">
        <v>89</v>
      </c>
      <c r="AH1862" s="90" t="s">
        <v>89</v>
      </c>
      <c r="AI1862" s="90" t="s">
        <v>89</v>
      </c>
      <c r="AJ1862" s="90" t="s">
        <v>89</v>
      </c>
      <c r="AK1862" s="90" t="s">
        <v>89</v>
      </c>
      <c r="AL1862" s="90" t="s">
        <v>89</v>
      </c>
      <c r="AM1862" s="90" t="s">
        <v>89</v>
      </c>
      <c r="AN1862" s="90" t="s">
        <v>89</v>
      </c>
      <c r="AO1862" s="90" t="s">
        <v>89</v>
      </c>
      <c r="AP1862" s="90" t="s">
        <v>89</v>
      </c>
      <c r="AQ1862" s="90" t="s">
        <v>90</v>
      </c>
      <c r="AR1862" s="90" t="s">
        <v>90</v>
      </c>
      <c r="AS1862" s="90" t="s">
        <v>91</v>
      </c>
      <c r="AT1862" s="90" t="s">
        <v>92</v>
      </c>
      <c r="AU1862" s="90" t="s">
        <v>92</v>
      </c>
      <c r="AV1862" s="90" t="s">
        <v>93</v>
      </c>
      <c r="AW1862" s="90" t="s">
        <v>16128</v>
      </c>
      <c r="AX1862" s="90" t="s">
        <v>17792</v>
      </c>
      <c r="AY1862" s="90" t="s">
        <v>16130</v>
      </c>
      <c r="AZ1862" s="90" t="s">
        <v>17792</v>
      </c>
      <c r="BA1862" s="90" t="s">
        <v>97</v>
      </c>
      <c r="BB1862" s="90" t="s">
        <v>17793</v>
      </c>
      <c r="BC1862" s="90" t="s">
        <v>99</v>
      </c>
      <c r="BD1862" s="90" t="s">
        <v>100</v>
      </c>
      <c r="BE1862" s="90" t="s">
        <v>61</v>
      </c>
      <c r="BF1862" s="90" t="s">
        <v>119</v>
      </c>
      <c r="BG1862" s="90" t="s">
        <v>101</v>
      </c>
    </row>
    <row r="1863" s="85" customFormat="1" ht="19" customHeight="1" spans="1:59">
      <c r="A1863" s="90" t="s">
        <v>1774</v>
      </c>
      <c r="B1863" s="90" t="s">
        <v>1775</v>
      </c>
      <c r="C1863" s="90" t="s">
        <v>3077</v>
      </c>
      <c r="D1863" s="90" t="s">
        <v>3078</v>
      </c>
      <c r="E1863" s="90" t="s">
        <v>3079</v>
      </c>
      <c r="F1863" s="90" t="s">
        <v>3080</v>
      </c>
      <c r="G1863" s="90" t="s">
        <v>3080</v>
      </c>
      <c r="H1863" s="90" t="s">
        <v>232</v>
      </c>
      <c r="I1863" s="90" t="s">
        <v>17794</v>
      </c>
      <c r="J1863" s="90" t="s">
        <v>17795</v>
      </c>
      <c r="K1863" s="90" t="s">
        <v>17796</v>
      </c>
      <c r="L1863" s="90" t="s">
        <v>73</v>
      </c>
      <c r="M1863" s="90" t="s">
        <v>7986</v>
      </c>
      <c r="N1863" s="90" t="s">
        <v>17797</v>
      </c>
      <c r="O1863" s="90" t="s">
        <v>238</v>
      </c>
      <c r="P1863" s="90" t="s">
        <v>239</v>
      </c>
      <c r="Q1863" s="90" t="s">
        <v>240</v>
      </c>
      <c r="R1863" s="90" t="s">
        <v>241</v>
      </c>
      <c r="S1863" s="90" t="s">
        <v>17798</v>
      </c>
      <c r="T1863" s="90" t="s">
        <v>119</v>
      </c>
      <c r="U1863" s="15">
        <v>0</v>
      </c>
      <c r="V1863" s="15">
        <v>250000</v>
      </c>
      <c r="W1863" s="15">
        <v>170000</v>
      </c>
      <c r="X1863" s="15">
        <v>25000</v>
      </c>
      <c r="Y1863" s="90" t="s">
        <v>143</v>
      </c>
      <c r="Z1863" s="90" t="s">
        <v>83</v>
      </c>
      <c r="AA1863" s="90" t="s">
        <v>84</v>
      </c>
      <c r="AB1863" s="90" t="s">
        <v>3086</v>
      </c>
      <c r="AC1863" s="90" t="s">
        <v>145</v>
      </c>
      <c r="AD1863" s="90" t="s">
        <v>87</v>
      </c>
      <c r="AE1863" s="90" t="s">
        <v>61</v>
      </c>
      <c r="AF1863" s="90" t="s">
        <v>61</v>
      </c>
      <c r="AG1863" s="90" t="s">
        <v>89</v>
      </c>
      <c r="AH1863" s="90" t="s">
        <v>89</v>
      </c>
      <c r="AI1863" s="90" t="s">
        <v>89</v>
      </c>
      <c r="AJ1863" s="90" t="s">
        <v>89</v>
      </c>
      <c r="AK1863" s="90" t="s">
        <v>89</v>
      </c>
      <c r="AL1863" s="90" t="s">
        <v>89</v>
      </c>
      <c r="AM1863" s="90" t="s">
        <v>89</v>
      </c>
      <c r="AN1863" s="90" t="s">
        <v>89</v>
      </c>
      <c r="AO1863" s="90" t="s">
        <v>89</v>
      </c>
      <c r="AP1863" s="90" t="s">
        <v>89</v>
      </c>
      <c r="AQ1863" s="90" t="s">
        <v>90</v>
      </c>
      <c r="AR1863" s="90" t="s">
        <v>90</v>
      </c>
      <c r="AS1863" s="90" t="s">
        <v>91</v>
      </c>
      <c r="AT1863" s="90" t="s">
        <v>92</v>
      </c>
      <c r="AU1863" s="90" t="s">
        <v>92</v>
      </c>
      <c r="AV1863" s="90" t="s">
        <v>93</v>
      </c>
      <c r="AW1863" s="90" t="s">
        <v>3087</v>
      </c>
      <c r="AX1863" s="90" t="s">
        <v>17799</v>
      </c>
      <c r="AY1863" s="90" t="s">
        <v>3089</v>
      </c>
      <c r="AZ1863" s="90" t="s">
        <v>17799</v>
      </c>
      <c r="BA1863" s="90" t="s">
        <v>97</v>
      </c>
      <c r="BB1863" s="90" t="s">
        <v>17800</v>
      </c>
      <c r="BC1863" s="90" t="s">
        <v>99</v>
      </c>
      <c r="BD1863" s="90" t="s">
        <v>150</v>
      </c>
      <c r="BE1863" s="90" t="s">
        <v>61</v>
      </c>
      <c r="BF1863" s="90" t="s">
        <v>119</v>
      </c>
      <c r="BG1863" s="90" t="s">
        <v>101</v>
      </c>
    </row>
    <row r="1864" s="85" customFormat="1" ht="19" customHeight="1" spans="1:59">
      <c r="A1864" s="90" t="s">
        <v>694</v>
      </c>
      <c r="B1864" s="90" t="s">
        <v>695</v>
      </c>
      <c r="C1864" s="90" t="s">
        <v>766</v>
      </c>
      <c r="D1864" s="90" t="s">
        <v>767</v>
      </c>
      <c r="E1864" s="90" t="s">
        <v>15160</v>
      </c>
      <c r="F1864" s="90" t="s">
        <v>4333</v>
      </c>
      <c r="G1864" s="90" t="s">
        <v>4333</v>
      </c>
      <c r="H1864" s="90" t="s">
        <v>1571</v>
      </c>
      <c r="I1864" s="90" t="s">
        <v>17801</v>
      </c>
      <c r="J1864" s="90" t="s">
        <v>17802</v>
      </c>
      <c r="K1864" s="90" t="s">
        <v>17803</v>
      </c>
      <c r="L1864" s="90" t="s">
        <v>73</v>
      </c>
      <c r="M1864" s="90" t="s">
        <v>13699</v>
      </c>
      <c r="N1864" s="90" t="s">
        <v>17804</v>
      </c>
      <c r="O1864" s="90" t="s">
        <v>238</v>
      </c>
      <c r="P1864" s="90" t="s">
        <v>239</v>
      </c>
      <c r="Q1864" s="90" t="s">
        <v>240</v>
      </c>
      <c r="R1864" s="90" t="s">
        <v>241</v>
      </c>
      <c r="S1864" s="90" t="s">
        <v>17805</v>
      </c>
      <c r="T1864" s="90" t="s">
        <v>119</v>
      </c>
      <c r="U1864" s="15">
        <v>0</v>
      </c>
      <c r="V1864" s="15">
        <v>180000</v>
      </c>
      <c r="W1864" s="15">
        <v>80000</v>
      </c>
      <c r="X1864" s="15">
        <v>20000</v>
      </c>
      <c r="Y1864" s="90" t="s">
        <v>82</v>
      </c>
      <c r="Z1864" s="90" t="s">
        <v>83</v>
      </c>
      <c r="AA1864" s="90" t="s">
        <v>84</v>
      </c>
      <c r="AB1864" s="90" t="s">
        <v>15167</v>
      </c>
      <c r="AC1864" s="90" t="s">
        <v>359</v>
      </c>
      <c r="AD1864" s="90" t="s">
        <v>87</v>
      </c>
      <c r="AE1864" s="90" t="s">
        <v>61</v>
      </c>
      <c r="AF1864" s="90" t="s">
        <v>61</v>
      </c>
      <c r="AG1864" s="90" t="s">
        <v>89</v>
      </c>
      <c r="AH1864" s="90" t="s">
        <v>89</v>
      </c>
      <c r="AI1864" s="90" t="s">
        <v>89</v>
      </c>
      <c r="AJ1864" s="90" t="s">
        <v>89</v>
      </c>
      <c r="AK1864" s="90" t="s">
        <v>89</v>
      </c>
      <c r="AL1864" s="90" t="s">
        <v>89</v>
      </c>
      <c r="AM1864" s="90" t="s">
        <v>89</v>
      </c>
      <c r="AN1864" s="90" t="s">
        <v>89</v>
      </c>
      <c r="AO1864" s="90" t="s">
        <v>89</v>
      </c>
      <c r="AP1864" s="90" t="s">
        <v>89</v>
      </c>
      <c r="AQ1864" s="90" t="s">
        <v>90</v>
      </c>
      <c r="AR1864" s="90" t="s">
        <v>90</v>
      </c>
      <c r="AS1864" s="90" t="s">
        <v>91</v>
      </c>
      <c r="AT1864" s="90" t="s">
        <v>92</v>
      </c>
      <c r="AU1864" s="90" t="s">
        <v>92</v>
      </c>
      <c r="AV1864" s="90" t="s">
        <v>93</v>
      </c>
      <c r="AW1864" s="90" t="s">
        <v>15168</v>
      </c>
      <c r="AX1864" s="90" t="s">
        <v>17806</v>
      </c>
      <c r="AY1864" s="90" t="s">
        <v>15170</v>
      </c>
      <c r="AZ1864" s="90" t="s">
        <v>17806</v>
      </c>
      <c r="BA1864" s="90" t="s">
        <v>97</v>
      </c>
      <c r="BB1864" s="90" t="s">
        <v>17807</v>
      </c>
      <c r="BC1864" s="90" t="s">
        <v>99</v>
      </c>
      <c r="BD1864" s="90" t="s">
        <v>100</v>
      </c>
      <c r="BE1864" s="90" t="s">
        <v>61</v>
      </c>
      <c r="BF1864" s="90" t="s">
        <v>119</v>
      </c>
      <c r="BG1864" s="90" t="s">
        <v>101</v>
      </c>
    </row>
    <row r="1865" s="85" customFormat="1" ht="19" customHeight="1" spans="1:59">
      <c r="A1865" s="90" t="s">
        <v>419</v>
      </c>
      <c r="B1865" s="90" t="s">
        <v>420</v>
      </c>
      <c r="C1865" s="90" t="s">
        <v>421</v>
      </c>
      <c r="D1865" s="90" t="s">
        <v>422</v>
      </c>
      <c r="E1865" s="90" t="s">
        <v>17808</v>
      </c>
      <c r="F1865" s="90" t="s">
        <v>5541</v>
      </c>
      <c r="G1865" s="90" t="s">
        <v>1665</v>
      </c>
      <c r="H1865" s="90" t="s">
        <v>605</v>
      </c>
      <c r="I1865" s="90" t="s">
        <v>17809</v>
      </c>
      <c r="J1865" s="90" t="s">
        <v>17810</v>
      </c>
      <c r="K1865" s="90" t="s">
        <v>17811</v>
      </c>
      <c r="L1865" s="90" t="s">
        <v>73</v>
      </c>
      <c r="M1865" s="90" t="s">
        <v>508</v>
      </c>
      <c r="N1865" s="90" t="s">
        <v>1527</v>
      </c>
      <c r="O1865" s="90" t="s">
        <v>610</v>
      </c>
      <c r="P1865" s="90" t="s">
        <v>611</v>
      </c>
      <c r="Q1865" s="90" t="s">
        <v>612</v>
      </c>
      <c r="R1865" s="90" t="s">
        <v>613</v>
      </c>
      <c r="S1865" s="90" t="s">
        <v>17812</v>
      </c>
      <c r="T1865" s="90" t="s">
        <v>380</v>
      </c>
      <c r="U1865" s="15">
        <v>0</v>
      </c>
      <c r="V1865" s="15">
        <v>6300</v>
      </c>
      <c r="W1865" s="15">
        <v>5000</v>
      </c>
      <c r="X1865" s="15">
        <v>1700</v>
      </c>
      <c r="Y1865" s="90" t="s">
        <v>82</v>
      </c>
      <c r="Z1865" s="90" t="s">
        <v>83</v>
      </c>
      <c r="AA1865" s="90" t="s">
        <v>84</v>
      </c>
      <c r="AB1865" s="90" t="s">
        <v>17813</v>
      </c>
      <c r="AC1865" s="90" t="s">
        <v>145</v>
      </c>
      <c r="AD1865" s="90" t="s">
        <v>87</v>
      </c>
      <c r="AE1865" s="90" t="s">
        <v>61</v>
      </c>
      <c r="AF1865" s="90" t="s">
        <v>61</v>
      </c>
      <c r="AG1865" s="90" t="s">
        <v>89</v>
      </c>
      <c r="AH1865" s="90" t="s">
        <v>89</v>
      </c>
      <c r="AI1865" s="90" t="s">
        <v>89</v>
      </c>
      <c r="AJ1865" s="90" t="s">
        <v>89</v>
      </c>
      <c r="AK1865" s="90" t="s">
        <v>89</v>
      </c>
      <c r="AL1865" s="90" t="s">
        <v>89</v>
      </c>
      <c r="AM1865" s="90" t="s">
        <v>89</v>
      </c>
      <c r="AN1865" s="90" t="s">
        <v>89</v>
      </c>
      <c r="AO1865" s="90" t="s">
        <v>89</v>
      </c>
      <c r="AP1865" s="90" t="s">
        <v>89</v>
      </c>
      <c r="AQ1865" s="90" t="s">
        <v>90</v>
      </c>
      <c r="AR1865" s="90" t="s">
        <v>90</v>
      </c>
      <c r="AS1865" s="90" t="s">
        <v>91</v>
      </c>
      <c r="AT1865" s="90" t="s">
        <v>92</v>
      </c>
      <c r="AU1865" s="90" t="s">
        <v>92</v>
      </c>
      <c r="AV1865" s="90" t="s">
        <v>93</v>
      </c>
      <c r="AW1865" s="90" t="s">
        <v>17814</v>
      </c>
      <c r="AX1865" s="90" t="s">
        <v>17815</v>
      </c>
      <c r="AY1865" s="90" t="s">
        <v>17816</v>
      </c>
      <c r="AZ1865" s="90" t="s">
        <v>17815</v>
      </c>
      <c r="BA1865" s="90" t="s">
        <v>97</v>
      </c>
      <c r="BB1865" s="90" t="s">
        <v>17817</v>
      </c>
      <c r="BC1865" s="90" t="s">
        <v>99</v>
      </c>
      <c r="BD1865" s="90" t="s">
        <v>100</v>
      </c>
      <c r="BE1865" s="90" t="s">
        <v>61</v>
      </c>
      <c r="BF1865" s="90" t="s">
        <v>380</v>
      </c>
      <c r="BG1865" s="90" t="s">
        <v>101</v>
      </c>
    </row>
    <row r="1866" s="85" customFormat="1" ht="19" customHeight="1" spans="1:59">
      <c r="A1866" s="90" t="s">
        <v>516</v>
      </c>
      <c r="B1866" s="90" t="s">
        <v>517</v>
      </c>
      <c r="C1866" s="90" t="s">
        <v>518</v>
      </c>
      <c r="D1866" s="90" t="s">
        <v>519</v>
      </c>
      <c r="E1866" s="90" t="s">
        <v>2406</v>
      </c>
      <c r="F1866" s="90" t="s">
        <v>521</v>
      </c>
      <c r="G1866" s="90" t="s">
        <v>522</v>
      </c>
      <c r="H1866" s="90" t="s">
        <v>109</v>
      </c>
      <c r="I1866" s="90" t="s">
        <v>17818</v>
      </c>
      <c r="J1866" s="90" t="s">
        <v>17819</v>
      </c>
      <c r="K1866" s="90" t="s">
        <v>17820</v>
      </c>
      <c r="L1866" s="90" t="s">
        <v>73</v>
      </c>
      <c r="M1866" s="90" t="s">
        <v>162</v>
      </c>
      <c r="N1866" s="90" t="s">
        <v>2350</v>
      </c>
      <c r="O1866" s="90" t="s">
        <v>186</v>
      </c>
      <c r="P1866" s="90" t="s">
        <v>187</v>
      </c>
      <c r="Q1866" s="90" t="s">
        <v>188</v>
      </c>
      <c r="R1866" s="90" t="s">
        <v>187</v>
      </c>
      <c r="S1866" s="90" t="s">
        <v>17821</v>
      </c>
      <c r="T1866" s="90" t="s">
        <v>380</v>
      </c>
      <c r="U1866" s="15">
        <v>0</v>
      </c>
      <c r="V1866" s="15">
        <v>29000</v>
      </c>
      <c r="W1866" s="15">
        <v>14500</v>
      </c>
      <c r="X1866" s="15">
        <v>5000</v>
      </c>
      <c r="Y1866" s="90" t="s">
        <v>82</v>
      </c>
      <c r="Z1866" s="90" t="s">
        <v>83</v>
      </c>
      <c r="AA1866" s="90" t="s">
        <v>84</v>
      </c>
      <c r="AB1866" s="90" t="s">
        <v>2412</v>
      </c>
      <c r="AC1866" s="90" t="s">
        <v>359</v>
      </c>
      <c r="AD1866" s="90" t="s">
        <v>87</v>
      </c>
      <c r="AE1866" s="90" t="s">
        <v>61</v>
      </c>
      <c r="AF1866" s="90" t="s">
        <v>61</v>
      </c>
      <c r="AG1866" s="90" t="s">
        <v>89</v>
      </c>
      <c r="AH1866" s="90" t="s">
        <v>89</v>
      </c>
      <c r="AI1866" s="90" t="s">
        <v>89</v>
      </c>
      <c r="AJ1866" s="90" t="s">
        <v>88</v>
      </c>
      <c r="AK1866" s="90" t="s">
        <v>89</v>
      </c>
      <c r="AL1866" s="90" t="s">
        <v>89</v>
      </c>
      <c r="AM1866" s="90" t="s">
        <v>89</v>
      </c>
      <c r="AN1866" s="90" t="s">
        <v>89</v>
      </c>
      <c r="AO1866" s="90" t="s">
        <v>89</v>
      </c>
      <c r="AP1866" s="90" t="s">
        <v>89</v>
      </c>
      <c r="AQ1866" s="90" t="s">
        <v>90</v>
      </c>
      <c r="AR1866" s="90" t="s">
        <v>90</v>
      </c>
      <c r="AS1866" s="90" t="s">
        <v>91</v>
      </c>
      <c r="AT1866" s="90" t="s">
        <v>92</v>
      </c>
      <c r="AU1866" s="90" t="s">
        <v>92</v>
      </c>
      <c r="AV1866" s="90" t="s">
        <v>93</v>
      </c>
      <c r="AW1866" s="90" t="s">
        <v>2413</v>
      </c>
      <c r="AX1866" s="90" t="s">
        <v>17822</v>
      </c>
      <c r="AY1866" s="90" t="s">
        <v>2415</v>
      </c>
      <c r="AZ1866" s="90" t="s">
        <v>17822</v>
      </c>
      <c r="BA1866" s="90" t="s">
        <v>97</v>
      </c>
      <c r="BB1866" s="90" t="s">
        <v>17823</v>
      </c>
      <c r="BC1866" s="90" t="s">
        <v>99</v>
      </c>
      <c r="BD1866" s="90" t="s">
        <v>100</v>
      </c>
      <c r="BE1866" s="90" t="s">
        <v>61</v>
      </c>
      <c r="BF1866" s="90" t="s">
        <v>380</v>
      </c>
      <c r="BG1866" s="90" t="s">
        <v>101</v>
      </c>
    </row>
    <row r="1867" s="85" customFormat="1" ht="19" customHeight="1" spans="1:59">
      <c r="A1867" s="90" t="s">
        <v>151</v>
      </c>
      <c r="B1867" s="90" t="s">
        <v>152</v>
      </c>
      <c r="C1867" s="90" t="s">
        <v>153</v>
      </c>
      <c r="D1867" s="90" t="s">
        <v>154</v>
      </c>
      <c r="E1867" s="90" t="s">
        <v>17824</v>
      </c>
      <c r="F1867" s="90" t="s">
        <v>3006</v>
      </c>
      <c r="G1867" s="90" t="s">
        <v>3007</v>
      </c>
      <c r="H1867" s="90" t="s">
        <v>1299</v>
      </c>
      <c r="I1867" s="90" t="s">
        <v>17825</v>
      </c>
      <c r="J1867" s="90" t="s">
        <v>17826</v>
      </c>
      <c r="K1867" s="90" t="s">
        <v>17827</v>
      </c>
      <c r="L1867" s="90" t="s">
        <v>73</v>
      </c>
      <c r="M1867" s="90" t="s">
        <v>184</v>
      </c>
      <c r="N1867" s="90" t="s">
        <v>880</v>
      </c>
      <c r="O1867" s="90" t="s">
        <v>1304</v>
      </c>
      <c r="P1867" s="90" t="s">
        <v>1305</v>
      </c>
      <c r="Q1867" s="90" t="s">
        <v>1728</v>
      </c>
      <c r="R1867" s="90" t="s">
        <v>1307</v>
      </c>
      <c r="S1867" s="90" t="s">
        <v>17828</v>
      </c>
      <c r="T1867" s="90" t="s">
        <v>209</v>
      </c>
      <c r="U1867" s="15">
        <v>0</v>
      </c>
      <c r="V1867" s="15">
        <v>37475</v>
      </c>
      <c r="W1867" s="15">
        <v>23000</v>
      </c>
      <c r="X1867" s="15">
        <v>5000</v>
      </c>
      <c r="Y1867" s="90" t="s">
        <v>82</v>
      </c>
      <c r="Z1867" s="90" t="s">
        <v>83</v>
      </c>
      <c r="AA1867" s="90" t="s">
        <v>84</v>
      </c>
      <c r="AB1867" s="90" t="s">
        <v>17829</v>
      </c>
      <c r="AC1867" s="90" t="s">
        <v>359</v>
      </c>
      <c r="AD1867" s="90" t="s">
        <v>87</v>
      </c>
      <c r="AE1867" s="90" t="s">
        <v>61</v>
      </c>
      <c r="AF1867" s="90" t="s">
        <v>61</v>
      </c>
      <c r="AG1867" s="90" t="s">
        <v>89</v>
      </c>
      <c r="AH1867" s="90" t="s">
        <v>89</v>
      </c>
      <c r="AI1867" s="90" t="s">
        <v>89</v>
      </c>
      <c r="AJ1867" s="90" t="s">
        <v>88</v>
      </c>
      <c r="AK1867" s="90" t="s">
        <v>89</v>
      </c>
      <c r="AL1867" s="90" t="s">
        <v>89</v>
      </c>
      <c r="AM1867" s="90" t="s">
        <v>89</v>
      </c>
      <c r="AN1867" s="90" t="s">
        <v>89</v>
      </c>
      <c r="AO1867" s="90" t="s">
        <v>89</v>
      </c>
      <c r="AP1867" s="90" t="s">
        <v>89</v>
      </c>
      <c r="AQ1867" s="90" t="s">
        <v>90</v>
      </c>
      <c r="AR1867" s="90" t="s">
        <v>90</v>
      </c>
      <c r="AS1867" s="90" t="s">
        <v>91</v>
      </c>
      <c r="AT1867" s="90" t="s">
        <v>92</v>
      </c>
      <c r="AU1867" s="90" t="s">
        <v>92</v>
      </c>
      <c r="AV1867" s="90" t="s">
        <v>93</v>
      </c>
      <c r="AW1867" s="90" t="s">
        <v>17830</v>
      </c>
      <c r="AX1867" s="90" t="s">
        <v>17831</v>
      </c>
      <c r="AY1867" s="90" t="s">
        <v>17832</v>
      </c>
      <c r="AZ1867" s="90" t="s">
        <v>17831</v>
      </c>
      <c r="BA1867" s="90" t="s">
        <v>97</v>
      </c>
      <c r="BB1867" s="90" t="s">
        <v>17833</v>
      </c>
      <c r="BC1867" s="90" t="s">
        <v>99</v>
      </c>
      <c r="BD1867" s="90" t="s">
        <v>100</v>
      </c>
      <c r="BE1867" s="90" t="s">
        <v>61</v>
      </c>
      <c r="BF1867" s="90" t="s">
        <v>209</v>
      </c>
      <c r="BG1867" s="90" t="s">
        <v>101</v>
      </c>
    </row>
    <row r="1868" s="85" customFormat="1" ht="19" customHeight="1" spans="1:59">
      <c r="A1868" s="90" t="s">
        <v>516</v>
      </c>
      <c r="B1868" s="90" t="s">
        <v>517</v>
      </c>
      <c r="C1868" s="90" t="s">
        <v>518</v>
      </c>
      <c r="D1868" s="90" t="s">
        <v>519</v>
      </c>
      <c r="E1868" s="90" t="s">
        <v>17834</v>
      </c>
      <c r="F1868" s="90" t="s">
        <v>521</v>
      </c>
      <c r="G1868" s="90" t="s">
        <v>522</v>
      </c>
      <c r="H1868" s="90" t="s">
        <v>109</v>
      </c>
      <c r="I1868" s="90" t="s">
        <v>17835</v>
      </c>
      <c r="J1868" s="90" t="s">
        <v>17836</v>
      </c>
      <c r="K1868" s="90" t="s">
        <v>17837</v>
      </c>
      <c r="L1868" s="90" t="s">
        <v>73</v>
      </c>
      <c r="M1868" s="90" t="s">
        <v>5169</v>
      </c>
      <c r="N1868" s="90" t="s">
        <v>203</v>
      </c>
      <c r="O1868" s="90" t="s">
        <v>115</v>
      </c>
      <c r="P1868" s="90" t="s">
        <v>116</v>
      </c>
      <c r="Q1868" s="90" t="s">
        <v>117</v>
      </c>
      <c r="R1868" s="90" t="s">
        <v>116</v>
      </c>
      <c r="S1868" s="90" t="s">
        <v>17838</v>
      </c>
      <c r="T1868" s="90" t="s">
        <v>7318</v>
      </c>
      <c r="U1868" s="15">
        <v>0</v>
      </c>
      <c r="V1868" s="15">
        <v>64280</v>
      </c>
      <c r="W1868" s="15">
        <v>7000</v>
      </c>
      <c r="X1868" s="15">
        <v>1179</v>
      </c>
      <c r="Y1868" s="90" t="s">
        <v>143</v>
      </c>
      <c r="Z1868" s="90" t="s">
        <v>83</v>
      </c>
      <c r="AA1868" s="90" t="s">
        <v>84</v>
      </c>
      <c r="AB1868" s="90" t="s">
        <v>17839</v>
      </c>
      <c r="AC1868" s="90" t="s">
        <v>121</v>
      </c>
      <c r="AD1868" s="90" t="s">
        <v>87</v>
      </c>
      <c r="AE1868" s="90" t="s">
        <v>61</v>
      </c>
      <c r="AF1868" s="90" t="s">
        <v>61</v>
      </c>
      <c r="AG1868" s="90" t="s">
        <v>89</v>
      </c>
      <c r="AH1868" s="90" t="s">
        <v>89</v>
      </c>
      <c r="AI1868" s="90" t="s">
        <v>89</v>
      </c>
      <c r="AJ1868" s="90" t="s">
        <v>89</v>
      </c>
      <c r="AK1868" s="90" t="s">
        <v>89</v>
      </c>
      <c r="AL1868" s="90" t="s">
        <v>89</v>
      </c>
      <c r="AM1868" s="90" t="s">
        <v>89</v>
      </c>
      <c r="AN1868" s="90" t="s">
        <v>89</v>
      </c>
      <c r="AO1868" s="90" t="s">
        <v>89</v>
      </c>
      <c r="AP1868" s="90" t="s">
        <v>89</v>
      </c>
      <c r="AQ1868" s="90" t="s">
        <v>90</v>
      </c>
      <c r="AR1868" s="90" t="s">
        <v>90</v>
      </c>
      <c r="AS1868" s="90" t="s">
        <v>91</v>
      </c>
      <c r="AT1868" s="90" t="s">
        <v>92</v>
      </c>
      <c r="AU1868" s="90" t="s">
        <v>92</v>
      </c>
      <c r="AV1868" s="90" t="s">
        <v>93</v>
      </c>
      <c r="AW1868" s="90" t="s">
        <v>17840</v>
      </c>
      <c r="AX1868" s="90" t="s">
        <v>17841</v>
      </c>
      <c r="AY1868" s="90" t="s">
        <v>17842</v>
      </c>
      <c r="AZ1868" s="90" t="s">
        <v>17841</v>
      </c>
      <c r="BA1868" s="90" t="s">
        <v>215</v>
      </c>
      <c r="BB1868" s="90" t="s">
        <v>17843</v>
      </c>
      <c r="BC1868" s="90" t="s">
        <v>99</v>
      </c>
      <c r="BD1868" s="90" t="s">
        <v>150</v>
      </c>
      <c r="BE1868" s="90" t="s">
        <v>61</v>
      </c>
      <c r="BF1868" s="97" t="s">
        <v>119</v>
      </c>
      <c r="BG1868" s="90" t="s">
        <v>101</v>
      </c>
    </row>
    <row r="1869" s="85" customFormat="1" ht="19" customHeight="1" spans="1:59">
      <c r="A1869" s="90" t="s">
        <v>387</v>
      </c>
      <c r="B1869" s="90" t="s">
        <v>388</v>
      </c>
      <c r="C1869" s="90" t="s">
        <v>3722</v>
      </c>
      <c r="D1869" s="90" t="s">
        <v>3723</v>
      </c>
      <c r="E1869" s="90" t="s">
        <v>7186</v>
      </c>
      <c r="F1869" s="90" t="s">
        <v>7187</v>
      </c>
      <c r="G1869" s="90" t="s">
        <v>3302</v>
      </c>
      <c r="H1869" s="90" t="s">
        <v>369</v>
      </c>
      <c r="I1869" s="90" t="s">
        <v>17844</v>
      </c>
      <c r="J1869" s="90" t="s">
        <v>17845</v>
      </c>
      <c r="K1869" s="90" t="s">
        <v>17846</v>
      </c>
      <c r="L1869" s="90" t="s">
        <v>73</v>
      </c>
      <c r="M1869" s="90" t="s">
        <v>10746</v>
      </c>
      <c r="N1869" s="90" t="s">
        <v>203</v>
      </c>
      <c r="O1869" s="90" t="s">
        <v>1739</v>
      </c>
      <c r="P1869" s="90" t="s">
        <v>1740</v>
      </c>
      <c r="Q1869" s="90" t="s">
        <v>377</v>
      </c>
      <c r="R1869" s="90" t="s">
        <v>378</v>
      </c>
      <c r="S1869" s="90" t="s">
        <v>17847</v>
      </c>
      <c r="T1869" s="90" t="s">
        <v>119</v>
      </c>
      <c r="U1869" s="15">
        <v>0</v>
      </c>
      <c r="V1869" s="15">
        <v>29700</v>
      </c>
      <c r="W1869" s="15">
        <v>20000</v>
      </c>
      <c r="X1869" s="15">
        <v>1900</v>
      </c>
      <c r="Y1869" s="90" t="s">
        <v>143</v>
      </c>
      <c r="Z1869" s="90" t="s">
        <v>83</v>
      </c>
      <c r="AA1869" s="90" t="s">
        <v>84</v>
      </c>
      <c r="AB1869" s="90" t="s">
        <v>7187</v>
      </c>
      <c r="AC1869" s="90" t="s">
        <v>211</v>
      </c>
      <c r="AD1869" s="90" t="s">
        <v>87</v>
      </c>
      <c r="AE1869" s="90" t="s">
        <v>61</v>
      </c>
      <c r="AF1869" s="90" t="s">
        <v>61</v>
      </c>
      <c r="AG1869" s="90" t="s">
        <v>89</v>
      </c>
      <c r="AH1869" s="90" t="s">
        <v>89</v>
      </c>
      <c r="AI1869" s="90" t="s">
        <v>89</v>
      </c>
      <c r="AJ1869" s="90" t="s">
        <v>89</v>
      </c>
      <c r="AK1869" s="90" t="s">
        <v>89</v>
      </c>
      <c r="AL1869" s="90" t="s">
        <v>89</v>
      </c>
      <c r="AM1869" s="90" t="s">
        <v>89</v>
      </c>
      <c r="AN1869" s="90" t="s">
        <v>89</v>
      </c>
      <c r="AO1869" s="90" t="s">
        <v>89</v>
      </c>
      <c r="AP1869" s="90" t="s">
        <v>89</v>
      </c>
      <c r="AQ1869" s="90" t="s">
        <v>90</v>
      </c>
      <c r="AR1869" s="90" t="s">
        <v>90</v>
      </c>
      <c r="AS1869" s="90" t="s">
        <v>91</v>
      </c>
      <c r="AT1869" s="90" t="s">
        <v>92</v>
      </c>
      <c r="AU1869" s="90" t="s">
        <v>92</v>
      </c>
      <c r="AV1869" s="90" t="s">
        <v>93</v>
      </c>
      <c r="AW1869" s="90" t="s">
        <v>7192</v>
      </c>
      <c r="AX1869" s="90" t="s">
        <v>17848</v>
      </c>
      <c r="AY1869" s="90" t="s">
        <v>7194</v>
      </c>
      <c r="AZ1869" s="90" t="s">
        <v>17848</v>
      </c>
      <c r="BA1869" s="90" t="s">
        <v>97</v>
      </c>
      <c r="BB1869" s="90" t="s">
        <v>17849</v>
      </c>
      <c r="BC1869" s="90" t="s">
        <v>99</v>
      </c>
      <c r="BD1869" s="90" t="s">
        <v>150</v>
      </c>
      <c r="BE1869" s="90" t="s">
        <v>61</v>
      </c>
      <c r="BF1869" s="90" t="s">
        <v>119</v>
      </c>
      <c r="BG1869" s="90" t="s">
        <v>101</v>
      </c>
    </row>
    <row r="1870" s="85" customFormat="1" ht="19" customHeight="1" spans="1:59">
      <c r="A1870" s="90" t="s">
        <v>2742</v>
      </c>
      <c r="B1870" s="90" t="s">
        <v>2743</v>
      </c>
      <c r="C1870" s="90" t="s">
        <v>3234</v>
      </c>
      <c r="D1870" s="90" t="s">
        <v>3235</v>
      </c>
      <c r="E1870" s="90" t="s">
        <v>3236</v>
      </c>
      <c r="F1870" s="90" t="s">
        <v>17850</v>
      </c>
      <c r="G1870" s="90" t="s">
        <v>3095</v>
      </c>
      <c r="H1870" s="90" t="s">
        <v>3123</v>
      </c>
      <c r="I1870" s="90" t="s">
        <v>17851</v>
      </c>
      <c r="J1870" s="90" t="s">
        <v>17852</v>
      </c>
      <c r="K1870" s="90" t="s">
        <v>17853</v>
      </c>
      <c r="L1870" s="90" t="s">
        <v>73</v>
      </c>
      <c r="M1870" s="90" t="s">
        <v>4162</v>
      </c>
      <c r="N1870" s="90" t="s">
        <v>163</v>
      </c>
      <c r="O1870" s="90" t="s">
        <v>949</v>
      </c>
      <c r="P1870" s="90" t="s">
        <v>950</v>
      </c>
      <c r="Q1870" s="90" t="s">
        <v>3044</v>
      </c>
      <c r="R1870" s="90" t="s">
        <v>3129</v>
      </c>
      <c r="S1870" s="90" t="s">
        <v>17854</v>
      </c>
      <c r="T1870" s="90" t="s">
        <v>119</v>
      </c>
      <c r="U1870" s="15">
        <v>0</v>
      </c>
      <c r="V1870" s="15">
        <v>50000</v>
      </c>
      <c r="W1870" s="15">
        <v>20000</v>
      </c>
      <c r="X1870" s="15">
        <v>15400</v>
      </c>
      <c r="Y1870" s="90" t="s">
        <v>143</v>
      </c>
      <c r="Z1870" s="90" t="s">
        <v>83</v>
      </c>
      <c r="AA1870" s="90" t="s">
        <v>84</v>
      </c>
      <c r="AB1870" s="90" t="s">
        <v>3244</v>
      </c>
      <c r="AC1870" s="90" t="s">
        <v>145</v>
      </c>
      <c r="AD1870" s="90" t="s">
        <v>87</v>
      </c>
      <c r="AE1870" s="90" t="s">
        <v>61</v>
      </c>
      <c r="AF1870" s="90" t="s">
        <v>61</v>
      </c>
      <c r="AG1870" s="90" t="s">
        <v>89</v>
      </c>
      <c r="AH1870" s="90" t="s">
        <v>89</v>
      </c>
      <c r="AI1870" s="90" t="s">
        <v>89</v>
      </c>
      <c r="AJ1870" s="90" t="s">
        <v>89</v>
      </c>
      <c r="AK1870" s="90" t="s">
        <v>89</v>
      </c>
      <c r="AL1870" s="90" t="s">
        <v>89</v>
      </c>
      <c r="AM1870" s="90" t="s">
        <v>89</v>
      </c>
      <c r="AN1870" s="90" t="s">
        <v>89</v>
      </c>
      <c r="AO1870" s="90" t="s">
        <v>89</v>
      </c>
      <c r="AP1870" s="90" t="s">
        <v>89</v>
      </c>
      <c r="AQ1870" s="90" t="s">
        <v>90</v>
      </c>
      <c r="AR1870" s="90" t="s">
        <v>90</v>
      </c>
      <c r="AS1870" s="90" t="s">
        <v>91</v>
      </c>
      <c r="AT1870" s="90" t="s">
        <v>92</v>
      </c>
      <c r="AU1870" s="90" t="s">
        <v>92</v>
      </c>
      <c r="AV1870" s="90" t="s">
        <v>93</v>
      </c>
      <c r="AW1870" s="90" t="s">
        <v>3245</v>
      </c>
      <c r="AX1870" s="90" t="s">
        <v>17855</v>
      </c>
      <c r="AY1870" s="90" t="s">
        <v>3247</v>
      </c>
      <c r="AZ1870" s="90" t="s">
        <v>17855</v>
      </c>
      <c r="BA1870" s="90" t="s">
        <v>97</v>
      </c>
      <c r="BB1870" s="90" t="s">
        <v>17856</v>
      </c>
      <c r="BC1870" s="90" t="s">
        <v>99</v>
      </c>
      <c r="BD1870" s="90" t="s">
        <v>150</v>
      </c>
      <c r="BE1870" s="90" t="s">
        <v>61</v>
      </c>
      <c r="BF1870" s="90" t="s">
        <v>119</v>
      </c>
      <c r="BG1870" s="90" t="s">
        <v>101</v>
      </c>
    </row>
    <row r="1871" s="85" customFormat="1" ht="19" customHeight="1" spans="1:59">
      <c r="A1871" s="90" t="s">
        <v>419</v>
      </c>
      <c r="B1871" s="90" t="s">
        <v>420</v>
      </c>
      <c r="C1871" s="90" t="s">
        <v>421</v>
      </c>
      <c r="D1871" s="90" t="s">
        <v>422</v>
      </c>
      <c r="E1871" s="90" t="s">
        <v>3685</v>
      </c>
      <c r="F1871" s="90" t="s">
        <v>424</v>
      </c>
      <c r="G1871" s="90" t="s">
        <v>425</v>
      </c>
      <c r="H1871" s="90" t="s">
        <v>109</v>
      </c>
      <c r="I1871" s="90" t="s">
        <v>17857</v>
      </c>
      <c r="J1871" s="90" t="s">
        <v>17858</v>
      </c>
      <c r="K1871" s="90" t="s">
        <v>17859</v>
      </c>
      <c r="L1871" s="90" t="s">
        <v>73</v>
      </c>
      <c r="M1871" s="90" t="s">
        <v>162</v>
      </c>
      <c r="N1871" s="90" t="s">
        <v>2178</v>
      </c>
      <c r="O1871" s="90" t="s">
        <v>292</v>
      </c>
      <c r="P1871" s="90" t="s">
        <v>293</v>
      </c>
      <c r="Q1871" s="90" t="s">
        <v>294</v>
      </c>
      <c r="R1871" s="90" t="s">
        <v>295</v>
      </c>
      <c r="S1871" s="90" t="s">
        <v>17860</v>
      </c>
      <c r="T1871" s="90" t="s">
        <v>81</v>
      </c>
      <c r="U1871" s="15">
        <v>0</v>
      </c>
      <c r="V1871" s="15">
        <v>128100</v>
      </c>
      <c r="W1871" s="15">
        <v>100000</v>
      </c>
      <c r="X1871" s="15">
        <v>20000</v>
      </c>
      <c r="Y1871" s="90" t="s">
        <v>82</v>
      </c>
      <c r="Z1871" s="90" t="s">
        <v>83</v>
      </c>
      <c r="AA1871" s="90" t="s">
        <v>84</v>
      </c>
      <c r="AB1871" s="90" t="s">
        <v>3694</v>
      </c>
      <c r="AC1871" s="90" t="s">
        <v>359</v>
      </c>
      <c r="AD1871" s="90" t="s">
        <v>87</v>
      </c>
      <c r="AE1871" s="90" t="s">
        <v>61</v>
      </c>
      <c r="AF1871" s="90" t="s">
        <v>61</v>
      </c>
      <c r="AG1871" s="90" t="s">
        <v>89</v>
      </c>
      <c r="AH1871" s="90" t="s">
        <v>89</v>
      </c>
      <c r="AI1871" s="90" t="s">
        <v>89</v>
      </c>
      <c r="AJ1871" s="90" t="s">
        <v>89</v>
      </c>
      <c r="AK1871" s="90" t="s">
        <v>89</v>
      </c>
      <c r="AL1871" s="90" t="s">
        <v>89</v>
      </c>
      <c r="AM1871" s="90" t="s">
        <v>89</v>
      </c>
      <c r="AN1871" s="90" t="s">
        <v>89</v>
      </c>
      <c r="AO1871" s="90" t="s">
        <v>89</v>
      </c>
      <c r="AP1871" s="90" t="s">
        <v>89</v>
      </c>
      <c r="AQ1871" s="90" t="s">
        <v>90</v>
      </c>
      <c r="AR1871" s="90" t="s">
        <v>90</v>
      </c>
      <c r="AS1871" s="90" t="s">
        <v>91</v>
      </c>
      <c r="AT1871" s="90" t="s">
        <v>92</v>
      </c>
      <c r="AU1871" s="90" t="s">
        <v>92</v>
      </c>
      <c r="AV1871" s="90" t="s">
        <v>93</v>
      </c>
      <c r="AW1871" s="90" t="s">
        <v>3695</v>
      </c>
      <c r="AX1871" s="90" t="s">
        <v>17861</v>
      </c>
      <c r="AY1871" s="90" t="s">
        <v>3697</v>
      </c>
      <c r="AZ1871" s="90" t="s">
        <v>17861</v>
      </c>
      <c r="BA1871" s="90" t="s">
        <v>97</v>
      </c>
      <c r="BB1871" s="90" t="s">
        <v>17862</v>
      </c>
      <c r="BC1871" s="90" t="s">
        <v>99</v>
      </c>
      <c r="BD1871" s="90" t="s">
        <v>100</v>
      </c>
      <c r="BE1871" s="90" t="s">
        <v>61</v>
      </c>
      <c r="BF1871" s="90" t="s">
        <v>81</v>
      </c>
      <c r="BG1871" s="90" t="s">
        <v>101</v>
      </c>
    </row>
    <row r="1872" s="85" customFormat="1" ht="19" customHeight="1" spans="1:59">
      <c r="A1872" s="90" t="s">
        <v>267</v>
      </c>
      <c r="B1872" s="90" t="s">
        <v>268</v>
      </c>
      <c r="C1872" s="90" t="s">
        <v>3519</v>
      </c>
      <c r="D1872" s="90" t="s">
        <v>3520</v>
      </c>
      <c r="E1872" s="90" t="s">
        <v>10368</v>
      </c>
      <c r="F1872" s="90" t="s">
        <v>3577</v>
      </c>
      <c r="G1872" s="90" t="s">
        <v>287</v>
      </c>
      <c r="H1872" s="90" t="s">
        <v>109</v>
      </c>
      <c r="I1872" s="90" t="s">
        <v>17863</v>
      </c>
      <c r="J1872" s="90" t="s">
        <v>17864</v>
      </c>
      <c r="K1872" s="90" t="s">
        <v>17865</v>
      </c>
      <c r="L1872" s="90" t="s">
        <v>73</v>
      </c>
      <c r="M1872" s="90" t="s">
        <v>74</v>
      </c>
      <c r="N1872" s="90" t="s">
        <v>1752</v>
      </c>
      <c r="O1872" s="90" t="s">
        <v>292</v>
      </c>
      <c r="P1872" s="90" t="s">
        <v>293</v>
      </c>
      <c r="Q1872" s="90" t="s">
        <v>294</v>
      </c>
      <c r="R1872" s="90" t="s">
        <v>295</v>
      </c>
      <c r="S1872" s="90" t="s">
        <v>17866</v>
      </c>
      <c r="T1872" s="90" t="s">
        <v>380</v>
      </c>
      <c r="U1872" s="15">
        <v>0</v>
      </c>
      <c r="V1872" s="15">
        <v>17748</v>
      </c>
      <c r="W1872" s="15">
        <v>13900</v>
      </c>
      <c r="X1872" s="15">
        <v>5000</v>
      </c>
      <c r="Y1872" s="90" t="s">
        <v>82</v>
      </c>
      <c r="Z1872" s="90" t="s">
        <v>83</v>
      </c>
      <c r="AA1872" s="90" t="s">
        <v>84</v>
      </c>
      <c r="AB1872" s="90" t="s">
        <v>10373</v>
      </c>
      <c r="AC1872" s="90" t="s">
        <v>211</v>
      </c>
      <c r="AD1872" s="90" t="s">
        <v>87</v>
      </c>
      <c r="AE1872" s="90" t="s">
        <v>61</v>
      </c>
      <c r="AF1872" s="90" t="s">
        <v>61</v>
      </c>
      <c r="AG1872" s="90" t="s">
        <v>89</v>
      </c>
      <c r="AH1872" s="90" t="s">
        <v>89</v>
      </c>
      <c r="AI1872" s="90" t="s">
        <v>89</v>
      </c>
      <c r="AJ1872" s="90" t="s">
        <v>89</v>
      </c>
      <c r="AK1872" s="90" t="s">
        <v>89</v>
      </c>
      <c r="AL1872" s="90" t="s">
        <v>89</v>
      </c>
      <c r="AM1872" s="90" t="s">
        <v>89</v>
      </c>
      <c r="AN1872" s="90" t="s">
        <v>89</v>
      </c>
      <c r="AO1872" s="90" t="s">
        <v>89</v>
      </c>
      <c r="AP1872" s="90" t="s">
        <v>89</v>
      </c>
      <c r="AQ1872" s="90" t="s">
        <v>90</v>
      </c>
      <c r="AR1872" s="90" t="s">
        <v>90</v>
      </c>
      <c r="AS1872" s="90" t="s">
        <v>91</v>
      </c>
      <c r="AT1872" s="90" t="s">
        <v>92</v>
      </c>
      <c r="AU1872" s="90" t="s">
        <v>92</v>
      </c>
      <c r="AV1872" s="90" t="s">
        <v>93</v>
      </c>
      <c r="AW1872" s="90" t="s">
        <v>10374</v>
      </c>
      <c r="AX1872" s="90" t="s">
        <v>17867</v>
      </c>
      <c r="AY1872" s="90" t="s">
        <v>10376</v>
      </c>
      <c r="AZ1872" s="90" t="s">
        <v>17867</v>
      </c>
      <c r="BA1872" s="90" t="s">
        <v>97</v>
      </c>
      <c r="BB1872" s="90" t="s">
        <v>17868</v>
      </c>
      <c r="BC1872" s="90" t="s">
        <v>99</v>
      </c>
      <c r="BD1872" s="90" t="s">
        <v>100</v>
      </c>
      <c r="BE1872" s="90" t="s">
        <v>61</v>
      </c>
      <c r="BF1872" s="90" t="s">
        <v>380</v>
      </c>
      <c r="BG1872" s="90" t="s">
        <v>101</v>
      </c>
    </row>
    <row r="1873" s="85" customFormat="1" ht="19" customHeight="1" spans="1:59">
      <c r="A1873" s="90" t="s">
        <v>267</v>
      </c>
      <c r="B1873" s="90" t="s">
        <v>268</v>
      </c>
      <c r="C1873" s="90" t="s">
        <v>269</v>
      </c>
      <c r="D1873" s="90" t="s">
        <v>270</v>
      </c>
      <c r="E1873" s="90" t="s">
        <v>17869</v>
      </c>
      <c r="F1873" s="90" t="s">
        <v>2775</v>
      </c>
      <c r="G1873" s="90" t="s">
        <v>2775</v>
      </c>
      <c r="H1873" s="90" t="s">
        <v>109</v>
      </c>
      <c r="I1873" s="90" t="s">
        <v>17870</v>
      </c>
      <c r="J1873" s="90" t="s">
        <v>17871</v>
      </c>
      <c r="K1873" s="90" t="s">
        <v>17872</v>
      </c>
      <c r="L1873" s="90" t="s">
        <v>73</v>
      </c>
      <c r="M1873" s="90" t="s">
        <v>5878</v>
      </c>
      <c r="N1873" s="90" t="s">
        <v>203</v>
      </c>
      <c r="O1873" s="90" t="s">
        <v>2779</v>
      </c>
      <c r="P1873" s="90" t="s">
        <v>2780</v>
      </c>
      <c r="Q1873" s="90" t="s">
        <v>259</v>
      </c>
      <c r="R1873" s="90" t="s">
        <v>260</v>
      </c>
      <c r="S1873" s="90" t="s">
        <v>17873</v>
      </c>
      <c r="T1873" s="90" t="s">
        <v>380</v>
      </c>
      <c r="U1873" s="15">
        <v>0</v>
      </c>
      <c r="V1873" s="15">
        <v>137307</v>
      </c>
      <c r="W1873" s="15">
        <v>90000</v>
      </c>
      <c r="X1873" s="15">
        <v>55000</v>
      </c>
      <c r="Y1873" s="90" t="s">
        <v>143</v>
      </c>
      <c r="Z1873" s="90" t="s">
        <v>83</v>
      </c>
      <c r="AA1873" s="90" t="s">
        <v>84</v>
      </c>
      <c r="AB1873" s="90" t="s">
        <v>17874</v>
      </c>
      <c r="AC1873" s="90" t="s">
        <v>211</v>
      </c>
      <c r="AD1873" s="90" t="s">
        <v>87</v>
      </c>
      <c r="AE1873" s="90" t="s">
        <v>61</v>
      </c>
      <c r="AF1873" s="90" t="s">
        <v>61</v>
      </c>
      <c r="AG1873" s="90" t="s">
        <v>89</v>
      </c>
      <c r="AH1873" s="90" t="s">
        <v>89</v>
      </c>
      <c r="AI1873" s="90" t="s">
        <v>89</v>
      </c>
      <c r="AJ1873" s="90" t="s">
        <v>89</v>
      </c>
      <c r="AK1873" s="90" t="s">
        <v>89</v>
      </c>
      <c r="AL1873" s="90" t="s">
        <v>89</v>
      </c>
      <c r="AM1873" s="90" t="s">
        <v>89</v>
      </c>
      <c r="AN1873" s="90" t="s">
        <v>89</v>
      </c>
      <c r="AO1873" s="90" t="s">
        <v>89</v>
      </c>
      <c r="AP1873" s="90" t="s">
        <v>89</v>
      </c>
      <c r="AQ1873" s="90" t="s">
        <v>90</v>
      </c>
      <c r="AR1873" s="90" t="s">
        <v>90</v>
      </c>
      <c r="AS1873" s="90" t="s">
        <v>91</v>
      </c>
      <c r="AT1873" s="90" t="s">
        <v>92</v>
      </c>
      <c r="AU1873" s="90" t="s">
        <v>92</v>
      </c>
      <c r="AV1873" s="90" t="s">
        <v>93</v>
      </c>
      <c r="AW1873" s="90" t="s">
        <v>17875</v>
      </c>
      <c r="AX1873" s="90" t="s">
        <v>17876</v>
      </c>
      <c r="AY1873" s="90" t="s">
        <v>17877</v>
      </c>
      <c r="AZ1873" s="90" t="s">
        <v>17876</v>
      </c>
      <c r="BA1873" s="90" t="s">
        <v>215</v>
      </c>
      <c r="BB1873" s="90" t="s">
        <v>17878</v>
      </c>
      <c r="BC1873" s="90" t="s">
        <v>99</v>
      </c>
      <c r="BD1873" s="90" t="s">
        <v>150</v>
      </c>
      <c r="BE1873" s="90" t="s">
        <v>61</v>
      </c>
      <c r="BF1873" s="90" t="s">
        <v>380</v>
      </c>
      <c r="BG1873" s="90" t="s">
        <v>101</v>
      </c>
    </row>
    <row r="1874" s="85" customFormat="1" ht="19" customHeight="1" spans="1:59">
      <c r="A1874" s="90" t="s">
        <v>419</v>
      </c>
      <c r="B1874" s="90" t="s">
        <v>420</v>
      </c>
      <c r="C1874" s="90" t="s">
        <v>3062</v>
      </c>
      <c r="D1874" s="90" t="s">
        <v>3063</v>
      </c>
      <c r="E1874" s="90" t="s">
        <v>17879</v>
      </c>
      <c r="F1874" s="90" t="s">
        <v>17880</v>
      </c>
      <c r="G1874" s="90" t="s">
        <v>4735</v>
      </c>
      <c r="H1874" s="90" t="s">
        <v>2501</v>
      </c>
      <c r="I1874" s="90" t="s">
        <v>17881</v>
      </c>
      <c r="J1874" s="90" t="s">
        <v>17882</v>
      </c>
      <c r="K1874" s="90" t="s">
        <v>17883</v>
      </c>
      <c r="L1874" s="90" t="s">
        <v>73</v>
      </c>
      <c r="M1874" s="90" t="s">
        <v>4428</v>
      </c>
      <c r="N1874" s="90" t="s">
        <v>2206</v>
      </c>
      <c r="O1874" s="90" t="s">
        <v>3327</v>
      </c>
      <c r="P1874" s="90" t="s">
        <v>3328</v>
      </c>
      <c r="Q1874" s="90" t="s">
        <v>3329</v>
      </c>
      <c r="R1874" s="90" t="s">
        <v>3330</v>
      </c>
      <c r="S1874" s="90" t="s">
        <v>17884</v>
      </c>
      <c r="T1874" s="90" t="s">
        <v>380</v>
      </c>
      <c r="U1874" s="15">
        <v>0</v>
      </c>
      <c r="V1874" s="15">
        <v>5336</v>
      </c>
      <c r="W1874" s="15">
        <v>4000</v>
      </c>
      <c r="X1874" s="15">
        <v>2000</v>
      </c>
      <c r="Y1874" s="90" t="s">
        <v>82</v>
      </c>
      <c r="Z1874" s="90" t="s">
        <v>83</v>
      </c>
      <c r="AA1874" s="90" t="s">
        <v>84</v>
      </c>
      <c r="AB1874" s="90" t="s">
        <v>17880</v>
      </c>
      <c r="AC1874" s="90" t="s">
        <v>145</v>
      </c>
      <c r="AD1874" s="90" t="s">
        <v>87</v>
      </c>
      <c r="AE1874" s="90" t="s">
        <v>61</v>
      </c>
      <c r="AF1874" s="90" t="s">
        <v>61</v>
      </c>
      <c r="AG1874" s="90" t="s">
        <v>89</v>
      </c>
      <c r="AH1874" s="90" t="s">
        <v>89</v>
      </c>
      <c r="AI1874" s="90" t="s">
        <v>89</v>
      </c>
      <c r="AJ1874" s="90" t="s">
        <v>89</v>
      </c>
      <c r="AK1874" s="90" t="s">
        <v>89</v>
      </c>
      <c r="AL1874" s="90" t="s">
        <v>89</v>
      </c>
      <c r="AM1874" s="90" t="s">
        <v>89</v>
      </c>
      <c r="AN1874" s="90" t="s">
        <v>89</v>
      </c>
      <c r="AO1874" s="90" t="s">
        <v>89</v>
      </c>
      <c r="AP1874" s="90" t="s">
        <v>89</v>
      </c>
      <c r="AQ1874" s="90" t="s">
        <v>90</v>
      </c>
      <c r="AR1874" s="90" t="s">
        <v>90</v>
      </c>
      <c r="AS1874" s="90" t="s">
        <v>91</v>
      </c>
      <c r="AT1874" s="90" t="s">
        <v>92</v>
      </c>
      <c r="AU1874" s="90" t="s">
        <v>92</v>
      </c>
      <c r="AV1874" s="90" t="s">
        <v>93</v>
      </c>
      <c r="AW1874" s="90" t="s">
        <v>17885</v>
      </c>
      <c r="AX1874" s="90" t="s">
        <v>17886</v>
      </c>
      <c r="AY1874" s="90" t="s">
        <v>17887</v>
      </c>
      <c r="AZ1874" s="90" t="s">
        <v>17886</v>
      </c>
      <c r="BA1874" s="90" t="s">
        <v>97</v>
      </c>
      <c r="BB1874" s="90" t="s">
        <v>17888</v>
      </c>
      <c r="BC1874" s="90" t="s">
        <v>99</v>
      </c>
      <c r="BD1874" s="90" t="s">
        <v>100</v>
      </c>
      <c r="BE1874" s="90" t="s">
        <v>61</v>
      </c>
      <c r="BF1874" s="90" t="s">
        <v>380</v>
      </c>
      <c r="BG1874" s="90" t="s">
        <v>101</v>
      </c>
    </row>
    <row r="1875" s="85" customFormat="1" ht="19" customHeight="1" spans="1:59">
      <c r="A1875" s="90" t="s">
        <v>267</v>
      </c>
      <c r="B1875" s="90" t="s">
        <v>268</v>
      </c>
      <c r="C1875" s="90" t="s">
        <v>16100</v>
      </c>
      <c r="D1875" s="90" t="s">
        <v>16101</v>
      </c>
      <c r="E1875" s="90" t="s">
        <v>17889</v>
      </c>
      <c r="F1875" s="90" t="s">
        <v>17890</v>
      </c>
      <c r="G1875" s="90" t="s">
        <v>287</v>
      </c>
      <c r="H1875" s="90" t="s">
        <v>109</v>
      </c>
      <c r="I1875" s="90" t="s">
        <v>17891</v>
      </c>
      <c r="J1875" s="90" t="s">
        <v>17892</v>
      </c>
      <c r="K1875" s="90" t="s">
        <v>17893</v>
      </c>
      <c r="L1875" s="90" t="s">
        <v>73</v>
      </c>
      <c r="M1875" s="90" t="s">
        <v>17894</v>
      </c>
      <c r="N1875" s="90" t="s">
        <v>203</v>
      </c>
      <c r="O1875" s="90" t="s">
        <v>3772</v>
      </c>
      <c r="P1875" s="90" t="s">
        <v>3773</v>
      </c>
      <c r="Q1875" s="90" t="s">
        <v>3774</v>
      </c>
      <c r="R1875" s="90" t="s">
        <v>3773</v>
      </c>
      <c r="S1875" s="90" t="s">
        <v>17895</v>
      </c>
      <c r="T1875" s="90" t="s">
        <v>380</v>
      </c>
      <c r="U1875" s="15">
        <v>0</v>
      </c>
      <c r="V1875" s="15">
        <v>140000</v>
      </c>
      <c r="W1875" s="15">
        <v>45000</v>
      </c>
      <c r="X1875" s="15">
        <v>28080</v>
      </c>
      <c r="Y1875" s="90" t="s">
        <v>143</v>
      </c>
      <c r="Z1875" s="90" t="s">
        <v>83</v>
      </c>
      <c r="AA1875" s="90" t="s">
        <v>84</v>
      </c>
      <c r="AB1875" s="90" t="s">
        <v>17896</v>
      </c>
      <c r="AC1875" s="90" t="s">
        <v>359</v>
      </c>
      <c r="AD1875" s="90" t="s">
        <v>87</v>
      </c>
      <c r="AE1875" s="90" t="s">
        <v>61</v>
      </c>
      <c r="AF1875" s="90" t="s">
        <v>61</v>
      </c>
      <c r="AG1875" s="90" t="s">
        <v>89</v>
      </c>
      <c r="AH1875" s="90" t="s">
        <v>89</v>
      </c>
      <c r="AI1875" s="90" t="s">
        <v>89</v>
      </c>
      <c r="AJ1875" s="90" t="s">
        <v>89</v>
      </c>
      <c r="AK1875" s="90" t="s">
        <v>89</v>
      </c>
      <c r="AL1875" s="90" t="s">
        <v>89</v>
      </c>
      <c r="AM1875" s="90" t="s">
        <v>89</v>
      </c>
      <c r="AN1875" s="90" t="s">
        <v>89</v>
      </c>
      <c r="AO1875" s="90" t="s">
        <v>89</v>
      </c>
      <c r="AP1875" s="90" t="s">
        <v>89</v>
      </c>
      <c r="AQ1875" s="90" t="s">
        <v>90</v>
      </c>
      <c r="AR1875" s="90" t="s">
        <v>90</v>
      </c>
      <c r="AS1875" s="90" t="s">
        <v>91</v>
      </c>
      <c r="AT1875" s="90" t="s">
        <v>92</v>
      </c>
      <c r="AU1875" s="90" t="s">
        <v>92</v>
      </c>
      <c r="AV1875" s="90" t="s">
        <v>93</v>
      </c>
      <c r="AW1875" s="90" t="s">
        <v>17897</v>
      </c>
      <c r="AX1875" s="90" t="s">
        <v>17898</v>
      </c>
      <c r="AY1875" s="90" t="s">
        <v>17899</v>
      </c>
      <c r="AZ1875" s="90" t="s">
        <v>17898</v>
      </c>
      <c r="BA1875" s="90" t="s">
        <v>215</v>
      </c>
      <c r="BB1875" s="90" t="s">
        <v>17900</v>
      </c>
      <c r="BC1875" s="90" t="s">
        <v>99</v>
      </c>
      <c r="BD1875" s="90" t="s">
        <v>150</v>
      </c>
      <c r="BE1875" s="90" t="s">
        <v>61</v>
      </c>
      <c r="BF1875" s="90" t="s">
        <v>380</v>
      </c>
      <c r="BG1875" s="90" t="s">
        <v>101</v>
      </c>
    </row>
    <row r="1876" s="85" customFormat="1" ht="19" customHeight="1" spans="1:59">
      <c r="A1876" s="90" t="s">
        <v>1774</v>
      </c>
      <c r="B1876" s="90" t="s">
        <v>1775</v>
      </c>
      <c r="C1876" s="90" t="s">
        <v>3363</v>
      </c>
      <c r="D1876" s="90" t="s">
        <v>3364</v>
      </c>
      <c r="E1876" s="90" t="s">
        <v>17901</v>
      </c>
      <c r="F1876" s="90" t="s">
        <v>17902</v>
      </c>
      <c r="G1876" s="90" t="s">
        <v>17512</v>
      </c>
      <c r="H1876" s="90" t="s">
        <v>158</v>
      </c>
      <c r="I1876" s="90" t="s">
        <v>17903</v>
      </c>
      <c r="J1876" s="90" t="s">
        <v>17904</v>
      </c>
      <c r="K1876" s="90" t="s">
        <v>17905</v>
      </c>
      <c r="L1876" s="90" t="s">
        <v>73</v>
      </c>
      <c r="M1876" s="90" t="s">
        <v>341</v>
      </c>
      <c r="N1876" s="90" t="s">
        <v>2206</v>
      </c>
      <c r="O1876" s="90" t="s">
        <v>164</v>
      </c>
      <c r="P1876" s="90" t="s">
        <v>165</v>
      </c>
      <c r="Q1876" s="90" t="s">
        <v>166</v>
      </c>
      <c r="R1876" s="90" t="s">
        <v>167</v>
      </c>
      <c r="S1876" s="90" t="s">
        <v>17906</v>
      </c>
      <c r="T1876" s="90" t="s">
        <v>380</v>
      </c>
      <c r="U1876" s="15">
        <v>0</v>
      </c>
      <c r="V1876" s="15">
        <v>26000</v>
      </c>
      <c r="W1876" s="15">
        <v>16500</v>
      </c>
      <c r="X1876" s="15">
        <v>13200</v>
      </c>
      <c r="Y1876" s="90" t="s">
        <v>82</v>
      </c>
      <c r="Z1876" s="90" t="s">
        <v>83</v>
      </c>
      <c r="AA1876" s="90" t="s">
        <v>84</v>
      </c>
      <c r="AB1876" s="90" t="s">
        <v>17907</v>
      </c>
      <c r="AC1876" s="90" t="s">
        <v>191</v>
      </c>
      <c r="AD1876" s="90" t="s">
        <v>87</v>
      </c>
      <c r="AE1876" s="90" t="s">
        <v>61</v>
      </c>
      <c r="AF1876" s="90" t="s">
        <v>61</v>
      </c>
      <c r="AG1876" s="90" t="s">
        <v>89</v>
      </c>
      <c r="AH1876" s="90" t="s">
        <v>88</v>
      </c>
      <c r="AI1876" s="90" t="s">
        <v>88</v>
      </c>
      <c r="AJ1876" s="90" t="s">
        <v>88</v>
      </c>
      <c r="AK1876" s="90" t="s">
        <v>88</v>
      </c>
      <c r="AL1876" s="90" t="s">
        <v>88</v>
      </c>
      <c r="AM1876" s="90" t="s">
        <v>89</v>
      </c>
      <c r="AN1876" s="90" t="s">
        <v>89</v>
      </c>
      <c r="AO1876" s="90" t="s">
        <v>88</v>
      </c>
      <c r="AP1876" s="90" t="s">
        <v>89</v>
      </c>
      <c r="AQ1876" s="90" t="s">
        <v>90</v>
      </c>
      <c r="AR1876" s="90" t="s">
        <v>90</v>
      </c>
      <c r="AS1876" s="90" t="s">
        <v>91</v>
      </c>
      <c r="AT1876" s="90" t="s">
        <v>92</v>
      </c>
      <c r="AU1876" s="90" t="s">
        <v>92</v>
      </c>
      <c r="AV1876" s="90" t="s">
        <v>93</v>
      </c>
      <c r="AW1876" s="90" t="s">
        <v>17908</v>
      </c>
      <c r="AX1876" s="90" t="s">
        <v>17909</v>
      </c>
      <c r="AY1876" s="90" t="s">
        <v>17910</v>
      </c>
      <c r="AZ1876" s="90" t="s">
        <v>17909</v>
      </c>
      <c r="BA1876" s="90" t="s">
        <v>97</v>
      </c>
      <c r="BB1876" s="90" t="s">
        <v>17911</v>
      </c>
      <c r="BC1876" s="90" t="s">
        <v>99</v>
      </c>
      <c r="BD1876" s="90" t="s">
        <v>100</v>
      </c>
      <c r="BE1876" s="90" t="s">
        <v>61</v>
      </c>
      <c r="BF1876" s="90" t="s">
        <v>380</v>
      </c>
      <c r="BG1876" s="90" t="s">
        <v>101</v>
      </c>
    </row>
    <row r="1877" s="85" customFormat="1" ht="19" customHeight="1" spans="1:59">
      <c r="A1877" s="90" t="s">
        <v>267</v>
      </c>
      <c r="B1877" s="90" t="s">
        <v>268</v>
      </c>
      <c r="C1877" s="90" t="s">
        <v>269</v>
      </c>
      <c r="D1877" s="90" t="s">
        <v>270</v>
      </c>
      <c r="E1877" s="90" t="s">
        <v>6559</v>
      </c>
      <c r="F1877" s="90" t="s">
        <v>287</v>
      </c>
      <c r="G1877" s="90" t="s">
        <v>287</v>
      </c>
      <c r="H1877" s="90" t="s">
        <v>109</v>
      </c>
      <c r="I1877" s="90" t="s">
        <v>17912</v>
      </c>
      <c r="J1877" s="90" t="s">
        <v>17913</v>
      </c>
      <c r="K1877" s="90" t="s">
        <v>17914</v>
      </c>
      <c r="L1877" s="90" t="s">
        <v>73</v>
      </c>
      <c r="M1877" s="90" t="s">
        <v>17915</v>
      </c>
      <c r="N1877" s="90" t="s">
        <v>17916</v>
      </c>
      <c r="O1877" s="90" t="s">
        <v>138</v>
      </c>
      <c r="P1877" s="90" t="s">
        <v>139</v>
      </c>
      <c r="Q1877" s="90" t="s">
        <v>140</v>
      </c>
      <c r="R1877" s="90" t="s">
        <v>141</v>
      </c>
      <c r="S1877" s="90" t="s">
        <v>17917</v>
      </c>
      <c r="T1877" s="90" t="s">
        <v>380</v>
      </c>
      <c r="U1877" s="15">
        <v>0</v>
      </c>
      <c r="V1877" s="15">
        <v>470830</v>
      </c>
      <c r="W1877" s="15">
        <v>354000</v>
      </c>
      <c r="X1877" s="15">
        <v>55900</v>
      </c>
      <c r="Y1877" s="90" t="s">
        <v>143</v>
      </c>
      <c r="Z1877" s="90" t="s">
        <v>83</v>
      </c>
      <c r="AA1877" s="90" t="s">
        <v>84</v>
      </c>
      <c r="AB1877" s="90" t="s">
        <v>6564</v>
      </c>
      <c r="AC1877" s="90" t="s">
        <v>145</v>
      </c>
      <c r="AD1877" s="90" t="s">
        <v>87</v>
      </c>
      <c r="AE1877" s="90" t="s">
        <v>61</v>
      </c>
      <c r="AF1877" s="90" t="s">
        <v>61</v>
      </c>
      <c r="AG1877" s="90" t="s">
        <v>89</v>
      </c>
      <c r="AH1877" s="90" t="s">
        <v>89</v>
      </c>
      <c r="AI1877" s="90" t="s">
        <v>89</v>
      </c>
      <c r="AJ1877" s="90" t="s">
        <v>89</v>
      </c>
      <c r="AK1877" s="90" t="s">
        <v>89</v>
      </c>
      <c r="AL1877" s="90" t="s">
        <v>89</v>
      </c>
      <c r="AM1877" s="90" t="s">
        <v>89</v>
      </c>
      <c r="AN1877" s="90" t="s">
        <v>89</v>
      </c>
      <c r="AO1877" s="90" t="s">
        <v>89</v>
      </c>
      <c r="AP1877" s="90" t="s">
        <v>89</v>
      </c>
      <c r="AQ1877" s="90" t="s">
        <v>90</v>
      </c>
      <c r="AR1877" s="90" t="s">
        <v>90</v>
      </c>
      <c r="AS1877" s="90" t="s">
        <v>91</v>
      </c>
      <c r="AT1877" s="90" t="s">
        <v>92</v>
      </c>
      <c r="AU1877" s="90" t="s">
        <v>92</v>
      </c>
      <c r="AV1877" s="90" t="s">
        <v>93</v>
      </c>
      <c r="AW1877" s="90" t="s">
        <v>6565</v>
      </c>
      <c r="AX1877" s="90" t="s">
        <v>17918</v>
      </c>
      <c r="AY1877" s="90" t="s">
        <v>6567</v>
      </c>
      <c r="AZ1877" s="90" t="s">
        <v>17918</v>
      </c>
      <c r="BA1877" s="90" t="s">
        <v>97</v>
      </c>
      <c r="BB1877" s="90" t="s">
        <v>17919</v>
      </c>
      <c r="BC1877" s="90" t="s">
        <v>99</v>
      </c>
      <c r="BD1877" s="90" t="s">
        <v>150</v>
      </c>
      <c r="BE1877" s="90" t="s">
        <v>61</v>
      </c>
      <c r="BF1877" s="90" t="s">
        <v>380</v>
      </c>
      <c r="BG1877" s="90" t="s">
        <v>101</v>
      </c>
    </row>
    <row r="1878" s="85" customFormat="1" ht="19" customHeight="1" spans="1:59">
      <c r="A1878" s="90" t="s">
        <v>126</v>
      </c>
      <c r="B1878" s="90" t="s">
        <v>127</v>
      </c>
      <c r="C1878" s="90" t="s">
        <v>4343</v>
      </c>
      <c r="D1878" s="90" t="s">
        <v>4344</v>
      </c>
      <c r="E1878" s="90" t="s">
        <v>4345</v>
      </c>
      <c r="F1878" s="90" t="s">
        <v>5442</v>
      </c>
      <c r="G1878" s="90" t="s">
        <v>132</v>
      </c>
      <c r="H1878" s="90" t="s">
        <v>109</v>
      </c>
      <c r="I1878" s="90" t="s">
        <v>17920</v>
      </c>
      <c r="J1878" s="90" t="s">
        <v>17921</v>
      </c>
      <c r="K1878" s="90" t="s">
        <v>17922</v>
      </c>
      <c r="L1878" s="90" t="s">
        <v>73</v>
      </c>
      <c r="M1878" s="90" t="s">
        <v>1699</v>
      </c>
      <c r="N1878" s="90" t="s">
        <v>1116</v>
      </c>
      <c r="O1878" s="90" t="s">
        <v>431</v>
      </c>
      <c r="P1878" s="90" t="s">
        <v>432</v>
      </c>
      <c r="Q1878" s="90" t="s">
        <v>433</v>
      </c>
      <c r="R1878" s="90" t="s">
        <v>434</v>
      </c>
      <c r="S1878" s="90" t="s">
        <v>17923</v>
      </c>
      <c r="T1878" s="90" t="s">
        <v>209</v>
      </c>
      <c r="U1878" s="15">
        <v>0</v>
      </c>
      <c r="V1878" s="15">
        <v>163900</v>
      </c>
      <c r="W1878" s="15">
        <v>130000</v>
      </c>
      <c r="X1878" s="15">
        <v>35000</v>
      </c>
      <c r="Y1878" s="90" t="s">
        <v>143</v>
      </c>
      <c r="Z1878" s="90" t="s">
        <v>83</v>
      </c>
      <c r="AA1878" s="90" t="s">
        <v>84</v>
      </c>
      <c r="AB1878" s="90" t="s">
        <v>4352</v>
      </c>
      <c r="AC1878" s="90" t="s">
        <v>359</v>
      </c>
      <c r="AD1878" s="90" t="s">
        <v>87</v>
      </c>
      <c r="AE1878" s="90" t="s">
        <v>61</v>
      </c>
      <c r="AF1878" s="90" t="s">
        <v>61</v>
      </c>
      <c r="AG1878" s="90" t="s">
        <v>89</v>
      </c>
      <c r="AH1878" s="90" t="s">
        <v>89</v>
      </c>
      <c r="AI1878" s="90" t="s">
        <v>89</v>
      </c>
      <c r="AJ1878" s="90" t="s">
        <v>89</v>
      </c>
      <c r="AK1878" s="90" t="s">
        <v>89</v>
      </c>
      <c r="AL1878" s="90" t="s">
        <v>89</v>
      </c>
      <c r="AM1878" s="90" t="s">
        <v>89</v>
      </c>
      <c r="AN1878" s="90" t="s">
        <v>89</v>
      </c>
      <c r="AO1878" s="90" t="s">
        <v>89</v>
      </c>
      <c r="AP1878" s="90" t="s">
        <v>89</v>
      </c>
      <c r="AQ1878" s="90" t="s">
        <v>90</v>
      </c>
      <c r="AR1878" s="90" t="s">
        <v>90</v>
      </c>
      <c r="AS1878" s="90" t="s">
        <v>91</v>
      </c>
      <c r="AT1878" s="90" t="s">
        <v>92</v>
      </c>
      <c r="AU1878" s="90" t="s">
        <v>92</v>
      </c>
      <c r="AV1878" s="90" t="s">
        <v>93</v>
      </c>
      <c r="AW1878" s="90" t="s">
        <v>4353</v>
      </c>
      <c r="AX1878" s="90" t="s">
        <v>17924</v>
      </c>
      <c r="AY1878" s="90" t="s">
        <v>2540</v>
      </c>
      <c r="AZ1878" s="90" t="s">
        <v>17924</v>
      </c>
      <c r="BA1878" s="90" t="s">
        <v>97</v>
      </c>
      <c r="BB1878" s="90" t="s">
        <v>17925</v>
      </c>
      <c r="BC1878" s="90" t="s">
        <v>99</v>
      </c>
      <c r="BD1878" s="90" t="s">
        <v>150</v>
      </c>
      <c r="BE1878" s="90" t="s">
        <v>61</v>
      </c>
      <c r="BF1878" s="90" t="s">
        <v>209</v>
      </c>
      <c r="BG1878" s="90" t="s">
        <v>101</v>
      </c>
    </row>
    <row r="1879" s="85" customFormat="1" ht="19" customHeight="1" spans="1:59">
      <c r="A1879" s="90" t="s">
        <v>267</v>
      </c>
      <c r="B1879" s="90" t="s">
        <v>268</v>
      </c>
      <c r="C1879" s="90" t="s">
        <v>269</v>
      </c>
      <c r="D1879" s="90" t="s">
        <v>270</v>
      </c>
      <c r="E1879" s="90" t="s">
        <v>6559</v>
      </c>
      <c r="F1879" s="90" t="s">
        <v>287</v>
      </c>
      <c r="G1879" s="90" t="s">
        <v>287</v>
      </c>
      <c r="H1879" s="90" t="s">
        <v>109</v>
      </c>
      <c r="I1879" s="90" t="s">
        <v>17926</v>
      </c>
      <c r="J1879" s="90" t="s">
        <v>17927</v>
      </c>
      <c r="K1879" s="90" t="s">
        <v>17928</v>
      </c>
      <c r="L1879" s="90" t="s">
        <v>73</v>
      </c>
      <c r="M1879" s="90" t="s">
        <v>773</v>
      </c>
      <c r="N1879" s="90" t="s">
        <v>203</v>
      </c>
      <c r="O1879" s="90" t="s">
        <v>138</v>
      </c>
      <c r="P1879" s="90" t="s">
        <v>139</v>
      </c>
      <c r="Q1879" s="90" t="s">
        <v>140</v>
      </c>
      <c r="R1879" s="90" t="s">
        <v>141</v>
      </c>
      <c r="S1879" s="90" t="s">
        <v>17929</v>
      </c>
      <c r="T1879" s="90" t="s">
        <v>119</v>
      </c>
      <c r="U1879" s="15">
        <v>0</v>
      </c>
      <c r="V1879" s="15">
        <v>297779</v>
      </c>
      <c r="W1879" s="15">
        <v>90000</v>
      </c>
      <c r="X1879" s="15">
        <v>12210</v>
      </c>
      <c r="Y1879" s="90" t="s">
        <v>143</v>
      </c>
      <c r="Z1879" s="90" t="s">
        <v>83</v>
      </c>
      <c r="AA1879" s="90" t="s">
        <v>84</v>
      </c>
      <c r="AB1879" s="90" t="s">
        <v>6564</v>
      </c>
      <c r="AC1879" s="90" t="s">
        <v>145</v>
      </c>
      <c r="AD1879" s="90" t="s">
        <v>87</v>
      </c>
      <c r="AE1879" s="90" t="s">
        <v>61</v>
      </c>
      <c r="AF1879" s="90" t="s">
        <v>61</v>
      </c>
      <c r="AG1879" s="90" t="s">
        <v>89</v>
      </c>
      <c r="AH1879" s="90" t="s">
        <v>89</v>
      </c>
      <c r="AI1879" s="90" t="s">
        <v>89</v>
      </c>
      <c r="AJ1879" s="90" t="s">
        <v>89</v>
      </c>
      <c r="AK1879" s="90" t="s">
        <v>89</v>
      </c>
      <c r="AL1879" s="90" t="s">
        <v>89</v>
      </c>
      <c r="AM1879" s="90" t="s">
        <v>89</v>
      </c>
      <c r="AN1879" s="90" t="s">
        <v>89</v>
      </c>
      <c r="AO1879" s="90" t="s">
        <v>89</v>
      </c>
      <c r="AP1879" s="90" t="s">
        <v>89</v>
      </c>
      <c r="AQ1879" s="90" t="s">
        <v>90</v>
      </c>
      <c r="AR1879" s="90" t="s">
        <v>90</v>
      </c>
      <c r="AS1879" s="90" t="s">
        <v>91</v>
      </c>
      <c r="AT1879" s="90" t="s">
        <v>92</v>
      </c>
      <c r="AU1879" s="90" t="s">
        <v>92</v>
      </c>
      <c r="AV1879" s="90" t="s">
        <v>93</v>
      </c>
      <c r="AW1879" s="90" t="s">
        <v>6565</v>
      </c>
      <c r="AX1879" s="90" t="s">
        <v>17930</v>
      </c>
      <c r="AY1879" s="90" t="s">
        <v>6567</v>
      </c>
      <c r="AZ1879" s="90" t="s">
        <v>17930</v>
      </c>
      <c r="BA1879" s="90" t="s">
        <v>215</v>
      </c>
      <c r="BB1879" s="90" t="s">
        <v>17931</v>
      </c>
      <c r="BC1879" s="90" t="s">
        <v>99</v>
      </c>
      <c r="BD1879" s="90" t="s">
        <v>150</v>
      </c>
      <c r="BE1879" s="90" t="s">
        <v>61</v>
      </c>
      <c r="BF1879" s="90" t="s">
        <v>119</v>
      </c>
      <c r="BG1879" s="90" t="s">
        <v>101</v>
      </c>
    </row>
    <row r="1880" s="85" customFormat="1" ht="19" customHeight="1" spans="1:59">
      <c r="A1880" s="90" t="s">
        <v>694</v>
      </c>
      <c r="B1880" s="90" t="s">
        <v>695</v>
      </c>
      <c r="C1880" s="90" t="s">
        <v>3104</v>
      </c>
      <c r="D1880" s="90" t="s">
        <v>3105</v>
      </c>
      <c r="E1880" s="90" t="s">
        <v>3711</v>
      </c>
      <c r="F1880" s="90" t="s">
        <v>2401</v>
      </c>
      <c r="G1880" s="90" t="s">
        <v>3712</v>
      </c>
      <c r="H1880" s="90" t="s">
        <v>1299</v>
      </c>
      <c r="I1880" s="90" t="s">
        <v>17932</v>
      </c>
      <c r="J1880" s="90" t="s">
        <v>17933</v>
      </c>
      <c r="K1880" s="90" t="s">
        <v>17934</v>
      </c>
      <c r="L1880" s="90" t="s">
        <v>73</v>
      </c>
      <c r="M1880" s="90" t="s">
        <v>1303</v>
      </c>
      <c r="N1880" s="90" t="s">
        <v>203</v>
      </c>
      <c r="O1880" s="90" t="s">
        <v>2764</v>
      </c>
      <c r="P1880" s="90" t="s">
        <v>2765</v>
      </c>
      <c r="Q1880" s="90" t="s">
        <v>1306</v>
      </c>
      <c r="R1880" s="90" t="s">
        <v>1307</v>
      </c>
      <c r="S1880" s="90" t="s">
        <v>17935</v>
      </c>
      <c r="T1880" s="90" t="s">
        <v>262</v>
      </c>
      <c r="U1880" s="15">
        <v>0</v>
      </c>
      <c r="V1880" s="15">
        <v>25810</v>
      </c>
      <c r="W1880" s="15">
        <v>10000</v>
      </c>
      <c r="X1880" s="15">
        <v>10000</v>
      </c>
      <c r="Y1880" s="90" t="s">
        <v>143</v>
      </c>
      <c r="Z1880" s="90" t="s">
        <v>83</v>
      </c>
      <c r="AA1880" s="90" t="s">
        <v>84</v>
      </c>
      <c r="AB1880" s="90" t="s">
        <v>2401</v>
      </c>
      <c r="AC1880" s="90" t="s">
        <v>145</v>
      </c>
      <c r="AD1880" s="90" t="s">
        <v>87</v>
      </c>
      <c r="AE1880" s="90" t="s">
        <v>61</v>
      </c>
      <c r="AF1880" s="90" t="s">
        <v>61</v>
      </c>
      <c r="AG1880" s="90" t="s">
        <v>89</v>
      </c>
      <c r="AH1880" s="90" t="s">
        <v>89</v>
      </c>
      <c r="AI1880" s="90" t="s">
        <v>89</v>
      </c>
      <c r="AJ1880" s="90" t="s">
        <v>89</v>
      </c>
      <c r="AK1880" s="90" t="s">
        <v>89</v>
      </c>
      <c r="AL1880" s="90" t="s">
        <v>89</v>
      </c>
      <c r="AM1880" s="90" t="s">
        <v>89</v>
      </c>
      <c r="AN1880" s="90" t="s">
        <v>89</v>
      </c>
      <c r="AO1880" s="90" t="s">
        <v>89</v>
      </c>
      <c r="AP1880" s="90" t="s">
        <v>89</v>
      </c>
      <c r="AQ1880" s="90" t="s">
        <v>90</v>
      </c>
      <c r="AR1880" s="90" t="s">
        <v>90</v>
      </c>
      <c r="AS1880" s="90" t="s">
        <v>91</v>
      </c>
      <c r="AT1880" s="90" t="s">
        <v>92</v>
      </c>
      <c r="AU1880" s="90" t="s">
        <v>92</v>
      </c>
      <c r="AV1880" s="90" t="s">
        <v>93</v>
      </c>
      <c r="AW1880" s="90" t="s">
        <v>3718</v>
      </c>
      <c r="AX1880" s="90" t="s">
        <v>17936</v>
      </c>
      <c r="AY1880" s="90" t="s">
        <v>3720</v>
      </c>
      <c r="AZ1880" s="90" t="s">
        <v>17936</v>
      </c>
      <c r="BA1880" s="90" t="s">
        <v>215</v>
      </c>
      <c r="BB1880" s="90" t="s">
        <v>17937</v>
      </c>
      <c r="BC1880" s="90" t="s">
        <v>99</v>
      </c>
      <c r="BD1880" s="90" t="s">
        <v>150</v>
      </c>
      <c r="BE1880" s="90" t="s">
        <v>61</v>
      </c>
      <c r="BF1880" s="90" t="s">
        <v>262</v>
      </c>
      <c r="BG1880" s="90" t="s">
        <v>101</v>
      </c>
    </row>
    <row r="1881" s="85" customFormat="1" ht="19" customHeight="1" spans="1:59">
      <c r="A1881" s="90" t="s">
        <v>267</v>
      </c>
      <c r="B1881" s="90" t="s">
        <v>268</v>
      </c>
      <c r="C1881" s="90" t="s">
        <v>2820</v>
      </c>
      <c r="D1881" s="90" t="s">
        <v>2821</v>
      </c>
      <c r="E1881" s="90" t="s">
        <v>7302</v>
      </c>
      <c r="F1881" s="90" t="s">
        <v>7303</v>
      </c>
      <c r="G1881" s="90" t="s">
        <v>272</v>
      </c>
      <c r="H1881" s="90" t="s">
        <v>69</v>
      </c>
      <c r="I1881" s="90" t="s">
        <v>17938</v>
      </c>
      <c r="J1881" s="90" t="s">
        <v>17939</v>
      </c>
      <c r="K1881" s="90" t="s">
        <v>17940</v>
      </c>
      <c r="L1881" s="90" t="s">
        <v>73</v>
      </c>
      <c r="M1881" s="90" t="s">
        <v>6947</v>
      </c>
      <c r="N1881" s="90" t="s">
        <v>203</v>
      </c>
      <c r="O1881" s="90" t="s">
        <v>76</v>
      </c>
      <c r="P1881" s="90" t="s">
        <v>77</v>
      </c>
      <c r="Q1881" s="90" t="s">
        <v>277</v>
      </c>
      <c r="R1881" s="90" t="s">
        <v>278</v>
      </c>
      <c r="S1881" s="90" t="s">
        <v>17941</v>
      </c>
      <c r="T1881" s="90" t="s">
        <v>328</v>
      </c>
      <c r="U1881" s="15">
        <v>0</v>
      </c>
      <c r="V1881" s="15">
        <v>39136.27</v>
      </c>
      <c r="W1881" s="15">
        <v>35800</v>
      </c>
      <c r="X1881" s="15">
        <v>35800</v>
      </c>
      <c r="Y1881" s="90" t="s">
        <v>82</v>
      </c>
      <c r="Z1881" s="90" t="s">
        <v>83</v>
      </c>
      <c r="AA1881" s="90" t="s">
        <v>84</v>
      </c>
      <c r="AB1881" s="90" t="s">
        <v>7308</v>
      </c>
      <c r="AC1881" s="90" t="s">
        <v>191</v>
      </c>
      <c r="AD1881" s="90" t="s">
        <v>87</v>
      </c>
      <c r="AE1881" s="90" t="s">
        <v>61</v>
      </c>
      <c r="AF1881" s="90" t="s">
        <v>61</v>
      </c>
      <c r="AG1881" s="90" t="s">
        <v>89</v>
      </c>
      <c r="AH1881" s="90" t="s">
        <v>88</v>
      </c>
      <c r="AI1881" s="90" t="s">
        <v>88</v>
      </c>
      <c r="AJ1881" s="90" t="s">
        <v>88</v>
      </c>
      <c r="AK1881" s="90" t="s">
        <v>88</v>
      </c>
      <c r="AL1881" s="90" t="s">
        <v>88</v>
      </c>
      <c r="AM1881" s="90" t="s">
        <v>88</v>
      </c>
      <c r="AN1881" s="90" t="s">
        <v>88</v>
      </c>
      <c r="AO1881" s="90" t="s">
        <v>88</v>
      </c>
      <c r="AP1881" s="90" t="s">
        <v>89</v>
      </c>
      <c r="AQ1881" s="90" t="s">
        <v>90</v>
      </c>
      <c r="AR1881" s="90" t="s">
        <v>90</v>
      </c>
      <c r="AS1881" s="90" t="s">
        <v>91</v>
      </c>
      <c r="AT1881" s="90" t="s">
        <v>92</v>
      </c>
      <c r="AU1881" s="90" t="s">
        <v>92</v>
      </c>
      <c r="AV1881" s="90" t="s">
        <v>93</v>
      </c>
      <c r="AW1881" s="90" t="s">
        <v>7309</v>
      </c>
      <c r="AX1881" s="90" t="s">
        <v>17942</v>
      </c>
      <c r="AY1881" s="90" t="s">
        <v>7311</v>
      </c>
      <c r="AZ1881" s="90" t="s">
        <v>17942</v>
      </c>
      <c r="BA1881" s="90" t="s">
        <v>97</v>
      </c>
      <c r="BB1881" s="90" t="s">
        <v>17943</v>
      </c>
      <c r="BC1881" s="90" t="s">
        <v>99</v>
      </c>
      <c r="BD1881" s="90" t="s">
        <v>100</v>
      </c>
      <c r="BE1881" s="90" t="s">
        <v>61</v>
      </c>
      <c r="BF1881" s="90" t="s">
        <v>328</v>
      </c>
      <c r="BG1881" s="90" t="s">
        <v>101</v>
      </c>
    </row>
    <row r="1882" s="85" customFormat="1" ht="19" customHeight="1" spans="1:59">
      <c r="A1882" s="90" t="s">
        <v>267</v>
      </c>
      <c r="B1882" s="90" t="s">
        <v>268</v>
      </c>
      <c r="C1882" s="90" t="s">
        <v>501</v>
      </c>
      <c r="D1882" s="90" t="s">
        <v>502</v>
      </c>
      <c r="E1882" s="90" t="s">
        <v>5384</v>
      </c>
      <c r="F1882" s="90" t="s">
        <v>17944</v>
      </c>
      <c r="G1882" s="90" t="s">
        <v>5530</v>
      </c>
      <c r="H1882" s="90" t="s">
        <v>943</v>
      </c>
      <c r="I1882" s="90" t="s">
        <v>17945</v>
      </c>
      <c r="J1882" s="90" t="s">
        <v>17946</v>
      </c>
      <c r="K1882" s="90" t="s">
        <v>17947</v>
      </c>
      <c r="L1882" s="90" t="s">
        <v>73</v>
      </c>
      <c r="M1882" s="90" t="s">
        <v>137</v>
      </c>
      <c r="N1882" s="90" t="s">
        <v>114</v>
      </c>
      <c r="O1882" s="90" t="s">
        <v>949</v>
      </c>
      <c r="P1882" s="90" t="s">
        <v>950</v>
      </c>
      <c r="Q1882" s="90" t="s">
        <v>257</v>
      </c>
      <c r="R1882" s="90" t="s">
        <v>951</v>
      </c>
      <c r="S1882" s="90" t="s">
        <v>17948</v>
      </c>
      <c r="T1882" s="90" t="s">
        <v>119</v>
      </c>
      <c r="U1882" s="15">
        <v>0</v>
      </c>
      <c r="V1882" s="15">
        <v>50000</v>
      </c>
      <c r="W1882" s="15">
        <v>28000</v>
      </c>
      <c r="X1882" s="15">
        <v>10000</v>
      </c>
      <c r="Y1882" s="90" t="s">
        <v>82</v>
      </c>
      <c r="Z1882" s="90" t="s">
        <v>83</v>
      </c>
      <c r="AA1882" s="90" t="s">
        <v>84</v>
      </c>
      <c r="AB1882" s="90" t="s">
        <v>5392</v>
      </c>
      <c r="AC1882" s="90" t="s">
        <v>145</v>
      </c>
      <c r="AD1882" s="90" t="s">
        <v>87</v>
      </c>
      <c r="AE1882" s="90" t="s">
        <v>61</v>
      </c>
      <c r="AF1882" s="90" t="s">
        <v>61</v>
      </c>
      <c r="AG1882" s="90" t="s">
        <v>89</v>
      </c>
      <c r="AH1882" s="90" t="s">
        <v>89</v>
      </c>
      <c r="AI1882" s="90" t="s">
        <v>89</v>
      </c>
      <c r="AJ1882" s="90" t="s">
        <v>88</v>
      </c>
      <c r="AK1882" s="90" t="s">
        <v>89</v>
      </c>
      <c r="AL1882" s="90" t="s">
        <v>88</v>
      </c>
      <c r="AM1882" s="90" t="s">
        <v>88</v>
      </c>
      <c r="AN1882" s="90" t="s">
        <v>88</v>
      </c>
      <c r="AO1882" s="90" t="s">
        <v>88</v>
      </c>
      <c r="AP1882" s="90" t="s">
        <v>89</v>
      </c>
      <c r="AQ1882" s="90" t="s">
        <v>90</v>
      </c>
      <c r="AR1882" s="90" t="s">
        <v>90</v>
      </c>
      <c r="AS1882" s="90" t="s">
        <v>91</v>
      </c>
      <c r="AT1882" s="90" t="s">
        <v>92</v>
      </c>
      <c r="AU1882" s="90" t="s">
        <v>92</v>
      </c>
      <c r="AV1882" s="90" t="s">
        <v>93</v>
      </c>
      <c r="AW1882" s="90" t="s">
        <v>5393</v>
      </c>
      <c r="AX1882" s="90" t="s">
        <v>17949</v>
      </c>
      <c r="AY1882" s="90" t="s">
        <v>5395</v>
      </c>
      <c r="AZ1882" s="90" t="s">
        <v>17949</v>
      </c>
      <c r="BA1882" s="90" t="s">
        <v>97</v>
      </c>
      <c r="BB1882" s="90" t="s">
        <v>17950</v>
      </c>
      <c r="BC1882" s="90" t="s">
        <v>99</v>
      </c>
      <c r="BD1882" s="90" t="s">
        <v>100</v>
      </c>
      <c r="BE1882" s="90" t="s">
        <v>61</v>
      </c>
      <c r="BF1882" s="90" t="s">
        <v>119</v>
      </c>
      <c r="BG1882" s="90" t="s">
        <v>101</v>
      </c>
    </row>
    <row r="1883" s="85" customFormat="1" ht="19" customHeight="1" spans="1:59">
      <c r="A1883" s="90" t="s">
        <v>226</v>
      </c>
      <c r="B1883" s="90" t="s">
        <v>227</v>
      </c>
      <c r="C1883" s="90" t="s">
        <v>872</v>
      </c>
      <c r="D1883" s="90" t="s">
        <v>873</v>
      </c>
      <c r="E1883" s="90" t="s">
        <v>8409</v>
      </c>
      <c r="F1883" s="90" t="s">
        <v>381</v>
      </c>
      <c r="G1883" s="90" t="s">
        <v>368</v>
      </c>
      <c r="H1883" s="90" t="s">
        <v>369</v>
      </c>
      <c r="I1883" s="90" t="s">
        <v>17951</v>
      </c>
      <c r="J1883" s="90" t="s">
        <v>17952</v>
      </c>
      <c r="K1883" s="90" t="s">
        <v>17953</v>
      </c>
      <c r="L1883" s="90" t="s">
        <v>73</v>
      </c>
      <c r="M1883" s="90" t="s">
        <v>17954</v>
      </c>
      <c r="N1883" s="90" t="s">
        <v>17955</v>
      </c>
      <c r="O1883" s="90" t="s">
        <v>1739</v>
      </c>
      <c r="P1883" s="90" t="s">
        <v>1740</v>
      </c>
      <c r="Q1883" s="90" t="s">
        <v>377</v>
      </c>
      <c r="R1883" s="90" t="s">
        <v>378</v>
      </c>
      <c r="S1883" s="90" t="s">
        <v>17956</v>
      </c>
      <c r="T1883" s="90" t="s">
        <v>209</v>
      </c>
      <c r="U1883" s="15">
        <v>0</v>
      </c>
      <c r="V1883" s="15">
        <v>85400</v>
      </c>
      <c r="W1883" s="15">
        <v>40000</v>
      </c>
      <c r="X1883" s="15">
        <v>15000</v>
      </c>
      <c r="Y1883" s="90" t="s">
        <v>82</v>
      </c>
      <c r="Z1883" s="90" t="s">
        <v>83</v>
      </c>
      <c r="AA1883" s="90" t="s">
        <v>84</v>
      </c>
      <c r="AB1883" s="90" t="s">
        <v>381</v>
      </c>
      <c r="AC1883" s="90" t="s">
        <v>145</v>
      </c>
      <c r="AD1883" s="90" t="s">
        <v>87</v>
      </c>
      <c r="AE1883" s="90" t="s">
        <v>61</v>
      </c>
      <c r="AF1883" s="90" t="s">
        <v>61</v>
      </c>
      <c r="AG1883" s="90" t="s">
        <v>89</v>
      </c>
      <c r="AH1883" s="90" t="s">
        <v>89</v>
      </c>
      <c r="AI1883" s="90" t="s">
        <v>89</v>
      </c>
      <c r="AJ1883" s="90" t="s">
        <v>89</v>
      </c>
      <c r="AK1883" s="90" t="s">
        <v>89</v>
      </c>
      <c r="AL1883" s="90" t="s">
        <v>89</v>
      </c>
      <c r="AM1883" s="90" t="s">
        <v>89</v>
      </c>
      <c r="AN1883" s="90" t="s">
        <v>89</v>
      </c>
      <c r="AO1883" s="90" t="s">
        <v>89</v>
      </c>
      <c r="AP1883" s="90" t="s">
        <v>89</v>
      </c>
      <c r="AQ1883" s="90" t="s">
        <v>90</v>
      </c>
      <c r="AR1883" s="90" t="s">
        <v>90</v>
      </c>
      <c r="AS1883" s="90" t="s">
        <v>91</v>
      </c>
      <c r="AT1883" s="90" t="s">
        <v>92</v>
      </c>
      <c r="AU1883" s="90" t="s">
        <v>92</v>
      </c>
      <c r="AV1883" s="90" t="s">
        <v>93</v>
      </c>
      <c r="AW1883" s="90" t="s">
        <v>8414</v>
      </c>
      <c r="AX1883" s="90" t="s">
        <v>17957</v>
      </c>
      <c r="AY1883" s="90" t="s">
        <v>8416</v>
      </c>
      <c r="AZ1883" s="90" t="s">
        <v>17957</v>
      </c>
      <c r="BA1883" s="90" t="s">
        <v>97</v>
      </c>
      <c r="BB1883" s="90" t="s">
        <v>17958</v>
      </c>
      <c r="BC1883" s="90" t="s">
        <v>99</v>
      </c>
      <c r="BD1883" s="90" t="s">
        <v>100</v>
      </c>
      <c r="BE1883" s="90" t="s">
        <v>61</v>
      </c>
      <c r="BF1883" s="90" t="s">
        <v>209</v>
      </c>
      <c r="BG1883" s="90" t="s">
        <v>101</v>
      </c>
    </row>
    <row r="1884" s="85" customFormat="1" ht="19" customHeight="1" spans="1:59">
      <c r="A1884" s="90" t="s">
        <v>267</v>
      </c>
      <c r="B1884" s="90" t="s">
        <v>268</v>
      </c>
      <c r="C1884" s="90" t="s">
        <v>6205</v>
      </c>
      <c r="D1884" s="90" t="s">
        <v>6206</v>
      </c>
      <c r="E1884" s="90" t="s">
        <v>17959</v>
      </c>
      <c r="F1884" s="90" t="s">
        <v>6549</v>
      </c>
      <c r="G1884" s="90" t="s">
        <v>3523</v>
      </c>
      <c r="H1884" s="90" t="s">
        <v>539</v>
      </c>
      <c r="I1884" s="90" t="s">
        <v>17960</v>
      </c>
      <c r="J1884" s="90" t="s">
        <v>17961</v>
      </c>
      <c r="K1884" s="90" t="s">
        <v>17962</v>
      </c>
      <c r="L1884" s="90" t="s">
        <v>73</v>
      </c>
      <c r="M1884" s="90" t="s">
        <v>17963</v>
      </c>
      <c r="N1884" s="90" t="s">
        <v>203</v>
      </c>
      <c r="O1884" s="90" t="s">
        <v>10136</v>
      </c>
      <c r="P1884" s="90" t="s">
        <v>10137</v>
      </c>
      <c r="Q1884" s="90" t="s">
        <v>5017</v>
      </c>
      <c r="R1884" s="90" t="s">
        <v>5018</v>
      </c>
      <c r="S1884" s="90" t="s">
        <v>17964</v>
      </c>
      <c r="T1884" s="90" t="s">
        <v>380</v>
      </c>
      <c r="U1884" s="15">
        <v>0</v>
      </c>
      <c r="V1884" s="15">
        <v>105000</v>
      </c>
      <c r="W1884" s="15">
        <v>16000</v>
      </c>
      <c r="X1884" s="15">
        <v>12000</v>
      </c>
      <c r="Y1884" s="90" t="s">
        <v>143</v>
      </c>
      <c r="Z1884" s="90" t="s">
        <v>83</v>
      </c>
      <c r="AA1884" s="90" t="s">
        <v>84</v>
      </c>
      <c r="AB1884" s="90" t="s">
        <v>17965</v>
      </c>
      <c r="AC1884" s="90" t="s">
        <v>121</v>
      </c>
      <c r="AD1884" s="90" t="s">
        <v>87</v>
      </c>
      <c r="AE1884" s="90" t="s">
        <v>61</v>
      </c>
      <c r="AF1884" s="90" t="s">
        <v>61</v>
      </c>
      <c r="AG1884" s="90" t="s">
        <v>89</v>
      </c>
      <c r="AH1884" s="90" t="s">
        <v>89</v>
      </c>
      <c r="AI1884" s="90" t="s">
        <v>89</v>
      </c>
      <c r="AJ1884" s="90" t="s">
        <v>89</v>
      </c>
      <c r="AK1884" s="90" t="s">
        <v>89</v>
      </c>
      <c r="AL1884" s="90" t="s">
        <v>89</v>
      </c>
      <c r="AM1884" s="90" t="s">
        <v>89</v>
      </c>
      <c r="AN1884" s="90" t="s">
        <v>89</v>
      </c>
      <c r="AO1884" s="90" t="s">
        <v>89</v>
      </c>
      <c r="AP1884" s="90" t="s">
        <v>89</v>
      </c>
      <c r="AQ1884" s="90" t="s">
        <v>90</v>
      </c>
      <c r="AR1884" s="90" t="s">
        <v>90</v>
      </c>
      <c r="AS1884" s="90" t="s">
        <v>91</v>
      </c>
      <c r="AT1884" s="90" t="s">
        <v>92</v>
      </c>
      <c r="AU1884" s="90" t="s">
        <v>92</v>
      </c>
      <c r="AV1884" s="90" t="s">
        <v>93</v>
      </c>
      <c r="AW1884" s="90" t="s">
        <v>17966</v>
      </c>
      <c r="AX1884" s="90" t="s">
        <v>17967</v>
      </c>
      <c r="AY1884" s="90" t="s">
        <v>17760</v>
      </c>
      <c r="AZ1884" s="90" t="s">
        <v>17967</v>
      </c>
      <c r="BA1884" s="90" t="s">
        <v>97</v>
      </c>
      <c r="BB1884" s="90" t="s">
        <v>17968</v>
      </c>
      <c r="BC1884" s="90" t="s">
        <v>99</v>
      </c>
      <c r="BD1884" s="90" t="s">
        <v>150</v>
      </c>
      <c r="BE1884" s="90" t="s">
        <v>61</v>
      </c>
      <c r="BF1884" s="90" t="s">
        <v>380</v>
      </c>
      <c r="BG1884" s="90" t="s">
        <v>101</v>
      </c>
    </row>
    <row r="1885" s="85" customFormat="1" ht="19" customHeight="1" spans="1:59">
      <c r="A1885" s="90" t="s">
        <v>694</v>
      </c>
      <c r="B1885" s="90" t="s">
        <v>695</v>
      </c>
      <c r="C1885" s="90" t="s">
        <v>1185</v>
      </c>
      <c r="D1885" s="90" t="s">
        <v>1186</v>
      </c>
      <c r="E1885" s="90" t="s">
        <v>9577</v>
      </c>
      <c r="F1885" s="90" t="s">
        <v>16647</v>
      </c>
      <c r="G1885" s="90" t="s">
        <v>2571</v>
      </c>
      <c r="H1885" s="90" t="s">
        <v>539</v>
      </c>
      <c r="I1885" s="90" t="s">
        <v>17969</v>
      </c>
      <c r="J1885" s="90" t="s">
        <v>17970</v>
      </c>
      <c r="K1885" s="90" t="s">
        <v>17971</v>
      </c>
      <c r="L1885" s="90" t="s">
        <v>73</v>
      </c>
      <c r="M1885" s="90" t="s">
        <v>2164</v>
      </c>
      <c r="N1885" s="90" t="s">
        <v>17374</v>
      </c>
      <c r="O1885" s="90" t="s">
        <v>1875</v>
      </c>
      <c r="P1885" s="90" t="s">
        <v>1876</v>
      </c>
      <c r="Q1885" s="90" t="s">
        <v>1877</v>
      </c>
      <c r="R1885" s="90" t="s">
        <v>1878</v>
      </c>
      <c r="S1885" s="90" t="s">
        <v>17972</v>
      </c>
      <c r="T1885" s="90" t="s">
        <v>380</v>
      </c>
      <c r="U1885" s="15">
        <v>0</v>
      </c>
      <c r="V1885" s="15">
        <v>30000</v>
      </c>
      <c r="W1885" s="15">
        <v>16000</v>
      </c>
      <c r="X1885" s="15">
        <v>8000</v>
      </c>
      <c r="Y1885" s="90" t="s">
        <v>143</v>
      </c>
      <c r="Z1885" s="90" t="s">
        <v>83</v>
      </c>
      <c r="AA1885" s="90" t="s">
        <v>84</v>
      </c>
      <c r="AB1885" s="90" t="s">
        <v>9582</v>
      </c>
      <c r="AC1885" s="90" t="s">
        <v>145</v>
      </c>
      <c r="AD1885" s="90" t="s">
        <v>87</v>
      </c>
      <c r="AE1885" s="90" t="s">
        <v>61</v>
      </c>
      <c r="AF1885" s="90" t="s">
        <v>17973</v>
      </c>
      <c r="AG1885" s="90" t="s">
        <v>89</v>
      </c>
      <c r="AH1885" s="90" t="s">
        <v>89</v>
      </c>
      <c r="AI1885" s="90" t="s">
        <v>89</v>
      </c>
      <c r="AJ1885" s="90" t="s">
        <v>89</v>
      </c>
      <c r="AK1885" s="90" t="s">
        <v>89</v>
      </c>
      <c r="AL1885" s="90" t="s">
        <v>88</v>
      </c>
      <c r="AM1885" s="90" t="s">
        <v>89</v>
      </c>
      <c r="AN1885" s="90" t="s">
        <v>89</v>
      </c>
      <c r="AO1885" s="90" t="s">
        <v>89</v>
      </c>
      <c r="AP1885" s="90" t="s">
        <v>89</v>
      </c>
      <c r="AQ1885" s="90" t="s">
        <v>90</v>
      </c>
      <c r="AR1885" s="90" t="s">
        <v>90</v>
      </c>
      <c r="AS1885" s="90" t="s">
        <v>91</v>
      </c>
      <c r="AT1885" s="90" t="s">
        <v>92</v>
      </c>
      <c r="AU1885" s="90" t="s">
        <v>92</v>
      </c>
      <c r="AV1885" s="90" t="s">
        <v>93</v>
      </c>
      <c r="AW1885" s="90" t="s">
        <v>9583</v>
      </c>
      <c r="AX1885" s="90" t="s">
        <v>17974</v>
      </c>
      <c r="AY1885" s="90" t="s">
        <v>9585</v>
      </c>
      <c r="AZ1885" s="90" t="s">
        <v>17974</v>
      </c>
      <c r="BA1885" s="90" t="s">
        <v>97</v>
      </c>
      <c r="BB1885" s="90" t="s">
        <v>17975</v>
      </c>
      <c r="BC1885" s="90" t="s">
        <v>99</v>
      </c>
      <c r="BD1885" s="90" t="s">
        <v>150</v>
      </c>
      <c r="BE1885" s="90" t="s">
        <v>61</v>
      </c>
      <c r="BF1885" s="90" t="s">
        <v>380</v>
      </c>
      <c r="BG1885" s="90" t="s">
        <v>101</v>
      </c>
    </row>
    <row r="1886" s="85" customFormat="1" ht="19" customHeight="1" spans="1:59">
      <c r="A1886" s="90" t="s">
        <v>694</v>
      </c>
      <c r="B1886" s="90" t="s">
        <v>695</v>
      </c>
      <c r="C1886" s="90" t="s">
        <v>845</v>
      </c>
      <c r="D1886" s="90" t="s">
        <v>846</v>
      </c>
      <c r="E1886" s="90" t="s">
        <v>17976</v>
      </c>
      <c r="F1886" s="90" t="s">
        <v>848</v>
      </c>
      <c r="G1886" s="90" t="s">
        <v>769</v>
      </c>
      <c r="H1886" s="90" t="s">
        <v>109</v>
      </c>
      <c r="I1886" s="90" t="s">
        <v>17977</v>
      </c>
      <c r="J1886" s="90" t="s">
        <v>17978</v>
      </c>
      <c r="K1886" s="90" t="s">
        <v>17979</v>
      </c>
      <c r="L1886" s="90" t="s">
        <v>73</v>
      </c>
      <c r="M1886" s="90" t="s">
        <v>508</v>
      </c>
      <c r="N1886" s="90" t="s">
        <v>114</v>
      </c>
      <c r="O1886" s="90" t="s">
        <v>431</v>
      </c>
      <c r="P1886" s="90" t="s">
        <v>432</v>
      </c>
      <c r="Q1886" s="90" t="s">
        <v>433</v>
      </c>
      <c r="R1886" s="90" t="s">
        <v>434</v>
      </c>
      <c r="S1886" s="90" t="s">
        <v>17980</v>
      </c>
      <c r="T1886" s="90" t="s">
        <v>380</v>
      </c>
      <c r="U1886" s="15">
        <v>0</v>
      </c>
      <c r="V1886" s="15">
        <v>12000</v>
      </c>
      <c r="W1886" s="15">
        <v>6000</v>
      </c>
      <c r="X1886" s="15">
        <v>4200</v>
      </c>
      <c r="Y1886" s="90" t="s">
        <v>82</v>
      </c>
      <c r="Z1886" s="90" t="s">
        <v>83</v>
      </c>
      <c r="AA1886" s="90" t="s">
        <v>84</v>
      </c>
      <c r="AB1886" s="90" t="s">
        <v>848</v>
      </c>
      <c r="AC1886" s="90" t="s">
        <v>359</v>
      </c>
      <c r="AD1886" s="90" t="s">
        <v>87</v>
      </c>
      <c r="AE1886" s="90" t="s">
        <v>61</v>
      </c>
      <c r="AF1886" s="90" t="s">
        <v>61</v>
      </c>
      <c r="AG1886" s="90" t="s">
        <v>89</v>
      </c>
      <c r="AH1886" s="90" t="s">
        <v>89</v>
      </c>
      <c r="AI1886" s="90" t="s">
        <v>88</v>
      </c>
      <c r="AJ1886" s="90" t="s">
        <v>88</v>
      </c>
      <c r="AK1886" s="90" t="s">
        <v>88</v>
      </c>
      <c r="AL1886" s="90" t="s">
        <v>88</v>
      </c>
      <c r="AM1886" s="90" t="s">
        <v>88</v>
      </c>
      <c r="AN1886" s="90" t="s">
        <v>88</v>
      </c>
      <c r="AO1886" s="90" t="s">
        <v>88</v>
      </c>
      <c r="AP1886" s="90" t="s">
        <v>89</v>
      </c>
      <c r="AQ1886" s="90" t="s">
        <v>90</v>
      </c>
      <c r="AR1886" s="90" t="s">
        <v>90</v>
      </c>
      <c r="AS1886" s="90" t="s">
        <v>91</v>
      </c>
      <c r="AT1886" s="90" t="s">
        <v>92</v>
      </c>
      <c r="AU1886" s="90" t="s">
        <v>92</v>
      </c>
      <c r="AV1886" s="90" t="s">
        <v>93</v>
      </c>
      <c r="AW1886" s="90" t="s">
        <v>17981</v>
      </c>
      <c r="AX1886" s="90" t="s">
        <v>17982</v>
      </c>
      <c r="AY1886" s="90" t="s">
        <v>17983</v>
      </c>
      <c r="AZ1886" s="90" t="s">
        <v>17982</v>
      </c>
      <c r="BA1886" s="90" t="s">
        <v>97</v>
      </c>
      <c r="BB1886" s="90" t="s">
        <v>17984</v>
      </c>
      <c r="BC1886" s="90" t="s">
        <v>99</v>
      </c>
      <c r="BD1886" s="90" t="s">
        <v>100</v>
      </c>
      <c r="BE1886" s="90" t="s">
        <v>61</v>
      </c>
      <c r="BF1886" s="90" t="s">
        <v>380</v>
      </c>
      <c r="BG1886" s="90" t="s">
        <v>101</v>
      </c>
    </row>
    <row r="1887" s="85" customFormat="1" ht="19" customHeight="1" spans="1:59">
      <c r="A1887" s="90" t="s">
        <v>694</v>
      </c>
      <c r="B1887" s="90" t="s">
        <v>695</v>
      </c>
      <c r="C1887" s="90" t="s">
        <v>3104</v>
      </c>
      <c r="D1887" s="90" t="s">
        <v>3105</v>
      </c>
      <c r="E1887" s="90" t="s">
        <v>3711</v>
      </c>
      <c r="F1887" s="90" t="s">
        <v>2401</v>
      </c>
      <c r="G1887" s="90" t="s">
        <v>3712</v>
      </c>
      <c r="H1887" s="90" t="s">
        <v>1299</v>
      </c>
      <c r="I1887" s="90" t="s">
        <v>17985</v>
      </c>
      <c r="J1887" s="90" t="s">
        <v>17986</v>
      </c>
      <c r="K1887" s="90" t="s">
        <v>17987</v>
      </c>
      <c r="L1887" s="90" t="s">
        <v>73</v>
      </c>
      <c r="M1887" s="90" t="s">
        <v>3280</v>
      </c>
      <c r="N1887" s="90" t="s">
        <v>203</v>
      </c>
      <c r="O1887" s="90" t="s">
        <v>2764</v>
      </c>
      <c r="P1887" s="90" t="s">
        <v>2765</v>
      </c>
      <c r="Q1887" s="90" t="s">
        <v>1306</v>
      </c>
      <c r="R1887" s="90" t="s">
        <v>1307</v>
      </c>
      <c r="S1887" s="90" t="s">
        <v>17988</v>
      </c>
      <c r="T1887" s="90" t="s">
        <v>262</v>
      </c>
      <c r="U1887" s="15">
        <v>0</v>
      </c>
      <c r="V1887" s="15">
        <v>114000</v>
      </c>
      <c r="W1887" s="15">
        <v>57000</v>
      </c>
      <c r="X1887" s="15">
        <v>17100</v>
      </c>
      <c r="Y1887" s="90" t="s">
        <v>143</v>
      </c>
      <c r="Z1887" s="90" t="s">
        <v>83</v>
      </c>
      <c r="AA1887" s="90" t="s">
        <v>84</v>
      </c>
      <c r="AB1887" s="90" t="s">
        <v>2401</v>
      </c>
      <c r="AC1887" s="90" t="s">
        <v>211</v>
      </c>
      <c r="AD1887" s="90" t="s">
        <v>87</v>
      </c>
      <c r="AE1887" s="90" t="s">
        <v>61</v>
      </c>
      <c r="AF1887" s="90" t="s">
        <v>61</v>
      </c>
      <c r="AG1887" s="90" t="s">
        <v>89</v>
      </c>
      <c r="AH1887" s="90" t="s">
        <v>89</v>
      </c>
      <c r="AI1887" s="90" t="s">
        <v>89</v>
      </c>
      <c r="AJ1887" s="90" t="s">
        <v>89</v>
      </c>
      <c r="AK1887" s="90" t="s">
        <v>89</v>
      </c>
      <c r="AL1887" s="90" t="s">
        <v>89</v>
      </c>
      <c r="AM1887" s="90" t="s">
        <v>89</v>
      </c>
      <c r="AN1887" s="90" t="s">
        <v>89</v>
      </c>
      <c r="AO1887" s="90" t="s">
        <v>89</v>
      </c>
      <c r="AP1887" s="90" t="s">
        <v>89</v>
      </c>
      <c r="AQ1887" s="90" t="s">
        <v>90</v>
      </c>
      <c r="AR1887" s="90" t="s">
        <v>90</v>
      </c>
      <c r="AS1887" s="90" t="s">
        <v>91</v>
      </c>
      <c r="AT1887" s="90" t="s">
        <v>92</v>
      </c>
      <c r="AU1887" s="90" t="s">
        <v>92</v>
      </c>
      <c r="AV1887" s="90" t="s">
        <v>93</v>
      </c>
      <c r="AW1887" s="90" t="s">
        <v>3718</v>
      </c>
      <c r="AX1887" s="90" t="s">
        <v>17989</v>
      </c>
      <c r="AY1887" s="90" t="s">
        <v>3720</v>
      </c>
      <c r="AZ1887" s="90" t="s">
        <v>17989</v>
      </c>
      <c r="BA1887" s="90" t="s">
        <v>97</v>
      </c>
      <c r="BB1887" s="90" t="s">
        <v>17990</v>
      </c>
      <c r="BC1887" s="90" t="s">
        <v>99</v>
      </c>
      <c r="BD1887" s="90" t="s">
        <v>150</v>
      </c>
      <c r="BE1887" s="90" t="s">
        <v>61</v>
      </c>
      <c r="BF1887" s="90" t="s">
        <v>262</v>
      </c>
      <c r="BG1887" s="90" t="s">
        <v>101</v>
      </c>
    </row>
    <row r="1888" s="85" customFormat="1" ht="19" customHeight="1" spans="1:59">
      <c r="A1888" s="90" t="s">
        <v>1984</v>
      </c>
      <c r="B1888" s="90" t="s">
        <v>1985</v>
      </c>
      <c r="C1888" s="90" t="s">
        <v>2906</v>
      </c>
      <c r="D1888" s="90" t="s">
        <v>2907</v>
      </c>
      <c r="E1888" s="90" t="s">
        <v>2908</v>
      </c>
      <c r="F1888" s="90" t="s">
        <v>2909</v>
      </c>
      <c r="G1888" s="90" t="s">
        <v>1990</v>
      </c>
      <c r="H1888" s="90" t="s">
        <v>109</v>
      </c>
      <c r="I1888" s="90" t="s">
        <v>17991</v>
      </c>
      <c r="J1888" s="90" t="s">
        <v>17992</v>
      </c>
      <c r="K1888" s="90" t="s">
        <v>17993</v>
      </c>
      <c r="L1888" s="90" t="s">
        <v>73</v>
      </c>
      <c r="M1888" s="90" t="s">
        <v>341</v>
      </c>
      <c r="N1888" s="90" t="s">
        <v>478</v>
      </c>
      <c r="O1888" s="90" t="s">
        <v>2914</v>
      </c>
      <c r="P1888" s="90" t="s">
        <v>2915</v>
      </c>
      <c r="Q1888" s="90" t="s">
        <v>1940</v>
      </c>
      <c r="R1888" s="90" t="s">
        <v>1941</v>
      </c>
      <c r="S1888" s="90" t="s">
        <v>17994</v>
      </c>
      <c r="T1888" s="90" t="s">
        <v>380</v>
      </c>
      <c r="U1888" s="15">
        <v>0</v>
      </c>
      <c r="V1888" s="15">
        <v>8400</v>
      </c>
      <c r="W1888" s="15">
        <v>6000</v>
      </c>
      <c r="X1888" s="15">
        <v>6000</v>
      </c>
      <c r="Y1888" s="90" t="s">
        <v>82</v>
      </c>
      <c r="Z1888" s="90" t="s">
        <v>83</v>
      </c>
      <c r="AA1888" s="90" t="s">
        <v>84</v>
      </c>
      <c r="AB1888" s="90" t="s">
        <v>2917</v>
      </c>
      <c r="AC1888" s="90" t="s">
        <v>121</v>
      </c>
      <c r="AD1888" s="90" t="s">
        <v>87</v>
      </c>
      <c r="AE1888" s="90" t="s">
        <v>61</v>
      </c>
      <c r="AF1888" s="90" t="s">
        <v>61</v>
      </c>
      <c r="AG1888" s="90" t="s">
        <v>89</v>
      </c>
      <c r="AH1888" s="90" t="s">
        <v>89</v>
      </c>
      <c r="AI1888" s="90" t="s">
        <v>89</v>
      </c>
      <c r="AJ1888" s="90" t="s">
        <v>88</v>
      </c>
      <c r="AK1888" s="90" t="s">
        <v>89</v>
      </c>
      <c r="AL1888" s="90" t="s">
        <v>89</v>
      </c>
      <c r="AM1888" s="90" t="s">
        <v>89</v>
      </c>
      <c r="AN1888" s="90" t="s">
        <v>89</v>
      </c>
      <c r="AO1888" s="90" t="s">
        <v>88</v>
      </c>
      <c r="AP1888" s="90" t="s">
        <v>89</v>
      </c>
      <c r="AQ1888" s="90" t="s">
        <v>90</v>
      </c>
      <c r="AR1888" s="90" t="s">
        <v>90</v>
      </c>
      <c r="AS1888" s="90" t="s">
        <v>91</v>
      </c>
      <c r="AT1888" s="90" t="s">
        <v>92</v>
      </c>
      <c r="AU1888" s="90" t="s">
        <v>92</v>
      </c>
      <c r="AV1888" s="90" t="s">
        <v>93</v>
      </c>
      <c r="AW1888" s="90" t="s">
        <v>2918</v>
      </c>
      <c r="AX1888" s="90" t="s">
        <v>17995</v>
      </c>
      <c r="AY1888" s="90" t="s">
        <v>2920</v>
      </c>
      <c r="AZ1888" s="90" t="s">
        <v>17995</v>
      </c>
      <c r="BA1888" s="90" t="s">
        <v>97</v>
      </c>
      <c r="BB1888" s="90" t="s">
        <v>17996</v>
      </c>
      <c r="BC1888" s="90" t="s">
        <v>99</v>
      </c>
      <c r="BD1888" s="90" t="s">
        <v>100</v>
      </c>
      <c r="BE1888" s="90" t="s">
        <v>61</v>
      </c>
      <c r="BF1888" s="90" t="s">
        <v>380</v>
      </c>
      <c r="BG1888" s="90" t="s">
        <v>101</v>
      </c>
    </row>
    <row r="1889" s="85" customFormat="1" ht="19" customHeight="1" spans="1:59">
      <c r="A1889" s="90" t="s">
        <v>516</v>
      </c>
      <c r="B1889" s="90" t="s">
        <v>517</v>
      </c>
      <c r="C1889" s="90" t="s">
        <v>681</v>
      </c>
      <c r="D1889" s="90" t="s">
        <v>682</v>
      </c>
      <c r="E1889" s="90" t="s">
        <v>17997</v>
      </c>
      <c r="F1889" s="90" t="s">
        <v>2370</v>
      </c>
      <c r="G1889" s="90" t="s">
        <v>2370</v>
      </c>
      <c r="H1889" s="90" t="s">
        <v>1571</v>
      </c>
      <c r="I1889" s="90" t="s">
        <v>17998</v>
      </c>
      <c r="J1889" s="90" t="s">
        <v>17999</v>
      </c>
      <c r="K1889" s="90" t="s">
        <v>18000</v>
      </c>
      <c r="L1889" s="90" t="s">
        <v>73</v>
      </c>
      <c r="M1889" s="90" t="s">
        <v>3493</v>
      </c>
      <c r="N1889" s="90" t="s">
        <v>4208</v>
      </c>
      <c r="O1889" s="90" t="s">
        <v>949</v>
      </c>
      <c r="P1889" s="90" t="s">
        <v>950</v>
      </c>
      <c r="Q1889" s="90" t="s">
        <v>3226</v>
      </c>
      <c r="R1889" s="90" t="s">
        <v>3227</v>
      </c>
      <c r="S1889" s="90" t="s">
        <v>18001</v>
      </c>
      <c r="T1889" s="90" t="s">
        <v>380</v>
      </c>
      <c r="U1889" s="15">
        <v>0</v>
      </c>
      <c r="V1889" s="15">
        <v>30000</v>
      </c>
      <c r="W1889" s="15">
        <v>15000</v>
      </c>
      <c r="X1889" s="15">
        <v>10000</v>
      </c>
      <c r="Y1889" s="90" t="s">
        <v>143</v>
      </c>
      <c r="Z1889" s="90" t="s">
        <v>83</v>
      </c>
      <c r="AA1889" s="90" t="s">
        <v>84</v>
      </c>
      <c r="AB1889" s="90" t="s">
        <v>18002</v>
      </c>
      <c r="AC1889" s="90" t="s">
        <v>145</v>
      </c>
      <c r="AD1889" s="90" t="s">
        <v>87</v>
      </c>
      <c r="AE1889" s="90" t="s">
        <v>61</v>
      </c>
      <c r="AF1889" s="90" t="s">
        <v>61</v>
      </c>
      <c r="AG1889" s="90" t="s">
        <v>89</v>
      </c>
      <c r="AH1889" s="90" t="s">
        <v>89</v>
      </c>
      <c r="AI1889" s="90" t="s">
        <v>89</v>
      </c>
      <c r="AJ1889" s="90" t="s">
        <v>89</v>
      </c>
      <c r="AK1889" s="90" t="s">
        <v>89</v>
      </c>
      <c r="AL1889" s="90" t="s">
        <v>89</v>
      </c>
      <c r="AM1889" s="90" t="s">
        <v>89</v>
      </c>
      <c r="AN1889" s="90" t="s">
        <v>89</v>
      </c>
      <c r="AO1889" s="90" t="s">
        <v>89</v>
      </c>
      <c r="AP1889" s="90" t="s">
        <v>89</v>
      </c>
      <c r="AQ1889" s="90" t="s">
        <v>90</v>
      </c>
      <c r="AR1889" s="90" t="s">
        <v>90</v>
      </c>
      <c r="AS1889" s="90" t="s">
        <v>91</v>
      </c>
      <c r="AT1889" s="90" t="s">
        <v>92</v>
      </c>
      <c r="AU1889" s="90" t="s">
        <v>92</v>
      </c>
      <c r="AV1889" s="90" t="s">
        <v>93</v>
      </c>
      <c r="AW1889" s="90" t="s">
        <v>18003</v>
      </c>
      <c r="AX1889" s="90" t="s">
        <v>18004</v>
      </c>
      <c r="AY1889" s="90" t="s">
        <v>18005</v>
      </c>
      <c r="AZ1889" s="90" t="s">
        <v>18004</v>
      </c>
      <c r="BA1889" s="90" t="s">
        <v>97</v>
      </c>
      <c r="BB1889" s="90" t="s">
        <v>18006</v>
      </c>
      <c r="BC1889" s="90" t="s">
        <v>99</v>
      </c>
      <c r="BD1889" s="90" t="s">
        <v>150</v>
      </c>
      <c r="BE1889" s="90" t="s">
        <v>61</v>
      </c>
      <c r="BF1889" s="90" t="s">
        <v>380</v>
      </c>
      <c r="BG1889" s="90" t="s">
        <v>101</v>
      </c>
    </row>
    <row r="1890" s="85" customFormat="1" ht="19" customHeight="1" spans="1:59">
      <c r="A1890" s="90" t="s">
        <v>419</v>
      </c>
      <c r="B1890" s="90" t="s">
        <v>420</v>
      </c>
      <c r="C1890" s="90" t="s">
        <v>1465</v>
      </c>
      <c r="D1890" s="90" t="s">
        <v>1466</v>
      </c>
      <c r="E1890" s="90" t="s">
        <v>18007</v>
      </c>
      <c r="F1890" s="90" t="s">
        <v>18008</v>
      </c>
      <c r="G1890" s="90" t="s">
        <v>425</v>
      </c>
      <c r="H1890" s="90" t="s">
        <v>109</v>
      </c>
      <c r="I1890" s="90" t="s">
        <v>18009</v>
      </c>
      <c r="J1890" s="90" t="s">
        <v>18010</v>
      </c>
      <c r="K1890" s="90" t="s">
        <v>18011</v>
      </c>
      <c r="L1890" s="90" t="s">
        <v>73</v>
      </c>
      <c r="M1890" s="90" t="s">
        <v>15458</v>
      </c>
      <c r="N1890" s="90" t="s">
        <v>18012</v>
      </c>
      <c r="O1890" s="90" t="s">
        <v>115</v>
      </c>
      <c r="P1890" s="90" t="s">
        <v>116</v>
      </c>
      <c r="Q1890" s="90" t="s">
        <v>117</v>
      </c>
      <c r="R1890" s="90" t="s">
        <v>116</v>
      </c>
      <c r="S1890" s="90" t="s">
        <v>18013</v>
      </c>
      <c r="T1890" s="90" t="s">
        <v>119</v>
      </c>
      <c r="U1890" s="15">
        <v>0</v>
      </c>
      <c r="V1890" s="15">
        <v>16000</v>
      </c>
      <c r="W1890" s="15">
        <v>11200</v>
      </c>
      <c r="X1890" s="15">
        <v>1000</v>
      </c>
      <c r="Y1890" s="90" t="s">
        <v>143</v>
      </c>
      <c r="Z1890" s="90" t="s">
        <v>83</v>
      </c>
      <c r="AA1890" s="90" t="s">
        <v>84</v>
      </c>
      <c r="AB1890" s="90" t="s">
        <v>18008</v>
      </c>
      <c r="AC1890" s="90" t="s">
        <v>211</v>
      </c>
      <c r="AD1890" s="90" t="s">
        <v>87</v>
      </c>
      <c r="AE1890" s="90" t="s">
        <v>61</v>
      </c>
      <c r="AF1890" s="90" t="s">
        <v>61</v>
      </c>
      <c r="AG1890" s="90" t="s">
        <v>89</v>
      </c>
      <c r="AH1890" s="90" t="s">
        <v>89</v>
      </c>
      <c r="AI1890" s="90" t="s">
        <v>89</v>
      </c>
      <c r="AJ1890" s="90" t="s">
        <v>89</v>
      </c>
      <c r="AK1890" s="90" t="s">
        <v>89</v>
      </c>
      <c r="AL1890" s="90" t="s">
        <v>89</v>
      </c>
      <c r="AM1890" s="90" t="s">
        <v>89</v>
      </c>
      <c r="AN1890" s="90" t="s">
        <v>89</v>
      </c>
      <c r="AO1890" s="90" t="s">
        <v>89</v>
      </c>
      <c r="AP1890" s="90" t="s">
        <v>89</v>
      </c>
      <c r="AQ1890" s="90" t="s">
        <v>90</v>
      </c>
      <c r="AR1890" s="90" t="s">
        <v>90</v>
      </c>
      <c r="AS1890" s="90" t="s">
        <v>91</v>
      </c>
      <c r="AT1890" s="90" t="s">
        <v>92</v>
      </c>
      <c r="AU1890" s="90" t="s">
        <v>92</v>
      </c>
      <c r="AV1890" s="90" t="s">
        <v>93</v>
      </c>
      <c r="AW1890" s="90" t="s">
        <v>18014</v>
      </c>
      <c r="AX1890" s="90" t="s">
        <v>18015</v>
      </c>
      <c r="AY1890" s="90" t="s">
        <v>18016</v>
      </c>
      <c r="AZ1890" s="90" t="s">
        <v>18015</v>
      </c>
      <c r="BA1890" s="90" t="s">
        <v>97</v>
      </c>
      <c r="BB1890" s="90" t="s">
        <v>18017</v>
      </c>
      <c r="BC1890" s="90" t="s">
        <v>99</v>
      </c>
      <c r="BD1890" s="90" t="s">
        <v>150</v>
      </c>
      <c r="BE1890" s="90" t="s">
        <v>61</v>
      </c>
      <c r="BF1890" s="90" t="s">
        <v>119</v>
      </c>
      <c r="BG1890" s="90" t="s">
        <v>101</v>
      </c>
    </row>
    <row r="1891" s="85" customFormat="1" ht="19" customHeight="1" spans="1:59">
      <c r="A1891" s="90" t="s">
        <v>1774</v>
      </c>
      <c r="B1891" s="90" t="s">
        <v>1775</v>
      </c>
      <c r="C1891" s="90" t="s">
        <v>9816</v>
      </c>
      <c r="D1891" s="90" t="s">
        <v>9817</v>
      </c>
      <c r="E1891" s="90" t="s">
        <v>9818</v>
      </c>
      <c r="F1891" s="90" t="s">
        <v>16064</v>
      </c>
      <c r="G1891" s="90" t="s">
        <v>3367</v>
      </c>
      <c r="H1891" s="90" t="s">
        <v>109</v>
      </c>
      <c r="I1891" s="90" t="s">
        <v>18018</v>
      </c>
      <c r="J1891" s="90" t="s">
        <v>18019</v>
      </c>
      <c r="K1891" s="90" t="s">
        <v>18020</v>
      </c>
      <c r="L1891" s="90" t="s">
        <v>73</v>
      </c>
      <c r="M1891" s="90" t="s">
        <v>2093</v>
      </c>
      <c r="N1891" s="90" t="s">
        <v>508</v>
      </c>
      <c r="O1891" s="90" t="s">
        <v>115</v>
      </c>
      <c r="P1891" s="90" t="s">
        <v>116</v>
      </c>
      <c r="Q1891" s="90" t="s">
        <v>117</v>
      </c>
      <c r="R1891" s="90" t="s">
        <v>116</v>
      </c>
      <c r="S1891" s="90" t="s">
        <v>18021</v>
      </c>
      <c r="T1891" s="90" t="s">
        <v>380</v>
      </c>
      <c r="U1891" s="15">
        <v>0</v>
      </c>
      <c r="V1891" s="15">
        <v>6009</v>
      </c>
      <c r="W1891" s="15">
        <v>4000</v>
      </c>
      <c r="X1891" s="15">
        <v>3000</v>
      </c>
      <c r="Y1891" s="90" t="s">
        <v>143</v>
      </c>
      <c r="Z1891" s="90" t="s">
        <v>83</v>
      </c>
      <c r="AA1891" s="90" t="s">
        <v>84</v>
      </c>
      <c r="AB1891" s="90" t="s">
        <v>9825</v>
      </c>
      <c r="AC1891" s="90" t="s">
        <v>145</v>
      </c>
      <c r="AD1891" s="90" t="s">
        <v>87</v>
      </c>
      <c r="AE1891" s="90" t="s">
        <v>61</v>
      </c>
      <c r="AF1891" s="90" t="s">
        <v>61</v>
      </c>
      <c r="AG1891" s="90" t="s">
        <v>89</v>
      </c>
      <c r="AH1891" s="90" t="s">
        <v>89</v>
      </c>
      <c r="AI1891" s="90" t="s">
        <v>89</v>
      </c>
      <c r="AJ1891" s="90" t="s">
        <v>89</v>
      </c>
      <c r="AK1891" s="90" t="s">
        <v>89</v>
      </c>
      <c r="AL1891" s="90" t="s">
        <v>89</v>
      </c>
      <c r="AM1891" s="90" t="s">
        <v>89</v>
      </c>
      <c r="AN1891" s="90" t="s">
        <v>89</v>
      </c>
      <c r="AO1891" s="90" t="s">
        <v>89</v>
      </c>
      <c r="AP1891" s="90" t="s">
        <v>89</v>
      </c>
      <c r="AQ1891" s="90" t="s">
        <v>90</v>
      </c>
      <c r="AR1891" s="90" t="s">
        <v>90</v>
      </c>
      <c r="AS1891" s="90" t="s">
        <v>91</v>
      </c>
      <c r="AT1891" s="90" t="s">
        <v>92</v>
      </c>
      <c r="AU1891" s="90" t="s">
        <v>92</v>
      </c>
      <c r="AV1891" s="90" t="s">
        <v>93</v>
      </c>
      <c r="AW1891" s="90" t="s">
        <v>9826</v>
      </c>
      <c r="AX1891" s="90" t="s">
        <v>18022</v>
      </c>
      <c r="AY1891" s="90" t="s">
        <v>9828</v>
      </c>
      <c r="AZ1891" s="90" t="s">
        <v>18022</v>
      </c>
      <c r="BA1891" s="90" t="s">
        <v>97</v>
      </c>
      <c r="BB1891" s="90" t="s">
        <v>18023</v>
      </c>
      <c r="BC1891" s="90" t="s">
        <v>99</v>
      </c>
      <c r="BD1891" s="90" t="s">
        <v>150</v>
      </c>
      <c r="BE1891" s="90" t="s">
        <v>61</v>
      </c>
      <c r="BF1891" s="90" t="s">
        <v>380</v>
      </c>
      <c r="BG1891" s="90" t="s">
        <v>101</v>
      </c>
    </row>
    <row r="1892" s="85" customFormat="1" ht="19" customHeight="1" spans="1:59">
      <c r="A1892" s="90" t="s">
        <v>387</v>
      </c>
      <c r="B1892" s="90" t="s">
        <v>388</v>
      </c>
      <c r="C1892" s="90" t="s">
        <v>389</v>
      </c>
      <c r="D1892" s="90" t="s">
        <v>390</v>
      </c>
      <c r="E1892" s="90" t="s">
        <v>4844</v>
      </c>
      <c r="F1892" s="90" t="s">
        <v>4845</v>
      </c>
      <c r="G1892" s="90" t="s">
        <v>4845</v>
      </c>
      <c r="H1892" s="90" t="s">
        <v>69</v>
      </c>
      <c r="I1892" s="90" t="s">
        <v>18024</v>
      </c>
      <c r="J1892" s="90" t="s">
        <v>18025</v>
      </c>
      <c r="K1892" s="90" t="s">
        <v>18026</v>
      </c>
      <c r="L1892" s="90" t="s">
        <v>73</v>
      </c>
      <c r="M1892" s="90" t="s">
        <v>786</v>
      </c>
      <c r="N1892" s="90" t="s">
        <v>203</v>
      </c>
      <c r="O1892" s="90" t="s">
        <v>76</v>
      </c>
      <c r="P1892" s="90" t="s">
        <v>77</v>
      </c>
      <c r="Q1892" s="90" t="s">
        <v>277</v>
      </c>
      <c r="R1892" s="90" t="s">
        <v>278</v>
      </c>
      <c r="S1892" s="90" t="s">
        <v>18027</v>
      </c>
      <c r="T1892" s="90" t="s">
        <v>328</v>
      </c>
      <c r="U1892" s="15">
        <v>0</v>
      </c>
      <c r="V1892" s="15">
        <v>57875.52</v>
      </c>
      <c r="W1892" s="15">
        <v>54000</v>
      </c>
      <c r="X1892" s="15">
        <v>54000</v>
      </c>
      <c r="Y1892" s="90" t="s">
        <v>82</v>
      </c>
      <c r="Z1892" s="90" t="s">
        <v>83</v>
      </c>
      <c r="AA1892" s="90" t="s">
        <v>84</v>
      </c>
      <c r="AB1892" s="90" t="s">
        <v>4850</v>
      </c>
      <c r="AC1892" s="90" t="s">
        <v>121</v>
      </c>
      <c r="AD1892" s="90" t="s">
        <v>87</v>
      </c>
      <c r="AE1892" s="90" t="s">
        <v>61</v>
      </c>
      <c r="AF1892" s="90" t="s">
        <v>61</v>
      </c>
      <c r="AG1892" s="90" t="s">
        <v>89</v>
      </c>
      <c r="AH1892" s="90" t="s">
        <v>88</v>
      </c>
      <c r="AI1892" s="90" t="s">
        <v>88</v>
      </c>
      <c r="AJ1892" s="90" t="s">
        <v>88</v>
      </c>
      <c r="AK1892" s="90" t="s">
        <v>88</v>
      </c>
      <c r="AL1892" s="90" t="s">
        <v>88</v>
      </c>
      <c r="AM1892" s="90" t="s">
        <v>88</v>
      </c>
      <c r="AN1892" s="90" t="s">
        <v>88</v>
      </c>
      <c r="AO1892" s="90" t="s">
        <v>88</v>
      </c>
      <c r="AP1892" s="90" t="s">
        <v>89</v>
      </c>
      <c r="AQ1892" s="90" t="s">
        <v>90</v>
      </c>
      <c r="AR1892" s="90" t="s">
        <v>90</v>
      </c>
      <c r="AS1892" s="90" t="s">
        <v>91</v>
      </c>
      <c r="AT1892" s="90" t="s">
        <v>92</v>
      </c>
      <c r="AU1892" s="90" t="s">
        <v>92</v>
      </c>
      <c r="AV1892" s="90" t="s">
        <v>93</v>
      </c>
      <c r="AW1892" s="90" t="s">
        <v>4851</v>
      </c>
      <c r="AX1892" s="90" t="s">
        <v>18028</v>
      </c>
      <c r="AY1892" s="90" t="s">
        <v>4853</v>
      </c>
      <c r="AZ1892" s="90" t="s">
        <v>18028</v>
      </c>
      <c r="BA1892" s="90" t="s">
        <v>97</v>
      </c>
      <c r="BB1892" s="90" t="s">
        <v>18029</v>
      </c>
      <c r="BC1892" s="90" t="s">
        <v>99</v>
      </c>
      <c r="BD1892" s="90" t="s">
        <v>100</v>
      </c>
      <c r="BE1892" s="90" t="s">
        <v>61</v>
      </c>
      <c r="BF1892" s="90" t="s">
        <v>328</v>
      </c>
      <c r="BG1892" s="90" t="s">
        <v>101</v>
      </c>
    </row>
    <row r="1893" s="85" customFormat="1" ht="19" customHeight="1" spans="1:59">
      <c r="A1893" s="90" t="s">
        <v>302</v>
      </c>
      <c r="B1893" s="90" t="s">
        <v>303</v>
      </c>
      <c r="C1893" s="90" t="s">
        <v>1096</v>
      </c>
      <c r="D1893" s="90" t="s">
        <v>1097</v>
      </c>
      <c r="E1893" s="90" t="s">
        <v>1098</v>
      </c>
      <c r="F1893" s="90" t="s">
        <v>18030</v>
      </c>
      <c r="G1893" s="90" t="s">
        <v>1972</v>
      </c>
      <c r="H1893" s="90" t="s">
        <v>109</v>
      </c>
      <c r="I1893" s="90" t="s">
        <v>18031</v>
      </c>
      <c r="J1893" s="90" t="s">
        <v>18032</v>
      </c>
      <c r="K1893" s="90" t="s">
        <v>18033</v>
      </c>
      <c r="L1893" s="90" t="s">
        <v>73</v>
      </c>
      <c r="M1893" s="90" t="s">
        <v>341</v>
      </c>
      <c r="N1893" s="90" t="s">
        <v>2206</v>
      </c>
      <c r="O1893" s="90" t="s">
        <v>221</v>
      </c>
      <c r="P1893" s="90" t="s">
        <v>222</v>
      </c>
      <c r="Q1893" s="90" t="s">
        <v>206</v>
      </c>
      <c r="R1893" s="90" t="s">
        <v>207</v>
      </c>
      <c r="S1893" s="90" t="s">
        <v>18034</v>
      </c>
      <c r="T1893" s="90" t="s">
        <v>380</v>
      </c>
      <c r="U1893" s="15">
        <v>0</v>
      </c>
      <c r="V1893" s="15">
        <v>38592</v>
      </c>
      <c r="W1893" s="15">
        <v>28944</v>
      </c>
      <c r="X1893" s="15">
        <v>20000</v>
      </c>
      <c r="Y1893" s="90" t="s">
        <v>82</v>
      </c>
      <c r="Z1893" s="90" t="s">
        <v>83</v>
      </c>
      <c r="AA1893" s="90" t="s">
        <v>84</v>
      </c>
      <c r="AB1893" s="90" t="s">
        <v>1103</v>
      </c>
      <c r="AC1893" s="90" t="s">
        <v>359</v>
      </c>
      <c r="AD1893" s="90" t="s">
        <v>87</v>
      </c>
      <c r="AE1893" s="90" t="s">
        <v>61</v>
      </c>
      <c r="AF1893" s="90" t="s">
        <v>61</v>
      </c>
      <c r="AG1893" s="90" t="s">
        <v>89</v>
      </c>
      <c r="AH1893" s="90" t="s">
        <v>89</v>
      </c>
      <c r="AI1893" s="90" t="s">
        <v>89</v>
      </c>
      <c r="AJ1893" s="90" t="s">
        <v>89</v>
      </c>
      <c r="AK1893" s="90" t="s">
        <v>89</v>
      </c>
      <c r="AL1893" s="90" t="s">
        <v>89</v>
      </c>
      <c r="AM1893" s="90" t="s">
        <v>89</v>
      </c>
      <c r="AN1893" s="90" t="s">
        <v>89</v>
      </c>
      <c r="AO1893" s="90" t="s">
        <v>89</v>
      </c>
      <c r="AP1893" s="90" t="s">
        <v>89</v>
      </c>
      <c r="AQ1893" s="90" t="s">
        <v>90</v>
      </c>
      <c r="AR1893" s="90" t="s">
        <v>90</v>
      </c>
      <c r="AS1893" s="90" t="s">
        <v>91</v>
      </c>
      <c r="AT1893" s="90" t="s">
        <v>92</v>
      </c>
      <c r="AU1893" s="90" t="s">
        <v>92</v>
      </c>
      <c r="AV1893" s="90" t="s">
        <v>93</v>
      </c>
      <c r="AW1893" s="90" t="s">
        <v>1104</v>
      </c>
      <c r="AX1893" s="90" t="s">
        <v>18035</v>
      </c>
      <c r="AY1893" s="90" t="s">
        <v>1106</v>
      </c>
      <c r="AZ1893" s="90" t="s">
        <v>18035</v>
      </c>
      <c r="BA1893" s="90" t="s">
        <v>97</v>
      </c>
      <c r="BB1893" s="90" t="s">
        <v>18036</v>
      </c>
      <c r="BC1893" s="90" t="s">
        <v>99</v>
      </c>
      <c r="BD1893" s="90" t="s">
        <v>100</v>
      </c>
      <c r="BE1893" s="90" t="s">
        <v>61</v>
      </c>
      <c r="BF1893" s="90" t="s">
        <v>380</v>
      </c>
      <c r="BG1893" s="90" t="s">
        <v>101</v>
      </c>
    </row>
    <row r="1894" s="85" customFormat="1" ht="19" customHeight="1" spans="1:59">
      <c r="A1894" s="90" t="s">
        <v>151</v>
      </c>
      <c r="B1894" s="90" t="s">
        <v>152</v>
      </c>
      <c r="C1894" s="90" t="s">
        <v>860</v>
      </c>
      <c r="D1894" s="90" t="s">
        <v>861</v>
      </c>
      <c r="E1894" s="90" t="s">
        <v>15996</v>
      </c>
      <c r="F1894" s="90" t="s">
        <v>1819</v>
      </c>
      <c r="G1894" s="90" t="s">
        <v>1819</v>
      </c>
      <c r="H1894" s="90" t="s">
        <v>109</v>
      </c>
      <c r="I1894" s="90" t="s">
        <v>18037</v>
      </c>
      <c r="J1894" s="90" t="s">
        <v>18038</v>
      </c>
      <c r="K1894" s="90" t="s">
        <v>18039</v>
      </c>
      <c r="L1894" s="90" t="s">
        <v>73</v>
      </c>
      <c r="M1894" s="90" t="s">
        <v>4314</v>
      </c>
      <c r="N1894" s="90" t="s">
        <v>3140</v>
      </c>
      <c r="O1894" s="90" t="s">
        <v>1848</v>
      </c>
      <c r="P1894" s="90" t="s">
        <v>1849</v>
      </c>
      <c r="Q1894" s="90" t="s">
        <v>1850</v>
      </c>
      <c r="R1894" s="90" t="s">
        <v>1849</v>
      </c>
      <c r="S1894" s="90" t="s">
        <v>18040</v>
      </c>
      <c r="T1894" s="90" t="s">
        <v>380</v>
      </c>
      <c r="U1894" s="15">
        <v>0</v>
      </c>
      <c r="V1894" s="15">
        <v>18400</v>
      </c>
      <c r="W1894" s="15">
        <v>11500</v>
      </c>
      <c r="X1894" s="15">
        <v>5500</v>
      </c>
      <c r="Y1894" s="90" t="s">
        <v>143</v>
      </c>
      <c r="Z1894" s="90" t="s">
        <v>83</v>
      </c>
      <c r="AA1894" s="90" t="s">
        <v>84</v>
      </c>
      <c r="AB1894" s="90" t="s">
        <v>16001</v>
      </c>
      <c r="AC1894" s="90" t="s">
        <v>121</v>
      </c>
      <c r="AD1894" s="90" t="s">
        <v>87</v>
      </c>
      <c r="AE1894" s="90" t="s">
        <v>61</v>
      </c>
      <c r="AF1894" s="90" t="s">
        <v>61</v>
      </c>
      <c r="AG1894" s="90" t="s">
        <v>89</v>
      </c>
      <c r="AH1894" s="90" t="s">
        <v>89</v>
      </c>
      <c r="AI1894" s="90" t="s">
        <v>89</v>
      </c>
      <c r="AJ1894" s="90" t="s">
        <v>89</v>
      </c>
      <c r="AK1894" s="90" t="s">
        <v>89</v>
      </c>
      <c r="AL1894" s="90" t="s">
        <v>89</v>
      </c>
      <c r="AM1894" s="90" t="s">
        <v>89</v>
      </c>
      <c r="AN1894" s="90" t="s">
        <v>89</v>
      </c>
      <c r="AO1894" s="90" t="s">
        <v>89</v>
      </c>
      <c r="AP1894" s="90" t="s">
        <v>89</v>
      </c>
      <c r="AQ1894" s="90" t="s">
        <v>90</v>
      </c>
      <c r="AR1894" s="90" t="s">
        <v>90</v>
      </c>
      <c r="AS1894" s="90" t="s">
        <v>91</v>
      </c>
      <c r="AT1894" s="90" t="s">
        <v>92</v>
      </c>
      <c r="AU1894" s="90" t="s">
        <v>92</v>
      </c>
      <c r="AV1894" s="90" t="s">
        <v>93</v>
      </c>
      <c r="AW1894" s="90" t="s">
        <v>16002</v>
      </c>
      <c r="AX1894" s="90" t="s">
        <v>18041</v>
      </c>
      <c r="AY1894" s="90" t="s">
        <v>16004</v>
      </c>
      <c r="AZ1894" s="90" t="s">
        <v>18041</v>
      </c>
      <c r="BA1894" s="90" t="s">
        <v>97</v>
      </c>
      <c r="BB1894" s="90" t="s">
        <v>18042</v>
      </c>
      <c r="BC1894" s="90" t="s">
        <v>99</v>
      </c>
      <c r="BD1894" s="90" t="s">
        <v>150</v>
      </c>
      <c r="BE1894" s="90" t="s">
        <v>61</v>
      </c>
      <c r="BF1894" s="90" t="s">
        <v>380</v>
      </c>
      <c r="BG1894" s="90" t="s">
        <v>101</v>
      </c>
    </row>
    <row r="1895" s="85" customFormat="1" ht="19" customHeight="1" spans="1:59">
      <c r="A1895" s="90" t="s">
        <v>126</v>
      </c>
      <c r="B1895" s="90" t="s">
        <v>127</v>
      </c>
      <c r="C1895" s="90" t="s">
        <v>196</v>
      </c>
      <c r="D1895" s="90" t="s">
        <v>197</v>
      </c>
      <c r="E1895" s="90" t="s">
        <v>3164</v>
      </c>
      <c r="F1895" s="90" t="s">
        <v>132</v>
      </c>
      <c r="G1895" s="90" t="s">
        <v>132</v>
      </c>
      <c r="H1895" s="90" t="s">
        <v>109</v>
      </c>
      <c r="I1895" s="90" t="s">
        <v>18043</v>
      </c>
      <c r="J1895" s="90" t="s">
        <v>18044</v>
      </c>
      <c r="K1895" s="90" t="s">
        <v>18045</v>
      </c>
      <c r="L1895" s="90" t="s">
        <v>73</v>
      </c>
      <c r="M1895" s="90" t="s">
        <v>5338</v>
      </c>
      <c r="N1895" s="90" t="s">
        <v>113</v>
      </c>
      <c r="O1895" s="90" t="s">
        <v>115</v>
      </c>
      <c r="P1895" s="90" t="s">
        <v>116</v>
      </c>
      <c r="Q1895" s="90" t="s">
        <v>117</v>
      </c>
      <c r="R1895" s="90" t="s">
        <v>116</v>
      </c>
      <c r="S1895" s="90" t="s">
        <v>18046</v>
      </c>
      <c r="T1895" s="90" t="s">
        <v>262</v>
      </c>
      <c r="U1895" s="15">
        <v>0</v>
      </c>
      <c r="V1895" s="15">
        <v>40400</v>
      </c>
      <c r="W1895" s="15">
        <v>18000</v>
      </c>
      <c r="X1895" s="15">
        <v>2000</v>
      </c>
      <c r="Y1895" s="90" t="s">
        <v>143</v>
      </c>
      <c r="Z1895" s="90" t="s">
        <v>83</v>
      </c>
      <c r="AA1895" s="90" t="s">
        <v>84</v>
      </c>
      <c r="AB1895" s="90" t="s">
        <v>3174</v>
      </c>
      <c r="AC1895" s="90" t="s">
        <v>145</v>
      </c>
      <c r="AD1895" s="90" t="s">
        <v>87</v>
      </c>
      <c r="AE1895" s="90" t="s">
        <v>61</v>
      </c>
      <c r="AF1895" s="90" t="s">
        <v>61</v>
      </c>
      <c r="AG1895" s="90" t="s">
        <v>89</v>
      </c>
      <c r="AH1895" s="90" t="s">
        <v>89</v>
      </c>
      <c r="AI1895" s="90" t="s">
        <v>89</v>
      </c>
      <c r="AJ1895" s="90" t="s">
        <v>89</v>
      </c>
      <c r="AK1895" s="90" t="s">
        <v>89</v>
      </c>
      <c r="AL1895" s="90" t="s">
        <v>89</v>
      </c>
      <c r="AM1895" s="90" t="s">
        <v>89</v>
      </c>
      <c r="AN1895" s="90" t="s">
        <v>89</v>
      </c>
      <c r="AO1895" s="90" t="s">
        <v>89</v>
      </c>
      <c r="AP1895" s="90" t="s">
        <v>89</v>
      </c>
      <c r="AQ1895" s="90" t="s">
        <v>90</v>
      </c>
      <c r="AR1895" s="90" t="s">
        <v>90</v>
      </c>
      <c r="AS1895" s="90" t="s">
        <v>91</v>
      </c>
      <c r="AT1895" s="90" t="s">
        <v>92</v>
      </c>
      <c r="AU1895" s="90" t="s">
        <v>92</v>
      </c>
      <c r="AV1895" s="90" t="s">
        <v>93</v>
      </c>
      <c r="AW1895" s="90" t="s">
        <v>3175</v>
      </c>
      <c r="AX1895" s="90" t="s">
        <v>18047</v>
      </c>
      <c r="AY1895" s="90" t="s">
        <v>3177</v>
      </c>
      <c r="AZ1895" s="90" t="s">
        <v>18047</v>
      </c>
      <c r="BA1895" s="90" t="s">
        <v>215</v>
      </c>
      <c r="BB1895" s="90" t="s">
        <v>18048</v>
      </c>
      <c r="BC1895" s="90" t="s">
        <v>99</v>
      </c>
      <c r="BD1895" s="90" t="s">
        <v>150</v>
      </c>
      <c r="BE1895" s="90" t="s">
        <v>61</v>
      </c>
      <c r="BF1895" s="90" t="s">
        <v>262</v>
      </c>
      <c r="BG1895" s="90" t="s">
        <v>101</v>
      </c>
    </row>
    <row r="1896" s="85" customFormat="1" ht="19" customHeight="1" spans="1:59">
      <c r="A1896" s="90" t="s">
        <v>267</v>
      </c>
      <c r="B1896" s="90" t="s">
        <v>268</v>
      </c>
      <c r="C1896" s="90" t="s">
        <v>6205</v>
      </c>
      <c r="D1896" s="90" t="s">
        <v>6206</v>
      </c>
      <c r="E1896" s="90" t="s">
        <v>17959</v>
      </c>
      <c r="F1896" s="90" t="s">
        <v>6549</v>
      </c>
      <c r="G1896" s="90" t="s">
        <v>3523</v>
      </c>
      <c r="H1896" s="90" t="s">
        <v>539</v>
      </c>
      <c r="I1896" s="90" t="s">
        <v>18049</v>
      </c>
      <c r="J1896" s="90" t="s">
        <v>18050</v>
      </c>
      <c r="K1896" s="90" t="s">
        <v>18051</v>
      </c>
      <c r="L1896" s="90" t="s">
        <v>73</v>
      </c>
      <c r="M1896" s="90" t="s">
        <v>18052</v>
      </c>
      <c r="N1896" s="90" t="s">
        <v>203</v>
      </c>
      <c r="O1896" s="90" t="s">
        <v>10136</v>
      </c>
      <c r="P1896" s="90" t="s">
        <v>10137</v>
      </c>
      <c r="Q1896" s="90" t="s">
        <v>5017</v>
      </c>
      <c r="R1896" s="90" t="s">
        <v>5018</v>
      </c>
      <c r="S1896" s="90" t="s">
        <v>18053</v>
      </c>
      <c r="T1896" s="90" t="s">
        <v>380</v>
      </c>
      <c r="U1896" s="15">
        <v>0</v>
      </c>
      <c r="V1896" s="15">
        <v>105671</v>
      </c>
      <c r="W1896" s="15">
        <v>45000</v>
      </c>
      <c r="X1896" s="15">
        <v>30000</v>
      </c>
      <c r="Y1896" s="90" t="s">
        <v>143</v>
      </c>
      <c r="Z1896" s="90" t="s">
        <v>83</v>
      </c>
      <c r="AA1896" s="90" t="s">
        <v>84</v>
      </c>
      <c r="AB1896" s="90" t="s">
        <v>17965</v>
      </c>
      <c r="AC1896" s="90" t="s">
        <v>121</v>
      </c>
      <c r="AD1896" s="90" t="s">
        <v>87</v>
      </c>
      <c r="AE1896" s="90" t="s">
        <v>61</v>
      </c>
      <c r="AF1896" s="90" t="s">
        <v>61</v>
      </c>
      <c r="AG1896" s="90" t="s">
        <v>89</v>
      </c>
      <c r="AH1896" s="90" t="s">
        <v>89</v>
      </c>
      <c r="AI1896" s="90" t="s">
        <v>89</v>
      </c>
      <c r="AJ1896" s="90" t="s">
        <v>89</v>
      </c>
      <c r="AK1896" s="90" t="s">
        <v>89</v>
      </c>
      <c r="AL1896" s="90" t="s">
        <v>89</v>
      </c>
      <c r="AM1896" s="90" t="s">
        <v>89</v>
      </c>
      <c r="AN1896" s="90" t="s">
        <v>89</v>
      </c>
      <c r="AO1896" s="90" t="s">
        <v>89</v>
      </c>
      <c r="AP1896" s="90" t="s">
        <v>89</v>
      </c>
      <c r="AQ1896" s="90" t="s">
        <v>90</v>
      </c>
      <c r="AR1896" s="90" t="s">
        <v>90</v>
      </c>
      <c r="AS1896" s="90" t="s">
        <v>91</v>
      </c>
      <c r="AT1896" s="90" t="s">
        <v>92</v>
      </c>
      <c r="AU1896" s="90" t="s">
        <v>92</v>
      </c>
      <c r="AV1896" s="90" t="s">
        <v>93</v>
      </c>
      <c r="AW1896" s="90" t="s">
        <v>17966</v>
      </c>
      <c r="AX1896" s="90" t="s">
        <v>18054</v>
      </c>
      <c r="AY1896" s="90" t="s">
        <v>17760</v>
      </c>
      <c r="AZ1896" s="90" t="s">
        <v>18054</v>
      </c>
      <c r="BA1896" s="90" t="s">
        <v>97</v>
      </c>
      <c r="BB1896" s="90" t="s">
        <v>18055</v>
      </c>
      <c r="BC1896" s="90" t="s">
        <v>99</v>
      </c>
      <c r="BD1896" s="90" t="s">
        <v>150</v>
      </c>
      <c r="BE1896" s="90" t="s">
        <v>61</v>
      </c>
      <c r="BF1896" s="90" t="s">
        <v>380</v>
      </c>
      <c r="BG1896" s="90" t="s">
        <v>101</v>
      </c>
    </row>
    <row r="1897" s="85" customFormat="1" ht="19" customHeight="1" spans="1:59">
      <c r="A1897" s="90" t="s">
        <v>419</v>
      </c>
      <c r="B1897" s="90" t="s">
        <v>420</v>
      </c>
      <c r="C1897" s="90" t="s">
        <v>3445</v>
      </c>
      <c r="D1897" s="90" t="s">
        <v>3446</v>
      </c>
      <c r="E1897" s="90" t="s">
        <v>3767</v>
      </c>
      <c r="F1897" s="90" t="s">
        <v>3925</v>
      </c>
      <c r="G1897" s="90" t="s">
        <v>3925</v>
      </c>
      <c r="H1897" s="90" t="s">
        <v>232</v>
      </c>
      <c r="I1897" s="90" t="s">
        <v>18056</v>
      </c>
      <c r="J1897" s="90" t="s">
        <v>18057</v>
      </c>
      <c r="K1897" s="90" t="s">
        <v>18058</v>
      </c>
      <c r="L1897" s="90" t="s">
        <v>73</v>
      </c>
      <c r="M1897" s="90" t="s">
        <v>18059</v>
      </c>
      <c r="N1897" s="90" t="s">
        <v>18060</v>
      </c>
      <c r="O1897" s="90" t="s">
        <v>398</v>
      </c>
      <c r="P1897" s="90" t="s">
        <v>399</v>
      </c>
      <c r="Q1897" s="90" t="s">
        <v>240</v>
      </c>
      <c r="R1897" s="90" t="s">
        <v>241</v>
      </c>
      <c r="S1897" s="90" t="s">
        <v>18061</v>
      </c>
      <c r="T1897" s="90" t="s">
        <v>119</v>
      </c>
      <c r="U1897" s="15">
        <v>0</v>
      </c>
      <c r="V1897" s="15">
        <v>180000</v>
      </c>
      <c r="W1897" s="15">
        <v>126000</v>
      </c>
      <c r="X1897" s="15">
        <v>80000</v>
      </c>
      <c r="Y1897" s="90" t="s">
        <v>143</v>
      </c>
      <c r="Z1897" s="90" t="s">
        <v>83</v>
      </c>
      <c r="AA1897" s="90" t="s">
        <v>84</v>
      </c>
      <c r="AB1897" s="90" t="s">
        <v>3776</v>
      </c>
      <c r="AC1897" s="90" t="s">
        <v>211</v>
      </c>
      <c r="AD1897" s="90" t="s">
        <v>87</v>
      </c>
      <c r="AE1897" s="90" t="s">
        <v>61</v>
      </c>
      <c r="AF1897" s="90" t="s">
        <v>3777</v>
      </c>
      <c r="AG1897" s="90" t="s">
        <v>89</v>
      </c>
      <c r="AH1897" s="90" t="s">
        <v>89</v>
      </c>
      <c r="AI1897" s="90" t="s">
        <v>89</v>
      </c>
      <c r="AJ1897" s="90" t="s">
        <v>89</v>
      </c>
      <c r="AK1897" s="90" t="s">
        <v>89</v>
      </c>
      <c r="AL1897" s="90" t="s">
        <v>89</v>
      </c>
      <c r="AM1897" s="90" t="s">
        <v>89</v>
      </c>
      <c r="AN1897" s="90" t="s">
        <v>89</v>
      </c>
      <c r="AO1897" s="90" t="s">
        <v>89</v>
      </c>
      <c r="AP1897" s="90" t="s">
        <v>89</v>
      </c>
      <c r="AQ1897" s="90" t="s">
        <v>90</v>
      </c>
      <c r="AR1897" s="90" t="s">
        <v>90</v>
      </c>
      <c r="AS1897" s="90" t="s">
        <v>91</v>
      </c>
      <c r="AT1897" s="90" t="s">
        <v>92</v>
      </c>
      <c r="AU1897" s="90" t="s">
        <v>92</v>
      </c>
      <c r="AV1897" s="90" t="s">
        <v>93</v>
      </c>
      <c r="AW1897" s="90" t="s">
        <v>3778</v>
      </c>
      <c r="AX1897" s="90" t="s">
        <v>18062</v>
      </c>
      <c r="AY1897" s="90" t="s">
        <v>3780</v>
      </c>
      <c r="AZ1897" s="90" t="s">
        <v>18062</v>
      </c>
      <c r="BA1897" s="90" t="s">
        <v>97</v>
      </c>
      <c r="BB1897" s="90" t="s">
        <v>18063</v>
      </c>
      <c r="BC1897" s="90" t="s">
        <v>99</v>
      </c>
      <c r="BD1897" s="90" t="s">
        <v>150</v>
      </c>
      <c r="BE1897" s="90" t="s">
        <v>61</v>
      </c>
      <c r="BF1897" s="90" t="s">
        <v>119</v>
      </c>
      <c r="BG1897" s="90" t="s">
        <v>101</v>
      </c>
    </row>
    <row r="1898" s="85" customFormat="1" ht="19" customHeight="1" spans="1:59">
      <c r="A1898" s="90" t="s">
        <v>2742</v>
      </c>
      <c r="B1898" s="90" t="s">
        <v>2743</v>
      </c>
      <c r="C1898" s="90" t="s">
        <v>3234</v>
      </c>
      <c r="D1898" s="90" t="s">
        <v>3235</v>
      </c>
      <c r="E1898" s="90" t="s">
        <v>18064</v>
      </c>
      <c r="F1898" s="90" t="s">
        <v>18065</v>
      </c>
      <c r="G1898" s="90" t="s">
        <v>18066</v>
      </c>
      <c r="H1898" s="90" t="s">
        <v>2501</v>
      </c>
      <c r="I1898" s="90" t="s">
        <v>18067</v>
      </c>
      <c r="J1898" s="90" t="s">
        <v>18068</v>
      </c>
      <c r="K1898" s="90" t="s">
        <v>18069</v>
      </c>
      <c r="L1898" s="90" t="s">
        <v>73</v>
      </c>
      <c r="M1898" s="90" t="s">
        <v>4651</v>
      </c>
      <c r="N1898" s="90" t="s">
        <v>18070</v>
      </c>
      <c r="O1898" s="90" t="s">
        <v>5246</v>
      </c>
      <c r="P1898" s="90" t="s">
        <v>5247</v>
      </c>
      <c r="Q1898" s="90" t="s">
        <v>115</v>
      </c>
      <c r="R1898" s="90" t="s">
        <v>2969</v>
      </c>
      <c r="S1898" s="90" t="s">
        <v>18071</v>
      </c>
      <c r="T1898" s="90" t="s">
        <v>119</v>
      </c>
      <c r="U1898" s="15">
        <v>0</v>
      </c>
      <c r="V1898" s="15">
        <v>6000</v>
      </c>
      <c r="W1898" s="15">
        <v>4000</v>
      </c>
      <c r="X1898" s="15">
        <v>2000</v>
      </c>
      <c r="Y1898" s="90" t="s">
        <v>82</v>
      </c>
      <c r="Z1898" s="90" t="s">
        <v>83</v>
      </c>
      <c r="AA1898" s="90" t="s">
        <v>84</v>
      </c>
      <c r="AB1898" s="90" t="s">
        <v>18065</v>
      </c>
      <c r="AC1898" s="90" t="s">
        <v>145</v>
      </c>
      <c r="AD1898" s="90" t="s">
        <v>87</v>
      </c>
      <c r="AE1898" s="90" t="s">
        <v>61</v>
      </c>
      <c r="AF1898" s="90" t="s">
        <v>61</v>
      </c>
      <c r="AG1898" s="90" t="s">
        <v>89</v>
      </c>
      <c r="AH1898" s="90" t="s">
        <v>89</v>
      </c>
      <c r="AI1898" s="90" t="s">
        <v>89</v>
      </c>
      <c r="AJ1898" s="90" t="s">
        <v>88</v>
      </c>
      <c r="AK1898" s="90" t="s">
        <v>88</v>
      </c>
      <c r="AL1898" s="90" t="s">
        <v>88</v>
      </c>
      <c r="AM1898" s="90" t="s">
        <v>88</v>
      </c>
      <c r="AN1898" s="90" t="s">
        <v>88</v>
      </c>
      <c r="AO1898" s="90" t="s">
        <v>88</v>
      </c>
      <c r="AP1898" s="90" t="s">
        <v>89</v>
      </c>
      <c r="AQ1898" s="90" t="s">
        <v>90</v>
      </c>
      <c r="AR1898" s="90" t="s">
        <v>90</v>
      </c>
      <c r="AS1898" s="90" t="s">
        <v>91</v>
      </c>
      <c r="AT1898" s="90" t="s">
        <v>92</v>
      </c>
      <c r="AU1898" s="90" t="s">
        <v>92</v>
      </c>
      <c r="AV1898" s="90" t="s">
        <v>93</v>
      </c>
      <c r="AW1898" s="90" t="s">
        <v>18072</v>
      </c>
      <c r="AX1898" s="90" t="s">
        <v>18073</v>
      </c>
      <c r="AY1898" s="90" t="s">
        <v>18074</v>
      </c>
      <c r="AZ1898" s="90" t="s">
        <v>18073</v>
      </c>
      <c r="BA1898" s="90" t="s">
        <v>97</v>
      </c>
      <c r="BB1898" s="90" t="s">
        <v>18075</v>
      </c>
      <c r="BC1898" s="90" t="s">
        <v>99</v>
      </c>
      <c r="BD1898" s="90" t="s">
        <v>100</v>
      </c>
      <c r="BE1898" s="90" t="s">
        <v>61</v>
      </c>
      <c r="BF1898" s="90" t="s">
        <v>119</v>
      </c>
      <c r="BG1898" s="90" t="s">
        <v>101</v>
      </c>
    </row>
    <row r="1899" s="85" customFormat="1" ht="19" customHeight="1" spans="1:59">
      <c r="A1899" s="90" t="s">
        <v>516</v>
      </c>
      <c r="B1899" s="90" t="s">
        <v>517</v>
      </c>
      <c r="C1899" s="90" t="s">
        <v>2343</v>
      </c>
      <c r="D1899" s="90" t="s">
        <v>2344</v>
      </c>
      <c r="E1899" s="90" t="s">
        <v>2345</v>
      </c>
      <c r="F1899" s="90" t="s">
        <v>9082</v>
      </c>
      <c r="G1899" s="90" t="s">
        <v>2924</v>
      </c>
      <c r="H1899" s="90" t="s">
        <v>1299</v>
      </c>
      <c r="I1899" s="90" t="s">
        <v>18076</v>
      </c>
      <c r="J1899" s="90" t="s">
        <v>18077</v>
      </c>
      <c r="K1899" s="90" t="s">
        <v>18078</v>
      </c>
      <c r="L1899" s="90" t="s">
        <v>73</v>
      </c>
      <c r="M1899" s="90" t="s">
        <v>18079</v>
      </c>
      <c r="N1899" s="90" t="s">
        <v>18080</v>
      </c>
      <c r="O1899" s="90" t="s">
        <v>1726</v>
      </c>
      <c r="P1899" s="90" t="s">
        <v>1727</v>
      </c>
      <c r="Q1899" s="90" t="s">
        <v>1306</v>
      </c>
      <c r="R1899" s="90" t="s">
        <v>1307</v>
      </c>
      <c r="S1899" s="90" t="s">
        <v>18081</v>
      </c>
      <c r="T1899" s="90" t="s">
        <v>119</v>
      </c>
      <c r="U1899" s="15">
        <v>0</v>
      </c>
      <c r="V1899" s="15">
        <v>95000</v>
      </c>
      <c r="W1899" s="15">
        <v>46000</v>
      </c>
      <c r="X1899" s="15">
        <v>17000</v>
      </c>
      <c r="Y1899" s="90" t="s">
        <v>143</v>
      </c>
      <c r="Z1899" s="90" t="s">
        <v>83</v>
      </c>
      <c r="AA1899" s="90" t="s">
        <v>84</v>
      </c>
      <c r="AB1899" s="90" t="s">
        <v>2352</v>
      </c>
      <c r="AC1899" s="90" t="s">
        <v>145</v>
      </c>
      <c r="AD1899" s="90" t="s">
        <v>87</v>
      </c>
      <c r="AE1899" s="90" t="s">
        <v>61</v>
      </c>
      <c r="AF1899" s="90" t="s">
        <v>61</v>
      </c>
      <c r="AG1899" s="90" t="s">
        <v>89</v>
      </c>
      <c r="AH1899" s="90" t="s">
        <v>89</v>
      </c>
      <c r="AI1899" s="90" t="s">
        <v>89</v>
      </c>
      <c r="AJ1899" s="90" t="s">
        <v>89</v>
      </c>
      <c r="AK1899" s="90" t="s">
        <v>89</v>
      </c>
      <c r="AL1899" s="90" t="s">
        <v>89</v>
      </c>
      <c r="AM1899" s="90" t="s">
        <v>89</v>
      </c>
      <c r="AN1899" s="90" t="s">
        <v>89</v>
      </c>
      <c r="AO1899" s="90" t="s">
        <v>89</v>
      </c>
      <c r="AP1899" s="90" t="s">
        <v>89</v>
      </c>
      <c r="AQ1899" s="90" t="s">
        <v>90</v>
      </c>
      <c r="AR1899" s="90" t="s">
        <v>90</v>
      </c>
      <c r="AS1899" s="90" t="s">
        <v>91</v>
      </c>
      <c r="AT1899" s="90" t="s">
        <v>92</v>
      </c>
      <c r="AU1899" s="90" t="s">
        <v>92</v>
      </c>
      <c r="AV1899" s="90" t="s">
        <v>93</v>
      </c>
      <c r="AW1899" s="90" t="s">
        <v>2353</v>
      </c>
      <c r="AX1899" s="90" t="s">
        <v>18082</v>
      </c>
      <c r="AY1899" s="90" t="s">
        <v>2355</v>
      </c>
      <c r="AZ1899" s="90" t="s">
        <v>18082</v>
      </c>
      <c r="BA1899" s="90" t="s">
        <v>215</v>
      </c>
      <c r="BB1899" s="90" t="s">
        <v>18083</v>
      </c>
      <c r="BC1899" s="90" t="s">
        <v>99</v>
      </c>
      <c r="BD1899" s="90" t="s">
        <v>150</v>
      </c>
      <c r="BE1899" s="90" t="s">
        <v>61</v>
      </c>
      <c r="BF1899" s="90" t="s">
        <v>119</v>
      </c>
      <c r="BG1899" s="90" t="s">
        <v>101</v>
      </c>
    </row>
    <row r="1900" s="85" customFormat="1" ht="19" customHeight="1" spans="1:59">
      <c r="A1900" s="90" t="s">
        <v>126</v>
      </c>
      <c r="B1900" s="90" t="s">
        <v>127</v>
      </c>
      <c r="C1900" s="90" t="s">
        <v>632</v>
      </c>
      <c r="D1900" s="90" t="s">
        <v>633</v>
      </c>
      <c r="E1900" s="90" t="s">
        <v>18084</v>
      </c>
      <c r="F1900" s="90" t="s">
        <v>9492</v>
      </c>
      <c r="G1900" s="90" t="s">
        <v>5180</v>
      </c>
      <c r="H1900" s="90" t="s">
        <v>3123</v>
      </c>
      <c r="I1900" s="90" t="s">
        <v>18085</v>
      </c>
      <c r="J1900" s="90" t="s">
        <v>18086</v>
      </c>
      <c r="K1900" s="90" t="s">
        <v>18087</v>
      </c>
      <c r="L1900" s="90" t="s">
        <v>73</v>
      </c>
      <c r="M1900" s="90" t="s">
        <v>1505</v>
      </c>
      <c r="N1900" s="90" t="s">
        <v>114</v>
      </c>
      <c r="O1900" s="90" t="s">
        <v>3128</v>
      </c>
      <c r="P1900" s="90" t="s">
        <v>3129</v>
      </c>
      <c r="Q1900" s="90" t="s">
        <v>3044</v>
      </c>
      <c r="R1900" s="90" t="s">
        <v>3129</v>
      </c>
      <c r="S1900" s="90" t="s">
        <v>18088</v>
      </c>
      <c r="T1900" s="90" t="s">
        <v>119</v>
      </c>
      <c r="U1900" s="15">
        <v>0</v>
      </c>
      <c r="V1900" s="15">
        <v>20000</v>
      </c>
      <c r="W1900" s="15">
        <v>10000</v>
      </c>
      <c r="X1900" s="15">
        <v>5000</v>
      </c>
      <c r="Y1900" s="90" t="s">
        <v>82</v>
      </c>
      <c r="Z1900" s="90" t="s">
        <v>83</v>
      </c>
      <c r="AA1900" s="90" t="s">
        <v>84</v>
      </c>
      <c r="AB1900" s="90" t="s">
        <v>18089</v>
      </c>
      <c r="AC1900" s="90" t="s">
        <v>359</v>
      </c>
      <c r="AD1900" s="90" t="s">
        <v>87</v>
      </c>
      <c r="AE1900" s="90" t="s">
        <v>61</v>
      </c>
      <c r="AF1900" s="90" t="s">
        <v>61</v>
      </c>
      <c r="AG1900" s="90" t="s">
        <v>89</v>
      </c>
      <c r="AH1900" s="90" t="s">
        <v>89</v>
      </c>
      <c r="AI1900" s="90" t="s">
        <v>89</v>
      </c>
      <c r="AJ1900" s="90" t="s">
        <v>89</v>
      </c>
      <c r="AK1900" s="90" t="s">
        <v>89</v>
      </c>
      <c r="AL1900" s="90" t="s">
        <v>89</v>
      </c>
      <c r="AM1900" s="90" t="s">
        <v>89</v>
      </c>
      <c r="AN1900" s="90" t="s">
        <v>89</v>
      </c>
      <c r="AO1900" s="90" t="s">
        <v>88</v>
      </c>
      <c r="AP1900" s="90" t="s">
        <v>89</v>
      </c>
      <c r="AQ1900" s="90" t="s">
        <v>90</v>
      </c>
      <c r="AR1900" s="90" t="s">
        <v>90</v>
      </c>
      <c r="AS1900" s="90" t="s">
        <v>91</v>
      </c>
      <c r="AT1900" s="90" t="s">
        <v>92</v>
      </c>
      <c r="AU1900" s="90" t="s">
        <v>92</v>
      </c>
      <c r="AV1900" s="90" t="s">
        <v>93</v>
      </c>
      <c r="AW1900" s="90" t="s">
        <v>18090</v>
      </c>
      <c r="AX1900" s="90" t="s">
        <v>18091</v>
      </c>
      <c r="AY1900" s="90" t="s">
        <v>18092</v>
      </c>
      <c r="AZ1900" s="90" t="s">
        <v>18091</v>
      </c>
      <c r="BA1900" s="90" t="s">
        <v>215</v>
      </c>
      <c r="BB1900" s="90" t="s">
        <v>18093</v>
      </c>
      <c r="BC1900" s="90" t="s">
        <v>99</v>
      </c>
      <c r="BD1900" s="90" t="s">
        <v>100</v>
      </c>
      <c r="BE1900" s="90" t="s">
        <v>61</v>
      </c>
      <c r="BF1900" s="90" t="s">
        <v>119</v>
      </c>
      <c r="BG1900" s="90" t="s">
        <v>101</v>
      </c>
    </row>
    <row r="1901" s="85" customFormat="1" ht="19" customHeight="1" spans="1:59">
      <c r="A1901" s="90" t="s">
        <v>646</v>
      </c>
      <c r="B1901" s="90" t="s">
        <v>647</v>
      </c>
      <c r="C1901" s="90" t="s">
        <v>5238</v>
      </c>
      <c r="D1901" s="90" t="s">
        <v>5239</v>
      </c>
      <c r="E1901" s="90" t="s">
        <v>13694</v>
      </c>
      <c r="F1901" s="90" t="s">
        <v>11265</v>
      </c>
      <c r="G1901" s="90" t="s">
        <v>975</v>
      </c>
      <c r="H1901" s="90" t="s">
        <v>109</v>
      </c>
      <c r="I1901" s="90" t="s">
        <v>18094</v>
      </c>
      <c r="J1901" s="90" t="s">
        <v>18095</v>
      </c>
      <c r="K1901" s="90" t="s">
        <v>18096</v>
      </c>
      <c r="L1901" s="90" t="s">
        <v>73</v>
      </c>
      <c r="M1901" s="90" t="s">
        <v>18097</v>
      </c>
      <c r="N1901" s="90" t="s">
        <v>9112</v>
      </c>
      <c r="O1901" s="90" t="s">
        <v>1848</v>
      </c>
      <c r="P1901" s="90" t="s">
        <v>1849</v>
      </c>
      <c r="Q1901" s="90" t="s">
        <v>1850</v>
      </c>
      <c r="R1901" s="90" t="s">
        <v>1849</v>
      </c>
      <c r="S1901" s="90" t="s">
        <v>18098</v>
      </c>
      <c r="T1901" s="90" t="s">
        <v>380</v>
      </c>
      <c r="U1901" s="15">
        <v>0</v>
      </c>
      <c r="V1901" s="15">
        <v>18000</v>
      </c>
      <c r="W1901" s="15">
        <v>10000</v>
      </c>
      <c r="X1901" s="15">
        <v>7200</v>
      </c>
      <c r="Y1901" s="90" t="s">
        <v>143</v>
      </c>
      <c r="Z1901" s="90" t="s">
        <v>83</v>
      </c>
      <c r="AA1901" s="90" t="s">
        <v>84</v>
      </c>
      <c r="AB1901" s="90" t="s">
        <v>13701</v>
      </c>
      <c r="AC1901" s="90" t="s">
        <v>191</v>
      </c>
      <c r="AD1901" s="90" t="s">
        <v>87</v>
      </c>
      <c r="AE1901" s="90" t="s">
        <v>61</v>
      </c>
      <c r="AF1901" s="90" t="s">
        <v>61</v>
      </c>
      <c r="AG1901" s="90" t="s">
        <v>89</v>
      </c>
      <c r="AH1901" s="90" t="s">
        <v>89</v>
      </c>
      <c r="AI1901" s="90" t="s">
        <v>89</v>
      </c>
      <c r="AJ1901" s="90" t="s">
        <v>89</v>
      </c>
      <c r="AK1901" s="90" t="s">
        <v>89</v>
      </c>
      <c r="AL1901" s="90" t="s">
        <v>89</v>
      </c>
      <c r="AM1901" s="90" t="s">
        <v>89</v>
      </c>
      <c r="AN1901" s="90" t="s">
        <v>89</v>
      </c>
      <c r="AO1901" s="90" t="s">
        <v>89</v>
      </c>
      <c r="AP1901" s="90" t="s">
        <v>89</v>
      </c>
      <c r="AQ1901" s="90" t="s">
        <v>90</v>
      </c>
      <c r="AR1901" s="90" t="s">
        <v>90</v>
      </c>
      <c r="AS1901" s="90" t="s">
        <v>91</v>
      </c>
      <c r="AT1901" s="90" t="s">
        <v>92</v>
      </c>
      <c r="AU1901" s="90" t="s">
        <v>92</v>
      </c>
      <c r="AV1901" s="90" t="s">
        <v>93</v>
      </c>
      <c r="AW1901" s="90" t="s">
        <v>13702</v>
      </c>
      <c r="AX1901" s="90" t="s">
        <v>18099</v>
      </c>
      <c r="AY1901" s="90" t="s">
        <v>13704</v>
      </c>
      <c r="AZ1901" s="90" t="s">
        <v>18099</v>
      </c>
      <c r="BA1901" s="90" t="s">
        <v>97</v>
      </c>
      <c r="BB1901" s="90" t="s">
        <v>18100</v>
      </c>
      <c r="BC1901" s="90" t="s">
        <v>99</v>
      </c>
      <c r="BD1901" s="90" t="s">
        <v>150</v>
      </c>
      <c r="BE1901" s="90" t="s">
        <v>61</v>
      </c>
      <c r="BF1901" s="90" t="s">
        <v>380</v>
      </c>
      <c r="BG1901" s="90" t="s">
        <v>101</v>
      </c>
    </row>
    <row r="1902" s="85" customFormat="1" ht="19" customHeight="1" spans="1:59">
      <c r="A1902" s="90" t="s">
        <v>646</v>
      </c>
      <c r="B1902" s="90" t="s">
        <v>647</v>
      </c>
      <c r="C1902" s="90" t="s">
        <v>2304</v>
      </c>
      <c r="D1902" s="90" t="s">
        <v>2305</v>
      </c>
      <c r="E1902" s="90" t="s">
        <v>6039</v>
      </c>
      <c r="F1902" s="90" t="s">
        <v>2307</v>
      </c>
      <c r="G1902" s="90" t="s">
        <v>975</v>
      </c>
      <c r="H1902" s="90" t="s">
        <v>109</v>
      </c>
      <c r="I1902" s="90" t="s">
        <v>18101</v>
      </c>
      <c r="J1902" s="90" t="s">
        <v>18102</v>
      </c>
      <c r="K1902" s="90" t="s">
        <v>18103</v>
      </c>
      <c r="L1902" s="90" t="s">
        <v>73</v>
      </c>
      <c r="M1902" s="90" t="s">
        <v>18104</v>
      </c>
      <c r="N1902" s="90" t="s">
        <v>18105</v>
      </c>
      <c r="O1902" s="90" t="s">
        <v>1848</v>
      </c>
      <c r="P1902" s="90" t="s">
        <v>1849</v>
      </c>
      <c r="Q1902" s="90" t="s">
        <v>1850</v>
      </c>
      <c r="R1902" s="90" t="s">
        <v>1849</v>
      </c>
      <c r="S1902" s="90" t="s">
        <v>18106</v>
      </c>
      <c r="T1902" s="90" t="s">
        <v>262</v>
      </c>
      <c r="U1902" s="15">
        <v>0</v>
      </c>
      <c r="V1902" s="15">
        <v>16000</v>
      </c>
      <c r="W1902" s="15">
        <v>10000</v>
      </c>
      <c r="X1902" s="15">
        <v>5000</v>
      </c>
      <c r="Y1902" s="90" t="s">
        <v>143</v>
      </c>
      <c r="Z1902" s="90" t="s">
        <v>83</v>
      </c>
      <c r="AA1902" s="90" t="s">
        <v>84</v>
      </c>
      <c r="AB1902" s="90" t="s">
        <v>6047</v>
      </c>
      <c r="AC1902" s="90" t="s">
        <v>359</v>
      </c>
      <c r="AD1902" s="90" t="s">
        <v>87</v>
      </c>
      <c r="AE1902" s="90" t="s">
        <v>61</v>
      </c>
      <c r="AF1902" s="90" t="s">
        <v>61</v>
      </c>
      <c r="AG1902" s="90" t="s">
        <v>89</v>
      </c>
      <c r="AH1902" s="90" t="s">
        <v>89</v>
      </c>
      <c r="AI1902" s="90" t="s">
        <v>89</v>
      </c>
      <c r="AJ1902" s="90" t="s">
        <v>89</v>
      </c>
      <c r="AK1902" s="90" t="s">
        <v>89</v>
      </c>
      <c r="AL1902" s="90" t="s">
        <v>89</v>
      </c>
      <c r="AM1902" s="90" t="s">
        <v>89</v>
      </c>
      <c r="AN1902" s="90" t="s">
        <v>89</v>
      </c>
      <c r="AO1902" s="90" t="s">
        <v>89</v>
      </c>
      <c r="AP1902" s="90" t="s">
        <v>89</v>
      </c>
      <c r="AQ1902" s="90" t="s">
        <v>90</v>
      </c>
      <c r="AR1902" s="90" t="s">
        <v>90</v>
      </c>
      <c r="AS1902" s="90" t="s">
        <v>91</v>
      </c>
      <c r="AT1902" s="90" t="s">
        <v>92</v>
      </c>
      <c r="AU1902" s="90" t="s">
        <v>92</v>
      </c>
      <c r="AV1902" s="90" t="s">
        <v>93</v>
      </c>
      <c r="AW1902" s="90" t="s">
        <v>6049</v>
      </c>
      <c r="AX1902" s="90" t="s">
        <v>18107</v>
      </c>
      <c r="AY1902" s="90" t="s">
        <v>6051</v>
      </c>
      <c r="AZ1902" s="90" t="s">
        <v>18107</v>
      </c>
      <c r="BA1902" s="90" t="s">
        <v>97</v>
      </c>
      <c r="BB1902" s="90" t="s">
        <v>18108</v>
      </c>
      <c r="BC1902" s="90" t="s">
        <v>99</v>
      </c>
      <c r="BD1902" s="90" t="s">
        <v>150</v>
      </c>
      <c r="BE1902" s="90" t="s">
        <v>61</v>
      </c>
      <c r="BF1902" s="90" t="s">
        <v>262</v>
      </c>
      <c r="BG1902" s="90" t="s">
        <v>101</v>
      </c>
    </row>
    <row r="1903" s="85" customFormat="1" ht="19" customHeight="1" spans="1:59">
      <c r="A1903" s="90" t="s">
        <v>174</v>
      </c>
      <c r="B1903" s="90" t="s">
        <v>175</v>
      </c>
      <c r="C1903" s="90" t="s">
        <v>2007</v>
      </c>
      <c r="D1903" s="90" t="s">
        <v>2008</v>
      </c>
      <c r="E1903" s="90" t="s">
        <v>18109</v>
      </c>
      <c r="F1903" s="90" t="s">
        <v>7965</v>
      </c>
      <c r="G1903" s="90" t="s">
        <v>7966</v>
      </c>
      <c r="H1903" s="90" t="s">
        <v>1571</v>
      </c>
      <c r="I1903" s="90" t="s">
        <v>18110</v>
      </c>
      <c r="J1903" s="90" t="s">
        <v>18111</v>
      </c>
      <c r="K1903" s="90" t="s">
        <v>18112</v>
      </c>
      <c r="L1903" s="90" t="s">
        <v>73</v>
      </c>
      <c r="M1903" s="90" t="s">
        <v>3739</v>
      </c>
      <c r="N1903" s="90" t="s">
        <v>75</v>
      </c>
      <c r="O1903" s="90" t="s">
        <v>949</v>
      </c>
      <c r="P1903" s="90" t="s">
        <v>950</v>
      </c>
      <c r="Q1903" s="90" t="s">
        <v>3226</v>
      </c>
      <c r="R1903" s="90" t="s">
        <v>3227</v>
      </c>
      <c r="S1903" s="90" t="s">
        <v>18113</v>
      </c>
      <c r="T1903" s="90" t="s">
        <v>380</v>
      </c>
      <c r="U1903" s="15">
        <v>0</v>
      </c>
      <c r="V1903" s="15">
        <v>6000</v>
      </c>
      <c r="W1903" s="15">
        <v>3000</v>
      </c>
      <c r="X1903" s="15">
        <v>2000</v>
      </c>
      <c r="Y1903" s="90" t="s">
        <v>143</v>
      </c>
      <c r="Z1903" s="90" t="s">
        <v>83</v>
      </c>
      <c r="AA1903" s="90" t="s">
        <v>84</v>
      </c>
      <c r="AB1903" s="90" t="s">
        <v>18114</v>
      </c>
      <c r="AC1903" s="90" t="s">
        <v>145</v>
      </c>
      <c r="AD1903" s="90" t="s">
        <v>87</v>
      </c>
      <c r="AE1903" s="90" t="s">
        <v>61</v>
      </c>
      <c r="AF1903" s="90" t="s">
        <v>61</v>
      </c>
      <c r="AG1903" s="90" t="s">
        <v>89</v>
      </c>
      <c r="AH1903" s="90" t="s">
        <v>89</v>
      </c>
      <c r="AI1903" s="90" t="s">
        <v>89</v>
      </c>
      <c r="AJ1903" s="90" t="s">
        <v>89</v>
      </c>
      <c r="AK1903" s="90" t="s">
        <v>89</v>
      </c>
      <c r="AL1903" s="90" t="s">
        <v>89</v>
      </c>
      <c r="AM1903" s="90" t="s">
        <v>89</v>
      </c>
      <c r="AN1903" s="90" t="s">
        <v>89</v>
      </c>
      <c r="AO1903" s="90" t="s">
        <v>89</v>
      </c>
      <c r="AP1903" s="90" t="s">
        <v>89</v>
      </c>
      <c r="AQ1903" s="90" t="s">
        <v>90</v>
      </c>
      <c r="AR1903" s="90" t="s">
        <v>90</v>
      </c>
      <c r="AS1903" s="90" t="s">
        <v>91</v>
      </c>
      <c r="AT1903" s="90" t="s">
        <v>92</v>
      </c>
      <c r="AU1903" s="90" t="s">
        <v>92</v>
      </c>
      <c r="AV1903" s="90" t="s">
        <v>93</v>
      </c>
      <c r="AW1903" s="90" t="s">
        <v>18115</v>
      </c>
      <c r="AX1903" s="90" t="s">
        <v>18116</v>
      </c>
      <c r="AY1903" s="90" t="s">
        <v>18117</v>
      </c>
      <c r="AZ1903" s="90" t="s">
        <v>18116</v>
      </c>
      <c r="BA1903" s="90" t="s">
        <v>97</v>
      </c>
      <c r="BB1903" s="90" t="s">
        <v>18118</v>
      </c>
      <c r="BC1903" s="90" t="s">
        <v>99</v>
      </c>
      <c r="BD1903" s="90" t="s">
        <v>150</v>
      </c>
      <c r="BE1903" s="90" t="s">
        <v>61</v>
      </c>
      <c r="BF1903" s="90" t="s">
        <v>380</v>
      </c>
      <c r="BG1903" s="90" t="s">
        <v>101</v>
      </c>
    </row>
    <row r="1904" s="85" customFormat="1" ht="19" customHeight="1" spans="1:59">
      <c r="A1904" s="90" t="s">
        <v>302</v>
      </c>
      <c r="B1904" s="90" t="s">
        <v>303</v>
      </c>
      <c r="C1904" s="90" t="s">
        <v>1096</v>
      </c>
      <c r="D1904" s="90" t="s">
        <v>1097</v>
      </c>
      <c r="E1904" s="90" t="s">
        <v>1098</v>
      </c>
      <c r="F1904" s="90" t="s">
        <v>12867</v>
      </c>
      <c r="G1904" s="90" t="s">
        <v>8665</v>
      </c>
      <c r="H1904" s="90" t="s">
        <v>1130</v>
      </c>
      <c r="I1904" s="90" t="s">
        <v>18119</v>
      </c>
      <c r="J1904" s="90" t="s">
        <v>18120</v>
      </c>
      <c r="K1904" s="90" t="s">
        <v>18121</v>
      </c>
      <c r="L1904" s="90" t="s">
        <v>73</v>
      </c>
      <c r="M1904" s="90" t="s">
        <v>18122</v>
      </c>
      <c r="N1904" s="90" t="s">
        <v>203</v>
      </c>
      <c r="O1904" s="90" t="s">
        <v>610</v>
      </c>
      <c r="P1904" s="90" t="s">
        <v>611</v>
      </c>
      <c r="Q1904" s="90" t="s">
        <v>612</v>
      </c>
      <c r="R1904" s="90" t="s">
        <v>613</v>
      </c>
      <c r="S1904" s="90" t="s">
        <v>18123</v>
      </c>
      <c r="T1904" s="90" t="s">
        <v>209</v>
      </c>
      <c r="U1904" s="15">
        <v>0</v>
      </c>
      <c r="V1904" s="15">
        <v>10000</v>
      </c>
      <c r="W1904" s="15">
        <v>8000</v>
      </c>
      <c r="X1904" s="15">
        <v>3000</v>
      </c>
      <c r="Y1904" s="90" t="s">
        <v>143</v>
      </c>
      <c r="Z1904" s="90" t="s">
        <v>83</v>
      </c>
      <c r="AA1904" s="90" t="s">
        <v>84</v>
      </c>
      <c r="AB1904" s="90" t="s">
        <v>1103</v>
      </c>
      <c r="AC1904" s="90" t="s">
        <v>145</v>
      </c>
      <c r="AD1904" s="90" t="s">
        <v>87</v>
      </c>
      <c r="AE1904" s="90" t="s">
        <v>61</v>
      </c>
      <c r="AF1904" s="90" t="s">
        <v>61</v>
      </c>
      <c r="AG1904" s="90" t="s">
        <v>89</v>
      </c>
      <c r="AH1904" s="90" t="s">
        <v>89</v>
      </c>
      <c r="AI1904" s="90" t="s">
        <v>89</v>
      </c>
      <c r="AJ1904" s="90" t="s">
        <v>89</v>
      </c>
      <c r="AK1904" s="90" t="s">
        <v>89</v>
      </c>
      <c r="AL1904" s="90" t="s">
        <v>89</v>
      </c>
      <c r="AM1904" s="90" t="s">
        <v>89</v>
      </c>
      <c r="AN1904" s="90" t="s">
        <v>89</v>
      </c>
      <c r="AO1904" s="90" t="s">
        <v>89</v>
      </c>
      <c r="AP1904" s="90" t="s">
        <v>89</v>
      </c>
      <c r="AQ1904" s="90" t="s">
        <v>90</v>
      </c>
      <c r="AR1904" s="90" t="s">
        <v>90</v>
      </c>
      <c r="AS1904" s="90" t="s">
        <v>91</v>
      </c>
      <c r="AT1904" s="90" t="s">
        <v>92</v>
      </c>
      <c r="AU1904" s="90" t="s">
        <v>92</v>
      </c>
      <c r="AV1904" s="90" t="s">
        <v>93</v>
      </c>
      <c r="AW1904" s="90" t="s">
        <v>1104</v>
      </c>
      <c r="AX1904" s="90" t="s">
        <v>18124</v>
      </c>
      <c r="AY1904" s="90" t="s">
        <v>1106</v>
      </c>
      <c r="AZ1904" s="90" t="s">
        <v>18124</v>
      </c>
      <c r="BA1904" s="90" t="s">
        <v>97</v>
      </c>
      <c r="BB1904" s="90" t="s">
        <v>18125</v>
      </c>
      <c r="BC1904" s="90" t="s">
        <v>99</v>
      </c>
      <c r="BD1904" s="90" t="s">
        <v>150</v>
      </c>
      <c r="BE1904" s="90" t="s">
        <v>61</v>
      </c>
      <c r="BF1904" s="90" t="s">
        <v>209</v>
      </c>
      <c r="BG1904" s="90" t="s">
        <v>101</v>
      </c>
    </row>
    <row r="1905" s="85" customFormat="1" ht="19" customHeight="1" spans="1:59">
      <c r="A1905" s="90" t="s">
        <v>582</v>
      </c>
      <c r="B1905" s="90" t="s">
        <v>583</v>
      </c>
      <c r="C1905" s="90" t="s">
        <v>584</v>
      </c>
      <c r="D1905" s="90" t="s">
        <v>585</v>
      </c>
      <c r="E1905" s="90" t="s">
        <v>18126</v>
      </c>
      <c r="F1905" s="90" t="s">
        <v>18127</v>
      </c>
      <c r="G1905" s="90" t="s">
        <v>7540</v>
      </c>
      <c r="H1905" s="90" t="s">
        <v>369</v>
      </c>
      <c r="I1905" s="90" t="s">
        <v>18128</v>
      </c>
      <c r="J1905" s="90" t="s">
        <v>18129</v>
      </c>
      <c r="K1905" s="90" t="s">
        <v>18130</v>
      </c>
      <c r="L1905" s="90" t="s">
        <v>73</v>
      </c>
      <c r="M1905" s="90" t="s">
        <v>4207</v>
      </c>
      <c r="N1905" s="90" t="s">
        <v>527</v>
      </c>
      <c r="O1905" s="90" t="s">
        <v>2625</v>
      </c>
      <c r="P1905" s="90" t="s">
        <v>2626</v>
      </c>
      <c r="Q1905" s="90" t="s">
        <v>377</v>
      </c>
      <c r="R1905" s="90" t="s">
        <v>378</v>
      </c>
      <c r="S1905" s="90" t="s">
        <v>18131</v>
      </c>
      <c r="T1905" s="90" t="s">
        <v>119</v>
      </c>
      <c r="U1905" s="15">
        <v>0</v>
      </c>
      <c r="V1905" s="15">
        <v>32500</v>
      </c>
      <c r="W1905" s="15">
        <v>26000</v>
      </c>
      <c r="X1905" s="15">
        <v>10000</v>
      </c>
      <c r="Y1905" s="90" t="s">
        <v>143</v>
      </c>
      <c r="Z1905" s="90" t="s">
        <v>83</v>
      </c>
      <c r="AA1905" s="90" t="s">
        <v>84</v>
      </c>
      <c r="AB1905" s="90" t="s">
        <v>18132</v>
      </c>
      <c r="AC1905" s="90" t="s">
        <v>211</v>
      </c>
      <c r="AD1905" s="90" t="s">
        <v>87</v>
      </c>
      <c r="AE1905" s="90" t="s">
        <v>61</v>
      </c>
      <c r="AF1905" s="90" t="s">
        <v>61</v>
      </c>
      <c r="AG1905" s="90" t="s">
        <v>89</v>
      </c>
      <c r="AH1905" s="90" t="s">
        <v>89</v>
      </c>
      <c r="AI1905" s="90" t="s">
        <v>89</v>
      </c>
      <c r="AJ1905" s="90" t="s">
        <v>89</v>
      </c>
      <c r="AK1905" s="90" t="s">
        <v>89</v>
      </c>
      <c r="AL1905" s="90" t="s">
        <v>89</v>
      </c>
      <c r="AM1905" s="90" t="s">
        <v>89</v>
      </c>
      <c r="AN1905" s="90" t="s">
        <v>89</v>
      </c>
      <c r="AO1905" s="90" t="s">
        <v>89</v>
      </c>
      <c r="AP1905" s="90" t="s">
        <v>89</v>
      </c>
      <c r="AQ1905" s="90" t="s">
        <v>90</v>
      </c>
      <c r="AR1905" s="90" t="s">
        <v>90</v>
      </c>
      <c r="AS1905" s="90" t="s">
        <v>91</v>
      </c>
      <c r="AT1905" s="90" t="s">
        <v>92</v>
      </c>
      <c r="AU1905" s="90" t="s">
        <v>92</v>
      </c>
      <c r="AV1905" s="90" t="s">
        <v>93</v>
      </c>
      <c r="AW1905" s="90" t="s">
        <v>18133</v>
      </c>
      <c r="AX1905" s="90" t="s">
        <v>18134</v>
      </c>
      <c r="AY1905" s="90" t="s">
        <v>18135</v>
      </c>
      <c r="AZ1905" s="90" t="s">
        <v>18134</v>
      </c>
      <c r="BA1905" s="90" t="s">
        <v>97</v>
      </c>
      <c r="BB1905" s="90" t="s">
        <v>18136</v>
      </c>
      <c r="BC1905" s="90" t="s">
        <v>99</v>
      </c>
      <c r="BD1905" s="90" t="s">
        <v>150</v>
      </c>
      <c r="BE1905" s="90" t="s">
        <v>61</v>
      </c>
      <c r="BF1905" s="90" t="s">
        <v>119</v>
      </c>
      <c r="BG1905" s="90" t="s">
        <v>101</v>
      </c>
    </row>
    <row r="1906" s="85" customFormat="1" ht="19" customHeight="1" spans="1:59">
      <c r="A1906" s="90" t="s">
        <v>582</v>
      </c>
      <c r="B1906" s="90" t="s">
        <v>583</v>
      </c>
      <c r="C1906" s="90" t="s">
        <v>2794</v>
      </c>
      <c r="D1906" s="90" t="s">
        <v>2795</v>
      </c>
      <c r="E1906" s="90" t="s">
        <v>11210</v>
      </c>
      <c r="F1906" s="90" t="s">
        <v>11211</v>
      </c>
      <c r="G1906" s="90" t="s">
        <v>588</v>
      </c>
      <c r="H1906" s="90" t="s">
        <v>539</v>
      </c>
      <c r="I1906" s="90" t="s">
        <v>18137</v>
      </c>
      <c r="J1906" s="90" t="s">
        <v>18138</v>
      </c>
      <c r="K1906" s="90" t="s">
        <v>18139</v>
      </c>
      <c r="L1906" s="90" t="s">
        <v>73</v>
      </c>
      <c r="M1906" s="90" t="s">
        <v>508</v>
      </c>
      <c r="N1906" s="90" t="s">
        <v>114</v>
      </c>
      <c r="O1906" s="90" t="s">
        <v>398</v>
      </c>
      <c r="P1906" s="90" t="s">
        <v>399</v>
      </c>
      <c r="Q1906" s="90" t="s">
        <v>2192</v>
      </c>
      <c r="R1906" s="90" t="s">
        <v>2193</v>
      </c>
      <c r="S1906" s="90" t="s">
        <v>18140</v>
      </c>
      <c r="T1906" s="90" t="s">
        <v>380</v>
      </c>
      <c r="U1906" s="15">
        <v>0</v>
      </c>
      <c r="V1906" s="15">
        <v>38800</v>
      </c>
      <c r="W1906" s="15">
        <v>30000</v>
      </c>
      <c r="X1906" s="15">
        <v>15000</v>
      </c>
      <c r="Y1906" s="90" t="s">
        <v>82</v>
      </c>
      <c r="Z1906" s="90" t="s">
        <v>83</v>
      </c>
      <c r="AA1906" s="90" t="s">
        <v>84</v>
      </c>
      <c r="AB1906" s="90" t="s">
        <v>11216</v>
      </c>
      <c r="AC1906" s="90" t="s">
        <v>359</v>
      </c>
      <c r="AD1906" s="90" t="s">
        <v>87</v>
      </c>
      <c r="AE1906" s="90" t="s">
        <v>61</v>
      </c>
      <c r="AF1906" s="90" t="s">
        <v>61</v>
      </c>
      <c r="AG1906" s="90" t="s">
        <v>89</v>
      </c>
      <c r="AH1906" s="90" t="s">
        <v>88</v>
      </c>
      <c r="AI1906" s="90" t="s">
        <v>88</v>
      </c>
      <c r="AJ1906" s="90" t="s">
        <v>88</v>
      </c>
      <c r="AK1906" s="90" t="s">
        <v>88</v>
      </c>
      <c r="AL1906" s="90" t="s">
        <v>88</v>
      </c>
      <c r="AM1906" s="90" t="s">
        <v>88</v>
      </c>
      <c r="AN1906" s="90" t="s">
        <v>88</v>
      </c>
      <c r="AO1906" s="90" t="s">
        <v>88</v>
      </c>
      <c r="AP1906" s="90" t="s">
        <v>89</v>
      </c>
      <c r="AQ1906" s="90" t="s">
        <v>90</v>
      </c>
      <c r="AR1906" s="90" t="s">
        <v>90</v>
      </c>
      <c r="AS1906" s="90" t="s">
        <v>91</v>
      </c>
      <c r="AT1906" s="90" t="s">
        <v>92</v>
      </c>
      <c r="AU1906" s="90" t="s">
        <v>92</v>
      </c>
      <c r="AV1906" s="90" t="s">
        <v>93</v>
      </c>
      <c r="AW1906" s="90" t="s">
        <v>11217</v>
      </c>
      <c r="AX1906" s="90" t="s">
        <v>18141</v>
      </c>
      <c r="AY1906" s="90" t="s">
        <v>11219</v>
      </c>
      <c r="AZ1906" s="90" t="s">
        <v>18141</v>
      </c>
      <c r="BA1906" s="90" t="s">
        <v>97</v>
      </c>
      <c r="BB1906" s="90" t="s">
        <v>18142</v>
      </c>
      <c r="BC1906" s="90" t="s">
        <v>99</v>
      </c>
      <c r="BD1906" s="90" t="s">
        <v>100</v>
      </c>
      <c r="BE1906" s="90" t="s">
        <v>61</v>
      </c>
      <c r="BF1906" s="90" t="s">
        <v>380</v>
      </c>
      <c r="BG1906" s="90" t="s">
        <v>101</v>
      </c>
    </row>
    <row r="1907" s="85" customFormat="1" ht="19" customHeight="1" spans="1:59">
      <c r="A1907" s="90" t="s">
        <v>1774</v>
      </c>
      <c r="B1907" s="90" t="s">
        <v>1775</v>
      </c>
      <c r="C1907" s="90" t="s">
        <v>1776</v>
      </c>
      <c r="D1907" s="90" t="s">
        <v>1777</v>
      </c>
      <c r="E1907" s="90" t="s">
        <v>15635</v>
      </c>
      <c r="F1907" s="90" t="s">
        <v>3038</v>
      </c>
      <c r="G1907" s="90" t="s">
        <v>3367</v>
      </c>
      <c r="H1907" s="90" t="s">
        <v>109</v>
      </c>
      <c r="I1907" s="90" t="s">
        <v>18143</v>
      </c>
      <c r="J1907" s="90" t="s">
        <v>18144</v>
      </c>
      <c r="K1907" s="90" t="s">
        <v>18145</v>
      </c>
      <c r="L1907" s="90" t="s">
        <v>73</v>
      </c>
      <c r="M1907" s="90" t="s">
        <v>2984</v>
      </c>
      <c r="N1907" s="90" t="s">
        <v>11270</v>
      </c>
      <c r="O1907" s="90" t="s">
        <v>115</v>
      </c>
      <c r="P1907" s="90" t="s">
        <v>116</v>
      </c>
      <c r="Q1907" s="90" t="s">
        <v>117</v>
      </c>
      <c r="R1907" s="90" t="s">
        <v>116</v>
      </c>
      <c r="S1907" s="90" t="s">
        <v>18146</v>
      </c>
      <c r="T1907" s="90" t="s">
        <v>380</v>
      </c>
      <c r="U1907" s="15">
        <v>0</v>
      </c>
      <c r="V1907" s="15">
        <v>45000</v>
      </c>
      <c r="W1907" s="15">
        <v>36000</v>
      </c>
      <c r="X1907" s="15">
        <v>18000</v>
      </c>
      <c r="Y1907" s="90" t="s">
        <v>143</v>
      </c>
      <c r="Z1907" s="90" t="s">
        <v>83</v>
      </c>
      <c r="AA1907" s="90" t="s">
        <v>84</v>
      </c>
      <c r="AB1907" s="90" t="s">
        <v>15640</v>
      </c>
      <c r="AC1907" s="90" t="s">
        <v>145</v>
      </c>
      <c r="AD1907" s="90" t="s">
        <v>87</v>
      </c>
      <c r="AE1907" s="90" t="s">
        <v>61</v>
      </c>
      <c r="AF1907" s="90" t="s">
        <v>61</v>
      </c>
      <c r="AG1907" s="90" t="s">
        <v>89</v>
      </c>
      <c r="AH1907" s="90" t="s">
        <v>89</v>
      </c>
      <c r="AI1907" s="90" t="s">
        <v>89</v>
      </c>
      <c r="AJ1907" s="90" t="s">
        <v>89</v>
      </c>
      <c r="AK1907" s="90" t="s">
        <v>89</v>
      </c>
      <c r="AL1907" s="90" t="s">
        <v>89</v>
      </c>
      <c r="AM1907" s="90" t="s">
        <v>89</v>
      </c>
      <c r="AN1907" s="90" t="s">
        <v>89</v>
      </c>
      <c r="AO1907" s="90" t="s">
        <v>89</v>
      </c>
      <c r="AP1907" s="90" t="s">
        <v>89</v>
      </c>
      <c r="AQ1907" s="90" t="s">
        <v>90</v>
      </c>
      <c r="AR1907" s="90" t="s">
        <v>90</v>
      </c>
      <c r="AS1907" s="90" t="s">
        <v>91</v>
      </c>
      <c r="AT1907" s="90" t="s">
        <v>92</v>
      </c>
      <c r="AU1907" s="90" t="s">
        <v>92</v>
      </c>
      <c r="AV1907" s="90" t="s">
        <v>93</v>
      </c>
      <c r="AW1907" s="90" t="s">
        <v>15641</v>
      </c>
      <c r="AX1907" s="90" t="s">
        <v>18147</v>
      </c>
      <c r="AY1907" s="90" t="s">
        <v>15643</v>
      </c>
      <c r="AZ1907" s="90" t="s">
        <v>18147</v>
      </c>
      <c r="BA1907" s="90" t="s">
        <v>97</v>
      </c>
      <c r="BB1907" s="90" t="s">
        <v>18148</v>
      </c>
      <c r="BC1907" s="90" t="s">
        <v>99</v>
      </c>
      <c r="BD1907" s="90" t="s">
        <v>150</v>
      </c>
      <c r="BE1907" s="90" t="s">
        <v>61</v>
      </c>
      <c r="BF1907" s="90" t="s">
        <v>380</v>
      </c>
      <c r="BG1907" s="90" t="s">
        <v>101</v>
      </c>
    </row>
    <row r="1908" s="85" customFormat="1" ht="19" customHeight="1" spans="1:59">
      <c r="A1908" s="90" t="s">
        <v>302</v>
      </c>
      <c r="B1908" s="90" t="s">
        <v>303</v>
      </c>
      <c r="C1908" s="90" t="s">
        <v>1096</v>
      </c>
      <c r="D1908" s="90" t="s">
        <v>1097</v>
      </c>
      <c r="E1908" s="90" t="s">
        <v>1098</v>
      </c>
      <c r="F1908" s="90" t="s">
        <v>3017</v>
      </c>
      <c r="G1908" s="90" t="s">
        <v>3018</v>
      </c>
      <c r="H1908" s="90" t="s">
        <v>369</v>
      </c>
      <c r="I1908" s="90" t="s">
        <v>18149</v>
      </c>
      <c r="J1908" s="90" t="s">
        <v>18150</v>
      </c>
      <c r="K1908" s="90" t="s">
        <v>18151</v>
      </c>
      <c r="L1908" s="90" t="s">
        <v>73</v>
      </c>
      <c r="M1908" s="90" t="s">
        <v>4793</v>
      </c>
      <c r="N1908" s="90" t="s">
        <v>397</v>
      </c>
      <c r="O1908" s="90" t="s">
        <v>1739</v>
      </c>
      <c r="P1908" s="90" t="s">
        <v>1740</v>
      </c>
      <c r="Q1908" s="90" t="s">
        <v>377</v>
      </c>
      <c r="R1908" s="90" t="s">
        <v>378</v>
      </c>
      <c r="S1908" s="90" t="s">
        <v>18152</v>
      </c>
      <c r="T1908" s="90" t="s">
        <v>209</v>
      </c>
      <c r="U1908" s="15">
        <v>0</v>
      </c>
      <c r="V1908" s="15">
        <v>44148</v>
      </c>
      <c r="W1908" s="15">
        <v>30000</v>
      </c>
      <c r="X1908" s="15">
        <v>30000</v>
      </c>
      <c r="Y1908" s="90" t="s">
        <v>143</v>
      </c>
      <c r="Z1908" s="90" t="s">
        <v>83</v>
      </c>
      <c r="AA1908" s="90" t="s">
        <v>84</v>
      </c>
      <c r="AB1908" s="90" t="s">
        <v>1103</v>
      </c>
      <c r="AC1908" s="90" t="s">
        <v>191</v>
      </c>
      <c r="AD1908" s="90" t="s">
        <v>87</v>
      </c>
      <c r="AE1908" s="90" t="s">
        <v>61</v>
      </c>
      <c r="AF1908" s="90" t="s">
        <v>61</v>
      </c>
      <c r="AG1908" s="90" t="s">
        <v>89</v>
      </c>
      <c r="AH1908" s="90" t="s">
        <v>89</v>
      </c>
      <c r="AI1908" s="90" t="s">
        <v>89</v>
      </c>
      <c r="AJ1908" s="90" t="s">
        <v>89</v>
      </c>
      <c r="AK1908" s="90" t="s">
        <v>89</v>
      </c>
      <c r="AL1908" s="90" t="s">
        <v>89</v>
      </c>
      <c r="AM1908" s="90" t="s">
        <v>89</v>
      </c>
      <c r="AN1908" s="90" t="s">
        <v>89</v>
      </c>
      <c r="AO1908" s="90" t="s">
        <v>89</v>
      </c>
      <c r="AP1908" s="90" t="s">
        <v>89</v>
      </c>
      <c r="AQ1908" s="90" t="s">
        <v>90</v>
      </c>
      <c r="AR1908" s="90" t="s">
        <v>90</v>
      </c>
      <c r="AS1908" s="90" t="s">
        <v>91</v>
      </c>
      <c r="AT1908" s="90" t="s">
        <v>92</v>
      </c>
      <c r="AU1908" s="90" t="s">
        <v>92</v>
      </c>
      <c r="AV1908" s="90" t="s">
        <v>93</v>
      </c>
      <c r="AW1908" s="90" t="s">
        <v>1104</v>
      </c>
      <c r="AX1908" s="90" t="s">
        <v>18153</v>
      </c>
      <c r="AY1908" s="90" t="s">
        <v>1106</v>
      </c>
      <c r="AZ1908" s="90" t="s">
        <v>18153</v>
      </c>
      <c r="BA1908" s="90" t="s">
        <v>215</v>
      </c>
      <c r="BB1908" s="90" t="s">
        <v>18154</v>
      </c>
      <c r="BC1908" s="90" t="s">
        <v>99</v>
      </c>
      <c r="BD1908" s="90" t="s">
        <v>150</v>
      </c>
      <c r="BE1908" s="90" t="s">
        <v>61</v>
      </c>
      <c r="BF1908" s="90" t="s">
        <v>209</v>
      </c>
      <c r="BG1908" s="90" t="s">
        <v>101</v>
      </c>
    </row>
    <row r="1909" s="85" customFormat="1" ht="19" customHeight="1" spans="1:59">
      <c r="A1909" s="90" t="s">
        <v>267</v>
      </c>
      <c r="B1909" s="90" t="s">
        <v>268</v>
      </c>
      <c r="C1909" s="90" t="s">
        <v>754</v>
      </c>
      <c r="D1909" s="90" t="s">
        <v>755</v>
      </c>
      <c r="E1909" s="90" t="s">
        <v>18155</v>
      </c>
      <c r="F1909" s="90" t="s">
        <v>18156</v>
      </c>
      <c r="G1909" s="90" t="s">
        <v>5530</v>
      </c>
      <c r="H1909" s="90" t="s">
        <v>943</v>
      </c>
      <c r="I1909" s="90" t="s">
        <v>18157</v>
      </c>
      <c r="J1909" s="90" t="s">
        <v>18158</v>
      </c>
      <c r="K1909" s="90" t="s">
        <v>18159</v>
      </c>
      <c r="L1909" s="90" t="s">
        <v>73</v>
      </c>
      <c r="M1909" s="90" t="s">
        <v>508</v>
      </c>
      <c r="N1909" s="90" t="s">
        <v>527</v>
      </c>
      <c r="O1909" s="90" t="s">
        <v>2058</v>
      </c>
      <c r="P1909" s="90" t="s">
        <v>2059</v>
      </c>
      <c r="Q1909" s="90" t="s">
        <v>5835</v>
      </c>
      <c r="R1909" s="90" t="s">
        <v>5836</v>
      </c>
      <c r="S1909" s="90" t="s">
        <v>18160</v>
      </c>
      <c r="T1909" s="90" t="s">
        <v>380</v>
      </c>
      <c r="U1909" s="15">
        <v>0</v>
      </c>
      <c r="V1909" s="15">
        <v>135391</v>
      </c>
      <c r="W1909" s="15">
        <v>100000</v>
      </c>
      <c r="X1909" s="15">
        <v>30000</v>
      </c>
      <c r="Y1909" s="90" t="s">
        <v>82</v>
      </c>
      <c r="Z1909" s="90" t="s">
        <v>83</v>
      </c>
      <c r="AA1909" s="90" t="s">
        <v>84</v>
      </c>
      <c r="AB1909" s="90" t="s">
        <v>18156</v>
      </c>
      <c r="AC1909" s="90" t="s">
        <v>145</v>
      </c>
      <c r="AD1909" s="90" t="s">
        <v>87</v>
      </c>
      <c r="AE1909" s="90" t="s">
        <v>61</v>
      </c>
      <c r="AF1909" s="90" t="s">
        <v>61</v>
      </c>
      <c r="AG1909" s="90" t="s">
        <v>89</v>
      </c>
      <c r="AH1909" s="90" t="s">
        <v>88</v>
      </c>
      <c r="AI1909" s="90" t="s">
        <v>88</v>
      </c>
      <c r="AJ1909" s="90" t="s">
        <v>88</v>
      </c>
      <c r="AK1909" s="90" t="s">
        <v>88</v>
      </c>
      <c r="AL1909" s="90" t="s">
        <v>88</v>
      </c>
      <c r="AM1909" s="90" t="s">
        <v>88</v>
      </c>
      <c r="AN1909" s="90" t="s">
        <v>88</v>
      </c>
      <c r="AO1909" s="90" t="s">
        <v>88</v>
      </c>
      <c r="AP1909" s="90" t="s">
        <v>89</v>
      </c>
      <c r="AQ1909" s="90" t="s">
        <v>90</v>
      </c>
      <c r="AR1909" s="90" t="s">
        <v>90</v>
      </c>
      <c r="AS1909" s="90" t="s">
        <v>91</v>
      </c>
      <c r="AT1909" s="90" t="s">
        <v>92</v>
      </c>
      <c r="AU1909" s="90" t="s">
        <v>92</v>
      </c>
      <c r="AV1909" s="90" t="s">
        <v>93</v>
      </c>
      <c r="AW1909" s="90" t="s">
        <v>18161</v>
      </c>
      <c r="AX1909" s="90" t="s">
        <v>18162</v>
      </c>
      <c r="AY1909" s="90" t="s">
        <v>18163</v>
      </c>
      <c r="AZ1909" s="90" t="s">
        <v>18162</v>
      </c>
      <c r="BA1909" s="90" t="s">
        <v>97</v>
      </c>
      <c r="BB1909" s="90" t="s">
        <v>18164</v>
      </c>
      <c r="BC1909" s="90" t="s">
        <v>99</v>
      </c>
      <c r="BD1909" s="90" t="s">
        <v>100</v>
      </c>
      <c r="BE1909" s="90" t="s">
        <v>61</v>
      </c>
      <c r="BF1909" s="90" t="s">
        <v>380</v>
      </c>
      <c r="BG1909" s="90" t="s">
        <v>101</v>
      </c>
    </row>
    <row r="1910" s="85" customFormat="1" ht="19" customHeight="1" spans="1:59">
      <c r="A1910" s="90" t="s">
        <v>151</v>
      </c>
      <c r="B1910" s="90" t="s">
        <v>152</v>
      </c>
      <c r="C1910" s="90" t="s">
        <v>153</v>
      </c>
      <c r="D1910" s="90" t="s">
        <v>154</v>
      </c>
      <c r="E1910" s="90" t="s">
        <v>10010</v>
      </c>
      <c r="F1910" s="90" t="s">
        <v>4446</v>
      </c>
      <c r="G1910" s="90" t="s">
        <v>2333</v>
      </c>
      <c r="H1910" s="90" t="s">
        <v>1795</v>
      </c>
      <c r="I1910" s="90" t="s">
        <v>18165</v>
      </c>
      <c r="J1910" s="90" t="s">
        <v>18166</v>
      </c>
      <c r="K1910" s="90" t="s">
        <v>18167</v>
      </c>
      <c r="L1910" s="90" t="s">
        <v>73</v>
      </c>
      <c r="M1910" s="90" t="s">
        <v>3280</v>
      </c>
      <c r="N1910" s="90" t="s">
        <v>203</v>
      </c>
      <c r="O1910" s="90" t="s">
        <v>7997</v>
      </c>
      <c r="P1910" s="90" t="s">
        <v>7998</v>
      </c>
      <c r="Q1910" s="90" t="s">
        <v>1802</v>
      </c>
      <c r="R1910" s="90" t="s">
        <v>1803</v>
      </c>
      <c r="S1910" s="90" t="s">
        <v>18168</v>
      </c>
      <c r="T1910" s="90" t="s">
        <v>262</v>
      </c>
      <c r="U1910" s="15">
        <v>2000</v>
      </c>
      <c r="V1910" s="15">
        <v>65000</v>
      </c>
      <c r="W1910" s="15">
        <v>19500</v>
      </c>
      <c r="X1910" s="15">
        <v>7000</v>
      </c>
      <c r="Y1910" s="90" t="s">
        <v>143</v>
      </c>
      <c r="Z1910" s="90" t="s">
        <v>83</v>
      </c>
      <c r="AA1910" s="90" t="s">
        <v>84</v>
      </c>
      <c r="AB1910" s="90" t="s">
        <v>5764</v>
      </c>
      <c r="AC1910" s="90" t="s">
        <v>145</v>
      </c>
      <c r="AD1910" s="90" t="s">
        <v>87</v>
      </c>
      <c r="AE1910" s="90" t="s">
        <v>61</v>
      </c>
      <c r="AF1910" s="90" t="s">
        <v>61</v>
      </c>
      <c r="AG1910" s="90" t="s">
        <v>89</v>
      </c>
      <c r="AH1910" s="90" t="s">
        <v>89</v>
      </c>
      <c r="AI1910" s="90" t="s">
        <v>89</v>
      </c>
      <c r="AJ1910" s="90" t="s">
        <v>89</v>
      </c>
      <c r="AK1910" s="90" t="s">
        <v>89</v>
      </c>
      <c r="AL1910" s="90" t="s">
        <v>89</v>
      </c>
      <c r="AM1910" s="90" t="s">
        <v>89</v>
      </c>
      <c r="AN1910" s="90" t="s">
        <v>89</v>
      </c>
      <c r="AO1910" s="90" t="s">
        <v>89</v>
      </c>
      <c r="AP1910" s="90" t="s">
        <v>89</v>
      </c>
      <c r="AQ1910" s="90" t="s">
        <v>90</v>
      </c>
      <c r="AR1910" s="90" t="s">
        <v>90</v>
      </c>
      <c r="AS1910" s="90" t="s">
        <v>91</v>
      </c>
      <c r="AT1910" s="90" t="s">
        <v>92</v>
      </c>
      <c r="AU1910" s="90" t="s">
        <v>92</v>
      </c>
      <c r="AV1910" s="90" t="s">
        <v>93</v>
      </c>
      <c r="AW1910" s="90" t="s">
        <v>10015</v>
      </c>
      <c r="AX1910" s="90" t="s">
        <v>18169</v>
      </c>
      <c r="AY1910" s="90" t="s">
        <v>10017</v>
      </c>
      <c r="AZ1910" s="90" t="s">
        <v>18169</v>
      </c>
      <c r="BA1910" s="90" t="s">
        <v>97</v>
      </c>
      <c r="BB1910" s="90" t="s">
        <v>18170</v>
      </c>
      <c r="BC1910" s="90" t="s">
        <v>99</v>
      </c>
      <c r="BD1910" s="90" t="s">
        <v>150</v>
      </c>
      <c r="BE1910" s="90" t="s">
        <v>61</v>
      </c>
      <c r="BF1910" s="90" t="s">
        <v>262</v>
      </c>
      <c r="BG1910" s="90" t="s">
        <v>101</v>
      </c>
    </row>
    <row r="1911" s="85" customFormat="1" ht="19" customHeight="1" spans="1:59">
      <c r="A1911" s="90" t="s">
        <v>387</v>
      </c>
      <c r="B1911" s="90" t="s">
        <v>388</v>
      </c>
      <c r="C1911" s="90" t="s">
        <v>3722</v>
      </c>
      <c r="D1911" s="90" t="s">
        <v>3723</v>
      </c>
      <c r="E1911" s="90" t="s">
        <v>18171</v>
      </c>
      <c r="F1911" s="90" t="s">
        <v>3725</v>
      </c>
      <c r="G1911" s="90" t="s">
        <v>2321</v>
      </c>
      <c r="H1911" s="90" t="s">
        <v>539</v>
      </c>
      <c r="I1911" s="90" t="s">
        <v>18172</v>
      </c>
      <c r="J1911" s="90" t="s">
        <v>18173</v>
      </c>
      <c r="K1911" s="90" t="s">
        <v>2656</v>
      </c>
      <c r="L1911" s="90" t="s">
        <v>73</v>
      </c>
      <c r="M1911" s="90" t="s">
        <v>2657</v>
      </c>
      <c r="N1911" s="90" t="s">
        <v>811</v>
      </c>
      <c r="O1911" s="90" t="s">
        <v>1306</v>
      </c>
      <c r="P1911" s="90" t="s">
        <v>2658</v>
      </c>
      <c r="Q1911" s="90" t="s">
        <v>2659</v>
      </c>
      <c r="R1911" s="90" t="s">
        <v>2660</v>
      </c>
      <c r="S1911" s="90" t="s">
        <v>2661</v>
      </c>
      <c r="T1911" s="90" t="s">
        <v>380</v>
      </c>
      <c r="U1911" s="15">
        <v>0</v>
      </c>
      <c r="V1911" s="15">
        <v>119864</v>
      </c>
      <c r="W1911" s="15">
        <v>34799</v>
      </c>
      <c r="X1911" s="15">
        <v>16739</v>
      </c>
      <c r="Y1911" s="90" t="s">
        <v>143</v>
      </c>
      <c r="Z1911" s="90" t="s">
        <v>83</v>
      </c>
      <c r="AA1911" s="90" t="s">
        <v>84</v>
      </c>
      <c r="AB1911" s="90" t="s">
        <v>18174</v>
      </c>
      <c r="AC1911" s="90" t="s">
        <v>359</v>
      </c>
      <c r="AD1911" s="90" t="s">
        <v>87</v>
      </c>
      <c r="AE1911" s="90" t="s">
        <v>61</v>
      </c>
      <c r="AF1911" s="90" t="s">
        <v>61</v>
      </c>
      <c r="AG1911" s="90" t="s">
        <v>89</v>
      </c>
      <c r="AH1911" s="90" t="s">
        <v>89</v>
      </c>
      <c r="AI1911" s="90" t="s">
        <v>89</v>
      </c>
      <c r="AJ1911" s="90" t="s">
        <v>89</v>
      </c>
      <c r="AK1911" s="90" t="s">
        <v>89</v>
      </c>
      <c r="AL1911" s="90" t="s">
        <v>89</v>
      </c>
      <c r="AM1911" s="90" t="s">
        <v>89</v>
      </c>
      <c r="AN1911" s="90" t="s">
        <v>89</v>
      </c>
      <c r="AO1911" s="90" t="s">
        <v>89</v>
      </c>
      <c r="AP1911" s="90" t="s">
        <v>89</v>
      </c>
      <c r="AQ1911" s="90" t="s">
        <v>90</v>
      </c>
      <c r="AR1911" s="90" t="s">
        <v>90</v>
      </c>
      <c r="AS1911" s="90" t="s">
        <v>91</v>
      </c>
      <c r="AT1911" s="90" t="s">
        <v>92</v>
      </c>
      <c r="AU1911" s="90" t="s">
        <v>92</v>
      </c>
      <c r="AV1911" s="90" t="s">
        <v>93</v>
      </c>
      <c r="AW1911" s="90" t="s">
        <v>18175</v>
      </c>
      <c r="AX1911" s="90" t="s">
        <v>18176</v>
      </c>
      <c r="AY1911" s="90" t="s">
        <v>18177</v>
      </c>
      <c r="AZ1911" s="90" t="s">
        <v>18176</v>
      </c>
      <c r="BA1911" s="90" t="s">
        <v>97</v>
      </c>
      <c r="BB1911" s="90" t="s">
        <v>18178</v>
      </c>
      <c r="BC1911" s="90" t="s">
        <v>99</v>
      </c>
      <c r="BD1911" s="90" t="s">
        <v>150</v>
      </c>
      <c r="BE1911" s="90" t="s">
        <v>61</v>
      </c>
      <c r="BF1911" s="90" t="s">
        <v>380</v>
      </c>
      <c r="BG1911" s="90" t="s">
        <v>101</v>
      </c>
    </row>
    <row r="1912" s="85" customFormat="1" ht="19" customHeight="1" spans="1:59">
      <c r="A1912" s="90" t="s">
        <v>419</v>
      </c>
      <c r="B1912" s="90" t="s">
        <v>420</v>
      </c>
      <c r="C1912" s="90" t="s">
        <v>1465</v>
      </c>
      <c r="D1912" s="90" t="s">
        <v>1466</v>
      </c>
      <c r="E1912" s="90" t="s">
        <v>18179</v>
      </c>
      <c r="F1912" s="90" t="s">
        <v>18180</v>
      </c>
      <c r="G1912" s="90" t="s">
        <v>1665</v>
      </c>
      <c r="H1912" s="90" t="s">
        <v>605</v>
      </c>
      <c r="I1912" s="90" t="s">
        <v>18181</v>
      </c>
      <c r="J1912" s="90" t="s">
        <v>18182</v>
      </c>
      <c r="K1912" s="90" t="s">
        <v>18183</v>
      </c>
      <c r="L1912" s="90" t="s">
        <v>73</v>
      </c>
      <c r="M1912" s="90" t="s">
        <v>18184</v>
      </c>
      <c r="N1912" s="90" t="s">
        <v>18185</v>
      </c>
      <c r="O1912" s="90" t="s">
        <v>610</v>
      </c>
      <c r="P1912" s="90" t="s">
        <v>611</v>
      </c>
      <c r="Q1912" s="90" t="s">
        <v>612</v>
      </c>
      <c r="R1912" s="90" t="s">
        <v>613</v>
      </c>
      <c r="S1912" s="90" t="s">
        <v>18186</v>
      </c>
      <c r="T1912" s="90" t="s">
        <v>262</v>
      </c>
      <c r="U1912" s="15">
        <v>0</v>
      </c>
      <c r="V1912" s="15">
        <v>40000</v>
      </c>
      <c r="W1912" s="15">
        <v>32000</v>
      </c>
      <c r="X1912" s="15">
        <v>2500</v>
      </c>
      <c r="Y1912" s="90" t="s">
        <v>82</v>
      </c>
      <c r="Z1912" s="90" t="s">
        <v>83</v>
      </c>
      <c r="AA1912" s="90" t="s">
        <v>84</v>
      </c>
      <c r="AB1912" s="90" t="s">
        <v>18180</v>
      </c>
      <c r="AC1912" s="90" t="s">
        <v>359</v>
      </c>
      <c r="AD1912" s="90" t="s">
        <v>87</v>
      </c>
      <c r="AE1912" s="90" t="s">
        <v>61</v>
      </c>
      <c r="AF1912" s="90" t="s">
        <v>61</v>
      </c>
      <c r="AG1912" s="90" t="s">
        <v>89</v>
      </c>
      <c r="AH1912" s="90" t="s">
        <v>89</v>
      </c>
      <c r="AI1912" s="90" t="s">
        <v>89</v>
      </c>
      <c r="AJ1912" s="90" t="s">
        <v>89</v>
      </c>
      <c r="AK1912" s="90" t="s">
        <v>89</v>
      </c>
      <c r="AL1912" s="90" t="s">
        <v>89</v>
      </c>
      <c r="AM1912" s="90" t="s">
        <v>89</v>
      </c>
      <c r="AN1912" s="90" t="s">
        <v>89</v>
      </c>
      <c r="AO1912" s="90" t="s">
        <v>89</v>
      </c>
      <c r="AP1912" s="90" t="s">
        <v>89</v>
      </c>
      <c r="AQ1912" s="90" t="s">
        <v>90</v>
      </c>
      <c r="AR1912" s="90" t="s">
        <v>90</v>
      </c>
      <c r="AS1912" s="90" t="s">
        <v>91</v>
      </c>
      <c r="AT1912" s="90" t="s">
        <v>92</v>
      </c>
      <c r="AU1912" s="90" t="s">
        <v>92</v>
      </c>
      <c r="AV1912" s="90" t="s">
        <v>93</v>
      </c>
      <c r="AW1912" s="90" t="s">
        <v>18187</v>
      </c>
      <c r="AX1912" s="90" t="s">
        <v>18188</v>
      </c>
      <c r="AY1912" s="90" t="s">
        <v>18189</v>
      </c>
      <c r="AZ1912" s="90" t="s">
        <v>18188</v>
      </c>
      <c r="BA1912" s="90" t="s">
        <v>97</v>
      </c>
      <c r="BB1912" s="90" t="s">
        <v>18190</v>
      </c>
      <c r="BC1912" s="90" t="s">
        <v>99</v>
      </c>
      <c r="BD1912" s="90" t="s">
        <v>100</v>
      </c>
      <c r="BE1912" s="90" t="s">
        <v>61</v>
      </c>
      <c r="BF1912" s="90" t="s">
        <v>262</v>
      </c>
      <c r="BG1912" s="90" t="s">
        <v>101</v>
      </c>
    </row>
    <row r="1913" s="85" customFormat="1" ht="19" customHeight="1" spans="1:59">
      <c r="A1913" s="90" t="s">
        <v>419</v>
      </c>
      <c r="B1913" s="90" t="s">
        <v>420</v>
      </c>
      <c r="C1913" s="90" t="s">
        <v>421</v>
      </c>
      <c r="D1913" s="90" t="s">
        <v>422</v>
      </c>
      <c r="E1913" s="90" t="s">
        <v>3565</v>
      </c>
      <c r="F1913" s="90" t="s">
        <v>424</v>
      </c>
      <c r="G1913" s="90" t="s">
        <v>425</v>
      </c>
      <c r="H1913" s="90" t="s">
        <v>109</v>
      </c>
      <c r="I1913" s="90" t="s">
        <v>18191</v>
      </c>
      <c r="J1913" s="90" t="s">
        <v>18192</v>
      </c>
      <c r="K1913" s="90" t="s">
        <v>18193</v>
      </c>
      <c r="L1913" s="90" t="s">
        <v>73</v>
      </c>
      <c r="M1913" s="90" t="s">
        <v>1976</v>
      </c>
      <c r="N1913" s="90" t="s">
        <v>8800</v>
      </c>
      <c r="O1913" s="90" t="s">
        <v>115</v>
      </c>
      <c r="P1913" s="90" t="s">
        <v>116</v>
      </c>
      <c r="Q1913" s="90" t="s">
        <v>117</v>
      </c>
      <c r="R1913" s="90" t="s">
        <v>116</v>
      </c>
      <c r="S1913" s="90" t="s">
        <v>18194</v>
      </c>
      <c r="T1913" s="90" t="s">
        <v>119</v>
      </c>
      <c r="U1913" s="15">
        <v>0</v>
      </c>
      <c r="V1913" s="15">
        <v>3924</v>
      </c>
      <c r="W1913" s="15">
        <v>2354</v>
      </c>
      <c r="X1913" s="15">
        <v>1054</v>
      </c>
      <c r="Y1913" s="90" t="s">
        <v>143</v>
      </c>
      <c r="Z1913" s="90" t="s">
        <v>83</v>
      </c>
      <c r="AA1913" s="90" t="s">
        <v>84</v>
      </c>
      <c r="AB1913" s="90" t="s">
        <v>3571</v>
      </c>
      <c r="AC1913" s="90" t="s">
        <v>211</v>
      </c>
      <c r="AD1913" s="90" t="s">
        <v>87</v>
      </c>
      <c r="AE1913" s="90" t="s">
        <v>61</v>
      </c>
      <c r="AF1913" s="90" t="s">
        <v>61</v>
      </c>
      <c r="AG1913" s="90" t="s">
        <v>89</v>
      </c>
      <c r="AH1913" s="90" t="s">
        <v>89</v>
      </c>
      <c r="AI1913" s="90" t="s">
        <v>89</v>
      </c>
      <c r="AJ1913" s="90" t="s">
        <v>89</v>
      </c>
      <c r="AK1913" s="90" t="s">
        <v>89</v>
      </c>
      <c r="AL1913" s="90" t="s">
        <v>89</v>
      </c>
      <c r="AM1913" s="90" t="s">
        <v>89</v>
      </c>
      <c r="AN1913" s="90" t="s">
        <v>89</v>
      </c>
      <c r="AO1913" s="90" t="s">
        <v>89</v>
      </c>
      <c r="AP1913" s="90" t="s">
        <v>89</v>
      </c>
      <c r="AQ1913" s="90" t="s">
        <v>90</v>
      </c>
      <c r="AR1913" s="90" t="s">
        <v>90</v>
      </c>
      <c r="AS1913" s="90" t="s">
        <v>91</v>
      </c>
      <c r="AT1913" s="90" t="s">
        <v>92</v>
      </c>
      <c r="AU1913" s="90" t="s">
        <v>92</v>
      </c>
      <c r="AV1913" s="90" t="s">
        <v>93</v>
      </c>
      <c r="AW1913" s="90" t="s">
        <v>3572</v>
      </c>
      <c r="AX1913" s="90" t="s">
        <v>18195</v>
      </c>
      <c r="AY1913" s="90" t="s">
        <v>3574</v>
      </c>
      <c r="AZ1913" s="90" t="s">
        <v>18195</v>
      </c>
      <c r="BA1913" s="90" t="s">
        <v>97</v>
      </c>
      <c r="BB1913" s="90" t="s">
        <v>18196</v>
      </c>
      <c r="BC1913" s="90" t="s">
        <v>99</v>
      </c>
      <c r="BD1913" s="90" t="s">
        <v>150</v>
      </c>
      <c r="BE1913" s="90" t="s">
        <v>61</v>
      </c>
      <c r="BF1913" s="90" t="s">
        <v>119</v>
      </c>
      <c r="BG1913" s="90" t="s">
        <v>101</v>
      </c>
    </row>
    <row r="1914" s="85" customFormat="1" ht="19" customHeight="1" spans="1:59">
      <c r="A1914" s="90" t="s">
        <v>516</v>
      </c>
      <c r="B1914" s="90" t="s">
        <v>517</v>
      </c>
      <c r="C1914" s="90" t="s">
        <v>1233</v>
      </c>
      <c r="D1914" s="90" t="s">
        <v>1234</v>
      </c>
      <c r="E1914" s="90" t="s">
        <v>8558</v>
      </c>
      <c r="F1914" s="90" t="s">
        <v>1236</v>
      </c>
      <c r="G1914" s="90" t="s">
        <v>522</v>
      </c>
      <c r="H1914" s="90" t="s">
        <v>109</v>
      </c>
      <c r="I1914" s="90" t="s">
        <v>18197</v>
      </c>
      <c r="J1914" s="90" t="s">
        <v>18198</v>
      </c>
      <c r="K1914" s="90" t="s">
        <v>18199</v>
      </c>
      <c r="L1914" s="90" t="s">
        <v>73</v>
      </c>
      <c r="M1914" s="90" t="s">
        <v>1115</v>
      </c>
      <c r="N1914" s="90" t="s">
        <v>114</v>
      </c>
      <c r="O1914" s="90" t="s">
        <v>115</v>
      </c>
      <c r="P1914" s="90" t="s">
        <v>116</v>
      </c>
      <c r="Q1914" s="90" t="s">
        <v>117</v>
      </c>
      <c r="R1914" s="90" t="s">
        <v>116</v>
      </c>
      <c r="S1914" s="90" t="s">
        <v>18200</v>
      </c>
      <c r="T1914" s="90" t="s">
        <v>380</v>
      </c>
      <c r="U1914" s="15">
        <v>0</v>
      </c>
      <c r="V1914" s="15">
        <v>65000</v>
      </c>
      <c r="W1914" s="15">
        <v>43000</v>
      </c>
      <c r="X1914" s="15">
        <v>5000</v>
      </c>
      <c r="Y1914" s="90" t="s">
        <v>143</v>
      </c>
      <c r="Z1914" s="90" t="s">
        <v>83</v>
      </c>
      <c r="AA1914" s="90" t="s">
        <v>84</v>
      </c>
      <c r="AB1914" s="90" t="s">
        <v>2151</v>
      </c>
      <c r="AC1914" s="90" t="s">
        <v>211</v>
      </c>
      <c r="AD1914" s="90" t="s">
        <v>87</v>
      </c>
      <c r="AE1914" s="90" t="s">
        <v>61</v>
      </c>
      <c r="AF1914" s="90" t="s">
        <v>61</v>
      </c>
      <c r="AG1914" s="90" t="s">
        <v>89</v>
      </c>
      <c r="AH1914" s="90" t="s">
        <v>89</v>
      </c>
      <c r="AI1914" s="90" t="s">
        <v>89</v>
      </c>
      <c r="AJ1914" s="90" t="s">
        <v>89</v>
      </c>
      <c r="AK1914" s="90" t="s">
        <v>89</v>
      </c>
      <c r="AL1914" s="90" t="s">
        <v>89</v>
      </c>
      <c r="AM1914" s="90" t="s">
        <v>89</v>
      </c>
      <c r="AN1914" s="90" t="s">
        <v>89</v>
      </c>
      <c r="AO1914" s="90" t="s">
        <v>89</v>
      </c>
      <c r="AP1914" s="90" t="s">
        <v>89</v>
      </c>
      <c r="AQ1914" s="90" t="s">
        <v>90</v>
      </c>
      <c r="AR1914" s="90" t="s">
        <v>90</v>
      </c>
      <c r="AS1914" s="90" t="s">
        <v>91</v>
      </c>
      <c r="AT1914" s="90" t="s">
        <v>92</v>
      </c>
      <c r="AU1914" s="90" t="s">
        <v>92</v>
      </c>
      <c r="AV1914" s="90" t="s">
        <v>93</v>
      </c>
      <c r="AW1914" s="90" t="s">
        <v>8565</v>
      </c>
      <c r="AX1914" s="90" t="s">
        <v>18201</v>
      </c>
      <c r="AY1914" s="90" t="s">
        <v>8567</v>
      </c>
      <c r="AZ1914" s="90" t="s">
        <v>18201</v>
      </c>
      <c r="BA1914" s="90" t="s">
        <v>97</v>
      </c>
      <c r="BB1914" s="90" t="s">
        <v>18202</v>
      </c>
      <c r="BC1914" s="90" t="s">
        <v>99</v>
      </c>
      <c r="BD1914" s="90" t="s">
        <v>150</v>
      </c>
      <c r="BE1914" s="90" t="s">
        <v>61</v>
      </c>
      <c r="BF1914" s="90" t="s">
        <v>380</v>
      </c>
      <c r="BG1914" s="90" t="s">
        <v>101</v>
      </c>
    </row>
    <row r="1915" s="85" customFormat="1" ht="19" customHeight="1" spans="1:59">
      <c r="A1915" s="90" t="s">
        <v>174</v>
      </c>
      <c r="B1915" s="90" t="s">
        <v>175</v>
      </c>
      <c r="C1915" s="90" t="s">
        <v>2515</v>
      </c>
      <c r="D1915" s="90" t="s">
        <v>2516</v>
      </c>
      <c r="E1915" s="90" t="s">
        <v>10346</v>
      </c>
      <c r="F1915" s="90" t="s">
        <v>10347</v>
      </c>
      <c r="G1915" s="90" t="s">
        <v>893</v>
      </c>
      <c r="H1915" s="90" t="s">
        <v>109</v>
      </c>
      <c r="I1915" s="90" t="s">
        <v>18203</v>
      </c>
      <c r="J1915" s="90" t="s">
        <v>18204</v>
      </c>
      <c r="K1915" s="90" t="s">
        <v>18205</v>
      </c>
      <c r="L1915" s="90" t="s">
        <v>73</v>
      </c>
      <c r="M1915" s="90" t="s">
        <v>4314</v>
      </c>
      <c r="N1915" s="90" t="s">
        <v>1276</v>
      </c>
      <c r="O1915" s="90" t="s">
        <v>115</v>
      </c>
      <c r="P1915" s="90" t="s">
        <v>116</v>
      </c>
      <c r="Q1915" s="90" t="s">
        <v>117</v>
      </c>
      <c r="R1915" s="90" t="s">
        <v>116</v>
      </c>
      <c r="S1915" s="90" t="s">
        <v>18206</v>
      </c>
      <c r="T1915" s="90" t="s">
        <v>119</v>
      </c>
      <c r="U1915" s="15">
        <v>0</v>
      </c>
      <c r="V1915" s="15">
        <v>30000</v>
      </c>
      <c r="W1915" s="15">
        <v>22200</v>
      </c>
      <c r="X1915" s="15">
        <v>18120</v>
      </c>
      <c r="Y1915" s="90" t="s">
        <v>143</v>
      </c>
      <c r="Z1915" s="90" t="s">
        <v>83</v>
      </c>
      <c r="AA1915" s="90" t="s">
        <v>84</v>
      </c>
      <c r="AB1915" s="90" t="s">
        <v>10352</v>
      </c>
      <c r="AC1915" s="90" t="s">
        <v>145</v>
      </c>
      <c r="AD1915" s="90" t="s">
        <v>87</v>
      </c>
      <c r="AE1915" s="90" t="s">
        <v>61</v>
      </c>
      <c r="AF1915" s="90" t="s">
        <v>61</v>
      </c>
      <c r="AG1915" s="90" t="s">
        <v>89</v>
      </c>
      <c r="AH1915" s="90" t="s">
        <v>89</v>
      </c>
      <c r="AI1915" s="90" t="s">
        <v>89</v>
      </c>
      <c r="AJ1915" s="90" t="s">
        <v>89</v>
      </c>
      <c r="AK1915" s="90" t="s">
        <v>89</v>
      </c>
      <c r="AL1915" s="90" t="s">
        <v>89</v>
      </c>
      <c r="AM1915" s="90" t="s">
        <v>89</v>
      </c>
      <c r="AN1915" s="90" t="s">
        <v>89</v>
      </c>
      <c r="AO1915" s="90" t="s">
        <v>89</v>
      </c>
      <c r="AP1915" s="90" t="s">
        <v>89</v>
      </c>
      <c r="AQ1915" s="90" t="s">
        <v>90</v>
      </c>
      <c r="AR1915" s="90" t="s">
        <v>90</v>
      </c>
      <c r="AS1915" s="90" t="s">
        <v>91</v>
      </c>
      <c r="AT1915" s="90" t="s">
        <v>92</v>
      </c>
      <c r="AU1915" s="90" t="s">
        <v>92</v>
      </c>
      <c r="AV1915" s="90" t="s">
        <v>93</v>
      </c>
      <c r="AW1915" s="90" t="s">
        <v>10353</v>
      </c>
      <c r="AX1915" s="90" t="s">
        <v>18207</v>
      </c>
      <c r="AY1915" s="90" t="s">
        <v>456</v>
      </c>
      <c r="AZ1915" s="90" t="s">
        <v>18207</v>
      </c>
      <c r="BA1915" s="90" t="s">
        <v>97</v>
      </c>
      <c r="BB1915" s="90" t="s">
        <v>18208</v>
      </c>
      <c r="BC1915" s="90" t="s">
        <v>99</v>
      </c>
      <c r="BD1915" s="90" t="s">
        <v>150</v>
      </c>
      <c r="BE1915" s="90" t="s">
        <v>61</v>
      </c>
      <c r="BF1915" s="90" t="s">
        <v>119</v>
      </c>
      <c r="BG1915" s="90" t="s">
        <v>101</v>
      </c>
    </row>
    <row r="1916" s="85" customFormat="1" ht="19" customHeight="1" spans="1:59">
      <c r="A1916" s="90" t="s">
        <v>267</v>
      </c>
      <c r="B1916" s="90" t="s">
        <v>268</v>
      </c>
      <c r="C1916" s="90" t="s">
        <v>2771</v>
      </c>
      <c r="D1916" s="90" t="s">
        <v>2772</v>
      </c>
      <c r="E1916" s="90" t="s">
        <v>2773</v>
      </c>
      <c r="F1916" s="90" t="s">
        <v>5255</v>
      </c>
      <c r="G1916" s="90" t="s">
        <v>3523</v>
      </c>
      <c r="H1916" s="90" t="s">
        <v>539</v>
      </c>
      <c r="I1916" s="90" t="s">
        <v>18209</v>
      </c>
      <c r="J1916" s="90" t="s">
        <v>18210</v>
      </c>
      <c r="K1916" s="90" t="s">
        <v>18211</v>
      </c>
      <c r="L1916" s="90" t="s">
        <v>73</v>
      </c>
      <c r="M1916" s="90" t="s">
        <v>3280</v>
      </c>
      <c r="N1916" s="90" t="s">
        <v>203</v>
      </c>
      <c r="O1916" s="90" t="s">
        <v>1875</v>
      </c>
      <c r="P1916" s="90" t="s">
        <v>1876</v>
      </c>
      <c r="Q1916" s="90" t="s">
        <v>1877</v>
      </c>
      <c r="R1916" s="90" t="s">
        <v>1878</v>
      </c>
      <c r="S1916" s="90" t="s">
        <v>18212</v>
      </c>
      <c r="T1916" s="90" t="s">
        <v>119</v>
      </c>
      <c r="U1916" s="15">
        <v>0</v>
      </c>
      <c r="V1916" s="15">
        <v>62500</v>
      </c>
      <c r="W1916" s="15">
        <v>49000</v>
      </c>
      <c r="X1916" s="15">
        <v>20700</v>
      </c>
      <c r="Y1916" s="90" t="s">
        <v>143</v>
      </c>
      <c r="Z1916" s="90" t="s">
        <v>83</v>
      </c>
      <c r="AA1916" s="90" t="s">
        <v>84</v>
      </c>
      <c r="AB1916" s="90" t="s">
        <v>2782</v>
      </c>
      <c r="AC1916" s="90" t="s">
        <v>359</v>
      </c>
      <c r="AD1916" s="90" t="s">
        <v>87</v>
      </c>
      <c r="AE1916" s="90" t="s">
        <v>61</v>
      </c>
      <c r="AF1916" s="90" t="s">
        <v>61</v>
      </c>
      <c r="AG1916" s="90" t="s">
        <v>89</v>
      </c>
      <c r="AH1916" s="90" t="s">
        <v>89</v>
      </c>
      <c r="AI1916" s="90" t="s">
        <v>89</v>
      </c>
      <c r="AJ1916" s="90" t="s">
        <v>89</v>
      </c>
      <c r="AK1916" s="90" t="s">
        <v>89</v>
      </c>
      <c r="AL1916" s="90" t="s">
        <v>89</v>
      </c>
      <c r="AM1916" s="90" t="s">
        <v>89</v>
      </c>
      <c r="AN1916" s="90" t="s">
        <v>89</v>
      </c>
      <c r="AO1916" s="90" t="s">
        <v>89</v>
      </c>
      <c r="AP1916" s="90" t="s">
        <v>89</v>
      </c>
      <c r="AQ1916" s="90" t="s">
        <v>90</v>
      </c>
      <c r="AR1916" s="90" t="s">
        <v>90</v>
      </c>
      <c r="AS1916" s="90" t="s">
        <v>91</v>
      </c>
      <c r="AT1916" s="90" t="s">
        <v>92</v>
      </c>
      <c r="AU1916" s="90" t="s">
        <v>92</v>
      </c>
      <c r="AV1916" s="90" t="s">
        <v>93</v>
      </c>
      <c r="AW1916" s="90" t="s">
        <v>2783</v>
      </c>
      <c r="AX1916" s="90" t="s">
        <v>18213</v>
      </c>
      <c r="AY1916" s="90" t="s">
        <v>2785</v>
      </c>
      <c r="AZ1916" s="90" t="s">
        <v>18213</v>
      </c>
      <c r="BA1916" s="90" t="s">
        <v>215</v>
      </c>
      <c r="BB1916" s="90" t="s">
        <v>18214</v>
      </c>
      <c r="BC1916" s="90" t="s">
        <v>99</v>
      </c>
      <c r="BD1916" s="90" t="s">
        <v>150</v>
      </c>
      <c r="BE1916" s="90" t="s">
        <v>61</v>
      </c>
      <c r="BF1916" s="90" t="s">
        <v>119</v>
      </c>
      <c r="BG1916" s="90" t="s">
        <v>101</v>
      </c>
    </row>
    <row r="1917" s="85" customFormat="1" ht="19" customHeight="1" spans="1:59">
      <c r="A1917" s="90" t="s">
        <v>151</v>
      </c>
      <c r="B1917" s="90" t="s">
        <v>152</v>
      </c>
      <c r="C1917" s="90" t="s">
        <v>1125</v>
      </c>
      <c r="D1917" s="90" t="s">
        <v>1126</v>
      </c>
      <c r="E1917" s="90" t="s">
        <v>1732</v>
      </c>
      <c r="F1917" s="90" t="s">
        <v>8133</v>
      </c>
      <c r="G1917" s="90" t="s">
        <v>3007</v>
      </c>
      <c r="H1917" s="90" t="s">
        <v>1299</v>
      </c>
      <c r="I1917" s="90" t="s">
        <v>18215</v>
      </c>
      <c r="J1917" s="90" t="s">
        <v>18216</v>
      </c>
      <c r="K1917" s="90" t="s">
        <v>18217</v>
      </c>
      <c r="L1917" s="90" t="s">
        <v>73</v>
      </c>
      <c r="M1917" s="90" t="s">
        <v>18218</v>
      </c>
      <c r="N1917" s="90" t="s">
        <v>14337</v>
      </c>
      <c r="O1917" s="90" t="s">
        <v>2764</v>
      </c>
      <c r="P1917" s="90" t="s">
        <v>2765</v>
      </c>
      <c r="Q1917" s="90" t="s">
        <v>1306</v>
      </c>
      <c r="R1917" s="90" t="s">
        <v>1307</v>
      </c>
      <c r="S1917" s="90" t="s">
        <v>8137</v>
      </c>
      <c r="T1917" s="90" t="s">
        <v>119</v>
      </c>
      <c r="U1917" s="15">
        <v>0</v>
      </c>
      <c r="V1917" s="15">
        <v>50000</v>
      </c>
      <c r="W1917" s="15">
        <v>25000</v>
      </c>
      <c r="X1917" s="15">
        <v>9645</v>
      </c>
      <c r="Y1917" s="90" t="s">
        <v>143</v>
      </c>
      <c r="Z1917" s="90" t="s">
        <v>83</v>
      </c>
      <c r="AA1917" s="90" t="s">
        <v>84</v>
      </c>
      <c r="AB1917" s="90" t="s">
        <v>1742</v>
      </c>
      <c r="AC1917" s="90" t="s">
        <v>359</v>
      </c>
      <c r="AD1917" s="90" t="s">
        <v>87</v>
      </c>
      <c r="AE1917" s="90" t="s">
        <v>61</v>
      </c>
      <c r="AF1917" s="90" t="s">
        <v>61</v>
      </c>
      <c r="AG1917" s="90" t="s">
        <v>89</v>
      </c>
      <c r="AH1917" s="90" t="s">
        <v>89</v>
      </c>
      <c r="AI1917" s="90" t="s">
        <v>88</v>
      </c>
      <c r="AJ1917" s="90" t="s">
        <v>89</v>
      </c>
      <c r="AK1917" s="90" t="s">
        <v>89</v>
      </c>
      <c r="AL1917" s="90" t="s">
        <v>89</v>
      </c>
      <c r="AM1917" s="90" t="s">
        <v>89</v>
      </c>
      <c r="AN1917" s="90" t="s">
        <v>89</v>
      </c>
      <c r="AO1917" s="90" t="s">
        <v>89</v>
      </c>
      <c r="AP1917" s="90" t="s">
        <v>89</v>
      </c>
      <c r="AQ1917" s="90" t="s">
        <v>90</v>
      </c>
      <c r="AR1917" s="90" t="s">
        <v>90</v>
      </c>
      <c r="AS1917" s="90" t="s">
        <v>91</v>
      </c>
      <c r="AT1917" s="90" t="s">
        <v>92</v>
      </c>
      <c r="AU1917" s="90" t="s">
        <v>92</v>
      </c>
      <c r="AV1917" s="90" t="s">
        <v>93</v>
      </c>
      <c r="AW1917" s="90" t="s">
        <v>1743</v>
      </c>
      <c r="AX1917" s="90" t="s">
        <v>18219</v>
      </c>
      <c r="AY1917" s="90" t="s">
        <v>1745</v>
      </c>
      <c r="AZ1917" s="90" t="s">
        <v>18219</v>
      </c>
      <c r="BA1917" s="90" t="s">
        <v>97</v>
      </c>
      <c r="BB1917" s="90" t="s">
        <v>18220</v>
      </c>
      <c r="BC1917" s="90" t="s">
        <v>99</v>
      </c>
      <c r="BD1917" s="90" t="s">
        <v>150</v>
      </c>
      <c r="BE1917" s="90" t="s">
        <v>61</v>
      </c>
      <c r="BF1917" s="90" t="s">
        <v>119</v>
      </c>
      <c r="BG1917" s="90" t="s">
        <v>101</v>
      </c>
    </row>
    <row r="1918" s="85" customFormat="1" ht="19" customHeight="1" spans="1:59">
      <c r="A1918" s="90" t="s">
        <v>151</v>
      </c>
      <c r="B1918" s="90" t="s">
        <v>152</v>
      </c>
      <c r="C1918" s="90" t="s">
        <v>153</v>
      </c>
      <c r="D1918" s="90" t="s">
        <v>154</v>
      </c>
      <c r="E1918" s="90" t="s">
        <v>18221</v>
      </c>
      <c r="F1918" s="90" t="s">
        <v>4446</v>
      </c>
      <c r="G1918" s="90" t="s">
        <v>2333</v>
      </c>
      <c r="H1918" s="90" t="s">
        <v>1795</v>
      </c>
      <c r="I1918" s="90" t="s">
        <v>18222</v>
      </c>
      <c r="J1918" s="90" t="s">
        <v>18223</v>
      </c>
      <c r="K1918" s="90" t="s">
        <v>18224</v>
      </c>
      <c r="L1918" s="90" t="s">
        <v>73</v>
      </c>
      <c r="M1918" s="90" t="s">
        <v>184</v>
      </c>
      <c r="N1918" s="90" t="s">
        <v>1752</v>
      </c>
      <c r="O1918" s="90" t="s">
        <v>4669</v>
      </c>
      <c r="P1918" s="90" t="s">
        <v>4670</v>
      </c>
      <c r="Q1918" s="90" t="s">
        <v>4671</v>
      </c>
      <c r="R1918" s="90" t="s">
        <v>4672</v>
      </c>
      <c r="S1918" s="90" t="s">
        <v>18225</v>
      </c>
      <c r="T1918" s="90" t="s">
        <v>380</v>
      </c>
      <c r="U1918" s="15">
        <v>0</v>
      </c>
      <c r="V1918" s="15">
        <v>29000</v>
      </c>
      <c r="W1918" s="15">
        <v>10000</v>
      </c>
      <c r="X1918" s="15">
        <v>5000</v>
      </c>
      <c r="Y1918" s="90" t="s">
        <v>82</v>
      </c>
      <c r="Z1918" s="90" t="s">
        <v>83</v>
      </c>
      <c r="AA1918" s="90" t="s">
        <v>84</v>
      </c>
      <c r="AB1918" s="90" t="s">
        <v>8061</v>
      </c>
      <c r="AC1918" s="90" t="s">
        <v>359</v>
      </c>
      <c r="AD1918" s="90" t="s">
        <v>87</v>
      </c>
      <c r="AE1918" s="90" t="s">
        <v>61</v>
      </c>
      <c r="AF1918" s="90" t="s">
        <v>61</v>
      </c>
      <c r="AG1918" s="90" t="s">
        <v>89</v>
      </c>
      <c r="AH1918" s="90" t="s">
        <v>89</v>
      </c>
      <c r="AI1918" s="90" t="s">
        <v>89</v>
      </c>
      <c r="AJ1918" s="90" t="s">
        <v>88</v>
      </c>
      <c r="AK1918" s="90" t="s">
        <v>89</v>
      </c>
      <c r="AL1918" s="90" t="s">
        <v>89</v>
      </c>
      <c r="AM1918" s="90" t="s">
        <v>89</v>
      </c>
      <c r="AN1918" s="90" t="s">
        <v>89</v>
      </c>
      <c r="AO1918" s="90" t="s">
        <v>89</v>
      </c>
      <c r="AP1918" s="90" t="s">
        <v>89</v>
      </c>
      <c r="AQ1918" s="90" t="s">
        <v>90</v>
      </c>
      <c r="AR1918" s="90" t="s">
        <v>90</v>
      </c>
      <c r="AS1918" s="90" t="s">
        <v>91</v>
      </c>
      <c r="AT1918" s="90" t="s">
        <v>92</v>
      </c>
      <c r="AU1918" s="90" t="s">
        <v>92</v>
      </c>
      <c r="AV1918" s="90" t="s">
        <v>93</v>
      </c>
      <c r="AW1918" s="90" t="s">
        <v>18226</v>
      </c>
      <c r="AX1918" s="90" t="s">
        <v>18227</v>
      </c>
      <c r="AY1918" s="90" t="s">
        <v>18228</v>
      </c>
      <c r="AZ1918" s="90" t="s">
        <v>18227</v>
      </c>
      <c r="BA1918" s="90" t="s">
        <v>97</v>
      </c>
      <c r="BB1918" s="90" t="s">
        <v>18229</v>
      </c>
      <c r="BC1918" s="90" t="s">
        <v>99</v>
      </c>
      <c r="BD1918" s="90" t="s">
        <v>100</v>
      </c>
      <c r="BE1918" s="90" t="s">
        <v>61</v>
      </c>
      <c r="BF1918" s="90" t="s">
        <v>380</v>
      </c>
      <c r="BG1918" s="90" t="s">
        <v>101</v>
      </c>
    </row>
    <row r="1919" s="85" customFormat="1" ht="19" customHeight="1" spans="1:59">
      <c r="A1919" s="90" t="s">
        <v>302</v>
      </c>
      <c r="B1919" s="90" t="s">
        <v>303</v>
      </c>
      <c r="C1919" s="90" t="s">
        <v>304</v>
      </c>
      <c r="D1919" s="90" t="s">
        <v>305</v>
      </c>
      <c r="E1919" s="90" t="s">
        <v>1901</v>
      </c>
      <c r="F1919" s="90" t="s">
        <v>1902</v>
      </c>
      <c r="G1919" s="90" t="s">
        <v>1903</v>
      </c>
      <c r="H1919" s="90" t="s">
        <v>539</v>
      </c>
      <c r="I1919" s="90" t="s">
        <v>18230</v>
      </c>
      <c r="J1919" s="90" t="s">
        <v>18231</v>
      </c>
      <c r="K1919" s="90" t="s">
        <v>18232</v>
      </c>
      <c r="L1919" s="90" t="s">
        <v>73</v>
      </c>
      <c r="M1919" s="90" t="s">
        <v>3929</v>
      </c>
      <c r="N1919" s="90" t="s">
        <v>203</v>
      </c>
      <c r="O1919" s="90" t="s">
        <v>398</v>
      </c>
      <c r="P1919" s="90" t="s">
        <v>399</v>
      </c>
      <c r="Q1919" s="90" t="s">
        <v>240</v>
      </c>
      <c r="R1919" s="90" t="s">
        <v>241</v>
      </c>
      <c r="S1919" s="90" t="s">
        <v>18233</v>
      </c>
      <c r="T1919" s="90" t="s">
        <v>380</v>
      </c>
      <c r="U1919" s="15">
        <v>0</v>
      </c>
      <c r="V1919" s="15">
        <v>70000</v>
      </c>
      <c r="W1919" s="15">
        <v>37600</v>
      </c>
      <c r="X1919" s="15">
        <v>37600</v>
      </c>
      <c r="Y1919" s="90" t="s">
        <v>143</v>
      </c>
      <c r="Z1919" s="90" t="s">
        <v>83</v>
      </c>
      <c r="AA1919" s="90" t="s">
        <v>84</v>
      </c>
      <c r="AB1919" s="90" t="s">
        <v>1909</v>
      </c>
      <c r="AC1919" s="90" t="s">
        <v>359</v>
      </c>
      <c r="AD1919" s="90" t="s">
        <v>87</v>
      </c>
      <c r="AE1919" s="90" t="s">
        <v>61</v>
      </c>
      <c r="AF1919" s="90" t="s">
        <v>61</v>
      </c>
      <c r="AG1919" s="90" t="s">
        <v>89</v>
      </c>
      <c r="AH1919" s="90" t="s">
        <v>89</v>
      </c>
      <c r="AI1919" s="90" t="s">
        <v>89</v>
      </c>
      <c r="AJ1919" s="90" t="s">
        <v>89</v>
      </c>
      <c r="AK1919" s="90" t="s">
        <v>89</v>
      </c>
      <c r="AL1919" s="90" t="s">
        <v>89</v>
      </c>
      <c r="AM1919" s="90" t="s">
        <v>89</v>
      </c>
      <c r="AN1919" s="90" t="s">
        <v>89</v>
      </c>
      <c r="AO1919" s="90" t="s">
        <v>89</v>
      </c>
      <c r="AP1919" s="90" t="s">
        <v>89</v>
      </c>
      <c r="AQ1919" s="90" t="s">
        <v>90</v>
      </c>
      <c r="AR1919" s="90" t="s">
        <v>90</v>
      </c>
      <c r="AS1919" s="90" t="s">
        <v>91</v>
      </c>
      <c r="AT1919" s="90" t="s">
        <v>92</v>
      </c>
      <c r="AU1919" s="90" t="s">
        <v>92</v>
      </c>
      <c r="AV1919" s="90" t="s">
        <v>93</v>
      </c>
      <c r="AW1919" s="90" t="s">
        <v>1910</v>
      </c>
      <c r="AX1919" s="90" t="s">
        <v>18234</v>
      </c>
      <c r="AY1919" s="90" t="s">
        <v>1912</v>
      </c>
      <c r="AZ1919" s="90" t="s">
        <v>18234</v>
      </c>
      <c r="BA1919" s="90" t="s">
        <v>97</v>
      </c>
      <c r="BB1919" s="90" t="s">
        <v>18235</v>
      </c>
      <c r="BC1919" s="90" t="s">
        <v>99</v>
      </c>
      <c r="BD1919" s="90" t="s">
        <v>150</v>
      </c>
      <c r="BE1919" s="90" t="s">
        <v>61</v>
      </c>
      <c r="BF1919" s="90" t="s">
        <v>380</v>
      </c>
      <c r="BG1919" s="90" t="s">
        <v>101</v>
      </c>
    </row>
    <row r="1920" s="85" customFormat="1" ht="19" customHeight="1" spans="1:59">
      <c r="A1920" s="90" t="s">
        <v>126</v>
      </c>
      <c r="B1920" s="90" t="s">
        <v>127</v>
      </c>
      <c r="C1920" s="90" t="s">
        <v>248</v>
      </c>
      <c r="D1920" s="90" t="s">
        <v>249</v>
      </c>
      <c r="E1920" s="90" t="s">
        <v>1651</v>
      </c>
      <c r="F1920" s="90" t="s">
        <v>819</v>
      </c>
      <c r="G1920" s="90" t="s">
        <v>132</v>
      </c>
      <c r="H1920" s="90" t="s">
        <v>109</v>
      </c>
      <c r="I1920" s="90" t="s">
        <v>18236</v>
      </c>
      <c r="J1920" s="90" t="s">
        <v>18237</v>
      </c>
      <c r="K1920" s="90" t="s">
        <v>18238</v>
      </c>
      <c r="L1920" s="90" t="s">
        <v>73</v>
      </c>
      <c r="M1920" s="90" t="s">
        <v>11232</v>
      </c>
      <c r="N1920" s="90" t="s">
        <v>203</v>
      </c>
      <c r="O1920" s="90" t="s">
        <v>115</v>
      </c>
      <c r="P1920" s="90" t="s">
        <v>116</v>
      </c>
      <c r="Q1920" s="90" t="s">
        <v>117</v>
      </c>
      <c r="R1920" s="90" t="s">
        <v>116</v>
      </c>
      <c r="S1920" s="90" t="s">
        <v>18239</v>
      </c>
      <c r="T1920" s="90" t="s">
        <v>119</v>
      </c>
      <c r="U1920" s="15">
        <v>0</v>
      </c>
      <c r="V1920" s="15">
        <v>3647</v>
      </c>
      <c r="W1920" s="15">
        <v>1216</v>
      </c>
      <c r="X1920" s="15">
        <v>1000</v>
      </c>
      <c r="Y1920" s="90" t="s">
        <v>143</v>
      </c>
      <c r="Z1920" s="90" t="s">
        <v>83</v>
      </c>
      <c r="AA1920" s="90" t="s">
        <v>84</v>
      </c>
      <c r="AB1920" s="90" t="s">
        <v>819</v>
      </c>
      <c r="AC1920" s="90" t="s">
        <v>145</v>
      </c>
      <c r="AD1920" s="90" t="s">
        <v>87</v>
      </c>
      <c r="AE1920" s="90" t="s">
        <v>61</v>
      </c>
      <c r="AF1920" s="90" t="s">
        <v>61</v>
      </c>
      <c r="AG1920" s="90" t="s">
        <v>89</v>
      </c>
      <c r="AH1920" s="90" t="s">
        <v>89</v>
      </c>
      <c r="AI1920" s="90" t="s">
        <v>89</v>
      </c>
      <c r="AJ1920" s="90" t="s">
        <v>89</v>
      </c>
      <c r="AK1920" s="90" t="s">
        <v>89</v>
      </c>
      <c r="AL1920" s="90" t="s">
        <v>89</v>
      </c>
      <c r="AM1920" s="90" t="s">
        <v>89</v>
      </c>
      <c r="AN1920" s="90" t="s">
        <v>89</v>
      </c>
      <c r="AO1920" s="90" t="s">
        <v>89</v>
      </c>
      <c r="AP1920" s="90" t="s">
        <v>89</v>
      </c>
      <c r="AQ1920" s="90" t="s">
        <v>90</v>
      </c>
      <c r="AR1920" s="90" t="s">
        <v>90</v>
      </c>
      <c r="AS1920" s="90" t="s">
        <v>91</v>
      </c>
      <c r="AT1920" s="90" t="s">
        <v>92</v>
      </c>
      <c r="AU1920" s="90" t="s">
        <v>92</v>
      </c>
      <c r="AV1920" s="90" t="s">
        <v>93</v>
      </c>
      <c r="AW1920" s="90" t="s">
        <v>1657</v>
      </c>
      <c r="AX1920" s="90" t="s">
        <v>18240</v>
      </c>
      <c r="AY1920" s="90" t="s">
        <v>1659</v>
      </c>
      <c r="AZ1920" s="90" t="s">
        <v>18240</v>
      </c>
      <c r="BA1920" s="90" t="s">
        <v>97</v>
      </c>
      <c r="BB1920" s="90" t="s">
        <v>18241</v>
      </c>
      <c r="BC1920" s="90" t="s">
        <v>99</v>
      </c>
      <c r="BD1920" s="90" t="s">
        <v>150</v>
      </c>
      <c r="BE1920" s="90" t="s">
        <v>61</v>
      </c>
      <c r="BF1920" s="90" t="s">
        <v>119</v>
      </c>
      <c r="BG1920" s="90" t="s">
        <v>101</v>
      </c>
    </row>
    <row r="1921" s="85" customFormat="1" ht="19" customHeight="1" spans="1:59">
      <c r="A1921" s="90" t="s">
        <v>419</v>
      </c>
      <c r="B1921" s="90" t="s">
        <v>420</v>
      </c>
      <c r="C1921" s="90" t="s">
        <v>3839</v>
      </c>
      <c r="D1921" s="90" t="s">
        <v>3840</v>
      </c>
      <c r="E1921" s="90" t="s">
        <v>3841</v>
      </c>
      <c r="F1921" s="90" t="s">
        <v>3842</v>
      </c>
      <c r="G1921" s="90" t="s">
        <v>538</v>
      </c>
      <c r="H1921" s="90" t="s">
        <v>539</v>
      </c>
      <c r="I1921" s="90" t="s">
        <v>18242</v>
      </c>
      <c r="J1921" s="90" t="s">
        <v>18243</v>
      </c>
      <c r="K1921" s="90" t="s">
        <v>18244</v>
      </c>
      <c r="L1921" s="90" t="s">
        <v>73</v>
      </c>
      <c r="M1921" s="90" t="s">
        <v>508</v>
      </c>
      <c r="N1921" s="90" t="s">
        <v>114</v>
      </c>
      <c r="O1921" s="90" t="s">
        <v>398</v>
      </c>
      <c r="P1921" s="90" t="s">
        <v>399</v>
      </c>
      <c r="Q1921" s="90" t="s">
        <v>240</v>
      </c>
      <c r="R1921" s="90" t="s">
        <v>241</v>
      </c>
      <c r="S1921" s="90" t="s">
        <v>18245</v>
      </c>
      <c r="T1921" s="90" t="s">
        <v>380</v>
      </c>
      <c r="U1921" s="15">
        <v>0</v>
      </c>
      <c r="V1921" s="15">
        <v>237000</v>
      </c>
      <c r="W1921" s="15">
        <v>140000</v>
      </c>
      <c r="X1921" s="15">
        <v>50000</v>
      </c>
      <c r="Y1921" s="90" t="s">
        <v>82</v>
      </c>
      <c r="Z1921" s="90" t="s">
        <v>83</v>
      </c>
      <c r="AA1921" s="90" t="s">
        <v>84</v>
      </c>
      <c r="AB1921" s="90" t="s">
        <v>3848</v>
      </c>
      <c r="AC1921" s="90" t="s">
        <v>359</v>
      </c>
      <c r="AD1921" s="90" t="s">
        <v>87</v>
      </c>
      <c r="AE1921" s="90" t="s">
        <v>61</v>
      </c>
      <c r="AF1921" s="90" t="s">
        <v>61</v>
      </c>
      <c r="AG1921" s="90" t="s">
        <v>89</v>
      </c>
      <c r="AH1921" s="90" t="s">
        <v>89</v>
      </c>
      <c r="AI1921" s="90" t="s">
        <v>89</v>
      </c>
      <c r="AJ1921" s="90" t="s">
        <v>89</v>
      </c>
      <c r="AK1921" s="90" t="s">
        <v>89</v>
      </c>
      <c r="AL1921" s="90" t="s">
        <v>89</v>
      </c>
      <c r="AM1921" s="90" t="s">
        <v>89</v>
      </c>
      <c r="AN1921" s="90" t="s">
        <v>89</v>
      </c>
      <c r="AO1921" s="90" t="s">
        <v>89</v>
      </c>
      <c r="AP1921" s="90" t="s">
        <v>89</v>
      </c>
      <c r="AQ1921" s="90" t="s">
        <v>90</v>
      </c>
      <c r="AR1921" s="90" t="s">
        <v>90</v>
      </c>
      <c r="AS1921" s="90" t="s">
        <v>91</v>
      </c>
      <c r="AT1921" s="90" t="s">
        <v>92</v>
      </c>
      <c r="AU1921" s="90" t="s">
        <v>92</v>
      </c>
      <c r="AV1921" s="90" t="s">
        <v>93</v>
      </c>
      <c r="AW1921" s="90" t="s">
        <v>3849</v>
      </c>
      <c r="AX1921" s="90" t="s">
        <v>18246</v>
      </c>
      <c r="AY1921" s="90" t="s">
        <v>3851</v>
      </c>
      <c r="AZ1921" s="90" t="s">
        <v>18246</v>
      </c>
      <c r="BA1921" s="90" t="s">
        <v>97</v>
      </c>
      <c r="BB1921" s="90" t="s">
        <v>18247</v>
      </c>
      <c r="BC1921" s="90" t="s">
        <v>99</v>
      </c>
      <c r="BD1921" s="90" t="s">
        <v>100</v>
      </c>
      <c r="BE1921" s="90" t="s">
        <v>61</v>
      </c>
      <c r="BF1921" s="90" t="s">
        <v>380</v>
      </c>
      <c r="BG1921" s="90" t="s">
        <v>101</v>
      </c>
    </row>
    <row r="1922" s="85" customFormat="1" ht="19" customHeight="1" spans="1:59">
      <c r="A1922" s="90" t="s">
        <v>62</v>
      </c>
      <c r="B1922" s="90" t="s">
        <v>63</v>
      </c>
      <c r="C1922" s="90" t="s">
        <v>6240</v>
      </c>
      <c r="D1922" s="90" t="s">
        <v>6241</v>
      </c>
      <c r="E1922" s="90" t="s">
        <v>18248</v>
      </c>
      <c r="F1922" s="90" t="s">
        <v>18249</v>
      </c>
      <c r="G1922" s="90" t="s">
        <v>604</v>
      </c>
      <c r="H1922" s="90" t="s">
        <v>1130</v>
      </c>
      <c r="I1922" s="90" t="s">
        <v>18250</v>
      </c>
      <c r="J1922" s="90" t="s">
        <v>18251</v>
      </c>
      <c r="K1922" s="90" t="s">
        <v>18252</v>
      </c>
      <c r="L1922" s="90" t="s">
        <v>73</v>
      </c>
      <c r="M1922" s="90" t="s">
        <v>341</v>
      </c>
      <c r="N1922" s="90" t="s">
        <v>2206</v>
      </c>
      <c r="O1922" s="90" t="s">
        <v>610</v>
      </c>
      <c r="P1922" s="90" t="s">
        <v>611</v>
      </c>
      <c r="Q1922" s="90" t="s">
        <v>612</v>
      </c>
      <c r="R1922" s="90" t="s">
        <v>613</v>
      </c>
      <c r="S1922" s="90" t="s">
        <v>18253</v>
      </c>
      <c r="T1922" s="90" t="s">
        <v>380</v>
      </c>
      <c r="U1922" s="15">
        <v>0</v>
      </c>
      <c r="V1922" s="15">
        <v>6600</v>
      </c>
      <c r="W1922" s="15">
        <v>5200</v>
      </c>
      <c r="X1922" s="15">
        <v>2500</v>
      </c>
      <c r="Y1922" s="90" t="s">
        <v>82</v>
      </c>
      <c r="Z1922" s="90" t="s">
        <v>83</v>
      </c>
      <c r="AA1922" s="90" t="s">
        <v>84</v>
      </c>
      <c r="AB1922" s="90" t="s">
        <v>18254</v>
      </c>
      <c r="AC1922" s="90" t="s">
        <v>359</v>
      </c>
      <c r="AD1922" s="90" t="s">
        <v>87</v>
      </c>
      <c r="AE1922" s="90" t="s">
        <v>61</v>
      </c>
      <c r="AF1922" s="90" t="s">
        <v>61</v>
      </c>
      <c r="AG1922" s="90" t="s">
        <v>89</v>
      </c>
      <c r="AH1922" s="90" t="s">
        <v>89</v>
      </c>
      <c r="AI1922" s="90" t="s">
        <v>89</v>
      </c>
      <c r="AJ1922" s="90" t="s">
        <v>89</v>
      </c>
      <c r="AK1922" s="90" t="s">
        <v>89</v>
      </c>
      <c r="AL1922" s="90" t="s">
        <v>89</v>
      </c>
      <c r="AM1922" s="90" t="s">
        <v>89</v>
      </c>
      <c r="AN1922" s="90" t="s">
        <v>88</v>
      </c>
      <c r="AO1922" s="90" t="s">
        <v>88</v>
      </c>
      <c r="AP1922" s="90" t="s">
        <v>89</v>
      </c>
      <c r="AQ1922" s="90" t="s">
        <v>90</v>
      </c>
      <c r="AR1922" s="90" t="s">
        <v>90</v>
      </c>
      <c r="AS1922" s="90" t="s">
        <v>91</v>
      </c>
      <c r="AT1922" s="90" t="s">
        <v>92</v>
      </c>
      <c r="AU1922" s="90" t="s">
        <v>92</v>
      </c>
      <c r="AV1922" s="90" t="s">
        <v>93</v>
      </c>
      <c r="AW1922" s="90" t="s">
        <v>18255</v>
      </c>
      <c r="AX1922" s="90" t="s">
        <v>18256</v>
      </c>
      <c r="AY1922" s="90" t="s">
        <v>18257</v>
      </c>
      <c r="AZ1922" s="90" t="s">
        <v>18256</v>
      </c>
      <c r="BA1922" s="90" t="s">
        <v>97</v>
      </c>
      <c r="BB1922" s="90" t="s">
        <v>18258</v>
      </c>
      <c r="BC1922" s="90" t="s">
        <v>99</v>
      </c>
      <c r="BD1922" s="90" t="s">
        <v>100</v>
      </c>
      <c r="BE1922" s="90" t="s">
        <v>61</v>
      </c>
      <c r="BF1922" s="90" t="s">
        <v>380</v>
      </c>
      <c r="BG1922" s="90" t="s">
        <v>101</v>
      </c>
    </row>
    <row r="1923" s="85" customFormat="1" ht="19" customHeight="1" spans="1:59">
      <c r="A1923" s="90" t="s">
        <v>646</v>
      </c>
      <c r="B1923" s="90" t="s">
        <v>647</v>
      </c>
      <c r="C1923" s="90" t="s">
        <v>3789</v>
      </c>
      <c r="D1923" s="90" t="s">
        <v>3790</v>
      </c>
      <c r="E1923" s="90" t="s">
        <v>18259</v>
      </c>
      <c r="F1923" s="90" t="s">
        <v>18260</v>
      </c>
      <c r="G1923" s="90" t="s">
        <v>2732</v>
      </c>
      <c r="H1923" s="90" t="s">
        <v>539</v>
      </c>
      <c r="I1923" s="90" t="s">
        <v>18261</v>
      </c>
      <c r="J1923" s="90" t="s">
        <v>18262</v>
      </c>
      <c r="K1923" s="90" t="s">
        <v>18263</v>
      </c>
      <c r="L1923" s="90" t="s">
        <v>73</v>
      </c>
      <c r="M1923" s="90" t="s">
        <v>341</v>
      </c>
      <c r="N1923" s="90" t="s">
        <v>811</v>
      </c>
      <c r="O1923" s="90" t="s">
        <v>1875</v>
      </c>
      <c r="P1923" s="90" t="s">
        <v>1876</v>
      </c>
      <c r="Q1923" s="90" t="s">
        <v>12645</v>
      </c>
      <c r="R1923" s="90" t="s">
        <v>12646</v>
      </c>
      <c r="S1923" s="90" t="s">
        <v>18264</v>
      </c>
      <c r="T1923" s="90" t="s">
        <v>119</v>
      </c>
      <c r="U1923" s="15">
        <v>0</v>
      </c>
      <c r="V1923" s="15">
        <v>5000</v>
      </c>
      <c r="W1923" s="15">
        <v>2500</v>
      </c>
      <c r="X1923" s="15">
        <v>2500</v>
      </c>
      <c r="Y1923" s="90" t="s">
        <v>143</v>
      </c>
      <c r="Z1923" s="90" t="s">
        <v>83</v>
      </c>
      <c r="AA1923" s="90" t="s">
        <v>84</v>
      </c>
      <c r="AB1923" s="90" t="s">
        <v>18265</v>
      </c>
      <c r="AC1923" s="90" t="s">
        <v>121</v>
      </c>
      <c r="AD1923" s="90" t="s">
        <v>87</v>
      </c>
      <c r="AE1923" s="90" t="s">
        <v>61</v>
      </c>
      <c r="AF1923" s="90" t="s">
        <v>18266</v>
      </c>
      <c r="AG1923" s="90" t="s">
        <v>89</v>
      </c>
      <c r="AH1923" s="90" t="s">
        <v>89</v>
      </c>
      <c r="AI1923" s="90" t="s">
        <v>88</v>
      </c>
      <c r="AJ1923" s="90" t="s">
        <v>89</v>
      </c>
      <c r="AK1923" s="90" t="s">
        <v>89</v>
      </c>
      <c r="AL1923" s="90" t="s">
        <v>89</v>
      </c>
      <c r="AM1923" s="90" t="s">
        <v>89</v>
      </c>
      <c r="AN1923" s="90" t="s">
        <v>89</v>
      </c>
      <c r="AO1923" s="90" t="s">
        <v>88</v>
      </c>
      <c r="AP1923" s="90" t="s">
        <v>89</v>
      </c>
      <c r="AQ1923" s="90" t="s">
        <v>90</v>
      </c>
      <c r="AR1923" s="90" t="s">
        <v>90</v>
      </c>
      <c r="AS1923" s="90" t="s">
        <v>91</v>
      </c>
      <c r="AT1923" s="90" t="s">
        <v>92</v>
      </c>
      <c r="AU1923" s="90" t="s">
        <v>92</v>
      </c>
      <c r="AV1923" s="90" t="s">
        <v>93</v>
      </c>
      <c r="AW1923" s="90" t="s">
        <v>18267</v>
      </c>
      <c r="AX1923" s="90" t="s">
        <v>18268</v>
      </c>
      <c r="AY1923" s="90" t="s">
        <v>18269</v>
      </c>
      <c r="AZ1923" s="90" t="s">
        <v>18268</v>
      </c>
      <c r="BA1923" s="90" t="s">
        <v>97</v>
      </c>
      <c r="BB1923" s="90" t="s">
        <v>18270</v>
      </c>
      <c r="BC1923" s="90" t="s">
        <v>99</v>
      </c>
      <c r="BD1923" s="90" t="s">
        <v>150</v>
      </c>
      <c r="BE1923" s="90" t="s">
        <v>61</v>
      </c>
      <c r="BF1923" s="90" t="s">
        <v>119</v>
      </c>
      <c r="BG1923" s="90" t="s">
        <v>101</v>
      </c>
    </row>
    <row r="1924" s="85" customFormat="1" ht="19" customHeight="1" spans="1:59">
      <c r="A1924" s="90" t="s">
        <v>419</v>
      </c>
      <c r="B1924" s="90" t="s">
        <v>420</v>
      </c>
      <c r="C1924" s="90" t="s">
        <v>3062</v>
      </c>
      <c r="D1924" s="90" t="s">
        <v>3063</v>
      </c>
      <c r="E1924" s="90" t="s">
        <v>18271</v>
      </c>
      <c r="F1924" s="90" t="s">
        <v>11134</v>
      </c>
      <c r="G1924" s="90" t="s">
        <v>1298</v>
      </c>
      <c r="H1924" s="90" t="s">
        <v>1299</v>
      </c>
      <c r="I1924" s="90" t="s">
        <v>18272</v>
      </c>
      <c r="J1924" s="90" t="s">
        <v>18273</v>
      </c>
      <c r="K1924" s="90" t="s">
        <v>18274</v>
      </c>
      <c r="L1924" s="90" t="s">
        <v>73</v>
      </c>
      <c r="M1924" s="90" t="s">
        <v>18275</v>
      </c>
      <c r="N1924" s="90" t="s">
        <v>11727</v>
      </c>
      <c r="O1924" s="90" t="s">
        <v>1739</v>
      </c>
      <c r="P1924" s="90" t="s">
        <v>1740</v>
      </c>
      <c r="Q1924" s="90" t="s">
        <v>1306</v>
      </c>
      <c r="R1924" s="90" t="s">
        <v>1307</v>
      </c>
      <c r="S1924" s="90" t="s">
        <v>18276</v>
      </c>
      <c r="T1924" s="90" t="s">
        <v>380</v>
      </c>
      <c r="U1924" s="15">
        <v>0</v>
      </c>
      <c r="V1924" s="15">
        <v>22500</v>
      </c>
      <c r="W1924" s="15">
        <v>18000</v>
      </c>
      <c r="X1924" s="15">
        <v>4000</v>
      </c>
      <c r="Y1924" s="90" t="s">
        <v>143</v>
      </c>
      <c r="Z1924" s="90" t="s">
        <v>83</v>
      </c>
      <c r="AA1924" s="90" t="s">
        <v>84</v>
      </c>
      <c r="AB1924" s="90" t="s">
        <v>18277</v>
      </c>
      <c r="AC1924" s="90" t="s">
        <v>359</v>
      </c>
      <c r="AD1924" s="90" t="s">
        <v>87</v>
      </c>
      <c r="AE1924" s="90" t="s">
        <v>61</v>
      </c>
      <c r="AF1924" s="90" t="s">
        <v>61</v>
      </c>
      <c r="AG1924" s="90" t="s">
        <v>89</v>
      </c>
      <c r="AH1924" s="90" t="s">
        <v>89</v>
      </c>
      <c r="AI1924" s="90" t="s">
        <v>89</v>
      </c>
      <c r="AJ1924" s="90" t="s">
        <v>89</v>
      </c>
      <c r="AK1924" s="90" t="s">
        <v>89</v>
      </c>
      <c r="AL1924" s="90" t="s">
        <v>89</v>
      </c>
      <c r="AM1924" s="90" t="s">
        <v>89</v>
      </c>
      <c r="AN1924" s="90" t="s">
        <v>89</v>
      </c>
      <c r="AO1924" s="90" t="s">
        <v>89</v>
      </c>
      <c r="AP1924" s="90" t="s">
        <v>89</v>
      </c>
      <c r="AQ1924" s="90" t="s">
        <v>90</v>
      </c>
      <c r="AR1924" s="90" t="s">
        <v>90</v>
      </c>
      <c r="AS1924" s="90" t="s">
        <v>91</v>
      </c>
      <c r="AT1924" s="90" t="s">
        <v>92</v>
      </c>
      <c r="AU1924" s="90" t="s">
        <v>92</v>
      </c>
      <c r="AV1924" s="90" t="s">
        <v>93</v>
      </c>
      <c r="AW1924" s="90" t="s">
        <v>18278</v>
      </c>
      <c r="AX1924" s="90" t="s">
        <v>18279</v>
      </c>
      <c r="AY1924" s="90" t="s">
        <v>18280</v>
      </c>
      <c r="AZ1924" s="90" t="s">
        <v>18279</v>
      </c>
      <c r="BA1924" s="90" t="s">
        <v>97</v>
      </c>
      <c r="BB1924" s="90" t="s">
        <v>18281</v>
      </c>
      <c r="BC1924" s="90" t="s">
        <v>99</v>
      </c>
      <c r="BD1924" s="90" t="s">
        <v>150</v>
      </c>
      <c r="BE1924" s="90" t="s">
        <v>61</v>
      </c>
      <c r="BF1924" s="90" t="s">
        <v>380</v>
      </c>
      <c r="BG1924" s="90" t="s">
        <v>101</v>
      </c>
    </row>
    <row r="1925" s="85" customFormat="1" ht="19" customHeight="1" spans="1:59">
      <c r="A1925" s="90" t="s">
        <v>126</v>
      </c>
      <c r="B1925" s="90" t="s">
        <v>127</v>
      </c>
      <c r="C1925" s="90" t="s">
        <v>196</v>
      </c>
      <c r="D1925" s="90" t="s">
        <v>197</v>
      </c>
      <c r="E1925" s="90" t="s">
        <v>3164</v>
      </c>
      <c r="F1925" s="90" t="s">
        <v>5180</v>
      </c>
      <c r="G1925" s="90" t="s">
        <v>5180</v>
      </c>
      <c r="H1925" s="90" t="s">
        <v>3123</v>
      </c>
      <c r="I1925" s="90" t="s">
        <v>18282</v>
      </c>
      <c r="J1925" s="90" t="s">
        <v>18283</v>
      </c>
      <c r="K1925" s="90" t="s">
        <v>18284</v>
      </c>
      <c r="L1925" s="90" t="s">
        <v>73</v>
      </c>
      <c r="M1925" s="90" t="s">
        <v>2233</v>
      </c>
      <c r="N1925" s="90" t="s">
        <v>3268</v>
      </c>
      <c r="O1925" s="90" t="s">
        <v>3128</v>
      </c>
      <c r="P1925" s="90" t="s">
        <v>3129</v>
      </c>
      <c r="Q1925" s="90" t="s">
        <v>3044</v>
      </c>
      <c r="R1925" s="90" t="s">
        <v>3129</v>
      </c>
      <c r="S1925" s="90" t="s">
        <v>18285</v>
      </c>
      <c r="T1925" s="90" t="s">
        <v>119</v>
      </c>
      <c r="U1925" s="15">
        <v>0</v>
      </c>
      <c r="V1925" s="15">
        <v>50000</v>
      </c>
      <c r="W1925" s="15">
        <v>30000</v>
      </c>
      <c r="X1925" s="15">
        <v>6000</v>
      </c>
      <c r="Y1925" s="90" t="s">
        <v>143</v>
      </c>
      <c r="Z1925" s="90" t="s">
        <v>83</v>
      </c>
      <c r="AA1925" s="90" t="s">
        <v>84</v>
      </c>
      <c r="AB1925" s="90" t="s">
        <v>11046</v>
      </c>
      <c r="AC1925" s="90" t="s">
        <v>145</v>
      </c>
      <c r="AD1925" s="90" t="s">
        <v>87</v>
      </c>
      <c r="AE1925" s="90" t="s">
        <v>61</v>
      </c>
      <c r="AF1925" s="90" t="s">
        <v>61</v>
      </c>
      <c r="AG1925" s="90" t="s">
        <v>89</v>
      </c>
      <c r="AH1925" s="90" t="s">
        <v>89</v>
      </c>
      <c r="AI1925" s="90" t="s">
        <v>89</v>
      </c>
      <c r="AJ1925" s="90" t="s">
        <v>89</v>
      </c>
      <c r="AK1925" s="90" t="s">
        <v>89</v>
      </c>
      <c r="AL1925" s="90" t="s">
        <v>89</v>
      </c>
      <c r="AM1925" s="90" t="s">
        <v>89</v>
      </c>
      <c r="AN1925" s="90" t="s">
        <v>89</v>
      </c>
      <c r="AO1925" s="90" t="s">
        <v>89</v>
      </c>
      <c r="AP1925" s="90" t="s">
        <v>89</v>
      </c>
      <c r="AQ1925" s="90" t="s">
        <v>90</v>
      </c>
      <c r="AR1925" s="90" t="s">
        <v>90</v>
      </c>
      <c r="AS1925" s="90" t="s">
        <v>91</v>
      </c>
      <c r="AT1925" s="90" t="s">
        <v>92</v>
      </c>
      <c r="AU1925" s="90" t="s">
        <v>92</v>
      </c>
      <c r="AV1925" s="90" t="s">
        <v>93</v>
      </c>
      <c r="AW1925" s="90" t="s">
        <v>3175</v>
      </c>
      <c r="AX1925" s="90" t="s">
        <v>18286</v>
      </c>
      <c r="AY1925" s="90" t="s">
        <v>3177</v>
      </c>
      <c r="AZ1925" s="90" t="s">
        <v>18286</v>
      </c>
      <c r="BA1925" s="90" t="s">
        <v>97</v>
      </c>
      <c r="BB1925" s="90" t="s">
        <v>18287</v>
      </c>
      <c r="BC1925" s="90" t="s">
        <v>99</v>
      </c>
      <c r="BD1925" s="90" t="s">
        <v>150</v>
      </c>
      <c r="BE1925" s="90" t="s">
        <v>61</v>
      </c>
      <c r="BF1925" s="90" t="s">
        <v>119</v>
      </c>
      <c r="BG1925" s="90" t="s">
        <v>101</v>
      </c>
    </row>
    <row r="1926" s="85" customFormat="1" ht="19" customHeight="1" spans="1:59">
      <c r="A1926" s="90" t="s">
        <v>419</v>
      </c>
      <c r="B1926" s="90" t="s">
        <v>420</v>
      </c>
      <c r="C1926" s="90" t="s">
        <v>421</v>
      </c>
      <c r="D1926" s="90" t="s">
        <v>422</v>
      </c>
      <c r="E1926" s="90" t="s">
        <v>18288</v>
      </c>
      <c r="F1926" s="90" t="s">
        <v>10827</v>
      </c>
      <c r="G1926" s="90" t="s">
        <v>2264</v>
      </c>
      <c r="H1926" s="90" t="s">
        <v>1571</v>
      </c>
      <c r="I1926" s="90" t="s">
        <v>18289</v>
      </c>
      <c r="J1926" s="90" t="s">
        <v>18290</v>
      </c>
      <c r="K1926" s="90" t="s">
        <v>18291</v>
      </c>
      <c r="L1926" s="90" t="s">
        <v>73</v>
      </c>
      <c r="M1926" s="90" t="s">
        <v>18292</v>
      </c>
      <c r="N1926" s="90" t="s">
        <v>18293</v>
      </c>
      <c r="O1926" s="90" t="s">
        <v>3128</v>
      </c>
      <c r="P1926" s="90" t="s">
        <v>3129</v>
      </c>
      <c r="Q1926" s="90" t="s">
        <v>3044</v>
      </c>
      <c r="R1926" s="90" t="s">
        <v>3129</v>
      </c>
      <c r="S1926" s="90" t="s">
        <v>18294</v>
      </c>
      <c r="T1926" s="90" t="s">
        <v>380</v>
      </c>
      <c r="U1926" s="15">
        <v>0</v>
      </c>
      <c r="V1926" s="15">
        <v>81000</v>
      </c>
      <c r="W1926" s="15">
        <v>19500</v>
      </c>
      <c r="X1926" s="15">
        <v>14500</v>
      </c>
      <c r="Y1926" s="90" t="s">
        <v>143</v>
      </c>
      <c r="Z1926" s="90" t="s">
        <v>83</v>
      </c>
      <c r="AA1926" s="90" t="s">
        <v>84</v>
      </c>
      <c r="AB1926" s="90" t="s">
        <v>1297</v>
      </c>
      <c r="AC1926" s="90" t="s">
        <v>145</v>
      </c>
      <c r="AD1926" s="90" t="s">
        <v>87</v>
      </c>
      <c r="AE1926" s="90" t="s">
        <v>61</v>
      </c>
      <c r="AF1926" s="90" t="s">
        <v>61</v>
      </c>
      <c r="AG1926" s="90" t="s">
        <v>89</v>
      </c>
      <c r="AH1926" s="90" t="s">
        <v>89</v>
      </c>
      <c r="AI1926" s="90" t="s">
        <v>89</v>
      </c>
      <c r="AJ1926" s="90" t="s">
        <v>89</v>
      </c>
      <c r="AK1926" s="90" t="s">
        <v>89</v>
      </c>
      <c r="AL1926" s="90" t="s">
        <v>89</v>
      </c>
      <c r="AM1926" s="90" t="s">
        <v>89</v>
      </c>
      <c r="AN1926" s="90" t="s">
        <v>89</v>
      </c>
      <c r="AO1926" s="90" t="s">
        <v>89</v>
      </c>
      <c r="AP1926" s="90" t="s">
        <v>89</v>
      </c>
      <c r="AQ1926" s="90" t="s">
        <v>90</v>
      </c>
      <c r="AR1926" s="90" t="s">
        <v>90</v>
      </c>
      <c r="AS1926" s="90" t="s">
        <v>91</v>
      </c>
      <c r="AT1926" s="90" t="s">
        <v>92</v>
      </c>
      <c r="AU1926" s="90" t="s">
        <v>92</v>
      </c>
      <c r="AV1926" s="90" t="s">
        <v>93</v>
      </c>
      <c r="AW1926" s="90" t="s">
        <v>18295</v>
      </c>
      <c r="AX1926" s="90" t="s">
        <v>18296</v>
      </c>
      <c r="AY1926" s="90" t="s">
        <v>18297</v>
      </c>
      <c r="AZ1926" s="90" t="s">
        <v>18296</v>
      </c>
      <c r="BA1926" s="90" t="s">
        <v>97</v>
      </c>
      <c r="BB1926" s="90" t="s">
        <v>18298</v>
      </c>
      <c r="BC1926" s="90" t="s">
        <v>99</v>
      </c>
      <c r="BD1926" s="90" t="s">
        <v>150</v>
      </c>
      <c r="BE1926" s="90" t="s">
        <v>61</v>
      </c>
      <c r="BF1926" s="90" t="s">
        <v>380</v>
      </c>
      <c r="BG1926" s="90" t="s">
        <v>101</v>
      </c>
    </row>
    <row r="1927" s="85" customFormat="1" ht="19" customHeight="1" spans="1:59">
      <c r="A1927" s="90" t="s">
        <v>2742</v>
      </c>
      <c r="B1927" s="90" t="s">
        <v>2743</v>
      </c>
      <c r="C1927" s="90" t="s">
        <v>4808</v>
      </c>
      <c r="D1927" s="90" t="s">
        <v>4809</v>
      </c>
      <c r="E1927" s="90" t="s">
        <v>18299</v>
      </c>
      <c r="F1927" s="90" t="s">
        <v>16791</v>
      </c>
      <c r="G1927" s="90" t="s">
        <v>2747</v>
      </c>
      <c r="H1927" s="90" t="s">
        <v>369</v>
      </c>
      <c r="I1927" s="90" t="s">
        <v>18300</v>
      </c>
      <c r="J1927" s="90" t="s">
        <v>18301</v>
      </c>
      <c r="K1927" s="90" t="s">
        <v>18302</v>
      </c>
      <c r="L1927" s="90" t="s">
        <v>73</v>
      </c>
      <c r="M1927" s="90" t="s">
        <v>526</v>
      </c>
      <c r="N1927" s="90" t="s">
        <v>2029</v>
      </c>
      <c r="O1927" s="90" t="s">
        <v>375</v>
      </c>
      <c r="P1927" s="90" t="s">
        <v>376</v>
      </c>
      <c r="Q1927" s="90" t="s">
        <v>377</v>
      </c>
      <c r="R1927" s="90" t="s">
        <v>378</v>
      </c>
      <c r="S1927" s="90" t="s">
        <v>18303</v>
      </c>
      <c r="T1927" s="90" t="s">
        <v>380</v>
      </c>
      <c r="U1927" s="15">
        <v>0</v>
      </c>
      <c r="V1927" s="15">
        <v>13340</v>
      </c>
      <c r="W1927" s="15">
        <v>10000</v>
      </c>
      <c r="X1927" s="15">
        <v>3000</v>
      </c>
      <c r="Y1927" s="90" t="s">
        <v>82</v>
      </c>
      <c r="Z1927" s="90" t="s">
        <v>83</v>
      </c>
      <c r="AA1927" s="90" t="s">
        <v>84</v>
      </c>
      <c r="AB1927" s="90" t="s">
        <v>18304</v>
      </c>
      <c r="AC1927" s="90" t="s">
        <v>359</v>
      </c>
      <c r="AD1927" s="90" t="s">
        <v>87</v>
      </c>
      <c r="AE1927" s="90" t="s">
        <v>61</v>
      </c>
      <c r="AF1927" s="90" t="s">
        <v>61</v>
      </c>
      <c r="AG1927" s="90" t="s">
        <v>89</v>
      </c>
      <c r="AH1927" s="90" t="s">
        <v>88</v>
      </c>
      <c r="AI1927" s="90" t="s">
        <v>88</v>
      </c>
      <c r="AJ1927" s="90" t="s">
        <v>88</v>
      </c>
      <c r="AK1927" s="90" t="s">
        <v>88</v>
      </c>
      <c r="AL1927" s="90" t="s">
        <v>88</v>
      </c>
      <c r="AM1927" s="90" t="s">
        <v>88</v>
      </c>
      <c r="AN1927" s="90" t="s">
        <v>88</v>
      </c>
      <c r="AO1927" s="90" t="s">
        <v>88</v>
      </c>
      <c r="AP1927" s="90" t="s">
        <v>89</v>
      </c>
      <c r="AQ1927" s="90" t="s">
        <v>90</v>
      </c>
      <c r="AR1927" s="90" t="s">
        <v>90</v>
      </c>
      <c r="AS1927" s="90" t="s">
        <v>91</v>
      </c>
      <c r="AT1927" s="90" t="s">
        <v>92</v>
      </c>
      <c r="AU1927" s="90" t="s">
        <v>92</v>
      </c>
      <c r="AV1927" s="90" t="s">
        <v>93</v>
      </c>
      <c r="AW1927" s="90" t="s">
        <v>18305</v>
      </c>
      <c r="AX1927" s="90" t="s">
        <v>18306</v>
      </c>
      <c r="AY1927" s="90" t="s">
        <v>18307</v>
      </c>
      <c r="AZ1927" s="90" t="s">
        <v>18306</v>
      </c>
      <c r="BA1927" s="90" t="s">
        <v>97</v>
      </c>
      <c r="BB1927" s="90" t="s">
        <v>18308</v>
      </c>
      <c r="BC1927" s="90" t="s">
        <v>99</v>
      </c>
      <c r="BD1927" s="90" t="s">
        <v>100</v>
      </c>
      <c r="BE1927" s="90" t="s">
        <v>61</v>
      </c>
      <c r="BF1927" s="90" t="s">
        <v>380</v>
      </c>
      <c r="BG1927" s="90" t="s">
        <v>101</v>
      </c>
    </row>
    <row r="1928" s="85" customFormat="1" ht="19" customHeight="1" spans="1:59">
      <c r="A1928" s="90" t="s">
        <v>126</v>
      </c>
      <c r="B1928" s="90" t="s">
        <v>127</v>
      </c>
      <c r="C1928" s="90" t="s">
        <v>4343</v>
      </c>
      <c r="D1928" s="90" t="s">
        <v>4344</v>
      </c>
      <c r="E1928" s="90" t="s">
        <v>5441</v>
      </c>
      <c r="F1928" s="90" t="s">
        <v>18309</v>
      </c>
      <c r="G1928" s="90" t="s">
        <v>5180</v>
      </c>
      <c r="H1928" s="90" t="s">
        <v>1795</v>
      </c>
      <c r="I1928" s="90" t="s">
        <v>18310</v>
      </c>
      <c r="J1928" s="90" t="s">
        <v>18311</v>
      </c>
      <c r="K1928" s="90" t="s">
        <v>18312</v>
      </c>
      <c r="L1928" s="90" t="s">
        <v>73</v>
      </c>
      <c r="M1928" s="90" t="s">
        <v>927</v>
      </c>
      <c r="N1928" s="90" t="s">
        <v>2268</v>
      </c>
      <c r="O1928" s="90" t="s">
        <v>7997</v>
      </c>
      <c r="P1928" s="90" t="s">
        <v>7998</v>
      </c>
      <c r="Q1928" s="90" t="s">
        <v>1802</v>
      </c>
      <c r="R1928" s="90" t="s">
        <v>1803</v>
      </c>
      <c r="S1928" s="90" t="s">
        <v>18313</v>
      </c>
      <c r="T1928" s="90" t="s">
        <v>119</v>
      </c>
      <c r="U1928" s="15">
        <v>0</v>
      </c>
      <c r="V1928" s="15">
        <v>16000</v>
      </c>
      <c r="W1928" s="15">
        <v>12000</v>
      </c>
      <c r="X1928" s="15">
        <v>3000</v>
      </c>
      <c r="Y1928" s="90" t="s">
        <v>82</v>
      </c>
      <c r="Z1928" s="90" t="s">
        <v>83</v>
      </c>
      <c r="AA1928" s="90" t="s">
        <v>84</v>
      </c>
      <c r="AB1928" s="90" t="s">
        <v>5448</v>
      </c>
      <c r="AC1928" s="90" t="s">
        <v>359</v>
      </c>
      <c r="AD1928" s="90" t="s">
        <v>87</v>
      </c>
      <c r="AE1928" s="90" t="s">
        <v>61</v>
      </c>
      <c r="AF1928" s="90" t="s">
        <v>61</v>
      </c>
      <c r="AG1928" s="90" t="s">
        <v>89</v>
      </c>
      <c r="AH1928" s="90" t="s">
        <v>89</v>
      </c>
      <c r="AI1928" s="90" t="s">
        <v>89</v>
      </c>
      <c r="AJ1928" s="90" t="s">
        <v>89</v>
      </c>
      <c r="AK1928" s="90" t="s">
        <v>89</v>
      </c>
      <c r="AL1928" s="90" t="s">
        <v>89</v>
      </c>
      <c r="AM1928" s="90" t="s">
        <v>89</v>
      </c>
      <c r="AN1928" s="90" t="s">
        <v>89</v>
      </c>
      <c r="AO1928" s="90" t="s">
        <v>89</v>
      </c>
      <c r="AP1928" s="90" t="s">
        <v>89</v>
      </c>
      <c r="AQ1928" s="90" t="s">
        <v>90</v>
      </c>
      <c r="AR1928" s="90" t="s">
        <v>90</v>
      </c>
      <c r="AS1928" s="90" t="s">
        <v>91</v>
      </c>
      <c r="AT1928" s="90" t="s">
        <v>92</v>
      </c>
      <c r="AU1928" s="90" t="s">
        <v>92</v>
      </c>
      <c r="AV1928" s="90" t="s">
        <v>93</v>
      </c>
      <c r="AW1928" s="90" t="s">
        <v>5449</v>
      </c>
      <c r="AX1928" s="90" t="s">
        <v>18314</v>
      </c>
      <c r="AY1928" s="90" t="s">
        <v>5451</v>
      </c>
      <c r="AZ1928" s="90" t="s">
        <v>18314</v>
      </c>
      <c r="BA1928" s="90" t="s">
        <v>97</v>
      </c>
      <c r="BB1928" s="90" t="s">
        <v>18315</v>
      </c>
      <c r="BC1928" s="90" t="s">
        <v>99</v>
      </c>
      <c r="BD1928" s="90" t="s">
        <v>100</v>
      </c>
      <c r="BE1928" s="90" t="s">
        <v>61</v>
      </c>
      <c r="BF1928" s="90" t="s">
        <v>119</v>
      </c>
      <c r="BG1928" s="90" t="s">
        <v>101</v>
      </c>
    </row>
    <row r="1929" s="85" customFormat="1" ht="19" customHeight="1" spans="1:59">
      <c r="A1929" s="90" t="s">
        <v>226</v>
      </c>
      <c r="B1929" s="90" t="s">
        <v>227</v>
      </c>
      <c r="C1929" s="90" t="s">
        <v>872</v>
      </c>
      <c r="D1929" s="90" t="s">
        <v>873</v>
      </c>
      <c r="E1929" s="90" t="s">
        <v>1453</v>
      </c>
      <c r="F1929" s="90" t="s">
        <v>13114</v>
      </c>
      <c r="G1929" s="90" t="s">
        <v>2187</v>
      </c>
      <c r="H1929" s="90" t="s">
        <v>539</v>
      </c>
      <c r="I1929" s="90" t="s">
        <v>18316</v>
      </c>
      <c r="J1929" s="90" t="s">
        <v>18317</v>
      </c>
      <c r="K1929" s="90" t="s">
        <v>18318</v>
      </c>
      <c r="L1929" s="90" t="s">
        <v>73</v>
      </c>
      <c r="M1929" s="90" t="s">
        <v>3615</v>
      </c>
      <c r="N1929" s="90" t="s">
        <v>1116</v>
      </c>
      <c r="O1929" s="90" t="s">
        <v>238</v>
      </c>
      <c r="P1929" s="90" t="s">
        <v>239</v>
      </c>
      <c r="Q1929" s="90" t="s">
        <v>240</v>
      </c>
      <c r="R1929" s="90" t="s">
        <v>241</v>
      </c>
      <c r="S1929" s="90" t="s">
        <v>18319</v>
      </c>
      <c r="T1929" s="90" t="s">
        <v>119</v>
      </c>
      <c r="U1929" s="15">
        <v>0</v>
      </c>
      <c r="V1929" s="15">
        <v>75000</v>
      </c>
      <c r="W1929" s="15">
        <v>30000</v>
      </c>
      <c r="X1929" s="15">
        <v>26000</v>
      </c>
      <c r="Y1929" s="90" t="s">
        <v>143</v>
      </c>
      <c r="Z1929" s="90" t="s">
        <v>83</v>
      </c>
      <c r="AA1929" s="90" t="s">
        <v>84</v>
      </c>
      <c r="AB1929" s="90" t="s">
        <v>1460</v>
      </c>
      <c r="AC1929" s="90" t="s">
        <v>145</v>
      </c>
      <c r="AD1929" s="90" t="s">
        <v>87</v>
      </c>
      <c r="AE1929" s="90" t="s">
        <v>61</v>
      </c>
      <c r="AF1929" s="90" t="s">
        <v>61</v>
      </c>
      <c r="AG1929" s="90" t="s">
        <v>89</v>
      </c>
      <c r="AH1929" s="90" t="s">
        <v>89</v>
      </c>
      <c r="AI1929" s="90" t="s">
        <v>89</v>
      </c>
      <c r="AJ1929" s="90" t="s">
        <v>89</v>
      </c>
      <c r="AK1929" s="90" t="s">
        <v>89</v>
      </c>
      <c r="AL1929" s="90" t="s">
        <v>89</v>
      </c>
      <c r="AM1929" s="90" t="s">
        <v>89</v>
      </c>
      <c r="AN1929" s="90" t="s">
        <v>89</v>
      </c>
      <c r="AO1929" s="90" t="s">
        <v>89</v>
      </c>
      <c r="AP1929" s="90" t="s">
        <v>89</v>
      </c>
      <c r="AQ1929" s="90" t="s">
        <v>90</v>
      </c>
      <c r="AR1929" s="90" t="s">
        <v>90</v>
      </c>
      <c r="AS1929" s="90" t="s">
        <v>91</v>
      </c>
      <c r="AT1929" s="90" t="s">
        <v>92</v>
      </c>
      <c r="AU1929" s="90" t="s">
        <v>92</v>
      </c>
      <c r="AV1929" s="90" t="s">
        <v>93</v>
      </c>
      <c r="AW1929" s="90" t="s">
        <v>1461</v>
      </c>
      <c r="AX1929" s="90" t="s">
        <v>18320</v>
      </c>
      <c r="AY1929" s="90" t="s">
        <v>1463</v>
      </c>
      <c r="AZ1929" s="90" t="s">
        <v>18320</v>
      </c>
      <c r="BA1929" s="90" t="s">
        <v>97</v>
      </c>
      <c r="BB1929" s="90" t="s">
        <v>18321</v>
      </c>
      <c r="BC1929" s="90" t="s">
        <v>99</v>
      </c>
      <c r="BD1929" s="90" t="s">
        <v>150</v>
      </c>
      <c r="BE1929" s="90" t="s">
        <v>61</v>
      </c>
      <c r="BF1929" s="90" t="s">
        <v>119</v>
      </c>
      <c r="BG1929" s="90" t="s">
        <v>101</v>
      </c>
    </row>
    <row r="1930" s="85" customFormat="1" ht="19" customHeight="1" spans="1:59">
      <c r="A1930" s="90" t="s">
        <v>151</v>
      </c>
      <c r="B1930" s="90" t="s">
        <v>152</v>
      </c>
      <c r="C1930" s="90" t="s">
        <v>153</v>
      </c>
      <c r="D1930" s="90" t="s">
        <v>154</v>
      </c>
      <c r="E1930" s="90" t="s">
        <v>6774</v>
      </c>
      <c r="F1930" s="90" t="s">
        <v>1818</v>
      </c>
      <c r="G1930" s="90" t="s">
        <v>1819</v>
      </c>
      <c r="H1930" s="90" t="s">
        <v>109</v>
      </c>
      <c r="I1930" s="90" t="s">
        <v>18322</v>
      </c>
      <c r="J1930" s="90" t="s">
        <v>18323</v>
      </c>
      <c r="K1930" s="90" t="s">
        <v>18324</v>
      </c>
      <c r="L1930" s="90" t="s">
        <v>73</v>
      </c>
      <c r="M1930" s="90" t="s">
        <v>3689</v>
      </c>
      <c r="N1930" s="90" t="s">
        <v>18325</v>
      </c>
      <c r="O1930" s="90" t="s">
        <v>1537</v>
      </c>
      <c r="P1930" s="90" t="s">
        <v>1538</v>
      </c>
      <c r="Q1930" s="90" t="s">
        <v>206</v>
      </c>
      <c r="R1930" s="90" t="s">
        <v>207</v>
      </c>
      <c r="S1930" s="90" t="s">
        <v>18326</v>
      </c>
      <c r="T1930" s="90" t="s">
        <v>380</v>
      </c>
      <c r="U1930" s="15">
        <v>0</v>
      </c>
      <c r="V1930" s="15">
        <v>24500</v>
      </c>
      <c r="W1930" s="15">
        <v>18000</v>
      </c>
      <c r="X1930" s="15">
        <v>3000</v>
      </c>
      <c r="Y1930" s="90" t="s">
        <v>82</v>
      </c>
      <c r="Z1930" s="90" t="s">
        <v>83</v>
      </c>
      <c r="AA1930" s="90" t="s">
        <v>84</v>
      </c>
      <c r="AB1930" s="90" t="s">
        <v>4317</v>
      </c>
      <c r="AC1930" s="90" t="s">
        <v>145</v>
      </c>
      <c r="AD1930" s="90" t="s">
        <v>87</v>
      </c>
      <c r="AE1930" s="90" t="s">
        <v>61</v>
      </c>
      <c r="AF1930" s="90" t="s">
        <v>61</v>
      </c>
      <c r="AG1930" s="90" t="s">
        <v>89</v>
      </c>
      <c r="AH1930" s="90" t="s">
        <v>89</v>
      </c>
      <c r="AI1930" s="90" t="s">
        <v>89</v>
      </c>
      <c r="AJ1930" s="90" t="s">
        <v>88</v>
      </c>
      <c r="AK1930" s="90" t="s">
        <v>89</v>
      </c>
      <c r="AL1930" s="90" t="s">
        <v>89</v>
      </c>
      <c r="AM1930" s="90" t="s">
        <v>89</v>
      </c>
      <c r="AN1930" s="90" t="s">
        <v>89</v>
      </c>
      <c r="AO1930" s="90" t="s">
        <v>88</v>
      </c>
      <c r="AP1930" s="90" t="s">
        <v>89</v>
      </c>
      <c r="AQ1930" s="90" t="s">
        <v>90</v>
      </c>
      <c r="AR1930" s="90" t="s">
        <v>90</v>
      </c>
      <c r="AS1930" s="90" t="s">
        <v>91</v>
      </c>
      <c r="AT1930" s="90" t="s">
        <v>92</v>
      </c>
      <c r="AU1930" s="90" t="s">
        <v>92</v>
      </c>
      <c r="AV1930" s="90" t="s">
        <v>93</v>
      </c>
      <c r="AW1930" s="90" t="s">
        <v>6780</v>
      </c>
      <c r="AX1930" s="90" t="s">
        <v>18327</v>
      </c>
      <c r="AY1930" s="90" t="s">
        <v>6782</v>
      </c>
      <c r="AZ1930" s="90" t="s">
        <v>18327</v>
      </c>
      <c r="BA1930" s="90" t="s">
        <v>97</v>
      </c>
      <c r="BB1930" s="90" t="s">
        <v>18328</v>
      </c>
      <c r="BC1930" s="90" t="s">
        <v>99</v>
      </c>
      <c r="BD1930" s="90" t="s">
        <v>100</v>
      </c>
      <c r="BE1930" s="90" t="s">
        <v>61</v>
      </c>
      <c r="BF1930" s="90" t="s">
        <v>380</v>
      </c>
      <c r="BG1930" s="90" t="s">
        <v>101</v>
      </c>
    </row>
    <row r="1931" s="85" customFormat="1" ht="19" customHeight="1" spans="1:59">
      <c r="A1931" s="90" t="s">
        <v>151</v>
      </c>
      <c r="B1931" s="90" t="s">
        <v>152</v>
      </c>
      <c r="C1931" s="90" t="s">
        <v>5084</v>
      </c>
      <c r="D1931" s="90" t="s">
        <v>5085</v>
      </c>
      <c r="E1931" s="90" t="s">
        <v>5086</v>
      </c>
      <c r="F1931" s="90" t="s">
        <v>18329</v>
      </c>
      <c r="G1931" s="90" t="s">
        <v>3007</v>
      </c>
      <c r="H1931" s="90" t="s">
        <v>1299</v>
      </c>
      <c r="I1931" s="90" t="s">
        <v>18330</v>
      </c>
      <c r="J1931" s="90" t="s">
        <v>18331</v>
      </c>
      <c r="K1931" s="90" t="s">
        <v>18332</v>
      </c>
      <c r="L1931" s="90" t="s">
        <v>73</v>
      </c>
      <c r="M1931" s="90" t="s">
        <v>74</v>
      </c>
      <c r="N1931" s="90" t="s">
        <v>1752</v>
      </c>
      <c r="O1931" s="90" t="s">
        <v>1726</v>
      </c>
      <c r="P1931" s="90" t="s">
        <v>1727</v>
      </c>
      <c r="Q1931" s="90" t="s">
        <v>1728</v>
      </c>
      <c r="R1931" s="90" t="s">
        <v>1307</v>
      </c>
      <c r="S1931" s="90" t="s">
        <v>18333</v>
      </c>
      <c r="T1931" s="90" t="s">
        <v>119</v>
      </c>
      <c r="U1931" s="15">
        <v>0</v>
      </c>
      <c r="V1931" s="15">
        <v>52000</v>
      </c>
      <c r="W1931" s="15">
        <v>41600</v>
      </c>
      <c r="X1931" s="15">
        <v>15000</v>
      </c>
      <c r="Y1931" s="90" t="s">
        <v>82</v>
      </c>
      <c r="Z1931" s="90" t="s">
        <v>83</v>
      </c>
      <c r="AA1931" s="90" t="s">
        <v>84</v>
      </c>
      <c r="AB1931" s="90" t="s">
        <v>5092</v>
      </c>
      <c r="AC1931" s="90" t="s">
        <v>359</v>
      </c>
      <c r="AD1931" s="90" t="s">
        <v>87</v>
      </c>
      <c r="AE1931" s="90" t="s">
        <v>61</v>
      </c>
      <c r="AF1931" s="90" t="s">
        <v>61</v>
      </c>
      <c r="AG1931" s="90" t="s">
        <v>89</v>
      </c>
      <c r="AH1931" s="90" t="s">
        <v>89</v>
      </c>
      <c r="AI1931" s="90" t="s">
        <v>89</v>
      </c>
      <c r="AJ1931" s="90" t="s">
        <v>89</v>
      </c>
      <c r="AK1931" s="90" t="s">
        <v>89</v>
      </c>
      <c r="AL1931" s="90" t="s">
        <v>89</v>
      </c>
      <c r="AM1931" s="90" t="s">
        <v>89</v>
      </c>
      <c r="AN1931" s="90" t="s">
        <v>89</v>
      </c>
      <c r="AO1931" s="90" t="s">
        <v>89</v>
      </c>
      <c r="AP1931" s="90" t="s">
        <v>89</v>
      </c>
      <c r="AQ1931" s="90" t="s">
        <v>90</v>
      </c>
      <c r="AR1931" s="90" t="s">
        <v>90</v>
      </c>
      <c r="AS1931" s="90" t="s">
        <v>91</v>
      </c>
      <c r="AT1931" s="90" t="s">
        <v>92</v>
      </c>
      <c r="AU1931" s="90" t="s">
        <v>92</v>
      </c>
      <c r="AV1931" s="90" t="s">
        <v>93</v>
      </c>
      <c r="AW1931" s="90" t="s">
        <v>5093</v>
      </c>
      <c r="AX1931" s="90" t="s">
        <v>18334</v>
      </c>
      <c r="AY1931" s="90" t="s">
        <v>5095</v>
      </c>
      <c r="AZ1931" s="90" t="s">
        <v>18334</v>
      </c>
      <c r="BA1931" s="90" t="s">
        <v>97</v>
      </c>
      <c r="BB1931" s="90" t="s">
        <v>18335</v>
      </c>
      <c r="BC1931" s="90" t="s">
        <v>99</v>
      </c>
      <c r="BD1931" s="90" t="s">
        <v>100</v>
      </c>
      <c r="BE1931" s="90" t="s">
        <v>61</v>
      </c>
      <c r="BF1931" s="90" t="s">
        <v>119</v>
      </c>
      <c r="BG1931" s="90" t="s">
        <v>101</v>
      </c>
    </row>
    <row r="1932" s="85" customFormat="1" ht="19" customHeight="1" spans="1:59">
      <c r="A1932" s="90" t="s">
        <v>516</v>
      </c>
      <c r="B1932" s="90" t="s">
        <v>517</v>
      </c>
      <c r="C1932" s="90" t="s">
        <v>681</v>
      </c>
      <c r="D1932" s="90" t="s">
        <v>682</v>
      </c>
      <c r="E1932" s="90" t="s">
        <v>14538</v>
      </c>
      <c r="F1932" s="90" t="s">
        <v>9510</v>
      </c>
      <c r="G1932" s="90" t="s">
        <v>9510</v>
      </c>
      <c r="H1932" s="90" t="s">
        <v>369</v>
      </c>
      <c r="I1932" s="90" t="s">
        <v>18336</v>
      </c>
      <c r="J1932" s="90" t="s">
        <v>18337</v>
      </c>
      <c r="K1932" s="90" t="s">
        <v>18338</v>
      </c>
      <c r="L1932" s="90" t="s">
        <v>73</v>
      </c>
      <c r="M1932" s="90" t="s">
        <v>162</v>
      </c>
      <c r="N1932" s="90" t="s">
        <v>2350</v>
      </c>
      <c r="O1932" s="90" t="s">
        <v>1753</v>
      </c>
      <c r="P1932" s="90" t="s">
        <v>1754</v>
      </c>
      <c r="Q1932" s="90" t="s">
        <v>377</v>
      </c>
      <c r="R1932" s="90" t="s">
        <v>378</v>
      </c>
      <c r="S1932" s="90" t="s">
        <v>18339</v>
      </c>
      <c r="T1932" s="90" t="s">
        <v>380</v>
      </c>
      <c r="U1932" s="15">
        <v>0</v>
      </c>
      <c r="V1932" s="15">
        <v>8800</v>
      </c>
      <c r="W1932" s="15">
        <v>4300</v>
      </c>
      <c r="X1932" s="15">
        <v>3000</v>
      </c>
      <c r="Y1932" s="90" t="s">
        <v>82</v>
      </c>
      <c r="Z1932" s="90" t="s">
        <v>83</v>
      </c>
      <c r="AA1932" s="90" t="s">
        <v>84</v>
      </c>
      <c r="AB1932" s="90" t="s">
        <v>14543</v>
      </c>
      <c r="AC1932" s="90" t="s">
        <v>359</v>
      </c>
      <c r="AD1932" s="90" t="s">
        <v>87</v>
      </c>
      <c r="AE1932" s="90" t="s">
        <v>61</v>
      </c>
      <c r="AF1932" s="90" t="s">
        <v>61</v>
      </c>
      <c r="AG1932" s="90" t="s">
        <v>89</v>
      </c>
      <c r="AH1932" s="90" t="s">
        <v>89</v>
      </c>
      <c r="AI1932" s="90" t="s">
        <v>89</v>
      </c>
      <c r="AJ1932" s="90" t="s">
        <v>89</v>
      </c>
      <c r="AK1932" s="90" t="s">
        <v>89</v>
      </c>
      <c r="AL1932" s="90" t="s">
        <v>89</v>
      </c>
      <c r="AM1932" s="90" t="s">
        <v>89</v>
      </c>
      <c r="AN1932" s="90" t="s">
        <v>89</v>
      </c>
      <c r="AO1932" s="90" t="s">
        <v>89</v>
      </c>
      <c r="AP1932" s="90" t="s">
        <v>89</v>
      </c>
      <c r="AQ1932" s="90" t="s">
        <v>90</v>
      </c>
      <c r="AR1932" s="90" t="s">
        <v>90</v>
      </c>
      <c r="AS1932" s="90" t="s">
        <v>91</v>
      </c>
      <c r="AT1932" s="90" t="s">
        <v>92</v>
      </c>
      <c r="AU1932" s="90" t="s">
        <v>92</v>
      </c>
      <c r="AV1932" s="90" t="s">
        <v>93</v>
      </c>
      <c r="AW1932" s="90" t="s">
        <v>14544</v>
      </c>
      <c r="AX1932" s="90" t="s">
        <v>18340</v>
      </c>
      <c r="AY1932" s="90" t="s">
        <v>14546</v>
      </c>
      <c r="AZ1932" s="90" t="s">
        <v>18340</v>
      </c>
      <c r="BA1932" s="90" t="s">
        <v>97</v>
      </c>
      <c r="BB1932" s="90" t="s">
        <v>18341</v>
      </c>
      <c r="BC1932" s="90" t="s">
        <v>99</v>
      </c>
      <c r="BD1932" s="90" t="s">
        <v>100</v>
      </c>
      <c r="BE1932" s="90" t="s">
        <v>61</v>
      </c>
      <c r="BF1932" s="90" t="s">
        <v>380</v>
      </c>
      <c r="BG1932" s="90" t="s">
        <v>101</v>
      </c>
    </row>
    <row r="1933" s="85" customFormat="1" ht="19" customHeight="1" spans="1:59">
      <c r="A1933" s="90" t="s">
        <v>126</v>
      </c>
      <c r="B1933" s="90" t="s">
        <v>127</v>
      </c>
      <c r="C1933" s="90" t="s">
        <v>196</v>
      </c>
      <c r="D1933" s="90" t="s">
        <v>197</v>
      </c>
      <c r="E1933" s="90" t="s">
        <v>3164</v>
      </c>
      <c r="F1933" s="90" t="s">
        <v>11041</v>
      </c>
      <c r="G1933" s="90" t="s">
        <v>11041</v>
      </c>
      <c r="H1933" s="90" t="s">
        <v>1571</v>
      </c>
      <c r="I1933" s="90" t="s">
        <v>18342</v>
      </c>
      <c r="J1933" s="90" t="s">
        <v>18343</v>
      </c>
      <c r="K1933" s="90" t="s">
        <v>18344</v>
      </c>
      <c r="L1933" s="90" t="s">
        <v>73</v>
      </c>
      <c r="M1933" s="90" t="s">
        <v>10383</v>
      </c>
      <c r="N1933" s="90" t="s">
        <v>2206</v>
      </c>
      <c r="O1933" s="90" t="s">
        <v>949</v>
      </c>
      <c r="P1933" s="90" t="s">
        <v>950</v>
      </c>
      <c r="Q1933" s="90" t="s">
        <v>257</v>
      </c>
      <c r="R1933" s="90" t="s">
        <v>951</v>
      </c>
      <c r="S1933" s="90" t="s">
        <v>18345</v>
      </c>
      <c r="T1933" s="90" t="s">
        <v>119</v>
      </c>
      <c r="U1933" s="15">
        <v>0</v>
      </c>
      <c r="V1933" s="15">
        <v>85000</v>
      </c>
      <c r="W1933" s="15">
        <v>60000</v>
      </c>
      <c r="X1933" s="15">
        <v>4000</v>
      </c>
      <c r="Y1933" s="90" t="s">
        <v>143</v>
      </c>
      <c r="Z1933" s="90" t="s">
        <v>83</v>
      </c>
      <c r="AA1933" s="90" t="s">
        <v>84</v>
      </c>
      <c r="AB1933" s="90" t="s">
        <v>11046</v>
      </c>
      <c r="AC1933" s="90" t="s">
        <v>145</v>
      </c>
      <c r="AD1933" s="90" t="s">
        <v>87</v>
      </c>
      <c r="AE1933" s="90" t="s">
        <v>61</v>
      </c>
      <c r="AF1933" s="90" t="s">
        <v>61</v>
      </c>
      <c r="AG1933" s="90" t="s">
        <v>89</v>
      </c>
      <c r="AH1933" s="90" t="s">
        <v>89</v>
      </c>
      <c r="AI1933" s="90" t="s">
        <v>89</v>
      </c>
      <c r="AJ1933" s="90" t="s">
        <v>89</v>
      </c>
      <c r="AK1933" s="90" t="s">
        <v>89</v>
      </c>
      <c r="AL1933" s="90" t="s">
        <v>89</v>
      </c>
      <c r="AM1933" s="90" t="s">
        <v>89</v>
      </c>
      <c r="AN1933" s="90" t="s">
        <v>89</v>
      </c>
      <c r="AO1933" s="90" t="s">
        <v>89</v>
      </c>
      <c r="AP1933" s="90" t="s">
        <v>89</v>
      </c>
      <c r="AQ1933" s="90" t="s">
        <v>90</v>
      </c>
      <c r="AR1933" s="90" t="s">
        <v>90</v>
      </c>
      <c r="AS1933" s="90" t="s">
        <v>91</v>
      </c>
      <c r="AT1933" s="90" t="s">
        <v>92</v>
      </c>
      <c r="AU1933" s="90" t="s">
        <v>92</v>
      </c>
      <c r="AV1933" s="90" t="s">
        <v>93</v>
      </c>
      <c r="AW1933" s="90" t="s">
        <v>3175</v>
      </c>
      <c r="AX1933" s="90" t="s">
        <v>18346</v>
      </c>
      <c r="AY1933" s="90" t="s">
        <v>3177</v>
      </c>
      <c r="AZ1933" s="90" t="s">
        <v>18346</v>
      </c>
      <c r="BA1933" s="90" t="s">
        <v>97</v>
      </c>
      <c r="BB1933" s="90" t="s">
        <v>18347</v>
      </c>
      <c r="BC1933" s="90" t="s">
        <v>99</v>
      </c>
      <c r="BD1933" s="90" t="s">
        <v>150</v>
      </c>
      <c r="BE1933" s="90" t="s">
        <v>61</v>
      </c>
      <c r="BF1933" s="90" t="s">
        <v>119</v>
      </c>
      <c r="BG1933" s="90" t="s">
        <v>101</v>
      </c>
    </row>
    <row r="1934" s="85" customFormat="1" ht="19" customHeight="1" spans="1:59">
      <c r="A1934" s="90" t="s">
        <v>419</v>
      </c>
      <c r="B1934" s="90" t="s">
        <v>420</v>
      </c>
      <c r="C1934" s="90" t="s">
        <v>3062</v>
      </c>
      <c r="D1934" s="90" t="s">
        <v>3063</v>
      </c>
      <c r="E1934" s="90" t="s">
        <v>3064</v>
      </c>
      <c r="F1934" s="90" t="s">
        <v>3065</v>
      </c>
      <c r="G1934" s="90" t="s">
        <v>425</v>
      </c>
      <c r="H1934" s="90" t="s">
        <v>109</v>
      </c>
      <c r="I1934" s="90" t="s">
        <v>18348</v>
      </c>
      <c r="J1934" s="90" t="s">
        <v>18349</v>
      </c>
      <c r="K1934" s="90" t="s">
        <v>18350</v>
      </c>
      <c r="L1934" s="90" t="s">
        <v>73</v>
      </c>
      <c r="M1934" s="90" t="s">
        <v>18351</v>
      </c>
      <c r="N1934" s="90" t="s">
        <v>203</v>
      </c>
      <c r="O1934" s="90" t="s">
        <v>115</v>
      </c>
      <c r="P1934" s="90" t="s">
        <v>116</v>
      </c>
      <c r="Q1934" s="90" t="s">
        <v>117</v>
      </c>
      <c r="R1934" s="90" t="s">
        <v>116</v>
      </c>
      <c r="S1934" s="90" t="s">
        <v>18352</v>
      </c>
      <c r="T1934" s="90" t="s">
        <v>119</v>
      </c>
      <c r="U1934" s="15">
        <v>0</v>
      </c>
      <c r="V1934" s="15">
        <v>50000</v>
      </c>
      <c r="W1934" s="15">
        <v>30000</v>
      </c>
      <c r="X1934" s="15">
        <v>20500</v>
      </c>
      <c r="Y1934" s="90" t="s">
        <v>143</v>
      </c>
      <c r="Z1934" s="90" t="s">
        <v>83</v>
      </c>
      <c r="AA1934" s="90" t="s">
        <v>84</v>
      </c>
      <c r="AB1934" s="90" t="s">
        <v>3072</v>
      </c>
      <c r="AC1934" s="90" t="s">
        <v>121</v>
      </c>
      <c r="AD1934" s="90" t="s">
        <v>87</v>
      </c>
      <c r="AE1934" s="90" t="s">
        <v>61</v>
      </c>
      <c r="AF1934" s="90" t="s">
        <v>61</v>
      </c>
      <c r="AG1934" s="90" t="s">
        <v>89</v>
      </c>
      <c r="AH1934" s="90" t="s">
        <v>89</v>
      </c>
      <c r="AI1934" s="90" t="s">
        <v>89</v>
      </c>
      <c r="AJ1934" s="90" t="s">
        <v>88</v>
      </c>
      <c r="AK1934" s="90" t="s">
        <v>89</v>
      </c>
      <c r="AL1934" s="90" t="s">
        <v>89</v>
      </c>
      <c r="AM1934" s="90" t="s">
        <v>89</v>
      </c>
      <c r="AN1934" s="90" t="s">
        <v>88</v>
      </c>
      <c r="AO1934" s="90" t="s">
        <v>88</v>
      </c>
      <c r="AP1934" s="90" t="s">
        <v>89</v>
      </c>
      <c r="AQ1934" s="90" t="s">
        <v>90</v>
      </c>
      <c r="AR1934" s="90" t="s">
        <v>90</v>
      </c>
      <c r="AS1934" s="90" t="s">
        <v>91</v>
      </c>
      <c r="AT1934" s="90" t="s">
        <v>92</v>
      </c>
      <c r="AU1934" s="90" t="s">
        <v>92</v>
      </c>
      <c r="AV1934" s="90" t="s">
        <v>93</v>
      </c>
      <c r="AW1934" s="90" t="s">
        <v>3073</v>
      </c>
      <c r="AX1934" s="90" t="s">
        <v>18353</v>
      </c>
      <c r="AY1934" s="90" t="s">
        <v>3075</v>
      </c>
      <c r="AZ1934" s="90" t="s">
        <v>18353</v>
      </c>
      <c r="BA1934" s="90" t="s">
        <v>97</v>
      </c>
      <c r="BB1934" s="90" t="s">
        <v>18354</v>
      </c>
      <c r="BC1934" s="90" t="s">
        <v>99</v>
      </c>
      <c r="BD1934" s="90" t="s">
        <v>150</v>
      </c>
      <c r="BE1934" s="90" t="s">
        <v>61</v>
      </c>
      <c r="BF1934" s="90" t="s">
        <v>119</v>
      </c>
      <c r="BG1934" s="90" t="s">
        <v>101</v>
      </c>
    </row>
    <row r="1935" s="85" customFormat="1" ht="19" customHeight="1" spans="1:59">
      <c r="A1935" s="90" t="s">
        <v>302</v>
      </c>
      <c r="B1935" s="90" t="s">
        <v>303</v>
      </c>
      <c r="C1935" s="90" t="s">
        <v>2589</v>
      </c>
      <c r="D1935" s="90" t="s">
        <v>2590</v>
      </c>
      <c r="E1935" s="90" t="s">
        <v>18355</v>
      </c>
      <c r="F1935" s="90" t="s">
        <v>18356</v>
      </c>
      <c r="G1935" s="90" t="s">
        <v>17248</v>
      </c>
      <c r="H1935" s="90" t="s">
        <v>158</v>
      </c>
      <c r="I1935" s="90" t="s">
        <v>18357</v>
      </c>
      <c r="J1935" s="90" t="s">
        <v>18358</v>
      </c>
      <c r="K1935" s="90" t="s">
        <v>18359</v>
      </c>
      <c r="L1935" s="90" t="s">
        <v>73</v>
      </c>
      <c r="M1935" s="90" t="s">
        <v>15780</v>
      </c>
      <c r="N1935" s="90" t="s">
        <v>18360</v>
      </c>
      <c r="O1935" s="90" t="s">
        <v>164</v>
      </c>
      <c r="P1935" s="90" t="s">
        <v>165</v>
      </c>
      <c r="Q1935" s="90" t="s">
        <v>166</v>
      </c>
      <c r="R1935" s="90" t="s">
        <v>167</v>
      </c>
      <c r="S1935" s="90" t="s">
        <v>18361</v>
      </c>
      <c r="T1935" s="90" t="s">
        <v>119</v>
      </c>
      <c r="U1935" s="15">
        <v>0</v>
      </c>
      <c r="V1935" s="15">
        <v>13460</v>
      </c>
      <c r="W1935" s="15">
        <v>9000</v>
      </c>
      <c r="X1935" s="15">
        <v>3000</v>
      </c>
      <c r="Y1935" s="90" t="s">
        <v>82</v>
      </c>
      <c r="Z1935" s="90" t="s">
        <v>83</v>
      </c>
      <c r="AA1935" s="90" t="s">
        <v>84</v>
      </c>
      <c r="AB1935" s="90" t="s">
        <v>18362</v>
      </c>
      <c r="AC1935" s="90" t="s">
        <v>145</v>
      </c>
      <c r="AD1935" s="90" t="s">
        <v>87</v>
      </c>
      <c r="AE1935" s="90" t="s">
        <v>61</v>
      </c>
      <c r="AF1935" s="90" t="s">
        <v>61</v>
      </c>
      <c r="AG1935" s="90" t="s">
        <v>89</v>
      </c>
      <c r="AH1935" s="90" t="s">
        <v>89</v>
      </c>
      <c r="AI1935" s="90" t="s">
        <v>89</v>
      </c>
      <c r="AJ1935" s="90" t="s">
        <v>89</v>
      </c>
      <c r="AK1935" s="90" t="s">
        <v>89</v>
      </c>
      <c r="AL1935" s="90" t="s">
        <v>89</v>
      </c>
      <c r="AM1935" s="90" t="s">
        <v>89</v>
      </c>
      <c r="AN1935" s="90" t="s">
        <v>89</v>
      </c>
      <c r="AO1935" s="90" t="s">
        <v>89</v>
      </c>
      <c r="AP1935" s="90" t="s">
        <v>89</v>
      </c>
      <c r="AQ1935" s="90" t="s">
        <v>90</v>
      </c>
      <c r="AR1935" s="90" t="s">
        <v>90</v>
      </c>
      <c r="AS1935" s="90" t="s">
        <v>91</v>
      </c>
      <c r="AT1935" s="90" t="s">
        <v>92</v>
      </c>
      <c r="AU1935" s="90" t="s">
        <v>92</v>
      </c>
      <c r="AV1935" s="90" t="s">
        <v>93</v>
      </c>
      <c r="AW1935" s="90" t="s">
        <v>18363</v>
      </c>
      <c r="AX1935" s="90" t="s">
        <v>18364</v>
      </c>
      <c r="AY1935" s="90" t="s">
        <v>18365</v>
      </c>
      <c r="AZ1935" s="90" t="s">
        <v>18364</v>
      </c>
      <c r="BA1935" s="90" t="s">
        <v>97</v>
      </c>
      <c r="BB1935" s="90" t="s">
        <v>18366</v>
      </c>
      <c r="BC1935" s="90" t="s">
        <v>99</v>
      </c>
      <c r="BD1935" s="90" t="s">
        <v>100</v>
      </c>
      <c r="BE1935" s="90" t="s">
        <v>61</v>
      </c>
      <c r="BF1935" s="90" t="s">
        <v>119</v>
      </c>
      <c r="BG1935" s="90" t="s">
        <v>101</v>
      </c>
    </row>
    <row r="1936" s="85" customFormat="1" ht="19" customHeight="1" spans="1:59">
      <c r="A1936" s="90" t="s">
        <v>151</v>
      </c>
      <c r="B1936" s="90" t="s">
        <v>152</v>
      </c>
      <c r="C1936" s="90" t="s">
        <v>2947</v>
      </c>
      <c r="D1936" s="90" t="s">
        <v>2948</v>
      </c>
      <c r="E1936" s="90" t="s">
        <v>3746</v>
      </c>
      <c r="F1936" s="90" t="s">
        <v>3747</v>
      </c>
      <c r="G1936" s="90" t="s">
        <v>3007</v>
      </c>
      <c r="H1936" s="90" t="s">
        <v>1299</v>
      </c>
      <c r="I1936" s="90" t="s">
        <v>18367</v>
      </c>
      <c r="J1936" s="90" t="s">
        <v>18368</v>
      </c>
      <c r="K1936" s="90" t="s">
        <v>18369</v>
      </c>
      <c r="L1936" s="90" t="s">
        <v>73</v>
      </c>
      <c r="M1936" s="90" t="s">
        <v>1799</v>
      </c>
      <c r="N1936" s="90" t="s">
        <v>2967</v>
      </c>
      <c r="O1936" s="90" t="s">
        <v>2764</v>
      </c>
      <c r="P1936" s="90" t="s">
        <v>2765</v>
      </c>
      <c r="Q1936" s="90" t="s">
        <v>1306</v>
      </c>
      <c r="R1936" s="90" t="s">
        <v>1307</v>
      </c>
      <c r="S1936" s="90" t="s">
        <v>18370</v>
      </c>
      <c r="T1936" s="90" t="s">
        <v>119</v>
      </c>
      <c r="U1936" s="15">
        <v>0</v>
      </c>
      <c r="V1936" s="15">
        <v>26000</v>
      </c>
      <c r="W1936" s="15">
        <v>13000</v>
      </c>
      <c r="X1936" s="15">
        <v>12000</v>
      </c>
      <c r="Y1936" s="90" t="s">
        <v>143</v>
      </c>
      <c r="Z1936" s="90" t="s">
        <v>83</v>
      </c>
      <c r="AA1936" s="90" t="s">
        <v>84</v>
      </c>
      <c r="AB1936" s="90" t="s">
        <v>3712</v>
      </c>
      <c r="AC1936" s="90" t="s">
        <v>211</v>
      </c>
      <c r="AD1936" s="90" t="s">
        <v>87</v>
      </c>
      <c r="AE1936" s="90" t="s">
        <v>61</v>
      </c>
      <c r="AF1936" s="90" t="s">
        <v>61</v>
      </c>
      <c r="AG1936" s="90" t="s">
        <v>89</v>
      </c>
      <c r="AH1936" s="90" t="s">
        <v>89</v>
      </c>
      <c r="AI1936" s="90" t="s">
        <v>89</v>
      </c>
      <c r="AJ1936" s="90" t="s">
        <v>89</v>
      </c>
      <c r="AK1936" s="90" t="s">
        <v>89</v>
      </c>
      <c r="AL1936" s="90" t="s">
        <v>89</v>
      </c>
      <c r="AM1936" s="90" t="s">
        <v>89</v>
      </c>
      <c r="AN1936" s="90" t="s">
        <v>89</v>
      </c>
      <c r="AO1936" s="90" t="s">
        <v>89</v>
      </c>
      <c r="AP1936" s="90" t="s">
        <v>89</v>
      </c>
      <c r="AQ1936" s="90" t="s">
        <v>90</v>
      </c>
      <c r="AR1936" s="90" t="s">
        <v>90</v>
      </c>
      <c r="AS1936" s="90" t="s">
        <v>91</v>
      </c>
      <c r="AT1936" s="90" t="s">
        <v>92</v>
      </c>
      <c r="AU1936" s="90" t="s">
        <v>92</v>
      </c>
      <c r="AV1936" s="90" t="s">
        <v>93</v>
      </c>
      <c r="AW1936" s="90" t="s">
        <v>3752</v>
      </c>
      <c r="AX1936" s="90" t="s">
        <v>18371</v>
      </c>
      <c r="AY1936" s="90" t="s">
        <v>3754</v>
      </c>
      <c r="AZ1936" s="90" t="s">
        <v>18371</v>
      </c>
      <c r="BA1936" s="90" t="s">
        <v>97</v>
      </c>
      <c r="BB1936" s="90" t="s">
        <v>18372</v>
      </c>
      <c r="BC1936" s="90" t="s">
        <v>99</v>
      </c>
      <c r="BD1936" s="90" t="s">
        <v>150</v>
      </c>
      <c r="BE1936" s="90" t="s">
        <v>61</v>
      </c>
      <c r="BF1936" s="90" t="s">
        <v>119</v>
      </c>
      <c r="BG1936" s="90" t="s">
        <v>101</v>
      </c>
    </row>
    <row r="1937" s="85" customFormat="1" ht="19" customHeight="1" spans="1:59">
      <c r="A1937" s="90" t="s">
        <v>126</v>
      </c>
      <c r="B1937" s="90" t="s">
        <v>127</v>
      </c>
      <c r="C1937" s="90" t="s">
        <v>196</v>
      </c>
      <c r="D1937" s="90" t="s">
        <v>197</v>
      </c>
      <c r="E1937" s="90" t="s">
        <v>3164</v>
      </c>
      <c r="F1937" s="90" t="s">
        <v>7637</v>
      </c>
      <c r="G1937" s="90" t="s">
        <v>7637</v>
      </c>
      <c r="H1937" s="90" t="s">
        <v>605</v>
      </c>
      <c r="I1937" s="90" t="s">
        <v>18373</v>
      </c>
      <c r="J1937" s="90" t="s">
        <v>18374</v>
      </c>
      <c r="K1937" s="90" t="s">
        <v>18375</v>
      </c>
      <c r="L1937" s="90" t="s">
        <v>73</v>
      </c>
      <c r="M1937" s="90" t="s">
        <v>7996</v>
      </c>
      <c r="N1937" s="90" t="s">
        <v>8925</v>
      </c>
      <c r="O1937" s="90" t="s">
        <v>610</v>
      </c>
      <c r="P1937" s="90" t="s">
        <v>611</v>
      </c>
      <c r="Q1937" s="90" t="s">
        <v>612</v>
      </c>
      <c r="R1937" s="90" t="s">
        <v>613</v>
      </c>
      <c r="S1937" s="90" t="s">
        <v>18376</v>
      </c>
      <c r="T1937" s="90" t="s">
        <v>119</v>
      </c>
      <c r="U1937" s="15">
        <v>0</v>
      </c>
      <c r="V1937" s="15">
        <v>110000</v>
      </c>
      <c r="W1937" s="15">
        <v>75000</v>
      </c>
      <c r="X1937" s="15">
        <v>12000</v>
      </c>
      <c r="Y1937" s="90" t="s">
        <v>143</v>
      </c>
      <c r="Z1937" s="90" t="s">
        <v>83</v>
      </c>
      <c r="AA1937" s="90" t="s">
        <v>84</v>
      </c>
      <c r="AB1937" s="90" t="s">
        <v>3174</v>
      </c>
      <c r="AC1937" s="90" t="s">
        <v>145</v>
      </c>
      <c r="AD1937" s="90" t="s">
        <v>87</v>
      </c>
      <c r="AE1937" s="90" t="s">
        <v>61</v>
      </c>
      <c r="AF1937" s="90" t="s">
        <v>61</v>
      </c>
      <c r="AG1937" s="90" t="s">
        <v>89</v>
      </c>
      <c r="AH1937" s="90" t="s">
        <v>89</v>
      </c>
      <c r="AI1937" s="90" t="s">
        <v>89</v>
      </c>
      <c r="AJ1937" s="90" t="s">
        <v>89</v>
      </c>
      <c r="AK1937" s="90" t="s">
        <v>89</v>
      </c>
      <c r="AL1937" s="90" t="s">
        <v>89</v>
      </c>
      <c r="AM1937" s="90" t="s">
        <v>89</v>
      </c>
      <c r="AN1937" s="90" t="s">
        <v>89</v>
      </c>
      <c r="AO1937" s="90" t="s">
        <v>89</v>
      </c>
      <c r="AP1937" s="90" t="s">
        <v>89</v>
      </c>
      <c r="AQ1937" s="90" t="s">
        <v>90</v>
      </c>
      <c r="AR1937" s="90" t="s">
        <v>90</v>
      </c>
      <c r="AS1937" s="90" t="s">
        <v>91</v>
      </c>
      <c r="AT1937" s="90" t="s">
        <v>92</v>
      </c>
      <c r="AU1937" s="90" t="s">
        <v>92</v>
      </c>
      <c r="AV1937" s="90" t="s">
        <v>93</v>
      </c>
      <c r="AW1937" s="90" t="s">
        <v>3175</v>
      </c>
      <c r="AX1937" s="90" t="s">
        <v>18377</v>
      </c>
      <c r="AY1937" s="90" t="s">
        <v>3177</v>
      </c>
      <c r="AZ1937" s="90" t="s">
        <v>18377</v>
      </c>
      <c r="BA1937" s="90" t="s">
        <v>97</v>
      </c>
      <c r="BB1937" s="90" t="s">
        <v>18378</v>
      </c>
      <c r="BC1937" s="90" t="s">
        <v>99</v>
      </c>
      <c r="BD1937" s="90" t="s">
        <v>150</v>
      </c>
      <c r="BE1937" s="90" t="s">
        <v>61</v>
      </c>
      <c r="BF1937" s="90" t="s">
        <v>119</v>
      </c>
      <c r="BG1937" s="90" t="s">
        <v>101</v>
      </c>
    </row>
    <row r="1938" s="85" customFormat="1" ht="19" customHeight="1" spans="1:59">
      <c r="A1938" s="90" t="s">
        <v>516</v>
      </c>
      <c r="B1938" s="90" t="s">
        <v>517</v>
      </c>
      <c r="C1938" s="90" t="s">
        <v>518</v>
      </c>
      <c r="D1938" s="90" t="s">
        <v>519</v>
      </c>
      <c r="E1938" s="90" t="s">
        <v>2922</v>
      </c>
      <c r="F1938" s="90" t="s">
        <v>2923</v>
      </c>
      <c r="G1938" s="90" t="s">
        <v>2924</v>
      </c>
      <c r="H1938" s="90" t="s">
        <v>1299</v>
      </c>
      <c r="I1938" s="90" t="s">
        <v>18379</v>
      </c>
      <c r="J1938" s="90" t="s">
        <v>18380</v>
      </c>
      <c r="K1938" s="90" t="s">
        <v>18381</v>
      </c>
      <c r="L1938" s="90" t="s">
        <v>73</v>
      </c>
      <c r="M1938" s="90" t="s">
        <v>18382</v>
      </c>
      <c r="N1938" s="90" t="s">
        <v>18383</v>
      </c>
      <c r="O1938" s="90" t="s">
        <v>2764</v>
      </c>
      <c r="P1938" s="90" t="s">
        <v>2765</v>
      </c>
      <c r="Q1938" s="90" t="s">
        <v>1306</v>
      </c>
      <c r="R1938" s="90" t="s">
        <v>1307</v>
      </c>
      <c r="S1938" s="90" t="s">
        <v>18384</v>
      </c>
      <c r="T1938" s="90" t="s">
        <v>262</v>
      </c>
      <c r="U1938" s="15">
        <v>0</v>
      </c>
      <c r="V1938" s="15">
        <v>72400</v>
      </c>
      <c r="W1938" s="15">
        <v>50000</v>
      </c>
      <c r="X1938" s="15">
        <v>3500</v>
      </c>
      <c r="Y1938" s="90" t="s">
        <v>143</v>
      </c>
      <c r="Z1938" s="90" t="s">
        <v>83</v>
      </c>
      <c r="AA1938" s="90" t="s">
        <v>84</v>
      </c>
      <c r="AB1938" s="90" t="s">
        <v>2931</v>
      </c>
      <c r="AC1938" s="90" t="s">
        <v>359</v>
      </c>
      <c r="AD1938" s="90" t="s">
        <v>87</v>
      </c>
      <c r="AE1938" s="90" t="s">
        <v>61</v>
      </c>
      <c r="AF1938" s="90" t="s">
        <v>61</v>
      </c>
      <c r="AG1938" s="90" t="s">
        <v>89</v>
      </c>
      <c r="AH1938" s="90" t="s">
        <v>89</v>
      </c>
      <c r="AI1938" s="90" t="s">
        <v>89</v>
      </c>
      <c r="AJ1938" s="90" t="s">
        <v>89</v>
      </c>
      <c r="AK1938" s="90" t="s">
        <v>89</v>
      </c>
      <c r="AL1938" s="90" t="s">
        <v>89</v>
      </c>
      <c r="AM1938" s="90" t="s">
        <v>89</v>
      </c>
      <c r="AN1938" s="90" t="s">
        <v>89</v>
      </c>
      <c r="AO1938" s="90" t="s">
        <v>89</v>
      </c>
      <c r="AP1938" s="90" t="s">
        <v>89</v>
      </c>
      <c r="AQ1938" s="90" t="s">
        <v>90</v>
      </c>
      <c r="AR1938" s="90" t="s">
        <v>90</v>
      </c>
      <c r="AS1938" s="90" t="s">
        <v>91</v>
      </c>
      <c r="AT1938" s="90" t="s">
        <v>92</v>
      </c>
      <c r="AU1938" s="90" t="s">
        <v>92</v>
      </c>
      <c r="AV1938" s="90" t="s">
        <v>93</v>
      </c>
      <c r="AW1938" s="90" t="s">
        <v>2932</v>
      </c>
      <c r="AX1938" s="90" t="s">
        <v>18385</v>
      </c>
      <c r="AY1938" s="90" t="s">
        <v>2934</v>
      </c>
      <c r="AZ1938" s="90" t="s">
        <v>18385</v>
      </c>
      <c r="BA1938" s="90" t="s">
        <v>61</v>
      </c>
      <c r="BB1938" s="90" t="s">
        <v>18386</v>
      </c>
      <c r="BC1938" s="90" t="s">
        <v>99</v>
      </c>
      <c r="BD1938" s="90" t="s">
        <v>150</v>
      </c>
      <c r="BE1938" s="90" t="s">
        <v>61</v>
      </c>
      <c r="BF1938" s="90" t="s">
        <v>262</v>
      </c>
      <c r="BG1938" s="90" t="s">
        <v>101</v>
      </c>
    </row>
    <row r="1939" s="85" customFormat="1" ht="19" customHeight="1" spans="1:59">
      <c r="A1939" s="90" t="s">
        <v>151</v>
      </c>
      <c r="B1939" s="90" t="s">
        <v>152</v>
      </c>
      <c r="C1939" s="90" t="s">
        <v>2947</v>
      </c>
      <c r="D1939" s="90" t="s">
        <v>2948</v>
      </c>
      <c r="E1939" s="90" t="s">
        <v>18387</v>
      </c>
      <c r="F1939" s="90" t="s">
        <v>18388</v>
      </c>
      <c r="G1939" s="90" t="s">
        <v>7561</v>
      </c>
      <c r="H1939" s="90" t="s">
        <v>2636</v>
      </c>
      <c r="I1939" s="90" t="s">
        <v>18389</v>
      </c>
      <c r="J1939" s="90" t="s">
        <v>18390</v>
      </c>
      <c r="K1939" s="90" t="s">
        <v>18391</v>
      </c>
      <c r="L1939" s="90" t="s">
        <v>73</v>
      </c>
      <c r="M1939" s="90" t="s">
        <v>74</v>
      </c>
      <c r="N1939" s="90" t="s">
        <v>3477</v>
      </c>
      <c r="O1939" s="90" t="s">
        <v>294</v>
      </c>
      <c r="P1939" s="90" t="s">
        <v>2641</v>
      </c>
      <c r="Q1939" s="90" t="s">
        <v>2642</v>
      </c>
      <c r="R1939" s="90" t="s">
        <v>2643</v>
      </c>
      <c r="S1939" s="90" t="s">
        <v>18392</v>
      </c>
      <c r="T1939" s="90" t="s">
        <v>380</v>
      </c>
      <c r="U1939" s="15">
        <v>0</v>
      </c>
      <c r="V1939" s="15">
        <v>21200</v>
      </c>
      <c r="W1939" s="15">
        <v>13000</v>
      </c>
      <c r="X1939" s="15">
        <v>11000</v>
      </c>
      <c r="Y1939" s="90" t="s">
        <v>82</v>
      </c>
      <c r="Z1939" s="90" t="s">
        <v>83</v>
      </c>
      <c r="AA1939" s="90" t="s">
        <v>84</v>
      </c>
      <c r="AB1939" s="90" t="s">
        <v>18393</v>
      </c>
      <c r="AC1939" s="90" t="s">
        <v>359</v>
      </c>
      <c r="AD1939" s="90" t="s">
        <v>87</v>
      </c>
      <c r="AE1939" s="90" t="s">
        <v>61</v>
      </c>
      <c r="AF1939" s="90" t="s">
        <v>61</v>
      </c>
      <c r="AG1939" s="90" t="s">
        <v>89</v>
      </c>
      <c r="AH1939" s="90" t="s">
        <v>88</v>
      </c>
      <c r="AI1939" s="90" t="s">
        <v>88</v>
      </c>
      <c r="AJ1939" s="90" t="s">
        <v>88</v>
      </c>
      <c r="AK1939" s="90" t="s">
        <v>88</v>
      </c>
      <c r="AL1939" s="90" t="s">
        <v>89</v>
      </c>
      <c r="AM1939" s="90" t="s">
        <v>89</v>
      </c>
      <c r="AN1939" s="90" t="s">
        <v>88</v>
      </c>
      <c r="AO1939" s="90" t="s">
        <v>88</v>
      </c>
      <c r="AP1939" s="90" t="s">
        <v>89</v>
      </c>
      <c r="AQ1939" s="90" t="s">
        <v>90</v>
      </c>
      <c r="AR1939" s="90" t="s">
        <v>90</v>
      </c>
      <c r="AS1939" s="90" t="s">
        <v>91</v>
      </c>
      <c r="AT1939" s="90" t="s">
        <v>92</v>
      </c>
      <c r="AU1939" s="90" t="s">
        <v>92</v>
      </c>
      <c r="AV1939" s="90" t="s">
        <v>93</v>
      </c>
      <c r="AW1939" s="90" t="s">
        <v>18394</v>
      </c>
      <c r="AX1939" s="90" t="s">
        <v>18395</v>
      </c>
      <c r="AY1939" s="90" t="s">
        <v>18396</v>
      </c>
      <c r="AZ1939" s="90" t="s">
        <v>18395</v>
      </c>
      <c r="BA1939" s="90" t="s">
        <v>97</v>
      </c>
      <c r="BB1939" s="90" t="s">
        <v>18397</v>
      </c>
      <c r="BC1939" s="90" t="s">
        <v>99</v>
      </c>
      <c r="BD1939" s="90" t="s">
        <v>100</v>
      </c>
      <c r="BE1939" s="90" t="s">
        <v>61</v>
      </c>
      <c r="BF1939" s="90" t="s">
        <v>380</v>
      </c>
      <c r="BG1939" s="90" t="s">
        <v>101</v>
      </c>
    </row>
    <row r="1940" s="85" customFormat="1" ht="19" customHeight="1" spans="1:59">
      <c r="A1940" s="90" t="s">
        <v>1984</v>
      </c>
      <c r="B1940" s="90" t="s">
        <v>1985</v>
      </c>
      <c r="C1940" s="90" t="s">
        <v>4884</v>
      </c>
      <c r="D1940" s="90" t="s">
        <v>4885</v>
      </c>
      <c r="E1940" s="90" t="s">
        <v>4886</v>
      </c>
      <c r="F1940" s="90" t="s">
        <v>4887</v>
      </c>
      <c r="G1940" s="90" t="s">
        <v>1990</v>
      </c>
      <c r="H1940" s="90" t="s">
        <v>109</v>
      </c>
      <c r="I1940" s="90" t="s">
        <v>18398</v>
      </c>
      <c r="J1940" s="90" t="s">
        <v>18399</v>
      </c>
      <c r="K1940" s="90" t="s">
        <v>18400</v>
      </c>
      <c r="L1940" s="90" t="s">
        <v>73</v>
      </c>
      <c r="M1940" s="90" t="s">
        <v>3242</v>
      </c>
      <c r="N1940" s="90" t="s">
        <v>1410</v>
      </c>
      <c r="O1940" s="90" t="s">
        <v>1848</v>
      </c>
      <c r="P1940" s="90" t="s">
        <v>1849</v>
      </c>
      <c r="Q1940" s="90" t="s">
        <v>1850</v>
      </c>
      <c r="R1940" s="90" t="s">
        <v>1849</v>
      </c>
      <c r="S1940" s="90" t="s">
        <v>18401</v>
      </c>
      <c r="T1940" s="90" t="s">
        <v>209</v>
      </c>
      <c r="U1940" s="15">
        <v>0</v>
      </c>
      <c r="V1940" s="15">
        <v>5461</v>
      </c>
      <c r="W1940" s="15">
        <v>4300</v>
      </c>
      <c r="X1940" s="15">
        <v>2300</v>
      </c>
      <c r="Y1940" s="90" t="s">
        <v>143</v>
      </c>
      <c r="Z1940" s="90" t="s">
        <v>83</v>
      </c>
      <c r="AA1940" s="90" t="s">
        <v>84</v>
      </c>
      <c r="AB1940" s="90" t="s">
        <v>4892</v>
      </c>
      <c r="AC1940" s="90" t="s">
        <v>145</v>
      </c>
      <c r="AD1940" s="90" t="s">
        <v>87</v>
      </c>
      <c r="AE1940" s="90" t="s">
        <v>61</v>
      </c>
      <c r="AF1940" s="90" t="s">
        <v>61</v>
      </c>
      <c r="AG1940" s="90" t="s">
        <v>89</v>
      </c>
      <c r="AH1940" s="90" t="s">
        <v>89</v>
      </c>
      <c r="AI1940" s="90" t="s">
        <v>89</v>
      </c>
      <c r="AJ1940" s="90" t="s">
        <v>89</v>
      </c>
      <c r="AK1940" s="90" t="s">
        <v>89</v>
      </c>
      <c r="AL1940" s="90" t="s">
        <v>89</v>
      </c>
      <c r="AM1940" s="90" t="s">
        <v>89</v>
      </c>
      <c r="AN1940" s="90" t="s">
        <v>89</v>
      </c>
      <c r="AO1940" s="90" t="s">
        <v>89</v>
      </c>
      <c r="AP1940" s="90" t="s">
        <v>89</v>
      </c>
      <c r="AQ1940" s="90" t="s">
        <v>90</v>
      </c>
      <c r="AR1940" s="90" t="s">
        <v>90</v>
      </c>
      <c r="AS1940" s="90" t="s">
        <v>91</v>
      </c>
      <c r="AT1940" s="90" t="s">
        <v>92</v>
      </c>
      <c r="AU1940" s="90" t="s">
        <v>92</v>
      </c>
      <c r="AV1940" s="90" t="s">
        <v>93</v>
      </c>
      <c r="AW1940" s="90" t="s">
        <v>4893</v>
      </c>
      <c r="AX1940" s="90" t="s">
        <v>18402</v>
      </c>
      <c r="AY1940" s="90" t="s">
        <v>4895</v>
      </c>
      <c r="AZ1940" s="90" t="s">
        <v>18402</v>
      </c>
      <c r="BA1940" s="90" t="s">
        <v>97</v>
      </c>
      <c r="BB1940" s="90" t="s">
        <v>18403</v>
      </c>
      <c r="BC1940" s="90" t="s">
        <v>99</v>
      </c>
      <c r="BD1940" s="90" t="s">
        <v>150</v>
      </c>
      <c r="BE1940" s="90" t="s">
        <v>61</v>
      </c>
      <c r="BF1940" s="90" t="s">
        <v>209</v>
      </c>
      <c r="BG1940" s="90" t="s">
        <v>101</v>
      </c>
    </row>
    <row r="1941" s="85" customFormat="1" ht="19" customHeight="1" spans="1:59">
      <c r="A1941" s="90" t="s">
        <v>441</v>
      </c>
      <c r="B1941" s="90" t="s">
        <v>442</v>
      </c>
      <c r="C1941" s="90" t="s">
        <v>831</v>
      </c>
      <c r="D1941" s="90" t="s">
        <v>832</v>
      </c>
      <c r="E1941" s="90" t="s">
        <v>13923</v>
      </c>
      <c r="F1941" s="90" t="s">
        <v>941</v>
      </c>
      <c r="G1941" s="90" t="s">
        <v>942</v>
      </c>
      <c r="H1941" s="90" t="s">
        <v>943</v>
      </c>
      <c r="I1941" s="90" t="s">
        <v>18404</v>
      </c>
      <c r="J1941" s="90" t="s">
        <v>18405</v>
      </c>
      <c r="K1941" s="90" t="s">
        <v>18406</v>
      </c>
      <c r="L1941" s="90" t="s">
        <v>73</v>
      </c>
      <c r="M1941" s="90" t="s">
        <v>1526</v>
      </c>
      <c r="N1941" s="90" t="s">
        <v>114</v>
      </c>
      <c r="O1941" s="90" t="s">
        <v>949</v>
      </c>
      <c r="P1941" s="90" t="s">
        <v>950</v>
      </c>
      <c r="Q1941" s="90" t="s">
        <v>257</v>
      </c>
      <c r="R1941" s="90" t="s">
        <v>951</v>
      </c>
      <c r="S1941" s="90" t="s">
        <v>18407</v>
      </c>
      <c r="T1941" s="90" t="s">
        <v>380</v>
      </c>
      <c r="U1941" s="15">
        <v>0</v>
      </c>
      <c r="V1941" s="15">
        <v>52000</v>
      </c>
      <c r="W1941" s="15">
        <v>38000</v>
      </c>
      <c r="X1941" s="15">
        <v>7000</v>
      </c>
      <c r="Y1941" s="90" t="s">
        <v>82</v>
      </c>
      <c r="Z1941" s="90" t="s">
        <v>83</v>
      </c>
      <c r="AA1941" s="90" t="s">
        <v>84</v>
      </c>
      <c r="AB1941" s="90" t="s">
        <v>13929</v>
      </c>
      <c r="AC1941" s="90" t="s">
        <v>359</v>
      </c>
      <c r="AD1941" s="90" t="s">
        <v>87</v>
      </c>
      <c r="AE1941" s="90" t="s">
        <v>61</v>
      </c>
      <c r="AF1941" s="90" t="s">
        <v>61</v>
      </c>
      <c r="AG1941" s="90" t="s">
        <v>89</v>
      </c>
      <c r="AH1941" s="90" t="s">
        <v>89</v>
      </c>
      <c r="AI1941" s="90" t="s">
        <v>88</v>
      </c>
      <c r="AJ1941" s="90" t="s">
        <v>88</v>
      </c>
      <c r="AK1941" s="90" t="s">
        <v>88</v>
      </c>
      <c r="AL1941" s="90" t="s">
        <v>88</v>
      </c>
      <c r="AM1941" s="90" t="s">
        <v>89</v>
      </c>
      <c r="AN1941" s="90" t="s">
        <v>88</v>
      </c>
      <c r="AO1941" s="90" t="s">
        <v>88</v>
      </c>
      <c r="AP1941" s="90" t="s">
        <v>89</v>
      </c>
      <c r="AQ1941" s="90" t="s">
        <v>90</v>
      </c>
      <c r="AR1941" s="90" t="s">
        <v>90</v>
      </c>
      <c r="AS1941" s="90" t="s">
        <v>91</v>
      </c>
      <c r="AT1941" s="90" t="s">
        <v>92</v>
      </c>
      <c r="AU1941" s="90" t="s">
        <v>92</v>
      </c>
      <c r="AV1941" s="90" t="s">
        <v>93</v>
      </c>
      <c r="AW1941" s="90" t="s">
        <v>13930</v>
      </c>
      <c r="AX1941" s="90" t="s">
        <v>18408</v>
      </c>
      <c r="AY1941" s="90" t="s">
        <v>13932</v>
      </c>
      <c r="AZ1941" s="90" t="s">
        <v>18408</v>
      </c>
      <c r="BA1941" s="90" t="s">
        <v>97</v>
      </c>
      <c r="BB1941" s="90" t="s">
        <v>18409</v>
      </c>
      <c r="BC1941" s="90" t="s">
        <v>99</v>
      </c>
      <c r="BD1941" s="90" t="s">
        <v>100</v>
      </c>
      <c r="BE1941" s="90" t="s">
        <v>61</v>
      </c>
      <c r="BF1941" s="90" t="s">
        <v>380</v>
      </c>
      <c r="BG1941" s="90" t="s">
        <v>101</v>
      </c>
    </row>
    <row r="1942" s="85" customFormat="1" ht="19" customHeight="1" spans="1:59">
      <c r="A1942" s="90" t="s">
        <v>419</v>
      </c>
      <c r="B1942" s="90" t="s">
        <v>420</v>
      </c>
      <c r="C1942" s="90" t="s">
        <v>1552</v>
      </c>
      <c r="D1942" s="90" t="s">
        <v>1553</v>
      </c>
      <c r="E1942" s="90" t="s">
        <v>18410</v>
      </c>
      <c r="F1942" s="90" t="s">
        <v>18411</v>
      </c>
      <c r="G1942" s="90" t="s">
        <v>2264</v>
      </c>
      <c r="H1942" s="90" t="s">
        <v>1571</v>
      </c>
      <c r="I1942" s="90" t="s">
        <v>18412</v>
      </c>
      <c r="J1942" s="90" t="s">
        <v>18413</v>
      </c>
      <c r="K1942" s="90" t="s">
        <v>18414</v>
      </c>
      <c r="L1942" s="90" t="s">
        <v>73</v>
      </c>
      <c r="M1942" s="90" t="s">
        <v>508</v>
      </c>
      <c r="N1942" s="90" t="s">
        <v>114</v>
      </c>
      <c r="O1942" s="90" t="s">
        <v>949</v>
      </c>
      <c r="P1942" s="90" t="s">
        <v>950</v>
      </c>
      <c r="Q1942" s="90" t="s">
        <v>257</v>
      </c>
      <c r="R1942" s="90" t="s">
        <v>951</v>
      </c>
      <c r="S1942" s="90" t="s">
        <v>18415</v>
      </c>
      <c r="T1942" s="90" t="s">
        <v>119</v>
      </c>
      <c r="U1942" s="15">
        <v>0</v>
      </c>
      <c r="V1942" s="15">
        <v>50630</v>
      </c>
      <c r="W1942" s="15">
        <v>26000</v>
      </c>
      <c r="X1942" s="15">
        <v>26000</v>
      </c>
      <c r="Y1942" s="90" t="s">
        <v>82</v>
      </c>
      <c r="Z1942" s="90" t="s">
        <v>83</v>
      </c>
      <c r="AA1942" s="90" t="s">
        <v>84</v>
      </c>
      <c r="AB1942" s="90" t="s">
        <v>18416</v>
      </c>
      <c r="AC1942" s="90" t="s">
        <v>211</v>
      </c>
      <c r="AD1942" s="90" t="s">
        <v>87</v>
      </c>
      <c r="AE1942" s="90" t="s">
        <v>61</v>
      </c>
      <c r="AF1942" s="90" t="s">
        <v>61</v>
      </c>
      <c r="AG1942" s="90" t="s">
        <v>89</v>
      </c>
      <c r="AH1942" s="90" t="s">
        <v>89</v>
      </c>
      <c r="AI1942" s="90" t="s">
        <v>88</v>
      </c>
      <c r="AJ1942" s="90" t="s">
        <v>88</v>
      </c>
      <c r="AK1942" s="90" t="s">
        <v>89</v>
      </c>
      <c r="AL1942" s="90" t="s">
        <v>89</v>
      </c>
      <c r="AM1942" s="90" t="s">
        <v>88</v>
      </c>
      <c r="AN1942" s="90" t="s">
        <v>88</v>
      </c>
      <c r="AO1942" s="90" t="s">
        <v>88</v>
      </c>
      <c r="AP1942" s="90" t="s">
        <v>89</v>
      </c>
      <c r="AQ1942" s="90" t="s">
        <v>90</v>
      </c>
      <c r="AR1942" s="90" t="s">
        <v>90</v>
      </c>
      <c r="AS1942" s="90" t="s">
        <v>91</v>
      </c>
      <c r="AT1942" s="90" t="s">
        <v>92</v>
      </c>
      <c r="AU1942" s="90" t="s">
        <v>92</v>
      </c>
      <c r="AV1942" s="90" t="s">
        <v>93</v>
      </c>
      <c r="AW1942" s="90" t="s">
        <v>18417</v>
      </c>
      <c r="AX1942" s="90" t="s">
        <v>18418</v>
      </c>
      <c r="AY1942" s="90" t="s">
        <v>18419</v>
      </c>
      <c r="AZ1942" s="90" t="s">
        <v>18418</v>
      </c>
      <c r="BA1942" s="90" t="s">
        <v>97</v>
      </c>
      <c r="BB1942" s="90" t="s">
        <v>18420</v>
      </c>
      <c r="BC1942" s="90" t="s">
        <v>99</v>
      </c>
      <c r="BD1942" s="90" t="s">
        <v>100</v>
      </c>
      <c r="BE1942" s="90" t="s">
        <v>61</v>
      </c>
      <c r="BF1942" s="90" t="s">
        <v>119</v>
      </c>
      <c r="BG1942" s="90" t="s">
        <v>101</v>
      </c>
    </row>
    <row r="1943" s="85" customFormat="1" ht="19" customHeight="1" spans="1:59">
      <c r="A1943" s="90" t="s">
        <v>694</v>
      </c>
      <c r="B1943" s="90" t="s">
        <v>695</v>
      </c>
      <c r="C1943" s="90" t="s">
        <v>766</v>
      </c>
      <c r="D1943" s="90" t="s">
        <v>767</v>
      </c>
      <c r="E1943" s="90" t="s">
        <v>6908</v>
      </c>
      <c r="F1943" s="90" t="s">
        <v>4333</v>
      </c>
      <c r="G1943" s="90" t="s">
        <v>4333</v>
      </c>
      <c r="H1943" s="90" t="s">
        <v>7716</v>
      </c>
      <c r="I1943" s="90" t="s">
        <v>18421</v>
      </c>
      <c r="J1943" s="90" t="s">
        <v>18422</v>
      </c>
      <c r="K1943" s="90" t="s">
        <v>18423</v>
      </c>
      <c r="L1943" s="90" t="s">
        <v>73</v>
      </c>
      <c r="M1943" s="90" t="s">
        <v>9720</v>
      </c>
      <c r="N1943" s="90" t="s">
        <v>811</v>
      </c>
      <c r="O1943" s="90" t="s">
        <v>949</v>
      </c>
      <c r="P1943" s="90" t="s">
        <v>950</v>
      </c>
      <c r="Q1943" s="90" t="s">
        <v>257</v>
      </c>
      <c r="R1943" s="90" t="s">
        <v>951</v>
      </c>
      <c r="S1943" s="90" t="s">
        <v>18424</v>
      </c>
      <c r="T1943" s="90" t="s">
        <v>380</v>
      </c>
      <c r="U1943" s="15">
        <v>0</v>
      </c>
      <c r="V1943" s="15">
        <v>107500</v>
      </c>
      <c r="W1943" s="15">
        <v>50000</v>
      </c>
      <c r="X1943" s="15">
        <v>10000</v>
      </c>
      <c r="Y1943" s="90" t="s">
        <v>143</v>
      </c>
      <c r="Z1943" s="90" t="s">
        <v>83</v>
      </c>
      <c r="AA1943" s="90" t="s">
        <v>84</v>
      </c>
      <c r="AB1943" s="90" t="s">
        <v>6914</v>
      </c>
      <c r="AC1943" s="90" t="s">
        <v>211</v>
      </c>
      <c r="AD1943" s="90" t="s">
        <v>87</v>
      </c>
      <c r="AE1943" s="90" t="s">
        <v>61</v>
      </c>
      <c r="AF1943" s="90" t="s">
        <v>61</v>
      </c>
      <c r="AG1943" s="90" t="s">
        <v>89</v>
      </c>
      <c r="AH1943" s="90" t="s">
        <v>89</v>
      </c>
      <c r="AI1943" s="90" t="s">
        <v>89</v>
      </c>
      <c r="AJ1943" s="90" t="s">
        <v>89</v>
      </c>
      <c r="AK1943" s="90" t="s">
        <v>89</v>
      </c>
      <c r="AL1943" s="90" t="s">
        <v>89</v>
      </c>
      <c r="AM1943" s="90" t="s">
        <v>89</v>
      </c>
      <c r="AN1943" s="90" t="s">
        <v>89</v>
      </c>
      <c r="AO1943" s="90" t="s">
        <v>89</v>
      </c>
      <c r="AP1943" s="90" t="s">
        <v>89</v>
      </c>
      <c r="AQ1943" s="90" t="s">
        <v>90</v>
      </c>
      <c r="AR1943" s="90" t="s">
        <v>90</v>
      </c>
      <c r="AS1943" s="90" t="s">
        <v>91</v>
      </c>
      <c r="AT1943" s="90" t="s">
        <v>92</v>
      </c>
      <c r="AU1943" s="90" t="s">
        <v>92</v>
      </c>
      <c r="AV1943" s="90" t="s">
        <v>93</v>
      </c>
      <c r="AW1943" s="90" t="s">
        <v>6915</v>
      </c>
      <c r="AX1943" s="90" t="s">
        <v>18425</v>
      </c>
      <c r="AY1943" s="90" t="s">
        <v>6917</v>
      </c>
      <c r="AZ1943" s="90" t="s">
        <v>18425</v>
      </c>
      <c r="BA1943" s="90" t="s">
        <v>97</v>
      </c>
      <c r="BB1943" s="90" t="s">
        <v>18426</v>
      </c>
      <c r="BC1943" s="90" t="s">
        <v>99</v>
      </c>
      <c r="BD1943" s="90" t="s">
        <v>150</v>
      </c>
      <c r="BE1943" s="90" t="s">
        <v>61</v>
      </c>
      <c r="BF1943" s="90" t="s">
        <v>380</v>
      </c>
      <c r="BG1943" s="90" t="s">
        <v>101</v>
      </c>
    </row>
    <row r="1944" s="85" customFormat="1" ht="19" customHeight="1" spans="1:59">
      <c r="A1944" s="90" t="s">
        <v>441</v>
      </c>
      <c r="B1944" s="90" t="s">
        <v>442</v>
      </c>
      <c r="C1944" s="90" t="s">
        <v>3810</v>
      </c>
      <c r="D1944" s="90" t="s">
        <v>3811</v>
      </c>
      <c r="E1944" s="90" t="s">
        <v>3812</v>
      </c>
      <c r="F1944" s="90" t="s">
        <v>8622</v>
      </c>
      <c r="G1944" s="90" t="s">
        <v>13679</v>
      </c>
      <c r="H1944" s="90" t="s">
        <v>2636</v>
      </c>
      <c r="I1944" s="90" t="s">
        <v>18427</v>
      </c>
      <c r="J1944" s="90" t="s">
        <v>18428</v>
      </c>
      <c r="K1944" s="90" t="s">
        <v>18429</v>
      </c>
      <c r="L1944" s="90" t="s">
        <v>73</v>
      </c>
      <c r="M1944" s="90" t="s">
        <v>17269</v>
      </c>
      <c r="N1944" s="90" t="s">
        <v>18430</v>
      </c>
      <c r="O1944" s="90" t="s">
        <v>6155</v>
      </c>
      <c r="P1944" s="90" t="s">
        <v>6156</v>
      </c>
      <c r="Q1944" s="90" t="s">
        <v>6157</v>
      </c>
      <c r="R1944" s="90" t="s">
        <v>6156</v>
      </c>
      <c r="S1944" s="90" t="s">
        <v>18431</v>
      </c>
      <c r="T1944" s="90" t="s">
        <v>380</v>
      </c>
      <c r="U1944" s="15">
        <v>0</v>
      </c>
      <c r="V1944" s="15">
        <v>50000</v>
      </c>
      <c r="W1944" s="15">
        <v>33600</v>
      </c>
      <c r="X1944" s="15">
        <v>15000</v>
      </c>
      <c r="Y1944" s="90" t="s">
        <v>143</v>
      </c>
      <c r="Z1944" s="90" t="s">
        <v>83</v>
      </c>
      <c r="AA1944" s="90" t="s">
        <v>84</v>
      </c>
      <c r="AB1944" s="90" t="s">
        <v>3820</v>
      </c>
      <c r="AC1944" s="90" t="s">
        <v>211</v>
      </c>
      <c r="AD1944" s="90" t="s">
        <v>87</v>
      </c>
      <c r="AE1944" s="90" t="s">
        <v>61</v>
      </c>
      <c r="AF1944" s="90" t="s">
        <v>61</v>
      </c>
      <c r="AG1944" s="90" t="s">
        <v>89</v>
      </c>
      <c r="AH1944" s="90" t="s">
        <v>89</v>
      </c>
      <c r="AI1944" s="90" t="s">
        <v>89</v>
      </c>
      <c r="AJ1944" s="90" t="s">
        <v>89</v>
      </c>
      <c r="AK1944" s="90" t="s">
        <v>89</v>
      </c>
      <c r="AL1944" s="90" t="s">
        <v>89</v>
      </c>
      <c r="AM1944" s="90" t="s">
        <v>89</v>
      </c>
      <c r="AN1944" s="90" t="s">
        <v>89</v>
      </c>
      <c r="AO1944" s="90" t="s">
        <v>89</v>
      </c>
      <c r="AP1944" s="90" t="s">
        <v>89</v>
      </c>
      <c r="AQ1944" s="90" t="s">
        <v>90</v>
      </c>
      <c r="AR1944" s="90" t="s">
        <v>90</v>
      </c>
      <c r="AS1944" s="90" t="s">
        <v>91</v>
      </c>
      <c r="AT1944" s="90" t="s">
        <v>92</v>
      </c>
      <c r="AU1944" s="90" t="s">
        <v>92</v>
      </c>
      <c r="AV1944" s="90" t="s">
        <v>93</v>
      </c>
      <c r="AW1944" s="90" t="s">
        <v>3821</v>
      </c>
      <c r="AX1944" s="90" t="s">
        <v>18432</v>
      </c>
      <c r="AY1944" s="90" t="s">
        <v>3823</v>
      </c>
      <c r="AZ1944" s="90" t="s">
        <v>18432</v>
      </c>
      <c r="BA1944" s="90" t="s">
        <v>97</v>
      </c>
      <c r="BB1944" s="90" t="s">
        <v>18433</v>
      </c>
      <c r="BC1944" s="90" t="s">
        <v>99</v>
      </c>
      <c r="BD1944" s="90" t="s">
        <v>150</v>
      </c>
      <c r="BE1944" s="90" t="s">
        <v>61</v>
      </c>
      <c r="BF1944" s="90" t="s">
        <v>380</v>
      </c>
      <c r="BG1944" s="90" t="s">
        <v>101</v>
      </c>
    </row>
    <row r="1945" s="85" customFormat="1" ht="19" customHeight="1" spans="1:59">
      <c r="A1945" s="90" t="s">
        <v>2742</v>
      </c>
      <c r="B1945" s="90" t="s">
        <v>2743</v>
      </c>
      <c r="C1945" s="90" t="s">
        <v>4808</v>
      </c>
      <c r="D1945" s="90" t="s">
        <v>4809</v>
      </c>
      <c r="E1945" s="90" t="s">
        <v>18434</v>
      </c>
      <c r="F1945" s="90" t="s">
        <v>8170</v>
      </c>
      <c r="G1945" s="90" t="s">
        <v>3095</v>
      </c>
      <c r="H1945" s="90" t="s">
        <v>539</v>
      </c>
      <c r="I1945" s="90" t="s">
        <v>18435</v>
      </c>
      <c r="J1945" s="90" t="s">
        <v>18436</v>
      </c>
      <c r="K1945" s="90" t="s">
        <v>18437</v>
      </c>
      <c r="L1945" s="90" t="s">
        <v>73</v>
      </c>
      <c r="M1945" s="90" t="s">
        <v>74</v>
      </c>
      <c r="N1945" s="90" t="s">
        <v>811</v>
      </c>
      <c r="O1945" s="90" t="s">
        <v>398</v>
      </c>
      <c r="P1945" s="90" t="s">
        <v>399</v>
      </c>
      <c r="Q1945" s="90" t="s">
        <v>2192</v>
      </c>
      <c r="R1945" s="90" t="s">
        <v>2193</v>
      </c>
      <c r="S1945" s="90" t="s">
        <v>18438</v>
      </c>
      <c r="T1945" s="90" t="s">
        <v>380</v>
      </c>
      <c r="U1945" s="15">
        <v>0</v>
      </c>
      <c r="V1945" s="15">
        <v>51465</v>
      </c>
      <c r="W1945" s="15">
        <v>36000</v>
      </c>
      <c r="X1945" s="15">
        <v>25000</v>
      </c>
      <c r="Y1945" s="90" t="s">
        <v>82</v>
      </c>
      <c r="Z1945" s="90" t="s">
        <v>83</v>
      </c>
      <c r="AA1945" s="90" t="s">
        <v>84</v>
      </c>
      <c r="AB1945" s="90" t="s">
        <v>18439</v>
      </c>
      <c r="AC1945" s="90" t="s">
        <v>145</v>
      </c>
      <c r="AD1945" s="90" t="s">
        <v>87</v>
      </c>
      <c r="AE1945" s="90" t="s">
        <v>61</v>
      </c>
      <c r="AF1945" s="90" t="s">
        <v>61</v>
      </c>
      <c r="AG1945" s="90" t="s">
        <v>89</v>
      </c>
      <c r="AH1945" s="90" t="s">
        <v>89</v>
      </c>
      <c r="AI1945" s="90" t="s">
        <v>89</v>
      </c>
      <c r="AJ1945" s="90" t="s">
        <v>88</v>
      </c>
      <c r="AK1945" s="90" t="s">
        <v>89</v>
      </c>
      <c r="AL1945" s="90" t="s">
        <v>88</v>
      </c>
      <c r="AM1945" s="90" t="s">
        <v>88</v>
      </c>
      <c r="AN1945" s="90" t="s">
        <v>89</v>
      </c>
      <c r="AO1945" s="90" t="s">
        <v>88</v>
      </c>
      <c r="AP1945" s="90" t="s">
        <v>89</v>
      </c>
      <c r="AQ1945" s="90" t="s">
        <v>90</v>
      </c>
      <c r="AR1945" s="90" t="s">
        <v>90</v>
      </c>
      <c r="AS1945" s="90" t="s">
        <v>91</v>
      </c>
      <c r="AT1945" s="90" t="s">
        <v>92</v>
      </c>
      <c r="AU1945" s="90" t="s">
        <v>92</v>
      </c>
      <c r="AV1945" s="90" t="s">
        <v>93</v>
      </c>
      <c r="AW1945" s="90" t="s">
        <v>18440</v>
      </c>
      <c r="AX1945" s="90" t="s">
        <v>18441</v>
      </c>
      <c r="AY1945" s="90" t="s">
        <v>7849</v>
      </c>
      <c r="AZ1945" s="90" t="s">
        <v>18441</v>
      </c>
      <c r="BA1945" s="90" t="s">
        <v>97</v>
      </c>
      <c r="BB1945" s="90" t="s">
        <v>18442</v>
      </c>
      <c r="BC1945" s="90" t="s">
        <v>99</v>
      </c>
      <c r="BD1945" s="90" t="s">
        <v>100</v>
      </c>
      <c r="BE1945" s="90" t="s">
        <v>61</v>
      </c>
      <c r="BF1945" s="90" t="s">
        <v>380</v>
      </c>
      <c r="BG1945" s="90" t="s">
        <v>101</v>
      </c>
    </row>
    <row r="1946" s="85" customFormat="1" ht="19" customHeight="1" spans="1:59">
      <c r="A1946" s="90" t="s">
        <v>419</v>
      </c>
      <c r="B1946" s="90" t="s">
        <v>420</v>
      </c>
      <c r="C1946" s="90" t="s">
        <v>3839</v>
      </c>
      <c r="D1946" s="90" t="s">
        <v>3840</v>
      </c>
      <c r="E1946" s="90" t="s">
        <v>18443</v>
      </c>
      <c r="F1946" s="90" t="s">
        <v>18444</v>
      </c>
      <c r="G1946" s="90" t="s">
        <v>1469</v>
      </c>
      <c r="H1946" s="90" t="s">
        <v>69</v>
      </c>
      <c r="I1946" s="90" t="s">
        <v>18445</v>
      </c>
      <c r="J1946" s="90" t="s">
        <v>18446</v>
      </c>
      <c r="K1946" s="90" t="s">
        <v>625</v>
      </c>
      <c r="L1946" s="90" t="s">
        <v>73</v>
      </c>
      <c r="M1946" s="90" t="s">
        <v>4617</v>
      </c>
      <c r="N1946" s="90" t="s">
        <v>5302</v>
      </c>
      <c r="O1946" s="90" t="s">
        <v>76</v>
      </c>
      <c r="P1946" s="90" t="s">
        <v>77</v>
      </c>
      <c r="Q1946" s="90" t="s">
        <v>277</v>
      </c>
      <c r="R1946" s="90" t="s">
        <v>278</v>
      </c>
      <c r="S1946" s="90" t="s">
        <v>18447</v>
      </c>
      <c r="T1946" s="90" t="s">
        <v>328</v>
      </c>
      <c r="U1946" s="15">
        <v>0</v>
      </c>
      <c r="V1946" s="15">
        <v>29540.09</v>
      </c>
      <c r="W1946" s="15">
        <v>28900</v>
      </c>
      <c r="X1946" s="15">
        <v>28900</v>
      </c>
      <c r="Y1946" s="90" t="s">
        <v>82</v>
      </c>
      <c r="Z1946" s="90" t="s">
        <v>83</v>
      </c>
      <c r="AA1946" s="90" t="s">
        <v>84</v>
      </c>
      <c r="AB1946" s="90" t="s">
        <v>18448</v>
      </c>
      <c r="AC1946" s="90" t="s">
        <v>359</v>
      </c>
      <c r="AD1946" s="90" t="s">
        <v>87</v>
      </c>
      <c r="AE1946" s="90" t="s">
        <v>61</v>
      </c>
      <c r="AF1946" s="90" t="s">
        <v>61</v>
      </c>
      <c r="AG1946" s="90" t="s">
        <v>89</v>
      </c>
      <c r="AH1946" s="90" t="s">
        <v>89</v>
      </c>
      <c r="AI1946" s="90" t="s">
        <v>89</v>
      </c>
      <c r="AJ1946" s="90" t="s">
        <v>88</v>
      </c>
      <c r="AK1946" s="90" t="s">
        <v>89</v>
      </c>
      <c r="AL1946" s="90" t="s">
        <v>89</v>
      </c>
      <c r="AM1946" s="90" t="s">
        <v>88</v>
      </c>
      <c r="AN1946" s="90" t="s">
        <v>88</v>
      </c>
      <c r="AO1946" s="90" t="s">
        <v>88</v>
      </c>
      <c r="AP1946" s="90" t="s">
        <v>89</v>
      </c>
      <c r="AQ1946" s="90" t="s">
        <v>90</v>
      </c>
      <c r="AR1946" s="90" t="s">
        <v>90</v>
      </c>
      <c r="AS1946" s="90" t="s">
        <v>91</v>
      </c>
      <c r="AT1946" s="90" t="s">
        <v>92</v>
      </c>
      <c r="AU1946" s="90" t="s">
        <v>92</v>
      </c>
      <c r="AV1946" s="90" t="s">
        <v>93</v>
      </c>
      <c r="AW1946" s="90" t="s">
        <v>18449</v>
      </c>
      <c r="AX1946" s="90" t="s">
        <v>18450</v>
      </c>
      <c r="AY1946" s="90" t="s">
        <v>18451</v>
      </c>
      <c r="AZ1946" s="90" t="s">
        <v>18450</v>
      </c>
      <c r="BA1946" s="90" t="s">
        <v>97</v>
      </c>
      <c r="BB1946" s="90" t="s">
        <v>18452</v>
      </c>
      <c r="BC1946" s="90" t="s">
        <v>99</v>
      </c>
      <c r="BD1946" s="90" t="s">
        <v>100</v>
      </c>
      <c r="BE1946" s="90" t="s">
        <v>61</v>
      </c>
      <c r="BF1946" s="90" t="s">
        <v>328</v>
      </c>
      <c r="BG1946" s="90" t="s">
        <v>101</v>
      </c>
    </row>
    <row r="1947" s="85" customFormat="1" ht="19" customHeight="1" spans="1:59">
      <c r="A1947" s="90" t="s">
        <v>516</v>
      </c>
      <c r="B1947" s="90" t="s">
        <v>517</v>
      </c>
      <c r="C1947" s="90" t="s">
        <v>2343</v>
      </c>
      <c r="D1947" s="90" t="s">
        <v>2344</v>
      </c>
      <c r="E1947" s="90" t="s">
        <v>2345</v>
      </c>
      <c r="F1947" s="90" t="s">
        <v>18453</v>
      </c>
      <c r="G1947" s="90" t="s">
        <v>16612</v>
      </c>
      <c r="H1947" s="90" t="s">
        <v>232</v>
      </c>
      <c r="I1947" s="90" t="s">
        <v>18454</v>
      </c>
      <c r="J1947" s="90" t="s">
        <v>18455</v>
      </c>
      <c r="K1947" s="90" t="s">
        <v>18456</v>
      </c>
      <c r="L1947" s="90" t="s">
        <v>73</v>
      </c>
      <c r="M1947" s="90" t="s">
        <v>18457</v>
      </c>
      <c r="N1947" s="90" t="s">
        <v>203</v>
      </c>
      <c r="O1947" s="90" t="s">
        <v>398</v>
      </c>
      <c r="P1947" s="90" t="s">
        <v>399</v>
      </c>
      <c r="Q1947" s="90" t="s">
        <v>240</v>
      </c>
      <c r="R1947" s="90" t="s">
        <v>241</v>
      </c>
      <c r="S1947" s="90" t="s">
        <v>18458</v>
      </c>
      <c r="T1947" s="90" t="s">
        <v>119</v>
      </c>
      <c r="U1947" s="15">
        <v>0</v>
      </c>
      <c r="V1947" s="15">
        <v>161700</v>
      </c>
      <c r="W1947" s="15">
        <v>76200</v>
      </c>
      <c r="X1947" s="15">
        <v>30000</v>
      </c>
      <c r="Y1947" s="90" t="s">
        <v>143</v>
      </c>
      <c r="Z1947" s="90" t="s">
        <v>83</v>
      </c>
      <c r="AA1947" s="90" t="s">
        <v>84</v>
      </c>
      <c r="AB1947" s="90" t="s">
        <v>2352</v>
      </c>
      <c r="AC1947" s="90" t="s">
        <v>121</v>
      </c>
      <c r="AD1947" s="90" t="s">
        <v>87</v>
      </c>
      <c r="AE1947" s="90" t="s">
        <v>61</v>
      </c>
      <c r="AF1947" s="90" t="s">
        <v>61</v>
      </c>
      <c r="AG1947" s="90" t="s">
        <v>89</v>
      </c>
      <c r="AH1947" s="90" t="s">
        <v>89</v>
      </c>
      <c r="AI1947" s="90" t="s">
        <v>89</v>
      </c>
      <c r="AJ1947" s="90" t="s">
        <v>89</v>
      </c>
      <c r="AK1947" s="90" t="s">
        <v>89</v>
      </c>
      <c r="AL1947" s="90" t="s">
        <v>89</v>
      </c>
      <c r="AM1947" s="90" t="s">
        <v>89</v>
      </c>
      <c r="AN1947" s="90" t="s">
        <v>89</v>
      </c>
      <c r="AO1947" s="90" t="s">
        <v>89</v>
      </c>
      <c r="AP1947" s="90" t="s">
        <v>89</v>
      </c>
      <c r="AQ1947" s="90" t="s">
        <v>90</v>
      </c>
      <c r="AR1947" s="90" t="s">
        <v>90</v>
      </c>
      <c r="AS1947" s="90" t="s">
        <v>91</v>
      </c>
      <c r="AT1947" s="90" t="s">
        <v>92</v>
      </c>
      <c r="AU1947" s="90" t="s">
        <v>92</v>
      </c>
      <c r="AV1947" s="90" t="s">
        <v>93</v>
      </c>
      <c r="AW1947" s="90" t="s">
        <v>2353</v>
      </c>
      <c r="AX1947" s="90" t="s">
        <v>18459</v>
      </c>
      <c r="AY1947" s="90" t="s">
        <v>2355</v>
      </c>
      <c r="AZ1947" s="90" t="s">
        <v>18459</v>
      </c>
      <c r="BA1947" s="90" t="s">
        <v>215</v>
      </c>
      <c r="BB1947" s="90" t="s">
        <v>18460</v>
      </c>
      <c r="BC1947" s="90" t="s">
        <v>99</v>
      </c>
      <c r="BD1947" s="90" t="s">
        <v>150</v>
      </c>
      <c r="BE1947" s="90" t="s">
        <v>61</v>
      </c>
      <c r="BF1947" s="90" t="s">
        <v>119</v>
      </c>
      <c r="BG1947" s="90" t="s">
        <v>101</v>
      </c>
    </row>
    <row r="1948" s="85" customFormat="1" ht="19" customHeight="1" spans="1:59">
      <c r="A1948" s="90" t="s">
        <v>267</v>
      </c>
      <c r="B1948" s="90" t="s">
        <v>268</v>
      </c>
      <c r="C1948" s="90" t="s">
        <v>269</v>
      </c>
      <c r="D1948" s="90" t="s">
        <v>270</v>
      </c>
      <c r="E1948" s="90" t="s">
        <v>286</v>
      </c>
      <c r="F1948" s="90" t="s">
        <v>10912</v>
      </c>
      <c r="G1948" s="90" t="s">
        <v>10912</v>
      </c>
      <c r="H1948" s="90" t="s">
        <v>5013</v>
      </c>
      <c r="I1948" s="90" t="s">
        <v>18461</v>
      </c>
      <c r="J1948" s="90" t="s">
        <v>18462</v>
      </c>
      <c r="K1948" s="90" t="s">
        <v>18463</v>
      </c>
      <c r="L1948" s="90" t="s">
        <v>73</v>
      </c>
      <c r="M1948" s="90" t="s">
        <v>18464</v>
      </c>
      <c r="N1948" s="90" t="s">
        <v>811</v>
      </c>
      <c r="O1948" s="90" t="s">
        <v>10136</v>
      </c>
      <c r="P1948" s="90" t="s">
        <v>10137</v>
      </c>
      <c r="Q1948" s="90" t="s">
        <v>5017</v>
      </c>
      <c r="R1948" s="90" t="s">
        <v>5018</v>
      </c>
      <c r="S1948" s="90" t="s">
        <v>18465</v>
      </c>
      <c r="T1948" s="90" t="s">
        <v>380</v>
      </c>
      <c r="U1948" s="15">
        <v>0</v>
      </c>
      <c r="V1948" s="15">
        <v>350000</v>
      </c>
      <c r="W1948" s="15">
        <v>280000</v>
      </c>
      <c r="X1948" s="15">
        <v>140000</v>
      </c>
      <c r="Y1948" s="90" t="s">
        <v>143</v>
      </c>
      <c r="Z1948" s="90" t="s">
        <v>83</v>
      </c>
      <c r="AA1948" s="90" t="s">
        <v>84</v>
      </c>
      <c r="AB1948" s="90" t="s">
        <v>297</v>
      </c>
      <c r="AC1948" s="90" t="s">
        <v>145</v>
      </c>
      <c r="AD1948" s="90" t="s">
        <v>87</v>
      </c>
      <c r="AE1948" s="90" t="s">
        <v>61</v>
      </c>
      <c r="AF1948" s="90" t="s">
        <v>61</v>
      </c>
      <c r="AG1948" s="90" t="s">
        <v>89</v>
      </c>
      <c r="AH1948" s="90" t="s">
        <v>89</v>
      </c>
      <c r="AI1948" s="90" t="s">
        <v>89</v>
      </c>
      <c r="AJ1948" s="90" t="s">
        <v>89</v>
      </c>
      <c r="AK1948" s="90" t="s">
        <v>89</v>
      </c>
      <c r="AL1948" s="90" t="s">
        <v>89</v>
      </c>
      <c r="AM1948" s="90" t="s">
        <v>89</v>
      </c>
      <c r="AN1948" s="90" t="s">
        <v>89</v>
      </c>
      <c r="AO1948" s="90" t="s">
        <v>89</v>
      </c>
      <c r="AP1948" s="90" t="s">
        <v>89</v>
      </c>
      <c r="AQ1948" s="90" t="s">
        <v>90</v>
      </c>
      <c r="AR1948" s="90" t="s">
        <v>90</v>
      </c>
      <c r="AS1948" s="90" t="s">
        <v>91</v>
      </c>
      <c r="AT1948" s="90" t="s">
        <v>92</v>
      </c>
      <c r="AU1948" s="90" t="s">
        <v>92</v>
      </c>
      <c r="AV1948" s="90" t="s">
        <v>93</v>
      </c>
      <c r="AW1948" s="90" t="s">
        <v>298</v>
      </c>
      <c r="AX1948" s="90" t="s">
        <v>18466</v>
      </c>
      <c r="AY1948" s="90" t="s">
        <v>300</v>
      </c>
      <c r="AZ1948" s="90" t="s">
        <v>18466</v>
      </c>
      <c r="BA1948" s="90" t="s">
        <v>97</v>
      </c>
      <c r="BB1948" s="90" t="s">
        <v>18467</v>
      </c>
      <c r="BC1948" s="90" t="s">
        <v>99</v>
      </c>
      <c r="BD1948" s="90" t="s">
        <v>150</v>
      </c>
      <c r="BE1948" s="90" t="s">
        <v>61</v>
      </c>
      <c r="BF1948" s="90" t="s">
        <v>380</v>
      </c>
      <c r="BG1948" s="90" t="s">
        <v>101</v>
      </c>
    </row>
    <row r="1949" s="85" customFormat="1" ht="19" customHeight="1" spans="1:59">
      <c r="A1949" s="90" t="s">
        <v>102</v>
      </c>
      <c r="B1949" s="90" t="s">
        <v>103</v>
      </c>
      <c r="C1949" s="90" t="s">
        <v>2556</v>
      </c>
      <c r="D1949" s="90" t="s">
        <v>2557</v>
      </c>
      <c r="E1949" s="90" t="s">
        <v>2558</v>
      </c>
      <c r="F1949" s="90" t="s">
        <v>2559</v>
      </c>
      <c r="G1949" s="90" t="s">
        <v>108</v>
      </c>
      <c r="H1949" s="90" t="s">
        <v>109</v>
      </c>
      <c r="I1949" s="90" t="s">
        <v>18468</v>
      </c>
      <c r="J1949" s="90" t="s">
        <v>18469</v>
      </c>
      <c r="K1949" s="90" t="s">
        <v>18470</v>
      </c>
      <c r="L1949" s="90" t="s">
        <v>73</v>
      </c>
      <c r="M1949" s="90" t="s">
        <v>2028</v>
      </c>
      <c r="N1949" s="90" t="s">
        <v>811</v>
      </c>
      <c r="O1949" s="90" t="s">
        <v>115</v>
      </c>
      <c r="P1949" s="90" t="s">
        <v>116</v>
      </c>
      <c r="Q1949" s="90" t="s">
        <v>117</v>
      </c>
      <c r="R1949" s="90" t="s">
        <v>116</v>
      </c>
      <c r="S1949" s="90" t="s">
        <v>18471</v>
      </c>
      <c r="T1949" s="90" t="s">
        <v>119</v>
      </c>
      <c r="U1949" s="15">
        <v>0</v>
      </c>
      <c r="V1949" s="15">
        <v>47000</v>
      </c>
      <c r="W1949" s="15">
        <v>23500</v>
      </c>
      <c r="X1949" s="15">
        <v>3000</v>
      </c>
      <c r="Y1949" s="90" t="s">
        <v>143</v>
      </c>
      <c r="Z1949" s="90" t="s">
        <v>83</v>
      </c>
      <c r="AA1949" s="90" t="s">
        <v>84</v>
      </c>
      <c r="AB1949" s="90" t="s">
        <v>2564</v>
      </c>
      <c r="AC1949" s="90" t="s">
        <v>359</v>
      </c>
      <c r="AD1949" s="90" t="s">
        <v>87</v>
      </c>
      <c r="AE1949" s="90" t="s">
        <v>61</v>
      </c>
      <c r="AF1949" s="90" t="s">
        <v>61</v>
      </c>
      <c r="AG1949" s="90" t="s">
        <v>89</v>
      </c>
      <c r="AH1949" s="90" t="s">
        <v>89</v>
      </c>
      <c r="AI1949" s="90" t="s">
        <v>89</v>
      </c>
      <c r="AJ1949" s="90" t="s">
        <v>89</v>
      </c>
      <c r="AK1949" s="90" t="s">
        <v>89</v>
      </c>
      <c r="AL1949" s="90" t="s">
        <v>89</v>
      </c>
      <c r="AM1949" s="90" t="s">
        <v>89</v>
      </c>
      <c r="AN1949" s="90" t="s">
        <v>89</v>
      </c>
      <c r="AO1949" s="90" t="s">
        <v>89</v>
      </c>
      <c r="AP1949" s="90" t="s">
        <v>89</v>
      </c>
      <c r="AQ1949" s="90" t="s">
        <v>90</v>
      </c>
      <c r="AR1949" s="90" t="s">
        <v>90</v>
      </c>
      <c r="AS1949" s="90" t="s">
        <v>91</v>
      </c>
      <c r="AT1949" s="90" t="s">
        <v>92</v>
      </c>
      <c r="AU1949" s="90" t="s">
        <v>92</v>
      </c>
      <c r="AV1949" s="90" t="s">
        <v>93</v>
      </c>
      <c r="AW1949" s="90" t="s">
        <v>2565</v>
      </c>
      <c r="AX1949" s="90" t="s">
        <v>18472</v>
      </c>
      <c r="AY1949" s="90" t="s">
        <v>2567</v>
      </c>
      <c r="AZ1949" s="90" t="s">
        <v>18472</v>
      </c>
      <c r="BA1949" s="90" t="s">
        <v>97</v>
      </c>
      <c r="BB1949" s="90" t="s">
        <v>18473</v>
      </c>
      <c r="BC1949" s="90" t="s">
        <v>99</v>
      </c>
      <c r="BD1949" s="90" t="s">
        <v>150</v>
      </c>
      <c r="BE1949" s="90" t="s">
        <v>61</v>
      </c>
      <c r="BF1949" s="90" t="s">
        <v>119</v>
      </c>
      <c r="BG1949" s="90" t="s">
        <v>101</v>
      </c>
    </row>
    <row r="1950" s="85" customFormat="1" ht="19" customHeight="1" spans="1:59">
      <c r="A1950" s="90" t="s">
        <v>102</v>
      </c>
      <c r="B1950" s="90" t="s">
        <v>103</v>
      </c>
      <c r="C1950" s="90" t="s">
        <v>2556</v>
      </c>
      <c r="D1950" s="90" t="s">
        <v>2557</v>
      </c>
      <c r="E1950" s="90" t="s">
        <v>16592</v>
      </c>
      <c r="F1950" s="90" t="s">
        <v>16593</v>
      </c>
      <c r="G1950" s="90" t="s">
        <v>1711</v>
      </c>
      <c r="H1950" s="90" t="s">
        <v>1299</v>
      </c>
      <c r="I1950" s="90" t="s">
        <v>18474</v>
      </c>
      <c r="J1950" s="90" t="s">
        <v>18475</v>
      </c>
      <c r="K1950" s="90" t="s">
        <v>18476</v>
      </c>
      <c r="L1950" s="90" t="s">
        <v>73</v>
      </c>
      <c r="M1950" s="90" t="s">
        <v>341</v>
      </c>
      <c r="N1950" s="90" t="s">
        <v>2191</v>
      </c>
      <c r="O1950" s="90" t="s">
        <v>1726</v>
      </c>
      <c r="P1950" s="90" t="s">
        <v>1727</v>
      </c>
      <c r="Q1950" s="90" t="s">
        <v>1306</v>
      </c>
      <c r="R1950" s="90" t="s">
        <v>1307</v>
      </c>
      <c r="S1950" s="90" t="s">
        <v>18477</v>
      </c>
      <c r="T1950" s="90" t="s">
        <v>380</v>
      </c>
      <c r="U1950" s="15">
        <v>0</v>
      </c>
      <c r="V1950" s="15">
        <v>36250</v>
      </c>
      <c r="W1950" s="15">
        <v>25000</v>
      </c>
      <c r="X1950" s="15">
        <v>1100</v>
      </c>
      <c r="Y1950" s="90" t="s">
        <v>82</v>
      </c>
      <c r="Z1950" s="90" t="s">
        <v>83</v>
      </c>
      <c r="AA1950" s="90" t="s">
        <v>84</v>
      </c>
      <c r="AB1950" s="90" t="s">
        <v>6303</v>
      </c>
      <c r="AC1950" s="90" t="s">
        <v>359</v>
      </c>
      <c r="AD1950" s="90" t="s">
        <v>87</v>
      </c>
      <c r="AE1950" s="90" t="s">
        <v>61</v>
      </c>
      <c r="AF1950" s="90" t="s">
        <v>61</v>
      </c>
      <c r="AG1950" s="90" t="s">
        <v>89</v>
      </c>
      <c r="AH1950" s="90" t="s">
        <v>89</v>
      </c>
      <c r="AI1950" s="90" t="s">
        <v>89</v>
      </c>
      <c r="AJ1950" s="90" t="s">
        <v>89</v>
      </c>
      <c r="AK1950" s="90" t="s">
        <v>89</v>
      </c>
      <c r="AL1950" s="90" t="s">
        <v>89</v>
      </c>
      <c r="AM1950" s="90" t="s">
        <v>89</v>
      </c>
      <c r="AN1950" s="90" t="s">
        <v>89</v>
      </c>
      <c r="AO1950" s="90" t="s">
        <v>89</v>
      </c>
      <c r="AP1950" s="90" t="s">
        <v>89</v>
      </c>
      <c r="AQ1950" s="90" t="s">
        <v>90</v>
      </c>
      <c r="AR1950" s="90" t="s">
        <v>90</v>
      </c>
      <c r="AS1950" s="90" t="s">
        <v>91</v>
      </c>
      <c r="AT1950" s="90" t="s">
        <v>92</v>
      </c>
      <c r="AU1950" s="90" t="s">
        <v>92</v>
      </c>
      <c r="AV1950" s="90" t="s">
        <v>93</v>
      </c>
      <c r="AW1950" s="90" t="s">
        <v>16598</v>
      </c>
      <c r="AX1950" s="90" t="s">
        <v>18478</v>
      </c>
      <c r="AY1950" s="90" t="s">
        <v>2036</v>
      </c>
      <c r="AZ1950" s="90" t="s">
        <v>18478</v>
      </c>
      <c r="BA1950" s="90" t="s">
        <v>97</v>
      </c>
      <c r="BB1950" s="90" t="s">
        <v>18479</v>
      </c>
      <c r="BC1950" s="90" t="s">
        <v>99</v>
      </c>
      <c r="BD1950" s="90" t="s">
        <v>100</v>
      </c>
      <c r="BE1950" s="90" t="s">
        <v>61</v>
      </c>
      <c r="BF1950" s="90" t="s">
        <v>380</v>
      </c>
      <c r="BG1950" s="90" t="s">
        <v>101</v>
      </c>
    </row>
    <row r="1951" s="85" customFormat="1" ht="19" customHeight="1" spans="1:59">
      <c r="A1951" s="90" t="s">
        <v>102</v>
      </c>
      <c r="B1951" s="90" t="s">
        <v>103</v>
      </c>
      <c r="C1951" s="90" t="s">
        <v>104</v>
      </c>
      <c r="D1951" s="90" t="s">
        <v>105</v>
      </c>
      <c r="E1951" s="90" t="s">
        <v>106</v>
      </c>
      <c r="F1951" s="90" t="s">
        <v>107</v>
      </c>
      <c r="G1951" s="90" t="s">
        <v>108</v>
      </c>
      <c r="H1951" s="90" t="s">
        <v>109</v>
      </c>
      <c r="I1951" s="90" t="s">
        <v>18480</v>
      </c>
      <c r="J1951" s="90" t="s">
        <v>18481</v>
      </c>
      <c r="K1951" s="90" t="s">
        <v>18482</v>
      </c>
      <c r="L1951" s="90" t="s">
        <v>73</v>
      </c>
      <c r="M1951" s="90" t="s">
        <v>373</v>
      </c>
      <c r="N1951" s="90" t="s">
        <v>203</v>
      </c>
      <c r="O1951" s="90" t="s">
        <v>115</v>
      </c>
      <c r="P1951" s="90" t="s">
        <v>116</v>
      </c>
      <c r="Q1951" s="90" t="s">
        <v>117</v>
      </c>
      <c r="R1951" s="90" t="s">
        <v>116</v>
      </c>
      <c r="S1951" s="90" t="s">
        <v>18483</v>
      </c>
      <c r="T1951" s="90" t="s">
        <v>119</v>
      </c>
      <c r="U1951" s="15">
        <v>0</v>
      </c>
      <c r="V1951" s="15">
        <v>15262</v>
      </c>
      <c r="W1951" s="15">
        <v>8007</v>
      </c>
      <c r="X1951" s="15">
        <v>2000</v>
      </c>
      <c r="Y1951" s="90" t="s">
        <v>143</v>
      </c>
      <c r="Z1951" s="90" t="s">
        <v>83</v>
      </c>
      <c r="AA1951" s="90" t="s">
        <v>84</v>
      </c>
      <c r="AB1951" s="90" t="s">
        <v>120</v>
      </c>
      <c r="AC1951" s="90" t="s">
        <v>121</v>
      </c>
      <c r="AD1951" s="90" t="s">
        <v>87</v>
      </c>
      <c r="AE1951" s="90" t="s">
        <v>61</v>
      </c>
      <c r="AF1951" s="90" t="s">
        <v>61</v>
      </c>
      <c r="AG1951" s="90" t="s">
        <v>89</v>
      </c>
      <c r="AH1951" s="90" t="s">
        <v>89</v>
      </c>
      <c r="AI1951" s="90" t="s">
        <v>88</v>
      </c>
      <c r="AJ1951" s="90" t="s">
        <v>88</v>
      </c>
      <c r="AK1951" s="90" t="s">
        <v>88</v>
      </c>
      <c r="AL1951" s="90" t="s">
        <v>88</v>
      </c>
      <c r="AM1951" s="90" t="s">
        <v>89</v>
      </c>
      <c r="AN1951" s="90" t="s">
        <v>89</v>
      </c>
      <c r="AO1951" s="90" t="s">
        <v>88</v>
      </c>
      <c r="AP1951" s="90" t="s">
        <v>89</v>
      </c>
      <c r="AQ1951" s="90" t="s">
        <v>90</v>
      </c>
      <c r="AR1951" s="90" t="s">
        <v>90</v>
      </c>
      <c r="AS1951" s="90" t="s">
        <v>91</v>
      </c>
      <c r="AT1951" s="90" t="s">
        <v>92</v>
      </c>
      <c r="AU1951" s="90" t="s">
        <v>92</v>
      </c>
      <c r="AV1951" s="90" t="s">
        <v>93</v>
      </c>
      <c r="AW1951" s="90" t="s">
        <v>122</v>
      </c>
      <c r="AX1951" s="90" t="s">
        <v>18484</v>
      </c>
      <c r="AY1951" s="90" t="s">
        <v>124</v>
      </c>
      <c r="AZ1951" s="90" t="s">
        <v>18484</v>
      </c>
      <c r="BA1951" s="90" t="s">
        <v>97</v>
      </c>
      <c r="BB1951" s="90" t="s">
        <v>18485</v>
      </c>
      <c r="BC1951" s="90" t="s">
        <v>99</v>
      </c>
      <c r="BD1951" s="90" t="s">
        <v>150</v>
      </c>
      <c r="BE1951" s="90" t="s">
        <v>61</v>
      </c>
      <c r="BF1951" s="90" t="s">
        <v>119</v>
      </c>
      <c r="BG1951" s="90" t="s">
        <v>101</v>
      </c>
    </row>
    <row r="1952" s="85" customFormat="1" ht="19" customHeight="1" spans="1:59">
      <c r="A1952" s="90" t="s">
        <v>102</v>
      </c>
      <c r="B1952" s="90" t="s">
        <v>103</v>
      </c>
      <c r="C1952" s="90" t="s">
        <v>554</v>
      </c>
      <c r="D1952" s="90" t="s">
        <v>555</v>
      </c>
      <c r="E1952" s="90" t="s">
        <v>8512</v>
      </c>
      <c r="F1952" s="90" t="s">
        <v>1794</v>
      </c>
      <c r="G1952" s="90" t="s">
        <v>1794</v>
      </c>
      <c r="H1952" s="90" t="s">
        <v>1795</v>
      </c>
      <c r="I1952" s="90" t="s">
        <v>18486</v>
      </c>
      <c r="J1952" s="90" t="s">
        <v>18487</v>
      </c>
      <c r="K1952" s="90" t="s">
        <v>18488</v>
      </c>
      <c r="L1952" s="90" t="s">
        <v>73</v>
      </c>
      <c r="M1952" s="90" t="s">
        <v>2479</v>
      </c>
      <c r="N1952" s="90" t="s">
        <v>1276</v>
      </c>
      <c r="O1952" s="90" t="s">
        <v>1800</v>
      </c>
      <c r="P1952" s="90" t="s">
        <v>1801</v>
      </c>
      <c r="Q1952" s="90" t="s">
        <v>1802</v>
      </c>
      <c r="R1952" s="90" t="s">
        <v>1803</v>
      </c>
      <c r="S1952" s="90" t="s">
        <v>18489</v>
      </c>
      <c r="T1952" s="90" t="s">
        <v>380</v>
      </c>
      <c r="U1952" s="15">
        <v>3000</v>
      </c>
      <c r="V1952" s="15">
        <v>28800</v>
      </c>
      <c r="W1952" s="15">
        <v>14200</v>
      </c>
      <c r="X1952" s="15">
        <v>8000</v>
      </c>
      <c r="Y1952" s="90" t="s">
        <v>143</v>
      </c>
      <c r="Z1952" s="90" t="s">
        <v>83</v>
      </c>
      <c r="AA1952" s="90" t="s">
        <v>84</v>
      </c>
      <c r="AB1952" s="90" t="s">
        <v>8514</v>
      </c>
      <c r="AC1952" s="90" t="s">
        <v>121</v>
      </c>
      <c r="AD1952" s="90" t="s">
        <v>87</v>
      </c>
      <c r="AE1952" s="90" t="s">
        <v>61</v>
      </c>
      <c r="AF1952" s="90" t="s">
        <v>61</v>
      </c>
      <c r="AG1952" s="90" t="s">
        <v>89</v>
      </c>
      <c r="AH1952" s="90" t="s">
        <v>89</v>
      </c>
      <c r="AI1952" s="90" t="s">
        <v>89</v>
      </c>
      <c r="AJ1952" s="90" t="s">
        <v>89</v>
      </c>
      <c r="AK1952" s="90" t="s">
        <v>89</v>
      </c>
      <c r="AL1952" s="90" t="s">
        <v>89</v>
      </c>
      <c r="AM1952" s="90" t="s">
        <v>89</v>
      </c>
      <c r="AN1952" s="90" t="s">
        <v>89</v>
      </c>
      <c r="AO1952" s="90" t="s">
        <v>89</v>
      </c>
      <c r="AP1952" s="90" t="s">
        <v>89</v>
      </c>
      <c r="AQ1952" s="90" t="s">
        <v>90</v>
      </c>
      <c r="AR1952" s="90" t="s">
        <v>90</v>
      </c>
      <c r="AS1952" s="90" t="s">
        <v>91</v>
      </c>
      <c r="AT1952" s="90" t="s">
        <v>92</v>
      </c>
      <c r="AU1952" s="90" t="s">
        <v>92</v>
      </c>
      <c r="AV1952" s="90" t="s">
        <v>93</v>
      </c>
      <c r="AW1952" s="90" t="s">
        <v>8515</v>
      </c>
      <c r="AX1952" s="90" t="s">
        <v>18490</v>
      </c>
      <c r="AY1952" s="90" t="s">
        <v>4244</v>
      </c>
      <c r="AZ1952" s="90" t="s">
        <v>18490</v>
      </c>
      <c r="BA1952" s="90" t="s">
        <v>97</v>
      </c>
      <c r="BB1952" s="90" t="s">
        <v>18491</v>
      </c>
      <c r="BC1952" s="90" t="s">
        <v>99</v>
      </c>
      <c r="BD1952" s="90" t="s">
        <v>150</v>
      </c>
      <c r="BE1952" s="90" t="s">
        <v>61</v>
      </c>
      <c r="BF1952" s="90" t="s">
        <v>380</v>
      </c>
      <c r="BG1952" s="90" t="s">
        <v>101</v>
      </c>
    </row>
    <row r="1953" s="85" customFormat="1" ht="19" customHeight="1" spans="1:59">
      <c r="A1953" s="90" t="s">
        <v>267</v>
      </c>
      <c r="B1953" s="90" t="s">
        <v>268</v>
      </c>
      <c r="C1953" s="90" t="s">
        <v>5871</v>
      </c>
      <c r="D1953" s="90" t="s">
        <v>5872</v>
      </c>
      <c r="E1953" s="90" t="s">
        <v>5873</v>
      </c>
      <c r="F1953" s="90" t="s">
        <v>18492</v>
      </c>
      <c r="G1953" s="90" t="s">
        <v>3757</v>
      </c>
      <c r="H1953" s="90" t="s">
        <v>1130</v>
      </c>
      <c r="I1953" s="90" t="s">
        <v>18493</v>
      </c>
      <c r="J1953" s="90" t="s">
        <v>18494</v>
      </c>
      <c r="K1953" s="90" t="s">
        <v>18495</v>
      </c>
      <c r="L1953" s="90" t="s">
        <v>73</v>
      </c>
      <c r="M1953" s="90" t="s">
        <v>11597</v>
      </c>
      <c r="N1953" s="90" t="s">
        <v>18496</v>
      </c>
      <c r="O1953" s="90" t="s">
        <v>610</v>
      </c>
      <c r="P1953" s="90" t="s">
        <v>611</v>
      </c>
      <c r="Q1953" s="90" t="s">
        <v>612</v>
      </c>
      <c r="R1953" s="90" t="s">
        <v>613</v>
      </c>
      <c r="S1953" s="90" t="s">
        <v>18497</v>
      </c>
      <c r="T1953" s="90" t="s">
        <v>380</v>
      </c>
      <c r="U1953" s="15">
        <v>0</v>
      </c>
      <c r="V1953" s="15">
        <v>26970</v>
      </c>
      <c r="W1953" s="15">
        <v>20000</v>
      </c>
      <c r="X1953" s="15">
        <v>5000</v>
      </c>
      <c r="Y1953" s="90" t="s">
        <v>143</v>
      </c>
      <c r="Z1953" s="90" t="s">
        <v>83</v>
      </c>
      <c r="AA1953" s="90" t="s">
        <v>84</v>
      </c>
      <c r="AB1953" s="90" t="s">
        <v>5880</v>
      </c>
      <c r="AC1953" s="90" t="s">
        <v>145</v>
      </c>
      <c r="AD1953" s="90" t="s">
        <v>87</v>
      </c>
      <c r="AE1953" s="90" t="s">
        <v>61</v>
      </c>
      <c r="AF1953" s="90" t="s">
        <v>61</v>
      </c>
      <c r="AG1953" s="90" t="s">
        <v>89</v>
      </c>
      <c r="AH1953" s="90" t="s">
        <v>89</v>
      </c>
      <c r="AI1953" s="90" t="s">
        <v>89</v>
      </c>
      <c r="AJ1953" s="90" t="s">
        <v>89</v>
      </c>
      <c r="AK1953" s="90" t="s">
        <v>89</v>
      </c>
      <c r="AL1953" s="90" t="s">
        <v>89</v>
      </c>
      <c r="AM1953" s="90" t="s">
        <v>89</v>
      </c>
      <c r="AN1953" s="90" t="s">
        <v>89</v>
      </c>
      <c r="AO1953" s="90" t="s">
        <v>89</v>
      </c>
      <c r="AP1953" s="90" t="s">
        <v>89</v>
      </c>
      <c r="AQ1953" s="90" t="s">
        <v>90</v>
      </c>
      <c r="AR1953" s="90" t="s">
        <v>90</v>
      </c>
      <c r="AS1953" s="90" t="s">
        <v>91</v>
      </c>
      <c r="AT1953" s="90" t="s">
        <v>92</v>
      </c>
      <c r="AU1953" s="90" t="s">
        <v>92</v>
      </c>
      <c r="AV1953" s="90" t="s">
        <v>93</v>
      </c>
      <c r="AW1953" s="90" t="s">
        <v>5881</v>
      </c>
      <c r="AX1953" s="90" t="s">
        <v>18498</v>
      </c>
      <c r="AY1953" s="90" t="s">
        <v>5883</v>
      </c>
      <c r="AZ1953" s="90" t="s">
        <v>18498</v>
      </c>
      <c r="BA1953" s="90" t="s">
        <v>97</v>
      </c>
      <c r="BB1953" s="90" t="s">
        <v>18499</v>
      </c>
      <c r="BC1953" s="90" t="s">
        <v>99</v>
      </c>
      <c r="BD1953" s="90" t="s">
        <v>150</v>
      </c>
      <c r="BE1953" s="90" t="s">
        <v>61</v>
      </c>
      <c r="BF1953" s="90" t="s">
        <v>380</v>
      </c>
      <c r="BG1953" s="90" t="s">
        <v>101</v>
      </c>
    </row>
    <row r="1954" s="85" customFormat="1" ht="19" customHeight="1" spans="1:59">
      <c r="A1954" s="90" t="s">
        <v>126</v>
      </c>
      <c r="B1954" s="90" t="s">
        <v>127</v>
      </c>
      <c r="C1954" s="90" t="s">
        <v>196</v>
      </c>
      <c r="D1954" s="90" t="s">
        <v>197</v>
      </c>
      <c r="E1954" s="90" t="s">
        <v>18500</v>
      </c>
      <c r="F1954" s="90" t="s">
        <v>5180</v>
      </c>
      <c r="G1954" s="90" t="s">
        <v>5180</v>
      </c>
      <c r="H1954" s="90" t="s">
        <v>539</v>
      </c>
      <c r="I1954" s="90" t="s">
        <v>18501</v>
      </c>
      <c r="J1954" s="90" t="s">
        <v>18502</v>
      </c>
      <c r="K1954" s="90" t="s">
        <v>18503</v>
      </c>
      <c r="L1954" s="90" t="s">
        <v>73</v>
      </c>
      <c r="M1954" s="90" t="s">
        <v>341</v>
      </c>
      <c r="N1954" s="90" t="s">
        <v>7341</v>
      </c>
      <c r="O1954" s="90" t="s">
        <v>1875</v>
      </c>
      <c r="P1954" s="90" t="s">
        <v>1876</v>
      </c>
      <c r="Q1954" s="90" t="s">
        <v>2597</v>
      </c>
      <c r="R1954" s="90" t="s">
        <v>1878</v>
      </c>
      <c r="S1954" s="90" t="s">
        <v>18504</v>
      </c>
      <c r="T1954" s="90" t="s">
        <v>119</v>
      </c>
      <c r="U1954" s="15">
        <v>0</v>
      </c>
      <c r="V1954" s="15">
        <v>42000</v>
      </c>
      <c r="W1954" s="15">
        <v>29400</v>
      </c>
      <c r="X1954" s="15">
        <v>19110</v>
      </c>
      <c r="Y1954" s="90" t="s">
        <v>82</v>
      </c>
      <c r="Z1954" s="90" t="s">
        <v>83</v>
      </c>
      <c r="AA1954" s="90" t="s">
        <v>84</v>
      </c>
      <c r="AB1954" s="90" t="s">
        <v>18505</v>
      </c>
      <c r="AC1954" s="90" t="s">
        <v>359</v>
      </c>
      <c r="AD1954" s="90" t="s">
        <v>87</v>
      </c>
      <c r="AE1954" s="90" t="s">
        <v>61</v>
      </c>
      <c r="AF1954" s="90" t="s">
        <v>9465</v>
      </c>
      <c r="AG1954" s="90" t="s">
        <v>89</v>
      </c>
      <c r="AH1954" s="90" t="s">
        <v>89</v>
      </c>
      <c r="AI1954" s="90" t="s">
        <v>88</v>
      </c>
      <c r="AJ1954" s="90" t="s">
        <v>88</v>
      </c>
      <c r="AK1954" s="90" t="s">
        <v>88</v>
      </c>
      <c r="AL1954" s="90" t="s">
        <v>88</v>
      </c>
      <c r="AM1954" s="90" t="s">
        <v>88</v>
      </c>
      <c r="AN1954" s="90" t="s">
        <v>88</v>
      </c>
      <c r="AO1954" s="90" t="s">
        <v>88</v>
      </c>
      <c r="AP1954" s="90" t="s">
        <v>89</v>
      </c>
      <c r="AQ1954" s="90" t="s">
        <v>90</v>
      </c>
      <c r="AR1954" s="90" t="s">
        <v>90</v>
      </c>
      <c r="AS1954" s="90" t="s">
        <v>91</v>
      </c>
      <c r="AT1954" s="90" t="s">
        <v>92</v>
      </c>
      <c r="AU1954" s="90" t="s">
        <v>92</v>
      </c>
      <c r="AV1954" s="90" t="s">
        <v>93</v>
      </c>
      <c r="AW1954" s="90" t="s">
        <v>18506</v>
      </c>
      <c r="AX1954" s="90" t="s">
        <v>18507</v>
      </c>
      <c r="AY1954" s="90" t="s">
        <v>18508</v>
      </c>
      <c r="AZ1954" s="90" t="s">
        <v>18507</v>
      </c>
      <c r="BA1954" s="90" t="s">
        <v>97</v>
      </c>
      <c r="BB1954" s="90" t="s">
        <v>18509</v>
      </c>
      <c r="BC1954" s="90" t="s">
        <v>99</v>
      </c>
      <c r="BD1954" s="90" t="s">
        <v>100</v>
      </c>
      <c r="BE1954" s="90" t="s">
        <v>61</v>
      </c>
      <c r="BF1954" s="90" t="s">
        <v>119</v>
      </c>
      <c r="BG1954" s="90" t="s">
        <v>101</v>
      </c>
    </row>
    <row r="1955" s="85" customFormat="1" ht="19" customHeight="1" spans="1:59">
      <c r="A1955" s="90" t="s">
        <v>226</v>
      </c>
      <c r="B1955" s="90" t="s">
        <v>227</v>
      </c>
      <c r="C1955" s="90" t="s">
        <v>318</v>
      </c>
      <c r="D1955" s="90" t="s">
        <v>319</v>
      </c>
      <c r="E1955" s="90" t="s">
        <v>18510</v>
      </c>
      <c r="F1955" s="90" t="s">
        <v>18511</v>
      </c>
      <c r="G1955" s="90" t="s">
        <v>876</v>
      </c>
      <c r="H1955" s="90" t="s">
        <v>109</v>
      </c>
      <c r="I1955" s="90" t="s">
        <v>18512</v>
      </c>
      <c r="J1955" s="90" t="s">
        <v>18513</v>
      </c>
      <c r="K1955" s="90" t="s">
        <v>18514</v>
      </c>
      <c r="L1955" s="90" t="s">
        <v>73</v>
      </c>
      <c r="M1955" s="90" t="s">
        <v>526</v>
      </c>
      <c r="N1955" s="90" t="s">
        <v>2029</v>
      </c>
      <c r="O1955" s="90" t="s">
        <v>115</v>
      </c>
      <c r="P1955" s="90" t="s">
        <v>116</v>
      </c>
      <c r="Q1955" s="90" t="s">
        <v>117</v>
      </c>
      <c r="R1955" s="90" t="s">
        <v>116</v>
      </c>
      <c r="S1955" s="90" t="s">
        <v>18515</v>
      </c>
      <c r="T1955" s="90" t="s">
        <v>119</v>
      </c>
      <c r="U1955" s="15">
        <v>0</v>
      </c>
      <c r="V1955" s="15">
        <v>6000</v>
      </c>
      <c r="W1955" s="15">
        <v>4000</v>
      </c>
      <c r="X1955" s="15">
        <v>2000</v>
      </c>
      <c r="Y1955" s="90" t="s">
        <v>82</v>
      </c>
      <c r="Z1955" s="90" t="s">
        <v>83</v>
      </c>
      <c r="AA1955" s="90" t="s">
        <v>84</v>
      </c>
      <c r="AB1955" s="90" t="s">
        <v>329</v>
      </c>
      <c r="AC1955" s="90" t="s">
        <v>121</v>
      </c>
      <c r="AD1955" s="90" t="s">
        <v>87</v>
      </c>
      <c r="AE1955" s="90" t="s">
        <v>61</v>
      </c>
      <c r="AF1955" s="90" t="s">
        <v>61</v>
      </c>
      <c r="AG1955" s="90" t="s">
        <v>89</v>
      </c>
      <c r="AH1955" s="90" t="s">
        <v>89</v>
      </c>
      <c r="AI1955" s="90" t="s">
        <v>88</v>
      </c>
      <c r="AJ1955" s="90" t="s">
        <v>88</v>
      </c>
      <c r="AK1955" s="90" t="s">
        <v>89</v>
      </c>
      <c r="AL1955" s="90" t="s">
        <v>88</v>
      </c>
      <c r="AM1955" s="90" t="s">
        <v>88</v>
      </c>
      <c r="AN1955" s="90" t="s">
        <v>88</v>
      </c>
      <c r="AO1955" s="90" t="s">
        <v>88</v>
      </c>
      <c r="AP1955" s="90" t="s">
        <v>89</v>
      </c>
      <c r="AQ1955" s="90" t="s">
        <v>90</v>
      </c>
      <c r="AR1955" s="90" t="s">
        <v>90</v>
      </c>
      <c r="AS1955" s="90" t="s">
        <v>91</v>
      </c>
      <c r="AT1955" s="90" t="s">
        <v>92</v>
      </c>
      <c r="AU1955" s="90" t="s">
        <v>92</v>
      </c>
      <c r="AV1955" s="90" t="s">
        <v>93</v>
      </c>
      <c r="AW1955" s="90" t="s">
        <v>18516</v>
      </c>
      <c r="AX1955" s="90" t="s">
        <v>18517</v>
      </c>
      <c r="AY1955" s="90" t="s">
        <v>18518</v>
      </c>
      <c r="AZ1955" s="90" t="s">
        <v>18517</v>
      </c>
      <c r="BA1955" s="90" t="s">
        <v>97</v>
      </c>
      <c r="BB1955" s="90" t="s">
        <v>18519</v>
      </c>
      <c r="BC1955" s="90" t="s">
        <v>99</v>
      </c>
      <c r="BD1955" s="90" t="s">
        <v>100</v>
      </c>
      <c r="BE1955" s="90" t="s">
        <v>61</v>
      </c>
      <c r="BF1955" s="90" t="s">
        <v>119</v>
      </c>
      <c r="BG1955" s="90" t="s">
        <v>101</v>
      </c>
    </row>
    <row r="1956" s="85" customFormat="1" ht="19" customHeight="1" spans="1:59">
      <c r="A1956" s="90" t="s">
        <v>102</v>
      </c>
      <c r="B1956" s="90" t="s">
        <v>103</v>
      </c>
      <c r="C1956" s="90" t="s">
        <v>3825</v>
      </c>
      <c r="D1956" s="90" t="s">
        <v>3826</v>
      </c>
      <c r="E1956" s="90" t="s">
        <v>4647</v>
      </c>
      <c r="F1956" s="90" t="s">
        <v>4712</v>
      </c>
      <c r="G1956" s="90" t="s">
        <v>4580</v>
      </c>
      <c r="H1956" s="90" t="s">
        <v>109</v>
      </c>
      <c r="I1956" s="90" t="s">
        <v>18520</v>
      </c>
      <c r="J1956" s="90" t="s">
        <v>18521</v>
      </c>
      <c r="K1956" s="90" t="s">
        <v>18522</v>
      </c>
      <c r="L1956" s="90" t="s">
        <v>73</v>
      </c>
      <c r="M1956" s="90" t="s">
        <v>1799</v>
      </c>
      <c r="N1956" s="90" t="s">
        <v>4303</v>
      </c>
      <c r="O1956" s="90" t="s">
        <v>257</v>
      </c>
      <c r="P1956" s="90" t="s">
        <v>258</v>
      </c>
      <c r="Q1956" s="90" t="s">
        <v>259</v>
      </c>
      <c r="R1956" s="90" t="s">
        <v>260</v>
      </c>
      <c r="S1956" s="90" t="s">
        <v>18523</v>
      </c>
      <c r="T1956" s="90" t="s">
        <v>119</v>
      </c>
      <c r="U1956" s="15">
        <v>0</v>
      </c>
      <c r="V1956" s="15">
        <v>72800</v>
      </c>
      <c r="W1956" s="15">
        <v>25000</v>
      </c>
      <c r="X1956" s="15">
        <v>10000</v>
      </c>
      <c r="Y1956" s="90" t="s">
        <v>143</v>
      </c>
      <c r="Z1956" s="90" t="s">
        <v>83</v>
      </c>
      <c r="AA1956" s="90" t="s">
        <v>84</v>
      </c>
      <c r="AB1956" s="90" t="s">
        <v>4654</v>
      </c>
      <c r="AC1956" s="90" t="s">
        <v>121</v>
      </c>
      <c r="AD1956" s="90" t="s">
        <v>87</v>
      </c>
      <c r="AE1956" s="90" t="s">
        <v>61</v>
      </c>
      <c r="AF1956" s="90" t="s">
        <v>61</v>
      </c>
      <c r="AG1956" s="90" t="s">
        <v>89</v>
      </c>
      <c r="AH1956" s="90" t="s">
        <v>89</v>
      </c>
      <c r="AI1956" s="90" t="s">
        <v>89</v>
      </c>
      <c r="AJ1956" s="90" t="s">
        <v>89</v>
      </c>
      <c r="AK1956" s="90" t="s">
        <v>89</v>
      </c>
      <c r="AL1956" s="90" t="s">
        <v>88</v>
      </c>
      <c r="AM1956" s="90" t="s">
        <v>88</v>
      </c>
      <c r="AN1956" s="90" t="s">
        <v>89</v>
      </c>
      <c r="AO1956" s="90" t="s">
        <v>88</v>
      </c>
      <c r="AP1956" s="90" t="s">
        <v>89</v>
      </c>
      <c r="AQ1956" s="90" t="s">
        <v>90</v>
      </c>
      <c r="AR1956" s="90" t="s">
        <v>90</v>
      </c>
      <c r="AS1956" s="90" t="s">
        <v>91</v>
      </c>
      <c r="AT1956" s="90" t="s">
        <v>92</v>
      </c>
      <c r="AU1956" s="90" t="s">
        <v>92</v>
      </c>
      <c r="AV1956" s="90" t="s">
        <v>93</v>
      </c>
      <c r="AW1956" s="90" t="s">
        <v>4655</v>
      </c>
      <c r="AX1956" s="90" t="s">
        <v>18524</v>
      </c>
      <c r="AY1956" s="90" t="s">
        <v>4657</v>
      </c>
      <c r="AZ1956" s="90" t="s">
        <v>18524</v>
      </c>
      <c r="BA1956" s="90" t="s">
        <v>97</v>
      </c>
      <c r="BB1956" s="90" t="s">
        <v>18525</v>
      </c>
      <c r="BC1956" s="90" t="s">
        <v>99</v>
      </c>
      <c r="BD1956" s="90" t="s">
        <v>150</v>
      </c>
      <c r="BE1956" s="90" t="s">
        <v>61</v>
      </c>
      <c r="BF1956" s="90" t="s">
        <v>119</v>
      </c>
      <c r="BG1956" s="90" t="s">
        <v>101</v>
      </c>
    </row>
    <row r="1957" s="85" customFormat="1" ht="19" customHeight="1" spans="1:59">
      <c r="A1957" s="90" t="s">
        <v>302</v>
      </c>
      <c r="B1957" s="90" t="s">
        <v>303</v>
      </c>
      <c r="C1957" s="90" t="s">
        <v>1968</v>
      </c>
      <c r="D1957" s="90" t="s">
        <v>1969</v>
      </c>
      <c r="E1957" s="90" t="s">
        <v>7607</v>
      </c>
      <c r="F1957" s="90" t="s">
        <v>18526</v>
      </c>
      <c r="G1957" s="90" t="s">
        <v>8726</v>
      </c>
      <c r="H1957" s="90" t="s">
        <v>1571</v>
      </c>
      <c r="I1957" s="90" t="s">
        <v>18527</v>
      </c>
      <c r="J1957" s="90" t="s">
        <v>18528</v>
      </c>
      <c r="K1957" s="90" t="s">
        <v>18529</v>
      </c>
      <c r="L1957" s="90" t="s">
        <v>73</v>
      </c>
      <c r="M1957" s="90" t="s">
        <v>5717</v>
      </c>
      <c r="N1957" s="90" t="s">
        <v>3140</v>
      </c>
      <c r="O1957" s="90" t="s">
        <v>398</v>
      </c>
      <c r="P1957" s="90" t="s">
        <v>399</v>
      </c>
      <c r="Q1957" s="90" t="s">
        <v>240</v>
      </c>
      <c r="R1957" s="90" t="s">
        <v>241</v>
      </c>
      <c r="S1957" s="90" t="s">
        <v>18530</v>
      </c>
      <c r="T1957" s="90" t="s">
        <v>380</v>
      </c>
      <c r="U1957" s="15">
        <v>0</v>
      </c>
      <c r="V1957" s="15">
        <v>95000</v>
      </c>
      <c r="W1957" s="15">
        <v>70000</v>
      </c>
      <c r="X1957" s="15">
        <v>2000</v>
      </c>
      <c r="Y1957" s="90" t="s">
        <v>143</v>
      </c>
      <c r="Z1957" s="90" t="s">
        <v>83</v>
      </c>
      <c r="AA1957" s="90" t="s">
        <v>84</v>
      </c>
      <c r="AB1957" s="90" t="s">
        <v>7614</v>
      </c>
      <c r="AC1957" s="90" t="s">
        <v>359</v>
      </c>
      <c r="AD1957" s="90" t="s">
        <v>87</v>
      </c>
      <c r="AE1957" s="90" t="s">
        <v>61</v>
      </c>
      <c r="AF1957" s="90" t="s">
        <v>61</v>
      </c>
      <c r="AG1957" s="90" t="s">
        <v>89</v>
      </c>
      <c r="AH1957" s="90" t="s">
        <v>89</v>
      </c>
      <c r="AI1957" s="90" t="s">
        <v>89</v>
      </c>
      <c r="AJ1957" s="90" t="s">
        <v>89</v>
      </c>
      <c r="AK1957" s="90" t="s">
        <v>89</v>
      </c>
      <c r="AL1957" s="90" t="s">
        <v>89</v>
      </c>
      <c r="AM1957" s="90" t="s">
        <v>89</v>
      </c>
      <c r="AN1957" s="90" t="s">
        <v>89</v>
      </c>
      <c r="AO1957" s="90" t="s">
        <v>89</v>
      </c>
      <c r="AP1957" s="90" t="s">
        <v>89</v>
      </c>
      <c r="AQ1957" s="90" t="s">
        <v>90</v>
      </c>
      <c r="AR1957" s="90" t="s">
        <v>90</v>
      </c>
      <c r="AS1957" s="90" t="s">
        <v>91</v>
      </c>
      <c r="AT1957" s="90" t="s">
        <v>92</v>
      </c>
      <c r="AU1957" s="90" t="s">
        <v>92</v>
      </c>
      <c r="AV1957" s="90" t="s">
        <v>93</v>
      </c>
      <c r="AW1957" s="90" t="s">
        <v>7615</v>
      </c>
      <c r="AX1957" s="90" t="s">
        <v>18531</v>
      </c>
      <c r="AY1957" s="90" t="s">
        <v>7617</v>
      </c>
      <c r="AZ1957" s="90" t="s">
        <v>18531</v>
      </c>
      <c r="BA1957" s="90" t="s">
        <v>97</v>
      </c>
      <c r="BB1957" s="90" t="s">
        <v>18532</v>
      </c>
      <c r="BC1957" s="90" t="s">
        <v>99</v>
      </c>
      <c r="BD1957" s="90" t="s">
        <v>150</v>
      </c>
      <c r="BE1957" s="90" t="s">
        <v>61</v>
      </c>
      <c r="BF1957" s="90" t="s">
        <v>380</v>
      </c>
      <c r="BG1957" s="90" t="s">
        <v>101</v>
      </c>
    </row>
    <row r="1958" s="85" customFormat="1" ht="19" customHeight="1" spans="1:59">
      <c r="A1958" s="90" t="s">
        <v>226</v>
      </c>
      <c r="B1958" s="90" t="s">
        <v>227</v>
      </c>
      <c r="C1958" s="90" t="s">
        <v>318</v>
      </c>
      <c r="D1958" s="90" t="s">
        <v>319</v>
      </c>
      <c r="E1958" s="90" t="s">
        <v>18533</v>
      </c>
      <c r="F1958" s="90" t="s">
        <v>2071</v>
      </c>
      <c r="G1958" s="90" t="s">
        <v>2039</v>
      </c>
      <c r="H1958" s="90" t="s">
        <v>943</v>
      </c>
      <c r="I1958" s="90" t="s">
        <v>18534</v>
      </c>
      <c r="J1958" s="90" t="s">
        <v>18535</v>
      </c>
      <c r="K1958" s="90" t="s">
        <v>18536</v>
      </c>
      <c r="L1958" s="90" t="s">
        <v>73</v>
      </c>
      <c r="M1958" s="90" t="s">
        <v>162</v>
      </c>
      <c r="N1958" s="90" t="s">
        <v>4350</v>
      </c>
      <c r="O1958" s="90" t="s">
        <v>949</v>
      </c>
      <c r="P1958" s="90" t="s">
        <v>950</v>
      </c>
      <c r="Q1958" s="90" t="s">
        <v>257</v>
      </c>
      <c r="R1958" s="90" t="s">
        <v>951</v>
      </c>
      <c r="S1958" s="90" t="s">
        <v>18537</v>
      </c>
      <c r="T1958" s="90" t="s">
        <v>119</v>
      </c>
      <c r="U1958" s="15">
        <v>0</v>
      </c>
      <c r="V1958" s="15">
        <v>60000</v>
      </c>
      <c r="W1958" s="15">
        <v>40000</v>
      </c>
      <c r="X1958" s="15">
        <v>25000</v>
      </c>
      <c r="Y1958" s="90" t="s">
        <v>82</v>
      </c>
      <c r="Z1958" s="90" t="s">
        <v>83</v>
      </c>
      <c r="AA1958" s="90" t="s">
        <v>84</v>
      </c>
      <c r="AB1958" s="90" t="s">
        <v>2071</v>
      </c>
      <c r="AC1958" s="90" t="s">
        <v>121</v>
      </c>
      <c r="AD1958" s="90" t="s">
        <v>87</v>
      </c>
      <c r="AE1958" s="90" t="s">
        <v>61</v>
      </c>
      <c r="AF1958" s="90" t="s">
        <v>61</v>
      </c>
      <c r="AG1958" s="90" t="s">
        <v>89</v>
      </c>
      <c r="AH1958" s="90" t="s">
        <v>89</v>
      </c>
      <c r="AI1958" s="90" t="s">
        <v>89</v>
      </c>
      <c r="AJ1958" s="90" t="s">
        <v>88</v>
      </c>
      <c r="AK1958" s="90" t="s">
        <v>88</v>
      </c>
      <c r="AL1958" s="90" t="s">
        <v>88</v>
      </c>
      <c r="AM1958" s="90" t="s">
        <v>88</v>
      </c>
      <c r="AN1958" s="90" t="s">
        <v>88</v>
      </c>
      <c r="AO1958" s="90" t="s">
        <v>88</v>
      </c>
      <c r="AP1958" s="90" t="s">
        <v>89</v>
      </c>
      <c r="AQ1958" s="90" t="s">
        <v>90</v>
      </c>
      <c r="AR1958" s="90" t="s">
        <v>90</v>
      </c>
      <c r="AS1958" s="90" t="s">
        <v>91</v>
      </c>
      <c r="AT1958" s="90" t="s">
        <v>92</v>
      </c>
      <c r="AU1958" s="90" t="s">
        <v>92</v>
      </c>
      <c r="AV1958" s="90" t="s">
        <v>93</v>
      </c>
      <c r="AW1958" s="90" t="s">
        <v>18538</v>
      </c>
      <c r="AX1958" s="90" t="s">
        <v>18539</v>
      </c>
      <c r="AY1958" s="90" t="s">
        <v>18540</v>
      </c>
      <c r="AZ1958" s="90" t="s">
        <v>18539</v>
      </c>
      <c r="BA1958" s="90" t="s">
        <v>97</v>
      </c>
      <c r="BB1958" s="90" t="s">
        <v>18541</v>
      </c>
      <c r="BC1958" s="90" t="s">
        <v>99</v>
      </c>
      <c r="BD1958" s="90" t="s">
        <v>100</v>
      </c>
      <c r="BE1958" s="90" t="s">
        <v>61</v>
      </c>
      <c r="BF1958" s="90" t="s">
        <v>119</v>
      </c>
      <c r="BG1958" s="90" t="s">
        <v>101</v>
      </c>
    </row>
    <row r="1959" s="85" customFormat="1" ht="19" customHeight="1" spans="1:59">
      <c r="A1959" s="90" t="s">
        <v>151</v>
      </c>
      <c r="B1959" s="90" t="s">
        <v>152</v>
      </c>
      <c r="C1959" s="90" t="s">
        <v>741</v>
      </c>
      <c r="D1959" s="90" t="s">
        <v>742</v>
      </c>
      <c r="E1959" s="90" t="s">
        <v>18542</v>
      </c>
      <c r="F1959" s="90" t="s">
        <v>18543</v>
      </c>
      <c r="G1959" s="90" t="s">
        <v>18544</v>
      </c>
      <c r="H1959" s="90" t="s">
        <v>2501</v>
      </c>
      <c r="I1959" s="90" t="s">
        <v>18545</v>
      </c>
      <c r="J1959" s="90" t="s">
        <v>18546</v>
      </c>
      <c r="K1959" s="90" t="s">
        <v>18547</v>
      </c>
      <c r="L1959" s="90" t="s">
        <v>73</v>
      </c>
      <c r="M1959" s="90" t="s">
        <v>508</v>
      </c>
      <c r="N1959" s="90" t="s">
        <v>114</v>
      </c>
      <c r="O1959" s="90" t="s">
        <v>3327</v>
      </c>
      <c r="P1959" s="90" t="s">
        <v>3328</v>
      </c>
      <c r="Q1959" s="90" t="s">
        <v>6167</v>
      </c>
      <c r="R1959" s="90" t="s">
        <v>6168</v>
      </c>
      <c r="S1959" s="90" t="s">
        <v>18548</v>
      </c>
      <c r="T1959" s="90" t="s">
        <v>380</v>
      </c>
      <c r="U1959" s="15">
        <v>0</v>
      </c>
      <c r="V1959" s="15">
        <v>6675</v>
      </c>
      <c r="W1959" s="15">
        <v>5340</v>
      </c>
      <c r="X1959" s="15">
        <v>3000</v>
      </c>
      <c r="Y1959" s="90" t="s">
        <v>82</v>
      </c>
      <c r="Z1959" s="90" t="s">
        <v>83</v>
      </c>
      <c r="AA1959" s="90" t="s">
        <v>84</v>
      </c>
      <c r="AB1959" s="90" t="s">
        <v>18549</v>
      </c>
      <c r="AC1959" s="90" t="s">
        <v>359</v>
      </c>
      <c r="AD1959" s="90" t="s">
        <v>87</v>
      </c>
      <c r="AE1959" s="90" t="s">
        <v>61</v>
      </c>
      <c r="AF1959" s="90" t="s">
        <v>61</v>
      </c>
      <c r="AG1959" s="90" t="s">
        <v>89</v>
      </c>
      <c r="AH1959" s="90" t="s">
        <v>89</v>
      </c>
      <c r="AI1959" s="90" t="s">
        <v>88</v>
      </c>
      <c r="AJ1959" s="90" t="s">
        <v>88</v>
      </c>
      <c r="AK1959" s="90" t="s">
        <v>89</v>
      </c>
      <c r="AL1959" s="90" t="s">
        <v>89</v>
      </c>
      <c r="AM1959" s="90" t="s">
        <v>88</v>
      </c>
      <c r="AN1959" s="90" t="s">
        <v>88</v>
      </c>
      <c r="AO1959" s="90" t="s">
        <v>88</v>
      </c>
      <c r="AP1959" s="90" t="s">
        <v>89</v>
      </c>
      <c r="AQ1959" s="90" t="s">
        <v>90</v>
      </c>
      <c r="AR1959" s="90" t="s">
        <v>90</v>
      </c>
      <c r="AS1959" s="90" t="s">
        <v>91</v>
      </c>
      <c r="AT1959" s="90" t="s">
        <v>92</v>
      </c>
      <c r="AU1959" s="90" t="s">
        <v>92</v>
      </c>
      <c r="AV1959" s="90" t="s">
        <v>93</v>
      </c>
      <c r="AW1959" s="90" t="s">
        <v>18550</v>
      </c>
      <c r="AX1959" s="90" t="s">
        <v>18551</v>
      </c>
      <c r="AY1959" s="90" t="s">
        <v>18552</v>
      </c>
      <c r="AZ1959" s="90" t="s">
        <v>18551</v>
      </c>
      <c r="BA1959" s="90" t="s">
        <v>97</v>
      </c>
      <c r="BB1959" s="90" t="s">
        <v>18553</v>
      </c>
      <c r="BC1959" s="90" t="s">
        <v>99</v>
      </c>
      <c r="BD1959" s="90" t="s">
        <v>100</v>
      </c>
      <c r="BE1959" s="90" t="s">
        <v>61</v>
      </c>
      <c r="BF1959" s="90" t="s">
        <v>380</v>
      </c>
      <c r="BG1959" s="90" t="s">
        <v>101</v>
      </c>
    </row>
    <row r="1960" s="85" customFormat="1" ht="19" customHeight="1" spans="1:59">
      <c r="A1960" s="90" t="s">
        <v>126</v>
      </c>
      <c r="B1960" s="90" t="s">
        <v>127</v>
      </c>
      <c r="C1960" s="90" t="s">
        <v>248</v>
      </c>
      <c r="D1960" s="90" t="s">
        <v>249</v>
      </c>
      <c r="E1960" s="90" t="s">
        <v>1651</v>
      </c>
      <c r="F1960" s="90" t="s">
        <v>819</v>
      </c>
      <c r="G1960" s="90" t="s">
        <v>132</v>
      </c>
      <c r="H1960" s="90" t="s">
        <v>109</v>
      </c>
      <c r="I1960" s="90" t="s">
        <v>18554</v>
      </c>
      <c r="J1960" s="90" t="s">
        <v>18555</v>
      </c>
      <c r="K1960" s="90" t="s">
        <v>18556</v>
      </c>
      <c r="L1960" s="90" t="s">
        <v>73</v>
      </c>
      <c r="M1960" s="90" t="s">
        <v>341</v>
      </c>
      <c r="N1960" s="90" t="s">
        <v>7341</v>
      </c>
      <c r="O1960" s="90" t="s">
        <v>221</v>
      </c>
      <c r="P1960" s="90" t="s">
        <v>222</v>
      </c>
      <c r="Q1960" s="90" t="s">
        <v>2693</v>
      </c>
      <c r="R1960" s="90" t="s">
        <v>222</v>
      </c>
      <c r="S1960" s="90" t="s">
        <v>18557</v>
      </c>
      <c r="T1960" s="90" t="s">
        <v>380</v>
      </c>
      <c r="U1960" s="15">
        <v>0</v>
      </c>
      <c r="V1960" s="15">
        <v>18000</v>
      </c>
      <c r="W1960" s="15">
        <v>10000</v>
      </c>
      <c r="X1960" s="15">
        <v>5000</v>
      </c>
      <c r="Y1960" s="90" t="s">
        <v>82</v>
      </c>
      <c r="Z1960" s="90" t="s">
        <v>83</v>
      </c>
      <c r="AA1960" s="90" t="s">
        <v>84</v>
      </c>
      <c r="AB1960" s="90" t="s">
        <v>819</v>
      </c>
      <c r="AC1960" s="90" t="s">
        <v>145</v>
      </c>
      <c r="AD1960" s="90" t="s">
        <v>87</v>
      </c>
      <c r="AE1960" s="90" t="s">
        <v>61</v>
      </c>
      <c r="AF1960" s="90" t="s">
        <v>61</v>
      </c>
      <c r="AG1960" s="90" t="s">
        <v>89</v>
      </c>
      <c r="AH1960" s="90" t="s">
        <v>89</v>
      </c>
      <c r="AI1960" s="90" t="s">
        <v>89</v>
      </c>
      <c r="AJ1960" s="90" t="s">
        <v>88</v>
      </c>
      <c r="AK1960" s="90" t="s">
        <v>89</v>
      </c>
      <c r="AL1960" s="90" t="s">
        <v>88</v>
      </c>
      <c r="AM1960" s="90" t="s">
        <v>88</v>
      </c>
      <c r="AN1960" s="90" t="s">
        <v>88</v>
      </c>
      <c r="AO1960" s="90" t="s">
        <v>88</v>
      </c>
      <c r="AP1960" s="90" t="s">
        <v>89</v>
      </c>
      <c r="AQ1960" s="90" t="s">
        <v>90</v>
      </c>
      <c r="AR1960" s="90" t="s">
        <v>90</v>
      </c>
      <c r="AS1960" s="90" t="s">
        <v>91</v>
      </c>
      <c r="AT1960" s="90" t="s">
        <v>92</v>
      </c>
      <c r="AU1960" s="90" t="s">
        <v>92</v>
      </c>
      <c r="AV1960" s="90" t="s">
        <v>93</v>
      </c>
      <c r="AW1960" s="90" t="s">
        <v>1657</v>
      </c>
      <c r="AX1960" s="90" t="s">
        <v>18558</v>
      </c>
      <c r="AY1960" s="90" t="s">
        <v>1659</v>
      </c>
      <c r="AZ1960" s="90" t="s">
        <v>18558</v>
      </c>
      <c r="BA1960" s="90" t="s">
        <v>97</v>
      </c>
      <c r="BB1960" s="90" t="s">
        <v>18559</v>
      </c>
      <c r="BC1960" s="90" t="s">
        <v>99</v>
      </c>
      <c r="BD1960" s="90" t="s">
        <v>100</v>
      </c>
      <c r="BE1960" s="90" t="s">
        <v>61</v>
      </c>
      <c r="BF1960" s="90" t="s">
        <v>380</v>
      </c>
      <c r="BG1960" s="90" t="s">
        <v>101</v>
      </c>
    </row>
    <row r="1961" s="85" customFormat="1" ht="19" customHeight="1" spans="1:59">
      <c r="A1961" s="90" t="s">
        <v>62</v>
      </c>
      <c r="B1961" s="90" t="s">
        <v>63</v>
      </c>
      <c r="C1961" s="90" t="s">
        <v>9757</v>
      </c>
      <c r="D1961" s="90" t="s">
        <v>9758</v>
      </c>
      <c r="E1961" s="90" t="s">
        <v>9759</v>
      </c>
      <c r="F1961" s="90" t="s">
        <v>9760</v>
      </c>
      <c r="G1961" s="90" t="s">
        <v>2160</v>
      </c>
      <c r="H1961" s="90" t="s">
        <v>369</v>
      </c>
      <c r="I1961" s="90" t="s">
        <v>18560</v>
      </c>
      <c r="J1961" s="90" t="s">
        <v>18561</v>
      </c>
      <c r="K1961" s="90" t="s">
        <v>18562</v>
      </c>
      <c r="L1961" s="90" t="s">
        <v>73</v>
      </c>
      <c r="M1961" s="90" t="s">
        <v>341</v>
      </c>
      <c r="N1961" s="90" t="s">
        <v>374</v>
      </c>
      <c r="O1961" s="90" t="s">
        <v>1739</v>
      </c>
      <c r="P1961" s="90" t="s">
        <v>1740</v>
      </c>
      <c r="Q1961" s="90" t="s">
        <v>377</v>
      </c>
      <c r="R1961" s="90" t="s">
        <v>378</v>
      </c>
      <c r="S1961" s="90" t="s">
        <v>18563</v>
      </c>
      <c r="T1961" s="90" t="s">
        <v>380</v>
      </c>
      <c r="U1961" s="15">
        <v>0</v>
      </c>
      <c r="V1961" s="15">
        <v>3297</v>
      </c>
      <c r="W1961" s="15">
        <v>2000</v>
      </c>
      <c r="X1961" s="15">
        <v>1000</v>
      </c>
      <c r="Y1961" s="90" t="s">
        <v>82</v>
      </c>
      <c r="Z1961" s="90" t="s">
        <v>83</v>
      </c>
      <c r="AA1961" s="90" t="s">
        <v>84</v>
      </c>
      <c r="AB1961" s="90" t="s">
        <v>9760</v>
      </c>
      <c r="AC1961" s="90" t="s">
        <v>359</v>
      </c>
      <c r="AD1961" s="90" t="s">
        <v>87</v>
      </c>
      <c r="AE1961" s="90" t="s">
        <v>61</v>
      </c>
      <c r="AF1961" s="90" t="s">
        <v>61</v>
      </c>
      <c r="AG1961" s="90" t="s">
        <v>89</v>
      </c>
      <c r="AH1961" s="90" t="s">
        <v>89</v>
      </c>
      <c r="AI1961" s="90" t="s">
        <v>89</v>
      </c>
      <c r="AJ1961" s="90" t="s">
        <v>88</v>
      </c>
      <c r="AK1961" s="90" t="s">
        <v>89</v>
      </c>
      <c r="AL1961" s="90" t="s">
        <v>89</v>
      </c>
      <c r="AM1961" s="90" t="s">
        <v>89</v>
      </c>
      <c r="AN1961" s="90" t="s">
        <v>89</v>
      </c>
      <c r="AO1961" s="90" t="s">
        <v>89</v>
      </c>
      <c r="AP1961" s="90" t="s">
        <v>89</v>
      </c>
      <c r="AQ1961" s="90" t="s">
        <v>90</v>
      </c>
      <c r="AR1961" s="90" t="s">
        <v>90</v>
      </c>
      <c r="AS1961" s="90" t="s">
        <v>91</v>
      </c>
      <c r="AT1961" s="90" t="s">
        <v>92</v>
      </c>
      <c r="AU1961" s="90" t="s">
        <v>92</v>
      </c>
      <c r="AV1961" s="90" t="s">
        <v>93</v>
      </c>
      <c r="AW1961" s="90" t="s">
        <v>9765</v>
      </c>
      <c r="AX1961" s="90" t="s">
        <v>18564</v>
      </c>
      <c r="AY1961" s="90" t="s">
        <v>9767</v>
      </c>
      <c r="AZ1961" s="90" t="s">
        <v>18564</v>
      </c>
      <c r="BA1961" s="90" t="s">
        <v>97</v>
      </c>
      <c r="BB1961" s="90" t="s">
        <v>18565</v>
      </c>
      <c r="BC1961" s="90" t="s">
        <v>99</v>
      </c>
      <c r="BD1961" s="90" t="s">
        <v>100</v>
      </c>
      <c r="BE1961" s="90" t="s">
        <v>61</v>
      </c>
      <c r="BF1961" s="90" t="s">
        <v>380</v>
      </c>
      <c r="BG1961" s="90" t="s">
        <v>101</v>
      </c>
    </row>
    <row r="1962" s="85" customFormat="1" ht="19" customHeight="1" spans="1:59">
      <c r="A1962" s="90" t="s">
        <v>151</v>
      </c>
      <c r="B1962" s="90" t="s">
        <v>152</v>
      </c>
      <c r="C1962" s="90" t="s">
        <v>2947</v>
      </c>
      <c r="D1962" s="90" t="s">
        <v>2948</v>
      </c>
      <c r="E1962" s="90" t="s">
        <v>10546</v>
      </c>
      <c r="F1962" s="90" t="s">
        <v>884</v>
      </c>
      <c r="G1962" s="90" t="s">
        <v>1819</v>
      </c>
      <c r="H1962" s="90" t="s">
        <v>109</v>
      </c>
      <c r="I1962" s="90" t="s">
        <v>18566</v>
      </c>
      <c r="J1962" s="90" t="s">
        <v>18567</v>
      </c>
      <c r="K1962" s="90" t="s">
        <v>18568</v>
      </c>
      <c r="L1962" s="90" t="s">
        <v>73</v>
      </c>
      <c r="M1962" s="90" t="s">
        <v>162</v>
      </c>
      <c r="N1962" s="90" t="s">
        <v>2350</v>
      </c>
      <c r="O1962" s="90" t="s">
        <v>1848</v>
      </c>
      <c r="P1962" s="90" t="s">
        <v>1849</v>
      </c>
      <c r="Q1962" s="90" t="s">
        <v>1850</v>
      </c>
      <c r="R1962" s="90" t="s">
        <v>1849</v>
      </c>
      <c r="S1962" s="90" t="s">
        <v>18569</v>
      </c>
      <c r="T1962" s="90" t="s">
        <v>119</v>
      </c>
      <c r="U1962" s="15">
        <v>0</v>
      </c>
      <c r="V1962" s="15">
        <v>11500</v>
      </c>
      <c r="W1962" s="15">
        <v>8200</v>
      </c>
      <c r="X1962" s="15">
        <v>4200</v>
      </c>
      <c r="Y1962" s="90" t="s">
        <v>82</v>
      </c>
      <c r="Z1962" s="90" t="s">
        <v>83</v>
      </c>
      <c r="AA1962" s="90" t="s">
        <v>84</v>
      </c>
      <c r="AB1962" s="90" t="s">
        <v>884</v>
      </c>
      <c r="AC1962" s="90" t="s">
        <v>121</v>
      </c>
      <c r="AD1962" s="90" t="s">
        <v>87</v>
      </c>
      <c r="AE1962" s="90" t="s">
        <v>61</v>
      </c>
      <c r="AF1962" s="90" t="s">
        <v>61</v>
      </c>
      <c r="AG1962" s="90" t="s">
        <v>89</v>
      </c>
      <c r="AH1962" s="90" t="s">
        <v>89</v>
      </c>
      <c r="AI1962" s="90" t="s">
        <v>89</v>
      </c>
      <c r="AJ1962" s="90" t="s">
        <v>88</v>
      </c>
      <c r="AK1962" s="90" t="s">
        <v>89</v>
      </c>
      <c r="AL1962" s="90" t="s">
        <v>88</v>
      </c>
      <c r="AM1962" s="90" t="s">
        <v>89</v>
      </c>
      <c r="AN1962" s="90" t="s">
        <v>88</v>
      </c>
      <c r="AO1962" s="90" t="s">
        <v>88</v>
      </c>
      <c r="AP1962" s="90" t="s">
        <v>89</v>
      </c>
      <c r="AQ1962" s="90" t="s">
        <v>90</v>
      </c>
      <c r="AR1962" s="90" t="s">
        <v>90</v>
      </c>
      <c r="AS1962" s="90" t="s">
        <v>91</v>
      </c>
      <c r="AT1962" s="90" t="s">
        <v>92</v>
      </c>
      <c r="AU1962" s="90" t="s">
        <v>92</v>
      </c>
      <c r="AV1962" s="90" t="s">
        <v>93</v>
      </c>
      <c r="AW1962" s="90" t="s">
        <v>10551</v>
      </c>
      <c r="AX1962" s="90" t="s">
        <v>18570</v>
      </c>
      <c r="AY1962" s="90" t="s">
        <v>10553</v>
      </c>
      <c r="AZ1962" s="90" t="s">
        <v>18570</v>
      </c>
      <c r="BA1962" s="90" t="s">
        <v>97</v>
      </c>
      <c r="BB1962" s="90" t="s">
        <v>18571</v>
      </c>
      <c r="BC1962" s="90" t="s">
        <v>99</v>
      </c>
      <c r="BD1962" s="90" t="s">
        <v>100</v>
      </c>
      <c r="BE1962" s="90" t="s">
        <v>61</v>
      </c>
      <c r="BF1962" s="90" t="s">
        <v>119</v>
      </c>
      <c r="BG1962" s="90" t="s">
        <v>101</v>
      </c>
    </row>
    <row r="1963" s="85" customFormat="1" ht="19" customHeight="1" spans="1:59">
      <c r="A1963" s="90" t="s">
        <v>419</v>
      </c>
      <c r="B1963" s="90" t="s">
        <v>420</v>
      </c>
      <c r="C1963" s="90" t="s">
        <v>421</v>
      </c>
      <c r="D1963" s="90" t="s">
        <v>422</v>
      </c>
      <c r="E1963" s="90" t="s">
        <v>3565</v>
      </c>
      <c r="F1963" s="90" t="s">
        <v>424</v>
      </c>
      <c r="G1963" s="90" t="s">
        <v>425</v>
      </c>
      <c r="H1963" s="90" t="s">
        <v>109</v>
      </c>
      <c r="I1963" s="90" t="s">
        <v>18572</v>
      </c>
      <c r="J1963" s="90" t="s">
        <v>18573</v>
      </c>
      <c r="K1963" s="90" t="s">
        <v>18574</v>
      </c>
      <c r="L1963" s="90" t="s">
        <v>73</v>
      </c>
      <c r="M1963" s="90" t="s">
        <v>1834</v>
      </c>
      <c r="N1963" s="90" t="s">
        <v>544</v>
      </c>
      <c r="O1963" s="90" t="s">
        <v>115</v>
      </c>
      <c r="P1963" s="90" t="s">
        <v>116</v>
      </c>
      <c r="Q1963" s="90" t="s">
        <v>117</v>
      </c>
      <c r="R1963" s="90" t="s">
        <v>116</v>
      </c>
      <c r="S1963" s="90" t="s">
        <v>18575</v>
      </c>
      <c r="T1963" s="90" t="s">
        <v>380</v>
      </c>
      <c r="U1963" s="15">
        <v>0</v>
      </c>
      <c r="V1963" s="15">
        <v>14000</v>
      </c>
      <c r="W1963" s="15">
        <v>11200</v>
      </c>
      <c r="X1963" s="15">
        <v>7500</v>
      </c>
      <c r="Y1963" s="90" t="s">
        <v>143</v>
      </c>
      <c r="Z1963" s="90" t="s">
        <v>83</v>
      </c>
      <c r="AA1963" s="90" t="s">
        <v>84</v>
      </c>
      <c r="AB1963" s="90" t="s">
        <v>3571</v>
      </c>
      <c r="AC1963" s="90" t="s">
        <v>211</v>
      </c>
      <c r="AD1963" s="90" t="s">
        <v>87</v>
      </c>
      <c r="AE1963" s="90" t="s">
        <v>61</v>
      </c>
      <c r="AF1963" s="90" t="s">
        <v>61</v>
      </c>
      <c r="AG1963" s="90" t="s">
        <v>89</v>
      </c>
      <c r="AH1963" s="90" t="s">
        <v>89</v>
      </c>
      <c r="AI1963" s="90" t="s">
        <v>89</v>
      </c>
      <c r="AJ1963" s="90" t="s">
        <v>89</v>
      </c>
      <c r="AK1963" s="90" t="s">
        <v>89</v>
      </c>
      <c r="AL1963" s="90" t="s">
        <v>89</v>
      </c>
      <c r="AM1963" s="90" t="s">
        <v>89</v>
      </c>
      <c r="AN1963" s="90" t="s">
        <v>89</v>
      </c>
      <c r="AO1963" s="90" t="s">
        <v>89</v>
      </c>
      <c r="AP1963" s="90" t="s">
        <v>89</v>
      </c>
      <c r="AQ1963" s="90" t="s">
        <v>90</v>
      </c>
      <c r="AR1963" s="90" t="s">
        <v>90</v>
      </c>
      <c r="AS1963" s="90" t="s">
        <v>91</v>
      </c>
      <c r="AT1963" s="90" t="s">
        <v>92</v>
      </c>
      <c r="AU1963" s="90" t="s">
        <v>92</v>
      </c>
      <c r="AV1963" s="90" t="s">
        <v>93</v>
      </c>
      <c r="AW1963" s="90" t="s">
        <v>3572</v>
      </c>
      <c r="AX1963" s="90" t="s">
        <v>18576</v>
      </c>
      <c r="AY1963" s="90" t="s">
        <v>3574</v>
      </c>
      <c r="AZ1963" s="90" t="s">
        <v>18576</v>
      </c>
      <c r="BA1963" s="90" t="s">
        <v>97</v>
      </c>
      <c r="BB1963" s="90" t="s">
        <v>18577</v>
      </c>
      <c r="BC1963" s="90" t="s">
        <v>99</v>
      </c>
      <c r="BD1963" s="90" t="s">
        <v>150</v>
      </c>
      <c r="BE1963" s="90" t="s">
        <v>61</v>
      </c>
      <c r="BF1963" s="90" t="s">
        <v>380</v>
      </c>
      <c r="BG1963" s="90" t="s">
        <v>101</v>
      </c>
    </row>
    <row r="1964" s="85" customFormat="1" ht="19" customHeight="1" spans="1:59">
      <c r="A1964" s="90" t="s">
        <v>102</v>
      </c>
      <c r="B1964" s="90" t="s">
        <v>103</v>
      </c>
      <c r="C1964" s="90" t="s">
        <v>104</v>
      </c>
      <c r="D1964" s="90" t="s">
        <v>105</v>
      </c>
      <c r="E1964" s="90" t="s">
        <v>106</v>
      </c>
      <c r="F1964" s="90" t="s">
        <v>107</v>
      </c>
      <c r="G1964" s="90" t="s">
        <v>108</v>
      </c>
      <c r="H1964" s="90" t="s">
        <v>109</v>
      </c>
      <c r="I1964" s="90" t="s">
        <v>18578</v>
      </c>
      <c r="J1964" s="90" t="s">
        <v>18579</v>
      </c>
      <c r="K1964" s="90" t="s">
        <v>18580</v>
      </c>
      <c r="L1964" s="90" t="s">
        <v>73</v>
      </c>
      <c r="M1964" s="90" t="s">
        <v>341</v>
      </c>
      <c r="N1964" s="90" t="s">
        <v>2350</v>
      </c>
      <c r="O1964" s="90" t="s">
        <v>115</v>
      </c>
      <c r="P1964" s="90" t="s">
        <v>116</v>
      </c>
      <c r="Q1964" s="90" t="s">
        <v>117</v>
      </c>
      <c r="R1964" s="90" t="s">
        <v>116</v>
      </c>
      <c r="S1964" s="90" t="s">
        <v>18581</v>
      </c>
      <c r="T1964" s="90" t="s">
        <v>380</v>
      </c>
      <c r="U1964" s="15">
        <v>0</v>
      </c>
      <c r="V1964" s="15">
        <v>16118</v>
      </c>
      <c r="W1964" s="15">
        <v>8000</v>
      </c>
      <c r="X1964" s="15">
        <v>2000</v>
      </c>
      <c r="Y1964" s="90" t="s">
        <v>82</v>
      </c>
      <c r="Z1964" s="90" t="s">
        <v>83</v>
      </c>
      <c r="AA1964" s="90" t="s">
        <v>84</v>
      </c>
      <c r="AB1964" s="90" t="s">
        <v>120</v>
      </c>
      <c r="AC1964" s="90" t="s">
        <v>121</v>
      </c>
      <c r="AD1964" s="90" t="s">
        <v>87</v>
      </c>
      <c r="AE1964" s="90" t="s">
        <v>61</v>
      </c>
      <c r="AF1964" s="90" t="s">
        <v>61</v>
      </c>
      <c r="AG1964" s="90" t="s">
        <v>89</v>
      </c>
      <c r="AH1964" s="90" t="s">
        <v>89</v>
      </c>
      <c r="AI1964" s="90" t="s">
        <v>89</v>
      </c>
      <c r="AJ1964" s="90" t="s">
        <v>88</v>
      </c>
      <c r="AK1964" s="90" t="s">
        <v>89</v>
      </c>
      <c r="AL1964" s="90" t="s">
        <v>89</v>
      </c>
      <c r="AM1964" s="90" t="s">
        <v>89</v>
      </c>
      <c r="AN1964" s="90" t="s">
        <v>89</v>
      </c>
      <c r="AO1964" s="90" t="s">
        <v>88</v>
      </c>
      <c r="AP1964" s="90" t="s">
        <v>89</v>
      </c>
      <c r="AQ1964" s="90" t="s">
        <v>90</v>
      </c>
      <c r="AR1964" s="90" t="s">
        <v>90</v>
      </c>
      <c r="AS1964" s="90" t="s">
        <v>91</v>
      </c>
      <c r="AT1964" s="90" t="s">
        <v>92</v>
      </c>
      <c r="AU1964" s="90" t="s">
        <v>92</v>
      </c>
      <c r="AV1964" s="90" t="s">
        <v>93</v>
      </c>
      <c r="AW1964" s="90" t="s">
        <v>122</v>
      </c>
      <c r="AX1964" s="90" t="s">
        <v>18582</v>
      </c>
      <c r="AY1964" s="90" t="s">
        <v>124</v>
      </c>
      <c r="AZ1964" s="90" t="s">
        <v>18582</v>
      </c>
      <c r="BA1964" s="90" t="s">
        <v>97</v>
      </c>
      <c r="BB1964" s="90" t="s">
        <v>18583</v>
      </c>
      <c r="BC1964" s="90" t="s">
        <v>99</v>
      </c>
      <c r="BD1964" s="90" t="s">
        <v>100</v>
      </c>
      <c r="BE1964" s="90" t="s">
        <v>61</v>
      </c>
      <c r="BF1964" s="90" t="s">
        <v>380</v>
      </c>
      <c r="BG1964" s="90" t="s">
        <v>101</v>
      </c>
    </row>
    <row r="1965" s="85" customFormat="1" ht="19" customHeight="1" spans="1:59">
      <c r="A1965" s="90" t="s">
        <v>694</v>
      </c>
      <c r="B1965" s="90" t="s">
        <v>695</v>
      </c>
      <c r="C1965" s="90" t="s">
        <v>696</v>
      </c>
      <c r="D1965" s="90" t="s">
        <v>697</v>
      </c>
      <c r="E1965" s="90" t="s">
        <v>11753</v>
      </c>
      <c r="F1965" s="90" t="s">
        <v>14208</v>
      </c>
      <c r="G1965" s="90" t="s">
        <v>4333</v>
      </c>
      <c r="H1965" s="90" t="s">
        <v>1571</v>
      </c>
      <c r="I1965" s="90" t="s">
        <v>18584</v>
      </c>
      <c r="J1965" s="90" t="s">
        <v>18585</v>
      </c>
      <c r="K1965" s="90" t="s">
        <v>18586</v>
      </c>
      <c r="L1965" s="90" t="s">
        <v>73</v>
      </c>
      <c r="M1965" s="90" t="s">
        <v>4208</v>
      </c>
      <c r="N1965" s="90" t="s">
        <v>114</v>
      </c>
      <c r="O1965" s="90" t="s">
        <v>949</v>
      </c>
      <c r="P1965" s="90" t="s">
        <v>950</v>
      </c>
      <c r="Q1965" s="90" t="s">
        <v>257</v>
      </c>
      <c r="R1965" s="90" t="s">
        <v>951</v>
      </c>
      <c r="S1965" s="90" t="s">
        <v>18587</v>
      </c>
      <c r="T1965" s="90" t="s">
        <v>380</v>
      </c>
      <c r="U1965" s="15">
        <v>0</v>
      </c>
      <c r="V1965" s="15">
        <v>25000</v>
      </c>
      <c r="W1965" s="15">
        <v>12500</v>
      </c>
      <c r="X1965" s="15">
        <v>7000</v>
      </c>
      <c r="Y1965" s="90" t="s">
        <v>82</v>
      </c>
      <c r="Z1965" s="90" t="s">
        <v>83</v>
      </c>
      <c r="AA1965" s="90" t="s">
        <v>84</v>
      </c>
      <c r="AB1965" s="90" t="s">
        <v>11758</v>
      </c>
      <c r="AC1965" s="90" t="s">
        <v>359</v>
      </c>
      <c r="AD1965" s="90" t="s">
        <v>87</v>
      </c>
      <c r="AE1965" s="90" t="s">
        <v>61</v>
      </c>
      <c r="AF1965" s="90" t="s">
        <v>61</v>
      </c>
      <c r="AG1965" s="90" t="s">
        <v>89</v>
      </c>
      <c r="AH1965" s="90" t="s">
        <v>88</v>
      </c>
      <c r="AI1965" s="90" t="s">
        <v>88</v>
      </c>
      <c r="AJ1965" s="90" t="s">
        <v>88</v>
      </c>
      <c r="AK1965" s="90" t="s">
        <v>89</v>
      </c>
      <c r="AL1965" s="90" t="s">
        <v>89</v>
      </c>
      <c r="AM1965" s="90" t="s">
        <v>88</v>
      </c>
      <c r="AN1965" s="90" t="s">
        <v>88</v>
      </c>
      <c r="AO1965" s="90" t="s">
        <v>88</v>
      </c>
      <c r="AP1965" s="90" t="s">
        <v>89</v>
      </c>
      <c r="AQ1965" s="90" t="s">
        <v>90</v>
      </c>
      <c r="AR1965" s="90" t="s">
        <v>90</v>
      </c>
      <c r="AS1965" s="90" t="s">
        <v>91</v>
      </c>
      <c r="AT1965" s="90" t="s">
        <v>92</v>
      </c>
      <c r="AU1965" s="90" t="s">
        <v>92</v>
      </c>
      <c r="AV1965" s="90" t="s">
        <v>93</v>
      </c>
      <c r="AW1965" s="90" t="s">
        <v>11759</v>
      </c>
      <c r="AX1965" s="90" t="s">
        <v>18588</v>
      </c>
      <c r="AY1965" s="90" t="s">
        <v>11761</v>
      </c>
      <c r="AZ1965" s="90" t="s">
        <v>18588</v>
      </c>
      <c r="BA1965" s="90" t="s">
        <v>97</v>
      </c>
      <c r="BB1965" s="90" t="s">
        <v>18589</v>
      </c>
      <c r="BC1965" s="90" t="s">
        <v>99</v>
      </c>
      <c r="BD1965" s="90" t="s">
        <v>100</v>
      </c>
      <c r="BE1965" s="90" t="s">
        <v>61</v>
      </c>
      <c r="BF1965" s="90" t="s">
        <v>380</v>
      </c>
      <c r="BG1965" s="90" t="s">
        <v>101</v>
      </c>
    </row>
    <row r="1966" s="85" customFormat="1" ht="19" customHeight="1" spans="1:59">
      <c r="A1966" s="90" t="s">
        <v>302</v>
      </c>
      <c r="B1966" s="90" t="s">
        <v>303</v>
      </c>
      <c r="C1966" s="90" t="s">
        <v>1968</v>
      </c>
      <c r="D1966" s="90" t="s">
        <v>1969</v>
      </c>
      <c r="E1966" s="90" t="s">
        <v>7607</v>
      </c>
      <c r="F1966" s="90" t="s">
        <v>7608</v>
      </c>
      <c r="G1966" s="90" t="s">
        <v>1972</v>
      </c>
      <c r="H1966" s="90" t="s">
        <v>109</v>
      </c>
      <c r="I1966" s="90" t="s">
        <v>18590</v>
      </c>
      <c r="J1966" s="90" t="s">
        <v>18591</v>
      </c>
      <c r="K1966" s="90" t="s">
        <v>18592</v>
      </c>
      <c r="L1966" s="90" t="s">
        <v>73</v>
      </c>
      <c r="M1966" s="90" t="s">
        <v>2624</v>
      </c>
      <c r="N1966" s="90" t="s">
        <v>3965</v>
      </c>
      <c r="O1966" s="90" t="s">
        <v>292</v>
      </c>
      <c r="P1966" s="90" t="s">
        <v>293</v>
      </c>
      <c r="Q1966" s="90" t="s">
        <v>4150</v>
      </c>
      <c r="R1966" s="90" t="s">
        <v>4151</v>
      </c>
      <c r="S1966" s="90" t="s">
        <v>18593</v>
      </c>
      <c r="T1966" s="90" t="s">
        <v>328</v>
      </c>
      <c r="U1966" s="15">
        <v>0</v>
      </c>
      <c r="V1966" s="15">
        <v>7818</v>
      </c>
      <c r="W1966" s="15">
        <v>4000</v>
      </c>
      <c r="X1966" s="15">
        <v>4000</v>
      </c>
      <c r="Y1966" s="90" t="s">
        <v>143</v>
      </c>
      <c r="Z1966" s="90" t="s">
        <v>83</v>
      </c>
      <c r="AA1966" s="90" t="s">
        <v>84</v>
      </c>
      <c r="AB1966" s="90" t="s">
        <v>7614</v>
      </c>
      <c r="AC1966" s="90" t="s">
        <v>145</v>
      </c>
      <c r="AD1966" s="90" t="s">
        <v>87</v>
      </c>
      <c r="AE1966" s="90" t="s">
        <v>61</v>
      </c>
      <c r="AF1966" s="90" t="s">
        <v>61</v>
      </c>
      <c r="AG1966" s="90" t="s">
        <v>89</v>
      </c>
      <c r="AH1966" s="90" t="s">
        <v>89</v>
      </c>
      <c r="AI1966" s="90" t="s">
        <v>89</v>
      </c>
      <c r="AJ1966" s="90" t="s">
        <v>89</v>
      </c>
      <c r="AK1966" s="90" t="s">
        <v>89</v>
      </c>
      <c r="AL1966" s="90" t="s">
        <v>89</v>
      </c>
      <c r="AM1966" s="90" t="s">
        <v>89</v>
      </c>
      <c r="AN1966" s="90" t="s">
        <v>89</v>
      </c>
      <c r="AO1966" s="90" t="s">
        <v>89</v>
      </c>
      <c r="AP1966" s="90" t="s">
        <v>89</v>
      </c>
      <c r="AQ1966" s="90" t="s">
        <v>90</v>
      </c>
      <c r="AR1966" s="90" t="s">
        <v>90</v>
      </c>
      <c r="AS1966" s="90" t="s">
        <v>91</v>
      </c>
      <c r="AT1966" s="90" t="s">
        <v>92</v>
      </c>
      <c r="AU1966" s="90" t="s">
        <v>92</v>
      </c>
      <c r="AV1966" s="90" t="s">
        <v>93</v>
      </c>
      <c r="AW1966" s="90" t="s">
        <v>7615</v>
      </c>
      <c r="AX1966" s="90" t="s">
        <v>18594</v>
      </c>
      <c r="AY1966" s="90" t="s">
        <v>7617</v>
      </c>
      <c r="AZ1966" s="90" t="s">
        <v>18594</v>
      </c>
      <c r="BA1966" s="90" t="s">
        <v>97</v>
      </c>
      <c r="BB1966" s="90" t="s">
        <v>18595</v>
      </c>
      <c r="BC1966" s="90" t="s">
        <v>99</v>
      </c>
      <c r="BD1966" s="90" t="s">
        <v>150</v>
      </c>
      <c r="BE1966" s="90" t="s">
        <v>61</v>
      </c>
      <c r="BF1966" s="90" t="s">
        <v>328</v>
      </c>
      <c r="BG1966" s="90" t="s">
        <v>101</v>
      </c>
    </row>
    <row r="1967" s="85" customFormat="1" ht="19" customHeight="1" spans="1:59">
      <c r="A1967" s="90" t="s">
        <v>226</v>
      </c>
      <c r="B1967" s="90" t="s">
        <v>227</v>
      </c>
      <c r="C1967" s="90" t="s">
        <v>11808</v>
      </c>
      <c r="D1967" s="90" t="s">
        <v>11809</v>
      </c>
      <c r="E1967" s="90" t="s">
        <v>18596</v>
      </c>
      <c r="F1967" s="90" t="s">
        <v>18597</v>
      </c>
      <c r="G1967" s="90" t="s">
        <v>2278</v>
      </c>
      <c r="H1967" s="90" t="s">
        <v>605</v>
      </c>
      <c r="I1967" s="90" t="s">
        <v>18598</v>
      </c>
      <c r="J1967" s="90" t="s">
        <v>18599</v>
      </c>
      <c r="K1967" s="90" t="s">
        <v>18600</v>
      </c>
      <c r="L1967" s="90" t="s">
        <v>73</v>
      </c>
      <c r="M1967" s="90" t="s">
        <v>18601</v>
      </c>
      <c r="N1967" s="90" t="s">
        <v>18080</v>
      </c>
      <c r="O1967" s="90" t="s">
        <v>610</v>
      </c>
      <c r="P1967" s="90" t="s">
        <v>611</v>
      </c>
      <c r="Q1967" s="90" t="s">
        <v>612</v>
      </c>
      <c r="R1967" s="90" t="s">
        <v>613</v>
      </c>
      <c r="S1967" s="90" t="s">
        <v>18602</v>
      </c>
      <c r="T1967" s="90" t="s">
        <v>119</v>
      </c>
      <c r="U1967" s="15">
        <v>0</v>
      </c>
      <c r="V1967" s="15">
        <v>60000</v>
      </c>
      <c r="W1967" s="15">
        <v>45000</v>
      </c>
      <c r="X1967" s="15">
        <v>9500</v>
      </c>
      <c r="Y1967" s="90" t="s">
        <v>143</v>
      </c>
      <c r="Z1967" s="90" t="s">
        <v>83</v>
      </c>
      <c r="AA1967" s="90" t="s">
        <v>84</v>
      </c>
      <c r="AB1967" s="90" t="s">
        <v>18597</v>
      </c>
      <c r="AC1967" s="90" t="s">
        <v>145</v>
      </c>
      <c r="AD1967" s="90" t="s">
        <v>87</v>
      </c>
      <c r="AE1967" s="90" t="s">
        <v>61</v>
      </c>
      <c r="AF1967" s="90" t="s">
        <v>61</v>
      </c>
      <c r="AG1967" s="90" t="s">
        <v>89</v>
      </c>
      <c r="AH1967" s="90" t="s">
        <v>89</v>
      </c>
      <c r="AI1967" s="90" t="s">
        <v>89</v>
      </c>
      <c r="AJ1967" s="90" t="s">
        <v>89</v>
      </c>
      <c r="AK1967" s="90" t="s">
        <v>89</v>
      </c>
      <c r="AL1967" s="90" t="s">
        <v>89</v>
      </c>
      <c r="AM1967" s="90" t="s">
        <v>89</v>
      </c>
      <c r="AN1967" s="90" t="s">
        <v>89</v>
      </c>
      <c r="AO1967" s="90" t="s">
        <v>89</v>
      </c>
      <c r="AP1967" s="90" t="s">
        <v>89</v>
      </c>
      <c r="AQ1967" s="90" t="s">
        <v>90</v>
      </c>
      <c r="AR1967" s="90" t="s">
        <v>90</v>
      </c>
      <c r="AS1967" s="90" t="s">
        <v>91</v>
      </c>
      <c r="AT1967" s="90" t="s">
        <v>92</v>
      </c>
      <c r="AU1967" s="90" t="s">
        <v>92</v>
      </c>
      <c r="AV1967" s="90" t="s">
        <v>93</v>
      </c>
      <c r="AW1967" s="90" t="s">
        <v>18603</v>
      </c>
      <c r="AX1967" s="90" t="s">
        <v>18604</v>
      </c>
      <c r="AY1967" s="90" t="s">
        <v>18605</v>
      </c>
      <c r="AZ1967" s="90" t="s">
        <v>18604</v>
      </c>
      <c r="BA1967" s="90" t="s">
        <v>97</v>
      </c>
      <c r="BB1967" s="90" t="s">
        <v>18606</v>
      </c>
      <c r="BC1967" s="90" t="s">
        <v>99</v>
      </c>
      <c r="BD1967" s="90" t="s">
        <v>150</v>
      </c>
      <c r="BE1967" s="90" t="s">
        <v>61</v>
      </c>
      <c r="BF1967" s="90" t="s">
        <v>119</v>
      </c>
      <c r="BG1967" s="90" t="s">
        <v>101</v>
      </c>
    </row>
    <row r="1968" s="85" customFormat="1" ht="19" customHeight="1" spans="1:59">
      <c r="A1968" s="90" t="s">
        <v>267</v>
      </c>
      <c r="B1968" s="90" t="s">
        <v>268</v>
      </c>
      <c r="C1968" s="90" t="s">
        <v>2771</v>
      </c>
      <c r="D1968" s="90" t="s">
        <v>2772</v>
      </c>
      <c r="E1968" s="90" t="s">
        <v>16406</v>
      </c>
      <c r="F1968" s="90" t="s">
        <v>10929</v>
      </c>
      <c r="G1968" s="90" t="s">
        <v>287</v>
      </c>
      <c r="H1968" s="90" t="s">
        <v>109</v>
      </c>
      <c r="I1968" s="90" t="s">
        <v>18607</v>
      </c>
      <c r="J1968" s="90" t="s">
        <v>18608</v>
      </c>
      <c r="K1968" s="90" t="s">
        <v>18609</v>
      </c>
      <c r="L1968" s="90" t="s">
        <v>73</v>
      </c>
      <c r="M1968" s="90" t="s">
        <v>2014</v>
      </c>
      <c r="N1968" s="90" t="s">
        <v>2505</v>
      </c>
      <c r="O1968" s="90" t="s">
        <v>1848</v>
      </c>
      <c r="P1968" s="90" t="s">
        <v>1849</v>
      </c>
      <c r="Q1968" s="90" t="s">
        <v>1850</v>
      </c>
      <c r="R1968" s="90" t="s">
        <v>1849</v>
      </c>
      <c r="S1968" s="90" t="s">
        <v>18610</v>
      </c>
      <c r="T1968" s="90" t="s">
        <v>119</v>
      </c>
      <c r="U1968" s="15">
        <v>0</v>
      </c>
      <c r="V1968" s="15">
        <v>5800</v>
      </c>
      <c r="W1968" s="15">
        <v>4100</v>
      </c>
      <c r="X1968" s="15">
        <v>1000</v>
      </c>
      <c r="Y1968" s="90" t="s">
        <v>82</v>
      </c>
      <c r="Z1968" s="90" t="s">
        <v>83</v>
      </c>
      <c r="AA1968" s="90" t="s">
        <v>84</v>
      </c>
      <c r="AB1968" s="90" t="s">
        <v>2782</v>
      </c>
      <c r="AC1968" s="90" t="s">
        <v>145</v>
      </c>
      <c r="AD1968" s="90" t="s">
        <v>87</v>
      </c>
      <c r="AE1968" s="90" t="s">
        <v>61</v>
      </c>
      <c r="AF1968" s="90" t="s">
        <v>61</v>
      </c>
      <c r="AG1968" s="90" t="s">
        <v>89</v>
      </c>
      <c r="AH1968" s="90" t="s">
        <v>89</v>
      </c>
      <c r="AI1968" s="90" t="s">
        <v>89</v>
      </c>
      <c r="AJ1968" s="90" t="s">
        <v>89</v>
      </c>
      <c r="AK1968" s="90" t="s">
        <v>89</v>
      </c>
      <c r="AL1968" s="90" t="s">
        <v>89</v>
      </c>
      <c r="AM1968" s="90" t="s">
        <v>89</v>
      </c>
      <c r="AN1968" s="90" t="s">
        <v>89</v>
      </c>
      <c r="AO1968" s="90" t="s">
        <v>89</v>
      </c>
      <c r="AP1968" s="90" t="s">
        <v>89</v>
      </c>
      <c r="AQ1968" s="90" t="s">
        <v>90</v>
      </c>
      <c r="AR1968" s="90" t="s">
        <v>90</v>
      </c>
      <c r="AS1968" s="90" t="s">
        <v>91</v>
      </c>
      <c r="AT1968" s="90" t="s">
        <v>92</v>
      </c>
      <c r="AU1968" s="90" t="s">
        <v>92</v>
      </c>
      <c r="AV1968" s="90" t="s">
        <v>93</v>
      </c>
      <c r="AW1968" s="90" t="s">
        <v>16411</v>
      </c>
      <c r="AX1968" s="90" t="s">
        <v>18611</v>
      </c>
      <c r="AY1968" s="90" t="s">
        <v>16413</v>
      </c>
      <c r="AZ1968" s="90" t="s">
        <v>18611</v>
      </c>
      <c r="BA1968" s="90" t="s">
        <v>97</v>
      </c>
      <c r="BB1968" s="90" t="s">
        <v>18612</v>
      </c>
      <c r="BC1968" s="90" t="s">
        <v>99</v>
      </c>
      <c r="BD1968" s="90" t="s">
        <v>100</v>
      </c>
      <c r="BE1968" s="90" t="s">
        <v>61</v>
      </c>
      <c r="BF1968" s="90" t="s">
        <v>119</v>
      </c>
      <c r="BG1968" s="90" t="s">
        <v>101</v>
      </c>
    </row>
    <row r="1969" s="85" customFormat="1" ht="19" customHeight="1" spans="1:59">
      <c r="A1969" s="90" t="s">
        <v>458</v>
      </c>
      <c r="B1969" s="90" t="s">
        <v>459</v>
      </c>
      <c r="C1969" s="90" t="s">
        <v>2497</v>
      </c>
      <c r="D1969" s="90" t="s">
        <v>2498</v>
      </c>
      <c r="E1969" s="90" t="s">
        <v>8351</v>
      </c>
      <c r="F1969" s="90" t="s">
        <v>2461</v>
      </c>
      <c r="G1969" s="90" t="s">
        <v>2461</v>
      </c>
      <c r="H1969" s="90" t="s">
        <v>109</v>
      </c>
      <c r="I1969" s="90" t="s">
        <v>18613</v>
      </c>
      <c r="J1969" s="90" t="s">
        <v>18614</v>
      </c>
      <c r="K1969" s="90" t="s">
        <v>18615</v>
      </c>
      <c r="L1969" s="90" t="s">
        <v>73</v>
      </c>
      <c r="M1969" s="90" t="s">
        <v>5574</v>
      </c>
      <c r="N1969" s="90" t="s">
        <v>3477</v>
      </c>
      <c r="O1969" s="90" t="s">
        <v>115</v>
      </c>
      <c r="P1969" s="90" t="s">
        <v>116</v>
      </c>
      <c r="Q1969" s="90" t="s">
        <v>117</v>
      </c>
      <c r="R1969" s="90" t="s">
        <v>116</v>
      </c>
      <c r="S1969" s="90" t="s">
        <v>18616</v>
      </c>
      <c r="T1969" s="90" t="s">
        <v>380</v>
      </c>
      <c r="U1969" s="15">
        <v>0</v>
      </c>
      <c r="V1969" s="15">
        <v>108273</v>
      </c>
      <c r="W1969" s="15">
        <v>72000</v>
      </c>
      <c r="X1969" s="15">
        <v>30100</v>
      </c>
      <c r="Y1969" s="90" t="s">
        <v>143</v>
      </c>
      <c r="Z1969" s="90" t="s">
        <v>83</v>
      </c>
      <c r="AA1969" s="90" t="s">
        <v>84</v>
      </c>
      <c r="AB1969" s="90" t="s">
        <v>2461</v>
      </c>
      <c r="AC1969" s="90" t="s">
        <v>211</v>
      </c>
      <c r="AD1969" s="90" t="s">
        <v>87</v>
      </c>
      <c r="AE1969" s="90" t="s">
        <v>61</v>
      </c>
      <c r="AF1969" s="90" t="s">
        <v>61</v>
      </c>
      <c r="AG1969" s="90" t="s">
        <v>89</v>
      </c>
      <c r="AH1969" s="90" t="s">
        <v>89</v>
      </c>
      <c r="AI1969" s="90" t="s">
        <v>89</v>
      </c>
      <c r="AJ1969" s="90" t="s">
        <v>89</v>
      </c>
      <c r="AK1969" s="90" t="s">
        <v>89</v>
      </c>
      <c r="AL1969" s="90" t="s">
        <v>89</v>
      </c>
      <c r="AM1969" s="90" t="s">
        <v>89</v>
      </c>
      <c r="AN1969" s="90" t="s">
        <v>89</v>
      </c>
      <c r="AO1969" s="90" t="s">
        <v>89</v>
      </c>
      <c r="AP1969" s="90" t="s">
        <v>89</v>
      </c>
      <c r="AQ1969" s="90" t="s">
        <v>90</v>
      </c>
      <c r="AR1969" s="90" t="s">
        <v>90</v>
      </c>
      <c r="AS1969" s="90" t="s">
        <v>91</v>
      </c>
      <c r="AT1969" s="90" t="s">
        <v>92</v>
      </c>
      <c r="AU1969" s="90" t="s">
        <v>92</v>
      </c>
      <c r="AV1969" s="90" t="s">
        <v>93</v>
      </c>
      <c r="AW1969" s="90" t="s">
        <v>8356</v>
      </c>
      <c r="AX1969" s="90" t="s">
        <v>18617</v>
      </c>
      <c r="AY1969" s="90" t="s">
        <v>8358</v>
      </c>
      <c r="AZ1969" s="90" t="s">
        <v>18617</v>
      </c>
      <c r="BA1969" s="90" t="s">
        <v>97</v>
      </c>
      <c r="BB1969" s="90" t="s">
        <v>18618</v>
      </c>
      <c r="BC1969" s="90" t="s">
        <v>99</v>
      </c>
      <c r="BD1969" s="90" t="s">
        <v>150</v>
      </c>
      <c r="BE1969" s="90" t="s">
        <v>61</v>
      </c>
      <c r="BF1969" s="90" t="s">
        <v>380</v>
      </c>
      <c r="BG1969" s="90" t="s">
        <v>101</v>
      </c>
    </row>
    <row r="1970" s="85" customFormat="1" ht="19" customHeight="1" spans="1:59">
      <c r="A1970" s="90" t="s">
        <v>267</v>
      </c>
      <c r="B1970" s="90" t="s">
        <v>268</v>
      </c>
      <c r="C1970" s="90" t="s">
        <v>269</v>
      </c>
      <c r="D1970" s="90" t="s">
        <v>270</v>
      </c>
      <c r="E1970" s="90" t="s">
        <v>18619</v>
      </c>
      <c r="F1970" s="90" t="s">
        <v>3523</v>
      </c>
      <c r="G1970" s="90" t="s">
        <v>3523</v>
      </c>
      <c r="H1970" s="90" t="s">
        <v>539</v>
      </c>
      <c r="I1970" s="90" t="s">
        <v>18620</v>
      </c>
      <c r="J1970" s="90" t="s">
        <v>18621</v>
      </c>
      <c r="K1970" s="90" t="s">
        <v>18622</v>
      </c>
      <c r="L1970" s="90" t="s">
        <v>73</v>
      </c>
      <c r="M1970" s="90" t="s">
        <v>3872</v>
      </c>
      <c r="N1970" s="90" t="s">
        <v>203</v>
      </c>
      <c r="O1970" s="90" t="s">
        <v>4278</v>
      </c>
      <c r="P1970" s="90" t="s">
        <v>4279</v>
      </c>
      <c r="Q1970" s="90" t="s">
        <v>5017</v>
      </c>
      <c r="R1970" s="90" t="s">
        <v>5018</v>
      </c>
      <c r="S1970" s="90" t="s">
        <v>18623</v>
      </c>
      <c r="T1970" s="90" t="s">
        <v>119</v>
      </c>
      <c r="U1970" s="15">
        <v>0</v>
      </c>
      <c r="V1970" s="15">
        <v>268155</v>
      </c>
      <c r="W1970" s="15">
        <v>190000</v>
      </c>
      <c r="X1970" s="15">
        <v>10000</v>
      </c>
      <c r="Y1970" s="90" t="s">
        <v>143</v>
      </c>
      <c r="Z1970" s="90" t="s">
        <v>83</v>
      </c>
      <c r="AA1970" s="90" t="s">
        <v>84</v>
      </c>
      <c r="AB1970" s="90" t="s">
        <v>18624</v>
      </c>
      <c r="AC1970" s="90" t="s">
        <v>121</v>
      </c>
      <c r="AD1970" s="90" t="s">
        <v>87</v>
      </c>
      <c r="AE1970" s="90" t="s">
        <v>61</v>
      </c>
      <c r="AF1970" s="90" t="s">
        <v>61</v>
      </c>
      <c r="AG1970" s="90" t="s">
        <v>89</v>
      </c>
      <c r="AH1970" s="90" t="s">
        <v>89</v>
      </c>
      <c r="AI1970" s="90" t="s">
        <v>89</v>
      </c>
      <c r="AJ1970" s="90" t="s">
        <v>89</v>
      </c>
      <c r="AK1970" s="90" t="s">
        <v>89</v>
      </c>
      <c r="AL1970" s="90" t="s">
        <v>89</v>
      </c>
      <c r="AM1970" s="90" t="s">
        <v>89</v>
      </c>
      <c r="AN1970" s="90" t="s">
        <v>89</v>
      </c>
      <c r="AO1970" s="90" t="s">
        <v>89</v>
      </c>
      <c r="AP1970" s="90" t="s">
        <v>89</v>
      </c>
      <c r="AQ1970" s="90" t="s">
        <v>90</v>
      </c>
      <c r="AR1970" s="90" t="s">
        <v>90</v>
      </c>
      <c r="AS1970" s="90" t="s">
        <v>91</v>
      </c>
      <c r="AT1970" s="90" t="s">
        <v>92</v>
      </c>
      <c r="AU1970" s="90" t="s">
        <v>92</v>
      </c>
      <c r="AV1970" s="90" t="s">
        <v>93</v>
      </c>
      <c r="AW1970" s="90" t="s">
        <v>18625</v>
      </c>
      <c r="AX1970" s="90" t="s">
        <v>18626</v>
      </c>
      <c r="AY1970" s="90" t="s">
        <v>18627</v>
      </c>
      <c r="AZ1970" s="90" t="s">
        <v>18626</v>
      </c>
      <c r="BA1970" s="90" t="s">
        <v>215</v>
      </c>
      <c r="BB1970" s="90" t="s">
        <v>18628</v>
      </c>
      <c r="BC1970" s="90" t="s">
        <v>99</v>
      </c>
      <c r="BD1970" s="90" t="s">
        <v>150</v>
      </c>
      <c r="BE1970" s="90" t="s">
        <v>61</v>
      </c>
      <c r="BF1970" s="90" t="s">
        <v>119</v>
      </c>
      <c r="BG1970" s="90" t="s">
        <v>101</v>
      </c>
    </row>
    <row r="1971" s="85" customFormat="1" ht="19" customHeight="1" spans="1:59">
      <c r="A1971" s="90" t="s">
        <v>267</v>
      </c>
      <c r="B1971" s="90" t="s">
        <v>268</v>
      </c>
      <c r="C1971" s="90" t="s">
        <v>269</v>
      </c>
      <c r="D1971" s="90" t="s">
        <v>270</v>
      </c>
      <c r="E1971" s="90" t="s">
        <v>17778</v>
      </c>
      <c r="F1971" s="90" t="s">
        <v>272</v>
      </c>
      <c r="G1971" s="90" t="s">
        <v>272</v>
      </c>
      <c r="H1971" s="90" t="s">
        <v>69</v>
      </c>
      <c r="I1971" s="90" t="s">
        <v>18629</v>
      </c>
      <c r="J1971" s="90" t="s">
        <v>18630</v>
      </c>
      <c r="K1971" s="90" t="s">
        <v>1221</v>
      </c>
      <c r="L1971" s="90" t="s">
        <v>73</v>
      </c>
      <c r="M1971" s="90" t="s">
        <v>356</v>
      </c>
      <c r="N1971" s="90" t="s">
        <v>203</v>
      </c>
      <c r="O1971" s="90" t="s">
        <v>76</v>
      </c>
      <c r="P1971" s="90" t="s">
        <v>77</v>
      </c>
      <c r="Q1971" s="90" t="s">
        <v>277</v>
      </c>
      <c r="R1971" s="90" t="s">
        <v>278</v>
      </c>
      <c r="S1971" s="90" t="s">
        <v>18631</v>
      </c>
      <c r="T1971" s="90" t="s">
        <v>328</v>
      </c>
      <c r="U1971" s="15">
        <v>0</v>
      </c>
      <c r="V1971" s="15">
        <v>50973</v>
      </c>
      <c r="W1971" s="15">
        <v>50400</v>
      </c>
      <c r="X1971" s="15">
        <v>50400</v>
      </c>
      <c r="Y1971" s="90" t="s">
        <v>82</v>
      </c>
      <c r="Z1971" s="90" t="s">
        <v>83</v>
      </c>
      <c r="AA1971" s="90" t="s">
        <v>84</v>
      </c>
      <c r="AB1971" s="90" t="s">
        <v>17782</v>
      </c>
      <c r="AC1971" s="90" t="s">
        <v>191</v>
      </c>
      <c r="AD1971" s="90" t="s">
        <v>87</v>
      </c>
      <c r="AE1971" s="90" t="s">
        <v>61</v>
      </c>
      <c r="AF1971" s="90" t="s">
        <v>61</v>
      </c>
      <c r="AG1971" s="90" t="s">
        <v>89</v>
      </c>
      <c r="AH1971" s="90" t="s">
        <v>88</v>
      </c>
      <c r="AI1971" s="90" t="s">
        <v>88</v>
      </c>
      <c r="AJ1971" s="90" t="s">
        <v>88</v>
      </c>
      <c r="AK1971" s="90" t="s">
        <v>88</v>
      </c>
      <c r="AL1971" s="90" t="s">
        <v>89</v>
      </c>
      <c r="AM1971" s="90" t="s">
        <v>88</v>
      </c>
      <c r="AN1971" s="90" t="s">
        <v>88</v>
      </c>
      <c r="AO1971" s="90" t="s">
        <v>88</v>
      </c>
      <c r="AP1971" s="90" t="s">
        <v>89</v>
      </c>
      <c r="AQ1971" s="90" t="s">
        <v>90</v>
      </c>
      <c r="AR1971" s="90" t="s">
        <v>90</v>
      </c>
      <c r="AS1971" s="90" t="s">
        <v>91</v>
      </c>
      <c r="AT1971" s="90" t="s">
        <v>92</v>
      </c>
      <c r="AU1971" s="90" t="s">
        <v>92</v>
      </c>
      <c r="AV1971" s="90" t="s">
        <v>93</v>
      </c>
      <c r="AW1971" s="90" t="s">
        <v>17783</v>
      </c>
      <c r="AX1971" s="90" t="s">
        <v>18632</v>
      </c>
      <c r="AY1971" s="90" t="s">
        <v>17785</v>
      </c>
      <c r="AZ1971" s="90" t="s">
        <v>18632</v>
      </c>
      <c r="BA1971" s="90" t="s">
        <v>97</v>
      </c>
      <c r="BB1971" s="90" t="s">
        <v>18633</v>
      </c>
      <c r="BC1971" s="90" t="s">
        <v>99</v>
      </c>
      <c r="BD1971" s="90" t="s">
        <v>100</v>
      </c>
      <c r="BE1971" s="90" t="s">
        <v>61</v>
      </c>
      <c r="BF1971" s="90" t="s">
        <v>328</v>
      </c>
      <c r="BG1971" s="90" t="s">
        <v>101</v>
      </c>
    </row>
    <row r="1972" s="85" customFormat="1" ht="19" customHeight="1" spans="1:59">
      <c r="A1972" s="90" t="s">
        <v>151</v>
      </c>
      <c r="B1972" s="90" t="s">
        <v>152</v>
      </c>
      <c r="C1972" s="90" t="s">
        <v>1125</v>
      </c>
      <c r="D1972" s="90" t="s">
        <v>1126</v>
      </c>
      <c r="E1972" s="90" t="s">
        <v>18634</v>
      </c>
      <c r="F1972" s="90" t="s">
        <v>1128</v>
      </c>
      <c r="G1972" s="90" t="s">
        <v>1129</v>
      </c>
      <c r="H1972" s="90" t="s">
        <v>605</v>
      </c>
      <c r="I1972" s="90" t="s">
        <v>18635</v>
      </c>
      <c r="J1972" s="90" t="s">
        <v>18636</v>
      </c>
      <c r="K1972" s="90" t="s">
        <v>18637</v>
      </c>
      <c r="L1972" s="90" t="s">
        <v>73</v>
      </c>
      <c r="M1972" s="90" t="s">
        <v>5833</v>
      </c>
      <c r="N1972" s="90" t="s">
        <v>1647</v>
      </c>
      <c r="O1972" s="90" t="s">
        <v>610</v>
      </c>
      <c r="P1972" s="90" t="s">
        <v>611</v>
      </c>
      <c r="Q1972" s="90" t="s">
        <v>612</v>
      </c>
      <c r="R1972" s="90" t="s">
        <v>613</v>
      </c>
      <c r="S1972" s="90" t="s">
        <v>18638</v>
      </c>
      <c r="T1972" s="90" t="s">
        <v>380</v>
      </c>
      <c r="U1972" s="15">
        <v>0</v>
      </c>
      <c r="V1972" s="15">
        <v>5000</v>
      </c>
      <c r="W1972" s="15">
        <v>4000</v>
      </c>
      <c r="X1972" s="15">
        <v>1000</v>
      </c>
      <c r="Y1972" s="90" t="s">
        <v>143</v>
      </c>
      <c r="Z1972" s="90" t="s">
        <v>83</v>
      </c>
      <c r="AA1972" s="90" t="s">
        <v>84</v>
      </c>
      <c r="AB1972" s="90" t="s">
        <v>18639</v>
      </c>
      <c r="AC1972" s="90" t="s">
        <v>145</v>
      </c>
      <c r="AD1972" s="90" t="s">
        <v>87</v>
      </c>
      <c r="AE1972" s="90" t="s">
        <v>61</v>
      </c>
      <c r="AF1972" s="90" t="s">
        <v>61</v>
      </c>
      <c r="AG1972" s="90" t="s">
        <v>89</v>
      </c>
      <c r="AH1972" s="90" t="s">
        <v>89</v>
      </c>
      <c r="AI1972" s="90" t="s">
        <v>89</v>
      </c>
      <c r="AJ1972" s="90" t="s">
        <v>89</v>
      </c>
      <c r="AK1972" s="90" t="s">
        <v>89</v>
      </c>
      <c r="AL1972" s="90" t="s">
        <v>89</v>
      </c>
      <c r="AM1972" s="90" t="s">
        <v>88</v>
      </c>
      <c r="AN1972" s="90" t="s">
        <v>88</v>
      </c>
      <c r="AO1972" s="90" t="s">
        <v>89</v>
      </c>
      <c r="AP1972" s="90" t="s">
        <v>89</v>
      </c>
      <c r="AQ1972" s="90" t="s">
        <v>90</v>
      </c>
      <c r="AR1972" s="90" t="s">
        <v>90</v>
      </c>
      <c r="AS1972" s="90" t="s">
        <v>91</v>
      </c>
      <c r="AT1972" s="90" t="s">
        <v>92</v>
      </c>
      <c r="AU1972" s="90" t="s">
        <v>92</v>
      </c>
      <c r="AV1972" s="90" t="s">
        <v>93</v>
      </c>
      <c r="AW1972" s="90" t="s">
        <v>18640</v>
      </c>
      <c r="AX1972" s="90" t="s">
        <v>18641</v>
      </c>
      <c r="AY1972" s="90" t="s">
        <v>18642</v>
      </c>
      <c r="AZ1972" s="90" t="s">
        <v>18641</v>
      </c>
      <c r="BA1972" s="90" t="s">
        <v>97</v>
      </c>
      <c r="BB1972" s="90" t="s">
        <v>18643</v>
      </c>
      <c r="BC1972" s="90" t="s">
        <v>99</v>
      </c>
      <c r="BD1972" s="90" t="s">
        <v>150</v>
      </c>
      <c r="BE1972" s="90" t="s">
        <v>61</v>
      </c>
      <c r="BF1972" s="90" t="s">
        <v>380</v>
      </c>
      <c r="BG1972" s="90" t="s">
        <v>101</v>
      </c>
    </row>
    <row r="1973" s="85" customFormat="1" ht="19" customHeight="1" spans="1:59">
      <c r="A1973" s="90" t="s">
        <v>1774</v>
      </c>
      <c r="B1973" s="90" t="s">
        <v>1775</v>
      </c>
      <c r="C1973" s="90" t="s">
        <v>3363</v>
      </c>
      <c r="D1973" s="90" t="s">
        <v>3364</v>
      </c>
      <c r="E1973" s="90" t="s">
        <v>18644</v>
      </c>
      <c r="F1973" s="90" t="s">
        <v>9178</v>
      </c>
      <c r="G1973" s="90" t="s">
        <v>3183</v>
      </c>
      <c r="H1973" s="90" t="s">
        <v>1299</v>
      </c>
      <c r="I1973" s="90" t="s">
        <v>18645</v>
      </c>
      <c r="J1973" s="90" t="s">
        <v>18646</v>
      </c>
      <c r="K1973" s="90" t="s">
        <v>18647</v>
      </c>
      <c r="L1973" s="90" t="s">
        <v>73</v>
      </c>
      <c r="M1973" s="90" t="s">
        <v>341</v>
      </c>
      <c r="N1973" s="90" t="s">
        <v>12929</v>
      </c>
      <c r="O1973" s="90" t="s">
        <v>1726</v>
      </c>
      <c r="P1973" s="90" t="s">
        <v>1727</v>
      </c>
      <c r="Q1973" s="90" t="s">
        <v>1306</v>
      </c>
      <c r="R1973" s="90" t="s">
        <v>1307</v>
      </c>
      <c r="S1973" s="90" t="s">
        <v>18648</v>
      </c>
      <c r="T1973" s="90" t="s">
        <v>380</v>
      </c>
      <c r="U1973" s="15">
        <v>0</v>
      </c>
      <c r="V1973" s="15">
        <v>185000</v>
      </c>
      <c r="W1973" s="15">
        <v>20000</v>
      </c>
      <c r="X1973" s="15">
        <v>10000</v>
      </c>
      <c r="Y1973" s="90" t="s">
        <v>82</v>
      </c>
      <c r="Z1973" s="90" t="s">
        <v>83</v>
      </c>
      <c r="AA1973" s="90" t="s">
        <v>84</v>
      </c>
      <c r="AB1973" s="90" t="s">
        <v>18649</v>
      </c>
      <c r="AC1973" s="90" t="s">
        <v>121</v>
      </c>
      <c r="AD1973" s="90" t="s">
        <v>87</v>
      </c>
      <c r="AE1973" s="90" t="s">
        <v>61</v>
      </c>
      <c r="AF1973" s="90" t="s">
        <v>61</v>
      </c>
      <c r="AG1973" s="90" t="s">
        <v>89</v>
      </c>
      <c r="AH1973" s="90" t="s">
        <v>89</v>
      </c>
      <c r="AI1973" s="90" t="s">
        <v>89</v>
      </c>
      <c r="AJ1973" s="90" t="s">
        <v>88</v>
      </c>
      <c r="AK1973" s="90" t="s">
        <v>89</v>
      </c>
      <c r="AL1973" s="90" t="s">
        <v>89</v>
      </c>
      <c r="AM1973" s="90" t="s">
        <v>89</v>
      </c>
      <c r="AN1973" s="90" t="s">
        <v>89</v>
      </c>
      <c r="AO1973" s="90" t="s">
        <v>89</v>
      </c>
      <c r="AP1973" s="90" t="s">
        <v>89</v>
      </c>
      <c r="AQ1973" s="90" t="s">
        <v>90</v>
      </c>
      <c r="AR1973" s="90" t="s">
        <v>90</v>
      </c>
      <c r="AS1973" s="90" t="s">
        <v>91</v>
      </c>
      <c r="AT1973" s="90" t="s">
        <v>92</v>
      </c>
      <c r="AU1973" s="90" t="s">
        <v>92</v>
      </c>
      <c r="AV1973" s="90" t="s">
        <v>93</v>
      </c>
      <c r="AW1973" s="90" t="s">
        <v>18650</v>
      </c>
      <c r="AX1973" s="90" t="s">
        <v>18651</v>
      </c>
      <c r="AY1973" s="90" t="s">
        <v>18652</v>
      </c>
      <c r="AZ1973" s="90" t="s">
        <v>18651</v>
      </c>
      <c r="BA1973" s="90" t="s">
        <v>97</v>
      </c>
      <c r="BB1973" s="90" t="s">
        <v>18653</v>
      </c>
      <c r="BC1973" s="90" t="s">
        <v>99</v>
      </c>
      <c r="BD1973" s="90" t="s">
        <v>100</v>
      </c>
      <c r="BE1973" s="90" t="s">
        <v>61</v>
      </c>
      <c r="BF1973" s="90" t="s">
        <v>380</v>
      </c>
      <c r="BG1973" s="90" t="s">
        <v>101</v>
      </c>
    </row>
    <row r="1974" s="85" customFormat="1" ht="19" customHeight="1" spans="1:59">
      <c r="A1974" s="90" t="s">
        <v>458</v>
      </c>
      <c r="B1974" s="90" t="s">
        <v>459</v>
      </c>
      <c r="C1974" s="90" t="s">
        <v>2497</v>
      </c>
      <c r="D1974" s="90" t="s">
        <v>2498</v>
      </c>
      <c r="E1974" s="90" t="s">
        <v>14428</v>
      </c>
      <c r="F1974" s="90" t="s">
        <v>7364</v>
      </c>
      <c r="G1974" s="90" t="s">
        <v>7364</v>
      </c>
      <c r="H1974" s="90" t="s">
        <v>943</v>
      </c>
      <c r="I1974" s="90" t="s">
        <v>18654</v>
      </c>
      <c r="J1974" s="90" t="s">
        <v>18655</v>
      </c>
      <c r="K1974" s="90" t="s">
        <v>18656</v>
      </c>
      <c r="L1974" s="90" t="s">
        <v>73</v>
      </c>
      <c r="M1974" s="90" t="s">
        <v>9428</v>
      </c>
      <c r="N1974" s="90" t="s">
        <v>114</v>
      </c>
      <c r="O1974" s="90" t="s">
        <v>774</v>
      </c>
      <c r="P1974" s="90" t="s">
        <v>775</v>
      </c>
      <c r="Q1974" s="90" t="s">
        <v>8792</v>
      </c>
      <c r="R1974" s="90" t="s">
        <v>8793</v>
      </c>
      <c r="S1974" s="90" t="s">
        <v>18657</v>
      </c>
      <c r="T1974" s="90" t="s">
        <v>209</v>
      </c>
      <c r="U1974" s="15">
        <v>0</v>
      </c>
      <c r="V1974" s="15">
        <v>21100</v>
      </c>
      <c r="W1974" s="15">
        <v>16800</v>
      </c>
      <c r="X1974" s="15">
        <v>5800</v>
      </c>
      <c r="Y1974" s="90" t="s">
        <v>143</v>
      </c>
      <c r="Z1974" s="90" t="s">
        <v>83</v>
      </c>
      <c r="AA1974" s="90" t="s">
        <v>84</v>
      </c>
      <c r="AB1974" s="90" t="s">
        <v>7364</v>
      </c>
      <c r="AC1974" s="90" t="s">
        <v>191</v>
      </c>
      <c r="AD1974" s="90" t="s">
        <v>87</v>
      </c>
      <c r="AE1974" s="90" t="s">
        <v>61</v>
      </c>
      <c r="AF1974" s="90" t="s">
        <v>61</v>
      </c>
      <c r="AG1974" s="90" t="s">
        <v>89</v>
      </c>
      <c r="AH1974" s="90" t="s">
        <v>89</v>
      </c>
      <c r="AI1974" s="90" t="s">
        <v>89</v>
      </c>
      <c r="AJ1974" s="90" t="s">
        <v>89</v>
      </c>
      <c r="AK1974" s="90" t="s">
        <v>89</v>
      </c>
      <c r="AL1974" s="90" t="s">
        <v>89</v>
      </c>
      <c r="AM1974" s="90" t="s">
        <v>89</v>
      </c>
      <c r="AN1974" s="90" t="s">
        <v>89</v>
      </c>
      <c r="AO1974" s="90" t="s">
        <v>89</v>
      </c>
      <c r="AP1974" s="90" t="s">
        <v>89</v>
      </c>
      <c r="AQ1974" s="90" t="s">
        <v>90</v>
      </c>
      <c r="AR1974" s="90" t="s">
        <v>90</v>
      </c>
      <c r="AS1974" s="90" t="s">
        <v>91</v>
      </c>
      <c r="AT1974" s="90" t="s">
        <v>92</v>
      </c>
      <c r="AU1974" s="90" t="s">
        <v>92</v>
      </c>
      <c r="AV1974" s="90" t="s">
        <v>93</v>
      </c>
      <c r="AW1974" s="90" t="s">
        <v>14435</v>
      </c>
      <c r="AX1974" s="90" t="s">
        <v>18658</v>
      </c>
      <c r="AY1974" s="90" t="s">
        <v>14437</v>
      </c>
      <c r="AZ1974" s="90" t="s">
        <v>18658</v>
      </c>
      <c r="BA1974" s="90" t="s">
        <v>97</v>
      </c>
      <c r="BB1974" s="90" t="s">
        <v>18659</v>
      </c>
      <c r="BC1974" s="90" t="s">
        <v>99</v>
      </c>
      <c r="BD1974" s="90" t="s">
        <v>150</v>
      </c>
      <c r="BE1974" s="90" t="s">
        <v>61</v>
      </c>
      <c r="BF1974" s="90" t="s">
        <v>209</v>
      </c>
      <c r="BG1974" s="90" t="s">
        <v>101</v>
      </c>
    </row>
    <row r="1975" s="85" customFormat="1" ht="19" customHeight="1" spans="1:59">
      <c r="A1975" s="90" t="s">
        <v>458</v>
      </c>
      <c r="B1975" s="90" t="s">
        <v>459</v>
      </c>
      <c r="C1975" s="90" t="s">
        <v>1077</v>
      </c>
      <c r="D1975" s="90" t="s">
        <v>1078</v>
      </c>
      <c r="E1975" s="90" t="s">
        <v>18660</v>
      </c>
      <c r="F1975" s="90" t="s">
        <v>18661</v>
      </c>
      <c r="G1975" s="90" t="s">
        <v>18662</v>
      </c>
      <c r="H1975" s="90" t="s">
        <v>232</v>
      </c>
      <c r="I1975" s="90" t="s">
        <v>18663</v>
      </c>
      <c r="J1975" s="90" t="s">
        <v>18664</v>
      </c>
      <c r="K1975" s="90" t="s">
        <v>18665</v>
      </c>
      <c r="L1975" s="90" t="s">
        <v>73</v>
      </c>
      <c r="M1975" s="90" t="s">
        <v>508</v>
      </c>
      <c r="N1975" s="90" t="s">
        <v>575</v>
      </c>
      <c r="O1975" s="90" t="s">
        <v>398</v>
      </c>
      <c r="P1975" s="90" t="s">
        <v>399</v>
      </c>
      <c r="Q1975" s="90" t="s">
        <v>2192</v>
      </c>
      <c r="R1975" s="90" t="s">
        <v>2193</v>
      </c>
      <c r="S1975" s="90" t="s">
        <v>18666</v>
      </c>
      <c r="T1975" s="90" t="s">
        <v>380</v>
      </c>
      <c r="U1975" s="15">
        <v>0</v>
      </c>
      <c r="V1975" s="15">
        <v>72400</v>
      </c>
      <c r="W1975" s="15">
        <v>47000</v>
      </c>
      <c r="X1975" s="15">
        <v>10000</v>
      </c>
      <c r="Y1975" s="90" t="s">
        <v>82</v>
      </c>
      <c r="Z1975" s="90" t="s">
        <v>83</v>
      </c>
      <c r="AA1975" s="90" t="s">
        <v>84</v>
      </c>
      <c r="AB1975" s="90" t="s">
        <v>18667</v>
      </c>
      <c r="AC1975" s="90" t="s">
        <v>191</v>
      </c>
      <c r="AD1975" s="90" t="s">
        <v>87</v>
      </c>
      <c r="AE1975" s="90" t="s">
        <v>61</v>
      </c>
      <c r="AF1975" s="90" t="s">
        <v>61</v>
      </c>
      <c r="AG1975" s="90" t="s">
        <v>89</v>
      </c>
      <c r="AH1975" s="90" t="s">
        <v>89</v>
      </c>
      <c r="AI1975" s="90" t="s">
        <v>88</v>
      </c>
      <c r="AJ1975" s="90" t="s">
        <v>89</v>
      </c>
      <c r="AK1975" s="90" t="s">
        <v>89</v>
      </c>
      <c r="AL1975" s="90" t="s">
        <v>88</v>
      </c>
      <c r="AM1975" s="90" t="s">
        <v>88</v>
      </c>
      <c r="AN1975" s="90" t="s">
        <v>88</v>
      </c>
      <c r="AO1975" s="90" t="s">
        <v>88</v>
      </c>
      <c r="AP1975" s="90" t="s">
        <v>89</v>
      </c>
      <c r="AQ1975" s="90" t="s">
        <v>90</v>
      </c>
      <c r="AR1975" s="90" t="s">
        <v>90</v>
      </c>
      <c r="AS1975" s="90" t="s">
        <v>91</v>
      </c>
      <c r="AT1975" s="90" t="s">
        <v>92</v>
      </c>
      <c r="AU1975" s="90" t="s">
        <v>92</v>
      </c>
      <c r="AV1975" s="90" t="s">
        <v>93</v>
      </c>
      <c r="AW1975" s="90" t="s">
        <v>18668</v>
      </c>
      <c r="AX1975" s="90" t="s">
        <v>18669</v>
      </c>
      <c r="AY1975" s="90" t="s">
        <v>18670</v>
      </c>
      <c r="AZ1975" s="90" t="s">
        <v>18669</v>
      </c>
      <c r="BA1975" s="90" t="s">
        <v>97</v>
      </c>
      <c r="BB1975" s="90" t="s">
        <v>18671</v>
      </c>
      <c r="BC1975" s="90" t="s">
        <v>99</v>
      </c>
      <c r="BD1975" s="90" t="s">
        <v>100</v>
      </c>
      <c r="BE1975" s="90" t="s">
        <v>61</v>
      </c>
      <c r="BF1975" s="90" t="s">
        <v>380</v>
      </c>
      <c r="BG1975" s="90" t="s">
        <v>101</v>
      </c>
    </row>
    <row r="1976" s="85" customFormat="1" ht="19" customHeight="1" spans="1:59">
      <c r="A1976" s="90" t="s">
        <v>267</v>
      </c>
      <c r="B1976" s="90" t="s">
        <v>268</v>
      </c>
      <c r="C1976" s="90" t="s">
        <v>754</v>
      </c>
      <c r="D1976" s="90" t="s">
        <v>755</v>
      </c>
      <c r="E1976" s="90" t="s">
        <v>18672</v>
      </c>
      <c r="F1976" s="90" t="s">
        <v>18673</v>
      </c>
      <c r="G1976" s="90" t="s">
        <v>9787</v>
      </c>
      <c r="H1976" s="90" t="s">
        <v>1795</v>
      </c>
      <c r="I1976" s="90" t="s">
        <v>18674</v>
      </c>
      <c r="J1976" s="90" t="s">
        <v>18675</v>
      </c>
      <c r="K1976" s="90" t="s">
        <v>18676</v>
      </c>
      <c r="L1976" s="90" t="s">
        <v>73</v>
      </c>
      <c r="M1976" s="90" t="s">
        <v>18677</v>
      </c>
      <c r="N1976" s="90" t="s">
        <v>203</v>
      </c>
      <c r="O1976" s="90" t="s">
        <v>4669</v>
      </c>
      <c r="P1976" s="90" t="s">
        <v>4670</v>
      </c>
      <c r="Q1976" s="90" t="s">
        <v>4671</v>
      </c>
      <c r="R1976" s="90" t="s">
        <v>4672</v>
      </c>
      <c r="S1976" s="90" t="s">
        <v>18678</v>
      </c>
      <c r="T1976" s="90" t="s">
        <v>262</v>
      </c>
      <c r="U1976" s="15">
        <v>0</v>
      </c>
      <c r="V1976" s="15">
        <v>123887</v>
      </c>
      <c r="W1976" s="15">
        <v>80000</v>
      </c>
      <c r="X1976" s="15">
        <v>13000</v>
      </c>
      <c r="Y1976" s="90" t="s">
        <v>143</v>
      </c>
      <c r="Z1976" s="90" t="s">
        <v>83</v>
      </c>
      <c r="AA1976" s="90" t="s">
        <v>84</v>
      </c>
      <c r="AB1976" s="90" t="s">
        <v>18673</v>
      </c>
      <c r="AC1976" s="90" t="s">
        <v>145</v>
      </c>
      <c r="AD1976" s="90" t="s">
        <v>87</v>
      </c>
      <c r="AE1976" s="90" t="s">
        <v>61</v>
      </c>
      <c r="AF1976" s="90" t="s">
        <v>61</v>
      </c>
      <c r="AG1976" s="90" t="s">
        <v>89</v>
      </c>
      <c r="AH1976" s="90" t="s">
        <v>89</v>
      </c>
      <c r="AI1976" s="90" t="s">
        <v>89</v>
      </c>
      <c r="AJ1976" s="90" t="s">
        <v>89</v>
      </c>
      <c r="AK1976" s="90" t="s">
        <v>89</v>
      </c>
      <c r="AL1976" s="90" t="s">
        <v>89</v>
      </c>
      <c r="AM1976" s="90" t="s">
        <v>89</v>
      </c>
      <c r="AN1976" s="90" t="s">
        <v>89</v>
      </c>
      <c r="AO1976" s="90" t="s">
        <v>89</v>
      </c>
      <c r="AP1976" s="90" t="s">
        <v>89</v>
      </c>
      <c r="AQ1976" s="90" t="s">
        <v>90</v>
      </c>
      <c r="AR1976" s="90" t="s">
        <v>90</v>
      </c>
      <c r="AS1976" s="90" t="s">
        <v>91</v>
      </c>
      <c r="AT1976" s="90" t="s">
        <v>92</v>
      </c>
      <c r="AU1976" s="90" t="s">
        <v>92</v>
      </c>
      <c r="AV1976" s="90" t="s">
        <v>93</v>
      </c>
      <c r="AW1976" s="90" t="s">
        <v>18679</v>
      </c>
      <c r="AX1976" s="90" t="s">
        <v>18680</v>
      </c>
      <c r="AY1976" s="90" t="s">
        <v>18681</v>
      </c>
      <c r="AZ1976" s="90" t="s">
        <v>18680</v>
      </c>
      <c r="BA1976" s="90" t="s">
        <v>215</v>
      </c>
      <c r="BB1976" s="90" t="s">
        <v>18682</v>
      </c>
      <c r="BC1976" s="90" t="s">
        <v>99</v>
      </c>
      <c r="BD1976" s="90" t="s">
        <v>150</v>
      </c>
      <c r="BE1976" s="90" t="s">
        <v>61</v>
      </c>
      <c r="BF1976" s="90" t="s">
        <v>262</v>
      </c>
      <c r="BG1976" s="90" t="s">
        <v>101</v>
      </c>
    </row>
    <row r="1977" s="85" customFormat="1" ht="19" customHeight="1" spans="1:59">
      <c r="A1977" s="90" t="s">
        <v>694</v>
      </c>
      <c r="B1977" s="90" t="s">
        <v>695</v>
      </c>
      <c r="C1977" s="90" t="s">
        <v>696</v>
      </c>
      <c r="D1977" s="90" t="s">
        <v>697</v>
      </c>
      <c r="E1977" s="90" t="s">
        <v>18683</v>
      </c>
      <c r="F1977" s="90" t="s">
        <v>4983</v>
      </c>
      <c r="G1977" s="90" t="s">
        <v>2571</v>
      </c>
      <c r="H1977" s="90" t="s">
        <v>539</v>
      </c>
      <c r="I1977" s="90" t="s">
        <v>18684</v>
      </c>
      <c r="J1977" s="90" t="s">
        <v>18685</v>
      </c>
      <c r="K1977" s="90" t="s">
        <v>18686</v>
      </c>
      <c r="L1977" s="90" t="s">
        <v>73</v>
      </c>
      <c r="M1977" s="90" t="s">
        <v>9162</v>
      </c>
      <c r="N1977" s="90" t="s">
        <v>6869</v>
      </c>
      <c r="O1977" s="90" t="s">
        <v>2058</v>
      </c>
      <c r="P1977" s="90" t="s">
        <v>2059</v>
      </c>
      <c r="Q1977" s="90" t="s">
        <v>5475</v>
      </c>
      <c r="R1977" s="90" t="s">
        <v>5476</v>
      </c>
      <c r="S1977" s="90" t="s">
        <v>18687</v>
      </c>
      <c r="T1977" s="90" t="s">
        <v>380</v>
      </c>
      <c r="U1977" s="15">
        <v>0</v>
      </c>
      <c r="V1977" s="15">
        <v>200000</v>
      </c>
      <c r="W1977" s="15">
        <v>90000</v>
      </c>
      <c r="X1977" s="15">
        <v>5000</v>
      </c>
      <c r="Y1977" s="90" t="s">
        <v>143</v>
      </c>
      <c r="Z1977" s="90" t="s">
        <v>83</v>
      </c>
      <c r="AA1977" s="90" t="s">
        <v>84</v>
      </c>
      <c r="AB1977" s="90" t="s">
        <v>2071</v>
      </c>
      <c r="AC1977" s="90" t="s">
        <v>145</v>
      </c>
      <c r="AD1977" s="90" t="s">
        <v>87</v>
      </c>
      <c r="AE1977" s="90" t="s">
        <v>61</v>
      </c>
      <c r="AF1977" s="90" t="s">
        <v>61</v>
      </c>
      <c r="AG1977" s="90" t="s">
        <v>89</v>
      </c>
      <c r="AH1977" s="90" t="s">
        <v>89</v>
      </c>
      <c r="AI1977" s="90" t="s">
        <v>89</v>
      </c>
      <c r="AJ1977" s="90" t="s">
        <v>89</v>
      </c>
      <c r="AK1977" s="90" t="s">
        <v>89</v>
      </c>
      <c r="AL1977" s="90" t="s">
        <v>89</v>
      </c>
      <c r="AM1977" s="90" t="s">
        <v>89</v>
      </c>
      <c r="AN1977" s="90" t="s">
        <v>89</v>
      </c>
      <c r="AO1977" s="90" t="s">
        <v>89</v>
      </c>
      <c r="AP1977" s="90" t="s">
        <v>89</v>
      </c>
      <c r="AQ1977" s="90" t="s">
        <v>90</v>
      </c>
      <c r="AR1977" s="90" t="s">
        <v>90</v>
      </c>
      <c r="AS1977" s="90" t="s">
        <v>91</v>
      </c>
      <c r="AT1977" s="90" t="s">
        <v>92</v>
      </c>
      <c r="AU1977" s="90" t="s">
        <v>92</v>
      </c>
      <c r="AV1977" s="90" t="s">
        <v>93</v>
      </c>
      <c r="AW1977" s="90" t="s">
        <v>18688</v>
      </c>
      <c r="AX1977" s="90" t="s">
        <v>18689</v>
      </c>
      <c r="AY1977" s="90" t="s">
        <v>18690</v>
      </c>
      <c r="AZ1977" s="90" t="s">
        <v>18689</v>
      </c>
      <c r="BA1977" s="90" t="s">
        <v>97</v>
      </c>
      <c r="BB1977" s="90" t="s">
        <v>18691</v>
      </c>
      <c r="BC1977" s="90" t="s">
        <v>99</v>
      </c>
      <c r="BD1977" s="90" t="s">
        <v>150</v>
      </c>
      <c r="BE1977" s="90" t="s">
        <v>61</v>
      </c>
      <c r="BF1977" s="90" t="s">
        <v>380</v>
      </c>
      <c r="BG1977" s="90" t="s">
        <v>101</v>
      </c>
    </row>
    <row r="1978" s="85" customFormat="1" ht="19" customHeight="1" spans="1:60">
      <c r="A1978" s="90" t="s">
        <v>694</v>
      </c>
      <c r="B1978" s="90" t="s">
        <v>695</v>
      </c>
      <c r="C1978" s="90" t="s">
        <v>766</v>
      </c>
      <c r="D1978" s="90" t="s">
        <v>767</v>
      </c>
      <c r="E1978" s="90" t="s">
        <v>18692</v>
      </c>
      <c r="F1978" s="90" t="s">
        <v>2071</v>
      </c>
      <c r="G1978" s="90" t="s">
        <v>2071</v>
      </c>
      <c r="H1978" s="90" t="s">
        <v>943</v>
      </c>
      <c r="I1978" s="90" t="s">
        <v>18693</v>
      </c>
      <c r="J1978" s="90" t="s">
        <v>18694</v>
      </c>
      <c r="K1978" s="90" t="s">
        <v>18695</v>
      </c>
      <c r="L1978" s="90" t="s">
        <v>73</v>
      </c>
      <c r="M1978" s="90" t="s">
        <v>74</v>
      </c>
      <c r="N1978" s="90" t="s">
        <v>2596</v>
      </c>
      <c r="O1978" s="90" t="s">
        <v>18696</v>
      </c>
      <c r="P1978" s="90" t="s">
        <v>18697</v>
      </c>
      <c r="Q1978" s="90" t="s">
        <v>8792</v>
      </c>
      <c r="R1978" s="90" t="s">
        <v>8793</v>
      </c>
      <c r="S1978" s="90" t="s">
        <v>18698</v>
      </c>
      <c r="T1978" s="90" t="s">
        <v>9843</v>
      </c>
      <c r="U1978" s="15">
        <v>0</v>
      </c>
      <c r="V1978" s="15">
        <v>15000</v>
      </c>
      <c r="W1978" s="15">
        <v>12000</v>
      </c>
      <c r="X1978" s="15">
        <v>9200</v>
      </c>
      <c r="Y1978" s="90" t="s">
        <v>82</v>
      </c>
      <c r="Z1978" s="90" t="s">
        <v>83</v>
      </c>
      <c r="AA1978" s="90" t="s">
        <v>84</v>
      </c>
      <c r="AB1978" s="90" t="s">
        <v>18699</v>
      </c>
      <c r="AC1978" s="90" t="s">
        <v>359</v>
      </c>
      <c r="AD1978" s="90" t="s">
        <v>87</v>
      </c>
      <c r="AE1978" s="90" t="s">
        <v>61</v>
      </c>
      <c r="AF1978" s="90" t="s">
        <v>61</v>
      </c>
      <c r="AG1978" s="90" t="s">
        <v>89</v>
      </c>
      <c r="AH1978" s="90" t="s">
        <v>89</v>
      </c>
      <c r="AI1978" s="90" t="s">
        <v>89</v>
      </c>
      <c r="AJ1978" s="90" t="s">
        <v>88</v>
      </c>
      <c r="AK1978" s="90" t="s">
        <v>89</v>
      </c>
      <c r="AL1978" s="90" t="s">
        <v>88</v>
      </c>
      <c r="AM1978" s="90" t="s">
        <v>88</v>
      </c>
      <c r="AN1978" s="90" t="s">
        <v>88</v>
      </c>
      <c r="AO1978" s="90" t="s">
        <v>88</v>
      </c>
      <c r="AP1978" s="90" t="s">
        <v>89</v>
      </c>
      <c r="AQ1978" s="90" t="s">
        <v>90</v>
      </c>
      <c r="AR1978" s="90" t="s">
        <v>90</v>
      </c>
      <c r="AS1978" s="90" t="s">
        <v>91</v>
      </c>
      <c r="AT1978" s="90" t="s">
        <v>92</v>
      </c>
      <c r="AU1978" s="90" t="s">
        <v>92</v>
      </c>
      <c r="AV1978" s="90" t="s">
        <v>93</v>
      </c>
      <c r="AW1978" s="90" t="s">
        <v>18700</v>
      </c>
      <c r="AX1978" s="90" t="s">
        <v>18701</v>
      </c>
      <c r="AY1978" s="90" t="s">
        <v>18702</v>
      </c>
      <c r="AZ1978" s="90" t="s">
        <v>18701</v>
      </c>
      <c r="BA1978" s="90" t="s">
        <v>97</v>
      </c>
      <c r="BB1978" s="90" t="s">
        <v>18703</v>
      </c>
      <c r="BC1978" s="90" t="s">
        <v>99</v>
      </c>
      <c r="BD1978" s="90" t="s">
        <v>100</v>
      </c>
      <c r="BE1978" s="90" t="s">
        <v>61</v>
      </c>
      <c r="BF1978" s="90" t="s">
        <v>9843</v>
      </c>
      <c r="BG1978" s="90" t="s">
        <v>101</v>
      </c>
      <c r="BH1978" s="85" t="s">
        <v>18704</v>
      </c>
    </row>
    <row r="1979" s="85" customFormat="1" ht="19" customHeight="1" spans="1:59">
      <c r="A1979" s="90" t="s">
        <v>1774</v>
      </c>
      <c r="B1979" s="90" t="s">
        <v>1775</v>
      </c>
      <c r="C1979" s="90" t="s">
        <v>1776</v>
      </c>
      <c r="D1979" s="90" t="s">
        <v>1777</v>
      </c>
      <c r="E1979" s="90" t="s">
        <v>18705</v>
      </c>
      <c r="F1979" s="90" t="s">
        <v>18706</v>
      </c>
      <c r="G1979" s="90" t="s">
        <v>1780</v>
      </c>
      <c r="H1979" s="90" t="s">
        <v>539</v>
      </c>
      <c r="I1979" s="90" t="s">
        <v>18707</v>
      </c>
      <c r="J1979" s="90" t="s">
        <v>18708</v>
      </c>
      <c r="K1979" s="90" t="s">
        <v>18709</v>
      </c>
      <c r="L1979" s="90" t="s">
        <v>73</v>
      </c>
      <c r="M1979" s="90" t="s">
        <v>5762</v>
      </c>
      <c r="N1979" s="90" t="s">
        <v>326</v>
      </c>
      <c r="O1979" s="90" t="s">
        <v>238</v>
      </c>
      <c r="P1979" s="90" t="s">
        <v>239</v>
      </c>
      <c r="Q1979" s="90" t="s">
        <v>2681</v>
      </c>
      <c r="R1979" s="90" t="s">
        <v>399</v>
      </c>
      <c r="S1979" s="90" t="s">
        <v>18710</v>
      </c>
      <c r="T1979" s="90" t="s">
        <v>119</v>
      </c>
      <c r="U1979" s="15">
        <v>0</v>
      </c>
      <c r="V1979" s="15">
        <v>12621</v>
      </c>
      <c r="W1979" s="15">
        <v>50000</v>
      </c>
      <c r="X1979" s="15">
        <v>460</v>
      </c>
      <c r="Y1979" s="90" t="s">
        <v>143</v>
      </c>
      <c r="Z1979" s="90" t="s">
        <v>83</v>
      </c>
      <c r="AA1979" s="90" t="s">
        <v>84</v>
      </c>
      <c r="AB1979" s="90" t="s">
        <v>18711</v>
      </c>
      <c r="AC1979" s="90" t="s">
        <v>86</v>
      </c>
      <c r="AD1979" s="90" t="s">
        <v>87</v>
      </c>
      <c r="AE1979" s="90" t="s">
        <v>61</v>
      </c>
      <c r="AF1979" s="90" t="s">
        <v>61</v>
      </c>
      <c r="AG1979" s="90" t="s">
        <v>89</v>
      </c>
      <c r="AH1979" s="90" t="s">
        <v>89</v>
      </c>
      <c r="AI1979" s="90" t="s">
        <v>89</v>
      </c>
      <c r="AJ1979" s="90" t="s">
        <v>89</v>
      </c>
      <c r="AK1979" s="90" t="s">
        <v>89</v>
      </c>
      <c r="AL1979" s="90" t="s">
        <v>89</v>
      </c>
      <c r="AM1979" s="90" t="s">
        <v>89</v>
      </c>
      <c r="AN1979" s="90" t="s">
        <v>89</v>
      </c>
      <c r="AO1979" s="90" t="s">
        <v>89</v>
      </c>
      <c r="AP1979" s="90" t="s">
        <v>89</v>
      </c>
      <c r="AQ1979" s="90" t="s">
        <v>90</v>
      </c>
      <c r="AR1979" s="90" t="s">
        <v>90</v>
      </c>
      <c r="AS1979" s="90" t="s">
        <v>91</v>
      </c>
      <c r="AT1979" s="90" t="s">
        <v>92</v>
      </c>
      <c r="AU1979" s="90" t="s">
        <v>92</v>
      </c>
      <c r="AV1979" s="90" t="s">
        <v>93</v>
      </c>
      <c r="AW1979" s="90" t="s">
        <v>18712</v>
      </c>
      <c r="AX1979" s="90" t="s">
        <v>18713</v>
      </c>
      <c r="AY1979" s="90" t="s">
        <v>18714</v>
      </c>
      <c r="AZ1979" s="90" t="s">
        <v>18713</v>
      </c>
      <c r="BA1979" s="90" t="s">
        <v>215</v>
      </c>
      <c r="BB1979" s="90" t="s">
        <v>18715</v>
      </c>
      <c r="BC1979" s="90" t="s">
        <v>99</v>
      </c>
      <c r="BD1979" s="90" t="s">
        <v>150</v>
      </c>
      <c r="BE1979" s="90" t="s">
        <v>61</v>
      </c>
      <c r="BF1979" s="90" t="s">
        <v>119</v>
      </c>
      <c r="BG1979" s="90" t="s">
        <v>101</v>
      </c>
    </row>
    <row r="1980" s="85" customFormat="1" ht="19" customHeight="1" spans="1:59">
      <c r="A1980" s="90" t="s">
        <v>441</v>
      </c>
      <c r="B1980" s="90" t="s">
        <v>442</v>
      </c>
      <c r="C1980" s="90" t="s">
        <v>8339</v>
      </c>
      <c r="D1980" s="90" t="s">
        <v>8340</v>
      </c>
      <c r="E1980" s="90" t="s">
        <v>14930</v>
      </c>
      <c r="F1980" s="90" t="s">
        <v>8342</v>
      </c>
      <c r="G1980" s="90" t="s">
        <v>4975</v>
      </c>
      <c r="H1980" s="90" t="s">
        <v>539</v>
      </c>
      <c r="I1980" s="90" t="s">
        <v>18716</v>
      </c>
      <c r="J1980" s="90" t="s">
        <v>18717</v>
      </c>
      <c r="K1980" s="90" t="s">
        <v>18718</v>
      </c>
      <c r="L1980" s="90" t="s">
        <v>73</v>
      </c>
      <c r="M1980" s="90" t="s">
        <v>74</v>
      </c>
      <c r="N1980" s="90" t="s">
        <v>18719</v>
      </c>
      <c r="O1980" s="90" t="s">
        <v>3451</v>
      </c>
      <c r="P1980" s="90" t="s">
        <v>3452</v>
      </c>
      <c r="Q1980" s="90" t="s">
        <v>5475</v>
      </c>
      <c r="R1980" s="90" t="s">
        <v>5476</v>
      </c>
      <c r="S1980" s="90" t="s">
        <v>18720</v>
      </c>
      <c r="T1980" s="90" t="s">
        <v>380</v>
      </c>
      <c r="U1980" s="15">
        <v>0</v>
      </c>
      <c r="V1980" s="15">
        <v>200000</v>
      </c>
      <c r="W1980" s="15">
        <v>140000</v>
      </c>
      <c r="X1980" s="15">
        <v>40000</v>
      </c>
      <c r="Y1980" s="90" t="s">
        <v>82</v>
      </c>
      <c r="Z1980" s="90" t="s">
        <v>83</v>
      </c>
      <c r="AA1980" s="90" t="s">
        <v>84</v>
      </c>
      <c r="AB1980" s="90" t="s">
        <v>14935</v>
      </c>
      <c r="AC1980" s="90" t="s">
        <v>359</v>
      </c>
      <c r="AD1980" s="90" t="s">
        <v>87</v>
      </c>
      <c r="AE1980" s="90" t="s">
        <v>61</v>
      </c>
      <c r="AF1980" s="90" t="s">
        <v>61</v>
      </c>
      <c r="AG1980" s="90" t="s">
        <v>89</v>
      </c>
      <c r="AH1980" s="90" t="s">
        <v>89</v>
      </c>
      <c r="AI1980" s="90" t="s">
        <v>89</v>
      </c>
      <c r="AJ1980" s="90" t="s">
        <v>88</v>
      </c>
      <c r="AK1980" s="90" t="s">
        <v>89</v>
      </c>
      <c r="AL1980" s="90" t="s">
        <v>89</v>
      </c>
      <c r="AM1980" s="90" t="s">
        <v>89</v>
      </c>
      <c r="AN1980" s="90" t="s">
        <v>89</v>
      </c>
      <c r="AO1980" s="90" t="s">
        <v>88</v>
      </c>
      <c r="AP1980" s="90" t="s">
        <v>89</v>
      </c>
      <c r="AQ1980" s="90" t="s">
        <v>90</v>
      </c>
      <c r="AR1980" s="90" t="s">
        <v>90</v>
      </c>
      <c r="AS1980" s="90" t="s">
        <v>91</v>
      </c>
      <c r="AT1980" s="90" t="s">
        <v>92</v>
      </c>
      <c r="AU1980" s="90" t="s">
        <v>92</v>
      </c>
      <c r="AV1980" s="90" t="s">
        <v>93</v>
      </c>
      <c r="AW1980" s="90" t="s">
        <v>14936</v>
      </c>
      <c r="AX1980" s="90" t="s">
        <v>18721</v>
      </c>
      <c r="AY1980" s="90" t="s">
        <v>14938</v>
      </c>
      <c r="AZ1980" s="90" t="s">
        <v>18721</v>
      </c>
      <c r="BA1980" s="90" t="s">
        <v>97</v>
      </c>
      <c r="BB1980" s="90" t="s">
        <v>18722</v>
      </c>
      <c r="BC1980" s="90" t="s">
        <v>99</v>
      </c>
      <c r="BD1980" s="90" t="s">
        <v>100</v>
      </c>
      <c r="BE1980" s="90" t="s">
        <v>61</v>
      </c>
      <c r="BF1980" s="90" t="s">
        <v>380</v>
      </c>
      <c r="BG1980" s="90" t="s">
        <v>101</v>
      </c>
    </row>
    <row r="1981" s="85" customFormat="1" ht="19" customHeight="1" spans="1:59">
      <c r="A1981" s="90" t="s">
        <v>1774</v>
      </c>
      <c r="B1981" s="90" t="s">
        <v>1775</v>
      </c>
      <c r="C1981" s="90" t="s">
        <v>3077</v>
      </c>
      <c r="D1981" s="90" t="s">
        <v>3078</v>
      </c>
      <c r="E1981" s="90" t="s">
        <v>18723</v>
      </c>
      <c r="F1981" s="90" t="s">
        <v>17411</v>
      </c>
      <c r="G1981" s="90" t="s">
        <v>17411</v>
      </c>
      <c r="H1981" s="90" t="s">
        <v>539</v>
      </c>
      <c r="I1981" s="90" t="s">
        <v>18724</v>
      </c>
      <c r="J1981" s="90" t="s">
        <v>18725</v>
      </c>
      <c r="K1981" s="90" t="s">
        <v>18726</v>
      </c>
      <c r="L1981" s="90" t="s">
        <v>73</v>
      </c>
      <c r="M1981" s="90" t="s">
        <v>1597</v>
      </c>
      <c r="N1981" s="90" t="s">
        <v>811</v>
      </c>
      <c r="O1981" s="90" t="s">
        <v>8583</v>
      </c>
      <c r="P1981" s="90" t="s">
        <v>8584</v>
      </c>
      <c r="Q1981" s="90" t="s">
        <v>1877</v>
      </c>
      <c r="R1981" s="90" t="s">
        <v>1878</v>
      </c>
      <c r="S1981" s="90" t="s">
        <v>18727</v>
      </c>
      <c r="T1981" s="90" t="s">
        <v>209</v>
      </c>
      <c r="U1981" s="15">
        <v>0</v>
      </c>
      <c r="V1981" s="15">
        <v>13548</v>
      </c>
      <c r="W1981" s="15">
        <v>8000</v>
      </c>
      <c r="X1981" s="15">
        <v>5000</v>
      </c>
      <c r="Y1981" s="90" t="s">
        <v>143</v>
      </c>
      <c r="Z1981" s="90" t="s">
        <v>83</v>
      </c>
      <c r="AA1981" s="90" t="s">
        <v>84</v>
      </c>
      <c r="AB1981" s="90" t="s">
        <v>18728</v>
      </c>
      <c r="AC1981" s="90" t="s">
        <v>191</v>
      </c>
      <c r="AD1981" s="90" t="s">
        <v>87</v>
      </c>
      <c r="AE1981" s="90" t="s">
        <v>61</v>
      </c>
      <c r="AF1981" s="90" t="s">
        <v>18729</v>
      </c>
      <c r="AG1981" s="90" t="s">
        <v>89</v>
      </c>
      <c r="AH1981" s="90" t="s">
        <v>89</v>
      </c>
      <c r="AI1981" s="90" t="s">
        <v>89</v>
      </c>
      <c r="AJ1981" s="90" t="s">
        <v>89</v>
      </c>
      <c r="AK1981" s="90" t="s">
        <v>89</v>
      </c>
      <c r="AL1981" s="90" t="s">
        <v>89</v>
      </c>
      <c r="AM1981" s="90" t="s">
        <v>89</v>
      </c>
      <c r="AN1981" s="90" t="s">
        <v>89</v>
      </c>
      <c r="AO1981" s="90" t="s">
        <v>89</v>
      </c>
      <c r="AP1981" s="90" t="s">
        <v>89</v>
      </c>
      <c r="AQ1981" s="90" t="s">
        <v>90</v>
      </c>
      <c r="AR1981" s="90" t="s">
        <v>90</v>
      </c>
      <c r="AS1981" s="90" t="s">
        <v>91</v>
      </c>
      <c r="AT1981" s="90" t="s">
        <v>92</v>
      </c>
      <c r="AU1981" s="90" t="s">
        <v>92</v>
      </c>
      <c r="AV1981" s="90" t="s">
        <v>93</v>
      </c>
      <c r="AW1981" s="90" t="s">
        <v>18730</v>
      </c>
      <c r="AX1981" s="90" t="s">
        <v>18731</v>
      </c>
      <c r="AY1981" s="90" t="s">
        <v>18732</v>
      </c>
      <c r="AZ1981" s="90" t="s">
        <v>18731</v>
      </c>
      <c r="BA1981" s="90" t="s">
        <v>97</v>
      </c>
      <c r="BB1981" s="90" t="s">
        <v>18733</v>
      </c>
      <c r="BC1981" s="90" t="s">
        <v>99</v>
      </c>
      <c r="BD1981" s="90" t="s">
        <v>150</v>
      </c>
      <c r="BE1981" s="90" t="s">
        <v>61</v>
      </c>
      <c r="BF1981" s="90" t="s">
        <v>209</v>
      </c>
      <c r="BG1981" s="90" t="s">
        <v>101</v>
      </c>
    </row>
    <row r="1982" s="85" customFormat="1" ht="19" customHeight="1" spans="1:59">
      <c r="A1982" s="90" t="s">
        <v>1774</v>
      </c>
      <c r="B1982" s="90" t="s">
        <v>1775</v>
      </c>
      <c r="C1982" s="90" t="s">
        <v>3179</v>
      </c>
      <c r="D1982" s="90" t="s">
        <v>3180</v>
      </c>
      <c r="E1982" s="90" t="s">
        <v>16293</v>
      </c>
      <c r="F1982" s="90" t="s">
        <v>11145</v>
      </c>
      <c r="G1982" s="90" t="s">
        <v>3039</v>
      </c>
      <c r="H1982" s="90" t="s">
        <v>109</v>
      </c>
      <c r="I1982" s="90" t="s">
        <v>18734</v>
      </c>
      <c r="J1982" s="90" t="s">
        <v>18735</v>
      </c>
      <c r="K1982" s="90" t="s">
        <v>18736</v>
      </c>
      <c r="L1982" s="90" t="s">
        <v>73</v>
      </c>
      <c r="M1982" s="90" t="s">
        <v>341</v>
      </c>
      <c r="N1982" s="90" t="s">
        <v>2206</v>
      </c>
      <c r="O1982" s="90" t="s">
        <v>138</v>
      </c>
      <c r="P1982" s="90" t="s">
        <v>139</v>
      </c>
      <c r="Q1982" s="90" t="s">
        <v>140</v>
      </c>
      <c r="R1982" s="90" t="s">
        <v>141</v>
      </c>
      <c r="S1982" s="90" t="s">
        <v>18737</v>
      </c>
      <c r="T1982" s="90" t="s">
        <v>380</v>
      </c>
      <c r="U1982" s="15">
        <v>0</v>
      </c>
      <c r="V1982" s="15">
        <v>19200</v>
      </c>
      <c r="W1982" s="15">
        <v>14000</v>
      </c>
      <c r="X1982" s="15">
        <v>7000</v>
      </c>
      <c r="Y1982" s="90" t="s">
        <v>82</v>
      </c>
      <c r="Z1982" s="90" t="s">
        <v>83</v>
      </c>
      <c r="AA1982" s="90" t="s">
        <v>84</v>
      </c>
      <c r="AB1982" s="90" t="s">
        <v>16298</v>
      </c>
      <c r="AC1982" s="90" t="s">
        <v>121</v>
      </c>
      <c r="AD1982" s="90" t="s">
        <v>87</v>
      </c>
      <c r="AE1982" s="90" t="s">
        <v>61</v>
      </c>
      <c r="AF1982" s="90" t="s">
        <v>61</v>
      </c>
      <c r="AG1982" s="90" t="s">
        <v>89</v>
      </c>
      <c r="AH1982" s="90" t="s">
        <v>89</v>
      </c>
      <c r="AI1982" s="90" t="s">
        <v>89</v>
      </c>
      <c r="AJ1982" s="90" t="s">
        <v>88</v>
      </c>
      <c r="AK1982" s="90" t="s">
        <v>89</v>
      </c>
      <c r="AL1982" s="90" t="s">
        <v>88</v>
      </c>
      <c r="AM1982" s="90" t="s">
        <v>89</v>
      </c>
      <c r="AN1982" s="90" t="s">
        <v>89</v>
      </c>
      <c r="AO1982" s="90" t="s">
        <v>88</v>
      </c>
      <c r="AP1982" s="90" t="s">
        <v>89</v>
      </c>
      <c r="AQ1982" s="90" t="s">
        <v>90</v>
      </c>
      <c r="AR1982" s="90" t="s">
        <v>90</v>
      </c>
      <c r="AS1982" s="90" t="s">
        <v>91</v>
      </c>
      <c r="AT1982" s="90" t="s">
        <v>92</v>
      </c>
      <c r="AU1982" s="90" t="s">
        <v>92</v>
      </c>
      <c r="AV1982" s="90" t="s">
        <v>93</v>
      </c>
      <c r="AW1982" s="90" t="s">
        <v>16299</v>
      </c>
      <c r="AX1982" s="90" t="s">
        <v>18738</v>
      </c>
      <c r="AY1982" s="90" t="s">
        <v>16301</v>
      </c>
      <c r="AZ1982" s="90" t="s">
        <v>18738</v>
      </c>
      <c r="BA1982" s="90" t="s">
        <v>97</v>
      </c>
      <c r="BB1982" s="90" t="s">
        <v>18739</v>
      </c>
      <c r="BC1982" s="90" t="s">
        <v>99</v>
      </c>
      <c r="BD1982" s="90" t="s">
        <v>100</v>
      </c>
      <c r="BE1982" s="90" t="s">
        <v>61</v>
      </c>
      <c r="BF1982" s="90" t="s">
        <v>380</v>
      </c>
      <c r="BG1982" s="90" t="s">
        <v>101</v>
      </c>
    </row>
    <row r="1983" s="85" customFormat="1" ht="19" customHeight="1" spans="1:59">
      <c r="A1983" s="90" t="s">
        <v>302</v>
      </c>
      <c r="B1983" s="90" t="s">
        <v>303</v>
      </c>
      <c r="C1983" s="90" t="s">
        <v>1968</v>
      </c>
      <c r="D1983" s="90" t="s">
        <v>1969</v>
      </c>
      <c r="E1983" s="90" t="s">
        <v>1970</v>
      </c>
      <c r="F1983" s="90" t="s">
        <v>8037</v>
      </c>
      <c r="G1983" s="90" t="s">
        <v>1903</v>
      </c>
      <c r="H1983" s="90" t="s">
        <v>539</v>
      </c>
      <c r="I1983" s="90" t="s">
        <v>18740</v>
      </c>
      <c r="J1983" s="90" t="s">
        <v>18741</v>
      </c>
      <c r="K1983" s="90" t="s">
        <v>18742</v>
      </c>
      <c r="L1983" s="90" t="s">
        <v>73</v>
      </c>
      <c r="M1983" s="90" t="s">
        <v>5919</v>
      </c>
      <c r="N1983" s="90" t="s">
        <v>203</v>
      </c>
      <c r="O1983" s="90" t="s">
        <v>238</v>
      </c>
      <c r="P1983" s="90" t="s">
        <v>239</v>
      </c>
      <c r="Q1983" s="90" t="s">
        <v>240</v>
      </c>
      <c r="R1983" s="90" t="s">
        <v>241</v>
      </c>
      <c r="S1983" s="90" t="s">
        <v>18743</v>
      </c>
      <c r="T1983" s="90" t="s">
        <v>262</v>
      </c>
      <c r="U1983" s="15">
        <v>0</v>
      </c>
      <c r="V1983" s="15">
        <v>91843</v>
      </c>
      <c r="W1983" s="15">
        <v>50000</v>
      </c>
      <c r="X1983" s="15">
        <v>8000</v>
      </c>
      <c r="Y1983" s="90" t="s">
        <v>143</v>
      </c>
      <c r="Z1983" s="90" t="s">
        <v>83</v>
      </c>
      <c r="AA1983" s="90" t="s">
        <v>84</v>
      </c>
      <c r="AB1983" s="90" t="s">
        <v>1979</v>
      </c>
      <c r="AC1983" s="90" t="s">
        <v>145</v>
      </c>
      <c r="AD1983" s="90" t="s">
        <v>87</v>
      </c>
      <c r="AE1983" s="90" t="s">
        <v>61</v>
      </c>
      <c r="AF1983" s="90" t="s">
        <v>61</v>
      </c>
      <c r="AG1983" s="90" t="s">
        <v>89</v>
      </c>
      <c r="AH1983" s="90" t="s">
        <v>89</v>
      </c>
      <c r="AI1983" s="90" t="s">
        <v>89</v>
      </c>
      <c r="AJ1983" s="90" t="s">
        <v>89</v>
      </c>
      <c r="AK1983" s="90" t="s">
        <v>89</v>
      </c>
      <c r="AL1983" s="90" t="s">
        <v>89</v>
      </c>
      <c r="AM1983" s="90" t="s">
        <v>89</v>
      </c>
      <c r="AN1983" s="90" t="s">
        <v>89</v>
      </c>
      <c r="AO1983" s="90" t="s">
        <v>89</v>
      </c>
      <c r="AP1983" s="90" t="s">
        <v>89</v>
      </c>
      <c r="AQ1983" s="90" t="s">
        <v>90</v>
      </c>
      <c r="AR1983" s="90" t="s">
        <v>90</v>
      </c>
      <c r="AS1983" s="90" t="s">
        <v>91</v>
      </c>
      <c r="AT1983" s="90" t="s">
        <v>92</v>
      </c>
      <c r="AU1983" s="90" t="s">
        <v>92</v>
      </c>
      <c r="AV1983" s="90" t="s">
        <v>93</v>
      </c>
      <c r="AW1983" s="90" t="s">
        <v>1980</v>
      </c>
      <c r="AX1983" s="90" t="s">
        <v>18744</v>
      </c>
      <c r="AY1983" s="90" t="s">
        <v>1982</v>
      </c>
      <c r="AZ1983" s="90" t="s">
        <v>18744</v>
      </c>
      <c r="BA1983" s="90" t="s">
        <v>215</v>
      </c>
      <c r="BB1983" s="90" t="s">
        <v>18745</v>
      </c>
      <c r="BC1983" s="90" t="s">
        <v>99</v>
      </c>
      <c r="BD1983" s="90" t="s">
        <v>150</v>
      </c>
      <c r="BE1983" s="90" t="s">
        <v>61</v>
      </c>
      <c r="BF1983" s="90" t="s">
        <v>262</v>
      </c>
      <c r="BG1983" s="90" t="s">
        <v>101</v>
      </c>
    </row>
    <row r="1984" s="85" customFormat="1" ht="19" customHeight="1" spans="1:59">
      <c r="A1984" s="90" t="s">
        <v>419</v>
      </c>
      <c r="B1984" s="90" t="s">
        <v>420</v>
      </c>
      <c r="C1984" s="90" t="s">
        <v>3445</v>
      </c>
      <c r="D1984" s="90" t="s">
        <v>3446</v>
      </c>
      <c r="E1984" s="90" t="s">
        <v>3447</v>
      </c>
      <c r="F1984" s="90" t="s">
        <v>425</v>
      </c>
      <c r="G1984" s="90" t="s">
        <v>425</v>
      </c>
      <c r="H1984" s="90" t="s">
        <v>109</v>
      </c>
      <c r="I1984" s="90" t="s">
        <v>18746</v>
      </c>
      <c r="J1984" s="90" t="s">
        <v>18747</v>
      </c>
      <c r="K1984" s="90" t="s">
        <v>18748</v>
      </c>
      <c r="L1984" s="90" t="s">
        <v>73</v>
      </c>
      <c r="M1984" s="90" t="s">
        <v>2640</v>
      </c>
      <c r="N1984" s="90" t="s">
        <v>880</v>
      </c>
      <c r="O1984" s="90" t="s">
        <v>3772</v>
      </c>
      <c r="P1984" s="90" t="s">
        <v>3773</v>
      </c>
      <c r="Q1984" s="90" t="s">
        <v>3774</v>
      </c>
      <c r="R1984" s="90" t="s">
        <v>3773</v>
      </c>
      <c r="S1984" s="90" t="s">
        <v>18749</v>
      </c>
      <c r="T1984" s="90" t="s">
        <v>380</v>
      </c>
      <c r="U1984" s="15">
        <v>0</v>
      </c>
      <c r="V1984" s="15">
        <v>110000</v>
      </c>
      <c r="W1984" s="15">
        <v>36000</v>
      </c>
      <c r="X1984" s="15">
        <v>11000</v>
      </c>
      <c r="Y1984" s="90" t="s">
        <v>143</v>
      </c>
      <c r="Z1984" s="90" t="s">
        <v>83</v>
      </c>
      <c r="AA1984" s="90" t="s">
        <v>84</v>
      </c>
      <c r="AB1984" s="90" t="s">
        <v>3454</v>
      </c>
      <c r="AC1984" s="90" t="s">
        <v>211</v>
      </c>
      <c r="AD1984" s="90" t="s">
        <v>87</v>
      </c>
      <c r="AE1984" s="90" t="s">
        <v>61</v>
      </c>
      <c r="AF1984" s="90" t="s">
        <v>3455</v>
      </c>
      <c r="AG1984" s="90" t="s">
        <v>89</v>
      </c>
      <c r="AH1984" s="90" t="s">
        <v>89</v>
      </c>
      <c r="AI1984" s="90" t="s">
        <v>89</v>
      </c>
      <c r="AJ1984" s="90" t="s">
        <v>89</v>
      </c>
      <c r="AK1984" s="90" t="s">
        <v>89</v>
      </c>
      <c r="AL1984" s="90" t="s">
        <v>89</v>
      </c>
      <c r="AM1984" s="90" t="s">
        <v>89</v>
      </c>
      <c r="AN1984" s="90" t="s">
        <v>89</v>
      </c>
      <c r="AO1984" s="90" t="s">
        <v>89</v>
      </c>
      <c r="AP1984" s="90" t="s">
        <v>89</v>
      </c>
      <c r="AQ1984" s="90" t="s">
        <v>90</v>
      </c>
      <c r="AR1984" s="90" t="s">
        <v>90</v>
      </c>
      <c r="AS1984" s="90" t="s">
        <v>91</v>
      </c>
      <c r="AT1984" s="90" t="s">
        <v>92</v>
      </c>
      <c r="AU1984" s="90" t="s">
        <v>92</v>
      </c>
      <c r="AV1984" s="90" t="s">
        <v>93</v>
      </c>
      <c r="AW1984" s="90" t="s">
        <v>3456</v>
      </c>
      <c r="AX1984" s="90" t="s">
        <v>18750</v>
      </c>
      <c r="AY1984" s="90" t="s">
        <v>3458</v>
      </c>
      <c r="AZ1984" s="90" t="s">
        <v>18750</v>
      </c>
      <c r="BA1984" s="90" t="s">
        <v>97</v>
      </c>
      <c r="BB1984" s="90" t="s">
        <v>18751</v>
      </c>
      <c r="BC1984" s="90" t="s">
        <v>99</v>
      </c>
      <c r="BD1984" s="90" t="s">
        <v>150</v>
      </c>
      <c r="BE1984" s="90" t="s">
        <v>61</v>
      </c>
      <c r="BF1984" s="90" t="s">
        <v>380</v>
      </c>
      <c r="BG1984" s="90" t="s">
        <v>101</v>
      </c>
    </row>
    <row r="1985" s="85" customFormat="1" ht="19" customHeight="1" spans="1:59">
      <c r="A1985" s="90" t="s">
        <v>694</v>
      </c>
      <c r="B1985" s="90" t="s">
        <v>695</v>
      </c>
      <c r="C1985" s="90" t="s">
        <v>1108</v>
      </c>
      <c r="D1985" s="90" t="s">
        <v>1109</v>
      </c>
      <c r="E1985" s="90" t="s">
        <v>18752</v>
      </c>
      <c r="F1985" s="90" t="s">
        <v>18753</v>
      </c>
      <c r="G1985" s="90" t="s">
        <v>5770</v>
      </c>
      <c r="H1985" s="90" t="s">
        <v>369</v>
      </c>
      <c r="I1985" s="90" t="s">
        <v>18754</v>
      </c>
      <c r="J1985" s="90" t="s">
        <v>18755</v>
      </c>
      <c r="K1985" s="90" t="s">
        <v>18756</v>
      </c>
      <c r="L1985" s="90" t="s">
        <v>73</v>
      </c>
      <c r="M1985" s="90" t="s">
        <v>7029</v>
      </c>
      <c r="N1985" s="90" t="s">
        <v>4350</v>
      </c>
      <c r="O1985" s="90" t="s">
        <v>2625</v>
      </c>
      <c r="P1985" s="90" t="s">
        <v>2626</v>
      </c>
      <c r="Q1985" s="90" t="s">
        <v>377</v>
      </c>
      <c r="R1985" s="90" t="s">
        <v>378</v>
      </c>
      <c r="S1985" s="90" t="s">
        <v>18757</v>
      </c>
      <c r="T1985" s="90" t="s">
        <v>119</v>
      </c>
      <c r="U1985" s="15">
        <v>0</v>
      </c>
      <c r="V1985" s="15">
        <v>30000</v>
      </c>
      <c r="W1985" s="15">
        <v>20000</v>
      </c>
      <c r="X1985" s="15">
        <v>14000</v>
      </c>
      <c r="Y1985" s="90" t="s">
        <v>82</v>
      </c>
      <c r="Z1985" s="90" t="s">
        <v>83</v>
      </c>
      <c r="AA1985" s="90" t="s">
        <v>84</v>
      </c>
      <c r="AB1985" s="90" t="s">
        <v>15395</v>
      </c>
      <c r="AC1985" s="90" t="s">
        <v>145</v>
      </c>
      <c r="AD1985" s="90" t="s">
        <v>87</v>
      </c>
      <c r="AE1985" s="90" t="s">
        <v>61</v>
      </c>
      <c r="AF1985" s="90" t="s">
        <v>61</v>
      </c>
      <c r="AG1985" s="90" t="s">
        <v>89</v>
      </c>
      <c r="AH1985" s="90" t="s">
        <v>89</v>
      </c>
      <c r="AI1985" s="90" t="s">
        <v>89</v>
      </c>
      <c r="AJ1985" s="90" t="s">
        <v>89</v>
      </c>
      <c r="AK1985" s="90" t="s">
        <v>89</v>
      </c>
      <c r="AL1985" s="90" t="s">
        <v>89</v>
      </c>
      <c r="AM1985" s="90" t="s">
        <v>89</v>
      </c>
      <c r="AN1985" s="90" t="s">
        <v>89</v>
      </c>
      <c r="AO1985" s="90" t="s">
        <v>89</v>
      </c>
      <c r="AP1985" s="90" t="s">
        <v>89</v>
      </c>
      <c r="AQ1985" s="90" t="s">
        <v>90</v>
      </c>
      <c r="AR1985" s="90" t="s">
        <v>90</v>
      </c>
      <c r="AS1985" s="90" t="s">
        <v>91</v>
      </c>
      <c r="AT1985" s="90" t="s">
        <v>92</v>
      </c>
      <c r="AU1985" s="90" t="s">
        <v>92</v>
      </c>
      <c r="AV1985" s="90" t="s">
        <v>93</v>
      </c>
      <c r="AW1985" s="90" t="s">
        <v>18758</v>
      </c>
      <c r="AX1985" s="90" t="s">
        <v>18759</v>
      </c>
      <c r="AY1985" s="90" t="s">
        <v>18760</v>
      </c>
      <c r="AZ1985" s="90" t="s">
        <v>18759</v>
      </c>
      <c r="BA1985" s="90" t="s">
        <v>97</v>
      </c>
      <c r="BB1985" s="90" t="s">
        <v>18761</v>
      </c>
      <c r="BC1985" s="90" t="s">
        <v>99</v>
      </c>
      <c r="BD1985" s="90" t="s">
        <v>100</v>
      </c>
      <c r="BE1985" s="90" t="s">
        <v>61</v>
      </c>
      <c r="BF1985" s="90" t="s">
        <v>119</v>
      </c>
      <c r="BG1985" s="90" t="s">
        <v>101</v>
      </c>
    </row>
    <row r="1986" s="85" customFormat="1" ht="19" customHeight="1" spans="1:59">
      <c r="A1986" s="90" t="s">
        <v>126</v>
      </c>
      <c r="B1986" s="90" t="s">
        <v>127</v>
      </c>
      <c r="C1986" s="90" t="s">
        <v>248</v>
      </c>
      <c r="D1986" s="90" t="s">
        <v>249</v>
      </c>
      <c r="E1986" s="90" t="s">
        <v>1651</v>
      </c>
      <c r="F1986" s="90" t="s">
        <v>819</v>
      </c>
      <c r="G1986" s="90" t="s">
        <v>132</v>
      </c>
      <c r="H1986" s="90" t="s">
        <v>109</v>
      </c>
      <c r="I1986" s="90" t="s">
        <v>18762</v>
      </c>
      <c r="J1986" s="90" t="s">
        <v>18763</v>
      </c>
      <c r="K1986" s="90" t="s">
        <v>18764</v>
      </c>
      <c r="L1986" s="90" t="s">
        <v>73</v>
      </c>
      <c r="M1986" s="90" t="s">
        <v>5562</v>
      </c>
      <c r="N1986" s="90" t="s">
        <v>203</v>
      </c>
      <c r="O1986" s="90" t="s">
        <v>115</v>
      </c>
      <c r="P1986" s="90" t="s">
        <v>116</v>
      </c>
      <c r="Q1986" s="90" t="s">
        <v>117</v>
      </c>
      <c r="R1986" s="90" t="s">
        <v>116</v>
      </c>
      <c r="S1986" s="90" t="s">
        <v>18765</v>
      </c>
      <c r="T1986" s="90" t="s">
        <v>119</v>
      </c>
      <c r="U1986" s="15">
        <v>0</v>
      </c>
      <c r="V1986" s="15">
        <v>20703</v>
      </c>
      <c r="W1986" s="15">
        <v>9000</v>
      </c>
      <c r="X1986" s="15">
        <v>5000</v>
      </c>
      <c r="Y1986" s="90" t="s">
        <v>143</v>
      </c>
      <c r="Z1986" s="90" t="s">
        <v>83</v>
      </c>
      <c r="AA1986" s="90" t="s">
        <v>84</v>
      </c>
      <c r="AB1986" s="90" t="s">
        <v>819</v>
      </c>
      <c r="AC1986" s="90" t="s">
        <v>145</v>
      </c>
      <c r="AD1986" s="90" t="s">
        <v>87</v>
      </c>
      <c r="AE1986" s="90" t="s">
        <v>61</v>
      </c>
      <c r="AF1986" s="90" t="s">
        <v>61</v>
      </c>
      <c r="AG1986" s="90" t="s">
        <v>89</v>
      </c>
      <c r="AH1986" s="90" t="s">
        <v>89</v>
      </c>
      <c r="AI1986" s="90" t="s">
        <v>89</v>
      </c>
      <c r="AJ1986" s="90" t="s">
        <v>89</v>
      </c>
      <c r="AK1986" s="90" t="s">
        <v>89</v>
      </c>
      <c r="AL1986" s="90" t="s">
        <v>89</v>
      </c>
      <c r="AM1986" s="90" t="s">
        <v>89</v>
      </c>
      <c r="AN1986" s="90" t="s">
        <v>89</v>
      </c>
      <c r="AO1986" s="90" t="s">
        <v>89</v>
      </c>
      <c r="AP1986" s="90" t="s">
        <v>89</v>
      </c>
      <c r="AQ1986" s="90" t="s">
        <v>90</v>
      </c>
      <c r="AR1986" s="90" t="s">
        <v>90</v>
      </c>
      <c r="AS1986" s="90" t="s">
        <v>91</v>
      </c>
      <c r="AT1986" s="90" t="s">
        <v>92</v>
      </c>
      <c r="AU1986" s="90" t="s">
        <v>92</v>
      </c>
      <c r="AV1986" s="90" t="s">
        <v>93</v>
      </c>
      <c r="AW1986" s="90" t="s">
        <v>1657</v>
      </c>
      <c r="AX1986" s="90" t="s">
        <v>18766</v>
      </c>
      <c r="AY1986" s="90" t="s">
        <v>1659</v>
      </c>
      <c r="AZ1986" s="90" t="s">
        <v>18766</v>
      </c>
      <c r="BA1986" s="90" t="s">
        <v>215</v>
      </c>
      <c r="BB1986" s="90" t="s">
        <v>18767</v>
      </c>
      <c r="BC1986" s="90" t="s">
        <v>99</v>
      </c>
      <c r="BD1986" s="90" t="s">
        <v>150</v>
      </c>
      <c r="BE1986" s="90" t="s">
        <v>61</v>
      </c>
      <c r="BF1986" s="90" t="s">
        <v>119</v>
      </c>
      <c r="BG1986" s="90" t="s">
        <v>101</v>
      </c>
    </row>
    <row r="1987" s="85" customFormat="1" ht="19" customHeight="1" spans="1:59">
      <c r="A1987" s="90" t="s">
        <v>2742</v>
      </c>
      <c r="B1987" s="90" t="s">
        <v>2743</v>
      </c>
      <c r="C1987" s="90" t="s">
        <v>2744</v>
      </c>
      <c r="D1987" s="90" t="s">
        <v>2745</v>
      </c>
      <c r="E1987" s="90" t="s">
        <v>5288</v>
      </c>
      <c r="F1987" s="90" t="s">
        <v>549</v>
      </c>
      <c r="G1987" s="90" t="s">
        <v>3095</v>
      </c>
      <c r="H1987" s="90" t="s">
        <v>539</v>
      </c>
      <c r="I1987" s="90" t="s">
        <v>18768</v>
      </c>
      <c r="J1987" s="90" t="s">
        <v>18769</v>
      </c>
      <c r="K1987" s="90" t="s">
        <v>18770</v>
      </c>
      <c r="L1987" s="90" t="s">
        <v>73</v>
      </c>
      <c r="M1987" s="90" t="s">
        <v>6375</v>
      </c>
      <c r="N1987" s="90" t="s">
        <v>203</v>
      </c>
      <c r="O1987" s="90" t="s">
        <v>238</v>
      </c>
      <c r="P1987" s="90" t="s">
        <v>239</v>
      </c>
      <c r="Q1987" s="90" t="s">
        <v>240</v>
      </c>
      <c r="R1987" s="90" t="s">
        <v>241</v>
      </c>
      <c r="S1987" s="90" t="s">
        <v>18771</v>
      </c>
      <c r="T1987" s="90" t="s">
        <v>209</v>
      </c>
      <c r="U1987" s="15">
        <v>0</v>
      </c>
      <c r="V1987" s="15">
        <v>35000</v>
      </c>
      <c r="W1987" s="15">
        <v>26250</v>
      </c>
      <c r="X1987" s="15">
        <v>12250</v>
      </c>
      <c r="Y1987" s="90" t="s">
        <v>143</v>
      </c>
      <c r="Z1987" s="90" t="s">
        <v>83</v>
      </c>
      <c r="AA1987" s="90" t="s">
        <v>84</v>
      </c>
      <c r="AB1987" s="90" t="s">
        <v>5293</v>
      </c>
      <c r="AC1987" s="90" t="s">
        <v>211</v>
      </c>
      <c r="AD1987" s="90" t="s">
        <v>87</v>
      </c>
      <c r="AE1987" s="90" t="s">
        <v>61</v>
      </c>
      <c r="AF1987" s="90" t="s">
        <v>61</v>
      </c>
      <c r="AG1987" s="90" t="s">
        <v>89</v>
      </c>
      <c r="AH1987" s="90" t="s">
        <v>89</v>
      </c>
      <c r="AI1987" s="90" t="s">
        <v>89</v>
      </c>
      <c r="AJ1987" s="90" t="s">
        <v>89</v>
      </c>
      <c r="AK1987" s="90" t="s">
        <v>89</v>
      </c>
      <c r="AL1987" s="90" t="s">
        <v>89</v>
      </c>
      <c r="AM1987" s="90" t="s">
        <v>89</v>
      </c>
      <c r="AN1987" s="90" t="s">
        <v>89</v>
      </c>
      <c r="AO1987" s="90" t="s">
        <v>89</v>
      </c>
      <c r="AP1987" s="90" t="s">
        <v>89</v>
      </c>
      <c r="AQ1987" s="90" t="s">
        <v>90</v>
      </c>
      <c r="AR1987" s="90" t="s">
        <v>90</v>
      </c>
      <c r="AS1987" s="90" t="s">
        <v>91</v>
      </c>
      <c r="AT1987" s="90" t="s">
        <v>92</v>
      </c>
      <c r="AU1987" s="90" t="s">
        <v>92</v>
      </c>
      <c r="AV1987" s="90" t="s">
        <v>93</v>
      </c>
      <c r="AW1987" s="90" t="s">
        <v>5294</v>
      </c>
      <c r="AX1987" s="90" t="s">
        <v>18772</v>
      </c>
      <c r="AY1987" s="90" t="s">
        <v>5296</v>
      </c>
      <c r="AZ1987" s="90" t="s">
        <v>18772</v>
      </c>
      <c r="BA1987" s="90" t="s">
        <v>215</v>
      </c>
      <c r="BB1987" s="90" t="s">
        <v>18773</v>
      </c>
      <c r="BC1987" s="90" t="s">
        <v>99</v>
      </c>
      <c r="BD1987" s="90" t="s">
        <v>150</v>
      </c>
      <c r="BE1987" s="90" t="s">
        <v>61</v>
      </c>
      <c r="BF1987" s="90" t="s">
        <v>209</v>
      </c>
      <c r="BG1987" s="90" t="s">
        <v>101</v>
      </c>
    </row>
    <row r="1988" s="85" customFormat="1" ht="19" customHeight="1" spans="1:59">
      <c r="A1988" s="90" t="s">
        <v>302</v>
      </c>
      <c r="B1988" s="90" t="s">
        <v>303</v>
      </c>
      <c r="C1988" s="90" t="s">
        <v>3260</v>
      </c>
      <c r="D1988" s="90" t="s">
        <v>3261</v>
      </c>
      <c r="E1988" s="90" t="s">
        <v>18774</v>
      </c>
      <c r="F1988" s="90" t="s">
        <v>18775</v>
      </c>
      <c r="G1988" s="90" t="s">
        <v>1903</v>
      </c>
      <c r="H1988" s="90" t="s">
        <v>539</v>
      </c>
      <c r="I1988" s="90" t="s">
        <v>18776</v>
      </c>
      <c r="J1988" s="90" t="s">
        <v>18777</v>
      </c>
      <c r="K1988" s="90" t="s">
        <v>18778</v>
      </c>
      <c r="L1988" s="90" t="s">
        <v>73</v>
      </c>
      <c r="M1988" s="90" t="s">
        <v>74</v>
      </c>
      <c r="N1988" s="90" t="s">
        <v>527</v>
      </c>
      <c r="O1988" s="90" t="s">
        <v>1875</v>
      </c>
      <c r="P1988" s="90" t="s">
        <v>1876</v>
      </c>
      <c r="Q1988" s="90" t="s">
        <v>2597</v>
      </c>
      <c r="R1988" s="90" t="s">
        <v>1878</v>
      </c>
      <c r="S1988" s="90" t="s">
        <v>18779</v>
      </c>
      <c r="T1988" s="90" t="s">
        <v>119</v>
      </c>
      <c r="U1988" s="15">
        <v>0</v>
      </c>
      <c r="V1988" s="15">
        <v>12785</v>
      </c>
      <c r="W1988" s="15">
        <v>10000</v>
      </c>
      <c r="X1988" s="15">
        <v>2000</v>
      </c>
      <c r="Y1988" s="90" t="s">
        <v>82</v>
      </c>
      <c r="Z1988" s="90" t="s">
        <v>83</v>
      </c>
      <c r="AA1988" s="90" t="s">
        <v>84</v>
      </c>
      <c r="AB1988" s="90" t="s">
        <v>18780</v>
      </c>
      <c r="AC1988" s="90" t="s">
        <v>359</v>
      </c>
      <c r="AD1988" s="90" t="s">
        <v>87</v>
      </c>
      <c r="AE1988" s="90" t="s">
        <v>61</v>
      </c>
      <c r="AF1988" s="90" t="s">
        <v>18781</v>
      </c>
      <c r="AG1988" s="90" t="s">
        <v>89</v>
      </c>
      <c r="AH1988" s="90" t="s">
        <v>89</v>
      </c>
      <c r="AI1988" s="90" t="s">
        <v>88</v>
      </c>
      <c r="AJ1988" s="90" t="s">
        <v>88</v>
      </c>
      <c r="AK1988" s="90" t="s">
        <v>88</v>
      </c>
      <c r="AL1988" s="90" t="s">
        <v>89</v>
      </c>
      <c r="AM1988" s="90" t="s">
        <v>88</v>
      </c>
      <c r="AN1988" s="90" t="s">
        <v>88</v>
      </c>
      <c r="AO1988" s="90" t="s">
        <v>88</v>
      </c>
      <c r="AP1988" s="90" t="s">
        <v>89</v>
      </c>
      <c r="AQ1988" s="90" t="s">
        <v>90</v>
      </c>
      <c r="AR1988" s="90" t="s">
        <v>90</v>
      </c>
      <c r="AS1988" s="90" t="s">
        <v>91</v>
      </c>
      <c r="AT1988" s="90" t="s">
        <v>92</v>
      </c>
      <c r="AU1988" s="90" t="s">
        <v>92</v>
      </c>
      <c r="AV1988" s="90" t="s">
        <v>93</v>
      </c>
      <c r="AW1988" s="90" t="s">
        <v>18782</v>
      </c>
      <c r="AX1988" s="90" t="s">
        <v>18783</v>
      </c>
      <c r="AY1988" s="90" t="s">
        <v>18784</v>
      </c>
      <c r="AZ1988" s="90" t="s">
        <v>18783</v>
      </c>
      <c r="BA1988" s="90" t="s">
        <v>97</v>
      </c>
      <c r="BB1988" s="90" t="s">
        <v>18785</v>
      </c>
      <c r="BC1988" s="90" t="s">
        <v>99</v>
      </c>
      <c r="BD1988" s="90" t="s">
        <v>100</v>
      </c>
      <c r="BE1988" s="90" t="s">
        <v>61</v>
      </c>
      <c r="BF1988" s="90" t="s">
        <v>119</v>
      </c>
      <c r="BG1988" s="90" t="s">
        <v>101</v>
      </c>
    </row>
    <row r="1989" s="85" customFormat="1" ht="19" customHeight="1" spans="1:59">
      <c r="A1989" s="90" t="s">
        <v>226</v>
      </c>
      <c r="B1989" s="90" t="s">
        <v>227</v>
      </c>
      <c r="C1989" s="90" t="s">
        <v>1512</v>
      </c>
      <c r="D1989" s="90" t="s">
        <v>1513</v>
      </c>
      <c r="E1989" s="90" t="s">
        <v>3206</v>
      </c>
      <c r="F1989" s="90" t="s">
        <v>3207</v>
      </c>
      <c r="G1989" s="90" t="s">
        <v>876</v>
      </c>
      <c r="H1989" s="90" t="s">
        <v>109</v>
      </c>
      <c r="I1989" s="90" t="s">
        <v>18786</v>
      </c>
      <c r="J1989" s="90" t="s">
        <v>18787</v>
      </c>
      <c r="K1989" s="90" t="s">
        <v>18788</v>
      </c>
      <c r="L1989" s="90" t="s">
        <v>73</v>
      </c>
      <c r="M1989" s="90" t="s">
        <v>341</v>
      </c>
      <c r="N1989" s="90" t="s">
        <v>2191</v>
      </c>
      <c r="O1989" s="90" t="s">
        <v>115</v>
      </c>
      <c r="P1989" s="90" t="s">
        <v>116</v>
      </c>
      <c r="Q1989" s="90" t="s">
        <v>117</v>
      </c>
      <c r="R1989" s="90" t="s">
        <v>116</v>
      </c>
      <c r="S1989" s="90" t="s">
        <v>18789</v>
      </c>
      <c r="T1989" s="90" t="s">
        <v>119</v>
      </c>
      <c r="U1989" s="15">
        <v>0</v>
      </c>
      <c r="V1989" s="15">
        <v>10000</v>
      </c>
      <c r="W1989" s="15">
        <v>8000</v>
      </c>
      <c r="X1989" s="15">
        <v>4000</v>
      </c>
      <c r="Y1989" s="90" t="s">
        <v>82</v>
      </c>
      <c r="Z1989" s="90" t="s">
        <v>83</v>
      </c>
      <c r="AA1989" s="90" t="s">
        <v>84</v>
      </c>
      <c r="AB1989" s="90" t="s">
        <v>3213</v>
      </c>
      <c r="AC1989" s="90" t="s">
        <v>121</v>
      </c>
      <c r="AD1989" s="90" t="s">
        <v>87</v>
      </c>
      <c r="AE1989" s="90" t="s">
        <v>61</v>
      </c>
      <c r="AF1989" s="90" t="s">
        <v>61</v>
      </c>
      <c r="AG1989" s="90" t="s">
        <v>89</v>
      </c>
      <c r="AH1989" s="90" t="s">
        <v>89</v>
      </c>
      <c r="AI1989" s="90" t="s">
        <v>89</v>
      </c>
      <c r="AJ1989" s="90" t="s">
        <v>89</v>
      </c>
      <c r="AK1989" s="90" t="s">
        <v>89</v>
      </c>
      <c r="AL1989" s="90" t="s">
        <v>89</v>
      </c>
      <c r="AM1989" s="90" t="s">
        <v>89</v>
      </c>
      <c r="AN1989" s="90" t="s">
        <v>89</v>
      </c>
      <c r="AO1989" s="90" t="s">
        <v>89</v>
      </c>
      <c r="AP1989" s="90" t="s">
        <v>89</v>
      </c>
      <c r="AQ1989" s="90" t="s">
        <v>90</v>
      </c>
      <c r="AR1989" s="90" t="s">
        <v>90</v>
      </c>
      <c r="AS1989" s="90" t="s">
        <v>91</v>
      </c>
      <c r="AT1989" s="90" t="s">
        <v>92</v>
      </c>
      <c r="AU1989" s="90" t="s">
        <v>92</v>
      </c>
      <c r="AV1989" s="90" t="s">
        <v>93</v>
      </c>
      <c r="AW1989" s="90" t="s">
        <v>3214</v>
      </c>
      <c r="AX1989" s="90" t="s">
        <v>18790</v>
      </c>
      <c r="AY1989" s="90" t="s">
        <v>3216</v>
      </c>
      <c r="AZ1989" s="90" t="s">
        <v>18790</v>
      </c>
      <c r="BA1989" s="90" t="s">
        <v>97</v>
      </c>
      <c r="BB1989" s="90" t="s">
        <v>18791</v>
      </c>
      <c r="BC1989" s="90" t="s">
        <v>99</v>
      </c>
      <c r="BD1989" s="90" t="s">
        <v>100</v>
      </c>
      <c r="BE1989" s="90" t="s">
        <v>61</v>
      </c>
      <c r="BF1989" s="90" t="s">
        <v>119</v>
      </c>
      <c r="BG1989" s="90" t="s">
        <v>101</v>
      </c>
    </row>
    <row r="1990" s="85" customFormat="1" ht="19" customHeight="1" spans="1:59">
      <c r="A1990" s="90" t="s">
        <v>485</v>
      </c>
      <c r="B1990" s="90" t="s">
        <v>486</v>
      </c>
      <c r="C1990" s="90" t="s">
        <v>668</v>
      </c>
      <c r="D1990" s="90" t="s">
        <v>669</v>
      </c>
      <c r="E1990" s="90" t="s">
        <v>18792</v>
      </c>
      <c r="F1990" s="90" t="s">
        <v>18793</v>
      </c>
      <c r="G1990" s="90" t="s">
        <v>3601</v>
      </c>
      <c r="H1990" s="90" t="s">
        <v>109</v>
      </c>
      <c r="I1990" s="90" t="s">
        <v>18794</v>
      </c>
      <c r="J1990" s="90" t="s">
        <v>18795</v>
      </c>
      <c r="K1990" s="90" t="s">
        <v>18796</v>
      </c>
      <c r="L1990" s="90" t="s">
        <v>73</v>
      </c>
      <c r="M1990" s="90" t="s">
        <v>18797</v>
      </c>
      <c r="N1990" s="90" t="s">
        <v>6869</v>
      </c>
      <c r="O1990" s="90" t="s">
        <v>115</v>
      </c>
      <c r="P1990" s="90" t="s">
        <v>116</v>
      </c>
      <c r="Q1990" s="90" t="s">
        <v>117</v>
      </c>
      <c r="R1990" s="90" t="s">
        <v>116</v>
      </c>
      <c r="S1990" s="90" t="s">
        <v>18798</v>
      </c>
      <c r="T1990" s="90" t="s">
        <v>119</v>
      </c>
      <c r="U1990" s="15">
        <v>0</v>
      </c>
      <c r="V1990" s="15">
        <v>21000</v>
      </c>
      <c r="W1990" s="15">
        <v>10500</v>
      </c>
      <c r="X1990" s="15">
        <v>5000</v>
      </c>
      <c r="Y1990" s="90" t="s">
        <v>143</v>
      </c>
      <c r="Z1990" s="90" t="s">
        <v>83</v>
      </c>
      <c r="AA1990" s="90" t="s">
        <v>84</v>
      </c>
      <c r="AB1990" s="90" t="s">
        <v>18799</v>
      </c>
      <c r="AC1990" s="90" t="s">
        <v>359</v>
      </c>
      <c r="AD1990" s="90" t="s">
        <v>87</v>
      </c>
      <c r="AE1990" s="90" t="s">
        <v>61</v>
      </c>
      <c r="AF1990" s="90" t="s">
        <v>61</v>
      </c>
      <c r="AG1990" s="90" t="s">
        <v>89</v>
      </c>
      <c r="AH1990" s="90" t="s">
        <v>89</v>
      </c>
      <c r="AI1990" s="90" t="s">
        <v>89</v>
      </c>
      <c r="AJ1990" s="90" t="s">
        <v>89</v>
      </c>
      <c r="AK1990" s="90" t="s">
        <v>89</v>
      </c>
      <c r="AL1990" s="90" t="s">
        <v>89</v>
      </c>
      <c r="AM1990" s="90" t="s">
        <v>89</v>
      </c>
      <c r="AN1990" s="90" t="s">
        <v>89</v>
      </c>
      <c r="AO1990" s="90" t="s">
        <v>89</v>
      </c>
      <c r="AP1990" s="90" t="s">
        <v>89</v>
      </c>
      <c r="AQ1990" s="90" t="s">
        <v>90</v>
      </c>
      <c r="AR1990" s="90" t="s">
        <v>90</v>
      </c>
      <c r="AS1990" s="90" t="s">
        <v>91</v>
      </c>
      <c r="AT1990" s="90" t="s">
        <v>92</v>
      </c>
      <c r="AU1990" s="90" t="s">
        <v>92</v>
      </c>
      <c r="AV1990" s="90" t="s">
        <v>93</v>
      </c>
      <c r="AW1990" s="90" t="s">
        <v>18800</v>
      </c>
      <c r="AX1990" s="90" t="s">
        <v>18801</v>
      </c>
      <c r="AY1990" s="90" t="s">
        <v>18802</v>
      </c>
      <c r="AZ1990" s="90" t="s">
        <v>18801</v>
      </c>
      <c r="BA1990" s="90" t="s">
        <v>97</v>
      </c>
      <c r="BB1990" s="90" t="s">
        <v>18803</v>
      </c>
      <c r="BC1990" s="90" t="s">
        <v>99</v>
      </c>
      <c r="BD1990" s="90" t="s">
        <v>150</v>
      </c>
      <c r="BE1990" s="90" t="s">
        <v>61</v>
      </c>
      <c r="BF1990" s="90" t="s">
        <v>119</v>
      </c>
      <c r="BG1990" s="90" t="s">
        <v>101</v>
      </c>
    </row>
    <row r="1991" s="85" customFormat="1" ht="19" customHeight="1" spans="1:59">
      <c r="A1991" s="90" t="s">
        <v>1774</v>
      </c>
      <c r="B1991" s="90" t="s">
        <v>1775</v>
      </c>
      <c r="C1991" s="90" t="s">
        <v>9816</v>
      </c>
      <c r="D1991" s="90" t="s">
        <v>9817</v>
      </c>
      <c r="E1991" s="90" t="s">
        <v>18804</v>
      </c>
      <c r="F1991" s="90" t="s">
        <v>16064</v>
      </c>
      <c r="G1991" s="90" t="s">
        <v>3367</v>
      </c>
      <c r="H1991" s="90" t="s">
        <v>109</v>
      </c>
      <c r="I1991" s="90" t="s">
        <v>18805</v>
      </c>
      <c r="J1991" s="90" t="s">
        <v>18806</v>
      </c>
      <c r="K1991" s="90" t="s">
        <v>18807</v>
      </c>
      <c r="L1991" s="90" t="s">
        <v>73</v>
      </c>
      <c r="M1991" s="90" t="s">
        <v>341</v>
      </c>
      <c r="N1991" s="90" t="s">
        <v>7341</v>
      </c>
      <c r="O1991" s="90" t="s">
        <v>881</v>
      </c>
      <c r="P1991" s="90" t="s">
        <v>882</v>
      </c>
      <c r="Q1991" s="90" t="s">
        <v>4513</v>
      </c>
      <c r="R1991" s="90" t="s">
        <v>4514</v>
      </c>
      <c r="S1991" s="90" t="s">
        <v>18808</v>
      </c>
      <c r="T1991" s="90" t="s">
        <v>380</v>
      </c>
      <c r="U1991" s="15">
        <v>0</v>
      </c>
      <c r="V1991" s="15">
        <v>31379</v>
      </c>
      <c r="W1991" s="15">
        <v>20000</v>
      </c>
      <c r="X1991" s="15">
        <v>10000</v>
      </c>
      <c r="Y1991" s="90" t="s">
        <v>82</v>
      </c>
      <c r="Z1991" s="90" t="s">
        <v>83</v>
      </c>
      <c r="AA1991" s="90" t="s">
        <v>84</v>
      </c>
      <c r="AB1991" s="90" t="s">
        <v>18809</v>
      </c>
      <c r="AC1991" s="90" t="s">
        <v>121</v>
      </c>
      <c r="AD1991" s="90" t="s">
        <v>87</v>
      </c>
      <c r="AE1991" s="90" t="s">
        <v>61</v>
      </c>
      <c r="AF1991" s="90" t="s">
        <v>61</v>
      </c>
      <c r="AG1991" s="90" t="s">
        <v>89</v>
      </c>
      <c r="AH1991" s="90" t="s">
        <v>89</v>
      </c>
      <c r="AI1991" s="90" t="s">
        <v>89</v>
      </c>
      <c r="AJ1991" s="90" t="s">
        <v>89</v>
      </c>
      <c r="AK1991" s="90" t="s">
        <v>89</v>
      </c>
      <c r="AL1991" s="90" t="s">
        <v>88</v>
      </c>
      <c r="AM1991" s="90" t="s">
        <v>89</v>
      </c>
      <c r="AN1991" s="90" t="s">
        <v>88</v>
      </c>
      <c r="AO1991" s="90" t="s">
        <v>88</v>
      </c>
      <c r="AP1991" s="90" t="s">
        <v>89</v>
      </c>
      <c r="AQ1991" s="90" t="s">
        <v>90</v>
      </c>
      <c r="AR1991" s="90" t="s">
        <v>90</v>
      </c>
      <c r="AS1991" s="90" t="s">
        <v>91</v>
      </c>
      <c r="AT1991" s="90" t="s">
        <v>92</v>
      </c>
      <c r="AU1991" s="90" t="s">
        <v>92</v>
      </c>
      <c r="AV1991" s="90" t="s">
        <v>93</v>
      </c>
      <c r="AW1991" s="90" t="s">
        <v>18810</v>
      </c>
      <c r="AX1991" s="90" t="s">
        <v>18811</v>
      </c>
      <c r="AY1991" s="90" t="s">
        <v>18812</v>
      </c>
      <c r="AZ1991" s="90" t="s">
        <v>18811</v>
      </c>
      <c r="BA1991" s="90" t="s">
        <v>97</v>
      </c>
      <c r="BB1991" s="90" t="s">
        <v>18813</v>
      </c>
      <c r="BC1991" s="90" t="s">
        <v>99</v>
      </c>
      <c r="BD1991" s="90" t="s">
        <v>100</v>
      </c>
      <c r="BE1991" s="90" t="s">
        <v>61</v>
      </c>
      <c r="BF1991" s="90" t="s">
        <v>380</v>
      </c>
      <c r="BG1991" s="90" t="s">
        <v>101</v>
      </c>
    </row>
    <row r="1992" s="85" customFormat="1" ht="19" customHeight="1" spans="1:59">
      <c r="A1992" s="90" t="s">
        <v>267</v>
      </c>
      <c r="B1992" s="90" t="s">
        <v>268</v>
      </c>
      <c r="C1992" s="90" t="s">
        <v>6063</v>
      </c>
      <c r="D1992" s="90" t="s">
        <v>6064</v>
      </c>
      <c r="E1992" s="90" t="s">
        <v>18814</v>
      </c>
      <c r="F1992" s="90" t="s">
        <v>9556</v>
      </c>
      <c r="G1992" s="90" t="s">
        <v>3757</v>
      </c>
      <c r="H1992" s="90" t="s">
        <v>1130</v>
      </c>
      <c r="I1992" s="90" t="s">
        <v>18815</v>
      </c>
      <c r="J1992" s="90" t="s">
        <v>18816</v>
      </c>
      <c r="K1992" s="90" t="s">
        <v>18817</v>
      </c>
      <c r="L1992" s="90" t="s">
        <v>73</v>
      </c>
      <c r="M1992" s="90" t="s">
        <v>2140</v>
      </c>
      <c r="N1992" s="90" t="s">
        <v>2014</v>
      </c>
      <c r="O1992" s="90" t="s">
        <v>610</v>
      </c>
      <c r="P1992" s="90" t="s">
        <v>611</v>
      </c>
      <c r="Q1992" s="90" t="s">
        <v>612</v>
      </c>
      <c r="R1992" s="90" t="s">
        <v>613</v>
      </c>
      <c r="S1992" s="90" t="s">
        <v>18818</v>
      </c>
      <c r="T1992" s="90" t="s">
        <v>262</v>
      </c>
      <c r="U1992" s="15">
        <v>0</v>
      </c>
      <c r="V1992" s="15">
        <v>51905</v>
      </c>
      <c r="W1992" s="15">
        <v>40900</v>
      </c>
      <c r="X1992" s="15">
        <v>14400</v>
      </c>
      <c r="Y1992" s="90" t="s">
        <v>143</v>
      </c>
      <c r="Z1992" s="90" t="s">
        <v>83</v>
      </c>
      <c r="AA1992" s="90" t="s">
        <v>84</v>
      </c>
      <c r="AB1992" s="90" t="s">
        <v>18819</v>
      </c>
      <c r="AC1992" s="90" t="s">
        <v>359</v>
      </c>
      <c r="AD1992" s="90" t="s">
        <v>87</v>
      </c>
      <c r="AE1992" s="90" t="s">
        <v>61</v>
      </c>
      <c r="AF1992" s="90" t="s">
        <v>61</v>
      </c>
      <c r="AG1992" s="90" t="s">
        <v>89</v>
      </c>
      <c r="AH1992" s="90" t="s">
        <v>89</v>
      </c>
      <c r="AI1992" s="90" t="s">
        <v>89</v>
      </c>
      <c r="AJ1992" s="90" t="s">
        <v>89</v>
      </c>
      <c r="AK1992" s="90" t="s">
        <v>89</v>
      </c>
      <c r="AL1992" s="90" t="s">
        <v>89</v>
      </c>
      <c r="AM1992" s="90" t="s">
        <v>89</v>
      </c>
      <c r="AN1992" s="90" t="s">
        <v>89</v>
      </c>
      <c r="AO1992" s="90" t="s">
        <v>89</v>
      </c>
      <c r="AP1992" s="90" t="s">
        <v>89</v>
      </c>
      <c r="AQ1992" s="90" t="s">
        <v>90</v>
      </c>
      <c r="AR1992" s="90" t="s">
        <v>90</v>
      </c>
      <c r="AS1992" s="90" t="s">
        <v>91</v>
      </c>
      <c r="AT1992" s="90" t="s">
        <v>92</v>
      </c>
      <c r="AU1992" s="90" t="s">
        <v>92</v>
      </c>
      <c r="AV1992" s="90" t="s">
        <v>93</v>
      </c>
      <c r="AW1992" s="90" t="s">
        <v>18820</v>
      </c>
      <c r="AX1992" s="90" t="s">
        <v>18821</v>
      </c>
      <c r="AY1992" s="90" t="s">
        <v>18822</v>
      </c>
      <c r="AZ1992" s="90" t="s">
        <v>18821</v>
      </c>
      <c r="BA1992" s="90" t="s">
        <v>215</v>
      </c>
      <c r="BB1992" s="90" t="s">
        <v>18823</v>
      </c>
      <c r="BC1992" s="90" t="s">
        <v>99</v>
      </c>
      <c r="BD1992" s="90" t="s">
        <v>150</v>
      </c>
      <c r="BE1992" s="90" t="s">
        <v>61</v>
      </c>
      <c r="BF1992" s="90" t="s">
        <v>262</v>
      </c>
      <c r="BG1992" s="90" t="s">
        <v>101</v>
      </c>
    </row>
    <row r="1993" s="85" customFormat="1" ht="19" customHeight="1" spans="1:59">
      <c r="A1993" s="90" t="s">
        <v>419</v>
      </c>
      <c r="B1993" s="90" t="s">
        <v>420</v>
      </c>
      <c r="C1993" s="90" t="s">
        <v>1552</v>
      </c>
      <c r="D1993" s="90" t="s">
        <v>1553</v>
      </c>
      <c r="E1993" s="90" t="s">
        <v>17171</v>
      </c>
      <c r="F1993" s="90" t="s">
        <v>17172</v>
      </c>
      <c r="G1993" s="90" t="s">
        <v>2447</v>
      </c>
      <c r="H1993" s="90" t="s">
        <v>369</v>
      </c>
      <c r="I1993" s="90" t="s">
        <v>18824</v>
      </c>
      <c r="J1993" s="90" t="s">
        <v>18825</v>
      </c>
      <c r="K1993" s="90" t="s">
        <v>18826</v>
      </c>
      <c r="L1993" s="90" t="s">
        <v>73</v>
      </c>
      <c r="M1993" s="90" t="s">
        <v>8464</v>
      </c>
      <c r="N1993" s="90" t="s">
        <v>2015</v>
      </c>
      <c r="O1993" s="90" t="s">
        <v>1739</v>
      </c>
      <c r="P1993" s="90" t="s">
        <v>1740</v>
      </c>
      <c r="Q1993" s="90" t="s">
        <v>377</v>
      </c>
      <c r="R1993" s="90" t="s">
        <v>378</v>
      </c>
      <c r="S1993" s="90" t="s">
        <v>18827</v>
      </c>
      <c r="T1993" s="90" t="s">
        <v>380</v>
      </c>
      <c r="U1993" s="15">
        <v>0</v>
      </c>
      <c r="V1993" s="15">
        <v>126998</v>
      </c>
      <c r="W1993" s="15">
        <v>60000</v>
      </c>
      <c r="X1993" s="15">
        <v>40000</v>
      </c>
      <c r="Y1993" s="90" t="s">
        <v>143</v>
      </c>
      <c r="Z1993" s="90" t="s">
        <v>83</v>
      </c>
      <c r="AA1993" s="90" t="s">
        <v>84</v>
      </c>
      <c r="AB1993" s="90" t="s">
        <v>18828</v>
      </c>
      <c r="AC1993" s="90" t="s">
        <v>145</v>
      </c>
      <c r="AD1993" s="90" t="s">
        <v>87</v>
      </c>
      <c r="AE1993" s="90" t="s">
        <v>61</v>
      </c>
      <c r="AF1993" s="90" t="s">
        <v>61</v>
      </c>
      <c r="AG1993" s="90" t="s">
        <v>89</v>
      </c>
      <c r="AH1993" s="90" t="s">
        <v>89</v>
      </c>
      <c r="AI1993" s="90" t="s">
        <v>89</v>
      </c>
      <c r="AJ1993" s="90" t="s">
        <v>89</v>
      </c>
      <c r="AK1993" s="90" t="s">
        <v>89</v>
      </c>
      <c r="AL1993" s="90" t="s">
        <v>89</v>
      </c>
      <c r="AM1993" s="90" t="s">
        <v>89</v>
      </c>
      <c r="AN1993" s="90" t="s">
        <v>89</v>
      </c>
      <c r="AO1993" s="90" t="s">
        <v>89</v>
      </c>
      <c r="AP1993" s="90" t="s">
        <v>89</v>
      </c>
      <c r="AQ1993" s="90" t="s">
        <v>90</v>
      </c>
      <c r="AR1993" s="90" t="s">
        <v>90</v>
      </c>
      <c r="AS1993" s="90" t="s">
        <v>91</v>
      </c>
      <c r="AT1993" s="90" t="s">
        <v>92</v>
      </c>
      <c r="AU1993" s="90" t="s">
        <v>92</v>
      </c>
      <c r="AV1993" s="90" t="s">
        <v>93</v>
      </c>
      <c r="AW1993" s="90" t="s">
        <v>17177</v>
      </c>
      <c r="AX1993" s="90" t="s">
        <v>18829</v>
      </c>
      <c r="AY1993" s="90" t="s">
        <v>17179</v>
      </c>
      <c r="AZ1993" s="90" t="s">
        <v>18829</v>
      </c>
      <c r="BA1993" s="90" t="s">
        <v>97</v>
      </c>
      <c r="BB1993" s="90" t="s">
        <v>18830</v>
      </c>
      <c r="BC1993" s="90" t="s">
        <v>99</v>
      </c>
      <c r="BD1993" s="90" t="s">
        <v>150</v>
      </c>
      <c r="BE1993" s="90" t="s">
        <v>61</v>
      </c>
      <c r="BF1993" s="90" t="s">
        <v>380</v>
      </c>
      <c r="BG1993" s="90" t="s">
        <v>101</v>
      </c>
    </row>
    <row r="1994" s="85" customFormat="1" ht="19" customHeight="1" spans="1:59">
      <c r="A1994" s="90" t="s">
        <v>102</v>
      </c>
      <c r="B1994" s="90" t="s">
        <v>103</v>
      </c>
      <c r="C1994" s="90" t="s">
        <v>4432</v>
      </c>
      <c r="D1994" s="90" t="s">
        <v>4433</v>
      </c>
      <c r="E1994" s="90" t="s">
        <v>18831</v>
      </c>
      <c r="F1994" s="90" t="s">
        <v>16132</v>
      </c>
      <c r="G1994" s="90" t="s">
        <v>6965</v>
      </c>
      <c r="H1994" s="90" t="s">
        <v>1571</v>
      </c>
      <c r="I1994" s="90" t="s">
        <v>18832</v>
      </c>
      <c r="J1994" s="90" t="s">
        <v>18833</v>
      </c>
      <c r="K1994" s="90" t="s">
        <v>18834</v>
      </c>
      <c r="L1994" s="90" t="s">
        <v>73</v>
      </c>
      <c r="M1994" s="90" t="s">
        <v>18835</v>
      </c>
      <c r="N1994" s="90" t="s">
        <v>18836</v>
      </c>
      <c r="O1994" s="90" t="s">
        <v>949</v>
      </c>
      <c r="P1994" s="90" t="s">
        <v>950</v>
      </c>
      <c r="Q1994" s="90" t="s">
        <v>3226</v>
      </c>
      <c r="R1994" s="90" t="s">
        <v>3227</v>
      </c>
      <c r="S1994" s="90" t="s">
        <v>18837</v>
      </c>
      <c r="T1994" s="90" t="s">
        <v>380</v>
      </c>
      <c r="U1994" s="15">
        <v>0</v>
      </c>
      <c r="V1994" s="15">
        <v>30000</v>
      </c>
      <c r="W1994" s="15">
        <v>12000</v>
      </c>
      <c r="X1994" s="15">
        <v>2000</v>
      </c>
      <c r="Y1994" s="90" t="s">
        <v>143</v>
      </c>
      <c r="Z1994" s="90" t="s">
        <v>83</v>
      </c>
      <c r="AA1994" s="90" t="s">
        <v>84</v>
      </c>
      <c r="AB1994" s="90" t="s">
        <v>18838</v>
      </c>
      <c r="AC1994" s="90" t="s">
        <v>359</v>
      </c>
      <c r="AD1994" s="90" t="s">
        <v>87</v>
      </c>
      <c r="AE1994" s="90" t="s">
        <v>61</v>
      </c>
      <c r="AF1994" s="90" t="s">
        <v>61</v>
      </c>
      <c r="AG1994" s="90" t="s">
        <v>89</v>
      </c>
      <c r="AH1994" s="90" t="s">
        <v>89</v>
      </c>
      <c r="AI1994" s="90" t="s">
        <v>89</v>
      </c>
      <c r="AJ1994" s="90" t="s">
        <v>89</v>
      </c>
      <c r="AK1994" s="90" t="s">
        <v>89</v>
      </c>
      <c r="AL1994" s="90" t="s">
        <v>89</v>
      </c>
      <c r="AM1994" s="90" t="s">
        <v>89</v>
      </c>
      <c r="AN1994" s="90" t="s">
        <v>89</v>
      </c>
      <c r="AO1994" s="90" t="s">
        <v>89</v>
      </c>
      <c r="AP1994" s="90" t="s">
        <v>89</v>
      </c>
      <c r="AQ1994" s="90" t="s">
        <v>90</v>
      </c>
      <c r="AR1994" s="90" t="s">
        <v>90</v>
      </c>
      <c r="AS1994" s="90" t="s">
        <v>91</v>
      </c>
      <c r="AT1994" s="90" t="s">
        <v>92</v>
      </c>
      <c r="AU1994" s="90" t="s">
        <v>92</v>
      </c>
      <c r="AV1994" s="90" t="s">
        <v>93</v>
      </c>
      <c r="AW1994" s="90" t="s">
        <v>18839</v>
      </c>
      <c r="AX1994" s="90" t="s">
        <v>18840</v>
      </c>
      <c r="AY1994" s="90" t="s">
        <v>18841</v>
      </c>
      <c r="AZ1994" s="90" t="s">
        <v>18840</v>
      </c>
      <c r="BA1994" s="90" t="s">
        <v>97</v>
      </c>
      <c r="BB1994" s="90" t="s">
        <v>18842</v>
      </c>
      <c r="BC1994" s="90" t="s">
        <v>99</v>
      </c>
      <c r="BD1994" s="90" t="s">
        <v>150</v>
      </c>
      <c r="BE1994" s="90" t="s">
        <v>61</v>
      </c>
      <c r="BF1994" s="90" t="s">
        <v>380</v>
      </c>
      <c r="BG1994" s="90" t="s">
        <v>101</v>
      </c>
    </row>
    <row r="1995" s="85" customFormat="1" ht="19" customHeight="1" spans="1:59">
      <c r="A1995" s="90" t="s">
        <v>174</v>
      </c>
      <c r="B1995" s="90" t="s">
        <v>175</v>
      </c>
      <c r="C1995" s="90" t="s">
        <v>176</v>
      </c>
      <c r="D1995" s="90" t="s">
        <v>177</v>
      </c>
      <c r="E1995" s="90" t="s">
        <v>1842</v>
      </c>
      <c r="F1995" s="90" t="s">
        <v>18843</v>
      </c>
      <c r="G1995" s="90" t="s">
        <v>7966</v>
      </c>
      <c r="H1995" s="90" t="s">
        <v>1571</v>
      </c>
      <c r="I1995" s="90" t="s">
        <v>18844</v>
      </c>
      <c r="J1995" s="90" t="s">
        <v>18845</v>
      </c>
      <c r="K1995" s="90" t="s">
        <v>18846</v>
      </c>
      <c r="L1995" s="90" t="s">
        <v>73</v>
      </c>
      <c r="M1995" s="90" t="s">
        <v>137</v>
      </c>
      <c r="N1995" s="90" t="s">
        <v>1116</v>
      </c>
      <c r="O1995" s="90" t="s">
        <v>949</v>
      </c>
      <c r="P1995" s="90" t="s">
        <v>950</v>
      </c>
      <c r="Q1995" s="90" t="s">
        <v>6440</v>
      </c>
      <c r="R1995" s="90" t="s">
        <v>6441</v>
      </c>
      <c r="S1995" s="90" t="s">
        <v>18847</v>
      </c>
      <c r="T1995" s="90" t="s">
        <v>380</v>
      </c>
      <c r="U1995" s="15">
        <v>0</v>
      </c>
      <c r="V1995" s="15">
        <v>8000</v>
      </c>
      <c r="W1995" s="15">
        <v>6400</v>
      </c>
      <c r="X1995" s="15">
        <v>5000</v>
      </c>
      <c r="Y1995" s="90" t="s">
        <v>82</v>
      </c>
      <c r="Z1995" s="90" t="s">
        <v>83</v>
      </c>
      <c r="AA1995" s="90" t="s">
        <v>84</v>
      </c>
      <c r="AB1995" s="90" t="s">
        <v>1852</v>
      </c>
      <c r="AC1995" s="90" t="s">
        <v>359</v>
      </c>
      <c r="AD1995" s="90" t="s">
        <v>87</v>
      </c>
      <c r="AE1995" s="90" t="s">
        <v>61</v>
      </c>
      <c r="AF1995" s="90" t="s">
        <v>61</v>
      </c>
      <c r="AG1995" s="90" t="s">
        <v>89</v>
      </c>
      <c r="AH1995" s="90" t="s">
        <v>89</v>
      </c>
      <c r="AI1995" s="90" t="s">
        <v>89</v>
      </c>
      <c r="AJ1995" s="90" t="s">
        <v>88</v>
      </c>
      <c r="AK1995" s="90" t="s">
        <v>89</v>
      </c>
      <c r="AL1995" s="90" t="s">
        <v>88</v>
      </c>
      <c r="AM1995" s="90" t="s">
        <v>89</v>
      </c>
      <c r="AN1995" s="90" t="s">
        <v>89</v>
      </c>
      <c r="AO1995" s="90" t="s">
        <v>89</v>
      </c>
      <c r="AP1995" s="90" t="s">
        <v>89</v>
      </c>
      <c r="AQ1995" s="90" t="s">
        <v>90</v>
      </c>
      <c r="AR1995" s="90" t="s">
        <v>90</v>
      </c>
      <c r="AS1995" s="90" t="s">
        <v>91</v>
      </c>
      <c r="AT1995" s="90" t="s">
        <v>92</v>
      </c>
      <c r="AU1995" s="90" t="s">
        <v>92</v>
      </c>
      <c r="AV1995" s="90" t="s">
        <v>93</v>
      </c>
      <c r="AW1995" s="90" t="s">
        <v>1853</v>
      </c>
      <c r="AX1995" s="90" t="s">
        <v>18848</v>
      </c>
      <c r="AY1995" s="90" t="s">
        <v>1855</v>
      </c>
      <c r="AZ1995" s="90" t="s">
        <v>18848</v>
      </c>
      <c r="BA1995" s="90" t="s">
        <v>97</v>
      </c>
      <c r="BB1995" s="90" t="s">
        <v>18849</v>
      </c>
      <c r="BC1995" s="90" t="s">
        <v>99</v>
      </c>
      <c r="BD1995" s="90" t="s">
        <v>100</v>
      </c>
      <c r="BE1995" s="90" t="s">
        <v>61</v>
      </c>
      <c r="BF1995" s="90" t="s">
        <v>380</v>
      </c>
      <c r="BG1995" s="90" t="s">
        <v>101</v>
      </c>
    </row>
    <row r="1996" s="85" customFormat="1" ht="19" customHeight="1" spans="1:59">
      <c r="A1996" s="90" t="s">
        <v>419</v>
      </c>
      <c r="B1996" s="90" t="s">
        <v>420</v>
      </c>
      <c r="C1996" s="90" t="s">
        <v>1465</v>
      </c>
      <c r="D1996" s="90" t="s">
        <v>1466</v>
      </c>
      <c r="E1996" s="90" t="s">
        <v>18850</v>
      </c>
      <c r="F1996" s="90" t="s">
        <v>18851</v>
      </c>
      <c r="G1996" s="90" t="s">
        <v>538</v>
      </c>
      <c r="H1996" s="90" t="s">
        <v>539</v>
      </c>
      <c r="I1996" s="90" t="s">
        <v>18852</v>
      </c>
      <c r="J1996" s="90" t="s">
        <v>18853</v>
      </c>
      <c r="K1996" s="90" t="s">
        <v>18854</v>
      </c>
      <c r="L1996" s="90" t="s">
        <v>73</v>
      </c>
      <c r="M1996" s="90" t="s">
        <v>162</v>
      </c>
      <c r="N1996" s="90" t="s">
        <v>163</v>
      </c>
      <c r="O1996" s="90" t="s">
        <v>398</v>
      </c>
      <c r="P1996" s="90" t="s">
        <v>399</v>
      </c>
      <c r="Q1996" s="90" t="s">
        <v>2192</v>
      </c>
      <c r="R1996" s="90" t="s">
        <v>2193</v>
      </c>
      <c r="S1996" s="90" t="s">
        <v>18855</v>
      </c>
      <c r="T1996" s="90" t="s">
        <v>380</v>
      </c>
      <c r="U1996" s="15">
        <v>0</v>
      </c>
      <c r="V1996" s="15">
        <v>4500</v>
      </c>
      <c r="W1996" s="15">
        <v>2250</v>
      </c>
      <c r="X1996" s="15">
        <v>2250</v>
      </c>
      <c r="Y1996" s="90" t="s">
        <v>82</v>
      </c>
      <c r="Z1996" s="90" t="s">
        <v>83</v>
      </c>
      <c r="AA1996" s="90" t="s">
        <v>84</v>
      </c>
      <c r="AB1996" s="90" t="s">
        <v>18856</v>
      </c>
      <c r="AC1996" s="90" t="s">
        <v>121</v>
      </c>
      <c r="AD1996" s="90" t="s">
        <v>87</v>
      </c>
      <c r="AE1996" s="90" t="s">
        <v>61</v>
      </c>
      <c r="AF1996" s="90" t="s">
        <v>61</v>
      </c>
      <c r="AG1996" s="90" t="s">
        <v>89</v>
      </c>
      <c r="AH1996" s="90" t="s">
        <v>89</v>
      </c>
      <c r="AI1996" s="90" t="s">
        <v>89</v>
      </c>
      <c r="AJ1996" s="90" t="s">
        <v>89</v>
      </c>
      <c r="AK1996" s="90" t="s">
        <v>89</v>
      </c>
      <c r="AL1996" s="90" t="s">
        <v>89</v>
      </c>
      <c r="AM1996" s="90" t="s">
        <v>89</v>
      </c>
      <c r="AN1996" s="90" t="s">
        <v>89</v>
      </c>
      <c r="AO1996" s="90" t="s">
        <v>89</v>
      </c>
      <c r="AP1996" s="90" t="s">
        <v>89</v>
      </c>
      <c r="AQ1996" s="90" t="s">
        <v>90</v>
      </c>
      <c r="AR1996" s="90" t="s">
        <v>90</v>
      </c>
      <c r="AS1996" s="90" t="s">
        <v>91</v>
      </c>
      <c r="AT1996" s="90" t="s">
        <v>92</v>
      </c>
      <c r="AU1996" s="90" t="s">
        <v>92</v>
      </c>
      <c r="AV1996" s="90" t="s">
        <v>93</v>
      </c>
      <c r="AW1996" s="90" t="s">
        <v>18857</v>
      </c>
      <c r="AX1996" s="90" t="s">
        <v>18858</v>
      </c>
      <c r="AY1996" s="90" t="s">
        <v>18859</v>
      </c>
      <c r="AZ1996" s="90" t="s">
        <v>18858</v>
      </c>
      <c r="BA1996" s="90" t="s">
        <v>97</v>
      </c>
      <c r="BB1996" s="90" t="s">
        <v>18860</v>
      </c>
      <c r="BC1996" s="90" t="s">
        <v>99</v>
      </c>
      <c r="BD1996" s="90" t="s">
        <v>100</v>
      </c>
      <c r="BE1996" s="90" t="s">
        <v>61</v>
      </c>
      <c r="BF1996" s="90" t="s">
        <v>380</v>
      </c>
      <c r="BG1996" s="90" t="s">
        <v>101</v>
      </c>
    </row>
    <row r="1997" s="85" customFormat="1" ht="19" customHeight="1" spans="1:59">
      <c r="A1997" s="90" t="s">
        <v>1774</v>
      </c>
      <c r="B1997" s="90" t="s">
        <v>1775</v>
      </c>
      <c r="C1997" s="90" t="s">
        <v>9816</v>
      </c>
      <c r="D1997" s="90" t="s">
        <v>9817</v>
      </c>
      <c r="E1997" s="90" t="s">
        <v>18861</v>
      </c>
      <c r="F1997" s="90" t="s">
        <v>18862</v>
      </c>
      <c r="G1997" s="90" t="s">
        <v>3347</v>
      </c>
      <c r="H1997" s="90" t="s">
        <v>605</v>
      </c>
      <c r="I1997" s="90" t="s">
        <v>18863</v>
      </c>
      <c r="J1997" s="90" t="s">
        <v>18864</v>
      </c>
      <c r="K1997" s="90" t="s">
        <v>18865</v>
      </c>
      <c r="L1997" s="90" t="s">
        <v>73</v>
      </c>
      <c r="M1997" s="90" t="s">
        <v>74</v>
      </c>
      <c r="N1997" s="90" t="s">
        <v>3477</v>
      </c>
      <c r="O1997" s="90" t="s">
        <v>5315</v>
      </c>
      <c r="P1997" s="90" t="s">
        <v>5316</v>
      </c>
      <c r="Q1997" s="90" t="s">
        <v>8669</v>
      </c>
      <c r="R1997" s="90" t="s">
        <v>8670</v>
      </c>
      <c r="S1997" s="90" t="s">
        <v>18866</v>
      </c>
      <c r="T1997" s="90" t="s">
        <v>380</v>
      </c>
      <c r="U1997" s="15">
        <v>0</v>
      </c>
      <c r="V1997" s="15">
        <v>5000</v>
      </c>
      <c r="W1997" s="15">
        <v>3900</v>
      </c>
      <c r="X1997" s="15">
        <v>1200</v>
      </c>
      <c r="Y1997" s="90" t="s">
        <v>82</v>
      </c>
      <c r="Z1997" s="90" t="s">
        <v>83</v>
      </c>
      <c r="AA1997" s="90" t="s">
        <v>84</v>
      </c>
      <c r="AB1997" s="90" t="s">
        <v>18867</v>
      </c>
      <c r="AC1997" s="90" t="s">
        <v>359</v>
      </c>
      <c r="AD1997" s="90" t="s">
        <v>87</v>
      </c>
      <c r="AE1997" s="90" t="s">
        <v>61</v>
      </c>
      <c r="AF1997" s="90" t="s">
        <v>61</v>
      </c>
      <c r="AG1997" s="90" t="s">
        <v>89</v>
      </c>
      <c r="AH1997" s="90" t="s">
        <v>89</v>
      </c>
      <c r="AI1997" s="90" t="s">
        <v>89</v>
      </c>
      <c r="AJ1997" s="90" t="s">
        <v>89</v>
      </c>
      <c r="AK1997" s="90" t="s">
        <v>89</v>
      </c>
      <c r="AL1997" s="90" t="s">
        <v>89</v>
      </c>
      <c r="AM1997" s="90" t="s">
        <v>89</v>
      </c>
      <c r="AN1997" s="90" t="s">
        <v>89</v>
      </c>
      <c r="AO1997" s="90" t="s">
        <v>89</v>
      </c>
      <c r="AP1997" s="90" t="s">
        <v>89</v>
      </c>
      <c r="AQ1997" s="90" t="s">
        <v>90</v>
      </c>
      <c r="AR1997" s="90" t="s">
        <v>90</v>
      </c>
      <c r="AS1997" s="90" t="s">
        <v>91</v>
      </c>
      <c r="AT1997" s="90" t="s">
        <v>92</v>
      </c>
      <c r="AU1997" s="90" t="s">
        <v>92</v>
      </c>
      <c r="AV1997" s="90" t="s">
        <v>93</v>
      </c>
      <c r="AW1997" s="90" t="s">
        <v>18868</v>
      </c>
      <c r="AX1997" s="90" t="s">
        <v>18869</v>
      </c>
      <c r="AY1997" s="90" t="s">
        <v>18870</v>
      </c>
      <c r="AZ1997" s="90" t="s">
        <v>18869</v>
      </c>
      <c r="BA1997" s="90" t="s">
        <v>97</v>
      </c>
      <c r="BB1997" s="90" t="s">
        <v>18871</v>
      </c>
      <c r="BC1997" s="90" t="s">
        <v>99</v>
      </c>
      <c r="BD1997" s="90" t="s">
        <v>100</v>
      </c>
      <c r="BE1997" s="90" t="s">
        <v>61</v>
      </c>
      <c r="BF1997" s="90" t="s">
        <v>380</v>
      </c>
      <c r="BG1997" s="90" t="s">
        <v>101</v>
      </c>
    </row>
    <row r="1998" s="85" customFormat="1" ht="19" customHeight="1" spans="1:59">
      <c r="A1998" s="90" t="s">
        <v>267</v>
      </c>
      <c r="B1998" s="90" t="s">
        <v>268</v>
      </c>
      <c r="C1998" s="90" t="s">
        <v>1346</v>
      </c>
      <c r="D1998" s="90" t="s">
        <v>1347</v>
      </c>
      <c r="E1998" s="90" t="s">
        <v>10455</v>
      </c>
      <c r="F1998" s="90" t="s">
        <v>10456</v>
      </c>
      <c r="G1998" s="90" t="s">
        <v>2775</v>
      </c>
      <c r="H1998" s="90" t="s">
        <v>369</v>
      </c>
      <c r="I1998" s="90" t="s">
        <v>18872</v>
      </c>
      <c r="J1998" s="90" t="s">
        <v>18873</v>
      </c>
      <c r="K1998" s="90" t="s">
        <v>18874</v>
      </c>
      <c r="L1998" s="90" t="s">
        <v>73</v>
      </c>
      <c r="M1998" s="90" t="s">
        <v>2014</v>
      </c>
      <c r="N1998" s="90" t="s">
        <v>1835</v>
      </c>
      <c r="O1998" s="90" t="s">
        <v>1753</v>
      </c>
      <c r="P1998" s="90" t="s">
        <v>1754</v>
      </c>
      <c r="Q1998" s="90" t="s">
        <v>377</v>
      </c>
      <c r="R1998" s="90" t="s">
        <v>378</v>
      </c>
      <c r="S1998" s="90" t="s">
        <v>18875</v>
      </c>
      <c r="T1998" s="90" t="s">
        <v>380</v>
      </c>
      <c r="U1998" s="15">
        <v>0</v>
      </c>
      <c r="V1998" s="15">
        <v>22800</v>
      </c>
      <c r="W1998" s="15">
        <v>15000</v>
      </c>
      <c r="X1998" s="15">
        <v>7500</v>
      </c>
      <c r="Y1998" s="90" t="s">
        <v>82</v>
      </c>
      <c r="Z1998" s="90" t="s">
        <v>83</v>
      </c>
      <c r="AA1998" s="90" t="s">
        <v>84</v>
      </c>
      <c r="AB1998" s="90" t="s">
        <v>10461</v>
      </c>
      <c r="AC1998" s="90" t="s">
        <v>121</v>
      </c>
      <c r="AD1998" s="90" t="s">
        <v>87</v>
      </c>
      <c r="AE1998" s="90" t="s">
        <v>61</v>
      </c>
      <c r="AF1998" s="90" t="s">
        <v>61</v>
      </c>
      <c r="AG1998" s="90" t="s">
        <v>89</v>
      </c>
      <c r="AH1998" s="90" t="s">
        <v>89</v>
      </c>
      <c r="AI1998" s="90" t="s">
        <v>89</v>
      </c>
      <c r="AJ1998" s="90" t="s">
        <v>88</v>
      </c>
      <c r="AK1998" s="90" t="s">
        <v>89</v>
      </c>
      <c r="AL1998" s="90" t="s">
        <v>89</v>
      </c>
      <c r="AM1998" s="90" t="s">
        <v>89</v>
      </c>
      <c r="AN1998" s="90" t="s">
        <v>89</v>
      </c>
      <c r="AO1998" s="90" t="s">
        <v>88</v>
      </c>
      <c r="AP1998" s="90" t="s">
        <v>89</v>
      </c>
      <c r="AQ1998" s="90" t="s">
        <v>90</v>
      </c>
      <c r="AR1998" s="90" t="s">
        <v>90</v>
      </c>
      <c r="AS1998" s="90" t="s">
        <v>91</v>
      </c>
      <c r="AT1998" s="90" t="s">
        <v>92</v>
      </c>
      <c r="AU1998" s="90" t="s">
        <v>92</v>
      </c>
      <c r="AV1998" s="90" t="s">
        <v>93</v>
      </c>
      <c r="AW1998" s="90" t="s">
        <v>10462</v>
      </c>
      <c r="AX1998" s="90" t="s">
        <v>18876</v>
      </c>
      <c r="AY1998" s="90" t="s">
        <v>10464</v>
      </c>
      <c r="AZ1998" s="90" t="s">
        <v>18876</v>
      </c>
      <c r="BA1998" s="90" t="s">
        <v>97</v>
      </c>
      <c r="BB1998" s="90" t="s">
        <v>18877</v>
      </c>
      <c r="BC1998" s="90" t="s">
        <v>99</v>
      </c>
      <c r="BD1998" s="90" t="s">
        <v>100</v>
      </c>
      <c r="BE1998" s="90" t="s">
        <v>61</v>
      </c>
      <c r="BF1998" s="90" t="s">
        <v>380</v>
      </c>
      <c r="BG1998" s="90" t="s">
        <v>101</v>
      </c>
    </row>
    <row r="1999" s="85" customFormat="1" ht="19" customHeight="1" spans="1:59">
      <c r="A1999" s="90" t="s">
        <v>1774</v>
      </c>
      <c r="B1999" s="90" t="s">
        <v>1775</v>
      </c>
      <c r="C1999" s="90" t="s">
        <v>3587</v>
      </c>
      <c r="D1999" s="90" t="s">
        <v>3588</v>
      </c>
      <c r="E1999" s="90" t="s">
        <v>18878</v>
      </c>
      <c r="F1999" s="90" t="s">
        <v>9890</v>
      </c>
      <c r="G1999" s="90" t="s">
        <v>1780</v>
      </c>
      <c r="H1999" s="90" t="s">
        <v>539</v>
      </c>
      <c r="I1999" s="90" t="s">
        <v>589</v>
      </c>
      <c r="J1999" s="90" t="s">
        <v>18879</v>
      </c>
      <c r="K1999" s="90" t="s">
        <v>591</v>
      </c>
      <c r="L1999" s="90" t="s">
        <v>73</v>
      </c>
      <c r="M1999" s="90" t="s">
        <v>18880</v>
      </c>
      <c r="N1999" s="90" t="s">
        <v>203</v>
      </c>
      <c r="O1999" s="90" t="s">
        <v>97</v>
      </c>
      <c r="P1999" s="90" t="s">
        <v>545</v>
      </c>
      <c r="Q1999" s="90" t="s">
        <v>546</v>
      </c>
      <c r="R1999" s="90" t="s">
        <v>547</v>
      </c>
      <c r="S1999" s="90" t="s">
        <v>18881</v>
      </c>
      <c r="T1999" s="90" t="s">
        <v>380</v>
      </c>
      <c r="U1999" s="15">
        <v>0</v>
      </c>
      <c r="V1999" s="15">
        <v>660841</v>
      </c>
      <c r="W1999" s="15">
        <v>52000</v>
      </c>
      <c r="X1999" s="15">
        <v>3100</v>
      </c>
      <c r="Y1999" s="90" t="s">
        <v>143</v>
      </c>
      <c r="Z1999" s="90" t="s">
        <v>83</v>
      </c>
      <c r="AA1999" s="90" t="s">
        <v>84</v>
      </c>
      <c r="AB1999" s="90" t="s">
        <v>18882</v>
      </c>
      <c r="AC1999" s="90" t="s">
        <v>191</v>
      </c>
      <c r="AD1999" s="90" t="s">
        <v>87</v>
      </c>
      <c r="AE1999" s="90" t="s">
        <v>61</v>
      </c>
      <c r="AF1999" s="90" t="s">
        <v>61</v>
      </c>
      <c r="AG1999" s="90" t="s">
        <v>89</v>
      </c>
      <c r="AH1999" s="90" t="s">
        <v>89</v>
      </c>
      <c r="AI1999" s="90" t="s">
        <v>89</v>
      </c>
      <c r="AJ1999" s="90" t="s">
        <v>89</v>
      </c>
      <c r="AK1999" s="90" t="s">
        <v>89</v>
      </c>
      <c r="AL1999" s="90" t="s">
        <v>89</v>
      </c>
      <c r="AM1999" s="90" t="s">
        <v>89</v>
      </c>
      <c r="AN1999" s="90" t="s">
        <v>89</v>
      </c>
      <c r="AO1999" s="90" t="s">
        <v>89</v>
      </c>
      <c r="AP1999" s="90" t="s">
        <v>89</v>
      </c>
      <c r="AQ1999" s="90" t="s">
        <v>90</v>
      </c>
      <c r="AR1999" s="90" t="s">
        <v>90</v>
      </c>
      <c r="AS1999" s="90" t="s">
        <v>91</v>
      </c>
      <c r="AT1999" s="90" t="s">
        <v>92</v>
      </c>
      <c r="AU1999" s="90" t="s">
        <v>92</v>
      </c>
      <c r="AV1999" s="90" t="s">
        <v>93</v>
      </c>
      <c r="AW1999" s="90" t="s">
        <v>18883</v>
      </c>
      <c r="AX1999" s="90" t="s">
        <v>18884</v>
      </c>
      <c r="AY1999" s="90" t="s">
        <v>18885</v>
      </c>
      <c r="AZ1999" s="90" t="s">
        <v>18884</v>
      </c>
      <c r="BA1999" s="90" t="s">
        <v>215</v>
      </c>
      <c r="BB1999" s="90" t="s">
        <v>18886</v>
      </c>
      <c r="BC1999" s="90" t="s">
        <v>99</v>
      </c>
      <c r="BD1999" s="90" t="s">
        <v>150</v>
      </c>
      <c r="BE1999" s="90" t="s">
        <v>61</v>
      </c>
      <c r="BF1999" s="90" t="s">
        <v>380</v>
      </c>
      <c r="BG1999" s="90" t="s">
        <v>101</v>
      </c>
    </row>
    <row r="2000" s="85" customFormat="1" ht="19" customHeight="1" spans="1:59">
      <c r="A2000" s="90" t="s">
        <v>267</v>
      </c>
      <c r="B2000" s="90" t="s">
        <v>268</v>
      </c>
      <c r="C2000" s="90" t="s">
        <v>269</v>
      </c>
      <c r="D2000" s="90" t="s">
        <v>270</v>
      </c>
      <c r="E2000" s="90" t="s">
        <v>6559</v>
      </c>
      <c r="F2000" s="90" t="s">
        <v>287</v>
      </c>
      <c r="G2000" s="90" t="s">
        <v>287</v>
      </c>
      <c r="H2000" s="90" t="s">
        <v>109</v>
      </c>
      <c r="I2000" s="90" t="s">
        <v>18887</v>
      </c>
      <c r="J2000" s="90" t="s">
        <v>18888</v>
      </c>
      <c r="K2000" s="90" t="s">
        <v>18889</v>
      </c>
      <c r="L2000" s="90" t="s">
        <v>73</v>
      </c>
      <c r="M2000" s="90" t="s">
        <v>14025</v>
      </c>
      <c r="N2000" s="90" t="s">
        <v>2967</v>
      </c>
      <c r="O2000" s="90" t="s">
        <v>138</v>
      </c>
      <c r="P2000" s="90" t="s">
        <v>139</v>
      </c>
      <c r="Q2000" s="90" t="s">
        <v>140</v>
      </c>
      <c r="R2000" s="90" t="s">
        <v>141</v>
      </c>
      <c r="S2000" s="90" t="s">
        <v>18890</v>
      </c>
      <c r="T2000" s="90" t="s">
        <v>380</v>
      </c>
      <c r="U2000" s="15">
        <v>0</v>
      </c>
      <c r="V2000" s="15">
        <v>87000</v>
      </c>
      <c r="W2000" s="15">
        <v>87000</v>
      </c>
      <c r="X2000" s="15">
        <v>14809</v>
      </c>
      <c r="Y2000" s="90" t="s">
        <v>143</v>
      </c>
      <c r="Z2000" s="90" t="s">
        <v>83</v>
      </c>
      <c r="AA2000" s="90" t="s">
        <v>84</v>
      </c>
      <c r="AB2000" s="90" t="s">
        <v>6564</v>
      </c>
      <c r="AC2000" s="90" t="s">
        <v>211</v>
      </c>
      <c r="AD2000" s="90" t="s">
        <v>87</v>
      </c>
      <c r="AE2000" s="90" t="s">
        <v>61</v>
      </c>
      <c r="AF2000" s="90" t="s">
        <v>61</v>
      </c>
      <c r="AG2000" s="90" t="s">
        <v>89</v>
      </c>
      <c r="AH2000" s="90" t="s">
        <v>89</v>
      </c>
      <c r="AI2000" s="90" t="s">
        <v>89</v>
      </c>
      <c r="AJ2000" s="90" t="s">
        <v>89</v>
      </c>
      <c r="AK2000" s="90" t="s">
        <v>89</v>
      </c>
      <c r="AL2000" s="90" t="s">
        <v>89</v>
      </c>
      <c r="AM2000" s="90" t="s">
        <v>89</v>
      </c>
      <c r="AN2000" s="90" t="s">
        <v>89</v>
      </c>
      <c r="AO2000" s="90" t="s">
        <v>89</v>
      </c>
      <c r="AP2000" s="90" t="s">
        <v>89</v>
      </c>
      <c r="AQ2000" s="90" t="s">
        <v>90</v>
      </c>
      <c r="AR2000" s="90" t="s">
        <v>90</v>
      </c>
      <c r="AS2000" s="90" t="s">
        <v>91</v>
      </c>
      <c r="AT2000" s="90" t="s">
        <v>92</v>
      </c>
      <c r="AU2000" s="90" t="s">
        <v>92</v>
      </c>
      <c r="AV2000" s="90" t="s">
        <v>93</v>
      </c>
      <c r="AW2000" s="90" t="s">
        <v>6565</v>
      </c>
      <c r="AX2000" s="90" t="s">
        <v>18891</v>
      </c>
      <c r="AY2000" s="90" t="s">
        <v>6567</v>
      </c>
      <c r="AZ2000" s="90" t="s">
        <v>18891</v>
      </c>
      <c r="BA2000" s="90" t="s">
        <v>215</v>
      </c>
      <c r="BB2000" s="90" t="s">
        <v>18892</v>
      </c>
      <c r="BC2000" s="90" t="s">
        <v>99</v>
      </c>
      <c r="BD2000" s="90" t="s">
        <v>150</v>
      </c>
      <c r="BE2000" s="90" t="s">
        <v>61</v>
      </c>
      <c r="BF2000" s="90" t="s">
        <v>380</v>
      </c>
      <c r="BG2000" s="90" t="s">
        <v>101</v>
      </c>
    </row>
    <row r="2001" s="85" customFormat="1" ht="19" customHeight="1" spans="1:59">
      <c r="A2001" s="90" t="s">
        <v>1774</v>
      </c>
      <c r="B2001" s="90" t="s">
        <v>1775</v>
      </c>
      <c r="C2001" s="90" t="s">
        <v>3077</v>
      </c>
      <c r="D2001" s="90" t="s">
        <v>3078</v>
      </c>
      <c r="E2001" s="90" t="s">
        <v>3735</v>
      </c>
      <c r="F2001" s="90" t="s">
        <v>3367</v>
      </c>
      <c r="G2001" s="90" t="s">
        <v>3367</v>
      </c>
      <c r="H2001" s="90" t="s">
        <v>109</v>
      </c>
      <c r="I2001" s="90" t="s">
        <v>18893</v>
      </c>
      <c r="J2001" s="90" t="s">
        <v>18894</v>
      </c>
      <c r="K2001" s="90" t="s">
        <v>18895</v>
      </c>
      <c r="L2001" s="90" t="s">
        <v>73</v>
      </c>
      <c r="M2001" s="90" t="s">
        <v>823</v>
      </c>
      <c r="N2001" s="90" t="s">
        <v>2967</v>
      </c>
      <c r="O2001" s="90" t="s">
        <v>115</v>
      </c>
      <c r="P2001" s="90" t="s">
        <v>116</v>
      </c>
      <c r="Q2001" s="90" t="s">
        <v>117</v>
      </c>
      <c r="R2001" s="90" t="s">
        <v>116</v>
      </c>
      <c r="S2001" s="90" t="s">
        <v>18896</v>
      </c>
      <c r="T2001" s="90" t="s">
        <v>380</v>
      </c>
      <c r="U2001" s="15">
        <v>0</v>
      </c>
      <c r="V2001" s="15">
        <v>13252</v>
      </c>
      <c r="W2001" s="15">
        <v>7000</v>
      </c>
      <c r="X2001" s="15">
        <v>7000</v>
      </c>
      <c r="Y2001" s="90" t="s">
        <v>82</v>
      </c>
      <c r="Z2001" s="90" t="s">
        <v>83</v>
      </c>
      <c r="AA2001" s="90" t="s">
        <v>84</v>
      </c>
      <c r="AB2001" s="90" t="s">
        <v>3741</v>
      </c>
      <c r="AC2001" s="90" t="s">
        <v>359</v>
      </c>
      <c r="AD2001" s="90" t="s">
        <v>87</v>
      </c>
      <c r="AE2001" s="90" t="s">
        <v>61</v>
      </c>
      <c r="AF2001" s="90" t="s">
        <v>61</v>
      </c>
      <c r="AG2001" s="90" t="s">
        <v>89</v>
      </c>
      <c r="AH2001" s="90" t="s">
        <v>89</v>
      </c>
      <c r="AI2001" s="90" t="s">
        <v>89</v>
      </c>
      <c r="AJ2001" s="90" t="s">
        <v>89</v>
      </c>
      <c r="AK2001" s="90" t="s">
        <v>89</v>
      </c>
      <c r="AL2001" s="90" t="s">
        <v>89</v>
      </c>
      <c r="AM2001" s="90" t="s">
        <v>89</v>
      </c>
      <c r="AN2001" s="90" t="s">
        <v>89</v>
      </c>
      <c r="AO2001" s="90" t="s">
        <v>89</v>
      </c>
      <c r="AP2001" s="90" t="s">
        <v>89</v>
      </c>
      <c r="AQ2001" s="90" t="s">
        <v>90</v>
      </c>
      <c r="AR2001" s="90" t="s">
        <v>90</v>
      </c>
      <c r="AS2001" s="90" t="s">
        <v>91</v>
      </c>
      <c r="AT2001" s="90" t="s">
        <v>92</v>
      </c>
      <c r="AU2001" s="90" t="s">
        <v>92</v>
      </c>
      <c r="AV2001" s="90" t="s">
        <v>93</v>
      </c>
      <c r="AW2001" s="90" t="s">
        <v>3742</v>
      </c>
      <c r="AX2001" s="90" t="s">
        <v>18897</v>
      </c>
      <c r="AY2001" s="90" t="s">
        <v>3744</v>
      </c>
      <c r="AZ2001" s="90" t="s">
        <v>18897</v>
      </c>
      <c r="BA2001" s="90" t="s">
        <v>97</v>
      </c>
      <c r="BB2001" s="90" t="s">
        <v>18898</v>
      </c>
      <c r="BC2001" s="90" t="s">
        <v>99</v>
      </c>
      <c r="BD2001" s="90" t="s">
        <v>100</v>
      </c>
      <c r="BE2001" s="90" t="s">
        <v>61</v>
      </c>
      <c r="BF2001" s="90" t="s">
        <v>380</v>
      </c>
      <c r="BG2001" s="90" t="s">
        <v>101</v>
      </c>
    </row>
    <row r="2002" s="85" customFormat="1" ht="19" customHeight="1" spans="1:59">
      <c r="A2002" s="90" t="s">
        <v>302</v>
      </c>
      <c r="B2002" s="90" t="s">
        <v>303</v>
      </c>
      <c r="C2002" s="90" t="s">
        <v>2589</v>
      </c>
      <c r="D2002" s="90" t="s">
        <v>2590</v>
      </c>
      <c r="E2002" s="90" t="s">
        <v>18899</v>
      </c>
      <c r="F2002" s="90" t="s">
        <v>18900</v>
      </c>
      <c r="G2002" s="90" t="s">
        <v>18901</v>
      </c>
      <c r="H2002" s="90" t="s">
        <v>2501</v>
      </c>
      <c r="I2002" s="90" t="s">
        <v>18902</v>
      </c>
      <c r="J2002" s="90" t="s">
        <v>18903</v>
      </c>
      <c r="K2002" s="90" t="s">
        <v>18904</v>
      </c>
      <c r="L2002" s="90" t="s">
        <v>73</v>
      </c>
      <c r="M2002" s="90" t="s">
        <v>1976</v>
      </c>
      <c r="N2002" s="90" t="s">
        <v>1977</v>
      </c>
      <c r="O2002" s="90" t="s">
        <v>3327</v>
      </c>
      <c r="P2002" s="90" t="s">
        <v>3328</v>
      </c>
      <c r="Q2002" s="90" t="s">
        <v>3329</v>
      </c>
      <c r="R2002" s="90" t="s">
        <v>3330</v>
      </c>
      <c r="S2002" s="90" t="s">
        <v>18905</v>
      </c>
      <c r="T2002" s="90" t="s">
        <v>119</v>
      </c>
      <c r="U2002" s="15">
        <v>0</v>
      </c>
      <c r="V2002" s="15">
        <v>13000</v>
      </c>
      <c r="W2002" s="15">
        <v>10000</v>
      </c>
      <c r="X2002" s="15">
        <v>8000</v>
      </c>
      <c r="Y2002" s="90" t="s">
        <v>143</v>
      </c>
      <c r="Z2002" s="90" t="s">
        <v>83</v>
      </c>
      <c r="AA2002" s="90" t="s">
        <v>84</v>
      </c>
      <c r="AB2002" s="90" t="s">
        <v>18906</v>
      </c>
      <c r="AC2002" s="90" t="s">
        <v>211</v>
      </c>
      <c r="AD2002" s="90" t="s">
        <v>87</v>
      </c>
      <c r="AE2002" s="90" t="s">
        <v>61</v>
      </c>
      <c r="AF2002" s="90" t="s">
        <v>61</v>
      </c>
      <c r="AG2002" s="90" t="s">
        <v>89</v>
      </c>
      <c r="AH2002" s="90" t="s">
        <v>89</v>
      </c>
      <c r="AI2002" s="90" t="s">
        <v>89</v>
      </c>
      <c r="AJ2002" s="90" t="s">
        <v>89</v>
      </c>
      <c r="AK2002" s="90" t="s">
        <v>89</v>
      </c>
      <c r="AL2002" s="90" t="s">
        <v>89</v>
      </c>
      <c r="AM2002" s="90" t="s">
        <v>89</v>
      </c>
      <c r="AN2002" s="90" t="s">
        <v>89</v>
      </c>
      <c r="AO2002" s="90" t="s">
        <v>89</v>
      </c>
      <c r="AP2002" s="90" t="s">
        <v>89</v>
      </c>
      <c r="AQ2002" s="90" t="s">
        <v>90</v>
      </c>
      <c r="AR2002" s="90" t="s">
        <v>90</v>
      </c>
      <c r="AS2002" s="90" t="s">
        <v>91</v>
      </c>
      <c r="AT2002" s="90" t="s">
        <v>92</v>
      </c>
      <c r="AU2002" s="90" t="s">
        <v>92</v>
      </c>
      <c r="AV2002" s="90" t="s">
        <v>93</v>
      </c>
      <c r="AW2002" s="90" t="s">
        <v>18907</v>
      </c>
      <c r="AX2002" s="90" t="s">
        <v>18908</v>
      </c>
      <c r="AY2002" s="90" t="s">
        <v>18909</v>
      </c>
      <c r="AZ2002" s="90" t="s">
        <v>18908</v>
      </c>
      <c r="BA2002" s="90" t="s">
        <v>97</v>
      </c>
      <c r="BB2002" s="90" t="s">
        <v>18910</v>
      </c>
      <c r="BC2002" s="90" t="s">
        <v>99</v>
      </c>
      <c r="BD2002" s="90" t="s">
        <v>150</v>
      </c>
      <c r="BE2002" s="90" t="s">
        <v>61</v>
      </c>
      <c r="BF2002" s="90" t="s">
        <v>119</v>
      </c>
      <c r="BG2002" s="90" t="s">
        <v>101</v>
      </c>
    </row>
    <row r="2003" s="85" customFormat="1" ht="19" customHeight="1" spans="1:59">
      <c r="A2003" s="90" t="s">
        <v>485</v>
      </c>
      <c r="B2003" s="90" t="s">
        <v>486</v>
      </c>
      <c r="C2003" s="90" t="s">
        <v>487</v>
      </c>
      <c r="D2003" s="90" t="s">
        <v>488</v>
      </c>
      <c r="E2003" s="90" t="s">
        <v>18911</v>
      </c>
      <c r="F2003" s="90" t="s">
        <v>18912</v>
      </c>
      <c r="G2003" s="90" t="s">
        <v>10235</v>
      </c>
      <c r="H2003" s="90" t="s">
        <v>7716</v>
      </c>
      <c r="I2003" s="90" t="s">
        <v>18913</v>
      </c>
      <c r="J2003" s="90" t="s">
        <v>18914</v>
      </c>
      <c r="K2003" s="90" t="s">
        <v>18915</v>
      </c>
      <c r="L2003" s="90" t="s">
        <v>73</v>
      </c>
      <c r="M2003" s="90" t="s">
        <v>1526</v>
      </c>
      <c r="N2003" s="90" t="s">
        <v>2350</v>
      </c>
      <c r="O2003" s="90" t="s">
        <v>949</v>
      </c>
      <c r="P2003" s="90" t="s">
        <v>950</v>
      </c>
      <c r="Q2003" s="90" t="s">
        <v>257</v>
      </c>
      <c r="R2003" s="90" t="s">
        <v>951</v>
      </c>
      <c r="S2003" s="90" t="s">
        <v>18916</v>
      </c>
      <c r="T2003" s="90" t="s">
        <v>380</v>
      </c>
      <c r="U2003" s="15">
        <v>0</v>
      </c>
      <c r="V2003" s="15">
        <v>30264</v>
      </c>
      <c r="W2003" s="15">
        <v>12000</v>
      </c>
      <c r="X2003" s="15">
        <v>3000</v>
      </c>
      <c r="Y2003" s="90" t="s">
        <v>82</v>
      </c>
      <c r="Z2003" s="90" t="s">
        <v>83</v>
      </c>
      <c r="AA2003" s="90" t="s">
        <v>84</v>
      </c>
      <c r="AB2003" s="90" t="s">
        <v>18917</v>
      </c>
      <c r="AC2003" s="90" t="s">
        <v>359</v>
      </c>
      <c r="AD2003" s="90" t="s">
        <v>87</v>
      </c>
      <c r="AE2003" s="90" t="s">
        <v>61</v>
      </c>
      <c r="AF2003" s="90" t="s">
        <v>61</v>
      </c>
      <c r="AG2003" s="90" t="s">
        <v>89</v>
      </c>
      <c r="AH2003" s="90" t="s">
        <v>89</v>
      </c>
      <c r="AI2003" s="90" t="s">
        <v>89</v>
      </c>
      <c r="AJ2003" s="90" t="s">
        <v>89</v>
      </c>
      <c r="AK2003" s="90" t="s">
        <v>89</v>
      </c>
      <c r="AL2003" s="90" t="s">
        <v>89</v>
      </c>
      <c r="AM2003" s="90" t="s">
        <v>89</v>
      </c>
      <c r="AN2003" s="90" t="s">
        <v>89</v>
      </c>
      <c r="AO2003" s="90" t="s">
        <v>88</v>
      </c>
      <c r="AP2003" s="90" t="s">
        <v>89</v>
      </c>
      <c r="AQ2003" s="90" t="s">
        <v>90</v>
      </c>
      <c r="AR2003" s="90" t="s">
        <v>90</v>
      </c>
      <c r="AS2003" s="90" t="s">
        <v>91</v>
      </c>
      <c r="AT2003" s="90" t="s">
        <v>92</v>
      </c>
      <c r="AU2003" s="90" t="s">
        <v>92</v>
      </c>
      <c r="AV2003" s="90" t="s">
        <v>93</v>
      </c>
      <c r="AW2003" s="90" t="s">
        <v>18918</v>
      </c>
      <c r="AX2003" s="90" t="s">
        <v>18919</v>
      </c>
      <c r="AY2003" s="90" t="s">
        <v>18920</v>
      </c>
      <c r="AZ2003" s="90" t="s">
        <v>18919</v>
      </c>
      <c r="BA2003" s="90" t="s">
        <v>97</v>
      </c>
      <c r="BB2003" s="90" t="s">
        <v>18921</v>
      </c>
      <c r="BC2003" s="90" t="s">
        <v>99</v>
      </c>
      <c r="BD2003" s="90" t="s">
        <v>100</v>
      </c>
      <c r="BE2003" s="90" t="s">
        <v>61</v>
      </c>
      <c r="BF2003" s="90" t="s">
        <v>380</v>
      </c>
      <c r="BG2003" s="90" t="s">
        <v>101</v>
      </c>
    </row>
    <row r="2004" s="85" customFormat="1" ht="19" customHeight="1" spans="1:59">
      <c r="A2004" s="90" t="s">
        <v>694</v>
      </c>
      <c r="B2004" s="90" t="s">
        <v>695</v>
      </c>
      <c r="C2004" s="90" t="s">
        <v>696</v>
      </c>
      <c r="D2004" s="90" t="s">
        <v>697</v>
      </c>
      <c r="E2004" s="90" t="s">
        <v>18922</v>
      </c>
      <c r="F2004" s="90" t="s">
        <v>4983</v>
      </c>
      <c r="G2004" s="90" t="s">
        <v>2571</v>
      </c>
      <c r="H2004" s="90" t="s">
        <v>539</v>
      </c>
      <c r="I2004" s="90" t="s">
        <v>4835</v>
      </c>
      <c r="J2004" s="90" t="s">
        <v>18923</v>
      </c>
      <c r="K2004" s="90" t="s">
        <v>4837</v>
      </c>
      <c r="L2004" s="90" t="s">
        <v>73</v>
      </c>
      <c r="M2004" s="90" t="s">
        <v>3716</v>
      </c>
      <c r="N2004" s="90" t="s">
        <v>4838</v>
      </c>
      <c r="O2004" s="90" t="s">
        <v>4839</v>
      </c>
      <c r="P2004" s="90" t="s">
        <v>4840</v>
      </c>
      <c r="Q2004" s="90" t="s">
        <v>546</v>
      </c>
      <c r="R2004" s="90" t="s">
        <v>547</v>
      </c>
      <c r="S2004" s="90" t="s">
        <v>18924</v>
      </c>
      <c r="T2004" s="90" t="s">
        <v>380</v>
      </c>
      <c r="U2004" s="15">
        <v>8000</v>
      </c>
      <c r="V2004" s="15">
        <v>178760</v>
      </c>
      <c r="W2004" s="15">
        <v>175760</v>
      </c>
      <c r="X2004" s="15">
        <v>17000</v>
      </c>
      <c r="Y2004" s="90" t="s">
        <v>143</v>
      </c>
      <c r="Z2004" s="90" t="s">
        <v>83</v>
      </c>
      <c r="AA2004" s="90" t="s">
        <v>84</v>
      </c>
      <c r="AB2004" s="90" t="s">
        <v>2151</v>
      </c>
      <c r="AC2004" s="90" t="s">
        <v>359</v>
      </c>
      <c r="AD2004" s="90" t="s">
        <v>87</v>
      </c>
      <c r="AE2004" s="90" t="s">
        <v>61</v>
      </c>
      <c r="AF2004" s="90" t="s">
        <v>61</v>
      </c>
      <c r="AG2004" s="90" t="s">
        <v>89</v>
      </c>
      <c r="AH2004" s="90" t="s">
        <v>89</v>
      </c>
      <c r="AI2004" s="90" t="s">
        <v>89</v>
      </c>
      <c r="AJ2004" s="90" t="s">
        <v>89</v>
      </c>
      <c r="AK2004" s="90" t="s">
        <v>89</v>
      </c>
      <c r="AL2004" s="90" t="s">
        <v>89</v>
      </c>
      <c r="AM2004" s="90" t="s">
        <v>89</v>
      </c>
      <c r="AN2004" s="90" t="s">
        <v>89</v>
      </c>
      <c r="AO2004" s="90" t="s">
        <v>89</v>
      </c>
      <c r="AP2004" s="90" t="s">
        <v>89</v>
      </c>
      <c r="AQ2004" s="90" t="s">
        <v>90</v>
      </c>
      <c r="AR2004" s="90" t="s">
        <v>90</v>
      </c>
      <c r="AS2004" s="90" t="s">
        <v>91</v>
      </c>
      <c r="AT2004" s="90" t="s">
        <v>92</v>
      </c>
      <c r="AU2004" s="90" t="s">
        <v>92</v>
      </c>
      <c r="AV2004" s="90" t="s">
        <v>93</v>
      </c>
      <c r="AW2004" s="90" t="s">
        <v>18925</v>
      </c>
      <c r="AX2004" s="90" t="s">
        <v>18926</v>
      </c>
      <c r="AY2004" s="90" t="s">
        <v>3247</v>
      </c>
      <c r="AZ2004" s="90" t="s">
        <v>18926</v>
      </c>
      <c r="BA2004" s="90" t="s">
        <v>215</v>
      </c>
      <c r="BB2004" s="90" t="s">
        <v>18927</v>
      </c>
      <c r="BC2004" s="90" t="s">
        <v>99</v>
      </c>
      <c r="BD2004" s="90" t="s">
        <v>150</v>
      </c>
      <c r="BE2004" s="90" t="s">
        <v>61</v>
      </c>
      <c r="BF2004" s="90" t="s">
        <v>380</v>
      </c>
      <c r="BG2004" s="90" t="s">
        <v>101</v>
      </c>
    </row>
    <row r="2005" s="85" customFormat="1" ht="19" customHeight="1" spans="1:59">
      <c r="A2005" s="90" t="s">
        <v>694</v>
      </c>
      <c r="B2005" s="90" t="s">
        <v>695</v>
      </c>
      <c r="C2005" s="90" t="s">
        <v>696</v>
      </c>
      <c r="D2005" s="90" t="s">
        <v>697</v>
      </c>
      <c r="E2005" s="90" t="s">
        <v>18922</v>
      </c>
      <c r="F2005" s="90" t="s">
        <v>1748</v>
      </c>
      <c r="G2005" s="90" t="s">
        <v>5770</v>
      </c>
      <c r="H2005" s="90" t="s">
        <v>369</v>
      </c>
      <c r="I2005" s="90" t="s">
        <v>11938</v>
      </c>
      <c r="J2005" s="90" t="s">
        <v>18928</v>
      </c>
      <c r="K2005" s="90" t="s">
        <v>2027</v>
      </c>
      <c r="L2005" s="90" t="s">
        <v>73</v>
      </c>
      <c r="M2005" s="90" t="s">
        <v>773</v>
      </c>
      <c r="N2005" s="90" t="s">
        <v>374</v>
      </c>
      <c r="O2005" s="90" t="s">
        <v>1753</v>
      </c>
      <c r="P2005" s="90" t="s">
        <v>1754</v>
      </c>
      <c r="Q2005" s="90" t="s">
        <v>377</v>
      </c>
      <c r="R2005" s="90" t="s">
        <v>378</v>
      </c>
      <c r="S2005" s="90" t="s">
        <v>13690</v>
      </c>
      <c r="T2005" s="90" t="s">
        <v>119</v>
      </c>
      <c r="U2005" s="15">
        <v>0</v>
      </c>
      <c r="V2005" s="15">
        <v>368065</v>
      </c>
      <c r="W2005" s="15">
        <v>104868</v>
      </c>
      <c r="X2005" s="15">
        <v>14270</v>
      </c>
      <c r="Y2005" s="90" t="s">
        <v>143</v>
      </c>
      <c r="Z2005" s="90" t="s">
        <v>83</v>
      </c>
      <c r="AA2005" s="90" t="s">
        <v>84</v>
      </c>
      <c r="AB2005" s="90" t="s">
        <v>2151</v>
      </c>
      <c r="AC2005" s="90" t="s">
        <v>121</v>
      </c>
      <c r="AD2005" s="90" t="s">
        <v>87</v>
      </c>
      <c r="AE2005" s="90" t="s">
        <v>61</v>
      </c>
      <c r="AF2005" s="90" t="s">
        <v>61</v>
      </c>
      <c r="AG2005" s="90" t="s">
        <v>89</v>
      </c>
      <c r="AH2005" s="90" t="s">
        <v>89</v>
      </c>
      <c r="AI2005" s="90" t="s">
        <v>89</v>
      </c>
      <c r="AJ2005" s="90" t="s">
        <v>89</v>
      </c>
      <c r="AK2005" s="90" t="s">
        <v>89</v>
      </c>
      <c r="AL2005" s="90" t="s">
        <v>89</v>
      </c>
      <c r="AM2005" s="90" t="s">
        <v>89</v>
      </c>
      <c r="AN2005" s="90" t="s">
        <v>89</v>
      </c>
      <c r="AO2005" s="90" t="s">
        <v>89</v>
      </c>
      <c r="AP2005" s="90" t="s">
        <v>89</v>
      </c>
      <c r="AQ2005" s="90" t="s">
        <v>90</v>
      </c>
      <c r="AR2005" s="90" t="s">
        <v>90</v>
      </c>
      <c r="AS2005" s="90" t="s">
        <v>91</v>
      </c>
      <c r="AT2005" s="90" t="s">
        <v>92</v>
      </c>
      <c r="AU2005" s="90" t="s">
        <v>92</v>
      </c>
      <c r="AV2005" s="90" t="s">
        <v>93</v>
      </c>
      <c r="AW2005" s="90" t="s">
        <v>18925</v>
      </c>
      <c r="AX2005" s="90" t="s">
        <v>18929</v>
      </c>
      <c r="AY2005" s="90" t="s">
        <v>3247</v>
      </c>
      <c r="AZ2005" s="90" t="s">
        <v>18929</v>
      </c>
      <c r="BA2005" s="90" t="s">
        <v>215</v>
      </c>
      <c r="BB2005" s="90" t="s">
        <v>18930</v>
      </c>
      <c r="BC2005" s="90" t="s">
        <v>99</v>
      </c>
      <c r="BD2005" s="90" t="s">
        <v>150</v>
      </c>
      <c r="BE2005" s="90" t="s">
        <v>61</v>
      </c>
      <c r="BF2005" s="90" t="s">
        <v>119</v>
      </c>
      <c r="BG2005" s="90" t="s">
        <v>101</v>
      </c>
    </row>
    <row r="2006" s="85" customFormat="1" ht="19" customHeight="1" spans="1:59">
      <c r="A2006" s="90" t="s">
        <v>646</v>
      </c>
      <c r="B2006" s="90" t="s">
        <v>647</v>
      </c>
      <c r="C2006" s="90" t="s">
        <v>648</v>
      </c>
      <c r="D2006" s="90" t="s">
        <v>649</v>
      </c>
      <c r="E2006" s="90" t="s">
        <v>18931</v>
      </c>
      <c r="F2006" s="90" t="s">
        <v>16445</v>
      </c>
      <c r="G2006" s="90" t="s">
        <v>16445</v>
      </c>
      <c r="H2006" s="90" t="s">
        <v>1795</v>
      </c>
      <c r="I2006" s="90" t="s">
        <v>18932</v>
      </c>
      <c r="J2006" s="90" t="s">
        <v>18933</v>
      </c>
      <c r="K2006" s="90" t="s">
        <v>18934</v>
      </c>
      <c r="L2006" s="90" t="s">
        <v>73</v>
      </c>
      <c r="M2006" s="90" t="s">
        <v>184</v>
      </c>
      <c r="N2006" s="90" t="s">
        <v>880</v>
      </c>
      <c r="O2006" s="90" t="s">
        <v>18935</v>
      </c>
      <c r="P2006" s="90" t="s">
        <v>18936</v>
      </c>
      <c r="Q2006" s="90" t="s">
        <v>4671</v>
      </c>
      <c r="R2006" s="90" t="s">
        <v>4672</v>
      </c>
      <c r="S2006" s="90" t="s">
        <v>18937</v>
      </c>
      <c r="T2006" s="90" t="s">
        <v>380</v>
      </c>
      <c r="U2006" s="15">
        <v>0</v>
      </c>
      <c r="V2006" s="15">
        <v>13628</v>
      </c>
      <c r="W2006" s="15">
        <v>10000</v>
      </c>
      <c r="X2006" s="15">
        <v>8000</v>
      </c>
      <c r="Y2006" s="90" t="s">
        <v>82</v>
      </c>
      <c r="Z2006" s="90" t="s">
        <v>83</v>
      </c>
      <c r="AA2006" s="90" t="s">
        <v>84</v>
      </c>
      <c r="AB2006" s="90" t="s">
        <v>3483</v>
      </c>
      <c r="AC2006" s="90" t="s">
        <v>145</v>
      </c>
      <c r="AD2006" s="90" t="s">
        <v>87</v>
      </c>
      <c r="AE2006" s="90" t="s">
        <v>61</v>
      </c>
      <c r="AF2006" s="90" t="s">
        <v>61</v>
      </c>
      <c r="AG2006" s="90" t="s">
        <v>89</v>
      </c>
      <c r="AH2006" s="90" t="s">
        <v>89</v>
      </c>
      <c r="AI2006" s="90" t="s">
        <v>89</v>
      </c>
      <c r="AJ2006" s="90" t="s">
        <v>88</v>
      </c>
      <c r="AK2006" s="90" t="s">
        <v>89</v>
      </c>
      <c r="AL2006" s="90" t="s">
        <v>89</v>
      </c>
      <c r="AM2006" s="90" t="s">
        <v>89</v>
      </c>
      <c r="AN2006" s="90" t="s">
        <v>89</v>
      </c>
      <c r="AO2006" s="90" t="s">
        <v>89</v>
      </c>
      <c r="AP2006" s="90" t="s">
        <v>89</v>
      </c>
      <c r="AQ2006" s="90" t="s">
        <v>90</v>
      </c>
      <c r="AR2006" s="90" t="s">
        <v>90</v>
      </c>
      <c r="AS2006" s="90" t="s">
        <v>91</v>
      </c>
      <c r="AT2006" s="90" t="s">
        <v>92</v>
      </c>
      <c r="AU2006" s="90" t="s">
        <v>92</v>
      </c>
      <c r="AV2006" s="90" t="s">
        <v>93</v>
      </c>
      <c r="AW2006" s="90" t="s">
        <v>18938</v>
      </c>
      <c r="AX2006" s="90" t="s">
        <v>18939</v>
      </c>
      <c r="AY2006" s="90" t="s">
        <v>18940</v>
      </c>
      <c r="AZ2006" s="90" t="s">
        <v>18939</v>
      </c>
      <c r="BA2006" s="90" t="s">
        <v>97</v>
      </c>
      <c r="BB2006" s="90" t="s">
        <v>18941</v>
      </c>
      <c r="BC2006" s="90" t="s">
        <v>99</v>
      </c>
      <c r="BD2006" s="90" t="s">
        <v>100</v>
      </c>
      <c r="BE2006" s="90" t="s">
        <v>61</v>
      </c>
      <c r="BF2006" s="90" t="s">
        <v>380</v>
      </c>
      <c r="BG2006" s="90" t="s">
        <v>101</v>
      </c>
    </row>
    <row r="2007" s="85" customFormat="1" ht="19" customHeight="1" spans="1:59">
      <c r="A2007" s="90" t="s">
        <v>126</v>
      </c>
      <c r="B2007" s="90" t="s">
        <v>127</v>
      </c>
      <c r="C2007" s="90" t="s">
        <v>632</v>
      </c>
      <c r="D2007" s="90" t="s">
        <v>633</v>
      </c>
      <c r="E2007" s="90" t="s">
        <v>18942</v>
      </c>
      <c r="F2007" s="90" t="s">
        <v>9492</v>
      </c>
      <c r="G2007" s="90" t="s">
        <v>5180</v>
      </c>
      <c r="H2007" s="90" t="s">
        <v>539</v>
      </c>
      <c r="I2007" s="90" t="s">
        <v>18943</v>
      </c>
      <c r="J2007" s="90" t="s">
        <v>18944</v>
      </c>
      <c r="K2007" s="90" t="s">
        <v>18945</v>
      </c>
      <c r="L2007" s="90" t="s">
        <v>73</v>
      </c>
      <c r="M2007" s="90" t="s">
        <v>18946</v>
      </c>
      <c r="N2007" s="90" t="s">
        <v>203</v>
      </c>
      <c r="O2007" s="90" t="s">
        <v>398</v>
      </c>
      <c r="P2007" s="90" t="s">
        <v>399</v>
      </c>
      <c r="Q2007" s="90" t="s">
        <v>240</v>
      </c>
      <c r="R2007" s="90" t="s">
        <v>241</v>
      </c>
      <c r="S2007" s="90" t="s">
        <v>18947</v>
      </c>
      <c r="T2007" s="90" t="s">
        <v>209</v>
      </c>
      <c r="U2007" s="15">
        <v>0</v>
      </c>
      <c r="V2007" s="15">
        <v>31250</v>
      </c>
      <c r="W2007" s="15">
        <v>25000</v>
      </c>
      <c r="X2007" s="15">
        <v>11500</v>
      </c>
      <c r="Y2007" s="90" t="s">
        <v>143</v>
      </c>
      <c r="Z2007" s="90" t="s">
        <v>83</v>
      </c>
      <c r="AA2007" s="90" t="s">
        <v>84</v>
      </c>
      <c r="AB2007" s="90" t="s">
        <v>18948</v>
      </c>
      <c r="AC2007" s="90" t="s">
        <v>145</v>
      </c>
      <c r="AD2007" s="90" t="s">
        <v>87</v>
      </c>
      <c r="AE2007" s="90" t="s">
        <v>61</v>
      </c>
      <c r="AF2007" s="90" t="s">
        <v>61</v>
      </c>
      <c r="AG2007" s="90" t="s">
        <v>89</v>
      </c>
      <c r="AH2007" s="90" t="s">
        <v>89</v>
      </c>
      <c r="AI2007" s="90" t="s">
        <v>89</v>
      </c>
      <c r="AJ2007" s="90" t="s">
        <v>89</v>
      </c>
      <c r="AK2007" s="90" t="s">
        <v>89</v>
      </c>
      <c r="AL2007" s="90" t="s">
        <v>89</v>
      </c>
      <c r="AM2007" s="90" t="s">
        <v>89</v>
      </c>
      <c r="AN2007" s="90" t="s">
        <v>89</v>
      </c>
      <c r="AO2007" s="90" t="s">
        <v>89</v>
      </c>
      <c r="AP2007" s="90" t="s">
        <v>89</v>
      </c>
      <c r="AQ2007" s="90" t="s">
        <v>90</v>
      </c>
      <c r="AR2007" s="90" t="s">
        <v>90</v>
      </c>
      <c r="AS2007" s="90" t="s">
        <v>91</v>
      </c>
      <c r="AT2007" s="90" t="s">
        <v>92</v>
      </c>
      <c r="AU2007" s="90" t="s">
        <v>92</v>
      </c>
      <c r="AV2007" s="90" t="s">
        <v>93</v>
      </c>
      <c r="AW2007" s="90" t="s">
        <v>18949</v>
      </c>
      <c r="AX2007" s="90" t="s">
        <v>18950</v>
      </c>
      <c r="AY2007" s="90" t="s">
        <v>18951</v>
      </c>
      <c r="AZ2007" s="90" t="s">
        <v>18950</v>
      </c>
      <c r="BA2007" s="90" t="s">
        <v>97</v>
      </c>
      <c r="BB2007" s="90" t="s">
        <v>18952</v>
      </c>
      <c r="BC2007" s="90" t="s">
        <v>99</v>
      </c>
      <c r="BD2007" s="90" t="s">
        <v>150</v>
      </c>
      <c r="BE2007" s="90" t="s">
        <v>61</v>
      </c>
      <c r="BF2007" s="90" t="s">
        <v>209</v>
      </c>
      <c r="BG2007" s="90" t="s">
        <v>101</v>
      </c>
    </row>
    <row r="2008" s="85" customFormat="1" ht="19" customHeight="1" spans="1:59">
      <c r="A2008" s="90" t="s">
        <v>387</v>
      </c>
      <c r="B2008" s="90" t="s">
        <v>388</v>
      </c>
      <c r="C2008" s="90" t="s">
        <v>4123</v>
      </c>
      <c r="D2008" s="90" t="s">
        <v>4124</v>
      </c>
      <c r="E2008" s="90" t="s">
        <v>18953</v>
      </c>
      <c r="F2008" s="90" t="s">
        <v>18954</v>
      </c>
      <c r="G2008" s="90" t="s">
        <v>6151</v>
      </c>
      <c r="H2008" s="90" t="s">
        <v>2636</v>
      </c>
      <c r="I2008" s="90" t="s">
        <v>18955</v>
      </c>
      <c r="J2008" s="90" t="s">
        <v>18956</v>
      </c>
      <c r="K2008" s="90" t="s">
        <v>18957</v>
      </c>
      <c r="L2008" s="90" t="s">
        <v>73</v>
      </c>
      <c r="M2008" s="90" t="s">
        <v>18958</v>
      </c>
      <c r="N2008" s="90" t="s">
        <v>203</v>
      </c>
      <c r="O2008" s="90" t="s">
        <v>294</v>
      </c>
      <c r="P2008" s="90" t="s">
        <v>2641</v>
      </c>
      <c r="Q2008" s="90" t="s">
        <v>2642</v>
      </c>
      <c r="R2008" s="90" t="s">
        <v>2643</v>
      </c>
      <c r="S2008" s="90" t="s">
        <v>18959</v>
      </c>
      <c r="T2008" s="90" t="s">
        <v>209</v>
      </c>
      <c r="U2008" s="15">
        <v>0</v>
      </c>
      <c r="V2008" s="15">
        <v>23000</v>
      </c>
      <c r="W2008" s="15">
        <v>12000</v>
      </c>
      <c r="X2008" s="15">
        <v>2000</v>
      </c>
      <c r="Y2008" s="90" t="s">
        <v>143</v>
      </c>
      <c r="Z2008" s="90" t="s">
        <v>83</v>
      </c>
      <c r="AA2008" s="90" t="s">
        <v>84</v>
      </c>
      <c r="AB2008" s="90" t="s">
        <v>18960</v>
      </c>
      <c r="AC2008" s="90" t="s">
        <v>359</v>
      </c>
      <c r="AD2008" s="90" t="s">
        <v>87</v>
      </c>
      <c r="AE2008" s="90" t="s">
        <v>61</v>
      </c>
      <c r="AF2008" s="90" t="s">
        <v>61</v>
      </c>
      <c r="AG2008" s="90" t="s">
        <v>89</v>
      </c>
      <c r="AH2008" s="90" t="s">
        <v>89</v>
      </c>
      <c r="AI2008" s="90" t="s">
        <v>89</v>
      </c>
      <c r="AJ2008" s="90" t="s">
        <v>89</v>
      </c>
      <c r="AK2008" s="90" t="s">
        <v>89</v>
      </c>
      <c r="AL2008" s="90" t="s">
        <v>89</v>
      </c>
      <c r="AM2008" s="90" t="s">
        <v>89</v>
      </c>
      <c r="AN2008" s="90" t="s">
        <v>89</v>
      </c>
      <c r="AO2008" s="90" t="s">
        <v>89</v>
      </c>
      <c r="AP2008" s="90" t="s">
        <v>89</v>
      </c>
      <c r="AQ2008" s="90" t="s">
        <v>90</v>
      </c>
      <c r="AR2008" s="90" t="s">
        <v>90</v>
      </c>
      <c r="AS2008" s="90" t="s">
        <v>91</v>
      </c>
      <c r="AT2008" s="90" t="s">
        <v>92</v>
      </c>
      <c r="AU2008" s="90" t="s">
        <v>92</v>
      </c>
      <c r="AV2008" s="90" t="s">
        <v>93</v>
      </c>
      <c r="AW2008" s="90" t="s">
        <v>18961</v>
      </c>
      <c r="AX2008" s="90" t="s">
        <v>18962</v>
      </c>
      <c r="AY2008" s="90" t="s">
        <v>18963</v>
      </c>
      <c r="AZ2008" s="90" t="s">
        <v>18962</v>
      </c>
      <c r="BA2008" s="90" t="s">
        <v>215</v>
      </c>
      <c r="BB2008" s="90" t="s">
        <v>18964</v>
      </c>
      <c r="BC2008" s="90" t="s">
        <v>99</v>
      </c>
      <c r="BD2008" s="90" t="s">
        <v>150</v>
      </c>
      <c r="BE2008" s="90" t="s">
        <v>61</v>
      </c>
      <c r="BF2008" s="90" t="s">
        <v>209</v>
      </c>
      <c r="BG2008" s="90" t="s">
        <v>101</v>
      </c>
    </row>
    <row r="2009" s="85" customFormat="1" ht="19" customHeight="1" spans="1:59">
      <c r="A2009" s="90" t="s">
        <v>2742</v>
      </c>
      <c r="B2009" s="90" t="s">
        <v>2743</v>
      </c>
      <c r="C2009" s="90" t="s">
        <v>3091</v>
      </c>
      <c r="D2009" s="90" t="s">
        <v>3092</v>
      </c>
      <c r="E2009" s="90" t="s">
        <v>18965</v>
      </c>
      <c r="F2009" s="90" t="s">
        <v>3094</v>
      </c>
      <c r="G2009" s="90" t="s">
        <v>3095</v>
      </c>
      <c r="H2009" s="90" t="s">
        <v>539</v>
      </c>
      <c r="I2009" s="90" t="s">
        <v>18966</v>
      </c>
      <c r="J2009" s="90" t="s">
        <v>18967</v>
      </c>
      <c r="K2009" s="90" t="s">
        <v>18968</v>
      </c>
      <c r="L2009" s="90" t="s">
        <v>73</v>
      </c>
      <c r="M2009" s="90" t="s">
        <v>2839</v>
      </c>
      <c r="N2009" s="90" t="s">
        <v>811</v>
      </c>
      <c r="O2009" s="90" t="s">
        <v>398</v>
      </c>
      <c r="P2009" s="90" t="s">
        <v>399</v>
      </c>
      <c r="Q2009" s="90" t="s">
        <v>240</v>
      </c>
      <c r="R2009" s="90" t="s">
        <v>241</v>
      </c>
      <c r="S2009" s="90" t="s">
        <v>18969</v>
      </c>
      <c r="T2009" s="90" t="s">
        <v>380</v>
      </c>
      <c r="U2009" s="15">
        <v>0</v>
      </c>
      <c r="V2009" s="15">
        <v>36225</v>
      </c>
      <c r="W2009" s="15">
        <v>21000</v>
      </c>
      <c r="X2009" s="15">
        <v>21000</v>
      </c>
      <c r="Y2009" s="90" t="s">
        <v>143</v>
      </c>
      <c r="Z2009" s="90" t="s">
        <v>83</v>
      </c>
      <c r="AA2009" s="90" t="s">
        <v>84</v>
      </c>
      <c r="AB2009" s="90" t="s">
        <v>18970</v>
      </c>
      <c r="AC2009" s="90" t="s">
        <v>145</v>
      </c>
      <c r="AD2009" s="90" t="s">
        <v>87</v>
      </c>
      <c r="AE2009" s="90" t="s">
        <v>61</v>
      </c>
      <c r="AF2009" s="90" t="s">
        <v>61</v>
      </c>
      <c r="AG2009" s="90" t="s">
        <v>89</v>
      </c>
      <c r="AH2009" s="90" t="s">
        <v>89</v>
      </c>
      <c r="AI2009" s="90" t="s">
        <v>89</v>
      </c>
      <c r="AJ2009" s="90" t="s">
        <v>89</v>
      </c>
      <c r="AK2009" s="90" t="s">
        <v>89</v>
      </c>
      <c r="AL2009" s="90" t="s">
        <v>89</v>
      </c>
      <c r="AM2009" s="90" t="s">
        <v>89</v>
      </c>
      <c r="AN2009" s="90" t="s">
        <v>89</v>
      </c>
      <c r="AO2009" s="90" t="s">
        <v>89</v>
      </c>
      <c r="AP2009" s="90" t="s">
        <v>89</v>
      </c>
      <c r="AQ2009" s="90" t="s">
        <v>90</v>
      </c>
      <c r="AR2009" s="90" t="s">
        <v>90</v>
      </c>
      <c r="AS2009" s="90" t="s">
        <v>91</v>
      </c>
      <c r="AT2009" s="90" t="s">
        <v>92</v>
      </c>
      <c r="AU2009" s="90" t="s">
        <v>92</v>
      </c>
      <c r="AV2009" s="90" t="s">
        <v>93</v>
      </c>
      <c r="AW2009" s="90" t="s">
        <v>18971</v>
      </c>
      <c r="AX2009" s="90" t="s">
        <v>18972</v>
      </c>
      <c r="AY2009" s="90" t="s">
        <v>18973</v>
      </c>
      <c r="AZ2009" s="90" t="s">
        <v>18972</v>
      </c>
      <c r="BA2009" s="90" t="s">
        <v>97</v>
      </c>
      <c r="BB2009" s="90" t="s">
        <v>18974</v>
      </c>
      <c r="BC2009" s="90" t="s">
        <v>99</v>
      </c>
      <c r="BD2009" s="90" t="s">
        <v>150</v>
      </c>
      <c r="BE2009" s="90" t="s">
        <v>61</v>
      </c>
      <c r="BF2009" s="90" t="s">
        <v>380</v>
      </c>
      <c r="BG2009" s="90" t="s">
        <v>101</v>
      </c>
    </row>
    <row r="2010" s="85" customFormat="1" ht="19" customHeight="1" spans="1:59">
      <c r="A2010" s="90" t="s">
        <v>126</v>
      </c>
      <c r="B2010" s="90" t="s">
        <v>127</v>
      </c>
      <c r="C2010" s="90" t="s">
        <v>196</v>
      </c>
      <c r="D2010" s="90" t="s">
        <v>197</v>
      </c>
      <c r="E2010" s="90" t="s">
        <v>18975</v>
      </c>
      <c r="F2010" s="90" t="s">
        <v>636</v>
      </c>
      <c r="G2010" s="90" t="s">
        <v>636</v>
      </c>
      <c r="H2010" s="90" t="s">
        <v>69</v>
      </c>
      <c r="I2010" s="90" t="s">
        <v>18976</v>
      </c>
      <c r="J2010" s="90" t="s">
        <v>18977</v>
      </c>
      <c r="K2010" s="90" t="s">
        <v>18978</v>
      </c>
      <c r="L2010" s="90" t="s">
        <v>73</v>
      </c>
      <c r="M2010" s="90" t="s">
        <v>74</v>
      </c>
      <c r="N2010" s="90" t="s">
        <v>326</v>
      </c>
      <c r="O2010" s="90" t="s">
        <v>76</v>
      </c>
      <c r="P2010" s="90" t="s">
        <v>77</v>
      </c>
      <c r="Q2010" s="90" t="s">
        <v>277</v>
      </c>
      <c r="R2010" s="90" t="s">
        <v>278</v>
      </c>
      <c r="S2010" s="90" t="s">
        <v>18979</v>
      </c>
      <c r="T2010" s="90" t="s">
        <v>328</v>
      </c>
      <c r="U2010" s="15">
        <v>0</v>
      </c>
      <c r="V2010" s="15">
        <v>32626.18</v>
      </c>
      <c r="W2010" s="15">
        <v>26633</v>
      </c>
      <c r="X2010" s="15">
        <v>26633</v>
      </c>
      <c r="Y2010" s="90" t="s">
        <v>82</v>
      </c>
      <c r="Z2010" s="90" t="s">
        <v>83</v>
      </c>
      <c r="AA2010" s="90" t="s">
        <v>84</v>
      </c>
      <c r="AB2010" s="90" t="s">
        <v>18980</v>
      </c>
      <c r="AC2010" s="90" t="s">
        <v>191</v>
      </c>
      <c r="AD2010" s="90" t="s">
        <v>87</v>
      </c>
      <c r="AE2010" s="90" t="s">
        <v>61</v>
      </c>
      <c r="AF2010" s="90" t="s">
        <v>61</v>
      </c>
      <c r="AG2010" s="90" t="s">
        <v>89</v>
      </c>
      <c r="AH2010" s="90" t="s">
        <v>88</v>
      </c>
      <c r="AI2010" s="90" t="s">
        <v>88</v>
      </c>
      <c r="AJ2010" s="90" t="s">
        <v>88</v>
      </c>
      <c r="AK2010" s="90" t="s">
        <v>89</v>
      </c>
      <c r="AL2010" s="90" t="s">
        <v>88</v>
      </c>
      <c r="AM2010" s="90" t="s">
        <v>88</v>
      </c>
      <c r="AN2010" s="90" t="s">
        <v>88</v>
      </c>
      <c r="AO2010" s="90" t="s">
        <v>88</v>
      </c>
      <c r="AP2010" s="90" t="s">
        <v>89</v>
      </c>
      <c r="AQ2010" s="90" t="s">
        <v>90</v>
      </c>
      <c r="AR2010" s="90" t="s">
        <v>90</v>
      </c>
      <c r="AS2010" s="90" t="s">
        <v>91</v>
      </c>
      <c r="AT2010" s="90" t="s">
        <v>92</v>
      </c>
      <c r="AU2010" s="90" t="s">
        <v>92</v>
      </c>
      <c r="AV2010" s="90" t="s">
        <v>93</v>
      </c>
      <c r="AW2010" s="90" t="s">
        <v>18981</v>
      </c>
      <c r="AX2010" s="90" t="s">
        <v>18982</v>
      </c>
      <c r="AY2010" s="90" t="s">
        <v>18983</v>
      </c>
      <c r="AZ2010" s="90" t="s">
        <v>18982</v>
      </c>
      <c r="BA2010" s="90" t="s">
        <v>97</v>
      </c>
      <c r="BB2010" s="90" t="s">
        <v>18984</v>
      </c>
      <c r="BC2010" s="90" t="s">
        <v>99</v>
      </c>
      <c r="BD2010" s="90" t="s">
        <v>100</v>
      </c>
      <c r="BE2010" s="90" t="s">
        <v>61</v>
      </c>
      <c r="BF2010" s="90" t="s">
        <v>328</v>
      </c>
      <c r="BG2010" s="90" t="s">
        <v>101</v>
      </c>
    </row>
    <row r="2011" s="85" customFormat="1" ht="19" customHeight="1" spans="1:59">
      <c r="A2011" s="90" t="s">
        <v>226</v>
      </c>
      <c r="B2011" s="90" t="s">
        <v>227</v>
      </c>
      <c r="C2011" s="90" t="s">
        <v>318</v>
      </c>
      <c r="D2011" s="90" t="s">
        <v>319</v>
      </c>
      <c r="E2011" s="90" t="s">
        <v>18985</v>
      </c>
      <c r="F2011" s="90" t="s">
        <v>18511</v>
      </c>
      <c r="G2011" s="90" t="s">
        <v>2187</v>
      </c>
      <c r="H2011" s="90" t="s">
        <v>539</v>
      </c>
      <c r="I2011" s="90" t="s">
        <v>18986</v>
      </c>
      <c r="J2011" s="90" t="s">
        <v>18987</v>
      </c>
      <c r="K2011" s="90" t="s">
        <v>18988</v>
      </c>
      <c r="L2011" s="90" t="s">
        <v>73</v>
      </c>
      <c r="M2011" s="90" t="s">
        <v>1894</v>
      </c>
      <c r="N2011" s="90" t="s">
        <v>137</v>
      </c>
      <c r="O2011" s="90" t="s">
        <v>238</v>
      </c>
      <c r="P2011" s="90" t="s">
        <v>239</v>
      </c>
      <c r="Q2011" s="90" t="s">
        <v>240</v>
      </c>
      <c r="R2011" s="90" t="s">
        <v>241</v>
      </c>
      <c r="S2011" s="90" t="s">
        <v>18989</v>
      </c>
      <c r="T2011" s="90" t="s">
        <v>262</v>
      </c>
      <c r="U2011" s="15">
        <v>0</v>
      </c>
      <c r="V2011" s="15">
        <v>43357</v>
      </c>
      <c r="W2011" s="15">
        <v>26700</v>
      </c>
      <c r="X2011" s="15">
        <v>7600</v>
      </c>
      <c r="Y2011" s="90" t="s">
        <v>143</v>
      </c>
      <c r="Z2011" s="90" t="s">
        <v>83</v>
      </c>
      <c r="AA2011" s="90" t="s">
        <v>84</v>
      </c>
      <c r="AB2011" s="90" t="s">
        <v>329</v>
      </c>
      <c r="AC2011" s="90" t="s">
        <v>121</v>
      </c>
      <c r="AD2011" s="90" t="s">
        <v>87</v>
      </c>
      <c r="AE2011" s="90" t="s">
        <v>61</v>
      </c>
      <c r="AF2011" s="90" t="s">
        <v>61</v>
      </c>
      <c r="AG2011" s="90" t="s">
        <v>89</v>
      </c>
      <c r="AH2011" s="90" t="s">
        <v>89</v>
      </c>
      <c r="AI2011" s="90" t="s">
        <v>89</v>
      </c>
      <c r="AJ2011" s="90" t="s">
        <v>89</v>
      </c>
      <c r="AK2011" s="90" t="s">
        <v>89</v>
      </c>
      <c r="AL2011" s="90" t="s">
        <v>89</v>
      </c>
      <c r="AM2011" s="90" t="s">
        <v>89</v>
      </c>
      <c r="AN2011" s="90" t="s">
        <v>89</v>
      </c>
      <c r="AO2011" s="90" t="s">
        <v>89</v>
      </c>
      <c r="AP2011" s="90" t="s">
        <v>89</v>
      </c>
      <c r="AQ2011" s="90" t="s">
        <v>90</v>
      </c>
      <c r="AR2011" s="90" t="s">
        <v>90</v>
      </c>
      <c r="AS2011" s="90" t="s">
        <v>91</v>
      </c>
      <c r="AT2011" s="90" t="s">
        <v>92</v>
      </c>
      <c r="AU2011" s="90" t="s">
        <v>92</v>
      </c>
      <c r="AV2011" s="90" t="s">
        <v>93</v>
      </c>
      <c r="AW2011" s="90" t="s">
        <v>18990</v>
      </c>
      <c r="AX2011" s="90" t="s">
        <v>18991</v>
      </c>
      <c r="AY2011" s="90" t="s">
        <v>3116</v>
      </c>
      <c r="AZ2011" s="90" t="s">
        <v>18991</v>
      </c>
      <c r="BA2011" s="90" t="s">
        <v>215</v>
      </c>
      <c r="BB2011" s="90" t="s">
        <v>18992</v>
      </c>
      <c r="BC2011" s="90" t="s">
        <v>99</v>
      </c>
      <c r="BD2011" s="90" t="s">
        <v>150</v>
      </c>
      <c r="BE2011" s="90" t="s">
        <v>61</v>
      </c>
      <c r="BF2011" s="90" t="s">
        <v>262</v>
      </c>
      <c r="BG2011" s="90" t="s">
        <v>101</v>
      </c>
    </row>
    <row r="2012" s="85" customFormat="1" ht="19" customHeight="1" spans="1:59">
      <c r="A2012" s="90" t="s">
        <v>441</v>
      </c>
      <c r="B2012" s="90" t="s">
        <v>442</v>
      </c>
      <c r="C2012" s="90" t="s">
        <v>1270</v>
      </c>
      <c r="D2012" s="90" t="s">
        <v>1271</v>
      </c>
      <c r="E2012" s="90" t="s">
        <v>18993</v>
      </c>
      <c r="F2012" s="90" t="s">
        <v>13571</v>
      </c>
      <c r="G2012" s="90" t="s">
        <v>13571</v>
      </c>
      <c r="H2012" s="90" t="s">
        <v>2291</v>
      </c>
      <c r="I2012" s="90" t="s">
        <v>18994</v>
      </c>
      <c r="J2012" s="90" t="s">
        <v>18995</v>
      </c>
      <c r="K2012" s="90" t="s">
        <v>18996</v>
      </c>
      <c r="L2012" s="90" t="s">
        <v>73</v>
      </c>
      <c r="M2012" s="90" t="s">
        <v>1799</v>
      </c>
      <c r="N2012" s="90" t="s">
        <v>1835</v>
      </c>
      <c r="O2012" s="90" t="s">
        <v>2295</v>
      </c>
      <c r="P2012" s="90" t="s">
        <v>2296</v>
      </c>
      <c r="Q2012" s="90" t="s">
        <v>431</v>
      </c>
      <c r="R2012" s="90" t="s">
        <v>2296</v>
      </c>
      <c r="S2012" s="90" t="s">
        <v>18997</v>
      </c>
      <c r="T2012" s="90" t="s">
        <v>262</v>
      </c>
      <c r="U2012" s="15">
        <v>0</v>
      </c>
      <c r="V2012" s="15">
        <v>21000</v>
      </c>
      <c r="W2012" s="15">
        <v>16500</v>
      </c>
      <c r="X2012" s="15">
        <v>10000</v>
      </c>
      <c r="Y2012" s="90" t="s">
        <v>143</v>
      </c>
      <c r="Z2012" s="90" t="s">
        <v>83</v>
      </c>
      <c r="AA2012" s="90" t="s">
        <v>84</v>
      </c>
      <c r="AB2012" s="90" t="s">
        <v>18998</v>
      </c>
      <c r="AC2012" s="90" t="s">
        <v>121</v>
      </c>
      <c r="AD2012" s="90" t="s">
        <v>87</v>
      </c>
      <c r="AE2012" s="90" t="s">
        <v>61</v>
      </c>
      <c r="AF2012" s="90" t="s">
        <v>61</v>
      </c>
      <c r="AG2012" s="90" t="s">
        <v>89</v>
      </c>
      <c r="AH2012" s="90" t="s">
        <v>89</v>
      </c>
      <c r="AI2012" s="90" t="s">
        <v>89</v>
      </c>
      <c r="AJ2012" s="90" t="s">
        <v>89</v>
      </c>
      <c r="AK2012" s="90" t="s">
        <v>89</v>
      </c>
      <c r="AL2012" s="90" t="s">
        <v>89</v>
      </c>
      <c r="AM2012" s="90" t="s">
        <v>89</v>
      </c>
      <c r="AN2012" s="90" t="s">
        <v>89</v>
      </c>
      <c r="AO2012" s="90" t="s">
        <v>89</v>
      </c>
      <c r="AP2012" s="90" t="s">
        <v>89</v>
      </c>
      <c r="AQ2012" s="90" t="s">
        <v>90</v>
      </c>
      <c r="AR2012" s="90" t="s">
        <v>90</v>
      </c>
      <c r="AS2012" s="90" t="s">
        <v>91</v>
      </c>
      <c r="AT2012" s="90" t="s">
        <v>92</v>
      </c>
      <c r="AU2012" s="90" t="s">
        <v>92</v>
      </c>
      <c r="AV2012" s="90" t="s">
        <v>93</v>
      </c>
      <c r="AW2012" s="90" t="s">
        <v>18999</v>
      </c>
      <c r="AX2012" s="90" t="s">
        <v>19000</v>
      </c>
      <c r="AY2012" s="90" t="s">
        <v>19001</v>
      </c>
      <c r="AZ2012" s="90" t="s">
        <v>19000</v>
      </c>
      <c r="BA2012" s="90" t="s">
        <v>97</v>
      </c>
      <c r="BB2012" s="90" t="s">
        <v>19002</v>
      </c>
      <c r="BC2012" s="90" t="s">
        <v>99</v>
      </c>
      <c r="BD2012" s="90" t="s">
        <v>150</v>
      </c>
      <c r="BE2012" s="90" t="s">
        <v>61</v>
      </c>
      <c r="BF2012" s="90" t="s">
        <v>262</v>
      </c>
      <c r="BG2012" s="90" t="s">
        <v>101</v>
      </c>
    </row>
    <row r="2013" s="85" customFormat="1" ht="19" customHeight="1" spans="1:59">
      <c r="A2013" s="90" t="s">
        <v>226</v>
      </c>
      <c r="B2013" s="90" t="s">
        <v>227</v>
      </c>
      <c r="C2013" s="90" t="s">
        <v>1332</v>
      </c>
      <c r="D2013" s="90" t="s">
        <v>1333</v>
      </c>
      <c r="E2013" s="90" t="s">
        <v>19003</v>
      </c>
      <c r="F2013" s="90" t="s">
        <v>2394</v>
      </c>
      <c r="G2013" s="90" t="s">
        <v>2174</v>
      </c>
      <c r="H2013" s="90" t="s">
        <v>1299</v>
      </c>
      <c r="I2013" s="90" t="s">
        <v>19004</v>
      </c>
      <c r="J2013" s="90" t="s">
        <v>19005</v>
      </c>
      <c r="K2013" s="90" t="s">
        <v>19006</v>
      </c>
      <c r="L2013" s="90" t="s">
        <v>73</v>
      </c>
      <c r="M2013" s="90" t="s">
        <v>526</v>
      </c>
      <c r="N2013" s="90" t="s">
        <v>2361</v>
      </c>
      <c r="O2013" s="90" t="s">
        <v>1726</v>
      </c>
      <c r="P2013" s="90" t="s">
        <v>1727</v>
      </c>
      <c r="Q2013" s="90" t="s">
        <v>3670</v>
      </c>
      <c r="R2013" s="90" t="s">
        <v>3671</v>
      </c>
      <c r="S2013" s="90" t="s">
        <v>19007</v>
      </c>
      <c r="T2013" s="90" t="s">
        <v>11464</v>
      </c>
      <c r="U2013" s="15">
        <v>0</v>
      </c>
      <c r="V2013" s="15">
        <v>50000</v>
      </c>
      <c r="W2013" s="15">
        <v>40000</v>
      </c>
      <c r="X2013" s="15">
        <v>20000</v>
      </c>
      <c r="Y2013" s="90" t="s">
        <v>82</v>
      </c>
      <c r="Z2013" s="90" t="s">
        <v>83</v>
      </c>
      <c r="AA2013" s="90" t="s">
        <v>84</v>
      </c>
      <c r="AB2013" s="90" t="s">
        <v>19008</v>
      </c>
      <c r="AC2013" s="90" t="s">
        <v>145</v>
      </c>
      <c r="AD2013" s="90" t="s">
        <v>87</v>
      </c>
      <c r="AE2013" s="90" t="s">
        <v>61</v>
      </c>
      <c r="AF2013" s="90" t="s">
        <v>61</v>
      </c>
      <c r="AG2013" s="90" t="s">
        <v>89</v>
      </c>
      <c r="AH2013" s="90" t="s">
        <v>89</v>
      </c>
      <c r="AI2013" s="90" t="s">
        <v>89</v>
      </c>
      <c r="AJ2013" s="90" t="s">
        <v>89</v>
      </c>
      <c r="AK2013" s="90" t="s">
        <v>89</v>
      </c>
      <c r="AL2013" s="90" t="s">
        <v>89</v>
      </c>
      <c r="AM2013" s="90" t="s">
        <v>89</v>
      </c>
      <c r="AN2013" s="90" t="s">
        <v>89</v>
      </c>
      <c r="AO2013" s="90" t="s">
        <v>89</v>
      </c>
      <c r="AP2013" s="90" t="s">
        <v>89</v>
      </c>
      <c r="AQ2013" s="90" t="s">
        <v>90</v>
      </c>
      <c r="AR2013" s="90" t="s">
        <v>90</v>
      </c>
      <c r="AS2013" s="90" t="s">
        <v>91</v>
      </c>
      <c r="AT2013" s="90" t="s">
        <v>92</v>
      </c>
      <c r="AU2013" s="90" t="s">
        <v>92</v>
      </c>
      <c r="AV2013" s="90" t="s">
        <v>93</v>
      </c>
      <c r="AW2013" s="90" t="s">
        <v>19009</v>
      </c>
      <c r="AX2013" s="90" t="s">
        <v>19010</v>
      </c>
      <c r="AY2013" s="90" t="s">
        <v>10483</v>
      </c>
      <c r="AZ2013" s="90" t="s">
        <v>19010</v>
      </c>
      <c r="BA2013" s="90" t="s">
        <v>97</v>
      </c>
      <c r="BB2013" s="90" t="s">
        <v>19011</v>
      </c>
      <c r="BC2013" s="90" t="s">
        <v>99</v>
      </c>
      <c r="BD2013" s="90" t="s">
        <v>100</v>
      </c>
      <c r="BE2013" s="90" t="s">
        <v>61</v>
      </c>
      <c r="BF2013" s="97" t="s">
        <v>119</v>
      </c>
      <c r="BG2013" s="90" t="s">
        <v>101</v>
      </c>
    </row>
    <row r="2014" s="85" customFormat="1" ht="19" customHeight="1" spans="1:59">
      <c r="A2014" s="90" t="s">
        <v>1774</v>
      </c>
      <c r="B2014" s="90" t="s">
        <v>1775</v>
      </c>
      <c r="C2014" s="90" t="s">
        <v>3077</v>
      </c>
      <c r="D2014" s="90" t="s">
        <v>3078</v>
      </c>
      <c r="E2014" s="90" t="s">
        <v>19012</v>
      </c>
      <c r="F2014" s="90" t="s">
        <v>3080</v>
      </c>
      <c r="G2014" s="90" t="s">
        <v>3080</v>
      </c>
      <c r="H2014" s="90" t="s">
        <v>232</v>
      </c>
      <c r="I2014" s="90" t="s">
        <v>19013</v>
      </c>
      <c r="J2014" s="90" t="s">
        <v>19014</v>
      </c>
      <c r="K2014" s="90" t="s">
        <v>19015</v>
      </c>
      <c r="L2014" s="90" t="s">
        <v>73</v>
      </c>
      <c r="M2014" s="90" t="s">
        <v>162</v>
      </c>
      <c r="N2014" s="90" t="s">
        <v>2350</v>
      </c>
      <c r="O2014" s="90" t="s">
        <v>398</v>
      </c>
      <c r="P2014" s="90" t="s">
        <v>399</v>
      </c>
      <c r="Q2014" s="90" t="s">
        <v>2192</v>
      </c>
      <c r="R2014" s="90" t="s">
        <v>2193</v>
      </c>
      <c r="S2014" s="90" t="s">
        <v>19016</v>
      </c>
      <c r="T2014" s="90" t="s">
        <v>380</v>
      </c>
      <c r="U2014" s="15">
        <v>0</v>
      </c>
      <c r="V2014" s="15">
        <v>43750</v>
      </c>
      <c r="W2014" s="15">
        <v>34000</v>
      </c>
      <c r="X2014" s="15">
        <v>20000</v>
      </c>
      <c r="Y2014" s="90" t="s">
        <v>143</v>
      </c>
      <c r="Z2014" s="90" t="s">
        <v>83</v>
      </c>
      <c r="AA2014" s="90" t="s">
        <v>84</v>
      </c>
      <c r="AB2014" s="90" t="s">
        <v>19017</v>
      </c>
      <c r="AC2014" s="90" t="s">
        <v>359</v>
      </c>
      <c r="AD2014" s="90" t="s">
        <v>87</v>
      </c>
      <c r="AE2014" s="90" t="s">
        <v>61</v>
      </c>
      <c r="AF2014" s="90" t="s">
        <v>61</v>
      </c>
      <c r="AG2014" s="90" t="s">
        <v>89</v>
      </c>
      <c r="AH2014" s="90" t="s">
        <v>89</v>
      </c>
      <c r="AI2014" s="90" t="s">
        <v>89</v>
      </c>
      <c r="AJ2014" s="90" t="s">
        <v>89</v>
      </c>
      <c r="AK2014" s="90" t="s">
        <v>89</v>
      </c>
      <c r="AL2014" s="90" t="s">
        <v>89</v>
      </c>
      <c r="AM2014" s="90" t="s">
        <v>89</v>
      </c>
      <c r="AN2014" s="90" t="s">
        <v>89</v>
      </c>
      <c r="AO2014" s="90" t="s">
        <v>89</v>
      </c>
      <c r="AP2014" s="90" t="s">
        <v>89</v>
      </c>
      <c r="AQ2014" s="90" t="s">
        <v>90</v>
      </c>
      <c r="AR2014" s="90" t="s">
        <v>90</v>
      </c>
      <c r="AS2014" s="90" t="s">
        <v>91</v>
      </c>
      <c r="AT2014" s="90" t="s">
        <v>92</v>
      </c>
      <c r="AU2014" s="90" t="s">
        <v>92</v>
      </c>
      <c r="AV2014" s="90" t="s">
        <v>93</v>
      </c>
      <c r="AW2014" s="90" t="s">
        <v>19018</v>
      </c>
      <c r="AX2014" s="90" t="s">
        <v>19019</v>
      </c>
      <c r="AY2014" s="90" t="s">
        <v>19020</v>
      </c>
      <c r="AZ2014" s="90" t="s">
        <v>19019</v>
      </c>
      <c r="BA2014" s="90" t="s">
        <v>97</v>
      </c>
      <c r="BB2014" s="90" t="s">
        <v>19021</v>
      </c>
      <c r="BC2014" s="90" t="s">
        <v>99</v>
      </c>
      <c r="BD2014" s="90" t="s">
        <v>150</v>
      </c>
      <c r="BE2014" s="90" t="s">
        <v>61</v>
      </c>
      <c r="BF2014" s="90" t="s">
        <v>380</v>
      </c>
      <c r="BG2014" s="90" t="s">
        <v>101</v>
      </c>
    </row>
    <row r="2015" s="85" customFormat="1" ht="19" customHeight="1" spans="1:59">
      <c r="A2015" s="90" t="s">
        <v>226</v>
      </c>
      <c r="B2015" s="90" t="s">
        <v>227</v>
      </c>
      <c r="C2015" s="90" t="s">
        <v>228</v>
      </c>
      <c r="D2015" s="90" t="s">
        <v>229</v>
      </c>
      <c r="E2015" s="90" t="s">
        <v>19022</v>
      </c>
      <c r="F2015" s="90" t="s">
        <v>2174</v>
      </c>
      <c r="G2015" s="90" t="s">
        <v>2174</v>
      </c>
      <c r="H2015" s="90" t="s">
        <v>1299</v>
      </c>
      <c r="I2015" s="90" t="s">
        <v>19023</v>
      </c>
      <c r="J2015" s="90" t="s">
        <v>19024</v>
      </c>
      <c r="K2015" s="90" t="s">
        <v>19025</v>
      </c>
      <c r="L2015" s="90" t="s">
        <v>73</v>
      </c>
      <c r="M2015" s="90" t="s">
        <v>137</v>
      </c>
      <c r="N2015" s="90" t="s">
        <v>19026</v>
      </c>
      <c r="O2015" s="90" t="s">
        <v>1739</v>
      </c>
      <c r="P2015" s="90" t="s">
        <v>1740</v>
      </c>
      <c r="Q2015" s="90" t="s">
        <v>1306</v>
      </c>
      <c r="R2015" s="90" t="s">
        <v>1307</v>
      </c>
      <c r="S2015" s="90" t="s">
        <v>19027</v>
      </c>
      <c r="T2015" s="90" t="s">
        <v>262</v>
      </c>
      <c r="U2015" s="15">
        <v>0</v>
      </c>
      <c r="V2015" s="15">
        <v>35000</v>
      </c>
      <c r="W2015" s="15">
        <v>21000</v>
      </c>
      <c r="X2015" s="15">
        <v>3500</v>
      </c>
      <c r="Y2015" s="90" t="s">
        <v>82</v>
      </c>
      <c r="Z2015" s="90" t="s">
        <v>83</v>
      </c>
      <c r="AA2015" s="90" t="s">
        <v>84</v>
      </c>
      <c r="AB2015" s="90" t="s">
        <v>243</v>
      </c>
      <c r="AC2015" s="90" t="s">
        <v>359</v>
      </c>
      <c r="AD2015" s="90" t="s">
        <v>87</v>
      </c>
      <c r="AE2015" s="90" t="s">
        <v>61</v>
      </c>
      <c r="AF2015" s="90" t="s">
        <v>61</v>
      </c>
      <c r="AG2015" s="90" t="s">
        <v>89</v>
      </c>
      <c r="AH2015" s="90" t="s">
        <v>89</v>
      </c>
      <c r="AI2015" s="90" t="s">
        <v>89</v>
      </c>
      <c r="AJ2015" s="90" t="s">
        <v>88</v>
      </c>
      <c r="AK2015" s="90" t="s">
        <v>89</v>
      </c>
      <c r="AL2015" s="90" t="s">
        <v>89</v>
      </c>
      <c r="AM2015" s="90" t="s">
        <v>89</v>
      </c>
      <c r="AN2015" s="90" t="s">
        <v>89</v>
      </c>
      <c r="AO2015" s="90" t="s">
        <v>89</v>
      </c>
      <c r="AP2015" s="90" t="s">
        <v>89</v>
      </c>
      <c r="AQ2015" s="90" t="s">
        <v>90</v>
      </c>
      <c r="AR2015" s="90" t="s">
        <v>90</v>
      </c>
      <c r="AS2015" s="90" t="s">
        <v>91</v>
      </c>
      <c r="AT2015" s="90" t="s">
        <v>92</v>
      </c>
      <c r="AU2015" s="90" t="s">
        <v>92</v>
      </c>
      <c r="AV2015" s="90" t="s">
        <v>93</v>
      </c>
      <c r="AW2015" s="90" t="s">
        <v>19028</v>
      </c>
      <c r="AX2015" s="90" t="s">
        <v>19029</v>
      </c>
      <c r="AY2015" s="90" t="s">
        <v>19030</v>
      </c>
      <c r="AZ2015" s="90" t="s">
        <v>19029</v>
      </c>
      <c r="BA2015" s="90" t="s">
        <v>97</v>
      </c>
      <c r="BB2015" s="90" t="s">
        <v>19031</v>
      </c>
      <c r="BC2015" s="90" t="s">
        <v>99</v>
      </c>
      <c r="BD2015" s="90" t="s">
        <v>100</v>
      </c>
      <c r="BE2015" s="90" t="s">
        <v>61</v>
      </c>
      <c r="BF2015" s="90" t="s">
        <v>262</v>
      </c>
      <c r="BG2015" s="90" t="s">
        <v>101</v>
      </c>
    </row>
    <row r="2016" s="85" customFormat="1" ht="19" customHeight="1" spans="1:59">
      <c r="A2016" s="90" t="s">
        <v>1564</v>
      </c>
      <c r="B2016" s="90" t="s">
        <v>1565</v>
      </c>
      <c r="C2016" s="90" t="s">
        <v>19032</v>
      </c>
      <c r="D2016" s="90" t="s">
        <v>19033</v>
      </c>
      <c r="E2016" s="90" t="s">
        <v>19034</v>
      </c>
      <c r="F2016" s="90" t="s">
        <v>19035</v>
      </c>
      <c r="G2016" s="90" t="s">
        <v>1890</v>
      </c>
      <c r="H2016" s="90" t="s">
        <v>109</v>
      </c>
      <c r="I2016" s="90" t="s">
        <v>19036</v>
      </c>
      <c r="J2016" s="90" t="s">
        <v>19037</v>
      </c>
      <c r="K2016" s="90" t="s">
        <v>19038</v>
      </c>
      <c r="L2016" s="90" t="s">
        <v>73</v>
      </c>
      <c r="M2016" s="90" t="s">
        <v>341</v>
      </c>
      <c r="N2016" s="90" t="s">
        <v>342</v>
      </c>
      <c r="O2016" s="90" t="s">
        <v>1848</v>
      </c>
      <c r="P2016" s="90" t="s">
        <v>1849</v>
      </c>
      <c r="Q2016" s="90" t="s">
        <v>1850</v>
      </c>
      <c r="R2016" s="90" t="s">
        <v>1849</v>
      </c>
      <c r="S2016" s="90" t="s">
        <v>19039</v>
      </c>
      <c r="T2016" s="90" t="s">
        <v>380</v>
      </c>
      <c r="U2016" s="15">
        <v>0</v>
      </c>
      <c r="V2016" s="15">
        <v>2960</v>
      </c>
      <c r="W2016" s="15">
        <v>2360</v>
      </c>
      <c r="X2016" s="15">
        <v>2360</v>
      </c>
      <c r="Y2016" s="90" t="s">
        <v>82</v>
      </c>
      <c r="Z2016" s="90" t="s">
        <v>83</v>
      </c>
      <c r="AA2016" s="90" t="s">
        <v>84</v>
      </c>
      <c r="AB2016" s="90" t="s">
        <v>19040</v>
      </c>
      <c r="AC2016" s="90" t="s">
        <v>145</v>
      </c>
      <c r="AD2016" s="90" t="s">
        <v>87</v>
      </c>
      <c r="AE2016" s="90" t="s">
        <v>61</v>
      </c>
      <c r="AF2016" s="90" t="s">
        <v>61</v>
      </c>
      <c r="AG2016" s="90" t="s">
        <v>89</v>
      </c>
      <c r="AH2016" s="90" t="s">
        <v>89</v>
      </c>
      <c r="AI2016" s="90" t="s">
        <v>89</v>
      </c>
      <c r="AJ2016" s="90" t="s">
        <v>89</v>
      </c>
      <c r="AK2016" s="90" t="s">
        <v>89</v>
      </c>
      <c r="AL2016" s="90" t="s">
        <v>89</v>
      </c>
      <c r="AM2016" s="90" t="s">
        <v>89</v>
      </c>
      <c r="AN2016" s="90" t="s">
        <v>89</v>
      </c>
      <c r="AO2016" s="90" t="s">
        <v>89</v>
      </c>
      <c r="AP2016" s="90" t="s">
        <v>89</v>
      </c>
      <c r="AQ2016" s="90" t="s">
        <v>90</v>
      </c>
      <c r="AR2016" s="90" t="s">
        <v>90</v>
      </c>
      <c r="AS2016" s="90" t="s">
        <v>91</v>
      </c>
      <c r="AT2016" s="90" t="s">
        <v>92</v>
      </c>
      <c r="AU2016" s="90" t="s">
        <v>92</v>
      </c>
      <c r="AV2016" s="90" t="s">
        <v>93</v>
      </c>
      <c r="AW2016" s="90" t="s">
        <v>19041</v>
      </c>
      <c r="AX2016" s="90" t="s">
        <v>19042</v>
      </c>
      <c r="AY2016" s="90" t="s">
        <v>19043</v>
      </c>
      <c r="AZ2016" s="90" t="s">
        <v>19042</v>
      </c>
      <c r="BA2016" s="90" t="s">
        <v>97</v>
      </c>
      <c r="BB2016" s="90" t="s">
        <v>19044</v>
      </c>
      <c r="BC2016" s="90" t="s">
        <v>99</v>
      </c>
      <c r="BD2016" s="90" t="s">
        <v>100</v>
      </c>
      <c r="BE2016" s="90" t="s">
        <v>61</v>
      </c>
      <c r="BF2016" s="90" t="s">
        <v>380</v>
      </c>
      <c r="BG2016" s="90" t="s">
        <v>101</v>
      </c>
    </row>
    <row r="2017" s="85" customFormat="1" ht="19" customHeight="1" spans="1:59">
      <c r="A2017" s="90" t="s">
        <v>485</v>
      </c>
      <c r="B2017" s="90" t="s">
        <v>486</v>
      </c>
      <c r="C2017" s="90" t="s">
        <v>1215</v>
      </c>
      <c r="D2017" s="90" t="s">
        <v>1216</v>
      </c>
      <c r="E2017" s="90" t="s">
        <v>19045</v>
      </c>
      <c r="F2017" s="90" t="s">
        <v>13037</v>
      </c>
      <c r="G2017" s="90" t="s">
        <v>8444</v>
      </c>
      <c r="H2017" s="90" t="s">
        <v>1299</v>
      </c>
      <c r="I2017" s="90" t="s">
        <v>19046</v>
      </c>
      <c r="J2017" s="90" t="s">
        <v>19047</v>
      </c>
      <c r="K2017" s="90" t="s">
        <v>19048</v>
      </c>
      <c r="L2017" s="90" t="s">
        <v>73</v>
      </c>
      <c r="M2017" s="90" t="s">
        <v>10383</v>
      </c>
      <c r="N2017" s="90" t="s">
        <v>7341</v>
      </c>
      <c r="O2017" s="90" t="s">
        <v>2985</v>
      </c>
      <c r="P2017" s="90" t="s">
        <v>2986</v>
      </c>
      <c r="Q2017" s="90" t="s">
        <v>1306</v>
      </c>
      <c r="R2017" s="90" t="s">
        <v>1307</v>
      </c>
      <c r="S2017" s="90" t="s">
        <v>19049</v>
      </c>
      <c r="T2017" s="90" t="s">
        <v>262</v>
      </c>
      <c r="U2017" s="15">
        <v>0</v>
      </c>
      <c r="V2017" s="15">
        <v>55000</v>
      </c>
      <c r="W2017" s="15">
        <v>27500</v>
      </c>
      <c r="X2017" s="15">
        <v>2000</v>
      </c>
      <c r="Y2017" s="90" t="s">
        <v>143</v>
      </c>
      <c r="Z2017" s="90" t="s">
        <v>83</v>
      </c>
      <c r="AA2017" s="90" t="s">
        <v>84</v>
      </c>
      <c r="AB2017" s="90" t="s">
        <v>19050</v>
      </c>
      <c r="AC2017" s="90" t="s">
        <v>359</v>
      </c>
      <c r="AD2017" s="90" t="s">
        <v>87</v>
      </c>
      <c r="AE2017" s="90" t="s">
        <v>61</v>
      </c>
      <c r="AF2017" s="90" t="s">
        <v>61</v>
      </c>
      <c r="AG2017" s="90" t="s">
        <v>89</v>
      </c>
      <c r="AH2017" s="90" t="s">
        <v>89</v>
      </c>
      <c r="AI2017" s="90" t="s">
        <v>89</v>
      </c>
      <c r="AJ2017" s="90" t="s">
        <v>89</v>
      </c>
      <c r="AK2017" s="90" t="s">
        <v>89</v>
      </c>
      <c r="AL2017" s="90" t="s">
        <v>89</v>
      </c>
      <c r="AM2017" s="90" t="s">
        <v>89</v>
      </c>
      <c r="AN2017" s="90" t="s">
        <v>89</v>
      </c>
      <c r="AO2017" s="90" t="s">
        <v>88</v>
      </c>
      <c r="AP2017" s="90" t="s">
        <v>89</v>
      </c>
      <c r="AQ2017" s="90" t="s">
        <v>90</v>
      </c>
      <c r="AR2017" s="90" t="s">
        <v>90</v>
      </c>
      <c r="AS2017" s="90" t="s">
        <v>91</v>
      </c>
      <c r="AT2017" s="90" t="s">
        <v>92</v>
      </c>
      <c r="AU2017" s="90" t="s">
        <v>92</v>
      </c>
      <c r="AV2017" s="90" t="s">
        <v>93</v>
      </c>
      <c r="AW2017" s="90" t="s">
        <v>19051</v>
      </c>
      <c r="AX2017" s="90" t="s">
        <v>19052</v>
      </c>
      <c r="AY2017" s="90" t="s">
        <v>19053</v>
      </c>
      <c r="AZ2017" s="90" t="s">
        <v>19052</v>
      </c>
      <c r="BA2017" s="90" t="s">
        <v>97</v>
      </c>
      <c r="BB2017" s="90" t="s">
        <v>19054</v>
      </c>
      <c r="BC2017" s="90" t="s">
        <v>99</v>
      </c>
      <c r="BD2017" s="90" t="s">
        <v>150</v>
      </c>
      <c r="BE2017" s="90" t="s">
        <v>61</v>
      </c>
      <c r="BF2017" s="90" t="s">
        <v>262</v>
      </c>
      <c r="BG2017" s="90" t="s">
        <v>101</v>
      </c>
    </row>
    <row r="2018" s="85" customFormat="1" ht="19" customHeight="1" spans="1:59">
      <c r="A2018" s="90" t="s">
        <v>151</v>
      </c>
      <c r="B2018" s="90" t="s">
        <v>152</v>
      </c>
      <c r="C2018" s="90" t="s">
        <v>153</v>
      </c>
      <c r="D2018" s="90" t="s">
        <v>154</v>
      </c>
      <c r="E2018" s="90" t="s">
        <v>1914</v>
      </c>
      <c r="F2018" s="90" t="s">
        <v>1818</v>
      </c>
      <c r="G2018" s="90" t="s">
        <v>1819</v>
      </c>
      <c r="H2018" s="90" t="s">
        <v>109</v>
      </c>
      <c r="I2018" s="90" t="s">
        <v>19055</v>
      </c>
      <c r="J2018" s="90" t="s">
        <v>19056</v>
      </c>
      <c r="K2018" s="90" t="s">
        <v>19057</v>
      </c>
      <c r="L2018" s="90" t="s">
        <v>73</v>
      </c>
      <c r="M2018" s="90" t="s">
        <v>3242</v>
      </c>
      <c r="N2018" s="90" t="s">
        <v>163</v>
      </c>
      <c r="O2018" s="90" t="s">
        <v>1537</v>
      </c>
      <c r="P2018" s="90" t="s">
        <v>1538</v>
      </c>
      <c r="Q2018" s="90" t="s">
        <v>1920</v>
      </c>
      <c r="R2018" s="90" t="s">
        <v>1921</v>
      </c>
      <c r="S2018" s="90" t="s">
        <v>19058</v>
      </c>
      <c r="T2018" s="90" t="s">
        <v>119</v>
      </c>
      <c r="U2018" s="15">
        <v>0</v>
      </c>
      <c r="V2018" s="15">
        <v>24000</v>
      </c>
      <c r="W2018" s="15">
        <v>13000</v>
      </c>
      <c r="X2018" s="15">
        <v>7000</v>
      </c>
      <c r="Y2018" s="90" t="s">
        <v>143</v>
      </c>
      <c r="Z2018" s="90" t="s">
        <v>83</v>
      </c>
      <c r="AA2018" s="90" t="s">
        <v>84</v>
      </c>
      <c r="AB2018" s="90" t="s">
        <v>1923</v>
      </c>
      <c r="AC2018" s="90" t="s">
        <v>145</v>
      </c>
      <c r="AD2018" s="90" t="s">
        <v>87</v>
      </c>
      <c r="AE2018" s="90" t="s">
        <v>61</v>
      </c>
      <c r="AF2018" s="90" t="s">
        <v>61</v>
      </c>
      <c r="AG2018" s="90" t="s">
        <v>89</v>
      </c>
      <c r="AH2018" s="90" t="s">
        <v>89</v>
      </c>
      <c r="AI2018" s="90" t="s">
        <v>89</v>
      </c>
      <c r="AJ2018" s="90" t="s">
        <v>89</v>
      </c>
      <c r="AK2018" s="90" t="s">
        <v>89</v>
      </c>
      <c r="AL2018" s="90" t="s">
        <v>89</v>
      </c>
      <c r="AM2018" s="90" t="s">
        <v>89</v>
      </c>
      <c r="AN2018" s="90" t="s">
        <v>89</v>
      </c>
      <c r="AO2018" s="90" t="s">
        <v>89</v>
      </c>
      <c r="AP2018" s="90" t="s">
        <v>89</v>
      </c>
      <c r="AQ2018" s="90" t="s">
        <v>90</v>
      </c>
      <c r="AR2018" s="90" t="s">
        <v>90</v>
      </c>
      <c r="AS2018" s="90" t="s">
        <v>91</v>
      </c>
      <c r="AT2018" s="90" t="s">
        <v>92</v>
      </c>
      <c r="AU2018" s="90" t="s">
        <v>92</v>
      </c>
      <c r="AV2018" s="90" t="s">
        <v>93</v>
      </c>
      <c r="AW2018" s="90" t="s">
        <v>1924</v>
      </c>
      <c r="AX2018" s="90" t="s">
        <v>19059</v>
      </c>
      <c r="AY2018" s="90" t="s">
        <v>1926</v>
      </c>
      <c r="AZ2018" s="90" t="s">
        <v>19059</v>
      </c>
      <c r="BA2018" s="90" t="s">
        <v>97</v>
      </c>
      <c r="BB2018" s="90" t="s">
        <v>19060</v>
      </c>
      <c r="BC2018" s="90" t="s">
        <v>99</v>
      </c>
      <c r="BD2018" s="90" t="s">
        <v>150</v>
      </c>
      <c r="BE2018" s="90" t="s">
        <v>61</v>
      </c>
      <c r="BF2018" s="90" t="s">
        <v>119</v>
      </c>
      <c r="BG2018" s="90" t="s">
        <v>101</v>
      </c>
    </row>
    <row r="2019" s="85" customFormat="1" ht="19" customHeight="1" spans="1:59">
      <c r="A2019" s="90" t="s">
        <v>267</v>
      </c>
      <c r="B2019" s="90" t="s">
        <v>268</v>
      </c>
      <c r="C2019" s="90" t="s">
        <v>6692</v>
      </c>
      <c r="D2019" s="90" t="s">
        <v>6693</v>
      </c>
      <c r="E2019" s="90" t="s">
        <v>19061</v>
      </c>
      <c r="F2019" s="90" t="s">
        <v>19062</v>
      </c>
      <c r="G2019" s="90" t="s">
        <v>3523</v>
      </c>
      <c r="H2019" s="90" t="s">
        <v>539</v>
      </c>
      <c r="I2019" s="90" t="s">
        <v>19063</v>
      </c>
      <c r="J2019" s="90" t="s">
        <v>19064</v>
      </c>
      <c r="K2019" s="90" t="s">
        <v>19065</v>
      </c>
      <c r="L2019" s="90" t="s">
        <v>73</v>
      </c>
      <c r="M2019" s="90" t="s">
        <v>8016</v>
      </c>
      <c r="N2019" s="90" t="s">
        <v>3140</v>
      </c>
      <c r="O2019" s="90" t="s">
        <v>11073</v>
      </c>
      <c r="P2019" s="90" t="s">
        <v>5888</v>
      </c>
      <c r="Q2019" s="90" t="s">
        <v>5017</v>
      </c>
      <c r="R2019" s="90" t="s">
        <v>5018</v>
      </c>
      <c r="S2019" s="90" t="s">
        <v>19066</v>
      </c>
      <c r="T2019" s="90" t="s">
        <v>119</v>
      </c>
      <c r="U2019" s="15">
        <v>0</v>
      </c>
      <c r="V2019" s="15">
        <v>167000</v>
      </c>
      <c r="W2019" s="15">
        <v>76000</v>
      </c>
      <c r="X2019" s="15">
        <v>70000</v>
      </c>
      <c r="Y2019" s="90" t="s">
        <v>143</v>
      </c>
      <c r="Z2019" s="90" t="s">
        <v>83</v>
      </c>
      <c r="AA2019" s="90" t="s">
        <v>84</v>
      </c>
      <c r="AB2019" s="90" t="s">
        <v>19067</v>
      </c>
      <c r="AC2019" s="90" t="s">
        <v>145</v>
      </c>
      <c r="AD2019" s="90" t="s">
        <v>87</v>
      </c>
      <c r="AE2019" s="90" t="s">
        <v>61</v>
      </c>
      <c r="AF2019" s="90" t="s">
        <v>61</v>
      </c>
      <c r="AG2019" s="90" t="s">
        <v>89</v>
      </c>
      <c r="AH2019" s="90" t="s">
        <v>89</v>
      </c>
      <c r="AI2019" s="90" t="s">
        <v>89</v>
      </c>
      <c r="AJ2019" s="90" t="s">
        <v>89</v>
      </c>
      <c r="AK2019" s="90" t="s">
        <v>89</v>
      </c>
      <c r="AL2019" s="90" t="s">
        <v>89</v>
      </c>
      <c r="AM2019" s="90" t="s">
        <v>89</v>
      </c>
      <c r="AN2019" s="90" t="s">
        <v>89</v>
      </c>
      <c r="AO2019" s="90" t="s">
        <v>89</v>
      </c>
      <c r="AP2019" s="90" t="s">
        <v>89</v>
      </c>
      <c r="AQ2019" s="90" t="s">
        <v>90</v>
      </c>
      <c r="AR2019" s="90" t="s">
        <v>90</v>
      </c>
      <c r="AS2019" s="90" t="s">
        <v>91</v>
      </c>
      <c r="AT2019" s="90" t="s">
        <v>92</v>
      </c>
      <c r="AU2019" s="90" t="s">
        <v>92</v>
      </c>
      <c r="AV2019" s="90" t="s">
        <v>93</v>
      </c>
      <c r="AW2019" s="90" t="s">
        <v>19068</v>
      </c>
      <c r="AX2019" s="90" t="s">
        <v>19069</v>
      </c>
      <c r="AY2019" s="90" t="s">
        <v>19070</v>
      </c>
      <c r="AZ2019" s="90" t="s">
        <v>19069</v>
      </c>
      <c r="BA2019" s="90" t="s">
        <v>97</v>
      </c>
      <c r="BB2019" s="90" t="s">
        <v>19071</v>
      </c>
      <c r="BC2019" s="90" t="s">
        <v>99</v>
      </c>
      <c r="BD2019" s="90" t="s">
        <v>150</v>
      </c>
      <c r="BE2019" s="90" t="s">
        <v>61</v>
      </c>
      <c r="BF2019" s="90" t="s">
        <v>119</v>
      </c>
      <c r="BG2019" s="90" t="s">
        <v>101</v>
      </c>
    </row>
    <row r="2020" s="85" customFormat="1" ht="19" customHeight="1" spans="1:59">
      <c r="A2020" s="90" t="s">
        <v>582</v>
      </c>
      <c r="B2020" s="90" t="s">
        <v>583</v>
      </c>
      <c r="C2020" s="90" t="s">
        <v>793</v>
      </c>
      <c r="D2020" s="90" t="s">
        <v>794</v>
      </c>
      <c r="E2020" s="90" t="s">
        <v>4203</v>
      </c>
      <c r="F2020" s="90" t="s">
        <v>1175</v>
      </c>
      <c r="G2020" s="90" t="s">
        <v>1175</v>
      </c>
      <c r="H2020" s="90" t="s">
        <v>109</v>
      </c>
      <c r="I2020" s="90" t="s">
        <v>19072</v>
      </c>
      <c r="J2020" s="90" t="s">
        <v>19073</v>
      </c>
      <c r="K2020" s="90" t="s">
        <v>19074</v>
      </c>
      <c r="L2020" s="90" t="s">
        <v>73</v>
      </c>
      <c r="M2020" s="90" t="s">
        <v>838</v>
      </c>
      <c r="N2020" s="90" t="s">
        <v>1410</v>
      </c>
      <c r="O2020" s="90" t="s">
        <v>221</v>
      </c>
      <c r="P2020" s="90" t="s">
        <v>222</v>
      </c>
      <c r="Q2020" s="90" t="s">
        <v>2693</v>
      </c>
      <c r="R2020" s="90" t="s">
        <v>222</v>
      </c>
      <c r="S2020" s="90" t="s">
        <v>19075</v>
      </c>
      <c r="T2020" s="90" t="s">
        <v>380</v>
      </c>
      <c r="U2020" s="15">
        <v>0</v>
      </c>
      <c r="V2020" s="15">
        <v>9543</v>
      </c>
      <c r="W2020" s="15">
        <v>7500</v>
      </c>
      <c r="X2020" s="15">
        <v>7500</v>
      </c>
      <c r="Y2020" s="90" t="s">
        <v>143</v>
      </c>
      <c r="Z2020" s="90" t="s">
        <v>83</v>
      </c>
      <c r="AA2020" s="90" t="s">
        <v>84</v>
      </c>
      <c r="AB2020" s="90" t="s">
        <v>4210</v>
      </c>
      <c r="AC2020" s="90" t="s">
        <v>359</v>
      </c>
      <c r="AD2020" s="90" t="s">
        <v>87</v>
      </c>
      <c r="AE2020" s="90" t="s">
        <v>61</v>
      </c>
      <c r="AF2020" s="90" t="s">
        <v>61</v>
      </c>
      <c r="AG2020" s="90" t="s">
        <v>89</v>
      </c>
      <c r="AH2020" s="90" t="s">
        <v>89</v>
      </c>
      <c r="AI2020" s="90" t="s">
        <v>89</v>
      </c>
      <c r="AJ2020" s="90" t="s">
        <v>89</v>
      </c>
      <c r="AK2020" s="90" t="s">
        <v>89</v>
      </c>
      <c r="AL2020" s="90" t="s">
        <v>89</v>
      </c>
      <c r="AM2020" s="90" t="s">
        <v>89</v>
      </c>
      <c r="AN2020" s="90" t="s">
        <v>89</v>
      </c>
      <c r="AO2020" s="90" t="s">
        <v>89</v>
      </c>
      <c r="AP2020" s="90" t="s">
        <v>89</v>
      </c>
      <c r="AQ2020" s="90" t="s">
        <v>90</v>
      </c>
      <c r="AR2020" s="90" t="s">
        <v>90</v>
      </c>
      <c r="AS2020" s="90" t="s">
        <v>91</v>
      </c>
      <c r="AT2020" s="90" t="s">
        <v>92</v>
      </c>
      <c r="AU2020" s="90" t="s">
        <v>92</v>
      </c>
      <c r="AV2020" s="90" t="s">
        <v>93</v>
      </c>
      <c r="AW2020" s="90" t="s">
        <v>4211</v>
      </c>
      <c r="AX2020" s="90" t="s">
        <v>19076</v>
      </c>
      <c r="AY2020" s="90" t="s">
        <v>4213</v>
      </c>
      <c r="AZ2020" s="90" t="s">
        <v>19076</v>
      </c>
      <c r="BA2020" s="90" t="s">
        <v>97</v>
      </c>
      <c r="BB2020" s="90" t="s">
        <v>19077</v>
      </c>
      <c r="BC2020" s="90" t="s">
        <v>99</v>
      </c>
      <c r="BD2020" s="90" t="s">
        <v>150</v>
      </c>
      <c r="BE2020" s="90" t="s">
        <v>61</v>
      </c>
      <c r="BF2020" s="90" t="s">
        <v>380</v>
      </c>
      <c r="BG2020" s="90" t="s">
        <v>101</v>
      </c>
    </row>
    <row r="2021" s="85" customFormat="1" ht="19" customHeight="1" spans="1:59">
      <c r="A2021" s="90" t="s">
        <v>102</v>
      </c>
      <c r="B2021" s="90" t="s">
        <v>103</v>
      </c>
      <c r="C2021" s="90" t="s">
        <v>1790</v>
      </c>
      <c r="D2021" s="90" t="s">
        <v>1791</v>
      </c>
      <c r="E2021" s="90" t="s">
        <v>19078</v>
      </c>
      <c r="F2021" s="90" t="s">
        <v>1793</v>
      </c>
      <c r="G2021" s="90" t="s">
        <v>1794</v>
      </c>
      <c r="H2021" s="90" t="s">
        <v>539</v>
      </c>
      <c r="I2021" s="90" t="s">
        <v>19079</v>
      </c>
      <c r="J2021" s="90" t="s">
        <v>19080</v>
      </c>
      <c r="K2021" s="90" t="s">
        <v>19081</v>
      </c>
      <c r="L2021" s="90" t="s">
        <v>73</v>
      </c>
      <c r="M2021" s="90" t="s">
        <v>2751</v>
      </c>
      <c r="N2021" s="90" t="s">
        <v>2424</v>
      </c>
      <c r="O2021" s="90" t="s">
        <v>238</v>
      </c>
      <c r="P2021" s="90" t="s">
        <v>239</v>
      </c>
      <c r="Q2021" s="90" t="s">
        <v>240</v>
      </c>
      <c r="R2021" s="90" t="s">
        <v>241</v>
      </c>
      <c r="S2021" s="90" t="s">
        <v>19082</v>
      </c>
      <c r="T2021" s="90" t="s">
        <v>380</v>
      </c>
      <c r="U2021" s="15">
        <v>0</v>
      </c>
      <c r="V2021" s="15">
        <v>80000</v>
      </c>
      <c r="W2021" s="15">
        <v>60000</v>
      </c>
      <c r="X2021" s="15">
        <v>20000</v>
      </c>
      <c r="Y2021" s="90" t="s">
        <v>143</v>
      </c>
      <c r="Z2021" s="90" t="s">
        <v>83</v>
      </c>
      <c r="AA2021" s="90" t="s">
        <v>84</v>
      </c>
      <c r="AB2021" s="90" t="s">
        <v>19083</v>
      </c>
      <c r="AC2021" s="90" t="s">
        <v>121</v>
      </c>
      <c r="AD2021" s="90" t="s">
        <v>87</v>
      </c>
      <c r="AE2021" s="90" t="s">
        <v>61</v>
      </c>
      <c r="AF2021" s="90" t="s">
        <v>61</v>
      </c>
      <c r="AG2021" s="90" t="s">
        <v>89</v>
      </c>
      <c r="AH2021" s="90" t="s">
        <v>89</v>
      </c>
      <c r="AI2021" s="90" t="s">
        <v>89</v>
      </c>
      <c r="AJ2021" s="90" t="s">
        <v>89</v>
      </c>
      <c r="AK2021" s="90" t="s">
        <v>89</v>
      </c>
      <c r="AL2021" s="90" t="s">
        <v>89</v>
      </c>
      <c r="AM2021" s="90" t="s">
        <v>89</v>
      </c>
      <c r="AN2021" s="90" t="s">
        <v>89</v>
      </c>
      <c r="AO2021" s="90" t="s">
        <v>89</v>
      </c>
      <c r="AP2021" s="90" t="s">
        <v>89</v>
      </c>
      <c r="AQ2021" s="90" t="s">
        <v>90</v>
      </c>
      <c r="AR2021" s="90" t="s">
        <v>90</v>
      </c>
      <c r="AS2021" s="90" t="s">
        <v>91</v>
      </c>
      <c r="AT2021" s="90" t="s">
        <v>92</v>
      </c>
      <c r="AU2021" s="90" t="s">
        <v>92</v>
      </c>
      <c r="AV2021" s="90" t="s">
        <v>93</v>
      </c>
      <c r="AW2021" s="90" t="s">
        <v>19084</v>
      </c>
      <c r="AX2021" s="90" t="s">
        <v>19085</v>
      </c>
      <c r="AY2021" s="90" t="s">
        <v>19086</v>
      </c>
      <c r="AZ2021" s="90" t="s">
        <v>19085</v>
      </c>
      <c r="BA2021" s="90" t="s">
        <v>97</v>
      </c>
      <c r="BB2021" s="90" t="s">
        <v>19087</v>
      </c>
      <c r="BC2021" s="90" t="s">
        <v>99</v>
      </c>
      <c r="BD2021" s="90" t="s">
        <v>150</v>
      </c>
      <c r="BE2021" s="90" t="s">
        <v>61</v>
      </c>
      <c r="BF2021" s="90" t="s">
        <v>380</v>
      </c>
      <c r="BG2021" s="90" t="s">
        <v>101</v>
      </c>
    </row>
    <row r="2022" s="85" customFormat="1" ht="19" customHeight="1" spans="1:59">
      <c r="A2022" s="90" t="s">
        <v>485</v>
      </c>
      <c r="B2022" s="90" t="s">
        <v>486</v>
      </c>
      <c r="C2022" s="90" t="s">
        <v>1258</v>
      </c>
      <c r="D2022" s="90" t="s">
        <v>1259</v>
      </c>
      <c r="E2022" s="90" t="s">
        <v>3322</v>
      </c>
      <c r="F2022" s="90" t="s">
        <v>3601</v>
      </c>
      <c r="G2022" s="90" t="s">
        <v>3601</v>
      </c>
      <c r="H2022" s="90" t="s">
        <v>109</v>
      </c>
      <c r="I2022" s="90" t="s">
        <v>19088</v>
      </c>
      <c r="J2022" s="90" t="s">
        <v>19089</v>
      </c>
      <c r="K2022" s="90" t="s">
        <v>19090</v>
      </c>
      <c r="L2022" s="90" t="s">
        <v>73</v>
      </c>
      <c r="M2022" s="90" t="s">
        <v>9732</v>
      </c>
      <c r="N2022" s="90" t="s">
        <v>19091</v>
      </c>
      <c r="O2022" s="90" t="s">
        <v>1848</v>
      </c>
      <c r="P2022" s="90" t="s">
        <v>1849</v>
      </c>
      <c r="Q2022" s="90" t="s">
        <v>1850</v>
      </c>
      <c r="R2022" s="90" t="s">
        <v>1849</v>
      </c>
      <c r="S2022" s="90" t="s">
        <v>19092</v>
      </c>
      <c r="T2022" s="90" t="s">
        <v>119</v>
      </c>
      <c r="U2022" s="15">
        <v>0</v>
      </c>
      <c r="V2022" s="15">
        <v>12000</v>
      </c>
      <c r="W2022" s="15">
        <v>6000</v>
      </c>
      <c r="X2022" s="15">
        <v>4000</v>
      </c>
      <c r="Y2022" s="90" t="s">
        <v>143</v>
      </c>
      <c r="Z2022" s="90" t="s">
        <v>83</v>
      </c>
      <c r="AA2022" s="90" t="s">
        <v>84</v>
      </c>
      <c r="AB2022" s="90" t="s">
        <v>3332</v>
      </c>
      <c r="AC2022" s="90" t="s">
        <v>211</v>
      </c>
      <c r="AD2022" s="90" t="s">
        <v>87</v>
      </c>
      <c r="AE2022" s="90" t="s">
        <v>61</v>
      </c>
      <c r="AF2022" s="90" t="s">
        <v>61</v>
      </c>
      <c r="AG2022" s="90" t="s">
        <v>89</v>
      </c>
      <c r="AH2022" s="90" t="s">
        <v>89</v>
      </c>
      <c r="AI2022" s="90" t="s">
        <v>89</v>
      </c>
      <c r="AJ2022" s="90" t="s">
        <v>89</v>
      </c>
      <c r="AK2022" s="90" t="s">
        <v>89</v>
      </c>
      <c r="AL2022" s="90" t="s">
        <v>89</v>
      </c>
      <c r="AM2022" s="90" t="s">
        <v>89</v>
      </c>
      <c r="AN2022" s="90" t="s">
        <v>89</v>
      </c>
      <c r="AO2022" s="90" t="s">
        <v>89</v>
      </c>
      <c r="AP2022" s="90" t="s">
        <v>89</v>
      </c>
      <c r="AQ2022" s="90" t="s">
        <v>90</v>
      </c>
      <c r="AR2022" s="90" t="s">
        <v>90</v>
      </c>
      <c r="AS2022" s="90" t="s">
        <v>91</v>
      </c>
      <c r="AT2022" s="90" t="s">
        <v>92</v>
      </c>
      <c r="AU2022" s="90" t="s">
        <v>92</v>
      </c>
      <c r="AV2022" s="90" t="s">
        <v>93</v>
      </c>
      <c r="AW2022" s="90" t="s">
        <v>3333</v>
      </c>
      <c r="AX2022" s="90" t="s">
        <v>19093</v>
      </c>
      <c r="AY2022" s="90" t="s">
        <v>3335</v>
      </c>
      <c r="AZ2022" s="90" t="s">
        <v>19093</v>
      </c>
      <c r="BA2022" s="90" t="s">
        <v>97</v>
      </c>
      <c r="BB2022" s="90" t="s">
        <v>19094</v>
      </c>
      <c r="BC2022" s="90" t="s">
        <v>99</v>
      </c>
      <c r="BD2022" s="90" t="s">
        <v>150</v>
      </c>
      <c r="BE2022" s="90" t="s">
        <v>61</v>
      </c>
      <c r="BF2022" s="90" t="s">
        <v>119</v>
      </c>
      <c r="BG2022" s="90" t="s">
        <v>101</v>
      </c>
    </row>
    <row r="2023" s="85" customFormat="1" ht="19" customHeight="1" spans="1:59">
      <c r="A2023" s="90" t="s">
        <v>226</v>
      </c>
      <c r="B2023" s="90" t="s">
        <v>227</v>
      </c>
      <c r="C2023" s="90" t="s">
        <v>334</v>
      </c>
      <c r="D2023" s="90" t="s">
        <v>335</v>
      </c>
      <c r="E2023" s="90" t="s">
        <v>19095</v>
      </c>
      <c r="F2023" s="90" t="s">
        <v>19096</v>
      </c>
      <c r="G2023" s="90" t="s">
        <v>19097</v>
      </c>
      <c r="H2023" s="90" t="s">
        <v>19098</v>
      </c>
      <c r="I2023" s="90" t="s">
        <v>19099</v>
      </c>
      <c r="J2023" s="90" t="s">
        <v>19100</v>
      </c>
      <c r="K2023" s="90" t="s">
        <v>19101</v>
      </c>
      <c r="L2023" s="90" t="s">
        <v>73</v>
      </c>
      <c r="M2023" s="90" t="s">
        <v>137</v>
      </c>
      <c r="N2023" s="90" t="s">
        <v>1116</v>
      </c>
      <c r="O2023" s="90" t="s">
        <v>19102</v>
      </c>
      <c r="P2023" s="90" t="s">
        <v>19103</v>
      </c>
      <c r="Q2023" s="90" t="s">
        <v>2507</v>
      </c>
      <c r="R2023" s="90" t="s">
        <v>2508</v>
      </c>
      <c r="S2023" s="90" t="s">
        <v>19104</v>
      </c>
      <c r="T2023" s="90" t="s">
        <v>209</v>
      </c>
      <c r="U2023" s="15">
        <v>0</v>
      </c>
      <c r="V2023" s="15">
        <v>5000</v>
      </c>
      <c r="W2023" s="15">
        <v>4000</v>
      </c>
      <c r="X2023" s="15">
        <v>4000</v>
      </c>
      <c r="Y2023" s="90" t="s">
        <v>82</v>
      </c>
      <c r="Z2023" s="90" t="s">
        <v>83</v>
      </c>
      <c r="AA2023" s="90" t="s">
        <v>84</v>
      </c>
      <c r="AB2023" s="90" t="s">
        <v>19105</v>
      </c>
      <c r="AC2023" s="90" t="s">
        <v>359</v>
      </c>
      <c r="AD2023" s="90" t="s">
        <v>87</v>
      </c>
      <c r="AE2023" s="90" t="s">
        <v>61</v>
      </c>
      <c r="AF2023" s="90" t="s">
        <v>61</v>
      </c>
      <c r="AG2023" s="90" t="s">
        <v>89</v>
      </c>
      <c r="AH2023" s="90" t="s">
        <v>88</v>
      </c>
      <c r="AI2023" s="90" t="s">
        <v>88</v>
      </c>
      <c r="AJ2023" s="90" t="s">
        <v>88</v>
      </c>
      <c r="AK2023" s="90" t="s">
        <v>88</v>
      </c>
      <c r="AL2023" s="90" t="s">
        <v>89</v>
      </c>
      <c r="AM2023" s="90" t="s">
        <v>89</v>
      </c>
      <c r="AN2023" s="90" t="s">
        <v>88</v>
      </c>
      <c r="AO2023" s="90" t="s">
        <v>88</v>
      </c>
      <c r="AP2023" s="90" t="s">
        <v>89</v>
      </c>
      <c r="AQ2023" s="90" t="s">
        <v>90</v>
      </c>
      <c r="AR2023" s="90" t="s">
        <v>90</v>
      </c>
      <c r="AS2023" s="90" t="s">
        <v>91</v>
      </c>
      <c r="AT2023" s="90" t="s">
        <v>92</v>
      </c>
      <c r="AU2023" s="90" t="s">
        <v>92</v>
      </c>
      <c r="AV2023" s="90" t="s">
        <v>93</v>
      </c>
      <c r="AW2023" s="90" t="s">
        <v>19106</v>
      </c>
      <c r="AX2023" s="90" t="s">
        <v>19107</v>
      </c>
      <c r="AY2023" s="90" t="s">
        <v>19108</v>
      </c>
      <c r="AZ2023" s="90" t="s">
        <v>19107</v>
      </c>
      <c r="BA2023" s="90" t="s">
        <v>97</v>
      </c>
      <c r="BB2023" s="90" t="s">
        <v>19109</v>
      </c>
      <c r="BC2023" s="90" t="s">
        <v>99</v>
      </c>
      <c r="BD2023" s="90" t="s">
        <v>100</v>
      </c>
      <c r="BE2023" s="90" t="s">
        <v>61</v>
      </c>
      <c r="BF2023" s="90" t="s">
        <v>209</v>
      </c>
      <c r="BG2023" s="90" t="s">
        <v>101</v>
      </c>
    </row>
    <row r="2024" s="85" customFormat="1" ht="19" customHeight="1" spans="1:59">
      <c r="A2024" s="90" t="s">
        <v>694</v>
      </c>
      <c r="B2024" s="90" t="s">
        <v>695</v>
      </c>
      <c r="C2024" s="90" t="s">
        <v>1185</v>
      </c>
      <c r="D2024" s="90" t="s">
        <v>1186</v>
      </c>
      <c r="E2024" s="90" t="s">
        <v>19110</v>
      </c>
      <c r="F2024" s="90" t="s">
        <v>16647</v>
      </c>
      <c r="G2024" s="90" t="s">
        <v>2571</v>
      </c>
      <c r="H2024" s="90" t="s">
        <v>539</v>
      </c>
      <c r="I2024" s="90" t="s">
        <v>4835</v>
      </c>
      <c r="J2024" s="90" t="s">
        <v>19111</v>
      </c>
      <c r="K2024" s="90" t="s">
        <v>4837</v>
      </c>
      <c r="L2024" s="90" t="s">
        <v>73</v>
      </c>
      <c r="M2024" s="90" t="s">
        <v>3716</v>
      </c>
      <c r="N2024" s="90" t="s">
        <v>4838</v>
      </c>
      <c r="O2024" s="90" t="s">
        <v>4839</v>
      </c>
      <c r="P2024" s="90" t="s">
        <v>4840</v>
      </c>
      <c r="Q2024" s="90" t="s">
        <v>546</v>
      </c>
      <c r="R2024" s="90" t="s">
        <v>547</v>
      </c>
      <c r="S2024" s="90" t="s">
        <v>19112</v>
      </c>
      <c r="T2024" s="90" t="s">
        <v>380</v>
      </c>
      <c r="U2024" s="15">
        <v>5000</v>
      </c>
      <c r="V2024" s="15">
        <v>35371</v>
      </c>
      <c r="W2024" s="15">
        <v>14000</v>
      </c>
      <c r="X2024" s="15">
        <v>4500</v>
      </c>
      <c r="Y2024" s="90" t="s">
        <v>143</v>
      </c>
      <c r="Z2024" s="90" t="s">
        <v>83</v>
      </c>
      <c r="AA2024" s="90" t="s">
        <v>84</v>
      </c>
      <c r="AB2024" s="90" t="s">
        <v>19113</v>
      </c>
      <c r="AC2024" s="90" t="s">
        <v>359</v>
      </c>
      <c r="AD2024" s="90" t="s">
        <v>87</v>
      </c>
      <c r="AE2024" s="90" t="s">
        <v>61</v>
      </c>
      <c r="AF2024" s="90" t="s">
        <v>61</v>
      </c>
      <c r="AG2024" s="90" t="s">
        <v>89</v>
      </c>
      <c r="AH2024" s="90" t="s">
        <v>89</v>
      </c>
      <c r="AI2024" s="90" t="s">
        <v>89</v>
      </c>
      <c r="AJ2024" s="90" t="s">
        <v>89</v>
      </c>
      <c r="AK2024" s="90" t="s">
        <v>89</v>
      </c>
      <c r="AL2024" s="90" t="s">
        <v>89</v>
      </c>
      <c r="AM2024" s="90" t="s">
        <v>89</v>
      </c>
      <c r="AN2024" s="90" t="s">
        <v>89</v>
      </c>
      <c r="AO2024" s="90" t="s">
        <v>89</v>
      </c>
      <c r="AP2024" s="90" t="s">
        <v>89</v>
      </c>
      <c r="AQ2024" s="90" t="s">
        <v>90</v>
      </c>
      <c r="AR2024" s="90" t="s">
        <v>90</v>
      </c>
      <c r="AS2024" s="90" t="s">
        <v>91</v>
      </c>
      <c r="AT2024" s="90" t="s">
        <v>92</v>
      </c>
      <c r="AU2024" s="90" t="s">
        <v>92</v>
      </c>
      <c r="AV2024" s="90" t="s">
        <v>93</v>
      </c>
      <c r="AW2024" s="90" t="s">
        <v>19114</v>
      </c>
      <c r="AX2024" s="90" t="s">
        <v>19115</v>
      </c>
      <c r="AY2024" s="90" t="s">
        <v>4179</v>
      </c>
      <c r="AZ2024" s="90" t="s">
        <v>19115</v>
      </c>
      <c r="BA2024" s="90" t="s">
        <v>215</v>
      </c>
      <c r="BB2024" s="90" t="s">
        <v>19116</v>
      </c>
      <c r="BC2024" s="90" t="s">
        <v>99</v>
      </c>
      <c r="BD2024" s="90" t="s">
        <v>150</v>
      </c>
      <c r="BE2024" s="90" t="s">
        <v>61</v>
      </c>
      <c r="BF2024" s="90" t="s">
        <v>380</v>
      </c>
      <c r="BG2024" s="90" t="s">
        <v>101</v>
      </c>
    </row>
    <row r="2025" s="85" customFormat="1" ht="19" customHeight="1" spans="1:59">
      <c r="A2025" s="90" t="s">
        <v>582</v>
      </c>
      <c r="B2025" s="90" t="s">
        <v>583</v>
      </c>
      <c r="C2025" s="90" t="s">
        <v>584</v>
      </c>
      <c r="D2025" s="90" t="s">
        <v>585</v>
      </c>
      <c r="E2025" s="90" t="s">
        <v>3025</v>
      </c>
      <c r="F2025" s="90" t="s">
        <v>3026</v>
      </c>
      <c r="G2025" s="90" t="s">
        <v>3027</v>
      </c>
      <c r="H2025" s="90" t="s">
        <v>1299</v>
      </c>
      <c r="I2025" s="90" t="s">
        <v>19117</v>
      </c>
      <c r="J2025" s="90" t="s">
        <v>19118</v>
      </c>
      <c r="K2025" s="90" t="s">
        <v>19119</v>
      </c>
      <c r="L2025" s="90" t="s">
        <v>73</v>
      </c>
      <c r="M2025" s="90" t="s">
        <v>4428</v>
      </c>
      <c r="N2025" s="90" t="s">
        <v>5689</v>
      </c>
      <c r="O2025" s="90" t="s">
        <v>2764</v>
      </c>
      <c r="P2025" s="90" t="s">
        <v>2765</v>
      </c>
      <c r="Q2025" s="90" t="s">
        <v>1306</v>
      </c>
      <c r="R2025" s="90" t="s">
        <v>1307</v>
      </c>
      <c r="S2025" s="90" t="s">
        <v>19120</v>
      </c>
      <c r="T2025" s="90" t="s">
        <v>119</v>
      </c>
      <c r="U2025" s="15">
        <v>0</v>
      </c>
      <c r="V2025" s="15">
        <v>7500</v>
      </c>
      <c r="W2025" s="15">
        <v>6000</v>
      </c>
      <c r="X2025" s="15">
        <v>3000</v>
      </c>
      <c r="Y2025" s="90" t="s">
        <v>82</v>
      </c>
      <c r="Z2025" s="90" t="s">
        <v>83</v>
      </c>
      <c r="AA2025" s="90" t="s">
        <v>84</v>
      </c>
      <c r="AB2025" s="90" t="s">
        <v>3026</v>
      </c>
      <c r="AC2025" s="90" t="s">
        <v>211</v>
      </c>
      <c r="AD2025" s="90" t="s">
        <v>87</v>
      </c>
      <c r="AE2025" s="90" t="s">
        <v>61</v>
      </c>
      <c r="AF2025" s="90" t="s">
        <v>61</v>
      </c>
      <c r="AG2025" s="90" t="s">
        <v>89</v>
      </c>
      <c r="AH2025" s="90" t="s">
        <v>89</v>
      </c>
      <c r="AI2025" s="90" t="s">
        <v>89</v>
      </c>
      <c r="AJ2025" s="90" t="s">
        <v>88</v>
      </c>
      <c r="AK2025" s="90" t="s">
        <v>89</v>
      </c>
      <c r="AL2025" s="90" t="s">
        <v>89</v>
      </c>
      <c r="AM2025" s="90" t="s">
        <v>89</v>
      </c>
      <c r="AN2025" s="90" t="s">
        <v>89</v>
      </c>
      <c r="AO2025" s="90" t="s">
        <v>89</v>
      </c>
      <c r="AP2025" s="90" t="s">
        <v>89</v>
      </c>
      <c r="AQ2025" s="90" t="s">
        <v>90</v>
      </c>
      <c r="AR2025" s="90" t="s">
        <v>90</v>
      </c>
      <c r="AS2025" s="90" t="s">
        <v>91</v>
      </c>
      <c r="AT2025" s="90" t="s">
        <v>92</v>
      </c>
      <c r="AU2025" s="90" t="s">
        <v>92</v>
      </c>
      <c r="AV2025" s="90" t="s">
        <v>93</v>
      </c>
      <c r="AW2025" s="90" t="s">
        <v>3033</v>
      </c>
      <c r="AX2025" s="90" t="s">
        <v>19121</v>
      </c>
      <c r="AY2025" s="90" t="s">
        <v>3035</v>
      </c>
      <c r="AZ2025" s="90" t="s">
        <v>19121</v>
      </c>
      <c r="BA2025" s="90" t="s">
        <v>97</v>
      </c>
      <c r="BB2025" s="90" t="s">
        <v>19122</v>
      </c>
      <c r="BC2025" s="90" t="s">
        <v>99</v>
      </c>
      <c r="BD2025" s="90" t="s">
        <v>100</v>
      </c>
      <c r="BE2025" s="90" t="s">
        <v>61</v>
      </c>
      <c r="BF2025" s="90" t="s">
        <v>119</v>
      </c>
      <c r="BG2025" s="90" t="s">
        <v>101</v>
      </c>
    </row>
    <row r="2026" s="85" customFormat="1" ht="19" customHeight="1" spans="1:59">
      <c r="A2026" s="90" t="s">
        <v>1564</v>
      </c>
      <c r="B2026" s="90" t="s">
        <v>1565</v>
      </c>
      <c r="C2026" s="90" t="s">
        <v>19123</v>
      </c>
      <c r="D2026" s="90" t="s">
        <v>19124</v>
      </c>
      <c r="E2026" s="90" t="s">
        <v>19125</v>
      </c>
      <c r="F2026" s="90" t="s">
        <v>19126</v>
      </c>
      <c r="G2026" s="90" t="s">
        <v>1890</v>
      </c>
      <c r="H2026" s="90" t="s">
        <v>109</v>
      </c>
      <c r="I2026" s="90" t="s">
        <v>19127</v>
      </c>
      <c r="J2026" s="90" t="s">
        <v>19128</v>
      </c>
      <c r="K2026" s="90" t="s">
        <v>19129</v>
      </c>
      <c r="L2026" s="90" t="s">
        <v>73</v>
      </c>
      <c r="M2026" s="90" t="s">
        <v>10056</v>
      </c>
      <c r="N2026" s="90" t="s">
        <v>811</v>
      </c>
      <c r="O2026" s="90" t="s">
        <v>1537</v>
      </c>
      <c r="P2026" s="90" t="s">
        <v>1538</v>
      </c>
      <c r="Q2026" s="90" t="s">
        <v>206</v>
      </c>
      <c r="R2026" s="90" t="s">
        <v>207</v>
      </c>
      <c r="S2026" s="90" t="s">
        <v>19130</v>
      </c>
      <c r="T2026" s="90" t="s">
        <v>119</v>
      </c>
      <c r="U2026" s="15">
        <v>0</v>
      </c>
      <c r="V2026" s="15">
        <v>12000</v>
      </c>
      <c r="W2026" s="15">
        <v>9600</v>
      </c>
      <c r="X2026" s="15">
        <v>3600</v>
      </c>
      <c r="Y2026" s="90" t="s">
        <v>143</v>
      </c>
      <c r="Z2026" s="90" t="s">
        <v>83</v>
      </c>
      <c r="AA2026" s="90" t="s">
        <v>84</v>
      </c>
      <c r="AB2026" s="90" t="s">
        <v>19126</v>
      </c>
      <c r="AC2026" s="90" t="s">
        <v>359</v>
      </c>
      <c r="AD2026" s="90" t="s">
        <v>87</v>
      </c>
      <c r="AE2026" s="90" t="s">
        <v>61</v>
      </c>
      <c r="AF2026" s="90" t="s">
        <v>61</v>
      </c>
      <c r="AG2026" s="90" t="s">
        <v>89</v>
      </c>
      <c r="AH2026" s="90" t="s">
        <v>89</v>
      </c>
      <c r="AI2026" s="90" t="s">
        <v>89</v>
      </c>
      <c r="AJ2026" s="90" t="s">
        <v>89</v>
      </c>
      <c r="AK2026" s="90" t="s">
        <v>89</v>
      </c>
      <c r="AL2026" s="90" t="s">
        <v>89</v>
      </c>
      <c r="AM2026" s="90" t="s">
        <v>89</v>
      </c>
      <c r="AN2026" s="90" t="s">
        <v>89</v>
      </c>
      <c r="AO2026" s="90" t="s">
        <v>89</v>
      </c>
      <c r="AP2026" s="90" t="s">
        <v>89</v>
      </c>
      <c r="AQ2026" s="90" t="s">
        <v>90</v>
      </c>
      <c r="AR2026" s="90" t="s">
        <v>90</v>
      </c>
      <c r="AS2026" s="90" t="s">
        <v>91</v>
      </c>
      <c r="AT2026" s="90" t="s">
        <v>92</v>
      </c>
      <c r="AU2026" s="90" t="s">
        <v>92</v>
      </c>
      <c r="AV2026" s="90" t="s">
        <v>93</v>
      </c>
      <c r="AW2026" s="90" t="s">
        <v>19131</v>
      </c>
      <c r="AX2026" s="90" t="s">
        <v>19132</v>
      </c>
      <c r="AY2026" s="90" t="s">
        <v>14563</v>
      </c>
      <c r="AZ2026" s="90" t="s">
        <v>19132</v>
      </c>
      <c r="BA2026" s="90" t="s">
        <v>97</v>
      </c>
      <c r="BB2026" s="90" t="s">
        <v>19133</v>
      </c>
      <c r="BC2026" s="90" t="s">
        <v>99</v>
      </c>
      <c r="BD2026" s="90" t="s">
        <v>150</v>
      </c>
      <c r="BE2026" s="90" t="s">
        <v>61</v>
      </c>
      <c r="BF2026" s="90" t="s">
        <v>119</v>
      </c>
      <c r="BG2026" s="90" t="s">
        <v>101</v>
      </c>
    </row>
    <row r="2027" s="85" customFormat="1" ht="19" customHeight="1" spans="1:59">
      <c r="A2027" s="90" t="s">
        <v>226</v>
      </c>
      <c r="B2027" s="90" t="s">
        <v>227</v>
      </c>
      <c r="C2027" s="90" t="s">
        <v>5938</v>
      </c>
      <c r="D2027" s="90" t="s">
        <v>5939</v>
      </c>
      <c r="E2027" s="90" t="s">
        <v>19134</v>
      </c>
      <c r="F2027" s="90" t="s">
        <v>13145</v>
      </c>
      <c r="G2027" s="90" t="s">
        <v>9351</v>
      </c>
      <c r="H2027" s="90" t="s">
        <v>3166</v>
      </c>
      <c r="I2027" s="90" t="s">
        <v>19135</v>
      </c>
      <c r="J2027" s="90" t="s">
        <v>19136</v>
      </c>
      <c r="K2027" s="90" t="s">
        <v>19137</v>
      </c>
      <c r="L2027" s="90" t="s">
        <v>73</v>
      </c>
      <c r="M2027" s="90" t="s">
        <v>1799</v>
      </c>
      <c r="N2027" s="90" t="s">
        <v>114</v>
      </c>
      <c r="O2027" s="90" t="s">
        <v>2269</v>
      </c>
      <c r="P2027" s="90" t="s">
        <v>7126</v>
      </c>
      <c r="Q2027" s="90" t="s">
        <v>3171</v>
      </c>
      <c r="R2027" s="90" t="s">
        <v>3172</v>
      </c>
      <c r="S2027" s="90" t="s">
        <v>19138</v>
      </c>
      <c r="T2027" s="90" t="s">
        <v>380</v>
      </c>
      <c r="U2027" s="15">
        <v>0</v>
      </c>
      <c r="V2027" s="15">
        <v>68500</v>
      </c>
      <c r="W2027" s="15">
        <v>43000</v>
      </c>
      <c r="X2027" s="15">
        <v>30000</v>
      </c>
      <c r="Y2027" s="90" t="s">
        <v>143</v>
      </c>
      <c r="Z2027" s="90" t="s">
        <v>83</v>
      </c>
      <c r="AA2027" s="90" t="s">
        <v>84</v>
      </c>
      <c r="AB2027" s="90" t="s">
        <v>19139</v>
      </c>
      <c r="AC2027" s="90" t="s">
        <v>145</v>
      </c>
      <c r="AD2027" s="90" t="s">
        <v>87</v>
      </c>
      <c r="AE2027" s="90" t="s">
        <v>61</v>
      </c>
      <c r="AF2027" s="90" t="s">
        <v>61</v>
      </c>
      <c r="AG2027" s="90" t="s">
        <v>89</v>
      </c>
      <c r="AH2027" s="90" t="s">
        <v>89</v>
      </c>
      <c r="AI2027" s="90" t="s">
        <v>88</v>
      </c>
      <c r="AJ2027" s="90" t="s">
        <v>88</v>
      </c>
      <c r="AK2027" s="90" t="s">
        <v>88</v>
      </c>
      <c r="AL2027" s="90" t="s">
        <v>88</v>
      </c>
      <c r="AM2027" s="90" t="s">
        <v>88</v>
      </c>
      <c r="AN2027" s="90" t="s">
        <v>88</v>
      </c>
      <c r="AO2027" s="90" t="s">
        <v>88</v>
      </c>
      <c r="AP2027" s="90" t="s">
        <v>89</v>
      </c>
      <c r="AQ2027" s="90" t="s">
        <v>90</v>
      </c>
      <c r="AR2027" s="90" t="s">
        <v>90</v>
      </c>
      <c r="AS2027" s="90" t="s">
        <v>91</v>
      </c>
      <c r="AT2027" s="90" t="s">
        <v>92</v>
      </c>
      <c r="AU2027" s="90" t="s">
        <v>92</v>
      </c>
      <c r="AV2027" s="90" t="s">
        <v>93</v>
      </c>
      <c r="AW2027" s="90" t="s">
        <v>19140</v>
      </c>
      <c r="AX2027" s="90" t="s">
        <v>19141</v>
      </c>
      <c r="AY2027" s="90" t="s">
        <v>4422</v>
      </c>
      <c r="AZ2027" s="90" t="s">
        <v>19141</v>
      </c>
      <c r="BA2027" s="90" t="s">
        <v>97</v>
      </c>
      <c r="BB2027" s="90" t="s">
        <v>19142</v>
      </c>
      <c r="BC2027" s="90" t="s">
        <v>99</v>
      </c>
      <c r="BD2027" s="90" t="s">
        <v>150</v>
      </c>
      <c r="BE2027" s="90" t="s">
        <v>61</v>
      </c>
      <c r="BF2027" s="90" t="s">
        <v>380</v>
      </c>
      <c r="BG2027" s="90" t="s">
        <v>101</v>
      </c>
    </row>
    <row r="2028" s="85" customFormat="1" ht="19" customHeight="1" spans="1:59">
      <c r="A2028" s="90" t="s">
        <v>1774</v>
      </c>
      <c r="B2028" s="90" t="s">
        <v>1775</v>
      </c>
      <c r="C2028" s="90" t="s">
        <v>9816</v>
      </c>
      <c r="D2028" s="90" t="s">
        <v>9817</v>
      </c>
      <c r="E2028" s="90" t="s">
        <v>9818</v>
      </c>
      <c r="F2028" s="90" t="s">
        <v>16064</v>
      </c>
      <c r="G2028" s="90" t="s">
        <v>3367</v>
      </c>
      <c r="H2028" s="90" t="s">
        <v>109</v>
      </c>
      <c r="I2028" s="90" t="s">
        <v>19143</v>
      </c>
      <c r="J2028" s="90" t="s">
        <v>19144</v>
      </c>
      <c r="K2028" s="90" t="s">
        <v>19145</v>
      </c>
      <c r="L2028" s="90" t="s">
        <v>73</v>
      </c>
      <c r="M2028" s="90" t="s">
        <v>19146</v>
      </c>
      <c r="N2028" s="90" t="s">
        <v>19147</v>
      </c>
      <c r="O2028" s="90" t="s">
        <v>115</v>
      </c>
      <c r="P2028" s="90" t="s">
        <v>116</v>
      </c>
      <c r="Q2028" s="90" t="s">
        <v>117</v>
      </c>
      <c r="R2028" s="90" t="s">
        <v>116</v>
      </c>
      <c r="S2028" s="90" t="s">
        <v>19148</v>
      </c>
      <c r="T2028" s="90" t="s">
        <v>380</v>
      </c>
      <c r="U2028" s="15">
        <v>0</v>
      </c>
      <c r="V2028" s="15">
        <v>8300</v>
      </c>
      <c r="W2028" s="15">
        <v>3000</v>
      </c>
      <c r="X2028" s="15">
        <v>3000</v>
      </c>
      <c r="Y2028" s="90" t="s">
        <v>143</v>
      </c>
      <c r="Z2028" s="90" t="s">
        <v>83</v>
      </c>
      <c r="AA2028" s="90" t="s">
        <v>84</v>
      </c>
      <c r="AB2028" s="90" t="s">
        <v>9825</v>
      </c>
      <c r="AC2028" s="90" t="s">
        <v>145</v>
      </c>
      <c r="AD2028" s="90" t="s">
        <v>87</v>
      </c>
      <c r="AE2028" s="90" t="s">
        <v>61</v>
      </c>
      <c r="AF2028" s="90" t="s">
        <v>61</v>
      </c>
      <c r="AG2028" s="90" t="s">
        <v>89</v>
      </c>
      <c r="AH2028" s="90" t="s">
        <v>89</v>
      </c>
      <c r="AI2028" s="90" t="s">
        <v>89</v>
      </c>
      <c r="AJ2028" s="90" t="s">
        <v>89</v>
      </c>
      <c r="AK2028" s="90" t="s">
        <v>89</v>
      </c>
      <c r="AL2028" s="90" t="s">
        <v>89</v>
      </c>
      <c r="AM2028" s="90" t="s">
        <v>89</v>
      </c>
      <c r="AN2028" s="90" t="s">
        <v>89</v>
      </c>
      <c r="AO2028" s="90" t="s">
        <v>89</v>
      </c>
      <c r="AP2028" s="90" t="s">
        <v>89</v>
      </c>
      <c r="AQ2028" s="90" t="s">
        <v>90</v>
      </c>
      <c r="AR2028" s="90" t="s">
        <v>90</v>
      </c>
      <c r="AS2028" s="90" t="s">
        <v>91</v>
      </c>
      <c r="AT2028" s="90" t="s">
        <v>92</v>
      </c>
      <c r="AU2028" s="90" t="s">
        <v>92</v>
      </c>
      <c r="AV2028" s="90" t="s">
        <v>93</v>
      </c>
      <c r="AW2028" s="90" t="s">
        <v>9826</v>
      </c>
      <c r="AX2028" s="90" t="s">
        <v>19149</v>
      </c>
      <c r="AY2028" s="90" t="s">
        <v>9828</v>
      </c>
      <c r="AZ2028" s="90" t="s">
        <v>19149</v>
      </c>
      <c r="BA2028" s="90" t="s">
        <v>97</v>
      </c>
      <c r="BB2028" s="90" t="s">
        <v>19150</v>
      </c>
      <c r="BC2028" s="90" t="s">
        <v>99</v>
      </c>
      <c r="BD2028" s="90" t="s">
        <v>150</v>
      </c>
      <c r="BE2028" s="90" t="s">
        <v>61</v>
      </c>
      <c r="BF2028" s="90" t="s">
        <v>380</v>
      </c>
      <c r="BG2028" s="90" t="s">
        <v>101</v>
      </c>
    </row>
    <row r="2029" s="85" customFormat="1" ht="19" customHeight="1" spans="1:59">
      <c r="A2029" s="90" t="s">
        <v>1984</v>
      </c>
      <c r="B2029" s="90" t="s">
        <v>1985</v>
      </c>
      <c r="C2029" s="90" t="s">
        <v>19151</v>
      </c>
      <c r="D2029" s="90" t="s">
        <v>19152</v>
      </c>
      <c r="E2029" s="90" t="s">
        <v>19153</v>
      </c>
      <c r="F2029" s="90" t="s">
        <v>19154</v>
      </c>
      <c r="G2029" s="90" t="s">
        <v>1990</v>
      </c>
      <c r="H2029" s="90" t="s">
        <v>109</v>
      </c>
      <c r="I2029" s="90" t="s">
        <v>19155</v>
      </c>
      <c r="J2029" s="90" t="s">
        <v>19156</v>
      </c>
      <c r="K2029" s="90" t="s">
        <v>19157</v>
      </c>
      <c r="L2029" s="90" t="s">
        <v>73</v>
      </c>
      <c r="M2029" s="90" t="s">
        <v>341</v>
      </c>
      <c r="N2029" s="90" t="s">
        <v>2206</v>
      </c>
      <c r="O2029" s="90" t="s">
        <v>221</v>
      </c>
      <c r="P2029" s="90" t="s">
        <v>222</v>
      </c>
      <c r="Q2029" s="90" t="s">
        <v>206</v>
      </c>
      <c r="R2029" s="90" t="s">
        <v>207</v>
      </c>
      <c r="S2029" s="90" t="s">
        <v>19158</v>
      </c>
      <c r="T2029" s="90" t="s">
        <v>119</v>
      </c>
      <c r="U2029" s="15">
        <v>0</v>
      </c>
      <c r="V2029" s="15">
        <v>11250</v>
      </c>
      <c r="W2029" s="15">
        <v>8000</v>
      </c>
      <c r="X2029" s="15">
        <v>4000</v>
      </c>
      <c r="Y2029" s="90" t="s">
        <v>82</v>
      </c>
      <c r="Z2029" s="90" t="s">
        <v>83</v>
      </c>
      <c r="AA2029" s="90" t="s">
        <v>84</v>
      </c>
      <c r="AB2029" s="90" t="s">
        <v>19154</v>
      </c>
      <c r="AC2029" s="90" t="s">
        <v>359</v>
      </c>
      <c r="AD2029" s="90" t="s">
        <v>87</v>
      </c>
      <c r="AE2029" s="90" t="s">
        <v>61</v>
      </c>
      <c r="AF2029" s="90" t="s">
        <v>61</v>
      </c>
      <c r="AG2029" s="90" t="s">
        <v>89</v>
      </c>
      <c r="AH2029" s="90" t="s">
        <v>89</v>
      </c>
      <c r="AI2029" s="90" t="s">
        <v>89</v>
      </c>
      <c r="AJ2029" s="90" t="s">
        <v>89</v>
      </c>
      <c r="AK2029" s="90" t="s">
        <v>89</v>
      </c>
      <c r="AL2029" s="90" t="s">
        <v>89</v>
      </c>
      <c r="AM2029" s="90" t="s">
        <v>89</v>
      </c>
      <c r="AN2029" s="90" t="s">
        <v>89</v>
      </c>
      <c r="AO2029" s="90" t="s">
        <v>89</v>
      </c>
      <c r="AP2029" s="90" t="s">
        <v>89</v>
      </c>
      <c r="AQ2029" s="90" t="s">
        <v>90</v>
      </c>
      <c r="AR2029" s="90" t="s">
        <v>90</v>
      </c>
      <c r="AS2029" s="90" t="s">
        <v>91</v>
      </c>
      <c r="AT2029" s="90" t="s">
        <v>92</v>
      </c>
      <c r="AU2029" s="90" t="s">
        <v>92</v>
      </c>
      <c r="AV2029" s="90" t="s">
        <v>93</v>
      </c>
      <c r="AW2029" s="90" t="s">
        <v>19159</v>
      </c>
      <c r="AX2029" s="90" t="s">
        <v>19160</v>
      </c>
      <c r="AY2029" s="90" t="s">
        <v>19161</v>
      </c>
      <c r="AZ2029" s="90" t="s">
        <v>19160</v>
      </c>
      <c r="BA2029" s="90" t="s">
        <v>97</v>
      </c>
      <c r="BB2029" s="90" t="s">
        <v>19162</v>
      </c>
      <c r="BC2029" s="90" t="s">
        <v>99</v>
      </c>
      <c r="BD2029" s="90" t="s">
        <v>100</v>
      </c>
      <c r="BE2029" s="90" t="s">
        <v>61</v>
      </c>
      <c r="BF2029" s="90" t="s">
        <v>119</v>
      </c>
      <c r="BG2029" s="90" t="s">
        <v>101</v>
      </c>
    </row>
    <row r="2030" s="85" customFormat="1" ht="19" customHeight="1" spans="1:59">
      <c r="A2030" s="90" t="s">
        <v>2742</v>
      </c>
      <c r="B2030" s="90" t="s">
        <v>2743</v>
      </c>
      <c r="C2030" s="90" t="s">
        <v>3091</v>
      </c>
      <c r="D2030" s="90" t="s">
        <v>3092</v>
      </c>
      <c r="E2030" s="90" t="s">
        <v>19163</v>
      </c>
      <c r="F2030" s="90" t="s">
        <v>19164</v>
      </c>
      <c r="G2030" s="90" t="s">
        <v>19165</v>
      </c>
      <c r="H2030" s="90" t="s">
        <v>2636</v>
      </c>
      <c r="I2030" s="90" t="s">
        <v>19166</v>
      </c>
      <c r="J2030" s="90" t="s">
        <v>19167</v>
      </c>
      <c r="K2030" s="90" t="s">
        <v>19168</v>
      </c>
      <c r="L2030" s="90" t="s">
        <v>73</v>
      </c>
      <c r="M2030" s="90" t="s">
        <v>3084</v>
      </c>
      <c r="N2030" s="90" t="s">
        <v>2967</v>
      </c>
      <c r="O2030" s="90" t="s">
        <v>294</v>
      </c>
      <c r="P2030" s="90" t="s">
        <v>2641</v>
      </c>
      <c r="Q2030" s="90" t="s">
        <v>2642</v>
      </c>
      <c r="R2030" s="90" t="s">
        <v>2643</v>
      </c>
      <c r="S2030" s="90" t="s">
        <v>19169</v>
      </c>
      <c r="T2030" s="90" t="s">
        <v>119</v>
      </c>
      <c r="U2030" s="15">
        <v>0</v>
      </c>
      <c r="V2030" s="15">
        <v>23000</v>
      </c>
      <c r="W2030" s="15">
        <v>15000</v>
      </c>
      <c r="X2030" s="15">
        <v>7000</v>
      </c>
      <c r="Y2030" s="90" t="s">
        <v>143</v>
      </c>
      <c r="Z2030" s="90" t="s">
        <v>83</v>
      </c>
      <c r="AA2030" s="90" t="s">
        <v>84</v>
      </c>
      <c r="AB2030" s="90" t="s">
        <v>19164</v>
      </c>
      <c r="AC2030" s="90" t="s">
        <v>145</v>
      </c>
      <c r="AD2030" s="90" t="s">
        <v>87</v>
      </c>
      <c r="AE2030" s="90" t="s">
        <v>61</v>
      </c>
      <c r="AF2030" s="90" t="s">
        <v>61</v>
      </c>
      <c r="AG2030" s="90" t="s">
        <v>89</v>
      </c>
      <c r="AH2030" s="90" t="s">
        <v>89</v>
      </c>
      <c r="AI2030" s="90" t="s">
        <v>89</v>
      </c>
      <c r="AJ2030" s="90" t="s">
        <v>89</v>
      </c>
      <c r="AK2030" s="90" t="s">
        <v>89</v>
      </c>
      <c r="AL2030" s="90" t="s">
        <v>89</v>
      </c>
      <c r="AM2030" s="90" t="s">
        <v>89</v>
      </c>
      <c r="AN2030" s="90" t="s">
        <v>89</v>
      </c>
      <c r="AO2030" s="90" t="s">
        <v>89</v>
      </c>
      <c r="AP2030" s="90" t="s">
        <v>89</v>
      </c>
      <c r="AQ2030" s="90" t="s">
        <v>90</v>
      </c>
      <c r="AR2030" s="90" t="s">
        <v>90</v>
      </c>
      <c r="AS2030" s="90" t="s">
        <v>91</v>
      </c>
      <c r="AT2030" s="90" t="s">
        <v>92</v>
      </c>
      <c r="AU2030" s="90" t="s">
        <v>92</v>
      </c>
      <c r="AV2030" s="90" t="s">
        <v>93</v>
      </c>
      <c r="AW2030" s="90" t="s">
        <v>19170</v>
      </c>
      <c r="AX2030" s="90" t="s">
        <v>19171</v>
      </c>
      <c r="AY2030" s="90" t="s">
        <v>19172</v>
      </c>
      <c r="AZ2030" s="90" t="s">
        <v>19171</v>
      </c>
      <c r="BA2030" s="90" t="s">
        <v>215</v>
      </c>
      <c r="BB2030" s="90" t="s">
        <v>19173</v>
      </c>
      <c r="BC2030" s="90" t="s">
        <v>99</v>
      </c>
      <c r="BD2030" s="90" t="s">
        <v>150</v>
      </c>
      <c r="BE2030" s="90" t="s">
        <v>61</v>
      </c>
      <c r="BF2030" s="90" t="s">
        <v>119</v>
      </c>
      <c r="BG2030" s="90" t="s">
        <v>101</v>
      </c>
    </row>
    <row r="2031" s="85" customFormat="1" ht="19" customHeight="1" spans="1:59">
      <c r="A2031" s="90" t="s">
        <v>226</v>
      </c>
      <c r="B2031" s="90" t="s">
        <v>227</v>
      </c>
      <c r="C2031" s="90" t="s">
        <v>334</v>
      </c>
      <c r="D2031" s="90" t="s">
        <v>335</v>
      </c>
      <c r="E2031" s="90" t="s">
        <v>19174</v>
      </c>
      <c r="F2031" s="90" t="s">
        <v>4007</v>
      </c>
      <c r="G2031" s="90" t="s">
        <v>2187</v>
      </c>
      <c r="H2031" s="90" t="s">
        <v>539</v>
      </c>
      <c r="I2031" s="90" t="s">
        <v>19175</v>
      </c>
      <c r="J2031" s="90" t="s">
        <v>19176</v>
      </c>
      <c r="K2031" s="90" t="s">
        <v>19177</v>
      </c>
      <c r="L2031" s="90" t="s">
        <v>73</v>
      </c>
      <c r="M2031" s="90" t="s">
        <v>526</v>
      </c>
      <c r="N2031" s="90" t="s">
        <v>2398</v>
      </c>
      <c r="O2031" s="90" t="s">
        <v>398</v>
      </c>
      <c r="P2031" s="90" t="s">
        <v>399</v>
      </c>
      <c r="Q2031" s="90" t="s">
        <v>2192</v>
      </c>
      <c r="R2031" s="90" t="s">
        <v>2193</v>
      </c>
      <c r="S2031" s="90" t="s">
        <v>19178</v>
      </c>
      <c r="T2031" s="90" t="s">
        <v>380</v>
      </c>
      <c r="U2031" s="15">
        <v>0</v>
      </c>
      <c r="V2031" s="15">
        <v>21000</v>
      </c>
      <c r="W2031" s="15">
        <v>10000</v>
      </c>
      <c r="X2031" s="15">
        <v>5000</v>
      </c>
      <c r="Y2031" s="90" t="s">
        <v>82</v>
      </c>
      <c r="Z2031" s="90" t="s">
        <v>83</v>
      </c>
      <c r="AA2031" s="90" t="s">
        <v>84</v>
      </c>
      <c r="AB2031" s="90" t="s">
        <v>19179</v>
      </c>
      <c r="AC2031" s="90" t="s">
        <v>359</v>
      </c>
      <c r="AD2031" s="90" t="s">
        <v>87</v>
      </c>
      <c r="AE2031" s="90" t="s">
        <v>61</v>
      </c>
      <c r="AF2031" s="90" t="s">
        <v>61</v>
      </c>
      <c r="AG2031" s="90" t="s">
        <v>89</v>
      </c>
      <c r="AH2031" s="90" t="s">
        <v>89</v>
      </c>
      <c r="AI2031" s="90" t="s">
        <v>88</v>
      </c>
      <c r="AJ2031" s="90" t="s">
        <v>88</v>
      </c>
      <c r="AK2031" s="90" t="s">
        <v>88</v>
      </c>
      <c r="AL2031" s="90" t="s">
        <v>88</v>
      </c>
      <c r="AM2031" s="90" t="s">
        <v>88</v>
      </c>
      <c r="AN2031" s="90" t="s">
        <v>88</v>
      </c>
      <c r="AO2031" s="90" t="s">
        <v>88</v>
      </c>
      <c r="AP2031" s="90" t="s">
        <v>89</v>
      </c>
      <c r="AQ2031" s="90" t="s">
        <v>90</v>
      </c>
      <c r="AR2031" s="90" t="s">
        <v>90</v>
      </c>
      <c r="AS2031" s="90" t="s">
        <v>91</v>
      </c>
      <c r="AT2031" s="90" t="s">
        <v>92</v>
      </c>
      <c r="AU2031" s="90" t="s">
        <v>92</v>
      </c>
      <c r="AV2031" s="90" t="s">
        <v>93</v>
      </c>
      <c r="AW2031" s="90" t="s">
        <v>19180</v>
      </c>
      <c r="AX2031" s="90" t="s">
        <v>19181</v>
      </c>
      <c r="AY2031" s="90" t="s">
        <v>19182</v>
      </c>
      <c r="AZ2031" s="90" t="s">
        <v>19181</v>
      </c>
      <c r="BA2031" s="90" t="s">
        <v>97</v>
      </c>
      <c r="BB2031" s="90" t="s">
        <v>19183</v>
      </c>
      <c r="BC2031" s="90" t="s">
        <v>99</v>
      </c>
      <c r="BD2031" s="90" t="s">
        <v>100</v>
      </c>
      <c r="BE2031" s="90" t="s">
        <v>61</v>
      </c>
      <c r="BF2031" s="90" t="s">
        <v>380</v>
      </c>
      <c r="BG2031" s="90" t="s">
        <v>101</v>
      </c>
    </row>
    <row r="2032" s="85" customFormat="1" ht="19" customHeight="1" spans="1:59">
      <c r="A2032" s="90" t="s">
        <v>694</v>
      </c>
      <c r="B2032" s="90" t="s">
        <v>695</v>
      </c>
      <c r="C2032" s="90" t="s">
        <v>1185</v>
      </c>
      <c r="D2032" s="90" t="s">
        <v>1186</v>
      </c>
      <c r="E2032" s="90" t="s">
        <v>5117</v>
      </c>
      <c r="F2032" s="90" t="s">
        <v>4099</v>
      </c>
      <c r="G2032" s="90" t="s">
        <v>3712</v>
      </c>
      <c r="H2032" s="90" t="s">
        <v>1299</v>
      </c>
      <c r="I2032" s="90" t="s">
        <v>19184</v>
      </c>
      <c r="J2032" s="90" t="s">
        <v>19185</v>
      </c>
      <c r="K2032" s="90" t="s">
        <v>19186</v>
      </c>
      <c r="L2032" s="90" t="s">
        <v>73</v>
      </c>
      <c r="M2032" s="90" t="s">
        <v>2410</v>
      </c>
      <c r="N2032" s="90" t="s">
        <v>2707</v>
      </c>
      <c r="O2032" s="90" t="s">
        <v>1726</v>
      </c>
      <c r="P2032" s="90" t="s">
        <v>1727</v>
      </c>
      <c r="Q2032" s="90" t="s">
        <v>1306</v>
      </c>
      <c r="R2032" s="90" t="s">
        <v>1307</v>
      </c>
      <c r="S2032" s="90" t="s">
        <v>19187</v>
      </c>
      <c r="T2032" s="90" t="s">
        <v>119</v>
      </c>
      <c r="U2032" s="15">
        <v>0</v>
      </c>
      <c r="V2032" s="15">
        <v>200000</v>
      </c>
      <c r="W2032" s="15">
        <v>120000</v>
      </c>
      <c r="X2032" s="15">
        <v>20000</v>
      </c>
      <c r="Y2032" s="90" t="s">
        <v>143</v>
      </c>
      <c r="Z2032" s="90" t="s">
        <v>83</v>
      </c>
      <c r="AA2032" s="90" t="s">
        <v>84</v>
      </c>
      <c r="AB2032" s="90" t="s">
        <v>5124</v>
      </c>
      <c r="AC2032" s="90" t="s">
        <v>145</v>
      </c>
      <c r="AD2032" s="90" t="s">
        <v>87</v>
      </c>
      <c r="AE2032" s="90" t="s">
        <v>61</v>
      </c>
      <c r="AF2032" s="90" t="s">
        <v>61</v>
      </c>
      <c r="AG2032" s="90" t="s">
        <v>89</v>
      </c>
      <c r="AH2032" s="90" t="s">
        <v>89</v>
      </c>
      <c r="AI2032" s="90" t="s">
        <v>89</v>
      </c>
      <c r="AJ2032" s="90" t="s">
        <v>89</v>
      </c>
      <c r="AK2032" s="90" t="s">
        <v>89</v>
      </c>
      <c r="AL2032" s="90" t="s">
        <v>89</v>
      </c>
      <c r="AM2032" s="90" t="s">
        <v>89</v>
      </c>
      <c r="AN2032" s="90" t="s">
        <v>89</v>
      </c>
      <c r="AO2032" s="90" t="s">
        <v>89</v>
      </c>
      <c r="AP2032" s="90" t="s">
        <v>89</v>
      </c>
      <c r="AQ2032" s="90" t="s">
        <v>90</v>
      </c>
      <c r="AR2032" s="90" t="s">
        <v>90</v>
      </c>
      <c r="AS2032" s="90" t="s">
        <v>91</v>
      </c>
      <c r="AT2032" s="90" t="s">
        <v>92</v>
      </c>
      <c r="AU2032" s="90" t="s">
        <v>92</v>
      </c>
      <c r="AV2032" s="90" t="s">
        <v>93</v>
      </c>
      <c r="AW2032" s="90" t="s">
        <v>5125</v>
      </c>
      <c r="AX2032" s="90" t="s">
        <v>19188</v>
      </c>
      <c r="AY2032" s="90" t="s">
        <v>5127</v>
      </c>
      <c r="AZ2032" s="90" t="s">
        <v>19188</v>
      </c>
      <c r="BA2032" s="90" t="s">
        <v>97</v>
      </c>
      <c r="BB2032" s="90" t="s">
        <v>19189</v>
      </c>
      <c r="BC2032" s="90" t="s">
        <v>99</v>
      </c>
      <c r="BD2032" s="90" t="s">
        <v>150</v>
      </c>
      <c r="BE2032" s="90" t="s">
        <v>61</v>
      </c>
      <c r="BF2032" s="90" t="s">
        <v>119</v>
      </c>
      <c r="BG2032" s="90" t="s">
        <v>101</v>
      </c>
    </row>
    <row r="2033" s="85" customFormat="1" ht="19" customHeight="1" spans="1:59">
      <c r="A2033" s="90" t="s">
        <v>126</v>
      </c>
      <c r="B2033" s="90" t="s">
        <v>127</v>
      </c>
      <c r="C2033" s="90" t="s">
        <v>196</v>
      </c>
      <c r="D2033" s="90" t="s">
        <v>197</v>
      </c>
      <c r="E2033" s="90" t="s">
        <v>19190</v>
      </c>
      <c r="F2033" s="90" t="s">
        <v>1859</v>
      </c>
      <c r="G2033" s="90" t="s">
        <v>1859</v>
      </c>
      <c r="H2033" s="90" t="s">
        <v>539</v>
      </c>
      <c r="I2033" s="90" t="s">
        <v>19191</v>
      </c>
      <c r="J2033" s="90" t="s">
        <v>19192</v>
      </c>
      <c r="K2033" s="90" t="s">
        <v>19193</v>
      </c>
      <c r="L2033" s="90" t="s">
        <v>73</v>
      </c>
      <c r="M2033" s="90" t="s">
        <v>8563</v>
      </c>
      <c r="N2033" s="90" t="s">
        <v>19194</v>
      </c>
      <c r="O2033" s="90" t="s">
        <v>1306</v>
      </c>
      <c r="P2033" s="90" t="s">
        <v>2658</v>
      </c>
      <c r="Q2033" s="90" t="s">
        <v>2659</v>
      </c>
      <c r="R2033" s="90" t="s">
        <v>2660</v>
      </c>
      <c r="S2033" s="90" t="s">
        <v>19195</v>
      </c>
      <c r="T2033" s="90" t="s">
        <v>380</v>
      </c>
      <c r="U2033" s="15">
        <v>0</v>
      </c>
      <c r="V2033" s="15">
        <v>1650247</v>
      </c>
      <c r="W2033" s="15">
        <v>593284</v>
      </c>
      <c r="X2033" s="15">
        <v>300000</v>
      </c>
      <c r="Y2033" s="90" t="s">
        <v>143</v>
      </c>
      <c r="Z2033" s="90" t="s">
        <v>83</v>
      </c>
      <c r="AA2033" s="90" t="s">
        <v>84</v>
      </c>
      <c r="AB2033" s="90" t="s">
        <v>19196</v>
      </c>
      <c r="AC2033" s="90" t="s">
        <v>211</v>
      </c>
      <c r="AD2033" s="90" t="s">
        <v>87</v>
      </c>
      <c r="AE2033" s="90" t="s">
        <v>61</v>
      </c>
      <c r="AF2033" s="90" t="s">
        <v>61</v>
      </c>
      <c r="AG2033" s="90" t="s">
        <v>89</v>
      </c>
      <c r="AH2033" s="90" t="s">
        <v>89</v>
      </c>
      <c r="AI2033" s="90" t="s">
        <v>89</v>
      </c>
      <c r="AJ2033" s="90" t="s">
        <v>89</v>
      </c>
      <c r="AK2033" s="90" t="s">
        <v>89</v>
      </c>
      <c r="AL2033" s="90" t="s">
        <v>89</v>
      </c>
      <c r="AM2033" s="90" t="s">
        <v>89</v>
      </c>
      <c r="AN2033" s="90" t="s">
        <v>89</v>
      </c>
      <c r="AO2033" s="90" t="s">
        <v>89</v>
      </c>
      <c r="AP2033" s="90" t="s">
        <v>89</v>
      </c>
      <c r="AQ2033" s="90" t="s">
        <v>90</v>
      </c>
      <c r="AR2033" s="90" t="s">
        <v>90</v>
      </c>
      <c r="AS2033" s="90" t="s">
        <v>91</v>
      </c>
      <c r="AT2033" s="90" t="s">
        <v>92</v>
      </c>
      <c r="AU2033" s="90" t="s">
        <v>92</v>
      </c>
      <c r="AV2033" s="90" t="s">
        <v>93</v>
      </c>
      <c r="AW2033" s="90" t="s">
        <v>19197</v>
      </c>
      <c r="AX2033" s="90" t="s">
        <v>19198</v>
      </c>
      <c r="AY2033" s="90" t="s">
        <v>19199</v>
      </c>
      <c r="AZ2033" s="90" t="s">
        <v>19198</v>
      </c>
      <c r="BA2033" s="90" t="s">
        <v>97</v>
      </c>
      <c r="BB2033" s="90" t="s">
        <v>19200</v>
      </c>
      <c r="BC2033" s="90" t="s">
        <v>99</v>
      </c>
      <c r="BD2033" s="90" t="s">
        <v>150</v>
      </c>
      <c r="BE2033" s="90" t="s">
        <v>61</v>
      </c>
      <c r="BF2033" s="90" t="s">
        <v>380</v>
      </c>
      <c r="BG2033" s="90" t="s">
        <v>101</v>
      </c>
    </row>
    <row r="2034" s="85" customFormat="1" ht="19" customHeight="1" spans="1:59">
      <c r="A2034" s="90" t="s">
        <v>302</v>
      </c>
      <c r="B2034" s="90" t="s">
        <v>303</v>
      </c>
      <c r="C2034" s="90" t="s">
        <v>2529</v>
      </c>
      <c r="D2034" s="90" t="s">
        <v>2530</v>
      </c>
      <c r="E2034" s="90" t="s">
        <v>19201</v>
      </c>
      <c r="F2034" s="90" t="s">
        <v>19202</v>
      </c>
      <c r="G2034" s="90" t="s">
        <v>3539</v>
      </c>
      <c r="H2034" s="90" t="s">
        <v>1299</v>
      </c>
      <c r="I2034" s="90" t="s">
        <v>19203</v>
      </c>
      <c r="J2034" s="90" t="s">
        <v>19204</v>
      </c>
      <c r="K2034" s="90" t="s">
        <v>19205</v>
      </c>
      <c r="L2034" s="90" t="s">
        <v>73</v>
      </c>
      <c r="M2034" s="90" t="s">
        <v>19206</v>
      </c>
      <c r="N2034" s="90" t="s">
        <v>2350</v>
      </c>
      <c r="O2034" s="90" t="s">
        <v>1726</v>
      </c>
      <c r="P2034" s="90" t="s">
        <v>1727</v>
      </c>
      <c r="Q2034" s="90" t="s">
        <v>1306</v>
      </c>
      <c r="R2034" s="90" t="s">
        <v>1307</v>
      </c>
      <c r="S2034" s="90" t="s">
        <v>19207</v>
      </c>
      <c r="T2034" s="90" t="s">
        <v>209</v>
      </c>
      <c r="U2034" s="15">
        <v>0</v>
      </c>
      <c r="V2034" s="15">
        <v>20000</v>
      </c>
      <c r="W2034" s="15">
        <v>15000</v>
      </c>
      <c r="X2034" s="15">
        <v>3000</v>
      </c>
      <c r="Y2034" s="90" t="s">
        <v>143</v>
      </c>
      <c r="Z2034" s="90" t="s">
        <v>83</v>
      </c>
      <c r="AA2034" s="90" t="s">
        <v>84</v>
      </c>
      <c r="AB2034" s="90" t="s">
        <v>19208</v>
      </c>
      <c r="AC2034" s="90" t="s">
        <v>211</v>
      </c>
      <c r="AD2034" s="90" t="s">
        <v>87</v>
      </c>
      <c r="AE2034" s="90" t="s">
        <v>61</v>
      </c>
      <c r="AF2034" s="90" t="s">
        <v>61</v>
      </c>
      <c r="AG2034" s="90" t="s">
        <v>89</v>
      </c>
      <c r="AH2034" s="90" t="s">
        <v>89</v>
      </c>
      <c r="AI2034" s="90" t="s">
        <v>89</v>
      </c>
      <c r="AJ2034" s="90" t="s">
        <v>89</v>
      </c>
      <c r="AK2034" s="90" t="s">
        <v>89</v>
      </c>
      <c r="AL2034" s="90" t="s">
        <v>89</v>
      </c>
      <c r="AM2034" s="90" t="s">
        <v>89</v>
      </c>
      <c r="AN2034" s="90" t="s">
        <v>89</v>
      </c>
      <c r="AO2034" s="90" t="s">
        <v>89</v>
      </c>
      <c r="AP2034" s="90" t="s">
        <v>89</v>
      </c>
      <c r="AQ2034" s="90" t="s">
        <v>90</v>
      </c>
      <c r="AR2034" s="90" t="s">
        <v>90</v>
      </c>
      <c r="AS2034" s="90" t="s">
        <v>91</v>
      </c>
      <c r="AT2034" s="90" t="s">
        <v>92</v>
      </c>
      <c r="AU2034" s="90" t="s">
        <v>92</v>
      </c>
      <c r="AV2034" s="90" t="s">
        <v>93</v>
      </c>
      <c r="AW2034" s="90" t="s">
        <v>19209</v>
      </c>
      <c r="AX2034" s="90" t="s">
        <v>19210</v>
      </c>
      <c r="AY2034" s="90" t="s">
        <v>10945</v>
      </c>
      <c r="AZ2034" s="90" t="s">
        <v>19210</v>
      </c>
      <c r="BA2034" s="90" t="s">
        <v>97</v>
      </c>
      <c r="BB2034" s="90" t="s">
        <v>19211</v>
      </c>
      <c r="BC2034" s="90" t="s">
        <v>99</v>
      </c>
      <c r="BD2034" s="90" t="s">
        <v>150</v>
      </c>
      <c r="BE2034" s="90" t="s">
        <v>61</v>
      </c>
      <c r="BF2034" s="90" t="s">
        <v>209</v>
      </c>
      <c r="BG2034" s="90" t="s">
        <v>101</v>
      </c>
    </row>
    <row r="2035" s="85" customFormat="1" ht="19" customHeight="1" spans="1:59">
      <c r="A2035" s="90" t="s">
        <v>151</v>
      </c>
      <c r="B2035" s="90" t="s">
        <v>152</v>
      </c>
      <c r="C2035" s="90" t="s">
        <v>153</v>
      </c>
      <c r="D2035" s="90" t="s">
        <v>154</v>
      </c>
      <c r="E2035" s="90" t="s">
        <v>13348</v>
      </c>
      <c r="F2035" s="90" t="s">
        <v>4446</v>
      </c>
      <c r="G2035" s="90" t="s">
        <v>2333</v>
      </c>
      <c r="H2035" s="90" t="s">
        <v>539</v>
      </c>
      <c r="I2035" s="90" t="s">
        <v>19212</v>
      </c>
      <c r="J2035" s="90" t="s">
        <v>19213</v>
      </c>
      <c r="K2035" s="90" t="s">
        <v>19214</v>
      </c>
      <c r="L2035" s="90" t="s">
        <v>73</v>
      </c>
      <c r="M2035" s="90" t="s">
        <v>3242</v>
      </c>
      <c r="N2035" s="90" t="s">
        <v>4350</v>
      </c>
      <c r="O2035" s="90" t="s">
        <v>97</v>
      </c>
      <c r="P2035" s="90" t="s">
        <v>545</v>
      </c>
      <c r="Q2035" s="90" t="s">
        <v>546</v>
      </c>
      <c r="R2035" s="90" t="s">
        <v>547</v>
      </c>
      <c r="S2035" s="90" t="s">
        <v>19215</v>
      </c>
      <c r="T2035" s="90" t="s">
        <v>380</v>
      </c>
      <c r="U2035" s="15">
        <v>39100</v>
      </c>
      <c r="V2035" s="15">
        <v>400252</v>
      </c>
      <c r="W2035" s="15">
        <v>90820</v>
      </c>
      <c r="X2035" s="15">
        <v>26060</v>
      </c>
      <c r="Y2035" s="90" t="s">
        <v>143</v>
      </c>
      <c r="Z2035" s="90" t="s">
        <v>83</v>
      </c>
      <c r="AA2035" s="90" t="s">
        <v>84</v>
      </c>
      <c r="AB2035" s="90" t="s">
        <v>13350</v>
      </c>
      <c r="AC2035" s="90" t="s">
        <v>121</v>
      </c>
      <c r="AD2035" s="90" t="s">
        <v>87</v>
      </c>
      <c r="AE2035" s="90" t="s">
        <v>61</v>
      </c>
      <c r="AF2035" s="90" t="s">
        <v>61</v>
      </c>
      <c r="AG2035" s="90" t="s">
        <v>89</v>
      </c>
      <c r="AH2035" s="90" t="s">
        <v>89</v>
      </c>
      <c r="AI2035" s="90" t="s">
        <v>89</v>
      </c>
      <c r="AJ2035" s="90" t="s">
        <v>89</v>
      </c>
      <c r="AK2035" s="90" t="s">
        <v>89</v>
      </c>
      <c r="AL2035" s="90" t="s">
        <v>89</v>
      </c>
      <c r="AM2035" s="90" t="s">
        <v>89</v>
      </c>
      <c r="AN2035" s="90" t="s">
        <v>89</v>
      </c>
      <c r="AO2035" s="90" t="s">
        <v>89</v>
      </c>
      <c r="AP2035" s="90" t="s">
        <v>89</v>
      </c>
      <c r="AQ2035" s="90" t="s">
        <v>90</v>
      </c>
      <c r="AR2035" s="90" t="s">
        <v>90</v>
      </c>
      <c r="AS2035" s="90" t="s">
        <v>91</v>
      </c>
      <c r="AT2035" s="90" t="s">
        <v>92</v>
      </c>
      <c r="AU2035" s="90" t="s">
        <v>92</v>
      </c>
      <c r="AV2035" s="90" t="s">
        <v>93</v>
      </c>
      <c r="AW2035" s="90" t="s">
        <v>13351</v>
      </c>
      <c r="AX2035" s="90" t="s">
        <v>19216</v>
      </c>
      <c r="AY2035" s="90" t="s">
        <v>1807</v>
      </c>
      <c r="AZ2035" s="90" t="s">
        <v>19216</v>
      </c>
      <c r="BA2035" s="90" t="s">
        <v>97</v>
      </c>
      <c r="BB2035" s="90" t="s">
        <v>19217</v>
      </c>
      <c r="BC2035" s="90" t="s">
        <v>99</v>
      </c>
      <c r="BD2035" s="90" t="s">
        <v>150</v>
      </c>
      <c r="BE2035" s="90" t="s">
        <v>61</v>
      </c>
      <c r="BF2035" s="90" t="s">
        <v>380</v>
      </c>
      <c r="BG2035" s="90" t="s">
        <v>101</v>
      </c>
    </row>
    <row r="2036" s="85" customFormat="1" ht="19" customHeight="1" spans="1:59">
      <c r="A2036" s="90" t="s">
        <v>419</v>
      </c>
      <c r="B2036" s="90" t="s">
        <v>420</v>
      </c>
      <c r="C2036" s="90" t="s">
        <v>3445</v>
      </c>
      <c r="D2036" s="90" t="s">
        <v>3446</v>
      </c>
      <c r="E2036" s="90" t="s">
        <v>3447</v>
      </c>
      <c r="F2036" s="90" t="s">
        <v>2264</v>
      </c>
      <c r="G2036" s="90" t="s">
        <v>2264</v>
      </c>
      <c r="H2036" s="90" t="s">
        <v>1571</v>
      </c>
      <c r="I2036" s="90" t="s">
        <v>19218</v>
      </c>
      <c r="J2036" s="90" t="s">
        <v>19219</v>
      </c>
      <c r="K2036" s="90" t="s">
        <v>19220</v>
      </c>
      <c r="L2036" s="90" t="s">
        <v>73</v>
      </c>
      <c r="M2036" s="90" t="s">
        <v>12397</v>
      </c>
      <c r="N2036" s="90" t="s">
        <v>19221</v>
      </c>
      <c r="O2036" s="90" t="s">
        <v>238</v>
      </c>
      <c r="P2036" s="90" t="s">
        <v>239</v>
      </c>
      <c r="Q2036" s="90" t="s">
        <v>240</v>
      </c>
      <c r="R2036" s="90" t="s">
        <v>241</v>
      </c>
      <c r="S2036" s="90" t="s">
        <v>19222</v>
      </c>
      <c r="T2036" s="90" t="s">
        <v>119</v>
      </c>
      <c r="U2036" s="15">
        <v>0</v>
      </c>
      <c r="V2036" s="15">
        <v>160000</v>
      </c>
      <c r="W2036" s="15">
        <v>90000</v>
      </c>
      <c r="X2036" s="15">
        <v>32000</v>
      </c>
      <c r="Y2036" s="90" t="s">
        <v>143</v>
      </c>
      <c r="Z2036" s="90" t="s">
        <v>83</v>
      </c>
      <c r="AA2036" s="90" t="s">
        <v>84</v>
      </c>
      <c r="AB2036" s="90" t="s">
        <v>3454</v>
      </c>
      <c r="AC2036" s="90" t="s">
        <v>211</v>
      </c>
      <c r="AD2036" s="90" t="s">
        <v>87</v>
      </c>
      <c r="AE2036" s="90" t="s">
        <v>61</v>
      </c>
      <c r="AF2036" s="90" t="s">
        <v>3455</v>
      </c>
      <c r="AG2036" s="90" t="s">
        <v>89</v>
      </c>
      <c r="AH2036" s="90" t="s">
        <v>89</v>
      </c>
      <c r="AI2036" s="90" t="s">
        <v>89</v>
      </c>
      <c r="AJ2036" s="90" t="s">
        <v>89</v>
      </c>
      <c r="AK2036" s="90" t="s">
        <v>89</v>
      </c>
      <c r="AL2036" s="90" t="s">
        <v>89</v>
      </c>
      <c r="AM2036" s="90" t="s">
        <v>89</v>
      </c>
      <c r="AN2036" s="90" t="s">
        <v>89</v>
      </c>
      <c r="AO2036" s="90" t="s">
        <v>89</v>
      </c>
      <c r="AP2036" s="90" t="s">
        <v>89</v>
      </c>
      <c r="AQ2036" s="90" t="s">
        <v>90</v>
      </c>
      <c r="AR2036" s="90" t="s">
        <v>90</v>
      </c>
      <c r="AS2036" s="90" t="s">
        <v>91</v>
      </c>
      <c r="AT2036" s="90" t="s">
        <v>92</v>
      </c>
      <c r="AU2036" s="90" t="s">
        <v>92</v>
      </c>
      <c r="AV2036" s="90" t="s">
        <v>93</v>
      </c>
      <c r="AW2036" s="90" t="s">
        <v>3456</v>
      </c>
      <c r="AX2036" s="90" t="s">
        <v>19223</v>
      </c>
      <c r="AY2036" s="90" t="s">
        <v>3458</v>
      </c>
      <c r="AZ2036" s="90" t="s">
        <v>19223</v>
      </c>
      <c r="BA2036" s="90" t="s">
        <v>215</v>
      </c>
      <c r="BB2036" s="90" t="s">
        <v>19224</v>
      </c>
      <c r="BC2036" s="90" t="s">
        <v>99</v>
      </c>
      <c r="BD2036" s="90" t="s">
        <v>150</v>
      </c>
      <c r="BE2036" s="90" t="s">
        <v>61</v>
      </c>
      <c r="BF2036" s="90" t="s">
        <v>119</v>
      </c>
      <c r="BG2036" s="90" t="s">
        <v>101</v>
      </c>
    </row>
    <row r="2037" s="85" customFormat="1" ht="19" customHeight="1" spans="1:59">
      <c r="A2037" s="90" t="s">
        <v>419</v>
      </c>
      <c r="B2037" s="90" t="s">
        <v>420</v>
      </c>
      <c r="C2037" s="90" t="s">
        <v>5397</v>
      </c>
      <c r="D2037" s="90" t="s">
        <v>5398</v>
      </c>
      <c r="E2037" s="90" t="s">
        <v>19225</v>
      </c>
      <c r="F2037" s="90" t="s">
        <v>19226</v>
      </c>
      <c r="G2037" s="90" t="s">
        <v>425</v>
      </c>
      <c r="H2037" s="90" t="s">
        <v>109</v>
      </c>
      <c r="I2037" s="90" t="s">
        <v>19227</v>
      </c>
      <c r="J2037" s="90" t="s">
        <v>19228</v>
      </c>
      <c r="K2037" s="90" t="s">
        <v>19229</v>
      </c>
      <c r="L2037" s="90" t="s">
        <v>73</v>
      </c>
      <c r="M2037" s="90" t="s">
        <v>19230</v>
      </c>
      <c r="N2037" s="90" t="s">
        <v>203</v>
      </c>
      <c r="O2037" s="90" t="s">
        <v>2914</v>
      </c>
      <c r="P2037" s="90" t="s">
        <v>2915</v>
      </c>
      <c r="Q2037" s="90" t="s">
        <v>1940</v>
      </c>
      <c r="R2037" s="90" t="s">
        <v>1941</v>
      </c>
      <c r="S2037" s="90" t="s">
        <v>19231</v>
      </c>
      <c r="T2037" s="90" t="s">
        <v>262</v>
      </c>
      <c r="U2037" s="15">
        <v>0</v>
      </c>
      <c r="V2037" s="15">
        <v>5110</v>
      </c>
      <c r="W2037" s="15">
        <v>2500</v>
      </c>
      <c r="X2037" s="15">
        <v>2500</v>
      </c>
      <c r="Y2037" s="90" t="s">
        <v>143</v>
      </c>
      <c r="Z2037" s="90" t="s">
        <v>83</v>
      </c>
      <c r="AA2037" s="90" t="s">
        <v>84</v>
      </c>
      <c r="AB2037" s="90" t="s">
        <v>19232</v>
      </c>
      <c r="AC2037" s="90" t="s">
        <v>359</v>
      </c>
      <c r="AD2037" s="90" t="s">
        <v>87</v>
      </c>
      <c r="AE2037" s="90" t="s">
        <v>61</v>
      </c>
      <c r="AF2037" s="90" t="s">
        <v>61</v>
      </c>
      <c r="AG2037" s="90" t="s">
        <v>89</v>
      </c>
      <c r="AH2037" s="90" t="s">
        <v>89</v>
      </c>
      <c r="AI2037" s="90" t="s">
        <v>89</v>
      </c>
      <c r="AJ2037" s="90" t="s">
        <v>89</v>
      </c>
      <c r="AK2037" s="90" t="s">
        <v>88</v>
      </c>
      <c r="AL2037" s="90" t="s">
        <v>88</v>
      </c>
      <c r="AM2037" s="90" t="s">
        <v>89</v>
      </c>
      <c r="AN2037" s="90" t="s">
        <v>89</v>
      </c>
      <c r="AO2037" s="90" t="s">
        <v>89</v>
      </c>
      <c r="AP2037" s="90" t="s">
        <v>89</v>
      </c>
      <c r="AQ2037" s="90" t="s">
        <v>90</v>
      </c>
      <c r="AR2037" s="90" t="s">
        <v>90</v>
      </c>
      <c r="AS2037" s="90" t="s">
        <v>91</v>
      </c>
      <c r="AT2037" s="90" t="s">
        <v>92</v>
      </c>
      <c r="AU2037" s="90" t="s">
        <v>92</v>
      </c>
      <c r="AV2037" s="90" t="s">
        <v>93</v>
      </c>
      <c r="AW2037" s="90" t="s">
        <v>19233</v>
      </c>
      <c r="AX2037" s="90" t="s">
        <v>19234</v>
      </c>
      <c r="AY2037" s="90" t="s">
        <v>19235</v>
      </c>
      <c r="AZ2037" s="90" t="s">
        <v>19234</v>
      </c>
      <c r="BA2037" s="90" t="s">
        <v>97</v>
      </c>
      <c r="BB2037" s="90" t="s">
        <v>19236</v>
      </c>
      <c r="BC2037" s="90" t="s">
        <v>99</v>
      </c>
      <c r="BD2037" s="90" t="s">
        <v>150</v>
      </c>
      <c r="BE2037" s="90" t="s">
        <v>61</v>
      </c>
      <c r="BF2037" s="90" t="s">
        <v>262</v>
      </c>
      <c r="BG2037" s="90" t="s">
        <v>101</v>
      </c>
    </row>
    <row r="2038" s="85" customFormat="1" ht="19" customHeight="1" spans="1:59">
      <c r="A2038" s="90" t="s">
        <v>174</v>
      </c>
      <c r="B2038" s="90" t="s">
        <v>175</v>
      </c>
      <c r="C2038" s="90" t="s">
        <v>889</v>
      </c>
      <c r="D2038" s="90" t="s">
        <v>890</v>
      </c>
      <c r="E2038" s="90" t="s">
        <v>6492</v>
      </c>
      <c r="F2038" s="90" t="s">
        <v>6493</v>
      </c>
      <c r="G2038" s="90" t="s">
        <v>2519</v>
      </c>
      <c r="H2038" s="90" t="s">
        <v>1299</v>
      </c>
      <c r="I2038" s="90" t="s">
        <v>19237</v>
      </c>
      <c r="J2038" s="90" t="s">
        <v>19238</v>
      </c>
      <c r="K2038" s="90" t="s">
        <v>19239</v>
      </c>
      <c r="L2038" s="90" t="s">
        <v>73</v>
      </c>
      <c r="M2038" s="90" t="s">
        <v>508</v>
      </c>
      <c r="N2038" s="90" t="s">
        <v>114</v>
      </c>
      <c r="O2038" s="90" t="s">
        <v>1739</v>
      </c>
      <c r="P2038" s="90" t="s">
        <v>1740</v>
      </c>
      <c r="Q2038" s="90" t="s">
        <v>1728</v>
      </c>
      <c r="R2038" s="90" t="s">
        <v>1307</v>
      </c>
      <c r="S2038" s="90" t="s">
        <v>19240</v>
      </c>
      <c r="T2038" s="90" t="s">
        <v>380</v>
      </c>
      <c r="U2038" s="15">
        <v>0</v>
      </c>
      <c r="V2038" s="15">
        <v>8000</v>
      </c>
      <c r="W2038" s="15">
        <v>6000</v>
      </c>
      <c r="X2038" s="15">
        <v>3000</v>
      </c>
      <c r="Y2038" s="90" t="s">
        <v>82</v>
      </c>
      <c r="Z2038" s="90" t="s">
        <v>83</v>
      </c>
      <c r="AA2038" s="90" t="s">
        <v>84</v>
      </c>
      <c r="AB2038" s="90" t="s">
        <v>6493</v>
      </c>
      <c r="AC2038" s="90" t="s">
        <v>121</v>
      </c>
      <c r="AD2038" s="90" t="s">
        <v>87</v>
      </c>
      <c r="AE2038" s="90" t="s">
        <v>61</v>
      </c>
      <c r="AF2038" s="90" t="s">
        <v>61</v>
      </c>
      <c r="AG2038" s="90" t="s">
        <v>89</v>
      </c>
      <c r="AH2038" s="90" t="s">
        <v>88</v>
      </c>
      <c r="AI2038" s="90" t="s">
        <v>88</v>
      </c>
      <c r="AJ2038" s="90" t="s">
        <v>88</v>
      </c>
      <c r="AK2038" s="90" t="s">
        <v>88</v>
      </c>
      <c r="AL2038" s="90" t="s">
        <v>88</v>
      </c>
      <c r="AM2038" s="90" t="s">
        <v>88</v>
      </c>
      <c r="AN2038" s="90" t="s">
        <v>88</v>
      </c>
      <c r="AO2038" s="90" t="s">
        <v>88</v>
      </c>
      <c r="AP2038" s="90" t="s">
        <v>89</v>
      </c>
      <c r="AQ2038" s="90" t="s">
        <v>90</v>
      </c>
      <c r="AR2038" s="90" t="s">
        <v>90</v>
      </c>
      <c r="AS2038" s="90" t="s">
        <v>91</v>
      </c>
      <c r="AT2038" s="90" t="s">
        <v>92</v>
      </c>
      <c r="AU2038" s="90" t="s">
        <v>92</v>
      </c>
      <c r="AV2038" s="90" t="s">
        <v>93</v>
      </c>
      <c r="AW2038" s="90" t="s">
        <v>6498</v>
      </c>
      <c r="AX2038" s="90" t="s">
        <v>19241</v>
      </c>
      <c r="AY2038" s="90" t="s">
        <v>4083</v>
      </c>
      <c r="AZ2038" s="90" t="s">
        <v>19241</v>
      </c>
      <c r="BA2038" s="90" t="s">
        <v>97</v>
      </c>
      <c r="BB2038" s="90" t="s">
        <v>19242</v>
      </c>
      <c r="BC2038" s="90" t="s">
        <v>99</v>
      </c>
      <c r="BD2038" s="90" t="s">
        <v>100</v>
      </c>
      <c r="BE2038" s="90" t="s">
        <v>61</v>
      </c>
      <c r="BF2038" s="90" t="s">
        <v>380</v>
      </c>
      <c r="BG2038" s="90" t="s">
        <v>101</v>
      </c>
    </row>
    <row r="2039" s="85" customFormat="1" ht="19" customHeight="1" spans="1:59">
      <c r="A2039" s="90" t="s">
        <v>387</v>
      </c>
      <c r="B2039" s="90" t="s">
        <v>388</v>
      </c>
      <c r="C2039" s="90" t="s">
        <v>4123</v>
      </c>
      <c r="D2039" s="90" t="s">
        <v>4124</v>
      </c>
      <c r="E2039" s="90" t="s">
        <v>19243</v>
      </c>
      <c r="F2039" s="90" t="s">
        <v>4126</v>
      </c>
      <c r="G2039" s="90" t="s">
        <v>1206</v>
      </c>
      <c r="H2039" s="90" t="s">
        <v>109</v>
      </c>
      <c r="I2039" s="90" t="s">
        <v>19244</v>
      </c>
      <c r="J2039" s="90" t="s">
        <v>19245</v>
      </c>
      <c r="K2039" s="90" t="s">
        <v>19246</v>
      </c>
      <c r="L2039" s="90" t="s">
        <v>73</v>
      </c>
      <c r="M2039" s="90" t="s">
        <v>979</v>
      </c>
      <c r="N2039" s="90" t="s">
        <v>19247</v>
      </c>
      <c r="O2039" s="90" t="s">
        <v>774</v>
      </c>
      <c r="P2039" s="90" t="s">
        <v>775</v>
      </c>
      <c r="Q2039" s="90" t="s">
        <v>259</v>
      </c>
      <c r="R2039" s="90" t="s">
        <v>260</v>
      </c>
      <c r="S2039" s="90" t="s">
        <v>19248</v>
      </c>
      <c r="T2039" s="90" t="s">
        <v>380</v>
      </c>
      <c r="U2039" s="15">
        <v>0</v>
      </c>
      <c r="V2039" s="15">
        <v>18500</v>
      </c>
      <c r="W2039" s="15">
        <v>14500</v>
      </c>
      <c r="X2039" s="15">
        <v>8000</v>
      </c>
      <c r="Y2039" s="90" t="s">
        <v>143</v>
      </c>
      <c r="Z2039" s="90" t="s">
        <v>83</v>
      </c>
      <c r="AA2039" s="90" t="s">
        <v>84</v>
      </c>
      <c r="AB2039" s="90" t="s">
        <v>19249</v>
      </c>
      <c r="AC2039" s="90" t="s">
        <v>145</v>
      </c>
      <c r="AD2039" s="90" t="s">
        <v>87</v>
      </c>
      <c r="AE2039" s="90" t="s">
        <v>61</v>
      </c>
      <c r="AF2039" s="90" t="s">
        <v>61</v>
      </c>
      <c r="AG2039" s="90" t="s">
        <v>89</v>
      </c>
      <c r="AH2039" s="90" t="s">
        <v>89</v>
      </c>
      <c r="AI2039" s="90" t="s">
        <v>89</v>
      </c>
      <c r="AJ2039" s="90" t="s">
        <v>89</v>
      </c>
      <c r="AK2039" s="90" t="s">
        <v>89</v>
      </c>
      <c r="AL2039" s="90" t="s">
        <v>89</v>
      </c>
      <c r="AM2039" s="90" t="s">
        <v>89</v>
      </c>
      <c r="AN2039" s="90" t="s">
        <v>89</v>
      </c>
      <c r="AO2039" s="90" t="s">
        <v>89</v>
      </c>
      <c r="AP2039" s="90" t="s">
        <v>89</v>
      </c>
      <c r="AQ2039" s="90" t="s">
        <v>90</v>
      </c>
      <c r="AR2039" s="90" t="s">
        <v>90</v>
      </c>
      <c r="AS2039" s="90" t="s">
        <v>91</v>
      </c>
      <c r="AT2039" s="90" t="s">
        <v>92</v>
      </c>
      <c r="AU2039" s="90" t="s">
        <v>92</v>
      </c>
      <c r="AV2039" s="90" t="s">
        <v>93</v>
      </c>
      <c r="AW2039" s="90" t="s">
        <v>19250</v>
      </c>
      <c r="AX2039" s="90" t="s">
        <v>19251</v>
      </c>
      <c r="AY2039" s="90" t="s">
        <v>19252</v>
      </c>
      <c r="AZ2039" s="90" t="s">
        <v>19251</v>
      </c>
      <c r="BA2039" s="90" t="s">
        <v>97</v>
      </c>
      <c r="BB2039" s="90" t="s">
        <v>19253</v>
      </c>
      <c r="BC2039" s="90" t="s">
        <v>99</v>
      </c>
      <c r="BD2039" s="90" t="s">
        <v>150</v>
      </c>
      <c r="BE2039" s="90" t="s">
        <v>61</v>
      </c>
      <c r="BF2039" s="90" t="s">
        <v>380</v>
      </c>
      <c r="BG2039" s="90" t="s">
        <v>101</v>
      </c>
    </row>
    <row r="2040" s="85" customFormat="1" ht="19" customHeight="1" spans="1:59">
      <c r="A2040" s="90" t="s">
        <v>151</v>
      </c>
      <c r="B2040" s="90" t="s">
        <v>152</v>
      </c>
      <c r="C2040" s="90" t="s">
        <v>5084</v>
      </c>
      <c r="D2040" s="90" t="s">
        <v>5085</v>
      </c>
      <c r="E2040" s="90" t="s">
        <v>19254</v>
      </c>
      <c r="F2040" s="90" t="s">
        <v>19255</v>
      </c>
      <c r="G2040" s="90" t="s">
        <v>2333</v>
      </c>
      <c r="H2040" s="90" t="s">
        <v>539</v>
      </c>
      <c r="I2040" s="90" t="s">
        <v>3314</v>
      </c>
      <c r="J2040" s="90" t="s">
        <v>19256</v>
      </c>
      <c r="K2040" s="90" t="s">
        <v>3316</v>
      </c>
      <c r="L2040" s="90" t="s">
        <v>73</v>
      </c>
      <c r="M2040" s="90" t="s">
        <v>2624</v>
      </c>
      <c r="N2040" s="90" t="s">
        <v>811</v>
      </c>
      <c r="O2040" s="90" t="s">
        <v>2244</v>
      </c>
      <c r="P2040" s="90" t="s">
        <v>2245</v>
      </c>
      <c r="Q2040" s="90" t="s">
        <v>546</v>
      </c>
      <c r="R2040" s="90" t="s">
        <v>547</v>
      </c>
      <c r="S2040" s="90" t="s">
        <v>3317</v>
      </c>
      <c r="T2040" s="90" t="s">
        <v>380</v>
      </c>
      <c r="U2040" s="15">
        <v>0</v>
      </c>
      <c r="V2040" s="15">
        <v>20186</v>
      </c>
      <c r="W2040" s="15">
        <v>14800</v>
      </c>
      <c r="X2040" s="15">
        <v>14300</v>
      </c>
      <c r="Y2040" s="90" t="s">
        <v>143</v>
      </c>
      <c r="Z2040" s="90" t="s">
        <v>83</v>
      </c>
      <c r="AA2040" s="90" t="s">
        <v>84</v>
      </c>
      <c r="AB2040" s="90" t="s">
        <v>2151</v>
      </c>
      <c r="AC2040" s="90" t="s">
        <v>359</v>
      </c>
      <c r="AD2040" s="90" t="s">
        <v>87</v>
      </c>
      <c r="AE2040" s="90" t="s">
        <v>61</v>
      </c>
      <c r="AF2040" s="90" t="s">
        <v>61</v>
      </c>
      <c r="AG2040" s="90" t="s">
        <v>89</v>
      </c>
      <c r="AH2040" s="90" t="s">
        <v>89</v>
      </c>
      <c r="AI2040" s="90" t="s">
        <v>89</v>
      </c>
      <c r="AJ2040" s="90" t="s">
        <v>89</v>
      </c>
      <c r="AK2040" s="90" t="s">
        <v>89</v>
      </c>
      <c r="AL2040" s="90" t="s">
        <v>89</v>
      </c>
      <c r="AM2040" s="90" t="s">
        <v>89</v>
      </c>
      <c r="AN2040" s="90" t="s">
        <v>89</v>
      </c>
      <c r="AO2040" s="90" t="s">
        <v>89</v>
      </c>
      <c r="AP2040" s="90" t="s">
        <v>89</v>
      </c>
      <c r="AQ2040" s="90" t="s">
        <v>90</v>
      </c>
      <c r="AR2040" s="90" t="s">
        <v>90</v>
      </c>
      <c r="AS2040" s="90" t="s">
        <v>91</v>
      </c>
      <c r="AT2040" s="90" t="s">
        <v>92</v>
      </c>
      <c r="AU2040" s="90" t="s">
        <v>92</v>
      </c>
      <c r="AV2040" s="90" t="s">
        <v>93</v>
      </c>
      <c r="AW2040" s="90" t="s">
        <v>19257</v>
      </c>
      <c r="AX2040" s="90" t="s">
        <v>19258</v>
      </c>
      <c r="AY2040" s="90" t="s">
        <v>19259</v>
      </c>
      <c r="AZ2040" s="90" t="s">
        <v>19258</v>
      </c>
      <c r="BA2040" s="90" t="s">
        <v>97</v>
      </c>
      <c r="BB2040" s="90" t="s">
        <v>19260</v>
      </c>
      <c r="BC2040" s="90" t="s">
        <v>99</v>
      </c>
      <c r="BD2040" s="90" t="s">
        <v>150</v>
      </c>
      <c r="BE2040" s="90" t="s">
        <v>61</v>
      </c>
      <c r="BF2040" s="90" t="s">
        <v>380</v>
      </c>
      <c r="BG2040" s="90" t="s">
        <v>101</v>
      </c>
    </row>
    <row r="2041" s="85" customFormat="1" ht="19" customHeight="1" spans="1:59">
      <c r="A2041" s="90" t="s">
        <v>694</v>
      </c>
      <c r="B2041" s="90" t="s">
        <v>695</v>
      </c>
      <c r="C2041" s="90" t="s">
        <v>696</v>
      </c>
      <c r="D2041" s="90" t="s">
        <v>697</v>
      </c>
      <c r="E2041" s="90" t="s">
        <v>19261</v>
      </c>
      <c r="F2041" s="90" t="s">
        <v>699</v>
      </c>
      <c r="G2041" s="90" t="s">
        <v>11828</v>
      </c>
      <c r="H2041" s="90" t="s">
        <v>2216</v>
      </c>
      <c r="I2041" s="90" t="s">
        <v>19262</v>
      </c>
      <c r="J2041" s="90" t="s">
        <v>19263</v>
      </c>
      <c r="K2041" s="90" t="s">
        <v>19264</v>
      </c>
      <c r="L2041" s="90" t="s">
        <v>73</v>
      </c>
      <c r="M2041" s="90" t="s">
        <v>19265</v>
      </c>
      <c r="N2041" s="90" t="s">
        <v>17286</v>
      </c>
      <c r="O2041" s="90" t="s">
        <v>9811</v>
      </c>
      <c r="P2041" s="90" t="s">
        <v>9812</v>
      </c>
      <c r="Q2041" s="90" t="s">
        <v>2223</v>
      </c>
      <c r="R2041" s="90" t="s">
        <v>2224</v>
      </c>
      <c r="S2041" s="90" t="s">
        <v>19266</v>
      </c>
      <c r="T2041" s="90" t="s">
        <v>380</v>
      </c>
      <c r="U2041" s="15">
        <v>0</v>
      </c>
      <c r="V2041" s="15">
        <v>109398</v>
      </c>
      <c r="W2041" s="15">
        <v>22000</v>
      </c>
      <c r="X2041" s="15">
        <v>10000</v>
      </c>
      <c r="Y2041" s="90" t="s">
        <v>143</v>
      </c>
      <c r="Z2041" s="90" t="s">
        <v>83</v>
      </c>
      <c r="AA2041" s="90" t="s">
        <v>84</v>
      </c>
      <c r="AB2041" s="90" t="s">
        <v>19267</v>
      </c>
      <c r="AC2041" s="90" t="s">
        <v>359</v>
      </c>
      <c r="AD2041" s="90" t="s">
        <v>87</v>
      </c>
      <c r="AE2041" s="90" t="s">
        <v>61</v>
      </c>
      <c r="AF2041" s="90" t="s">
        <v>61</v>
      </c>
      <c r="AG2041" s="90" t="s">
        <v>89</v>
      </c>
      <c r="AH2041" s="90" t="s">
        <v>89</v>
      </c>
      <c r="AI2041" s="90" t="s">
        <v>89</v>
      </c>
      <c r="AJ2041" s="90" t="s">
        <v>89</v>
      </c>
      <c r="AK2041" s="90" t="s">
        <v>88</v>
      </c>
      <c r="AL2041" s="90" t="s">
        <v>88</v>
      </c>
      <c r="AM2041" s="90" t="s">
        <v>88</v>
      </c>
      <c r="AN2041" s="90" t="s">
        <v>88</v>
      </c>
      <c r="AO2041" s="90" t="s">
        <v>88</v>
      </c>
      <c r="AP2041" s="90" t="s">
        <v>89</v>
      </c>
      <c r="AQ2041" s="90" t="s">
        <v>90</v>
      </c>
      <c r="AR2041" s="90" t="s">
        <v>90</v>
      </c>
      <c r="AS2041" s="90" t="s">
        <v>91</v>
      </c>
      <c r="AT2041" s="90" t="s">
        <v>92</v>
      </c>
      <c r="AU2041" s="90" t="s">
        <v>92</v>
      </c>
      <c r="AV2041" s="90" t="s">
        <v>93</v>
      </c>
      <c r="AW2041" s="90" t="s">
        <v>19268</v>
      </c>
      <c r="AX2041" s="90" t="s">
        <v>19269</v>
      </c>
      <c r="AY2041" s="90" t="s">
        <v>19270</v>
      </c>
      <c r="AZ2041" s="90" t="s">
        <v>19269</v>
      </c>
      <c r="BA2041" s="90" t="s">
        <v>97</v>
      </c>
      <c r="BB2041" s="90" t="s">
        <v>19271</v>
      </c>
      <c r="BC2041" s="90" t="s">
        <v>99</v>
      </c>
      <c r="BD2041" s="90" t="s">
        <v>150</v>
      </c>
      <c r="BE2041" s="90" t="s">
        <v>61</v>
      </c>
      <c r="BF2041" s="90" t="s">
        <v>380</v>
      </c>
      <c r="BG2041" s="90" t="s">
        <v>101</v>
      </c>
    </row>
    <row r="2042" s="85" customFormat="1" ht="19" customHeight="1" spans="1:59">
      <c r="A2042" s="90" t="s">
        <v>582</v>
      </c>
      <c r="B2042" s="90" t="s">
        <v>583</v>
      </c>
      <c r="C2042" s="90" t="s">
        <v>584</v>
      </c>
      <c r="D2042" s="90" t="s">
        <v>585</v>
      </c>
      <c r="E2042" s="90" t="s">
        <v>12483</v>
      </c>
      <c r="F2042" s="90" t="s">
        <v>3026</v>
      </c>
      <c r="G2042" s="90" t="s">
        <v>3027</v>
      </c>
      <c r="H2042" s="90" t="s">
        <v>1299</v>
      </c>
      <c r="I2042" s="90" t="s">
        <v>19272</v>
      </c>
      <c r="J2042" s="90" t="s">
        <v>19273</v>
      </c>
      <c r="K2042" s="90" t="s">
        <v>19274</v>
      </c>
      <c r="L2042" s="90" t="s">
        <v>73</v>
      </c>
      <c r="M2042" s="90" t="s">
        <v>6912</v>
      </c>
      <c r="N2042" s="90" t="s">
        <v>397</v>
      </c>
      <c r="O2042" s="90" t="s">
        <v>1739</v>
      </c>
      <c r="P2042" s="90" t="s">
        <v>1740</v>
      </c>
      <c r="Q2042" s="90" t="s">
        <v>1306</v>
      </c>
      <c r="R2042" s="90" t="s">
        <v>1307</v>
      </c>
      <c r="S2042" s="90" t="s">
        <v>19275</v>
      </c>
      <c r="T2042" s="90" t="s">
        <v>262</v>
      </c>
      <c r="U2042" s="15">
        <v>0</v>
      </c>
      <c r="V2042" s="15">
        <v>30000</v>
      </c>
      <c r="W2042" s="15">
        <v>10500</v>
      </c>
      <c r="X2042" s="15">
        <v>4500</v>
      </c>
      <c r="Y2042" s="90" t="s">
        <v>143</v>
      </c>
      <c r="Z2042" s="90" t="s">
        <v>83</v>
      </c>
      <c r="AA2042" s="90" t="s">
        <v>84</v>
      </c>
      <c r="AB2042" s="90" t="s">
        <v>12488</v>
      </c>
      <c r="AC2042" s="90" t="s">
        <v>145</v>
      </c>
      <c r="AD2042" s="90" t="s">
        <v>87</v>
      </c>
      <c r="AE2042" s="90" t="s">
        <v>61</v>
      </c>
      <c r="AF2042" s="90" t="s">
        <v>61</v>
      </c>
      <c r="AG2042" s="90" t="s">
        <v>89</v>
      </c>
      <c r="AH2042" s="90" t="s">
        <v>89</v>
      </c>
      <c r="AI2042" s="90" t="s">
        <v>89</v>
      </c>
      <c r="AJ2042" s="90" t="s">
        <v>89</v>
      </c>
      <c r="AK2042" s="90" t="s">
        <v>89</v>
      </c>
      <c r="AL2042" s="90" t="s">
        <v>89</v>
      </c>
      <c r="AM2042" s="90" t="s">
        <v>89</v>
      </c>
      <c r="AN2042" s="90" t="s">
        <v>89</v>
      </c>
      <c r="AO2042" s="90" t="s">
        <v>89</v>
      </c>
      <c r="AP2042" s="90" t="s">
        <v>89</v>
      </c>
      <c r="AQ2042" s="90" t="s">
        <v>90</v>
      </c>
      <c r="AR2042" s="90" t="s">
        <v>90</v>
      </c>
      <c r="AS2042" s="90" t="s">
        <v>91</v>
      </c>
      <c r="AT2042" s="90" t="s">
        <v>92</v>
      </c>
      <c r="AU2042" s="90" t="s">
        <v>92</v>
      </c>
      <c r="AV2042" s="90" t="s">
        <v>93</v>
      </c>
      <c r="AW2042" s="90" t="s">
        <v>12489</v>
      </c>
      <c r="AX2042" s="90" t="s">
        <v>19276</v>
      </c>
      <c r="AY2042" s="90" t="s">
        <v>12491</v>
      </c>
      <c r="AZ2042" s="90" t="s">
        <v>19276</v>
      </c>
      <c r="BA2042" s="90" t="s">
        <v>215</v>
      </c>
      <c r="BB2042" s="90" t="s">
        <v>19277</v>
      </c>
      <c r="BC2042" s="90" t="s">
        <v>99</v>
      </c>
      <c r="BD2042" s="90" t="s">
        <v>150</v>
      </c>
      <c r="BE2042" s="90" t="s">
        <v>61</v>
      </c>
      <c r="BF2042" s="90" t="s">
        <v>262</v>
      </c>
      <c r="BG2042" s="90" t="s">
        <v>101</v>
      </c>
    </row>
    <row r="2043" s="85" customFormat="1" ht="19" customHeight="1" spans="1:59">
      <c r="A2043" s="90" t="s">
        <v>267</v>
      </c>
      <c r="B2043" s="90" t="s">
        <v>268</v>
      </c>
      <c r="C2043" s="90" t="s">
        <v>13205</v>
      </c>
      <c r="D2043" s="90" t="s">
        <v>13206</v>
      </c>
      <c r="E2043" s="90" t="s">
        <v>19278</v>
      </c>
      <c r="F2043" s="90" t="s">
        <v>19279</v>
      </c>
      <c r="G2043" s="90" t="s">
        <v>287</v>
      </c>
      <c r="H2043" s="90" t="s">
        <v>109</v>
      </c>
      <c r="I2043" s="90" t="s">
        <v>19280</v>
      </c>
      <c r="J2043" s="90" t="s">
        <v>19281</v>
      </c>
      <c r="K2043" s="90" t="s">
        <v>19282</v>
      </c>
      <c r="L2043" s="90" t="s">
        <v>73</v>
      </c>
      <c r="M2043" s="90" t="s">
        <v>13067</v>
      </c>
      <c r="N2043" s="90" t="s">
        <v>19283</v>
      </c>
      <c r="O2043" s="90" t="s">
        <v>115</v>
      </c>
      <c r="P2043" s="90" t="s">
        <v>116</v>
      </c>
      <c r="Q2043" s="90" t="s">
        <v>117</v>
      </c>
      <c r="R2043" s="90" t="s">
        <v>116</v>
      </c>
      <c r="S2043" s="90" t="s">
        <v>19284</v>
      </c>
      <c r="T2043" s="90" t="s">
        <v>380</v>
      </c>
      <c r="U2043" s="15">
        <v>0</v>
      </c>
      <c r="V2043" s="15">
        <v>25133</v>
      </c>
      <c r="W2043" s="15">
        <v>20100</v>
      </c>
      <c r="X2043" s="15">
        <v>3000</v>
      </c>
      <c r="Y2043" s="90" t="s">
        <v>143</v>
      </c>
      <c r="Z2043" s="90" t="s">
        <v>83</v>
      </c>
      <c r="AA2043" s="90" t="s">
        <v>84</v>
      </c>
      <c r="AB2043" s="90" t="s">
        <v>3213</v>
      </c>
      <c r="AC2043" s="90" t="s">
        <v>211</v>
      </c>
      <c r="AD2043" s="90" t="s">
        <v>87</v>
      </c>
      <c r="AE2043" s="90" t="s">
        <v>61</v>
      </c>
      <c r="AF2043" s="90" t="s">
        <v>61</v>
      </c>
      <c r="AG2043" s="90" t="s">
        <v>89</v>
      </c>
      <c r="AH2043" s="90" t="s">
        <v>89</v>
      </c>
      <c r="AI2043" s="90" t="s">
        <v>89</v>
      </c>
      <c r="AJ2043" s="90" t="s">
        <v>89</v>
      </c>
      <c r="AK2043" s="90" t="s">
        <v>89</v>
      </c>
      <c r="AL2043" s="90" t="s">
        <v>89</v>
      </c>
      <c r="AM2043" s="90" t="s">
        <v>89</v>
      </c>
      <c r="AN2043" s="90" t="s">
        <v>89</v>
      </c>
      <c r="AO2043" s="90" t="s">
        <v>89</v>
      </c>
      <c r="AP2043" s="90" t="s">
        <v>89</v>
      </c>
      <c r="AQ2043" s="90" t="s">
        <v>90</v>
      </c>
      <c r="AR2043" s="90" t="s">
        <v>90</v>
      </c>
      <c r="AS2043" s="90" t="s">
        <v>91</v>
      </c>
      <c r="AT2043" s="90" t="s">
        <v>92</v>
      </c>
      <c r="AU2043" s="90" t="s">
        <v>92</v>
      </c>
      <c r="AV2043" s="90" t="s">
        <v>93</v>
      </c>
      <c r="AW2043" s="90" t="s">
        <v>19285</v>
      </c>
      <c r="AX2043" s="90" t="s">
        <v>19286</v>
      </c>
      <c r="AY2043" s="90" t="s">
        <v>19287</v>
      </c>
      <c r="AZ2043" s="90" t="s">
        <v>19286</v>
      </c>
      <c r="BA2043" s="90" t="s">
        <v>97</v>
      </c>
      <c r="BB2043" s="90" t="s">
        <v>19288</v>
      </c>
      <c r="BC2043" s="90" t="s">
        <v>99</v>
      </c>
      <c r="BD2043" s="90" t="s">
        <v>150</v>
      </c>
      <c r="BE2043" s="90" t="s">
        <v>61</v>
      </c>
      <c r="BF2043" s="90" t="s">
        <v>380</v>
      </c>
      <c r="BG2043" s="90" t="s">
        <v>101</v>
      </c>
    </row>
    <row r="2044" s="85" customFormat="1" ht="19" customHeight="1" spans="1:59">
      <c r="A2044" s="90" t="s">
        <v>485</v>
      </c>
      <c r="B2044" s="90" t="s">
        <v>486</v>
      </c>
      <c r="C2044" s="90" t="s">
        <v>1215</v>
      </c>
      <c r="D2044" s="90" t="s">
        <v>1216</v>
      </c>
      <c r="E2044" s="90" t="s">
        <v>19289</v>
      </c>
      <c r="F2044" s="90" t="s">
        <v>10234</v>
      </c>
      <c r="G2044" s="90" t="s">
        <v>10235</v>
      </c>
      <c r="H2044" s="90" t="s">
        <v>7716</v>
      </c>
      <c r="I2044" s="90" t="s">
        <v>19290</v>
      </c>
      <c r="J2044" s="90" t="s">
        <v>19291</v>
      </c>
      <c r="K2044" s="90" t="s">
        <v>19292</v>
      </c>
      <c r="L2044" s="90" t="s">
        <v>73</v>
      </c>
      <c r="M2044" s="90" t="s">
        <v>74</v>
      </c>
      <c r="N2044" s="90" t="s">
        <v>7341</v>
      </c>
      <c r="O2044" s="90" t="s">
        <v>949</v>
      </c>
      <c r="P2044" s="90" t="s">
        <v>950</v>
      </c>
      <c r="Q2044" s="90" t="s">
        <v>257</v>
      </c>
      <c r="R2044" s="90" t="s">
        <v>951</v>
      </c>
      <c r="S2044" s="90" t="s">
        <v>19293</v>
      </c>
      <c r="T2044" s="90" t="s">
        <v>380</v>
      </c>
      <c r="U2044" s="15">
        <v>0</v>
      </c>
      <c r="V2044" s="15">
        <v>26570</v>
      </c>
      <c r="W2044" s="15">
        <v>13285</v>
      </c>
      <c r="X2044" s="15">
        <v>10000</v>
      </c>
      <c r="Y2044" s="90" t="s">
        <v>82</v>
      </c>
      <c r="Z2044" s="90" t="s">
        <v>83</v>
      </c>
      <c r="AA2044" s="90" t="s">
        <v>84</v>
      </c>
      <c r="AB2044" s="90" t="s">
        <v>19294</v>
      </c>
      <c r="AC2044" s="90" t="s">
        <v>121</v>
      </c>
      <c r="AD2044" s="90" t="s">
        <v>87</v>
      </c>
      <c r="AE2044" s="90" t="s">
        <v>61</v>
      </c>
      <c r="AF2044" s="90" t="s">
        <v>61</v>
      </c>
      <c r="AG2044" s="90" t="s">
        <v>89</v>
      </c>
      <c r="AH2044" s="90" t="s">
        <v>89</v>
      </c>
      <c r="AI2044" s="90" t="s">
        <v>89</v>
      </c>
      <c r="AJ2044" s="90" t="s">
        <v>89</v>
      </c>
      <c r="AK2044" s="90" t="s">
        <v>89</v>
      </c>
      <c r="AL2044" s="90" t="s">
        <v>89</v>
      </c>
      <c r="AM2044" s="90" t="s">
        <v>89</v>
      </c>
      <c r="AN2044" s="90" t="s">
        <v>88</v>
      </c>
      <c r="AO2044" s="90" t="s">
        <v>88</v>
      </c>
      <c r="AP2044" s="90" t="s">
        <v>89</v>
      </c>
      <c r="AQ2044" s="90" t="s">
        <v>90</v>
      </c>
      <c r="AR2044" s="90" t="s">
        <v>90</v>
      </c>
      <c r="AS2044" s="90" t="s">
        <v>91</v>
      </c>
      <c r="AT2044" s="90" t="s">
        <v>92</v>
      </c>
      <c r="AU2044" s="90" t="s">
        <v>92</v>
      </c>
      <c r="AV2044" s="90" t="s">
        <v>93</v>
      </c>
      <c r="AW2044" s="90" t="s">
        <v>19295</v>
      </c>
      <c r="AX2044" s="90" t="s">
        <v>19296</v>
      </c>
      <c r="AY2044" s="90" t="s">
        <v>8194</v>
      </c>
      <c r="AZ2044" s="90" t="s">
        <v>19296</v>
      </c>
      <c r="BA2044" s="90" t="s">
        <v>97</v>
      </c>
      <c r="BB2044" s="90" t="s">
        <v>19297</v>
      </c>
      <c r="BC2044" s="90" t="s">
        <v>99</v>
      </c>
      <c r="BD2044" s="90" t="s">
        <v>100</v>
      </c>
      <c r="BE2044" s="90" t="s">
        <v>61</v>
      </c>
      <c r="BF2044" s="90" t="s">
        <v>380</v>
      </c>
      <c r="BG2044" s="90" t="s">
        <v>101</v>
      </c>
    </row>
    <row r="2045" s="85" customFormat="1" ht="19" customHeight="1" spans="1:59">
      <c r="A2045" s="90" t="s">
        <v>485</v>
      </c>
      <c r="B2045" s="90" t="s">
        <v>486</v>
      </c>
      <c r="C2045" s="90" t="s">
        <v>487</v>
      </c>
      <c r="D2045" s="90" t="s">
        <v>488</v>
      </c>
      <c r="E2045" s="90" t="s">
        <v>2700</v>
      </c>
      <c r="F2045" s="90" t="s">
        <v>19298</v>
      </c>
      <c r="G2045" s="90" t="s">
        <v>19299</v>
      </c>
      <c r="H2045" s="90" t="s">
        <v>232</v>
      </c>
      <c r="I2045" s="90" t="s">
        <v>19300</v>
      </c>
      <c r="J2045" s="90" t="s">
        <v>19301</v>
      </c>
      <c r="K2045" s="90" t="s">
        <v>19302</v>
      </c>
      <c r="L2045" s="90" t="s">
        <v>73</v>
      </c>
      <c r="M2045" s="90" t="s">
        <v>74</v>
      </c>
      <c r="N2045" s="90" t="s">
        <v>75</v>
      </c>
      <c r="O2045" s="90" t="s">
        <v>774</v>
      </c>
      <c r="P2045" s="90" t="s">
        <v>775</v>
      </c>
      <c r="Q2045" s="90" t="s">
        <v>12413</v>
      </c>
      <c r="R2045" s="90" t="s">
        <v>12414</v>
      </c>
      <c r="S2045" s="90" t="s">
        <v>19303</v>
      </c>
      <c r="T2045" s="90" t="s">
        <v>380</v>
      </c>
      <c r="U2045" s="15">
        <v>0</v>
      </c>
      <c r="V2045" s="15">
        <v>13000</v>
      </c>
      <c r="W2045" s="15">
        <v>7000</v>
      </c>
      <c r="X2045" s="15">
        <v>7000</v>
      </c>
      <c r="Y2045" s="90" t="s">
        <v>82</v>
      </c>
      <c r="Z2045" s="90" t="s">
        <v>83</v>
      </c>
      <c r="AA2045" s="90" t="s">
        <v>84</v>
      </c>
      <c r="AB2045" s="90" t="s">
        <v>2709</v>
      </c>
      <c r="AC2045" s="90" t="s">
        <v>121</v>
      </c>
      <c r="AD2045" s="90" t="s">
        <v>87</v>
      </c>
      <c r="AE2045" s="90" t="s">
        <v>61</v>
      </c>
      <c r="AF2045" s="90" t="s">
        <v>61</v>
      </c>
      <c r="AG2045" s="90" t="s">
        <v>89</v>
      </c>
      <c r="AH2045" s="90" t="s">
        <v>89</v>
      </c>
      <c r="AI2045" s="90" t="s">
        <v>89</v>
      </c>
      <c r="AJ2045" s="90" t="s">
        <v>89</v>
      </c>
      <c r="AK2045" s="90" t="s">
        <v>89</v>
      </c>
      <c r="AL2045" s="90" t="s">
        <v>89</v>
      </c>
      <c r="AM2045" s="90" t="s">
        <v>89</v>
      </c>
      <c r="AN2045" s="90" t="s">
        <v>89</v>
      </c>
      <c r="AO2045" s="90" t="s">
        <v>89</v>
      </c>
      <c r="AP2045" s="90" t="s">
        <v>89</v>
      </c>
      <c r="AQ2045" s="90" t="s">
        <v>90</v>
      </c>
      <c r="AR2045" s="90" t="s">
        <v>90</v>
      </c>
      <c r="AS2045" s="90" t="s">
        <v>91</v>
      </c>
      <c r="AT2045" s="90" t="s">
        <v>92</v>
      </c>
      <c r="AU2045" s="90" t="s">
        <v>92</v>
      </c>
      <c r="AV2045" s="90" t="s">
        <v>93</v>
      </c>
      <c r="AW2045" s="90" t="s">
        <v>2710</v>
      </c>
      <c r="AX2045" s="90" t="s">
        <v>19304</v>
      </c>
      <c r="AY2045" s="90" t="s">
        <v>2712</v>
      </c>
      <c r="AZ2045" s="90" t="s">
        <v>19304</v>
      </c>
      <c r="BA2045" s="90" t="s">
        <v>97</v>
      </c>
      <c r="BB2045" s="90" t="s">
        <v>19305</v>
      </c>
      <c r="BC2045" s="90" t="s">
        <v>99</v>
      </c>
      <c r="BD2045" s="90" t="s">
        <v>100</v>
      </c>
      <c r="BE2045" s="90" t="s">
        <v>61</v>
      </c>
      <c r="BF2045" s="90" t="s">
        <v>380</v>
      </c>
      <c r="BG2045" s="90" t="s">
        <v>101</v>
      </c>
    </row>
    <row r="2046" s="85" customFormat="1" ht="19" customHeight="1" spans="1:59">
      <c r="A2046" s="90" t="s">
        <v>62</v>
      </c>
      <c r="B2046" s="90" t="s">
        <v>63</v>
      </c>
      <c r="C2046" s="90" t="s">
        <v>9757</v>
      </c>
      <c r="D2046" s="90" t="s">
        <v>9758</v>
      </c>
      <c r="E2046" s="90" t="s">
        <v>19306</v>
      </c>
      <c r="F2046" s="90" t="s">
        <v>19307</v>
      </c>
      <c r="G2046" s="90" t="s">
        <v>8115</v>
      </c>
      <c r="H2046" s="90" t="s">
        <v>3123</v>
      </c>
      <c r="I2046" s="90" t="s">
        <v>19308</v>
      </c>
      <c r="J2046" s="90" t="s">
        <v>19309</v>
      </c>
      <c r="K2046" s="90" t="s">
        <v>19310</v>
      </c>
      <c r="L2046" s="90" t="s">
        <v>73</v>
      </c>
      <c r="M2046" s="90" t="s">
        <v>19311</v>
      </c>
      <c r="N2046" s="90" t="s">
        <v>3031</v>
      </c>
      <c r="O2046" s="90" t="s">
        <v>3128</v>
      </c>
      <c r="P2046" s="90" t="s">
        <v>3129</v>
      </c>
      <c r="Q2046" s="90" t="s">
        <v>3044</v>
      </c>
      <c r="R2046" s="90" t="s">
        <v>3129</v>
      </c>
      <c r="S2046" s="90" t="s">
        <v>19312</v>
      </c>
      <c r="T2046" s="90" t="s">
        <v>380</v>
      </c>
      <c r="U2046" s="15">
        <v>0</v>
      </c>
      <c r="V2046" s="15">
        <v>7623</v>
      </c>
      <c r="W2046" s="15">
        <v>2500</v>
      </c>
      <c r="X2046" s="15">
        <v>600</v>
      </c>
      <c r="Y2046" s="90" t="s">
        <v>143</v>
      </c>
      <c r="Z2046" s="90" t="s">
        <v>83</v>
      </c>
      <c r="AA2046" s="90" t="s">
        <v>84</v>
      </c>
      <c r="AB2046" s="90" t="s">
        <v>19313</v>
      </c>
      <c r="AC2046" s="90" t="s">
        <v>121</v>
      </c>
      <c r="AD2046" s="90" t="s">
        <v>87</v>
      </c>
      <c r="AE2046" s="90" t="s">
        <v>61</v>
      </c>
      <c r="AF2046" s="90" t="s">
        <v>61</v>
      </c>
      <c r="AG2046" s="90" t="s">
        <v>89</v>
      </c>
      <c r="AH2046" s="90" t="s">
        <v>89</v>
      </c>
      <c r="AI2046" s="90" t="s">
        <v>89</v>
      </c>
      <c r="AJ2046" s="90" t="s">
        <v>89</v>
      </c>
      <c r="AK2046" s="90" t="s">
        <v>89</v>
      </c>
      <c r="AL2046" s="90" t="s">
        <v>89</v>
      </c>
      <c r="AM2046" s="90" t="s">
        <v>89</v>
      </c>
      <c r="AN2046" s="90" t="s">
        <v>89</v>
      </c>
      <c r="AO2046" s="90" t="s">
        <v>89</v>
      </c>
      <c r="AP2046" s="90" t="s">
        <v>89</v>
      </c>
      <c r="AQ2046" s="90" t="s">
        <v>90</v>
      </c>
      <c r="AR2046" s="90" t="s">
        <v>90</v>
      </c>
      <c r="AS2046" s="90" t="s">
        <v>91</v>
      </c>
      <c r="AT2046" s="90" t="s">
        <v>92</v>
      </c>
      <c r="AU2046" s="90" t="s">
        <v>92</v>
      </c>
      <c r="AV2046" s="90" t="s">
        <v>93</v>
      </c>
      <c r="AW2046" s="90" t="s">
        <v>19314</v>
      </c>
      <c r="AX2046" s="90" t="s">
        <v>19315</v>
      </c>
      <c r="AY2046" s="90" t="s">
        <v>19316</v>
      </c>
      <c r="AZ2046" s="90" t="s">
        <v>19315</v>
      </c>
      <c r="BA2046" s="90" t="s">
        <v>97</v>
      </c>
      <c r="BB2046" s="90" t="s">
        <v>19317</v>
      </c>
      <c r="BC2046" s="90" t="s">
        <v>99</v>
      </c>
      <c r="BD2046" s="90" t="s">
        <v>150</v>
      </c>
      <c r="BE2046" s="90" t="s">
        <v>61</v>
      </c>
      <c r="BF2046" s="90" t="s">
        <v>380</v>
      </c>
      <c r="BG2046" s="90" t="s">
        <v>101</v>
      </c>
    </row>
    <row r="2047" s="85" customFormat="1" ht="19" customHeight="1" spans="1:59">
      <c r="A2047" s="90" t="s">
        <v>267</v>
      </c>
      <c r="B2047" s="90" t="s">
        <v>268</v>
      </c>
      <c r="C2047" s="90" t="s">
        <v>501</v>
      </c>
      <c r="D2047" s="90" t="s">
        <v>502</v>
      </c>
      <c r="E2047" s="90" t="s">
        <v>19318</v>
      </c>
      <c r="F2047" s="90" t="s">
        <v>5385</v>
      </c>
      <c r="G2047" s="90" t="s">
        <v>287</v>
      </c>
      <c r="H2047" s="90" t="s">
        <v>109</v>
      </c>
      <c r="I2047" s="90" t="s">
        <v>19319</v>
      </c>
      <c r="J2047" s="90" t="s">
        <v>19320</v>
      </c>
      <c r="K2047" s="90" t="s">
        <v>19321</v>
      </c>
      <c r="L2047" s="90" t="s">
        <v>73</v>
      </c>
      <c r="M2047" s="90" t="s">
        <v>508</v>
      </c>
      <c r="N2047" s="90" t="s">
        <v>397</v>
      </c>
      <c r="O2047" s="90" t="s">
        <v>115</v>
      </c>
      <c r="P2047" s="90" t="s">
        <v>116</v>
      </c>
      <c r="Q2047" s="90" t="s">
        <v>117</v>
      </c>
      <c r="R2047" s="90" t="s">
        <v>116</v>
      </c>
      <c r="S2047" s="90" t="s">
        <v>19322</v>
      </c>
      <c r="T2047" s="90" t="s">
        <v>119</v>
      </c>
      <c r="U2047" s="15">
        <v>0</v>
      </c>
      <c r="V2047" s="15">
        <v>1797</v>
      </c>
      <c r="W2047" s="15">
        <v>1400</v>
      </c>
      <c r="X2047" s="15">
        <v>1400</v>
      </c>
      <c r="Y2047" s="90" t="s">
        <v>82</v>
      </c>
      <c r="Z2047" s="90" t="s">
        <v>83</v>
      </c>
      <c r="AA2047" s="90" t="s">
        <v>84</v>
      </c>
      <c r="AB2047" s="90" t="s">
        <v>19323</v>
      </c>
      <c r="AC2047" s="90" t="s">
        <v>145</v>
      </c>
      <c r="AD2047" s="90" t="s">
        <v>87</v>
      </c>
      <c r="AE2047" s="90" t="s">
        <v>61</v>
      </c>
      <c r="AF2047" s="90" t="s">
        <v>61</v>
      </c>
      <c r="AG2047" s="90" t="s">
        <v>89</v>
      </c>
      <c r="AH2047" s="90" t="s">
        <v>89</v>
      </c>
      <c r="AI2047" s="90" t="s">
        <v>89</v>
      </c>
      <c r="AJ2047" s="90" t="s">
        <v>89</v>
      </c>
      <c r="AK2047" s="90" t="s">
        <v>89</v>
      </c>
      <c r="AL2047" s="90" t="s">
        <v>89</v>
      </c>
      <c r="AM2047" s="90" t="s">
        <v>89</v>
      </c>
      <c r="AN2047" s="90" t="s">
        <v>89</v>
      </c>
      <c r="AO2047" s="90" t="s">
        <v>89</v>
      </c>
      <c r="AP2047" s="90" t="s">
        <v>89</v>
      </c>
      <c r="AQ2047" s="90" t="s">
        <v>90</v>
      </c>
      <c r="AR2047" s="90" t="s">
        <v>90</v>
      </c>
      <c r="AS2047" s="90" t="s">
        <v>91</v>
      </c>
      <c r="AT2047" s="90" t="s">
        <v>92</v>
      </c>
      <c r="AU2047" s="90" t="s">
        <v>92</v>
      </c>
      <c r="AV2047" s="90" t="s">
        <v>93</v>
      </c>
      <c r="AW2047" s="90" t="s">
        <v>19324</v>
      </c>
      <c r="AX2047" s="90" t="s">
        <v>19325</v>
      </c>
      <c r="AY2047" s="90" t="s">
        <v>19326</v>
      </c>
      <c r="AZ2047" s="90" t="s">
        <v>19325</v>
      </c>
      <c r="BA2047" s="90" t="s">
        <v>97</v>
      </c>
      <c r="BB2047" s="90" t="s">
        <v>19327</v>
      </c>
      <c r="BC2047" s="90" t="s">
        <v>99</v>
      </c>
      <c r="BD2047" s="90" t="s">
        <v>100</v>
      </c>
      <c r="BE2047" s="90" t="s">
        <v>61</v>
      </c>
      <c r="BF2047" s="90" t="s">
        <v>119</v>
      </c>
      <c r="BG2047" s="90" t="s">
        <v>101</v>
      </c>
    </row>
    <row r="2048" s="85" customFormat="1" ht="19" customHeight="1" spans="1:59">
      <c r="A2048" s="90" t="s">
        <v>441</v>
      </c>
      <c r="B2048" s="90" t="s">
        <v>442</v>
      </c>
      <c r="C2048" s="90" t="s">
        <v>8339</v>
      </c>
      <c r="D2048" s="90" t="s">
        <v>8340</v>
      </c>
      <c r="E2048" s="90" t="s">
        <v>19328</v>
      </c>
      <c r="F2048" s="90" t="s">
        <v>19329</v>
      </c>
      <c r="G2048" s="90" t="s">
        <v>942</v>
      </c>
      <c r="H2048" s="90" t="s">
        <v>943</v>
      </c>
      <c r="I2048" s="90" t="s">
        <v>3893</v>
      </c>
      <c r="J2048" s="90" t="s">
        <v>19330</v>
      </c>
      <c r="K2048" s="90" t="s">
        <v>3895</v>
      </c>
      <c r="L2048" s="90" t="s">
        <v>73</v>
      </c>
      <c r="M2048" s="90" t="s">
        <v>3896</v>
      </c>
      <c r="N2048" s="90" t="s">
        <v>811</v>
      </c>
      <c r="O2048" s="90" t="s">
        <v>2076</v>
      </c>
      <c r="P2048" s="90" t="s">
        <v>2077</v>
      </c>
      <c r="Q2048" s="90" t="s">
        <v>2078</v>
      </c>
      <c r="R2048" s="90" t="s">
        <v>2079</v>
      </c>
      <c r="S2048" s="90" t="s">
        <v>3897</v>
      </c>
      <c r="T2048" s="90" t="s">
        <v>209</v>
      </c>
      <c r="U2048" s="15">
        <v>7185.49</v>
      </c>
      <c r="V2048" s="15">
        <v>69110</v>
      </c>
      <c r="W2048" s="15">
        <v>41211</v>
      </c>
      <c r="X2048" s="15">
        <v>15322</v>
      </c>
      <c r="Y2048" s="90" t="s">
        <v>143</v>
      </c>
      <c r="Z2048" s="90" t="s">
        <v>83</v>
      </c>
      <c r="AA2048" s="90" t="s">
        <v>84</v>
      </c>
      <c r="AB2048" s="90" t="s">
        <v>19331</v>
      </c>
      <c r="AC2048" s="90" t="s">
        <v>359</v>
      </c>
      <c r="AD2048" s="90" t="s">
        <v>87</v>
      </c>
      <c r="AE2048" s="90" t="s">
        <v>61</v>
      </c>
      <c r="AF2048" s="90" t="s">
        <v>61</v>
      </c>
      <c r="AG2048" s="90" t="s">
        <v>89</v>
      </c>
      <c r="AH2048" s="90" t="s">
        <v>89</v>
      </c>
      <c r="AI2048" s="90" t="s">
        <v>89</v>
      </c>
      <c r="AJ2048" s="90" t="s">
        <v>89</v>
      </c>
      <c r="AK2048" s="90" t="s">
        <v>89</v>
      </c>
      <c r="AL2048" s="90" t="s">
        <v>89</v>
      </c>
      <c r="AM2048" s="90" t="s">
        <v>89</v>
      </c>
      <c r="AN2048" s="90" t="s">
        <v>89</v>
      </c>
      <c r="AO2048" s="90" t="s">
        <v>89</v>
      </c>
      <c r="AP2048" s="90" t="s">
        <v>89</v>
      </c>
      <c r="AQ2048" s="90" t="s">
        <v>90</v>
      </c>
      <c r="AR2048" s="90" t="s">
        <v>90</v>
      </c>
      <c r="AS2048" s="90" t="s">
        <v>91</v>
      </c>
      <c r="AT2048" s="90" t="s">
        <v>92</v>
      </c>
      <c r="AU2048" s="90" t="s">
        <v>92</v>
      </c>
      <c r="AV2048" s="90" t="s">
        <v>93</v>
      </c>
      <c r="AW2048" s="90" t="s">
        <v>19332</v>
      </c>
      <c r="AX2048" s="90" t="s">
        <v>19333</v>
      </c>
      <c r="AY2048" s="90" t="s">
        <v>1912</v>
      </c>
      <c r="AZ2048" s="90" t="s">
        <v>19333</v>
      </c>
      <c r="BA2048" s="90" t="s">
        <v>97</v>
      </c>
      <c r="BB2048" s="90" t="s">
        <v>19334</v>
      </c>
      <c r="BC2048" s="90" t="s">
        <v>99</v>
      </c>
      <c r="BD2048" s="90" t="s">
        <v>150</v>
      </c>
      <c r="BE2048" s="90" t="s">
        <v>61</v>
      </c>
      <c r="BF2048" s="90" t="s">
        <v>209</v>
      </c>
      <c r="BG2048" s="90" t="s">
        <v>101</v>
      </c>
    </row>
    <row r="2049" s="85" customFormat="1" ht="19" customHeight="1" spans="1:59">
      <c r="A2049" s="90" t="s">
        <v>151</v>
      </c>
      <c r="B2049" s="90" t="s">
        <v>152</v>
      </c>
      <c r="C2049" s="90" t="s">
        <v>1125</v>
      </c>
      <c r="D2049" s="90" t="s">
        <v>1126</v>
      </c>
      <c r="E2049" s="90" t="s">
        <v>19335</v>
      </c>
      <c r="F2049" s="90" t="s">
        <v>19336</v>
      </c>
      <c r="G2049" s="90" t="s">
        <v>2333</v>
      </c>
      <c r="H2049" s="90" t="s">
        <v>1795</v>
      </c>
      <c r="I2049" s="90" t="s">
        <v>19337</v>
      </c>
      <c r="J2049" s="90" t="s">
        <v>19338</v>
      </c>
      <c r="K2049" s="90" t="s">
        <v>19339</v>
      </c>
      <c r="L2049" s="90" t="s">
        <v>73</v>
      </c>
      <c r="M2049" s="90" t="s">
        <v>19340</v>
      </c>
      <c r="N2049" s="90" t="s">
        <v>11711</v>
      </c>
      <c r="O2049" s="90" t="s">
        <v>7997</v>
      </c>
      <c r="P2049" s="90" t="s">
        <v>7998</v>
      </c>
      <c r="Q2049" s="90" t="s">
        <v>1802</v>
      </c>
      <c r="R2049" s="90" t="s">
        <v>1803</v>
      </c>
      <c r="S2049" s="90" t="s">
        <v>19341</v>
      </c>
      <c r="T2049" s="90" t="s">
        <v>119</v>
      </c>
      <c r="U2049" s="15">
        <v>7000</v>
      </c>
      <c r="V2049" s="15">
        <v>56000</v>
      </c>
      <c r="W2049" s="15">
        <v>25000</v>
      </c>
      <c r="X2049" s="15">
        <v>5000</v>
      </c>
      <c r="Y2049" s="90" t="s">
        <v>143</v>
      </c>
      <c r="Z2049" s="90" t="s">
        <v>83</v>
      </c>
      <c r="AA2049" s="90" t="s">
        <v>84</v>
      </c>
      <c r="AB2049" s="90" t="s">
        <v>19342</v>
      </c>
      <c r="AC2049" s="90" t="s">
        <v>145</v>
      </c>
      <c r="AD2049" s="90" t="s">
        <v>87</v>
      </c>
      <c r="AE2049" s="90" t="s">
        <v>61</v>
      </c>
      <c r="AF2049" s="90" t="s">
        <v>61</v>
      </c>
      <c r="AG2049" s="90" t="s">
        <v>89</v>
      </c>
      <c r="AH2049" s="90" t="s">
        <v>89</v>
      </c>
      <c r="AI2049" s="90" t="s">
        <v>89</v>
      </c>
      <c r="AJ2049" s="90" t="s">
        <v>89</v>
      </c>
      <c r="AK2049" s="90" t="s">
        <v>89</v>
      </c>
      <c r="AL2049" s="90" t="s">
        <v>89</v>
      </c>
      <c r="AM2049" s="90" t="s">
        <v>89</v>
      </c>
      <c r="AN2049" s="90" t="s">
        <v>89</v>
      </c>
      <c r="AO2049" s="90" t="s">
        <v>89</v>
      </c>
      <c r="AP2049" s="90" t="s">
        <v>89</v>
      </c>
      <c r="AQ2049" s="90" t="s">
        <v>90</v>
      </c>
      <c r="AR2049" s="90" t="s">
        <v>90</v>
      </c>
      <c r="AS2049" s="90" t="s">
        <v>91</v>
      </c>
      <c r="AT2049" s="90" t="s">
        <v>92</v>
      </c>
      <c r="AU2049" s="90" t="s">
        <v>92</v>
      </c>
      <c r="AV2049" s="90" t="s">
        <v>93</v>
      </c>
      <c r="AW2049" s="90" t="s">
        <v>19343</v>
      </c>
      <c r="AX2049" s="90" t="s">
        <v>19344</v>
      </c>
      <c r="AY2049" s="90" t="s">
        <v>19345</v>
      </c>
      <c r="AZ2049" s="90" t="s">
        <v>19344</v>
      </c>
      <c r="BA2049" s="90" t="s">
        <v>215</v>
      </c>
      <c r="BB2049" s="90" t="s">
        <v>19346</v>
      </c>
      <c r="BC2049" s="90" t="s">
        <v>99</v>
      </c>
      <c r="BD2049" s="90" t="s">
        <v>150</v>
      </c>
      <c r="BE2049" s="90" t="s">
        <v>61</v>
      </c>
      <c r="BF2049" s="90" t="s">
        <v>119</v>
      </c>
      <c r="BG2049" s="90" t="s">
        <v>101</v>
      </c>
    </row>
    <row r="2050" s="85" customFormat="1" ht="19" customHeight="1" spans="1:59">
      <c r="A2050" s="90" t="s">
        <v>516</v>
      </c>
      <c r="B2050" s="90" t="s">
        <v>517</v>
      </c>
      <c r="C2050" s="90" t="s">
        <v>681</v>
      </c>
      <c r="D2050" s="90" t="s">
        <v>682</v>
      </c>
      <c r="E2050" s="90" t="s">
        <v>19347</v>
      </c>
      <c r="F2050" s="90" t="s">
        <v>16612</v>
      </c>
      <c r="G2050" s="90" t="s">
        <v>16612</v>
      </c>
      <c r="H2050" s="90" t="s">
        <v>232</v>
      </c>
      <c r="I2050" s="90" t="s">
        <v>19348</v>
      </c>
      <c r="J2050" s="90" t="s">
        <v>19349</v>
      </c>
      <c r="K2050" s="90" t="s">
        <v>19350</v>
      </c>
      <c r="L2050" s="90" t="s">
        <v>73</v>
      </c>
      <c r="M2050" s="90" t="s">
        <v>2028</v>
      </c>
      <c r="N2050" s="90" t="s">
        <v>1276</v>
      </c>
      <c r="O2050" s="90" t="s">
        <v>238</v>
      </c>
      <c r="P2050" s="90" t="s">
        <v>239</v>
      </c>
      <c r="Q2050" s="90" t="s">
        <v>240</v>
      </c>
      <c r="R2050" s="90" t="s">
        <v>241</v>
      </c>
      <c r="S2050" s="90" t="s">
        <v>19351</v>
      </c>
      <c r="T2050" s="90" t="s">
        <v>119</v>
      </c>
      <c r="U2050" s="15">
        <v>0</v>
      </c>
      <c r="V2050" s="15">
        <v>169570</v>
      </c>
      <c r="W2050" s="15">
        <v>120000</v>
      </c>
      <c r="X2050" s="15">
        <v>30000</v>
      </c>
      <c r="Y2050" s="90" t="s">
        <v>143</v>
      </c>
      <c r="Z2050" s="90" t="s">
        <v>83</v>
      </c>
      <c r="AA2050" s="90" t="s">
        <v>84</v>
      </c>
      <c r="AB2050" s="90" t="s">
        <v>19352</v>
      </c>
      <c r="AC2050" s="90" t="s">
        <v>145</v>
      </c>
      <c r="AD2050" s="90" t="s">
        <v>87</v>
      </c>
      <c r="AE2050" s="90" t="s">
        <v>61</v>
      </c>
      <c r="AF2050" s="90" t="s">
        <v>61</v>
      </c>
      <c r="AG2050" s="90" t="s">
        <v>89</v>
      </c>
      <c r="AH2050" s="90" t="s">
        <v>89</v>
      </c>
      <c r="AI2050" s="90" t="s">
        <v>89</v>
      </c>
      <c r="AJ2050" s="90" t="s">
        <v>89</v>
      </c>
      <c r="AK2050" s="90" t="s">
        <v>89</v>
      </c>
      <c r="AL2050" s="90" t="s">
        <v>89</v>
      </c>
      <c r="AM2050" s="90" t="s">
        <v>89</v>
      </c>
      <c r="AN2050" s="90" t="s">
        <v>89</v>
      </c>
      <c r="AO2050" s="90" t="s">
        <v>89</v>
      </c>
      <c r="AP2050" s="90" t="s">
        <v>89</v>
      </c>
      <c r="AQ2050" s="90" t="s">
        <v>90</v>
      </c>
      <c r="AR2050" s="90" t="s">
        <v>90</v>
      </c>
      <c r="AS2050" s="90" t="s">
        <v>91</v>
      </c>
      <c r="AT2050" s="90" t="s">
        <v>92</v>
      </c>
      <c r="AU2050" s="90" t="s">
        <v>92</v>
      </c>
      <c r="AV2050" s="90" t="s">
        <v>93</v>
      </c>
      <c r="AW2050" s="90" t="s">
        <v>19353</v>
      </c>
      <c r="AX2050" s="90" t="s">
        <v>19354</v>
      </c>
      <c r="AY2050" s="90" t="s">
        <v>4083</v>
      </c>
      <c r="AZ2050" s="90" t="s">
        <v>19354</v>
      </c>
      <c r="BA2050" s="90" t="s">
        <v>215</v>
      </c>
      <c r="BB2050" s="90" t="s">
        <v>19355</v>
      </c>
      <c r="BC2050" s="90" t="s">
        <v>99</v>
      </c>
      <c r="BD2050" s="90" t="s">
        <v>150</v>
      </c>
      <c r="BE2050" s="90" t="s">
        <v>61</v>
      </c>
      <c r="BF2050" s="90" t="s">
        <v>119</v>
      </c>
      <c r="BG2050" s="90" t="s">
        <v>101</v>
      </c>
    </row>
    <row r="2051" s="85" customFormat="1" ht="19" customHeight="1" spans="1:59">
      <c r="A2051" s="90" t="s">
        <v>226</v>
      </c>
      <c r="B2051" s="90" t="s">
        <v>227</v>
      </c>
      <c r="C2051" s="90" t="s">
        <v>228</v>
      </c>
      <c r="D2051" s="90" t="s">
        <v>229</v>
      </c>
      <c r="E2051" s="90" t="s">
        <v>2857</v>
      </c>
      <c r="F2051" s="90" t="s">
        <v>5012</v>
      </c>
      <c r="G2051" s="90" t="s">
        <v>5012</v>
      </c>
      <c r="H2051" s="90" t="s">
        <v>5013</v>
      </c>
      <c r="I2051" s="90" t="s">
        <v>19356</v>
      </c>
      <c r="J2051" s="90" t="s">
        <v>19357</v>
      </c>
      <c r="K2051" s="90" t="s">
        <v>19358</v>
      </c>
      <c r="L2051" s="90" t="s">
        <v>73</v>
      </c>
      <c r="M2051" s="90" t="s">
        <v>19359</v>
      </c>
      <c r="N2051" s="90" t="s">
        <v>19360</v>
      </c>
      <c r="O2051" s="90" t="s">
        <v>10136</v>
      </c>
      <c r="P2051" s="90" t="s">
        <v>10137</v>
      </c>
      <c r="Q2051" s="90" t="s">
        <v>5017</v>
      </c>
      <c r="R2051" s="90" t="s">
        <v>5018</v>
      </c>
      <c r="S2051" s="90" t="s">
        <v>19361</v>
      </c>
      <c r="T2051" s="90" t="s">
        <v>380</v>
      </c>
      <c r="U2051" s="15">
        <v>0</v>
      </c>
      <c r="V2051" s="15">
        <v>12000</v>
      </c>
      <c r="W2051" s="15">
        <v>8000</v>
      </c>
      <c r="X2051" s="15">
        <v>2000</v>
      </c>
      <c r="Y2051" s="90" t="s">
        <v>82</v>
      </c>
      <c r="Z2051" s="90" t="s">
        <v>83</v>
      </c>
      <c r="AA2051" s="90" t="s">
        <v>84</v>
      </c>
      <c r="AB2051" s="90" t="s">
        <v>2863</v>
      </c>
      <c r="AC2051" s="90" t="s">
        <v>121</v>
      </c>
      <c r="AD2051" s="90" t="s">
        <v>87</v>
      </c>
      <c r="AE2051" s="90" t="s">
        <v>61</v>
      </c>
      <c r="AF2051" s="90" t="s">
        <v>61</v>
      </c>
      <c r="AG2051" s="90" t="s">
        <v>89</v>
      </c>
      <c r="AH2051" s="90" t="s">
        <v>89</v>
      </c>
      <c r="AI2051" s="90" t="s">
        <v>89</v>
      </c>
      <c r="AJ2051" s="90" t="s">
        <v>88</v>
      </c>
      <c r="AK2051" s="90" t="s">
        <v>88</v>
      </c>
      <c r="AL2051" s="90" t="s">
        <v>88</v>
      </c>
      <c r="AM2051" s="90" t="s">
        <v>88</v>
      </c>
      <c r="AN2051" s="90" t="s">
        <v>88</v>
      </c>
      <c r="AO2051" s="90" t="s">
        <v>88</v>
      </c>
      <c r="AP2051" s="90" t="s">
        <v>89</v>
      </c>
      <c r="AQ2051" s="90" t="s">
        <v>90</v>
      </c>
      <c r="AR2051" s="90" t="s">
        <v>90</v>
      </c>
      <c r="AS2051" s="90" t="s">
        <v>91</v>
      </c>
      <c r="AT2051" s="90" t="s">
        <v>92</v>
      </c>
      <c r="AU2051" s="90" t="s">
        <v>92</v>
      </c>
      <c r="AV2051" s="90" t="s">
        <v>93</v>
      </c>
      <c r="AW2051" s="90" t="s">
        <v>2864</v>
      </c>
      <c r="AX2051" s="90" t="s">
        <v>19362</v>
      </c>
      <c r="AY2051" s="90" t="s">
        <v>2866</v>
      </c>
      <c r="AZ2051" s="90" t="s">
        <v>19362</v>
      </c>
      <c r="BA2051" s="90" t="s">
        <v>97</v>
      </c>
      <c r="BB2051" s="90" t="s">
        <v>19363</v>
      </c>
      <c r="BC2051" s="90" t="s">
        <v>99</v>
      </c>
      <c r="BD2051" s="90" t="s">
        <v>100</v>
      </c>
      <c r="BE2051" s="90" t="s">
        <v>61</v>
      </c>
      <c r="BF2051" s="90" t="s">
        <v>380</v>
      </c>
      <c r="BG2051" s="90" t="s">
        <v>101</v>
      </c>
    </row>
    <row r="2052" s="85" customFormat="1" ht="19" customHeight="1" spans="1:59">
      <c r="A2052" s="90" t="s">
        <v>102</v>
      </c>
      <c r="B2052" s="90" t="s">
        <v>103</v>
      </c>
      <c r="C2052" s="90" t="s">
        <v>4432</v>
      </c>
      <c r="D2052" s="90" t="s">
        <v>4433</v>
      </c>
      <c r="E2052" s="90" t="s">
        <v>19364</v>
      </c>
      <c r="F2052" s="90" t="s">
        <v>7229</v>
      </c>
      <c r="G2052" s="90" t="s">
        <v>2024</v>
      </c>
      <c r="H2052" s="90" t="s">
        <v>369</v>
      </c>
      <c r="I2052" s="90" t="s">
        <v>19365</v>
      </c>
      <c r="J2052" s="90" t="s">
        <v>19366</v>
      </c>
      <c r="K2052" s="90" t="s">
        <v>19367</v>
      </c>
      <c r="L2052" s="90" t="s">
        <v>73</v>
      </c>
      <c r="M2052" s="90" t="s">
        <v>162</v>
      </c>
      <c r="N2052" s="90" t="s">
        <v>2350</v>
      </c>
      <c r="O2052" s="90" t="s">
        <v>1739</v>
      </c>
      <c r="P2052" s="90" t="s">
        <v>1740</v>
      </c>
      <c r="Q2052" s="90" t="s">
        <v>377</v>
      </c>
      <c r="R2052" s="90" t="s">
        <v>378</v>
      </c>
      <c r="S2052" s="90" t="s">
        <v>19368</v>
      </c>
      <c r="T2052" s="90" t="s">
        <v>380</v>
      </c>
      <c r="U2052" s="15">
        <v>0</v>
      </c>
      <c r="V2052" s="15">
        <v>60000</v>
      </c>
      <c r="W2052" s="15">
        <v>30000</v>
      </c>
      <c r="X2052" s="15">
        <v>15000</v>
      </c>
      <c r="Y2052" s="90" t="s">
        <v>82</v>
      </c>
      <c r="Z2052" s="90" t="s">
        <v>83</v>
      </c>
      <c r="AA2052" s="90" t="s">
        <v>84</v>
      </c>
      <c r="AB2052" s="90" t="s">
        <v>19369</v>
      </c>
      <c r="AC2052" s="90" t="s">
        <v>191</v>
      </c>
      <c r="AD2052" s="90" t="s">
        <v>87</v>
      </c>
      <c r="AE2052" s="90" t="s">
        <v>61</v>
      </c>
      <c r="AF2052" s="90" t="s">
        <v>61</v>
      </c>
      <c r="AG2052" s="90" t="s">
        <v>89</v>
      </c>
      <c r="AH2052" s="90" t="s">
        <v>89</v>
      </c>
      <c r="AI2052" s="90" t="s">
        <v>89</v>
      </c>
      <c r="AJ2052" s="90" t="s">
        <v>88</v>
      </c>
      <c r="AK2052" s="90" t="s">
        <v>89</v>
      </c>
      <c r="AL2052" s="90" t="s">
        <v>89</v>
      </c>
      <c r="AM2052" s="90" t="s">
        <v>89</v>
      </c>
      <c r="AN2052" s="90" t="s">
        <v>89</v>
      </c>
      <c r="AO2052" s="90" t="s">
        <v>88</v>
      </c>
      <c r="AP2052" s="90" t="s">
        <v>89</v>
      </c>
      <c r="AQ2052" s="90" t="s">
        <v>90</v>
      </c>
      <c r="AR2052" s="90" t="s">
        <v>90</v>
      </c>
      <c r="AS2052" s="90" t="s">
        <v>91</v>
      </c>
      <c r="AT2052" s="90" t="s">
        <v>92</v>
      </c>
      <c r="AU2052" s="90" t="s">
        <v>92</v>
      </c>
      <c r="AV2052" s="90" t="s">
        <v>93</v>
      </c>
      <c r="AW2052" s="90" t="s">
        <v>19370</v>
      </c>
      <c r="AX2052" s="90" t="s">
        <v>19371</v>
      </c>
      <c r="AY2052" s="90" t="s">
        <v>3598</v>
      </c>
      <c r="AZ2052" s="90" t="s">
        <v>19371</v>
      </c>
      <c r="BA2052" s="90" t="s">
        <v>97</v>
      </c>
      <c r="BB2052" s="90" t="s">
        <v>19372</v>
      </c>
      <c r="BC2052" s="90" t="s">
        <v>99</v>
      </c>
      <c r="BD2052" s="90" t="s">
        <v>100</v>
      </c>
      <c r="BE2052" s="90" t="s">
        <v>61</v>
      </c>
      <c r="BF2052" s="90" t="s">
        <v>380</v>
      </c>
      <c r="BG2052" s="90" t="s">
        <v>101</v>
      </c>
    </row>
    <row r="2053" s="85" customFormat="1" ht="19" customHeight="1" spans="1:59">
      <c r="A2053" s="90" t="s">
        <v>267</v>
      </c>
      <c r="B2053" s="90" t="s">
        <v>268</v>
      </c>
      <c r="C2053" s="90" t="s">
        <v>269</v>
      </c>
      <c r="D2053" s="90" t="s">
        <v>270</v>
      </c>
      <c r="E2053" s="90" t="s">
        <v>6559</v>
      </c>
      <c r="F2053" s="90" t="s">
        <v>287</v>
      </c>
      <c r="G2053" s="90" t="s">
        <v>287</v>
      </c>
      <c r="H2053" s="90" t="s">
        <v>109</v>
      </c>
      <c r="I2053" s="90" t="s">
        <v>19373</v>
      </c>
      <c r="J2053" s="90" t="s">
        <v>19374</v>
      </c>
      <c r="K2053" s="90" t="s">
        <v>19375</v>
      </c>
      <c r="L2053" s="90" t="s">
        <v>73</v>
      </c>
      <c r="M2053" s="90" t="s">
        <v>13344</v>
      </c>
      <c r="N2053" s="90" t="s">
        <v>544</v>
      </c>
      <c r="O2053" s="90" t="s">
        <v>138</v>
      </c>
      <c r="P2053" s="90" t="s">
        <v>139</v>
      </c>
      <c r="Q2053" s="90" t="s">
        <v>140</v>
      </c>
      <c r="R2053" s="90" t="s">
        <v>141</v>
      </c>
      <c r="S2053" s="90" t="s">
        <v>19376</v>
      </c>
      <c r="T2053" s="90" t="s">
        <v>380</v>
      </c>
      <c r="U2053" s="15">
        <v>0</v>
      </c>
      <c r="V2053" s="15">
        <v>354085</v>
      </c>
      <c r="W2053" s="15">
        <v>260000</v>
      </c>
      <c r="X2053" s="15">
        <v>78000</v>
      </c>
      <c r="Y2053" s="90" t="s">
        <v>143</v>
      </c>
      <c r="Z2053" s="90" t="s">
        <v>83</v>
      </c>
      <c r="AA2053" s="90" t="s">
        <v>84</v>
      </c>
      <c r="AB2053" s="90" t="s">
        <v>6564</v>
      </c>
      <c r="AC2053" s="90" t="s">
        <v>211</v>
      </c>
      <c r="AD2053" s="90" t="s">
        <v>87</v>
      </c>
      <c r="AE2053" s="90" t="s">
        <v>61</v>
      </c>
      <c r="AF2053" s="90" t="s">
        <v>61</v>
      </c>
      <c r="AG2053" s="90" t="s">
        <v>89</v>
      </c>
      <c r="AH2053" s="90" t="s">
        <v>89</v>
      </c>
      <c r="AI2053" s="90" t="s">
        <v>89</v>
      </c>
      <c r="AJ2053" s="90" t="s">
        <v>89</v>
      </c>
      <c r="AK2053" s="90" t="s">
        <v>89</v>
      </c>
      <c r="AL2053" s="90" t="s">
        <v>89</v>
      </c>
      <c r="AM2053" s="90" t="s">
        <v>89</v>
      </c>
      <c r="AN2053" s="90" t="s">
        <v>89</v>
      </c>
      <c r="AO2053" s="90" t="s">
        <v>89</v>
      </c>
      <c r="AP2053" s="90" t="s">
        <v>89</v>
      </c>
      <c r="AQ2053" s="90" t="s">
        <v>90</v>
      </c>
      <c r="AR2053" s="90" t="s">
        <v>90</v>
      </c>
      <c r="AS2053" s="90" t="s">
        <v>91</v>
      </c>
      <c r="AT2053" s="90" t="s">
        <v>92</v>
      </c>
      <c r="AU2053" s="90" t="s">
        <v>92</v>
      </c>
      <c r="AV2053" s="90" t="s">
        <v>93</v>
      </c>
      <c r="AW2053" s="90" t="s">
        <v>6565</v>
      </c>
      <c r="AX2053" s="90" t="s">
        <v>19377</v>
      </c>
      <c r="AY2053" s="90" t="s">
        <v>6567</v>
      </c>
      <c r="AZ2053" s="90" t="s">
        <v>19377</v>
      </c>
      <c r="BA2053" s="90" t="s">
        <v>215</v>
      </c>
      <c r="BB2053" s="90" t="s">
        <v>19378</v>
      </c>
      <c r="BC2053" s="90" t="s">
        <v>99</v>
      </c>
      <c r="BD2053" s="90" t="s">
        <v>150</v>
      </c>
      <c r="BE2053" s="90" t="s">
        <v>61</v>
      </c>
      <c r="BF2053" s="90" t="s">
        <v>380</v>
      </c>
      <c r="BG2053" s="90" t="s">
        <v>101</v>
      </c>
    </row>
    <row r="2054" s="85" customFormat="1" ht="19" customHeight="1" spans="1:59">
      <c r="A2054" s="90" t="s">
        <v>267</v>
      </c>
      <c r="B2054" s="90" t="s">
        <v>268</v>
      </c>
      <c r="C2054" s="90" t="s">
        <v>5141</v>
      </c>
      <c r="D2054" s="90" t="s">
        <v>5142</v>
      </c>
      <c r="E2054" s="90" t="s">
        <v>14142</v>
      </c>
      <c r="F2054" s="90" t="s">
        <v>14143</v>
      </c>
      <c r="G2054" s="90" t="s">
        <v>287</v>
      </c>
      <c r="H2054" s="90" t="s">
        <v>109</v>
      </c>
      <c r="I2054" s="90" t="s">
        <v>19379</v>
      </c>
      <c r="J2054" s="90" t="s">
        <v>19380</v>
      </c>
      <c r="K2054" s="90" t="s">
        <v>19381</v>
      </c>
      <c r="L2054" s="90" t="s">
        <v>73</v>
      </c>
      <c r="M2054" s="90" t="s">
        <v>1526</v>
      </c>
      <c r="N2054" s="90" t="s">
        <v>544</v>
      </c>
      <c r="O2054" s="90" t="s">
        <v>115</v>
      </c>
      <c r="P2054" s="90" t="s">
        <v>116</v>
      </c>
      <c r="Q2054" s="90" t="s">
        <v>117</v>
      </c>
      <c r="R2054" s="90" t="s">
        <v>116</v>
      </c>
      <c r="S2054" s="90" t="s">
        <v>19382</v>
      </c>
      <c r="T2054" s="90" t="s">
        <v>380</v>
      </c>
      <c r="U2054" s="15">
        <v>0</v>
      </c>
      <c r="V2054" s="15">
        <v>26484</v>
      </c>
      <c r="W2054" s="15">
        <v>17100</v>
      </c>
      <c r="X2054" s="15">
        <v>6100</v>
      </c>
      <c r="Y2054" s="90" t="s">
        <v>82</v>
      </c>
      <c r="Z2054" s="90" t="s">
        <v>83</v>
      </c>
      <c r="AA2054" s="90" t="s">
        <v>84</v>
      </c>
      <c r="AB2054" s="90" t="s">
        <v>14148</v>
      </c>
      <c r="AC2054" s="90" t="s">
        <v>211</v>
      </c>
      <c r="AD2054" s="90" t="s">
        <v>87</v>
      </c>
      <c r="AE2054" s="90" t="s">
        <v>61</v>
      </c>
      <c r="AF2054" s="90" t="s">
        <v>61</v>
      </c>
      <c r="AG2054" s="90" t="s">
        <v>89</v>
      </c>
      <c r="AH2054" s="90" t="s">
        <v>89</v>
      </c>
      <c r="AI2054" s="90" t="s">
        <v>89</v>
      </c>
      <c r="AJ2054" s="90" t="s">
        <v>89</v>
      </c>
      <c r="AK2054" s="90" t="s">
        <v>89</v>
      </c>
      <c r="AL2054" s="90" t="s">
        <v>89</v>
      </c>
      <c r="AM2054" s="90" t="s">
        <v>89</v>
      </c>
      <c r="AN2054" s="90" t="s">
        <v>89</v>
      </c>
      <c r="AO2054" s="90" t="s">
        <v>89</v>
      </c>
      <c r="AP2054" s="90" t="s">
        <v>89</v>
      </c>
      <c r="AQ2054" s="90" t="s">
        <v>90</v>
      </c>
      <c r="AR2054" s="90" t="s">
        <v>90</v>
      </c>
      <c r="AS2054" s="90" t="s">
        <v>91</v>
      </c>
      <c r="AT2054" s="90" t="s">
        <v>92</v>
      </c>
      <c r="AU2054" s="90" t="s">
        <v>92</v>
      </c>
      <c r="AV2054" s="90" t="s">
        <v>93</v>
      </c>
      <c r="AW2054" s="90" t="s">
        <v>14149</v>
      </c>
      <c r="AX2054" s="90" t="s">
        <v>19383</v>
      </c>
      <c r="AY2054" s="90" t="s">
        <v>14151</v>
      </c>
      <c r="AZ2054" s="90" t="s">
        <v>19383</v>
      </c>
      <c r="BA2054" s="90" t="s">
        <v>97</v>
      </c>
      <c r="BB2054" s="90" t="s">
        <v>19384</v>
      </c>
      <c r="BC2054" s="90" t="s">
        <v>99</v>
      </c>
      <c r="BD2054" s="90" t="s">
        <v>100</v>
      </c>
      <c r="BE2054" s="90" t="s">
        <v>61</v>
      </c>
      <c r="BF2054" s="90" t="s">
        <v>380</v>
      </c>
      <c r="BG2054" s="90" t="s">
        <v>101</v>
      </c>
    </row>
    <row r="2055" s="85" customFormat="1" ht="19" customHeight="1" spans="1:59">
      <c r="A2055" s="90" t="s">
        <v>302</v>
      </c>
      <c r="B2055" s="90" t="s">
        <v>303</v>
      </c>
      <c r="C2055" s="90" t="s">
        <v>1096</v>
      </c>
      <c r="D2055" s="90" t="s">
        <v>1097</v>
      </c>
      <c r="E2055" s="90" t="s">
        <v>1098</v>
      </c>
      <c r="F2055" s="90" t="s">
        <v>12219</v>
      </c>
      <c r="G2055" s="90" t="s">
        <v>1903</v>
      </c>
      <c r="H2055" s="90" t="s">
        <v>539</v>
      </c>
      <c r="I2055" s="90" t="s">
        <v>19212</v>
      </c>
      <c r="J2055" s="90" t="s">
        <v>19385</v>
      </c>
      <c r="K2055" s="90" t="s">
        <v>19214</v>
      </c>
      <c r="L2055" s="90" t="s">
        <v>73</v>
      </c>
      <c r="M2055" s="90" t="s">
        <v>3242</v>
      </c>
      <c r="N2055" s="90" t="s">
        <v>4350</v>
      </c>
      <c r="O2055" s="90" t="s">
        <v>97</v>
      </c>
      <c r="P2055" s="90" t="s">
        <v>545</v>
      </c>
      <c r="Q2055" s="90" t="s">
        <v>546</v>
      </c>
      <c r="R2055" s="90" t="s">
        <v>547</v>
      </c>
      <c r="S2055" s="90" t="s">
        <v>19386</v>
      </c>
      <c r="T2055" s="90" t="s">
        <v>380</v>
      </c>
      <c r="U2055" s="15">
        <v>22100</v>
      </c>
      <c r="V2055" s="15">
        <v>271000</v>
      </c>
      <c r="W2055" s="15">
        <v>70700</v>
      </c>
      <c r="X2055" s="15">
        <v>20000</v>
      </c>
      <c r="Y2055" s="90" t="s">
        <v>143</v>
      </c>
      <c r="Z2055" s="90" t="s">
        <v>83</v>
      </c>
      <c r="AA2055" s="90" t="s">
        <v>84</v>
      </c>
      <c r="AB2055" s="90" t="s">
        <v>1103</v>
      </c>
      <c r="AC2055" s="90" t="s">
        <v>359</v>
      </c>
      <c r="AD2055" s="90" t="s">
        <v>87</v>
      </c>
      <c r="AE2055" s="90" t="s">
        <v>61</v>
      </c>
      <c r="AF2055" s="90" t="s">
        <v>61</v>
      </c>
      <c r="AG2055" s="90" t="s">
        <v>89</v>
      </c>
      <c r="AH2055" s="90" t="s">
        <v>89</v>
      </c>
      <c r="AI2055" s="90" t="s">
        <v>89</v>
      </c>
      <c r="AJ2055" s="90" t="s">
        <v>89</v>
      </c>
      <c r="AK2055" s="90" t="s">
        <v>89</v>
      </c>
      <c r="AL2055" s="90" t="s">
        <v>89</v>
      </c>
      <c r="AM2055" s="90" t="s">
        <v>89</v>
      </c>
      <c r="AN2055" s="90" t="s">
        <v>89</v>
      </c>
      <c r="AO2055" s="90" t="s">
        <v>89</v>
      </c>
      <c r="AP2055" s="90" t="s">
        <v>89</v>
      </c>
      <c r="AQ2055" s="90" t="s">
        <v>90</v>
      </c>
      <c r="AR2055" s="90" t="s">
        <v>90</v>
      </c>
      <c r="AS2055" s="90" t="s">
        <v>91</v>
      </c>
      <c r="AT2055" s="90" t="s">
        <v>92</v>
      </c>
      <c r="AU2055" s="90" t="s">
        <v>92</v>
      </c>
      <c r="AV2055" s="90" t="s">
        <v>93</v>
      </c>
      <c r="AW2055" s="90" t="s">
        <v>1104</v>
      </c>
      <c r="AX2055" s="90" t="s">
        <v>19387</v>
      </c>
      <c r="AY2055" s="90" t="s">
        <v>1106</v>
      </c>
      <c r="AZ2055" s="90" t="s">
        <v>19387</v>
      </c>
      <c r="BA2055" s="90" t="s">
        <v>97</v>
      </c>
      <c r="BB2055" s="90" t="s">
        <v>19388</v>
      </c>
      <c r="BC2055" s="90" t="s">
        <v>99</v>
      </c>
      <c r="BD2055" s="90" t="s">
        <v>150</v>
      </c>
      <c r="BE2055" s="90" t="s">
        <v>61</v>
      </c>
      <c r="BF2055" s="90" t="s">
        <v>380</v>
      </c>
      <c r="BG2055" s="90" t="s">
        <v>101</v>
      </c>
    </row>
    <row r="2056" s="85" customFormat="1" ht="19" customHeight="1" spans="1:59">
      <c r="A2056" s="90" t="s">
        <v>126</v>
      </c>
      <c r="B2056" s="90" t="s">
        <v>127</v>
      </c>
      <c r="C2056" s="90" t="s">
        <v>4343</v>
      </c>
      <c r="D2056" s="90" t="s">
        <v>4344</v>
      </c>
      <c r="E2056" s="90" t="s">
        <v>4486</v>
      </c>
      <c r="F2056" s="90" t="s">
        <v>5442</v>
      </c>
      <c r="G2056" s="90" t="s">
        <v>132</v>
      </c>
      <c r="H2056" s="90" t="s">
        <v>109</v>
      </c>
      <c r="I2056" s="90" t="s">
        <v>19389</v>
      </c>
      <c r="J2056" s="90" t="s">
        <v>19390</v>
      </c>
      <c r="K2056" s="90" t="s">
        <v>19391</v>
      </c>
      <c r="L2056" s="90" t="s">
        <v>73</v>
      </c>
      <c r="M2056" s="90" t="s">
        <v>1699</v>
      </c>
      <c r="N2056" s="90" t="s">
        <v>19392</v>
      </c>
      <c r="O2056" s="90" t="s">
        <v>115</v>
      </c>
      <c r="P2056" s="90" t="s">
        <v>116</v>
      </c>
      <c r="Q2056" s="90" t="s">
        <v>117</v>
      </c>
      <c r="R2056" s="90" t="s">
        <v>116</v>
      </c>
      <c r="S2056" s="90" t="s">
        <v>19393</v>
      </c>
      <c r="T2056" s="90" t="s">
        <v>380</v>
      </c>
      <c r="U2056" s="15">
        <v>0</v>
      </c>
      <c r="V2056" s="15">
        <v>79000</v>
      </c>
      <c r="W2056" s="15">
        <v>47000</v>
      </c>
      <c r="X2056" s="15">
        <v>13000</v>
      </c>
      <c r="Y2056" s="90" t="s">
        <v>143</v>
      </c>
      <c r="Z2056" s="90" t="s">
        <v>83</v>
      </c>
      <c r="AA2056" s="90" t="s">
        <v>84</v>
      </c>
      <c r="AB2056" s="90" t="s">
        <v>6416</v>
      </c>
      <c r="AC2056" s="90" t="s">
        <v>145</v>
      </c>
      <c r="AD2056" s="90" t="s">
        <v>87</v>
      </c>
      <c r="AE2056" s="90" t="s">
        <v>61</v>
      </c>
      <c r="AF2056" s="90" t="s">
        <v>61</v>
      </c>
      <c r="AG2056" s="90" t="s">
        <v>89</v>
      </c>
      <c r="AH2056" s="90" t="s">
        <v>89</v>
      </c>
      <c r="AI2056" s="90" t="s">
        <v>89</v>
      </c>
      <c r="AJ2056" s="90" t="s">
        <v>89</v>
      </c>
      <c r="AK2056" s="90" t="s">
        <v>89</v>
      </c>
      <c r="AL2056" s="90" t="s">
        <v>89</v>
      </c>
      <c r="AM2056" s="90" t="s">
        <v>89</v>
      </c>
      <c r="AN2056" s="90" t="s">
        <v>89</v>
      </c>
      <c r="AO2056" s="90" t="s">
        <v>89</v>
      </c>
      <c r="AP2056" s="90" t="s">
        <v>89</v>
      </c>
      <c r="AQ2056" s="90" t="s">
        <v>90</v>
      </c>
      <c r="AR2056" s="90" t="s">
        <v>90</v>
      </c>
      <c r="AS2056" s="90" t="s">
        <v>91</v>
      </c>
      <c r="AT2056" s="90" t="s">
        <v>92</v>
      </c>
      <c r="AU2056" s="90" t="s">
        <v>92</v>
      </c>
      <c r="AV2056" s="90" t="s">
        <v>93</v>
      </c>
      <c r="AW2056" s="90" t="s">
        <v>4494</v>
      </c>
      <c r="AX2056" s="90" t="s">
        <v>19394</v>
      </c>
      <c r="AY2056" s="90" t="s">
        <v>4496</v>
      </c>
      <c r="AZ2056" s="90" t="s">
        <v>19394</v>
      </c>
      <c r="BA2056" s="90" t="s">
        <v>215</v>
      </c>
      <c r="BB2056" s="90" t="s">
        <v>19395</v>
      </c>
      <c r="BC2056" s="90" t="s">
        <v>99</v>
      </c>
      <c r="BD2056" s="90" t="s">
        <v>150</v>
      </c>
      <c r="BE2056" s="90" t="s">
        <v>61</v>
      </c>
      <c r="BF2056" s="90" t="s">
        <v>380</v>
      </c>
      <c r="BG2056" s="90" t="s">
        <v>101</v>
      </c>
    </row>
    <row r="2057" s="85" customFormat="1" ht="19" customHeight="1" spans="1:59">
      <c r="A2057" s="90" t="s">
        <v>2742</v>
      </c>
      <c r="B2057" s="90" t="s">
        <v>2743</v>
      </c>
      <c r="C2057" s="90" t="s">
        <v>3091</v>
      </c>
      <c r="D2057" s="90" t="s">
        <v>3092</v>
      </c>
      <c r="E2057" s="90" t="s">
        <v>18965</v>
      </c>
      <c r="F2057" s="90" t="s">
        <v>3094</v>
      </c>
      <c r="G2057" s="90" t="s">
        <v>9923</v>
      </c>
      <c r="H2057" s="90" t="s">
        <v>1571</v>
      </c>
      <c r="I2057" s="90" t="s">
        <v>19396</v>
      </c>
      <c r="J2057" s="90" t="s">
        <v>19397</v>
      </c>
      <c r="K2057" s="90" t="s">
        <v>19398</v>
      </c>
      <c r="L2057" s="90" t="s">
        <v>73</v>
      </c>
      <c r="M2057" s="90" t="s">
        <v>12498</v>
      </c>
      <c r="N2057" s="90" t="s">
        <v>19399</v>
      </c>
      <c r="O2057" s="90" t="s">
        <v>949</v>
      </c>
      <c r="P2057" s="90" t="s">
        <v>950</v>
      </c>
      <c r="Q2057" s="90" t="s">
        <v>257</v>
      </c>
      <c r="R2057" s="90" t="s">
        <v>951</v>
      </c>
      <c r="S2057" s="90" t="s">
        <v>19400</v>
      </c>
      <c r="T2057" s="90" t="s">
        <v>380</v>
      </c>
      <c r="U2057" s="15">
        <v>0</v>
      </c>
      <c r="V2057" s="15">
        <v>11000</v>
      </c>
      <c r="W2057" s="15">
        <v>7000</v>
      </c>
      <c r="X2057" s="15">
        <v>3500</v>
      </c>
      <c r="Y2057" s="90" t="s">
        <v>82</v>
      </c>
      <c r="Z2057" s="90" t="s">
        <v>83</v>
      </c>
      <c r="AA2057" s="90" t="s">
        <v>84</v>
      </c>
      <c r="AB2057" s="90" t="s">
        <v>18970</v>
      </c>
      <c r="AC2057" s="90" t="s">
        <v>145</v>
      </c>
      <c r="AD2057" s="90" t="s">
        <v>87</v>
      </c>
      <c r="AE2057" s="90" t="s">
        <v>61</v>
      </c>
      <c r="AF2057" s="90" t="s">
        <v>61</v>
      </c>
      <c r="AG2057" s="90" t="s">
        <v>89</v>
      </c>
      <c r="AH2057" s="90" t="s">
        <v>89</v>
      </c>
      <c r="AI2057" s="90" t="s">
        <v>88</v>
      </c>
      <c r="AJ2057" s="90" t="s">
        <v>88</v>
      </c>
      <c r="AK2057" s="90" t="s">
        <v>89</v>
      </c>
      <c r="AL2057" s="90" t="s">
        <v>88</v>
      </c>
      <c r="AM2057" s="90" t="s">
        <v>88</v>
      </c>
      <c r="AN2057" s="90" t="s">
        <v>88</v>
      </c>
      <c r="AO2057" s="90" t="s">
        <v>88</v>
      </c>
      <c r="AP2057" s="90" t="s">
        <v>89</v>
      </c>
      <c r="AQ2057" s="90" t="s">
        <v>90</v>
      </c>
      <c r="AR2057" s="90" t="s">
        <v>90</v>
      </c>
      <c r="AS2057" s="90" t="s">
        <v>91</v>
      </c>
      <c r="AT2057" s="90" t="s">
        <v>92</v>
      </c>
      <c r="AU2057" s="90" t="s">
        <v>92</v>
      </c>
      <c r="AV2057" s="90" t="s">
        <v>93</v>
      </c>
      <c r="AW2057" s="90" t="s">
        <v>18971</v>
      </c>
      <c r="AX2057" s="90" t="s">
        <v>19401</v>
      </c>
      <c r="AY2057" s="90" t="s">
        <v>18973</v>
      </c>
      <c r="AZ2057" s="90" t="s">
        <v>19401</v>
      </c>
      <c r="BA2057" s="90" t="s">
        <v>97</v>
      </c>
      <c r="BB2057" s="90" t="s">
        <v>19402</v>
      </c>
      <c r="BC2057" s="90" t="s">
        <v>99</v>
      </c>
      <c r="BD2057" s="90" t="s">
        <v>100</v>
      </c>
      <c r="BE2057" s="90" t="s">
        <v>61</v>
      </c>
      <c r="BF2057" s="90" t="s">
        <v>380</v>
      </c>
      <c r="BG2057" s="90" t="s">
        <v>101</v>
      </c>
    </row>
    <row r="2058" s="85" customFormat="1" ht="19" customHeight="1" spans="1:59">
      <c r="A2058" s="90" t="s">
        <v>387</v>
      </c>
      <c r="B2058" s="90" t="s">
        <v>388</v>
      </c>
      <c r="C2058" s="90" t="s">
        <v>1601</v>
      </c>
      <c r="D2058" s="90" t="s">
        <v>1602</v>
      </c>
      <c r="E2058" s="90" t="s">
        <v>14497</v>
      </c>
      <c r="F2058" s="90" t="s">
        <v>14498</v>
      </c>
      <c r="G2058" s="90" t="s">
        <v>5050</v>
      </c>
      <c r="H2058" s="90" t="s">
        <v>539</v>
      </c>
      <c r="I2058" s="90" t="s">
        <v>19403</v>
      </c>
      <c r="J2058" s="90" t="s">
        <v>19404</v>
      </c>
      <c r="K2058" s="90" t="s">
        <v>19405</v>
      </c>
      <c r="L2058" s="90" t="s">
        <v>73</v>
      </c>
      <c r="M2058" s="90" t="s">
        <v>19406</v>
      </c>
      <c r="N2058" s="90" t="s">
        <v>823</v>
      </c>
      <c r="O2058" s="90" t="s">
        <v>238</v>
      </c>
      <c r="P2058" s="90" t="s">
        <v>239</v>
      </c>
      <c r="Q2058" s="90" t="s">
        <v>240</v>
      </c>
      <c r="R2058" s="90" t="s">
        <v>241</v>
      </c>
      <c r="S2058" s="90" t="s">
        <v>19407</v>
      </c>
      <c r="T2058" s="90" t="s">
        <v>119</v>
      </c>
      <c r="U2058" s="15">
        <v>0</v>
      </c>
      <c r="V2058" s="15">
        <v>120000</v>
      </c>
      <c r="W2058" s="15">
        <v>64000</v>
      </c>
      <c r="X2058" s="15">
        <v>5000</v>
      </c>
      <c r="Y2058" s="90" t="s">
        <v>143</v>
      </c>
      <c r="Z2058" s="90" t="s">
        <v>83</v>
      </c>
      <c r="AA2058" s="90" t="s">
        <v>84</v>
      </c>
      <c r="AB2058" s="90" t="s">
        <v>14503</v>
      </c>
      <c r="AC2058" s="90" t="s">
        <v>145</v>
      </c>
      <c r="AD2058" s="90" t="s">
        <v>87</v>
      </c>
      <c r="AE2058" s="90" t="s">
        <v>61</v>
      </c>
      <c r="AF2058" s="90" t="s">
        <v>61</v>
      </c>
      <c r="AG2058" s="90" t="s">
        <v>89</v>
      </c>
      <c r="AH2058" s="90" t="s">
        <v>89</v>
      </c>
      <c r="AI2058" s="90" t="s">
        <v>89</v>
      </c>
      <c r="AJ2058" s="90" t="s">
        <v>89</v>
      </c>
      <c r="AK2058" s="90" t="s">
        <v>89</v>
      </c>
      <c r="AL2058" s="90" t="s">
        <v>88</v>
      </c>
      <c r="AM2058" s="90" t="s">
        <v>89</v>
      </c>
      <c r="AN2058" s="90" t="s">
        <v>89</v>
      </c>
      <c r="AO2058" s="90" t="s">
        <v>89</v>
      </c>
      <c r="AP2058" s="90" t="s">
        <v>89</v>
      </c>
      <c r="AQ2058" s="90" t="s">
        <v>90</v>
      </c>
      <c r="AR2058" s="90" t="s">
        <v>90</v>
      </c>
      <c r="AS2058" s="90" t="s">
        <v>91</v>
      </c>
      <c r="AT2058" s="90" t="s">
        <v>92</v>
      </c>
      <c r="AU2058" s="90" t="s">
        <v>92</v>
      </c>
      <c r="AV2058" s="90" t="s">
        <v>93</v>
      </c>
      <c r="AW2058" s="90" t="s">
        <v>14504</v>
      </c>
      <c r="AX2058" s="90" t="s">
        <v>19408</v>
      </c>
      <c r="AY2058" s="90" t="s">
        <v>14506</v>
      </c>
      <c r="AZ2058" s="90" t="s">
        <v>19408</v>
      </c>
      <c r="BA2058" s="90" t="s">
        <v>215</v>
      </c>
      <c r="BB2058" s="90" t="s">
        <v>19409</v>
      </c>
      <c r="BC2058" s="90" t="s">
        <v>99</v>
      </c>
      <c r="BD2058" s="90" t="s">
        <v>150</v>
      </c>
      <c r="BE2058" s="90" t="s">
        <v>61</v>
      </c>
      <c r="BF2058" s="90" t="s">
        <v>119</v>
      </c>
      <c r="BG2058" s="90" t="s">
        <v>101</v>
      </c>
    </row>
    <row r="2059" s="85" customFormat="1" ht="19" customHeight="1" spans="1:59">
      <c r="A2059" s="90" t="s">
        <v>126</v>
      </c>
      <c r="B2059" s="90" t="s">
        <v>127</v>
      </c>
      <c r="C2059" s="90" t="s">
        <v>4343</v>
      </c>
      <c r="D2059" s="90" t="s">
        <v>4344</v>
      </c>
      <c r="E2059" s="90" t="s">
        <v>4486</v>
      </c>
      <c r="F2059" s="90" t="s">
        <v>5442</v>
      </c>
      <c r="G2059" s="90" t="s">
        <v>132</v>
      </c>
      <c r="H2059" s="90" t="s">
        <v>109</v>
      </c>
      <c r="I2059" s="90" t="s">
        <v>19410</v>
      </c>
      <c r="J2059" s="90" t="s">
        <v>19411</v>
      </c>
      <c r="K2059" s="90" t="s">
        <v>19412</v>
      </c>
      <c r="L2059" s="90" t="s">
        <v>73</v>
      </c>
      <c r="M2059" s="90" t="s">
        <v>19413</v>
      </c>
      <c r="N2059" s="90" t="s">
        <v>19414</v>
      </c>
      <c r="O2059" s="90" t="s">
        <v>115</v>
      </c>
      <c r="P2059" s="90" t="s">
        <v>116</v>
      </c>
      <c r="Q2059" s="90" t="s">
        <v>117</v>
      </c>
      <c r="R2059" s="90" t="s">
        <v>116</v>
      </c>
      <c r="S2059" s="90" t="s">
        <v>19415</v>
      </c>
      <c r="T2059" s="90" t="s">
        <v>119</v>
      </c>
      <c r="U2059" s="15">
        <v>0</v>
      </c>
      <c r="V2059" s="15">
        <v>100000</v>
      </c>
      <c r="W2059" s="15">
        <v>55000</v>
      </c>
      <c r="X2059" s="15">
        <v>2000</v>
      </c>
      <c r="Y2059" s="90" t="s">
        <v>143</v>
      </c>
      <c r="Z2059" s="90" t="s">
        <v>83</v>
      </c>
      <c r="AA2059" s="90" t="s">
        <v>84</v>
      </c>
      <c r="AB2059" s="90" t="s">
        <v>6416</v>
      </c>
      <c r="AC2059" s="90" t="s">
        <v>145</v>
      </c>
      <c r="AD2059" s="90" t="s">
        <v>87</v>
      </c>
      <c r="AE2059" s="90" t="s">
        <v>61</v>
      </c>
      <c r="AF2059" s="90" t="s">
        <v>61</v>
      </c>
      <c r="AG2059" s="90" t="s">
        <v>89</v>
      </c>
      <c r="AH2059" s="90" t="s">
        <v>89</v>
      </c>
      <c r="AI2059" s="90" t="s">
        <v>89</v>
      </c>
      <c r="AJ2059" s="90" t="s">
        <v>89</v>
      </c>
      <c r="AK2059" s="90" t="s">
        <v>89</v>
      </c>
      <c r="AL2059" s="90" t="s">
        <v>89</v>
      </c>
      <c r="AM2059" s="90" t="s">
        <v>89</v>
      </c>
      <c r="AN2059" s="90" t="s">
        <v>89</v>
      </c>
      <c r="AO2059" s="90" t="s">
        <v>89</v>
      </c>
      <c r="AP2059" s="90" t="s">
        <v>89</v>
      </c>
      <c r="AQ2059" s="90" t="s">
        <v>90</v>
      </c>
      <c r="AR2059" s="90" t="s">
        <v>90</v>
      </c>
      <c r="AS2059" s="90" t="s">
        <v>91</v>
      </c>
      <c r="AT2059" s="90" t="s">
        <v>92</v>
      </c>
      <c r="AU2059" s="90" t="s">
        <v>92</v>
      </c>
      <c r="AV2059" s="90" t="s">
        <v>93</v>
      </c>
      <c r="AW2059" s="90" t="s">
        <v>4494</v>
      </c>
      <c r="AX2059" s="90" t="s">
        <v>19416</v>
      </c>
      <c r="AY2059" s="90" t="s">
        <v>4496</v>
      </c>
      <c r="AZ2059" s="90" t="s">
        <v>19416</v>
      </c>
      <c r="BA2059" s="90" t="s">
        <v>215</v>
      </c>
      <c r="BB2059" s="90" t="s">
        <v>19417</v>
      </c>
      <c r="BC2059" s="90" t="s">
        <v>99</v>
      </c>
      <c r="BD2059" s="90" t="s">
        <v>150</v>
      </c>
      <c r="BE2059" s="90" t="s">
        <v>61</v>
      </c>
      <c r="BF2059" s="90" t="s">
        <v>119</v>
      </c>
      <c r="BG2059" s="90" t="s">
        <v>101</v>
      </c>
    </row>
    <row r="2060" s="85" customFormat="1" ht="19" customHeight="1" spans="1:59">
      <c r="A2060" s="90" t="s">
        <v>302</v>
      </c>
      <c r="B2060" s="90" t="s">
        <v>303</v>
      </c>
      <c r="C2060" s="90" t="s">
        <v>14039</v>
      </c>
      <c r="D2060" s="90" t="s">
        <v>14040</v>
      </c>
      <c r="E2060" s="90" t="s">
        <v>19418</v>
      </c>
      <c r="F2060" s="90" t="s">
        <v>1972</v>
      </c>
      <c r="G2060" s="90" t="s">
        <v>1972</v>
      </c>
      <c r="H2060" s="90" t="s">
        <v>109</v>
      </c>
      <c r="I2060" s="90" t="s">
        <v>19419</v>
      </c>
      <c r="J2060" s="90" t="s">
        <v>19420</v>
      </c>
      <c r="K2060" s="90" t="s">
        <v>19421</v>
      </c>
      <c r="L2060" s="90" t="s">
        <v>73</v>
      </c>
      <c r="M2060" s="90" t="s">
        <v>6100</v>
      </c>
      <c r="N2060" s="90" t="s">
        <v>203</v>
      </c>
      <c r="O2060" s="90" t="s">
        <v>2244</v>
      </c>
      <c r="P2060" s="90" t="s">
        <v>2245</v>
      </c>
      <c r="Q2060" s="90" t="s">
        <v>5835</v>
      </c>
      <c r="R2060" s="90" t="s">
        <v>5836</v>
      </c>
      <c r="S2060" s="90" t="s">
        <v>19422</v>
      </c>
      <c r="T2060" s="90" t="s">
        <v>380</v>
      </c>
      <c r="U2060" s="15">
        <v>0</v>
      </c>
      <c r="V2060" s="15">
        <v>122575</v>
      </c>
      <c r="W2060" s="15">
        <v>50000</v>
      </c>
      <c r="X2060" s="15">
        <v>30000</v>
      </c>
      <c r="Y2060" s="90" t="s">
        <v>143</v>
      </c>
      <c r="Z2060" s="90" t="s">
        <v>83</v>
      </c>
      <c r="AA2060" s="90" t="s">
        <v>84</v>
      </c>
      <c r="AB2060" s="90" t="s">
        <v>19423</v>
      </c>
      <c r="AC2060" s="90" t="s">
        <v>211</v>
      </c>
      <c r="AD2060" s="90" t="s">
        <v>87</v>
      </c>
      <c r="AE2060" s="90" t="s">
        <v>61</v>
      </c>
      <c r="AF2060" s="90" t="s">
        <v>61</v>
      </c>
      <c r="AG2060" s="90" t="s">
        <v>89</v>
      </c>
      <c r="AH2060" s="90" t="s">
        <v>89</v>
      </c>
      <c r="AI2060" s="90" t="s">
        <v>89</v>
      </c>
      <c r="AJ2060" s="90" t="s">
        <v>89</v>
      </c>
      <c r="AK2060" s="90" t="s">
        <v>89</v>
      </c>
      <c r="AL2060" s="90" t="s">
        <v>89</v>
      </c>
      <c r="AM2060" s="90" t="s">
        <v>89</v>
      </c>
      <c r="AN2060" s="90" t="s">
        <v>89</v>
      </c>
      <c r="AO2060" s="90" t="s">
        <v>89</v>
      </c>
      <c r="AP2060" s="90" t="s">
        <v>89</v>
      </c>
      <c r="AQ2060" s="90" t="s">
        <v>90</v>
      </c>
      <c r="AR2060" s="90" t="s">
        <v>90</v>
      </c>
      <c r="AS2060" s="90" t="s">
        <v>91</v>
      </c>
      <c r="AT2060" s="90" t="s">
        <v>92</v>
      </c>
      <c r="AU2060" s="90" t="s">
        <v>92</v>
      </c>
      <c r="AV2060" s="90" t="s">
        <v>93</v>
      </c>
      <c r="AW2060" s="90" t="s">
        <v>19424</v>
      </c>
      <c r="AX2060" s="90" t="s">
        <v>19425</v>
      </c>
      <c r="AY2060" s="90" t="s">
        <v>10483</v>
      </c>
      <c r="AZ2060" s="90" t="s">
        <v>19425</v>
      </c>
      <c r="BA2060" s="90" t="s">
        <v>97</v>
      </c>
      <c r="BB2060" s="90" t="s">
        <v>19426</v>
      </c>
      <c r="BC2060" s="90" t="s">
        <v>99</v>
      </c>
      <c r="BD2060" s="90" t="s">
        <v>150</v>
      </c>
      <c r="BE2060" s="90" t="s">
        <v>61</v>
      </c>
      <c r="BF2060" s="90" t="s">
        <v>380</v>
      </c>
      <c r="BG2060" s="90" t="s">
        <v>101</v>
      </c>
    </row>
    <row r="2061" s="85" customFormat="1" ht="19" customHeight="1" spans="1:59">
      <c r="A2061" s="90" t="s">
        <v>151</v>
      </c>
      <c r="B2061" s="90" t="s">
        <v>152</v>
      </c>
      <c r="C2061" s="90" t="s">
        <v>153</v>
      </c>
      <c r="D2061" s="90" t="s">
        <v>154</v>
      </c>
      <c r="E2061" s="90" t="s">
        <v>17005</v>
      </c>
      <c r="F2061" s="90" t="s">
        <v>4446</v>
      </c>
      <c r="G2061" s="90" t="s">
        <v>2333</v>
      </c>
      <c r="H2061" s="90" t="s">
        <v>1795</v>
      </c>
      <c r="I2061" s="90" t="s">
        <v>19427</v>
      </c>
      <c r="J2061" s="90" t="s">
        <v>19428</v>
      </c>
      <c r="K2061" s="90" t="s">
        <v>19429</v>
      </c>
      <c r="L2061" s="90" t="s">
        <v>73</v>
      </c>
      <c r="M2061" s="90" t="s">
        <v>162</v>
      </c>
      <c r="N2061" s="90" t="s">
        <v>3464</v>
      </c>
      <c r="O2061" s="90" t="s">
        <v>4669</v>
      </c>
      <c r="P2061" s="90" t="s">
        <v>4670</v>
      </c>
      <c r="Q2061" s="90" t="s">
        <v>4671</v>
      </c>
      <c r="R2061" s="90" t="s">
        <v>4672</v>
      </c>
      <c r="S2061" s="90" t="s">
        <v>19430</v>
      </c>
      <c r="T2061" s="90" t="s">
        <v>119</v>
      </c>
      <c r="U2061" s="15">
        <v>0</v>
      </c>
      <c r="V2061" s="15">
        <v>34219</v>
      </c>
      <c r="W2061" s="15">
        <v>20000</v>
      </c>
      <c r="X2061" s="15">
        <v>15000</v>
      </c>
      <c r="Y2061" s="90" t="s">
        <v>143</v>
      </c>
      <c r="Z2061" s="90" t="s">
        <v>83</v>
      </c>
      <c r="AA2061" s="90" t="s">
        <v>84</v>
      </c>
      <c r="AB2061" s="90" t="s">
        <v>4451</v>
      </c>
      <c r="AC2061" s="90" t="s">
        <v>359</v>
      </c>
      <c r="AD2061" s="90" t="s">
        <v>87</v>
      </c>
      <c r="AE2061" s="90" t="s">
        <v>61</v>
      </c>
      <c r="AF2061" s="90" t="s">
        <v>61</v>
      </c>
      <c r="AG2061" s="90" t="s">
        <v>89</v>
      </c>
      <c r="AH2061" s="90" t="s">
        <v>89</v>
      </c>
      <c r="AI2061" s="90" t="s">
        <v>89</v>
      </c>
      <c r="AJ2061" s="90" t="s">
        <v>89</v>
      </c>
      <c r="AK2061" s="90" t="s">
        <v>89</v>
      </c>
      <c r="AL2061" s="90" t="s">
        <v>89</v>
      </c>
      <c r="AM2061" s="90" t="s">
        <v>88</v>
      </c>
      <c r="AN2061" s="90" t="s">
        <v>88</v>
      </c>
      <c r="AO2061" s="90" t="s">
        <v>89</v>
      </c>
      <c r="AP2061" s="90" t="s">
        <v>89</v>
      </c>
      <c r="AQ2061" s="90" t="s">
        <v>90</v>
      </c>
      <c r="AR2061" s="90" t="s">
        <v>90</v>
      </c>
      <c r="AS2061" s="90" t="s">
        <v>91</v>
      </c>
      <c r="AT2061" s="90" t="s">
        <v>92</v>
      </c>
      <c r="AU2061" s="90" t="s">
        <v>92</v>
      </c>
      <c r="AV2061" s="90" t="s">
        <v>93</v>
      </c>
      <c r="AW2061" s="90" t="s">
        <v>17011</v>
      </c>
      <c r="AX2061" s="90" t="s">
        <v>19431</v>
      </c>
      <c r="AY2061" s="90" t="s">
        <v>17013</v>
      </c>
      <c r="AZ2061" s="90" t="s">
        <v>19431</v>
      </c>
      <c r="BA2061" s="90" t="s">
        <v>97</v>
      </c>
      <c r="BB2061" s="90" t="s">
        <v>19432</v>
      </c>
      <c r="BC2061" s="90" t="s">
        <v>99</v>
      </c>
      <c r="BD2061" s="90" t="s">
        <v>150</v>
      </c>
      <c r="BE2061" s="90" t="s">
        <v>61</v>
      </c>
      <c r="BF2061" s="90" t="s">
        <v>119</v>
      </c>
      <c r="BG2061" s="90" t="s">
        <v>101</v>
      </c>
    </row>
    <row r="2062" s="85" customFormat="1" ht="19" customHeight="1" spans="1:59">
      <c r="A2062" s="90" t="s">
        <v>1774</v>
      </c>
      <c r="B2062" s="90" t="s">
        <v>1775</v>
      </c>
      <c r="C2062" s="90" t="s">
        <v>9816</v>
      </c>
      <c r="D2062" s="90" t="s">
        <v>9817</v>
      </c>
      <c r="E2062" s="90" t="s">
        <v>9818</v>
      </c>
      <c r="F2062" s="90" t="s">
        <v>16064</v>
      </c>
      <c r="G2062" s="90" t="s">
        <v>3367</v>
      </c>
      <c r="H2062" s="90" t="s">
        <v>109</v>
      </c>
      <c r="I2062" s="90" t="s">
        <v>19433</v>
      </c>
      <c r="J2062" s="90" t="s">
        <v>19434</v>
      </c>
      <c r="K2062" s="90" t="s">
        <v>19435</v>
      </c>
      <c r="L2062" s="90" t="s">
        <v>73</v>
      </c>
      <c r="M2062" s="90" t="s">
        <v>1699</v>
      </c>
      <c r="N2062" s="90" t="s">
        <v>203</v>
      </c>
      <c r="O2062" s="90" t="s">
        <v>115</v>
      </c>
      <c r="P2062" s="90" t="s">
        <v>116</v>
      </c>
      <c r="Q2062" s="90" t="s">
        <v>117</v>
      </c>
      <c r="R2062" s="90" t="s">
        <v>116</v>
      </c>
      <c r="S2062" s="90" t="s">
        <v>19436</v>
      </c>
      <c r="T2062" s="90" t="s">
        <v>380</v>
      </c>
      <c r="U2062" s="15">
        <v>0</v>
      </c>
      <c r="V2062" s="15">
        <v>12423</v>
      </c>
      <c r="W2062" s="15">
        <v>6000</v>
      </c>
      <c r="X2062" s="15">
        <v>5000</v>
      </c>
      <c r="Y2062" s="90" t="s">
        <v>143</v>
      </c>
      <c r="Z2062" s="90" t="s">
        <v>83</v>
      </c>
      <c r="AA2062" s="90" t="s">
        <v>84</v>
      </c>
      <c r="AB2062" s="90" t="s">
        <v>9825</v>
      </c>
      <c r="AC2062" s="90" t="s">
        <v>145</v>
      </c>
      <c r="AD2062" s="90" t="s">
        <v>87</v>
      </c>
      <c r="AE2062" s="90" t="s">
        <v>61</v>
      </c>
      <c r="AF2062" s="90" t="s">
        <v>61</v>
      </c>
      <c r="AG2062" s="90" t="s">
        <v>89</v>
      </c>
      <c r="AH2062" s="90" t="s">
        <v>89</v>
      </c>
      <c r="AI2062" s="90" t="s">
        <v>89</v>
      </c>
      <c r="AJ2062" s="90" t="s">
        <v>89</v>
      </c>
      <c r="AK2062" s="90" t="s">
        <v>89</v>
      </c>
      <c r="AL2062" s="90" t="s">
        <v>89</v>
      </c>
      <c r="AM2062" s="90" t="s">
        <v>89</v>
      </c>
      <c r="AN2062" s="90" t="s">
        <v>89</v>
      </c>
      <c r="AO2062" s="90" t="s">
        <v>89</v>
      </c>
      <c r="AP2062" s="90" t="s">
        <v>89</v>
      </c>
      <c r="AQ2062" s="90" t="s">
        <v>90</v>
      </c>
      <c r="AR2062" s="90" t="s">
        <v>90</v>
      </c>
      <c r="AS2062" s="90" t="s">
        <v>91</v>
      </c>
      <c r="AT2062" s="90" t="s">
        <v>92</v>
      </c>
      <c r="AU2062" s="90" t="s">
        <v>92</v>
      </c>
      <c r="AV2062" s="90" t="s">
        <v>93</v>
      </c>
      <c r="AW2062" s="90" t="s">
        <v>9826</v>
      </c>
      <c r="AX2062" s="90" t="s">
        <v>19437</v>
      </c>
      <c r="AY2062" s="90" t="s">
        <v>9828</v>
      </c>
      <c r="AZ2062" s="90" t="s">
        <v>19437</v>
      </c>
      <c r="BA2062" s="90" t="s">
        <v>97</v>
      </c>
      <c r="BB2062" s="90" t="s">
        <v>19438</v>
      </c>
      <c r="BC2062" s="90" t="s">
        <v>99</v>
      </c>
      <c r="BD2062" s="90" t="s">
        <v>150</v>
      </c>
      <c r="BE2062" s="90" t="s">
        <v>61</v>
      </c>
      <c r="BF2062" s="90" t="s">
        <v>380</v>
      </c>
      <c r="BG2062" s="90" t="s">
        <v>101</v>
      </c>
    </row>
    <row r="2063" s="85" customFormat="1" ht="19" customHeight="1" spans="1:59">
      <c r="A2063" s="90" t="s">
        <v>267</v>
      </c>
      <c r="B2063" s="90" t="s">
        <v>268</v>
      </c>
      <c r="C2063" s="90" t="s">
        <v>6205</v>
      </c>
      <c r="D2063" s="90" t="s">
        <v>6206</v>
      </c>
      <c r="E2063" s="90" t="s">
        <v>6207</v>
      </c>
      <c r="F2063" s="90" t="s">
        <v>12090</v>
      </c>
      <c r="G2063" s="90" t="s">
        <v>287</v>
      </c>
      <c r="H2063" s="90" t="s">
        <v>109</v>
      </c>
      <c r="I2063" s="90" t="s">
        <v>19439</v>
      </c>
      <c r="J2063" s="90" t="s">
        <v>19440</v>
      </c>
      <c r="K2063" s="90" t="s">
        <v>19441</v>
      </c>
      <c r="L2063" s="90" t="s">
        <v>73</v>
      </c>
      <c r="M2063" s="90" t="s">
        <v>19442</v>
      </c>
      <c r="N2063" s="90" t="s">
        <v>184</v>
      </c>
      <c r="O2063" s="90" t="s">
        <v>3772</v>
      </c>
      <c r="P2063" s="90" t="s">
        <v>3773</v>
      </c>
      <c r="Q2063" s="90" t="s">
        <v>3774</v>
      </c>
      <c r="R2063" s="90" t="s">
        <v>3773</v>
      </c>
      <c r="S2063" s="90" t="s">
        <v>19443</v>
      </c>
      <c r="T2063" s="90" t="s">
        <v>119</v>
      </c>
      <c r="U2063" s="15">
        <v>0</v>
      </c>
      <c r="V2063" s="15">
        <v>97107</v>
      </c>
      <c r="W2063" s="15">
        <v>42000</v>
      </c>
      <c r="X2063" s="15">
        <v>8000</v>
      </c>
      <c r="Y2063" s="90" t="s">
        <v>143</v>
      </c>
      <c r="Z2063" s="90" t="s">
        <v>83</v>
      </c>
      <c r="AA2063" s="90" t="s">
        <v>84</v>
      </c>
      <c r="AB2063" s="90" t="s">
        <v>6213</v>
      </c>
      <c r="AC2063" s="90" t="s">
        <v>211</v>
      </c>
      <c r="AD2063" s="90" t="s">
        <v>87</v>
      </c>
      <c r="AE2063" s="90" t="s">
        <v>61</v>
      </c>
      <c r="AF2063" s="90" t="s">
        <v>61</v>
      </c>
      <c r="AG2063" s="90" t="s">
        <v>89</v>
      </c>
      <c r="AH2063" s="90" t="s">
        <v>89</v>
      </c>
      <c r="AI2063" s="90" t="s">
        <v>89</v>
      </c>
      <c r="AJ2063" s="90" t="s">
        <v>89</v>
      </c>
      <c r="AK2063" s="90" t="s">
        <v>89</v>
      </c>
      <c r="AL2063" s="90" t="s">
        <v>89</v>
      </c>
      <c r="AM2063" s="90" t="s">
        <v>89</v>
      </c>
      <c r="AN2063" s="90" t="s">
        <v>89</v>
      </c>
      <c r="AO2063" s="90" t="s">
        <v>89</v>
      </c>
      <c r="AP2063" s="90" t="s">
        <v>89</v>
      </c>
      <c r="AQ2063" s="90" t="s">
        <v>90</v>
      </c>
      <c r="AR2063" s="90" t="s">
        <v>90</v>
      </c>
      <c r="AS2063" s="90" t="s">
        <v>91</v>
      </c>
      <c r="AT2063" s="90" t="s">
        <v>92</v>
      </c>
      <c r="AU2063" s="90" t="s">
        <v>92</v>
      </c>
      <c r="AV2063" s="90" t="s">
        <v>93</v>
      </c>
      <c r="AW2063" s="90" t="s">
        <v>6214</v>
      </c>
      <c r="AX2063" s="90" t="s">
        <v>19444</v>
      </c>
      <c r="AY2063" s="90" t="s">
        <v>6216</v>
      </c>
      <c r="AZ2063" s="90" t="s">
        <v>19444</v>
      </c>
      <c r="BA2063" s="90" t="s">
        <v>215</v>
      </c>
      <c r="BB2063" s="90" t="s">
        <v>19445</v>
      </c>
      <c r="BC2063" s="90" t="s">
        <v>99</v>
      </c>
      <c r="BD2063" s="90" t="s">
        <v>150</v>
      </c>
      <c r="BE2063" s="90" t="s">
        <v>61</v>
      </c>
      <c r="BF2063" s="90" t="s">
        <v>119</v>
      </c>
      <c r="BG2063" s="90" t="s">
        <v>101</v>
      </c>
    </row>
    <row r="2064" s="85" customFormat="1" ht="19" customHeight="1" spans="1:59">
      <c r="A2064" s="90" t="s">
        <v>2742</v>
      </c>
      <c r="B2064" s="90" t="s">
        <v>2743</v>
      </c>
      <c r="C2064" s="90" t="s">
        <v>3234</v>
      </c>
      <c r="D2064" s="90" t="s">
        <v>3235</v>
      </c>
      <c r="E2064" s="90" t="s">
        <v>19446</v>
      </c>
      <c r="F2064" s="90" t="s">
        <v>19447</v>
      </c>
      <c r="G2064" s="90" t="s">
        <v>19448</v>
      </c>
      <c r="H2064" s="90" t="s">
        <v>232</v>
      </c>
      <c r="I2064" s="90" t="s">
        <v>19449</v>
      </c>
      <c r="J2064" s="90" t="s">
        <v>19450</v>
      </c>
      <c r="K2064" s="90" t="s">
        <v>19451</v>
      </c>
      <c r="L2064" s="90" t="s">
        <v>73</v>
      </c>
      <c r="M2064" s="90" t="s">
        <v>823</v>
      </c>
      <c r="N2064" s="90" t="s">
        <v>1835</v>
      </c>
      <c r="O2064" s="90" t="s">
        <v>398</v>
      </c>
      <c r="P2064" s="90" t="s">
        <v>399</v>
      </c>
      <c r="Q2064" s="90" t="s">
        <v>2192</v>
      </c>
      <c r="R2064" s="90" t="s">
        <v>2193</v>
      </c>
      <c r="S2064" s="90" t="s">
        <v>19452</v>
      </c>
      <c r="T2064" s="90" t="s">
        <v>380</v>
      </c>
      <c r="U2064" s="15">
        <v>0</v>
      </c>
      <c r="V2064" s="15">
        <v>45400</v>
      </c>
      <c r="W2064" s="15">
        <v>32000</v>
      </c>
      <c r="X2064" s="15">
        <v>20000</v>
      </c>
      <c r="Y2064" s="90" t="s">
        <v>82</v>
      </c>
      <c r="Z2064" s="90" t="s">
        <v>83</v>
      </c>
      <c r="AA2064" s="90" t="s">
        <v>84</v>
      </c>
      <c r="AB2064" s="90" t="s">
        <v>19453</v>
      </c>
      <c r="AC2064" s="90" t="s">
        <v>359</v>
      </c>
      <c r="AD2064" s="90" t="s">
        <v>87</v>
      </c>
      <c r="AE2064" s="90" t="s">
        <v>61</v>
      </c>
      <c r="AF2064" s="90" t="s">
        <v>61</v>
      </c>
      <c r="AG2064" s="90" t="s">
        <v>89</v>
      </c>
      <c r="AH2064" s="90" t="s">
        <v>88</v>
      </c>
      <c r="AI2064" s="90" t="s">
        <v>89</v>
      </c>
      <c r="AJ2064" s="90" t="s">
        <v>88</v>
      </c>
      <c r="AK2064" s="90" t="s">
        <v>89</v>
      </c>
      <c r="AL2064" s="90" t="s">
        <v>89</v>
      </c>
      <c r="AM2064" s="90" t="s">
        <v>89</v>
      </c>
      <c r="AN2064" s="90" t="s">
        <v>89</v>
      </c>
      <c r="AO2064" s="90" t="s">
        <v>88</v>
      </c>
      <c r="AP2064" s="90" t="s">
        <v>89</v>
      </c>
      <c r="AQ2064" s="90" t="s">
        <v>90</v>
      </c>
      <c r="AR2064" s="90" t="s">
        <v>90</v>
      </c>
      <c r="AS2064" s="90" t="s">
        <v>91</v>
      </c>
      <c r="AT2064" s="90" t="s">
        <v>92</v>
      </c>
      <c r="AU2064" s="90" t="s">
        <v>92</v>
      </c>
      <c r="AV2064" s="90" t="s">
        <v>93</v>
      </c>
      <c r="AW2064" s="90" t="s">
        <v>19454</v>
      </c>
      <c r="AX2064" s="90" t="s">
        <v>19455</v>
      </c>
      <c r="AY2064" s="90" t="s">
        <v>19456</v>
      </c>
      <c r="AZ2064" s="90" t="s">
        <v>19455</v>
      </c>
      <c r="BA2064" s="90" t="s">
        <v>97</v>
      </c>
      <c r="BB2064" s="90" t="s">
        <v>19457</v>
      </c>
      <c r="BC2064" s="90" t="s">
        <v>99</v>
      </c>
      <c r="BD2064" s="90" t="s">
        <v>100</v>
      </c>
      <c r="BE2064" s="90" t="s">
        <v>61</v>
      </c>
      <c r="BF2064" s="90" t="s">
        <v>380</v>
      </c>
      <c r="BG2064" s="90" t="s">
        <v>101</v>
      </c>
    </row>
    <row r="2065" s="85" customFormat="1" ht="19" customHeight="1" spans="1:59">
      <c r="A2065" s="90" t="s">
        <v>102</v>
      </c>
      <c r="B2065" s="90" t="s">
        <v>103</v>
      </c>
      <c r="C2065" s="90" t="s">
        <v>921</v>
      </c>
      <c r="D2065" s="90" t="s">
        <v>922</v>
      </c>
      <c r="E2065" s="90" t="s">
        <v>19458</v>
      </c>
      <c r="F2065" s="90" t="s">
        <v>19459</v>
      </c>
      <c r="G2065" s="90" t="s">
        <v>14282</v>
      </c>
      <c r="H2065" s="90" t="s">
        <v>109</v>
      </c>
      <c r="I2065" s="90" t="s">
        <v>19460</v>
      </c>
      <c r="J2065" s="90" t="s">
        <v>19461</v>
      </c>
      <c r="K2065" s="90" t="s">
        <v>19462</v>
      </c>
      <c r="L2065" s="90" t="s">
        <v>73</v>
      </c>
      <c r="M2065" s="90" t="s">
        <v>1115</v>
      </c>
      <c r="N2065" s="90" t="s">
        <v>811</v>
      </c>
      <c r="O2065" s="90" t="s">
        <v>1117</v>
      </c>
      <c r="P2065" s="90" t="s">
        <v>1118</v>
      </c>
      <c r="Q2065" s="90" t="s">
        <v>259</v>
      </c>
      <c r="R2065" s="90" t="s">
        <v>260</v>
      </c>
      <c r="S2065" s="90" t="s">
        <v>19463</v>
      </c>
      <c r="T2065" s="90" t="s">
        <v>119</v>
      </c>
      <c r="U2065" s="15">
        <v>0</v>
      </c>
      <c r="V2065" s="15">
        <v>20000</v>
      </c>
      <c r="W2065" s="15">
        <v>15000</v>
      </c>
      <c r="X2065" s="15">
        <v>5000</v>
      </c>
      <c r="Y2065" s="90" t="s">
        <v>143</v>
      </c>
      <c r="Z2065" s="90" t="s">
        <v>83</v>
      </c>
      <c r="AA2065" s="90" t="s">
        <v>84</v>
      </c>
      <c r="AB2065" s="90" t="s">
        <v>19464</v>
      </c>
      <c r="AC2065" s="90" t="s">
        <v>121</v>
      </c>
      <c r="AD2065" s="90" t="s">
        <v>87</v>
      </c>
      <c r="AE2065" s="90" t="s">
        <v>61</v>
      </c>
      <c r="AF2065" s="90" t="s">
        <v>61</v>
      </c>
      <c r="AG2065" s="90" t="s">
        <v>89</v>
      </c>
      <c r="AH2065" s="90" t="s">
        <v>89</v>
      </c>
      <c r="AI2065" s="90" t="s">
        <v>89</v>
      </c>
      <c r="AJ2065" s="90" t="s">
        <v>89</v>
      </c>
      <c r="AK2065" s="90" t="s">
        <v>89</v>
      </c>
      <c r="AL2065" s="90" t="s">
        <v>89</v>
      </c>
      <c r="AM2065" s="90" t="s">
        <v>89</v>
      </c>
      <c r="AN2065" s="90" t="s">
        <v>89</v>
      </c>
      <c r="AO2065" s="90" t="s">
        <v>88</v>
      </c>
      <c r="AP2065" s="90" t="s">
        <v>89</v>
      </c>
      <c r="AQ2065" s="90" t="s">
        <v>90</v>
      </c>
      <c r="AR2065" s="90" t="s">
        <v>90</v>
      </c>
      <c r="AS2065" s="90" t="s">
        <v>91</v>
      </c>
      <c r="AT2065" s="90" t="s">
        <v>92</v>
      </c>
      <c r="AU2065" s="90" t="s">
        <v>92</v>
      </c>
      <c r="AV2065" s="90" t="s">
        <v>93</v>
      </c>
      <c r="AW2065" s="90" t="s">
        <v>19465</v>
      </c>
      <c r="AX2065" s="90" t="s">
        <v>19466</v>
      </c>
      <c r="AY2065" s="90" t="s">
        <v>10318</v>
      </c>
      <c r="AZ2065" s="90" t="s">
        <v>19466</v>
      </c>
      <c r="BA2065" s="90" t="s">
        <v>97</v>
      </c>
      <c r="BB2065" s="90" t="s">
        <v>19467</v>
      </c>
      <c r="BC2065" s="90" t="s">
        <v>99</v>
      </c>
      <c r="BD2065" s="90" t="s">
        <v>150</v>
      </c>
      <c r="BE2065" s="90" t="s">
        <v>61</v>
      </c>
      <c r="BF2065" s="90" t="s">
        <v>119</v>
      </c>
      <c r="BG2065" s="90" t="s">
        <v>101</v>
      </c>
    </row>
    <row r="2066" s="85" customFormat="1" ht="19" customHeight="1" spans="1:59">
      <c r="A2066" s="90" t="s">
        <v>419</v>
      </c>
      <c r="B2066" s="90" t="s">
        <v>420</v>
      </c>
      <c r="C2066" s="90" t="s">
        <v>5397</v>
      </c>
      <c r="D2066" s="90" t="s">
        <v>5398</v>
      </c>
      <c r="E2066" s="90" t="s">
        <v>19468</v>
      </c>
      <c r="F2066" s="90" t="s">
        <v>19469</v>
      </c>
      <c r="G2066" s="90" t="s">
        <v>2447</v>
      </c>
      <c r="H2066" s="90" t="s">
        <v>369</v>
      </c>
      <c r="I2066" s="90" t="s">
        <v>19470</v>
      </c>
      <c r="J2066" s="90" t="s">
        <v>19471</v>
      </c>
      <c r="K2066" s="90" t="s">
        <v>19472</v>
      </c>
      <c r="L2066" s="90" t="s">
        <v>73</v>
      </c>
      <c r="M2066" s="90" t="s">
        <v>1134</v>
      </c>
      <c r="N2066" s="90" t="s">
        <v>203</v>
      </c>
      <c r="O2066" s="90" t="s">
        <v>1739</v>
      </c>
      <c r="P2066" s="90" t="s">
        <v>1740</v>
      </c>
      <c r="Q2066" s="90" t="s">
        <v>377</v>
      </c>
      <c r="R2066" s="90" t="s">
        <v>378</v>
      </c>
      <c r="S2066" s="90" t="s">
        <v>19473</v>
      </c>
      <c r="T2066" s="90" t="s">
        <v>380</v>
      </c>
      <c r="U2066" s="15">
        <v>0</v>
      </c>
      <c r="V2066" s="15">
        <v>43000</v>
      </c>
      <c r="W2066" s="15">
        <v>18500</v>
      </c>
      <c r="X2066" s="15">
        <v>10500</v>
      </c>
      <c r="Y2066" s="90" t="s">
        <v>143</v>
      </c>
      <c r="Z2066" s="90" t="s">
        <v>83</v>
      </c>
      <c r="AA2066" s="90" t="s">
        <v>84</v>
      </c>
      <c r="AB2066" s="90" t="s">
        <v>19474</v>
      </c>
      <c r="AC2066" s="90" t="s">
        <v>359</v>
      </c>
      <c r="AD2066" s="90" t="s">
        <v>87</v>
      </c>
      <c r="AE2066" s="90" t="s">
        <v>61</v>
      </c>
      <c r="AF2066" s="90" t="s">
        <v>61</v>
      </c>
      <c r="AG2066" s="90" t="s">
        <v>89</v>
      </c>
      <c r="AH2066" s="90" t="s">
        <v>89</v>
      </c>
      <c r="AI2066" s="90" t="s">
        <v>88</v>
      </c>
      <c r="AJ2066" s="90" t="s">
        <v>89</v>
      </c>
      <c r="AK2066" s="90" t="s">
        <v>89</v>
      </c>
      <c r="AL2066" s="90" t="s">
        <v>89</v>
      </c>
      <c r="AM2066" s="90" t="s">
        <v>89</v>
      </c>
      <c r="AN2066" s="90" t="s">
        <v>89</v>
      </c>
      <c r="AO2066" s="90" t="s">
        <v>88</v>
      </c>
      <c r="AP2066" s="90" t="s">
        <v>89</v>
      </c>
      <c r="AQ2066" s="90" t="s">
        <v>90</v>
      </c>
      <c r="AR2066" s="90" t="s">
        <v>90</v>
      </c>
      <c r="AS2066" s="90" t="s">
        <v>91</v>
      </c>
      <c r="AT2066" s="90" t="s">
        <v>92</v>
      </c>
      <c r="AU2066" s="90" t="s">
        <v>92</v>
      </c>
      <c r="AV2066" s="90" t="s">
        <v>93</v>
      </c>
      <c r="AW2066" s="90" t="s">
        <v>19475</v>
      </c>
      <c r="AX2066" s="90" t="s">
        <v>19476</v>
      </c>
      <c r="AY2066" s="90" t="s">
        <v>19477</v>
      </c>
      <c r="AZ2066" s="90" t="s">
        <v>19476</v>
      </c>
      <c r="BA2066" s="90" t="s">
        <v>97</v>
      </c>
      <c r="BB2066" s="90" t="s">
        <v>19478</v>
      </c>
      <c r="BC2066" s="90" t="s">
        <v>99</v>
      </c>
      <c r="BD2066" s="90" t="s">
        <v>150</v>
      </c>
      <c r="BE2066" s="90" t="s">
        <v>61</v>
      </c>
      <c r="BF2066" s="90" t="s">
        <v>380</v>
      </c>
      <c r="BG2066" s="90" t="s">
        <v>101</v>
      </c>
    </row>
    <row r="2067" s="85" customFormat="1" ht="19" customHeight="1" spans="1:59">
      <c r="A2067" s="90" t="s">
        <v>151</v>
      </c>
      <c r="B2067" s="90" t="s">
        <v>152</v>
      </c>
      <c r="C2067" s="90" t="s">
        <v>153</v>
      </c>
      <c r="D2067" s="90" t="s">
        <v>154</v>
      </c>
      <c r="E2067" s="90" t="s">
        <v>10817</v>
      </c>
      <c r="F2067" s="90" t="s">
        <v>6995</v>
      </c>
      <c r="G2067" s="90" t="s">
        <v>6371</v>
      </c>
      <c r="H2067" s="90" t="s">
        <v>943</v>
      </c>
      <c r="I2067" s="90" t="s">
        <v>19479</v>
      </c>
      <c r="J2067" s="90" t="s">
        <v>19480</v>
      </c>
      <c r="K2067" s="90" t="s">
        <v>19481</v>
      </c>
      <c r="L2067" s="90" t="s">
        <v>73</v>
      </c>
      <c r="M2067" s="90" t="s">
        <v>5762</v>
      </c>
      <c r="N2067" s="90" t="s">
        <v>2015</v>
      </c>
      <c r="O2067" s="90" t="s">
        <v>2058</v>
      </c>
      <c r="P2067" s="90" t="s">
        <v>2059</v>
      </c>
      <c r="Q2067" s="90" t="s">
        <v>7494</v>
      </c>
      <c r="R2067" s="90" t="s">
        <v>7495</v>
      </c>
      <c r="S2067" s="90" t="s">
        <v>19482</v>
      </c>
      <c r="T2067" s="90" t="s">
        <v>119</v>
      </c>
      <c r="U2067" s="15">
        <v>0</v>
      </c>
      <c r="V2067" s="15">
        <v>165000</v>
      </c>
      <c r="W2067" s="15">
        <v>80000</v>
      </c>
      <c r="X2067" s="15">
        <v>50000</v>
      </c>
      <c r="Y2067" s="90" t="s">
        <v>143</v>
      </c>
      <c r="Z2067" s="90" t="s">
        <v>83</v>
      </c>
      <c r="AA2067" s="90" t="s">
        <v>84</v>
      </c>
      <c r="AB2067" s="90" t="s">
        <v>10822</v>
      </c>
      <c r="AC2067" s="90" t="s">
        <v>359</v>
      </c>
      <c r="AD2067" s="90" t="s">
        <v>87</v>
      </c>
      <c r="AE2067" s="90" t="s">
        <v>61</v>
      </c>
      <c r="AF2067" s="90" t="s">
        <v>61</v>
      </c>
      <c r="AG2067" s="90" t="s">
        <v>89</v>
      </c>
      <c r="AH2067" s="90" t="s">
        <v>89</v>
      </c>
      <c r="AI2067" s="90" t="s">
        <v>89</v>
      </c>
      <c r="AJ2067" s="90" t="s">
        <v>89</v>
      </c>
      <c r="AK2067" s="90" t="s">
        <v>89</v>
      </c>
      <c r="AL2067" s="90" t="s">
        <v>89</v>
      </c>
      <c r="AM2067" s="90" t="s">
        <v>89</v>
      </c>
      <c r="AN2067" s="90" t="s">
        <v>89</v>
      </c>
      <c r="AO2067" s="90" t="s">
        <v>89</v>
      </c>
      <c r="AP2067" s="90" t="s">
        <v>89</v>
      </c>
      <c r="AQ2067" s="90" t="s">
        <v>90</v>
      </c>
      <c r="AR2067" s="90" t="s">
        <v>90</v>
      </c>
      <c r="AS2067" s="90" t="s">
        <v>91</v>
      </c>
      <c r="AT2067" s="90" t="s">
        <v>92</v>
      </c>
      <c r="AU2067" s="90" t="s">
        <v>92</v>
      </c>
      <c r="AV2067" s="90" t="s">
        <v>93</v>
      </c>
      <c r="AW2067" s="90" t="s">
        <v>10823</v>
      </c>
      <c r="AX2067" s="90" t="s">
        <v>19483</v>
      </c>
      <c r="AY2067" s="90" t="s">
        <v>10825</v>
      </c>
      <c r="AZ2067" s="90" t="s">
        <v>19483</v>
      </c>
      <c r="BA2067" s="90" t="s">
        <v>97</v>
      </c>
      <c r="BB2067" s="90" t="s">
        <v>19484</v>
      </c>
      <c r="BC2067" s="90" t="s">
        <v>99</v>
      </c>
      <c r="BD2067" s="90" t="s">
        <v>150</v>
      </c>
      <c r="BE2067" s="90" t="s">
        <v>61</v>
      </c>
      <c r="BF2067" s="90" t="s">
        <v>119</v>
      </c>
      <c r="BG2067" s="90" t="s">
        <v>101</v>
      </c>
    </row>
    <row r="2068" s="85" customFormat="1" ht="19" customHeight="1" spans="1:59">
      <c r="A2068" s="90" t="s">
        <v>151</v>
      </c>
      <c r="B2068" s="90" t="s">
        <v>152</v>
      </c>
      <c r="C2068" s="90" t="s">
        <v>1125</v>
      </c>
      <c r="D2068" s="90" t="s">
        <v>1126</v>
      </c>
      <c r="E2068" s="90" t="s">
        <v>5024</v>
      </c>
      <c r="F2068" s="90" t="s">
        <v>5025</v>
      </c>
      <c r="G2068" s="90" t="s">
        <v>2937</v>
      </c>
      <c r="H2068" s="90" t="s">
        <v>109</v>
      </c>
      <c r="I2068" s="90" t="s">
        <v>19485</v>
      </c>
      <c r="J2068" s="90" t="s">
        <v>19486</v>
      </c>
      <c r="K2068" s="90" t="s">
        <v>19487</v>
      </c>
      <c r="L2068" s="90" t="s">
        <v>73</v>
      </c>
      <c r="M2068" s="90" t="s">
        <v>10383</v>
      </c>
      <c r="N2068" s="90" t="s">
        <v>75</v>
      </c>
      <c r="O2068" s="90" t="s">
        <v>115</v>
      </c>
      <c r="P2068" s="90" t="s">
        <v>116</v>
      </c>
      <c r="Q2068" s="90" t="s">
        <v>117</v>
      </c>
      <c r="R2068" s="90" t="s">
        <v>116</v>
      </c>
      <c r="S2068" s="90" t="s">
        <v>19488</v>
      </c>
      <c r="T2068" s="90" t="s">
        <v>119</v>
      </c>
      <c r="U2068" s="15">
        <v>0</v>
      </c>
      <c r="V2068" s="15">
        <v>9426</v>
      </c>
      <c r="W2068" s="15">
        <v>5500</v>
      </c>
      <c r="X2068" s="15">
        <v>2166</v>
      </c>
      <c r="Y2068" s="90" t="s">
        <v>143</v>
      </c>
      <c r="Z2068" s="90" t="s">
        <v>83</v>
      </c>
      <c r="AA2068" s="90" t="s">
        <v>84</v>
      </c>
      <c r="AB2068" s="90" t="s">
        <v>5030</v>
      </c>
      <c r="AC2068" s="90" t="s">
        <v>145</v>
      </c>
      <c r="AD2068" s="90" t="s">
        <v>87</v>
      </c>
      <c r="AE2068" s="90" t="s">
        <v>61</v>
      </c>
      <c r="AF2068" s="90" t="s">
        <v>61</v>
      </c>
      <c r="AG2068" s="90" t="s">
        <v>89</v>
      </c>
      <c r="AH2068" s="90" t="s">
        <v>89</v>
      </c>
      <c r="AI2068" s="90" t="s">
        <v>89</v>
      </c>
      <c r="AJ2068" s="90" t="s">
        <v>88</v>
      </c>
      <c r="AK2068" s="90" t="s">
        <v>88</v>
      </c>
      <c r="AL2068" s="90" t="s">
        <v>88</v>
      </c>
      <c r="AM2068" s="90" t="s">
        <v>88</v>
      </c>
      <c r="AN2068" s="90" t="s">
        <v>88</v>
      </c>
      <c r="AO2068" s="90" t="s">
        <v>88</v>
      </c>
      <c r="AP2068" s="90" t="s">
        <v>89</v>
      </c>
      <c r="AQ2068" s="90" t="s">
        <v>90</v>
      </c>
      <c r="AR2068" s="90" t="s">
        <v>90</v>
      </c>
      <c r="AS2068" s="90" t="s">
        <v>91</v>
      </c>
      <c r="AT2068" s="90" t="s">
        <v>92</v>
      </c>
      <c r="AU2068" s="90" t="s">
        <v>92</v>
      </c>
      <c r="AV2068" s="90" t="s">
        <v>93</v>
      </c>
      <c r="AW2068" s="90" t="s">
        <v>5031</v>
      </c>
      <c r="AX2068" s="90" t="s">
        <v>19489</v>
      </c>
      <c r="AY2068" s="90" t="s">
        <v>5033</v>
      </c>
      <c r="AZ2068" s="90" t="s">
        <v>19489</v>
      </c>
      <c r="BA2068" s="90" t="s">
        <v>97</v>
      </c>
      <c r="BB2068" s="90" t="s">
        <v>19490</v>
      </c>
      <c r="BC2068" s="90" t="s">
        <v>99</v>
      </c>
      <c r="BD2068" s="90" t="s">
        <v>150</v>
      </c>
      <c r="BE2068" s="90" t="s">
        <v>61</v>
      </c>
      <c r="BF2068" s="90" t="s">
        <v>119</v>
      </c>
      <c r="BG2068" s="90" t="s">
        <v>101</v>
      </c>
    </row>
    <row r="2069" s="85" customFormat="1" ht="19" customHeight="1" spans="1:59">
      <c r="A2069" s="90" t="s">
        <v>1774</v>
      </c>
      <c r="B2069" s="90" t="s">
        <v>1775</v>
      </c>
      <c r="C2069" s="90" t="s">
        <v>3587</v>
      </c>
      <c r="D2069" s="90" t="s">
        <v>3588</v>
      </c>
      <c r="E2069" s="90" t="s">
        <v>19491</v>
      </c>
      <c r="F2069" s="90" t="s">
        <v>3590</v>
      </c>
      <c r="G2069" s="90" t="s">
        <v>3367</v>
      </c>
      <c r="H2069" s="90" t="s">
        <v>109</v>
      </c>
      <c r="I2069" s="90" t="s">
        <v>19492</v>
      </c>
      <c r="J2069" s="90" t="s">
        <v>19493</v>
      </c>
      <c r="K2069" s="90" t="s">
        <v>19494</v>
      </c>
      <c r="L2069" s="90" t="s">
        <v>73</v>
      </c>
      <c r="M2069" s="90" t="s">
        <v>8785</v>
      </c>
      <c r="N2069" s="90" t="s">
        <v>4828</v>
      </c>
      <c r="O2069" s="90" t="s">
        <v>3772</v>
      </c>
      <c r="P2069" s="90" t="s">
        <v>3773</v>
      </c>
      <c r="Q2069" s="90" t="s">
        <v>3774</v>
      </c>
      <c r="R2069" s="90" t="s">
        <v>3773</v>
      </c>
      <c r="S2069" s="90" t="s">
        <v>19495</v>
      </c>
      <c r="T2069" s="90" t="s">
        <v>380</v>
      </c>
      <c r="U2069" s="15">
        <v>0</v>
      </c>
      <c r="V2069" s="15">
        <v>12000</v>
      </c>
      <c r="W2069" s="15">
        <v>9600</v>
      </c>
      <c r="X2069" s="15">
        <v>9600</v>
      </c>
      <c r="Y2069" s="90" t="s">
        <v>143</v>
      </c>
      <c r="Z2069" s="90" t="s">
        <v>83</v>
      </c>
      <c r="AA2069" s="90" t="s">
        <v>84</v>
      </c>
      <c r="AB2069" s="90" t="s">
        <v>3590</v>
      </c>
      <c r="AC2069" s="90" t="s">
        <v>359</v>
      </c>
      <c r="AD2069" s="90" t="s">
        <v>87</v>
      </c>
      <c r="AE2069" s="90" t="s">
        <v>61</v>
      </c>
      <c r="AF2069" s="90" t="s">
        <v>61</v>
      </c>
      <c r="AG2069" s="90" t="s">
        <v>89</v>
      </c>
      <c r="AH2069" s="90" t="s">
        <v>89</v>
      </c>
      <c r="AI2069" s="90" t="s">
        <v>89</v>
      </c>
      <c r="AJ2069" s="90" t="s">
        <v>89</v>
      </c>
      <c r="AK2069" s="90" t="s">
        <v>89</v>
      </c>
      <c r="AL2069" s="90" t="s">
        <v>89</v>
      </c>
      <c r="AM2069" s="90" t="s">
        <v>89</v>
      </c>
      <c r="AN2069" s="90" t="s">
        <v>89</v>
      </c>
      <c r="AO2069" s="90" t="s">
        <v>89</v>
      </c>
      <c r="AP2069" s="90" t="s">
        <v>89</v>
      </c>
      <c r="AQ2069" s="90" t="s">
        <v>90</v>
      </c>
      <c r="AR2069" s="90" t="s">
        <v>90</v>
      </c>
      <c r="AS2069" s="90" t="s">
        <v>91</v>
      </c>
      <c r="AT2069" s="90" t="s">
        <v>92</v>
      </c>
      <c r="AU2069" s="90" t="s">
        <v>92</v>
      </c>
      <c r="AV2069" s="90" t="s">
        <v>93</v>
      </c>
      <c r="AW2069" s="90" t="s">
        <v>19496</v>
      </c>
      <c r="AX2069" s="90" t="s">
        <v>19497</v>
      </c>
      <c r="AY2069" s="90" t="s">
        <v>19498</v>
      </c>
      <c r="AZ2069" s="90" t="s">
        <v>19497</v>
      </c>
      <c r="BA2069" s="90" t="s">
        <v>97</v>
      </c>
      <c r="BB2069" s="90" t="s">
        <v>19499</v>
      </c>
      <c r="BC2069" s="90" t="s">
        <v>99</v>
      </c>
      <c r="BD2069" s="90" t="s">
        <v>150</v>
      </c>
      <c r="BE2069" s="90" t="s">
        <v>61</v>
      </c>
      <c r="BF2069" s="90" t="s">
        <v>380</v>
      </c>
      <c r="BG2069" s="90" t="s">
        <v>101</v>
      </c>
    </row>
    <row r="2070" s="85" customFormat="1" ht="19" customHeight="1" spans="1:59">
      <c r="A2070" s="90" t="s">
        <v>387</v>
      </c>
      <c r="B2070" s="90" t="s">
        <v>388</v>
      </c>
      <c r="C2070" s="90" t="s">
        <v>389</v>
      </c>
      <c r="D2070" s="90" t="s">
        <v>390</v>
      </c>
      <c r="E2070" s="90" t="s">
        <v>19500</v>
      </c>
      <c r="F2070" s="90" t="s">
        <v>1206</v>
      </c>
      <c r="G2070" s="90" t="s">
        <v>1206</v>
      </c>
      <c r="H2070" s="90" t="s">
        <v>109</v>
      </c>
      <c r="I2070" s="90" t="s">
        <v>19501</v>
      </c>
      <c r="J2070" s="90" t="s">
        <v>19502</v>
      </c>
      <c r="K2070" s="90" t="s">
        <v>19503</v>
      </c>
      <c r="L2070" s="90" t="s">
        <v>73</v>
      </c>
      <c r="M2070" s="90" t="s">
        <v>1115</v>
      </c>
      <c r="N2070" s="90" t="s">
        <v>1116</v>
      </c>
      <c r="O2070" s="90" t="s">
        <v>138</v>
      </c>
      <c r="P2070" s="90" t="s">
        <v>139</v>
      </c>
      <c r="Q2070" s="90" t="s">
        <v>140</v>
      </c>
      <c r="R2070" s="90" t="s">
        <v>141</v>
      </c>
      <c r="S2070" s="90" t="s">
        <v>19504</v>
      </c>
      <c r="T2070" s="90" t="s">
        <v>380</v>
      </c>
      <c r="U2070" s="15">
        <v>0</v>
      </c>
      <c r="V2070" s="15">
        <v>50948</v>
      </c>
      <c r="W2070" s="15">
        <v>23500</v>
      </c>
      <c r="X2070" s="15">
        <v>11500</v>
      </c>
      <c r="Y2070" s="90" t="s">
        <v>143</v>
      </c>
      <c r="Z2070" s="90" t="s">
        <v>83</v>
      </c>
      <c r="AA2070" s="90" t="s">
        <v>84</v>
      </c>
      <c r="AB2070" s="90" t="s">
        <v>19505</v>
      </c>
      <c r="AC2070" s="90" t="s">
        <v>211</v>
      </c>
      <c r="AD2070" s="90" t="s">
        <v>87</v>
      </c>
      <c r="AE2070" s="90" t="s">
        <v>61</v>
      </c>
      <c r="AF2070" s="90" t="s">
        <v>61</v>
      </c>
      <c r="AG2070" s="90" t="s">
        <v>89</v>
      </c>
      <c r="AH2070" s="90" t="s">
        <v>89</v>
      </c>
      <c r="AI2070" s="90" t="s">
        <v>89</v>
      </c>
      <c r="AJ2070" s="90" t="s">
        <v>89</v>
      </c>
      <c r="AK2070" s="90" t="s">
        <v>89</v>
      </c>
      <c r="AL2070" s="90" t="s">
        <v>89</v>
      </c>
      <c r="AM2070" s="90" t="s">
        <v>89</v>
      </c>
      <c r="AN2070" s="90" t="s">
        <v>89</v>
      </c>
      <c r="AO2070" s="90" t="s">
        <v>89</v>
      </c>
      <c r="AP2070" s="90" t="s">
        <v>89</v>
      </c>
      <c r="AQ2070" s="90" t="s">
        <v>90</v>
      </c>
      <c r="AR2070" s="90" t="s">
        <v>90</v>
      </c>
      <c r="AS2070" s="90" t="s">
        <v>91</v>
      </c>
      <c r="AT2070" s="90" t="s">
        <v>92</v>
      </c>
      <c r="AU2070" s="90" t="s">
        <v>92</v>
      </c>
      <c r="AV2070" s="90" t="s">
        <v>93</v>
      </c>
      <c r="AW2070" s="90" t="s">
        <v>19506</v>
      </c>
      <c r="AX2070" s="90" t="s">
        <v>19507</v>
      </c>
      <c r="AY2070" s="90" t="s">
        <v>19508</v>
      </c>
      <c r="AZ2070" s="90" t="s">
        <v>19507</v>
      </c>
      <c r="BA2070" s="90" t="s">
        <v>97</v>
      </c>
      <c r="BB2070" s="90" t="s">
        <v>19509</v>
      </c>
      <c r="BC2070" s="90" t="s">
        <v>99</v>
      </c>
      <c r="BD2070" s="90" t="s">
        <v>150</v>
      </c>
      <c r="BE2070" s="90" t="s">
        <v>61</v>
      </c>
      <c r="BF2070" s="90" t="s">
        <v>380</v>
      </c>
      <c r="BG2070" s="90" t="s">
        <v>101</v>
      </c>
    </row>
    <row r="2071" s="85" customFormat="1" ht="19" customHeight="1" spans="1:59">
      <c r="A2071" s="90" t="s">
        <v>302</v>
      </c>
      <c r="B2071" s="90" t="s">
        <v>303</v>
      </c>
      <c r="C2071" s="90" t="s">
        <v>2589</v>
      </c>
      <c r="D2071" s="90" t="s">
        <v>2590</v>
      </c>
      <c r="E2071" s="90" t="s">
        <v>12549</v>
      </c>
      <c r="F2071" s="90" t="s">
        <v>12550</v>
      </c>
      <c r="G2071" s="90" t="s">
        <v>8665</v>
      </c>
      <c r="H2071" s="90" t="s">
        <v>605</v>
      </c>
      <c r="I2071" s="90" t="s">
        <v>19510</v>
      </c>
      <c r="J2071" s="90" t="s">
        <v>19511</v>
      </c>
      <c r="K2071" s="90" t="s">
        <v>19512</v>
      </c>
      <c r="L2071" s="90" t="s">
        <v>73</v>
      </c>
      <c r="M2071" s="90" t="s">
        <v>2839</v>
      </c>
      <c r="N2071" s="90" t="s">
        <v>6013</v>
      </c>
      <c r="O2071" s="90" t="s">
        <v>610</v>
      </c>
      <c r="P2071" s="90" t="s">
        <v>611</v>
      </c>
      <c r="Q2071" s="90" t="s">
        <v>612</v>
      </c>
      <c r="R2071" s="90" t="s">
        <v>613</v>
      </c>
      <c r="S2071" s="90" t="s">
        <v>19513</v>
      </c>
      <c r="T2071" s="90" t="s">
        <v>119</v>
      </c>
      <c r="U2071" s="15">
        <v>0</v>
      </c>
      <c r="V2071" s="15">
        <v>35000</v>
      </c>
      <c r="W2071" s="15">
        <v>27000</v>
      </c>
      <c r="X2071" s="15">
        <v>9500</v>
      </c>
      <c r="Y2071" s="90" t="s">
        <v>143</v>
      </c>
      <c r="Z2071" s="90" t="s">
        <v>83</v>
      </c>
      <c r="AA2071" s="90" t="s">
        <v>84</v>
      </c>
      <c r="AB2071" s="90" t="s">
        <v>12555</v>
      </c>
      <c r="AC2071" s="90" t="s">
        <v>211</v>
      </c>
      <c r="AD2071" s="90" t="s">
        <v>87</v>
      </c>
      <c r="AE2071" s="90" t="s">
        <v>61</v>
      </c>
      <c r="AF2071" s="90" t="s">
        <v>61</v>
      </c>
      <c r="AG2071" s="90" t="s">
        <v>89</v>
      </c>
      <c r="AH2071" s="90" t="s">
        <v>89</v>
      </c>
      <c r="AI2071" s="90" t="s">
        <v>89</v>
      </c>
      <c r="AJ2071" s="90" t="s">
        <v>89</v>
      </c>
      <c r="AK2071" s="90" t="s">
        <v>89</v>
      </c>
      <c r="AL2071" s="90" t="s">
        <v>89</v>
      </c>
      <c r="AM2071" s="90" t="s">
        <v>89</v>
      </c>
      <c r="AN2071" s="90" t="s">
        <v>89</v>
      </c>
      <c r="AO2071" s="90" t="s">
        <v>89</v>
      </c>
      <c r="AP2071" s="90" t="s">
        <v>89</v>
      </c>
      <c r="AQ2071" s="90" t="s">
        <v>90</v>
      </c>
      <c r="AR2071" s="90" t="s">
        <v>90</v>
      </c>
      <c r="AS2071" s="90" t="s">
        <v>91</v>
      </c>
      <c r="AT2071" s="90" t="s">
        <v>92</v>
      </c>
      <c r="AU2071" s="90" t="s">
        <v>92</v>
      </c>
      <c r="AV2071" s="90" t="s">
        <v>93</v>
      </c>
      <c r="AW2071" s="90" t="s">
        <v>12556</v>
      </c>
      <c r="AX2071" s="90" t="s">
        <v>19514</v>
      </c>
      <c r="AY2071" s="90" t="s">
        <v>12558</v>
      </c>
      <c r="AZ2071" s="90" t="s">
        <v>19514</v>
      </c>
      <c r="BA2071" s="90" t="s">
        <v>215</v>
      </c>
      <c r="BB2071" s="90" t="s">
        <v>19515</v>
      </c>
      <c r="BC2071" s="90" t="s">
        <v>99</v>
      </c>
      <c r="BD2071" s="90" t="s">
        <v>150</v>
      </c>
      <c r="BE2071" s="90" t="s">
        <v>61</v>
      </c>
      <c r="BF2071" s="90" t="s">
        <v>119</v>
      </c>
      <c r="BG2071" s="90" t="s">
        <v>101</v>
      </c>
    </row>
    <row r="2072" s="85" customFormat="1" ht="19" customHeight="1" spans="1:59">
      <c r="A2072" s="90" t="s">
        <v>226</v>
      </c>
      <c r="B2072" s="90" t="s">
        <v>227</v>
      </c>
      <c r="C2072" s="90" t="s">
        <v>1512</v>
      </c>
      <c r="D2072" s="90" t="s">
        <v>1513</v>
      </c>
      <c r="E2072" s="90" t="s">
        <v>12058</v>
      </c>
      <c r="F2072" s="90" t="s">
        <v>12059</v>
      </c>
      <c r="G2072" s="90" t="s">
        <v>2174</v>
      </c>
      <c r="H2072" s="90" t="s">
        <v>1299</v>
      </c>
      <c r="I2072" s="90" t="s">
        <v>19516</v>
      </c>
      <c r="J2072" s="90" t="s">
        <v>19517</v>
      </c>
      <c r="K2072" s="90" t="s">
        <v>19518</v>
      </c>
      <c r="L2072" s="90" t="s">
        <v>73</v>
      </c>
      <c r="M2072" s="90" t="s">
        <v>2801</v>
      </c>
      <c r="N2072" s="90" t="s">
        <v>203</v>
      </c>
      <c r="O2072" s="90" t="s">
        <v>1726</v>
      </c>
      <c r="P2072" s="90" t="s">
        <v>1727</v>
      </c>
      <c r="Q2072" s="90" t="s">
        <v>1306</v>
      </c>
      <c r="R2072" s="90" t="s">
        <v>1307</v>
      </c>
      <c r="S2072" s="90" t="s">
        <v>19519</v>
      </c>
      <c r="T2072" s="90" t="s">
        <v>119</v>
      </c>
      <c r="U2072" s="15">
        <v>0</v>
      </c>
      <c r="V2072" s="15">
        <v>43000</v>
      </c>
      <c r="W2072" s="15">
        <v>30100</v>
      </c>
      <c r="X2072" s="15">
        <v>10000</v>
      </c>
      <c r="Y2072" s="90" t="s">
        <v>143</v>
      </c>
      <c r="Z2072" s="90" t="s">
        <v>83</v>
      </c>
      <c r="AA2072" s="90" t="s">
        <v>84</v>
      </c>
      <c r="AB2072" s="90" t="s">
        <v>5564</v>
      </c>
      <c r="AC2072" s="90" t="s">
        <v>211</v>
      </c>
      <c r="AD2072" s="90" t="s">
        <v>87</v>
      </c>
      <c r="AE2072" s="90" t="s">
        <v>61</v>
      </c>
      <c r="AF2072" s="90" t="s">
        <v>61</v>
      </c>
      <c r="AG2072" s="90" t="s">
        <v>89</v>
      </c>
      <c r="AH2072" s="90" t="s">
        <v>89</v>
      </c>
      <c r="AI2072" s="90" t="s">
        <v>89</v>
      </c>
      <c r="AJ2072" s="90" t="s">
        <v>89</v>
      </c>
      <c r="AK2072" s="90" t="s">
        <v>89</v>
      </c>
      <c r="AL2072" s="90" t="s">
        <v>89</v>
      </c>
      <c r="AM2072" s="90" t="s">
        <v>89</v>
      </c>
      <c r="AN2072" s="90" t="s">
        <v>89</v>
      </c>
      <c r="AO2072" s="90" t="s">
        <v>88</v>
      </c>
      <c r="AP2072" s="90" t="s">
        <v>89</v>
      </c>
      <c r="AQ2072" s="90" t="s">
        <v>90</v>
      </c>
      <c r="AR2072" s="90" t="s">
        <v>90</v>
      </c>
      <c r="AS2072" s="90" t="s">
        <v>91</v>
      </c>
      <c r="AT2072" s="90" t="s">
        <v>92</v>
      </c>
      <c r="AU2072" s="90" t="s">
        <v>92</v>
      </c>
      <c r="AV2072" s="90" t="s">
        <v>93</v>
      </c>
      <c r="AW2072" s="90" t="s">
        <v>12064</v>
      </c>
      <c r="AX2072" s="90" t="s">
        <v>19520</v>
      </c>
      <c r="AY2072" s="90" t="s">
        <v>3921</v>
      </c>
      <c r="AZ2072" s="90" t="s">
        <v>19520</v>
      </c>
      <c r="BA2072" s="90" t="s">
        <v>97</v>
      </c>
      <c r="BB2072" s="90" t="s">
        <v>19521</v>
      </c>
      <c r="BC2072" s="90" t="s">
        <v>99</v>
      </c>
      <c r="BD2072" s="90" t="s">
        <v>150</v>
      </c>
      <c r="BE2072" s="90" t="s">
        <v>61</v>
      </c>
      <c r="BF2072" s="90" t="s">
        <v>119</v>
      </c>
      <c r="BG2072" s="90" t="s">
        <v>101</v>
      </c>
    </row>
    <row r="2073" s="85" customFormat="1" ht="19" customHeight="1" spans="1:59">
      <c r="A2073" s="90" t="s">
        <v>267</v>
      </c>
      <c r="B2073" s="90" t="s">
        <v>268</v>
      </c>
      <c r="C2073" s="90" t="s">
        <v>2820</v>
      </c>
      <c r="D2073" s="90" t="s">
        <v>2821</v>
      </c>
      <c r="E2073" s="90" t="s">
        <v>2822</v>
      </c>
      <c r="F2073" s="90" t="s">
        <v>19522</v>
      </c>
      <c r="G2073" s="90" t="s">
        <v>9211</v>
      </c>
      <c r="H2073" s="90" t="s">
        <v>1571</v>
      </c>
      <c r="I2073" s="90" t="s">
        <v>19523</v>
      </c>
      <c r="J2073" s="90" t="s">
        <v>19524</v>
      </c>
      <c r="K2073" s="90" t="s">
        <v>19525</v>
      </c>
      <c r="L2073" s="90" t="s">
        <v>73</v>
      </c>
      <c r="M2073" s="90" t="s">
        <v>7996</v>
      </c>
      <c r="N2073" s="90" t="s">
        <v>2967</v>
      </c>
      <c r="O2073" s="90" t="s">
        <v>949</v>
      </c>
      <c r="P2073" s="90" t="s">
        <v>950</v>
      </c>
      <c r="Q2073" s="90" t="s">
        <v>257</v>
      </c>
      <c r="R2073" s="90" t="s">
        <v>951</v>
      </c>
      <c r="S2073" s="90" t="s">
        <v>19526</v>
      </c>
      <c r="T2073" s="90" t="s">
        <v>380</v>
      </c>
      <c r="U2073" s="15">
        <v>0</v>
      </c>
      <c r="V2073" s="15">
        <v>25627</v>
      </c>
      <c r="W2073" s="15">
        <v>20500</v>
      </c>
      <c r="X2073" s="15">
        <v>6000</v>
      </c>
      <c r="Y2073" s="90" t="s">
        <v>143</v>
      </c>
      <c r="Z2073" s="90" t="s">
        <v>83</v>
      </c>
      <c r="AA2073" s="90" t="s">
        <v>84</v>
      </c>
      <c r="AB2073" s="90" t="s">
        <v>2829</v>
      </c>
      <c r="AC2073" s="90" t="s">
        <v>359</v>
      </c>
      <c r="AD2073" s="90" t="s">
        <v>87</v>
      </c>
      <c r="AE2073" s="90" t="s">
        <v>61</v>
      </c>
      <c r="AF2073" s="90" t="s">
        <v>61</v>
      </c>
      <c r="AG2073" s="90" t="s">
        <v>89</v>
      </c>
      <c r="AH2073" s="90" t="s">
        <v>89</v>
      </c>
      <c r="AI2073" s="90" t="s">
        <v>88</v>
      </c>
      <c r="AJ2073" s="90" t="s">
        <v>89</v>
      </c>
      <c r="AK2073" s="90" t="s">
        <v>89</v>
      </c>
      <c r="AL2073" s="90" t="s">
        <v>89</v>
      </c>
      <c r="AM2073" s="90" t="s">
        <v>88</v>
      </c>
      <c r="AN2073" s="90" t="s">
        <v>88</v>
      </c>
      <c r="AO2073" s="90" t="s">
        <v>88</v>
      </c>
      <c r="AP2073" s="90" t="s">
        <v>89</v>
      </c>
      <c r="AQ2073" s="90" t="s">
        <v>90</v>
      </c>
      <c r="AR2073" s="90" t="s">
        <v>90</v>
      </c>
      <c r="AS2073" s="90" t="s">
        <v>91</v>
      </c>
      <c r="AT2073" s="90" t="s">
        <v>92</v>
      </c>
      <c r="AU2073" s="90" t="s">
        <v>92</v>
      </c>
      <c r="AV2073" s="90" t="s">
        <v>93</v>
      </c>
      <c r="AW2073" s="90" t="s">
        <v>2830</v>
      </c>
      <c r="AX2073" s="90" t="s">
        <v>19527</v>
      </c>
      <c r="AY2073" s="90" t="s">
        <v>2832</v>
      </c>
      <c r="AZ2073" s="90" t="s">
        <v>19527</v>
      </c>
      <c r="BA2073" s="90" t="s">
        <v>97</v>
      </c>
      <c r="BB2073" s="90" t="s">
        <v>19528</v>
      </c>
      <c r="BC2073" s="90" t="s">
        <v>99</v>
      </c>
      <c r="BD2073" s="90" t="s">
        <v>150</v>
      </c>
      <c r="BE2073" s="90" t="s">
        <v>61</v>
      </c>
      <c r="BF2073" s="90" t="s">
        <v>380</v>
      </c>
      <c r="BG2073" s="90" t="s">
        <v>101</v>
      </c>
    </row>
    <row r="2074" s="85" customFormat="1" ht="19" customHeight="1" spans="1:59">
      <c r="A2074" s="90" t="s">
        <v>226</v>
      </c>
      <c r="B2074" s="90" t="s">
        <v>227</v>
      </c>
      <c r="C2074" s="90" t="s">
        <v>4521</v>
      </c>
      <c r="D2074" s="90" t="s">
        <v>4522</v>
      </c>
      <c r="E2074" s="90" t="s">
        <v>19529</v>
      </c>
      <c r="F2074" s="90" t="s">
        <v>19530</v>
      </c>
      <c r="G2074" s="90" t="s">
        <v>368</v>
      </c>
      <c r="H2074" s="90" t="s">
        <v>369</v>
      </c>
      <c r="I2074" s="90" t="s">
        <v>19531</v>
      </c>
      <c r="J2074" s="90" t="s">
        <v>19532</v>
      </c>
      <c r="K2074" s="90" t="s">
        <v>19533</v>
      </c>
      <c r="L2074" s="90" t="s">
        <v>73</v>
      </c>
      <c r="M2074" s="90" t="s">
        <v>10872</v>
      </c>
      <c r="N2074" s="90" t="s">
        <v>137</v>
      </c>
      <c r="O2074" s="90" t="s">
        <v>1753</v>
      </c>
      <c r="P2074" s="90" t="s">
        <v>1754</v>
      </c>
      <c r="Q2074" s="90" t="s">
        <v>377</v>
      </c>
      <c r="R2074" s="90" t="s">
        <v>378</v>
      </c>
      <c r="S2074" s="90" t="s">
        <v>19534</v>
      </c>
      <c r="T2074" s="90" t="s">
        <v>209</v>
      </c>
      <c r="U2074" s="15">
        <v>0</v>
      </c>
      <c r="V2074" s="15">
        <v>29970</v>
      </c>
      <c r="W2074" s="15">
        <v>12000</v>
      </c>
      <c r="X2074" s="15">
        <v>6700</v>
      </c>
      <c r="Y2074" s="90" t="s">
        <v>143</v>
      </c>
      <c r="Z2074" s="90" t="s">
        <v>83</v>
      </c>
      <c r="AA2074" s="90" t="s">
        <v>84</v>
      </c>
      <c r="AB2074" s="90" t="s">
        <v>19535</v>
      </c>
      <c r="AC2074" s="90" t="s">
        <v>145</v>
      </c>
      <c r="AD2074" s="90" t="s">
        <v>87</v>
      </c>
      <c r="AE2074" s="90" t="s">
        <v>61</v>
      </c>
      <c r="AF2074" s="90" t="s">
        <v>61</v>
      </c>
      <c r="AG2074" s="90" t="s">
        <v>89</v>
      </c>
      <c r="AH2074" s="90" t="s">
        <v>89</v>
      </c>
      <c r="AI2074" s="90" t="s">
        <v>89</v>
      </c>
      <c r="AJ2074" s="90" t="s">
        <v>89</v>
      </c>
      <c r="AK2074" s="90" t="s">
        <v>89</v>
      </c>
      <c r="AL2074" s="90" t="s">
        <v>89</v>
      </c>
      <c r="AM2074" s="90" t="s">
        <v>89</v>
      </c>
      <c r="AN2074" s="90" t="s">
        <v>89</v>
      </c>
      <c r="AO2074" s="90" t="s">
        <v>89</v>
      </c>
      <c r="AP2074" s="90" t="s">
        <v>89</v>
      </c>
      <c r="AQ2074" s="90" t="s">
        <v>90</v>
      </c>
      <c r="AR2074" s="90" t="s">
        <v>90</v>
      </c>
      <c r="AS2074" s="90" t="s">
        <v>91</v>
      </c>
      <c r="AT2074" s="90" t="s">
        <v>92</v>
      </c>
      <c r="AU2074" s="90" t="s">
        <v>92</v>
      </c>
      <c r="AV2074" s="90" t="s">
        <v>93</v>
      </c>
      <c r="AW2074" s="90" t="s">
        <v>19536</v>
      </c>
      <c r="AX2074" s="90" t="s">
        <v>19537</v>
      </c>
      <c r="AY2074" s="90" t="s">
        <v>19538</v>
      </c>
      <c r="AZ2074" s="90" t="s">
        <v>19537</v>
      </c>
      <c r="BA2074" s="90" t="s">
        <v>61</v>
      </c>
      <c r="BB2074" s="90" t="s">
        <v>19539</v>
      </c>
      <c r="BC2074" s="90" t="s">
        <v>99</v>
      </c>
      <c r="BD2074" s="90" t="s">
        <v>150</v>
      </c>
      <c r="BE2074" s="90" t="s">
        <v>61</v>
      </c>
      <c r="BF2074" s="90" t="s">
        <v>209</v>
      </c>
      <c r="BG2074" s="90" t="s">
        <v>101</v>
      </c>
    </row>
    <row r="2075" s="85" customFormat="1" ht="19" customHeight="1" spans="1:59">
      <c r="A2075" s="90" t="s">
        <v>226</v>
      </c>
      <c r="B2075" s="90" t="s">
        <v>227</v>
      </c>
      <c r="C2075" s="90" t="s">
        <v>1332</v>
      </c>
      <c r="D2075" s="90" t="s">
        <v>1333</v>
      </c>
      <c r="E2075" s="90" t="s">
        <v>19540</v>
      </c>
      <c r="F2075" s="90" t="s">
        <v>19541</v>
      </c>
      <c r="G2075" s="90" t="s">
        <v>2278</v>
      </c>
      <c r="H2075" s="90" t="s">
        <v>605</v>
      </c>
      <c r="I2075" s="90" t="s">
        <v>19542</v>
      </c>
      <c r="J2075" s="90" t="s">
        <v>19543</v>
      </c>
      <c r="K2075" s="90" t="s">
        <v>19544</v>
      </c>
      <c r="L2075" s="90" t="s">
        <v>73</v>
      </c>
      <c r="M2075" s="90" t="s">
        <v>19545</v>
      </c>
      <c r="N2075" s="90" t="s">
        <v>1505</v>
      </c>
      <c r="O2075" s="90" t="s">
        <v>3557</v>
      </c>
      <c r="P2075" s="90" t="s">
        <v>3558</v>
      </c>
      <c r="Q2075" s="90" t="s">
        <v>115</v>
      </c>
      <c r="R2075" s="90" t="s">
        <v>2969</v>
      </c>
      <c r="S2075" s="90" t="s">
        <v>19546</v>
      </c>
      <c r="T2075" s="90" t="s">
        <v>380</v>
      </c>
      <c r="U2075" s="15">
        <v>0</v>
      </c>
      <c r="V2075" s="15">
        <v>28000</v>
      </c>
      <c r="W2075" s="15">
        <v>22400</v>
      </c>
      <c r="X2075" s="15">
        <v>9600</v>
      </c>
      <c r="Y2075" s="90" t="s">
        <v>143</v>
      </c>
      <c r="Z2075" s="90" t="s">
        <v>83</v>
      </c>
      <c r="AA2075" s="90" t="s">
        <v>84</v>
      </c>
      <c r="AB2075" s="90" t="s">
        <v>10636</v>
      </c>
      <c r="AC2075" s="90" t="s">
        <v>145</v>
      </c>
      <c r="AD2075" s="90" t="s">
        <v>87</v>
      </c>
      <c r="AE2075" s="90" t="s">
        <v>61</v>
      </c>
      <c r="AF2075" s="90" t="s">
        <v>61</v>
      </c>
      <c r="AG2075" s="90" t="s">
        <v>89</v>
      </c>
      <c r="AH2075" s="90" t="s">
        <v>89</v>
      </c>
      <c r="AI2075" s="90" t="s">
        <v>89</v>
      </c>
      <c r="AJ2075" s="90" t="s">
        <v>89</v>
      </c>
      <c r="AK2075" s="90" t="s">
        <v>89</v>
      </c>
      <c r="AL2075" s="90" t="s">
        <v>89</v>
      </c>
      <c r="AM2075" s="90" t="s">
        <v>89</v>
      </c>
      <c r="AN2075" s="90" t="s">
        <v>89</v>
      </c>
      <c r="AO2075" s="90" t="s">
        <v>89</v>
      </c>
      <c r="AP2075" s="90" t="s">
        <v>89</v>
      </c>
      <c r="AQ2075" s="90" t="s">
        <v>90</v>
      </c>
      <c r="AR2075" s="90" t="s">
        <v>90</v>
      </c>
      <c r="AS2075" s="90" t="s">
        <v>91</v>
      </c>
      <c r="AT2075" s="90" t="s">
        <v>92</v>
      </c>
      <c r="AU2075" s="90" t="s">
        <v>92</v>
      </c>
      <c r="AV2075" s="90" t="s">
        <v>93</v>
      </c>
      <c r="AW2075" s="90" t="s">
        <v>19547</v>
      </c>
      <c r="AX2075" s="90" t="s">
        <v>19548</v>
      </c>
      <c r="AY2075" s="90" t="s">
        <v>19549</v>
      </c>
      <c r="AZ2075" s="90" t="s">
        <v>19548</v>
      </c>
      <c r="BA2075" s="90" t="s">
        <v>215</v>
      </c>
      <c r="BB2075" s="90" t="s">
        <v>19550</v>
      </c>
      <c r="BC2075" s="90" t="s">
        <v>99</v>
      </c>
      <c r="BD2075" s="90" t="s">
        <v>150</v>
      </c>
      <c r="BE2075" s="90" t="s">
        <v>61</v>
      </c>
      <c r="BF2075" s="90" t="s">
        <v>380</v>
      </c>
      <c r="BG2075" s="90" t="s">
        <v>101</v>
      </c>
    </row>
    <row r="2076" s="85" customFormat="1" ht="19" customHeight="1" spans="1:59">
      <c r="A2076" s="90" t="s">
        <v>102</v>
      </c>
      <c r="B2076" s="90" t="s">
        <v>103</v>
      </c>
      <c r="C2076" s="90" t="s">
        <v>1790</v>
      </c>
      <c r="D2076" s="90" t="s">
        <v>1791</v>
      </c>
      <c r="E2076" s="90" t="s">
        <v>9368</v>
      </c>
      <c r="F2076" s="90" t="s">
        <v>9369</v>
      </c>
      <c r="G2076" s="90" t="s">
        <v>4580</v>
      </c>
      <c r="H2076" s="90" t="s">
        <v>109</v>
      </c>
      <c r="I2076" s="90" t="s">
        <v>19551</v>
      </c>
      <c r="J2076" s="90" t="s">
        <v>19552</v>
      </c>
      <c r="K2076" s="90" t="s">
        <v>19553</v>
      </c>
      <c r="L2076" s="90" t="s">
        <v>73</v>
      </c>
      <c r="M2076" s="90" t="s">
        <v>3527</v>
      </c>
      <c r="N2076" s="90" t="s">
        <v>4303</v>
      </c>
      <c r="O2076" s="90" t="s">
        <v>221</v>
      </c>
      <c r="P2076" s="90" t="s">
        <v>222</v>
      </c>
      <c r="Q2076" s="90" t="s">
        <v>206</v>
      </c>
      <c r="R2076" s="90" t="s">
        <v>207</v>
      </c>
      <c r="S2076" s="90" t="s">
        <v>19554</v>
      </c>
      <c r="T2076" s="90" t="s">
        <v>209</v>
      </c>
      <c r="U2076" s="15">
        <v>0</v>
      </c>
      <c r="V2076" s="15">
        <v>51000</v>
      </c>
      <c r="W2076" s="15">
        <v>30000</v>
      </c>
      <c r="X2076" s="15">
        <v>3000</v>
      </c>
      <c r="Y2076" s="90" t="s">
        <v>143</v>
      </c>
      <c r="Z2076" s="90" t="s">
        <v>83</v>
      </c>
      <c r="AA2076" s="90" t="s">
        <v>84</v>
      </c>
      <c r="AB2076" s="90" t="s">
        <v>329</v>
      </c>
      <c r="AC2076" s="90" t="s">
        <v>359</v>
      </c>
      <c r="AD2076" s="90" t="s">
        <v>87</v>
      </c>
      <c r="AE2076" s="90" t="s">
        <v>61</v>
      </c>
      <c r="AF2076" s="90" t="s">
        <v>61</v>
      </c>
      <c r="AG2076" s="90" t="s">
        <v>89</v>
      </c>
      <c r="AH2076" s="90" t="s">
        <v>89</v>
      </c>
      <c r="AI2076" s="90" t="s">
        <v>89</v>
      </c>
      <c r="AJ2076" s="90" t="s">
        <v>89</v>
      </c>
      <c r="AK2076" s="90" t="s">
        <v>89</v>
      </c>
      <c r="AL2076" s="90" t="s">
        <v>89</v>
      </c>
      <c r="AM2076" s="90" t="s">
        <v>89</v>
      </c>
      <c r="AN2076" s="90" t="s">
        <v>89</v>
      </c>
      <c r="AO2076" s="90" t="s">
        <v>89</v>
      </c>
      <c r="AP2076" s="90" t="s">
        <v>89</v>
      </c>
      <c r="AQ2076" s="90" t="s">
        <v>90</v>
      </c>
      <c r="AR2076" s="90" t="s">
        <v>90</v>
      </c>
      <c r="AS2076" s="90" t="s">
        <v>91</v>
      </c>
      <c r="AT2076" s="90" t="s">
        <v>92</v>
      </c>
      <c r="AU2076" s="90" t="s">
        <v>92</v>
      </c>
      <c r="AV2076" s="90" t="s">
        <v>93</v>
      </c>
      <c r="AW2076" s="90" t="s">
        <v>9374</v>
      </c>
      <c r="AX2076" s="90" t="s">
        <v>19555</v>
      </c>
      <c r="AY2076" s="90" t="s">
        <v>4443</v>
      </c>
      <c r="AZ2076" s="90" t="s">
        <v>19555</v>
      </c>
      <c r="BA2076" s="90" t="s">
        <v>97</v>
      </c>
      <c r="BB2076" s="90" t="s">
        <v>19556</v>
      </c>
      <c r="BC2076" s="90" t="s">
        <v>99</v>
      </c>
      <c r="BD2076" s="90" t="s">
        <v>150</v>
      </c>
      <c r="BE2076" s="90" t="s">
        <v>61</v>
      </c>
      <c r="BF2076" s="90" t="s">
        <v>209</v>
      </c>
      <c r="BG2076" s="90" t="s">
        <v>101</v>
      </c>
    </row>
    <row r="2077" s="85" customFormat="1" ht="19" customHeight="1" spans="1:59">
      <c r="A2077" s="90" t="s">
        <v>582</v>
      </c>
      <c r="B2077" s="90" t="s">
        <v>583</v>
      </c>
      <c r="C2077" s="90" t="s">
        <v>793</v>
      </c>
      <c r="D2077" s="90" t="s">
        <v>794</v>
      </c>
      <c r="E2077" s="90" t="s">
        <v>3249</v>
      </c>
      <c r="F2077" s="90" t="s">
        <v>588</v>
      </c>
      <c r="G2077" s="90" t="s">
        <v>588</v>
      </c>
      <c r="H2077" s="90" t="s">
        <v>539</v>
      </c>
      <c r="I2077" s="90" t="s">
        <v>19557</v>
      </c>
      <c r="J2077" s="90" t="s">
        <v>19558</v>
      </c>
      <c r="K2077" s="90" t="s">
        <v>19559</v>
      </c>
      <c r="L2077" s="90" t="s">
        <v>73</v>
      </c>
      <c r="M2077" s="90" t="s">
        <v>8563</v>
      </c>
      <c r="N2077" s="90" t="s">
        <v>811</v>
      </c>
      <c r="O2077" s="90" t="s">
        <v>1875</v>
      </c>
      <c r="P2077" s="90" t="s">
        <v>1876</v>
      </c>
      <c r="Q2077" s="90" t="s">
        <v>1877</v>
      </c>
      <c r="R2077" s="90" t="s">
        <v>1878</v>
      </c>
      <c r="S2077" s="90" t="s">
        <v>19560</v>
      </c>
      <c r="T2077" s="90" t="s">
        <v>380</v>
      </c>
      <c r="U2077" s="15">
        <v>0</v>
      </c>
      <c r="V2077" s="15">
        <v>39758</v>
      </c>
      <c r="W2077" s="15">
        <v>22500</v>
      </c>
      <c r="X2077" s="15">
        <v>15000</v>
      </c>
      <c r="Y2077" s="90" t="s">
        <v>143</v>
      </c>
      <c r="Z2077" s="90" t="s">
        <v>83</v>
      </c>
      <c r="AA2077" s="90" t="s">
        <v>84</v>
      </c>
      <c r="AB2077" s="90" t="s">
        <v>3255</v>
      </c>
      <c r="AC2077" s="90" t="s">
        <v>211</v>
      </c>
      <c r="AD2077" s="90" t="s">
        <v>87</v>
      </c>
      <c r="AE2077" s="90" t="s">
        <v>61</v>
      </c>
      <c r="AF2077" s="90" t="s">
        <v>61</v>
      </c>
      <c r="AG2077" s="90" t="s">
        <v>89</v>
      </c>
      <c r="AH2077" s="90" t="s">
        <v>89</v>
      </c>
      <c r="AI2077" s="90" t="s">
        <v>89</v>
      </c>
      <c r="AJ2077" s="90" t="s">
        <v>89</v>
      </c>
      <c r="AK2077" s="90" t="s">
        <v>89</v>
      </c>
      <c r="AL2077" s="90" t="s">
        <v>89</v>
      </c>
      <c r="AM2077" s="90" t="s">
        <v>89</v>
      </c>
      <c r="AN2077" s="90" t="s">
        <v>89</v>
      </c>
      <c r="AO2077" s="90" t="s">
        <v>89</v>
      </c>
      <c r="AP2077" s="90" t="s">
        <v>89</v>
      </c>
      <c r="AQ2077" s="90" t="s">
        <v>90</v>
      </c>
      <c r="AR2077" s="90" t="s">
        <v>90</v>
      </c>
      <c r="AS2077" s="90" t="s">
        <v>91</v>
      </c>
      <c r="AT2077" s="90" t="s">
        <v>92</v>
      </c>
      <c r="AU2077" s="90" t="s">
        <v>92</v>
      </c>
      <c r="AV2077" s="90" t="s">
        <v>93</v>
      </c>
      <c r="AW2077" s="90" t="s">
        <v>3256</v>
      </c>
      <c r="AX2077" s="90" t="s">
        <v>19561</v>
      </c>
      <c r="AY2077" s="90" t="s">
        <v>3258</v>
      </c>
      <c r="AZ2077" s="90" t="s">
        <v>19561</v>
      </c>
      <c r="BA2077" s="90" t="s">
        <v>97</v>
      </c>
      <c r="BB2077" s="90" t="s">
        <v>19562</v>
      </c>
      <c r="BC2077" s="90" t="s">
        <v>99</v>
      </c>
      <c r="BD2077" s="90" t="s">
        <v>150</v>
      </c>
      <c r="BE2077" s="90" t="s">
        <v>61</v>
      </c>
      <c r="BF2077" s="90" t="s">
        <v>380</v>
      </c>
      <c r="BG2077" s="90" t="s">
        <v>101</v>
      </c>
    </row>
    <row r="2078" s="85" customFormat="1" ht="19" customHeight="1" spans="1:59">
      <c r="A2078" s="90" t="s">
        <v>226</v>
      </c>
      <c r="B2078" s="90" t="s">
        <v>227</v>
      </c>
      <c r="C2078" s="90" t="s">
        <v>5938</v>
      </c>
      <c r="D2078" s="90" t="s">
        <v>5939</v>
      </c>
      <c r="E2078" s="90" t="s">
        <v>14879</v>
      </c>
      <c r="F2078" s="90" t="s">
        <v>14880</v>
      </c>
      <c r="G2078" s="90" t="s">
        <v>876</v>
      </c>
      <c r="H2078" s="90" t="s">
        <v>109</v>
      </c>
      <c r="I2078" s="90" t="s">
        <v>19563</v>
      </c>
      <c r="J2078" s="90" t="s">
        <v>19564</v>
      </c>
      <c r="K2078" s="90" t="s">
        <v>19565</v>
      </c>
      <c r="L2078" s="90" t="s">
        <v>73</v>
      </c>
      <c r="M2078" s="90" t="s">
        <v>2640</v>
      </c>
      <c r="N2078" s="90" t="s">
        <v>326</v>
      </c>
      <c r="O2078" s="90" t="s">
        <v>1117</v>
      </c>
      <c r="P2078" s="90" t="s">
        <v>1118</v>
      </c>
      <c r="Q2078" s="90" t="s">
        <v>259</v>
      </c>
      <c r="R2078" s="90" t="s">
        <v>260</v>
      </c>
      <c r="S2078" s="90" t="s">
        <v>19566</v>
      </c>
      <c r="T2078" s="90" t="s">
        <v>119</v>
      </c>
      <c r="U2078" s="15">
        <v>0</v>
      </c>
      <c r="V2078" s="15">
        <v>18000</v>
      </c>
      <c r="W2078" s="15">
        <v>5000</v>
      </c>
      <c r="X2078" s="15">
        <v>5000</v>
      </c>
      <c r="Y2078" s="90" t="s">
        <v>143</v>
      </c>
      <c r="Z2078" s="90" t="s">
        <v>83</v>
      </c>
      <c r="AA2078" s="90" t="s">
        <v>84</v>
      </c>
      <c r="AB2078" s="90" t="s">
        <v>14885</v>
      </c>
      <c r="AC2078" s="90" t="s">
        <v>121</v>
      </c>
      <c r="AD2078" s="90" t="s">
        <v>87</v>
      </c>
      <c r="AE2078" s="90" t="s">
        <v>61</v>
      </c>
      <c r="AF2078" s="90" t="s">
        <v>61</v>
      </c>
      <c r="AG2078" s="90" t="s">
        <v>89</v>
      </c>
      <c r="AH2078" s="90" t="s">
        <v>89</v>
      </c>
      <c r="AI2078" s="90" t="s">
        <v>89</v>
      </c>
      <c r="AJ2078" s="90" t="s">
        <v>89</v>
      </c>
      <c r="AK2078" s="90" t="s">
        <v>89</v>
      </c>
      <c r="AL2078" s="90" t="s">
        <v>89</v>
      </c>
      <c r="AM2078" s="90" t="s">
        <v>89</v>
      </c>
      <c r="AN2078" s="90" t="s">
        <v>89</v>
      </c>
      <c r="AO2078" s="90" t="s">
        <v>89</v>
      </c>
      <c r="AP2078" s="90" t="s">
        <v>89</v>
      </c>
      <c r="AQ2078" s="90" t="s">
        <v>90</v>
      </c>
      <c r="AR2078" s="90" t="s">
        <v>90</v>
      </c>
      <c r="AS2078" s="90" t="s">
        <v>91</v>
      </c>
      <c r="AT2078" s="90" t="s">
        <v>92</v>
      </c>
      <c r="AU2078" s="90" t="s">
        <v>92</v>
      </c>
      <c r="AV2078" s="90" t="s">
        <v>93</v>
      </c>
      <c r="AW2078" s="90" t="s">
        <v>14886</v>
      </c>
      <c r="AX2078" s="90" t="s">
        <v>19567</v>
      </c>
      <c r="AY2078" s="90" t="s">
        <v>14888</v>
      </c>
      <c r="AZ2078" s="90" t="s">
        <v>19567</v>
      </c>
      <c r="BA2078" s="90" t="s">
        <v>97</v>
      </c>
      <c r="BB2078" s="90" t="s">
        <v>19568</v>
      </c>
      <c r="BC2078" s="90" t="s">
        <v>99</v>
      </c>
      <c r="BD2078" s="90" t="s">
        <v>150</v>
      </c>
      <c r="BE2078" s="90" t="s">
        <v>61</v>
      </c>
      <c r="BF2078" s="90" t="s">
        <v>119</v>
      </c>
      <c r="BG2078" s="90" t="s">
        <v>101</v>
      </c>
    </row>
    <row r="2079" s="85" customFormat="1" ht="19" customHeight="1" spans="1:59">
      <c r="A2079" s="90" t="s">
        <v>694</v>
      </c>
      <c r="B2079" s="90" t="s">
        <v>695</v>
      </c>
      <c r="C2079" s="90" t="s">
        <v>696</v>
      </c>
      <c r="D2079" s="90" t="s">
        <v>697</v>
      </c>
      <c r="E2079" s="90" t="s">
        <v>19569</v>
      </c>
      <c r="F2079" s="90" t="s">
        <v>14826</v>
      </c>
      <c r="G2079" s="90" t="s">
        <v>14827</v>
      </c>
      <c r="H2079" s="90" t="s">
        <v>5013</v>
      </c>
      <c r="I2079" s="90" t="s">
        <v>19570</v>
      </c>
      <c r="J2079" s="90" t="s">
        <v>19571</v>
      </c>
      <c r="K2079" s="90" t="s">
        <v>19572</v>
      </c>
      <c r="L2079" s="90" t="s">
        <v>73</v>
      </c>
      <c r="M2079" s="90" t="s">
        <v>74</v>
      </c>
      <c r="N2079" s="90" t="s">
        <v>75</v>
      </c>
      <c r="O2079" s="90" t="s">
        <v>398</v>
      </c>
      <c r="P2079" s="90" t="s">
        <v>399</v>
      </c>
      <c r="Q2079" s="90" t="s">
        <v>5017</v>
      </c>
      <c r="R2079" s="90" t="s">
        <v>5018</v>
      </c>
      <c r="S2079" s="90" t="s">
        <v>19573</v>
      </c>
      <c r="T2079" s="90" t="s">
        <v>380</v>
      </c>
      <c r="U2079" s="15">
        <v>0</v>
      </c>
      <c r="V2079" s="15">
        <v>6400</v>
      </c>
      <c r="W2079" s="15">
        <v>5000</v>
      </c>
      <c r="X2079" s="15">
        <v>5000</v>
      </c>
      <c r="Y2079" s="90" t="s">
        <v>82</v>
      </c>
      <c r="Z2079" s="90" t="s">
        <v>83</v>
      </c>
      <c r="AA2079" s="90" t="s">
        <v>84</v>
      </c>
      <c r="AB2079" s="90" t="s">
        <v>19574</v>
      </c>
      <c r="AC2079" s="90" t="s">
        <v>359</v>
      </c>
      <c r="AD2079" s="90" t="s">
        <v>87</v>
      </c>
      <c r="AE2079" s="90" t="s">
        <v>61</v>
      </c>
      <c r="AF2079" s="90" t="s">
        <v>61</v>
      </c>
      <c r="AG2079" s="90" t="s">
        <v>89</v>
      </c>
      <c r="AH2079" s="90" t="s">
        <v>89</v>
      </c>
      <c r="AI2079" s="90" t="s">
        <v>88</v>
      </c>
      <c r="AJ2079" s="90" t="s">
        <v>88</v>
      </c>
      <c r="AK2079" s="90" t="s">
        <v>89</v>
      </c>
      <c r="AL2079" s="90" t="s">
        <v>88</v>
      </c>
      <c r="AM2079" s="90" t="s">
        <v>89</v>
      </c>
      <c r="AN2079" s="90" t="s">
        <v>88</v>
      </c>
      <c r="AO2079" s="90" t="s">
        <v>88</v>
      </c>
      <c r="AP2079" s="90" t="s">
        <v>89</v>
      </c>
      <c r="AQ2079" s="90" t="s">
        <v>90</v>
      </c>
      <c r="AR2079" s="90" t="s">
        <v>90</v>
      </c>
      <c r="AS2079" s="90" t="s">
        <v>91</v>
      </c>
      <c r="AT2079" s="90" t="s">
        <v>92</v>
      </c>
      <c r="AU2079" s="90" t="s">
        <v>92</v>
      </c>
      <c r="AV2079" s="90" t="s">
        <v>93</v>
      </c>
      <c r="AW2079" s="90" t="s">
        <v>19575</v>
      </c>
      <c r="AX2079" s="90" t="s">
        <v>19576</v>
      </c>
      <c r="AY2079" s="90" t="s">
        <v>19577</v>
      </c>
      <c r="AZ2079" s="90" t="s">
        <v>19576</v>
      </c>
      <c r="BA2079" s="90" t="s">
        <v>97</v>
      </c>
      <c r="BB2079" s="90" t="s">
        <v>19578</v>
      </c>
      <c r="BC2079" s="90" t="s">
        <v>99</v>
      </c>
      <c r="BD2079" s="90" t="s">
        <v>100</v>
      </c>
      <c r="BE2079" s="90" t="s">
        <v>61</v>
      </c>
      <c r="BF2079" s="90" t="s">
        <v>380</v>
      </c>
      <c r="BG2079" s="90" t="s">
        <v>101</v>
      </c>
    </row>
    <row r="2080" s="85" customFormat="1" ht="19" customHeight="1" spans="1:59">
      <c r="A2080" s="90" t="s">
        <v>516</v>
      </c>
      <c r="B2080" s="90" t="s">
        <v>517</v>
      </c>
      <c r="C2080" s="90" t="s">
        <v>681</v>
      </c>
      <c r="D2080" s="90" t="s">
        <v>682</v>
      </c>
      <c r="E2080" s="90" t="s">
        <v>19347</v>
      </c>
      <c r="F2080" s="90" t="s">
        <v>9459</v>
      </c>
      <c r="G2080" s="90" t="s">
        <v>9459</v>
      </c>
      <c r="H2080" s="90" t="s">
        <v>539</v>
      </c>
      <c r="I2080" s="90" t="s">
        <v>19579</v>
      </c>
      <c r="J2080" s="90" t="s">
        <v>19580</v>
      </c>
      <c r="K2080" s="90" t="s">
        <v>19581</v>
      </c>
      <c r="L2080" s="90" t="s">
        <v>73</v>
      </c>
      <c r="M2080" s="90" t="s">
        <v>12437</v>
      </c>
      <c r="N2080" s="90" t="s">
        <v>19582</v>
      </c>
      <c r="O2080" s="90" t="s">
        <v>1875</v>
      </c>
      <c r="P2080" s="90" t="s">
        <v>1876</v>
      </c>
      <c r="Q2080" s="90" t="s">
        <v>1877</v>
      </c>
      <c r="R2080" s="90" t="s">
        <v>1878</v>
      </c>
      <c r="S2080" s="90" t="s">
        <v>19583</v>
      </c>
      <c r="T2080" s="90" t="s">
        <v>380</v>
      </c>
      <c r="U2080" s="15">
        <v>0</v>
      </c>
      <c r="V2080" s="15">
        <v>45000</v>
      </c>
      <c r="W2080" s="15">
        <v>21000</v>
      </c>
      <c r="X2080" s="15">
        <v>11000</v>
      </c>
      <c r="Y2080" s="90" t="s">
        <v>143</v>
      </c>
      <c r="Z2080" s="90" t="s">
        <v>83</v>
      </c>
      <c r="AA2080" s="90" t="s">
        <v>84</v>
      </c>
      <c r="AB2080" s="90" t="s">
        <v>19352</v>
      </c>
      <c r="AC2080" s="90" t="s">
        <v>145</v>
      </c>
      <c r="AD2080" s="90" t="s">
        <v>87</v>
      </c>
      <c r="AE2080" s="90" t="s">
        <v>61</v>
      </c>
      <c r="AF2080" s="90" t="s">
        <v>19584</v>
      </c>
      <c r="AG2080" s="90" t="s">
        <v>89</v>
      </c>
      <c r="AH2080" s="90" t="s">
        <v>89</v>
      </c>
      <c r="AI2080" s="90" t="s">
        <v>89</v>
      </c>
      <c r="AJ2080" s="90" t="s">
        <v>89</v>
      </c>
      <c r="AK2080" s="90" t="s">
        <v>89</v>
      </c>
      <c r="AL2080" s="90" t="s">
        <v>89</v>
      </c>
      <c r="AM2080" s="90" t="s">
        <v>89</v>
      </c>
      <c r="AN2080" s="90" t="s">
        <v>89</v>
      </c>
      <c r="AO2080" s="90" t="s">
        <v>89</v>
      </c>
      <c r="AP2080" s="90" t="s">
        <v>89</v>
      </c>
      <c r="AQ2080" s="90" t="s">
        <v>90</v>
      </c>
      <c r="AR2080" s="90" t="s">
        <v>90</v>
      </c>
      <c r="AS2080" s="90" t="s">
        <v>91</v>
      </c>
      <c r="AT2080" s="90" t="s">
        <v>92</v>
      </c>
      <c r="AU2080" s="90" t="s">
        <v>92</v>
      </c>
      <c r="AV2080" s="90" t="s">
        <v>93</v>
      </c>
      <c r="AW2080" s="90" t="s">
        <v>19353</v>
      </c>
      <c r="AX2080" s="90" t="s">
        <v>19585</v>
      </c>
      <c r="AY2080" s="90" t="s">
        <v>4083</v>
      </c>
      <c r="AZ2080" s="90" t="s">
        <v>19585</v>
      </c>
      <c r="BA2080" s="90" t="s">
        <v>97</v>
      </c>
      <c r="BB2080" s="90" t="s">
        <v>19586</v>
      </c>
      <c r="BC2080" s="90" t="s">
        <v>99</v>
      </c>
      <c r="BD2080" s="90" t="s">
        <v>150</v>
      </c>
      <c r="BE2080" s="90" t="s">
        <v>61</v>
      </c>
      <c r="BF2080" s="90" t="s">
        <v>380</v>
      </c>
      <c r="BG2080" s="90" t="s">
        <v>101</v>
      </c>
    </row>
    <row r="2081" s="85" customFormat="1" ht="19" customHeight="1" spans="1:59">
      <c r="A2081" s="90" t="s">
        <v>1984</v>
      </c>
      <c r="B2081" s="90" t="s">
        <v>1985</v>
      </c>
      <c r="C2081" s="90" t="s">
        <v>12518</v>
      </c>
      <c r="D2081" s="90" t="s">
        <v>12519</v>
      </c>
      <c r="E2081" s="90" t="s">
        <v>12520</v>
      </c>
      <c r="F2081" s="90" t="s">
        <v>12521</v>
      </c>
      <c r="G2081" s="90" t="s">
        <v>1990</v>
      </c>
      <c r="H2081" s="90" t="s">
        <v>109</v>
      </c>
      <c r="I2081" s="90" t="s">
        <v>19587</v>
      </c>
      <c r="J2081" s="90" t="s">
        <v>19588</v>
      </c>
      <c r="K2081" s="90" t="s">
        <v>19589</v>
      </c>
      <c r="L2081" s="90" t="s">
        <v>73</v>
      </c>
      <c r="M2081" s="90" t="s">
        <v>508</v>
      </c>
      <c r="N2081" s="90" t="s">
        <v>811</v>
      </c>
      <c r="O2081" s="90" t="s">
        <v>204</v>
      </c>
      <c r="P2081" s="90" t="s">
        <v>205</v>
      </c>
      <c r="Q2081" s="90" t="s">
        <v>3480</v>
      </c>
      <c r="R2081" s="90" t="s">
        <v>3481</v>
      </c>
      <c r="S2081" s="90" t="s">
        <v>19590</v>
      </c>
      <c r="T2081" s="90" t="s">
        <v>380</v>
      </c>
      <c r="U2081" s="15">
        <v>0</v>
      </c>
      <c r="V2081" s="15">
        <v>14958</v>
      </c>
      <c r="W2081" s="15">
        <v>11000</v>
      </c>
      <c r="X2081" s="15">
        <v>6600</v>
      </c>
      <c r="Y2081" s="90" t="s">
        <v>82</v>
      </c>
      <c r="Z2081" s="90" t="s">
        <v>83</v>
      </c>
      <c r="AA2081" s="90" t="s">
        <v>84</v>
      </c>
      <c r="AB2081" s="90" t="s">
        <v>12526</v>
      </c>
      <c r="AC2081" s="90" t="s">
        <v>359</v>
      </c>
      <c r="AD2081" s="90" t="s">
        <v>87</v>
      </c>
      <c r="AE2081" s="90" t="s">
        <v>61</v>
      </c>
      <c r="AF2081" s="90" t="s">
        <v>61</v>
      </c>
      <c r="AG2081" s="90" t="s">
        <v>89</v>
      </c>
      <c r="AH2081" s="90" t="s">
        <v>89</v>
      </c>
      <c r="AI2081" s="90" t="s">
        <v>89</v>
      </c>
      <c r="AJ2081" s="90" t="s">
        <v>89</v>
      </c>
      <c r="AK2081" s="90" t="s">
        <v>89</v>
      </c>
      <c r="AL2081" s="90" t="s">
        <v>89</v>
      </c>
      <c r="AM2081" s="90" t="s">
        <v>89</v>
      </c>
      <c r="AN2081" s="90" t="s">
        <v>89</v>
      </c>
      <c r="AO2081" s="90" t="s">
        <v>89</v>
      </c>
      <c r="AP2081" s="90" t="s">
        <v>89</v>
      </c>
      <c r="AQ2081" s="90" t="s">
        <v>90</v>
      </c>
      <c r="AR2081" s="90" t="s">
        <v>90</v>
      </c>
      <c r="AS2081" s="90" t="s">
        <v>91</v>
      </c>
      <c r="AT2081" s="90" t="s">
        <v>92</v>
      </c>
      <c r="AU2081" s="90" t="s">
        <v>92</v>
      </c>
      <c r="AV2081" s="90" t="s">
        <v>93</v>
      </c>
      <c r="AW2081" s="90" t="s">
        <v>12527</v>
      </c>
      <c r="AX2081" s="90" t="s">
        <v>19591</v>
      </c>
      <c r="AY2081" s="90" t="s">
        <v>12529</v>
      </c>
      <c r="AZ2081" s="90" t="s">
        <v>19591</v>
      </c>
      <c r="BA2081" s="90" t="s">
        <v>97</v>
      </c>
      <c r="BB2081" s="90" t="s">
        <v>19592</v>
      </c>
      <c r="BC2081" s="90" t="s">
        <v>99</v>
      </c>
      <c r="BD2081" s="90" t="s">
        <v>100</v>
      </c>
      <c r="BE2081" s="90" t="s">
        <v>61</v>
      </c>
      <c r="BF2081" s="90" t="s">
        <v>380</v>
      </c>
      <c r="BG2081" s="90" t="s">
        <v>101</v>
      </c>
    </row>
    <row r="2082" s="85" customFormat="1" ht="19" customHeight="1" spans="1:59">
      <c r="A2082" s="90" t="s">
        <v>151</v>
      </c>
      <c r="B2082" s="90" t="s">
        <v>152</v>
      </c>
      <c r="C2082" s="90" t="s">
        <v>860</v>
      </c>
      <c r="D2082" s="90" t="s">
        <v>861</v>
      </c>
      <c r="E2082" s="90" t="s">
        <v>19593</v>
      </c>
      <c r="F2082" s="90" t="s">
        <v>6371</v>
      </c>
      <c r="G2082" s="90" t="s">
        <v>6371</v>
      </c>
      <c r="H2082" s="90" t="s">
        <v>943</v>
      </c>
      <c r="I2082" s="90" t="s">
        <v>19594</v>
      </c>
      <c r="J2082" s="90" t="s">
        <v>19595</v>
      </c>
      <c r="K2082" s="90" t="s">
        <v>19596</v>
      </c>
      <c r="L2082" s="90" t="s">
        <v>73</v>
      </c>
      <c r="M2082" s="90" t="s">
        <v>1799</v>
      </c>
      <c r="N2082" s="90" t="s">
        <v>811</v>
      </c>
      <c r="O2082" s="90" t="s">
        <v>2058</v>
      </c>
      <c r="P2082" s="90" t="s">
        <v>2059</v>
      </c>
      <c r="Q2082" s="90" t="s">
        <v>5835</v>
      </c>
      <c r="R2082" s="90" t="s">
        <v>5836</v>
      </c>
      <c r="S2082" s="90" t="s">
        <v>19597</v>
      </c>
      <c r="T2082" s="90" t="s">
        <v>380</v>
      </c>
      <c r="U2082" s="15">
        <v>0</v>
      </c>
      <c r="V2082" s="15">
        <v>106257</v>
      </c>
      <c r="W2082" s="15">
        <v>50000</v>
      </c>
      <c r="X2082" s="15">
        <v>15000</v>
      </c>
      <c r="Y2082" s="90" t="s">
        <v>143</v>
      </c>
      <c r="Z2082" s="90" t="s">
        <v>83</v>
      </c>
      <c r="AA2082" s="90" t="s">
        <v>84</v>
      </c>
      <c r="AB2082" s="90" t="s">
        <v>19598</v>
      </c>
      <c r="AC2082" s="90" t="s">
        <v>145</v>
      </c>
      <c r="AD2082" s="90" t="s">
        <v>87</v>
      </c>
      <c r="AE2082" s="90" t="s">
        <v>61</v>
      </c>
      <c r="AF2082" s="90" t="s">
        <v>61</v>
      </c>
      <c r="AG2082" s="90" t="s">
        <v>89</v>
      </c>
      <c r="AH2082" s="90" t="s">
        <v>89</v>
      </c>
      <c r="AI2082" s="90" t="s">
        <v>89</v>
      </c>
      <c r="AJ2082" s="90" t="s">
        <v>89</v>
      </c>
      <c r="AK2082" s="90" t="s">
        <v>89</v>
      </c>
      <c r="AL2082" s="90" t="s">
        <v>89</v>
      </c>
      <c r="AM2082" s="90" t="s">
        <v>89</v>
      </c>
      <c r="AN2082" s="90" t="s">
        <v>89</v>
      </c>
      <c r="AO2082" s="90" t="s">
        <v>89</v>
      </c>
      <c r="AP2082" s="90" t="s">
        <v>89</v>
      </c>
      <c r="AQ2082" s="90" t="s">
        <v>90</v>
      </c>
      <c r="AR2082" s="90" t="s">
        <v>90</v>
      </c>
      <c r="AS2082" s="90" t="s">
        <v>91</v>
      </c>
      <c r="AT2082" s="90" t="s">
        <v>92</v>
      </c>
      <c r="AU2082" s="90" t="s">
        <v>92</v>
      </c>
      <c r="AV2082" s="90" t="s">
        <v>93</v>
      </c>
      <c r="AW2082" s="90" t="s">
        <v>19599</v>
      </c>
      <c r="AX2082" s="90" t="s">
        <v>19600</v>
      </c>
      <c r="AY2082" s="90" t="s">
        <v>19601</v>
      </c>
      <c r="AZ2082" s="90" t="s">
        <v>19600</v>
      </c>
      <c r="BA2082" s="90" t="s">
        <v>97</v>
      </c>
      <c r="BB2082" s="90" t="s">
        <v>19602</v>
      </c>
      <c r="BC2082" s="90" t="s">
        <v>99</v>
      </c>
      <c r="BD2082" s="90" t="s">
        <v>150</v>
      </c>
      <c r="BE2082" s="90" t="s">
        <v>61</v>
      </c>
      <c r="BF2082" s="90" t="s">
        <v>380</v>
      </c>
      <c r="BG2082" s="90" t="s">
        <v>101</v>
      </c>
    </row>
    <row r="2083" s="85" customFormat="1" ht="19" customHeight="1" spans="1:59">
      <c r="A2083" s="90" t="s">
        <v>694</v>
      </c>
      <c r="B2083" s="90" t="s">
        <v>695</v>
      </c>
      <c r="C2083" s="90" t="s">
        <v>1185</v>
      </c>
      <c r="D2083" s="90" t="s">
        <v>1186</v>
      </c>
      <c r="E2083" s="90" t="s">
        <v>5117</v>
      </c>
      <c r="F2083" s="90" t="s">
        <v>19603</v>
      </c>
      <c r="G2083" s="90" t="s">
        <v>5770</v>
      </c>
      <c r="H2083" s="90" t="s">
        <v>369</v>
      </c>
      <c r="I2083" s="90" t="s">
        <v>19604</v>
      </c>
      <c r="J2083" s="90" t="s">
        <v>19605</v>
      </c>
      <c r="K2083" s="90" t="s">
        <v>19606</v>
      </c>
      <c r="L2083" s="90" t="s">
        <v>73</v>
      </c>
      <c r="M2083" s="90" t="s">
        <v>12473</v>
      </c>
      <c r="N2083" s="90" t="s">
        <v>2015</v>
      </c>
      <c r="O2083" s="90" t="s">
        <v>1753</v>
      </c>
      <c r="P2083" s="90" t="s">
        <v>1754</v>
      </c>
      <c r="Q2083" s="90" t="s">
        <v>377</v>
      </c>
      <c r="R2083" s="90" t="s">
        <v>378</v>
      </c>
      <c r="S2083" s="90" t="s">
        <v>19607</v>
      </c>
      <c r="T2083" s="90" t="s">
        <v>119</v>
      </c>
      <c r="U2083" s="15">
        <v>0</v>
      </c>
      <c r="V2083" s="15">
        <v>70800</v>
      </c>
      <c r="W2083" s="15">
        <v>50000</v>
      </c>
      <c r="X2083" s="15">
        <v>20000</v>
      </c>
      <c r="Y2083" s="90" t="s">
        <v>143</v>
      </c>
      <c r="Z2083" s="90" t="s">
        <v>83</v>
      </c>
      <c r="AA2083" s="90" t="s">
        <v>84</v>
      </c>
      <c r="AB2083" s="90" t="s">
        <v>5124</v>
      </c>
      <c r="AC2083" s="90" t="s">
        <v>359</v>
      </c>
      <c r="AD2083" s="90" t="s">
        <v>87</v>
      </c>
      <c r="AE2083" s="90" t="s">
        <v>61</v>
      </c>
      <c r="AF2083" s="90" t="s">
        <v>61</v>
      </c>
      <c r="AG2083" s="90" t="s">
        <v>89</v>
      </c>
      <c r="AH2083" s="90" t="s">
        <v>89</v>
      </c>
      <c r="AI2083" s="90" t="s">
        <v>89</v>
      </c>
      <c r="AJ2083" s="90" t="s">
        <v>89</v>
      </c>
      <c r="AK2083" s="90" t="s">
        <v>89</v>
      </c>
      <c r="AL2083" s="90" t="s">
        <v>89</v>
      </c>
      <c r="AM2083" s="90" t="s">
        <v>89</v>
      </c>
      <c r="AN2083" s="90" t="s">
        <v>89</v>
      </c>
      <c r="AO2083" s="90" t="s">
        <v>89</v>
      </c>
      <c r="AP2083" s="90" t="s">
        <v>89</v>
      </c>
      <c r="AQ2083" s="90" t="s">
        <v>90</v>
      </c>
      <c r="AR2083" s="90" t="s">
        <v>90</v>
      </c>
      <c r="AS2083" s="90" t="s">
        <v>91</v>
      </c>
      <c r="AT2083" s="90" t="s">
        <v>92</v>
      </c>
      <c r="AU2083" s="90" t="s">
        <v>92</v>
      </c>
      <c r="AV2083" s="90" t="s">
        <v>93</v>
      </c>
      <c r="AW2083" s="90" t="s">
        <v>5125</v>
      </c>
      <c r="AX2083" s="90" t="s">
        <v>19608</v>
      </c>
      <c r="AY2083" s="90" t="s">
        <v>5127</v>
      </c>
      <c r="AZ2083" s="90" t="s">
        <v>19608</v>
      </c>
      <c r="BA2083" s="90" t="s">
        <v>97</v>
      </c>
      <c r="BB2083" s="90" t="s">
        <v>19609</v>
      </c>
      <c r="BC2083" s="90" t="s">
        <v>99</v>
      </c>
      <c r="BD2083" s="90" t="s">
        <v>150</v>
      </c>
      <c r="BE2083" s="90" t="s">
        <v>61</v>
      </c>
      <c r="BF2083" s="90" t="s">
        <v>119</v>
      </c>
      <c r="BG2083" s="90" t="s">
        <v>101</v>
      </c>
    </row>
    <row r="2084" s="85" customFormat="1" ht="19" customHeight="1" spans="1:59">
      <c r="A2084" s="90" t="s">
        <v>1774</v>
      </c>
      <c r="B2084" s="90" t="s">
        <v>1775</v>
      </c>
      <c r="C2084" s="90" t="s">
        <v>6861</v>
      </c>
      <c r="D2084" s="90" t="s">
        <v>6862</v>
      </c>
      <c r="E2084" s="90" t="s">
        <v>19610</v>
      </c>
      <c r="F2084" s="90" t="s">
        <v>7863</v>
      </c>
      <c r="G2084" s="90" t="s">
        <v>3039</v>
      </c>
      <c r="H2084" s="90" t="s">
        <v>109</v>
      </c>
      <c r="I2084" s="90" t="s">
        <v>19611</v>
      </c>
      <c r="J2084" s="90" t="s">
        <v>19612</v>
      </c>
      <c r="K2084" s="90" t="s">
        <v>19613</v>
      </c>
      <c r="L2084" s="90" t="s">
        <v>73</v>
      </c>
      <c r="M2084" s="90" t="s">
        <v>162</v>
      </c>
      <c r="N2084" s="90" t="s">
        <v>2350</v>
      </c>
      <c r="O2084" s="90" t="s">
        <v>186</v>
      </c>
      <c r="P2084" s="90" t="s">
        <v>187</v>
      </c>
      <c r="Q2084" s="90" t="s">
        <v>188</v>
      </c>
      <c r="R2084" s="90" t="s">
        <v>187</v>
      </c>
      <c r="S2084" s="90" t="s">
        <v>19614</v>
      </c>
      <c r="T2084" s="90" t="s">
        <v>119</v>
      </c>
      <c r="U2084" s="15">
        <v>0</v>
      </c>
      <c r="V2084" s="15">
        <v>5730</v>
      </c>
      <c r="W2084" s="15">
        <v>3000</v>
      </c>
      <c r="X2084" s="15">
        <v>2500</v>
      </c>
      <c r="Y2084" s="90" t="s">
        <v>82</v>
      </c>
      <c r="Z2084" s="90" t="s">
        <v>83</v>
      </c>
      <c r="AA2084" s="90" t="s">
        <v>84</v>
      </c>
      <c r="AB2084" s="90" t="s">
        <v>19615</v>
      </c>
      <c r="AC2084" s="90" t="s">
        <v>121</v>
      </c>
      <c r="AD2084" s="90" t="s">
        <v>87</v>
      </c>
      <c r="AE2084" s="90" t="s">
        <v>61</v>
      </c>
      <c r="AF2084" s="90" t="s">
        <v>61</v>
      </c>
      <c r="AG2084" s="90" t="s">
        <v>89</v>
      </c>
      <c r="AH2084" s="90" t="s">
        <v>89</v>
      </c>
      <c r="AI2084" s="90" t="s">
        <v>89</v>
      </c>
      <c r="AJ2084" s="90" t="s">
        <v>89</v>
      </c>
      <c r="AK2084" s="90" t="s">
        <v>89</v>
      </c>
      <c r="AL2084" s="90" t="s">
        <v>89</v>
      </c>
      <c r="AM2084" s="90" t="s">
        <v>89</v>
      </c>
      <c r="AN2084" s="90" t="s">
        <v>89</v>
      </c>
      <c r="AO2084" s="90" t="s">
        <v>89</v>
      </c>
      <c r="AP2084" s="90" t="s">
        <v>89</v>
      </c>
      <c r="AQ2084" s="90" t="s">
        <v>90</v>
      </c>
      <c r="AR2084" s="90" t="s">
        <v>90</v>
      </c>
      <c r="AS2084" s="90" t="s">
        <v>91</v>
      </c>
      <c r="AT2084" s="90" t="s">
        <v>92</v>
      </c>
      <c r="AU2084" s="90" t="s">
        <v>92</v>
      </c>
      <c r="AV2084" s="90" t="s">
        <v>93</v>
      </c>
      <c r="AW2084" s="90" t="s">
        <v>19616</v>
      </c>
      <c r="AX2084" s="90" t="s">
        <v>19617</v>
      </c>
      <c r="AY2084" s="90" t="s">
        <v>19618</v>
      </c>
      <c r="AZ2084" s="90" t="s">
        <v>19617</v>
      </c>
      <c r="BA2084" s="90" t="s">
        <v>97</v>
      </c>
      <c r="BB2084" s="90" t="s">
        <v>19619</v>
      </c>
      <c r="BC2084" s="90" t="s">
        <v>99</v>
      </c>
      <c r="BD2084" s="90" t="s">
        <v>100</v>
      </c>
      <c r="BE2084" s="90" t="s">
        <v>61</v>
      </c>
      <c r="BF2084" s="90" t="s">
        <v>119</v>
      </c>
      <c r="BG2084" s="90" t="s">
        <v>101</v>
      </c>
    </row>
    <row r="2085" s="85" customFormat="1" ht="19" customHeight="1" spans="1:59">
      <c r="A2085" s="90" t="s">
        <v>458</v>
      </c>
      <c r="B2085" s="90" t="s">
        <v>459</v>
      </c>
      <c r="C2085" s="90" t="s">
        <v>2457</v>
      </c>
      <c r="D2085" s="90" t="s">
        <v>2458</v>
      </c>
      <c r="E2085" s="90" t="s">
        <v>19620</v>
      </c>
      <c r="F2085" s="90" t="s">
        <v>19621</v>
      </c>
      <c r="G2085" s="90" t="s">
        <v>7364</v>
      </c>
      <c r="H2085" s="90" t="s">
        <v>943</v>
      </c>
      <c r="I2085" s="90" t="s">
        <v>19622</v>
      </c>
      <c r="J2085" s="90" t="s">
        <v>19623</v>
      </c>
      <c r="K2085" s="90" t="s">
        <v>19624</v>
      </c>
      <c r="L2085" s="90" t="s">
        <v>73</v>
      </c>
      <c r="M2085" s="90" t="s">
        <v>184</v>
      </c>
      <c r="N2085" s="90" t="s">
        <v>527</v>
      </c>
      <c r="O2085" s="90" t="s">
        <v>949</v>
      </c>
      <c r="P2085" s="90" t="s">
        <v>950</v>
      </c>
      <c r="Q2085" s="90" t="s">
        <v>257</v>
      </c>
      <c r="R2085" s="90" t="s">
        <v>951</v>
      </c>
      <c r="S2085" s="90" t="s">
        <v>19625</v>
      </c>
      <c r="T2085" s="90" t="s">
        <v>380</v>
      </c>
      <c r="U2085" s="15">
        <v>0</v>
      </c>
      <c r="V2085" s="15">
        <v>85066</v>
      </c>
      <c r="W2085" s="15">
        <v>43000</v>
      </c>
      <c r="X2085" s="15">
        <v>5000</v>
      </c>
      <c r="Y2085" s="90" t="s">
        <v>82</v>
      </c>
      <c r="Z2085" s="90" t="s">
        <v>83</v>
      </c>
      <c r="AA2085" s="90" t="s">
        <v>84</v>
      </c>
      <c r="AB2085" s="90" t="s">
        <v>19626</v>
      </c>
      <c r="AC2085" s="90" t="s">
        <v>191</v>
      </c>
      <c r="AD2085" s="90" t="s">
        <v>87</v>
      </c>
      <c r="AE2085" s="90" t="s">
        <v>61</v>
      </c>
      <c r="AF2085" s="90" t="s">
        <v>61</v>
      </c>
      <c r="AG2085" s="90" t="s">
        <v>89</v>
      </c>
      <c r="AH2085" s="90" t="s">
        <v>89</v>
      </c>
      <c r="AI2085" s="90" t="s">
        <v>89</v>
      </c>
      <c r="AJ2085" s="90" t="s">
        <v>89</v>
      </c>
      <c r="AK2085" s="90" t="s">
        <v>89</v>
      </c>
      <c r="AL2085" s="90" t="s">
        <v>89</v>
      </c>
      <c r="AM2085" s="90" t="s">
        <v>89</v>
      </c>
      <c r="AN2085" s="90" t="s">
        <v>89</v>
      </c>
      <c r="AO2085" s="90" t="s">
        <v>89</v>
      </c>
      <c r="AP2085" s="90" t="s">
        <v>89</v>
      </c>
      <c r="AQ2085" s="90" t="s">
        <v>90</v>
      </c>
      <c r="AR2085" s="90" t="s">
        <v>90</v>
      </c>
      <c r="AS2085" s="90" t="s">
        <v>91</v>
      </c>
      <c r="AT2085" s="90" t="s">
        <v>92</v>
      </c>
      <c r="AU2085" s="90" t="s">
        <v>92</v>
      </c>
      <c r="AV2085" s="90" t="s">
        <v>93</v>
      </c>
      <c r="AW2085" s="90" t="s">
        <v>19627</v>
      </c>
      <c r="AX2085" s="90" t="s">
        <v>19628</v>
      </c>
      <c r="AY2085" s="90" t="s">
        <v>19629</v>
      </c>
      <c r="AZ2085" s="90" t="s">
        <v>19628</v>
      </c>
      <c r="BA2085" s="90" t="s">
        <v>97</v>
      </c>
      <c r="BB2085" s="90" t="s">
        <v>19630</v>
      </c>
      <c r="BC2085" s="90" t="s">
        <v>99</v>
      </c>
      <c r="BD2085" s="90" t="s">
        <v>100</v>
      </c>
      <c r="BE2085" s="90" t="s">
        <v>61</v>
      </c>
      <c r="BF2085" s="90" t="s">
        <v>380</v>
      </c>
      <c r="BG2085" s="90" t="s">
        <v>101</v>
      </c>
    </row>
    <row r="2086" s="85" customFormat="1" ht="19" customHeight="1" spans="1:59">
      <c r="A2086" s="90" t="s">
        <v>1984</v>
      </c>
      <c r="B2086" s="90" t="s">
        <v>1985</v>
      </c>
      <c r="C2086" s="90" t="s">
        <v>8360</v>
      </c>
      <c r="D2086" s="90" t="s">
        <v>8361</v>
      </c>
      <c r="E2086" s="90" t="s">
        <v>8362</v>
      </c>
      <c r="F2086" s="90" t="s">
        <v>8363</v>
      </c>
      <c r="G2086" s="90" t="s">
        <v>8103</v>
      </c>
      <c r="H2086" s="90" t="s">
        <v>1299</v>
      </c>
      <c r="I2086" s="90" t="s">
        <v>19631</v>
      </c>
      <c r="J2086" s="90" t="s">
        <v>19632</v>
      </c>
      <c r="K2086" s="90" t="s">
        <v>19633</v>
      </c>
      <c r="L2086" s="90" t="s">
        <v>73</v>
      </c>
      <c r="M2086" s="90" t="s">
        <v>162</v>
      </c>
      <c r="N2086" s="90" t="s">
        <v>2191</v>
      </c>
      <c r="O2086" s="90" t="s">
        <v>1726</v>
      </c>
      <c r="P2086" s="90" t="s">
        <v>1727</v>
      </c>
      <c r="Q2086" s="90" t="s">
        <v>3670</v>
      </c>
      <c r="R2086" s="90" t="s">
        <v>3671</v>
      </c>
      <c r="S2086" s="90" t="s">
        <v>19634</v>
      </c>
      <c r="T2086" s="90" t="s">
        <v>119</v>
      </c>
      <c r="U2086" s="15">
        <v>0</v>
      </c>
      <c r="V2086" s="15">
        <v>20000</v>
      </c>
      <c r="W2086" s="15">
        <v>16000</v>
      </c>
      <c r="X2086" s="15">
        <v>8000</v>
      </c>
      <c r="Y2086" s="90" t="s">
        <v>82</v>
      </c>
      <c r="Z2086" s="90" t="s">
        <v>83</v>
      </c>
      <c r="AA2086" s="90" t="s">
        <v>84</v>
      </c>
      <c r="AB2086" s="90" t="s">
        <v>8368</v>
      </c>
      <c r="AC2086" s="90" t="s">
        <v>121</v>
      </c>
      <c r="AD2086" s="90" t="s">
        <v>87</v>
      </c>
      <c r="AE2086" s="90" t="s">
        <v>61</v>
      </c>
      <c r="AF2086" s="90" t="s">
        <v>61</v>
      </c>
      <c r="AG2086" s="90" t="s">
        <v>89</v>
      </c>
      <c r="AH2086" s="90" t="s">
        <v>89</v>
      </c>
      <c r="AI2086" s="90" t="s">
        <v>89</v>
      </c>
      <c r="AJ2086" s="90" t="s">
        <v>89</v>
      </c>
      <c r="AK2086" s="90" t="s">
        <v>89</v>
      </c>
      <c r="AL2086" s="90" t="s">
        <v>89</v>
      </c>
      <c r="AM2086" s="90" t="s">
        <v>89</v>
      </c>
      <c r="AN2086" s="90" t="s">
        <v>89</v>
      </c>
      <c r="AO2086" s="90" t="s">
        <v>89</v>
      </c>
      <c r="AP2086" s="90" t="s">
        <v>89</v>
      </c>
      <c r="AQ2086" s="90" t="s">
        <v>90</v>
      </c>
      <c r="AR2086" s="90" t="s">
        <v>90</v>
      </c>
      <c r="AS2086" s="90" t="s">
        <v>91</v>
      </c>
      <c r="AT2086" s="90" t="s">
        <v>92</v>
      </c>
      <c r="AU2086" s="90" t="s">
        <v>92</v>
      </c>
      <c r="AV2086" s="90" t="s">
        <v>93</v>
      </c>
      <c r="AW2086" s="90" t="s">
        <v>8369</v>
      </c>
      <c r="AX2086" s="90" t="s">
        <v>19635</v>
      </c>
      <c r="AY2086" s="90" t="s">
        <v>8371</v>
      </c>
      <c r="AZ2086" s="90" t="s">
        <v>19635</v>
      </c>
      <c r="BA2086" s="90" t="s">
        <v>97</v>
      </c>
      <c r="BB2086" s="90" t="s">
        <v>19636</v>
      </c>
      <c r="BC2086" s="90" t="s">
        <v>99</v>
      </c>
      <c r="BD2086" s="90" t="s">
        <v>100</v>
      </c>
      <c r="BE2086" s="90" t="s">
        <v>61</v>
      </c>
      <c r="BF2086" s="90" t="s">
        <v>119</v>
      </c>
      <c r="BG2086" s="90" t="s">
        <v>101</v>
      </c>
    </row>
    <row r="2087" s="85" customFormat="1" ht="19" customHeight="1" spans="1:59">
      <c r="A2087" s="90" t="s">
        <v>2742</v>
      </c>
      <c r="B2087" s="90" t="s">
        <v>2743</v>
      </c>
      <c r="C2087" s="90" t="s">
        <v>3091</v>
      </c>
      <c r="D2087" s="90" t="s">
        <v>3092</v>
      </c>
      <c r="E2087" s="90" t="s">
        <v>19637</v>
      </c>
      <c r="F2087" s="90" t="s">
        <v>19638</v>
      </c>
      <c r="G2087" s="90" t="s">
        <v>3238</v>
      </c>
      <c r="H2087" s="90" t="s">
        <v>109</v>
      </c>
      <c r="I2087" s="90" t="s">
        <v>19639</v>
      </c>
      <c r="J2087" s="90" t="s">
        <v>19640</v>
      </c>
      <c r="K2087" s="90" t="s">
        <v>19641</v>
      </c>
      <c r="L2087" s="90" t="s">
        <v>73</v>
      </c>
      <c r="M2087" s="90" t="s">
        <v>19642</v>
      </c>
      <c r="N2087" s="90" t="s">
        <v>1835</v>
      </c>
      <c r="O2087" s="90" t="s">
        <v>1848</v>
      </c>
      <c r="P2087" s="90" t="s">
        <v>1849</v>
      </c>
      <c r="Q2087" s="90" t="s">
        <v>1850</v>
      </c>
      <c r="R2087" s="90" t="s">
        <v>1849</v>
      </c>
      <c r="S2087" s="90" t="s">
        <v>19643</v>
      </c>
      <c r="T2087" s="90" t="s">
        <v>262</v>
      </c>
      <c r="U2087" s="15">
        <v>0</v>
      </c>
      <c r="V2087" s="15">
        <v>8960</v>
      </c>
      <c r="W2087" s="15">
        <v>6000</v>
      </c>
      <c r="X2087" s="15">
        <v>2200</v>
      </c>
      <c r="Y2087" s="90" t="s">
        <v>143</v>
      </c>
      <c r="Z2087" s="90" t="s">
        <v>83</v>
      </c>
      <c r="AA2087" s="90" t="s">
        <v>84</v>
      </c>
      <c r="AB2087" s="90" t="s">
        <v>19644</v>
      </c>
      <c r="AC2087" s="90" t="s">
        <v>145</v>
      </c>
      <c r="AD2087" s="90" t="s">
        <v>87</v>
      </c>
      <c r="AE2087" s="90" t="s">
        <v>61</v>
      </c>
      <c r="AF2087" s="90" t="s">
        <v>61</v>
      </c>
      <c r="AG2087" s="90" t="s">
        <v>89</v>
      </c>
      <c r="AH2087" s="90" t="s">
        <v>89</v>
      </c>
      <c r="AI2087" s="90" t="s">
        <v>88</v>
      </c>
      <c r="AJ2087" s="90" t="s">
        <v>88</v>
      </c>
      <c r="AK2087" s="90" t="s">
        <v>88</v>
      </c>
      <c r="AL2087" s="90" t="s">
        <v>88</v>
      </c>
      <c r="AM2087" s="90" t="s">
        <v>89</v>
      </c>
      <c r="AN2087" s="90" t="s">
        <v>89</v>
      </c>
      <c r="AO2087" s="90" t="s">
        <v>88</v>
      </c>
      <c r="AP2087" s="90" t="s">
        <v>89</v>
      </c>
      <c r="AQ2087" s="90" t="s">
        <v>90</v>
      </c>
      <c r="AR2087" s="90" t="s">
        <v>90</v>
      </c>
      <c r="AS2087" s="90" t="s">
        <v>91</v>
      </c>
      <c r="AT2087" s="90" t="s">
        <v>92</v>
      </c>
      <c r="AU2087" s="90" t="s">
        <v>92</v>
      </c>
      <c r="AV2087" s="90" t="s">
        <v>93</v>
      </c>
      <c r="AW2087" s="90" t="s">
        <v>19645</v>
      </c>
      <c r="AX2087" s="90" t="s">
        <v>19646</v>
      </c>
      <c r="AY2087" s="90" t="s">
        <v>19647</v>
      </c>
      <c r="AZ2087" s="90" t="s">
        <v>19646</v>
      </c>
      <c r="BA2087" s="90" t="s">
        <v>215</v>
      </c>
      <c r="BB2087" s="90" t="s">
        <v>19648</v>
      </c>
      <c r="BC2087" s="90" t="s">
        <v>99</v>
      </c>
      <c r="BD2087" s="90" t="s">
        <v>150</v>
      </c>
      <c r="BE2087" s="90" t="s">
        <v>61</v>
      </c>
      <c r="BF2087" s="90" t="s">
        <v>262</v>
      </c>
      <c r="BG2087" s="90" t="s">
        <v>101</v>
      </c>
    </row>
    <row r="2088" s="85" customFormat="1" ht="19" customHeight="1" spans="1:59">
      <c r="A2088" s="90" t="s">
        <v>485</v>
      </c>
      <c r="B2088" s="90" t="s">
        <v>486</v>
      </c>
      <c r="C2088" s="90" t="s">
        <v>668</v>
      </c>
      <c r="D2088" s="90" t="s">
        <v>669</v>
      </c>
      <c r="E2088" s="90" t="s">
        <v>19649</v>
      </c>
      <c r="F2088" s="90" t="s">
        <v>18793</v>
      </c>
      <c r="G2088" s="90" t="s">
        <v>3601</v>
      </c>
      <c r="H2088" s="90" t="s">
        <v>109</v>
      </c>
      <c r="I2088" s="90" t="s">
        <v>19650</v>
      </c>
      <c r="J2088" s="90" t="s">
        <v>19651</v>
      </c>
      <c r="K2088" s="90" t="s">
        <v>19652</v>
      </c>
      <c r="L2088" s="90" t="s">
        <v>73</v>
      </c>
      <c r="M2088" s="90" t="s">
        <v>74</v>
      </c>
      <c r="N2088" s="90" t="s">
        <v>880</v>
      </c>
      <c r="O2088" s="90" t="s">
        <v>19653</v>
      </c>
      <c r="P2088" s="90" t="s">
        <v>19654</v>
      </c>
      <c r="Q2088" s="90" t="s">
        <v>7161</v>
      </c>
      <c r="R2088" s="90" t="s">
        <v>19655</v>
      </c>
      <c r="S2088" s="90" t="s">
        <v>19656</v>
      </c>
      <c r="T2088" s="90" t="s">
        <v>119</v>
      </c>
      <c r="U2088" s="15">
        <v>0</v>
      </c>
      <c r="V2088" s="15">
        <v>13290</v>
      </c>
      <c r="W2088" s="15">
        <v>6645</v>
      </c>
      <c r="X2088" s="15">
        <v>3645</v>
      </c>
      <c r="Y2088" s="90" t="s">
        <v>82</v>
      </c>
      <c r="Z2088" s="90" t="s">
        <v>83</v>
      </c>
      <c r="AA2088" s="90" t="s">
        <v>84</v>
      </c>
      <c r="AB2088" s="90" t="s">
        <v>19657</v>
      </c>
      <c r="AC2088" s="90" t="s">
        <v>359</v>
      </c>
      <c r="AD2088" s="90" t="s">
        <v>87</v>
      </c>
      <c r="AE2088" s="90" t="s">
        <v>61</v>
      </c>
      <c r="AF2088" s="90" t="s">
        <v>61</v>
      </c>
      <c r="AG2088" s="90" t="s">
        <v>89</v>
      </c>
      <c r="AH2088" s="90" t="s">
        <v>89</v>
      </c>
      <c r="AI2088" s="90" t="s">
        <v>89</v>
      </c>
      <c r="AJ2088" s="90" t="s">
        <v>88</v>
      </c>
      <c r="AK2088" s="90" t="s">
        <v>89</v>
      </c>
      <c r="AL2088" s="90" t="s">
        <v>88</v>
      </c>
      <c r="AM2088" s="90" t="s">
        <v>89</v>
      </c>
      <c r="AN2088" s="90" t="s">
        <v>89</v>
      </c>
      <c r="AO2088" s="90" t="s">
        <v>88</v>
      </c>
      <c r="AP2088" s="90" t="s">
        <v>89</v>
      </c>
      <c r="AQ2088" s="90" t="s">
        <v>90</v>
      </c>
      <c r="AR2088" s="90" t="s">
        <v>90</v>
      </c>
      <c r="AS2088" s="90" t="s">
        <v>91</v>
      </c>
      <c r="AT2088" s="90" t="s">
        <v>92</v>
      </c>
      <c r="AU2088" s="90" t="s">
        <v>92</v>
      </c>
      <c r="AV2088" s="90" t="s">
        <v>93</v>
      </c>
      <c r="AW2088" s="90" t="s">
        <v>19658</v>
      </c>
      <c r="AX2088" s="90" t="s">
        <v>19659</v>
      </c>
      <c r="AY2088" s="90" t="s">
        <v>19660</v>
      </c>
      <c r="AZ2088" s="90" t="s">
        <v>19659</v>
      </c>
      <c r="BA2088" s="90" t="s">
        <v>97</v>
      </c>
      <c r="BB2088" s="90" t="s">
        <v>19661</v>
      </c>
      <c r="BC2088" s="90" t="s">
        <v>99</v>
      </c>
      <c r="BD2088" s="90" t="s">
        <v>100</v>
      </c>
      <c r="BE2088" s="90" t="s">
        <v>61</v>
      </c>
      <c r="BF2088" s="90" t="s">
        <v>119</v>
      </c>
      <c r="BG2088" s="90" t="s">
        <v>101</v>
      </c>
    </row>
    <row r="2089" s="85" customFormat="1" ht="19" customHeight="1" spans="1:59">
      <c r="A2089" s="90" t="s">
        <v>441</v>
      </c>
      <c r="B2089" s="90" t="s">
        <v>442</v>
      </c>
      <c r="C2089" s="90" t="s">
        <v>4676</v>
      </c>
      <c r="D2089" s="90" t="s">
        <v>4677</v>
      </c>
      <c r="E2089" s="90" t="s">
        <v>19662</v>
      </c>
      <c r="F2089" s="90" t="s">
        <v>19663</v>
      </c>
      <c r="G2089" s="90" t="s">
        <v>1003</v>
      </c>
      <c r="H2089" s="90" t="s">
        <v>2216</v>
      </c>
      <c r="I2089" s="90" t="s">
        <v>19664</v>
      </c>
      <c r="J2089" s="90" t="s">
        <v>19665</v>
      </c>
      <c r="K2089" s="90" t="s">
        <v>19666</v>
      </c>
      <c r="L2089" s="90" t="s">
        <v>73</v>
      </c>
      <c r="M2089" s="90" t="s">
        <v>74</v>
      </c>
      <c r="N2089" s="90" t="s">
        <v>880</v>
      </c>
      <c r="O2089" s="90" t="s">
        <v>9811</v>
      </c>
      <c r="P2089" s="90" t="s">
        <v>9812</v>
      </c>
      <c r="Q2089" s="90" t="s">
        <v>2223</v>
      </c>
      <c r="R2089" s="90" t="s">
        <v>2224</v>
      </c>
      <c r="S2089" s="90" t="s">
        <v>19667</v>
      </c>
      <c r="T2089" s="90" t="s">
        <v>119</v>
      </c>
      <c r="U2089" s="15">
        <v>0</v>
      </c>
      <c r="V2089" s="15">
        <v>22287</v>
      </c>
      <c r="W2089" s="15">
        <v>17800</v>
      </c>
      <c r="X2089" s="15">
        <v>10000</v>
      </c>
      <c r="Y2089" s="90" t="s">
        <v>82</v>
      </c>
      <c r="Z2089" s="90" t="s">
        <v>83</v>
      </c>
      <c r="AA2089" s="90" t="s">
        <v>84</v>
      </c>
      <c r="AB2089" s="90" t="s">
        <v>19668</v>
      </c>
      <c r="AC2089" s="90" t="s">
        <v>145</v>
      </c>
      <c r="AD2089" s="90" t="s">
        <v>87</v>
      </c>
      <c r="AE2089" s="90" t="s">
        <v>61</v>
      </c>
      <c r="AF2089" s="90" t="s">
        <v>61</v>
      </c>
      <c r="AG2089" s="90" t="s">
        <v>89</v>
      </c>
      <c r="AH2089" s="90" t="s">
        <v>89</v>
      </c>
      <c r="AI2089" s="90" t="s">
        <v>89</v>
      </c>
      <c r="AJ2089" s="90" t="s">
        <v>88</v>
      </c>
      <c r="AK2089" s="90" t="s">
        <v>88</v>
      </c>
      <c r="AL2089" s="90" t="s">
        <v>88</v>
      </c>
      <c r="AM2089" s="90" t="s">
        <v>89</v>
      </c>
      <c r="AN2089" s="90" t="s">
        <v>89</v>
      </c>
      <c r="AO2089" s="90" t="s">
        <v>88</v>
      </c>
      <c r="AP2089" s="90" t="s">
        <v>89</v>
      </c>
      <c r="AQ2089" s="90" t="s">
        <v>90</v>
      </c>
      <c r="AR2089" s="90" t="s">
        <v>90</v>
      </c>
      <c r="AS2089" s="90" t="s">
        <v>91</v>
      </c>
      <c r="AT2089" s="90" t="s">
        <v>92</v>
      </c>
      <c r="AU2089" s="90" t="s">
        <v>92</v>
      </c>
      <c r="AV2089" s="90" t="s">
        <v>93</v>
      </c>
      <c r="AW2089" s="90" t="s">
        <v>19669</v>
      </c>
      <c r="AX2089" s="90" t="s">
        <v>19670</v>
      </c>
      <c r="AY2089" s="90" t="s">
        <v>19671</v>
      </c>
      <c r="AZ2089" s="90" t="s">
        <v>19670</v>
      </c>
      <c r="BA2089" s="90" t="s">
        <v>97</v>
      </c>
      <c r="BB2089" s="90" t="s">
        <v>19672</v>
      </c>
      <c r="BC2089" s="90" t="s">
        <v>99</v>
      </c>
      <c r="BD2089" s="90" t="s">
        <v>100</v>
      </c>
      <c r="BE2089" s="90" t="s">
        <v>61</v>
      </c>
      <c r="BF2089" s="90" t="s">
        <v>119</v>
      </c>
      <c r="BG2089" s="90" t="s">
        <v>101</v>
      </c>
    </row>
    <row r="2090" s="85" customFormat="1" ht="19" customHeight="1" spans="1:59">
      <c r="A2090" s="90" t="s">
        <v>102</v>
      </c>
      <c r="B2090" s="90" t="s">
        <v>103</v>
      </c>
      <c r="C2090" s="90" t="s">
        <v>1790</v>
      </c>
      <c r="D2090" s="90" t="s">
        <v>1791</v>
      </c>
      <c r="E2090" s="90" t="s">
        <v>4236</v>
      </c>
      <c r="F2090" s="90" t="s">
        <v>19673</v>
      </c>
      <c r="G2090" s="90" t="s">
        <v>5674</v>
      </c>
      <c r="H2090" s="90" t="s">
        <v>1130</v>
      </c>
      <c r="I2090" s="90" t="s">
        <v>19674</v>
      </c>
      <c r="J2090" s="90" t="s">
        <v>19675</v>
      </c>
      <c r="K2090" s="90" t="s">
        <v>19676</v>
      </c>
      <c r="L2090" s="90" t="s">
        <v>73</v>
      </c>
      <c r="M2090" s="90" t="s">
        <v>6375</v>
      </c>
      <c r="N2090" s="90" t="s">
        <v>811</v>
      </c>
      <c r="O2090" s="90" t="s">
        <v>610</v>
      </c>
      <c r="P2090" s="90" t="s">
        <v>611</v>
      </c>
      <c r="Q2090" s="90" t="s">
        <v>612</v>
      </c>
      <c r="R2090" s="90" t="s">
        <v>613</v>
      </c>
      <c r="S2090" s="90" t="s">
        <v>19677</v>
      </c>
      <c r="T2090" s="90" t="s">
        <v>11918</v>
      </c>
      <c r="U2090" s="15">
        <v>0</v>
      </c>
      <c r="V2090" s="15">
        <v>39000</v>
      </c>
      <c r="W2090" s="15">
        <v>29000</v>
      </c>
      <c r="X2090" s="15">
        <v>5000</v>
      </c>
      <c r="Y2090" s="90" t="s">
        <v>143</v>
      </c>
      <c r="Z2090" s="90" t="s">
        <v>83</v>
      </c>
      <c r="AA2090" s="90" t="s">
        <v>84</v>
      </c>
      <c r="AB2090" s="90" t="s">
        <v>4241</v>
      </c>
      <c r="AC2090" s="90" t="s">
        <v>359</v>
      </c>
      <c r="AD2090" s="90" t="s">
        <v>87</v>
      </c>
      <c r="AE2090" s="90" t="s">
        <v>61</v>
      </c>
      <c r="AF2090" s="90" t="s">
        <v>61</v>
      </c>
      <c r="AG2090" s="90" t="s">
        <v>89</v>
      </c>
      <c r="AH2090" s="90" t="s">
        <v>89</v>
      </c>
      <c r="AI2090" s="90" t="s">
        <v>89</v>
      </c>
      <c r="AJ2090" s="90" t="s">
        <v>89</v>
      </c>
      <c r="AK2090" s="90" t="s">
        <v>89</v>
      </c>
      <c r="AL2090" s="90" t="s">
        <v>89</v>
      </c>
      <c r="AM2090" s="90" t="s">
        <v>89</v>
      </c>
      <c r="AN2090" s="90" t="s">
        <v>89</v>
      </c>
      <c r="AO2090" s="90" t="s">
        <v>89</v>
      </c>
      <c r="AP2090" s="90" t="s">
        <v>89</v>
      </c>
      <c r="AQ2090" s="90" t="s">
        <v>90</v>
      </c>
      <c r="AR2090" s="90" t="s">
        <v>90</v>
      </c>
      <c r="AS2090" s="90" t="s">
        <v>91</v>
      </c>
      <c r="AT2090" s="90" t="s">
        <v>92</v>
      </c>
      <c r="AU2090" s="90" t="s">
        <v>92</v>
      </c>
      <c r="AV2090" s="90" t="s">
        <v>93</v>
      </c>
      <c r="AW2090" s="90" t="s">
        <v>4242</v>
      </c>
      <c r="AX2090" s="90" t="s">
        <v>19678</v>
      </c>
      <c r="AY2090" s="90" t="s">
        <v>4244</v>
      </c>
      <c r="AZ2090" s="90" t="s">
        <v>19678</v>
      </c>
      <c r="BA2090" s="90" t="s">
        <v>215</v>
      </c>
      <c r="BB2090" s="90" t="s">
        <v>19679</v>
      </c>
      <c r="BC2090" s="90" t="s">
        <v>99</v>
      </c>
      <c r="BD2090" s="90" t="s">
        <v>150</v>
      </c>
      <c r="BE2090" s="90" t="s">
        <v>61</v>
      </c>
      <c r="BF2090" s="97" t="s">
        <v>262</v>
      </c>
      <c r="BG2090" s="90" t="s">
        <v>101</v>
      </c>
    </row>
    <row r="2091" s="85" customFormat="1" ht="19" customHeight="1" spans="1:59">
      <c r="A2091" s="90" t="s">
        <v>267</v>
      </c>
      <c r="B2091" s="90" t="s">
        <v>268</v>
      </c>
      <c r="C2091" s="90" t="s">
        <v>269</v>
      </c>
      <c r="D2091" s="90" t="s">
        <v>270</v>
      </c>
      <c r="E2091" s="90" t="s">
        <v>19680</v>
      </c>
      <c r="F2091" s="90" t="s">
        <v>2775</v>
      </c>
      <c r="G2091" s="90" t="s">
        <v>2775</v>
      </c>
      <c r="H2091" s="90" t="s">
        <v>109</v>
      </c>
      <c r="I2091" s="90" t="s">
        <v>19681</v>
      </c>
      <c r="J2091" s="90" t="s">
        <v>19682</v>
      </c>
      <c r="K2091" s="90" t="s">
        <v>19683</v>
      </c>
      <c r="L2091" s="90" t="s">
        <v>73</v>
      </c>
      <c r="M2091" s="90" t="s">
        <v>74</v>
      </c>
      <c r="N2091" s="90" t="s">
        <v>3477</v>
      </c>
      <c r="O2091" s="90" t="s">
        <v>221</v>
      </c>
      <c r="P2091" s="90" t="s">
        <v>222</v>
      </c>
      <c r="Q2091" s="90" t="s">
        <v>206</v>
      </c>
      <c r="R2091" s="90" t="s">
        <v>207</v>
      </c>
      <c r="S2091" s="90" t="s">
        <v>19684</v>
      </c>
      <c r="T2091" s="90" t="s">
        <v>380</v>
      </c>
      <c r="U2091" s="15">
        <v>0</v>
      </c>
      <c r="V2091" s="15">
        <v>52491</v>
      </c>
      <c r="W2091" s="15">
        <v>25000</v>
      </c>
      <c r="X2091" s="15">
        <v>4000</v>
      </c>
      <c r="Y2091" s="90" t="s">
        <v>82</v>
      </c>
      <c r="Z2091" s="90" t="s">
        <v>83</v>
      </c>
      <c r="AA2091" s="90" t="s">
        <v>84</v>
      </c>
      <c r="AB2091" s="90" t="s">
        <v>19685</v>
      </c>
      <c r="AC2091" s="90" t="s">
        <v>359</v>
      </c>
      <c r="AD2091" s="90" t="s">
        <v>87</v>
      </c>
      <c r="AE2091" s="90" t="s">
        <v>61</v>
      </c>
      <c r="AF2091" s="90" t="s">
        <v>61</v>
      </c>
      <c r="AG2091" s="90" t="s">
        <v>89</v>
      </c>
      <c r="AH2091" s="90" t="s">
        <v>89</v>
      </c>
      <c r="AI2091" s="90" t="s">
        <v>89</v>
      </c>
      <c r="AJ2091" s="90" t="s">
        <v>89</v>
      </c>
      <c r="AK2091" s="90" t="s">
        <v>89</v>
      </c>
      <c r="AL2091" s="90" t="s">
        <v>89</v>
      </c>
      <c r="AM2091" s="90" t="s">
        <v>89</v>
      </c>
      <c r="AN2091" s="90" t="s">
        <v>89</v>
      </c>
      <c r="AO2091" s="90" t="s">
        <v>89</v>
      </c>
      <c r="AP2091" s="90" t="s">
        <v>89</v>
      </c>
      <c r="AQ2091" s="90" t="s">
        <v>90</v>
      </c>
      <c r="AR2091" s="90" t="s">
        <v>90</v>
      </c>
      <c r="AS2091" s="90" t="s">
        <v>91</v>
      </c>
      <c r="AT2091" s="90" t="s">
        <v>92</v>
      </c>
      <c r="AU2091" s="90" t="s">
        <v>92</v>
      </c>
      <c r="AV2091" s="90" t="s">
        <v>93</v>
      </c>
      <c r="AW2091" s="90" t="s">
        <v>19686</v>
      </c>
      <c r="AX2091" s="90" t="s">
        <v>19687</v>
      </c>
      <c r="AY2091" s="90" t="s">
        <v>19688</v>
      </c>
      <c r="AZ2091" s="90" t="s">
        <v>19687</v>
      </c>
      <c r="BA2091" s="90" t="s">
        <v>97</v>
      </c>
      <c r="BB2091" s="90" t="s">
        <v>19689</v>
      </c>
      <c r="BC2091" s="90" t="s">
        <v>99</v>
      </c>
      <c r="BD2091" s="90" t="s">
        <v>100</v>
      </c>
      <c r="BE2091" s="90" t="s">
        <v>61</v>
      </c>
      <c r="BF2091" s="90" t="s">
        <v>380</v>
      </c>
      <c r="BG2091" s="90" t="s">
        <v>101</v>
      </c>
    </row>
    <row r="2092" s="85" customFormat="1" ht="19" customHeight="1" spans="1:59">
      <c r="A2092" s="90" t="s">
        <v>302</v>
      </c>
      <c r="B2092" s="90" t="s">
        <v>303</v>
      </c>
      <c r="C2092" s="90" t="s">
        <v>1160</v>
      </c>
      <c r="D2092" s="90" t="s">
        <v>1161</v>
      </c>
      <c r="E2092" s="90" t="s">
        <v>19690</v>
      </c>
      <c r="F2092" s="90" t="s">
        <v>11521</v>
      </c>
      <c r="G2092" s="90" t="s">
        <v>1972</v>
      </c>
      <c r="H2092" s="90" t="s">
        <v>109</v>
      </c>
      <c r="I2092" s="90" t="s">
        <v>19691</v>
      </c>
      <c r="J2092" s="90" t="s">
        <v>19692</v>
      </c>
      <c r="K2092" s="90" t="s">
        <v>19693</v>
      </c>
      <c r="L2092" s="90" t="s">
        <v>73</v>
      </c>
      <c r="M2092" s="90" t="s">
        <v>19694</v>
      </c>
      <c r="N2092" s="90" t="s">
        <v>19695</v>
      </c>
      <c r="O2092" s="90" t="s">
        <v>221</v>
      </c>
      <c r="P2092" s="90" t="s">
        <v>222</v>
      </c>
      <c r="Q2092" s="90" t="s">
        <v>206</v>
      </c>
      <c r="R2092" s="90" t="s">
        <v>207</v>
      </c>
      <c r="S2092" s="90" t="s">
        <v>19696</v>
      </c>
      <c r="T2092" s="90" t="s">
        <v>119</v>
      </c>
      <c r="U2092" s="15">
        <v>0</v>
      </c>
      <c r="V2092" s="15">
        <v>84600</v>
      </c>
      <c r="W2092" s="15">
        <v>42300</v>
      </c>
      <c r="X2092" s="15">
        <v>20000</v>
      </c>
      <c r="Y2092" s="90" t="s">
        <v>143</v>
      </c>
      <c r="Z2092" s="90" t="s">
        <v>83</v>
      </c>
      <c r="AA2092" s="90" t="s">
        <v>84</v>
      </c>
      <c r="AB2092" s="90" t="s">
        <v>19697</v>
      </c>
      <c r="AC2092" s="90" t="s">
        <v>145</v>
      </c>
      <c r="AD2092" s="90" t="s">
        <v>87</v>
      </c>
      <c r="AE2092" s="90" t="s">
        <v>61</v>
      </c>
      <c r="AF2092" s="90" t="s">
        <v>61</v>
      </c>
      <c r="AG2092" s="90" t="s">
        <v>89</v>
      </c>
      <c r="AH2092" s="90" t="s">
        <v>89</v>
      </c>
      <c r="AI2092" s="90" t="s">
        <v>89</v>
      </c>
      <c r="AJ2092" s="90" t="s">
        <v>89</v>
      </c>
      <c r="AK2092" s="90" t="s">
        <v>89</v>
      </c>
      <c r="AL2092" s="90" t="s">
        <v>89</v>
      </c>
      <c r="AM2092" s="90" t="s">
        <v>89</v>
      </c>
      <c r="AN2092" s="90" t="s">
        <v>89</v>
      </c>
      <c r="AO2092" s="90" t="s">
        <v>89</v>
      </c>
      <c r="AP2092" s="90" t="s">
        <v>89</v>
      </c>
      <c r="AQ2092" s="90" t="s">
        <v>90</v>
      </c>
      <c r="AR2092" s="90" t="s">
        <v>90</v>
      </c>
      <c r="AS2092" s="90" t="s">
        <v>91</v>
      </c>
      <c r="AT2092" s="90" t="s">
        <v>92</v>
      </c>
      <c r="AU2092" s="90" t="s">
        <v>92</v>
      </c>
      <c r="AV2092" s="90" t="s">
        <v>93</v>
      </c>
      <c r="AW2092" s="90" t="s">
        <v>19698</v>
      </c>
      <c r="AX2092" s="90" t="s">
        <v>19699</v>
      </c>
      <c r="AY2092" s="90" t="s">
        <v>17899</v>
      </c>
      <c r="AZ2092" s="90" t="s">
        <v>19699</v>
      </c>
      <c r="BA2092" s="90" t="s">
        <v>215</v>
      </c>
      <c r="BB2092" s="90" t="s">
        <v>19700</v>
      </c>
      <c r="BC2092" s="90" t="s">
        <v>99</v>
      </c>
      <c r="BD2092" s="90" t="s">
        <v>150</v>
      </c>
      <c r="BE2092" s="90" t="s">
        <v>61</v>
      </c>
      <c r="BF2092" s="90" t="s">
        <v>119</v>
      </c>
      <c r="BG2092" s="90" t="s">
        <v>101</v>
      </c>
    </row>
    <row r="2093" s="85" customFormat="1" ht="19" customHeight="1" spans="1:59">
      <c r="A2093" s="90" t="s">
        <v>1774</v>
      </c>
      <c r="B2093" s="90" t="s">
        <v>1775</v>
      </c>
      <c r="C2093" s="90" t="s">
        <v>3077</v>
      </c>
      <c r="D2093" s="90" t="s">
        <v>3078</v>
      </c>
      <c r="E2093" s="90" t="s">
        <v>3735</v>
      </c>
      <c r="F2093" s="90" t="s">
        <v>3367</v>
      </c>
      <c r="G2093" s="90" t="s">
        <v>3367</v>
      </c>
      <c r="H2093" s="90" t="s">
        <v>109</v>
      </c>
      <c r="I2093" s="90" t="s">
        <v>19701</v>
      </c>
      <c r="J2093" s="90" t="s">
        <v>19702</v>
      </c>
      <c r="K2093" s="90" t="s">
        <v>19703</v>
      </c>
      <c r="L2093" s="90" t="s">
        <v>73</v>
      </c>
      <c r="M2093" s="90" t="s">
        <v>6100</v>
      </c>
      <c r="N2093" s="90" t="s">
        <v>18184</v>
      </c>
      <c r="O2093" s="90" t="s">
        <v>1848</v>
      </c>
      <c r="P2093" s="90" t="s">
        <v>1849</v>
      </c>
      <c r="Q2093" s="90" t="s">
        <v>1850</v>
      </c>
      <c r="R2093" s="90" t="s">
        <v>1849</v>
      </c>
      <c r="S2093" s="90" t="s">
        <v>19704</v>
      </c>
      <c r="T2093" s="90" t="s">
        <v>380</v>
      </c>
      <c r="U2093" s="15">
        <v>10000</v>
      </c>
      <c r="V2093" s="15">
        <v>55500</v>
      </c>
      <c r="W2093" s="15">
        <v>40000</v>
      </c>
      <c r="X2093" s="15">
        <v>10000</v>
      </c>
      <c r="Y2093" s="90" t="s">
        <v>143</v>
      </c>
      <c r="Z2093" s="90" t="s">
        <v>83</v>
      </c>
      <c r="AA2093" s="90" t="s">
        <v>84</v>
      </c>
      <c r="AB2093" s="90" t="s">
        <v>3741</v>
      </c>
      <c r="AC2093" s="90" t="s">
        <v>359</v>
      </c>
      <c r="AD2093" s="90" t="s">
        <v>87</v>
      </c>
      <c r="AE2093" s="90" t="s">
        <v>61</v>
      </c>
      <c r="AF2093" s="90" t="s">
        <v>61</v>
      </c>
      <c r="AG2093" s="90" t="s">
        <v>89</v>
      </c>
      <c r="AH2093" s="90" t="s">
        <v>89</v>
      </c>
      <c r="AI2093" s="90" t="s">
        <v>89</v>
      </c>
      <c r="AJ2093" s="90" t="s">
        <v>89</v>
      </c>
      <c r="AK2093" s="90" t="s">
        <v>89</v>
      </c>
      <c r="AL2093" s="90" t="s">
        <v>89</v>
      </c>
      <c r="AM2093" s="90" t="s">
        <v>89</v>
      </c>
      <c r="AN2093" s="90" t="s">
        <v>89</v>
      </c>
      <c r="AO2093" s="90" t="s">
        <v>89</v>
      </c>
      <c r="AP2093" s="90" t="s">
        <v>89</v>
      </c>
      <c r="AQ2093" s="90" t="s">
        <v>90</v>
      </c>
      <c r="AR2093" s="90" t="s">
        <v>90</v>
      </c>
      <c r="AS2093" s="90" t="s">
        <v>91</v>
      </c>
      <c r="AT2093" s="90" t="s">
        <v>92</v>
      </c>
      <c r="AU2093" s="90" t="s">
        <v>92</v>
      </c>
      <c r="AV2093" s="90" t="s">
        <v>93</v>
      </c>
      <c r="AW2093" s="90" t="s">
        <v>3742</v>
      </c>
      <c r="AX2093" s="90" t="s">
        <v>19705</v>
      </c>
      <c r="AY2093" s="90" t="s">
        <v>3744</v>
      </c>
      <c r="AZ2093" s="90" t="s">
        <v>19705</v>
      </c>
      <c r="BA2093" s="90" t="s">
        <v>97</v>
      </c>
      <c r="BB2093" s="90" t="s">
        <v>19706</v>
      </c>
      <c r="BC2093" s="90" t="s">
        <v>99</v>
      </c>
      <c r="BD2093" s="90" t="s">
        <v>150</v>
      </c>
      <c r="BE2093" s="90" t="s">
        <v>61</v>
      </c>
      <c r="BF2093" s="90" t="s">
        <v>380</v>
      </c>
      <c r="BG2093" s="90" t="s">
        <v>101</v>
      </c>
    </row>
    <row r="2094" s="85" customFormat="1" ht="19" customHeight="1" spans="1:59">
      <c r="A2094" s="90" t="s">
        <v>226</v>
      </c>
      <c r="B2094" s="90" t="s">
        <v>227</v>
      </c>
      <c r="C2094" s="90" t="s">
        <v>5938</v>
      </c>
      <c r="D2094" s="90" t="s">
        <v>5939</v>
      </c>
      <c r="E2094" s="90" t="s">
        <v>19707</v>
      </c>
      <c r="F2094" s="90" t="s">
        <v>10033</v>
      </c>
      <c r="G2094" s="90" t="s">
        <v>368</v>
      </c>
      <c r="H2094" s="90" t="s">
        <v>369</v>
      </c>
      <c r="I2094" s="90" t="s">
        <v>19708</v>
      </c>
      <c r="J2094" s="90" t="s">
        <v>19709</v>
      </c>
      <c r="K2094" s="90" t="s">
        <v>19710</v>
      </c>
      <c r="L2094" s="90" t="s">
        <v>73</v>
      </c>
      <c r="M2094" s="90" t="s">
        <v>74</v>
      </c>
      <c r="N2094" s="90" t="s">
        <v>880</v>
      </c>
      <c r="O2094" s="90" t="s">
        <v>221</v>
      </c>
      <c r="P2094" s="90" t="s">
        <v>222</v>
      </c>
      <c r="Q2094" s="90" t="s">
        <v>2693</v>
      </c>
      <c r="R2094" s="90" t="s">
        <v>222</v>
      </c>
      <c r="S2094" s="90" t="s">
        <v>19711</v>
      </c>
      <c r="T2094" s="90" t="s">
        <v>380</v>
      </c>
      <c r="U2094" s="15">
        <v>0</v>
      </c>
      <c r="V2094" s="15">
        <v>7448</v>
      </c>
      <c r="W2094" s="15">
        <v>5900</v>
      </c>
      <c r="X2094" s="15">
        <v>2000</v>
      </c>
      <c r="Y2094" s="90" t="s">
        <v>82</v>
      </c>
      <c r="Z2094" s="90" t="s">
        <v>83</v>
      </c>
      <c r="AA2094" s="90" t="s">
        <v>84</v>
      </c>
      <c r="AB2094" s="90" t="s">
        <v>19712</v>
      </c>
      <c r="AC2094" s="90" t="s">
        <v>121</v>
      </c>
      <c r="AD2094" s="90" t="s">
        <v>87</v>
      </c>
      <c r="AE2094" s="90" t="s">
        <v>61</v>
      </c>
      <c r="AF2094" s="90" t="s">
        <v>61</v>
      </c>
      <c r="AG2094" s="90" t="s">
        <v>89</v>
      </c>
      <c r="AH2094" s="90" t="s">
        <v>89</v>
      </c>
      <c r="AI2094" s="90" t="s">
        <v>89</v>
      </c>
      <c r="AJ2094" s="90" t="s">
        <v>89</v>
      </c>
      <c r="AK2094" s="90" t="s">
        <v>89</v>
      </c>
      <c r="AL2094" s="90" t="s">
        <v>89</v>
      </c>
      <c r="AM2094" s="90" t="s">
        <v>89</v>
      </c>
      <c r="AN2094" s="90" t="s">
        <v>89</v>
      </c>
      <c r="AO2094" s="90" t="s">
        <v>89</v>
      </c>
      <c r="AP2094" s="90" t="s">
        <v>89</v>
      </c>
      <c r="AQ2094" s="90" t="s">
        <v>90</v>
      </c>
      <c r="AR2094" s="90" t="s">
        <v>90</v>
      </c>
      <c r="AS2094" s="90" t="s">
        <v>91</v>
      </c>
      <c r="AT2094" s="90" t="s">
        <v>92</v>
      </c>
      <c r="AU2094" s="90" t="s">
        <v>92</v>
      </c>
      <c r="AV2094" s="90" t="s">
        <v>93</v>
      </c>
      <c r="AW2094" s="90" t="s">
        <v>19713</v>
      </c>
      <c r="AX2094" s="90" t="s">
        <v>19714</v>
      </c>
      <c r="AY2094" s="90" t="s">
        <v>8416</v>
      </c>
      <c r="AZ2094" s="90" t="s">
        <v>19714</v>
      </c>
      <c r="BA2094" s="90" t="s">
        <v>97</v>
      </c>
      <c r="BB2094" s="90" t="s">
        <v>19715</v>
      </c>
      <c r="BC2094" s="90" t="s">
        <v>99</v>
      </c>
      <c r="BD2094" s="90" t="s">
        <v>100</v>
      </c>
      <c r="BE2094" s="90" t="s">
        <v>61</v>
      </c>
      <c r="BF2094" s="90" t="s">
        <v>380</v>
      </c>
      <c r="BG2094" s="90" t="s">
        <v>101</v>
      </c>
    </row>
    <row r="2095" s="85" customFormat="1" ht="19" customHeight="1" spans="1:59">
      <c r="A2095" s="90" t="s">
        <v>1774</v>
      </c>
      <c r="B2095" s="90" t="s">
        <v>1775</v>
      </c>
      <c r="C2095" s="90" t="s">
        <v>3587</v>
      </c>
      <c r="D2095" s="90" t="s">
        <v>3588</v>
      </c>
      <c r="E2095" s="90" t="s">
        <v>19716</v>
      </c>
      <c r="F2095" s="90" t="s">
        <v>9890</v>
      </c>
      <c r="G2095" s="90" t="s">
        <v>1780</v>
      </c>
      <c r="H2095" s="90" t="s">
        <v>539</v>
      </c>
      <c r="I2095" s="90" t="s">
        <v>19717</v>
      </c>
      <c r="J2095" s="90" t="s">
        <v>19718</v>
      </c>
      <c r="K2095" s="90" t="s">
        <v>19719</v>
      </c>
      <c r="L2095" s="90" t="s">
        <v>73</v>
      </c>
      <c r="M2095" s="90" t="s">
        <v>341</v>
      </c>
      <c r="N2095" s="90" t="s">
        <v>575</v>
      </c>
      <c r="O2095" s="90" t="s">
        <v>238</v>
      </c>
      <c r="P2095" s="90" t="s">
        <v>239</v>
      </c>
      <c r="Q2095" s="90" t="s">
        <v>240</v>
      </c>
      <c r="R2095" s="90" t="s">
        <v>241</v>
      </c>
      <c r="S2095" s="90" t="s">
        <v>19720</v>
      </c>
      <c r="T2095" s="90" t="s">
        <v>119</v>
      </c>
      <c r="U2095" s="15">
        <v>0</v>
      </c>
      <c r="V2095" s="15">
        <v>150000</v>
      </c>
      <c r="W2095" s="15">
        <v>60000</v>
      </c>
      <c r="X2095" s="15">
        <v>20000</v>
      </c>
      <c r="Y2095" s="90" t="s">
        <v>82</v>
      </c>
      <c r="Z2095" s="90" t="s">
        <v>83</v>
      </c>
      <c r="AA2095" s="90" t="s">
        <v>84</v>
      </c>
      <c r="AB2095" s="90" t="s">
        <v>19721</v>
      </c>
      <c r="AC2095" s="90" t="s">
        <v>121</v>
      </c>
      <c r="AD2095" s="90" t="s">
        <v>87</v>
      </c>
      <c r="AE2095" s="90" t="s">
        <v>61</v>
      </c>
      <c r="AF2095" s="90" t="s">
        <v>61</v>
      </c>
      <c r="AG2095" s="90" t="s">
        <v>89</v>
      </c>
      <c r="AH2095" s="90" t="s">
        <v>89</v>
      </c>
      <c r="AI2095" s="90" t="s">
        <v>89</v>
      </c>
      <c r="AJ2095" s="90" t="s">
        <v>89</v>
      </c>
      <c r="AK2095" s="90" t="s">
        <v>89</v>
      </c>
      <c r="AL2095" s="90" t="s">
        <v>89</v>
      </c>
      <c r="AM2095" s="90" t="s">
        <v>89</v>
      </c>
      <c r="AN2095" s="90" t="s">
        <v>89</v>
      </c>
      <c r="AO2095" s="90" t="s">
        <v>89</v>
      </c>
      <c r="AP2095" s="90" t="s">
        <v>89</v>
      </c>
      <c r="AQ2095" s="90" t="s">
        <v>90</v>
      </c>
      <c r="AR2095" s="90" t="s">
        <v>90</v>
      </c>
      <c r="AS2095" s="90" t="s">
        <v>91</v>
      </c>
      <c r="AT2095" s="90" t="s">
        <v>92</v>
      </c>
      <c r="AU2095" s="90" t="s">
        <v>92</v>
      </c>
      <c r="AV2095" s="90" t="s">
        <v>93</v>
      </c>
      <c r="AW2095" s="90" t="s">
        <v>19722</v>
      </c>
      <c r="AX2095" s="90" t="s">
        <v>19723</v>
      </c>
      <c r="AY2095" s="90" t="s">
        <v>7300</v>
      </c>
      <c r="AZ2095" s="90" t="s">
        <v>19723</v>
      </c>
      <c r="BA2095" s="90" t="s">
        <v>97</v>
      </c>
      <c r="BB2095" s="90" t="s">
        <v>19724</v>
      </c>
      <c r="BC2095" s="90" t="s">
        <v>99</v>
      </c>
      <c r="BD2095" s="90" t="s">
        <v>100</v>
      </c>
      <c r="BE2095" s="90" t="s">
        <v>61</v>
      </c>
      <c r="BF2095" s="90" t="s">
        <v>119</v>
      </c>
      <c r="BG2095" s="90" t="s">
        <v>101</v>
      </c>
    </row>
    <row r="2096" s="85" customFormat="1" ht="19" customHeight="1" spans="1:59">
      <c r="A2096" s="90" t="s">
        <v>126</v>
      </c>
      <c r="B2096" s="90" t="s">
        <v>127</v>
      </c>
      <c r="C2096" s="90" t="s">
        <v>196</v>
      </c>
      <c r="D2096" s="90" t="s">
        <v>197</v>
      </c>
      <c r="E2096" s="90" t="s">
        <v>19725</v>
      </c>
      <c r="F2096" s="90" t="s">
        <v>132</v>
      </c>
      <c r="G2096" s="90" t="s">
        <v>132</v>
      </c>
      <c r="H2096" s="90" t="s">
        <v>109</v>
      </c>
      <c r="I2096" s="90" t="s">
        <v>19726</v>
      </c>
      <c r="J2096" s="90" t="s">
        <v>19727</v>
      </c>
      <c r="K2096" s="90" t="s">
        <v>19728</v>
      </c>
      <c r="L2096" s="90" t="s">
        <v>73</v>
      </c>
      <c r="M2096" s="90" t="s">
        <v>19729</v>
      </c>
      <c r="N2096" s="90" t="s">
        <v>203</v>
      </c>
      <c r="O2096" s="90" t="s">
        <v>115</v>
      </c>
      <c r="P2096" s="90" t="s">
        <v>116</v>
      </c>
      <c r="Q2096" s="90" t="s">
        <v>117</v>
      </c>
      <c r="R2096" s="90" t="s">
        <v>116</v>
      </c>
      <c r="S2096" s="90" t="s">
        <v>19730</v>
      </c>
      <c r="T2096" s="90" t="s">
        <v>119</v>
      </c>
      <c r="U2096" s="15">
        <v>0</v>
      </c>
      <c r="V2096" s="15">
        <v>4800</v>
      </c>
      <c r="W2096" s="15">
        <v>2380</v>
      </c>
      <c r="X2096" s="15">
        <v>250</v>
      </c>
      <c r="Y2096" s="90" t="s">
        <v>143</v>
      </c>
      <c r="Z2096" s="90" t="s">
        <v>83</v>
      </c>
      <c r="AA2096" s="90" t="s">
        <v>84</v>
      </c>
      <c r="AB2096" s="90" t="s">
        <v>19731</v>
      </c>
      <c r="AC2096" s="90" t="s">
        <v>121</v>
      </c>
      <c r="AD2096" s="90" t="s">
        <v>87</v>
      </c>
      <c r="AE2096" s="90" t="s">
        <v>61</v>
      </c>
      <c r="AF2096" s="90" t="s">
        <v>61</v>
      </c>
      <c r="AG2096" s="90" t="s">
        <v>89</v>
      </c>
      <c r="AH2096" s="90" t="s">
        <v>89</v>
      </c>
      <c r="AI2096" s="90" t="s">
        <v>89</v>
      </c>
      <c r="AJ2096" s="90" t="s">
        <v>89</v>
      </c>
      <c r="AK2096" s="90" t="s">
        <v>89</v>
      </c>
      <c r="AL2096" s="90" t="s">
        <v>89</v>
      </c>
      <c r="AM2096" s="90" t="s">
        <v>89</v>
      </c>
      <c r="AN2096" s="90" t="s">
        <v>89</v>
      </c>
      <c r="AO2096" s="90" t="s">
        <v>89</v>
      </c>
      <c r="AP2096" s="90" t="s">
        <v>89</v>
      </c>
      <c r="AQ2096" s="90" t="s">
        <v>90</v>
      </c>
      <c r="AR2096" s="90" t="s">
        <v>90</v>
      </c>
      <c r="AS2096" s="90" t="s">
        <v>91</v>
      </c>
      <c r="AT2096" s="90" t="s">
        <v>92</v>
      </c>
      <c r="AU2096" s="90" t="s">
        <v>92</v>
      </c>
      <c r="AV2096" s="90" t="s">
        <v>93</v>
      </c>
      <c r="AW2096" s="90" t="s">
        <v>19732</v>
      </c>
      <c r="AX2096" s="90" t="s">
        <v>19733</v>
      </c>
      <c r="AY2096" s="90" t="s">
        <v>19734</v>
      </c>
      <c r="AZ2096" s="90" t="s">
        <v>19733</v>
      </c>
      <c r="BA2096" s="90" t="s">
        <v>215</v>
      </c>
      <c r="BB2096" s="90" t="s">
        <v>19735</v>
      </c>
      <c r="BC2096" s="90" t="s">
        <v>99</v>
      </c>
      <c r="BD2096" s="90" t="s">
        <v>150</v>
      </c>
      <c r="BE2096" s="90" t="s">
        <v>61</v>
      </c>
      <c r="BF2096" s="90" t="s">
        <v>119</v>
      </c>
      <c r="BG2096" s="90" t="s">
        <v>101</v>
      </c>
    </row>
    <row r="2097" s="85" customFormat="1" ht="19" customHeight="1" spans="1:59">
      <c r="A2097" s="90" t="s">
        <v>267</v>
      </c>
      <c r="B2097" s="90" t="s">
        <v>268</v>
      </c>
      <c r="C2097" s="90" t="s">
        <v>16100</v>
      </c>
      <c r="D2097" s="90" t="s">
        <v>16101</v>
      </c>
      <c r="E2097" s="90" t="s">
        <v>19736</v>
      </c>
      <c r="F2097" s="90" t="s">
        <v>19737</v>
      </c>
      <c r="G2097" s="90" t="s">
        <v>3757</v>
      </c>
      <c r="H2097" s="90" t="s">
        <v>605</v>
      </c>
      <c r="I2097" s="90" t="s">
        <v>19738</v>
      </c>
      <c r="J2097" s="90" t="s">
        <v>19739</v>
      </c>
      <c r="K2097" s="90" t="s">
        <v>19740</v>
      </c>
      <c r="L2097" s="90" t="s">
        <v>73</v>
      </c>
      <c r="M2097" s="90" t="s">
        <v>5065</v>
      </c>
      <c r="N2097" s="90" t="s">
        <v>4828</v>
      </c>
      <c r="O2097" s="90" t="s">
        <v>610</v>
      </c>
      <c r="P2097" s="90" t="s">
        <v>611</v>
      </c>
      <c r="Q2097" s="90" t="s">
        <v>612</v>
      </c>
      <c r="R2097" s="90" t="s">
        <v>613</v>
      </c>
      <c r="S2097" s="90" t="s">
        <v>19741</v>
      </c>
      <c r="T2097" s="90" t="s">
        <v>209</v>
      </c>
      <c r="U2097" s="15">
        <v>0</v>
      </c>
      <c r="V2097" s="15">
        <v>46941</v>
      </c>
      <c r="W2097" s="15">
        <v>37500</v>
      </c>
      <c r="X2097" s="15">
        <v>7500</v>
      </c>
      <c r="Y2097" s="90" t="s">
        <v>143</v>
      </c>
      <c r="Z2097" s="90" t="s">
        <v>83</v>
      </c>
      <c r="AA2097" s="90" t="s">
        <v>84</v>
      </c>
      <c r="AB2097" s="90" t="s">
        <v>19742</v>
      </c>
      <c r="AC2097" s="90" t="s">
        <v>121</v>
      </c>
      <c r="AD2097" s="90" t="s">
        <v>87</v>
      </c>
      <c r="AE2097" s="90" t="s">
        <v>61</v>
      </c>
      <c r="AF2097" s="90" t="s">
        <v>61</v>
      </c>
      <c r="AG2097" s="90" t="s">
        <v>89</v>
      </c>
      <c r="AH2097" s="90" t="s">
        <v>89</v>
      </c>
      <c r="AI2097" s="90" t="s">
        <v>89</v>
      </c>
      <c r="AJ2097" s="90" t="s">
        <v>89</v>
      </c>
      <c r="AK2097" s="90" t="s">
        <v>89</v>
      </c>
      <c r="AL2097" s="90" t="s">
        <v>89</v>
      </c>
      <c r="AM2097" s="90" t="s">
        <v>89</v>
      </c>
      <c r="AN2097" s="90" t="s">
        <v>89</v>
      </c>
      <c r="AO2097" s="90" t="s">
        <v>89</v>
      </c>
      <c r="AP2097" s="90" t="s">
        <v>89</v>
      </c>
      <c r="AQ2097" s="90" t="s">
        <v>90</v>
      </c>
      <c r="AR2097" s="90" t="s">
        <v>90</v>
      </c>
      <c r="AS2097" s="90" t="s">
        <v>91</v>
      </c>
      <c r="AT2097" s="90" t="s">
        <v>92</v>
      </c>
      <c r="AU2097" s="90" t="s">
        <v>92</v>
      </c>
      <c r="AV2097" s="90" t="s">
        <v>93</v>
      </c>
      <c r="AW2097" s="90" t="s">
        <v>19743</v>
      </c>
      <c r="AX2097" s="90" t="s">
        <v>19744</v>
      </c>
      <c r="AY2097" s="90" t="s">
        <v>19745</v>
      </c>
      <c r="AZ2097" s="90" t="s">
        <v>19744</v>
      </c>
      <c r="BA2097" s="90" t="s">
        <v>97</v>
      </c>
      <c r="BB2097" s="90" t="s">
        <v>19746</v>
      </c>
      <c r="BC2097" s="90" t="s">
        <v>99</v>
      </c>
      <c r="BD2097" s="90" t="s">
        <v>150</v>
      </c>
      <c r="BE2097" s="90" t="s">
        <v>61</v>
      </c>
      <c r="BF2097" s="90" t="s">
        <v>209</v>
      </c>
      <c r="BG2097" s="90" t="s">
        <v>101</v>
      </c>
    </row>
    <row r="2098" s="85" customFormat="1" ht="19" customHeight="1" spans="1:59">
      <c r="A2098" s="90" t="s">
        <v>485</v>
      </c>
      <c r="B2098" s="90" t="s">
        <v>486</v>
      </c>
      <c r="C2098" s="90" t="s">
        <v>668</v>
      </c>
      <c r="D2098" s="90" t="s">
        <v>669</v>
      </c>
      <c r="E2098" s="90" t="s">
        <v>10879</v>
      </c>
      <c r="F2098" s="90" t="s">
        <v>10880</v>
      </c>
      <c r="G2098" s="90" t="s">
        <v>2702</v>
      </c>
      <c r="H2098" s="90" t="s">
        <v>539</v>
      </c>
      <c r="I2098" s="90" t="s">
        <v>19747</v>
      </c>
      <c r="J2098" s="90" t="s">
        <v>19748</v>
      </c>
      <c r="K2098" s="90" t="s">
        <v>19749</v>
      </c>
      <c r="L2098" s="90" t="s">
        <v>73</v>
      </c>
      <c r="M2098" s="90" t="s">
        <v>356</v>
      </c>
      <c r="N2098" s="90" t="s">
        <v>374</v>
      </c>
      <c r="O2098" s="90" t="s">
        <v>398</v>
      </c>
      <c r="P2098" s="90" t="s">
        <v>399</v>
      </c>
      <c r="Q2098" s="90" t="s">
        <v>2192</v>
      </c>
      <c r="R2098" s="90" t="s">
        <v>2193</v>
      </c>
      <c r="S2098" s="90" t="s">
        <v>19750</v>
      </c>
      <c r="T2098" s="90" t="s">
        <v>380</v>
      </c>
      <c r="U2098" s="15">
        <v>0</v>
      </c>
      <c r="V2098" s="15">
        <v>29500</v>
      </c>
      <c r="W2098" s="15">
        <v>16500</v>
      </c>
      <c r="X2098" s="15">
        <v>10000</v>
      </c>
      <c r="Y2098" s="90" t="s">
        <v>82</v>
      </c>
      <c r="Z2098" s="90" t="s">
        <v>83</v>
      </c>
      <c r="AA2098" s="90" t="s">
        <v>84</v>
      </c>
      <c r="AB2098" s="90" t="s">
        <v>10885</v>
      </c>
      <c r="AC2098" s="90" t="s">
        <v>121</v>
      </c>
      <c r="AD2098" s="90" t="s">
        <v>87</v>
      </c>
      <c r="AE2098" s="90" t="s">
        <v>61</v>
      </c>
      <c r="AF2098" s="90" t="s">
        <v>61</v>
      </c>
      <c r="AG2098" s="90" t="s">
        <v>89</v>
      </c>
      <c r="AH2098" s="90" t="s">
        <v>88</v>
      </c>
      <c r="AI2098" s="90" t="s">
        <v>88</v>
      </c>
      <c r="AJ2098" s="90" t="s">
        <v>88</v>
      </c>
      <c r="AK2098" s="90" t="s">
        <v>88</v>
      </c>
      <c r="AL2098" s="90" t="s">
        <v>88</v>
      </c>
      <c r="AM2098" s="90" t="s">
        <v>89</v>
      </c>
      <c r="AN2098" s="90" t="s">
        <v>88</v>
      </c>
      <c r="AO2098" s="90" t="s">
        <v>88</v>
      </c>
      <c r="AP2098" s="90" t="s">
        <v>89</v>
      </c>
      <c r="AQ2098" s="90" t="s">
        <v>90</v>
      </c>
      <c r="AR2098" s="90" t="s">
        <v>90</v>
      </c>
      <c r="AS2098" s="90" t="s">
        <v>91</v>
      </c>
      <c r="AT2098" s="90" t="s">
        <v>92</v>
      </c>
      <c r="AU2098" s="90" t="s">
        <v>92</v>
      </c>
      <c r="AV2098" s="90" t="s">
        <v>93</v>
      </c>
      <c r="AW2098" s="90" t="s">
        <v>10886</v>
      </c>
      <c r="AX2098" s="90" t="s">
        <v>19751</v>
      </c>
      <c r="AY2098" s="90" t="s">
        <v>10888</v>
      </c>
      <c r="AZ2098" s="90" t="s">
        <v>19751</v>
      </c>
      <c r="BA2098" s="90" t="s">
        <v>97</v>
      </c>
      <c r="BB2098" s="90" t="s">
        <v>19752</v>
      </c>
      <c r="BC2098" s="90" t="s">
        <v>99</v>
      </c>
      <c r="BD2098" s="90" t="s">
        <v>100</v>
      </c>
      <c r="BE2098" s="90" t="s">
        <v>61</v>
      </c>
      <c r="BF2098" s="90" t="s">
        <v>380</v>
      </c>
      <c r="BG2098" s="90" t="s">
        <v>101</v>
      </c>
    </row>
    <row r="2099" s="85" customFormat="1" ht="19" customHeight="1" spans="1:59">
      <c r="A2099" s="90" t="s">
        <v>1774</v>
      </c>
      <c r="B2099" s="90" t="s">
        <v>1775</v>
      </c>
      <c r="C2099" s="90" t="s">
        <v>3587</v>
      </c>
      <c r="D2099" s="90" t="s">
        <v>3588</v>
      </c>
      <c r="E2099" s="90" t="s">
        <v>6976</v>
      </c>
      <c r="F2099" s="90" t="s">
        <v>3590</v>
      </c>
      <c r="G2099" s="90" t="s">
        <v>3039</v>
      </c>
      <c r="H2099" s="90" t="s">
        <v>109</v>
      </c>
      <c r="I2099" s="90" t="s">
        <v>19753</v>
      </c>
      <c r="J2099" s="90" t="s">
        <v>19754</v>
      </c>
      <c r="K2099" s="90" t="s">
        <v>19755</v>
      </c>
      <c r="L2099" s="90" t="s">
        <v>73</v>
      </c>
      <c r="M2099" s="90" t="s">
        <v>341</v>
      </c>
      <c r="N2099" s="90" t="s">
        <v>342</v>
      </c>
      <c r="O2099" s="90" t="s">
        <v>221</v>
      </c>
      <c r="P2099" s="90" t="s">
        <v>222</v>
      </c>
      <c r="Q2099" s="90" t="s">
        <v>2693</v>
      </c>
      <c r="R2099" s="90" t="s">
        <v>222</v>
      </c>
      <c r="S2099" s="90" t="s">
        <v>19756</v>
      </c>
      <c r="T2099" s="90" t="s">
        <v>380</v>
      </c>
      <c r="U2099" s="15">
        <v>0</v>
      </c>
      <c r="V2099" s="15">
        <v>9780</v>
      </c>
      <c r="W2099" s="15">
        <v>4890</v>
      </c>
      <c r="X2099" s="15">
        <v>4890</v>
      </c>
      <c r="Y2099" s="90" t="s">
        <v>82</v>
      </c>
      <c r="Z2099" s="90" t="s">
        <v>83</v>
      </c>
      <c r="AA2099" s="90" t="s">
        <v>84</v>
      </c>
      <c r="AB2099" s="90" t="s">
        <v>6983</v>
      </c>
      <c r="AC2099" s="90" t="s">
        <v>145</v>
      </c>
      <c r="AD2099" s="90" t="s">
        <v>87</v>
      </c>
      <c r="AE2099" s="90" t="s">
        <v>61</v>
      </c>
      <c r="AF2099" s="90" t="s">
        <v>61</v>
      </c>
      <c r="AG2099" s="90" t="s">
        <v>89</v>
      </c>
      <c r="AH2099" s="90" t="s">
        <v>89</v>
      </c>
      <c r="AI2099" s="90" t="s">
        <v>89</v>
      </c>
      <c r="AJ2099" s="90" t="s">
        <v>88</v>
      </c>
      <c r="AK2099" s="90" t="s">
        <v>88</v>
      </c>
      <c r="AL2099" s="90" t="s">
        <v>88</v>
      </c>
      <c r="AM2099" s="90" t="s">
        <v>88</v>
      </c>
      <c r="AN2099" s="90" t="s">
        <v>88</v>
      </c>
      <c r="AO2099" s="90" t="s">
        <v>88</v>
      </c>
      <c r="AP2099" s="90" t="s">
        <v>89</v>
      </c>
      <c r="AQ2099" s="90" t="s">
        <v>90</v>
      </c>
      <c r="AR2099" s="90" t="s">
        <v>90</v>
      </c>
      <c r="AS2099" s="90" t="s">
        <v>91</v>
      </c>
      <c r="AT2099" s="90" t="s">
        <v>92</v>
      </c>
      <c r="AU2099" s="90" t="s">
        <v>92</v>
      </c>
      <c r="AV2099" s="90" t="s">
        <v>93</v>
      </c>
      <c r="AW2099" s="90" t="s">
        <v>6984</v>
      </c>
      <c r="AX2099" s="90" t="s">
        <v>19757</v>
      </c>
      <c r="AY2099" s="90" t="s">
        <v>6986</v>
      </c>
      <c r="AZ2099" s="90" t="s">
        <v>19757</v>
      </c>
      <c r="BA2099" s="90" t="s">
        <v>97</v>
      </c>
      <c r="BB2099" s="90" t="s">
        <v>19758</v>
      </c>
      <c r="BC2099" s="90" t="s">
        <v>99</v>
      </c>
      <c r="BD2099" s="90" t="s">
        <v>100</v>
      </c>
      <c r="BE2099" s="90" t="s">
        <v>61</v>
      </c>
      <c r="BF2099" s="90" t="s">
        <v>380</v>
      </c>
      <c r="BG2099" s="90" t="s">
        <v>101</v>
      </c>
    </row>
    <row r="2100" s="85" customFormat="1" ht="19" customHeight="1" spans="1:59">
      <c r="A2100" s="90" t="s">
        <v>62</v>
      </c>
      <c r="B2100" s="90" t="s">
        <v>63</v>
      </c>
      <c r="C2100" s="90" t="s">
        <v>11858</v>
      </c>
      <c r="D2100" s="90" t="s">
        <v>11859</v>
      </c>
      <c r="E2100" s="90" t="s">
        <v>19759</v>
      </c>
      <c r="F2100" s="90" t="s">
        <v>604</v>
      </c>
      <c r="G2100" s="90" t="s">
        <v>604</v>
      </c>
      <c r="H2100" s="90" t="s">
        <v>605</v>
      </c>
      <c r="I2100" s="90" t="s">
        <v>19760</v>
      </c>
      <c r="J2100" s="90" t="s">
        <v>19761</v>
      </c>
      <c r="K2100" s="90" t="s">
        <v>19762</v>
      </c>
      <c r="L2100" s="90" t="s">
        <v>73</v>
      </c>
      <c r="M2100" s="90" t="s">
        <v>11607</v>
      </c>
      <c r="N2100" s="90" t="s">
        <v>203</v>
      </c>
      <c r="O2100" s="90" t="s">
        <v>610</v>
      </c>
      <c r="P2100" s="90" t="s">
        <v>611</v>
      </c>
      <c r="Q2100" s="90" t="s">
        <v>612</v>
      </c>
      <c r="R2100" s="90" t="s">
        <v>613</v>
      </c>
      <c r="S2100" s="90" t="s">
        <v>19763</v>
      </c>
      <c r="T2100" s="90" t="s">
        <v>262</v>
      </c>
      <c r="U2100" s="15">
        <v>0</v>
      </c>
      <c r="V2100" s="15">
        <v>96400</v>
      </c>
      <c r="W2100" s="15">
        <v>75000</v>
      </c>
      <c r="X2100" s="15">
        <v>16500</v>
      </c>
      <c r="Y2100" s="90" t="s">
        <v>143</v>
      </c>
      <c r="Z2100" s="90" t="s">
        <v>83</v>
      </c>
      <c r="AA2100" s="90" t="s">
        <v>84</v>
      </c>
      <c r="AB2100" s="90" t="s">
        <v>19764</v>
      </c>
      <c r="AC2100" s="90" t="s">
        <v>121</v>
      </c>
      <c r="AD2100" s="90" t="s">
        <v>87</v>
      </c>
      <c r="AE2100" s="90" t="s">
        <v>61</v>
      </c>
      <c r="AF2100" s="90" t="s">
        <v>61</v>
      </c>
      <c r="AG2100" s="90" t="s">
        <v>89</v>
      </c>
      <c r="AH2100" s="90" t="s">
        <v>89</v>
      </c>
      <c r="AI2100" s="90" t="s">
        <v>89</v>
      </c>
      <c r="AJ2100" s="90" t="s">
        <v>89</v>
      </c>
      <c r="AK2100" s="90" t="s">
        <v>89</v>
      </c>
      <c r="AL2100" s="90" t="s">
        <v>89</v>
      </c>
      <c r="AM2100" s="90" t="s">
        <v>89</v>
      </c>
      <c r="AN2100" s="90" t="s">
        <v>89</v>
      </c>
      <c r="AO2100" s="90" t="s">
        <v>89</v>
      </c>
      <c r="AP2100" s="90" t="s">
        <v>89</v>
      </c>
      <c r="AQ2100" s="90" t="s">
        <v>90</v>
      </c>
      <c r="AR2100" s="90" t="s">
        <v>90</v>
      </c>
      <c r="AS2100" s="90" t="s">
        <v>91</v>
      </c>
      <c r="AT2100" s="90" t="s">
        <v>92</v>
      </c>
      <c r="AU2100" s="90" t="s">
        <v>92</v>
      </c>
      <c r="AV2100" s="90" t="s">
        <v>93</v>
      </c>
      <c r="AW2100" s="90" t="s">
        <v>19765</v>
      </c>
      <c r="AX2100" s="90" t="s">
        <v>19766</v>
      </c>
      <c r="AY2100" s="90" t="s">
        <v>19767</v>
      </c>
      <c r="AZ2100" s="90" t="s">
        <v>19766</v>
      </c>
      <c r="BA2100" s="90" t="s">
        <v>97</v>
      </c>
      <c r="BB2100" s="90" t="s">
        <v>19768</v>
      </c>
      <c r="BC2100" s="90" t="s">
        <v>99</v>
      </c>
      <c r="BD2100" s="90" t="s">
        <v>150</v>
      </c>
      <c r="BE2100" s="90" t="s">
        <v>61</v>
      </c>
      <c r="BF2100" s="90" t="s">
        <v>262</v>
      </c>
      <c r="BG2100" s="90" t="s">
        <v>101</v>
      </c>
    </row>
    <row r="2101" s="85" customFormat="1" ht="19" customHeight="1" spans="1:59">
      <c r="A2101" s="90" t="s">
        <v>694</v>
      </c>
      <c r="B2101" s="90" t="s">
        <v>695</v>
      </c>
      <c r="C2101" s="90" t="s">
        <v>1108</v>
      </c>
      <c r="D2101" s="90" t="s">
        <v>1109</v>
      </c>
      <c r="E2101" s="90" t="s">
        <v>13793</v>
      </c>
      <c r="F2101" s="90" t="s">
        <v>2570</v>
      </c>
      <c r="G2101" s="90" t="s">
        <v>2571</v>
      </c>
      <c r="H2101" s="90" t="s">
        <v>539</v>
      </c>
      <c r="I2101" s="90" t="s">
        <v>4835</v>
      </c>
      <c r="J2101" s="90" t="s">
        <v>19769</v>
      </c>
      <c r="K2101" s="90" t="s">
        <v>4837</v>
      </c>
      <c r="L2101" s="90" t="s">
        <v>73</v>
      </c>
      <c r="M2101" s="90" t="s">
        <v>3716</v>
      </c>
      <c r="N2101" s="90" t="s">
        <v>4838</v>
      </c>
      <c r="O2101" s="90" t="s">
        <v>4839</v>
      </c>
      <c r="P2101" s="90" t="s">
        <v>4840</v>
      </c>
      <c r="Q2101" s="90" t="s">
        <v>546</v>
      </c>
      <c r="R2101" s="90" t="s">
        <v>547</v>
      </c>
      <c r="S2101" s="90" t="s">
        <v>19770</v>
      </c>
      <c r="T2101" s="90" t="s">
        <v>380</v>
      </c>
      <c r="U2101" s="15">
        <v>5000</v>
      </c>
      <c r="V2101" s="15">
        <v>69819</v>
      </c>
      <c r="W2101" s="15">
        <v>47700</v>
      </c>
      <c r="X2101" s="15">
        <v>16300</v>
      </c>
      <c r="Y2101" s="90" t="s">
        <v>143</v>
      </c>
      <c r="Z2101" s="90" t="s">
        <v>83</v>
      </c>
      <c r="AA2101" s="90" t="s">
        <v>84</v>
      </c>
      <c r="AB2101" s="90" t="s">
        <v>13800</v>
      </c>
      <c r="AC2101" s="90" t="s">
        <v>359</v>
      </c>
      <c r="AD2101" s="90" t="s">
        <v>87</v>
      </c>
      <c r="AE2101" s="90" t="s">
        <v>61</v>
      </c>
      <c r="AF2101" s="90" t="s">
        <v>61</v>
      </c>
      <c r="AG2101" s="90" t="s">
        <v>89</v>
      </c>
      <c r="AH2101" s="90" t="s">
        <v>89</v>
      </c>
      <c r="AI2101" s="90" t="s">
        <v>89</v>
      </c>
      <c r="AJ2101" s="90" t="s">
        <v>89</v>
      </c>
      <c r="AK2101" s="90" t="s">
        <v>88</v>
      </c>
      <c r="AL2101" s="90" t="s">
        <v>89</v>
      </c>
      <c r="AM2101" s="90" t="s">
        <v>89</v>
      </c>
      <c r="AN2101" s="90" t="s">
        <v>89</v>
      </c>
      <c r="AO2101" s="90" t="s">
        <v>89</v>
      </c>
      <c r="AP2101" s="90" t="s">
        <v>89</v>
      </c>
      <c r="AQ2101" s="90" t="s">
        <v>90</v>
      </c>
      <c r="AR2101" s="90" t="s">
        <v>90</v>
      </c>
      <c r="AS2101" s="90" t="s">
        <v>91</v>
      </c>
      <c r="AT2101" s="90" t="s">
        <v>92</v>
      </c>
      <c r="AU2101" s="90" t="s">
        <v>92</v>
      </c>
      <c r="AV2101" s="90" t="s">
        <v>93</v>
      </c>
      <c r="AW2101" s="90" t="s">
        <v>13801</v>
      </c>
      <c r="AX2101" s="90" t="s">
        <v>19771</v>
      </c>
      <c r="AY2101" s="90" t="s">
        <v>13803</v>
      </c>
      <c r="AZ2101" s="90" t="s">
        <v>19771</v>
      </c>
      <c r="BA2101" s="90" t="s">
        <v>215</v>
      </c>
      <c r="BB2101" s="90" t="s">
        <v>19772</v>
      </c>
      <c r="BC2101" s="90" t="s">
        <v>99</v>
      </c>
      <c r="BD2101" s="90" t="s">
        <v>150</v>
      </c>
      <c r="BE2101" s="90" t="s">
        <v>61</v>
      </c>
      <c r="BF2101" s="90" t="s">
        <v>380</v>
      </c>
      <c r="BG2101" s="90" t="s">
        <v>101</v>
      </c>
    </row>
    <row r="2102" s="85" customFormat="1" ht="19" customHeight="1" spans="1:59">
      <c r="A2102" s="90" t="s">
        <v>126</v>
      </c>
      <c r="B2102" s="90" t="s">
        <v>127</v>
      </c>
      <c r="C2102" s="90" t="s">
        <v>196</v>
      </c>
      <c r="D2102" s="90" t="s">
        <v>197</v>
      </c>
      <c r="E2102" s="90" t="s">
        <v>3164</v>
      </c>
      <c r="F2102" s="90" t="s">
        <v>5180</v>
      </c>
      <c r="G2102" s="90" t="s">
        <v>5180</v>
      </c>
      <c r="H2102" s="90" t="s">
        <v>539</v>
      </c>
      <c r="I2102" s="90" t="s">
        <v>19773</v>
      </c>
      <c r="J2102" s="90" t="s">
        <v>19774</v>
      </c>
      <c r="K2102" s="90" t="s">
        <v>19775</v>
      </c>
      <c r="L2102" s="90" t="s">
        <v>73</v>
      </c>
      <c r="M2102" s="90" t="s">
        <v>7110</v>
      </c>
      <c r="N2102" s="90" t="s">
        <v>18185</v>
      </c>
      <c r="O2102" s="90" t="s">
        <v>881</v>
      </c>
      <c r="P2102" s="90" t="s">
        <v>882</v>
      </c>
      <c r="Q2102" s="90" t="s">
        <v>6587</v>
      </c>
      <c r="R2102" s="90" t="s">
        <v>6588</v>
      </c>
      <c r="S2102" s="90" t="s">
        <v>19776</v>
      </c>
      <c r="T2102" s="90" t="s">
        <v>119</v>
      </c>
      <c r="U2102" s="15">
        <v>0</v>
      </c>
      <c r="V2102" s="15">
        <v>360000</v>
      </c>
      <c r="W2102" s="15">
        <v>111000</v>
      </c>
      <c r="X2102" s="15">
        <v>10000</v>
      </c>
      <c r="Y2102" s="90" t="s">
        <v>143</v>
      </c>
      <c r="Z2102" s="90" t="s">
        <v>83</v>
      </c>
      <c r="AA2102" s="90" t="s">
        <v>84</v>
      </c>
      <c r="AB2102" s="90" t="s">
        <v>11046</v>
      </c>
      <c r="AC2102" s="90" t="s">
        <v>121</v>
      </c>
      <c r="AD2102" s="90" t="s">
        <v>87</v>
      </c>
      <c r="AE2102" s="90" t="s">
        <v>61</v>
      </c>
      <c r="AF2102" s="90" t="s">
        <v>61</v>
      </c>
      <c r="AG2102" s="90" t="s">
        <v>89</v>
      </c>
      <c r="AH2102" s="90" t="s">
        <v>89</v>
      </c>
      <c r="AI2102" s="90" t="s">
        <v>89</v>
      </c>
      <c r="AJ2102" s="90" t="s">
        <v>89</v>
      </c>
      <c r="AK2102" s="90" t="s">
        <v>89</v>
      </c>
      <c r="AL2102" s="90" t="s">
        <v>89</v>
      </c>
      <c r="AM2102" s="90" t="s">
        <v>89</v>
      </c>
      <c r="AN2102" s="90" t="s">
        <v>89</v>
      </c>
      <c r="AO2102" s="90" t="s">
        <v>89</v>
      </c>
      <c r="AP2102" s="90" t="s">
        <v>89</v>
      </c>
      <c r="AQ2102" s="90" t="s">
        <v>90</v>
      </c>
      <c r="AR2102" s="90" t="s">
        <v>90</v>
      </c>
      <c r="AS2102" s="90" t="s">
        <v>91</v>
      </c>
      <c r="AT2102" s="90" t="s">
        <v>92</v>
      </c>
      <c r="AU2102" s="90" t="s">
        <v>92</v>
      </c>
      <c r="AV2102" s="90" t="s">
        <v>93</v>
      </c>
      <c r="AW2102" s="90" t="s">
        <v>3175</v>
      </c>
      <c r="AX2102" s="90" t="s">
        <v>19777</v>
      </c>
      <c r="AY2102" s="90" t="s">
        <v>3177</v>
      </c>
      <c r="AZ2102" s="90" t="s">
        <v>19777</v>
      </c>
      <c r="BA2102" s="90" t="s">
        <v>97</v>
      </c>
      <c r="BB2102" s="90" t="s">
        <v>19778</v>
      </c>
      <c r="BC2102" s="90" t="s">
        <v>99</v>
      </c>
      <c r="BD2102" s="90" t="s">
        <v>150</v>
      </c>
      <c r="BE2102" s="90" t="s">
        <v>61</v>
      </c>
      <c r="BF2102" s="90" t="s">
        <v>119</v>
      </c>
      <c r="BG2102" s="90" t="s">
        <v>101</v>
      </c>
    </row>
    <row r="2103" s="85" customFormat="1" ht="19" customHeight="1" spans="1:59">
      <c r="A2103" s="90" t="s">
        <v>226</v>
      </c>
      <c r="B2103" s="90" t="s">
        <v>227</v>
      </c>
      <c r="C2103" s="90" t="s">
        <v>5938</v>
      </c>
      <c r="D2103" s="90" t="s">
        <v>5939</v>
      </c>
      <c r="E2103" s="90" t="s">
        <v>19779</v>
      </c>
      <c r="F2103" s="90" t="s">
        <v>19780</v>
      </c>
      <c r="G2103" s="90" t="s">
        <v>19781</v>
      </c>
      <c r="H2103" s="90" t="s">
        <v>2636</v>
      </c>
      <c r="I2103" s="90" t="s">
        <v>19782</v>
      </c>
      <c r="J2103" s="90" t="s">
        <v>19783</v>
      </c>
      <c r="K2103" s="90" t="s">
        <v>19784</v>
      </c>
      <c r="L2103" s="90" t="s">
        <v>73</v>
      </c>
      <c r="M2103" s="90" t="s">
        <v>19785</v>
      </c>
      <c r="N2103" s="90" t="s">
        <v>203</v>
      </c>
      <c r="O2103" s="90" t="s">
        <v>6155</v>
      </c>
      <c r="P2103" s="90" t="s">
        <v>6156</v>
      </c>
      <c r="Q2103" s="90" t="s">
        <v>6157</v>
      </c>
      <c r="R2103" s="90" t="s">
        <v>6156</v>
      </c>
      <c r="S2103" s="90" t="s">
        <v>19786</v>
      </c>
      <c r="T2103" s="90" t="s">
        <v>209</v>
      </c>
      <c r="U2103" s="15">
        <v>0</v>
      </c>
      <c r="V2103" s="15">
        <v>20000</v>
      </c>
      <c r="W2103" s="15">
        <v>15500</v>
      </c>
      <c r="X2103" s="15">
        <v>4000</v>
      </c>
      <c r="Y2103" s="90" t="s">
        <v>143</v>
      </c>
      <c r="Z2103" s="90" t="s">
        <v>83</v>
      </c>
      <c r="AA2103" s="90" t="s">
        <v>84</v>
      </c>
      <c r="AB2103" s="90" t="s">
        <v>19787</v>
      </c>
      <c r="AC2103" s="90" t="s">
        <v>145</v>
      </c>
      <c r="AD2103" s="90" t="s">
        <v>87</v>
      </c>
      <c r="AE2103" s="90" t="s">
        <v>61</v>
      </c>
      <c r="AF2103" s="90" t="s">
        <v>61</v>
      </c>
      <c r="AG2103" s="90" t="s">
        <v>89</v>
      </c>
      <c r="AH2103" s="90" t="s">
        <v>89</v>
      </c>
      <c r="AI2103" s="90" t="s">
        <v>89</v>
      </c>
      <c r="AJ2103" s="90" t="s">
        <v>89</v>
      </c>
      <c r="AK2103" s="90" t="s">
        <v>89</v>
      </c>
      <c r="AL2103" s="90" t="s">
        <v>89</v>
      </c>
      <c r="AM2103" s="90" t="s">
        <v>89</v>
      </c>
      <c r="AN2103" s="90" t="s">
        <v>89</v>
      </c>
      <c r="AO2103" s="90" t="s">
        <v>89</v>
      </c>
      <c r="AP2103" s="90" t="s">
        <v>89</v>
      </c>
      <c r="AQ2103" s="90" t="s">
        <v>90</v>
      </c>
      <c r="AR2103" s="90" t="s">
        <v>90</v>
      </c>
      <c r="AS2103" s="90" t="s">
        <v>91</v>
      </c>
      <c r="AT2103" s="90" t="s">
        <v>92</v>
      </c>
      <c r="AU2103" s="90" t="s">
        <v>92</v>
      </c>
      <c r="AV2103" s="90" t="s">
        <v>93</v>
      </c>
      <c r="AW2103" s="90" t="s">
        <v>19788</v>
      </c>
      <c r="AX2103" s="90" t="s">
        <v>19789</v>
      </c>
      <c r="AY2103" s="90" t="s">
        <v>19790</v>
      </c>
      <c r="AZ2103" s="90" t="s">
        <v>19789</v>
      </c>
      <c r="BA2103" s="90" t="s">
        <v>215</v>
      </c>
      <c r="BB2103" s="90" t="s">
        <v>19791</v>
      </c>
      <c r="BC2103" s="90" t="s">
        <v>99</v>
      </c>
      <c r="BD2103" s="90" t="s">
        <v>150</v>
      </c>
      <c r="BE2103" s="90" t="s">
        <v>61</v>
      </c>
      <c r="BF2103" s="90" t="s">
        <v>209</v>
      </c>
      <c r="BG2103" s="90" t="s">
        <v>101</v>
      </c>
    </row>
    <row r="2104" s="85" customFormat="1" ht="19" customHeight="1" spans="1:59">
      <c r="A2104" s="90" t="s">
        <v>1984</v>
      </c>
      <c r="B2104" s="90" t="s">
        <v>1985</v>
      </c>
      <c r="C2104" s="90" t="s">
        <v>8099</v>
      </c>
      <c r="D2104" s="90" t="s">
        <v>8100</v>
      </c>
      <c r="E2104" s="90" t="s">
        <v>19792</v>
      </c>
      <c r="F2104" s="90" t="s">
        <v>19793</v>
      </c>
      <c r="G2104" s="90" t="s">
        <v>1990</v>
      </c>
      <c r="H2104" s="90" t="s">
        <v>109</v>
      </c>
      <c r="I2104" s="90" t="s">
        <v>19794</v>
      </c>
      <c r="J2104" s="90" t="s">
        <v>19795</v>
      </c>
      <c r="K2104" s="90" t="s">
        <v>19796</v>
      </c>
      <c r="L2104" s="90" t="s">
        <v>73</v>
      </c>
      <c r="M2104" s="90" t="s">
        <v>341</v>
      </c>
      <c r="N2104" s="90" t="s">
        <v>2206</v>
      </c>
      <c r="O2104" s="90" t="s">
        <v>1537</v>
      </c>
      <c r="P2104" s="90" t="s">
        <v>1538</v>
      </c>
      <c r="Q2104" s="90" t="s">
        <v>4513</v>
      </c>
      <c r="R2104" s="90" t="s">
        <v>4514</v>
      </c>
      <c r="S2104" s="90" t="s">
        <v>19797</v>
      </c>
      <c r="T2104" s="90" t="s">
        <v>380</v>
      </c>
      <c r="U2104" s="15">
        <v>0</v>
      </c>
      <c r="V2104" s="15">
        <v>8000</v>
      </c>
      <c r="W2104" s="15">
        <v>6400</v>
      </c>
      <c r="X2104" s="15">
        <v>3200</v>
      </c>
      <c r="Y2104" s="90" t="s">
        <v>82</v>
      </c>
      <c r="Z2104" s="90" t="s">
        <v>83</v>
      </c>
      <c r="AA2104" s="90" t="s">
        <v>84</v>
      </c>
      <c r="AB2104" s="90" t="s">
        <v>19798</v>
      </c>
      <c r="AC2104" s="90" t="s">
        <v>121</v>
      </c>
      <c r="AD2104" s="90" t="s">
        <v>87</v>
      </c>
      <c r="AE2104" s="90" t="s">
        <v>61</v>
      </c>
      <c r="AF2104" s="90" t="s">
        <v>61</v>
      </c>
      <c r="AG2104" s="90" t="s">
        <v>89</v>
      </c>
      <c r="AH2104" s="90" t="s">
        <v>89</v>
      </c>
      <c r="AI2104" s="90" t="s">
        <v>89</v>
      </c>
      <c r="AJ2104" s="90" t="s">
        <v>88</v>
      </c>
      <c r="AK2104" s="90" t="s">
        <v>89</v>
      </c>
      <c r="AL2104" s="90" t="s">
        <v>89</v>
      </c>
      <c r="AM2104" s="90" t="s">
        <v>89</v>
      </c>
      <c r="AN2104" s="90" t="s">
        <v>89</v>
      </c>
      <c r="AO2104" s="90" t="s">
        <v>89</v>
      </c>
      <c r="AP2104" s="90" t="s">
        <v>89</v>
      </c>
      <c r="AQ2104" s="90" t="s">
        <v>90</v>
      </c>
      <c r="AR2104" s="90" t="s">
        <v>90</v>
      </c>
      <c r="AS2104" s="90" t="s">
        <v>91</v>
      </c>
      <c r="AT2104" s="90" t="s">
        <v>92</v>
      </c>
      <c r="AU2104" s="90" t="s">
        <v>92</v>
      </c>
      <c r="AV2104" s="90" t="s">
        <v>93</v>
      </c>
      <c r="AW2104" s="90" t="s">
        <v>19799</v>
      </c>
      <c r="AX2104" s="90" t="s">
        <v>19800</v>
      </c>
      <c r="AY2104" s="90" t="s">
        <v>14938</v>
      </c>
      <c r="AZ2104" s="90" t="s">
        <v>19800</v>
      </c>
      <c r="BA2104" s="90" t="s">
        <v>97</v>
      </c>
      <c r="BB2104" s="90" t="s">
        <v>19801</v>
      </c>
      <c r="BC2104" s="90" t="s">
        <v>99</v>
      </c>
      <c r="BD2104" s="90" t="s">
        <v>100</v>
      </c>
      <c r="BE2104" s="90" t="s">
        <v>61</v>
      </c>
      <c r="BF2104" s="90" t="s">
        <v>380</v>
      </c>
      <c r="BG2104" s="90" t="s">
        <v>101</v>
      </c>
    </row>
    <row r="2105" s="85" customFormat="1" ht="19" customHeight="1" spans="1:59">
      <c r="A2105" s="90" t="s">
        <v>151</v>
      </c>
      <c r="B2105" s="90" t="s">
        <v>152</v>
      </c>
      <c r="C2105" s="90" t="s">
        <v>1125</v>
      </c>
      <c r="D2105" s="90" t="s">
        <v>1126</v>
      </c>
      <c r="E2105" s="90" t="s">
        <v>19802</v>
      </c>
      <c r="F2105" s="90" t="s">
        <v>19803</v>
      </c>
      <c r="G2105" s="90" t="s">
        <v>3007</v>
      </c>
      <c r="H2105" s="90" t="s">
        <v>1299</v>
      </c>
      <c r="I2105" s="90" t="s">
        <v>19804</v>
      </c>
      <c r="J2105" s="90" t="s">
        <v>19805</v>
      </c>
      <c r="K2105" s="90" t="s">
        <v>19806</v>
      </c>
      <c r="L2105" s="90" t="s">
        <v>73</v>
      </c>
      <c r="M2105" s="90" t="s">
        <v>15891</v>
      </c>
      <c r="N2105" s="90" t="s">
        <v>19807</v>
      </c>
      <c r="O2105" s="90" t="s">
        <v>1739</v>
      </c>
      <c r="P2105" s="90" t="s">
        <v>1740</v>
      </c>
      <c r="Q2105" s="90" t="s">
        <v>1306</v>
      </c>
      <c r="R2105" s="90" t="s">
        <v>1307</v>
      </c>
      <c r="S2105" s="90" t="s">
        <v>19808</v>
      </c>
      <c r="T2105" s="90" t="s">
        <v>380</v>
      </c>
      <c r="U2105" s="15">
        <v>0</v>
      </c>
      <c r="V2105" s="15">
        <v>30000</v>
      </c>
      <c r="W2105" s="15">
        <v>22000</v>
      </c>
      <c r="X2105" s="15">
        <v>2000</v>
      </c>
      <c r="Y2105" s="90" t="s">
        <v>143</v>
      </c>
      <c r="Z2105" s="90" t="s">
        <v>83</v>
      </c>
      <c r="AA2105" s="90" t="s">
        <v>84</v>
      </c>
      <c r="AB2105" s="90" t="s">
        <v>19809</v>
      </c>
      <c r="AC2105" s="90" t="s">
        <v>145</v>
      </c>
      <c r="AD2105" s="90" t="s">
        <v>87</v>
      </c>
      <c r="AE2105" s="90" t="s">
        <v>61</v>
      </c>
      <c r="AF2105" s="90" t="s">
        <v>61</v>
      </c>
      <c r="AG2105" s="90" t="s">
        <v>89</v>
      </c>
      <c r="AH2105" s="90" t="s">
        <v>89</v>
      </c>
      <c r="AI2105" s="90" t="s">
        <v>89</v>
      </c>
      <c r="AJ2105" s="90" t="s">
        <v>88</v>
      </c>
      <c r="AK2105" s="90" t="s">
        <v>89</v>
      </c>
      <c r="AL2105" s="90" t="s">
        <v>88</v>
      </c>
      <c r="AM2105" s="90" t="s">
        <v>88</v>
      </c>
      <c r="AN2105" s="90" t="s">
        <v>88</v>
      </c>
      <c r="AO2105" s="90" t="s">
        <v>88</v>
      </c>
      <c r="AP2105" s="90" t="s">
        <v>89</v>
      </c>
      <c r="AQ2105" s="90" t="s">
        <v>90</v>
      </c>
      <c r="AR2105" s="90" t="s">
        <v>90</v>
      </c>
      <c r="AS2105" s="90" t="s">
        <v>91</v>
      </c>
      <c r="AT2105" s="90" t="s">
        <v>92</v>
      </c>
      <c r="AU2105" s="90" t="s">
        <v>92</v>
      </c>
      <c r="AV2105" s="90" t="s">
        <v>93</v>
      </c>
      <c r="AW2105" s="90" t="s">
        <v>19810</v>
      </c>
      <c r="AX2105" s="90" t="s">
        <v>19811</v>
      </c>
      <c r="AY2105" s="90" t="s">
        <v>19812</v>
      </c>
      <c r="AZ2105" s="90" t="s">
        <v>19811</v>
      </c>
      <c r="BA2105" s="90" t="s">
        <v>97</v>
      </c>
      <c r="BB2105" s="90" t="s">
        <v>19813</v>
      </c>
      <c r="BC2105" s="90" t="s">
        <v>99</v>
      </c>
      <c r="BD2105" s="90" t="s">
        <v>150</v>
      </c>
      <c r="BE2105" s="90" t="s">
        <v>61</v>
      </c>
      <c r="BF2105" s="90" t="s">
        <v>380</v>
      </c>
      <c r="BG2105" s="90" t="s">
        <v>101</v>
      </c>
    </row>
    <row r="2106" s="85" customFormat="1" ht="19" customHeight="1" spans="1:59">
      <c r="A2106" s="90" t="s">
        <v>387</v>
      </c>
      <c r="B2106" s="90" t="s">
        <v>388</v>
      </c>
      <c r="C2106" s="90" t="s">
        <v>3722</v>
      </c>
      <c r="D2106" s="90" t="s">
        <v>3723</v>
      </c>
      <c r="E2106" s="90" t="s">
        <v>7625</v>
      </c>
      <c r="F2106" s="90" t="s">
        <v>4424</v>
      </c>
      <c r="G2106" s="90" t="s">
        <v>1206</v>
      </c>
      <c r="H2106" s="90" t="s">
        <v>109</v>
      </c>
      <c r="I2106" s="90" t="s">
        <v>19814</v>
      </c>
      <c r="J2106" s="90" t="s">
        <v>19815</v>
      </c>
      <c r="K2106" s="90" t="s">
        <v>19816</v>
      </c>
      <c r="L2106" s="90" t="s">
        <v>73</v>
      </c>
      <c r="M2106" s="90" t="s">
        <v>3170</v>
      </c>
      <c r="N2106" s="90" t="s">
        <v>1276</v>
      </c>
      <c r="O2106" s="90" t="s">
        <v>115</v>
      </c>
      <c r="P2106" s="90" t="s">
        <v>116</v>
      </c>
      <c r="Q2106" s="90" t="s">
        <v>117</v>
      </c>
      <c r="R2106" s="90" t="s">
        <v>116</v>
      </c>
      <c r="S2106" s="90" t="s">
        <v>19817</v>
      </c>
      <c r="T2106" s="90" t="s">
        <v>119</v>
      </c>
      <c r="U2106" s="15">
        <v>0</v>
      </c>
      <c r="V2106" s="15">
        <v>37800</v>
      </c>
      <c r="W2106" s="15">
        <v>19000</v>
      </c>
      <c r="X2106" s="15">
        <v>3000</v>
      </c>
      <c r="Y2106" s="90" t="s">
        <v>143</v>
      </c>
      <c r="Z2106" s="90" t="s">
        <v>83</v>
      </c>
      <c r="AA2106" s="90" t="s">
        <v>84</v>
      </c>
      <c r="AB2106" s="90" t="s">
        <v>7631</v>
      </c>
      <c r="AC2106" s="90" t="s">
        <v>211</v>
      </c>
      <c r="AD2106" s="90" t="s">
        <v>87</v>
      </c>
      <c r="AE2106" s="90" t="s">
        <v>61</v>
      </c>
      <c r="AF2106" s="90" t="s">
        <v>61</v>
      </c>
      <c r="AG2106" s="90" t="s">
        <v>89</v>
      </c>
      <c r="AH2106" s="90" t="s">
        <v>89</v>
      </c>
      <c r="AI2106" s="90" t="s">
        <v>88</v>
      </c>
      <c r="AJ2106" s="90" t="s">
        <v>89</v>
      </c>
      <c r="AK2106" s="90" t="s">
        <v>89</v>
      </c>
      <c r="AL2106" s="90" t="s">
        <v>89</v>
      </c>
      <c r="AM2106" s="90" t="s">
        <v>89</v>
      </c>
      <c r="AN2106" s="90" t="s">
        <v>89</v>
      </c>
      <c r="AO2106" s="90" t="s">
        <v>89</v>
      </c>
      <c r="AP2106" s="90" t="s">
        <v>89</v>
      </c>
      <c r="AQ2106" s="90" t="s">
        <v>90</v>
      </c>
      <c r="AR2106" s="90" t="s">
        <v>90</v>
      </c>
      <c r="AS2106" s="90" t="s">
        <v>91</v>
      </c>
      <c r="AT2106" s="90" t="s">
        <v>92</v>
      </c>
      <c r="AU2106" s="90" t="s">
        <v>92</v>
      </c>
      <c r="AV2106" s="90" t="s">
        <v>93</v>
      </c>
      <c r="AW2106" s="90" t="s">
        <v>7632</v>
      </c>
      <c r="AX2106" s="90" t="s">
        <v>19818</v>
      </c>
      <c r="AY2106" s="90" t="s">
        <v>6196</v>
      </c>
      <c r="AZ2106" s="90" t="s">
        <v>19818</v>
      </c>
      <c r="BA2106" s="90" t="s">
        <v>215</v>
      </c>
      <c r="BB2106" s="90" t="s">
        <v>19819</v>
      </c>
      <c r="BC2106" s="90" t="s">
        <v>99</v>
      </c>
      <c r="BD2106" s="90" t="s">
        <v>150</v>
      </c>
      <c r="BE2106" s="90" t="s">
        <v>61</v>
      </c>
      <c r="BF2106" s="90" t="s">
        <v>119</v>
      </c>
      <c r="BG2106" s="90" t="s">
        <v>101</v>
      </c>
    </row>
    <row r="2107" s="85" customFormat="1" ht="19" customHeight="1" spans="1:59">
      <c r="A2107" s="90" t="s">
        <v>102</v>
      </c>
      <c r="B2107" s="90" t="s">
        <v>103</v>
      </c>
      <c r="C2107" s="90" t="s">
        <v>1790</v>
      </c>
      <c r="D2107" s="90" t="s">
        <v>1791</v>
      </c>
      <c r="E2107" s="90" t="s">
        <v>4236</v>
      </c>
      <c r="F2107" s="90" t="s">
        <v>1793</v>
      </c>
      <c r="G2107" s="90" t="s">
        <v>1794</v>
      </c>
      <c r="H2107" s="90" t="s">
        <v>539</v>
      </c>
      <c r="I2107" s="90" t="s">
        <v>19820</v>
      </c>
      <c r="J2107" s="90" t="s">
        <v>19821</v>
      </c>
      <c r="K2107" s="90" t="s">
        <v>19822</v>
      </c>
      <c r="L2107" s="90" t="s">
        <v>73</v>
      </c>
      <c r="M2107" s="90" t="s">
        <v>19823</v>
      </c>
      <c r="N2107" s="90" t="s">
        <v>397</v>
      </c>
      <c r="O2107" s="90" t="s">
        <v>238</v>
      </c>
      <c r="P2107" s="90" t="s">
        <v>239</v>
      </c>
      <c r="Q2107" s="90" t="s">
        <v>240</v>
      </c>
      <c r="R2107" s="90" t="s">
        <v>241</v>
      </c>
      <c r="S2107" s="90" t="s">
        <v>19824</v>
      </c>
      <c r="T2107" s="90" t="s">
        <v>380</v>
      </c>
      <c r="U2107" s="15">
        <v>0</v>
      </c>
      <c r="V2107" s="15">
        <v>54672</v>
      </c>
      <c r="W2107" s="15">
        <v>40000</v>
      </c>
      <c r="X2107" s="15">
        <v>11000</v>
      </c>
      <c r="Y2107" s="90" t="s">
        <v>143</v>
      </c>
      <c r="Z2107" s="90" t="s">
        <v>83</v>
      </c>
      <c r="AA2107" s="90" t="s">
        <v>84</v>
      </c>
      <c r="AB2107" s="90" t="s">
        <v>4241</v>
      </c>
      <c r="AC2107" s="90" t="s">
        <v>121</v>
      </c>
      <c r="AD2107" s="90" t="s">
        <v>87</v>
      </c>
      <c r="AE2107" s="90" t="s">
        <v>61</v>
      </c>
      <c r="AF2107" s="90" t="s">
        <v>61</v>
      </c>
      <c r="AG2107" s="90" t="s">
        <v>89</v>
      </c>
      <c r="AH2107" s="90" t="s">
        <v>89</v>
      </c>
      <c r="AI2107" s="90" t="s">
        <v>89</v>
      </c>
      <c r="AJ2107" s="90" t="s">
        <v>89</v>
      </c>
      <c r="AK2107" s="90" t="s">
        <v>89</v>
      </c>
      <c r="AL2107" s="90" t="s">
        <v>89</v>
      </c>
      <c r="AM2107" s="90" t="s">
        <v>89</v>
      </c>
      <c r="AN2107" s="90" t="s">
        <v>89</v>
      </c>
      <c r="AO2107" s="90" t="s">
        <v>89</v>
      </c>
      <c r="AP2107" s="90" t="s">
        <v>89</v>
      </c>
      <c r="AQ2107" s="90" t="s">
        <v>90</v>
      </c>
      <c r="AR2107" s="90" t="s">
        <v>90</v>
      </c>
      <c r="AS2107" s="90" t="s">
        <v>91</v>
      </c>
      <c r="AT2107" s="90" t="s">
        <v>92</v>
      </c>
      <c r="AU2107" s="90" t="s">
        <v>92</v>
      </c>
      <c r="AV2107" s="90" t="s">
        <v>93</v>
      </c>
      <c r="AW2107" s="90" t="s">
        <v>4242</v>
      </c>
      <c r="AX2107" s="90" t="s">
        <v>19825</v>
      </c>
      <c r="AY2107" s="90" t="s">
        <v>4244</v>
      </c>
      <c r="AZ2107" s="90" t="s">
        <v>19825</v>
      </c>
      <c r="BA2107" s="90" t="s">
        <v>215</v>
      </c>
      <c r="BB2107" s="90" t="s">
        <v>19826</v>
      </c>
      <c r="BC2107" s="90" t="s">
        <v>99</v>
      </c>
      <c r="BD2107" s="90" t="s">
        <v>150</v>
      </c>
      <c r="BE2107" s="90" t="s">
        <v>61</v>
      </c>
      <c r="BF2107" s="90" t="s">
        <v>380</v>
      </c>
      <c r="BG2107" s="90" t="s">
        <v>101</v>
      </c>
    </row>
    <row r="2108" s="85" customFormat="1" ht="19" customHeight="1" spans="1:59">
      <c r="A2108" s="90" t="s">
        <v>694</v>
      </c>
      <c r="B2108" s="90" t="s">
        <v>695</v>
      </c>
      <c r="C2108" s="90" t="s">
        <v>958</v>
      </c>
      <c r="D2108" s="90" t="s">
        <v>959</v>
      </c>
      <c r="E2108" s="90" t="s">
        <v>8942</v>
      </c>
      <c r="F2108" s="90" t="s">
        <v>8943</v>
      </c>
      <c r="G2108" s="90" t="s">
        <v>2571</v>
      </c>
      <c r="H2108" s="90" t="s">
        <v>539</v>
      </c>
      <c r="I2108" s="90" t="s">
        <v>19827</v>
      </c>
      <c r="J2108" s="90" t="s">
        <v>19828</v>
      </c>
      <c r="K2108" s="90" t="s">
        <v>19829</v>
      </c>
      <c r="L2108" s="90" t="s">
        <v>73</v>
      </c>
      <c r="M2108" s="90" t="s">
        <v>184</v>
      </c>
      <c r="N2108" s="90" t="s">
        <v>2398</v>
      </c>
      <c r="O2108" s="90" t="s">
        <v>398</v>
      </c>
      <c r="P2108" s="90" t="s">
        <v>399</v>
      </c>
      <c r="Q2108" s="90" t="s">
        <v>2192</v>
      </c>
      <c r="R2108" s="90" t="s">
        <v>2193</v>
      </c>
      <c r="S2108" s="90" t="s">
        <v>19830</v>
      </c>
      <c r="T2108" s="90" t="s">
        <v>380</v>
      </c>
      <c r="U2108" s="15">
        <v>0</v>
      </c>
      <c r="V2108" s="15">
        <v>66823</v>
      </c>
      <c r="W2108" s="15">
        <v>35000</v>
      </c>
      <c r="X2108" s="15">
        <v>20000</v>
      </c>
      <c r="Y2108" s="90" t="s">
        <v>82</v>
      </c>
      <c r="Z2108" s="90" t="s">
        <v>83</v>
      </c>
      <c r="AA2108" s="90" t="s">
        <v>84</v>
      </c>
      <c r="AB2108" s="90" t="s">
        <v>8949</v>
      </c>
      <c r="AC2108" s="90" t="s">
        <v>145</v>
      </c>
      <c r="AD2108" s="90" t="s">
        <v>87</v>
      </c>
      <c r="AE2108" s="90" t="s">
        <v>61</v>
      </c>
      <c r="AF2108" s="90" t="s">
        <v>61</v>
      </c>
      <c r="AG2108" s="90" t="s">
        <v>89</v>
      </c>
      <c r="AH2108" s="90" t="s">
        <v>89</v>
      </c>
      <c r="AI2108" s="90" t="s">
        <v>89</v>
      </c>
      <c r="AJ2108" s="90" t="s">
        <v>88</v>
      </c>
      <c r="AK2108" s="90" t="s">
        <v>89</v>
      </c>
      <c r="AL2108" s="90" t="s">
        <v>89</v>
      </c>
      <c r="AM2108" s="90" t="s">
        <v>89</v>
      </c>
      <c r="AN2108" s="90" t="s">
        <v>89</v>
      </c>
      <c r="AO2108" s="90" t="s">
        <v>88</v>
      </c>
      <c r="AP2108" s="90" t="s">
        <v>89</v>
      </c>
      <c r="AQ2108" s="90" t="s">
        <v>90</v>
      </c>
      <c r="AR2108" s="90" t="s">
        <v>90</v>
      </c>
      <c r="AS2108" s="90" t="s">
        <v>91</v>
      </c>
      <c r="AT2108" s="90" t="s">
        <v>92</v>
      </c>
      <c r="AU2108" s="90" t="s">
        <v>92</v>
      </c>
      <c r="AV2108" s="90" t="s">
        <v>93</v>
      </c>
      <c r="AW2108" s="90" t="s">
        <v>8950</v>
      </c>
      <c r="AX2108" s="90" t="s">
        <v>19831</v>
      </c>
      <c r="AY2108" s="90" t="s">
        <v>8952</v>
      </c>
      <c r="AZ2108" s="90" t="s">
        <v>19831</v>
      </c>
      <c r="BA2108" s="90" t="s">
        <v>97</v>
      </c>
      <c r="BB2108" s="90" t="s">
        <v>19832</v>
      </c>
      <c r="BC2108" s="90" t="s">
        <v>99</v>
      </c>
      <c r="BD2108" s="90" t="s">
        <v>100</v>
      </c>
      <c r="BE2108" s="90" t="s">
        <v>61</v>
      </c>
      <c r="BF2108" s="90" t="s">
        <v>380</v>
      </c>
      <c r="BG2108" s="90" t="s">
        <v>101</v>
      </c>
    </row>
    <row r="2109" s="85" customFormat="1" ht="19" customHeight="1" spans="1:59">
      <c r="A2109" s="90" t="s">
        <v>174</v>
      </c>
      <c r="B2109" s="90" t="s">
        <v>175</v>
      </c>
      <c r="C2109" s="90" t="s">
        <v>176</v>
      </c>
      <c r="D2109" s="90" t="s">
        <v>177</v>
      </c>
      <c r="E2109" s="90" t="s">
        <v>3901</v>
      </c>
      <c r="F2109" s="90" t="s">
        <v>18843</v>
      </c>
      <c r="G2109" s="90" t="s">
        <v>7966</v>
      </c>
      <c r="H2109" s="90" t="s">
        <v>1571</v>
      </c>
      <c r="I2109" s="90" t="s">
        <v>19833</v>
      </c>
      <c r="J2109" s="90" t="s">
        <v>19834</v>
      </c>
      <c r="K2109" s="90" t="s">
        <v>19835</v>
      </c>
      <c r="L2109" s="90" t="s">
        <v>73</v>
      </c>
      <c r="M2109" s="90" t="s">
        <v>508</v>
      </c>
      <c r="N2109" s="90" t="s">
        <v>811</v>
      </c>
      <c r="O2109" s="90" t="s">
        <v>949</v>
      </c>
      <c r="P2109" s="90" t="s">
        <v>950</v>
      </c>
      <c r="Q2109" s="90" t="s">
        <v>6440</v>
      </c>
      <c r="R2109" s="90" t="s">
        <v>6441</v>
      </c>
      <c r="S2109" s="90" t="s">
        <v>19836</v>
      </c>
      <c r="T2109" s="90" t="s">
        <v>380</v>
      </c>
      <c r="U2109" s="15">
        <v>0</v>
      </c>
      <c r="V2109" s="15">
        <v>11993</v>
      </c>
      <c r="W2109" s="15">
        <v>9594</v>
      </c>
      <c r="X2109" s="15">
        <v>8000</v>
      </c>
      <c r="Y2109" s="90" t="s">
        <v>82</v>
      </c>
      <c r="Z2109" s="90" t="s">
        <v>83</v>
      </c>
      <c r="AA2109" s="90" t="s">
        <v>84</v>
      </c>
      <c r="AB2109" s="90" t="s">
        <v>3907</v>
      </c>
      <c r="AC2109" s="90" t="s">
        <v>359</v>
      </c>
      <c r="AD2109" s="90" t="s">
        <v>87</v>
      </c>
      <c r="AE2109" s="90" t="s">
        <v>61</v>
      </c>
      <c r="AF2109" s="90" t="s">
        <v>61</v>
      </c>
      <c r="AG2109" s="90" t="s">
        <v>89</v>
      </c>
      <c r="AH2109" s="90" t="s">
        <v>89</v>
      </c>
      <c r="AI2109" s="90" t="s">
        <v>88</v>
      </c>
      <c r="AJ2109" s="90" t="s">
        <v>88</v>
      </c>
      <c r="AK2109" s="90" t="s">
        <v>89</v>
      </c>
      <c r="AL2109" s="90" t="s">
        <v>88</v>
      </c>
      <c r="AM2109" s="90" t="s">
        <v>89</v>
      </c>
      <c r="AN2109" s="90" t="s">
        <v>89</v>
      </c>
      <c r="AO2109" s="90" t="s">
        <v>89</v>
      </c>
      <c r="AP2109" s="90" t="s">
        <v>89</v>
      </c>
      <c r="AQ2109" s="90" t="s">
        <v>90</v>
      </c>
      <c r="AR2109" s="90" t="s">
        <v>90</v>
      </c>
      <c r="AS2109" s="90" t="s">
        <v>91</v>
      </c>
      <c r="AT2109" s="90" t="s">
        <v>92</v>
      </c>
      <c r="AU2109" s="90" t="s">
        <v>92</v>
      </c>
      <c r="AV2109" s="90" t="s">
        <v>93</v>
      </c>
      <c r="AW2109" s="90" t="s">
        <v>3908</v>
      </c>
      <c r="AX2109" s="90" t="s">
        <v>19837</v>
      </c>
      <c r="AY2109" s="90" t="s">
        <v>3910</v>
      </c>
      <c r="AZ2109" s="90" t="s">
        <v>19837</v>
      </c>
      <c r="BA2109" s="90" t="s">
        <v>97</v>
      </c>
      <c r="BB2109" s="90" t="s">
        <v>19838</v>
      </c>
      <c r="BC2109" s="90" t="s">
        <v>99</v>
      </c>
      <c r="BD2109" s="90" t="s">
        <v>100</v>
      </c>
      <c r="BE2109" s="90" t="s">
        <v>61</v>
      </c>
      <c r="BF2109" s="90" t="s">
        <v>380</v>
      </c>
      <c r="BG2109" s="90" t="s">
        <v>101</v>
      </c>
    </row>
    <row r="2110" s="85" customFormat="1" ht="19" customHeight="1" spans="1:59">
      <c r="A2110" s="90" t="s">
        <v>102</v>
      </c>
      <c r="B2110" s="90" t="s">
        <v>103</v>
      </c>
      <c r="C2110" s="90" t="s">
        <v>1790</v>
      </c>
      <c r="D2110" s="90" t="s">
        <v>1791</v>
      </c>
      <c r="E2110" s="90" t="s">
        <v>19839</v>
      </c>
      <c r="F2110" s="90" t="s">
        <v>19673</v>
      </c>
      <c r="G2110" s="90" t="s">
        <v>5674</v>
      </c>
      <c r="H2110" s="90" t="s">
        <v>605</v>
      </c>
      <c r="I2110" s="90" t="s">
        <v>19840</v>
      </c>
      <c r="J2110" s="90" t="s">
        <v>19841</v>
      </c>
      <c r="K2110" s="90" t="s">
        <v>19842</v>
      </c>
      <c r="L2110" s="90" t="s">
        <v>73</v>
      </c>
      <c r="M2110" s="90" t="s">
        <v>508</v>
      </c>
      <c r="N2110" s="90" t="s">
        <v>2424</v>
      </c>
      <c r="O2110" s="90" t="s">
        <v>610</v>
      </c>
      <c r="P2110" s="90" t="s">
        <v>611</v>
      </c>
      <c r="Q2110" s="90" t="s">
        <v>3329</v>
      </c>
      <c r="R2110" s="90" t="s">
        <v>3330</v>
      </c>
      <c r="S2110" s="90" t="s">
        <v>19843</v>
      </c>
      <c r="T2110" s="90" t="s">
        <v>209</v>
      </c>
      <c r="U2110" s="15">
        <v>0</v>
      </c>
      <c r="V2110" s="15">
        <v>5500</v>
      </c>
      <c r="W2110" s="15">
        <v>4400</v>
      </c>
      <c r="X2110" s="15">
        <v>2000</v>
      </c>
      <c r="Y2110" s="90" t="s">
        <v>82</v>
      </c>
      <c r="Z2110" s="90" t="s">
        <v>83</v>
      </c>
      <c r="AA2110" s="90" t="s">
        <v>84</v>
      </c>
      <c r="AB2110" s="90" t="s">
        <v>329</v>
      </c>
      <c r="AC2110" s="90" t="s">
        <v>191</v>
      </c>
      <c r="AD2110" s="90" t="s">
        <v>87</v>
      </c>
      <c r="AE2110" s="90" t="s">
        <v>61</v>
      </c>
      <c r="AF2110" s="90" t="s">
        <v>61</v>
      </c>
      <c r="AG2110" s="90" t="s">
        <v>89</v>
      </c>
      <c r="AH2110" s="90" t="s">
        <v>89</v>
      </c>
      <c r="AI2110" s="90" t="s">
        <v>88</v>
      </c>
      <c r="AJ2110" s="90" t="s">
        <v>88</v>
      </c>
      <c r="AK2110" s="90" t="s">
        <v>88</v>
      </c>
      <c r="AL2110" s="90" t="s">
        <v>89</v>
      </c>
      <c r="AM2110" s="90" t="s">
        <v>88</v>
      </c>
      <c r="AN2110" s="90" t="s">
        <v>88</v>
      </c>
      <c r="AO2110" s="90" t="s">
        <v>88</v>
      </c>
      <c r="AP2110" s="90" t="s">
        <v>89</v>
      </c>
      <c r="AQ2110" s="90" t="s">
        <v>90</v>
      </c>
      <c r="AR2110" s="90" t="s">
        <v>90</v>
      </c>
      <c r="AS2110" s="90" t="s">
        <v>91</v>
      </c>
      <c r="AT2110" s="90" t="s">
        <v>92</v>
      </c>
      <c r="AU2110" s="90" t="s">
        <v>92</v>
      </c>
      <c r="AV2110" s="90" t="s">
        <v>93</v>
      </c>
      <c r="AW2110" s="90" t="s">
        <v>19844</v>
      </c>
      <c r="AX2110" s="90" t="s">
        <v>19845</v>
      </c>
      <c r="AY2110" s="90" t="s">
        <v>15222</v>
      </c>
      <c r="AZ2110" s="90" t="s">
        <v>19845</v>
      </c>
      <c r="BA2110" s="90" t="s">
        <v>97</v>
      </c>
      <c r="BB2110" s="90" t="s">
        <v>19846</v>
      </c>
      <c r="BC2110" s="90" t="s">
        <v>99</v>
      </c>
      <c r="BD2110" s="90" t="s">
        <v>100</v>
      </c>
      <c r="BE2110" s="90" t="s">
        <v>61</v>
      </c>
      <c r="BF2110" s="90" t="s">
        <v>209</v>
      </c>
      <c r="BG2110" s="90" t="s">
        <v>101</v>
      </c>
    </row>
    <row r="2111" s="85" customFormat="1" ht="19" customHeight="1" spans="1:59">
      <c r="A2111" s="90" t="s">
        <v>387</v>
      </c>
      <c r="B2111" s="90" t="s">
        <v>388</v>
      </c>
      <c r="C2111" s="90" t="s">
        <v>2650</v>
      </c>
      <c r="D2111" s="90" t="s">
        <v>2651</v>
      </c>
      <c r="E2111" s="90" t="s">
        <v>19847</v>
      </c>
      <c r="F2111" s="90" t="s">
        <v>19848</v>
      </c>
      <c r="G2111" s="90" t="s">
        <v>8968</v>
      </c>
      <c r="H2111" s="90" t="s">
        <v>2291</v>
      </c>
      <c r="I2111" s="90" t="s">
        <v>19849</v>
      </c>
      <c r="J2111" s="90" t="s">
        <v>19850</v>
      </c>
      <c r="K2111" s="90" t="s">
        <v>19851</v>
      </c>
      <c r="L2111" s="90" t="s">
        <v>73</v>
      </c>
      <c r="M2111" s="90" t="s">
        <v>18052</v>
      </c>
      <c r="N2111" s="90" t="s">
        <v>508</v>
      </c>
      <c r="O2111" s="90" t="s">
        <v>2295</v>
      </c>
      <c r="P2111" s="90" t="s">
        <v>2296</v>
      </c>
      <c r="Q2111" s="90" t="s">
        <v>431</v>
      </c>
      <c r="R2111" s="90" t="s">
        <v>2296</v>
      </c>
      <c r="S2111" s="90" t="s">
        <v>19852</v>
      </c>
      <c r="T2111" s="90" t="s">
        <v>119</v>
      </c>
      <c r="U2111" s="15">
        <v>0</v>
      </c>
      <c r="V2111" s="15">
        <v>17290</v>
      </c>
      <c r="W2111" s="15">
        <v>13000</v>
      </c>
      <c r="X2111" s="15">
        <v>8380</v>
      </c>
      <c r="Y2111" s="90" t="s">
        <v>143</v>
      </c>
      <c r="Z2111" s="90" t="s">
        <v>83</v>
      </c>
      <c r="AA2111" s="90" t="s">
        <v>84</v>
      </c>
      <c r="AB2111" s="90" t="s">
        <v>19853</v>
      </c>
      <c r="AC2111" s="90" t="s">
        <v>211</v>
      </c>
      <c r="AD2111" s="90" t="s">
        <v>87</v>
      </c>
      <c r="AE2111" s="90" t="s">
        <v>61</v>
      </c>
      <c r="AF2111" s="90" t="s">
        <v>61</v>
      </c>
      <c r="AG2111" s="90" t="s">
        <v>89</v>
      </c>
      <c r="AH2111" s="90" t="s">
        <v>89</v>
      </c>
      <c r="AI2111" s="90" t="s">
        <v>89</v>
      </c>
      <c r="AJ2111" s="90" t="s">
        <v>89</v>
      </c>
      <c r="AK2111" s="90" t="s">
        <v>89</v>
      </c>
      <c r="AL2111" s="90" t="s">
        <v>89</v>
      </c>
      <c r="AM2111" s="90" t="s">
        <v>89</v>
      </c>
      <c r="AN2111" s="90" t="s">
        <v>89</v>
      </c>
      <c r="AO2111" s="90" t="s">
        <v>89</v>
      </c>
      <c r="AP2111" s="90" t="s">
        <v>89</v>
      </c>
      <c r="AQ2111" s="90" t="s">
        <v>90</v>
      </c>
      <c r="AR2111" s="90" t="s">
        <v>90</v>
      </c>
      <c r="AS2111" s="90" t="s">
        <v>91</v>
      </c>
      <c r="AT2111" s="90" t="s">
        <v>92</v>
      </c>
      <c r="AU2111" s="90" t="s">
        <v>92</v>
      </c>
      <c r="AV2111" s="90" t="s">
        <v>93</v>
      </c>
      <c r="AW2111" s="90" t="s">
        <v>19854</v>
      </c>
      <c r="AX2111" s="90" t="s">
        <v>19855</v>
      </c>
      <c r="AY2111" s="90" t="s">
        <v>19856</v>
      </c>
      <c r="AZ2111" s="90" t="s">
        <v>19855</v>
      </c>
      <c r="BA2111" s="90" t="s">
        <v>97</v>
      </c>
      <c r="BB2111" s="90" t="s">
        <v>19857</v>
      </c>
      <c r="BC2111" s="90" t="s">
        <v>99</v>
      </c>
      <c r="BD2111" s="90" t="s">
        <v>150</v>
      </c>
      <c r="BE2111" s="90" t="s">
        <v>61</v>
      </c>
      <c r="BF2111" s="90" t="s">
        <v>119</v>
      </c>
      <c r="BG2111" s="90" t="s">
        <v>101</v>
      </c>
    </row>
    <row r="2112" s="85" customFormat="1" ht="19" customHeight="1" spans="1:59">
      <c r="A2112" s="90" t="s">
        <v>441</v>
      </c>
      <c r="B2112" s="90" t="s">
        <v>442</v>
      </c>
      <c r="C2112" s="90" t="s">
        <v>5613</v>
      </c>
      <c r="D2112" s="90" t="s">
        <v>5614</v>
      </c>
      <c r="E2112" s="90" t="s">
        <v>19858</v>
      </c>
      <c r="F2112" s="90" t="s">
        <v>8005</v>
      </c>
      <c r="G2112" s="90" t="s">
        <v>7792</v>
      </c>
      <c r="H2112" s="90" t="s">
        <v>109</v>
      </c>
      <c r="I2112" s="90" t="s">
        <v>19859</v>
      </c>
      <c r="J2112" s="90" t="s">
        <v>19860</v>
      </c>
      <c r="K2112" s="90" t="s">
        <v>19861</v>
      </c>
      <c r="L2112" s="90" t="s">
        <v>73</v>
      </c>
      <c r="M2112" s="90" t="s">
        <v>74</v>
      </c>
      <c r="N2112" s="90" t="s">
        <v>880</v>
      </c>
      <c r="O2112" s="90" t="s">
        <v>1117</v>
      </c>
      <c r="P2112" s="90" t="s">
        <v>1118</v>
      </c>
      <c r="Q2112" s="90" t="s">
        <v>259</v>
      </c>
      <c r="R2112" s="90" t="s">
        <v>260</v>
      </c>
      <c r="S2112" s="90" t="s">
        <v>19862</v>
      </c>
      <c r="T2112" s="90" t="s">
        <v>380</v>
      </c>
      <c r="U2112" s="15">
        <v>0</v>
      </c>
      <c r="V2112" s="15">
        <v>40000</v>
      </c>
      <c r="W2112" s="15">
        <v>14000</v>
      </c>
      <c r="X2112" s="15">
        <v>10000</v>
      </c>
      <c r="Y2112" s="90" t="s">
        <v>82</v>
      </c>
      <c r="Z2112" s="90" t="s">
        <v>83</v>
      </c>
      <c r="AA2112" s="90" t="s">
        <v>84</v>
      </c>
      <c r="AB2112" s="90" t="s">
        <v>19863</v>
      </c>
      <c r="AC2112" s="90" t="s">
        <v>359</v>
      </c>
      <c r="AD2112" s="90" t="s">
        <v>87</v>
      </c>
      <c r="AE2112" s="90" t="s">
        <v>61</v>
      </c>
      <c r="AF2112" s="90" t="s">
        <v>61</v>
      </c>
      <c r="AG2112" s="90" t="s">
        <v>89</v>
      </c>
      <c r="AH2112" s="90" t="s">
        <v>89</v>
      </c>
      <c r="AI2112" s="90" t="s">
        <v>88</v>
      </c>
      <c r="AJ2112" s="90" t="s">
        <v>88</v>
      </c>
      <c r="AK2112" s="90" t="s">
        <v>88</v>
      </c>
      <c r="AL2112" s="90" t="s">
        <v>88</v>
      </c>
      <c r="AM2112" s="90" t="s">
        <v>88</v>
      </c>
      <c r="AN2112" s="90" t="s">
        <v>88</v>
      </c>
      <c r="AO2112" s="90" t="s">
        <v>88</v>
      </c>
      <c r="AP2112" s="90" t="s">
        <v>89</v>
      </c>
      <c r="AQ2112" s="90" t="s">
        <v>90</v>
      </c>
      <c r="AR2112" s="90" t="s">
        <v>90</v>
      </c>
      <c r="AS2112" s="90" t="s">
        <v>91</v>
      </c>
      <c r="AT2112" s="90" t="s">
        <v>92</v>
      </c>
      <c r="AU2112" s="90" t="s">
        <v>92</v>
      </c>
      <c r="AV2112" s="90" t="s">
        <v>93</v>
      </c>
      <c r="AW2112" s="90" t="s">
        <v>19864</v>
      </c>
      <c r="AX2112" s="90" t="s">
        <v>19865</v>
      </c>
      <c r="AY2112" s="90" t="s">
        <v>2415</v>
      </c>
      <c r="AZ2112" s="90" t="s">
        <v>19865</v>
      </c>
      <c r="BA2112" s="90" t="s">
        <v>97</v>
      </c>
      <c r="BB2112" s="90" t="s">
        <v>19866</v>
      </c>
      <c r="BC2112" s="90" t="s">
        <v>99</v>
      </c>
      <c r="BD2112" s="90" t="s">
        <v>100</v>
      </c>
      <c r="BE2112" s="90" t="s">
        <v>61</v>
      </c>
      <c r="BF2112" s="90" t="s">
        <v>380</v>
      </c>
      <c r="BG2112" s="90" t="s">
        <v>101</v>
      </c>
    </row>
    <row r="2113" s="85" customFormat="1" ht="19" customHeight="1" spans="1:59">
      <c r="A2113" s="90" t="s">
        <v>485</v>
      </c>
      <c r="B2113" s="90" t="s">
        <v>486</v>
      </c>
      <c r="C2113" s="90" t="s">
        <v>1258</v>
      </c>
      <c r="D2113" s="90" t="s">
        <v>1259</v>
      </c>
      <c r="E2113" s="90" t="s">
        <v>3322</v>
      </c>
      <c r="F2113" s="90" t="s">
        <v>2114</v>
      </c>
      <c r="G2113" s="90" t="s">
        <v>2114</v>
      </c>
      <c r="H2113" s="90" t="s">
        <v>943</v>
      </c>
      <c r="I2113" s="90" t="s">
        <v>19867</v>
      </c>
      <c r="J2113" s="90" t="s">
        <v>19868</v>
      </c>
      <c r="K2113" s="90" t="s">
        <v>19869</v>
      </c>
      <c r="L2113" s="90" t="s">
        <v>73</v>
      </c>
      <c r="M2113" s="90" t="s">
        <v>19870</v>
      </c>
      <c r="N2113" s="90" t="s">
        <v>19871</v>
      </c>
      <c r="O2113" s="90" t="s">
        <v>2058</v>
      </c>
      <c r="P2113" s="90" t="s">
        <v>2059</v>
      </c>
      <c r="Q2113" s="90" t="s">
        <v>7494</v>
      </c>
      <c r="R2113" s="90" t="s">
        <v>7495</v>
      </c>
      <c r="S2113" s="90" t="s">
        <v>19872</v>
      </c>
      <c r="T2113" s="90" t="s">
        <v>380</v>
      </c>
      <c r="U2113" s="15">
        <v>0</v>
      </c>
      <c r="V2113" s="15">
        <v>53000</v>
      </c>
      <c r="W2113" s="15">
        <v>26000</v>
      </c>
      <c r="X2113" s="15">
        <v>10000</v>
      </c>
      <c r="Y2113" s="90" t="s">
        <v>143</v>
      </c>
      <c r="Z2113" s="90" t="s">
        <v>83</v>
      </c>
      <c r="AA2113" s="90" t="s">
        <v>84</v>
      </c>
      <c r="AB2113" s="90" t="s">
        <v>3332</v>
      </c>
      <c r="AC2113" s="90" t="s">
        <v>359</v>
      </c>
      <c r="AD2113" s="90" t="s">
        <v>87</v>
      </c>
      <c r="AE2113" s="90" t="s">
        <v>61</v>
      </c>
      <c r="AF2113" s="90" t="s">
        <v>61</v>
      </c>
      <c r="AG2113" s="90" t="s">
        <v>89</v>
      </c>
      <c r="AH2113" s="90" t="s">
        <v>89</v>
      </c>
      <c r="AI2113" s="90" t="s">
        <v>89</v>
      </c>
      <c r="AJ2113" s="90" t="s">
        <v>89</v>
      </c>
      <c r="AK2113" s="90" t="s">
        <v>89</v>
      </c>
      <c r="AL2113" s="90" t="s">
        <v>89</v>
      </c>
      <c r="AM2113" s="90" t="s">
        <v>89</v>
      </c>
      <c r="AN2113" s="90" t="s">
        <v>89</v>
      </c>
      <c r="AO2113" s="90" t="s">
        <v>89</v>
      </c>
      <c r="AP2113" s="90" t="s">
        <v>89</v>
      </c>
      <c r="AQ2113" s="90" t="s">
        <v>90</v>
      </c>
      <c r="AR2113" s="90" t="s">
        <v>90</v>
      </c>
      <c r="AS2113" s="90" t="s">
        <v>91</v>
      </c>
      <c r="AT2113" s="90" t="s">
        <v>92</v>
      </c>
      <c r="AU2113" s="90" t="s">
        <v>92</v>
      </c>
      <c r="AV2113" s="90" t="s">
        <v>93</v>
      </c>
      <c r="AW2113" s="90" t="s">
        <v>3333</v>
      </c>
      <c r="AX2113" s="90" t="s">
        <v>19873</v>
      </c>
      <c r="AY2113" s="90" t="s">
        <v>3335</v>
      </c>
      <c r="AZ2113" s="90" t="s">
        <v>19873</v>
      </c>
      <c r="BA2113" s="90" t="s">
        <v>97</v>
      </c>
      <c r="BB2113" s="90" t="s">
        <v>19874</v>
      </c>
      <c r="BC2113" s="90" t="s">
        <v>99</v>
      </c>
      <c r="BD2113" s="90" t="s">
        <v>150</v>
      </c>
      <c r="BE2113" s="90" t="s">
        <v>61</v>
      </c>
      <c r="BF2113" s="90" t="s">
        <v>380</v>
      </c>
      <c r="BG2113" s="90" t="s">
        <v>101</v>
      </c>
    </row>
    <row r="2114" s="85" customFormat="1" ht="19" customHeight="1" spans="1:59">
      <c r="A2114" s="90" t="s">
        <v>102</v>
      </c>
      <c r="B2114" s="90" t="s">
        <v>103</v>
      </c>
      <c r="C2114" s="90" t="s">
        <v>4432</v>
      </c>
      <c r="D2114" s="90" t="s">
        <v>4433</v>
      </c>
      <c r="E2114" s="90" t="s">
        <v>19875</v>
      </c>
      <c r="F2114" s="90" t="s">
        <v>19876</v>
      </c>
      <c r="G2114" s="90" t="s">
        <v>5674</v>
      </c>
      <c r="H2114" s="90" t="s">
        <v>1130</v>
      </c>
      <c r="I2114" s="90" t="s">
        <v>19877</v>
      </c>
      <c r="J2114" s="90" t="s">
        <v>19878</v>
      </c>
      <c r="K2114" s="90" t="s">
        <v>19879</v>
      </c>
      <c r="L2114" s="90" t="s">
        <v>73</v>
      </c>
      <c r="M2114" s="90" t="s">
        <v>4376</v>
      </c>
      <c r="N2114" s="90" t="s">
        <v>203</v>
      </c>
      <c r="O2114" s="90" t="s">
        <v>610</v>
      </c>
      <c r="P2114" s="90" t="s">
        <v>611</v>
      </c>
      <c r="Q2114" s="90" t="s">
        <v>1669</v>
      </c>
      <c r="R2114" s="90" t="s">
        <v>1670</v>
      </c>
      <c r="S2114" s="90" t="s">
        <v>19880</v>
      </c>
      <c r="T2114" s="90" t="s">
        <v>262</v>
      </c>
      <c r="U2114" s="15">
        <v>0</v>
      </c>
      <c r="V2114" s="15">
        <v>20000</v>
      </c>
      <c r="W2114" s="15">
        <v>13000</v>
      </c>
      <c r="X2114" s="15">
        <v>5000</v>
      </c>
      <c r="Y2114" s="90" t="s">
        <v>143</v>
      </c>
      <c r="Z2114" s="90" t="s">
        <v>83</v>
      </c>
      <c r="AA2114" s="90" t="s">
        <v>84</v>
      </c>
      <c r="AB2114" s="90" t="s">
        <v>19881</v>
      </c>
      <c r="AC2114" s="90" t="s">
        <v>359</v>
      </c>
      <c r="AD2114" s="90" t="s">
        <v>87</v>
      </c>
      <c r="AE2114" s="90" t="s">
        <v>61</v>
      </c>
      <c r="AF2114" s="90" t="s">
        <v>61</v>
      </c>
      <c r="AG2114" s="90" t="s">
        <v>89</v>
      </c>
      <c r="AH2114" s="90" t="s">
        <v>89</v>
      </c>
      <c r="AI2114" s="90" t="s">
        <v>89</v>
      </c>
      <c r="AJ2114" s="90" t="s">
        <v>89</v>
      </c>
      <c r="AK2114" s="90" t="s">
        <v>89</v>
      </c>
      <c r="AL2114" s="90" t="s">
        <v>89</v>
      </c>
      <c r="AM2114" s="90" t="s">
        <v>89</v>
      </c>
      <c r="AN2114" s="90" t="s">
        <v>89</v>
      </c>
      <c r="AO2114" s="90" t="s">
        <v>89</v>
      </c>
      <c r="AP2114" s="90" t="s">
        <v>89</v>
      </c>
      <c r="AQ2114" s="90" t="s">
        <v>90</v>
      </c>
      <c r="AR2114" s="90" t="s">
        <v>90</v>
      </c>
      <c r="AS2114" s="90" t="s">
        <v>91</v>
      </c>
      <c r="AT2114" s="90" t="s">
        <v>92</v>
      </c>
      <c r="AU2114" s="90" t="s">
        <v>92</v>
      </c>
      <c r="AV2114" s="90" t="s">
        <v>93</v>
      </c>
      <c r="AW2114" s="90" t="s">
        <v>19882</v>
      </c>
      <c r="AX2114" s="90" t="s">
        <v>19883</v>
      </c>
      <c r="AY2114" s="90" t="s">
        <v>19884</v>
      </c>
      <c r="AZ2114" s="90" t="s">
        <v>19883</v>
      </c>
      <c r="BA2114" s="90" t="s">
        <v>215</v>
      </c>
      <c r="BB2114" s="90" t="s">
        <v>19885</v>
      </c>
      <c r="BC2114" s="90" t="s">
        <v>99</v>
      </c>
      <c r="BD2114" s="90" t="s">
        <v>150</v>
      </c>
      <c r="BE2114" s="90" t="s">
        <v>61</v>
      </c>
      <c r="BF2114" s="90" t="s">
        <v>262</v>
      </c>
      <c r="BG2114" s="90" t="s">
        <v>101</v>
      </c>
    </row>
    <row r="2115" s="85" customFormat="1" ht="19" customHeight="1" spans="1:59">
      <c r="A2115" s="90" t="s">
        <v>174</v>
      </c>
      <c r="B2115" s="90" t="s">
        <v>175</v>
      </c>
      <c r="C2115" s="90" t="s">
        <v>2515</v>
      </c>
      <c r="D2115" s="90" t="s">
        <v>2516</v>
      </c>
      <c r="E2115" s="90" t="s">
        <v>19886</v>
      </c>
      <c r="F2115" s="90" t="s">
        <v>19887</v>
      </c>
      <c r="G2115" s="90" t="s">
        <v>3195</v>
      </c>
      <c r="H2115" s="90" t="s">
        <v>369</v>
      </c>
      <c r="I2115" s="90" t="s">
        <v>19888</v>
      </c>
      <c r="J2115" s="90" t="s">
        <v>19889</v>
      </c>
      <c r="K2115" s="90" t="s">
        <v>19890</v>
      </c>
      <c r="L2115" s="90" t="s">
        <v>73</v>
      </c>
      <c r="M2115" s="90" t="s">
        <v>113</v>
      </c>
      <c r="N2115" s="90" t="s">
        <v>4838</v>
      </c>
      <c r="O2115" s="90" t="s">
        <v>375</v>
      </c>
      <c r="P2115" s="90" t="s">
        <v>376</v>
      </c>
      <c r="Q2115" s="90" t="s">
        <v>377</v>
      </c>
      <c r="R2115" s="90" t="s">
        <v>378</v>
      </c>
      <c r="S2115" s="90" t="s">
        <v>19891</v>
      </c>
      <c r="T2115" s="90" t="s">
        <v>209</v>
      </c>
      <c r="U2115" s="15">
        <v>0</v>
      </c>
      <c r="V2115" s="15">
        <v>34125</v>
      </c>
      <c r="W2115" s="15">
        <v>20000</v>
      </c>
      <c r="X2115" s="15">
        <v>10000</v>
      </c>
      <c r="Y2115" s="90" t="s">
        <v>82</v>
      </c>
      <c r="Z2115" s="90" t="s">
        <v>83</v>
      </c>
      <c r="AA2115" s="90" t="s">
        <v>84</v>
      </c>
      <c r="AB2115" s="90" t="s">
        <v>19892</v>
      </c>
      <c r="AC2115" s="90" t="s">
        <v>121</v>
      </c>
      <c r="AD2115" s="90" t="s">
        <v>87</v>
      </c>
      <c r="AE2115" s="90" t="s">
        <v>61</v>
      </c>
      <c r="AF2115" s="90" t="s">
        <v>61</v>
      </c>
      <c r="AG2115" s="90" t="s">
        <v>89</v>
      </c>
      <c r="AH2115" s="90" t="s">
        <v>88</v>
      </c>
      <c r="AI2115" s="90" t="s">
        <v>88</v>
      </c>
      <c r="AJ2115" s="90" t="s">
        <v>88</v>
      </c>
      <c r="AK2115" s="90" t="s">
        <v>88</v>
      </c>
      <c r="AL2115" s="90" t="s">
        <v>88</v>
      </c>
      <c r="AM2115" s="90" t="s">
        <v>89</v>
      </c>
      <c r="AN2115" s="90" t="s">
        <v>88</v>
      </c>
      <c r="AO2115" s="90" t="s">
        <v>88</v>
      </c>
      <c r="AP2115" s="90" t="s">
        <v>89</v>
      </c>
      <c r="AQ2115" s="90" t="s">
        <v>90</v>
      </c>
      <c r="AR2115" s="90" t="s">
        <v>90</v>
      </c>
      <c r="AS2115" s="90" t="s">
        <v>91</v>
      </c>
      <c r="AT2115" s="90" t="s">
        <v>92</v>
      </c>
      <c r="AU2115" s="90" t="s">
        <v>92</v>
      </c>
      <c r="AV2115" s="90" t="s">
        <v>93</v>
      </c>
      <c r="AW2115" s="90" t="s">
        <v>19893</v>
      </c>
      <c r="AX2115" s="90" t="s">
        <v>19894</v>
      </c>
      <c r="AY2115" s="90" t="s">
        <v>19895</v>
      </c>
      <c r="AZ2115" s="90" t="s">
        <v>19894</v>
      </c>
      <c r="BA2115" s="90" t="s">
        <v>97</v>
      </c>
      <c r="BB2115" s="90" t="s">
        <v>19896</v>
      </c>
      <c r="BC2115" s="90" t="s">
        <v>99</v>
      </c>
      <c r="BD2115" s="90" t="s">
        <v>100</v>
      </c>
      <c r="BE2115" s="90" t="s">
        <v>61</v>
      </c>
      <c r="BF2115" s="90" t="s">
        <v>209</v>
      </c>
      <c r="BG2115" s="90" t="s">
        <v>101</v>
      </c>
    </row>
    <row r="2116" s="85" customFormat="1" ht="19" customHeight="1" spans="1:59">
      <c r="A2116" s="90" t="s">
        <v>62</v>
      </c>
      <c r="B2116" s="90" t="s">
        <v>63</v>
      </c>
      <c r="C2116" s="90" t="s">
        <v>986</v>
      </c>
      <c r="D2116" s="90" t="s">
        <v>987</v>
      </c>
      <c r="E2116" s="90" t="s">
        <v>19897</v>
      </c>
      <c r="F2116" s="90" t="s">
        <v>6644</v>
      </c>
      <c r="G2116" s="90" t="s">
        <v>604</v>
      </c>
      <c r="H2116" s="90" t="s">
        <v>1130</v>
      </c>
      <c r="I2116" s="90" t="s">
        <v>19898</v>
      </c>
      <c r="J2116" s="90" t="s">
        <v>19899</v>
      </c>
      <c r="K2116" s="90" t="s">
        <v>19900</v>
      </c>
      <c r="L2116" s="90" t="s">
        <v>73</v>
      </c>
      <c r="M2116" s="90" t="s">
        <v>19901</v>
      </c>
      <c r="N2116" s="90" t="s">
        <v>203</v>
      </c>
      <c r="O2116" s="90" t="s">
        <v>610</v>
      </c>
      <c r="P2116" s="90" t="s">
        <v>611</v>
      </c>
      <c r="Q2116" s="90" t="s">
        <v>612</v>
      </c>
      <c r="R2116" s="90" t="s">
        <v>613</v>
      </c>
      <c r="S2116" s="90" t="s">
        <v>19902</v>
      </c>
      <c r="T2116" s="90" t="s">
        <v>262</v>
      </c>
      <c r="U2116" s="15">
        <v>0</v>
      </c>
      <c r="V2116" s="15">
        <v>29423</v>
      </c>
      <c r="W2116" s="15">
        <v>23500</v>
      </c>
      <c r="X2116" s="15">
        <v>2000</v>
      </c>
      <c r="Y2116" s="90" t="s">
        <v>143</v>
      </c>
      <c r="Z2116" s="90" t="s">
        <v>83</v>
      </c>
      <c r="AA2116" s="90" t="s">
        <v>84</v>
      </c>
      <c r="AB2116" s="90" t="s">
        <v>19903</v>
      </c>
      <c r="AC2116" s="90" t="s">
        <v>359</v>
      </c>
      <c r="AD2116" s="90" t="s">
        <v>87</v>
      </c>
      <c r="AE2116" s="90" t="s">
        <v>61</v>
      </c>
      <c r="AF2116" s="90" t="s">
        <v>61</v>
      </c>
      <c r="AG2116" s="90" t="s">
        <v>89</v>
      </c>
      <c r="AH2116" s="90" t="s">
        <v>89</v>
      </c>
      <c r="AI2116" s="90" t="s">
        <v>89</v>
      </c>
      <c r="AJ2116" s="90" t="s">
        <v>89</v>
      </c>
      <c r="AK2116" s="90" t="s">
        <v>89</v>
      </c>
      <c r="AL2116" s="90" t="s">
        <v>89</v>
      </c>
      <c r="AM2116" s="90" t="s">
        <v>89</v>
      </c>
      <c r="AN2116" s="90" t="s">
        <v>89</v>
      </c>
      <c r="AO2116" s="90" t="s">
        <v>89</v>
      </c>
      <c r="AP2116" s="90" t="s">
        <v>89</v>
      </c>
      <c r="AQ2116" s="90" t="s">
        <v>90</v>
      </c>
      <c r="AR2116" s="90" t="s">
        <v>90</v>
      </c>
      <c r="AS2116" s="90" t="s">
        <v>91</v>
      </c>
      <c r="AT2116" s="90" t="s">
        <v>92</v>
      </c>
      <c r="AU2116" s="90" t="s">
        <v>92</v>
      </c>
      <c r="AV2116" s="90" t="s">
        <v>93</v>
      </c>
      <c r="AW2116" s="90" t="s">
        <v>19904</v>
      </c>
      <c r="AX2116" s="90" t="s">
        <v>19905</v>
      </c>
      <c r="AY2116" s="90" t="s">
        <v>19906</v>
      </c>
      <c r="AZ2116" s="90" t="s">
        <v>19905</v>
      </c>
      <c r="BA2116" s="90" t="s">
        <v>97</v>
      </c>
      <c r="BB2116" s="90" t="s">
        <v>19907</v>
      </c>
      <c r="BC2116" s="90" t="s">
        <v>99</v>
      </c>
      <c r="BD2116" s="90" t="s">
        <v>150</v>
      </c>
      <c r="BE2116" s="90" t="s">
        <v>61</v>
      </c>
      <c r="BF2116" s="90" t="s">
        <v>262</v>
      </c>
      <c r="BG2116" s="90" t="s">
        <v>101</v>
      </c>
    </row>
    <row r="2117" s="85" customFormat="1" ht="19" customHeight="1" spans="1:59">
      <c r="A2117" s="90" t="s">
        <v>226</v>
      </c>
      <c r="B2117" s="90" t="s">
        <v>227</v>
      </c>
      <c r="C2117" s="90" t="s">
        <v>334</v>
      </c>
      <c r="D2117" s="90" t="s">
        <v>335</v>
      </c>
      <c r="E2117" s="90" t="s">
        <v>19174</v>
      </c>
      <c r="F2117" s="90" t="s">
        <v>4007</v>
      </c>
      <c r="G2117" s="90" t="s">
        <v>2187</v>
      </c>
      <c r="H2117" s="90" t="s">
        <v>539</v>
      </c>
      <c r="I2117" s="90" t="s">
        <v>19908</v>
      </c>
      <c r="J2117" s="90" t="s">
        <v>19909</v>
      </c>
      <c r="K2117" s="90" t="s">
        <v>19910</v>
      </c>
      <c r="L2117" s="90" t="s">
        <v>73</v>
      </c>
      <c r="M2117" s="90" t="s">
        <v>184</v>
      </c>
      <c r="N2117" s="90" t="s">
        <v>2191</v>
      </c>
      <c r="O2117" s="90" t="s">
        <v>398</v>
      </c>
      <c r="P2117" s="90" t="s">
        <v>399</v>
      </c>
      <c r="Q2117" s="90" t="s">
        <v>2192</v>
      </c>
      <c r="R2117" s="90" t="s">
        <v>2193</v>
      </c>
      <c r="S2117" s="90" t="s">
        <v>19911</v>
      </c>
      <c r="T2117" s="90" t="s">
        <v>380</v>
      </c>
      <c r="U2117" s="15">
        <v>0</v>
      </c>
      <c r="V2117" s="15">
        <v>15045</v>
      </c>
      <c r="W2117" s="15">
        <v>6000</v>
      </c>
      <c r="X2117" s="15">
        <v>3000</v>
      </c>
      <c r="Y2117" s="90" t="s">
        <v>82</v>
      </c>
      <c r="Z2117" s="90" t="s">
        <v>83</v>
      </c>
      <c r="AA2117" s="90" t="s">
        <v>84</v>
      </c>
      <c r="AB2117" s="90" t="s">
        <v>19179</v>
      </c>
      <c r="AC2117" s="90" t="s">
        <v>359</v>
      </c>
      <c r="AD2117" s="90" t="s">
        <v>87</v>
      </c>
      <c r="AE2117" s="90" t="s">
        <v>61</v>
      </c>
      <c r="AF2117" s="90" t="s">
        <v>61</v>
      </c>
      <c r="AG2117" s="90" t="s">
        <v>89</v>
      </c>
      <c r="AH2117" s="90" t="s">
        <v>89</v>
      </c>
      <c r="AI2117" s="90" t="s">
        <v>88</v>
      </c>
      <c r="AJ2117" s="90" t="s">
        <v>88</v>
      </c>
      <c r="AK2117" s="90" t="s">
        <v>88</v>
      </c>
      <c r="AL2117" s="90" t="s">
        <v>88</v>
      </c>
      <c r="AM2117" s="90" t="s">
        <v>88</v>
      </c>
      <c r="AN2117" s="90" t="s">
        <v>88</v>
      </c>
      <c r="AO2117" s="90" t="s">
        <v>88</v>
      </c>
      <c r="AP2117" s="90" t="s">
        <v>89</v>
      </c>
      <c r="AQ2117" s="90" t="s">
        <v>90</v>
      </c>
      <c r="AR2117" s="90" t="s">
        <v>90</v>
      </c>
      <c r="AS2117" s="90" t="s">
        <v>91</v>
      </c>
      <c r="AT2117" s="90" t="s">
        <v>92</v>
      </c>
      <c r="AU2117" s="90" t="s">
        <v>92</v>
      </c>
      <c r="AV2117" s="90" t="s">
        <v>93</v>
      </c>
      <c r="AW2117" s="90" t="s">
        <v>19180</v>
      </c>
      <c r="AX2117" s="90" t="s">
        <v>19912</v>
      </c>
      <c r="AY2117" s="90" t="s">
        <v>19182</v>
      </c>
      <c r="AZ2117" s="90" t="s">
        <v>19912</v>
      </c>
      <c r="BA2117" s="90" t="s">
        <v>97</v>
      </c>
      <c r="BB2117" s="90" t="s">
        <v>19913</v>
      </c>
      <c r="BC2117" s="90" t="s">
        <v>99</v>
      </c>
      <c r="BD2117" s="90" t="s">
        <v>100</v>
      </c>
      <c r="BE2117" s="90" t="s">
        <v>61</v>
      </c>
      <c r="BF2117" s="90" t="s">
        <v>380</v>
      </c>
      <c r="BG2117" s="90" t="s">
        <v>101</v>
      </c>
    </row>
    <row r="2118" s="85" customFormat="1" ht="19" customHeight="1" spans="1:59">
      <c r="A2118" s="90" t="s">
        <v>126</v>
      </c>
      <c r="B2118" s="90" t="s">
        <v>127</v>
      </c>
      <c r="C2118" s="90" t="s">
        <v>248</v>
      </c>
      <c r="D2118" s="90" t="s">
        <v>249</v>
      </c>
      <c r="E2118" s="90" t="s">
        <v>19914</v>
      </c>
      <c r="F2118" s="90" t="s">
        <v>19915</v>
      </c>
      <c r="G2118" s="90" t="s">
        <v>7637</v>
      </c>
      <c r="H2118" s="90" t="s">
        <v>605</v>
      </c>
      <c r="I2118" s="90" t="s">
        <v>19916</v>
      </c>
      <c r="J2118" s="90" t="s">
        <v>19917</v>
      </c>
      <c r="K2118" s="90" t="s">
        <v>19918</v>
      </c>
      <c r="L2118" s="90" t="s">
        <v>73</v>
      </c>
      <c r="M2118" s="90" t="s">
        <v>19919</v>
      </c>
      <c r="N2118" s="90" t="s">
        <v>3268</v>
      </c>
      <c r="O2118" s="90" t="s">
        <v>610</v>
      </c>
      <c r="P2118" s="90" t="s">
        <v>611</v>
      </c>
      <c r="Q2118" s="90" t="s">
        <v>612</v>
      </c>
      <c r="R2118" s="90" t="s">
        <v>613</v>
      </c>
      <c r="S2118" s="90" t="s">
        <v>19920</v>
      </c>
      <c r="T2118" s="90" t="s">
        <v>209</v>
      </c>
      <c r="U2118" s="15">
        <v>0</v>
      </c>
      <c r="V2118" s="15">
        <v>167000</v>
      </c>
      <c r="W2118" s="15">
        <v>82000</v>
      </c>
      <c r="X2118" s="15">
        <v>20400</v>
      </c>
      <c r="Y2118" s="90" t="s">
        <v>143</v>
      </c>
      <c r="Z2118" s="90" t="s">
        <v>83</v>
      </c>
      <c r="AA2118" s="90" t="s">
        <v>84</v>
      </c>
      <c r="AB2118" s="90" t="s">
        <v>19921</v>
      </c>
      <c r="AC2118" s="90" t="s">
        <v>145</v>
      </c>
      <c r="AD2118" s="90" t="s">
        <v>87</v>
      </c>
      <c r="AE2118" s="90" t="s">
        <v>61</v>
      </c>
      <c r="AF2118" s="90" t="s">
        <v>61</v>
      </c>
      <c r="AG2118" s="90" t="s">
        <v>89</v>
      </c>
      <c r="AH2118" s="90" t="s">
        <v>89</v>
      </c>
      <c r="AI2118" s="90" t="s">
        <v>89</v>
      </c>
      <c r="AJ2118" s="90" t="s">
        <v>89</v>
      </c>
      <c r="AK2118" s="90" t="s">
        <v>89</v>
      </c>
      <c r="AL2118" s="90" t="s">
        <v>89</v>
      </c>
      <c r="AM2118" s="90" t="s">
        <v>89</v>
      </c>
      <c r="AN2118" s="90" t="s">
        <v>89</v>
      </c>
      <c r="AO2118" s="90" t="s">
        <v>89</v>
      </c>
      <c r="AP2118" s="90" t="s">
        <v>89</v>
      </c>
      <c r="AQ2118" s="90" t="s">
        <v>90</v>
      </c>
      <c r="AR2118" s="90" t="s">
        <v>90</v>
      </c>
      <c r="AS2118" s="90" t="s">
        <v>91</v>
      </c>
      <c r="AT2118" s="90" t="s">
        <v>92</v>
      </c>
      <c r="AU2118" s="90" t="s">
        <v>92</v>
      </c>
      <c r="AV2118" s="90" t="s">
        <v>93</v>
      </c>
      <c r="AW2118" s="90" t="s">
        <v>19922</v>
      </c>
      <c r="AX2118" s="90" t="s">
        <v>19923</v>
      </c>
      <c r="AY2118" s="90" t="s">
        <v>19924</v>
      </c>
      <c r="AZ2118" s="90" t="s">
        <v>19923</v>
      </c>
      <c r="BA2118" s="90" t="s">
        <v>215</v>
      </c>
      <c r="BB2118" s="90" t="s">
        <v>19925</v>
      </c>
      <c r="BC2118" s="90" t="s">
        <v>99</v>
      </c>
      <c r="BD2118" s="90" t="s">
        <v>150</v>
      </c>
      <c r="BE2118" s="90" t="s">
        <v>61</v>
      </c>
      <c r="BF2118" s="90" t="s">
        <v>209</v>
      </c>
      <c r="BG2118" s="90" t="s">
        <v>101</v>
      </c>
    </row>
    <row r="2119" s="85" customFormat="1" ht="19" customHeight="1" spans="1:59">
      <c r="A2119" s="90" t="s">
        <v>126</v>
      </c>
      <c r="B2119" s="90" t="s">
        <v>127</v>
      </c>
      <c r="C2119" s="90" t="s">
        <v>5176</v>
      </c>
      <c r="D2119" s="90" t="s">
        <v>5177</v>
      </c>
      <c r="E2119" s="90" t="s">
        <v>19926</v>
      </c>
      <c r="F2119" s="90" t="s">
        <v>19927</v>
      </c>
      <c r="G2119" s="90" t="s">
        <v>1763</v>
      </c>
      <c r="H2119" s="90" t="s">
        <v>232</v>
      </c>
      <c r="I2119" s="90" t="s">
        <v>19928</v>
      </c>
      <c r="J2119" s="90" t="s">
        <v>19929</v>
      </c>
      <c r="K2119" s="90" t="s">
        <v>19930</v>
      </c>
      <c r="L2119" s="90" t="s">
        <v>73</v>
      </c>
      <c r="M2119" s="90" t="s">
        <v>927</v>
      </c>
      <c r="N2119" s="90" t="s">
        <v>113</v>
      </c>
      <c r="O2119" s="90" t="s">
        <v>2914</v>
      </c>
      <c r="P2119" s="90" t="s">
        <v>2915</v>
      </c>
      <c r="Q2119" s="90" t="s">
        <v>12413</v>
      </c>
      <c r="R2119" s="90" t="s">
        <v>12414</v>
      </c>
      <c r="S2119" s="90" t="s">
        <v>19931</v>
      </c>
      <c r="T2119" s="90" t="s">
        <v>119</v>
      </c>
      <c r="U2119" s="15">
        <v>0</v>
      </c>
      <c r="V2119" s="15">
        <v>30333</v>
      </c>
      <c r="W2119" s="15">
        <v>24000</v>
      </c>
      <c r="X2119" s="15">
        <v>24000</v>
      </c>
      <c r="Y2119" s="90" t="s">
        <v>82</v>
      </c>
      <c r="Z2119" s="90" t="s">
        <v>83</v>
      </c>
      <c r="AA2119" s="90" t="s">
        <v>84</v>
      </c>
      <c r="AB2119" s="90" t="s">
        <v>19932</v>
      </c>
      <c r="AC2119" s="90" t="s">
        <v>359</v>
      </c>
      <c r="AD2119" s="90" t="s">
        <v>87</v>
      </c>
      <c r="AE2119" s="90" t="s">
        <v>61</v>
      </c>
      <c r="AF2119" s="90" t="s">
        <v>61</v>
      </c>
      <c r="AG2119" s="90" t="s">
        <v>89</v>
      </c>
      <c r="AH2119" s="90" t="s">
        <v>89</v>
      </c>
      <c r="AI2119" s="90" t="s">
        <v>89</v>
      </c>
      <c r="AJ2119" s="90" t="s">
        <v>89</v>
      </c>
      <c r="AK2119" s="90" t="s">
        <v>89</v>
      </c>
      <c r="AL2119" s="90" t="s">
        <v>89</v>
      </c>
      <c r="AM2119" s="90" t="s">
        <v>89</v>
      </c>
      <c r="AN2119" s="90" t="s">
        <v>89</v>
      </c>
      <c r="AO2119" s="90" t="s">
        <v>88</v>
      </c>
      <c r="AP2119" s="90" t="s">
        <v>89</v>
      </c>
      <c r="AQ2119" s="90" t="s">
        <v>90</v>
      </c>
      <c r="AR2119" s="90" t="s">
        <v>90</v>
      </c>
      <c r="AS2119" s="90" t="s">
        <v>91</v>
      </c>
      <c r="AT2119" s="90" t="s">
        <v>92</v>
      </c>
      <c r="AU2119" s="90" t="s">
        <v>92</v>
      </c>
      <c r="AV2119" s="90" t="s">
        <v>93</v>
      </c>
      <c r="AW2119" s="90" t="s">
        <v>19933</v>
      </c>
      <c r="AX2119" s="90" t="s">
        <v>19934</v>
      </c>
      <c r="AY2119" s="90" t="s">
        <v>19935</v>
      </c>
      <c r="AZ2119" s="90" t="s">
        <v>19934</v>
      </c>
      <c r="BA2119" s="90" t="s">
        <v>97</v>
      </c>
      <c r="BB2119" s="90" t="s">
        <v>19936</v>
      </c>
      <c r="BC2119" s="90" t="s">
        <v>99</v>
      </c>
      <c r="BD2119" s="90" t="s">
        <v>100</v>
      </c>
      <c r="BE2119" s="90" t="s">
        <v>61</v>
      </c>
      <c r="BF2119" s="90" t="s">
        <v>119</v>
      </c>
      <c r="BG2119" s="90" t="s">
        <v>101</v>
      </c>
    </row>
    <row r="2120" s="85" customFormat="1" ht="19" customHeight="1" spans="1:59">
      <c r="A2120" s="90" t="s">
        <v>1564</v>
      </c>
      <c r="B2120" s="90" t="s">
        <v>1565</v>
      </c>
      <c r="C2120" s="90" t="s">
        <v>10472</v>
      </c>
      <c r="D2120" s="90" t="s">
        <v>10473</v>
      </c>
      <c r="E2120" s="90" t="s">
        <v>19937</v>
      </c>
      <c r="F2120" s="90" t="s">
        <v>19938</v>
      </c>
      <c r="G2120" s="90" t="s">
        <v>13837</v>
      </c>
      <c r="H2120" s="90" t="s">
        <v>605</v>
      </c>
      <c r="I2120" s="90" t="s">
        <v>19939</v>
      </c>
      <c r="J2120" s="90" t="s">
        <v>19940</v>
      </c>
      <c r="K2120" s="90" t="s">
        <v>19941</v>
      </c>
      <c r="L2120" s="90" t="s">
        <v>73</v>
      </c>
      <c r="M2120" s="90" t="s">
        <v>19942</v>
      </c>
      <c r="N2120" s="90" t="s">
        <v>203</v>
      </c>
      <c r="O2120" s="90" t="s">
        <v>5897</v>
      </c>
      <c r="P2120" s="90" t="s">
        <v>1670</v>
      </c>
      <c r="Q2120" s="90" t="s">
        <v>612</v>
      </c>
      <c r="R2120" s="90" t="s">
        <v>613</v>
      </c>
      <c r="S2120" s="90" t="s">
        <v>19943</v>
      </c>
      <c r="T2120" s="90" t="s">
        <v>262</v>
      </c>
      <c r="U2120" s="15">
        <v>0</v>
      </c>
      <c r="V2120" s="15">
        <v>3320</v>
      </c>
      <c r="W2120" s="15">
        <v>2300</v>
      </c>
      <c r="X2120" s="15">
        <v>1100</v>
      </c>
      <c r="Y2120" s="90" t="s">
        <v>143</v>
      </c>
      <c r="Z2120" s="90" t="s">
        <v>83</v>
      </c>
      <c r="AA2120" s="90" t="s">
        <v>84</v>
      </c>
      <c r="AB2120" s="90" t="s">
        <v>19944</v>
      </c>
      <c r="AC2120" s="90" t="s">
        <v>145</v>
      </c>
      <c r="AD2120" s="90" t="s">
        <v>87</v>
      </c>
      <c r="AE2120" s="90" t="s">
        <v>61</v>
      </c>
      <c r="AF2120" s="90" t="s">
        <v>61</v>
      </c>
      <c r="AG2120" s="90" t="s">
        <v>89</v>
      </c>
      <c r="AH2120" s="90" t="s">
        <v>89</v>
      </c>
      <c r="AI2120" s="90" t="s">
        <v>89</v>
      </c>
      <c r="AJ2120" s="90" t="s">
        <v>89</v>
      </c>
      <c r="AK2120" s="90" t="s">
        <v>89</v>
      </c>
      <c r="AL2120" s="90" t="s">
        <v>89</v>
      </c>
      <c r="AM2120" s="90" t="s">
        <v>89</v>
      </c>
      <c r="AN2120" s="90" t="s">
        <v>89</v>
      </c>
      <c r="AO2120" s="90" t="s">
        <v>89</v>
      </c>
      <c r="AP2120" s="90" t="s">
        <v>89</v>
      </c>
      <c r="AQ2120" s="90" t="s">
        <v>90</v>
      </c>
      <c r="AR2120" s="90" t="s">
        <v>90</v>
      </c>
      <c r="AS2120" s="90" t="s">
        <v>91</v>
      </c>
      <c r="AT2120" s="90" t="s">
        <v>92</v>
      </c>
      <c r="AU2120" s="90" t="s">
        <v>92</v>
      </c>
      <c r="AV2120" s="90" t="s">
        <v>93</v>
      </c>
      <c r="AW2120" s="90" t="s">
        <v>19945</v>
      </c>
      <c r="AX2120" s="90" t="s">
        <v>19946</v>
      </c>
      <c r="AY2120" s="90" t="s">
        <v>19947</v>
      </c>
      <c r="AZ2120" s="90" t="s">
        <v>19946</v>
      </c>
      <c r="BA2120" s="90" t="s">
        <v>215</v>
      </c>
      <c r="BB2120" s="90" t="s">
        <v>19948</v>
      </c>
      <c r="BC2120" s="90" t="s">
        <v>99</v>
      </c>
      <c r="BD2120" s="90" t="s">
        <v>150</v>
      </c>
      <c r="BE2120" s="90" t="s">
        <v>61</v>
      </c>
      <c r="BF2120" s="90" t="s">
        <v>262</v>
      </c>
      <c r="BG2120" s="90" t="s">
        <v>101</v>
      </c>
    </row>
    <row r="2121" s="85" customFormat="1" ht="19" customHeight="1" spans="1:59">
      <c r="A2121" s="90" t="s">
        <v>1564</v>
      </c>
      <c r="B2121" s="90" t="s">
        <v>1565</v>
      </c>
      <c r="C2121" s="90" t="s">
        <v>19032</v>
      </c>
      <c r="D2121" s="90" t="s">
        <v>19033</v>
      </c>
      <c r="E2121" s="90" t="s">
        <v>19949</v>
      </c>
      <c r="F2121" s="90" t="s">
        <v>19950</v>
      </c>
      <c r="G2121" s="90" t="s">
        <v>2434</v>
      </c>
      <c r="H2121" s="90" t="s">
        <v>539</v>
      </c>
      <c r="I2121" s="90" t="s">
        <v>19951</v>
      </c>
      <c r="J2121" s="90" t="s">
        <v>19952</v>
      </c>
      <c r="K2121" s="90" t="s">
        <v>19953</v>
      </c>
      <c r="L2121" s="90" t="s">
        <v>73</v>
      </c>
      <c r="M2121" s="90" t="s">
        <v>10383</v>
      </c>
      <c r="N2121" s="90" t="s">
        <v>1835</v>
      </c>
      <c r="O2121" s="90" t="s">
        <v>238</v>
      </c>
      <c r="P2121" s="90" t="s">
        <v>239</v>
      </c>
      <c r="Q2121" s="90" t="s">
        <v>240</v>
      </c>
      <c r="R2121" s="90" t="s">
        <v>241</v>
      </c>
      <c r="S2121" s="90" t="s">
        <v>19954</v>
      </c>
      <c r="T2121" s="90" t="s">
        <v>119</v>
      </c>
      <c r="U2121" s="15">
        <v>0</v>
      </c>
      <c r="V2121" s="15">
        <v>59593</v>
      </c>
      <c r="W2121" s="15">
        <v>45000</v>
      </c>
      <c r="X2121" s="15">
        <v>20000</v>
      </c>
      <c r="Y2121" s="90" t="s">
        <v>143</v>
      </c>
      <c r="Z2121" s="90" t="s">
        <v>83</v>
      </c>
      <c r="AA2121" s="90" t="s">
        <v>84</v>
      </c>
      <c r="AB2121" s="90" t="s">
        <v>19955</v>
      </c>
      <c r="AC2121" s="90" t="s">
        <v>359</v>
      </c>
      <c r="AD2121" s="90" t="s">
        <v>87</v>
      </c>
      <c r="AE2121" s="90" t="s">
        <v>61</v>
      </c>
      <c r="AF2121" s="90" t="s">
        <v>61</v>
      </c>
      <c r="AG2121" s="90" t="s">
        <v>89</v>
      </c>
      <c r="AH2121" s="90" t="s">
        <v>89</v>
      </c>
      <c r="AI2121" s="90" t="s">
        <v>88</v>
      </c>
      <c r="AJ2121" s="90" t="s">
        <v>89</v>
      </c>
      <c r="AK2121" s="90" t="s">
        <v>89</v>
      </c>
      <c r="AL2121" s="90" t="s">
        <v>89</v>
      </c>
      <c r="AM2121" s="90" t="s">
        <v>88</v>
      </c>
      <c r="AN2121" s="90" t="s">
        <v>89</v>
      </c>
      <c r="AO2121" s="90" t="s">
        <v>88</v>
      </c>
      <c r="AP2121" s="90" t="s">
        <v>89</v>
      </c>
      <c r="AQ2121" s="90" t="s">
        <v>90</v>
      </c>
      <c r="AR2121" s="90" t="s">
        <v>90</v>
      </c>
      <c r="AS2121" s="90" t="s">
        <v>91</v>
      </c>
      <c r="AT2121" s="90" t="s">
        <v>92</v>
      </c>
      <c r="AU2121" s="90" t="s">
        <v>92</v>
      </c>
      <c r="AV2121" s="90" t="s">
        <v>93</v>
      </c>
      <c r="AW2121" s="90" t="s">
        <v>19956</v>
      </c>
      <c r="AX2121" s="90" t="s">
        <v>19957</v>
      </c>
      <c r="AY2121" s="90" t="s">
        <v>19958</v>
      </c>
      <c r="AZ2121" s="90" t="s">
        <v>19957</v>
      </c>
      <c r="BA2121" s="90" t="s">
        <v>97</v>
      </c>
      <c r="BB2121" s="90" t="s">
        <v>19959</v>
      </c>
      <c r="BC2121" s="90" t="s">
        <v>99</v>
      </c>
      <c r="BD2121" s="90" t="s">
        <v>150</v>
      </c>
      <c r="BE2121" s="90" t="s">
        <v>61</v>
      </c>
      <c r="BF2121" s="90" t="s">
        <v>119</v>
      </c>
      <c r="BG2121" s="90" t="s">
        <v>101</v>
      </c>
    </row>
    <row r="2122" s="85" customFormat="1" ht="19" customHeight="1" spans="1:59">
      <c r="A2122" s="90" t="s">
        <v>2742</v>
      </c>
      <c r="B2122" s="90" t="s">
        <v>2743</v>
      </c>
      <c r="C2122" s="90" t="s">
        <v>3091</v>
      </c>
      <c r="D2122" s="90" t="s">
        <v>3092</v>
      </c>
      <c r="E2122" s="90" t="s">
        <v>8644</v>
      </c>
      <c r="F2122" s="90" t="s">
        <v>8645</v>
      </c>
      <c r="G2122" s="90" t="s">
        <v>8646</v>
      </c>
      <c r="H2122" s="90" t="s">
        <v>605</v>
      </c>
      <c r="I2122" s="90" t="s">
        <v>19960</v>
      </c>
      <c r="J2122" s="90" t="s">
        <v>19961</v>
      </c>
      <c r="K2122" s="90" t="s">
        <v>19962</v>
      </c>
      <c r="L2122" s="90" t="s">
        <v>73</v>
      </c>
      <c r="M2122" s="90" t="s">
        <v>74</v>
      </c>
      <c r="N2122" s="90" t="s">
        <v>575</v>
      </c>
      <c r="O2122" s="90" t="s">
        <v>610</v>
      </c>
      <c r="P2122" s="90" t="s">
        <v>611</v>
      </c>
      <c r="Q2122" s="90" t="s">
        <v>612</v>
      </c>
      <c r="R2122" s="90" t="s">
        <v>613</v>
      </c>
      <c r="S2122" s="90" t="s">
        <v>19963</v>
      </c>
      <c r="T2122" s="90" t="s">
        <v>119</v>
      </c>
      <c r="U2122" s="15">
        <v>0</v>
      </c>
      <c r="V2122" s="15">
        <v>24000</v>
      </c>
      <c r="W2122" s="15">
        <v>18000</v>
      </c>
      <c r="X2122" s="15">
        <v>8000</v>
      </c>
      <c r="Y2122" s="90" t="s">
        <v>82</v>
      </c>
      <c r="Z2122" s="90" t="s">
        <v>83</v>
      </c>
      <c r="AA2122" s="90" t="s">
        <v>84</v>
      </c>
      <c r="AB2122" s="90" t="s">
        <v>8652</v>
      </c>
      <c r="AC2122" s="90" t="s">
        <v>145</v>
      </c>
      <c r="AD2122" s="90" t="s">
        <v>87</v>
      </c>
      <c r="AE2122" s="90" t="s">
        <v>61</v>
      </c>
      <c r="AF2122" s="90" t="s">
        <v>61</v>
      </c>
      <c r="AG2122" s="90" t="s">
        <v>89</v>
      </c>
      <c r="AH2122" s="90" t="s">
        <v>89</v>
      </c>
      <c r="AI2122" s="90" t="s">
        <v>89</v>
      </c>
      <c r="AJ2122" s="90" t="s">
        <v>89</v>
      </c>
      <c r="AK2122" s="90" t="s">
        <v>89</v>
      </c>
      <c r="AL2122" s="90" t="s">
        <v>89</v>
      </c>
      <c r="AM2122" s="90" t="s">
        <v>89</v>
      </c>
      <c r="AN2122" s="90" t="s">
        <v>89</v>
      </c>
      <c r="AO2122" s="90" t="s">
        <v>89</v>
      </c>
      <c r="AP2122" s="90" t="s">
        <v>89</v>
      </c>
      <c r="AQ2122" s="90" t="s">
        <v>90</v>
      </c>
      <c r="AR2122" s="90" t="s">
        <v>90</v>
      </c>
      <c r="AS2122" s="90" t="s">
        <v>91</v>
      </c>
      <c r="AT2122" s="90" t="s">
        <v>92</v>
      </c>
      <c r="AU2122" s="90" t="s">
        <v>92</v>
      </c>
      <c r="AV2122" s="90" t="s">
        <v>93</v>
      </c>
      <c r="AW2122" s="90" t="s">
        <v>8653</v>
      </c>
      <c r="AX2122" s="90" t="s">
        <v>19964</v>
      </c>
      <c r="AY2122" s="90" t="s">
        <v>8655</v>
      </c>
      <c r="AZ2122" s="90" t="s">
        <v>19964</v>
      </c>
      <c r="BA2122" s="90" t="s">
        <v>97</v>
      </c>
      <c r="BB2122" s="90" t="s">
        <v>19965</v>
      </c>
      <c r="BC2122" s="90" t="s">
        <v>99</v>
      </c>
      <c r="BD2122" s="90" t="s">
        <v>100</v>
      </c>
      <c r="BE2122" s="90" t="s">
        <v>61</v>
      </c>
      <c r="BF2122" s="90" t="s">
        <v>119</v>
      </c>
      <c r="BG2122" s="90" t="s">
        <v>101</v>
      </c>
    </row>
    <row r="2123" s="85" customFormat="1" ht="19" customHeight="1" spans="1:59">
      <c r="A2123" s="90" t="s">
        <v>2742</v>
      </c>
      <c r="B2123" s="90" t="s">
        <v>2743</v>
      </c>
      <c r="C2123" s="90" t="s">
        <v>8771</v>
      </c>
      <c r="D2123" s="90" t="s">
        <v>8772</v>
      </c>
      <c r="E2123" s="90" t="s">
        <v>8773</v>
      </c>
      <c r="F2123" s="90" t="s">
        <v>3238</v>
      </c>
      <c r="G2123" s="90" t="s">
        <v>3238</v>
      </c>
      <c r="H2123" s="90" t="s">
        <v>109</v>
      </c>
      <c r="I2123" s="90" t="s">
        <v>19966</v>
      </c>
      <c r="J2123" s="90" t="s">
        <v>19967</v>
      </c>
      <c r="K2123" s="90" t="s">
        <v>19968</v>
      </c>
      <c r="L2123" s="90" t="s">
        <v>73</v>
      </c>
      <c r="M2123" s="90" t="s">
        <v>810</v>
      </c>
      <c r="N2123" s="90" t="s">
        <v>430</v>
      </c>
      <c r="O2123" s="90" t="s">
        <v>221</v>
      </c>
      <c r="P2123" s="90" t="s">
        <v>222</v>
      </c>
      <c r="Q2123" s="90" t="s">
        <v>206</v>
      </c>
      <c r="R2123" s="90" t="s">
        <v>207</v>
      </c>
      <c r="S2123" s="90" t="s">
        <v>19969</v>
      </c>
      <c r="T2123" s="90" t="s">
        <v>119</v>
      </c>
      <c r="U2123" s="15">
        <v>0</v>
      </c>
      <c r="V2123" s="15">
        <v>43000</v>
      </c>
      <c r="W2123" s="15">
        <v>19000</v>
      </c>
      <c r="X2123" s="15">
        <v>6000</v>
      </c>
      <c r="Y2123" s="90" t="s">
        <v>143</v>
      </c>
      <c r="Z2123" s="90" t="s">
        <v>83</v>
      </c>
      <c r="AA2123" s="90" t="s">
        <v>84</v>
      </c>
      <c r="AB2123" s="90" t="s">
        <v>4241</v>
      </c>
      <c r="AC2123" s="90" t="s">
        <v>359</v>
      </c>
      <c r="AD2123" s="90" t="s">
        <v>87</v>
      </c>
      <c r="AE2123" s="90" t="s">
        <v>61</v>
      </c>
      <c r="AF2123" s="90" t="s">
        <v>61</v>
      </c>
      <c r="AG2123" s="90" t="s">
        <v>89</v>
      </c>
      <c r="AH2123" s="90" t="s">
        <v>89</v>
      </c>
      <c r="AI2123" s="90" t="s">
        <v>89</v>
      </c>
      <c r="AJ2123" s="90" t="s">
        <v>89</v>
      </c>
      <c r="AK2123" s="90" t="s">
        <v>89</v>
      </c>
      <c r="AL2123" s="90" t="s">
        <v>89</v>
      </c>
      <c r="AM2123" s="90" t="s">
        <v>89</v>
      </c>
      <c r="AN2123" s="90" t="s">
        <v>89</v>
      </c>
      <c r="AO2123" s="90" t="s">
        <v>89</v>
      </c>
      <c r="AP2123" s="90" t="s">
        <v>89</v>
      </c>
      <c r="AQ2123" s="90" t="s">
        <v>90</v>
      </c>
      <c r="AR2123" s="90" t="s">
        <v>90</v>
      </c>
      <c r="AS2123" s="90" t="s">
        <v>91</v>
      </c>
      <c r="AT2123" s="90" t="s">
        <v>92</v>
      </c>
      <c r="AU2123" s="90" t="s">
        <v>92</v>
      </c>
      <c r="AV2123" s="90" t="s">
        <v>93</v>
      </c>
      <c r="AW2123" s="90" t="s">
        <v>8778</v>
      </c>
      <c r="AX2123" s="90" t="s">
        <v>19970</v>
      </c>
      <c r="AY2123" s="90" t="s">
        <v>8780</v>
      </c>
      <c r="AZ2123" s="90" t="s">
        <v>19970</v>
      </c>
      <c r="BA2123" s="90" t="s">
        <v>215</v>
      </c>
      <c r="BB2123" s="90" t="s">
        <v>19971</v>
      </c>
      <c r="BC2123" s="90" t="s">
        <v>99</v>
      </c>
      <c r="BD2123" s="90" t="s">
        <v>150</v>
      </c>
      <c r="BE2123" s="90" t="s">
        <v>61</v>
      </c>
      <c r="BF2123" s="90" t="s">
        <v>119</v>
      </c>
      <c r="BG2123" s="90" t="s">
        <v>101</v>
      </c>
    </row>
    <row r="2124" s="85" customFormat="1" ht="19" customHeight="1" spans="1:59">
      <c r="A2124" s="90" t="s">
        <v>646</v>
      </c>
      <c r="B2124" s="90" t="s">
        <v>647</v>
      </c>
      <c r="C2124" s="90" t="s">
        <v>3789</v>
      </c>
      <c r="D2124" s="90" t="s">
        <v>3790</v>
      </c>
      <c r="E2124" s="90" t="s">
        <v>19972</v>
      </c>
      <c r="F2124" s="90" t="s">
        <v>19973</v>
      </c>
      <c r="G2124" s="90" t="s">
        <v>651</v>
      </c>
      <c r="H2124" s="90" t="s">
        <v>69</v>
      </c>
      <c r="I2124" s="90" t="s">
        <v>19974</v>
      </c>
      <c r="J2124" s="90" t="s">
        <v>19975</v>
      </c>
      <c r="K2124" s="90" t="s">
        <v>654</v>
      </c>
      <c r="L2124" s="90" t="s">
        <v>73</v>
      </c>
      <c r="M2124" s="90" t="s">
        <v>4428</v>
      </c>
      <c r="N2124" s="90" t="s">
        <v>2585</v>
      </c>
      <c r="O2124" s="90" t="s">
        <v>76</v>
      </c>
      <c r="P2124" s="90" t="s">
        <v>77</v>
      </c>
      <c r="Q2124" s="90" t="s">
        <v>277</v>
      </c>
      <c r="R2124" s="90" t="s">
        <v>278</v>
      </c>
      <c r="S2124" s="90" t="s">
        <v>19976</v>
      </c>
      <c r="T2124" s="90" t="s">
        <v>81</v>
      </c>
      <c r="U2124" s="15">
        <v>0</v>
      </c>
      <c r="V2124" s="15">
        <v>12388</v>
      </c>
      <c r="W2124" s="15">
        <v>12030</v>
      </c>
      <c r="X2124" s="15">
        <v>12030</v>
      </c>
      <c r="Y2124" s="90" t="s">
        <v>82</v>
      </c>
      <c r="Z2124" s="90" t="s">
        <v>83</v>
      </c>
      <c r="AA2124" s="90" t="s">
        <v>84</v>
      </c>
      <c r="AB2124" s="90" t="s">
        <v>19977</v>
      </c>
      <c r="AC2124" s="90" t="s">
        <v>121</v>
      </c>
      <c r="AD2124" s="90" t="s">
        <v>87</v>
      </c>
      <c r="AE2124" s="90" t="s">
        <v>61</v>
      </c>
      <c r="AF2124" s="90" t="s">
        <v>61</v>
      </c>
      <c r="AG2124" s="90" t="s">
        <v>88</v>
      </c>
      <c r="AH2124" s="90" t="s">
        <v>88</v>
      </c>
      <c r="AI2124" s="90" t="s">
        <v>88</v>
      </c>
      <c r="AJ2124" s="90" t="s">
        <v>88</v>
      </c>
      <c r="AK2124" s="90" t="s">
        <v>88</v>
      </c>
      <c r="AL2124" s="90" t="s">
        <v>88</v>
      </c>
      <c r="AM2124" s="90" t="s">
        <v>88</v>
      </c>
      <c r="AN2124" s="90" t="s">
        <v>88</v>
      </c>
      <c r="AO2124" s="90" t="s">
        <v>88</v>
      </c>
      <c r="AP2124" s="90" t="s">
        <v>88</v>
      </c>
      <c r="AQ2124" s="90" t="s">
        <v>90</v>
      </c>
      <c r="AR2124" s="90" t="s">
        <v>90</v>
      </c>
      <c r="AS2124" s="90" t="s">
        <v>91</v>
      </c>
      <c r="AT2124" s="90" t="s">
        <v>92</v>
      </c>
      <c r="AU2124" s="90" t="s">
        <v>92</v>
      </c>
      <c r="AV2124" s="90" t="s">
        <v>93</v>
      </c>
      <c r="AW2124" s="90" t="s">
        <v>19978</v>
      </c>
      <c r="AX2124" s="90" t="s">
        <v>19979</v>
      </c>
      <c r="AY2124" s="90" t="s">
        <v>1344</v>
      </c>
      <c r="AZ2124" s="90" t="s">
        <v>19979</v>
      </c>
      <c r="BA2124" s="90" t="s">
        <v>97</v>
      </c>
      <c r="BB2124" s="90" t="s">
        <v>19980</v>
      </c>
      <c r="BC2124" s="90" t="s">
        <v>99</v>
      </c>
      <c r="BD2124" s="90" t="s">
        <v>100</v>
      </c>
      <c r="BE2124" s="90" t="s">
        <v>61</v>
      </c>
      <c r="BF2124" s="90" t="s">
        <v>81</v>
      </c>
      <c r="BG2124" s="90" t="s">
        <v>101</v>
      </c>
    </row>
    <row r="2125" s="85" customFormat="1" ht="19" customHeight="1" spans="1:59">
      <c r="A2125" s="90" t="s">
        <v>126</v>
      </c>
      <c r="B2125" s="90" t="s">
        <v>127</v>
      </c>
      <c r="C2125" s="90" t="s">
        <v>248</v>
      </c>
      <c r="D2125" s="90" t="s">
        <v>249</v>
      </c>
      <c r="E2125" s="90" t="s">
        <v>1651</v>
      </c>
      <c r="F2125" s="90" t="s">
        <v>819</v>
      </c>
      <c r="G2125" s="90" t="s">
        <v>132</v>
      </c>
      <c r="H2125" s="90" t="s">
        <v>109</v>
      </c>
      <c r="I2125" s="90" t="s">
        <v>19981</v>
      </c>
      <c r="J2125" s="90" t="s">
        <v>19982</v>
      </c>
      <c r="K2125" s="90" t="s">
        <v>19983</v>
      </c>
      <c r="L2125" s="90" t="s">
        <v>73</v>
      </c>
      <c r="M2125" s="90" t="s">
        <v>1526</v>
      </c>
      <c r="N2125" s="90" t="s">
        <v>1527</v>
      </c>
      <c r="O2125" s="90" t="s">
        <v>1537</v>
      </c>
      <c r="P2125" s="90" t="s">
        <v>1538</v>
      </c>
      <c r="Q2125" s="90" t="s">
        <v>188</v>
      </c>
      <c r="R2125" s="90" t="s">
        <v>187</v>
      </c>
      <c r="S2125" s="90" t="s">
        <v>19984</v>
      </c>
      <c r="T2125" s="90" t="s">
        <v>119</v>
      </c>
      <c r="U2125" s="15">
        <v>0</v>
      </c>
      <c r="V2125" s="15">
        <v>68000</v>
      </c>
      <c r="W2125" s="15">
        <v>44000</v>
      </c>
      <c r="X2125" s="15">
        <v>8000</v>
      </c>
      <c r="Y2125" s="90" t="s">
        <v>82</v>
      </c>
      <c r="Z2125" s="90" t="s">
        <v>83</v>
      </c>
      <c r="AA2125" s="90" t="s">
        <v>84</v>
      </c>
      <c r="AB2125" s="90" t="s">
        <v>819</v>
      </c>
      <c r="AC2125" s="90" t="s">
        <v>145</v>
      </c>
      <c r="AD2125" s="90" t="s">
        <v>87</v>
      </c>
      <c r="AE2125" s="90" t="s">
        <v>61</v>
      </c>
      <c r="AF2125" s="90" t="s">
        <v>61</v>
      </c>
      <c r="AG2125" s="90" t="s">
        <v>89</v>
      </c>
      <c r="AH2125" s="90" t="s">
        <v>89</v>
      </c>
      <c r="AI2125" s="90" t="s">
        <v>88</v>
      </c>
      <c r="AJ2125" s="90" t="s">
        <v>88</v>
      </c>
      <c r="AK2125" s="90" t="s">
        <v>89</v>
      </c>
      <c r="AL2125" s="90" t="s">
        <v>89</v>
      </c>
      <c r="AM2125" s="90" t="s">
        <v>89</v>
      </c>
      <c r="AN2125" s="90" t="s">
        <v>88</v>
      </c>
      <c r="AO2125" s="90" t="s">
        <v>88</v>
      </c>
      <c r="AP2125" s="90" t="s">
        <v>89</v>
      </c>
      <c r="AQ2125" s="90" t="s">
        <v>90</v>
      </c>
      <c r="AR2125" s="90" t="s">
        <v>90</v>
      </c>
      <c r="AS2125" s="90" t="s">
        <v>91</v>
      </c>
      <c r="AT2125" s="90" t="s">
        <v>92</v>
      </c>
      <c r="AU2125" s="90" t="s">
        <v>92</v>
      </c>
      <c r="AV2125" s="90" t="s">
        <v>93</v>
      </c>
      <c r="AW2125" s="90" t="s">
        <v>1657</v>
      </c>
      <c r="AX2125" s="90" t="s">
        <v>19985</v>
      </c>
      <c r="AY2125" s="90" t="s">
        <v>1659</v>
      </c>
      <c r="AZ2125" s="90" t="s">
        <v>19985</v>
      </c>
      <c r="BA2125" s="90" t="s">
        <v>97</v>
      </c>
      <c r="BB2125" s="90" t="s">
        <v>19986</v>
      </c>
      <c r="BC2125" s="90" t="s">
        <v>99</v>
      </c>
      <c r="BD2125" s="90" t="s">
        <v>100</v>
      </c>
      <c r="BE2125" s="90" t="s">
        <v>61</v>
      </c>
      <c r="BF2125" s="90" t="s">
        <v>119</v>
      </c>
      <c r="BG2125" s="90" t="s">
        <v>101</v>
      </c>
    </row>
    <row r="2126" s="85" customFormat="1" ht="19" customHeight="1" spans="1:59">
      <c r="A2126" s="90" t="s">
        <v>1774</v>
      </c>
      <c r="B2126" s="90" t="s">
        <v>1775</v>
      </c>
      <c r="C2126" s="90" t="s">
        <v>6172</v>
      </c>
      <c r="D2126" s="90" t="s">
        <v>6173</v>
      </c>
      <c r="E2126" s="90" t="s">
        <v>19987</v>
      </c>
      <c r="F2126" s="90" t="s">
        <v>19988</v>
      </c>
      <c r="G2126" s="90" t="s">
        <v>4748</v>
      </c>
      <c r="H2126" s="90" t="s">
        <v>369</v>
      </c>
      <c r="I2126" s="90" t="s">
        <v>19989</v>
      </c>
      <c r="J2126" s="90" t="s">
        <v>19990</v>
      </c>
      <c r="K2126" s="90" t="s">
        <v>19991</v>
      </c>
      <c r="L2126" s="90" t="s">
        <v>73</v>
      </c>
      <c r="M2126" s="90" t="s">
        <v>74</v>
      </c>
      <c r="N2126" s="90" t="s">
        <v>2967</v>
      </c>
      <c r="O2126" s="90" t="s">
        <v>1753</v>
      </c>
      <c r="P2126" s="90" t="s">
        <v>1754</v>
      </c>
      <c r="Q2126" s="90" t="s">
        <v>377</v>
      </c>
      <c r="R2126" s="90" t="s">
        <v>378</v>
      </c>
      <c r="S2126" s="90" t="s">
        <v>19992</v>
      </c>
      <c r="T2126" s="90" t="s">
        <v>119</v>
      </c>
      <c r="U2126" s="15">
        <v>0</v>
      </c>
      <c r="V2126" s="15">
        <v>90910</v>
      </c>
      <c r="W2126" s="15">
        <v>60000</v>
      </c>
      <c r="X2126" s="15">
        <v>30000</v>
      </c>
      <c r="Y2126" s="90" t="s">
        <v>82</v>
      </c>
      <c r="Z2126" s="90" t="s">
        <v>83</v>
      </c>
      <c r="AA2126" s="90" t="s">
        <v>84</v>
      </c>
      <c r="AB2126" s="90" t="s">
        <v>19988</v>
      </c>
      <c r="AC2126" s="90" t="s">
        <v>121</v>
      </c>
      <c r="AD2126" s="90" t="s">
        <v>87</v>
      </c>
      <c r="AE2126" s="90" t="s">
        <v>61</v>
      </c>
      <c r="AF2126" s="90" t="s">
        <v>61</v>
      </c>
      <c r="AG2126" s="90" t="s">
        <v>89</v>
      </c>
      <c r="AH2126" s="90" t="s">
        <v>89</v>
      </c>
      <c r="AI2126" s="90" t="s">
        <v>89</v>
      </c>
      <c r="AJ2126" s="90" t="s">
        <v>89</v>
      </c>
      <c r="AK2126" s="90" t="s">
        <v>89</v>
      </c>
      <c r="AL2126" s="90" t="s">
        <v>89</v>
      </c>
      <c r="AM2126" s="90" t="s">
        <v>89</v>
      </c>
      <c r="AN2126" s="90" t="s">
        <v>89</v>
      </c>
      <c r="AO2126" s="90" t="s">
        <v>89</v>
      </c>
      <c r="AP2126" s="90" t="s">
        <v>89</v>
      </c>
      <c r="AQ2126" s="90" t="s">
        <v>90</v>
      </c>
      <c r="AR2126" s="90" t="s">
        <v>90</v>
      </c>
      <c r="AS2126" s="90" t="s">
        <v>91</v>
      </c>
      <c r="AT2126" s="90" t="s">
        <v>92</v>
      </c>
      <c r="AU2126" s="90" t="s">
        <v>92</v>
      </c>
      <c r="AV2126" s="90" t="s">
        <v>93</v>
      </c>
      <c r="AW2126" s="90" t="s">
        <v>19993</v>
      </c>
      <c r="AX2126" s="90" t="s">
        <v>19994</v>
      </c>
      <c r="AY2126" s="90" t="s">
        <v>19995</v>
      </c>
      <c r="AZ2126" s="90" t="s">
        <v>19994</v>
      </c>
      <c r="BA2126" s="90" t="s">
        <v>97</v>
      </c>
      <c r="BB2126" s="90" t="s">
        <v>19996</v>
      </c>
      <c r="BC2126" s="90" t="s">
        <v>99</v>
      </c>
      <c r="BD2126" s="90" t="s">
        <v>100</v>
      </c>
      <c r="BE2126" s="90" t="s">
        <v>61</v>
      </c>
      <c r="BF2126" s="90" t="s">
        <v>119</v>
      </c>
      <c r="BG2126" s="90" t="s">
        <v>101</v>
      </c>
    </row>
    <row r="2127" s="85" customFormat="1" ht="19" customHeight="1" spans="1:59">
      <c r="A2127" s="90" t="s">
        <v>387</v>
      </c>
      <c r="B2127" s="90" t="s">
        <v>388</v>
      </c>
      <c r="C2127" s="90" t="s">
        <v>1601</v>
      </c>
      <c r="D2127" s="90" t="s">
        <v>1602</v>
      </c>
      <c r="E2127" s="90" t="s">
        <v>2319</v>
      </c>
      <c r="F2127" s="90" t="s">
        <v>2320</v>
      </c>
      <c r="G2127" s="90" t="s">
        <v>2321</v>
      </c>
      <c r="H2127" s="90" t="s">
        <v>943</v>
      </c>
      <c r="I2127" s="90" t="s">
        <v>19997</v>
      </c>
      <c r="J2127" s="90" t="s">
        <v>19998</v>
      </c>
      <c r="K2127" s="90" t="s">
        <v>19999</v>
      </c>
      <c r="L2127" s="90" t="s">
        <v>73</v>
      </c>
      <c r="M2127" s="90" t="s">
        <v>4528</v>
      </c>
      <c r="N2127" s="90" t="s">
        <v>20000</v>
      </c>
      <c r="O2127" s="90" t="s">
        <v>949</v>
      </c>
      <c r="P2127" s="90" t="s">
        <v>950</v>
      </c>
      <c r="Q2127" s="90" t="s">
        <v>257</v>
      </c>
      <c r="R2127" s="90" t="s">
        <v>951</v>
      </c>
      <c r="S2127" s="90" t="s">
        <v>20001</v>
      </c>
      <c r="T2127" s="90" t="s">
        <v>119</v>
      </c>
      <c r="U2127" s="15">
        <v>0</v>
      </c>
      <c r="V2127" s="15">
        <v>68200</v>
      </c>
      <c r="W2127" s="15">
        <v>34000</v>
      </c>
      <c r="X2127" s="15">
        <v>4500</v>
      </c>
      <c r="Y2127" s="90" t="s">
        <v>143</v>
      </c>
      <c r="Z2127" s="90" t="s">
        <v>83</v>
      </c>
      <c r="AA2127" s="90" t="s">
        <v>84</v>
      </c>
      <c r="AB2127" s="90" t="s">
        <v>2320</v>
      </c>
      <c r="AC2127" s="90" t="s">
        <v>211</v>
      </c>
      <c r="AD2127" s="90" t="s">
        <v>87</v>
      </c>
      <c r="AE2127" s="90" t="s">
        <v>61</v>
      </c>
      <c r="AF2127" s="90" t="s">
        <v>61</v>
      </c>
      <c r="AG2127" s="90" t="s">
        <v>89</v>
      </c>
      <c r="AH2127" s="90" t="s">
        <v>89</v>
      </c>
      <c r="AI2127" s="90" t="s">
        <v>89</v>
      </c>
      <c r="AJ2127" s="90" t="s">
        <v>89</v>
      </c>
      <c r="AK2127" s="90" t="s">
        <v>89</v>
      </c>
      <c r="AL2127" s="90" t="s">
        <v>89</v>
      </c>
      <c r="AM2127" s="90" t="s">
        <v>89</v>
      </c>
      <c r="AN2127" s="90" t="s">
        <v>89</v>
      </c>
      <c r="AO2127" s="90" t="s">
        <v>89</v>
      </c>
      <c r="AP2127" s="90" t="s">
        <v>89</v>
      </c>
      <c r="AQ2127" s="90" t="s">
        <v>90</v>
      </c>
      <c r="AR2127" s="90" t="s">
        <v>90</v>
      </c>
      <c r="AS2127" s="90" t="s">
        <v>91</v>
      </c>
      <c r="AT2127" s="90" t="s">
        <v>92</v>
      </c>
      <c r="AU2127" s="90" t="s">
        <v>92</v>
      </c>
      <c r="AV2127" s="90" t="s">
        <v>93</v>
      </c>
      <c r="AW2127" s="90" t="s">
        <v>2327</v>
      </c>
      <c r="AX2127" s="90" t="s">
        <v>20002</v>
      </c>
      <c r="AY2127" s="90" t="s">
        <v>2329</v>
      </c>
      <c r="AZ2127" s="90" t="s">
        <v>20002</v>
      </c>
      <c r="BA2127" s="90" t="s">
        <v>215</v>
      </c>
      <c r="BB2127" s="90" t="s">
        <v>20003</v>
      </c>
      <c r="BC2127" s="90" t="s">
        <v>99</v>
      </c>
      <c r="BD2127" s="90" t="s">
        <v>150</v>
      </c>
      <c r="BE2127" s="90" t="s">
        <v>61</v>
      </c>
      <c r="BF2127" s="90" t="s">
        <v>119</v>
      </c>
      <c r="BG2127" s="90" t="s">
        <v>101</v>
      </c>
    </row>
    <row r="2128" s="85" customFormat="1" ht="19" customHeight="1" spans="1:59">
      <c r="A2128" s="90" t="s">
        <v>387</v>
      </c>
      <c r="B2128" s="90" t="s">
        <v>388</v>
      </c>
      <c r="C2128" s="90" t="s">
        <v>3946</v>
      </c>
      <c r="D2128" s="90" t="s">
        <v>3947</v>
      </c>
      <c r="E2128" s="90" t="s">
        <v>14484</v>
      </c>
      <c r="F2128" s="90" t="s">
        <v>20004</v>
      </c>
      <c r="G2128" s="90" t="s">
        <v>5050</v>
      </c>
      <c r="H2128" s="90" t="s">
        <v>539</v>
      </c>
      <c r="I2128" s="90" t="s">
        <v>20005</v>
      </c>
      <c r="J2128" s="90" t="s">
        <v>20006</v>
      </c>
      <c r="K2128" s="90" t="s">
        <v>20007</v>
      </c>
      <c r="L2128" s="90" t="s">
        <v>73</v>
      </c>
      <c r="M2128" s="90" t="s">
        <v>3280</v>
      </c>
      <c r="N2128" s="90" t="s">
        <v>1410</v>
      </c>
      <c r="O2128" s="90" t="s">
        <v>238</v>
      </c>
      <c r="P2128" s="90" t="s">
        <v>239</v>
      </c>
      <c r="Q2128" s="90" t="s">
        <v>2192</v>
      </c>
      <c r="R2128" s="90" t="s">
        <v>2193</v>
      </c>
      <c r="S2128" s="90" t="s">
        <v>20008</v>
      </c>
      <c r="T2128" s="90" t="s">
        <v>119</v>
      </c>
      <c r="U2128" s="15">
        <v>0</v>
      </c>
      <c r="V2128" s="15">
        <v>125000</v>
      </c>
      <c r="W2128" s="15">
        <v>60000</v>
      </c>
      <c r="X2128" s="15">
        <v>8000</v>
      </c>
      <c r="Y2128" s="90" t="s">
        <v>143</v>
      </c>
      <c r="Z2128" s="90" t="s">
        <v>83</v>
      </c>
      <c r="AA2128" s="90" t="s">
        <v>84</v>
      </c>
      <c r="AB2128" s="90" t="s">
        <v>14492</v>
      </c>
      <c r="AC2128" s="90" t="s">
        <v>211</v>
      </c>
      <c r="AD2128" s="90" t="s">
        <v>87</v>
      </c>
      <c r="AE2128" s="90" t="s">
        <v>61</v>
      </c>
      <c r="AF2128" s="90" t="s">
        <v>61</v>
      </c>
      <c r="AG2128" s="90" t="s">
        <v>89</v>
      </c>
      <c r="AH2128" s="90" t="s">
        <v>89</v>
      </c>
      <c r="AI2128" s="90" t="s">
        <v>89</v>
      </c>
      <c r="AJ2128" s="90" t="s">
        <v>89</v>
      </c>
      <c r="AK2128" s="90" t="s">
        <v>89</v>
      </c>
      <c r="AL2128" s="90" t="s">
        <v>89</v>
      </c>
      <c r="AM2128" s="90" t="s">
        <v>89</v>
      </c>
      <c r="AN2128" s="90" t="s">
        <v>89</v>
      </c>
      <c r="AO2128" s="90" t="s">
        <v>89</v>
      </c>
      <c r="AP2128" s="90" t="s">
        <v>89</v>
      </c>
      <c r="AQ2128" s="90" t="s">
        <v>90</v>
      </c>
      <c r="AR2128" s="90" t="s">
        <v>90</v>
      </c>
      <c r="AS2128" s="90" t="s">
        <v>91</v>
      </c>
      <c r="AT2128" s="90" t="s">
        <v>92</v>
      </c>
      <c r="AU2128" s="90" t="s">
        <v>92</v>
      </c>
      <c r="AV2128" s="90" t="s">
        <v>93</v>
      </c>
      <c r="AW2128" s="90" t="s">
        <v>14493</v>
      </c>
      <c r="AX2128" s="90" t="s">
        <v>20009</v>
      </c>
      <c r="AY2128" s="90" t="s">
        <v>14495</v>
      </c>
      <c r="AZ2128" s="90" t="s">
        <v>20009</v>
      </c>
      <c r="BA2128" s="90" t="s">
        <v>97</v>
      </c>
      <c r="BB2128" s="90" t="s">
        <v>20010</v>
      </c>
      <c r="BC2128" s="90" t="s">
        <v>99</v>
      </c>
      <c r="BD2128" s="90" t="s">
        <v>150</v>
      </c>
      <c r="BE2128" s="90" t="s">
        <v>61</v>
      </c>
      <c r="BF2128" s="90" t="s">
        <v>119</v>
      </c>
      <c r="BG2128" s="90" t="s">
        <v>101</v>
      </c>
    </row>
    <row r="2129" s="85" customFormat="1" ht="19" customHeight="1" spans="1:59">
      <c r="A2129" s="90" t="s">
        <v>1774</v>
      </c>
      <c r="B2129" s="90" t="s">
        <v>1775</v>
      </c>
      <c r="C2129" s="90" t="s">
        <v>3363</v>
      </c>
      <c r="D2129" s="90" t="s">
        <v>3364</v>
      </c>
      <c r="E2129" s="90" t="s">
        <v>3365</v>
      </c>
      <c r="F2129" s="90" t="s">
        <v>3366</v>
      </c>
      <c r="G2129" s="90" t="s">
        <v>3367</v>
      </c>
      <c r="H2129" s="90" t="s">
        <v>109</v>
      </c>
      <c r="I2129" s="90" t="s">
        <v>20011</v>
      </c>
      <c r="J2129" s="90" t="s">
        <v>20012</v>
      </c>
      <c r="K2129" s="90" t="s">
        <v>20013</v>
      </c>
      <c r="L2129" s="90" t="s">
        <v>73</v>
      </c>
      <c r="M2129" s="90" t="s">
        <v>20014</v>
      </c>
      <c r="N2129" s="90" t="s">
        <v>811</v>
      </c>
      <c r="O2129" s="90" t="s">
        <v>115</v>
      </c>
      <c r="P2129" s="90" t="s">
        <v>116</v>
      </c>
      <c r="Q2129" s="90" t="s">
        <v>117</v>
      </c>
      <c r="R2129" s="90" t="s">
        <v>116</v>
      </c>
      <c r="S2129" s="90" t="s">
        <v>20015</v>
      </c>
      <c r="T2129" s="90" t="s">
        <v>380</v>
      </c>
      <c r="U2129" s="15">
        <v>0</v>
      </c>
      <c r="V2129" s="15">
        <v>4000</v>
      </c>
      <c r="W2129" s="15">
        <v>3200</v>
      </c>
      <c r="X2129" s="15">
        <v>2000</v>
      </c>
      <c r="Y2129" s="90" t="s">
        <v>82</v>
      </c>
      <c r="Z2129" s="90" t="s">
        <v>83</v>
      </c>
      <c r="AA2129" s="90" t="s">
        <v>84</v>
      </c>
      <c r="AB2129" s="90" t="s">
        <v>3372</v>
      </c>
      <c r="AC2129" s="90" t="s">
        <v>359</v>
      </c>
      <c r="AD2129" s="90" t="s">
        <v>87</v>
      </c>
      <c r="AE2129" s="90" t="s">
        <v>61</v>
      </c>
      <c r="AF2129" s="90" t="s">
        <v>61</v>
      </c>
      <c r="AG2129" s="90" t="s">
        <v>89</v>
      </c>
      <c r="AH2129" s="90" t="s">
        <v>89</v>
      </c>
      <c r="AI2129" s="90" t="s">
        <v>89</v>
      </c>
      <c r="AJ2129" s="90" t="s">
        <v>88</v>
      </c>
      <c r="AK2129" s="90" t="s">
        <v>89</v>
      </c>
      <c r="AL2129" s="90" t="s">
        <v>89</v>
      </c>
      <c r="AM2129" s="90" t="s">
        <v>89</v>
      </c>
      <c r="AN2129" s="90" t="s">
        <v>89</v>
      </c>
      <c r="AO2129" s="90" t="s">
        <v>89</v>
      </c>
      <c r="AP2129" s="90" t="s">
        <v>89</v>
      </c>
      <c r="AQ2129" s="90" t="s">
        <v>90</v>
      </c>
      <c r="AR2129" s="90" t="s">
        <v>90</v>
      </c>
      <c r="AS2129" s="90" t="s">
        <v>91</v>
      </c>
      <c r="AT2129" s="90" t="s">
        <v>92</v>
      </c>
      <c r="AU2129" s="90" t="s">
        <v>92</v>
      </c>
      <c r="AV2129" s="90" t="s">
        <v>93</v>
      </c>
      <c r="AW2129" s="90" t="s">
        <v>3373</v>
      </c>
      <c r="AX2129" s="90" t="s">
        <v>20016</v>
      </c>
      <c r="AY2129" s="90" t="s">
        <v>3375</v>
      </c>
      <c r="AZ2129" s="90" t="s">
        <v>20016</v>
      </c>
      <c r="BA2129" s="90" t="s">
        <v>97</v>
      </c>
      <c r="BB2129" s="90" t="s">
        <v>20017</v>
      </c>
      <c r="BC2129" s="90" t="s">
        <v>99</v>
      </c>
      <c r="BD2129" s="90" t="s">
        <v>100</v>
      </c>
      <c r="BE2129" s="90" t="s">
        <v>61</v>
      </c>
      <c r="BF2129" s="90" t="s">
        <v>380</v>
      </c>
      <c r="BG2129" s="90" t="s">
        <v>101</v>
      </c>
    </row>
    <row r="2130" s="85" customFormat="1" ht="19" customHeight="1" spans="1:59">
      <c r="A2130" s="90" t="s">
        <v>226</v>
      </c>
      <c r="B2130" s="90" t="s">
        <v>227</v>
      </c>
      <c r="C2130" s="90" t="s">
        <v>4521</v>
      </c>
      <c r="D2130" s="90" t="s">
        <v>4522</v>
      </c>
      <c r="E2130" s="90" t="s">
        <v>20018</v>
      </c>
      <c r="F2130" s="90" t="s">
        <v>20019</v>
      </c>
      <c r="G2130" s="90" t="s">
        <v>322</v>
      </c>
      <c r="H2130" s="90" t="s">
        <v>69</v>
      </c>
      <c r="I2130" s="90" t="s">
        <v>20020</v>
      </c>
      <c r="J2130" s="90" t="s">
        <v>20021</v>
      </c>
      <c r="K2130" s="90" t="s">
        <v>20022</v>
      </c>
      <c r="L2130" s="90" t="s">
        <v>73</v>
      </c>
      <c r="M2130" s="90" t="s">
        <v>74</v>
      </c>
      <c r="N2130" s="90" t="s">
        <v>75</v>
      </c>
      <c r="O2130" s="90" t="s">
        <v>76</v>
      </c>
      <c r="P2130" s="90" t="s">
        <v>77</v>
      </c>
      <c r="Q2130" s="90" t="s">
        <v>277</v>
      </c>
      <c r="R2130" s="90" t="s">
        <v>278</v>
      </c>
      <c r="S2130" s="90" t="s">
        <v>20023</v>
      </c>
      <c r="T2130" s="90" t="s">
        <v>328</v>
      </c>
      <c r="U2130" s="15">
        <v>0</v>
      </c>
      <c r="V2130" s="15">
        <v>2750</v>
      </c>
      <c r="W2130" s="15">
        <v>2600</v>
      </c>
      <c r="X2130" s="15">
        <v>2600</v>
      </c>
      <c r="Y2130" s="90" t="s">
        <v>82</v>
      </c>
      <c r="Z2130" s="90" t="s">
        <v>83</v>
      </c>
      <c r="AA2130" s="90" t="s">
        <v>84</v>
      </c>
      <c r="AB2130" s="90" t="s">
        <v>20024</v>
      </c>
      <c r="AC2130" s="90" t="s">
        <v>121</v>
      </c>
      <c r="AD2130" s="90" t="s">
        <v>87</v>
      </c>
      <c r="AE2130" s="90" t="s">
        <v>61</v>
      </c>
      <c r="AF2130" s="90" t="s">
        <v>61</v>
      </c>
      <c r="AG2130" s="90" t="s">
        <v>89</v>
      </c>
      <c r="AH2130" s="90" t="s">
        <v>89</v>
      </c>
      <c r="AI2130" s="90" t="s">
        <v>89</v>
      </c>
      <c r="AJ2130" s="90" t="s">
        <v>89</v>
      </c>
      <c r="AK2130" s="90" t="s">
        <v>89</v>
      </c>
      <c r="AL2130" s="90" t="s">
        <v>89</v>
      </c>
      <c r="AM2130" s="90" t="s">
        <v>89</v>
      </c>
      <c r="AN2130" s="90" t="s">
        <v>89</v>
      </c>
      <c r="AO2130" s="90" t="s">
        <v>89</v>
      </c>
      <c r="AP2130" s="90" t="s">
        <v>89</v>
      </c>
      <c r="AQ2130" s="90" t="s">
        <v>90</v>
      </c>
      <c r="AR2130" s="90" t="s">
        <v>90</v>
      </c>
      <c r="AS2130" s="90" t="s">
        <v>91</v>
      </c>
      <c r="AT2130" s="90" t="s">
        <v>92</v>
      </c>
      <c r="AU2130" s="90" t="s">
        <v>92</v>
      </c>
      <c r="AV2130" s="90" t="s">
        <v>93</v>
      </c>
      <c r="AW2130" s="90" t="s">
        <v>20025</v>
      </c>
      <c r="AX2130" s="90" t="s">
        <v>20026</v>
      </c>
      <c r="AY2130" s="90" t="s">
        <v>20027</v>
      </c>
      <c r="AZ2130" s="90" t="s">
        <v>20026</v>
      </c>
      <c r="BA2130" s="90" t="s">
        <v>97</v>
      </c>
      <c r="BB2130" s="90" t="s">
        <v>20028</v>
      </c>
      <c r="BC2130" s="90" t="s">
        <v>99</v>
      </c>
      <c r="BD2130" s="90" t="s">
        <v>100</v>
      </c>
      <c r="BE2130" s="90" t="s">
        <v>61</v>
      </c>
      <c r="BF2130" s="90" t="s">
        <v>328</v>
      </c>
      <c r="BG2130" s="90" t="s">
        <v>101</v>
      </c>
    </row>
    <row r="2131" s="85" customFormat="1" ht="19" customHeight="1" spans="1:59">
      <c r="A2131" s="90" t="s">
        <v>2742</v>
      </c>
      <c r="B2131" s="90" t="s">
        <v>2743</v>
      </c>
      <c r="C2131" s="90" t="s">
        <v>8771</v>
      </c>
      <c r="D2131" s="90" t="s">
        <v>8772</v>
      </c>
      <c r="E2131" s="90" t="s">
        <v>8773</v>
      </c>
      <c r="F2131" s="90" t="s">
        <v>14967</v>
      </c>
      <c r="G2131" s="90" t="s">
        <v>14967</v>
      </c>
      <c r="H2131" s="90" t="s">
        <v>943</v>
      </c>
      <c r="I2131" s="90" t="s">
        <v>20029</v>
      </c>
      <c r="J2131" s="90" t="s">
        <v>20030</v>
      </c>
      <c r="K2131" s="90" t="s">
        <v>20031</v>
      </c>
      <c r="L2131" s="90" t="s">
        <v>73</v>
      </c>
      <c r="M2131" s="90" t="s">
        <v>1449</v>
      </c>
      <c r="N2131" s="90" t="s">
        <v>4828</v>
      </c>
      <c r="O2131" s="90" t="s">
        <v>949</v>
      </c>
      <c r="P2131" s="90" t="s">
        <v>950</v>
      </c>
      <c r="Q2131" s="90" t="s">
        <v>257</v>
      </c>
      <c r="R2131" s="90" t="s">
        <v>951</v>
      </c>
      <c r="S2131" s="90" t="s">
        <v>20032</v>
      </c>
      <c r="T2131" s="90" t="s">
        <v>119</v>
      </c>
      <c r="U2131" s="15">
        <v>0</v>
      </c>
      <c r="V2131" s="15">
        <v>240000</v>
      </c>
      <c r="W2131" s="15">
        <v>100000</v>
      </c>
      <c r="X2131" s="15">
        <v>15100</v>
      </c>
      <c r="Y2131" s="90" t="s">
        <v>143</v>
      </c>
      <c r="Z2131" s="90" t="s">
        <v>83</v>
      </c>
      <c r="AA2131" s="90" t="s">
        <v>84</v>
      </c>
      <c r="AB2131" s="90" t="s">
        <v>4241</v>
      </c>
      <c r="AC2131" s="90" t="s">
        <v>359</v>
      </c>
      <c r="AD2131" s="90" t="s">
        <v>87</v>
      </c>
      <c r="AE2131" s="90" t="s">
        <v>61</v>
      </c>
      <c r="AF2131" s="90" t="s">
        <v>61</v>
      </c>
      <c r="AG2131" s="90" t="s">
        <v>89</v>
      </c>
      <c r="AH2131" s="90" t="s">
        <v>89</v>
      </c>
      <c r="AI2131" s="90" t="s">
        <v>89</v>
      </c>
      <c r="AJ2131" s="90" t="s">
        <v>89</v>
      </c>
      <c r="AK2131" s="90" t="s">
        <v>88</v>
      </c>
      <c r="AL2131" s="90" t="s">
        <v>88</v>
      </c>
      <c r="AM2131" s="90" t="s">
        <v>89</v>
      </c>
      <c r="AN2131" s="90" t="s">
        <v>89</v>
      </c>
      <c r="AO2131" s="90" t="s">
        <v>89</v>
      </c>
      <c r="AP2131" s="90" t="s">
        <v>89</v>
      </c>
      <c r="AQ2131" s="90" t="s">
        <v>90</v>
      </c>
      <c r="AR2131" s="90" t="s">
        <v>90</v>
      </c>
      <c r="AS2131" s="90" t="s">
        <v>91</v>
      </c>
      <c r="AT2131" s="90" t="s">
        <v>92</v>
      </c>
      <c r="AU2131" s="90" t="s">
        <v>92</v>
      </c>
      <c r="AV2131" s="90" t="s">
        <v>93</v>
      </c>
      <c r="AW2131" s="90" t="s">
        <v>8778</v>
      </c>
      <c r="AX2131" s="90" t="s">
        <v>20033</v>
      </c>
      <c r="AY2131" s="90" t="s">
        <v>8780</v>
      </c>
      <c r="AZ2131" s="90" t="s">
        <v>20033</v>
      </c>
      <c r="BA2131" s="90" t="s">
        <v>215</v>
      </c>
      <c r="BB2131" s="90" t="s">
        <v>20034</v>
      </c>
      <c r="BC2131" s="90" t="s">
        <v>99</v>
      </c>
      <c r="BD2131" s="90" t="s">
        <v>150</v>
      </c>
      <c r="BE2131" s="90" t="s">
        <v>61</v>
      </c>
      <c r="BF2131" s="90" t="s">
        <v>119</v>
      </c>
      <c r="BG2131" s="90" t="s">
        <v>101</v>
      </c>
    </row>
    <row r="2132" s="85" customFormat="1" ht="19" customHeight="1" spans="1:59">
      <c r="A2132" s="90" t="s">
        <v>1984</v>
      </c>
      <c r="B2132" s="90" t="s">
        <v>1985</v>
      </c>
      <c r="C2132" s="90" t="s">
        <v>8099</v>
      </c>
      <c r="D2132" s="90" t="s">
        <v>8100</v>
      </c>
      <c r="E2132" s="90" t="s">
        <v>20035</v>
      </c>
      <c r="F2132" s="90" t="s">
        <v>20036</v>
      </c>
      <c r="G2132" s="90" t="s">
        <v>17436</v>
      </c>
      <c r="H2132" s="90" t="s">
        <v>539</v>
      </c>
      <c r="I2132" s="90" t="s">
        <v>20037</v>
      </c>
      <c r="J2132" s="90" t="s">
        <v>20038</v>
      </c>
      <c r="K2132" s="90" t="s">
        <v>20039</v>
      </c>
      <c r="L2132" s="90" t="s">
        <v>73</v>
      </c>
      <c r="M2132" s="90" t="s">
        <v>74</v>
      </c>
      <c r="N2132" s="90" t="s">
        <v>880</v>
      </c>
      <c r="O2132" s="90" t="s">
        <v>398</v>
      </c>
      <c r="P2132" s="90" t="s">
        <v>399</v>
      </c>
      <c r="Q2132" s="90" t="s">
        <v>2681</v>
      </c>
      <c r="R2132" s="90" t="s">
        <v>399</v>
      </c>
      <c r="S2132" s="90" t="s">
        <v>20040</v>
      </c>
      <c r="T2132" s="90" t="s">
        <v>380</v>
      </c>
      <c r="U2132" s="15">
        <v>0</v>
      </c>
      <c r="V2132" s="15">
        <v>40000</v>
      </c>
      <c r="W2132" s="15">
        <v>32000</v>
      </c>
      <c r="X2132" s="15">
        <v>2200</v>
      </c>
      <c r="Y2132" s="90" t="s">
        <v>82</v>
      </c>
      <c r="Z2132" s="90" t="s">
        <v>83</v>
      </c>
      <c r="AA2132" s="90" t="s">
        <v>84</v>
      </c>
      <c r="AB2132" s="90" t="s">
        <v>20041</v>
      </c>
      <c r="AC2132" s="90" t="s">
        <v>359</v>
      </c>
      <c r="AD2132" s="90" t="s">
        <v>87</v>
      </c>
      <c r="AE2132" s="90" t="s">
        <v>61</v>
      </c>
      <c r="AF2132" s="90" t="s">
        <v>61</v>
      </c>
      <c r="AG2132" s="90" t="s">
        <v>89</v>
      </c>
      <c r="AH2132" s="90" t="s">
        <v>89</v>
      </c>
      <c r="AI2132" s="90" t="s">
        <v>89</v>
      </c>
      <c r="AJ2132" s="90" t="s">
        <v>89</v>
      </c>
      <c r="AK2132" s="90" t="s">
        <v>89</v>
      </c>
      <c r="AL2132" s="90" t="s">
        <v>89</v>
      </c>
      <c r="AM2132" s="90" t="s">
        <v>89</v>
      </c>
      <c r="AN2132" s="90" t="s">
        <v>89</v>
      </c>
      <c r="AO2132" s="90" t="s">
        <v>89</v>
      </c>
      <c r="AP2132" s="90" t="s">
        <v>89</v>
      </c>
      <c r="AQ2132" s="90" t="s">
        <v>90</v>
      </c>
      <c r="AR2132" s="90" t="s">
        <v>90</v>
      </c>
      <c r="AS2132" s="90" t="s">
        <v>91</v>
      </c>
      <c r="AT2132" s="90" t="s">
        <v>92</v>
      </c>
      <c r="AU2132" s="90" t="s">
        <v>92</v>
      </c>
      <c r="AV2132" s="90" t="s">
        <v>93</v>
      </c>
      <c r="AW2132" s="90" t="s">
        <v>20042</v>
      </c>
      <c r="AX2132" s="90" t="s">
        <v>20043</v>
      </c>
      <c r="AY2132" s="90" t="s">
        <v>12269</v>
      </c>
      <c r="AZ2132" s="90" t="s">
        <v>20043</v>
      </c>
      <c r="BA2132" s="90" t="s">
        <v>97</v>
      </c>
      <c r="BB2132" s="90" t="s">
        <v>20044</v>
      </c>
      <c r="BC2132" s="90" t="s">
        <v>99</v>
      </c>
      <c r="BD2132" s="90" t="s">
        <v>100</v>
      </c>
      <c r="BE2132" s="90" t="s">
        <v>61</v>
      </c>
      <c r="BF2132" s="90" t="s">
        <v>380</v>
      </c>
      <c r="BG2132" s="90" t="s">
        <v>101</v>
      </c>
    </row>
    <row r="2133" s="85" customFormat="1" ht="19" customHeight="1" spans="1:59">
      <c r="A2133" s="90" t="s">
        <v>267</v>
      </c>
      <c r="B2133" s="90" t="s">
        <v>268</v>
      </c>
      <c r="C2133" s="90" t="s">
        <v>1384</v>
      </c>
      <c r="D2133" s="90" t="s">
        <v>1385</v>
      </c>
      <c r="E2133" s="90" t="s">
        <v>20045</v>
      </c>
      <c r="F2133" s="90" t="s">
        <v>4798</v>
      </c>
      <c r="G2133" s="90" t="s">
        <v>287</v>
      </c>
      <c r="H2133" s="90" t="s">
        <v>109</v>
      </c>
      <c r="I2133" s="90" t="s">
        <v>20046</v>
      </c>
      <c r="J2133" s="90" t="s">
        <v>20047</v>
      </c>
      <c r="K2133" s="90" t="s">
        <v>20048</v>
      </c>
      <c r="L2133" s="90" t="s">
        <v>73</v>
      </c>
      <c r="M2133" s="90" t="s">
        <v>1834</v>
      </c>
      <c r="N2133" s="90" t="s">
        <v>948</v>
      </c>
      <c r="O2133" s="90" t="s">
        <v>115</v>
      </c>
      <c r="P2133" s="90" t="s">
        <v>116</v>
      </c>
      <c r="Q2133" s="90" t="s">
        <v>117</v>
      </c>
      <c r="R2133" s="90" t="s">
        <v>116</v>
      </c>
      <c r="S2133" s="90" t="s">
        <v>20049</v>
      </c>
      <c r="T2133" s="90" t="s">
        <v>380</v>
      </c>
      <c r="U2133" s="15">
        <v>0</v>
      </c>
      <c r="V2133" s="15">
        <v>62597</v>
      </c>
      <c r="W2133" s="15">
        <v>25000</v>
      </c>
      <c r="X2133" s="15">
        <v>12000</v>
      </c>
      <c r="Y2133" s="90" t="s">
        <v>143</v>
      </c>
      <c r="Z2133" s="90" t="s">
        <v>83</v>
      </c>
      <c r="AA2133" s="90" t="s">
        <v>84</v>
      </c>
      <c r="AB2133" s="90" t="s">
        <v>20050</v>
      </c>
      <c r="AC2133" s="90" t="s">
        <v>145</v>
      </c>
      <c r="AD2133" s="90" t="s">
        <v>87</v>
      </c>
      <c r="AE2133" s="90" t="s">
        <v>61</v>
      </c>
      <c r="AF2133" s="90" t="s">
        <v>61</v>
      </c>
      <c r="AG2133" s="90" t="s">
        <v>89</v>
      </c>
      <c r="AH2133" s="90" t="s">
        <v>89</v>
      </c>
      <c r="AI2133" s="90" t="s">
        <v>89</v>
      </c>
      <c r="AJ2133" s="90" t="s">
        <v>89</v>
      </c>
      <c r="AK2133" s="90" t="s">
        <v>89</v>
      </c>
      <c r="AL2133" s="90" t="s">
        <v>89</v>
      </c>
      <c r="AM2133" s="90" t="s">
        <v>89</v>
      </c>
      <c r="AN2133" s="90" t="s">
        <v>89</v>
      </c>
      <c r="AO2133" s="90" t="s">
        <v>89</v>
      </c>
      <c r="AP2133" s="90" t="s">
        <v>89</v>
      </c>
      <c r="AQ2133" s="90" t="s">
        <v>90</v>
      </c>
      <c r="AR2133" s="90" t="s">
        <v>90</v>
      </c>
      <c r="AS2133" s="90" t="s">
        <v>91</v>
      </c>
      <c r="AT2133" s="90" t="s">
        <v>92</v>
      </c>
      <c r="AU2133" s="90" t="s">
        <v>92</v>
      </c>
      <c r="AV2133" s="90" t="s">
        <v>93</v>
      </c>
      <c r="AW2133" s="90" t="s">
        <v>20051</v>
      </c>
      <c r="AX2133" s="90" t="s">
        <v>20052</v>
      </c>
      <c r="AY2133" s="90" t="s">
        <v>20053</v>
      </c>
      <c r="AZ2133" s="90" t="s">
        <v>20052</v>
      </c>
      <c r="BA2133" s="90" t="s">
        <v>97</v>
      </c>
      <c r="BB2133" s="90" t="s">
        <v>20054</v>
      </c>
      <c r="BC2133" s="90" t="s">
        <v>99</v>
      </c>
      <c r="BD2133" s="90" t="s">
        <v>150</v>
      </c>
      <c r="BE2133" s="90" t="s">
        <v>61</v>
      </c>
      <c r="BF2133" s="90" t="s">
        <v>380</v>
      </c>
      <c r="BG2133" s="90" t="s">
        <v>101</v>
      </c>
    </row>
    <row r="2134" s="85" customFormat="1" ht="19" customHeight="1" spans="1:59">
      <c r="A2134" s="90" t="s">
        <v>267</v>
      </c>
      <c r="B2134" s="90" t="s">
        <v>268</v>
      </c>
      <c r="C2134" s="90" t="s">
        <v>269</v>
      </c>
      <c r="D2134" s="90" t="s">
        <v>270</v>
      </c>
      <c r="E2134" s="90" t="s">
        <v>20055</v>
      </c>
      <c r="F2134" s="90" t="s">
        <v>3757</v>
      </c>
      <c r="G2134" s="90" t="s">
        <v>3757</v>
      </c>
      <c r="H2134" s="90" t="s">
        <v>605</v>
      </c>
      <c r="I2134" s="90" t="s">
        <v>20056</v>
      </c>
      <c r="J2134" s="90" t="s">
        <v>20057</v>
      </c>
      <c r="K2134" s="90" t="s">
        <v>20058</v>
      </c>
      <c r="L2134" s="90" t="s">
        <v>73</v>
      </c>
      <c r="M2134" s="90" t="s">
        <v>341</v>
      </c>
      <c r="N2134" s="90" t="s">
        <v>203</v>
      </c>
      <c r="O2134" s="90" t="s">
        <v>610</v>
      </c>
      <c r="P2134" s="90" t="s">
        <v>611</v>
      </c>
      <c r="Q2134" s="90" t="s">
        <v>612</v>
      </c>
      <c r="R2134" s="90" t="s">
        <v>613</v>
      </c>
      <c r="S2134" s="90" t="s">
        <v>20059</v>
      </c>
      <c r="T2134" s="90" t="s">
        <v>262</v>
      </c>
      <c r="U2134" s="15">
        <v>0</v>
      </c>
      <c r="V2134" s="15">
        <v>2178</v>
      </c>
      <c r="W2134" s="15">
        <v>1700</v>
      </c>
      <c r="X2134" s="15">
        <v>1700</v>
      </c>
      <c r="Y2134" s="90" t="s">
        <v>82</v>
      </c>
      <c r="Z2134" s="90" t="s">
        <v>83</v>
      </c>
      <c r="AA2134" s="90" t="s">
        <v>84</v>
      </c>
      <c r="AB2134" s="90" t="s">
        <v>20060</v>
      </c>
      <c r="AC2134" s="90" t="s">
        <v>121</v>
      </c>
      <c r="AD2134" s="90" t="s">
        <v>87</v>
      </c>
      <c r="AE2134" s="90" t="s">
        <v>61</v>
      </c>
      <c r="AF2134" s="90" t="s">
        <v>61</v>
      </c>
      <c r="AG2134" s="90" t="s">
        <v>89</v>
      </c>
      <c r="AH2134" s="90" t="s">
        <v>89</v>
      </c>
      <c r="AI2134" s="90" t="s">
        <v>89</v>
      </c>
      <c r="AJ2134" s="90" t="s">
        <v>89</v>
      </c>
      <c r="AK2134" s="90" t="s">
        <v>89</v>
      </c>
      <c r="AL2134" s="90" t="s">
        <v>89</v>
      </c>
      <c r="AM2134" s="90" t="s">
        <v>89</v>
      </c>
      <c r="AN2134" s="90" t="s">
        <v>89</v>
      </c>
      <c r="AO2134" s="90" t="s">
        <v>89</v>
      </c>
      <c r="AP2134" s="90" t="s">
        <v>89</v>
      </c>
      <c r="AQ2134" s="90" t="s">
        <v>90</v>
      </c>
      <c r="AR2134" s="90" t="s">
        <v>90</v>
      </c>
      <c r="AS2134" s="90" t="s">
        <v>91</v>
      </c>
      <c r="AT2134" s="90" t="s">
        <v>92</v>
      </c>
      <c r="AU2134" s="90" t="s">
        <v>92</v>
      </c>
      <c r="AV2134" s="90" t="s">
        <v>93</v>
      </c>
      <c r="AW2134" s="90" t="s">
        <v>20061</v>
      </c>
      <c r="AX2134" s="90" t="s">
        <v>20062</v>
      </c>
      <c r="AY2134" s="90" t="s">
        <v>20063</v>
      </c>
      <c r="AZ2134" s="90" t="s">
        <v>20062</v>
      </c>
      <c r="BA2134" s="90" t="s">
        <v>97</v>
      </c>
      <c r="BB2134" s="90" t="s">
        <v>20064</v>
      </c>
      <c r="BC2134" s="90" t="s">
        <v>99</v>
      </c>
      <c r="BD2134" s="90" t="s">
        <v>100</v>
      </c>
      <c r="BE2134" s="90" t="s">
        <v>61</v>
      </c>
      <c r="BF2134" s="90" t="s">
        <v>262</v>
      </c>
      <c r="BG2134" s="90" t="s">
        <v>101</v>
      </c>
    </row>
    <row r="2135" s="85" customFormat="1" ht="19" customHeight="1" spans="1:59">
      <c r="A2135" s="90" t="s">
        <v>1774</v>
      </c>
      <c r="B2135" s="90" t="s">
        <v>1775</v>
      </c>
      <c r="C2135" s="90" t="s">
        <v>3587</v>
      </c>
      <c r="D2135" s="90" t="s">
        <v>3588</v>
      </c>
      <c r="E2135" s="90" t="s">
        <v>20065</v>
      </c>
      <c r="F2135" s="90" t="s">
        <v>20066</v>
      </c>
      <c r="G2135" s="90" t="s">
        <v>9820</v>
      </c>
      <c r="H2135" s="90" t="s">
        <v>2636</v>
      </c>
      <c r="I2135" s="90" t="s">
        <v>20067</v>
      </c>
      <c r="J2135" s="90" t="s">
        <v>20068</v>
      </c>
      <c r="K2135" s="90" t="s">
        <v>20069</v>
      </c>
      <c r="L2135" s="90" t="s">
        <v>73</v>
      </c>
      <c r="M2135" s="90" t="s">
        <v>20070</v>
      </c>
      <c r="N2135" s="90" t="s">
        <v>20071</v>
      </c>
      <c r="O2135" s="90" t="s">
        <v>3774</v>
      </c>
      <c r="P2135" s="90" t="s">
        <v>7059</v>
      </c>
      <c r="Q2135" s="90" t="s">
        <v>7060</v>
      </c>
      <c r="R2135" s="90" t="s">
        <v>7059</v>
      </c>
      <c r="S2135" s="90" t="s">
        <v>20072</v>
      </c>
      <c r="T2135" s="90" t="s">
        <v>380</v>
      </c>
      <c r="U2135" s="15">
        <v>0</v>
      </c>
      <c r="V2135" s="15">
        <v>7000</v>
      </c>
      <c r="W2135" s="15">
        <v>3000</v>
      </c>
      <c r="X2135" s="15">
        <v>3000</v>
      </c>
      <c r="Y2135" s="90" t="s">
        <v>143</v>
      </c>
      <c r="Z2135" s="90" t="s">
        <v>83</v>
      </c>
      <c r="AA2135" s="90" t="s">
        <v>84</v>
      </c>
      <c r="AB2135" s="90" t="s">
        <v>20073</v>
      </c>
      <c r="AC2135" s="90" t="s">
        <v>145</v>
      </c>
      <c r="AD2135" s="90" t="s">
        <v>87</v>
      </c>
      <c r="AE2135" s="90" t="s">
        <v>61</v>
      </c>
      <c r="AF2135" s="90" t="s">
        <v>61</v>
      </c>
      <c r="AG2135" s="90" t="s">
        <v>89</v>
      </c>
      <c r="AH2135" s="90" t="s">
        <v>89</v>
      </c>
      <c r="AI2135" s="90" t="s">
        <v>89</v>
      </c>
      <c r="AJ2135" s="90" t="s">
        <v>89</v>
      </c>
      <c r="AK2135" s="90" t="s">
        <v>89</v>
      </c>
      <c r="AL2135" s="90" t="s">
        <v>89</v>
      </c>
      <c r="AM2135" s="90" t="s">
        <v>89</v>
      </c>
      <c r="AN2135" s="90" t="s">
        <v>89</v>
      </c>
      <c r="AO2135" s="90" t="s">
        <v>89</v>
      </c>
      <c r="AP2135" s="90" t="s">
        <v>89</v>
      </c>
      <c r="AQ2135" s="90" t="s">
        <v>90</v>
      </c>
      <c r="AR2135" s="90" t="s">
        <v>90</v>
      </c>
      <c r="AS2135" s="90" t="s">
        <v>91</v>
      </c>
      <c r="AT2135" s="90" t="s">
        <v>92</v>
      </c>
      <c r="AU2135" s="90" t="s">
        <v>92</v>
      </c>
      <c r="AV2135" s="90" t="s">
        <v>93</v>
      </c>
      <c r="AW2135" s="90" t="s">
        <v>20074</v>
      </c>
      <c r="AX2135" s="90" t="s">
        <v>20075</v>
      </c>
      <c r="AY2135" s="90" t="s">
        <v>20076</v>
      </c>
      <c r="AZ2135" s="90" t="s">
        <v>20075</v>
      </c>
      <c r="BA2135" s="90" t="s">
        <v>97</v>
      </c>
      <c r="BB2135" s="90" t="s">
        <v>20077</v>
      </c>
      <c r="BC2135" s="90" t="s">
        <v>99</v>
      </c>
      <c r="BD2135" s="90" t="s">
        <v>150</v>
      </c>
      <c r="BE2135" s="90" t="s">
        <v>61</v>
      </c>
      <c r="BF2135" s="90" t="s">
        <v>380</v>
      </c>
      <c r="BG2135" s="90" t="s">
        <v>101</v>
      </c>
    </row>
    <row r="2136" s="85" customFormat="1" ht="19" customHeight="1" spans="1:59">
      <c r="A2136" s="90" t="s">
        <v>441</v>
      </c>
      <c r="B2136" s="90" t="s">
        <v>442</v>
      </c>
      <c r="C2136" s="90" t="s">
        <v>1270</v>
      </c>
      <c r="D2136" s="90" t="s">
        <v>1271</v>
      </c>
      <c r="E2136" s="90" t="s">
        <v>20078</v>
      </c>
      <c r="F2136" s="90" t="s">
        <v>4975</v>
      </c>
      <c r="G2136" s="90" t="s">
        <v>4975</v>
      </c>
      <c r="H2136" s="90" t="s">
        <v>539</v>
      </c>
      <c r="I2136" s="90" t="s">
        <v>20079</v>
      </c>
      <c r="J2136" s="90" t="s">
        <v>20080</v>
      </c>
      <c r="K2136" s="90" t="s">
        <v>20081</v>
      </c>
      <c r="L2136" s="90" t="s">
        <v>73</v>
      </c>
      <c r="M2136" s="90" t="s">
        <v>1699</v>
      </c>
      <c r="N2136" s="90" t="s">
        <v>1116</v>
      </c>
      <c r="O2136" s="90" t="s">
        <v>1875</v>
      </c>
      <c r="P2136" s="90" t="s">
        <v>1876</v>
      </c>
      <c r="Q2136" s="90" t="s">
        <v>1877</v>
      </c>
      <c r="R2136" s="90" t="s">
        <v>1878</v>
      </c>
      <c r="S2136" s="90" t="s">
        <v>20082</v>
      </c>
      <c r="T2136" s="90" t="s">
        <v>380</v>
      </c>
      <c r="U2136" s="15">
        <v>0</v>
      </c>
      <c r="V2136" s="15">
        <v>50000</v>
      </c>
      <c r="W2136" s="15">
        <v>33000</v>
      </c>
      <c r="X2136" s="15">
        <v>19550</v>
      </c>
      <c r="Y2136" s="90" t="s">
        <v>143</v>
      </c>
      <c r="Z2136" s="90" t="s">
        <v>83</v>
      </c>
      <c r="AA2136" s="90" t="s">
        <v>84</v>
      </c>
      <c r="AB2136" s="90" t="s">
        <v>20083</v>
      </c>
      <c r="AC2136" s="90" t="s">
        <v>145</v>
      </c>
      <c r="AD2136" s="90" t="s">
        <v>87</v>
      </c>
      <c r="AE2136" s="90" t="s">
        <v>61</v>
      </c>
      <c r="AF2136" s="90" t="s">
        <v>61</v>
      </c>
      <c r="AG2136" s="90" t="s">
        <v>89</v>
      </c>
      <c r="AH2136" s="90" t="s">
        <v>89</v>
      </c>
      <c r="AI2136" s="90" t="s">
        <v>89</v>
      </c>
      <c r="AJ2136" s="90" t="s">
        <v>89</v>
      </c>
      <c r="AK2136" s="90" t="s">
        <v>89</v>
      </c>
      <c r="AL2136" s="90" t="s">
        <v>89</v>
      </c>
      <c r="AM2136" s="90" t="s">
        <v>89</v>
      </c>
      <c r="AN2136" s="90" t="s">
        <v>89</v>
      </c>
      <c r="AO2136" s="90" t="s">
        <v>89</v>
      </c>
      <c r="AP2136" s="90" t="s">
        <v>89</v>
      </c>
      <c r="AQ2136" s="90" t="s">
        <v>90</v>
      </c>
      <c r="AR2136" s="90" t="s">
        <v>90</v>
      </c>
      <c r="AS2136" s="90" t="s">
        <v>91</v>
      </c>
      <c r="AT2136" s="90" t="s">
        <v>92</v>
      </c>
      <c r="AU2136" s="90" t="s">
        <v>92</v>
      </c>
      <c r="AV2136" s="90" t="s">
        <v>93</v>
      </c>
      <c r="AW2136" s="90" t="s">
        <v>20084</v>
      </c>
      <c r="AX2136" s="90" t="s">
        <v>20085</v>
      </c>
      <c r="AY2136" s="90" t="s">
        <v>20086</v>
      </c>
      <c r="AZ2136" s="90" t="s">
        <v>20085</v>
      </c>
      <c r="BA2136" s="90" t="s">
        <v>97</v>
      </c>
      <c r="BB2136" s="90" t="s">
        <v>20087</v>
      </c>
      <c r="BC2136" s="90" t="s">
        <v>99</v>
      </c>
      <c r="BD2136" s="90" t="s">
        <v>150</v>
      </c>
      <c r="BE2136" s="90" t="s">
        <v>61</v>
      </c>
      <c r="BF2136" s="90" t="s">
        <v>380</v>
      </c>
      <c r="BG2136" s="90" t="s">
        <v>101</v>
      </c>
    </row>
    <row r="2137" s="85" customFormat="1" ht="19" customHeight="1" spans="1:59">
      <c r="A2137" s="90" t="s">
        <v>226</v>
      </c>
      <c r="B2137" s="90" t="s">
        <v>227</v>
      </c>
      <c r="C2137" s="90" t="s">
        <v>334</v>
      </c>
      <c r="D2137" s="90" t="s">
        <v>335</v>
      </c>
      <c r="E2137" s="90" t="s">
        <v>16151</v>
      </c>
      <c r="F2137" s="90" t="s">
        <v>381</v>
      </c>
      <c r="G2137" s="90" t="s">
        <v>368</v>
      </c>
      <c r="H2137" s="90" t="s">
        <v>369</v>
      </c>
      <c r="I2137" s="90" t="s">
        <v>20088</v>
      </c>
      <c r="J2137" s="90" t="s">
        <v>20089</v>
      </c>
      <c r="K2137" s="90" t="s">
        <v>20090</v>
      </c>
      <c r="L2137" s="90" t="s">
        <v>73</v>
      </c>
      <c r="M2137" s="90" t="s">
        <v>20091</v>
      </c>
      <c r="N2137" s="90" t="s">
        <v>20092</v>
      </c>
      <c r="O2137" s="90" t="s">
        <v>221</v>
      </c>
      <c r="P2137" s="90" t="s">
        <v>222</v>
      </c>
      <c r="Q2137" s="90" t="s">
        <v>206</v>
      </c>
      <c r="R2137" s="90" t="s">
        <v>207</v>
      </c>
      <c r="S2137" s="90" t="s">
        <v>20093</v>
      </c>
      <c r="T2137" s="90" t="s">
        <v>380</v>
      </c>
      <c r="U2137" s="15">
        <v>1000</v>
      </c>
      <c r="V2137" s="15">
        <v>18000</v>
      </c>
      <c r="W2137" s="15">
        <v>4000</v>
      </c>
      <c r="X2137" s="15">
        <v>3000</v>
      </c>
      <c r="Y2137" s="90" t="s">
        <v>143</v>
      </c>
      <c r="Z2137" s="90" t="s">
        <v>83</v>
      </c>
      <c r="AA2137" s="90" t="s">
        <v>84</v>
      </c>
      <c r="AB2137" s="90" t="s">
        <v>16156</v>
      </c>
      <c r="AC2137" s="90" t="s">
        <v>359</v>
      </c>
      <c r="AD2137" s="90" t="s">
        <v>87</v>
      </c>
      <c r="AE2137" s="90" t="s">
        <v>61</v>
      </c>
      <c r="AF2137" s="90" t="s">
        <v>61</v>
      </c>
      <c r="AG2137" s="90" t="s">
        <v>89</v>
      </c>
      <c r="AH2137" s="90" t="s">
        <v>89</v>
      </c>
      <c r="AI2137" s="90" t="s">
        <v>89</v>
      </c>
      <c r="AJ2137" s="90" t="s">
        <v>89</v>
      </c>
      <c r="AK2137" s="90" t="s">
        <v>89</v>
      </c>
      <c r="AL2137" s="90" t="s">
        <v>89</v>
      </c>
      <c r="AM2137" s="90" t="s">
        <v>89</v>
      </c>
      <c r="AN2137" s="90" t="s">
        <v>89</v>
      </c>
      <c r="AO2137" s="90" t="s">
        <v>89</v>
      </c>
      <c r="AP2137" s="90" t="s">
        <v>89</v>
      </c>
      <c r="AQ2137" s="90" t="s">
        <v>90</v>
      </c>
      <c r="AR2137" s="90" t="s">
        <v>90</v>
      </c>
      <c r="AS2137" s="90" t="s">
        <v>91</v>
      </c>
      <c r="AT2137" s="90" t="s">
        <v>92</v>
      </c>
      <c r="AU2137" s="90" t="s">
        <v>92</v>
      </c>
      <c r="AV2137" s="90" t="s">
        <v>93</v>
      </c>
      <c r="AW2137" s="90" t="s">
        <v>16157</v>
      </c>
      <c r="AX2137" s="90" t="s">
        <v>20094</v>
      </c>
      <c r="AY2137" s="90" t="s">
        <v>16159</v>
      </c>
      <c r="AZ2137" s="90" t="s">
        <v>20094</v>
      </c>
      <c r="BA2137" s="90" t="s">
        <v>97</v>
      </c>
      <c r="BB2137" s="90" t="s">
        <v>20095</v>
      </c>
      <c r="BC2137" s="90" t="s">
        <v>99</v>
      </c>
      <c r="BD2137" s="90" t="s">
        <v>150</v>
      </c>
      <c r="BE2137" s="90" t="s">
        <v>61</v>
      </c>
      <c r="BF2137" s="90" t="s">
        <v>380</v>
      </c>
      <c r="BG2137" s="90" t="s">
        <v>101</v>
      </c>
    </row>
    <row r="2138" s="85" customFormat="1" ht="19" customHeight="1" spans="1:59">
      <c r="A2138" s="90" t="s">
        <v>419</v>
      </c>
      <c r="B2138" s="90" t="s">
        <v>420</v>
      </c>
      <c r="C2138" s="90" t="s">
        <v>1465</v>
      </c>
      <c r="D2138" s="90" t="s">
        <v>1466</v>
      </c>
      <c r="E2138" s="90" t="s">
        <v>20096</v>
      </c>
      <c r="F2138" s="90" t="s">
        <v>18851</v>
      </c>
      <c r="G2138" s="90" t="s">
        <v>538</v>
      </c>
      <c r="H2138" s="90" t="s">
        <v>539</v>
      </c>
      <c r="I2138" s="90" t="s">
        <v>20097</v>
      </c>
      <c r="J2138" s="90" t="s">
        <v>20098</v>
      </c>
      <c r="K2138" s="90" t="s">
        <v>20099</v>
      </c>
      <c r="L2138" s="90" t="s">
        <v>73</v>
      </c>
      <c r="M2138" s="90" t="s">
        <v>162</v>
      </c>
      <c r="N2138" s="90" t="s">
        <v>811</v>
      </c>
      <c r="O2138" s="90" t="s">
        <v>1875</v>
      </c>
      <c r="P2138" s="90" t="s">
        <v>1876</v>
      </c>
      <c r="Q2138" s="90" t="s">
        <v>2597</v>
      </c>
      <c r="R2138" s="90" t="s">
        <v>1878</v>
      </c>
      <c r="S2138" s="90" t="s">
        <v>20100</v>
      </c>
      <c r="T2138" s="90" t="s">
        <v>262</v>
      </c>
      <c r="U2138" s="15">
        <v>0</v>
      </c>
      <c r="V2138" s="15">
        <v>10000</v>
      </c>
      <c r="W2138" s="15">
        <v>7500</v>
      </c>
      <c r="X2138" s="15">
        <v>3750</v>
      </c>
      <c r="Y2138" s="90" t="s">
        <v>82</v>
      </c>
      <c r="Z2138" s="90" t="s">
        <v>83</v>
      </c>
      <c r="AA2138" s="90" t="s">
        <v>84</v>
      </c>
      <c r="AB2138" s="90" t="s">
        <v>20101</v>
      </c>
      <c r="AC2138" s="90" t="s">
        <v>191</v>
      </c>
      <c r="AD2138" s="90" t="s">
        <v>87</v>
      </c>
      <c r="AE2138" s="90" t="s">
        <v>61</v>
      </c>
      <c r="AF2138" s="90" t="s">
        <v>20102</v>
      </c>
      <c r="AG2138" s="90" t="s">
        <v>89</v>
      </c>
      <c r="AH2138" s="90" t="s">
        <v>89</v>
      </c>
      <c r="AI2138" s="90" t="s">
        <v>89</v>
      </c>
      <c r="AJ2138" s="90" t="s">
        <v>89</v>
      </c>
      <c r="AK2138" s="90" t="s">
        <v>89</v>
      </c>
      <c r="AL2138" s="90" t="s">
        <v>89</v>
      </c>
      <c r="AM2138" s="90" t="s">
        <v>89</v>
      </c>
      <c r="AN2138" s="90" t="s">
        <v>89</v>
      </c>
      <c r="AO2138" s="90" t="s">
        <v>89</v>
      </c>
      <c r="AP2138" s="90" t="s">
        <v>89</v>
      </c>
      <c r="AQ2138" s="90" t="s">
        <v>90</v>
      </c>
      <c r="AR2138" s="90" t="s">
        <v>90</v>
      </c>
      <c r="AS2138" s="90" t="s">
        <v>91</v>
      </c>
      <c r="AT2138" s="90" t="s">
        <v>92</v>
      </c>
      <c r="AU2138" s="90" t="s">
        <v>92</v>
      </c>
      <c r="AV2138" s="90" t="s">
        <v>93</v>
      </c>
      <c r="AW2138" s="90" t="s">
        <v>20103</v>
      </c>
      <c r="AX2138" s="90" t="s">
        <v>20104</v>
      </c>
      <c r="AY2138" s="90" t="s">
        <v>7736</v>
      </c>
      <c r="AZ2138" s="90" t="s">
        <v>20104</v>
      </c>
      <c r="BA2138" s="90" t="s">
        <v>97</v>
      </c>
      <c r="BB2138" s="90" t="s">
        <v>20105</v>
      </c>
      <c r="BC2138" s="90" t="s">
        <v>99</v>
      </c>
      <c r="BD2138" s="90" t="s">
        <v>100</v>
      </c>
      <c r="BE2138" s="90" t="s">
        <v>61</v>
      </c>
      <c r="BF2138" s="90" t="s">
        <v>262</v>
      </c>
      <c r="BG2138" s="90" t="s">
        <v>101</v>
      </c>
    </row>
    <row r="2139" s="85" customFormat="1" ht="19" customHeight="1" spans="1:59">
      <c r="A2139" s="90" t="s">
        <v>126</v>
      </c>
      <c r="B2139" s="90" t="s">
        <v>127</v>
      </c>
      <c r="C2139" s="90" t="s">
        <v>248</v>
      </c>
      <c r="D2139" s="90" t="s">
        <v>249</v>
      </c>
      <c r="E2139" s="90" t="s">
        <v>20106</v>
      </c>
      <c r="F2139" s="90" t="s">
        <v>819</v>
      </c>
      <c r="G2139" s="90" t="s">
        <v>132</v>
      </c>
      <c r="H2139" s="90" t="s">
        <v>109</v>
      </c>
      <c r="I2139" s="90" t="s">
        <v>20107</v>
      </c>
      <c r="J2139" s="90" t="s">
        <v>20108</v>
      </c>
      <c r="K2139" s="90" t="s">
        <v>20109</v>
      </c>
      <c r="L2139" s="90" t="s">
        <v>73</v>
      </c>
      <c r="M2139" s="90" t="s">
        <v>3716</v>
      </c>
      <c r="N2139" s="90" t="s">
        <v>184</v>
      </c>
      <c r="O2139" s="90" t="s">
        <v>115</v>
      </c>
      <c r="P2139" s="90" t="s">
        <v>116</v>
      </c>
      <c r="Q2139" s="90" t="s">
        <v>117</v>
      </c>
      <c r="R2139" s="90" t="s">
        <v>116</v>
      </c>
      <c r="S2139" s="90" t="s">
        <v>20110</v>
      </c>
      <c r="T2139" s="90" t="s">
        <v>262</v>
      </c>
      <c r="U2139" s="15">
        <v>0</v>
      </c>
      <c r="V2139" s="15">
        <v>49590</v>
      </c>
      <c r="W2139" s="15">
        <v>25000</v>
      </c>
      <c r="X2139" s="15">
        <v>1000</v>
      </c>
      <c r="Y2139" s="90" t="s">
        <v>143</v>
      </c>
      <c r="Z2139" s="90" t="s">
        <v>83</v>
      </c>
      <c r="AA2139" s="90" t="s">
        <v>84</v>
      </c>
      <c r="AB2139" s="90" t="s">
        <v>20111</v>
      </c>
      <c r="AC2139" s="90" t="s">
        <v>359</v>
      </c>
      <c r="AD2139" s="90" t="s">
        <v>87</v>
      </c>
      <c r="AE2139" s="90" t="s">
        <v>61</v>
      </c>
      <c r="AF2139" s="90" t="s">
        <v>61</v>
      </c>
      <c r="AG2139" s="90" t="s">
        <v>89</v>
      </c>
      <c r="AH2139" s="90" t="s">
        <v>89</v>
      </c>
      <c r="AI2139" s="90" t="s">
        <v>88</v>
      </c>
      <c r="AJ2139" s="90" t="s">
        <v>89</v>
      </c>
      <c r="AK2139" s="90" t="s">
        <v>88</v>
      </c>
      <c r="AL2139" s="90" t="s">
        <v>88</v>
      </c>
      <c r="AM2139" s="90" t="s">
        <v>88</v>
      </c>
      <c r="AN2139" s="90" t="s">
        <v>88</v>
      </c>
      <c r="AO2139" s="90" t="s">
        <v>88</v>
      </c>
      <c r="AP2139" s="90" t="s">
        <v>89</v>
      </c>
      <c r="AQ2139" s="90" t="s">
        <v>90</v>
      </c>
      <c r="AR2139" s="90" t="s">
        <v>90</v>
      </c>
      <c r="AS2139" s="90" t="s">
        <v>91</v>
      </c>
      <c r="AT2139" s="90" t="s">
        <v>92</v>
      </c>
      <c r="AU2139" s="90" t="s">
        <v>92</v>
      </c>
      <c r="AV2139" s="90" t="s">
        <v>93</v>
      </c>
      <c r="AW2139" s="90" t="s">
        <v>20112</v>
      </c>
      <c r="AX2139" s="90" t="s">
        <v>20113</v>
      </c>
      <c r="AY2139" s="90" t="s">
        <v>20114</v>
      </c>
      <c r="AZ2139" s="90" t="s">
        <v>20113</v>
      </c>
      <c r="BA2139" s="90" t="s">
        <v>215</v>
      </c>
      <c r="BB2139" s="90" t="s">
        <v>20115</v>
      </c>
      <c r="BC2139" s="90" t="s">
        <v>99</v>
      </c>
      <c r="BD2139" s="90" t="s">
        <v>150</v>
      </c>
      <c r="BE2139" s="90" t="s">
        <v>61</v>
      </c>
      <c r="BF2139" s="90" t="s">
        <v>262</v>
      </c>
      <c r="BG2139" s="90" t="s">
        <v>101</v>
      </c>
    </row>
    <row r="2140" s="85" customFormat="1" ht="19" customHeight="1" spans="1:59">
      <c r="A2140" s="90" t="s">
        <v>151</v>
      </c>
      <c r="B2140" s="90" t="s">
        <v>152</v>
      </c>
      <c r="C2140" s="90" t="s">
        <v>1125</v>
      </c>
      <c r="D2140" s="90" t="s">
        <v>1126</v>
      </c>
      <c r="E2140" s="90" t="s">
        <v>5024</v>
      </c>
      <c r="F2140" s="90" t="s">
        <v>5025</v>
      </c>
      <c r="G2140" s="90" t="s">
        <v>2937</v>
      </c>
      <c r="H2140" s="90" t="s">
        <v>109</v>
      </c>
      <c r="I2140" s="90" t="s">
        <v>20116</v>
      </c>
      <c r="J2140" s="90" t="s">
        <v>20117</v>
      </c>
      <c r="K2140" s="90" t="s">
        <v>20118</v>
      </c>
      <c r="L2140" s="90" t="s">
        <v>73</v>
      </c>
      <c r="M2140" s="90" t="s">
        <v>10383</v>
      </c>
      <c r="N2140" s="90" t="s">
        <v>75</v>
      </c>
      <c r="O2140" s="90" t="s">
        <v>115</v>
      </c>
      <c r="P2140" s="90" t="s">
        <v>116</v>
      </c>
      <c r="Q2140" s="90" t="s">
        <v>117</v>
      </c>
      <c r="R2140" s="90" t="s">
        <v>116</v>
      </c>
      <c r="S2140" s="90" t="s">
        <v>20119</v>
      </c>
      <c r="T2140" s="90" t="s">
        <v>119</v>
      </c>
      <c r="U2140" s="15">
        <v>0</v>
      </c>
      <c r="V2140" s="15">
        <v>8372</v>
      </c>
      <c r="W2140" s="15">
        <v>5000</v>
      </c>
      <c r="X2140" s="15">
        <v>5000</v>
      </c>
      <c r="Y2140" s="90" t="s">
        <v>143</v>
      </c>
      <c r="Z2140" s="90" t="s">
        <v>83</v>
      </c>
      <c r="AA2140" s="90" t="s">
        <v>84</v>
      </c>
      <c r="AB2140" s="90" t="s">
        <v>5030</v>
      </c>
      <c r="AC2140" s="90" t="s">
        <v>145</v>
      </c>
      <c r="AD2140" s="90" t="s">
        <v>87</v>
      </c>
      <c r="AE2140" s="90" t="s">
        <v>61</v>
      </c>
      <c r="AF2140" s="90" t="s">
        <v>61</v>
      </c>
      <c r="AG2140" s="90" t="s">
        <v>89</v>
      </c>
      <c r="AH2140" s="90" t="s">
        <v>89</v>
      </c>
      <c r="AI2140" s="90" t="s">
        <v>89</v>
      </c>
      <c r="AJ2140" s="90" t="s">
        <v>88</v>
      </c>
      <c r="AK2140" s="90" t="s">
        <v>88</v>
      </c>
      <c r="AL2140" s="90" t="s">
        <v>88</v>
      </c>
      <c r="AM2140" s="90" t="s">
        <v>88</v>
      </c>
      <c r="AN2140" s="90" t="s">
        <v>88</v>
      </c>
      <c r="AO2140" s="90" t="s">
        <v>88</v>
      </c>
      <c r="AP2140" s="90" t="s">
        <v>89</v>
      </c>
      <c r="AQ2140" s="90" t="s">
        <v>90</v>
      </c>
      <c r="AR2140" s="90" t="s">
        <v>90</v>
      </c>
      <c r="AS2140" s="90" t="s">
        <v>91</v>
      </c>
      <c r="AT2140" s="90" t="s">
        <v>92</v>
      </c>
      <c r="AU2140" s="90" t="s">
        <v>92</v>
      </c>
      <c r="AV2140" s="90" t="s">
        <v>93</v>
      </c>
      <c r="AW2140" s="90" t="s">
        <v>5031</v>
      </c>
      <c r="AX2140" s="90" t="s">
        <v>20120</v>
      </c>
      <c r="AY2140" s="90" t="s">
        <v>5033</v>
      </c>
      <c r="AZ2140" s="90" t="s">
        <v>20120</v>
      </c>
      <c r="BA2140" s="90" t="s">
        <v>97</v>
      </c>
      <c r="BB2140" s="90" t="s">
        <v>20121</v>
      </c>
      <c r="BC2140" s="90" t="s">
        <v>99</v>
      </c>
      <c r="BD2140" s="90" t="s">
        <v>150</v>
      </c>
      <c r="BE2140" s="90" t="s">
        <v>61</v>
      </c>
      <c r="BF2140" s="90" t="s">
        <v>119</v>
      </c>
      <c r="BG2140" s="90" t="s">
        <v>101</v>
      </c>
    </row>
    <row r="2141" s="85" customFormat="1" ht="19" customHeight="1" spans="1:59">
      <c r="A2141" s="90" t="s">
        <v>102</v>
      </c>
      <c r="B2141" s="90" t="s">
        <v>103</v>
      </c>
      <c r="C2141" s="90" t="s">
        <v>1790</v>
      </c>
      <c r="D2141" s="90" t="s">
        <v>1791</v>
      </c>
      <c r="E2141" s="90" t="s">
        <v>9368</v>
      </c>
      <c r="F2141" s="90" t="s">
        <v>9369</v>
      </c>
      <c r="G2141" s="90" t="s">
        <v>108</v>
      </c>
      <c r="H2141" s="90" t="s">
        <v>109</v>
      </c>
      <c r="I2141" s="90" t="s">
        <v>20122</v>
      </c>
      <c r="J2141" s="90" t="s">
        <v>20123</v>
      </c>
      <c r="K2141" s="90" t="s">
        <v>20124</v>
      </c>
      <c r="L2141" s="90" t="s">
        <v>73</v>
      </c>
      <c r="M2141" s="90" t="s">
        <v>2093</v>
      </c>
      <c r="N2141" s="90" t="s">
        <v>5339</v>
      </c>
      <c r="O2141" s="90" t="s">
        <v>115</v>
      </c>
      <c r="P2141" s="90" t="s">
        <v>116</v>
      </c>
      <c r="Q2141" s="90" t="s">
        <v>117</v>
      </c>
      <c r="R2141" s="90" t="s">
        <v>116</v>
      </c>
      <c r="S2141" s="90" t="s">
        <v>20125</v>
      </c>
      <c r="T2141" s="90" t="s">
        <v>119</v>
      </c>
      <c r="U2141" s="15">
        <v>0</v>
      </c>
      <c r="V2141" s="15">
        <v>31200</v>
      </c>
      <c r="W2141" s="15">
        <v>15000</v>
      </c>
      <c r="X2141" s="15">
        <v>5000</v>
      </c>
      <c r="Y2141" s="90" t="s">
        <v>143</v>
      </c>
      <c r="Z2141" s="90" t="s">
        <v>83</v>
      </c>
      <c r="AA2141" s="90" t="s">
        <v>84</v>
      </c>
      <c r="AB2141" s="90" t="s">
        <v>329</v>
      </c>
      <c r="AC2141" s="90" t="s">
        <v>359</v>
      </c>
      <c r="AD2141" s="90" t="s">
        <v>87</v>
      </c>
      <c r="AE2141" s="90" t="s">
        <v>61</v>
      </c>
      <c r="AF2141" s="90" t="s">
        <v>61</v>
      </c>
      <c r="AG2141" s="90" t="s">
        <v>89</v>
      </c>
      <c r="AH2141" s="90" t="s">
        <v>89</v>
      </c>
      <c r="AI2141" s="90" t="s">
        <v>89</v>
      </c>
      <c r="AJ2141" s="90" t="s">
        <v>89</v>
      </c>
      <c r="AK2141" s="90" t="s">
        <v>89</v>
      </c>
      <c r="AL2141" s="90" t="s">
        <v>89</v>
      </c>
      <c r="AM2141" s="90" t="s">
        <v>89</v>
      </c>
      <c r="AN2141" s="90" t="s">
        <v>89</v>
      </c>
      <c r="AO2141" s="90" t="s">
        <v>89</v>
      </c>
      <c r="AP2141" s="90" t="s">
        <v>89</v>
      </c>
      <c r="AQ2141" s="90" t="s">
        <v>90</v>
      </c>
      <c r="AR2141" s="90" t="s">
        <v>90</v>
      </c>
      <c r="AS2141" s="90" t="s">
        <v>91</v>
      </c>
      <c r="AT2141" s="90" t="s">
        <v>92</v>
      </c>
      <c r="AU2141" s="90" t="s">
        <v>92</v>
      </c>
      <c r="AV2141" s="90" t="s">
        <v>93</v>
      </c>
      <c r="AW2141" s="90" t="s">
        <v>9374</v>
      </c>
      <c r="AX2141" s="90" t="s">
        <v>20126</v>
      </c>
      <c r="AY2141" s="90" t="s">
        <v>4443</v>
      </c>
      <c r="AZ2141" s="90" t="s">
        <v>20126</v>
      </c>
      <c r="BA2141" s="90" t="s">
        <v>97</v>
      </c>
      <c r="BB2141" s="90" t="s">
        <v>20127</v>
      </c>
      <c r="BC2141" s="90" t="s">
        <v>99</v>
      </c>
      <c r="BD2141" s="90" t="s">
        <v>150</v>
      </c>
      <c r="BE2141" s="90" t="s">
        <v>61</v>
      </c>
      <c r="BF2141" s="90" t="s">
        <v>119</v>
      </c>
      <c r="BG2141" s="90" t="s">
        <v>101</v>
      </c>
    </row>
    <row r="2142" s="85" customFormat="1" ht="19" customHeight="1" spans="1:59">
      <c r="A2142" s="90" t="s">
        <v>226</v>
      </c>
      <c r="B2142" s="90" t="s">
        <v>227</v>
      </c>
      <c r="C2142" s="90" t="s">
        <v>11808</v>
      </c>
      <c r="D2142" s="90" t="s">
        <v>11809</v>
      </c>
      <c r="E2142" s="90" t="s">
        <v>20128</v>
      </c>
      <c r="F2142" s="90" t="s">
        <v>20129</v>
      </c>
      <c r="G2142" s="90" t="s">
        <v>876</v>
      </c>
      <c r="H2142" s="90" t="s">
        <v>109</v>
      </c>
      <c r="I2142" s="90" t="s">
        <v>20130</v>
      </c>
      <c r="J2142" s="90" t="s">
        <v>20131</v>
      </c>
      <c r="K2142" s="90" t="s">
        <v>20132</v>
      </c>
      <c r="L2142" s="90" t="s">
        <v>73</v>
      </c>
      <c r="M2142" s="90" t="s">
        <v>6375</v>
      </c>
      <c r="N2142" s="90" t="s">
        <v>811</v>
      </c>
      <c r="O2142" s="90" t="s">
        <v>115</v>
      </c>
      <c r="P2142" s="90" t="s">
        <v>116</v>
      </c>
      <c r="Q2142" s="90" t="s">
        <v>117</v>
      </c>
      <c r="R2142" s="90" t="s">
        <v>116</v>
      </c>
      <c r="S2142" s="90" t="s">
        <v>20133</v>
      </c>
      <c r="T2142" s="90" t="s">
        <v>119</v>
      </c>
      <c r="U2142" s="15">
        <v>0</v>
      </c>
      <c r="V2142" s="15">
        <v>30000</v>
      </c>
      <c r="W2142" s="15">
        <v>21000</v>
      </c>
      <c r="X2142" s="15">
        <v>4000</v>
      </c>
      <c r="Y2142" s="90" t="s">
        <v>143</v>
      </c>
      <c r="Z2142" s="90" t="s">
        <v>83</v>
      </c>
      <c r="AA2142" s="90" t="s">
        <v>84</v>
      </c>
      <c r="AB2142" s="90" t="s">
        <v>20134</v>
      </c>
      <c r="AC2142" s="90" t="s">
        <v>359</v>
      </c>
      <c r="AD2142" s="90" t="s">
        <v>87</v>
      </c>
      <c r="AE2142" s="90" t="s">
        <v>61</v>
      </c>
      <c r="AF2142" s="90" t="s">
        <v>61</v>
      </c>
      <c r="AG2142" s="90" t="s">
        <v>89</v>
      </c>
      <c r="AH2142" s="90" t="s">
        <v>89</v>
      </c>
      <c r="AI2142" s="90" t="s">
        <v>89</v>
      </c>
      <c r="AJ2142" s="90" t="s">
        <v>89</v>
      </c>
      <c r="AK2142" s="90" t="s">
        <v>89</v>
      </c>
      <c r="AL2142" s="90" t="s">
        <v>89</v>
      </c>
      <c r="AM2142" s="90" t="s">
        <v>89</v>
      </c>
      <c r="AN2142" s="90" t="s">
        <v>89</v>
      </c>
      <c r="AO2142" s="90" t="s">
        <v>89</v>
      </c>
      <c r="AP2142" s="90" t="s">
        <v>89</v>
      </c>
      <c r="AQ2142" s="90" t="s">
        <v>90</v>
      </c>
      <c r="AR2142" s="90" t="s">
        <v>90</v>
      </c>
      <c r="AS2142" s="90" t="s">
        <v>91</v>
      </c>
      <c r="AT2142" s="90" t="s">
        <v>92</v>
      </c>
      <c r="AU2142" s="90" t="s">
        <v>92</v>
      </c>
      <c r="AV2142" s="90" t="s">
        <v>93</v>
      </c>
      <c r="AW2142" s="90" t="s">
        <v>20135</v>
      </c>
      <c r="AX2142" s="90" t="s">
        <v>20136</v>
      </c>
      <c r="AY2142" s="90" t="s">
        <v>20137</v>
      </c>
      <c r="AZ2142" s="90" t="s">
        <v>20136</v>
      </c>
      <c r="BA2142" s="90" t="s">
        <v>215</v>
      </c>
      <c r="BB2142" s="90" t="s">
        <v>20138</v>
      </c>
      <c r="BC2142" s="90" t="s">
        <v>99</v>
      </c>
      <c r="BD2142" s="90" t="s">
        <v>150</v>
      </c>
      <c r="BE2142" s="90" t="s">
        <v>61</v>
      </c>
      <c r="BF2142" s="90" t="s">
        <v>119</v>
      </c>
      <c r="BG2142" s="90" t="s">
        <v>101</v>
      </c>
    </row>
    <row r="2143" s="85" customFormat="1" ht="19" customHeight="1" spans="1:59">
      <c r="A2143" s="90" t="s">
        <v>151</v>
      </c>
      <c r="B2143" s="90" t="s">
        <v>152</v>
      </c>
      <c r="C2143" s="90" t="s">
        <v>1125</v>
      </c>
      <c r="D2143" s="90" t="s">
        <v>1126</v>
      </c>
      <c r="E2143" s="90" t="s">
        <v>5024</v>
      </c>
      <c r="F2143" s="90" t="s">
        <v>5025</v>
      </c>
      <c r="G2143" s="90" t="s">
        <v>2937</v>
      </c>
      <c r="H2143" s="90" t="s">
        <v>109</v>
      </c>
      <c r="I2143" s="90" t="s">
        <v>20139</v>
      </c>
      <c r="J2143" s="90" t="s">
        <v>20140</v>
      </c>
      <c r="K2143" s="90" t="s">
        <v>20141</v>
      </c>
      <c r="L2143" s="90" t="s">
        <v>73</v>
      </c>
      <c r="M2143" s="90" t="s">
        <v>341</v>
      </c>
      <c r="N2143" s="90" t="s">
        <v>326</v>
      </c>
      <c r="O2143" s="90" t="s">
        <v>115</v>
      </c>
      <c r="P2143" s="90" t="s">
        <v>116</v>
      </c>
      <c r="Q2143" s="90" t="s">
        <v>117</v>
      </c>
      <c r="R2143" s="90" t="s">
        <v>116</v>
      </c>
      <c r="S2143" s="90" t="s">
        <v>20142</v>
      </c>
      <c r="T2143" s="90" t="s">
        <v>380</v>
      </c>
      <c r="U2143" s="15">
        <v>0</v>
      </c>
      <c r="V2143" s="15">
        <v>4076</v>
      </c>
      <c r="W2143" s="15">
        <v>2000</v>
      </c>
      <c r="X2143" s="15">
        <v>2000</v>
      </c>
      <c r="Y2143" s="90" t="s">
        <v>82</v>
      </c>
      <c r="Z2143" s="90" t="s">
        <v>83</v>
      </c>
      <c r="AA2143" s="90" t="s">
        <v>84</v>
      </c>
      <c r="AB2143" s="90" t="s">
        <v>5030</v>
      </c>
      <c r="AC2143" s="90" t="s">
        <v>359</v>
      </c>
      <c r="AD2143" s="90" t="s">
        <v>87</v>
      </c>
      <c r="AE2143" s="90" t="s">
        <v>61</v>
      </c>
      <c r="AF2143" s="90" t="s">
        <v>61</v>
      </c>
      <c r="AG2143" s="90" t="s">
        <v>89</v>
      </c>
      <c r="AH2143" s="90" t="s">
        <v>89</v>
      </c>
      <c r="AI2143" s="90" t="s">
        <v>89</v>
      </c>
      <c r="AJ2143" s="90" t="s">
        <v>88</v>
      </c>
      <c r="AK2143" s="90" t="s">
        <v>89</v>
      </c>
      <c r="AL2143" s="90" t="s">
        <v>88</v>
      </c>
      <c r="AM2143" s="90" t="s">
        <v>88</v>
      </c>
      <c r="AN2143" s="90" t="s">
        <v>88</v>
      </c>
      <c r="AO2143" s="90" t="s">
        <v>88</v>
      </c>
      <c r="AP2143" s="90" t="s">
        <v>89</v>
      </c>
      <c r="AQ2143" s="90" t="s">
        <v>90</v>
      </c>
      <c r="AR2143" s="90" t="s">
        <v>90</v>
      </c>
      <c r="AS2143" s="90" t="s">
        <v>91</v>
      </c>
      <c r="AT2143" s="90" t="s">
        <v>92</v>
      </c>
      <c r="AU2143" s="90" t="s">
        <v>92</v>
      </c>
      <c r="AV2143" s="90" t="s">
        <v>93</v>
      </c>
      <c r="AW2143" s="90" t="s">
        <v>5031</v>
      </c>
      <c r="AX2143" s="90" t="s">
        <v>20143</v>
      </c>
      <c r="AY2143" s="90" t="s">
        <v>5033</v>
      </c>
      <c r="AZ2143" s="90" t="s">
        <v>20143</v>
      </c>
      <c r="BA2143" s="90" t="s">
        <v>97</v>
      </c>
      <c r="BB2143" s="90" t="s">
        <v>20144</v>
      </c>
      <c r="BC2143" s="90" t="s">
        <v>99</v>
      </c>
      <c r="BD2143" s="90" t="s">
        <v>100</v>
      </c>
      <c r="BE2143" s="90" t="s">
        <v>61</v>
      </c>
      <c r="BF2143" s="90" t="s">
        <v>380</v>
      </c>
      <c r="BG2143" s="90" t="s">
        <v>101</v>
      </c>
    </row>
    <row r="2144" s="85" customFormat="1" ht="19" customHeight="1" spans="1:59">
      <c r="A2144" s="90" t="s">
        <v>694</v>
      </c>
      <c r="B2144" s="90" t="s">
        <v>695</v>
      </c>
      <c r="C2144" s="90" t="s">
        <v>766</v>
      </c>
      <c r="D2144" s="90" t="s">
        <v>767</v>
      </c>
      <c r="E2144" s="90" t="s">
        <v>20145</v>
      </c>
      <c r="F2144" s="90" t="s">
        <v>20146</v>
      </c>
      <c r="G2144" s="90" t="s">
        <v>20146</v>
      </c>
      <c r="H2144" s="90" t="s">
        <v>20147</v>
      </c>
      <c r="I2144" s="90" t="s">
        <v>20148</v>
      </c>
      <c r="J2144" s="90" t="s">
        <v>20149</v>
      </c>
      <c r="K2144" s="90" t="s">
        <v>20150</v>
      </c>
      <c r="L2144" s="90" t="s">
        <v>73</v>
      </c>
      <c r="M2144" s="90" t="s">
        <v>508</v>
      </c>
      <c r="N2144" s="90" t="s">
        <v>880</v>
      </c>
      <c r="O2144" s="90" t="s">
        <v>3128</v>
      </c>
      <c r="P2144" s="90" t="s">
        <v>3129</v>
      </c>
      <c r="Q2144" s="90" t="s">
        <v>3044</v>
      </c>
      <c r="R2144" s="90" t="s">
        <v>3129</v>
      </c>
      <c r="S2144" s="90" t="s">
        <v>20151</v>
      </c>
      <c r="T2144" s="90" t="s">
        <v>209</v>
      </c>
      <c r="U2144" s="15">
        <v>0</v>
      </c>
      <c r="V2144" s="15">
        <v>6311</v>
      </c>
      <c r="W2144" s="15">
        <v>5048</v>
      </c>
      <c r="X2144" s="15">
        <v>3000</v>
      </c>
      <c r="Y2144" s="90" t="s">
        <v>82</v>
      </c>
      <c r="Z2144" s="90" t="s">
        <v>83</v>
      </c>
      <c r="AA2144" s="90" t="s">
        <v>84</v>
      </c>
      <c r="AB2144" s="90" t="s">
        <v>20146</v>
      </c>
      <c r="AC2144" s="90" t="s">
        <v>86</v>
      </c>
      <c r="AD2144" s="90" t="s">
        <v>87</v>
      </c>
      <c r="AE2144" s="90" t="s">
        <v>61</v>
      </c>
      <c r="AF2144" s="90" t="s">
        <v>61</v>
      </c>
      <c r="AG2144" s="90" t="s">
        <v>89</v>
      </c>
      <c r="AH2144" s="90" t="s">
        <v>88</v>
      </c>
      <c r="AI2144" s="90" t="s">
        <v>88</v>
      </c>
      <c r="AJ2144" s="90" t="s">
        <v>88</v>
      </c>
      <c r="AK2144" s="90" t="s">
        <v>89</v>
      </c>
      <c r="AL2144" s="90" t="s">
        <v>89</v>
      </c>
      <c r="AM2144" s="90" t="s">
        <v>88</v>
      </c>
      <c r="AN2144" s="90" t="s">
        <v>88</v>
      </c>
      <c r="AO2144" s="90" t="s">
        <v>88</v>
      </c>
      <c r="AP2144" s="90" t="s">
        <v>89</v>
      </c>
      <c r="AQ2144" s="90" t="s">
        <v>90</v>
      </c>
      <c r="AR2144" s="90" t="s">
        <v>90</v>
      </c>
      <c r="AS2144" s="90" t="s">
        <v>91</v>
      </c>
      <c r="AT2144" s="90" t="s">
        <v>92</v>
      </c>
      <c r="AU2144" s="90" t="s">
        <v>92</v>
      </c>
      <c r="AV2144" s="90" t="s">
        <v>93</v>
      </c>
      <c r="AW2144" s="90" t="s">
        <v>20152</v>
      </c>
      <c r="AX2144" s="90" t="s">
        <v>20153</v>
      </c>
      <c r="AY2144" s="90" t="s">
        <v>20154</v>
      </c>
      <c r="AZ2144" s="90" t="s">
        <v>20153</v>
      </c>
      <c r="BA2144" s="90" t="s">
        <v>97</v>
      </c>
      <c r="BB2144" s="90" t="s">
        <v>20155</v>
      </c>
      <c r="BC2144" s="90" t="s">
        <v>99</v>
      </c>
      <c r="BD2144" s="90" t="s">
        <v>100</v>
      </c>
      <c r="BE2144" s="90" t="s">
        <v>61</v>
      </c>
      <c r="BF2144" s="90" t="s">
        <v>209</v>
      </c>
      <c r="BG2144" s="90" t="s">
        <v>101</v>
      </c>
    </row>
    <row r="2145" s="85" customFormat="1" ht="19" customHeight="1" spans="1:59">
      <c r="A2145" s="90" t="s">
        <v>126</v>
      </c>
      <c r="B2145" s="90" t="s">
        <v>127</v>
      </c>
      <c r="C2145" s="90" t="s">
        <v>1017</v>
      </c>
      <c r="D2145" s="90" t="s">
        <v>1018</v>
      </c>
      <c r="E2145" s="90" t="s">
        <v>20156</v>
      </c>
      <c r="F2145" s="90" t="s">
        <v>20157</v>
      </c>
      <c r="G2145" s="90" t="s">
        <v>252</v>
      </c>
      <c r="H2145" s="90" t="s">
        <v>109</v>
      </c>
      <c r="I2145" s="90" t="s">
        <v>20158</v>
      </c>
      <c r="J2145" s="90" t="s">
        <v>20159</v>
      </c>
      <c r="K2145" s="90" t="s">
        <v>20160</v>
      </c>
      <c r="L2145" s="90" t="s">
        <v>73</v>
      </c>
      <c r="M2145" s="90" t="s">
        <v>1289</v>
      </c>
      <c r="N2145" s="90" t="s">
        <v>20161</v>
      </c>
      <c r="O2145" s="90" t="s">
        <v>2779</v>
      </c>
      <c r="P2145" s="90" t="s">
        <v>2780</v>
      </c>
      <c r="Q2145" s="90" t="s">
        <v>3796</v>
      </c>
      <c r="R2145" s="90" t="s">
        <v>3797</v>
      </c>
      <c r="S2145" s="90" t="s">
        <v>20162</v>
      </c>
      <c r="T2145" s="90" t="s">
        <v>209</v>
      </c>
      <c r="U2145" s="15">
        <v>0</v>
      </c>
      <c r="V2145" s="15">
        <v>6500</v>
      </c>
      <c r="W2145" s="15">
        <v>3000</v>
      </c>
      <c r="X2145" s="15">
        <v>2000</v>
      </c>
      <c r="Y2145" s="90" t="s">
        <v>82</v>
      </c>
      <c r="Z2145" s="90" t="s">
        <v>83</v>
      </c>
      <c r="AA2145" s="90" t="s">
        <v>84</v>
      </c>
      <c r="AB2145" s="90" t="s">
        <v>20157</v>
      </c>
      <c r="AC2145" s="90" t="s">
        <v>359</v>
      </c>
      <c r="AD2145" s="90" t="s">
        <v>87</v>
      </c>
      <c r="AE2145" s="90" t="s">
        <v>61</v>
      </c>
      <c r="AF2145" s="90" t="s">
        <v>61</v>
      </c>
      <c r="AG2145" s="90" t="s">
        <v>89</v>
      </c>
      <c r="AH2145" s="90" t="s">
        <v>89</v>
      </c>
      <c r="AI2145" s="90" t="s">
        <v>88</v>
      </c>
      <c r="AJ2145" s="90" t="s">
        <v>88</v>
      </c>
      <c r="AK2145" s="90" t="s">
        <v>88</v>
      </c>
      <c r="AL2145" s="90" t="s">
        <v>88</v>
      </c>
      <c r="AM2145" s="90" t="s">
        <v>88</v>
      </c>
      <c r="AN2145" s="90" t="s">
        <v>88</v>
      </c>
      <c r="AO2145" s="90" t="s">
        <v>88</v>
      </c>
      <c r="AP2145" s="90" t="s">
        <v>89</v>
      </c>
      <c r="AQ2145" s="90" t="s">
        <v>90</v>
      </c>
      <c r="AR2145" s="90" t="s">
        <v>90</v>
      </c>
      <c r="AS2145" s="90" t="s">
        <v>91</v>
      </c>
      <c r="AT2145" s="90" t="s">
        <v>92</v>
      </c>
      <c r="AU2145" s="90" t="s">
        <v>92</v>
      </c>
      <c r="AV2145" s="90" t="s">
        <v>93</v>
      </c>
      <c r="AW2145" s="90" t="s">
        <v>20163</v>
      </c>
      <c r="AX2145" s="90" t="s">
        <v>20164</v>
      </c>
      <c r="AY2145" s="90" t="s">
        <v>1633</v>
      </c>
      <c r="AZ2145" s="90" t="s">
        <v>20164</v>
      </c>
      <c r="BA2145" s="90" t="s">
        <v>97</v>
      </c>
      <c r="BB2145" s="90" t="s">
        <v>20165</v>
      </c>
      <c r="BC2145" s="90" t="s">
        <v>99</v>
      </c>
      <c r="BD2145" s="90" t="s">
        <v>100</v>
      </c>
      <c r="BE2145" s="90" t="s">
        <v>61</v>
      </c>
      <c r="BF2145" s="90" t="s">
        <v>209</v>
      </c>
      <c r="BG2145" s="90" t="s">
        <v>101</v>
      </c>
    </row>
    <row r="2146" s="85" customFormat="1" ht="19" customHeight="1" spans="1:59">
      <c r="A2146" s="90" t="s">
        <v>646</v>
      </c>
      <c r="B2146" s="90" t="s">
        <v>647</v>
      </c>
      <c r="C2146" s="90" t="s">
        <v>4356</v>
      </c>
      <c r="D2146" s="90" t="s">
        <v>4357</v>
      </c>
      <c r="E2146" s="90" t="s">
        <v>10784</v>
      </c>
      <c r="F2146" s="90" t="s">
        <v>16774</v>
      </c>
      <c r="G2146" s="90" t="s">
        <v>2810</v>
      </c>
      <c r="H2146" s="90" t="s">
        <v>369</v>
      </c>
      <c r="I2146" s="90" t="s">
        <v>20166</v>
      </c>
      <c r="J2146" s="90" t="s">
        <v>20167</v>
      </c>
      <c r="K2146" s="90" t="s">
        <v>20168</v>
      </c>
      <c r="L2146" s="90" t="s">
        <v>73</v>
      </c>
      <c r="M2146" s="90" t="s">
        <v>508</v>
      </c>
      <c r="N2146" s="90" t="s">
        <v>75</v>
      </c>
      <c r="O2146" s="90" t="s">
        <v>2625</v>
      </c>
      <c r="P2146" s="90" t="s">
        <v>2626</v>
      </c>
      <c r="Q2146" s="90" t="s">
        <v>377</v>
      </c>
      <c r="R2146" s="90" t="s">
        <v>378</v>
      </c>
      <c r="S2146" s="90" t="s">
        <v>20169</v>
      </c>
      <c r="T2146" s="90" t="s">
        <v>380</v>
      </c>
      <c r="U2146" s="15">
        <v>0</v>
      </c>
      <c r="V2146" s="15">
        <v>3813</v>
      </c>
      <c r="W2146" s="15">
        <v>3000</v>
      </c>
      <c r="X2146" s="15">
        <v>3000</v>
      </c>
      <c r="Y2146" s="90" t="s">
        <v>82</v>
      </c>
      <c r="Z2146" s="90" t="s">
        <v>83</v>
      </c>
      <c r="AA2146" s="90" t="s">
        <v>84</v>
      </c>
      <c r="AB2146" s="90" t="s">
        <v>10790</v>
      </c>
      <c r="AC2146" s="90" t="s">
        <v>191</v>
      </c>
      <c r="AD2146" s="90" t="s">
        <v>87</v>
      </c>
      <c r="AE2146" s="90" t="s">
        <v>61</v>
      </c>
      <c r="AF2146" s="90" t="s">
        <v>61</v>
      </c>
      <c r="AG2146" s="90" t="s">
        <v>89</v>
      </c>
      <c r="AH2146" s="90" t="s">
        <v>88</v>
      </c>
      <c r="AI2146" s="90" t="s">
        <v>88</v>
      </c>
      <c r="AJ2146" s="90" t="s">
        <v>88</v>
      </c>
      <c r="AK2146" s="90" t="s">
        <v>89</v>
      </c>
      <c r="AL2146" s="90" t="s">
        <v>88</v>
      </c>
      <c r="AM2146" s="90" t="s">
        <v>89</v>
      </c>
      <c r="AN2146" s="90" t="s">
        <v>89</v>
      </c>
      <c r="AO2146" s="90" t="s">
        <v>88</v>
      </c>
      <c r="AP2146" s="90" t="s">
        <v>89</v>
      </c>
      <c r="AQ2146" s="90" t="s">
        <v>90</v>
      </c>
      <c r="AR2146" s="90" t="s">
        <v>90</v>
      </c>
      <c r="AS2146" s="90" t="s">
        <v>91</v>
      </c>
      <c r="AT2146" s="90" t="s">
        <v>92</v>
      </c>
      <c r="AU2146" s="90" t="s">
        <v>92</v>
      </c>
      <c r="AV2146" s="90" t="s">
        <v>93</v>
      </c>
      <c r="AW2146" s="90" t="s">
        <v>10791</v>
      </c>
      <c r="AX2146" s="90" t="s">
        <v>20170</v>
      </c>
      <c r="AY2146" s="90" t="s">
        <v>10793</v>
      </c>
      <c r="AZ2146" s="90" t="s">
        <v>20170</v>
      </c>
      <c r="BA2146" s="90" t="s">
        <v>97</v>
      </c>
      <c r="BB2146" s="90" t="s">
        <v>20171</v>
      </c>
      <c r="BC2146" s="90" t="s">
        <v>99</v>
      </c>
      <c r="BD2146" s="90" t="s">
        <v>100</v>
      </c>
      <c r="BE2146" s="90" t="s">
        <v>61</v>
      </c>
      <c r="BF2146" s="90" t="s">
        <v>380</v>
      </c>
      <c r="BG2146" s="90" t="s">
        <v>101</v>
      </c>
    </row>
    <row r="2147" s="85" customFormat="1" ht="19" customHeight="1" spans="1:59">
      <c r="A2147" s="90" t="s">
        <v>267</v>
      </c>
      <c r="B2147" s="90" t="s">
        <v>268</v>
      </c>
      <c r="C2147" s="90" t="s">
        <v>6692</v>
      </c>
      <c r="D2147" s="90" t="s">
        <v>6693</v>
      </c>
      <c r="E2147" s="90" t="s">
        <v>20172</v>
      </c>
      <c r="F2147" s="90" t="s">
        <v>20173</v>
      </c>
      <c r="G2147" s="90" t="s">
        <v>3757</v>
      </c>
      <c r="H2147" s="90" t="s">
        <v>605</v>
      </c>
      <c r="I2147" s="90" t="s">
        <v>20174</v>
      </c>
      <c r="J2147" s="90" t="s">
        <v>20175</v>
      </c>
      <c r="K2147" s="90" t="s">
        <v>20176</v>
      </c>
      <c r="L2147" s="90" t="s">
        <v>73</v>
      </c>
      <c r="M2147" s="90" t="s">
        <v>20177</v>
      </c>
      <c r="N2147" s="90" t="s">
        <v>2015</v>
      </c>
      <c r="O2147" s="90" t="s">
        <v>610</v>
      </c>
      <c r="P2147" s="90" t="s">
        <v>611</v>
      </c>
      <c r="Q2147" s="90" t="s">
        <v>612</v>
      </c>
      <c r="R2147" s="90" t="s">
        <v>613</v>
      </c>
      <c r="S2147" s="90" t="s">
        <v>20178</v>
      </c>
      <c r="T2147" s="90" t="s">
        <v>119</v>
      </c>
      <c r="U2147" s="15">
        <v>0</v>
      </c>
      <c r="V2147" s="15">
        <v>94000</v>
      </c>
      <c r="W2147" s="15">
        <v>70000</v>
      </c>
      <c r="X2147" s="15">
        <v>8000</v>
      </c>
      <c r="Y2147" s="90" t="s">
        <v>143</v>
      </c>
      <c r="Z2147" s="90" t="s">
        <v>83</v>
      </c>
      <c r="AA2147" s="90" t="s">
        <v>84</v>
      </c>
      <c r="AB2147" s="90" t="s">
        <v>20179</v>
      </c>
      <c r="AC2147" s="90" t="s">
        <v>359</v>
      </c>
      <c r="AD2147" s="90" t="s">
        <v>87</v>
      </c>
      <c r="AE2147" s="90" t="s">
        <v>61</v>
      </c>
      <c r="AF2147" s="90" t="s">
        <v>61</v>
      </c>
      <c r="AG2147" s="90" t="s">
        <v>89</v>
      </c>
      <c r="AH2147" s="90" t="s">
        <v>89</v>
      </c>
      <c r="AI2147" s="90" t="s">
        <v>89</v>
      </c>
      <c r="AJ2147" s="90" t="s">
        <v>89</v>
      </c>
      <c r="AK2147" s="90" t="s">
        <v>89</v>
      </c>
      <c r="AL2147" s="90" t="s">
        <v>89</v>
      </c>
      <c r="AM2147" s="90" t="s">
        <v>89</v>
      </c>
      <c r="AN2147" s="90" t="s">
        <v>89</v>
      </c>
      <c r="AO2147" s="90" t="s">
        <v>89</v>
      </c>
      <c r="AP2147" s="90" t="s">
        <v>89</v>
      </c>
      <c r="AQ2147" s="90" t="s">
        <v>90</v>
      </c>
      <c r="AR2147" s="90" t="s">
        <v>90</v>
      </c>
      <c r="AS2147" s="90" t="s">
        <v>91</v>
      </c>
      <c r="AT2147" s="90" t="s">
        <v>92</v>
      </c>
      <c r="AU2147" s="90" t="s">
        <v>92</v>
      </c>
      <c r="AV2147" s="90" t="s">
        <v>93</v>
      </c>
      <c r="AW2147" s="90" t="s">
        <v>20180</v>
      </c>
      <c r="AX2147" s="90" t="s">
        <v>20181</v>
      </c>
      <c r="AY2147" s="90" t="s">
        <v>20182</v>
      </c>
      <c r="AZ2147" s="90" t="s">
        <v>20181</v>
      </c>
      <c r="BA2147" s="90" t="s">
        <v>97</v>
      </c>
      <c r="BB2147" s="90" t="s">
        <v>20183</v>
      </c>
      <c r="BC2147" s="90" t="s">
        <v>99</v>
      </c>
      <c r="BD2147" s="90" t="s">
        <v>150</v>
      </c>
      <c r="BE2147" s="90" t="s">
        <v>61</v>
      </c>
      <c r="BF2147" s="90" t="s">
        <v>119</v>
      </c>
      <c r="BG2147" s="90" t="s">
        <v>101</v>
      </c>
    </row>
    <row r="2148" s="85" customFormat="1" ht="19" customHeight="1" spans="1:59">
      <c r="A2148" s="90" t="s">
        <v>102</v>
      </c>
      <c r="B2148" s="90" t="s">
        <v>103</v>
      </c>
      <c r="C2148" s="90" t="s">
        <v>554</v>
      </c>
      <c r="D2148" s="90" t="s">
        <v>555</v>
      </c>
      <c r="E2148" s="90" t="s">
        <v>20184</v>
      </c>
      <c r="F2148" s="90" t="s">
        <v>5674</v>
      </c>
      <c r="G2148" s="90" t="s">
        <v>5674</v>
      </c>
      <c r="H2148" s="90" t="s">
        <v>605</v>
      </c>
      <c r="I2148" s="90" t="s">
        <v>20185</v>
      </c>
      <c r="J2148" s="90" t="s">
        <v>20186</v>
      </c>
      <c r="K2148" s="90" t="s">
        <v>20187</v>
      </c>
      <c r="L2148" s="90" t="s">
        <v>73</v>
      </c>
      <c r="M2148" s="90" t="s">
        <v>3242</v>
      </c>
      <c r="N2148" s="90" t="s">
        <v>811</v>
      </c>
      <c r="O2148" s="90" t="s">
        <v>610</v>
      </c>
      <c r="P2148" s="90" t="s">
        <v>611</v>
      </c>
      <c r="Q2148" s="90" t="s">
        <v>612</v>
      </c>
      <c r="R2148" s="90" t="s">
        <v>613</v>
      </c>
      <c r="S2148" s="90" t="s">
        <v>20188</v>
      </c>
      <c r="T2148" s="90" t="s">
        <v>262</v>
      </c>
      <c r="U2148" s="15">
        <v>0</v>
      </c>
      <c r="V2148" s="15">
        <v>23065</v>
      </c>
      <c r="W2148" s="15">
        <v>13000</v>
      </c>
      <c r="X2148" s="15">
        <v>10000</v>
      </c>
      <c r="Y2148" s="90" t="s">
        <v>143</v>
      </c>
      <c r="Z2148" s="90" t="s">
        <v>83</v>
      </c>
      <c r="AA2148" s="90" t="s">
        <v>84</v>
      </c>
      <c r="AB2148" s="90" t="s">
        <v>20189</v>
      </c>
      <c r="AC2148" s="90" t="s">
        <v>121</v>
      </c>
      <c r="AD2148" s="90" t="s">
        <v>87</v>
      </c>
      <c r="AE2148" s="90" t="s">
        <v>61</v>
      </c>
      <c r="AF2148" s="90" t="s">
        <v>61</v>
      </c>
      <c r="AG2148" s="90" t="s">
        <v>89</v>
      </c>
      <c r="AH2148" s="90" t="s">
        <v>89</v>
      </c>
      <c r="AI2148" s="90" t="s">
        <v>89</v>
      </c>
      <c r="AJ2148" s="90" t="s">
        <v>89</v>
      </c>
      <c r="AK2148" s="90" t="s">
        <v>89</v>
      </c>
      <c r="AL2148" s="90" t="s">
        <v>89</v>
      </c>
      <c r="AM2148" s="90" t="s">
        <v>89</v>
      </c>
      <c r="AN2148" s="90" t="s">
        <v>89</v>
      </c>
      <c r="AO2148" s="90" t="s">
        <v>89</v>
      </c>
      <c r="AP2148" s="90" t="s">
        <v>89</v>
      </c>
      <c r="AQ2148" s="90" t="s">
        <v>90</v>
      </c>
      <c r="AR2148" s="90" t="s">
        <v>90</v>
      </c>
      <c r="AS2148" s="90" t="s">
        <v>91</v>
      </c>
      <c r="AT2148" s="90" t="s">
        <v>92</v>
      </c>
      <c r="AU2148" s="90" t="s">
        <v>92</v>
      </c>
      <c r="AV2148" s="90" t="s">
        <v>93</v>
      </c>
      <c r="AW2148" s="90" t="s">
        <v>20190</v>
      </c>
      <c r="AX2148" s="90" t="s">
        <v>20191</v>
      </c>
      <c r="AY2148" s="90" t="s">
        <v>20192</v>
      </c>
      <c r="AZ2148" s="90" t="s">
        <v>20191</v>
      </c>
      <c r="BA2148" s="90" t="s">
        <v>97</v>
      </c>
      <c r="BB2148" s="90" t="s">
        <v>20193</v>
      </c>
      <c r="BC2148" s="90" t="s">
        <v>99</v>
      </c>
      <c r="BD2148" s="90" t="s">
        <v>150</v>
      </c>
      <c r="BE2148" s="90" t="s">
        <v>61</v>
      </c>
      <c r="BF2148" s="90" t="s">
        <v>262</v>
      </c>
      <c r="BG2148" s="90" t="s">
        <v>101</v>
      </c>
    </row>
    <row r="2149" s="85" customFormat="1" ht="19" customHeight="1" spans="1:59">
      <c r="A2149" s="90" t="s">
        <v>1774</v>
      </c>
      <c r="B2149" s="90" t="s">
        <v>1775</v>
      </c>
      <c r="C2149" s="90" t="s">
        <v>3587</v>
      </c>
      <c r="D2149" s="90" t="s">
        <v>3588</v>
      </c>
      <c r="E2149" s="90" t="s">
        <v>19491</v>
      </c>
      <c r="F2149" s="90" t="s">
        <v>3590</v>
      </c>
      <c r="G2149" s="90" t="s">
        <v>3367</v>
      </c>
      <c r="H2149" s="90" t="s">
        <v>109</v>
      </c>
      <c r="I2149" s="90" t="s">
        <v>20194</v>
      </c>
      <c r="J2149" s="90" t="s">
        <v>20195</v>
      </c>
      <c r="K2149" s="90" t="s">
        <v>20196</v>
      </c>
      <c r="L2149" s="90" t="s">
        <v>73</v>
      </c>
      <c r="M2149" s="90" t="s">
        <v>4626</v>
      </c>
      <c r="N2149" s="90" t="s">
        <v>137</v>
      </c>
      <c r="O2149" s="90" t="s">
        <v>257</v>
      </c>
      <c r="P2149" s="90" t="s">
        <v>258</v>
      </c>
      <c r="Q2149" s="90" t="s">
        <v>259</v>
      </c>
      <c r="R2149" s="90" t="s">
        <v>260</v>
      </c>
      <c r="S2149" s="90" t="s">
        <v>20197</v>
      </c>
      <c r="T2149" s="90" t="s">
        <v>119</v>
      </c>
      <c r="U2149" s="15">
        <v>2000</v>
      </c>
      <c r="V2149" s="15">
        <v>29000</v>
      </c>
      <c r="W2149" s="15">
        <v>6000</v>
      </c>
      <c r="X2149" s="15">
        <v>4000</v>
      </c>
      <c r="Y2149" s="90" t="s">
        <v>143</v>
      </c>
      <c r="Z2149" s="90" t="s">
        <v>83</v>
      </c>
      <c r="AA2149" s="90" t="s">
        <v>84</v>
      </c>
      <c r="AB2149" s="90" t="s">
        <v>3590</v>
      </c>
      <c r="AC2149" s="90" t="s">
        <v>359</v>
      </c>
      <c r="AD2149" s="90" t="s">
        <v>87</v>
      </c>
      <c r="AE2149" s="90" t="s">
        <v>61</v>
      </c>
      <c r="AF2149" s="90" t="s">
        <v>61</v>
      </c>
      <c r="AG2149" s="90" t="s">
        <v>89</v>
      </c>
      <c r="AH2149" s="90" t="s">
        <v>89</v>
      </c>
      <c r="AI2149" s="90" t="s">
        <v>89</v>
      </c>
      <c r="AJ2149" s="90" t="s">
        <v>89</v>
      </c>
      <c r="AK2149" s="90" t="s">
        <v>89</v>
      </c>
      <c r="AL2149" s="90" t="s">
        <v>89</v>
      </c>
      <c r="AM2149" s="90" t="s">
        <v>89</v>
      </c>
      <c r="AN2149" s="90" t="s">
        <v>89</v>
      </c>
      <c r="AO2149" s="90" t="s">
        <v>89</v>
      </c>
      <c r="AP2149" s="90" t="s">
        <v>89</v>
      </c>
      <c r="AQ2149" s="90" t="s">
        <v>90</v>
      </c>
      <c r="AR2149" s="90" t="s">
        <v>90</v>
      </c>
      <c r="AS2149" s="90" t="s">
        <v>91</v>
      </c>
      <c r="AT2149" s="90" t="s">
        <v>92</v>
      </c>
      <c r="AU2149" s="90" t="s">
        <v>92</v>
      </c>
      <c r="AV2149" s="90" t="s">
        <v>93</v>
      </c>
      <c r="AW2149" s="90" t="s">
        <v>19496</v>
      </c>
      <c r="AX2149" s="90" t="s">
        <v>20198</v>
      </c>
      <c r="AY2149" s="90" t="s">
        <v>19498</v>
      </c>
      <c r="AZ2149" s="90" t="s">
        <v>20198</v>
      </c>
      <c r="BA2149" s="90" t="s">
        <v>97</v>
      </c>
      <c r="BB2149" s="90" t="s">
        <v>20199</v>
      </c>
      <c r="BC2149" s="90" t="s">
        <v>99</v>
      </c>
      <c r="BD2149" s="90" t="s">
        <v>150</v>
      </c>
      <c r="BE2149" s="90" t="s">
        <v>61</v>
      </c>
      <c r="BF2149" s="90" t="s">
        <v>119</v>
      </c>
      <c r="BG2149" s="90" t="s">
        <v>101</v>
      </c>
    </row>
    <row r="2150" s="85" customFormat="1" ht="19" customHeight="1" spans="1:59">
      <c r="A2150" s="90" t="s">
        <v>102</v>
      </c>
      <c r="B2150" s="90" t="s">
        <v>103</v>
      </c>
      <c r="C2150" s="90" t="s">
        <v>4432</v>
      </c>
      <c r="D2150" s="90" t="s">
        <v>4433</v>
      </c>
      <c r="E2150" s="90" t="s">
        <v>20200</v>
      </c>
      <c r="F2150" s="90" t="s">
        <v>20201</v>
      </c>
      <c r="G2150" s="90" t="s">
        <v>2635</v>
      </c>
      <c r="H2150" s="90" t="s">
        <v>2636</v>
      </c>
      <c r="I2150" s="90" t="s">
        <v>20202</v>
      </c>
      <c r="J2150" s="90" t="s">
        <v>20203</v>
      </c>
      <c r="K2150" s="90" t="s">
        <v>20204</v>
      </c>
      <c r="L2150" s="90" t="s">
        <v>73</v>
      </c>
      <c r="M2150" s="90" t="s">
        <v>16401</v>
      </c>
      <c r="N2150" s="90" t="s">
        <v>20205</v>
      </c>
      <c r="O2150" s="90" t="s">
        <v>294</v>
      </c>
      <c r="P2150" s="90" t="s">
        <v>2641</v>
      </c>
      <c r="Q2150" s="90" t="s">
        <v>2642</v>
      </c>
      <c r="R2150" s="90" t="s">
        <v>2643</v>
      </c>
      <c r="S2150" s="90" t="s">
        <v>20206</v>
      </c>
      <c r="T2150" s="90" t="s">
        <v>262</v>
      </c>
      <c r="U2150" s="15">
        <v>0</v>
      </c>
      <c r="V2150" s="15">
        <v>50000</v>
      </c>
      <c r="W2150" s="15">
        <v>29500</v>
      </c>
      <c r="X2150" s="15">
        <v>2000</v>
      </c>
      <c r="Y2150" s="90" t="s">
        <v>143</v>
      </c>
      <c r="Z2150" s="90" t="s">
        <v>83</v>
      </c>
      <c r="AA2150" s="90" t="s">
        <v>84</v>
      </c>
      <c r="AB2150" s="90" t="s">
        <v>20207</v>
      </c>
      <c r="AC2150" s="90" t="s">
        <v>359</v>
      </c>
      <c r="AD2150" s="90" t="s">
        <v>87</v>
      </c>
      <c r="AE2150" s="90" t="s">
        <v>61</v>
      </c>
      <c r="AF2150" s="90" t="s">
        <v>61</v>
      </c>
      <c r="AG2150" s="90" t="s">
        <v>89</v>
      </c>
      <c r="AH2150" s="90" t="s">
        <v>89</v>
      </c>
      <c r="AI2150" s="90" t="s">
        <v>89</v>
      </c>
      <c r="AJ2150" s="90" t="s">
        <v>89</v>
      </c>
      <c r="AK2150" s="90" t="s">
        <v>89</v>
      </c>
      <c r="AL2150" s="90" t="s">
        <v>89</v>
      </c>
      <c r="AM2150" s="90" t="s">
        <v>89</v>
      </c>
      <c r="AN2150" s="90" t="s">
        <v>89</v>
      </c>
      <c r="AO2150" s="90" t="s">
        <v>89</v>
      </c>
      <c r="AP2150" s="90" t="s">
        <v>89</v>
      </c>
      <c r="AQ2150" s="90" t="s">
        <v>90</v>
      </c>
      <c r="AR2150" s="90" t="s">
        <v>90</v>
      </c>
      <c r="AS2150" s="90" t="s">
        <v>91</v>
      </c>
      <c r="AT2150" s="90" t="s">
        <v>92</v>
      </c>
      <c r="AU2150" s="90" t="s">
        <v>92</v>
      </c>
      <c r="AV2150" s="90" t="s">
        <v>93</v>
      </c>
      <c r="AW2150" s="90" t="s">
        <v>20208</v>
      </c>
      <c r="AX2150" s="90" t="s">
        <v>20209</v>
      </c>
      <c r="AY2150" s="90" t="s">
        <v>20210</v>
      </c>
      <c r="AZ2150" s="90" t="s">
        <v>20209</v>
      </c>
      <c r="BA2150" s="90" t="s">
        <v>97</v>
      </c>
      <c r="BB2150" s="90" t="s">
        <v>20211</v>
      </c>
      <c r="BC2150" s="90" t="s">
        <v>99</v>
      </c>
      <c r="BD2150" s="90" t="s">
        <v>150</v>
      </c>
      <c r="BE2150" s="90" t="s">
        <v>61</v>
      </c>
      <c r="BF2150" s="90" t="s">
        <v>262</v>
      </c>
      <c r="BG2150" s="90" t="s">
        <v>101</v>
      </c>
    </row>
    <row r="2151" s="85" customFormat="1" ht="19" customHeight="1" spans="1:59">
      <c r="A2151" s="90" t="s">
        <v>126</v>
      </c>
      <c r="B2151" s="90" t="s">
        <v>127</v>
      </c>
      <c r="C2151" s="90" t="s">
        <v>5176</v>
      </c>
      <c r="D2151" s="90" t="s">
        <v>5177</v>
      </c>
      <c r="E2151" s="90" t="s">
        <v>20212</v>
      </c>
      <c r="F2151" s="90" t="s">
        <v>20213</v>
      </c>
      <c r="G2151" s="90" t="s">
        <v>132</v>
      </c>
      <c r="H2151" s="90" t="s">
        <v>109</v>
      </c>
      <c r="I2151" s="90" t="s">
        <v>20214</v>
      </c>
      <c r="J2151" s="90" t="s">
        <v>20215</v>
      </c>
      <c r="K2151" s="90" t="s">
        <v>20216</v>
      </c>
      <c r="L2151" s="90" t="s">
        <v>73</v>
      </c>
      <c r="M2151" s="90" t="s">
        <v>5562</v>
      </c>
      <c r="N2151" s="90" t="s">
        <v>11711</v>
      </c>
      <c r="O2151" s="90" t="s">
        <v>115</v>
      </c>
      <c r="P2151" s="90" t="s">
        <v>116</v>
      </c>
      <c r="Q2151" s="90" t="s">
        <v>117</v>
      </c>
      <c r="R2151" s="90" t="s">
        <v>116</v>
      </c>
      <c r="S2151" s="90" t="s">
        <v>20217</v>
      </c>
      <c r="T2151" s="90" t="s">
        <v>262</v>
      </c>
      <c r="U2151" s="15">
        <v>0</v>
      </c>
      <c r="V2151" s="15">
        <v>49750</v>
      </c>
      <c r="W2151" s="15">
        <v>17500</v>
      </c>
      <c r="X2151" s="15">
        <v>1000</v>
      </c>
      <c r="Y2151" s="90" t="s">
        <v>143</v>
      </c>
      <c r="Z2151" s="90" t="s">
        <v>83</v>
      </c>
      <c r="AA2151" s="90" t="s">
        <v>84</v>
      </c>
      <c r="AB2151" s="90" t="s">
        <v>20218</v>
      </c>
      <c r="AC2151" s="90" t="s">
        <v>359</v>
      </c>
      <c r="AD2151" s="90" t="s">
        <v>87</v>
      </c>
      <c r="AE2151" s="90" t="s">
        <v>61</v>
      </c>
      <c r="AF2151" s="90" t="s">
        <v>61</v>
      </c>
      <c r="AG2151" s="90" t="s">
        <v>89</v>
      </c>
      <c r="AH2151" s="90" t="s">
        <v>89</v>
      </c>
      <c r="AI2151" s="90" t="s">
        <v>89</v>
      </c>
      <c r="AJ2151" s="90" t="s">
        <v>89</v>
      </c>
      <c r="AK2151" s="90" t="s">
        <v>89</v>
      </c>
      <c r="AL2151" s="90" t="s">
        <v>89</v>
      </c>
      <c r="AM2151" s="90" t="s">
        <v>89</v>
      </c>
      <c r="AN2151" s="90" t="s">
        <v>89</v>
      </c>
      <c r="AO2151" s="90" t="s">
        <v>89</v>
      </c>
      <c r="AP2151" s="90" t="s">
        <v>89</v>
      </c>
      <c r="AQ2151" s="90" t="s">
        <v>90</v>
      </c>
      <c r="AR2151" s="90" t="s">
        <v>90</v>
      </c>
      <c r="AS2151" s="90" t="s">
        <v>91</v>
      </c>
      <c r="AT2151" s="90" t="s">
        <v>92</v>
      </c>
      <c r="AU2151" s="90" t="s">
        <v>92</v>
      </c>
      <c r="AV2151" s="90" t="s">
        <v>93</v>
      </c>
      <c r="AW2151" s="90" t="s">
        <v>20219</v>
      </c>
      <c r="AX2151" s="90" t="s">
        <v>20220</v>
      </c>
      <c r="AY2151" s="90" t="s">
        <v>20221</v>
      </c>
      <c r="AZ2151" s="90" t="s">
        <v>20220</v>
      </c>
      <c r="BA2151" s="90" t="s">
        <v>215</v>
      </c>
      <c r="BB2151" s="90" t="s">
        <v>20222</v>
      </c>
      <c r="BC2151" s="90" t="s">
        <v>99</v>
      </c>
      <c r="BD2151" s="90" t="s">
        <v>150</v>
      </c>
      <c r="BE2151" s="90" t="s">
        <v>61</v>
      </c>
      <c r="BF2151" s="90" t="s">
        <v>262</v>
      </c>
      <c r="BG2151" s="90" t="s">
        <v>101</v>
      </c>
    </row>
    <row r="2152" s="85" customFormat="1" ht="19" customHeight="1" spans="1:59">
      <c r="A2152" s="90" t="s">
        <v>302</v>
      </c>
      <c r="B2152" s="90" t="s">
        <v>303</v>
      </c>
      <c r="C2152" s="90" t="s">
        <v>14039</v>
      </c>
      <c r="D2152" s="90" t="s">
        <v>14040</v>
      </c>
      <c r="E2152" s="90" t="s">
        <v>20223</v>
      </c>
      <c r="F2152" s="90" t="s">
        <v>8665</v>
      </c>
      <c r="G2152" s="90" t="s">
        <v>8665</v>
      </c>
      <c r="H2152" s="90" t="s">
        <v>605</v>
      </c>
      <c r="I2152" s="90" t="s">
        <v>20224</v>
      </c>
      <c r="J2152" s="90" t="s">
        <v>20225</v>
      </c>
      <c r="K2152" s="90" t="s">
        <v>20226</v>
      </c>
      <c r="L2152" s="90" t="s">
        <v>73</v>
      </c>
      <c r="M2152" s="90" t="s">
        <v>19729</v>
      </c>
      <c r="N2152" s="90" t="s">
        <v>203</v>
      </c>
      <c r="O2152" s="90" t="s">
        <v>610</v>
      </c>
      <c r="P2152" s="90" t="s">
        <v>611</v>
      </c>
      <c r="Q2152" s="90" t="s">
        <v>612</v>
      </c>
      <c r="R2152" s="90" t="s">
        <v>613</v>
      </c>
      <c r="S2152" s="90" t="s">
        <v>20227</v>
      </c>
      <c r="T2152" s="90" t="s">
        <v>209</v>
      </c>
      <c r="U2152" s="15">
        <v>0</v>
      </c>
      <c r="V2152" s="15">
        <v>127485</v>
      </c>
      <c r="W2152" s="15">
        <v>85000</v>
      </c>
      <c r="X2152" s="15">
        <v>33900</v>
      </c>
      <c r="Y2152" s="90" t="s">
        <v>143</v>
      </c>
      <c r="Z2152" s="90" t="s">
        <v>83</v>
      </c>
      <c r="AA2152" s="90" t="s">
        <v>84</v>
      </c>
      <c r="AB2152" s="90" t="s">
        <v>20228</v>
      </c>
      <c r="AC2152" s="90" t="s">
        <v>211</v>
      </c>
      <c r="AD2152" s="90" t="s">
        <v>87</v>
      </c>
      <c r="AE2152" s="90" t="s">
        <v>61</v>
      </c>
      <c r="AF2152" s="90" t="s">
        <v>61</v>
      </c>
      <c r="AG2152" s="90" t="s">
        <v>89</v>
      </c>
      <c r="AH2152" s="90" t="s">
        <v>89</v>
      </c>
      <c r="AI2152" s="90" t="s">
        <v>89</v>
      </c>
      <c r="AJ2152" s="90" t="s">
        <v>89</v>
      </c>
      <c r="AK2152" s="90" t="s">
        <v>89</v>
      </c>
      <c r="AL2152" s="90" t="s">
        <v>89</v>
      </c>
      <c r="AM2152" s="90" t="s">
        <v>89</v>
      </c>
      <c r="AN2152" s="90" t="s">
        <v>89</v>
      </c>
      <c r="AO2152" s="90" t="s">
        <v>89</v>
      </c>
      <c r="AP2152" s="90" t="s">
        <v>89</v>
      </c>
      <c r="AQ2152" s="90" t="s">
        <v>90</v>
      </c>
      <c r="AR2152" s="90" t="s">
        <v>90</v>
      </c>
      <c r="AS2152" s="90" t="s">
        <v>91</v>
      </c>
      <c r="AT2152" s="90" t="s">
        <v>92</v>
      </c>
      <c r="AU2152" s="90" t="s">
        <v>92</v>
      </c>
      <c r="AV2152" s="90" t="s">
        <v>93</v>
      </c>
      <c r="AW2152" s="90" t="s">
        <v>20229</v>
      </c>
      <c r="AX2152" s="90" t="s">
        <v>20230</v>
      </c>
      <c r="AY2152" s="90" t="s">
        <v>20231</v>
      </c>
      <c r="AZ2152" s="90" t="s">
        <v>20230</v>
      </c>
      <c r="BA2152" s="90" t="s">
        <v>215</v>
      </c>
      <c r="BB2152" s="90" t="s">
        <v>20232</v>
      </c>
      <c r="BC2152" s="90" t="s">
        <v>99</v>
      </c>
      <c r="BD2152" s="90" t="s">
        <v>150</v>
      </c>
      <c r="BE2152" s="90" t="s">
        <v>61</v>
      </c>
      <c r="BF2152" s="90" t="s">
        <v>209</v>
      </c>
      <c r="BG2152" s="90" t="s">
        <v>101</v>
      </c>
    </row>
    <row r="2153" s="85" customFormat="1" ht="19" customHeight="1" spans="1:59">
      <c r="A2153" s="90" t="s">
        <v>1984</v>
      </c>
      <c r="B2153" s="90" t="s">
        <v>1985</v>
      </c>
      <c r="C2153" s="90" t="s">
        <v>20233</v>
      </c>
      <c r="D2153" s="90" t="s">
        <v>20234</v>
      </c>
      <c r="E2153" s="90" t="s">
        <v>20235</v>
      </c>
      <c r="F2153" s="90" t="s">
        <v>2401</v>
      </c>
      <c r="G2153" s="90" t="s">
        <v>8103</v>
      </c>
      <c r="H2153" s="90" t="s">
        <v>1299</v>
      </c>
      <c r="I2153" s="90" t="s">
        <v>20236</v>
      </c>
      <c r="J2153" s="90" t="s">
        <v>20237</v>
      </c>
      <c r="K2153" s="90" t="s">
        <v>20238</v>
      </c>
      <c r="L2153" s="90" t="s">
        <v>73</v>
      </c>
      <c r="M2153" s="90" t="s">
        <v>356</v>
      </c>
      <c r="N2153" s="90" t="s">
        <v>2015</v>
      </c>
      <c r="O2153" s="90" t="s">
        <v>1726</v>
      </c>
      <c r="P2153" s="90" t="s">
        <v>1727</v>
      </c>
      <c r="Q2153" s="90" t="s">
        <v>1306</v>
      </c>
      <c r="R2153" s="90" t="s">
        <v>1307</v>
      </c>
      <c r="S2153" s="90" t="s">
        <v>20239</v>
      </c>
      <c r="T2153" s="90" t="s">
        <v>380</v>
      </c>
      <c r="U2153" s="15">
        <v>0</v>
      </c>
      <c r="V2153" s="15">
        <v>49998</v>
      </c>
      <c r="W2153" s="15">
        <v>38000</v>
      </c>
      <c r="X2153" s="15">
        <v>18000</v>
      </c>
      <c r="Y2153" s="90" t="s">
        <v>82</v>
      </c>
      <c r="Z2153" s="90" t="s">
        <v>83</v>
      </c>
      <c r="AA2153" s="90" t="s">
        <v>84</v>
      </c>
      <c r="AB2153" s="90" t="s">
        <v>20240</v>
      </c>
      <c r="AC2153" s="90" t="s">
        <v>211</v>
      </c>
      <c r="AD2153" s="90" t="s">
        <v>87</v>
      </c>
      <c r="AE2153" s="90" t="s">
        <v>61</v>
      </c>
      <c r="AF2153" s="90" t="s">
        <v>61</v>
      </c>
      <c r="AG2153" s="90" t="s">
        <v>89</v>
      </c>
      <c r="AH2153" s="90" t="s">
        <v>89</v>
      </c>
      <c r="AI2153" s="90" t="s">
        <v>89</v>
      </c>
      <c r="AJ2153" s="90" t="s">
        <v>89</v>
      </c>
      <c r="AK2153" s="90" t="s">
        <v>89</v>
      </c>
      <c r="AL2153" s="90" t="s">
        <v>89</v>
      </c>
      <c r="AM2153" s="90" t="s">
        <v>89</v>
      </c>
      <c r="AN2153" s="90" t="s">
        <v>89</v>
      </c>
      <c r="AO2153" s="90" t="s">
        <v>89</v>
      </c>
      <c r="AP2153" s="90" t="s">
        <v>89</v>
      </c>
      <c r="AQ2153" s="90" t="s">
        <v>90</v>
      </c>
      <c r="AR2153" s="90" t="s">
        <v>90</v>
      </c>
      <c r="AS2153" s="90" t="s">
        <v>91</v>
      </c>
      <c r="AT2153" s="90" t="s">
        <v>92</v>
      </c>
      <c r="AU2153" s="90" t="s">
        <v>92</v>
      </c>
      <c r="AV2153" s="90" t="s">
        <v>93</v>
      </c>
      <c r="AW2153" s="90" t="s">
        <v>20241</v>
      </c>
      <c r="AX2153" s="90" t="s">
        <v>20242</v>
      </c>
      <c r="AY2153" s="90" t="s">
        <v>8940</v>
      </c>
      <c r="AZ2153" s="90" t="s">
        <v>20242</v>
      </c>
      <c r="BA2153" s="90" t="s">
        <v>97</v>
      </c>
      <c r="BB2153" s="90" t="s">
        <v>20243</v>
      </c>
      <c r="BC2153" s="90" t="s">
        <v>99</v>
      </c>
      <c r="BD2153" s="90" t="s">
        <v>100</v>
      </c>
      <c r="BE2153" s="90" t="s">
        <v>61</v>
      </c>
      <c r="BF2153" s="90" t="s">
        <v>380</v>
      </c>
      <c r="BG2153" s="90" t="s">
        <v>101</v>
      </c>
    </row>
    <row r="2154" s="85" customFormat="1" ht="19" customHeight="1" spans="1:59">
      <c r="A2154" s="90" t="s">
        <v>1774</v>
      </c>
      <c r="B2154" s="90" t="s">
        <v>1775</v>
      </c>
      <c r="C2154" s="90" t="s">
        <v>6861</v>
      </c>
      <c r="D2154" s="90" t="s">
        <v>6862</v>
      </c>
      <c r="E2154" s="90" t="s">
        <v>20244</v>
      </c>
      <c r="F2154" s="90" t="s">
        <v>1748</v>
      </c>
      <c r="G2154" s="90" t="s">
        <v>4748</v>
      </c>
      <c r="H2154" s="90" t="s">
        <v>369</v>
      </c>
      <c r="I2154" s="90" t="s">
        <v>20245</v>
      </c>
      <c r="J2154" s="90" t="s">
        <v>20246</v>
      </c>
      <c r="K2154" s="90" t="s">
        <v>20247</v>
      </c>
      <c r="L2154" s="90" t="s">
        <v>73</v>
      </c>
      <c r="M2154" s="90" t="s">
        <v>20248</v>
      </c>
      <c r="N2154" s="90" t="s">
        <v>15008</v>
      </c>
      <c r="O2154" s="90" t="s">
        <v>1739</v>
      </c>
      <c r="P2154" s="90" t="s">
        <v>1740</v>
      </c>
      <c r="Q2154" s="90" t="s">
        <v>377</v>
      </c>
      <c r="R2154" s="90" t="s">
        <v>378</v>
      </c>
      <c r="S2154" s="90" t="s">
        <v>20249</v>
      </c>
      <c r="T2154" s="90" t="s">
        <v>119</v>
      </c>
      <c r="U2154" s="15">
        <v>0</v>
      </c>
      <c r="V2154" s="15">
        <v>14481</v>
      </c>
      <c r="W2154" s="15">
        <v>3000</v>
      </c>
      <c r="X2154" s="15">
        <v>3000</v>
      </c>
      <c r="Y2154" s="90" t="s">
        <v>143</v>
      </c>
      <c r="Z2154" s="90" t="s">
        <v>83</v>
      </c>
      <c r="AA2154" s="90" t="s">
        <v>84</v>
      </c>
      <c r="AB2154" s="90" t="s">
        <v>2628</v>
      </c>
      <c r="AC2154" s="90" t="s">
        <v>145</v>
      </c>
      <c r="AD2154" s="90" t="s">
        <v>87</v>
      </c>
      <c r="AE2154" s="90" t="s">
        <v>61</v>
      </c>
      <c r="AF2154" s="90" t="s">
        <v>61</v>
      </c>
      <c r="AG2154" s="90" t="s">
        <v>89</v>
      </c>
      <c r="AH2154" s="90" t="s">
        <v>89</v>
      </c>
      <c r="AI2154" s="90" t="s">
        <v>89</v>
      </c>
      <c r="AJ2154" s="90" t="s">
        <v>89</v>
      </c>
      <c r="AK2154" s="90" t="s">
        <v>89</v>
      </c>
      <c r="AL2154" s="90" t="s">
        <v>89</v>
      </c>
      <c r="AM2154" s="90" t="s">
        <v>89</v>
      </c>
      <c r="AN2154" s="90" t="s">
        <v>89</v>
      </c>
      <c r="AO2154" s="90" t="s">
        <v>89</v>
      </c>
      <c r="AP2154" s="90" t="s">
        <v>89</v>
      </c>
      <c r="AQ2154" s="90" t="s">
        <v>90</v>
      </c>
      <c r="AR2154" s="90" t="s">
        <v>90</v>
      </c>
      <c r="AS2154" s="90" t="s">
        <v>91</v>
      </c>
      <c r="AT2154" s="90" t="s">
        <v>92</v>
      </c>
      <c r="AU2154" s="90" t="s">
        <v>92</v>
      </c>
      <c r="AV2154" s="90" t="s">
        <v>93</v>
      </c>
      <c r="AW2154" s="90" t="s">
        <v>20250</v>
      </c>
      <c r="AX2154" s="90" t="s">
        <v>20251</v>
      </c>
      <c r="AY2154" s="90" t="s">
        <v>20252</v>
      </c>
      <c r="AZ2154" s="90" t="s">
        <v>20251</v>
      </c>
      <c r="BA2154" s="90" t="s">
        <v>97</v>
      </c>
      <c r="BB2154" s="90" t="s">
        <v>20253</v>
      </c>
      <c r="BC2154" s="90" t="s">
        <v>99</v>
      </c>
      <c r="BD2154" s="90" t="s">
        <v>150</v>
      </c>
      <c r="BE2154" s="90" t="s">
        <v>61</v>
      </c>
      <c r="BF2154" s="90" t="s">
        <v>119</v>
      </c>
      <c r="BG2154" s="90" t="s">
        <v>101</v>
      </c>
    </row>
    <row r="2155" s="85" customFormat="1" ht="19" customHeight="1" spans="1:59">
      <c r="A2155" s="90" t="s">
        <v>151</v>
      </c>
      <c r="B2155" s="90" t="s">
        <v>152</v>
      </c>
      <c r="C2155" s="90" t="s">
        <v>2947</v>
      </c>
      <c r="D2155" s="90" t="s">
        <v>2948</v>
      </c>
      <c r="E2155" s="90" t="s">
        <v>20254</v>
      </c>
      <c r="F2155" s="90" t="s">
        <v>884</v>
      </c>
      <c r="G2155" s="90" t="s">
        <v>2937</v>
      </c>
      <c r="H2155" s="90" t="s">
        <v>109</v>
      </c>
      <c r="I2155" s="90" t="s">
        <v>20255</v>
      </c>
      <c r="J2155" s="90" t="s">
        <v>20256</v>
      </c>
      <c r="K2155" s="90" t="s">
        <v>20257</v>
      </c>
      <c r="L2155" s="90" t="s">
        <v>73</v>
      </c>
      <c r="M2155" s="90" t="s">
        <v>12634</v>
      </c>
      <c r="N2155" s="90" t="s">
        <v>14807</v>
      </c>
      <c r="O2155" s="90" t="s">
        <v>115</v>
      </c>
      <c r="P2155" s="90" t="s">
        <v>116</v>
      </c>
      <c r="Q2155" s="90" t="s">
        <v>117</v>
      </c>
      <c r="R2155" s="90" t="s">
        <v>116</v>
      </c>
      <c r="S2155" s="90" t="s">
        <v>20258</v>
      </c>
      <c r="T2155" s="90" t="s">
        <v>119</v>
      </c>
      <c r="U2155" s="15">
        <v>0</v>
      </c>
      <c r="V2155" s="15">
        <v>3840</v>
      </c>
      <c r="W2155" s="15">
        <v>2000</v>
      </c>
      <c r="X2155" s="15">
        <v>2000</v>
      </c>
      <c r="Y2155" s="90" t="s">
        <v>143</v>
      </c>
      <c r="Z2155" s="90" t="s">
        <v>83</v>
      </c>
      <c r="AA2155" s="90" t="s">
        <v>84</v>
      </c>
      <c r="AB2155" s="90" t="s">
        <v>20259</v>
      </c>
      <c r="AC2155" s="90" t="s">
        <v>211</v>
      </c>
      <c r="AD2155" s="90" t="s">
        <v>87</v>
      </c>
      <c r="AE2155" s="90" t="s">
        <v>61</v>
      </c>
      <c r="AF2155" s="90" t="s">
        <v>61</v>
      </c>
      <c r="AG2155" s="90" t="s">
        <v>89</v>
      </c>
      <c r="AH2155" s="90" t="s">
        <v>89</v>
      </c>
      <c r="AI2155" s="90" t="s">
        <v>89</v>
      </c>
      <c r="AJ2155" s="90" t="s">
        <v>89</v>
      </c>
      <c r="AK2155" s="90" t="s">
        <v>89</v>
      </c>
      <c r="AL2155" s="90" t="s">
        <v>89</v>
      </c>
      <c r="AM2155" s="90" t="s">
        <v>89</v>
      </c>
      <c r="AN2155" s="90" t="s">
        <v>89</v>
      </c>
      <c r="AO2155" s="90" t="s">
        <v>89</v>
      </c>
      <c r="AP2155" s="90" t="s">
        <v>89</v>
      </c>
      <c r="AQ2155" s="90" t="s">
        <v>90</v>
      </c>
      <c r="AR2155" s="90" t="s">
        <v>90</v>
      </c>
      <c r="AS2155" s="90" t="s">
        <v>91</v>
      </c>
      <c r="AT2155" s="90" t="s">
        <v>92</v>
      </c>
      <c r="AU2155" s="90" t="s">
        <v>92</v>
      </c>
      <c r="AV2155" s="90" t="s">
        <v>93</v>
      </c>
      <c r="AW2155" s="90" t="s">
        <v>20260</v>
      </c>
      <c r="AX2155" s="90" t="s">
        <v>20261</v>
      </c>
      <c r="AY2155" s="90" t="s">
        <v>20262</v>
      </c>
      <c r="AZ2155" s="90" t="s">
        <v>20261</v>
      </c>
      <c r="BA2155" s="90" t="s">
        <v>97</v>
      </c>
      <c r="BB2155" s="90" t="s">
        <v>20263</v>
      </c>
      <c r="BC2155" s="90" t="s">
        <v>99</v>
      </c>
      <c r="BD2155" s="90" t="s">
        <v>150</v>
      </c>
      <c r="BE2155" s="90" t="s">
        <v>61</v>
      </c>
      <c r="BF2155" s="90" t="s">
        <v>119</v>
      </c>
      <c r="BG2155" s="90" t="s">
        <v>101</v>
      </c>
    </row>
    <row r="2156" s="85" customFormat="1" ht="19" customHeight="1" spans="1:59">
      <c r="A2156" s="90" t="s">
        <v>302</v>
      </c>
      <c r="B2156" s="90" t="s">
        <v>303</v>
      </c>
      <c r="C2156" s="90" t="s">
        <v>14039</v>
      </c>
      <c r="D2156" s="90" t="s">
        <v>14040</v>
      </c>
      <c r="E2156" s="90" t="s">
        <v>20264</v>
      </c>
      <c r="F2156" s="90" t="s">
        <v>1972</v>
      </c>
      <c r="G2156" s="90" t="s">
        <v>1972</v>
      </c>
      <c r="H2156" s="90" t="s">
        <v>109</v>
      </c>
      <c r="I2156" s="90" t="s">
        <v>20265</v>
      </c>
      <c r="J2156" s="90" t="s">
        <v>20266</v>
      </c>
      <c r="K2156" s="90" t="s">
        <v>20267</v>
      </c>
      <c r="L2156" s="90" t="s">
        <v>73</v>
      </c>
      <c r="M2156" s="90" t="s">
        <v>3280</v>
      </c>
      <c r="N2156" s="90" t="s">
        <v>203</v>
      </c>
      <c r="O2156" s="90" t="s">
        <v>2779</v>
      </c>
      <c r="P2156" s="90" t="s">
        <v>2780</v>
      </c>
      <c r="Q2156" s="90" t="s">
        <v>259</v>
      </c>
      <c r="R2156" s="90" t="s">
        <v>260</v>
      </c>
      <c r="S2156" s="90" t="s">
        <v>20268</v>
      </c>
      <c r="T2156" s="90" t="s">
        <v>119</v>
      </c>
      <c r="U2156" s="15">
        <v>0</v>
      </c>
      <c r="V2156" s="15">
        <v>48545</v>
      </c>
      <c r="W2156" s="15">
        <v>33000</v>
      </c>
      <c r="X2156" s="15">
        <v>5000</v>
      </c>
      <c r="Y2156" s="90" t="s">
        <v>143</v>
      </c>
      <c r="Z2156" s="90" t="s">
        <v>83</v>
      </c>
      <c r="AA2156" s="90" t="s">
        <v>84</v>
      </c>
      <c r="AB2156" s="90" t="s">
        <v>20269</v>
      </c>
      <c r="AC2156" s="90" t="s">
        <v>359</v>
      </c>
      <c r="AD2156" s="90" t="s">
        <v>87</v>
      </c>
      <c r="AE2156" s="90" t="s">
        <v>61</v>
      </c>
      <c r="AF2156" s="90" t="s">
        <v>61</v>
      </c>
      <c r="AG2156" s="90" t="s">
        <v>89</v>
      </c>
      <c r="AH2156" s="90" t="s">
        <v>89</v>
      </c>
      <c r="AI2156" s="90" t="s">
        <v>89</v>
      </c>
      <c r="AJ2156" s="90" t="s">
        <v>89</v>
      </c>
      <c r="AK2156" s="90" t="s">
        <v>89</v>
      </c>
      <c r="AL2156" s="90" t="s">
        <v>89</v>
      </c>
      <c r="AM2156" s="90" t="s">
        <v>89</v>
      </c>
      <c r="AN2156" s="90" t="s">
        <v>89</v>
      </c>
      <c r="AO2156" s="90" t="s">
        <v>89</v>
      </c>
      <c r="AP2156" s="90" t="s">
        <v>89</v>
      </c>
      <c r="AQ2156" s="90" t="s">
        <v>90</v>
      </c>
      <c r="AR2156" s="90" t="s">
        <v>90</v>
      </c>
      <c r="AS2156" s="90" t="s">
        <v>91</v>
      </c>
      <c r="AT2156" s="90" t="s">
        <v>92</v>
      </c>
      <c r="AU2156" s="90" t="s">
        <v>92</v>
      </c>
      <c r="AV2156" s="90" t="s">
        <v>93</v>
      </c>
      <c r="AW2156" s="90" t="s">
        <v>20270</v>
      </c>
      <c r="AX2156" s="90" t="s">
        <v>20271</v>
      </c>
      <c r="AY2156" s="90" t="s">
        <v>20272</v>
      </c>
      <c r="AZ2156" s="90" t="s">
        <v>20271</v>
      </c>
      <c r="BA2156" s="90" t="s">
        <v>61</v>
      </c>
      <c r="BB2156" s="90" t="s">
        <v>20273</v>
      </c>
      <c r="BC2156" s="90" t="s">
        <v>99</v>
      </c>
      <c r="BD2156" s="90" t="s">
        <v>150</v>
      </c>
      <c r="BE2156" s="90" t="s">
        <v>61</v>
      </c>
      <c r="BF2156" s="90" t="s">
        <v>119</v>
      </c>
      <c r="BG2156" s="90" t="s">
        <v>101</v>
      </c>
    </row>
    <row r="2157" s="85" customFormat="1" ht="19" customHeight="1" spans="1:59">
      <c r="A2157" s="90" t="s">
        <v>387</v>
      </c>
      <c r="B2157" s="90" t="s">
        <v>388</v>
      </c>
      <c r="C2157" s="90" t="s">
        <v>3288</v>
      </c>
      <c r="D2157" s="90" t="s">
        <v>3289</v>
      </c>
      <c r="E2157" s="90" t="s">
        <v>14439</v>
      </c>
      <c r="F2157" s="90" t="s">
        <v>14440</v>
      </c>
      <c r="G2157" s="90" t="s">
        <v>14441</v>
      </c>
      <c r="H2157" s="90" t="s">
        <v>2216</v>
      </c>
      <c r="I2157" s="90" t="s">
        <v>20274</v>
      </c>
      <c r="J2157" s="90" t="s">
        <v>20275</v>
      </c>
      <c r="K2157" s="90" t="s">
        <v>20276</v>
      </c>
      <c r="L2157" s="90" t="s">
        <v>73</v>
      </c>
      <c r="M2157" s="90" t="s">
        <v>20277</v>
      </c>
      <c r="N2157" s="90" t="s">
        <v>203</v>
      </c>
      <c r="O2157" s="90" t="s">
        <v>2221</v>
      </c>
      <c r="P2157" s="90" t="s">
        <v>2222</v>
      </c>
      <c r="Q2157" s="90" t="s">
        <v>2223</v>
      </c>
      <c r="R2157" s="90" t="s">
        <v>2224</v>
      </c>
      <c r="S2157" s="90" t="s">
        <v>20278</v>
      </c>
      <c r="T2157" s="90" t="s">
        <v>20279</v>
      </c>
      <c r="U2157" s="15">
        <v>0</v>
      </c>
      <c r="V2157" s="15">
        <v>45500</v>
      </c>
      <c r="W2157" s="15">
        <v>36400</v>
      </c>
      <c r="X2157" s="15">
        <v>2600</v>
      </c>
      <c r="Y2157" s="90" t="s">
        <v>143</v>
      </c>
      <c r="Z2157" s="90" t="s">
        <v>83</v>
      </c>
      <c r="AA2157" s="90" t="s">
        <v>84</v>
      </c>
      <c r="AB2157" s="90" t="s">
        <v>14440</v>
      </c>
      <c r="AC2157" s="90" t="s">
        <v>145</v>
      </c>
      <c r="AD2157" s="90" t="s">
        <v>87</v>
      </c>
      <c r="AE2157" s="90" t="s">
        <v>61</v>
      </c>
      <c r="AF2157" s="90" t="s">
        <v>61</v>
      </c>
      <c r="AG2157" s="90" t="s">
        <v>89</v>
      </c>
      <c r="AH2157" s="90" t="s">
        <v>89</v>
      </c>
      <c r="AI2157" s="90" t="s">
        <v>89</v>
      </c>
      <c r="AJ2157" s="90" t="s">
        <v>89</v>
      </c>
      <c r="AK2157" s="90" t="s">
        <v>89</v>
      </c>
      <c r="AL2157" s="90" t="s">
        <v>89</v>
      </c>
      <c r="AM2157" s="90" t="s">
        <v>89</v>
      </c>
      <c r="AN2157" s="90" t="s">
        <v>89</v>
      </c>
      <c r="AO2157" s="90" t="s">
        <v>89</v>
      </c>
      <c r="AP2157" s="90" t="s">
        <v>89</v>
      </c>
      <c r="AQ2157" s="90" t="s">
        <v>90</v>
      </c>
      <c r="AR2157" s="90" t="s">
        <v>90</v>
      </c>
      <c r="AS2157" s="90" t="s">
        <v>91</v>
      </c>
      <c r="AT2157" s="90" t="s">
        <v>92</v>
      </c>
      <c r="AU2157" s="90" t="s">
        <v>92</v>
      </c>
      <c r="AV2157" s="90" t="s">
        <v>93</v>
      </c>
      <c r="AW2157" s="90" t="s">
        <v>14446</v>
      </c>
      <c r="AX2157" s="90" t="s">
        <v>20280</v>
      </c>
      <c r="AY2157" s="90" t="s">
        <v>14448</v>
      </c>
      <c r="AZ2157" s="90" t="s">
        <v>20280</v>
      </c>
      <c r="BA2157" s="90" t="s">
        <v>215</v>
      </c>
      <c r="BB2157" s="90" t="s">
        <v>20281</v>
      </c>
      <c r="BC2157" s="90" t="s">
        <v>99</v>
      </c>
      <c r="BD2157" s="90" t="s">
        <v>150</v>
      </c>
      <c r="BE2157" s="90" t="s">
        <v>61</v>
      </c>
      <c r="BF2157" s="97" t="s">
        <v>209</v>
      </c>
      <c r="BG2157" s="90" t="s">
        <v>101</v>
      </c>
    </row>
    <row r="2158" s="85" customFormat="1" ht="19" customHeight="1" spans="1:59">
      <c r="A2158" s="90" t="s">
        <v>126</v>
      </c>
      <c r="B2158" s="90" t="s">
        <v>127</v>
      </c>
      <c r="C2158" s="90" t="s">
        <v>196</v>
      </c>
      <c r="D2158" s="90" t="s">
        <v>197</v>
      </c>
      <c r="E2158" s="90" t="s">
        <v>20282</v>
      </c>
      <c r="F2158" s="90" t="s">
        <v>1859</v>
      </c>
      <c r="G2158" s="90" t="s">
        <v>1859</v>
      </c>
      <c r="H2158" s="90" t="s">
        <v>539</v>
      </c>
      <c r="I2158" s="90" t="s">
        <v>20283</v>
      </c>
      <c r="J2158" s="90" t="s">
        <v>20284</v>
      </c>
      <c r="K2158" s="90" t="s">
        <v>20285</v>
      </c>
      <c r="L2158" s="90" t="s">
        <v>73</v>
      </c>
      <c r="M2158" s="90" t="s">
        <v>7641</v>
      </c>
      <c r="N2158" s="90" t="s">
        <v>1847</v>
      </c>
      <c r="O2158" s="90" t="s">
        <v>14046</v>
      </c>
      <c r="P2158" s="90" t="s">
        <v>14047</v>
      </c>
      <c r="Q2158" s="90" t="s">
        <v>5835</v>
      </c>
      <c r="R2158" s="90" t="s">
        <v>5836</v>
      </c>
      <c r="S2158" s="90" t="s">
        <v>20286</v>
      </c>
      <c r="T2158" s="90" t="s">
        <v>119</v>
      </c>
      <c r="U2158" s="15">
        <v>0</v>
      </c>
      <c r="V2158" s="15">
        <v>62000</v>
      </c>
      <c r="W2158" s="15">
        <v>15000</v>
      </c>
      <c r="X2158" s="15">
        <v>3500</v>
      </c>
      <c r="Y2158" s="90" t="s">
        <v>143</v>
      </c>
      <c r="Z2158" s="90" t="s">
        <v>83</v>
      </c>
      <c r="AA2158" s="90" t="s">
        <v>84</v>
      </c>
      <c r="AB2158" s="90" t="s">
        <v>20287</v>
      </c>
      <c r="AC2158" s="90" t="s">
        <v>145</v>
      </c>
      <c r="AD2158" s="90" t="s">
        <v>87</v>
      </c>
      <c r="AE2158" s="90" t="s">
        <v>61</v>
      </c>
      <c r="AF2158" s="90" t="s">
        <v>61</v>
      </c>
      <c r="AG2158" s="90" t="s">
        <v>89</v>
      </c>
      <c r="AH2158" s="90" t="s">
        <v>89</v>
      </c>
      <c r="AI2158" s="90" t="s">
        <v>89</v>
      </c>
      <c r="AJ2158" s="90" t="s">
        <v>89</v>
      </c>
      <c r="AK2158" s="90" t="s">
        <v>89</v>
      </c>
      <c r="AL2158" s="90" t="s">
        <v>89</v>
      </c>
      <c r="AM2158" s="90" t="s">
        <v>89</v>
      </c>
      <c r="AN2158" s="90" t="s">
        <v>89</v>
      </c>
      <c r="AO2158" s="90" t="s">
        <v>89</v>
      </c>
      <c r="AP2158" s="90" t="s">
        <v>89</v>
      </c>
      <c r="AQ2158" s="90" t="s">
        <v>90</v>
      </c>
      <c r="AR2158" s="90" t="s">
        <v>90</v>
      </c>
      <c r="AS2158" s="90" t="s">
        <v>91</v>
      </c>
      <c r="AT2158" s="90" t="s">
        <v>92</v>
      </c>
      <c r="AU2158" s="90" t="s">
        <v>92</v>
      </c>
      <c r="AV2158" s="90" t="s">
        <v>93</v>
      </c>
      <c r="AW2158" s="90" t="s">
        <v>20288</v>
      </c>
      <c r="AX2158" s="90" t="s">
        <v>20289</v>
      </c>
      <c r="AY2158" s="90" t="s">
        <v>20290</v>
      </c>
      <c r="AZ2158" s="90" t="s">
        <v>20289</v>
      </c>
      <c r="BA2158" s="90" t="s">
        <v>97</v>
      </c>
      <c r="BB2158" s="90" t="s">
        <v>20291</v>
      </c>
      <c r="BC2158" s="90" t="s">
        <v>99</v>
      </c>
      <c r="BD2158" s="90" t="s">
        <v>150</v>
      </c>
      <c r="BE2158" s="90" t="s">
        <v>61</v>
      </c>
      <c r="BF2158" s="90" t="s">
        <v>119</v>
      </c>
      <c r="BG2158" s="90" t="s">
        <v>101</v>
      </c>
    </row>
    <row r="2159" s="85" customFormat="1" ht="19" customHeight="1" spans="1:59">
      <c r="A2159" s="90" t="s">
        <v>267</v>
      </c>
      <c r="B2159" s="90" t="s">
        <v>268</v>
      </c>
      <c r="C2159" s="90" t="s">
        <v>3519</v>
      </c>
      <c r="D2159" s="90" t="s">
        <v>3520</v>
      </c>
      <c r="E2159" s="90" t="s">
        <v>10368</v>
      </c>
      <c r="F2159" s="90" t="s">
        <v>3973</v>
      </c>
      <c r="G2159" s="90" t="s">
        <v>2824</v>
      </c>
      <c r="H2159" s="90" t="s">
        <v>1299</v>
      </c>
      <c r="I2159" s="90" t="s">
        <v>20292</v>
      </c>
      <c r="J2159" s="90" t="s">
        <v>20293</v>
      </c>
      <c r="K2159" s="90" t="s">
        <v>20294</v>
      </c>
      <c r="L2159" s="90" t="s">
        <v>73</v>
      </c>
      <c r="M2159" s="90" t="s">
        <v>508</v>
      </c>
      <c r="N2159" s="90" t="s">
        <v>1752</v>
      </c>
      <c r="O2159" s="90" t="s">
        <v>2985</v>
      </c>
      <c r="P2159" s="90" t="s">
        <v>2986</v>
      </c>
      <c r="Q2159" s="90" t="s">
        <v>1306</v>
      </c>
      <c r="R2159" s="90" t="s">
        <v>1307</v>
      </c>
      <c r="S2159" s="90" t="s">
        <v>20295</v>
      </c>
      <c r="T2159" s="90" t="s">
        <v>119</v>
      </c>
      <c r="U2159" s="15">
        <v>0</v>
      </c>
      <c r="V2159" s="15">
        <v>19800</v>
      </c>
      <c r="W2159" s="15">
        <v>15840</v>
      </c>
      <c r="X2159" s="15">
        <v>3840</v>
      </c>
      <c r="Y2159" s="90" t="s">
        <v>82</v>
      </c>
      <c r="Z2159" s="90" t="s">
        <v>83</v>
      </c>
      <c r="AA2159" s="90" t="s">
        <v>84</v>
      </c>
      <c r="AB2159" s="90" t="s">
        <v>10373</v>
      </c>
      <c r="AC2159" s="90" t="s">
        <v>211</v>
      </c>
      <c r="AD2159" s="90" t="s">
        <v>87</v>
      </c>
      <c r="AE2159" s="90" t="s">
        <v>61</v>
      </c>
      <c r="AF2159" s="90" t="s">
        <v>61</v>
      </c>
      <c r="AG2159" s="90" t="s">
        <v>89</v>
      </c>
      <c r="AH2159" s="90" t="s">
        <v>89</v>
      </c>
      <c r="AI2159" s="90" t="s">
        <v>89</v>
      </c>
      <c r="AJ2159" s="90" t="s">
        <v>89</v>
      </c>
      <c r="AK2159" s="90" t="s">
        <v>89</v>
      </c>
      <c r="AL2159" s="90" t="s">
        <v>89</v>
      </c>
      <c r="AM2159" s="90" t="s">
        <v>89</v>
      </c>
      <c r="AN2159" s="90" t="s">
        <v>89</v>
      </c>
      <c r="AO2159" s="90" t="s">
        <v>89</v>
      </c>
      <c r="AP2159" s="90" t="s">
        <v>89</v>
      </c>
      <c r="AQ2159" s="90" t="s">
        <v>90</v>
      </c>
      <c r="AR2159" s="90" t="s">
        <v>90</v>
      </c>
      <c r="AS2159" s="90" t="s">
        <v>91</v>
      </c>
      <c r="AT2159" s="90" t="s">
        <v>92</v>
      </c>
      <c r="AU2159" s="90" t="s">
        <v>92</v>
      </c>
      <c r="AV2159" s="90" t="s">
        <v>93</v>
      </c>
      <c r="AW2159" s="90" t="s">
        <v>10374</v>
      </c>
      <c r="AX2159" s="90" t="s">
        <v>20296</v>
      </c>
      <c r="AY2159" s="90" t="s">
        <v>10376</v>
      </c>
      <c r="AZ2159" s="90" t="s">
        <v>20296</v>
      </c>
      <c r="BA2159" s="90" t="s">
        <v>97</v>
      </c>
      <c r="BB2159" s="90" t="s">
        <v>20297</v>
      </c>
      <c r="BC2159" s="90" t="s">
        <v>99</v>
      </c>
      <c r="BD2159" s="90" t="s">
        <v>100</v>
      </c>
      <c r="BE2159" s="90" t="s">
        <v>61</v>
      </c>
      <c r="BF2159" s="90" t="s">
        <v>119</v>
      </c>
      <c r="BG2159" s="90" t="s">
        <v>101</v>
      </c>
    </row>
    <row r="2160" s="85" customFormat="1" ht="19" customHeight="1" spans="1:59">
      <c r="A2160" s="90" t="s">
        <v>267</v>
      </c>
      <c r="B2160" s="90" t="s">
        <v>268</v>
      </c>
      <c r="C2160" s="90" t="s">
        <v>2771</v>
      </c>
      <c r="D2160" s="90" t="s">
        <v>2772</v>
      </c>
      <c r="E2160" s="90" t="s">
        <v>20298</v>
      </c>
      <c r="F2160" s="90" t="s">
        <v>5494</v>
      </c>
      <c r="G2160" s="90" t="s">
        <v>5495</v>
      </c>
      <c r="H2160" s="90" t="s">
        <v>2501</v>
      </c>
      <c r="I2160" s="90" t="s">
        <v>20299</v>
      </c>
      <c r="J2160" s="90" t="s">
        <v>20300</v>
      </c>
      <c r="K2160" s="90" t="s">
        <v>20301</v>
      </c>
      <c r="L2160" s="90" t="s">
        <v>73</v>
      </c>
      <c r="M2160" s="90" t="s">
        <v>2479</v>
      </c>
      <c r="N2160" s="90" t="s">
        <v>8925</v>
      </c>
      <c r="O2160" s="90" t="s">
        <v>3327</v>
      </c>
      <c r="P2160" s="90" t="s">
        <v>3328</v>
      </c>
      <c r="Q2160" s="90" t="s">
        <v>6167</v>
      </c>
      <c r="R2160" s="90" t="s">
        <v>6168</v>
      </c>
      <c r="S2160" s="90" t="s">
        <v>20302</v>
      </c>
      <c r="T2160" s="90" t="s">
        <v>380</v>
      </c>
      <c r="U2160" s="15">
        <v>0</v>
      </c>
      <c r="V2160" s="15">
        <v>20321</v>
      </c>
      <c r="W2160" s="15">
        <v>16237</v>
      </c>
      <c r="X2160" s="15">
        <v>3500</v>
      </c>
      <c r="Y2160" s="90" t="s">
        <v>143</v>
      </c>
      <c r="Z2160" s="90" t="s">
        <v>83</v>
      </c>
      <c r="AA2160" s="90" t="s">
        <v>84</v>
      </c>
      <c r="AB2160" s="90" t="s">
        <v>20303</v>
      </c>
      <c r="AC2160" s="90" t="s">
        <v>211</v>
      </c>
      <c r="AD2160" s="90" t="s">
        <v>87</v>
      </c>
      <c r="AE2160" s="90" t="s">
        <v>61</v>
      </c>
      <c r="AF2160" s="90" t="s">
        <v>61</v>
      </c>
      <c r="AG2160" s="90" t="s">
        <v>89</v>
      </c>
      <c r="AH2160" s="90" t="s">
        <v>89</v>
      </c>
      <c r="AI2160" s="90" t="s">
        <v>89</v>
      </c>
      <c r="AJ2160" s="90" t="s">
        <v>89</v>
      </c>
      <c r="AK2160" s="90" t="s">
        <v>89</v>
      </c>
      <c r="AL2160" s="90" t="s">
        <v>89</v>
      </c>
      <c r="AM2160" s="90" t="s">
        <v>89</v>
      </c>
      <c r="AN2160" s="90" t="s">
        <v>89</v>
      </c>
      <c r="AO2160" s="90" t="s">
        <v>89</v>
      </c>
      <c r="AP2160" s="90" t="s">
        <v>89</v>
      </c>
      <c r="AQ2160" s="90" t="s">
        <v>90</v>
      </c>
      <c r="AR2160" s="90" t="s">
        <v>90</v>
      </c>
      <c r="AS2160" s="90" t="s">
        <v>91</v>
      </c>
      <c r="AT2160" s="90" t="s">
        <v>92</v>
      </c>
      <c r="AU2160" s="90" t="s">
        <v>92</v>
      </c>
      <c r="AV2160" s="90" t="s">
        <v>93</v>
      </c>
      <c r="AW2160" s="90" t="s">
        <v>20304</v>
      </c>
      <c r="AX2160" s="90" t="s">
        <v>20305</v>
      </c>
      <c r="AY2160" s="90" t="s">
        <v>999</v>
      </c>
      <c r="AZ2160" s="90" t="s">
        <v>20305</v>
      </c>
      <c r="BA2160" s="90" t="s">
        <v>97</v>
      </c>
      <c r="BB2160" s="90" t="s">
        <v>20306</v>
      </c>
      <c r="BC2160" s="90" t="s">
        <v>99</v>
      </c>
      <c r="BD2160" s="90" t="s">
        <v>150</v>
      </c>
      <c r="BE2160" s="90" t="s">
        <v>61</v>
      </c>
      <c r="BF2160" s="90" t="s">
        <v>380</v>
      </c>
      <c r="BG2160" s="90" t="s">
        <v>101</v>
      </c>
    </row>
    <row r="2161" s="85" customFormat="1" ht="19" customHeight="1" spans="1:59">
      <c r="A2161" s="90" t="s">
        <v>2742</v>
      </c>
      <c r="B2161" s="90" t="s">
        <v>2743</v>
      </c>
      <c r="C2161" s="90" t="s">
        <v>9919</v>
      </c>
      <c r="D2161" s="90" t="s">
        <v>9920</v>
      </c>
      <c r="E2161" s="90" t="s">
        <v>20307</v>
      </c>
      <c r="F2161" s="90" t="s">
        <v>20308</v>
      </c>
      <c r="G2161" s="90" t="s">
        <v>3238</v>
      </c>
      <c r="H2161" s="90" t="s">
        <v>109</v>
      </c>
      <c r="I2161" s="90" t="s">
        <v>20309</v>
      </c>
      <c r="J2161" s="90" t="s">
        <v>20310</v>
      </c>
      <c r="K2161" s="90" t="s">
        <v>20311</v>
      </c>
      <c r="L2161" s="90" t="s">
        <v>73</v>
      </c>
      <c r="M2161" s="90" t="s">
        <v>526</v>
      </c>
      <c r="N2161" s="90" t="s">
        <v>2361</v>
      </c>
      <c r="O2161" s="90" t="s">
        <v>881</v>
      </c>
      <c r="P2161" s="90" t="s">
        <v>882</v>
      </c>
      <c r="Q2161" s="90" t="s">
        <v>294</v>
      </c>
      <c r="R2161" s="90" t="s">
        <v>295</v>
      </c>
      <c r="S2161" s="90" t="s">
        <v>20312</v>
      </c>
      <c r="T2161" s="90" t="s">
        <v>209</v>
      </c>
      <c r="U2161" s="15">
        <v>0</v>
      </c>
      <c r="V2161" s="15">
        <v>122579</v>
      </c>
      <c r="W2161" s="15">
        <v>90000</v>
      </c>
      <c r="X2161" s="15">
        <v>45000</v>
      </c>
      <c r="Y2161" s="90" t="s">
        <v>82</v>
      </c>
      <c r="Z2161" s="90" t="s">
        <v>83</v>
      </c>
      <c r="AA2161" s="90" t="s">
        <v>84</v>
      </c>
      <c r="AB2161" s="90" t="s">
        <v>20313</v>
      </c>
      <c r="AC2161" s="90" t="s">
        <v>121</v>
      </c>
      <c r="AD2161" s="90" t="s">
        <v>87</v>
      </c>
      <c r="AE2161" s="90" t="s">
        <v>61</v>
      </c>
      <c r="AF2161" s="90" t="s">
        <v>61</v>
      </c>
      <c r="AG2161" s="90" t="s">
        <v>89</v>
      </c>
      <c r="AH2161" s="90" t="s">
        <v>89</v>
      </c>
      <c r="AI2161" s="90" t="s">
        <v>88</v>
      </c>
      <c r="AJ2161" s="90" t="s">
        <v>88</v>
      </c>
      <c r="AK2161" s="90" t="s">
        <v>88</v>
      </c>
      <c r="AL2161" s="90" t="s">
        <v>88</v>
      </c>
      <c r="AM2161" s="90" t="s">
        <v>88</v>
      </c>
      <c r="AN2161" s="90" t="s">
        <v>88</v>
      </c>
      <c r="AO2161" s="90" t="s">
        <v>88</v>
      </c>
      <c r="AP2161" s="90" t="s">
        <v>89</v>
      </c>
      <c r="AQ2161" s="90" t="s">
        <v>90</v>
      </c>
      <c r="AR2161" s="90" t="s">
        <v>90</v>
      </c>
      <c r="AS2161" s="90" t="s">
        <v>91</v>
      </c>
      <c r="AT2161" s="90" t="s">
        <v>92</v>
      </c>
      <c r="AU2161" s="90" t="s">
        <v>92</v>
      </c>
      <c r="AV2161" s="90" t="s">
        <v>93</v>
      </c>
      <c r="AW2161" s="90" t="s">
        <v>20314</v>
      </c>
      <c r="AX2161" s="90" t="s">
        <v>20315</v>
      </c>
      <c r="AY2161" s="90" t="s">
        <v>20316</v>
      </c>
      <c r="AZ2161" s="90" t="s">
        <v>20315</v>
      </c>
      <c r="BA2161" s="90" t="s">
        <v>97</v>
      </c>
      <c r="BB2161" s="90" t="s">
        <v>20317</v>
      </c>
      <c r="BC2161" s="90" t="s">
        <v>99</v>
      </c>
      <c r="BD2161" s="90" t="s">
        <v>100</v>
      </c>
      <c r="BE2161" s="90" t="s">
        <v>61</v>
      </c>
      <c r="BF2161" s="97" t="s">
        <v>380</v>
      </c>
      <c r="BG2161" s="90" t="s">
        <v>101</v>
      </c>
    </row>
    <row r="2162" s="85" customFormat="1" ht="19" customHeight="1" spans="1:59">
      <c r="A2162" s="90" t="s">
        <v>302</v>
      </c>
      <c r="B2162" s="90" t="s">
        <v>303</v>
      </c>
      <c r="C2162" s="90" t="s">
        <v>2589</v>
      </c>
      <c r="D2162" s="90" t="s">
        <v>2590</v>
      </c>
      <c r="E2162" s="90" t="s">
        <v>15898</v>
      </c>
      <c r="F2162" s="90" t="s">
        <v>15899</v>
      </c>
      <c r="G2162" s="90" t="s">
        <v>5099</v>
      </c>
      <c r="H2162" s="90" t="s">
        <v>232</v>
      </c>
      <c r="I2162" s="90" t="s">
        <v>20318</v>
      </c>
      <c r="J2162" s="90" t="s">
        <v>20319</v>
      </c>
      <c r="K2162" s="90" t="s">
        <v>20320</v>
      </c>
      <c r="L2162" s="90" t="s">
        <v>73</v>
      </c>
      <c r="M2162" s="90" t="s">
        <v>4314</v>
      </c>
      <c r="N2162" s="90" t="s">
        <v>1835</v>
      </c>
      <c r="O2162" s="90" t="s">
        <v>398</v>
      </c>
      <c r="P2162" s="90" t="s">
        <v>399</v>
      </c>
      <c r="Q2162" s="90" t="s">
        <v>2192</v>
      </c>
      <c r="R2162" s="90" t="s">
        <v>2193</v>
      </c>
      <c r="S2162" s="90" t="s">
        <v>20321</v>
      </c>
      <c r="T2162" s="90" t="s">
        <v>380</v>
      </c>
      <c r="U2162" s="15">
        <v>0</v>
      </c>
      <c r="V2162" s="15">
        <v>67527</v>
      </c>
      <c r="W2162" s="15">
        <v>43000</v>
      </c>
      <c r="X2162" s="15">
        <v>5000</v>
      </c>
      <c r="Y2162" s="90" t="s">
        <v>143</v>
      </c>
      <c r="Z2162" s="90" t="s">
        <v>83</v>
      </c>
      <c r="AA2162" s="90" t="s">
        <v>84</v>
      </c>
      <c r="AB2162" s="90" t="s">
        <v>15905</v>
      </c>
      <c r="AC2162" s="90" t="s">
        <v>211</v>
      </c>
      <c r="AD2162" s="90" t="s">
        <v>87</v>
      </c>
      <c r="AE2162" s="90" t="s">
        <v>61</v>
      </c>
      <c r="AF2162" s="90" t="s">
        <v>61</v>
      </c>
      <c r="AG2162" s="90" t="s">
        <v>89</v>
      </c>
      <c r="AH2162" s="90" t="s">
        <v>89</v>
      </c>
      <c r="AI2162" s="90" t="s">
        <v>89</v>
      </c>
      <c r="AJ2162" s="90" t="s">
        <v>89</v>
      </c>
      <c r="AK2162" s="90" t="s">
        <v>89</v>
      </c>
      <c r="AL2162" s="90" t="s">
        <v>89</v>
      </c>
      <c r="AM2162" s="90" t="s">
        <v>89</v>
      </c>
      <c r="AN2162" s="90" t="s">
        <v>89</v>
      </c>
      <c r="AO2162" s="90" t="s">
        <v>89</v>
      </c>
      <c r="AP2162" s="90" t="s">
        <v>89</v>
      </c>
      <c r="AQ2162" s="90" t="s">
        <v>90</v>
      </c>
      <c r="AR2162" s="90" t="s">
        <v>90</v>
      </c>
      <c r="AS2162" s="90" t="s">
        <v>91</v>
      </c>
      <c r="AT2162" s="90" t="s">
        <v>92</v>
      </c>
      <c r="AU2162" s="90" t="s">
        <v>92</v>
      </c>
      <c r="AV2162" s="90" t="s">
        <v>93</v>
      </c>
      <c r="AW2162" s="90" t="s">
        <v>15906</v>
      </c>
      <c r="AX2162" s="90" t="s">
        <v>20322</v>
      </c>
      <c r="AY2162" s="90" t="s">
        <v>15908</v>
      </c>
      <c r="AZ2162" s="90" t="s">
        <v>20322</v>
      </c>
      <c r="BA2162" s="90" t="s">
        <v>97</v>
      </c>
      <c r="BB2162" s="90" t="s">
        <v>20323</v>
      </c>
      <c r="BC2162" s="90" t="s">
        <v>99</v>
      </c>
      <c r="BD2162" s="90" t="s">
        <v>150</v>
      </c>
      <c r="BE2162" s="90" t="s">
        <v>61</v>
      </c>
      <c r="BF2162" s="90" t="s">
        <v>380</v>
      </c>
      <c r="BG2162" s="90" t="s">
        <v>101</v>
      </c>
    </row>
    <row r="2163" s="85" customFormat="1" ht="19" customHeight="1" spans="1:59">
      <c r="A2163" s="90" t="s">
        <v>126</v>
      </c>
      <c r="B2163" s="90" t="s">
        <v>127</v>
      </c>
      <c r="C2163" s="90" t="s">
        <v>196</v>
      </c>
      <c r="D2163" s="90" t="s">
        <v>197</v>
      </c>
      <c r="E2163" s="90" t="s">
        <v>20324</v>
      </c>
      <c r="F2163" s="90" t="s">
        <v>7637</v>
      </c>
      <c r="G2163" s="90" t="s">
        <v>7637</v>
      </c>
      <c r="H2163" s="90" t="s">
        <v>1130</v>
      </c>
      <c r="I2163" s="90" t="s">
        <v>20325</v>
      </c>
      <c r="J2163" s="90" t="s">
        <v>20326</v>
      </c>
      <c r="K2163" s="90" t="s">
        <v>20327</v>
      </c>
      <c r="L2163" s="90" t="s">
        <v>73</v>
      </c>
      <c r="M2163" s="90" t="s">
        <v>1202</v>
      </c>
      <c r="N2163" s="90" t="s">
        <v>811</v>
      </c>
      <c r="O2163" s="90" t="s">
        <v>610</v>
      </c>
      <c r="P2163" s="90" t="s">
        <v>611</v>
      </c>
      <c r="Q2163" s="90" t="s">
        <v>612</v>
      </c>
      <c r="R2163" s="90" t="s">
        <v>613</v>
      </c>
      <c r="S2163" s="90" t="s">
        <v>20328</v>
      </c>
      <c r="T2163" s="90" t="s">
        <v>119</v>
      </c>
      <c r="U2163" s="15">
        <v>0</v>
      </c>
      <c r="V2163" s="15">
        <v>185397</v>
      </c>
      <c r="W2163" s="15">
        <v>135000</v>
      </c>
      <c r="X2163" s="15">
        <v>60000</v>
      </c>
      <c r="Y2163" s="90" t="s">
        <v>143</v>
      </c>
      <c r="Z2163" s="90" t="s">
        <v>83</v>
      </c>
      <c r="AA2163" s="90" t="s">
        <v>84</v>
      </c>
      <c r="AB2163" s="90" t="s">
        <v>20329</v>
      </c>
      <c r="AC2163" s="90" t="s">
        <v>145</v>
      </c>
      <c r="AD2163" s="90" t="s">
        <v>87</v>
      </c>
      <c r="AE2163" s="90" t="s">
        <v>61</v>
      </c>
      <c r="AF2163" s="90" t="s">
        <v>61</v>
      </c>
      <c r="AG2163" s="90" t="s">
        <v>89</v>
      </c>
      <c r="AH2163" s="90" t="s">
        <v>89</v>
      </c>
      <c r="AI2163" s="90" t="s">
        <v>88</v>
      </c>
      <c r="AJ2163" s="90" t="s">
        <v>89</v>
      </c>
      <c r="AK2163" s="90" t="s">
        <v>89</v>
      </c>
      <c r="AL2163" s="90" t="s">
        <v>89</v>
      </c>
      <c r="AM2163" s="90" t="s">
        <v>89</v>
      </c>
      <c r="AN2163" s="90" t="s">
        <v>89</v>
      </c>
      <c r="AO2163" s="90" t="s">
        <v>89</v>
      </c>
      <c r="AP2163" s="90" t="s">
        <v>89</v>
      </c>
      <c r="AQ2163" s="90" t="s">
        <v>90</v>
      </c>
      <c r="AR2163" s="90" t="s">
        <v>90</v>
      </c>
      <c r="AS2163" s="90" t="s">
        <v>91</v>
      </c>
      <c r="AT2163" s="90" t="s">
        <v>92</v>
      </c>
      <c r="AU2163" s="90" t="s">
        <v>92</v>
      </c>
      <c r="AV2163" s="90" t="s">
        <v>93</v>
      </c>
      <c r="AW2163" s="90" t="s">
        <v>20330</v>
      </c>
      <c r="AX2163" s="90" t="s">
        <v>20331</v>
      </c>
      <c r="AY2163" s="90" t="s">
        <v>20332</v>
      </c>
      <c r="AZ2163" s="90" t="s">
        <v>20331</v>
      </c>
      <c r="BA2163" s="90" t="s">
        <v>215</v>
      </c>
      <c r="BB2163" s="90" t="s">
        <v>20333</v>
      </c>
      <c r="BC2163" s="90" t="s">
        <v>99</v>
      </c>
      <c r="BD2163" s="90" t="s">
        <v>150</v>
      </c>
      <c r="BE2163" s="90" t="s">
        <v>61</v>
      </c>
      <c r="BF2163" s="90" t="s">
        <v>119</v>
      </c>
      <c r="BG2163" s="90" t="s">
        <v>101</v>
      </c>
    </row>
    <row r="2164" s="85" customFormat="1" ht="19" customHeight="1" spans="1:59">
      <c r="A2164" s="90" t="s">
        <v>226</v>
      </c>
      <c r="B2164" s="90" t="s">
        <v>227</v>
      </c>
      <c r="C2164" s="90" t="s">
        <v>5591</v>
      </c>
      <c r="D2164" s="90" t="s">
        <v>5592</v>
      </c>
      <c r="E2164" s="90" t="s">
        <v>7955</v>
      </c>
      <c r="F2164" s="90" t="s">
        <v>7074</v>
      </c>
      <c r="G2164" s="90" t="s">
        <v>876</v>
      </c>
      <c r="H2164" s="90" t="s">
        <v>109</v>
      </c>
      <c r="I2164" s="90" t="s">
        <v>20334</v>
      </c>
      <c r="J2164" s="90" t="s">
        <v>20335</v>
      </c>
      <c r="K2164" s="90" t="s">
        <v>20336</v>
      </c>
      <c r="L2164" s="90" t="s">
        <v>73</v>
      </c>
      <c r="M2164" s="90" t="s">
        <v>356</v>
      </c>
      <c r="N2164" s="90" t="s">
        <v>374</v>
      </c>
      <c r="O2164" s="90" t="s">
        <v>1848</v>
      </c>
      <c r="P2164" s="90" t="s">
        <v>1849</v>
      </c>
      <c r="Q2164" s="90" t="s">
        <v>1850</v>
      </c>
      <c r="R2164" s="90" t="s">
        <v>1849</v>
      </c>
      <c r="S2164" s="90" t="s">
        <v>20337</v>
      </c>
      <c r="T2164" s="90" t="s">
        <v>119</v>
      </c>
      <c r="U2164" s="15">
        <v>0</v>
      </c>
      <c r="V2164" s="15">
        <v>24000</v>
      </c>
      <c r="W2164" s="15">
        <v>10800</v>
      </c>
      <c r="X2164" s="15">
        <v>8000</v>
      </c>
      <c r="Y2164" s="90" t="s">
        <v>82</v>
      </c>
      <c r="Z2164" s="90" t="s">
        <v>83</v>
      </c>
      <c r="AA2164" s="90" t="s">
        <v>84</v>
      </c>
      <c r="AB2164" s="90" t="s">
        <v>329</v>
      </c>
      <c r="AC2164" s="90" t="s">
        <v>145</v>
      </c>
      <c r="AD2164" s="90" t="s">
        <v>87</v>
      </c>
      <c r="AE2164" s="90" t="s">
        <v>61</v>
      </c>
      <c r="AF2164" s="90" t="s">
        <v>61</v>
      </c>
      <c r="AG2164" s="90" t="s">
        <v>89</v>
      </c>
      <c r="AH2164" s="90" t="s">
        <v>89</v>
      </c>
      <c r="AI2164" s="90" t="s">
        <v>89</v>
      </c>
      <c r="AJ2164" s="90" t="s">
        <v>89</v>
      </c>
      <c r="AK2164" s="90" t="s">
        <v>89</v>
      </c>
      <c r="AL2164" s="90" t="s">
        <v>89</v>
      </c>
      <c r="AM2164" s="90" t="s">
        <v>89</v>
      </c>
      <c r="AN2164" s="90" t="s">
        <v>89</v>
      </c>
      <c r="AO2164" s="90" t="s">
        <v>89</v>
      </c>
      <c r="AP2164" s="90" t="s">
        <v>89</v>
      </c>
      <c r="AQ2164" s="90" t="s">
        <v>90</v>
      </c>
      <c r="AR2164" s="90" t="s">
        <v>90</v>
      </c>
      <c r="AS2164" s="90" t="s">
        <v>91</v>
      </c>
      <c r="AT2164" s="90" t="s">
        <v>92</v>
      </c>
      <c r="AU2164" s="90" t="s">
        <v>92</v>
      </c>
      <c r="AV2164" s="90" t="s">
        <v>93</v>
      </c>
      <c r="AW2164" s="90" t="s">
        <v>7960</v>
      </c>
      <c r="AX2164" s="90" t="s">
        <v>20338</v>
      </c>
      <c r="AY2164" s="90" t="s">
        <v>7962</v>
      </c>
      <c r="AZ2164" s="90" t="s">
        <v>20338</v>
      </c>
      <c r="BA2164" s="90" t="s">
        <v>97</v>
      </c>
      <c r="BB2164" s="90" t="s">
        <v>20339</v>
      </c>
      <c r="BC2164" s="90" t="s">
        <v>99</v>
      </c>
      <c r="BD2164" s="90" t="s">
        <v>100</v>
      </c>
      <c r="BE2164" s="90" t="s">
        <v>61</v>
      </c>
      <c r="BF2164" s="90" t="s">
        <v>119</v>
      </c>
      <c r="BG2164" s="90" t="s">
        <v>101</v>
      </c>
    </row>
    <row r="2165" s="85" customFormat="1" ht="19" customHeight="1" spans="1:59">
      <c r="A2165" s="90" t="s">
        <v>441</v>
      </c>
      <c r="B2165" s="90" t="s">
        <v>442</v>
      </c>
      <c r="C2165" s="90" t="s">
        <v>3810</v>
      </c>
      <c r="D2165" s="90" t="s">
        <v>3811</v>
      </c>
      <c r="E2165" s="90" t="s">
        <v>3812</v>
      </c>
      <c r="F2165" s="90" t="s">
        <v>20340</v>
      </c>
      <c r="G2165" s="90" t="s">
        <v>1533</v>
      </c>
      <c r="H2165" s="90" t="s">
        <v>109</v>
      </c>
      <c r="I2165" s="90" t="s">
        <v>20341</v>
      </c>
      <c r="J2165" s="90" t="s">
        <v>20342</v>
      </c>
      <c r="K2165" s="90" t="s">
        <v>20343</v>
      </c>
      <c r="L2165" s="90" t="s">
        <v>73</v>
      </c>
      <c r="M2165" s="90" t="s">
        <v>1834</v>
      </c>
      <c r="N2165" s="90" t="s">
        <v>527</v>
      </c>
      <c r="O2165" s="90" t="s">
        <v>2779</v>
      </c>
      <c r="P2165" s="90" t="s">
        <v>2780</v>
      </c>
      <c r="Q2165" s="90" t="s">
        <v>259</v>
      </c>
      <c r="R2165" s="90" t="s">
        <v>260</v>
      </c>
      <c r="S2165" s="90" t="s">
        <v>20344</v>
      </c>
      <c r="T2165" s="90" t="s">
        <v>380</v>
      </c>
      <c r="U2165" s="15">
        <v>0</v>
      </c>
      <c r="V2165" s="15">
        <v>72000</v>
      </c>
      <c r="W2165" s="15">
        <v>54000</v>
      </c>
      <c r="X2165" s="15">
        <v>10000</v>
      </c>
      <c r="Y2165" s="90" t="s">
        <v>143</v>
      </c>
      <c r="Z2165" s="90" t="s">
        <v>83</v>
      </c>
      <c r="AA2165" s="90" t="s">
        <v>84</v>
      </c>
      <c r="AB2165" s="90" t="s">
        <v>14678</v>
      </c>
      <c r="AC2165" s="90" t="s">
        <v>145</v>
      </c>
      <c r="AD2165" s="90" t="s">
        <v>87</v>
      </c>
      <c r="AE2165" s="90" t="s">
        <v>61</v>
      </c>
      <c r="AF2165" s="90" t="s">
        <v>61</v>
      </c>
      <c r="AG2165" s="90" t="s">
        <v>89</v>
      </c>
      <c r="AH2165" s="90" t="s">
        <v>89</v>
      </c>
      <c r="AI2165" s="90" t="s">
        <v>89</v>
      </c>
      <c r="AJ2165" s="90" t="s">
        <v>89</v>
      </c>
      <c r="AK2165" s="90" t="s">
        <v>89</v>
      </c>
      <c r="AL2165" s="90" t="s">
        <v>89</v>
      </c>
      <c r="AM2165" s="90" t="s">
        <v>89</v>
      </c>
      <c r="AN2165" s="90" t="s">
        <v>89</v>
      </c>
      <c r="AO2165" s="90" t="s">
        <v>89</v>
      </c>
      <c r="AP2165" s="90" t="s">
        <v>89</v>
      </c>
      <c r="AQ2165" s="90" t="s">
        <v>90</v>
      </c>
      <c r="AR2165" s="90" t="s">
        <v>90</v>
      </c>
      <c r="AS2165" s="90" t="s">
        <v>91</v>
      </c>
      <c r="AT2165" s="90" t="s">
        <v>92</v>
      </c>
      <c r="AU2165" s="90" t="s">
        <v>92</v>
      </c>
      <c r="AV2165" s="90" t="s">
        <v>93</v>
      </c>
      <c r="AW2165" s="90" t="s">
        <v>3821</v>
      </c>
      <c r="AX2165" s="90" t="s">
        <v>20345</v>
      </c>
      <c r="AY2165" s="90" t="s">
        <v>3823</v>
      </c>
      <c r="AZ2165" s="90" t="s">
        <v>20345</v>
      </c>
      <c r="BA2165" s="90" t="s">
        <v>97</v>
      </c>
      <c r="BB2165" s="90" t="s">
        <v>20346</v>
      </c>
      <c r="BC2165" s="90" t="s">
        <v>99</v>
      </c>
      <c r="BD2165" s="90" t="s">
        <v>150</v>
      </c>
      <c r="BE2165" s="90" t="s">
        <v>61</v>
      </c>
      <c r="BF2165" s="90" t="s">
        <v>380</v>
      </c>
      <c r="BG2165" s="90" t="s">
        <v>101</v>
      </c>
    </row>
    <row r="2166" s="85" customFormat="1" ht="19" customHeight="1" spans="1:59">
      <c r="A2166" s="90" t="s">
        <v>267</v>
      </c>
      <c r="B2166" s="90" t="s">
        <v>268</v>
      </c>
      <c r="C2166" s="90" t="s">
        <v>3519</v>
      </c>
      <c r="D2166" s="90" t="s">
        <v>3520</v>
      </c>
      <c r="E2166" s="90" t="s">
        <v>20347</v>
      </c>
      <c r="F2166" s="90" t="s">
        <v>20348</v>
      </c>
      <c r="G2166" s="90" t="s">
        <v>272</v>
      </c>
      <c r="H2166" s="90" t="s">
        <v>69</v>
      </c>
      <c r="I2166" s="90" t="s">
        <v>20349</v>
      </c>
      <c r="J2166" s="90" t="s">
        <v>20350</v>
      </c>
      <c r="K2166" s="90" t="s">
        <v>20351</v>
      </c>
      <c r="L2166" s="90" t="s">
        <v>73</v>
      </c>
      <c r="M2166" s="90" t="s">
        <v>162</v>
      </c>
      <c r="N2166" s="90" t="s">
        <v>20352</v>
      </c>
      <c r="O2166" s="90" t="s">
        <v>76</v>
      </c>
      <c r="P2166" s="90" t="s">
        <v>77</v>
      </c>
      <c r="Q2166" s="90" t="s">
        <v>277</v>
      </c>
      <c r="R2166" s="90" t="s">
        <v>278</v>
      </c>
      <c r="S2166" s="90" t="s">
        <v>20353</v>
      </c>
      <c r="T2166" s="90" t="s">
        <v>328</v>
      </c>
      <c r="U2166" s="15">
        <v>0</v>
      </c>
      <c r="V2166" s="15">
        <v>47343.77</v>
      </c>
      <c r="W2166" s="15">
        <v>46370</v>
      </c>
      <c r="X2166" s="15">
        <v>46370</v>
      </c>
      <c r="Y2166" s="90" t="s">
        <v>82</v>
      </c>
      <c r="Z2166" s="90" t="s">
        <v>83</v>
      </c>
      <c r="AA2166" s="90" t="s">
        <v>84</v>
      </c>
      <c r="AB2166" s="90" t="s">
        <v>20354</v>
      </c>
      <c r="AC2166" s="90" t="s">
        <v>121</v>
      </c>
      <c r="AD2166" s="90" t="s">
        <v>87</v>
      </c>
      <c r="AE2166" s="90" t="s">
        <v>61</v>
      </c>
      <c r="AF2166" s="90" t="s">
        <v>61</v>
      </c>
      <c r="AG2166" s="90" t="s">
        <v>89</v>
      </c>
      <c r="AH2166" s="90" t="s">
        <v>89</v>
      </c>
      <c r="AI2166" s="90" t="s">
        <v>88</v>
      </c>
      <c r="AJ2166" s="90" t="s">
        <v>88</v>
      </c>
      <c r="AK2166" s="90" t="s">
        <v>89</v>
      </c>
      <c r="AL2166" s="90" t="s">
        <v>89</v>
      </c>
      <c r="AM2166" s="90" t="s">
        <v>89</v>
      </c>
      <c r="AN2166" s="90" t="s">
        <v>88</v>
      </c>
      <c r="AO2166" s="90" t="s">
        <v>88</v>
      </c>
      <c r="AP2166" s="90" t="s">
        <v>88</v>
      </c>
      <c r="AQ2166" s="90" t="s">
        <v>90</v>
      </c>
      <c r="AR2166" s="90" t="s">
        <v>90</v>
      </c>
      <c r="AS2166" s="90" t="s">
        <v>91</v>
      </c>
      <c r="AT2166" s="90" t="s">
        <v>92</v>
      </c>
      <c r="AU2166" s="90" t="s">
        <v>92</v>
      </c>
      <c r="AV2166" s="90" t="s">
        <v>93</v>
      </c>
      <c r="AW2166" s="90" t="s">
        <v>20355</v>
      </c>
      <c r="AX2166" s="90" t="s">
        <v>20356</v>
      </c>
      <c r="AY2166" s="90" t="s">
        <v>20357</v>
      </c>
      <c r="AZ2166" s="90" t="s">
        <v>20356</v>
      </c>
      <c r="BA2166" s="90" t="s">
        <v>97</v>
      </c>
      <c r="BB2166" s="90" t="s">
        <v>20358</v>
      </c>
      <c r="BC2166" s="90" t="s">
        <v>99</v>
      </c>
      <c r="BD2166" s="90" t="s">
        <v>100</v>
      </c>
      <c r="BE2166" s="90" t="s">
        <v>61</v>
      </c>
      <c r="BF2166" s="90" t="s">
        <v>328</v>
      </c>
      <c r="BG2166" s="90" t="s">
        <v>101</v>
      </c>
    </row>
    <row r="2167" s="85" customFormat="1" ht="19" customHeight="1" spans="1:59">
      <c r="A2167" s="90" t="s">
        <v>174</v>
      </c>
      <c r="B2167" s="90" t="s">
        <v>175</v>
      </c>
      <c r="C2167" s="90" t="s">
        <v>9907</v>
      </c>
      <c r="D2167" s="90" t="s">
        <v>9908</v>
      </c>
      <c r="E2167" s="90" t="s">
        <v>20359</v>
      </c>
      <c r="F2167" s="90" t="s">
        <v>20360</v>
      </c>
      <c r="G2167" s="90" t="s">
        <v>4550</v>
      </c>
      <c r="H2167" s="90" t="s">
        <v>539</v>
      </c>
      <c r="I2167" s="90" t="s">
        <v>20361</v>
      </c>
      <c r="J2167" s="90" t="s">
        <v>20362</v>
      </c>
      <c r="K2167" s="90" t="s">
        <v>20363</v>
      </c>
      <c r="L2167" s="90" t="s">
        <v>73</v>
      </c>
      <c r="M2167" s="90" t="s">
        <v>979</v>
      </c>
      <c r="N2167" s="90" t="s">
        <v>2424</v>
      </c>
      <c r="O2167" s="90" t="s">
        <v>1875</v>
      </c>
      <c r="P2167" s="90" t="s">
        <v>1876</v>
      </c>
      <c r="Q2167" s="90" t="s">
        <v>1877</v>
      </c>
      <c r="R2167" s="90" t="s">
        <v>1878</v>
      </c>
      <c r="S2167" s="90" t="s">
        <v>20364</v>
      </c>
      <c r="T2167" s="90" t="s">
        <v>262</v>
      </c>
      <c r="U2167" s="15">
        <v>0</v>
      </c>
      <c r="V2167" s="15">
        <v>24770</v>
      </c>
      <c r="W2167" s="15">
        <v>19816</v>
      </c>
      <c r="X2167" s="15">
        <v>2500</v>
      </c>
      <c r="Y2167" s="90" t="s">
        <v>143</v>
      </c>
      <c r="Z2167" s="90" t="s">
        <v>83</v>
      </c>
      <c r="AA2167" s="90" t="s">
        <v>84</v>
      </c>
      <c r="AB2167" s="90" t="s">
        <v>20365</v>
      </c>
      <c r="AC2167" s="90" t="s">
        <v>121</v>
      </c>
      <c r="AD2167" s="90" t="s">
        <v>87</v>
      </c>
      <c r="AE2167" s="90" t="s">
        <v>61</v>
      </c>
      <c r="AF2167" s="90" t="s">
        <v>20366</v>
      </c>
      <c r="AG2167" s="90" t="s">
        <v>89</v>
      </c>
      <c r="AH2167" s="90" t="s">
        <v>89</v>
      </c>
      <c r="AI2167" s="90" t="s">
        <v>88</v>
      </c>
      <c r="AJ2167" s="90" t="s">
        <v>88</v>
      </c>
      <c r="AK2167" s="90" t="s">
        <v>88</v>
      </c>
      <c r="AL2167" s="90" t="s">
        <v>88</v>
      </c>
      <c r="AM2167" s="90" t="s">
        <v>88</v>
      </c>
      <c r="AN2167" s="90" t="s">
        <v>88</v>
      </c>
      <c r="AO2167" s="90" t="s">
        <v>88</v>
      </c>
      <c r="AP2167" s="90" t="s">
        <v>89</v>
      </c>
      <c r="AQ2167" s="90" t="s">
        <v>90</v>
      </c>
      <c r="AR2167" s="90" t="s">
        <v>90</v>
      </c>
      <c r="AS2167" s="90" t="s">
        <v>91</v>
      </c>
      <c r="AT2167" s="90" t="s">
        <v>92</v>
      </c>
      <c r="AU2167" s="90" t="s">
        <v>92</v>
      </c>
      <c r="AV2167" s="90" t="s">
        <v>93</v>
      </c>
      <c r="AW2167" s="90" t="s">
        <v>20367</v>
      </c>
      <c r="AX2167" s="90" t="s">
        <v>20368</v>
      </c>
      <c r="AY2167" s="90" t="s">
        <v>20369</v>
      </c>
      <c r="AZ2167" s="90" t="s">
        <v>20368</v>
      </c>
      <c r="BA2167" s="90" t="s">
        <v>97</v>
      </c>
      <c r="BB2167" s="90" t="s">
        <v>20370</v>
      </c>
      <c r="BC2167" s="90" t="s">
        <v>99</v>
      </c>
      <c r="BD2167" s="90" t="s">
        <v>150</v>
      </c>
      <c r="BE2167" s="90" t="s">
        <v>61</v>
      </c>
      <c r="BF2167" s="90" t="s">
        <v>262</v>
      </c>
      <c r="BG2167" s="90" t="s">
        <v>101</v>
      </c>
    </row>
    <row r="2168" s="85" customFormat="1" ht="19" customHeight="1" spans="1:59">
      <c r="A2168" s="90" t="s">
        <v>646</v>
      </c>
      <c r="B2168" s="90" t="s">
        <v>647</v>
      </c>
      <c r="C2168" s="90" t="s">
        <v>2605</v>
      </c>
      <c r="D2168" s="90" t="s">
        <v>2606</v>
      </c>
      <c r="E2168" s="90" t="s">
        <v>11007</v>
      </c>
      <c r="F2168" s="90" t="s">
        <v>2608</v>
      </c>
      <c r="G2168" s="90" t="s">
        <v>2609</v>
      </c>
      <c r="H2168" s="90" t="s">
        <v>1299</v>
      </c>
      <c r="I2168" s="90" t="s">
        <v>20371</v>
      </c>
      <c r="J2168" s="90" t="s">
        <v>20372</v>
      </c>
      <c r="K2168" s="90" t="s">
        <v>20373</v>
      </c>
      <c r="L2168" s="90" t="s">
        <v>73</v>
      </c>
      <c r="M2168" s="90" t="s">
        <v>74</v>
      </c>
      <c r="N2168" s="90" t="s">
        <v>880</v>
      </c>
      <c r="O2168" s="90" t="s">
        <v>1726</v>
      </c>
      <c r="P2168" s="90" t="s">
        <v>1727</v>
      </c>
      <c r="Q2168" s="90" t="s">
        <v>1728</v>
      </c>
      <c r="R2168" s="90" t="s">
        <v>1307</v>
      </c>
      <c r="S2168" s="90" t="s">
        <v>20374</v>
      </c>
      <c r="T2168" s="90" t="s">
        <v>119</v>
      </c>
      <c r="U2168" s="15">
        <v>0</v>
      </c>
      <c r="V2168" s="15">
        <v>15000</v>
      </c>
      <c r="W2168" s="15">
        <v>12000</v>
      </c>
      <c r="X2168" s="15">
        <v>6000</v>
      </c>
      <c r="Y2168" s="90" t="s">
        <v>82</v>
      </c>
      <c r="Z2168" s="90" t="s">
        <v>83</v>
      </c>
      <c r="AA2168" s="90" t="s">
        <v>84</v>
      </c>
      <c r="AB2168" s="90" t="s">
        <v>11012</v>
      </c>
      <c r="AC2168" s="90" t="s">
        <v>211</v>
      </c>
      <c r="AD2168" s="90" t="s">
        <v>87</v>
      </c>
      <c r="AE2168" s="90" t="s">
        <v>61</v>
      </c>
      <c r="AF2168" s="90" t="s">
        <v>61</v>
      </c>
      <c r="AG2168" s="90" t="s">
        <v>89</v>
      </c>
      <c r="AH2168" s="90" t="s">
        <v>89</v>
      </c>
      <c r="AI2168" s="90" t="s">
        <v>89</v>
      </c>
      <c r="AJ2168" s="90" t="s">
        <v>89</v>
      </c>
      <c r="AK2168" s="90" t="s">
        <v>89</v>
      </c>
      <c r="AL2168" s="90" t="s">
        <v>89</v>
      </c>
      <c r="AM2168" s="90" t="s">
        <v>89</v>
      </c>
      <c r="AN2168" s="90" t="s">
        <v>89</v>
      </c>
      <c r="AO2168" s="90" t="s">
        <v>89</v>
      </c>
      <c r="AP2168" s="90" t="s">
        <v>89</v>
      </c>
      <c r="AQ2168" s="90" t="s">
        <v>90</v>
      </c>
      <c r="AR2168" s="90" t="s">
        <v>90</v>
      </c>
      <c r="AS2168" s="90" t="s">
        <v>91</v>
      </c>
      <c r="AT2168" s="90" t="s">
        <v>92</v>
      </c>
      <c r="AU2168" s="90" t="s">
        <v>92</v>
      </c>
      <c r="AV2168" s="90" t="s">
        <v>93</v>
      </c>
      <c r="AW2168" s="90" t="s">
        <v>11013</v>
      </c>
      <c r="AX2168" s="90" t="s">
        <v>20375</v>
      </c>
      <c r="AY2168" s="90" t="s">
        <v>11015</v>
      </c>
      <c r="AZ2168" s="90" t="s">
        <v>20375</v>
      </c>
      <c r="BA2168" s="90" t="s">
        <v>97</v>
      </c>
      <c r="BB2168" s="90" t="s">
        <v>20376</v>
      </c>
      <c r="BC2168" s="90" t="s">
        <v>99</v>
      </c>
      <c r="BD2168" s="90" t="s">
        <v>100</v>
      </c>
      <c r="BE2168" s="90" t="s">
        <v>61</v>
      </c>
      <c r="BF2168" s="90" t="s">
        <v>119</v>
      </c>
      <c r="BG2168" s="90" t="s">
        <v>101</v>
      </c>
    </row>
    <row r="2169" s="85" customFormat="1" ht="19" customHeight="1" spans="1:59">
      <c r="A2169" s="90" t="s">
        <v>1774</v>
      </c>
      <c r="B2169" s="90" t="s">
        <v>1775</v>
      </c>
      <c r="C2169" s="90" t="s">
        <v>6861</v>
      </c>
      <c r="D2169" s="90" t="s">
        <v>6862</v>
      </c>
      <c r="E2169" s="90" t="s">
        <v>19610</v>
      </c>
      <c r="F2169" s="90" t="s">
        <v>7863</v>
      </c>
      <c r="G2169" s="90" t="s">
        <v>3039</v>
      </c>
      <c r="H2169" s="90" t="s">
        <v>109</v>
      </c>
      <c r="I2169" s="90" t="s">
        <v>20377</v>
      </c>
      <c r="J2169" s="90" t="s">
        <v>20378</v>
      </c>
      <c r="K2169" s="90" t="s">
        <v>20379</v>
      </c>
      <c r="L2169" s="90" t="s">
        <v>73</v>
      </c>
      <c r="M2169" s="90" t="s">
        <v>162</v>
      </c>
      <c r="N2169" s="90" t="s">
        <v>2350</v>
      </c>
      <c r="O2169" s="90" t="s">
        <v>186</v>
      </c>
      <c r="P2169" s="90" t="s">
        <v>187</v>
      </c>
      <c r="Q2169" s="90" t="s">
        <v>188</v>
      </c>
      <c r="R2169" s="90" t="s">
        <v>187</v>
      </c>
      <c r="S2169" s="90" t="s">
        <v>20380</v>
      </c>
      <c r="T2169" s="90" t="s">
        <v>119</v>
      </c>
      <c r="U2169" s="15">
        <v>0</v>
      </c>
      <c r="V2169" s="15">
        <v>10034</v>
      </c>
      <c r="W2169" s="15">
        <v>7000</v>
      </c>
      <c r="X2169" s="15">
        <v>6000</v>
      </c>
      <c r="Y2169" s="90" t="s">
        <v>82</v>
      </c>
      <c r="Z2169" s="90" t="s">
        <v>83</v>
      </c>
      <c r="AA2169" s="90" t="s">
        <v>84</v>
      </c>
      <c r="AB2169" s="90" t="s">
        <v>19615</v>
      </c>
      <c r="AC2169" s="90" t="s">
        <v>121</v>
      </c>
      <c r="AD2169" s="90" t="s">
        <v>87</v>
      </c>
      <c r="AE2169" s="90" t="s">
        <v>61</v>
      </c>
      <c r="AF2169" s="90" t="s">
        <v>61</v>
      </c>
      <c r="AG2169" s="90" t="s">
        <v>89</v>
      </c>
      <c r="AH2169" s="90" t="s">
        <v>89</v>
      </c>
      <c r="AI2169" s="90" t="s">
        <v>89</v>
      </c>
      <c r="AJ2169" s="90" t="s">
        <v>88</v>
      </c>
      <c r="AK2169" s="90" t="s">
        <v>89</v>
      </c>
      <c r="AL2169" s="90" t="s">
        <v>89</v>
      </c>
      <c r="AM2169" s="90" t="s">
        <v>89</v>
      </c>
      <c r="AN2169" s="90" t="s">
        <v>89</v>
      </c>
      <c r="AO2169" s="90" t="s">
        <v>88</v>
      </c>
      <c r="AP2169" s="90" t="s">
        <v>89</v>
      </c>
      <c r="AQ2169" s="90" t="s">
        <v>90</v>
      </c>
      <c r="AR2169" s="90" t="s">
        <v>90</v>
      </c>
      <c r="AS2169" s="90" t="s">
        <v>91</v>
      </c>
      <c r="AT2169" s="90" t="s">
        <v>92</v>
      </c>
      <c r="AU2169" s="90" t="s">
        <v>92</v>
      </c>
      <c r="AV2169" s="90" t="s">
        <v>93</v>
      </c>
      <c r="AW2169" s="90" t="s">
        <v>19616</v>
      </c>
      <c r="AX2169" s="90" t="s">
        <v>20381</v>
      </c>
      <c r="AY2169" s="90" t="s">
        <v>19618</v>
      </c>
      <c r="AZ2169" s="90" t="s">
        <v>20381</v>
      </c>
      <c r="BA2169" s="90" t="s">
        <v>97</v>
      </c>
      <c r="BB2169" s="90" t="s">
        <v>20382</v>
      </c>
      <c r="BC2169" s="90" t="s">
        <v>99</v>
      </c>
      <c r="BD2169" s="90" t="s">
        <v>100</v>
      </c>
      <c r="BE2169" s="90" t="s">
        <v>61</v>
      </c>
      <c r="BF2169" s="90" t="s">
        <v>119</v>
      </c>
      <c r="BG2169" s="90" t="s">
        <v>101</v>
      </c>
    </row>
    <row r="2170" s="85" customFormat="1" ht="19" customHeight="1" spans="1:59">
      <c r="A2170" s="90" t="s">
        <v>302</v>
      </c>
      <c r="B2170" s="90" t="s">
        <v>303</v>
      </c>
      <c r="C2170" s="90" t="s">
        <v>1968</v>
      </c>
      <c r="D2170" s="90" t="s">
        <v>1969</v>
      </c>
      <c r="E2170" s="90" t="s">
        <v>5097</v>
      </c>
      <c r="F2170" s="90" t="s">
        <v>15243</v>
      </c>
      <c r="G2170" s="90" t="s">
        <v>1972</v>
      </c>
      <c r="H2170" s="90" t="s">
        <v>109</v>
      </c>
      <c r="I2170" s="90" t="s">
        <v>20383</v>
      </c>
      <c r="J2170" s="90" t="s">
        <v>20384</v>
      </c>
      <c r="K2170" s="90" t="s">
        <v>20385</v>
      </c>
      <c r="L2170" s="90" t="s">
        <v>73</v>
      </c>
      <c r="M2170" s="90" t="s">
        <v>3988</v>
      </c>
      <c r="N2170" s="90" t="s">
        <v>508</v>
      </c>
      <c r="O2170" s="90" t="s">
        <v>3772</v>
      </c>
      <c r="P2170" s="90" t="s">
        <v>3773</v>
      </c>
      <c r="Q2170" s="90" t="s">
        <v>3774</v>
      </c>
      <c r="R2170" s="90" t="s">
        <v>3773</v>
      </c>
      <c r="S2170" s="90" t="s">
        <v>20386</v>
      </c>
      <c r="T2170" s="90" t="s">
        <v>119</v>
      </c>
      <c r="U2170" s="15">
        <v>0</v>
      </c>
      <c r="V2170" s="15">
        <v>50000</v>
      </c>
      <c r="W2170" s="15">
        <v>25000</v>
      </c>
      <c r="X2170" s="15">
        <v>2993</v>
      </c>
      <c r="Y2170" s="90" t="s">
        <v>143</v>
      </c>
      <c r="Z2170" s="90" t="s">
        <v>83</v>
      </c>
      <c r="AA2170" s="90" t="s">
        <v>84</v>
      </c>
      <c r="AB2170" s="90" t="s">
        <v>5106</v>
      </c>
      <c r="AC2170" s="90" t="s">
        <v>145</v>
      </c>
      <c r="AD2170" s="90" t="s">
        <v>87</v>
      </c>
      <c r="AE2170" s="90" t="s">
        <v>61</v>
      </c>
      <c r="AF2170" s="90" t="s">
        <v>61</v>
      </c>
      <c r="AG2170" s="90" t="s">
        <v>89</v>
      </c>
      <c r="AH2170" s="90" t="s">
        <v>89</v>
      </c>
      <c r="AI2170" s="90" t="s">
        <v>89</v>
      </c>
      <c r="AJ2170" s="90" t="s">
        <v>89</v>
      </c>
      <c r="AK2170" s="90" t="s">
        <v>89</v>
      </c>
      <c r="AL2170" s="90" t="s">
        <v>89</v>
      </c>
      <c r="AM2170" s="90" t="s">
        <v>89</v>
      </c>
      <c r="AN2170" s="90" t="s">
        <v>89</v>
      </c>
      <c r="AO2170" s="90" t="s">
        <v>89</v>
      </c>
      <c r="AP2170" s="90" t="s">
        <v>89</v>
      </c>
      <c r="AQ2170" s="90" t="s">
        <v>90</v>
      </c>
      <c r="AR2170" s="90" t="s">
        <v>90</v>
      </c>
      <c r="AS2170" s="90" t="s">
        <v>91</v>
      </c>
      <c r="AT2170" s="90" t="s">
        <v>92</v>
      </c>
      <c r="AU2170" s="90" t="s">
        <v>92</v>
      </c>
      <c r="AV2170" s="90" t="s">
        <v>93</v>
      </c>
      <c r="AW2170" s="90" t="s">
        <v>5107</v>
      </c>
      <c r="AX2170" s="90" t="s">
        <v>20387</v>
      </c>
      <c r="AY2170" s="90" t="s">
        <v>5109</v>
      </c>
      <c r="AZ2170" s="90" t="s">
        <v>20387</v>
      </c>
      <c r="BA2170" s="90" t="s">
        <v>215</v>
      </c>
      <c r="BB2170" s="90" t="s">
        <v>20388</v>
      </c>
      <c r="BC2170" s="90" t="s">
        <v>99</v>
      </c>
      <c r="BD2170" s="90" t="s">
        <v>150</v>
      </c>
      <c r="BE2170" s="90" t="s">
        <v>61</v>
      </c>
      <c r="BF2170" s="90" t="s">
        <v>119</v>
      </c>
      <c r="BG2170" s="90" t="s">
        <v>101</v>
      </c>
    </row>
    <row r="2171" s="85" customFormat="1" ht="19" customHeight="1" spans="1:59">
      <c r="A2171" s="90" t="s">
        <v>458</v>
      </c>
      <c r="B2171" s="90" t="s">
        <v>459</v>
      </c>
      <c r="C2171" s="90" t="s">
        <v>3118</v>
      </c>
      <c r="D2171" s="90" t="s">
        <v>3119</v>
      </c>
      <c r="E2171" s="90" t="s">
        <v>20389</v>
      </c>
      <c r="F2171" s="90" t="s">
        <v>20390</v>
      </c>
      <c r="G2171" s="90" t="s">
        <v>20391</v>
      </c>
      <c r="H2171" s="90" t="s">
        <v>158</v>
      </c>
      <c r="I2171" s="90" t="s">
        <v>20392</v>
      </c>
      <c r="J2171" s="90" t="s">
        <v>20393</v>
      </c>
      <c r="K2171" s="90" t="s">
        <v>20394</v>
      </c>
      <c r="L2171" s="90" t="s">
        <v>73</v>
      </c>
      <c r="M2171" s="90" t="s">
        <v>838</v>
      </c>
      <c r="N2171" s="90" t="s">
        <v>20395</v>
      </c>
      <c r="O2171" s="90" t="s">
        <v>2997</v>
      </c>
      <c r="P2171" s="90" t="s">
        <v>2998</v>
      </c>
      <c r="Q2171" s="90" t="s">
        <v>5407</v>
      </c>
      <c r="R2171" s="90" t="s">
        <v>5408</v>
      </c>
      <c r="S2171" s="90" t="s">
        <v>20396</v>
      </c>
      <c r="T2171" s="90" t="s">
        <v>119</v>
      </c>
      <c r="U2171" s="15">
        <v>0</v>
      </c>
      <c r="V2171" s="15">
        <v>49200</v>
      </c>
      <c r="W2171" s="15">
        <v>32000</v>
      </c>
      <c r="X2171" s="15">
        <v>18000</v>
      </c>
      <c r="Y2171" s="90" t="s">
        <v>143</v>
      </c>
      <c r="Z2171" s="90" t="s">
        <v>83</v>
      </c>
      <c r="AA2171" s="90" t="s">
        <v>84</v>
      </c>
      <c r="AB2171" s="90" t="s">
        <v>20390</v>
      </c>
      <c r="AC2171" s="90" t="s">
        <v>121</v>
      </c>
      <c r="AD2171" s="90" t="s">
        <v>87</v>
      </c>
      <c r="AE2171" s="90" t="s">
        <v>61</v>
      </c>
      <c r="AF2171" s="90" t="s">
        <v>61</v>
      </c>
      <c r="AG2171" s="90" t="s">
        <v>89</v>
      </c>
      <c r="AH2171" s="90" t="s">
        <v>89</v>
      </c>
      <c r="AI2171" s="90" t="s">
        <v>89</v>
      </c>
      <c r="AJ2171" s="90" t="s">
        <v>89</v>
      </c>
      <c r="AK2171" s="90" t="s">
        <v>89</v>
      </c>
      <c r="AL2171" s="90" t="s">
        <v>89</v>
      </c>
      <c r="AM2171" s="90" t="s">
        <v>89</v>
      </c>
      <c r="AN2171" s="90" t="s">
        <v>89</v>
      </c>
      <c r="AO2171" s="90" t="s">
        <v>89</v>
      </c>
      <c r="AP2171" s="90" t="s">
        <v>89</v>
      </c>
      <c r="AQ2171" s="90" t="s">
        <v>90</v>
      </c>
      <c r="AR2171" s="90" t="s">
        <v>90</v>
      </c>
      <c r="AS2171" s="90" t="s">
        <v>91</v>
      </c>
      <c r="AT2171" s="90" t="s">
        <v>92</v>
      </c>
      <c r="AU2171" s="90" t="s">
        <v>92</v>
      </c>
      <c r="AV2171" s="90" t="s">
        <v>93</v>
      </c>
      <c r="AW2171" s="90" t="s">
        <v>20397</v>
      </c>
      <c r="AX2171" s="90" t="s">
        <v>20398</v>
      </c>
      <c r="AY2171" s="90" t="s">
        <v>10318</v>
      </c>
      <c r="AZ2171" s="90" t="s">
        <v>20398</v>
      </c>
      <c r="BA2171" s="90" t="s">
        <v>97</v>
      </c>
      <c r="BB2171" s="90" t="s">
        <v>20399</v>
      </c>
      <c r="BC2171" s="90" t="s">
        <v>99</v>
      </c>
      <c r="BD2171" s="90" t="s">
        <v>150</v>
      </c>
      <c r="BE2171" s="90" t="s">
        <v>61</v>
      </c>
      <c r="BF2171" s="90" t="s">
        <v>119</v>
      </c>
      <c r="BG2171" s="90" t="s">
        <v>101</v>
      </c>
    </row>
    <row r="2172" s="85" customFormat="1" ht="19" customHeight="1" spans="1:59">
      <c r="A2172" s="90" t="s">
        <v>102</v>
      </c>
      <c r="B2172" s="90" t="s">
        <v>103</v>
      </c>
      <c r="C2172" s="90" t="s">
        <v>1283</v>
      </c>
      <c r="D2172" s="90" t="s">
        <v>1284</v>
      </c>
      <c r="E2172" s="90" t="s">
        <v>5914</v>
      </c>
      <c r="F2172" s="90" t="s">
        <v>2900</v>
      </c>
      <c r="G2172" s="90" t="s">
        <v>1794</v>
      </c>
      <c r="H2172" s="90" t="s">
        <v>539</v>
      </c>
      <c r="I2172" s="90" t="s">
        <v>20400</v>
      </c>
      <c r="J2172" s="90" t="s">
        <v>20401</v>
      </c>
      <c r="K2172" s="90" t="s">
        <v>20402</v>
      </c>
      <c r="L2172" s="90" t="s">
        <v>73</v>
      </c>
      <c r="M2172" s="90" t="s">
        <v>356</v>
      </c>
      <c r="N2172" s="90" t="s">
        <v>2350</v>
      </c>
      <c r="O2172" s="90" t="s">
        <v>398</v>
      </c>
      <c r="P2172" s="90" t="s">
        <v>399</v>
      </c>
      <c r="Q2172" s="90" t="s">
        <v>2681</v>
      </c>
      <c r="R2172" s="90" t="s">
        <v>399</v>
      </c>
      <c r="S2172" s="90" t="s">
        <v>20403</v>
      </c>
      <c r="T2172" s="90" t="s">
        <v>380</v>
      </c>
      <c r="U2172" s="15">
        <v>0</v>
      </c>
      <c r="V2172" s="15">
        <v>20000</v>
      </c>
      <c r="W2172" s="15">
        <v>14000</v>
      </c>
      <c r="X2172" s="15">
        <v>7000</v>
      </c>
      <c r="Y2172" s="90" t="s">
        <v>82</v>
      </c>
      <c r="Z2172" s="90" t="s">
        <v>83</v>
      </c>
      <c r="AA2172" s="90" t="s">
        <v>84</v>
      </c>
      <c r="AB2172" s="90" t="s">
        <v>5921</v>
      </c>
      <c r="AC2172" s="90" t="s">
        <v>145</v>
      </c>
      <c r="AD2172" s="90" t="s">
        <v>87</v>
      </c>
      <c r="AE2172" s="90" t="s">
        <v>61</v>
      </c>
      <c r="AF2172" s="90" t="s">
        <v>61</v>
      </c>
      <c r="AG2172" s="90" t="s">
        <v>89</v>
      </c>
      <c r="AH2172" s="90" t="s">
        <v>89</v>
      </c>
      <c r="AI2172" s="90" t="s">
        <v>89</v>
      </c>
      <c r="AJ2172" s="90" t="s">
        <v>89</v>
      </c>
      <c r="AK2172" s="90" t="s">
        <v>89</v>
      </c>
      <c r="AL2172" s="90" t="s">
        <v>89</v>
      </c>
      <c r="AM2172" s="90" t="s">
        <v>89</v>
      </c>
      <c r="AN2172" s="90" t="s">
        <v>89</v>
      </c>
      <c r="AO2172" s="90" t="s">
        <v>89</v>
      </c>
      <c r="AP2172" s="90" t="s">
        <v>89</v>
      </c>
      <c r="AQ2172" s="90" t="s">
        <v>90</v>
      </c>
      <c r="AR2172" s="90" t="s">
        <v>90</v>
      </c>
      <c r="AS2172" s="90" t="s">
        <v>91</v>
      </c>
      <c r="AT2172" s="90" t="s">
        <v>92</v>
      </c>
      <c r="AU2172" s="90" t="s">
        <v>92</v>
      </c>
      <c r="AV2172" s="90" t="s">
        <v>93</v>
      </c>
      <c r="AW2172" s="90" t="s">
        <v>5922</v>
      </c>
      <c r="AX2172" s="90" t="s">
        <v>20404</v>
      </c>
      <c r="AY2172" s="90" t="s">
        <v>5924</v>
      </c>
      <c r="AZ2172" s="90" t="s">
        <v>20404</v>
      </c>
      <c r="BA2172" s="90" t="s">
        <v>97</v>
      </c>
      <c r="BB2172" s="90" t="s">
        <v>20405</v>
      </c>
      <c r="BC2172" s="90" t="s">
        <v>99</v>
      </c>
      <c r="BD2172" s="90" t="s">
        <v>100</v>
      </c>
      <c r="BE2172" s="90" t="s">
        <v>61</v>
      </c>
      <c r="BF2172" s="90" t="s">
        <v>380</v>
      </c>
      <c r="BG2172" s="90" t="s">
        <v>101</v>
      </c>
    </row>
    <row r="2173" s="85" customFormat="1" ht="19" customHeight="1" spans="1:59">
      <c r="A2173" s="90" t="s">
        <v>226</v>
      </c>
      <c r="B2173" s="90" t="s">
        <v>227</v>
      </c>
      <c r="C2173" s="90" t="s">
        <v>1332</v>
      </c>
      <c r="D2173" s="90" t="s">
        <v>1333</v>
      </c>
      <c r="E2173" s="90" t="s">
        <v>2393</v>
      </c>
      <c r="F2173" s="90" t="s">
        <v>2394</v>
      </c>
      <c r="G2173" s="90" t="s">
        <v>2174</v>
      </c>
      <c r="H2173" s="90" t="s">
        <v>1299</v>
      </c>
      <c r="I2173" s="90" t="s">
        <v>20406</v>
      </c>
      <c r="J2173" s="90" t="s">
        <v>20407</v>
      </c>
      <c r="K2173" s="90" t="s">
        <v>20408</v>
      </c>
      <c r="L2173" s="90" t="s">
        <v>73</v>
      </c>
      <c r="M2173" s="90" t="s">
        <v>5762</v>
      </c>
      <c r="N2173" s="90" t="s">
        <v>203</v>
      </c>
      <c r="O2173" s="90" t="s">
        <v>2985</v>
      </c>
      <c r="P2173" s="90" t="s">
        <v>2986</v>
      </c>
      <c r="Q2173" s="90" t="s">
        <v>1306</v>
      </c>
      <c r="R2173" s="90" t="s">
        <v>1307</v>
      </c>
      <c r="S2173" s="90" t="s">
        <v>20409</v>
      </c>
      <c r="T2173" s="90" t="s">
        <v>262</v>
      </c>
      <c r="U2173" s="15">
        <v>0</v>
      </c>
      <c r="V2173" s="15">
        <v>30000</v>
      </c>
      <c r="W2173" s="15">
        <v>15000</v>
      </c>
      <c r="X2173" s="15">
        <v>12000</v>
      </c>
      <c r="Y2173" s="90" t="s">
        <v>143</v>
      </c>
      <c r="Z2173" s="90" t="s">
        <v>83</v>
      </c>
      <c r="AA2173" s="90" t="s">
        <v>84</v>
      </c>
      <c r="AB2173" s="90" t="s">
        <v>2401</v>
      </c>
      <c r="AC2173" s="90" t="s">
        <v>145</v>
      </c>
      <c r="AD2173" s="90" t="s">
        <v>87</v>
      </c>
      <c r="AE2173" s="90" t="s">
        <v>61</v>
      </c>
      <c r="AF2173" s="90" t="s">
        <v>61</v>
      </c>
      <c r="AG2173" s="90" t="s">
        <v>89</v>
      </c>
      <c r="AH2173" s="90" t="s">
        <v>89</v>
      </c>
      <c r="AI2173" s="90" t="s">
        <v>89</v>
      </c>
      <c r="AJ2173" s="90" t="s">
        <v>89</v>
      </c>
      <c r="AK2173" s="90" t="s">
        <v>89</v>
      </c>
      <c r="AL2173" s="90" t="s">
        <v>89</v>
      </c>
      <c r="AM2173" s="90" t="s">
        <v>89</v>
      </c>
      <c r="AN2173" s="90" t="s">
        <v>89</v>
      </c>
      <c r="AO2173" s="90" t="s">
        <v>89</v>
      </c>
      <c r="AP2173" s="90" t="s">
        <v>89</v>
      </c>
      <c r="AQ2173" s="90" t="s">
        <v>90</v>
      </c>
      <c r="AR2173" s="90" t="s">
        <v>90</v>
      </c>
      <c r="AS2173" s="90" t="s">
        <v>91</v>
      </c>
      <c r="AT2173" s="90" t="s">
        <v>92</v>
      </c>
      <c r="AU2173" s="90" t="s">
        <v>92</v>
      </c>
      <c r="AV2173" s="90" t="s">
        <v>93</v>
      </c>
      <c r="AW2173" s="90" t="s">
        <v>2402</v>
      </c>
      <c r="AX2173" s="90" t="s">
        <v>20410</v>
      </c>
      <c r="AY2173" s="90" t="s">
        <v>2404</v>
      </c>
      <c r="AZ2173" s="90" t="s">
        <v>20410</v>
      </c>
      <c r="BA2173" s="90" t="s">
        <v>215</v>
      </c>
      <c r="BB2173" s="90" t="s">
        <v>20411</v>
      </c>
      <c r="BC2173" s="90" t="s">
        <v>99</v>
      </c>
      <c r="BD2173" s="90" t="s">
        <v>150</v>
      </c>
      <c r="BE2173" s="90" t="s">
        <v>61</v>
      </c>
      <c r="BF2173" s="90" t="s">
        <v>262</v>
      </c>
      <c r="BG2173" s="90" t="s">
        <v>101</v>
      </c>
    </row>
    <row r="2174" s="85" customFormat="1" ht="19" customHeight="1" spans="1:59">
      <c r="A2174" s="90" t="s">
        <v>267</v>
      </c>
      <c r="B2174" s="90" t="s">
        <v>268</v>
      </c>
      <c r="C2174" s="90" t="s">
        <v>269</v>
      </c>
      <c r="D2174" s="90" t="s">
        <v>270</v>
      </c>
      <c r="E2174" s="90" t="s">
        <v>6559</v>
      </c>
      <c r="F2174" s="90" t="s">
        <v>287</v>
      </c>
      <c r="G2174" s="90" t="s">
        <v>287</v>
      </c>
      <c r="H2174" s="90" t="s">
        <v>109</v>
      </c>
      <c r="I2174" s="90" t="s">
        <v>20412</v>
      </c>
      <c r="J2174" s="90" t="s">
        <v>20413</v>
      </c>
      <c r="K2174" s="90" t="s">
        <v>20414</v>
      </c>
      <c r="L2174" s="90" t="s">
        <v>73</v>
      </c>
      <c r="M2174" s="90" t="s">
        <v>20415</v>
      </c>
      <c r="N2174" s="90" t="s">
        <v>811</v>
      </c>
      <c r="O2174" s="90" t="s">
        <v>138</v>
      </c>
      <c r="P2174" s="90" t="s">
        <v>139</v>
      </c>
      <c r="Q2174" s="90" t="s">
        <v>140</v>
      </c>
      <c r="R2174" s="90" t="s">
        <v>141</v>
      </c>
      <c r="S2174" s="90" t="s">
        <v>20416</v>
      </c>
      <c r="T2174" s="90" t="s">
        <v>380</v>
      </c>
      <c r="U2174" s="15">
        <v>0</v>
      </c>
      <c r="V2174" s="15">
        <v>246322</v>
      </c>
      <c r="W2174" s="15">
        <v>184000</v>
      </c>
      <c r="X2174" s="15">
        <v>67000</v>
      </c>
      <c r="Y2174" s="90" t="s">
        <v>143</v>
      </c>
      <c r="Z2174" s="90" t="s">
        <v>83</v>
      </c>
      <c r="AA2174" s="90" t="s">
        <v>84</v>
      </c>
      <c r="AB2174" s="90" t="s">
        <v>6564</v>
      </c>
      <c r="AC2174" s="90" t="s">
        <v>211</v>
      </c>
      <c r="AD2174" s="90" t="s">
        <v>87</v>
      </c>
      <c r="AE2174" s="90" t="s">
        <v>61</v>
      </c>
      <c r="AF2174" s="90" t="s">
        <v>61</v>
      </c>
      <c r="AG2174" s="90" t="s">
        <v>89</v>
      </c>
      <c r="AH2174" s="90" t="s">
        <v>89</v>
      </c>
      <c r="AI2174" s="90" t="s">
        <v>89</v>
      </c>
      <c r="AJ2174" s="90" t="s">
        <v>89</v>
      </c>
      <c r="AK2174" s="90" t="s">
        <v>89</v>
      </c>
      <c r="AL2174" s="90" t="s">
        <v>89</v>
      </c>
      <c r="AM2174" s="90" t="s">
        <v>89</v>
      </c>
      <c r="AN2174" s="90" t="s">
        <v>89</v>
      </c>
      <c r="AO2174" s="90" t="s">
        <v>89</v>
      </c>
      <c r="AP2174" s="90" t="s">
        <v>89</v>
      </c>
      <c r="AQ2174" s="90" t="s">
        <v>90</v>
      </c>
      <c r="AR2174" s="90" t="s">
        <v>90</v>
      </c>
      <c r="AS2174" s="90" t="s">
        <v>91</v>
      </c>
      <c r="AT2174" s="90" t="s">
        <v>92</v>
      </c>
      <c r="AU2174" s="90" t="s">
        <v>92</v>
      </c>
      <c r="AV2174" s="90" t="s">
        <v>93</v>
      </c>
      <c r="AW2174" s="90" t="s">
        <v>6565</v>
      </c>
      <c r="AX2174" s="90" t="s">
        <v>20417</v>
      </c>
      <c r="AY2174" s="90" t="s">
        <v>6567</v>
      </c>
      <c r="AZ2174" s="90" t="s">
        <v>20417</v>
      </c>
      <c r="BA2174" s="90" t="s">
        <v>215</v>
      </c>
      <c r="BB2174" s="90" t="s">
        <v>20418</v>
      </c>
      <c r="BC2174" s="90" t="s">
        <v>99</v>
      </c>
      <c r="BD2174" s="90" t="s">
        <v>150</v>
      </c>
      <c r="BE2174" s="90" t="s">
        <v>61</v>
      </c>
      <c r="BF2174" s="90" t="s">
        <v>380</v>
      </c>
      <c r="BG2174" s="90" t="s">
        <v>101</v>
      </c>
    </row>
    <row r="2175" s="85" customFormat="1" ht="19" customHeight="1" spans="1:59">
      <c r="A2175" s="90" t="s">
        <v>126</v>
      </c>
      <c r="B2175" s="90" t="s">
        <v>127</v>
      </c>
      <c r="C2175" s="90" t="s">
        <v>128</v>
      </c>
      <c r="D2175" s="90" t="s">
        <v>129</v>
      </c>
      <c r="E2175" s="90" t="s">
        <v>13811</v>
      </c>
      <c r="F2175" s="90" t="s">
        <v>5195</v>
      </c>
      <c r="G2175" s="90" t="s">
        <v>2759</v>
      </c>
      <c r="H2175" s="90" t="s">
        <v>1299</v>
      </c>
      <c r="I2175" s="90" t="s">
        <v>20419</v>
      </c>
      <c r="J2175" s="90" t="s">
        <v>20420</v>
      </c>
      <c r="K2175" s="90" t="s">
        <v>20421</v>
      </c>
      <c r="L2175" s="90" t="s">
        <v>73</v>
      </c>
      <c r="M2175" s="90" t="s">
        <v>3716</v>
      </c>
      <c r="N2175" s="90" t="s">
        <v>2424</v>
      </c>
      <c r="O2175" s="90" t="s">
        <v>1726</v>
      </c>
      <c r="P2175" s="90" t="s">
        <v>1727</v>
      </c>
      <c r="Q2175" s="90" t="s">
        <v>1306</v>
      </c>
      <c r="R2175" s="90" t="s">
        <v>1307</v>
      </c>
      <c r="S2175" s="90" t="s">
        <v>20422</v>
      </c>
      <c r="T2175" s="90" t="s">
        <v>262</v>
      </c>
      <c r="U2175" s="15">
        <v>0</v>
      </c>
      <c r="V2175" s="15">
        <v>29300</v>
      </c>
      <c r="W2175" s="15">
        <v>21000</v>
      </c>
      <c r="X2175" s="15">
        <v>2000</v>
      </c>
      <c r="Y2175" s="90" t="s">
        <v>143</v>
      </c>
      <c r="Z2175" s="90" t="s">
        <v>83</v>
      </c>
      <c r="AA2175" s="90" t="s">
        <v>84</v>
      </c>
      <c r="AB2175" s="90" t="s">
        <v>13818</v>
      </c>
      <c r="AC2175" s="90" t="s">
        <v>359</v>
      </c>
      <c r="AD2175" s="90" t="s">
        <v>87</v>
      </c>
      <c r="AE2175" s="90" t="s">
        <v>61</v>
      </c>
      <c r="AF2175" s="90" t="s">
        <v>61</v>
      </c>
      <c r="AG2175" s="90" t="s">
        <v>89</v>
      </c>
      <c r="AH2175" s="90" t="s">
        <v>89</v>
      </c>
      <c r="AI2175" s="90" t="s">
        <v>89</v>
      </c>
      <c r="AJ2175" s="90" t="s">
        <v>89</v>
      </c>
      <c r="AK2175" s="90" t="s">
        <v>89</v>
      </c>
      <c r="AL2175" s="90" t="s">
        <v>89</v>
      </c>
      <c r="AM2175" s="90" t="s">
        <v>89</v>
      </c>
      <c r="AN2175" s="90" t="s">
        <v>89</v>
      </c>
      <c r="AO2175" s="90" t="s">
        <v>89</v>
      </c>
      <c r="AP2175" s="90" t="s">
        <v>89</v>
      </c>
      <c r="AQ2175" s="90" t="s">
        <v>90</v>
      </c>
      <c r="AR2175" s="90" t="s">
        <v>90</v>
      </c>
      <c r="AS2175" s="90" t="s">
        <v>91</v>
      </c>
      <c r="AT2175" s="90" t="s">
        <v>92</v>
      </c>
      <c r="AU2175" s="90" t="s">
        <v>92</v>
      </c>
      <c r="AV2175" s="90" t="s">
        <v>93</v>
      </c>
      <c r="AW2175" s="90" t="s">
        <v>13819</v>
      </c>
      <c r="AX2175" s="90" t="s">
        <v>20423</v>
      </c>
      <c r="AY2175" s="90" t="s">
        <v>13821</v>
      </c>
      <c r="AZ2175" s="90" t="s">
        <v>20423</v>
      </c>
      <c r="BA2175" s="90" t="s">
        <v>215</v>
      </c>
      <c r="BB2175" s="90" t="s">
        <v>20424</v>
      </c>
      <c r="BC2175" s="90" t="s">
        <v>99</v>
      </c>
      <c r="BD2175" s="90" t="s">
        <v>150</v>
      </c>
      <c r="BE2175" s="90" t="s">
        <v>61</v>
      </c>
      <c r="BF2175" s="90" t="s">
        <v>262</v>
      </c>
      <c r="BG2175" s="90" t="s">
        <v>101</v>
      </c>
    </row>
    <row r="2176" s="85" customFormat="1" ht="19" customHeight="1" spans="1:59">
      <c r="A2176" s="90" t="s">
        <v>582</v>
      </c>
      <c r="B2176" s="90" t="s">
        <v>583</v>
      </c>
      <c r="C2176" s="90" t="s">
        <v>2472</v>
      </c>
      <c r="D2176" s="90" t="s">
        <v>2473</v>
      </c>
      <c r="E2176" s="90" t="s">
        <v>2474</v>
      </c>
      <c r="F2176" s="90" t="s">
        <v>2475</v>
      </c>
      <c r="G2176" s="90" t="s">
        <v>1175</v>
      </c>
      <c r="H2176" s="90" t="s">
        <v>109</v>
      </c>
      <c r="I2176" s="90" t="s">
        <v>20425</v>
      </c>
      <c r="J2176" s="90" t="s">
        <v>20426</v>
      </c>
      <c r="K2176" s="90" t="s">
        <v>20427</v>
      </c>
      <c r="L2176" s="90" t="s">
        <v>73</v>
      </c>
      <c r="M2176" s="90" t="s">
        <v>20428</v>
      </c>
      <c r="N2176" s="90" t="s">
        <v>113</v>
      </c>
      <c r="O2176" s="90" t="s">
        <v>115</v>
      </c>
      <c r="P2176" s="90" t="s">
        <v>116</v>
      </c>
      <c r="Q2176" s="90" t="s">
        <v>117</v>
      </c>
      <c r="R2176" s="90" t="s">
        <v>116</v>
      </c>
      <c r="S2176" s="90" t="s">
        <v>20429</v>
      </c>
      <c r="T2176" s="90" t="s">
        <v>380</v>
      </c>
      <c r="U2176" s="15">
        <v>0</v>
      </c>
      <c r="V2176" s="15">
        <v>3501</v>
      </c>
      <c r="W2176" s="15">
        <v>2800</v>
      </c>
      <c r="X2176" s="15">
        <v>1300</v>
      </c>
      <c r="Y2176" s="90" t="s">
        <v>143</v>
      </c>
      <c r="Z2176" s="90" t="s">
        <v>83</v>
      </c>
      <c r="AA2176" s="90" t="s">
        <v>84</v>
      </c>
      <c r="AB2176" s="90" t="s">
        <v>2481</v>
      </c>
      <c r="AC2176" s="90" t="s">
        <v>145</v>
      </c>
      <c r="AD2176" s="90" t="s">
        <v>87</v>
      </c>
      <c r="AE2176" s="90" t="s">
        <v>61</v>
      </c>
      <c r="AF2176" s="90" t="s">
        <v>61</v>
      </c>
      <c r="AG2176" s="90" t="s">
        <v>89</v>
      </c>
      <c r="AH2176" s="90" t="s">
        <v>89</v>
      </c>
      <c r="AI2176" s="90" t="s">
        <v>89</v>
      </c>
      <c r="AJ2176" s="90" t="s">
        <v>89</v>
      </c>
      <c r="AK2176" s="90" t="s">
        <v>89</v>
      </c>
      <c r="AL2176" s="90" t="s">
        <v>89</v>
      </c>
      <c r="AM2176" s="90" t="s">
        <v>89</v>
      </c>
      <c r="AN2176" s="90" t="s">
        <v>89</v>
      </c>
      <c r="AO2176" s="90" t="s">
        <v>89</v>
      </c>
      <c r="AP2176" s="90" t="s">
        <v>89</v>
      </c>
      <c r="AQ2176" s="90" t="s">
        <v>90</v>
      </c>
      <c r="AR2176" s="90" t="s">
        <v>90</v>
      </c>
      <c r="AS2176" s="90" t="s">
        <v>91</v>
      </c>
      <c r="AT2176" s="90" t="s">
        <v>92</v>
      </c>
      <c r="AU2176" s="90" t="s">
        <v>92</v>
      </c>
      <c r="AV2176" s="90" t="s">
        <v>93</v>
      </c>
      <c r="AW2176" s="90" t="s">
        <v>2482</v>
      </c>
      <c r="AX2176" s="90" t="s">
        <v>20430</v>
      </c>
      <c r="AY2176" s="90" t="s">
        <v>2484</v>
      </c>
      <c r="AZ2176" s="90" t="s">
        <v>20430</v>
      </c>
      <c r="BA2176" s="90" t="s">
        <v>97</v>
      </c>
      <c r="BB2176" s="90" t="s">
        <v>20431</v>
      </c>
      <c r="BC2176" s="90" t="s">
        <v>99</v>
      </c>
      <c r="BD2176" s="90" t="s">
        <v>150</v>
      </c>
      <c r="BE2176" s="90" t="s">
        <v>61</v>
      </c>
      <c r="BF2176" s="90" t="s">
        <v>380</v>
      </c>
      <c r="BG2176" s="90" t="s">
        <v>101</v>
      </c>
    </row>
    <row r="2177" s="85" customFormat="1" ht="19" customHeight="1" spans="1:59">
      <c r="A2177" s="90" t="s">
        <v>2742</v>
      </c>
      <c r="B2177" s="90" t="s">
        <v>2743</v>
      </c>
      <c r="C2177" s="90" t="s">
        <v>3234</v>
      </c>
      <c r="D2177" s="90" t="s">
        <v>3235</v>
      </c>
      <c r="E2177" s="90" t="s">
        <v>3236</v>
      </c>
      <c r="F2177" s="90" t="s">
        <v>20432</v>
      </c>
      <c r="G2177" s="90" t="s">
        <v>8646</v>
      </c>
      <c r="H2177" s="90" t="s">
        <v>605</v>
      </c>
      <c r="I2177" s="90" t="s">
        <v>20433</v>
      </c>
      <c r="J2177" s="90" t="s">
        <v>20434</v>
      </c>
      <c r="K2177" s="90" t="s">
        <v>20435</v>
      </c>
      <c r="L2177" s="90" t="s">
        <v>73</v>
      </c>
      <c r="M2177" s="90" t="s">
        <v>508</v>
      </c>
      <c r="N2177" s="90" t="s">
        <v>114</v>
      </c>
      <c r="O2177" s="90" t="s">
        <v>610</v>
      </c>
      <c r="P2177" s="90" t="s">
        <v>611</v>
      </c>
      <c r="Q2177" s="90" t="s">
        <v>612</v>
      </c>
      <c r="R2177" s="90" t="s">
        <v>613</v>
      </c>
      <c r="S2177" s="90" t="s">
        <v>20436</v>
      </c>
      <c r="T2177" s="90" t="s">
        <v>209</v>
      </c>
      <c r="U2177" s="15">
        <v>0</v>
      </c>
      <c r="V2177" s="15">
        <v>9000</v>
      </c>
      <c r="W2177" s="15">
        <v>7200</v>
      </c>
      <c r="X2177" s="15">
        <v>3500</v>
      </c>
      <c r="Y2177" s="90" t="s">
        <v>82</v>
      </c>
      <c r="Z2177" s="90" t="s">
        <v>83</v>
      </c>
      <c r="AA2177" s="90" t="s">
        <v>84</v>
      </c>
      <c r="AB2177" s="90" t="s">
        <v>3244</v>
      </c>
      <c r="AC2177" s="90" t="s">
        <v>145</v>
      </c>
      <c r="AD2177" s="90" t="s">
        <v>87</v>
      </c>
      <c r="AE2177" s="90" t="s">
        <v>61</v>
      </c>
      <c r="AF2177" s="90" t="s">
        <v>61</v>
      </c>
      <c r="AG2177" s="90" t="s">
        <v>89</v>
      </c>
      <c r="AH2177" s="90" t="s">
        <v>89</v>
      </c>
      <c r="AI2177" s="90" t="s">
        <v>88</v>
      </c>
      <c r="AJ2177" s="90" t="s">
        <v>88</v>
      </c>
      <c r="AK2177" s="90" t="s">
        <v>89</v>
      </c>
      <c r="AL2177" s="90" t="s">
        <v>89</v>
      </c>
      <c r="AM2177" s="90" t="s">
        <v>88</v>
      </c>
      <c r="AN2177" s="90" t="s">
        <v>88</v>
      </c>
      <c r="AO2177" s="90" t="s">
        <v>88</v>
      </c>
      <c r="AP2177" s="90" t="s">
        <v>89</v>
      </c>
      <c r="AQ2177" s="90" t="s">
        <v>90</v>
      </c>
      <c r="AR2177" s="90" t="s">
        <v>90</v>
      </c>
      <c r="AS2177" s="90" t="s">
        <v>91</v>
      </c>
      <c r="AT2177" s="90" t="s">
        <v>92</v>
      </c>
      <c r="AU2177" s="90" t="s">
        <v>92</v>
      </c>
      <c r="AV2177" s="90" t="s">
        <v>93</v>
      </c>
      <c r="AW2177" s="90" t="s">
        <v>3245</v>
      </c>
      <c r="AX2177" s="90" t="s">
        <v>20437</v>
      </c>
      <c r="AY2177" s="90" t="s">
        <v>3247</v>
      </c>
      <c r="AZ2177" s="90" t="s">
        <v>20437</v>
      </c>
      <c r="BA2177" s="90" t="s">
        <v>97</v>
      </c>
      <c r="BB2177" s="90" t="s">
        <v>20438</v>
      </c>
      <c r="BC2177" s="90" t="s">
        <v>99</v>
      </c>
      <c r="BD2177" s="90" t="s">
        <v>100</v>
      </c>
      <c r="BE2177" s="90" t="s">
        <v>61</v>
      </c>
      <c r="BF2177" s="90" t="s">
        <v>209</v>
      </c>
      <c r="BG2177" s="90" t="s">
        <v>101</v>
      </c>
    </row>
    <row r="2178" s="85" customFormat="1" ht="19" customHeight="1" spans="1:59">
      <c r="A2178" s="90" t="s">
        <v>646</v>
      </c>
      <c r="B2178" s="90" t="s">
        <v>647</v>
      </c>
      <c r="C2178" s="90" t="s">
        <v>2304</v>
      </c>
      <c r="D2178" s="90" t="s">
        <v>2305</v>
      </c>
      <c r="E2178" s="90" t="s">
        <v>20439</v>
      </c>
      <c r="F2178" s="90" t="s">
        <v>20440</v>
      </c>
      <c r="G2178" s="90" t="s">
        <v>2100</v>
      </c>
      <c r="H2178" s="90" t="s">
        <v>943</v>
      </c>
      <c r="I2178" s="90" t="s">
        <v>20441</v>
      </c>
      <c r="J2178" s="90" t="s">
        <v>20442</v>
      </c>
      <c r="K2178" s="90" t="s">
        <v>20443</v>
      </c>
      <c r="L2178" s="90" t="s">
        <v>73</v>
      </c>
      <c r="M2178" s="90" t="s">
        <v>341</v>
      </c>
      <c r="N2178" s="90" t="s">
        <v>2206</v>
      </c>
      <c r="O2178" s="90" t="s">
        <v>949</v>
      </c>
      <c r="P2178" s="90" t="s">
        <v>950</v>
      </c>
      <c r="Q2178" s="90" t="s">
        <v>257</v>
      </c>
      <c r="R2178" s="90" t="s">
        <v>951</v>
      </c>
      <c r="S2178" s="90" t="s">
        <v>20444</v>
      </c>
      <c r="T2178" s="90" t="s">
        <v>209</v>
      </c>
      <c r="U2178" s="15">
        <v>0</v>
      </c>
      <c r="V2178" s="15">
        <v>6000</v>
      </c>
      <c r="W2178" s="15">
        <v>3000</v>
      </c>
      <c r="X2178" s="15">
        <v>3000</v>
      </c>
      <c r="Y2178" s="90" t="s">
        <v>82</v>
      </c>
      <c r="Z2178" s="90" t="s">
        <v>83</v>
      </c>
      <c r="AA2178" s="90" t="s">
        <v>84</v>
      </c>
      <c r="AB2178" s="90" t="s">
        <v>20445</v>
      </c>
      <c r="AC2178" s="90" t="s">
        <v>191</v>
      </c>
      <c r="AD2178" s="90" t="s">
        <v>87</v>
      </c>
      <c r="AE2178" s="90" t="s">
        <v>61</v>
      </c>
      <c r="AF2178" s="90" t="s">
        <v>61</v>
      </c>
      <c r="AG2178" s="90" t="s">
        <v>89</v>
      </c>
      <c r="AH2178" s="90" t="s">
        <v>88</v>
      </c>
      <c r="AI2178" s="90" t="s">
        <v>88</v>
      </c>
      <c r="AJ2178" s="90" t="s">
        <v>88</v>
      </c>
      <c r="AK2178" s="90" t="s">
        <v>88</v>
      </c>
      <c r="AL2178" s="90" t="s">
        <v>88</v>
      </c>
      <c r="AM2178" s="90" t="s">
        <v>88</v>
      </c>
      <c r="AN2178" s="90" t="s">
        <v>88</v>
      </c>
      <c r="AO2178" s="90" t="s">
        <v>88</v>
      </c>
      <c r="AP2178" s="90" t="s">
        <v>89</v>
      </c>
      <c r="AQ2178" s="90" t="s">
        <v>90</v>
      </c>
      <c r="AR2178" s="90" t="s">
        <v>90</v>
      </c>
      <c r="AS2178" s="90" t="s">
        <v>91</v>
      </c>
      <c r="AT2178" s="90" t="s">
        <v>92</v>
      </c>
      <c r="AU2178" s="90" t="s">
        <v>92</v>
      </c>
      <c r="AV2178" s="90" t="s">
        <v>93</v>
      </c>
      <c r="AW2178" s="90" t="s">
        <v>20446</v>
      </c>
      <c r="AX2178" s="90" t="s">
        <v>20447</v>
      </c>
      <c r="AY2178" s="90" t="s">
        <v>20448</v>
      </c>
      <c r="AZ2178" s="90" t="s">
        <v>20447</v>
      </c>
      <c r="BA2178" s="90" t="s">
        <v>97</v>
      </c>
      <c r="BB2178" s="90" t="s">
        <v>20449</v>
      </c>
      <c r="BC2178" s="90" t="s">
        <v>99</v>
      </c>
      <c r="BD2178" s="90" t="s">
        <v>100</v>
      </c>
      <c r="BE2178" s="90" t="s">
        <v>61</v>
      </c>
      <c r="BF2178" s="90" t="s">
        <v>209</v>
      </c>
      <c r="BG2178" s="90" t="s">
        <v>101</v>
      </c>
    </row>
    <row r="2179" s="85" customFormat="1" ht="19" customHeight="1" spans="1:59">
      <c r="A2179" s="90" t="s">
        <v>485</v>
      </c>
      <c r="B2179" s="90" t="s">
        <v>486</v>
      </c>
      <c r="C2179" s="90" t="s">
        <v>4004</v>
      </c>
      <c r="D2179" s="90" t="s">
        <v>4005</v>
      </c>
      <c r="E2179" s="90" t="s">
        <v>20450</v>
      </c>
      <c r="F2179" s="90" t="s">
        <v>20451</v>
      </c>
      <c r="G2179" s="90" t="s">
        <v>20452</v>
      </c>
      <c r="H2179" s="90" t="s">
        <v>2291</v>
      </c>
      <c r="I2179" s="90" t="s">
        <v>20453</v>
      </c>
      <c r="J2179" s="90" t="s">
        <v>20454</v>
      </c>
      <c r="K2179" s="90" t="s">
        <v>20455</v>
      </c>
      <c r="L2179" s="90" t="s">
        <v>73</v>
      </c>
      <c r="M2179" s="90" t="s">
        <v>74</v>
      </c>
      <c r="N2179" s="90" t="s">
        <v>811</v>
      </c>
      <c r="O2179" s="90" t="s">
        <v>2295</v>
      </c>
      <c r="P2179" s="90" t="s">
        <v>2296</v>
      </c>
      <c r="Q2179" s="90" t="s">
        <v>11291</v>
      </c>
      <c r="R2179" s="90" t="s">
        <v>11292</v>
      </c>
      <c r="S2179" s="90" t="s">
        <v>20456</v>
      </c>
      <c r="T2179" s="90" t="s">
        <v>262</v>
      </c>
      <c r="U2179" s="15">
        <v>0</v>
      </c>
      <c r="V2179" s="15">
        <v>2500</v>
      </c>
      <c r="W2179" s="15">
        <v>2000</v>
      </c>
      <c r="X2179" s="15">
        <v>1000</v>
      </c>
      <c r="Y2179" s="90" t="s">
        <v>82</v>
      </c>
      <c r="Z2179" s="90" t="s">
        <v>83</v>
      </c>
      <c r="AA2179" s="90" t="s">
        <v>84</v>
      </c>
      <c r="AB2179" s="90" t="s">
        <v>20457</v>
      </c>
      <c r="AC2179" s="90" t="s">
        <v>359</v>
      </c>
      <c r="AD2179" s="90" t="s">
        <v>87</v>
      </c>
      <c r="AE2179" s="90" t="s">
        <v>61</v>
      </c>
      <c r="AF2179" s="90" t="s">
        <v>61</v>
      </c>
      <c r="AG2179" s="90" t="s">
        <v>89</v>
      </c>
      <c r="AH2179" s="90" t="s">
        <v>89</v>
      </c>
      <c r="AI2179" s="90" t="s">
        <v>89</v>
      </c>
      <c r="AJ2179" s="90" t="s">
        <v>89</v>
      </c>
      <c r="AK2179" s="90" t="s">
        <v>89</v>
      </c>
      <c r="AL2179" s="90" t="s">
        <v>89</v>
      </c>
      <c r="AM2179" s="90" t="s">
        <v>89</v>
      </c>
      <c r="AN2179" s="90" t="s">
        <v>89</v>
      </c>
      <c r="AO2179" s="90" t="s">
        <v>89</v>
      </c>
      <c r="AP2179" s="90" t="s">
        <v>89</v>
      </c>
      <c r="AQ2179" s="90" t="s">
        <v>90</v>
      </c>
      <c r="AR2179" s="90" t="s">
        <v>90</v>
      </c>
      <c r="AS2179" s="90" t="s">
        <v>91</v>
      </c>
      <c r="AT2179" s="90" t="s">
        <v>92</v>
      </c>
      <c r="AU2179" s="90" t="s">
        <v>92</v>
      </c>
      <c r="AV2179" s="90" t="s">
        <v>93</v>
      </c>
      <c r="AW2179" s="90" t="s">
        <v>20458</v>
      </c>
      <c r="AX2179" s="90" t="s">
        <v>20459</v>
      </c>
      <c r="AY2179" s="90" t="s">
        <v>20460</v>
      </c>
      <c r="AZ2179" s="90" t="s">
        <v>20459</v>
      </c>
      <c r="BA2179" s="90" t="s">
        <v>97</v>
      </c>
      <c r="BB2179" s="90" t="s">
        <v>20461</v>
      </c>
      <c r="BC2179" s="90" t="s">
        <v>99</v>
      </c>
      <c r="BD2179" s="90" t="s">
        <v>100</v>
      </c>
      <c r="BE2179" s="90" t="s">
        <v>61</v>
      </c>
      <c r="BF2179" s="90" t="s">
        <v>262</v>
      </c>
      <c r="BG2179" s="90" t="s">
        <v>101</v>
      </c>
    </row>
    <row r="2180" s="85" customFormat="1" ht="19" customHeight="1" spans="1:59">
      <c r="A2180" s="90" t="s">
        <v>694</v>
      </c>
      <c r="B2180" s="90" t="s">
        <v>695</v>
      </c>
      <c r="C2180" s="90" t="s">
        <v>1185</v>
      </c>
      <c r="D2180" s="90" t="s">
        <v>1186</v>
      </c>
      <c r="E2180" s="90" t="s">
        <v>14189</v>
      </c>
      <c r="F2180" s="90" t="s">
        <v>10409</v>
      </c>
      <c r="G2180" s="90" t="s">
        <v>10410</v>
      </c>
      <c r="H2180" s="90" t="s">
        <v>232</v>
      </c>
      <c r="I2180" s="90" t="s">
        <v>20462</v>
      </c>
      <c r="J2180" s="90" t="s">
        <v>20463</v>
      </c>
      <c r="K2180" s="90" t="s">
        <v>20464</v>
      </c>
      <c r="L2180" s="90" t="s">
        <v>73</v>
      </c>
      <c r="M2180" s="90" t="s">
        <v>20465</v>
      </c>
      <c r="N2180" s="90" t="s">
        <v>20466</v>
      </c>
      <c r="O2180" s="90" t="s">
        <v>238</v>
      </c>
      <c r="P2180" s="90" t="s">
        <v>239</v>
      </c>
      <c r="Q2180" s="90" t="s">
        <v>2192</v>
      </c>
      <c r="R2180" s="90" t="s">
        <v>2193</v>
      </c>
      <c r="S2180" s="90" t="s">
        <v>20467</v>
      </c>
      <c r="T2180" s="90" t="s">
        <v>119</v>
      </c>
      <c r="U2180" s="15">
        <v>0</v>
      </c>
      <c r="V2180" s="15">
        <v>58100</v>
      </c>
      <c r="W2180" s="15">
        <v>22000</v>
      </c>
      <c r="X2180" s="15">
        <v>13000</v>
      </c>
      <c r="Y2180" s="90" t="s">
        <v>143</v>
      </c>
      <c r="Z2180" s="90" t="s">
        <v>83</v>
      </c>
      <c r="AA2180" s="90" t="s">
        <v>84</v>
      </c>
      <c r="AB2180" s="90" t="s">
        <v>14195</v>
      </c>
      <c r="AC2180" s="90" t="s">
        <v>145</v>
      </c>
      <c r="AD2180" s="90" t="s">
        <v>87</v>
      </c>
      <c r="AE2180" s="90" t="s">
        <v>61</v>
      </c>
      <c r="AF2180" s="90" t="s">
        <v>61</v>
      </c>
      <c r="AG2180" s="90" t="s">
        <v>89</v>
      </c>
      <c r="AH2180" s="90" t="s">
        <v>89</v>
      </c>
      <c r="AI2180" s="90" t="s">
        <v>89</v>
      </c>
      <c r="AJ2180" s="90" t="s">
        <v>89</v>
      </c>
      <c r="AK2180" s="90" t="s">
        <v>89</v>
      </c>
      <c r="AL2180" s="90" t="s">
        <v>89</v>
      </c>
      <c r="AM2180" s="90" t="s">
        <v>89</v>
      </c>
      <c r="AN2180" s="90" t="s">
        <v>89</v>
      </c>
      <c r="AO2180" s="90" t="s">
        <v>89</v>
      </c>
      <c r="AP2180" s="90" t="s">
        <v>89</v>
      </c>
      <c r="AQ2180" s="90" t="s">
        <v>90</v>
      </c>
      <c r="AR2180" s="90" t="s">
        <v>90</v>
      </c>
      <c r="AS2180" s="90" t="s">
        <v>91</v>
      </c>
      <c r="AT2180" s="90" t="s">
        <v>92</v>
      </c>
      <c r="AU2180" s="90" t="s">
        <v>92</v>
      </c>
      <c r="AV2180" s="90" t="s">
        <v>93</v>
      </c>
      <c r="AW2180" s="90" t="s">
        <v>14196</v>
      </c>
      <c r="AX2180" s="90" t="s">
        <v>20468</v>
      </c>
      <c r="AY2180" s="90" t="s">
        <v>14198</v>
      </c>
      <c r="AZ2180" s="90" t="s">
        <v>20468</v>
      </c>
      <c r="BA2180" s="90" t="s">
        <v>215</v>
      </c>
      <c r="BB2180" s="90" t="s">
        <v>20469</v>
      </c>
      <c r="BC2180" s="90" t="s">
        <v>99</v>
      </c>
      <c r="BD2180" s="90" t="s">
        <v>150</v>
      </c>
      <c r="BE2180" s="90" t="s">
        <v>61</v>
      </c>
      <c r="BF2180" s="90" t="s">
        <v>119</v>
      </c>
      <c r="BG2180" s="90" t="s">
        <v>101</v>
      </c>
    </row>
    <row r="2181" s="85" customFormat="1" ht="19" customHeight="1" spans="1:59">
      <c r="A2181" s="90" t="s">
        <v>419</v>
      </c>
      <c r="B2181" s="90" t="s">
        <v>420</v>
      </c>
      <c r="C2181" s="90" t="s">
        <v>3445</v>
      </c>
      <c r="D2181" s="90" t="s">
        <v>3446</v>
      </c>
      <c r="E2181" s="90" t="s">
        <v>3447</v>
      </c>
      <c r="F2181" s="90" t="s">
        <v>1298</v>
      </c>
      <c r="G2181" s="90" t="s">
        <v>1298</v>
      </c>
      <c r="H2181" s="90" t="s">
        <v>1299</v>
      </c>
      <c r="I2181" s="90" t="s">
        <v>20470</v>
      </c>
      <c r="J2181" s="90" t="s">
        <v>20471</v>
      </c>
      <c r="K2181" s="90" t="s">
        <v>20472</v>
      </c>
      <c r="L2181" s="90" t="s">
        <v>73</v>
      </c>
      <c r="M2181" s="90" t="s">
        <v>3253</v>
      </c>
      <c r="N2181" s="90" t="s">
        <v>811</v>
      </c>
      <c r="O2181" s="90" t="s">
        <v>2764</v>
      </c>
      <c r="P2181" s="90" t="s">
        <v>2765</v>
      </c>
      <c r="Q2181" s="90" t="s">
        <v>1306</v>
      </c>
      <c r="R2181" s="90" t="s">
        <v>1307</v>
      </c>
      <c r="S2181" s="90" t="s">
        <v>20473</v>
      </c>
      <c r="T2181" s="90" t="s">
        <v>262</v>
      </c>
      <c r="U2181" s="15">
        <v>0</v>
      </c>
      <c r="V2181" s="15">
        <v>61500</v>
      </c>
      <c r="W2181" s="15">
        <v>30000</v>
      </c>
      <c r="X2181" s="15">
        <v>23000</v>
      </c>
      <c r="Y2181" s="90" t="s">
        <v>143</v>
      </c>
      <c r="Z2181" s="90" t="s">
        <v>83</v>
      </c>
      <c r="AA2181" s="90" t="s">
        <v>84</v>
      </c>
      <c r="AB2181" s="90" t="s">
        <v>3454</v>
      </c>
      <c r="AC2181" s="90" t="s">
        <v>211</v>
      </c>
      <c r="AD2181" s="90" t="s">
        <v>87</v>
      </c>
      <c r="AE2181" s="90" t="s">
        <v>61</v>
      </c>
      <c r="AF2181" s="90" t="s">
        <v>3455</v>
      </c>
      <c r="AG2181" s="90" t="s">
        <v>89</v>
      </c>
      <c r="AH2181" s="90" t="s">
        <v>89</v>
      </c>
      <c r="AI2181" s="90" t="s">
        <v>89</v>
      </c>
      <c r="AJ2181" s="90" t="s">
        <v>89</v>
      </c>
      <c r="AK2181" s="90" t="s">
        <v>89</v>
      </c>
      <c r="AL2181" s="90" t="s">
        <v>89</v>
      </c>
      <c r="AM2181" s="90" t="s">
        <v>89</v>
      </c>
      <c r="AN2181" s="90" t="s">
        <v>89</v>
      </c>
      <c r="AO2181" s="90" t="s">
        <v>89</v>
      </c>
      <c r="AP2181" s="90" t="s">
        <v>89</v>
      </c>
      <c r="AQ2181" s="90" t="s">
        <v>90</v>
      </c>
      <c r="AR2181" s="90" t="s">
        <v>90</v>
      </c>
      <c r="AS2181" s="90" t="s">
        <v>91</v>
      </c>
      <c r="AT2181" s="90" t="s">
        <v>92</v>
      </c>
      <c r="AU2181" s="90" t="s">
        <v>92</v>
      </c>
      <c r="AV2181" s="90" t="s">
        <v>93</v>
      </c>
      <c r="AW2181" s="90" t="s">
        <v>3456</v>
      </c>
      <c r="AX2181" s="90" t="s">
        <v>20474</v>
      </c>
      <c r="AY2181" s="90" t="s">
        <v>3458</v>
      </c>
      <c r="AZ2181" s="90" t="s">
        <v>20474</v>
      </c>
      <c r="BA2181" s="90" t="s">
        <v>97</v>
      </c>
      <c r="BB2181" s="90" t="s">
        <v>20475</v>
      </c>
      <c r="BC2181" s="90" t="s">
        <v>99</v>
      </c>
      <c r="BD2181" s="90" t="s">
        <v>150</v>
      </c>
      <c r="BE2181" s="90" t="s">
        <v>61</v>
      </c>
      <c r="BF2181" s="90" t="s">
        <v>262</v>
      </c>
      <c r="BG2181" s="90" t="s">
        <v>101</v>
      </c>
    </row>
    <row r="2182" s="85" customFormat="1" ht="19" customHeight="1" spans="1:59">
      <c r="A2182" s="90" t="s">
        <v>1774</v>
      </c>
      <c r="B2182" s="90" t="s">
        <v>1775</v>
      </c>
      <c r="C2182" s="90" t="s">
        <v>9816</v>
      </c>
      <c r="D2182" s="90" t="s">
        <v>9817</v>
      </c>
      <c r="E2182" s="90" t="s">
        <v>9818</v>
      </c>
      <c r="F2182" s="90" t="s">
        <v>16064</v>
      </c>
      <c r="G2182" s="90" t="s">
        <v>3039</v>
      </c>
      <c r="H2182" s="90" t="s">
        <v>109</v>
      </c>
      <c r="I2182" s="90" t="s">
        <v>20476</v>
      </c>
      <c r="J2182" s="90" t="s">
        <v>20477</v>
      </c>
      <c r="K2182" s="90" t="s">
        <v>20478</v>
      </c>
      <c r="L2182" s="90" t="s">
        <v>73</v>
      </c>
      <c r="M2182" s="90" t="s">
        <v>838</v>
      </c>
      <c r="N2182" s="90" t="s">
        <v>866</v>
      </c>
      <c r="O2182" s="90" t="s">
        <v>257</v>
      </c>
      <c r="P2182" s="90" t="s">
        <v>258</v>
      </c>
      <c r="Q2182" s="90" t="s">
        <v>20479</v>
      </c>
      <c r="R2182" s="90" t="s">
        <v>20480</v>
      </c>
      <c r="S2182" s="90" t="s">
        <v>20481</v>
      </c>
      <c r="T2182" s="90" t="s">
        <v>119</v>
      </c>
      <c r="U2182" s="15">
        <v>0</v>
      </c>
      <c r="V2182" s="15">
        <v>8604</v>
      </c>
      <c r="W2182" s="15">
        <v>4000</v>
      </c>
      <c r="X2182" s="15">
        <v>4000</v>
      </c>
      <c r="Y2182" s="90" t="s">
        <v>143</v>
      </c>
      <c r="Z2182" s="90" t="s">
        <v>83</v>
      </c>
      <c r="AA2182" s="90" t="s">
        <v>84</v>
      </c>
      <c r="AB2182" s="90" t="s">
        <v>9825</v>
      </c>
      <c r="AC2182" s="90" t="s">
        <v>145</v>
      </c>
      <c r="AD2182" s="90" t="s">
        <v>87</v>
      </c>
      <c r="AE2182" s="90" t="s">
        <v>61</v>
      </c>
      <c r="AF2182" s="90" t="s">
        <v>61</v>
      </c>
      <c r="AG2182" s="90" t="s">
        <v>89</v>
      </c>
      <c r="AH2182" s="90" t="s">
        <v>89</v>
      </c>
      <c r="AI2182" s="90" t="s">
        <v>89</v>
      </c>
      <c r="AJ2182" s="90" t="s">
        <v>89</v>
      </c>
      <c r="AK2182" s="90" t="s">
        <v>89</v>
      </c>
      <c r="AL2182" s="90" t="s">
        <v>89</v>
      </c>
      <c r="AM2182" s="90" t="s">
        <v>89</v>
      </c>
      <c r="AN2182" s="90" t="s">
        <v>89</v>
      </c>
      <c r="AO2182" s="90" t="s">
        <v>89</v>
      </c>
      <c r="AP2182" s="90" t="s">
        <v>89</v>
      </c>
      <c r="AQ2182" s="90" t="s">
        <v>90</v>
      </c>
      <c r="AR2182" s="90" t="s">
        <v>90</v>
      </c>
      <c r="AS2182" s="90" t="s">
        <v>91</v>
      </c>
      <c r="AT2182" s="90" t="s">
        <v>92</v>
      </c>
      <c r="AU2182" s="90" t="s">
        <v>92</v>
      </c>
      <c r="AV2182" s="90" t="s">
        <v>93</v>
      </c>
      <c r="AW2182" s="90" t="s">
        <v>9826</v>
      </c>
      <c r="AX2182" s="90" t="s">
        <v>20482</v>
      </c>
      <c r="AY2182" s="90" t="s">
        <v>9828</v>
      </c>
      <c r="AZ2182" s="90" t="s">
        <v>20482</v>
      </c>
      <c r="BA2182" s="90" t="s">
        <v>97</v>
      </c>
      <c r="BB2182" s="90" t="s">
        <v>20483</v>
      </c>
      <c r="BC2182" s="90" t="s">
        <v>99</v>
      </c>
      <c r="BD2182" s="90" t="s">
        <v>150</v>
      </c>
      <c r="BE2182" s="90" t="s">
        <v>61</v>
      </c>
      <c r="BF2182" s="90" t="s">
        <v>119</v>
      </c>
      <c r="BG2182" s="90" t="s">
        <v>101</v>
      </c>
    </row>
    <row r="2183" s="85" customFormat="1" ht="19" customHeight="1" spans="1:59">
      <c r="A2183" s="90" t="s">
        <v>1774</v>
      </c>
      <c r="B2183" s="90" t="s">
        <v>1775</v>
      </c>
      <c r="C2183" s="90" t="s">
        <v>9816</v>
      </c>
      <c r="D2183" s="90" t="s">
        <v>9817</v>
      </c>
      <c r="E2183" s="90" t="s">
        <v>20484</v>
      </c>
      <c r="F2183" s="90" t="s">
        <v>12346</v>
      </c>
      <c r="G2183" s="90" t="s">
        <v>3183</v>
      </c>
      <c r="H2183" s="90" t="s">
        <v>1299</v>
      </c>
      <c r="I2183" s="90" t="s">
        <v>20485</v>
      </c>
      <c r="J2183" s="90" t="s">
        <v>20486</v>
      </c>
      <c r="K2183" s="90" t="s">
        <v>20487</v>
      </c>
      <c r="L2183" s="90" t="s">
        <v>73</v>
      </c>
      <c r="M2183" s="90" t="s">
        <v>184</v>
      </c>
      <c r="N2183" s="90" t="s">
        <v>1752</v>
      </c>
      <c r="O2183" s="90" t="s">
        <v>1304</v>
      </c>
      <c r="P2183" s="90" t="s">
        <v>1305</v>
      </c>
      <c r="Q2183" s="90" t="s">
        <v>1715</v>
      </c>
      <c r="R2183" s="90" t="s">
        <v>1716</v>
      </c>
      <c r="S2183" s="90" t="s">
        <v>20488</v>
      </c>
      <c r="T2183" s="90" t="s">
        <v>380</v>
      </c>
      <c r="U2183" s="15">
        <v>0</v>
      </c>
      <c r="V2183" s="15">
        <v>30000</v>
      </c>
      <c r="W2183" s="15">
        <v>18000</v>
      </c>
      <c r="X2183" s="15">
        <v>8000</v>
      </c>
      <c r="Y2183" s="90" t="s">
        <v>82</v>
      </c>
      <c r="Z2183" s="90" t="s">
        <v>83</v>
      </c>
      <c r="AA2183" s="90" t="s">
        <v>84</v>
      </c>
      <c r="AB2183" s="90" t="s">
        <v>20489</v>
      </c>
      <c r="AC2183" s="90" t="s">
        <v>121</v>
      </c>
      <c r="AD2183" s="90" t="s">
        <v>87</v>
      </c>
      <c r="AE2183" s="90" t="s">
        <v>61</v>
      </c>
      <c r="AF2183" s="90" t="s">
        <v>61</v>
      </c>
      <c r="AG2183" s="90" t="s">
        <v>89</v>
      </c>
      <c r="AH2183" s="90" t="s">
        <v>89</v>
      </c>
      <c r="AI2183" s="90" t="s">
        <v>89</v>
      </c>
      <c r="AJ2183" s="90" t="s">
        <v>89</v>
      </c>
      <c r="AK2183" s="90" t="s">
        <v>89</v>
      </c>
      <c r="AL2183" s="90" t="s">
        <v>89</v>
      </c>
      <c r="AM2183" s="90" t="s">
        <v>89</v>
      </c>
      <c r="AN2183" s="90" t="s">
        <v>89</v>
      </c>
      <c r="AO2183" s="90" t="s">
        <v>89</v>
      </c>
      <c r="AP2183" s="90" t="s">
        <v>89</v>
      </c>
      <c r="AQ2183" s="90" t="s">
        <v>90</v>
      </c>
      <c r="AR2183" s="90" t="s">
        <v>90</v>
      </c>
      <c r="AS2183" s="90" t="s">
        <v>91</v>
      </c>
      <c r="AT2183" s="90" t="s">
        <v>92</v>
      </c>
      <c r="AU2183" s="90" t="s">
        <v>92</v>
      </c>
      <c r="AV2183" s="90" t="s">
        <v>93</v>
      </c>
      <c r="AW2183" s="90" t="s">
        <v>20490</v>
      </c>
      <c r="AX2183" s="90" t="s">
        <v>20491</v>
      </c>
      <c r="AY2183" s="90" t="s">
        <v>20492</v>
      </c>
      <c r="AZ2183" s="90" t="s">
        <v>20491</v>
      </c>
      <c r="BA2183" s="90" t="s">
        <v>97</v>
      </c>
      <c r="BB2183" s="90" t="s">
        <v>20493</v>
      </c>
      <c r="BC2183" s="90" t="s">
        <v>99</v>
      </c>
      <c r="BD2183" s="90" t="s">
        <v>100</v>
      </c>
      <c r="BE2183" s="90" t="s">
        <v>61</v>
      </c>
      <c r="BF2183" s="90" t="s">
        <v>380</v>
      </c>
      <c r="BG2183" s="90" t="s">
        <v>101</v>
      </c>
    </row>
    <row r="2184" s="85" customFormat="1" ht="19" customHeight="1" spans="1:59">
      <c r="A2184" s="90" t="s">
        <v>2742</v>
      </c>
      <c r="B2184" s="90" t="s">
        <v>2743</v>
      </c>
      <c r="C2184" s="90" t="s">
        <v>3091</v>
      </c>
      <c r="D2184" s="90" t="s">
        <v>3092</v>
      </c>
      <c r="E2184" s="90" t="s">
        <v>20494</v>
      </c>
      <c r="F2184" s="90" t="s">
        <v>20495</v>
      </c>
      <c r="G2184" s="90" t="s">
        <v>14967</v>
      </c>
      <c r="H2184" s="90" t="s">
        <v>943</v>
      </c>
      <c r="I2184" s="90" t="s">
        <v>20496</v>
      </c>
      <c r="J2184" s="90" t="s">
        <v>20497</v>
      </c>
      <c r="K2184" s="90" t="s">
        <v>20498</v>
      </c>
      <c r="L2184" s="90" t="s">
        <v>73</v>
      </c>
      <c r="M2184" s="90" t="s">
        <v>13344</v>
      </c>
      <c r="N2184" s="90" t="s">
        <v>203</v>
      </c>
      <c r="O2184" s="90" t="s">
        <v>949</v>
      </c>
      <c r="P2184" s="90" t="s">
        <v>950</v>
      </c>
      <c r="Q2184" s="90" t="s">
        <v>257</v>
      </c>
      <c r="R2184" s="90" t="s">
        <v>951</v>
      </c>
      <c r="S2184" s="90" t="s">
        <v>20499</v>
      </c>
      <c r="T2184" s="90" t="s">
        <v>119</v>
      </c>
      <c r="U2184" s="15">
        <v>0</v>
      </c>
      <c r="V2184" s="15">
        <v>49480</v>
      </c>
      <c r="W2184" s="15">
        <v>24000</v>
      </c>
      <c r="X2184" s="15">
        <v>11000</v>
      </c>
      <c r="Y2184" s="90" t="s">
        <v>143</v>
      </c>
      <c r="Z2184" s="90" t="s">
        <v>83</v>
      </c>
      <c r="AA2184" s="90" t="s">
        <v>84</v>
      </c>
      <c r="AB2184" s="90" t="s">
        <v>20495</v>
      </c>
      <c r="AC2184" s="90" t="s">
        <v>359</v>
      </c>
      <c r="AD2184" s="90" t="s">
        <v>87</v>
      </c>
      <c r="AE2184" s="90" t="s">
        <v>61</v>
      </c>
      <c r="AF2184" s="90" t="s">
        <v>61</v>
      </c>
      <c r="AG2184" s="90" t="s">
        <v>89</v>
      </c>
      <c r="AH2184" s="90" t="s">
        <v>89</v>
      </c>
      <c r="AI2184" s="90" t="s">
        <v>89</v>
      </c>
      <c r="AJ2184" s="90" t="s">
        <v>89</v>
      </c>
      <c r="AK2184" s="90" t="s">
        <v>89</v>
      </c>
      <c r="AL2184" s="90" t="s">
        <v>88</v>
      </c>
      <c r="AM2184" s="90" t="s">
        <v>89</v>
      </c>
      <c r="AN2184" s="90" t="s">
        <v>88</v>
      </c>
      <c r="AO2184" s="90" t="s">
        <v>88</v>
      </c>
      <c r="AP2184" s="90" t="s">
        <v>89</v>
      </c>
      <c r="AQ2184" s="90" t="s">
        <v>90</v>
      </c>
      <c r="AR2184" s="90" t="s">
        <v>90</v>
      </c>
      <c r="AS2184" s="90" t="s">
        <v>91</v>
      </c>
      <c r="AT2184" s="90" t="s">
        <v>92</v>
      </c>
      <c r="AU2184" s="90" t="s">
        <v>92</v>
      </c>
      <c r="AV2184" s="90" t="s">
        <v>93</v>
      </c>
      <c r="AW2184" s="90" t="s">
        <v>20500</v>
      </c>
      <c r="AX2184" s="90" t="s">
        <v>20501</v>
      </c>
      <c r="AY2184" s="90" t="s">
        <v>20502</v>
      </c>
      <c r="AZ2184" s="90" t="s">
        <v>20501</v>
      </c>
      <c r="BA2184" s="90" t="s">
        <v>215</v>
      </c>
      <c r="BB2184" s="90" t="s">
        <v>20503</v>
      </c>
      <c r="BC2184" s="90" t="s">
        <v>99</v>
      </c>
      <c r="BD2184" s="90" t="s">
        <v>150</v>
      </c>
      <c r="BE2184" s="90" t="s">
        <v>61</v>
      </c>
      <c r="BF2184" s="90" t="s">
        <v>119</v>
      </c>
      <c r="BG2184" s="90" t="s">
        <v>101</v>
      </c>
    </row>
    <row r="2185" s="85" customFormat="1" ht="19" customHeight="1" spans="1:59">
      <c r="A2185" s="90" t="s">
        <v>1984</v>
      </c>
      <c r="B2185" s="90" t="s">
        <v>1985</v>
      </c>
      <c r="C2185" s="90" t="s">
        <v>1986</v>
      </c>
      <c r="D2185" s="90" t="s">
        <v>1987</v>
      </c>
      <c r="E2185" s="90" t="s">
        <v>20504</v>
      </c>
      <c r="F2185" s="90" t="s">
        <v>20505</v>
      </c>
      <c r="G2185" s="90" t="s">
        <v>20506</v>
      </c>
      <c r="H2185" s="90" t="s">
        <v>943</v>
      </c>
      <c r="I2185" s="90" t="s">
        <v>20507</v>
      </c>
      <c r="J2185" s="90" t="s">
        <v>20508</v>
      </c>
      <c r="K2185" s="90" t="s">
        <v>20509</v>
      </c>
      <c r="L2185" s="90" t="s">
        <v>73</v>
      </c>
      <c r="M2185" s="90" t="s">
        <v>20510</v>
      </c>
      <c r="N2185" s="90" t="s">
        <v>2014</v>
      </c>
      <c r="O2185" s="90" t="s">
        <v>2058</v>
      </c>
      <c r="P2185" s="90" t="s">
        <v>2059</v>
      </c>
      <c r="Q2185" s="90" t="s">
        <v>7494</v>
      </c>
      <c r="R2185" s="90" t="s">
        <v>7495</v>
      </c>
      <c r="S2185" s="90" t="s">
        <v>20511</v>
      </c>
      <c r="T2185" s="90" t="s">
        <v>262</v>
      </c>
      <c r="U2185" s="15">
        <v>0</v>
      </c>
      <c r="V2185" s="15">
        <v>3500</v>
      </c>
      <c r="W2185" s="15">
        <v>2200</v>
      </c>
      <c r="X2185" s="15">
        <v>2200</v>
      </c>
      <c r="Y2185" s="90" t="s">
        <v>143</v>
      </c>
      <c r="Z2185" s="90" t="s">
        <v>83</v>
      </c>
      <c r="AA2185" s="90" t="s">
        <v>84</v>
      </c>
      <c r="AB2185" s="90" t="s">
        <v>20512</v>
      </c>
      <c r="AC2185" s="90" t="s">
        <v>359</v>
      </c>
      <c r="AD2185" s="90" t="s">
        <v>87</v>
      </c>
      <c r="AE2185" s="90" t="s">
        <v>61</v>
      </c>
      <c r="AF2185" s="90" t="s">
        <v>61</v>
      </c>
      <c r="AG2185" s="90" t="s">
        <v>89</v>
      </c>
      <c r="AH2185" s="90" t="s">
        <v>89</v>
      </c>
      <c r="AI2185" s="90" t="s">
        <v>89</v>
      </c>
      <c r="AJ2185" s="90" t="s">
        <v>89</v>
      </c>
      <c r="AK2185" s="90" t="s">
        <v>89</v>
      </c>
      <c r="AL2185" s="90" t="s">
        <v>89</v>
      </c>
      <c r="AM2185" s="90" t="s">
        <v>89</v>
      </c>
      <c r="AN2185" s="90" t="s">
        <v>89</v>
      </c>
      <c r="AO2185" s="90" t="s">
        <v>89</v>
      </c>
      <c r="AP2185" s="90" t="s">
        <v>89</v>
      </c>
      <c r="AQ2185" s="90" t="s">
        <v>90</v>
      </c>
      <c r="AR2185" s="90" t="s">
        <v>90</v>
      </c>
      <c r="AS2185" s="90" t="s">
        <v>91</v>
      </c>
      <c r="AT2185" s="90" t="s">
        <v>92</v>
      </c>
      <c r="AU2185" s="90" t="s">
        <v>92</v>
      </c>
      <c r="AV2185" s="90" t="s">
        <v>93</v>
      </c>
      <c r="AW2185" s="90" t="s">
        <v>20513</v>
      </c>
      <c r="AX2185" s="90" t="s">
        <v>20514</v>
      </c>
      <c r="AY2185" s="90" t="s">
        <v>3470</v>
      </c>
      <c r="AZ2185" s="90" t="s">
        <v>20514</v>
      </c>
      <c r="BA2185" s="90" t="s">
        <v>97</v>
      </c>
      <c r="BB2185" s="90" t="s">
        <v>20515</v>
      </c>
      <c r="BC2185" s="90" t="s">
        <v>99</v>
      </c>
      <c r="BD2185" s="90" t="s">
        <v>150</v>
      </c>
      <c r="BE2185" s="90" t="s">
        <v>61</v>
      </c>
      <c r="BF2185" s="90" t="s">
        <v>262</v>
      </c>
      <c r="BG2185" s="90" t="s">
        <v>101</v>
      </c>
    </row>
    <row r="2186" s="85" customFormat="1" ht="19" customHeight="1" spans="1:59">
      <c r="A2186" s="90" t="s">
        <v>151</v>
      </c>
      <c r="B2186" s="90" t="s">
        <v>152</v>
      </c>
      <c r="C2186" s="90" t="s">
        <v>2947</v>
      </c>
      <c r="D2186" s="90" t="s">
        <v>2948</v>
      </c>
      <c r="E2186" s="90" t="s">
        <v>20516</v>
      </c>
      <c r="F2186" s="90" t="s">
        <v>12779</v>
      </c>
      <c r="G2186" s="90" t="s">
        <v>4111</v>
      </c>
      <c r="H2186" s="90" t="s">
        <v>1571</v>
      </c>
      <c r="I2186" s="90" t="s">
        <v>20517</v>
      </c>
      <c r="J2186" s="90" t="s">
        <v>20518</v>
      </c>
      <c r="K2186" s="90" t="s">
        <v>20519</v>
      </c>
      <c r="L2186" s="90" t="s">
        <v>73</v>
      </c>
      <c r="M2186" s="90" t="s">
        <v>20520</v>
      </c>
      <c r="N2186" s="90" t="s">
        <v>1847</v>
      </c>
      <c r="O2186" s="90" t="s">
        <v>949</v>
      </c>
      <c r="P2186" s="90" t="s">
        <v>950</v>
      </c>
      <c r="Q2186" s="90" t="s">
        <v>257</v>
      </c>
      <c r="R2186" s="90" t="s">
        <v>951</v>
      </c>
      <c r="S2186" s="90" t="s">
        <v>20521</v>
      </c>
      <c r="T2186" s="90" t="s">
        <v>119</v>
      </c>
      <c r="U2186" s="15">
        <v>0</v>
      </c>
      <c r="V2186" s="15">
        <v>200000</v>
      </c>
      <c r="W2186" s="15">
        <v>85000</v>
      </c>
      <c r="X2186" s="15">
        <v>45000</v>
      </c>
      <c r="Y2186" s="90" t="s">
        <v>143</v>
      </c>
      <c r="Z2186" s="90" t="s">
        <v>83</v>
      </c>
      <c r="AA2186" s="90" t="s">
        <v>84</v>
      </c>
      <c r="AB2186" s="90" t="s">
        <v>2956</v>
      </c>
      <c r="AC2186" s="90" t="s">
        <v>359</v>
      </c>
      <c r="AD2186" s="90" t="s">
        <v>87</v>
      </c>
      <c r="AE2186" s="90" t="s">
        <v>61</v>
      </c>
      <c r="AF2186" s="90" t="s">
        <v>61</v>
      </c>
      <c r="AG2186" s="90" t="s">
        <v>89</v>
      </c>
      <c r="AH2186" s="90" t="s">
        <v>89</v>
      </c>
      <c r="AI2186" s="90" t="s">
        <v>89</v>
      </c>
      <c r="AJ2186" s="90" t="s">
        <v>89</v>
      </c>
      <c r="AK2186" s="90" t="s">
        <v>89</v>
      </c>
      <c r="AL2186" s="90" t="s">
        <v>89</v>
      </c>
      <c r="AM2186" s="90" t="s">
        <v>89</v>
      </c>
      <c r="AN2186" s="90" t="s">
        <v>89</v>
      </c>
      <c r="AO2186" s="90" t="s">
        <v>89</v>
      </c>
      <c r="AP2186" s="90" t="s">
        <v>89</v>
      </c>
      <c r="AQ2186" s="90" t="s">
        <v>90</v>
      </c>
      <c r="AR2186" s="90" t="s">
        <v>90</v>
      </c>
      <c r="AS2186" s="90" t="s">
        <v>91</v>
      </c>
      <c r="AT2186" s="90" t="s">
        <v>92</v>
      </c>
      <c r="AU2186" s="90" t="s">
        <v>92</v>
      </c>
      <c r="AV2186" s="90" t="s">
        <v>93</v>
      </c>
      <c r="AW2186" s="90" t="s">
        <v>2957</v>
      </c>
      <c r="AX2186" s="90" t="s">
        <v>20522</v>
      </c>
      <c r="AY2186" s="90" t="s">
        <v>2959</v>
      </c>
      <c r="AZ2186" s="90" t="s">
        <v>20522</v>
      </c>
      <c r="BA2186" s="90" t="s">
        <v>97</v>
      </c>
      <c r="BB2186" s="90" t="s">
        <v>20523</v>
      </c>
      <c r="BC2186" s="90" t="s">
        <v>99</v>
      </c>
      <c r="BD2186" s="90" t="s">
        <v>150</v>
      </c>
      <c r="BE2186" s="90" t="s">
        <v>61</v>
      </c>
      <c r="BF2186" s="90" t="s">
        <v>119</v>
      </c>
      <c r="BG2186" s="90" t="s">
        <v>101</v>
      </c>
    </row>
    <row r="2187" s="85" customFormat="1" ht="19" customHeight="1" spans="1:59">
      <c r="A2187" s="90" t="s">
        <v>126</v>
      </c>
      <c r="B2187" s="90" t="s">
        <v>127</v>
      </c>
      <c r="C2187" s="90" t="s">
        <v>5176</v>
      </c>
      <c r="D2187" s="90" t="s">
        <v>5177</v>
      </c>
      <c r="E2187" s="90" t="s">
        <v>20212</v>
      </c>
      <c r="F2187" s="90" t="s">
        <v>20213</v>
      </c>
      <c r="G2187" s="90" t="s">
        <v>132</v>
      </c>
      <c r="H2187" s="90" t="s">
        <v>109</v>
      </c>
      <c r="I2187" s="90" t="s">
        <v>20524</v>
      </c>
      <c r="J2187" s="90" t="s">
        <v>20525</v>
      </c>
      <c r="K2187" s="90" t="s">
        <v>20526</v>
      </c>
      <c r="L2187" s="90" t="s">
        <v>73</v>
      </c>
      <c r="M2187" s="90" t="s">
        <v>3306</v>
      </c>
      <c r="N2187" s="90" t="s">
        <v>203</v>
      </c>
      <c r="O2187" s="90" t="s">
        <v>774</v>
      </c>
      <c r="P2187" s="90" t="s">
        <v>775</v>
      </c>
      <c r="Q2187" s="90" t="s">
        <v>259</v>
      </c>
      <c r="R2187" s="90" t="s">
        <v>260</v>
      </c>
      <c r="S2187" s="90" t="s">
        <v>20527</v>
      </c>
      <c r="T2187" s="90" t="s">
        <v>209</v>
      </c>
      <c r="U2187" s="15">
        <v>0</v>
      </c>
      <c r="V2187" s="15">
        <v>20000</v>
      </c>
      <c r="W2187" s="15">
        <v>11000</v>
      </c>
      <c r="X2187" s="15">
        <v>8000</v>
      </c>
      <c r="Y2187" s="90" t="s">
        <v>143</v>
      </c>
      <c r="Z2187" s="90" t="s">
        <v>83</v>
      </c>
      <c r="AA2187" s="90" t="s">
        <v>84</v>
      </c>
      <c r="AB2187" s="90" t="s">
        <v>20528</v>
      </c>
      <c r="AC2187" s="90" t="s">
        <v>359</v>
      </c>
      <c r="AD2187" s="90" t="s">
        <v>87</v>
      </c>
      <c r="AE2187" s="90" t="s">
        <v>61</v>
      </c>
      <c r="AF2187" s="90" t="s">
        <v>61</v>
      </c>
      <c r="AG2187" s="90" t="s">
        <v>89</v>
      </c>
      <c r="AH2187" s="90" t="s">
        <v>89</v>
      </c>
      <c r="AI2187" s="90" t="s">
        <v>89</v>
      </c>
      <c r="AJ2187" s="90" t="s">
        <v>89</v>
      </c>
      <c r="AK2187" s="90" t="s">
        <v>89</v>
      </c>
      <c r="AL2187" s="90" t="s">
        <v>89</v>
      </c>
      <c r="AM2187" s="90" t="s">
        <v>89</v>
      </c>
      <c r="AN2187" s="90" t="s">
        <v>89</v>
      </c>
      <c r="AO2187" s="90" t="s">
        <v>89</v>
      </c>
      <c r="AP2187" s="90" t="s">
        <v>89</v>
      </c>
      <c r="AQ2187" s="90" t="s">
        <v>90</v>
      </c>
      <c r="AR2187" s="90" t="s">
        <v>90</v>
      </c>
      <c r="AS2187" s="90" t="s">
        <v>91</v>
      </c>
      <c r="AT2187" s="90" t="s">
        <v>92</v>
      </c>
      <c r="AU2187" s="90" t="s">
        <v>92</v>
      </c>
      <c r="AV2187" s="90" t="s">
        <v>93</v>
      </c>
      <c r="AW2187" s="90" t="s">
        <v>20219</v>
      </c>
      <c r="AX2187" s="90" t="s">
        <v>20529</v>
      </c>
      <c r="AY2187" s="90" t="s">
        <v>20221</v>
      </c>
      <c r="AZ2187" s="90" t="s">
        <v>20529</v>
      </c>
      <c r="BA2187" s="90" t="s">
        <v>215</v>
      </c>
      <c r="BB2187" s="90" t="s">
        <v>20530</v>
      </c>
      <c r="BC2187" s="90" t="s">
        <v>99</v>
      </c>
      <c r="BD2187" s="90" t="s">
        <v>150</v>
      </c>
      <c r="BE2187" s="90" t="s">
        <v>61</v>
      </c>
      <c r="BF2187" s="90" t="s">
        <v>209</v>
      </c>
      <c r="BG2187" s="90" t="s">
        <v>101</v>
      </c>
    </row>
    <row r="2188" s="85" customFormat="1" ht="19" customHeight="1" spans="1:59">
      <c r="A2188" s="90" t="s">
        <v>2742</v>
      </c>
      <c r="B2188" s="90" t="s">
        <v>2743</v>
      </c>
      <c r="C2188" s="90" t="s">
        <v>8771</v>
      </c>
      <c r="D2188" s="90" t="s">
        <v>8772</v>
      </c>
      <c r="E2188" s="90" t="s">
        <v>8773</v>
      </c>
      <c r="F2188" s="90" t="s">
        <v>14967</v>
      </c>
      <c r="G2188" s="90" t="s">
        <v>14967</v>
      </c>
      <c r="H2188" s="90" t="s">
        <v>943</v>
      </c>
      <c r="I2188" s="90" t="s">
        <v>20531</v>
      </c>
      <c r="J2188" s="90" t="s">
        <v>20532</v>
      </c>
      <c r="K2188" s="90" t="s">
        <v>20533</v>
      </c>
      <c r="L2188" s="90" t="s">
        <v>73</v>
      </c>
      <c r="M2188" s="90" t="s">
        <v>3280</v>
      </c>
      <c r="N2188" s="90" t="s">
        <v>203</v>
      </c>
      <c r="O2188" s="90" t="s">
        <v>949</v>
      </c>
      <c r="P2188" s="90" t="s">
        <v>950</v>
      </c>
      <c r="Q2188" s="90" t="s">
        <v>257</v>
      </c>
      <c r="R2188" s="90" t="s">
        <v>951</v>
      </c>
      <c r="S2188" s="90" t="s">
        <v>20534</v>
      </c>
      <c r="T2188" s="90" t="s">
        <v>119</v>
      </c>
      <c r="U2188" s="15">
        <v>0</v>
      </c>
      <c r="V2188" s="15">
        <v>238000</v>
      </c>
      <c r="W2188" s="15">
        <v>100000</v>
      </c>
      <c r="X2188" s="15">
        <v>9000</v>
      </c>
      <c r="Y2188" s="90" t="s">
        <v>143</v>
      </c>
      <c r="Z2188" s="90" t="s">
        <v>83</v>
      </c>
      <c r="AA2188" s="90" t="s">
        <v>84</v>
      </c>
      <c r="AB2188" s="90" t="s">
        <v>4241</v>
      </c>
      <c r="AC2188" s="90" t="s">
        <v>359</v>
      </c>
      <c r="AD2188" s="90" t="s">
        <v>87</v>
      </c>
      <c r="AE2188" s="90" t="s">
        <v>61</v>
      </c>
      <c r="AF2188" s="90" t="s">
        <v>61</v>
      </c>
      <c r="AG2188" s="90" t="s">
        <v>89</v>
      </c>
      <c r="AH2188" s="90" t="s">
        <v>89</v>
      </c>
      <c r="AI2188" s="90" t="s">
        <v>89</v>
      </c>
      <c r="AJ2188" s="90" t="s">
        <v>89</v>
      </c>
      <c r="AK2188" s="90" t="s">
        <v>88</v>
      </c>
      <c r="AL2188" s="90" t="s">
        <v>89</v>
      </c>
      <c r="AM2188" s="90" t="s">
        <v>89</v>
      </c>
      <c r="AN2188" s="90" t="s">
        <v>89</v>
      </c>
      <c r="AO2188" s="90" t="s">
        <v>89</v>
      </c>
      <c r="AP2188" s="90" t="s">
        <v>89</v>
      </c>
      <c r="AQ2188" s="90" t="s">
        <v>90</v>
      </c>
      <c r="AR2188" s="90" t="s">
        <v>90</v>
      </c>
      <c r="AS2188" s="90" t="s">
        <v>91</v>
      </c>
      <c r="AT2188" s="90" t="s">
        <v>92</v>
      </c>
      <c r="AU2188" s="90" t="s">
        <v>92</v>
      </c>
      <c r="AV2188" s="90" t="s">
        <v>93</v>
      </c>
      <c r="AW2188" s="90" t="s">
        <v>8778</v>
      </c>
      <c r="AX2188" s="90" t="s">
        <v>20535</v>
      </c>
      <c r="AY2188" s="90" t="s">
        <v>8780</v>
      </c>
      <c r="AZ2188" s="90" t="s">
        <v>20535</v>
      </c>
      <c r="BA2188" s="90" t="s">
        <v>97</v>
      </c>
      <c r="BB2188" s="90" t="s">
        <v>20536</v>
      </c>
      <c r="BC2188" s="90" t="s">
        <v>99</v>
      </c>
      <c r="BD2188" s="90" t="s">
        <v>150</v>
      </c>
      <c r="BE2188" s="90" t="s">
        <v>61</v>
      </c>
      <c r="BF2188" s="90" t="s">
        <v>119</v>
      </c>
      <c r="BG2188" s="90" t="s">
        <v>101</v>
      </c>
    </row>
    <row r="2189" s="85" customFormat="1" ht="19" customHeight="1" spans="1:59">
      <c r="A2189" s="90" t="s">
        <v>102</v>
      </c>
      <c r="B2189" s="90" t="s">
        <v>103</v>
      </c>
      <c r="C2189" s="90" t="s">
        <v>921</v>
      </c>
      <c r="D2189" s="90" t="s">
        <v>922</v>
      </c>
      <c r="E2189" s="90" t="s">
        <v>9198</v>
      </c>
      <c r="F2189" s="90" t="s">
        <v>9199</v>
      </c>
      <c r="G2189" s="90" t="s">
        <v>108</v>
      </c>
      <c r="H2189" s="90" t="s">
        <v>109</v>
      </c>
      <c r="I2189" s="90" t="s">
        <v>20537</v>
      </c>
      <c r="J2189" s="90" t="s">
        <v>20538</v>
      </c>
      <c r="K2189" s="90" t="s">
        <v>20539</v>
      </c>
      <c r="L2189" s="90" t="s">
        <v>73</v>
      </c>
      <c r="M2189" s="90" t="s">
        <v>979</v>
      </c>
      <c r="N2189" s="90" t="s">
        <v>12929</v>
      </c>
      <c r="O2189" s="90" t="s">
        <v>881</v>
      </c>
      <c r="P2189" s="90" t="s">
        <v>882</v>
      </c>
      <c r="Q2189" s="90" t="s">
        <v>294</v>
      </c>
      <c r="R2189" s="90" t="s">
        <v>295</v>
      </c>
      <c r="S2189" s="90" t="s">
        <v>20540</v>
      </c>
      <c r="T2189" s="90" t="s">
        <v>262</v>
      </c>
      <c r="U2189" s="15">
        <v>0</v>
      </c>
      <c r="V2189" s="15">
        <v>210906</v>
      </c>
      <c r="W2189" s="15">
        <v>150000</v>
      </c>
      <c r="X2189" s="15">
        <v>50000</v>
      </c>
      <c r="Y2189" s="90" t="s">
        <v>143</v>
      </c>
      <c r="Z2189" s="90" t="s">
        <v>83</v>
      </c>
      <c r="AA2189" s="90" t="s">
        <v>84</v>
      </c>
      <c r="AB2189" s="90" t="s">
        <v>9204</v>
      </c>
      <c r="AC2189" s="90" t="s">
        <v>121</v>
      </c>
      <c r="AD2189" s="90" t="s">
        <v>87</v>
      </c>
      <c r="AE2189" s="90" t="s">
        <v>61</v>
      </c>
      <c r="AF2189" s="90" t="s">
        <v>61</v>
      </c>
      <c r="AG2189" s="90" t="s">
        <v>89</v>
      </c>
      <c r="AH2189" s="90" t="s">
        <v>89</v>
      </c>
      <c r="AI2189" s="90" t="s">
        <v>89</v>
      </c>
      <c r="AJ2189" s="90" t="s">
        <v>89</v>
      </c>
      <c r="AK2189" s="90" t="s">
        <v>89</v>
      </c>
      <c r="AL2189" s="90" t="s">
        <v>89</v>
      </c>
      <c r="AM2189" s="90" t="s">
        <v>89</v>
      </c>
      <c r="AN2189" s="90" t="s">
        <v>89</v>
      </c>
      <c r="AO2189" s="90" t="s">
        <v>89</v>
      </c>
      <c r="AP2189" s="90" t="s">
        <v>89</v>
      </c>
      <c r="AQ2189" s="90" t="s">
        <v>90</v>
      </c>
      <c r="AR2189" s="90" t="s">
        <v>90</v>
      </c>
      <c r="AS2189" s="90" t="s">
        <v>91</v>
      </c>
      <c r="AT2189" s="90" t="s">
        <v>92</v>
      </c>
      <c r="AU2189" s="90" t="s">
        <v>92</v>
      </c>
      <c r="AV2189" s="90" t="s">
        <v>93</v>
      </c>
      <c r="AW2189" s="90" t="s">
        <v>9205</v>
      </c>
      <c r="AX2189" s="90" t="s">
        <v>20541</v>
      </c>
      <c r="AY2189" s="90" t="s">
        <v>9207</v>
      </c>
      <c r="AZ2189" s="90" t="s">
        <v>20541</v>
      </c>
      <c r="BA2189" s="90" t="s">
        <v>97</v>
      </c>
      <c r="BB2189" s="90" t="s">
        <v>20542</v>
      </c>
      <c r="BC2189" s="90" t="s">
        <v>99</v>
      </c>
      <c r="BD2189" s="90" t="s">
        <v>150</v>
      </c>
      <c r="BE2189" s="90" t="s">
        <v>61</v>
      </c>
      <c r="BF2189" s="90" t="s">
        <v>262</v>
      </c>
      <c r="BG2189" s="90" t="s">
        <v>101</v>
      </c>
    </row>
    <row r="2190" s="85" customFormat="1" ht="19" customHeight="1" spans="1:59">
      <c r="A2190" s="90" t="s">
        <v>126</v>
      </c>
      <c r="B2190" s="90" t="s">
        <v>127</v>
      </c>
      <c r="C2190" s="90" t="s">
        <v>196</v>
      </c>
      <c r="D2190" s="90" t="s">
        <v>197</v>
      </c>
      <c r="E2190" s="90" t="s">
        <v>19725</v>
      </c>
      <c r="F2190" s="90" t="s">
        <v>132</v>
      </c>
      <c r="G2190" s="90" t="s">
        <v>132</v>
      </c>
      <c r="H2190" s="90" t="s">
        <v>109</v>
      </c>
      <c r="I2190" s="90" t="s">
        <v>20543</v>
      </c>
      <c r="J2190" s="90" t="s">
        <v>20544</v>
      </c>
      <c r="K2190" s="90" t="s">
        <v>20545</v>
      </c>
      <c r="L2190" s="90" t="s">
        <v>73</v>
      </c>
      <c r="M2190" s="90" t="s">
        <v>4491</v>
      </c>
      <c r="N2190" s="90" t="s">
        <v>203</v>
      </c>
      <c r="O2190" s="90" t="s">
        <v>115</v>
      </c>
      <c r="P2190" s="90" t="s">
        <v>116</v>
      </c>
      <c r="Q2190" s="90" t="s">
        <v>117</v>
      </c>
      <c r="R2190" s="90" t="s">
        <v>116</v>
      </c>
      <c r="S2190" s="90" t="s">
        <v>20546</v>
      </c>
      <c r="T2190" s="90" t="s">
        <v>119</v>
      </c>
      <c r="U2190" s="15">
        <v>0</v>
      </c>
      <c r="V2190" s="15">
        <v>9058</v>
      </c>
      <c r="W2190" s="15">
        <v>4500</v>
      </c>
      <c r="X2190" s="15">
        <v>1200</v>
      </c>
      <c r="Y2190" s="90" t="s">
        <v>143</v>
      </c>
      <c r="Z2190" s="90" t="s">
        <v>83</v>
      </c>
      <c r="AA2190" s="90" t="s">
        <v>84</v>
      </c>
      <c r="AB2190" s="90" t="s">
        <v>19731</v>
      </c>
      <c r="AC2190" s="90" t="s">
        <v>121</v>
      </c>
      <c r="AD2190" s="90" t="s">
        <v>87</v>
      </c>
      <c r="AE2190" s="90" t="s">
        <v>61</v>
      </c>
      <c r="AF2190" s="90" t="s">
        <v>61</v>
      </c>
      <c r="AG2190" s="90" t="s">
        <v>89</v>
      </c>
      <c r="AH2190" s="90" t="s">
        <v>89</v>
      </c>
      <c r="AI2190" s="90" t="s">
        <v>89</v>
      </c>
      <c r="AJ2190" s="90" t="s">
        <v>89</v>
      </c>
      <c r="AK2190" s="90" t="s">
        <v>89</v>
      </c>
      <c r="AL2190" s="90" t="s">
        <v>89</v>
      </c>
      <c r="AM2190" s="90" t="s">
        <v>89</v>
      </c>
      <c r="AN2190" s="90" t="s">
        <v>89</v>
      </c>
      <c r="AO2190" s="90" t="s">
        <v>89</v>
      </c>
      <c r="AP2190" s="90" t="s">
        <v>89</v>
      </c>
      <c r="AQ2190" s="90" t="s">
        <v>90</v>
      </c>
      <c r="AR2190" s="90" t="s">
        <v>90</v>
      </c>
      <c r="AS2190" s="90" t="s">
        <v>91</v>
      </c>
      <c r="AT2190" s="90" t="s">
        <v>92</v>
      </c>
      <c r="AU2190" s="90" t="s">
        <v>92</v>
      </c>
      <c r="AV2190" s="90" t="s">
        <v>93</v>
      </c>
      <c r="AW2190" s="90" t="s">
        <v>19732</v>
      </c>
      <c r="AX2190" s="90" t="s">
        <v>20547</v>
      </c>
      <c r="AY2190" s="90" t="s">
        <v>19734</v>
      </c>
      <c r="AZ2190" s="90" t="s">
        <v>20547</v>
      </c>
      <c r="BA2190" s="90" t="s">
        <v>215</v>
      </c>
      <c r="BB2190" s="90" t="s">
        <v>20548</v>
      </c>
      <c r="BC2190" s="90" t="s">
        <v>99</v>
      </c>
      <c r="BD2190" s="90" t="s">
        <v>150</v>
      </c>
      <c r="BE2190" s="90" t="s">
        <v>61</v>
      </c>
      <c r="BF2190" s="90" t="s">
        <v>119</v>
      </c>
      <c r="BG2190" s="90" t="s">
        <v>101</v>
      </c>
    </row>
    <row r="2191" s="85" customFormat="1" ht="19" customHeight="1" spans="1:59">
      <c r="A2191" s="90" t="s">
        <v>516</v>
      </c>
      <c r="B2191" s="90" t="s">
        <v>517</v>
      </c>
      <c r="C2191" s="90" t="s">
        <v>681</v>
      </c>
      <c r="D2191" s="90" t="s">
        <v>682</v>
      </c>
      <c r="E2191" s="90" t="s">
        <v>20549</v>
      </c>
      <c r="F2191" s="90" t="s">
        <v>522</v>
      </c>
      <c r="G2191" s="90" t="s">
        <v>522</v>
      </c>
      <c r="H2191" s="90" t="s">
        <v>109</v>
      </c>
      <c r="I2191" s="90" t="s">
        <v>20550</v>
      </c>
      <c r="J2191" s="90" t="s">
        <v>20551</v>
      </c>
      <c r="K2191" s="90" t="s">
        <v>20552</v>
      </c>
      <c r="L2191" s="90" t="s">
        <v>73</v>
      </c>
      <c r="M2191" s="90" t="s">
        <v>74</v>
      </c>
      <c r="N2191" s="90" t="s">
        <v>880</v>
      </c>
      <c r="O2191" s="90" t="s">
        <v>138</v>
      </c>
      <c r="P2191" s="90" t="s">
        <v>139</v>
      </c>
      <c r="Q2191" s="90" t="s">
        <v>140</v>
      </c>
      <c r="R2191" s="90" t="s">
        <v>141</v>
      </c>
      <c r="S2191" s="90" t="s">
        <v>20553</v>
      </c>
      <c r="T2191" s="90" t="s">
        <v>380</v>
      </c>
      <c r="U2191" s="15">
        <v>0</v>
      </c>
      <c r="V2191" s="15">
        <v>14040</v>
      </c>
      <c r="W2191" s="15">
        <v>3000</v>
      </c>
      <c r="X2191" s="15">
        <v>1500</v>
      </c>
      <c r="Y2191" s="90" t="s">
        <v>82</v>
      </c>
      <c r="Z2191" s="90" t="s">
        <v>83</v>
      </c>
      <c r="AA2191" s="90" t="s">
        <v>84</v>
      </c>
      <c r="AB2191" s="90" t="s">
        <v>916</v>
      </c>
      <c r="AC2191" s="90" t="s">
        <v>359</v>
      </c>
      <c r="AD2191" s="90" t="s">
        <v>87</v>
      </c>
      <c r="AE2191" s="90" t="s">
        <v>61</v>
      </c>
      <c r="AF2191" s="90" t="s">
        <v>61</v>
      </c>
      <c r="AG2191" s="90" t="s">
        <v>89</v>
      </c>
      <c r="AH2191" s="90" t="s">
        <v>89</v>
      </c>
      <c r="AI2191" s="90" t="s">
        <v>88</v>
      </c>
      <c r="AJ2191" s="90" t="s">
        <v>88</v>
      </c>
      <c r="AK2191" s="90" t="s">
        <v>88</v>
      </c>
      <c r="AL2191" s="90" t="s">
        <v>88</v>
      </c>
      <c r="AM2191" s="90" t="s">
        <v>88</v>
      </c>
      <c r="AN2191" s="90" t="s">
        <v>88</v>
      </c>
      <c r="AO2191" s="90" t="s">
        <v>88</v>
      </c>
      <c r="AP2191" s="90" t="s">
        <v>89</v>
      </c>
      <c r="AQ2191" s="90" t="s">
        <v>90</v>
      </c>
      <c r="AR2191" s="90" t="s">
        <v>90</v>
      </c>
      <c r="AS2191" s="90" t="s">
        <v>91</v>
      </c>
      <c r="AT2191" s="90" t="s">
        <v>92</v>
      </c>
      <c r="AU2191" s="90" t="s">
        <v>92</v>
      </c>
      <c r="AV2191" s="90" t="s">
        <v>93</v>
      </c>
      <c r="AW2191" s="90" t="s">
        <v>20554</v>
      </c>
      <c r="AX2191" s="90" t="s">
        <v>20555</v>
      </c>
      <c r="AY2191" s="90" t="s">
        <v>12269</v>
      </c>
      <c r="AZ2191" s="90" t="s">
        <v>20555</v>
      </c>
      <c r="BA2191" s="90" t="s">
        <v>97</v>
      </c>
      <c r="BB2191" s="90" t="s">
        <v>20556</v>
      </c>
      <c r="BC2191" s="90" t="s">
        <v>99</v>
      </c>
      <c r="BD2191" s="90" t="s">
        <v>100</v>
      </c>
      <c r="BE2191" s="90" t="s">
        <v>61</v>
      </c>
      <c r="BF2191" s="90" t="s">
        <v>380</v>
      </c>
      <c r="BG2191" s="90" t="s">
        <v>101</v>
      </c>
    </row>
    <row r="2192" s="85" customFormat="1" ht="19" customHeight="1" spans="1:59">
      <c r="A2192" s="90" t="s">
        <v>694</v>
      </c>
      <c r="B2192" s="90" t="s">
        <v>695</v>
      </c>
      <c r="C2192" s="90" t="s">
        <v>1185</v>
      </c>
      <c r="D2192" s="90" t="s">
        <v>1186</v>
      </c>
      <c r="E2192" s="90" t="s">
        <v>9577</v>
      </c>
      <c r="F2192" s="90" t="s">
        <v>1188</v>
      </c>
      <c r="G2192" s="90" t="s">
        <v>769</v>
      </c>
      <c r="H2192" s="90" t="s">
        <v>109</v>
      </c>
      <c r="I2192" s="90" t="s">
        <v>20557</v>
      </c>
      <c r="J2192" s="90" t="s">
        <v>20558</v>
      </c>
      <c r="K2192" s="90" t="s">
        <v>20559</v>
      </c>
      <c r="L2192" s="90" t="s">
        <v>73</v>
      </c>
      <c r="M2192" s="90" t="s">
        <v>20560</v>
      </c>
      <c r="N2192" s="90" t="s">
        <v>20561</v>
      </c>
      <c r="O2192" s="90" t="s">
        <v>115</v>
      </c>
      <c r="P2192" s="90" t="s">
        <v>116</v>
      </c>
      <c r="Q2192" s="90" t="s">
        <v>117</v>
      </c>
      <c r="R2192" s="90" t="s">
        <v>116</v>
      </c>
      <c r="S2192" s="90" t="s">
        <v>20562</v>
      </c>
      <c r="T2192" s="90" t="s">
        <v>209</v>
      </c>
      <c r="U2192" s="15">
        <v>0</v>
      </c>
      <c r="V2192" s="15">
        <v>43000</v>
      </c>
      <c r="W2192" s="15">
        <v>22000</v>
      </c>
      <c r="X2192" s="15">
        <v>2000</v>
      </c>
      <c r="Y2192" s="90" t="s">
        <v>143</v>
      </c>
      <c r="Z2192" s="90" t="s">
        <v>83</v>
      </c>
      <c r="AA2192" s="90" t="s">
        <v>84</v>
      </c>
      <c r="AB2192" s="90" t="s">
        <v>9582</v>
      </c>
      <c r="AC2192" s="90" t="s">
        <v>145</v>
      </c>
      <c r="AD2192" s="90" t="s">
        <v>87</v>
      </c>
      <c r="AE2192" s="90" t="s">
        <v>61</v>
      </c>
      <c r="AF2192" s="90" t="s">
        <v>61</v>
      </c>
      <c r="AG2192" s="90" t="s">
        <v>89</v>
      </c>
      <c r="AH2192" s="90" t="s">
        <v>89</v>
      </c>
      <c r="AI2192" s="90" t="s">
        <v>89</v>
      </c>
      <c r="AJ2192" s="90" t="s">
        <v>89</v>
      </c>
      <c r="AK2192" s="90" t="s">
        <v>89</v>
      </c>
      <c r="AL2192" s="90" t="s">
        <v>88</v>
      </c>
      <c r="AM2192" s="90" t="s">
        <v>89</v>
      </c>
      <c r="AN2192" s="90" t="s">
        <v>89</v>
      </c>
      <c r="AO2192" s="90" t="s">
        <v>89</v>
      </c>
      <c r="AP2192" s="90" t="s">
        <v>89</v>
      </c>
      <c r="AQ2192" s="90" t="s">
        <v>90</v>
      </c>
      <c r="AR2192" s="90" t="s">
        <v>90</v>
      </c>
      <c r="AS2192" s="90" t="s">
        <v>91</v>
      </c>
      <c r="AT2192" s="90" t="s">
        <v>92</v>
      </c>
      <c r="AU2192" s="90" t="s">
        <v>92</v>
      </c>
      <c r="AV2192" s="90" t="s">
        <v>93</v>
      </c>
      <c r="AW2192" s="90" t="s">
        <v>9583</v>
      </c>
      <c r="AX2192" s="90" t="s">
        <v>20563</v>
      </c>
      <c r="AY2192" s="90" t="s">
        <v>9585</v>
      </c>
      <c r="AZ2192" s="90" t="s">
        <v>20563</v>
      </c>
      <c r="BA2192" s="90" t="s">
        <v>97</v>
      </c>
      <c r="BB2192" s="90" t="s">
        <v>20564</v>
      </c>
      <c r="BC2192" s="90" t="s">
        <v>99</v>
      </c>
      <c r="BD2192" s="90" t="s">
        <v>150</v>
      </c>
      <c r="BE2192" s="90" t="s">
        <v>61</v>
      </c>
      <c r="BF2192" s="90" t="s">
        <v>209</v>
      </c>
      <c r="BG2192" s="90" t="s">
        <v>101</v>
      </c>
    </row>
    <row r="2193" s="85" customFormat="1" ht="19" customHeight="1" spans="1:59">
      <c r="A2193" s="90" t="s">
        <v>62</v>
      </c>
      <c r="B2193" s="90" t="s">
        <v>63</v>
      </c>
      <c r="C2193" s="90" t="s">
        <v>20565</v>
      </c>
      <c r="D2193" s="90" t="s">
        <v>20566</v>
      </c>
      <c r="E2193" s="90" t="s">
        <v>20567</v>
      </c>
      <c r="F2193" s="90" t="s">
        <v>10636</v>
      </c>
      <c r="G2193" s="90" t="s">
        <v>604</v>
      </c>
      <c r="H2193" s="90" t="s">
        <v>605</v>
      </c>
      <c r="I2193" s="90" t="s">
        <v>20568</v>
      </c>
      <c r="J2193" s="90" t="s">
        <v>20569</v>
      </c>
      <c r="K2193" s="90" t="s">
        <v>20570</v>
      </c>
      <c r="L2193" s="90" t="s">
        <v>73</v>
      </c>
      <c r="M2193" s="90" t="s">
        <v>2624</v>
      </c>
      <c r="N2193" s="90" t="s">
        <v>1847</v>
      </c>
      <c r="O2193" s="90" t="s">
        <v>3557</v>
      </c>
      <c r="P2193" s="90" t="s">
        <v>3558</v>
      </c>
      <c r="Q2193" s="90" t="s">
        <v>612</v>
      </c>
      <c r="R2193" s="90" t="s">
        <v>613</v>
      </c>
      <c r="S2193" s="90" t="s">
        <v>20571</v>
      </c>
      <c r="T2193" s="90" t="s">
        <v>380</v>
      </c>
      <c r="U2193" s="15">
        <v>0</v>
      </c>
      <c r="V2193" s="15">
        <v>10972</v>
      </c>
      <c r="W2193" s="15">
        <v>8500</v>
      </c>
      <c r="X2193" s="15">
        <v>4000</v>
      </c>
      <c r="Y2193" s="90" t="s">
        <v>143</v>
      </c>
      <c r="Z2193" s="90" t="s">
        <v>83</v>
      </c>
      <c r="AA2193" s="90" t="s">
        <v>84</v>
      </c>
      <c r="AB2193" s="90" t="s">
        <v>20572</v>
      </c>
      <c r="AC2193" s="90" t="s">
        <v>191</v>
      </c>
      <c r="AD2193" s="90" t="s">
        <v>87</v>
      </c>
      <c r="AE2193" s="90" t="s">
        <v>61</v>
      </c>
      <c r="AF2193" s="90" t="s">
        <v>61</v>
      </c>
      <c r="AG2193" s="90" t="s">
        <v>89</v>
      </c>
      <c r="AH2193" s="90" t="s">
        <v>89</v>
      </c>
      <c r="AI2193" s="90" t="s">
        <v>88</v>
      </c>
      <c r="AJ2193" s="90" t="s">
        <v>88</v>
      </c>
      <c r="AK2193" s="90" t="s">
        <v>88</v>
      </c>
      <c r="AL2193" s="90" t="s">
        <v>88</v>
      </c>
      <c r="AM2193" s="90" t="s">
        <v>88</v>
      </c>
      <c r="AN2193" s="90" t="s">
        <v>88</v>
      </c>
      <c r="AO2193" s="90" t="s">
        <v>88</v>
      </c>
      <c r="AP2193" s="90" t="s">
        <v>89</v>
      </c>
      <c r="AQ2193" s="90" t="s">
        <v>90</v>
      </c>
      <c r="AR2193" s="90" t="s">
        <v>90</v>
      </c>
      <c r="AS2193" s="90" t="s">
        <v>91</v>
      </c>
      <c r="AT2193" s="90" t="s">
        <v>92</v>
      </c>
      <c r="AU2193" s="90" t="s">
        <v>92</v>
      </c>
      <c r="AV2193" s="90" t="s">
        <v>93</v>
      </c>
      <c r="AW2193" s="90" t="s">
        <v>20573</v>
      </c>
      <c r="AX2193" s="90" t="s">
        <v>20574</v>
      </c>
      <c r="AY2193" s="90" t="s">
        <v>20575</v>
      </c>
      <c r="AZ2193" s="90" t="s">
        <v>20574</v>
      </c>
      <c r="BA2193" s="90" t="s">
        <v>97</v>
      </c>
      <c r="BB2193" s="90" t="s">
        <v>20576</v>
      </c>
      <c r="BC2193" s="90" t="s">
        <v>99</v>
      </c>
      <c r="BD2193" s="90" t="s">
        <v>150</v>
      </c>
      <c r="BE2193" s="90" t="s">
        <v>61</v>
      </c>
      <c r="BF2193" s="90" t="s">
        <v>380</v>
      </c>
      <c r="BG2193" s="90" t="s">
        <v>101</v>
      </c>
    </row>
    <row r="2194" s="85" customFormat="1" ht="19" customHeight="1" spans="1:59">
      <c r="A2194" s="90" t="s">
        <v>302</v>
      </c>
      <c r="B2194" s="90" t="s">
        <v>303</v>
      </c>
      <c r="C2194" s="90" t="s">
        <v>1968</v>
      </c>
      <c r="D2194" s="90" t="s">
        <v>1969</v>
      </c>
      <c r="E2194" s="90" t="s">
        <v>1970</v>
      </c>
      <c r="F2194" s="90" t="s">
        <v>1971</v>
      </c>
      <c r="G2194" s="90" t="s">
        <v>1972</v>
      </c>
      <c r="H2194" s="90" t="s">
        <v>109</v>
      </c>
      <c r="I2194" s="90" t="s">
        <v>20577</v>
      </c>
      <c r="J2194" s="90" t="s">
        <v>20578</v>
      </c>
      <c r="K2194" s="90" t="s">
        <v>20579</v>
      </c>
      <c r="L2194" s="90" t="s">
        <v>73</v>
      </c>
      <c r="M2194" s="90" t="s">
        <v>20580</v>
      </c>
      <c r="N2194" s="90" t="s">
        <v>8119</v>
      </c>
      <c r="O2194" s="90" t="s">
        <v>431</v>
      </c>
      <c r="P2194" s="90" t="s">
        <v>432</v>
      </c>
      <c r="Q2194" s="90" t="s">
        <v>433</v>
      </c>
      <c r="R2194" s="90" t="s">
        <v>434</v>
      </c>
      <c r="S2194" s="90" t="s">
        <v>20581</v>
      </c>
      <c r="T2194" s="90" t="s">
        <v>209</v>
      </c>
      <c r="U2194" s="15">
        <v>0</v>
      </c>
      <c r="V2194" s="15">
        <v>136100</v>
      </c>
      <c r="W2194" s="15">
        <v>94000</v>
      </c>
      <c r="X2194" s="15">
        <v>10000</v>
      </c>
      <c r="Y2194" s="90" t="s">
        <v>143</v>
      </c>
      <c r="Z2194" s="90" t="s">
        <v>83</v>
      </c>
      <c r="AA2194" s="90" t="s">
        <v>84</v>
      </c>
      <c r="AB2194" s="90" t="s">
        <v>1979</v>
      </c>
      <c r="AC2194" s="90" t="s">
        <v>211</v>
      </c>
      <c r="AD2194" s="90" t="s">
        <v>87</v>
      </c>
      <c r="AE2194" s="90" t="s">
        <v>61</v>
      </c>
      <c r="AF2194" s="90" t="s">
        <v>61</v>
      </c>
      <c r="AG2194" s="90" t="s">
        <v>89</v>
      </c>
      <c r="AH2194" s="90" t="s">
        <v>89</v>
      </c>
      <c r="AI2194" s="90" t="s">
        <v>89</v>
      </c>
      <c r="AJ2194" s="90" t="s">
        <v>89</v>
      </c>
      <c r="AK2194" s="90" t="s">
        <v>89</v>
      </c>
      <c r="AL2194" s="90" t="s">
        <v>89</v>
      </c>
      <c r="AM2194" s="90" t="s">
        <v>89</v>
      </c>
      <c r="AN2194" s="90" t="s">
        <v>89</v>
      </c>
      <c r="AO2194" s="90" t="s">
        <v>89</v>
      </c>
      <c r="AP2194" s="90" t="s">
        <v>89</v>
      </c>
      <c r="AQ2194" s="90" t="s">
        <v>90</v>
      </c>
      <c r="AR2194" s="90" t="s">
        <v>90</v>
      </c>
      <c r="AS2194" s="90" t="s">
        <v>91</v>
      </c>
      <c r="AT2194" s="90" t="s">
        <v>92</v>
      </c>
      <c r="AU2194" s="90" t="s">
        <v>92</v>
      </c>
      <c r="AV2194" s="90" t="s">
        <v>93</v>
      </c>
      <c r="AW2194" s="90" t="s">
        <v>1980</v>
      </c>
      <c r="AX2194" s="90" t="s">
        <v>20582</v>
      </c>
      <c r="AY2194" s="90" t="s">
        <v>1982</v>
      </c>
      <c r="AZ2194" s="90" t="s">
        <v>20582</v>
      </c>
      <c r="BA2194" s="90" t="s">
        <v>215</v>
      </c>
      <c r="BB2194" s="90" t="s">
        <v>20583</v>
      </c>
      <c r="BC2194" s="90" t="s">
        <v>99</v>
      </c>
      <c r="BD2194" s="90" t="s">
        <v>150</v>
      </c>
      <c r="BE2194" s="90" t="s">
        <v>61</v>
      </c>
      <c r="BF2194" s="90" t="s">
        <v>209</v>
      </c>
      <c r="BG2194" s="90" t="s">
        <v>101</v>
      </c>
    </row>
    <row r="2195" s="85" customFormat="1" ht="19" customHeight="1" spans="1:59">
      <c r="A2195" s="90" t="s">
        <v>267</v>
      </c>
      <c r="B2195" s="90" t="s">
        <v>268</v>
      </c>
      <c r="C2195" s="90" t="s">
        <v>1384</v>
      </c>
      <c r="D2195" s="90" t="s">
        <v>1385</v>
      </c>
      <c r="E2195" s="90" t="s">
        <v>6512</v>
      </c>
      <c r="F2195" s="90" t="s">
        <v>6513</v>
      </c>
      <c r="G2195" s="90" t="s">
        <v>2775</v>
      </c>
      <c r="H2195" s="90" t="s">
        <v>369</v>
      </c>
      <c r="I2195" s="90" t="s">
        <v>20584</v>
      </c>
      <c r="J2195" s="90" t="s">
        <v>20585</v>
      </c>
      <c r="K2195" s="90" t="s">
        <v>20586</v>
      </c>
      <c r="L2195" s="90" t="s">
        <v>73</v>
      </c>
      <c r="M2195" s="90" t="s">
        <v>20587</v>
      </c>
      <c r="N2195" s="90" t="s">
        <v>1752</v>
      </c>
      <c r="O2195" s="90" t="s">
        <v>1739</v>
      </c>
      <c r="P2195" s="90" t="s">
        <v>1740</v>
      </c>
      <c r="Q2195" s="90" t="s">
        <v>377</v>
      </c>
      <c r="R2195" s="90" t="s">
        <v>378</v>
      </c>
      <c r="S2195" s="90" t="s">
        <v>20588</v>
      </c>
      <c r="T2195" s="90" t="s">
        <v>380</v>
      </c>
      <c r="U2195" s="15">
        <v>0</v>
      </c>
      <c r="V2195" s="15">
        <v>69131</v>
      </c>
      <c r="W2195" s="15">
        <v>26000</v>
      </c>
      <c r="X2195" s="15">
        <v>18000</v>
      </c>
      <c r="Y2195" s="90" t="s">
        <v>82</v>
      </c>
      <c r="Z2195" s="90" t="s">
        <v>83</v>
      </c>
      <c r="AA2195" s="90" t="s">
        <v>84</v>
      </c>
      <c r="AB2195" s="90" t="s">
        <v>6519</v>
      </c>
      <c r="AC2195" s="90" t="s">
        <v>145</v>
      </c>
      <c r="AD2195" s="90" t="s">
        <v>87</v>
      </c>
      <c r="AE2195" s="90" t="s">
        <v>61</v>
      </c>
      <c r="AF2195" s="90" t="s">
        <v>61</v>
      </c>
      <c r="AG2195" s="90" t="s">
        <v>89</v>
      </c>
      <c r="AH2195" s="90" t="s">
        <v>88</v>
      </c>
      <c r="AI2195" s="90" t="s">
        <v>88</v>
      </c>
      <c r="AJ2195" s="90" t="s">
        <v>88</v>
      </c>
      <c r="AK2195" s="90" t="s">
        <v>88</v>
      </c>
      <c r="AL2195" s="90" t="s">
        <v>88</v>
      </c>
      <c r="AM2195" s="90" t="s">
        <v>88</v>
      </c>
      <c r="AN2195" s="90" t="s">
        <v>88</v>
      </c>
      <c r="AO2195" s="90" t="s">
        <v>88</v>
      </c>
      <c r="AP2195" s="90" t="s">
        <v>89</v>
      </c>
      <c r="AQ2195" s="90" t="s">
        <v>90</v>
      </c>
      <c r="AR2195" s="90" t="s">
        <v>90</v>
      </c>
      <c r="AS2195" s="90" t="s">
        <v>91</v>
      </c>
      <c r="AT2195" s="90" t="s">
        <v>92</v>
      </c>
      <c r="AU2195" s="90" t="s">
        <v>92</v>
      </c>
      <c r="AV2195" s="90" t="s">
        <v>93</v>
      </c>
      <c r="AW2195" s="90" t="s">
        <v>6520</v>
      </c>
      <c r="AX2195" s="90" t="s">
        <v>20589</v>
      </c>
      <c r="AY2195" s="90" t="s">
        <v>6522</v>
      </c>
      <c r="AZ2195" s="90" t="s">
        <v>20589</v>
      </c>
      <c r="BA2195" s="90" t="s">
        <v>97</v>
      </c>
      <c r="BB2195" s="90" t="s">
        <v>20590</v>
      </c>
      <c r="BC2195" s="90" t="s">
        <v>99</v>
      </c>
      <c r="BD2195" s="90" t="s">
        <v>100</v>
      </c>
      <c r="BE2195" s="90" t="s">
        <v>61</v>
      </c>
      <c r="BF2195" s="90" t="s">
        <v>380</v>
      </c>
      <c r="BG2195" s="90" t="s">
        <v>101</v>
      </c>
    </row>
    <row r="2196" s="85" customFormat="1" ht="19" customHeight="1" spans="1:59">
      <c r="A2196" s="90" t="s">
        <v>267</v>
      </c>
      <c r="B2196" s="90" t="s">
        <v>268</v>
      </c>
      <c r="C2196" s="90" t="s">
        <v>16100</v>
      </c>
      <c r="D2196" s="90" t="s">
        <v>16101</v>
      </c>
      <c r="E2196" s="90" t="s">
        <v>20591</v>
      </c>
      <c r="F2196" s="90" t="s">
        <v>20592</v>
      </c>
      <c r="G2196" s="90" t="s">
        <v>3523</v>
      </c>
      <c r="H2196" s="90" t="s">
        <v>539</v>
      </c>
      <c r="I2196" s="90" t="s">
        <v>20593</v>
      </c>
      <c r="J2196" s="90" t="s">
        <v>20594</v>
      </c>
      <c r="K2196" s="90" t="s">
        <v>20595</v>
      </c>
      <c r="L2196" s="90" t="s">
        <v>73</v>
      </c>
      <c r="M2196" s="90" t="s">
        <v>9267</v>
      </c>
      <c r="N2196" s="90" t="s">
        <v>2191</v>
      </c>
      <c r="O2196" s="90" t="s">
        <v>1875</v>
      </c>
      <c r="P2196" s="90" t="s">
        <v>1876</v>
      </c>
      <c r="Q2196" s="90" t="s">
        <v>1877</v>
      </c>
      <c r="R2196" s="90" t="s">
        <v>1878</v>
      </c>
      <c r="S2196" s="90" t="s">
        <v>20596</v>
      </c>
      <c r="T2196" s="90" t="s">
        <v>380</v>
      </c>
      <c r="U2196" s="15">
        <v>0</v>
      </c>
      <c r="V2196" s="15">
        <v>39843</v>
      </c>
      <c r="W2196" s="15">
        <v>30000</v>
      </c>
      <c r="X2196" s="15">
        <v>9000</v>
      </c>
      <c r="Y2196" s="90" t="s">
        <v>143</v>
      </c>
      <c r="Z2196" s="90" t="s">
        <v>83</v>
      </c>
      <c r="AA2196" s="90" t="s">
        <v>84</v>
      </c>
      <c r="AB2196" s="90" t="s">
        <v>20597</v>
      </c>
      <c r="AC2196" s="90" t="s">
        <v>145</v>
      </c>
      <c r="AD2196" s="90" t="s">
        <v>87</v>
      </c>
      <c r="AE2196" s="90" t="s">
        <v>61</v>
      </c>
      <c r="AF2196" s="90" t="s">
        <v>61</v>
      </c>
      <c r="AG2196" s="90" t="s">
        <v>89</v>
      </c>
      <c r="AH2196" s="90" t="s">
        <v>89</v>
      </c>
      <c r="AI2196" s="90" t="s">
        <v>89</v>
      </c>
      <c r="AJ2196" s="90" t="s">
        <v>89</v>
      </c>
      <c r="AK2196" s="90" t="s">
        <v>89</v>
      </c>
      <c r="AL2196" s="90" t="s">
        <v>89</v>
      </c>
      <c r="AM2196" s="90" t="s">
        <v>89</v>
      </c>
      <c r="AN2196" s="90" t="s">
        <v>89</v>
      </c>
      <c r="AO2196" s="90" t="s">
        <v>89</v>
      </c>
      <c r="AP2196" s="90" t="s">
        <v>89</v>
      </c>
      <c r="AQ2196" s="90" t="s">
        <v>90</v>
      </c>
      <c r="AR2196" s="90" t="s">
        <v>90</v>
      </c>
      <c r="AS2196" s="90" t="s">
        <v>91</v>
      </c>
      <c r="AT2196" s="90" t="s">
        <v>92</v>
      </c>
      <c r="AU2196" s="90" t="s">
        <v>92</v>
      </c>
      <c r="AV2196" s="90" t="s">
        <v>93</v>
      </c>
      <c r="AW2196" s="90" t="s">
        <v>20598</v>
      </c>
      <c r="AX2196" s="90" t="s">
        <v>20599</v>
      </c>
      <c r="AY2196" s="90" t="s">
        <v>20600</v>
      </c>
      <c r="AZ2196" s="90" t="s">
        <v>20599</v>
      </c>
      <c r="BA2196" s="90" t="s">
        <v>97</v>
      </c>
      <c r="BB2196" s="90" t="s">
        <v>20601</v>
      </c>
      <c r="BC2196" s="90" t="s">
        <v>99</v>
      </c>
      <c r="BD2196" s="90" t="s">
        <v>150</v>
      </c>
      <c r="BE2196" s="90" t="s">
        <v>61</v>
      </c>
      <c r="BF2196" s="90" t="s">
        <v>380</v>
      </c>
      <c r="BG2196" s="90" t="s">
        <v>101</v>
      </c>
    </row>
    <row r="2197" s="85" customFormat="1" ht="19" customHeight="1" spans="1:59">
      <c r="A2197" s="90" t="s">
        <v>1774</v>
      </c>
      <c r="B2197" s="90" t="s">
        <v>1775</v>
      </c>
      <c r="C2197" s="90" t="s">
        <v>3363</v>
      </c>
      <c r="D2197" s="90" t="s">
        <v>3364</v>
      </c>
      <c r="E2197" s="90" t="s">
        <v>20602</v>
      </c>
      <c r="F2197" s="90" t="s">
        <v>9170</v>
      </c>
      <c r="G2197" s="90" t="s">
        <v>13505</v>
      </c>
      <c r="H2197" s="90" t="s">
        <v>1795</v>
      </c>
      <c r="I2197" s="90" t="s">
        <v>20603</v>
      </c>
      <c r="J2197" s="90" t="s">
        <v>20604</v>
      </c>
      <c r="K2197" s="90" t="s">
        <v>20605</v>
      </c>
      <c r="L2197" s="90" t="s">
        <v>73</v>
      </c>
      <c r="M2197" s="90" t="s">
        <v>526</v>
      </c>
      <c r="N2197" s="90" t="s">
        <v>2398</v>
      </c>
      <c r="O2197" s="90" t="s">
        <v>7997</v>
      </c>
      <c r="P2197" s="90" t="s">
        <v>7998</v>
      </c>
      <c r="Q2197" s="90" t="s">
        <v>1802</v>
      </c>
      <c r="R2197" s="90" t="s">
        <v>1803</v>
      </c>
      <c r="S2197" s="90" t="s">
        <v>20606</v>
      </c>
      <c r="T2197" s="90" t="s">
        <v>380</v>
      </c>
      <c r="U2197" s="15">
        <v>0</v>
      </c>
      <c r="V2197" s="15">
        <v>17000</v>
      </c>
      <c r="W2197" s="15">
        <v>13000</v>
      </c>
      <c r="X2197" s="15">
        <v>5000</v>
      </c>
      <c r="Y2197" s="90" t="s">
        <v>82</v>
      </c>
      <c r="Z2197" s="90" t="s">
        <v>83</v>
      </c>
      <c r="AA2197" s="90" t="s">
        <v>84</v>
      </c>
      <c r="AB2197" s="90" t="s">
        <v>20607</v>
      </c>
      <c r="AC2197" s="90" t="s">
        <v>359</v>
      </c>
      <c r="AD2197" s="90" t="s">
        <v>87</v>
      </c>
      <c r="AE2197" s="90" t="s">
        <v>61</v>
      </c>
      <c r="AF2197" s="90" t="s">
        <v>61</v>
      </c>
      <c r="AG2197" s="90" t="s">
        <v>89</v>
      </c>
      <c r="AH2197" s="90" t="s">
        <v>89</v>
      </c>
      <c r="AI2197" s="90" t="s">
        <v>89</v>
      </c>
      <c r="AJ2197" s="90" t="s">
        <v>89</v>
      </c>
      <c r="AK2197" s="90" t="s">
        <v>89</v>
      </c>
      <c r="AL2197" s="90" t="s">
        <v>89</v>
      </c>
      <c r="AM2197" s="90" t="s">
        <v>89</v>
      </c>
      <c r="AN2197" s="90" t="s">
        <v>89</v>
      </c>
      <c r="AO2197" s="90" t="s">
        <v>89</v>
      </c>
      <c r="AP2197" s="90" t="s">
        <v>89</v>
      </c>
      <c r="AQ2197" s="90" t="s">
        <v>90</v>
      </c>
      <c r="AR2197" s="90" t="s">
        <v>90</v>
      </c>
      <c r="AS2197" s="90" t="s">
        <v>91</v>
      </c>
      <c r="AT2197" s="90" t="s">
        <v>92</v>
      </c>
      <c r="AU2197" s="90" t="s">
        <v>92</v>
      </c>
      <c r="AV2197" s="90" t="s">
        <v>93</v>
      </c>
      <c r="AW2197" s="90" t="s">
        <v>20608</v>
      </c>
      <c r="AX2197" s="90" t="s">
        <v>20609</v>
      </c>
      <c r="AY2197" s="90" t="s">
        <v>20610</v>
      </c>
      <c r="AZ2197" s="90" t="s">
        <v>20609</v>
      </c>
      <c r="BA2197" s="90" t="s">
        <v>97</v>
      </c>
      <c r="BB2197" s="90" t="s">
        <v>20611</v>
      </c>
      <c r="BC2197" s="90" t="s">
        <v>99</v>
      </c>
      <c r="BD2197" s="90" t="s">
        <v>100</v>
      </c>
      <c r="BE2197" s="90" t="s">
        <v>61</v>
      </c>
      <c r="BF2197" s="90" t="s">
        <v>380</v>
      </c>
      <c r="BG2197" s="90" t="s">
        <v>101</v>
      </c>
    </row>
    <row r="2198" s="85" customFormat="1" ht="19" customHeight="1" spans="1:59">
      <c r="A2198" s="90" t="s">
        <v>1774</v>
      </c>
      <c r="B2198" s="90" t="s">
        <v>1775</v>
      </c>
      <c r="C2198" s="90" t="s">
        <v>9816</v>
      </c>
      <c r="D2198" s="90" t="s">
        <v>9817</v>
      </c>
      <c r="E2198" s="90" t="s">
        <v>20612</v>
      </c>
      <c r="F2198" s="90" t="s">
        <v>20613</v>
      </c>
      <c r="G2198" s="90" t="s">
        <v>1780</v>
      </c>
      <c r="H2198" s="90" t="s">
        <v>539</v>
      </c>
      <c r="I2198" s="90" t="s">
        <v>20614</v>
      </c>
      <c r="J2198" s="90" t="s">
        <v>20615</v>
      </c>
      <c r="K2198" s="90" t="s">
        <v>20616</v>
      </c>
      <c r="L2198" s="90" t="s">
        <v>73</v>
      </c>
      <c r="M2198" s="90" t="s">
        <v>341</v>
      </c>
      <c r="N2198" s="90" t="s">
        <v>2191</v>
      </c>
      <c r="O2198" s="90" t="s">
        <v>398</v>
      </c>
      <c r="P2198" s="90" t="s">
        <v>399</v>
      </c>
      <c r="Q2198" s="90" t="s">
        <v>2681</v>
      </c>
      <c r="R2198" s="90" t="s">
        <v>399</v>
      </c>
      <c r="S2198" s="90" t="s">
        <v>20617</v>
      </c>
      <c r="T2198" s="90" t="s">
        <v>119</v>
      </c>
      <c r="U2198" s="15">
        <v>0</v>
      </c>
      <c r="V2198" s="15">
        <v>42847</v>
      </c>
      <c r="W2198" s="15">
        <v>22000</v>
      </c>
      <c r="X2198" s="15">
        <v>8800</v>
      </c>
      <c r="Y2198" s="90" t="s">
        <v>82</v>
      </c>
      <c r="Z2198" s="90" t="s">
        <v>83</v>
      </c>
      <c r="AA2198" s="90" t="s">
        <v>84</v>
      </c>
      <c r="AB2198" s="90" t="s">
        <v>20618</v>
      </c>
      <c r="AC2198" s="90" t="s">
        <v>121</v>
      </c>
      <c r="AD2198" s="90" t="s">
        <v>87</v>
      </c>
      <c r="AE2198" s="90" t="s">
        <v>61</v>
      </c>
      <c r="AF2198" s="90" t="s">
        <v>61</v>
      </c>
      <c r="AG2198" s="90" t="s">
        <v>89</v>
      </c>
      <c r="AH2198" s="90" t="s">
        <v>89</v>
      </c>
      <c r="AI2198" s="90" t="s">
        <v>89</v>
      </c>
      <c r="AJ2198" s="90" t="s">
        <v>89</v>
      </c>
      <c r="AK2198" s="90" t="s">
        <v>89</v>
      </c>
      <c r="AL2198" s="90" t="s">
        <v>89</v>
      </c>
      <c r="AM2198" s="90" t="s">
        <v>89</v>
      </c>
      <c r="AN2198" s="90" t="s">
        <v>89</v>
      </c>
      <c r="AO2198" s="90" t="s">
        <v>89</v>
      </c>
      <c r="AP2198" s="90" t="s">
        <v>89</v>
      </c>
      <c r="AQ2198" s="90" t="s">
        <v>90</v>
      </c>
      <c r="AR2198" s="90" t="s">
        <v>90</v>
      </c>
      <c r="AS2198" s="90" t="s">
        <v>91</v>
      </c>
      <c r="AT2198" s="90" t="s">
        <v>92</v>
      </c>
      <c r="AU2198" s="90" t="s">
        <v>92</v>
      </c>
      <c r="AV2198" s="90" t="s">
        <v>93</v>
      </c>
      <c r="AW2198" s="90" t="s">
        <v>20619</v>
      </c>
      <c r="AX2198" s="90" t="s">
        <v>20620</v>
      </c>
      <c r="AY2198" s="90" t="s">
        <v>20621</v>
      </c>
      <c r="AZ2198" s="90" t="s">
        <v>20620</v>
      </c>
      <c r="BA2198" s="90" t="s">
        <v>97</v>
      </c>
      <c r="BB2198" s="90" t="s">
        <v>20622</v>
      </c>
      <c r="BC2198" s="90" t="s">
        <v>99</v>
      </c>
      <c r="BD2198" s="90" t="s">
        <v>100</v>
      </c>
      <c r="BE2198" s="90" t="s">
        <v>61</v>
      </c>
      <c r="BF2198" s="90" t="s">
        <v>119</v>
      </c>
      <c r="BG2198" s="90" t="s">
        <v>101</v>
      </c>
    </row>
    <row r="2199" s="85" customFormat="1" ht="19" customHeight="1" spans="1:59">
      <c r="A2199" s="90" t="s">
        <v>419</v>
      </c>
      <c r="B2199" s="90" t="s">
        <v>420</v>
      </c>
      <c r="C2199" s="90" t="s">
        <v>1661</v>
      </c>
      <c r="D2199" s="90" t="s">
        <v>1662</v>
      </c>
      <c r="E2199" s="90" t="s">
        <v>5639</v>
      </c>
      <c r="F2199" s="90" t="s">
        <v>5640</v>
      </c>
      <c r="G2199" s="90" t="s">
        <v>425</v>
      </c>
      <c r="H2199" s="90" t="s">
        <v>109</v>
      </c>
      <c r="I2199" s="90" t="s">
        <v>20623</v>
      </c>
      <c r="J2199" s="90" t="s">
        <v>20624</v>
      </c>
      <c r="K2199" s="90" t="s">
        <v>20625</v>
      </c>
      <c r="L2199" s="90" t="s">
        <v>73</v>
      </c>
      <c r="M2199" s="90" t="s">
        <v>20626</v>
      </c>
      <c r="N2199" s="90" t="s">
        <v>203</v>
      </c>
      <c r="O2199" s="90" t="s">
        <v>431</v>
      </c>
      <c r="P2199" s="90" t="s">
        <v>432</v>
      </c>
      <c r="Q2199" s="90" t="s">
        <v>433</v>
      </c>
      <c r="R2199" s="90" t="s">
        <v>434</v>
      </c>
      <c r="S2199" s="90" t="s">
        <v>20627</v>
      </c>
      <c r="T2199" s="90" t="s">
        <v>328</v>
      </c>
      <c r="U2199" s="15">
        <v>0</v>
      </c>
      <c r="V2199" s="15">
        <v>40000</v>
      </c>
      <c r="W2199" s="15">
        <v>32000</v>
      </c>
      <c r="X2199" s="15">
        <v>10000</v>
      </c>
      <c r="Y2199" s="90" t="s">
        <v>143</v>
      </c>
      <c r="Z2199" s="90" t="s">
        <v>83</v>
      </c>
      <c r="AA2199" s="90" t="s">
        <v>84</v>
      </c>
      <c r="AB2199" s="90" t="s">
        <v>5640</v>
      </c>
      <c r="AC2199" s="90" t="s">
        <v>145</v>
      </c>
      <c r="AD2199" s="90" t="s">
        <v>87</v>
      </c>
      <c r="AE2199" s="90" t="s">
        <v>61</v>
      </c>
      <c r="AF2199" s="90" t="s">
        <v>61</v>
      </c>
      <c r="AG2199" s="90" t="s">
        <v>89</v>
      </c>
      <c r="AH2199" s="90" t="s">
        <v>89</v>
      </c>
      <c r="AI2199" s="90" t="s">
        <v>89</v>
      </c>
      <c r="AJ2199" s="90" t="s">
        <v>89</v>
      </c>
      <c r="AK2199" s="90" t="s">
        <v>89</v>
      </c>
      <c r="AL2199" s="90" t="s">
        <v>89</v>
      </c>
      <c r="AM2199" s="90" t="s">
        <v>89</v>
      </c>
      <c r="AN2199" s="90" t="s">
        <v>89</v>
      </c>
      <c r="AO2199" s="90" t="s">
        <v>89</v>
      </c>
      <c r="AP2199" s="90" t="s">
        <v>89</v>
      </c>
      <c r="AQ2199" s="90" t="s">
        <v>90</v>
      </c>
      <c r="AR2199" s="90" t="s">
        <v>90</v>
      </c>
      <c r="AS2199" s="90" t="s">
        <v>91</v>
      </c>
      <c r="AT2199" s="90" t="s">
        <v>92</v>
      </c>
      <c r="AU2199" s="90" t="s">
        <v>92</v>
      </c>
      <c r="AV2199" s="90" t="s">
        <v>93</v>
      </c>
      <c r="AW2199" s="90" t="s">
        <v>5646</v>
      </c>
      <c r="AX2199" s="90" t="s">
        <v>20628</v>
      </c>
      <c r="AY2199" s="90" t="s">
        <v>5648</v>
      </c>
      <c r="AZ2199" s="90" t="s">
        <v>20628</v>
      </c>
      <c r="BA2199" s="90" t="s">
        <v>215</v>
      </c>
      <c r="BB2199" s="90" t="s">
        <v>20629</v>
      </c>
      <c r="BC2199" s="90" t="s">
        <v>99</v>
      </c>
      <c r="BD2199" s="90" t="s">
        <v>150</v>
      </c>
      <c r="BE2199" s="90" t="s">
        <v>61</v>
      </c>
      <c r="BF2199" s="90" t="s">
        <v>328</v>
      </c>
      <c r="BG2199" s="90" t="s">
        <v>101</v>
      </c>
    </row>
    <row r="2200" s="85" customFormat="1" ht="19" customHeight="1" spans="1:59">
      <c r="A2200" s="90" t="s">
        <v>62</v>
      </c>
      <c r="B2200" s="90" t="s">
        <v>63</v>
      </c>
      <c r="C2200" s="90" t="s">
        <v>9757</v>
      </c>
      <c r="D2200" s="90" t="s">
        <v>9758</v>
      </c>
      <c r="E2200" s="90" t="s">
        <v>9759</v>
      </c>
      <c r="F2200" s="90" t="s">
        <v>9760</v>
      </c>
      <c r="G2200" s="90" t="s">
        <v>2160</v>
      </c>
      <c r="H2200" s="90" t="s">
        <v>369</v>
      </c>
      <c r="I2200" s="90" t="s">
        <v>20630</v>
      </c>
      <c r="J2200" s="90" t="s">
        <v>20631</v>
      </c>
      <c r="K2200" s="90" t="s">
        <v>20632</v>
      </c>
      <c r="L2200" s="90" t="s">
        <v>73</v>
      </c>
      <c r="M2200" s="90" t="s">
        <v>20633</v>
      </c>
      <c r="N2200" s="90" t="s">
        <v>20634</v>
      </c>
      <c r="O2200" s="90" t="s">
        <v>375</v>
      </c>
      <c r="P2200" s="90" t="s">
        <v>376</v>
      </c>
      <c r="Q2200" s="90" t="s">
        <v>377</v>
      </c>
      <c r="R2200" s="90" t="s">
        <v>378</v>
      </c>
      <c r="S2200" s="90" t="s">
        <v>20635</v>
      </c>
      <c r="T2200" s="90" t="s">
        <v>119</v>
      </c>
      <c r="U2200" s="15">
        <v>0</v>
      </c>
      <c r="V2200" s="15">
        <v>32345</v>
      </c>
      <c r="W2200" s="15">
        <v>18000</v>
      </c>
      <c r="X2200" s="15">
        <v>12000</v>
      </c>
      <c r="Y2200" s="90" t="s">
        <v>143</v>
      </c>
      <c r="Z2200" s="90" t="s">
        <v>83</v>
      </c>
      <c r="AA2200" s="90" t="s">
        <v>84</v>
      </c>
      <c r="AB2200" s="90" t="s">
        <v>9760</v>
      </c>
      <c r="AC2200" s="90" t="s">
        <v>145</v>
      </c>
      <c r="AD2200" s="90" t="s">
        <v>87</v>
      </c>
      <c r="AE2200" s="90" t="s">
        <v>61</v>
      </c>
      <c r="AF2200" s="90" t="s">
        <v>61</v>
      </c>
      <c r="AG2200" s="90" t="s">
        <v>89</v>
      </c>
      <c r="AH2200" s="90" t="s">
        <v>89</v>
      </c>
      <c r="AI2200" s="90" t="s">
        <v>88</v>
      </c>
      <c r="AJ2200" s="90" t="s">
        <v>89</v>
      </c>
      <c r="AK2200" s="90" t="s">
        <v>89</v>
      </c>
      <c r="AL2200" s="90" t="s">
        <v>89</v>
      </c>
      <c r="AM2200" s="90" t="s">
        <v>89</v>
      </c>
      <c r="AN2200" s="90" t="s">
        <v>89</v>
      </c>
      <c r="AO2200" s="90" t="s">
        <v>89</v>
      </c>
      <c r="AP2200" s="90" t="s">
        <v>89</v>
      </c>
      <c r="AQ2200" s="90" t="s">
        <v>90</v>
      </c>
      <c r="AR2200" s="90" t="s">
        <v>90</v>
      </c>
      <c r="AS2200" s="90" t="s">
        <v>91</v>
      </c>
      <c r="AT2200" s="90" t="s">
        <v>92</v>
      </c>
      <c r="AU2200" s="90" t="s">
        <v>92</v>
      </c>
      <c r="AV2200" s="90" t="s">
        <v>93</v>
      </c>
      <c r="AW2200" s="90" t="s">
        <v>9765</v>
      </c>
      <c r="AX2200" s="90" t="s">
        <v>20636</v>
      </c>
      <c r="AY2200" s="90" t="s">
        <v>9767</v>
      </c>
      <c r="AZ2200" s="90" t="s">
        <v>20636</v>
      </c>
      <c r="BA2200" s="90" t="s">
        <v>97</v>
      </c>
      <c r="BB2200" s="90" t="s">
        <v>20637</v>
      </c>
      <c r="BC2200" s="90" t="s">
        <v>99</v>
      </c>
      <c r="BD2200" s="90" t="s">
        <v>150</v>
      </c>
      <c r="BE2200" s="90" t="s">
        <v>61</v>
      </c>
      <c r="BF2200" s="90" t="s">
        <v>119</v>
      </c>
      <c r="BG2200" s="90" t="s">
        <v>101</v>
      </c>
    </row>
    <row r="2201" s="85" customFormat="1" ht="19" customHeight="1" spans="1:59">
      <c r="A2201" s="90" t="s">
        <v>1774</v>
      </c>
      <c r="B2201" s="90" t="s">
        <v>1775</v>
      </c>
      <c r="C2201" s="90" t="s">
        <v>6172</v>
      </c>
      <c r="D2201" s="90" t="s">
        <v>6173</v>
      </c>
      <c r="E2201" s="90" t="s">
        <v>20638</v>
      </c>
      <c r="F2201" s="90" t="s">
        <v>6175</v>
      </c>
      <c r="G2201" s="90" t="s">
        <v>3367</v>
      </c>
      <c r="H2201" s="90" t="s">
        <v>109</v>
      </c>
      <c r="I2201" s="90" t="s">
        <v>20639</v>
      </c>
      <c r="J2201" s="90" t="s">
        <v>20640</v>
      </c>
      <c r="K2201" s="90" t="s">
        <v>20641</v>
      </c>
      <c r="L2201" s="90" t="s">
        <v>73</v>
      </c>
      <c r="M2201" s="90" t="s">
        <v>508</v>
      </c>
      <c r="N2201" s="90" t="s">
        <v>1276</v>
      </c>
      <c r="O2201" s="90" t="s">
        <v>431</v>
      </c>
      <c r="P2201" s="90" t="s">
        <v>432</v>
      </c>
      <c r="Q2201" s="90" t="s">
        <v>433</v>
      </c>
      <c r="R2201" s="90" t="s">
        <v>434</v>
      </c>
      <c r="S2201" s="90" t="s">
        <v>20642</v>
      </c>
      <c r="T2201" s="90" t="s">
        <v>209</v>
      </c>
      <c r="U2201" s="15">
        <v>0</v>
      </c>
      <c r="V2201" s="15">
        <v>1800</v>
      </c>
      <c r="W2201" s="15">
        <v>1400</v>
      </c>
      <c r="X2201" s="15">
        <v>1400</v>
      </c>
      <c r="Y2201" s="90" t="s">
        <v>82</v>
      </c>
      <c r="Z2201" s="90" t="s">
        <v>83</v>
      </c>
      <c r="AA2201" s="90" t="s">
        <v>84</v>
      </c>
      <c r="AB2201" s="90" t="s">
        <v>6175</v>
      </c>
      <c r="AC2201" s="90" t="s">
        <v>121</v>
      </c>
      <c r="AD2201" s="90" t="s">
        <v>87</v>
      </c>
      <c r="AE2201" s="90" t="s">
        <v>61</v>
      </c>
      <c r="AF2201" s="90" t="s">
        <v>61</v>
      </c>
      <c r="AG2201" s="90" t="s">
        <v>89</v>
      </c>
      <c r="AH2201" s="90" t="s">
        <v>89</v>
      </c>
      <c r="AI2201" s="90" t="s">
        <v>88</v>
      </c>
      <c r="AJ2201" s="90" t="s">
        <v>88</v>
      </c>
      <c r="AK2201" s="90" t="s">
        <v>89</v>
      </c>
      <c r="AL2201" s="90" t="s">
        <v>88</v>
      </c>
      <c r="AM2201" s="90" t="s">
        <v>88</v>
      </c>
      <c r="AN2201" s="90" t="s">
        <v>88</v>
      </c>
      <c r="AO2201" s="90" t="s">
        <v>88</v>
      </c>
      <c r="AP2201" s="90" t="s">
        <v>89</v>
      </c>
      <c r="AQ2201" s="90" t="s">
        <v>90</v>
      </c>
      <c r="AR2201" s="90" t="s">
        <v>90</v>
      </c>
      <c r="AS2201" s="90" t="s">
        <v>91</v>
      </c>
      <c r="AT2201" s="90" t="s">
        <v>92</v>
      </c>
      <c r="AU2201" s="90" t="s">
        <v>92</v>
      </c>
      <c r="AV2201" s="90" t="s">
        <v>93</v>
      </c>
      <c r="AW2201" s="90" t="s">
        <v>20643</v>
      </c>
      <c r="AX2201" s="90" t="s">
        <v>20644</v>
      </c>
      <c r="AY2201" s="90" t="s">
        <v>20645</v>
      </c>
      <c r="AZ2201" s="90" t="s">
        <v>20644</v>
      </c>
      <c r="BA2201" s="90" t="s">
        <v>97</v>
      </c>
      <c r="BB2201" s="90" t="s">
        <v>20646</v>
      </c>
      <c r="BC2201" s="90" t="s">
        <v>99</v>
      </c>
      <c r="BD2201" s="90" t="s">
        <v>100</v>
      </c>
      <c r="BE2201" s="90" t="s">
        <v>61</v>
      </c>
      <c r="BF2201" s="90" t="s">
        <v>209</v>
      </c>
      <c r="BG2201" s="90" t="s">
        <v>101</v>
      </c>
    </row>
    <row r="2202" s="85" customFormat="1" ht="19" customHeight="1" spans="1:59">
      <c r="A2202" s="90" t="s">
        <v>458</v>
      </c>
      <c r="B2202" s="90" t="s">
        <v>459</v>
      </c>
      <c r="C2202" s="90" t="s">
        <v>6842</v>
      </c>
      <c r="D2202" s="90" t="s">
        <v>6843</v>
      </c>
      <c r="E2202" s="90" t="s">
        <v>20647</v>
      </c>
      <c r="F2202" s="90" t="s">
        <v>10379</v>
      </c>
      <c r="G2202" s="90" t="s">
        <v>7364</v>
      </c>
      <c r="H2202" s="90" t="s">
        <v>943</v>
      </c>
      <c r="I2202" s="90" t="s">
        <v>20648</v>
      </c>
      <c r="J2202" s="90" t="s">
        <v>20649</v>
      </c>
      <c r="K2202" s="90" t="s">
        <v>20650</v>
      </c>
      <c r="L2202" s="90" t="s">
        <v>73</v>
      </c>
      <c r="M2202" s="90" t="s">
        <v>14336</v>
      </c>
      <c r="N2202" s="90" t="s">
        <v>1276</v>
      </c>
      <c r="O2202" s="90" t="s">
        <v>949</v>
      </c>
      <c r="P2202" s="90" t="s">
        <v>950</v>
      </c>
      <c r="Q2202" s="90" t="s">
        <v>257</v>
      </c>
      <c r="R2202" s="90" t="s">
        <v>951</v>
      </c>
      <c r="S2202" s="90" t="s">
        <v>20651</v>
      </c>
      <c r="T2202" s="90" t="s">
        <v>380</v>
      </c>
      <c r="U2202" s="15">
        <v>0</v>
      </c>
      <c r="V2202" s="15">
        <v>200000</v>
      </c>
      <c r="W2202" s="15">
        <v>160000</v>
      </c>
      <c r="X2202" s="15">
        <v>75000</v>
      </c>
      <c r="Y2202" s="90" t="s">
        <v>143</v>
      </c>
      <c r="Z2202" s="90" t="s">
        <v>83</v>
      </c>
      <c r="AA2202" s="90" t="s">
        <v>84</v>
      </c>
      <c r="AB2202" s="90" t="s">
        <v>20652</v>
      </c>
      <c r="AC2202" s="90" t="s">
        <v>121</v>
      </c>
      <c r="AD2202" s="90" t="s">
        <v>87</v>
      </c>
      <c r="AE2202" s="90" t="s">
        <v>61</v>
      </c>
      <c r="AF2202" s="90" t="s">
        <v>61</v>
      </c>
      <c r="AG2202" s="90" t="s">
        <v>89</v>
      </c>
      <c r="AH2202" s="90" t="s">
        <v>89</v>
      </c>
      <c r="AI2202" s="90" t="s">
        <v>89</v>
      </c>
      <c r="AJ2202" s="90" t="s">
        <v>89</v>
      </c>
      <c r="AK2202" s="90" t="s">
        <v>89</v>
      </c>
      <c r="AL2202" s="90" t="s">
        <v>89</v>
      </c>
      <c r="AM2202" s="90" t="s">
        <v>89</v>
      </c>
      <c r="AN2202" s="90" t="s">
        <v>89</v>
      </c>
      <c r="AO2202" s="90" t="s">
        <v>89</v>
      </c>
      <c r="AP2202" s="90" t="s">
        <v>89</v>
      </c>
      <c r="AQ2202" s="90" t="s">
        <v>90</v>
      </c>
      <c r="AR2202" s="90" t="s">
        <v>90</v>
      </c>
      <c r="AS2202" s="90" t="s">
        <v>91</v>
      </c>
      <c r="AT2202" s="90" t="s">
        <v>92</v>
      </c>
      <c r="AU2202" s="90" t="s">
        <v>92</v>
      </c>
      <c r="AV2202" s="90" t="s">
        <v>93</v>
      </c>
      <c r="AW2202" s="90" t="s">
        <v>20653</v>
      </c>
      <c r="AX2202" s="90" t="s">
        <v>20654</v>
      </c>
      <c r="AY2202" s="90" t="s">
        <v>20655</v>
      </c>
      <c r="AZ2202" s="90" t="s">
        <v>20654</v>
      </c>
      <c r="BA2202" s="90" t="s">
        <v>215</v>
      </c>
      <c r="BB2202" s="90" t="s">
        <v>20656</v>
      </c>
      <c r="BC2202" s="90" t="s">
        <v>99</v>
      </c>
      <c r="BD2202" s="90" t="s">
        <v>150</v>
      </c>
      <c r="BE2202" s="90" t="s">
        <v>61</v>
      </c>
      <c r="BF2202" s="90" t="s">
        <v>380</v>
      </c>
      <c r="BG2202" s="90" t="s">
        <v>101</v>
      </c>
    </row>
    <row r="2203" s="85" customFormat="1" ht="19" customHeight="1" spans="1:59">
      <c r="A2203" s="90" t="s">
        <v>302</v>
      </c>
      <c r="B2203" s="90" t="s">
        <v>303</v>
      </c>
      <c r="C2203" s="90" t="s">
        <v>2529</v>
      </c>
      <c r="D2203" s="90" t="s">
        <v>2530</v>
      </c>
      <c r="E2203" s="90" t="s">
        <v>19201</v>
      </c>
      <c r="F2203" s="90" t="s">
        <v>20657</v>
      </c>
      <c r="G2203" s="90" t="s">
        <v>8726</v>
      </c>
      <c r="H2203" s="90" t="s">
        <v>1571</v>
      </c>
      <c r="I2203" s="90" t="s">
        <v>20658</v>
      </c>
      <c r="J2203" s="90" t="s">
        <v>20659</v>
      </c>
      <c r="K2203" s="90" t="s">
        <v>20660</v>
      </c>
      <c r="L2203" s="90" t="s">
        <v>73</v>
      </c>
      <c r="M2203" s="90" t="s">
        <v>20661</v>
      </c>
      <c r="N2203" s="90" t="s">
        <v>20662</v>
      </c>
      <c r="O2203" s="90" t="s">
        <v>949</v>
      </c>
      <c r="P2203" s="90" t="s">
        <v>950</v>
      </c>
      <c r="Q2203" s="90" t="s">
        <v>257</v>
      </c>
      <c r="R2203" s="90" t="s">
        <v>951</v>
      </c>
      <c r="S2203" s="90" t="s">
        <v>20663</v>
      </c>
      <c r="T2203" s="90" t="s">
        <v>209</v>
      </c>
      <c r="U2203" s="15">
        <v>0</v>
      </c>
      <c r="V2203" s="15">
        <v>65000</v>
      </c>
      <c r="W2203" s="15">
        <v>50000</v>
      </c>
      <c r="X2203" s="15">
        <v>42700</v>
      </c>
      <c r="Y2203" s="90" t="s">
        <v>143</v>
      </c>
      <c r="Z2203" s="90" t="s">
        <v>83</v>
      </c>
      <c r="AA2203" s="90" t="s">
        <v>84</v>
      </c>
      <c r="AB2203" s="90" t="s">
        <v>19208</v>
      </c>
      <c r="AC2203" s="90" t="s">
        <v>359</v>
      </c>
      <c r="AD2203" s="90" t="s">
        <v>87</v>
      </c>
      <c r="AE2203" s="90" t="s">
        <v>61</v>
      </c>
      <c r="AF2203" s="90" t="s">
        <v>61</v>
      </c>
      <c r="AG2203" s="90" t="s">
        <v>89</v>
      </c>
      <c r="AH2203" s="90" t="s">
        <v>89</v>
      </c>
      <c r="AI2203" s="90" t="s">
        <v>89</v>
      </c>
      <c r="AJ2203" s="90" t="s">
        <v>89</v>
      </c>
      <c r="AK2203" s="90" t="s">
        <v>89</v>
      </c>
      <c r="AL2203" s="90" t="s">
        <v>89</v>
      </c>
      <c r="AM2203" s="90" t="s">
        <v>89</v>
      </c>
      <c r="AN2203" s="90" t="s">
        <v>89</v>
      </c>
      <c r="AO2203" s="90" t="s">
        <v>89</v>
      </c>
      <c r="AP2203" s="90" t="s">
        <v>89</v>
      </c>
      <c r="AQ2203" s="90" t="s">
        <v>90</v>
      </c>
      <c r="AR2203" s="90" t="s">
        <v>90</v>
      </c>
      <c r="AS2203" s="90" t="s">
        <v>91</v>
      </c>
      <c r="AT2203" s="90" t="s">
        <v>92</v>
      </c>
      <c r="AU2203" s="90" t="s">
        <v>92</v>
      </c>
      <c r="AV2203" s="90" t="s">
        <v>93</v>
      </c>
      <c r="AW2203" s="90" t="s">
        <v>19209</v>
      </c>
      <c r="AX2203" s="90" t="s">
        <v>20664</v>
      </c>
      <c r="AY2203" s="90" t="s">
        <v>10945</v>
      </c>
      <c r="AZ2203" s="90" t="s">
        <v>20664</v>
      </c>
      <c r="BA2203" s="90" t="s">
        <v>215</v>
      </c>
      <c r="BB2203" s="90" t="s">
        <v>20665</v>
      </c>
      <c r="BC2203" s="90" t="s">
        <v>99</v>
      </c>
      <c r="BD2203" s="90" t="s">
        <v>150</v>
      </c>
      <c r="BE2203" s="90" t="s">
        <v>61</v>
      </c>
      <c r="BF2203" s="90" t="s">
        <v>209</v>
      </c>
      <c r="BG2203" s="90" t="s">
        <v>101</v>
      </c>
    </row>
    <row r="2204" s="85" customFormat="1" ht="19" customHeight="1" spans="1:59">
      <c r="A2204" s="90" t="s">
        <v>267</v>
      </c>
      <c r="B2204" s="90" t="s">
        <v>268</v>
      </c>
      <c r="C2204" s="90" t="s">
        <v>13205</v>
      </c>
      <c r="D2204" s="90" t="s">
        <v>13206</v>
      </c>
      <c r="E2204" s="90" t="s">
        <v>20666</v>
      </c>
      <c r="F2204" s="90" t="s">
        <v>20667</v>
      </c>
      <c r="G2204" s="90" t="s">
        <v>2775</v>
      </c>
      <c r="H2204" s="90" t="s">
        <v>369</v>
      </c>
      <c r="I2204" s="90" t="s">
        <v>20668</v>
      </c>
      <c r="J2204" s="90" t="s">
        <v>20669</v>
      </c>
      <c r="K2204" s="90" t="s">
        <v>20670</v>
      </c>
      <c r="L2204" s="90" t="s">
        <v>73</v>
      </c>
      <c r="M2204" s="90" t="s">
        <v>1134</v>
      </c>
      <c r="N2204" s="90" t="s">
        <v>203</v>
      </c>
      <c r="O2204" s="90" t="s">
        <v>1739</v>
      </c>
      <c r="P2204" s="90" t="s">
        <v>1740</v>
      </c>
      <c r="Q2204" s="90" t="s">
        <v>377</v>
      </c>
      <c r="R2204" s="90" t="s">
        <v>378</v>
      </c>
      <c r="S2204" s="90" t="s">
        <v>20671</v>
      </c>
      <c r="T2204" s="90" t="s">
        <v>119</v>
      </c>
      <c r="U2204" s="15">
        <v>0</v>
      </c>
      <c r="V2204" s="15">
        <v>19800</v>
      </c>
      <c r="W2204" s="15">
        <v>15840</v>
      </c>
      <c r="X2204" s="15">
        <v>4840</v>
      </c>
      <c r="Y2204" s="90" t="s">
        <v>143</v>
      </c>
      <c r="Z2204" s="90" t="s">
        <v>83</v>
      </c>
      <c r="AA2204" s="90" t="s">
        <v>84</v>
      </c>
      <c r="AB2204" s="90" t="s">
        <v>20672</v>
      </c>
      <c r="AC2204" s="90" t="s">
        <v>359</v>
      </c>
      <c r="AD2204" s="90" t="s">
        <v>87</v>
      </c>
      <c r="AE2204" s="90" t="s">
        <v>61</v>
      </c>
      <c r="AF2204" s="90" t="s">
        <v>61</v>
      </c>
      <c r="AG2204" s="90" t="s">
        <v>89</v>
      </c>
      <c r="AH2204" s="90" t="s">
        <v>89</v>
      </c>
      <c r="AI2204" s="90" t="s">
        <v>89</v>
      </c>
      <c r="AJ2204" s="90" t="s">
        <v>89</v>
      </c>
      <c r="AK2204" s="90" t="s">
        <v>89</v>
      </c>
      <c r="AL2204" s="90" t="s">
        <v>89</v>
      </c>
      <c r="AM2204" s="90" t="s">
        <v>89</v>
      </c>
      <c r="AN2204" s="90" t="s">
        <v>89</v>
      </c>
      <c r="AO2204" s="90" t="s">
        <v>89</v>
      </c>
      <c r="AP2204" s="90" t="s">
        <v>89</v>
      </c>
      <c r="AQ2204" s="90" t="s">
        <v>90</v>
      </c>
      <c r="AR2204" s="90" t="s">
        <v>90</v>
      </c>
      <c r="AS2204" s="90" t="s">
        <v>91</v>
      </c>
      <c r="AT2204" s="90" t="s">
        <v>92</v>
      </c>
      <c r="AU2204" s="90" t="s">
        <v>92</v>
      </c>
      <c r="AV2204" s="90" t="s">
        <v>93</v>
      </c>
      <c r="AW2204" s="90" t="s">
        <v>20673</v>
      </c>
      <c r="AX2204" s="90" t="s">
        <v>20674</v>
      </c>
      <c r="AY2204" s="90" t="s">
        <v>20675</v>
      </c>
      <c r="AZ2204" s="90" t="s">
        <v>20674</v>
      </c>
      <c r="BA2204" s="90" t="s">
        <v>215</v>
      </c>
      <c r="BB2204" s="90" t="s">
        <v>20676</v>
      </c>
      <c r="BC2204" s="90" t="s">
        <v>99</v>
      </c>
      <c r="BD2204" s="90" t="s">
        <v>150</v>
      </c>
      <c r="BE2204" s="90" t="s">
        <v>61</v>
      </c>
      <c r="BF2204" s="90" t="s">
        <v>119</v>
      </c>
      <c r="BG2204" s="90" t="s">
        <v>101</v>
      </c>
    </row>
    <row r="2205" s="85" customFormat="1" ht="19" customHeight="1" spans="1:59">
      <c r="A2205" s="90" t="s">
        <v>102</v>
      </c>
      <c r="B2205" s="90" t="s">
        <v>103</v>
      </c>
      <c r="C2205" s="90" t="s">
        <v>921</v>
      </c>
      <c r="D2205" s="90" t="s">
        <v>922</v>
      </c>
      <c r="E2205" s="90" t="s">
        <v>12003</v>
      </c>
      <c r="F2205" s="90" t="s">
        <v>12009</v>
      </c>
      <c r="G2205" s="90" t="s">
        <v>6000</v>
      </c>
      <c r="H2205" s="90" t="s">
        <v>232</v>
      </c>
      <c r="I2205" s="90" t="s">
        <v>20677</v>
      </c>
      <c r="J2205" s="90" t="s">
        <v>20678</v>
      </c>
      <c r="K2205" s="90" t="s">
        <v>20679</v>
      </c>
      <c r="L2205" s="90" t="s">
        <v>73</v>
      </c>
      <c r="M2205" s="90" t="s">
        <v>2706</v>
      </c>
      <c r="N2205" s="90" t="s">
        <v>2015</v>
      </c>
      <c r="O2205" s="90" t="s">
        <v>238</v>
      </c>
      <c r="P2205" s="90" t="s">
        <v>239</v>
      </c>
      <c r="Q2205" s="90" t="s">
        <v>240</v>
      </c>
      <c r="R2205" s="90" t="s">
        <v>241</v>
      </c>
      <c r="S2205" s="90" t="s">
        <v>20680</v>
      </c>
      <c r="T2205" s="90" t="s">
        <v>209</v>
      </c>
      <c r="U2205" s="15">
        <v>0</v>
      </c>
      <c r="V2205" s="15">
        <v>75000</v>
      </c>
      <c r="W2205" s="15">
        <v>27000</v>
      </c>
      <c r="X2205" s="15">
        <v>20000</v>
      </c>
      <c r="Y2205" s="90" t="s">
        <v>143</v>
      </c>
      <c r="Z2205" s="90" t="s">
        <v>83</v>
      </c>
      <c r="AA2205" s="90" t="s">
        <v>84</v>
      </c>
      <c r="AB2205" s="90" t="s">
        <v>12009</v>
      </c>
      <c r="AC2205" s="90" t="s">
        <v>121</v>
      </c>
      <c r="AD2205" s="90" t="s">
        <v>87</v>
      </c>
      <c r="AE2205" s="90" t="s">
        <v>61</v>
      </c>
      <c r="AF2205" s="90" t="s">
        <v>61</v>
      </c>
      <c r="AG2205" s="90" t="s">
        <v>89</v>
      </c>
      <c r="AH2205" s="90" t="s">
        <v>89</v>
      </c>
      <c r="AI2205" s="90" t="s">
        <v>89</v>
      </c>
      <c r="AJ2205" s="90" t="s">
        <v>89</v>
      </c>
      <c r="AK2205" s="90" t="s">
        <v>89</v>
      </c>
      <c r="AL2205" s="90" t="s">
        <v>89</v>
      </c>
      <c r="AM2205" s="90" t="s">
        <v>89</v>
      </c>
      <c r="AN2205" s="90" t="s">
        <v>89</v>
      </c>
      <c r="AO2205" s="90" t="s">
        <v>89</v>
      </c>
      <c r="AP2205" s="90" t="s">
        <v>89</v>
      </c>
      <c r="AQ2205" s="90" t="s">
        <v>90</v>
      </c>
      <c r="AR2205" s="90" t="s">
        <v>90</v>
      </c>
      <c r="AS2205" s="90" t="s">
        <v>91</v>
      </c>
      <c r="AT2205" s="90" t="s">
        <v>92</v>
      </c>
      <c r="AU2205" s="90" t="s">
        <v>92</v>
      </c>
      <c r="AV2205" s="90" t="s">
        <v>93</v>
      </c>
      <c r="AW2205" s="90" t="s">
        <v>12010</v>
      </c>
      <c r="AX2205" s="90" t="s">
        <v>20681</v>
      </c>
      <c r="AY2205" s="90" t="s">
        <v>12012</v>
      </c>
      <c r="AZ2205" s="90" t="s">
        <v>20681</v>
      </c>
      <c r="BA2205" s="90" t="s">
        <v>97</v>
      </c>
      <c r="BB2205" s="90" t="s">
        <v>20682</v>
      </c>
      <c r="BC2205" s="90" t="s">
        <v>99</v>
      </c>
      <c r="BD2205" s="90" t="s">
        <v>150</v>
      </c>
      <c r="BE2205" s="90" t="s">
        <v>61</v>
      </c>
      <c r="BF2205" s="90" t="s">
        <v>209</v>
      </c>
      <c r="BG2205" s="90" t="s">
        <v>101</v>
      </c>
    </row>
    <row r="2206" s="85" customFormat="1" ht="19" customHeight="1" spans="1:59">
      <c r="A2206" s="90" t="s">
        <v>441</v>
      </c>
      <c r="B2206" s="90" t="s">
        <v>442</v>
      </c>
      <c r="C2206" s="90" t="s">
        <v>8339</v>
      </c>
      <c r="D2206" s="90" t="s">
        <v>8340</v>
      </c>
      <c r="E2206" s="90" t="s">
        <v>20683</v>
      </c>
      <c r="F2206" s="90" t="s">
        <v>12950</v>
      </c>
      <c r="G2206" s="90" t="s">
        <v>3814</v>
      </c>
      <c r="H2206" s="90" t="s">
        <v>1299</v>
      </c>
      <c r="I2206" s="90" t="s">
        <v>20684</v>
      </c>
      <c r="J2206" s="90" t="s">
        <v>20685</v>
      </c>
      <c r="K2206" s="90" t="s">
        <v>20686</v>
      </c>
      <c r="L2206" s="90" t="s">
        <v>73</v>
      </c>
      <c r="M2206" s="90" t="s">
        <v>3689</v>
      </c>
      <c r="N2206" s="90" t="s">
        <v>20687</v>
      </c>
      <c r="O2206" s="90" t="s">
        <v>1304</v>
      </c>
      <c r="P2206" s="90" t="s">
        <v>1305</v>
      </c>
      <c r="Q2206" s="90" t="s">
        <v>1715</v>
      </c>
      <c r="R2206" s="90" t="s">
        <v>1716</v>
      </c>
      <c r="S2206" s="90" t="s">
        <v>20688</v>
      </c>
      <c r="T2206" s="90" t="s">
        <v>119</v>
      </c>
      <c r="U2206" s="15">
        <v>0</v>
      </c>
      <c r="V2206" s="15">
        <v>28306</v>
      </c>
      <c r="W2206" s="15">
        <v>16000</v>
      </c>
      <c r="X2206" s="15">
        <v>12000</v>
      </c>
      <c r="Y2206" s="90" t="s">
        <v>82</v>
      </c>
      <c r="Z2206" s="90" t="s">
        <v>83</v>
      </c>
      <c r="AA2206" s="90" t="s">
        <v>84</v>
      </c>
      <c r="AB2206" s="90" t="s">
        <v>20689</v>
      </c>
      <c r="AC2206" s="90" t="s">
        <v>359</v>
      </c>
      <c r="AD2206" s="90" t="s">
        <v>87</v>
      </c>
      <c r="AE2206" s="90" t="s">
        <v>61</v>
      </c>
      <c r="AF2206" s="90" t="s">
        <v>61</v>
      </c>
      <c r="AG2206" s="90" t="s">
        <v>89</v>
      </c>
      <c r="AH2206" s="90" t="s">
        <v>89</v>
      </c>
      <c r="AI2206" s="90" t="s">
        <v>88</v>
      </c>
      <c r="AJ2206" s="90" t="s">
        <v>89</v>
      </c>
      <c r="AK2206" s="90" t="s">
        <v>89</v>
      </c>
      <c r="AL2206" s="90" t="s">
        <v>88</v>
      </c>
      <c r="AM2206" s="90" t="s">
        <v>88</v>
      </c>
      <c r="AN2206" s="90" t="s">
        <v>88</v>
      </c>
      <c r="AO2206" s="90" t="s">
        <v>88</v>
      </c>
      <c r="AP2206" s="90" t="s">
        <v>89</v>
      </c>
      <c r="AQ2206" s="90" t="s">
        <v>90</v>
      </c>
      <c r="AR2206" s="90" t="s">
        <v>90</v>
      </c>
      <c r="AS2206" s="90" t="s">
        <v>91</v>
      </c>
      <c r="AT2206" s="90" t="s">
        <v>92</v>
      </c>
      <c r="AU2206" s="90" t="s">
        <v>92</v>
      </c>
      <c r="AV2206" s="90" t="s">
        <v>93</v>
      </c>
      <c r="AW2206" s="90" t="s">
        <v>20690</v>
      </c>
      <c r="AX2206" s="90" t="s">
        <v>20691</v>
      </c>
      <c r="AY2206" s="90" t="s">
        <v>19601</v>
      </c>
      <c r="AZ2206" s="90" t="s">
        <v>20691</v>
      </c>
      <c r="BA2206" s="90" t="s">
        <v>97</v>
      </c>
      <c r="BB2206" s="90" t="s">
        <v>20692</v>
      </c>
      <c r="BC2206" s="90" t="s">
        <v>99</v>
      </c>
      <c r="BD2206" s="90" t="s">
        <v>100</v>
      </c>
      <c r="BE2206" s="90" t="s">
        <v>61</v>
      </c>
      <c r="BF2206" s="90" t="s">
        <v>119</v>
      </c>
      <c r="BG2206" s="90" t="s">
        <v>101</v>
      </c>
    </row>
    <row r="2207" s="85" customFormat="1" ht="19" customHeight="1" spans="1:59">
      <c r="A2207" s="90" t="s">
        <v>126</v>
      </c>
      <c r="B2207" s="90" t="s">
        <v>127</v>
      </c>
      <c r="C2207" s="90" t="s">
        <v>5176</v>
      </c>
      <c r="D2207" s="90" t="s">
        <v>5177</v>
      </c>
      <c r="E2207" s="90" t="s">
        <v>20693</v>
      </c>
      <c r="F2207" s="90" t="s">
        <v>20694</v>
      </c>
      <c r="G2207" s="90" t="s">
        <v>7637</v>
      </c>
      <c r="H2207" s="90" t="s">
        <v>1130</v>
      </c>
      <c r="I2207" s="90" t="s">
        <v>20695</v>
      </c>
      <c r="J2207" s="90" t="s">
        <v>20696</v>
      </c>
      <c r="K2207" s="90" t="s">
        <v>20697</v>
      </c>
      <c r="L2207" s="90" t="s">
        <v>73</v>
      </c>
      <c r="M2207" s="90" t="s">
        <v>20698</v>
      </c>
      <c r="N2207" s="90" t="s">
        <v>6517</v>
      </c>
      <c r="O2207" s="90" t="s">
        <v>610</v>
      </c>
      <c r="P2207" s="90" t="s">
        <v>611</v>
      </c>
      <c r="Q2207" s="90" t="s">
        <v>612</v>
      </c>
      <c r="R2207" s="90" t="s">
        <v>613</v>
      </c>
      <c r="S2207" s="90" t="s">
        <v>20699</v>
      </c>
      <c r="T2207" s="90" t="s">
        <v>262</v>
      </c>
      <c r="U2207" s="15">
        <v>0</v>
      </c>
      <c r="V2207" s="15">
        <v>95825</v>
      </c>
      <c r="W2207" s="15">
        <v>70000</v>
      </c>
      <c r="X2207" s="15">
        <v>9000</v>
      </c>
      <c r="Y2207" s="90" t="s">
        <v>143</v>
      </c>
      <c r="Z2207" s="90" t="s">
        <v>83</v>
      </c>
      <c r="AA2207" s="90" t="s">
        <v>84</v>
      </c>
      <c r="AB2207" s="90" t="s">
        <v>20700</v>
      </c>
      <c r="AC2207" s="90" t="s">
        <v>211</v>
      </c>
      <c r="AD2207" s="90" t="s">
        <v>87</v>
      </c>
      <c r="AE2207" s="90" t="s">
        <v>61</v>
      </c>
      <c r="AF2207" s="90" t="s">
        <v>61</v>
      </c>
      <c r="AG2207" s="90" t="s">
        <v>89</v>
      </c>
      <c r="AH2207" s="90" t="s">
        <v>89</v>
      </c>
      <c r="AI2207" s="90" t="s">
        <v>89</v>
      </c>
      <c r="AJ2207" s="90" t="s">
        <v>89</v>
      </c>
      <c r="AK2207" s="90" t="s">
        <v>89</v>
      </c>
      <c r="AL2207" s="90" t="s">
        <v>89</v>
      </c>
      <c r="AM2207" s="90" t="s">
        <v>89</v>
      </c>
      <c r="AN2207" s="90" t="s">
        <v>89</v>
      </c>
      <c r="AO2207" s="90" t="s">
        <v>89</v>
      </c>
      <c r="AP2207" s="90" t="s">
        <v>89</v>
      </c>
      <c r="AQ2207" s="90" t="s">
        <v>90</v>
      </c>
      <c r="AR2207" s="90" t="s">
        <v>90</v>
      </c>
      <c r="AS2207" s="90" t="s">
        <v>91</v>
      </c>
      <c r="AT2207" s="90" t="s">
        <v>92</v>
      </c>
      <c r="AU2207" s="90" t="s">
        <v>92</v>
      </c>
      <c r="AV2207" s="90" t="s">
        <v>93</v>
      </c>
      <c r="AW2207" s="90" t="s">
        <v>20701</v>
      </c>
      <c r="AX2207" s="90" t="s">
        <v>20702</v>
      </c>
      <c r="AY2207" s="90" t="s">
        <v>20703</v>
      </c>
      <c r="AZ2207" s="90" t="s">
        <v>20702</v>
      </c>
      <c r="BA2207" s="90" t="s">
        <v>215</v>
      </c>
      <c r="BB2207" s="90" t="s">
        <v>20704</v>
      </c>
      <c r="BC2207" s="90" t="s">
        <v>99</v>
      </c>
      <c r="BD2207" s="90" t="s">
        <v>150</v>
      </c>
      <c r="BE2207" s="90" t="s">
        <v>61</v>
      </c>
      <c r="BF2207" s="90" t="s">
        <v>262</v>
      </c>
      <c r="BG2207" s="90" t="s">
        <v>101</v>
      </c>
    </row>
    <row r="2208" s="85" customFormat="1" ht="19" customHeight="1" spans="1:59">
      <c r="A2208" s="90" t="s">
        <v>302</v>
      </c>
      <c r="B2208" s="90" t="s">
        <v>303</v>
      </c>
      <c r="C2208" s="90" t="s">
        <v>304</v>
      </c>
      <c r="D2208" s="90" t="s">
        <v>305</v>
      </c>
      <c r="E2208" s="90" t="s">
        <v>2252</v>
      </c>
      <c r="F2208" s="90" t="s">
        <v>2253</v>
      </c>
      <c r="G2208" s="90" t="s">
        <v>1972</v>
      </c>
      <c r="H2208" s="90" t="s">
        <v>109</v>
      </c>
      <c r="I2208" s="90" t="s">
        <v>20705</v>
      </c>
      <c r="J2208" s="90" t="s">
        <v>20706</v>
      </c>
      <c r="K2208" s="90" t="s">
        <v>20707</v>
      </c>
      <c r="L2208" s="90" t="s">
        <v>73</v>
      </c>
      <c r="M2208" s="90" t="s">
        <v>979</v>
      </c>
      <c r="N2208" s="90" t="s">
        <v>2015</v>
      </c>
      <c r="O2208" s="90" t="s">
        <v>1117</v>
      </c>
      <c r="P2208" s="90" t="s">
        <v>1118</v>
      </c>
      <c r="Q2208" s="90" t="s">
        <v>259</v>
      </c>
      <c r="R2208" s="90" t="s">
        <v>260</v>
      </c>
      <c r="S2208" s="90" t="s">
        <v>20708</v>
      </c>
      <c r="T2208" s="90" t="s">
        <v>380</v>
      </c>
      <c r="U2208" s="15">
        <v>0</v>
      </c>
      <c r="V2208" s="15">
        <v>34555</v>
      </c>
      <c r="W2208" s="15">
        <v>27600</v>
      </c>
      <c r="X2208" s="15">
        <v>10000</v>
      </c>
      <c r="Y2208" s="90" t="s">
        <v>143</v>
      </c>
      <c r="Z2208" s="90" t="s">
        <v>83</v>
      </c>
      <c r="AA2208" s="90" t="s">
        <v>84</v>
      </c>
      <c r="AB2208" s="90" t="s">
        <v>884</v>
      </c>
      <c r="AC2208" s="90" t="s">
        <v>359</v>
      </c>
      <c r="AD2208" s="90" t="s">
        <v>87</v>
      </c>
      <c r="AE2208" s="90" t="s">
        <v>61</v>
      </c>
      <c r="AF2208" s="90" t="s">
        <v>61</v>
      </c>
      <c r="AG2208" s="90" t="s">
        <v>89</v>
      </c>
      <c r="AH2208" s="90" t="s">
        <v>89</v>
      </c>
      <c r="AI2208" s="90" t="s">
        <v>89</v>
      </c>
      <c r="AJ2208" s="90" t="s">
        <v>89</v>
      </c>
      <c r="AK2208" s="90" t="s">
        <v>89</v>
      </c>
      <c r="AL2208" s="90" t="s">
        <v>89</v>
      </c>
      <c r="AM2208" s="90" t="s">
        <v>89</v>
      </c>
      <c r="AN2208" s="90" t="s">
        <v>89</v>
      </c>
      <c r="AO2208" s="90" t="s">
        <v>88</v>
      </c>
      <c r="AP2208" s="90" t="s">
        <v>89</v>
      </c>
      <c r="AQ2208" s="90" t="s">
        <v>90</v>
      </c>
      <c r="AR2208" s="90" t="s">
        <v>90</v>
      </c>
      <c r="AS2208" s="90" t="s">
        <v>91</v>
      </c>
      <c r="AT2208" s="90" t="s">
        <v>92</v>
      </c>
      <c r="AU2208" s="90" t="s">
        <v>92</v>
      </c>
      <c r="AV2208" s="90" t="s">
        <v>93</v>
      </c>
      <c r="AW2208" s="90" t="s">
        <v>2258</v>
      </c>
      <c r="AX2208" s="90" t="s">
        <v>20709</v>
      </c>
      <c r="AY2208" s="90" t="s">
        <v>2260</v>
      </c>
      <c r="AZ2208" s="90" t="s">
        <v>20709</v>
      </c>
      <c r="BA2208" s="90" t="s">
        <v>97</v>
      </c>
      <c r="BB2208" s="90" t="s">
        <v>20710</v>
      </c>
      <c r="BC2208" s="90" t="s">
        <v>99</v>
      </c>
      <c r="BD2208" s="90" t="s">
        <v>150</v>
      </c>
      <c r="BE2208" s="90" t="s">
        <v>61</v>
      </c>
      <c r="BF2208" s="90" t="s">
        <v>380</v>
      </c>
      <c r="BG2208" s="90" t="s">
        <v>101</v>
      </c>
    </row>
    <row r="2209" s="85" customFormat="1" ht="19" customHeight="1" spans="1:59">
      <c r="A2209" s="90" t="s">
        <v>2742</v>
      </c>
      <c r="B2209" s="90" t="s">
        <v>2743</v>
      </c>
      <c r="C2209" s="90" t="s">
        <v>9919</v>
      </c>
      <c r="D2209" s="90" t="s">
        <v>9920</v>
      </c>
      <c r="E2209" s="90" t="s">
        <v>20711</v>
      </c>
      <c r="F2209" s="90" t="s">
        <v>20712</v>
      </c>
      <c r="G2209" s="90" t="s">
        <v>3984</v>
      </c>
      <c r="H2209" s="90" t="s">
        <v>2291</v>
      </c>
      <c r="I2209" s="90" t="s">
        <v>20713</v>
      </c>
      <c r="J2209" s="90" t="s">
        <v>20714</v>
      </c>
      <c r="K2209" s="90" t="s">
        <v>20715</v>
      </c>
      <c r="L2209" s="90" t="s">
        <v>73</v>
      </c>
      <c r="M2209" s="90" t="s">
        <v>74</v>
      </c>
      <c r="N2209" s="90" t="s">
        <v>811</v>
      </c>
      <c r="O2209" s="90" t="s">
        <v>2295</v>
      </c>
      <c r="P2209" s="90" t="s">
        <v>2296</v>
      </c>
      <c r="Q2209" s="90" t="s">
        <v>2297</v>
      </c>
      <c r="R2209" s="90" t="s">
        <v>2298</v>
      </c>
      <c r="S2209" s="90" t="s">
        <v>20716</v>
      </c>
      <c r="T2209" s="90" t="s">
        <v>380</v>
      </c>
      <c r="U2209" s="15">
        <v>0</v>
      </c>
      <c r="V2209" s="15">
        <v>12088</v>
      </c>
      <c r="W2209" s="15">
        <v>9600</v>
      </c>
      <c r="X2209" s="15">
        <v>6000</v>
      </c>
      <c r="Y2209" s="90" t="s">
        <v>82</v>
      </c>
      <c r="Z2209" s="90" t="s">
        <v>83</v>
      </c>
      <c r="AA2209" s="90" t="s">
        <v>84</v>
      </c>
      <c r="AB2209" s="90" t="s">
        <v>20717</v>
      </c>
      <c r="AC2209" s="90" t="s">
        <v>145</v>
      </c>
      <c r="AD2209" s="90" t="s">
        <v>87</v>
      </c>
      <c r="AE2209" s="90" t="s">
        <v>61</v>
      </c>
      <c r="AF2209" s="90" t="s">
        <v>61</v>
      </c>
      <c r="AG2209" s="90" t="s">
        <v>89</v>
      </c>
      <c r="AH2209" s="90" t="s">
        <v>89</v>
      </c>
      <c r="AI2209" s="90" t="s">
        <v>89</v>
      </c>
      <c r="AJ2209" s="90" t="s">
        <v>88</v>
      </c>
      <c r="AK2209" s="90" t="s">
        <v>89</v>
      </c>
      <c r="AL2209" s="90" t="s">
        <v>89</v>
      </c>
      <c r="AM2209" s="90" t="s">
        <v>88</v>
      </c>
      <c r="AN2209" s="90" t="s">
        <v>88</v>
      </c>
      <c r="AO2209" s="90" t="s">
        <v>88</v>
      </c>
      <c r="AP2209" s="90" t="s">
        <v>89</v>
      </c>
      <c r="AQ2209" s="90" t="s">
        <v>90</v>
      </c>
      <c r="AR2209" s="90" t="s">
        <v>90</v>
      </c>
      <c r="AS2209" s="90" t="s">
        <v>91</v>
      </c>
      <c r="AT2209" s="90" t="s">
        <v>92</v>
      </c>
      <c r="AU2209" s="90" t="s">
        <v>92</v>
      </c>
      <c r="AV2209" s="90" t="s">
        <v>93</v>
      </c>
      <c r="AW2209" s="90" t="s">
        <v>20718</v>
      </c>
      <c r="AX2209" s="90" t="s">
        <v>20719</v>
      </c>
      <c r="AY2209" s="90" t="s">
        <v>20720</v>
      </c>
      <c r="AZ2209" s="90" t="s">
        <v>20719</v>
      </c>
      <c r="BA2209" s="90" t="s">
        <v>97</v>
      </c>
      <c r="BB2209" s="90" t="s">
        <v>20721</v>
      </c>
      <c r="BC2209" s="90" t="s">
        <v>99</v>
      </c>
      <c r="BD2209" s="90" t="s">
        <v>100</v>
      </c>
      <c r="BE2209" s="90" t="s">
        <v>61</v>
      </c>
      <c r="BF2209" s="90" t="s">
        <v>380</v>
      </c>
      <c r="BG2209" s="90" t="s">
        <v>101</v>
      </c>
    </row>
    <row r="2210" s="85" customFormat="1" ht="19" customHeight="1" spans="1:59">
      <c r="A2210" s="90" t="s">
        <v>102</v>
      </c>
      <c r="B2210" s="90" t="s">
        <v>103</v>
      </c>
      <c r="C2210" s="90" t="s">
        <v>3825</v>
      </c>
      <c r="D2210" s="90" t="s">
        <v>3826</v>
      </c>
      <c r="E2210" s="90" t="s">
        <v>6963</v>
      </c>
      <c r="F2210" s="90" t="s">
        <v>4260</v>
      </c>
      <c r="G2210" s="90" t="s">
        <v>2024</v>
      </c>
      <c r="H2210" s="90" t="s">
        <v>369</v>
      </c>
      <c r="I2210" s="90" t="s">
        <v>20722</v>
      </c>
      <c r="J2210" s="90" t="s">
        <v>20723</v>
      </c>
      <c r="K2210" s="90" t="s">
        <v>20724</v>
      </c>
      <c r="L2210" s="90" t="s">
        <v>73</v>
      </c>
      <c r="M2210" s="90" t="s">
        <v>341</v>
      </c>
      <c r="N2210" s="90" t="s">
        <v>2206</v>
      </c>
      <c r="O2210" s="90" t="s">
        <v>1739</v>
      </c>
      <c r="P2210" s="90" t="s">
        <v>1740</v>
      </c>
      <c r="Q2210" s="90" t="s">
        <v>377</v>
      </c>
      <c r="R2210" s="90" t="s">
        <v>378</v>
      </c>
      <c r="S2210" s="90" t="s">
        <v>20725</v>
      </c>
      <c r="T2210" s="90" t="s">
        <v>380</v>
      </c>
      <c r="U2210" s="15">
        <v>0</v>
      </c>
      <c r="V2210" s="15">
        <v>20000</v>
      </c>
      <c r="W2210" s="15">
        <v>11000</v>
      </c>
      <c r="X2210" s="15">
        <v>6000</v>
      </c>
      <c r="Y2210" s="90" t="s">
        <v>82</v>
      </c>
      <c r="Z2210" s="90" t="s">
        <v>83</v>
      </c>
      <c r="AA2210" s="90" t="s">
        <v>84</v>
      </c>
      <c r="AB2210" s="90" t="s">
        <v>6971</v>
      </c>
      <c r="AC2210" s="90" t="s">
        <v>211</v>
      </c>
      <c r="AD2210" s="90" t="s">
        <v>87</v>
      </c>
      <c r="AE2210" s="90" t="s">
        <v>61</v>
      </c>
      <c r="AF2210" s="90" t="s">
        <v>61</v>
      </c>
      <c r="AG2210" s="90" t="s">
        <v>89</v>
      </c>
      <c r="AH2210" s="90" t="s">
        <v>88</v>
      </c>
      <c r="AI2210" s="90" t="s">
        <v>88</v>
      </c>
      <c r="AJ2210" s="90" t="s">
        <v>88</v>
      </c>
      <c r="AK2210" s="90" t="s">
        <v>88</v>
      </c>
      <c r="AL2210" s="90" t="s">
        <v>88</v>
      </c>
      <c r="AM2210" s="90" t="s">
        <v>88</v>
      </c>
      <c r="AN2210" s="90" t="s">
        <v>88</v>
      </c>
      <c r="AO2210" s="90" t="s">
        <v>88</v>
      </c>
      <c r="AP2210" s="90" t="s">
        <v>89</v>
      </c>
      <c r="AQ2210" s="90" t="s">
        <v>90</v>
      </c>
      <c r="AR2210" s="90" t="s">
        <v>90</v>
      </c>
      <c r="AS2210" s="90" t="s">
        <v>91</v>
      </c>
      <c r="AT2210" s="90" t="s">
        <v>92</v>
      </c>
      <c r="AU2210" s="90" t="s">
        <v>92</v>
      </c>
      <c r="AV2210" s="90" t="s">
        <v>93</v>
      </c>
      <c r="AW2210" s="90" t="s">
        <v>6972</v>
      </c>
      <c r="AX2210" s="90" t="s">
        <v>20726</v>
      </c>
      <c r="AY2210" s="90" t="s">
        <v>6974</v>
      </c>
      <c r="AZ2210" s="90" t="s">
        <v>20726</v>
      </c>
      <c r="BA2210" s="90" t="s">
        <v>97</v>
      </c>
      <c r="BB2210" s="90" t="s">
        <v>20727</v>
      </c>
      <c r="BC2210" s="90" t="s">
        <v>99</v>
      </c>
      <c r="BD2210" s="90" t="s">
        <v>100</v>
      </c>
      <c r="BE2210" s="90" t="s">
        <v>61</v>
      </c>
      <c r="BF2210" s="90" t="s">
        <v>380</v>
      </c>
      <c r="BG2210" s="90" t="s">
        <v>101</v>
      </c>
    </row>
    <row r="2211" s="85" customFormat="1" ht="19" customHeight="1" spans="1:59">
      <c r="A2211" s="90" t="s">
        <v>302</v>
      </c>
      <c r="B2211" s="90" t="s">
        <v>303</v>
      </c>
      <c r="C2211" s="90" t="s">
        <v>1096</v>
      </c>
      <c r="D2211" s="90" t="s">
        <v>1097</v>
      </c>
      <c r="E2211" s="90" t="s">
        <v>1098</v>
      </c>
      <c r="F2211" s="90" t="s">
        <v>3017</v>
      </c>
      <c r="G2211" s="90" t="s">
        <v>3018</v>
      </c>
      <c r="H2211" s="90" t="s">
        <v>369</v>
      </c>
      <c r="I2211" s="90" t="s">
        <v>20728</v>
      </c>
      <c r="J2211" s="90" t="s">
        <v>20729</v>
      </c>
      <c r="K2211" s="90" t="s">
        <v>20730</v>
      </c>
      <c r="L2211" s="90" t="s">
        <v>73</v>
      </c>
      <c r="M2211" s="90" t="s">
        <v>20731</v>
      </c>
      <c r="N2211" s="90" t="s">
        <v>114</v>
      </c>
      <c r="O2211" s="90" t="s">
        <v>2625</v>
      </c>
      <c r="P2211" s="90" t="s">
        <v>2626</v>
      </c>
      <c r="Q2211" s="90" t="s">
        <v>377</v>
      </c>
      <c r="R2211" s="90" t="s">
        <v>378</v>
      </c>
      <c r="S2211" s="90" t="s">
        <v>20732</v>
      </c>
      <c r="T2211" s="90" t="s">
        <v>380</v>
      </c>
      <c r="U2211" s="15">
        <v>0</v>
      </c>
      <c r="V2211" s="15">
        <v>99165</v>
      </c>
      <c r="W2211" s="15">
        <v>50000</v>
      </c>
      <c r="X2211" s="15">
        <v>20000</v>
      </c>
      <c r="Y2211" s="90" t="s">
        <v>143</v>
      </c>
      <c r="Z2211" s="90" t="s">
        <v>83</v>
      </c>
      <c r="AA2211" s="90" t="s">
        <v>84</v>
      </c>
      <c r="AB2211" s="90" t="s">
        <v>1103</v>
      </c>
      <c r="AC2211" s="90" t="s">
        <v>359</v>
      </c>
      <c r="AD2211" s="90" t="s">
        <v>87</v>
      </c>
      <c r="AE2211" s="90" t="s">
        <v>61</v>
      </c>
      <c r="AF2211" s="90" t="s">
        <v>61</v>
      </c>
      <c r="AG2211" s="90" t="s">
        <v>89</v>
      </c>
      <c r="AH2211" s="90" t="s">
        <v>89</v>
      </c>
      <c r="AI2211" s="90" t="s">
        <v>89</v>
      </c>
      <c r="AJ2211" s="90" t="s">
        <v>89</v>
      </c>
      <c r="AK2211" s="90" t="s">
        <v>89</v>
      </c>
      <c r="AL2211" s="90" t="s">
        <v>89</v>
      </c>
      <c r="AM2211" s="90" t="s">
        <v>89</v>
      </c>
      <c r="AN2211" s="90" t="s">
        <v>89</v>
      </c>
      <c r="AO2211" s="90" t="s">
        <v>89</v>
      </c>
      <c r="AP2211" s="90" t="s">
        <v>89</v>
      </c>
      <c r="AQ2211" s="90" t="s">
        <v>90</v>
      </c>
      <c r="AR2211" s="90" t="s">
        <v>90</v>
      </c>
      <c r="AS2211" s="90" t="s">
        <v>91</v>
      </c>
      <c r="AT2211" s="90" t="s">
        <v>92</v>
      </c>
      <c r="AU2211" s="90" t="s">
        <v>92</v>
      </c>
      <c r="AV2211" s="90" t="s">
        <v>93</v>
      </c>
      <c r="AW2211" s="90" t="s">
        <v>1104</v>
      </c>
      <c r="AX2211" s="90" t="s">
        <v>20733</v>
      </c>
      <c r="AY2211" s="90" t="s">
        <v>1106</v>
      </c>
      <c r="AZ2211" s="90" t="s">
        <v>20733</v>
      </c>
      <c r="BA2211" s="90" t="s">
        <v>97</v>
      </c>
      <c r="BB2211" s="90" t="s">
        <v>20734</v>
      </c>
      <c r="BC2211" s="90" t="s">
        <v>99</v>
      </c>
      <c r="BD2211" s="90" t="s">
        <v>150</v>
      </c>
      <c r="BE2211" s="90" t="s">
        <v>61</v>
      </c>
      <c r="BF2211" s="90" t="s">
        <v>380</v>
      </c>
      <c r="BG2211" s="90" t="s">
        <v>101</v>
      </c>
    </row>
    <row r="2212" s="85" customFormat="1" ht="19" customHeight="1" spans="1:59">
      <c r="A2212" s="90" t="s">
        <v>226</v>
      </c>
      <c r="B2212" s="90" t="s">
        <v>227</v>
      </c>
      <c r="C2212" s="90" t="s">
        <v>334</v>
      </c>
      <c r="D2212" s="90" t="s">
        <v>335</v>
      </c>
      <c r="E2212" s="90" t="s">
        <v>20735</v>
      </c>
      <c r="F2212" s="90" t="s">
        <v>20736</v>
      </c>
      <c r="G2212" s="90" t="s">
        <v>7853</v>
      </c>
      <c r="H2212" s="90" t="s">
        <v>1571</v>
      </c>
      <c r="I2212" s="90" t="s">
        <v>20737</v>
      </c>
      <c r="J2212" s="90" t="s">
        <v>20738</v>
      </c>
      <c r="K2212" s="90" t="s">
        <v>20739</v>
      </c>
      <c r="L2212" s="90" t="s">
        <v>73</v>
      </c>
      <c r="M2212" s="90" t="s">
        <v>74</v>
      </c>
      <c r="N2212" s="90" t="s">
        <v>3477</v>
      </c>
      <c r="O2212" s="90" t="s">
        <v>949</v>
      </c>
      <c r="P2212" s="90" t="s">
        <v>950</v>
      </c>
      <c r="Q2212" s="90" t="s">
        <v>3226</v>
      </c>
      <c r="R2212" s="90" t="s">
        <v>3227</v>
      </c>
      <c r="S2212" s="90" t="s">
        <v>20740</v>
      </c>
      <c r="T2212" s="90" t="s">
        <v>380</v>
      </c>
      <c r="U2212" s="15">
        <v>0</v>
      </c>
      <c r="V2212" s="15">
        <v>18000</v>
      </c>
      <c r="W2212" s="15">
        <v>14400</v>
      </c>
      <c r="X2212" s="15">
        <v>7200</v>
      </c>
      <c r="Y2212" s="90" t="s">
        <v>82</v>
      </c>
      <c r="Z2212" s="90" t="s">
        <v>83</v>
      </c>
      <c r="AA2212" s="90" t="s">
        <v>84</v>
      </c>
      <c r="AB2212" s="90" t="s">
        <v>20741</v>
      </c>
      <c r="AC2212" s="90" t="s">
        <v>145</v>
      </c>
      <c r="AD2212" s="90" t="s">
        <v>87</v>
      </c>
      <c r="AE2212" s="90" t="s">
        <v>61</v>
      </c>
      <c r="AF2212" s="90" t="s">
        <v>61</v>
      </c>
      <c r="AG2212" s="90" t="s">
        <v>89</v>
      </c>
      <c r="AH2212" s="90" t="s">
        <v>89</v>
      </c>
      <c r="AI2212" s="90" t="s">
        <v>89</v>
      </c>
      <c r="AJ2212" s="90" t="s">
        <v>89</v>
      </c>
      <c r="AK2212" s="90" t="s">
        <v>89</v>
      </c>
      <c r="AL2212" s="90" t="s">
        <v>89</v>
      </c>
      <c r="AM2212" s="90" t="s">
        <v>89</v>
      </c>
      <c r="AN2212" s="90" t="s">
        <v>89</v>
      </c>
      <c r="AO2212" s="90" t="s">
        <v>89</v>
      </c>
      <c r="AP2212" s="90" t="s">
        <v>89</v>
      </c>
      <c r="AQ2212" s="90" t="s">
        <v>90</v>
      </c>
      <c r="AR2212" s="90" t="s">
        <v>90</v>
      </c>
      <c r="AS2212" s="90" t="s">
        <v>91</v>
      </c>
      <c r="AT2212" s="90" t="s">
        <v>92</v>
      </c>
      <c r="AU2212" s="90" t="s">
        <v>92</v>
      </c>
      <c r="AV2212" s="90" t="s">
        <v>93</v>
      </c>
      <c r="AW2212" s="90" t="s">
        <v>20742</v>
      </c>
      <c r="AX2212" s="90" t="s">
        <v>20743</v>
      </c>
      <c r="AY2212" s="90" t="s">
        <v>3116</v>
      </c>
      <c r="AZ2212" s="90" t="s">
        <v>20743</v>
      </c>
      <c r="BA2212" s="90" t="s">
        <v>97</v>
      </c>
      <c r="BB2212" s="90" t="s">
        <v>20744</v>
      </c>
      <c r="BC2212" s="90" t="s">
        <v>99</v>
      </c>
      <c r="BD2212" s="90" t="s">
        <v>100</v>
      </c>
      <c r="BE2212" s="90" t="s">
        <v>61</v>
      </c>
      <c r="BF2212" s="90" t="s">
        <v>380</v>
      </c>
      <c r="BG2212" s="90" t="s">
        <v>101</v>
      </c>
    </row>
    <row r="2213" s="85" customFormat="1" ht="19" customHeight="1" spans="1:59">
      <c r="A2213" s="90" t="s">
        <v>516</v>
      </c>
      <c r="B2213" s="90" t="s">
        <v>517</v>
      </c>
      <c r="C2213" s="90" t="s">
        <v>681</v>
      </c>
      <c r="D2213" s="90" t="s">
        <v>682</v>
      </c>
      <c r="E2213" s="90" t="s">
        <v>20745</v>
      </c>
      <c r="F2213" s="90" t="s">
        <v>2370</v>
      </c>
      <c r="G2213" s="90" t="s">
        <v>2370</v>
      </c>
      <c r="H2213" s="90" t="s">
        <v>1571</v>
      </c>
      <c r="I2213" s="90" t="s">
        <v>20746</v>
      </c>
      <c r="J2213" s="90" t="s">
        <v>20747</v>
      </c>
      <c r="K2213" s="90" t="s">
        <v>20748</v>
      </c>
      <c r="L2213" s="90" t="s">
        <v>73</v>
      </c>
      <c r="M2213" s="90" t="s">
        <v>10056</v>
      </c>
      <c r="N2213" s="90" t="s">
        <v>2015</v>
      </c>
      <c r="O2213" s="90" t="s">
        <v>949</v>
      </c>
      <c r="P2213" s="90" t="s">
        <v>950</v>
      </c>
      <c r="Q2213" s="90" t="s">
        <v>3226</v>
      </c>
      <c r="R2213" s="90" t="s">
        <v>3227</v>
      </c>
      <c r="S2213" s="90" t="s">
        <v>20749</v>
      </c>
      <c r="T2213" s="90" t="s">
        <v>380</v>
      </c>
      <c r="U2213" s="15">
        <v>0</v>
      </c>
      <c r="V2213" s="15">
        <v>20698</v>
      </c>
      <c r="W2213" s="15">
        <v>8700</v>
      </c>
      <c r="X2213" s="15">
        <v>6700</v>
      </c>
      <c r="Y2213" s="90" t="s">
        <v>143</v>
      </c>
      <c r="Z2213" s="90" t="s">
        <v>83</v>
      </c>
      <c r="AA2213" s="90" t="s">
        <v>84</v>
      </c>
      <c r="AB2213" s="90" t="s">
        <v>20750</v>
      </c>
      <c r="AC2213" s="90" t="s">
        <v>211</v>
      </c>
      <c r="AD2213" s="90" t="s">
        <v>87</v>
      </c>
      <c r="AE2213" s="90" t="s">
        <v>61</v>
      </c>
      <c r="AF2213" s="90" t="s">
        <v>61</v>
      </c>
      <c r="AG2213" s="90" t="s">
        <v>89</v>
      </c>
      <c r="AH2213" s="90" t="s">
        <v>89</v>
      </c>
      <c r="AI2213" s="90" t="s">
        <v>89</v>
      </c>
      <c r="AJ2213" s="90" t="s">
        <v>89</v>
      </c>
      <c r="AK2213" s="90" t="s">
        <v>89</v>
      </c>
      <c r="AL2213" s="90" t="s">
        <v>89</v>
      </c>
      <c r="AM2213" s="90" t="s">
        <v>89</v>
      </c>
      <c r="AN2213" s="90" t="s">
        <v>89</v>
      </c>
      <c r="AO2213" s="90" t="s">
        <v>89</v>
      </c>
      <c r="AP2213" s="90" t="s">
        <v>89</v>
      </c>
      <c r="AQ2213" s="90" t="s">
        <v>90</v>
      </c>
      <c r="AR2213" s="90" t="s">
        <v>90</v>
      </c>
      <c r="AS2213" s="90" t="s">
        <v>91</v>
      </c>
      <c r="AT2213" s="90" t="s">
        <v>92</v>
      </c>
      <c r="AU2213" s="90" t="s">
        <v>92</v>
      </c>
      <c r="AV2213" s="90" t="s">
        <v>93</v>
      </c>
      <c r="AW2213" s="90" t="s">
        <v>20751</v>
      </c>
      <c r="AX2213" s="90" t="s">
        <v>20752</v>
      </c>
      <c r="AY2213" s="90" t="s">
        <v>20753</v>
      </c>
      <c r="AZ2213" s="90" t="s">
        <v>20752</v>
      </c>
      <c r="BA2213" s="90" t="s">
        <v>97</v>
      </c>
      <c r="BB2213" s="90" t="s">
        <v>20754</v>
      </c>
      <c r="BC2213" s="90" t="s">
        <v>99</v>
      </c>
      <c r="BD2213" s="90" t="s">
        <v>150</v>
      </c>
      <c r="BE2213" s="90" t="s">
        <v>61</v>
      </c>
      <c r="BF2213" s="90" t="s">
        <v>380</v>
      </c>
      <c r="BG2213" s="90" t="s">
        <v>101</v>
      </c>
    </row>
    <row r="2214" s="85" customFormat="1" ht="19" customHeight="1" spans="1:59">
      <c r="A2214" s="90" t="s">
        <v>485</v>
      </c>
      <c r="B2214" s="90" t="s">
        <v>486</v>
      </c>
      <c r="C2214" s="90" t="s">
        <v>1215</v>
      </c>
      <c r="D2214" s="90" t="s">
        <v>1216</v>
      </c>
      <c r="E2214" s="90" t="s">
        <v>20755</v>
      </c>
      <c r="F2214" s="90" t="s">
        <v>3213</v>
      </c>
      <c r="G2214" s="90" t="s">
        <v>3601</v>
      </c>
      <c r="H2214" s="90" t="s">
        <v>109</v>
      </c>
      <c r="I2214" s="90" t="s">
        <v>20756</v>
      </c>
      <c r="J2214" s="90" t="s">
        <v>20757</v>
      </c>
      <c r="K2214" s="90" t="s">
        <v>20758</v>
      </c>
      <c r="L2214" s="90" t="s">
        <v>73</v>
      </c>
      <c r="M2214" s="90" t="s">
        <v>4428</v>
      </c>
      <c r="N2214" s="90" t="s">
        <v>8925</v>
      </c>
      <c r="O2214" s="90" t="s">
        <v>1848</v>
      </c>
      <c r="P2214" s="90" t="s">
        <v>1849</v>
      </c>
      <c r="Q2214" s="90" t="s">
        <v>1850</v>
      </c>
      <c r="R2214" s="90" t="s">
        <v>1849</v>
      </c>
      <c r="S2214" s="90" t="s">
        <v>20759</v>
      </c>
      <c r="T2214" s="90" t="s">
        <v>380</v>
      </c>
      <c r="U2214" s="15">
        <v>0</v>
      </c>
      <c r="V2214" s="15">
        <v>3100</v>
      </c>
      <c r="W2214" s="15">
        <v>2000</v>
      </c>
      <c r="X2214" s="15">
        <v>1000</v>
      </c>
      <c r="Y2214" s="90" t="s">
        <v>82</v>
      </c>
      <c r="Z2214" s="90" t="s">
        <v>83</v>
      </c>
      <c r="AA2214" s="90" t="s">
        <v>84</v>
      </c>
      <c r="AB2214" s="90" t="s">
        <v>20760</v>
      </c>
      <c r="AC2214" s="90" t="s">
        <v>191</v>
      </c>
      <c r="AD2214" s="90" t="s">
        <v>87</v>
      </c>
      <c r="AE2214" s="90" t="s">
        <v>61</v>
      </c>
      <c r="AF2214" s="90" t="s">
        <v>61</v>
      </c>
      <c r="AG2214" s="90" t="s">
        <v>89</v>
      </c>
      <c r="AH2214" s="90" t="s">
        <v>89</v>
      </c>
      <c r="AI2214" s="90" t="s">
        <v>89</v>
      </c>
      <c r="AJ2214" s="90" t="s">
        <v>88</v>
      </c>
      <c r="AK2214" s="90" t="s">
        <v>89</v>
      </c>
      <c r="AL2214" s="90" t="s">
        <v>88</v>
      </c>
      <c r="AM2214" s="90" t="s">
        <v>88</v>
      </c>
      <c r="AN2214" s="90" t="s">
        <v>88</v>
      </c>
      <c r="AO2214" s="90" t="s">
        <v>88</v>
      </c>
      <c r="AP2214" s="90" t="s">
        <v>89</v>
      </c>
      <c r="AQ2214" s="90" t="s">
        <v>90</v>
      </c>
      <c r="AR2214" s="90" t="s">
        <v>90</v>
      </c>
      <c r="AS2214" s="90" t="s">
        <v>91</v>
      </c>
      <c r="AT2214" s="90" t="s">
        <v>92</v>
      </c>
      <c r="AU2214" s="90" t="s">
        <v>92</v>
      </c>
      <c r="AV2214" s="90" t="s">
        <v>93</v>
      </c>
      <c r="AW2214" s="90" t="s">
        <v>20761</v>
      </c>
      <c r="AX2214" s="90" t="s">
        <v>20762</v>
      </c>
      <c r="AY2214" s="90" t="s">
        <v>20763</v>
      </c>
      <c r="AZ2214" s="90" t="s">
        <v>20762</v>
      </c>
      <c r="BA2214" s="90" t="s">
        <v>97</v>
      </c>
      <c r="BB2214" s="90" t="s">
        <v>20764</v>
      </c>
      <c r="BC2214" s="90" t="s">
        <v>99</v>
      </c>
      <c r="BD2214" s="90" t="s">
        <v>100</v>
      </c>
      <c r="BE2214" s="90" t="s">
        <v>61</v>
      </c>
      <c r="BF2214" s="90" t="s">
        <v>380</v>
      </c>
      <c r="BG2214" s="90" t="s">
        <v>101</v>
      </c>
    </row>
    <row r="2215" s="85" customFormat="1" ht="19" customHeight="1" spans="1:59">
      <c r="A2215" s="90" t="s">
        <v>226</v>
      </c>
      <c r="B2215" s="90" t="s">
        <v>227</v>
      </c>
      <c r="C2215" s="90" t="s">
        <v>1512</v>
      </c>
      <c r="D2215" s="90" t="s">
        <v>1513</v>
      </c>
      <c r="E2215" s="90" t="s">
        <v>12058</v>
      </c>
      <c r="F2215" s="90" t="s">
        <v>12059</v>
      </c>
      <c r="G2215" s="90" t="s">
        <v>2174</v>
      </c>
      <c r="H2215" s="90" t="s">
        <v>1299</v>
      </c>
      <c r="I2215" s="90" t="s">
        <v>20765</v>
      </c>
      <c r="J2215" s="90" t="s">
        <v>20766</v>
      </c>
      <c r="K2215" s="90" t="s">
        <v>20767</v>
      </c>
      <c r="L2215" s="90" t="s">
        <v>73</v>
      </c>
      <c r="M2215" s="90" t="s">
        <v>3818</v>
      </c>
      <c r="N2215" s="90" t="s">
        <v>1505</v>
      </c>
      <c r="O2215" s="90" t="s">
        <v>1726</v>
      </c>
      <c r="P2215" s="90" t="s">
        <v>1727</v>
      </c>
      <c r="Q2215" s="90" t="s">
        <v>1306</v>
      </c>
      <c r="R2215" s="90" t="s">
        <v>1307</v>
      </c>
      <c r="S2215" s="90" t="s">
        <v>20768</v>
      </c>
      <c r="T2215" s="90" t="s">
        <v>262</v>
      </c>
      <c r="U2215" s="15">
        <v>0</v>
      </c>
      <c r="V2215" s="15">
        <v>30400</v>
      </c>
      <c r="W2215" s="15">
        <v>18000</v>
      </c>
      <c r="X2215" s="15">
        <v>8000</v>
      </c>
      <c r="Y2215" s="90" t="s">
        <v>143</v>
      </c>
      <c r="Z2215" s="90" t="s">
        <v>83</v>
      </c>
      <c r="AA2215" s="90" t="s">
        <v>84</v>
      </c>
      <c r="AB2215" s="90" t="s">
        <v>5564</v>
      </c>
      <c r="AC2215" s="90" t="s">
        <v>211</v>
      </c>
      <c r="AD2215" s="90" t="s">
        <v>87</v>
      </c>
      <c r="AE2215" s="90" t="s">
        <v>61</v>
      </c>
      <c r="AF2215" s="90" t="s">
        <v>61</v>
      </c>
      <c r="AG2215" s="90" t="s">
        <v>89</v>
      </c>
      <c r="AH2215" s="90" t="s">
        <v>89</v>
      </c>
      <c r="AI2215" s="90" t="s">
        <v>89</v>
      </c>
      <c r="AJ2215" s="90" t="s">
        <v>89</v>
      </c>
      <c r="AK2215" s="90" t="s">
        <v>89</v>
      </c>
      <c r="AL2215" s="90" t="s">
        <v>89</v>
      </c>
      <c r="AM2215" s="90" t="s">
        <v>89</v>
      </c>
      <c r="AN2215" s="90" t="s">
        <v>89</v>
      </c>
      <c r="AO2215" s="90" t="s">
        <v>89</v>
      </c>
      <c r="AP2215" s="90" t="s">
        <v>89</v>
      </c>
      <c r="AQ2215" s="90" t="s">
        <v>90</v>
      </c>
      <c r="AR2215" s="90" t="s">
        <v>90</v>
      </c>
      <c r="AS2215" s="90" t="s">
        <v>91</v>
      </c>
      <c r="AT2215" s="90" t="s">
        <v>92</v>
      </c>
      <c r="AU2215" s="90" t="s">
        <v>92</v>
      </c>
      <c r="AV2215" s="90" t="s">
        <v>93</v>
      </c>
      <c r="AW2215" s="90" t="s">
        <v>12064</v>
      </c>
      <c r="AX2215" s="90" t="s">
        <v>20769</v>
      </c>
      <c r="AY2215" s="90" t="s">
        <v>3921</v>
      </c>
      <c r="AZ2215" s="90" t="s">
        <v>20769</v>
      </c>
      <c r="BA2215" s="90" t="s">
        <v>215</v>
      </c>
      <c r="BB2215" s="90" t="s">
        <v>20770</v>
      </c>
      <c r="BC2215" s="90" t="s">
        <v>99</v>
      </c>
      <c r="BD2215" s="90" t="s">
        <v>150</v>
      </c>
      <c r="BE2215" s="90" t="s">
        <v>61</v>
      </c>
      <c r="BF2215" s="90" t="s">
        <v>262</v>
      </c>
      <c r="BG2215" s="90" t="s">
        <v>101</v>
      </c>
    </row>
    <row r="2216" s="85" customFormat="1" ht="19" customHeight="1" spans="1:59">
      <c r="A2216" s="90" t="s">
        <v>302</v>
      </c>
      <c r="B2216" s="90" t="s">
        <v>303</v>
      </c>
      <c r="C2216" s="90" t="s">
        <v>2589</v>
      </c>
      <c r="D2216" s="90" t="s">
        <v>2590</v>
      </c>
      <c r="E2216" s="90" t="s">
        <v>8713</v>
      </c>
      <c r="F2216" s="90" t="s">
        <v>8714</v>
      </c>
      <c r="G2216" s="90" t="s">
        <v>3264</v>
      </c>
      <c r="H2216" s="90" t="s">
        <v>2885</v>
      </c>
      <c r="I2216" s="90" t="s">
        <v>20771</v>
      </c>
      <c r="J2216" s="90" t="s">
        <v>20772</v>
      </c>
      <c r="K2216" s="90" t="s">
        <v>20773</v>
      </c>
      <c r="L2216" s="90" t="s">
        <v>73</v>
      </c>
      <c r="M2216" s="90" t="s">
        <v>2679</v>
      </c>
      <c r="N2216" s="90" t="s">
        <v>20774</v>
      </c>
      <c r="O2216" s="90" t="s">
        <v>1877</v>
      </c>
      <c r="P2216" s="90" t="s">
        <v>2968</v>
      </c>
      <c r="Q2216" s="90" t="s">
        <v>115</v>
      </c>
      <c r="R2216" s="90" t="s">
        <v>2969</v>
      </c>
      <c r="S2216" s="90" t="s">
        <v>20775</v>
      </c>
      <c r="T2216" s="90" t="s">
        <v>209</v>
      </c>
      <c r="U2216" s="15">
        <v>0</v>
      </c>
      <c r="V2216" s="15">
        <v>11000</v>
      </c>
      <c r="W2216" s="15">
        <v>8800</v>
      </c>
      <c r="X2216" s="15">
        <v>3000</v>
      </c>
      <c r="Y2216" s="90" t="s">
        <v>82</v>
      </c>
      <c r="Z2216" s="90" t="s">
        <v>83</v>
      </c>
      <c r="AA2216" s="90" t="s">
        <v>84</v>
      </c>
      <c r="AB2216" s="90" t="s">
        <v>8719</v>
      </c>
      <c r="AC2216" s="90" t="s">
        <v>211</v>
      </c>
      <c r="AD2216" s="90" t="s">
        <v>87</v>
      </c>
      <c r="AE2216" s="90" t="s">
        <v>61</v>
      </c>
      <c r="AF2216" s="90" t="s">
        <v>61</v>
      </c>
      <c r="AG2216" s="90" t="s">
        <v>89</v>
      </c>
      <c r="AH2216" s="90" t="s">
        <v>89</v>
      </c>
      <c r="AI2216" s="90" t="s">
        <v>89</v>
      </c>
      <c r="AJ2216" s="90" t="s">
        <v>89</v>
      </c>
      <c r="AK2216" s="90" t="s">
        <v>89</v>
      </c>
      <c r="AL2216" s="90" t="s">
        <v>89</v>
      </c>
      <c r="AM2216" s="90" t="s">
        <v>89</v>
      </c>
      <c r="AN2216" s="90" t="s">
        <v>88</v>
      </c>
      <c r="AO2216" s="90" t="s">
        <v>88</v>
      </c>
      <c r="AP2216" s="90" t="s">
        <v>89</v>
      </c>
      <c r="AQ2216" s="90" t="s">
        <v>90</v>
      </c>
      <c r="AR2216" s="90" t="s">
        <v>90</v>
      </c>
      <c r="AS2216" s="90" t="s">
        <v>91</v>
      </c>
      <c r="AT2216" s="90" t="s">
        <v>92</v>
      </c>
      <c r="AU2216" s="90" t="s">
        <v>92</v>
      </c>
      <c r="AV2216" s="90" t="s">
        <v>93</v>
      </c>
      <c r="AW2216" s="90" t="s">
        <v>8720</v>
      </c>
      <c r="AX2216" s="90" t="s">
        <v>20776</v>
      </c>
      <c r="AY2216" s="90" t="s">
        <v>8722</v>
      </c>
      <c r="AZ2216" s="90" t="s">
        <v>20776</v>
      </c>
      <c r="BA2216" s="90" t="s">
        <v>97</v>
      </c>
      <c r="BB2216" s="90" t="s">
        <v>20777</v>
      </c>
      <c r="BC2216" s="90" t="s">
        <v>99</v>
      </c>
      <c r="BD2216" s="90" t="s">
        <v>100</v>
      </c>
      <c r="BE2216" s="90" t="s">
        <v>61</v>
      </c>
      <c r="BF2216" s="90" t="s">
        <v>209</v>
      </c>
      <c r="BG2216" s="90" t="s">
        <v>101</v>
      </c>
    </row>
    <row r="2217" s="85" customFormat="1" ht="19" customHeight="1" spans="1:59">
      <c r="A2217" s="90" t="s">
        <v>226</v>
      </c>
      <c r="B2217" s="90" t="s">
        <v>227</v>
      </c>
      <c r="C2217" s="90" t="s">
        <v>1332</v>
      </c>
      <c r="D2217" s="90" t="s">
        <v>1333</v>
      </c>
      <c r="E2217" s="90" t="s">
        <v>20778</v>
      </c>
      <c r="F2217" s="90" t="s">
        <v>8425</v>
      </c>
      <c r="G2217" s="90" t="s">
        <v>876</v>
      </c>
      <c r="H2217" s="90" t="s">
        <v>109</v>
      </c>
      <c r="I2217" s="90" t="s">
        <v>20779</v>
      </c>
      <c r="J2217" s="90" t="s">
        <v>20780</v>
      </c>
      <c r="K2217" s="90" t="s">
        <v>20781</v>
      </c>
      <c r="L2217" s="90" t="s">
        <v>73</v>
      </c>
      <c r="M2217" s="90" t="s">
        <v>2014</v>
      </c>
      <c r="N2217" s="90" t="s">
        <v>2954</v>
      </c>
      <c r="O2217" s="90" t="s">
        <v>292</v>
      </c>
      <c r="P2217" s="90" t="s">
        <v>293</v>
      </c>
      <c r="Q2217" s="90" t="s">
        <v>294</v>
      </c>
      <c r="R2217" s="90" t="s">
        <v>295</v>
      </c>
      <c r="S2217" s="90" t="s">
        <v>20782</v>
      </c>
      <c r="T2217" s="90" t="s">
        <v>81</v>
      </c>
      <c r="U2217" s="15">
        <v>0</v>
      </c>
      <c r="V2217" s="15">
        <v>131973</v>
      </c>
      <c r="W2217" s="15">
        <v>105000</v>
      </c>
      <c r="X2217" s="15">
        <v>50000</v>
      </c>
      <c r="Y2217" s="90" t="s">
        <v>82</v>
      </c>
      <c r="Z2217" s="90" t="s">
        <v>83</v>
      </c>
      <c r="AA2217" s="90" t="s">
        <v>84</v>
      </c>
      <c r="AB2217" s="90" t="s">
        <v>20783</v>
      </c>
      <c r="AC2217" s="90" t="s">
        <v>121</v>
      </c>
      <c r="AD2217" s="90" t="s">
        <v>87</v>
      </c>
      <c r="AE2217" s="90" t="s">
        <v>61</v>
      </c>
      <c r="AF2217" s="90" t="s">
        <v>61</v>
      </c>
      <c r="AG2217" s="90" t="s">
        <v>89</v>
      </c>
      <c r="AH2217" s="90" t="s">
        <v>88</v>
      </c>
      <c r="AI2217" s="90" t="s">
        <v>88</v>
      </c>
      <c r="AJ2217" s="90" t="s">
        <v>88</v>
      </c>
      <c r="AK2217" s="90" t="s">
        <v>88</v>
      </c>
      <c r="AL2217" s="90" t="s">
        <v>88</v>
      </c>
      <c r="AM2217" s="90" t="s">
        <v>89</v>
      </c>
      <c r="AN2217" s="90" t="s">
        <v>89</v>
      </c>
      <c r="AO2217" s="90" t="s">
        <v>88</v>
      </c>
      <c r="AP2217" s="90" t="s">
        <v>89</v>
      </c>
      <c r="AQ2217" s="90" t="s">
        <v>90</v>
      </c>
      <c r="AR2217" s="90" t="s">
        <v>90</v>
      </c>
      <c r="AS2217" s="90" t="s">
        <v>91</v>
      </c>
      <c r="AT2217" s="90" t="s">
        <v>92</v>
      </c>
      <c r="AU2217" s="90" t="s">
        <v>92</v>
      </c>
      <c r="AV2217" s="90" t="s">
        <v>93</v>
      </c>
      <c r="AW2217" s="90" t="s">
        <v>20784</v>
      </c>
      <c r="AX2217" s="90" t="s">
        <v>20785</v>
      </c>
      <c r="AY2217" s="90" t="s">
        <v>13332</v>
      </c>
      <c r="AZ2217" s="90" t="s">
        <v>20785</v>
      </c>
      <c r="BA2217" s="90" t="s">
        <v>97</v>
      </c>
      <c r="BB2217" s="90" t="s">
        <v>20786</v>
      </c>
      <c r="BC2217" s="90" t="s">
        <v>99</v>
      </c>
      <c r="BD2217" s="90" t="s">
        <v>100</v>
      </c>
      <c r="BE2217" s="90" t="s">
        <v>61</v>
      </c>
      <c r="BF2217" s="90" t="s">
        <v>81</v>
      </c>
      <c r="BG2217" s="90" t="s">
        <v>101</v>
      </c>
    </row>
    <row r="2218" s="85" customFormat="1" ht="19" customHeight="1" spans="1:59">
      <c r="A2218" s="90" t="s">
        <v>267</v>
      </c>
      <c r="B2218" s="90" t="s">
        <v>268</v>
      </c>
      <c r="C2218" s="90" t="s">
        <v>16100</v>
      </c>
      <c r="D2218" s="90" t="s">
        <v>16101</v>
      </c>
      <c r="E2218" s="90" t="s">
        <v>20787</v>
      </c>
      <c r="F2218" s="90" t="s">
        <v>19737</v>
      </c>
      <c r="G2218" s="90" t="s">
        <v>3757</v>
      </c>
      <c r="H2218" s="90" t="s">
        <v>605</v>
      </c>
      <c r="I2218" s="90" t="s">
        <v>20788</v>
      </c>
      <c r="J2218" s="90" t="s">
        <v>20789</v>
      </c>
      <c r="K2218" s="90" t="s">
        <v>20790</v>
      </c>
      <c r="L2218" s="90" t="s">
        <v>73</v>
      </c>
      <c r="M2218" s="90" t="s">
        <v>5065</v>
      </c>
      <c r="N2218" s="90" t="s">
        <v>4828</v>
      </c>
      <c r="O2218" s="90" t="s">
        <v>610</v>
      </c>
      <c r="P2218" s="90" t="s">
        <v>611</v>
      </c>
      <c r="Q2218" s="90" t="s">
        <v>612</v>
      </c>
      <c r="R2218" s="90" t="s">
        <v>613</v>
      </c>
      <c r="S2218" s="90" t="s">
        <v>20791</v>
      </c>
      <c r="T2218" s="90" t="s">
        <v>209</v>
      </c>
      <c r="U2218" s="15">
        <v>0</v>
      </c>
      <c r="V2218" s="15">
        <v>11213</v>
      </c>
      <c r="W2218" s="15">
        <v>8900</v>
      </c>
      <c r="X2218" s="15">
        <v>2900</v>
      </c>
      <c r="Y2218" s="90" t="s">
        <v>143</v>
      </c>
      <c r="Z2218" s="90" t="s">
        <v>83</v>
      </c>
      <c r="AA2218" s="90" t="s">
        <v>84</v>
      </c>
      <c r="AB2218" s="90" t="s">
        <v>19742</v>
      </c>
      <c r="AC2218" s="90" t="s">
        <v>121</v>
      </c>
      <c r="AD2218" s="90" t="s">
        <v>87</v>
      </c>
      <c r="AE2218" s="90" t="s">
        <v>61</v>
      </c>
      <c r="AF2218" s="90" t="s">
        <v>61</v>
      </c>
      <c r="AG2218" s="90" t="s">
        <v>89</v>
      </c>
      <c r="AH2218" s="90" t="s">
        <v>89</v>
      </c>
      <c r="AI2218" s="90" t="s">
        <v>89</v>
      </c>
      <c r="AJ2218" s="90" t="s">
        <v>89</v>
      </c>
      <c r="AK2218" s="90" t="s">
        <v>89</v>
      </c>
      <c r="AL2218" s="90" t="s">
        <v>89</v>
      </c>
      <c r="AM2218" s="90" t="s">
        <v>89</v>
      </c>
      <c r="AN2218" s="90" t="s">
        <v>89</v>
      </c>
      <c r="AO2218" s="90" t="s">
        <v>89</v>
      </c>
      <c r="AP2218" s="90" t="s">
        <v>89</v>
      </c>
      <c r="AQ2218" s="90" t="s">
        <v>90</v>
      </c>
      <c r="AR2218" s="90" t="s">
        <v>90</v>
      </c>
      <c r="AS2218" s="90" t="s">
        <v>91</v>
      </c>
      <c r="AT2218" s="90" t="s">
        <v>92</v>
      </c>
      <c r="AU2218" s="90" t="s">
        <v>92</v>
      </c>
      <c r="AV2218" s="90" t="s">
        <v>93</v>
      </c>
      <c r="AW2218" s="90" t="s">
        <v>20792</v>
      </c>
      <c r="AX2218" s="90" t="s">
        <v>20793</v>
      </c>
      <c r="AY2218" s="90" t="s">
        <v>20794</v>
      </c>
      <c r="AZ2218" s="90" t="s">
        <v>20793</v>
      </c>
      <c r="BA2218" s="90" t="s">
        <v>97</v>
      </c>
      <c r="BB2218" s="90" t="s">
        <v>20795</v>
      </c>
      <c r="BC2218" s="90" t="s">
        <v>99</v>
      </c>
      <c r="BD2218" s="90" t="s">
        <v>150</v>
      </c>
      <c r="BE2218" s="90" t="s">
        <v>61</v>
      </c>
      <c r="BF2218" s="90" t="s">
        <v>209</v>
      </c>
      <c r="BG2218" s="90" t="s">
        <v>101</v>
      </c>
    </row>
    <row r="2219" s="85" customFormat="1" ht="19" customHeight="1" spans="1:59">
      <c r="A2219" s="90" t="s">
        <v>1774</v>
      </c>
      <c r="B2219" s="90" t="s">
        <v>1775</v>
      </c>
      <c r="C2219" s="90" t="s">
        <v>3077</v>
      </c>
      <c r="D2219" s="90" t="s">
        <v>3078</v>
      </c>
      <c r="E2219" s="90" t="s">
        <v>20796</v>
      </c>
      <c r="F2219" s="90" t="s">
        <v>9644</v>
      </c>
      <c r="G2219" s="90" t="s">
        <v>9644</v>
      </c>
      <c r="H2219" s="90" t="s">
        <v>2501</v>
      </c>
      <c r="I2219" s="90" t="s">
        <v>20797</v>
      </c>
      <c r="J2219" s="90" t="s">
        <v>20798</v>
      </c>
      <c r="K2219" s="90" t="s">
        <v>20799</v>
      </c>
      <c r="L2219" s="90" t="s">
        <v>73</v>
      </c>
      <c r="M2219" s="90" t="s">
        <v>74</v>
      </c>
      <c r="N2219" s="90" t="s">
        <v>811</v>
      </c>
      <c r="O2219" s="90" t="s">
        <v>3327</v>
      </c>
      <c r="P2219" s="90" t="s">
        <v>3328</v>
      </c>
      <c r="Q2219" s="90" t="s">
        <v>3329</v>
      </c>
      <c r="R2219" s="90" t="s">
        <v>3330</v>
      </c>
      <c r="S2219" s="90" t="s">
        <v>20800</v>
      </c>
      <c r="T2219" s="90" t="s">
        <v>380</v>
      </c>
      <c r="U2219" s="15">
        <v>0</v>
      </c>
      <c r="V2219" s="15">
        <v>4650</v>
      </c>
      <c r="W2219" s="15">
        <v>3720</v>
      </c>
      <c r="X2219" s="15">
        <v>3720</v>
      </c>
      <c r="Y2219" s="90" t="s">
        <v>82</v>
      </c>
      <c r="Z2219" s="90" t="s">
        <v>83</v>
      </c>
      <c r="AA2219" s="90" t="s">
        <v>84</v>
      </c>
      <c r="AB2219" s="90" t="s">
        <v>20801</v>
      </c>
      <c r="AC2219" s="90" t="s">
        <v>121</v>
      </c>
      <c r="AD2219" s="90" t="s">
        <v>87</v>
      </c>
      <c r="AE2219" s="90" t="s">
        <v>61</v>
      </c>
      <c r="AF2219" s="90" t="s">
        <v>61</v>
      </c>
      <c r="AG2219" s="90" t="s">
        <v>89</v>
      </c>
      <c r="AH2219" s="90" t="s">
        <v>89</v>
      </c>
      <c r="AI2219" s="90" t="s">
        <v>89</v>
      </c>
      <c r="AJ2219" s="90" t="s">
        <v>89</v>
      </c>
      <c r="AK2219" s="90" t="s">
        <v>89</v>
      </c>
      <c r="AL2219" s="90" t="s">
        <v>89</v>
      </c>
      <c r="AM2219" s="90" t="s">
        <v>89</v>
      </c>
      <c r="AN2219" s="90" t="s">
        <v>89</v>
      </c>
      <c r="AO2219" s="90" t="s">
        <v>89</v>
      </c>
      <c r="AP2219" s="90" t="s">
        <v>89</v>
      </c>
      <c r="AQ2219" s="90" t="s">
        <v>90</v>
      </c>
      <c r="AR2219" s="90" t="s">
        <v>90</v>
      </c>
      <c r="AS2219" s="90" t="s">
        <v>91</v>
      </c>
      <c r="AT2219" s="90" t="s">
        <v>92</v>
      </c>
      <c r="AU2219" s="90" t="s">
        <v>92</v>
      </c>
      <c r="AV2219" s="90" t="s">
        <v>93</v>
      </c>
      <c r="AW2219" s="90" t="s">
        <v>20802</v>
      </c>
      <c r="AX2219" s="90" t="s">
        <v>20803</v>
      </c>
      <c r="AY2219" s="90" t="s">
        <v>20804</v>
      </c>
      <c r="AZ2219" s="90" t="s">
        <v>20803</v>
      </c>
      <c r="BA2219" s="90" t="s">
        <v>97</v>
      </c>
      <c r="BB2219" s="90" t="s">
        <v>20805</v>
      </c>
      <c r="BC2219" s="90" t="s">
        <v>99</v>
      </c>
      <c r="BD2219" s="90" t="s">
        <v>100</v>
      </c>
      <c r="BE2219" s="90" t="s">
        <v>61</v>
      </c>
      <c r="BF2219" s="90" t="s">
        <v>380</v>
      </c>
      <c r="BG2219" s="90" t="s">
        <v>101</v>
      </c>
    </row>
    <row r="2220" s="85" customFormat="1" ht="19" customHeight="1" spans="1:59">
      <c r="A2220" s="90" t="s">
        <v>694</v>
      </c>
      <c r="B2220" s="90" t="s">
        <v>695</v>
      </c>
      <c r="C2220" s="90" t="s">
        <v>958</v>
      </c>
      <c r="D2220" s="90" t="s">
        <v>959</v>
      </c>
      <c r="E2220" s="90" t="s">
        <v>20806</v>
      </c>
      <c r="F2220" s="90" t="s">
        <v>10357</v>
      </c>
      <c r="G2220" s="90" t="s">
        <v>5770</v>
      </c>
      <c r="H2220" s="90" t="s">
        <v>369</v>
      </c>
      <c r="I2220" s="90" t="s">
        <v>11938</v>
      </c>
      <c r="J2220" s="90" t="s">
        <v>20807</v>
      </c>
      <c r="K2220" s="90" t="s">
        <v>2027</v>
      </c>
      <c r="L2220" s="90" t="s">
        <v>73</v>
      </c>
      <c r="M2220" s="90" t="s">
        <v>773</v>
      </c>
      <c r="N2220" s="90" t="s">
        <v>11940</v>
      </c>
      <c r="O2220" s="90" t="s">
        <v>1739</v>
      </c>
      <c r="P2220" s="90" t="s">
        <v>1740</v>
      </c>
      <c r="Q2220" s="90" t="s">
        <v>377</v>
      </c>
      <c r="R2220" s="90" t="s">
        <v>378</v>
      </c>
      <c r="S2220" s="90" t="s">
        <v>13690</v>
      </c>
      <c r="T2220" s="90" t="s">
        <v>119</v>
      </c>
      <c r="U2220" s="15">
        <v>0</v>
      </c>
      <c r="V2220" s="15">
        <v>19561</v>
      </c>
      <c r="W2220" s="15">
        <v>5577</v>
      </c>
      <c r="X2220" s="15">
        <v>758</v>
      </c>
      <c r="Y2220" s="90" t="s">
        <v>143</v>
      </c>
      <c r="Z2220" s="90" t="s">
        <v>83</v>
      </c>
      <c r="AA2220" s="90" t="s">
        <v>84</v>
      </c>
      <c r="AB2220" s="90" t="s">
        <v>10357</v>
      </c>
      <c r="AC2220" s="90" t="s">
        <v>121</v>
      </c>
      <c r="AD2220" s="90" t="s">
        <v>87</v>
      </c>
      <c r="AE2220" s="90" t="s">
        <v>61</v>
      </c>
      <c r="AF2220" s="90" t="s">
        <v>61</v>
      </c>
      <c r="AG2220" s="90" t="s">
        <v>89</v>
      </c>
      <c r="AH2220" s="90" t="s">
        <v>89</v>
      </c>
      <c r="AI2220" s="90" t="s">
        <v>89</v>
      </c>
      <c r="AJ2220" s="90" t="s">
        <v>89</v>
      </c>
      <c r="AK2220" s="90" t="s">
        <v>89</v>
      </c>
      <c r="AL2220" s="90" t="s">
        <v>89</v>
      </c>
      <c r="AM2220" s="90" t="s">
        <v>89</v>
      </c>
      <c r="AN2220" s="90" t="s">
        <v>89</v>
      </c>
      <c r="AO2220" s="90" t="s">
        <v>89</v>
      </c>
      <c r="AP2220" s="90" t="s">
        <v>89</v>
      </c>
      <c r="AQ2220" s="90" t="s">
        <v>90</v>
      </c>
      <c r="AR2220" s="90" t="s">
        <v>90</v>
      </c>
      <c r="AS2220" s="90" t="s">
        <v>91</v>
      </c>
      <c r="AT2220" s="90" t="s">
        <v>92</v>
      </c>
      <c r="AU2220" s="90" t="s">
        <v>92</v>
      </c>
      <c r="AV2220" s="90" t="s">
        <v>93</v>
      </c>
      <c r="AW2220" s="90" t="s">
        <v>20808</v>
      </c>
      <c r="AX2220" s="90" t="s">
        <v>20809</v>
      </c>
      <c r="AY2220" s="90" t="s">
        <v>20810</v>
      </c>
      <c r="AZ2220" s="90" t="s">
        <v>20809</v>
      </c>
      <c r="BA2220" s="90" t="s">
        <v>215</v>
      </c>
      <c r="BB2220" s="90" t="s">
        <v>20811</v>
      </c>
      <c r="BC2220" s="90" t="s">
        <v>99</v>
      </c>
      <c r="BD2220" s="90" t="s">
        <v>150</v>
      </c>
      <c r="BE2220" s="90" t="s">
        <v>61</v>
      </c>
      <c r="BF2220" s="90" t="s">
        <v>119</v>
      </c>
      <c r="BG2220" s="90" t="s">
        <v>101</v>
      </c>
    </row>
    <row r="2221" s="85" customFormat="1" ht="19" customHeight="1" spans="1:59">
      <c r="A2221" s="90" t="s">
        <v>694</v>
      </c>
      <c r="B2221" s="90" t="s">
        <v>695</v>
      </c>
      <c r="C2221" s="90" t="s">
        <v>1185</v>
      </c>
      <c r="D2221" s="90" t="s">
        <v>1186</v>
      </c>
      <c r="E2221" s="90" t="s">
        <v>3135</v>
      </c>
      <c r="F2221" s="90" t="s">
        <v>1188</v>
      </c>
      <c r="G2221" s="90" t="s">
        <v>769</v>
      </c>
      <c r="H2221" s="90" t="s">
        <v>109</v>
      </c>
      <c r="I2221" s="90" t="s">
        <v>20812</v>
      </c>
      <c r="J2221" s="90" t="s">
        <v>20813</v>
      </c>
      <c r="K2221" s="90" t="s">
        <v>20814</v>
      </c>
      <c r="L2221" s="90" t="s">
        <v>73</v>
      </c>
      <c r="M2221" s="90" t="s">
        <v>3069</v>
      </c>
      <c r="N2221" s="90" t="s">
        <v>20815</v>
      </c>
      <c r="O2221" s="90" t="s">
        <v>2779</v>
      </c>
      <c r="P2221" s="90" t="s">
        <v>2780</v>
      </c>
      <c r="Q2221" s="90" t="s">
        <v>259</v>
      </c>
      <c r="R2221" s="90" t="s">
        <v>260</v>
      </c>
      <c r="S2221" s="90" t="s">
        <v>20816</v>
      </c>
      <c r="T2221" s="90" t="s">
        <v>380</v>
      </c>
      <c r="U2221" s="15">
        <v>0</v>
      </c>
      <c r="V2221" s="15">
        <v>35000</v>
      </c>
      <c r="W2221" s="15">
        <v>17400</v>
      </c>
      <c r="X2221" s="15">
        <v>3000</v>
      </c>
      <c r="Y2221" s="90" t="s">
        <v>82</v>
      </c>
      <c r="Z2221" s="90" t="s">
        <v>83</v>
      </c>
      <c r="AA2221" s="90" t="s">
        <v>84</v>
      </c>
      <c r="AB2221" s="90" t="s">
        <v>3142</v>
      </c>
      <c r="AC2221" s="90" t="s">
        <v>359</v>
      </c>
      <c r="AD2221" s="90" t="s">
        <v>87</v>
      </c>
      <c r="AE2221" s="90" t="s">
        <v>61</v>
      </c>
      <c r="AF2221" s="90" t="s">
        <v>61</v>
      </c>
      <c r="AG2221" s="90" t="s">
        <v>89</v>
      </c>
      <c r="AH2221" s="90" t="s">
        <v>89</v>
      </c>
      <c r="AI2221" s="90" t="s">
        <v>89</v>
      </c>
      <c r="AJ2221" s="90" t="s">
        <v>88</v>
      </c>
      <c r="AK2221" s="90" t="s">
        <v>89</v>
      </c>
      <c r="AL2221" s="90" t="s">
        <v>88</v>
      </c>
      <c r="AM2221" s="90" t="s">
        <v>88</v>
      </c>
      <c r="AN2221" s="90" t="s">
        <v>88</v>
      </c>
      <c r="AO2221" s="90" t="s">
        <v>88</v>
      </c>
      <c r="AP2221" s="90" t="s">
        <v>89</v>
      </c>
      <c r="AQ2221" s="90" t="s">
        <v>90</v>
      </c>
      <c r="AR2221" s="90" t="s">
        <v>90</v>
      </c>
      <c r="AS2221" s="90" t="s">
        <v>91</v>
      </c>
      <c r="AT2221" s="90" t="s">
        <v>92</v>
      </c>
      <c r="AU2221" s="90" t="s">
        <v>92</v>
      </c>
      <c r="AV2221" s="90" t="s">
        <v>93</v>
      </c>
      <c r="AW2221" s="90" t="s">
        <v>3143</v>
      </c>
      <c r="AX2221" s="90" t="s">
        <v>20817</v>
      </c>
      <c r="AY2221" s="90" t="s">
        <v>3145</v>
      </c>
      <c r="AZ2221" s="90" t="s">
        <v>20817</v>
      </c>
      <c r="BA2221" s="90" t="s">
        <v>97</v>
      </c>
      <c r="BB2221" s="90" t="s">
        <v>20818</v>
      </c>
      <c r="BC2221" s="90" t="s">
        <v>99</v>
      </c>
      <c r="BD2221" s="90" t="s">
        <v>100</v>
      </c>
      <c r="BE2221" s="90" t="s">
        <v>61</v>
      </c>
      <c r="BF2221" s="90" t="s">
        <v>380</v>
      </c>
      <c r="BG2221" s="90" t="s">
        <v>101</v>
      </c>
    </row>
    <row r="2222" s="85" customFormat="1" ht="19" customHeight="1" spans="1:59">
      <c r="A2222" s="90" t="s">
        <v>126</v>
      </c>
      <c r="B2222" s="90" t="s">
        <v>127</v>
      </c>
      <c r="C2222" s="90" t="s">
        <v>196</v>
      </c>
      <c r="D2222" s="90" t="s">
        <v>197</v>
      </c>
      <c r="E2222" s="90" t="s">
        <v>20819</v>
      </c>
      <c r="F2222" s="90" t="s">
        <v>7637</v>
      </c>
      <c r="G2222" s="90" t="s">
        <v>7637</v>
      </c>
      <c r="H2222" s="90" t="s">
        <v>605</v>
      </c>
      <c r="I2222" s="90" t="s">
        <v>20820</v>
      </c>
      <c r="J2222" s="90" t="s">
        <v>20821</v>
      </c>
      <c r="K2222" s="90" t="s">
        <v>20822</v>
      </c>
      <c r="L2222" s="90" t="s">
        <v>73</v>
      </c>
      <c r="M2222" s="90" t="s">
        <v>20823</v>
      </c>
      <c r="N2222" s="90" t="s">
        <v>508</v>
      </c>
      <c r="O2222" s="90" t="s">
        <v>610</v>
      </c>
      <c r="P2222" s="90" t="s">
        <v>611</v>
      </c>
      <c r="Q2222" s="90" t="s">
        <v>612</v>
      </c>
      <c r="R2222" s="90" t="s">
        <v>613</v>
      </c>
      <c r="S2222" s="90" t="s">
        <v>20824</v>
      </c>
      <c r="T2222" s="90" t="s">
        <v>119</v>
      </c>
      <c r="U2222" s="15">
        <v>0</v>
      </c>
      <c r="V2222" s="15">
        <v>28094</v>
      </c>
      <c r="W2222" s="15">
        <v>21000</v>
      </c>
      <c r="X2222" s="15">
        <v>3000</v>
      </c>
      <c r="Y2222" s="90" t="s">
        <v>143</v>
      </c>
      <c r="Z2222" s="90" t="s">
        <v>83</v>
      </c>
      <c r="AA2222" s="90" t="s">
        <v>84</v>
      </c>
      <c r="AB2222" s="90" t="s">
        <v>20825</v>
      </c>
      <c r="AC2222" s="90" t="s">
        <v>211</v>
      </c>
      <c r="AD2222" s="90" t="s">
        <v>87</v>
      </c>
      <c r="AE2222" s="90" t="s">
        <v>61</v>
      </c>
      <c r="AF2222" s="90" t="s">
        <v>61</v>
      </c>
      <c r="AG2222" s="90" t="s">
        <v>89</v>
      </c>
      <c r="AH2222" s="90" t="s">
        <v>89</v>
      </c>
      <c r="AI2222" s="90" t="s">
        <v>89</v>
      </c>
      <c r="AJ2222" s="90" t="s">
        <v>89</v>
      </c>
      <c r="AK2222" s="90" t="s">
        <v>89</v>
      </c>
      <c r="AL2222" s="90" t="s">
        <v>89</v>
      </c>
      <c r="AM2222" s="90" t="s">
        <v>89</v>
      </c>
      <c r="AN2222" s="90" t="s">
        <v>89</v>
      </c>
      <c r="AO2222" s="90" t="s">
        <v>89</v>
      </c>
      <c r="AP2222" s="90" t="s">
        <v>89</v>
      </c>
      <c r="AQ2222" s="90" t="s">
        <v>90</v>
      </c>
      <c r="AR2222" s="90" t="s">
        <v>90</v>
      </c>
      <c r="AS2222" s="90" t="s">
        <v>91</v>
      </c>
      <c r="AT2222" s="90" t="s">
        <v>92</v>
      </c>
      <c r="AU2222" s="90" t="s">
        <v>92</v>
      </c>
      <c r="AV2222" s="90" t="s">
        <v>93</v>
      </c>
      <c r="AW2222" s="90" t="s">
        <v>20826</v>
      </c>
      <c r="AX2222" s="90" t="s">
        <v>20827</v>
      </c>
      <c r="AY2222" s="90" t="s">
        <v>20828</v>
      </c>
      <c r="AZ2222" s="90" t="s">
        <v>20827</v>
      </c>
      <c r="BA2222" s="90" t="s">
        <v>215</v>
      </c>
      <c r="BB2222" s="90" t="s">
        <v>20829</v>
      </c>
      <c r="BC2222" s="90" t="s">
        <v>99</v>
      </c>
      <c r="BD2222" s="90" t="s">
        <v>150</v>
      </c>
      <c r="BE2222" s="90" t="s">
        <v>61</v>
      </c>
      <c r="BF2222" s="90" t="s">
        <v>119</v>
      </c>
      <c r="BG2222" s="90" t="s">
        <v>101</v>
      </c>
    </row>
    <row r="2223" s="85" customFormat="1" ht="19" customHeight="1" spans="1:59">
      <c r="A2223" s="90" t="s">
        <v>582</v>
      </c>
      <c r="B2223" s="90" t="s">
        <v>583</v>
      </c>
      <c r="C2223" s="90" t="s">
        <v>584</v>
      </c>
      <c r="D2223" s="90" t="s">
        <v>585</v>
      </c>
      <c r="E2223" s="90" t="s">
        <v>20830</v>
      </c>
      <c r="F2223" s="90" t="s">
        <v>18127</v>
      </c>
      <c r="G2223" s="90" t="s">
        <v>7540</v>
      </c>
      <c r="H2223" s="90" t="s">
        <v>369</v>
      </c>
      <c r="I2223" s="90" t="s">
        <v>20831</v>
      </c>
      <c r="J2223" s="90" t="s">
        <v>20832</v>
      </c>
      <c r="K2223" s="90" t="s">
        <v>20833</v>
      </c>
      <c r="L2223" s="90" t="s">
        <v>73</v>
      </c>
      <c r="M2223" s="90" t="s">
        <v>4693</v>
      </c>
      <c r="N2223" s="90" t="s">
        <v>326</v>
      </c>
      <c r="O2223" s="90" t="s">
        <v>1739</v>
      </c>
      <c r="P2223" s="90" t="s">
        <v>1740</v>
      </c>
      <c r="Q2223" s="90" t="s">
        <v>377</v>
      </c>
      <c r="R2223" s="90" t="s">
        <v>378</v>
      </c>
      <c r="S2223" s="90" t="s">
        <v>20834</v>
      </c>
      <c r="T2223" s="90" t="s">
        <v>119</v>
      </c>
      <c r="U2223" s="15">
        <v>320</v>
      </c>
      <c r="V2223" s="15">
        <v>63200</v>
      </c>
      <c r="W2223" s="15">
        <v>50560</v>
      </c>
      <c r="X2223" s="15">
        <v>28000</v>
      </c>
      <c r="Y2223" s="90" t="s">
        <v>143</v>
      </c>
      <c r="Z2223" s="90" t="s">
        <v>83</v>
      </c>
      <c r="AA2223" s="90" t="s">
        <v>84</v>
      </c>
      <c r="AB2223" s="90" t="s">
        <v>381</v>
      </c>
      <c r="AC2223" s="90" t="s">
        <v>211</v>
      </c>
      <c r="AD2223" s="90" t="s">
        <v>87</v>
      </c>
      <c r="AE2223" s="90" t="s">
        <v>61</v>
      </c>
      <c r="AF2223" s="90" t="s">
        <v>61</v>
      </c>
      <c r="AG2223" s="90" t="s">
        <v>89</v>
      </c>
      <c r="AH2223" s="90" t="s">
        <v>89</v>
      </c>
      <c r="AI2223" s="90" t="s">
        <v>89</v>
      </c>
      <c r="AJ2223" s="90" t="s">
        <v>89</v>
      </c>
      <c r="AK2223" s="90" t="s">
        <v>89</v>
      </c>
      <c r="AL2223" s="90" t="s">
        <v>89</v>
      </c>
      <c r="AM2223" s="90" t="s">
        <v>89</v>
      </c>
      <c r="AN2223" s="90" t="s">
        <v>89</v>
      </c>
      <c r="AO2223" s="90" t="s">
        <v>89</v>
      </c>
      <c r="AP2223" s="90" t="s">
        <v>89</v>
      </c>
      <c r="AQ2223" s="90" t="s">
        <v>90</v>
      </c>
      <c r="AR2223" s="90" t="s">
        <v>90</v>
      </c>
      <c r="AS2223" s="90" t="s">
        <v>91</v>
      </c>
      <c r="AT2223" s="90" t="s">
        <v>92</v>
      </c>
      <c r="AU2223" s="90" t="s">
        <v>92</v>
      </c>
      <c r="AV2223" s="90" t="s">
        <v>93</v>
      </c>
      <c r="AW2223" s="90" t="s">
        <v>20835</v>
      </c>
      <c r="AX2223" s="90" t="s">
        <v>20836</v>
      </c>
      <c r="AY2223" s="90" t="s">
        <v>20837</v>
      </c>
      <c r="AZ2223" s="90" t="s">
        <v>20836</v>
      </c>
      <c r="BA2223" s="90" t="s">
        <v>97</v>
      </c>
      <c r="BB2223" s="90" t="s">
        <v>20838</v>
      </c>
      <c r="BC2223" s="90" t="s">
        <v>99</v>
      </c>
      <c r="BD2223" s="90" t="s">
        <v>150</v>
      </c>
      <c r="BE2223" s="90" t="s">
        <v>61</v>
      </c>
      <c r="BF2223" s="90" t="s">
        <v>119</v>
      </c>
      <c r="BG2223" s="90" t="s">
        <v>101</v>
      </c>
    </row>
    <row r="2224" s="85" customFormat="1" ht="19" customHeight="1" spans="1:59">
      <c r="A2224" s="90" t="s">
        <v>126</v>
      </c>
      <c r="B2224" s="90" t="s">
        <v>127</v>
      </c>
      <c r="C2224" s="90" t="s">
        <v>632</v>
      </c>
      <c r="D2224" s="90" t="s">
        <v>633</v>
      </c>
      <c r="E2224" s="90" t="s">
        <v>5363</v>
      </c>
      <c r="F2224" s="90" t="s">
        <v>5364</v>
      </c>
      <c r="G2224" s="90" t="s">
        <v>132</v>
      </c>
      <c r="H2224" s="90" t="s">
        <v>109</v>
      </c>
      <c r="I2224" s="90" t="s">
        <v>20839</v>
      </c>
      <c r="J2224" s="90" t="s">
        <v>20840</v>
      </c>
      <c r="K2224" s="90" t="s">
        <v>20841</v>
      </c>
      <c r="L2224" s="90" t="s">
        <v>73</v>
      </c>
      <c r="M2224" s="90" t="s">
        <v>20842</v>
      </c>
      <c r="N2224" s="90" t="s">
        <v>12543</v>
      </c>
      <c r="O2224" s="90" t="s">
        <v>115</v>
      </c>
      <c r="P2224" s="90" t="s">
        <v>116</v>
      </c>
      <c r="Q2224" s="90" t="s">
        <v>117</v>
      </c>
      <c r="R2224" s="90" t="s">
        <v>116</v>
      </c>
      <c r="S2224" s="90" t="s">
        <v>20843</v>
      </c>
      <c r="T2224" s="90" t="s">
        <v>119</v>
      </c>
      <c r="U2224" s="15">
        <v>0</v>
      </c>
      <c r="V2224" s="15">
        <v>42746</v>
      </c>
      <c r="W2224" s="15">
        <v>28000</v>
      </c>
      <c r="X2224" s="15">
        <v>2000</v>
      </c>
      <c r="Y2224" s="90" t="s">
        <v>143</v>
      </c>
      <c r="Z2224" s="90" t="s">
        <v>83</v>
      </c>
      <c r="AA2224" s="90" t="s">
        <v>84</v>
      </c>
      <c r="AB2224" s="90" t="s">
        <v>5370</v>
      </c>
      <c r="AC2224" s="90" t="s">
        <v>359</v>
      </c>
      <c r="AD2224" s="90" t="s">
        <v>87</v>
      </c>
      <c r="AE2224" s="90" t="s">
        <v>61</v>
      </c>
      <c r="AF2224" s="90" t="s">
        <v>61</v>
      </c>
      <c r="AG2224" s="90" t="s">
        <v>89</v>
      </c>
      <c r="AH2224" s="90" t="s">
        <v>89</v>
      </c>
      <c r="AI2224" s="90" t="s">
        <v>89</v>
      </c>
      <c r="AJ2224" s="90" t="s">
        <v>89</v>
      </c>
      <c r="AK2224" s="90" t="s">
        <v>89</v>
      </c>
      <c r="AL2224" s="90" t="s">
        <v>89</v>
      </c>
      <c r="AM2224" s="90" t="s">
        <v>89</v>
      </c>
      <c r="AN2224" s="90" t="s">
        <v>89</v>
      </c>
      <c r="AO2224" s="90" t="s">
        <v>89</v>
      </c>
      <c r="AP2224" s="90" t="s">
        <v>89</v>
      </c>
      <c r="AQ2224" s="90" t="s">
        <v>90</v>
      </c>
      <c r="AR2224" s="90" t="s">
        <v>90</v>
      </c>
      <c r="AS2224" s="90" t="s">
        <v>91</v>
      </c>
      <c r="AT2224" s="90" t="s">
        <v>92</v>
      </c>
      <c r="AU2224" s="90" t="s">
        <v>92</v>
      </c>
      <c r="AV2224" s="90" t="s">
        <v>93</v>
      </c>
      <c r="AW2224" s="90" t="s">
        <v>5371</v>
      </c>
      <c r="AX2224" s="90" t="s">
        <v>20844</v>
      </c>
      <c r="AY2224" s="90" t="s">
        <v>5373</v>
      </c>
      <c r="AZ2224" s="90" t="s">
        <v>20844</v>
      </c>
      <c r="BA2224" s="90" t="s">
        <v>215</v>
      </c>
      <c r="BB2224" s="90" t="s">
        <v>20845</v>
      </c>
      <c r="BC2224" s="90" t="s">
        <v>99</v>
      </c>
      <c r="BD2224" s="90" t="s">
        <v>150</v>
      </c>
      <c r="BE2224" s="90" t="s">
        <v>61</v>
      </c>
      <c r="BF2224" s="90" t="s">
        <v>119</v>
      </c>
      <c r="BG2224" s="90" t="s">
        <v>101</v>
      </c>
    </row>
    <row r="2225" s="85" customFormat="1" ht="19" customHeight="1" spans="1:59">
      <c r="A2225" s="90" t="s">
        <v>441</v>
      </c>
      <c r="B2225" s="90" t="s">
        <v>442</v>
      </c>
      <c r="C2225" s="90" t="s">
        <v>8339</v>
      </c>
      <c r="D2225" s="90" t="s">
        <v>8340</v>
      </c>
      <c r="E2225" s="90" t="s">
        <v>8341</v>
      </c>
      <c r="F2225" s="90" t="s">
        <v>8342</v>
      </c>
      <c r="G2225" s="90" t="s">
        <v>4975</v>
      </c>
      <c r="H2225" s="90" t="s">
        <v>539</v>
      </c>
      <c r="I2225" s="90" t="s">
        <v>20846</v>
      </c>
      <c r="J2225" s="90" t="s">
        <v>20847</v>
      </c>
      <c r="K2225" s="90" t="s">
        <v>20848</v>
      </c>
      <c r="L2225" s="90" t="s">
        <v>73</v>
      </c>
      <c r="M2225" s="90" t="s">
        <v>7986</v>
      </c>
      <c r="N2225" s="90" t="s">
        <v>811</v>
      </c>
      <c r="O2225" s="90" t="s">
        <v>398</v>
      </c>
      <c r="P2225" s="90" t="s">
        <v>399</v>
      </c>
      <c r="Q2225" s="90" t="s">
        <v>240</v>
      </c>
      <c r="R2225" s="90" t="s">
        <v>241</v>
      </c>
      <c r="S2225" s="90" t="s">
        <v>20849</v>
      </c>
      <c r="T2225" s="90" t="s">
        <v>380</v>
      </c>
      <c r="U2225" s="15">
        <v>0</v>
      </c>
      <c r="V2225" s="15">
        <v>78000</v>
      </c>
      <c r="W2225" s="15">
        <v>45000</v>
      </c>
      <c r="X2225" s="15">
        <v>20000</v>
      </c>
      <c r="Y2225" s="90" t="s">
        <v>143</v>
      </c>
      <c r="Z2225" s="90" t="s">
        <v>83</v>
      </c>
      <c r="AA2225" s="90" t="s">
        <v>84</v>
      </c>
      <c r="AB2225" s="90" t="s">
        <v>8342</v>
      </c>
      <c r="AC2225" s="90" t="s">
        <v>191</v>
      </c>
      <c r="AD2225" s="90" t="s">
        <v>87</v>
      </c>
      <c r="AE2225" s="90" t="s">
        <v>61</v>
      </c>
      <c r="AF2225" s="90" t="s">
        <v>61</v>
      </c>
      <c r="AG2225" s="90" t="s">
        <v>89</v>
      </c>
      <c r="AH2225" s="90" t="s">
        <v>89</v>
      </c>
      <c r="AI2225" s="90" t="s">
        <v>89</v>
      </c>
      <c r="AJ2225" s="90" t="s">
        <v>89</v>
      </c>
      <c r="AK2225" s="90" t="s">
        <v>89</v>
      </c>
      <c r="AL2225" s="90" t="s">
        <v>89</v>
      </c>
      <c r="AM2225" s="90" t="s">
        <v>89</v>
      </c>
      <c r="AN2225" s="90" t="s">
        <v>89</v>
      </c>
      <c r="AO2225" s="90" t="s">
        <v>89</v>
      </c>
      <c r="AP2225" s="90" t="s">
        <v>89</v>
      </c>
      <c r="AQ2225" s="90" t="s">
        <v>90</v>
      </c>
      <c r="AR2225" s="90" t="s">
        <v>90</v>
      </c>
      <c r="AS2225" s="90" t="s">
        <v>91</v>
      </c>
      <c r="AT2225" s="90" t="s">
        <v>92</v>
      </c>
      <c r="AU2225" s="90" t="s">
        <v>92</v>
      </c>
      <c r="AV2225" s="90" t="s">
        <v>93</v>
      </c>
      <c r="AW2225" s="90" t="s">
        <v>8347</v>
      </c>
      <c r="AX2225" s="90" t="s">
        <v>20850</v>
      </c>
      <c r="AY2225" s="90" t="s">
        <v>8349</v>
      </c>
      <c r="AZ2225" s="90" t="s">
        <v>20850</v>
      </c>
      <c r="BA2225" s="90" t="s">
        <v>97</v>
      </c>
      <c r="BB2225" s="90" t="s">
        <v>20851</v>
      </c>
      <c r="BC2225" s="90" t="s">
        <v>99</v>
      </c>
      <c r="BD2225" s="90" t="s">
        <v>150</v>
      </c>
      <c r="BE2225" s="90" t="s">
        <v>61</v>
      </c>
      <c r="BF2225" s="90" t="s">
        <v>380</v>
      </c>
      <c r="BG2225" s="90" t="s">
        <v>101</v>
      </c>
    </row>
    <row r="2226" s="85" customFormat="1" ht="19" customHeight="1" spans="1:59">
      <c r="A2226" s="90" t="s">
        <v>226</v>
      </c>
      <c r="B2226" s="90" t="s">
        <v>227</v>
      </c>
      <c r="C2226" s="90" t="s">
        <v>4521</v>
      </c>
      <c r="D2226" s="90" t="s">
        <v>4522</v>
      </c>
      <c r="E2226" s="90" t="s">
        <v>20852</v>
      </c>
      <c r="F2226" s="90" t="s">
        <v>19530</v>
      </c>
      <c r="G2226" s="90" t="s">
        <v>368</v>
      </c>
      <c r="H2226" s="90" t="s">
        <v>369</v>
      </c>
      <c r="I2226" s="90" t="s">
        <v>20853</v>
      </c>
      <c r="J2226" s="90" t="s">
        <v>20854</v>
      </c>
      <c r="K2226" s="90" t="s">
        <v>20855</v>
      </c>
      <c r="L2226" s="90" t="s">
        <v>73</v>
      </c>
      <c r="M2226" s="90" t="s">
        <v>74</v>
      </c>
      <c r="N2226" s="90" t="s">
        <v>880</v>
      </c>
      <c r="O2226" s="90" t="s">
        <v>221</v>
      </c>
      <c r="P2226" s="90" t="s">
        <v>222</v>
      </c>
      <c r="Q2226" s="90" t="s">
        <v>2693</v>
      </c>
      <c r="R2226" s="90" t="s">
        <v>222</v>
      </c>
      <c r="S2226" s="90" t="s">
        <v>20856</v>
      </c>
      <c r="T2226" s="90" t="s">
        <v>380</v>
      </c>
      <c r="U2226" s="15">
        <v>0</v>
      </c>
      <c r="V2226" s="15">
        <v>26021</v>
      </c>
      <c r="W2226" s="15">
        <v>13000</v>
      </c>
      <c r="X2226" s="15">
        <v>2000</v>
      </c>
      <c r="Y2226" s="90" t="s">
        <v>82</v>
      </c>
      <c r="Z2226" s="90" t="s">
        <v>83</v>
      </c>
      <c r="AA2226" s="90" t="s">
        <v>84</v>
      </c>
      <c r="AB2226" s="90" t="s">
        <v>20857</v>
      </c>
      <c r="AC2226" s="90" t="s">
        <v>359</v>
      </c>
      <c r="AD2226" s="90" t="s">
        <v>87</v>
      </c>
      <c r="AE2226" s="90" t="s">
        <v>61</v>
      </c>
      <c r="AF2226" s="90" t="s">
        <v>61</v>
      </c>
      <c r="AG2226" s="90" t="s">
        <v>89</v>
      </c>
      <c r="AH2226" s="90" t="s">
        <v>89</v>
      </c>
      <c r="AI2226" s="90" t="s">
        <v>88</v>
      </c>
      <c r="AJ2226" s="90" t="s">
        <v>88</v>
      </c>
      <c r="AK2226" s="90" t="s">
        <v>88</v>
      </c>
      <c r="AL2226" s="90" t="s">
        <v>88</v>
      </c>
      <c r="AM2226" s="90" t="s">
        <v>88</v>
      </c>
      <c r="AN2226" s="90" t="s">
        <v>88</v>
      </c>
      <c r="AO2226" s="90" t="s">
        <v>88</v>
      </c>
      <c r="AP2226" s="90" t="s">
        <v>89</v>
      </c>
      <c r="AQ2226" s="90" t="s">
        <v>90</v>
      </c>
      <c r="AR2226" s="90" t="s">
        <v>90</v>
      </c>
      <c r="AS2226" s="90" t="s">
        <v>91</v>
      </c>
      <c r="AT2226" s="90" t="s">
        <v>92</v>
      </c>
      <c r="AU2226" s="90" t="s">
        <v>92</v>
      </c>
      <c r="AV2226" s="90" t="s">
        <v>93</v>
      </c>
      <c r="AW2226" s="90" t="s">
        <v>20858</v>
      </c>
      <c r="AX2226" s="90" t="s">
        <v>20859</v>
      </c>
      <c r="AY2226" s="90" t="s">
        <v>20860</v>
      </c>
      <c r="AZ2226" s="90" t="s">
        <v>20859</v>
      </c>
      <c r="BA2226" s="90" t="s">
        <v>97</v>
      </c>
      <c r="BB2226" s="90" t="s">
        <v>20861</v>
      </c>
      <c r="BC2226" s="90" t="s">
        <v>99</v>
      </c>
      <c r="BD2226" s="90" t="s">
        <v>100</v>
      </c>
      <c r="BE2226" s="90" t="s">
        <v>61</v>
      </c>
      <c r="BF2226" s="90" t="s">
        <v>380</v>
      </c>
      <c r="BG2226" s="90" t="s">
        <v>101</v>
      </c>
    </row>
    <row r="2227" s="85" customFormat="1" ht="19" customHeight="1" spans="1:59">
      <c r="A2227" s="90" t="s">
        <v>441</v>
      </c>
      <c r="B2227" s="90" t="s">
        <v>442</v>
      </c>
      <c r="C2227" s="90" t="s">
        <v>1270</v>
      </c>
      <c r="D2227" s="90" t="s">
        <v>1271</v>
      </c>
      <c r="E2227" s="90" t="s">
        <v>20862</v>
      </c>
      <c r="F2227" s="90" t="s">
        <v>447</v>
      </c>
      <c r="G2227" s="90" t="s">
        <v>447</v>
      </c>
      <c r="H2227" s="90" t="s">
        <v>109</v>
      </c>
      <c r="I2227" s="90" t="s">
        <v>20863</v>
      </c>
      <c r="J2227" s="90" t="s">
        <v>20864</v>
      </c>
      <c r="K2227" s="90" t="s">
        <v>20865</v>
      </c>
      <c r="L2227" s="90" t="s">
        <v>73</v>
      </c>
      <c r="M2227" s="90" t="s">
        <v>2140</v>
      </c>
      <c r="N2227" s="90" t="s">
        <v>823</v>
      </c>
      <c r="O2227" s="90" t="s">
        <v>1848</v>
      </c>
      <c r="P2227" s="90" t="s">
        <v>1849</v>
      </c>
      <c r="Q2227" s="90" t="s">
        <v>1850</v>
      </c>
      <c r="R2227" s="90" t="s">
        <v>1849</v>
      </c>
      <c r="S2227" s="90" t="s">
        <v>20866</v>
      </c>
      <c r="T2227" s="90" t="s">
        <v>20867</v>
      </c>
      <c r="U2227" s="15">
        <v>5000</v>
      </c>
      <c r="V2227" s="15">
        <v>20000</v>
      </c>
      <c r="W2227" s="15">
        <v>9000</v>
      </c>
      <c r="X2227" s="15">
        <v>1000</v>
      </c>
      <c r="Y2227" s="90" t="s">
        <v>143</v>
      </c>
      <c r="Z2227" s="90" t="s">
        <v>83</v>
      </c>
      <c r="AA2227" s="90" t="s">
        <v>84</v>
      </c>
      <c r="AB2227" s="90" t="s">
        <v>20868</v>
      </c>
      <c r="AC2227" s="90" t="s">
        <v>211</v>
      </c>
      <c r="AD2227" s="90" t="s">
        <v>87</v>
      </c>
      <c r="AE2227" s="90" t="s">
        <v>61</v>
      </c>
      <c r="AF2227" s="90" t="s">
        <v>61</v>
      </c>
      <c r="AG2227" s="90" t="s">
        <v>89</v>
      </c>
      <c r="AH2227" s="90" t="s">
        <v>89</v>
      </c>
      <c r="AI2227" s="90" t="s">
        <v>89</v>
      </c>
      <c r="AJ2227" s="90" t="s">
        <v>89</v>
      </c>
      <c r="AK2227" s="90" t="s">
        <v>89</v>
      </c>
      <c r="AL2227" s="90" t="s">
        <v>89</v>
      </c>
      <c r="AM2227" s="90" t="s">
        <v>89</v>
      </c>
      <c r="AN2227" s="90" t="s">
        <v>89</v>
      </c>
      <c r="AO2227" s="90" t="s">
        <v>89</v>
      </c>
      <c r="AP2227" s="90" t="s">
        <v>89</v>
      </c>
      <c r="AQ2227" s="90" t="s">
        <v>90</v>
      </c>
      <c r="AR2227" s="90" t="s">
        <v>90</v>
      </c>
      <c r="AS2227" s="90" t="s">
        <v>91</v>
      </c>
      <c r="AT2227" s="90" t="s">
        <v>92</v>
      </c>
      <c r="AU2227" s="90" t="s">
        <v>92</v>
      </c>
      <c r="AV2227" s="90" t="s">
        <v>93</v>
      </c>
      <c r="AW2227" s="90" t="s">
        <v>20869</v>
      </c>
      <c r="AX2227" s="90" t="s">
        <v>20870</v>
      </c>
      <c r="AY2227" s="90" t="s">
        <v>20871</v>
      </c>
      <c r="AZ2227" s="90" t="s">
        <v>20870</v>
      </c>
      <c r="BA2227" s="90" t="s">
        <v>215</v>
      </c>
      <c r="BB2227" s="90" t="s">
        <v>20872</v>
      </c>
      <c r="BC2227" s="90" t="s">
        <v>99</v>
      </c>
      <c r="BD2227" s="90" t="s">
        <v>150</v>
      </c>
      <c r="BE2227" s="90" t="s">
        <v>61</v>
      </c>
      <c r="BF2227" s="90" t="s">
        <v>20867</v>
      </c>
      <c r="BG2227" s="90" t="s">
        <v>101</v>
      </c>
    </row>
    <row r="2228" s="85" customFormat="1" ht="19" customHeight="1" spans="1:59">
      <c r="A2228" s="90" t="s">
        <v>267</v>
      </c>
      <c r="B2228" s="90" t="s">
        <v>268</v>
      </c>
      <c r="C2228" s="90" t="s">
        <v>5141</v>
      </c>
      <c r="D2228" s="90" t="s">
        <v>5142</v>
      </c>
      <c r="E2228" s="90" t="s">
        <v>20873</v>
      </c>
      <c r="F2228" s="90" t="s">
        <v>20874</v>
      </c>
      <c r="G2228" s="90" t="s">
        <v>5495</v>
      </c>
      <c r="H2228" s="90" t="s">
        <v>2501</v>
      </c>
      <c r="I2228" s="90" t="s">
        <v>20875</v>
      </c>
      <c r="J2228" s="90" t="s">
        <v>20876</v>
      </c>
      <c r="K2228" s="90" t="s">
        <v>20877</v>
      </c>
      <c r="L2228" s="90" t="s">
        <v>73</v>
      </c>
      <c r="M2228" s="90" t="s">
        <v>20878</v>
      </c>
      <c r="N2228" s="90" t="s">
        <v>20879</v>
      </c>
      <c r="O2228" s="90" t="s">
        <v>3327</v>
      </c>
      <c r="P2228" s="90" t="s">
        <v>3328</v>
      </c>
      <c r="Q2228" s="90" t="s">
        <v>6167</v>
      </c>
      <c r="R2228" s="90" t="s">
        <v>6168</v>
      </c>
      <c r="S2228" s="90" t="s">
        <v>20880</v>
      </c>
      <c r="T2228" s="90" t="s">
        <v>380</v>
      </c>
      <c r="U2228" s="15">
        <v>0</v>
      </c>
      <c r="V2228" s="15">
        <v>33140</v>
      </c>
      <c r="W2228" s="15">
        <v>16500</v>
      </c>
      <c r="X2228" s="15">
        <v>8500</v>
      </c>
      <c r="Y2228" s="90" t="s">
        <v>143</v>
      </c>
      <c r="Z2228" s="90" t="s">
        <v>83</v>
      </c>
      <c r="AA2228" s="90" t="s">
        <v>84</v>
      </c>
      <c r="AB2228" s="90" t="s">
        <v>20881</v>
      </c>
      <c r="AC2228" s="90" t="s">
        <v>211</v>
      </c>
      <c r="AD2228" s="90" t="s">
        <v>87</v>
      </c>
      <c r="AE2228" s="90" t="s">
        <v>61</v>
      </c>
      <c r="AF2228" s="90" t="s">
        <v>61</v>
      </c>
      <c r="AG2228" s="90" t="s">
        <v>89</v>
      </c>
      <c r="AH2228" s="90" t="s">
        <v>89</v>
      </c>
      <c r="AI2228" s="90" t="s">
        <v>89</v>
      </c>
      <c r="AJ2228" s="90" t="s">
        <v>89</v>
      </c>
      <c r="AK2228" s="90" t="s">
        <v>89</v>
      </c>
      <c r="AL2228" s="90" t="s">
        <v>89</v>
      </c>
      <c r="AM2228" s="90" t="s">
        <v>89</v>
      </c>
      <c r="AN2228" s="90" t="s">
        <v>89</v>
      </c>
      <c r="AO2228" s="90" t="s">
        <v>89</v>
      </c>
      <c r="AP2228" s="90" t="s">
        <v>89</v>
      </c>
      <c r="AQ2228" s="90" t="s">
        <v>90</v>
      </c>
      <c r="AR2228" s="90" t="s">
        <v>90</v>
      </c>
      <c r="AS2228" s="90" t="s">
        <v>91</v>
      </c>
      <c r="AT2228" s="90" t="s">
        <v>92</v>
      </c>
      <c r="AU2228" s="90" t="s">
        <v>92</v>
      </c>
      <c r="AV2228" s="90" t="s">
        <v>93</v>
      </c>
      <c r="AW2228" s="90" t="s">
        <v>20882</v>
      </c>
      <c r="AX2228" s="90" t="s">
        <v>20883</v>
      </c>
      <c r="AY2228" s="90" t="s">
        <v>20884</v>
      </c>
      <c r="AZ2228" s="90" t="s">
        <v>20883</v>
      </c>
      <c r="BA2228" s="90" t="s">
        <v>97</v>
      </c>
      <c r="BB2228" s="90" t="s">
        <v>20885</v>
      </c>
      <c r="BC2228" s="90" t="s">
        <v>99</v>
      </c>
      <c r="BD2228" s="90" t="s">
        <v>150</v>
      </c>
      <c r="BE2228" s="90" t="s">
        <v>61</v>
      </c>
      <c r="BF2228" s="90" t="s">
        <v>380</v>
      </c>
      <c r="BG2228" s="90" t="s">
        <v>101</v>
      </c>
    </row>
    <row r="2229" s="85" customFormat="1" ht="19" customHeight="1" spans="1:59">
      <c r="A2229" s="90" t="s">
        <v>1774</v>
      </c>
      <c r="B2229" s="90" t="s">
        <v>1775</v>
      </c>
      <c r="C2229" s="90" t="s">
        <v>6861</v>
      </c>
      <c r="D2229" s="90" t="s">
        <v>6862</v>
      </c>
      <c r="E2229" s="90" t="s">
        <v>19610</v>
      </c>
      <c r="F2229" s="90" t="s">
        <v>7863</v>
      </c>
      <c r="G2229" s="90" t="s">
        <v>3039</v>
      </c>
      <c r="H2229" s="90" t="s">
        <v>109</v>
      </c>
      <c r="I2229" s="90" t="s">
        <v>20886</v>
      </c>
      <c r="J2229" s="90" t="s">
        <v>20887</v>
      </c>
      <c r="K2229" s="90" t="s">
        <v>20888</v>
      </c>
      <c r="L2229" s="90" t="s">
        <v>73</v>
      </c>
      <c r="M2229" s="90" t="s">
        <v>74</v>
      </c>
      <c r="N2229" s="90" t="s">
        <v>880</v>
      </c>
      <c r="O2229" s="90" t="s">
        <v>1537</v>
      </c>
      <c r="P2229" s="90" t="s">
        <v>1538</v>
      </c>
      <c r="Q2229" s="90" t="s">
        <v>1920</v>
      </c>
      <c r="R2229" s="90" t="s">
        <v>1921</v>
      </c>
      <c r="S2229" s="90" t="s">
        <v>20889</v>
      </c>
      <c r="T2229" s="90" t="s">
        <v>119</v>
      </c>
      <c r="U2229" s="15">
        <v>0</v>
      </c>
      <c r="V2229" s="15">
        <v>18360</v>
      </c>
      <c r="W2229" s="15">
        <v>10000</v>
      </c>
      <c r="X2229" s="15">
        <v>5000</v>
      </c>
      <c r="Y2229" s="90" t="s">
        <v>82</v>
      </c>
      <c r="Z2229" s="90" t="s">
        <v>83</v>
      </c>
      <c r="AA2229" s="90" t="s">
        <v>84</v>
      </c>
      <c r="AB2229" s="90" t="s">
        <v>19615</v>
      </c>
      <c r="AC2229" s="90" t="s">
        <v>359</v>
      </c>
      <c r="AD2229" s="90" t="s">
        <v>87</v>
      </c>
      <c r="AE2229" s="90" t="s">
        <v>61</v>
      </c>
      <c r="AF2229" s="90" t="s">
        <v>61</v>
      </c>
      <c r="AG2229" s="90" t="s">
        <v>89</v>
      </c>
      <c r="AH2229" s="90" t="s">
        <v>89</v>
      </c>
      <c r="AI2229" s="90" t="s">
        <v>89</v>
      </c>
      <c r="AJ2229" s="90" t="s">
        <v>89</v>
      </c>
      <c r="AK2229" s="90" t="s">
        <v>89</v>
      </c>
      <c r="AL2229" s="90" t="s">
        <v>89</v>
      </c>
      <c r="AM2229" s="90" t="s">
        <v>89</v>
      </c>
      <c r="AN2229" s="90" t="s">
        <v>89</v>
      </c>
      <c r="AO2229" s="90" t="s">
        <v>89</v>
      </c>
      <c r="AP2229" s="90" t="s">
        <v>89</v>
      </c>
      <c r="AQ2229" s="90" t="s">
        <v>90</v>
      </c>
      <c r="AR2229" s="90" t="s">
        <v>90</v>
      </c>
      <c r="AS2229" s="90" t="s">
        <v>91</v>
      </c>
      <c r="AT2229" s="90" t="s">
        <v>92</v>
      </c>
      <c r="AU2229" s="90" t="s">
        <v>92</v>
      </c>
      <c r="AV2229" s="90" t="s">
        <v>93</v>
      </c>
      <c r="AW2229" s="90" t="s">
        <v>19616</v>
      </c>
      <c r="AX2229" s="90" t="s">
        <v>20890</v>
      </c>
      <c r="AY2229" s="90" t="s">
        <v>19618</v>
      </c>
      <c r="AZ2229" s="90" t="s">
        <v>20890</v>
      </c>
      <c r="BA2229" s="90" t="s">
        <v>97</v>
      </c>
      <c r="BB2229" s="90" t="s">
        <v>20891</v>
      </c>
      <c r="BC2229" s="90" t="s">
        <v>99</v>
      </c>
      <c r="BD2229" s="90" t="s">
        <v>100</v>
      </c>
      <c r="BE2229" s="90" t="s">
        <v>61</v>
      </c>
      <c r="BF2229" s="90" t="s">
        <v>119</v>
      </c>
      <c r="BG2229" s="90" t="s">
        <v>101</v>
      </c>
    </row>
    <row r="2230" s="85" customFormat="1" ht="19" customHeight="1" spans="1:59">
      <c r="A2230" s="90" t="s">
        <v>267</v>
      </c>
      <c r="B2230" s="90" t="s">
        <v>268</v>
      </c>
      <c r="C2230" s="90" t="s">
        <v>14002</v>
      </c>
      <c r="D2230" s="90" t="s">
        <v>14003</v>
      </c>
      <c r="E2230" s="90" t="s">
        <v>20892</v>
      </c>
      <c r="F2230" s="90" t="s">
        <v>20893</v>
      </c>
      <c r="G2230" s="90" t="s">
        <v>287</v>
      </c>
      <c r="H2230" s="90" t="s">
        <v>109</v>
      </c>
      <c r="I2230" s="90" t="s">
        <v>20894</v>
      </c>
      <c r="J2230" s="90" t="s">
        <v>20895</v>
      </c>
      <c r="K2230" s="90" t="s">
        <v>20896</v>
      </c>
      <c r="L2230" s="90" t="s">
        <v>73</v>
      </c>
      <c r="M2230" s="90" t="s">
        <v>137</v>
      </c>
      <c r="N2230" s="90" t="s">
        <v>2424</v>
      </c>
      <c r="O2230" s="90" t="s">
        <v>115</v>
      </c>
      <c r="P2230" s="90" t="s">
        <v>116</v>
      </c>
      <c r="Q2230" s="90" t="s">
        <v>294</v>
      </c>
      <c r="R2230" s="90" t="s">
        <v>295</v>
      </c>
      <c r="S2230" s="90" t="s">
        <v>20897</v>
      </c>
      <c r="T2230" s="90" t="s">
        <v>380</v>
      </c>
      <c r="U2230" s="15">
        <v>0</v>
      </c>
      <c r="V2230" s="15">
        <v>101000</v>
      </c>
      <c r="W2230" s="15">
        <v>80000</v>
      </c>
      <c r="X2230" s="15">
        <v>40000</v>
      </c>
      <c r="Y2230" s="90" t="s">
        <v>82</v>
      </c>
      <c r="Z2230" s="90" t="s">
        <v>83</v>
      </c>
      <c r="AA2230" s="90" t="s">
        <v>84</v>
      </c>
      <c r="AB2230" s="90" t="s">
        <v>20898</v>
      </c>
      <c r="AC2230" s="90" t="s">
        <v>145</v>
      </c>
      <c r="AD2230" s="90" t="s">
        <v>87</v>
      </c>
      <c r="AE2230" s="90" t="s">
        <v>61</v>
      </c>
      <c r="AF2230" s="90" t="s">
        <v>61</v>
      </c>
      <c r="AG2230" s="90" t="s">
        <v>89</v>
      </c>
      <c r="AH2230" s="90" t="s">
        <v>89</v>
      </c>
      <c r="AI2230" s="90" t="s">
        <v>88</v>
      </c>
      <c r="AJ2230" s="90" t="s">
        <v>88</v>
      </c>
      <c r="AK2230" s="90" t="s">
        <v>88</v>
      </c>
      <c r="AL2230" s="90" t="s">
        <v>88</v>
      </c>
      <c r="AM2230" s="90" t="s">
        <v>88</v>
      </c>
      <c r="AN2230" s="90" t="s">
        <v>88</v>
      </c>
      <c r="AO2230" s="90" t="s">
        <v>88</v>
      </c>
      <c r="AP2230" s="90" t="s">
        <v>89</v>
      </c>
      <c r="AQ2230" s="90" t="s">
        <v>90</v>
      </c>
      <c r="AR2230" s="90" t="s">
        <v>90</v>
      </c>
      <c r="AS2230" s="90" t="s">
        <v>91</v>
      </c>
      <c r="AT2230" s="90" t="s">
        <v>92</v>
      </c>
      <c r="AU2230" s="90" t="s">
        <v>92</v>
      </c>
      <c r="AV2230" s="90" t="s">
        <v>93</v>
      </c>
      <c r="AW2230" s="90" t="s">
        <v>20899</v>
      </c>
      <c r="AX2230" s="90" t="s">
        <v>20900</v>
      </c>
      <c r="AY2230" s="90" t="s">
        <v>20901</v>
      </c>
      <c r="AZ2230" s="90" t="s">
        <v>20900</v>
      </c>
      <c r="BA2230" s="90" t="s">
        <v>97</v>
      </c>
      <c r="BB2230" s="90" t="s">
        <v>20902</v>
      </c>
      <c r="BC2230" s="90" t="s">
        <v>99</v>
      </c>
      <c r="BD2230" s="90" t="s">
        <v>100</v>
      </c>
      <c r="BE2230" s="90" t="s">
        <v>61</v>
      </c>
      <c r="BF2230" s="90" t="s">
        <v>380</v>
      </c>
      <c r="BG2230" s="90" t="s">
        <v>101</v>
      </c>
    </row>
    <row r="2231" s="85" customFormat="1" ht="19" customHeight="1" spans="1:59">
      <c r="A2231" s="90" t="s">
        <v>387</v>
      </c>
      <c r="B2231" s="90" t="s">
        <v>388</v>
      </c>
      <c r="C2231" s="90" t="s">
        <v>3946</v>
      </c>
      <c r="D2231" s="90" t="s">
        <v>3947</v>
      </c>
      <c r="E2231" s="90" t="s">
        <v>7479</v>
      </c>
      <c r="F2231" s="90" t="s">
        <v>20903</v>
      </c>
      <c r="G2231" s="90" t="s">
        <v>3302</v>
      </c>
      <c r="H2231" s="90" t="s">
        <v>369</v>
      </c>
      <c r="I2231" s="90" t="s">
        <v>20904</v>
      </c>
      <c r="J2231" s="90" t="s">
        <v>20905</v>
      </c>
      <c r="K2231" s="90" t="s">
        <v>20906</v>
      </c>
      <c r="L2231" s="90" t="s">
        <v>73</v>
      </c>
      <c r="M2231" s="90" t="s">
        <v>1115</v>
      </c>
      <c r="N2231" s="90" t="s">
        <v>2967</v>
      </c>
      <c r="O2231" s="90" t="s">
        <v>2625</v>
      </c>
      <c r="P2231" s="90" t="s">
        <v>2626</v>
      </c>
      <c r="Q2231" s="90" t="s">
        <v>377</v>
      </c>
      <c r="R2231" s="90" t="s">
        <v>378</v>
      </c>
      <c r="S2231" s="90" t="s">
        <v>20907</v>
      </c>
      <c r="T2231" s="90" t="s">
        <v>380</v>
      </c>
      <c r="U2231" s="15">
        <v>3000</v>
      </c>
      <c r="V2231" s="15">
        <v>32000</v>
      </c>
      <c r="W2231" s="15">
        <v>10000</v>
      </c>
      <c r="X2231" s="15">
        <v>7000</v>
      </c>
      <c r="Y2231" s="90" t="s">
        <v>143</v>
      </c>
      <c r="Z2231" s="90" t="s">
        <v>83</v>
      </c>
      <c r="AA2231" s="90" t="s">
        <v>84</v>
      </c>
      <c r="AB2231" s="90" t="s">
        <v>7485</v>
      </c>
      <c r="AC2231" s="90" t="s">
        <v>211</v>
      </c>
      <c r="AD2231" s="90" t="s">
        <v>87</v>
      </c>
      <c r="AE2231" s="90" t="s">
        <v>61</v>
      </c>
      <c r="AF2231" s="90" t="s">
        <v>61</v>
      </c>
      <c r="AG2231" s="90" t="s">
        <v>89</v>
      </c>
      <c r="AH2231" s="90" t="s">
        <v>89</v>
      </c>
      <c r="AI2231" s="90" t="s">
        <v>89</v>
      </c>
      <c r="AJ2231" s="90" t="s">
        <v>89</v>
      </c>
      <c r="AK2231" s="90" t="s">
        <v>89</v>
      </c>
      <c r="AL2231" s="90" t="s">
        <v>89</v>
      </c>
      <c r="AM2231" s="90" t="s">
        <v>89</v>
      </c>
      <c r="AN2231" s="90" t="s">
        <v>89</v>
      </c>
      <c r="AO2231" s="90" t="s">
        <v>89</v>
      </c>
      <c r="AP2231" s="90" t="s">
        <v>89</v>
      </c>
      <c r="AQ2231" s="90" t="s">
        <v>90</v>
      </c>
      <c r="AR2231" s="90" t="s">
        <v>90</v>
      </c>
      <c r="AS2231" s="90" t="s">
        <v>91</v>
      </c>
      <c r="AT2231" s="90" t="s">
        <v>92</v>
      </c>
      <c r="AU2231" s="90" t="s">
        <v>92</v>
      </c>
      <c r="AV2231" s="90" t="s">
        <v>93</v>
      </c>
      <c r="AW2231" s="90" t="s">
        <v>7486</v>
      </c>
      <c r="AX2231" s="90" t="s">
        <v>20908</v>
      </c>
      <c r="AY2231" s="90" t="s">
        <v>7488</v>
      </c>
      <c r="AZ2231" s="90" t="s">
        <v>20908</v>
      </c>
      <c r="BA2231" s="90" t="s">
        <v>97</v>
      </c>
      <c r="BB2231" s="90" t="s">
        <v>20909</v>
      </c>
      <c r="BC2231" s="90" t="s">
        <v>99</v>
      </c>
      <c r="BD2231" s="90" t="s">
        <v>150</v>
      </c>
      <c r="BE2231" s="90" t="s">
        <v>61</v>
      </c>
      <c r="BF2231" s="90" t="s">
        <v>380</v>
      </c>
      <c r="BG2231" s="90" t="s">
        <v>101</v>
      </c>
    </row>
    <row r="2232" s="85" customFormat="1" ht="19" customHeight="1" spans="1:59">
      <c r="A2232" s="90" t="s">
        <v>516</v>
      </c>
      <c r="B2232" s="90" t="s">
        <v>517</v>
      </c>
      <c r="C2232" s="90" t="s">
        <v>2343</v>
      </c>
      <c r="D2232" s="90" t="s">
        <v>2344</v>
      </c>
      <c r="E2232" s="90" t="s">
        <v>20910</v>
      </c>
      <c r="F2232" s="90" t="s">
        <v>20911</v>
      </c>
      <c r="G2232" s="90" t="s">
        <v>9510</v>
      </c>
      <c r="H2232" s="90" t="s">
        <v>369</v>
      </c>
      <c r="I2232" s="90" t="s">
        <v>20912</v>
      </c>
      <c r="J2232" s="90" t="s">
        <v>20913</v>
      </c>
      <c r="K2232" s="90" t="s">
        <v>20914</v>
      </c>
      <c r="L2232" s="90" t="s">
        <v>73</v>
      </c>
      <c r="M2232" s="90" t="s">
        <v>20915</v>
      </c>
      <c r="N2232" s="90" t="s">
        <v>20916</v>
      </c>
      <c r="O2232" s="90" t="s">
        <v>375</v>
      </c>
      <c r="P2232" s="90" t="s">
        <v>376</v>
      </c>
      <c r="Q2232" s="90" t="s">
        <v>377</v>
      </c>
      <c r="R2232" s="90" t="s">
        <v>378</v>
      </c>
      <c r="S2232" s="90" t="s">
        <v>20917</v>
      </c>
      <c r="T2232" s="90" t="s">
        <v>380</v>
      </c>
      <c r="U2232" s="15">
        <v>0</v>
      </c>
      <c r="V2232" s="15">
        <v>22364</v>
      </c>
      <c r="W2232" s="15">
        <v>7000</v>
      </c>
      <c r="X2232" s="15">
        <v>7000</v>
      </c>
      <c r="Y2232" s="90" t="s">
        <v>143</v>
      </c>
      <c r="Z2232" s="90" t="s">
        <v>83</v>
      </c>
      <c r="AA2232" s="90" t="s">
        <v>84</v>
      </c>
      <c r="AB2232" s="90" t="s">
        <v>20918</v>
      </c>
      <c r="AC2232" s="90" t="s">
        <v>145</v>
      </c>
      <c r="AD2232" s="90" t="s">
        <v>87</v>
      </c>
      <c r="AE2232" s="90" t="s">
        <v>61</v>
      </c>
      <c r="AF2232" s="90" t="s">
        <v>61</v>
      </c>
      <c r="AG2232" s="90" t="s">
        <v>89</v>
      </c>
      <c r="AH2232" s="90" t="s">
        <v>89</v>
      </c>
      <c r="AI2232" s="90" t="s">
        <v>89</v>
      </c>
      <c r="AJ2232" s="90" t="s">
        <v>89</v>
      </c>
      <c r="AK2232" s="90" t="s">
        <v>89</v>
      </c>
      <c r="AL2232" s="90" t="s">
        <v>88</v>
      </c>
      <c r="AM2232" s="90" t="s">
        <v>88</v>
      </c>
      <c r="AN2232" s="90" t="s">
        <v>88</v>
      </c>
      <c r="AO2232" s="90" t="s">
        <v>89</v>
      </c>
      <c r="AP2232" s="90" t="s">
        <v>89</v>
      </c>
      <c r="AQ2232" s="90" t="s">
        <v>90</v>
      </c>
      <c r="AR2232" s="90" t="s">
        <v>90</v>
      </c>
      <c r="AS2232" s="90" t="s">
        <v>91</v>
      </c>
      <c r="AT2232" s="90" t="s">
        <v>92</v>
      </c>
      <c r="AU2232" s="90" t="s">
        <v>92</v>
      </c>
      <c r="AV2232" s="90" t="s">
        <v>93</v>
      </c>
      <c r="AW2232" s="90" t="s">
        <v>20919</v>
      </c>
      <c r="AX2232" s="90" t="s">
        <v>20920</v>
      </c>
      <c r="AY2232" s="90" t="s">
        <v>20921</v>
      </c>
      <c r="AZ2232" s="90" t="s">
        <v>20920</v>
      </c>
      <c r="BA2232" s="90" t="s">
        <v>97</v>
      </c>
      <c r="BB2232" s="90" t="s">
        <v>20922</v>
      </c>
      <c r="BC2232" s="90" t="s">
        <v>99</v>
      </c>
      <c r="BD2232" s="90" t="s">
        <v>150</v>
      </c>
      <c r="BE2232" s="90" t="s">
        <v>61</v>
      </c>
      <c r="BF2232" s="90" t="s">
        <v>380</v>
      </c>
      <c r="BG2232" s="90" t="s">
        <v>101</v>
      </c>
    </row>
    <row r="2233" s="85" customFormat="1" ht="19" customHeight="1" spans="1:59">
      <c r="A2233" s="90" t="s">
        <v>2742</v>
      </c>
      <c r="B2233" s="90" t="s">
        <v>2743</v>
      </c>
      <c r="C2233" s="90" t="s">
        <v>9919</v>
      </c>
      <c r="D2233" s="90" t="s">
        <v>9920</v>
      </c>
      <c r="E2233" s="90" t="s">
        <v>9921</v>
      </c>
      <c r="F2233" s="90" t="s">
        <v>14200</v>
      </c>
      <c r="G2233" s="90" t="s">
        <v>3095</v>
      </c>
      <c r="H2233" s="90" t="s">
        <v>539</v>
      </c>
      <c r="I2233" s="90" t="s">
        <v>20923</v>
      </c>
      <c r="J2233" s="90" t="s">
        <v>20924</v>
      </c>
      <c r="K2233" s="90" t="s">
        <v>20925</v>
      </c>
      <c r="L2233" s="90" t="s">
        <v>73</v>
      </c>
      <c r="M2233" s="90" t="s">
        <v>1834</v>
      </c>
      <c r="N2233" s="90" t="s">
        <v>527</v>
      </c>
      <c r="O2233" s="90" t="s">
        <v>398</v>
      </c>
      <c r="P2233" s="90" t="s">
        <v>399</v>
      </c>
      <c r="Q2233" s="90" t="s">
        <v>240</v>
      </c>
      <c r="R2233" s="90" t="s">
        <v>241</v>
      </c>
      <c r="S2233" s="90" t="s">
        <v>20926</v>
      </c>
      <c r="T2233" s="90" t="s">
        <v>119</v>
      </c>
      <c r="U2233" s="15">
        <v>0</v>
      </c>
      <c r="V2233" s="15">
        <v>64790</v>
      </c>
      <c r="W2233" s="15">
        <v>32000</v>
      </c>
      <c r="X2233" s="15">
        <v>1000</v>
      </c>
      <c r="Y2233" s="90" t="s">
        <v>143</v>
      </c>
      <c r="Z2233" s="90" t="s">
        <v>83</v>
      </c>
      <c r="AA2233" s="90" t="s">
        <v>84</v>
      </c>
      <c r="AB2233" s="90" t="s">
        <v>9928</v>
      </c>
      <c r="AC2233" s="90" t="s">
        <v>145</v>
      </c>
      <c r="AD2233" s="90" t="s">
        <v>87</v>
      </c>
      <c r="AE2233" s="90" t="s">
        <v>61</v>
      </c>
      <c r="AF2233" s="90" t="s">
        <v>61</v>
      </c>
      <c r="AG2233" s="90" t="s">
        <v>89</v>
      </c>
      <c r="AH2233" s="90" t="s">
        <v>89</v>
      </c>
      <c r="AI2233" s="90" t="s">
        <v>88</v>
      </c>
      <c r="AJ2233" s="90" t="s">
        <v>88</v>
      </c>
      <c r="AK2233" s="90" t="s">
        <v>89</v>
      </c>
      <c r="AL2233" s="90" t="s">
        <v>88</v>
      </c>
      <c r="AM2233" s="90" t="s">
        <v>89</v>
      </c>
      <c r="AN2233" s="90" t="s">
        <v>89</v>
      </c>
      <c r="AO2233" s="90" t="s">
        <v>88</v>
      </c>
      <c r="AP2233" s="90" t="s">
        <v>89</v>
      </c>
      <c r="AQ2233" s="90" t="s">
        <v>90</v>
      </c>
      <c r="AR2233" s="90" t="s">
        <v>90</v>
      </c>
      <c r="AS2233" s="90" t="s">
        <v>91</v>
      </c>
      <c r="AT2233" s="90" t="s">
        <v>92</v>
      </c>
      <c r="AU2233" s="90" t="s">
        <v>92</v>
      </c>
      <c r="AV2233" s="90" t="s">
        <v>93</v>
      </c>
      <c r="AW2233" s="90" t="s">
        <v>9929</v>
      </c>
      <c r="AX2233" s="90" t="s">
        <v>20927</v>
      </c>
      <c r="AY2233" s="90" t="s">
        <v>9931</v>
      </c>
      <c r="AZ2233" s="90" t="s">
        <v>20927</v>
      </c>
      <c r="BA2233" s="90" t="s">
        <v>97</v>
      </c>
      <c r="BB2233" s="90" t="s">
        <v>20928</v>
      </c>
      <c r="BC2233" s="90" t="s">
        <v>99</v>
      </c>
      <c r="BD2233" s="90" t="s">
        <v>150</v>
      </c>
      <c r="BE2233" s="90" t="s">
        <v>61</v>
      </c>
      <c r="BF2233" s="90" t="s">
        <v>119</v>
      </c>
      <c r="BG2233" s="90" t="s">
        <v>101</v>
      </c>
    </row>
    <row r="2234" s="85" customFormat="1" ht="19" customHeight="1" spans="1:59">
      <c r="A2234" s="90" t="s">
        <v>1564</v>
      </c>
      <c r="B2234" s="90" t="s">
        <v>1565</v>
      </c>
      <c r="C2234" s="90" t="s">
        <v>10472</v>
      </c>
      <c r="D2234" s="90" t="s">
        <v>10473</v>
      </c>
      <c r="E2234" s="90" t="s">
        <v>19937</v>
      </c>
      <c r="F2234" s="90" t="s">
        <v>19938</v>
      </c>
      <c r="G2234" s="90" t="s">
        <v>13837</v>
      </c>
      <c r="H2234" s="90" t="s">
        <v>605</v>
      </c>
      <c r="I2234" s="90" t="s">
        <v>20929</v>
      </c>
      <c r="J2234" s="90" t="s">
        <v>20930</v>
      </c>
      <c r="K2234" s="90" t="s">
        <v>20931</v>
      </c>
      <c r="L2234" s="90" t="s">
        <v>73</v>
      </c>
      <c r="M2234" s="90" t="s">
        <v>19942</v>
      </c>
      <c r="N2234" s="90" t="s">
        <v>137</v>
      </c>
      <c r="O2234" s="90" t="s">
        <v>5897</v>
      </c>
      <c r="P2234" s="90" t="s">
        <v>1670</v>
      </c>
      <c r="Q2234" s="90" t="s">
        <v>612</v>
      </c>
      <c r="R2234" s="90" t="s">
        <v>613</v>
      </c>
      <c r="S2234" s="90" t="s">
        <v>20932</v>
      </c>
      <c r="T2234" s="90" t="s">
        <v>262</v>
      </c>
      <c r="U2234" s="15">
        <v>0</v>
      </c>
      <c r="V2234" s="15">
        <v>2670</v>
      </c>
      <c r="W2234" s="15">
        <v>2100</v>
      </c>
      <c r="X2234" s="15">
        <v>900</v>
      </c>
      <c r="Y2234" s="90" t="s">
        <v>143</v>
      </c>
      <c r="Z2234" s="90" t="s">
        <v>83</v>
      </c>
      <c r="AA2234" s="90" t="s">
        <v>84</v>
      </c>
      <c r="AB2234" s="90" t="s">
        <v>19944</v>
      </c>
      <c r="AC2234" s="90" t="s">
        <v>145</v>
      </c>
      <c r="AD2234" s="90" t="s">
        <v>87</v>
      </c>
      <c r="AE2234" s="90" t="s">
        <v>61</v>
      </c>
      <c r="AF2234" s="90" t="s">
        <v>61</v>
      </c>
      <c r="AG2234" s="90" t="s">
        <v>89</v>
      </c>
      <c r="AH2234" s="90" t="s">
        <v>89</v>
      </c>
      <c r="AI2234" s="90" t="s">
        <v>89</v>
      </c>
      <c r="AJ2234" s="90" t="s">
        <v>89</v>
      </c>
      <c r="AK2234" s="90" t="s">
        <v>89</v>
      </c>
      <c r="AL2234" s="90" t="s">
        <v>89</v>
      </c>
      <c r="AM2234" s="90" t="s">
        <v>89</v>
      </c>
      <c r="AN2234" s="90" t="s">
        <v>89</v>
      </c>
      <c r="AO2234" s="90" t="s">
        <v>89</v>
      </c>
      <c r="AP2234" s="90" t="s">
        <v>89</v>
      </c>
      <c r="AQ2234" s="90" t="s">
        <v>90</v>
      </c>
      <c r="AR2234" s="90" t="s">
        <v>90</v>
      </c>
      <c r="AS2234" s="90" t="s">
        <v>91</v>
      </c>
      <c r="AT2234" s="90" t="s">
        <v>92</v>
      </c>
      <c r="AU2234" s="90" t="s">
        <v>92</v>
      </c>
      <c r="AV2234" s="90" t="s">
        <v>93</v>
      </c>
      <c r="AW2234" s="90" t="s">
        <v>19945</v>
      </c>
      <c r="AX2234" s="90" t="s">
        <v>20933</v>
      </c>
      <c r="AY2234" s="90" t="s">
        <v>19947</v>
      </c>
      <c r="AZ2234" s="90" t="s">
        <v>20933</v>
      </c>
      <c r="BA2234" s="90" t="s">
        <v>215</v>
      </c>
      <c r="BB2234" s="90" t="s">
        <v>20934</v>
      </c>
      <c r="BC2234" s="90" t="s">
        <v>99</v>
      </c>
      <c r="BD2234" s="90" t="s">
        <v>150</v>
      </c>
      <c r="BE2234" s="90" t="s">
        <v>61</v>
      </c>
      <c r="BF2234" s="90" t="s">
        <v>262</v>
      </c>
      <c r="BG2234" s="90" t="s">
        <v>101</v>
      </c>
    </row>
    <row r="2235" s="85" customFormat="1" ht="19" customHeight="1" spans="1:59">
      <c r="A2235" s="90" t="s">
        <v>441</v>
      </c>
      <c r="B2235" s="90" t="s">
        <v>442</v>
      </c>
      <c r="C2235" s="90" t="s">
        <v>1270</v>
      </c>
      <c r="D2235" s="90" t="s">
        <v>1271</v>
      </c>
      <c r="E2235" s="90" t="s">
        <v>20862</v>
      </c>
      <c r="F2235" s="90" t="s">
        <v>447</v>
      </c>
      <c r="G2235" s="90" t="s">
        <v>447</v>
      </c>
      <c r="H2235" s="90" t="s">
        <v>109</v>
      </c>
      <c r="I2235" s="90" t="s">
        <v>20935</v>
      </c>
      <c r="J2235" s="90" t="s">
        <v>20936</v>
      </c>
      <c r="K2235" s="90" t="s">
        <v>20937</v>
      </c>
      <c r="L2235" s="90" t="s">
        <v>73</v>
      </c>
      <c r="M2235" s="90" t="s">
        <v>4617</v>
      </c>
      <c r="N2235" s="90" t="s">
        <v>20938</v>
      </c>
      <c r="O2235" s="90" t="s">
        <v>1848</v>
      </c>
      <c r="P2235" s="90" t="s">
        <v>1849</v>
      </c>
      <c r="Q2235" s="90" t="s">
        <v>1850</v>
      </c>
      <c r="R2235" s="90" t="s">
        <v>1849</v>
      </c>
      <c r="S2235" s="90" t="s">
        <v>20939</v>
      </c>
      <c r="T2235" s="90" t="s">
        <v>209</v>
      </c>
      <c r="U2235" s="15">
        <v>0</v>
      </c>
      <c r="V2235" s="15">
        <v>15000</v>
      </c>
      <c r="W2235" s="15">
        <v>7500</v>
      </c>
      <c r="X2235" s="15">
        <v>4000</v>
      </c>
      <c r="Y2235" s="90" t="s">
        <v>82</v>
      </c>
      <c r="Z2235" s="90" t="s">
        <v>83</v>
      </c>
      <c r="AA2235" s="90" t="s">
        <v>84</v>
      </c>
      <c r="AB2235" s="90" t="s">
        <v>20868</v>
      </c>
      <c r="AC2235" s="90" t="s">
        <v>211</v>
      </c>
      <c r="AD2235" s="90" t="s">
        <v>87</v>
      </c>
      <c r="AE2235" s="90" t="s">
        <v>61</v>
      </c>
      <c r="AF2235" s="90" t="s">
        <v>61</v>
      </c>
      <c r="AG2235" s="90" t="s">
        <v>89</v>
      </c>
      <c r="AH2235" s="90" t="s">
        <v>89</v>
      </c>
      <c r="AI2235" s="90" t="s">
        <v>89</v>
      </c>
      <c r="AJ2235" s="90" t="s">
        <v>89</v>
      </c>
      <c r="AK2235" s="90" t="s">
        <v>89</v>
      </c>
      <c r="AL2235" s="90" t="s">
        <v>89</v>
      </c>
      <c r="AM2235" s="90" t="s">
        <v>89</v>
      </c>
      <c r="AN2235" s="90" t="s">
        <v>89</v>
      </c>
      <c r="AO2235" s="90" t="s">
        <v>89</v>
      </c>
      <c r="AP2235" s="90" t="s">
        <v>89</v>
      </c>
      <c r="AQ2235" s="90" t="s">
        <v>90</v>
      </c>
      <c r="AR2235" s="90" t="s">
        <v>90</v>
      </c>
      <c r="AS2235" s="90" t="s">
        <v>91</v>
      </c>
      <c r="AT2235" s="90" t="s">
        <v>92</v>
      </c>
      <c r="AU2235" s="90" t="s">
        <v>92</v>
      </c>
      <c r="AV2235" s="90" t="s">
        <v>93</v>
      </c>
      <c r="AW2235" s="90" t="s">
        <v>20869</v>
      </c>
      <c r="AX2235" s="90" t="s">
        <v>20940</v>
      </c>
      <c r="AY2235" s="90" t="s">
        <v>20871</v>
      </c>
      <c r="AZ2235" s="90" t="s">
        <v>20940</v>
      </c>
      <c r="BA2235" s="90" t="s">
        <v>97</v>
      </c>
      <c r="BB2235" s="90" t="s">
        <v>20941</v>
      </c>
      <c r="BC2235" s="90" t="s">
        <v>99</v>
      </c>
      <c r="BD2235" s="90" t="s">
        <v>100</v>
      </c>
      <c r="BE2235" s="90" t="s">
        <v>61</v>
      </c>
      <c r="BF2235" s="90" t="s">
        <v>209</v>
      </c>
      <c r="BG2235" s="90" t="s">
        <v>101</v>
      </c>
    </row>
    <row r="2236" s="85" customFormat="1" ht="19" customHeight="1" spans="1:59">
      <c r="A2236" s="90" t="s">
        <v>2742</v>
      </c>
      <c r="B2236" s="90" t="s">
        <v>2743</v>
      </c>
      <c r="C2236" s="90" t="s">
        <v>5625</v>
      </c>
      <c r="D2236" s="90" t="s">
        <v>5626</v>
      </c>
      <c r="E2236" s="90" t="s">
        <v>20942</v>
      </c>
      <c r="F2236" s="90" t="s">
        <v>5628</v>
      </c>
      <c r="G2236" s="90" t="s">
        <v>3238</v>
      </c>
      <c r="H2236" s="90" t="s">
        <v>109</v>
      </c>
      <c r="I2236" s="90" t="s">
        <v>20943</v>
      </c>
      <c r="J2236" s="90" t="s">
        <v>20944</v>
      </c>
      <c r="K2236" s="90" t="s">
        <v>20945</v>
      </c>
      <c r="L2236" s="90" t="s">
        <v>73</v>
      </c>
      <c r="M2236" s="90" t="s">
        <v>526</v>
      </c>
      <c r="N2236" s="90" t="s">
        <v>2763</v>
      </c>
      <c r="O2236" s="90" t="s">
        <v>2779</v>
      </c>
      <c r="P2236" s="90" t="s">
        <v>2780</v>
      </c>
      <c r="Q2236" s="90" t="s">
        <v>1940</v>
      </c>
      <c r="R2236" s="90" t="s">
        <v>1941</v>
      </c>
      <c r="S2236" s="90" t="s">
        <v>20946</v>
      </c>
      <c r="T2236" s="90" t="s">
        <v>380</v>
      </c>
      <c r="U2236" s="15">
        <v>0</v>
      </c>
      <c r="V2236" s="15">
        <v>35000</v>
      </c>
      <c r="W2236" s="15">
        <v>12000</v>
      </c>
      <c r="X2236" s="15">
        <v>7000</v>
      </c>
      <c r="Y2236" s="90" t="s">
        <v>82</v>
      </c>
      <c r="Z2236" s="90" t="s">
        <v>83</v>
      </c>
      <c r="AA2236" s="90" t="s">
        <v>84</v>
      </c>
      <c r="AB2236" s="90" t="s">
        <v>20947</v>
      </c>
      <c r="AC2236" s="90" t="s">
        <v>145</v>
      </c>
      <c r="AD2236" s="90" t="s">
        <v>87</v>
      </c>
      <c r="AE2236" s="90" t="s">
        <v>61</v>
      </c>
      <c r="AF2236" s="90" t="s">
        <v>61</v>
      </c>
      <c r="AG2236" s="90" t="s">
        <v>89</v>
      </c>
      <c r="AH2236" s="90" t="s">
        <v>89</v>
      </c>
      <c r="AI2236" s="90" t="s">
        <v>88</v>
      </c>
      <c r="AJ2236" s="90" t="s">
        <v>88</v>
      </c>
      <c r="AK2236" s="90" t="s">
        <v>89</v>
      </c>
      <c r="AL2236" s="90" t="s">
        <v>88</v>
      </c>
      <c r="AM2236" s="90" t="s">
        <v>89</v>
      </c>
      <c r="AN2236" s="90" t="s">
        <v>89</v>
      </c>
      <c r="AO2236" s="90" t="s">
        <v>89</v>
      </c>
      <c r="AP2236" s="90" t="s">
        <v>89</v>
      </c>
      <c r="AQ2236" s="90" t="s">
        <v>90</v>
      </c>
      <c r="AR2236" s="90" t="s">
        <v>90</v>
      </c>
      <c r="AS2236" s="90" t="s">
        <v>91</v>
      </c>
      <c r="AT2236" s="90" t="s">
        <v>92</v>
      </c>
      <c r="AU2236" s="90" t="s">
        <v>92</v>
      </c>
      <c r="AV2236" s="90" t="s">
        <v>93</v>
      </c>
      <c r="AW2236" s="90" t="s">
        <v>20948</v>
      </c>
      <c r="AX2236" s="90" t="s">
        <v>20949</v>
      </c>
      <c r="AY2236" s="90" t="s">
        <v>20950</v>
      </c>
      <c r="AZ2236" s="90" t="s">
        <v>20949</v>
      </c>
      <c r="BA2236" s="90" t="s">
        <v>97</v>
      </c>
      <c r="BB2236" s="90" t="s">
        <v>20951</v>
      </c>
      <c r="BC2236" s="90" t="s">
        <v>99</v>
      </c>
      <c r="BD2236" s="90" t="s">
        <v>100</v>
      </c>
      <c r="BE2236" s="90" t="s">
        <v>61</v>
      </c>
      <c r="BF2236" s="90" t="s">
        <v>380</v>
      </c>
      <c r="BG2236" s="90" t="s">
        <v>101</v>
      </c>
    </row>
    <row r="2237" s="85" customFormat="1" ht="19" customHeight="1" spans="1:59">
      <c r="A2237" s="90" t="s">
        <v>102</v>
      </c>
      <c r="B2237" s="90" t="s">
        <v>103</v>
      </c>
      <c r="C2237" s="90" t="s">
        <v>1790</v>
      </c>
      <c r="D2237" s="90" t="s">
        <v>1791</v>
      </c>
      <c r="E2237" s="90" t="s">
        <v>9368</v>
      </c>
      <c r="F2237" s="90" t="s">
        <v>9369</v>
      </c>
      <c r="G2237" s="90" t="s">
        <v>108</v>
      </c>
      <c r="H2237" s="90" t="s">
        <v>109</v>
      </c>
      <c r="I2237" s="90" t="s">
        <v>20952</v>
      </c>
      <c r="J2237" s="90" t="s">
        <v>20953</v>
      </c>
      <c r="K2237" s="90" t="s">
        <v>20954</v>
      </c>
      <c r="L2237" s="90" t="s">
        <v>73</v>
      </c>
      <c r="M2237" s="90" t="s">
        <v>162</v>
      </c>
      <c r="N2237" s="90" t="s">
        <v>5644</v>
      </c>
      <c r="O2237" s="90" t="s">
        <v>115</v>
      </c>
      <c r="P2237" s="90" t="s">
        <v>116</v>
      </c>
      <c r="Q2237" s="90" t="s">
        <v>117</v>
      </c>
      <c r="R2237" s="90" t="s">
        <v>116</v>
      </c>
      <c r="S2237" s="90" t="s">
        <v>20955</v>
      </c>
      <c r="T2237" s="90" t="s">
        <v>119</v>
      </c>
      <c r="U2237" s="15">
        <v>0</v>
      </c>
      <c r="V2237" s="15">
        <v>32500</v>
      </c>
      <c r="W2237" s="15">
        <v>20000</v>
      </c>
      <c r="X2237" s="15">
        <v>3000</v>
      </c>
      <c r="Y2237" s="90" t="s">
        <v>82</v>
      </c>
      <c r="Z2237" s="90" t="s">
        <v>83</v>
      </c>
      <c r="AA2237" s="90" t="s">
        <v>84</v>
      </c>
      <c r="AB2237" s="90" t="s">
        <v>329</v>
      </c>
      <c r="AC2237" s="90" t="s">
        <v>121</v>
      </c>
      <c r="AD2237" s="90" t="s">
        <v>87</v>
      </c>
      <c r="AE2237" s="90" t="s">
        <v>61</v>
      </c>
      <c r="AF2237" s="90" t="s">
        <v>61</v>
      </c>
      <c r="AG2237" s="90" t="s">
        <v>89</v>
      </c>
      <c r="AH2237" s="90" t="s">
        <v>89</v>
      </c>
      <c r="AI2237" s="90" t="s">
        <v>89</v>
      </c>
      <c r="AJ2237" s="90" t="s">
        <v>89</v>
      </c>
      <c r="AK2237" s="90" t="s">
        <v>89</v>
      </c>
      <c r="AL2237" s="90" t="s">
        <v>89</v>
      </c>
      <c r="AM2237" s="90" t="s">
        <v>89</v>
      </c>
      <c r="AN2237" s="90" t="s">
        <v>89</v>
      </c>
      <c r="AO2237" s="90" t="s">
        <v>89</v>
      </c>
      <c r="AP2237" s="90" t="s">
        <v>89</v>
      </c>
      <c r="AQ2237" s="90" t="s">
        <v>90</v>
      </c>
      <c r="AR2237" s="90" t="s">
        <v>90</v>
      </c>
      <c r="AS2237" s="90" t="s">
        <v>91</v>
      </c>
      <c r="AT2237" s="90" t="s">
        <v>92</v>
      </c>
      <c r="AU2237" s="90" t="s">
        <v>92</v>
      </c>
      <c r="AV2237" s="90" t="s">
        <v>93</v>
      </c>
      <c r="AW2237" s="90" t="s">
        <v>9374</v>
      </c>
      <c r="AX2237" s="90" t="s">
        <v>20956</v>
      </c>
      <c r="AY2237" s="90" t="s">
        <v>4443</v>
      </c>
      <c r="AZ2237" s="90" t="s">
        <v>20956</v>
      </c>
      <c r="BA2237" s="90" t="s">
        <v>215</v>
      </c>
      <c r="BB2237" s="90" t="s">
        <v>20957</v>
      </c>
      <c r="BC2237" s="90" t="s">
        <v>99</v>
      </c>
      <c r="BD2237" s="90" t="s">
        <v>100</v>
      </c>
      <c r="BE2237" s="90" t="s">
        <v>61</v>
      </c>
      <c r="BF2237" s="90" t="s">
        <v>119</v>
      </c>
      <c r="BG2237" s="90" t="s">
        <v>101</v>
      </c>
    </row>
    <row r="2238" s="85" customFormat="1" ht="19" customHeight="1" spans="1:59">
      <c r="A2238" s="90" t="s">
        <v>1774</v>
      </c>
      <c r="B2238" s="90" t="s">
        <v>1775</v>
      </c>
      <c r="C2238" s="90" t="s">
        <v>3077</v>
      </c>
      <c r="D2238" s="90" t="s">
        <v>3078</v>
      </c>
      <c r="E2238" s="90" t="s">
        <v>3699</v>
      </c>
      <c r="F2238" s="90" t="s">
        <v>3039</v>
      </c>
      <c r="G2238" s="90" t="s">
        <v>3039</v>
      </c>
      <c r="H2238" s="90" t="s">
        <v>109</v>
      </c>
      <c r="I2238" s="90" t="s">
        <v>20958</v>
      </c>
      <c r="J2238" s="90" t="s">
        <v>20959</v>
      </c>
      <c r="K2238" s="90" t="s">
        <v>20960</v>
      </c>
      <c r="L2238" s="90" t="s">
        <v>73</v>
      </c>
      <c r="M2238" s="90" t="s">
        <v>3885</v>
      </c>
      <c r="N2238" s="90" t="s">
        <v>6603</v>
      </c>
      <c r="O2238" s="90" t="s">
        <v>138</v>
      </c>
      <c r="P2238" s="90" t="s">
        <v>139</v>
      </c>
      <c r="Q2238" s="90" t="s">
        <v>140</v>
      </c>
      <c r="R2238" s="90" t="s">
        <v>141</v>
      </c>
      <c r="S2238" s="90" t="s">
        <v>20961</v>
      </c>
      <c r="T2238" s="90" t="s">
        <v>380</v>
      </c>
      <c r="U2238" s="15">
        <v>0</v>
      </c>
      <c r="V2238" s="15">
        <v>200268</v>
      </c>
      <c r="W2238" s="15">
        <v>140000</v>
      </c>
      <c r="X2238" s="15">
        <v>30000</v>
      </c>
      <c r="Y2238" s="90" t="s">
        <v>143</v>
      </c>
      <c r="Z2238" s="90" t="s">
        <v>83</v>
      </c>
      <c r="AA2238" s="90" t="s">
        <v>84</v>
      </c>
      <c r="AB2238" s="90" t="s">
        <v>3706</v>
      </c>
      <c r="AC2238" s="90" t="s">
        <v>121</v>
      </c>
      <c r="AD2238" s="90" t="s">
        <v>87</v>
      </c>
      <c r="AE2238" s="90" t="s">
        <v>61</v>
      </c>
      <c r="AF2238" s="90" t="s">
        <v>61</v>
      </c>
      <c r="AG2238" s="90" t="s">
        <v>89</v>
      </c>
      <c r="AH2238" s="90" t="s">
        <v>89</v>
      </c>
      <c r="AI2238" s="90" t="s">
        <v>89</v>
      </c>
      <c r="AJ2238" s="90" t="s">
        <v>89</v>
      </c>
      <c r="AK2238" s="90" t="s">
        <v>89</v>
      </c>
      <c r="AL2238" s="90" t="s">
        <v>89</v>
      </c>
      <c r="AM2238" s="90" t="s">
        <v>89</v>
      </c>
      <c r="AN2238" s="90" t="s">
        <v>89</v>
      </c>
      <c r="AO2238" s="90" t="s">
        <v>89</v>
      </c>
      <c r="AP2238" s="90" t="s">
        <v>89</v>
      </c>
      <c r="AQ2238" s="90" t="s">
        <v>90</v>
      </c>
      <c r="AR2238" s="90" t="s">
        <v>90</v>
      </c>
      <c r="AS2238" s="90" t="s">
        <v>91</v>
      </c>
      <c r="AT2238" s="90" t="s">
        <v>92</v>
      </c>
      <c r="AU2238" s="90" t="s">
        <v>92</v>
      </c>
      <c r="AV2238" s="90" t="s">
        <v>93</v>
      </c>
      <c r="AW2238" s="90" t="s">
        <v>3707</v>
      </c>
      <c r="AX2238" s="90" t="s">
        <v>20962</v>
      </c>
      <c r="AY2238" s="90" t="s">
        <v>3709</v>
      </c>
      <c r="AZ2238" s="90" t="s">
        <v>20962</v>
      </c>
      <c r="BA2238" s="90" t="s">
        <v>97</v>
      </c>
      <c r="BB2238" s="90" t="s">
        <v>20963</v>
      </c>
      <c r="BC2238" s="90" t="s">
        <v>99</v>
      </c>
      <c r="BD2238" s="90" t="s">
        <v>150</v>
      </c>
      <c r="BE2238" s="90" t="s">
        <v>61</v>
      </c>
      <c r="BF2238" s="90" t="s">
        <v>380</v>
      </c>
      <c r="BG2238" s="90" t="s">
        <v>101</v>
      </c>
    </row>
    <row r="2239" s="85" customFormat="1" ht="19" customHeight="1" spans="1:59">
      <c r="A2239" s="90" t="s">
        <v>267</v>
      </c>
      <c r="B2239" s="90" t="s">
        <v>268</v>
      </c>
      <c r="C2239" s="90" t="s">
        <v>2771</v>
      </c>
      <c r="D2239" s="90" t="s">
        <v>2772</v>
      </c>
      <c r="E2239" s="90" t="s">
        <v>20964</v>
      </c>
      <c r="F2239" s="90" t="s">
        <v>20965</v>
      </c>
      <c r="G2239" s="90" t="s">
        <v>272</v>
      </c>
      <c r="H2239" s="90" t="s">
        <v>69</v>
      </c>
      <c r="I2239" s="90" t="s">
        <v>20966</v>
      </c>
      <c r="J2239" s="90" t="s">
        <v>20967</v>
      </c>
      <c r="K2239" s="90" t="s">
        <v>625</v>
      </c>
      <c r="L2239" s="90" t="s">
        <v>73</v>
      </c>
      <c r="M2239" s="90" t="s">
        <v>3703</v>
      </c>
      <c r="N2239" s="90" t="s">
        <v>811</v>
      </c>
      <c r="O2239" s="90" t="s">
        <v>76</v>
      </c>
      <c r="P2239" s="90" t="s">
        <v>77</v>
      </c>
      <c r="Q2239" s="90" t="s">
        <v>277</v>
      </c>
      <c r="R2239" s="90" t="s">
        <v>278</v>
      </c>
      <c r="S2239" s="90" t="s">
        <v>20968</v>
      </c>
      <c r="T2239" s="90" t="s">
        <v>81</v>
      </c>
      <c r="U2239" s="15">
        <v>0</v>
      </c>
      <c r="V2239" s="15">
        <v>47549.2</v>
      </c>
      <c r="W2239" s="15">
        <v>45100</v>
      </c>
      <c r="X2239" s="15">
        <v>45100</v>
      </c>
      <c r="Y2239" s="90" t="s">
        <v>82</v>
      </c>
      <c r="Z2239" s="90" t="s">
        <v>83</v>
      </c>
      <c r="AA2239" s="90" t="s">
        <v>84</v>
      </c>
      <c r="AB2239" s="90" t="s">
        <v>20969</v>
      </c>
      <c r="AC2239" s="90" t="s">
        <v>359</v>
      </c>
      <c r="AD2239" s="90" t="s">
        <v>87</v>
      </c>
      <c r="AE2239" s="90" t="s">
        <v>61</v>
      </c>
      <c r="AF2239" s="90" t="s">
        <v>61</v>
      </c>
      <c r="AG2239" s="90" t="s">
        <v>88</v>
      </c>
      <c r="AH2239" s="90" t="s">
        <v>88</v>
      </c>
      <c r="AI2239" s="90" t="s">
        <v>88</v>
      </c>
      <c r="AJ2239" s="90" t="s">
        <v>88</v>
      </c>
      <c r="AK2239" s="90" t="s">
        <v>89</v>
      </c>
      <c r="AL2239" s="90" t="s">
        <v>89</v>
      </c>
      <c r="AM2239" s="90" t="s">
        <v>88</v>
      </c>
      <c r="AN2239" s="90" t="s">
        <v>88</v>
      </c>
      <c r="AO2239" s="90" t="s">
        <v>88</v>
      </c>
      <c r="AP2239" s="90" t="s">
        <v>88</v>
      </c>
      <c r="AQ2239" s="90" t="s">
        <v>90</v>
      </c>
      <c r="AR2239" s="90" t="s">
        <v>90</v>
      </c>
      <c r="AS2239" s="90" t="s">
        <v>91</v>
      </c>
      <c r="AT2239" s="90" t="s">
        <v>92</v>
      </c>
      <c r="AU2239" s="90" t="s">
        <v>92</v>
      </c>
      <c r="AV2239" s="90" t="s">
        <v>93</v>
      </c>
      <c r="AW2239" s="90" t="s">
        <v>20970</v>
      </c>
      <c r="AX2239" s="90" t="s">
        <v>20971</v>
      </c>
      <c r="AY2239" s="90" t="s">
        <v>20972</v>
      </c>
      <c r="AZ2239" s="90" t="s">
        <v>20971</v>
      </c>
      <c r="BA2239" s="90" t="s">
        <v>97</v>
      </c>
      <c r="BB2239" s="90" t="s">
        <v>20973</v>
      </c>
      <c r="BC2239" s="90" t="s">
        <v>99</v>
      </c>
      <c r="BD2239" s="90" t="s">
        <v>100</v>
      </c>
      <c r="BE2239" s="90" t="s">
        <v>61</v>
      </c>
      <c r="BF2239" s="90" t="s">
        <v>81</v>
      </c>
      <c r="BG2239" s="90" t="s">
        <v>101</v>
      </c>
    </row>
    <row r="2240" s="85" customFormat="1" ht="19" customHeight="1" spans="1:59">
      <c r="A2240" s="90" t="s">
        <v>694</v>
      </c>
      <c r="B2240" s="90" t="s">
        <v>695</v>
      </c>
      <c r="C2240" s="90" t="s">
        <v>845</v>
      </c>
      <c r="D2240" s="90" t="s">
        <v>846</v>
      </c>
      <c r="E2240" s="90" t="s">
        <v>847</v>
      </c>
      <c r="F2240" s="90" t="s">
        <v>848</v>
      </c>
      <c r="G2240" s="90" t="s">
        <v>769</v>
      </c>
      <c r="H2240" s="90" t="s">
        <v>109</v>
      </c>
      <c r="I2240" s="90" t="s">
        <v>20974</v>
      </c>
      <c r="J2240" s="90" t="s">
        <v>20975</v>
      </c>
      <c r="K2240" s="90" t="s">
        <v>20976</v>
      </c>
      <c r="L2240" s="90" t="s">
        <v>73</v>
      </c>
      <c r="M2240" s="90" t="s">
        <v>8839</v>
      </c>
      <c r="N2240" s="90" t="s">
        <v>20977</v>
      </c>
      <c r="O2240" s="90" t="s">
        <v>115</v>
      </c>
      <c r="P2240" s="90" t="s">
        <v>116</v>
      </c>
      <c r="Q2240" s="90" t="s">
        <v>117</v>
      </c>
      <c r="R2240" s="90" t="s">
        <v>116</v>
      </c>
      <c r="S2240" s="90" t="s">
        <v>20978</v>
      </c>
      <c r="T2240" s="90" t="s">
        <v>380</v>
      </c>
      <c r="U2240" s="15">
        <v>0</v>
      </c>
      <c r="V2240" s="15">
        <v>80000</v>
      </c>
      <c r="W2240" s="15">
        <v>30000</v>
      </c>
      <c r="X2240" s="15">
        <v>15000</v>
      </c>
      <c r="Y2240" s="90" t="s">
        <v>143</v>
      </c>
      <c r="Z2240" s="90" t="s">
        <v>83</v>
      </c>
      <c r="AA2240" s="90" t="s">
        <v>84</v>
      </c>
      <c r="AB2240" s="90" t="s">
        <v>2151</v>
      </c>
      <c r="AC2240" s="90" t="s">
        <v>145</v>
      </c>
      <c r="AD2240" s="90" t="s">
        <v>87</v>
      </c>
      <c r="AE2240" s="90" t="s">
        <v>61</v>
      </c>
      <c r="AF2240" s="90" t="s">
        <v>61</v>
      </c>
      <c r="AG2240" s="90" t="s">
        <v>89</v>
      </c>
      <c r="AH2240" s="90" t="s">
        <v>89</v>
      </c>
      <c r="AI2240" s="90" t="s">
        <v>89</v>
      </c>
      <c r="AJ2240" s="90" t="s">
        <v>89</v>
      </c>
      <c r="AK2240" s="90" t="s">
        <v>89</v>
      </c>
      <c r="AL2240" s="90" t="s">
        <v>89</v>
      </c>
      <c r="AM2240" s="90" t="s">
        <v>89</v>
      </c>
      <c r="AN2240" s="90" t="s">
        <v>89</v>
      </c>
      <c r="AO2240" s="90" t="s">
        <v>89</v>
      </c>
      <c r="AP2240" s="90" t="s">
        <v>89</v>
      </c>
      <c r="AQ2240" s="90" t="s">
        <v>90</v>
      </c>
      <c r="AR2240" s="90" t="s">
        <v>90</v>
      </c>
      <c r="AS2240" s="90" t="s">
        <v>91</v>
      </c>
      <c r="AT2240" s="90" t="s">
        <v>92</v>
      </c>
      <c r="AU2240" s="90" t="s">
        <v>92</v>
      </c>
      <c r="AV2240" s="90" t="s">
        <v>93</v>
      </c>
      <c r="AW2240" s="90" t="s">
        <v>856</v>
      </c>
      <c r="AX2240" s="90" t="s">
        <v>20979</v>
      </c>
      <c r="AY2240" s="90" t="s">
        <v>858</v>
      </c>
      <c r="AZ2240" s="90" t="s">
        <v>20979</v>
      </c>
      <c r="BA2240" s="90" t="s">
        <v>97</v>
      </c>
      <c r="BB2240" s="90" t="s">
        <v>20980</v>
      </c>
      <c r="BC2240" s="90" t="s">
        <v>99</v>
      </c>
      <c r="BD2240" s="90" t="s">
        <v>150</v>
      </c>
      <c r="BE2240" s="90" t="s">
        <v>61</v>
      </c>
      <c r="BF2240" s="90" t="s">
        <v>380</v>
      </c>
      <c r="BG2240" s="90" t="s">
        <v>101</v>
      </c>
    </row>
    <row r="2241" s="85" customFormat="1" ht="19" customHeight="1" spans="1:59">
      <c r="A2241" s="90" t="s">
        <v>267</v>
      </c>
      <c r="B2241" s="90" t="s">
        <v>268</v>
      </c>
      <c r="C2241" s="90" t="s">
        <v>5871</v>
      </c>
      <c r="D2241" s="90" t="s">
        <v>5872</v>
      </c>
      <c r="E2241" s="90" t="s">
        <v>20981</v>
      </c>
      <c r="F2241" s="90" t="s">
        <v>20982</v>
      </c>
      <c r="G2241" s="90" t="s">
        <v>4824</v>
      </c>
      <c r="H2241" s="90" t="s">
        <v>109</v>
      </c>
      <c r="I2241" s="90" t="s">
        <v>20983</v>
      </c>
      <c r="J2241" s="90" t="s">
        <v>20984</v>
      </c>
      <c r="K2241" s="90" t="s">
        <v>20985</v>
      </c>
      <c r="L2241" s="90" t="s">
        <v>73</v>
      </c>
      <c r="M2241" s="90" t="s">
        <v>2640</v>
      </c>
      <c r="N2241" s="90" t="s">
        <v>1276</v>
      </c>
      <c r="O2241" s="90" t="s">
        <v>1117</v>
      </c>
      <c r="P2241" s="90" t="s">
        <v>1118</v>
      </c>
      <c r="Q2241" s="90" t="s">
        <v>3796</v>
      </c>
      <c r="R2241" s="90" t="s">
        <v>3797</v>
      </c>
      <c r="S2241" s="90" t="s">
        <v>20986</v>
      </c>
      <c r="T2241" s="90" t="s">
        <v>380</v>
      </c>
      <c r="U2241" s="15">
        <v>0</v>
      </c>
      <c r="V2241" s="15">
        <v>38675</v>
      </c>
      <c r="W2241" s="15">
        <v>25000</v>
      </c>
      <c r="X2241" s="15">
        <v>16000</v>
      </c>
      <c r="Y2241" s="90" t="s">
        <v>143</v>
      </c>
      <c r="Z2241" s="90" t="s">
        <v>83</v>
      </c>
      <c r="AA2241" s="90" t="s">
        <v>84</v>
      </c>
      <c r="AB2241" s="90" t="s">
        <v>20987</v>
      </c>
      <c r="AC2241" s="90" t="s">
        <v>359</v>
      </c>
      <c r="AD2241" s="90" t="s">
        <v>87</v>
      </c>
      <c r="AE2241" s="90" t="s">
        <v>61</v>
      </c>
      <c r="AF2241" s="90" t="s">
        <v>61</v>
      </c>
      <c r="AG2241" s="90" t="s">
        <v>89</v>
      </c>
      <c r="AH2241" s="90" t="s">
        <v>89</v>
      </c>
      <c r="AI2241" s="90" t="s">
        <v>89</v>
      </c>
      <c r="AJ2241" s="90" t="s">
        <v>89</v>
      </c>
      <c r="AK2241" s="90" t="s">
        <v>89</v>
      </c>
      <c r="AL2241" s="90" t="s">
        <v>88</v>
      </c>
      <c r="AM2241" s="90" t="s">
        <v>88</v>
      </c>
      <c r="AN2241" s="90" t="s">
        <v>88</v>
      </c>
      <c r="AO2241" s="90" t="s">
        <v>88</v>
      </c>
      <c r="AP2241" s="90" t="s">
        <v>89</v>
      </c>
      <c r="AQ2241" s="90" t="s">
        <v>90</v>
      </c>
      <c r="AR2241" s="90" t="s">
        <v>90</v>
      </c>
      <c r="AS2241" s="90" t="s">
        <v>91</v>
      </c>
      <c r="AT2241" s="90" t="s">
        <v>92</v>
      </c>
      <c r="AU2241" s="90" t="s">
        <v>92</v>
      </c>
      <c r="AV2241" s="90" t="s">
        <v>93</v>
      </c>
      <c r="AW2241" s="90" t="s">
        <v>20988</v>
      </c>
      <c r="AX2241" s="90" t="s">
        <v>20989</v>
      </c>
      <c r="AY2241" s="90" t="s">
        <v>20990</v>
      </c>
      <c r="AZ2241" s="90" t="s">
        <v>20989</v>
      </c>
      <c r="BA2241" s="90" t="s">
        <v>97</v>
      </c>
      <c r="BB2241" s="90" t="s">
        <v>20991</v>
      </c>
      <c r="BC2241" s="90" t="s">
        <v>99</v>
      </c>
      <c r="BD2241" s="90" t="s">
        <v>150</v>
      </c>
      <c r="BE2241" s="90" t="s">
        <v>61</v>
      </c>
      <c r="BF2241" s="90" t="s">
        <v>380</v>
      </c>
      <c r="BG2241" s="90" t="s">
        <v>101</v>
      </c>
    </row>
    <row r="2242" s="85" customFormat="1" ht="19" customHeight="1" spans="1:59">
      <c r="A2242" s="90" t="s">
        <v>126</v>
      </c>
      <c r="B2242" s="90" t="s">
        <v>127</v>
      </c>
      <c r="C2242" s="90" t="s">
        <v>632</v>
      </c>
      <c r="D2242" s="90" t="s">
        <v>633</v>
      </c>
      <c r="E2242" s="90" t="s">
        <v>2834</v>
      </c>
      <c r="F2242" s="90" t="s">
        <v>2835</v>
      </c>
      <c r="G2242" s="90" t="s">
        <v>1763</v>
      </c>
      <c r="H2242" s="90" t="s">
        <v>232</v>
      </c>
      <c r="I2242" s="90" t="s">
        <v>20992</v>
      </c>
      <c r="J2242" s="90" t="s">
        <v>20993</v>
      </c>
      <c r="K2242" s="90" t="s">
        <v>20994</v>
      </c>
      <c r="L2242" s="90" t="s">
        <v>73</v>
      </c>
      <c r="M2242" s="90" t="s">
        <v>12212</v>
      </c>
      <c r="N2242" s="90" t="s">
        <v>203</v>
      </c>
      <c r="O2242" s="90" t="s">
        <v>4278</v>
      </c>
      <c r="P2242" s="90" t="s">
        <v>4279</v>
      </c>
      <c r="Q2242" s="90" t="s">
        <v>240</v>
      </c>
      <c r="R2242" s="90" t="s">
        <v>241</v>
      </c>
      <c r="S2242" s="90" t="s">
        <v>20995</v>
      </c>
      <c r="T2242" s="90" t="s">
        <v>209</v>
      </c>
      <c r="U2242" s="15">
        <v>0</v>
      </c>
      <c r="V2242" s="15">
        <v>40000</v>
      </c>
      <c r="W2242" s="15">
        <v>25000</v>
      </c>
      <c r="X2242" s="15">
        <v>10000</v>
      </c>
      <c r="Y2242" s="90" t="s">
        <v>143</v>
      </c>
      <c r="Z2242" s="90" t="s">
        <v>83</v>
      </c>
      <c r="AA2242" s="90" t="s">
        <v>84</v>
      </c>
      <c r="AB2242" s="90" t="s">
        <v>2841</v>
      </c>
      <c r="AC2242" s="90" t="s">
        <v>359</v>
      </c>
      <c r="AD2242" s="90" t="s">
        <v>87</v>
      </c>
      <c r="AE2242" s="90" t="s">
        <v>61</v>
      </c>
      <c r="AF2242" s="90" t="s">
        <v>61</v>
      </c>
      <c r="AG2242" s="90" t="s">
        <v>89</v>
      </c>
      <c r="AH2242" s="90" t="s">
        <v>89</v>
      </c>
      <c r="AI2242" s="90" t="s">
        <v>89</v>
      </c>
      <c r="AJ2242" s="90" t="s">
        <v>89</v>
      </c>
      <c r="AK2242" s="90" t="s">
        <v>89</v>
      </c>
      <c r="AL2242" s="90" t="s">
        <v>89</v>
      </c>
      <c r="AM2242" s="90" t="s">
        <v>89</v>
      </c>
      <c r="AN2242" s="90" t="s">
        <v>89</v>
      </c>
      <c r="AO2242" s="90" t="s">
        <v>89</v>
      </c>
      <c r="AP2242" s="90" t="s">
        <v>89</v>
      </c>
      <c r="AQ2242" s="90" t="s">
        <v>90</v>
      </c>
      <c r="AR2242" s="90" t="s">
        <v>90</v>
      </c>
      <c r="AS2242" s="90" t="s">
        <v>91</v>
      </c>
      <c r="AT2242" s="90" t="s">
        <v>92</v>
      </c>
      <c r="AU2242" s="90" t="s">
        <v>92</v>
      </c>
      <c r="AV2242" s="90" t="s">
        <v>93</v>
      </c>
      <c r="AW2242" s="90" t="s">
        <v>2842</v>
      </c>
      <c r="AX2242" s="90" t="s">
        <v>20996</v>
      </c>
      <c r="AY2242" s="90" t="s">
        <v>2844</v>
      </c>
      <c r="AZ2242" s="90" t="s">
        <v>20996</v>
      </c>
      <c r="BA2242" s="90" t="s">
        <v>215</v>
      </c>
      <c r="BB2242" s="90" t="s">
        <v>20997</v>
      </c>
      <c r="BC2242" s="90" t="s">
        <v>99</v>
      </c>
      <c r="BD2242" s="90" t="s">
        <v>150</v>
      </c>
      <c r="BE2242" s="90" t="s">
        <v>61</v>
      </c>
      <c r="BF2242" s="90" t="s">
        <v>209</v>
      </c>
      <c r="BG2242" s="90" t="s">
        <v>101</v>
      </c>
    </row>
    <row r="2243" s="85" customFormat="1" ht="19" customHeight="1" spans="1:59">
      <c r="A2243" s="90" t="s">
        <v>302</v>
      </c>
      <c r="B2243" s="90" t="s">
        <v>303</v>
      </c>
      <c r="C2243" s="90" t="s">
        <v>304</v>
      </c>
      <c r="D2243" s="90" t="s">
        <v>305</v>
      </c>
      <c r="E2243" s="90" t="s">
        <v>10996</v>
      </c>
      <c r="F2243" s="90" t="s">
        <v>10997</v>
      </c>
      <c r="G2243" s="90" t="s">
        <v>3539</v>
      </c>
      <c r="H2243" s="90" t="s">
        <v>1299</v>
      </c>
      <c r="I2243" s="90" t="s">
        <v>20998</v>
      </c>
      <c r="J2243" s="90" t="s">
        <v>20999</v>
      </c>
      <c r="K2243" s="90" t="s">
        <v>21000</v>
      </c>
      <c r="L2243" s="90" t="s">
        <v>73</v>
      </c>
      <c r="M2243" s="90" t="s">
        <v>1115</v>
      </c>
      <c r="N2243" s="90" t="s">
        <v>2967</v>
      </c>
      <c r="O2243" s="90" t="s">
        <v>1726</v>
      </c>
      <c r="P2243" s="90" t="s">
        <v>1727</v>
      </c>
      <c r="Q2243" s="90" t="s">
        <v>1306</v>
      </c>
      <c r="R2243" s="90" t="s">
        <v>1307</v>
      </c>
      <c r="S2243" s="90" t="s">
        <v>21001</v>
      </c>
      <c r="T2243" s="90" t="s">
        <v>119</v>
      </c>
      <c r="U2243" s="15">
        <v>0</v>
      </c>
      <c r="V2243" s="15">
        <v>16800</v>
      </c>
      <c r="W2243" s="15">
        <v>8500</v>
      </c>
      <c r="X2243" s="15">
        <v>5500</v>
      </c>
      <c r="Y2243" s="90" t="s">
        <v>143</v>
      </c>
      <c r="Z2243" s="90" t="s">
        <v>83</v>
      </c>
      <c r="AA2243" s="90" t="s">
        <v>84</v>
      </c>
      <c r="AB2243" s="90" t="s">
        <v>11002</v>
      </c>
      <c r="AC2243" s="90" t="s">
        <v>359</v>
      </c>
      <c r="AD2243" s="90" t="s">
        <v>87</v>
      </c>
      <c r="AE2243" s="90" t="s">
        <v>61</v>
      </c>
      <c r="AF2243" s="90" t="s">
        <v>61</v>
      </c>
      <c r="AG2243" s="90" t="s">
        <v>89</v>
      </c>
      <c r="AH2243" s="90" t="s">
        <v>89</v>
      </c>
      <c r="AI2243" s="90" t="s">
        <v>89</v>
      </c>
      <c r="AJ2243" s="90" t="s">
        <v>88</v>
      </c>
      <c r="AK2243" s="90" t="s">
        <v>89</v>
      </c>
      <c r="AL2243" s="90" t="s">
        <v>88</v>
      </c>
      <c r="AM2243" s="90" t="s">
        <v>88</v>
      </c>
      <c r="AN2243" s="90" t="s">
        <v>88</v>
      </c>
      <c r="AO2243" s="90" t="s">
        <v>88</v>
      </c>
      <c r="AP2243" s="90" t="s">
        <v>89</v>
      </c>
      <c r="AQ2243" s="90" t="s">
        <v>90</v>
      </c>
      <c r="AR2243" s="90" t="s">
        <v>90</v>
      </c>
      <c r="AS2243" s="90" t="s">
        <v>91</v>
      </c>
      <c r="AT2243" s="90" t="s">
        <v>92</v>
      </c>
      <c r="AU2243" s="90" t="s">
        <v>92</v>
      </c>
      <c r="AV2243" s="90" t="s">
        <v>93</v>
      </c>
      <c r="AW2243" s="90" t="s">
        <v>11003</v>
      </c>
      <c r="AX2243" s="90" t="s">
        <v>21002</v>
      </c>
      <c r="AY2243" s="90" t="s">
        <v>11005</v>
      </c>
      <c r="AZ2243" s="90" t="s">
        <v>21002</v>
      </c>
      <c r="BA2243" s="90" t="s">
        <v>97</v>
      </c>
      <c r="BB2243" s="90" t="s">
        <v>21003</v>
      </c>
      <c r="BC2243" s="90" t="s">
        <v>99</v>
      </c>
      <c r="BD2243" s="90" t="s">
        <v>150</v>
      </c>
      <c r="BE2243" s="90" t="s">
        <v>61</v>
      </c>
      <c r="BF2243" s="90" t="s">
        <v>119</v>
      </c>
      <c r="BG2243" s="90" t="s">
        <v>101</v>
      </c>
    </row>
    <row r="2244" s="85" customFormat="1" ht="19" customHeight="1" spans="1:59">
      <c r="A2244" s="90" t="s">
        <v>267</v>
      </c>
      <c r="B2244" s="90" t="s">
        <v>268</v>
      </c>
      <c r="C2244" s="90" t="s">
        <v>1346</v>
      </c>
      <c r="D2244" s="90" t="s">
        <v>1347</v>
      </c>
      <c r="E2244" s="90" t="s">
        <v>1348</v>
      </c>
      <c r="F2244" s="90" t="s">
        <v>1349</v>
      </c>
      <c r="G2244" s="90" t="s">
        <v>272</v>
      </c>
      <c r="H2244" s="90" t="s">
        <v>69</v>
      </c>
      <c r="I2244" s="90" t="s">
        <v>21004</v>
      </c>
      <c r="J2244" s="90" t="s">
        <v>21005</v>
      </c>
      <c r="K2244" s="90" t="s">
        <v>21006</v>
      </c>
      <c r="L2244" s="90" t="s">
        <v>73</v>
      </c>
      <c r="M2244" s="90" t="s">
        <v>1505</v>
      </c>
      <c r="N2244" s="90" t="s">
        <v>203</v>
      </c>
      <c r="O2244" s="90" t="s">
        <v>76</v>
      </c>
      <c r="P2244" s="90" t="s">
        <v>77</v>
      </c>
      <c r="Q2244" s="90" t="s">
        <v>277</v>
      </c>
      <c r="R2244" s="90" t="s">
        <v>278</v>
      </c>
      <c r="S2244" s="90" t="s">
        <v>21007</v>
      </c>
      <c r="T2244" s="90" t="s">
        <v>328</v>
      </c>
      <c r="U2244" s="15">
        <v>0</v>
      </c>
      <c r="V2244" s="15">
        <v>20050.4</v>
      </c>
      <c r="W2244" s="15">
        <v>19638</v>
      </c>
      <c r="X2244" s="15">
        <v>19638</v>
      </c>
      <c r="Y2244" s="90" t="s">
        <v>82</v>
      </c>
      <c r="Z2244" s="90" t="s">
        <v>83</v>
      </c>
      <c r="AA2244" s="90" t="s">
        <v>84</v>
      </c>
      <c r="AB2244" s="90" t="s">
        <v>1354</v>
      </c>
      <c r="AC2244" s="90" t="s">
        <v>121</v>
      </c>
      <c r="AD2244" s="90" t="s">
        <v>87</v>
      </c>
      <c r="AE2244" s="90" t="s">
        <v>61</v>
      </c>
      <c r="AF2244" s="90" t="s">
        <v>61</v>
      </c>
      <c r="AG2244" s="90" t="s">
        <v>89</v>
      </c>
      <c r="AH2244" s="90" t="s">
        <v>89</v>
      </c>
      <c r="AI2244" s="90" t="s">
        <v>89</v>
      </c>
      <c r="AJ2244" s="90" t="s">
        <v>89</v>
      </c>
      <c r="AK2244" s="90" t="s">
        <v>89</v>
      </c>
      <c r="AL2244" s="90" t="s">
        <v>89</v>
      </c>
      <c r="AM2244" s="90" t="s">
        <v>89</v>
      </c>
      <c r="AN2244" s="90" t="s">
        <v>89</v>
      </c>
      <c r="AO2244" s="90" t="s">
        <v>89</v>
      </c>
      <c r="AP2244" s="90" t="s">
        <v>89</v>
      </c>
      <c r="AQ2244" s="90" t="s">
        <v>90</v>
      </c>
      <c r="AR2244" s="90" t="s">
        <v>90</v>
      </c>
      <c r="AS2244" s="90" t="s">
        <v>91</v>
      </c>
      <c r="AT2244" s="90" t="s">
        <v>92</v>
      </c>
      <c r="AU2244" s="90" t="s">
        <v>92</v>
      </c>
      <c r="AV2244" s="90" t="s">
        <v>93</v>
      </c>
      <c r="AW2244" s="90" t="s">
        <v>1355</v>
      </c>
      <c r="AX2244" s="90" t="s">
        <v>21008</v>
      </c>
      <c r="AY2244" s="90" t="s">
        <v>1357</v>
      </c>
      <c r="AZ2244" s="90" t="s">
        <v>21008</v>
      </c>
      <c r="BA2244" s="90" t="s">
        <v>97</v>
      </c>
      <c r="BB2244" s="90" t="s">
        <v>21009</v>
      </c>
      <c r="BC2244" s="90" t="s">
        <v>99</v>
      </c>
      <c r="BD2244" s="90" t="s">
        <v>100</v>
      </c>
      <c r="BE2244" s="90" t="s">
        <v>61</v>
      </c>
      <c r="BF2244" s="90" t="s">
        <v>328</v>
      </c>
      <c r="BG2244" s="90" t="s">
        <v>101</v>
      </c>
    </row>
    <row r="2245" s="85" customFormat="1" ht="19" customHeight="1" spans="1:59">
      <c r="A2245" s="90" t="s">
        <v>1564</v>
      </c>
      <c r="B2245" s="90" t="s">
        <v>1565</v>
      </c>
      <c r="C2245" s="90" t="s">
        <v>1946</v>
      </c>
      <c r="D2245" s="90" t="s">
        <v>1947</v>
      </c>
      <c r="E2245" s="90" t="s">
        <v>21010</v>
      </c>
      <c r="F2245" s="90" t="s">
        <v>21011</v>
      </c>
      <c r="G2245" s="90" t="s">
        <v>1570</v>
      </c>
      <c r="H2245" s="90" t="s">
        <v>1571</v>
      </c>
      <c r="I2245" s="90" t="s">
        <v>21012</v>
      </c>
      <c r="J2245" s="90" t="s">
        <v>21013</v>
      </c>
      <c r="K2245" s="90" t="s">
        <v>21014</v>
      </c>
      <c r="L2245" s="90" t="s">
        <v>73</v>
      </c>
      <c r="M2245" s="90" t="s">
        <v>162</v>
      </c>
      <c r="N2245" s="90" t="s">
        <v>4208</v>
      </c>
      <c r="O2245" s="90" t="s">
        <v>949</v>
      </c>
      <c r="P2245" s="90" t="s">
        <v>950</v>
      </c>
      <c r="Q2245" s="90" t="s">
        <v>257</v>
      </c>
      <c r="R2245" s="90" t="s">
        <v>951</v>
      </c>
      <c r="S2245" s="90" t="s">
        <v>21015</v>
      </c>
      <c r="T2245" s="90" t="s">
        <v>380</v>
      </c>
      <c r="U2245" s="15">
        <v>0</v>
      </c>
      <c r="V2245" s="15">
        <v>2897</v>
      </c>
      <c r="W2245" s="15">
        <v>1800</v>
      </c>
      <c r="X2245" s="15">
        <v>1800</v>
      </c>
      <c r="Y2245" s="90" t="s">
        <v>82</v>
      </c>
      <c r="Z2245" s="90" t="s">
        <v>83</v>
      </c>
      <c r="AA2245" s="90" t="s">
        <v>84</v>
      </c>
      <c r="AB2245" s="90" t="s">
        <v>21016</v>
      </c>
      <c r="AC2245" s="90" t="s">
        <v>145</v>
      </c>
      <c r="AD2245" s="90" t="s">
        <v>87</v>
      </c>
      <c r="AE2245" s="90" t="s">
        <v>61</v>
      </c>
      <c r="AF2245" s="90" t="s">
        <v>61</v>
      </c>
      <c r="AG2245" s="90" t="s">
        <v>89</v>
      </c>
      <c r="AH2245" s="90" t="s">
        <v>89</v>
      </c>
      <c r="AI2245" s="90" t="s">
        <v>89</v>
      </c>
      <c r="AJ2245" s="90" t="s">
        <v>89</v>
      </c>
      <c r="AK2245" s="90" t="s">
        <v>89</v>
      </c>
      <c r="AL2245" s="90" t="s">
        <v>89</v>
      </c>
      <c r="AM2245" s="90" t="s">
        <v>89</v>
      </c>
      <c r="AN2245" s="90" t="s">
        <v>89</v>
      </c>
      <c r="AO2245" s="90" t="s">
        <v>89</v>
      </c>
      <c r="AP2245" s="90" t="s">
        <v>89</v>
      </c>
      <c r="AQ2245" s="90" t="s">
        <v>90</v>
      </c>
      <c r="AR2245" s="90" t="s">
        <v>90</v>
      </c>
      <c r="AS2245" s="90" t="s">
        <v>91</v>
      </c>
      <c r="AT2245" s="90" t="s">
        <v>92</v>
      </c>
      <c r="AU2245" s="90" t="s">
        <v>92</v>
      </c>
      <c r="AV2245" s="90" t="s">
        <v>93</v>
      </c>
      <c r="AW2245" s="90" t="s">
        <v>21017</v>
      </c>
      <c r="AX2245" s="90" t="s">
        <v>21018</v>
      </c>
      <c r="AY2245" s="90" t="s">
        <v>21019</v>
      </c>
      <c r="AZ2245" s="90" t="s">
        <v>21018</v>
      </c>
      <c r="BA2245" s="90" t="s">
        <v>97</v>
      </c>
      <c r="BB2245" s="90" t="s">
        <v>21020</v>
      </c>
      <c r="BC2245" s="90" t="s">
        <v>99</v>
      </c>
      <c r="BD2245" s="90" t="s">
        <v>100</v>
      </c>
      <c r="BE2245" s="90" t="s">
        <v>61</v>
      </c>
      <c r="BF2245" s="90" t="s">
        <v>380</v>
      </c>
      <c r="BG2245" s="90" t="s">
        <v>101</v>
      </c>
    </row>
    <row r="2246" s="85" customFormat="1" ht="19" customHeight="1" spans="1:59">
      <c r="A2246" s="90" t="s">
        <v>694</v>
      </c>
      <c r="B2246" s="90" t="s">
        <v>695</v>
      </c>
      <c r="C2246" s="90" t="s">
        <v>1108</v>
      </c>
      <c r="D2246" s="90" t="s">
        <v>1109</v>
      </c>
      <c r="E2246" s="90" t="s">
        <v>8150</v>
      </c>
      <c r="F2246" s="90" t="s">
        <v>2049</v>
      </c>
      <c r="G2246" s="90" t="s">
        <v>2071</v>
      </c>
      <c r="H2246" s="90" t="s">
        <v>943</v>
      </c>
      <c r="I2246" s="90" t="s">
        <v>21021</v>
      </c>
      <c r="J2246" s="90" t="s">
        <v>21022</v>
      </c>
      <c r="K2246" s="90" t="s">
        <v>21023</v>
      </c>
      <c r="L2246" s="90" t="s">
        <v>73</v>
      </c>
      <c r="M2246" s="90" t="s">
        <v>341</v>
      </c>
      <c r="N2246" s="90" t="s">
        <v>11541</v>
      </c>
      <c r="O2246" s="90" t="s">
        <v>2058</v>
      </c>
      <c r="P2246" s="90" t="s">
        <v>2059</v>
      </c>
      <c r="Q2246" s="90" t="s">
        <v>7494</v>
      </c>
      <c r="R2246" s="90" t="s">
        <v>7495</v>
      </c>
      <c r="S2246" s="90" t="s">
        <v>21024</v>
      </c>
      <c r="T2246" s="90" t="s">
        <v>380</v>
      </c>
      <c r="U2246" s="15">
        <v>0</v>
      </c>
      <c r="V2246" s="15">
        <v>92000</v>
      </c>
      <c r="W2246" s="15">
        <v>65000</v>
      </c>
      <c r="X2246" s="15">
        <v>19500</v>
      </c>
      <c r="Y2246" s="90" t="s">
        <v>82</v>
      </c>
      <c r="Z2246" s="90" t="s">
        <v>83</v>
      </c>
      <c r="AA2246" s="90" t="s">
        <v>84</v>
      </c>
      <c r="AB2246" s="90" t="s">
        <v>2049</v>
      </c>
      <c r="AC2246" s="90" t="s">
        <v>359</v>
      </c>
      <c r="AD2246" s="90" t="s">
        <v>87</v>
      </c>
      <c r="AE2246" s="90" t="s">
        <v>61</v>
      </c>
      <c r="AF2246" s="90" t="s">
        <v>61</v>
      </c>
      <c r="AG2246" s="90" t="s">
        <v>89</v>
      </c>
      <c r="AH2246" s="90" t="s">
        <v>89</v>
      </c>
      <c r="AI2246" s="90" t="s">
        <v>89</v>
      </c>
      <c r="AJ2246" s="90" t="s">
        <v>89</v>
      </c>
      <c r="AK2246" s="90" t="s">
        <v>89</v>
      </c>
      <c r="AL2246" s="90" t="s">
        <v>89</v>
      </c>
      <c r="AM2246" s="90" t="s">
        <v>89</v>
      </c>
      <c r="AN2246" s="90" t="s">
        <v>89</v>
      </c>
      <c r="AO2246" s="90" t="s">
        <v>89</v>
      </c>
      <c r="AP2246" s="90" t="s">
        <v>89</v>
      </c>
      <c r="AQ2246" s="90" t="s">
        <v>90</v>
      </c>
      <c r="AR2246" s="90" t="s">
        <v>90</v>
      </c>
      <c r="AS2246" s="90" t="s">
        <v>91</v>
      </c>
      <c r="AT2246" s="90" t="s">
        <v>92</v>
      </c>
      <c r="AU2246" s="90" t="s">
        <v>92</v>
      </c>
      <c r="AV2246" s="90" t="s">
        <v>93</v>
      </c>
      <c r="AW2246" s="90" t="s">
        <v>8156</v>
      </c>
      <c r="AX2246" s="90" t="s">
        <v>21025</v>
      </c>
      <c r="AY2246" s="90" t="s">
        <v>8158</v>
      </c>
      <c r="AZ2246" s="90" t="s">
        <v>21025</v>
      </c>
      <c r="BA2246" s="90" t="s">
        <v>97</v>
      </c>
      <c r="BB2246" s="90" t="s">
        <v>21026</v>
      </c>
      <c r="BC2246" s="90" t="s">
        <v>99</v>
      </c>
      <c r="BD2246" s="90" t="s">
        <v>100</v>
      </c>
      <c r="BE2246" s="90" t="s">
        <v>61</v>
      </c>
      <c r="BF2246" s="90" t="s">
        <v>380</v>
      </c>
      <c r="BG2246" s="90" t="s">
        <v>101</v>
      </c>
    </row>
    <row r="2247" s="85" customFormat="1" ht="19" customHeight="1" spans="1:59">
      <c r="A2247" s="90" t="s">
        <v>694</v>
      </c>
      <c r="B2247" s="90" t="s">
        <v>695</v>
      </c>
      <c r="C2247" s="90" t="s">
        <v>1185</v>
      </c>
      <c r="D2247" s="90" t="s">
        <v>1186</v>
      </c>
      <c r="E2247" s="90" t="s">
        <v>3398</v>
      </c>
      <c r="F2247" s="90" t="s">
        <v>10409</v>
      </c>
      <c r="G2247" s="90" t="s">
        <v>10410</v>
      </c>
      <c r="H2247" s="90" t="s">
        <v>232</v>
      </c>
      <c r="I2247" s="90" t="s">
        <v>21027</v>
      </c>
      <c r="J2247" s="90" t="s">
        <v>21028</v>
      </c>
      <c r="K2247" s="90" t="s">
        <v>21029</v>
      </c>
      <c r="L2247" s="90" t="s">
        <v>73</v>
      </c>
      <c r="M2247" s="90" t="s">
        <v>15393</v>
      </c>
      <c r="N2247" s="90" t="s">
        <v>8380</v>
      </c>
      <c r="O2247" s="90" t="s">
        <v>4278</v>
      </c>
      <c r="P2247" s="90" t="s">
        <v>4279</v>
      </c>
      <c r="Q2247" s="90" t="s">
        <v>2192</v>
      </c>
      <c r="R2247" s="90" t="s">
        <v>2193</v>
      </c>
      <c r="S2247" s="90" t="s">
        <v>21030</v>
      </c>
      <c r="T2247" s="90" t="s">
        <v>209</v>
      </c>
      <c r="U2247" s="15">
        <v>0</v>
      </c>
      <c r="V2247" s="15">
        <v>81500</v>
      </c>
      <c r="W2247" s="15">
        <v>41000</v>
      </c>
      <c r="X2247" s="15">
        <v>10000</v>
      </c>
      <c r="Y2247" s="90" t="s">
        <v>143</v>
      </c>
      <c r="Z2247" s="90" t="s">
        <v>83</v>
      </c>
      <c r="AA2247" s="90" t="s">
        <v>84</v>
      </c>
      <c r="AB2247" s="90" t="s">
        <v>3405</v>
      </c>
      <c r="AC2247" s="90" t="s">
        <v>145</v>
      </c>
      <c r="AD2247" s="90" t="s">
        <v>87</v>
      </c>
      <c r="AE2247" s="90" t="s">
        <v>61</v>
      </c>
      <c r="AF2247" s="90" t="s">
        <v>61</v>
      </c>
      <c r="AG2247" s="90" t="s">
        <v>89</v>
      </c>
      <c r="AH2247" s="90" t="s">
        <v>89</v>
      </c>
      <c r="AI2247" s="90" t="s">
        <v>89</v>
      </c>
      <c r="AJ2247" s="90" t="s">
        <v>89</v>
      </c>
      <c r="AK2247" s="90" t="s">
        <v>89</v>
      </c>
      <c r="AL2247" s="90" t="s">
        <v>89</v>
      </c>
      <c r="AM2247" s="90" t="s">
        <v>89</v>
      </c>
      <c r="AN2247" s="90" t="s">
        <v>89</v>
      </c>
      <c r="AO2247" s="90" t="s">
        <v>89</v>
      </c>
      <c r="AP2247" s="90" t="s">
        <v>89</v>
      </c>
      <c r="AQ2247" s="90" t="s">
        <v>90</v>
      </c>
      <c r="AR2247" s="90" t="s">
        <v>90</v>
      </c>
      <c r="AS2247" s="90" t="s">
        <v>91</v>
      </c>
      <c r="AT2247" s="90" t="s">
        <v>92</v>
      </c>
      <c r="AU2247" s="90" t="s">
        <v>92</v>
      </c>
      <c r="AV2247" s="90" t="s">
        <v>93</v>
      </c>
      <c r="AW2247" s="90" t="s">
        <v>3406</v>
      </c>
      <c r="AX2247" s="90" t="s">
        <v>21031</v>
      </c>
      <c r="AY2247" s="90" t="s">
        <v>3408</v>
      </c>
      <c r="AZ2247" s="90" t="s">
        <v>21031</v>
      </c>
      <c r="BA2247" s="90" t="s">
        <v>215</v>
      </c>
      <c r="BB2247" s="90" t="s">
        <v>21032</v>
      </c>
      <c r="BC2247" s="90" t="s">
        <v>99</v>
      </c>
      <c r="BD2247" s="90" t="s">
        <v>150</v>
      </c>
      <c r="BE2247" s="90" t="s">
        <v>61</v>
      </c>
      <c r="BF2247" s="90" t="s">
        <v>209</v>
      </c>
      <c r="BG2247" s="90" t="s">
        <v>101</v>
      </c>
    </row>
    <row r="2248" s="85" customFormat="1" ht="19" customHeight="1" spans="1:59">
      <c r="A2248" s="90" t="s">
        <v>151</v>
      </c>
      <c r="B2248" s="90" t="s">
        <v>152</v>
      </c>
      <c r="C2248" s="90" t="s">
        <v>1125</v>
      </c>
      <c r="D2248" s="90" t="s">
        <v>1126</v>
      </c>
      <c r="E2248" s="90" t="s">
        <v>21033</v>
      </c>
      <c r="F2248" s="90" t="s">
        <v>5025</v>
      </c>
      <c r="G2248" s="90" t="s">
        <v>2937</v>
      </c>
      <c r="H2248" s="90" t="s">
        <v>109</v>
      </c>
      <c r="I2248" s="90" t="s">
        <v>21034</v>
      </c>
      <c r="J2248" s="90" t="s">
        <v>21035</v>
      </c>
      <c r="K2248" s="90" t="s">
        <v>21036</v>
      </c>
      <c r="L2248" s="90" t="s">
        <v>73</v>
      </c>
      <c r="M2248" s="90" t="s">
        <v>21037</v>
      </c>
      <c r="N2248" s="90" t="s">
        <v>21038</v>
      </c>
      <c r="O2248" s="90" t="s">
        <v>431</v>
      </c>
      <c r="P2248" s="90" t="s">
        <v>432</v>
      </c>
      <c r="Q2248" s="90" t="s">
        <v>433</v>
      </c>
      <c r="R2248" s="90" t="s">
        <v>434</v>
      </c>
      <c r="S2248" s="90" t="s">
        <v>21039</v>
      </c>
      <c r="T2248" s="90" t="s">
        <v>262</v>
      </c>
      <c r="U2248" s="15">
        <v>0</v>
      </c>
      <c r="V2248" s="15">
        <v>16600</v>
      </c>
      <c r="W2248" s="15">
        <v>6700</v>
      </c>
      <c r="X2248" s="15">
        <v>5700</v>
      </c>
      <c r="Y2248" s="90" t="s">
        <v>143</v>
      </c>
      <c r="Z2248" s="90" t="s">
        <v>83</v>
      </c>
      <c r="AA2248" s="90" t="s">
        <v>84</v>
      </c>
      <c r="AB2248" s="90" t="s">
        <v>21040</v>
      </c>
      <c r="AC2248" s="90" t="s">
        <v>145</v>
      </c>
      <c r="AD2248" s="90" t="s">
        <v>87</v>
      </c>
      <c r="AE2248" s="90" t="s">
        <v>61</v>
      </c>
      <c r="AF2248" s="90" t="s">
        <v>61</v>
      </c>
      <c r="AG2248" s="90" t="s">
        <v>89</v>
      </c>
      <c r="AH2248" s="90" t="s">
        <v>89</v>
      </c>
      <c r="AI2248" s="90" t="s">
        <v>89</v>
      </c>
      <c r="AJ2248" s="90" t="s">
        <v>88</v>
      </c>
      <c r="AK2248" s="90" t="s">
        <v>89</v>
      </c>
      <c r="AL2248" s="90" t="s">
        <v>89</v>
      </c>
      <c r="AM2248" s="90" t="s">
        <v>89</v>
      </c>
      <c r="AN2248" s="90" t="s">
        <v>89</v>
      </c>
      <c r="AO2248" s="90" t="s">
        <v>88</v>
      </c>
      <c r="AP2248" s="90" t="s">
        <v>89</v>
      </c>
      <c r="AQ2248" s="90" t="s">
        <v>90</v>
      </c>
      <c r="AR2248" s="90" t="s">
        <v>90</v>
      </c>
      <c r="AS2248" s="90" t="s">
        <v>91</v>
      </c>
      <c r="AT2248" s="90" t="s">
        <v>92</v>
      </c>
      <c r="AU2248" s="90" t="s">
        <v>92</v>
      </c>
      <c r="AV2248" s="90" t="s">
        <v>93</v>
      </c>
      <c r="AW2248" s="90" t="s">
        <v>21041</v>
      </c>
      <c r="AX2248" s="90" t="s">
        <v>21042</v>
      </c>
      <c r="AY2248" s="90" t="s">
        <v>21043</v>
      </c>
      <c r="AZ2248" s="90" t="s">
        <v>21042</v>
      </c>
      <c r="BA2248" s="90" t="s">
        <v>97</v>
      </c>
      <c r="BB2248" s="90" t="s">
        <v>21044</v>
      </c>
      <c r="BC2248" s="90" t="s">
        <v>99</v>
      </c>
      <c r="BD2248" s="90" t="s">
        <v>150</v>
      </c>
      <c r="BE2248" s="90" t="s">
        <v>61</v>
      </c>
      <c r="BF2248" s="90" t="s">
        <v>262</v>
      </c>
      <c r="BG2248" s="90" t="s">
        <v>101</v>
      </c>
    </row>
    <row r="2249" s="85" customFormat="1" ht="19" customHeight="1" spans="1:59">
      <c r="A2249" s="90" t="s">
        <v>646</v>
      </c>
      <c r="B2249" s="90" t="s">
        <v>647</v>
      </c>
      <c r="C2249" s="90" t="s">
        <v>2728</v>
      </c>
      <c r="D2249" s="90" t="s">
        <v>2729</v>
      </c>
      <c r="E2249" s="90" t="s">
        <v>21045</v>
      </c>
      <c r="F2249" s="90" t="s">
        <v>21046</v>
      </c>
      <c r="G2249" s="90" t="s">
        <v>2609</v>
      </c>
      <c r="H2249" s="90" t="s">
        <v>1299</v>
      </c>
      <c r="I2249" s="90" t="s">
        <v>21047</v>
      </c>
      <c r="J2249" s="90" t="s">
        <v>21048</v>
      </c>
      <c r="K2249" s="90" t="s">
        <v>21049</v>
      </c>
      <c r="L2249" s="90" t="s">
        <v>73</v>
      </c>
      <c r="M2249" s="90" t="s">
        <v>162</v>
      </c>
      <c r="N2249" s="90" t="s">
        <v>163</v>
      </c>
      <c r="O2249" s="90" t="s">
        <v>1726</v>
      </c>
      <c r="P2249" s="90" t="s">
        <v>1727</v>
      </c>
      <c r="Q2249" s="90" t="s">
        <v>1306</v>
      </c>
      <c r="R2249" s="90" t="s">
        <v>1307</v>
      </c>
      <c r="S2249" s="90" t="s">
        <v>21050</v>
      </c>
      <c r="T2249" s="90" t="s">
        <v>119</v>
      </c>
      <c r="U2249" s="15">
        <v>0</v>
      </c>
      <c r="V2249" s="15">
        <v>5000</v>
      </c>
      <c r="W2249" s="15">
        <v>3000</v>
      </c>
      <c r="X2249" s="15">
        <v>3000</v>
      </c>
      <c r="Y2249" s="90" t="s">
        <v>143</v>
      </c>
      <c r="Z2249" s="90" t="s">
        <v>83</v>
      </c>
      <c r="AA2249" s="90" t="s">
        <v>84</v>
      </c>
      <c r="AB2249" s="90" t="s">
        <v>21051</v>
      </c>
      <c r="AC2249" s="90" t="s">
        <v>211</v>
      </c>
      <c r="AD2249" s="90" t="s">
        <v>87</v>
      </c>
      <c r="AE2249" s="90" t="s">
        <v>61</v>
      </c>
      <c r="AF2249" s="90" t="s">
        <v>61</v>
      </c>
      <c r="AG2249" s="90" t="s">
        <v>89</v>
      </c>
      <c r="AH2249" s="90" t="s">
        <v>89</v>
      </c>
      <c r="AI2249" s="90" t="s">
        <v>88</v>
      </c>
      <c r="AJ2249" s="90" t="s">
        <v>88</v>
      </c>
      <c r="AK2249" s="90" t="s">
        <v>89</v>
      </c>
      <c r="AL2249" s="90" t="s">
        <v>88</v>
      </c>
      <c r="AM2249" s="90" t="s">
        <v>89</v>
      </c>
      <c r="AN2249" s="90" t="s">
        <v>89</v>
      </c>
      <c r="AO2249" s="90" t="s">
        <v>88</v>
      </c>
      <c r="AP2249" s="90" t="s">
        <v>89</v>
      </c>
      <c r="AQ2249" s="90" t="s">
        <v>90</v>
      </c>
      <c r="AR2249" s="90" t="s">
        <v>90</v>
      </c>
      <c r="AS2249" s="90" t="s">
        <v>91</v>
      </c>
      <c r="AT2249" s="90" t="s">
        <v>92</v>
      </c>
      <c r="AU2249" s="90" t="s">
        <v>92</v>
      </c>
      <c r="AV2249" s="90" t="s">
        <v>93</v>
      </c>
      <c r="AW2249" s="90" t="s">
        <v>21052</v>
      </c>
      <c r="AX2249" s="90" t="s">
        <v>21053</v>
      </c>
      <c r="AY2249" s="90" t="s">
        <v>21054</v>
      </c>
      <c r="AZ2249" s="90" t="s">
        <v>21053</v>
      </c>
      <c r="BA2249" s="90" t="s">
        <v>97</v>
      </c>
      <c r="BB2249" s="90" t="s">
        <v>21055</v>
      </c>
      <c r="BC2249" s="90" t="s">
        <v>99</v>
      </c>
      <c r="BD2249" s="90" t="s">
        <v>150</v>
      </c>
      <c r="BE2249" s="90" t="s">
        <v>61</v>
      </c>
      <c r="BF2249" s="90" t="s">
        <v>119</v>
      </c>
      <c r="BG2249" s="90" t="s">
        <v>101</v>
      </c>
    </row>
    <row r="2250" s="85" customFormat="1" ht="19" customHeight="1" spans="1:59">
      <c r="A2250" s="90" t="s">
        <v>126</v>
      </c>
      <c r="B2250" s="90" t="s">
        <v>127</v>
      </c>
      <c r="C2250" s="90" t="s">
        <v>5176</v>
      </c>
      <c r="D2250" s="90" t="s">
        <v>5177</v>
      </c>
      <c r="E2250" s="90" t="s">
        <v>20212</v>
      </c>
      <c r="F2250" s="90" t="s">
        <v>20213</v>
      </c>
      <c r="G2250" s="90" t="s">
        <v>132</v>
      </c>
      <c r="H2250" s="90" t="s">
        <v>109</v>
      </c>
      <c r="I2250" s="90" t="s">
        <v>21056</v>
      </c>
      <c r="J2250" s="90" t="s">
        <v>21057</v>
      </c>
      <c r="K2250" s="90" t="s">
        <v>21058</v>
      </c>
      <c r="L2250" s="90" t="s">
        <v>73</v>
      </c>
      <c r="M2250" s="90" t="s">
        <v>5562</v>
      </c>
      <c r="N2250" s="90" t="s">
        <v>11711</v>
      </c>
      <c r="O2250" s="90" t="s">
        <v>115</v>
      </c>
      <c r="P2250" s="90" t="s">
        <v>116</v>
      </c>
      <c r="Q2250" s="90" t="s">
        <v>117</v>
      </c>
      <c r="R2250" s="90" t="s">
        <v>116</v>
      </c>
      <c r="S2250" s="90" t="s">
        <v>21059</v>
      </c>
      <c r="T2250" s="90" t="s">
        <v>262</v>
      </c>
      <c r="U2250" s="15">
        <v>0</v>
      </c>
      <c r="V2250" s="15">
        <v>48530</v>
      </c>
      <c r="W2250" s="15">
        <v>16500</v>
      </c>
      <c r="X2250" s="15">
        <v>1000</v>
      </c>
      <c r="Y2250" s="90" t="s">
        <v>143</v>
      </c>
      <c r="Z2250" s="90" t="s">
        <v>83</v>
      </c>
      <c r="AA2250" s="90" t="s">
        <v>84</v>
      </c>
      <c r="AB2250" s="90" t="s">
        <v>20218</v>
      </c>
      <c r="AC2250" s="90" t="s">
        <v>359</v>
      </c>
      <c r="AD2250" s="90" t="s">
        <v>87</v>
      </c>
      <c r="AE2250" s="90" t="s">
        <v>61</v>
      </c>
      <c r="AF2250" s="90" t="s">
        <v>61</v>
      </c>
      <c r="AG2250" s="90" t="s">
        <v>89</v>
      </c>
      <c r="AH2250" s="90" t="s">
        <v>89</v>
      </c>
      <c r="AI2250" s="90" t="s">
        <v>89</v>
      </c>
      <c r="AJ2250" s="90" t="s">
        <v>89</v>
      </c>
      <c r="AK2250" s="90" t="s">
        <v>89</v>
      </c>
      <c r="AL2250" s="90" t="s">
        <v>89</v>
      </c>
      <c r="AM2250" s="90" t="s">
        <v>89</v>
      </c>
      <c r="AN2250" s="90" t="s">
        <v>89</v>
      </c>
      <c r="AO2250" s="90" t="s">
        <v>89</v>
      </c>
      <c r="AP2250" s="90" t="s">
        <v>89</v>
      </c>
      <c r="AQ2250" s="90" t="s">
        <v>90</v>
      </c>
      <c r="AR2250" s="90" t="s">
        <v>90</v>
      </c>
      <c r="AS2250" s="90" t="s">
        <v>91</v>
      </c>
      <c r="AT2250" s="90" t="s">
        <v>92</v>
      </c>
      <c r="AU2250" s="90" t="s">
        <v>92</v>
      </c>
      <c r="AV2250" s="90" t="s">
        <v>93</v>
      </c>
      <c r="AW2250" s="90" t="s">
        <v>20219</v>
      </c>
      <c r="AX2250" s="90" t="s">
        <v>21060</v>
      </c>
      <c r="AY2250" s="90" t="s">
        <v>20221</v>
      </c>
      <c r="AZ2250" s="90" t="s">
        <v>21060</v>
      </c>
      <c r="BA2250" s="90" t="s">
        <v>215</v>
      </c>
      <c r="BB2250" s="90" t="s">
        <v>21061</v>
      </c>
      <c r="BC2250" s="90" t="s">
        <v>99</v>
      </c>
      <c r="BD2250" s="90" t="s">
        <v>150</v>
      </c>
      <c r="BE2250" s="90" t="s">
        <v>61</v>
      </c>
      <c r="BF2250" s="90" t="s">
        <v>262</v>
      </c>
      <c r="BG2250" s="90" t="s">
        <v>101</v>
      </c>
    </row>
    <row r="2251" s="85" customFormat="1" ht="19" customHeight="1" spans="1:59">
      <c r="A2251" s="90" t="s">
        <v>387</v>
      </c>
      <c r="B2251" s="90" t="s">
        <v>388</v>
      </c>
      <c r="C2251" s="90" t="s">
        <v>389</v>
      </c>
      <c r="D2251" s="90" t="s">
        <v>390</v>
      </c>
      <c r="E2251" s="90" t="s">
        <v>21062</v>
      </c>
      <c r="F2251" s="90" t="s">
        <v>6151</v>
      </c>
      <c r="G2251" s="90" t="s">
        <v>6151</v>
      </c>
      <c r="H2251" s="90" t="s">
        <v>2636</v>
      </c>
      <c r="I2251" s="90" t="s">
        <v>21063</v>
      </c>
      <c r="J2251" s="90" t="s">
        <v>21064</v>
      </c>
      <c r="K2251" s="90" t="s">
        <v>21065</v>
      </c>
      <c r="L2251" s="90" t="s">
        <v>73</v>
      </c>
      <c r="M2251" s="90" t="s">
        <v>4428</v>
      </c>
      <c r="N2251" s="90" t="s">
        <v>811</v>
      </c>
      <c r="O2251" s="90" t="s">
        <v>6155</v>
      </c>
      <c r="P2251" s="90" t="s">
        <v>6156</v>
      </c>
      <c r="Q2251" s="90" t="s">
        <v>6157</v>
      </c>
      <c r="R2251" s="90" t="s">
        <v>6156</v>
      </c>
      <c r="S2251" s="90" t="s">
        <v>21066</v>
      </c>
      <c r="T2251" s="90" t="s">
        <v>209</v>
      </c>
      <c r="U2251" s="15">
        <v>0</v>
      </c>
      <c r="V2251" s="15">
        <v>20200</v>
      </c>
      <c r="W2251" s="15">
        <v>15000</v>
      </c>
      <c r="X2251" s="15">
        <v>8000</v>
      </c>
      <c r="Y2251" s="90" t="s">
        <v>82</v>
      </c>
      <c r="Z2251" s="90" t="s">
        <v>83</v>
      </c>
      <c r="AA2251" s="90" t="s">
        <v>84</v>
      </c>
      <c r="AB2251" s="90" t="s">
        <v>21067</v>
      </c>
      <c r="AC2251" s="90" t="s">
        <v>121</v>
      </c>
      <c r="AD2251" s="90" t="s">
        <v>87</v>
      </c>
      <c r="AE2251" s="90" t="s">
        <v>61</v>
      </c>
      <c r="AF2251" s="90" t="s">
        <v>61</v>
      </c>
      <c r="AG2251" s="90" t="s">
        <v>89</v>
      </c>
      <c r="AH2251" s="90" t="s">
        <v>88</v>
      </c>
      <c r="AI2251" s="90" t="s">
        <v>88</v>
      </c>
      <c r="AJ2251" s="90" t="s">
        <v>88</v>
      </c>
      <c r="AK2251" s="90" t="s">
        <v>89</v>
      </c>
      <c r="AL2251" s="90" t="s">
        <v>88</v>
      </c>
      <c r="AM2251" s="90" t="s">
        <v>88</v>
      </c>
      <c r="AN2251" s="90" t="s">
        <v>88</v>
      </c>
      <c r="AO2251" s="90" t="s">
        <v>88</v>
      </c>
      <c r="AP2251" s="90" t="s">
        <v>89</v>
      </c>
      <c r="AQ2251" s="90" t="s">
        <v>90</v>
      </c>
      <c r="AR2251" s="90" t="s">
        <v>90</v>
      </c>
      <c r="AS2251" s="90" t="s">
        <v>91</v>
      </c>
      <c r="AT2251" s="90" t="s">
        <v>92</v>
      </c>
      <c r="AU2251" s="90" t="s">
        <v>92</v>
      </c>
      <c r="AV2251" s="90" t="s">
        <v>93</v>
      </c>
      <c r="AW2251" s="90" t="s">
        <v>21068</v>
      </c>
      <c r="AX2251" s="90" t="s">
        <v>21069</v>
      </c>
      <c r="AY2251" s="90" t="s">
        <v>21070</v>
      </c>
      <c r="AZ2251" s="90" t="s">
        <v>21069</v>
      </c>
      <c r="BA2251" s="90" t="s">
        <v>97</v>
      </c>
      <c r="BB2251" s="90" t="s">
        <v>21071</v>
      </c>
      <c r="BC2251" s="90" t="s">
        <v>99</v>
      </c>
      <c r="BD2251" s="90" t="s">
        <v>100</v>
      </c>
      <c r="BE2251" s="90" t="s">
        <v>61</v>
      </c>
      <c r="BF2251" s="90" t="s">
        <v>209</v>
      </c>
      <c r="BG2251" s="90" t="s">
        <v>101</v>
      </c>
    </row>
    <row r="2252" s="85" customFormat="1" ht="19" customHeight="1" spans="1:59">
      <c r="A2252" s="90" t="s">
        <v>2742</v>
      </c>
      <c r="B2252" s="90" t="s">
        <v>2743</v>
      </c>
      <c r="C2252" s="90" t="s">
        <v>3091</v>
      </c>
      <c r="D2252" s="90" t="s">
        <v>3092</v>
      </c>
      <c r="E2252" s="90" t="s">
        <v>21072</v>
      </c>
      <c r="F2252" s="90" t="s">
        <v>8645</v>
      </c>
      <c r="G2252" s="90" t="s">
        <v>8646</v>
      </c>
      <c r="H2252" s="90" t="s">
        <v>605</v>
      </c>
      <c r="I2252" s="90" t="s">
        <v>21073</v>
      </c>
      <c r="J2252" s="90" t="s">
        <v>21074</v>
      </c>
      <c r="K2252" s="90" t="s">
        <v>21075</v>
      </c>
      <c r="L2252" s="90" t="s">
        <v>73</v>
      </c>
      <c r="M2252" s="90" t="s">
        <v>74</v>
      </c>
      <c r="N2252" s="90" t="s">
        <v>75</v>
      </c>
      <c r="O2252" s="90" t="s">
        <v>610</v>
      </c>
      <c r="P2252" s="90" t="s">
        <v>611</v>
      </c>
      <c r="Q2252" s="90" t="s">
        <v>612</v>
      </c>
      <c r="R2252" s="90" t="s">
        <v>613</v>
      </c>
      <c r="S2252" s="90" t="s">
        <v>21076</v>
      </c>
      <c r="T2252" s="90" t="s">
        <v>209</v>
      </c>
      <c r="U2252" s="15">
        <v>0</v>
      </c>
      <c r="V2252" s="15">
        <v>6500</v>
      </c>
      <c r="W2252" s="15">
        <v>5000</v>
      </c>
      <c r="X2252" s="15">
        <v>2000</v>
      </c>
      <c r="Y2252" s="90" t="s">
        <v>82</v>
      </c>
      <c r="Z2252" s="90" t="s">
        <v>83</v>
      </c>
      <c r="AA2252" s="90" t="s">
        <v>84</v>
      </c>
      <c r="AB2252" s="90" t="s">
        <v>8645</v>
      </c>
      <c r="AC2252" s="90" t="s">
        <v>145</v>
      </c>
      <c r="AD2252" s="90" t="s">
        <v>87</v>
      </c>
      <c r="AE2252" s="90" t="s">
        <v>61</v>
      </c>
      <c r="AF2252" s="90" t="s">
        <v>61</v>
      </c>
      <c r="AG2252" s="90" t="s">
        <v>89</v>
      </c>
      <c r="AH2252" s="90" t="s">
        <v>89</v>
      </c>
      <c r="AI2252" s="90" t="s">
        <v>89</v>
      </c>
      <c r="AJ2252" s="90" t="s">
        <v>88</v>
      </c>
      <c r="AK2252" s="90" t="s">
        <v>89</v>
      </c>
      <c r="AL2252" s="90" t="s">
        <v>89</v>
      </c>
      <c r="AM2252" s="90" t="s">
        <v>89</v>
      </c>
      <c r="AN2252" s="90" t="s">
        <v>89</v>
      </c>
      <c r="AO2252" s="90" t="s">
        <v>88</v>
      </c>
      <c r="AP2252" s="90" t="s">
        <v>89</v>
      </c>
      <c r="AQ2252" s="90" t="s">
        <v>90</v>
      </c>
      <c r="AR2252" s="90" t="s">
        <v>90</v>
      </c>
      <c r="AS2252" s="90" t="s">
        <v>91</v>
      </c>
      <c r="AT2252" s="90" t="s">
        <v>92</v>
      </c>
      <c r="AU2252" s="90" t="s">
        <v>92</v>
      </c>
      <c r="AV2252" s="90" t="s">
        <v>93</v>
      </c>
      <c r="AW2252" s="90" t="s">
        <v>21077</v>
      </c>
      <c r="AX2252" s="90" t="s">
        <v>21078</v>
      </c>
      <c r="AY2252" s="90" t="s">
        <v>21079</v>
      </c>
      <c r="AZ2252" s="90" t="s">
        <v>21078</v>
      </c>
      <c r="BA2252" s="90" t="s">
        <v>97</v>
      </c>
      <c r="BB2252" s="90" t="s">
        <v>21080</v>
      </c>
      <c r="BC2252" s="90" t="s">
        <v>99</v>
      </c>
      <c r="BD2252" s="90" t="s">
        <v>100</v>
      </c>
      <c r="BE2252" s="90" t="s">
        <v>61</v>
      </c>
      <c r="BF2252" s="90" t="s">
        <v>209</v>
      </c>
      <c r="BG2252" s="90" t="s">
        <v>101</v>
      </c>
    </row>
    <row r="2253" s="85" customFormat="1" ht="19" customHeight="1" spans="1:59">
      <c r="A2253" s="90" t="s">
        <v>694</v>
      </c>
      <c r="B2253" s="90" t="s">
        <v>695</v>
      </c>
      <c r="C2253" s="90" t="s">
        <v>696</v>
      </c>
      <c r="D2253" s="90" t="s">
        <v>697</v>
      </c>
      <c r="E2253" s="90" t="s">
        <v>19569</v>
      </c>
      <c r="F2253" s="90" t="s">
        <v>4983</v>
      </c>
      <c r="G2253" s="90" t="s">
        <v>2571</v>
      </c>
      <c r="H2253" s="90" t="s">
        <v>539</v>
      </c>
      <c r="I2253" s="90" t="s">
        <v>21081</v>
      </c>
      <c r="J2253" s="90" t="s">
        <v>21082</v>
      </c>
      <c r="K2253" s="90" t="s">
        <v>21083</v>
      </c>
      <c r="L2253" s="90" t="s">
        <v>73</v>
      </c>
      <c r="M2253" s="90" t="s">
        <v>21084</v>
      </c>
      <c r="N2253" s="90" t="s">
        <v>21085</v>
      </c>
      <c r="O2253" s="90" t="s">
        <v>398</v>
      </c>
      <c r="P2253" s="90" t="s">
        <v>399</v>
      </c>
      <c r="Q2253" s="90" t="s">
        <v>240</v>
      </c>
      <c r="R2253" s="90" t="s">
        <v>241</v>
      </c>
      <c r="S2253" s="90" t="s">
        <v>21086</v>
      </c>
      <c r="T2253" s="90" t="s">
        <v>380</v>
      </c>
      <c r="U2253" s="15">
        <v>0</v>
      </c>
      <c r="V2253" s="15">
        <v>195000</v>
      </c>
      <c r="W2253" s="15">
        <v>120000</v>
      </c>
      <c r="X2253" s="15">
        <v>40000</v>
      </c>
      <c r="Y2253" s="90" t="s">
        <v>143</v>
      </c>
      <c r="Z2253" s="90" t="s">
        <v>83</v>
      </c>
      <c r="AA2253" s="90" t="s">
        <v>84</v>
      </c>
      <c r="AB2253" s="90" t="s">
        <v>19574</v>
      </c>
      <c r="AC2253" s="90" t="s">
        <v>211</v>
      </c>
      <c r="AD2253" s="90" t="s">
        <v>87</v>
      </c>
      <c r="AE2253" s="90" t="s">
        <v>61</v>
      </c>
      <c r="AF2253" s="90" t="s">
        <v>61</v>
      </c>
      <c r="AG2253" s="90" t="s">
        <v>89</v>
      </c>
      <c r="AH2253" s="90" t="s">
        <v>89</v>
      </c>
      <c r="AI2253" s="90" t="s">
        <v>89</v>
      </c>
      <c r="AJ2253" s="90" t="s">
        <v>89</v>
      </c>
      <c r="AK2253" s="90" t="s">
        <v>89</v>
      </c>
      <c r="AL2253" s="90" t="s">
        <v>89</v>
      </c>
      <c r="AM2253" s="90" t="s">
        <v>89</v>
      </c>
      <c r="AN2253" s="90" t="s">
        <v>89</v>
      </c>
      <c r="AO2253" s="90" t="s">
        <v>89</v>
      </c>
      <c r="AP2253" s="90" t="s">
        <v>89</v>
      </c>
      <c r="AQ2253" s="90" t="s">
        <v>90</v>
      </c>
      <c r="AR2253" s="90" t="s">
        <v>90</v>
      </c>
      <c r="AS2253" s="90" t="s">
        <v>91</v>
      </c>
      <c r="AT2253" s="90" t="s">
        <v>92</v>
      </c>
      <c r="AU2253" s="90" t="s">
        <v>92</v>
      </c>
      <c r="AV2253" s="90" t="s">
        <v>93</v>
      </c>
      <c r="AW2253" s="90" t="s">
        <v>19575</v>
      </c>
      <c r="AX2253" s="90" t="s">
        <v>21087</v>
      </c>
      <c r="AY2253" s="90" t="s">
        <v>19577</v>
      </c>
      <c r="AZ2253" s="90" t="s">
        <v>21087</v>
      </c>
      <c r="BA2253" s="90" t="s">
        <v>97</v>
      </c>
      <c r="BB2253" s="90" t="s">
        <v>21088</v>
      </c>
      <c r="BC2253" s="90" t="s">
        <v>99</v>
      </c>
      <c r="BD2253" s="90" t="s">
        <v>150</v>
      </c>
      <c r="BE2253" s="90" t="s">
        <v>61</v>
      </c>
      <c r="BF2253" s="90" t="s">
        <v>380</v>
      </c>
      <c r="BG2253" s="90" t="s">
        <v>101</v>
      </c>
    </row>
    <row r="2254" s="85" customFormat="1" ht="19" customHeight="1" spans="1:59">
      <c r="A2254" s="90" t="s">
        <v>646</v>
      </c>
      <c r="B2254" s="90" t="s">
        <v>647</v>
      </c>
      <c r="C2254" s="90" t="s">
        <v>4356</v>
      </c>
      <c r="D2254" s="90" t="s">
        <v>4357</v>
      </c>
      <c r="E2254" s="90" t="s">
        <v>10784</v>
      </c>
      <c r="F2254" s="90" t="s">
        <v>16774</v>
      </c>
      <c r="G2254" s="90" t="s">
        <v>2810</v>
      </c>
      <c r="H2254" s="90" t="s">
        <v>369</v>
      </c>
      <c r="I2254" s="90" t="s">
        <v>21089</v>
      </c>
      <c r="J2254" s="90" t="s">
        <v>21090</v>
      </c>
      <c r="K2254" s="90" t="s">
        <v>21091</v>
      </c>
      <c r="L2254" s="90" t="s">
        <v>73</v>
      </c>
      <c r="M2254" s="90" t="s">
        <v>508</v>
      </c>
      <c r="N2254" s="90" t="s">
        <v>75</v>
      </c>
      <c r="O2254" s="90" t="s">
        <v>2625</v>
      </c>
      <c r="P2254" s="90" t="s">
        <v>2626</v>
      </c>
      <c r="Q2254" s="90" t="s">
        <v>377</v>
      </c>
      <c r="R2254" s="90" t="s">
        <v>378</v>
      </c>
      <c r="S2254" s="90" t="s">
        <v>21092</v>
      </c>
      <c r="T2254" s="90" t="s">
        <v>380</v>
      </c>
      <c r="U2254" s="15">
        <v>0</v>
      </c>
      <c r="V2254" s="15">
        <v>4464</v>
      </c>
      <c r="W2254" s="15">
        <v>3500</v>
      </c>
      <c r="X2254" s="15">
        <v>3500</v>
      </c>
      <c r="Y2254" s="90" t="s">
        <v>82</v>
      </c>
      <c r="Z2254" s="90" t="s">
        <v>83</v>
      </c>
      <c r="AA2254" s="90" t="s">
        <v>84</v>
      </c>
      <c r="AB2254" s="90" t="s">
        <v>10790</v>
      </c>
      <c r="AC2254" s="90" t="s">
        <v>191</v>
      </c>
      <c r="AD2254" s="90" t="s">
        <v>87</v>
      </c>
      <c r="AE2254" s="90" t="s">
        <v>61</v>
      </c>
      <c r="AF2254" s="90" t="s">
        <v>61</v>
      </c>
      <c r="AG2254" s="90" t="s">
        <v>89</v>
      </c>
      <c r="AH2254" s="90" t="s">
        <v>88</v>
      </c>
      <c r="AI2254" s="90" t="s">
        <v>88</v>
      </c>
      <c r="AJ2254" s="90" t="s">
        <v>88</v>
      </c>
      <c r="AK2254" s="90" t="s">
        <v>89</v>
      </c>
      <c r="AL2254" s="90" t="s">
        <v>88</v>
      </c>
      <c r="AM2254" s="90" t="s">
        <v>89</v>
      </c>
      <c r="AN2254" s="90" t="s">
        <v>89</v>
      </c>
      <c r="AO2254" s="90" t="s">
        <v>88</v>
      </c>
      <c r="AP2254" s="90" t="s">
        <v>89</v>
      </c>
      <c r="AQ2254" s="90" t="s">
        <v>90</v>
      </c>
      <c r="AR2254" s="90" t="s">
        <v>90</v>
      </c>
      <c r="AS2254" s="90" t="s">
        <v>91</v>
      </c>
      <c r="AT2254" s="90" t="s">
        <v>92</v>
      </c>
      <c r="AU2254" s="90" t="s">
        <v>92</v>
      </c>
      <c r="AV2254" s="90" t="s">
        <v>93</v>
      </c>
      <c r="AW2254" s="90" t="s">
        <v>10791</v>
      </c>
      <c r="AX2254" s="90" t="s">
        <v>21093</v>
      </c>
      <c r="AY2254" s="90" t="s">
        <v>10793</v>
      </c>
      <c r="AZ2254" s="90" t="s">
        <v>21093</v>
      </c>
      <c r="BA2254" s="90" t="s">
        <v>97</v>
      </c>
      <c r="BB2254" s="90" t="s">
        <v>21094</v>
      </c>
      <c r="BC2254" s="90" t="s">
        <v>99</v>
      </c>
      <c r="BD2254" s="90" t="s">
        <v>100</v>
      </c>
      <c r="BE2254" s="90" t="s">
        <v>61</v>
      </c>
      <c r="BF2254" s="90" t="s">
        <v>380</v>
      </c>
      <c r="BG2254" s="90" t="s">
        <v>101</v>
      </c>
    </row>
    <row r="2255" s="85" customFormat="1" ht="19" customHeight="1" spans="1:59">
      <c r="A2255" s="90" t="s">
        <v>2742</v>
      </c>
      <c r="B2255" s="90" t="s">
        <v>2743</v>
      </c>
      <c r="C2255" s="90" t="s">
        <v>5625</v>
      </c>
      <c r="D2255" s="90" t="s">
        <v>5626</v>
      </c>
      <c r="E2255" s="90" t="s">
        <v>21095</v>
      </c>
      <c r="F2255" s="90" t="s">
        <v>21096</v>
      </c>
      <c r="G2255" s="90" t="s">
        <v>2747</v>
      </c>
      <c r="H2255" s="90" t="s">
        <v>369</v>
      </c>
      <c r="I2255" s="90" t="s">
        <v>21097</v>
      </c>
      <c r="J2255" s="90" t="s">
        <v>21098</v>
      </c>
      <c r="K2255" s="90" t="s">
        <v>21099</v>
      </c>
      <c r="L2255" s="90" t="s">
        <v>73</v>
      </c>
      <c r="M2255" s="90" t="s">
        <v>74</v>
      </c>
      <c r="N2255" s="90" t="s">
        <v>811</v>
      </c>
      <c r="O2255" s="90" t="s">
        <v>1753</v>
      </c>
      <c r="P2255" s="90" t="s">
        <v>1754</v>
      </c>
      <c r="Q2255" s="90" t="s">
        <v>377</v>
      </c>
      <c r="R2255" s="90" t="s">
        <v>378</v>
      </c>
      <c r="S2255" s="90" t="s">
        <v>21100</v>
      </c>
      <c r="T2255" s="90" t="s">
        <v>209</v>
      </c>
      <c r="U2255" s="15">
        <v>0</v>
      </c>
      <c r="V2255" s="15">
        <v>28676</v>
      </c>
      <c r="W2255" s="15">
        <v>18000</v>
      </c>
      <c r="X2255" s="15">
        <v>5000</v>
      </c>
      <c r="Y2255" s="90" t="s">
        <v>82</v>
      </c>
      <c r="Z2255" s="90" t="s">
        <v>83</v>
      </c>
      <c r="AA2255" s="90" t="s">
        <v>84</v>
      </c>
      <c r="AB2255" s="90" t="s">
        <v>21101</v>
      </c>
      <c r="AC2255" s="90" t="s">
        <v>359</v>
      </c>
      <c r="AD2255" s="90" t="s">
        <v>87</v>
      </c>
      <c r="AE2255" s="90" t="s">
        <v>61</v>
      </c>
      <c r="AF2255" s="90" t="s">
        <v>61</v>
      </c>
      <c r="AG2255" s="90" t="s">
        <v>89</v>
      </c>
      <c r="AH2255" s="90" t="s">
        <v>88</v>
      </c>
      <c r="AI2255" s="90" t="s">
        <v>88</v>
      </c>
      <c r="AJ2255" s="90" t="s">
        <v>88</v>
      </c>
      <c r="AK2255" s="90" t="s">
        <v>89</v>
      </c>
      <c r="AL2255" s="90" t="s">
        <v>88</v>
      </c>
      <c r="AM2255" s="90" t="s">
        <v>88</v>
      </c>
      <c r="AN2255" s="90" t="s">
        <v>88</v>
      </c>
      <c r="AO2255" s="90" t="s">
        <v>88</v>
      </c>
      <c r="AP2255" s="90" t="s">
        <v>89</v>
      </c>
      <c r="AQ2255" s="90" t="s">
        <v>90</v>
      </c>
      <c r="AR2255" s="90" t="s">
        <v>90</v>
      </c>
      <c r="AS2255" s="90" t="s">
        <v>91</v>
      </c>
      <c r="AT2255" s="90" t="s">
        <v>92</v>
      </c>
      <c r="AU2255" s="90" t="s">
        <v>92</v>
      </c>
      <c r="AV2255" s="90" t="s">
        <v>93</v>
      </c>
      <c r="AW2255" s="90" t="s">
        <v>21102</v>
      </c>
      <c r="AX2255" s="90" t="s">
        <v>21103</v>
      </c>
      <c r="AY2255" s="90" t="s">
        <v>21104</v>
      </c>
      <c r="AZ2255" s="90" t="s">
        <v>21103</v>
      </c>
      <c r="BA2255" s="90" t="s">
        <v>97</v>
      </c>
      <c r="BB2255" s="90" t="s">
        <v>21105</v>
      </c>
      <c r="BC2255" s="90" t="s">
        <v>99</v>
      </c>
      <c r="BD2255" s="90" t="s">
        <v>100</v>
      </c>
      <c r="BE2255" s="90" t="s">
        <v>61</v>
      </c>
      <c r="BF2255" s="90" t="s">
        <v>209</v>
      </c>
      <c r="BG2255" s="90" t="s">
        <v>101</v>
      </c>
    </row>
    <row r="2256" s="85" customFormat="1" ht="19" customHeight="1" spans="1:59">
      <c r="A2256" s="90" t="s">
        <v>151</v>
      </c>
      <c r="B2256" s="90" t="s">
        <v>152</v>
      </c>
      <c r="C2256" s="90" t="s">
        <v>153</v>
      </c>
      <c r="D2256" s="90" t="s">
        <v>154</v>
      </c>
      <c r="E2256" s="90" t="s">
        <v>21106</v>
      </c>
      <c r="F2256" s="90" t="s">
        <v>1818</v>
      </c>
      <c r="G2256" s="90" t="s">
        <v>1819</v>
      </c>
      <c r="H2256" s="90" t="s">
        <v>109</v>
      </c>
      <c r="I2256" s="90" t="s">
        <v>21107</v>
      </c>
      <c r="J2256" s="90" t="s">
        <v>21108</v>
      </c>
      <c r="K2256" s="90" t="s">
        <v>21109</v>
      </c>
      <c r="L2256" s="90" t="s">
        <v>73</v>
      </c>
      <c r="M2256" s="90" t="s">
        <v>74</v>
      </c>
      <c r="N2256" s="90" t="s">
        <v>880</v>
      </c>
      <c r="O2256" s="90" t="s">
        <v>1848</v>
      </c>
      <c r="P2256" s="90" t="s">
        <v>1849</v>
      </c>
      <c r="Q2256" s="90" t="s">
        <v>1850</v>
      </c>
      <c r="R2256" s="90" t="s">
        <v>1849</v>
      </c>
      <c r="S2256" s="90" t="s">
        <v>21110</v>
      </c>
      <c r="T2256" s="90" t="s">
        <v>119</v>
      </c>
      <c r="U2256" s="15">
        <v>0</v>
      </c>
      <c r="V2256" s="15">
        <v>10000</v>
      </c>
      <c r="W2256" s="15">
        <v>7000</v>
      </c>
      <c r="X2256" s="15">
        <v>2000</v>
      </c>
      <c r="Y2256" s="90" t="s">
        <v>82</v>
      </c>
      <c r="Z2256" s="90" t="s">
        <v>83</v>
      </c>
      <c r="AA2256" s="90" t="s">
        <v>84</v>
      </c>
      <c r="AB2256" s="90" t="s">
        <v>6758</v>
      </c>
      <c r="AC2256" s="90" t="s">
        <v>145</v>
      </c>
      <c r="AD2256" s="90" t="s">
        <v>87</v>
      </c>
      <c r="AE2256" s="90" t="s">
        <v>61</v>
      </c>
      <c r="AF2256" s="90" t="s">
        <v>61</v>
      </c>
      <c r="AG2256" s="90" t="s">
        <v>89</v>
      </c>
      <c r="AH2256" s="90" t="s">
        <v>89</v>
      </c>
      <c r="AI2256" s="90" t="s">
        <v>89</v>
      </c>
      <c r="AJ2256" s="90" t="s">
        <v>88</v>
      </c>
      <c r="AK2256" s="90" t="s">
        <v>89</v>
      </c>
      <c r="AL2256" s="90" t="s">
        <v>89</v>
      </c>
      <c r="AM2256" s="90" t="s">
        <v>89</v>
      </c>
      <c r="AN2256" s="90" t="s">
        <v>89</v>
      </c>
      <c r="AO2256" s="90" t="s">
        <v>88</v>
      </c>
      <c r="AP2256" s="90" t="s">
        <v>89</v>
      </c>
      <c r="AQ2256" s="90" t="s">
        <v>90</v>
      </c>
      <c r="AR2256" s="90" t="s">
        <v>90</v>
      </c>
      <c r="AS2256" s="90" t="s">
        <v>91</v>
      </c>
      <c r="AT2256" s="90" t="s">
        <v>92</v>
      </c>
      <c r="AU2256" s="90" t="s">
        <v>92</v>
      </c>
      <c r="AV2256" s="90" t="s">
        <v>93</v>
      </c>
      <c r="AW2256" s="90" t="s">
        <v>21111</v>
      </c>
      <c r="AX2256" s="90" t="s">
        <v>21112</v>
      </c>
      <c r="AY2256" s="90" t="s">
        <v>7962</v>
      </c>
      <c r="AZ2256" s="90" t="s">
        <v>21112</v>
      </c>
      <c r="BA2256" s="90" t="s">
        <v>97</v>
      </c>
      <c r="BB2256" s="90" t="s">
        <v>21113</v>
      </c>
      <c r="BC2256" s="90" t="s">
        <v>99</v>
      </c>
      <c r="BD2256" s="90" t="s">
        <v>100</v>
      </c>
      <c r="BE2256" s="90" t="s">
        <v>61</v>
      </c>
      <c r="BF2256" s="90" t="s">
        <v>119</v>
      </c>
      <c r="BG2256" s="90" t="s">
        <v>101</v>
      </c>
    </row>
    <row r="2257" s="85" customFormat="1" ht="19" customHeight="1" spans="1:59">
      <c r="A2257" s="90" t="s">
        <v>126</v>
      </c>
      <c r="B2257" s="90" t="s">
        <v>127</v>
      </c>
      <c r="C2257" s="90" t="s">
        <v>196</v>
      </c>
      <c r="D2257" s="90" t="s">
        <v>197</v>
      </c>
      <c r="E2257" s="90" t="s">
        <v>19725</v>
      </c>
      <c r="F2257" s="90" t="s">
        <v>132</v>
      </c>
      <c r="G2257" s="90" t="s">
        <v>132</v>
      </c>
      <c r="H2257" s="90" t="s">
        <v>109</v>
      </c>
      <c r="I2257" s="90" t="s">
        <v>21114</v>
      </c>
      <c r="J2257" s="90" t="s">
        <v>21115</v>
      </c>
      <c r="K2257" s="90" t="s">
        <v>21116</v>
      </c>
      <c r="L2257" s="90" t="s">
        <v>73</v>
      </c>
      <c r="M2257" s="90" t="s">
        <v>19729</v>
      </c>
      <c r="N2257" s="90" t="s">
        <v>203</v>
      </c>
      <c r="O2257" s="90" t="s">
        <v>115</v>
      </c>
      <c r="P2257" s="90" t="s">
        <v>116</v>
      </c>
      <c r="Q2257" s="90" t="s">
        <v>117</v>
      </c>
      <c r="R2257" s="90" t="s">
        <v>116</v>
      </c>
      <c r="S2257" s="90" t="s">
        <v>21117</v>
      </c>
      <c r="T2257" s="90" t="s">
        <v>119</v>
      </c>
      <c r="U2257" s="15">
        <v>0</v>
      </c>
      <c r="V2257" s="15">
        <v>19760</v>
      </c>
      <c r="W2257" s="15">
        <v>9800</v>
      </c>
      <c r="X2257" s="15">
        <v>750</v>
      </c>
      <c r="Y2257" s="90" t="s">
        <v>143</v>
      </c>
      <c r="Z2257" s="90" t="s">
        <v>83</v>
      </c>
      <c r="AA2257" s="90" t="s">
        <v>84</v>
      </c>
      <c r="AB2257" s="90" t="s">
        <v>19731</v>
      </c>
      <c r="AC2257" s="90" t="s">
        <v>121</v>
      </c>
      <c r="AD2257" s="90" t="s">
        <v>87</v>
      </c>
      <c r="AE2257" s="90" t="s">
        <v>61</v>
      </c>
      <c r="AF2257" s="90" t="s">
        <v>61</v>
      </c>
      <c r="AG2257" s="90" t="s">
        <v>89</v>
      </c>
      <c r="AH2257" s="90" t="s">
        <v>89</v>
      </c>
      <c r="AI2257" s="90" t="s">
        <v>89</v>
      </c>
      <c r="AJ2257" s="90" t="s">
        <v>89</v>
      </c>
      <c r="AK2257" s="90" t="s">
        <v>89</v>
      </c>
      <c r="AL2257" s="90" t="s">
        <v>89</v>
      </c>
      <c r="AM2257" s="90" t="s">
        <v>89</v>
      </c>
      <c r="AN2257" s="90" t="s">
        <v>89</v>
      </c>
      <c r="AO2257" s="90" t="s">
        <v>89</v>
      </c>
      <c r="AP2257" s="90" t="s">
        <v>89</v>
      </c>
      <c r="AQ2257" s="90" t="s">
        <v>90</v>
      </c>
      <c r="AR2257" s="90" t="s">
        <v>90</v>
      </c>
      <c r="AS2257" s="90" t="s">
        <v>91</v>
      </c>
      <c r="AT2257" s="90" t="s">
        <v>92</v>
      </c>
      <c r="AU2257" s="90" t="s">
        <v>92</v>
      </c>
      <c r="AV2257" s="90" t="s">
        <v>93</v>
      </c>
      <c r="AW2257" s="90" t="s">
        <v>19732</v>
      </c>
      <c r="AX2257" s="90" t="s">
        <v>21118</v>
      </c>
      <c r="AY2257" s="90" t="s">
        <v>19734</v>
      </c>
      <c r="AZ2257" s="90" t="s">
        <v>21118</v>
      </c>
      <c r="BA2257" s="90" t="s">
        <v>215</v>
      </c>
      <c r="BB2257" s="90" t="s">
        <v>21119</v>
      </c>
      <c r="BC2257" s="90" t="s">
        <v>99</v>
      </c>
      <c r="BD2257" s="90" t="s">
        <v>150</v>
      </c>
      <c r="BE2257" s="90" t="s">
        <v>61</v>
      </c>
      <c r="BF2257" s="90" t="s">
        <v>119</v>
      </c>
      <c r="BG2257" s="90" t="s">
        <v>101</v>
      </c>
    </row>
    <row r="2258" s="85" customFormat="1" ht="19" customHeight="1" spans="1:59">
      <c r="A2258" s="90" t="s">
        <v>2742</v>
      </c>
      <c r="B2258" s="90" t="s">
        <v>2743</v>
      </c>
      <c r="C2258" s="90" t="s">
        <v>8771</v>
      </c>
      <c r="D2258" s="90" t="s">
        <v>8772</v>
      </c>
      <c r="E2258" s="90" t="s">
        <v>21120</v>
      </c>
      <c r="F2258" s="90" t="s">
        <v>21121</v>
      </c>
      <c r="G2258" s="90" t="s">
        <v>21121</v>
      </c>
      <c r="H2258" s="90" t="s">
        <v>69</v>
      </c>
      <c r="I2258" s="90" t="s">
        <v>21122</v>
      </c>
      <c r="J2258" s="90" t="s">
        <v>21123</v>
      </c>
      <c r="K2258" s="90" t="s">
        <v>21124</v>
      </c>
      <c r="L2258" s="90" t="s">
        <v>73</v>
      </c>
      <c r="M2258" s="90" t="s">
        <v>74</v>
      </c>
      <c r="N2258" s="90" t="s">
        <v>75</v>
      </c>
      <c r="O2258" s="90" t="s">
        <v>76</v>
      </c>
      <c r="P2258" s="90" t="s">
        <v>77</v>
      </c>
      <c r="Q2258" s="90" t="s">
        <v>277</v>
      </c>
      <c r="R2258" s="90" t="s">
        <v>278</v>
      </c>
      <c r="S2258" s="90" t="s">
        <v>21125</v>
      </c>
      <c r="T2258" s="90" t="s">
        <v>328</v>
      </c>
      <c r="U2258" s="15">
        <v>0</v>
      </c>
      <c r="V2258" s="15">
        <v>9906.1</v>
      </c>
      <c r="W2258" s="15">
        <v>9000</v>
      </c>
      <c r="X2258" s="15">
        <v>9000</v>
      </c>
      <c r="Y2258" s="90" t="s">
        <v>82</v>
      </c>
      <c r="Z2258" s="90" t="s">
        <v>83</v>
      </c>
      <c r="AA2258" s="90" t="s">
        <v>84</v>
      </c>
      <c r="AB2258" s="90" t="s">
        <v>21126</v>
      </c>
      <c r="AC2258" s="90" t="s">
        <v>191</v>
      </c>
      <c r="AD2258" s="90" t="s">
        <v>87</v>
      </c>
      <c r="AE2258" s="90" t="s">
        <v>61</v>
      </c>
      <c r="AF2258" s="90" t="s">
        <v>61</v>
      </c>
      <c r="AG2258" s="90" t="s">
        <v>89</v>
      </c>
      <c r="AH2258" s="90" t="s">
        <v>89</v>
      </c>
      <c r="AI2258" s="90" t="s">
        <v>89</v>
      </c>
      <c r="AJ2258" s="90" t="s">
        <v>89</v>
      </c>
      <c r="AK2258" s="90" t="s">
        <v>89</v>
      </c>
      <c r="AL2258" s="90" t="s">
        <v>89</v>
      </c>
      <c r="AM2258" s="90" t="s">
        <v>89</v>
      </c>
      <c r="AN2258" s="90" t="s">
        <v>89</v>
      </c>
      <c r="AO2258" s="90" t="s">
        <v>89</v>
      </c>
      <c r="AP2258" s="90" t="s">
        <v>89</v>
      </c>
      <c r="AQ2258" s="90" t="s">
        <v>90</v>
      </c>
      <c r="AR2258" s="90" t="s">
        <v>90</v>
      </c>
      <c r="AS2258" s="90" t="s">
        <v>91</v>
      </c>
      <c r="AT2258" s="90" t="s">
        <v>92</v>
      </c>
      <c r="AU2258" s="90" t="s">
        <v>92</v>
      </c>
      <c r="AV2258" s="90" t="s">
        <v>93</v>
      </c>
      <c r="AW2258" s="90" t="s">
        <v>21127</v>
      </c>
      <c r="AX2258" s="90" t="s">
        <v>21128</v>
      </c>
      <c r="AY2258" s="90" t="s">
        <v>21129</v>
      </c>
      <c r="AZ2258" s="90" t="s">
        <v>21128</v>
      </c>
      <c r="BA2258" s="90" t="s">
        <v>97</v>
      </c>
      <c r="BB2258" s="90" t="s">
        <v>21130</v>
      </c>
      <c r="BC2258" s="90" t="s">
        <v>99</v>
      </c>
      <c r="BD2258" s="90" t="s">
        <v>100</v>
      </c>
      <c r="BE2258" s="90" t="s">
        <v>61</v>
      </c>
      <c r="BF2258" s="90" t="s">
        <v>328</v>
      </c>
      <c r="BG2258" s="90" t="s">
        <v>101</v>
      </c>
    </row>
    <row r="2259" s="85" customFormat="1" ht="19" customHeight="1" spans="1:59">
      <c r="A2259" s="90" t="s">
        <v>516</v>
      </c>
      <c r="B2259" s="90" t="s">
        <v>517</v>
      </c>
      <c r="C2259" s="90" t="s">
        <v>681</v>
      </c>
      <c r="D2259" s="90" t="s">
        <v>682</v>
      </c>
      <c r="E2259" s="90" t="s">
        <v>20549</v>
      </c>
      <c r="F2259" s="90" t="s">
        <v>9459</v>
      </c>
      <c r="G2259" s="90" t="s">
        <v>9459</v>
      </c>
      <c r="H2259" s="90" t="s">
        <v>539</v>
      </c>
      <c r="I2259" s="90" t="s">
        <v>21131</v>
      </c>
      <c r="J2259" s="90" t="s">
        <v>21132</v>
      </c>
      <c r="K2259" s="90" t="s">
        <v>21133</v>
      </c>
      <c r="L2259" s="90" t="s">
        <v>73</v>
      </c>
      <c r="M2259" s="90" t="s">
        <v>1526</v>
      </c>
      <c r="N2259" s="90" t="s">
        <v>527</v>
      </c>
      <c r="O2259" s="90" t="s">
        <v>3451</v>
      </c>
      <c r="P2259" s="90" t="s">
        <v>3452</v>
      </c>
      <c r="Q2259" s="90" t="s">
        <v>4117</v>
      </c>
      <c r="R2259" s="90" t="s">
        <v>3452</v>
      </c>
      <c r="S2259" s="90" t="s">
        <v>21134</v>
      </c>
      <c r="T2259" s="90" t="s">
        <v>380</v>
      </c>
      <c r="U2259" s="15">
        <v>0</v>
      </c>
      <c r="V2259" s="15">
        <v>27960</v>
      </c>
      <c r="W2259" s="15">
        <v>18000</v>
      </c>
      <c r="X2259" s="15">
        <v>7000</v>
      </c>
      <c r="Y2259" s="90" t="s">
        <v>82</v>
      </c>
      <c r="Z2259" s="90" t="s">
        <v>83</v>
      </c>
      <c r="AA2259" s="90" t="s">
        <v>84</v>
      </c>
      <c r="AB2259" s="90" t="s">
        <v>916</v>
      </c>
      <c r="AC2259" s="90" t="s">
        <v>121</v>
      </c>
      <c r="AD2259" s="90" t="s">
        <v>87</v>
      </c>
      <c r="AE2259" s="90" t="s">
        <v>61</v>
      </c>
      <c r="AF2259" s="90" t="s">
        <v>61</v>
      </c>
      <c r="AG2259" s="90" t="s">
        <v>89</v>
      </c>
      <c r="AH2259" s="90" t="s">
        <v>89</v>
      </c>
      <c r="AI2259" s="90" t="s">
        <v>89</v>
      </c>
      <c r="AJ2259" s="90" t="s">
        <v>88</v>
      </c>
      <c r="AK2259" s="90" t="s">
        <v>89</v>
      </c>
      <c r="AL2259" s="90" t="s">
        <v>89</v>
      </c>
      <c r="AM2259" s="90" t="s">
        <v>89</v>
      </c>
      <c r="AN2259" s="90" t="s">
        <v>89</v>
      </c>
      <c r="AO2259" s="90" t="s">
        <v>89</v>
      </c>
      <c r="AP2259" s="90" t="s">
        <v>89</v>
      </c>
      <c r="AQ2259" s="90" t="s">
        <v>90</v>
      </c>
      <c r="AR2259" s="90" t="s">
        <v>90</v>
      </c>
      <c r="AS2259" s="90" t="s">
        <v>91</v>
      </c>
      <c r="AT2259" s="90" t="s">
        <v>92</v>
      </c>
      <c r="AU2259" s="90" t="s">
        <v>92</v>
      </c>
      <c r="AV2259" s="90" t="s">
        <v>93</v>
      </c>
      <c r="AW2259" s="90" t="s">
        <v>20554</v>
      </c>
      <c r="AX2259" s="90" t="s">
        <v>21135</v>
      </c>
      <c r="AY2259" s="90" t="s">
        <v>12269</v>
      </c>
      <c r="AZ2259" s="90" t="s">
        <v>21135</v>
      </c>
      <c r="BA2259" s="90" t="s">
        <v>97</v>
      </c>
      <c r="BB2259" s="90" t="s">
        <v>21136</v>
      </c>
      <c r="BC2259" s="90" t="s">
        <v>99</v>
      </c>
      <c r="BD2259" s="90" t="s">
        <v>100</v>
      </c>
      <c r="BE2259" s="90" t="s">
        <v>61</v>
      </c>
      <c r="BF2259" s="90" t="s">
        <v>380</v>
      </c>
      <c r="BG2259" s="90" t="s">
        <v>101</v>
      </c>
    </row>
    <row r="2260" s="85" customFormat="1" ht="19" customHeight="1" spans="1:59">
      <c r="A2260" s="90" t="s">
        <v>516</v>
      </c>
      <c r="B2260" s="90" t="s">
        <v>517</v>
      </c>
      <c r="C2260" s="90" t="s">
        <v>1402</v>
      </c>
      <c r="D2260" s="90" t="s">
        <v>1403</v>
      </c>
      <c r="E2260" s="90" t="s">
        <v>2846</v>
      </c>
      <c r="F2260" s="90" t="s">
        <v>9595</v>
      </c>
      <c r="G2260" s="90" t="s">
        <v>9510</v>
      </c>
      <c r="H2260" s="90" t="s">
        <v>369</v>
      </c>
      <c r="I2260" s="90" t="s">
        <v>21137</v>
      </c>
      <c r="J2260" s="90" t="s">
        <v>21138</v>
      </c>
      <c r="K2260" s="90" t="s">
        <v>21139</v>
      </c>
      <c r="L2260" s="90" t="s">
        <v>73</v>
      </c>
      <c r="M2260" s="90" t="s">
        <v>74</v>
      </c>
      <c r="N2260" s="90" t="s">
        <v>1752</v>
      </c>
      <c r="O2260" s="90" t="s">
        <v>1753</v>
      </c>
      <c r="P2260" s="90" t="s">
        <v>1754</v>
      </c>
      <c r="Q2260" s="90" t="s">
        <v>377</v>
      </c>
      <c r="R2260" s="90" t="s">
        <v>378</v>
      </c>
      <c r="S2260" s="90" t="s">
        <v>21140</v>
      </c>
      <c r="T2260" s="90" t="s">
        <v>119</v>
      </c>
      <c r="U2260" s="15">
        <v>0</v>
      </c>
      <c r="V2260" s="15">
        <v>35000</v>
      </c>
      <c r="W2260" s="15">
        <v>17000</v>
      </c>
      <c r="X2260" s="15">
        <v>5000</v>
      </c>
      <c r="Y2260" s="90" t="s">
        <v>82</v>
      </c>
      <c r="Z2260" s="90" t="s">
        <v>83</v>
      </c>
      <c r="AA2260" s="90" t="s">
        <v>84</v>
      </c>
      <c r="AB2260" s="90" t="s">
        <v>2852</v>
      </c>
      <c r="AC2260" s="90" t="s">
        <v>359</v>
      </c>
      <c r="AD2260" s="90" t="s">
        <v>87</v>
      </c>
      <c r="AE2260" s="90" t="s">
        <v>61</v>
      </c>
      <c r="AF2260" s="90" t="s">
        <v>61</v>
      </c>
      <c r="AG2260" s="90" t="s">
        <v>89</v>
      </c>
      <c r="AH2260" s="90" t="s">
        <v>89</v>
      </c>
      <c r="AI2260" s="90" t="s">
        <v>89</v>
      </c>
      <c r="AJ2260" s="90" t="s">
        <v>89</v>
      </c>
      <c r="AK2260" s="90" t="s">
        <v>89</v>
      </c>
      <c r="AL2260" s="90" t="s">
        <v>89</v>
      </c>
      <c r="AM2260" s="90" t="s">
        <v>89</v>
      </c>
      <c r="AN2260" s="90" t="s">
        <v>89</v>
      </c>
      <c r="AO2260" s="90" t="s">
        <v>89</v>
      </c>
      <c r="AP2260" s="90" t="s">
        <v>89</v>
      </c>
      <c r="AQ2260" s="90" t="s">
        <v>90</v>
      </c>
      <c r="AR2260" s="90" t="s">
        <v>90</v>
      </c>
      <c r="AS2260" s="90" t="s">
        <v>91</v>
      </c>
      <c r="AT2260" s="90" t="s">
        <v>92</v>
      </c>
      <c r="AU2260" s="90" t="s">
        <v>92</v>
      </c>
      <c r="AV2260" s="90" t="s">
        <v>93</v>
      </c>
      <c r="AW2260" s="90" t="s">
        <v>2853</v>
      </c>
      <c r="AX2260" s="90" t="s">
        <v>21141</v>
      </c>
      <c r="AY2260" s="90" t="s">
        <v>2855</v>
      </c>
      <c r="AZ2260" s="90" t="s">
        <v>21141</v>
      </c>
      <c r="BA2260" s="90" t="s">
        <v>97</v>
      </c>
      <c r="BB2260" s="90" t="s">
        <v>21142</v>
      </c>
      <c r="BC2260" s="90" t="s">
        <v>99</v>
      </c>
      <c r="BD2260" s="90" t="s">
        <v>100</v>
      </c>
      <c r="BE2260" s="90" t="s">
        <v>61</v>
      </c>
      <c r="BF2260" s="90" t="s">
        <v>119</v>
      </c>
      <c r="BG2260" s="90" t="s">
        <v>101</v>
      </c>
    </row>
    <row r="2261" s="85" customFormat="1" ht="19" customHeight="1" spans="1:59">
      <c r="A2261" s="90" t="s">
        <v>226</v>
      </c>
      <c r="B2261" s="90" t="s">
        <v>227</v>
      </c>
      <c r="C2261" s="90" t="s">
        <v>5938</v>
      </c>
      <c r="D2261" s="90" t="s">
        <v>5939</v>
      </c>
      <c r="E2261" s="90" t="s">
        <v>7289</v>
      </c>
      <c r="F2261" s="90" t="s">
        <v>14880</v>
      </c>
      <c r="G2261" s="90" t="s">
        <v>876</v>
      </c>
      <c r="H2261" s="90" t="s">
        <v>109</v>
      </c>
      <c r="I2261" s="90" t="s">
        <v>21143</v>
      </c>
      <c r="J2261" s="90" t="s">
        <v>21144</v>
      </c>
      <c r="K2261" s="90" t="s">
        <v>21145</v>
      </c>
      <c r="L2261" s="90" t="s">
        <v>73</v>
      </c>
      <c r="M2261" s="90" t="s">
        <v>1526</v>
      </c>
      <c r="N2261" s="90" t="s">
        <v>1276</v>
      </c>
      <c r="O2261" s="90" t="s">
        <v>204</v>
      </c>
      <c r="P2261" s="90" t="s">
        <v>205</v>
      </c>
      <c r="Q2261" s="90" t="s">
        <v>140</v>
      </c>
      <c r="R2261" s="90" t="s">
        <v>141</v>
      </c>
      <c r="S2261" s="90" t="s">
        <v>21146</v>
      </c>
      <c r="T2261" s="90" t="s">
        <v>119</v>
      </c>
      <c r="U2261" s="15">
        <v>0</v>
      </c>
      <c r="V2261" s="15">
        <v>10000</v>
      </c>
      <c r="W2261" s="15">
        <v>6500</v>
      </c>
      <c r="X2261" s="15">
        <v>3500</v>
      </c>
      <c r="Y2261" s="90" t="s">
        <v>82</v>
      </c>
      <c r="Z2261" s="90" t="s">
        <v>83</v>
      </c>
      <c r="AA2261" s="90" t="s">
        <v>84</v>
      </c>
      <c r="AB2261" s="90" t="s">
        <v>7297</v>
      </c>
      <c r="AC2261" s="90" t="s">
        <v>121</v>
      </c>
      <c r="AD2261" s="90" t="s">
        <v>87</v>
      </c>
      <c r="AE2261" s="90" t="s">
        <v>61</v>
      </c>
      <c r="AF2261" s="90" t="s">
        <v>61</v>
      </c>
      <c r="AG2261" s="90" t="s">
        <v>89</v>
      </c>
      <c r="AH2261" s="90" t="s">
        <v>89</v>
      </c>
      <c r="AI2261" s="90" t="s">
        <v>89</v>
      </c>
      <c r="AJ2261" s="90" t="s">
        <v>89</v>
      </c>
      <c r="AK2261" s="90" t="s">
        <v>89</v>
      </c>
      <c r="AL2261" s="90" t="s">
        <v>89</v>
      </c>
      <c r="AM2261" s="90" t="s">
        <v>89</v>
      </c>
      <c r="AN2261" s="90" t="s">
        <v>89</v>
      </c>
      <c r="AO2261" s="90" t="s">
        <v>89</v>
      </c>
      <c r="AP2261" s="90" t="s">
        <v>89</v>
      </c>
      <c r="AQ2261" s="90" t="s">
        <v>90</v>
      </c>
      <c r="AR2261" s="90" t="s">
        <v>90</v>
      </c>
      <c r="AS2261" s="90" t="s">
        <v>91</v>
      </c>
      <c r="AT2261" s="90" t="s">
        <v>92</v>
      </c>
      <c r="AU2261" s="90" t="s">
        <v>92</v>
      </c>
      <c r="AV2261" s="90" t="s">
        <v>93</v>
      </c>
      <c r="AW2261" s="90" t="s">
        <v>7298</v>
      </c>
      <c r="AX2261" s="90" t="s">
        <v>21147</v>
      </c>
      <c r="AY2261" s="90" t="s">
        <v>7300</v>
      </c>
      <c r="AZ2261" s="90" t="s">
        <v>21147</v>
      </c>
      <c r="BA2261" s="90" t="s">
        <v>97</v>
      </c>
      <c r="BB2261" s="90" t="s">
        <v>21148</v>
      </c>
      <c r="BC2261" s="90" t="s">
        <v>99</v>
      </c>
      <c r="BD2261" s="90" t="s">
        <v>100</v>
      </c>
      <c r="BE2261" s="90" t="s">
        <v>61</v>
      </c>
      <c r="BF2261" s="90" t="s">
        <v>119</v>
      </c>
      <c r="BG2261" s="90" t="s">
        <v>101</v>
      </c>
    </row>
    <row r="2262" s="85" customFormat="1" ht="19" customHeight="1" spans="1:59">
      <c r="A2262" s="90" t="s">
        <v>2742</v>
      </c>
      <c r="B2262" s="90" t="s">
        <v>2743</v>
      </c>
      <c r="C2262" s="90" t="s">
        <v>9919</v>
      </c>
      <c r="D2262" s="90" t="s">
        <v>9920</v>
      </c>
      <c r="E2262" s="90" t="s">
        <v>21149</v>
      </c>
      <c r="F2262" s="90" t="s">
        <v>21150</v>
      </c>
      <c r="G2262" s="90" t="s">
        <v>21121</v>
      </c>
      <c r="H2262" s="90" t="s">
        <v>69</v>
      </c>
      <c r="I2262" s="90" t="s">
        <v>21151</v>
      </c>
      <c r="J2262" s="90" t="s">
        <v>21152</v>
      </c>
      <c r="K2262" s="90" t="s">
        <v>21153</v>
      </c>
      <c r="L2262" s="90" t="s">
        <v>73</v>
      </c>
      <c r="M2262" s="90" t="s">
        <v>184</v>
      </c>
      <c r="N2262" s="90" t="s">
        <v>203</v>
      </c>
      <c r="O2262" s="90" t="s">
        <v>76</v>
      </c>
      <c r="P2262" s="90" t="s">
        <v>77</v>
      </c>
      <c r="Q2262" s="90" t="s">
        <v>277</v>
      </c>
      <c r="R2262" s="90" t="s">
        <v>278</v>
      </c>
      <c r="S2262" s="90" t="s">
        <v>21154</v>
      </c>
      <c r="T2262" s="90" t="s">
        <v>328</v>
      </c>
      <c r="U2262" s="15">
        <v>0</v>
      </c>
      <c r="V2262" s="15">
        <v>22180.63</v>
      </c>
      <c r="W2262" s="15">
        <v>19100</v>
      </c>
      <c r="X2262" s="15">
        <v>19100</v>
      </c>
      <c r="Y2262" s="90" t="s">
        <v>82</v>
      </c>
      <c r="Z2262" s="90" t="s">
        <v>83</v>
      </c>
      <c r="AA2262" s="90" t="s">
        <v>84</v>
      </c>
      <c r="AB2262" s="90" t="s">
        <v>21155</v>
      </c>
      <c r="AC2262" s="90" t="s">
        <v>191</v>
      </c>
      <c r="AD2262" s="90" t="s">
        <v>87</v>
      </c>
      <c r="AE2262" s="90" t="s">
        <v>61</v>
      </c>
      <c r="AF2262" s="90" t="s">
        <v>61</v>
      </c>
      <c r="AG2262" s="90" t="s">
        <v>89</v>
      </c>
      <c r="AH2262" s="90" t="s">
        <v>89</v>
      </c>
      <c r="AI2262" s="90" t="s">
        <v>89</v>
      </c>
      <c r="AJ2262" s="90" t="s">
        <v>89</v>
      </c>
      <c r="AK2262" s="90" t="s">
        <v>89</v>
      </c>
      <c r="AL2262" s="90" t="s">
        <v>89</v>
      </c>
      <c r="AM2262" s="90" t="s">
        <v>89</v>
      </c>
      <c r="AN2262" s="90" t="s">
        <v>89</v>
      </c>
      <c r="AO2262" s="90" t="s">
        <v>89</v>
      </c>
      <c r="AP2262" s="90" t="s">
        <v>89</v>
      </c>
      <c r="AQ2262" s="90" t="s">
        <v>90</v>
      </c>
      <c r="AR2262" s="90" t="s">
        <v>90</v>
      </c>
      <c r="AS2262" s="90" t="s">
        <v>91</v>
      </c>
      <c r="AT2262" s="90" t="s">
        <v>92</v>
      </c>
      <c r="AU2262" s="90" t="s">
        <v>92</v>
      </c>
      <c r="AV2262" s="90" t="s">
        <v>93</v>
      </c>
      <c r="AW2262" s="90" t="s">
        <v>21156</v>
      </c>
      <c r="AX2262" s="90" t="s">
        <v>21157</v>
      </c>
      <c r="AY2262" s="90" t="s">
        <v>21158</v>
      </c>
      <c r="AZ2262" s="90" t="s">
        <v>21157</v>
      </c>
      <c r="BA2262" s="90" t="s">
        <v>97</v>
      </c>
      <c r="BB2262" s="90" t="s">
        <v>21159</v>
      </c>
      <c r="BC2262" s="90" t="s">
        <v>99</v>
      </c>
      <c r="BD2262" s="90" t="s">
        <v>100</v>
      </c>
      <c r="BE2262" s="90" t="s">
        <v>61</v>
      </c>
      <c r="BF2262" s="90" t="s">
        <v>328</v>
      </c>
      <c r="BG2262" s="90" t="s">
        <v>101</v>
      </c>
    </row>
    <row r="2263" s="85" customFormat="1" ht="19" customHeight="1" spans="1:59">
      <c r="A2263" s="90" t="s">
        <v>126</v>
      </c>
      <c r="B2263" s="90" t="s">
        <v>127</v>
      </c>
      <c r="C2263" s="90" t="s">
        <v>128</v>
      </c>
      <c r="D2263" s="90" t="s">
        <v>129</v>
      </c>
      <c r="E2263" s="90" t="s">
        <v>130</v>
      </c>
      <c r="F2263" s="90" t="s">
        <v>131</v>
      </c>
      <c r="G2263" s="90" t="s">
        <v>132</v>
      </c>
      <c r="H2263" s="90" t="s">
        <v>109</v>
      </c>
      <c r="I2263" s="90" t="s">
        <v>21160</v>
      </c>
      <c r="J2263" s="90" t="s">
        <v>21161</v>
      </c>
      <c r="K2263" s="90" t="s">
        <v>21162</v>
      </c>
      <c r="L2263" s="90" t="s">
        <v>73</v>
      </c>
      <c r="M2263" s="90" t="s">
        <v>341</v>
      </c>
      <c r="N2263" s="90" t="s">
        <v>3528</v>
      </c>
      <c r="O2263" s="90" t="s">
        <v>292</v>
      </c>
      <c r="P2263" s="90" t="s">
        <v>293</v>
      </c>
      <c r="Q2263" s="90" t="s">
        <v>294</v>
      </c>
      <c r="R2263" s="90" t="s">
        <v>295</v>
      </c>
      <c r="S2263" s="90" t="s">
        <v>21163</v>
      </c>
      <c r="T2263" s="90" t="s">
        <v>81</v>
      </c>
      <c r="U2263" s="15">
        <v>0</v>
      </c>
      <c r="V2263" s="15">
        <v>207700</v>
      </c>
      <c r="W2263" s="15">
        <v>166000</v>
      </c>
      <c r="X2263" s="15">
        <v>50000</v>
      </c>
      <c r="Y2263" s="90" t="s">
        <v>82</v>
      </c>
      <c r="Z2263" s="90" t="s">
        <v>83</v>
      </c>
      <c r="AA2263" s="90" t="s">
        <v>84</v>
      </c>
      <c r="AB2263" s="90" t="s">
        <v>144</v>
      </c>
      <c r="AC2263" s="90" t="s">
        <v>121</v>
      </c>
      <c r="AD2263" s="90" t="s">
        <v>87</v>
      </c>
      <c r="AE2263" s="90" t="s">
        <v>61</v>
      </c>
      <c r="AF2263" s="90" t="s">
        <v>61</v>
      </c>
      <c r="AG2263" s="90" t="s">
        <v>89</v>
      </c>
      <c r="AH2263" s="90" t="s">
        <v>89</v>
      </c>
      <c r="AI2263" s="90" t="s">
        <v>88</v>
      </c>
      <c r="AJ2263" s="90" t="s">
        <v>88</v>
      </c>
      <c r="AK2263" s="90" t="s">
        <v>88</v>
      </c>
      <c r="AL2263" s="90" t="s">
        <v>88</v>
      </c>
      <c r="AM2263" s="90" t="s">
        <v>89</v>
      </c>
      <c r="AN2263" s="90" t="s">
        <v>88</v>
      </c>
      <c r="AO2263" s="90" t="s">
        <v>88</v>
      </c>
      <c r="AP2263" s="90" t="s">
        <v>89</v>
      </c>
      <c r="AQ2263" s="90" t="s">
        <v>90</v>
      </c>
      <c r="AR2263" s="90" t="s">
        <v>90</v>
      </c>
      <c r="AS2263" s="90" t="s">
        <v>91</v>
      </c>
      <c r="AT2263" s="90" t="s">
        <v>92</v>
      </c>
      <c r="AU2263" s="90" t="s">
        <v>92</v>
      </c>
      <c r="AV2263" s="90" t="s">
        <v>93</v>
      </c>
      <c r="AW2263" s="90" t="s">
        <v>146</v>
      </c>
      <c r="AX2263" s="90" t="s">
        <v>21164</v>
      </c>
      <c r="AY2263" s="90" t="s">
        <v>148</v>
      </c>
      <c r="AZ2263" s="90" t="s">
        <v>21164</v>
      </c>
      <c r="BA2263" s="90" t="s">
        <v>97</v>
      </c>
      <c r="BB2263" s="90" t="s">
        <v>21165</v>
      </c>
      <c r="BC2263" s="90" t="s">
        <v>99</v>
      </c>
      <c r="BD2263" s="90" t="s">
        <v>100</v>
      </c>
      <c r="BE2263" s="90" t="s">
        <v>61</v>
      </c>
      <c r="BF2263" s="90" t="s">
        <v>81</v>
      </c>
      <c r="BG2263" s="90" t="s">
        <v>101</v>
      </c>
    </row>
    <row r="2264" s="85" customFormat="1" ht="19" customHeight="1" spans="1:59">
      <c r="A2264" s="90" t="s">
        <v>151</v>
      </c>
      <c r="B2264" s="90" t="s">
        <v>152</v>
      </c>
      <c r="C2264" s="90" t="s">
        <v>741</v>
      </c>
      <c r="D2264" s="90" t="s">
        <v>742</v>
      </c>
      <c r="E2264" s="90" t="s">
        <v>2331</v>
      </c>
      <c r="F2264" s="90" t="s">
        <v>2202</v>
      </c>
      <c r="G2264" s="90" t="s">
        <v>1819</v>
      </c>
      <c r="H2264" s="90" t="s">
        <v>109</v>
      </c>
      <c r="I2264" s="90" t="s">
        <v>21166</v>
      </c>
      <c r="J2264" s="90" t="s">
        <v>21167</v>
      </c>
      <c r="K2264" s="90" t="s">
        <v>21168</v>
      </c>
      <c r="L2264" s="90" t="s">
        <v>73</v>
      </c>
      <c r="M2264" s="90" t="s">
        <v>74</v>
      </c>
      <c r="N2264" s="90" t="s">
        <v>880</v>
      </c>
      <c r="O2264" s="90" t="s">
        <v>2914</v>
      </c>
      <c r="P2264" s="90" t="s">
        <v>2915</v>
      </c>
      <c r="Q2264" s="90" t="s">
        <v>1940</v>
      </c>
      <c r="R2264" s="90" t="s">
        <v>1941</v>
      </c>
      <c r="S2264" s="90" t="s">
        <v>21169</v>
      </c>
      <c r="T2264" s="90" t="s">
        <v>380</v>
      </c>
      <c r="U2264" s="15">
        <v>0</v>
      </c>
      <c r="V2264" s="15">
        <v>17000</v>
      </c>
      <c r="W2264" s="15">
        <v>13000</v>
      </c>
      <c r="X2264" s="15">
        <v>6500</v>
      </c>
      <c r="Y2264" s="90" t="s">
        <v>82</v>
      </c>
      <c r="Z2264" s="90" t="s">
        <v>83</v>
      </c>
      <c r="AA2264" s="90" t="s">
        <v>84</v>
      </c>
      <c r="AB2264" s="90" t="s">
        <v>2208</v>
      </c>
      <c r="AC2264" s="90" t="s">
        <v>211</v>
      </c>
      <c r="AD2264" s="90" t="s">
        <v>87</v>
      </c>
      <c r="AE2264" s="90" t="s">
        <v>61</v>
      </c>
      <c r="AF2264" s="90" t="s">
        <v>61</v>
      </c>
      <c r="AG2264" s="90" t="s">
        <v>89</v>
      </c>
      <c r="AH2264" s="90" t="s">
        <v>89</v>
      </c>
      <c r="AI2264" s="90" t="s">
        <v>89</v>
      </c>
      <c r="AJ2264" s="90" t="s">
        <v>89</v>
      </c>
      <c r="AK2264" s="90" t="s">
        <v>89</v>
      </c>
      <c r="AL2264" s="90" t="s">
        <v>89</v>
      </c>
      <c r="AM2264" s="90" t="s">
        <v>89</v>
      </c>
      <c r="AN2264" s="90" t="s">
        <v>89</v>
      </c>
      <c r="AO2264" s="90" t="s">
        <v>89</v>
      </c>
      <c r="AP2264" s="90" t="s">
        <v>89</v>
      </c>
      <c r="AQ2264" s="90" t="s">
        <v>90</v>
      </c>
      <c r="AR2264" s="90" t="s">
        <v>90</v>
      </c>
      <c r="AS2264" s="90" t="s">
        <v>91</v>
      </c>
      <c r="AT2264" s="90" t="s">
        <v>92</v>
      </c>
      <c r="AU2264" s="90" t="s">
        <v>92</v>
      </c>
      <c r="AV2264" s="90" t="s">
        <v>93</v>
      </c>
      <c r="AW2264" s="90" t="s">
        <v>2339</v>
      </c>
      <c r="AX2264" s="90" t="s">
        <v>21170</v>
      </c>
      <c r="AY2264" s="90" t="s">
        <v>2341</v>
      </c>
      <c r="AZ2264" s="90" t="s">
        <v>21170</v>
      </c>
      <c r="BA2264" s="90" t="s">
        <v>97</v>
      </c>
      <c r="BB2264" s="90" t="s">
        <v>21171</v>
      </c>
      <c r="BC2264" s="90" t="s">
        <v>99</v>
      </c>
      <c r="BD2264" s="90" t="s">
        <v>100</v>
      </c>
      <c r="BE2264" s="90" t="s">
        <v>61</v>
      </c>
      <c r="BF2264" s="90" t="s">
        <v>380</v>
      </c>
      <c r="BG2264" s="90" t="s">
        <v>101</v>
      </c>
    </row>
    <row r="2265" s="85" customFormat="1" ht="19" customHeight="1" spans="1:59">
      <c r="A2265" s="90" t="s">
        <v>226</v>
      </c>
      <c r="B2265" s="90" t="s">
        <v>227</v>
      </c>
      <c r="C2265" s="90" t="s">
        <v>1512</v>
      </c>
      <c r="D2265" s="90" t="s">
        <v>1513</v>
      </c>
      <c r="E2265" s="90" t="s">
        <v>12058</v>
      </c>
      <c r="F2265" s="90" t="s">
        <v>7270</v>
      </c>
      <c r="G2265" s="90" t="s">
        <v>2039</v>
      </c>
      <c r="H2265" s="90" t="s">
        <v>943</v>
      </c>
      <c r="I2265" s="90" t="s">
        <v>21172</v>
      </c>
      <c r="J2265" s="90" t="s">
        <v>21173</v>
      </c>
      <c r="K2265" s="90" t="s">
        <v>21174</v>
      </c>
      <c r="L2265" s="90" t="s">
        <v>73</v>
      </c>
      <c r="M2265" s="90" t="s">
        <v>2014</v>
      </c>
      <c r="N2265" s="90" t="s">
        <v>21175</v>
      </c>
      <c r="O2265" s="90" t="s">
        <v>949</v>
      </c>
      <c r="P2265" s="90" t="s">
        <v>950</v>
      </c>
      <c r="Q2265" s="90" t="s">
        <v>257</v>
      </c>
      <c r="R2265" s="90" t="s">
        <v>951</v>
      </c>
      <c r="S2265" s="90" t="s">
        <v>21176</v>
      </c>
      <c r="T2265" s="90" t="s">
        <v>119</v>
      </c>
      <c r="U2265" s="15">
        <v>0</v>
      </c>
      <c r="V2265" s="15">
        <v>46000</v>
      </c>
      <c r="W2265" s="15">
        <v>23000</v>
      </c>
      <c r="X2265" s="15">
        <v>10000</v>
      </c>
      <c r="Y2265" s="90" t="s">
        <v>82</v>
      </c>
      <c r="Z2265" s="90" t="s">
        <v>83</v>
      </c>
      <c r="AA2265" s="90" t="s">
        <v>84</v>
      </c>
      <c r="AB2265" s="90" t="s">
        <v>5564</v>
      </c>
      <c r="AC2265" s="90" t="s">
        <v>121</v>
      </c>
      <c r="AD2265" s="90" t="s">
        <v>87</v>
      </c>
      <c r="AE2265" s="90" t="s">
        <v>61</v>
      </c>
      <c r="AF2265" s="90" t="s">
        <v>61</v>
      </c>
      <c r="AG2265" s="90" t="s">
        <v>89</v>
      </c>
      <c r="AH2265" s="90" t="s">
        <v>89</v>
      </c>
      <c r="AI2265" s="90" t="s">
        <v>89</v>
      </c>
      <c r="AJ2265" s="90" t="s">
        <v>88</v>
      </c>
      <c r="AK2265" s="90" t="s">
        <v>89</v>
      </c>
      <c r="AL2265" s="90" t="s">
        <v>89</v>
      </c>
      <c r="AM2265" s="90" t="s">
        <v>88</v>
      </c>
      <c r="AN2265" s="90" t="s">
        <v>88</v>
      </c>
      <c r="AO2265" s="90" t="s">
        <v>88</v>
      </c>
      <c r="AP2265" s="90" t="s">
        <v>89</v>
      </c>
      <c r="AQ2265" s="90" t="s">
        <v>90</v>
      </c>
      <c r="AR2265" s="90" t="s">
        <v>90</v>
      </c>
      <c r="AS2265" s="90" t="s">
        <v>91</v>
      </c>
      <c r="AT2265" s="90" t="s">
        <v>92</v>
      </c>
      <c r="AU2265" s="90" t="s">
        <v>92</v>
      </c>
      <c r="AV2265" s="90" t="s">
        <v>93</v>
      </c>
      <c r="AW2265" s="90" t="s">
        <v>12064</v>
      </c>
      <c r="AX2265" s="90" t="s">
        <v>21177</v>
      </c>
      <c r="AY2265" s="90" t="s">
        <v>3921</v>
      </c>
      <c r="AZ2265" s="90" t="s">
        <v>21177</v>
      </c>
      <c r="BA2265" s="90" t="s">
        <v>97</v>
      </c>
      <c r="BB2265" s="90" t="s">
        <v>21178</v>
      </c>
      <c r="BC2265" s="90" t="s">
        <v>99</v>
      </c>
      <c r="BD2265" s="90" t="s">
        <v>100</v>
      </c>
      <c r="BE2265" s="90" t="s">
        <v>61</v>
      </c>
      <c r="BF2265" s="90" t="s">
        <v>119</v>
      </c>
      <c r="BG2265" s="90" t="s">
        <v>101</v>
      </c>
    </row>
    <row r="2266" s="85" customFormat="1" ht="19" customHeight="1" spans="1:59">
      <c r="A2266" s="90" t="s">
        <v>441</v>
      </c>
      <c r="B2266" s="90" t="s">
        <v>442</v>
      </c>
      <c r="C2266" s="90" t="s">
        <v>1270</v>
      </c>
      <c r="D2266" s="90" t="s">
        <v>1271</v>
      </c>
      <c r="E2266" s="90" t="s">
        <v>21179</v>
      </c>
      <c r="F2266" s="90" t="s">
        <v>447</v>
      </c>
      <c r="G2266" s="90" t="s">
        <v>447</v>
      </c>
      <c r="H2266" s="90" t="s">
        <v>109</v>
      </c>
      <c r="I2266" s="90" t="s">
        <v>21180</v>
      </c>
      <c r="J2266" s="90" t="s">
        <v>21181</v>
      </c>
      <c r="K2266" s="90" t="s">
        <v>21182</v>
      </c>
      <c r="L2266" s="90" t="s">
        <v>73</v>
      </c>
      <c r="M2266" s="90" t="s">
        <v>10383</v>
      </c>
      <c r="N2266" s="90" t="s">
        <v>2206</v>
      </c>
      <c r="O2266" s="90" t="s">
        <v>19653</v>
      </c>
      <c r="P2266" s="90" t="s">
        <v>19654</v>
      </c>
      <c r="Q2266" s="90" t="s">
        <v>7161</v>
      </c>
      <c r="R2266" s="90" t="s">
        <v>19655</v>
      </c>
      <c r="S2266" s="90" t="s">
        <v>21183</v>
      </c>
      <c r="T2266" s="90" t="s">
        <v>209</v>
      </c>
      <c r="U2266" s="15">
        <v>0</v>
      </c>
      <c r="V2266" s="15">
        <v>9823</v>
      </c>
      <c r="W2266" s="15">
        <v>6500</v>
      </c>
      <c r="X2266" s="15">
        <v>1500</v>
      </c>
      <c r="Y2266" s="90" t="s">
        <v>143</v>
      </c>
      <c r="Z2266" s="90" t="s">
        <v>83</v>
      </c>
      <c r="AA2266" s="90" t="s">
        <v>84</v>
      </c>
      <c r="AB2266" s="90" t="s">
        <v>21184</v>
      </c>
      <c r="AC2266" s="90" t="s">
        <v>121</v>
      </c>
      <c r="AD2266" s="90" t="s">
        <v>87</v>
      </c>
      <c r="AE2266" s="90" t="s">
        <v>61</v>
      </c>
      <c r="AF2266" s="90" t="s">
        <v>61</v>
      </c>
      <c r="AG2266" s="90" t="s">
        <v>89</v>
      </c>
      <c r="AH2266" s="90" t="s">
        <v>89</v>
      </c>
      <c r="AI2266" s="90" t="s">
        <v>89</v>
      </c>
      <c r="AJ2266" s="90" t="s">
        <v>89</v>
      </c>
      <c r="AK2266" s="90" t="s">
        <v>89</v>
      </c>
      <c r="AL2266" s="90" t="s">
        <v>89</v>
      </c>
      <c r="AM2266" s="90" t="s">
        <v>89</v>
      </c>
      <c r="AN2266" s="90" t="s">
        <v>89</v>
      </c>
      <c r="AO2266" s="90" t="s">
        <v>89</v>
      </c>
      <c r="AP2266" s="90" t="s">
        <v>89</v>
      </c>
      <c r="AQ2266" s="90" t="s">
        <v>90</v>
      </c>
      <c r="AR2266" s="90" t="s">
        <v>90</v>
      </c>
      <c r="AS2266" s="90" t="s">
        <v>91</v>
      </c>
      <c r="AT2266" s="90" t="s">
        <v>92</v>
      </c>
      <c r="AU2266" s="90" t="s">
        <v>92</v>
      </c>
      <c r="AV2266" s="90" t="s">
        <v>93</v>
      </c>
      <c r="AW2266" s="90" t="s">
        <v>21185</v>
      </c>
      <c r="AX2266" s="90" t="s">
        <v>21186</v>
      </c>
      <c r="AY2266" s="90" t="s">
        <v>21187</v>
      </c>
      <c r="AZ2266" s="90" t="s">
        <v>21186</v>
      </c>
      <c r="BA2266" s="90" t="s">
        <v>97</v>
      </c>
      <c r="BB2266" s="90" t="s">
        <v>21188</v>
      </c>
      <c r="BC2266" s="90" t="s">
        <v>99</v>
      </c>
      <c r="BD2266" s="90" t="s">
        <v>150</v>
      </c>
      <c r="BE2266" s="90" t="s">
        <v>61</v>
      </c>
      <c r="BF2266" s="90" t="s">
        <v>209</v>
      </c>
      <c r="BG2266" s="90" t="s">
        <v>101</v>
      </c>
    </row>
    <row r="2267" s="85" customFormat="1" ht="19" customHeight="1" spans="1:59">
      <c r="A2267" s="90" t="s">
        <v>1774</v>
      </c>
      <c r="B2267" s="90" t="s">
        <v>1775</v>
      </c>
      <c r="C2267" s="90" t="s">
        <v>6861</v>
      </c>
      <c r="D2267" s="90" t="s">
        <v>6862</v>
      </c>
      <c r="E2267" s="90" t="s">
        <v>17477</v>
      </c>
      <c r="F2267" s="90" t="s">
        <v>17478</v>
      </c>
      <c r="G2267" s="90" t="s">
        <v>3183</v>
      </c>
      <c r="H2267" s="90" t="s">
        <v>1299</v>
      </c>
      <c r="I2267" s="90" t="s">
        <v>21189</v>
      </c>
      <c r="J2267" s="90" t="s">
        <v>21190</v>
      </c>
      <c r="K2267" s="90" t="s">
        <v>21191</v>
      </c>
      <c r="L2267" s="90" t="s">
        <v>73</v>
      </c>
      <c r="M2267" s="90" t="s">
        <v>4617</v>
      </c>
      <c r="N2267" s="90" t="s">
        <v>21192</v>
      </c>
      <c r="O2267" s="90" t="s">
        <v>2985</v>
      </c>
      <c r="P2267" s="90" t="s">
        <v>2986</v>
      </c>
      <c r="Q2267" s="90" t="s">
        <v>1728</v>
      </c>
      <c r="R2267" s="90" t="s">
        <v>1307</v>
      </c>
      <c r="S2267" s="90" t="s">
        <v>21193</v>
      </c>
      <c r="T2267" s="90" t="s">
        <v>119</v>
      </c>
      <c r="U2267" s="15">
        <v>0</v>
      </c>
      <c r="V2267" s="15">
        <v>15000</v>
      </c>
      <c r="W2267" s="15">
        <v>3000</v>
      </c>
      <c r="X2267" s="15">
        <v>3000</v>
      </c>
      <c r="Y2267" s="90" t="s">
        <v>82</v>
      </c>
      <c r="Z2267" s="90" t="s">
        <v>83</v>
      </c>
      <c r="AA2267" s="90" t="s">
        <v>84</v>
      </c>
      <c r="AB2267" s="90" t="s">
        <v>17483</v>
      </c>
      <c r="AC2267" s="90" t="s">
        <v>359</v>
      </c>
      <c r="AD2267" s="90" t="s">
        <v>87</v>
      </c>
      <c r="AE2267" s="90" t="s">
        <v>61</v>
      </c>
      <c r="AF2267" s="90" t="s">
        <v>61</v>
      </c>
      <c r="AG2267" s="90" t="s">
        <v>89</v>
      </c>
      <c r="AH2267" s="90" t="s">
        <v>89</v>
      </c>
      <c r="AI2267" s="90" t="s">
        <v>89</v>
      </c>
      <c r="AJ2267" s="90" t="s">
        <v>88</v>
      </c>
      <c r="AK2267" s="90" t="s">
        <v>88</v>
      </c>
      <c r="AL2267" s="90" t="s">
        <v>88</v>
      </c>
      <c r="AM2267" s="90" t="s">
        <v>88</v>
      </c>
      <c r="AN2267" s="90" t="s">
        <v>88</v>
      </c>
      <c r="AO2267" s="90" t="s">
        <v>88</v>
      </c>
      <c r="AP2267" s="90" t="s">
        <v>89</v>
      </c>
      <c r="AQ2267" s="90" t="s">
        <v>90</v>
      </c>
      <c r="AR2267" s="90" t="s">
        <v>90</v>
      </c>
      <c r="AS2267" s="90" t="s">
        <v>91</v>
      </c>
      <c r="AT2267" s="90" t="s">
        <v>92</v>
      </c>
      <c r="AU2267" s="90" t="s">
        <v>92</v>
      </c>
      <c r="AV2267" s="90" t="s">
        <v>93</v>
      </c>
      <c r="AW2267" s="90" t="s">
        <v>17484</v>
      </c>
      <c r="AX2267" s="90" t="s">
        <v>21194</v>
      </c>
      <c r="AY2267" s="90" t="s">
        <v>17486</v>
      </c>
      <c r="AZ2267" s="90" t="s">
        <v>21194</v>
      </c>
      <c r="BA2267" s="90" t="s">
        <v>97</v>
      </c>
      <c r="BB2267" s="90" t="s">
        <v>21195</v>
      </c>
      <c r="BC2267" s="90" t="s">
        <v>99</v>
      </c>
      <c r="BD2267" s="90" t="s">
        <v>100</v>
      </c>
      <c r="BE2267" s="90" t="s">
        <v>61</v>
      </c>
      <c r="BF2267" s="90" t="s">
        <v>119</v>
      </c>
      <c r="BG2267" s="90" t="s">
        <v>101</v>
      </c>
    </row>
    <row r="2268" s="85" customFormat="1" ht="19" customHeight="1" spans="1:59">
      <c r="A2268" s="90" t="s">
        <v>302</v>
      </c>
      <c r="B2268" s="90" t="s">
        <v>303</v>
      </c>
      <c r="C2268" s="90" t="s">
        <v>2589</v>
      </c>
      <c r="D2268" s="90" t="s">
        <v>2590</v>
      </c>
      <c r="E2268" s="90" t="s">
        <v>12549</v>
      </c>
      <c r="F2268" s="90" t="s">
        <v>12550</v>
      </c>
      <c r="G2268" s="90" t="s">
        <v>8665</v>
      </c>
      <c r="H2268" s="90" t="s">
        <v>605</v>
      </c>
      <c r="I2268" s="90" t="s">
        <v>21196</v>
      </c>
      <c r="J2268" s="90" t="s">
        <v>21197</v>
      </c>
      <c r="K2268" s="90" t="s">
        <v>21198</v>
      </c>
      <c r="L2268" s="90" t="s">
        <v>73</v>
      </c>
      <c r="M2268" s="90" t="s">
        <v>10383</v>
      </c>
      <c r="N2268" s="90" t="s">
        <v>4828</v>
      </c>
      <c r="O2268" s="90" t="s">
        <v>610</v>
      </c>
      <c r="P2268" s="90" t="s">
        <v>611</v>
      </c>
      <c r="Q2268" s="90" t="s">
        <v>612</v>
      </c>
      <c r="R2268" s="90" t="s">
        <v>613</v>
      </c>
      <c r="S2268" s="90" t="s">
        <v>21199</v>
      </c>
      <c r="T2268" s="90" t="s">
        <v>209</v>
      </c>
      <c r="U2268" s="15">
        <v>0</v>
      </c>
      <c r="V2268" s="15">
        <v>7500</v>
      </c>
      <c r="W2268" s="15">
        <v>6000</v>
      </c>
      <c r="X2268" s="15">
        <v>5000</v>
      </c>
      <c r="Y2268" s="90" t="s">
        <v>143</v>
      </c>
      <c r="Z2268" s="90" t="s">
        <v>83</v>
      </c>
      <c r="AA2268" s="90" t="s">
        <v>84</v>
      </c>
      <c r="AB2268" s="90" t="s">
        <v>12555</v>
      </c>
      <c r="AC2268" s="90" t="s">
        <v>211</v>
      </c>
      <c r="AD2268" s="90" t="s">
        <v>87</v>
      </c>
      <c r="AE2268" s="90" t="s">
        <v>61</v>
      </c>
      <c r="AF2268" s="90" t="s">
        <v>61</v>
      </c>
      <c r="AG2268" s="90" t="s">
        <v>89</v>
      </c>
      <c r="AH2268" s="90" t="s">
        <v>89</v>
      </c>
      <c r="AI2268" s="90" t="s">
        <v>89</v>
      </c>
      <c r="AJ2268" s="90" t="s">
        <v>89</v>
      </c>
      <c r="AK2268" s="90" t="s">
        <v>89</v>
      </c>
      <c r="AL2268" s="90" t="s">
        <v>89</v>
      </c>
      <c r="AM2268" s="90" t="s">
        <v>89</v>
      </c>
      <c r="AN2268" s="90" t="s">
        <v>89</v>
      </c>
      <c r="AO2268" s="90" t="s">
        <v>89</v>
      </c>
      <c r="AP2268" s="90" t="s">
        <v>89</v>
      </c>
      <c r="AQ2268" s="90" t="s">
        <v>90</v>
      </c>
      <c r="AR2268" s="90" t="s">
        <v>90</v>
      </c>
      <c r="AS2268" s="90" t="s">
        <v>91</v>
      </c>
      <c r="AT2268" s="90" t="s">
        <v>92</v>
      </c>
      <c r="AU2268" s="90" t="s">
        <v>92</v>
      </c>
      <c r="AV2268" s="90" t="s">
        <v>93</v>
      </c>
      <c r="AW2268" s="90" t="s">
        <v>12556</v>
      </c>
      <c r="AX2268" s="90" t="s">
        <v>21200</v>
      </c>
      <c r="AY2268" s="90" t="s">
        <v>12558</v>
      </c>
      <c r="AZ2268" s="90" t="s">
        <v>21200</v>
      </c>
      <c r="BA2268" s="90" t="s">
        <v>97</v>
      </c>
      <c r="BB2268" s="90" t="s">
        <v>21201</v>
      </c>
      <c r="BC2268" s="90" t="s">
        <v>99</v>
      </c>
      <c r="BD2268" s="90" t="s">
        <v>150</v>
      </c>
      <c r="BE2268" s="90" t="s">
        <v>61</v>
      </c>
      <c r="BF2268" s="90" t="s">
        <v>209</v>
      </c>
      <c r="BG2268" s="90" t="s">
        <v>101</v>
      </c>
    </row>
    <row r="2269" s="85" customFormat="1" ht="19" customHeight="1" spans="1:59">
      <c r="A2269" s="90" t="s">
        <v>226</v>
      </c>
      <c r="B2269" s="90" t="s">
        <v>227</v>
      </c>
      <c r="C2269" s="90" t="s">
        <v>406</v>
      </c>
      <c r="D2269" s="90" t="s">
        <v>407</v>
      </c>
      <c r="E2269" s="90" t="s">
        <v>21202</v>
      </c>
      <c r="F2269" s="90" t="s">
        <v>21203</v>
      </c>
      <c r="G2269" s="90" t="s">
        <v>6265</v>
      </c>
      <c r="H2269" s="90" t="s">
        <v>2501</v>
      </c>
      <c r="I2269" s="90" t="s">
        <v>21204</v>
      </c>
      <c r="J2269" s="90" t="s">
        <v>21205</v>
      </c>
      <c r="K2269" s="90" t="s">
        <v>21206</v>
      </c>
      <c r="L2269" s="90" t="s">
        <v>73</v>
      </c>
      <c r="M2269" s="90" t="s">
        <v>74</v>
      </c>
      <c r="N2269" s="90" t="s">
        <v>527</v>
      </c>
      <c r="O2269" s="90" t="s">
        <v>3327</v>
      </c>
      <c r="P2269" s="90" t="s">
        <v>3328</v>
      </c>
      <c r="Q2269" s="90" t="s">
        <v>3329</v>
      </c>
      <c r="R2269" s="90" t="s">
        <v>3330</v>
      </c>
      <c r="S2269" s="90" t="s">
        <v>21207</v>
      </c>
      <c r="T2269" s="90" t="s">
        <v>119</v>
      </c>
      <c r="U2269" s="15">
        <v>0</v>
      </c>
      <c r="V2269" s="15">
        <v>6000</v>
      </c>
      <c r="W2269" s="15">
        <v>4800</v>
      </c>
      <c r="X2269" s="15">
        <v>3000</v>
      </c>
      <c r="Y2269" s="90" t="s">
        <v>82</v>
      </c>
      <c r="Z2269" s="90" t="s">
        <v>83</v>
      </c>
      <c r="AA2269" s="90" t="s">
        <v>84</v>
      </c>
      <c r="AB2269" s="90" t="s">
        <v>21208</v>
      </c>
      <c r="AC2269" s="90" t="s">
        <v>145</v>
      </c>
      <c r="AD2269" s="90" t="s">
        <v>87</v>
      </c>
      <c r="AE2269" s="90" t="s">
        <v>61</v>
      </c>
      <c r="AF2269" s="90" t="s">
        <v>61</v>
      </c>
      <c r="AG2269" s="90" t="s">
        <v>89</v>
      </c>
      <c r="AH2269" s="90" t="s">
        <v>89</v>
      </c>
      <c r="AI2269" s="90" t="s">
        <v>88</v>
      </c>
      <c r="AJ2269" s="90" t="s">
        <v>88</v>
      </c>
      <c r="AK2269" s="90" t="s">
        <v>89</v>
      </c>
      <c r="AL2269" s="90" t="s">
        <v>89</v>
      </c>
      <c r="AM2269" s="90" t="s">
        <v>88</v>
      </c>
      <c r="AN2269" s="90" t="s">
        <v>88</v>
      </c>
      <c r="AO2269" s="90" t="s">
        <v>88</v>
      </c>
      <c r="AP2269" s="90" t="s">
        <v>89</v>
      </c>
      <c r="AQ2269" s="90" t="s">
        <v>90</v>
      </c>
      <c r="AR2269" s="90" t="s">
        <v>90</v>
      </c>
      <c r="AS2269" s="90" t="s">
        <v>91</v>
      </c>
      <c r="AT2269" s="90" t="s">
        <v>92</v>
      </c>
      <c r="AU2269" s="90" t="s">
        <v>92</v>
      </c>
      <c r="AV2269" s="90" t="s">
        <v>93</v>
      </c>
      <c r="AW2269" s="90" t="s">
        <v>21209</v>
      </c>
      <c r="AX2269" s="90" t="s">
        <v>21210</v>
      </c>
      <c r="AY2269" s="90" t="s">
        <v>21211</v>
      </c>
      <c r="AZ2269" s="90" t="s">
        <v>21210</v>
      </c>
      <c r="BA2269" s="90" t="s">
        <v>97</v>
      </c>
      <c r="BB2269" s="90" t="s">
        <v>21212</v>
      </c>
      <c r="BC2269" s="90" t="s">
        <v>99</v>
      </c>
      <c r="BD2269" s="90" t="s">
        <v>100</v>
      </c>
      <c r="BE2269" s="90" t="s">
        <v>61</v>
      </c>
      <c r="BF2269" s="90" t="s">
        <v>119</v>
      </c>
      <c r="BG2269" s="90" t="s">
        <v>101</v>
      </c>
    </row>
    <row r="2270" s="85" customFormat="1" ht="19" customHeight="1" spans="1:59">
      <c r="A2270" s="90" t="s">
        <v>267</v>
      </c>
      <c r="B2270" s="90" t="s">
        <v>268</v>
      </c>
      <c r="C2270" s="90" t="s">
        <v>3519</v>
      </c>
      <c r="D2270" s="90" t="s">
        <v>3520</v>
      </c>
      <c r="E2270" s="90" t="s">
        <v>10368</v>
      </c>
      <c r="F2270" s="90" t="s">
        <v>3973</v>
      </c>
      <c r="G2270" s="90" t="s">
        <v>2824</v>
      </c>
      <c r="H2270" s="90" t="s">
        <v>1299</v>
      </c>
      <c r="I2270" s="90" t="s">
        <v>21213</v>
      </c>
      <c r="J2270" s="90" t="s">
        <v>21214</v>
      </c>
      <c r="K2270" s="90" t="s">
        <v>21215</v>
      </c>
      <c r="L2270" s="90" t="s">
        <v>73</v>
      </c>
      <c r="M2270" s="90" t="s">
        <v>21216</v>
      </c>
      <c r="N2270" s="90" t="s">
        <v>1835</v>
      </c>
      <c r="O2270" s="90" t="s">
        <v>1726</v>
      </c>
      <c r="P2270" s="90" t="s">
        <v>1727</v>
      </c>
      <c r="Q2270" s="90" t="s">
        <v>1306</v>
      </c>
      <c r="R2270" s="90" t="s">
        <v>1307</v>
      </c>
      <c r="S2270" s="90" t="s">
        <v>21217</v>
      </c>
      <c r="T2270" s="90" t="s">
        <v>119</v>
      </c>
      <c r="U2270" s="15">
        <v>0</v>
      </c>
      <c r="V2270" s="15">
        <v>30000</v>
      </c>
      <c r="W2270" s="15">
        <v>24000</v>
      </c>
      <c r="X2270" s="15">
        <v>15000</v>
      </c>
      <c r="Y2270" s="90" t="s">
        <v>143</v>
      </c>
      <c r="Z2270" s="90" t="s">
        <v>83</v>
      </c>
      <c r="AA2270" s="90" t="s">
        <v>84</v>
      </c>
      <c r="AB2270" s="90" t="s">
        <v>10373</v>
      </c>
      <c r="AC2270" s="90" t="s">
        <v>211</v>
      </c>
      <c r="AD2270" s="90" t="s">
        <v>87</v>
      </c>
      <c r="AE2270" s="90" t="s">
        <v>61</v>
      </c>
      <c r="AF2270" s="90" t="s">
        <v>61</v>
      </c>
      <c r="AG2270" s="90" t="s">
        <v>89</v>
      </c>
      <c r="AH2270" s="90" t="s">
        <v>89</v>
      </c>
      <c r="AI2270" s="90" t="s">
        <v>89</v>
      </c>
      <c r="AJ2270" s="90" t="s">
        <v>89</v>
      </c>
      <c r="AK2270" s="90" t="s">
        <v>89</v>
      </c>
      <c r="AL2270" s="90" t="s">
        <v>89</v>
      </c>
      <c r="AM2270" s="90" t="s">
        <v>89</v>
      </c>
      <c r="AN2270" s="90" t="s">
        <v>89</v>
      </c>
      <c r="AO2270" s="90" t="s">
        <v>89</v>
      </c>
      <c r="AP2270" s="90" t="s">
        <v>89</v>
      </c>
      <c r="AQ2270" s="90" t="s">
        <v>90</v>
      </c>
      <c r="AR2270" s="90" t="s">
        <v>90</v>
      </c>
      <c r="AS2270" s="90" t="s">
        <v>91</v>
      </c>
      <c r="AT2270" s="90" t="s">
        <v>92</v>
      </c>
      <c r="AU2270" s="90" t="s">
        <v>92</v>
      </c>
      <c r="AV2270" s="90" t="s">
        <v>93</v>
      </c>
      <c r="AW2270" s="90" t="s">
        <v>10374</v>
      </c>
      <c r="AX2270" s="90" t="s">
        <v>21218</v>
      </c>
      <c r="AY2270" s="90" t="s">
        <v>10376</v>
      </c>
      <c r="AZ2270" s="90" t="s">
        <v>21218</v>
      </c>
      <c r="BA2270" s="90" t="s">
        <v>97</v>
      </c>
      <c r="BB2270" s="90" t="s">
        <v>21219</v>
      </c>
      <c r="BC2270" s="90" t="s">
        <v>99</v>
      </c>
      <c r="BD2270" s="90" t="s">
        <v>150</v>
      </c>
      <c r="BE2270" s="90" t="s">
        <v>61</v>
      </c>
      <c r="BF2270" s="90" t="s">
        <v>119</v>
      </c>
      <c r="BG2270" s="90" t="s">
        <v>101</v>
      </c>
    </row>
    <row r="2271" s="85" customFormat="1" ht="19" customHeight="1" spans="1:59">
      <c r="A2271" s="90" t="s">
        <v>419</v>
      </c>
      <c r="B2271" s="90" t="s">
        <v>420</v>
      </c>
      <c r="C2271" s="90" t="s">
        <v>3062</v>
      </c>
      <c r="D2271" s="90" t="s">
        <v>3063</v>
      </c>
      <c r="E2271" s="90" t="s">
        <v>3064</v>
      </c>
      <c r="F2271" s="90" t="s">
        <v>3065</v>
      </c>
      <c r="G2271" s="90" t="s">
        <v>425</v>
      </c>
      <c r="H2271" s="90" t="s">
        <v>109</v>
      </c>
      <c r="I2271" s="90" t="s">
        <v>21220</v>
      </c>
      <c r="J2271" s="90" t="s">
        <v>21221</v>
      </c>
      <c r="K2271" s="90" t="s">
        <v>21222</v>
      </c>
      <c r="L2271" s="90" t="s">
        <v>73</v>
      </c>
      <c r="M2271" s="90" t="s">
        <v>74</v>
      </c>
      <c r="N2271" s="90" t="s">
        <v>880</v>
      </c>
      <c r="O2271" s="90" t="s">
        <v>186</v>
      </c>
      <c r="P2271" s="90" t="s">
        <v>187</v>
      </c>
      <c r="Q2271" s="90" t="s">
        <v>188</v>
      </c>
      <c r="R2271" s="90" t="s">
        <v>187</v>
      </c>
      <c r="S2271" s="90" t="s">
        <v>21223</v>
      </c>
      <c r="T2271" s="90" t="s">
        <v>262</v>
      </c>
      <c r="U2271" s="15">
        <v>0</v>
      </c>
      <c r="V2271" s="15">
        <v>3459</v>
      </c>
      <c r="W2271" s="15">
        <v>2400</v>
      </c>
      <c r="X2271" s="15">
        <v>1200</v>
      </c>
      <c r="Y2271" s="90" t="s">
        <v>82</v>
      </c>
      <c r="Z2271" s="90" t="s">
        <v>83</v>
      </c>
      <c r="AA2271" s="90" t="s">
        <v>84</v>
      </c>
      <c r="AB2271" s="90" t="s">
        <v>3072</v>
      </c>
      <c r="AC2271" s="90" t="s">
        <v>145</v>
      </c>
      <c r="AD2271" s="90" t="s">
        <v>87</v>
      </c>
      <c r="AE2271" s="90" t="s">
        <v>61</v>
      </c>
      <c r="AF2271" s="90" t="s">
        <v>61</v>
      </c>
      <c r="AG2271" s="90" t="s">
        <v>89</v>
      </c>
      <c r="AH2271" s="90" t="s">
        <v>89</v>
      </c>
      <c r="AI2271" s="90" t="s">
        <v>89</v>
      </c>
      <c r="AJ2271" s="90" t="s">
        <v>89</v>
      </c>
      <c r="AK2271" s="90" t="s">
        <v>89</v>
      </c>
      <c r="AL2271" s="90" t="s">
        <v>89</v>
      </c>
      <c r="AM2271" s="90" t="s">
        <v>89</v>
      </c>
      <c r="AN2271" s="90" t="s">
        <v>89</v>
      </c>
      <c r="AO2271" s="90" t="s">
        <v>89</v>
      </c>
      <c r="AP2271" s="90" t="s">
        <v>89</v>
      </c>
      <c r="AQ2271" s="90" t="s">
        <v>90</v>
      </c>
      <c r="AR2271" s="90" t="s">
        <v>90</v>
      </c>
      <c r="AS2271" s="90" t="s">
        <v>91</v>
      </c>
      <c r="AT2271" s="90" t="s">
        <v>92</v>
      </c>
      <c r="AU2271" s="90" t="s">
        <v>92</v>
      </c>
      <c r="AV2271" s="90" t="s">
        <v>93</v>
      </c>
      <c r="AW2271" s="90" t="s">
        <v>3073</v>
      </c>
      <c r="AX2271" s="90" t="s">
        <v>21224</v>
      </c>
      <c r="AY2271" s="90" t="s">
        <v>3075</v>
      </c>
      <c r="AZ2271" s="90" t="s">
        <v>21224</v>
      </c>
      <c r="BA2271" s="90" t="s">
        <v>97</v>
      </c>
      <c r="BB2271" s="90" t="s">
        <v>21225</v>
      </c>
      <c r="BC2271" s="90" t="s">
        <v>99</v>
      </c>
      <c r="BD2271" s="90" t="s">
        <v>100</v>
      </c>
      <c r="BE2271" s="90" t="s">
        <v>61</v>
      </c>
      <c r="BF2271" s="90" t="s">
        <v>262</v>
      </c>
      <c r="BG2271" s="90" t="s">
        <v>101</v>
      </c>
    </row>
    <row r="2272" s="85" customFormat="1" ht="19" customHeight="1" spans="1:59">
      <c r="A2272" s="90" t="s">
        <v>226</v>
      </c>
      <c r="B2272" s="90" t="s">
        <v>227</v>
      </c>
      <c r="C2272" s="90" t="s">
        <v>5938</v>
      </c>
      <c r="D2272" s="90" t="s">
        <v>5939</v>
      </c>
      <c r="E2272" s="90" t="s">
        <v>13144</v>
      </c>
      <c r="F2272" s="90" t="s">
        <v>21226</v>
      </c>
      <c r="G2272" s="90" t="s">
        <v>7853</v>
      </c>
      <c r="H2272" s="90" t="s">
        <v>1571</v>
      </c>
      <c r="I2272" s="90" t="s">
        <v>21227</v>
      </c>
      <c r="J2272" s="90" t="s">
        <v>21228</v>
      </c>
      <c r="K2272" s="90" t="s">
        <v>21229</v>
      </c>
      <c r="L2272" s="90" t="s">
        <v>73</v>
      </c>
      <c r="M2272" s="90" t="s">
        <v>526</v>
      </c>
      <c r="N2272" s="90" t="s">
        <v>2361</v>
      </c>
      <c r="O2272" s="90" t="s">
        <v>949</v>
      </c>
      <c r="P2272" s="90" t="s">
        <v>950</v>
      </c>
      <c r="Q2272" s="90" t="s">
        <v>257</v>
      </c>
      <c r="R2272" s="90" t="s">
        <v>951</v>
      </c>
      <c r="S2272" s="90" t="s">
        <v>21230</v>
      </c>
      <c r="T2272" s="90" t="s">
        <v>119</v>
      </c>
      <c r="U2272" s="15">
        <v>0</v>
      </c>
      <c r="V2272" s="15">
        <v>9976</v>
      </c>
      <c r="W2272" s="15">
        <v>6500</v>
      </c>
      <c r="X2272" s="15">
        <v>2000</v>
      </c>
      <c r="Y2272" s="90" t="s">
        <v>82</v>
      </c>
      <c r="Z2272" s="90" t="s">
        <v>83</v>
      </c>
      <c r="AA2272" s="90" t="s">
        <v>84</v>
      </c>
      <c r="AB2272" s="90" t="s">
        <v>10038</v>
      </c>
      <c r="AC2272" s="90" t="s">
        <v>359</v>
      </c>
      <c r="AD2272" s="90" t="s">
        <v>87</v>
      </c>
      <c r="AE2272" s="90" t="s">
        <v>61</v>
      </c>
      <c r="AF2272" s="90" t="s">
        <v>61</v>
      </c>
      <c r="AG2272" s="90" t="s">
        <v>89</v>
      </c>
      <c r="AH2272" s="90" t="s">
        <v>89</v>
      </c>
      <c r="AI2272" s="90" t="s">
        <v>89</v>
      </c>
      <c r="AJ2272" s="90" t="s">
        <v>89</v>
      </c>
      <c r="AK2272" s="90" t="s">
        <v>89</v>
      </c>
      <c r="AL2272" s="90" t="s">
        <v>89</v>
      </c>
      <c r="AM2272" s="90" t="s">
        <v>89</v>
      </c>
      <c r="AN2272" s="90" t="s">
        <v>89</v>
      </c>
      <c r="AO2272" s="90" t="s">
        <v>89</v>
      </c>
      <c r="AP2272" s="90" t="s">
        <v>89</v>
      </c>
      <c r="AQ2272" s="90" t="s">
        <v>90</v>
      </c>
      <c r="AR2272" s="90" t="s">
        <v>90</v>
      </c>
      <c r="AS2272" s="90" t="s">
        <v>91</v>
      </c>
      <c r="AT2272" s="90" t="s">
        <v>92</v>
      </c>
      <c r="AU2272" s="90" t="s">
        <v>92</v>
      </c>
      <c r="AV2272" s="90" t="s">
        <v>93</v>
      </c>
      <c r="AW2272" s="90" t="s">
        <v>13150</v>
      </c>
      <c r="AX2272" s="90" t="s">
        <v>21231</v>
      </c>
      <c r="AY2272" s="90" t="s">
        <v>13152</v>
      </c>
      <c r="AZ2272" s="90" t="s">
        <v>21231</v>
      </c>
      <c r="BA2272" s="90" t="s">
        <v>97</v>
      </c>
      <c r="BB2272" s="90" t="s">
        <v>21232</v>
      </c>
      <c r="BC2272" s="90" t="s">
        <v>99</v>
      </c>
      <c r="BD2272" s="90" t="s">
        <v>100</v>
      </c>
      <c r="BE2272" s="90" t="s">
        <v>61</v>
      </c>
      <c r="BF2272" s="90" t="s">
        <v>119</v>
      </c>
      <c r="BG2272" s="90" t="s">
        <v>101</v>
      </c>
    </row>
    <row r="2273" s="85" customFormat="1" ht="19" customHeight="1" spans="1:59">
      <c r="A2273" s="90" t="s">
        <v>302</v>
      </c>
      <c r="B2273" s="90" t="s">
        <v>303</v>
      </c>
      <c r="C2273" s="90" t="s">
        <v>2589</v>
      </c>
      <c r="D2273" s="90" t="s">
        <v>2590</v>
      </c>
      <c r="E2273" s="90" t="s">
        <v>15898</v>
      </c>
      <c r="F2273" s="90" t="s">
        <v>15899</v>
      </c>
      <c r="G2273" s="90" t="s">
        <v>5099</v>
      </c>
      <c r="H2273" s="90" t="s">
        <v>232</v>
      </c>
      <c r="I2273" s="90" t="s">
        <v>21233</v>
      </c>
      <c r="J2273" s="90" t="s">
        <v>21234</v>
      </c>
      <c r="K2273" s="90" t="s">
        <v>21235</v>
      </c>
      <c r="L2273" s="90" t="s">
        <v>73</v>
      </c>
      <c r="M2273" s="90" t="s">
        <v>1115</v>
      </c>
      <c r="N2273" s="90" t="s">
        <v>203</v>
      </c>
      <c r="O2273" s="90" t="s">
        <v>398</v>
      </c>
      <c r="P2273" s="90" t="s">
        <v>399</v>
      </c>
      <c r="Q2273" s="90" t="s">
        <v>2192</v>
      </c>
      <c r="R2273" s="90" t="s">
        <v>2193</v>
      </c>
      <c r="S2273" s="90" t="s">
        <v>21236</v>
      </c>
      <c r="T2273" s="90" t="s">
        <v>119</v>
      </c>
      <c r="U2273" s="15">
        <v>0</v>
      </c>
      <c r="V2273" s="15">
        <v>35200</v>
      </c>
      <c r="W2273" s="15">
        <v>17600</v>
      </c>
      <c r="X2273" s="15">
        <v>6300</v>
      </c>
      <c r="Y2273" s="90" t="s">
        <v>143</v>
      </c>
      <c r="Z2273" s="90" t="s">
        <v>83</v>
      </c>
      <c r="AA2273" s="90" t="s">
        <v>84</v>
      </c>
      <c r="AB2273" s="90" t="s">
        <v>15905</v>
      </c>
      <c r="AC2273" s="90" t="s">
        <v>211</v>
      </c>
      <c r="AD2273" s="90" t="s">
        <v>87</v>
      </c>
      <c r="AE2273" s="90" t="s">
        <v>61</v>
      </c>
      <c r="AF2273" s="90" t="s">
        <v>61</v>
      </c>
      <c r="AG2273" s="90" t="s">
        <v>89</v>
      </c>
      <c r="AH2273" s="90" t="s">
        <v>89</v>
      </c>
      <c r="AI2273" s="90" t="s">
        <v>89</v>
      </c>
      <c r="AJ2273" s="90" t="s">
        <v>89</v>
      </c>
      <c r="AK2273" s="90" t="s">
        <v>89</v>
      </c>
      <c r="AL2273" s="90" t="s">
        <v>89</v>
      </c>
      <c r="AM2273" s="90" t="s">
        <v>89</v>
      </c>
      <c r="AN2273" s="90" t="s">
        <v>89</v>
      </c>
      <c r="AO2273" s="90" t="s">
        <v>89</v>
      </c>
      <c r="AP2273" s="90" t="s">
        <v>89</v>
      </c>
      <c r="AQ2273" s="90" t="s">
        <v>90</v>
      </c>
      <c r="AR2273" s="90" t="s">
        <v>90</v>
      </c>
      <c r="AS2273" s="90" t="s">
        <v>91</v>
      </c>
      <c r="AT2273" s="90" t="s">
        <v>92</v>
      </c>
      <c r="AU2273" s="90" t="s">
        <v>92</v>
      </c>
      <c r="AV2273" s="90" t="s">
        <v>93</v>
      </c>
      <c r="AW2273" s="90" t="s">
        <v>15906</v>
      </c>
      <c r="AX2273" s="90" t="s">
        <v>21237</v>
      </c>
      <c r="AY2273" s="90" t="s">
        <v>15908</v>
      </c>
      <c r="AZ2273" s="90" t="s">
        <v>21237</v>
      </c>
      <c r="BA2273" s="90" t="s">
        <v>97</v>
      </c>
      <c r="BB2273" s="90" t="s">
        <v>21238</v>
      </c>
      <c r="BC2273" s="90" t="s">
        <v>99</v>
      </c>
      <c r="BD2273" s="90" t="s">
        <v>150</v>
      </c>
      <c r="BE2273" s="90" t="s">
        <v>61</v>
      </c>
      <c r="BF2273" s="90" t="s">
        <v>119</v>
      </c>
      <c r="BG2273" s="90" t="s">
        <v>101</v>
      </c>
    </row>
    <row r="2274" s="85" customFormat="1" ht="19" customHeight="1" spans="1:59">
      <c r="A2274" s="90" t="s">
        <v>419</v>
      </c>
      <c r="B2274" s="90" t="s">
        <v>420</v>
      </c>
      <c r="C2274" s="90" t="s">
        <v>1661</v>
      </c>
      <c r="D2274" s="90" t="s">
        <v>1662</v>
      </c>
      <c r="E2274" s="90" t="s">
        <v>21239</v>
      </c>
      <c r="F2274" s="90" t="s">
        <v>17575</v>
      </c>
      <c r="G2274" s="90" t="s">
        <v>2447</v>
      </c>
      <c r="H2274" s="90" t="s">
        <v>369</v>
      </c>
      <c r="I2274" s="90" t="s">
        <v>21240</v>
      </c>
      <c r="J2274" s="90" t="s">
        <v>21241</v>
      </c>
      <c r="K2274" s="90" t="s">
        <v>21242</v>
      </c>
      <c r="L2274" s="90" t="s">
        <v>73</v>
      </c>
      <c r="M2274" s="90" t="s">
        <v>74</v>
      </c>
      <c r="N2274" s="90" t="s">
        <v>1527</v>
      </c>
      <c r="O2274" s="90" t="s">
        <v>1753</v>
      </c>
      <c r="P2274" s="90" t="s">
        <v>1754</v>
      </c>
      <c r="Q2274" s="90" t="s">
        <v>377</v>
      </c>
      <c r="R2274" s="90" t="s">
        <v>378</v>
      </c>
      <c r="S2274" s="90" t="s">
        <v>21243</v>
      </c>
      <c r="T2274" s="90" t="s">
        <v>380</v>
      </c>
      <c r="U2274" s="15">
        <v>0</v>
      </c>
      <c r="V2274" s="15">
        <v>78769</v>
      </c>
      <c r="W2274" s="15">
        <v>63000</v>
      </c>
      <c r="X2274" s="15">
        <v>25200</v>
      </c>
      <c r="Y2274" s="90" t="s">
        <v>82</v>
      </c>
      <c r="Z2274" s="90" t="s">
        <v>83</v>
      </c>
      <c r="AA2274" s="90" t="s">
        <v>84</v>
      </c>
      <c r="AB2274" s="90" t="s">
        <v>21244</v>
      </c>
      <c r="AC2274" s="90" t="s">
        <v>359</v>
      </c>
      <c r="AD2274" s="90" t="s">
        <v>87</v>
      </c>
      <c r="AE2274" s="90" t="s">
        <v>61</v>
      </c>
      <c r="AF2274" s="90" t="s">
        <v>61</v>
      </c>
      <c r="AG2274" s="90" t="s">
        <v>89</v>
      </c>
      <c r="AH2274" s="90" t="s">
        <v>89</v>
      </c>
      <c r="AI2274" s="90" t="s">
        <v>89</v>
      </c>
      <c r="AJ2274" s="90" t="s">
        <v>89</v>
      </c>
      <c r="AK2274" s="90" t="s">
        <v>89</v>
      </c>
      <c r="AL2274" s="90" t="s">
        <v>89</v>
      </c>
      <c r="AM2274" s="90" t="s">
        <v>89</v>
      </c>
      <c r="AN2274" s="90" t="s">
        <v>89</v>
      </c>
      <c r="AO2274" s="90" t="s">
        <v>89</v>
      </c>
      <c r="AP2274" s="90" t="s">
        <v>89</v>
      </c>
      <c r="AQ2274" s="90" t="s">
        <v>90</v>
      </c>
      <c r="AR2274" s="90" t="s">
        <v>90</v>
      </c>
      <c r="AS2274" s="90" t="s">
        <v>91</v>
      </c>
      <c r="AT2274" s="90" t="s">
        <v>92</v>
      </c>
      <c r="AU2274" s="90" t="s">
        <v>92</v>
      </c>
      <c r="AV2274" s="90" t="s">
        <v>93</v>
      </c>
      <c r="AW2274" s="90" t="s">
        <v>17581</v>
      </c>
      <c r="AX2274" s="90" t="s">
        <v>21245</v>
      </c>
      <c r="AY2274" s="90" t="s">
        <v>17583</v>
      </c>
      <c r="AZ2274" s="90" t="s">
        <v>21245</v>
      </c>
      <c r="BA2274" s="90" t="s">
        <v>97</v>
      </c>
      <c r="BB2274" s="90" t="s">
        <v>21246</v>
      </c>
      <c r="BC2274" s="90" t="s">
        <v>99</v>
      </c>
      <c r="BD2274" s="90" t="s">
        <v>100</v>
      </c>
      <c r="BE2274" s="90" t="s">
        <v>61</v>
      </c>
      <c r="BF2274" s="90" t="s">
        <v>380</v>
      </c>
      <c r="BG2274" s="90" t="s">
        <v>101</v>
      </c>
    </row>
    <row r="2275" s="85" customFormat="1" ht="19" customHeight="1" spans="1:59">
      <c r="A2275" s="90" t="s">
        <v>1774</v>
      </c>
      <c r="B2275" s="90" t="s">
        <v>1775</v>
      </c>
      <c r="C2275" s="90" t="s">
        <v>3587</v>
      </c>
      <c r="D2275" s="90" t="s">
        <v>3588</v>
      </c>
      <c r="E2275" s="90" t="s">
        <v>21247</v>
      </c>
      <c r="F2275" s="90" t="s">
        <v>20066</v>
      </c>
      <c r="G2275" s="90" t="s">
        <v>9820</v>
      </c>
      <c r="H2275" s="90" t="s">
        <v>2636</v>
      </c>
      <c r="I2275" s="90" t="s">
        <v>21248</v>
      </c>
      <c r="J2275" s="90" t="s">
        <v>21249</v>
      </c>
      <c r="K2275" s="90" t="s">
        <v>21250</v>
      </c>
      <c r="L2275" s="90" t="s">
        <v>73</v>
      </c>
      <c r="M2275" s="90" t="s">
        <v>11680</v>
      </c>
      <c r="N2275" s="90" t="s">
        <v>163</v>
      </c>
      <c r="O2275" s="90" t="s">
        <v>3774</v>
      </c>
      <c r="P2275" s="90" t="s">
        <v>7059</v>
      </c>
      <c r="Q2275" s="90" t="s">
        <v>7060</v>
      </c>
      <c r="R2275" s="90" t="s">
        <v>7059</v>
      </c>
      <c r="S2275" s="90" t="s">
        <v>21251</v>
      </c>
      <c r="T2275" s="90" t="s">
        <v>380</v>
      </c>
      <c r="U2275" s="15">
        <v>0</v>
      </c>
      <c r="V2275" s="15">
        <v>6800</v>
      </c>
      <c r="W2275" s="15">
        <v>5000</v>
      </c>
      <c r="X2275" s="15">
        <v>5000</v>
      </c>
      <c r="Y2275" s="90" t="s">
        <v>143</v>
      </c>
      <c r="Z2275" s="90" t="s">
        <v>83</v>
      </c>
      <c r="AA2275" s="90" t="s">
        <v>84</v>
      </c>
      <c r="AB2275" s="90" t="s">
        <v>21252</v>
      </c>
      <c r="AC2275" s="90" t="s">
        <v>359</v>
      </c>
      <c r="AD2275" s="90" t="s">
        <v>87</v>
      </c>
      <c r="AE2275" s="90" t="s">
        <v>61</v>
      </c>
      <c r="AF2275" s="90" t="s">
        <v>61</v>
      </c>
      <c r="AG2275" s="90" t="s">
        <v>89</v>
      </c>
      <c r="AH2275" s="90" t="s">
        <v>89</v>
      </c>
      <c r="AI2275" s="90" t="s">
        <v>89</v>
      </c>
      <c r="AJ2275" s="90" t="s">
        <v>89</v>
      </c>
      <c r="AK2275" s="90" t="s">
        <v>89</v>
      </c>
      <c r="AL2275" s="90" t="s">
        <v>89</v>
      </c>
      <c r="AM2275" s="90" t="s">
        <v>89</v>
      </c>
      <c r="AN2275" s="90" t="s">
        <v>89</v>
      </c>
      <c r="AO2275" s="90" t="s">
        <v>89</v>
      </c>
      <c r="AP2275" s="90" t="s">
        <v>89</v>
      </c>
      <c r="AQ2275" s="90" t="s">
        <v>90</v>
      </c>
      <c r="AR2275" s="90" t="s">
        <v>90</v>
      </c>
      <c r="AS2275" s="90" t="s">
        <v>91</v>
      </c>
      <c r="AT2275" s="90" t="s">
        <v>92</v>
      </c>
      <c r="AU2275" s="90" t="s">
        <v>92</v>
      </c>
      <c r="AV2275" s="90" t="s">
        <v>93</v>
      </c>
      <c r="AW2275" s="90" t="s">
        <v>21253</v>
      </c>
      <c r="AX2275" s="90" t="s">
        <v>21254</v>
      </c>
      <c r="AY2275" s="90" t="s">
        <v>21255</v>
      </c>
      <c r="AZ2275" s="90" t="s">
        <v>21254</v>
      </c>
      <c r="BA2275" s="90" t="s">
        <v>97</v>
      </c>
      <c r="BB2275" s="90" t="s">
        <v>21256</v>
      </c>
      <c r="BC2275" s="90" t="s">
        <v>99</v>
      </c>
      <c r="BD2275" s="90" t="s">
        <v>150</v>
      </c>
      <c r="BE2275" s="90" t="s">
        <v>61</v>
      </c>
      <c r="BF2275" s="90" t="s">
        <v>380</v>
      </c>
      <c r="BG2275" s="90" t="s">
        <v>101</v>
      </c>
    </row>
    <row r="2276" s="85" customFormat="1" ht="19" customHeight="1" spans="1:59">
      <c r="A2276" s="90" t="s">
        <v>151</v>
      </c>
      <c r="B2276" s="90" t="s">
        <v>152</v>
      </c>
      <c r="C2276" s="90" t="s">
        <v>1125</v>
      </c>
      <c r="D2276" s="90" t="s">
        <v>1126</v>
      </c>
      <c r="E2276" s="90" t="s">
        <v>21257</v>
      </c>
      <c r="F2276" s="90" t="s">
        <v>4457</v>
      </c>
      <c r="G2276" s="90" t="s">
        <v>4458</v>
      </c>
      <c r="H2276" s="90" t="s">
        <v>232</v>
      </c>
      <c r="I2276" s="90" t="s">
        <v>21258</v>
      </c>
      <c r="J2276" s="90" t="s">
        <v>21259</v>
      </c>
      <c r="K2276" s="90" t="s">
        <v>21260</v>
      </c>
      <c r="L2276" s="90" t="s">
        <v>73</v>
      </c>
      <c r="M2276" s="90" t="s">
        <v>21261</v>
      </c>
      <c r="N2276" s="90" t="s">
        <v>21262</v>
      </c>
      <c r="O2276" s="90" t="s">
        <v>398</v>
      </c>
      <c r="P2276" s="90" t="s">
        <v>399</v>
      </c>
      <c r="Q2276" s="90" t="s">
        <v>2192</v>
      </c>
      <c r="R2276" s="90" t="s">
        <v>2193</v>
      </c>
      <c r="S2276" s="90" t="s">
        <v>21263</v>
      </c>
      <c r="T2276" s="90" t="s">
        <v>119</v>
      </c>
      <c r="U2276" s="15">
        <v>0</v>
      </c>
      <c r="V2276" s="15">
        <v>121550</v>
      </c>
      <c r="W2276" s="15">
        <v>60000</v>
      </c>
      <c r="X2276" s="15">
        <v>30000</v>
      </c>
      <c r="Y2276" s="90" t="s">
        <v>143</v>
      </c>
      <c r="Z2276" s="90" t="s">
        <v>83</v>
      </c>
      <c r="AA2276" s="90" t="s">
        <v>84</v>
      </c>
      <c r="AB2276" s="90" t="s">
        <v>21264</v>
      </c>
      <c r="AC2276" s="90" t="s">
        <v>359</v>
      </c>
      <c r="AD2276" s="90" t="s">
        <v>87</v>
      </c>
      <c r="AE2276" s="90" t="s">
        <v>61</v>
      </c>
      <c r="AF2276" s="90" t="s">
        <v>61</v>
      </c>
      <c r="AG2276" s="90" t="s">
        <v>89</v>
      </c>
      <c r="AH2276" s="90" t="s">
        <v>89</v>
      </c>
      <c r="AI2276" s="90" t="s">
        <v>89</v>
      </c>
      <c r="AJ2276" s="90" t="s">
        <v>89</v>
      </c>
      <c r="AK2276" s="90" t="s">
        <v>89</v>
      </c>
      <c r="AL2276" s="90" t="s">
        <v>89</v>
      </c>
      <c r="AM2276" s="90" t="s">
        <v>89</v>
      </c>
      <c r="AN2276" s="90" t="s">
        <v>89</v>
      </c>
      <c r="AO2276" s="90" t="s">
        <v>89</v>
      </c>
      <c r="AP2276" s="90" t="s">
        <v>89</v>
      </c>
      <c r="AQ2276" s="90" t="s">
        <v>90</v>
      </c>
      <c r="AR2276" s="90" t="s">
        <v>90</v>
      </c>
      <c r="AS2276" s="90" t="s">
        <v>91</v>
      </c>
      <c r="AT2276" s="90" t="s">
        <v>92</v>
      </c>
      <c r="AU2276" s="90" t="s">
        <v>92</v>
      </c>
      <c r="AV2276" s="90" t="s">
        <v>93</v>
      </c>
      <c r="AW2276" s="90" t="s">
        <v>21265</v>
      </c>
      <c r="AX2276" s="90" t="s">
        <v>21266</v>
      </c>
      <c r="AY2276" s="90" t="s">
        <v>21267</v>
      </c>
      <c r="AZ2276" s="90" t="s">
        <v>21266</v>
      </c>
      <c r="BA2276" s="90" t="s">
        <v>97</v>
      </c>
      <c r="BB2276" s="90" t="s">
        <v>21268</v>
      </c>
      <c r="BC2276" s="90" t="s">
        <v>99</v>
      </c>
      <c r="BD2276" s="90" t="s">
        <v>150</v>
      </c>
      <c r="BE2276" s="90" t="s">
        <v>61</v>
      </c>
      <c r="BF2276" s="90" t="s">
        <v>119</v>
      </c>
      <c r="BG2276" s="90" t="s">
        <v>101</v>
      </c>
    </row>
    <row r="2277" s="85" customFormat="1" ht="19" customHeight="1" spans="1:59">
      <c r="A2277" s="90" t="s">
        <v>62</v>
      </c>
      <c r="B2277" s="90" t="s">
        <v>63</v>
      </c>
      <c r="C2277" s="90" t="s">
        <v>1147</v>
      </c>
      <c r="D2277" s="90" t="s">
        <v>1148</v>
      </c>
      <c r="E2277" s="90" t="s">
        <v>21269</v>
      </c>
      <c r="F2277" s="90" t="s">
        <v>13155</v>
      </c>
      <c r="G2277" s="90" t="s">
        <v>8115</v>
      </c>
      <c r="H2277" s="90" t="s">
        <v>3123</v>
      </c>
      <c r="I2277" s="90" t="s">
        <v>21270</v>
      </c>
      <c r="J2277" s="90" t="s">
        <v>21271</v>
      </c>
      <c r="K2277" s="90" t="s">
        <v>21272</v>
      </c>
      <c r="L2277" s="90" t="s">
        <v>73</v>
      </c>
      <c r="M2277" s="90" t="s">
        <v>21273</v>
      </c>
      <c r="N2277" s="90" t="s">
        <v>113</v>
      </c>
      <c r="O2277" s="90" t="s">
        <v>6881</v>
      </c>
      <c r="P2277" s="90" t="s">
        <v>6882</v>
      </c>
      <c r="Q2277" s="90" t="s">
        <v>3044</v>
      </c>
      <c r="R2277" s="90" t="s">
        <v>3129</v>
      </c>
      <c r="S2277" s="90" t="s">
        <v>21274</v>
      </c>
      <c r="T2277" s="90" t="s">
        <v>209</v>
      </c>
      <c r="U2277" s="15">
        <v>0</v>
      </c>
      <c r="V2277" s="15">
        <v>5000</v>
      </c>
      <c r="W2277" s="15">
        <v>2500</v>
      </c>
      <c r="X2277" s="15">
        <v>2500</v>
      </c>
      <c r="Y2277" s="90" t="s">
        <v>143</v>
      </c>
      <c r="Z2277" s="90" t="s">
        <v>83</v>
      </c>
      <c r="AA2277" s="90" t="s">
        <v>84</v>
      </c>
      <c r="AB2277" s="90" t="s">
        <v>21275</v>
      </c>
      <c r="AC2277" s="90" t="s">
        <v>211</v>
      </c>
      <c r="AD2277" s="90" t="s">
        <v>87</v>
      </c>
      <c r="AE2277" s="90" t="s">
        <v>61</v>
      </c>
      <c r="AF2277" s="90" t="s">
        <v>61</v>
      </c>
      <c r="AG2277" s="90" t="s">
        <v>89</v>
      </c>
      <c r="AH2277" s="90" t="s">
        <v>89</v>
      </c>
      <c r="AI2277" s="90" t="s">
        <v>88</v>
      </c>
      <c r="AJ2277" s="90" t="s">
        <v>89</v>
      </c>
      <c r="AK2277" s="90" t="s">
        <v>89</v>
      </c>
      <c r="AL2277" s="90" t="s">
        <v>89</v>
      </c>
      <c r="AM2277" s="90" t="s">
        <v>89</v>
      </c>
      <c r="AN2277" s="90" t="s">
        <v>89</v>
      </c>
      <c r="AO2277" s="90" t="s">
        <v>89</v>
      </c>
      <c r="AP2277" s="90" t="s">
        <v>89</v>
      </c>
      <c r="AQ2277" s="90" t="s">
        <v>90</v>
      </c>
      <c r="AR2277" s="90" t="s">
        <v>90</v>
      </c>
      <c r="AS2277" s="90" t="s">
        <v>91</v>
      </c>
      <c r="AT2277" s="90" t="s">
        <v>92</v>
      </c>
      <c r="AU2277" s="90" t="s">
        <v>92</v>
      </c>
      <c r="AV2277" s="90" t="s">
        <v>93</v>
      </c>
      <c r="AW2277" s="90" t="s">
        <v>21276</v>
      </c>
      <c r="AX2277" s="90" t="s">
        <v>21277</v>
      </c>
      <c r="AY2277" s="90" t="s">
        <v>21278</v>
      </c>
      <c r="AZ2277" s="90" t="s">
        <v>21277</v>
      </c>
      <c r="BA2277" s="90" t="s">
        <v>97</v>
      </c>
      <c r="BB2277" s="90" t="s">
        <v>21279</v>
      </c>
      <c r="BC2277" s="90" t="s">
        <v>99</v>
      </c>
      <c r="BD2277" s="90" t="s">
        <v>150</v>
      </c>
      <c r="BE2277" s="90" t="s">
        <v>61</v>
      </c>
      <c r="BF2277" s="90" t="s">
        <v>209</v>
      </c>
      <c r="BG2277" s="90" t="s">
        <v>101</v>
      </c>
    </row>
    <row r="2278" s="85" customFormat="1" ht="19" customHeight="1" spans="1:59">
      <c r="A2278" s="90" t="s">
        <v>387</v>
      </c>
      <c r="B2278" s="90" t="s">
        <v>388</v>
      </c>
      <c r="C2278" s="90" t="s">
        <v>3946</v>
      </c>
      <c r="D2278" s="90" t="s">
        <v>3947</v>
      </c>
      <c r="E2278" s="90" t="s">
        <v>21280</v>
      </c>
      <c r="F2278" s="90" t="s">
        <v>6150</v>
      </c>
      <c r="G2278" s="90" t="s">
        <v>6151</v>
      </c>
      <c r="H2278" s="90" t="s">
        <v>2885</v>
      </c>
      <c r="I2278" s="90" t="s">
        <v>21281</v>
      </c>
      <c r="J2278" s="90" t="s">
        <v>21282</v>
      </c>
      <c r="K2278" s="90" t="s">
        <v>21283</v>
      </c>
      <c r="L2278" s="90" t="s">
        <v>73</v>
      </c>
      <c r="M2278" s="90" t="s">
        <v>2093</v>
      </c>
      <c r="N2278" s="90" t="s">
        <v>203</v>
      </c>
      <c r="O2278" s="90" t="s">
        <v>1877</v>
      </c>
      <c r="P2278" s="90" t="s">
        <v>2968</v>
      </c>
      <c r="Q2278" s="90" t="s">
        <v>2507</v>
      </c>
      <c r="R2278" s="90" t="s">
        <v>2508</v>
      </c>
      <c r="S2278" s="90" t="s">
        <v>21284</v>
      </c>
      <c r="T2278" s="90" t="s">
        <v>209</v>
      </c>
      <c r="U2278" s="15">
        <v>0</v>
      </c>
      <c r="V2278" s="15">
        <v>35000</v>
      </c>
      <c r="W2278" s="15">
        <v>24000</v>
      </c>
      <c r="X2278" s="15">
        <v>5000</v>
      </c>
      <c r="Y2278" s="90" t="s">
        <v>143</v>
      </c>
      <c r="Z2278" s="90" t="s">
        <v>83</v>
      </c>
      <c r="AA2278" s="90" t="s">
        <v>84</v>
      </c>
      <c r="AB2278" s="90" t="s">
        <v>21285</v>
      </c>
      <c r="AC2278" s="90" t="s">
        <v>211</v>
      </c>
      <c r="AD2278" s="90" t="s">
        <v>87</v>
      </c>
      <c r="AE2278" s="90" t="s">
        <v>61</v>
      </c>
      <c r="AF2278" s="90" t="s">
        <v>61</v>
      </c>
      <c r="AG2278" s="90" t="s">
        <v>89</v>
      </c>
      <c r="AH2278" s="90" t="s">
        <v>89</v>
      </c>
      <c r="AI2278" s="90" t="s">
        <v>89</v>
      </c>
      <c r="AJ2278" s="90" t="s">
        <v>89</v>
      </c>
      <c r="AK2278" s="90" t="s">
        <v>89</v>
      </c>
      <c r="AL2278" s="90" t="s">
        <v>89</v>
      </c>
      <c r="AM2278" s="90" t="s">
        <v>89</v>
      </c>
      <c r="AN2278" s="90" t="s">
        <v>89</v>
      </c>
      <c r="AO2278" s="90" t="s">
        <v>89</v>
      </c>
      <c r="AP2278" s="90" t="s">
        <v>89</v>
      </c>
      <c r="AQ2278" s="90" t="s">
        <v>90</v>
      </c>
      <c r="AR2278" s="90" t="s">
        <v>90</v>
      </c>
      <c r="AS2278" s="90" t="s">
        <v>91</v>
      </c>
      <c r="AT2278" s="90" t="s">
        <v>92</v>
      </c>
      <c r="AU2278" s="90" t="s">
        <v>92</v>
      </c>
      <c r="AV2278" s="90" t="s">
        <v>93</v>
      </c>
      <c r="AW2278" s="90" t="s">
        <v>21286</v>
      </c>
      <c r="AX2278" s="90" t="s">
        <v>21287</v>
      </c>
      <c r="AY2278" s="90" t="s">
        <v>21288</v>
      </c>
      <c r="AZ2278" s="90" t="s">
        <v>21287</v>
      </c>
      <c r="BA2278" s="90" t="s">
        <v>97</v>
      </c>
      <c r="BB2278" s="90" t="s">
        <v>21289</v>
      </c>
      <c r="BC2278" s="90" t="s">
        <v>99</v>
      </c>
      <c r="BD2278" s="90" t="s">
        <v>150</v>
      </c>
      <c r="BE2278" s="90" t="s">
        <v>61</v>
      </c>
      <c r="BF2278" s="90" t="s">
        <v>209</v>
      </c>
      <c r="BG2278" s="90" t="s">
        <v>101</v>
      </c>
    </row>
    <row r="2279" s="85" customFormat="1" ht="19" customHeight="1" spans="1:59">
      <c r="A2279" s="90" t="s">
        <v>485</v>
      </c>
      <c r="B2279" s="90" t="s">
        <v>486</v>
      </c>
      <c r="C2279" s="90" t="s">
        <v>668</v>
      </c>
      <c r="D2279" s="90" t="s">
        <v>669</v>
      </c>
      <c r="E2279" s="90" t="s">
        <v>18792</v>
      </c>
      <c r="F2279" s="90" t="s">
        <v>18793</v>
      </c>
      <c r="G2279" s="90" t="s">
        <v>3601</v>
      </c>
      <c r="H2279" s="90" t="s">
        <v>109</v>
      </c>
      <c r="I2279" s="90" t="s">
        <v>21290</v>
      </c>
      <c r="J2279" s="90" t="s">
        <v>21291</v>
      </c>
      <c r="K2279" s="90" t="s">
        <v>21292</v>
      </c>
      <c r="L2279" s="90" t="s">
        <v>73</v>
      </c>
      <c r="M2279" s="90" t="s">
        <v>21293</v>
      </c>
      <c r="N2279" s="90" t="s">
        <v>2967</v>
      </c>
      <c r="O2279" s="90" t="s">
        <v>115</v>
      </c>
      <c r="P2279" s="90" t="s">
        <v>116</v>
      </c>
      <c r="Q2279" s="90" t="s">
        <v>117</v>
      </c>
      <c r="R2279" s="90" t="s">
        <v>116</v>
      </c>
      <c r="S2279" s="90" t="s">
        <v>21294</v>
      </c>
      <c r="T2279" s="90" t="s">
        <v>119</v>
      </c>
      <c r="U2279" s="15">
        <v>0</v>
      </c>
      <c r="V2279" s="15">
        <v>11041</v>
      </c>
      <c r="W2279" s="15">
        <v>4950</v>
      </c>
      <c r="X2279" s="15">
        <v>4950</v>
      </c>
      <c r="Y2279" s="90" t="s">
        <v>143</v>
      </c>
      <c r="Z2279" s="90" t="s">
        <v>83</v>
      </c>
      <c r="AA2279" s="90" t="s">
        <v>84</v>
      </c>
      <c r="AB2279" s="90" t="s">
        <v>18799</v>
      </c>
      <c r="AC2279" s="90" t="s">
        <v>145</v>
      </c>
      <c r="AD2279" s="90" t="s">
        <v>87</v>
      </c>
      <c r="AE2279" s="90" t="s">
        <v>61</v>
      </c>
      <c r="AF2279" s="90" t="s">
        <v>61</v>
      </c>
      <c r="AG2279" s="90" t="s">
        <v>89</v>
      </c>
      <c r="AH2279" s="90" t="s">
        <v>89</v>
      </c>
      <c r="AI2279" s="90" t="s">
        <v>89</v>
      </c>
      <c r="AJ2279" s="90" t="s">
        <v>89</v>
      </c>
      <c r="AK2279" s="90" t="s">
        <v>89</v>
      </c>
      <c r="AL2279" s="90" t="s">
        <v>89</v>
      </c>
      <c r="AM2279" s="90" t="s">
        <v>89</v>
      </c>
      <c r="AN2279" s="90" t="s">
        <v>89</v>
      </c>
      <c r="AO2279" s="90" t="s">
        <v>88</v>
      </c>
      <c r="AP2279" s="90" t="s">
        <v>89</v>
      </c>
      <c r="AQ2279" s="90" t="s">
        <v>90</v>
      </c>
      <c r="AR2279" s="90" t="s">
        <v>90</v>
      </c>
      <c r="AS2279" s="90" t="s">
        <v>91</v>
      </c>
      <c r="AT2279" s="90" t="s">
        <v>92</v>
      </c>
      <c r="AU2279" s="90" t="s">
        <v>92</v>
      </c>
      <c r="AV2279" s="90" t="s">
        <v>93</v>
      </c>
      <c r="AW2279" s="90" t="s">
        <v>18800</v>
      </c>
      <c r="AX2279" s="90" t="s">
        <v>21295</v>
      </c>
      <c r="AY2279" s="90" t="s">
        <v>18802</v>
      </c>
      <c r="AZ2279" s="90" t="s">
        <v>21295</v>
      </c>
      <c r="BA2279" s="90" t="s">
        <v>97</v>
      </c>
      <c r="BB2279" s="90" t="s">
        <v>21296</v>
      </c>
      <c r="BC2279" s="90" t="s">
        <v>99</v>
      </c>
      <c r="BD2279" s="90" t="s">
        <v>150</v>
      </c>
      <c r="BE2279" s="90" t="s">
        <v>61</v>
      </c>
      <c r="BF2279" s="90" t="s">
        <v>119</v>
      </c>
      <c r="BG2279" s="90" t="s">
        <v>101</v>
      </c>
    </row>
    <row r="2280" s="85" customFormat="1" ht="19" customHeight="1" spans="1:59">
      <c r="A2280" s="90" t="s">
        <v>226</v>
      </c>
      <c r="B2280" s="90" t="s">
        <v>227</v>
      </c>
      <c r="C2280" s="90" t="s">
        <v>334</v>
      </c>
      <c r="D2280" s="90" t="s">
        <v>335</v>
      </c>
      <c r="E2280" s="90" t="s">
        <v>14803</v>
      </c>
      <c r="F2280" s="90" t="s">
        <v>7044</v>
      </c>
      <c r="G2280" s="90" t="s">
        <v>876</v>
      </c>
      <c r="H2280" s="90" t="s">
        <v>109</v>
      </c>
      <c r="I2280" s="90" t="s">
        <v>21297</v>
      </c>
      <c r="J2280" s="90" t="s">
        <v>21298</v>
      </c>
      <c r="K2280" s="90" t="s">
        <v>21299</v>
      </c>
      <c r="L2280" s="90" t="s">
        <v>73</v>
      </c>
      <c r="M2280" s="90" t="s">
        <v>21300</v>
      </c>
      <c r="N2280" s="90" t="s">
        <v>21301</v>
      </c>
      <c r="O2280" s="90" t="s">
        <v>115</v>
      </c>
      <c r="P2280" s="90" t="s">
        <v>116</v>
      </c>
      <c r="Q2280" s="90" t="s">
        <v>117</v>
      </c>
      <c r="R2280" s="90" t="s">
        <v>116</v>
      </c>
      <c r="S2280" s="90" t="s">
        <v>21302</v>
      </c>
      <c r="T2280" s="90" t="s">
        <v>119</v>
      </c>
      <c r="U2280" s="15">
        <v>0</v>
      </c>
      <c r="V2280" s="15">
        <v>103770</v>
      </c>
      <c r="W2280" s="15">
        <v>60000</v>
      </c>
      <c r="X2280" s="15">
        <v>26634</v>
      </c>
      <c r="Y2280" s="90" t="s">
        <v>143</v>
      </c>
      <c r="Z2280" s="90" t="s">
        <v>83</v>
      </c>
      <c r="AA2280" s="90" t="s">
        <v>84</v>
      </c>
      <c r="AB2280" s="90" t="s">
        <v>14809</v>
      </c>
      <c r="AC2280" s="90" t="s">
        <v>359</v>
      </c>
      <c r="AD2280" s="90" t="s">
        <v>87</v>
      </c>
      <c r="AE2280" s="90" t="s">
        <v>61</v>
      </c>
      <c r="AF2280" s="90" t="s">
        <v>61</v>
      </c>
      <c r="AG2280" s="90" t="s">
        <v>89</v>
      </c>
      <c r="AH2280" s="90" t="s">
        <v>89</v>
      </c>
      <c r="AI2280" s="90" t="s">
        <v>89</v>
      </c>
      <c r="AJ2280" s="90" t="s">
        <v>89</v>
      </c>
      <c r="AK2280" s="90" t="s">
        <v>89</v>
      </c>
      <c r="AL2280" s="90" t="s">
        <v>89</v>
      </c>
      <c r="AM2280" s="90" t="s">
        <v>89</v>
      </c>
      <c r="AN2280" s="90" t="s">
        <v>89</v>
      </c>
      <c r="AO2280" s="90" t="s">
        <v>89</v>
      </c>
      <c r="AP2280" s="90" t="s">
        <v>89</v>
      </c>
      <c r="AQ2280" s="90" t="s">
        <v>90</v>
      </c>
      <c r="AR2280" s="90" t="s">
        <v>90</v>
      </c>
      <c r="AS2280" s="90" t="s">
        <v>91</v>
      </c>
      <c r="AT2280" s="90" t="s">
        <v>92</v>
      </c>
      <c r="AU2280" s="90" t="s">
        <v>92</v>
      </c>
      <c r="AV2280" s="90" t="s">
        <v>93</v>
      </c>
      <c r="AW2280" s="90" t="s">
        <v>14810</v>
      </c>
      <c r="AX2280" s="90" t="s">
        <v>21303</v>
      </c>
      <c r="AY2280" s="90" t="s">
        <v>14812</v>
      </c>
      <c r="AZ2280" s="90" t="s">
        <v>21303</v>
      </c>
      <c r="BA2280" s="90" t="s">
        <v>215</v>
      </c>
      <c r="BB2280" s="90" t="s">
        <v>21304</v>
      </c>
      <c r="BC2280" s="90" t="s">
        <v>99</v>
      </c>
      <c r="BD2280" s="90" t="s">
        <v>150</v>
      </c>
      <c r="BE2280" s="90" t="s">
        <v>61</v>
      </c>
      <c r="BF2280" s="90" t="s">
        <v>119</v>
      </c>
      <c r="BG2280" s="90" t="s">
        <v>101</v>
      </c>
    </row>
    <row r="2281" s="85" customFormat="1" ht="19" customHeight="1" spans="1:59">
      <c r="A2281" s="90" t="s">
        <v>419</v>
      </c>
      <c r="B2281" s="90" t="s">
        <v>420</v>
      </c>
      <c r="C2281" s="90" t="s">
        <v>1661</v>
      </c>
      <c r="D2281" s="90" t="s">
        <v>1662</v>
      </c>
      <c r="E2281" s="90" t="s">
        <v>1663</v>
      </c>
      <c r="F2281" s="90" t="s">
        <v>1664</v>
      </c>
      <c r="G2281" s="90" t="s">
        <v>1665</v>
      </c>
      <c r="H2281" s="90" t="s">
        <v>605</v>
      </c>
      <c r="I2281" s="90" t="s">
        <v>21305</v>
      </c>
      <c r="J2281" s="90" t="s">
        <v>21306</v>
      </c>
      <c r="K2281" s="90" t="s">
        <v>21307</v>
      </c>
      <c r="L2281" s="90" t="s">
        <v>73</v>
      </c>
      <c r="M2281" s="90" t="s">
        <v>21308</v>
      </c>
      <c r="N2281" s="90" t="s">
        <v>811</v>
      </c>
      <c r="O2281" s="90" t="s">
        <v>610</v>
      </c>
      <c r="P2281" s="90" t="s">
        <v>611</v>
      </c>
      <c r="Q2281" s="90" t="s">
        <v>612</v>
      </c>
      <c r="R2281" s="90" t="s">
        <v>613</v>
      </c>
      <c r="S2281" s="90" t="s">
        <v>21309</v>
      </c>
      <c r="T2281" s="90" t="s">
        <v>262</v>
      </c>
      <c r="U2281" s="15">
        <v>0</v>
      </c>
      <c r="V2281" s="15">
        <v>40250</v>
      </c>
      <c r="W2281" s="15">
        <v>20000</v>
      </c>
      <c r="X2281" s="15">
        <v>1200</v>
      </c>
      <c r="Y2281" s="90" t="s">
        <v>143</v>
      </c>
      <c r="Z2281" s="90" t="s">
        <v>83</v>
      </c>
      <c r="AA2281" s="90" t="s">
        <v>84</v>
      </c>
      <c r="AB2281" s="90" t="s">
        <v>1664</v>
      </c>
      <c r="AC2281" s="90" t="s">
        <v>359</v>
      </c>
      <c r="AD2281" s="90" t="s">
        <v>87</v>
      </c>
      <c r="AE2281" s="90" t="s">
        <v>61</v>
      </c>
      <c r="AF2281" s="90" t="s">
        <v>61</v>
      </c>
      <c r="AG2281" s="90" t="s">
        <v>89</v>
      </c>
      <c r="AH2281" s="90" t="s">
        <v>89</v>
      </c>
      <c r="AI2281" s="90" t="s">
        <v>89</v>
      </c>
      <c r="AJ2281" s="90" t="s">
        <v>89</v>
      </c>
      <c r="AK2281" s="90" t="s">
        <v>89</v>
      </c>
      <c r="AL2281" s="90" t="s">
        <v>89</v>
      </c>
      <c r="AM2281" s="90" t="s">
        <v>89</v>
      </c>
      <c r="AN2281" s="90" t="s">
        <v>89</v>
      </c>
      <c r="AO2281" s="90" t="s">
        <v>89</v>
      </c>
      <c r="AP2281" s="90" t="s">
        <v>89</v>
      </c>
      <c r="AQ2281" s="90" t="s">
        <v>90</v>
      </c>
      <c r="AR2281" s="90" t="s">
        <v>90</v>
      </c>
      <c r="AS2281" s="90" t="s">
        <v>91</v>
      </c>
      <c r="AT2281" s="90" t="s">
        <v>92</v>
      </c>
      <c r="AU2281" s="90" t="s">
        <v>92</v>
      </c>
      <c r="AV2281" s="90" t="s">
        <v>93</v>
      </c>
      <c r="AW2281" s="90" t="s">
        <v>1672</v>
      </c>
      <c r="AX2281" s="90" t="s">
        <v>21310</v>
      </c>
      <c r="AY2281" s="90" t="s">
        <v>1674</v>
      </c>
      <c r="AZ2281" s="90" t="s">
        <v>21310</v>
      </c>
      <c r="BA2281" s="90" t="s">
        <v>215</v>
      </c>
      <c r="BB2281" s="90" t="s">
        <v>21311</v>
      </c>
      <c r="BC2281" s="90" t="s">
        <v>99</v>
      </c>
      <c r="BD2281" s="90" t="s">
        <v>150</v>
      </c>
      <c r="BE2281" s="90" t="s">
        <v>61</v>
      </c>
      <c r="BF2281" s="90" t="s">
        <v>262</v>
      </c>
      <c r="BG2281" s="90" t="s">
        <v>101</v>
      </c>
    </row>
    <row r="2282" s="85" customFormat="1" ht="19" customHeight="1" spans="1:59">
      <c r="A2282" s="90" t="s">
        <v>174</v>
      </c>
      <c r="B2282" s="90" t="s">
        <v>175</v>
      </c>
      <c r="C2282" s="90" t="s">
        <v>889</v>
      </c>
      <c r="D2282" s="90" t="s">
        <v>890</v>
      </c>
      <c r="E2282" s="90" t="s">
        <v>21312</v>
      </c>
      <c r="F2282" s="90" t="s">
        <v>892</v>
      </c>
      <c r="G2282" s="90" t="s">
        <v>893</v>
      </c>
      <c r="H2282" s="90" t="s">
        <v>109</v>
      </c>
      <c r="I2282" s="90" t="s">
        <v>21313</v>
      </c>
      <c r="J2282" s="90" t="s">
        <v>21314</v>
      </c>
      <c r="K2282" s="90" t="s">
        <v>21315</v>
      </c>
      <c r="L2282" s="90" t="s">
        <v>73</v>
      </c>
      <c r="M2282" s="90" t="s">
        <v>508</v>
      </c>
      <c r="N2282" s="90" t="s">
        <v>811</v>
      </c>
      <c r="O2282" s="90" t="s">
        <v>115</v>
      </c>
      <c r="P2282" s="90" t="s">
        <v>116</v>
      </c>
      <c r="Q2282" s="90" t="s">
        <v>117</v>
      </c>
      <c r="R2282" s="90" t="s">
        <v>116</v>
      </c>
      <c r="S2282" s="90" t="s">
        <v>21316</v>
      </c>
      <c r="T2282" s="90" t="s">
        <v>380</v>
      </c>
      <c r="U2282" s="15">
        <v>0</v>
      </c>
      <c r="V2282" s="15">
        <v>3765</v>
      </c>
      <c r="W2282" s="15">
        <v>1100</v>
      </c>
      <c r="X2282" s="15">
        <v>1100</v>
      </c>
      <c r="Y2282" s="90" t="s">
        <v>82</v>
      </c>
      <c r="Z2282" s="90" t="s">
        <v>83</v>
      </c>
      <c r="AA2282" s="90" t="s">
        <v>84</v>
      </c>
      <c r="AB2282" s="90" t="s">
        <v>892</v>
      </c>
      <c r="AC2282" s="90" t="s">
        <v>191</v>
      </c>
      <c r="AD2282" s="90" t="s">
        <v>87</v>
      </c>
      <c r="AE2282" s="90" t="s">
        <v>61</v>
      </c>
      <c r="AF2282" s="90" t="s">
        <v>61</v>
      </c>
      <c r="AG2282" s="90" t="s">
        <v>89</v>
      </c>
      <c r="AH2282" s="90" t="s">
        <v>88</v>
      </c>
      <c r="AI2282" s="90" t="s">
        <v>88</v>
      </c>
      <c r="AJ2282" s="90" t="s">
        <v>88</v>
      </c>
      <c r="AK2282" s="90" t="s">
        <v>88</v>
      </c>
      <c r="AL2282" s="90" t="s">
        <v>88</v>
      </c>
      <c r="AM2282" s="90" t="s">
        <v>88</v>
      </c>
      <c r="AN2282" s="90" t="s">
        <v>88</v>
      </c>
      <c r="AO2282" s="90" t="s">
        <v>88</v>
      </c>
      <c r="AP2282" s="90" t="s">
        <v>89</v>
      </c>
      <c r="AQ2282" s="90" t="s">
        <v>90</v>
      </c>
      <c r="AR2282" s="90" t="s">
        <v>90</v>
      </c>
      <c r="AS2282" s="90" t="s">
        <v>91</v>
      </c>
      <c r="AT2282" s="90" t="s">
        <v>92</v>
      </c>
      <c r="AU2282" s="90" t="s">
        <v>92</v>
      </c>
      <c r="AV2282" s="90" t="s">
        <v>93</v>
      </c>
      <c r="AW2282" s="90" t="s">
        <v>21317</v>
      </c>
      <c r="AX2282" s="90" t="s">
        <v>21318</v>
      </c>
      <c r="AY2282" s="90" t="s">
        <v>21319</v>
      </c>
      <c r="AZ2282" s="90" t="s">
        <v>21318</v>
      </c>
      <c r="BA2282" s="90" t="s">
        <v>97</v>
      </c>
      <c r="BB2282" s="90" t="s">
        <v>21320</v>
      </c>
      <c r="BC2282" s="90" t="s">
        <v>99</v>
      </c>
      <c r="BD2282" s="90" t="s">
        <v>100</v>
      </c>
      <c r="BE2282" s="90" t="s">
        <v>61</v>
      </c>
      <c r="BF2282" s="90" t="s">
        <v>380</v>
      </c>
      <c r="BG2282" s="90" t="s">
        <v>101</v>
      </c>
    </row>
    <row r="2283" s="85" customFormat="1" ht="19" customHeight="1" spans="1:59">
      <c r="A2283" s="90" t="s">
        <v>387</v>
      </c>
      <c r="B2283" s="90" t="s">
        <v>388</v>
      </c>
      <c r="C2283" s="90" t="s">
        <v>1601</v>
      </c>
      <c r="D2283" s="90" t="s">
        <v>1602</v>
      </c>
      <c r="E2283" s="90" t="s">
        <v>1603</v>
      </c>
      <c r="F2283" s="90" t="s">
        <v>21321</v>
      </c>
      <c r="G2283" s="90" t="s">
        <v>21322</v>
      </c>
      <c r="H2283" s="90" t="s">
        <v>1571</v>
      </c>
      <c r="I2283" s="90" t="s">
        <v>21323</v>
      </c>
      <c r="J2283" s="90" t="s">
        <v>21324</v>
      </c>
      <c r="K2283" s="90" t="s">
        <v>21325</v>
      </c>
      <c r="L2283" s="90" t="s">
        <v>73</v>
      </c>
      <c r="M2283" s="90" t="s">
        <v>74</v>
      </c>
      <c r="N2283" s="90" t="s">
        <v>880</v>
      </c>
      <c r="O2283" s="90" t="s">
        <v>949</v>
      </c>
      <c r="P2283" s="90" t="s">
        <v>950</v>
      </c>
      <c r="Q2283" s="90" t="s">
        <v>3226</v>
      </c>
      <c r="R2283" s="90" t="s">
        <v>3227</v>
      </c>
      <c r="S2283" s="90" t="s">
        <v>21326</v>
      </c>
      <c r="T2283" s="90" t="s">
        <v>119</v>
      </c>
      <c r="U2283" s="15">
        <v>0</v>
      </c>
      <c r="V2283" s="15">
        <v>20000</v>
      </c>
      <c r="W2283" s="15">
        <v>16000</v>
      </c>
      <c r="X2283" s="15">
        <v>8000</v>
      </c>
      <c r="Y2283" s="90" t="s">
        <v>82</v>
      </c>
      <c r="Z2283" s="90" t="s">
        <v>83</v>
      </c>
      <c r="AA2283" s="90" t="s">
        <v>84</v>
      </c>
      <c r="AB2283" s="90" t="s">
        <v>1610</v>
      </c>
      <c r="AC2283" s="90" t="s">
        <v>145</v>
      </c>
      <c r="AD2283" s="90" t="s">
        <v>87</v>
      </c>
      <c r="AE2283" s="90" t="s">
        <v>61</v>
      </c>
      <c r="AF2283" s="90" t="s">
        <v>61</v>
      </c>
      <c r="AG2283" s="90" t="s">
        <v>89</v>
      </c>
      <c r="AH2283" s="90" t="s">
        <v>89</v>
      </c>
      <c r="AI2283" s="90" t="s">
        <v>89</v>
      </c>
      <c r="AJ2283" s="90" t="s">
        <v>89</v>
      </c>
      <c r="AK2283" s="90" t="s">
        <v>89</v>
      </c>
      <c r="AL2283" s="90" t="s">
        <v>89</v>
      </c>
      <c r="AM2283" s="90" t="s">
        <v>89</v>
      </c>
      <c r="AN2283" s="90" t="s">
        <v>89</v>
      </c>
      <c r="AO2283" s="90" t="s">
        <v>89</v>
      </c>
      <c r="AP2283" s="90" t="s">
        <v>89</v>
      </c>
      <c r="AQ2283" s="90" t="s">
        <v>90</v>
      </c>
      <c r="AR2283" s="90" t="s">
        <v>90</v>
      </c>
      <c r="AS2283" s="90" t="s">
        <v>91</v>
      </c>
      <c r="AT2283" s="90" t="s">
        <v>92</v>
      </c>
      <c r="AU2283" s="90" t="s">
        <v>92</v>
      </c>
      <c r="AV2283" s="90" t="s">
        <v>93</v>
      </c>
      <c r="AW2283" s="90" t="s">
        <v>1611</v>
      </c>
      <c r="AX2283" s="90" t="s">
        <v>21327</v>
      </c>
      <c r="AY2283" s="90" t="s">
        <v>1613</v>
      </c>
      <c r="AZ2283" s="90" t="s">
        <v>21327</v>
      </c>
      <c r="BA2283" s="90" t="s">
        <v>97</v>
      </c>
      <c r="BB2283" s="90" t="s">
        <v>21328</v>
      </c>
      <c r="BC2283" s="90" t="s">
        <v>99</v>
      </c>
      <c r="BD2283" s="90" t="s">
        <v>100</v>
      </c>
      <c r="BE2283" s="90" t="s">
        <v>61</v>
      </c>
      <c r="BF2283" s="90" t="s">
        <v>119</v>
      </c>
      <c r="BG2283" s="90" t="s">
        <v>101</v>
      </c>
    </row>
    <row r="2284" s="85" customFormat="1" ht="19" customHeight="1" spans="1:59">
      <c r="A2284" s="90" t="s">
        <v>646</v>
      </c>
      <c r="B2284" s="90" t="s">
        <v>647</v>
      </c>
      <c r="C2284" s="90" t="s">
        <v>2605</v>
      </c>
      <c r="D2284" s="90" t="s">
        <v>2606</v>
      </c>
      <c r="E2284" s="90" t="s">
        <v>3653</v>
      </c>
      <c r="F2284" s="90" t="s">
        <v>7106</v>
      </c>
      <c r="G2284" s="90" t="s">
        <v>975</v>
      </c>
      <c r="H2284" s="90" t="s">
        <v>109</v>
      </c>
      <c r="I2284" s="90" t="s">
        <v>21329</v>
      </c>
      <c r="J2284" s="90" t="s">
        <v>21330</v>
      </c>
      <c r="K2284" s="90" t="s">
        <v>21331</v>
      </c>
      <c r="L2284" s="90" t="s">
        <v>73</v>
      </c>
      <c r="M2284" s="90" t="s">
        <v>341</v>
      </c>
      <c r="N2284" s="90" t="s">
        <v>2206</v>
      </c>
      <c r="O2284" s="90" t="s">
        <v>204</v>
      </c>
      <c r="P2284" s="90" t="s">
        <v>205</v>
      </c>
      <c r="Q2284" s="90" t="s">
        <v>21332</v>
      </c>
      <c r="R2284" s="90" t="s">
        <v>21333</v>
      </c>
      <c r="S2284" s="90" t="s">
        <v>21334</v>
      </c>
      <c r="T2284" s="90" t="s">
        <v>119</v>
      </c>
      <c r="U2284" s="15">
        <v>0</v>
      </c>
      <c r="V2284" s="15">
        <v>11995</v>
      </c>
      <c r="W2284" s="15">
        <v>8000</v>
      </c>
      <c r="X2284" s="15">
        <v>4000</v>
      </c>
      <c r="Y2284" s="90" t="s">
        <v>82</v>
      </c>
      <c r="Z2284" s="90" t="s">
        <v>83</v>
      </c>
      <c r="AA2284" s="90" t="s">
        <v>84</v>
      </c>
      <c r="AB2284" s="90" t="s">
        <v>3659</v>
      </c>
      <c r="AC2284" s="90" t="s">
        <v>359</v>
      </c>
      <c r="AD2284" s="90" t="s">
        <v>87</v>
      </c>
      <c r="AE2284" s="90" t="s">
        <v>61</v>
      </c>
      <c r="AF2284" s="90" t="s">
        <v>61</v>
      </c>
      <c r="AG2284" s="90" t="s">
        <v>89</v>
      </c>
      <c r="AH2284" s="90" t="s">
        <v>89</v>
      </c>
      <c r="AI2284" s="90" t="s">
        <v>88</v>
      </c>
      <c r="AJ2284" s="90" t="s">
        <v>88</v>
      </c>
      <c r="AK2284" s="90" t="s">
        <v>89</v>
      </c>
      <c r="AL2284" s="90" t="s">
        <v>88</v>
      </c>
      <c r="AM2284" s="90" t="s">
        <v>88</v>
      </c>
      <c r="AN2284" s="90" t="s">
        <v>88</v>
      </c>
      <c r="AO2284" s="90" t="s">
        <v>88</v>
      </c>
      <c r="AP2284" s="90" t="s">
        <v>89</v>
      </c>
      <c r="AQ2284" s="90" t="s">
        <v>90</v>
      </c>
      <c r="AR2284" s="90" t="s">
        <v>90</v>
      </c>
      <c r="AS2284" s="90" t="s">
        <v>91</v>
      </c>
      <c r="AT2284" s="90" t="s">
        <v>92</v>
      </c>
      <c r="AU2284" s="90" t="s">
        <v>92</v>
      </c>
      <c r="AV2284" s="90" t="s">
        <v>93</v>
      </c>
      <c r="AW2284" s="90" t="s">
        <v>3661</v>
      </c>
      <c r="AX2284" s="90" t="s">
        <v>21335</v>
      </c>
      <c r="AY2284" s="90" t="s">
        <v>3663</v>
      </c>
      <c r="AZ2284" s="90" t="s">
        <v>21335</v>
      </c>
      <c r="BA2284" s="90" t="s">
        <v>97</v>
      </c>
      <c r="BB2284" s="90" t="s">
        <v>21336</v>
      </c>
      <c r="BC2284" s="90" t="s">
        <v>99</v>
      </c>
      <c r="BD2284" s="90" t="s">
        <v>100</v>
      </c>
      <c r="BE2284" s="90" t="s">
        <v>61</v>
      </c>
      <c r="BF2284" s="90" t="s">
        <v>119</v>
      </c>
      <c r="BG2284" s="90" t="s">
        <v>101</v>
      </c>
    </row>
    <row r="2285" s="85" customFormat="1" ht="19" customHeight="1" spans="1:59">
      <c r="A2285" s="90" t="s">
        <v>1984</v>
      </c>
      <c r="B2285" s="90" t="s">
        <v>1985</v>
      </c>
      <c r="C2285" s="90" t="s">
        <v>8099</v>
      </c>
      <c r="D2285" s="90" t="s">
        <v>8100</v>
      </c>
      <c r="E2285" s="90" t="s">
        <v>21337</v>
      </c>
      <c r="F2285" s="90" t="s">
        <v>21338</v>
      </c>
      <c r="G2285" s="90" t="s">
        <v>21339</v>
      </c>
      <c r="H2285" s="90" t="s">
        <v>2885</v>
      </c>
      <c r="I2285" s="90" t="s">
        <v>21340</v>
      </c>
      <c r="J2285" s="90" t="s">
        <v>21341</v>
      </c>
      <c r="K2285" s="90" t="s">
        <v>21342</v>
      </c>
      <c r="L2285" s="90" t="s">
        <v>73</v>
      </c>
      <c r="M2285" s="90" t="s">
        <v>4207</v>
      </c>
      <c r="N2285" s="90" t="s">
        <v>4208</v>
      </c>
      <c r="O2285" s="90" t="s">
        <v>1877</v>
      </c>
      <c r="P2285" s="90" t="s">
        <v>2968</v>
      </c>
      <c r="Q2285" s="90" t="s">
        <v>2891</v>
      </c>
      <c r="R2285" s="90" t="s">
        <v>2892</v>
      </c>
      <c r="S2285" s="90" t="s">
        <v>21343</v>
      </c>
      <c r="T2285" s="90" t="s">
        <v>209</v>
      </c>
      <c r="U2285" s="15">
        <v>0</v>
      </c>
      <c r="V2285" s="15">
        <v>8000</v>
      </c>
      <c r="W2285" s="15">
        <v>2800</v>
      </c>
      <c r="X2285" s="15">
        <v>2800</v>
      </c>
      <c r="Y2285" s="90" t="s">
        <v>143</v>
      </c>
      <c r="Z2285" s="90" t="s">
        <v>83</v>
      </c>
      <c r="AA2285" s="90" t="s">
        <v>84</v>
      </c>
      <c r="AB2285" s="90" t="s">
        <v>21344</v>
      </c>
      <c r="AC2285" s="90" t="s">
        <v>359</v>
      </c>
      <c r="AD2285" s="90" t="s">
        <v>87</v>
      </c>
      <c r="AE2285" s="90" t="s">
        <v>61</v>
      </c>
      <c r="AF2285" s="90" t="s">
        <v>61</v>
      </c>
      <c r="AG2285" s="90" t="s">
        <v>89</v>
      </c>
      <c r="AH2285" s="90" t="s">
        <v>89</v>
      </c>
      <c r="AI2285" s="90" t="s">
        <v>89</v>
      </c>
      <c r="AJ2285" s="90" t="s">
        <v>89</v>
      </c>
      <c r="AK2285" s="90" t="s">
        <v>89</v>
      </c>
      <c r="AL2285" s="90" t="s">
        <v>89</v>
      </c>
      <c r="AM2285" s="90" t="s">
        <v>89</v>
      </c>
      <c r="AN2285" s="90" t="s">
        <v>89</v>
      </c>
      <c r="AO2285" s="90" t="s">
        <v>89</v>
      </c>
      <c r="AP2285" s="90" t="s">
        <v>89</v>
      </c>
      <c r="AQ2285" s="90" t="s">
        <v>90</v>
      </c>
      <c r="AR2285" s="90" t="s">
        <v>90</v>
      </c>
      <c r="AS2285" s="90" t="s">
        <v>91</v>
      </c>
      <c r="AT2285" s="90" t="s">
        <v>92</v>
      </c>
      <c r="AU2285" s="90" t="s">
        <v>92</v>
      </c>
      <c r="AV2285" s="90" t="s">
        <v>93</v>
      </c>
      <c r="AW2285" s="90" t="s">
        <v>21345</v>
      </c>
      <c r="AX2285" s="90" t="s">
        <v>21346</v>
      </c>
      <c r="AY2285" s="90" t="s">
        <v>21347</v>
      </c>
      <c r="AZ2285" s="90" t="s">
        <v>21346</v>
      </c>
      <c r="BA2285" s="90" t="s">
        <v>97</v>
      </c>
      <c r="BB2285" s="90" t="s">
        <v>21348</v>
      </c>
      <c r="BC2285" s="90" t="s">
        <v>99</v>
      </c>
      <c r="BD2285" s="90" t="s">
        <v>150</v>
      </c>
      <c r="BE2285" s="90" t="s">
        <v>61</v>
      </c>
      <c r="BF2285" s="90" t="s">
        <v>209</v>
      </c>
      <c r="BG2285" s="90" t="s">
        <v>101</v>
      </c>
    </row>
    <row r="2286" s="85" customFormat="1" ht="19" customHeight="1" spans="1:59">
      <c r="A2286" s="90" t="s">
        <v>302</v>
      </c>
      <c r="B2286" s="90" t="s">
        <v>303</v>
      </c>
      <c r="C2286" s="90" t="s">
        <v>1160</v>
      </c>
      <c r="D2286" s="90" t="s">
        <v>1161</v>
      </c>
      <c r="E2286" s="90" t="s">
        <v>19690</v>
      </c>
      <c r="F2286" s="90" t="s">
        <v>11521</v>
      </c>
      <c r="G2286" s="90" t="s">
        <v>1972</v>
      </c>
      <c r="H2286" s="90" t="s">
        <v>109</v>
      </c>
      <c r="I2286" s="90" t="s">
        <v>21349</v>
      </c>
      <c r="J2286" s="90" t="s">
        <v>21350</v>
      </c>
      <c r="K2286" s="90" t="s">
        <v>21351</v>
      </c>
      <c r="L2286" s="90" t="s">
        <v>73</v>
      </c>
      <c r="M2286" s="90" t="s">
        <v>6737</v>
      </c>
      <c r="N2286" s="90" t="s">
        <v>21352</v>
      </c>
      <c r="O2286" s="90" t="s">
        <v>115</v>
      </c>
      <c r="P2286" s="90" t="s">
        <v>116</v>
      </c>
      <c r="Q2286" s="90" t="s">
        <v>117</v>
      </c>
      <c r="R2286" s="90" t="s">
        <v>116</v>
      </c>
      <c r="S2286" s="90" t="s">
        <v>21353</v>
      </c>
      <c r="T2286" s="90" t="s">
        <v>209</v>
      </c>
      <c r="U2286" s="15">
        <v>0</v>
      </c>
      <c r="V2286" s="15">
        <v>50200</v>
      </c>
      <c r="W2286" s="15">
        <v>15000</v>
      </c>
      <c r="X2286" s="15">
        <v>7000</v>
      </c>
      <c r="Y2286" s="90" t="s">
        <v>143</v>
      </c>
      <c r="Z2286" s="90" t="s">
        <v>83</v>
      </c>
      <c r="AA2286" s="90" t="s">
        <v>84</v>
      </c>
      <c r="AB2286" s="90" t="s">
        <v>19697</v>
      </c>
      <c r="AC2286" s="90" t="s">
        <v>359</v>
      </c>
      <c r="AD2286" s="90" t="s">
        <v>87</v>
      </c>
      <c r="AE2286" s="90" t="s">
        <v>61</v>
      </c>
      <c r="AF2286" s="90" t="s">
        <v>61</v>
      </c>
      <c r="AG2286" s="90" t="s">
        <v>89</v>
      </c>
      <c r="AH2286" s="90" t="s">
        <v>89</v>
      </c>
      <c r="AI2286" s="90" t="s">
        <v>89</v>
      </c>
      <c r="AJ2286" s="90" t="s">
        <v>89</v>
      </c>
      <c r="AK2286" s="90" t="s">
        <v>89</v>
      </c>
      <c r="AL2286" s="90" t="s">
        <v>89</v>
      </c>
      <c r="AM2286" s="90" t="s">
        <v>89</v>
      </c>
      <c r="AN2286" s="90" t="s">
        <v>89</v>
      </c>
      <c r="AO2286" s="90" t="s">
        <v>89</v>
      </c>
      <c r="AP2286" s="90" t="s">
        <v>89</v>
      </c>
      <c r="AQ2286" s="90" t="s">
        <v>90</v>
      </c>
      <c r="AR2286" s="90" t="s">
        <v>90</v>
      </c>
      <c r="AS2286" s="90" t="s">
        <v>91</v>
      </c>
      <c r="AT2286" s="90" t="s">
        <v>92</v>
      </c>
      <c r="AU2286" s="90" t="s">
        <v>92</v>
      </c>
      <c r="AV2286" s="90" t="s">
        <v>93</v>
      </c>
      <c r="AW2286" s="90" t="s">
        <v>19698</v>
      </c>
      <c r="AX2286" s="90" t="s">
        <v>21354</v>
      </c>
      <c r="AY2286" s="90" t="s">
        <v>17899</v>
      </c>
      <c r="AZ2286" s="90" t="s">
        <v>21354</v>
      </c>
      <c r="BA2286" s="90" t="s">
        <v>215</v>
      </c>
      <c r="BB2286" s="90" t="s">
        <v>21355</v>
      </c>
      <c r="BC2286" s="90" t="s">
        <v>99</v>
      </c>
      <c r="BD2286" s="90" t="s">
        <v>150</v>
      </c>
      <c r="BE2286" s="90" t="s">
        <v>61</v>
      </c>
      <c r="BF2286" s="90" t="s">
        <v>209</v>
      </c>
      <c r="BG2286" s="90" t="s">
        <v>101</v>
      </c>
    </row>
    <row r="2287" s="85" customFormat="1" ht="19" customHeight="1" spans="1:59">
      <c r="A2287" s="90" t="s">
        <v>151</v>
      </c>
      <c r="B2287" s="90" t="s">
        <v>152</v>
      </c>
      <c r="C2287" s="90" t="s">
        <v>1125</v>
      </c>
      <c r="D2287" s="90" t="s">
        <v>1126</v>
      </c>
      <c r="E2287" s="90" t="s">
        <v>21356</v>
      </c>
      <c r="F2287" s="90" t="s">
        <v>21357</v>
      </c>
      <c r="G2287" s="90" t="s">
        <v>4111</v>
      </c>
      <c r="H2287" s="90" t="s">
        <v>1571</v>
      </c>
      <c r="I2287" s="90" t="s">
        <v>21358</v>
      </c>
      <c r="J2287" s="90" t="s">
        <v>21359</v>
      </c>
      <c r="K2287" s="90" t="s">
        <v>21360</v>
      </c>
      <c r="L2287" s="90" t="s">
        <v>73</v>
      </c>
      <c r="M2287" s="90" t="s">
        <v>359</v>
      </c>
      <c r="N2287" s="90" t="s">
        <v>21361</v>
      </c>
      <c r="O2287" s="90" t="s">
        <v>949</v>
      </c>
      <c r="P2287" s="90" t="s">
        <v>950</v>
      </c>
      <c r="Q2287" s="90" t="s">
        <v>3226</v>
      </c>
      <c r="R2287" s="90" t="s">
        <v>3227</v>
      </c>
      <c r="S2287" s="90" t="s">
        <v>21362</v>
      </c>
      <c r="T2287" s="90" t="s">
        <v>119</v>
      </c>
      <c r="U2287" s="15">
        <v>0</v>
      </c>
      <c r="V2287" s="15">
        <v>13000</v>
      </c>
      <c r="W2287" s="15">
        <v>6500</v>
      </c>
      <c r="X2287" s="15">
        <v>6500</v>
      </c>
      <c r="Y2287" s="90" t="s">
        <v>143</v>
      </c>
      <c r="Z2287" s="90" t="s">
        <v>83</v>
      </c>
      <c r="AA2287" s="90" t="s">
        <v>84</v>
      </c>
      <c r="AB2287" s="90" t="s">
        <v>21363</v>
      </c>
      <c r="AC2287" s="90" t="s">
        <v>359</v>
      </c>
      <c r="AD2287" s="90" t="s">
        <v>87</v>
      </c>
      <c r="AE2287" s="90" t="s">
        <v>61</v>
      </c>
      <c r="AF2287" s="90" t="s">
        <v>61</v>
      </c>
      <c r="AG2287" s="90" t="s">
        <v>89</v>
      </c>
      <c r="AH2287" s="90" t="s">
        <v>89</v>
      </c>
      <c r="AI2287" s="90" t="s">
        <v>89</v>
      </c>
      <c r="AJ2287" s="90" t="s">
        <v>88</v>
      </c>
      <c r="AK2287" s="90" t="s">
        <v>89</v>
      </c>
      <c r="AL2287" s="90" t="s">
        <v>89</v>
      </c>
      <c r="AM2287" s="90" t="s">
        <v>88</v>
      </c>
      <c r="AN2287" s="90" t="s">
        <v>88</v>
      </c>
      <c r="AO2287" s="90" t="s">
        <v>88</v>
      </c>
      <c r="AP2287" s="90" t="s">
        <v>89</v>
      </c>
      <c r="AQ2287" s="90" t="s">
        <v>90</v>
      </c>
      <c r="AR2287" s="90" t="s">
        <v>90</v>
      </c>
      <c r="AS2287" s="90" t="s">
        <v>91</v>
      </c>
      <c r="AT2287" s="90" t="s">
        <v>92</v>
      </c>
      <c r="AU2287" s="90" t="s">
        <v>92</v>
      </c>
      <c r="AV2287" s="90" t="s">
        <v>93</v>
      </c>
      <c r="AW2287" s="90" t="s">
        <v>21364</v>
      </c>
      <c r="AX2287" s="90" t="s">
        <v>21365</v>
      </c>
      <c r="AY2287" s="90" t="s">
        <v>21366</v>
      </c>
      <c r="AZ2287" s="90" t="s">
        <v>21365</v>
      </c>
      <c r="BA2287" s="90" t="s">
        <v>97</v>
      </c>
      <c r="BB2287" s="90" t="s">
        <v>21367</v>
      </c>
      <c r="BC2287" s="90" t="s">
        <v>99</v>
      </c>
      <c r="BD2287" s="90" t="s">
        <v>150</v>
      </c>
      <c r="BE2287" s="90" t="s">
        <v>61</v>
      </c>
      <c r="BF2287" s="90" t="s">
        <v>119</v>
      </c>
      <c r="BG2287" s="90" t="s">
        <v>101</v>
      </c>
    </row>
    <row r="2288" s="85" customFormat="1" ht="19" customHeight="1" spans="1:59">
      <c r="A2288" s="90" t="s">
        <v>485</v>
      </c>
      <c r="B2288" s="90" t="s">
        <v>486</v>
      </c>
      <c r="C2288" s="90" t="s">
        <v>1258</v>
      </c>
      <c r="D2288" s="90" t="s">
        <v>1259</v>
      </c>
      <c r="E2288" s="90" t="s">
        <v>3322</v>
      </c>
      <c r="F2288" s="90" t="s">
        <v>2702</v>
      </c>
      <c r="G2288" s="90" t="s">
        <v>2702</v>
      </c>
      <c r="H2288" s="90" t="s">
        <v>539</v>
      </c>
      <c r="I2288" s="90" t="s">
        <v>21368</v>
      </c>
      <c r="J2288" s="90" t="s">
        <v>21369</v>
      </c>
      <c r="K2288" s="90" t="s">
        <v>21370</v>
      </c>
      <c r="L2288" s="90" t="s">
        <v>73</v>
      </c>
      <c r="M2288" s="90" t="s">
        <v>3170</v>
      </c>
      <c r="N2288" s="90" t="s">
        <v>397</v>
      </c>
      <c r="O2288" s="90" t="s">
        <v>238</v>
      </c>
      <c r="P2288" s="90" t="s">
        <v>239</v>
      </c>
      <c r="Q2288" s="90" t="s">
        <v>240</v>
      </c>
      <c r="R2288" s="90" t="s">
        <v>241</v>
      </c>
      <c r="S2288" s="90" t="s">
        <v>21371</v>
      </c>
      <c r="T2288" s="90" t="s">
        <v>119</v>
      </c>
      <c r="U2288" s="15">
        <v>0</v>
      </c>
      <c r="V2288" s="15">
        <v>50000</v>
      </c>
      <c r="W2288" s="15">
        <v>40000</v>
      </c>
      <c r="X2288" s="15">
        <v>15100</v>
      </c>
      <c r="Y2288" s="90" t="s">
        <v>143</v>
      </c>
      <c r="Z2288" s="90" t="s">
        <v>83</v>
      </c>
      <c r="AA2288" s="90" t="s">
        <v>84</v>
      </c>
      <c r="AB2288" s="90" t="s">
        <v>3332</v>
      </c>
      <c r="AC2288" s="90" t="s">
        <v>359</v>
      </c>
      <c r="AD2288" s="90" t="s">
        <v>87</v>
      </c>
      <c r="AE2288" s="90" t="s">
        <v>61</v>
      </c>
      <c r="AF2288" s="90" t="s">
        <v>61</v>
      </c>
      <c r="AG2288" s="90" t="s">
        <v>89</v>
      </c>
      <c r="AH2288" s="90" t="s">
        <v>89</v>
      </c>
      <c r="AI2288" s="90" t="s">
        <v>89</v>
      </c>
      <c r="AJ2288" s="90" t="s">
        <v>89</v>
      </c>
      <c r="AK2288" s="90" t="s">
        <v>89</v>
      </c>
      <c r="AL2288" s="90" t="s">
        <v>89</v>
      </c>
      <c r="AM2288" s="90" t="s">
        <v>89</v>
      </c>
      <c r="AN2288" s="90" t="s">
        <v>89</v>
      </c>
      <c r="AO2288" s="90" t="s">
        <v>89</v>
      </c>
      <c r="AP2288" s="90" t="s">
        <v>89</v>
      </c>
      <c r="AQ2288" s="90" t="s">
        <v>90</v>
      </c>
      <c r="AR2288" s="90" t="s">
        <v>90</v>
      </c>
      <c r="AS2288" s="90" t="s">
        <v>91</v>
      </c>
      <c r="AT2288" s="90" t="s">
        <v>92</v>
      </c>
      <c r="AU2288" s="90" t="s">
        <v>92</v>
      </c>
      <c r="AV2288" s="90" t="s">
        <v>93</v>
      </c>
      <c r="AW2288" s="90" t="s">
        <v>3333</v>
      </c>
      <c r="AX2288" s="90" t="s">
        <v>21372</v>
      </c>
      <c r="AY2288" s="90" t="s">
        <v>3335</v>
      </c>
      <c r="AZ2288" s="90" t="s">
        <v>21372</v>
      </c>
      <c r="BA2288" s="90" t="s">
        <v>215</v>
      </c>
      <c r="BB2288" s="90" t="s">
        <v>21373</v>
      </c>
      <c r="BC2288" s="90" t="s">
        <v>99</v>
      </c>
      <c r="BD2288" s="90" t="s">
        <v>150</v>
      </c>
      <c r="BE2288" s="90" t="s">
        <v>61</v>
      </c>
      <c r="BF2288" s="90" t="s">
        <v>119</v>
      </c>
      <c r="BG2288" s="90" t="s">
        <v>101</v>
      </c>
    </row>
    <row r="2289" s="85" customFormat="1" ht="19" customHeight="1" spans="1:59">
      <c r="A2289" s="90" t="s">
        <v>419</v>
      </c>
      <c r="B2289" s="90" t="s">
        <v>420</v>
      </c>
      <c r="C2289" s="90" t="s">
        <v>3839</v>
      </c>
      <c r="D2289" s="90" t="s">
        <v>3840</v>
      </c>
      <c r="E2289" s="90" t="s">
        <v>21374</v>
      </c>
      <c r="F2289" s="90" t="s">
        <v>8327</v>
      </c>
      <c r="G2289" s="90" t="s">
        <v>425</v>
      </c>
      <c r="H2289" s="90" t="s">
        <v>109</v>
      </c>
      <c r="I2289" s="90" t="s">
        <v>21375</v>
      </c>
      <c r="J2289" s="90" t="s">
        <v>21376</v>
      </c>
      <c r="K2289" s="90" t="s">
        <v>21377</v>
      </c>
      <c r="L2289" s="90" t="s">
        <v>73</v>
      </c>
      <c r="M2289" s="90" t="s">
        <v>74</v>
      </c>
      <c r="N2289" s="90" t="s">
        <v>527</v>
      </c>
      <c r="O2289" s="90" t="s">
        <v>292</v>
      </c>
      <c r="P2289" s="90" t="s">
        <v>293</v>
      </c>
      <c r="Q2289" s="90" t="s">
        <v>294</v>
      </c>
      <c r="R2289" s="90" t="s">
        <v>295</v>
      </c>
      <c r="S2289" s="90" t="s">
        <v>21378</v>
      </c>
      <c r="T2289" s="90" t="s">
        <v>328</v>
      </c>
      <c r="U2289" s="15">
        <v>0</v>
      </c>
      <c r="V2289" s="15">
        <v>125506</v>
      </c>
      <c r="W2289" s="15">
        <v>94000</v>
      </c>
      <c r="X2289" s="15">
        <v>14000</v>
      </c>
      <c r="Y2289" s="90" t="s">
        <v>82</v>
      </c>
      <c r="Z2289" s="90" t="s">
        <v>83</v>
      </c>
      <c r="AA2289" s="90" t="s">
        <v>84</v>
      </c>
      <c r="AB2289" s="90" t="s">
        <v>21379</v>
      </c>
      <c r="AC2289" s="90" t="s">
        <v>145</v>
      </c>
      <c r="AD2289" s="90" t="s">
        <v>87</v>
      </c>
      <c r="AE2289" s="90" t="s">
        <v>61</v>
      </c>
      <c r="AF2289" s="90" t="s">
        <v>61</v>
      </c>
      <c r="AG2289" s="90" t="s">
        <v>89</v>
      </c>
      <c r="AH2289" s="90" t="s">
        <v>88</v>
      </c>
      <c r="AI2289" s="90" t="s">
        <v>88</v>
      </c>
      <c r="AJ2289" s="90" t="s">
        <v>88</v>
      </c>
      <c r="AK2289" s="90" t="s">
        <v>89</v>
      </c>
      <c r="AL2289" s="90" t="s">
        <v>89</v>
      </c>
      <c r="AM2289" s="90" t="s">
        <v>89</v>
      </c>
      <c r="AN2289" s="90" t="s">
        <v>89</v>
      </c>
      <c r="AO2289" s="90" t="s">
        <v>88</v>
      </c>
      <c r="AP2289" s="90" t="s">
        <v>89</v>
      </c>
      <c r="AQ2289" s="90" t="s">
        <v>90</v>
      </c>
      <c r="AR2289" s="90" t="s">
        <v>90</v>
      </c>
      <c r="AS2289" s="90" t="s">
        <v>91</v>
      </c>
      <c r="AT2289" s="90" t="s">
        <v>92</v>
      </c>
      <c r="AU2289" s="90" t="s">
        <v>92</v>
      </c>
      <c r="AV2289" s="90" t="s">
        <v>93</v>
      </c>
      <c r="AW2289" s="90" t="s">
        <v>21380</v>
      </c>
      <c r="AX2289" s="90" t="s">
        <v>21381</v>
      </c>
      <c r="AY2289" s="90" t="s">
        <v>21382</v>
      </c>
      <c r="AZ2289" s="90" t="s">
        <v>21381</v>
      </c>
      <c r="BA2289" s="90" t="s">
        <v>97</v>
      </c>
      <c r="BB2289" s="90" t="s">
        <v>21383</v>
      </c>
      <c r="BC2289" s="90" t="s">
        <v>99</v>
      </c>
      <c r="BD2289" s="90" t="s">
        <v>100</v>
      </c>
      <c r="BE2289" s="90" t="s">
        <v>61</v>
      </c>
      <c r="BF2289" s="90" t="s">
        <v>328</v>
      </c>
      <c r="BG2289" s="90" t="s">
        <v>101</v>
      </c>
    </row>
    <row r="2290" s="85" customFormat="1" ht="19" customHeight="1" spans="1:59">
      <c r="A2290" s="90" t="s">
        <v>2742</v>
      </c>
      <c r="B2290" s="90" t="s">
        <v>2743</v>
      </c>
      <c r="C2290" s="90" t="s">
        <v>9919</v>
      </c>
      <c r="D2290" s="90" t="s">
        <v>9920</v>
      </c>
      <c r="E2290" s="90" t="s">
        <v>9921</v>
      </c>
      <c r="F2290" s="90" t="s">
        <v>20308</v>
      </c>
      <c r="G2290" s="90" t="s">
        <v>3238</v>
      </c>
      <c r="H2290" s="90" t="s">
        <v>109</v>
      </c>
      <c r="I2290" s="90" t="s">
        <v>21384</v>
      </c>
      <c r="J2290" s="90" t="s">
        <v>21385</v>
      </c>
      <c r="K2290" s="90" t="s">
        <v>21386</v>
      </c>
      <c r="L2290" s="90" t="s">
        <v>73</v>
      </c>
      <c r="M2290" s="90" t="s">
        <v>3716</v>
      </c>
      <c r="N2290" s="90" t="s">
        <v>203</v>
      </c>
      <c r="O2290" s="90" t="s">
        <v>115</v>
      </c>
      <c r="P2290" s="90" t="s">
        <v>116</v>
      </c>
      <c r="Q2290" s="90" t="s">
        <v>117</v>
      </c>
      <c r="R2290" s="90" t="s">
        <v>116</v>
      </c>
      <c r="S2290" s="90" t="s">
        <v>21387</v>
      </c>
      <c r="T2290" s="90" t="s">
        <v>262</v>
      </c>
      <c r="U2290" s="15">
        <v>0</v>
      </c>
      <c r="V2290" s="15">
        <v>50000</v>
      </c>
      <c r="W2290" s="15">
        <v>20000</v>
      </c>
      <c r="X2290" s="15">
        <v>2000</v>
      </c>
      <c r="Y2290" s="90" t="s">
        <v>143</v>
      </c>
      <c r="Z2290" s="90" t="s">
        <v>83</v>
      </c>
      <c r="AA2290" s="90" t="s">
        <v>84</v>
      </c>
      <c r="AB2290" s="90" t="s">
        <v>9928</v>
      </c>
      <c r="AC2290" s="90" t="s">
        <v>145</v>
      </c>
      <c r="AD2290" s="90" t="s">
        <v>87</v>
      </c>
      <c r="AE2290" s="90" t="s">
        <v>61</v>
      </c>
      <c r="AF2290" s="90" t="s">
        <v>61</v>
      </c>
      <c r="AG2290" s="90" t="s">
        <v>89</v>
      </c>
      <c r="AH2290" s="90" t="s">
        <v>89</v>
      </c>
      <c r="AI2290" s="90" t="s">
        <v>89</v>
      </c>
      <c r="AJ2290" s="90" t="s">
        <v>89</v>
      </c>
      <c r="AK2290" s="90" t="s">
        <v>89</v>
      </c>
      <c r="AL2290" s="90" t="s">
        <v>89</v>
      </c>
      <c r="AM2290" s="90" t="s">
        <v>89</v>
      </c>
      <c r="AN2290" s="90" t="s">
        <v>89</v>
      </c>
      <c r="AO2290" s="90" t="s">
        <v>89</v>
      </c>
      <c r="AP2290" s="90" t="s">
        <v>89</v>
      </c>
      <c r="AQ2290" s="90" t="s">
        <v>90</v>
      </c>
      <c r="AR2290" s="90" t="s">
        <v>90</v>
      </c>
      <c r="AS2290" s="90" t="s">
        <v>91</v>
      </c>
      <c r="AT2290" s="90" t="s">
        <v>92</v>
      </c>
      <c r="AU2290" s="90" t="s">
        <v>92</v>
      </c>
      <c r="AV2290" s="90" t="s">
        <v>93</v>
      </c>
      <c r="AW2290" s="90" t="s">
        <v>9929</v>
      </c>
      <c r="AX2290" s="90" t="s">
        <v>21388</v>
      </c>
      <c r="AY2290" s="90" t="s">
        <v>9931</v>
      </c>
      <c r="AZ2290" s="90" t="s">
        <v>21388</v>
      </c>
      <c r="BA2290" s="90" t="s">
        <v>215</v>
      </c>
      <c r="BB2290" s="90" t="s">
        <v>21389</v>
      </c>
      <c r="BC2290" s="90" t="s">
        <v>99</v>
      </c>
      <c r="BD2290" s="90" t="s">
        <v>150</v>
      </c>
      <c r="BE2290" s="90" t="s">
        <v>61</v>
      </c>
      <c r="BF2290" s="90" t="s">
        <v>262</v>
      </c>
      <c r="BG2290" s="90" t="s">
        <v>101</v>
      </c>
    </row>
    <row r="2291" s="85" customFormat="1" ht="19" customHeight="1" spans="1:59">
      <c r="A2291" s="90" t="s">
        <v>126</v>
      </c>
      <c r="B2291" s="90" t="s">
        <v>127</v>
      </c>
      <c r="C2291" s="90" t="s">
        <v>632</v>
      </c>
      <c r="D2291" s="90" t="s">
        <v>633</v>
      </c>
      <c r="E2291" s="90" t="s">
        <v>5363</v>
      </c>
      <c r="F2291" s="90" t="s">
        <v>5364</v>
      </c>
      <c r="G2291" s="90" t="s">
        <v>132</v>
      </c>
      <c r="H2291" s="90" t="s">
        <v>109</v>
      </c>
      <c r="I2291" s="90" t="s">
        <v>21390</v>
      </c>
      <c r="J2291" s="90" t="s">
        <v>21391</v>
      </c>
      <c r="K2291" s="90" t="s">
        <v>21392</v>
      </c>
      <c r="L2291" s="90" t="s">
        <v>73</v>
      </c>
      <c r="M2291" s="90" t="s">
        <v>13067</v>
      </c>
      <c r="N2291" s="90" t="s">
        <v>20000</v>
      </c>
      <c r="O2291" s="90" t="s">
        <v>1848</v>
      </c>
      <c r="P2291" s="90" t="s">
        <v>1849</v>
      </c>
      <c r="Q2291" s="90" t="s">
        <v>1850</v>
      </c>
      <c r="R2291" s="90" t="s">
        <v>1849</v>
      </c>
      <c r="S2291" s="90" t="s">
        <v>21393</v>
      </c>
      <c r="T2291" s="90" t="s">
        <v>119</v>
      </c>
      <c r="U2291" s="15">
        <v>0</v>
      </c>
      <c r="V2291" s="15">
        <v>46500</v>
      </c>
      <c r="W2291" s="15">
        <v>30000</v>
      </c>
      <c r="X2291" s="15">
        <v>6500</v>
      </c>
      <c r="Y2291" s="90" t="s">
        <v>143</v>
      </c>
      <c r="Z2291" s="90" t="s">
        <v>83</v>
      </c>
      <c r="AA2291" s="90" t="s">
        <v>84</v>
      </c>
      <c r="AB2291" s="90" t="s">
        <v>5370</v>
      </c>
      <c r="AC2291" s="90" t="s">
        <v>359</v>
      </c>
      <c r="AD2291" s="90" t="s">
        <v>87</v>
      </c>
      <c r="AE2291" s="90" t="s">
        <v>61</v>
      </c>
      <c r="AF2291" s="90" t="s">
        <v>61</v>
      </c>
      <c r="AG2291" s="90" t="s">
        <v>89</v>
      </c>
      <c r="AH2291" s="90" t="s">
        <v>89</v>
      </c>
      <c r="AI2291" s="90" t="s">
        <v>89</v>
      </c>
      <c r="AJ2291" s="90" t="s">
        <v>89</v>
      </c>
      <c r="AK2291" s="90" t="s">
        <v>89</v>
      </c>
      <c r="AL2291" s="90" t="s">
        <v>89</v>
      </c>
      <c r="AM2291" s="90" t="s">
        <v>89</v>
      </c>
      <c r="AN2291" s="90" t="s">
        <v>89</v>
      </c>
      <c r="AO2291" s="90" t="s">
        <v>89</v>
      </c>
      <c r="AP2291" s="90" t="s">
        <v>89</v>
      </c>
      <c r="AQ2291" s="90" t="s">
        <v>90</v>
      </c>
      <c r="AR2291" s="90" t="s">
        <v>90</v>
      </c>
      <c r="AS2291" s="90" t="s">
        <v>91</v>
      </c>
      <c r="AT2291" s="90" t="s">
        <v>92</v>
      </c>
      <c r="AU2291" s="90" t="s">
        <v>92</v>
      </c>
      <c r="AV2291" s="90" t="s">
        <v>93</v>
      </c>
      <c r="AW2291" s="90" t="s">
        <v>5371</v>
      </c>
      <c r="AX2291" s="90" t="s">
        <v>21394</v>
      </c>
      <c r="AY2291" s="90" t="s">
        <v>5373</v>
      </c>
      <c r="AZ2291" s="90" t="s">
        <v>21394</v>
      </c>
      <c r="BA2291" s="90" t="s">
        <v>215</v>
      </c>
      <c r="BB2291" s="90" t="s">
        <v>21395</v>
      </c>
      <c r="BC2291" s="90" t="s">
        <v>99</v>
      </c>
      <c r="BD2291" s="90" t="s">
        <v>150</v>
      </c>
      <c r="BE2291" s="90" t="s">
        <v>61</v>
      </c>
      <c r="BF2291" s="90" t="s">
        <v>119</v>
      </c>
      <c r="BG2291" s="90" t="s">
        <v>101</v>
      </c>
    </row>
    <row r="2292" s="85" customFormat="1" ht="19" customHeight="1" spans="1:59">
      <c r="A2292" s="90" t="s">
        <v>646</v>
      </c>
      <c r="B2292" s="90" t="s">
        <v>647</v>
      </c>
      <c r="C2292" s="90" t="s">
        <v>5238</v>
      </c>
      <c r="D2292" s="90" t="s">
        <v>5239</v>
      </c>
      <c r="E2292" s="90" t="s">
        <v>11264</v>
      </c>
      <c r="F2292" s="90" t="s">
        <v>11265</v>
      </c>
      <c r="G2292" s="90" t="s">
        <v>975</v>
      </c>
      <c r="H2292" s="90" t="s">
        <v>109</v>
      </c>
      <c r="I2292" s="90" t="s">
        <v>21396</v>
      </c>
      <c r="J2292" s="90" t="s">
        <v>21397</v>
      </c>
      <c r="K2292" s="90" t="s">
        <v>21398</v>
      </c>
      <c r="L2292" s="90" t="s">
        <v>73</v>
      </c>
      <c r="M2292" s="90" t="s">
        <v>74</v>
      </c>
      <c r="N2292" s="90" t="s">
        <v>880</v>
      </c>
      <c r="O2292" s="90" t="s">
        <v>257</v>
      </c>
      <c r="P2292" s="90" t="s">
        <v>258</v>
      </c>
      <c r="Q2292" s="90" t="s">
        <v>1940</v>
      </c>
      <c r="R2292" s="90" t="s">
        <v>1941</v>
      </c>
      <c r="S2292" s="90" t="s">
        <v>21399</v>
      </c>
      <c r="T2292" s="90" t="s">
        <v>380</v>
      </c>
      <c r="U2292" s="15">
        <v>0</v>
      </c>
      <c r="V2292" s="15">
        <v>2800</v>
      </c>
      <c r="W2292" s="15">
        <v>2000</v>
      </c>
      <c r="X2292" s="15">
        <v>1000</v>
      </c>
      <c r="Y2292" s="90" t="s">
        <v>82</v>
      </c>
      <c r="Z2292" s="90" t="s">
        <v>83</v>
      </c>
      <c r="AA2292" s="90" t="s">
        <v>84</v>
      </c>
      <c r="AB2292" s="90" t="s">
        <v>11272</v>
      </c>
      <c r="AC2292" s="90" t="s">
        <v>145</v>
      </c>
      <c r="AD2292" s="90" t="s">
        <v>87</v>
      </c>
      <c r="AE2292" s="90" t="s">
        <v>61</v>
      </c>
      <c r="AF2292" s="90" t="s">
        <v>61</v>
      </c>
      <c r="AG2292" s="90" t="s">
        <v>89</v>
      </c>
      <c r="AH2292" s="90" t="s">
        <v>89</v>
      </c>
      <c r="AI2292" s="90" t="s">
        <v>88</v>
      </c>
      <c r="AJ2292" s="90" t="s">
        <v>88</v>
      </c>
      <c r="AK2292" s="90" t="s">
        <v>88</v>
      </c>
      <c r="AL2292" s="90" t="s">
        <v>88</v>
      </c>
      <c r="AM2292" s="90" t="s">
        <v>88</v>
      </c>
      <c r="AN2292" s="90" t="s">
        <v>88</v>
      </c>
      <c r="AO2292" s="90" t="s">
        <v>88</v>
      </c>
      <c r="AP2292" s="90" t="s">
        <v>89</v>
      </c>
      <c r="AQ2292" s="90" t="s">
        <v>90</v>
      </c>
      <c r="AR2292" s="90" t="s">
        <v>90</v>
      </c>
      <c r="AS2292" s="90" t="s">
        <v>91</v>
      </c>
      <c r="AT2292" s="90" t="s">
        <v>92</v>
      </c>
      <c r="AU2292" s="90" t="s">
        <v>92</v>
      </c>
      <c r="AV2292" s="90" t="s">
        <v>93</v>
      </c>
      <c r="AW2292" s="90" t="s">
        <v>11273</v>
      </c>
      <c r="AX2292" s="90" t="s">
        <v>21400</v>
      </c>
      <c r="AY2292" s="90" t="s">
        <v>11275</v>
      </c>
      <c r="AZ2292" s="90" t="s">
        <v>21400</v>
      </c>
      <c r="BA2292" s="90" t="s">
        <v>97</v>
      </c>
      <c r="BB2292" s="90" t="s">
        <v>21401</v>
      </c>
      <c r="BC2292" s="90" t="s">
        <v>99</v>
      </c>
      <c r="BD2292" s="90" t="s">
        <v>100</v>
      </c>
      <c r="BE2292" s="90" t="s">
        <v>61</v>
      </c>
      <c r="BF2292" s="90" t="s">
        <v>380</v>
      </c>
      <c r="BG2292" s="90" t="s">
        <v>101</v>
      </c>
    </row>
    <row r="2293" s="85" customFormat="1" ht="19" customHeight="1" spans="1:59">
      <c r="A2293" s="90" t="s">
        <v>126</v>
      </c>
      <c r="B2293" s="90" t="s">
        <v>127</v>
      </c>
      <c r="C2293" s="90" t="s">
        <v>196</v>
      </c>
      <c r="D2293" s="90" t="s">
        <v>197</v>
      </c>
      <c r="E2293" s="90" t="s">
        <v>21402</v>
      </c>
      <c r="F2293" s="90" t="s">
        <v>5180</v>
      </c>
      <c r="G2293" s="90" t="s">
        <v>5180</v>
      </c>
      <c r="H2293" s="90" t="s">
        <v>1795</v>
      </c>
      <c r="I2293" s="90" t="s">
        <v>21403</v>
      </c>
      <c r="J2293" s="90" t="s">
        <v>21404</v>
      </c>
      <c r="K2293" s="90" t="s">
        <v>21405</v>
      </c>
      <c r="L2293" s="90" t="s">
        <v>73</v>
      </c>
      <c r="M2293" s="90" t="s">
        <v>1134</v>
      </c>
      <c r="N2293" s="90" t="s">
        <v>3635</v>
      </c>
      <c r="O2293" s="90" t="s">
        <v>7997</v>
      </c>
      <c r="P2293" s="90" t="s">
        <v>7998</v>
      </c>
      <c r="Q2293" s="90" t="s">
        <v>1802</v>
      </c>
      <c r="R2293" s="90" t="s">
        <v>1803</v>
      </c>
      <c r="S2293" s="90" t="s">
        <v>21406</v>
      </c>
      <c r="T2293" s="90" t="s">
        <v>119</v>
      </c>
      <c r="U2293" s="15">
        <v>0</v>
      </c>
      <c r="V2293" s="15">
        <v>15000</v>
      </c>
      <c r="W2293" s="15">
        <v>10500</v>
      </c>
      <c r="X2293" s="15">
        <v>4500</v>
      </c>
      <c r="Y2293" s="90" t="s">
        <v>143</v>
      </c>
      <c r="Z2293" s="90" t="s">
        <v>83</v>
      </c>
      <c r="AA2293" s="90" t="s">
        <v>84</v>
      </c>
      <c r="AB2293" s="90" t="s">
        <v>21407</v>
      </c>
      <c r="AC2293" s="90" t="s">
        <v>211</v>
      </c>
      <c r="AD2293" s="90" t="s">
        <v>87</v>
      </c>
      <c r="AE2293" s="90" t="s">
        <v>61</v>
      </c>
      <c r="AF2293" s="90" t="s">
        <v>61</v>
      </c>
      <c r="AG2293" s="90" t="s">
        <v>89</v>
      </c>
      <c r="AH2293" s="90" t="s">
        <v>89</v>
      </c>
      <c r="AI2293" s="90" t="s">
        <v>89</v>
      </c>
      <c r="AJ2293" s="90" t="s">
        <v>89</v>
      </c>
      <c r="AK2293" s="90" t="s">
        <v>89</v>
      </c>
      <c r="AL2293" s="90" t="s">
        <v>89</v>
      </c>
      <c r="AM2293" s="90" t="s">
        <v>89</v>
      </c>
      <c r="AN2293" s="90" t="s">
        <v>89</v>
      </c>
      <c r="AO2293" s="90" t="s">
        <v>89</v>
      </c>
      <c r="AP2293" s="90" t="s">
        <v>89</v>
      </c>
      <c r="AQ2293" s="90" t="s">
        <v>90</v>
      </c>
      <c r="AR2293" s="90" t="s">
        <v>90</v>
      </c>
      <c r="AS2293" s="90" t="s">
        <v>91</v>
      </c>
      <c r="AT2293" s="90" t="s">
        <v>92</v>
      </c>
      <c r="AU2293" s="90" t="s">
        <v>92</v>
      </c>
      <c r="AV2293" s="90" t="s">
        <v>93</v>
      </c>
      <c r="AW2293" s="90" t="s">
        <v>21408</v>
      </c>
      <c r="AX2293" s="90" t="s">
        <v>21409</v>
      </c>
      <c r="AY2293" s="90" t="s">
        <v>21410</v>
      </c>
      <c r="AZ2293" s="90" t="s">
        <v>21409</v>
      </c>
      <c r="BA2293" s="90" t="s">
        <v>97</v>
      </c>
      <c r="BB2293" s="90" t="s">
        <v>21411</v>
      </c>
      <c r="BC2293" s="90" t="s">
        <v>99</v>
      </c>
      <c r="BD2293" s="90" t="s">
        <v>150</v>
      </c>
      <c r="BE2293" s="90" t="s">
        <v>61</v>
      </c>
      <c r="BF2293" s="90" t="s">
        <v>119</v>
      </c>
      <c r="BG2293" s="90" t="s">
        <v>101</v>
      </c>
    </row>
    <row r="2294" s="85" customFormat="1" ht="19" customHeight="1" spans="1:59">
      <c r="A2294" s="90" t="s">
        <v>174</v>
      </c>
      <c r="B2294" s="90" t="s">
        <v>175</v>
      </c>
      <c r="C2294" s="90" t="s">
        <v>2515</v>
      </c>
      <c r="D2294" s="90" t="s">
        <v>2516</v>
      </c>
      <c r="E2294" s="90" t="s">
        <v>21412</v>
      </c>
      <c r="F2294" s="90" t="s">
        <v>7815</v>
      </c>
      <c r="G2294" s="90" t="s">
        <v>4550</v>
      </c>
      <c r="H2294" s="90" t="s">
        <v>539</v>
      </c>
      <c r="I2294" s="90" t="s">
        <v>21413</v>
      </c>
      <c r="J2294" s="90" t="s">
        <v>21414</v>
      </c>
      <c r="K2294" s="90" t="s">
        <v>21415</v>
      </c>
      <c r="L2294" s="90" t="s">
        <v>73</v>
      </c>
      <c r="M2294" s="90" t="s">
        <v>74</v>
      </c>
      <c r="N2294" s="90" t="s">
        <v>880</v>
      </c>
      <c r="O2294" s="90" t="s">
        <v>8583</v>
      </c>
      <c r="P2294" s="90" t="s">
        <v>8584</v>
      </c>
      <c r="Q2294" s="90" t="s">
        <v>2597</v>
      </c>
      <c r="R2294" s="90" t="s">
        <v>1878</v>
      </c>
      <c r="S2294" s="90" t="s">
        <v>21416</v>
      </c>
      <c r="T2294" s="90" t="s">
        <v>380</v>
      </c>
      <c r="U2294" s="15">
        <v>0</v>
      </c>
      <c r="V2294" s="15">
        <v>6500</v>
      </c>
      <c r="W2294" s="15">
        <v>5200</v>
      </c>
      <c r="X2294" s="15">
        <v>4000</v>
      </c>
      <c r="Y2294" s="90" t="s">
        <v>82</v>
      </c>
      <c r="Z2294" s="90" t="s">
        <v>83</v>
      </c>
      <c r="AA2294" s="90" t="s">
        <v>84</v>
      </c>
      <c r="AB2294" s="90" t="s">
        <v>21417</v>
      </c>
      <c r="AC2294" s="90" t="s">
        <v>359</v>
      </c>
      <c r="AD2294" s="90" t="s">
        <v>87</v>
      </c>
      <c r="AE2294" s="90" t="s">
        <v>61</v>
      </c>
      <c r="AF2294" s="90" t="s">
        <v>21418</v>
      </c>
      <c r="AG2294" s="90" t="s">
        <v>89</v>
      </c>
      <c r="AH2294" s="90" t="s">
        <v>89</v>
      </c>
      <c r="AI2294" s="90" t="s">
        <v>89</v>
      </c>
      <c r="AJ2294" s="90" t="s">
        <v>88</v>
      </c>
      <c r="AK2294" s="90" t="s">
        <v>88</v>
      </c>
      <c r="AL2294" s="90" t="s">
        <v>88</v>
      </c>
      <c r="AM2294" s="90" t="s">
        <v>88</v>
      </c>
      <c r="AN2294" s="90" t="s">
        <v>88</v>
      </c>
      <c r="AO2294" s="90" t="s">
        <v>88</v>
      </c>
      <c r="AP2294" s="90" t="s">
        <v>89</v>
      </c>
      <c r="AQ2294" s="90" t="s">
        <v>90</v>
      </c>
      <c r="AR2294" s="90" t="s">
        <v>90</v>
      </c>
      <c r="AS2294" s="90" t="s">
        <v>91</v>
      </c>
      <c r="AT2294" s="90" t="s">
        <v>92</v>
      </c>
      <c r="AU2294" s="90" t="s">
        <v>92</v>
      </c>
      <c r="AV2294" s="90" t="s">
        <v>93</v>
      </c>
      <c r="AW2294" s="90" t="s">
        <v>21419</v>
      </c>
      <c r="AX2294" s="90" t="s">
        <v>21420</v>
      </c>
      <c r="AY2294" s="90" t="s">
        <v>21421</v>
      </c>
      <c r="AZ2294" s="90" t="s">
        <v>21420</v>
      </c>
      <c r="BA2294" s="90" t="s">
        <v>97</v>
      </c>
      <c r="BB2294" s="90" t="s">
        <v>21422</v>
      </c>
      <c r="BC2294" s="90" t="s">
        <v>99</v>
      </c>
      <c r="BD2294" s="90" t="s">
        <v>100</v>
      </c>
      <c r="BE2294" s="90" t="s">
        <v>61</v>
      </c>
      <c r="BF2294" s="90" t="s">
        <v>380</v>
      </c>
      <c r="BG2294" s="90" t="s">
        <v>101</v>
      </c>
    </row>
    <row r="2295" s="85" customFormat="1" ht="19" customHeight="1" spans="1:59">
      <c r="A2295" s="90" t="s">
        <v>646</v>
      </c>
      <c r="B2295" s="90" t="s">
        <v>647</v>
      </c>
      <c r="C2295" s="90" t="s">
        <v>2728</v>
      </c>
      <c r="D2295" s="90" t="s">
        <v>2729</v>
      </c>
      <c r="E2295" s="90" t="s">
        <v>21423</v>
      </c>
      <c r="F2295" s="90" t="s">
        <v>21424</v>
      </c>
      <c r="G2295" s="90" t="s">
        <v>21425</v>
      </c>
      <c r="H2295" s="90" t="s">
        <v>3166</v>
      </c>
      <c r="I2295" s="90" t="s">
        <v>21426</v>
      </c>
      <c r="J2295" s="90" t="s">
        <v>21427</v>
      </c>
      <c r="K2295" s="90" t="s">
        <v>21428</v>
      </c>
      <c r="L2295" s="90" t="s">
        <v>73</v>
      </c>
      <c r="M2295" s="90" t="s">
        <v>508</v>
      </c>
      <c r="N2295" s="90" t="s">
        <v>527</v>
      </c>
      <c r="O2295" s="90" t="s">
        <v>2269</v>
      </c>
      <c r="P2295" s="90" t="s">
        <v>7126</v>
      </c>
      <c r="Q2295" s="90" t="s">
        <v>3171</v>
      </c>
      <c r="R2295" s="90" t="s">
        <v>3172</v>
      </c>
      <c r="S2295" s="90" t="s">
        <v>21429</v>
      </c>
      <c r="T2295" s="90" t="s">
        <v>380</v>
      </c>
      <c r="U2295" s="15">
        <v>0</v>
      </c>
      <c r="V2295" s="15">
        <v>58000</v>
      </c>
      <c r="W2295" s="15">
        <v>43000</v>
      </c>
      <c r="X2295" s="15">
        <v>13000</v>
      </c>
      <c r="Y2295" s="90" t="s">
        <v>82</v>
      </c>
      <c r="Z2295" s="90" t="s">
        <v>83</v>
      </c>
      <c r="AA2295" s="90" t="s">
        <v>84</v>
      </c>
      <c r="AB2295" s="90" t="s">
        <v>21430</v>
      </c>
      <c r="AC2295" s="90" t="s">
        <v>121</v>
      </c>
      <c r="AD2295" s="90" t="s">
        <v>87</v>
      </c>
      <c r="AE2295" s="90" t="s">
        <v>61</v>
      </c>
      <c r="AF2295" s="90" t="s">
        <v>61</v>
      </c>
      <c r="AG2295" s="90" t="s">
        <v>89</v>
      </c>
      <c r="AH2295" s="90" t="s">
        <v>89</v>
      </c>
      <c r="AI2295" s="90" t="s">
        <v>89</v>
      </c>
      <c r="AJ2295" s="90" t="s">
        <v>89</v>
      </c>
      <c r="AK2295" s="90" t="s">
        <v>89</v>
      </c>
      <c r="AL2295" s="90" t="s">
        <v>89</v>
      </c>
      <c r="AM2295" s="90" t="s">
        <v>89</v>
      </c>
      <c r="AN2295" s="90" t="s">
        <v>89</v>
      </c>
      <c r="AO2295" s="90" t="s">
        <v>89</v>
      </c>
      <c r="AP2295" s="90" t="s">
        <v>89</v>
      </c>
      <c r="AQ2295" s="90" t="s">
        <v>90</v>
      </c>
      <c r="AR2295" s="90" t="s">
        <v>90</v>
      </c>
      <c r="AS2295" s="90" t="s">
        <v>91</v>
      </c>
      <c r="AT2295" s="90" t="s">
        <v>92</v>
      </c>
      <c r="AU2295" s="90" t="s">
        <v>92</v>
      </c>
      <c r="AV2295" s="90" t="s">
        <v>93</v>
      </c>
      <c r="AW2295" s="90" t="s">
        <v>21431</v>
      </c>
      <c r="AX2295" s="90" t="s">
        <v>21432</v>
      </c>
      <c r="AY2295" s="90" t="s">
        <v>21433</v>
      </c>
      <c r="AZ2295" s="90" t="s">
        <v>21432</v>
      </c>
      <c r="BA2295" s="90" t="s">
        <v>97</v>
      </c>
      <c r="BB2295" s="90" t="s">
        <v>21434</v>
      </c>
      <c r="BC2295" s="90" t="s">
        <v>99</v>
      </c>
      <c r="BD2295" s="90" t="s">
        <v>100</v>
      </c>
      <c r="BE2295" s="90" t="s">
        <v>61</v>
      </c>
      <c r="BF2295" s="90" t="s">
        <v>380</v>
      </c>
      <c r="BG2295" s="90" t="s">
        <v>101</v>
      </c>
    </row>
    <row r="2296" s="85" customFormat="1" ht="19" customHeight="1" spans="1:59">
      <c r="A2296" s="90" t="s">
        <v>126</v>
      </c>
      <c r="B2296" s="90" t="s">
        <v>127</v>
      </c>
      <c r="C2296" s="90" t="s">
        <v>4343</v>
      </c>
      <c r="D2296" s="90" t="s">
        <v>4344</v>
      </c>
      <c r="E2296" s="90" t="s">
        <v>4486</v>
      </c>
      <c r="F2296" s="90" t="s">
        <v>5442</v>
      </c>
      <c r="G2296" s="90" t="s">
        <v>132</v>
      </c>
      <c r="H2296" s="90" t="s">
        <v>109</v>
      </c>
      <c r="I2296" s="90" t="s">
        <v>21435</v>
      </c>
      <c r="J2296" s="90" t="s">
        <v>21436</v>
      </c>
      <c r="K2296" s="90" t="s">
        <v>21437</v>
      </c>
      <c r="L2296" s="90" t="s">
        <v>73</v>
      </c>
      <c r="M2296" s="90" t="s">
        <v>396</v>
      </c>
      <c r="N2296" s="90" t="s">
        <v>21438</v>
      </c>
      <c r="O2296" s="90" t="s">
        <v>115</v>
      </c>
      <c r="P2296" s="90" t="s">
        <v>116</v>
      </c>
      <c r="Q2296" s="90" t="s">
        <v>117</v>
      </c>
      <c r="R2296" s="90" t="s">
        <v>116</v>
      </c>
      <c r="S2296" s="90" t="s">
        <v>21439</v>
      </c>
      <c r="T2296" s="90" t="s">
        <v>119</v>
      </c>
      <c r="U2296" s="15">
        <v>0</v>
      </c>
      <c r="V2296" s="15">
        <v>46000</v>
      </c>
      <c r="W2296" s="15">
        <v>26000</v>
      </c>
      <c r="X2296" s="15">
        <v>3000</v>
      </c>
      <c r="Y2296" s="90" t="s">
        <v>143</v>
      </c>
      <c r="Z2296" s="90" t="s">
        <v>83</v>
      </c>
      <c r="AA2296" s="90" t="s">
        <v>84</v>
      </c>
      <c r="AB2296" s="90" t="s">
        <v>6416</v>
      </c>
      <c r="AC2296" s="90" t="s">
        <v>145</v>
      </c>
      <c r="AD2296" s="90" t="s">
        <v>87</v>
      </c>
      <c r="AE2296" s="90" t="s">
        <v>61</v>
      </c>
      <c r="AF2296" s="90" t="s">
        <v>61</v>
      </c>
      <c r="AG2296" s="90" t="s">
        <v>89</v>
      </c>
      <c r="AH2296" s="90" t="s">
        <v>89</v>
      </c>
      <c r="AI2296" s="90" t="s">
        <v>89</v>
      </c>
      <c r="AJ2296" s="90" t="s">
        <v>89</v>
      </c>
      <c r="AK2296" s="90" t="s">
        <v>89</v>
      </c>
      <c r="AL2296" s="90" t="s">
        <v>89</v>
      </c>
      <c r="AM2296" s="90" t="s">
        <v>89</v>
      </c>
      <c r="AN2296" s="90" t="s">
        <v>89</v>
      </c>
      <c r="AO2296" s="90" t="s">
        <v>89</v>
      </c>
      <c r="AP2296" s="90" t="s">
        <v>89</v>
      </c>
      <c r="AQ2296" s="90" t="s">
        <v>90</v>
      </c>
      <c r="AR2296" s="90" t="s">
        <v>90</v>
      </c>
      <c r="AS2296" s="90" t="s">
        <v>91</v>
      </c>
      <c r="AT2296" s="90" t="s">
        <v>92</v>
      </c>
      <c r="AU2296" s="90" t="s">
        <v>92</v>
      </c>
      <c r="AV2296" s="90" t="s">
        <v>93</v>
      </c>
      <c r="AW2296" s="90" t="s">
        <v>4494</v>
      </c>
      <c r="AX2296" s="90" t="s">
        <v>21440</v>
      </c>
      <c r="AY2296" s="90" t="s">
        <v>4496</v>
      </c>
      <c r="AZ2296" s="90" t="s">
        <v>21440</v>
      </c>
      <c r="BA2296" s="90" t="s">
        <v>215</v>
      </c>
      <c r="BB2296" s="90" t="s">
        <v>21441</v>
      </c>
      <c r="BC2296" s="90" t="s">
        <v>99</v>
      </c>
      <c r="BD2296" s="90" t="s">
        <v>150</v>
      </c>
      <c r="BE2296" s="90" t="s">
        <v>61</v>
      </c>
      <c r="BF2296" s="90" t="s">
        <v>119</v>
      </c>
      <c r="BG2296" s="90" t="s">
        <v>101</v>
      </c>
    </row>
    <row r="2297" s="85" customFormat="1" ht="19" customHeight="1" spans="1:59">
      <c r="A2297" s="90" t="s">
        <v>694</v>
      </c>
      <c r="B2297" s="90" t="s">
        <v>695</v>
      </c>
      <c r="C2297" s="90" t="s">
        <v>1185</v>
      </c>
      <c r="D2297" s="90" t="s">
        <v>1186</v>
      </c>
      <c r="E2297" s="90" t="s">
        <v>7892</v>
      </c>
      <c r="F2297" s="90" t="s">
        <v>11827</v>
      </c>
      <c r="G2297" s="90" t="s">
        <v>11828</v>
      </c>
      <c r="H2297" s="90" t="s">
        <v>2216</v>
      </c>
      <c r="I2297" s="90" t="s">
        <v>21442</v>
      </c>
      <c r="J2297" s="90" t="s">
        <v>21443</v>
      </c>
      <c r="K2297" s="90" t="s">
        <v>21444</v>
      </c>
      <c r="L2297" s="90" t="s">
        <v>73</v>
      </c>
      <c r="M2297" s="90" t="s">
        <v>5878</v>
      </c>
      <c r="N2297" s="90" t="s">
        <v>203</v>
      </c>
      <c r="O2297" s="90" t="s">
        <v>2221</v>
      </c>
      <c r="P2297" s="90" t="s">
        <v>2222</v>
      </c>
      <c r="Q2297" s="90" t="s">
        <v>2223</v>
      </c>
      <c r="R2297" s="90" t="s">
        <v>2224</v>
      </c>
      <c r="S2297" s="90" t="s">
        <v>21445</v>
      </c>
      <c r="T2297" s="90" t="s">
        <v>262</v>
      </c>
      <c r="U2297" s="15">
        <v>0</v>
      </c>
      <c r="V2297" s="15">
        <v>25000</v>
      </c>
      <c r="W2297" s="15">
        <v>20000</v>
      </c>
      <c r="X2297" s="15">
        <v>4000</v>
      </c>
      <c r="Y2297" s="90" t="s">
        <v>143</v>
      </c>
      <c r="Z2297" s="90" t="s">
        <v>83</v>
      </c>
      <c r="AA2297" s="90" t="s">
        <v>84</v>
      </c>
      <c r="AB2297" s="90" t="s">
        <v>7898</v>
      </c>
      <c r="AC2297" s="90" t="s">
        <v>145</v>
      </c>
      <c r="AD2297" s="90" t="s">
        <v>87</v>
      </c>
      <c r="AE2297" s="90" t="s">
        <v>61</v>
      </c>
      <c r="AF2297" s="90" t="s">
        <v>61</v>
      </c>
      <c r="AG2297" s="90" t="s">
        <v>89</v>
      </c>
      <c r="AH2297" s="90" t="s">
        <v>89</v>
      </c>
      <c r="AI2297" s="90" t="s">
        <v>89</v>
      </c>
      <c r="AJ2297" s="90" t="s">
        <v>89</v>
      </c>
      <c r="AK2297" s="90" t="s">
        <v>89</v>
      </c>
      <c r="AL2297" s="90" t="s">
        <v>89</v>
      </c>
      <c r="AM2297" s="90" t="s">
        <v>89</v>
      </c>
      <c r="AN2297" s="90" t="s">
        <v>89</v>
      </c>
      <c r="AO2297" s="90" t="s">
        <v>89</v>
      </c>
      <c r="AP2297" s="90" t="s">
        <v>89</v>
      </c>
      <c r="AQ2297" s="90" t="s">
        <v>90</v>
      </c>
      <c r="AR2297" s="90" t="s">
        <v>90</v>
      </c>
      <c r="AS2297" s="90" t="s">
        <v>91</v>
      </c>
      <c r="AT2297" s="90" t="s">
        <v>92</v>
      </c>
      <c r="AU2297" s="90" t="s">
        <v>92</v>
      </c>
      <c r="AV2297" s="90" t="s">
        <v>93</v>
      </c>
      <c r="AW2297" s="90" t="s">
        <v>7899</v>
      </c>
      <c r="AX2297" s="90" t="s">
        <v>21446</v>
      </c>
      <c r="AY2297" s="90" t="s">
        <v>7901</v>
      </c>
      <c r="AZ2297" s="90" t="s">
        <v>21446</v>
      </c>
      <c r="BA2297" s="90" t="s">
        <v>97</v>
      </c>
      <c r="BB2297" s="90" t="s">
        <v>21447</v>
      </c>
      <c r="BC2297" s="90" t="s">
        <v>99</v>
      </c>
      <c r="BD2297" s="90" t="s">
        <v>150</v>
      </c>
      <c r="BE2297" s="90" t="s">
        <v>61</v>
      </c>
      <c r="BF2297" s="90" t="s">
        <v>262</v>
      </c>
      <c r="BG2297" s="90" t="s">
        <v>101</v>
      </c>
    </row>
    <row r="2298" s="85" customFormat="1" ht="19" customHeight="1" spans="1:59">
      <c r="A2298" s="90" t="s">
        <v>516</v>
      </c>
      <c r="B2298" s="90" t="s">
        <v>517</v>
      </c>
      <c r="C2298" s="90" t="s">
        <v>518</v>
      </c>
      <c r="D2298" s="90" t="s">
        <v>519</v>
      </c>
      <c r="E2298" s="90" t="s">
        <v>6125</v>
      </c>
      <c r="F2298" s="90" t="s">
        <v>7714</v>
      </c>
      <c r="G2298" s="90" t="s">
        <v>2370</v>
      </c>
      <c r="H2298" s="90" t="s">
        <v>1571</v>
      </c>
      <c r="I2298" s="90" t="s">
        <v>21448</v>
      </c>
      <c r="J2298" s="90" t="s">
        <v>21449</v>
      </c>
      <c r="K2298" s="90" t="s">
        <v>21450</v>
      </c>
      <c r="L2298" s="90" t="s">
        <v>73</v>
      </c>
      <c r="M2298" s="90" t="s">
        <v>508</v>
      </c>
      <c r="N2298" s="90" t="s">
        <v>1527</v>
      </c>
      <c r="O2298" s="90" t="s">
        <v>949</v>
      </c>
      <c r="P2298" s="90" t="s">
        <v>950</v>
      </c>
      <c r="Q2298" s="90" t="s">
        <v>257</v>
      </c>
      <c r="R2298" s="90" t="s">
        <v>951</v>
      </c>
      <c r="S2298" s="90" t="s">
        <v>21451</v>
      </c>
      <c r="T2298" s="90" t="s">
        <v>119</v>
      </c>
      <c r="U2298" s="15">
        <v>0</v>
      </c>
      <c r="V2298" s="15">
        <v>75000</v>
      </c>
      <c r="W2298" s="15">
        <v>37500</v>
      </c>
      <c r="X2298" s="15">
        <v>12000</v>
      </c>
      <c r="Y2298" s="90" t="s">
        <v>82</v>
      </c>
      <c r="Z2298" s="90" t="s">
        <v>83</v>
      </c>
      <c r="AA2298" s="90" t="s">
        <v>84</v>
      </c>
      <c r="AB2298" s="90" t="s">
        <v>6132</v>
      </c>
      <c r="AC2298" s="90" t="s">
        <v>145</v>
      </c>
      <c r="AD2298" s="90" t="s">
        <v>87</v>
      </c>
      <c r="AE2298" s="90" t="s">
        <v>61</v>
      </c>
      <c r="AF2298" s="90" t="s">
        <v>61</v>
      </c>
      <c r="AG2298" s="90" t="s">
        <v>89</v>
      </c>
      <c r="AH2298" s="90" t="s">
        <v>89</v>
      </c>
      <c r="AI2298" s="90" t="s">
        <v>89</v>
      </c>
      <c r="AJ2298" s="90" t="s">
        <v>89</v>
      </c>
      <c r="AK2298" s="90" t="s">
        <v>89</v>
      </c>
      <c r="AL2298" s="90" t="s">
        <v>89</v>
      </c>
      <c r="AM2298" s="90" t="s">
        <v>89</v>
      </c>
      <c r="AN2298" s="90" t="s">
        <v>89</v>
      </c>
      <c r="AO2298" s="90" t="s">
        <v>89</v>
      </c>
      <c r="AP2298" s="90" t="s">
        <v>89</v>
      </c>
      <c r="AQ2298" s="90" t="s">
        <v>90</v>
      </c>
      <c r="AR2298" s="90" t="s">
        <v>90</v>
      </c>
      <c r="AS2298" s="90" t="s">
        <v>91</v>
      </c>
      <c r="AT2298" s="90" t="s">
        <v>92</v>
      </c>
      <c r="AU2298" s="90" t="s">
        <v>92</v>
      </c>
      <c r="AV2298" s="90" t="s">
        <v>93</v>
      </c>
      <c r="AW2298" s="90" t="s">
        <v>6133</v>
      </c>
      <c r="AX2298" s="90" t="s">
        <v>21452</v>
      </c>
      <c r="AY2298" s="90" t="s">
        <v>6135</v>
      </c>
      <c r="AZ2298" s="90" t="s">
        <v>21452</v>
      </c>
      <c r="BA2298" s="90" t="s">
        <v>97</v>
      </c>
      <c r="BB2298" s="90" t="s">
        <v>21453</v>
      </c>
      <c r="BC2298" s="90" t="s">
        <v>99</v>
      </c>
      <c r="BD2298" s="90" t="s">
        <v>100</v>
      </c>
      <c r="BE2298" s="90" t="s">
        <v>61</v>
      </c>
      <c r="BF2298" s="90" t="s">
        <v>119</v>
      </c>
      <c r="BG2298" s="90" t="s">
        <v>101</v>
      </c>
    </row>
    <row r="2299" s="85" customFormat="1" ht="19" customHeight="1" spans="1:59">
      <c r="A2299" s="90" t="s">
        <v>458</v>
      </c>
      <c r="B2299" s="90" t="s">
        <v>459</v>
      </c>
      <c r="C2299" s="90" t="s">
        <v>1314</v>
      </c>
      <c r="D2299" s="90" t="s">
        <v>1315</v>
      </c>
      <c r="E2299" s="90" t="s">
        <v>16558</v>
      </c>
      <c r="F2299" s="90" t="s">
        <v>16559</v>
      </c>
      <c r="G2299" s="90" t="s">
        <v>2461</v>
      </c>
      <c r="H2299" s="90" t="s">
        <v>109</v>
      </c>
      <c r="I2299" s="90" t="s">
        <v>21454</v>
      </c>
      <c r="J2299" s="90" t="s">
        <v>21455</v>
      </c>
      <c r="K2299" s="90" t="s">
        <v>21456</v>
      </c>
      <c r="L2299" s="90" t="s">
        <v>73</v>
      </c>
      <c r="M2299" s="90" t="s">
        <v>21457</v>
      </c>
      <c r="N2299" s="90" t="s">
        <v>4386</v>
      </c>
      <c r="O2299" s="90" t="s">
        <v>115</v>
      </c>
      <c r="P2299" s="90" t="s">
        <v>116</v>
      </c>
      <c r="Q2299" s="90" t="s">
        <v>117</v>
      </c>
      <c r="R2299" s="90" t="s">
        <v>116</v>
      </c>
      <c r="S2299" s="90" t="s">
        <v>21458</v>
      </c>
      <c r="T2299" s="90" t="s">
        <v>380</v>
      </c>
      <c r="U2299" s="15">
        <v>0</v>
      </c>
      <c r="V2299" s="15">
        <v>106273</v>
      </c>
      <c r="W2299" s="15">
        <v>50000</v>
      </c>
      <c r="X2299" s="15">
        <v>3000</v>
      </c>
      <c r="Y2299" s="90" t="s">
        <v>143</v>
      </c>
      <c r="Z2299" s="90" t="s">
        <v>83</v>
      </c>
      <c r="AA2299" s="90" t="s">
        <v>84</v>
      </c>
      <c r="AB2299" s="90" t="s">
        <v>16565</v>
      </c>
      <c r="AC2299" s="90" t="s">
        <v>145</v>
      </c>
      <c r="AD2299" s="90" t="s">
        <v>87</v>
      </c>
      <c r="AE2299" s="90" t="s">
        <v>61</v>
      </c>
      <c r="AF2299" s="90" t="s">
        <v>61</v>
      </c>
      <c r="AG2299" s="90" t="s">
        <v>89</v>
      </c>
      <c r="AH2299" s="90" t="s">
        <v>89</v>
      </c>
      <c r="AI2299" s="90" t="s">
        <v>89</v>
      </c>
      <c r="AJ2299" s="90" t="s">
        <v>89</v>
      </c>
      <c r="AK2299" s="90" t="s">
        <v>89</v>
      </c>
      <c r="AL2299" s="90" t="s">
        <v>89</v>
      </c>
      <c r="AM2299" s="90" t="s">
        <v>89</v>
      </c>
      <c r="AN2299" s="90" t="s">
        <v>89</v>
      </c>
      <c r="AO2299" s="90" t="s">
        <v>89</v>
      </c>
      <c r="AP2299" s="90" t="s">
        <v>89</v>
      </c>
      <c r="AQ2299" s="90" t="s">
        <v>90</v>
      </c>
      <c r="AR2299" s="90" t="s">
        <v>90</v>
      </c>
      <c r="AS2299" s="90" t="s">
        <v>91</v>
      </c>
      <c r="AT2299" s="90" t="s">
        <v>92</v>
      </c>
      <c r="AU2299" s="90" t="s">
        <v>92</v>
      </c>
      <c r="AV2299" s="90" t="s">
        <v>93</v>
      </c>
      <c r="AW2299" s="90" t="s">
        <v>16566</v>
      </c>
      <c r="AX2299" s="90" t="s">
        <v>21459</v>
      </c>
      <c r="AY2299" s="90" t="s">
        <v>9993</v>
      </c>
      <c r="AZ2299" s="90" t="s">
        <v>21459</v>
      </c>
      <c r="BA2299" s="90" t="s">
        <v>97</v>
      </c>
      <c r="BB2299" s="90" t="s">
        <v>21460</v>
      </c>
      <c r="BC2299" s="90" t="s">
        <v>99</v>
      </c>
      <c r="BD2299" s="90" t="s">
        <v>150</v>
      </c>
      <c r="BE2299" s="90" t="s">
        <v>61</v>
      </c>
      <c r="BF2299" s="90" t="s">
        <v>380</v>
      </c>
      <c r="BG2299" s="90" t="s">
        <v>101</v>
      </c>
    </row>
    <row r="2300" s="85" customFormat="1" ht="19" customHeight="1" spans="1:59">
      <c r="A2300" s="90" t="s">
        <v>582</v>
      </c>
      <c r="B2300" s="90" t="s">
        <v>583</v>
      </c>
      <c r="C2300" s="90" t="s">
        <v>2472</v>
      </c>
      <c r="D2300" s="90" t="s">
        <v>2473</v>
      </c>
      <c r="E2300" s="90" t="s">
        <v>2474</v>
      </c>
      <c r="F2300" s="90" t="s">
        <v>2475</v>
      </c>
      <c r="G2300" s="90" t="s">
        <v>1175</v>
      </c>
      <c r="H2300" s="90" t="s">
        <v>109</v>
      </c>
      <c r="I2300" s="90" t="s">
        <v>21461</v>
      </c>
      <c r="J2300" s="90" t="s">
        <v>21462</v>
      </c>
      <c r="K2300" s="90" t="s">
        <v>21463</v>
      </c>
      <c r="L2300" s="90" t="s">
        <v>73</v>
      </c>
      <c r="M2300" s="90" t="s">
        <v>2479</v>
      </c>
      <c r="N2300" s="90" t="s">
        <v>397</v>
      </c>
      <c r="O2300" s="90" t="s">
        <v>115</v>
      </c>
      <c r="P2300" s="90" t="s">
        <v>116</v>
      </c>
      <c r="Q2300" s="90" t="s">
        <v>117</v>
      </c>
      <c r="R2300" s="90" t="s">
        <v>116</v>
      </c>
      <c r="S2300" s="90" t="s">
        <v>21464</v>
      </c>
      <c r="T2300" s="90" t="s">
        <v>380</v>
      </c>
      <c r="U2300" s="15">
        <v>0</v>
      </c>
      <c r="V2300" s="15">
        <v>4806</v>
      </c>
      <c r="W2300" s="15">
        <v>3800</v>
      </c>
      <c r="X2300" s="15">
        <v>2500</v>
      </c>
      <c r="Y2300" s="90" t="s">
        <v>143</v>
      </c>
      <c r="Z2300" s="90" t="s">
        <v>83</v>
      </c>
      <c r="AA2300" s="90" t="s">
        <v>84</v>
      </c>
      <c r="AB2300" s="90" t="s">
        <v>2481</v>
      </c>
      <c r="AC2300" s="90" t="s">
        <v>145</v>
      </c>
      <c r="AD2300" s="90" t="s">
        <v>87</v>
      </c>
      <c r="AE2300" s="90" t="s">
        <v>61</v>
      </c>
      <c r="AF2300" s="90" t="s">
        <v>61</v>
      </c>
      <c r="AG2300" s="90" t="s">
        <v>89</v>
      </c>
      <c r="AH2300" s="90" t="s">
        <v>89</v>
      </c>
      <c r="AI2300" s="90" t="s">
        <v>89</v>
      </c>
      <c r="AJ2300" s="90" t="s">
        <v>89</v>
      </c>
      <c r="AK2300" s="90" t="s">
        <v>89</v>
      </c>
      <c r="AL2300" s="90" t="s">
        <v>89</v>
      </c>
      <c r="AM2300" s="90" t="s">
        <v>89</v>
      </c>
      <c r="AN2300" s="90" t="s">
        <v>89</v>
      </c>
      <c r="AO2300" s="90" t="s">
        <v>89</v>
      </c>
      <c r="AP2300" s="90" t="s">
        <v>89</v>
      </c>
      <c r="AQ2300" s="90" t="s">
        <v>90</v>
      </c>
      <c r="AR2300" s="90" t="s">
        <v>90</v>
      </c>
      <c r="AS2300" s="90" t="s">
        <v>91</v>
      </c>
      <c r="AT2300" s="90" t="s">
        <v>92</v>
      </c>
      <c r="AU2300" s="90" t="s">
        <v>92</v>
      </c>
      <c r="AV2300" s="90" t="s">
        <v>93</v>
      </c>
      <c r="AW2300" s="90" t="s">
        <v>2482</v>
      </c>
      <c r="AX2300" s="90" t="s">
        <v>21465</v>
      </c>
      <c r="AY2300" s="90" t="s">
        <v>2484</v>
      </c>
      <c r="AZ2300" s="90" t="s">
        <v>21465</v>
      </c>
      <c r="BA2300" s="90" t="s">
        <v>97</v>
      </c>
      <c r="BB2300" s="90" t="s">
        <v>21466</v>
      </c>
      <c r="BC2300" s="90" t="s">
        <v>99</v>
      </c>
      <c r="BD2300" s="90" t="s">
        <v>150</v>
      </c>
      <c r="BE2300" s="90" t="s">
        <v>61</v>
      </c>
      <c r="BF2300" s="90" t="s">
        <v>380</v>
      </c>
      <c r="BG2300" s="90" t="s">
        <v>101</v>
      </c>
    </row>
    <row r="2301" s="85" customFormat="1" ht="19" customHeight="1" spans="1:59">
      <c r="A2301" s="90" t="s">
        <v>226</v>
      </c>
      <c r="B2301" s="90" t="s">
        <v>227</v>
      </c>
      <c r="C2301" s="90" t="s">
        <v>334</v>
      </c>
      <c r="D2301" s="90" t="s">
        <v>335</v>
      </c>
      <c r="E2301" s="90" t="s">
        <v>21467</v>
      </c>
      <c r="F2301" s="90" t="s">
        <v>21468</v>
      </c>
      <c r="G2301" s="90" t="s">
        <v>368</v>
      </c>
      <c r="H2301" s="90" t="s">
        <v>369</v>
      </c>
      <c r="I2301" s="90" t="s">
        <v>21469</v>
      </c>
      <c r="J2301" s="90" t="s">
        <v>21470</v>
      </c>
      <c r="K2301" s="90" t="s">
        <v>21471</v>
      </c>
      <c r="L2301" s="90" t="s">
        <v>73</v>
      </c>
      <c r="M2301" s="90" t="s">
        <v>2014</v>
      </c>
      <c r="N2301" s="90" t="s">
        <v>21472</v>
      </c>
      <c r="O2301" s="90" t="s">
        <v>1739</v>
      </c>
      <c r="P2301" s="90" t="s">
        <v>1740</v>
      </c>
      <c r="Q2301" s="90" t="s">
        <v>377</v>
      </c>
      <c r="R2301" s="90" t="s">
        <v>378</v>
      </c>
      <c r="S2301" s="90" t="s">
        <v>21473</v>
      </c>
      <c r="T2301" s="90" t="s">
        <v>119</v>
      </c>
      <c r="U2301" s="15">
        <v>0</v>
      </c>
      <c r="V2301" s="15">
        <v>13000</v>
      </c>
      <c r="W2301" s="15">
        <v>10400</v>
      </c>
      <c r="X2301" s="15">
        <v>5200</v>
      </c>
      <c r="Y2301" s="90" t="s">
        <v>82</v>
      </c>
      <c r="Z2301" s="90" t="s">
        <v>83</v>
      </c>
      <c r="AA2301" s="90" t="s">
        <v>84</v>
      </c>
      <c r="AB2301" s="90" t="s">
        <v>21474</v>
      </c>
      <c r="AC2301" s="90" t="s">
        <v>359</v>
      </c>
      <c r="AD2301" s="90" t="s">
        <v>87</v>
      </c>
      <c r="AE2301" s="90" t="s">
        <v>61</v>
      </c>
      <c r="AF2301" s="90" t="s">
        <v>61</v>
      </c>
      <c r="AG2301" s="90" t="s">
        <v>89</v>
      </c>
      <c r="AH2301" s="90" t="s">
        <v>89</v>
      </c>
      <c r="AI2301" s="90" t="s">
        <v>88</v>
      </c>
      <c r="AJ2301" s="90" t="s">
        <v>88</v>
      </c>
      <c r="AK2301" s="90" t="s">
        <v>88</v>
      </c>
      <c r="AL2301" s="90" t="s">
        <v>88</v>
      </c>
      <c r="AM2301" s="90" t="s">
        <v>88</v>
      </c>
      <c r="AN2301" s="90" t="s">
        <v>88</v>
      </c>
      <c r="AO2301" s="90" t="s">
        <v>88</v>
      </c>
      <c r="AP2301" s="90" t="s">
        <v>88</v>
      </c>
      <c r="AQ2301" s="90" t="s">
        <v>90</v>
      </c>
      <c r="AR2301" s="90" t="s">
        <v>90</v>
      </c>
      <c r="AS2301" s="90" t="s">
        <v>91</v>
      </c>
      <c r="AT2301" s="90" t="s">
        <v>92</v>
      </c>
      <c r="AU2301" s="90" t="s">
        <v>92</v>
      </c>
      <c r="AV2301" s="90" t="s">
        <v>93</v>
      </c>
      <c r="AW2301" s="90" t="s">
        <v>21475</v>
      </c>
      <c r="AX2301" s="90" t="s">
        <v>21476</v>
      </c>
      <c r="AY2301" s="90" t="s">
        <v>21477</v>
      </c>
      <c r="AZ2301" s="90" t="s">
        <v>21476</v>
      </c>
      <c r="BA2301" s="90" t="s">
        <v>97</v>
      </c>
      <c r="BB2301" s="90" t="s">
        <v>21478</v>
      </c>
      <c r="BC2301" s="90" t="s">
        <v>99</v>
      </c>
      <c r="BD2301" s="90" t="s">
        <v>100</v>
      </c>
      <c r="BE2301" s="90" t="s">
        <v>61</v>
      </c>
      <c r="BF2301" s="90" t="s">
        <v>119</v>
      </c>
      <c r="BG2301" s="90" t="s">
        <v>101</v>
      </c>
    </row>
    <row r="2302" s="85" customFormat="1" ht="19" customHeight="1" spans="1:59">
      <c r="A2302" s="90" t="s">
        <v>458</v>
      </c>
      <c r="B2302" s="90" t="s">
        <v>459</v>
      </c>
      <c r="C2302" s="90" t="s">
        <v>460</v>
      </c>
      <c r="D2302" s="90" t="s">
        <v>461</v>
      </c>
      <c r="E2302" s="90" t="s">
        <v>12079</v>
      </c>
      <c r="F2302" s="90" t="s">
        <v>12080</v>
      </c>
      <c r="G2302" s="90" t="s">
        <v>9668</v>
      </c>
      <c r="H2302" s="90" t="s">
        <v>109</v>
      </c>
      <c r="I2302" s="90" t="s">
        <v>21479</v>
      </c>
      <c r="J2302" s="90" t="s">
        <v>21480</v>
      </c>
      <c r="K2302" s="90" t="s">
        <v>21481</v>
      </c>
      <c r="L2302" s="90" t="s">
        <v>73</v>
      </c>
      <c r="M2302" s="90" t="s">
        <v>4314</v>
      </c>
      <c r="N2302" s="90" t="s">
        <v>137</v>
      </c>
      <c r="O2302" s="90" t="s">
        <v>186</v>
      </c>
      <c r="P2302" s="90" t="s">
        <v>187</v>
      </c>
      <c r="Q2302" s="90" t="s">
        <v>188</v>
      </c>
      <c r="R2302" s="90" t="s">
        <v>187</v>
      </c>
      <c r="S2302" s="90" t="s">
        <v>21482</v>
      </c>
      <c r="T2302" s="90" t="s">
        <v>380</v>
      </c>
      <c r="U2302" s="15">
        <v>0</v>
      </c>
      <c r="V2302" s="15">
        <v>8100</v>
      </c>
      <c r="W2302" s="15">
        <v>6000</v>
      </c>
      <c r="X2302" s="15">
        <v>5000</v>
      </c>
      <c r="Y2302" s="90" t="s">
        <v>143</v>
      </c>
      <c r="Z2302" s="90" t="s">
        <v>83</v>
      </c>
      <c r="AA2302" s="90" t="s">
        <v>84</v>
      </c>
      <c r="AB2302" s="90" t="s">
        <v>12085</v>
      </c>
      <c r="AC2302" s="90" t="s">
        <v>359</v>
      </c>
      <c r="AD2302" s="90" t="s">
        <v>87</v>
      </c>
      <c r="AE2302" s="90" t="s">
        <v>61</v>
      </c>
      <c r="AF2302" s="90" t="s">
        <v>61</v>
      </c>
      <c r="AG2302" s="90" t="s">
        <v>89</v>
      </c>
      <c r="AH2302" s="90" t="s">
        <v>89</v>
      </c>
      <c r="AI2302" s="90" t="s">
        <v>89</v>
      </c>
      <c r="AJ2302" s="90" t="s">
        <v>89</v>
      </c>
      <c r="AK2302" s="90" t="s">
        <v>89</v>
      </c>
      <c r="AL2302" s="90" t="s">
        <v>89</v>
      </c>
      <c r="AM2302" s="90" t="s">
        <v>89</v>
      </c>
      <c r="AN2302" s="90" t="s">
        <v>89</v>
      </c>
      <c r="AO2302" s="90" t="s">
        <v>89</v>
      </c>
      <c r="AP2302" s="90" t="s">
        <v>89</v>
      </c>
      <c r="AQ2302" s="90" t="s">
        <v>90</v>
      </c>
      <c r="AR2302" s="90" t="s">
        <v>90</v>
      </c>
      <c r="AS2302" s="90" t="s">
        <v>91</v>
      </c>
      <c r="AT2302" s="90" t="s">
        <v>92</v>
      </c>
      <c r="AU2302" s="90" t="s">
        <v>92</v>
      </c>
      <c r="AV2302" s="90" t="s">
        <v>93</v>
      </c>
      <c r="AW2302" s="90" t="s">
        <v>12086</v>
      </c>
      <c r="AX2302" s="90" t="s">
        <v>21483</v>
      </c>
      <c r="AY2302" s="90" t="s">
        <v>12088</v>
      </c>
      <c r="AZ2302" s="90" t="s">
        <v>21483</v>
      </c>
      <c r="BA2302" s="90" t="s">
        <v>97</v>
      </c>
      <c r="BB2302" s="90" t="s">
        <v>21484</v>
      </c>
      <c r="BC2302" s="90" t="s">
        <v>99</v>
      </c>
      <c r="BD2302" s="90" t="s">
        <v>150</v>
      </c>
      <c r="BE2302" s="90" t="s">
        <v>61</v>
      </c>
      <c r="BF2302" s="90" t="s">
        <v>380</v>
      </c>
      <c r="BG2302" s="90" t="s">
        <v>101</v>
      </c>
    </row>
    <row r="2303" s="85" customFormat="1" ht="19" customHeight="1" spans="1:59">
      <c r="A2303" s="90" t="s">
        <v>226</v>
      </c>
      <c r="B2303" s="90" t="s">
        <v>227</v>
      </c>
      <c r="C2303" s="90" t="s">
        <v>5938</v>
      </c>
      <c r="D2303" s="90" t="s">
        <v>5939</v>
      </c>
      <c r="E2303" s="90" t="s">
        <v>14879</v>
      </c>
      <c r="F2303" s="90" t="s">
        <v>14880</v>
      </c>
      <c r="G2303" s="90" t="s">
        <v>876</v>
      </c>
      <c r="H2303" s="90" t="s">
        <v>109</v>
      </c>
      <c r="I2303" s="90" t="s">
        <v>21485</v>
      </c>
      <c r="J2303" s="90" t="s">
        <v>21486</v>
      </c>
      <c r="K2303" s="90" t="s">
        <v>21487</v>
      </c>
      <c r="L2303" s="90" t="s">
        <v>73</v>
      </c>
      <c r="M2303" s="90" t="s">
        <v>74</v>
      </c>
      <c r="N2303" s="90" t="s">
        <v>6070</v>
      </c>
      <c r="O2303" s="90" t="s">
        <v>292</v>
      </c>
      <c r="P2303" s="90" t="s">
        <v>293</v>
      </c>
      <c r="Q2303" s="90" t="s">
        <v>294</v>
      </c>
      <c r="R2303" s="90" t="s">
        <v>295</v>
      </c>
      <c r="S2303" s="90" t="s">
        <v>21488</v>
      </c>
      <c r="T2303" s="90" t="s">
        <v>380</v>
      </c>
      <c r="U2303" s="15">
        <v>0</v>
      </c>
      <c r="V2303" s="15">
        <v>125041</v>
      </c>
      <c r="W2303" s="15">
        <v>100000</v>
      </c>
      <c r="X2303" s="15">
        <v>30000</v>
      </c>
      <c r="Y2303" s="90" t="s">
        <v>82</v>
      </c>
      <c r="Z2303" s="90" t="s">
        <v>83</v>
      </c>
      <c r="AA2303" s="90" t="s">
        <v>84</v>
      </c>
      <c r="AB2303" s="90" t="s">
        <v>14885</v>
      </c>
      <c r="AC2303" s="90" t="s">
        <v>359</v>
      </c>
      <c r="AD2303" s="90" t="s">
        <v>87</v>
      </c>
      <c r="AE2303" s="90" t="s">
        <v>61</v>
      </c>
      <c r="AF2303" s="90" t="s">
        <v>61</v>
      </c>
      <c r="AG2303" s="90" t="s">
        <v>89</v>
      </c>
      <c r="AH2303" s="90" t="s">
        <v>89</v>
      </c>
      <c r="AI2303" s="90" t="s">
        <v>89</v>
      </c>
      <c r="AJ2303" s="90" t="s">
        <v>89</v>
      </c>
      <c r="AK2303" s="90" t="s">
        <v>89</v>
      </c>
      <c r="AL2303" s="90" t="s">
        <v>89</v>
      </c>
      <c r="AM2303" s="90" t="s">
        <v>89</v>
      </c>
      <c r="AN2303" s="90" t="s">
        <v>89</v>
      </c>
      <c r="AO2303" s="90" t="s">
        <v>89</v>
      </c>
      <c r="AP2303" s="90" t="s">
        <v>89</v>
      </c>
      <c r="AQ2303" s="90" t="s">
        <v>90</v>
      </c>
      <c r="AR2303" s="90" t="s">
        <v>90</v>
      </c>
      <c r="AS2303" s="90" t="s">
        <v>91</v>
      </c>
      <c r="AT2303" s="90" t="s">
        <v>92</v>
      </c>
      <c r="AU2303" s="90" t="s">
        <v>92</v>
      </c>
      <c r="AV2303" s="90" t="s">
        <v>93</v>
      </c>
      <c r="AW2303" s="90" t="s">
        <v>14886</v>
      </c>
      <c r="AX2303" s="90" t="s">
        <v>21489</v>
      </c>
      <c r="AY2303" s="90" t="s">
        <v>14888</v>
      </c>
      <c r="AZ2303" s="90" t="s">
        <v>21489</v>
      </c>
      <c r="BA2303" s="90" t="s">
        <v>97</v>
      </c>
      <c r="BB2303" s="90" t="s">
        <v>21490</v>
      </c>
      <c r="BC2303" s="90" t="s">
        <v>99</v>
      </c>
      <c r="BD2303" s="90" t="s">
        <v>100</v>
      </c>
      <c r="BE2303" s="90" t="s">
        <v>61</v>
      </c>
      <c r="BF2303" s="90" t="s">
        <v>380</v>
      </c>
      <c r="BG2303" s="90" t="s">
        <v>101</v>
      </c>
    </row>
    <row r="2304" s="85" customFormat="1" ht="19" customHeight="1" spans="1:59">
      <c r="A2304" s="90" t="s">
        <v>151</v>
      </c>
      <c r="B2304" s="90" t="s">
        <v>152</v>
      </c>
      <c r="C2304" s="90" t="s">
        <v>1125</v>
      </c>
      <c r="D2304" s="90" t="s">
        <v>1126</v>
      </c>
      <c r="E2304" s="90" t="s">
        <v>21491</v>
      </c>
      <c r="F2304" s="90" t="s">
        <v>2675</v>
      </c>
      <c r="G2304" s="90" t="s">
        <v>2333</v>
      </c>
      <c r="H2304" s="90" t="s">
        <v>539</v>
      </c>
      <c r="I2304" s="90" t="s">
        <v>19212</v>
      </c>
      <c r="J2304" s="90" t="s">
        <v>21492</v>
      </c>
      <c r="K2304" s="90" t="s">
        <v>19214</v>
      </c>
      <c r="L2304" s="90" t="s">
        <v>73</v>
      </c>
      <c r="M2304" s="90" t="s">
        <v>3242</v>
      </c>
      <c r="N2304" s="90" t="s">
        <v>4350</v>
      </c>
      <c r="O2304" s="90" t="s">
        <v>97</v>
      </c>
      <c r="P2304" s="90" t="s">
        <v>545</v>
      </c>
      <c r="Q2304" s="90" t="s">
        <v>546</v>
      </c>
      <c r="R2304" s="90" t="s">
        <v>547</v>
      </c>
      <c r="S2304" s="90" t="s">
        <v>19215</v>
      </c>
      <c r="T2304" s="90" t="s">
        <v>380</v>
      </c>
      <c r="U2304" s="15">
        <v>14540</v>
      </c>
      <c r="V2304" s="15">
        <v>149244</v>
      </c>
      <c r="W2304" s="15">
        <v>34160</v>
      </c>
      <c r="X2304" s="15">
        <v>19620</v>
      </c>
      <c r="Y2304" s="90" t="s">
        <v>143</v>
      </c>
      <c r="Z2304" s="90" t="s">
        <v>83</v>
      </c>
      <c r="AA2304" s="90" t="s">
        <v>84</v>
      </c>
      <c r="AB2304" s="90" t="s">
        <v>21493</v>
      </c>
      <c r="AC2304" s="90" t="s">
        <v>121</v>
      </c>
      <c r="AD2304" s="90" t="s">
        <v>87</v>
      </c>
      <c r="AE2304" s="90" t="s">
        <v>61</v>
      </c>
      <c r="AF2304" s="90" t="s">
        <v>61</v>
      </c>
      <c r="AG2304" s="90" t="s">
        <v>89</v>
      </c>
      <c r="AH2304" s="90" t="s">
        <v>89</v>
      </c>
      <c r="AI2304" s="90" t="s">
        <v>89</v>
      </c>
      <c r="AJ2304" s="90" t="s">
        <v>89</v>
      </c>
      <c r="AK2304" s="90" t="s">
        <v>89</v>
      </c>
      <c r="AL2304" s="90" t="s">
        <v>89</v>
      </c>
      <c r="AM2304" s="90" t="s">
        <v>89</v>
      </c>
      <c r="AN2304" s="90" t="s">
        <v>89</v>
      </c>
      <c r="AO2304" s="90" t="s">
        <v>89</v>
      </c>
      <c r="AP2304" s="90" t="s">
        <v>89</v>
      </c>
      <c r="AQ2304" s="90" t="s">
        <v>90</v>
      </c>
      <c r="AR2304" s="90" t="s">
        <v>90</v>
      </c>
      <c r="AS2304" s="90" t="s">
        <v>91</v>
      </c>
      <c r="AT2304" s="90" t="s">
        <v>92</v>
      </c>
      <c r="AU2304" s="90" t="s">
        <v>92</v>
      </c>
      <c r="AV2304" s="90" t="s">
        <v>93</v>
      </c>
      <c r="AW2304" s="90" t="s">
        <v>21494</v>
      </c>
      <c r="AX2304" s="90" t="s">
        <v>21495</v>
      </c>
      <c r="AY2304" s="90" t="s">
        <v>21496</v>
      </c>
      <c r="AZ2304" s="90" t="s">
        <v>21495</v>
      </c>
      <c r="BA2304" s="90" t="s">
        <v>97</v>
      </c>
      <c r="BB2304" s="90" t="s">
        <v>21497</v>
      </c>
      <c r="BC2304" s="90" t="s">
        <v>99</v>
      </c>
      <c r="BD2304" s="90" t="s">
        <v>150</v>
      </c>
      <c r="BE2304" s="90" t="s">
        <v>61</v>
      </c>
      <c r="BF2304" s="90" t="s">
        <v>380</v>
      </c>
      <c r="BG2304" s="90" t="s">
        <v>101</v>
      </c>
    </row>
    <row r="2305" s="85" customFormat="1" ht="19" customHeight="1" spans="1:59">
      <c r="A2305" s="90" t="s">
        <v>485</v>
      </c>
      <c r="B2305" s="90" t="s">
        <v>486</v>
      </c>
      <c r="C2305" s="90" t="s">
        <v>4004</v>
      </c>
      <c r="D2305" s="90" t="s">
        <v>4005</v>
      </c>
      <c r="E2305" s="90" t="s">
        <v>9306</v>
      </c>
      <c r="F2305" s="90" t="s">
        <v>9307</v>
      </c>
      <c r="G2305" s="90" t="s">
        <v>3601</v>
      </c>
      <c r="H2305" s="90" t="s">
        <v>109</v>
      </c>
      <c r="I2305" s="90" t="s">
        <v>21498</v>
      </c>
      <c r="J2305" s="90" t="s">
        <v>21499</v>
      </c>
      <c r="K2305" s="90" t="s">
        <v>21500</v>
      </c>
      <c r="L2305" s="90" t="s">
        <v>73</v>
      </c>
      <c r="M2305" s="90" t="s">
        <v>8448</v>
      </c>
      <c r="N2305" s="90" t="s">
        <v>8449</v>
      </c>
      <c r="O2305" s="90" t="s">
        <v>186</v>
      </c>
      <c r="P2305" s="90" t="s">
        <v>187</v>
      </c>
      <c r="Q2305" s="90" t="s">
        <v>188</v>
      </c>
      <c r="R2305" s="90" t="s">
        <v>187</v>
      </c>
      <c r="S2305" s="90" t="s">
        <v>21501</v>
      </c>
      <c r="T2305" s="90" t="s">
        <v>380</v>
      </c>
      <c r="U2305" s="15">
        <v>0</v>
      </c>
      <c r="V2305" s="15">
        <v>32000</v>
      </c>
      <c r="W2305" s="15">
        <v>18000</v>
      </c>
      <c r="X2305" s="15">
        <v>9000</v>
      </c>
      <c r="Y2305" s="90" t="s">
        <v>82</v>
      </c>
      <c r="Z2305" s="90" t="s">
        <v>83</v>
      </c>
      <c r="AA2305" s="90" t="s">
        <v>84</v>
      </c>
      <c r="AB2305" s="90" t="s">
        <v>9313</v>
      </c>
      <c r="AC2305" s="90" t="s">
        <v>359</v>
      </c>
      <c r="AD2305" s="90" t="s">
        <v>87</v>
      </c>
      <c r="AE2305" s="90" t="s">
        <v>61</v>
      </c>
      <c r="AF2305" s="90" t="s">
        <v>61</v>
      </c>
      <c r="AG2305" s="90" t="s">
        <v>89</v>
      </c>
      <c r="AH2305" s="90" t="s">
        <v>89</v>
      </c>
      <c r="AI2305" s="90" t="s">
        <v>89</v>
      </c>
      <c r="AJ2305" s="90" t="s">
        <v>88</v>
      </c>
      <c r="AK2305" s="90" t="s">
        <v>89</v>
      </c>
      <c r="AL2305" s="90" t="s">
        <v>88</v>
      </c>
      <c r="AM2305" s="90" t="s">
        <v>88</v>
      </c>
      <c r="AN2305" s="90" t="s">
        <v>88</v>
      </c>
      <c r="AO2305" s="90" t="s">
        <v>88</v>
      </c>
      <c r="AP2305" s="90" t="s">
        <v>89</v>
      </c>
      <c r="AQ2305" s="90" t="s">
        <v>90</v>
      </c>
      <c r="AR2305" s="90" t="s">
        <v>90</v>
      </c>
      <c r="AS2305" s="90" t="s">
        <v>91</v>
      </c>
      <c r="AT2305" s="90" t="s">
        <v>92</v>
      </c>
      <c r="AU2305" s="90" t="s">
        <v>92</v>
      </c>
      <c r="AV2305" s="90" t="s">
        <v>93</v>
      </c>
      <c r="AW2305" s="90" t="s">
        <v>9314</v>
      </c>
      <c r="AX2305" s="90" t="s">
        <v>21502</v>
      </c>
      <c r="AY2305" s="90" t="s">
        <v>9316</v>
      </c>
      <c r="AZ2305" s="90" t="s">
        <v>21502</v>
      </c>
      <c r="BA2305" s="90" t="s">
        <v>97</v>
      </c>
      <c r="BB2305" s="90" t="s">
        <v>21503</v>
      </c>
      <c r="BC2305" s="90" t="s">
        <v>99</v>
      </c>
      <c r="BD2305" s="90" t="s">
        <v>100</v>
      </c>
      <c r="BE2305" s="90" t="s">
        <v>61</v>
      </c>
      <c r="BF2305" s="90" t="s">
        <v>380</v>
      </c>
      <c r="BG2305" s="90" t="s">
        <v>101</v>
      </c>
    </row>
    <row r="2306" s="85" customFormat="1" ht="19" customHeight="1" spans="1:59">
      <c r="A2306" s="90" t="s">
        <v>646</v>
      </c>
      <c r="B2306" s="90" t="s">
        <v>647</v>
      </c>
      <c r="C2306" s="90" t="s">
        <v>2728</v>
      </c>
      <c r="D2306" s="90" t="s">
        <v>2729</v>
      </c>
      <c r="E2306" s="90" t="s">
        <v>21504</v>
      </c>
      <c r="F2306" s="90" t="s">
        <v>10223</v>
      </c>
      <c r="G2306" s="90" t="s">
        <v>975</v>
      </c>
      <c r="H2306" s="90" t="s">
        <v>109</v>
      </c>
      <c r="I2306" s="90" t="s">
        <v>21505</v>
      </c>
      <c r="J2306" s="90" t="s">
        <v>21506</v>
      </c>
      <c r="K2306" s="90" t="s">
        <v>21507</v>
      </c>
      <c r="L2306" s="90" t="s">
        <v>73</v>
      </c>
      <c r="M2306" s="90" t="s">
        <v>2479</v>
      </c>
      <c r="N2306" s="90" t="s">
        <v>1276</v>
      </c>
      <c r="O2306" s="90" t="s">
        <v>186</v>
      </c>
      <c r="P2306" s="90" t="s">
        <v>187</v>
      </c>
      <c r="Q2306" s="90" t="s">
        <v>188</v>
      </c>
      <c r="R2306" s="90" t="s">
        <v>187</v>
      </c>
      <c r="S2306" s="90" t="s">
        <v>21508</v>
      </c>
      <c r="T2306" s="90" t="s">
        <v>119</v>
      </c>
      <c r="U2306" s="15">
        <v>0</v>
      </c>
      <c r="V2306" s="15">
        <v>10000</v>
      </c>
      <c r="W2306" s="15">
        <v>8000</v>
      </c>
      <c r="X2306" s="15">
        <v>2000</v>
      </c>
      <c r="Y2306" s="90" t="s">
        <v>143</v>
      </c>
      <c r="Z2306" s="90" t="s">
        <v>83</v>
      </c>
      <c r="AA2306" s="90" t="s">
        <v>84</v>
      </c>
      <c r="AB2306" s="90" t="s">
        <v>21509</v>
      </c>
      <c r="AC2306" s="90" t="s">
        <v>145</v>
      </c>
      <c r="AD2306" s="90" t="s">
        <v>87</v>
      </c>
      <c r="AE2306" s="90" t="s">
        <v>61</v>
      </c>
      <c r="AF2306" s="90" t="s">
        <v>61</v>
      </c>
      <c r="AG2306" s="90" t="s">
        <v>89</v>
      </c>
      <c r="AH2306" s="90" t="s">
        <v>89</v>
      </c>
      <c r="AI2306" s="90" t="s">
        <v>89</v>
      </c>
      <c r="AJ2306" s="90" t="s">
        <v>89</v>
      </c>
      <c r="AK2306" s="90" t="s">
        <v>89</v>
      </c>
      <c r="AL2306" s="90" t="s">
        <v>89</v>
      </c>
      <c r="AM2306" s="90" t="s">
        <v>89</v>
      </c>
      <c r="AN2306" s="90" t="s">
        <v>89</v>
      </c>
      <c r="AO2306" s="90" t="s">
        <v>89</v>
      </c>
      <c r="AP2306" s="90" t="s">
        <v>89</v>
      </c>
      <c r="AQ2306" s="90" t="s">
        <v>90</v>
      </c>
      <c r="AR2306" s="90" t="s">
        <v>90</v>
      </c>
      <c r="AS2306" s="90" t="s">
        <v>91</v>
      </c>
      <c r="AT2306" s="90" t="s">
        <v>92</v>
      </c>
      <c r="AU2306" s="90" t="s">
        <v>92</v>
      </c>
      <c r="AV2306" s="90" t="s">
        <v>93</v>
      </c>
      <c r="AW2306" s="90" t="s">
        <v>21510</v>
      </c>
      <c r="AX2306" s="90" t="s">
        <v>21511</v>
      </c>
      <c r="AY2306" s="90" t="s">
        <v>21512</v>
      </c>
      <c r="AZ2306" s="90" t="s">
        <v>21511</v>
      </c>
      <c r="BA2306" s="90" t="s">
        <v>97</v>
      </c>
      <c r="BB2306" s="90" t="s">
        <v>21513</v>
      </c>
      <c r="BC2306" s="90" t="s">
        <v>99</v>
      </c>
      <c r="BD2306" s="90" t="s">
        <v>150</v>
      </c>
      <c r="BE2306" s="90" t="s">
        <v>61</v>
      </c>
      <c r="BF2306" s="90" t="s">
        <v>119</v>
      </c>
      <c r="BG2306" s="90" t="s">
        <v>101</v>
      </c>
    </row>
    <row r="2307" s="85" customFormat="1" ht="19" customHeight="1" spans="1:59">
      <c r="A2307" s="90" t="s">
        <v>267</v>
      </c>
      <c r="B2307" s="90" t="s">
        <v>268</v>
      </c>
      <c r="C2307" s="90" t="s">
        <v>13205</v>
      </c>
      <c r="D2307" s="90" t="s">
        <v>13206</v>
      </c>
      <c r="E2307" s="90" t="s">
        <v>21514</v>
      </c>
      <c r="F2307" s="90" t="s">
        <v>20667</v>
      </c>
      <c r="G2307" s="90" t="s">
        <v>2775</v>
      </c>
      <c r="H2307" s="90" t="s">
        <v>369</v>
      </c>
      <c r="I2307" s="90" t="s">
        <v>21515</v>
      </c>
      <c r="J2307" s="90" t="s">
        <v>21516</v>
      </c>
      <c r="K2307" s="90" t="s">
        <v>21517</v>
      </c>
      <c r="L2307" s="90" t="s">
        <v>73</v>
      </c>
      <c r="M2307" s="90" t="s">
        <v>21518</v>
      </c>
      <c r="N2307" s="90" t="s">
        <v>20938</v>
      </c>
      <c r="O2307" s="90" t="s">
        <v>2030</v>
      </c>
      <c r="P2307" s="90" t="s">
        <v>2031</v>
      </c>
      <c r="Q2307" s="90" t="s">
        <v>377</v>
      </c>
      <c r="R2307" s="90" t="s">
        <v>378</v>
      </c>
      <c r="S2307" s="90" t="s">
        <v>21519</v>
      </c>
      <c r="T2307" s="90" t="s">
        <v>119</v>
      </c>
      <c r="U2307" s="15">
        <v>0</v>
      </c>
      <c r="V2307" s="15">
        <v>56000</v>
      </c>
      <c r="W2307" s="15">
        <v>43000</v>
      </c>
      <c r="X2307" s="15">
        <v>14000</v>
      </c>
      <c r="Y2307" s="90" t="s">
        <v>143</v>
      </c>
      <c r="Z2307" s="90" t="s">
        <v>83</v>
      </c>
      <c r="AA2307" s="90" t="s">
        <v>84</v>
      </c>
      <c r="AB2307" s="90" t="s">
        <v>381</v>
      </c>
      <c r="AC2307" s="90" t="s">
        <v>145</v>
      </c>
      <c r="AD2307" s="90" t="s">
        <v>87</v>
      </c>
      <c r="AE2307" s="90" t="s">
        <v>61</v>
      </c>
      <c r="AF2307" s="90" t="s">
        <v>61</v>
      </c>
      <c r="AG2307" s="90" t="s">
        <v>89</v>
      </c>
      <c r="AH2307" s="90" t="s">
        <v>89</v>
      </c>
      <c r="AI2307" s="90" t="s">
        <v>89</v>
      </c>
      <c r="AJ2307" s="90" t="s">
        <v>89</v>
      </c>
      <c r="AK2307" s="90" t="s">
        <v>89</v>
      </c>
      <c r="AL2307" s="90" t="s">
        <v>89</v>
      </c>
      <c r="AM2307" s="90" t="s">
        <v>89</v>
      </c>
      <c r="AN2307" s="90" t="s">
        <v>89</v>
      </c>
      <c r="AO2307" s="90" t="s">
        <v>89</v>
      </c>
      <c r="AP2307" s="90" t="s">
        <v>89</v>
      </c>
      <c r="AQ2307" s="90" t="s">
        <v>90</v>
      </c>
      <c r="AR2307" s="90" t="s">
        <v>90</v>
      </c>
      <c r="AS2307" s="90" t="s">
        <v>91</v>
      </c>
      <c r="AT2307" s="90" t="s">
        <v>92</v>
      </c>
      <c r="AU2307" s="90" t="s">
        <v>92</v>
      </c>
      <c r="AV2307" s="90" t="s">
        <v>93</v>
      </c>
      <c r="AW2307" s="90" t="s">
        <v>21520</v>
      </c>
      <c r="AX2307" s="90" t="s">
        <v>21521</v>
      </c>
      <c r="AY2307" s="90" t="s">
        <v>21522</v>
      </c>
      <c r="AZ2307" s="90" t="s">
        <v>21521</v>
      </c>
      <c r="BA2307" s="90" t="s">
        <v>97</v>
      </c>
      <c r="BB2307" s="90" t="s">
        <v>21523</v>
      </c>
      <c r="BC2307" s="90" t="s">
        <v>99</v>
      </c>
      <c r="BD2307" s="90" t="s">
        <v>150</v>
      </c>
      <c r="BE2307" s="90" t="s">
        <v>61</v>
      </c>
      <c r="BF2307" s="90" t="s">
        <v>119</v>
      </c>
      <c r="BG2307" s="90" t="s">
        <v>101</v>
      </c>
    </row>
    <row r="2308" s="85" customFormat="1" ht="19" customHeight="1" spans="1:59">
      <c r="A2308" s="90" t="s">
        <v>226</v>
      </c>
      <c r="B2308" s="90" t="s">
        <v>227</v>
      </c>
      <c r="C2308" s="90" t="s">
        <v>872</v>
      </c>
      <c r="D2308" s="90" t="s">
        <v>873</v>
      </c>
      <c r="E2308" s="90" t="s">
        <v>21524</v>
      </c>
      <c r="F2308" s="90" t="s">
        <v>13114</v>
      </c>
      <c r="G2308" s="90" t="s">
        <v>2187</v>
      </c>
      <c r="H2308" s="90" t="s">
        <v>539</v>
      </c>
      <c r="I2308" s="90" t="s">
        <v>21525</v>
      </c>
      <c r="J2308" s="90" t="s">
        <v>21526</v>
      </c>
      <c r="K2308" s="90" t="s">
        <v>21527</v>
      </c>
      <c r="L2308" s="90" t="s">
        <v>73</v>
      </c>
      <c r="M2308" s="90" t="s">
        <v>162</v>
      </c>
      <c r="N2308" s="90" t="s">
        <v>20352</v>
      </c>
      <c r="O2308" s="90" t="s">
        <v>398</v>
      </c>
      <c r="P2308" s="90" t="s">
        <v>399</v>
      </c>
      <c r="Q2308" s="90" t="s">
        <v>2192</v>
      </c>
      <c r="R2308" s="90" t="s">
        <v>2193</v>
      </c>
      <c r="S2308" s="90" t="s">
        <v>21528</v>
      </c>
      <c r="T2308" s="90" t="s">
        <v>119</v>
      </c>
      <c r="U2308" s="15">
        <v>0</v>
      </c>
      <c r="V2308" s="15">
        <v>99180</v>
      </c>
      <c r="W2308" s="15">
        <v>20000</v>
      </c>
      <c r="X2308" s="15">
        <v>10000</v>
      </c>
      <c r="Y2308" s="90" t="s">
        <v>82</v>
      </c>
      <c r="Z2308" s="90" t="s">
        <v>83</v>
      </c>
      <c r="AA2308" s="90" t="s">
        <v>84</v>
      </c>
      <c r="AB2308" s="90" t="s">
        <v>3454</v>
      </c>
      <c r="AC2308" s="90" t="s">
        <v>359</v>
      </c>
      <c r="AD2308" s="90" t="s">
        <v>87</v>
      </c>
      <c r="AE2308" s="90" t="s">
        <v>61</v>
      </c>
      <c r="AF2308" s="90" t="s">
        <v>61</v>
      </c>
      <c r="AG2308" s="90" t="s">
        <v>89</v>
      </c>
      <c r="AH2308" s="90" t="s">
        <v>89</v>
      </c>
      <c r="AI2308" s="90" t="s">
        <v>88</v>
      </c>
      <c r="AJ2308" s="90" t="s">
        <v>89</v>
      </c>
      <c r="AK2308" s="90" t="s">
        <v>89</v>
      </c>
      <c r="AL2308" s="90" t="s">
        <v>89</v>
      </c>
      <c r="AM2308" s="90" t="s">
        <v>89</v>
      </c>
      <c r="AN2308" s="90" t="s">
        <v>89</v>
      </c>
      <c r="AO2308" s="90" t="s">
        <v>89</v>
      </c>
      <c r="AP2308" s="90" t="s">
        <v>89</v>
      </c>
      <c r="AQ2308" s="90" t="s">
        <v>90</v>
      </c>
      <c r="AR2308" s="90" t="s">
        <v>90</v>
      </c>
      <c r="AS2308" s="90" t="s">
        <v>91</v>
      </c>
      <c r="AT2308" s="90" t="s">
        <v>92</v>
      </c>
      <c r="AU2308" s="90" t="s">
        <v>92</v>
      </c>
      <c r="AV2308" s="90" t="s">
        <v>93</v>
      </c>
      <c r="AW2308" s="90" t="s">
        <v>21529</v>
      </c>
      <c r="AX2308" s="90" t="s">
        <v>21530</v>
      </c>
      <c r="AY2308" s="90" t="s">
        <v>21531</v>
      </c>
      <c r="AZ2308" s="90" t="s">
        <v>21530</v>
      </c>
      <c r="BA2308" s="90" t="s">
        <v>97</v>
      </c>
      <c r="BB2308" s="90" t="s">
        <v>21532</v>
      </c>
      <c r="BC2308" s="90" t="s">
        <v>99</v>
      </c>
      <c r="BD2308" s="90" t="s">
        <v>100</v>
      </c>
      <c r="BE2308" s="90" t="s">
        <v>61</v>
      </c>
      <c r="BF2308" s="90" t="s">
        <v>119</v>
      </c>
      <c r="BG2308" s="90" t="s">
        <v>101</v>
      </c>
    </row>
    <row r="2309" s="85" customFormat="1" ht="19" customHeight="1" spans="1:59">
      <c r="A2309" s="90" t="s">
        <v>226</v>
      </c>
      <c r="B2309" s="90" t="s">
        <v>227</v>
      </c>
      <c r="C2309" s="90" t="s">
        <v>318</v>
      </c>
      <c r="D2309" s="90" t="s">
        <v>319</v>
      </c>
      <c r="E2309" s="90" t="s">
        <v>21533</v>
      </c>
      <c r="F2309" s="90" t="s">
        <v>8999</v>
      </c>
      <c r="G2309" s="90" t="s">
        <v>12457</v>
      </c>
      <c r="H2309" s="90" t="s">
        <v>2291</v>
      </c>
      <c r="I2309" s="90" t="s">
        <v>21534</v>
      </c>
      <c r="J2309" s="90" t="s">
        <v>21535</v>
      </c>
      <c r="K2309" s="90" t="s">
        <v>21536</v>
      </c>
      <c r="L2309" s="90" t="s">
        <v>73</v>
      </c>
      <c r="M2309" s="90" t="s">
        <v>162</v>
      </c>
      <c r="N2309" s="90" t="s">
        <v>4350</v>
      </c>
      <c r="O2309" s="90" t="s">
        <v>2295</v>
      </c>
      <c r="P2309" s="90" t="s">
        <v>2296</v>
      </c>
      <c r="Q2309" s="90" t="s">
        <v>2297</v>
      </c>
      <c r="R2309" s="90" t="s">
        <v>2298</v>
      </c>
      <c r="S2309" s="90" t="s">
        <v>21537</v>
      </c>
      <c r="T2309" s="90" t="s">
        <v>119</v>
      </c>
      <c r="U2309" s="15">
        <v>0</v>
      </c>
      <c r="V2309" s="15">
        <v>39000</v>
      </c>
      <c r="W2309" s="15">
        <v>23000</v>
      </c>
      <c r="X2309" s="15">
        <v>10000</v>
      </c>
      <c r="Y2309" s="90" t="s">
        <v>82</v>
      </c>
      <c r="Z2309" s="90" t="s">
        <v>83</v>
      </c>
      <c r="AA2309" s="90" t="s">
        <v>84</v>
      </c>
      <c r="AB2309" s="90" t="s">
        <v>329</v>
      </c>
      <c r="AC2309" s="90" t="s">
        <v>145</v>
      </c>
      <c r="AD2309" s="90" t="s">
        <v>87</v>
      </c>
      <c r="AE2309" s="90" t="s">
        <v>61</v>
      </c>
      <c r="AF2309" s="90" t="s">
        <v>61</v>
      </c>
      <c r="AG2309" s="90" t="s">
        <v>89</v>
      </c>
      <c r="AH2309" s="90" t="s">
        <v>89</v>
      </c>
      <c r="AI2309" s="90" t="s">
        <v>88</v>
      </c>
      <c r="AJ2309" s="90" t="s">
        <v>89</v>
      </c>
      <c r="AK2309" s="90" t="s">
        <v>89</v>
      </c>
      <c r="AL2309" s="90" t="s">
        <v>89</v>
      </c>
      <c r="AM2309" s="90" t="s">
        <v>89</v>
      </c>
      <c r="AN2309" s="90" t="s">
        <v>89</v>
      </c>
      <c r="AO2309" s="90" t="s">
        <v>88</v>
      </c>
      <c r="AP2309" s="90" t="s">
        <v>89</v>
      </c>
      <c r="AQ2309" s="90" t="s">
        <v>90</v>
      </c>
      <c r="AR2309" s="90" t="s">
        <v>90</v>
      </c>
      <c r="AS2309" s="90" t="s">
        <v>91</v>
      </c>
      <c r="AT2309" s="90" t="s">
        <v>92</v>
      </c>
      <c r="AU2309" s="90" t="s">
        <v>92</v>
      </c>
      <c r="AV2309" s="90" t="s">
        <v>93</v>
      </c>
      <c r="AW2309" s="90" t="s">
        <v>21538</v>
      </c>
      <c r="AX2309" s="90" t="s">
        <v>21539</v>
      </c>
      <c r="AY2309" s="90" t="s">
        <v>21540</v>
      </c>
      <c r="AZ2309" s="90" t="s">
        <v>21539</v>
      </c>
      <c r="BA2309" s="90" t="s">
        <v>97</v>
      </c>
      <c r="BB2309" s="90" t="s">
        <v>21541</v>
      </c>
      <c r="BC2309" s="90" t="s">
        <v>99</v>
      </c>
      <c r="BD2309" s="90" t="s">
        <v>100</v>
      </c>
      <c r="BE2309" s="90" t="s">
        <v>61</v>
      </c>
      <c r="BF2309" s="90" t="s">
        <v>119</v>
      </c>
      <c r="BG2309" s="90" t="s">
        <v>101</v>
      </c>
    </row>
    <row r="2310" s="85" customFormat="1" ht="19" customHeight="1" spans="1:59">
      <c r="A2310" s="90" t="s">
        <v>226</v>
      </c>
      <c r="B2310" s="90" t="s">
        <v>227</v>
      </c>
      <c r="C2310" s="90" t="s">
        <v>5938</v>
      </c>
      <c r="D2310" s="90" t="s">
        <v>5939</v>
      </c>
      <c r="E2310" s="90" t="s">
        <v>13144</v>
      </c>
      <c r="F2310" s="90" t="s">
        <v>21542</v>
      </c>
      <c r="G2310" s="90" t="s">
        <v>2187</v>
      </c>
      <c r="H2310" s="90" t="s">
        <v>539</v>
      </c>
      <c r="I2310" s="90" t="s">
        <v>21543</v>
      </c>
      <c r="J2310" s="90" t="s">
        <v>21544</v>
      </c>
      <c r="K2310" s="90" t="s">
        <v>21545</v>
      </c>
      <c r="L2310" s="90" t="s">
        <v>73</v>
      </c>
      <c r="M2310" s="90" t="s">
        <v>1834</v>
      </c>
      <c r="N2310" s="90" t="s">
        <v>948</v>
      </c>
      <c r="O2310" s="90" t="s">
        <v>1875</v>
      </c>
      <c r="P2310" s="90" t="s">
        <v>1876</v>
      </c>
      <c r="Q2310" s="90" t="s">
        <v>1877</v>
      </c>
      <c r="R2310" s="90" t="s">
        <v>1878</v>
      </c>
      <c r="S2310" s="90" t="s">
        <v>21546</v>
      </c>
      <c r="T2310" s="90" t="s">
        <v>380</v>
      </c>
      <c r="U2310" s="15">
        <v>0</v>
      </c>
      <c r="V2310" s="15">
        <v>41510</v>
      </c>
      <c r="W2310" s="15">
        <v>28000</v>
      </c>
      <c r="X2310" s="15">
        <v>26000</v>
      </c>
      <c r="Y2310" s="90" t="s">
        <v>143</v>
      </c>
      <c r="Z2310" s="90" t="s">
        <v>83</v>
      </c>
      <c r="AA2310" s="90" t="s">
        <v>84</v>
      </c>
      <c r="AB2310" s="90" t="s">
        <v>10038</v>
      </c>
      <c r="AC2310" s="90" t="s">
        <v>145</v>
      </c>
      <c r="AD2310" s="90" t="s">
        <v>87</v>
      </c>
      <c r="AE2310" s="90" t="s">
        <v>61</v>
      </c>
      <c r="AF2310" s="90" t="s">
        <v>61</v>
      </c>
      <c r="AG2310" s="90" t="s">
        <v>89</v>
      </c>
      <c r="AH2310" s="90" t="s">
        <v>89</v>
      </c>
      <c r="AI2310" s="90" t="s">
        <v>89</v>
      </c>
      <c r="AJ2310" s="90" t="s">
        <v>89</v>
      </c>
      <c r="AK2310" s="90" t="s">
        <v>89</v>
      </c>
      <c r="AL2310" s="90" t="s">
        <v>89</v>
      </c>
      <c r="AM2310" s="90" t="s">
        <v>89</v>
      </c>
      <c r="AN2310" s="90" t="s">
        <v>89</v>
      </c>
      <c r="AO2310" s="90" t="s">
        <v>89</v>
      </c>
      <c r="AP2310" s="90" t="s">
        <v>89</v>
      </c>
      <c r="AQ2310" s="90" t="s">
        <v>90</v>
      </c>
      <c r="AR2310" s="90" t="s">
        <v>90</v>
      </c>
      <c r="AS2310" s="90" t="s">
        <v>91</v>
      </c>
      <c r="AT2310" s="90" t="s">
        <v>92</v>
      </c>
      <c r="AU2310" s="90" t="s">
        <v>92</v>
      </c>
      <c r="AV2310" s="90" t="s">
        <v>93</v>
      </c>
      <c r="AW2310" s="90" t="s">
        <v>13150</v>
      </c>
      <c r="AX2310" s="90" t="s">
        <v>21547</v>
      </c>
      <c r="AY2310" s="90" t="s">
        <v>13152</v>
      </c>
      <c r="AZ2310" s="90" t="s">
        <v>21547</v>
      </c>
      <c r="BA2310" s="90" t="s">
        <v>97</v>
      </c>
      <c r="BB2310" s="90" t="s">
        <v>21548</v>
      </c>
      <c r="BC2310" s="90" t="s">
        <v>99</v>
      </c>
      <c r="BD2310" s="90" t="s">
        <v>150</v>
      </c>
      <c r="BE2310" s="90" t="s">
        <v>61</v>
      </c>
      <c r="BF2310" s="90" t="s">
        <v>380</v>
      </c>
      <c r="BG2310" s="90" t="s">
        <v>101</v>
      </c>
    </row>
    <row r="2311" s="85" customFormat="1" ht="19" customHeight="1" spans="1:59">
      <c r="A2311" s="90" t="s">
        <v>1774</v>
      </c>
      <c r="B2311" s="90" t="s">
        <v>1775</v>
      </c>
      <c r="C2311" s="90" t="s">
        <v>3077</v>
      </c>
      <c r="D2311" s="90" t="s">
        <v>3078</v>
      </c>
      <c r="E2311" s="90" t="s">
        <v>21549</v>
      </c>
      <c r="F2311" s="90" t="s">
        <v>3080</v>
      </c>
      <c r="G2311" s="90" t="s">
        <v>3080</v>
      </c>
      <c r="H2311" s="90" t="s">
        <v>232</v>
      </c>
      <c r="I2311" s="90" t="s">
        <v>21550</v>
      </c>
      <c r="J2311" s="90" t="s">
        <v>21551</v>
      </c>
      <c r="K2311" s="90" t="s">
        <v>21552</v>
      </c>
      <c r="L2311" s="90" t="s">
        <v>73</v>
      </c>
      <c r="M2311" s="90" t="s">
        <v>21553</v>
      </c>
      <c r="N2311" s="90" t="s">
        <v>1863</v>
      </c>
      <c r="O2311" s="90" t="s">
        <v>398</v>
      </c>
      <c r="P2311" s="90" t="s">
        <v>399</v>
      </c>
      <c r="Q2311" s="90" t="s">
        <v>2192</v>
      </c>
      <c r="R2311" s="90" t="s">
        <v>2193</v>
      </c>
      <c r="S2311" s="90" t="s">
        <v>21554</v>
      </c>
      <c r="T2311" s="90" t="s">
        <v>380</v>
      </c>
      <c r="U2311" s="15">
        <v>0</v>
      </c>
      <c r="V2311" s="15">
        <v>220000</v>
      </c>
      <c r="W2311" s="15">
        <v>80000</v>
      </c>
      <c r="X2311" s="15">
        <v>35000</v>
      </c>
      <c r="Y2311" s="90" t="s">
        <v>143</v>
      </c>
      <c r="Z2311" s="90" t="s">
        <v>83</v>
      </c>
      <c r="AA2311" s="90" t="s">
        <v>84</v>
      </c>
      <c r="AB2311" s="90" t="s">
        <v>21555</v>
      </c>
      <c r="AC2311" s="90" t="s">
        <v>359</v>
      </c>
      <c r="AD2311" s="90" t="s">
        <v>87</v>
      </c>
      <c r="AE2311" s="90" t="s">
        <v>61</v>
      </c>
      <c r="AF2311" s="90" t="s">
        <v>61</v>
      </c>
      <c r="AG2311" s="90" t="s">
        <v>89</v>
      </c>
      <c r="AH2311" s="90" t="s">
        <v>89</v>
      </c>
      <c r="AI2311" s="90" t="s">
        <v>89</v>
      </c>
      <c r="AJ2311" s="90" t="s">
        <v>89</v>
      </c>
      <c r="AK2311" s="90" t="s">
        <v>89</v>
      </c>
      <c r="AL2311" s="90" t="s">
        <v>89</v>
      </c>
      <c r="AM2311" s="90" t="s">
        <v>89</v>
      </c>
      <c r="AN2311" s="90" t="s">
        <v>89</v>
      </c>
      <c r="AO2311" s="90" t="s">
        <v>89</v>
      </c>
      <c r="AP2311" s="90" t="s">
        <v>89</v>
      </c>
      <c r="AQ2311" s="90" t="s">
        <v>90</v>
      </c>
      <c r="AR2311" s="90" t="s">
        <v>90</v>
      </c>
      <c r="AS2311" s="90" t="s">
        <v>91</v>
      </c>
      <c r="AT2311" s="90" t="s">
        <v>92</v>
      </c>
      <c r="AU2311" s="90" t="s">
        <v>92</v>
      </c>
      <c r="AV2311" s="90" t="s">
        <v>93</v>
      </c>
      <c r="AW2311" s="90" t="s">
        <v>21556</v>
      </c>
      <c r="AX2311" s="90" t="s">
        <v>21557</v>
      </c>
      <c r="AY2311" s="90" t="s">
        <v>21558</v>
      </c>
      <c r="AZ2311" s="90" t="s">
        <v>21557</v>
      </c>
      <c r="BA2311" s="90" t="s">
        <v>97</v>
      </c>
      <c r="BB2311" s="90" t="s">
        <v>21559</v>
      </c>
      <c r="BC2311" s="90" t="s">
        <v>99</v>
      </c>
      <c r="BD2311" s="90" t="s">
        <v>150</v>
      </c>
      <c r="BE2311" s="90" t="s">
        <v>61</v>
      </c>
      <c r="BF2311" s="90" t="s">
        <v>380</v>
      </c>
      <c r="BG2311" s="90" t="s">
        <v>101</v>
      </c>
    </row>
    <row r="2312" s="85" customFormat="1" ht="19" customHeight="1" spans="1:59">
      <c r="A2312" s="90" t="s">
        <v>1984</v>
      </c>
      <c r="B2312" s="90" t="s">
        <v>1985</v>
      </c>
      <c r="C2312" s="90" t="s">
        <v>1986</v>
      </c>
      <c r="D2312" s="90" t="s">
        <v>1987</v>
      </c>
      <c r="E2312" s="90" t="s">
        <v>21560</v>
      </c>
      <c r="F2312" s="90" t="s">
        <v>12198</v>
      </c>
      <c r="G2312" s="90" t="s">
        <v>21561</v>
      </c>
      <c r="H2312" s="90" t="s">
        <v>605</v>
      </c>
      <c r="I2312" s="90" t="s">
        <v>21562</v>
      </c>
      <c r="J2312" s="90" t="s">
        <v>21563</v>
      </c>
      <c r="K2312" s="90" t="s">
        <v>21564</v>
      </c>
      <c r="L2312" s="90" t="s">
        <v>73</v>
      </c>
      <c r="M2312" s="90" t="s">
        <v>341</v>
      </c>
      <c r="N2312" s="90" t="s">
        <v>880</v>
      </c>
      <c r="O2312" s="90" t="s">
        <v>610</v>
      </c>
      <c r="P2312" s="90" t="s">
        <v>611</v>
      </c>
      <c r="Q2312" s="90" t="s">
        <v>1669</v>
      </c>
      <c r="R2312" s="90" t="s">
        <v>1670</v>
      </c>
      <c r="S2312" s="90" t="s">
        <v>21565</v>
      </c>
      <c r="T2312" s="90" t="s">
        <v>119</v>
      </c>
      <c r="U2312" s="15">
        <v>0</v>
      </c>
      <c r="V2312" s="15">
        <v>5000</v>
      </c>
      <c r="W2312" s="15">
        <v>4000</v>
      </c>
      <c r="X2312" s="15">
        <v>2000</v>
      </c>
      <c r="Y2312" s="90" t="s">
        <v>82</v>
      </c>
      <c r="Z2312" s="90" t="s">
        <v>83</v>
      </c>
      <c r="AA2312" s="90" t="s">
        <v>84</v>
      </c>
      <c r="AB2312" s="90" t="s">
        <v>12198</v>
      </c>
      <c r="AC2312" s="90" t="s">
        <v>121</v>
      </c>
      <c r="AD2312" s="90" t="s">
        <v>87</v>
      </c>
      <c r="AE2312" s="90" t="s">
        <v>61</v>
      </c>
      <c r="AF2312" s="90" t="s">
        <v>61</v>
      </c>
      <c r="AG2312" s="90" t="s">
        <v>89</v>
      </c>
      <c r="AH2312" s="90" t="s">
        <v>89</v>
      </c>
      <c r="AI2312" s="90" t="s">
        <v>89</v>
      </c>
      <c r="AJ2312" s="90" t="s">
        <v>89</v>
      </c>
      <c r="AK2312" s="90" t="s">
        <v>89</v>
      </c>
      <c r="AL2312" s="90" t="s">
        <v>89</v>
      </c>
      <c r="AM2312" s="90" t="s">
        <v>89</v>
      </c>
      <c r="AN2312" s="90" t="s">
        <v>89</v>
      </c>
      <c r="AO2312" s="90" t="s">
        <v>89</v>
      </c>
      <c r="AP2312" s="90" t="s">
        <v>89</v>
      </c>
      <c r="AQ2312" s="90" t="s">
        <v>90</v>
      </c>
      <c r="AR2312" s="90" t="s">
        <v>90</v>
      </c>
      <c r="AS2312" s="90" t="s">
        <v>91</v>
      </c>
      <c r="AT2312" s="90" t="s">
        <v>92</v>
      </c>
      <c r="AU2312" s="90" t="s">
        <v>92</v>
      </c>
      <c r="AV2312" s="90" t="s">
        <v>93</v>
      </c>
      <c r="AW2312" s="90" t="s">
        <v>21566</v>
      </c>
      <c r="AX2312" s="90" t="s">
        <v>21567</v>
      </c>
      <c r="AY2312" s="90" t="s">
        <v>7890</v>
      </c>
      <c r="AZ2312" s="90" t="s">
        <v>21567</v>
      </c>
      <c r="BA2312" s="90" t="s">
        <v>97</v>
      </c>
      <c r="BB2312" s="90" t="s">
        <v>21568</v>
      </c>
      <c r="BC2312" s="90" t="s">
        <v>99</v>
      </c>
      <c r="BD2312" s="90" t="s">
        <v>100</v>
      </c>
      <c r="BE2312" s="90" t="s">
        <v>61</v>
      </c>
      <c r="BF2312" s="90" t="s">
        <v>119</v>
      </c>
      <c r="BG2312" s="90" t="s">
        <v>101</v>
      </c>
    </row>
    <row r="2313" s="85" customFormat="1" ht="19" customHeight="1" spans="1:59">
      <c r="A2313" s="90" t="s">
        <v>302</v>
      </c>
      <c r="B2313" s="90" t="s">
        <v>303</v>
      </c>
      <c r="C2313" s="90" t="s">
        <v>1968</v>
      </c>
      <c r="D2313" s="90" t="s">
        <v>1969</v>
      </c>
      <c r="E2313" s="90" t="s">
        <v>1970</v>
      </c>
      <c r="F2313" s="90" t="s">
        <v>9678</v>
      </c>
      <c r="G2313" s="90" t="s">
        <v>308</v>
      </c>
      <c r="H2313" s="90" t="s">
        <v>69</v>
      </c>
      <c r="I2313" s="90" t="s">
        <v>21569</v>
      </c>
      <c r="J2313" s="90" t="s">
        <v>21570</v>
      </c>
      <c r="K2313" s="90" t="s">
        <v>21571</v>
      </c>
      <c r="L2313" s="90" t="s">
        <v>73</v>
      </c>
      <c r="M2313" s="90" t="s">
        <v>74</v>
      </c>
      <c r="N2313" s="90" t="s">
        <v>866</v>
      </c>
      <c r="O2313" s="90" t="s">
        <v>76</v>
      </c>
      <c r="P2313" s="90" t="s">
        <v>77</v>
      </c>
      <c r="Q2313" s="90" t="s">
        <v>277</v>
      </c>
      <c r="R2313" s="90" t="s">
        <v>278</v>
      </c>
      <c r="S2313" s="90" t="s">
        <v>21572</v>
      </c>
      <c r="T2313" s="90" t="s">
        <v>328</v>
      </c>
      <c r="U2313" s="15">
        <v>0</v>
      </c>
      <c r="V2313" s="15">
        <v>39112.17</v>
      </c>
      <c r="W2313" s="15">
        <v>29518</v>
      </c>
      <c r="X2313" s="15">
        <v>29518</v>
      </c>
      <c r="Y2313" s="90" t="s">
        <v>82</v>
      </c>
      <c r="Z2313" s="90" t="s">
        <v>83</v>
      </c>
      <c r="AA2313" s="90" t="s">
        <v>84</v>
      </c>
      <c r="AB2313" s="90" t="s">
        <v>1979</v>
      </c>
      <c r="AC2313" s="90" t="s">
        <v>191</v>
      </c>
      <c r="AD2313" s="90" t="s">
        <v>87</v>
      </c>
      <c r="AE2313" s="90" t="s">
        <v>61</v>
      </c>
      <c r="AF2313" s="90" t="s">
        <v>61</v>
      </c>
      <c r="AG2313" s="90" t="s">
        <v>89</v>
      </c>
      <c r="AH2313" s="90" t="s">
        <v>89</v>
      </c>
      <c r="AI2313" s="90" t="s">
        <v>89</v>
      </c>
      <c r="AJ2313" s="90" t="s">
        <v>89</v>
      </c>
      <c r="AK2313" s="90" t="s">
        <v>89</v>
      </c>
      <c r="AL2313" s="90" t="s">
        <v>89</v>
      </c>
      <c r="AM2313" s="90" t="s">
        <v>89</v>
      </c>
      <c r="AN2313" s="90" t="s">
        <v>89</v>
      </c>
      <c r="AO2313" s="90" t="s">
        <v>89</v>
      </c>
      <c r="AP2313" s="90" t="s">
        <v>89</v>
      </c>
      <c r="AQ2313" s="90" t="s">
        <v>90</v>
      </c>
      <c r="AR2313" s="90" t="s">
        <v>90</v>
      </c>
      <c r="AS2313" s="90" t="s">
        <v>91</v>
      </c>
      <c r="AT2313" s="90" t="s">
        <v>92</v>
      </c>
      <c r="AU2313" s="90" t="s">
        <v>92</v>
      </c>
      <c r="AV2313" s="90" t="s">
        <v>93</v>
      </c>
      <c r="AW2313" s="90" t="s">
        <v>1980</v>
      </c>
      <c r="AX2313" s="90" t="s">
        <v>21573</v>
      </c>
      <c r="AY2313" s="90" t="s">
        <v>1982</v>
      </c>
      <c r="AZ2313" s="90" t="s">
        <v>21573</v>
      </c>
      <c r="BA2313" s="90" t="s">
        <v>97</v>
      </c>
      <c r="BB2313" s="90" t="s">
        <v>21574</v>
      </c>
      <c r="BC2313" s="90" t="s">
        <v>99</v>
      </c>
      <c r="BD2313" s="90" t="s">
        <v>100</v>
      </c>
      <c r="BE2313" s="90" t="s">
        <v>61</v>
      </c>
      <c r="BF2313" s="90" t="s">
        <v>328</v>
      </c>
      <c r="BG2313" s="90" t="s">
        <v>101</v>
      </c>
    </row>
    <row r="2314" s="85" customFormat="1" ht="19" customHeight="1" spans="1:59">
      <c r="A2314" s="90" t="s">
        <v>267</v>
      </c>
      <c r="B2314" s="90" t="s">
        <v>268</v>
      </c>
      <c r="C2314" s="90" t="s">
        <v>269</v>
      </c>
      <c r="D2314" s="90" t="s">
        <v>270</v>
      </c>
      <c r="E2314" s="90" t="s">
        <v>21575</v>
      </c>
      <c r="F2314" s="90" t="s">
        <v>3757</v>
      </c>
      <c r="G2314" s="90" t="s">
        <v>3757</v>
      </c>
      <c r="H2314" s="90" t="s">
        <v>605</v>
      </c>
      <c r="I2314" s="90" t="s">
        <v>21576</v>
      </c>
      <c r="J2314" s="90" t="s">
        <v>21577</v>
      </c>
      <c r="K2314" s="90" t="s">
        <v>21578</v>
      </c>
      <c r="L2314" s="90" t="s">
        <v>73</v>
      </c>
      <c r="M2314" s="90" t="s">
        <v>508</v>
      </c>
      <c r="N2314" s="90" t="s">
        <v>2954</v>
      </c>
      <c r="O2314" s="90" t="s">
        <v>610</v>
      </c>
      <c r="P2314" s="90" t="s">
        <v>611</v>
      </c>
      <c r="Q2314" s="90" t="s">
        <v>612</v>
      </c>
      <c r="R2314" s="90" t="s">
        <v>613</v>
      </c>
      <c r="S2314" s="90" t="s">
        <v>21579</v>
      </c>
      <c r="T2314" s="90" t="s">
        <v>380</v>
      </c>
      <c r="U2314" s="15">
        <v>0</v>
      </c>
      <c r="V2314" s="15">
        <v>342164</v>
      </c>
      <c r="W2314" s="15">
        <v>246500</v>
      </c>
      <c r="X2314" s="15">
        <v>39800</v>
      </c>
      <c r="Y2314" s="90" t="s">
        <v>82</v>
      </c>
      <c r="Z2314" s="90" t="s">
        <v>83</v>
      </c>
      <c r="AA2314" s="90" t="s">
        <v>84</v>
      </c>
      <c r="AB2314" s="90" t="s">
        <v>21580</v>
      </c>
      <c r="AC2314" s="90" t="s">
        <v>121</v>
      </c>
      <c r="AD2314" s="90" t="s">
        <v>87</v>
      </c>
      <c r="AE2314" s="90" t="s">
        <v>61</v>
      </c>
      <c r="AF2314" s="90" t="s">
        <v>61</v>
      </c>
      <c r="AG2314" s="90" t="s">
        <v>89</v>
      </c>
      <c r="AH2314" s="90" t="s">
        <v>89</v>
      </c>
      <c r="AI2314" s="90" t="s">
        <v>89</v>
      </c>
      <c r="AJ2314" s="90" t="s">
        <v>89</v>
      </c>
      <c r="AK2314" s="90" t="s">
        <v>89</v>
      </c>
      <c r="AL2314" s="90" t="s">
        <v>89</v>
      </c>
      <c r="AM2314" s="90" t="s">
        <v>89</v>
      </c>
      <c r="AN2314" s="90" t="s">
        <v>89</v>
      </c>
      <c r="AO2314" s="90" t="s">
        <v>89</v>
      </c>
      <c r="AP2314" s="90" t="s">
        <v>89</v>
      </c>
      <c r="AQ2314" s="90" t="s">
        <v>90</v>
      </c>
      <c r="AR2314" s="90" t="s">
        <v>90</v>
      </c>
      <c r="AS2314" s="90" t="s">
        <v>91</v>
      </c>
      <c r="AT2314" s="90" t="s">
        <v>92</v>
      </c>
      <c r="AU2314" s="90" t="s">
        <v>92</v>
      </c>
      <c r="AV2314" s="90" t="s">
        <v>93</v>
      </c>
      <c r="AW2314" s="90" t="s">
        <v>21581</v>
      </c>
      <c r="AX2314" s="90" t="s">
        <v>21582</v>
      </c>
      <c r="AY2314" s="90" t="s">
        <v>21583</v>
      </c>
      <c r="AZ2314" s="90" t="s">
        <v>21582</v>
      </c>
      <c r="BA2314" s="90" t="s">
        <v>97</v>
      </c>
      <c r="BB2314" s="90" t="s">
        <v>21584</v>
      </c>
      <c r="BC2314" s="90" t="s">
        <v>99</v>
      </c>
      <c r="BD2314" s="90" t="s">
        <v>100</v>
      </c>
      <c r="BE2314" s="90" t="s">
        <v>61</v>
      </c>
      <c r="BF2314" s="90" t="s">
        <v>380</v>
      </c>
      <c r="BG2314" s="90" t="s">
        <v>101</v>
      </c>
    </row>
    <row r="2315" s="85" customFormat="1" ht="19" customHeight="1" spans="1:59">
      <c r="A2315" s="90" t="s">
        <v>302</v>
      </c>
      <c r="B2315" s="90" t="s">
        <v>303</v>
      </c>
      <c r="C2315" s="90" t="s">
        <v>14039</v>
      </c>
      <c r="D2315" s="90" t="s">
        <v>14040</v>
      </c>
      <c r="E2315" s="90" t="s">
        <v>21585</v>
      </c>
      <c r="F2315" s="90" t="s">
        <v>308</v>
      </c>
      <c r="G2315" s="90" t="s">
        <v>308</v>
      </c>
      <c r="H2315" s="90" t="s">
        <v>69</v>
      </c>
      <c r="I2315" s="90" t="s">
        <v>21586</v>
      </c>
      <c r="J2315" s="90" t="s">
        <v>21587</v>
      </c>
      <c r="K2315" s="90" t="s">
        <v>654</v>
      </c>
      <c r="L2315" s="90" t="s">
        <v>73</v>
      </c>
      <c r="M2315" s="90" t="s">
        <v>74</v>
      </c>
      <c r="N2315" s="90" t="s">
        <v>866</v>
      </c>
      <c r="O2315" s="90" t="s">
        <v>76</v>
      </c>
      <c r="P2315" s="90" t="s">
        <v>77</v>
      </c>
      <c r="Q2315" s="90" t="s">
        <v>277</v>
      </c>
      <c r="R2315" s="90" t="s">
        <v>278</v>
      </c>
      <c r="S2315" s="90" t="s">
        <v>21588</v>
      </c>
      <c r="T2315" s="90" t="s">
        <v>328</v>
      </c>
      <c r="U2315" s="15">
        <v>0</v>
      </c>
      <c r="V2315" s="15">
        <v>69567.06</v>
      </c>
      <c r="W2315" s="15">
        <v>50000</v>
      </c>
      <c r="X2315" s="15">
        <v>50000</v>
      </c>
      <c r="Y2315" s="90" t="s">
        <v>82</v>
      </c>
      <c r="Z2315" s="90" t="s">
        <v>83</v>
      </c>
      <c r="AA2315" s="90" t="s">
        <v>84</v>
      </c>
      <c r="AB2315" s="90" t="s">
        <v>21589</v>
      </c>
      <c r="AC2315" s="90" t="s">
        <v>191</v>
      </c>
      <c r="AD2315" s="90" t="s">
        <v>87</v>
      </c>
      <c r="AE2315" s="90" t="s">
        <v>61</v>
      </c>
      <c r="AF2315" s="90" t="s">
        <v>61</v>
      </c>
      <c r="AG2315" s="90" t="s">
        <v>89</v>
      </c>
      <c r="AH2315" s="90" t="s">
        <v>89</v>
      </c>
      <c r="AI2315" s="90" t="s">
        <v>89</v>
      </c>
      <c r="AJ2315" s="90" t="s">
        <v>89</v>
      </c>
      <c r="AK2315" s="90" t="s">
        <v>89</v>
      </c>
      <c r="AL2315" s="90" t="s">
        <v>89</v>
      </c>
      <c r="AM2315" s="90" t="s">
        <v>89</v>
      </c>
      <c r="AN2315" s="90" t="s">
        <v>89</v>
      </c>
      <c r="AO2315" s="90" t="s">
        <v>89</v>
      </c>
      <c r="AP2315" s="90" t="s">
        <v>89</v>
      </c>
      <c r="AQ2315" s="90" t="s">
        <v>90</v>
      </c>
      <c r="AR2315" s="90" t="s">
        <v>90</v>
      </c>
      <c r="AS2315" s="90" t="s">
        <v>91</v>
      </c>
      <c r="AT2315" s="90" t="s">
        <v>92</v>
      </c>
      <c r="AU2315" s="90" t="s">
        <v>92</v>
      </c>
      <c r="AV2315" s="90" t="s">
        <v>93</v>
      </c>
      <c r="AW2315" s="90" t="s">
        <v>21590</v>
      </c>
      <c r="AX2315" s="90" t="s">
        <v>21591</v>
      </c>
      <c r="AY2315" s="90" t="s">
        <v>21592</v>
      </c>
      <c r="AZ2315" s="90" t="s">
        <v>21591</v>
      </c>
      <c r="BA2315" s="90" t="s">
        <v>97</v>
      </c>
      <c r="BB2315" s="90" t="s">
        <v>21593</v>
      </c>
      <c r="BC2315" s="90" t="s">
        <v>99</v>
      </c>
      <c r="BD2315" s="90" t="s">
        <v>100</v>
      </c>
      <c r="BE2315" s="90" t="s">
        <v>61</v>
      </c>
      <c r="BF2315" s="90" t="s">
        <v>328</v>
      </c>
      <c r="BG2315" s="90" t="s">
        <v>101</v>
      </c>
    </row>
    <row r="2316" s="85" customFormat="1" ht="19" customHeight="1" spans="1:59">
      <c r="A2316" s="90" t="s">
        <v>267</v>
      </c>
      <c r="B2316" s="90" t="s">
        <v>268</v>
      </c>
      <c r="C2316" s="90" t="s">
        <v>6347</v>
      </c>
      <c r="D2316" s="90" t="s">
        <v>6348</v>
      </c>
      <c r="E2316" s="90" t="s">
        <v>21594</v>
      </c>
      <c r="F2316" s="90" t="s">
        <v>21595</v>
      </c>
      <c r="G2316" s="90" t="s">
        <v>10912</v>
      </c>
      <c r="H2316" s="90" t="s">
        <v>5013</v>
      </c>
      <c r="I2316" s="90" t="s">
        <v>21596</v>
      </c>
      <c r="J2316" s="90" t="s">
        <v>21597</v>
      </c>
      <c r="K2316" s="90" t="s">
        <v>21598</v>
      </c>
      <c r="L2316" s="90" t="s">
        <v>73</v>
      </c>
      <c r="M2316" s="90" t="s">
        <v>145</v>
      </c>
      <c r="N2316" s="90" t="s">
        <v>203</v>
      </c>
      <c r="O2316" s="90" t="s">
        <v>21599</v>
      </c>
      <c r="P2316" s="90" t="s">
        <v>21600</v>
      </c>
      <c r="Q2316" s="90" t="s">
        <v>5017</v>
      </c>
      <c r="R2316" s="90" t="s">
        <v>5018</v>
      </c>
      <c r="S2316" s="90" t="s">
        <v>21601</v>
      </c>
      <c r="T2316" s="90" t="s">
        <v>262</v>
      </c>
      <c r="U2316" s="15">
        <v>0</v>
      </c>
      <c r="V2316" s="15">
        <v>5500</v>
      </c>
      <c r="W2316" s="15">
        <v>2000</v>
      </c>
      <c r="X2316" s="15">
        <v>2000</v>
      </c>
      <c r="Y2316" s="90" t="s">
        <v>143</v>
      </c>
      <c r="Z2316" s="90" t="s">
        <v>83</v>
      </c>
      <c r="AA2316" s="90" t="s">
        <v>84</v>
      </c>
      <c r="AB2316" s="90" t="s">
        <v>21602</v>
      </c>
      <c r="AC2316" s="90" t="s">
        <v>359</v>
      </c>
      <c r="AD2316" s="90" t="s">
        <v>87</v>
      </c>
      <c r="AE2316" s="90" t="s">
        <v>61</v>
      </c>
      <c r="AF2316" s="90" t="s">
        <v>61</v>
      </c>
      <c r="AG2316" s="90" t="s">
        <v>89</v>
      </c>
      <c r="AH2316" s="90" t="s">
        <v>89</v>
      </c>
      <c r="AI2316" s="90" t="s">
        <v>89</v>
      </c>
      <c r="AJ2316" s="90" t="s">
        <v>89</v>
      </c>
      <c r="AK2316" s="90" t="s">
        <v>89</v>
      </c>
      <c r="AL2316" s="90" t="s">
        <v>89</v>
      </c>
      <c r="AM2316" s="90" t="s">
        <v>89</v>
      </c>
      <c r="AN2316" s="90" t="s">
        <v>89</v>
      </c>
      <c r="AO2316" s="90" t="s">
        <v>89</v>
      </c>
      <c r="AP2316" s="90" t="s">
        <v>89</v>
      </c>
      <c r="AQ2316" s="90" t="s">
        <v>90</v>
      </c>
      <c r="AR2316" s="90" t="s">
        <v>90</v>
      </c>
      <c r="AS2316" s="90" t="s">
        <v>91</v>
      </c>
      <c r="AT2316" s="90" t="s">
        <v>92</v>
      </c>
      <c r="AU2316" s="90" t="s">
        <v>92</v>
      </c>
      <c r="AV2316" s="90" t="s">
        <v>93</v>
      </c>
      <c r="AW2316" s="90" t="s">
        <v>21603</v>
      </c>
      <c r="AX2316" s="90" t="s">
        <v>21604</v>
      </c>
      <c r="AY2316" s="90" t="s">
        <v>21605</v>
      </c>
      <c r="AZ2316" s="90" t="s">
        <v>21604</v>
      </c>
      <c r="BA2316" s="90" t="s">
        <v>97</v>
      </c>
      <c r="BB2316" s="90" t="s">
        <v>21606</v>
      </c>
      <c r="BC2316" s="90" t="s">
        <v>99</v>
      </c>
      <c r="BD2316" s="90" t="s">
        <v>150</v>
      </c>
      <c r="BE2316" s="90" t="s">
        <v>61</v>
      </c>
      <c r="BF2316" s="90" t="s">
        <v>262</v>
      </c>
      <c r="BG2316" s="90" t="s">
        <v>101</v>
      </c>
    </row>
    <row r="2317" s="85" customFormat="1" ht="19" customHeight="1" spans="1:59">
      <c r="A2317" s="90" t="s">
        <v>441</v>
      </c>
      <c r="B2317" s="90" t="s">
        <v>442</v>
      </c>
      <c r="C2317" s="90" t="s">
        <v>8339</v>
      </c>
      <c r="D2317" s="90" t="s">
        <v>8340</v>
      </c>
      <c r="E2317" s="90" t="s">
        <v>21607</v>
      </c>
      <c r="F2317" s="90" t="s">
        <v>21608</v>
      </c>
      <c r="G2317" s="90" t="s">
        <v>1003</v>
      </c>
      <c r="H2317" s="90" t="s">
        <v>69</v>
      </c>
      <c r="I2317" s="90" t="s">
        <v>21609</v>
      </c>
      <c r="J2317" s="90" t="s">
        <v>21610</v>
      </c>
      <c r="K2317" s="90" t="s">
        <v>625</v>
      </c>
      <c r="L2317" s="90" t="s">
        <v>73</v>
      </c>
      <c r="M2317" s="90" t="s">
        <v>21611</v>
      </c>
      <c r="N2317" s="90" t="s">
        <v>203</v>
      </c>
      <c r="O2317" s="90" t="s">
        <v>76</v>
      </c>
      <c r="P2317" s="90" t="s">
        <v>77</v>
      </c>
      <c r="Q2317" s="90" t="s">
        <v>277</v>
      </c>
      <c r="R2317" s="90" t="s">
        <v>278</v>
      </c>
      <c r="S2317" s="90" t="s">
        <v>21612</v>
      </c>
      <c r="T2317" s="90" t="s">
        <v>280</v>
      </c>
      <c r="U2317" s="15">
        <v>0</v>
      </c>
      <c r="V2317" s="15">
        <v>9027.62</v>
      </c>
      <c r="W2317" s="15">
        <v>8647</v>
      </c>
      <c r="X2317" s="15">
        <v>8647</v>
      </c>
      <c r="Y2317" s="90" t="s">
        <v>82</v>
      </c>
      <c r="Z2317" s="90" t="s">
        <v>83</v>
      </c>
      <c r="AA2317" s="90" t="s">
        <v>84</v>
      </c>
      <c r="AB2317" s="90" t="s">
        <v>21613</v>
      </c>
      <c r="AC2317" s="90" t="s">
        <v>359</v>
      </c>
      <c r="AD2317" s="90" t="s">
        <v>87</v>
      </c>
      <c r="AE2317" s="90" t="s">
        <v>61</v>
      </c>
      <c r="AF2317" s="90" t="s">
        <v>61</v>
      </c>
      <c r="AG2317" s="90" t="s">
        <v>89</v>
      </c>
      <c r="AH2317" s="90" t="s">
        <v>88</v>
      </c>
      <c r="AI2317" s="90" t="s">
        <v>88</v>
      </c>
      <c r="AJ2317" s="90" t="s">
        <v>88</v>
      </c>
      <c r="AK2317" s="90" t="s">
        <v>88</v>
      </c>
      <c r="AL2317" s="90" t="s">
        <v>88</v>
      </c>
      <c r="AM2317" s="90" t="s">
        <v>88</v>
      </c>
      <c r="AN2317" s="90" t="s">
        <v>88</v>
      </c>
      <c r="AO2317" s="90" t="s">
        <v>88</v>
      </c>
      <c r="AP2317" s="90" t="s">
        <v>89</v>
      </c>
      <c r="AQ2317" s="90" t="s">
        <v>90</v>
      </c>
      <c r="AR2317" s="90" t="s">
        <v>90</v>
      </c>
      <c r="AS2317" s="90" t="s">
        <v>91</v>
      </c>
      <c r="AT2317" s="90" t="s">
        <v>92</v>
      </c>
      <c r="AU2317" s="90" t="s">
        <v>92</v>
      </c>
      <c r="AV2317" s="90" t="s">
        <v>93</v>
      </c>
      <c r="AW2317" s="90" t="s">
        <v>21614</v>
      </c>
      <c r="AX2317" s="90" t="s">
        <v>21615</v>
      </c>
      <c r="AY2317" s="90" t="s">
        <v>791</v>
      </c>
      <c r="AZ2317" s="90" t="s">
        <v>21615</v>
      </c>
      <c r="BA2317" s="90" t="s">
        <v>97</v>
      </c>
      <c r="BB2317" s="90" t="s">
        <v>21616</v>
      </c>
      <c r="BC2317" s="90" t="s">
        <v>99</v>
      </c>
      <c r="BD2317" s="90" t="s">
        <v>100</v>
      </c>
      <c r="BE2317" s="90" t="s">
        <v>61</v>
      </c>
      <c r="BF2317" s="90" t="s">
        <v>280</v>
      </c>
      <c r="BG2317" s="90" t="s">
        <v>101</v>
      </c>
    </row>
    <row r="2318" s="85" customFormat="1" ht="19" customHeight="1" spans="1:59">
      <c r="A2318" s="90" t="s">
        <v>126</v>
      </c>
      <c r="B2318" s="90" t="s">
        <v>127</v>
      </c>
      <c r="C2318" s="90" t="s">
        <v>196</v>
      </c>
      <c r="D2318" s="90" t="s">
        <v>197</v>
      </c>
      <c r="E2318" s="90" t="s">
        <v>21617</v>
      </c>
      <c r="F2318" s="90" t="s">
        <v>7637</v>
      </c>
      <c r="G2318" s="90" t="s">
        <v>7637</v>
      </c>
      <c r="H2318" s="90" t="s">
        <v>605</v>
      </c>
      <c r="I2318" s="90" t="s">
        <v>21618</v>
      </c>
      <c r="J2318" s="90" t="s">
        <v>21619</v>
      </c>
      <c r="K2318" s="90" t="s">
        <v>21620</v>
      </c>
      <c r="L2318" s="90" t="s">
        <v>73</v>
      </c>
      <c r="M2318" s="90" t="s">
        <v>16391</v>
      </c>
      <c r="N2318" s="90" t="s">
        <v>2350</v>
      </c>
      <c r="O2318" s="90" t="s">
        <v>610</v>
      </c>
      <c r="P2318" s="90" t="s">
        <v>611</v>
      </c>
      <c r="Q2318" s="90" t="s">
        <v>1669</v>
      </c>
      <c r="R2318" s="90" t="s">
        <v>1670</v>
      </c>
      <c r="S2318" s="90" t="s">
        <v>21621</v>
      </c>
      <c r="T2318" s="90" t="s">
        <v>209</v>
      </c>
      <c r="U2318" s="15">
        <v>0</v>
      </c>
      <c r="V2318" s="15">
        <v>27250</v>
      </c>
      <c r="W2318" s="15">
        <v>21800</v>
      </c>
      <c r="X2318" s="15">
        <v>2000</v>
      </c>
      <c r="Y2318" s="90" t="s">
        <v>143</v>
      </c>
      <c r="Z2318" s="90" t="s">
        <v>83</v>
      </c>
      <c r="AA2318" s="90" t="s">
        <v>84</v>
      </c>
      <c r="AB2318" s="90" t="s">
        <v>21622</v>
      </c>
      <c r="AC2318" s="90" t="s">
        <v>121</v>
      </c>
      <c r="AD2318" s="90" t="s">
        <v>87</v>
      </c>
      <c r="AE2318" s="90" t="s">
        <v>61</v>
      </c>
      <c r="AF2318" s="90" t="s">
        <v>61</v>
      </c>
      <c r="AG2318" s="90" t="s">
        <v>89</v>
      </c>
      <c r="AH2318" s="90" t="s">
        <v>89</v>
      </c>
      <c r="AI2318" s="90" t="s">
        <v>88</v>
      </c>
      <c r="AJ2318" s="90" t="s">
        <v>89</v>
      </c>
      <c r="AK2318" s="90" t="s">
        <v>89</v>
      </c>
      <c r="AL2318" s="90" t="s">
        <v>88</v>
      </c>
      <c r="AM2318" s="90" t="s">
        <v>89</v>
      </c>
      <c r="AN2318" s="90" t="s">
        <v>89</v>
      </c>
      <c r="AO2318" s="90" t="s">
        <v>88</v>
      </c>
      <c r="AP2318" s="90" t="s">
        <v>89</v>
      </c>
      <c r="AQ2318" s="90" t="s">
        <v>90</v>
      </c>
      <c r="AR2318" s="90" t="s">
        <v>90</v>
      </c>
      <c r="AS2318" s="90" t="s">
        <v>91</v>
      </c>
      <c r="AT2318" s="90" t="s">
        <v>92</v>
      </c>
      <c r="AU2318" s="90" t="s">
        <v>92</v>
      </c>
      <c r="AV2318" s="90" t="s">
        <v>93</v>
      </c>
      <c r="AW2318" s="90" t="s">
        <v>21623</v>
      </c>
      <c r="AX2318" s="90" t="s">
        <v>21624</v>
      </c>
      <c r="AY2318" s="90" t="s">
        <v>21625</v>
      </c>
      <c r="AZ2318" s="90" t="s">
        <v>21624</v>
      </c>
      <c r="BA2318" s="90" t="s">
        <v>97</v>
      </c>
      <c r="BB2318" s="90" t="s">
        <v>21626</v>
      </c>
      <c r="BC2318" s="90" t="s">
        <v>99</v>
      </c>
      <c r="BD2318" s="90" t="s">
        <v>150</v>
      </c>
      <c r="BE2318" s="90" t="s">
        <v>61</v>
      </c>
      <c r="BF2318" s="90" t="s">
        <v>209</v>
      </c>
      <c r="BG2318" s="90" t="s">
        <v>101</v>
      </c>
    </row>
    <row r="2319" s="85" customFormat="1" ht="19" customHeight="1" spans="1:59">
      <c r="A2319" s="90" t="s">
        <v>485</v>
      </c>
      <c r="B2319" s="90" t="s">
        <v>486</v>
      </c>
      <c r="C2319" s="90" t="s">
        <v>487</v>
      </c>
      <c r="D2319" s="90" t="s">
        <v>488</v>
      </c>
      <c r="E2319" s="90" t="s">
        <v>16517</v>
      </c>
      <c r="F2319" s="90" t="s">
        <v>16518</v>
      </c>
      <c r="G2319" s="90" t="s">
        <v>3960</v>
      </c>
      <c r="H2319" s="90" t="s">
        <v>369</v>
      </c>
      <c r="I2319" s="90" t="s">
        <v>21627</v>
      </c>
      <c r="J2319" s="90" t="s">
        <v>21628</v>
      </c>
      <c r="K2319" s="90" t="s">
        <v>21629</v>
      </c>
      <c r="L2319" s="90" t="s">
        <v>73</v>
      </c>
      <c r="M2319" s="90" t="s">
        <v>21630</v>
      </c>
      <c r="N2319" s="90" t="s">
        <v>21631</v>
      </c>
      <c r="O2319" s="90" t="s">
        <v>375</v>
      </c>
      <c r="P2319" s="90" t="s">
        <v>376</v>
      </c>
      <c r="Q2319" s="90" t="s">
        <v>377</v>
      </c>
      <c r="R2319" s="90" t="s">
        <v>378</v>
      </c>
      <c r="S2319" s="90" t="s">
        <v>21632</v>
      </c>
      <c r="T2319" s="90" t="s">
        <v>380</v>
      </c>
      <c r="U2319" s="15">
        <v>0</v>
      </c>
      <c r="V2319" s="15">
        <v>19976</v>
      </c>
      <c r="W2319" s="15">
        <v>7700</v>
      </c>
      <c r="X2319" s="15">
        <v>5000</v>
      </c>
      <c r="Y2319" s="90" t="s">
        <v>143</v>
      </c>
      <c r="Z2319" s="90" t="s">
        <v>83</v>
      </c>
      <c r="AA2319" s="90" t="s">
        <v>84</v>
      </c>
      <c r="AB2319" s="90" t="s">
        <v>16518</v>
      </c>
      <c r="AC2319" s="90" t="s">
        <v>359</v>
      </c>
      <c r="AD2319" s="90" t="s">
        <v>87</v>
      </c>
      <c r="AE2319" s="90" t="s">
        <v>61</v>
      </c>
      <c r="AF2319" s="90" t="s">
        <v>61</v>
      </c>
      <c r="AG2319" s="90" t="s">
        <v>89</v>
      </c>
      <c r="AH2319" s="90" t="s">
        <v>89</v>
      </c>
      <c r="AI2319" s="90" t="s">
        <v>89</v>
      </c>
      <c r="AJ2319" s="90" t="s">
        <v>89</v>
      </c>
      <c r="AK2319" s="90" t="s">
        <v>89</v>
      </c>
      <c r="AL2319" s="90" t="s">
        <v>89</v>
      </c>
      <c r="AM2319" s="90" t="s">
        <v>89</v>
      </c>
      <c r="AN2319" s="90" t="s">
        <v>89</v>
      </c>
      <c r="AO2319" s="90" t="s">
        <v>89</v>
      </c>
      <c r="AP2319" s="90" t="s">
        <v>89</v>
      </c>
      <c r="AQ2319" s="90" t="s">
        <v>90</v>
      </c>
      <c r="AR2319" s="90" t="s">
        <v>90</v>
      </c>
      <c r="AS2319" s="90" t="s">
        <v>91</v>
      </c>
      <c r="AT2319" s="90" t="s">
        <v>92</v>
      </c>
      <c r="AU2319" s="90" t="s">
        <v>92</v>
      </c>
      <c r="AV2319" s="90" t="s">
        <v>93</v>
      </c>
      <c r="AW2319" s="90" t="s">
        <v>16524</v>
      </c>
      <c r="AX2319" s="90" t="s">
        <v>21633</v>
      </c>
      <c r="AY2319" s="90" t="s">
        <v>16526</v>
      </c>
      <c r="AZ2319" s="90" t="s">
        <v>21633</v>
      </c>
      <c r="BA2319" s="90" t="s">
        <v>97</v>
      </c>
      <c r="BB2319" s="90" t="s">
        <v>21634</v>
      </c>
      <c r="BC2319" s="90" t="s">
        <v>99</v>
      </c>
      <c r="BD2319" s="90" t="s">
        <v>150</v>
      </c>
      <c r="BE2319" s="90" t="s">
        <v>61</v>
      </c>
      <c r="BF2319" s="90" t="s">
        <v>380</v>
      </c>
      <c r="BG2319" s="90" t="s">
        <v>101</v>
      </c>
    </row>
    <row r="2320" s="85" customFormat="1" ht="19" customHeight="1" spans="1:59">
      <c r="A2320" s="90" t="s">
        <v>694</v>
      </c>
      <c r="B2320" s="90" t="s">
        <v>695</v>
      </c>
      <c r="C2320" s="90" t="s">
        <v>696</v>
      </c>
      <c r="D2320" s="90" t="s">
        <v>697</v>
      </c>
      <c r="E2320" s="90" t="s">
        <v>6822</v>
      </c>
      <c r="F2320" s="90" t="s">
        <v>3712</v>
      </c>
      <c r="G2320" s="90" t="s">
        <v>3712</v>
      </c>
      <c r="H2320" s="90" t="s">
        <v>1299</v>
      </c>
      <c r="I2320" s="90" t="s">
        <v>21635</v>
      </c>
      <c r="J2320" s="90" t="s">
        <v>21636</v>
      </c>
      <c r="K2320" s="90" t="s">
        <v>21637</v>
      </c>
      <c r="L2320" s="90" t="s">
        <v>73</v>
      </c>
      <c r="M2320" s="90" t="s">
        <v>5762</v>
      </c>
      <c r="N2320" s="90" t="s">
        <v>203</v>
      </c>
      <c r="O2320" s="90" t="s">
        <v>1726</v>
      </c>
      <c r="P2320" s="90" t="s">
        <v>1727</v>
      </c>
      <c r="Q2320" s="90" t="s">
        <v>1306</v>
      </c>
      <c r="R2320" s="90" t="s">
        <v>1307</v>
      </c>
      <c r="S2320" s="90" t="s">
        <v>21638</v>
      </c>
      <c r="T2320" s="90" t="s">
        <v>209</v>
      </c>
      <c r="U2320" s="15">
        <v>0</v>
      </c>
      <c r="V2320" s="15">
        <v>78725</v>
      </c>
      <c r="W2320" s="15">
        <v>50000</v>
      </c>
      <c r="X2320" s="15">
        <v>20000</v>
      </c>
      <c r="Y2320" s="90" t="s">
        <v>143</v>
      </c>
      <c r="Z2320" s="90" t="s">
        <v>83</v>
      </c>
      <c r="AA2320" s="90" t="s">
        <v>84</v>
      </c>
      <c r="AB2320" s="90" t="s">
        <v>3712</v>
      </c>
      <c r="AC2320" s="90" t="s">
        <v>145</v>
      </c>
      <c r="AD2320" s="90" t="s">
        <v>87</v>
      </c>
      <c r="AE2320" s="90" t="s">
        <v>61</v>
      </c>
      <c r="AF2320" s="90" t="s">
        <v>61</v>
      </c>
      <c r="AG2320" s="90" t="s">
        <v>89</v>
      </c>
      <c r="AH2320" s="90" t="s">
        <v>89</v>
      </c>
      <c r="AI2320" s="90" t="s">
        <v>89</v>
      </c>
      <c r="AJ2320" s="90" t="s">
        <v>89</v>
      </c>
      <c r="AK2320" s="90" t="s">
        <v>89</v>
      </c>
      <c r="AL2320" s="90" t="s">
        <v>89</v>
      </c>
      <c r="AM2320" s="90" t="s">
        <v>89</v>
      </c>
      <c r="AN2320" s="90" t="s">
        <v>89</v>
      </c>
      <c r="AO2320" s="90" t="s">
        <v>89</v>
      </c>
      <c r="AP2320" s="90" t="s">
        <v>89</v>
      </c>
      <c r="AQ2320" s="90" t="s">
        <v>90</v>
      </c>
      <c r="AR2320" s="90" t="s">
        <v>90</v>
      </c>
      <c r="AS2320" s="90" t="s">
        <v>91</v>
      </c>
      <c r="AT2320" s="90" t="s">
        <v>92</v>
      </c>
      <c r="AU2320" s="90" t="s">
        <v>92</v>
      </c>
      <c r="AV2320" s="90" t="s">
        <v>93</v>
      </c>
      <c r="AW2320" s="90" t="s">
        <v>6828</v>
      </c>
      <c r="AX2320" s="90" t="s">
        <v>21639</v>
      </c>
      <c r="AY2320" s="90" t="s">
        <v>6830</v>
      </c>
      <c r="AZ2320" s="90" t="s">
        <v>21639</v>
      </c>
      <c r="BA2320" s="90" t="s">
        <v>215</v>
      </c>
      <c r="BB2320" s="90" t="s">
        <v>21640</v>
      </c>
      <c r="BC2320" s="90" t="s">
        <v>99</v>
      </c>
      <c r="BD2320" s="90" t="s">
        <v>150</v>
      </c>
      <c r="BE2320" s="90" t="s">
        <v>61</v>
      </c>
      <c r="BF2320" s="90" t="s">
        <v>209</v>
      </c>
      <c r="BG2320" s="90" t="s">
        <v>101</v>
      </c>
    </row>
    <row r="2321" s="85" customFormat="1" ht="19" customHeight="1" spans="1:59">
      <c r="A2321" s="90" t="s">
        <v>267</v>
      </c>
      <c r="B2321" s="90" t="s">
        <v>268</v>
      </c>
      <c r="C2321" s="90" t="s">
        <v>3519</v>
      </c>
      <c r="D2321" s="90" t="s">
        <v>3520</v>
      </c>
      <c r="E2321" s="90" t="s">
        <v>10368</v>
      </c>
      <c r="F2321" s="90" t="s">
        <v>3973</v>
      </c>
      <c r="G2321" s="90" t="s">
        <v>2824</v>
      </c>
      <c r="H2321" s="90" t="s">
        <v>1299</v>
      </c>
      <c r="I2321" s="90" t="s">
        <v>21641</v>
      </c>
      <c r="J2321" s="90" t="s">
        <v>21642</v>
      </c>
      <c r="K2321" s="90" t="s">
        <v>21643</v>
      </c>
      <c r="L2321" s="90" t="s">
        <v>73</v>
      </c>
      <c r="M2321" s="90" t="s">
        <v>508</v>
      </c>
      <c r="N2321" s="90" t="s">
        <v>1752</v>
      </c>
      <c r="O2321" s="90" t="s">
        <v>1726</v>
      </c>
      <c r="P2321" s="90" t="s">
        <v>1727</v>
      </c>
      <c r="Q2321" s="90" t="s">
        <v>1728</v>
      </c>
      <c r="R2321" s="90" t="s">
        <v>1307</v>
      </c>
      <c r="S2321" s="90" t="s">
        <v>21644</v>
      </c>
      <c r="T2321" s="90" t="s">
        <v>119</v>
      </c>
      <c r="U2321" s="15">
        <v>0</v>
      </c>
      <c r="V2321" s="15">
        <v>29270</v>
      </c>
      <c r="W2321" s="15">
        <v>22400</v>
      </c>
      <c r="X2321" s="15">
        <v>12400</v>
      </c>
      <c r="Y2321" s="90" t="s">
        <v>82</v>
      </c>
      <c r="Z2321" s="90" t="s">
        <v>83</v>
      </c>
      <c r="AA2321" s="90" t="s">
        <v>84</v>
      </c>
      <c r="AB2321" s="90" t="s">
        <v>10373</v>
      </c>
      <c r="AC2321" s="90" t="s">
        <v>211</v>
      </c>
      <c r="AD2321" s="90" t="s">
        <v>87</v>
      </c>
      <c r="AE2321" s="90" t="s">
        <v>61</v>
      </c>
      <c r="AF2321" s="90" t="s">
        <v>61</v>
      </c>
      <c r="AG2321" s="90" t="s">
        <v>89</v>
      </c>
      <c r="AH2321" s="90" t="s">
        <v>89</v>
      </c>
      <c r="AI2321" s="90" t="s">
        <v>89</v>
      </c>
      <c r="AJ2321" s="90" t="s">
        <v>89</v>
      </c>
      <c r="AK2321" s="90" t="s">
        <v>89</v>
      </c>
      <c r="AL2321" s="90" t="s">
        <v>89</v>
      </c>
      <c r="AM2321" s="90" t="s">
        <v>89</v>
      </c>
      <c r="AN2321" s="90" t="s">
        <v>89</v>
      </c>
      <c r="AO2321" s="90" t="s">
        <v>89</v>
      </c>
      <c r="AP2321" s="90" t="s">
        <v>89</v>
      </c>
      <c r="AQ2321" s="90" t="s">
        <v>90</v>
      </c>
      <c r="AR2321" s="90" t="s">
        <v>90</v>
      </c>
      <c r="AS2321" s="90" t="s">
        <v>91</v>
      </c>
      <c r="AT2321" s="90" t="s">
        <v>92</v>
      </c>
      <c r="AU2321" s="90" t="s">
        <v>92</v>
      </c>
      <c r="AV2321" s="90" t="s">
        <v>93</v>
      </c>
      <c r="AW2321" s="90" t="s">
        <v>10374</v>
      </c>
      <c r="AX2321" s="90" t="s">
        <v>21645</v>
      </c>
      <c r="AY2321" s="90" t="s">
        <v>10376</v>
      </c>
      <c r="AZ2321" s="90" t="s">
        <v>21645</v>
      </c>
      <c r="BA2321" s="90" t="s">
        <v>97</v>
      </c>
      <c r="BB2321" s="90" t="s">
        <v>21646</v>
      </c>
      <c r="BC2321" s="90" t="s">
        <v>99</v>
      </c>
      <c r="BD2321" s="90" t="s">
        <v>100</v>
      </c>
      <c r="BE2321" s="90" t="s">
        <v>61</v>
      </c>
      <c r="BF2321" s="90" t="s">
        <v>119</v>
      </c>
      <c r="BG2321" s="90" t="s">
        <v>101</v>
      </c>
    </row>
    <row r="2322" s="85" customFormat="1" ht="19" customHeight="1" spans="1:59">
      <c r="A2322" s="90" t="s">
        <v>441</v>
      </c>
      <c r="B2322" s="90" t="s">
        <v>442</v>
      </c>
      <c r="C2322" s="90" t="s">
        <v>1270</v>
      </c>
      <c r="D2322" s="90" t="s">
        <v>1271</v>
      </c>
      <c r="E2322" s="90" t="s">
        <v>3275</v>
      </c>
      <c r="F2322" s="90" t="s">
        <v>447</v>
      </c>
      <c r="G2322" s="90" t="s">
        <v>447</v>
      </c>
      <c r="H2322" s="90" t="s">
        <v>109</v>
      </c>
      <c r="I2322" s="90" t="s">
        <v>21647</v>
      </c>
      <c r="J2322" s="90" t="s">
        <v>21648</v>
      </c>
      <c r="K2322" s="90" t="s">
        <v>21649</v>
      </c>
      <c r="L2322" s="90" t="s">
        <v>73</v>
      </c>
      <c r="M2322" s="90" t="s">
        <v>4693</v>
      </c>
      <c r="N2322" s="90" t="s">
        <v>326</v>
      </c>
      <c r="O2322" s="90" t="s">
        <v>1537</v>
      </c>
      <c r="P2322" s="90" t="s">
        <v>1538</v>
      </c>
      <c r="Q2322" s="90" t="s">
        <v>2425</v>
      </c>
      <c r="R2322" s="90" t="s">
        <v>2426</v>
      </c>
      <c r="S2322" s="90" t="s">
        <v>21650</v>
      </c>
      <c r="T2322" s="90" t="s">
        <v>380</v>
      </c>
      <c r="U2322" s="15">
        <v>0</v>
      </c>
      <c r="V2322" s="15">
        <v>20000</v>
      </c>
      <c r="W2322" s="15">
        <v>16000</v>
      </c>
      <c r="X2322" s="15">
        <v>8000</v>
      </c>
      <c r="Y2322" s="90" t="s">
        <v>143</v>
      </c>
      <c r="Z2322" s="90" t="s">
        <v>83</v>
      </c>
      <c r="AA2322" s="90" t="s">
        <v>84</v>
      </c>
      <c r="AB2322" s="90" t="s">
        <v>3283</v>
      </c>
      <c r="AC2322" s="90" t="s">
        <v>121</v>
      </c>
      <c r="AD2322" s="90" t="s">
        <v>87</v>
      </c>
      <c r="AE2322" s="90" t="s">
        <v>61</v>
      </c>
      <c r="AF2322" s="90" t="s">
        <v>61</v>
      </c>
      <c r="AG2322" s="90" t="s">
        <v>89</v>
      </c>
      <c r="AH2322" s="90" t="s">
        <v>89</v>
      </c>
      <c r="AI2322" s="90" t="s">
        <v>89</v>
      </c>
      <c r="AJ2322" s="90" t="s">
        <v>89</v>
      </c>
      <c r="AK2322" s="90" t="s">
        <v>89</v>
      </c>
      <c r="AL2322" s="90" t="s">
        <v>89</v>
      </c>
      <c r="AM2322" s="90" t="s">
        <v>89</v>
      </c>
      <c r="AN2322" s="90" t="s">
        <v>89</v>
      </c>
      <c r="AO2322" s="90" t="s">
        <v>89</v>
      </c>
      <c r="AP2322" s="90" t="s">
        <v>89</v>
      </c>
      <c r="AQ2322" s="90" t="s">
        <v>90</v>
      </c>
      <c r="AR2322" s="90" t="s">
        <v>90</v>
      </c>
      <c r="AS2322" s="90" t="s">
        <v>91</v>
      </c>
      <c r="AT2322" s="90" t="s">
        <v>92</v>
      </c>
      <c r="AU2322" s="90" t="s">
        <v>92</v>
      </c>
      <c r="AV2322" s="90" t="s">
        <v>93</v>
      </c>
      <c r="AW2322" s="90" t="s">
        <v>3284</v>
      </c>
      <c r="AX2322" s="90" t="s">
        <v>21651</v>
      </c>
      <c r="AY2322" s="90" t="s">
        <v>3286</v>
      </c>
      <c r="AZ2322" s="90" t="s">
        <v>21651</v>
      </c>
      <c r="BA2322" s="90" t="s">
        <v>97</v>
      </c>
      <c r="BB2322" s="90" t="s">
        <v>21652</v>
      </c>
      <c r="BC2322" s="90" t="s">
        <v>99</v>
      </c>
      <c r="BD2322" s="90" t="s">
        <v>150</v>
      </c>
      <c r="BE2322" s="90" t="s">
        <v>61</v>
      </c>
      <c r="BF2322" s="90" t="s">
        <v>380</v>
      </c>
      <c r="BG2322" s="90" t="s">
        <v>101</v>
      </c>
    </row>
    <row r="2323" s="85" customFormat="1" ht="19" customHeight="1" spans="1:59">
      <c r="A2323" s="90" t="s">
        <v>441</v>
      </c>
      <c r="B2323" s="90" t="s">
        <v>442</v>
      </c>
      <c r="C2323" s="90" t="s">
        <v>831</v>
      </c>
      <c r="D2323" s="90" t="s">
        <v>832</v>
      </c>
      <c r="E2323" s="90" t="s">
        <v>21653</v>
      </c>
      <c r="F2323" s="90" t="s">
        <v>834</v>
      </c>
      <c r="G2323" s="90" t="s">
        <v>447</v>
      </c>
      <c r="H2323" s="90" t="s">
        <v>109</v>
      </c>
      <c r="I2323" s="90" t="s">
        <v>21654</v>
      </c>
      <c r="J2323" s="90" t="s">
        <v>21655</v>
      </c>
      <c r="K2323" s="90" t="s">
        <v>21656</v>
      </c>
      <c r="L2323" s="90" t="s">
        <v>73</v>
      </c>
      <c r="M2323" s="90" t="s">
        <v>508</v>
      </c>
      <c r="N2323" s="90" t="s">
        <v>2424</v>
      </c>
      <c r="O2323" s="90" t="s">
        <v>115</v>
      </c>
      <c r="P2323" s="90" t="s">
        <v>116</v>
      </c>
      <c r="Q2323" s="90" t="s">
        <v>117</v>
      </c>
      <c r="R2323" s="90" t="s">
        <v>116</v>
      </c>
      <c r="S2323" s="90" t="s">
        <v>21657</v>
      </c>
      <c r="T2323" s="90" t="s">
        <v>119</v>
      </c>
      <c r="U2323" s="15">
        <v>0</v>
      </c>
      <c r="V2323" s="15">
        <v>38175</v>
      </c>
      <c r="W2323" s="15">
        <v>24800</v>
      </c>
      <c r="X2323" s="15">
        <v>8000</v>
      </c>
      <c r="Y2323" s="90" t="s">
        <v>82</v>
      </c>
      <c r="Z2323" s="90" t="s">
        <v>83</v>
      </c>
      <c r="AA2323" s="90" t="s">
        <v>84</v>
      </c>
      <c r="AB2323" s="90" t="s">
        <v>21658</v>
      </c>
      <c r="AC2323" s="90" t="s">
        <v>359</v>
      </c>
      <c r="AD2323" s="90" t="s">
        <v>87</v>
      </c>
      <c r="AE2323" s="90" t="s">
        <v>61</v>
      </c>
      <c r="AF2323" s="90" t="s">
        <v>61</v>
      </c>
      <c r="AG2323" s="90" t="s">
        <v>89</v>
      </c>
      <c r="AH2323" s="90" t="s">
        <v>89</v>
      </c>
      <c r="AI2323" s="90" t="s">
        <v>89</v>
      </c>
      <c r="AJ2323" s="90" t="s">
        <v>89</v>
      </c>
      <c r="AK2323" s="90" t="s">
        <v>89</v>
      </c>
      <c r="AL2323" s="90" t="s">
        <v>89</v>
      </c>
      <c r="AM2323" s="90" t="s">
        <v>89</v>
      </c>
      <c r="AN2323" s="90" t="s">
        <v>89</v>
      </c>
      <c r="AO2323" s="90" t="s">
        <v>89</v>
      </c>
      <c r="AP2323" s="90" t="s">
        <v>89</v>
      </c>
      <c r="AQ2323" s="90" t="s">
        <v>90</v>
      </c>
      <c r="AR2323" s="90" t="s">
        <v>90</v>
      </c>
      <c r="AS2323" s="90" t="s">
        <v>91</v>
      </c>
      <c r="AT2323" s="90" t="s">
        <v>92</v>
      </c>
      <c r="AU2323" s="90" t="s">
        <v>92</v>
      </c>
      <c r="AV2323" s="90" t="s">
        <v>93</v>
      </c>
      <c r="AW2323" s="90" t="s">
        <v>21659</v>
      </c>
      <c r="AX2323" s="90" t="s">
        <v>21660</v>
      </c>
      <c r="AY2323" s="90" t="s">
        <v>4244</v>
      </c>
      <c r="AZ2323" s="90" t="s">
        <v>21660</v>
      </c>
      <c r="BA2323" s="90" t="s">
        <v>97</v>
      </c>
      <c r="BB2323" s="90" t="s">
        <v>21661</v>
      </c>
      <c r="BC2323" s="90" t="s">
        <v>99</v>
      </c>
      <c r="BD2323" s="90" t="s">
        <v>100</v>
      </c>
      <c r="BE2323" s="90" t="s">
        <v>61</v>
      </c>
      <c r="BF2323" s="90" t="s">
        <v>119</v>
      </c>
      <c r="BG2323" s="90" t="s">
        <v>101</v>
      </c>
    </row>
    <row r="2324" s="85" customFormat="1" ht="19" customHeight="1" spans="1:59">
      <c r="A2324" s="90" t="s">
        <v>267</v>
      </c>
      <c r="B2324" s="90" t="s">
        <v>268</v>
      </c>
      <c r="C2324" s="90" t="s">
        <v>6205</v>
      </c>
      <c r="D2324" s="90" t="s">
        <v>6206</v>
      </c>
      <c r="E2324" s="90" t="s">
        <v>6207</v>
      </c>
      <c r="F2324" s="90" t="s">
        <v>12090</v>
      </c>
      <c r="G2324" s="90" t="s">
        <v>287</v>
      </c>
      <c r="H2324" s="90" t="s">
        <v>109</v>
      </c>
      <c r="I2324" s="90" t="s">
        <v>21662</v>
      </c>
      <c r="J2324" s="90" t="s">
        <v>21663</v>
      </c>
      <c r="K2324" s="90" t="s">
        <v>21664</v>
      </c>
      <c r="L2324" s="90" t="s">
        <v>73</v>
      </c>
      <c r="M2324" s="90" t="s">
        <v>19442</v>
      </c>
      <c r="N2324" s="90" t="s">
        <v>508</v>
      </c>
      <c r="O2324" s="90" t="s">
        <v>3772</v>
      </c>
      <c r="P2324" s="90" t="s">
        <v>3773</v>
      </c>
      <c r="Q2324" s="90" t="s">
        <v>3774</v>
      </c>
      <c r="R2324" s="90" t="s">
        <v>3773</v>
      </c>
      <c r="S2324" s="90" t="s">
        <v>21665</v>
      </c>
      <c r="T2324" s="90" t="s">
        <v>119</v>
      </c>
      <c r="U2324" s="15">
        <v>0</v>
      </c>
      <c r="V2324" s="15">
        <v>26384</v>
      </c>
      <c r="W2324" s="15">
        <v>12000</v>
      </c>
      <c r="X2324" s="15">
        <v>6300</v>
      </c>
      <c r="Y2324" s="90" t="s">
        <v>143</v>
      </c>
      <c r="Z2324" s="90" t="s">
        <v>83</v>
      </c>
      <c r="AA2324" s="90" t="s">
        <v>84</v>
      </c>
      <c r="AB2324" s="90" t="s">
        <v>6213</v>
      </c>
      <c r="AC2324" s="90" t="s">
        <v>211</v>
      </c>
      <c r="AD2324" s="90" t="s">
        <v>87</v>
      </c>
      <c r="AE2324" s="90" t="s">
        <v>61</v>
      </c>
      <c r="AF2324" s="90" t="s">
        <v>61</v>
      </c>
      <c r="AG2324" s="90" t="s">
        <v>89</v>
      </c>
      <c r="AH2324" s="90" t="s">
        <v>89</v>
      </c>
      <c r="AI2324" s="90" t="s">
        <v>89</v>
      </c>
      <c r="AJ2324" s="90" t="s">
        <v>89</v>
      </c>
      <c r="AK2324" s="90" t="s">
        <v>89</v>
      </c>
      <c r="AL2324" s="90" t="s">
        <v>89</v>
      </c>
      <c r="AM2324" s="90" t="s">
        <v>89</v>
      </c>
      <c r="AN2324" s="90" t="s">
        <v>89</v>
      </c>
      <c r="AO2324" s="90" t="s">
        <v>89</v>
      </c>
      <c r="AP2324" s="90" t="s">
        <v>89</v>
      </c>
      <c r="AQ2324" s="90" t="s">
        <v>90</v>
      </c>
      <c r="AR2324" s="90" t="s">
        <v>90</v>
      </c>
      <c r="AS2324" s="90" t="s">
        <v>91</v>
      </c>
      <c r="AT2324" s="90" t="s">
        <v>92</v>
      </c>
      <c r="AU2324" s="90" t="s">
        <v>92</v>
      </c>
      <c r="AV2324" s="90" t="s">
        <v>93</v>
      </c>
      <c r="AW2324" s="90" t="s">
        <v>6214</v>
      </c>
      <c r="AX2324" s="90" t="s">
        <v>21666</v>
      </c>
      <c r="AY2324" s="90" t="s">
        <v>6216</v>
      </c>
      <c r="AZ2324" s="90" t="s">
        <v>21666</v>
      </c>
      <c r="BA2324" s="90" t="s">
        <v>215</v>
      </c>
      <c r="BB2324" s="90" t="s">
        <v>21667</v>
      </c>
      <c r="BC2324" s="90" t="s">
        <v>99</v>
      </c>
      <c r="BD2324" s="90" t="s">
        <v>150</v>
      </c>
      <c r="BE2324" s="90" t="s">
        <v>61</v>
      </c>
      <c r="BF2324" s="90" t="s">
        <v>119</v>
      </c>
      <c r="BG2324" s="90" t="s">
        <v>101</v>
      </c>
    </row>
    <row r="2325" s="85" customFormat="1" ht="19" customHeight="1" spans="1:59">
      <c r="A2325" s="90" t="s">
        <v>1774</v>
      </c>
      <c r="B2325" s="90" t="s">
        <v>1775</v>
      </c>
      <c r="C2325" s="90" t="s">
        <v>3179</v>
      </c>
      <c r="D2325" s="90" t="s">
        <v>3180</v>
      </c>
      <c r="E2325" s="90" t="s">
        <v>4746</v>
      </c>
      <c r="F2325" s="90" t="s">
        <v>4747</v>
      </c>
      <c r="G2325" s="90" t="s">
        <v>4748</v>
      </c>
      <c r="H2325" s="90" t="s">
        <v>369</v>
      </c>
      <c r="I2325" s="90" t="s">
        <v>21668</v>
      </c>
      <c r="J2325" s="90" t="s">
        <v>21669</v>
      </c>
      <c r="K2325" s="90" t="s">
        <v>2027</v>
      </c>
      <c r="L2325" s="90" t="s">
        <v>73</v>
      </c>
      <c r="M2325" s="90" t="s">
        <v>773</v>
      </c>
      <c r="N2325" s="90" t="s">
        <v>374</v>
      </c>
      <c r="O2325" s="90" t="s">
        <v>1753</v>
      </c>
      <c r="P2325" s="90" t="s">
        <v>1754</v>
      </c>
      <c r="Q2325" s="90" t="s">
        <v>377</v>
      </c>
      <c r="R2325" s="90" t="s">
        <v>378</v>
      </c>
      <c r="S2325" s="90" t="s">
        <v>21670</v>
      </c>
      <c r="T2325" s="90" t="s">
        <v>119</v>
      </c>
      <c r="U2325" s="15">
        <v>0</v>
      </c>
      <c r="V2325" s="15">
        <v>116562</v>
      </c>
      <c r="W2325" s="15">
        <v>33069</v>
      </c>
      <c r="X2325" s="15">
        <v>4500</v>
      </c>
      <c r="Y2325" s="90" t="s">
        <v>143</v>
      </c>
      <c r="Z2325" s="90" t="s">
        <v>83</v>
      </c>
      <c r="AA2325" s="90" t="s">
        <v>84</v>
      </c>
      <c r="AB2325" s="90" t="s">
        <v>4753</v>
      </c>
      <c r="AC2325" s="90" t="s">
        <v>359</v>
      </c>
      <c r="AD2325" s="90" t="s">
        <v>87</v>
      </c>
      <c r="AE2325" s="90" t="s">
        <v>61</v>
      </c>
      <c r="AF2325" s="90" t="s">
        <v>61</v>
      </c>
      <c r="AG2325" s="90" t="s">
        <v>89</v>
      </c>
      <c r="AH2325" s="90" t="s">
        <v>89</v>
      </c>
      <c r="AI2325" s="90" t="s">
        <v>89</v>
      </c>
      <c r="AJ2325" s="90" t="s">
        <v>89</v>
      </c>
      <c r="AK2325" s="90" t="s">
        <v>89</v>
      </c>
      <c r="AL2325" s="90" t="s">
        <v>89</v>
      </c>
      <c r="AM2325" s="90" t="s">
        <v>89</v>
      </c>
      <c r="AN2325" s="90" t="s">
        <v>89</v>
      </c>
      <c r="AO2325" s="90" t="s">
        <v>89</v>
      </c>
      <c r="AP2325" s="90" t="s">
        <v>89</v>
      </c>
      <c r="AQ2325" s="90" t="s">
        <v>90</v>
      </c>
      <c r="AR2325" s="90" t="s">
        <v>90</v>
      </c>
      <c r="AS2325" s="90" t="s">
        <v>91</v>
      </c>
      <c r="AT2325" s="90" t="s">
        <v>92</v>
      </c>
      <c r="AU2325" s="90" t="s">
        <v>92</v>
      </c>
      <c r="AV2325" s="90" t="s">
        <v>93</v>
      </c>
      <c r="AW2325" s="90" t="s">
        <v>4754</v>
      </c>
      <c r="AX2325" s="90" t="s">
        <v>21671</v>
      </c>
      <c r="AY2325" s="90" t="s">
        <v>4756</v>
      </c>
      <c r="AZ2325" s="90" t="s">
        <v>21671</v>
      </c>
      <c r="BA2325" s="90" t="s">
        <v>215</v>
      </c>
      <c r="BB2325" s="90" t="s">
        <v>21672</v>
      </c>
      <c r="BC2325" s="90" t="s">
        <v>99</v>
      </c>
      <c r="BD2325" s="90" t="s">
        <v>150</v>
      </c>
      <c r="BE2325" s="90" t="s">
        <v>61</v>
      </c>
      <c r="BF2325" s="90" t="s">
        <v>119</v>
      </c>
      <c r="BG2325" s="90" t="s">
        <v>101</v>
      </c>
    </row>
    <row r="2326" s="85" customFormat="1" ht="19" customHeight="1" spans="1:59">
      <c r="A2326" s="90" t="s">
        <v>441</v>
      </c>
      <c r="B2326" s="90" t="s">
        <v>442</v>
      </c>
      <c r="C2326" s="90" t="s">
        <v>1270</v>
      </c>
      <c r="D2326" s="90" t="s">
        <v>1271</v>
      </c>
      <c r="E2326" s="90" t="s">
        <v>21673</v>
      </c>
      <c r="F2326" s="90" t="s">
        <v>21674</v>
      </c>
      <c r="G2326" s="90" t="s">
        <v>21674</v>
      </c>
      <c r="H2326" s="90" t="s">
        <v>2501</v>
      </c>
      <c r="I2326" s="90" t="s">
        <v>21675</v>
      </c>
      <c r="J2326" s="90" t="s">
        <v>21676</v>
      </c>
      <c r="K2326" s="90" t="s">
        <v>21677</v>
      </c>
      <c r="L2326" s="90" t="s">
        <v>73</v>
      </c>
      <c r="M2326" s="90" t="s">
        <v>21678</v>
      </c>
      <c r="N2326" s="90" t="s">
        <v>21679</v>
      </c>
      <c r="O2326" s="90" t="s">
        <v>3327</v>
      </c>
      <c r="P2326" s="90" t="s">
        <v>3328</v>
      </c>
      <c r="Q2326" s="90" t="s">
        <v>6167</v>
      </c>
      <c r="R2326" s="90" t="s">
        <v>6168</v>
      </c>
      <c r="S2326" s="90" t="s">
        <v>21680</v>
      </c>
      <c r="T2326" s="90" t="s">
        <v>119</v>
      </c>
      <c r="U2326" s="15">
        <v>0</v>
      </c>
      <c r="V2326" s="15">
        <v>30000</v>
      </c>
      <c r="W2326" s="15">
        <v>14000</v>
      </c>
      <c r="X2326" s="15">
        <v>1000</v>
      </c>
      <c r="Y2326" s="90" t="s">
        <v>143</v>
      </c>
      <c r="Z2326" s="90" t="s">
        <v>83</v>
      </c>
      <c r="AA2326" s="90" t="s">
        <v>84</v>
      </c>
      <c r="AB2326" s="90" t="s">
        <v>21681</v>
      </c>
      <c r="AC2326" s="90" t="s">
        <v>211</v>
      </c>
      <c r="AD2326" s="90" t="s">
        <v>87</v>
      </c>
      <c r="AE2326" s="90" t="s">
        <v>61</v>
      </c>
      <c r="AF2326" s="90" t="s">
        <v>61</v>
      </c>
      <c r="AG2326" s="90" t="s">
        <v>89</v>
      </c>
      <c r="AH2326" s="90" t="s">
        <v>89</v>
      </c>
      <c r="AI2326" s="90" t="s">
        <v>89</v>
      </c>
      <c r="AJ2326" s="90" t="s">
        <v>89</v>
      </c>
      <c r="AK2326" s="90" t="s">
        <v>89</v>
      </c>
      <c r="AL2326" s="90" t="s">
        <v>89</v>
      </c>
      <c r="AM2326" s="90" t="s">
        <v>89</v>
      </c>
      <c r="AN2326" s="90" t="s">
        <v>89</v>
      </c>
      <c r="AO2326" s="90" t="s">
        <v>89</v>
      </c>
      <c r="AP2326" s="90" t="s">
        <v>89</v>
      </c>
      <c r="AQ2326" s="90" t="s">
        <v>90</v>
      </c>
      <c r="AR2326" s="90" t="s">
        <v>90</v>
      </c>
      <c r="AS2326" s="90" t="s">
        <v>91</v>
      </c>
      <c r="AT2326" s="90" t="s">
        <v>92</v>
      </c>
      <c r="AU2326" s="90" t="s">
        <v>92</v>
      </c>
      <c r="AV2326" s="90" t="s">
        <v>93</v>
      </c>
      <c r="AW2326" s="90" t="s">
        <v>21682</v>
      </c>
      <c r="AX2326" s="90" t="s">
        <v>21683</v>
      </c>
      <c r="AY2326" s="90" t="s">
        <v>21684</v>
      </c>
      <c r="AZ2326" s="90" t="s">
        <v>21683</v>
      </c>
      <c r="BA2326" s="90" t="s">
        <v>215</v>
      </c>
      <c r="BB2326" s="90" t="s">
        <v>21685</v>
      </c>
      <c r="BC2326" s="90" t="s">
        <v>99</v>
      </c>
      <c r="BD2326" s="90" t="s">
        <v>150</v>
      </c>
      <c r="BE2326" s="90" t="s">
        <v>61</v>
      </c>
      <c r="BF2326" s="90" t="s">
        <v>119</v>
      </c>
      <c r="BG2326" s="90" t="s">
        <v>101</v>
      </c>
    </row>
    <row r="2327" s="85" customFormat="1" ht="19" customHeight="1" spans="1:59">
      <c r="A2327" s="90" t="s">
        <v>267</v>
      </c>
      <c r="B2327" s="90" t="s">
        <v>268</v>
      </c>
      <c r="C2327" s="90" t="s">
        <v>6063</v>
      </c>
      <c r="D2327" s="90" t="s">
        <v>6064</v>
      </c>
      <c r="E2327" s="90" t="s">
        <v>18814</v>
      </c>
      <c r="F2327" s="90" t="s">
        <v>9556</v>
      </c>
      <c r="G2327" s="90" t="s">
        <v>3757</v>
      </c>
      <c r="H2327" s="90" t="s">
        <v>605</v>
      </c>
      <c r="I2327" s="90" t="s">
        <v>21686</v>
      </c>
      <c r="J2327" s="90" t="s">
        <v>21687</v>
      </c>
      <c r="K2327" s="90" t="s">
        <v>21688</v>
      </c>
      <c r="L2327" s="90" t="s">
        <v>73</v>
      </c>
      <c r="M2327" s="90" t="s">
        <v>2140</v>
      </c>
      <c r="N2327" s="90" t="s">
        <v>2014</v>
      </c>
      <c r="O2327" s="90" t="s">
        <v>610</v>
      </c>
      <c r="P2327" s="90" t="s">
        <v>611</v>
      </c>
      <c r="Q2327" s="90" t="s">
        <v>612</v>
      </c>
      <c r="R2327" s="90" t="s">
        <v>613</v>
      </c>
      <c r="S2327" s="90" t="s">
        <v>21689</v>
      </c>
      <c r="T2327" s="90" t="s">
        <v>262</v>
      </c>
      <c r="U2327" s="15">
        <v>0</v>
      </c>
      <c r="V2327" s="15">
        <v>31261</v>
      </c>
      <c r="W2327" s="15">
        <v>25000</v>
      </c>
      <c r="X2327" s="15">
        <v>10100</v>
      </c>
      <c r="Y2327" s="90" t="s">
        <v>143</v>
      </c>
      <c r="Z2327" s="90" t="s">
        <v>83</v>
      </c>
      <c r="AA2327" s="90" t="s">
        <v>84</v>
      </c>
      <c r="AB2327" s="90" t="s">
        <v>18819</v>
      </c>
      <c r="AC2327" s="90" t="s">
        <v>211</v>
      </c>
      <c r="AD2327" s="90" t="s">
        <v>87</v>
      </c>
      <c r="AE2327" s="90" t="s">
        <v>61</v>
      </c>
      <c r="AF2327" s="90" t="s">
        <v>61</v>
      </c>
      <c r="AG2327" s="90" t="s">
        <v>89</v>
      </c>
      <c r="AH2327" s="90" t="s">
        <v>89</v>
      </c>
      <c r="AI2327" s="90" t="s">
        <v>89</v>
      </c>
      <c r="AJ2327" s="90" t="s">
        <v>89</v>
      </c>
      <c r="AK2327" s="90" t="s">
        <v>89</v>
      </c>
      <c r="AL2327" s="90" t="s">
        <v>89</v>
      </c>
      <c r="AM2327" s="90" t="s">
        <v>89</v>
      </c>
      <c r="AN2327" s="90" t="s">
        <v>89</v>
      </c>
      <c r="AO2327" s="90" t="s">
        <v>89</v>
      </c>
      <c r="AP2327" s="90" t="s">
        <v>89</v>
      </c>
      <c r="AQ2327" s="90" t="s">
        <v>90</v>
      </c>
      <c r="AR2327" s="90" t="s">
        <v>90</v>
      </c>
      <c r="AS2327" s="90" t="s">
        <v>91</v>
      </c>
      <c r="AT2327" s="90" t="s">
        <v>92</v>
      </c>
      <c r="AU2327" s="90" t="s">
        <v>92</v>
      </c>
      <c r="AV2327" s="90" t="s">
        <v>93</v>
      </c>
      <c r="AW2327" s="90" t="s">
        <v>18820</v>
      </c>
      <c r="AX2327" s="90" t="s">
        <v>21690</v>
      </c>
      <c r="AY2327" s="90" t="s">
        <v>18822</v>
      </c>
      <c r="AZ2327" s="90" t="s">
        <v>21690</v>
      </c>
      <c r="BA2327" s="90" t="s">
        <v>215</v>
      </c>
      <c r="BB2327" s="90" t="s">
        <v>21691</v>
      </c>
      <c r="BC2327" s="90" t="s">
        <v>99</v>
      </c>
      <c r="BD2327" s="90" t="s">
        <v>150</v>
      </c>
      <c r="BE2327" s="90" t="s">
        <v>61</v>
      </c>
      <c r="BF2327" s="90" t="s">
        <v>262</v>
      </c>
      <c r="BG2327" s="90" t="s">
        <v>101</v>
      </c>
    </row>
    <row r="2328" s="85" customFormat="1" ht="19" customHeight="1" spans="1:59">
      <c r="A2328" s="90" t="s">
        <v>151</v>
      </c>
      <c r="B2328" s="90" t="s">
        <v>152</v>
      </c>
      <c r="C2328" s="90" t="s">
        <v>1125</v>
      </c>
      <c r="D2328" s="90" t="s">
        <v>1126</v>
      </c>
      <c r="E2328" s="90" t="s">
        <v>7374</v>
      </c>
      <c r="F2328" s="90" t="s">
        <v>5025</v>
      </c>
      <c r="G2328" s="90" t="s">
        <v>1819</v>
      </c>
      <c r="H2328" s="90" t="s">
        <v>109</v>
      </c>
      <c r="I2328" s="90" t="s">
        <v>21692</v>
      </c>
      <c r="J2328" s="90" t="s">
        <v>21693</v>
      </c>
      <c r="K2328" s="90" t="s">
        <v>21694</v>
      </c>
      <c r="L2328" s="90" t="s">
        <v>73</v>
      </c>
      <c r="M2328" s="90" t="s">
        <v>2679</v>
      </c>
      <c r="N2328" s="90" t="s">
        <v>20774</v>
      </c>
      <c r="O2328" s="90" t="s">
        <v>1537</v>
      </c>
      <c r="P2328" s="90" t="s">
        <v>1538</v>
      </c>
      <c r="Q2328" s="90" t="s">
        <v>206</v>
      </c>
      <c r="R2328" s="90" t="s">
        <v>207</v>
      </c>
      <c r="S2328" s="90" t="s">
        <v>21695</v>
      </c>
      <c r="T2328" s="90" t="s">
        <v>119</v>
      </c>
      <c r="U2328" s="15">
        <v>0</v>
      </c>
      <c r="V2328" s="15">
        <v>6950</v>
      </c>
      <c r="W2328" s="15">
        <v>5100</v>
      </c>
      <c r="X2328" s="15">
        <v>5100</v>
      </c>
      <c r="Y2328" s="90" t="s">
        <v>82</v>
      </c>
      <c r="Z2328" s="90" t="s">
        <v>83</v>
      </c>
      <c r="AA2328" s="90" t="s">
        <v>84</v>
      </c>
      <c r="AB2328" s="90" t="s">
        <v>7381</v>
      </c>
      <c r="AC2328" s="90" t="s">
        <v>359</v>
      </c>
      <c r="AD2328" s="90" t="s">
        <v>87</v>
      </c>
      <c r="AE2328" s="90" t="s">
        <v>61</v>
      </c>
      <c r="AF2328" s="90" t="s">
        <v>61</v>
      </c>
      <c r="AG2328" s="90" t="s">
        <v>89</v>
      </c>
      <c r="AH2328" s="90" t="s">
        <v>89</v>
      </c>
      <c r="AI2328" s="90" t="s">
        <v>89</v>
      </c>
      <c r="AJ2328" s="90" t="s">
        <v>88</v>
      </c>
      <c r="AK2328" s="90" t="s">
        <v>89</v>
      </c>
      <c r="AL2328" s="90" t="s">
        <v>89</v>
      </c>
      <c r="AM2328" s="90" t="s">
        <v>88</v>
      </c>
      <c r="AN2328" s="90" t="s">
        <v>88</v>
      </c>
      <c r="AO2328" s="90" t="s">
        <v>88</v>
      </c>
      <c r="AP2328" s="90" t="s">
        <v>89</v>
      </c>
      <c r="AQ2328" s="90" t="s">
        <v>90</v>
      </c>
      <c r="AR2328" s="90" t="s">
        <v>90</v>
      </c>
      <c r="AS2328" s="90" t="s">
        <v>91</v>
      </c>
      <c r="AT2328" s="90" t="s">
        <v>92</v>
      </c>
      <c r="AU2328" s="90" t="s">
        <v>92</v>
      </c>
      <c r="AV2328" s="90" t="s">
        <v>93</v>
      </c>
      <c r="AW2328" s="90" t="s">
        <v>7382</v>
      </c>
      <c r="AX2328" s="90" t="s">
        <v>21696</v>
      </c>
      <c r="AY2328" s="90" t="s">
        <v>7384</v>
      </c>
      <c r="AZ2328" s="90" t="s">
        <v>21696</v>
      </c>
      <c r="BA2328" s="90" t="s">
        <v>97</v>
      </c>
      <c r="BB2328" s="90" t="s">
        <v>21697</v>
      </c>
      <c r="BC2328" s="90" t="s">
        <v>99</v>
      </c>
      <c r="BD2328" s="90" t="s">
        <v>100</v>
      </c>
      <c r="BE2328" s="90" t="s">
        <v>61</v>
      </c>
      <c r="BF2328" s="90" t="s">
        <v>119</v>
      </c>
      <c r="BG2328" s="90" t="s">
        <v>101</v>
      </c>
    </row>
    <row r="2329" s="85" customFormat="1" ht="19" customHeight="1" spans="1:59">
      <c r="A2329" s="90" t="s">
        <v>419</v>
      </c>
      <c r="B2329" s="90" t="s">
        <v>420</v>
      </c>
      <c r="C2329" s="90" t="s">
        <v>5397</v>
      </c>
      <c r="D2329" s="90" t="s">
        <v>5398</v>
      </c>
      <c r="E2329" s="90" t="s">
        <v>19468</v>
      </c>
      <c r="F2329" s="90" t="s">
        <v>19469</v>
      </c>
      <c r="G2329" s="90" t="s">
        <v>2447</v>
      </c>
      <c r="H2329" s="90" t="s">
        <v>369</v>
      </c>
      <c r="I2329" s="90" t="s">
        <v>21698</v>
      </c>
      <c r="J2329" s="90" t="s">
        <v>21699</v>
      </c>
      <c r="K2329" s="90" t="s">
        <v>21700</v>
      </c>
      <c r="L2329" s="90" t="s">
        <v>73</v>
      </c>
      <c r="M2329" s="90" t="s">
        <v>5065</v>
      </c>
      <c r="N2329" s="90" t="s">
        <v>10293</v>
      </c>
      <c r="O2329" s="90" t="s">
        <v>1739</v>
      </c>
      <c r="P2329" s="90" t="s">
        <v>1740</v>
      </c>
      <c r="Q2329" s="90" t="s">
        <v>377</v>
      </c>
      <c r="R2329" s="90" t="s">
        <v>378</v>
      </c>
      <c r="S2329" s="90" t="s">
        <v>21701</v>
      </c>
      <c r="T2329" s="90" t="s">
        <v>380</v>
      </c>
      <c r="U2329" s="15">
        <v>0</v>
      </c>
      <c r="V2329" s="15">
        <v>10180</v>
      </c>
      <c r="W2329" s="15">
        <v>8000</v>
      </c>
      <c r="X2329" s="15">
        <v>2900</v>
      </c>
      <c r="Y2329" s="90" t="s">
        <v>143</v>
      </c>
      <c r="Z2329" s="90" t="s">
        <v>83</v>
      </c>
      <c r="AA2329" s="90" t="s">
        <v>84</v>
      </c>
      <c r="AB2329" s="90" t="s">
        <v>19474</v>
      </c>
      <c r="AC2329" s="90" t="s">
        <v>145</v>
      </c>
      <c r="AD2329" s="90" t="s">
        <v>87</v>
      </c>
      <c r="AE2329" s="90" t="s">
        <v>61</v>
      </c>
      <c r="AF2329" s="90" t="s">
        <v>61</v>
      </c>
      <c r="AG2329" s="90" t="s">
        <v>89</v>
      </c>
      <c r="AH2329" s="90" t="s">
        <v>89</v>
      </c>
      <c r="AI2329" s="90" t="s">
        <v>89</v>
      </c>
      <c r="AJ2329" s="90" t="s">
        <v>89</v>
      </c>
      <c r="AK2329" s="90" t="s">
        <v>89</v>
      </c>
      <c r="AL2329" s="90" t="s">
        <v>88</v>
      </c>
      <c r="AM2329" s="90" t="s">
        <v>89</v>
      </c>
      <c r="AN2329" s="90" t="s">
        <v>89</v>
      </c>
      <c r="AO2329" s="90" t="s">
        <v>89</v>
      </c>
      <c r="AP2329" s="90" t="s">
        <v>89</v>
      </c>
      <c r="AQ2329" s="90" t="s">
        <v>90</v>
      </c>
      <c r="AR2329" s="90" t="s">
        <v>90</v>
      </c>
      <c r="AS2329" s="90" t="s">
        <v>91</v>
      </c>
      <c r="AT2329" s="90" t="s">
        <v>92</v>
      </c>
      <c r="AU2329" s="90" t="s">
        <v>92</v>
      </c>
      <c r="AV2329" s="90" t="s">
        <v>93</v>
      </c>
      <c r="AW2329" s="90" t="s">
        <v>19475</v>
      </c>
      <c r="AX2329" s="90" t="s">
        <v>21702</v>
      </c>
      <c r="AY2329" s="90" t="s">
        <v>19477</v>
      </c>
      <c r="AZ2329" s="90" t="s">
        <v>21702</v>
      </c>
      <c r="BA2329" s="90" t="s">
        <v>97</v>
      </c>
      <c r="BB2329" s="90" t="s">
        <v>21703</v>
      </c>
      <c r="BC2329" s="90" t="s">
        <v>99</v>
      </c>
      <c r="BD2329" s="90" t="s">
        <v>150</v>
      </c>
      <c r="BE2329" s="90" t="s">
        <v>61</v>
      </c>
      <c r="BF2329" s="90" t="s">
        <v>380</v>
      </c>
      <c r="BG2329" s="90" t="s">
        <v>101</v>
      </c>
    </row>
    <row r="2330" s="85" customFormat="1" ht="19" customHeight="1" spans="1:59">
      <c r="A2330" s="90" t="s">
        <v>441</v>
      </c>
      <c r="B2330" s="90" t="s">
        <v>442</v>
      </c>
      <c r="C2330" s="90" t="s">
        <v>1270</v>
      </c>
      <c r="D2330" s="90" t="s">
        <v>1271</v>
      </c>
      <c r="E2330" s="90" t="s">
        <v>3275</v>
      </c>
      <c r="F2330" s="90" t="s">
        <v>13571</v>
      </c>
      <c r="G2330" s="90" t="s">
        <v>13571</v>
      </c>
      <c r="H2330" s="90" t="s">
        <v>2291</v>
      </c>
      <c r="I2330" s="90" t="s">
        <v>21704</v>
      </c>
      <c r="J2330" s="90" t="s">
        <v>21705</v>
      </c>
      <c r="K2330" s="90" t="s">
        <v>21706</v>
      </c>
      <c r="L2330" s="90" t="s">
        <v>73</v>
      </c>
      <c r="M2330" s="90" t="s">
        <v>4207</v>
      </c>
      <c r="N2330" s="90" t="s">
        <v>203</v>
      </c>
      <c r="O2330" s="90" t="s">
        <v>2295</v>
      </c>
      <c r="P2330" s="90" t="s">
        <v>2296</v>
      </c>
      <c r="Q2330" s="90" t="s">
        <v>431</v>
      </c>
      <c r="R2330" s="90" t="s">
        <v>2296</v>
      </c>
      <c r="S2330" s="90" t="s">
        <v>21707</v>
      </c>
      <c r="T2330" s="90" t="s">
        <v>380</v>
      </c>
      <c r="U2330" s="15">
        <v>0</v>
      </c>
      <c r="V2330" s="15">
        <v>40000</v>
      </c>
      <c r="W2330" s="15">
        <v>20000</v>
      </c>
      <c r="X2330" s="15">
        <v>10000</v>
      </c>
      <c r="Y2330" s="90" t="s">
        <v>143</v>
      </c>
      <c r="Z2330" s="90" t="s">
        <v>83</v>
      </c>
      <c r="AA2330" s="90" t="s">
        <v>84</v>
      </c>
      <c r="AB2330" s="90" t="s">
        <v>3283</v>
      </c>
      <c r="AC2330" s="90" t="s">
        <v>145</v>
      </c>
      <c r="AD2330" s="90" t="s">
        <v>87</v>
      </c>
      <c r="AE2330" s="90" t="s">
        <v>61</v>
      </c>
      <c r="AF2330" s="90" t="s">
        <v>61</v>
      </c>
      <c r="AG2330" s="90" t="s">
        <v>89</v>
      </c>
      <c r="AH2330" s="90" t="s">
        <v>89</v>
      </c>
      <c r="AI2330" s="90" t="s">
        <v>89</v>
      </c>
      <c r="AJ2330" s="90" t="s">
        <v>89</v>
      </c>
      <c r="AK2330" s="90" t="s">
        <v>89</v>
      </c>
      <c r="AL2330" s="90" t="s">
        <v>89</v>
      </c>
      <c r="AM2330" s="90" t="s">
        <v>89</v>
      </c>
      <c r="AN2330" s="90" t="s">
        <v>89</v>
      </c>
      <c r="AO2330" s="90" t="s">
        <v>89</v>
      </c>
      <c r="AP2330" s="90" t="s">
        <v>89</v>
      </c>
      <c r="AQ2330" s="90" t="s">
        <v>90</v>
      </c>
      <c r="AR2330" s="90" t="s">
        <v>90</v>
      </c>
      <c r="AS2330" s="90" t="s">
        <v>91</v>
      </c>
      <c r="AT2330" s="90" t="s">
        <v>92</v>
      </c>
      <c r="AU2330" s="90" t="s">
        <v>92</v>
      </c>
      <c r="AV2330" s="90" t="s">
        <v>93</v>
      </c>
      <c r="AW2330" s="90" t="s">
        <v>3284</v>
      </c>
      <c r="AX2330" s="90" t="s">
        <v>21708</v>
      </c>
      <c r="AY2330" s="90" t="s">
        <v>3286</v>
      </c>
      <c r="AZ2330" s="90" t="s">
        <v>21708</v>
      </c>
      <c r="BA2330" s="90" t="s">
        <v>97</v>
      </c>
      <c r="BB2330" s="90" t="s">
        <v>21709</v>
      </c>
      <c r="BC2330" s="90" t="s">
        <v>99</v>
      </c>
      <c r="BD2330" s="90" t="s">
        <v>150</v>
      </c>
      <c r="BE2330" s="90" t="s">
        <v>61</v>
      </c>
      <c r="BF2330" s="90" t="s">
        <v>380</v>
      </c>
      <c r="BG2330" s="90" t="s">
        <v>101</v>
      </c>
    </row>
    <row r="2331" s="85" customFormat="1" ht="19" customHeight="1" spans="1:59">
      <c r="A2331" s="90" t="s">
        <v>441</v>
      </c>
      <c r="B2331" s="90" t="s">
        <v>442</v>
      </c>
      <c r="C2331" s="90" t="s">
        <v>5613</v>
      </c>
      <c r="D2331" s="90" t="s">
        <v>5614</v>
      </c>
      <c r="E2331" s="90" t="s">
        <v>7778</v>
      </c>
      <c r="F2331" s="90" t="s">
        <v>9015</v>
      </c>
      <c r="G2331" s="90" t="s">
        <v>942</v>
      </c>
      <c r="H2331" s="90" t="s">
        <v>943</v>
      </c>
      <c r="I2331" s="90" t="s">
        <v>3893</v>
      </c>
      <c r="J2331" s="90" t="s">
        <v>21710</v>
      </c>
      <c r="K2331" s="90" t="s">
        <v>3895</v>
      </c>
      <c r="L2331" s="90" t="s">
        <v>73</v>
      </c>
      <c r="M2331" s="90" t="s">
        <v>3896</v>
      </c>
      <c r="N2331" s="90" t="s">
        <v>811</v>
      </c>
      <c r="O2331" s="90" t="s">
        <v>2076</v>
      </c>
      <c r="P2331" s="90" t="s">
        <v>2077</v>
      </c>
      <c r="Q2331" s="90" t="s">
        <v>2078</v>
      </c>
      <c r="R2331" s="90" t="s">
        <v>2079</v>
      </c>
      <c r="S2331" s="90" t="s">
        <v>3897</v>
      </c>
      <c r="T2331" s="90" t="s">
        <v>209</v>
      </c>
      <c r="U2331" s="15">
        <v>6022.92</v>
      </c>
      <c r="V2331" s="15">
        <v>57928</v>
      </c>
      <c r="W2331" s="15">
        <v>34543</v>
      </c>
      <c r="X2331" s="15">
        <v>12843</v>
      </c>
      <c r="Y2331" s="90" t="s">
        <v>143</v>
      </c>
      <c r="Z2331" s="90" t="s">
        <v>83</v>
      </c>
      <c r="AA2331" s="90" t="s">
        <v>84</v>
      </c>
      <c r="AB2331" s="90" t="s">
        <v>7786</v>
      </c>
      <c r="AC2331" s="90" t="s">
        <v>359</v>
      </c>
      <c r="AD2331" s="90" t="s">
        <v>87</v>
      </c>
      <c r="AE2331" s="90" t="s">
        <v>61</v>
      </c>
      <c r="AF2331" s="90" t="s">
        <v>61</v>
      </c>
      <c r="AG2331" s="90" t="s">
        <v>89</v>
      </c>
      <c r="AH2331" s="90" t="s">
        <v>89</v>
      </c>
      <c r="AI2331" s="90" t="s">
        <v>89</v>
      </c>
      <c r="AJ2331" s="90" t="s">
        <v>89</v>
      </c>
      <c r="AK2331" s="90" t="s">
        <v>89</v>
      </c>
      <c r="AL2331" s="90" t="s">
        <v>89</v>
      </c>
      <c r="AM2331" s="90" t="s">
        <v>89</v>
      </c>
      <c r="AN2331" s="90" t="s">
        <v>89</v>
      </c>
      <c r="AO2331" s="90" t="s">
        <v>89</v>
      </c>
      <c r="AP2331" s="90" t="s">
        <v>89</v>
      </c>
      <c r="AQ2331" s="90" t="s">
        <v>90</v>
      </c>
      <c r="AR2331" s="90" t="s">
        <v>90</v>
      </c>
      <c r="AS2331" s="90" t="s">
        <v>91</v>
      </c>
      <c r="AT2331" s="90" t="s">
        <v>92</v>
      </c>
      <c r="AU2331" s="90" t="s">
        <v>92</v>
      </c>
      <c r="AV2331" s="90" t="s">
        <v>93</v>
      </c>
      <c r="AW2331" s="90" t="s">
        <v>7787</v>
      </c>
      <c r="AX2331" s="90" t="s">
        <v>21711</v>
      </c>
      <c r="AY2331" s="90" t="s">
        <v>7789</v>
      </c>
      <c r="AZ2331" s="90" t="s">
        <v>21711</v>
      </c>
      <c r="BA2331" s="90" t="s">
        <v>215</v>
      </c>
      <c r="BB2331" s="90" t="s">
        <v>21712</v>
      </c>
      <c r="BC2331" s="90" t="s">
        <v>99</v>
      </c>
      <c r="BD2331" s="90" t="s">
        <v>150</v>
      </c>
      <c r="BE2331" s="90" t="s">
        <v>61</v>
      </c>
      <c r="BF2331" s="90" t="s">
        <v>209</v>
      </c>
      <c r="BG2331" s="90" t="s">
        <v>101</v>
      </c>
    </row>
    <row r="2332" s="85" customFormat="1" ht="19" customHeight="1" spans="1:59">
      <c r="A2332" s="90" t="s">
        <v>485</v>
      </c>
      <c r="B2332" s="90" t="s">
        <v>486</v>
      </c>
      <c r="C2332" s="90" t="s">
        <v>487</v>
      </c>
      <c r="D2332" s="90" t="s">
        <v>488</v>
      </c>
      <c r="E2332" s="90" t="s">
        <v>21713</v>
      </c>
      <c r="F2332" s="90" t="s">
        <v>21714</v>
      </c>
      <c r="G2332" s="90" t="s">
        <v>3601</v>
      </c>
      <c r="H2332" s="90" t="s">
        <v>109</v>
      </c>
      <c r="I2332" s="90" t="s">
        <v>21715</v>
      </c>
      <c r="J2332" s="90" t="s">
        <v>21716</v>
      </c>
      <c r="K2332" s="90" t="s">
        <v>21717</v>
      </c>
      <c r="L2332" s="90" t="s">
        <v>73</v>
      </c>
      <c r="M2332" s="90" t="s">
        <v>7029</v>
      </c>
      <c r="N2332" s="90" t="s">
        <v>16379</v>
      </c>
      <c r="O2332" s="90" t="s">
        <v>257</v>
      </c>
      <c r="P2332" s="90" t="s">
        <v>258</v>
      </c>
      <c r="Q2332" s="90" t="s">
        <v>3796</v>
      </c>
      <c r="R2332" s="90" t="s">
        <v>3797</v>
      </c>
      <c r="S2332" s="90" t="s">
        <v>21718</v>
      </c>
      <c r="T2332" s="90" t="s">
        <v>119</v>
      </c>
      <c r="U2332" s="15">
        <v>0</v>
      </c>
      <c r="V2332" s="15">
        <v>3970</v>
      </c>
      <c r="W2332" s="15">
        <v>1000</v>
      </c>
      <c r="X2332" s="15">
        <v>1000</v>
      </c>
      <c r="Y2332" s="90" t="s">
        <v>82</v>
      </c>
      <c r="Z2332" s="90" t="s">
        <v>83</v>
      </c>
      <c r="AA2332" s="90" t="s">
        <v>84</v>
      </c>
      <c r="AB2332" s="90" t="s">
        <v>21719</v>
      </c>
      <c r="AC2332" s="90" t="s">
        <v>121</v>
      </c>
      <c r="AD2332" s="90" t="s">
        <v>87</v>
      </c>
      <c r="AE2332" s="90" t="s">
        <v>61</v>
      </c>
      <c r="AF2332" s="90" t="s">
        <v>61</v>
      </c>
      <c r="AG2332" s="90" t="s">
        <v>89</v>
      </c>
      <c r="AH2332" s="90" t="s">
        <v>89</v>
      </c>
      <c r="AI2332" s="90" t="s">
        <v>89</v>
      </c>
      <c r="AJ2332" s="90" t="s">
        <v>89</v>
      </c>
      <c r="AK2332" s="90" t="s">
        <v>89</v>
      </c>
      <c r="AL2332" s="90" t="s">
        <v>89</v>
      </c>
      <c r="AM2332" s="90" t="s">
        <v>89</v>
      </c>
      <c r="AN2332" s="90" t="s">
        <v>89</v>
      </c>
      <c r="AO2332" s="90" t="s">
        <v>89</v>
      </c>
      <c r="AP2332" s="90" t="s">
        <v>89</v>
      </c>
      <c r="AQ2332" s="90" t="s">
        <v>90</v>
      </c>
      <c r="AR2332" s="90" t="s">
        <v>90</v>
      </c>
      <c r="AS2332" s="90" t="s">
        <v>91</v>
      </c>
      <c r="AT2332" s="90" t="s">
        <v>92</v>
      </c>
      <c r="AU2332" s="90" t="s">
        <v>92</v>
      </c>
      <c r="AV2332" s="90" t="s">
        <v>93</v>
      </c>
      <c r="AW2332" s="90" t="s">
        <v>21720</v>
      </c>
      <c r="AX2332" s="90" t="s">
        <v>21721</v>
      </c>
      <c r="AY2332" s="90" t="s">
        <v>21722</v>
      </c>
      <c r="AZ2332" s="90" t="s">
        <v>21721</v>
      </c>
      <c r="BA2332" s="90" t="s">
        <v>97</v>
      </c>
      <c r="BB2332" s="90" t="s">
        <v>21723</v>
      </c>
      <c r="BC2332" s="90" t="s">
        <v>99</v>
      </c>
      <c r="BD2332" s="90" t="s">
        <v>100</v>
      </c>
      <c r="BE2332" s="90" t="s">
        <v>61</v>
      </c>
      <c r="BF2332" s="90" t="s">
        <v>119</v>
      </c>
      <c r="BG2332" s="90" t="s">
        <v>101</v>
      </c>
    </row>
    <row r="2333" s="85" customFormat="1" ht="19" customHeight="1" spans="1:59">
      <c r="A2333" s="90" t="s">
        <v>151</v>
      </c>
      <c r="B2333" s="90" t="s">
        <v>152</v>
      </c>
      <c r="C2333" s="90" t="s">
        <v>153</v>
      </c>
      <c r="D2333" s="90" t="s">
        <v>154</v>
      </c>
      <c r="E2333" s="90" t="s">
        <v>15330</v>
      </c>
      <c r="F2333" s="90" t="s">
        <v>1818</v>
      </c>
      <c r="G2333" s="90" t="s">
        <v>1819</v>
      </c>
      <c r="H2333" s="90" t="s">
        <v>109</v>
      </c>
      <c r="I2333" s="90" t="s">
        <v>21724</v>
      </c>
      <c r="J2333" s="90" t="s">
        <v>21725</v>
      </c>
      <c r="K2333" s="90" t="s">
        <v>21726</v>
      </c>
      <c r="L2333" s="90" t="s">
        <v>73</v>
      </c>
      <c r="M2333" s="90" t="s">
        <v>6013</v>
      </c>
      <c r="N2333" s="90" t="s">
        <v>9841</v>
      </c>
      <c r="O2333" s="90" t="s">
        <v>115</v>
      </c>
      <c r="P2333" s="90" t="s">
        <v>116</v>
      </c>
      <c r="Q2333" s="90" t="s">
        <v>117</v>
      </c>
      <c r="R2333" s="90" t="s">
        <v>116</v>
      </c>
      <c r="S2333" s="90" t="s">
        <v>21727</v>
      </c>
      <c r="T2333" s="90" t="s">
        <v>262</v>
      </c>
      <c r="U2333" s="15">
        <v>0</v>
      </c>
      <c r="V2333" s="15">
        <v>7500</v>
      </c>
      <c r="W2333" s="15">
        <v>5000</v>
      </c>
      <c r="X2333" s="15">
        <v>3000</v>
      </c>
      <c r="Y2333" s="90" t="s">
        <v>82</v>
      </c>
      <c r="Z2333" s="90" t="s">
        <v>83</v>
      </c>
      <c r="AA2333" s="90" t="s">
        <v>84</v>
      </c>
      <c r="AB2333" s="90" t="s">
        <v>15335</v>
      </c>
      <c r="AC2333" s="90" t="s">
        <v>145</v>
      </c>
      <c r="AD2333" s="90" t="s">
        <v>87</v>
      </c>
      <c r="AE2333" s="90" t="s">
        <v>61</v>
      </c>
      <c r="AF2333" s="90" t="s">
        <v>61</v>
      </c>
      <c r="AG2333" s="90" t="s">
        <v>89</v>
      </c>
      <c r="AH2333" s="90" t="s">
        <v>89</v>
      </c>
      <c r="AI2333" s="90" t="s">
        <v>89</v>
      </c>
      <c r="AJ2333" s="90" t="s">
        <v>88</v>
      </c>
      <c r="AK2333" s="90" t="s">
        <v>89</v>
      </c>
      <c r="AL2333" s="90" t="s">
        <v>89</v>
      </c>
      <c r="AM2333" s="90" t="s">
        <v>89</v>
      </c>
      <c r="AN2333" s="90" t="s">
        <v>89</v>
      </c>
      <c r="AO2333" s="90" t="s">
        <v>89</v>
      </c>
      <c r="AP2333" s="90" t="s">
        <v>89</v>
      </c>
      <c r="AQ2333" s="90" t="s">
        <v>90</v>
      </c>
      <c r="AR2333" s="90" t="s">
        <v>90</v>
      </c>
      <c r="AS2333" s="90" t="s">
        <v>91</v>
      </c>
      <c r="AT2333" s="90" t="s">
        <v>92</v>
      </c>
      <c r="AU2333" s="90" t="s">
        <v>92</v>
      </c>
      <c r="AV2333" s="90" t="s">
        <v>93</v>
      </c>
      <c r="AW2333" s="90" t="s">
        <v>15336</v>
      </c>
      <c r="AX2333" s="90" t="s">
        <v>21728</v>
      </c>
      <c r="AY2333" s="90" t="s">
        <v>15338</v>
      </c>
      <c r="AZ2333" s="90" t="s">
        <v>21728</v>
      </c>
      <c r="BA2333" s="90" t="s">
        <v>97</v>
      </c>
      <c r="BB2333" s="90" t="s">
        <v>21729</v>
      </c>
      <c r="BC2333" s="90" t="s">
        <v>99</v>
      </c>
      <c r="BD2333" s="90" t="s">
        <v>100</v>
      </c>
      <c r="BE2333" s="90" t="s">
        <v>61</v>
      </c>
      <c r="BF2333" s="90" t="s">
        <v>262</v>
      </c>
      <c r="BG2333" s="90" t="s">
        <v>101</v>
      </c>
    </row>
    <row r="2334" s="85" customFormat="1" ht="19" customHeight="1" spans="1:59">
      <c r="A2334" s="90" t="s">
        <v>102</v>
      </c>
      <c r="B2334" s="90" t="s">
        <v>103</v>
      </c>
      <c r="C2334" s="90" t="s">
        <v>1790</v>
      </c>
      <c r="D2334" s="90" t="s">
        <v>1791</v>
      </c>
      <c r="E2334" s="90" t="s">
        <v>19078</v>
      </c>
      <c r="F2334" s="90" t="s">
        <v>1793</v>
      </c>
      <c r="G2334" s="90" t="s">
        <v>1794</v>
      </c>
      <c r="H2334" s="90" t="s">
        <v>539</v>
      </c>
      <c r="I2334" s="90" t="s">
        <v>21730</v>
      </c>
      <c r="J2334" s="90" t="s">
        <v>21731</v>
      </c>
      <c r="K2334" s="90" t="s">
        <v>21732</v>
      </c>
      <c r="L2334" s="90" t="s">
        <v>73</v>
      </c>
      <c r="M2334" s="90" t="s">
        <v>8785</v>
      </c>
      <c r="N2334" s="90" t="s">
        <v>7445</v>
      </c>
      <c r="O2334" s="90" t="s">
        <v>238</v>
      </c>
      <c r="P2334" s="90" t="s">
        <v>239</v>
      </c>
      <c r="Q2334" s="90" t="s">
        <v>240</v>
      </c>
      <c r="R2334" s="90" t="s">
        <v>241</v>
      </c>
      <c r="S2334" s="90" t="s">
        <v>21733</v>
      </c>
      <c r="T2334" s="90" t="s">
        <v>380</v>
      </c>
      <c r="U2334" s="15">
        <v>0</v>
      </c>
      <c r="V2334" s="15">
        <v>160000</v>
      </c>
      <c r="W2334" s="15">
        <v>70000</v>
      </c>
      <c r="X2334" s="15">
        <v>10000</v>
      </c>
      <c r="Y2334" s="90" t="s">
        <v>143</v>
      </c>
      <c r="Z2334" s="90" t="s">
        <v>83</v>
      </c>
      <c r="AA2334" s="90" t="s">
        <v>84</v>
      </c>
      <c r="AB2334" s="90" t="s">
        <v>19083</v>
      </c>
      <c r="AC2334" s="90" t="s">
        <v>121</v>
      </c>
      <c r="AD2334" s="90" t="s">
        <v>87</v>
      </c>
      <c r="AE2334" s="90" t="s">
        <v>61</v>
      </c>
      <c r="AF2334" s="90" t="s">
        <v>61</v>
      </c>
      <c r="AG2334" s="90" t="s">
        <v>89</v>
      </c>
      <c r="AH2334" s="90" t="s">
        <v>89</v>
      </c>
      <c r="AI2334" s="90" t="s">
        <v>89</v>
      </c>
      <c r="AJ2334" s="90" t="s">
        <v>89</v>
      </c>
      <c r="AK2334" s="90" t="s">
        <v>89</v>
      </c>
      <c r="AL2334" s="90" t="s">
        <v>89</v>
      </c>
      <c r="AM2334" s="90" t="s">
        <v>89</v>
      </c>
      <c r="AN2334" s="90" t="s">
        <v>89</v>
      </c>
      <c r="AO2334" s="90" t="s">
        <v>89</v>
      </c>
      <c r="AP2334" s="90" t="s">
        <v>89</v>
      </c>
      <c r="AQ2334" s="90" t="s">
        <v>90</v>
      </c>
      <c r="AR2334" s="90" t="s">
        <v>90</v>
      </c>
      <c r="AS2334" s="90" t="s">
        <v>91</v>
      </c>
      <c r="AT2334" s="90" t="s">
        <v>92</v>
      </c>
      <c r="AU2334" s="90" t="s">
        <v>92</v>
      </c>
      <c r="AV2334" s="90" t="s">
        <v>93</v>
      </c>
      <c r="AW2334" s="90" t="s">
        <v>19084</v>
      </c>
      <c r="AX2334" s="90" t="s">
        <v>21734</v>
      </c>
      <c r="AY2334" s="90" t="s">
        <v>19086</v>
      </c>
      <c r="AZ2334" s="90" t="s">
        <v>21734</v>
      </c>
      <c r="BA2334" s="90" t="s">
        <v>97</v>
      </c>
      <c r="BB2334" s="90" t="s">
        <v>21735</v>
      </c>
      <c r="BC2334" s="90" t="s">
        <v>99</v>
      </c>
      <c r="BD2334" s="90" t="s">
        <v>150</v>
      </c>
      <c r="BE2334" s="90" t="s">
        <v>61</v>
      </c>
      <c r="BF2334" s="90" t="s">
        <v>380</v>
      </c>
      <c r="BG2334" s="90" t="s">
        <v>101</v>
      </c>
    </row>
    <row r="2335" s="85" customFormat="1" ht="19" customHeight="1" spans="1:59">
      <c r="A2335" s="90" t="s">
        <v>62</v>
      </c>
      <c r="B2335" s="90" t="s">
        <v>63</v>
      </c>
      <c r="C2335" s="90" t="s">
        <v>20565</v>
      </c>
      <c r="D2335" s="90" t="s">
        <v>20566</v>
      </c>
      <c r="E2335" s="90" t="s">
        <v>21736</v>
      </c>
      <c r="F2335" s="90" t="s">
        <v>21737</v>
      </c>
      <c r="G2335" s="90" t="s">
        <v>2160</v>
      </c>
      <c r="H2335" s="90" t="s">
        <v>369</v>
      </c>
      <c r="I2335" s="90" t="s">
        <v>21738</v>
      </c>
      <c r="J2335" s="90" t="s">
        <v>21739</v>
      </c>
      <c r="K2335" s="90" t="s">
        <v>21740</v>
      </c>
      <c r="L2335" s="90" t="s">
        <v>73</v>
      </c>
      <c r="M2335" s="90" t="s">
        <v>74</v>
      </c>
      <c r="N2335" s="90" t="s">
        <v>575</v>
      </c>
      <c r="O2335" s="90" t="s">
        <v>1739</v>
      </c>
      <c r="P2335" s="90" t="s">
        <v>1740</v>
      </c>
      <c r="Q2335" s="90" t="s">
        <v>377</v>
      </c>
      <c r="R2335" s="90" t="s">
        <v>378</v>
      </c>
      <c r="S2335" s="90" t="s">
        <v>21741</v>
      </c>
      <c r="T2335" s="90" t="s">
        <v>380</v>
      </c>
      <c r="U2335" s="15">
        <v>0</v>
      </c>
      <c r="V2335" s="15">
        <v>36621</v>
      </c>
      <c r="W2335" s="15">
        <v>29000</v>
      </c>
      <c r="X2335" s="15">
        <v>7000</v>
      </c>
      <c r="Y2335" s="90" t="s">
        <v>82</v>
      </c>
      <c r="Z2335" s="90" t="s">
        <v>83</v>
      </c>
      <c r="AA2335" s="90" t="s">
        <v>84</v>
      </c>
      <c r="AB2335" s="90" t="s">
        <v>21742</v>
      </c>
      <c r="AC2335" s="90" t="s">
        <v>359</v>
      </c>
      <c r="AD2335" s="90" t="s">
        <v>87</v>
      </c>
      <c r="AE2335" s="90" t="s">
        <v>61</v>
      </c>
      <c r="AF2335" s="90" t="s">
        <v>61</v>
      </c>
      <c r="AG2335" s="90" t="s">
        <v>89</v>
      </c>
      <c r="AH2335" s="90" t="s">
        <v>88</v>
      </c>
      <c r="AI2335" s="90" t="s">
        <v>88</v>
      </c>
      <c r="AJ2335" s="90" t="s">
        <v>89</v>
      </c>
      <c r="AK2335" s="90" t="s">
        <v>88</v>
      </c>
      <c r="AL2335" s="90" t="s">
        <v>88</v>
      </c>
      <c r="AM2335" s="90" t="s">
        <v>88</v>
      </c>
      <c r="AN2335" s="90" t="s">
        <v>88</v>
      </c>
      <c r="AO2335" s="90" t="s">
        <v>88</v>
      </c>
      <c r="AP2335" s="90" t="s">
        <v>89</v>
      </c>
      <c r="AQ2335" s="90" t="s">
        <v>90</v>
      </c>
      <c r="AR2335" s="90" t="s">
        <v>90</v>
      </c>
      <c r="AS2335" s="90" t="s">
        <v>91</v>
      </c>
      <c r="AT2335" s="90" t="s">
        <v>92</v>
      </c>
      <c r="AU2335" s="90" t="s">
        <v>92</v>
      </c>
      <c r="AV2335" s="90" t="s">
        <v>93</v>
      </c>
      <c r="AW2335" s="90" t="s">
        <v>21743</v>
      </c>
      <c r="AX2335" s="90" t="s">
        <v>21744</v>
      </c>
      <c r="AY2335" s="90" t="s">
        <v>21745</v>
      </c>
      <c r="AZ2335" s="90" t="s">
        <v>21744</v>
      </c>
      <c r="BA2335" s="90" t="s">
        <v>97</v>
      </c>
      <c r="BB2335" s="90" t="s">
        <v>21746</v>
      </c>
      <c r="BC2335" s="90" t="s">
        <v>99</v>
      </c>
      <c r="BD2335" s="90" t="s">
        <v>100</v>
      </c>
      <c r="BE2335" s="90" t="s">
        <v>61</v>
      </c>
      <c r="BF2335" s="90" t="s">
        <v>380</v>
      </c>
      <c r="BG2335" s="90" t="s">
        <v>101</v>
      </c>
    </row>
    <row r="2336" s="85" customFormat="1" ht="19" customHeight="1" spans="1:59">
      <c r="A2336" s="90" t="s">
        <v>151</v>
      </c>
      <c r="B2336" s="90" t="s">
        <v>152</v>
      </c>
      <c r="C2336" s="90" t="s">
        <v>1125</v>
      </c>
      <c r="D2336" s="90" t="s">
        <v>1126</v>
      </c>
      <c r="E2336" s="90" t="s">
        <v>21747</v>
      </c>
      <c r="F2336" s="90" t="s">
        <v>6030</v>
      </c>
      <c r="G2336" s="90" t="s">
        <v>2937</v>
      </c>
      <c r="H2336" s="90" t="s">
        <v>109</v>
      </c>
      <c r="I2336" s="90" t="s">
        <v>21748</v>
      </c>
      <c r="J2336" s="90" t="s">
        <v>21749</v>
      </c>
      <c r="K2336" s="90" t="s">
        <v>21750</v>
      </c>
      <c r="L2336" s="90" t="s">
        <v>73</v>
      </c>
      <c r="M2336" s="90" t="s">
        <v>16391</v>
      </c>
      <c r="N2336" s="90" t="s">
        <v>397</v>
      </c>
      <c r="O2336" s="90" t="s">
        <v>115</v>
      </c>
      <c r="P2336" s="90" t="s">
        <v>116</v>
      </c>
      <c r="Q2336" s="90" t="s">
        <v>117</v>
      </c>
      <c r="R2336" s="90" t="s">
        <v>116</v>
      </c>
      <c r="S2336" s="90" t="s">
        <v>21751</v>
      </c>
      <c r="T2336" s="90" t="s">
        <v>209</v>
      </c>
      <c r="U2336" s="15">
        <v>0</v>
      </c>
      <c r="V2336" s="15">
        <v>6750</v>
      </c>
      <c r="W2336" s="15">
        <v>1700</v>
      </c>
      <c r="X2336" s="15">
        <v>1700</v>
      </c>
      <c r="Y2336" s="90" t="s">
        <v>143</v>
      </c>
      <c r="Z2336" s="90" t="s">
        <v>83</v>
      </c>
      <c r="AA2336" s="90" t="s">
        <v>84</v>
      </c>
      <c r="AB2336" s="90" t="s">
        <v>21747</v>
      </c>
      <c r="AC2336" s="90" t="s">
        <v>359</v>
      </c>
      <c r="AD2336" s="90" t="s">
        <v>87</v>
      </c>
      <c r="AE2336" s="90" t="s">
        <v>61</v>
      </c>
      <c r="AF2336" s="90" t="s">
        <v>61</v>
      </c>
      <c r="AG2336" s="90" t="s">
        <v>89</v>
      </c>
      <c r="AH2336" s="90" t="s">
        <v>89</v>
      </c>
      <c r="AI2336" s="90" t="s">
        <v>89</v>
      </c>
      <c r="AJ2336" s="90" t="s">
        <v>89</v>
      </c>
      <c r="AK2336" s="90" t="s">
        <v>89</v>
      </c>
      <c r="AL2336" s="90" t="s">
        <v>89</v>
      </c>
      <c r="AM2336" s="90" t="s">
        <v>89</v>
      </c>
      <c r="AN2336" s="90" t="s">
        <v>89</v>
      </c>
      <c r="AO2336" s="90" t="s">
        <v>89</v>
      </c>
      <c r="AP2336" s="90" t="s">
        <v>89</v>
      </c>
      <c r="AQ2336" s="90" t="s">
        <v>90</v>
      </c>
      <c r="AR2336" s="90" t="s">
        <v>90</v>
      </c>
      <c r="AS2336" s="90" t="s">
        <v>91</v>
      </c>
      <c r="AT2336" s="90" t="s">
        <v>92</v>
      </c>
      <c r="AU2336" s="90" t="s">
        <v>92</v>
      </c>
      <c r="AV2336" s="90" t="s">
        <v>93</v>
      </c>
      <c r="AW2336" s="90" t="s">
        <v>21752</v>
      </c>
      <c r="AX2336" s="90" t="s">
        <v>21753</v>
      </c>
      <c r="AY2336" s="90" t="s">
        <v>21754</v>
      </c>
      <c r="AZ2336" s="90" t="s">
        <v>21753</v>
      </c>
      <c r="BA2336" s="90" t="s">
        <v>97</v>
      </c>
      <c r="BB2336" s="90" t="s">
        <v>21755</v>
      </c>
      <c r="BC2336" s="90" t="s">
        <v>99</v>
      </c>
      <c r="BD2336" s="90" t="s">
        <v>150</v>
      </c>
      <c r="BE2336" s="90" t="s">
        <v>61</v>
      </c>
      <c r="BF2336" s="90" t="s">
        <v>209</v>
      </c>
      <c r="BG2336" s="90" t="s">
        <v>101</v>
      </c>
    </row>
    <row r="2337" s="85" customFormat="1" ht="19" customHeight="1" spans="1:59">
      <c r="A2337" s="90" t="s">
        <v>516</v>
      </c>
      <c r="B2337" s="90" t="s">
        <v>517</v>
      </c>
      <c r="C2337" s="90" t="s">
        <v>1402</v>
      </c>
      <c r="D2337" s="90" t="s">
        <v>1403</v>
      </c>
      <c r="E2337" s="90" t="s">
        <v>2846</v>
      </c>
      <c r="F2337" s="90" t="s">
        <v>9595</v>
      </c>
      <c r="G2337" s="90" t="s">
        <v>9510</v>
      </c>
      <c r="H2337" s="90" t="s">
        <v>369</v>
      </c>
      <c r="I2337" s="90" t="s">
        <v>21756</v>
      </c>
      <c r="J2337" s="90" t="s">
        <v>21757</v>
      </c>
      <c r="K2337" s="90" t="s">
        <v>21758</v>
      </c>
      <c r="L2337" s="90" t="s">
        <v>73</v>
      </c>
      <c r="M2337" s="90" t="s">
        <v>21759</v>
      </c>
      <c r="N2337" s="90" t="s">
        <v>2191</v>
      </c>
      <c r="O2337" s="90" t="s">
        <v>2625</v>
      </c>
      <c r="P2337" s="90" t="s">
        <v>2626</v>
      </c>
      <c r="Q2337" s="90" t="s">
        <v>377</v>
      </c>
      <c r="R2337" s="90" t="s">
        <v>378</v>
      </c>
      <c r="S2337" s="90" t="s">
        <v>21760</v>
      </c>
      <c r="T2337" s="90" t="s">
        <v>119</v>
      </c>
      <c r="U2337" s="15">
        <v>0</v>
      </c>
      <c r="V2337" s="15">
        <v>35000</v>
      </c>
      <c r="W2337" s="15">
        <v>17000</v>
      </c>
      <c r="X2337" s="15">
        <v>5000</v>
      </c>
      <c r="Y2337" s="90" t="s">
        <v>82</v>
      </c>
      <c r="Z2337" s="90" t="s">
        <v>83</v>
      </c>
      <c r="AA2337" s="90" t="s">
        <v>84</v>
      </c>
      <c r="AB2337" s="90" t="s">
        <v>2852</v>
      </c>
      <c r="AC2337" s="90" t="s">
        <v>145</v>
      </c>
      <c r="AD2337" s="90" t="s">
        <v>87</v>
      </c>
      <c r="AE2337" s="90" t="s">
        <v>61</v>
      </c>
      <c r="AF2337" s="90" t="s">
        <v>61</v>
      </c>
      <c r="AG2337" s="90" t="s">
        <v>89</v>
      </c>
      <c r="AH2337" s="90" t="s">
        <v>89</v>
      </c>
      <c r="AI2337" s="90" t="s">
        <v>89</v>
      </c>
      <c r="AJ2337" s="90" t="s">
        <v>89</v>
      </c>
      <c r="AK2337" s="90" t="s">
        <v>89</v>
      </c>
      <c r="AL2337" s="90" t="s">
        <v>89</v>
      </c>
      <c r="AM2337" s="90" t="s">
        <v>89</v>
      </c>
      <c r="AN2337" s="90" t="s">
        <v>89</v>
      </c>
      <c r="AO2337" s="90" t="s">
        <v>89</v>
      </c>
      <c r="AP2337" s="90" t="s">
        <v>89</v>
      </c>
      <c r="AQ2337" s="90" t="s">
        <v>90</v>
      </c>
      <c r="AR2337" s="90" t="s">
        <v>90</v>
      </c>
      <c r="AS2337" s="90" t="s">
        <v>91</v>
      </c>
      <c r="AT2337" s="90" t="s">
        <v>92</v>
      </c>
      <c r="AU2337" s="90" t="s">
        <v>92</v>
      </c>
      <c r="AV2337" s="90" t="s">
        <v>93</v>
      </c>
      <c r="AW2337" s="90" t="s">
        <v>2853</v>
      </c>
      <c r="AX2337" s="90" t="s">
        <v>21761</v>
      </c>
      <c r="AY2337" s="90" t="s">
        <v>2855</v>
      </c>
      <c r="AZ2337" s="90" t="s">
        <v>21761</v>
      </c>
      <c r="BA2337" s="90" t="s">
        <v>97</v>
      </c>
      <c r="BB2337" s="90" t="s">
        <v>21762</v>
      </c>
      <c r="BC2337" s="90" t="s">
        <v>99</v>
      </c>
      <c r="BD2337" s="90" t="s">
        <v>100</v>
      </c>
      <c r="BE2337" s="90" t="s">
        <v>61</v>
      </c>
      <c r="BF2337" s="90" t="s">
        <v>119</v>
      </c>
      <c r="BG2337" s="90" t="s">
        <v>101</v>
      </c>
    </row>
    <row r="2338" s="85" customFormat="1" ht="19" customHeight="1" spans="1:59">
      <c r="A2338" s="90" t="s">
        <v>267</v>
      </c>
      <c r="B2338" s="90" t="s">
        <v>268</v>
      </c>
      <c r="C2338" s="90" t="s">
        <v>269</v>
      </c>
      <c r="D2338" s="90" t="s">
        <v>270</v>
      </c>
      <c r="E2338" s="90" t="s">
        <v>6559</v>
      </c>
      <c r="F2338" s="90" t="s">
        <v>287</v>
      </c>
      <c r="G2338" s="90" t="s">
        <v>287</v>
      </c>
      <c r="H2338" s="90" t="s">
        <v>109</v>
      </c>
      <c r="I2338" s="90" t="s">
        <v>21763</v>
      </c>
      <c r="J2338" s="90" t="s">
        <v>21764</v>
      </c>
      <c r="K2338" s="90" t="s">
        <v>21765</v>
      </c>
      <c r="L2338" s="90" t="s">
        <v>73</v>
      </c>
      <c r="M2338" s="90" t="s">
        <v>5169</v>
      </c>
      <c r="N2338" s="90" t="s">
        <v>508</v>
      </c>
      <c r="O2338" s="90" t="s">
        <v>138</v>
      </c>
      <c r="P2338" s="90" t="s">
        <v>139</v>
      </c>
      <c r="Q2338" s="90" t="s">
        <v>140</v>
      </c>
      <c r="R2338" s="90" t="s">
        <v>141</v>
      </c>
      <c r="S2338" s="90" t="s">
        <v>21766</v>
      </c>
      <c r="T2338" s="90" t="s">
        <v>380</v>
      </c>
      <c r="U2338" s="15">
        <v>0</v>
      </c>
      <c r="V2338" s="15">
        <v>158254</v>
      </c>
      <c r="W2338" s="15">
        <v>120000</v>
      </c>
      <c r="X2338" s="15">
        <v>26400</v>
      </c>
      <c r="Y2338" s="90" t="s">
        <v>143</v>
      </c>
      <c r="Z2338" s="90" t="s">
        <v>83</v>
      </c>
      <c r="AA2338" s="90" t="s">
        <v>84</v>
      </c>
      <c r="AB2338" s="90" t="s">
        <v>6564</v>
      </c>
      <c r="AC2338" s="90" t="s">
        <v>211</v>
      </c>
      <c r="AD2338" s="90" t="s">
        <v>87</v>
      </c>
      <c r="AE2338" s="90" t="s">
        <v>61</v>
      </c>
      <c r="AF2338" s="90" t="s">
        <v>61</v>
      </c>
      <c r="AG2338" s="90" t="s">
        <v>89</v>
      </c>
      <c r="AH2338" s="90" t="s">
        <v>89</v>
      </c>
      <c r="AI2338" s="90" t="s">
        <v>89</v>
      </c>
      <c r="AJ2338" s="90" t="s">
        <v>89</v>
      </c>
      <c r="AK2338" s="90" t="s">
        <v>89</v>
      </c>
      <c r="AL2338" s="90" t="s">
        <v>89</v>
      </c>
      <c r="AM2338" s="90" t="s">
        <v>89</v>
      </c>
      <c r="AN2338" s="90" t="s">
        <v>89</v>
      </c>
      <c r="AO2338" s="90" t="s">
        <v>89</v>
      </c>
      <c r="AP2338" s="90" t="s">
        <v>89</v>
      </c>
      <c r="AQ2338" s="90" t="s">
        <v>90</v>
      </c>
      <c r="AR2338" s="90" t="s">
        <v>90</v>
      </c>
      <c r="AS2338" s="90" t="s">
        <v>91</v>
      </c>
      <c r="AT2338" s="90" t="s">
        <v>92</v>
      </c>
      <c r="AU2338" s="90" t="s">
        <v>92</v>
      </c>
      <c r="AV2338" s="90" t="s">
        <v>93</v>
      </c>
      <c r="AW2338" s="90" t="s">
        <v>6565</v>
      </c>
      <c r="AX2338" s="90" t="s">
        <v>21767</v>
      </c>
      <c r="AY2338" s="90" t="s">
        <v>6567</v>
      </c>
      <c r="AZ2338" s="90" t="s">
        <v>21767</v>
      </c>
      <c r="BA2338" s="90" t="s">
        <v>215</v>
      </c>
      <c r="BB2338" s="90" t="s">
        <v>21768</v>
      </c>
      <c r="BC2338" s="90" t="s">
        <v>99</v>
      </c>
      <c r="BD2338" s="90" t="s">
        <v>150</v>
      </c>
      <c r="BE2338" s="90" t="s">
        <v>61</v>
      </c>
      <c r="BF2338" s="90" t="s">
        <v>380</v>
      </c>
      <c r="BG2338" s="90" t="s">
        <v>101</v>
      </c>
    </row>
    <row r="2339" s="85" customFormat="1" ht="19" customHeight="1" spans="1:59">
      <c r="A2339" s="90" t="s">
        <v>102</v>
      </c>
      <c r="B2339" s="90" t="s">
        <v>103</v>
      </c>
      <c r="C2339" s="90" t="s">
        <v>4432</v>
      </c>
      <c r="D2339" s="90" t="s">
        <v>4433</v>
      </c>
      <c r="E2339" s="90" t="s">
        <v>4434</v>
      </c>
      <c r="F2339" s="90" t="s">
        <v>4435</v>
      </c>
      <c r="G2339" s="90" t="s">
        <v>4580</v>
      </c>
      <c r="H2339" s="90" t="s">
        <v>109</v>
      </c>
      <c r="I2339" s="90" t="s">
        <v>21769</v>
      </c>
      <c r="J2339" s="90" t="s">
        <v>21770</v>
      </c>
      <c r="K2339" s="90" t="s">
        <v>21771</v>
      </c>
      <c r="L2339" s="90" t="s">
        <v>73</v>
      </c>
      <c r="M2339" s="90" t="s">
        <v>16391</v>
      </c>
      <c r="N2339" s="90" t="s">
        <v>21772</v>
      </c>
      <c r="O2339" s="90" t="s">
        <v>2779</v>
      </c>
      <c r="P2339" s="90" t="s">
        <v>2780</v>
      </c>
      <c r="Q2339" s="90" t="s">
        <v>1940</v>
      </c>
      <c r="R2339" s="90" t="s">
        <v>1941</v>
      </c>
      <c r="S2339" s="90" t="s">
        <v>21773</v>
      </c>
      <c r="T2339" s="90" t="s">
        <v>380</v>
      </c>
      <c r="U2339" s="15">
        <v>0</v>
      </c>
      <c r="V2339" s="15">
        <v>20200</v>
      </c>
      <c r="W2339" s="15">
        <v>16000</v>
      </c>
      <c r="X2339" s="15">
        <v>3000</v>
      </c>
      <c r="Y2339" s="90" t="s">
        <v>143</v>
      </c>
      <c r="Z2339" s="90" t="s">
        <v>83</v>
      </c>
      <c r="AA2339" s="90" t="s">
        <v>84</v>
      </c>
      <c r="AB2339" s="90" t="s">
        <v>4440</v>
      </c>
      <c r="AC2339" s="90" t="s">
        <v>359</v>
      </c>
      <c r="AD2339" s="90" t="s">
        <v>87</v>
      </c>
      <c r="AE2339" s="90" t="s">
        <v>61</v>
      </c>
      <c r="AF2339" s="90" t="s">
        <v>61</v>
      </c>
      <c r="AG2339" s="90" t="s">
        <v>89</v>
      </c>
      <c r="AH2339" s="90" t="s">
        <v>89</v>
      </c>
      <c r="AI2339" s="90" t="s">
        <v>89</v>
      </c>
      <c r="AJ2339" s="90" t="s">
        <v>89</v>
      </c>
      <c r="AK2339" s="90" t="s">
        <v>89</v>
      </c>
      <c r="AL2339" s="90" t="s">
        <v>89</v>
      </c>
      <c r="AM2339" s="90" t="s">
        <v>89</v>
      </c>
      <c r="AN2339" s="90" t="s">
        <v>89</v>
      </c>
      <c r="AO2339" s="90" t="s">
        <v>89</v>
      </c>
      <c r="AP2339" s="90" t="s">
        <v>89</v>
      </c>
      <c r="AQ2339" s="90" t="s">
        <v>90</v>
      </c>
      <c r="AR2339" s="90" t="s">
        <v>90</v>
      </c>
      <c r="AS2339" s="90" t="s">
        <v>91</v>
      </c>
      <c r="AT2339" s="90" t="s">
        <v>92</v>
      </c>
      <c r="AU2339" s="90" t="s">
        <v>92</v>
      </c>
      <c r="AV2339" s="90" t="s">
        <v>93</v>
      </c>
      <c r="AW2339" s="90" t="s">
        <v>4441</v>
      </c>
      <c r="AX2339" s="90" t="s">
        <v>21774</v>
      </c>
      <c r="AY2339" s="90" t="s">
        <v>4443</v>
      </c>
      <c r="AZ2339" s="90" t="s">
        <v>21774</v>
      </c>
      <c r="BA2339" s="90" t="s">
        <v>97</v>
      </c>
      <c r="BB2339" s="90" t="s">
        <v>21775</v>
      </c>
      <c r="BC2339" s="90" t="s">
        <v>99</v>
      </c>
      <c r="BD2339" s="90" t="s">
        <v>150</v>
      </c>
      <c r="BE2339" s="90" t="s">
        <v>61</v>
      </c>
      <c r="BF2339" s="90" t="s">
        <v>380</v>
      </c>
      <c r="BG2339" s="90" t="s">
        <v>101</v>
      </c>
    </row>
    <row r="2340" s="85" customFormat="1" ht="19" customHeight="1" spans="1:59">
      <c r="A2340" s="90" t="s">
        <v>102</v>
      </c>
      <c r="B2340" s="90" t="s">
        <v>103</v>
      </c>
      <c r="C2340" s="90" t="s">
        <v>3825</v>
      </c>
      <c r="D2340" s="90" t="s">
        <v>3826</v>
      </c>
      <c r="E2340" s="90" t="s">
        <v>21776</v>
      </c>
      <c r="F2340" s="90" t="s">
        <v>3828</v>
      </c>
      <c r="G2340" s="90" t="s">
        <v>1794</v>
      </c>
      <c r="H2340" s="90" t="s">
        <v>539</v>
      </c>
      <c r="I2340" s="90" t="s">
        <v>21777</v>
      </c>
      <c r="J2340" s="90" t="s">
        <v>21778</v>
      </c>
      <c r="K2340" s="90" t="s">
        <v>21779</v>
      </c>
      <c r="L2340" s="90" t="s">
        <v>73</v>
      </c>
      <c r="M2340" s="90" t="s">
        <v>74</v>
      </c>
      <c r="N2340" s="90" t="s">
        <v>880</v>
      </c>
      <c r="O2340" s="90" t="s">
        <v>1875</v>
      </c>
      <c r="P2340" s="90" t="s">
        <v>1876</v>
      </c>
      <c r="Q2340" s="90" t="s">
        <v>2597</v>
      </c>
      <c r="R2340" s="90" t="s">
        <v>1878</v>
      </c>
      <c r="S2340" s="90" t="s">
        <v>21780</v>
      </c>
      <c r="T2340" s="90" t="s">
        <v>380</v>
      </c>
      <c r="U2340" s="15">
        <v>0</v>
      </c>
      <c r="V2340" s="15">
        <v>8124</v>
      </c>
      <c r="W2340" s="15">
        <v>6000</v>
      </c>
      <c r="X2340" s="15">
        <v>3000</v>
      </c>
      <c r="Y2340" s="90" t="s">
        <v>82</v>
      </c>
      <c r="Z2340" s="90" t="s">
        <v>83</v>
      </c>
      <c r="AA2340" s="90" t="s">
        <v>84</v>
      </c>
      <c r="AB2340" s="90" t="s">
        <v>21781</v>
      </c>
      <c r="AC2340" s="90" t="s">
        <v>145</v>
      </c>
      <c r="AD2340" s="90" t="s">
        <v>87</v>
      </c>
      <c r="AE2340" s="90" t="s">
        <v>61</v>
      </c>
      <c r="AF2340" s="90" t="s">
        <v>21782</v>
      </c>
      <c r="AG2340" s="90" t="s">
        <v>89</v>
      </c>
      <c r="AH2340" s="90" t="s">
        <v>88</v>
      </c>
      <c r="AI2340" s="90" t="s">
        <v>88</v>
      </c>
      <c r="AJ2340" s="90" t="s">
        <v>88</v>
      </c>
      <c r="AK2340" s="90" t="s">
        <v>88</v>
      </c>
      <c r="AL2340" s="90" t="s">
        <v>88</v>
      </c>
      <c r="AM2340" s="90" t="s">
        <v>88</v>
      </c>
      <c r="AN2340" s="90" t="s">
        <v>88</v>
      </c>
      <c r="AO2340" s="90" t="s">
        <v>88</v>
      </c>
      <c r="AP2340" s="90" t="s">
        <v>89</v>
      </c>
      <c r="AQ2340" s="90" t="s">
        <v>90</v>
      </c>
      <c r="AR2340" s="90" t="s">
        <v>90</v>
      </c>
      <c r="AS2340" s="90" t="s">
        <v>91</v>
      </c>
      <c r="AT2340" s="90" t="s">
        <v>92</v>
      </c>
      <c r="AU2340" s="90" t="s">
        <v>92</v>
      </c>
      <c r="AV2340" s="90" t="s">
        <v>93</v>
      </c>
      <c r="AW2340" s="90" t="s">
        <v>21783</v>
      </c>
      <c r="AX2340" s="90" t="s">
        <v>21784</v>
      </c>
      <c r="AY2340" s="90" t="s">
        <v>21785</v>
      </c>
      <c r="AZ2340" s="90" t="s">
        <v>21784</v>
      </c>
      <c r="BA2340" s="90" t="s">
        <v>97</v>
      </c>
      <c r="BB2340" s="90" t="s">
        <v>21786</v>
      </c>
      <c r="BC2340" s="90" t="s">
        <v>99</v>
      </c>
      <c r="BD2340" s="90" t="s">
        <v>100</v>
      </c>
      <c r="BE2340" s="90" t="s">
        <v>61</v>
      </c>
      <c r="BF2340" s="90" t="s">
        <v>380</v>
      </c>
      <c r="BG2340" s="90" t="s">
        <v>101</v>
      </c>
    </row>
    <row r="2341" s="85" customFormat="1" ht="19" customHeight="1" spans="1:59">
      <c r="A2341" s="90" t="s">
        <v>458</v>
      </c>
      <c r="B2341" s="90" t="s">
        <v>459</v>
      </c>
      <c r="C2341" s="90" t="s">
        <v>3118</v>
      </c>
      <c r="D2341" s="90" t="s">
        <v>3119</v>
      </c>
      <c r="E2341" s="90" t="s">
        <v>14652</v>
      </c>
      <c r="F2341" s="90" t="s">
        <v>14653</v>
      </c>
      <c r="G2341" s="90" t="s">
        <v>4372</v>
      </c>
      <c r="H2341" s="90" t="s">
        <v>369</v>
      </c>
      <c r="I2341" s="90" t="s">
        <v>21787</v>
      </c>
      <c r="J2341" s="90" t="s">
        <v>21788</v>
      </c>
      <c r="K2341" s="90" t="s">
        <v>21789</v>
      </c>
      <c r="L2341" s="90" t="s">
        <v>73</v>
      </c>
      <c r="M2341" s="90" t="s">
        <v>162</v>
      </c>
      <c r="N2341" s="90" t="s">
        <v>1240</v>
      </c>
      <c r="O2341" s="90" t="s">
        <v>375</v>
      </c>
      <c r="P2341" s="90" t="s">
        <v>376</v>
      </c>
      <c r="Q2341" s="90" t="s">
        <v>377</v>
      </c>
      <c r="R2341" s="90" t="s">
        <v>378</v>
      </c>
      <c r="S2341" s="90" t="s">
        <v>21790</v>
      </c>
      <c r="T2341" s="90" t="s">
        <v>380</v>
      </c>
      <c r="U2341" s="15">
        <v>0</v>
      </c>
      <c r="V2341" s="15">
        <v>112980</v>
      </c>
      <c r="W2341" s="15">
        <v>20000</v>
      </c>
      <c r="X2341" s="15">
        <v>6000</v>
      </c>
      <c r="Y2341" s="90" t="s">
        <v>82</v>
      </c>
      <c r="Z2341" s="90" t="s">
        <v>83</v>
      </c>
      <c r="AA2341" s="90" t="s">
        <v>84</v>
      </c>
      <c r="AB2341" s="90" t="s">
        <v>14653</v>
      </c>
      <c r="AC2341" s="90" t="s">
        <v>145</v>
      </c>
      <c r="AD2341" s="90" t="s">
        <v>87</v>
      </c>
      <c r="AE2341" s="90" t="s">
        <v>61</v>
      </c>
      <c r="AF2341" s="90" t="s">
        <v>61</v>
      </c>
      <c r="AG2341" s="90" t="s">
        <v>89</v>
      </c>
      <c r="AH2341" s="90" t="s">
        <v>89</v>
      </c>
      <c r="AI2341" s="90" t="s">
        <v>89</v>
      </c>
      <c r="AJ2341" s="90" t="s">
        <v>89</v>
      </c>
      <c r="AK2341" s="90" t="s">
        <v>89</v>
      </c>
      <c r="AL2341" s="90" t="s">
        <v>89</v>
      </c>
      <c r="AM2341" s="90" t="s">
        <v>89</v>
      </c>
      <c r="AN2341" s="90" t="s">
        <v>89</v>
      </c>
      <c r="AO2341" s="90" t="s">
        <v>89</v>
      </c>
      <c r="AP2341" s="90" t="s">
        <v>89</v>
      </c>
      <c r="AQ2341" s="90" t="s">
        <v>90</v>
      </c>
      <c r="AR2341" s="90" t="s">
        <v>90</v>
      </c>
      <c r="AS2341" s="90" t="s">
        <v>91</v>
      </c>
      <c r="AT2341" s="90" t="s">
        <v>92</v>
      </c>
      <c r="AU2341" s="90" t="s">
        <v>92</v>
      </c>
      <c r="AV2341" s="90" t="s">
        <v>93</v>
      </c>
      <c r="AW2341" s="90" t="s">
        <v>14658</v>
      </c>
      <c r="AX2341" s="90" t="s">
        <v>21791</v>
      </c>
      <c r="AY2341" s="90" t="s">
        <v>14660</v>
      </c>
      <c r="AZ2341" s="90" t="s">
        <v>21791</v>
      </c>
      <c r="BA2341" s="90" t="s">
        <v>97</v>
      </c>
      <c r="BB2341" s="90" t="s">
        <v>21792</v>
      </c>
      <c r="BC2341" s="90" t="s">
        <v>99</v>
      </c>
      <c r="BD2341" s="90" t="s">
        <v>100</v>
      </c>
      <c r="BE2341" s="90" t="s">
        <v>61</v>
      </c>
      <c r="BF2341" s="90" t="s">
        <v>380</v>
      </c>
      <c r="BG2341" s="90" t="s">
        <v>101</v>
      </c>
    </row>
    <row r="2342" s="85" customFormat="1" ht="19" customHeight="1" spans="1:59">
      <c r="A2342" s="90" t="s">
        <v>458</v>
      </c>
      <c r="B2342" s="90" t="s">
        <v>459</v>
      </c>
      <c r="C2342" s="90" t="s">
        <v>3118</v>
      </c>
      <c r="D2342" s="90" t="s">
        <v>3119</v>
      </c>
      <c r="E2342" s="90" t="s">
        <v>7982</v>
      </c>
      <c r="F2342" s="90" t="s">
        <v>4856</v>
      </c>
      <c r="G2342" s="90" t="s">
        <v>2461</v>
      </c>
      <c r="H2342" s="90" t="s">
        <v>109</v>
      </c>
      <c r="I2342" s="90" t="s">
        <v>21793</v>
      </c>
      <c r="J2342" s="90" t="s">
        <v>21794</v>
      </c>
      <c r="K2342" s="90" t="s">
        <v>21795</v>
      </c>
      <c r="L2342" s="90" t="s">
        <v>73</v>
      </c>
      <c r="M2342" s="90" t="s">
        <v>341</v>
      </c>
      <c r="N2342" s="90" t="s">
        <v>7341</v>
      </c>
      <c r="O2342" s="90" t="s">
        <v>115</v>
      </c>
      <c r="P2342" s="90" t="s">
        <v>116</v>
      </c>
      <c r="Q2342" s="90" t="s">
        <v>117</v>
      </c>
      <c r="R2342" s="90" t="s">
        <v>116</v>
      </c>
      <c r="S2342" s="90" t="s">
        <v>21796</v>
      </c>
      <c r="T2342" s="90" t="s">
        <v>380</v>
      </c>
      <c r="U2342" s="15">
        <v>0</v>
      </c>
      <c r="V2342" s="15">
        <v>25000</v>
      </c>
      <c r="W2342" s="15">
        <v>9400</v>
      </c>
      <c r="X2342" s="15">
        <v>7000</v>
      </c>
      <c r="Y2342" s="90" t="s">
        <v>82</v>
      </c>
      <c r="Z2342" s="90" t="s">
        <v>83</v>
      </c>
      <c r="AA2342" s="90" t="s">
        <v>84</v>
      </c>
      <c r="AB2342" s="90" t="s">
        <v>7988</v>
      </c>
      <c r="AC2342" s="90" t="s">
        <v>145</v>
      </c>
      <c r="AD2342" s="90" t="s">
        <v>87</v>
      </c>
      <c r="AE2342" s="90" t="s">
        <v>61</v>
      </c>
      <c r="AF2342" s="90" t="s">
        <v>61</v>
      </c>
      <c r="AG2342" s="90" t="s">
        <v>89</v>
      </c>
      <c r="AH2342" s="90" t="s">
        <v>89</v>
      </c>
      <c r="AI2342" s="90" t="s">
        <v>89</v>
      </c>
      <c r="AJ2342" s="90" t="s">
        <v>89</v>
      </c>
      <c r="AK2342" s="90" t="s">
        <v>89</v>
      </c>
      <c r="AL2342" s="90" t="s">
        <v>89</v>
      </c>
      <c r="AM2342" s="90" t="s">
        <v>89</v>
      </c>
      <c r="AN2342" s="90" t="s">
        <v>89</v>
      </c>
      <c r="AO2342" s="90" t="s">
        <v>89</v>
      </c>
      <c r="AP2342" s="90" t="s">
        <v>89</v>
      </c>
      <c r="AQ2342" s="90" t="s">
        <v>90</v>
      </c>
      <c r="AR2342" s="90" t="s">
        <v>90</v>
      </c>
      <c r="AS2342" s="90" t="s">
        <v>91</v>
      </c>
      <c r="AT2342" s="90" t="s">
        <v>92</v>
      </c>
      <c r="AU2342" s="90" t="s">
        <v>92</v>
      </c>
      <c r="AV2342" s="90" t="s">
        <v>93</v>
      </c>
      <c r="AW2342" s="90" t="s">
        <v>7989</v>
      </c>
      <c r="AX2342" s="90" t="s">
        <v>21797</v>
      </c>
      <c r="AY2342" s="90" t="s">
        <v>2470</v>
      </c>
      <c r="AZ2342" s="90" t="s">
        <v>21797</v>
      </c>
      <c r="BA2342" s="90" t="s">
        <v>97</v>
      </c>
      <c r="BB2342" s="90" t="s">
        <v>21798</v>
      </c>
      <c r="BC2342" s="90" t="s">
        <v>99</v>
      </c>
      <c r="BD2342" s="90" t="s">
        <v>100</v>
      </c>
      <c r="BE2342" s="90" t="s">
        <v>61</v>
      </c>
      <c r="BF2342" s="90" t="s">
        <v>380</v>
      </c>
      <c r="BG2342" s="90" t="s">
        <v>101</v>
      </c>
    </row>
    <row r="2343" s="85" customFormat="1" ht="19" customHeight="1" spans="1:59">
      <c r="A2343" s="90" t="s">
        <v>267</v>
      </c>
      <c r="B2343" s="90" t="s">
        <v>268</v>
      </c>
      <c r="C2343" s="90" t="s">
        <v>501</v>
      </c>
      <c r="D2343" s="90" t="s">
        <v>502</v>
      </c>
      <c r="E2343" s="90" t="s">
        <v>21799</v>
      </c>
      <c r="F2343" s="90" t="s">
        <v>21800</v>
      </c>
      <c r="G2343" s="90" t="s">
        <v>21801</v>
      </c>
      <c r="H2343" s="90" t="s">
        <v>2885</v>
      </c>
      <c r="I2343" s="90" t="s">
        <v>21802</v>
      </c>
      <c r="J2343" s="90" t="s">
        <v>21803</v>
      </c>
      <c r="K2343" s="90" t="s">
        <v>21804</v>
      </c>
      <c r="L2343" s="90" t="s">
        <v>73</v>
      </c>
      <c r="M2343" s="90" t="s">
        <v>1834</v>
      </c>
      <c r="N2343" s="90" t="s">
        <v>2015</v>
      </c>
      <c r="O2343" s="90" t="s">
        <v>1877</v>
      </c>
      <c r="P2343" s="90" t="s">
        <v>2968</v>
      </c>
      <c r="Q2343" s="90" t="s">
        <v>115</v>
      </c>
      <c r="R2343" s="90" t="s">
        <v>2969</v>
      </c>
      <c r="S2343" s="90" t="s">
        <v>21805</v>
      </c>
      <c r="T2343" s="90" t="s">
        <v>380</v>
      </c>
      <c r="U2343" s="15">
        <v>0</v>
      </c>
      <c r="V2343" s="15">
        <v>25000</v>
      </c>
      <c r="W2343" s="15">
        <v>20000</v>
      </c>
      <c r="X2343" s="15">
        <v>7000</v>
      </c>
      <c r="Y2343" s="90" t="s">
        <v>143</v>
      </c>
      <c r="Z2343" s="90" t="s">
        <v>83</v>
      </c>
      <c r="AA2343" s="90" t="s">
        <v>84</v>
      </c>
      <c r="AB2343" s="90" t="s">
        <v>5488</v>
      </c>
      <c r="AC2343" s="90" t="s">
        <v>145</v>
      </c>
      <c r="AD2343" s="90" t="s">
        <v>87</v>
      </c>
      <c r="AE2343" s="90" t="s">
        <v>61</v>
      </c>
      <c r="AF2343" s="90" t="s">
        <v>61</v>
      </c>
      <c r="AG2343" s="90" t="s">
        <v>89</v>
      </c>
      <c r="AH2343" s="90" t="s">
        <v>89</v>
      </c>
      <c r="AI2343" s="90" t="s">
        <v>89</v>
      </c>
      <c r="AJ2343" s="90" t="s">
        <v>88</v>
      </c>
      <c r="AK2343" s="90" t="s">
        <v>89</v>
      </c>
      <c r="AL2343" s="90" t="s">
        <v>88</v>
      </c>
      <c r="AM2343" s="90" t="s">
        <v>88</v>
      </c>
      <c r="AN2343" s="90" t="s">
        <v>88</v>
      </c>
      <c r="AO2343" s="90" t="s">
        <v>88</v>
      </c>
      <c r="AP2343" s="90" t="s">
        <v>89</v>
      </c>
      <c r="AQ2343" s="90" t="s">
        <v>90</v>
      </c>
      <c r="AR2343" s="90" t="s">
        <v>90</v>
      </c>
      <c r="AS2343" s="90" t="s">
        <v>91</v>
      </c>
      <c r="AT2343" s="90" t="s">
        <v>92</v>
      </c>
      <c r="AU2343" s="90" t="s">
        <v>92</v>
      </c>
      <c r="AV2343" s="90" t="s">
        <v>93</v>
      </c>
      <c r="AW2343" s="90" t="s">
        <v>21806</v>
      </c>
      <c r="AX2343" s="90" t="s">
        <v>21807</v>
      </c>
      <c r="AY2343" s="90" t="s">
        <v>21808</v>
      </c>
      <c r="AZ2343" s="90" t="s">
        <v>21807</v>
      </c>
      <c r="BA2343" s="90" t="s">
        <v>97</v>
      </c>
      <c r="BB2343" s="90" t="s">
        <v>21809</v>
      </c>
      <c r="BC2343" s="90" t="s">
        <v>99</v>
      </c>
      <c r="BD2343" s="90" t="s">
        <v>150</v>
      </c>
      <c r="BE2343" s="90" t="s">
        <v>61</v>
      </c>
      <c r="BF2343" s="90" t="s">
        <v>380</v>
      </c>
      <c r="BG2343" s="90" t="s">
        <v>101</v>
      </c>
    </row>
    <row r="2344" s="85" customFormat="1" ht="19" customHeight="1" spans="1:59">
      <c r="A2344" s="90" t="s">
        <v>62</v>
      </c>
      <c r="B2344" s="90" t="s">
        <v>63</v>
      </c>
      <c r="C2344" s="90" t="s">
        <v>986</v>
      </c>
      <c r="D2344" s="90" t="s">
        <v>987</v>
      </c>
      <c r="E2344" s="90" t="s">
        <v>21810</v>
      </c>
      <c r="F2344" s="90" t="s">
        <v>6644</v>
      </c>
      <c r="G2344" s="90" t="s">
        <v>604</v>
      </c>
      <c r="H2344" s="90" t="s">
        <v>605</v>
      </c>
      <c r="I2344" s="90" t="s">
        <v>21811</v>
      </c>
      <c r="J2344" s="90" t="s">
        <v>21812</v>
      </c>
      <c r="K2344" s="90" t="s">
        <v>21813</v>
      </c>
      <c r="L2344" s="90" t="s">
        <v>73</v>
      </c>
      <c r="M2344" s="90" t="s">
        <v>21814</v>
      </c>
      <c r="N2344" s="90" t="s">
        <v>21815</v>
      </c>
      <c r="O2344" s="90" t="s">
        <v>610</v>
      </c>
      <c r="P2344" s="90" t="s">
        <v>611</v>
      </c>
      <c r="Q2344" s="90" t="s">
        <v>612</v>
      </c>
      <c r="R2344" s="90" t="s">
        <v>613</v>
      </c>
      <c r="S2344" s="90" t="s">
        <v>21816</v>
      </c>
      <c r="T2344" s="90" t="s">
        <v>380</v>
      </c>
      <c r="U2344" s="15">
        <v>0</v>
      </c>
      <c r="V2344" s="15">
        <v>61510</v>
      </c>
      <c r="W2344" s="15">
        <v>48000</v>
      </c>
      <c r="X2344" s="15">
        <v>10000</v>
      </c>
      <c r="Y2344" s="90" t="s">
        <v>143</v>
      </c>
      <c r="Z2344" s="90" t="s">
        <v>83</v>
      </c>
      <c r="AA2344" s="90" t="s">
        <v>84</v>
      </c>
      <c r="AB2344" s="90" t="s">
        <v>21817</v>
      </c>
      <c r="AC2344" s="90" t="s">
        <v>121</v>
      </c>
      <c r="AD2344" s="90" t="s">
        <v>87</v>
      </c>
      <c r="AE2344" s="90" t="s">
        <v>61</v>
      </c>
      <c r="AF2344" s="90" t="s">
        <v>61</v>
      </c>
      <c r="AG2344" s="90" t="s">
        <v>89</v>
      </c>
      <c r="AH2344" s="90" t="s">
        <v>89</v>
      </c>
      <c r="AI2344" s="90" t="s">
        <v>89</v>
      </c>
      <c r="AJ2344" s="90" t="s">
        <v>89</v>
      </c>
      <c r="AK2344" s="90" t="s">
        <v>89</v>
      </c>
      <c r="AL2344" s="90" t="s">
        <v>89</v>
      </c>
      <c r="AM2344" s="90" t="s">
        <v>89</v>
      </c>
      <c r="AN2344" s="90" t="s">
        <v>89</v>
      </c>
      <c r="AO2344" s="90" t="s">
        <v>89</v>
      </c>
      <c r="AP2344" s="90" t="s">
        <v>89</v>
      </c>
      <c r="AQ2344" s="90" t="s">
        <v>90</v>
      </c>
      <c r="AR2344" s="90" t="s">
        <v>90</v>
      </c>
      <c r="AS2344" s="90" t="s">
        <v>91</v>
      </c>
      <c r="AT2344" s="90" t="s">
        <v>92</v>
      </c>
      <c r="AU2344" s="90" t="s">
        <v>92</v>
      </c>
      <c r="AV2344" s="90" t="s">
        <v>93</v>
      </c>
      <c r="AW2344" s="90" t="s">
        <v>21818</v>
      </c>
      <c r="AX2344" s="90" t="s">
        <v>21819</v>
      </c>
      <c r="AY2344" s="90" t="s">
        <v>21820</v>
      </c>
      <c r="AZ2344" s="90" t="s">
        <v>21819</v>
      </c>
      <c r="BA2344" s="90" t="s">
        <v>97</v>
      </c>
      <c r="BB2344" s="90" t="s">
        <v>21821</v>
      </c>
      <c r="BC2344" s="90" t="s">
        <v>99</v>
      </c>
      <c r="BD2344" s="90" t="s">
        <v>150</v>
      </c>
      <c r="BE2344" s="90" t="s">
        <v>61</v>
      </c>
      <c r="BF2344" s="90" t="s">
        <v>380</v>
      </c>
      <c r="BG2344" s="90" t="s">
        <v>101</v>
      </c>
    </row>
    <row r="2345" s="85" customFormat="1" ht="19" customHeight="1" spans="1:59">
      <c r="A2345" s="90" t="s">
        <v>226</v>
      </c>
      <c r="B2345" s="90" t="s">
        <v>227</v>
      </c>
      <c r="C2345" s="90" t="s">
        <v>872</v>
      </c>
      <c r="D2345" s="90" t="s">
        <v>873</v>
      </c>
      <c r="E2345" s="90" t="s">
        <v>8409</v>
      </c>
      <c r="F2345" s="90" t="s">
        <v>381</v>
      </c>
      <c r="G2345" s="90" t="s">
        <v>368</v>
      </c>
      <c r="H2345" s="90" t="s">
        <v>369</v>
      </c>
      <c r="I2345" s="90" t="s">
        <v>21822</v>
      </c>
      <c r="J2345" s="90" t="s">
        <v>21823</v>
      </c>
      <c r="K2345" s="90" t="s">
        <v>21824</v>
      </c>
      <c r="L2345" s="90" t="s">
        <v>73</v>
      </c>
      <c r="M2345" s="90" t="s">
        <v>113</v>
      </c>
      <c r="N2345" s="90" t="s">
        <v>19026</v>
      </c>
      <c r="O2345" s="90" t="s">
        <v>2625</v>
      </c>
      <c r="P2345" s="90" t="s">
        <v>2626</v>
      </c>
      <c r="Q2345" s="90" t="s">
        <v>377</v>
      </c>
      <c r="R2345" s="90" t="s">
        <v>378</v>
      </c>
      <c r="S2345" s="90" t="s">
        <v>21825</v>
      </c>
      <c r="T2345" s="90" t="s">
        <v>119</v>
      </c>
      <c r="U2345" s="15">
        <v>0</v>
      </c>
      <c r="V2345" s="15">
        <v>107550</v>
      </c>
      <c r="W2345" s="15">
        <v>85000</v>
      </c>
      <c r="X2345" s="15">
        <v>40000</v>
      </c>
      <c r="Y2345" s="90" t="s">
        <v>82</v>
      </c>
      <c r="Z2345" s="90" t="s">
        <v>83</v>
      </c>
      <c r="AA2345" s="90" t="s">
        <v>84</v>
      </c>
      <c r="AB2345" s="90" t="s">
        <v>381</v>
      </c>
      <c r="AC2345" s="90" t="s">
        <v>121</v>
      </c>
      <c r="AD2345" s="90" t="s">
        <v>87</v>
      </c>
      <c r="AE2345" s="90" t="s">
        <v>61</v>
      </c>
      <c r="AF2345" s="90" t="s">
        <v>61</v>
      </c>
      <c r="AG2345" s="90" t="s">
        <v>89</v>
      </c>
      <c r="AH2345" s="90" t="s">
        <v>88</v>
      </c>
      <c r="AI2345" s="90" t="s">
        <v>88</v>
      </c>
      <c r="AJ2345" s="90" t="s">
        <v>88</v>
      </c>
      <c r="AK2345" s="90" t="s">
        <v>88</v>
      </c>
      <c r="AL2345" s="90" t="s">
        <v>88</v>
      </c>
      <c r="AM2345" s="90" t="s">
        <v>88</v>
      </c>
      <c r="AN2345" s="90" t="s">
        <v>88</v>
      </c>
      <c r="AO2345" s="90" t="s">
        <v>88</v>
      </c>
      <c r="AP2345" s="90" t="s">
        <v>89</v>
      </c>
      <c r="AQ2345" s="90" t="s">
        <v>90</v>
      </c>
      <c r="AR2345" s="90" t="s">
        <v>90</v>
      </c>
      <c r="AS2345" s="90" t="s">
        <v>91</v>
      </c>
      <c r="AT2345" s="90" t="s">
        <v>92</v>
      </c>
      <c r="AU2345" s="90" t="s">
        <v>92</v>
      </c>
      <c r="AV2345" s="90" t="s">
        <v>93</v>
      </c>
      <c r="AW2345" s="90" t="s">
        <v>8414</v>
      </c>
      <c r="AX2345" s="90" t="s">
        <v>21826</v>
      </c>
      <c r="AY2345" s="90" t="s">
        <v>8416</v>
      </c>
      <c r="AZ2345" s="90" t="s">
        <v>21826</v>
      </c>
      <c r="BA2345" s="90" t="s">
        <v>97</v>
      </c>
      <c r="BB2345" s="90" t="s">
        <v>21827</v>
      </c>
      <c r="BC2345" s="90" t="s">
        <v>99</v>
      </c>
      <c r="BD2345" s="90" t="s">
        <v>100</v>
      </c>
      <c r="BE2345" s="90" t="s">
        <v>61</v>
      </c>
      <c r="BF2345" s="90" t="s">
        <v>119</v>
      </c>
      <c r="BG2345" s="90" t="s">
        <v>101</v>
      </c>
    </row>
    <row r="2346" s="85" customFormat="1" ht="19" customHeight="1" spans="1:59">
      <c r="A2346" s="90" t="s">
        <v>267</v>
      </c>
      <c r="B2346" s="90" t="s">
        <v>268</v>
      </c>
      <c r="C2346" s="90" t="s">
        <v>6347</v>
      </c>
      <c r="D2346" s="90" t="s">
        <v>6348</v>
      </c>
      <c r="E2346" s="90" t="s">
        <v>6349</v>
      </c>
      <c r="F2346" s="90" t="s">
        <v>6350</v>
      </c>
      <c r="G2346" s="90" t="s">
        <v>287</v>
      </c>
      <c r="H2346" s="90" t="s">
        <v>109</v>
      </c>
      <c r="I2346" s="90" t="s">
        <v>21828</v>
      </c>
      <c r="J2346" s="90" t="s">
        <v>21829</v>
      </c>
      <c r="K2346" s="90" t="s">
        <v>21830</v>
      </c>
      <c r="L2346" s="90" t="s">
        <v>73</v>
      </c>
      <c r="M2346" s="90" t="s">
        <v>5878</v>
      </c>
      <c r="N2346" s="90" t="s">
        <v>3031</v>
      </c>
      <c r="O2346" s="90" t="s">
        <v>3772</v>
      </c>
      <c r="P2346" s="90" t="s">
        <v>3773</v>
      </c>
      <c r="Q2346" s="90" t="s">
        <v>3774</v>
      </c>
      <c r="R2346" s="90" t="s">
        <v>3773</v>
      </c>
      <c r="S2346" s="90" t="s">
        <v>21831</v>
      </c>
      <c r="T2346" s="90" t="s">
        <v>119</v>
      </c>
      <c r="U2346" s="15">
        <v>0</v>
      </c>
      <c r="V2346" s="15">
        <v>65937</v>
      </c>
      <c r="W2346" s="15">
        <v>27000</v>
      </c>
      <c r="X2346" s="15">
        <v>6200</v>
      </c>
      <c r="Y2346" s="90" t="s">
        <v>143</v>
      </c>
      <c r="Z2346" s="90" t="s">
        <v>83</v>
      </c>
      <c r="AA2346" s="90" t="s">
        <v>84</v>
      </c>
      <c r="AB2346" s="90" t="s">
        <v>6356</v>
      </c>
      <c r="AC2346" s="90" t="s">
        <v>145</v>
      </c>
      <c r="AD2346" s="90" t="s">
        <v>87</v>
      </c>
      <c r="AE2346" s="90" t="s">
        <v>61</v>
      </c>
      <c r="AF2346" s="90" t="s">
        <v>61</v>
      </c>
      <c r="AG2346" s="90" t="s">
        <v>89</v>
      </c>
      <c r="AH2346" s="90" t="s">
        <v>89</v>
      </c>
      <c r="AI2346" s="90" t="s">
        <v>89</v>
      </c>
      <c r="AJ2346" s="90" t="s">
        <v>89</v>
      </c>
      <c r="AK2346" s="90" t="s">
        <v>89</v>
      </c>
      <c r="AL2346" s="90" t="s">
        <v>89</v>
      </c>
      <c r="AM2346" s="90" t="s">
        <v>89</v>
      </c>
      <c r="AN2346" s="90" t="s">
        <v>89</v>
      </c>
      <c r="AO2346" s="90" t="s">
        <v>89</v>
      </c>
      <c r="AP2346" s="90" t="s">
        <v>89</v>
      </c>
      <c r="AQ2346" s="90" t="s">
        <v>90</v>
      </c>
      <c r="AR2346" s="90" t="s">
        <v>90</v>
      </c>
      <c r="AS2346" s="90" t="s">
        <v>91</v>
      </c>
      <c r="AT2346" s="90" t="s">
        <v>92</v>
      </c>
      <c r="AU2346" s="90" t="s">
        <v>92</v>
      </c>
      <c r="AV2346" s="90" t="s">
        <v>93</v>
      </c>
      <c r="AW2346" s="90" t="s">
        <v>6357</v>
      </c>
      <c r="AX2346" s="90" t="s">
        <v>21832</v>
      </c>
      <c r="AY2346" s="90" t="s">
        <v>6359</v>
      </c>
      <c r="AZ2346" s="90" t="s">
        <v>21832</v>
      </c>
      <c r="BA2346" s="90" t="s">
        <v>97</v>
      </c>
      <c r="BB2346" s="90" t="s">
        <v>21833</v>
      </c>
      <c r="BC2346" s="90" t="s">
        <v>99</v>
      </c>
      <c r="BD2346" s="90" t="s">
        <v>150</v>
      </c>
      <c r="BE2346" s="90" t="s">
        <v>61</v>
      </c>
      <c r="BF2346" s="90" t="s">
        <v>119</v>
      </c>
      <c r="BG2346" s="90" t="s">
        <v>101</v>
      </c>
    </row>
    <row r="2347" s="85" customFormat="1" ht="19" customHeight="1" spans="1:59">
      <c r="A2347" s="90" t="s">
        <v>1774</v>
      </c>
      <c r="B2347" s="90" t="s">
        <v>1775</v>
      </c>
      <c r="C2347" s="90" t="s">
        <v>3077</v>
      </c>
      <c r="D2347" s="90" t="s">
        <v>3078</v>
      </c>
      <c r="E2347" s="90" t="s">
        <v>3735</v>
      </c>
      <c r="F2347" s="90" t="s">
        <v>1780</v>
      </c>
      <c r="G2347" s="90" t="s">
        <v>1780</v>
      </c>
      <c r="H2347" s="90" t="s">
        <v>539</v>
      </c>
      <c r="I2347" s="90" t="s">
        <v>21834</v>
      </c>
      <c r="J2347" s="90" t="s">
        <v>21835</v>
      </c>
      <c r="K2347" s="90" t="s">
        <v>21836</v>
      </c>
      <c r="L2347" s="90" t="s">
        <v>73</v>
      </c>
      <c r="M2347" s="90" t="s">
        <v>18797</v>
      </c>
      <c r="N2347" s="90" t="s">
        <v>3268</v>
      </c>
      <c r="O2347" s="90" t="s">
        <v>398</v>
      </c>
      <c r="P2347" s="90" t="s">
        <v>399</v>
      </c>
      <c r="Q2347" s="90" t="s">
        <v>2192</v>
      </c>
      <c r="R2347" s="90" t="s">
        <v>2193</v>
      </c>
      <c r="S2347" s="90" t="s">
        <v>21837</v>
      </c>
      <c r="T2347" s="90" t="s">
        <v>380</v>
      </c>
      <c r="U2347" s="15">
        <v>0</v>
      </c>
      <c r="V2347" s="15">
        <v>72680</v>
      </c>
      <c r="W2347" s="15">
        <v>36000</v>
      </c>
      <c r="X2347" s="15">
        <v>20000</v>
      </c>
      <c r="Y2347" s="90" t="s">
        <v>143</v>
      </c>
      <c r="Z2347" s="90" t="s">
        <v>83</v>
      </c>
      <c r="AA2347" s="90" t="s">
        <v>84</v>
      </c>
      <c r="AB2347" s="90" t="s">
        <v>3741</v>
      </c>
      <c r="AC2347" s="90" t="s">
        <v>359</v>
      </c>
      <c r="AD2347" s="90" t="s">
        <v>87</v>
      </c>
      <c r="AE2347" s="90" t="s">
        <v>61</v>
      </c>
      <c r="AF2347" s="90" t="s">
        <v>61</v>
      </c>
      <c r="AG2347" s="90" t="s">
        <v>89</v>
      </c>
      <c r="AH2347" s="90" t="s">
        <v>89</v>
      </c>
      <c r="AI2347" s="90" t="s">
        <v>89</v>
      </c>
      <c r="AJ2347" s="90" t="s">
        <v>89</v>
      </c>
      <c r="AK2347" s="90" t="s">
        <v>89</v>
      </c>
      <c r="AL2347" s="90" t="s">
        <v>89</v>
      </c>
      <c r="AM2347" s="90" t="s">
        <v>89</v>
      </c>
      <c r="AN2347" s="90" t="s">
        <v>89</v>
      </c>
      <c r="AO2347" s="90" t="s">
        <v>89</v>
      </c>
      <c r="AP2347" s="90" t="s">
        <v>89</v>
      </c>
      <c r="AQ2347" s="90" t="s">
        <v>90</v>
      </c>
      <c r="AR2347" s="90" t="s">
        <v>90</v>
      </c>
      <c r="AS2347" s="90" t="s">
        <v>91</v>
      </c>
      <c r="AT2347" s="90" t="s">
        <v>92</v>
      </c>
      <c r="AU2347" s="90" t="s">
        <v>92</v>
      </c>
      <c r="AV2347" s="90" t="s">
        <v>93</v>
      </c>
      <c r="AW2347" s="90" t="s">
        <v>3742</v>
      </c>
      <c r="AX2347" s="90" t="s">
        <v>21838</v>
      </c>
      <c r="AY2347" s="90" t="s">
        <v>3744</v>
      </c>
      <c r="AZ2347" s="90" t="s">
        <v>21838</v>
      </c>
      <c r="BA2347" s="90" t="s">
        <v>97</v>
      </c>
      <c r="BB2347" s="90" t="s">
        <v>21839</v>
      </c>
      <c r="BC2347" s="90" t="s">
        <v>99</v>
      </c>
      <c r="BD2347" s="90" t="s">
        <v>150</v>
      </c>
      <c r="BE2347" s="90" t="s">
        <v>61</v>
      </c>
      <c r="BF2347" s="90" t="s">
        <v>380</v>
      </c>
      <c r="BG2347" s="90" t="s">
        <v>101</v>
      </c>
    </row>
    <row r="2348" s="85" customFormat="1" ht="19" customHeight="1" spans="1:59">
      <c r="A2348" s="90" t="s">
        <v>419</v>
      </c>
      <c r="B2348" s="90" t="s">
        <v>420</v>
      </c>
      <c r="C2348" s="90" t="s">
        <v>1661</v>
      </c>
      <c r="D2348" s="90" t="s">
        <v>1662</v>
      </c>
      <c r="E2348" s="90" t="s">
        <v>5639</v>
      </c>
      <c r="F2348" s="90" t="s">
        <v>5640</v>
      </c>
      <c r="G2348" s="90" t="s">
        <v>425</v>
      </c>
      <c r="H2348" s="90" t="s">
        <v>109</v>
      </c>
      <c r="I2348" s="90" t="s">
        <v>21840</v>
      </c>
      <c r="J2348" s="90" t="s">
        <v>21841</v>
      </c>
      <c r="K2348" s="90" t="s">
        <v>21842</v>
      </c>
      <c r="L2348" s="90" t="s">
        <v>73</v>
      </c>
      <c r="M2348" s="90" t="s">
        <v>21843</v>
      </c>
      <c r="N2348" s="90" t="s">
        <v>203</v>
      </c>
      <c r="O2348" s="90" t="s">
        <v>431</v>
      </c>
      <c r="P2348" s="90" t="s">
        <v>432</v>
      </c>
      <c r="Q2348" s="90" t="s">
        <v>433</v>
      </c>
      <c r="R2348" s="90" t="s">
        <v>434</v>
      </c>
      <c r="S2348" s="90" t="s">
        <v>21844</v>
      </c>
      <c r="T2348" s="90" t="s">
        <v>328</v>
      </c>
      <c r="U2348" s="15">
        <v>0</v>
      </c>
      <c r="V2348" s="15">
        <v>40000</v>
      </c>
      <c r="W2348" s="15">
        <v>30000</v>
      </c>
      <c r="X2348" s="15">
        <v>10000</v>
      </c>
      <c r="Y2348" s="90" t="s">
        <v>143</v>
      </c>
      <c r="Z2348" s="90" t="s">
        <v>83</v>
      </c>
      <c r="AA2348" s="90" t="s">
        <v>84</v>
      </c>
      <c r="AB2348" s="90" t="s">
        <v>5640</v>
      </c>
      <c r="AC2348" s="90" t="s">
        <v>145</v>
      </c>
      <c r="AD2348" s="90" t="s">
        <v>87</v>
      </c>
      <c r="AE2348" s="90" t="s">
        <v>61</v>
      </c>
      <c r="AF2348" s="90" t="s">
        <v>61</v>
      </c>
      <c r="AG2348" s="90" t="s">
        <v>89</v>
      </c>
      <c r="AH2348" s="90" t="s">
        <v>89</v>
      </c>
      <c r="AI2348" s="90" t="s">
        <v>89</v>
      </c>
      <c r="AJ2348" s="90" t="s">
        <v>89</v>
      </c>
      <c r="AK2348" s="90" t="s">
        <v>89</v>
      </c>
      <c r="AL2348" s="90" t="s">
        <v>89</v>
      </c>
      <c r="AM2348" s="90" t="s">
        <v>89</v>
      </c>
      <c r="AN2348" s="90" t="s">
        <v>89</v>
      </c>
      <c r="AO2348" s="90" t="s">
        <v>89</v>
      </c>
      <c r="AP2348" s="90" t="s">
        <v>89</v>
      </c>
      <c r="AQ2348" s="90" t="s">
        <v>90</v>
      </c>
      <c r="AR2348" s="90" t="s">
        <v>90</v>
      </c>
      <c r="AS2348" s="90" t="s">
        <v>91</v>
      </c>
      <c r="AT2348" s="90" t="s">
        <v>92</v>
      </c>
      <c r="AU2348" s="90" t="s">
        <v>92</v>
      </c>
      <c r="AV2348" s="90" t="s">
        <v>93</v>
      </c>
      <c r="AW2348" s="90" t="s">
        <v>5646</v>
      </c>
      <c r="AX2348" s="90" t="s">
        <v>21845</v>
      </c>
      <c r="AY2348" s="90" t="s">
        <v>5648</v>
      </c>
      <c r="AZ2348" s="90" t="s">
        <v>21845</v>
      </c>
      <c r="BA2348" s="90" t="s">
        <v>215</v>
      </c>
      <c r="BB2348" s="90" t="s">
        <v>21846</v>
      </c>
      <c r="BC2348" s="90" t="s">
        <v>99</v>
      </c>
      <c r="BD2348" s="90" t="s">
        <v>150</v>
      </c>
      <c r="BE2348" s="90" t="s">
        <v>61</v>
      </c>
      <c r="BF2348" s="90" t="s">
        <v>328</v>
      </c>
      <c r="BG2348" s="90" t="s">
        <v>101</v>
      </c>
    </row>
    <row r="2349" s="85" customFormat="1" ht="19" customHeight="1" spans="1:59">
      <c r="A2349" s="90" t="s">
        <v>2742</v>
      </c>
      <c r="B2349" s="90" t="s">
        <v>2743</v>
      </c>
      <c r="C2349" s="90" t="s">
        <v>8771</v>
      </c>
      <c r="D2349" s="90" t="s">
        <v>8772</v>
      </c>
      <c r="E2349" s="90" t="s">
        <v>8773</v>
      </c>
      <c r="F2349" s="90" t="s">
        <v>8646</v>
      </c>
      <c r="G2349" s="90" t="s">
        <v>8646</v>
      </c>
      <c r="H2349" s="90" t="s">
        <v>605</v>
      </c>
      <c r="I2349" s="90" t="s">
        <v>21847</v>
      </c>
      <c r="J2349" s="90" t="s">
        <v>21848</v>
      </c>
      <c r="K2349" s="90" t="s">
        <v>21849</v>
      </c>
      <c r="L2349" s="90" t="s">
        <v>73</v>
      </c>
      <c r="M2349" s="90" t="s">
        <v>773</v>
      </c>
      <c r="N2349" s="90" t="s">
        <v>823</v>
      </c>
      <c r="O2349" s="90" t="s">
        <v>610</v>
      </c>
      <c r="P2349" s="90" t="s">
        <v>611</v>
      </c>
      <c r="Q2349" s="90" t="s">
        <v>612</v>
      </c>
      <c r="R2349" s="90" t="s">
        <v>613</v>
      </c>
      <c r="S2349" s="90" t="s">
        <v>21850</v>
      </c>
      <c r="T2349" s="90" t="s">
        <v>262</v>
      </c>
      <c r="U2349" s="15">
        <v>0</v>
      </c>
      <c r="V2349" s="15">
        <v>40000</v>
      </c>
      <c r="W2349" s="15">
        <v>32000</v>
      </c>
      <c r="X2349" s="15">
        <v>2800</v>
      </c>
      <c r="Y2349" s="90" t="s">
        <v>143</v>
      </c>
      <c r="Z2349" s="90" t="s">
        <v>83</v>
      </c>
      <c r="AA2349" s="90" t="s">
        <v>84</v>
      </c>
      <c r="AB2349" s="90" t="s">
        <v>4241</v>
      </c>
      <c r="AC2349" s="90" t="s">
        <v>359</v>
      </c>
      <c r="AD2349" s="90" t="s">
        <v>87</v>
      </c>
      <c r="AE2349" s="90" t="s">
        <v>61</v>
      </c>
      <c r="AF2349" s="90" t="s">
        <v>61</v>
      </c>
      <c r="AG2349" s="90" t="s">
        <v>89</v>
      </c>
      <c r="AH2349" s="90" t="s">
        <v>89</v>
      </c>
      <c r="AI2349" s="90" t="s">
        <v>89</v>
      </c>
      <c r="AJ2349" s="90" t="s">
        <v>89</v>
      </c>
      <c r="AK2349" s="90" t="s">
        <v>89</v>
      </c>
      <c r="AL2349" s="90" t="s">
        <v>89</v>
      </c>
      <c r="AM2349" s="90" t="s">
        <v>89</v>
      </c>
      <c r="AN2349" s="90" t="s">
        <v>89</v>
      </c>
      <c r="AO2349" s="90" t="s">
        <v>89</v>
      </c>
      <c r="AP2349" s="90" t="s">
        <v>89</v>
      </c>
      <c r="AQ2349" s="90" t="s">
        <v>90</v>
      </c>
      <c r="AR2349" s="90" t="s">
        <v>90</v>
      </c>
      <c r="AS2349" s="90" t="s">
        <v>91</v>
      </c>
      <c r="AT2349" s="90" t="s">
        <v>92</v>
      </c>
      <c r="AU2349" s="90" t="s">
        <v>92</v>
      </c>
      <c r="AV2349" s="90" t="s">
        <v>93</v>
      </c>
      <c r="AW2349" s="90" t="s">
        <v>8778</v>
      </c>
      <c r="AX2349" s="90" t="s">
        <v>21851</v>
      </c>
      <c r="AY2349" s="90" t="s">
        <v>8780</v>
      </c>
      <c r="AZ2349" s="90" t="s">
        <v>21851</v>
      </c>
      <c r="BA2349" s="90" t="s">
        <v>215</v>
      </c>
      <c r="BB2349" s="90" t="s">
        <v>21852</v>
      </c>
      <c r="BC2349" s="90" t="s">
        <v>99</v>
      </c>
      <c r="BD2349" s="90" t="s">
        <v>150</v>
      </c>
      <c r="BE2349" s="90" t="s">
        <v>61</v>
      </c>
      <c r="BF2349" s="90" t="s">
        <v>262</v>
      </c>
      <c r="BG2349" s="90" t="s">
        <v>101</v>
      </c>
    </row>
    <row r="2350" s="85" customFormat="1" ht="19" customHeight="1" spans="1:59">
      <c r="A2350" s="90" t="s">
        <v>485</v>
      </c>
      <c r="B2350" s="90" t="s">
        <v>486</v>
      </c>
      <c r="C2350" s="90" t="s">
        <v>4004</v>
      </c>
      <c r="D2350" s="90" t="s">
        <v>4005</v>
      </c>
      <c r="E2350" s="90" t="s">
        <v>21853</v>
      </c>
      <c r="F2350" s="90" t="s">
        <v>21854</v>
      </c>
      <c r="G2350" s="90" t="s">
        <v>3960</v>
      </c>
      <c r="H2350" s="90" t="s">
        <v>369</v>
      </c>
      <c r="I2350" s="90" t="s">
        <v>21855</v>
      </c>
      <c r="J2350" s="90" t="s">
        <v>21856</v>
      </c>
      <c r="K2350" s="90" t="s">
        <v>21857</v>
      </c>
      <c r="L2350" s="90" t="s">
        <v>73</v>
      </c>
      <c r="M2350" s="90" t="s">
        <v>21858</v>
      </c>
      <c r="N2350" s="90" t="s">
        <v>3528</v>
      </c>
      <c r="O2350" s="90" t="s">
        <v>1739</v>
      </c>
      <c r="P2350" s="90" t="s">
        <v>1740</v>
      </c>
      <c r="Q2350" s="90" t="s">
        <v>377</v>
      </c>
      <c r="R2350" s="90" t="s">
        <v>378</v>
      </c>
      <c r="S2350" s="90" t="s">
        <v>21859</v>
      </c>
      <c r="T2350" s="90" t="s">
        <v>119</v>
      </c>
      <c r="U2350" s="15">
        <v>0</v>
      </c>
      <c r="V2350" s="15">
        <v>48257</v>
      </c>
      <c r="W2350" s="15">
        <v>24000</v>
      </c>
      <c r="X2350" s="15">
        <v>10000</v>
      </c>
      <c r="Y2350" s="90" t="s">
        <v>143</v>
      </c>
      <c r="Z2350" s="90" t="s">
        <v>83</v>
      </c>
      <c r="AA2350" s="90" t="s">
        <v>84</v>
      </c>
      <c r="AB2350" s="90" t="s">
        <v>21860</v>
      </c>
      <c r="AC2350" s="90" t="s">
        <v>359</v>
      </c>
      <c r="AD2350" s="90" t="s">
        <v>87</v>
      </c>
      <c r="AE2350" s="90" t="s">
        <v>61</v>
      </c>
      <c r="AF2350" s="90" t="s">
        <v>61</v>
      </c>
      <c r="AG2350" s="90" t="s">
        <v>89</v>
      </c>
      <c r="AH2350" s="90" t="s">
        <v>89</v>
      </c>
      <c r="AI2350" s="90" t="s">
        <v>89</v>
      </c>
      <c r="AJ2350" s="90" t="s">
        <v>89</v>
      </c>
      <c r="AK2350" s="90" t="s">
        <v>89</v>
      </c>
      <c r="AL2350" s="90" t="s">
        <v>89</v>
      </c>
      <c r="AM2350" s="90" t="s">
        <v>89</v>
      </c>
      <c r="AN2350" s="90" t="s">
        <v>89</v>
      </c>
      <c r="AO2350" s="90" t="s">
        <v>89</v>
      </c>
      <c r="AP2350" s="90" t="s">
        <v>89</v>
      </c>
      <c r="AQ2350" s="90" t="s">
        <v>90</v>
      </c>
      <c r="AR2350" s="90" t="s">
        <v>90</v>
      </c>
      <c r="AS2350" s="90" t="s">
        <v>91</v>
      </c>
      <c r="AT2350" s="90" t="s">
        <v>92</v>
      </c>
      <c r="AU2350" s="90" t="s">
        <v>92</v>
      </c>
      <c r="AV2350" s="90" t="s">
        <v>93</v>
      </c>
      <c r="AW2350" s="90" t="s">
        <v>21861</v>
      </c>
      <c r="AX2350" s="90" t="s">
        <v>21862</v>
      </c>
      <c r="AY2350" s="90" t="s">
        <v>21863</v>
      </c>
      <c r="AZ2350" s="90" t="s">
        <v>21862</v>
      </c>
      <c r="BA2350" s="90" t="s">
        <v>97</v>
      </c>
      <c r="BB2350" s="90" t="s">
        <v>21864</v>
      </c>
      <c r="BC2350" s="90" t="s">
        <v>99</v>
      </c>
      <c r="BD2350" s="90" t="s">
        <v>150</v>
      </c>
      <c r="BE2350" s="90" t="s">
        <v>61</v>
      </c>
      <c r="BF2350" s="90" t="s">
        <v>119</v>
      </c>
      <c r="BG2350" s="90" t="s">
        <v>101</v>
      </c>
    </row>
    <row r="2351" s="85" customFormat="1" ht="19" customHeight="1" spans="1:59">
      <c r="A2351" s="90" t="s">
        <v>102</v>
      </c>
      <c r="B2351" s="90" t="s">
        <v>103</v>
      </c>
      <c r="C2351" s="90" t="s">
        <v>1283</v>
      </c>
      <c r="D2351" s="90" t="s">
        <v>1284</v>
      </c>
      <c r="E2351" s="90" t="s">
        <v>21865</v>
      </c>
      <c r="F2351" s="90" t="s">
        <v>2900</v>
      </c>
      <c r="G2351" s="90" t="s">
        <v>1794</v>
      </c>
      <c r="H2351" s="90" t="s">
        <v>539</v>
      </c>
      <c r="I2351" s="90" t="s">
        <v>21866</v>
      </c>
      <c r="J2351" s="90" t="s">
        <v>21867</v>
      </c>
      <c r="K2351" s="90" t="s">
        <v>21868</v>
      </c>
      <c r="L2351" s="90" t="s">
        <v>73</v>
      </c>
      <c r="M2351" s="90" t="s">
        <v>356</v>
      </c>
      <c r="N2351" s="90" t="s">
        <v>2350</v>
      </c>
      <c r="O2351" s="90" t="s">
        <v>398</v>
      </c>
      <c r="P2351" s="90" t="s">
        <v>399</v>
      </c>
      <c r="Q2351" s="90" t="s">
        <v>2681</v>
      </c>
      <c r="R2351" s="90" t="s">
        <v>399</v>
      </c>
      <c r="S2351" s="90" t="s">
        <v>21869</v>
      </c>
      <c r="T2351" s="90" t="s">
        <v>380</v>
      </c>
      <c r="U2351" s="15">
        <v>0</v>
      </c>
      <c r="V2351" s="15">
        <v>9100</v>
      </c>
      <c r="W2351" s="15">
        <v>7000</v>
      </c>
      <c r="X2351" s="15">
        <v>3500</v>
      </c>
      <c r="Y2351" s="90" t="s">
        <v>82</v>
      </c>
      <c r="Z2351" s="90" t="s">
        <v>83</v>
      </c>
      <c r="AA2351" s="90" t="s">
        <v>84</v>
      </c>
      <c r="AB2351" s="90" t="s">
        <v>21870</v>
      </c>
      <c r="AC2351" s="90" t="s">
        <v>145</v>
      </c>
      <c r="AD2351" s="90" t="s">
        <v>87</v>
      </c>
      <c r="AE2351" s="90" t="s">
        <v>61</v>
      </c>
      <c r="AF2351" s="90" t="s">
        <v>61</v>
      </c>
      <c r="AG2351" s="90" t="s">
        <v>89</v>
      </c>
      <c r="AH2351" s="90" t="s">
        <v>89</v>
      </c>
      <c r="AI2351" s="90" t="s">
        <v>89</v>
      </c>
      <c r="AJ2351" s="90" t="s">
        <v>89</v>
      </c>
      <c r="AK2351" s="90" t="s">
        <v>89</v>
      </c>
      <c r="AL2351" s="90" t="s">
        <v>89</v>
      </c>
      <c r="AM2351" s="90" t="s">
        <v>89</v>
      </c>
      <c r="AN2351" s="90" t="s">
        <v>89</v>
      </c>
      <c r="AO2351" s="90" t="s">
        <v>89</v>
      </c>
      <c r="AP2351" s="90" t="s">
        <v>89</v>
      </c>
      <c r="AQ2351" s="90" t="s">
        <v>90</v>
      </c>
      <c r="AR2351" s="90" t="s">
        <v>90</v>
      </c>
      <c r="AS2351" s="90" t="s">
        <v>91</v>
      </c>
      <c r="AT2351" s="90" t="s">
        <v>92</v>
      </c>
      <c r="AU2351" s="90" t="s">
        <v>92</v>
      </c>
      <c r="AV2351" s="90" t="s">
        <v>93</v>
      </c>
      <c r="AW2351" s="90" t="s">
        <v>21871</v>
      </c>
      <c r="AX2351" s="90" t="s">
        <v>21872</v>
      </c>
      <c r="AY2351" s="90" t="s">
        <v>4083</v>
      </c>
      <c r="AZ2351" s="90" t="s">
        <v>21872</v>
      </c>
      <c r="BA2351" s="90" t="s">
        <v>97</v>
      </c>
      <c r="BB2351" s="90" t="s">
        <v>21873</v>
      </c>
      <c r="BC2351" s="90" t="s">
        <v>99</v>
      </c>
      <c r="BD2351" s="90" t="s">
        <v>100</v>
      </c>
      <c r="BE2351" s="90" t="s">
        <v>61</v>
      </c>
      <c r="BF2351" s="90" t="s">
        <v>380</v>
      </c>
      <c r="BG2351" s="90" t="s">
        <v>101</v>
      </c>
    </row>
    <row r="2352" s="85" customFormat="1" ht="19" customHeight="1" spans="1:59">
      <c r="A2352" s="90" t="s">
        <v>1774</v>
      </c>
      <c r="B2352" s="90" t="s">
        <v>1775</v>
      </c>
      <c r="C2352" s="90" t="s">
        <v>6861</v>
      </c>
      <c r="D2352" s="90" t="s">
        <v>6862</v>
      </c>
      <c r="E2352" s="90" t="s">
        <v>21874</v>
      </c>
      <c r="F2352" s="90" t="s">
        <v>17478</v>
      </c>
      <c r="G2352" s="90" t="s">
        <v>3183</v>
      </c>
      <c r="H2352" s="90" t="s">
        <v>1299</v>
      </c>
      <c r="I2352" s="90" t="s">
        <v>21875</v>
      </c>
      <c r="J2352" s="90" t="s">
        <v>21876</v>
      </c>
      <c r="K2352" s="90" t="s">
        <v>21877</v>
      </c>
      <c r="L2352" s="90" t="s">
        <v>73</v>
      </c>
      <c r="M2352" s="90" t="s">
        <v>341</v>
      </c>
      <c r="N2352" s="90" t="s">
        <v>2206</v>
      </c>
      <c r="O2352" s="90" t="s">
        <v>1304</v>
      </c>
      <c r="P2352" s="90" t="s">
        <v>1305</v>
      </c>
      <c r="Q2352" s="90" t="s">
        <v>1715</v>
      </c>
      <c r="R2352" s="90" t="s">
        <v>1716</v>
      </c>
      <c r="S2352" s="90" t="s">
        <v>21878</v>
      </c>
      <c r="T2352" s="90" t="s">
        <v>2195</v>
      </c>
      <c r="U2352" s="15">
        <v>0</v>
      </c>
      <c r="V2352" s="15">
        <v>30016</v>
      </c>
      <c r="W2352" s="15">
        <v>12000</v>
      </c>
      <c r="X2352" s="15">
        <v>12000</v>
      </c>
      <c r="Y2352" s="90" t="s">
        <v>82</v>
      </c>
      <c r="Z2352" s="90" t="s">
        <v>83</v>
      </c>
      <c r="AA2352" s="90" t="s">
        <v>84</v>
      </c>
      <c r="AB2352" s="90" t="s">
        <v>21879</v>
      </c>
      <c r="AC2352" s="90" t="s">
        <v>359</v>
      </c>
      <c r="AD2352" s="90" t="s">
        <v>87</v>
      </c>
      <c r="AE2352" s="90" t="s">
        <v>61</v>
      </c>
      <c r="AF2352" s="90" t="s">
        <v>61</v>
      </c>
      <c r="AG2352" s="90" t="s">
        <v>89</v>
      </c>
      <c r="AH2352" s="90" t="s">
        <v>89</v>
      </c>
      <c r="AI2352" s="90" t="s">
        <v>89</v>
      </c>
      <c r="AJ2352" s="90" t="s">
        <v>89</v>
      </c>
      <c r="AK2352" s="90" t="s">
        <v>89</v>
      </c>
      <c r="AL2352" s="90" t="s">
        <v>89</v>
      </c>
      <c r="AM2352" s="90" t="s">
        <v>89</v>
      </c>
      <c r="AN2352" s="90" t="s">
        <v>89</v>
      </c>
      <c r="AO2352" s="90" t="s">
        <v>89</v>
      </c>
      <c r="AP2352" s="90" t="s">
        <v>89</v>
      </c>
      <c r="AQ2352" s="90" t="s">
        <v>90</v>
      </c>
      <c r="AR2352" s="90" t="s">
        <v>90</v>
      </c>
      <c r="AS2352" s="90" t="s">
        <v>91</v>
      </c>
      <c r="AT2352" s="90" t="s">
        <v>92</v>
      </c>
      <c r="AU2352" s="90" t="s">
        <v>92</v>
      </c>
      <c r="AV2352" s="90" t="s">
        <v>93</v>
      </c>
      <c r="AW2352" s="90" t="s">
        <v>21880</v>
      </c>
      <c r="AX2352" s="90" t="s">
        <v>21881</v>
      </c>
      <c r="AY2352" s="90" t="s">
        <v>21882</v>
      </c>
      <c r="AZ2352" s="90" t="s">
        <v>21881</v>
      </c>
      <c r="BA2352" s="90" t="s">
        <v>97</v>
      </c>
      <c r="BB2352" s="90" t="s">
        <v>21883</v>
      </c>
      <c r="BC2352" s="90" t="s">
        <v>99</v>
      </c>
      <c r="BD2352" s="90" t="s">
        <v>100</v>
      </c>
      <c r="BE2352" s="90" t="s">
        <v>61</v>
      </c>
      <c r="BF2352" s="97" t="s">
        <v>380</v>
      </c>
      <c r="BG2352" s="90" t="s">
        <v>101</v>
      </c>
    </row>
    <row r="2353" s="85" customFormat="1" ht="19" customHeight="1" spans="1:59">
      <c r="A2353" s="90" t="s">
        <v>226</v>
      </c>
      <c r="B2353" s="90" t="s">
        <v>227</v>
      </c>
      <c r="C2353" s="90" t="s">
        <v>318</v>
      </c>
      <c r="D2353" s="90" t="s">
        <v>319</v>
      </c>
      <c r="E2353" s="90" t="s">
        <v>21884</v>
      </c>
      <c r="F2353" s="90" t="s">
        <v>18511</v>
      </c>
      <c r="G2353" s="90" t="s">
        <v>876</v>
      </c>
      <c r="H2353" s="90" t="s">
        <v>109</v>
      </c>
      <c r="I2353" s="90" t="s">
        <v>21885</v>
      </c>
      <c r="J2353" s="90" t="s">
        <v>21886</v>
      </c>
      <c r="K2353" s="90" t="s">
        <v>21887</v>
      </c>
      <c r="L2353" s="90" t="s">
        <v>73</v>
      </c>
      <c r="M2353" s="90" t="s">
        <v>145</v>
      </c>
      <c r="N2353" s="90" t="s">
        <v>12534</v>
      </c>
      <c r="O2353" s="90" t="s">
        <v>292</v>
      </c>
      <c r="P2353" s="90" t="s">
        <v>293</v>
      </c>
      <c r="Q2353" s="90" t="s">
        <v>294</v>
      </c>
      <c r="R2353" s="90" t="s">
        <v>295</v>
      </c>
      <c r="S2353" s="90" t="s">
        <v>21888</v>
      </c>
      <c r="T2353" s="90" t="s">
        <v>81</v>
      </c>
      <c r="U2353" s="15">
        <v>0</v>
      </c>
      <c r="V2353" s="15">
        <v>131244</v>
      </c>
      <c r="W2353" s="15">
        <v>100000</v>
      </c>
      <c r="X2353" s="15">
        <v>25000</v>
      </c>
      <c r="Y2353" s="90" t="s">
        <v>143</v>
      </c>
      <c r="Z2353" s="90" t="s">
        <v>83</v>
      </c>
      <c r="AA2353" s="90" t="s">
        <v>84</v>
      </c>
      <c r="AB2353" s="90" t="s">
        <v>329</v>
      </c>
      <c r="AC2353" s="90" t="s">
        <v>145</v>
      </c>
      <c r="AD2353" s="90" t="s">
        <v>87</v>
      </c>
      <c r="AE2353" s="90" t="s">
        <v>61</v>
      </c>
      <c r="AF2353" s="90" t="s">
        <v>61</v>
      </c>
      <c r="AG2353" s="90" t="s">
        <v>89</v>
      </c>
      <c r="AH2353" s="90" t="s">
        <v>89</v>
      </c>
      <c r="AI2353" s="90" t="s">
        <v>89</v>
      </c>
      <c r="AJ2353" s="90" t="s">
        <v>89</v>
      </c>
      <c r="AK2353" s="90" t="s">
        <v>89</v>
      </c>
      <c r="AL2353" s="90" t="s">
        <v>89</v>
      </c>
      <c r="AM2353" s="90" t="s">
        <v>89</v>
      </c>
      <c r="AN2353" s="90" t="s">
        <v>89</v>
      </c>
      <c r="AO2353" s="90" t="s">
        <v>89</v>
      </c>
      <c r="AP2353" s="90" t="s">
        <v>89</v>
      </c>
      <c r="AQ2353" s="90" t="s">
        <v>90</v>
      </c>
      <c r="AR2353" s="90" t="s">
        <v>90</v>
      </c>
      <c r="AS2353" s="90" t="s">
        <v>91</v>
      </c>
      <c r="AT2353" s="90" t="s">
        <v>92</v>
      </c>
      <c r="AU2353" s="90" t="s">
        <v>92</v>
      </c>
      <c r="AV2353" s="90" t="s">
        <v>93</v>
      </c>
      <c r="AW2353" s="90" t="s">
        <v>21889</v>
      </c>
      <c r="AX2353" s="90" t="s">
        <v>21890</v>
      </c>
      <c r="AY2353" s="90" t="s">
        <v>4732</v>
      </c>
      <c r="AZ2353" s="90" t="s">
        <v>21890</v>
      </c>
      <c r="BA2353" s="90" t="s">
        <v>97</v>
      </c>
      <c r="BB2353" s="90" t="s">
        <v>21891</v>
      </c>
      <c r="BC2353" s="90" t="s">
        <v>99</v>
      </c>
      <c r="BD2353" s="90" t="s">
        <v>150</v>
      </c>
      <c r="BE2353" s="90" t="s">
        <v>61</v>
      </c>
      <c r="BF2353" s="90" t="s">
        <v>81</v>
      </c>
      <c r="BG2353" s="90" t="s">
        <v>101</v>
      </c>
    </row>
    <row r="2354" s="85" customFormat="1" ht="19" customHeight="1" spans="1:59">
      <c r="A2354" s="90" t="s">
        <v>102</v>
      </c>
      <c r="B2354" s="90" t="s">
        <v>103</v>
      </c>
      <c r="C2354" s="90" t="s">
        <v>1790</v>
      </c>
      <c r="D2354" s="90" t="s">
        <v>1791</v>
      </c>
      <c r="E2354" s="90" t="s">
        <v>9368</v>
      </c>
      <c r="F2354" s="90" t="s">
        <v>9369</v>
      </c>
      <c r="G2354" s="90" t="s">
        <v>108</v>
      </c>
      <c r="H2354" s="90" t="s">
        <v>109</v>
      </c>
      <c r="I2354" s="90" t="s">
        <v>21892</v>
      </c>
      <c r="J2354" s="90" t="s">
        <v>21893</v>
      </c>
      <c r="K2354" s="90" t="s">
        <v>21894</v>
      </c>
      <c r="L2354" s="90" t="s">
        <v>73</v>
      </c>
      <c r="M2354" s="90" t="s">
        <v>13967</v>
      </c>
      <c r="N2354" s="90" t="s">
        <v>4252</v>
      </c>
      <c r="O2354" s="90" t="s">
        <v>115</v>
      </c>
      <c r="P2354" s="90" t="s">
        <v>116</v>
      </c>
      <c r="Q2354" s="90" t="s">
        <v>117</v>
      </c>
      <c r="R2354" s="90" t="s">
        <v>116</v>
      </c>
      <c r="S2354" s="90" t="s">
        <v>21895</v>
      </c>
      <c r="T2354" s="90" t="s">
        <v>119</v>
      </c>
      <c r="U2354" s="15">
        <v>0</v>
      </c>
      <c r="V2354" s="15">
        <v>24600</v>
      </c>
      <c r="W2354" s="15">
        <v>17500</v>
      </c>
      <c r="X2354" s="15">
        <v>3000</v>
      </c>
      <c r="Y2354" s="90" t="s">
        <v>143</v>
      </c>
      <c r="Z2354" s="90" t="s">
        <v>83</v>
      </c>
      <c r="AA2354" s="90" t="s">
        <v>84</v>
      </c>
      <c r="AB2354" s="90" t="s">
        <v>329</v>
      </c>
      <c r="AC2354" s="90" t="s">
        <v>359</v>
      </c>
      <c r="AD2354" s="90" t="s">
        <v>87</v>
      </c>
      <c r="AE2354" s="90" t="s">
        <v>61</v>
      </c>
      <c r="AF2354" s="90" t="s">
        <v>61</v>
      </c>
      <c r="AG2354" s="90" t="s">
        <v>89</v>
      </c>
      <c r="AH2354" s="90" t="s">
        <v>89</v>
      </c>
      <c r="AI2354" s="90" t="s">
        <v>89</v>
      </c>
      <c r="AJ2354" s="90" t="s">
        <v>89</v>
      </c>
      <c r="AK2354" s="90" t="s">
        <v>89</v>
      </c>
      <c r="AL2354" s="90" t="s">
        <v>89</v>
      </c>
      <c r="AM2354" s="90" t="s">
        <v>89</v>
      </c>
      <c r="AN2354" s="90" t="s">
        <v>89</v>
      </c>
      <c r="AO2354" s="90" t="s">
        <v>89</v>
      </c>
      <c r="AP2354" s="90" t="s">
        <v>89</v>
      </c>
      <c r="AQ2354" s="90" t="s">
        <v>90</v>
      </c>
      <c r="AR2354" s="90" t="s">
        <v>90</v>
      </c>
      <c r="AS2354" s="90" t="s">
        <v>91</v>
      </c>
      <c r="AT2354" s="90" t="s">
        <v>92</v>
      </c>
      <c r="AU2354" s="90" t="s">
        <v>92</v>
      </c>
      <c r="AV2354" s="90" t="s">
        <v>93</v>
      </c>
      <c r="AW2354" s="90" t="s">
        <v>9374</v>
      </c>
      <c r="AX2354" s="90" t="s">
        <v>21896</v>
      </c>
      <c r="AY2354" s="90" t="s">
        <v>4443</v>
      </c>
      <c r="AZ2354" s="90" t="s">
        <v>21896</v>
      </c>
      <c r="BA2354" s="90" t="s">
        <v>215</v>
      </c>
      <c r="BB2354" s="90" t="s">
        <v>21897</v>
      </c>
      <c r="BC2354" s="90" t="s">
        <v>99</v>
      </c>
      <c r="BD2354" s="90" t="s">
        <v>150</v>
      </c>
      <c r="BE2354" s="90" t="s">
        <v>61</v>
      </c>
      <c r="BF2354" s="90" t="s">
        <v>119</v>
      </c>
      <c r="BG2354" s="90" t="s">
        <v>101</v>
      </c>
    </row>
    <row r="2355" s="85" customFormat="1" ht="19" customHeight="1" spans="1:59">
      <c r="A2355" s="90" t="s">
        <v>1984</v>
      </c>
      <c r="B2355" s="90" t="s">
        <v>1985</v>
      </c>
      <c r="C2355" s="90" t="s">
        <v>1986</v>
      </c>
      <c r="D2355" s="90" t="s">
        <v>1987</v>
      </c>
      <c r="E2355" s="90" t="s">
        <v>21898</v>
      </c>
      <c r="F2355" s="90" t="s">
        <v>1989</v>
      </c>
      <c r="G2355" s="90" t="s">
        <v>1990</v>
      </c>
      <c r="H2355" s="90" t="s">
        <v>109</v>
      </c>
      <c r="I2355" s="90" t="s">
        <v>21899</v>
      </c>
      <c r="J2355" s="90" t="s">
        <v>21900</v>
      </c>
      <c r="K2355" s="90" t="s">
        <v>21901</v>
      </c>
      <c r="L2355" s="90" t="s">
        <v>73</v>
      </c>
      <c r="M2355" s="90" t="s">
        <v>162</v>
      </c>
      <c r="N2355" s="90" t="s">
        <v>163</v>
      </c>
      <c r="O2355" s="90" t="s">
        <v>1537</v>
      </c>
      <c r="P2355" s="90" t="s">
        <v>1538</v>
      </c>
      <c r="Q2355" s="90" t="s">
        <v>21332</v>
      </c>
      <c r="R2355" s="90" t="s">
        <v>21333</v>
      </c>
      <c r="S2355" s="90" t="s">
        <v>21902</v>
      </c>
      <c r="T2355" s="90" t="s">
        <v>380</v>
      </c>
      <c r="U2355" s="15">
        <v>0</v>
      </c>
      <c r="V2355" s="15">
        <v>3500</v>
      </c>
      <c r="W2355" s="15">
        <v>2800</v>
      </c>
      <c r="X2355" s="15">
        <v>2800</v>
      </c>
      <c r="Y2355" s="90" t="s">
        <v>82</v>
      </c>
      <c r="Z2355" s="90" t="s">
        <v>83</v>
      </c>
      <c r="AA2355" s="90" t="s">
        <v>84</v>
      </c>
      <c r="AB2355" s="90" t="s">
        <v>1989</v>
      </c>
      <c r="AC2355" s="90" t="s">
        <v>359</v>
      </c>
      <c r="AD2355" s="90" t="s">
        <v>87</v>
      </c>
      <c r="AE2355" s="90" t="s">
        <v>61</v>
      </c>
      <c r="AF2355" s="90" t="s">
        <v>61</v>
      </c>
      <c r="AG2355" s="90" t="s">
        <v>89</v>
      </c>
      <c r="AH2355" s="90" t="s">
        <v>89</v>
      </c>
      <c r="AI2355" s="90" t="s">
        <v>89</v>
      </c>
      <c r="AJ2355" s="90" t="s">
        <v>89</v>
      </c>
      <c r="AK2355" s="90" t="s">
        <v>89</v>
      </c>
      <c r="AL2355" s="90" t="s">
        <v>89</v>
      </c>
      <c r="AM2355" s="90" t="s">
        <v>89</v>
      </c>
      <c r="AN2355" s="90" t="s">
        <v>89</v>
      </c>
      <c r="AO2355" s="90" t="s">
        <v>89</v>
      </c>
      <c r="AP2355" s="90" t="s">
        <v>89</v>
      </c>
      <c r="AQ2355" s="90" t="s">
        <v>90</v>
      </c>
      <c r="AR2355" s="90" t="s">
        <v>90</v>
      </c>
      <c r="AS2355" s="90" t="s">
        <v>91</v>
      </c>
      <c r="AT2355" s="90" t="s">
        <v>92</v>
      </c>
      <c r="AU2355" s="90" t="s">
        <v>92</v>
      </c>
      <c r="AV2355" s="90" t="s">
        <v>93</v>
      </c>
      <c r="AW2355" s="90" t="s">
        <v>21903</v>
      </c>
      <c r="AX2355" s="90" t="s">
        <v>21904</v>
      </c>
      <c r="AY2355" s="90" t="s">
        <v>3075</v>
      </c>
      <c r="AZ2355" s="90" t="s">
        <v>21904</v>
      </c>
      <c r="BA2355" s="90" t="s">
        <v>97</v>
      </c>
      <c r="BB2355" s="90" t="s">
        <v>21905</v>
      </c>
      <c r="BC2355" s="90" t="s">
        <v>99</v>
      </c>
      <c r="BD2355" s="90" t="s">
        <v>100</v>
      </c>
      <c r="BE2355" s="90" t="s">
        <v>61</v>
      </c>
      <c r="BF2355" s="90" t="s">
        <v>380</v>
      </c>
      <c r="BG2355" s="90" t="s">
        <v>101</v>
      </c>
    </row>
    <row r="2356" s="85" customFormat="1" ht="19" customHeight="1" spans="1:59">
      <c r="A2356" s="90" t="s">
        <v>302</v>
      </c>
      <c r="B2356" s="90" t="s">
        <v>303</v>
      </c>
      <c r="C2356" s="90" t="s">
        <v>1160</v>
      </c>
      <c r="D2356" s="90" t="s">
        <v>1161</v>
      </c>
      <c r="E2356" s="90" t="s">
        <v>21906</v>
      </c>
      <c r="F2356" s="90" t="s">
        <v>21907</v>
      </c>
      <c r="G2356" s="90" t="s">
        <v>21908</v>
      </c>
      <c r="H2356" s="90" t="s">
        <v>20147</v>
      </c>
      <c r="I2356" s="90" t="s">
        <v>21909</v>
      </c>
      <c r="J2356" s="90" t="s">
        <v>21910</v>
      </c>
      <c r="K2356" s="90" t="s">
        <v>21911</v>
      </c>
      <c r="L2356" s="90" t="s">
        <v>73</v>
      </c>
      <c r="M2356" s="90" t="s">
        <v>508</v>
      </c>
      <c r="N2356" s="90" t="s">
        <v>1655</v>
      </c>
      <c r="O2356" s="90" t="s">
        <v>3128</v>
      </c>
      <c r="P2356" s="90" t="s">
        <v>3129</v>
      </c>
      <c r="Q2356" s="90" t="s">
        <v>3044</v>
      </c>
      <c r="R2356" s="90" t="s">
        <v>3129</v>
      </c>
      <c r="S2356" s="90" t="s">
        <v>21912</v>
      </c>
      <c r="T2356" s="90" t="s">
        <v>380</v>
      </c>
      <c r="U2356" s="15">
        <v>0</v>
      </c>
      <c r="V2356" s="15">
        <v>3000</v>
      </c>
      <c r="W2356" s="15">
        <v>1100</v>
      </c>
      <c r="X2356" s="15">
        <v>1000</v>
      </c>
      <c r="Y2356" s="90" t="s">
        <v>82</v>
      </c>
      <c r="Z2356" s="90" t="s">
        <v>83</v>
      </c>
      <c r="AA2356" s="90" t="s">
        <v>84</v>
      </c>
      <c r="AB2356" s="90" t="s">
        <v>21913</v>
      </c>
      <c r="AC2356" s="90" t="s">
        <v>121</v>
      </c>
      <c r="AD2356" s="90" t="s">
        <v>87</v>
      </c>
      <c r="AE2356" s="90" t="s">
        <v>61</v>
      </c>
      <c r="AF2356" s="90" t="s">
        <v>61</v>
      </c>
      <c r="AG2356" s="90" t="s">
        <v>89</v>
      </c>
      <c r="AH2356" s="90" t="s">
        <v>89</v>
      </c>
      <c r="AI2356" s="90" t="s">
        <v>88</v>
      </c>
      <c r="AJ2356" s="90" t="s">
        <v>88</v>
      </c>
      <c r="AK2356" s="90" t="s">
        <v>89</v>
      </c>
      <c r="AL2356" s="90" t="s">
        <v>89</v>
      </c>
      <c r="AM2356" s="90" t="s">
        <v>88</v>
      </c>
      <c r="AN2356" s="90" t="s">
        <v>88</v>
      </c>
      <c r="AO2356" s="90" t="s">
        <v>88</v>
      </c>
      <c r="AP2356" s="90" t="s">
        <v>89</v>
      </c>
      <c r="AQ2356" s="90" t="s">
        <v>90</v>
      </c>
      <c r="AR2356" s="90" t="s">
        <v>90</v>
      </c>
      <c r="AS2356" s="90" t="s">
        <v>91</v>
      </c>
      <c r="AT2356" s="90" t="s">
        <v>92</v>
      </c>
      <c r="AU2356" s="90" t="s">
        <v>92</v>
      </c>
      <c r="AV2356" s="90" t="s">
        <v>93</v>
      </c>
      <c r="AW2356" s="90" t="s">
        <v>21914</v>
      </c>
      <c r="AX2356" s="90" t="s">
        <v>21915</v>
      </c>
      <c r="AY2356" s="90" t="s">
        <v>21916</v>
      </c>
      <c r="AZ2356" s="90" t="s">
        <v>21915</v>
      </c>
      <c r="BA2356" s="90" t="s">
        <v>97</v>
      </c>
      <c r="BB2356" s="90" t="s">
        <v>21917</v>
      </c>
      <c r="BC2356" s="90" t="s">
        <v>99</v>
      </c>
      <c r="BD2356" s="90" t="s">
        <v>100</v>
      </c>
      <c r="BE2356" s="90" t="s">
        <v>61</v>
      </c>
      <c r="BF2356" s="90" t="s">
        <v>380</v>
      </c>
      <c r="BG2356" s="90" t="s">
        <v>101</v>
      </c>
    </row>
    <row r="2357" s="85" customFormat="1" ht="19" customHeight="1" spans="1:59">
      <c r="A2357" s="90" t="s">
        <v>441</v>
      </c>
      <c r="B2357" s="90" t="s">
        <v>442</v>
      </c>
      <c r="C2357" s="90" t="s">
        <v>1270</v>
      </c>
      <c r="D2357" s="90" t="s">
        <v>1271</v>
      </c>
      <c r="E2357" s="90" t="s">
        <v>21918</v>
      </c>
      <c r="F2357" s="90" t="s">
        <v>13679</v>
      </c>
      <c r="G2357" s="90" t="s">
        <v>13679</v>
      </c>
      <c r="H2357" s="90" t="s">
        <v>2885</v>
      </c>
      <c r="I2357" s="90" t="s">
        <v>21919</v>
      </c>
      <c r="J2357" s="90" t="s">
        <v>21920</v>
      </c>
      <c r="K2357" s="90" t="s">
        <v>21921</v>
      </c>
      <c r="L2357" s="90" t="s">
        <v>73</v>
      </c>
      <c r="M2357" s="90" t="s">
        <v>3527</v>
      </c>
      <c r="N2357" s="90" t="s">
        <v>185</v>
      </c>
      <c r="O2357" s="90" t="s">
        <v>8626</v>
      </c>
      <c r="P2357" s="90" t="s">
        <v>8627</v>
      </c>
      <c r="Q2357" s="90" t="s">
        <v>2891</v>
      </c>
      <c r="R2357" s="90" t="s">
        <v>2892</v>
      </c>
      <c r="S2357" s="90" t="s">
        <v>21922</v>
      </c>
      <c r="T2357" s="90" t="s">
        <v>209</v>
      </c>
      <c r="U2357" s="15">
        <v>0</v>
      </c>
      <c r="V2357" s="15">
        <v>9500</v>
      </c>
      <c r="W2357" s="15">
        <v>7600</v>
      </c>
      <c r="X2357" s="15">
        <v>4000</v>
      </c>
      <c r="Y2357" s="90" t="s">
        <v>143</v>
      </c>
      <c r="Z2357" s="90" t="s">
        <v>83</v>
      </c>
      <c r="AA2357" s="90" t="s">
        <v>84</v>
      </c>
      <c r="AB2357" s="90" t="s">
        <v>21923</v>
      </c>
      <c r="AC2357" s="90" t="s">
        <v>211</v>
      </c>
      <c r="AD2357" s="90" t="s">
        <v>87</v>
      </c>
      <c r="AE2357" s="90" t="s">
        <v>61</v>
      </c>
      <c r="AF2357" s="90" t="s">
        <v>61</v>
      </c>
      <c r="AG2357" s="90" t="s">
        <v>89</v>
      </c>
      <c r="AH2357" s="90" t="s">
        <v>89</v>
      </c>
      <c r="AI2357" s="90" t="s">
        <v>89</v>
      </c>
      <c r="AJ2357" s="90" t="s">
        <v>89</v>
      </c>
      <c r="AK2357" s="90" t="s">
        <v>89</v>
      </c>
      <c r="AL2357" s="90" t="s">
        <v>89</v>
      </c>
      <c r="AM2357" s="90" t="s">
        <v>89</v>
      </c>
      <c r="AN2357" s="90" t="s">
        <v>89</v>
      </c>
      <c r="AO2357" s="90" t="s">
        <v>88</v>
      </c>
      <c r="AP2357" s="90" t="s">
        <v>89</v>
      </c>
      <c r="AQ2357" s="90" t="s">
        <v>90</v>
      </c>
      <c r="AR2357" s="90" t="s">
        <v>90</v>
      </c>
      <c r="AS2357" s="90" t="s">
        <v>91</v>
      </c>
      <c r="AT2357" s="90" t="s">
        <v>92</v>
      </c>
      <c r="AU2357" s="90" t="s">
        <v>92</v>
      </c>
      <c r="AV2357" s="90" t="s">
        <v>93</v>
      </c>
      <c r="AW2357" s="90" t="s">
        <v>21924</v>
      </c>
      <c r="AX2357" s="90" t="s">
        <v>21925</v>
      </c>
      <c r="AY2357" s="90" t="s">
        <v>21926</v>
      </c>
      <c r="AZ2357" s="90" t="s">
        <v>21925</v>
      </c>
      <c r="BA2357" s="90" t="s">
        <v>97</v>
      </c>
      <c r="BB2357" s="90" t="s">
        <v>21927</v>
      </c>
      <c r="BC2357" s="90" t="s">
        <v>99</v>
      </c>
      <c r="BD2357" s="90" t="s">
        <v>150</v>
      </c>
      <c r="BE2357" s="90" t="s">
        <v>61</v>
      </c>
      <c r="BF2357" s="90" t="s">
        <v>209</v>
      </c>
      <c r="BG2357" s="90" t="s">
        <v>101</v>
      </c>
    </row>
    <row r="2358" s="85" customFormat="1" ht="19" customHeight="1" spans="1:59">
      <c r="A2358" s="90" t="s">
        <v>441</v>
      </c>
      <c r="B2358" s="90" t="s">
        <v>442</v>
      </c>
      <c r="C2358" s="90" t="s">
        <v>1270</v>
      </c>
      <c r="D2358" s="90" t="s">
        <v>1271</v>
      </c>
      <c r="E2358" s="90" t="s">
        <v>21928</v>
      </c>
      <c r="F2358" s="90" t="s">
        <v>942</v>
      </c>
      <c r="G2358" s="90" t="s">
        <v>942</v>
      </c>
      <c r="H2358" s="90" t="s">
        <v>943</v>
      </c>
      <c r="I2358" s="90" t="s">
        <v>3893</v>
      </c>
      <c r="J2358" s="90" t="s">
        <v>21929</v>
      </c>
      <c r="K2358" s="90" t="s">
        <v>3895</v>
      </c>
      <c r="L2358" s="90" t="s">
        <v>73</v>
      </c>
      <c r="M2358" s="90" t="s">
        <v>3896</v>
      </c>
      <c r="N2358" s="90" t="s">
        <v>811</v>
      </c>
      <c r="O2358" s="90" t="s">
        <v>2076</v>
      </c>
      <c r="P2358" s="90" t="s">
        <v>2077</v>
      </c>
      <c r="Q2358" s="90" t="s">
        <v>2078</v>
      </c>
      <c r="R2358" s="90" t="s">
        <v>2079</v>
      </c>
      <c r="S2358" s="90" t="s">
        <v>3897</v>
      </c>
      <c r="T2358" s="90" t="s">
        <v>209</v>
      </c>
      <c r="U2358" s="15">
        <v>21933.99</v>
      </c>
      <c r="V2358" s="15">
        <v>210961</v>
      </c>
      <c r="W2358" s="15">
        <v>125798</v>
      </c>
      <c r="X2358" s="15">
        <v>46771</v>
      </c>
      <c r="Y2358" s="90" t="s">
        <v>143</v>
      </c>
      <c r="Z2358" s="90" t="s">
        <v>83</v>
      </c>
      <c r="AA2358" s="90" t="s">
        <v>84</v>
      </c>
      <c r="AB2358" s="90" t="s">
        <v>21930</v>
      </c>
      <c r="AC2358" s="90" t="s">
        <v>145</v>
      </c>
      <c r="AD2358" s="90" t="s">
        <v>87</v>
      </c>
      <c r="AE2358" s="90" t="s">
        <v>61</v>
      </c>
      <c r="AF2358" s="90" t="s">
        <v>61</v>
      </c>
      <c r="AG2358" s="90" t="s">
        <v>89</v>
      </c>
      <c r="AH2358" s="90" t="s">
        <v>89</v>
      </c>
      <c r="AI2358" s="90" t="s">
        <v>89</v>
      </c>
      <c r="AJ2358" s="90" t="s">
        <v>89</v>
      </c>
      <c r="AK2358" s="90" t="s">
        <v>89</v>
      </c>
      <c r="AL2358" s="90" t="s">
        <v>89</v>
      </c>
      <c r="AM2358" s="90" t="s">
        <v>89</v>
      </c>
      <c r="AN2358" s="90" t="s">
        <v>89</v>
      </c>
      <c r="AO2358" s="90" t="s">
        <v>89</v>
      </c>
      <c r="AP2358" s="90" t="s">
        <v>89</v>
      </c>
      <c r="AQ2358" s="90" t="s">
        <v>90</v>
      </c>
      <c r="AR2358" s="90" t="s">
        <v>90</v>
      </c>
      <c r="AS2358" s="90" t="s">
        <v>91</v>
      </c>
      <c r="AT2358" s="90" t="s">
        <v>92</v>
      </c>
      <c r="AU2358" s="90" t="s">
        <v>92</v>
      </c>
      <c r="AV2358" s="90" t="s">
        <v>93</v>
      </c>
      <c r="AW2358" s="90" t="s">
        <v>21931</v>
      </c>
      <c r="AX2358" s="90" t="s">
        <v>21932</v>
      </c>
      <c r="AY2358" s="90" t="s">
        <v>21933</v>
      </c>
      <c r="AZ2358" s="90" t="s">
        <v>21932</v>
      </c>
      <c r="BA2358" s="90" t="s">
        <v>215</v>
      </c>
      <c r="BB2358" s="90" t="s">
        <v>21934</v>
      </c>
      <c r="BC2358" s="90" t="s">
        <v>99</v>
      </c>
      <c r="BD2358" s="90" t="s">
        <v>150</v>
      </c>
      <c r="BE2358" s="90" t="s">
        <v>61</v>
      </c>
      <c r="BF2358" s="90" t="s">
        <v>209</v>
      </c>
      <c r="BG2358" s="90" t="s">
        <v>101</v>
      </c>
    </row>
    <row r="2359" s="85" customFormat="1" ht="19" customHeight="1" spans="1:59">
      <c r="A2359" s="90" t="s">
        <v>387</v>
      </c>
      <c r="B2359" s="90" t="s">
        <v>388</v>
      </c>
      <c r="C2359" s="90" t="s">
        <v>3288</v>
      </c>
      <c r="D2359" s="90" t="s">
        <v>3289</v>
      </c>
      <c r="E2359" s="90" t="s">
        <v>4285</v>
      </c>
      <c r="F2359" s="90" t="s">
        <v>4286</v>
      </c>
      <c r="G2359" s="90" t="s">
        <v>4287</v>
      </c>
      <c r="H2359" s="90" t="s">
        <v>1299</v>
      </c>
      <c r="I2359" s="90" t="s">
        <v>21935</v>
      </c>
      <c r="J2359" s="90" t="s">
        <v>21936</v>
      </c>
      <c r="K2359" s="90" t="s">
        <v>21937</v>
      </c>
      <c r="L2359" s="90" t="s">
        <v>73</v>
      </c>
      <c r="M2359" s="90" t="s">
        <v>1303</v>
      </c>
      <c r="N2359" s="90" t="s">
        <v>203</v>
      </c>
      <c r="O2359" s="90" t="s">
        <v>1739</v>
      </c>
      <c r="P2359" s="90" t="s">
        <v>1740</v>
      </c>
      <c r="Q2359" s="90" t="s">
        <v>1306</v>
      </c>
      <c r="R2359" s="90" t="s">
        <v>1307</v>
      </c>
      <c r="S2359" s="90" t="s">
        <v>21938</v>
      </c>
      <c r="T2359" s="90" t="s">
        <v>262</v>
      </c>
      <c r="U2359" s="15">
        <v>0</v>
      </c>
      <c r="V2359" s="15">
        <v>36000</v>
      </c>
      <c r="W2359" s="15">
        <v>28000</v>
      </c>
      <c r="X2359" s="15">
        <v>5000</v>
      </c>
      <c r="Y2359" s="90" t="s">
        <v>143</v>
      </c>
      <c r="Z2359" s="90" t="s">
        <v>83</v>
      </c>
      <c r="AA2359" s="90" t="s">
        <v>84</v>
      </c>
      <c r="AB2359" s="90" t="s">
        <v>4292</v>
      </c>
      <c r="AC2359" s="90" t="s">
        <v>145</v>
      </c>
      <c r="AD2359" s="90" t="s">
        <v>87</v>
      </c>
      <c r="AE2359" s="90" t="s">
        <v>61</v>
      </c>
      <c r="AF2359" s="90" t="s">
        <v>61</v>
      </c>
      <c r="AG2359" s="90" t="s">
        <v>89</v>
      </c>
      <c r="AH2359" s="90" t="s">
        <v>89</v>
      </c>
      <c r="AI2359" s="90" t="s">
        <v>89</v>
      </c>
      <c r="AJ2359" s="90" t="s">
        <v>89</v>
      </c>
      <c r="AK2359" s="90" t="s">
        <v>89</v>
      </c>
      <c r="AL2359" s="90" t="s">
        <v>89</v>
      </c>
      <c r="AM2359" s="90" t="s">
        <v>89</v>
      </c>
      <c r="AN2359" s="90" t="s">
        <v>89</v>
      </c>
      <c r="AO2359" s="90" t="s">
        <v>89</v>
      </c>
      <c r="AP2359" s="90" t="s">
        <v>89</v>
      </c>
      <c r="AQ2359" s="90" t="s">
        <v>90</v>
      </c>
      <c r="AR2359" s="90" t="s">
        <v>90</v>
      </c>
      <c r="AS2359" s="90" t="s">
        <v>91</v>
      </c>
      <c r="AT2359" s="90" t="s">
        <v>92</v>
      </c>
      <c r="AU2359" s="90" t="s">
        <v>92</v>
      </c>
      <c r="AV2359" s="90" t="s">
        <v>93</v>
      </c>
      <c r="AW2359" s="90" t="s">
        <v>4293</v>
      </c>
      <c r="AX2359" s="90" t="s">
        <v>21939</v>
      </c>
      <c r="AY2359" s="90" t="s">
        <v>4295</v>
      </c>
      <c r="AZ2359" s="90" t="s">
        <v>21939</v>
      </c>
      <c r="BA2359" s="90" t="s">
        <v>215</v>
      </c>
      <c r="BB2359" s="90" t="s">
        <v>21940</v>
      </c>
      <c r="BC2359" s="90" t="s">
        <v>99</v>
      </c>
      <c r="BD2359" s="90" t="s">
        <v>150</v>
      </c>
      <c r="BE2359" s="90" t="s">
        <v>61</v>
      </c>
      <c r="BF2359" s="90" t="s">
        <v>262</v>
      </c>
      <c r="BG2359" s="90" t="s">
        <v>101</v>
      </c>
    </row>
    <row r="2360" s="85" customFormat="1" ht="19" customHeight="1" spans="1:59">
      <c r="A2360" s="90" t="s">
        <v>174</v>
      </c>
      <c r="B2360" s="90" t="s">
        <v>175</v>
      </c>
      <c r="C2360" s="90" t="s">
        <v>1498</v>
      </c>
      <c r="D2360" s="90" t="s">
        <v>1499</v>
      </c>
      <c r="E2360" s="90" t="s">
        <v>21941</v>
      </c>
      <c r="F2360" s="90" t="s">
        <v>21942</v>
      </c>
      <c r="G2360" s="90" t="s">
        <v>21942</v>
      </c>
      <c r="H2360" s="90" t="s">
        <v>943</v>
      </c>
      <c r="I2360" s="90" t="s">
        <v>21943</v>
      </c>
      <c r="J2360" s="90" t="s">
        <v>21944</v>
      </c>
      <c r="K2360" s="90" t="s">
        <v>21945</v>
      </c>
      <c r="L2360" s="90" t="s">
        <v>73</v>
      </c>
      <c r="M2360" s="90" t="s">
        <v>9840</v>
      </c>
      <c r="N2360" s="90" t="s">
        <v>21946</v>
      </c>
      <c r="O2360" s="90" t="s">
        <v>949</v>
      </c>
      <c r="P2360" s="90" t="s">
        <v>950</v>
      </c>
      <c r="Q2360" s="90" t="s">
        <v>257</v>
      </c>
      <c r="R2360" s="90" t="s">
        <v>951</v>
      </c>
      <c r="S2360" s="90" t="s">
        <v>21947</v>
      </c>
      <c r="T2360" s="90" t="s">
        <v>380</v>
      </c>
      <c r="U2360" s="15">
        <v>0</v>
      </c>
      <c r="V2360" s="15">
        <v>24000</v>
      </c>
      <c r="W2360" s="15">
        <v>12000</v>
      </c>
      <c r="X2360" s="15">
        <v>12000</v>
      </c>
      <c r="Y2360" s="90" t="s">
        <v>82</v>
      </c>
      <c r="Z2360" s="90" t="s">
        <v>83</v>
      </c>
      <c r="AA2360" s="90" t="s">
        <v>84</v>
      </c>
      <c r="AB2360" s="90" t="s">
        <v>21948</v>
      </c>
      <c r="AC2360" s="90" t="s">
        <v>121</v>
      </c>
      <c r="AD2360" s="90" t="s">
        <v>87</v>
      </c>
      <c r="AE2360" s="90" t="s">
        <v>61</v>
      </c>
      <c r="AF2360" s="90" t="s">
        <v>61</v>
      </c>
      <c r="AG2360" s="90" t="s">
        <v>89</v>
      </c>
      <c r="AH2360" s="90" t="s">
        <v>89</v>
      </c>
      <c r="AI2360" s="90" t="s">
        <v>88</v>
      </c>
      <c r="AJ2360" s="90" t="s">
        <v>88</v>
      </c>
      <c r="AK2360" s="90" t="s">
        <v>88</v>
      </c>
      <c r="AL2360" s="90" t="s">
        <v>88</v>
      </c>
      <c r="AM2360" s="90" t="s">
        <v>88</v>
      </c>
      <c r="AN2360" s="90" t="s">
        <v>88</v>
      </c>
      <c r="AO2360" s="90" t="s">
        <v>88</v>
      </c>
      <c r="AP2360" s="90" t="s">
        <v>89</v>
      </c>
      <c r="AQ2360" s="90" t="s">
        <v>90</v>
      </c>
      <c r="AR2360" s="90" t="s">
        <v>90</v>
      </c>
      <c r="AS2360" s="90" t="s">
        <v>91</v>
      </c>
      <c r="AT2360" s="90" t="s">
        <v>92</v>
      </c>
      <c r="AU2360" s="90" t="s">
        <v>92</v>
      </c>
      <c r="AV2360" s="90" t="s">
        <v>93</v>
      </c>
      <c r="AW2360" s="90" t="s">
        <v>21949</v>
      </c>
      <c r="AX2360" s="90" t="s">
        <v>21950</v>
      </c>
      <c r="AY2360" s="90" t="s">
        <v>4454</v>
      </c>
      <c r="AZ2360" s="90" t="s">
        <v>21950</v>
      </c>
      <c r="BA2360" s="90" t="s">
        <v>97</v>
      </c>
      <c r="BB2360" s="90" t="s">
        <v>21951</v>
      </c>
      <c r="BC2360" s="90" t="s">
        <v>99</v>
      </c>
      <c r="BD2360" s="90" t="s">
        <v>100</v>
      </c>
      <c r="BE2360" s="90" t="s">
        <v>61</v>
      </c>
      <c r="BF2360" s="90" t="s">
        <v>380</v>
      </c>
      <c r="BG2360" s="90" t="s">
        <v>101</v>
      </c>
    </row>
    <row r="2361" s="85" customFormat="1" ht="19" customHeight="1" spans="1:59">
      <c r="A2361" s="90" t="s">
        <v>302</v>
      </c>
      <c r="B2361" s="90" t="s">
        <v>303</v>
      </c>
      <c r="C2361" s="90" t="s">
        <v>14039</v>
      </c>
      <c r="D2361" s="90" t="s">
        <v>14040</v>
      </c>
      <c r="E2361" s="90" t="s">
        <v>21952</v>
      </c>
      <c r="F2361" s="90" t="s">
        <v>8665</v>
      </c>
      <c r="G2361" s="90" t="s">
        <v>8665</v>
      </c>
      <c r="H2361" s="90" t="s">
        <v>605</v>
      </c>
      <c r="I2361" s="90" t="s">
        <v>21953</v>
      </c>
      <c r="J2361" s="90" t="s">
        <v>21954</v>
      </c>
      <c r="K2361" s="90" t="s">
        <v>21955</v>
      </c>
      <c r="L2361" s="90" t="s">
        <v>73</v>
      </c>
      <c r="M2361" s="90" t="s">
        <v>19729</v>
      </c>
      <c r="N2361" s="90" t="s">
        <v>508</v>
      </c>
      <c r="O2361" s="90" t="s">
        <v>610</v>
      </c>
      <c r="P2361" s="90" t="s">
        <v>611</v>
      </c>
      <c r="Q2361" s="90" t="s">
        <v>612</v>
      </c>
      <c r="R2361" s="90" t="s">
        <v>613</v>
      </c>
      <c r="S2361" s="90" t="s">
        <v>21956</v>
      </c>
      <c r="T2361" s="90" t="s">
        <v>209</v>
      </c>
      <c r="U2361" s="15">
        <v>0</v>
      </c>
      <c r="V2361" s="15">
        <v>53120</v>
      </c>
      <c r="W2361" s="15">
        <v>40000</v>
      </c>
      <c r="X2361" s="15">
        <v>7400</v>
      </c>
      <c r="Y2361" s="90" t="s">
        <v>143</v>
      </c>
      <c r="Z2361" s="90" t="s">
        <v>83</v>
      </c>
      <c r="AA2361" s="90" t="s">
        <v>84</v>
      </c>
      <c r="AB2361" s="90" t="s">
        <v>21957</v>
      </c>
      <c r="AC2361" s="90" t="s">
        <v>211</v>
      </c>
      <c r="AD2361" s="90" t="s">
        <v>87</v>
      </c>
      <c r="AE2361" s="90" t="s">
        <v>61</v>
      </c>
      <c r="AF2361" s="90" t="s">
        <v>61</v>
      </c>
      <c r="AG2361" s="90" t="s">
        <v>89</v>
      </c>
      <c r="AH2361" s="90" t="s">
        <v>89</v>
      </c>
      <c r="AI2361" s="90" t="s">
        <v>89</v>
      </c>
      <c r="AJ2361" s="90" t="s">
        <v>89</v>
      </c>
      <c r="AK2361" s="90" t="s">
        <v>89</v>
      </c>
      <c r="AL2361" s="90" t="s">
        <v>89</v>
      </c>
      <c r="AM2361" s="90" t="s">
        <v>89</v>
      </c>
      <c r="AN2361" s="90" t="s">
        <v>89</v>
      </c>
      <c r="AO2361" s="90" t="s">
        <v>89</v>
      </c>
      <c r="AP2361" s="90" t="s">
        <v>89</v>
      </c>
      <c r="AQ2361" s="90" t="s">
        <v>90</v>
      </c>
      <c r="AR2361" s="90" t="s">
        <v>90</v>
      </c>
      <c r="AS2361" s="90" t="s">
        <v>91</v>
      </c>
      <c r="AT2361" s="90" t="s">
        <v>92</v>
      </c>
      <c r="AU2361" s="90" t="s">
        <v>92</v>
      </c>
      <c r="AV2361" s="90" t="s">
        <v>93</v>
      </c>
      <c r="AW2361" s="90" t="s">
        <v>21958</v>
      </c>
      <c r="AX2361" s="90" t="s">
        <v>21959</v>
      </c>
      <c r="AY2361" s="90" t="s">
        <v>21960</v>
      </c>
      <c r="AZ2361" s="90" t="s">
        <v>21959</v>
      </c>
      <c r="BA2361" s="90" t="s">
        <v>215</v>
      </c>
      <c r="BB2361" s="90" t="s">
        <v>21961</v>
      </c>
      <c r="BC2361" s="90" t="s">
        <v>99</v>
      </c>
      <c r="BD2361" s="90" t="s">
        <v>150</v>
      </c>
      <c r="BE2361" s="90" t="s">
        <v>61</v>
      </c>
      <c r="BF2361" s="90" t="s">
        <v>209</v>
      </c>
      <c r="BG2361" s="90" t="s">
        <v>101</v>
      </c>
    </row>
    <row r="2362" s="85" customFormat="1" ht="19" customHeight="1" spans="1:59">
      <c r="A2362" s="90" t="s">
        <v>1774</v>
      </c>
      <c r="B2362" s="90" t="s">
        <v>1775</v>
      </c>
      <c r="C2362" s="90" t="s">
        <v>9816</v>
      </c>
      <c r="D2362" s="90" t="s">
        <v>9817</v>
      </c>
      <c r="E2362" s="90" t="s">
        <v>9818</v>
      </c>
      <c r="F2362" s="90" t="s">
        <v>9819</v>
      </c>
      <c r="G2362" s="90" t="s">
        <v>9820</v>
      </c>
      <c r="H2362" s="90" t="s">
        <v>2636</v>
      </c>
      <c r="I2362" s="90" t="s">
        <v>21962</v>
      </c>
      <c r="J2362" s="90" t="s">
        <v>21963</v>
      </c>
      <c r="K2362" s="90" t="s">
        <v>21964</v>
      </c>
      <c r="L2362" s="90" t="s">
        <v>73</v>
      </c>
      <c r="M2362" s="90" t="s">
        <v>3402</v>
      </c>
      <c r="N2362" s="90" t="s">
        <v>2505</v>
      </c>
      <c r="O2362" s="90" t="s">
        <v>6155</v>
      </c>
      <c r="P2362" s="90" t="s">
        <v>6156</v>
      </c>
      <c r="Q2362" s="90" t="s">
        <v>6157</v>
      </c>
      <c r="R2362" s="90" t="s">
        <v>6156</v>
      </c>
      <c r="S2362" s="90" t="s">
        <v>21965</v>
      </c>
      <c r="T2362" s="90" t="s">
        <v>380</v>
      </c>
      <c r="U2362" s="15">
        <v>0</v>
      </c>
      <c r="V2362" s="15">
        <v>36000</v>
      </c>
      <c r="W2362" s="15">
        <v>27000</v>
      </c>
      <c r="X2362" s="15">
        <v>13500</v>
      </c>
      <c r="Y2362" s="90" t="s">
        <v>143</v>
      </c>
      <c r="Z2362" s="90" t="s">
        <v>83</v>
      </c>
      <c r="AA2362" s="90" t="s">
        <v>84</v>
      </c>
      <c r="AB2362" s="90" t="s">
        <v>9825</v>
      </c>
      <c r="AC2362" s="90" t="s">
        <v>145</v>
      </c>
      <c r="AD2362" s="90" t="s">
        <v>87</v>
      </c>
      <c r="AE2362" s="90" t="s">
        <v>61</v>
      </c>
      <c r="AF2362" s="90" t="s">
        <v>61</v>
      </c>
      <c r="AG2362" s="90" t="s">
        <v>89</v>
      </c>
      <c r="AH2362" s="90" t="s">
        <v>89</v>
      </c>
      <c r="AI2362" s="90" t="s">
        <v>89</v>
      </c>
      <c r="AJ2362" s="90" t="s">
        <v>89</v>
      </c>
      <c r="AK2362" s="90" t="s">
        <v>89</v>
      </c>
      <c r="AL2362" s="90" t="s">
        <v>89</v>
      </c>
      <c r="AM2362" s="90" t="s">
        <v>89</v>
      </c>
      <c r="AN2362" s="90" t="s">
        <v>89</v>
      </c>
      <c r="AO2362" s="90" t="s">
        <v>89</v>
      </c>
      <c r="AP2362" s="90" t="s">
        <v>89</v>
      </c>
      <c r="AQ2362" s="90" t="s">
        <v>90</v>
      </c>
      <c r="AR2362" s="90" t="s">
        <v>90</v>
      </c>
      <c r="AS2362" s="90" t="s">
        <v>91</v>
      </c>
      <c r="AT2362" s="90" t="s">
        <v>92</v>
      </c>
      <c r="AU2362" s="90" t="s">
        <v>92</v>
      </c>
      <c r="AV2362" s="90" t="s">
        <v>93</v>
      </c>
      <c r="AW2362" s="90" t="s">
        <v>9826</v>
      </c>
      <c r="AX2362" s="90" t="s">
        <v>21966</v>
      </c>
      <c r="AY2362" s="90" t="s">
        <v>9828</v>
      </c>
      <c r="AZ2362" s="90" t="s">
        <v>21966</v>
      </c>
      <c r="BA2362" s="90" t="s">
        <v>97</v>
      </c>
      <c r="BB2362" s="90" t="s">
        <v>21967</v>
      </c>
      <c r="BC2362" s="90" t="s">
        <v>99</v>
      </c>
      <c r="BD2362" s="90" t="s">
        <v>150</v>
      </c>
      <c r="BE2362" s="90" t="s">
        <v>61</v>
      </c>
      <c r="BF2362" s="90" t="s">
        <v>380</v>
      </c>
      <c r="BG2362" s="90" t="s">
        <v>101</v>
      </c>
    </row>
    <row r="2363" s="85" customFormat="1" ht="19" customHeight="1" spans="1:59">
      <c r="A2363" s="90" t="s">
        <v>582</v>
      </c>
      <c r="B2363" s="90" t="s">
        <v>583</v>
      </c>
      <c r="C2363" s="90" t="s">
        <v>2472</v>
      </c>
      <c r="D2363" s="90" t="s">
        <v>2473</v>
      </c>
      <c r="E2363" s="90" t="s">
        <v>2474</v>
      </c>
      <c r="F2363" s="90" t="s">
        <v>2475</v>
      </c>
      <c r="G2363" s="90" t="s">
        <v>1175</v>
      </c>
      <c r="H2363" s="90" t="s">
        <v>109</v>
      </c>
      <c r="I2363" s="90" t="s">
        <v>21968</v>
      </c>
      <c r="J2363" s="90" t="s">
        <v>21969</v>
      </c>
      <c r="K2363" s="90" t="s">
        <v>21970</v>
      </c>
      <c r="L2363" s="90" t="s">
        <v>73</v>
      </c>
      <c r="M2363" s="90" t="s">
        <v>21971</v>
      </c>
      <c r="N2363" s="90" t="s">
        <v>203</v>
      </c>
      <c r="O2363" s="90" t="s">
        <v>2269</v>
      </c>
      <c r="P2363" s="90" t="s">
        <v>7126</v>
      </c>
      <c r="Q2363" s="90" t="s">
        <v>259</v>
      </c>
      <c r="R2363" s="90" t="s">
        <v>260</v>
      </c>
      <c r="S2363" s="90" t="s">
        <v>21972</v>
      </c>
      <c r="T2363" s="90" t="s">
        <v>119</v>
      </c>
      <c r="U2363" s="15">
        <v>0</v>
      </c>
      <c r="V2363" s="15">
        <v>8799</v>
      </c>
      <c r="W2363" s="15">
        <v>6500</v>
      </c>
      <c r="X2363" s="15">
        <v>2500</v>
      </c>
      <c r="Y2363" s="90" t="s">
        <v>143</v>
      </c>
      <c r="Z2363" s="90" t="s">
        <v>83</v>
      </c>
      <c r="AA2363" s="90" t="s">
        <v>84</v>
      </c>
      <c r="AB2363" s="90" t="s">
        <v>2481</v>
      </c>
      <c r="AC2363" s="90" t="s">
        <v>145</v>
      </c>
      <c r="AD2363" s="90" t="s">
        <v>87</v>
      </c>
      <c r="AE2363" s="90" t="s">
        <v>61</v>
      </c>
      <c r="AF2363" s="90" t="s">
        <v>61</v>
      </c>
      <c r="AG2363" s="90" t="s">
        <v>89</v>
      </c>
      <c r="AH2363" s="90" t="s">
        <v>89</v>
      </c>
      <c r="AI2363" s="90" t="s">
        <v>89</v>
      </c>
      <c r="AJ2363" s="90" t="s">
        <v>89</v>
      </c>
      <c r="AK2363" s="90" t="s">
        <v>89</v>
      </c>
      <c r="AL2363" s="90" t="s">
        <v>89</v>
      </c>
      <c r="AM2363" s="90" t="s">
        <v>89</v>
      </c>
      <c r="AN2363" s="90" t="s">
        <v>89</v>
      </c>
      <c r="AO2363" s="90" t="s">
        <v>89</v>
      </c>
      <c r="AP2363" s="90" t="s">
        <v>89</v>
      </c>
      <c r="AQ2363" s="90" t="s">
        <v>90</v>
      </c>
      <c r="AR2363" s="90" t="s">
        <v>90</v>
      </c>
      <c r="AS2363" s="90" t="s">
        <v>91</v>
      </c>
      <c r="AT2363" s="90" t="s">
        <v>92</v>
      </c>
      <c r="AU2363" s="90" t="s">
        <v>92</v>
      </c>
      <c r="AV2363" s="90" t="s">
        <v>93</v>
      </c>
      <c r="AW2363" s="90" t="s">
        <v>2482</v>
      </c>
      <c r="AX2363" s="90" t="s">
        <v>21973</v>
      </c>
      <c r="AY2363" s="90" t="s">
        <v>2484</v>
      </c>
      <c r="AZ2363" s="90" t="s">
        <v>21973</v>
      </c>
      <c r="BA2363" s="90" t="s">
        <v>97</v>
      </c>
      <c r="BB2363" s="90" t="s">
        <v>21974</v>
      </c>
      <c r="BC2363" s="90" t="s">
        <v>99</v>
      </c>
      <c r="BD2363" s="90" t="s">
        <v>150</v>
      </c>
      <c r="BE2363" s="90" t="s">
        <v>61</v>
      </c>
      <c r="BF2363" s="90" t="s">
        <v>119</v>
      </c>
      <c r="BG2363" s="90" t="s">
        <v>101</v>
      </c>
    </row>
    <row r="2364" s="85" customFormat="1" ht="19" customHeight="1" spans="1:59">
      <c r="A2364" s="90" t="s">
        <v>174</v>
      </c>
      <c r="B2364" s="90" t="s">
        <v>175</v>
      </c>
      <c r="C2364" s="90" t="s">
        <v>1498</v>
      </c>
      <c r="D2364" s="90" t="s">
        <v>1499</v>
      </c>
      <c r="E2364" s="90" t="s">
        <v>21975</v>
      </c>
      <c r="F2364" s="90" t="s">
        <v>893</v>
      </c>
      <c r="G2364" s="90" t="s">
        <v>893</v>
      </c>
      <c r="H2364" s="90" t="s">
        <v>1795</v>
      </c>
      <c r="I2364" s="90" t="s">
        <v>21976</v>
      </c>
      <c r="J2364" s="90" t="s">
        <v>21977</v>
      </c>
      <c r="K2364" s="90" t="s">
        <v>21978</v>
      </c>
      <c r="L2364" s="90" t="s">
        <v>73</v>
      </c>
      <c r="M2364" s="90" t="s">
        <v>1799</v>
      </c>
      <c r="N2364" s="90" t="s">
        <v>4303</v>
      </c>
      <c r="O2364" s="90" t="s">
        <v>7997</v>
      </c>
      <c r="P2364" s="90" t="s">
        <v>7998</v>
      </c>
      <c r="Q2364" s="90" t="s">
        <v>1802</v>
      </c>
      <c r="R2364" s="90" t="s">
        <v>1803</v>
      </c>
      <c r="S2364" s="90" t="s">
        <v>21979</v>
      </c>
      <c r="T2364" s="90" t="s">
        <v>119</v>
      </c>
      <c r="U2364" s="15">
        <v>0</v>
      </c>
      <c r="V2364" s="15">
        <v>23252</v>
      </c>
      <c r="W2364" s="15">
        <v>12000</v>
      </c>
      <c r="X2364" s="15">
        <v>7500</v>
      </c>
      <c r="Y2364" s="90" t="s">
        <v>143</v>
      </c>
      <c r="Z2364" s="90" t="s">
        <v>83</v>
      </c>
      <c r="AA2364" s="90" t="s">
        <v>84</v>
      </c>
      <c r="AB2364" s="90" t="s">
        <v>21980</v>
      </c>
      <c r="AC2364" s="90" t="s">
        <v>121</v>
      </c>
      <c r="AD2364" s="90" t="s">
        <v>87</v>
      </c>
      <c r="AE2364" s="90" t="s">
        <v>61</v>
      </c>
      <c r="AF2364" s="90" t="s">
        <v>61</v>
      </c>
      <c r="AG2364" s="90" t="s">
        <v>89</v>
      </c>
      <c r="AH2364" s="90" t="s">
        <v>89</v>
      </c>
      <c r="AI2364" s="90" t="s">
        <v>88</v>
      </c>
      <c r="AJ2364" s="90" t="s">
        <v>88</v>
      </c>
      <c r="AK2364" s="90" t="s">
        <v>88</v>
      </c>
      <c r="AL2364" s="90" t="s">
        <v>88</v>
      </c>
      <c r="AM2364" s="90" t="s">
        <v>88</v>
      </c>
      <c r="AN2364" s="90" t="s">
        <v>88</v>
      </c>
      <c r="AO2364" s="90" t="s">
        <v>88</v>
      </c>
      <c r="AP2364" s="90" t="s">
        <v>89</v>
      </c>
      <c r="AQ2364" s="90" t="s">
        <v>90</v>
      </c>
      <c r="AR2364" s="90" t="s">
        <v>90</v>
      </c>
      <c r="AS2364" s="90" t="s">
        <v>91</v>
      </c>
      <c r="AT2364" s="90" t="s">
        <v>92</v>
      </c>
      <c r="AU2364" s="90" t="s">
        <v>92</v>
      </c>
      <c r="AV2364" s="90" t="s">
        <v>93</v>
      </c>
      <c r="AW2364" s="90" t="s">
        <v>21981</v>
      </c>
      <c r="AX2364" s="90" t="s">
        <v>21982</v>
      </c>
      <c r="AY2364" s="90" t="s">
        <v>21983</v>
      </c>
      <c r="AZ2364" s="90" t="s">
        <v>21982</v>
      </c>
      <c r="BA2364" s="90" t="s">
        <v>97</v>
      </c>
      <c r="BB2364" s="90" t="s">
        <v>21984</v>
      </c>
      <c r="BC2364" s="90" t="s">
        <v>99</v>
      </c>
      <c r="BD2364" s="90" t="s">
        <v>150</v>
      </c>
      <c r="BE2364" s="90" t="s">
        <v>61</v>
      </c>
      <c r="BF2364" s="90" t="s">
        <v>119</v>
      </c>
      <c r="BG2364" s="90" t="s">
        <v>101</v>
      </c>
    </row>
    <row r="2365" s="85" customFormat="1" ht="19" customHeight="1" spans="1:59">
      <c r="A2365" s="90" t="s">
        <v>151</v>
      </c>
      <c r="B2365" s="90" t="s">
        <v>152</v>
      </c>
      <c r="C2365" s="90" t="s">
        <v>860</v>
      </c>
      <c r="D2365" s="90" t="s">
        <v>861</v>
      </c>
      <c r="E2365" s="90" t="s">
        <v>15521</v>
      </c>
      <c r="F2365" s="90" t="s">
        <v>2333</v>
      </c>
      <c r="G2365" s="90" t="s">
        <v>2333</v>
      </c>
      <c r="H2365" s="90" t="s">
        <v>539</v>
      </c>
      <c r="I2365" s="90" t="s">
        <v>21985</v>
      </c>
      <c r="J2365" s="90" t="s">
        <v>21986</v>
      </c>
      <c r="K2365" s="90" t="s">
        <v>21987</v>
      </c>
      <c r="L2365" s="90" t="s">
        <v>73</v>
      </c>
      <c r="M2365" s="90" t="s">
        <v>4173</v>
      </c>
      <c r="N2365" s="90" t="s">
        <v>21988</v>
      </c>
      <c r="O2365" s="90" t="s">
        <v>1875</v>
      </c>
      <c r="P2365" s="90" t="s">
        <v>1876</v>
      </c>
      <c r="Q2365" s="90" t="s">
        <v>2597</v>
      </c>
      <c r="R2365" s="90" t="s">
        <v>1878</v>
      </c>
      <c r="S2365" s="90" t="s">
        <v>21989</v>
      </c>
      <c r="T2365" s="90" t="s">
        <v>119</v>
      </c>
      <c r="U2365" s="15">
        <v>0</v>
      </c>
      <c r="V2365" s="15">
        <v>14200</v>
      </c>
      <c r="W2365" s="15">
        <v>10600</v>
      </c>
      <c r="X2365" s="15">
        <v>2000</v>
      </c>
      <c r="Y2365" s="90" t="s">
        <v>82</v>
      </c>
      <c r="Z2365" s="90" t="s">
        <v>83</v>
      </c>
      <c r="AA2365" s="90" t="s">
        <v>84</v>
      </c>
      <c r="AB2365" s="90" t="s">
        <v>15527</v>
      </c>
      <c r="AC2365" s="90" t="s">
        <v>191</v>
      </c>
      <c r="AD2365" s="90" t="s">
        <v>87</v>
      </c>
      <c r="AE2365" s="90" t="s">
        <v>61</v>
      </c>
      <c r="AF2365" s="90" t="s">
        <v>21990</v>
      </c>
      <c r="AG2365" s="90" t="s">
        <v>89</v>
      </c>
      <c r="AH2365" s="90" t="s">
        <v>89</v>
      </c>
      <c r="AI2365" s="90" t="s">
        <v>88</v>
      </c>
      <c r="AJ2365" s="90" t="s">
        <v>88</v>
      </c>
      <c r="AK2365" s="90" t="s">
        <v>88</v>
      </c>
      <c r="AL2365" s="90" t="s">
        <v>88</v>
      </c>
      <c r="AM2365" s="90" t="s">
        <v>89</v>
      </c>
      <c r="AN2365" s="90" t="s">
        <v>88</v>
      </c>
      <c r="AO2365" s="90" t="s">
        <v>88</v>
      </c>
      <c r="AP2365" s="90" t="s">
        <v>89</v>
      </c>
      <c r="AQ2365" s="90" t="s">
        <v>90</v>
      </c>
      <c r="AR2365" s="90" t="s">
        <v>90</v>
      </c>
      <c r="AS2365" s="90" t="s">
        <v>91</v>
      </c>
      <c r="AT2365" s="90" t="s">
        <v>92</v>
      </c>
      <c r="AU2365" s="90" t="s">
        <v>92</v>
      </c>
      <c r="AV2365" s="90" t="s">
        <v>93</v>
      </c>
      <c r="AW2365" s="90" t="s">
        <v>15529</v>
      </c>
      <c r="AX2365" s="90" t="s">
        <v>21991</v>
      </c>
      <c r="AY2365" s="90" t="s">
        <v>14938</v>
      </c>
      <c r="AZ2365" s="90" t="s">
        <v>21991</v>
      </c>
      <c r="BA2365" s="90" t="s">
        <v>97</v>
      </c>
      <c r="BB2365" s="90" t="s">
        <v>21992</v>
      </c>
      <c r="BC2365" s="90" t="s">
        <v>99</v>
      </c>
      <c r="BD2365" s="90" t="s">
        <v>100</v>
      </c>
      <c r="BE2365" s="90" t="s">
        <v>61</v>
      </c>
      <c r="BF2365" s="90" t="s">
        <v>119</v>
      </c>
      <c r="BG2365" s="90" t="s">
        <v>101</v>
      </c>
    </row>
    <row r="2366" s="85" customFormat="1" ht="19" customHeight="1" spans="1:59">
      <c r="A2366" s="90" t="s">
        <v>267</v>
      </c>
      <c r="B2366" s="90" t="s">
        <v>268</v>
      </c>
      <c r="C2366" s="90" t="s">
        <v>13205</v>
      </c>
      <c r="D2366" s="90" t="s">
        <v>13206</v>
      </c>
      <c r="E2366" s="90" t="s">
        <v>21993</v>
      </c>
      <c r="F2366" s="90" t="s">
        <v>21994</v>
      </c>
      <c r="G2366" s="90" t="s">
        <v>3523</v>
      </c>
      <c r="H2366" s="90" t="s">
        <v>539</v>
      </c>
      <c r="I2366" s="90" t="s">
        <v>21995</v>
      </c>
      <c r="J2366" s="90" t="s">
        <v>21996</v>
      </c>
      <c r="K2366" s="90" t="s">
        <v>21997</v>
      </c>
      <c r="L2366" s="90" t="s">
        <v>73</v>
      </c>
      <c r="M2366" s="90" t="s">
        <v>2550</v>
      </c>
      <c r="N2366" s="90" t="s">
        <v>2424</v>
      </c>
      <c r="O2366" s="90" t="s">
        <v>238</v>
      </c>
      <c r="P2366" s="90" t="s">
        <v>239</v>
      </c>
      <c r="Q2366" s="90" t="s">
        <v>240</v>
      </c>
      <c r="R2366" s="90" t="s">
        <v>241</v>
      </c>
      <c r="S2366" s="90" t="s">
        <v>21998</v>
      </c>
      <c r="T2366" s="90" t="s">
        <v>380</v>
      </c>
      <c r="U2366" s="15">
        <v>0</v>
      </c>
      <c r="V2366" s="15">
        <v>240000</v>
      </c>
      <c r="W2366" s="15">
        <v>192000</v>
      </c>
      <c r="X2366" s="15">
        <v>50000</v>
      </c>
      <c r="Y2366" s="90" t="s">
        <v>143</v>
      </c>
      <c r="Z2366" s="90" t="s">
        <v>83</v>
      </c>
      <c r="AA2366" s="90" t="s">
        <v>84</v>
      </c>
      <c r="AB2366" s="90" t="s">
        <v>21999</v>
      </c>
      <c r="AC2366" s="90" t="s">
        <v>211</v>
      </c>
      <c r="AD2366" s="90" t="s">
        <v>87</v>
      </c>
      <c r="AE2366" s="90" t="s">
        <v>61</v>
      </c>
      <c r="AF2366" s="90" t="s">
        <v>61</v>
      </c>
      <c r="AG2366" s="90" t="s">
        <v>89</v>
      </c>
      <c r="AH2366" s="90" t="s">
        <v>89</v>
      </c>
      <c r="AI2366" s="90" t="s">
        <v>89</v>
      </c>
      <c r="AJ2366" s="90" t="s">
        <v>89</v>
      </c>
      <c r="AK2366" s="90" t="s">
        <v>89</v>
      </c>
      <c r="AL2366" s="90" t="s">
        <v>89</v>
      </c>
      <c r="AM2366" s="90" t="s">
        <v>89</v>
      </c>
      <c r="AN2366" s="90" t="s">
        <v>89</v>
      </c>
      <c r="AO2366" s="90" t="s">
        <v>89</v>
      </c>
      <c r="AP2366" s="90" t="s">
        <v>89</v>
      </c>
      <c r="AQ2366" s="90" t="s">
        <v>90</v>
      </c>
      <c r="AR2366" s="90" t="s">
        <v>90</v>
      </c>
      <c r="AS2366" s="90" t="s">
        <v>91</v>
      </c>
      <c r="AT2366" s="90" t="s">
        <v>92</v>
      </c>
      <c r="AU2366" s="90" t="s">
        <v>92</v>
      </c>
      <c r="AV2366" s="90" t="s">
        <v>93</v>
      </c>
      <c r="AW2366" s="90" t="s">
        <v>22000</v>
      </c>
      <c r="AX2366" s="90" t="s">
        <v>22001</v>
      </c>
      <c r="AY2366" s="90" t="s">
        <v>22002</v>
      </c>
      <c r="AZ2366" s="90" t="s">
        <v>22001</v>
      </c>
      <c r="BA2366" s="90" t="s">
        <v>97</v>
      </c>
      <c r="BB2366" s="90" t="s">
        <v>22003</v>
      </c>
      <c r="BC2366" s="90" t="s">
        <v>99</v>
      </c>
      <c r="BD2366" s="90" t="s">
        <v>150</v>
      </c>
      <c r="BE2366" s="90" t="s">
        <v>61</v>
      </c>
      <c r="BF2366" s="90" t="s">
        <v>380</v>
      </c>
      <c r="BG2366" s="90" t="s">
        <v>101</v>
      </c>
    </row>
    <row r="2367" s="85" customFormat="1" ht="19" customHeight="1" spans="1:59">
      <c r="A2367" s="90" t="s">
        <v>516</v>
      </c>
      <c r="B2367" s="90" t="s">
        <v>517</v>
      </c>
      <c r="C2367" s="90" t="s">
        <v>681</v>
      </c>
      <c r="D2367" s="90" t="s">
        <v>682</v>
      </c>
      <c r="E2367" s="90" t="s">
        <v>22004</v>
      </c>
      <c r="F2367" s="90" t="s">
        <v>7203</v>
      </c>
      <c r="G2367" s="90" t="s">
        <v>7203</v>
      </c>
      <c r="H2367" s="90" t="s">
        <v>943</v>
      </c>
      <c r="I2367" s="90" t="s">
        <v>22005</v>
      </c>
      <c r="J2367" s="90" t="s">
        <v>22006</v>
      </c>
      <c r="K2367" s="90" t="s">
        <v>22007</v>
      </c>
      <c r="L2367" s="90" t="s">
        <v>73</v>
      </c>
      <c r="M2367" s="90" t="s">
        <v>3615</v>
      </c>
      <c r="N2367" s="90" t="s">
        <v>11626</v>
      </c>
      <c r="O2367" s="90" t="s">
        <v>949</v>
      </c>
      <c r="P2367" s="90" t="s">
        <v>950</v>
      </c>
      <c r="Q2367" s="90" t="s">
        <v>257</v>
      </c>
      <c r="R2367" s="90" t="s">
        <v>951</v>
      </c>
      <c r="S2367" s="90" t="s">
        <v>22008</v>
      </c>
      <c r="T2367" s="90" t="s">
        <v>119</v>
      </c>
      <c r="U2367" s="15">
        <v>0</v>
      </c>
      <c r="V2367" s="15">
        <v>146000</v>
      </c>
      <c r="W2367" s="15">
        <v>73000</v>
      </c>
      <c r="X2367" s="15">
        <v>16000</v>
      </c>
      <c r="Y2367" s="90" t="s">
        <v>143</v>
      </c>
      <c r="Z2367" s="90" t="s">
        <v>83</v>
      </c>
      <c r="AA2367" s="90" t="s">
        <v>84</v>
      </c>
      <c r="AB2367" s="90" t="s">
        <v>22009</v>
      </c>
      <c r="AC2367" s="90" t="s">
        <v>145</v>
      </c>
      <c r="AD2367" s="90" t="s">
        <v>87</v>
      </c>
      <c r="AE2367" s="90" t="s">
        <v>61</v>
      </c>
      <c r="AF2367" s="90" t="s">
        <v>61</v>
      </c>
      <c r="AG2367" s="90" t="s">
        <v>89</v>
      </c>
      <c r="AH2367" s="90" t="s">
        <v>89</v>
      </c>
      <c r="AI2367" s="90" t="s">
        <v>89</v>
      </c>
      <c r="AJ2367" s="90" t="s">
        <v>89</v>
      </c>
      <c r="AK2367" s="90" t="s">
        <v>89</v>
      </c>
      <c r="AL2367" s="90" t="s">
        <v>89</v>
      </c>
      <c r="AM2367" s="90" t="s">
        <v>89</v>
      </c>
      <c r="AN2367" s="90" t="s">
        <v>89</v>
      </c>
      <c r="AO2367" s="90" t="s">
        <v>89</v>
      </c>
      <c r="AP2367" s="90" t="s">
        <v>89</v>
      </c>
      <c r="AQ2367" s="90" t="s">
        <v>90</v>
      </c>
      <c r="AR2367" s="90" t="s">
        <v>90</v>
      </c>
      <c r="AS2367" s="90" t="s">
        <v>91</v>
      </c>
      <c r="AT2367" s="90" t="s">
        <v>92</v>
      </c>
      <c r="AU2367" s="90" t="s">
        <v>92</v>
      </c>
      <c r="AV2367" s="90" t="s">
        <v>93</v>
      </c>
      <c r="AW2367" s="90" t="s">
        <v>22010</v>
      </c>
      <c r="AX2367" s="90" t="s">
        <v>22011</v>
      </c>
      <c r="AY2367" s="90" t="s">
        <v>22012</v>
      </c>
      <c r="AZ2367" s="90" t="s">
        <v>22011</v>
      </c>
      <c r="BA2367" s="90" t="s">
        <v>215</v>
      </c>
      <c r="BB2367" s="90" t="s">
        <v>22013</v>
      </c>
      <c r="BC2367" s="90" t="s">
        <v>99</v>
      </c>
      <c r="BD2367" s="90" t="s">
        <v>150</v>
      </c>
      <c r="BE2367" s="90" t="s">
        <v>61</v>
      </c>
      <c r="BF2367" s="90" t="s">
        <v>119</v>
      </c>
      <c r="BG2367" s="90" t="s">
        <v>101</v>
      </c>
    </row>
    <row r="2368" s="85" customFormat="1" ht="19" customHeight="1" spans="1:59">
      <c r="A2368" s="90" t="s">
        <v>485</v>
      </c>
      <c r="B2368" s="90" t="s">
        <v>486</v>
      </c>
      <c r="C2368" s="90" t="s">
        <v>4004</v>
      </c>
      <c r="D2368" s="90" t="s">
        <v>4005</v>
      </c>
      <c r="E2368" s="90" t="s">
        <v>12964</v>
      </c>
      <c r="F2368" s="90" t="s">
        <v>4007</v>
      </c>
      <c r="G2368" s="90" t="s">
        <v>2702</v>
      </c>
      <c r="H2368" s="90" t="s">
        <v>539</v>
      </c>
      <c r="I2368" s="90" t="s">
        <v>22014</v>
      </c>
      <c r="J2368" s="90" t="s">
        <v>22015</v>
      </c>
      <c r="K2368" s="90" t="s">
        <v>22016</v>
      </c>
      <c r="L2368" s="90" t="s">
        <v>73</v>
      </c>
      <c r="M2368" s="90" t="s">
        <v>3493</v>
      </c>
      <c r="N2368" s="90" t="s">
        <v>163</v>
      </c>
      <c r="O2368" s="90" t="s">
        <v>238</v>
      </c>
      <c r="P2368" s="90" t="s">
        <v>239</v>
      </c>
      <c r="Q2368" s="90" t="s">
        <v>240</v>
      </c>
      <c r="R2368" s="90" t="s">
        <v>241</v>
      </c>
      <c r="S2368" s="90" t="s">
        <v>22017</v>
      </c>
      <c r="T2368" s="90" t="s">
        <v>119</v>
      </c>
      <c r="U2368" s="15">
        <v>0</v>
      </c>
      <c r="V2368" s="15">
        <v>51100</v>
      </c>
      <c r="W2368" s="15">
        <v>20000</v>
      </c>
      <c r="X2368" s="15">
        <v>20000</v>
      </c>
      <c r="Y2368" s="90" t="s">
        <v>143</v>
      </c>
      <c r="Z2368" s="90" t="s">
        <v>83</v>
      </c>
      <c r="AA2368" s="90" t="s">
        <v>84</v>
      </c>
      <c r="AB2368" s="90" t="s">
        <v>12969</v>
      </c>
      <c r="AC2368" s="90" t="s">
        <v>359</v>
      </c>
      <c r="AD2368" s="90" t="s">
        <v>87</v>
      </c>
      <c r="AE2368" s="90" t="s">
        <v>61</v>
      </c>
      <c r="AF2368" s="90" t="s">
        <v>61</v>
      </c>
      <c r="AG2368" s="90" t="s">
        <v>89</v>
      </c>
      <c r="AH2368" s="90" t="s">
        <v>89</v>
      </c>
      <c r="AI2368" s="90" t="s">
        <v>89</v>
      </c>
      <c r="AJ2368" s="90" t="s">
        <v>89</v>
      </c>
      <c r="AK2368" s="90" t="s">
        <v>89</v>
      </c>
      <c r="AL2368" s="90" t="s">
        <v>89</v>
      </c>
      <c r="AM2368" s="90" t="s">
        <v>89</v>
      </c>
      <c r="AN2368" s="90" t="s">
        <v>89</v>
      </c>
      <c r="AO2368" s="90" t="s">
        <v>89</v>
      </c>
      <c r="AP2368" s="90" t="s">
        <v>89</v>
      </c>
      <c r="AQ2368" s="90" t="s">
        <v>90</v>
      </c>
      <c r="AR2368" s="90" t="s">
        <v>90</v>
      </c>
      <c r="AS2368" s="90" t="s">
        <v>91</v>
      </c>
      <c r="AT2368" s="90" t="s">
        <v>92</v>
      </c>
      <c r="AU2368" s="90" t="s">
        <v>92</v>
      </c>
      <c r="AV2368" s="90" t="s">
        <v>93</v>
      </c>
      <c r="AW2368" s="90" t="s">
        <v>12970</v>
      </c>
      <c r="AX2368" s="90" t="s">
        <v>22018</v>
      </c>
      <c r="AY2368" s="90" t="s">
        <v>12972</v>
      </c>
      <c r="AZ2368" s="90" t="s">
        <v>22018</v>
      </c>
      <c r="BA2368" s="90" t="s">
        <v>97</v>
      </c>
      <c r="BB2368" s="90" t="s">
        <v>22019</v>
      </c>
      <c r="BC2368" s="90" t="s">
        <v>99</v>
      </c>
      <c r="BD2368" s="90" t="s">
        <v>150</v>
      </c>
      <c r="BE2368" s="90" t="s">
        <v>61</v>
      </c>
      <c r="BF2368" s="90" t="s">
        <v>119</v>
      </c>
      <c r="BG2368" s="90" t="s">
        <v>101</v>
      </c>
    </row>
    <row r="2369" s="85" customFormat="1" ht="19" customHeight="1" spans="1:59">
      <c r="A2369" s="90" t="s">
        <v>267</v>
      </c>
      <c r="B2369" s="90" t="s">
        <v>268</v>
      </c>
      <c r="C2369" s="90" t="s">
        <v>16100</v>
      </c>
      <c r="D2369" s="90" t="s">
        <v>16101</v>
      </c>
      <c r="E2369" s="90" t="s">
        <v>22020</v>
      </c>
      <c r="F2369" s="90" t="s">
        <v>19737</v>
      </c>
      <c r="G2369" s="90" t="s">
        <v>3757</v>
      </c>
      <c r="H2369" s="90" t="s">
        <v>605</v>
      </c>
      <c r="I2369" s="90" t="s">
        <v>22021</v>
      </c>
      <c r="J2369" s="90" t="s">
        <v>22022</v>
      </c>
      <c r="K2369" s="90" t="s">
        <v>22023</v>
      </c>
      <c r="L2369" s="90" t="s">
        <v>73</v>
      </c>
      <c r="M2369" s="90" t="s">
        <v>8785</v>
      </c>
      <c r="N2369" s="90" t="s">
        <v>203</v>
      </c>
      <c r="O2369" s="90" t="s">
        <v>610</v>
      </c>
      <c r="P2369" s="90" t="s">
        <v>611</v>
      </c>
      <c r="Q2369" s="90" t="s">
        <v>612</v>
      </c>
      <c r="R2369" s="90" t="s">
        <v>613</v>
      </c>
      <c r="S2369" s="90" t="s">
        <v>22024</v>
      </c>
      <c r="T2369" s="90" t="s">
        <v>209</v>
      </c>
      <c r="U2369" s="15">
        <v>0</v>
      </c>
      <c r="V2369" s="15">
        <v>25215</v>
      </c>
      <c r="W2369" s="15">
        <v>20000</v>
      </c>
      <c r="X2369" s="15">
        <v>5000</v>
      </c>
      <c r="Y2369" s="90" t="s">
        <v>143</v>
      </c>
      <c r="Z2369" s="90" t="s">
        <v>83</v>
      </c>
      <c r="AA2369" s="90" t="s">
        <v>84</v>
      </c>
      <c r="AB2369" s="90" t="s">
        <v>19742</v>
      </c>
      <c r="AC2369" s="90" t="s">
        <v>121</v>
      </c>
      <c r="AD2369" s="90" t="s">
        <v>87</v>
      </c>
      <c r="AE2369" s="90" t="s">
        <v>61</v>
      </c>
      <c r="AF2369" s="90" t="s">
        <v>61</v>
      </c>
      <c r="AG2369" s="90" t="s">
        <v>89</v>
      </c>
      <c r="AH2369" s="90" t="s">
        <v>89</v>
      </c>
      <c r="AI2369" s="90" t="s">
        <v>89</v>
      </c>
      <c r="AJ2369" s="90" t="s">
        <v>89</v>
      </c>
      <c r="AK2369" s="90" t="s">
        <v>89</v>
      </c>
      <c r="AL2369" s="90" t="s">
        <v>89</v>
      </c>
      <c r="AM2369" s="90" t="s">
        <v>89</v>
      </c>
      <c r="AN2369" s="90" t="s">
        <v>89</v>
      </c>
      <c r="AO2369" s="90" t="s">
        <v>89</v>
      </c>
      <c r="AP2369" s="90" t="s">
        <v>89</v>
      </c>
      <c r="AQ2369" s="90" t="s">
        <v>90</v>
      </c>
      <c r="AR2369" s="90" t="s">
        <v>90</v>
      </c>
      <c r="AS2369" s="90" t="s">
        <v>91</v>
      </c>
      <c r="AT2369" s="90" t="s">
        <v>92</v>
      </c>
      <c r="AU2369" s="90" t="s">
        <v>92</v>
      </c>
      <c r="AV2369" s="90" t="s">
        <v>93</v>
      </c>
      <c r="AW2369" s="90" t="s">
        <v>22025</v>
      </c>
      <c r="AX2369" s="90" t="s">
        <v>22026</v>
      </c>
      <c r="AY2369" s="90" t="s">
        <v>22027</v>
      </c>
      <c r="AZ2369" s="90" t="s">
        <v>22026</v>
      </c>
      <c r="BA2369" s="90" t="s">
        <v>97</v>
      </c>
      <c r="BB2369" s="90" t="s">
        <v>22028</v>
      </c>
      <c r="BC2369" s="90" t="s">
        <v>99</v>
      </c>
      <c r="BD2369" s="90" t="s">
        <v>150</v>
      </c>
      <c r="BE2369" s="90" t="s">
        <v>61</v>
      </c>
      <c r="BF2369" s="90" t="s">
        <v>209</v>
      </c>
      <c r="BG2369" s="90" t="s">
        <v>101</v>
      </c>
    </row>
    <row r="2370" s="85" customFormat="1" ht="19" customHeight="1" spans="1:59">
      <c r="A2370" s="90" t="s">
        <v>267</v>
      </c>
      <c r="B2370" s="90" t="s">
        <v>268</v>
      </c>
      <c r="C2370" s="90" t="s">
        <v>13205</v>
      </c>
      <c r="D2370" s="90" t="s">
        <v>13206</v>
      </c>
      <c r="E2370" s="90" t="s">
        <v>21514</v>
      </c>
      <c r="F2370" s="90" t="s">
        <v>20667</v>
      </c>
      <c r="G2370" s="90" t="s">
        <v>2775</v>
      </c>
      <c r="H2370" s="90" t="s">
        <v>369</v>
      </c>
      <c r="I2370" s="90" t="s">
        <v>22029</v>
      </c>
      <c r="J2370" s="90" t="s">
        <v>22030</v>
      </c>
      <c r="K2370" s="90" t="s">
        <v>22031</v>
      </c>
      <c r="L2370" s="90" t="s">
        <v>73</v>
      </c>
      <c r="M2370" s="90" t="s">
        <v>16889</v>
      </c>
      <c r="N2370" s="90" t="s">
        <v>20938</v>
      </c>
      <c r="O2370" s="90" t="s">
        <v>2030</v>
      </c>
      <c r="P2370" s="90" t="s">
        <v>2031</v>
      </c>
      <c r="Q2370" s="90" t="s">
        <v>377</v>
      </c>
      <c r="R2370" s="90" t="s">
        <v>378</v>
      </c>
      <c r="S2370" s="90" t="s">
        <v>22032</v>
      </c>
      <c r="T2370" s="90" t="s">
        <v>119</v>
      </c>
      <c r="U2370" s="15">
        <v>0</v>
      </c>
      <c r="V2370" s="15">
        <v>43000</v>
      </c>
      <c r="W2370" s="15">
        <v>32000</v>
      </c>
      <c r="X2370" s="15">
        <v>14000</v>
      </c>
      <c r="Y2370" s="90" t="s">
        <v>143</v>
      </c>
      <c r="Z2370" s="90" t="s">
        <v>83</v>
      </c>
      <c r="AA2370" s="90" t="s">
        <v>84</v>
      </c>
      <c r="AB2370" s="90" t="s">
        <v>381</v>
      </c>
      <c r="AC2370" s="90" t="s">
        <v>145</v>
      </c>
      <c r="AD2370" s="90" t="s">
        <v>87</v>
      </c>
      <c r="AE2370" s="90" t="s">
        <v>61</v>
      </c>
      <c r="AF2370" s="90" t="s">
        <v>61</v>
      </c>
      <c r="AG2370" s="90" t="s">
        <v>89</v>
      </c>
      <c r="AH2370" s="90" t="s">
        <v>89</v>
      </c>
      <c r="AI2370" s="90" t="s">
        <v>89</v>
      </c>
      <c r="AJ2370" s="90" t="s">
        <v>89</v>
      </c>
      <c r="AK2370" s="90" t="s">
        <v>89</v>
      </c>
      <c r="AL2370" s="90" t="s">
        <v>89</v>
      </c>
      <c r="AM2370" s="90" t="s">
        <v>89</v>
      </c>
      <c r="AN2370" s="90" t="s">
        <v>89</v>
      </c>
      <c r="AO2370" s="90" t="s">
        <v>89</v>
      </c>
      <c r="AP2370" s="90" t="s">
        <v>89</v>
      </c>
      <c r="AQ2370" s="90" t="s">
        <v>90</v>
      </c>
      <c r="AR2370" s="90" t="s">
        <v>90</v>
      </c>
      <c r="AS2370" s="90" t="s">
        <v>91</v>
      </c>
      <c r="AT2370" s="90" t="s">
        <v>92</v>
      </c>
      <c r="AU2370" s="90" t="s">
        <v>92</v>
      </c>
      <c r="AV2370" s="90" t="s">
        <v>93</v>
      </c>
      <c r="AW2370" s="90" t="s">
        <v>21520</v>
      </c>
      <c r="AX2370" s="90" t="s">
        <v>22033</v>
      </c>
      <c r="AY2370" s="90" t="s">
        <v>21522</v>
      </c>
      <c r="AZ2370" s="90" t="s">
        <v>22033</v>
      </c>
      <c r="BA2370" s="90" t="s">
        <v>97</v>
      </c>
      <c r="BB2370" s="90" t="s">
        <v>22034</v>
      </c>
      <c r="BC2370" s="90" t="s">
        <v>99</v>
      </c>
      <c r="BD2370" s="90" t="s">
        <v>150</v>
      </c>
      <c r="BE2370" s="90" t="s">
        <v>61</v>
      </c>
      <c r="BF2370" s="90" t="s">
        <v>119</v>
      </c>
      <c r="BG2370" s="90" t="s">
        <v>101</v>
      </c>
    </row>
    <row r="2371" s="85" customFormat="1" ht="19" customHeight="1" spans="1:59">
      <c r="A2371" s="90" t="s">
        <v>485</v>
      </c>
      <c r="B2371" s="90" t="s">
        <v>486</v>
      </c>
      <c r="C2371" s="90" t="s">
        <v>4004</v>
      </c>
      <c r="D2371" s="90" t="s">
        <v>4005</v>
      </c>
      <c r="E2371" s="90" t="s">
        <v>4006</v>
      </c>
      <c r="F2371" s="90" t="s">
        <v>10827</v>
      </c>
      <c r="G2371" s="90" t="s">
        <v>10235</v>
      </c>
      <c r="H2371" s="90" t="s">
        <v>1571</v>
      </c>
      <c r="I2371" s="90" t="s">
        <v>22035</v>
      </c>
      <c r="J2371" s="90" t="s">
        <v>22036</v>
      </c>
      <c r="K2371" s="90" t="s">
        <v>22037</v>
      </c>
      <c r="L2371" s="90" t="s">
        <v>73</v>
      </c>
      <c r="M2371" s="90" t="s">
        <v>8448</v>
      </c>
      <c r="N2371" s="90" t="s">
        <v>8449</v>
      </c>
      <c r="O2371" s="90" t="s">
        <v>3128</v>
      </c>
      <c r="P2371" s="90" t="s">
        <v>3129</v>
      </c>
      <c r="Q2371" s="90" t="s">
        <v>3226</v>
      </c>
      <c r="R2371" s="90" t="s">
        <v>3227</v>
      </c>
      <c r="S2371" s="90" t="s">
        <v>22038</v>
      </c>
      <c r="T2371" s="90" t="s">
        <v>119</v>
      </c>
      <c r="U2371" s="15">
        <v>0</v>
      </c>
      <c r="V2371" s="15">
        <v>40000</v>
      </c>
      <c r="W2371" s="15">
        <v>20000</v>
      </c>
      <c r="X2371" s="15">
        <v>10000</v>
      </c>
      <c r="Y2371" s="90" t="s">
        <v>82</v>
      </c>
      <c r="Z2371" s="90" t="s">
        <v>83</v>
      </c>
      <c r="AA2371" s="90" t="s">
        <v>84</v>
      </c>
      <c r="AB2371" s="90" t="s">
        <v>4014</v>
      </c>
      <c r="AC2371" s="90" t="s">
        <v>359</v>
      </c>
      <c r="AD2371" s="90" t="s">
        <v>87</v>
      </c>
      <c r="AE2371" s="90" t="s">
        <v>61</v>
      </c>
      <c r="AF2371" s="90" t="s">
        <v>61</v>
      </c>
      <c r="AG2371" s="90" t="s">
        <v>89</v>
      </c>
      <c r="AH2371" s="90" t="s">
        <v>89</v>
      </c>
      <c r="AI2371" s="90" t="s">
        <v>89</v>
      </c>
      <c r="AJ2371" s="90" t="s">
        <v>88</v>
      </c>
      <c r="AK2371" s="90" t="s">
        <v>89</v>
      </c>
      <c r="AL2371" s="90" t="s">
        <v>88</v>
      </c>
      <c r="AM2371" s="90" t="s">
        <v>88</v>
      </c>
      <c r="AN2371" s="90" t="s">
        <v>88</v>
      </c>
      <c r="AO2371" s="90" t="s">
        <v>88</v>
      </c>
      <c r="AP2371" s="90" t="s">
        <v>89</v>
      </c>
      <c r="AQ2371" s="90" t="s">
        <v>90</v>
      </c>
      <c r="AR2371" s="90" t="s">
        <v>90</v>
      </c>
      <c r="AS2371" s="90" t="s">
        <v>91</v>
      </c>
      <c r="AT2371" s="90" t="s">
        <v>92</v>
      </c>
      <c r="AU2371" s="90" t="s">
        <v>92</v>
      </c>
      <c r="AV2371" s="90" t="s">
        <v>93</v>
      </c>
      <c r="AW2371" s="90" t="s">
        <v>4015</v>
      </c>
      <c r="AX2371" s="90" t="s">
        <v>22039</v>
      </c>
      <c r="AY2371" s="90" t="s">
        <v>4017</v>
      </c>
      <c r="AZ2371" s="90" t="s">
        <v>22039</v>
      </c>
      <c r="BA2371" s="90" t="s">
        <v>97</v>
      </c>
      <c r="BB2371" s="90" t="s">
        <v>22040</v>
      </c>
      <c r="BC2371" s="90" t="s">
        <v>99</v>
      </c>
      <c r="BD2371" s="90" t="s">
        <v>100</v>
      </c>
      <c r="BE2371" s="90" t="s">
        <v>61</v>
      </c>
      <c r="BF2371" s="90" t="s">
        <v>119</v>
      </c>
      <c r="BG2371" s="90" t="s">
        <v>101</v>
      </c>
    </row>
    <row r="2372" s="85" customFormat="1" ht="19" customHeight="1" spans="1:59">
      <c r="A2372" s="90" t="s">
        <v>126</v>
      </c>
      <c r="B2372" s="90" t="s">
        <v>127</v>
      </c>
      <c r="C2372" s="90" t="s">
        <v>632</v>
      </c>
      <c r="D2372" s="90" t="s">
        <v>633</v>
      </c>
      <c r="E2372" s="90" t="s">
        <v>7635</v>
      </c>
      <c r="F2372" s="90" t="s">
        <v>7636</v>
      </c>
      <c r="G2372" s="90" t="s">
        <v>7637</v>
      </c>
      <c r="H2372" s="90" t="s">
        <v>605</v>
      </c>
      <c r="I2372" s="90" t="s">
        <v>22041</v>
      </c>
      <c r="J2372" s="90" t="s">
        <v>22042</v>
      </c>
      <c r="K2372" s="90" t="s">
        <v>22043</v>
      </c>
      <c r="L2372" s="90" t="s">
        <v>73</v>
      </c>
      <c r="M2372" s="90" t="s">
        <v>21457</v>
      </c>
      <c r="N2372" s="90" t="s">
        <v>13546</v>
      </c>
      <c r="O2372" s="90" t="s">
        <v>610</v>
      </c>
      <c r="P2372" s="90" t="s">
        <v>611</v>
      </c>
      <c r="Q2372" s="90" t="s">
        <v>612</v>
      </c>
      <c r="R2372" s="90" t="s">
        <v>613</v>
      </c>
      <c r="S2372" s="90" t="s">
        <v>22044</v>
      </c>
      <c r="T2372" s="90" t="s">
        <v>119</v>
      </c>
      <c r="U2372" s="15">
        <v>0</v>
      </c>
      <c r="V2372" s="15">
        <v>61509</v>
      </c>
      <c r="W2372" s="15">
        <v>49000</v>
      </c>
      <c r="X2372" s="15">
        <v>10000</v>
      </c>
      <c r="Y2372" s="90" t="s">
        <v>143</v>
      </c>
      <c r="Z2372" s="90" t="s">
        <v>83</v>
      </c>
      <c r="AA2372" s="90" t="s">
        <v>84</v>
      </c>
      <c r="AB2372" s="90" t="s">
        <v>7644</v>
      </c>
      <c r="AC2372" s="90" t="s">
        <v>145</v>
      </c>
      <c r="AD2372" s="90" t="s">
        <v>87</v>
      </c>
      <c r="AE2372" s="90" t="s">
        <v>61</v>
      </c>
      <c r="AF2372" s="90" t="s">
        <v>61</v>
      </c>
      <c r="AG2372" s="90" t="s">
        <v>89</v>
      </c>
      <c r="AH2372" s="90" t="s">
        <v>89</v>
      </c>
      <c r="AI2372" s="90" t="s">
        <v>89</v>
      </c>
      <c r="AJ2372" s="90" t="s">
        <v>89</v>
      </c>
      <c r="AK2372" s="90" t="s">
        <v>89</v>
      </c>
      <c r="AL2372" s="90" t="s">
        <v>89</v>
      </c>
      <c r="AM2372" s="90" t="s">
        <v>89</v>
      </c>
      <c r="AN2372" s="90" t="s">
        <v>89</v>
      </c>
      <c r="AO2372" s="90" t="s">
        <v>89</v>
      </c>
      <c r="AP2372" s="90" t="s">
        <v>89</v>
      </c>
      <c r="AQ2372" s="90" t="s">
        <v>90</v>
      </c>
      <c r="AR2372" s="90" t="s">
        <v>90</v>
      </c>
      <c r="AS2372" s="90" t="s">
        <v>91</v>
      </c>
      <c r="AT2372" s="90" t="s">
        <v>92</v>
      </c>
      <c r="AU2372" s="90" t="s">
        <v>92</v>
      </c>
      <c r="AV2372" s="90" t="s">
        <v>93</v>
      </c>
      <c r="AW2372" s="90" t="s">
        <v>7645</v>
      </c>
      <c r="AX2372" s="90" t="s">
        <v>22045</v>
      </c>
      <c r="AY2372" s="90" t="s">
        <v>7647</v>
      </c>
      <c r="AZ2372" s="90" t="s">
        <v>22045</v>
      </c>
      <c r="BA2372" s="90" t="s">
        <v>97</v>
      </c>
      <c r="BB2372" s="90" t="s">
        <v>22046</v>
      </c>
      <c r="BC2372" s="90" t="s">
        <v>99</v>
      </c>
      <c r="BD2372" s="90" t="s">
        <v>150</v>
      </c>
      <c r="BE2372" s="90" t="s">
        <v>61</v>
      </c>
      <c r="BF2372" s="90" t="s">
        <v>119</v>
      </c>
      <c r="BG2372" s="90" t="s">
        <v>101</v>
      </c>
    </row>
    <row r="2373" s="85" customFormat="1" ht="19" customHeight="1" spans="1:59">
      <c r="A2373" s="90" t="s">
        <v>226</v>
      </c>
      <c r="B2373" s="90" t="s">
        <v>227</v>
      </c>
      <c r="C2373" s="90" t="s">
        <v>334</v>
      </c>
      <c r="D2373" s="90" t="s">
        <v>335</v>
      </c>
      <c r="E2373" s="90" t="s">
        <v>19174</v>
      </c>
      <c r="F2373" s="90" t="s">
        <v>4007</v>
      </c>
      <c r="G2373" s="90" t="s">
        <v>2187</v>
      </c>
      <c r="H2373" s="90" t="s">
        <v>539</v>
      </c>
      <c r="I2373" s="90" t="s">
        <v>22047</v>
      </c>
      <c r="J2373" s="90" t="s">
        <v>22048</v>
      </c>
      <c r="K2373" s="90" t="s">
        <v>22049</v>
      </c>
      <c r="L2373" s="90" t="s">
        <v>73</v>
      </c>
      <c r="M2373" s="90" t="s">
        <v>526</v>
      </c>
      <c r="N2373" s="90" t="s">
        <v>2398</v>
      </c>
      <c r="O2373" s="90" t="s">
        <v>398</v>
      </c>
      <c r="P2373" s="90" t="s">
        <v>399</v>
      </c>
      <c r="Q2373" s="90" t="s">
        <v>2192</v>
      </c>
      <c r="R2373" s="90" t="s">
        <v>2193</v>
      </c>
      <c r="S2373" s="90" t="s">
        <v>22050</v>
      </c>
      <c r="T2373" s="90" t="s">
        <v>380</v>
      </c>
      <c r="U2373" s="15">
        <v>0</v>
      </c>
      <c r="V2373" s="15">
        <v>69700</v>
      </c>
      <c r="W2373" s="15">
        <v>30000</v>
      </c>
      <c r="X2373" s="15">
        <v>15000</v>
      </c>
      <c r="Y2373" s="90" t="s">
        <v>82</v>
      </c>
      <c r="Z2373" s="90" t="s">
        <v>83</v>
      </c>
      <c r="AA2373" s="90" t="s">
        <v>84</v>
      </c>
      <c r="AB2373" s="90" t="s">
        <v>19179</v>
      </c>
      <c r="AC2373" s="90" t="s">
        <v>359</v>
      </c>
      <c r="AD2373" s="90" t="s">
        <v>87</v>
      </c>
      <c r="AE2373" s="90" t="s">
        <v>61</v>
      </c>
      <c r="AF2373" s="90" t="s">
        <v>61</v>
      </c>
      <c r="AG2373" s="90" t="s">
        <v>89</v>
      </c>
      <c r="AH2373" s="90" t="s">
        <v>89</v>
      </c>
      <c r="AI2373" s="90" t="s">
        <v>88</v>
      </c>
      <c r="AJ2373" s="90" t="s">
        <v>88</v>
      </c>
      <c r="AK2373" s="90" t="s">
        <v>88</v>
      </c>
      <c r="AL2373" s="90" t="s">
        <v>88</v>
      </c>
      <c r="AM2373" s="90" t="s">
        <v>88</v>
      </c>
      <c r="AN2373" s="90" t="s">
        <v>88</v>
      </c>
      <c r="AO2373" s="90" t="s">
        <v>88</v>
      </c>
      <c r="AP2373" s="90" t="s">
        <v>89</v>
      </c>
      <c r="AQ2373" s="90" t="s">
        <v>90</v>
      </c>
      <c r="AR2373" s="90" t="s">
        <v>90</v>
      </c>
      <c r="AS2373" s="90" t="s">
        <v>91</v>
      </c>
      <c r="AT2373" s="90" t="s">
        <v>92</v>
      </c>
      <c r="AU2373" s="90" t="s">
        <v>92</v>
      </c>
      <c r="AV2373" s="90" t="s">
        <v>93</v>
      </c>
      <c r="AW2373" s="90" t="s">
        <v>19180</v>
      </c>
      <c r="AX2373" s="90" t="s">
        <v>22051</v>
      </c>
      <c r="AY2373" s="90" t="s">
        <v>19182</v>
      </c>
      <c r="AZ2373" s="90" t="s">
        <v>22051</v>
      </c>
      <c r="BA2373" s="90" t="s">
        <v>97</v>
      </c>
      <c r="BB2373" s="90" t="s">
        <v>22052</v>
      </c>
      <c r="BC2373" s="90" t="s">
        <v>99</v>
      </c>
      <c r="BD2373" s="90" t="s">
        <v>100</v>
      </c>
      <c r="BE2373" s="90" t="s">
        <v>61</v>
      </c>
      <c r="BF2373" s="90" t="s">
        <v>380</v>
      </c>
      <c r="BG2373" s="90" t="s">
        <v>101</v>
      </c>
    </row>
    <row r="2374" s="85" customFormat="1" ht="19" customHeight="1" spans="1:59">
      <c r="A2374" s="90" t="s">
        <v>582</v>
      </c>
      <c r="B2374" s="90" t="s">
        <v>583</v>
      </c>
      <c r="C2374" s="90" t="s">
        <v>584</v>
      </c>
      <c r="D2374" s="90" t="s">
        <v>585</v>
      </c>
      <c r="E2374" s="90" t="s">
        <v>22053</v>
      </c>
      <c r="F2374" s="90" t="s">
        <v>22054</v>
      </c>
      <c r="G2374" s="90" t="s">
        <v>3027</v>
      </c>
      <c r="H2374" s="90" t="s">
        <v>1299</v>
      </c>
      <c r="I2374" s="90" t="s">
        <v>22055</v>
      </c>
      <c r="J2374" s="90" t="s">
        <v>22056</v>
      </c>
      <c r="K2374" s="90" t="s">
        <v>22057</v>
      </c>
      <c r="L2374" s="90" t="s">
        <v>73</v>
      </c>
      <c r="M2374" s="90" t="s">
        <v>1303</v>
      </c>
      <c r="N2374" s="90" t="s">
        <v>478</v>
      </c>
      <c r="O2374" s="90" t="s">
        <v>2764</v>
      </c>
      <c r="P2374" s="90" t="s">
        <v>2765</v>
      </c>
      <c r="Q2374" s="90" t="s">
        <v>1306</v>
      </c>
      <c r="R2374" s="90" t="s">
        <v>1307</v>
      </c>
      <c r="S2374" s="90" t="s">
        <v>22058</v>
      </c>
      <c r="T2374" s="90" t="s">
        <v>262</v>
      </c>
      <c r="U2374" s="15">
        <v>0</v>
      </c>
      <c r="V2374" s="15">
        <v>30000</v>
      </c>
      <c r="W2374" s="15">
        <v>20000</v>
      </c>
      <c r="X2374" s="15">
        <v>9000</v>
      </c>
      <c r="Y2374" s="90" t="s">
        <v>143</v>
      </c>
      <c r="Z2374" s="90" t="s">
        <v>83</v>
      </c>
      <c r="AA2374" s="90" t="s">
        <v>84</v>
      </c>
      <c r="AB2374" s="90" t="s">
        <v>22059</v>
      </c>
      <c r="AC2374" s="90" t="s">
        <v>145</v>
      </c>
      <c r="AD2374" s="90" t="s">
        <v>87</v>
      </c>
      <c r="AE2374" s="90" t="s">
        <v>61</v>
      </c>
      <c r="AF2374" s="90" t="s">
        <v>61</v>
      </c>
      <c r="AG2374" s="90" t="s">
        <v>89</v>
      </c>
      <c r="AH2374" s="90" t="s">
        <v>89</v>
      </c>
      <c r="AI2374" s="90" t="s">
        <v>89</v>
      </c>
      <c r="AJ2374" s="90" t="s">
        <v>89</v>
      </c>
      <c r="AK2374" s="90" t="s">
        <v>89</v>
      </c>
      <c r="AL2374" s="90" t="s">
        <v>89</v>
      </c>
      <c r="AM2374" s="90" t="s">
        <v>89</v>
      </c>
      <c r="AN2374" s="90" t="s">
        <v>89</v>
      </c>
      <c r="AO2374" s="90" t="s">
        <v>89</v>
      </c>
      <c r="AP2374" s="90" t="s">
        <v>89</v>
      </c>
      <c r="AQ2374" s="90" t="s">
        <v>90</v>
      </c>
      <c r="AR2374" s="90" t="s">
        <v>90</v>
      </c>
      <c r="AS2374" s="90" t="s">
        <v>91</v>
      </c>
      <c r="AT2374" s="90" t="s">
        <v>92</v>
      </c>
      <c r="AU2374" s="90" t="s">
        <v>92</v>
      </c>
      <c r="AV2374" s="90" t="s">
        <v>93</v>
      </c>
      <c r="AW2374" s="90" t="s">
        <v>22060</v>
      </c>
      <c r="AX2374" s="90" t="s">
        <v>22061</v>
      </c>
      <c r="AY2374" s="90" t="s">
        <v>22062</v>
      </c>
      <c r="AZ2374" s="90" t="s">
        <v>22061</v>
      </c>
      <c r="BA2374" s="90" t="s">
        <v>61</v>
      </c>
      <c r="BB2374" s="90" t="s">
        <v>22063</v>
      </c>
      <c r="BC2374" s="90" t="s">
        <v>99</v>
      </c>
      <c r="BD2374" s="90" t="s">
        <v>150</v>
      </c>
      <c r="BE2374" s="90" t="s">
        <v>61</v>
      </c>
      <c r="BF2374" s="90" t="s">
        <v>262</v>
      </c>
      <c r="BG2374" s="90" t="s">
        <v>101</v>
      </c>
    </row>
    <row r="2375" s="85" customFormat="1" ht="19" customHeight="1" spans="1:59">
      <c r="A2375" s="90" t="s">
        <v>151</v>
      </c>
      <c r="B2375" s="90" t="s">
        <v>152</v>
      </c>
      <c r="C2375" s="90" t="s">
        <v>741</v>
      </c>
      <c r="D2375" s="90" t="s">
        <v>742</v>
      </c>
      <c r="E2375" s="90" t="s">
        <v>2936</v>
      </c>
      <c r="F2375" s="90" t="s">
        <v>2202</v>
      </c>
      <c r="G2375" s="90" t="s">
        <v>1819</v>
      </c>
      <c r="H2375" s="90" t="s">
        <v>109</v>
      </c>
      <c r="I2375" s="90" t="s">
        <v>22064</v>
      </c>
      <c r="J2375" s="90" t="s">
        <v>22065</v>
      </c>
      <c r="K2375" s="90" t="s">
        <v>22066</v>
      </c>
      <c r="L2375" s="90" t="s">
        <v>73</v>
      </c>
      <c r="M2375" s="90" t="s">
        <v>74</v>
      </c>
      <c r="N2375" s="90" t="s">
        <v>2206</v>
      </c>
      <c r="O2375" s="90" t="s">
        <v>2914</v>
      </c>
      <c r="P2375" s="90" t="s">
        <v>2915</v>
      </c>
      <c r="Q2375" s="90" t="s">
        <v>1940</v>
      </c>
      <c r="R2375" s="90" t="s">
        <v>1941</v>
      </c>
      <c r="S2375" s="90" t="s">
        <v>22067</v>
      </c>
      <c r="T2375" s="90" t="s">
        <v>380</v>
      </c>
      <c r="U2375" s="15">
        <v>0</v>
      </c>
      <c r="V2375" s="15">
        <v>15000</v>
      </c>
      <c r="W2375" s="15">
        <v>12000</v>
      </c>
      <c r="X2375" s="15">
        <v>6000</v>
      </c>
      <c r="Y2375" s="90" t="s">
        <v>82</v>
      </c>
      <c r="Z2375" s="90" t="s">
        <v>83</v>
      </c>
      <c r="AA2375" s="90" t="s">
        <v>84</v>
      </c>
      <c r="AB2375" s="90" t="s">
        <v>2942</v>
      </c>
      <c r="AC2375" s="90" t="s">
        <v>145</v>
      </c>
      <c r="AD2375" s="90" t="s">
        <v>87</v>
      </c>
      <c r="AE2375" s="90" t="s">
        <v>61</v>
      </c>
      <c r="AF2375" s="90" t="s">
        <v>61</v>
      </c>
      <c r="AG2375" s="90" t="s">
        <v>89</v>
      </c>
      <c r="AH2375" s="90" t="s">
        <v>89</v>
      </c>
      <c r="AI2375" s="90" t="s">
        <v>89</v>
      </c>
      <c r="AJ2375" s="90" t="s">
        <v>88</v>
      </c>
      <c r="AK2375" s="90" t="s">
        <v>89</v>
      </c>
      <c r="AL2375" s="90" t="s">
        <v>89</v>
      </c>
      <c r="AM2375" s="90" t="s">
        <v>88</v>
      </c>
      <c r="AN2375" s="90" t="s">
        <v>88</v>
      </c>
      <c r="AO2375" s="90" t="s">
        <v>88</v>
      </c>
      <c r="AP2375" s="90" t="s">
        <v>89</v>
      </c>
      <c r="AQ2375" s="90" t="s">
        <v>90</v>
      </c>
      <c r="AR2375" s="90" t="s">
        <v>90</v>
      </c>
      <c r="AS2375" s="90" t="s">
        <v>91</v>
      </c>
      <c r="AT2375" s="90" t="s">
        <v>92</v>
      </c>
      <c r="AU2375" s="90" t="s">
        <v>92</v>
      </c>
      <c r="AV2375" s="90" t="s">
        <v>93</v>
      </c>
      <c r="AW2375" s="90" t="s">
        <v>2943</v>
      </c>
      <c r="AX2375" s="90" t="s">
        <v>22068</v>
      </c>
      <c r="AY2375" s="90" t="s">
        <v>2945</v>
      </c>
      <c r="AZ2375" s="90" t="s">
        <v>22068</v>
      </c>
      <c r="BA2375" s="90" t="s">
        <v>97</v>
      </c>
      <c r="BB2375" s="90" t="s">
        <v>22069</v>
      </c>
      <c r="BC2375" s="90" t="s">
        <v>99</v>
      </c>
      <c r="BD2375" s="90" t="s">
        <v>100</v>
      </c>
      <c r="BE2375" s="90" t="s">
        <v>61</v>
      </c>
      <c r="BF2375" s="90" t="s">
        <v>380</v>
      </c>
      <c r="BG2375" s="90" t="s">
        <v>101</v>
      </c>
    </row>
    <row r="2376" s="85" customFormat="1" ht="19" customHeight="1" spans="1:59">
      <c r="A2376" s="90" t="s">
        <v>419</v>
      </c>
      <c r="B2376" s="90" t="s">
        <v>420</v>
      </c>
      <c r="C2376" s="90" t="s">
        <v>5397</v>
      </c>
      <c r="D2376" s="90" t="s">
        <v>5398</v>
      </c>
      <c r="E2376" s="90" t="s">
        <v>22070</v>
      </c>
      <c r="F2376" s="90" t="s">
        <v>22071</v>
      </c>
      <c r="G2376" s="90" t="s">
        <v>538</v>
      </c>
      <c r="H2376" s="90" t="s">
        <v>539</v>
      </c>
      <c r="I2376" s="90" t="s">
        <v>22072</v>
      </c>
      <c r="J2376" s="90" t="s">
        <v>22073</v>
      </c>
      <c r="K2376" s="90" t="s">
        <v>22074</v>
      </c>
      <c r="L2376" s="90" t="s">
        <v>73</v>
      </c>
      <c r="M2376" s="90" t="s">
        <v>9141</v>
      </c>
      <c r="N2376" s="90" t="s">
        <v>22075</v>
      </c>
      <c r="O2376" s="90" t="s">
        <v>238</v>
      </c>
      <c r="P2376" s="90" t="s">
        <v>239</v>
      </c>
      <c r="Q2376" s="90" t="s">
        <v>2681</v>
      </c>
      <c r="R2376" s="90" t="s">
        <v>399</v>
      </c>
      <c r="S2376" s="90" t="s">
        <v>22076</v>
      </c>
      <c r="T2376" s="90" t="s">
        <v>380</v>
      </c>
      <c r="U2376" s="15">
        <v>0</v>
      </c>
      <c r="V2376" s="15">
        <v>158000</v>
      </c>
      <c r="W2376" s="15">
        <v>80000</v>
      </c>
      <c r="X2376" s="15">
        <v>73400</v>
      </c>
      <c r="Y2376" s="90" t="s">
        <v>143</v>
      </c>
      <c r="Z2376" s="90" t="s">
        <v>83</v>
      </c>
      <c r="AA2376" s="90" t="s">
        <v>84</v>
      </c>
      <c r="AB2376" s="90" t="s">
        <v>22077</v>
      </c>
      <c r="AC2376" s="90" t="s">
        <v>145</v>
      </c>
      <c r="AD2376" s="90" t="s">
        <v>87</v>
      </c>
      <c r="AE2376" s="90" t="s">
        <v>61</v>
      </c>
      <c r="AF2376" s="90" t="s">
        <v>61</v>
      </c>
      <c r="AG2376" s="90" t="s">
        <v>89</v>
      </c>
      <c r="AH2376" s="90" t="s">
        <v>89</v>
      </c>
      <c r="AI2376" s="90" t="s">
        <v>89</v>
      </c>
      <c r="AJ2376" s="90" t="s">
        <v>89</v>
      </c>
      <c r="AK2376" s="90" t="s">
        <v>89</v>
      </c>
      <c r="AL2376" s="90" t="s">
        <v>89</v>
      </c>
      <c r="AM2376" s="90" t="s">
        <v>89</v>
      </c>
      <c r="AN2376" s="90" t="s">
        <v>89</v>
      </c>
      <c r="AO2376" s="90" t="s">
        <v>89</v>
      </c>
      <c r="AP2376" s="90" t="s">
        <v>89</v>
      </c>
      <c r="AQ2376" s="90" t="s">
        <v>90</v>
      </c>
      <c r="AR2376" s="90" t="s">
        <v>90</v>
      </c>
      <c r="AS2376" s="90" t="s">
        <v>91</v>
      </c>
      <c r="AT2376" s="90" t="s">
        <v>92</v>
      </c>
      <c r="AU2376" s="90" t="s">
        <v>92</v>
      </c>
      <c r="AV2376" s="90" t="s">
        <v>93</v>
      </c>
      <c r="AW2376" s="90" t="s">
        <v>22078</v>
      </c>
      <c r="AX2376" s="90" t="s">
        <v>22079</v>
      </c>
      <c r="AY2376" s="90" t="s">
        <v>22080</v>
      </c>
      <c r="AZ2376" s="90" t="s">
        <v>22079</v>
      </c>
      <c r="BA2376" s="90" t="s">
        <v>215</v>
      </c>
      <c r="BB2376" s="90" t="s">
        <v>22081</v>
      </c>
      <c r="BC2376" s="90" t="s">
        <v>99</v>
      </c>
      <c r="BD2376" s="90" t="s">
        <v>150</v>
      </c>
      <c r="BE2376" s="90" t="s">
        <v>61</v>
      </c>
      <c r="BF2376" s="90" t="s">
        <v>380</v>
      </c>
      <c r="BG2376" s="90" t="s">
        <v>101</v>
      </c>
    </row>
    <row r="2377" s="85" customFormat="1" ht="19" customHeight="1" spans="1:59">
      <c r="A2377" s="90" t="s">
        <v>646</v>
      </c>
      <c r="B2377" s="90" t="s">
        <v>647</v>
      </c>
      <c r="C2377" s="90" t="s">
        <v>5709</v>
      </c>
      <c r="D2377" s="90" t="s">
        <v>5710</v>
      </c>
      <c r="E2377" s="90" t="s">
        <v>17142</v>
      </c>
      <c r="F2377" s="90" t="s">
        <v>17143</v>
      </c>
      <c r="G2377" s="90" t="s">
        <v>2810</v>
      </c>
      <c r="H2377" s="90" t="s">
        <v>369</v>
      </c>
      <c r="I2377" s="90" t="s">
        <v>22082</v>
      </c>
      <c r="J2377" s="90" t="s">
        <v>22083</v>
      </c>
      <c r="K2377" s="90" t="s">
        <v>22084</v>
      </c>
      <c r="L2377" s="90" t="s">
        <v>73</v>
      </c>
      <c r="M2377" s="90" t="s">
        <v>22085</v>
      </c>
      <c r="N2377" s="90" t="s">
        <v>342</v>
      </c>
      <c r="O2377" s="90" t="s">
        <v>1753</v>
      </c>
      <c r="P2377" s="90" t="s">
        <v>1754</v>
      </c>
      <c r="Q2377" s="90" t="s">
        <v>377</v>
      </c>
      <c r="R2377" s="90" t="s">
        <v>378</v>
      </c>
      <c r="S2377" s="90" t="s">
        <v>22086</v>
      </c>
      <c r="T2377" s="90" t="s">
        <v>262</v>
      </c>
      <c r="U2377" s="15">
        <v>0</v>
      </c>
      <c r="V2377" s="15">
        <v>37000</v>
      </c>
      <c r="W2377" s="15">
        <v>10000</v>
      </c>
      <c r="X2377" s="15">
        <v>3200</v>
      </c>
      <c r="Y2377" s="90" t="s">
        <v>143</v>
      </c>
      <c r="Z2377" s="90" t="s">
        <v>83</v>
      </c>
      <c r="AA2377" s="90" t="s">
        <v>84</v>
      </c>
      <c r="AB2377" s="90" t="s">
        <v>17148</v>
      </c>
      <c r="AC2377" s="90" t="s">
        <v>211</v>
      </c>
      <c r="AD2377" s="90" t="s">
        <v>87</v>
      </c>
      <c r="AE2377" s="90" t="s">
        <v>61</v>
      </c>
      <c r="AF2377" s="90" t="s">
        <v>61</v>
      </c>
      <c r="AG2377" s="90" t="s">
        <v>89</v>
      </c>
      <c r="AH2377" s="90" t="s">
        <v>89</v>
      </c>
      <c r="AI2377" s="90" t="s">
        <v>88</v>
      </c>
      <c r="AJ2377" s="90" t="s">
        <v>89</v>
      </c>
      <c r="AK2377" s="90" t="s">
        <v>89</v>
      </c>
      <c r="AL2377" s="90" t="s">
        <v>88</v>
      </c>
      <c r="AM2377" s="90" t="s">
        <v>88</v>
      </c>
      <c r="AN2377" s="90" t="s">
        <v>88</v>
      </c>
      <c r="AO2377" s="90" t="s">
        <v>88</v>
      </c>
      <c r="AP2377" s="90" t="s">
        <v>89</v>
      </c>
      <c r="AQ2377" s="90" t="s">
        <v>90</v>
      </c>
      <c r="AR2377" s="90" t="s">
        <v>90</v>
      </c>
      <c r="AS2377" s="90" t="s">
        <v>91</v>
      </c>
      <c r="AT2377" s="90" t="s">
        <v>92</v>
      </c>
      <c r="AU2377" s="90" t="s">
        <v>92</v>
      </c>
      <c r="AV2377" s="90" t="s">
        <v>93</v>
      </c>
      <c r="AW2377" s="90" t="s">
        <v>17149</v>
      </c>
      <c r="AX2377" s="90" t="s">
        <v>22087</v>
      </c>
      <c r="AY2377" s="90" t="s">
        <v>17151</v>
      </c>
      <c r="AZ2377" s="90" t="s">
        <v>22087</v>
      </c>
      <c r="BA2377" s="90" t="s">
        <v>215</v>
      </c>
      <c r="BB2377" s="90" t="s">
        <v>22088</v>
      </c>
      <c r="BC2377" s="90" t="s">
        <v>99</v>
      </c>
      <c r="BD2377" s="90" t="s">
        <v>150</v>
      </c>
      <c r="BE2377" s="90" t="s">
        <v>61</v>
      </c>
      <c r="BF2377" s="90" t="s">
        <v>262</v>
      </c>
      <c r="BG2377" s="90" t="s">
        <v>101</v>
      </c>
    </row>
    <row r="2378" s="85" customFormat="1" ht="19" customHeight="1" spans="1:59">
      <c r="A2378" s="90" t="s">
        <v>694</v>
      </c>
      <c r="B2378" s="90" t="s">
        <v>695</v>
      </c>
      <c r="C2378" s="90" t="s">
        <v>958</v>
      </c>
      <c r="D2378" s="90" t="s">
        <v>959</v>
      </c>
      <c r="E2378" s="90" t="s">
        <v>22089</v>
      </c>
      <c r="F2378" s="90" t="s">
        <v>8943</v>
      </c>
      <c r="G2378" s="90" t="s">
        <v>2571</v>
      </c>
      <c r="H2378" s="90" t="s">
        <v>539</v>
      </c>
      <c r="I2378" s="90" t="s">
        <v>4835</v>
      </c>
      <c r="J2378" s="90" t="s">
        <v>22090</v>
      </c>
      <c r="K2378" s="90" t="s">
        <v>4837</v>
      </c>
      <c r="L2378" s="90" t="s">
        <v>73</v>
      </c>
      <c r="M2378" s="90" t="s">
        <v>3253</v>
      </c>
      <c r="N2378" s="90" t="s">
        <v>4838</v>
      </c>
      <c r="O2378" s="90" t="s">
        <v>4839</v>
      </c>
      <c r="P2378" s="90" t="s">
        <v>4840</v>
      </c>
      <c r="Q2378" s="90" t="s">
        <v>546</v>
      </c>
      <c r="R2378" s="90" t="s">
        <v>547</v>
      </c>
      <c r="S2378" s="90" t="s">
        <v>19112</v>
      </c>
      <c r="T2378" s="90" t="s">
        <v>380</v>
      </c>
      <c r="U2378" s="15">
        <v>2000</v>
      </c>
      <c r="V2378" s="15">
        <v>44925</v>
      </c>
      <c r="W2378" s="15">
        <v>71740</v>
      </c>
      <c r="X2378" s="15">
        <v>7500</v>
      </c>
      <c r="Y2378" s="90" t="s">
        <v>143</v>
      </c>
      <c r="Z2378" s="90" t="s">
        <v>83</v>
      </c>
      <c r="AA2378" s="90" t="s">
        <v>84</v>
      </c>
      <c r="AB2378" s="90" t="s">
        <v>22091</v>
      </c>
      <c r="AC2378" s="90" t="s">
        <v>359</v>
      </c>
      <c r="AD2378" s="90" t="s">
        <v>87</v>
      </c>
      <c r="AE2378" s="90" t="s">
        <v>61</v>
      </c>
      <c r="AF2378" s="90" t="s">
        <v>61</v>
      </c>
      <c r="AG2378" s="90" t="s">
        <v>89</v>
      </c>
      <c r="AH2378" s="90" t="s">
        <v>89</v>
      </c>
      <c r="AI2378" s="90" t="s">
        <v>89</v>
      </c>
      <c r="AJ2378" s="90" t="s">
        <v>89</v>
      </c>
      <c r="AK2378" s="90" t="s">
        <v>88</v>
      </c>
      <c r="AL2378" s="90" t="s">
        <v>89</v>
      </c>
      <c r="AM2378" s="90" t="s">
        <v>89</v>
      </c>
      <c r="AN2378" s="90" t="s">
        <v>89</v>
      </c>
      <c r="AO2378" s="90" t="s">
        <v>89</v>
      </c>
      <c r="AP2378" s="90" t="s">
        <v>89</v>
      </c>
      <c r="AQ2378" s="90" t="s">
        <v>90</v>
      </c>
      <c r="AR2378" s="90" t="s">
        <v>90</v>
      </c>
      <c r="AS2378" s="90" t="s">
        <v>91</v>
      </c>
      <c r="AT2378" s="90" t="s">
        <v>92</v>
      </c>
      <c r="AU2378" s="90" t="s">
        <v>92</v>
      </c>
      <c r="AV2378" s="90" t="s">
        <v>93</v>
      </c>
      <c r="AW2378" s="90" t="s">
        <v>22092</v>
      </c>
      <c r="AX2378" s="90" t="s">
        <v>22093</v>
      </c>
      <c r="AY2378" s="90" t="s">
        <v>22094</v>
      </c>
      <c r="AZ2378" s="90" t="s">
        <v>22093</v>
      </c>
      <c r="BA2378" s="90" t="s">
        <v>215</v>
      </c>
      <c r="BB2378" s="90" t="s">
        <v>22095</v>
      </c>
      <c r="BC2378" s="90" t="s">
        <v>99</v>
      </c>
      <c r="BD2378" s="90" t="s">
        <v>150</v>
      </c>
      <c r="BE2378" s="90" t="s">
        <v>61</v>
      </c>
      <c r="BF2378" s="90" t="s">
        <v>380</v>
      </c>
      <c r="BG2378" s="90" t="s">
        <v>101</v>
      </c>
    </row>
    <row r="2379" s="85" customFormat="1" ht="19" customHeight="1" spans="1:59">
      <c r="A2379" s="90" t="s">
        <v>126</v>
      </c>
      <c r="B2379" s="90" t="s">
        <v>127</v>
      </c>
      <c r="C2379" s="90" t="s">
        <v>248</v>
      </c>
      <c r="D2379" s="90" t="s">
        <v>249</v>
      </c>
      <c r="E2379" s="90" t="s">
        <v>1651</v>
      </c>
      <c r="F2379" s="90" t="s">
        <v>819</v>
      </c>
      <c r="G2379" s="90" t="s">
        <v>132</v>
      </c>
      <c r="H2379" s="90" t="s">
        <v>109</v>
      </c>
      <c r="I2379" s="90" t="s">
        <v>22096</v>
      </c>
      <c r="J2379" s="90" t="s">
        <v>22097</v>
      </c>
      <c r="K2379" s="90" t="s">
        <v>22098</v>
      </c>
      <c r="L2379" s="90" t="s">
        <v>73</v>
      </c>
      <c r="M2379" s="90" t="s">
        <v>22099</v>
      </c>
      <c r="N2379" s="90" t="s">
        <v>3031</v>
      </c>
      <c r="O2379" s="90" t="s">
        <v>138</v>
      </c>
      <c r="P2379" s="90" t="s">
        <v>139</v>
      </c>
      <c r="Q2379" s="90" t="s">
        <v>140</v>
      </c>
      <c r="R2379" s="90" t="s">
        <v>141</v>
      </c>
      <c r="S2379" s="90" t="s">
        <v>22100</v>
      </c>
      <c r="T2379" s="90" t="s">
        <v>209</v>
      </c>
      <c r="U2379" s="15">
        <v>0</v>
      </c>
      <c r="V2379" s="15">
        <v>45000</v>
      </c>
      <c r="W2379" s="15">
        <v>20000</v>
      </c>
      <c r="X2379" s="15">
        <v>2000</v>
      </c>
      <c r="Y2379" s="90" t="s">
        <v>143</v>
      </c>
      <c r="Z2379" s="90" t="s">
        <v>83</v>
      </c>
      <c r="AA2379" s="90" t="s">
        <v>84</v>
      </c>
      <c r="AB2379" s="90" t="s">
        <v>819</v>
      </c>
      <c r="AC2379" s="90" t="s">
        <v>145</v>
      </c>
      <c r="AD2379" s="90" t="s">
        <v>87</v>
      </c>
      <c r="AE2379" s="90" t="s">
        <v>61</v>
      </c>
      <c r="AF2379" s="90" t="s">
        <v>61</v>
      </c>
      <c r="AG2379" s="90" t="s">
        <v>89</v>
      </c>
      <c r="AH2379" s="90" t="s">
        <v>89</v>
      </c>
      <c r="AI2379" s="90" t="s">
        <v>89</v>
      </c>
      <c r="AJ2379" s="90" t="s">
        <v>89</v>
      </c>
      <c r="AK2379" s="90" t="s">
        <v>89</v>
      </c>
      <c r="AL2379" s="90" t="s">
        <v>88</v>
      </c>
      <c r="AM2379" s="90" t="s">
        <v>88</v>
      </c>
      <c r="AN2379" s="90" t="s">
        <v>89</v>
      </c>
      <c r="AO2379" s="90" t="s">
        <v>89</v>
      </c>
      <c r="AP2379" s="90" t="s">
        <v>89</v>
      </c>
      <c r="AQ2379" s="90" t="s">
        <v>90</v>
      </c>
      <c r="AR2379" s="90" t="s">
        <v>90</v>
      </c>
      <c r="AS2379" s="90" t="s">
        <v>91</v>
      </c>
      <c r="AT2379" s="90" t="s">
        <v>92</v>
      </c>
      <c r="AU2379" s="90" t="s">
        <v>92</v>
      </c>
      <c r="AV2379" s="90" t="s">
        <v>93</v>
      </c>
      <c r="AW2379" s="90" t="s">
        <v>1657</v>
      </c>
      <c r="AX2379" s="90" t="s">
        <v>22101</v>
      </c>
      <c r="AY2379" s="90" t="s">
        <v>1659</v>
      </c>
      <c r="AZ2379" s="90" t="s">
        <v>22101</v>
      </c>
      <c r="BA2379" s="90" t="s">
        <v>215</v>
      </c>
      <c r="BB2379" s="90" t="s">
        <v>22102</v>
      </c>
      <c r="BC2379" s="90" t="s">
        <v>99</v>
      </c>
      <c r="BD2379" s="90" t="s">
        <v>150</v>
      </c>
      <c r="BE2379" s="90" t="s">
        <v>61</v>
      </c>
      <c r="BF2379" s="90" t="s">
        <v>209</v>
      </c>
      <c r="BG2379" s="90" t="s">
        <v>101</v>
      </c>
    </row>
    <row r="2380" s="85" customFormat="1" ht="19" customHeight="1" spans="1:59">
      <c r="A2380" s="90" t="s">
        <v>1774</v>
      </c>
      <c r="B2380" s="90" t="s">
        <v>1775</v>
      </c>
      <c r="C2380" s="90" t="s">
        <v>3179</v>
      </c>
      <c r="D2380" s="90" t="s">
        <v>3180</v>
      </c>
      <c r="E2380" s="90" t="s">
        <v>12324</v>
      </c>
      <c r="F2380" s="90" t="s">
        <v>11145</v>
      </c>
      <c r="G2380" s="90" t="s">
        <v>3367</v>
      </c>
      <c r="H2380" s="90" t="s">
        <v>109</v>
      </c>
      <c r="I2380" s="90" t="s">
        <v>22103</v>
      </c>
      <c r="J2380" s="90" t="s">
        <v>22104</v>
      </c>
      <c r="K2380" s="90" t="s">
        <v>22105</v>
      </c>
      <c r="L2380" s="90" t="s">
        <v>73</v>
      </c>
      <c r="M2380" s="90" t="s">
        <v>162</v>
      </c>
      <c r="N2380" s="90" t="s">
        <v>203</v>
      </c>
      <c r="O2380" s="90" t="s">
        <v>115</v>
      </c>
      <c r="P2380" s="90" t="s">
        <v>116</v>
      </c>
      <c r="Q2380" s="90" t="s">
        <v>117</v>
      </c>
      <c r="R2380" s="90" t="s">
        <v>116</v>
      </c>
      <c r="S2380" s="90" t="s">
        <v>22106</v>
      </c>
      <c r="T2380" s="90" t="s">
        <v>380</v>
      </c>
      <c r="U2380" s="15">
        <v>0</v>
      </c>
      <c r="V2380" s="15">
        <v>5368</v>
      </c>
      <c r="W2380" s="15">
        <v>4000</v>
      </c>
      <c r="X2380" s="15">
        <v>4000</v>
      </c>
      <c r="Y2380" s="90" t="s">
        <v>82</v>
      </c>
      <c r="Z2380" s="90" t="s">
        <v>83</v>
      </c>
      <c r="AA2380" s="90" t="s">
        <v>84</v>
      </c>
      <c r="AB2380" s="90" t="s">
        <v>12329</v>
      </c>
      <c r="AC2380" s="90" t="s">
        <v>359</v>
      </c>
      <c r="AD2380" s="90" t="s">
        <v>87</v>
      </c>
      <c r="AE2380" s="90" t="s">
        <v>61</v>
      </c>
      <c r="AF2380" s="90" t="s">
        <v>61</v>
      </c>
      <c r="AG2380" s="90" t="s">
        <v>89</v>
      </c>
      <c r="AH2380" s="90" t="s">
        <v>89</v>
      </c>
      <c r="AI2380" s="90" t="s">
        <v>89</v>
      </c>
      <c r="AJ2380" s="90" t="s">
        <v>88</v>
      </c>
      <c r="AK2380" s="90" t="s">
        <v>89</v>
      </c>
      <c r="AL2380" s="90" t="s">
        <v>88</v>
      </c>
      <c r="AM2380" s="90" t="s">
        <v>88</v>
      </c>
      <c r="AN2380" s="90" t="s">
        <v>88</v>
      </c>
      <c r="AO2380" s="90" t="s">
        <v>88</v>
      </c>
      <c r="AP2380" s="90" t="s">
        <v>89</v>
      </c>
      <c r="AQ2380" s="90" t="s">
        <v>90</v>
      </c>
      <c r="AR2380" s="90" t="s">
        <v>90</v>
      </c>
      <c r="AS2380" s="90" t="s">
        <v>91</v>
      </c>
      <c r="AT2380" s="90" t="s">
        <v>92</v>
      </c>
      <c r="AU2380" s="90" t="s">
        <v>92</v>
      </c>
      <c r="AV2380" s="90" t="s">
        <v>93</v>
      </c>
      <c r="AW2380" s="90" t="s">
        <v>12330</v>
      </c>
      <c r="AX2380" s="90" t="s">
        <v>22107</v>
      </c>
      <c r="AY2380" s="90" t="s">
        <v>12332</v>
      </c>
      <c r="AZ2380" s="90" t="s">
        <v>22107</v>
      </c>
      <c r="BA2380" s="90" t="s">
        <v>97</v>
      </c>
      <c r="BB2380" s="90" t="s">
        <v>22108</v>
      </c>
      <c r="BC2380" s="90" t="s">
        <v>99</v>
      </c>
      <c r="BD2380" s="90" t="s">
        <v>100</v>
      </c>
      <c r="BE2380" s="90" t="s">
        <v>61</v>
      </c>
      <c r="BF2380" s="90" t="s">
        <v>380</v>
      </c>
      <c r="BG2380" s="90" t="s">
        <v>101</v>
      </c>
    </row>
    <row r="2381" s="85" customFormat="1" ht="19" customHeight="1" spans="1:59">
      <c r="A2381" s="90" t="s">
        <v>102</v>
      </c>
      <c r="B2381" s="90" t="s">
        <v>103</v>
      </c>
      <c r="C2381" s="90" t="s">
        <v>1790</v>
      </c>
      <c r="D2381" s="90" t="s">
        <v>1791</v>
      </c>
      <c r="E2381" s="90" t="s">
        <v>9368</v>
      </c>
      <c r="F2381" s="90" t="s">
        <v>9369</v>
      </c>
      <c r="G2381" s="90" t="s">
        <v>4580</v>
      </c>
      <c r="H2381" s="90" t="s">
        <v>109</v>
      </c>
      <c r="I2381" s="90" t="s">
        <v>22109</v>
      </c>
      <c r="J2381" s="90" t="s">
        <v>22110</v>
      </c>
      <c r="K2381" s="90" t="s">
        <v>22111</v>
      </c>
      <c r="L2381" s="90" t="s">
        <v>73</v>
      </c>
      <c r="M2381" s="90" t="s">
        <v>3253</v>
      </c>
      <c r="N2381" s="90" t="s">
        <v>2015</v>
      </c>
      <c r="O2381" s="90" t="s">
        <v>2779</v>
      </c>
      <c r="P2381" s="90" t="s">
        <v>2780</v>
      </c>
      <c r="Q2381" s="90" t="s">
        <v>259</v>
      </c>
      <c r="R2381" s="90" t="s">
        <v>260</v>
      </c>
      <c r="S2381" s="90" t="s">
        <v>22112</v>
      </c>
      <c r="T2381" s="90" t="s">
        <v>119</v>
      </c>
      <c r="U2381" s="15">
        <v>0</v>
      </c>
      <c r="V2381" s="15">
        <v>114250</v>
      </c>
      <c r="W2381" s="15">
        <v>35000</v>
      </c>
      <c r="X2381" s="15">
        <v>2000</v>
      </c>
      <c r="Y2381" s="90" t="s">
        <v>143</v>
      </c>
      <c r="Z2381" s="90" t="s">
        <v>83</v>
      </c>
      <c r="AA2381" s="90" t="s">
        <v>84</v>
      </c>
      <c r="AB2381" s="90" t="s">
        <v>329</v>
      </c>
      <c r="AC2381" s="90" t="s">
        <v>359</v>
      </c>
      <c r="AD2381" s="90" t="s">
        <v>87</v>
      </c>
      <c r="AE2381" s="90" t="s">
        <v>61</v>
      </c>
      <c r="AF2381" s="90" t="s">
        <v>61</v>
      </c>
      <c r="AG2381" s="90" t="s">
        <v>89</v>
      </c>
      <c r="AH2381" s="90" t="s">
        <v>89</v>
      </c>
      <c r="AI2381" s="90" t="s">
        <v>89</v>
      </c>
      <c r="AJ2381" s="90" t="s">
        <v>89</v>
      </c>
      <c r="AK2381" s="90" t="s">
        <v>89</v>
      </c>
      <c r="AL2381" s="90" t="s">
        <v>89</v>
      </c>
      <c r="AM2381" s="90" t="s">
        <v>89</v>
      </c>
      <c r="AN2381" s="90" t="s">
        <v>89</v>
      </c>
      <c r="AO2381" s="90" t="s">
        <v>89</v>
      </c>
      <c r="AP2381" s="90" t="s">
        <v>89</v>
      </c>
      <c r="AQ2381" s="90" t="s">
        <v>90</v>
      </c>
      <c r="AR2381" s="90" t="s">
        <v>90</v>
      </c>
      <c r="AS2381" s="90" t="s">
        <v>91</v>
      </c>
      <c r="AT2381" s="90" t="s">
        <v>92</v>
      </c>
      <c r="AU2381" s="90" t="s">
        <v>92</v>
      </c>
      <c r="AV2381" s="90" t="s">
        <v>93</v>
      </c>
      <c r="AW2381" s="90" t="s">
        <v>9374</v>
      </c>
      <c r="AX2381" s="90" t="s">
        <v>22113</v>
      </c>
      <c r="AY2381" s="90" t="s">
        <v>4443</v>
      </c>
      <c r="AZ2381" s="90" t="s">
        <v>22113</v>
      </c>
      <c r="BA2381" s="90" t="s">
        <v>215</v>
      </c>
      <c r="BB2381" s="90" t="s">
        <v>22114</v>
      </c>
      <c r="BC2381" s="90" t="s">
        <v>99</v>
      </c>
      <c r="BD2381" s="90" t="s">
        <v>150</v>
      </c>
      <c r="BE2381" s="90" t="s">
        <v>61</v>
      </c>
      <c r="BF2381" s="90" t="s">
        <v>119</v>
      </c>
      <c r="BG2381" s="90" t="s">
        <v>101</v>
      </c>
    </row>
    <row r="2382" s="85" customFormat="1" ht="19" customHeight="1" spans="1:59">
      <c r="A2382" s="90" t="s">
        <v>458</v>
      </c>
      <c r="B2382" s="90" t="s">
        <v>459</v>
      </c>
      <c r="C2382" s="90" t="s">
        <v>2457</v>
      </c>
      <c r="D2382" s="90" t="s">
        <v>2458</v>
      </c>
      <c r="E2382" s="90" t="s">
        <v>2459</v>
      </c>
      <c r="F2382" s="90" t="s">
        <v>2460</v>
      </c>
      <c r="G2382" s="90" t="s">
        <v>9668</v>
      </c>
      <c r="H2382" s="90" t="s">
        <v>109</v>
      </c>
      <c r="I2382" s="90" t="s">
        <v>22115</v>
      </c>
      <c r="J2382" s="90" t="s">
        <v>22116</v>
      </c>
      <c r="K2382" s="90" t="s">
        <v>22117</v>
      </c>
      <c r="L2382" s="90" t="s">
        <v>73</v>
      </c>
      <c r="M2382" s="90" t="s">
        <v>22118</v>
      </c>
      <c r="N2382" s="90" t="s">
        <v>2424</v>
      </c>
      <c r="O2382" s="90" t="s">
        <v>1537</v>
      </c>
      <c r="P2382" s="90" t="s">
        <v>1538</v>
      </c>
      <c r="Q2382" s="90" t="s">
        <v>206</v>
      </c>
      <c r="R2382" s="90" t="s">
        <v>207</v>
      </c>
      <c r="S2382" s="90" t="s">
        <v>22119</v>
      </c>
      <c r="T2382" s="90" t="s">
        <v>119</v>
      </c>
      <c r="U2382" s="15">
        <v>0</v>
      </c>
      <c r="V2382" s="15">
        <v>20000</v>
      </c>
      <c r="W2382" s="15">
        <v>13000</v>
      </c>
      <c r="X2382" s="15">
        <v>8000</v>
      </c>
      <c r="Y2382" s="90" t="s">
        <v>143</v>
      </c>
      <c r="Z2382" s="90" t="s">
        <v>83</v>
      </c>
      <c r="AA2382" s="90" t="s">
        <v>84</v>
      </c>
      <c r="AB2382" s="90" t="s">
        <v>2460</v>
      </c>
      <c r="AC2382" s="90" t="s">
        <v>121</v>
      </c>
      <c r="AD2382" s="90" t="s">
        <v>87</v>
      </c>
      <c r="AE2382" s="90" t="s">
        <v>61</v>
      </c>
      <c r="AF2382" s="90" t="s">
        <v>61</v>
      </c>
      <c r="AG2382" s="90" t="s">
        <v>89</v>
      </c>
      <c r="AH2382" s="90" t="s">
        <v>89</v>
      </c>
      <c r="AI2382" s="90" t="s">
        <v>89</v>
      </c>
      <c r="AJ2382" s="90" t="s">
        <v>89</v>
      </c>
      <c r="AK2382" s="90" t="s">
        <v>89</v>
      </c>
      <c r="AL2382" s="90" t="s">
        <v>89</v>
      </c>
      <c r="AM2382" s="90" t="s">
        <v>89</v>
      </c>
      <c r="AN2382" s="90" t="s">
        <v>89</v>
      </c>
      <c r="AO2382" s="90" t="s">
        <v>89</v>
      </c>
      <c r="AP2382" s="90" t="s">
        <v>89</v>
      </c>
      <c r="AQ2382" s="90" t="s">
        <v>90</v>
      </c>
      <c r="AR2382" s="90" t="s">
        <v>90</v>
      </c>
      <c r="AS2382" s="90" t="s">
        <v>91</v>
      </c>
      <c r="AT2382" s="90" t="s">
        <v>92</v>
      </c>
      <c r="AU2382" s="90" t="s">
        <v>92</v>
      </c>
      <c r="AV2382" s="90" t="s">
        <v>93</v>
      </c>
      <c r="AW2382" s="90" t="s">
        <v>2468</v>
      </c>
      <c r="AX2382" s="90" t="s">
        <v>22120</v>
      </c>
      <c r="AY2382" s="90" t="s">
        <v>2470</v>
      </c>
      <c r="AZ2382" s="90" t="s">
        <v>22120</v>
      </c>
      <c r="BA2382" s="90" t="s">
        <v>97</v>
      </c>
      <c r="BB2382" s="90" t="s">
        <v>22121</v>
      </c>
      <c r="BC2382" s="90" t="s">
        <v>99</v>
      </c>
      <c r="BD2382" s="90" t="s">
        <v>150</v>
      </c>
      <c r="BE2382" s="90" t="s">
        <v>61</v>
      </c>
      <c r="BF2382" s="90" t="s">
        <v>119</v>
      </c>
      <c r="BG2382" s="90" t="s">
        <v>101</v>
      </c>
    </row>
    <row r="2383" s="85" customFormat="1" ht="19" customHeight="1" spans="1:59">
      <c r="A2383" s="90" t="s">
        <v>1774</v>
      </c>
      <c r="B2383" s="90" t="s">
        <v>1775</v>
      </c>
      <c r="C2383" s="90" t="s">
        <v>6861</v>
      </c>
      <c r="D2383" s="90" t="s">
        <v>6862</v>
      </c>
      <c r="E2383" s="90" t="s">
        <v>22122</v>
      </c>
      <c r="F2383" s="90" t="s">
        <v>7863</v>
      </c>
      <c r="G2383" s="90" t="s">
        <v>3367</v>
      </c>
      <c r="H2383" s="90" t="s">
        <v>109</v>
      </c>
      <c r="I2383" s="90" t="s">
        <v>22123</v>
      </c>
      <c r="J2383" s="90" t="s">
        <v>22124</v>
      </c>
      <c r="K2383" s="90" t="s">
        <v>22125</v>
      </c>
      <c r="L2383" s="90" t="s">
        <v>73</v>
      </c>
      <c r="M2383" s="90" t="s">
        <v>8563</v>
      </c>
      <c r="N2383" s="90" t="s">
        <v>203</v>
      </c>
      <c r="O2383" s="90" t="s">
        <v>115</v>
      </c>
      <c r="P2383" s="90" t="s">
        <v>116</v>
      </c>
      <c r="Q2383" s="90" t="s">
        <v>117</v>
      </c>
      <c r="R2383" s="90" t="s">
        <v>116</v>
      </c>
      <c r="S2383" s="90" t="s">
        <v>22126</v>
      </c>
      <c r="T2383" s="90" t="s">
        <v>119</v>
      </c>
      <c r="U2383" s="15">
        <v>0</v>
      </c>
      <c r="V2383" s="15">
        <v>4170</v>
      </c>
      <c r="W2383" s="15">
        <v>1500</v>
      </c>
      <c r="X2383" s="15">
        <v>1500</v>
      </c>
      <c r="Y2383" s="90" t="s">
        <v>143</v>
      </c>
      <c r="Z2383" s="90" t="s">
        <v>83</v>
      </c>
      <c r="AA2383" s="90" t="s">
        <v>84</v>
      </c>
      <c r="AB2383" s="90" t="s">
        <v>22127</v>
      </c>
      <c r="AC2383" s="90" t="s">
        <v>359</v>
      </c>
      <c r="AD2383" s="90" t="s">
        <v>87</v>
      </c>
      <c r="AE2383" s="90" t="s">
        <v>61</v>
      </c>
      <c r="AF2383" s="90" t="s">
        <v>61</v>
      </c>
      <c r="AG2383" s="90" t="s">
        <v>89</v>
      </c>
      <c r="AH2383" s="90" t="s">
        <v>89</v>
      </c>
      <c r="AI2383" s="90" t="s">
        <v>89</v>
      </c>
      <c r="AJ2383" s="90" t="s">
        <v>89</v>
      </c>
      <c r="AK2383" s="90" t="s">
        <v>89</v>
      </c>
      <c r="AL2383" s="90" t="s">
        <v>89</v>
      </c>
      <c r="AM2383" s="90" t="s">
        <v>89</v>
      </c>
      <c r="AN2383" s="90" t="s">
        <v>89</v>
      </c>
      <c r="AO2383" s="90" t="s">
        <v>89</v>
      </c>
      <c r="AP2383" s="90" t="s">
        <v>89</v>
      </c>
      <c r="AQ2383" s="90" t="s">
        <v>90</v>
      </c>
      <c r="AR2383" s="90" t="s">
        <v>90</v>
      </c>
      <c r="AS2383" s="90" t="s">
        <v>91</v>
      </c>
      <c r="AT2383" s="90" t="s">
        <v>92</v>
      </c>
      <c r="AU2383" s="90" t="s">
        <v>92</v>
      </c>
      <c r="AV2383" s="90" t="s">
        <v>93</v>
      </c>
      <c r="AW2383" s="90" t="s">
        <v>22128</v>
      </c>
      <c r="AX2383" s="90" t="s">
        <v>22129</v>
      </c>
      <c r="AY2383" s="90" t="s">
        <v>22130</v>
      </c>
      <c r="AZ2383" s="90" t="s">
        <v>22129</v>
      </c>
      <c r="BA2383" s="90" t="s">
        <v>215</v>
      </c>
      <c r="BB2383" s="90" t="s">
        <v>22131</v>
      </c>
      <c r="BC2383" s="90" t="s">
        <v>99</v>
      </c>
      <c r="BD2383" s="90" t="s">
        <v>150</v>
      </c>
      <c r="BE2383" s="90" t="s">
        <v>61</v>
      </c>
      <c r="BF2383" s="90" t="s">
        <v>119</v>
      </c>
      <c r="BG2383" s="90" t="s">
        <v>101</v>
      </c>
    </row>
    <row r="2384" s="85" customFormat="1" ht="19" customHeight="1" spans="1:59">
      <c r="A2384" s="90" t="s">
        <v>226</v>
      </c>
      <c r="B2384" s="90" t="s">
        <v>227</v>
      </c>
      <c r="C2384" s="90" t="s">
        <v>5591</v>
      </c>
      <c r="D2384" s="90" t="s">
        <v>5592</v>
      </c>
      <c r="E2384" s="90" t="s">
        <v>22132</v>
      </c>
      <c r="F2384" s="90" t="s">
        <v>16963</v>
      </c>
      <c r="G2384" s="90" t="s">
        <v>2174</v>
      </c>
      <c r="H2384" s="90" t="s">
        <v>1299</v>
      </c>
      <c r="I2384" s="90" t="s">
        <v>22133</v>
      </c>
      <c r="J2384" s="90" t="s">
        <v>22134</v>
      </c>
      <c r="K2384" s="90" t="s">
        <v>22135</v>
      </c>
      <c r="L2384" s="90" t="s">
        <v>73</v>
      </c>
      <c r="M2384" s="90" t="s">
        <v>341</v>
      </c>
      <c r="N2384" s="90" t="s">
        <v>2206</v>
      </c>
      <c r="O2384" s="90" t="s">
        <v>1726</v>
      </c>
      <c r="P2384" s="90" t="s">
        <v>1727</v>
      </c>
      <c r="Q2384" s="90" t="s">
        <v>1728</v>
      </c>
      <c r="R2384" s="90" t="s">
        <v>1307</v>
      </c>
      <c r="S2384" s="90" t="s">
        <v>22136</v>
      </c>
      <c r="T2384" s="90" t="s">
        <v>380</v>
      </c>
      <c r="U2384" s="15">
        <v>0</v>
      </c>
      <c r="V2384" s="15">
        <v>44152</v>
      </c>
      <c r="W2384" s="15">
        <v>34000</v>
      </c>
      <c r="X2384" s="15">
        <v>20000</v>
      </c>
      <c r="Y2384" s="90" t="s">
        <v>82</v>
      </c>
      <c r="Z2384" s="90" t="s">
        <v>83</v>
      </c>
      <c r="AA2384" s="90" t="s">
        <v>84</v>
      </c>
      <c r="AB2384" s="90" t="s">
        <v>16963</v>
      </c>
      <c r="AC2384" s="90" t="s">
        <v>359</v>
      </c>
      <c r="AD2384" s="90" t="s">
        <v>87</v>
      </c>
      <c r="AE2384" s="90" t="s">
        <v>61</v>
      </c>
      <c r="AF2384" s="90" t="s">
        <v>61</v>
      </c>
      <c r="AG2384" s="90" t="s">
        <v>89</v>
      </c>
      <c r="AH2384" s="90" t="s">
        <v>89</v>
      </c>
      <c r="AI2384" s="90" t="s">
        <v>89</v>
      </c>
      <c r="AJ2384" s="90" t="s">
        <v>89</v>
      </c>
      <c r="AK2384" s="90" t="s">
        <v>89</v>
      </c>
      <c r="AL2384" s="90" t="s">
        <v>89</v>
      </c>
      <c r="AM2384" s="90" t="s">
        <v>89</v>
      </c>
      <c r="AN2384" s="90" t="s">
        <v>89</v>
      </c>
      <c r="AO2384" s="90" t="s">
        <v>89</v>
      </c>
      <c r="AP2384" s="90" t="s">
        <v>89</v>
      </c>
      <c r="AQ2384" s="90" t="s">
        <v>90</v>
      </c>
      <c r="AR2384" s="90" t="s">
        <v>90</v>
      </c>
      <c r="AS2384" s="90" t="s">
        <v>91</v>
      </c>
      <c r="AT2384" s="90" t="s">
        <v>92</v>
      </c>
      <c r="AU2384" s="90" t="s">
        <v>92</v>
      </c>
      <c r="AV2384" s="90" t="s">
        <v>93</v>
      </c>
      <c r="AW2384" s="90" t="s">
        <v>22137</v>
      </c>
      <c r="AX2384" s="90" t="s">
        <v>22138</v>
      </c>
      <c r="AY2384" s="90" t="s">
        <v>18280</v>
      </c>
      <c r="AZ2384" s="90" t="s">
        <v>22138</v>
      </c>
      <c r="BA2384" s="90" t="s">
        <v>97</v>
      </c>
      <c r="BB2384" s="90" t="s">
        <v>22139</v>
      </c>
      <c r="BC2384" s="90" t="s">
        <v>99</v>
      </c>
      <c r="BD2384" s="90" t="s">
        <v>100</v>
      </c>
      <c r="BE2384" s="90" t="s">
        <v>61</v>
      </c>
      <c r="BF2384" s="90" t="s">
        <v>380</v>
      </c>
      <c r="BG2384" s="90" t="s">
        <v>101</v>
      </c>
    </row>
    <row r="2385" s="85" customFormat="1" ht="19" customHeight="1" spans="1:59">
      <c r="A2385" s="90" t="s">
        <v>485</v>
      </c>
      <c r="B2385" s="90" t="s">
        <v>486</v>
      </c>
      <c r="C2385" s="90" t="s">
        <v>1258</v>
      </c>
      <c r="D2385" s="90" t="s">
        <v>1259</v>
      </c>
      <c r="E2385" s="90" t="s">
        <v>3322</v>
      </c>
      <c r="F2385" s="90" t="s">
        <v>2702</v>
      </c>
      <c r="G2385" s="90" t="s">
        <v>2702</v>
      </c>
      <c r="H2385" s="90" t="s">
        <v>539</v>
      </c>
      <c r="I2385" s="90" t="s">
        <v>22140</v>
      </c>
      <c r="J2385" s="90" t="s">
        <v>22141</v>
      </c>
      <c r="K2385" s="90" t="s">
        <v>22142</v>
      </c>
      <c r="L2385" s="90" t="s">
        <v>73</v>
      </c>
      <c r="M2385" s="90" t="s">
        <v>341</v>
      </c>
      <c r="N2385" s="90" t="s">
        <v>2191</v>
      </c>
      <c r="O2385" s="90" t="s">
        <v>398</v>
      </c>
      <c r="P2385" s="90" t="s">
        <v>399</v>
      </c>
      <c r="Q2385" s="90" t="s">
        <v>240</v>
      </c>
      <c r="R2385" s="90" t="s">
        <v>241</v>
      </c>
      <c r="S2385" s="90" t="s">
        <v>22143</v>
      </c>
      <c r="T2385" s="90" t="s">
        <v>380</v>
      </c>
      <c r="U2385" s="15">
        <v>0</v>
      </c>
      <c r="V2385" s="15">
        <v>40000</v>
      </c>
      <c r="W2385" s="15">
        <v>16000</v>
      </c>
      <c r="X2385" s="15">
        <v>5000</v>
      </c>
      <c r="Y2385" s="90" t="s">
        <v>82</v>
      </c>
      <c r="Z2385" s="90" t="s">
        <v>83</v>
      </c>
      <c r="AA2385" s="90" t="s">
        <v>84</v>
      </c>
      <c r="AB2385" s="90" t="s">
        <v>3332</v>
      </c>
      <c r="AC2385" s="90" t="s">
        <v>359</v>
      </c>
      <c r="AD2385" s="90" t="s">
        <v>87</v>
      </c>
      <c r="AE2385" s="90" t="s">
        <v>61</v>
      </c>
      <c r="AF2385" s="90" t="s">
        <v>61</v>
      </c>
      <c r="AG2385" s="90" t="s">
        <v>89</v>
      </c>
      <c r="AH2385" s="90" t="s">
        <v>89</v>
      </c>
      <c r="AI2385" s="90" t="s">
        <v>89</v>
      </c>
      <c r="AJ2385" s="90" t="s">
        <v>89</v>
      </c>
      <c r="AK2385" s="90" t="s">
        <v>89</v>
      </c>
      <c r="AL2385" s="90" t="s">
        <v>89</v>
      </c>
      <c r="AM2385" s="90" t="s">
        <v>89</v>
      </c>
      <c r="AN2385" s="90" t="s">
        <v>89</v>
      </c>
      <c r="AO2385" s="90" t="s">
        <v>89</v>
      </c>
      <c r="AP2385" s="90" t="s">
        <v>89</v>
      </c>
      <c r="AQ2385" s="90" t="s">
        <v>90</v>
      </c>
      <c r="AR2385" s="90" t="s">
        <v>90</v>
      </c>
      <c r="AS2385" s="90" t="s">
        <v>91</v>
      </c>
      <c r="AT2385" s="90" t="s">
        <v>92</v>
      </c>
      <c r="AU2385" s="90" t="s">
        <v>92</v>
      </c>
      <c r="AV2385" s="90" t="s">
        <v>93</v>
      </c>
      <c r="AW2385" s="90" t="s">
        <v>3333</v>
      </c>
      <c r="AX2385" s="90" t="s">
        <v>22144</v>
      </c>
      <c r="AY2385" s="90" t="s">
        <v>3335</v>
      </c>
      <c r="AZ2385" s="90" t="s">
        <v>22144</v>
      </c>
      <c r="BA2385" s="90" t="s">
        <v>97</v>
      </c>
      <c r="BB2385" s="90" t="s">
        <v>22145</v>
      </c>
      <c r="BC2385" s="90" t="s">
        <v>99</v>
      </c>
      <c r="BD2385" s="90" t="s">
        <v>100</v>
      </c>
      <c r="BE2385" s="90" t="s">
        <v>61</v>
      </c>
      <c r="BF2385" s="90" t="s">
        <v>380</v>
      </c>
      <c r="BG2385" s="90" t="s">
        <v>101</v>
      </c>
    </row>
    <row r="2386" s="85" customFormat="1" ht="19" customHeight="1" spans="1:59">
      <c r="A2386" s="90" t="s">
        <v>2742</v>
      </c>
      <c r="B2386" s="90" t="s">
        <v>2743</v>
      </c>
      <c r="C2386" s="90" t="s">
        <v>8771</v>
      </c>
      <c r="D2386" s="90" t="s">
        <v>8772</v>
      </c>
      <c r="E2386" s="90" t="s">
        <v>8773</v>
      </c>
      <c r="F2386" s="90" t="s">
        <v>19165</v>
      </c>
      <c r="G2386" s="90" t="s">
        <v>19165</v>
      </c>
      <c r="H2386" s="90" t="s">
        <v>2636</v>
      </c>
      <c r="I2386" s="90" t="s">
        <v>22146</v>
      </c>
      <c r="J2386" s="90" t="s">
        <v>22147</v>
      </c>
      <c r="K2386" s="90" t="s">
        <v>22148</v>
      </c>
      <c r="L2386" s="90" t="s">
        <v>73</v>
      </c>
      <c r="M2386" s="90" t="s">
        <v>10978</v>
      </c>
      <c r="N2386" s="90" t="s">
        <v>397</v>
      </c>
      <c r="O2386" s="90" t="s">
        <v>6155</v>
      </c>
      <c r="P2386" s="90" t="s">
        <v>6156</v>
      </c>
      <c r="Q2386" s="90" t="s">
        <v>6157</v>
      </c>
      <c r="R2386" s="90" t="s">
        <v>6156</v>
      </c>
      <c r="S2386" s="90" t="s">
        <v>22149</v>
      </c>
      <c r="T2386" s="90" t="s">
        <v>209</v>
      </c>
      <c r="U2386" s="15">
        <v>0</v>
      </c>
      <c r="V2386" s="15">
        <v>12810</v>
      </c>
      <c r="W2386" s="15">
        <v>6400</v>
      </c>
      <c r="X2386" s="15">
        <v>3400</v>
      </c>
      <c r="Y2386" s="90" t="s">
        <v>143</v>
      </c>
      <c r="Z2386" s="90" t="s">
        <v>83</v>
      </c>
      <c r="AA2386" s="90" t="s">
        <v>84</v>
      </c>
      <c r="AB2386" s="90" t="s">
        <v>4241</v>
      </c>
      <c r="AC2386" s="90" t="s">
        <v>359</v>
      </c>
      <c r="AD2386" s="90" t="s">
        <v>87</v>
      </c>
      <c r="AE2386" s="90" t="s">
        <v>61</v>
      </c>
      <c r="AF2386" s="90" t="s">
        <v>61</v>
      </c>
      <c r="AG2386" s="90" t="s">
        <v>89</v>
      </c>
      <c r="AH2386" s="90" t="s">
        <v>89</v>
      </c>
      <c r="AI2386" s="90" t="s">
        <v>88</v>
      </c>
      <c r="AJ2386" s="90" t="s">
        <v>89</v>
      </c>
      <c r="AK2386" s="90" t="s">
        <v>89</v>
      </c>
      <c r="AL2386" s="90" t="s">
        <v>89</v>
      </c>
      <c r="AM2386" s="90" t="s">
        <v>89</v>
      </c>
      <c r="AN2386" s="90" t="s">
        <v>89</v>
      </c>
      <c r="AO2386" s="90" t="s">
        <v>89</v>
      </c>
      <c r="AP2386" s="90" t="s">
        <v>89</v>
      </c>
      <c r="AQ2386" s="90" t="s">
        <v>90</v>
      </c>
      <c r="AR2386" s="90" t="s">
        <v>90</v>
      </c>
      <c r="AS2386" s="90" t="s">
        <v>91</v>
      </c>
      <c r="AT2386" s="90" t="s">
        <v>92</v>
      </c>
      <c r="AU2386" s="90" t="s">
        <v>92</v>
      </c>
      <c r="AV2386" s="90" t="s">
        <v>93</v>
      </c>
      <c r="AW2386" s="90" t="s">
        <v>8778</v>
      </c>
      <c r="AX2386" s="90" t="s">
        <v>22150</v>
      </c>
      <c r="AY2386" s="90" t="s">
        <v>8780</v>
      </c>
      <c r="AZ2386" s="90" t="s">
        <v>22150</v>
      </c>
      <c r="BA2386" s="90" t="s">
        <v>215</v>
      </c>
      <c r="BB2386" s="90" t="s">
        <v>22151</v>
      </c>
      <c r="BC2386" s="90" t="s">
        <v>99</v>
      </c>
      <c r="BD2386" s="90" t="s">
        <v>150</v>
      </c>
      <c r="BE2386" s="90" t="s">
        <v>61</v>
      </c>
      <c r="BF2386" s="90" t="s">
        <v>209</v>
      </c>
      <c r="BG2386" s="90" t="s">
        <v>101</v>
      </c>
    </row>
    <row r="2387" s="85" customFormat="1" ht="19" customHeight="1" spans="1:59">
      <c r="A2387" s="90" t="s">
        <v>267</v>
      </c>
      <c r="B2387" s="90" t="s">
        <v>268</v>
      </c>
      <c r="C2387" s="90" t="s">
        <v>6692</v>
      </c>
      <c r="D2387" s="90" t="s">
        <v>6693</v>
      </c>
      <c r="E2387" s="90" t="s">
        <v>22152</v>
      </c>
      <c r="F2387" s="90" t="s">
        <v>22153</v>
      </c>
      <c r="G2387" s="90" t="s">
        <v>272</v>
      </c>
      <c r="H2387" s="90" t="s">
        <v>69</v>
      </c>
      <c r="I2387" s="90" t="s">
        <v>22154</v>
      </c>
      <c r="J2387" s="90" t="s">
        <v>22155</v>
      </c>
      <c r="K2387" s="90" t="s">
        <v>22156</v>
      </c>
      <c r="L2387" s="90" t="s">
        <v>73</v>
      </c>
      <c r="M2387" s="90" t="s">
        <v>162</v>
      </c>
      <c r="N2387" s="90" t="s">
        <v>5834</v>
      </c>
      <c r="O2387" s="90" t="s">
        <v>76</v>
      </c>
      <c r="P2387" s="90" t="s">
        <v>77</v>
      </c>
      <c r="Q2387" s="90" t="s">
        <v>277</v>
      </c>
      <c r="R2387" s="90" t="s">
        <v>278</v>
      </c>
      <c r="S2387" s="90" t="s">
        <v>22157</v>
      </c>
      <c r="T2387" s="90" t="s">
        <v>328</v>
      </c>
      <c r="U2387" s="15">
        <v>0</v>
      </c>
      <c r="V2387" s="15">
        <v>60150.98</v>
      </c>
      <c r="W2387" s="15">
        <v>52764</v>
      </c>
      <c r="X2387" s="15">
        <v>52764</v>
      </c>
      <c r="Y2387" s="90" t="s">
        <v>82</v>
      </c>
      <c r="Z2387" s="90" t="s">
        <v>83</v>
      </c>
      <c r="AA2387" s="90" t="s">
        <v>84</v>
      </c>
      <c r="AB2387" s="90" t="s">
        <v>22158</v>
      </c>
      <c r="AC2387" s="90" t="s">
        <v>191</v>
      </c>
      <c r="AD2387" s="90" t="s">
        <v>87</v>
      </c>
      <c r="AE2387" s="90" t="s">
        <v>61</v>
      </c>
      <c r="AF2387" s="90" t="s">
        <v>61</v>
      </c>
      <c r="AG2387" s="90" t="s">
        <v>89</v>
      </c>
      <c r="AH2387" s="90" t="s">
        <v>89</v>
      </c>
      <c r="AI2387" s="90" t="s">
        <v>88</v>
      </c>
      <c r="AJ2387" s="90" t="s">
        <v>88</v>
      </c>
      <c r="AK2387" s="90" t="s">
        <v>89</v>
      </c>
      <c r="AL2387" s="90" t="s">
        <v>89</v>
      </c>
      <c r="AM2387" s="90" t="s">
        <v>89</v>
      </c>
      <c r="AN2387" s="90" t="s">
        <v>88</v>
      </c>
      <c r="AO2387" s="90" t="s">
        <v>88</v>
      </c>
      <c r="AP2387" s="90" t="s">
        <v>88</v>
      </c>
      <c r="AQ2387" s="90" t="s">
        <v>90</v>
      </c>
      <c r="AR2387" s="90" t="s">
        <v>90</v>
      </c>
      <c r="AS2387" s="90" t="s">
        <v>91</v>
      </c>
      <c r="AT2387" s="90" t="s">
        <v>92</v>
      </c>
      <c r="AU2387" s="90" t="s">
        <v>92</v>
      </c>
      <c r="AV2387" s="90" t="s">
        <v>93</v>
      </c>
      <c r="AW2387" s="90" t="s">
        <v>22159</v>
      </c>
      <c r="AX2387" s="90" t="s">
        <v>22160</v>
      </c>
      <c r="AY2387" s="90" t="s">
        <v>22161</v>
      </c>
      <c r="AZ2387" s="90" t="s">
        <v>22160</v>
      </c>
      <c r="BA2387" s="90" t="s">
        <v>97</v>
      </c>
      <c r="BB2387" s="90" t="s">
        <v>22162</v>
      </c>
      <c r="BC2387" s="90" t="s">
        <v>99</v>
      </c>
      <c r="BD2387" s="90" t="s">
        <v>100</v>
      </c>
      <c r="BE2387" s="90" t="s">
        <v>61</v>
      </c>
      <c r="BF2387" s="90" t="s">
        <v>328</v>
      </c>
      <c r="BG2387" s="90" t="s">
        <v>101</v>
      </c>
    </row>
    <row r="2388" s="85" customFormat="1" ht="19" customHeight="1" spans="1:59">
      <c r="A2388" s="90" t="s">
        <v>646</v>
      </c>
      <c r="B2388" s="90" t="s">
        <v>647</v>
      </c>
      <c r="C2388" s="90" t="s">
        <v>3789</v>
      </c>
      <c r="D2388" s="90" t="s">
        <v>3790</v>
      </c>
      <c r="E2388" s="90" t="s">
        <v>22163</v>
      </c>
      <c r="F2388" s="90" t="s">
        <v>3792</v>
      </c>
      <c r="G2388" s="90" t="s">
        <v>975</v>
      </c>
      <c r="H2388" s="90" t="s">
        <v>109</v>
      </c>
      <c r="I2388" s="90" t="s">
        <v>22164</v>
      </c>
      <c r="J2388" s="90" t="s">
        <v>22165</v>
      </c>
      <c r="K2388" s="90" t="s">
        <v>22166</v>
      </c>
      <c r="L2388" s="90" t="s">
        <v>73</v>
      </c>
      <c r="M2388" s="90" t="s">
        <v>17252</v>
      </c>
      <c r="N2388" s="90" t="s">
        <v>374</v>
      </c>
      <c r="O2388" s="90" t="s">
        <v>1537</v>
      </c>
      <c r="P2388" s="90" t="s">
        <v>1538</v>
      </c>
      <c r="Q2388" s="90" t="s">
        <v>294</v>
      </c>
      <c r="R2388" s="90" t="s">
        <v>295</v>
      </c>
      <c r="S2388" s="90" t="s">
        <v>22167</v>
      </c>
      <c r="T2388" s="90" t="s">
        <v>262</v>
      </c>
      <c r="U2388" s="15">
        <v>0</v>
      </c>
      <c r="V2388" s="15">
        <v>28233</v>
      </c>
      <c r="W2388" s="15">
        <v>15000</v>
      </c>
      <c r="X2388" s="15">
        <v>8000</v>
      </c>
      <c r="Y2388" s="90" t="s">
        <v>143</v>
      </c>
      <c r="Z2388" s="90" t="s">
        <v>83</v>
      </c>
      <c r="AA2388" s="90" t="s">
        <v>84</v>
      </c>
      <c r="AB2388" s="90" t="s">
        <v>22168</v>
      </c>
      <c r="AC2388" s="90" t="s">
        <v>145</v>
      </c>
      <c r="AD2388" s="90" t="s">
        <v>87</v>
      </c>
      <c r="AE2388" s="90" t="s">
        <v>61</v>
      </c>
      <c r="AF2388" s="90" t="s">
        <v>61</v>
      </c>
      <c r="AG2388" s="90" t="s">
        <v>89</v>
      </c>
      <c r="AH2388" s="90" t="s">
        <v>88</v>
      </c>
      <c r="AI2388" s="90" t="s">
        <v>88</v>
      </c>
      <c r="AJ2388" s="90" t="s">
        <v>88</v>
      </c>
      <c r="AK2388" s="90" t="s">
        <v>88</v>
      </c>
      <c r="AL2388" s="90" t="s">
        <v>88</v>
      </c>
      <c r="AM2388" s="90" t="s">
        <v>88</v>
      </c>
      <c r="AN2388" s="90" t="s">
        <v>88</v>
      </c>
      <c r="AO2388" s="90" t="s">
        <v>88</v>
      </c>
      <c r="AP2388" s="90" t="s">
        <v>89</v>
      </c>
      <c r="AQ2388" s="90" t="s">
        <v>90</v>
      </c>
      <c r="AR2388" s="90" t="s">
        <v>90</v>
      </c>
      <c r="AS2388" s="90" t="s">
        <v>91</v>
      </c>
      <c r="AT2388" s="90" t="s">
        <v>92</v>
      </c>
      <c r="AU2388" s="90" t="s">
        <v>92</v>
      </c>
      <c r="AV2388" s="90" t="s">
        <v>93</v>
      </c>
      <c r="AW2388" s="90" t="s">
        <v>22169</v>
      </c>
      <c r="AX2388" s="90" t="s">
        <v>22170</v>
      </c>
      <c r="AY2388" s="90" t="s">
        <v>22171</v>
      </c>
      <c r="AZ2388" s="90" t="s">
        <v>22170</v>
      </c>
      <c r="BA2388" s="90" t="s">
        <v>97</v>
      </c>
      <c r="BB2388" s="90" t="s">
        <v>22172</v>
      </c>
      <c r="BC2388" s="90" t="s">
        <v>99</v>
      </c>
      <c r="BD2388" s="90" t="s">
        <v>150</v>
      </c>
      <c r="BE2388" s="90" t="s">
        <v>61</v>
      </c>
      <c r="BF2388" s="90" t="s">
        <v>262</v>
      </c>
      <c r="BG2388" s="90" t="s">
        <v>101</v>
      </c>
    </row>
    <row r="2389" s="85" customFormat="1" ht="19" customHeight="1" spans="1:59">
      <c r="A2389" s="90" t="s">
        <v>126</v>
      </c>
      <c r="B2389" s="90" t="s">
        <v>127</v>
      </c>
      <c r="C2389" s="90" t="s">
        <v>4343</v>
      </c>
      <c r="D2389" s="90" t="s">
        <v>4344</v>
      </c>
      <c r="E2389" s="90" t="s">
        <v>4486</v>
      </c>
      <c r="F2389" s="90" t="s">
        <v>12925</v>
      </c>
      <c r="G2389" s="90" t="s">
        <v>3412</v>
      </c>
      <c r="H2389" s="90" t="s">
        <v>369</v>
      </c>
      <c r="I2389" s="90" t="s">
        <v>22173</v>
      </c>
      <c r="J2389" s="90" t="s">
        <v>22174</v>
      </c>
      <c r="K2389" s="90" t="s">
        <v>22175</v>
      </c>
      <c r="L2389" s="90" t="s">
        <v>73</v>
      </c>
      <c r="M2389" s="90" t="s">
        <v>3306</v>
      </c>
      <c r="N2389" s="90" t="s">
        <v>2967</v>
      </c>
      <c r="O2389" s="90" t="s">
        <v>221</v>
      </c>
      <c r="P2389" s="90" t="s">
        <v>222</v>
      </c>
      <c r="Q2389" s="90" t="s">
        <v>206</v>
      </c>
      <c r="R2389" s="90" t="s">
        <v>207</v>
      </c>
      <c r="S2389" s="90" t="s">
        <v>22176</v>
      </c>
      <c r="T2389" s="90" t="s">
        <v>119</v>
      </c>
      <c r="U2389" s="15">
        <v>0</v>
      </c>
      <c r="V2389" s="15">
        <v>15000</v>
      </c>
      <c r="W2389" s="15">
        <v>6000</v>
      </c>
      <c r="X2389" s="15">
        <v>3000</v>
      </c>
      <c r="Y2389" s="90" t="s">
        <v>143</v>
      </c>
      <c r="Z2389" s="90" t="s">
        <v>83</v>
      </c>
      <c r="AA2389" s="90" t="s">
        <v>84</v>
      </c>
      <c r="AB2389" s="90" t="s">
        <v>6416</v>
      </c>
      <c r="AC2389" s="90" t="s">
        <v>359</v>
      </c>
      <c r="AD2389" s="90" t="s">
        <v>87</v>
      </c>
      <c r="AE2389" s="90" t="s">
        <v>61</v>
      </c>
      <c r="AF2389" s="90" t="s">
        <v>61</v>
      </c>
      <c r="AG2389" s="90" t="s">
        <v>89</v>
      </c>
      <c r="AH2389" s="90" t="s">
        <v>89</v>
      </c>
      <c r="AI2389" s="90" t="s">
        <v>89</v>
      </c>
      <c r="AJ2389" s="90" t="s">
        <v>89</v>
      </c>
      <c r="AK2389" s="90" t="s">
        <v>89</v>
      </c>
      <c r="AL2389" s="90" t="s">
        <v>89</v>
      </c>
      <c r="AM2389" s="90" t="s">
        <v>89</v>
      </c>
      <c r="AN2389" s="90" t="s">
        <v>89</v>
      </c>
      <c r="AO2389" s="90" t="s">
        <v>89</v>
      </c>
      <c r="AP2389" s="90" t="s">
        <v>89</v>
      </c>
      <c r="AQ2389" s="90" t="s">
        <v>90</v>
      </c>
      <c r="AR2389" s="90" t="s">
        <v>90</v>
      </c>
      <c r="AS2389" s="90" t="s">
        <v>91</v>
      </c>
      <c r="AT2389" s="90" t="s">
        <v>92</v>
      </c>
      <c r="AU2389" s="90" t="s">
        <v>92</v>
      </c>
      <c r="AV2389" s="90" t="s">
        <v>93</v>
      </c>
      <c r="AW2389" s="90" t="s">
        <v>4494</v>
      </c>
      <c r="AX2389" s="90" t="s">
        <v>22177</v>
      </c>
      <c r="AY2389" s="90" t="s">
        <v>4496</v>
      </c>
      <c r="AZ2389" s="90" t="s">
        <v>22177</v>
      </c>
      <c r="BA2389" s="90" t="s">
        <v>61</v>
      </c>
      <c r="BB2389" s="90" t="s">
        <v>22178</v>
      </c>
      <c r="BC2389" s="90" t="s">
        <v>99</v>
      </c>
      <c r="BD2389" s="90" t="s">
        <v>150</v>
      </c>
      <c r="BE2389" s="90" t="s">
        <v>61</v>
      </c>
      <c r="BF2389" s="90" t="s">
        <v>119</v>
      </c>
      <c r="BG2389" s="90" t="s">
        <v>101</v>
      </c>
    </row>
    <row r="2390" s="85" customFormat="1" ht="19" customHeight="1" spans="1:59">
      <c r="A2390" s="90" t="s">
        <v>151</v>
      </c>
      <c r="B2390" s="90" t="s">
        <v>152</v>
      </c>
      <c r="C2390" s="90" t="s">
        <v>1125</v>
      </c>
      <c r="D2390" s="90" t="s">
        <v>1126</v>
      </c>
      <c r="E2390" s="90" t="s">
        <v>21747</v>
      </c>
      <c r="F2390" s="90" t="s">
        <v>6030</v>
      </c>
      <c r="G2390" s="90" t="s">
        <v>2937</v>
      </c>
      <c r="H2390" s="90" t="s">
        <v>109</v>
      </c>
      <c r="I2390" s="90" t="s">
        <v>22179</v>
      </c>
      <c r="J2390" s="90" t="s">
        <v>22180</v>
      </c>
      <c r="K2390" s="90" t="s">
        <v>22181</v>
      </c>
      <c r="L2390" s="90" t="s">
        <v>73</v>
      </c>
      <c r="M2390" s="90" t="s">
        <v>18797</v>
      </c>
      <c r="N2390" s="90" t="s">
        <v>9142</v>
      </c>
      <c r="O2390" s="90" t="s">
        <v>115</v>
      </c>
      <c r="P2390" s="90" t="s">
        <v>116</v>
      </c>
      <c r="Q2390" s="90" t="s">
        <v>117</v>
      </c>
      <c r="R2390" s="90" t="s">
        <v>116</v>
      </c>
      <c r="S2390" s="90" t="s">
        <v>22182</v>
      </c>
      <c r="T2390" s="90" t="s">
        <v>209</v>
      </c>
      <c r="U2390" s="15">
        <v>0</v>
      </c>
      <c r="V2390" s="15">
        <v>5041</v>
      </c>
      <c r="W2390" s="15">
        <v>2800</v>
      </c>
      <c r="X2390" s="15">
        <v>2800</v>
      </c>
      <c r="Y2390" s="90" t="s">
        <v>143</v>
      </c>
      <c r="Z2390" s="90" t="s">
        <v>83</v>
      </c>
      <c r="AA2390" s="90" t="s">
        <v>84</v>
      </c>
      <c r="AB2390" s="90" t="s">
        <v>21747</v>
      </c>
      <c r="AC2390" s="90" t="s">
        <v>359</v>
      </c>
      <c r="AD2390" s="90" t="s">
        <v>87</v>
      </c>
      <c r="AE2390" s="90" t="s">
        <v>61</v>
      </c>
      <c r="AF2390" s="90" t="s">
        <v>61</v>
      </c>
      <c r="AG2390" s="90" t="s">
        <v>89</v>
      </c>
      <c r="AH2390" s="90" t="s">
        <v>89</v>
      </c>
      <c r="AI2390" s="90" t="s">
        <v>89</v>
      </c>
      <c r="AJ2390" s="90" t="s">
        <v>89</v>
      </c>
      <c r="AK2390" s="90" t="s">
        <v>89</v>
      </c>
      <c r="AL2390" s="90" t="s">
        <v>89</v>
      </c>
      <c r="AM2390" s="90" t="s">
        <v>89</v>
      </c>
      <c r="AN2390" s="90" t="s">
        <v>89</v>
      </c>
      <c r="AO2390" s="90" t="s">
        <v>89</v>
      </c>
      <c r="AP2390" s="90" t="s">
        <v>89</v>
      </c>
      <c r="AQ2390" s="90" t="s">
        <v>90</v>
      </c>
      <c r="AR2390" s="90" t="s">
        <v>90</v>
      </c>
      <c r="AS2390" s="90" t="s">
        <v>91</v>
      </c>
      <c r="AT2390" s="90" t="s">
        <v>92</v>
      </c>
      <c r="AU2390" s="90" t="s">
        <v>92</v>
      </c>
      <c r="AV2390" s="90" t="s">
        <v>93</v>
      </c>
      <c r="AW2390" s="90" t="s">
        <v>21752</v>
      </c>
      <c r="AX2390" s="90" t="s">
        <v>22183</v>
      </c>
      <c r="AY2390" s="90" t="s">
        <v>21754</v>
      </c>
      <c r="AZ2390" s="90" t="s">
        <v>22183</v>
      </c>
      <c r="BA2390" s="90" t="s">
        <v>97</v>
      </c>
      <c r="BB2390" s="90" t="s">
        <v>22184</v>
      </c>
      <c r="BC2390" s="90" t="s">
        <v>99</v>
      </c>
      <c r="BD2390" s="90" t="s">
        <v>150</v>
      </c>
      <c r="BE2390" s="90" t="s">
        <v>61</v>
      </c>
      <c r="BF2390" s="90" t="s">
        <v>209</v>
      </c>
      <c r="BG2390" s="90" t="s">
        <v>101</v>
      </c>
    </row>
    <row r="2391" s="85" customFormat="1" ht="19" customHeight="1" spans="1:59">
      <c r="A2391" s="90" t="s">
        <v>694</v>
      </c>
      <c r="B2391" s="90" t="s">
        <v>695</v>
      </c>
      <c r="C2391" s="90" t="s">
        <v>696</v>
      </c>
      <c r="D2391" s="90" t="s">
        <v>697</v>
      </c>
      <c r="E2391" s="90" t="s">
        <v>11753</v>
      </c>
      <c r="F2391" s="90" t="s">
        <v>1748</v>
      </c>
      <c r="G2391" s="90" t="s">
        <v>5770</v>
      </c>
      <c r="H2391" s="90" t="s">
        <v>369</v>
      </c>
      <c r="I2391" s="90" t="s">
        <v>22185</v>
      </c>
      <c r="J2391" s="90" t="s">
        <v>22186</v>
      </c>
      <c r="K2391" s="90" t="s">
        <v>22187</v>
      </c>
      <c r="L2391" s="90" t="s">
        <v>73</v>
      </c>
      <c r="M2391" s="90" t="s">
        <v>22188</v>
      </c>
      <c r="N2391" s="90" t="s">
        <v>526</v>
      </c>
      <c r="O2391" s="90" t="s">
        <v>2625</v>
      </c>
      <c r="P2391" s="90" t="s">
        <v>2626</v>
      </c>
      <c r="Q2391" s="90" t="s">
        <v>377</v>
      </c>
      <c r="R2391" s="90" t="s">
        <v>378</v>
      </c>
      <c r="S2391" s="90" t="s">
        <v>22189</v>
      </c>
      <c r="T2391" s="90" t="s">
        <v>119</v>
      </c>
      <c r="U2391" s="15">
        <v>0</v>
      </c>
      <c r="V2391" s="15">
        <v>96000</v>
      </c>
      <c r="W2391" s="15">
        <v>30000</v>
      </c>
      <c r="X2391" s="15">
        <v>29000</v>
      </c>
      <c r="Y2391" s="90" t="s">
        <v>143</v>
      </c>
      <c r="Z2391" s="90" t="s">
        <v>83</v>
      </c>
      <c r="AA2391" s="90" t="s">
        <v>84</v>
      </c>
      <c r="AB2391" s="90" t="s">
        <v>11758</v>
      </c>
      <c r="AC2391" s="90" t="s">
        <v>145</v>
      </c>
      <c r="AD2391" s="90" t="s">
        <v>87</v>
      </c>
      <c r="AE2391" s="90" t="s">
        <v>61</v>
      </c>
      <c r="AF2391" s="90" t="s">
        <v>61</v>
      </c>
      <c r="AG2391" s="90" t="s">
        <v>89</v>
      </c>
      <c r="AH2391" s="90" t="s">
        <v>89</v>
      </c>
      <c r="AI2391" s="90" t="s">
        <v>89</v>
      </c>
      <c r="AJ2391" s="90" t="s">
        <v>89</v>
      </c>
      <c r="AK2391" s="90" t="s">
        <v>89</v>
      </c>
      <c r="AL2391" s="90" t="s">
        <v>89</v>
      </c>
      <c r="AM2391" s="90" t="s">
        <v>89</v>
      </c>
      <c r="AN2391" s="90" t="s">
        <v>89</v>
      </c>
      <c r="AO2391" s="90" t="s">
        <v>89</v>
      </c>
      <c r="AP2391" s="90" t="s">
        <v>89</v>
      </c>
      <c r="AQ2391" s="90" t="s">
        <v>90</v>
      </c>
      <c r="AR2391" s="90" t="s">
        <v>90</v>
      </c>
      <c r="AS2391" s="90" t="s">
        <v>91</v>
      </c>
      <c r="AT2391" s="90" t="s">
        <v>92</v>
      </c>
      <c r="AU2391" s="90" t="s">
        <v>92</v>
      </c>
      <c r="AV2391" s="90" t="s">
        <v>93</v>
      </c>
      <c r="AW2391" s="90" t="s">
        <v>11759</v>
      </c>
      <c r="AX2391" s="90" t="s">
        <v>22190</v>
      </c>
      <c r="AY2391" s="90" t="s">
        <v>11761</v>
      </c>
      <c r="AZ2391" s="90" t="s">
        <v>22190</v>
      </c>
      <c r="BA2391" s="90" t="s">
        <v>97</v>
      </c>
      <c r="BB2391" s="90" t="s">
        <v>22191</v>
      </c>
      <c r="BC2391" s="90" t="s">
        <v>99</v>
      </c>
      <c r="BD2391" s="90" t="s">
        <v>150</v>
      </c>
      <c r="BE2391" s="90" t="s">
        <v>61</v>
      </c>
      <c r="BF2391" s="90" t="s">
        <v>119</v>
      </c>
      <c r="BG2391" s="90" t="s">
        <v>101</v>
      </c>
    </row>
    <row r="2392" s="85" customFormat="1" ht="19" customHeight="1" spans="1:59">
      <c r="A2392" s="90" t="s">
        <v>151</v>
      </c>
      <c r="B2392" s="90" t="s">
        <v>152</v>
      </c>
      <c r="C2392" s="90" t="s">
        <v>2947</v>
      </c>
      <c r="D2392" s="90" t="s">
        <v>2948</v>
      </c>
      <c r="E2392" s="90" t="s">
        <v>3746</v>
      </c>
      <c r="F2392" s="90" t="s">
        <v>3747</v>
      </c>
      <c r="G2392" s="90" t="s">
        <v>3007</v>
      </c>
      <c r="H2392" s="90" t="s">
        <v>1299</v>
      </c>
      <c r="I2392" s="90" t="s">
        <v>22192</v>
      </c>
      <c r="J2392" s="90" t="s">
        <v>22193</v>
      </c>
      <c r="K2392" s="90" t="s">
        <v>22194</v>
      </c>
      <c r="L2392" s="90" t="s">
        <v>73</v>
      </c>
      <c r="M2392" s="90" t="s">
        <v>5762</v>
      </c>
      <c r="N2392" s="90" t="s">
        <v>4303</v>
      </c>
      <c r="O2392" s="90" t="s">
        <v>2985</v>
      </c>
      <c r="P2392" s="90" t="s">
        <v>2986</v>
      </c>
      <c r="Q2392" s="90" t="s">
        <v>1306</v>
      </c>
      <c r="R2392" s="90" t="s">
        <v>1307</v>
      </c>
      <c r="S2392" s="90" t="s">
        <v>22195</v>
      </c>
      <c r="T2392" s="90" t="s">
        <v>262</v>
      </c>
      <c r="U2392" s="15">
        <v>0</v>
      </c>
      <c r="V2392" s="15">
        <v>75880</v>
      </c>
      <c r="W2392" s="15">
        <v>54760</v>
      </c>
      <c r="X2392" s="15">
        <v>40160</v>
      </c>
      <c r="Y2392" s="90" t="s">
        <v>143</v>
      </c>
      <c r="Z2392" s="90" t="s">
        <v>83</v>
      </c>
      <c r="AA2392" s="90" t="s">
        <v>84</v>
      </c>
      <c r="AB2392" s="90" t="s">
        <v>3712</v>
      </c>
      <c r="AC2392" s="90" t="s">
        <v>211</v>
      </c>
      <c r="AD2392" s="90" t="s">
        <v>87</v>
      </c>
      <c r="AE2392" s="90" t="s">
        <v>61</v>
      </c>
      <c r="AF2392" s="90" t="s">
        <v>61</v>
      </c>
      <c r="AG2392" s="90" t="s">
        <v>89</v>
      </c>
      <c r="AH2392" s="90" t="s">
        <v>89</v>
      </c>
      <c r="AI2392" s="90" t="s">
        <v>89</v>
      </c>
      <c r="AJ2392" s="90" t="s">
        <v>89</v>
      </c>
      <c r="AK2392" s="90" t="s">
        <v>89</v>
      </c>
      <c r="AL2392" s="90" t="s">
        <v>89</v>
      </c>
      <c r="AM2392" s="90" t="s">
        <v>89</v>
      </c>
      <c r="AN2392" s="90" t="s">
        <v>89</v>
      </c>
      <c r="AO2392" s="90" t="s">
        <v>89</v>
      </c>
      <c r="AP2392" s="90" t="s">
        <v>89</v>
      </c>
      <c r="AQ2392" s="90" t="s">
        <v>90</v>
      </c>
      <c r="AR2392" s="90" t="s">
        <v>90</v>
      </c>
      <c r="AS2392" s="90" t="s">
        <v>91</v>
      </c>
      <c r="AT2392" s="90" t="s">
        <v>92</v>
      </c>
      <c r="AU2392" s="90" t="s">
        <v>92</v>
      </c>
      <c r="AV2392" s="90" t="s">
        <v>93</v>
      </c>
      <c r="AW2392" s="90" t="s">
        <v>3752</v>
      </c>
      <c r="AX2392" s="90" t="s">
        <v>22196</v>
      </c>
      <c r="AY2392" s="90" t="s">
        <v>3754</v>
      </c>
      <c r="AZ2392" s="90" t="s">
        <v>22196</v>
      </c>
      <c r="BA2392" s="90" t="s">
        <v>97</v>
      </c>
      <c r="BB2392" s="90" t="s">
        <v>22197</v>
      </c>
      <c r="BC2392" s="90" t="s">
        <v>99</v>
      </c>
      <c r="BD2392" s="90" t="s">
        <v>150</v>
      </c>
      <c r="BE2392" s="90" t="s">
        <v>61</v>
      </c>
      <c r="BF2392" s="90" t="s">
        <v>262</v>
      </c>
      <c r="BG2392" s="90" t="s">
        <v>101</v>
      </c>
    </row>
    <row r="2393" s="85" customFormat="1" ht="19" customHeight="1" spans="1:59">
      <c r="A2393" s="90" t="s">
        <v>1774</v>
      </c>
      <c r="B2393" s="90" t="s">
        <v>1775</v>
      </c>
      <c r="C2393" s="90" t="s">
        <v>6861</v>
      </c>
      <c r="D2393" s="90" t="s">
        <v>6862</v>
      </c>
      <c r="E2393" s="90" t="s">
        <v>22198</v>
      </c>
      <c r="F2393" s="90" t="s">
        <v>1748</v>
      </c>
      <c r="G2393" s="90" t="s">
        <v>4748</v>
      </c>
      <c r="H2393" s="90" t="s">
        <v>369</v>
      </c>
      <c r="I2393" s="90" t="s">
        <v>22199</v>
      </c>
      <c r="J2393" s="90" t="s">
        <v>22200</v>
      </c>
      <c r="K2393" s="90" t="s">
        <v>22201</v>
      </c>
      <c r="L2393" s="90" t="s">
        <v>73</v>
      </c>
      <c r="M2393" s="90" t="s">
        <v>1484</v>
      </c>
      <c r="N2393" s="90" t="s">
        <v>22202</v>
      </c>
      <c r="O2393" s="90" t="s">
        <v>2625</v>
      </c>
      <c r="P2393" s="90" t="s">
        <v>2626</v>
      </c>
      <c r="Q2393" s="90" t="s">
        <v>377</v>
      </c>
      <c r="R2393" s="90" t="s">
        <v>378</v>
      </c>
      <c r="S2393" s="90" t="s">
        <v>22203</v>
      </c>
      <c r="T2393" s="90" t="s">
        <v>119</v>
      </c>
      <c r="U2393" s="15">
        <v>0</v>
      </c>
      <c r="V2393" s="15">
        <v>9198</v>
      </c>
      <c r="W2393" s="15">
        <v>1500</v>
      </c>
      <c r="X2393" s="15">
        <v>1000</v>
      </c>
      <c r="Y2393" s="90" t="s">
        <v>82</v>
      </c>
      <c r="Z2393" s="90" t="s">
        <v>83</v>
      </c>
      <c r="AA2393" s="90" t="s">
        <v>84</v>
      </c>
      <c r="AB2393" s="90" t="s">
        <v>22204</v>
      </c>
      <c r="AC2393" s="90" t="s">
        <v>359</v>
      </c>
      <c r="AD2393" s="90" t="s">
        <v>87</v>
      </c>
      <c r="AE2393" s="90" t="s">
        <v>61</v>
      </c>
      <c r="AF2393" s="90" t="s">
        <v>61</v>
      </c>
      <c r="AG2393" s="90" t="s">
        <v>89</v>
      </c>
      <c r="AH2393" s="90" t="s">
        <v>89</v>
      </c>
      <c r="AI2393" s="90" t="s">
        <v>89</v>
      </c>
      <c r="AJ2393" s="90" t="s">
        <v>89</v>
      </c>
      <c r="AK2393" s="90" t="s">
        <v>89</v>
      </c>
      <c r="AL2393" s="90" t="s">
        <v>89</v>
      </c>
      <c r="AM2393" s="90" t="s">
        <v>89</v>
      </c>
      <c r="AN2393" s="90" t="s">
        <v>89</v>
      </c>
      <c r="AO2393" s="90" t="s">
        <v>89</v>
      </c>
      <c r="AP2393" s="90" t="s">
        <v>89</v>
      </c>
      <c r="AQ2393" s="90" t="s">
        <v>90</v>
      </c>
      <c r="AR2393" s="90" t="s">
        <v>90</v>
      </c>
      <c r="AS2393" s="90" t="s">
        <v>91</v>
      </c>
      <c r="AT2393" s="90" t="s">
        <v>92</v>
      </c>
      <c r="AU2393" s="90" t="s">
        <v>92</v>
      </c>
      <c r="AV2393" s="90" t="s">
        <v>93</v>
      </c>
      <c r="AW2393" s="90" t="s">
        <v>22205</v>
      </c>
      <c r="AX2393" s="90" t="s">
        <v>22206</v>
      </c>
      <c r="AY2393" s="90" t="s">
        <v>22207</v>
      </c>
      <c r="AZ2393" s="90" t="s">
        <v>22206</v>
      </c>
      <c r="BA2393" s="90" t="s">
        <v>97</v>
      </c>
      <c r="BB2393" s="90" t="s">
        <v>22208</v>
      </c>
      <c r="BC2393" s="90" t="s">
        <v>99</v>
      </c>
      <c r="BD2393" s="90" t="s">
        <v>100</v>
      </c>
      <c r="BE2393" s="90" t="s">
        <v>61</v>
      </c>
      <c r="BF2393" s="90" t="s">
        <v>119</v>
      </c>
      <c r="BG2393" s="90" t="s">
        <v>101</v>
      </c>
    </row>
    <row r="2394" s="85" customFormat="1" ht="19" customHeight="1" spans="1:59">
      <c r="A2394" s="90" t="s">
        <v>516</v>
      </c>
      <c r="B2394" s="90" t="s">
        <v>517</v>
      </c>
      <c r="C2394" s="90" t="s">
        <v>1233</v>
      </c>
      <c r="D2394" s="90" t="s">
        <v>1234</v>
      </c>
      <c r="E2394" s="90" t="s">
        <v>1235</v>
      </c>
      <c r="F2394" s="90" t="s">
        <v>1236</v>
      </c>
      <c r="G2394" s="90" t="s">
        <v>522</v>
      </c>
      <c r="H2394" s="90" t="s">
        <v>109</v>
      </c>
      <c r="I2394" s="90" t="s">
        <v>22209</v>
      </c>
      <c r="J2394" s="90" t="s">
        <v>22210</v>
      </c>
      <c r="K2394" s="90" t="s">
        <v>22211</v>
      </c>
      <c r="L2394" s="90" t="s">
        <v>73</v>
      </c>
      <c r="M2394" s="90" t="s">
        <v>1526</v>
      </c>
      <c r="N2394" s="90" t="s">
        <v>811</v>
      </c>
      <c r="O2394" s="90" t="s">
        <v>2914</v>
      </c>
      <c r="P2394" s="90" t="s">
        <v>2915</v>
      </c>
      <c r="Q2394" s="90" t="s">
        <v>1940</v>
      </c>
      <c r="R2394" s="90" t="s">
        <v>1941</v>
      </c>
      <c r="S2394" s="90" t="s">
        <v>22212</v>
      </c>
      <c r="T2394" s="90" t="s">
        <v>380</v>
      </c>
      <c r="U2394" s="15">
        <v>0</v>
      </c>
      <c r="V2394" s="15">
        <v>4973</v>
      </c>
      <c r="W2394" s="15">
        <v>2400</v>
      </c>
      <c r="X2394" s="15">
        <v>1500</v>
      </c>
      <c r="Y2394" s="90" t="s">
        <v>82</v>
      </c>
      <c r="Z2394" s="90" t="s">
        <v>83</v>
      </c>
      <c r="AA2394" s="90" t="s">
        <v>84</v>
      </c>
      <c r="AB2394" s="90" t="s">
        <v>1242</v>
      </c>
      <c r="AC2394" s="90" t="s">
        <v>359</v>
      </c>
      <c r="AD2394" s="90" t="s">
        <v>87</v>
      </c>
      <c r="AE2394" s="90" t="s">
        <v>61</v>
      </c>
      <c r="AF2394" s="90" t="s">
        <v>61</v>
      </c>
      <c r="AG2394" s="90" t="s">
        <v>89</v>
      </c>
      <c r="AH2394" s="90" t="s">
        <v>89</v>
      </c>
      <c r="AI2394" s="90" t="s">
        <v>89</v>
      </c>
      <c r="AJ2394" s="90" t="s">
        <v>89</v>
      </c>
      <c r="AK2394" s="90" t="s">
        <v>89</v>
      </c>
      <c r="AL2394" s="90" t="s">
        <v>89</v>
      </c>
      <c r="AM2394" s="90" t="s">
        <v>89</v>
      </c>
      <c r="AN2394" s="90" t="s">
        <v>89</v>
      </c>
      <c r="AO2394" s="90" t="s">
        <v>89</v>
      </c>
      <c r="AP2394" s="90" t="s">
        <v>89</v>
      </c>
      <c r="AQ2394" s="90" t="s">
        <v>90</v>
      </c>
      <c r="AR2394" s="90" t="s">
        <v>90</v>
      </c>
      <c r="AS2394" s="90" t="s">
        <v>91</v>
      </c>
      <c r="AT2394" s="90" t="s">
        <v>92</v>
      </c>
      <c r="AU2394" s="90" t="s">
        <v>92</v>
      </c>
      <c r="AV2394" s="90" t="s">
        <v>93</v>
      </c>
      <c r="AW2394" s="90" t="s">
        <v>1243</v>
      </c>
      <c r="AX2394" s="90" t="s">
        <v>22213</v>
      </c>
      <c r="AY2394" s="90" t="s">
        <v>1245</v>
      </c>
      <c r="AZ2394" s="90" t="s">
        <v>22213</v>
      </c>
      <c r="BA2394" s="90" t="s">
        <v>97</v>
      </c>
      <c r="BB2394" s="90" t="s">
        <v>22214</v>
      </c>
      <c r="BC2394" s="90" t="s">
        <v>99</v>
      </c>
      <c r="BD2394" s="90" t="s">
        <v>100</v>
      </c>
      <c r="BE2394" s="90" t="s">
        <v>61</v>
      </c>
      <c r="BF2394" s="90" t="s">
        <v>380</v>
      </c>
      <c r="BG2394" s="90" t="s">
        <v>101</v>
      </c>
    </row>
    <row r="2395" s="85" customFormat="1" ht="19" customHeight="1" spans="1:59">
      <c r="A2395" s="90" t="s">
        <v>419</v>
      </c>
      <c r="B2395" s="90" t="s">
        <v>420</v>
      </c>
      <c r="C2395" s="90" t="s">
        <v>3445</v>
      </c>
      <c r="D2395" s="90" t="s">
        <v>3446</v>
      </c>
      <c r="E2395" s="90" t="s">
        <v>5205</v>
      </c>
      <c r="F2395" s="90" t="s">
        <v>2215</v>
      </c>
      <c r="G2395" s="90" t="s">
        <v>2215</v>
      </c>
      <c r="H2395" s="90" t="s">
        <v>2216</v>
      </c>
      <c r="I2395" s="90" t="s">
        <v>22215</v>
      </c>
      <c r="J2395" s="90" t="s">
        <v>22216</v>
      </c>
      <c r="K2395" s="90" t="s">
        <v>22217</v>
      </c>
      <c r="L2395" s="90" t="s">
        <v>73</v>
      </c>
      <c r="M2395" s="90" t="s">
        <v>21759</v>
      </c>
      <c r="N2395" s="90" t="s">
        <v>22218</v>
      </c>
      <c r="O2395" s="90" t="s">
        <v>2221</v>
      </c>
      <c r="P2395" s="90" t="s">
        <v>2222</v>
      </c>
      <c r="Q2395" s="90" t="s">
        <v>2223</v>
      </c>
      <c r="R2395" s="90" t="s">
        <v>2224</v>
      </c>
      <c r="S2395" s="90" t="s">
        <v>22219</v>
      </c>
      <c r="T2395" s="90" t="s">
        <v>380</v>
      </c>
      <c r="U2395" s="15">
        <v>0</v>
      </c>
      <c r="V2395" s="15">
        <v>18000</v>
      </c>
      <c r="W2395" s="15">
        <v>14400</v>
      </c>
      <c r="X2395" s="15">
        <v>4500</v>
      </c>
      <c r="Y2395" s="90" t="s">
        <v>82</v>
      </c>
      <c r="Z2395" s="90" t="s">
        <v>83</v>
      </c>
      <c r="AA2395" s="90" t="s">
        <v>84</v>
      </c>
      <c r="AB2395" s="90" t="s">
        <v>5210</v>
      </c>
      <c r="AC2395" s="90" t="s">
        <v>145</v>
      </c>
      <c r="AD2395" s="90" t="s">
        <v>87</v>
      </c>
      <c r="AE2395" s="90" t="s">
        <v>61</v>
      </c>
      <c r="AF2395" s="90" t="s">
        <v>61</v>
      </c>
      <c r="AG2395" s="90" t="s">
        <v>89</v>
      </c>
      <c r="AH2395" s="90" t="s">
        <v>89</v>
      </c>
      <c r="AI2395" s="90" t="s">
        <v>89</v>
      </c>
      <c r="AJ2395" s="90" t="s">
        <v>89</v>
      </c>
      <c r="AK2395" s="90" t="s">
        <v>89</v>
      </c>
      <c r="AL2395" s="90" t="s">
        <v>89</v>
      </c>
      <c r="AM2395" s="90" t="s">
        <v>89</v>
      </c>
      <c r="AN2395" s="90" t="s">
        <v>89</v>
      </c>
      <c r="AO2395" s="90" t="s">
        <v>89</v>
      </c>
      <c r="AP2395" s="90" t="s">
        <v>89</v>
      </c>
      <c r="AQ2395" s="90" t="s">
        <v>90</v>
      </c>
      <c r="AR2395" s="90" t="s">
        <v>90</v>
      </c>
      <c r="AS2395" s="90" t="s">
        <v>91</v>
      </c>
      <c r="AT2395" s="90" t="s">
        <v>92</v>
      </c>
      <c r="AU2395" s="90" t="s">
        <v>92</v>
      </c>
      <c r="AV2395" s="90" t="s">
        <v>93</v>
      </c>
      <c r="AW2395" s="90" t="s">
        <v>5211</v>
      </c>
      <c r="AX2395" s="90" t="s">
        <v>22220</v>
      </c>
      <c r="AY2395" s="90" t="s">
        <v>5213</v>
      </c>
      <c r="AZ2395" s="90" t="s">
        <v>22220</v>
      </c>
      <c r="BA2395" s="90" t="s">
        <v>97</v>
      </c>
      <c r="BB2395" s="90" t="s">
        <v>22221</v>
      </c>
      <c r="BC2395" s="90" t="s">
        <v>99</v>
      </c>
      <c r="BD2395" s="90" t="s">
        <v>100</v>
      </c>
      <c r="BE2395" s="90" t="s">
        <v>61</v>
      </c>
      <c r="BF2395" s="90" t="s">
        <v>380</v>
      </c>
      <c r="BG2395" s="90" t="s">
        <v>101</v>
      </c>
    </row>
    <row r="2396" s="85" customFormat="1" ht="19" customHeight="1" spans="1:59">
      <c r="A2396" s="90" t="s">
        <v>102</v>
      </c>
      <c r="B2396" s="90" t="s">
        <v>103</v>
      </c>
      <c r="C2396" s="90" t="s">
        <v>1790</v>
      </c>
      <c r="D2396" s="90" t="s">
        <v>1791</v>
      </c>
      <c r="E2396" s="90" t="s">
        <v>9368</v>
      </c>
      <c r="F2396" s="90" t="s">
        <v>9369</v>
      </c>
      <c r="G2396" s="90" t="s">
        <v>108</v>
      </c>
      <c r="H2396" s="90" t="s">
        <v>109</v>
      </c>
      <c r="I2396" s="90" t="s">
        <v>22222</v>
      </c>
      <c r="J2396" s="90" t="s">
        <v>22223</v>
      </c>
      <c r="K2396" s="90" t="s">
        <v>22224</v>
      </c>
      <c r="L2396" s="90" t="s">
        <v>73</v>
      </c>
      <c r="M2396" s="90" t="s">
        <v>8563</v>
      </c>
      <c r="N2396" s="90" t="s">
        <v>185</v>
      </c>
      <c r="O2396" s="90" t="s">
        <v>115</v>
      </c>
      <c r="P2396" s="90" t="s">
        <v>116</v>
      </c>
      <c r="Q2396" s="90" t="s">
        <v>117</v>
      </c>
      <c r="R2396" s="90" t="s">
        <v>116</v>
      </c>
      <c r="S2396" s="90" t="s">
        <v>22225</v>
      </c>
      <c r="T2396" s="90" t="s">
        <v>119</v>
      </c>
      <c r="U2396" s="15">
        <v>0</v>
      </c>
      <c r="V2396" s="15">
        <v>37290</v>
      </c>
      <c r="W2396" s="15">
        <v>18000</v>
      </c>
      <c r="X2396" s="15">
        <v>4000</v>
      </c>
      <c r="Y2396" s="90" t="s">
        <v>143</v>
      </c>
      <c r="Z2396" s="90" t="s">
        <v>83</v>
      </c>
      <c r="AA2396" s="90" t="s">
        <v>84</v>
      </c>
      <c r="AB2396" s="90" t="s">
        <v>329</v>
      </c>
      <c r="AC2396" s="90" t="s">
        <v>359</v>
      </c>
      <c r="AD2396" s="90" t="s">
        <v>87</v>
      </c>
      <c r="AE2396" s="90" t="s">
        <v>61</v>
      </c>
      <c r="AF2396" s="90" t="s">
        <v>61</v>
      </c>
      <c r="AG2396" s="90" t="s">
        <v>89</v>
      </c>
      <c r="AH2396" s="90" t="s">
        <v>89</v>
      </c>
      <c r="AI2396" s="90" t="s">
        <v>89</v>
      </c>
      <c r="AJ2396" s="90" t="s">
        <v>89</v>
      </c>
      <c r="AK2396" s="90" t="s">
        <v>89</v>
      </c>
      <c r="AL2396" s="90" t="s">
        <v>89</v>
      </c>
      <c r="AM2396" s="90" t="s">
        <v>89</v>
      </c>
      <c r="AN2396" s="90" t="s">
        <v>89</v>
      </c>
      <c r="AO2396" s="90" t="s">
        <v>89</v>
      </c>
      <c r="AP2396" s="90" t="s">
        <v>89</v>
      </c>
      <c r="AQ2396" s="90" t="s">
        <v>90</v>
      </c>
      <c r="AR2396" s="90" t="s">
        <v>90</v>
      </c>
      <c r="AS2396" s="90" t="s">
        <v>91</v>
      </c>
      <c r="AT2396" s="90" t="s">
        <v>92</v>
      </c>
      <c r="AU2396" s="90" t="s">
        <v>92</v>
      </c>
      <c r="AV2396" s="90" t="s">
        <v>93</v>
      </c>
      <c r="AW2396" s="90" t="s">
        <v>9374</v>
      </c>
      <c r="AX2396" s="90" t="s">
        <v>22226</v>
      </c>
      <c r="AY2396" s="90" t="s">
        <v>4443</v>
      </c>
      <c r="AZ2396" s="90" t="s">
        <v>22226</v>
      </c>
      <c r="BA2396" s="90" t="s">
        <v>97</v>
      </c>
      <c r="BB2396" s="90" t="s">
        <v>22227</v>
      </c>
      <c r="BC2396" s="90" t="s">
        <v>99</v>
      </c>
      <c r="BD2396" s="90" t="s">
        <v>150</v>
      </c>
      <c r="BE2396" s="90" t="s">
        <v>61</v>
      </c>
      <c r="BF2396" s="90" t="s">
        <v>119</v>
      </c>
      <c r="BG2396" s="90" t="s">
        <v>101</v>
      </c>
    </row>
    <row r="2397" s="85" customFormat="1" ht="19" customHeight="1" spans="1:59">
      <c r="A2397" s="90" t="s">
        <v>1774</v>
      </c>
      <c r="B2397" s="90" t="s">
        <v>1775</v>
      </c>
      <c r="C2397" s="90" t="s">
        <v>3077</v>
      </c>
      <c r="D2397" s="90" t="s">
        <v>3078</v>
      </c>
      <c r="E2397" s="90" t="s">
        <v>4158</v>
      </c>
      <c r="F2397" s="90" t="s">
        <v>3367</v>
      </c>
      <c r="G2397" s="90" t="s">
        <v>3367</v>
      </c>
      <c r="H2397" s="90" t="s">
        <v>109</v>
      </c>
      <c r="I2397" s="90" t="s">
        <v>22228</v>
      </c>
      <c r="J2397" s="90" t="s">
        <v>22229</v>
      </c>
      <c r="K2397" s="90" t="s">
        <v>22230</v>
      </c>
      <c r="L2397" s="90" t="s">
        <v>73</v>
      </c>
      <c r="M2397" s="90" t="s">
        <v>1449</v>
      </c>
      <c r="N2397" s="90" t="s">
        <v>4828</v>
      </c>
      <c r="O2397" s="90" t="s">
        <v>221</v>
      </c>
      <c r="P2397" s="90" t="s">
        <v>222</v>
      </c>
      <c r="Q2397" s="90" t="s">
        <v>2693</v>
      </c>
      <c r="R2397" s="90" t="s">
        <v>222</v>
      </c>
      <c r="S2397" s="90" t="s">
        <v>22231</v>
      </c>
      <c r="T2397" s="90" t="s">
        <v>119</v>
      </c>
      <c r="U2397" s="15">
        <v>19000</v>
      </c>
      <c r="V2397" s="15">
        <v>62064</v>
      </c>
      <c r="W2397" s="15">
        <v>44000</v>
      </c>
      <c r="X2397" s="15">
        <v>11000</v>
      </c>
      <c r="Y2397" s="90" t="s">
        <v>143</v>
      </c>
      <c r="Z2397" s="90" t="s">
        <v>83</v>
      </c>
      <c r="AA2397" s="90" t="s">
        <v>84</v>
      </c>
      <c r="AB2397" s="90" t="s">
        <v>4164</v>
      </c>
      <c r="AC2397" s="90" t="s">
        <v>211</v>
      </c>
      <c r="AD2397" s="90" t="s">
        <v>87</v>
      </c>
      <c r="AE2397" s="90" t="s">
        <v>61</v>
      </c>
      <c r="AF2397" s="90" t="s">
        <v>61</v>
      </c>
      <c r="AG2397" s="90" t="s">
        <v>89</v>
      </c>
      <c r="AH2397" s="90" t="s">
        <v>89</v>
      </c>
      <c r="AI2397" s="90" t="s">
        <v>89</v>
      </c>
      <c r="AJ2397" s="90" t="s">
        <v>89</v>
      </c>
      <c r="AK2397" s="90" t="s">
        <v>89</v>
      </c>
      <c r="AL2397" s="90" t="s">
        <v>89</v>
      </c>
      <c r="AM2397" s="90" t="s">
        <v>89</v>
      </c>
      <c r="AN2397" s="90" t="s">
        <v>89</v>
      </c>
      <c r="AO2397" s="90" t="s">
        <v>89</v>
      </c>
      <c r="AP2397" s="90" t="s">
        <v>89</v>
      </c>
      <c r="AQ2397" s="90" t="s">
        <v>90</v>
      </c>
      <c r="AR2397" s="90" t="s">
        <v>90</v>
      </c>
      <c r="AS2397" s="90" t="s">
        <v>91</v>
      </c>
      <c r="AT2397" s="90" t="s">
        <v>92</v>
      </c>
      <c r="AU2397" s="90" t="s">
        <v>92</v>
      </c>
      <c r="AV2397" s="90" t="s">
        <v>93</v>
      </c>
      <c r="AW2397" s="90" t="s">
        <v>4165</v>
      </c>
      <c r="AX2397" s="90" t="s">
        <v>22232</v>
      </c>
      <c r="AY2397" s="90" t="s">
        <v>4167</v>
      </c>
      <c r="AZ2397" s="90" t="s">
        <v>22232</v>
      </c>
      <c r="BA2397" s="90" t="s">
        <v>215</v>
      </c>
      <c r="BB2397" s="90" t="s">
        <v>22233</v>
      </c>
      <c r="BC2397" s="90" t="s">
        <v>99</v>
      </c>
      <c r="BD2397" s="90" t="s">
        <v>150</v>
      </c>
      <c r="BE2397" s="90" t="s">
        <v>61</v>
      </c>
      <c r="BF2397" s="90" t="s">
        <v>119</v>
      </c>
      <c r="BG2397" s="90" t="s">
        <v>101</v>
      </c>
    </row>
    <row r="2398" s="85" customFormat="1" ht="19" customHeight="1" spans="1:59">
      <c r="A2398" s="90" t="s">
        <v>1984</v>
      </c>
      <c r="B2398" s="90" t="s">
        <v>1985</v>
      </c>
      <c r="C2398" s="90" t="s">
        <v>2906</v>
      </c>
      <c r="D2398" s="90" t="s">
        <v>2907</v>
      </c>
      <c r="E2398" s="90" t="s">
        <v>22234</v>
      </c>
      <c r="F2398" s="90" t="s">
        <v>22235</v>
      </c>
      <c r="G2398" s="90" t="s">
        <v>21561</v>
      </c>
      <c r="H2398" s="90" t="s">
        <v>605</v>
      </c>
      <c r="I2398" s="90" t="s">
        <v>22236</v>
      </c>
      <c r="J2398" s="90" t="s">
        <v>22237</v>
      </c>
      <c r="K2398" s="90" t="s">
        <v>22238</v>
      </c>
      <c r="L2398" s="90" t="s">
        <v>73</v>
      </c>
      <c r="M2398" s="90" t="s">
        <v>2550</v>
      </c>
      <c r="N2398" s="90" t="s">
        <v>823</v>
      </c>
      <c r="O2398" s="90" t="s">
        <v>3557</v>
      </c>
      <c r="P2398" s="90" t="s">
        <v>3558</v>
      </c>
      <c r="Q2398" s="90" t="s">
        <v>612</v>
      </c>
      <c r="R2398" s="90" t="s">
        <v>613</v>
      </c>
      <c r="S2398" s="90" t="s">
        <v>22239</v>
      </c>
      <c r="T2398" s="90" t="s">
        <v>262</v>
      </c>
      <c r="U2398" s="15">
        <v>0</v>
      </c>
      <c r="V2398" s="15">
        <v>8500</v>
      </c>
      <c r="W2398" s="15">
        <v>6800</v>
      </c>
      <c r="X2398" s="15">
        <v>1800</v>
      </c>
      <c r="Y2398" s="90" t="s">
        <v>143</v>
      </c>
      <c r="Z2398" s="90" t="s">
        <v>83</v>
      </c>
      <c r="AA2398" s="90" t="s">
        <v>84</v>
      </c>
      <c r="AB2398" s="90" t="s">
        <v>22240</v>
      </c>
      <c r="AC2398" s="90" t="s">
        <v>359</v>
      </c>
      <c r="AD2398" s="90" t="s">
        <v>87</v>
      </c>
      <c r="AE2398" s="90" t="s">
        <v>61</v>
      </c>
      <c r="AF2398" s="90" t="s">
        <v>61</v>
      </c>
      <c r="AG2398" s="90" t="s">
        <v>89</v>
      </c>
      <c r="AH2398" s="90" t="s">
        <v>89</v>
      </c>
      <c r="AI2398" s="90" t="s">
        <v>89</v>
      </c>
      <c r="AJ2398" s="90" t="s">
        <v>89</v>
      </c>
      <c r="AK2398" s="90" t="s">
        <v>89</v>
      </c>
      <c r="AL2398" s="90" t="s">
        <v>89</v>
      </c>
      <c r="AM2398" s="90" t="s">
        <v>89</v>
      </c>
      <c r="AN2398" s="90" t="s">
        <v>89</v>
      </c>
      <c r="AO2398" s="90" t="s">
        <v>89</v>
      </c>
      <c r="AP2398" s="90" t="s">
        <v>89</v>
      </c>
      <c r="AQ2398" s="90" t="s">
        <v>90</v>
      </c>
      <c r="AR2398" s="90" t="s">
        <v>90</v>
      </c>
      <c r="AS2398" s="90" t="s">
        <v>91</v>
      </c>
      <c r="AT2398" s="90" t="s">
        <v>92</v>
      </c>
      <c r="AU2398" s="90" t="s">
        <v>92</v>
      </c>
      <c r="AV2398" s="90" t="s">
        <v>93</v>
      </c>
      <c r="AW2398" s="90" t="s">
        <v>22241</v>
      </c>
      <c r="AX2398" s="90" t="s">
        <v>22242</v>
      </c>
      <c r="AY2398" s="90" t="s">
        <v>22243</v>
      </c>
      <c r="AZ2398" s="90" t="s">
        <v>22242</v>
      </c>
      <c r="BA2398" s="90" t="s">
        <v>97</v>
      </c>
      <c r="BB2398" s="90" t="s">
        <v>22244</v>
      </c>
      <c r="BC2398" s="90" t="s">
        <v>99</v>
      </c>
      <c r="BD2398" s="90" t="s">
        <v>150</v>
      </c>
      <c r="BE2398" s="90" t="s">
        <v>61</v>
      </c>
      <c r="BF2398" s="90" t="s">
        <v>262</v>
      </c>
      <c r="BG2398" s="90" t="s">
        <v>101</v>
      </c>
    </row>
    <row r="2399" s="85" customFormat="1" ht="19" customHeight="1" spans="1:59">
      <c r="A2399" s="90" t="s">
        <v>102</v>
      </c>
      <c r="B2399" s="90" t="s">
        <v>103</v>
      </c>
      <c r="C2399" s="90" t="s">
        <v>4432</v>
      </c>
      <c r="D2399" s="90" t="s">
        <v>4433</v>
      </c>
      <c r="E2399" s="90" t="s">
        <v>22245</v>
      </c>
      <c r="F2399" s="90" t="s">
        <v>16132</v>
      </c>
      <c r="G2399" s="90" t="s">
        <v>6965</v>
      </c>
      <c r="H2399" s="90" t="s">
        <v>1571</v>
      </c>
      <c r="I2399" s="90" t="s">
        <v>22246</v>
      </c>
      <c r="J2399" s="90" t="s">
        <v>22247</v>
      </c>
      <c r="K2399" s="90" t="s">
        <v>22248</v>
      </c>
      <c r="L2399" s="90" t="s">
        <v>73</v>
      </c>
      <c r="M2399" s="90" t="s">
        <v>341</v>
      </c>
      <c r="N2399" s="90" t="s">
        <v>2178</v>
      </c>
      <c r="O2399" s="90" t="s">
        <v>949</v>
      </c>
      <c r="P2399" s="90" t="s">
        <v>950</v>
      </c>
      <c r="Q2399" s="90" t="s">
        <v>257</v>
      </c>
      <c r="R2399" s="90" t="s">
        <v>951</v>
      </c>
      <c r="S2399" s="90" t="s">
        <v>22249</v>
      </c>
      <c r="T2399" s="90" t="s">
        <v>380</v>
      </c>
      <c r="U2399" s="15">
        <v>0</v>
      </c>
      <c r="V2399" s="15">
        <v>80000</v>
      </c>
      <c r="W2399" s="15">
        <v>40000</v>
      </c>
      <c r="X2399" s="15">
        <v>4000</v>
      </c>
      <c r="Y2399" s="90" t="s">
        <v>82</v>
      </c>
      <c r="Z2399" s="90" t="s">
        <v>83</v>
      </c>
      <c r="AA2399" s="90" t="s">
        <v>84</v>
      </c>
      <c r="AB2399" s="90" t="s">
        <v>22250</v>
      </c>
      <c r="AC2399" s="90" t="s">
        <v>121</v>
      </c>
      <c r="AD2399" s="90" t="s">
        <v>87</v>
      </c>
      <c r="AE2399" s="90" t="s">
        <v>61</v>
      </c>
      <c r="AF2399" s="90" t="s">
        <v>61</v>
      </c>
      <c r="AG2399" s="90" t="s">
        <v>89</v>
      </c>
      <c r="AH2399" s="90" t="s">
        <v>89</v>
      </c>
      <c r="AI2399" s="90" t="s">
        <v>89</v>
      </c>
      <c r="AJ2399" s="90" t="s">
        <v>88</v>
      </c>
      <c r="AK2399" s="90" t="s">
        <v>89</v>
      </c>
      <c r="AL2399" s="90" t="s">
        <v>89</v>
      </c>
      <c r="AM2399" s="90" t="s">
        <v>89</v>
      </c>
      <c r="AN2399" s="90" t="s">
        <v>89</v>
      </c>
      <c r="AO2399" s="90" t="s">
        <v>88</v>
      </c>
      <c r="AP2399" s="90" t="s">
        <v>89</v>
      </c>
      <c r="AQ2399" s="90" t="s">
        <v>90</v>
      </c>
      <c r="AR2399" s="90" t="s">
        <v>90</v>
      </c>
      <c r="AS2399" s="90" t="s">
        <v>91</v>
      </c>
      <c r="AT2399" s="90" t="s">
        <v>92</v>
      </c>
      <c r="AU2399" s="90" t="s">
        <v>92</v>
      </c>
      <c r="AV2399" s="90" t="s">
        <v>93</v>
      </c>
      <c r="AW2399" s="90" t="s">
        <v>22251</v>
      </c>
      <c r="AX2399" s="90" t="s">
        <v>22252</v>
      </c>
      <c r="AY2399" s="90" t="s">
        <v>22253</v>
      </c>
      <c r="AZ2399" s="90" t="s">
        <v>22252</v>
      </c>
      <c r="BA2399" s="90" t="s">
        <v>97</v>
      </c>
      <c r="BB2399" s="90" t="s">
        <v>22254</v>
      </c>
      <c r="BC2399" s="90" t="s">
        <v>99</v>
      </c>
      <c r="BD2399" s="90" t="s">
        <v>100</v>
      </c>
      <c r="BE2399" s="90" t="s">
        <v>61</v>
      </c>
      <c r="BF2399" s="90" t="s">
        <v>380</v>
      </c>
      <c r="BG2399" s="90" t="s">
        <v>101</v>
      </c>
    </row>
    <row r="2400" s="85" customFormat="1" ht="19" customHeight="1" spans="1:59">
      <c r="A2400" s="90" t="s">
        <v>151</v>
      </c>
      <c r="B2400" s="90" t="s">
        <v>152</v>
      </c>
      <c r="C2400" s="90" t="s">
        <v>1125</v>
      </c>
      <c r="D2400" s="90" t="s">
        <v>1126</v>
      </c>
      <c r="E2400" s="90" t="s">
        <v>5024</v>
      </c>
      <c r="F2400" s="90" t="s">
        <v>5025</v>
      </c>
      <c r="G2400" s="90" t="s">
        <v>2937</v>
      </c>
      <c r="H2400" s="90" t="s">
        <v>109</v>
      </c>
      <c r="I2400" s="90" t="s">
        <v>22255</v>
      </c>
      <c r="J2400" s="90" t="s">
        <v>22256</v>
      </c>
      <c r="K2400" s="90" t="s">
        <v>22257</v>
      </c>
      <c r="L2400" s="90" t="s">
        <v>73</v>
      </c>
      <c r="M2400" s="90" t="s">
        <v>341</v>
      </c>
      <c r="N2400" s="90" t="s">
        <v>326</v>
      </c>
      <c r="O2400" s="90" t="s">
        <v>115</v>
      </c>
      <c r="P2400" s="90" t="s">
        <v>116</v>
      </c>
      <c r="Q2400" s="90" t="s">
        <v>117</v>
      </c>
      <c r="R2400" s="90" t="s">
        <v>116</v>
      </c>
      <c r="S2400" s="90" t="s">
        <v>22258</v>
      </c>
      <c r="T2400" s="90" t="s">
        <v>380</v>
      </c>
      <c r="U2400" s="15">
        <v>0</v>
      </c>
      <c r="V2400" s="15">
        <v>3476</v>
      </c>
      <c r="W2400" s="15">
        <v>2100</v>
      </c>
      <c r="X2400" s="15">
        <v>2100</v>
      </c>
      <c r="Y2400" s="90" t="s">
        <v>82</v>
      </c>
      <c r="Z2400" s="90" t="s">
        <v>83</v>
      </c>
      <c r="AA2400" s="90" t="s">
        <v>84</v>
      </c>
      <c r="AB2400" s="90" t="s">
        <v>5030</v>
      </c>
      <c r="AC2400" s="90" t="s">
        <v>359</v>
      </c>
      <c r="AD2400" s="90" t="s">
        <v>87</v>
      </c>
      <c r="AE2400" s="90" t="s">
        <v>61</v>
      </c>
      <c r="AF2400" s="90" t="s">
        <v>61</v>
      </c>
      <c r="AG2400" s="90" t="s">
        <v>89</v>
      </c>
      <c r="AH2400" s="90" t="s">
        <v>89</v>
      </c>
      <c r="AI2400" s="90" t="s">
        <v>89</v>
      </c>
      <c r="AJ2400" s="90" t="s">
        <v>88</v>
      </c>
      <c r="AK2400" s="90" t="s">
        <v>89</v>
      </c>
      <c r="AL2400" s="90" t="s">
        <v>88</v>
      </c>
      <c r="AM2400" s="90" t="s">
        <v>88</v>
      </c>
      <c r="AN2400" s="90" t="s">
        <v>88</v>
      </c>
      <c r="AO2400" s="90" t="s">
        <v>88</v>
      </c>
      <c r="AP2400" s="90" t="s">
        <v>89</v>
      </c>
      <c r="AQ2400" s="90" t="s">
        <v>90</v>
      </c>
      <c r="AR2400" s="90" t="s">
        <v>90</v>
      </c>
      <c r="AS2400" s="90" t="s">
        <v>91</v>
      </c>
      <c r="AT2400" s="90" t="s">
        <v>92</v>
      </c>
      <c r="AU2400" s="90" t="s">
        <v>92</v>
      </c>
      <c r="AV2400" s="90" t="s">
        <v>93</v>
      </c>
      <c r="AW2400" s="90" t="s">
        <v>5031</v>
      </c>
      <c r="AX2400" s="90" t="s">
        <v>22259</v>
      </c>
      <c r="AY2400" s="90" t="s">
        <v>5033</v>
      </c>
      <c r="AZ2400" s="90" t="s">
        <v>22259</v>
      </c>
      <c r="BA2400" s="90" t="s">
        <v>97</v>
      </c>
      <c r="BB2400" s="90" t="s">
        <v>22260</v>
      </c>
      <c r="BC2400" s="90" t="s">
        <v>99</v>
      </c>
      <c r="BD2400" s="90" t="s">
        <v>100</v>
      </c>
      <c r="BE2400" s="90" t="s">
        <v>61</v>
      </c>
      <c r="BF2400" s="90" t="s">
        <v>380</v>
      </c>
      <c r="BG2400" s="90" t="s">
        <v>101</v>
      </c>
    </row>
    <row r="2401" s="85" customFormat="1" ht="19" customHeight="1" spans="1:59">
      <c r="A2401" s="90" t="s">
        <v>1774</v>
      </c>
      <c r="B2401" s="90" t="s">
        <v>1775</v>
      </c>
      <c r="C2401" s="90" t="s">
        <v>3587</v>
      </c>
      <c r="D2401" s="90" t="s">
        <v>3588</v>
      </c>
      <c r="E2401" s="90" t="s">
        <v>22261</v>
      </c>
      <c r="F2401" s="90" t="s">
        <v>22262</v>
      </c>
      <c r="G2401" s="90" t="s">
        <v>7703</v>
      </c>
      <c r="H2401" s="90" t="s">
        <v>2885</v>
      </c>
      <c r="I2401" s="90" t="s">
        <v>22263</v>
      </c>
      <c r="J2401" s="90" t="s">
        <v>22264</v>
      </c>
      <c r="K2401" s="90" t="s">
        <v>22265</v>
      </c>
      <c r="L2401" s="90" t="s">
        <v>73</v>
      </c>
      <c r="M2401" s="90" t="s">
        <v>20510</v>
      </c>
      <c r="N2401" s="90" t="s">
        <v>203</v>
      </c>
      <c r="O2401" s="90" t="s">
        <v>1877</v>
      </c>
      <c r="P2401" s="90" t="s">
        <v>2968</v>
      </c>
      <c r="Q2401" s="90" t="s">
        <v>2891</v>
      </c>
      <c r="R2401" s="90" t="s">
        <v>2892</v>
      </c>
      <c r="S2401" s="90" t="s">
        <v>22266</v>
      </c>
      <c r="T2401" s="90" t="s">
        <v>119</v>
      </c>
      <c r="U2401" s="15">
        <v>0</v>
      </c>
      <c r="V2401" s="15">
        <v>30000</v>
      </c>
      <c r="W2401" s="15">
        <v>10000</v>
      </c>
      <c r="X2401" s="15">
        <v>5000</v>
      </c>
      <c r="Y2401" s="90" t="s">
        <v>143</v>
      </c>
      <c r="Z2401" s="90" t="s">
        <v>83</v>
      </c>
      <c r="AA2401" s="90" t="s">
        <v>84</v>
      </c>
      <c r="AB2401" s="90" t="s">
        <v>22262</v>
      </c>
      <c r="AC2401" s="90" t="s">
        <v>121</v>
      </c>
      <c r="AD2401" s="90" t="s">
        <v>87</v>
      </c>
      <c r="AE2401" s="90" t="s">
        <v>61</v>
      </c>
      <c r="AF2401" s="90" t="s">
        <v>61</v>
      </c>
      <c r="AG2401" s="90" t="s">
        <v>89</v>
      </c>
      <c r="AH2401" s="90" t="s">
        <v>89</v>
      </c>
      <c r="AI2401" s="90" t="s">
        <v>89</v>
      </c>
      <c r="AJ2401" s="90" t="s">
        <v>89</v>
      </c>
      <c r="AK2401" s="90" t="s">
        <v>89</v>
      </c>
      <c r="AL2401" s="90" t="s">
        <v>89</v>
      </c>
      <c r="AM2401" s="90" t="s">
        <v>89</v>
      </c>
      <c r="AN2401" s="90" t="s">
        <v>89</v>
      </c>
      <c r="AO2401" s="90" t="s">
        <v>89</v>
      </c>
      <c r="AP2401" s="90" t="s">
        <v>89</v>
      </c>
      <c r="AQ2401" s="90" t="s">
        <v>90</v>
      </c>
      <c r="AR2401" s="90" t="s">
        <v>90</v>
      </c>
      <c r="AS2401" s="90" t="s">
        <v>91</v>
      </c>
      <c r="AT2401" s="90" t="s">
        <v>92</v>
      </c>
      <c r="AU2401" s="90" t="s">
        <v>92</v>
      </c>
      <c r="AV2401" s="90" t="s">
        <v>93</v>
      </c>
      <c r="AW2401" s="90" t="s">
        <v>22267</v>
      </c>
      <c r="AX2401" s="90" t="s">
        <v>22268</v>
      </c>
      <c r="AY2401" s="90" t="s">
        <v>22269</v>
      </c>
      <c r="AZ2401" s="90" t="s">
        <v>22268</v>
      </c>
      <c r="BA2401" s="90" t="s">
        <v>215</v>
      </c>
      <c r="BB2401" s="90" t="s">
        <v>22270</v>
      </c>
      <c r="BC2401" s="90" t="s">
        <v>99</v>
      </c>
      <c r="BD2401" s="90" t="s">
        <v>150</v>
      </c>
      <c r="BE2401" s="90" t="s">
        <v>61</v>
      </c>
      <c r="BF2401" s="90" t="s">
        <v>119</v>
      </c>
      <c r="BG2401" s="90" t="s">
        <v>101</v>
      </c>
    </row>
    <row r="2402" s="85" customFormat="1" ht="19" customHeight="1" spans="1:59">
      <c r="A2402" s="90" t="s">
        <v>516</v>
      </c>
      <c r="B2402" s="90" t="s">
        <v>517</v>
      </c>
      <c r="C2402" s="90" t="s">
        <v>681</v>
      </c>
      <c r="D2402" s="90" t="s">
        <v>682</v>
      </c>
      <c r="E2402" s="90" t="s">
        <v>22271</v>
      </c>
      <c r="F2402" s="90" t="s">
        <v>5036</v>
      </c>
      <c r="G2402" s="90" t="s">
        <v>5036</v>
      </c>
      <c r="H2402" s="90" t="s">
        <v>605</v>
      </c>
      <c r="I2402" s="90" t="s">
        <v>22272</v>
      </c>
      <c r="J2402" s="90" t="s">
        <v>22273</v>
      </c>
      <c r="K2402" s="90" t="s">
        <v>22274</v>
      </c>
      <c r="L2402" s="90" t="s">
        <v>73</v>
      </c>
      <c r="M2402" s="90" t="s">
        <v>22275</v>
      </c>
      <c r="N2402" s="90" t="s">
        <v>3528</v>
      </c>
      <c r="O2402" s="90" t="s">
        <v>610</v>
      </c>
      <c r="P2402" s="90" t="s">
        <v>611</v>
      </c>
      <c r="Q2402" s="90" t="s">
        <v>612</v>
      </c>
      <c r="R2402" s="90" t="s">
        <v>613</v>
      </c>
      <c r="S2402" s="90" t="s">
        <v>22276</v>
      </c>
      <c r="T2402" s="90" t="s">
        <v>380</v>
      </c>
      <c r="U2402" s="15">
        <v>0</v>
      </c>
      <c r="V2402" s="15">
        <v>98422</v>
      </c>
      <c r="W2402" s="15">
        <v>78400</v>
      </c>
      <c r="X2402" s="15">
        <v>35000</v>
      </c>
      <c r="Y2402" s="90" t="s">
        <v>143</v>
      </c>
      <c r="Z2402" s="90" t="s">
        <v>83</v>
      </c>
      <c r="AA2402" s="90" t="s">
        <v>84</v>
      </c>
      <c r="AB2402" s="90" t="s">
        <v>22277</v>
      </c>
      <c r="AC2402" s="90" t="s">
        <v>145</v>
      </c>
      <c r="AD2402" s="90" t="s">
        <v>87</v>
      </c>
      <c r="AE2402" s="90" t="s">
        <v>61</v>
      </c>
      <c r="AF2402" s="90" t="s">
        <v>61</v>
      </c>
      <c r="AG2402" s="90" t="s">
        <v>89</v>
      </c>
      <c r="AH2402" s="90" t="s">
        <v>89</v>
      </c>
      <c r="AI2402" s="90" t="s">
        <v>89</v>
      </c>
      <c r="AJ2402" s="90" t="s">
        <v>89</v>
      </c>
      <c r="AK2402" s="90" t="s">
        <v>89</v>
      </c>
      <c r="AL2402" s="90" t="s">
        <v>89</v>
      </c>
      <c r="AM2402" s="90" t="s">
        <v>89</v>
      </c>
      <c r="AN2402" s="90" t="s">
        <v>89</v>
      </c>
      <c r="AO2402" s="90" t="s">
        <v>89</v>
      </c>
      <c r="AP2402" s="90" t="s">
        <v>89</v>
      </c>
      <c r="AQ2402" s="90" t="s">
        <v>90</v>
      </c>
      <c r="AR2402" s="90" t="s">
        <v>90</v>
      </c>
      <c r="AS2402" s="90" t="s">
        <v>91</v>
      </c>
      <c r="AT2402" s="90" t="s">
        <v>92</v>
      </c>
      <c r="AU2402" s="90" t="s">
        <v>92</v>
      </c>
      <c r="AV2402" s="90" t="s">
        <v>93</v>
      </c>
      <c r="AW2402" s="90" t="s">
        <v>22278</v>
      </c>
      <c r="AX2402" s="90" t="s">
        <v>22279</v>
      </c>
      <c r="AY2402" s="90" t="s">
        <v>22280</v>
      </c>
      <c r="AZ2402" s="90" t="s">
        <v>22279</v>
      </c>
      <c r="BA2402" s="90" t="s">
        <v>97</v>
      </c>
      <c r="BB2402" s="90" t="s">
        <v>22281</v>
      </c>
      <c r="BC2402" s="90" t="s">
        <v>99</v>
      </c>
      <c r="BD2402" s="90" t="s">
        <v>150</v>
      </c>
      <c r="BE2402" s="90" t="s">
        <v>61</v>
      </c>
      <c r="BF2402" s="90" t="s">
        <v>380</v>
      </c>
      <c r="BG2402" s="90" t="s">
        <v>101</v>
      </c>
    </row>
    <row r="2403" s="85" customFormat="1" ht="19" customHeight="1" spans="1:59">
      <c r="A2403" s="90" t="s">
        <v>1774</v>
      </c>
      <c r="B2403" s="90" t="s">
        <v>1775</v>
      </c>
      <c r="C2403" s="90" t="s">
        <v>9816</v>
      </c>
      <c r="D2403" s="90" t="s">
        <v>9817</v>
      </c>
      <c r="E2403" s="90" t="s">
        <v>9818</v>
      </c>
      <c r="F2403" s="90" t="s">
        <v>16064</v>
      </c>
      <c r="G2403" s="90" t="s">
        <v>3367</v>
      </c>
      <c r="H2403" s="90" t="s">
        <v>109</v>
      </c>
      <c r="I2403" s="90" t="s">
        <v>22282</v>
      </c>
      <c r="J2403" s="90" t="s">
        <v>22283</v>
      </c>
      <c r="K2403" s="90" t="s">
        <v>22284</v>
      </c>
      <c r="L2403" s="90" t="s">
        <v>73</v>
      </c>
      <c r="M2403" s="90" t="s">
        <v>3648</v>
      </c>
      <c r="N2403" s="90" t="s">
        <v>1619</v>
      </c>
      <c r="O2403" s="90" t="s">
        <v>115</v>
      </c>
      <c r="P2403" s="90" t="s">
        <v>116</v>
      </c>
      <c r="Q2403" s="90" t="s">
        <v>117</v>
      </c>
      <c r="R2403" s="90" t="s">
        <v>116</v>
      </c>
      <c r="S2403" s="90" t="s">
        <v>22285</v>
      </c>
      <c r="T2403" s="90" t="s">
        <v>380</v>
      </c>
      <c r="U2403" s="15">
        <v>0</v>
      </c>
      <c r="V2403" s="15">
        <v>6586</v>
      </c>
      <c r="W2403" s="15">
        <v>3000</v>
      </c>
      <c r="X2403" s="15">
        <v>3000</v>
      </c>
      <c r="Y2403" s="90" t="s">
        <v>143</v>
      </c>
      <c r="Z2403" s="90" t="s">
        <v>83</v>
      </c>
      <c r="AA2403" s="90" t="s">
        <v>84</v>
      </c>
      <c r="AB2403" s="90" t="s">
        <v>9825</v>
      </c>
      <c r="AC2403" s="90" t="s">
        <v>145</v>
      </c>
      <c r="AD2403" s="90" t="s">
        <v>87</v>
      </c>
      <c r="AE2403" s="90" t="s">
        <v>61</v>
      </c>
      <c r="AF2403" s="90" t="s">
        <v>61</v>
      </c>
      <c r="AG2403" s="90" t="s">
        <v>89</v>
      </c>
      <c r="AH2403" s="90" t="s">
        <v>89</v>
      </c>
      <c r="AI2403" s="90" t="s">
        <v>89</v>
      </c>
      <c r="AJ2403" s="90" t="s">
        <v>89</v>
      </c>
      <c r="AK2403" s="90" t="s">
        <v>89</v>
      </c>
      <c r="AL2403" s="90" t="s">
        <v>89</v>
      </c>
      <c r="AM2403" s="90" t="s">
        <v>89</v>
      </c>
      <c r="AN2403" s="90" t="s">
        <v>89</v>
      </c>
      <c r="AO2403" s="90" t="s">
        <v>89</v>
      </c>
      <c r="AP2403" s="90" t="s">
        <v>89</v>
      </c>
      <c r="AQ2403" s="90" t="s">
        <v>90</v>
      </c>
      <c r="AR2403" s="90" t="s">
        <v>90</v>
      </c>
      <c r="AS2403" s="90" t="s">
        <v>91</v>
      </c>
      <c r="AT2403" s="90" t="s">
        <v>92</v>
      </c>
      <c r="AU2403" s="90" t="s">
        <v>92</v>
      </c>
      <c r="AV2403" s="90" t="s">
        <v>93</v>
      </c>
      <c r="AW2403" s="90" t="s">
        <v>9826</v>
      </c>
      <c r="AX2403" s="90" t="s">
        <v>22286</v>
      </c>
      <c r="AY2403" s="90" t="s">
        <v>9828</v>
      </c>
      <c r="AZ2403" s="90" t="s">
        <v>22286</v>
      </c>
      <c r="BA2403" s="90" t="s">
        <v>97</v>
      </c>
      <c r="BB2403" s="90" t="s">
        <v>22287</v>
      </c>
      <c r="BC2403" s="90" t="s">
        <v>99</v>
      </c>
      <c r="BD2403" s="90" t="s">
        <v>150</v>
      </c>
      <c r="BE2403" s="90" t="s">
        <v>61</v>
      </c>
      <c r="BF2403" s="90" t="s">
        <v>380</v>
      </c>
      <c r="BG2403" s="90" t="s">
        <v>101</v>
      </c>
    </row>
    <row r="2404" s="85" customFormat="1" ht="19" customHeight="1" spans="1:59">
      <c r="A2404" s="90" t="s">
        <v>174</v>
      </c>
      <c r="B2404" s="90" t="s">
        <v>175</v>
      </c>
      <c r="C2404" s="90" t="s">
        <v>2515</v>
      </c>
      <c r="D2404" s="90" t="s">
        <v>2516</v>
      </c>
      <c r="E2404" s="90" t="s">
        <v>22288</v>
      </c>
      <c r="F2404" s="90" t="s">
        <v>22289</v>
      </c>
      <c r="G2404" s="90" t="s">
        <v>1501</v>
      </c>
      <c r="H2404" s="90" t="s">
        <v>69</v>
      </c>
      <c r="I2404" s="90" t="s">
        <v>22290</v>
      </c>
      <c r="J2404" s="90" t="s">
        <v>22291</v>
      </c>
      <c r="K2404" s="90" t="s">
        <v>22292</v>
      </c>
      <c r="L2404" s="90" t="s">
        <v>73</v>
      </c>
      <c r="M2404" s="90" t="s">
        <v>508</v>
      </c>
      <c r="N2404" s="90" t="s">
        <v>2707</v>
      </c>
      <c r="O2404" s="90" t="s">
        <v>76</v>
      </c>
      <c r="P2404" s="90" t="s">
        <v>77</v>
      </c>
      <c r="Q2404" s="90" t="s">
        <v>277</v>
      </c>
      <c r="R2404" s="90" t="s">
        <v>278</v>
      </c>
      <c r="S2404" s="90" t="s">
        <v>22293</v>
      </c>
      <c r="T2404" s="90" t="s">
        <v>328</v>
      </c>
      <c r="U2404" s="15">
        <v>0</v>
      </c>
      <c r="V2404" s="15">
        <v>0</v>
      </c>
      <c r="W2404" s="15">
        <v>4500</v>
      </c>
      <c r="X2404" s="15">
        <v>4500</v>
      </c>
      <c r="Y2404" s="90" t="s">
        <v>82</v>
      </c>
      <c r="Z2404" s="90" t="s">
        <v>83</v>
      </c>
      <c r="AA2404" s="90" t="s">
        <v>84</v>
      </c>
      <c r="AB2404" s="90" t="s">
        <v>22294</v>
      </c>
      <c r="AC2404" s="90" t="s">
        <v>359</v>
      </c>
      <c r="AD2404" s="90" t="s">
        <v>87</v>
      </c>
      <c r="AE2404" s="90" t="s">
        <v>61</v>
      </c>
      <c r="AF2404" s="90" t="s">
        <v>61</v>
      </c>
      <c r="AG2404" s="90" t="s">
        <v>89</v>
      </c>
      <c r="AH2404" s="90" t="s">
        <v>89</v>
      </c>
      <c r="AI2404" s="90" t="s">
        <v>89</v>
      </c>
      <c r="AJ2404" s="90" t="s">
        <v>89</v>
      </c>
      <c r="AK2404" s="90" t="s">
        <v>89</v>
      </c>
      <c r="AL2404" s="90" t="s">
        <v>89</v>
      </c>
      <c r="AM2404" s="90" t="s">
        <v>89</v>
      </c>
      <c r="AN2404" s="90" t="s">
        <v>89</v>
      </c>
      <c r="AO2404" s="90" t="s">
        <v>89</v>
      </c>
      <c r="AP2404" s="90" t="s">
        <v>89</v>
      </c>
      <c r="AQ2404" s="90" t="s">
        <v>90</v>
      </c>
      <c r="AR2404" s="90" t="s">
        <v>90</v>
      </c>
      <c r="AS2404" s="90" t="s">
        <v>91</v>
      </c>
      <c r="AT2404" s="90" t="s">
        <v>92</v>
      </c>
      <c r="AU2404" s="90" t="s">
        <v>92</v>
      </c>
      <c r="AV2404" s="90" t="s">
        <v>93</v>
      </c>
      <c r="AW2404" s="90" t="s">
        <v>22295</v>
      </c>
      <c r="AX2404" s="90" t="s">
        <v>22296</v>
      </c>
      <c r="AY2404" s="90" t="s">
        <v>22297</v>
      </c>
      <c r="AZ2404" s="90" t="s">
        <v>22296</v>
      </c>
      <c r="BA2404" s="90" t="s">
        <v>97</v>
      </c>
      <c r="BB2404" s="90" t="s">
        <v>22298</v>
      </c>
      <c r="BC2404" s="90" t="s">
        <v>99</v>
      </c>
      <c r="BD2404" s="90" t="s">
        <v>100</v>
      </c>
      <c r="BE2404" s="90" t="s">
        <v>61</v>
      </c>
      <c r="BF2404" s="90" t="s">
        <v>328</v>
      </c>
      <c r="BG2404" s="90" t="s">
        <v>101</v>
      </c>
    </row>
    <row r="2405" s="85" customFormat="1" ht="19" customHeight="1" spans="1:59">
      <c r="A2405" s="90" t="s">
        <v>1984</v>
      </c>
      <c r="B2405" s="90" t="s">
        <v>1985</v>
      </c>
      <c r="C2405" s="90" t="s">
        <v>22299</v>
      </c>
      <c r="D2405" s="90" t="s">
        <v>22300</v>
      </c>
      <c r="E2405" s="90" t="s">
        <v>22301</v>
      </c>
      <c r="F2405" s="90" t="s">
        <v>22302</v>
      </c>
      <c r="G2405" s="90" t="s">
        <v>1990</v>
      </c>
      <c r="H2405" s="90" t="s">
        <v>109</v>
      </c>
      <c r="I2405" s="90" t="s">
        <v>22303</v>
      </c>
      <c r="J2405" s="90" t="s">
        <v>22304</v>
      </c>
      <c r="K2405" s="90" t="s">
        <v>22305</v>
      </c>
      <c r="L2405" s="90" t="s">
        <v>73</v>
      </c>
      <c r="M2405" s="90" t="s">
        <v>74</v>
      </c>
      <c r="N2405" s="90" t="s">
        <v>880</v>
      </c>
      <c r="O2405" s="90" t="s">
        <v>1848</v>
      </c>
      <c r="P2405" s="90" t="s">
        <v>1849</v>
      </c>
      <c r="Q2405" s="90" t="s">
        <v>1850</v>
      </c>
      <c r="R2405" s="90" t="s">
        <v>1849</v>
      </c>
      <c r="S2405" s="90" t="s">
        <v>22306</v>
      </c>
      <c r="T2405" s="90" t="s">
        <v>380</v>
      </c>
      <c r="U2405" s="15">
        <v>0</v>
      </c>
      <c r="V2405" s="15">
        <v>12000</v>
      </c>
      <c r="W2405" s="15">
        <v>9600</v>
      </c>
      <c r="X2405" s="15">
        <v>4800</v>
      </c>
      <c r="Y2405" s="90" t="s">
        <v>82</v>
      </c>
      <c r="Z2405" s="90" t="s">
        <v>83</v>
      </c>
      <c r="AA2405" s="90" t="s">
        <v>84</v>
      </c>
      <c r="AB2405" s="90" t="s">
        <v>22307</v>
      </c>
      <c r="AC2405" s="90" t="s">
        <v>359</v>
      </c>
      <c r="AD2405" s="90" t="s">
        <v>87</v>
      </c>
      <c r="AE2405" s="90" t="s">
        <v>61</v>
      </c>
      <c r="AF2405" s="90" t="s">
        <v>61</v>
      </c>
      <c r="AG2405" s="90" t="s">
        <v>89</v>
      </c>
      <c r="AH2405" s="90" t="s">
        <v>89</v>
      </c>
      <c r="AI2405" s="90" t="s">
        <v>89</v>
      </c>
      <c r="AJ2405" s="90" t="s">
        <v>89</v>
      </c>
      <c r="AK2405" s="90" t="s">
        <v>89</v>
      </c>
      <c r="AL2405" s="90" t="s">
        <v>89</v>
      </c>
      <c r="AM2405" s="90" t="s">
        <v>89</v>
      </c>
      <c r="AN2405" s="90" t="s">
        <v>89</v>
      </c>
      <c r="AO2405" s="90" t="s">
        <v>89</v>
      </c>
      <c r="AP2405" s="90" t="s">
        <v>89</v>
      </c>
      <c r="AQ2405" s="90" t="s">
        <v>90</v>
      </c>
      <c r="AR2405" s="90" t="s">
        <v>90</v>
      </c>
      <c r="AS2405" s="90" t="s">
        <v>91</v>
      </c>
      <c r="AT2405" s="90" t="s">
        <v>92</v>
      </c>
      <c r="AU2405" s="90" t="s">
        <v>92</v>
      </c>
      <c r="AV2405" s="90" t="s">
        <v>93</v>
      </c>
      <c r="AW2405" s="90" t="s">
        <v>22308</v>
      </c>
      <c r="AX2405" s="90" t="s">
        <v>22309</v>
      </c>
      <c r="AY2405" s="90" t="s">
        <v>22310</v>
      </c>
      <c r="AZ2405" s="90" t="s">
        <v>22309</v>
      </c>
      <c r="BA2405" s="90" t="s">
        <v>97</v>
      </c>
      <c r="BB2405" s="90" t="s">
        <v>22311</v>
      </c>
      <c r="BC2405" s="90" t="s">
        <v>99</v>
      </c>
      <c r="BD2405" s="90" t="s">
        <v>100</v>
      </c>
      <c r="BE2405" s="90" t="s">
        <v>61</v>
      </c>
      <c r="BF2405" s="90" t="s">
        <v>380</v>
      </c>
      <c r="BG2405" s="90" t="s">
        <v>101</v>
      </c>
    </row>
    <row r="2406" s="85" customFormat="1" ht="19" customHeight="1" spans="1:59">
      <c r="A2406" s="90" t="s">
        <v>1774</v>
      </c>
      <c r="B2406" s="90" t="s">
        <v>1775</v>
      </c>
      <c r="C2406" s="90" t="s">
        <v>9816</v>
      </c>
      <c r="D2406" s="90" t="s">
        <v>9817</v>
      </c>
      <c r="E2406" s="90" t="s">
        <v>9818</v>
      </c>
      <c r="F2406" s="90" t="s">
        <v>16064</v>
      </c>
      <c r="G2406" s="90" t="s">
        <v>3367</v>
      </c>
      <c r="H2406" s="90" t="s">
        <v>109</v>
      </c>
      <c r="I2406" s="90" t="s">
        <v>22312</v>
      </c>
      <c r="J2406" s="90" t="s">
        <v>22313</v>
      </c>
      <c r="K2406" s="90" t="s">
        <v>22314</v>
      </c>
      <c r="L2406" s="90" t="s">
        <v>73</v>
      </c>
      <c r="M2406" s="90" t="s">
        <v>22315</v>
      </c>
      <c r="N2406" s="90" t="s">
        <v>3556</v>
      </c>
      <c r="O2406" s="90" t="s">
        <v>1848</v>
      </c>
      <c r="P2406" s="90" t="s">
        <v>1849</v>
      </c>
      <c r="Q2406" s="90" t="s">
        <v>1850</v>
      </c>
      <c r="R2406" s="90" t="s">
        <v>1849</v>
      </c>
      <c r="S2406" s="90" t="s">
        <v>22316</v>
      </c>
      <c r="T2406" s="90" t="s">
        <v>380</v>
      </c>
      <c r="U2406" s="15">
        <v>0</v>
      </c>
      <c r="V2406" s="15">
        <v>100000</v>
      </c>
      <c r="W2406" s="15">
        <v>70000</v>
      </c>
      <c r="X2406" s="15">
        <v>20000</v>
      </c>
      <c r="Y2406" s="90" t="s">
        <v>143</v>
      </c>
      <c r="Z2406" s="90" t="s">
        <v>83</v>
      </c>
      <c r="AA2406" s="90" t="s">
        <v>84</v>
      </c>
      <c r="AB2406" s="90" t="s">
        <v>9825</v>
      </c>
      <c r="AC2406" s="90" t="s">
        <v>359</v>
      </c>
      <c r="AD2406" s="90" t="s">
        <v>87</v>
      </c>
      <c r="AE2406" s="90" t="s">
        <v>61</v>
      </c>
      <c r="AF2406" s="90" t="s">
        <v>61</v>
      </c>
      <c r="AG2406" s="90" t="s">
        <v>89</v>
      </c>
      <c r="AH2406" s="90" t="s">
        <v>89</v>
      </c>
      <c r="AI2406" s="90" t="s">
        <v>89</v>
      </c>
      <c r="AJ2406" s="90" t="s">
        <v>89</v>
      </c>
      <c r="AK2406" s="90" t="s">
        <v>89</v>
      </c>
      <c r="AL2406" s="90" t="s">
        <v>89</v>
      </c>
      <c r="AM2406" s="90" t="s">
        <v>89</v>
      </c>
      <c r="AN2406" s="90" t="s">
        <v>89</v>
      </c>
      <c r="AO2406" s="90" t="s">
        <v>89</v>
      </c>
      <c r="AP2406" s="90" t="s">
        <v>89</v>
      </c>
      <c r="AQ2406" s="90" t="s">
        <v>90</v>
      </c>
      <c r="AR2406" s="90" t="s">
        <v>90</v>
      </c>
      <c r="AS2406" s="90" t="s">
        <v>91</v>
      </c>
      <c r="AT2406" s="90" t="s">
        <v>92</v>
      </c>
      <c r="AU2406" s="90" t="s">
        <v>92</v>
      </c>
      <c r="AV2406" s="90" t="s">
        <v>93</v>
      </c>
      <c r="AW2406" s="90" t="s">
        <v>9826</v>
      </c>
      <c r="AX2406" s="90" t="s">
        <v>22317</v>
      </c>
      <c r="AY2406" s="90" t="s">
        <v>9828</v>
      </c>
      <c r="AZ2406" s="90" t="s">
        <v>22317</v>
      </c>
      <c r="BA2406" s="90" t="s">
        <v>97</v>
      </c>
      <c r="BB2406" s="90" t="s">
        <v>22318</v>
      </c>
      <c r="BC2406" s="90" t="s">
        <v>99</v>
      </c>
      <c r="BD2406" s="90" t="s">
        <v>150</v>
      </c>
      <c r="BE2406" s="90" t="s">
        <v>61</v>
      </c>
      <c r="BF2406" s="90" t="s">
        <v>380</v>
      </c>
      <c r="BG2406" s="90" t="s">
        <v>101</v>
      </c>
    </row>
    <row r="2407" s="85" customFormat="1" ht="19" customHeight="1" spans="1:59">
      <c r="A2407" s="90" t="s">
        <v>2742</v>
      </c>
      <c r="B2407" s="90" t="s">
        <v>2743</v>
      </c>
      <c r="C2407" s="90" t="s">
        <v>3091</v>
      </c>
      <c r="D2407" s="90" t="s">
        <v>3092</v>
      </c>
      <c r="E2407" s="90" t="s">
        <v>22319</v>
      </c>
      <c r="F2407" s="90" t="s">
        <v>22320</v>
      </c>
      <c r="G2407" s="90" t="s">
        <v>3238</v>
      </c>
      <c r="H2407" s="90" t="s">
        <v>109</v>
      </c>
      <c r="I2407" s="90" t="s">
        <v>22321</v>
      </c>
      <c r="J2407" s="90" t="s">
        <v>22322</v>
      </c>
      <c r="K2407" s="90" t="s">
        <v>22323</v>
      </c>
      <c r="L2407" s="90" t="s">
        <v>73</v>
      </c>
      <c r="M2407" s="90" t="s">
        <v>3280</v>
      </c>
      <c r="N2407" s="90" t="s">
        <v>203</v>
      </c>
      <c r="O2407" s="90" t="s">
        <v>2914</v>
      </c>
      <c r="P2407" s="90" t="s">
        <v>2915</v>
      </c>
      <c r="Q2407" s="90" t="s">
        <v>1940</v>
      </c>
      <c r="R2407" s="90" t="s">
        <v>1941</v>
      </c>
      <c r="S2407" s="90" t="s">
        <v>22324</v>
      </c>
      <c r="T2407" s="90" t="s">
        <v>380</v>
      </c>
      <c r="U2407" s="15">
        <v>0</v>
      </c>
      <c r="V2407" s="15">
        <v>25589</v>
      </c>
      <c r="W2407" s="15">
        <v>8000</v>
      </c>
      <c r="X2407" s="15">
        <v>8000</v>
      </c>
      <c r="Y2407" s="90" t="s">
        <v>143</v>
      </c>
      <c r="Z2407" s="90" t="s">
        <v>83</v>
      </c>
      <c r="AA2407" s="90" t="s">
        <v>84</v>
      </c>
      <c r="AB2407" s="90" t="s">
        <v>22325</v>
      </c>
      <c r="AC2407" s="90" t="s">
        <v>359</v>
      </c>
      <c r="AD2407" s="90" t="s">
        <v>87</v>
      </c>
      <c r="AE2407" s="90" t="s">
        <v>61</v>
      </c>
      <c r="AF2407" s="90" t="s">
        <v>61</v>
      </c>
      <c r="AG2407" s="90" t="s">
        <v>89</v>
      </c>
      <c r="AH2407" s="90" t="s">
        <v>89</v>
      </c>
      <c r="AI2407" s="90" t="s">
        <v>89</v>
      </c>
      <c r="AJ2407" s="90" t="s">
        <v>89</v>
      </c>
      <c r="AK2407" s="90" t="s">
        <v>89</v>
      </c>
      <c r="AL2407" s="90" t="s">
        <v>89</v>
      </c>
      <c r="AM2407" s="90" t="s">
        <v>89</v>
      </c>
      <c r="AN2407" s="90" t="s">
        <v>89</v>
      </c>
      <c r="AO2407" s="90" t="s">
        <v>89</v>
      </c>
      <c r="AP2407" s="90" t="s">
        <v>89</v>
      </c>
      <c r="AQ2407" s="90" t="s">
        <v>90</v>
      </c>
      <c r="AR2407" s="90" t="s">
        <v>90</v>
      </c>
      <c r="AS2407" s="90" t="s">
        <v>91</v>
      </c>
      <c r="AT2407" s="90" t="s">
        <v>92</v>
      </c>
      <c r="AU2407" s="90" t="s">
        <v>92</v>
      </c>
      <c r="AV2407" s="90" t="s">
        <v>93</v>
      </c>
      <c r="AW2407" s="90" t="s">
        <v>22326</v>
      </c>
      <c r="AX2407" s="90" t="s">
        <v>22327</v>
      </c>
      <c r="AY2407" s="90" t="s">
        <v>22328</v>
      </c>
      <c r="AZ2407" s="90" t="s">
        <v>22327</v>
      </c>
      <c r="BA2407" s="90" t="s">
        <v>97</v>
      </c>
      <c r="BB2407" s="90" t="s">
        <v>22329</v>
      </c>
      <c r="BC2407" s="90" t="s">
        <v>99</v>
      </c>
      <c r="BD2407" s="90" t="s">
        <v>150</v>
      </c>
      <c r="BE2407" s="90" t="s">
        <v>61</v>
      </c>
      <c r="BF2407" s="90" t="s">
        <v>380</v>
      </c>
      <c r="BG2407" s="90" t="s">
        <v>101</v>
      </c>
    </row>
    <row r="2408" s="85" customFormat="1" ht="19" customHeight="1" spans="1:59">
      <c r="A2408" s="90" t="s">
        <v>102</v>
      </c>
      <c r="B2408" s="90" t="s">
        <v>103</v>
      </c>
      <c r="C2408" s="90" t="s">
        <v>921</v>
      </c>
      <c r="D2408" s="90" t="s">
        <v>922</v>
      </c>
      <c r="E2408" s="90" t="s">
        <v>22330</v>
      </c>
      <c r="F2408" s="90" t="s">
        <v>22331</v>
      </c>
      <c r="G2408" s="90" t="s">
        <v>15847</v>
      </c>
      <c r="H2408" s="90" t="s">
        <v>158</v>
      </c>
      <c r="I2408" s="90" t="s">
        <v>22332</v>
      </c>
      <c r="J2408" s="90" t="s">
        <v>22333</v>
      </c>
      <c r="K2408" s="90" t="s">
        <v>22334</v>
      </c>
      <c r="L2408" s="90" t="s">
        <v>73</v>
      </c>
      <c r="M2408" s="90" t="s">
        <v>74</v>
      </c>
      <c r="N2408" s="90" t="s">
        <v>880</v>
      </c>
      <c r="O2408" s="90" t="s">
        <v>164</v>
      </c>
      <c r="P2408" s="90" t="s">
        <v>165</v>
      </c>
      <c r="Q2408" s="90" t="s">
        <v>166</v>
      </c>
      <c r="R2408" s="90" t="s">
        <v>167</v>
      </c>
      <c r="S2408" s="90" t="s">
        <v>22335</v>
      </c>
      <c r="T2408" s="90" t="s">
        <v>119</v>
      </c>
      <c r="U2408" s="15">
        <v>0</v>
      </c>
      <c r="V2408" s="15">
        <v>8600</v>
      </c>
      <c r="W2408" s="15">
        <v>6880</v>
      </c>
      <c r="X2408" s="15">
        <v>3440</v>
      </c>
      <c r="Y2408" s="90" t="s">
        <v>82</v>
      </c>
      <c r="Z2408" s="90" t="s">
        <v>83</v>
      </c>
      <c r="AA2408" s="90" t="s">
        <v>84</v>
      </c>
      <c r="AB2408" s="90" t="s">
        <v>22336</v>
      </c>
      <c r="AC2408" s="90" t="s">
        <v>191</v>
      </c>
      <c r="AD2408" s="90" t="s">
        <v>87</v>
      </c>
      <c r="AE2408" s="90" t="s">
        <v>61</v>
      </c>
      <c r="AF2408" s="90" t="s">
        <v>61</v>
      </c>
      <c r="AG2408" s="90" t="s">
        <v>89</v>
      </c>
      <c r="AH2408" s="90" t="s">
        <v>89</v>
      </c>
      <c r="AI2408" s="90" t="s">
        <v>89</v>
      </c>
      <c r="AJ2408" s="90" t="s">
        <v>88</v>
      </c>
      <c r="AK2408" s="90" t="s">
        <v>89</v>
      </c>
      <c r="AL2408" s="90" t="s">
        <v>89</v>
      </c>
      <c r="AM2408" s="90" t="s">
        <v>89</v>
      </c>
      <c r="AN2408" s="90" t="s">
        <v>89</v>
      </c>
      <c r="AO2408" s="90" t="s">
        <v>89</v>
      </c>
      <c r="AP2408" s="90" t="s">
        <v>89</v>
      </c>
      <c r="AQ2408" s="90" t="s">
        <v>90</v>
      </c>
      <c r="AR2408" s="90" t="s">
        <v>90</v>
      </c>
      <c r="AS2408" s="90" t="s">
        <v>91</v>
      </c>
      <c r="AT2408" s="90" t="s">
        <v>92</v>
      </c>
      <c r="AU2408" s="90" t="s">
        <v>92</v>
      </c>
      <c r="AV2408" s="90" t="s">
        <v>93</v>
      </c>
      <c r="AW2408" s="90" t="s">
        <v>22337</v>
      </c>
      <c r="AX2408" s="90" t="s">
        <v>22338</v>
      </c>
      <c r="AY2408" s="90" t="s">
        <v>22339</v>
      </c>
      <c r="AZ2408" s="90" t="s">
        <v>22338</v>
      </c>
      <c r="BA2408" s="90" t="s">
        <v>97</v>
      </c>
      <c r="BB2408" s="90" t="s">
        <v>22340</v>
      </c>
      <c r="BC2408" s="90" t="s">
        <v>99</v>
      </c>
      <c r="BD2408" s="90" t="s">
        <v>100</v>
      </c>
      <c r="BE2408" s="90" t="s">
        <v>61</v>
      </c>
      <c r="BF2408" s="90" t="s">
        <v>119</v>
      </c>
      <c r="BG2408" s="90" t="s">
        <v>101</v>
      </c>
    </row>
    <row r="2409" s="85" customFormat="1" ht="19" customHeight="1" spans="1:59">
      <c r="A2409" s="90" t="s">
        <v>226</v>
      </c>
      <c r="B2409" s="90" t="s">
        <v>227</v>
      </c>
      <c r="C2409" s="90" t="s">
        <v>5938</v>
      </c>
      <c r="D2409" s="90" t="s">
        <v>5939</v>
      </c>
      <c r="E2409" s="90" t="s">
        <v>22341</v>
      </c>
      <c r="F2409" s="90" t="s">
        <v>22342</v>
      </c>
      <c r="G2409" s="90" t="s">
        <v>22343</v>
      </c>
      <c r="H2409" s="90" t="s">
        <v>158</v>
      </c>
      <c r="I2409" s="90" t="s">
        <v>22344</v>
      </c>
      <c r="J2409" s="90" t="s">
        <v>22345</v>
      </c>
      <c r="K2409" s="90" t="s">
        <v>22346</v>
      </c>
      <c r="L2409" s="90" t="s">
        <v>73</v>
      </c>
      <c r="M2409" s="90" t="s">
        <v>74</v>
      </c>
      <c r="N2409" s="90" t="s">
        <v>1276</v>
      </c>
      <c r="O2409" s="90" t="s">
        <v>164</v>
      </c>
      <c r="P2409" s="90" t="s">
        <v>165</v>
      </c>
      <c r="Q2409" s="90" t="s">
        <v>166</v>
      </c>
      <c r="R2409" s="90" t="s">
        <v>167</v>
      </c>
      <c r="S2409" s="90" t="s">
        <v>22347</v>
      </c>
      <c r="T2409" s="90" t="s">
        <v>380</v>
      </c>
      <c r="U2409" s="15">
        <v>0</v>
      </c>
      <c r="V2409" s="15">
        <v>5000</v>
      </c>
      <c r="W2409" s="15">
        <v>3500</v>
      </c>
      <c r="X2409" s="15">
        <v>1700</v>
      </c>
      <c r="Y2409" s="90" t="s">
        <v>82</v>
      </c>
      <c r="Z2409" s="90" t="s">
        <v>83</v>
      </c>
      <c r="AA2409" s="90" t="s">
        <v>84</v>
      </c>
      <c r="AB2409" s="90" t="s">
        <v>22348</v>
      </c>
      <c r="AC2409" s="90" t="s">
        <v>191</v>
      </c>
      <c r="AD2409" s="90" t="s">
        <v>87</v>
      </c>
      <c r="AE2409" s="90" t="s">
        <v>61</v>
      </c>
      <c r="AF2409" s="90" t="s">
        <v>61</v>
      </c>
      <c r="AG2409" s="90" t="s">
        <v>89</v>
      </c>
      <c r="AH2409" s="90" t="s">
        <v>89</v>
      </c>
      <c r="AI2409" s="90" t="s">
        <v>89</v>
      </c>
      <c r="AJ2409" s="90" t="s">
        <v>89</v>
      </c>
      <c r="AK2409" s="90" t="s">
        <v>89</v>
      </c>
      <c r="AL2409" s="90" t="s">
        <v>89</v>
      </c>
      <c r="AM2409" s="90" t="s">
        <v>89</v>
      </c>
      <c r="AN2409" s="90" t="s">
        <v>89</v>
      </c>
      <c r="AO2409" s="90" t="s">
        <v>89</v>
      </c>
      <c r="AP2409" s="90" t="s">
        <v>89</v>
      </c>
      <c r="AQ2409" s="90" t="s">
        <v>90</v>
      </c>
      <c r="AR2409" s="90" t="s">
        <v>90</v>
      </c>
      <c r="AS2409" s="90" t="s">
        <v>91</v>
      </c>
      <c r="AT2409" s="90" t="s">
        <v>92</v>
      </c>
      <c r="AU2409" s="90" t="s">
        <v>92</v>
      </c>
      <c r="AV2409" s="90" t="s">
        <v>93</v>
      </c>
      <c r="AW2409" s="90" t="s">
        <v>22349</v>
      </c>
      <c r="AX2409" s="90" t="s">
        <v>22350</v>
      </c>
      <c r="AY2409" s="90" t="s">
        <v>22351</v>
      </c>
      <c r="AZ2409" s="90" t="s">
        <v>22350</v>
      </c>
      <c r="BA2409" s="90" t="s">
        <v>97</v>
      </c>
      <c r="BB2409" s="90" t="s">
        <v>22352</v>
      </c>
      <c r="BC2409" s="90" t="s">
        <v>99</v>
      </c>
      <c r="BD2409" s="90" t="s">
        <v>100</v>
      </c>
      <c r="BE2409" s="90" t="s">
        <v>61</v>
      </c>
      <c r="BF2409" s="90" t="s">
        <v>380</v>
      </c>
      <c r="BG2409" s="90" t="s">
        <v>101</v>
      </c>
    </row>
    <row r="2410" s="85" customFormat="1" ht="19" customHeight="1" spans="1:59">
      <c r="A2410" s="90" t="s">
        <v>102</v>
      </c>
      <c r="B2410" s="90" t="s">
        <v>103</v>
      </c>
      <c r="C2410" s="90" t="s">
        <v>4432</v>
      </c>
      <c r="D2410" s="90" t="s">
        <v>4433</v>
      </c>
      <c r="E2410" s="90" t="s">
        <v>20200</v>
      </c>
      <c r="F2410" s="90" t="s">
        <v>9229</v>
      </c>
      <c r="G2410" s="90" t="s">
        <v>1794</v>
      </c>
      <c r="H2410" s="90" t="s">
        <v>539</v>
      </c>
      <c r="I2410" s="90" t="s">
        <v>22353</v>
      </c>
      <c r="J2410" s="90" t="s">
        <v>22354</v>
      </c>
      <c r="K2410" s="90" t="s">
        <v>22355</v>
      </c>
      <c r="L2410" s="90" t="s">
        <v>73</v>
      </c>
      <c r="M2410" s="90" t="s">
        <v>2093</v>
      </c>
      <c r="N2410" s="90" t="s">
        <v>203</v>
      </c>
      <c r="O2410" s="90" t="s">
        <v>11073</v>
      </c>
      <c r="P2410" s="90" t="s">
        <v>5888</v>
      </c>
      <c r="Q2410" s="90" t="s">
        <v>2597</v>
      </c>
      <c r="R2410" s="90" t="s">
        <v>1878</v>
      </c>
      <c r="S2410" s="90" t="s">
        <v>22356</v>
      </c>
      <c r="T2410" s="90" t="s">
        <v>119</v>
      </c>
      <c r="U2410" s="15">
        <v>0</v>
      </c>
      <c r="V2410" s="15">
        <v>35000</v>
      </c>
      <c r="W2410" s="15">
        <v>14000</v>
      </c>
      <c r="X2410" s="15">
        <v>1200</v>
      </c>
      <c r="Y2410" s="90" t="s">
        <v>143</v>
      </c>
      <c r="Z2410" s="90" t="s">
        <v>83</v>
      </c>
      <c r="AA2410" s="90" t="s">
        <v>84</v>
      </c>
      <c r="AB2410" s="90" t="s">
        <v>20207</v>
      </c>
      <c r="AC2410" s="90" t="s">
        <v>359</v>
      </c>
      <c r="AD2410" s="90" t="s">
        <v>87</v>
      </c>
      <c r="AE2410" s="90" t="s">
        <v>61</v>
      </c>
      <c r="AF2410" s="90" t="s">
        <v>22357</v>
      </c>
      <c r="AG2410" s="90" t="s">
        <v>89</v>
      </c>
      <c r="AH2410" s="90" t="s">
        <v>89</v>
      </c>
      <c r="AI2410" s="90" t="s">
        <v>89</v>
      </c>
      <c r="AJ2410" s="90" t="s">
        <v>89</v>
      </c>
      <c r="AK2410" s="90" t="s">
        <v>89</v>
      </c>
      <c r="AL2410" s="90" t="s">
        <v>89</v>
      </c>
      <c r="AM2410" s="90" t="s">
        <v>89</v>
      </c>
      <c r="AN2410" s="90" t="s">
        <v>89</v>
      </c>
      <c r="AO2410" s="90" t="s">
        <v>89</v>
      </c>
      <c r="AP2410" s="90" t="s">
        <v>89</v>
      </c>
      <c r="AQ2410" s="90" t="s">
        <v>90</v>
      </c>
      <c r="AR2410" s="90" t="s">
        <v>90</v>
      </c>
      <c r="AS2410" s="90" t="s">
        <v>91</v>
      </c>
      <c r="AT2410" s="90" t="s">
        <v>92</v>
      </c>
      <c r="AU2410" s="90" t="s">
        <v>92</v>
      </c>
      <c r="AV2410" s="90" t="s">
        <v>93</v>
      </c>
      <c r="AW2410" s="90" t="s">
        <v>20208</v>
      </c>
      <c r="AX2410" s="90" t="s">
        <v>22358</v>
      </c>
      <c r="AY2410" s="90" t="s">
        <v>20210</v>
      </c>
      <c r="AZ2410" s="90" t="s">
        <v>22358</v>
      </c>
      <c r="BA2410" s="90" t="s">
        <v>97</v>
      </c>
      <c r="BB2410" s="90" t="s">
        <v>22359</v>
      </c>
      <c r="BC2410" s="90" t="s">
        <v>99</v>
      </c>
      <c r="BD2410" s="90" t="s">
        <v>150</v>
      </c>
      <c r="BE2410" s="90" t="s">
        <v>61</v>
      </c>
      <c r="BF2410" s="90" t="s">
        <v>119</v>
      </c>
      <c r="BG2410" s="90" t="s">
        <v>101</v>
      </c>
    </row>
    <row r="2411" s="85" customFormat="1" ht="19" customHeight="1" spans="1:59">
      <c r="A2411" s="90" t="s">
        <v>102</v>
      </c>
      <c r="B2411" s="90" t="s">
        <v>103</v>
      </c>
      <c r="C2411" s="90" t="s">
        <v>4432</v>
      </c>
      <c r="D2411" s="90" t="s">
        <v>4433</v>
      </c>
      <c r="E2411" s="90" t="s">
        <v>22360</v>
      </c>
      <c r="F2411" s="90" t="s">
        <v>9229</v>
      </c>
      <c r="G2411" s="90" t="s">
        <v>1794</v>
      </c>
      <c r="H2411" s="90" t="s">
        <v>539</v>
      </c>
      <c r="I2411" s="90" t="s">
        <v>22361</v>
      </c>
      <c r="J2411" s="90" t="s">
        <v>22362</v>
      </c>
      <c r="K2411" s="90" t="s">
        <v>22363</v>
      </c>
      <c r="L2411" s="90" t="s">
        <v>73</v>
      </c>
      <c r="M2411" s="90" t="s">
        <v>1115</v>
      </c>
      <c r="N2411" s="90" t="s">
        <v>2967</v>
      </c>
      <c r="O2411" s="90" t="s">
        <v>1875</v>
      </c>
      <c r="P2411" s="90" t="s">
        <v>1876</v>
      </c>
      <c r="Q2411" s="90" t="s">
        <v>2597</v>
      </c>
      <c r="R2411" s="90" t="s">
        <v>1878</v>
      </c>
      <c r="S2411" s="90" t="s">
        <v>22364</v>
      </c>
      <c r="T2411" s="90" t="s">
        <v>380</v>
      </c>
      <c r="U2411" s="15">
        <v>0</v>
      </c>
      <c r="V2411" s="15">
        <v>11000</v>
      </c>
      <c r="W2411" s="15">
        <v>4000</v>
      </c>
      <c r="X2411" s="15">
        <v>2500</v>
      </c>
      <c r="Y2411" s="90" t="s">
        <v>143</v>
      </c>
      <c r="Z2411" s="90" t="s">
        <v>83</v>
      </c>
      <c r="AA2411" s="90" t="s">
        <v>84</v>
      </c>
      <c r="AB2411" s="90" t="s">
        <v>22365</v>
      </c>
      <c r="AC2411" s="90" t="s">
        <v>359</v>
      </c>
      <c r="AD2411" s="90" t="s">
        <v>87</v>
      </c>
      <c r="AE2411" s="90" t="s">
        <v>61</v>
      </c>
      <c r="AF2411" s="90" t="s">
        <v>22366</v>
      </c>
      <c r="AG2411" s="90" t="s">
        <v>89</v>
      </c>
      <c r="AH2411" s="90" t="s">
        <v>89</v>
      </c>
      <c r="AI2411" s="90" t="s">
        <v>89</v>
      </c>
      <c r="AJ2411" s="90" t="s">
        <v>89</v>
      </c>
      <c r="AK2411" s="90" t="s">
        <v>89</v>
      </c>
      <c r="AL2411" s="90" t="s">
        <v>89</v>
      </c>
      <c r="AM2411" s="90" t="s">
        <v>89</v>
      </c>
      <c r="AN2411" s="90" t="s">
        <v>89</v>
      </c>
      <c r="AO2411" s="90" t="s">
        <v>89</v>
      </c>
      <c r="AP2411" s="90" t="s">
        <v>89</v>
      </c>
      <c r="AQ2411" s="90" t="s">
        <v>90</v>
      </c>
      <c r="AR2411" s="90" t="s">
        <v>90</v>
      </c>
      <c r="AS2411" s="90" t="s">
        <v>91</v>
      </c>
      <c r="AT2411" s="90" t="s">
        <v>92</v>
      </c>
      <c r="AU2411" s="90" t="s">
        <v>92</v>
      </c>
      <c r="AV2411" s="90" t="s">
        <v>93</v>
      </c>
      <c r="AW2411" s="90" t="s">
        <v>22367</v>
      </c>
      <c r="AX2411" s="90" t="s">
        <v>22368</v>
      </c>
      <c r="AY2411" s="90" t="s">
        <v>124</v>
      </c>
      <c r="AZ2411" s="90" t="s">
        <v>22368</v>
      </c>
      <c r="BA2411" s="90" t="s">
        <v>97</v>
      </c>
      <c r="BB2411" s="90" t="s">
        <v>22369</v>
      </c>
      <c r="BC2411" s="90" t="s">
        <v>99</v>
      </c>
      <c r="BD2411" s="90" t="s">
        <v>150</v>
      </c>
      <c r="BE2411" s="90" t="s">
        <v>61</v>
      </c>
      <c r="BF2411" s="90" t="s">
        <v>380</v>
      </c>
      <c r="BG2411" s="90" t="s">
        <v>101</v>
      </c>
    </row>
    <row r="2412" s="85" customFormat="1" ht="19" customHeight="1" spans="1:59">
      <c r="A2412" s="90" t="s">
        <v>102</v>
      </c>
      <c r="B2412" s="90" t="s">
        <v>103</v>
      </c>
      <c r="C2412" s="90" t="s">
        <v>4432</v>
      </c>
      <c r="D2412" s="90" t="s">
        <v>4433</v>
      </c>
      <c r="E2412" s="90" t="s">
        <v>22370</v>
      </c>
      <c r="F2412" s="90" t="s">
        <v>22371</v>
      </c>
      <c r="G2412" s="90" t="s">
        <v>22372</v>
      </c>
      <c r="H2412" s="90" t="s">
        <v>19098</v>
      </c>
      <c r="I2412" s="90" t="s">
        <v>22373</v>
      </c>
      <c r="J2412" s="90" t="s">
        <v>22374</v>
      </c>
      <c r="K2412" s="90" t="s">
        <v>22375</v>
      </c>
      <c r="L2412" s="90" t="s">
        <v>73</v>
      </c>
      <c r="M2412" s="90" t="s">
        <v>11607</v>
      </c>
      <c r="N2412" s="90" t="s">
        <v>203</v>
      </c>
      <c r="O2412" s="90" t="s">
        <v>19102</v>
      </c>
      <c r="P2412" s="90" t="s">
        <v>19103</v>
      </c>
      <c r="Q2412" s="90" t="s">
        <v>2507</v>
      </c>
      <c r="R2412" s="90" t="s">
        <v>2508</v>
      </c>
      <c r="S2412" s="90" t="s">
        <v>22376</v>
      </c>
      <c r="T2412" s="90" t="s">
        <v>262</v>
      </c>
      <c r="U2412" s="15">
        <v>0</v>
      </c>
      <c r="V2412" s="15">
        <v>20000</v>
      </c>
      <c r="W2412" s="15">
        <v>13000</v>
      </c>
      <c r="X2412" s="15">
        <v>3000</v>
      </c>
      <c r="Y2412" s="90" t="s">
        <v>143</v>
      </c>
      <c r="Z2412" s="90" t="s">
        <v>83</v>
      </c>
      <c r="AA2412" s="90" t="s">
        <v>84</v>
      </c>
      <c r="AB2412" s="90" t="s">
        <v>22371</v>
      </c>
      <c r="AC2412" s="90" t="s">
        <v>359</v>
      </c>
      <c r="AD2412" s="90" t="s">
        <v>87</v>
      </c>
      <c r="AE2412" s="90" t="s">
        <v>61</v>
      </c>
      <c r="AF2412" s="90" t="s">
        <v>61</v>
      </c>
      <c r="AG2412" s="90" t="s">
        <v>89</v>
      </c>
      <c r="AH2412" s="90" t="s">
        <v>89</v>
      </c>
      <c r="AI2412" s="90" t="s">
        <v>89</v>
      </c>
      <c r="AJ2412" s="90" t="s">
        <v>89</v>
      </c>
      <c r="AK2412" s="90" t="s">
        <v>89</v>
      </c>
      <c r="AL2412" s="90" t="s">
        <v>89</v>
      </c>
      <c r="AM2412" s="90" t="s">
        <v>89</v>
      </c>
      <c r="AN2412" s="90" t="s">
        <v>89</v>
      </c>
      <c r="AO2412" s="90" t="s">
        <v>89</v>
      </c>
      <c r="AP2412" s="90" t="s">
        <v>89</v>
      </c>
      <c r="AQ2412" s="90" t="s">
        <v>90</v>
      </c>
      <c r="AR2412" s="90" t="s">
        <v>90</v>
      </c>
      <c r="AS2412" s="90" t="s">
        <v>91</v>
      </c>
      <c r="AT2412" s="90" t="s">
        <v>92</v>
      </c>
      <c r="AU2412" s="90" t="s">
        <v>92</v>
      </c>
      <c r="AV2412" s="90" t="s">
        <v>93</v>
      </c>
      <c r="AW2412" s="90" t="s">
        <v>22377</v>
      </c>
      <c r="AX2412" s="90" t="s">
        <v>22378</v>
      </c>
      <c r="AY2412" s="90" t="s">
        <v>22379</v>
      </c>
      <c r="AZ2412" s="90" t="s">
        <v>22378</v>
      </c>
      <c r="BA2412" s="90" t="s">
        <v>97</v>
      </c>
      <c r="BB2412" s="90" t="s">
        <v>22380</v>
      </c>
      <c r="BC2412" s="90" t="s">
        <v>99</v>
      </c>
      <c r="BD2412" s="90" t="s">
        <v>150</v>
      </c>
      <c r="BE2412" s="90" t="s">
        <v>61</v>
      </c>
      <c r="BF2412" s="90" t="s">
        <v>262</v>
      </c>
      <c r="BG2412" s="90" t="s">
        <v>101</v>
      </c>
    </row>
    <row r="2413" s="85" customFormat="1" ht="19" customHeight="1" spans="1:59">
      <c r="A2413" s="90" t="s">
        <v>267</v>
      </c>
      <c r="B2413" s="90" t="s">
        <v>268</v>
      </c>
      <c r="C2413" s="90" t="s">
        <v>13205</v>
      </c>
      <c r="D2413" s="90" t="s">
        <v>13206</v>
      </c>
      <c r="E2413" s="90" t="s">
        <v>20666</v>
      </c>
      <c r="F2413" s="90" t="s">
        <v>22381</v>
      </c>
      <c r="G2413" s="90" t="s">
        <v>2824</v>
      </c>
      <c r="H2413" s="90" t="s">
        <v>1299</v>
      </c>
      <c r="I2413" s="90" t="s">
        <v>22382</v>
      </c>
      <c r="J2413" s="90" t="s">
        <v>22383</v>
      </c>
      <c r="K2413" s="90" t="s">
        <v>22384</v>
      </c>
      <c r="L2413" s="90" t="s">
        <v>73</v>
      </c>
      <c r="M2413" s="90" t="s">
        <v>4302</v>
      </c>
      <c r="N2413" s="90" t="s">
        <v>203</v>
      </c>
      <c r="O2413" s="90" t="s">
        <v>1726</v>
      </c>
      <c r="P2413" s="90" t="s">
        <v>1727</v>
      </c>
      <c r="Q2413" s="90" t="s">
        <v>1306</v>
      </c>
      <c r="R2413" s="90" t="s">
        <v>1307</v>
      </c>
      <c r="S2413" s="90" t="s">
        <v>22385</v>
      </c>
      <c r="T2413" s="90" t="s">
        <v>262</v>
      </c>
      <c r="U2413" s="15">
        <v>0</v>
      </c>
      <c r="V2413" s="15">
        <v>29500</v>
      </c>
      <c r="W2413" s="15">
        <v>23500</v>
      </c>
      <c r="X2413" s="15">
        <v>5500</v>
      </c>
      <c r="Y2413" s="90" t="s">
        <v>143</v>
      </c>
      <c r="Z2413" s="90" t="s">
        <v>83</v>
      </c>
      <c r="AA2413" s="90" t="s">
        <v>84</v>
      </c>
      <c r="AB2413" s="90" t="s">
        <v>20672</v>
      </c>
      <c r="AC2413" s="90" t="s">
        <v>145</v>
      </c>
      <c r="AD2413" s="90" t="s">
        <v>87</v>
      </c>
      <c r="AE2413" s="90" t="s">
        <v>61</v>
      </c>
      <c r="AF2413" s="90" t="s">
        <v>61</v>
      </c>
      <c r="AG2413" s="90" t="s">
        <v>89</v>
      </c>
      <c r="AH2413" s="90" t="s">
        <v>89</v>
      </c>
      <c r="AI2413" s="90" t="s">
        <v>89</v>
      </c>
      <c r="AJ2413" s="90" t="s">
        <v>89</v>
      </c>
      <c r="AK2413" s="90" t="s">
        <v>89</v>
      </c>
      <c r="AL2413" s="90" t="s">
        <v>89</v>
      </c>
      <c r="AM2413" s="90" t="s">
        <v>89</v>
      </c>
      <c r="AN2413" s="90" t="s">
        <v>89</v>
      </c>
      <c r="AO2413" s="90" t="s">
        <v>89</v>
      </c>
      <c r="AP2413" s="90" t="s">
        <v>89</v>
      </c>
      <c r="AQ2413" s="90" t="s">
        <v>90</v>
      </c>
      <c r="AR2413" s="90" t="s">
        <v>90</v>
      </c>
      <c r="AS2413" s="90" t="s">
        <v>91</v>
      </c>
      <c r="AT2413" s="90" t="s">
        <v>92</v>
      </c>
      <c r="AU2413" s="90" t="s">
        <v>92</v>
      </c>
      <c r="AV2413" s="90" t="s">
        <v>93</v>
      </c>
      <c r="AW2413" s="90" t="s">
        <v>20673</v>
      </c>
      <c r="AX2413" s="90" t="s">
        <v>22386</v>
      </c>
      <c r="AY2413" s="90" t="s">
        <v>20675</v>
      </c>
      <c r="AZ2413" s="90" t="s">
        <v>22386</v>
      </c>
      <c r="BA2413" s="90" t="s">
        <v>97</v>
      </c>
      <c r="BB2413" s="90" t="s">
        <v>22387</v>
      </c>
      <c r="BC2413" s="90" t="s">
        <v>99</v>
      </c>
      <c r="BD2413" s="90" t="s">
        <v>150</v>
      </c>
      <c r="BE2413" s="90" t="s">
        <v>61</v>
      </c>
      <c r="BF2413" s="90" t="s">
        <v>262</v>
      </c>
      <c r="BG2413" s="90" t="s">
        <v>101</v>
      </c>
    </row>
    <row r="2414" s="85" customFormat="1" ht="19" customHeight="1" spans="1:59">
      <c r="A2414" s="90" t="s">
        <v>516</v>
      </c>
      <c r="B2414" s="90" t="s">
        <v>517</v>
      </c>
      <c r="C2414" s="90" t="s">
        <v>1402</v>
      </c>
      <c r="D2414" s="90" t="s">
        <v>1403</v>
      </c>
      <c r="E2414" s="90" t="s">
        <v>2368</v>
      </c>
      <c r="F2414" s="90" t="s">
        <v>2847</v>
      </c>
      <c r="G2414" s="90" t="s">
        <v>522</v>
      </c>
      <c r="H2414" s="90" t="s">
        <v>109</v>
      </c>
      <c r="I2414" s="90" t="s">
        <v>22388</v>
      </c>
      <c r="J2414" s="90" t="s">
        <v>22389</v>
      </c>
      <c r="K2414" s="90" t="s">
        <v>22390</v>
      </c>
      <c r="L2414" s="90" t="s">
        <v>73</v>
      </c>
      <c r="M2414" s="90" t="s">
        <v>74</v>
      </c>
      <c r="N2414" s="90" t="s">
        <v>1752</v>
      </c>
      <c r="O2414" s="90" t="s">
        <v>115</v>
      </c>
      <c r="P2414" s="90" t="s">
        <v>116</v>
      </c>
      <c r="Q2414" s="90" t="s">
        <v>2425</v>
      </c>
      <c r="R2414" s="90" t="s">
        <v>2426</v>
      </c>
      <c r="S2414" s="90" t="s">
        <v>22391</v>
      </c>
      <c r="T2414" s="90" t="s">
        <v>119</v>
      </c>
      <c r="U2414" s="15">
        <v>0</v>
      </c>
      <c r="V2414" s="15">
        <v>50000</v>
      </c>
      <c r="W2414" s="15">
        <v>25000</v>
      </c>
      <c r="X2414" s="15">
        <v>5000</v>
      </c>
      <c r="Y2414" s="90" t="s">
        <v>82</v>
      </c>
      <c r="Z2414" s="90" t="s">
        <v>83</v>
      </c>
      <c r="AA2414" s="90" t="s">
        <v>84</v>
      </c>
      <c r="AB2414" s="90" t="s">
        <v>22392</v>
      </c>
      <c r="AC2414" s="90" t="s">
        <v>191</v>
      </c>
      <c r="AD2414" s="90" t="s">
        <v>87</v>
      </c>
      <c r="AE2414" s="90" t="s">
        <v>61</v>
      </c>
      <c r="AF2414" s="90" t="s">
        <v>61</v>
      </c>
      <c r="AG2414" s="90" t="s">
        <v>89</v>
      </c>
      <c r="AH2414" s="90" t="s">
        <v>89</v>
      </c>
      <c r="AI2414" s="90" t="s">
        <v>89</v>
      </c>
      <c r="AJ2414" s="90" t="s">
        <v>89</v>
      </c>
      <c r="AK2414" s="90" t="s">
        <v>89</v>
      </c>
      <c r="AL2414" s="90" t="s">
        <v>89</v>
      </c>
      <c r="AM2414" s="90" t="s">
        <v>89</v>
      </c>
      <c r="AN2414" s="90" t="s">
        <v>89</v>
      </c>
      <c r="AO2414" s="90" t="s">
        <v>89</v>
      </c>
      <c r="AP2414" s="90" t="s">
        <v>89</v>
      </c>
      <c r="AQ2414" s="90" t="s">
        <v>90</v>
      </c>
      <c r="AR2414" s="90" t="s">
        <v>90</v>
      </c>
      <c r="AS2414" s="90" t="s">
        <v>91</v>
      </c>
      <c r="AT2414" s="90" t="s">
        <v>92</v>
      </c>
      <c r="AU2414" s="90" t="s">
        <v>92</v>
      </c>
      <c r="AV2414" s="90" t="s">
        <v>93</v>
      </c>
      <c r="AW2414" s="90" t="s">
        <v>2376</v>
      </c>
      <c r="AX2414" s="90" t="s">
        <v>22393</v>
      </c>
      <c r="AY2414" s="90" t="s">
        <v>2378</v>
      </c>
      <c r="AZ2414" s="90" t="s">
        <v>22393</v>
      </c>
      <c r="BA2414" s="90" t="s">
        <v>97</v>
      </c>
      <c r="BB2414" s="90" t="s">
        <v>22394</v>
      </c>
      <c r="BC2414" s="90" t="s">
        <v>99</v>
      </c>
      <c r="BD2414" s="90" t="s">
        <v>100</v>
      </c>
      <c r="BE2414" s="90" t="s">
        <v>61</v>
      </c>
      <c r="BF2414" s="90" t="s">
        <v>119</v>
      </c>
      <c r="BG2414" s="90" t="s">
        <v>101</v>
      </c>
    </row>
    <row r="2415" s="85" customFormat="1" ht="19" customHeight="1" spans="1:59">
      <c r="A2415" s="90" t="s">
        <v>267</v>
      </c>
      <c r="B2415" s="90" t="s">
        <v>268</v>
      </c>
      <c r="C2415" s="90" t="s">
        <v>269</v>
      </c>
      <c r="D2415" s="90" t="s">
        <v>270</v>
      </c>
      <c r="E2415" s="90" t="s">
        <v>6559</v>
      </c>
      <c r="F2415" s="90" t="s">
        <v>287</v>
      </c>
      <c r="G2415" s="90" t="s">
        <v>287</v>
      </c>
      <c r="H2415" s="90" t="s">
        <v>109</v>
      </c>
      <c r="I2415" s="90" t="s">
        <v>22395</v>
      </c>
      <c r="J2415" s="90" t="s">
        <v>22396</v>
      </c>
      <c r="K2415" s="90" t="s">
        <v>22397</v>
      </c>
      <c r="L2415" s="90" t="s">
        <v>73</v>
      </c>
      <c r="M2415" s="90" t="s">
        <v>22398</v>
      </c>
      <c r="N2415" s="90" t="s">
        <v>22399</v>
      </c>
      <c r="O2415" s="90" t="s">
        <v>138</v>
      </c>
      <c r="P2415" s="90" t="s">
        <v>139</v>
      </c>
      <c r="Q2415" s="90" t="s">
        <v>140</v>
      </c>
      <c r="R2415" s="90" t="s">
        <v>141</v>
      </c>
      <c r="S2415" s="90" t="s">
        <v>22400</v>
      </c>
      <c r="T2415" s="90" t="s">
        <v>380</v>
      </c>
      <c r="U2415" s="15">
        <v>0</v>
      </c>
      <c r="V2415" s="15">
        <v>465863</v>
      </c>
      <c r="W2415" s="15">
        <v>184000</v>
      </c>
      <c r="X2415" s="15">
        <v>30000</v>
      </c>
      <c r="Y2415" s="90" t="s">
        <v>143</v>
      </c>
      <c r="Z2415" s="90" t="s">
        <v>83</v>
      </c>
      <c r="AA2415" s="90" t="s">
        <v>84</v>
      </c>
      <c r="AB2415" s="90" t="s">
        <v>6564</v>
      </c>
      <c r="AC2415" s="90" t="s">
        <v>211</v>
      </c>
      <c r="AD2415" s="90" t="s">
        <v>87</v>
      </c>
      <c r="AE2415" s="90" t="s">
        <v>61</v>
      </c>
      <c r="AF2415" s="90" t="s">
        <v>61</v>
      </c>
      <c r="AG2415" s="90" t="s">
        <v>89</v>
      </c>
      <c r="AH2415" s="90" t="s">
        <v>89</v>
      </c>
      <c r="AI2415" s="90" t="s">
        <v>89</v>
      </c>
      <c r="AJ2415" s="90" t="s">
        <v>89</v>
      </c>
      <c r="AK2415" s="90" t="s">
        <v>89</v>
      </c>
      <c r="AL2415" s="90" t="s">
        <v>89</v>
      </c>
      <c r="AM2415" s="90" t="s">
        <v>89</v>
      </c>
      <c r="AN2415" s="90" t="s">
        <v>89</v>
      </c>
      <c r="AO2415" s="90" t="s">
        <v>89</v>
      </c>
      <c r="AP2415" s="90" t="s">
        <v>89</v>
      </c>
      <c r="AQ2415" s="90" t="s">
        <v>90</v>
      </c>
      <c r="AR2415" s="90" t="s">
        <v>90</v>
      </c>
      <c r="AS2415" s="90" t="s">
        <v>91</v>
      </c>
      <c r="AT2415" s="90" t="s">
        <v>92</v>
      </c>
      <c r="AU2415" s="90" t="s">
        <v>92</v>
      </c>
      <c r="AV2415" s="90" t="s">
        <v>93</v>
      </c>
      <c r="AW2415" s="90" t="s">
        <v>6565</v>
      </c>
      <c r="AX2415" s="90" t="s">
        <v>22401</v>
      </c>
      <c r="AY2415" s="90" t="s">
        <v>6567</v>
      </c>
      <c r="AZ2415" s="90" t="s">
        <v>22401</v>
      </c>
      <c r="BA2415" s="90" t="s">
        <v>215</v>
      </c>
      <c r="BB2415" s="90" t="s">
        <v>22402</v>
      </c>
      <c r="BC2415" s="90" t="s">
        <v>99</v>
      </c>
      <c r="BD2415" s="90" t="s">
        <v>150</v>
      </c>
      <c r="BE2415" s="90" t="s">
        <v>61</v>
      </c>
      <c r="BF2415" s="90" t="s">
        <v>380</v>
      </c>
      <c r="BG2415" s="90" t="s">
        <v>101</v>
      </c>
    </row>
    <row r="2416" s="85" customFormat="1" ht="19" customHeight="1" spans="1:59">
      <c r="A2416" s="90" t="s">
        <v>516</v>
      </c>
      <c r="B2416" s="90" t="s">
        <v>517</v>
      </c>
      <c r="C2416" s="90" t="s">
        <v>681</v>
      </c>
      <c r="D2416" s="90" t="s">
        <v>682</v>
      </c>
      <c r="E2416" s="90" t="s">
        <v>22403</v>
      </c>
      <c r="F2416" s="90" t="s">
        <v>9459</v>
      </c>
      <c r="G2416" s="90" t="s">
        <v>9459</v>
      </c>
      <c r="H2416" s="90" t="s">
        <v>3123</v>
      </c>
      <c r="I2416" s="90" t="s">
        <v>22404</v>
      </c>
      <c r="J2416" s="90" t="s">
        <v>22405</v>
      </c>
      <c r="K2416" s="90" t="s">
        <v>22406</v>
      </c>
      <c r="L2416" s="90" t="s">
        <v>73</v>
      </c>
      <c r="M2416" s="90" t="s">
        <v>11269</v>
      </c>
      <c r="N2416" s="90" t="s">
        <v>823</v>
      </c>
      <c r="O2416" s="90" t="s">
        <v>949</v>
      </c>
      <c r="P2416" s="90" t="s">
        <v>950</v>
      </c>
      <c r="Q2416" s="90" t="s">
        <v>3044</v>
      </c>
      <c r="R2416" s="90" t="s">
        <v>3129</v>
      </c>
      <c r="S2416" s="90" t="s">
        <v>22407</v>
      </c>
      <c r="T2416" s="90" t="s">
        <v>209</v>
      </c>
      <c r="U2416" s="15">
        <v>0</v>
      </c>
      <c r="V2416" s="15">
        <v>40345</v>
      </c>
      <c r="W2416" s="15">
        <v>20000</v>
      </c>
      <c r="X2416" s="15">
        <v>4600</v>
      </c>
      <c r="Y2416" s="90" t="s">
        <v>143</v>
      </c>
      <c r="Z2416" s="90" t="s">
        <v>83</v>
      </c>
      <c r="AA2416" s="90" t="s">
        <v>84</v>
      </c>
      <c r="AB2416" s="90" t="s">
        <v>22408</v>
      </c>
      <c r="AC2416" s="90" t="s">
        <v>145</v>
      </c>
      <c r="AD2416" s="90" t="s">
        <v>87</v>
      </c>
      <c r="AE2416" s="90" t="s">
        <v>61</v>
      </c>
      <c r="AF2416" s="90" t="s">
        <v>61</v>
      </c>
      <c r="AG2416" s="90" t="s">
        <v>89</v>
      </c>
      <c r="AH2416" s="90" t="s">
        <v>89</v>
      </c>
      <c r="AI2416" s="90" t="s">
        <v>89</v>
      </c>
      <c r="AJ2416" s="90" t="s">
        <v>89</v>
      </c>
      <c r="AK2416" s="90" t="s">
        <v>89</v>
      </c>
      <c r="AL2416" s="90" t="s">
        <v>89</v>
      </c>
      <c r="AM2416" s="90" t="s">
        <v>89</v>
      </c>
      <c r="AN2416" s="90" t="s">
        <v>89</v>
      </c>
      <c r="AO2416" s="90" t="s">
        <v>89</v>
      </c>
      <c r="AP2416" s="90" t="s">
        <v>89</v>
      </c>
      <c r="AQ2416" s="90" t="s">
        <v>90</v>
      </c>
      <c r="AR2416" s="90" t="s">
        <v>90</v>
      </c>
      <c r="AS2416" s="90" t="s">
        <v>91</v>
      </c>
      <c r="AT2416" s="90" t="s">
        <v>92</v>
      </c>
      <c r="AU2416" s="90" t="s">
        <v>92</v>
      </c>
      <c r="AV2416" s="90" t="s">
        <v>93</v>
      </c>
      <c r="AW2416" s="90" t="s">
        <v>22409</v>
      </c>
      <c r="AX2416" s="90" t="s">
        <v>22410</v>
      </c>
      <c r="AY2416" s="90" t="s">
        <v>10318</v>
      </c>
      <c r="AZ2416" s="90" t="s">
        <v>22410</v>
      </c>
      <c r="BA2416" s="90" t="s">
        <v>215</v>
      </c>
      <c r="BB2416" s="90" t="s">
        <v>22411</v>
      </c>
      <c r="BC2416" s="90" t="s">
        <v>99</v>
      </c>
      <c r="BD2416" s="90" t="s">
        <v>150</v>
      </c>
      <c r="BE2416" s="90" t="s">
        <v>61</v>
      </c>
      <c r="BF2416" s="90" t="s">
        <v>209</v>
      </c>
      <c r="BG2416" s="90" t="s">
        <v>101</v>
      </c>
    </row>
    <row r="2417" s="85" customFormat="1" ht="19" customHeight="1" spans="1:59">
      <c r="A2417" s="90" t="s">
        <v>1774</v>
      </c>
      <c r="B2417" s="90" t="s">
        <v>1775</v>
      </c>
      <c r="C2417" s="90" t="s">
        <v>6861</v>
      </c>
      <c r="D2417" s="90" t="s">
        <v>6862</v>
      </c>
      <c r="E2417" s="90" t="s">
        <v>9358</v>
      </c>
      <c r="F2417" s="90" t="s">
        <v>6864</v>
      </c>
      <c r="G2417" s="90" t="s">
        <v>1780</v>
      </c>
      <c r="H2417" s="90" t="s">
        <v>539</v>
      </c>
      <c r="I2417" s="90" t="s">
        <v>22412</v>
      </c>
      <c r="J2417" s="90" t="s">
        <v>22413</v>
      </c>
      <c r="K2417" s="90" t="s">
        <v>22414</v>
      </c>
      <c r="L2417" s="90" t="s">
        <v>73</v>
      </c>
      <c r="M2417" s="90" t="s">
        <v>526</v>
      </c>
      <c r="N2417" s="90" t="s">
        <v>2029</v>
      </c>
      <c r="O2417" s="90" t="s">
        <v>398</v>
      </c>
      <c r="P2417" s="90" t="s">
        <v>399</v>
      </c>
      <c r="Q2417" s="90" t="s">
        <v>2192</v>
      </c>
      <c r="R2417" s="90" t="s">
        <v>2193</v>
      </c>
      <c r="S2417" s="90" t="s">
        <v>22415</v>
      </c>
      <c r="T2417" s="90" t="s">
        <v>380</v>
      </c>
      <c r="U2417" s="15">
        <v>0</v>
      </c>
      <c r="V2417" s="15">
        <v>8260</v>
      </c>
      <c r="W2417" s="15">
        <v>6000</v>
      </c>
      <c r="X2417" s="15">
        <v>5000</v>
      </c>
      <c r="Y2417" s="90" t="s">
        <v>82</v>
      </c>
      <c r="Z2417" s="90" t="s">
        <v>83</v>
      </c>
      <c r="AA2417" s="90" t="s">
        <v>84</v>
      </c>
      <c r="AB2417" s="90" t="s">
        <v>9363</v>
      </c>
      <c r="AC2417" s="90" t="s">
        <v>359</v>
      </c>
      <c r="AD2417" s="90" t="s">
        <v>87</v>
      </c>
      <c r="AE2417" s="90" t="s">
        <v>61</v>
      </c>
      <c r="AF2417" s="90" t="s">
        <v>61</v>
      </c>
      <c r="AG2417" s="90" t="s">
        <v>89</v>
      </c>
      <c r="AH2417" s="90" t="s">
        <v>89</v>
      </c>
      <c r="AI2417" s="90" t="s">
        <v>89</v>
      </c>
      <c r="AJ2417" s="90" t="s">
        <v>89</v>
      </c>
      <c r="AK2417" s="90" t="s">
        <v>89</v>
      </c>
      <c r="AL2417" s="90" t="s">
        <v>89</v>
      </c>
      <c r="AM2417" s="90" t="s">
        <v>89</v>
      </c>
      <c r="AN2417" s="90" t="s">
        <v>89</v>
      </c>
      <c r="AO2417" s="90" t="s">
        <v>89</v>
      </c>
      <c r="AP2417" s="90" t="s">
        <v>89</v>
      </c>
      <c r="AQ2417" s="90" t="s">
        <v>90</v>
      </c>
      <c r="AR2417" s="90" t="s">
        <v>90</v>
      </c>
      <c r="AS2417" s="90" t="s">
        <v>91</v>
      </c>
      <c r="AT2417" s="90" t="s">
        <v>92</v>
      </c>
      <c r="AU2417" s="90" t="s">
        <v>92</v>
      </c>
      <c r="AV2417" s="90" t="s">
        <v>93</v>
      </c>
      <c r="AW2417" s="90" t="s">
        <v>9364</v>
      </c>
      <c r="AX2417" s="90" t="s">
        <v>22416</v>
      </c>
      <c r="AY2417" s="90" t="s">
        <v>9366</v>
      </c>
      <c r="AZ2417" s="90" t="s">
        <v>22416</v>
      </c>
      <c r="BA2417" s="90" t="s">
        <v>97</v>
      </c>
      <c r="BB2417" s="90" t="s">
        <v>22417</v>
      </c>
      <c r="BC2417" s="90" t="s">
        <v>99</v>
      </c>
      <c r="BD2417" s="90" t="s">
        <v>100</v>
      </c>
      <c r="BE2417" s="90" t="s">
        <v>61</v>
      </c>
      <c r="BF2417" s="90" t="s">
        <v>380</v>
      </c>
      <c r="BG2417" s="90" t="s">
        <v>101</v>
      </c>
    </row>
    <row r="2418" s="85" customFormat="1" ht="19" customHeight="1" spans="1:59">
      <c r="A2418" s="90" t="s">
        <v>102</v>
      </c>
      <c r="B2418" s="90" t="s">
        <v>103</v>
      </c>
      <c r="C2418" s="90" t="s">
        <v>4432</v>
      </c>
      <c r="D2418" s="90" t="s">
        <v>4433</v>
      </c>
      <c r="E2418" s="90" t="s">
        <v>22418</v>
      </c>
      <c r="F2418" s="90" t="s">
        <v>19876</v>
      </c>
      <c r="G2418" s="90" t="s">
        <v>5674</v>
      </c>
      <c r="H2418" s="90" t="s">
        <v>605</v>
      </c>
      <c r="I2418" s="90" t="s">
        <v>22419</v>
      </c>
      <c r="J2418" s="90" t="s">
        <v>22420</v>
      </c>
      <c r="K2418" s="90" t="s">
        <v>22421</v>
      </c>
      <c r="L2418" s="90" t="s">
        <v>73</v>
      </c>
      <c r="M2418" s="90" t="s">
        <v>2093</v>
      </c>
      <c r="N2418" s="90" t="s">
        <v>203</v>
      </c>
      <c r="O2418" s="90" t="s">
        <v>610</v>
      </c>
      <c r="P2418" s="90" t="s">
        <v>611</v>
      </c>
      <c r="Q2418" s="90" t="s">
        <v>1669</v>
      </c>
      <c r="R2418" s="90" t="s">
        <v>1670</v>
      </c>
      <c r="S2418" s="90" t="s">
        <v>22422</v>
      </c>
      <c r="T2418" s="90" t="s">
        <v>262</v>
      </c>
      <c r="U2418" s="15">
        <v>0</v>
      </c>
      <c r="V2418" s="15">
        <v>14250</v>
      </c>
      <c r="W2418" s="15">
        <v>11400</v>
      </c>
      <c r="X2418" s="15">
        <v>2900</v>
      </c>
      <c r="Y2418" s="90" t="s">
        <v>143</v>
      </c>
      <c r="Z2418" s="90" t="s">
        <v>83</v>
      </c>
      <c r="AA2418" s="90" t="s">
        <v>84</v>
      </c>
      <c r="AB2418" s="90" t="s">
        <v>22423</v>
      </c>
      <c r="AC2418" s="90" t="s">
        <v>359</v>
      </c>
      <c r="AD2418" s="90" t="s">
        <v>87</v>
      </c>
      <c r="AE2418" s="90" t="s">
        <v>61</v>
      </c>
      <c r="AF2418" s="90" t="s">
        <v>61</v>
      </c>
      <c r="AG2418" s="90" t="s">
        <v>89</v>
      </c>
      <c r="AH2418" s="90" t="s">
        <v>89</v>
      </c>
      <c r="AI2418" s="90" t="s">
        <v>89</v>
      </c>
      <c r="AJ2418" s="90" t="s">
        <v>89</v>
      </c>
      <c r="AK2418" s="90" t="s">
        <v>89</v>
      </c>
      <c r="AL2418" s="90" t="s">
        <v>89</v>
      </c>
      <c r="AM2418" s="90" t="s">
        <v>89</v>
      </c>
      <c r="AN2418" s="90" t="s">
        <v>89</v>
      </c>
      <c r="AO2418" s="90" t="s">
        <v>89</v>
      </c>
      <c r="AP2418" s="90" t="s">
        <v>89</v>
      </c>
      <c r="AQ2418" s="90" t="s">
        <v>90</v>
      </c>
      <c r="AR2418" s="90" t="s">
        <v>90</v>
      </c>
      <c r="AS2418" s="90" t="s">
        <v>91</v>
      </c>
      <c r="AT2418" s="90" t="s">
        <v>92</v>
      </c>
      <c r="AU2418" s="90" t="s">
        <v>92</v>
      </c>
      <c r="AV2418" s="90" t="s">
        <v>93</v>
      </c>
      <c r="AW2418" s="90" t="s">
        <v>22424</v>
      </c>
      <c r="AX2418" s="90" t="s">
        <v>22425</v>
      </c>
      <c r="AY2418" s="90" t="s">
        <v>22426</v>
      </c>
      <c r="AZ2418" s="90" t="s">
        <v>22425</v>
      </c>
      <c r="BA2418" s="90" t="s">
        <v>215</v>
      </c>
      <c r="BB2418" s="90" t="s">
        <v>22427</v>
      </c>
      <c r="BC2418" s="90" t="s">
        <v>99</v>
      </c>
      <c r="BD2418" s="90" t="s">
        <v>150</v>
      </c>
      <c r="BE2418" s="90" t="s">
        <v>61</v>
      </c>
      <c r="BF2418" s="90" t="s">
        <v>262</v>
      </c>
      <c r="BG2418" s="90" t="s">
        <v>101</v>
      </c>
    </row>
    <row r="2419" s="85" customFormat="1" ht="19" customHeight="1" spans="1:59">
      <c r="A2419" s="90" t="s">
        <v>1774</v>
      </c>
      <c r="B2419" s="90" t="s">
        <v>1775</v>
      </c>
      <c r="C2419" s="90" t="s">
        <v>6172</v>
      </c>
      <c r="D2419" s="90" t="s">
        <v>6173</v>
      </c>
      <c r="E2419" s="90" t="s">
        <v>22428</v>
      </c>
      <c r="F2419" s="90" t="s">
        <v>22429</v>
      </c>
      <c r="G2419" s="90" t="s">
        <v>1780</v>
      </c>
      <c r="H2419" s="90" t="s">
        <v>539</v>
      </c>
      <c r="I2419" s="90" t="s">
        <v>22430</v>
      </c>
      <c r="J2419" s="90" t="s">
        <v>22431</v>
      </c>
      <c r="K2419" s="90" t="s">
        <v>22432</v>
      </c>
      <c r="L2419" s="90" t="s">
        <v>73</v>
      </c>
      <c r="M2419" s="90" t="s">
        <v>7857</v>
      </c>
      <c r="N2419" s="90" t="s">
        <v>22433</v>
      </c>
      <c r="O2419" s="90" t="s">
        <v>238</v>
      </c>
      <c r="P2419" s="90" t="s">
        <v>239</v>
      </c>
      <c r="Q2419" s="90" t="s">
        <v>240</v>
      </c>
      <c r="R2419" s="90" t="s">
        <v>241</v>
      </c>
      <c r="S2419" s="90" t="s">
        <v>22434</v>
      </c>
      <c r="T2419" s="90" t="s">
        <v>119</v>
      </c>
      <c r="U2419" s="15">
        <v>0</v>
      </c>
      <c r="V2419" s="15">
        <v>100000</v>
      </c>
      <c r="W2419" s="15">
        <v>45000</v>
      </c>
      <c r="X2419" s="15">
        <v>26500</v>
      </c>
      <c r="Y2419" s="90" t="s">
        <v>143</v>
      </c>
      <c r="Z2419" s="90" t="s">
        <v>83</v>
      </c>
      <c r="AA2419" s="90" t="s">
        <v>84</v>
      </c>
      <c r="AB2419" s="90" t="s">
        <v>22435</v>
      </c>
      <c r="AC2419" s="90" t="s">
        <v>121</v>
      </c>
      <c r="AD2419" s="90" t="s">
        <v>87</v>
      </c>
      <c r="AE2419" s="90" t="s">
        <v>61</v>
      </c>
      <c r="AF2419" s="90" t="s">
        <v>61</v>
      </c>
      <c r="AG2419" s="90" t="s">
        <v>89</v>
      </c>
      <c r="AH2419" s="90" t="s">
        <v>89</v>
      </c>
      <c r="AI2419" s="90" t="s">
        <v>89</v>
      </c>
      <c r="AJ2419" s="90" t="s">
        <v>89</v>
      </c>
      <c r="AK2419" s="90" t="s">
        <v>89</v>
      </c>
      <c r="AL2419" s="90" t="s">
        <v>89</v>
      </c>
      <c r="AM2419" s="90" t="s">
        <v>89</v>
      </c>
      <c r="AN2419" s="90" t="s">
        <v>89</v>
      </c>
      <c r="AO2419" s="90" t="s">
        <v>89</v>
      </c>
      <c r="AP2419" s="90" t="s">
        <v>89</v>
      </c>
      <c r="AQ2419" s="90" t="s">
        <v>90</v>
      </c>
      <c r="AR2419" s="90" t="s">
        <v>90</v>
      </c>
      <c r="AS2419" s="90" t="s">
        <v>91</v>
      </c>
      <c r="AT2419" s="90" t="s">
        <v>92</v>
      </c>
      <c r="AU2419" s="90" t="s">
        <v>92</v>
      </c>
      <c r="AV2419" s="90" t="s">
        <v>93</v>
      </c>
      <c r="AW2419" s="90" t="s">
        <v>22436</v>
      </c>
      <c r="AX2419" s="90" t="s">
        <v>22437</v>
      </c>
      <c r="AY2419" s="90" t="s">
        <v>22438</v>
      </c>
      <c r="AZ2419" s="90" t="s">
        <v>22437</v>
      </c>
      <c r="BA2419" s="90" t="s">
        <v>215</v>
      </c>
      <c r="BB2419" s="90" t="s">
        <v>22439</v>
      </c>
      <c r="BC2419" s="90" t="s">
        <v>99</v>
      </c>
      <c r="BD2419" s="90" t="s">
        <v>150</v>
      </c>
      <c r="BE2419" s="90" t="s">
        <v>61</v>
      </c>
      <c r="BF2419" s="90" t="s">
        <v>119</v>
      </c>
      <c r="BG2419" s="90" t="s">
        <v>101</v>
      </c>
    </row>
    <row r="2420" s="85" customFormat="1" ht="19" customHeight="1" spans="1:59">
      <c r="A2420" s="90" t="s">
        <v>582</v>
      </c>
      <c r="B2420" s="90" t="s">
        <v>583</v>
      </c>
      <c r="C2420" s="90" t="s">
        <v>793</v>
      </c>
      <c r="D2420" s="90" t="s">
        <v>794</v>
      </c>
      <c r="E2420" s="90" t="s">
        <v>22440</v>
      </c>
      <c r="F2420" s="90" t="s">
        <v>3027</v>
      </c>
      <c r="G2420" s="90" t="s">
        <v>3027</v>
      </c>
      <c r="H2420" s="90" t="s">
        <v>1299</v>
      </c>
      <c r="I2420" s="90" t="s">
        <v>22441</v>
      </c>
      <c r="J2420" s="90" t="s">
        <v>22442</v>
      </c>
      <c r="K2420" s="90" t="s">
        <v>22443</v>
      </c>
      <c r="L2420" s="90" t="s">
        <v>73</v>
      </c>
      <c r="M2420" s="90" t="s">
        <v>823</v>
      </c>
      <c r="N2420" s="90" t="s">
        <v>2967</v>
      </c>
      <c r="O2420" s="90" t="s">
        <v>2764</v>
      </c>
      <c r="P2420" s="90" t="s">
        <v>2765</v>
      </c>
      <c r="Q2420" s="90" t="s">
        <v>1306</v>
      </c>
      <c r="R2420" s="90" t="s">
        <v>1307</v>
      </c>
      <c r="S2420" s="90" t="s">
        <v>22444</v>
      </c>
      <c r="T2420" s="90" t="s">
        <v>262</v>
      </c>
      <c r="U2420" s="15">
        <v>0</v>
      </c>
      <c r="V2420" s="15">
        <v>5000</v>
      </c>
      <c r="W2420" s="15">
        <v>3500</v>
      </c>
      <c r="X2420" s="15">
        <v>1000</v>
      </c>
      <c r="Y2420" s="90" t="s">
        <v>82</v>
      </c>
      <c r="Z2420" s="90" t="s">
        <v>83</v>
      </c>
      <c r="AA2420" s="90" t="s">
        <v>84</v>
      </c>
      <c r="AB2420" s="90" t="s">
        <v>22445</v>
      </c>
      <c r="AC2420" s="90" t="s">
        <v>145</v>
      </c>
      <c r="AD2420" s="90" t="s">
        <v>87</v>
      </c>
      <c r="AE2420" s="90" t="s">
        <v>61</v>
      </c>
      <c r="AF2420" s="90" t="s">
        <v>61</v>
      </c>
      <c r="AG2420" s="90" t="s">
        <v>89</v>
      </c>
      <c r="AH2420" s="90" t="s">
        <v>89</v>
      </c>
      <c r="AI2420" s="90" t="s">
        <v>89</v>
      </c>
      <c r="AJ2420" s="90" t="s">
        <v>89</v>
      </c>
      <c r="AK2420" s="90" t="s">
        <v>89</v>
      </c>
      <c r="AL2420" s="90" t="s">
        <v>89</v>
      </c>
      <c r="AM2420" s="90" t="s">
        <v>89</v>
      </c>
      <c r="AN2420" s="90" t="s">
        <v>89</v>
      </c>
      <c r="AO2420" s="90" t="s">
        <v>88</v>
      </c>
      <c r="AP2420" s="90" t="s">
        <v>89</v>
      </c>
      <c r="AQ2420" s="90" t="s">
        <v>90</v>
      </c>
      <c r="AR2420" s="90" t="s">
        <v>90</v>
      </c>
      <c r="AS2420" s="90" t="s">
        <v>91</v>
      </c>
      <c r="AT2420" s="90" t="s">
        <v>92</v>
      </c>
      <c r="AU2420" s="90" t="s">
        <v>92</v>
      </c>
      <c r="AV2420" s="90" t="s">
        <v>93</v>
      </c>
      <c r="AW2420" s="90" t="s">
        <v>22446</v>
      </c>
      <c r="AX2420" s="90" t="s">
        <v>22447</v>
      </c>
      <c r="AY2420" s="90" t="s">
        <v>22448</v>
      </c>
      <c r="AZ2420" s="90" t="s">
        <v>22447</v>
      </c>
      <c r="BA2420" s="90" t="s">
        <v>97</v>
      </c>
      <c r="BB2420" s="90" t="s">
        <v>22449</v>
      </c>
      <c r="BC2420" s="90" t="s">
        <v>99</v>
      </c>
      <c r="BD2420" s="90" t="s">
        <v>100</v>
      </c>
      <c r="BE2420" s="90" t="s">
        <v>61</v>
      </c>
      <c r="BF2420" s="90" t="s">
        <v>262</v>
      </c>
      <c r="BG2420" s="90" t="s">
        <v>101</v>
      </c>
    </row>
    <row r="2421" s="85" customFormat="1" ht="19" customHeight="1" spans="1:59">
      <c r="A2421" s="90" t="s">
        <v>694</v>
      </c>
      <c r="B2421" s="90" t="s">
        <v>695</v>
      </c>
      <c r="C2421" s="90" t="s">
        <v>1185</v>
      </c>
      <c r="D2421" s="90" t="s">
        <v>1186</v>
      </c>
      <c r="E2421" s="90" t="s">
        <v>3135</v>
      </c>
      <c r="F2421" s="90" t="s">
        <v>1188</v>
      </c>
      <c r="G2421" s="90" t="s">
        <v>769</v>
      </c>
      <c r="H2421" s="90" t="s">
        <v>109</v>
      </c>
      <c r="I2421" s="90" t="s">
        <v>22450</v>
      </c>
      <c r="J2421" s="90" t="s">
        <v>22451</v>
      </c>
      <c r="K2421" s="90" t="s">
        <v>22452</v>
      </c>
      <c r="L2421" s="90" t="s">
        <v>73</v>
      </c>
      <c r="M2421" s="90" t="s">
        <v>2679</v>
      </c>
      <c r="N2421" s="90" t="s">
        <v>20774</v>
      </c>
      <c r="O2421" s="90" t="s">
        <v>2779</v>
      </c>
      <c r="P2421" s="90" t="s">
        <v>2780</v>
      </c>
      <c r="Q2421" s="90" t="s">
        <v>259</v>
      </c>
      <c r="R2421" s="90" t="s">
        <v>260</v>
      </c>
      <c r="S2421" s="90" t="s">
        <v>22453</v>
      </c>
      <c r="T2421" s="90" t="s">
        <v>380</v>
      </c>
      <c r="U2421" s="15">
        <v>0</v>
      </c>
      <c r="V2421" s="15">
        <v>30000</v>
      </c>
      <c r="W2421" s="15">
        <v>14500</v>
      </c>
      <c r="X2421" s="15">
        <v>3000</v>
      </c>
      <c r="Y2421" s="90" t="s">
        <v>82</v>
      </c>
      <c r="Z2421" s="90" t="s">
        <v>83</v>
      </c>
      <c r="AA2421" s="90" t="s">
        <v>84</v>
      </c>
      <c r="AB2421" s="90" t="s">
        <v>3142</v>
      </c>
      <c r="AC2421" s="90" t="s">
        <v>359</v>
      </c>
      <c r="AD2421" s="90" t="s">
        <v>87</v>
      </c>
      <c r="AE2421" s="90" t="s">
        <v>61</v>
      </c>
      <c r="AF2421" s="90" t="s">
        <v>61</v>
      </c>
      <c r="AG2421" s="90" t="s">
        <v>89</v>
      </c>
      <c r="AH2421" s="90" t="s">
        <v>89</v>
      </c>
      <c r="AI2421" s="90" t="s">
        <v>88</v>
      </c>
      <c r="AJ2421" s="90" t="s">
        <v>88</v>
      </c>
      <c r="AK2421" s="90" t="s">
        <v>89</v>
      </c>
      <c r="AL2421" s="90" t="s">
        <v>88</v>
      </c>
      <c r="AM2421" s="90" t="s">
        <v>88</v>
      </c>
      <c r="AN2421" s="90" t="s">
        <v>88</v>
      </c>
      <c r="AO2421" s="90" t="s">
        <v>88</v>
      </c>
      <c r="AP2421" s="90" t="s">
        <v>89</v>
      </c>
      <c r="AQ2421" s="90" t="s">
        <v>90</v>
      </c>
      <c r="AR2421" s="90" t="s">
        <v>90</v>
      </c>
      <c r="AS2421" s="90" t="s">
        <v>91</v>
      </c>
      <c r="AT2421" s="90" t="s">
        <v>92</v>
      </c>
      <c r="AU2421" s="90" t="s">
        <v>92</v>
      </c>
      <c r="AV2421" s="90" t="s">
        <v>93</v>
      </c>
      <c r="AW2421" s="90" t="s">
        <v>3143</v>
      </c>
      <c r="AX2421" s="90" t="s">
        <v>22454</v>
      </c>
      <c r="AY2421" s="90" t="s">
        <v>3145</v>
      </c>
      <c r="AZ2421" s="90" t="s">
        <v>22454</v>
      </c>
      <c r="BA2421" s="90" t="s">
        <v>97</v>
      </c>
      <c r="BB2421" s="90" t="s">
        <v>22455</v>
      </c>
      <c r="BC2421" s="90" t="s">
        <v>99</v>
      </c>
      <c r="BD2421" s="90" t="s">
        <v>100</v>
      </c>
      <c r="BE2421" s="90" t="s">
        <v>61</v>
      </c>
      <c r="BF2421" s="90" t="s">
        <v>380</v>
      </c>
      <c r="BG2421" s="90" t="s">
        <v>101</v>
      </c>
    </row>
    <row r="2422" s="85" customFormat="1" ht="19" customHeight="1" spans="1:59">
      <c r="A2422" s="90" t="s">
        <v>441</v>
      </c>
      <c r="B2422" s="90" t="s">
        <v>442</v>
      </c>
      <c r="C2422" s="90" t="s">
        <v>5613</v>
      </c>
      <c r="D2422" s="90" t="s">
        <v>5614</v>
      </c>
      <c r="E2422" s="90" t="s">
        <v>7778</v>
      </c>
      <c r="F2422" s="90" t="s">
        <v>22456</v>
      </c>
      <c r="G2422" s="90" t="s">
        <v>13679</v>
      </c>
      <c r="H2422" s="90" t="s">
        <v>2636</v>
      </c>
      <c r="I2422" s="90" t="s">
        <v>22457</v>
      </c>
      <c r="J2422" s="90" t="s">
        <v>22458</v>
      </c>
      <c r="K2422" s="90" t="s">
        <v>22459</v>
      </c>
      <c r="L2422" s="90" t="s">
        <v>73</v>
      </c>
      <c r="M2422" s="90" t="s">
        <v>22460</v>
      </c>
      <c r="N2422" s="90" t="s">
        <v>22461</v>
      </c>
      <c r="O2422" s="90" t="s">
        <v>6155</v>
      </c>
      <c r="P2422" s="90" t="s">
        <v>6156</v>
      </c>
      <c r="Q2422" s="90" t="s">
        <v>6157</v>
      </c>
      <c r="R2422" s="90" t="s">
        <v>6156</v>
      </c>
      <c r="S2422" s="90" t="s">
        <v>22462</v>
      </c>
      <c r="T2422" s="90" t="s">
        <v>380</v>
      </c>
      <c r="U2422" s="15">
        <v>0</v>
      </c>
      <c r="V2422" s="15">
        <v>72000</v>
      </c>
      <c r="W2422" s="15">
        <v>36000</v>
      </c>
      <c r="X2422" s="15">
        <v>25030</v>
      </c>
      <c r="Y2422" s="90" t="s">
        <v>143</v>
      </c>
      <c r="Z2422" s="90" t="s">
        <v>83</v>
      </c>
      <c r="AA2422" s="90" t="s">
        <v>84</v>
      </c>
      <c r="AB2422" s="90" t="s">
        <v>1460</v>
      </c>
      <c r="AC2422" s="90" t="s">
        <v>145</v>
      </c>
      <c r="AD2422" s="90" t="s">
        <v>87</v>
      </c>
      <c r="AE2422" s="90" t="s">
        <v>61</v>
      </c>
      <c r="AF2422" s="90" t="s">
        <v>61</v>
      </c>
      <c r="AG2422" s="90" t="s">
        <v>89</v>
      </c>
      <c r="AH2422" s="90" t="s">
        <v>89</v>
      </c>
      <c r="AI2422" s="90" t="s">
        <v>89</v>
      </c>
      <c r="AJ2422" s="90" t="s">
        <v>89</v>
      </c>
      <c r="AK2422" s="90" t="s">
        <v>89</v>
      </c>
      <c r="AL2422" s="90" t="s">
        <v>89</v>
      </c>
      <c r="AM2422" s="90" t="s">
        <v>89</v>
      </c>
      <c r="AN2422" s="90" t="s">
        <v>89</v>
      </c>
      <c r="AO2422" s="90" t="s">
        <v>89</v>
      </c>
      <c r="AP2422" s="90" t="s">
        <v>89</v>
      </c>
      <c r="AQ2422" s="90" t="s">
        <v>90</v>
      </c>
      <c r="AR2422" s="90" t="s">
        <v>90</v>
      </c>
      <c r="AS2422" s="90" t="s">
        <v>91</v>
      </c>
      <c r="AT2422" s="90" t="s">
        <v>92</v>
      </c>
      <c r="AU2422" s="90" t="s">
        <v>92</v>
      </c>
      <c r="AV2422" s="90" t="s">
        <v>93</v>
      </c>
      <c r="AW2422" s="90" t="s">
        <v>7787</v>
      </c>
      <c r="AX2422" s="90" t="s">
        <v>22463</v>
      </c>
      <c r="AY2422" s="90" t="s">
        <v>7789</v>
      </c>
      <c r="AZ2422" s="90" t="s">
        <v>22463</v>
      </c>
      <c r="BA2422" s="90" t="s">
        <v>97</v>
      </c>
      <c r="BB2422" s="90" t="s">
        <v>22464</v>
      </c>
      <c r="BC2422" s="90" t="s">
        <v>99</v>
      </c>
      <c r="BD2422" s="90" t="s">
        <v>150</v>
      </c>
      <c r="BE2422" s="90" t="s">
        <v>61</v>
      </c>
      <c r="BF2422" s="90" t="s">
        <v>380</v>
      </c>
      <c r="BG2422" s="90" t="s">
        <v>101</v>
      </c>
    </row>
    <row r="2423" s="85" customFormat="1" ht="19" customHeight="1" spans="1:59">
      <c r="A2423" s="90" t="s">
        <v>458</v>
      </c>
      <c r="B2423" s="90" t="s">
        <v>459</v>
      </c>
      <c r="C2423" s="90" t="s">
        <v>460</v>
      </c>
      <c r="D2423" s="90" t="s">
        <v>461</v>
      </c>
      <c r="E2423" s="90" t="s">
        <v>11954</v>
      </c>
      <c r="F2423" s="90" t="s">
        <v>17728</v>
      </c>
      <c r="G2423" s="90" t="s">
        <v>4372</v>
      </c>
      <c r="H2423" s="90" t="s">
        <v>369</v>
      </c>
      <c r="I2423" s="90" t="s">
        <v>22465</v>
      </c>
      <c r="J2423" s="90" t="s">
        <v>22466</v>
      </c>
      <c r="K2423" s="90" t="s">
        <v>22467</v>
      </c>
      <c r="L2423" s="90" t="s">
        <v>73</v>
      </c>
      <c r="M2423" s="90" t="s">
        <v>3242</v>
      </c>
      <c r="N2423" s="90" t="s">
        <v>374</v>
      </c>
      <c r="O2423" s="90" t="s">
        <v>375</v>
      </c>
      <c r="P2423" s="90" t="s">
        <v>376</v>
      </c>
      <c r="Q2423" s="90" t="s">
        <v>377</v>
      </c>
      <c r="R2423" s="90" t="s">
        <v>378</v>
      </c>
      <c r="S2423" s="90" t="s">
        <v>22468</v>
      </c>
      <c r="T2423" s="90" t="s">
        <v>380</v>
      </c>
      <c r="U2423" s="15">
        <v>0</v>
      </c>
      <c r="V2423" s="15">
        <v>60879</v>
      </c>
      <c r="W2423" s="15">
        <v>23000</v>
      </c>
      <c r="X2423" s="15">
        <v>10000</v>
      </c>
      <c r="Y2423" s="90" t="s">
        <v>143</v>
      </c>
      <c r="Z2423" s="90" t="s">
        <v>83</v>
      </c>
      <c r="AA2423" s="90" t="s">
        <v>84</v>
      </c>
      <c r="AB2423" s="90" t="s">
        <v>11959</v>
      </c>
      <c r="AC2423" s="90" t="s">
        <v>359</v>
      </c>
      <c r="AD2423" s="90" t="s">
        <v>87</v>
      </c>
      <c r="AE2423" s="90" t="s">
        <v>61</v>
      </c>
      <c r="AF2423" s="90" t="s">
        <v>61</v>
      </c>
      <c r="AG2423" s="90" t="s">
        <v>89</v>
      </c>
      <c r="AH2423" s="90" t="s">
        <v>89</v>
      </c>
      <c r="AI2423" s="90" t="s">
        <v>89</v>
      </c>
      <c r="AJ2423" s="90" t="s">
        <v>89</v>
      </c>
      <c r="AK2423" s="90" t="s">
        <v>89</v>
      </c>
      <c r="AL2423" s="90" t="s">
        <v>89</v>
      </c>
      <c r="AM2423" s="90" t="s">
        <v>89</v>
      </c>
      <c r="AN2423" s="90" t="s">
        <v>89</v>
      </c>
      <c r="AO2423" s="90" t="s">
        <v>89</v>
      </c>
      <c r="AP2423" s="90" t="s">
        <v>89</v>
      </c>
      <c r="AQ2423" s="90" t="s">
        <v>90</v>
      </c>
      <c r="AR2423" s="90" t="s">
        <v>90</v>
      </c>
      <c r="AS2423" s="90" t="s">
        <v>91</v>
      </c>
      <c r="AT2423" s="90" t="s">
        <v>92</v>
      </c>
      <c r="AU2423" s="90" t="s">
        <v>92</v>
      </c>
      <c r="AV2423" s="90" t="s">
        <v>93</v>
      </c>
      <c r="AW2423" s="90" t="s">
        <v>11960</v>
      </c>
      <c r="AX2423" s="90" t="s">
        <v>22469</v>
      </c>
      <c r="AY2423" s="90" t="s">
        <v>11962</v>
      </c>
      <c r="AZ2423" s="90" t="s">
        <v>22469</v>
      </c>
      <c r="BA2423" s="90" t="s">
        <v>97</v>
      </c>
      <c r="BB2423" s="90" t="s">
        <v>22470</v>
      </c>
      <c r="BC2423" s="90" t="s">
        <v>99</v>
      </c>
      <c r="BD2423" s="90" t="s">
        <v>150</v>
      </c>
      <c r="BE2423" s="90" t="s">
        <v>61</v>
      </c>
      <c r="BF2423" s="90" t="s">
        <v>380</v>
      </c>
      <c r="BG2423" s="90" t="s">
        <v>101</v>
      </c>
    </row>
    <row r="2424" s="85" customFormat="1" ht="19" customHeight="1" spans="1:59">
      <c r="A2424" s="90" t="s">
        <v>151</v>
      </c>
      <c r="B2424" s="90" t="s">
        <v>152</v>
      </c>
      <c r="C2424" s="90" t="s">
        <v>1125</v>
      </c>
      <c r="D2424" s="90" t="s">
        <v>1126</v>
      </c>
      <c r="E2424" s="90" t="s">
        <v>22471</v>
      </c>
      <c r="F2424" s="90" t="s">
        <v>11745</v>
      </c>
      <c r="G2424" s="90" t="s">
        <v>2333</v>
      </c>
      <c r="H2424" s="90" t="s">
        <v>539</v>
      </c>
      <c r="I2424" s="90" t="s">
        <v>22472</v>
      </c>
      <c r="J2424" s="90" t="s">
        <v>22473</v>
      </c>
      <c r="K2424" s="90" t="s">
        <v>22474</v>
      </c>
      <c r="L2424" s="90" t="s">
        <v>73</v>
      </c>
      <c r="M2424" s="90" t="s">
        <v>8289</v>
      </c>
      <c r="N2424" s="90" t="s">
        <v>4474</v>
      </c>
      <c r="O2424" s="90" t="s">
        <v>138</v>
      </c>
      <c r="P2424" s="90" t="s">
        <v>139</v>
      </c>
      <c r="Q2424" s="90" t="s">
        <v>2681</v>
      </c>
      <c r="R2424" s="90" t="s">
        <v>399</v>
      </c>
      <c r="S2424" s="90" t="s">
        <v>22475</v>
      </c>
      <c r="T2424" s="90" t="s">
        <v>209</v>
      </c>
      <c r="U2424" s="15">
        <v>0</v>
      </c>
      <c r="V2424" s="15">
        <v>41000</v>
      </c>
      <c r="W2424" s="15">
        <v>17600</v>
      </c>
      <c r="X2424" s="15">
        <v>7700</v>
      </c>
      <c r="Y2424" s="90" t="s">
        <v>143</v>
      </c>
      <c r="Z2424" s="90" t="s">
        <v>83</v>
      </c>
      <c r="AA2424" s="90" t="s">
        <v>84</v>
      </c>
      <c r="AB2424" s="90" t="s">
        <v>22476</v>
      </c>
      <c r="AC2424" s="90" t="s">
        <v>359</v>
      </c>
      <c r="AD2424" s="90" t="s">
        <v>87</v>
      </c>
      <c r="AE2424" s="90" t="s">
        <v>61</v>
      </c>
      <c r="AF2424" s="90" t="s">
        <v>61</v>
      </c>
      <c r="AG2424" s="90" t="s">
        <v>89</v>
      </c>
      <c r="AH2424" s="90" t="s">
        <v>89</v>
      </c>
      <c r="AI2424" s="90" t="s">
        <v>89</v>
      </c>
      <c r="AJ2424" s="90" t="s">
        <v>89</v>
      </c>
      <c r="AK2424" s="90" t="s">
        <v>89</v>
      </c>
      <c r="AL2424" s="90" t="s">
        <v>89</v>
      </c>
      <c r="AM2424" s="90" t="s">
        <v>89</v>
      </c>
      <c r="AN2424" s="90" t="s">
        <v>89</v>
      </c>
      <c r="AO2424" s="90" t="s">
        <v>89</v>
      </c>
      <c r="AP2424" s="90" t="s">
        <v>89</v>
      </c>
      <c r="AQ2424" s="90" t="s">
        <v>90</v>
      </c>
      <c r="AR2424" s="90" t="s">
        <v>90</v>
      </c>
      <c r="AS2424" s="90" t="s">
        <v>91</v>
      </c>
      <c r="AT2424" s="90" t="s">
        <v>92</v>
      </c>
      <c r="AU2424" s="90" t="s">
        <v>92</v>
      </c>
      <c r="AV2424" s="90" t="s">
        <v>93</v>
      </c>
      <c r="AW2424" s="90" t="s">
        <v>22477</v>
      </c>
      <c r="AX2424" s="90" t="s">
        <v>22478</v>
      </c>
      <c r="AY2424" s="90" t="s">
        <v>22479</v>
      </c>
      <c r="AZ2424" s="90" t="s">
        <v>22478</v>
      </c>
      <c r="BA2424" s="90" t="s">
        <v>215</v>
      </c>
      <c r="BB2424" s="90" t="s">
        <v>22480</v>
      </c>
      <c r="BC2424" s="90" t="s">
        <v>99</v>
      </c>
      <c r="BD2424" s="90" t="s">
        <v>150</v>
      </c>
      <c r="BE2424" s="90" t="s">
        <v>61</v>
      </c>
      <c r="BF2424" s="90" t="s">
        <v>209</v>
      </c>
      <c r="BG2424" s="90" t="s">
        <v>101</v>
      </c>
    </row>
    <row r="2425" s="85" customFormat="1" ht="19" customHeight="1" spans="1:59">
      <c r="A2425" s="90" t="s">
        <v>485</v>
      </c>
      <c r="B2425" s="90" t="s">
        <v>486</v>
      </c>
      <c r="C2425" s="90" t="s">
        <v>668</v>
      </c>
      <c r="D2425" s="90" t="s">
        <v>669</v>
      </c>
      <c r="E2425" s="90" t="s">
        <v>19649</v>
      </c>
      <c r="F2425" s="90" t="s">
        <v>18793</v>
      </c>
      <c r="G2425" s="90" t="s">
        <v>3601</v>
      </c>
      <c r="H2425" s="90" t="s">
        <v>109</v>
      </c>
      <c r="I2425" s="90" t="s">
        <v>22481</v>
      </c>
      <c r="J2425" s="90" t="s">
        <v>22482</v>
      </c>
      <c r="K2425" s="90" t="s">
        <v>22483</v>
      </c>
      <c r="L2425" s="90" t="s">
        <v>73</v>
      </c>
      <c r="M2425" s="90" t="s">
        <v>162</v>
      </c>
      <c r="N2425" s="90" t="s">
        <v>2350</v>
      </c>
      <c r="O2425" s="90" t="s">
        <v>1848</v>
      </c>
      <c r="P2425" s="90" t="s">
        <v>1849</v>
      </c>
      <c r="Q2425" s="90" t="s">
        <v>1850</v>
      </c>
      <c r="R2425" s="90" t="s">
        <v>1849</v>
      </c>
      <c r="S2425" s="90" t="s">
        <v>22484</v>
      </c>
      <c r="T2425" s="90" t="s">
        <v>119</v>
      </c>
      <c r="U2425" s="15">
        <v>0</v>
      </c>
      <c r="V2425" s="15">
        <v>14210</v>
      </c>
      <c r="W2425" s="15">
        <v>7105</v>
      </c>
      <c r="X2425" s="15">
        <v>7105</v>
      </c>
      <c r="Y2425" s="90" t="s">
        <v>82</v>
      </c>
      <c r="Z2425" s="90" t="s">
        <v>83</v>
      </c>
      <c r="AA2425" s="90" t="s">
        <v>84</v>
      </c>
      <c r="AB2425" s="90" t="s">
        <v>19657</v>
      </c>
      <c r="AC2425" s="90" t="s">
        <v>211</v>
      </c>
      <c r="AD2425" s="90" t="s">
        <v>87</v>
      </c>
      <c r="AE2425" s="90" t="s">
        <v>61</v>
      </c>
      <c r="AF2425" s="90" t="s">
        <v>61</v>
      </c>
      <c r="AG2425" s="90" t="s">
        <v>89</v>
      </c>
      <c r="AH2425" s="90" t="s">
        <v>89</v>
      </c>
      <c r="AI2425" s="90" t="s">
        <v>89</v>
      </c>
      <c r="AJ2425" s="90" t="s">
        <v>88</v>
      </c>
      <c r="AK2425" s="90" t="s">
        <v>89</v>
      </c>
      <c r="AL2425" s="90" t="s">
        <v>88</v>
      </c>
      <c r="AM2425" s="90" t="s">
        <v>89</v>
      </c>
      <c r="AN2425" s="90" t="s">
        <v>89</v>
      </c>
      <c r="AO2425" s="90" t="s">
        <v>88</v>
      </c>
      <c r="AP2425" s="90" t="s">
        <v>89</v>
      </c>
      <c r="AQ2425" s="90" t="s">
        <v>90</v>
      </c>
      <c r="AR2425" s="90" t="s">
        <v>90</v>
      </c>
      <c r="AS2425" s="90" t="s">
        <v>91</v>
      </c>
      <c r="AT2425" s="90" t="s">
        <v>92</v>
      </c>
      <c r="AU2425" s="90" t="s">
        <v>92</v>
      </c>
      <c r="AV2425" s="90" t="s">
        <v>93</v>
      </c>
      <c r="AW2425" s="90" t="s">
        <v>19658</v>
      </c>
      <c r="AX2425" s="90" t="s">
        <v>22485</v>
      </c>
      <c r="AY2425" s="90" t="s">
        <v>19660</v>
      </c>
      <c r="AZ2425" s="90" t="s">
        <v>22485</v>
      </c>
      <c r="BA2425" s="90" t="s">
        <v>97</v>
      </c>
      <c r="BB2425" s="90" t="s">
        <v>22486</v>
      </c>
      <c r="BC2425" s="90" t="s">
        <v>99</v>
      </c>
      <c r="BD2425" s="90" t="s">
        <v>100</v>
      </c>
      <c r="BE2425" s="90" t="s">
        <v>61</v>
      </c>
      <c r="BF2425" s="90" t="s">
        <v>119</v>
      </c>
      <c r="BG2425" s="90" t="s">
        <v>101</v>
      </c>
    </row>
    <row r="2426" s="85" customFormat="1" ht="19" customHeight="1" spans="1:59">
      <c r="A2426" s="90" t="s">
        <v>226</v>
      </c>
      <c r="B2426" s="90" t="s">
        <v>227</v>
      </c>
      <c r="C2426" s="90" t="s">
        <v>318</v>
      </c>
      <c r="D2426" s="90" t="s">
        <v>319</v>
      </c>
      <c r="E2426" s="90" t="s">
        <v>22487</v>
      </c>
      <c r="F2426" s="90" t="s">
        <v>10636</v>
      </c>
      <c r="G2426" s="90" t="s">
        <v>2278</v>
      </c>
      <c r="H2426" s="90" t="s">
        <v>1130</v>
      </c>
      <c r="I2426" s="90" t="s">
        <v>22488</v>
      </c>
      <c r="J2426" s="90" t="s">
        <v>22489</v>
      </c>
      <c r="K2426" s="90" t="s">
        <v>22490</v>
      </c>
      <c r="L2426" s="90" t="s">
        <v>73</v>
      </c>
      <c r="M2426" s="90" t="s">
        <v>508</v>
      </c>
      <c r="N2426" s="90" t="s">
        <v>880</v>
      </c>
      <c r="O2426" s="90" t="s">
        <v>610</v>
      </c>
      <c r="P2426" s="90" t="s">
        <v>611</v>
      </c>
      <c r="Q2426" s="90" t="s">
        <v>1669</v>
      </c>
      <c r="R2426" s="90" t="s">
        <v>1670</v>
      </c>
      <c r="S2426" s="90" t="s">
        <v>22491</v>
      </c>
      <c r="T2426" s="90" t="s">
        <v>262</v>
      </c>
      <c r="U2426" s="15">
        <v>0</v>
      </c>
      <c r="V2426" s="15">
        <v>8500</v>
      </c>
      <c r="W2426" s="15">
        <v>6800</v>
      </c>
      <c r="X2426" s="15">
        <v>3000</v>
      </c>
      <c r="Y2426" s="90" t="s">
        <v>82</v>
      </c>
      <c r="Z2426" s="90" t="s">
        <v>83</v>
      </c>
      <c r="AA2426" s="90" t="s">
        <v>84</v>
      </c>
      <c r="AB2426" s="90" t="s">
        <v>329</v>
      </c>
      <c r="AC2426" s="90" t="s">
        <v>145</v>
      </c>
      <c r="AD2426" s="90" t="s">
        <v>87</v>
      </c>
      <c r="AE2426" s="90" t="s">
        <v>61</v>
      </c>
      <c r="AF2426" s="90" t="s">
        <v>61</v>
      </c>
      <c r="AG2426" s="90" t="s">
        <v>89</v>
      </c>
      <c r="AH2426" s="90" t="s">
        <v>89</v>
      </c>
      <c r="AI2426" s="90" t="s">
        <v>88</v>
      </c>
      <c r="AJ2426" s="90" t="s">
        <v>88</v>
      </c>
      <c r="AK2426" s="90" t="s">
        <v>89</v>
      </c>
      <c r="AL2426" s="90" t="s">
        <v>89</v>
      </c>
      <c r="AM2426" s="90" t="s">
        <v>88</v>
      </c>
      <c r="AN2426" s="90" t="s">
        <v>88</v>
      </c>
      <c r="AO2426" s="90" t="s">
        <v>88</v>
      </c>
      <c r="AP2426" s="90" t="s">
        <v>89</v>
      </c>
      <c r="AQ2426" s="90" t="s">
        <v>90</v>
      </c>
      <c r="AR2426" s="90" t="s">
        <v>90</v>
      </c>
      <c r="AS2426" s="90" t="s">
        <v>91</v>
      </c>
      <c r="AT2426" s="90" t="s">
        <v>92</v>
      </c>
      <c r="AU2426" s="90" t="s">
        <v>92</v>
      </c>
      <c r="AV2426" s="90" t="s">
        <v>93</v>
      </c>
      <c r="AW2426" s="90" t="s">
        <v>22492</v>
      </c>
      <c r="AX2426" s="90" t="s">
        <v>22493</v>
      </c>
      <c r="AY2426" s="90" t="s">
        <v>22494</v>
      </c>
      <c r="AZ2426" s="90" t="s">
        <v>22493</v>
      </c>
      <c r="BA2426" s="90" t="s">
        <v>97</v>
      </c>
      <c r="BB2426" s="90" t="s">
        <v>22495</v>
      </c>
      <c r="BC2426" s="90" t="s">
        <v>99</v>
      </c>
      <c r="BD2426" s="90" t="s">
        <v>100</v>
      </c>
      <c r="BE2426" s="90" t="s">
        <v>61</v>
      </c>
      <c r="BF2426" s="90" t="s">
        <v>262</v>
      </c>
      <c r="BG2426" s="90" t="s">
        <v>101</v>
      </c>
    </row>
    <row r="2427" s="85" customFormat="1" ht="19" customHeight="1" spans="1:59">
      <c r="A2427" s="90" t="s">
        <v>441</v>
      </c>
      <c r="B2427" s="90" t="s">
        <v>442</v>
      </c>
      <c r="C2427" s="90" t="s">
        <v>1270</v>
      </c>
      <c r="D2427" s="90" t="s">
        <v>1271</v>
      </c>
      <c r="E2427" s="90" t="s">
        <v>22496</v>
      </c>
      <c r="F2427" s="90" t="s">
        <v>4469</v>
      </c>
      <c r="G2427" s="90" t="s">
        <v>4469</v>
      </c>
      <c r="H2427" s="90" t="s">
        <v>605</v>
      </c>
      <c r="I2427" s="90" t="s">
        <v>22497</v>
      </c>
      <c r="J2427" s="90" t="s">
        <v>22498</v>
      </c>
      <c r="K2427" s="90" t="s">
        <v>22499</v>
      </c>
      <c r="L2427" s="90" t="s">
        <v>73</v>
      </c>
      <c r="M2427" s="90" t="s">
        <v>22500</v>
      </c>
      <c r="N2427" s="90" t="s">
        <v>4303</v>
      </c>
      <c r="O2427" s="90" t="s">
        <v>610</v>
      </c>
      <c r="P2427" s="90" t="s">
        <v>611</v>
      </c>
      <c r="Q2427" s="90" t="s">
        <v>612</v>
      </c>
      <c r="R2427" s="90" t="s">
        <v>613</v>
      </c>
      <c r="S2427" s="90" t="s">
        <v>22501</v>
      </c>
      <c r="T2427" s="90" t="s">
        <v>3650</v>
      </c>
      <c r="U2427" s="15">
        <v>0</v>
      </c>
      <c r="V2427" s="15">
        <v>24000</v>
      </c>
      <c r="W2427" s="15">
        <v>19200</v>
      </c>
      <c r="X2427" s="15">
        <v>11200</v>
      </c>
      <c r="Y2427" s="90" t="s">
        <v>143</v>
      </c>
      <c r="Z2427" s="90" t="s">
        <v>83</v>
      </c>
      <c r="AA2427" s="90" t="s">
        <v>84</v>
      </c>
      <c r="AB2427" s="90" t="s">
        <v>22502</v>
      </c>
      <c r="AC2427" s="90" t="s">
        <v>359</v>
      </c>
      <c r="AD2427" s="90" t="s">
        <v>87</v>
      </c>
      <c r="AE2427" s="90" t="s">
        <v>61</v>
      </c>
      <c r="AF2427" s="90" t="s">
        <v>61</v>
      </c>
      <c r="AG2427" s="90" t="s">
        <v>89</v>
      </c>
      <c r="AH2427" s="90" t="s">
        <v>89</v>
      </c>
      <c r="AI2427" s="90" t="s">
        <v>89</v>
      </c>
      <c r="AJ2427" s="90" t="s">
        <v>89</v>
      </c>
      <c r="AK2427" s="90" t="s">
        <v>89</v>
      </c>
      <c r="AL2427" s="90" t="s">
        <v>89</v>
      </c>
      <c r="AM2427" s="90" t="s">
        <v>89</v>
      </c>
      <c r="AN2427" s="90" t="s">
        <v>89</v>
      </c>
      <c r="AO2427" s="90" t="s">
        <v>88</v>
      </c>
      <c r="AP2427" s="90" t="s">
        <v>89</v>
      </c>
      <c r="AQ2427" s="90" t="s">
        <v>90</v>
      </c>
      <c r="AR2427" s="90" t="s">
        <v>90</v>
      </c>
      <c r="AS2427" s="90" t="s">
        <v>91</v>
      </c>
      <c r="AT2427" s="90" t="s">
        <v>92</v>
      </c>
      <c r="AU2427" s="90" t="s">
        <v>92</v>
      </c>
      <c r="AV2427" s="90" t="s">
        <v>93</v>
      </c>
      <c r="AW2427" s="90" t="s">
        <v>22503</v>
      </c>
      <c r="AX2427" s="90" t="s">
        <v>22504</v>
      </c>
      <c r="AY2427" s="90" t="s">
        <v>22505</v>
      </c>
      <c r="AZ2427" s="90" t="s">
        <v>22504</v>
      </c>
      <c r="BA2427" s="90" t="s">
        <v>97</v>
      </c>
      <c r="BB2427" s="90" t="s">
        <v>22506</v>
      </c>
      <c r="BC2427" s="90" t="s">
        <v>99</v>
      </c>
      <c r="BD2427" s="90" t="s">
        <v>150</v>
      </c>
      <c r="BE2427" s="90" t="s">
        <v>61</v>
      </c>
      <c r="BF2427" s="97" t="s">
        <v>209</v>
      </c>
      <c r="BG2427" s="90" t="s">
        <v>101</v>
      </c>
    </row>
    <row r="2428" s="85" customFormat="1" ht="19" customHeight="1" spans="1:59">
      <c r="A2428" s="90" t="s">
        <v>441</v>
      </c>
      <c r="B2428" s="90" t="s">
        <v>442</v>
      </c>
      <c r="C2428" s="90" t="s">
        <v>8339</v>
      </c>
      <c r="D2428" s="90" t="s">
        <v>8340</v>
      </c>
      <c r="E2428" s="90" t="s">
        <v>22507</v>
      </c>
      <c r="F2428" s="90" t="s">
        <v>22508</v>
      </c>
      <c r="G2428" s="90" t="s">
        <v>1533</v>
      </c>
      <c r="H2428" s="90" t="s">
        <v>369</v>
      </c>
      <c r="I2428" s="90" t="s">
        <v>22509</v>
      </c>
      <c r="J2428" s="90" t="s">
        <v>22510</v>
      </c>
      <c r="K2428" s="90" t="s">
        <v>22511</v>
      </c>
      <c r="L2428" s="90" t="s">
        <v>73</v>
      </c>
      <c r="M2428" s="90" t="s">
        <v>341</v>
      </c>
      <c r="N2428" s="90" t="s">
        <v>2206</v>
      </c>
      <c r="O2428" s="90" t="s">
        <v>1739</v>
      </c>
      <c r="P2428" s="90" t="s">
        <v>1740</v>
      </c>
      <c r="Q2428" s="90" t="s">
        <v>377</v>
      </c>
      <c r="R2428" s="90" t="s">
        <v>378</v>
      </c>
      <c r="S2428" s="90" t="s">
        <v>22512</v>
      </c>
      <c r="T2428" s="90" t="s">
        <v>380</v>
      </c>
      <c r="U2428" s="15">
        <v>0</v>
      </c>
      <c r="V2428" s="15">
        <v>65000</v>
      </c>
      <c r="W2428" s="15">
        <v>31000</v>
      </c>
      <c r="X2428" s="15">
        <v>16000</v>
      </c>
      <c r="Y2428" s="90" t="s">
        <v>82</v>
      </c>
      <c r="Z2428" s="90" t="s">
        <v>83</v>
      </c>
      <c r="AA2428" s="90" t="s">
        <v>84</v>
      </c>
      <c r="AB2428" s="90" t="s">
        <v>22513</v>
      </c>
      <c r="AC2428" s="90" t="s">
        <v>145</v>
      </c>
      <c r="AD2428" s="90" t="s">
        <v>87</v>
      </c>
      <c r="AE2428" s="90" t="s">
        <v>61</v>
      </c>
      <c r="AF2428" s="90" t="s">
        <v>61</v>
      </c>
      <c r="AG2428" s="90" t="s">
        <v>89</v>
      </c>
      <c r="AH2428" s="90" t="s">
        <v>89</v>
      </c>
      <c r="AI2428" s="90" t="s">
        <v>88</v>
      </c>
      <c r="AJ2428" s="90" t="s">
        <v>88</v>
      </c>
      <c r="AK2428" s="90" t="s">
        <v>88</v>
      </c>
      <c r="AL2428" s="90" t="s">
        <v>89</v>
      </c>
      <c r="AM2428" s="90" t="s">
        <v>88</v>
      </c>
      <c r="AN2428" s="90" t="s">
        <v>88</v>
      </c>
      <c r="AO2428" s="90" t="s">
        <v>88</v>
      </c>
      <c r="AP2428" s="90" t="s">
        <v>89</v>
      </c>
      <c r="AQ2428" s="90" t="s">
        <v>90</v>
      </c>
      <c r="AR2428" s="90" t="s">
        <v>90</v>
      </c>
      <c r="AS2428" s="90" t="s">
        <v>91</v>
      </c>
      <c r="AT2428" s="90" t="s">
        <v>92</v>
      </c>
      <c r="AU2428" s="90" t="s">
        <v>92</v>
      </c>
      <c r="AV2428" s="90" t="s">
        <v>93</v>
      </c>
      <c r="AW2428" s="90" t="s">
        <v>22514</v>
      </c>
      <c r="AX2428" s="90" t="s">
        <v>22515</v>
      </c>
      <c r="AY2428" s="90" t="s">
        <v>22516</v>
      </c>
      <c r="AZ2428" s="90" t="s">
        <v>22515</v>
      </c>
      <c r="BA2428" s="90" t="s">
        <v>97</v>
      </c>
      <c r="BB2428" s="90" t="s">
        <v>22517</v>
      </c>
      <c r="BC2428" s="90" t="s">
        <v>99</v>
      </c>
      <c r="BD2428" s="90" t="s">
        <v>100</v>
      </c>
      <c r="BE2428" s="90" t="s">
        <v>61</v>
      </c>
      <c r="BF2428" s="90" t="s">
        <v>380</v>
      </c>
      <c r="BG2428" s="90" t="s">
        <v>101</v>
      </c>
    </row>
    <row r="2429" s="85" customFormat="1" ht="19" customHeight="1" spans="1:59">
      <c r="A2429" s="90" t="s">
        <v>441</v>
      </c>
      <c r="B2429" s="90" t="s">
        <v>442</v>
      </c>
      <c r="C2429" s="90" t="s">
        <v>8339</v>
      </c>
      <c r="D2429" s="90" t="s">
        <v>8340</v>
      </c>
      <c r="E2429" s="90" t="s">
        <v>22518</v>
      </c>
      <c r="F2429" s="90" t="s">
        <v>15612</v>
      </c>
      <c r="G2429" s="90" t="s">
        <v>447</v>
      </c>
      <c r="H2429" s="90" t="s">
        <v>109</v>
      </c>
      <c r="I2429" s="90" t="s">
        <v>22519</v>
      </c>
      <c r="J2429" s="90" t="s">
        <v>22520</v>
      </c>
      <c r="K2429" s="90" t="s">
        <v>22521</v>
      </c>
      <c r="L2429" s="90" t="s">
        <v>73</v>
      </c>
      <c r="M2429" s="90" t="s">
        <v>1526</v>
      </c>
      <c r="N2429" s="90" t="s">
        <v>1527</v>
      </c>
      <c r="O2429" s="90" t="s">
        <v>292</v>
      </c>
      <c r="P2429" s="90" t="s">
        <v>293</v>
      </c>
      <c r="Q2429" s="90" t="s">
        <v>294</v>
      </c>
      <c r="R2429" s="90" t="s">
        <v>295</v>
      </c>
      <c r="S2429" s="90" t="s">
        <v>22522</v>
      </c>
      <c r="T2429" s="90" t="s">
        <v>119</v>
      </c>
      <c r="U2429" s="15">
        <v>0</v>
      </c>
      <c r="V2429" s="15">
        <v>50000</v>
      </c>
      <c r="W2429" s="15">
        <v>35000</v>
      </c>
      <c r="X2429" s="15">
        <v>10000</v>
      </c>
      <c r="Y2429" s="90" t="s">
        <v>82</v>
      </c>
      <c r="Z2429" s="90" t="s">
        <v>83</v>
      </c>
      <c r="AA2429" s="90" t="s">
        <v>84</v>
      </c>
      <c r="AB2429" s="90" t="s">
        <v>22523</v>
      </c>
      <c r="AC2429" s="90" t="s">
        <v>359</v>
      </c>
      <c r="AD2429" s="90" t="s">
        <v>87</v>
      </c>
      <c r="AE2429" s="90" t="s">
        <v>61</v>
      </c>
      <c r="AF2429" s="90" t="s">
        <v>61</v>
      </c>
      <c r="AG2429" s="90" t="s">
        <v>89</v>
      </c>
      <c r="AH2429" s="90" t="s">
        <v>89</v>
      </c>
      <c r="AI2429" s="90" t="s">
        <v>88</v>
      </c>
      <c r="AJ2429" s="90" t="s">
        <v>88</v>
      </c>
      <c r="AK2429" s="90" t="s">
        <v>88</v>
      </c>
      <c r="AL2429" s="90" t="s">
        <v>88</v>
      </c>
      <c r="AM2429" s="90" t="s">
        <v>88</v>
      </c>
      <c r="AN2429" s="90" t="s">
        <v>88</v>
      </c>
      <c r="AO2429" s="90" t="s">
        <v>88</v>
      </c>
      <c r="AP2429" s="90" t="s">
        <v>89</v>
      </c>
      <c r="AQ2429" s="90" t="s">
        <v>90</v>
      </c>
      <c r="AR2429" s="90" t="s">
        <v>90</v>
      </c>
      <c r="AS2429" s="90" t="s">
        <v>91</v>
      </c>
      <c r="AT2429" s="90" t="s">
        <v>92</v>
      </c>
      <c r="AU2429" s="90" t="s">
        <v>92</v>
      </c>
      <c r="AV2429" s="90" t="s">
        <v>93</v>
      </c>
      <c r="AW2429" s="90" t="s">
        <v>22524</v>
      </c>
      <c r="AX2429" s="90" t="s">
        <v>22525</v>
      </c>
      <c r="AY2429" s="90" t="s">
        <v>22526</v>
      </c>
      <c r="AZ2429" s="90" t="s">
        <v>22525</v>
      </c>
      <c r="BA2429" s="90" t="s">
        <v>97</v>
      </c>
      <c r="BB2429" s="90" t="s">
        <v>22527</v>
      </c>
      <c r="BC2429" s="90" t="s">
        <v>99</v>
      </c>
      <c r="BD2429" s="90" t="s">
        <v>100</v>
      </c>
      <c r="BE2429" s="90" t="s">
        <v>61</v>
      </c>
      <c r="BF2429" s="90" t="s">
        <v>119</v>
      </c>
      <c r="BG2429" s="90" t="s">
        <v>101</v>
      </c>
    </row>
    <row r="2430" s="85" customFormat="1" ht="19" customHeight="1" spans="1:59">
      <c r="A2430" s="90" t="s">
        <v>516</v>
      </c>
      <c r="B2430" s="90" t="s">
        <v>517</v>
      </c>
      <c r="C2430" s="90" t="s">
        <v>681</v>
      </c>
      <c r="D2430" s="90" t="s">
        <v>682</v>
      </c>
      <c r="E2430" s="90" t="s">
        <v>10868</v>
      </c>
      <c r="F2430" s="90" t="s">
        <v>7715</v>
      </c>
      <c r="G2430" s="90" t="s">
        <v>7715</v>
      </c>
      <c r="H2430" s="90" t="s">
        <v>539</v>
      </c>
      <c r="I2430" s="90" t="s">
        <v>22528</v>
      </c>
      <c r="J2430" s="90" t="s">
        <v>22529</v>
      </c>
      <c r="K2430" s="90" t="s">
        <v>22530</v>
      </c>
      <c r="L2430" s="90" t="s">
        <v>73</v>
      </c>
      <c r="M2430" s="90" t="s">
        <v>22531</v>
      </c>
      <c r="N2430" s="90" t="s">
        <v>22532</v>
      </c>
      <c r="O2430" s="90" t="s">
        <v>9412</v>
      </c>
      <c r="P2430" s="90" t="s">
        <v>9413</v>
      </c>
      <c r="Q2430" s="90" t="s">
        <v>546</v>
      </c>
      <c r="R2430" s="90" t="s">
        <v>547</v>
      </c>
      <c r="S2430" s="90" t="s">
        <v>22533</v>
      </c>
      <c r="T2430" s="90" t="s">
        <v>209</v>
      </c>
      <c r="U2430" s="15">
        <v>25000</v>
      </c>
      <c r="V2430" s="15">
        <v>84738</v>
      </c>
      <c r="W2430" s="15">
        <v>32000</v>
      </c>
      <c r="X2430" s="15">
        <v>7000</v>
      </c>
      <c r="Y2430" s="90" t="s">
        <v>143</v>
      </c>
      <c r="Z2430" s="90" t="s">
        <v>83</v>
      </c>
      <c r="AA2430" s="90" t="s">
        <v>84</v>
      </c>
      <c r="AB2430" s="90" t="s">
        <v>10874</v>
      </c>
      <c r="AC2430" s="90" t="s">
        <v>145</v>
      </c>
      <c r="AD2430" s="90" t="s">
        <v>87</v>
      </c>
      <c r="AE2430" s="90" t="s">
        <v>61</v>
      </c>
      <c r="AF2430" s="90" t="s">
        <v>61</v>
      </c>
      <c r="AG2430" s="90" t="s">
        <v>89</v>
      </c>
      <c r="AH2430" s="90" t="s">
        <v>89</v>
      </c>
      <c r="AI2430" s="90" t="s">
        <v>89</v>
      </c>
      <c r="AJ2430" s="90" t="s">
        <v>89</v>
      </c>
      <c r="AK2430" s="90" t="s">
        <v>89</v>
      </c>
      <c r="AL2430" s="90" t="s">
        <v>89</v>
      </c>
      <c r="AM2430" s="90" t="s">
        <v>89</v>
      </c>
      <c r="AN2430" s="90" t="s">
        <v>89</v>
      </c>
      <c r="AO2430" s="90" t="s">
        <v>89</v>
      </c>
      <c r="AP2430" s="90" t="s">
        <v>89</v>
      </c>
      <c r="AQ2430" s="90" t="s">
        <v>90</v>
      </c>
      <c r="AR2430" s="90" t="s">
        <v>90</v>
      </c>
      <c r="AS2430" s="90" t="s">
        <v>91</v>
      </c>
      <c r="AT2430" s="90" t="s">
        <v>92</v>
      </c>
      <c r="AU2430" s="90" t="s">
        <v>92</v>
      </c>
      <c r="AV2430" s="90" t="s">
        <v>93</v>
      </c>
      <c r="AW2430" s="90" t="s">
        <v>10875</v>
      </c>
      <c r="AX2430" s="90" t="s">
        <v>22534</v>
      </c>
      <c r="AY2430" s="90" t="s">
        <v>10877</v>
      </c>
      <c r="AZ2430" s="90" t="s">
        <v>22534</v>
      </c>
      <c r="BA2430" s="90" t="s">
        <v>97</v>
      </c>
      <c r="BB2430" s="90" t="s">
        <v>22535</v>
      </c>
      <c r="BC2430" s="90" t="s">
        <v>99</v>
      </c>
      <c r="BD2430" s="90" t="s">
        <v>150</v>
      </c>
      <c r="BE2430" s="90" t="s">
        <v>61</v>
      </c>
      <c r="BF2430" s="90" t="s">
        <v>209</v>
      </c>
      <c r="BG2430" s="90" t="s">
        <v>101</v>
      </c>
    </row>
    <row r="2431" s="85" customFormat="1" ht="19" customHeight="1" spans="1:59">
      <c r="A2431" s="90" t="s">
        <v>1774</v>
      </c>
      <c r="B2431" s="90" t="s">
        <v>1775</v>
      </c>
      <c r="C2431" s="90" t="s">
        <v>9816</v>
      </c>
      <c r="D2431" s="90" t="s">
        <v>9817</v>
      </c>
      <c r="E2431" s="90" t="s">
        <v>9818</v>
      </c>
      <c r="F2431" s="90" t="s">
        <v>16064</v>
      </c>
      <c r="G2431" s="90" t="s">
        <v>3039</v>
      </c>
      <c r="H2431" s="90" t="s">
        <v>109</v>
      </c>
      <c r="I2431" s="90" t="s">
        <v>22536</v>
      </c>
      <c r="J2431" s="90" t="s">
        <v>22537</v>
      </c>
      <c r="K2431" s="90" t="s">
        <v>22538</v>
      </c>
      <c r="L2431" s="90" t="s">
        <v>73</v>
      </c>
      <c r="M2431" s="90" t="s">
        <v>1799</v>
      </c>
      <c r="N2431" s="90" t="s">
        <v>2014</v>
      </c>
      <c r="O2431" s="90" t="s">
        <v>2914</v>
      </c>
      <c r="P2431" s="90" t="s">
        <v>2915</v>
      </c>
      <c r="Q2431" s="90" t="s">
        <v>1940</v>
      </c>
      <c r="R2431" s="90" t="s">
        <v>1941</v>
      </c>
      <c r="S2431" s="90" t="s">
        <v>22539</v>
      </c>
      <c r="T2431" s="90" t="s">
        <v>380</v>
      </c>
      <c r="U2431" s="15">
        <v>0</v>
      </c>
      <c r="V2431" s="15">
        <v>6100</v>
      </c>
      <c r="W2431" s="15">
        <v>4000</v>
      </c>
      <c r="X2431" s="15">
        <v>4000</v>
      </c>
      <c r="Y2431" s="90" t="s">
        <v>143</v>
      </c>
      <c r="Z2431" s="90" t="s">
        <v>83</v>
      </c>
      <c r="AA2431" s="90" t="s">
        <v>84</v>
      </c>
      <c r="AB2431" s="90" t="s">
        <v>9825</v>
      </c>
      <c r="AC2431" s="90" t="s">
        <v>145</v>
      </c>
      <c r="AD2431" s="90" t="s">
        <v>87</v>
      </c>
      <c r="AE2431" s="90" t="s">
        <v>61</v>
      </c>
      <c r="AF2431" s="90" t="s">
        <v>61</v>
      </c>
      <c r="AG2431" s="90" t="s">
        <v>89</v>
      </c>
      <c r="AH2431" s="90" t="s">
        <v>89</v>
      </c>
      <c r="AI2431" s="90" t="s">
        <v>89</v>
      </c>
      <c r="AJ2431" s="90" t="s">
        <v>89</v>
      </c>
      <c r="AK2431" s="90" t="s">
        <v>89</v>
      </c>
      <c r="AL2431" s="90" t="s">
        <v>89</v>
      </c>
      <c r="AM2431" s="90" t="s">
        <v>89</v>
      </c>
      <c r="AN2431" s="90" t="s">
        <v>89</v>
      </c>
      <c r="AO2431" s="90" t="s">
        <v>89</v>
      </c>
      <c r="AP2431" s="90" t="s">
        <v>89</v>
      </c>
      <c r="AQ2431" s="90" t="s">
        <v>90</v>
      </c>
      <c r="AR2431" s="90" t="s">
        <v>90</v>
      </c>
      <c r="AS2431" s="90" t="s">
        <v>91</v>
      </c>
      <c r="AT2431" s="90" t="s">
        <v>92</v>
      </c>
      <c r="AU2431" s="90" t="s">
        <v>92</v>
      </c>
      <c r="AV2431" s="90" t="s">
        <v>93</v>
      </c>
      <c r="AW2431" s="90" t="s">
        <v>9826</v>
      </c>
      <c r="AX2431" s="90" t="s">
        <v>22540</v>
      </c>
      <c r="AY2431" s="90" t="s">
        <v>9828</v>
      </c>
      <c r="AZ2431" s="90" t="s">
        <v>22540</v>
      </c>
      <c r="BA2431" s="90" t="s">
        <v>97</v>
      </c>
      <c r="BB2431" s="90" t="s">
        <v>22541</v>
      </c>
      <c r="BC2431" s="90" t="s">
        <v>99</v>
      </c>
      <c r="BD2431" s="90" t="s">
        <v>150</v>
      </c>
      <c r="BE2431" s="90" t="s">
        <v>61</v>
      </c>
      <c r="BF2431" s="90" t="s">
        <v>380</v>
      </c>
      <c r="BG2431" s="90" t="s">
        <v>101</v>
      </c>
    </row>
    <row r="2432" s="85" customFormat="1" ht="19" customHeight="1" spans="1:59">
      <c r="A2432" s="90" t="s">
        <v>226</v>
      </c>
      <c r="B2432" s="90" t="s">
        <v>227</v>
      </c>
      <c r="C2432" s="90" t="s">
        <v>1332</v>
      </c>
      <c r="D2432" s="90" t="s">
        <v>1333</v>
      </c>
      <c r="E2432" s="90" t="s">
        <v>20778</v>
      </c>
      <c r="F2432" s="90" t="s">
        <v>22542</v>
      </c>
      <c r="G2432" s="90" t="s">
        <v>7853</v>
      </c>
      <c r="H2432" s="90" t="s">
        <v>1571</v>
      </c>
      <c r="I2432" s="90" t="s">
        <v>22543</v>
      </c>
      <c r="J2432" s="90" t="s">
        <v>22544</v>
      </c>
      <c r="K2432" s="90" t="s">
        <v>22545</v>
      </c>
      <c r="L2432" s="90" t="s">
        <v>73</v>
      </c>
      <c r="M2432" s="90" t="s">
        <v>2014</v>
      </c>
      <c r="N2432" s="90" t="s">
        <v>5729</v>
      </c>
      <c r="O2432" s="90" t="s">
        <v>949</v>
      </c>
      <c r="P2432" s="90" t="s">
        <v>950</v>
      </c>
      <c r="Q2432" s="90" t="s">
        <v>3226</v>
      </c>
      <c r="R2432" s="90" t="s">
        <v>3227</v>
      </c>
      <c r="S2432" s="90" t="s">
        <v>22546</v>
      </c>
      <c r="T2432" s="90" t="s">
        <v>262</v>
      </c>
      <c r="U2432" s="15">
        <v>0</v>
      </c>
      <c r="V2432" s="15">
        <v>25000</v>
      </c>
      <c r="W2432" s="15">
        <v>20000</v>
      </c>
      <c r="X2432" s="15">
        <v>10000</v>
      </c>
      <c r="Y2432" s="90" t="s">
        <v>82</v>
      </c>
      <c r="Z2432" s="90" t="s">
        <v>83</v>
      </c>
      <c r="AA2432" s="90" t="s">
        <v>84</v>
      </c>
      <c r="AB2432" s="90" t="s">
        <v>20783</v>
      </c>
      <c r="AC2432" s="90" t="s">
        <v>145</v>
      </c>
      <c r="AD2432" s="90" t="s">
        <v>87</v>
      </c>
      <c r="AE2432" s="90" t="s">
        <v>61</v>
      </c>
      <c r="AF2432" s="90" t="s">
        <v>61</v>
      </c>
      <c r="AG2432" s="90" t="s">
        <v>89</v>
      </c>
      <c r="AH2432" s="90" t="s">
        <v>89</v>
      </c>
      <c r="AI2432" s="90" t="s">
        <v>88</v>
      </c>
      <c r="AJ2432" s="90" t="s">
        <v>88</v>
      </c>
      <c r="AK2432" s="90" t="s">
        <v>88</v>
      </c>
      <c r="AL2432" s="90" t="s">
        <v>88</v>
      </c>
      <c r="AM2432" s="90" t="s">
        <v>89</v>
      </c>
      <c r="AN2432" s="90" t="s">
        <v>89</v>
      </c>
      <c r="AO2432" s="90" t="s">
        <v>88</v>
      </c>
      <c r="AP2432" s="90" t="s">
        <v>89</v>
      </c>
      <c r="AQ2432" s="90" t="s">
        <v>90</v>
      </c>
      <c r="AR2432" s="90" t="s">
        <v>90</v>
      </c>
      <c r="AS2432" s="90" t="s">
        <v>91</v>
      </c>
      <c r="AT2432" s="90" t="s">
        <v>92</v>
      </c>
      <c r="AU2432" s="90" t="s">
        <v>92</v>
      </c>
      <c r="AV2432" s="90" t="s">
        <v>93</v>
      </c>
      <c r="AW2432" s="90" t="s">
        <v>20784</v>
      </c>
      <c r="AX2432" s="90" t="s">
        <v>22547</v>
      </c>
      <c r="AY2432" s="90" t="s">
        <v>13332</v>
      </c>
      <c r="AZ2432" s="90" t="s">
        <v>22547</v>
      </c>
      <c r="BA2432" s="90" t="s">
        <v>97</v>
      </c>
      <c r="BB2432" s="90" t="s">
        <v>22548</v>
      </c>
      <c r="BC2432" s="90" t="s">
        <v>99</v>
      </c>
      <c r="BD2432" s="90" t="s">
        <v>100</v>
      </c>
      <c r="BE2432" s="90" t="s">
        <v>61</v>
      </c>
      <c r="BF2432" s="90" t="s">
        <v>262</v>
      </c>
      <c r="BG2432" s="90" t="s">
        <v>101</v>
      </c>
    </row>
    <row r="2433" s="85" customFormat="1" ht="19" customHeight="1" spans="1:59">
      <c r="A2433" s="90" t="s">
        <v>441</v>
      </c>
      <c r="B2433" s="90" t="s">
        <v>442</v>
      </c>
      <c r="C2433" s="90" t="s">
        <v>443</v>
      </c>
      <c r="D2433" s="90" t="s">
        <v>444</v>
      </c>
      <c r="E2433" s="90" t="s">
        <v>22549</v>
      </c>
      <c r="F2433" s="90" t="s">
        <v>22550</v>
      </c>
      <c r="G2433" s="90" t="s">
        <v>942</v>
      </c>
      <c r="H2433" s="90" t="s">
        <v>943</v>
      </c>
      <c r="I2433" s="90" t="s">
        <v>3893</v>
      </c>
      <c r="J2433" s="90" t="s">
        <v>22551</v>
      </c>
      <c r="K2433" s="90" t="s">
        <v>3895</v>
      </c>
      <c r="L2433" s="90" t="s">
        <v>73</v>
      </c>
      <c r="M2433" s="90" t="s">
        <v>3896</v>
      </c>
      <c r="N2433" s="90" t="s">
        <v>811</v>
      </c>
      <c r="O2433" s="90" t="s">
        <v>2076</v>
      </c>
      <c r="P2433" s="90" t="s">
        <v>2077</v>
      </c>
      <c r="Q2433" s="90" t="s">
        <v>2078</v>
      </c>
      <c r="R2433" s="90" t="s">
        <v>2079</v>
      </c>
      <c r="S2433" s="90" t="s">
        <v>3897</v>
      </c>
      <c r="T2433" s="90" t="s">
        <v>209</v>
      </c>
      <c r="U2433" s="15">
        <v>8447.48</v>
      </c>
      <c r="V2433" s="15">
        <v>81248</v>
      </c>
      <c r="W2433" s="15">
        <v>48449</v>
      </c>
      <c r="X2433" s="15">
        <v>18013</v>
      </c>
      <c r="Y2433" s="90" t="s">
        <v>143</v>
      </c>
      <c r="Z2433" s="90" t="s">
        <v>83</v>
      </c>
      <c r="AA2433" s="90" t="s">
        <v>84</v>
      </c>
      <c r="AB2433" s="90" t="s">
        <v>22552</v>
      </c>
      <c r="AC2433" s="90" t="s">
        <v>359</v>
      </c>
      <c r="AD2433" s="90" t="s">
        <v>87</v>
      </c>
      <c r="AE2433" s="90" t="s">
        <v>61</v>
      </c>
      <c r="AF2433" s="90" t="s">
        <v>61</v>
      </c>
      <c r="AG2433" s="90" t="s">
        <v>89</v>
      </c>
      <c r="AH2433" s="90" t="s">
        <v>89</v>
      </c>
      <c r="AI2433" s="90" t="s">
        <v>89</v>
      </c>
      <c r="AJ2433" s="90" t="s">
        <v>89</v>
      </c>
      <c r="AK2433" s="90" t="s">
        <v>89</v>
      </c>
      <c r="AL2433" s="90" t="s">
        <v>89</v>
      </c>
      <c r="AM2433" s="90" t="s">
        <v>89</v>
      </c>
      <c r="AN2433" s="90" t="s">
        <v>89</v>
      </c>
      <c r="AO2433" s="90" t="s">
        <v>89</v>
      </c>
      <c r="AP2433" s="90" t="s">
        <v>89</v>
      </c>
      <c r="AQ2433" s="90" t="s">
        <v>90</v>
      </c>
      <c r="AR2433" s="90" t="s">
        <v>90</v>
      </c>
      <c r="AS2433" s="90" t="s">
        <v>91</v>
      </c>
      <c r="AT2433" s="90" t="s">
        <v>92</v>
      </c>
      <c r="AU2433" s="90" t="s">
        <v>92</v>
      </c>
      <c r="AV2433" s="90" t="s">
        <v>93</v>
      </c>
      <c r="AW2433" s="90" t="s">
        <v>22553</v>
      </c>
      <c r="AX2433" s="90" t="s">
        <v>22554</v>
      </c>
      <c r="AY2433" s="90" t="s">
        <v>22555</v>
      </c>
      <c r="AZ2433" s="90" t="s">
        <v>22554</v>
      </c>
      <c r="BA2433" s="90" t="s">
        <v>215</v>
      </c>
      <c r="BB2433" s="90" t="s">
        <v>22556</v>
      </c>
      <c r="BC2433" s="90" t="s">
        <v>99</v>
      </c>
      <c r="BD2433" s="90" t="s">
        <v>150</v>
      </c>
      <c r="BE2433" s="90" t="s">
        <v>61</v>
      </c>
      <c r="BF2433" s="90" t="s">
        <v>209</v>
      </c>
      <c r="BG2433" s="90" t="s">
        <v>101</v>
      </c>
    </row>
    <row r="2434" s="85" customFormat="1" ht="19" customHeight="1" spans="1:59">
      <c r="A2434" s="90" t="s">
        <v>267</v>
      </c>
      <c r="B2434" s="90" t="s">
        <v>268</v>
      </c>
      <c r="C2434" s="90" t="s">
        <v>1384</v>
      </c>
      <c r="D2434" s="90" t="s">
        <v>1385</v>
      </c>
      <c r="E2434" s="90" t="s">
        <v>6512</v>
      </c>
      <c r="F2434" s="90" t="s">
        <v>6513</v>
      </c>
      <c r="G2434" s="90" t="s">
        <v>2775</v>
      </c>
      <c r="H2434" s="90" t="s">
        <v>369</v>
      </c>
      <c r="I2434" s="90" t="s">
        <v>22557</v>
      </c>
      <c r="J2434" s="90" t="s">
        <v>22558</v>
      </c>
      <c r="K2434" s="90" t="s">
        <v>22559</v>
      </c>
      <c r="L2434" s="90" t="s">
        <v>73</v>
      </c>
      <c r="M2434" s="90" t="s">
        <v>74</v>
      </c>
      <c r="N2434" s="90" t="s">
        <v>2191</v>
      </c>
      <c r="O2434" s="90" t="s">
        <v>1753</v>
      </c>
      <c r="P2434" s="90" t="s">
        <v>1754</v>
      </c>
      <c r="Q2434" s="90" t="s">
        <v>377</v>
      </c>
      <c r="R2434" s="90" t="s">
        <v>378</v>
      </c>
      <c r="S2434" s="90" t="s">
        <v>22560</v>
      </c>
      <c r="T2434" s="90" t="s">
        <v>119</v>
      </c>
      <c r="U2434" s="15">
        <v>0</v>
      </c>
      <c r="V2434" s="15">
        <v>58000</v>
      </c>
      <c r="W2434" s="15">
        <v>46000</v>
      </c>
      <c r="X2434" s="15">
        <v>16000</v>
      </c>
      <c r="Y2434" s="90" t="s">
        <v>82</v>
      </c>
      <c r="Z2434" s="90" t="s">
        <v>83</v>
      </c>
      <c r="AA2434" s="90" t="s">
        <v>84</v>
      </c>
      <c r="AB2434" s="90" t="s">
        <v>6519</v>
      </c>
      <c r="AC2434" s="90" t="s">
        <v>145</v>
      </c>
      <c r="AD2434" s="90" t="s">
        <v>87</v>
      </c>
      <c r="AE2434" s="90" t="s">
        <v>61</v>
      </c>
      <c r="AF2434" s="90" t="s">
        <v>61</v>
      </c>
      <c r="AG2434" s="90" t="s">
        <v>89</v>
      </c>
      <c r="AH2434" s="90" t="s">
        <v>89</v>
      </c>
      <c r="AI2434" s="90" t="s">
        <v>89</v>
      </c>
      <c r="AJ2434" s="90" t="s">
        <v>89</v>
      </c>
      <c r="AK2434" s="90" t="s">
        <v>89</v>
      </c>
      <c r="AL2434" s="90" t="s">
        <v>89</v>
      </c>
      <c r="AM2434" s="90" t="s">
        <v>89</v>
      </c>
      <c r="AN2434" s="90" t="s">
        <v>89</v>
      </c>
      <c r="AO2434" s="90" t="s">
        <v>89</v>
      </c>
      <c r="AP2434" s="90" t="s">
        <v>89</v>
      </c>
      <c r="AQ2434" s="90" t="s">
        <v>90</v>
      </c>
      <c r="AR2434" s="90" t="s">
        <v>90</v>
      </c>
      <c r="AS2434" s="90" t="s">
        <v>91</v>
      </c>
      <c r="AT2434" s="90" t="s">
        <v>92</v>
      </c>
      <c r="AU2434" s="90" t="s">
        <v>92</v>
      </c>
      <c r="AV2434" s="90" t="s">
        <v>93</v>
      </c>
      <c r="AW2434" s="90" t="s">
        <v>6520</v>
      </c>
      <c r="AX2434" s="90" t="s">
        <v>22561</v>
      </c>
      <c r="AY2434" s="90" t="s">
        <v>6522</v>
      </c>
      <c r="AZ2434" s="90" t="s">
        <v>22561</v>
      </c>
      <c r="BA2434" s="90" t="s">
        <v>97</v>
      </c>
      <c r="BB2434" s="90" t="s">
        <v>22562</v>
      </c>
      <c r="BC2434" s="90" t="s">
        <v>99</v>
      </c>
      <c r="BD2434" s="90" t="s">
        <v>100</v>
      </c>
      <c r="BE2434" s="90" t="s">
        <v>61</v>
      </c>
      <c r="BF2434" s="90" t="s">
        <v>119</v>
      </c>
      <c r="BG2434" s="90" t="s">
        <v>101</v>
      </c>
    </row>
    <row r="2435" s="85" customFormat="1" ht="19" customHeight="1" spans="1:59">
      <c r="A2435" s="90" t="s">
        <v>694</v>
      </c>
      <c r="B2435" s="90" t="s">
        <v>695</v>
      </c>
      <c r="C2435" s="90" t="s">
        <v>696</v>
      </c>
      <c r="D2435" s="90" t="s">
        <v>697</v>
      </c>
      <c r="E2435" s="90" t="s">
        <v>9984</v>
      </c>
      <c r="F2435" s="90" t="s">
        <v>2071</v>
      </c>
      <c r="G2435" s="90" t="s">
        <v>2071</v>
      </c>
      <c r="H2435" s="90" t="s">
        <v>943</v>
      </c>
      <c r="I2435" s="90" t="s">
        <v>22563</v>
      </c>
      <c r="J2435" s="90" t="s">
        <v>22564</v>
      </c>
      <c r="K2435" s="90" t="s">
        <v>22565</v>
      </c>
      <c r="L2435" s="90" t="s">
        <v>73</v>
      </c>
      <c r="M2435" s="90" t="s">
        <v>5259</v>
      </c>
      <c r="N2435" s="90" t="s">
        <v>6025</v>
      </c>
      <c r="O2435" s="90" t="s">
        <v>949</v>
      </c>
      <c r="P2435" s="90" t="s">
        <v>950</v>
      </c>
      <c r="Q2435" s="90" t="s">
        <v>257</v>
      </c>
      <c r="R2435" s="90" t="s">
        <v>951</v>
      </c>
      <c r="S2435" s="90" t="s">
        <v>22566</v>
      </c>
      <c r="T2435" s="90" t="s">
        <v>119</v>
      </c>
      <c r="U2435" s="15">
        <v>0</v>
      </c>
      <c r="V2435" s="15">
        <v>96000</v>
      </c>
      <c r="W2435" s="15">
        <v>58000</v>
      </c>
      <c r="X2435" s="15">
        <v>57000</v>
      </c>
      <c r="Y2435" s="90" t="s">
        <v>143</v>
      </c>
      <c r="Z2435" s="90" t="s">
        <v>83</v>
      </c>
      <c r="AA2435" s="90" t="s">
        <v>84</v>
      </c>
      <c r="AB2435" s="90" t="s">
        <v>9147</v>
      </c>
      <c r="AC2435" s="90" t="s">
        <v>145</v>
      </c>
      <c r="AD2435" s="90" t="s">
        <v>87</v>
      </c>
      <c r="AE2435" s="90" t="s">
        <v>61</v>
      </c>
      <c r="AF2435" s="90" t="s">
        <v>61</v>
      </c>
      <c r="AG2435" s="90" t="s">
        <v>89</v>
      </c>
      <c r="AH2435" s="90" t="s">
        <v>89</v>
      </c>
      <c r="AI2435" s="90" t="s">
        <v>89</v>
      </c>
      <c r="AJ2435" s="90" t="s">
        <v>89</v>
      </c>
      <c r="AK2435" s="90" t="s">
        <v>89</v>
      </c>
      <c r="AL2435" s="90" t="s">
        <v>89</v>
      </c>
      <c r="AM2435" s="90" t="s">
        <v>89</v>
      </c>
      <c r="AN2435" s="90" t="s">
        <v>89</v>
      </c>
      <c r="AO2435" s="90" t="s">
        <v>89</v>
      </c>
      <c r="AP2435" s="90" t="s">
        <v>89</v>
      </c>
      <c r="AQ2435" s="90" t="s">
        <v>90</v>
      </c>
      <c r="AR2435" s="90" t="s">
        <v>90</v>
      </c>
      <c r="AS2435" s="90" t="s">
        <v>91</v>
      </c>
      <c r="AT2435" s="90" t="s">
        <v>92</v>
      </c>
      <c r="AU2435" s="90" t="s">
        <v>92</v>
      </c>
      <c r="AV2435" s="90" t="s">
        <v>93</v>
      </c>
      <c r="AW2435" s="90" t="s">
        <v>9991</v>
      </c>
      <c r="AX2435" s="90" t="s">
        <v>22567</v>
      </c>
      <c r="AY2435" s="90" t="s">
        <v>9993</v>
      </c>
      <c r="AZ2435" s="90" t="s">
        <v>22567</v>
      </c>
      <c r="BA2435" s="90" t="s">
        <v>97</v>
      </c>
      <c r="BB2435" s="90" t="s">
        <v>22568</v>
      </c>
      <c r="BC2435" s="90" t="s">
        <v>99</v>
      </c>
      <c r="BD2435" s="90" t="s">
        <v>150</v>
      </c>
      <c r="BE2435" s="90" t="s">
        <v>61</v>
      </c>
      <c r="BF2435" s="90" t="s">
        <v>119</v>
      </c>
      <c r="BG2435" s="90" t="s">
        <v>101</v>
      </c>
    </row>
    <row r="2436" s="85" customFormat="1" ht="19" customHeight="1" spans="1:59">
      <c r="A2436" s="90" t="s">
        <v>1774</v>
      </c>
      <c r="B2436" s="90" t="s">
        <v>1775</v>
      </c>
      <c r="C2436" s="90" t="s">
        <v>6172</v>
      </c>
      <c r="D2436" s="90" t="s">
        <v>6173</v>
      </c>
      <c r="E2436" s="90" t="s">
        <v>20638</v>
      </c>
      <c r="F2436" s="90" t="s">
        <v>6175</v>
      </c>
      <c r="G2436" s="90" t="s">
        <v>3367</v>
      </c>
      <c r="H2436" s="90" t="s">
        <v>109</v>
      </c>
      <c r="I2436" s="90" t="s">
        <v>22569</v>
      </c>
      <c r="J2436" s="90" t="s">
        <v>22570</v>
      </c>
      <c r="K2436" s="90" t="s">
        <v>22571</v>
      </c>
      <c r="L2436" s="90" t="s">
        <v>73</v>
      </c>
      <c r="M2436" s="90" t="s">
        <v>6947</v>
      </c>
      <c r="N2436" s="90" t="s">
        <v>1276</v>
      </c>
      <c r="O2436" s="90" t="s">
        <v>115</v>
      </c>
      <c r="P2436" s="90" t="s">
        <v>116</v>
      </c>
      <c r="Q2436" s="90" t="s">
        <v>117</v>
      </c>
      <c r="R2436" s="90" t="s">
        <v>116</v>
      </c>
      <c r="S2436" s="90" t="s">
        <v>22572</v>
      </c>
      <c r="T2436" s="90" t="s">
        <v>209</v>
      </c>
      <c r="U2436" s="15">
        <v>0</v>
      </c>
      <c r="V2436" s="15">
        <v>3907</v>
      </c>
      <c r="W2436" s="15">
        <v>2900</v>
      </c>
      <c r="X2436" s="15">
        <v>2900</v>
      </c>
      <c r="Y2436" s="90" t="s">
        <v>82</v>
      </c>
      <c r="Z2436" s="90" t="s">
        <v>83</v>
      </c>
      <c r="AA2436" s="90" t="s">
        <v>84</v>
      </c>
      <c r="AB2436" s="90" t="s">
        <v>6175</v>
      </c>
      <c r="AC2436" s="90" t="s">
        <v>359</v>
      </c>
      <c r="AD2436" s="90" t="s">
        <v>87</v>
      </c>
      <c r="AE2436" s="90" t="s">
        <v>61</v>
      </c>
      <c r="AF2436" s="90" t="s">
        <v>61</v>
      </c>
      <c r="AG2436" s="90" t="s">
        <v>89</v>
      </c>
      <c r="AH2436" s="90" t="s">
        <v>89</v>
      </c>
      <c r="AI2436" s="90" t="s">
        <v>88</v>
      </c>
      <c r="AJ2436" s="90" t="s">
        <v>88</v>
      </c>
      <c r="AK2436" s="90" t="s">
        <v>89</v>
      </c>
      <c r="AL2436" s="90" t="s">
        <v>88</v>
      </c>
      <c r="AM2436" s="90" t="s">
        <v>88</v>
      </c>
      <c r="AN2436" s="90" t="s">
        <v>88</v>
      </c>
      <c r="AO2436" s="90" t="s">
        <v>88</v>
      </c>
      <c r="AP2436" s="90" t="s">
        <v>89</v>
      </c>
      <c r="AQ2436" s="90" t="s">
        <v>90</v>
      </c>
      <c r="AR2436" s="90" t="s">
        <v>90</v>
      </c>
      <c r="AS2436" s="90" t="s">
        <v>91</v>
      </c>
      <c r="AT2436" s="90" t="s">
        <v>92</v>
      </c>
      <c r="AU2436" s="90" t="s">
        <v>92</v>
      </c>
      <c r="AV2436" s="90" t="s">
        <v>93</v>
      </c>
      <c r="AW2436" s="90" t="s">
        <v>20643</v>
      </c>
      <c r="AX2436" s="90" t="s">
        <v>22573</v>
      </c>
      <c r="AY2436" s="90" t="s">
        <v>20645</v>
      </c>
      <c r="AZ2436" s="90" t="s">
        <v>22573</v>
      </c>
      <c r="BA2436" s="90" t="s">
        <v>97</v>
      </c>
      <c r="BB2436" s="90" t="s">
        <v>22574</v>
      </c>
      <c r="BC2436" s="90" t="s">
        <v>99</v>
      </c>
      <c r="BD2436" s="90" t="s">
        <v>100</v>
      </c>
      <c r="BE2436" s="90" t="s">
        <v>61</v>
      </c>
      <c r="BF2436" s="90" t="s">
        <v>209</v>
      </c>
      <c r="BG2436" s="90" t="s">
        <v>101</v>
      </c>
    </row>
    <row r="2437" s="85" customFormat="1" ht="19" customHeight="1" spans="1:59">
      <c r="A2437" s="90" t="s">
        <v>126</v>
      </c>
      <c r="B2437" s="90" t="s">
        <v>127</v>
      </c>
      <c r="C2437" s="90" t="s">
        <v>248</v>
      </c>
      <c r="D2437" s="90" t="s">
        <v>249</v>
      </c>
      <c r="E2437" s="90" t="s">
        <v>1651</v>
      </c>
      <c r="F2437" s="90" t="s">
        <v>819</v>
      </c>
      <c r="G2437" s="90" t="s">
        <v>132</v>
      </c>
      <c r="H2437" s="90" t="s">
        <v>109</v>
      </c>
      <c r="I2437" s="90" t="s">
        <v>22575</v>
      </c>
      <c r="J2437" s="90" t="s">
        <v>22576</v>
      </c>
      <c r="K2437" s="90" t="s">
        <v>22577</v>
      </c>
      <c r="L2437" s="90" t="s">
        <v>73</v>
      </c>
      <c r="M2437" s="90" t="s">
        <v>3253</v>
      </c>
      <c r="N2437" s="90" t="s">
        <v>4208</v>
      </c>
      <c r="O2437" s="90" t="s">
        <v>1848</v>
      </c>
      <c r="P2437" s="90" t="s">
        <v>1849</v>
      </c>
      <c r="Q2437" s="90" t="s">
        <v>1850</v>
      </c>
      <c r="R2437" s="90" t="s">
        <v>1849</v>
      </c>
      <c r="S2437" s="90" t="s">
        <v>22578</v>
      </c>
      <c r="T2437" s="90" t="s">
        <v>209</v>
      </c>
      <c r="U2437" s="15">
        <v>0</v>
      </c>
      <c r="V2437" s="15">
        <v>52997</v>
      </c>
      <c r="W2437" s="15">
        <v>26000</v>
      </c>
      <c r="X2437" s="15">
        <v>2000</v>
      </c>
      <c r="Y2437" s="90" t="s">
        <v>143</v>
      </c>
      <c r="Z2437" s="90" t="s">
        <v>83</v>
      </c>
      <c r="AA2437" s="90" t="s">
        <v>84</v>
      </c>
      <c r="AB2437" s="90" t="s">
        <v>819</v>
      </c>
      <c r="AC2437" s="90" t="s">
        <v>145</v>
      </c>
      <c r="AD2437" s="90" t="s">
        <v>87</v>
      </c>
      <c r="AE2437" s="90" t="s">
        <v>61</v>
      </c>
      <c r="AF2437" s="90" t="s">
        <v>61</v>
      </c>
      <c r="AG2437" s="90" t="s">
        <v>89</v>
      </c>
      <c r="AH2437" s="90" t="s">
        <v>89</v>
      </c>
      <c r="AI2437" s="90" t="s">
        <v>89</v>
      </c>
      <c r="AJ2437" s="90" t="s">
        <v>89</v>
      </c>
      <c r="AK2437" s="90" t="s">
        <v>89</v>
      </c>
      <c r="AL2437" s="90" t="s">
        <v>89</v>
      </c>
      <c r="AM2437" s="90" t="s">
        <v>89</v>
      </c>
      <c r="AN2437" s="90" t="s">
        <v>89</v>
      </c>
      <c r="AO2437" s="90" t="s">
        <v>89</v>
      </c>
      <c r="AP2437" s="90" t="s">
        <v>89</v>
      </c>
      <c r="AQ2437" s="90" t="s">
        <v>90</v>
      </c>
      <c r="AR2437" s="90" t="s">
        <v>90</v>
      </c>
      <c r="AS2437" s="90" t="s">
        <v>91</v>
      </c>
      <c r="AT2437" s="90" t="s">
        <v>92</v>
      </c>
      <c r="AU2437" s="90" t="s">
        <v>92</v>
      </c>
      <c r="AV2437" s="90" t="s">
        <v>93</v>
      </c>
      <c r="AW2437" s="90" t="s">
        <v>1657</v>
      </c>
      <c r="AX2437" s="90" t="s">
        <v>22579</v>
      </c>
      <c r="AY2437" s="90" t="s">
        <v>1659</v>
      </c>
      <c r="AZ2437" s="90" t="s">
        <v>22579</v>
      </c>
      <c r="BA2437" s="90" t="s">
        <v>215</v>
      </c>
      <c r="BB2437" s="90" t="s">
        <v>22580</v>
      </c>
      <c r="BC2437" s="90" t="s">
        <v>99</v>
      </c>
      <c r="BD2437" s="90" t="s">
        <v>150</v>
      </c>
      <c r="BE2437" s="90" t="s">
        <v>61</v>
      </c>
      <c r="BF2437" s="90" t="s">
        <v>209</v>
      </c>
      <c r="BG2437" s="90" t="s">
        <v>101</v>
      </c>
    </row>
    <row r="2438" s="85" customFormat="1" ht="19" customHeight="1" spans="1:59">
      <c r="A2438" s="90" t="s">
        <v>302</v>
      </c>
      <c r="B2438" s="90" t="s">
        <v>303</v>
      </c>
      <c r="C2438" s="90" t="s">
        <v>14039</v>
      </c>
      <c r="D2438" s="90" t="s">
        <v>14040</v>
      </c>
      <c r="E2438" s="90" t="s">
        <v>22581</v>
      </c>
      <c r="F2438" s="90" t="s">
        <v>3264</v>
      </c>
      <c r="G2438" s="90" t="s">
        <v>3264</v>
      </c>
      <c r="H2438" s="90" t="s">
        <v>2636</v>
      </c>
      <c r="I2438" s="90" t="s">
        <v>22582</v>
      </c>
      <c r="J2438" s="90" t="s">
        <v>22583</v>
      </c>
      <c r="K2438" s="90" t="s">
        <v>22584</v>
      </c>
      <c r="L2438" s="90" t="s">
        <v>73</v>
      </c>
      <c r="M2438" s="90" t="s">
        <v>22585</v>
      </c>
      <c r="N2438" s="90" t="s">
        <v>184</v>
      </c>
      <c r="O2438" s="90" t="s">
        <v>433</v>
      </c>
      <c r="P2438" s="90" t="s">
        <v>2719</v>
      </c>
      <c r="Q2438" s="90" t="s">
        <v>6157</v>
      </c>
      <c r="R2438" s="90" t="s">
        <v>6156</v>
      </c>
      <c r="S2438" s="90" t="s">
        <v>22586</v>
      </c>
      <c r="T2438" s="90" t="s">
        <v>209</v>
      </c>
      <c r="U2438" s="15">
        <v>0</v>
      </c>
      <c r="V2438" s="15">
        <v>25000</v>
      </c>
      <c r="W2438" s="15">
        <v>18000</v>
      </c>
      <c r="X2438" s="15">
        <v>8000</v>
      </c>
      <c r="Y2438" s="90" t="s">
        <v>143</v>
      </c>
      <c r="Z2438" s="90" t="s">
        <v>83</v>
      </c>
      <c r="AA2438" s="90" t="s">
        <v>84</v>
      </c>
      <c r="AB2438" s="90" t="s">
        <v>22587</v>
      </c>
      <c r="AC2438" s="90" t="s">
        <v>211</v>
      </c>
      <c r="AD2438" s="90" t="s">
        <v>87</v>
      </c>
      <c r="AE2438" s="90" t="s">
        <v>61</v>
      </c>
      <c r="AF2438" s="90" t="s">
        <v>61</v>
      </c>
      <c r="AG2438" s="90" t="s">
        <v>89</v>
      </c>
      <c r="AH2438" s="90" t="s">
        <v>89</v>
      </c>
      <c r="AI2438" s="90" t="s">
        <v>89</v>
      </c>
      <c r="AJ2438" s="90" t="s">
        <v>89</v>
      </c>
      <c r="AK2438" s="90" t="s">
        <v>89</v>
      </c>
      <c r="AL2438" s="90" t="s">
        <v>89</v>
      </c>
      <c r="AM2438" s="90" t="s">
        <v>89</v>
      </c>
      <c r="AN2438" s="90" t="s">
        <v>89</v>
      </c>
      <c r="AO2438" s="90" t="s">
        <v>89</v>
      </c>
      <c r="AP2438" s="90" t="s">
        <v>89</v>
      </c>
      <c r="AQ2438" s="90" t="s">
        <v>90</v>
      </c>
      <c r="AR2438" s="90" t="s">
        <v>90</v>
      </c>
      <c r="AS2438" s="90" t="s">
        <v>91</v>
      </c>
      <c r="AT2438" s="90" t="s">
        <v>92</v>
      </c>
      <c r="AU2438" s="90" t="s">
        <v>92</v>
      </c>
      <c r="AV2438" s="90" t="s">
        <v>93</v>
      </c>
      <c r="AW2438" s="90" t="s">
        <v>22588</v>
      </c>
      <c r="AX2438" s="90" t="s">
        <v>22589</v>
      </c>
      <c r="AY2438" s="90" t="s">
        <v>22590</v>
      </c>
      <c r="AZ2438" s="90" t="s">
        <v>22589</v>
      </c>
      <c r="BA2438" s="90" t="s">
        <v>215</v>
      </c>
      <c r="BB2438" s="90" t="s">
        <v>22591</v>
      </c>
      <c r="BC2438" s="90" t="s">
        <v>99</v>
      </c>
      <c r="BD2438" s="90" t="s">
        <v>150</v>
      </c>
      <c r="BE2438" s="90" t="s">
        <v>61</v>
      </c>
      <c r="BF2438" s="90" t="s">
        <v>209</v>
      </c>
      <c r="BG2438" s="90" t="s">
        <v>101</v>
      </c>
    </row>
    <row r="2439" s="85" customFormat="1" ht="19" customHeight="1" spans="1:59">
      <c r="A2439" s="90" t="s">
        <v>226</v>
      </c>
      <c r="B2439" s="90" t="s">
        <v>227</v>
      </c>
      <c r="C2439" s="90" t="s">
        <v>5938</v>
      </c>
      <c r="D2439" s="90" t="s">
        <v>5939</v>
      </c>
      <c r="E2439" s="90" t="s">
        <v>19134</v>
      </c>
      <c r="F2439" s="90" t="s">
        <v>9424</v>
      </c>
      <c r="G2439" s="90" t="s">
        <v>231</v>
      </c>
      <c r="H2439" s="90" t="s">
        <v>232</v>
      </c>
      <c r="I2439" s="90" t="s">
        <v>22592</v>
      </c>
      <c r="J2439" s="90" t="s">
        <v>22593</v>
      </c>
      <c r="K2439" s="90" t="s">
        <v>22594</v>
      </c>
      <c r="L2439" s="90" t="s">
        <v>73</v>
      </c>
      <c r="M2439" s="90" t="s">
        <v>838</v>
      </c>
      <c r="N2439" s="90" t="s">
        <v>811</v>
      </c>
      <c r="O2439" s="90" t="s">
        <v>398</v>
      </c>
      <c r="P2439" s="90" t="s">
        <v>399</v>
      </c>
      <c r="Q2439" s="90" t="s">
        <v>240</v>
      </c>
      <c r="R2439" s="90" t="s">
        <v>241</v>
      </c>
      <c r="S2439" s="90" t="s">
        <v>22595</v>
      </c>
      <c r="T2439" s="90" t="s">
        <v>380</v>
      </c>
      <c r="U2439" s="15">
        <v>0</v>
      </c>
      <c r="V2439" s="15">
        <v>76000</v>
      </c>
      <c r="W2439" s="15">
        <v>30000</v>
      </c>
      <c r="X2439" s="15">
        <v>20000</v>
      </c>
      <c r="Y2439" s="90" t="s">
        <v>143</v>
      </c>
      <c r="Z2439" s="90" t="s">
        <v>83</v>
      </c>
      <c r="AA2439" s="90" t="s">
        <v>84</v>
      </c>
      <c r="AB2439" s="90" t="s">
        <v>19139</v>
      </c>
      <c r="AC2439" s="90" t="s">
        <v>145</v>
      </c>
      <c r="AD2439" s="90" t="s">
        <v>87</v>
      </c>
      <c r="AE2439" s="90" t="s">
        <v>61</v>
      </c>
      <c r="AF2439" s="90" t="s">
        <v>61</v>
      </c>
      <c r="AG2439" s="90" t="s">
        <v>89</v>
      </c>
      <c r="AH2439" s="90" t="s">
        <v>89</v>
      </c>
      <c r="AI2439" s="90" t="s">
        <v>89</v>
      </c>
      <c r="AJ2439" s="90" t="s">
        <v>89</v>
      </c>
      <c r="AK2439" s="90" t="s">
        <v>89</v>
      </c>
      <c r="AL2439" s="90" t="s">
        <v>89</v>
      </c>
      <c r="AM2439" s="90" t="s">
        <v>89</v>
      </c>
      <c r="AN2439" s="90" t="s">
        <v>89</v>
      </c>
      <c r="AO2439" s="90" t="s">
        <v>89</v>
      </c>
      <c r="AP2439" s="90" t="s">
        <v>89</v>
      </c>
      <c r="AQ2439" s="90" t="s">
        <v>90</v>
      </c>
      <c r="AR2439" s="90" t="s">
        <v>90</v>
      </c>
      <c r="AS2439" s="90" t="s">
        <v>91</v>
      </c>
      <c r="AT2439" s="90" t="s">
        <v>92</v>
      </c>
      <c r="AU2439" s="90" t="s">
        <v>92</v>
      </c>
      <c r="AV2439" s="90" t="s">
        <v>93</v>
      </c>
      <c r="AW2439" s="90" t="s">
        <v>19140</v>
      </c>
      <c r="AX2439" s="90" t="s">
        <v>22596</v>
      </c>
      <c r="AY2439" s="90" t="s">
        <v>4422</v>
      </c>
      <c r="AZ2439" s="90" t="s">
        <v>22596</v>
      </c>
      <c r="BA2439" s="90" t="s">
        <v>97</v>
      </c>
      <c r="BB2439" s="90" t="s">
        <v>22597</v>
      </c>
      <c r="BC2439" s="90" t="s">
        <v>99</v>
      </c>
      <c r="BD2439" s="90" t="s">
        <v>150</v>
      </c>
      <c r="BE2439" s="90" t="s">
        <v>61</v>
      </c>
      <c r="BF2439" s="90" t="s">
        <v>380</v>
      </c>
      <c r="BG2439" s="90" t="s">
        <v>101</v>
      </c>
    </row>
    <row r="2440" s="85" customFormat="1" ht="19" customHeight="1" spans="1:59">
      <c r="A2440" s="90" t="s">
        <v>387</v>
      </c>
      <c r="B2440" s="90" t="s">
        <v>388</v>
      </c>
      <c r="C2440" s="90" t="s">
        <v>4123</v>
      </c>
      <c r="D2440" s="90" t="s">
        <v>4124</v>
      </c>
      <c r="E2440" s="90" t="s">
        <v>22598</v>
      </c>
      <c r="F2440" s="90" t="s">
        <v>4126</v>
      </c>
      <c r="G2440" s="90" t="s">
        <v>1206</v>
      </c>
      <c r="H2440" s="90" t="s">
        <v>109</v>
      </c>
      <c r="I2440" s="90" t="s">
        <v>22599</v>
      </c>
      <c r="J2440" s="90" t="s">
        <v>22600</v>
      </c>
      <c r="K2440" s="90" t="s">
        <v>22601</v>
      </c>
      <c r="L2440" s="90" t="s">
        <v>73</v>
      </c>
      <c r="M2440" s="90" t="s">
        <v>1526</v>
      </c>
      <c r="N2440" s="90" t="s">
        <v>1276</v>
      </c>
      <c r="O2440" s="90" t="s">
        <v>1117</v>
      </c>
      <c r="P2440" s="90" t="s">
        <v>1118</v>
      </c>
      <c r="Q2440" s="90" t="s">
        <v>259</v>
      </c>
      <c r="R2440" s="90" t="s">
        <v>260</v>
      </c>
      <c r="S2440" s="90" t="s">
        <v>22602</v>
      </c>
      <c r="T2440" s="90" t="s">
        <v>119</v>
      </c>
      <c r="U2440" s="15">
        <v>0</v>
      </c>
      <c r="V2440" s="15">
        <v>12000</v>
      </c>
      <c r="W2440" s="15">
        <v>9600</v>
      </c>
      <c r="X2440" s="15">
        <v>8600</v>
      </c>
      <c r="Y2440" s="90" t="s">
        <v>82</v>
      </c>
      <c r="Z2440" s="90" t="s">
        <v>83</v>
      </c>
      <c r="AA2440" s="90" t="s">
        <v>84</v>
      </c>
      <c r="AB2440" s="90" t="s">
        <v>22603</v>
      </c>
      <c r="AC2440" s="90" t="s">
        <v>145</v>
      </c>
      <c r="AD2440" s="90" t="s">
        <v>87</v>
      </c>
      <c r="AE2440" s="90" t="s">
        <v>61</v>
      </c>
      <c r="AF2440" s="90" t="s">
        <v>61</v>
      </c>
      <c r="AG2440" s="90" t="s">
        <v>89</v>
      </c>
      <c r="AH2440" s="90" t="s">
        <v>89</v>
      </c>
      <c r="AI2440" s="90" t="s">
        <v>88</v>
      </c>
      <c r="AJ2440" s="90" t="s">
        <v>88</v>
      </c>
      <c r="AK2440" s="90" t="s">
        <v>88</v>
      </c>
      <c r="AL2440" s="90" t="s">
        <v>88</v>
      </c>
      <c r="AM2440" s="90" t="s">
        <v>88</v>
      </c>
      <c r="AN2440" s="90" t="s">
        <v>88</v>
      </c>
      <c r="AO2440" s="90" t="s">
        <v>88</v>
      </c>
      <c r="AP2440" s="90" t="s">
        <v>89</v>
      </c>
      <c r="AQ2440" s="90" t="s">
        <v>90</v>
      </c>
      <c r="AR2440" s="90" t="s">
        <v>90</v>
      </c>
      <c r="AS2440" s="90" t="s">
        <v>91</v>
      </c>
      <c r="AT2440" s="90" t="s">
        <v>92</v>
      </c>
      <c r="AU2440" s="90" t="s">
        <v>92</v>
      </c>
      <c r="AV2440" s="90" t="s">
        <v>93</v>
      </c>
      <c r="AW2440" s="90" t="s">
        <v>22604</v>
      </c>
      <c r="AX2440" s="90" t="s">
        <v>22605</v>
      </c>
      <c r="AY2440" s="90" t="s">
        <v>22606</v>
      </c>
      <c r="AZ2440" s="90" t="s">
        <v>22605</v>
      </c>
      <c r="BA2440" s="90" t="s">
        <v>97</v>
      </c>
      <c r="BB2440" s="90" t="s">
        <v>22607</v>
      </c>
      <c r="BC2440" s="90" t="s">
        <v>99</v>
      </c>
      <c r="BD2440" s="90" t="s">
        <v>100</v>
      </c>
      <c r="BE2440" s="90" t="s">
        <v>61</v>
      </c>
      <c r="BF2440" s="90" t="s">
        <v>119</v>
      </c>
      <c r="BG2440" s="90" t="s">
        <v>101</v>
      </c>
    </row>
    <row r="2441" s="85" customFormat="1" ht="19" customHeight="1" spans="1:59">
      <c r="A2441" s="90" t="s">
        <v>302</v>
      </c>
      <c r="B2441" s="90" t="s">
        <v>303</v>
      </c>
      <c r="C2441" s="90" t="s">
        <v>3260</v>
      </c>
      <c r="D2441" s="90" t="s">
        <v>3261</v>
      </c>
      <c r="E2441" s="90" t="s">
        <v>22608</v>
      </c>
      <c r="F2441" s="90" t="s">
        <v>17015</v>
      </c>
      <c r="G2441" s="90" t="s">
        <v>17016</v>
      </c>
      <c r="H2441" s="90" t="s">
        <v>2291</v>
      </c>
      <c r="I2441" s="90" t="s">
        <v>22609</v>
      </c>
      <c r="J2441" s="90" t="s">
        <v>22610</v>
      </c>
      <c r="K2441" s="90" t="s">
        <v>22611</v>
      </c>
      <c r="L2441" s="90" t="s">
        <v>73</v>
      </c>
      <c r="M2441" s="90" t="s">
        <v>184</v>
      </c>
      <c r="N2441" s="90" t="s">
        <v>75</v>
      </c>
      <c r="O2441" s="90" t="s">
        <v>2295</v>
      </c>
      <c r="P2441" s="90" t="s">
        <v>2296</v>
      </c>
      <c r="Q2441" s="90" t="s">
        <v>431</v>
      </c>
      <c r="R2441" s="90" t="s">
        <v>2296</v>
      </c>
      <c r="S2441" s="90" t="s">
        <v>22612</v>
      </c>
      <c r="T2441" s="90" t="s">
        <v>119</v>
      </c>
      <c r="U2441" s="15">
        <v>0</v>
      </c>
      <c r="V2441" s="15">
        <v>3725</v>
      </c>
      <c r="W2441" s="15">
        <v>2800</v>
      </c>
      <c r="X2441" s="15">
        <v>1000</v>
      </c>
      <c r="Y2441" s="90" t="s">
        <v>82</v>
      </c>
      <c r="Z2441" s="90" t="s">
        <v>83</v>
      </c>
      <c r="AA2441" s="90" t="s">
        <v>84</v>
      </c>
      <c r="AB2441" s="90" t="s">
        <v>22613</v>
      </c>
      <c r="AC2441" s="90" t="s">
        <v>211</v>
      </c>
      <c r="AD2441" s="90" t="s">
        <v>87</v>
      </c>
      <c r="AE2441" s="90" t="s">
        <v>61</v>
      </c>
      <c r="AF2441" s="90" t="s">
        <v>61</v>
      </c>
      <c r="AG2441" s="90" t="s">
        <v>89</v>
      </c>
      <c r="AH2441" s="90" t="s">
        <v>89</v>
      </c>
      <c r="AI2441" s="90" t="s">
        <v>89</v>
      </c>
      <c r="AJ2441" s="90" t="s">
        <v>88</v>
      </c>
      <c r="AK2441" s="90" t="s">
        <v>89</v>
      </c>
      <c r="AL2441" s="90" t="s">
        <v>89</v>
      </c>
      <c r="AM2441" s="90" t="s">
        <v>89</v>
      </c>
      <c r="AN2441" s="90" t="s">
        <v>89</v>
      </c>
      <c r="AO2441" s="90" t="s">
        <v>89</v>
      </c>
      <c r="AP2441" s="90" t="s">
        <v>89</v>
      </c>
      <c r="AQ2441" s="90" t="s">
        <v>90</v>
      </c>
      <c r="AR2441" s="90" t="s">
        <v>90</v>
      </c>
      <c r="AS2441" s="90" t="s">
        <v>91</v>
      </c>
      <c r="AT2441" s="90" t="s">
        <v>92</v>
      </c>
      <c r="AU2441" s="90" t="s">
        <v>92</v>
      </c>
      <c r="AV2441" s="90" t="s">
        <v>93</v>
      </c>
      <c r="AW2441" s="90" t="s">
        <v>22614</v>
      </c>
      <c r="AX2441" s="90" t="s">
        <v>22615</v>
      </c>
      <c r="AY2441" s="90" t="s">
        <v>22616</v>
      </c>
      <c r="AZ2441" s="90" t="s">
        <v>22615</v>
      </c>
      <c r="BA2441" s="90" t="s">
        <v>97</v>
      </c>
      <c r="BB2441" s="90" t="s">
        <v>22617</v>
      </c>
      <c r="BC2441" s="90" t="s">
        <v>99</v>
      </c>
      <c r="BD2441" s="90" t="s">
        <v>100</v>
      </c>
      <c r="BE2441" s="90" t="s">
        <v>61</v>
      </c>
      <c r="BF2441" s="90" t="s">
        <v>119</v>
      </c>
      <c r="BG2441" s="90" t="s">
        <v>101</v>
      </c>
    </row>
    <row r="2442" s="85" customFormat="1" ht="19" customHeight="1" spans="1:59">
      <c r="A2442" s="90" t="s">
        <v>646</v>
      </c>
      <c r="B2442" s="90" t="s">
        <v>647</v>
      </c>
      <c r="C2442" s="90" t="s">
        <v>2728</v>
      </c>
      <c r="D2442" s="90" t="s">
        <v>2729</v>
      </c>
      <c r="E2442" s="90" t="s">
        <v>7753</v>
      </c>
      <c r="F2442" s="90" t="s">
        <v>7754</v>
      </c>
      <c r="G2442" s="90" t="s">
        <v>2732</v>
      </c>
      <c r="H2442" s="90" t="s">
        <v>539</v>
      </c>
      <c r="I2442" s="90" t="s">
        <v>22618</v>
      </c>
      <c r="J2442" s="90" t="s">
        <v>22619</v>
      </c>
      <c r="K2442" s="90" t="s">
        <v>22620</v>
      </c>
      <c r="L2442" s="90" t="s">
        <v>73</v>
      </c>
      <c r="M2442" s="90" t="s">
        <v>1409</v>
      </c>
      <c r="N2442" s="90" t="s">
        <v>4828</v>
      </c>
      <c r="O2442" s="90" t="s">
        <v>1875</v>
      </c>
      <c r="P2442" s="90" t="s">
        <v>1876</v>
      </c>
      <c r="Q2442" s="90" t="s">
        <v>1877</v>
      </c>
      <c r="R2442" s="90" t="s">
        <v>1878</v>
      </c>
      <c r="S2442" s="90" t="s">
        <v>22621</v>
      </c>
      <c r="T2442" s="90" t="s">
        <v>119</v>
      </c>
      <c r="U2442" s="15">
        <v>0</v>
      </c>
      <c r="V2442" s="15">
        <v>5250</v>
      </c>
      <c r="W2442" s="15">
        <v>3500</v>
      </c>
      <c r="X2442" s="15">
        <v>3500</v>
      </c>
      <c r="Y2442" s="90" t="s">
        <v>143</v>
      </c>
      <c r="Z2442" s="90" t="s">
        <v>83</v>
      </c>
      <c r="AA2442" s="90" t="s">
        <v>84</v>
      </c>
      <c r="AB2442" s="90" t="s">
        <v>7754</v>
      </c>
      <c r="AC2442" s="90" t="s">
        <v>145</v>
      </c>
      <c r="AD2442" s="90" t="s">
        <v>87</v>
      </c>
      <c r="AE2442" s="90" t="s">
        <v>61</v>
      </c>
      <c r="AF2442" s="90" t="s">
        <v>22622</v>
      </c>
      <c r="AG2442" s="90" t="s">
        <v>89</v>
      </c>
      <c r="AH2442" s="90" t="s">
        <v>89</v>
      </c>
      <c r="AI2442" s="90" t="s">
        <v>89</v>
      </c>
      <c r="AJ2442" s="90" t="s">
        <v>89</v>
      </c>
      <c r="AK2442" s="90" t="s">
        <v>89</v>
      </c>
      <c r="AL2442" s="90" t="s">
        <v>89</v>
      </c>
      <c r="AM2442" s="90" t="s">
        <v>89</v>
      </c>
      <c r="AN2442" s="90" t="s">
        <v>89</v>
      </c>
      <c r="AO2442" s="90" t="s">
        <v>89</v>
      </c>
      <c r="AP2442" s="90" t="s">
        <v>89</v>
      </c>
      <c r="AQ2442" s="90" t="s">
        <v>90</v>
      </c>
      <c r="AR2442" s="90" t="s">
        <v>90</v>
      </c>
      <c r="AS2442" s="90" t="s">
        <v>91</v>
      </c>
      <c r="AT2442" s="90" t="s">
        <v>92</v>
      </c>
      <c r="AU2442" s="90" t="s">
        <v>92</v>
      </c>
      <c r="AV2442" s="90" t="s">
        <v>93</v>
      </c>
      <c r="AW2442" s="90" t="s">
        <v>7761</v>
      </c>
      <c r="AX2442" s="90" t="s">
        <v>22623</v>
      </c>
      <c r="AY2442" s="90" t="s">
        <v>7763</v>
      </c>
      <c r="AZ2442" s="90" t="s">
        <v>22623</v>
      </c>
      <c r="BA2442" s="90" t="s">
        <v>97</v>
      </c>
      <c r="BB2442" s="90" t="s">
        <v>22624</v>
      </c>
      <c r="BC2442" s="90" t="s">
        <v>99</v>
      </c>
      <c r="BD2442" s="90" t="s">
        <v>150</v>
      </c>
      <c r="BE2442" s="90" t="s">
        <v>61</v>
      </c>
      <c r="BF2442" s="90" t="s">
        <v>119</v>
      </c>
      <c r="BG2442" s="90" t="s">
        <v>101</v>
      </c>
    </row>
    <row r="2443" s="85" customFormat="1" ht="19" customHeight="1" spans="1:59">
      <c r="A2443" s="90" t="s">
        <v>1774</v>
      </c>
      <c r="B2443" s="90" t="s">
        <v>1775</v>
      </c>
      <c r="C2443" s="90" t="s">
        <v>3587</v>
      </c>
      <c r="D2443" s="90" t="s">
        <v>3588</v>
      </c>
      <c r="E2443" s="90" t="s">
        <v>18878</v>
      </c>
      <c r="F2443" s="90" t="s">
        <v>9890</v>
      </c>
      <c r="G2443" s="90" t="s">
        <v>1780</v>
      </c>
      <c r="H2443" s="90" t="s">
        <v>539</v>
      </c>
      <c r="I2443" s="90" t="s">
        <v>4835</v>
      </c>
      <c r="J2443" s="90" t="s">
        <v>22625</v>
      </c>
      <c r="K2443" s="90" t="s">
        <v>4837</v>
      </c>
      <c r="L2443" s="90" t="s">
        <v>73</v>
      </c>
      <c r="M2443" s="90" t="s">
        <v>3253</v>
      </c>
      <c r="N2443" s="90" t="s">
        <v>203</v>
      </c>
      <c r="O2443" s="90" t="s">
        <v>97</v>
      </c>
      <c r="P2443" s="90" t="s">
        <v>545</v>
      </c>
      <c r="Q2443" s="90" t="s">
        <v>546</v>
      </c>
      <c r="R2443" s="90" t="s">
        <v>547</v>
      </c>
      <c r="S2443" s="90" t="s">
        <v>22626</v>
      </c>
      <c r="T2443" s="90" t="s">
        <v>380</v>
      </c>
      <c r="U2443" s="15">
        <v>0</v>
      </c>
      <c r="V2443" s="15">
        <v>236316</v>
      </c>
      <c r="W2443" s="15">
        <v>23000</v>
      </c>
      <c r="X2443" s="15">
        <v>1800</v>
      </c>
      <c r="Y2443" s="90" t="s">
        <v>143</v>
      </c>
      <c r="Z2443" s="90" t="s">
        <v>83</v>
      </c>
      <c r="AA2443" s="90" t="s">
        <v>84</v>
      </c>
      <c r="AB2443" s="90" t="s">
        <v>18882</v>
      </c>
      <c r="AC2443" s="90" t="s">
        <v>191</v>
      </c>
      <c r="AD2443" s="90" t="s">
        <v>87</v>
      </c>
      <c r="AE2443" s="90" t="s">
        <v>61</v>
      </c>
      <c r="AF2443" s="90" t="s">
        <v>61</v>
      </c>
      <c r="AG2443" s="90" t="s">
        <v>89</v>
      </c>
      <c r="AH2443" s="90" t="s">
        <v>89</v>
      </c>
      <c r="AI2443" s="90" t="s">
        <v>89</v>
      </c>
      <c r="AJ2443" s="90" t="s">
        <v>89</v>
      </c>
      <c r="AK2443" s="90" t="s">
        <v>89</v>
      </c>
      <c r="AL2443" s="90" t="s">
        <v>89</v>
      </c>
      <c r="AM2443" s="90" t="s">
        <v>89</v>
      </c>
      <c r="AN2443" s="90" t="s">
        <v>89</v>
      </c>
      <c r="AO2443" s="90" t="s">
        <v>89</v>
      </c>
      <c r="AP2443" s="90" t="s">
        <v>89</v>
      </c>
      <c r="AQ2443" s="90" t="s">
        <v>90</v>
      </c>
      <c r="AR2443" s="90" t="s">
        <v>90</v>
      </c>
      <c r="AS2443" s="90" t="s">
        <v>91</v>
      </c>
      <c r="AT2443" s="90" t="s">
        <v>92</v>
      </c>
      <c r="AU2443" s="90" t="s">
        <v>92</v>
      </c>
      <c r="AV2443" s="90" t="s">
        <v>93</v>
      </c>
      <c r="AW2443" s="90" t="s">
        <v>18883</v>
      </c>
      <c r="AX2443" s="90" t="s">
        <v>22627</v>
      </c>
      <c r="AY2443" s="90" t="s">
        <v>18885</v>
      </c>
      <c r="AZ2443" s="90" t="s">
        <v>22627</v>
      </c>
      <c r="BA2443" s="90" t="s">
        <v>215</v>
      </c>
      <c r="BB2443" s="90" t="s">
        <v>22628</v>
      </c>
      <c r="BC2443" s="90" t="s">
        <v>99</v>
      </c>
      <c r="BD2443" s="90" t="s">
        <v>150</v>
      </c>
      <c r="BE2443" s="90" t="s">
        <v>61</v>
      </c>
      <c r="BF2443" s="90" t="s">
        <v>380</v>
      </c>
      <c r="BG2443" s="90" t="s">
        <v>101</v>
      </c>
    </row>
    <row r="2444" s="85" customFormat="1" ht="19" customHeight="1" spans="1:59">
      <c r="A2444" s="90" t="s">
        <v>2742</v>
      </c>
      <c r="B2444" s="90" t="s">
        <v>2743</v>
      </c>
      <c r="C2444" s="90" t="s">
        <v>3091</v>
      </c>
      <c r="D2444" s="90" t="s">
        <v>3092</v>
      </c>
      <c r="E2444" s="90" t="s">
        <v>22319</v>
      </c>
      <c r="F2444" s="90" t="s">
        <v>22320</v>
      </c>
      <c r="G2444" s="90" t="s">
        <v>3238</v>
      </c>
      <c r="H2444" s="90" t="s">
        <v>109</v>
      </c>
      <c r="I2444" s="90" t="s">
        <v>22629</v>
      </c>
      <c r="J2444" s="90" t="s">
        <v>22630</v>
      </c>
      <c r="K2444" s="90" t="s">
        <v>22631</v>
      </c>
      <c r="L2444" s="90" t="s">
        <v>73</v>
      </c>
      <c r="M2444" s="90" t="s">
        <v>13260</v>
      </c>
      <c r="N2444" s="90" t="s">
        <v>137</v>
      </c>
      <c r="O2444" s="90" t="s">
        <v>1739</v>
      </c>
      <c r="P2444" s="90" t="s">
        <v>1740</v>
      </c>
      <c r="Q2444" s="90" t="s">
        <v>377</v>
      </c>
      <c r="R2444" s="90" t="s">
        <v>378</v>
      </c>
      <c r="S2444" s="90" t="s">
        <v>22632</v>
      </c>
      <c r="T2444" s="90" t="s">
        <v>380</v>
      </c>
      <c r="U2444" s="15">
        <v>0</v>
      </c>
      <c r="V2444" s="15">
        <v>24320</v>
      </c>
      <c r="W2444" s="15">
        <v>11000</v>
      </c>
      <c r="X2444" s="15">
        <v>5000</v>
      </c>
      <c r="Y2444" s="90" t="s">
        <v>143</v>
      </c>
      <c r="Z2444" s="90" t="s">
        <v>83</v>
      </c>
      <c r="AA2444" s="90" t="s">
        <v>84</v>
      </c>
      <c r="AB2444" s="90" t="s">
        <v>22325</v>
      </c>
      <c r="AC2444" s="90" t="s">
        <v>359</v>
      </c>
      <c r="AD2444" s="90" t="s">
        <v>87</v>
      </c>
      <c r="AE2444" s="90" t="s">
        <v>61</v>
      </c>
      <c r="AF2444" s="90" t="s">
        <v>61</v>
      </c>
      <c r="AG2444" s="90" t="s">
        <v>89</v>
      </c>
      <c r="AH2444" s="90" t="s">
        <v>89</v>
      </c>
      <c r="AI2444" s="90" t="s">
        <v>88</v>
      </c>
      <c r="AJ2444" s="90" t="s">
        <v>89</v>
      </c>
      <c r="AK2444" s="90" t="s">
        <v>89</v>
      </c>
      <c r="AL2444" s="90" t="s">
        <v>88</v>
      </c>
      <c r="AM2444" s="90" t="s">
        <v>88</v>
      </c>
      <c r="AN2444" s="90" t="s">
        <v>89</v>
      </c>
      <c r="AO2444" s="90" t="s">
        <v>88</v>
      </c>
      <c r="AP2444" s="90" t="s">
        <v>89</v>
      </c>
      <c r="AQ2444" s="90" t="s">
        <v>90</v>
      </c>
      <c r="AR2444" s="90" t="s">
        <v>90</v>
      </c>
      <c r="AS2444" s="90" t="s">
        <v>91</v>
      </c>
      <c r="AT2444" s="90" t="s">
        <v>92</v>
      </c>
      <c r="AU2444" s="90" t="s">
        <v>92</v>
      </c>
      <c r="AV2444" s="90" t="s">
        <v>93</v>
      </c>
      <c r="AW2444" s="90" t="s">
        <v>22326</v>
      </c>
      <c r="AX2444" s="90" t="s">
        <v>22633</v>
      </c>
      <c r="AY2444" s="90" t="s">
        <v>22328</v>
      </c>
      <c r="AZ2444" s="90" t="s">
        <v>22633</v>
      </c>
      <c r="BA2444" s="90" t="s">
        <v>97</v>
      </c>
      <c r="BB2444" s="90" t="s">
        <v>22634</v>
      </c>
      <c r="BC2444" s="90" t="s">
        <v>99</v>
      </c>
      <c r="BD2444" s="90" t="s">
        <v>150</v>
      </c>
      <c r="BE2444" s="90" t="s">
        <v>61</v>
      </c>
      <c r="BF2444" s="90" t="s">
        <v>380</v>
      </c>
      <c r="BG2444" s="90" t="s">
        <v>101</v>
      </c>
    </row>
    <row r="2445" s="85" customFormat="1" ht="19" customHeight="1" spans="1:59">
      <c r="A2445" s="90" t="s">
        <v>485</v>
      </c>
      <c r="B2445" s="90" t="s">
        <v>486</v>
      </c>
      <c r="C2445" s="90" t="s">
        <v>1258</v>
      </c>
      <c r="D2445" s="90" t="s">
        <v>1259</v>
      </c>
      <c r="E2445" s="90" t="s">
        <v>3322</v>
      </c>
      <c r="F2445" s="90" t="s">
        <v>10235</v>
      </c>
      <c r="G2445" s="90" t="s">
        <v>10235</v>
      </c>
      <c r="H2445" s="90" t="s">
        <v>7716</v>
      </c>
      <c r="I2445" s="90" t="s">
        <v>22635</v>
      </c>
      <c r="J2445" s="90" t="s">
        <v>22636</v>
      </c>
      <c r="K2445" s="90" t="s">
        <v>22637</v>
      </c>
      <c r="L2445" s="90" t="s">
        <v>73</v>
      </c>
      <c r="M2445" s="90" t="s">
        <v>341</v>
      </c>
      <c r="N2445" s="90" t="s">
        <v>2206</v>
      </c>
      <c r="O2445" s="90" t="s">
        <v>949</v>
      </c>
      <c r="P2445" s="90" t="s">
        <v>950</v>
      </c>
      <c r="Q2445" s="90" t="s">
        <v>257</v>
      </c>
      <c r="R2445" s="90" t="s">
        <v>951</v>
      </c>
      <c r="S2445" s="90" t="s">
        <v>22638</v>
      </c>
      <c r="T2445" s="90" t="s">
        <v>209</v>
      </c>
      <c r="U2445" s="15">
        <v>0</v>
      </c>
      <c r="V2445" s="15">
        <v>50000</v>
      </c>
      <c r="W2445" s="15">
        <v>25000</v>
      </c>
      <c r="X2445" s="15">
        <v>5000</v>
      </c>
      <c r="Y2445" s="90" t="s">
        <v>82</v>
      </c>
      <c r="Z2445" s="90" t="s">
        <v>83</v>
      </c>
      <c r="AA2445" s="90" t="s">
        <v>84</v>
      </c>
      <c r="AB2445" s="90" t="s">
        <v>3332</v>
      </c>
      <c r="AC2445" s="90" t="s">
        <v>359</v>
      </c>
      <c r="AD2445" s="90" t="s">
        <v>87</v>
      </c>
      <c r="AE2445" s="90" t="s">
        <v>61</v>
      </c>
      <c r="AF2445" s="90" t="s">
        <v>61</v>
      </c>
      <c r="AG2445" s="90" t="s">
        <v>89</v>
      </c>
      <c r="AH2445" s="90" t="s">
        <v>89</v>
      </c>
      <c r="AI2445" s="90" t="s">
        <v>89</v>
      </c>
      <c r="AJ2445" s="90" t="s">
        <v>88</v>
      </c>
      <c r="AK2445" s="90" t="s">
        <v>89</v>
      </c>
      <c r="AL2445" s="90" t="s">
        <v>88</v>
      </c>
      <c r="AM2445" s="90" t="s">
        <v>89</v>
      </c>
      <c r="AN2445" s="90" t="s">
        <v>88</v>
      </c>
      <c r="AO2445" s="90" t="s">
        <v>88</v>
      </c>
      <c r="AP2445" s="90" t="s">
        <v>89</v>
      </c>
      <c r="AQ2445" s="90" t="s">
        <v>90</v>
      </c>
      <c r="AR2445" s="90" t="s">
        <v>90</v>
      </c>
      <c r="AS2445" s="90" t="s">
        <v>91</v>
      </c>
      <c r="AT2445" s="90" t="s">
        <v>92</v>
      </c>
      <c r="AU2445" s="90" t="s">
        <v>92</v>
      </c>
      <c r="AV2445" s="90" t="s">
        <v>93</v>
      </c>
      <c r="AW2445" s="90" t="s">
        <v>3333</v>
      </c>
      <c r="AX2445" s="90" t="s">
        <v>22639</v>
      </c>
      <c r="AY2445" s="90" t="s">
        <v>3335</v>
      </c>
      <c r="AZ2445" s="90" t="s">
        <v>22639</v>
      </c>
      <c r="BA2445" s="90" t="s">
        <v>97</v>
      </c>
      <c r="BB2445" s="90" t="s">
        <v>22640</v>
      </c>
      <c r="BC2445" s="90" t="s">
        <v>99</v>
      </c>
      <c r="BD2445" s="90" t="s">
        <v>100</v>
      </c>
      <c r="BE2445" s="90" t="s">
        <v>61</v>
      </c>
      <c r="BF2445" s="90" t="s">
        <v>209</v>
      </c>
      <c r="BG2445" s="90" t="s">
        <v>101</v>
      </c>
    </row>
    <row r="2446" s="85" customFormat="1" ht="19" customHeight="1" spans="1:59">
      <c r="A2446" s="90" t="s">
        <v>1774</v>
      </c>
      <c r="B2446" s="90" t="s">
        <v>1775</v>
      </c>
      <c r="C2446" s="90" t="s">
        <v>6861</v>
      </c>
      <c r="D2446" s="90" t="s">
        <v>6862</v>
      </c>
      <c r="E2446" s="90" t="s">
        <v>19610</v>
      </c>
      <c r="F2446" s="90" t="s">
        <v>7863</v>
      </c>
      <c r="G2446" s="90" t="s">
        <v>3039</v>
      </c>
      <c r="H2446" s="90" t="s">
        <v>109</v>
      </c>
      <c r="I2446" s="90" t="s">
        <v>22641</v>
      </c>
      <c r="J2446" s="90" t="s">
        <v>22642</v>
      </c>
      <c r="K2446" s="90" t="s">
        <v>22643</v>
      </c>
      <c r="L2446" s="90" t="s">
        <v>73</v>
      </c>
      <c r="M2446" s="90" t="s">
        <v>74</v>
      </c>
      <c r="N2446" s="90" t="s">
        <v>880</v>
      </c>
      <c r="O2446" s="90" t="s">
        <v>1537</v>
      </c>
      <c r="P2446" s="90" t="s">
        <v>1538</v>
      </c>
      <c r="Q2446" s="90" t="s">
        <v>1920</v>
      </c>
      <c r="R2446" s="90" t="s">
        <v>1921</v>
      </c>
      <c r="S2446" s="90" t="s">
        <v>22644</v>
      </c>
      <c r="T2446" s="90" t="s">
        <v>119</v>
      </c>
      <c r="U2446" s="15">
        <v>0</v>
      </c>
      <c r="V2446" s="15">
        <v>10210</v>
      </c>
      <c r="W2446" s="15">
        <v>5000</v>
      </c>
      <c r="X2446" s="15">
        <v>2500</v>
      </c>
      <c r="Y2446" s="90" t="s">
        <v>82</v>
      </c>
      <c r="Z2446" s="90" t="s">
        <v>83</v>
      </c>
      <c r="AA2446" s="90" t="s">
        <v>84</v>
      </c>
      <c r="AB2446" s="90" t="s">
        <v>19615</v>
      </c>
      <c r="AC2446" s="90" t="s">
        <v>359</v>
      </c>
      <c r="AD2446" s="90" t="s">
        <v>87</v>
      </c>
      <c r="AE2446" s="90" t="s">
        <v>61</v>
      </c>
      <c r="AF2446" s="90" t="s">
        <v>61</v>
      </c>
      <c r="AG2446" s="90" t="s">
        <v>89</v>
      </c>
      <c r="AH2446" s="90" t="s">
        <v>89</v>
      </c>
      <c r="AI2446" s="90" t="s">
        <v>89</v>
      </c>
      <c r="AJ2446" s="90" t="s">
        <v>89</v>
      </c>
      <c r="AK2446" s="90" t="s">
        <v>89</v>
      </c>
      <c r="AL2446" s="90" t="s">
        <v>89</v>
      </c>
      <c r="AM2446" s="90" t="s">
        <v>89</v>
      </c>
      <c r="AN2446" s="90" t="s">
        <v>89</v>
      </c>
      <c r="AO2446" s="90" t="s">
        <v>89</v>
      </c>
      <c r="AP2446" s="90" t="s">
        <v>89</v>
      </c>
      <c r="AQ2446" s="90" t="s">
        <v>90</v>
      </c>
      <c r="AR2446" s="90" t="s">
        <v>90</v>
      </c>
      <c r="AS2446" s="90" t="s">
        <v>91</v>
      </c>
      <c r="AT2446" s="90" t="s">
        <v>92</v>
      </c>
      <c r="AU2446" s="90" t="s">
        <v>92</v>
      </c>
      <c r="AV2446" s="90" t="s">
        <v>93</v>
      </c>
      <c r="AW2446" s="90" t="s">
        <v>19616</v>
      </c>
      <c r="AX2446" s="90" t="s">
        <v>22645</v>
      </c>
      <c r="AY2446" s="90" t="s">
        <v>19618</v>
      </c>
      <c r="AZ2446" s="90" t="s">
        <v>22645</v>
      </c>
      <c r="BA2446" s="90" t="s">
        <v>97</v>
      </c>
      <c r="BB2446" s="90" t="s">
        <v>22646</v>
      </c>
      <c r="BC2446" s="90" t="s">
        <v>99</v>
      </c>
      <c r="BD2446" s="90" t="s">
        <v>100</v>
      </c>
      <c r="BE2446" s="90" t="s">
        <v>61</v>
      </c>
      <c r="BF2446" s="90" t="s">
        <v>119</v>
      </c>
      <c r="BG2446" s="90" t="s">
        <v>101</v>
      </c>
    </row>
    <row r="2447" s="85" customFormat="1" ht="19" customHeight="1" spans="1:59">
      <c r="A2447" s="90" t="s">
        <v>485</v>
      </c>
      <c r="B2447" s="90" t="s">
        <v>486</v>
      </c>
      <c r="C2447" s="90" t="s">
        <v>668</v>
      </c>
      <c r="D2447" s="90" t="s">
        <v>669</v>
      </c>
      <c r="E2447" s="90" t="s">
        <v>18792</v>
      </c>
      <c r="F2447" s="90" t="s">
        <v>18793</v>
      </c>
      <c r="G2447" s="90" t="s">
        <v>3601</v>
      </c>
      <c r="H2447" s="90" t="s">
        <v>109</v>
      </c>
      <c r="I2447" s="90" t="s">
        <v>22647</v>
      </c>
      <c r="J2447" s="90" t="s">
        <v>22648</v>
      </c>
      <c r="K2447" s="90" t="s">
        <v>22649</v>
      </c>
      <c r="L2447" s="90" t="s">
        <v>73</v>
      </c>
      <c r="M2447" s="90" t="s">
        <v>21293</v>
      </c>
      <c r="N2447" s="90" t="s">
        <v>1847</v>
      </c>
      <c r="O2447" s="90" t="s">
        <v>115</v>
      </c>
      <c r="P2447" s="90" t="s">
        <v>116</v>
      </c>
      <c r="Q2447" s="90" t="s">
        <v>117</v>
      </c>
      <c r="R2447" s="90" t="s">
        <v>116</v>
      </c>
      <c r="S2447" s="90" t="s">
        <v>22650</v>
      </c>
      <c r="T2447" s="90" t="s">
        <v>119</v>
      </c>
      <c r="U2447" s="15">
        <v>0</v>
      </c>
      <c r="V2447" s="15">
        <v>9500</v>
      </c>
      <c r="W2447" s="15">
        <v>4275</v>
      </c>
      <c r="X2447" s="15">
        <v>4275</v>
      </c>
      <c r="Y2447" s="90" t="s">
        <v>143</v>
      </c>
      <c r="Z2447" s="90" t="s">
        <v>83</v>
      </c>
      <c r="AA2447" s="90" t="s">
        <v>84</v>
      </c>
      <c r="AB2447" s="90" t="s">
        <v>18799</v>
      </c>
      <c r="AC2447" s="90" t="s">
        <v>211</v>
      </c>
      <c r="AD2447" s="90" t="s">
        <v>87</v>
      </c>
      <c r="AE2447" s="90" t="s">
        <v>61</v>
      </c>
      <c r="AF2447" s="90" t="s">
        <v>61</v>
      </c>
      <c r="AG2447" s="90" t="s">
        <v>89</v>
      </c>
      <c r="AH2447" s="90" t="s">
        <v>89</v>
      </c>
      <c r="AI2447" s="90" t="s">
        <v>89</v>
      </c>
      <c r="AJ2447" s="90" t="s">
        <v>89</v>
      </c>
      <c r="AK2447" s="90" t="s">
        <v>89</v>
      </c>
      <c r="AL2447" s="90" t="s">
        <v>89</v>
      </c>
      <c r="AM2447" s="90" t="s">
        <v>89</v>
      </c>
      <c r="AN2447" s="90" t="s">
        <v>89</v>
      </c>
      <c r="AO2447" s="90" t="s">
        <v>88</v>
      </c>
      <c r="AP2447" s="90" t="s">
        <v>89</v>
      </c>
      <c r="AQ2447" s="90" t="s">
        <v>90</v>
      </c>
      <c r="AR2447" s="90" t="s">
        <v>90</v>
      </c>
      <c r="AS2447" s="90" t="s">
        <v>91</v>
      </c>
      <c r="AT2447" s="90" t="s">
        <v>92</v>
      </c>
      <c r="AU2447" s="90" t="s">
        <v>92</v>
      </c>
      <c r="AV2447" s="90" t="s">
        <v>93</v>
      </c>
      <c r="AW2447" s="90" t="s">
        <v>18800</v>
      </c>
      <c r="AX2447" s="90" t="s">
        <v>22651</v>
      </c>
      <c r="AY2447" s="90" t="s">
        <v>18802</v>
      </c>
      <c r="AZ2447" s="90" t="s">
        <v>22651</v>
      </c>
      <c r="BA2447" s="90" t="s">
        <v>97</v>
      </c>
      <c r="BB2447" s="90" t="s">
        <v>22652</v>
      </c>
      <c r="BC2447" s="90" t="s">
        <v>99</v>
      </c>
      <c r="BD2447" s="90" t="s">
        <v>150</v>
      </c>
      <c r="BE2447" s="90" t="s">
        <v>61</v>
      </c>
      <c r="BF2447" s="90" t="s">
        <v>119</v>
      </c>
      <c r="BG2447" s="90" t="s">
        <v>101</v>
      </c>
    </row>
    <row r="2448" s="85" customFormat="1" ht="19" customHeight="1" spans="1:59">
      <c r="A2448" s="90" t="s">
        <v>302</v>
      </c>
      <c r="B2448" s="90" t="s">
        <v>303</v>
      </c>
      <c r="C2448" s="90" t="s">
        <v>3260</v>
      </c>
      <c r="D2448" s="90" t="s">
        <v>3261</v>
      </c>
      <c r="E2448" s="90" t="s">
        <v>22608</v>
      </c>
      <c r="F2448" s="90" t="s">
        <v>17015</v>
      </c>
      <c r="G2448" s="90" t="s">
        <v>17016</v>
      </c>
      <c r="H2448" s="90" t="s">
        <v>2291</v>
      </c>
      <c r="I2448" s="90" t="s">
        <v>22653</v>
      </c>
      <c r="J2448" s="90" t="s">
        <v>22654</v>
      </c>
      <c r="K2448" s="90" t="s">
        <v>22655</v>
      </c>
      <c r="L2448" s="90" t="s">
        <v>73</v>
      </c>
      <c r="M2448" s="90" t="s">
        <v>184</v>
      </c>
      <c r="N2448" s="90" t="s">
        <v>75</v>
      </c>
      <c r="O2448" s="90" t="s">
        <v>2295</v>
      </c>
      <c r="P2448" s="90" t="s">
        <v>2296</v>
      </c>
      <c r="Q2448" s="90" t="s">
        <v>431</v>
      </c>
      <c r="R2448" s="90" t="s">
        <v>2296</v>
      </c>
      <c r="S2448" s="90" t="s">
        <v>22656</v>
      </c>
      <c r="T2448" s="90" t="s">
        <v>119</v>
      </c>
      <c r="U2448" s="15">
        <v>0</v>
      </c>
      <c r="V2448" s="15">
        <v>9200</v>
      </c>
      <c r="W2448" s="15">
        <v>7300</v>
      </c>
      <c r="X2448" s="15">
        <v>4000</v>
      </c>
      <c r="Y2448" s="90" t="s">
        <v>82</v>
      </c>
      <c r="Z2448" s="90" t="s">
        <v>83</v>
      </c>
      <c r="AA2448" s="90" t="s">
        <v>84</v>
      </c>
      <c r="AB2448" s="90" t="s">
        <v>22613</v>
      </c>
      <c r="AC2448" s="90" t="s">
        <v>211</v>
      </c>
      <c r="AD2448" s="90" t="s">
        <v>87</v>
      </c>
      <c r="AE2448" s="90" t="s">
        <v>61</v>
      </c>
      <c r="AF2448" s="90" t="s">
        <v>61</v>
      </c>
      <c r="AG2448" s="90" t="s">
        <v>89</v>
      </c>
      <c r="AH2448" s="90" t="s">
        <v>89</v>
      </c>
      <c r="AI2448" s="90" t="s">
        <v>89</v>
      </c>
      <c r="AJ2448" s="90" t="s">
        <v>88</v>
      </c>
      <c r="AK2448" s="90" t="s">
        <v>89</v>
      </c>
      <c r="AL2448" s="90" t="s">
        <v>89</v>
      </c>
      <c r="AM2448" s="90" t="s">
        <v>88</v>
      </c>
      <c r="AN2448" s="90" t="s">
        <v>89</v>
      </c>
      <c r="AO2448" s="90" t="s">
        <v>89</v>
      </c>
      <c r="AP2448" s="90" t="s">
        <v>89</v>
      </c>
      <c r="AQ2448" s="90" t="s">
        <v>90</v>
      </c>
      <c r="AR2448" s="90" t="s">
        <v>90</v>
      </c>
      <c r="AS2448" s="90" t="s">
        <v>91</v>
      </c>
      <c r="AT2448" s="90" t="s">
        <v>92</v>
      </c>
      <c r="AU2448" s="90" t="s">
        <v>92</v>
      </c>
      <c r="AV2448" s="90" t="s">
        <v>93</v>
      </c>
      <c r="AW2448" s="90" t="s">
        <v>22614</v>
      </c>
      <c r="AX2448" s="90" t="s">
        <v>22657</v>
      </c>
      <c r="AY2448" s="90" t="s">
        <v>22616</v>
      </c>
      <c r="AZ2448" s="90" t="s">
        <v>22657</v>
      </c>
      <c r="BA2448" s="90" t="s">
        <v>97</v>
      </c>
      <c r="BB2448" s="90" t="s">
        <v>22658</v>
      </c>
      <c r="BC2448" s="90" t="s">
        <v>99</v>
      </c>
      <c r="BD2448" s="90" t="s">
        <v>100</v>
      </c>
      <c r="BE2448" s="90" t="s">
        <v>61</v>
      </c>
      <c r="BF2448" s="90" t="s">
        <v>119</v>
      </c>
      <c r="BG2448" s="90" t="s">
        <v>101</v>
      </c>
    </row>
    <row r="2449" s="85" customFormat="1" ht="19" customHeight="1" spans="1:59">
      <c r="A2449" s="90" t="s">
        <v>126</v>
      </c>
      <c r="B2449" s="90" t="s">
        <v>127</v>
      </c>
      <c r="C2449" s="90" t="s">
        <v>128</v>
      </c>
      <c r="D2449" s="90" t="s">
        <v>129</v>
      </c>
      <c r="E2449" s="90" t="s">
        <v>22659</v>
      </c>
      <c r="F2449" s="90" t="s">
        <v>131</v>
      </c>
      <c r="G2449" s="90" t="s">
        <v>132</v>
      </c>
      <c r="H2449" s="90" t="s">
        <v>109</v>
      </c>
      <c r="I2449" s="90" t="s">
        <v>22660</v>
      </c>
      <c r="J2449" s="90" t="s">
        <v>22661</v>
      </c>
      <c r="K2449" s="90" t="s">
        <v>22662</v>
      </c>
      <c r="L2449" s="90" t="s">
        <v>73</v>
      </c>
      <c r="M2449" s="90" t="s">
        <v>341</v>
      </c>
      <c r="N2449" s="90" t="s">
        <v>575</v>
      </c>
      <c r="O2449" s="90" t="s">
        <v>292</v>
      </c>
      <c r="P2449" s="90" t="s">
        <v>293</v>
      </c>
      <c r="Q2449" s="90" t="s">
        <v>294</v>
      </c>
      <c r="R2449" s="90" t="s">
        <v>295</v>
      </c>
      <c r="S2449" s="90" t="s">
        <v>22663</v>
      </c>
      <c r="T2449" s="90" t="s">
        <v>81</v>
      </c>
      <c r="U2449" s="15">
        <v>0</v>
      </c>
      <c r="V2449" s="15">
        <v>131875</v>
      </c>
      <c r="W2449" s="15">
        <v>105000</v>
      </c>
      <c r="X2449" s="15">
        <v>20000</v>
      </c>
      <c r="Y2449" s="90" t="s">
        <v>82</v>
      </c>
      <c r="Z2449" s="90" t="s">
        <v>83</v>
      </c>
      <c r="AA2449" s="90" t="s">
        <v>84</v>
      </c>
      <c r="AB2449" s="90" t="s">
        <v>22664</v>
      </c>
      <c r="AC2449" s="90" t="s">
        <v>121</v>
      </c>
      <c r="AD2449" s="90" t="s">
        <v>87</v>
      </c>
      <c r="AE2449" s="90" t="s">
        <v>61</v>
      </c>
      <c r="AF2449" s="90" t="s">
        <v>61</v>
      </c>
      <c r="AG2449" s="90" t="s">
        <v>89</v>
      </c>
      <c r="AH2449" s="90" t="s">
        <v>89</v>
      </c>
      <c r="AI2449" s="90" t="s">
        <v>89</v>
      </c>
      <c r="AJ2449" s="90" t="s">
        <v>88</v>
      </c>
      <c r="AK2449" s="90" t="s">
        <v>88</v>
      </c>
      <c r="AL2449" s="90" t="s">
        <v>88</v>
      </c>
      <c r="AM2449" s="90" t="s">
        <v>89</v>
      </c>
      <c r="AN2449" s="90" t="s">
        <v>88</v>
      </c>
      <c r="AO2449" s="90" t="s">
        <v>88</v>
      </c>
      <c r="AP2449" s="90" t="s">
        <v>89</v>
      </c>
      <c r="AQ2449" s="90" t="s">
        <v>90</v>
      </c>
      <c r="AR2449" s="90" t="s">
        <v>90</v>
      </c>
      <c r="AS2449" s="90" t="s">
        <v>91</v>
      </c>
      <c r="AT2449" s="90" t="s">
        <v>92</v>
      </c>
      <c r="AU2449" s="90" t="s">
        <v>92</v>
      </c>
      <c r="AV2449" s="90" t="s">
        <v>93</v>
      </c>
      <c r="AW2449" s="90" t="s">
        <v>22665</v>
      </c>
      <c r="AX2449" s="90" t="s">
        <v>22666</v>
      </c>
      <c r="AY2449" s="90" t="s">
        <v>22667</v>
      </c>
      <c r="AZ2449" s="90" t="s">
        <v>22666</v>
      </c>
      <c r="BA2449" s="90" t="s">
        <v>97</v>
      </c>
      <c r="BB2449" s="90" t="s">
        <v>22668</v>
      </c>
      <c r="BC2449" s="90" t="s">
        <v>99</v>
      </c>
      <c r="BD2449" s="90" t="s">
        <v>100</v>
      </c>
      <c r="BE2449" s="90" t="s">
        <v>61</v>
      </c>
      <c r="BF2449" s="90" t="s">
        <v>81</v>
      </c>
      <c r="BG2449" s="90" t="s">
        <v>101</v>
      </c>
    </row>
    <row r="2450" s="85" customFormat="1" ht="19" customHeight="1" spans="1:59">
      <c r="A2450" s="90" t="s">
        <v>102</v>
      </c>
      <c r="B2450" s="90" t="s">
        <v>103</v>
      </c>
      <c r="C2450" s="90" t="s">
        <v>921</v>
      </c>
      <c r="D2450" s="90" t="s">
        <v>922</v>
      </c>
      <c r="E2450" s="90" t="s">
        <v>9198</v>
      </c>
      <c r="F2450" s="90" t="s">
        <v>22669</v>
      </c>
      <c r="G2450" s="90" t="s">
        <v>1794</v>
      </c>
      <c r="H2450" s="90" t="s">
        <v>539</v>
      </c>
      <c r="I2450" s="90" t="s">
        <v>22670</v>
      </c>
      <c r="J2450" s="90" t="s">
        <v>22671</v>
      </c>
      <c r="K2450" s="90" t="s">
        <v>22672</v>
      </c>
      <c r="L2450" s="90" t="s">
        <v>73</v>
      </c>
      <c r="M2450" s="90" t="s">
        <v>2706</v>
      </c>
      <c r="N2450" s="90" t="s">
        <v>2268</v>
      </c>
      <c r="O2450" s="90" t="s">
        <v>238</v>
      </c>
      <c r="P2450" s="90" t="s">
        <v>239</v>
      </c>
      <c r="Q2450" s="90" t="s">
        <v>240</v>
      </c>
      <c r="R2450" s="90" t="s">
        <v>241</v>
      </c>
      <c r="S2450" s="90" t="s">
        <v>22673</v>
      </c>
      <c r="T2450" s="90" t="s">
        <v>119</v>
      </c>
      <c r="U2450" s="15">
        <v>0</v>
      </c>
      <c r="V2450" s="15">
        <v>60000</v>
      </c>
      <c r="W2450" s="15">
        <v>30000</v>
      </c>
      <c r="X2450" s="15">
        <v>20000</v>
      </c>
      <c r="Y2450" s="90" t="s">
        <v>143</v>
      </c>
      <c r="Z2450" s="90" t="s">
        <v>83</v>
      </c>
      <c r="AA2450" s="90" t="s">
        <v>84</v>
      </c>
      <c r="AB2450" s="90" t="s">
        <v>9204</v>
      </c>
      <c r="AC2450" s="90" t="s">
        <v>121</v>
      </c>
      <c r="AD2450" s="90" t="s">
        <v>87</v>
      </c>
      <c r="AE2450" s="90" t="s">
        <v>61</v>
      </c>
      <c r="AF2450" s="90" t="s">
        <v>61</v>
      </c>
      <c r="AG2450" s="90" t="s">
        <v>89</v>
      </c>
      <c r="AH2450" s="90" t="s">
        <v>89</v>
      </c>
      <c r="AI2450" s="90" t="s">
        <v>89</v>
      </c>
      <c r="AJ2450" s="90" t="s">
        <v>89</v>
      </c>
      <c r="AK2450" s="90" t="s">
        <v>89</v>
      </c>
      <c r="AL2450" s="90" t="s">
        <v>89</v>
      </c>
      <c r="AM2450" s="90" t="s">
        <v>89</v>
      </c>
      <c r="AN2450" s="90" t="s">
        <v>89</v>
      </c>
      <c r="AO2450" s="90" t="s">
        <v>88</v>
      </c>
      <c r="AP2450" s="90" t="s">
        <v>89</v>
      </c>
      <c r="AQ2450" s="90" t="s">
        <v>90</v>
      </c>
      <c r="AR2450" s="90" t="s">
        <v>90</v>
      </c>
      <c r="AS2450" s="90" t="s">
        <v>91</v>
      </c>
      <c r="AT2450" s="90" t="s">
        <v>92</v>
      </c>
      <c r="AU2450" s="90" t="s">
        <v>92</v>
      </c>
      <c r="AV2450" s="90" t="s">
        <v>93</v>
      </c>
      <c r="AW2450" s="90" t="s">
        <v>9205</v>
      </c>
      <c r="AX2450" s="90" t="s">
        <v>22674</v>
      </c>
      <c r="AY2450" s="90" t="s">
        <v>9207</v>
      </c>
      <c r="AZ2450" s="90" t="s">
        <v>22674</v>
      </c>
      <c r="BA2450" s="90" t="s">
        <v>97</v>
      </c>
      <c r="BB2450" s="90" t="s">
        <v>22675</v>
      </c>
      <c r="BC2450" s="90" t="s">
        <v>99</v>
      </c>
      <c r="BD2450" s="90" t="s">
        <v>150</v>
      </c>
      <c r="BE2450" s="90" t="s">
        <v>61</v>
      </c>
      <c r="BF2450" s="90" t="s">
        <v>119</v>
      </c>
      <c r="BG2450" s="90" t="s">
        <v>101</v>
      </c>
    </row>
    <row r="2451" s="85" customFormat="1" ht="19" customHeight="1" spans="1:59">
      <c r="A2451" s="90" t="s">
        <v>267</v>
      </c>
      <c r="B2451" s="90" t="s">
        <v>268</v>
      </c>
      <c r="C2451" s="90" t="s">
        <v>1346</v>
      </c>
      <c r="D2451" s="90" t="s">
        <v>1347</v>
      </c>
      <c r="E2451" s="90" t="s">
        <v>10455</v>
      </c>
      <c r="F2451" s="90" t="s">
        <v>10456</v>
      </c>
      <c r="G2451" s="90" t="s">
        <v>2775</v>
      </c>
      <c r="H2451" s="90" t="s">
        <v>369</v>
      </c>
      <c r="I2451" s="90" t="s">
        <v>22676</v>
      </c>
      <c r="J2451" s="90" t="s">
        <v>22677</v>
      </c>
      <c r="K2451" s="90" t="s">
        <v>22678</v>
      </c>
      <c r="L2451" s="90" t="s">
        <v>73</v>
      </c>
      <c r="M2451" s="90" t="s">
        <v>74</v>
      </c>
      <c r="N2451" s="90" t="s">
        <v>880</v>
      </c>
      <c r="O2451" s="90" t="s">
        <v>1739</v>
      </c>
      <c r="P2451" s="90" t="s">
        <v>1740</v>
      </c>
      <c r="Q2451" s="90" t="s">
        <v>377</v>
      </c>
      <c r="R2451" s="90" t="s">
        <v>378</v>
      </c>
      <c r="S2451" s="90" t="s">
        <v>22679</v>
      </c>
      <c r="T2451" s="90" t="s">
        <v>380</v>
      </c>
      <c r="U2451" s="15">
        <v>0</v>
      </c>
      <c r="V2451" s="15">
        <v>3330</v>
      </c>
      <c r="W2451" s="15">
        <v>2300</v>
      </c>
      <c r="X2451" s="15">
        <v>1150</v>
      </c>
      <c r="Y2451" s="90" t="s">
        <v>82</v>
      </c>
      <c r="Z2451" s="90" t="s">
        <v>83</v>
      </c>
      <c r="AA2451" s="90" t="s">
        <v>84</v>
      </c>
      <c r="AB2451" s="90" t="s">
        <v>10461</v>
      </c>
      <c r="AC2451" s="90" t="s">
        <v>359</v>
      </c>
      <c r="AD2451" s="90" t="s">
        <v>87</v>
      </c>
      <c r="AE2451" s="90" t="s">
        <v>61</v>
      </c>
      <c r="AF2451" s="90" t="s">
        <v>61</v>
      </c>
      <c r="AG2451" s="90" t="s">
        <v>89</v>
      </c>
      <c r="AH2451" s="90" t="s">
        <v>88</v>
      </c>
      <c r="AI2451" s="90" t="s">
        <v>89</v>
      </c>
      <c r="AJ2451" s="90" t="s">
        <v>88</v>
      </c>
      <c r="AK2451" s="90" t="s">
        <v>89</v>
      </c>
      <c r="AL2451" s="90" t="s">
        <v>89</v>
      </c>
      <c r="AM2451" s="90" t="s">
        <v>89</v>
      </c>
      <c r="AN2451" s="90" t="s">
        <v>88</v>
      </c>
      <c r="AO2451" s="90" t="s">
        <v>88</v>
      </c>
      <c r="AP2451" s="90" t="s">
        <v>89</v>
      </c>
      <c r="AQ2451" s="90" t="s">
        <v>90</v>
      </c>
      <c r="AR2451" s="90" t="s">
        <v>90</v>
      </c>
      <c r="AS2451" s="90" t="s">
        <v>91</v>
      </c>
      <c r="AT2451" s="90" t="s">
        <v>92</v>
      </c>
      <c r="AU2451" s="90" t="s">
        <v>92</v>
      </c>
      <c r="AV2451" s="90" t="s">
        <v>93</v>
      </c>
      <c r="AW2451" s="90" t="s">
        <v>10462</v>
      </c>
      <c r="AX2451" s="90" t="s">
        <v>22680</v>
      </c>
      <c r="AY2451" s="90" t="s">
        <v>10464</v>
      </c>
      <c r="AZ2451" s="90" t="s">
        <v>22680</v>
      </c>
      <c r="BA2451" s="90" t="s">
        <v>97</v>
      </c>
      <c r="BB2451" s="90" t="s">
        <v>22681</v>
      </c>
      <c r="BC2451" s="90" t="s">
        <v>99</v>
      </c>
      <c r="BD2451" s="90" t="s">
        <v>100</v>
      </c>
      <c r="BE2451" s="90" t="s">
        <v>61</v>
      </c>
      <c r="BF2451" s="90" t="s">
        <v>380</v>
      </c>
      <c r="BG2451" s="90" t="s">
        <v>101</v>
      </c>
    </row>
    <row r="2452" s="85" customFormat="1" ht="19" customHeight="1" spans="1:59">
      <c r="A2452" s="90" t="s">
        <v>419</v>
      </c>
      <c r="B2452" s="90" t="s">
        <v>420</v>
      </c>
      <c r="C2452" s="90" t="s">
        <v>1661</v>
      </c>
      <c r="D2452" s="90" t="s">
        <v>1662</v>
      </c>
      <c r="E2452" s="90" t="s">
        <v>5639</v>
      </c>
      <c r="F2452" s="90" t="s">
        <v>5640</v>
      </c>
      <c r="G2452" s="90" t="s">
        <v>425</v>
      </c>
      <c r="H2452" s="90" t="s">
        <v>109</v>
      </c>
      <c r="I2452" s="90" t="s">
        <v>22682</v>
      </c>
      <c r="J2452" s="90" t="s">
        <v>22683</v>
      </c>
      <c r="K2452" s="90" t="s">
        <v>22684</v>
      </c>
      <c r="L2452" s="90" t="s">
        <v>73</v>
      </c>
      <c r="M2452" s="90" t="s">
        <v>1799</v>
      </c>
      <c r="N2452" s="90" t="s">
        <v>1835</v>
      </c>
      <c r="O2452" s="90" t="s">
        <v>1537</v>
      </c>
      <c r="P2452" s="90" t="s">
        <v>1538</v>
      </c>
      <c r="Q2452" s="90" t="s">
        <v>206</v>
      </c>
      <c r="R2452" s="90" t="s">
        <v>207</v>
      </c>
      <c r="S2452" s="90" t="s">
        <v>22685</v>
      </c>
      <c r="T2452" s="90" t="s">
        <v>119</v>
      </c>
      <c r="U2452" s="15">
        <v>0</v>
      </c>
      <c r="V2452" s="15">
        <v>46037</v>
      </c>
      <c r="W2452" s="15">
        <v>36800</v>
      </c>
      <c r="X2452" s="15">
        <v>5000</v>
      </c>
      <c r="Y2452" s="90" t="s">
        <v>143</v>
      </c>
      <c r="Z2452" s="90" t="s">
        <v>83</v>
      </c>
      <c r="AA2452" s="90" t="s">
        <v>84</v>
      </c>
      <c r="AB2452" s="90" t="s">
        <v>5640</v>
      </c>
      <c r="AC2452" s="90" t="s">
        <v>145</v>
      </c>
      <c r="AD2452" s="90" t="s">
        <v>87</v>
      </c>
      <c r="AE2452" s="90" t="s">
        <v>61</v>
      </c>
      <c r="AF2452" s="90" t="s">
        <v>61</v>
      </c>
      <c r="AG2452" s="90" t="s">
        <v>89</v>
      </c>
      <c r="AH2452" s="90" t="s">
        <v>89</v>
      </c>
      <c r="AI2452" s="90" t="s">
        <v>89</v>
      </c>
      <c r="AJ2452" s="90" t="s">
        <v>89</v>
      </c>
      <c r="AK2452" s="90" t="s">
        <v>89</v>
      </c>
      <c r="AL2452" s="90" t="s">
        <v>89</v>
      </c>
      <c r="AM2452" s="90" t="s">
        <v>89</v>
      </c>
      <c r="AN2452" s="90" t="s">
        <v>89</v>
      </c>
      <c r="AO2452" s="90" t="s">
        <v>89</v>
      </c>
      <c r="AP2452" s="90" t="s">
        <v>89</v>
      </c>
      <c r="AQ2452" s="90" t="s">
        <v>90</v>
      </c>
      <c r="AR2452" s="90" t="s">
        <v>90</v>
      </c>
      <c r="AS2452" s="90" t="s">
        <v>91</v>
      </c>
      <c r="AT2452" s="90" t="s">
        <v>92</v>
      </c>
      <c r="AU2452" s="90" t="s">
        <v>92</v>
      </c>
      <c r="AV2452" s="90" t="s">
        <v>93</v>
      </c>
      <c r="AW2452" s="90" t="s">
        <v>5646</v>
      </c>
      <c r="AX2452" s="90" t="s">
        <v>22686</v>
      </c>
      <c r="AY2452" s="90" t="s">
        <v>5648</v>
      </c>
      <c r="AZ2452" s="90" t="s">
        <v>22686</v>
      </c>
      <c r="BA2452" s="90" t="s">
        <v>97</v>
      </c>
      <c r="BB2452" s="90" t="s">
        <v>22687</v>
      </c>
      <c r="BC2452" s="90" t="s">
        <v>99</v>
      </c>
      <c r="BD2452" s="90" t="s">
        <v>150</v>
      </c>
      <c r="BE2452" s="90" t="s">
        <v>61</v>
      </c>
      <c r="BF2452" s="90" t="s">
        <v>119</v>
      </c>
      <c r="BG2452" s="90" t="s">
        <v>101</v>
      </c>
    </row>
    <row r="2453" s="85" customFormat="1" ht="19" customHeight="1" spans="1:59">
      <c r="A2453" s="90" t="s">
        <v>302</v>
      </c>
      <c r="B2453" s="90" t="s">
        <v>303</v>
      </c>
      <c r="C2453" s="90" t="s">
        <v>14039</v>
      </c>
      <c r="D2453" s="90" t="s">
        <v>14040</v>
      </c>
      <c r="E2453" s="90" t="s">
        <v>22688</v>
      </c>
      <c r="F2453" s="90" t="s">
        <v>1903</v>
      </c>
      <c r="G2453" s="90" t="s">
        <v>1903</v>
      </c>
      <c r="H2453" s="90" t="s">
        <v>539</v>
      </c>
      <c r="I2453" s="90" t="s">
        <v>19212</v>
      </c>
      <c r="J2453" s="90" t="s">
        <v>22689</v>
      </c>
      <c r="K2453" s="90" t="s">
        <v>19214</v>
      </c>
      <c r="L2453" s="90" t="s">
        <v>73</v>
      </c>
      <c r="M2453" s="90" t="s">
        <v>3242</v>
      </c>
      <c r="N2453" s="90" t="s">
        <v>4350</v>
      </c>
      <c r="O2453" s="90" t="s">
        <v>97</v>
      </c>
      <c r="P2453" s="90" t="s">
        <v>545</v>
      </c>
      <c r="Q2453" s="90" t="s">
        <v>546</v>
      </c>
      <c r="R2453" s="90" t="s">
        <v>547</v>
      </c>
      <c r="S2453" s="90" t="s">
        <v>19386</v>
      </c>
      <c r="T2453" s="90" t="s">
        <v>380</v>
      </c>
      <c r="U2453" s="15">
        <v>100000</v>
      </c>
      <c r="V2453" s="15">
        <v>874700</v>
      </c>
      <c r="W2453" s="15">
        <v>228200</v>
      </c>
      <c r="X2453" s="15">
        <v>60000</v>
      </c>
      <c r="Y2453" s="90" t="s">
        <v>143</v>
      </c>
      <c r="Z2453" s="90" t="s">
        <v>83</v>
      </c>
      <c r="AA2453" s="90" t="s">
        <v>84</v>
      </c>
      <c r="AB2453" s="90" t="s">
        <v>1903</v>
      </c>
      <c r="AC2453" s="90" t="s">
        <v>359</v>
      </c>
      <c r="AD2453" s="90" t="s">
        <v>87</v>
      </c>
      <c r="AE2453" s="90" t="s">
        <v>61</v>
      </c>
      <c r="AF2453" s="90" t="s">
        <v>61</v>
      </c>
      <c r="AG2453" s="90" t="s">
        <v>89</v>
      </c>
      <c r="AH2453" s="90" t="s">
        <v>89</v>
      </c>
      <c r="AI2453" s="90" t="s">
        <v>89</v>
      </c>
      <c r="AJ2453" s="90" t="s">
        <v>89</v>
      </c>
      <c r="AK2453" s="90" t="s">
        <v>89</v>
      </c>
      <c r="AL2453" s="90" t="s">
        <v>89</v>
      </c>
      <c r="AM2453" s="90" t="s">
        <v>89</v>
      </c>
      <c r="AN2453" s="90" t="s">
        <v>89</v>
      </c>
      <c r="AO2453" s="90" t="s">
        <v>89</v>
      </c>
      <c r="AP2453" s="90" t="s">
        <v>89</v>
      </c>
      <c r="AQ2453" s="90" t="s">
        <v>90</v>
      </c>
      <c r="AR2453" s="90" t="s">
        <v>90</v>
      </c>
      <c r="AS2453" s="90" t="s">
        <v>91</v>
      </c>
      <c r="AT2453" s="90" t="s">
        <v>92</v>
      </c>
      <c r="AU2453" s="90" t="s">
        <v>92</v>
      </c>
      <c r="AV2453" s="90" t="s">
        <v>93</v>
      </c>
      <c r="AW2453" s="90" t="s">
        <v>22690</v>
      </c>
      <c r="AX2453" s="90" t="s">
        <v>22691</v>
      </c>
      <c r="AY2453" s="90" t="s">
        <v>22692</v>
      </c>
      <c r="AZ2453" s="90" t="s">
        <v>22691</v>
      </c>
      <c r="BA2453" s="90" t="s">
        <v>97</v>
      </c>
      <c r="BB2453" s="90" t="s">
        <v>22693</v>
      </c>
      <c r="BC2453" s="90" t="s">
        <v>99</v>
      </c>
      <c r="BD2453" s="90" t="s">
        <v>150</v>
      </c>
      <c r="BE2453" s="90" t="s">
        <v>61</v>
      </c>
      <c r="BF2453" s="90" t="s">
        <v>380</v>
      </c>
      <c r="BG2453" s="90" t="s">
        <v>101</v>
      </c>
    </row>
    <row r="2454" s="85" customFormat="1" ht="19" customHeight="1" spans="1:59">
      <c r="A2454" s="90" t="s">
        <v>1774</v>
      </c>
      <c r="B2454" s="90" t="s">
        <v>1775</v>
      </c>
      <c r="C2454" s="90" t="s">
        <v>3077</v>
      </c>
      <c r="D2454" s="90" t="s">
        <v>3078</v>
      </c>
      <c r="E2454" s="90" t="s">
        <v>3346</v>
      </c>
      <c r="F2454" s="90" t="s">
        <v>9820</v>
      </c>
      <c r="G2454" s="90" t="s">
        <v>9820</v>
      </c>
      <c r="H2454" s="90" t="s">
        <v>2636</v>
      </c>
      <c r="I2454" s="90" t="s">
        <v>22694</v>
      </c>
      <c r="J2454" s="90" t="s">
        <v>22695</v>
      </c>
      <c r="K2454" s="90" t="s">
        <v>22696</v>
      </c>
      <c r="L2454" s="90" t="s">
        <v>73</v>
      </c>
      <c r="M2454" s="90" t="s">
        <v>3280</v>
      </c>
      <c r="N2454" s="90" t="s">
        <v>203</v>
      </c>
      <c r="O2454" s="90" t="s">
        <v>6155</v>
      </c>
      <c r="P2454" s="90" t="s">
        <v>6156</v>
      </c>
      <c r="Q2454" s="90" t="s">
        <v>6157</v>
      </c>
      <c r="R2454" s="90" t="s">
        <v>6156</v>
      </c>
      <c r="S2454" s="90" t="s">
        <v>22697</v>
      </c>
      <c r="T2454" s="90" t="s">
        <v>209</v>
      </c>
      <c r="U2454" s="15">
        <v>0</v>
      </c>
      <c r="V2454" s="15">
        <v>7299</v>
      </c>
      <c r="W2454" s="15">
        <v>5800</v>
      </c>
      <c r="X2454" s="15">
        <v>3800</v>
      </c>
      <c r="Y2454" s="90" t="s">
        <v>143</v>
      </c>
      <c r="Z2454" s="90" t="s">
        <v>83</v>
      </c>
      <c r="AA2454" s="90" t="s">
        <v>84</v>
      </c>
      <c r="AB2454" s="90" t="s">
        <v>2151</v>
      </c>
      <c r="AC2454" s="90" t="s">
        <v>359</v>
      </c>
      <c r="AD2454" s="90" t="s">
        <v>87</v>
      </c>
      <c r="AE2454" s="90" t="s">
        <v>61</v>
      </c>
      <c r="AF2454" s="90" t="s">
        <v>61</v>
      </c>
      <c r="AG2454" s="90" t="s">
        <v>89</v>
      </c>
      <c r="AH2454" s="90" t="s">
        <v>89</v>
      </c>
      <c r="AI2454" s="90" t="s">
        <v>89</v>
      </c>
      <c r="AJ2454" s="90" t="s">
        <v>89</v>
      </c>
      <c r="AK2454" s="90" t="s">
        <v>89</v>
      </c>
      <c r="AL2454" s="90" t="s">
        <v>89</v>
      </c>
      <c r="AM2454" s="90" t="s">
        <v>89</v>
      </c>
      <c r="AN2454" s="90" t="s">
        <v>89</v>
      </c>
      <c r="AO2454" s="90" t="s">
        <v>89</v>
      </c>
      <c r="AP2454" s="90" t="s">
        <v>89</v>
      </c>
      <c r="AQ2454" s="90" t="s">
        <v>90</v>
      </c>
      <c r="AR2454" s="90" t="s">
        <v>90</v>
      </c>
      <c r="AS2454" s="90" t="s">
        <v>91</v>
      </c>
      <c r="AT2454" s="90" t="s">
        <v>92</v>
      </c>
      <c r="AU2454" s="90" t="s">
        <v>92</v>
      </c>
      <c r="AV2454" s="90" t="s">
        <v>93</v>
      </c>
      <c r="AW2454" s="90" t="s">
        <v>3352</v>
      </c>
      <c r="AX2454" s="90" t="s">
        <v>22698</v>
      </c>
      <c r="AY2454" s="90" t="s">
        <v>3354</v>
      </c>
      <c r="AZ2454" s="90" t="s">
        <v>22698</v>
      </c>
      <c r="BA2454" s="90" t="s">
        <v>215</v>
      </c>
      <c r="BB2454" s="90" t="s">
        <v>22699</v>
      </c>
      <c r="BC2454" s="90" t="s">
        <v>99</v>
      </c>
      <c r="BD2454" s="90" t="s">
        <v>150</v>
      </c>
      <c r="BE2454" s="90" t="s">
        <v>61</v>
      </c>
      <c r="BF2454" s="90" t="s">
        <v>209</v>
      </c>
      <c r="BG2454" s="90" t="s">
        <v>101</v>
      </c>
    </row>
    <row r="2455" s="85" customFormat="1" ht="19" customHeight="1" spans="1:59">
      <c r="A2455" s="90" t="s">
        <v>441</v>
      </c>
      <c r="B2455" s="90" t="s">
        <v>442</v>
      </c>
      <c r="C2455" s="90" t="s">
        <v>1270</v>
      </c>
      <c r="D2455" s="90" t="s">
        <v>1271</v>
      </c>
      <c r="E2455" s="90" t="s">
        <v>3275</v>
      </c>
      <c r="F2455" s="90" t="s">
        <v>13679</v>
      </c>
      <c r="G2455" s="90" t="s">
        <v>13679</v>
      </c>
      <c r="H2455" s="90" t="s">
        <v>2885</v>
      </c>
      <c r="I2455" s="90" t="s">
        <v>22700</v>
      </c>
      <c r="J2455" s="90" t="s">
        <v>22701</v>
      </c>
      <c r="K2455" s="90" t="s">
        <v>22702</v>
      </c>
      <c r="L2455" s="90" t="s">
        <v>73</v>
      </c>
      <c r="M2455" s="90" t="s">
        <v>74</v>
      </c>
      <c r="N2455" s="90" t="s">
        <v>880</v>
      </c>
      <c r="O2455" s="90" t="s">
        <v>1877</v>
      </c>
      <c r="P2455" s="90" t="s">
        <v>2968</v>
      </c>
      <c r="Q2455" s="90" t="s">
        <v>2891</v>
      </c>
      <c r="R2455" s="90" t="s">
        <v>2892</v>
      </c>
      <c r="S2455" s="90" t="s">
        <v>22703</v>
      </c>
      <c r="T2455" s="90" t="s">
        <v>380</v>
      </c>
      <c r="U2455" s="15">
        <v>0</v>
      </c>
      <c r="V2455" s="15">
        <v>40000</v>
      </c>
      <c r="W2455" s="15">
        <v>28000</v>
      </c>
      <c r="X2455" s="15">
        <v>2000</v>
      </c>
      <c r="Y2455" s="90" t="s">
        <v>82</v>
      </c>
      <c r="Z2455" s="90" t="s">
        <v>83</v>
      </c>
      <c r="AA2455" s="90" t="s">
        <v>84</v>
      </c>
      <c r="AB2455" s="90" t="s">
        <v>3283</v>
      </c>
      <c r="AC2455" s="90" t="s">
        <v>145</v>
      </c>
      <c r="AD2455" s="90" t="s">
        <v>87</v>
      </c>
      <c r="AE2455" s="90" t="s">
        <v>61</v>
      </c>
      <c r="AF2455" s="90" t="s">
        <v>61</v>
      </c>
      <c r="AG2455" s="90" t="s">
        <v>89</v>
      </c>
      <c r="AH2455" s="90" t="s">
        <v>89</v>
      </c>
      <c r="AI2455" s="90" t="s">
        <v>89</v>
      </c>
      <c r="AJ2455" s="90" t="s">
        <v>89</v>
      </c>
      <c r="AK2455" s="90" t="s">
        <v>89</v>
      </c>
      <c r="AL2455" s="90" t="s">
        <v>89</v>
      </c>
      <c r="AM2455" s="90" t="s">
        <v>89</v>
      </c>
      <c r="AN2455" s="90" t="s">
        <v>89</v>
      </c>
      <c r="AO2455" s="90" t="s">
        <v>89</v>
      </c>
      <c r="AP2455" s="90" t="s">
        <v>89</v>
      </c>
      <c r="AQ2455" s="90" t="s">
        <v>90</v>
      </c>
      <c r="AR2455" s="90" t="s">
        <v>90</v>
      </c>
      <c r="AS2455" s="90" t="s">
        <v>91</v>
      </c>
      <c r="AT2455" s="90" t="s">
        <v>92</v>
      </c>
      <c r="AU2455" s="90" t="s">
        <v>92</v>
      </c>
      <c r="AV2455" s="90" t="s">
        <v>93</v>
      </c>
      <c r="AW2455" s="90" t="s">
        <v>3284</v>
      </c>
      <c r="AX2455" s="90" t="s">
        <v>22704</v>
      </c>
      <c r="AY2455" s="90" t="s">
        <v>3286</v>
      </c>
      <c r="AZ2455" s="90" t="s">
        <v>22704</v>
      </c>
      <c r="BA2455" s="90" t="s">
        <v>97</v>
      </c>
      <c r="BB2455" s="90" t="s">
        <v>22705</v>
      </c>
      <c r="BC2455" s="90" t="s">
        <v>99</v>
      </c>
      <c r="BD2455" s="90" t="s">
        <v>100</v>
      </c>
      <c r="BE2455" s="90" t="s">
        <v>61</v>
      </c>
      <c r="BF2455" s="90" t="s">
        <v>380</v>
      </c>
      <c r="BG2455" s="90" t="s">
        <v>101</v>
      </c>
    </row>
    <row r="2456" s="85" customFormat="1" ht="19" customHeight="1" spans="1:59">
      <c r="A2456" s="90" t="s">
        <v>1774</v>
      </c>
      <c r="B2456" s="90" t="s">
        <v>1775</v>
      </c>
      <c r="C2456" s="90" t="s">
        <v>3077</v>
      </c>
      <c r="D2456" s="90" t="s">
        <v>3078</v>
      </c>
      <c r="E2456" s="90" t="s">
        <v>3346</v>
      </c>
      <c r="F2456" s="90" t="s">
        <v>1780</v>
      </c>
      <c r="G2456" s="90" t="s">
        <v>1780</v>
      </c>
      <c r="H2456" s="90" t="s">
        <v>539</v>
      </c>
      <c r="I2456" s="90" t="s">
        <v>22706</v>
      </c>
      <c r="J2456" s="90" t="s">
        <v>22707</v>
      </c>
      <c r="K2456" s="90" t="s">
        <v>22708</v>
      </c>
      <c r="L2456" s="90" t="s">
        <v>73</v>
      </c>
      <c r="M2456" s="90" t="s">
        <v>3127</v>
      </c>
      <c r="N2456" s="90" t="s">
        <v>75</v>
      </c>
      <c r="O2456" s="90" t="s">
        <v>238</v>
      </c>
      <c r="P2456" s="90" t="s">
        <v>239</v>
      </c>
      <c r="Q2456" s="90" t="s">
        <v>2192</v>
      </c>
      <c r="R2456" s="90" t="s">
        <v>2193</v>
      </c>
      <c r="S2456" s="90" t="s">
        <v>22709</v>
      </c>
      <c r="T2456" s="90" t="s">
        <v>20867</v>
      </c>
      <c r="U2456" s="15">
        <v>0</v>
      </c>
      <c r="V2456" s="15">
        <v>90000</v>
      </c>
      <c r="W2456" s="15">
        <v>72000</v>
      </c>
      <c r="X2456" s="15">
        <v>20000</v>
      </c>
      <c r="Y2456" s="90" t="s">
        <v>143</v>
      </c>
      <c r="Z2456" s="90" t="s">
        <v>83</v>
      </c>
      <c r="AA2456" s="90" t="s">
        <v>84</v>
      </c>
      <c r="AB2456" s="90" t="s">
        <v>2151</v>
      </c>
      <c r="AC2456" s="90" t="s">
        <v>359</v>
      </c>
      <c r="AD2456" s="90" t="s">
        <v>87</v>
      </c>
      <c r="AE2456" s="90" t="s">
        <v>61</v>
      </c>
      <c r="AF2456" s="90" t="s">
        <v>61</v>
      </c>
      <c r="AG2456" s="90" t="s">
        <v>89</v>
      </c>
      <c r="AH2456" s="90" t="s">
        <v>89</v>
      </c>
      <c r="AI2456" s="90" t="s">
        <v>89</v>
      </c>
      <c r="AJ2456" s="90" t="s">
        <v>89</v>
      </c>
      <c r="AK2456" s="90" t="s">
        <v>89</v>
      </c>
      <c r="AL2456" s="90" t="s">
        <v>89</v>
      </c>
      <c r="AM2456" s="90" t="s">
        <v>89</v>
      </c>
      <c r="AN2456" s="90" t="s">
        <v>89</v>
      </c>
      <c r="AO2456" s="90" t="s">
        <v>89</v>
      </c>
      <c r="AP2456" s="90" t="s">
        <v>89</v>
      </c>
      <c r="AQ2456" s="90" t="s">
        <v>90</v>
      </c>
      <c r="AR2456" s="90" t="s">
        <v>90</v>
      </c>
      <c r="AS2456" s="90" t="s">
        <v>91</v>
      </c>
      <c r="AT2456" s="90" t="s">
        <v>92</v>
      </c>
      <c r="AU2456" s="90" t="s">
        <v>92</v>
      </c>
      <c r="AV2456" s="90" t="s">
        <v>93</v>
      </c>
      <c r="AW2456" s="90" t="s">
        <v>3352</v>
      </c>
      <c r="AX2456" s="90" t="s">
        <v>22710</v>
      </c>
      <c r="AY2456" s="90" t="s">
        <v>3354</v>
      </c>
      <c r="AZ2456" s="90" t="s">
        <v>22710</v>
      </c>
      <c r="BA2456" s="90" t="s">
        <v>215</v>
      </c>
      <c r="BB2456" s="90" t="s">
        <v>22711</v>
      </c>
      <c r="BC2456" s="90" t="s">
        <v>99</v>
      </c>
      <c r="BD2456" s="90" t="s">
        <v>150</v>
      </c>
      <c r="BE2456" s="90" t="s">
        <v>61</v>
      </c>
      <c r="BF2456" s="90" t="s">
        <v>20867</v>
      </c>
      <c r="BG2456" s="90" t="s">
        <v>101</v>
      </c>
    </row>
    <row r="2457" s="85" customFormat="1" ht="19" customHeight="1" spans="1:59">
      <c r="A2457" s="90" t="s">
        <v>485</v>
      </c>
      <c r="B2457" s="90" t="s">
        <v>486</v>
      </c>
      <c r="C2457" s="90" t="s">
        <v>668</v>
      </c>
      <c r="D2457" s="90" t="s">
        <v>669</v>
      </c>
      <c r="E2457" s="90" t="s">
        <v>10879</v>
      </c>
      <c r="F2457" s="90" t="s">
        <v>10880</v>
      </c>
      <c r="G2457" s="90" t="s">
        <v>2702</v>
      </c>
      <c r="H2457" s="90" t="s">
        <v>539</v>
      </c>
      <c r="I2457" s="90" t="s">
        <v>22712</v>
      </c>
      <c r="J2457" s="90" t="s">
        <v>22713</v>
      </c>
      <c r="K2457" s="90" t="s">
        <v>22714</v>
      </c>
      <c r="L2457" s="90" t="s">
        <v>73</v>
      </c>
      <c r="M2457" s="90" t="s">
        <v>16977</v>
      </c>
      <c r="N2457" s="90" t="s">
        <v>16379</v>
      </c>
      <c r="O2457" s="90" t="s">
        <v>398</v>
      </c>
      <c r="P2457" s="90" t="s">
        <v>399</v>
      </c>
      <c r="Q2457" s="90" t="s">
        <v>240</v>
      </c>
      <c r="R2457" s="90" t="s">
        <v>241</v>
      </c>
      <c r="S2457" s="90" t="s">
        <v>22715</v>
      </c>
      <c r="T2457" s="90" t="s">
        <v>119</v>
      </c>
      <c r="U2457" s="15">
        <v>0</v>
      </c>
      <c r="V2457" s="15">
        <v>15896</v>
      </c>
      <c r="W2457" s="15">
        <v>6300</v>
      </c>
      <c r="X2457" s="15">
        <v>6300</v>
      </c>
      <c r="Y2457" s="90" t="s">
        <v>143</v>
      </c>
      <c r="Z2457" s="90" t="s">
        <v>83</v>
      </c>
      <c r="AA2457" s="90" t="s">
        <v>84</v>
      </c>
      <c r="AB2457" s="90" t="s">
        <v>10885</v>
      </c>
      <c r="AC2457" s="90" t="s">
        <v>145</v>
      </c>
      <c r="AD2457" s="90" t="s">
        <v>87</v>
      </c>
      <c r="AE2457" s="90" t="s">
        <v>61</v>
      </c>
      <c r="AF2457" s="90" t="s">
        <v>61</v>
      </c>
      <c r="AG2457" s="90" t="s">
        <v>89</v>
      </c>
      <c r="AH2457" s="90" t="s">
        <v>89</v>
      </c>
      <c r="AI2457" s="90" t="s">
        <v>89</v>
      </c>
      <c r="AJ2457" s="90" t="s">
        <v>89</v>
      </c>
      <c r="AK2457" s="90" t="s">
        <v>89</v>
      </c>
      <c r="AL2457" s="90" t="s">
        <v>89</v>
      </c>
      <c r="AM2457" s="90" t="s">
        <v>89</v>
      </c>
      <c r="AN2457" s="90" t="s">
        <v>89</v>
      </c>
      <c r="AO2457" s="90" t="s">
        <v>89</v>
      </c>
      <c r="AP2457" s="90" t="s">
        <v>89</v>
      </c>
      <c r="AQ2457" s="90" t="s">
        <v>90</v>
      </c>
      <c r="AR2457" s="90" t="s">
        <v>90</v>
      </c>
      <c r="AS2457" s="90" t="s">
        <v>91</v>
      </c>
      <c r="AT2457" s="90" t="s">
        <v>92</v>
      </c>
      <c r="AU2457" s="90" t="s">
        <v>92</v>
      </c>
      <c r="AV2457" s="90" t="s">
        <v>93</v>
      </c>
      <c r="AW2457" s="90" t="s">
        <v>10886</v>
      </c>
      <c r="AX2457" s="90" t="s">
        <v>22716</v>
      </c>
      <c r="AY2457" s="90" t="s">
        <v>10888</v>
      </c>
      <c r="AZ2457" s="90" t="s">
        <v>22716</v>
      </c>
      <c r="BA2457" s="90" t="s">
        <v>97</v>
      </c>
      <c r="BB2457" s="90" t="s">
        <v>22717</v>
      </c>
      <c r="BC2457" s="90" t="s">
        <v>99</v>
      </c>
      <c r="BD2457" s="90" t="s">
        <v>150</v>
      </c>
      <c r="BE2457" s="90" t="s">
        <v>61</v>
      </c>
      <c r="BF2457" s="90" t="s">
        <v>119</v>
      </c>
      <c r="BG2457" s="90" t="s">
        <v>101</v>
      </c>
    </row>
    <row r="2458" s="85" customFormat="1" ht="19" customHeight="1" spans="1:59">
      <c r="A2458" s="90" t="s">
        <v>267</v>
      </c>
      <c r="B2458" s="90" t="s">
        <v>268</v>
      </c>
      <c r="C2458" s="90" t="s">
        <v>16100</v>
      </c>
      <c r="D2458" s="90" t="s">
        <v>16101</v>
      </c>
      <c r="E2458" s="90" t="s">
        <v>22718</v>
      </c>
      <c r="F2458" s="90" t="s">
        <v>20592</v>
      </c>
      <c r="G2458" s="90" t="s">
        <v>3523</v>
      </c>
      <c r="H2458" s="90" t="s">
        <v>539</v>
      </c>
      <c r="I2458" s="90" t="s">
        <v>22719</v>
      </c>
      <c r="J2458" s="90" t="s">
        <v>22720</v>
      </c>
      <c r="K2458" s="90" t="s">
        <v>22721</v>
      </c>
      <c r="L2458" s="90" t="s">
        <v>73</v>
      </c>
      <c r="M2458" s="90" t="s">
        <v>22722</v>
      </c>
      <c r="N2458" s="90" t="s">
        <v>1835</v>
      </c>
      <c r="O2458" s="90" t="s">
        <v>1875</v>
      </c>
      <c r="P2458" s="90" t="s">
        <v>1876</v>
      </c>
      <c r="Q2458" s="90" t="s">
        <v>1877</v>
      </c>
      <c r="R2458" s="90" t="s">
        <v>1878</v>
      </c>
      <c r="S2458" s="90" t="s">
        <v>22723</v>
      </c>
      <c r="T2458" s="90" t="s">
        <v>380</v>
      </c>
      <c r="U2458" s="15">
        <v>0</v>
      </c>
      <c r="V2458" s="15">
        <v>33864</v>
      </c>
      <c r="W2458" s="15">
        <v>22000</v>
      </c>
      <c r="X2458" s="15">
        <v>7000</v>
      </c>
      <c r="Y2458" s="90" t="s">
        <v>143</v>
      </c>
      <c r="Z2458" s="90" t="s">
        <v>83</v>
      </c>
      <c r="AA2458" s="90" t="s">
        <v>84</v>
      </c>
      <c r="AB2458" s="90" t="s">
        <v>22724</v>
      </c>
      <c r="AC2458" s="90" t="s">
        <v>145</v>
      </c>
      <c r="AD2458" s="90" t="s">
        <v>87</v>
      </c>
      <c r="AE2458" s="90" t="s">
        <v>61</v>
      </c>
      <c r="AF2458" s="90" t="s">
        <v>61</v>
      </c>
      <c r="AG2458" s="90" t="s">
        <v>89</v>
      </c>
      <c r="AH2458" s="90" t="s">
        <v>89</v>
      </c>
      <c r="AI2458" s="90" t="s">
        <v>89</v>
      </c>
      <c r="AJ2458" s="90" t="s">
        <v>89</v>
      </c>
      <c r="AK2458" s="90" t="s">
        <v>89</v>
      </c>
      <c r="AL2458" s="90" t="s">
        <v>89</v>
      </c>
      <c r="AM2458" s="90" t="s">
        <v>89</v>
      </c>
      <c r="AN2458" s="90" t="s">
        <v>89</v>
      </c>
      <c r="AO2458" s="90" t="s">
        <v>89</v>
      </c>
      <c r="AP2458" s="90" t="s">
        <v>89</v>
      </c>
      <c r="AQ2458" s="90" t="s">
        <v>90</v>
      </c>
      <c r="AR2458" s="90" t="s">
        <v>90</v>
      </c>
      <c r="AS2458" s="90" t="s">
        <v>91</v>
      </c>
      <c r="AT2458" s="90" t="s">
        <v>92</v>
      </c>
      <c r="AU2458" s="90" t="s">
        <v>92</v>
      </c>
      <c r="AV2458" s="90" t="s">
        <v>93</v>
      </c>
      <c r="AW2458" s="90" t="s">
        <v>22725</v>
      </c>
      <c r="AX2458" s="90" t="s">
        <v>22726</v>
      </c>
      <c r="AY2458" s="90" t="s">
        <v>22727</v>
      </c>
      <c r="AZ2458" s="90" t="s">
        <v>22726</v>
      </c>
      <c r="BA2458" s="90" t="s">
        <v>97</v>
      </c>
      <c r="BB2458" s="90" t="s">
        <v>22728</v>
      </c>
      <c r="BC2458" s="90" t="s">
        <v>99</v>
      </c>
      <c r="BD2458" s="90" t="s">
        <v>150</v>
      </c>
      <c r="BE2458" s="90" t="s">
        <v>61</v>
      </c>
      <c r="BF2458" s="90" t="s">
        <v>380</v>
      </c>
      <c r="BG2458" s="90" t="s">
        <v>101</v>
      </c>
    </row>
    <row r="2459" s="85" customFormat="1" ht="19" customHeight="1" spans="1:59">
      <c r="A2459" s="90" t="s">
        <v>126</v>
      </c>
      <c r="B2459" s="90" t="s">
        <v>127</v>
      </c>
      <c r="C2459" s="90" t="s">
        <v>248</v>
      </c>
      <c r="D2459" s="90" t="s">
        <v>249</v>
      </c>
      <c r="E2459" s="90" t="s">
        <v>1651</v>
      </c>
      <c r="F2459" s="90" t="s">
        <v>819</v>
      </c>
      <c r="G2459" s="90" t="s">
        <v>132</v>
      </c>
      <c r="H2459" s="90" t="s">
        <v>109</v>
      </c>
      <c r="I2459" s="90" t="s">
        <v>22729</v>
      </c>
      <c r="J2459" s="90" t="s">
        <v>22730</v>
      </c>
      <c r="K2459" s="90" t="s">
        <v>22731</v>
      </c>
      <c r="L2459" s="90" t="s">
        <v>73</v>
      </c>
      <c r="M2459" s="90" t="s">
        <v>22732</v>
      </c>
      <c r="N2459" s="90" t="s">
        <v>137</v>
      </c>
      <c r="O2459" s="90" t="s">
        <v>115</v>
      </c>
      <c r="P2459" s="90" t="s">
        <v>116</v>
      </c>
      <c r="Q2459" s="90" t="s">
        <v>117</v>
      </c>
      <c r="R2459" s="90" t="s">
        <v>116</v>
      </c>
      <c r="S2459" s="90" t="s">
        <v>22733</v>
      </c>
      <c r="T2459" s="90" t="s">
        <v>119</v>
      </c>
      <c r="U2459" s="15">
        <v>0</v>
      </c>
      <c r="V2459" s="15">
        <v>15825</v>
      </c>
      <c r="W2459" s="15">
        <v>10000</v>
      </c>
      <c r="X2459" s="15">
        <v>2500</v>
      </c>
      <c r="Y2459" s="90" t="s">
        <v>143</v>
      </c>
      <c r="Z2459" s="90" t="s">
        <v>83</v>
      </c>
      <c r="AA2459" s="90" t="s">
        <v>84</v>
      </c>
      <c r="AB2459" s="90" t="s">
        <v>819</v>
      </c>
      <c r="AC2459" s="90" t="s">
        <v>145</v>
      </c>
      <c r="AD2459" s="90" t="s">
        <v>87</v>
      </c>
      <c r="AE2459" s="90" t="s">
        <v>61</v>
      </c>
      <c r="AF2459" s="90" t="s">
        <v>61</v>
      </c>
      <c r="AG2459" s="90" t="s">
        <v>89</v>
      </c>
      <c r="AH2459" s="90" t="s">
        <v>89</v>
      </c>
      <c r="AI2459" s="90" t="s">
        <v>88</v>
      </c>
      <c r="AJ2459" s="90" t="s">
        <v>89</v>
      </c>
      <c r="AK2459" s="90" t="s">
        <v>89</v>
      </c>
      <c r="AL2459" s="90" t="s">
        <v>89</v>
      </c>
      <c r="AM2459" s="90" t="s">
        <v>89</v>
      </c>
      <c r="AN2459" s="90" t="s">
        <v>89</v>
      </c>
      <c r="AO2459" s="90" t="s">
        <v>89</v>
      </c>
      <c r="AP2459" s="90" t="s">
        <v>89</v>
      </c>
      <c r="AQ2459" s="90" t="s">
        <v>90</v>
      </c>
      <c r="AR2459" s="90" t="s">
        <v>90</v>
      </c>
      <c r="AS2459" s="90" t="s">
        <v>91</v>
      </c>
      <c r="AT2459" s="90" t="s">
        <v>92</v>
      </c>
      <c r="AU2459" s="90" t="s">
        <v>92</v>
      </c>
      <c r="AV2459" s="90" t="s">
        <v>93</v>
      </c>
      <c r="AW2459" s="90" t="s">
        <v>1657</v>
      </c>
      <c r="AX2459" s="90" t="s">
        <v>22734</v>
      </c>
      <c r="AY2459" s="90" t="s">
        <v>1659</v>
      </c>
      <c r="AZ2459" s="90" t="s">
        <v>22734</v>
      </c>
      <c r="BA2459" s="90" t="s">
        <v>215</v>
      </c>
      <c r="BB2459" s="90" t="s">
        <v>22735</v>
      </c>
      <c r="BC2459" s="90" t="s">
        <v>99</v>
      </c>
      <c r="BD2459" s="90" t="s">
        <v>150</v>
      </c>
      <c r="BE2459" s="90" t="s">
        <v>61</v>
      </c>
      <c r="BF2459" s="90" t="s">
        <v>119</v>
      </c>
      <c r="BG2459" s="90" t="s">
        <v>101</v>
      </c>
    </row>
    <row r="2460" s="85" customFormat="1" ht="19" customHeight="1" spans="1:59">
      <c r="A2460" s="90" t="s">
        <v>151</v>
      </c>
      <c r="B2460" s="90" t="s">
        <v>152</v>
      </c>
      <c r="C2460" s="90" t="s">
        <v>1125</v>
      </c>
      <c r="D2460" s="90" t="s">
        <v>1126</v>
      </c>
      <c r="E2460" s="90" t="s">
        <v>22736</v>
      </c>
      <c r="F2460" s="90" t="s">
        <v>11745</v>
      </c>
      <c r="G2460" s="90" t="s">
        <v>2333</v>
      </c>
      <c r="H2460" s="90" t="s">
        <v>1795</v>
      </c>
      <c r="I2460" s="90" t="s">
        <v>22737</v>
      </c>
      <c r="J2460" s="90" t="s">
        <v>22738</v>
      </c>
      <c r="K2460" s="90" t="s">
        <v>22739</v>
      </c>
      <c r="L2460" s="90" t="s">
        <v>73</v>
      </c>
      <c r="M2460" s="90" t="s">
        <v>145</v>
      </c>
      <c r="N2460" s="90" t="s">
        <v>4350</v>
      </c>
      <c r="O2460" s="90" t="s">
        <v>7997</v>
      </c>
      <c r="P2460" s="90" t="s">
        <v>7998</v>
      </c>
      <c r="Q2460" s="90" t="s">
        <v>1802</v>
      </c>
      <c r="R2460" s="90" t="s">
        <v>1803</v>
      </c>
      <c r="S2460" s="90" t="s">
        <v>22740</v>
      </c>
      <c r="T2460" s="90" t="s">
        <v>119</v>
      </c>
      <c r="U2460" s="15">
        <v>0</v>
      </c>
      <c r="V2460" s="15">
        <v>40000</v>
      </c>
      <c r="W2460" s="15">
        <v>20000</v>
      </c>
      <c r="X2460" s="15">
        <v>1000</v>
      </c>
      <c r="Y2460" s="90" t="s">
        <v>143</v>
      </c>
      <c r="Z2460" s="90" t="s">
        <v>83</v>
      </c>
      <c r="AA2460" s="90" t="s">
        <v>84</v>
      </c>
      <c r="AB2460" s="90" t="s">
        <v>22741</v>
      </c>
      <c r="AC2460" s="90" t="s">
        <v>359</v>
      </c>
      <c r="AD2460" s="90" t="s">
        <v>87</v>
      </c>
      <c r="AE2460" s="90" t="s">
        <v>61</v>
      </c>
      <c r="AF2460" s="90" t="s">
        <v>61</v>
      </c>
      <c r="AG2460" s="90" t="s">
        <v>89</v>
      </c>
      <c r="AH2460" s="90" t="s">
        <v>89</v>
      </c>
      <c r="AI2460" s="90" t="s">
        <v>89</v>
      </c>
      <c r="AJ2460" s="90" t="s">
        <v>88</v>
      </c>
      <c r="AK2460" s="90" t="s">
        <v>89</v>
      </c>
      <c r="AL2460" s="90" t="s">
        <v>89</v>
      </c>
      <c r="AM2460" s="90" t="s">
        <v>88</v>
      </c>
      <c r="AN2460" s="90" t="s">
        <v>88</v>
      </c>
      <c r="AO2460" s="90" t="s">
        <v>88</v>
      </c>
      <c r="AP2460" s="90" t="s">
        <v>89</v>
      </c>
      <c r="AQ2460" s="90" t="s">
        <v>90</v>
      </c>
      <c r="AR2460" s="90" t="s">
        <v>90</v>
      </c>
      <c r="AS2460" s="90" t="s">
        <v>91</v>
      </c>
      <c r="AT2460" s="90" t="s">
        <v>92</v>
      </c>
      <c r="AU2460" s="90" t="s">
        <v>92</v>
      </c>
      <c r="AV2460" s="90" t="s">
        <v>93</v>
      </c>
      <c r="AW2460" s="90" t="s">
        <v>22742</v>
      </c>
      <c r="AX2460" s="90" t="s">
        <v>22743</v>
      </c>
      <c r="AY2460" s="90" t="s">
        <v>22744</v>
      </c>
      <c r="AZ2460" s="90" t="s">
        <v>22743</v>
      </c>
      <c r="BA2460" s="90" t="s">
        <v>97</v>
      </c>
      <c r="BB2460" s="90" t="s">
        <v>22745</v>
      </c>
      <c r="BC2460" s="90" t="s">
        <v>99</v>
      </c>
      <c r="BD2460" s="90" t="s">
        <v>150</v>
      </c>
      <c r="BE2460" s="90" t="s">
        <v>61</v>
      </c>
      <c r="BF2460" s="90" t="s">
        <v>119</v>
      </c>
      <c r="BG2460" s="90" t="s">
        <v>101</v>
      </c>
    </row>
    <row r="2461" s="85" customFormat="1" ht="19" customHeight="1" spans="1:59">
      <c r="A2461" s="90" t="s">
        <v>387</v>
      </c>
      <c r="B2461" s="90" t="s">
        <v>388</v>
      </c>
      <c r="C2461" s="90" t="s">
        <v>3946</v>
      </c>
      <c r="D2461" s="90" t="s">
        <v>3947</v>
      </c>
      <c r="E2461" s="90" t="s">
        <v>7479</v>
      </c>
      <c r="F2461" s="90" t="s">
        <v>20903</v>
      </c>
      <c r="G2461" s="90" t="s">
        <v>3302</v>
      </c>
      <c r="H2461" s="90" t="s">
        <v>369</v>
      </c>
      <c r="I2461" s="90" t="s">
        <v>22746</v>
      </c>
      <c r="J2461" s="90" t="s">
        <v>22747</v>
      </c>
      <c r="K2461" s="90" t="s">
        <v>22748</v>
      </c>
      <c r="L2461" s="90" t="s">
        <v>73</v>
      </c>
      <c r="M2461" s="90" t="s">
        <v>22749</v>
      </c>
      <c r="N2461" s="90" t="s">
        <v>22750</v>
      </c>
      <c r="O2461" s="90" t="s">
        <v>2625</v>
      </c>
      <c r="P2461" s="90" t="s">
        <v>2626</v>
      </c>
      <c r="Q2461" s="90" t="s">
        <v>377</v>
      </c>
      <c r="R2461" s="90" t="s">
        <v>378</v>
      </c>
      <c r="S2461" s="90" t="s">
        <v>22751</v>
      </c>
      <c r="T2461" s="90" t="s">
        <v>119</v>
      </c>
      <c r="U2461" s="15">
        <v>0</v>
      </c>
      <c r="V2461" s="15">
        <v>28000</v>
      </c>
      <c r="W2461" s="15">
        <v>17600</v>
      </c>
      <c r="X2461" s="15">
        <v>7600</v>
      </c>
      <c r="Y2461" s="90" t="s">
        <v>143</v>
      </c>
      <c r="Z2461" s="90" t="s">
        <v>83</v>
      </c>
      <c r="AA2461" s="90" t="s">
        <v>84</v>
      </c>
      <c r="AB2461" s="90" t="s">
        <v>7485</v>
      </c>
      <c r="AC2461" s="90" t="s">
        <v>211</v>
      </c>
      <c r="AD2461" s="90" t="s">
        <v>87</v>
      </c>
      <c r="AE2461" s="90" t="s">
        <v>61</v>
      </c>
      <c r="AF2461" s="90" t="s">
        <v>61</v>
      </c>
      <c r="AG2461" s="90" t="s">
        <v>89</v>
      </c>
      <c r="AH2461" s="90" t="s">
        <v>89</v>
      </c>
      <c r="AI2461" s="90" t="s">
        <v>89</v>
      </c>
      <c r="AJ2461" s="90" t="s">
        <v>89</v>
      </c>
      <c r="AK2461" s="90" t="s">
        <v>89</v>
      </c>
      <c r="AL2461" s="90" t="s">
        <v>89</v>
      </c>
      <c r="AM2461" s="90" t="s">
        <v>89</v>
      </c>
      <c r="AN2461" s="90" t="s">
        <v>89</v>
      </c>
      <c r="AO2461" s="90" t="s">
        <v>89</v>
      </c>
      <c r="AP2461" s="90" t="s">
        <v>89</v>
      </c>
      <c r="AQ2461" s="90" t="s">
        <v>90</v>
      </c>
      <c r="AR2461" s="90" t="s">
        <v>90</v>
      </c>
      <c r="AS2461" s="90" t="s">
        <v>91</v>
      </c>
      <c r="AT2461" s="90" t="s">
        <v>92</v>
      </c>
      <c r="AU2461" s="90" t="s">
        <v>92</v>
      </c>
      <c r="AV2461" s="90" t="s">
        <v>93</v>
      </c>
      <c r="AW2461" s="90" t="s">
        <v>7486</v>
      </c>
      <c r="AX2461" s="90" t="s">
        <v>22752</v>
      </c>
      <c r="AY2461" s="90" t="s">
        <v>7488</v>
      </c>
      <c r="AZ2461" s="90" t="s">
        <v>22752</v>
      </c>
      <c r="BA2461" s="90" t="s">
        <v>61</v>
      </c>
      <c r="BB2461" s="90" t="s">
        <v>22753</v>
      </c>
      <c r="BC2461" s="90" t="s">
        <v>99</v>
      </c>
      <c r="BD2461" s="90" t="s">
        <v>150</v>
      </c>
      <c r="BE2461" s="90" t="s">
        <v>61</v>
      </c>
      <c r="BF2461" s="90" t="s">
        <v>119</v>
      </c>
      <c r="BG2461" s="90" t="s">
        <v>101</v>
      </c>
    </row>
    <row r="2462" s="85" customFormat="1" ht="19" customHeight="1" spans="1:59">
      <c r="A2462" s="90" t="s">
        <v>1774</v>
      </c>
      <c r="B2462" s="90" t="s">
        <v>1775</v>
      </c>
      <c r="C2462" s="90" t="s">
        <v>9816</v>
      </c>
      <c r="D2462" s="90" t="s">
        <v>9817</v>
      </c>
      <c r="E2462" s="90" t="s">
        <v>9818</v>
      </c>
      <c r="F2462" s="90" t="s">
        <v>16064</v>
      </c>
      <c r="G2462" s="90" t="s">
        <v>3367</v>
      </c>
      <c r="H2462" s="90" t="s">
        <v>109</v>
      </c>
      <c r="I2462" s="90" t="s">
        <v>22754</v>
      </c>
      <c r="J2462" s="90" t="s">
        <v>22755</v>
      </c>
      <c r="K2462" s="90" t="s">
        <v>22756</v>
      </c>
      <c r="L2462" s="90" t="s">
        <v>73</v>
      </c>
      <c r="M2462" s="90" t="s">
        <v>979</v>
      </c>
      <c r="N2462" s="90" t="s">
        <v>3464</v>
      </c>
      <c r="O2462" s="90" t="s">
        <v>115</v>
      </c>
      <c r="P2462" s="90" t="s">
        <v>116</v>
      </c>
      <c r="Q2462" s="90" t="s">
        <v>294</v>
      </c>
      <c r="R2462" s="90" t="s">
        <v>295</v>
      </c>
      <c r="S2462" s="90" t="s">
        <v>22757</v>
      </c>
      <c r="T2462" s="90" t="s">
        <v>380</v>
      </c>
      <c r="U2462" s="15">
        <v>0</v>
      </c>
      <c r="V2462" s="15">
        <v>86555</v>
      </c>
      <c r="W2462" s="15">
        <v>57000</v>
      </c>
      <c r="X2462" s="15">
        <v>30000</v>
      </c>
      <c r="Y2462" s="90" t="s">
        <v>143</v>
      </c>
      <c r="Z2462" s="90" t="s">
        <v>83</v>
      </c>
      <c r="AA2462" s="90" t="s">
        <v>84</v>
      </c>
      <c r="AB2462" s="90" t="s">
        <v>9825</v>
      </c>
      <c r="AC2462" s="90" t="s">
        <v>145</v>
      </c>
      <c r="AD2462" s="90" t="s">
        <v>87</v>
      </c>
      <c r="AE2462" s="90" t="s">
        <v>61</v>
      </c>
      <c r="AF2462" s="90" t="s">
        <v>61</v>
      </c>
      <c r="AG2462" s="90" t="s">
        <v>89</v>
      </c>
      <c r="AH2462" s="90" t="s">
        <v>89</v>
      </c>
      <c r="AI2462" s="90" t="s">
        <v>89</v>
      </c>
      <c r="AJ2462" s="90" t="s">
        <v>89</v>
      </c>
      <c r="AK2462" s="90" t="s">
        <v>89</v>
      </c>
      <c r="AL2462" s="90" t="s">
        <v>89</v>
      </c>
      <c r="AM2462" s="90" t="s">
        <v>89</v>
      </c>
      <c r="AN2462" s="90" t="s">
        <v>89</v>
      </c>
      <c r="AO2462" s="90" t="s">
        <v>89</v>
      </c>
      <c r="AP2462" s="90" t="s">
        <v>89</v>
      </c>
      <c r="AQ2462" s="90" t="s">
        <v>90</v>
      </c>
      <c r="AR2462" s="90" t="s">
        <v>90</v>
      </c>
      <c r="AS2462" s="90" t="s">
        <v>91</v>
      </c>
      <c r="AT2462" s="90" t="s">
        <v>92</v>
      </c>
      <c r="AU2462" s="90" t="s">
        <v>92</v>
      </c>
      <c r="AV2462" s="90" t="s">
        <v>93</v>
      </c>
      <c r="AW2462" s="90" t="s">
        <v>9826</v>
      </c>
      <c r="AX2462" s="90" t="s">
        <v>22758</v>
      </c>
      <c r="AY2462" s="90" t="s">
        <v>9828</v>
      </c>
      <c r="AZ2462" s="90" t="s">
        <v>22758</v>
      </c>
      <c r="BA2462" s="90" t="s">
        <v>97</v>
      </c>
      <c r="BB2462" s="90" t="s">
        <v>22759</v>
      </c>
      <c r="BC2462" s="90" t="s">
        <v>99</v>
      </c>
      <c r="BD2462" s="90" t="s">
        <v>150</v>
      </c>
      <c r="BE2462" s="90" t="s">
        <v>61</v>
      </c>
      <c r="BF2462" s="90" t="s">
        <v>380</v>
      </c>
      <c r="BG2462" s="90" t="s">
        <v>101</v>
      </c>
    </row>
    <row r="2463" s="85" customFormat="1" ht="19" customHeight="1" spans="1:59">
      <c r="A2463" s="90" t="s">
        <v>267</v>
      </c>
      <c r="B2463" s="90" t="s">
        <v>268</v>
      </c>
      <c r="C2463" s="90" t="s">
        <v>269</v>
      </c>
      <c r="D2463" s="90" t="s">
        <v>270</v>
      </c>
      <c r="E2463" s="90" t="s">
        <v>21575</v>
      </c>
      <c r="F2463" s="90" t="s">
        <v>3757</v>
      </c>
      <c r="G2463" s="90" t="s">
        <v>3757</v>
      </c>
      <c r="H2463" s="90" t="s">
        <v>605</v>
      </c>
      <c r="I2463" s="90" t="s">
        <v>22760</v>
      </c>
      <c r="J2463" s="90" t="s">
        <v>22761</v>
      </c>
      <c r="K2463" s="90" t="s">
        <v>22762</v>
      </c>
      <c r="L2463" s="90" t="s">
        <v>73</v>
      </c>
      <c r="M2463" s="90" t="s">
        <v>356</v>
      </c>
      <c r="N2463" s="90" t="s">
        <v>575</v>
      </c>
      <c r="O2463" s="90" t="s">
        <v>610</v>
      </c>
      <c r="P2463" s="90" t="s">
        <v>611</v>
      </c>
      <c r="Q2463" s="90" t="s">
        <v>612</v>
      </c>
      <c r="R2463" s="90" t="s">
        <v>613</v>
      </c>
      <c r="S2463" s="90" t="s">
        <v>22763</v>
      </c>
      <c r="T2463" s="90" t="s">
        <v>119</v>
      </c>
      <c r="U2463" s="15">
        <v>0</v>
      </c>
      <c r="V2463" s="15">
        <v>272434</v>
      </c>
      <c r="W2463" s="15">
        <v>193000</v>
      </c>
      <c r="X2463" s="15">
        <v>24000</v>
      </c>
      <c r="Y2463" s="90" t="s">
        <v>82</v>
      </c>
      <c r="Z2463" s="90" t="s">
        <v>83</v>
      </c>
      <c r="AA2463" s="90" t="s">
        <v>84</v>
      </c>
      <c r="AB2463" s="90" t="s">
        <v>21580</v>
      </c>
      <c r="AC2463" s="90" t="s">
        <v>121</v>
      </c>
      <c r="AD2463" s="90" t="s">
        <v>87</v>
      </c>
      <c r="AE2463" s="90" t="s">
        <v>61</v>
      </c>
      <c r="AF2463" s="90" t="s">
        <v>61</v>
      </c>
      <c r="AG2463" s="90" t="s">
        <v>89</v>
      </c>
      <c r="AH2463" s="90" t="s">
        <v>89</v>
      </c>
      <c r="AI2463" s="90" t="s">
        <v>89</v>
      </c>
      <c r="AJ2463" s="90" t="s">
        <v>89</v>
      </c>
      <c r="AK2463" s="90" t="s">
        <v>89</v>
      </c>
      <c r="AL2463" s="90" t="s">
        <v>89</v>
      </c>
      <c r="AM2463" s="90" t="s">
        <v>89</v>
      </c>
      <c r="AN2463" s="90" t="s">
        <v>89</v>
      </c>
      <c r="AO2463" s="90" t="s">
        <v>89</v>
      </c>
      <c r="AP2463" s="90" t="s">
        <v>89</v>
      </c>
      <c r="AQ2463" s="90" t="s">
        <v>90</v>
      </c>
      <c r="AR2463" s="90" t="s">
        <v>90</v>
      </c>
      <c r="AS2463" s="90" t="s">
        <v>91</v>
      </c>
      <c r="AT2463" s="90" t="s">
        <v>92</v>
      </c>
      <c r="AU2463" s="90" t="s">
        <v>92</v>
      </c>
      <c r="AV2463" s="90" t="s">
        <v>93</v>
      </c>
      <c r="AW2463" s="90" t="s">
        <v>21581</v>
      </c>
      <c r="AX2463" s="90" t="s">
        <v>22764</v>
      </c>
      <c r="AY2463" s="90" t="s">
        <v>21583</v>
      </c>
      <c r="AZ2463" s="90" t="s">
        <v>22764</v>
      </c>
      <c r="BA2463" s="90" t="s">
        <v>97</v>
      </c>
      <c r="BB2463" s="90" t="s">
        <v>22765</v>
      </c>
      <c r="BC2463" s="90" t="s">
        <v>99</v>
      </c>
      <c r="BD2463" s="90" t="s">
        <v>100</v>
      </c>
      <c r="BE2463" s="90" t="s">
        <v>61</v>
      </c>
      <c r="BF2463" s="90" t="s">
        <v>119</v>
      </c>
      <c r="BG2463" s="90" t="s">
        <v>101</v>
      </c>
    </row>
    <row r="2464" s="85" customFormat="1" ht="19" customHeight="1" spans="1:59">
      <c r="A2464" s="90" t="s">
        <v>174</v>
      </c>
      <c r="B2464" s="90" t="s">
        <v>175</v>
      </c>
      <c r="C2464" s="90" t="s">
        <v>889</v>
      </c>
      <c r="D2464" s="90" t="s">
        <v>890</v>
      </c>
      <c r="E2464" s="90" t="s">
        <v>22766</v>
      </c>
      <c r="F2464" s="90" t="s">
        <v>22767</v>
      </c>
      <c r="G2464" s="90" t="s">
        <v>3195</v>
      </c>
      <c r="H2464" s="90" t="s">
        <v>369</v>
      </c>
      <c r="I2464" s="90" t="s">
        <v>22768</v>
      </c>
      <c r="J2464" s="90" t="s">
        <v>22769</v>
      </c>
      <c r="K2464" s="90" t="s">
        <v>22770</v>
      </c>
      <c r="L2464" s="90" t="s">
        <v>73</v>
      </c>
      <c r="M2464" s="90" t="s">
        <v>3084</v>
      </c>
      <c r="N2464" s="90" t="s">
        <v>203</v>
      </c>
      <c r="O2464" s="90" t="s">
        <v>1739</v>
      </c>
      <c r="P2464" s="90" t="s">
        <v>1740</v>
      </c>
      <c r="Q2464" s="90" t="s">
        <v>377</v>
      </c>
      <c r="R2464" s="90" t="s">
        <v>378</v>
      </c>
      <c r="S2464" s="90" t="s">
        <v>22771</v>
      </c>
      <c r="T2464" s="90" t="s">
        <v>380</v>
      </c>
      <c r="U2464" s="15">
        <v>0</v>
      </c>
      <c r="V2464" s="15">
        <v>30022</v>
      </c>
      <c r="W2464" s="15">
        <v>11200</v>
      </c>
      <c r="X2464" s="15">
        <v>11200</v>
      </c>
      <c r="Y2464" s="90" t="s">
        <v>143</v>
      </c>
      <c r="Z2464" s="90" t="s">
        <v>83</v>
      </c>
      <c r="AA2464" s="90" t="s">
        <v>84</v>
      </c>
      <c r="AB2464" s="90" t="s">
        <v>22772</v>
      </c>
      <c r="AC2464" s="90" t="s">
        <v>121</v>
      </c>
      <c r="AD2464" s="90" t="s">
        <v>87</v>
      </c>
      <c r="AE2464" s="90" t="s">
        <v>61</v>
      </c>
      <c r="AF2464" s="90" t="s">
        <v>61</v>
      </c>
      <c r="AG2464" s="90" t="s">
        <v>89</v>
      </c>
      <c r="AH2464" s="90" t="s">
        <v>89</v>
      </c>
      <c r="AI2464" s="90" t="s">
        <v>89</v>
      </c>
      <c r="AJ2464" s="90" t="s">
        <v>89</v>
      </c>
      <c r="AK2464" s="90" t="s">
        <v>89</v>
      </c>
      <c r="AL2464" s="90" t="s">
        <v>89</v>
      </c>
      <c r="AM2464" s="90" t="s">
        <v>89</v>
      </c>
      <c r="AN2464" s="90" t="s">
        <v>89</v>
      </c>
      <c r="AO2464" s="90" t="s">
        <v>89</v>
      </c>
      <c r="AP2464" s="90" t="s">
        <v>89</v>
      </c>
      <c r="AQ2464" s="90" t="s">
        <v>90</v>
      </c>
      <c r="AR2464" s="90" t="s">
        <v>90</v>
      </c>
      <c r="AS2464" s="90" t="s">
        <v>91</v>
      </c>
      <c r="AT2464" s="90" t="s">
        <v>92</v>
      </c>
      <c r="AU2464" s="90" t="s">
        <v>92</v>
      </c>
      <c r="AV2464" s="90" t="s">
        <v>93</v>
      </c>
      <c r="AW2464" s="90" t="s">
        <v>22773</v>
      </c>
      <c r="AX2464" s="90" t="s">
        <v>22774</v>
      </c>
      <c r="AY2464" s="90" t="s">
        <v>11656</v>
      </c>
      <c r="AZ2464" s="90" t="s">
        <v>22774</v>
      </c>
      <c r="BA2464" s="90" t="s">
        <v>97</v>
      </c>
      <c r="BB2464" s="90" t="s">
        <v>22775</v>
      </c>
      <c r="BC2464" s="90" t="s">
        <v>99</v>
      </c>
      <c r="BD2464" s="90" t="s">
        <v>150</v>
      </c>
      <c r="BE2464" s="90" t="s">
        <v>61</v>
      </c>
      <c r="BF2464" s="90" t="s">
        <v>380</v>
      </c>
      <c r="BG2464" s="90" t="s">
        <v>101</v>
      </c>
    </row>
    <row r="2465" s="85" customFormat="1" ht="19" customHeight="1" spans="1:59">
      <c r="A2465" s="90" t="s">
        <v>387</v>
      </c>
      <c r="B2465" s="90" t="s">
        <v>388</v>
      </c>
      <c r="C2465" s="90" t="s">
        <v>4123</v>
      </c>
      <c r="D2465" s="90" t="s">
        <v>4124</v>
      </c>
      <c r="E2465" s="90" t="s">
        <v>22776</v>
      </c>
      <c r="F2465" s="90" t="s">
        <v>9239</v>
      </c>
      <c r="G2465" s="90" t="s">
        <v>2321</v>
      </c>
      <c r="H2465" s="90" t="s">
        <v>943</v>
      </c>
      <c r="I2465" s="90" t="s">
        <v>22777</v>
      </c>
      <c r="J2465" s="90" t="s">
        <v>22778</v>
      </c>
      <c r="K2465" s="90" t="s">
        <v>22779</v>
      </c>
      <c r="L2465" s="90" t="s">
        <v>73</v>
      </c>
      <c r="M2465" s="90" t="s">
        <v>3170</v>
      </c>
      <c r="N2465" s="90" t="s">
        <v>203</v>
      </c>
      <c r="O2465" s="90" t="s">
        <v>2058</v>
      </c>
      <c r="P2465" s="90" t="s">
        <v>2059</v>
      </c>
      <c r="Q2465" s="90" t="s">
        <v>2046</v>
      </c>
      <c r="R2465" s="90" t="s">
        <v>2047</v>
      </c>
      <c r="S2465" s="90" t="s">
        <v>22780</v>
      </c>
      <c r="T2465" s="90" t="s">
        <v>209</v>
      </c>
      <c r="U2465" s="15">
        <v>0</v>
      </c>
      <c r="V2465" s="15">
        <v>188600</v>
      </c>
      <c r="W2465" s="15">
        <v>43000</v>
      </c>
      <c r="X2465" s="15">
        <v>24000</v>
      </c>
      <c r="Y2465" s="90" t="s">
        <v>143</v>
      </c>
      <c r="Z2465" s="90" t="s">
        <v>83</v>
      </c>
      <c r="AA2465" s="90" t="s">
        <v>84</v>
      </c>
      <c r="AB2465" s="90" t="s">
        <v>22781</v>
      </c>
      <c r="AC2465" s="90" t="s">
        <v>145</v>
      </c>
      <c r="AD2465" s="90" t="s">
        <v>87</v>
      </c>
      <c r="AE2465" s="90" t="s">
        <v>61</v>
      </c>
      <c r="AF2465" s="90" t="s">
        <v>61</v>
      </c>
      <c r="AG2465" s="90" t="s">
        <v>89</v>
      </c>
      <c r="AH2465" s="90" t="s">
        <v>89</v>
      </c>
      <c r="AI2465" s="90" t="s">
        <v>89</v>
      </c>
      <c r="AJ2465" s="90" t="s">
        <v>89</v>
      </c>
      <c r="AK2465" s="90" t="s">
        <v>89</v>
      </c>
      <c r="AL2465" s="90" t="s">
        <v>89</v>
      </c>
      <c r="AM2465" s="90" t="s">
        <v>89</v>
      </c>
      <c r="AN2465" s="90" t="s">
        <v>89</v>
      </c>
      <c r="AO2465" s="90" t="s">
        <v>89</v>
      </c>
      <c r="AP2465" s="90" t="s">
        <v>89</v>
      </c>
      <c r="AQ2465" s="90" t="s">
        <v>90</v>
      </c>
      <c r="AR2465" s="90" t="s">
        <v>90</v>
      </c>
      <c r="AS2465" s="90" t="s">
        <v>91</v>
      </c>
      <c r="AT2465" s="90" t="s">
        <v>92</v>
      </c>
      <c r="AU2465" s="90" t="s">
        <v>92</v>
      </c>
      <c r="AV2465" s="90" t="s">
        <v>93</v>
      </c>
      <c r="AW2465" s="90" t="s">
        <v>22782</v>
      </c>
      <c r="AX2465" s="90" t="s">
        <v>22783</v>
      </c>
      <c r="AY2465" s="90" t="s">
        <v>22784</v>
      </c>
      <c r="AZ2465" s="90" t="s">
        <v>22783</v>
      </c>
      <c r="BA2465" s="90" t="s">
        <v>215</v>
      </c>
      <c r="BB2465" s="90" t="s">
        <v>22785</v>
      </c>
      <c r="BC2465" s="90" t="s">
        <v>99</v>
      </c>
      <c r="BD2465" s="90" t="s">
        <v>150</v>
      </c>
      <c r="BE2465" s="90" t="s">
        <v>61</v>
      </c>
      <c r="BF2465" s="90" t="s">
        <v>209</v>
      </c>
      <c r="BG2465" s="90" t="s">
        <v>101</v>
      </c>
    </row>
    <row r="2466" s="85" customFormat="1" ht="19" customHeight="1" spans="1:59">
      <c r="A2466" s="90" t="s">
        <v>302</v>
      </c>
      <c r="B2466" s="90" t="s">
        <v>303</v>
      </c>
      <c r="C2466" s="90" t="s">
        <v>2589</v>
      </c>
      <c r="D2466" s="90" t="s">
        <v>2590</v>
      </c>
      <c r="E2466" s="90" t="s">
        <v>12549</v>
      </c>
      <c r="F2466" s="90" t="s">
        <v>12550</v>
      </c>
      <c r="G2466" s="90" t="s">
        <v>8665</v>
      </c>
      <c r="H2466" s="90" t="s">
        <v>605</v>
      </c>
      <c r="I2466" s="90" t="s">
        <v>22786</v>
      </c>
      <c r="J2466" s="90" t="s">
        <v>22787</v>
      </c>
      <c r="K2466" s="90" t="s">
        <v>22788</v>
      </c>
      <c r="L2466" s="90" t="s">
        <v>73</v>
      </c>
      <c r="M2466" s="90" t="s">
        <v>1894</v>
      </c>
      <c r="N2466" s="90" t="s">
        <v>2325</v>
      </c>
      <c r="O2466" s="90" t="s">
        <v>610</v>
      </c>
      <c r="P2466" s="90" t="s">
        <v>611</v>
      </c>
      <c r="Q2466" s="90" t="s">
        <v>612</v>
      </c>
      <c r="R2466" s="90" t="s">
        <v>613</v>
      </c>
      <c r="S2466" s="90" t="s">
        <v>22789</v>
      </c>
      <c r="T2466" s="90" t="s">
        <v>119</v>
      </c>
      <c r="U2466" s="15">
        <v>0</v>
      </c>
      <c r="V2466" s="15">
        <v>102848</v>
      </c>
      <c r="W2466" s="15">
        <v>70000</v>
      </c>
      <c r="X2466" s="15">
        <v>15000</v>
      </c>
      <c r="Y2466" s="90" t="s">
        <v>143</v>
      </c>
      <c r="Z2466" s="90" t="s">
        <v>83</v>
      </c>
      <c r="AA2466" s="90" t="s">
        <v>84</v>
      </c>
      <c r="AB2466" s="90" t="s">
        <v>12555</v>
      </c>
      <c r="AC2466" s="90" t="s">
        <v>211</v>
      </c>
      <c r="AD2466" s="90" t="s">
        <v>87</v>
      </c>
      <c r="AE2466" s="90" t="s">
        <v>61</v>
      </c>
      <c r="AF2466" s="90" t="s">
        <v>61</v>
      </c>
      <c r="AG2466" s="90" t="s">
        <v>89</v>
      </c>
      <c r="AH2466" s="90" t="s">
        <v>89</v>
      </c>
      <c r="AI2466" s="90" t="s">
        <v>89</v>
      </c>
      <c r="AJ2466" s="90" t="s">
        <v>89</v>
      </c>
      <c r="AK2466" s="90" t="s">
        <v>89</v>
      </c>
      <c r="AL2466" s="90" t="s">
        <v>89</v>
      </c>
      <c r="AM2466" s="90" t="s">
        <v>89</v>
      </c>
      <c r="AN2466" s="90" t="s">
        <v>89</v>
      </c>
      <c r="AO2466" s="90" t="s">
        <v>89</v>
      </c>
      <c r="AP2466" s="90" t="s">
        <v>89</v>
      </c>
      <c r="AQ2466" s="90" t="s">
        <v>90</v>
      </c>
      <c r="AR2466" s="90" t="s">
        <v>90</v>
      </c>
      <c r="AS2466" s="90" t="s">
        <v>91</v>
      </c>
      <c r="AT2466" s="90" t="s">
        <v>92</v>
      </c>
      <c r="AU2466" s="90" t="s">
        <v>92</v>
      </c>
      <c r="AV2466" s="90" t="s">
        <v>93</v>
      </c>
      <c r="AW2466" s="90" t="s">
        <v>12556</v>
      </c>
      <c r="AX2466" s="90" t="s">
        <v>22790</v>
      </c>
      <c r="AY2466" s="90" t="s">
        <v>12558</v>
      </c>
      <c r="AZ2466" s="90" t="s">
        <v>22790</v>
      </c>
      <c r="BA2466" s="90" t="s">
        <v>97</v>
      </c>
      <c r="BB2466" s="90" t="s">
        <v>22791</v>
      </c>
      <c r="BC2466" s="90" t="s">
        <v>99</v>
      </c>
      <c r="BD2466" s="90" t="s">
        <v>150</v>
      </c>
      <c r="BE2466" s="90" t="s">
        <v>61</v>
      </c>
      <c r="BF2466" s="90" t="s">
        <v>119</v>
      </c>
      <c r="BG2466" s="90" t="s">
        <v>101</v>
      </c>
    </row>
    <row r="2467" s="85" customFormat="1" ht="19" customHeight="1" spans="1:59">
      <c r="A2467" s="90" t="s">
        <v>174</v>
      </c>
      <c r="B2467" s="90" t="s">
        <v>175</v>
      </c>
      <c r="C2467" s="90" t="s">
        <v>176</v>
      </c>
      <c r="D2467" s="90" t="s">
        <v>177</v>
      </c>
      <c r="E2467" s="90" t="s">
        <v>3901</v>
      </c>
      <c r="F2467" s="90" t="s">
        <v>22792</v>
      </c>
      <c r="G2467" s="90" t="s">
        <v>22793</v>
      </c>
      <c r="H2467" s="90" t="s">
        <v>232</v>
      </c>
      <c r="I2467" s="90" t="s">
        <v>22794</v>
      </c>
      <c r="J2467" s="90" t="s">
        <v>22795</v>
      </c>
      <c r="K2467" s="90" t="s">
        <v>22796</v>
      </c>
      <c r="L2467" s="90" t="s">
        <v>73</v>
      </c>
      <c r="M2467" s="90" t="s">
        <v>508</v>
      </c>
      <c r="N2467" s="90" t="s">
        <v>6517</v>
      </c>
      <c r="O2467" s="90" t="s">
        <v>774</v>
      </c>
      <c r="P2467" s="90" t="s">
        <v>775</v>
      </c>
      <c r="Q2467" s="90" t="s">
        <v>22797</v>
      </c>
      <c r="R2467" s="90" t="s">
        <v>22798</v>
      </c>
      <c r="S2467" s="90" t="s">
        <v>22799</v>
      </c>
      <c r="T2467" s="90" t="s">
        <v>380</v>
      </c>
      <c r="U2467" s="15">
        <v>0</v>
      </c>
      <c r="V2467" s="15">
        <v>6900</v>
      </c>
      <c r="W2467" s="15">
        <v>5520</v>
      </c>
      <c r="X2467" s="15">
        <v>4000</v>
      </c>
      <c r="Y2467" s="90" t="s">
        <v>82</v>
      </c>
      <c r="Z2467" s="90" t="s">
        <v>83</v>
      </c>
      <c r="AA2467" s="90" t="s">
        <v>84</v>
      </c>
      <c r="AB2467" s="90" t="s">
        <v>3907</v>
      </c>
      <c r="AC2467" s="90" t="s">
        <v>359</v>
      </c>
      <c r="AD2467" s="90" t="s">
        <v>87</v>
      </c>
      <c r="AE2467" s="90" t="s">
        <v>61</v>
      </c>
      <c r="AF2467" s="90" t="s">
        <v>61</v>
      </c>
      <c r="AG2467" s="90" t="s">
        <v>89</v>
      </c>
      <c r="AH2467" s="90" t="s">
        <v>89</v>
      </c>
      <c r="AI2467" s="90" t="s">
        <v>88</v>
      </c>
      <c r="AJ2467" s="90" t="s">
        <v>88</v>
      </c>
      <c r="AK2467" s="90" t="s">
        <v>88</v>
      </c>
      <c r="AL2467" s="90" t="s">
        <v>88</v>
      </c>
      <c r="AM2467" s="90" t="s">
        <v>88</v>
      </c>
      <c r="AN2467" s="90" t="s">
        <v>88</v>
      </c>
      <c r="AO2467" s="90" t="s">
        <v>88</v>
      </c>
      <c r="AP2467" s="90" t="s">
        <v>89</v>
      </c>
      <c r="AQ2467" s="90" t="s">
        <v>90</v>
      </c>
      <c r="AR2467" s="90" t="s">
        <v>90</v>
      </c>
      <c r="AS2467" s="90" t="s">
        <v>91</v>
      </c>
      <c r="AT2467" s="90" t="s">
        <v>92</v>
      </c>
      <c r="AU2467" s="90" t="s">
        <v>92</v>
      </c>
      <c r="AV2467" s="90" t="s">
        <v>93</v>
      </c>
      <c r="AW2467" s="90" t="s">
        <v>3908</v>
      </c>
      <c r="AX2467" s="90" t="s">
        <v>22800</v>
      </c>
      <c r="AY2467" s="90" t="s">
        <v>3910</v>
      </c>
      <c r="AZ2467" s="90" t="s">
        <v>22800</v>
      </c>
      <c r="BA2467" s="90" t="s">
        <v>97</v>
      </c>
      <c r="BB2467" s="90" t="s">
        <v>22801</v>
      </c>
      <c r="BC2467" s="90" t="s">
        <v>99</v>
      </c>
      <c r="BD2467" s="90" t="s">
        <v>100</v>
      </c>
      <c r="BE2467" s="90" t="s">
        <v>61</v>
      </c>
      <c r="BF2467" s="90" t="s">
        <v>380</v>
      </c>
      <c r="BG2467" s="90" t="s">
        <v>101</v>
      </c>
    </row>
    <row r="2468" s="85" customFormat="1" ht="19" customHeight="1" spans="1:59">
      <c r="A2468" s="90" t="s">
        <v>1774</v>
      </c>
      <c r="B2468" s="90" t="s">
        <v>1775</v>
      </c>
      <c r="C2468" s="90" t="s">
        <v>6861</v>
      </c>
      <c r="D2468" s="90" t="s">
        <v>6862</v>
      </c>
      <c r="E2468" s="90" t="s">
        <v>9358</v>
      </c>
      <c r="F2468" s="90" t="s">
        <v>22802</v>
      </c>
      <c r="G2468" s="90" t="s">
        <v>1780</v>
      </c>
      <c r="H2468" s="90" t="s">
        <v>539</v>
      </c>
      <c r="I2468" s="90" t="s">
        <v>22803</v>
      </c>
      <c r="J2468" s="90" t="s">
        <v>22804</v>
      </c>
      <c r="K2468" s="90" t="s">
        <v>22805</v>
      </c>
      <c r="L2468" s="90" t="s">
        <v>73</v>
      </c>
      <c r="M2468" s="90" t="s">
        <v>74</v>
      </c>
      <c r="N2468" s="90" t="s">
        <v>75</v>
      </c>
      <c r="O2468" s="90" t="s">
        <v>398</v>
      </c>
      <c r="P2468" s="90" t="s">
        <v>399</v>
      </c>
      <c r="Q2468" s="90" t="s">
        <v>2192</v>
      </c>
      <c r="R2468" s="90" t="s">
        <v>2193</v>
      </c>
      <c r="S2468" s="90" t="s">
        <v>22806</v>
      </c>
      <c r="T2468" s="90" t="s">
        <v>380</v>
      </c>
      <c r="U2468" s="15">
        <v>0</v>
      </c>
      <c r="V2468" s="15">
        <v>5600</v>
      </c>
      <c r="W2468" s="15">
        <v>4480</v>
      </c>
      <c r="X2468" s="15">
        <v>2480</v>
      </c>
      <c r="Y2468" s="90" t="s">
        <v>82</v>
      </c>
      <c r="Z2468" s="90" t="s">
        <v>83</v>
      </c>
      <c r="AA2468" s="90" t="s">
        <v>84</v>
      </c>
      <c r="AB2468" s="90" t="s">
        <v>9363</v>
      </c>
      <c r="AC2468" s="90" t="s">
        <v>359</v>
      </c>
      <c r="AD2468" s="90" t="s">
        <v>87</v>
      </c>
      <c r="AE2468" s="90" t="s">
        <v>61</v>
      </c>
      <c r="AF2468" s="90" t="s">
        <v>61</v>
      </c>
      <c r="AG2468" s="90" t="s">
        <v>89</v>
      </c>
      <c r="AH2468" s="90" t="s">
        <v>89</v>
      </c>
      <c r="AI2468" s="90" t="s">
        <v>89</v>
      </c>
      <c r="AJ2468" s="90" t="s">
        <v>89</v>
      </c>
      <c r="AK2468" s="90" t="s">
        <v>89</v>
      </c>
      <c r="AL2468" s="90" t="s">
        <v>89</v>
      </c>
      <c r="AM2468" s="90" t="s">
        <v>89</v>
      </c>
      <c r="AN2468" s="90" t="s">
        <v>89</v>
      </c>
      <c r="AO2468" s="90" t="s">
        <v>89</v>
      </c>
      <c r="AP2468" s="90" t="s">
        <v>89</v>
      </c>
      <c r="AQ2468" s="90" t="s">
        <v>90</v>
      </c>
      <c r="AR2468" s="90" t="s">
        <v>90</v>
      </c>
      <c r="AS2468" s="90" t="s">
        <v>91</v>
      </c>
      <c r="AT2468" s="90" t="s">
        <v>92</v>
      </c>
      <c r="AU2468" s="90" t="s">
        <v>92</v>
      </c>
      <c r="AV2468" s="90" t="s">
        <v>93</v>
      </c>
      <c r="AW2468" s="90" t="s">
        <v>9364</v>
      </c>
      <c r="AX2468" s="90" t="s">
        <v>22807</v>
      </c>
      <c r="AY2468" s="90" t="s">
        <v>9366</v>
      </c>
      <c r="AZ2468" s="90" t="s">
        <v>22807</v>
      </c>
      <c r="BA2468" s="90" t="s">
        <v>97</v>
      </c>
      <c r="BB2468" s="90" t="s">
        <v>22808</v>
      </c>
      <c r="BC2468" s="90" t="s">
        <v>99</v>
      </c>
      <c r="BD2468" s="90" t="s">
        <v>100</v>
      </c>
      <c r="BE2468" s="90" t="s">
        <v>61</v>
      </c>
      <c r="BF2468" s="90" t="s">
        <v>380</v>
      </c>
      <c r="BG2468" s="90" t="s">
        <v>101</v>
      </c>
    </row>
    <row r="2469" s="85" customFormat="1" ht="19" customHeight="1" spans="1:59">
      <c r="A2469" s="90" t="s">
        <v>267</v>
      </c>
      <c r="B2469" s="90" t="s">
        <v>268</v>
      </c>
      <c r="C2469" s="90" t="s">
        <v>6692</v>
      </c>
      <c r="D2469" s="90" t="s">
        <v>6693</v>
      </c>
      <c r="E2469" s="90" t="s">
        <v>22809</v>
      </c>
      <c r="F2469" s="90" t="s">
        <v>6695</v>
      </c>
      <c r="G2469" s="90" t="s">
        <v>287</v>
      </c>
      <c r="H2469" s="90" t="s">
        <v>109</v>
      </c>
      <c r="I2469" s="90" t="s">
        <v>22810</v>
      </c>
      <c r="J2469" s="90" t="s">
        <v>22811</v>
      </c>
      <c r="K2469" s="90" t="s">
        <v>22812</v>
      </c>
      <c r="L2469" s="90" t="s">
        <v>73</v>
      </c>
      <c r="M2469" s="90" t="s">
        <v>356</v>
      </c>
      <c r="N2469" s="90" t="s">
        <v>4386</v>
      </c>
      <c r="O2469" s="90" t="s">
        <v>292</v>
      </c>
      <c r="P2469" s="90" t="s">
        <v>293</v>
      </c>
      <c r="Q2469" s="90" t="s">
        <v>294</v>
      </c>
      <c r="R2469" s="90" t="s">
        <v>295</v>
      </c>
      <c r="S2469" s="90" t="s">
        <v>22813</v>
      </c>
      <c r="T2469" s="90" t="s">
        <v>380</v>
      </c>
      <c r="U2469" s="15">
        <v>0</v>
      </c>
      <c r="V2469" s="15">
        <v>88500</v>
      </c>
      <c r="W2469" s="15">
        <v>65000</v>
      </c>
      <c r="X2469" s="15">
        <v>20000</v>
      </c>
      <c r="Y2469" s="90" t="s">
        <v>82</v>
      </c>
      <c r="Z2469" s="90" t="s">
        <v>83</v>
      </c>
      <c r="AA2469" s="90" t="s">
        <v>84</v>
      </c>
      <c r="AB2469" s="90" t="s">
        <v>22814</v>
      </c>
      <c r="AC2469" s="90" t="s">
        <v>145</v>
      </c>
      <c r="AD2469" s="90" t="s">
        <v>87</v>
      </c>
      <c r="AE2469" s="90" t="s">
        <v>61</v>
      </c>
      <c r="AF2469" s="90" t="s">
        <v>61</v>
      </c>
      <c r="AG2469" s="90" t="s">
        <v>89</v>
      </c>
      <c r="AH2469" s="90" t="s">
        <v>89</v>
      </c>
      <c r="AI2469" s="90" t="s">
        <v>89</v>
      </c>
      <c r="AJ2469" s="90" t="s">
        <v>89</v>
      </c>
      <c r="AK2469" s="90" t="s">
        <v>89</v>
      </c>
      <c r="AL2469" s="90" t="s">
        <v>89</v>
      </c>
      <c r="AM2469" s="90" t="s">
        <v>89</v>
      </c>
      <c r="AN2469" s="90" t="s">
        <v>89</v>
      </c>
      <c r="AO2469" s="90" t="s">
        <v>89</v>
      </c>
      <c r="AP2469" s="90" t="s">
        <v>89</v>
      </c>
      <c r="AQ2469" s="90" t="s">
        <v>90</v>
      </c>
      <c r="AR2469" s="90" t="s">
        <v>90</v>
      </c>
      <c r="AS2469" s="90" t="s">
        <v>91</v>
      </c>
      <c r="AT2469" s="90" t="s">
        <v>92</v>
      </c>
      <c r="AU2469" s="90" t="s">
        <v>92</v>
      </c>
      <c r="AV2469" s="90" t="s">
        <v>93</v>
      </c>
      <c r="AW2469" s="90" t="s">
        <v>22815</v>
      </c>
      <c r="AX2469" s="90" t="s">
        <v>22816</v>
      </c>
      <c r="AY2469" s="90" t="s">
        <v>22817</v>
      </c>
      <c r="AZ2469" s="90" t="s">
        <v>22816</v>
      </c>
      <c r="BA2469" s="90" t="s">
        <v>97</v>
      </c>
      <c r="BB2469" s="90" t="s">
        <v>22818</v>
      </c>
      <c r="BC2469" s="90" t="s">
        <v>99</v>
      </c>
      <c r="BD2469" s="90" t="s">
        <v>100</v>
      </c>
      <c r="BE2469" s="90" t="s">
        <v>61</v>
      </c>
      <c r="BF2469" s="90" t="s">
        <v>380</v>
      </c>
      <c r="BG2469" s="90" t="s">
        <v>101</v>
      </c>
    </row>
    <row r="2470" s="85" customFormat="1" ht="19" customHeight="1" spans="1:59">
      <c r="A2470" s="90" t="s">
        <v>302</v>
      </c>
      <c r="B2470" s="90" t="s">
        <v>303</v>
      </c>
      <c r="C2470" s="90" t="s">
        <v>1160</v>
      </c>
      <c r="D2470" s="90" t="s">
        <v>1161</v>
      </c>
      <c r="E2470" s="90" t="s">
        <v>19690</v>
      </c>
      <c r="F2470" s="90" t="s">
        <v>10723</v>
      </c>
      <c r="G2470" s="90" t="s">
        <v>1903</v>
      </c>
      <c r="H2470" s="90" t="s">
        <v>3123</v>
      </c>
      <c r="I2470" s="90" t="s">
        <v>22819</v>
      </c>
      <c r="J2470" s="90" t="s">
        <v>22820</v>
      </c>
      <c r="K2470" s="90" t="s">
        <v>22821</v>
      </c>
      <c r="L2470" s="90" t="s">
        <v>73</v>
      </c>
      <c r="M2470" s="90" t="s">
        <v>3739</v>
      </c>
      <c r="N2470" s="90" t="s">
        <v>2707</v>
      </c>
      <c r="O2470" s="90" t="s">
        <v>3128</v>
      </c>
      <c r="P2470" s="90" t="s">
        <v>3129</v>
      </c>
      <c r="Q2470" s="90" t="s">
        <v>3044</v>
      </c>
      <c r="R2470" s="90" t="s">
        <v>3129</v>
      </c>
      <c r="S2470" s="90" t="s">
        <v>22822</v>
      </c>
      <c r="T2470" s="90" t="s">
        <v>209</v>
      </c>
      <c r="U2470" s="15">
        <v>0</v>
      </c>
      <c r="V2470" s="15">
        <v>19000</v>
      </c>
      <c r="W2470" s="15">
        <v>9500</v>
      </c>
      <c r="X2470" s="15">
        <v>4900</v>
      </c>
      <c r="Y2470" s="90" t="s">
        <v>143</v>
      </c>
      <c r="Z2470" s="90" t="s">
        <v>83</v>
      </c>
      <c r="AA2470" s="90" t="s">
        <v>84</v>
      </c>
      <c r="AB2470" s="90" t="s">
        <v>19697</v>
      </c>
      <c r="AC2470" s="90" t="s">
        <v>211</v>
      </c>
      <c r="AD2470" s="90" t="s">
        <v>87</v>
      </c>
      <c r="AE2470" s="90" t="s">
        <v>61</v>
      </c>
      <c r="AF2470" s="90" t="s">
        <v>61</v>
      </c>
      <c r="AG2470" s="90" t="s">
        <v>89</v>
      </c>
      <c r="AH2470" s="90" t="s">
        <v>89</v>
      </c>
      <c r="AI2470" s="90" t="s">
        <v>89</v>
      </c>
      <c r="AJ2470" s="90" t="s">
        <v>89</v>
      </c>
      <c r="AK2470" s="90" t="s">
        <v>89</v>
      </c>
      <c r="AL2470" s="90" t="s">
        <v>89</v>
      </c>
      <c r="AM2470" s="90" t="s">
        <v>89</v>
      </c>
      <c r="AN2470" s="90" t="s">
        <v>89</v>
      </c>
      <c r="AO2470" s="90" t="s">
        <v>89</v>
      </c>
      <c r="AP2470" s="90" t="s">
        <v>89</v>
      </c>
      <c r="AQ2470" s="90" t="s">
        <v>90</v>
      </c>
      <c r="AR2470" s="90" t="s">
        <v>90</v>
      </c>
      <c r="AS2470" s="90" t="s">
        <v>91</v>
      </c>
      <c r="AT2470" s="90" t="s">
        <v>92</v>
      </c>
      <c r="AU2470" s="90" t="s">
        <v>92</v>
      </c>
      <c r="AV2470" s="90" t="s">
        <v>93</v>
      </c>
      <c r="AW2470" s="90" t="s">
        <v>19698</v>
      </c>
      <c r="AX2470" s="90" t="s">
        <v>22823</v>
      </c>
      <c r="AY2470" s="90" t="s">
        <v>17899</v>
      </c>
      <c r="AZ2470" s="90" t="s">
        <v>22823</v>
      </c>
      <c r="BA2470" s="90" t="s">
        <v>97</v>
      </c>
      <c r="BB2470" s="90" t="s">
        <v>22824</v>
      </c>
      <c r="BC2470" s="90" t="s">
        <v>99</v>
      </c>
      <c r="BD2470" s="90" t="s">
        <v>150</v>
      </c>
      <c r="BE2470" s="90" t="s">
        <v>61</v>
      </c>
      <c r="BF2470" s="90" t="s">
        <v>209</v>
      </c>
      <c r="BG2470" s="90" t="s">
        <v>101</v>
      </c>
    </row>
    <row r="2471" s="85" customFormat="1" ht="19" customHeight="1" spans="1:59">
      <c r="A2471" s="90" t="s">
        <v>1774</v>
      </c>
      <c r="B2471" s="90" t="s">
        <v>1775</v>
      </c>
      <c r="C2471" s="90" t="s">
        <v>3587</v>
      </c>
      <c r="D2471" s="90" t="s">
        <v>3588</v>
      </c>
      <c r="E2471" s="90" t="s">
        <v>22825</v>
      </c>
      <c r="F2471" s="90" t="s">
        <v>8762</v>
      </c>
      <c r="G2471" s="90" t="s">
        <v>3183</v>
      </c>
      <c r="H2471" s="90" t="s">
        <v>1299</v>
      </c>
      <c r="I2471" s="90" t="s">
        <v>22826</v>
      </c>
      <c r="J2471" s="90" t="s">
        <v>22827</v>
      </c>
      <c r="K2471" s="90" t="s">
        <v>22828</v>
      </c>
      <c r="L2471" s="90" t="s">
        <v>73</v>
      </c>
      <c r="M2471" s="90" t="s">
        <v>6280</v>
      </c>
      <c r="N2471" s="90" t="s">
        <v>811</v>
      </c>
      <c r="O2471" s="90" t="s">
        <v>1726</v>
      </c>
      <c r="P2471" s="90" t="s">
        <v>1727</v>
      </c>
      <c r="Q2471" s="90" t="s">
        <v>1306</v>
      </c>
      <c r="R2471" s="90" t="s">
        <v>1307</v>
      </c>
      <c r="S2471" s="90" t="s">
        <v>22829</v>
      </c>
      <c r="T2471" s="90" t="s">
        <v>119</v>
      </c>
      <c r="U2471" s="15">
        <v>0</v>
      </c>
      <c r="V2471" s="15">
        <v>24200</v>
      </c>
      <c r="W2471" s="15">
        <v>8000</v>
      </c>
      <c r="X2471" s="15">
        <v>5000</v>
      </c>
      <c r="Y2471" s="90" t="s">
        <v>143</v>
      </c>
      <c r="Z2471" s="90" t="s">
        <v>83</v>
      </c>
      <c r="AA2471" s="90" t="s">
        <v>84</v>
      </c>
      <c r="AB2471" s="90" t="s">
        <v>8762</v>
      </c>
      <c r="AC2471" s="90" t="s">
        <v>359</v>
      </c>
      <c r="AD2471" s="90" t="s">
        <v>87</v>
      </c>
      <c r="AE2471" s="90" t="s">
        <v>61</v>
      </c>
      <c r="AF2471" s="90" t="s">
        <v>61</v>
      </c>
      <c r="AG2471" s="90" t="s">
        <v>89</v>
      </c>
      <c r="AH2471" s="90" t="s">
        <v>89</v>
      </c>
      <c r="AI2471" s="90" t="s">
        <v>89</v>
      </c>
      <c r="AJ2471" s="90" t="s">
        <v>89</v>
      </c>
      <c r="AK2471" s="90" t="s">
        <v>89</v>
      </c>
      <c r="AL2471" s="90" t="s">
        <v>89</v>
      </c>
      <c r="AM2471" s="90" t="s">
        <v>89</v>
      </c>
      <c r="AN2471" s="90" t="s">
        <v>89</v>
      </c>
      <c r="AO2471" s="90" t="s">
        <v>89</v>
      </c>
      <c r="AP2471" s="90" t="s">
        <v>89</v>
      </c>
      <c r="AQ2471" s="90" t="s">
        <v>90</v>
      </c>
      <c r="AR2471" s="90" t="s">
        <v>90</v>
      </c>
      <c r="AS2471" s="90" t="s">
        <v>91</v>
      </c>
      <c r="AT2471" s="90" t="s">
        <v>92</v>
      </c>
      <c r="AU2471" s="90" t="s">
        <v>92</v>
      </c>
      <c r="AV2471" s="90" t="s">
        <v>93</v>
      </c>
      <c r="AW2471" s="90" t="s">
        <v>22830</v>
      </c>
      <c r="AX2471" s="90" t="s">
        <v>22831</v>
      </c>
      <c r="AY2471" s="90" t="s">
        <v>22832</v>
      </c>
      <c r="AZ2471" s="90" t="s">
        <v>22831</v>
      </c>
      <c r="BA2471" s="90" t="s">
        <v>215</v>
      </c>
      <c r="BB2471" s="90" t="s">
        <v>22833</v>
      </c>
      <c r="BC2471" s="90" t="s">
        <v>99</v>
      </c>
      <c r="BD2471" s="90" t="s">
        <v>150</v>
      </c>
      <c r="BE2471" s="90" t="s">
        <v>61</v>
      </c>
      <c r="BF2471" s="90" t="s">
        <v>119</v>
      </c>
      <c r="BG2471" s="90" t="s">
        <v>101</v>
      </c>
    </row>
    <row r="2472" s="85" customFormat="1" ht="19" customHeight="1" spans="1:59">
      <c r="A2472" s="90" t="s">
        <v>419</v>
      </c>
      <c r="B2472" s="90" t="s">
        <v>420</v>
      </c>
      <c r="C2472" s="90" t="s">
        <v>1465</v>
      </c>
      <c r="D2472" s="90" t="s">
        <v>1466</v>
      </c>
      <c r="E2472" s="90" t="s">
        <v>18850</v>
      </c>
      <c r="F2472" s="90" t="s">
        <v>18851</v>
      </c>
      <c r="G2472" s="90" t="s">
        <v>538</v>
      </c>
      <c r="H2472" s="90" t="s">
        <v>539</v>
      </c>
      <c r="I2472" s="90" t="s">
        <v>22834</v>
      </c>
      <c r="J2472" s="90" t="s">
        <v>22835</v>
      </c>
      <c r="K2472" s="90" t="s">
        <v>22836</v>
      </c>
      <c r="L2472" s="90" t="s">
        <v>73</v>
      </c>
      <c r="M2472" s="90" t="s">
        <v>162</v>
      </c>
      <c r="N2472" s="90" t="s">
        <v>4350</v>
      </c>
      <c r="O2472" s="90" t="s">
        <v>398</v>
      </c>
      <c r="P2472" s="90" t="s">
        <v>399</v>
      </c>
      <c r="Q2472" s="90" t="s">
        <v>2192</v>
      </c>
      <c r="R2472" s="90" t="s">
        <v>2193</v>
      </c>
      <c r="S2472" s="90" t="s">
        <v>22837</v>
      </c>
      <c r="T2472" s="90" t="s">
        <v>380</v>
      </c>
      <c r="U2472" s="15">
        <v>0</v>
      </c>
      <c r="V2472" s="15">
        <v>84000</v>
      </c>
      <c r="W2472" s="15">
        <v>42000</v>
      </c>
      <c r="X2472" s="15">
        <v>14000</v>
      </c>
      <c r="Y2472" s="90" t="s">
        <v>82</v>
      </c>
      <c r="Z2472" s="90" t="s">
        <v>83</v>
      </c>
      <c r="AA2472" s="90" t="s">
        <v>84</v>
      </c>
      <c r="AB2472" s="90" t="s">
        <v>18856</v>
      </c>
      <c r="AC2472" s="90" t="s">
        <v>145</v>
      </c>
      <c r="AD2472" s="90" t="s">
        <v>87</v>
      </c>
      <c r="AE2472" s="90" t="s">
        <v>61</v>
      </c>
      <c r="AF2472" s="90" t="s">
        <v>61</v>
      </c>
      <c r="AG2472" s="90" t="s">
        <v>89</v>
      </c>
      <c r="AH2472" s="90" t="s">
        <v>89</v>
      </c>
      <c r="AI2472" s="90" t="s">
        <v>89</v>
      </c>
      <c r="AJ2472" s="90" t="s">
        <v>89</v>
      </c>
      <c r="AK2472" s="90" t="s">
        <v>89</v>
      </c>
      <c r="AL2472" s="90" t="s">
        <v>89</v>
      </c>
      <c r="AM2472" s="90" t="s">
        <v>89</v>
      </c>
      <c r="AN2472" s="90" t="s">
        <v>89</v>
      </c>
      <c r="AO2472" s="90" t="s">
        <v>89</v>
      </c>
      <c r="AP2472" s="90" t="s">
        <v>89</v>
      </c>
      <c r="AQ2472" s="90" t="s">
        <v>90</v>
      </c>
      <c r="AR2472" s="90" t="s">
        <v>90</v>
      </c>
      <c r="AS2472" s="90" t="s">
        <v>91</v>
      </c>
      <c r="AT2472" s="90" t="s">
        <v>92</v>
      </c>
      <c r="AU2472" s="90" t="s">
        <v>92</v>
      </c>
      <c r="AV2472" s="90" t="s">
        <v>93</v>
      </c>
      <c r="AW2472" s="90" t="s">
        <v>18857</v>
      </c>
      <c r="AX2472" s="90" t="s">
        <v>22838</v>
      </c>
      <c r="AY2472" s="90" t="s">
        <v>18859</v>
      </c>
      <c r="AZ2472" s="90" t="s">
        <v>22838</v>
      </c>
      <c r="BA2472" s="90" t="s">
        <v>97</v>
      </c>
      <c r="BB2472" s="90" t="s">
        <v>22839</v>
      </c>
      <c r="BC2472" s="90" t="s">
        <v>99</v>
      </c>
      <c r="BD2472" s="90" t="s">
        <v>100</v>
      </c>
      <c r="BE2472" s="90" t="s">
        <v>61</v>
      </c>
      <c r="BF2472" s="90" t="s">
        <v>380</v>
      </c>
      <c r="BG2472" s="90" t="s">
        <v>101</v>
      </c>
    </row>
    <row r="2473" s="85" customFormat="1" ht="19" customHeight="1" spans="1:59">
      <c r="A2473" s="90" t="s">
        <v>102</v>
      </c>
      <c r="B2473" s="90" t="s">
        <v>103</v>
      </c>
      <c r="C2473" s="90" t="s">
        <v>554</v>
      </c>
      <c r="D2473" s="90" t="s">
        <v>555</v>
      </c>
      <c r="E2473" s="90" t="s">
        <v>556</v>
      </c>
      <c r="F2473" s="90" t="s">
        <v>6000</v>
      </c>
      <c r="G2473" s="90" t="s">
        <v>6000</v>
      </c>
      <c r="H2473" s="90" t="s">
        <v>232</v>
      </c>
      <c r="I2473" s="90" t="s">
        <v>22840</v>
      </c>
      <c r="J2473" s="90" t="s">
        <v>22841</v>
      </c>
      <c r="K2473" s="90" t="s">
        <v>22842</v>
      </c>
      <c r="L2473" s="90" t="s">
        <v>73</v>
      </c>
      <c r="M2473" s="90" t="s">
        <v>7768</v>
      </c>
      <c r="N2473" s="90" t="s">
        <v>22843</v>
      </c>
      <c r="O2473" s="90" t="s">
        <v>398</v>
      </c>
      <c r="P2473" s="90" t="s">
        <v>399</v>
      </c>
      <c r="Q2473" s="90" t="s">
        <v>12413</v>
      </c>
      <c r="R2473" s="90" t="s">
        <v>12414</v>
      </c>
      <c r="S2473" s="90" t="s">
        <v>22844</v>
      </c>
      <c r="T2473" s="90" t="s">
        <v>209</v>
      </c>
      <c r="U2473" s="15">
        <v>0</v>
      </c>
      <c r="V2473" s="15">
        <v>15328</v>
      </c>
      <c r="W2473" s="15">
        <v>12000</v>
      </c>
      <c r="X2473" s="15">
        <v>7000</v>
      </c>
      <c r="Y2473" s="90" t="s">
        <v>143</v>
      </c>
      <c r="Z2473" s="90" t="s">
        <v>83</v>
      </c>
      <c r="AA2473" s="90" t="s">
        <v>84</v>
      </c>
      <c r="AB2473" s="90" t="s">
        <v>562</v>
      </c>
      <c r="AC2473" s="90" t="s">
        <v>121</v>
      </c>
      <c r="AD2473" s="90" t="s">
        <v>87</v>
      </c>
      <c r="AE2473" s="90" t="s">
        <v>61</v>
      </c>
      <c r="AF2473" s="90" t="s">
        <v>61</v>
      </c>
      <c r="AG2473" s="90" t="s">
        <v>89</v>
      </c>
      <c r="AH2473" s="90" t="s">
        <v>89</v>
      </c>
      <c r="AI2473" s="90" t="s">
        <v>89</v>
      </c>
      <c r="AJ2473" s="90" t="s">
        <v>89</v>
      </c>
      <c r="AK2473" s="90" t="s">
        <v>89</v>
      </c>
      <c r="AL2473" s="90" t="s">
        <v>89</v>
      </c>
      <c r="AM2473" s="90" t="s">
        <v>89</v>
      </c>
      <c r="AN2473" s="90" t="s">
        <v>89</v>
      </c>
      <c r="AO2473" s="90" t="s">
        <v>89</v>
      </c>
      <c r="AP2473" s="90" t="s">
        <v>89</v>
      </c>
      <c r="AQ2473" s="90" t="s">
        <v>90</v>
      </c>
      <c r="AR2473" s="90" t="s">
        <v>90</v>
      </c>
      <c r="AS2473" s="90" t="s">
        <v>91</v>
      </c>
      <c r="AT2473" s="90" t="s">
        <v>92</v>
      </c>
      <c r="AU2473" s="90" t="s">
        <v>92</v>
      </c>
      <c r="AV2473" s="90" t="s">
        <v>93</v>
      </c>
      <c r="AW2473" s="90" t="s">
        <v>563</v>
      </c>
      <c r="AX2473" s="90" t="s">
        <v>22845</v>
      </c>
      <c r="AY2473" s="90" t="s">
        <v>565</v>
      </c>
      <c r="AZ2473" s="90" t="s">
        <v>22845</v>
      </c>
      <c r="BA2473" s="90" t="s">
        <v>97</v>
      </c>
      <c r="BB2473" s="90" t="s">
        <v>22846</v>
      </c>
      <c r="BC2473" s="90" t="s">
        <v>99</v>
      </c>
      <c r="BD2473" s="90" t="s">
        <v>150</v>
      </c>
      <c r="BE2473" s="90" t="s">
        <v>61</v>
      </c>
      <c r="BF2473" s="90" t="s">
        <v>209</v>
      </c>
      <c r="BG2473" s="90" t="s">
        <v>101</v>
      </c>
    </row>
    <row r="2474" s="85" customFormat="1" ht="19" customHeight="1" spans="1:59">
      <c r="A2474" s="90" t="s">
        <v>267</v>
      </c>
      <c r="B2474" s="90" t="s">
        <v>268</v>
      </c>
      <c r="C2474" s="90" t="s">
        <v>269</v>
      </c>
      <c r="D2474" s="90" t="s">
        <v>270</v>
      </c>
      <c r="E2474" s="90" t="s">
        <v>22847</v>
      </c>
      <c r="F2474" s="90" t="s">
        <v>287</v>
      </c>
      <c r="G2474" s="90" t="s">
        <v>287</v>
      </c>
      <c r="H2474" s="90" t="s">
        <v>109</v>
      </c>
      <c r="I2474" s="90" t="s">
        <v>22848</v>
      </c>
      <c r="J2474" s="90" t="s">
        <v>22849</v>
      </c>
      <c r="K2474" s="90" t="s">
        <v>22850</v>
      </c>
      <c r="L2474" s="90" t="s">
        <v>73</v>
      </c>
      <c r="M2474" s="90" t="s">
        <v>22851</v>
      </c>
      <c r="N2474" s="90" t="s">
        <v>1410</v>
      </c>
      <c r="O2474" s="90" t="s">
        <v>138</v>
      </c>
      <c r="P2474" s="90" t="s">
        <v>139</v>
      </c>
      <c r="Q2474" s="90" t="s">
        <v>140</v>
      </c>
      <c r="R2474" s="90" t="s">
        <v>141</v>
      </c>
      <c r="S2474" s="90" t="s">
        <v>22852</v>
      </c>
      <c r="T2474" s="90" t="s">
        <v>380</v>
      </c>
      <c r="U2474" s="15">
        <v>0</v>
      </c>
      <c r="V2474" s="15">
        <v>390386</v>
      </c>
      <c r="W2474" s="15">
        <v>100000</v>
      </c>
      <c r="X2474" s="15">
        <v>6500</v>
      </c>
      <c r="Y2474" s="90" t="s">
        <v>143</v>
      </c>
      <c r="Z2474" s="90" t="s">
        <v>83</v>
      </c>
      <c r="AA2474" s="90" t="s">
        <v>84</v>
      </c>
      <c r="AB2474" s="90" t="s">
        <v>329</v>
      </c>
      <c r="AC2474" s="90" t="s">
        <v>211</v>
      </c>
      <c r="AD2474" s="90" t="s">
        <v>87</v>
      </c>
      <c r="AE2474" s="90" t="s">
        <v>61</v>
      </c>
      <c r="AF2474" s="90" t="s">
        <v>61</v>
      </c>
      <c r="AG2474" s="90" t="s">
        <v>89</v>
      </c>
      <c r="AH2474" s="90" t="s">
        <v>89</v>
      </c>
      <c r="AI2474" s="90" t="s">
        <v>89</v>
      </c>
      <c r="AJ2474" s="90" t="s">
        <v>89</v>
      </c>
      <c r="AK2474" s="90" t="s">
        <v>89</v>
      </c>
      <c r="AL2474" s="90" t="s">
        <v>89</v>
      </c>
      <c r="AM2474" s="90" t="s">
        <v>89</v>
      </c>
      <c r="AN2474" s="90" t="s">
        <v>89</v>
      </c>
      <c r="AO2474" s="90" t="s">
        <v>89</v>
      </c>
      <c r="AP2474" s="90" t="s">
        <v>89</v>
      </c>
      <c r="AQ2474" s="90" t="s">
        <v>90</v>
      </c>
      <c r="AR2474" s="90" t="s">
        <v>90</v>
      </c>
      <c r="AS2474" s="90" t="s">
        <v>91</v>
      </c>
      <c r="AT2474" s="90" t="s">
        <v>92</v>
      </c>
      <c r="AU2474" s="90" t="s">
        <v>92</v>
      </c>
      <c r="AV2474" s="90" t="s">
        <v>93</v>
      </c>
      <c r="AW2474" s="90" t="s">
        <v>22853</v>
      </c>
      <c r="AX2474" s="90" t="s">
        <v>22854</v>
      </c>
      <c r="AY2474" s="90" t="s">
        <v>22855</v>
      </c>
      <c r="AZ2474" s="90" t="s">
        <v>22854</v>
      </c>
      <c r="BA2474" s="90" t="s">
        <v>215</v>
      </c>
      <c r="BB2474" s="90" t="s">
        <v>22856</v>
      </c>
      <c r="BC2474" s="90" t="s">
        <v>99</v>
      </c>
      <c r="BD2474" s="90" t="s">
        <v>150</v>
      </c>
      <c r="BE2474" s="90" t="s">
        <v>61</v>
      </c>
      <c r="BF2474" s="90" t="s">
        <v>380</v>
      </c>
      <c r="BG2474" s="90" t="s">
        <v>101</v>
      </c>
    </row>
    <row r="2475" s="85" customFormat="1" ht="19" customHeight="1" spans="1:59">
      <c r="A2475" s="90" t="s">
        <v>458</v>
      </c>
      <c r="B2475" s="90" t="s">
        <v>459</v>
      </c>
      <c r="C2475" s="90" t="s">
        <v>2457</v>
      </c>
      <c r="D2475" s="90" t="s">
        <v>2458</v>
      </c>
      <c r="E2475" s="90" t="s">
        <v>5963</v>
      </c>
      <c r="F2475" s="90" t="s">
        <v>5968</v>
      </c>
      <c r="G2475" s="90" t="s">
        <v>7364</v>
      </c>
      <c r="H2475" s="90" t="s">
        <v>943</v>
      </c>
      <c r="I2475" s="90" t="s">
        <v>22857</v>
      </c>
      <c r="J2475" s="90" t="s">
        <v>22858</v>
      </c>
      <c r="K2475" s="90" t="s">
        <v>22859</v>
      </c>
      <c r="L2475" s="90" t="s">
        <v>73</v>
      </c>
      <c r="M2475" s="90" t="s">
        <v>184</v>
      </c>
      <c r="N2475" s="90" t="s">
        <v>1835</v>
      </c>
      <c r="O2475" s="90" t="s">
        <v>949</v>
      </c>
      <c r="P2475" s="90" t="s">
        <v>950</v>
      </c>
      <c r="Q2475" s="90" t="s">
        <v>257</v>
      </c>
      <c r="R2475" s="90" t="s">
        <v>951</v>
      </c>
      <c r="S2475" s="90" t="s">
        <v>22860</v>
      </c>
      <c r="T2475" s="90" t="s">
        <v>380</v>
      </c>
      <c r="U2475" s="15">
        <v>0</v>
      </c>
      <c r="V2475" s="15">
        <v>76000</v>
      </c>
      <c r="W2475" s="15">
        <v>32000</v>
      </c>
      <c r="X2475" s="15">
        <v>5000</v>
      </c>
      <c r="Y2475" s="90" t="s">
        <v>82</v>
      </c>
      <c r="Z2475" s="90" t="s">
        <v>83</v>
      </c>
      <c r="AA2475" s="90" t="s">
        <v>84</v>
      </c>
      <c r="AB2475" s="90" t="s">
        <v>5968</v>
      </c>
      <c r="AC2475" s="90" t="s">
        <v>121</v>
      </c>
      <c r="AD2475" s="90" t="s">
        <v>87</v>
      </c>
      <c r="AE2475" s="90" t="s">
        <v>61</v>
      </c>
      <c r="AF2475" s="90" t="s">
        <v>61</v>
      </c>
      <c r="AG2475" s="90" t="s">
        <v>89</v>
      </c>
      <c r="AH2475" s="90" t="s">
        <v>89</v>
      </c>
      <c r="AI2475" s="90" t="s">
        <v>89</v>
      </c>
      <c r="AJ2475" s="90" t="s">
        <v>89</v>
      </c>
      <c r="AK2475" s="90" t="s">
        <v>89</v>
      </c>
      <c r="AL2475" s="90" t="s">
        <v>89</v>
      </c>
      <c r="AM2475" s="90" t="s">
        <v>89</v>
      </c>
      <c r="AN2475" s="90" t="s">
        <v>89</v>
      </c>
      <c r="AO2475" s="90" t="s">
        <v>89</v>
      </c>
      <c r="AP2475" s="90" t="s">
        <v>89</v>
      </c>
      <c r="AQ2475" s="90" t="s">
        <v>90</v>
      </c>
      <c r="AR2475" s="90" t="s">
        <v>90</v>
      </c>
      <c r="AS2475" s="90" t="s">
        <v>91</v>
      </c>
      <c r="AT2475" s="90" t="s">
        <v>92</v>
      </c>
      <c r="AU2475" s="90" t="s">
        <v>92</v>
      </c>
      <c r="AV2475" s="90" t="s">
        <v>93</v>
      </c>
      <c r="AW2475" s="90" t="s">
        <v>5969</v>
      </c>
      <c r="AX2475" s="90" t="s">
        <v>22861</v>
      </c>
      <c r="AY2475" s="90" t="s">
        <v>5971</v>
      </c>
      <c r="AZ2475" s="90" t="s">
        <v>22861</v>
      </c>
      <c r="BA2475" s="90" t="s">
        <v>97</v>
      </c>
      <c r="BB2475" s="90" t="s">
        <v>22862</v>
      </c>
      <c r="BC2475" s="90" t="s">
        <v>99</v>
      </c>
      <c r="BD2475" s="90" t="s">
        <v>100</v>
      </c>
      <c r="BE2475" s="90" t="s">
        <v>61</v>
      </c>
      <c r="BF2475" s="90" t="s">
        <v>380</v>
      </c>
      <c r="BG2475" s="90" t="s">
        <v>101</v>
      </c>
    </row>
    <row r="2476" s="85" customFormat="1" ht="19" customHeight="1" spans="1:59">
      <c r="A2476" s="90" t="s">
        <v>151</v>
      </c>
      <c r="B2476" s="90" t="s">
        <v>152</v>
      </c>
      <c r="C2476" s="90" t="s">
        <v>153</v>
      </c>
      <c r="D2476" s="90" t="s">
        <v>154</v>
      </c>
      <c r="E2476" s="90" t="s">
        <v>22863</v>
      </c>
      <c r="F2476" s="90" t="s">
        <v>8895</v>
      </c>
      <c r="G2476" s="90" t="s">
        <v>1734</v>
      </c>
      <c r="H2476" s="90" t="s">
        <v>369</v>
      </c>
      <c r="I2476" s="90" t="s">
        <v>22864</v>
      </c>
      <c r="J2476" s="90" t="s">
        <v>22865</v>
      </c>
      <c r="K2476" s="90" t="s">
        <v>22866</v>
      </c>
      <c r="L2476" s="90" t="s">
        <v>73</v>
      </c>
      <c r="M2476" s="90" t="s">
        <v>2479</v>
      </c>
      <c r="N2476" s="90" t="s">
        <v>2206</v>
      </c>
      <c r="O2476" s="90" t="s">
        <v>2030</v>
      </c>
      <c r="P2476" s="90" t="s">
        <v>2031</v>
      </c>
      <c r="Q2476" s="90" t="s">
        <v>377</v>
      </c>
      <c r="R2476" s="90" t="s">
        <v>378</v>
      </c>
      <c r="S2476" s="90" t="s">
        <v>22867</v>
      </c>
      <c r="T2476" s="90" t="s">
        <v>380</v>
      </c>
      <c r="U2476" s="15">
        <v>0</v>
      </c>
      <c r="V2476" s="15">
        <v>48265</v>
      </c>
      <c r="W2476" s="15">
        <v>32000</v>
      </c>
      <c r="X2476" s="15">
        <v>5000</v>
      </c>
      <c r="Y2476" s="90" t="s">
        <v>143</v>
      </c>
      <c r="Z2476" s="90" t="s">
        <v>83</v>
      </c>
      <c r="AA2476" s="90" t="s">
        <v>84</v>
      </c>
      <c r="AB2476" s="90" t="s">
        <v>22868</v>
      </c>
      <c r="AC2476" s="90" t="s">
        <v>359</v>
      </c>
      <c r="AD2476" s="90" t="s">
        <v>87</v>
      </c>
      <c r="AE2476" s="90" t="s">
        <v>61</v>
      </c>
      <c r="AF2476" s="90" t="s">
        <v>61</v>
      </c>
      <c r="AG2476" s="90" t="s">
        <v>89</v>
      </c>
      <c r="AH2476" s="90" t="s">
        <v>89</v>
      </c>
      <c r="AI2476" s="90" t="s">
        <v>89</v>
      </c>
      <c r="AJ2476" s="90" t="s">
        <v>89</v>
      </c>
      <c r="AK2476" s="90" t="s">
        <v>89</v>
      </c>
      <c r="AL2476" s="90" t="s">
        <v>89</v>
      </c>
      <c r="AM2476" s="90" t="s">
        <v>89</v>
      </c>
      <c r="AN2476" s="90" t="s">
        <v>89</v>
      </c>
      <c r="AO2476" s="90" t="s">
        <v>89</v>
      </c>
      <c r="AP2476" s="90" t="s">
        <v>89</v>
      </c>
      <c r="AQ2476" s="90" t="s">
        <v>90</v>
      </c>
      <c r="AR2476" s="90" t="s">
        <v>90</v>
      </c>
      <c r="AS2476" s="90" t="s">
        <v>91</v>
      </c>
      <c r="AT2476" s="90" t="s">
        <v>92</v>
      </c>
      <c r="AU2476" s="90" t="s">
        <v>92</v>
      </c>
      <c r="AV2476" s="90" t="s">
        <v>93</v>
      </c>
      <c r="AW2476" s="90" t="s">
        <v>22869</v>
      </c>
      <c r="AX2476" s="90" t="s">
        <v>22870</v>
      </c>
      <c r="AY2476" s="90" t="s">
        <v>22871</v>
      </c>
      <c r="AZ2476" s="90" t="s">
        <v>22870</v>
      </c>
      <c r="BA2476" s="90" t="s">
        <v>97</v>
      </c>
      <c r="BB2476" s="90" t="s">
        <v>22872</v>
      </c>
      <c r="BC2476" s="90" t="s">
        <v>99</v>
      </c>
      <c r="BD2476" s="90" t="s">
        <v>150</v>
      </c>
      <c r="BE2476" s="90" t="s">
        <v>61</v>
      </c>
      <c r="BF2476" s="90" t="s">
        <v>380</v>
      </c>
      <c r="BG2476" s="90" t="s">
        <v>101</v>
      </c>
    </row>
    <row r="2477" s="85" customFormat="1" ht="19" customHeight="1" spans="1:59">
      <c r="A2477" s="90" t="s">
        <v>485</v>
      </c>
      <c r="B2477" s="90" t="s">
        <v>486</v>
      </c>
      <c r="C2477" s="90" t="s">
        <v>1215</v>
      </c>
      <c r="D2477" s="90" t="s">
        <v>1216</v>
      </c>
      <c r="E2477" s="90" t="s">
        <v>22873</v>
      </c>
      <c r="F2477" s="90" t="s">
        <v>10234</v>
      </c>
      <c r="G2477" s="90" t="s">
        <v>10235</v>
      </c>
      <c r="H2477" s="90" t="s">
        <v>7716</v>
      </c>
      <c r="I2477" s="90" t="s">
        <v>22874</v>
      </c>
      <c r="J2477" s="90" t="s">
        <v>22875</v>
      </c>
      <c r="K2477" s="90" t="s">
        <v>22876</v>
      </c>
      <c r="L2477" s="90" t="s">
        <v>73</v>
      </c>
      <c r="M2477" s="90" t="s">
        <v>1115</v>
      </c>
      <c r="N2477" s="90" t="s">
        <v>2015</v>
      </c>
      <c r="O2477" s="90" t="s">
        <v>949</v>
      </c>
      <c r="P2477" s="90" t="s">
        <v>950</v>
      </c>
      <c r="Q2477" s="90" t="s">
        <v>257</v>
      </c>
      <c r="R2477" s="90" t="s">
        <v>951</v>
      </c>
      <c r="S2477" s="90" t="s">
        <v>22877</v>
      </c>
      <c r="T2477" s="90" t="s">
        <v>119</v>
      </c>
      <c r="U2477" s="15">
        <v>0</v>
      </c>
      <c r="V2477" s="15">
        <v>60000</v>
      </c>
      <c r="W2477" s="15">
        <v>30000</v>
      </c>
      <c r="X2477" s="15">
        <v>11800</v>
      </c>
      <c r="Y2477" s="90" t="s">
        <v>143</v>
      </c>
      <c r="Z2477" s="90" t="s">
        <v>83</v>
      </c>
      <c r="AA2477" s="90" t="s">
        <v>84</v>
      </c>
      <c r="AB2477" s="90" t="s">
        <v>22878</v>
      </c>
      <c r="AC2477" s="90" t="s">
        <v>359</v>
      </c>
      <c r="AD2477" s="90" t="s">
        <v>87</v>
      </c>
      <c r="AE2477" s="90" t="s">
        <v>61</v>
      </c>
      <c r="AF2477" s="90" t="s">
        <v>61</v>
      </c>
      <c r="AG2477" s="90" t="s">
        <v>89</v>
      </c>
      <c r="AH2477" s="90" t="s">
        <v>89</v>
      </c>
      <c r="AI2477" s="90" t="s">
        <v>89</v>
      </c>
      <c r="AJ2477" s="90" t="s">
        <v>89</v>
      </c>
      <c r="AK2477" s="90" t="s">
        <v>89</v>
      </c>
      <c r="AL2477" s="90" t="s">
        <v>89</v>
      </c>
      <c r="AM2477" s="90" t="s">
        <v>89</v>
      </c>
      <c r="AN2477" s="90" t="s">
        <v>89</v>
      </c>
      <c r="AO2477" s="90" t="s">
        <v>89</v>
      </c>
      <c r="AP2477" s="90" t="s">
        <v>89</v>
      </c>
      <c r="AQ2477" s="90" t="s">
        <v>90</v>
      </c>
      <c r="AR2477" s="90" t="s">
        <v>90</v>
      </c>
      <c r="AS2477" s="90" t="s">
        <v>91</v>
      </c>
      <c r="AT2477" s="90" t="s">
        <v>92</v>
      </c>
      <c r="AU2477" s="90" t="s">
        <v>92</v>
      </c>
      <c r="AV2477" s="90" t="s">
        <v>93</v>
      </c>
      <c r="AW2477" s="90" t="s">
        <v>22879</v>
      </c>
      <c r="AX2477" s="90" t="s">
        <v>22880</v>
      </c>
      <c r="AY2477" s="90" t="s">
        <v>22881</v>
      </c>
      <c r="AZ2477" s="90" t="s">
        <v>22880</v>
      </c>
      <c r="BA2477" s="90" t="s">
        <v>97</v>
      </c>
      <c r="BB2477" s="90" t="s">
        <v>22882</v>
      </c>
      <c r="BC2477" s="90" t="s">
        <v>99</v>
      </c>
      <c r="BD2477" s="90" t="s">
        <v>150</v>
      </c>
      <c r="BE2477" s="90" t="s">
        <v>61</v>
      </c>
      <c r="BF2477" s="90" t="s">
        <v>119</v>
      </c>
      <c r="BG2477" s="90" t="s">
        <v>101</v>
      </c>
    </row>
    <row r="2478" s="85" customFormat="1" ht="19" customHeight="1" spans="1:59">
      <c r="A2478" s="90" t="s">
        <v>582</v>
      </c>
      <c r="B2478" s="90" t="s">
        <v>583</v>
      </c>
      <c r="C2478" s="90" t="s">
        <v>2794</v>
      </c>
      <c r="D2478" s="90" t="s">
        <v>2795</v>
      </c>
      <c r="E2478" s="90" t="s">
        <v>22883</v>
      </c>
      <c r="F2478" s="90" t="s">
        <v>22884</v>
      </c>
      <c r="G2478" s="90" t="s">
        <v>3027</v>
      </c>
      <c r="H2478" s="90" t="s">
        <v>1299</v>
      </c>
      <c r="I2478" s="90" t="s">
        <v>22885</v>
      </c>
      <c r="J2478" s="90" t="s">
        <v>22886</v>
      </c>
      <c r="K2478" s="90" t="s">
        <v>22887</v>
      </c>
      <c r="L2478" s="90" t="s">
        <v>73</v>
      </c>
      <c r="M2478" s="90" t="s">
        <v>3689</v>
      </c>
      <c r="N2478" s="90" t="s">
        <v>342</v>
      </c>
      <c r="O2478" s="90" t="s">
        <v>2985</v>
      </c>
      <c r="P2478" s="90" t="s">
        <v>2986</v>
      </c>
      <c r="Q2478" s="90" t="s">
        <v>1728</v>
      </c>
      <c r="R2478" s="90" t="s">
        <v>1307</v>
      </c>
      <c r="S2478" s="90" t="s">
        <v>22888</v>
      </c>
      <c r="T2478" s="90" t="s">
        <v>262</v>
      </c>
      <c r="U2478" s="15">
        <v>0</v>
      </c>
      <c r="V2478" s="15">
        <v>21025</v>
      </c>
      <c r="W2478" s="15">
        <v>15000</v>
      </c>
      <c r="X2478" s="15">
        <v>15000</v>
      </c>
      <c r="Y2478" s="90" t="s">
        <v>82</v>
      </c>
      <c r="Z2478" s="90" t="s">
        <v>83</v>
      </c>
      <c r="AA2478" s="90" t="s">
        <v>84</v>
      </c>
      <c r="AB2478" s="90" t="s">
        <v>22889</v>
      </c>
      <c r="AC2478" s="90" t="s">
        <v>145</v>
      </c>
      <c r="AD2478" s="90" t="s">
        <v>87</v>
      </c>
      <c r="AE2478" s="90" t="s">
        <v>61</v>
      </c>
      <c r="AF2478" s="90" t="s">
        <v>61</v>
      </c>
      <c r="AG2478" s="90" t="s">
        <v>89</v>
      </c>
      <c r="AH2478" s="90" t="s">
        <v>89</v>
      </c>
      <c r="AI2478" s="90" t="s">
        <v>88</v>
      </c>
      <c r="AJ2478" s="90" t="s">
        <v>88</v>
      </c>
      <c r="AK2478" s="90" t="s">
        <v>88</v>
      </c>
      <c r="AL2478" s="90" t="s">
        <v>88</v>
      </c>
      <c r="AM2478" s="90" t="s">
        <v>88</v>
      </c>
      <c r="AN2478" s="90" t="s">
        <v>88</v>
      </c>
      <c r="AO2478" s="90" t="s">
        <v>88</v>
      </c>
      <c r="AP2478" s="90" t="s">
        <v>89</v>
      </c>
      <c r="AQ2478" s="90" t="s">
        <v>90</v>
      </c>
      <c r="AR2478" s="90" t="s">
        <v>90</v>
      </c>
      <c r="AS2478" s="90" t="s">
        <v>91</v>
      </c>
      <c r="AT2478" s="90" t="s">
        <v>92</v>
      </c>
      <c r="AU2478" s="90" t="s">
        <v>92</v>
      </c>
      <c r="AV2478" s="90" t="s">
        <v>93</v>
      </c>
      <c r="AW2478" s="90" t="s">
        <v>22890</v>
      </c>
      <c r="AX2478" s="90" t="s">
        <v>22891</v>
      </c>
      <c r="AY2478" s="90" t="s">
        <v>22892</v>
      </c>
      <c r="AZ2478" s="90" t="s">
        <v>22891</v>
      </c>
      <c r="BA2478" s="90" t="s">
        <v>97</v>
      </c>
      <c r="BB2478" s="90" t="s">
        <v>22893</v>
      </c>
      <c r="BC2478" s="90" t="s">
        <v>99</v>
      </c>
      <c r="BD2478" s="90" t="s">
        <v>100</v>
      </c>
      <c r="BE2478" s="90" t="s">
        <v>61</v>
      </c>
      <c r="BF2478" s="90" t="s">
        <v>262</v>
      </c>
      <c r="BG2478" s="90" t="s">
        <v>101</v>
      </c>
    </row>
    <row r="2479" s="85" customFormat="1" ht="19" customHeight="1" spans="1:59">
      <c r="A2479" s="90" t="s">
        <v>151</v>
      </c>
      <c r="B2479" s="90" t="s">
        <v>152</v>
      </c>
      <c r="C2479" s="90" t="s">
        <v>153</v>
      </c>
      <c r="D2479" s="90" t="s">
        <v>154</v>
      </c>
      <c r="E2479" s="90" t="s">
        <v>22894</v>
      </c>
      <c r="F2479" s="90" t="s">
        <v>8895</v>
      </c>
      <c r="G2479" s="90" t="s">
        <v>1734</v>
      </c>
      <c r="H2479" s="90" t="s">
        <v>369</v>
      </c>
      <c r="I2479" s="90" t="s">
        <v>22895</v>
      </c>
      <c r="J2479" s="90" t="s">
        <v>22896</v>
      </c>
      <c r="K2479" s="90" t="s">
        <v>22897</v>
      </c>
      <c r="L2479" s="90" t="s">
        <v>73</v>
      </c>
      <c r="M2479" s="90" t="s">
        <v>1526</v>
      </c>
      <c r="N2479" s="90" t="s">
        <v>11626</v>
      </c>
      <c r="O2479" s="90" t="s">
        <v>1753</v>
      </c>
      <c r="P2479" s="90" t="s">
        <v>1754</v>
      </c>
      <c r="Q2479" s="90" t="s">
        <v>377</v>
      </c>
      <c r="R2479" s="90" t="s">
        <v>378</v>
      </c>
      <c r="S2479" s="90" t="s">
        <v>22898</v>
      </c>
      <c r="T2479" s="90" t="s">
        <v>209</v>
      </c>
      <c r="U2479" s="15">
        <v>0</v>
      </c>
      <c r="V2479" s="15">
        <v>25000</v>
      </c>
      <c r="W2479" s="15">
        <v>20000</v>
      </c>
      <c r="X2479" s="15">
        <v>8000</v>
      </c>
      <c r="Y2479" s="90" t="s">
        <v>82</v>
      </c>
      <c r="Z2479" s="90" t="s">
        <v>83</v>
      </c>
      <c r="AA2479" s="90" t="s">
        <v>84</v>
      </c>
      <c r="AB2479" s="90" t="s">
        <v>22899</v>
      </c>
      <c r="AC2479" s="90" t="s">
        <v>121</v>
      </c>
      <c r="AD2479" s="90" t="s">
        <v>87</v>
      </c>
      <c r="AE2479" s="90" t="s">
        <v>61</v>
      </c>
      <c r="AF2479" s="90" t="s">
        <v>61</v>
      </c>
      <c r="AG2479" s="90" t="s">
        <v>89</v>
      </c>
      <c r="AH2479" s="90" t="s">
        <v>89</v>
      </c>
      <c r="AI2479" s="90" t="s">
        <v>89</v>
      </c>
      <c r="AJ2479" s="90" t="s">
        <v>88</v>
      </c>
      <c r="AK2479" s="90" t="s">
        <v>89</v>
      </c>
      <c r="AL2479" s="90" t="s">
        <v>89</v>
      </c>
      <c r="AM2479" s="90" t="s">
        <v>89</v>
      </c>
      <c r="AN2479" s="90" t="s">
        <v>89</v>
      </c>
      <c r="AO2479" s="90" t="s">
        <v>89</v>
      </c>
      <c r="AP2479" s="90" t="s">
        <v>89</v>
      </c>
      <c r="AQ2479" s="90" t="s">
        <v>90</v>
      </c>
      <c r="AR2479" s="90" t="s">
        <v>90</v>
      </c>
      <c r="AS2479" s="90" t="s">
        <v>91</v>
      </c>
      <c r="AT2479" s="90" t="s">
        <v>92</v>
      </c>
      <c r="AU2479" s="90" t="s">
        <v>92</v>
      </c>
      <c r="AV2479" s="90" t="s">
        <v>93</v>
      </c>
      <c r="AW2479" s="90" t="s">
        <v>22900</v>
      </c>
      <c r="AX2479" s="90" t="s">
        <v>22901</v>
      </c>
      <c r="AY2479" s="90" t="s">
        <v>22902</v>
      </c>
      <c r="AZ2479" s="90" t="s">
        <v>22901</v>
      </c>
      <c r="BA2479" s="90" t="s">
        <v>97</v>
      </c>
      <c r="BB2479" s="90" t="s">
        <v>22903</v>
      </c>
      <c r="BC2479" s="90" t="s">
        <v>99</v>
      </c>
      <c r="BD2479" s="90" t="s">
        <v>100</v>
      </c>
      <c r="BE2479" s="90" t="s">
        <v>61</v>
      </c>
      <c r="BF2479" s="90" t="s">
        <v>209</v>
      </c>
      <c r="BG2479" s="90" t="s">
        <v>101</v>
      </c>
    </row>
    <row r="2480" s="85" customFormat="1" ht="19" customHeight="1" spans="1:59">
      <c r="A2480" s="90" t="s">
        <v>102</v>
      </c>
      <c r="B2480" s="90" t="s">
        <v>103</v>
      </c>
      <c r="C2480" s="90" t="s">
        <v>554</v>
      </c>
      <c r="D2480" s="90" t="s">
        <v>555</v>
      </c>
      <c r="E2480" s="90" t="s">
        <v>556</v>
      </c>
      <c r="F2480" s="90" t="s">
        <v>6000</v>
      </c>
      <c r="G2480" s="90" t="s">
        <v>6000</v>
      </c>
      <c r="H2480" s="90" t="s">
        <v>232</v>
      </c>
      <c r="I2480" s="90" t="s">
        <v>22904</v>
      </c>
      <c r="J2480" s="90" t="s">
        <v>22905</v>
      </c>
      <c r="K2480" s="90" t="s">
        <v>22906</v>
      </c>
      <c r="L2480" s="90" t="s">
        <v>73</v>
      </c>
      <c r="M2480" s="90" t="s">
        <v>22907</v>
      </c>
      <c r="N2480" s="90" t="s">
        <v>203</v>
      </c>
      <c r="O2480" s="90" t="s">
        <v>1537</v>
      </c>
      <c r="P2480" s="90" t="s">
        <v>1538</v>
      </c>
      <c r="Q2480" s="90" t="s">
        <v>240</v>
      </c>
      <c r="R2480" s="90" t="s">
        <v>241</v>
      </c>
      <c r="S2480" s="90" t="s">
        <v>22908</v>
      </c>
      <c r="T2480" s="90" t="s">
        <v>209</v>
      </c>
      <c r="U2480" s="15">
        <v>0</v>
      </c>
      <c r="V2480" s="15">
        <v>88788</v>
      </c>
      <c r="W2480" s="15">
        <v>25000</v>
      </c>
      <c r="X2480" s="15">
        <v>2200</v>
      </c>
      <c r="Y2480" s="90" t="s">
        <v>143</v>
      </c>
      <c r="Z2480" s="90" t="s">
        <v>83</v>
      </c>
      <c r="AA2480" s="90" t="s">
        <v>84</v>
      </c>
      <c r="AB2480" s="90" t="s">
        <v>562</v>
      </c>
      <c r="AC2480" s="90" t="s">
        <v>121</v>
      </c>
      <c r="AD2480" s="90" t="s">
        <v>87</v>
      </c>
      <c r="AE2480" s="90" t="s">
        <v>61</v>
      </c>
      <c r="AF2480" s="90" t="s">
        <v>61</v>
      </c>
      <c r="AG2480" s="90" t="s">
        <v>89</v>
      </c>
      <c r="AH2480" s="90" t="s">
        <v>89</v>
      </c>
      <c r="AI2480" s="90" t="s">
        <v>89</v>
      </c>
      <c r="AJ2480" s="90" t="s">
        <v>89</v>
      </c>
      <c r="AK2480" s="90" t="s">
        <v>89</v>
      </c>
      <c r="AL2480" s="90" t="s">
        <v>89</v>
      </c>
      <c r="AM2480" s="90" t="s">
        <v>89</v>
      </c>
      <c r="AN2480" s="90" t="s">
        <v>89</v>
      </c>
      <c r="AO2480" s="90" t="s">
        <v>89</v>
      </c>
      <c r="AP2480" s="90" t="s">
        <v>89</v>
      </c>
      <c r="AQ2480" s="90" t="s">
        <v>90</v>
      </c>
      <c r="AR2480" s="90" t="s">
        <v>90</v>
      </c>
      <c r="AS2480" s="90" t="s">
        <v>91</v>
      </c>
      <c r="AT2480" s="90" t="s">
        <v>92</v>
      </c>
      <c r="AU2480" s="90" t="s">
        <v>92</v>
      </c>
      <c r="AV2480" s="90" t="s">
        <v>93</v>
      </c>
      <c r="AW2480" s="90" t="s">
        <v>563</v>
      </c>
      <c r="AX2480" s="90" t="s">
        <v>22909</v>
      </c>
      <c r="AY2480" s="90" t="s">
        <v>565</v>
      </c>
      <c r="AZ2480" s="90" t="s">
        <v>22909</v>
      </c>
      <c r="BA2480" s="90" t="s">
        <v>215</v>
      </c>
      <c r="BB2480" s="90" t="s">
        <v>22910</v>
      </c>
      <c r="BC2480" s="90" t="s">
        <v>99</v>
      </c>
      <c r="BD2480" s="90" t="s">
        <v>150</v>
      </c>
      <c r="BE2480" s="90" t="s">
        <v>61</v>
      </c>
      <c r="BF2480" s="90" t="s">
        <v>209</v>
      </c>
      <c r="BG2480" s="90" t="s">
        <v>101</v>
      </c>
    </row>
    <row r="2481" s="85" customFormat="1" ht="19" customHeight="1" spans="1:59">
      <c r="A2481" s="90" t="s">
        <v>419</v>
      </c>
      <c r="B2481" s="90" t="s">
        <v>420</v>
      </c>
      <c r="C2481" s="90" t="s">
        <v>3445</v>
      </c>
      <c r="D2481" s="90" t="s">
        <v>3446</v>
      </c>
      <c r="E2481" s="90" t="s">
        <v>3767</v>
      </c>
      <c r="F2481" s="90" t="s">
        <v>425</v>
      </c>
      <c r="G2481" s="90" t="s">
        <v>425</v>
      </c>
      <c r="H2481" s="90" t="s">
        <v>109</v>
      </c>
      <c r="I2481" s="90" t="s">
        <v>22911</v>
      </c>
      <c r="J2481" s="90" t="s">
        <v>22912</v>
      </c>
      <c r="K2481" s="90" t="s">
        <v>22913</v>
      </c>
      <c r="L2481" s="90" t="s">
        <v>73</v>
      </c>
      <c r="M2481" s="90" t="s">
        <v>162</v>
      </c>
      <c r="N2481" s="90" t="s">
        <v>2350</v>
      </c>
      <c r="O2481" s="90" t="s">
        <v>221</v>
      </c>
      <c r="P2481" s="90" t="s">
        <v>222</v>
      </c>
      <c r="Q2481" s="90" t="s">
        <v>206</v>
      </c>
      <c r="R2481" s="90" t="s">
        <v>207</v>
      </c>
      <c r="S2481" s="90" t="s">
        <v>22914</v>
      </c>
      <c r="T2481" s="90" t="s">
        <v>380</v>
      </c>
      <c r="U2481" s="15">
        <v>0</v>
      </c>
      <c r="V2481" s="15">
        <v>38000</v>
      </c>
      <c r="W2481" s="15">
        <v>18000</v>
      </c>
      <c r="X2481" s="15">
        <v>8000</v>
      </c>
      <c r="Y2481" s="90" t="s">
        <v>82</v>
      </c>
      <c r="Z2481" s="90" t="s">
        <v>83</v>
      </c>
      <c r="AA2481" s="90" t="s">
        <v>84</v>
      </c>
      <c r="AB2481" s="90" t="s">
        <v>3776</v>
      </c>
      <c r="AC2481" s="90" t="s">
        <v>145</v>
      </c>
      <c r="AD2481" s="90" t="s">
        <v>87</v>
      </c>
      <c r="AE2481" s="90" t="s">
        <v>61</v>
      </c>
      <c r="AF2481" s="90" t="s">
        <v>3777</v>
      </c>
      <c r="AG2481" s="90" t="s">
        <v>89</v>
      </c>
      <c r="AH2481" s="90" t="s">
        <v>89</v>
      </c>
      <c r="AI2481" s="90" t="s">
        <v>89</v>
      </c>
      <c r="AJ2481" s="90" t="s">
        <v>89</v>
      </c>
      <c r="AK2481" s="90" t="s">
        <v>89</v>
      </c>
      <c r="AL2481" s="90" t="s">
        <v>89</v>
      </c>
      <c r="AM2481" s="90" t="s">
        <v>89</v>
      </c>
      <c r="AN2481" s="90" t="s">
        <v>89</v>
      </c>
      <c r="AO2481" s="90" t="s">
        <v>89</v>
      </c>
      <c r="AP2481" s="90" t="s">
        <v>89</v>
      </c>
      <c r="AQ2481" s="90" t="s">
        <v>90</v>
      </c>
      <c r="AR2481" s="90" t="s">
        <v>90</v>
      </c>
      <c r="AS2481" s="90" t="s">
        <v>91</v>
      </c>
      <c r="AT2481" s="90" t="s">
        <v>92</v>
      </c>
      <c r="AU2481" s="90" t="s">
        <v>92</v>
      </c>
      <c r="AV2481" s="90" t="s">
        <v>93</v>
      </c>
      <c r="AW2481" s="90" t="s">
        <v>3778</v>
      </c>
      <c r="AX2481" s="90" t="s">
        <v>22915</v>
      </c>
      <c r="AY2481" s="90" t="s">
        <v>3780</v>
      </c>
      <c r="AZ2481" s="90" t="s">
        <v>22915</v>
      </c>
      <c r="BA2481" s="90" t="s">
        <v>97</v>
      </c>
      <c r="BB2481" s="90" t="s">
        <v>22916</v>
      </c>
      <c r="BC2481" s="90" t="s">
        <v>99</v>
      </c>
      <c r="BD2481" s="90" t="s">
        <v>100</v>
      </c>
      <c r="BE2481" s="90" t="s">
        <v>61</v>
      </c>
      <c r="BF2481" s="90" t="s">
        <v>380</v>
      </c>
      <c r="BG2481" s="90" t="s">
        <v>101</v>
      </c>
    </row>
    <row r="2482" s="85" customFormat="1" ht="19" customHeight="1" spans="1:59">
      <c r="A2482" s="90" t="s">
        <v>694</v>
      </c>
      <c r="B2482" s="90" t="s">
        <v>695</v>
      </c>
      <c r="C2482" s="90" t="s">
        <v>845</v>
      </c>
      <c r="D2482" s="90" t="s">
        <v>846</v>
      </c>
      <c r="E2482" s="90" t="s">
        <v>17976</v>
      </c>
      <c r="F2482" s="90" t="s">
        <v>848</v>
      </c>
      <c r="G2482" s="90" t="s">
        <v>769</v>
      </c>
      <c r="H2482" s="90" t="s">
        <v>109</v>
      </c>
      <c r="I2482" s="90" t="s">
        <v>22917</v>
      </c>
      <c r="J2482" s="90" t="s">
        <v>22918</v>
      </c>
      <c r="K2482" s="90" t="s">
        <v>22919</v>
      </c>
      <c r="L2482" s="90" t="s">
        <v>73</v>
      </c>
      <c r="M2482" s="90" t="s">
        <v>137</v>
      </c>
      <c r="N2482" s="90" t="s">
        <v>1116</v>
      </c>
      <c r="O2482" s="90" t="s">
        <v>1848</v>
      </c>
      <c r="P2482" s="90" t="s">
        <v>1849</v>
      </c>
      <c r="Q2482" s="90" t="s">
        <v>1850</v>
      </c>
      <c r="R2482" s="90" t="s">
        <v>1849</v>
      </c>
      <c r="S2482" s="90" t="s">
        <v>22920</v>
      </c>
      <c r="T2482" s="90" t="s">
        <v>380</v>
      </c>
      <c r="U2482" s="15">
        <v>0</v>
      </c>
      <c r="V2482" s="15">
        <v>19519</v>
      </c>
      <c r="W2482" s="15">
        <v>15600</v>
      </c>
      <c r="X2482" s="15">
        <v>12000</v>
      </c>
      <c r="Y2482" s="90" t="s">
        <v>82</v>
      </c>
      <c r="Z2482" s="90" t="s">
        <v>83</v>
      </c>
      <c r="AA2482" s="90" t="s">
        <v>84</v>
      </c>
      <c r="AB2482" s="90" t="s">
        <v>848</v>
      </c>
      <c r="AC2482" s="90" t="s">
        <v>359</v>
      </c>
      <c r="AD2482" s="90" t="s">
        <v>87</v>
      </c>
      <c r="AE2482" s="90" t="s">
        <v>61</v>
      </c>
      <c r="AF2482" s="90" t="s">
        <v>61</v>
      </c>
      <c r="AG2482" s="90" t="s">
        <v>89</v>
      </c>
      <c r="AH2482" s="90" t="s">
        <v>89</v>
      </c>
      <c r="AI2482" s="90" t="s">
        <v>88</v>
      </c>
      <c r="AJ2482" s="90" t="s">
        <v>88</v>
      </c>
      <c r="AK2482" s="90" t="s">
        <v>88</v>
      </c>
      <c r="AL2482" s="90" t="s">
        <v>88</v>
      </c>
      <c r="AM2482" s="90" t="s">
        <v>88</v>
      </c>
      <c r="AN2482" s="90" t="s">
        <v>88</v>
      </c>
      <c r="AO2482" s="90" t="s">
        <v>88</v>
      </c>
      <c r="AP2482" s="90" t="s">
        <v>89</v>
      </c>
      <c r="AQ2482" s="90" t="s">
        <v>90</v>
      </c>
      <c r="AR2482" s="90" t="s">
        <v>90</v>
      </c>
      <c r="AS2482" s="90" t="s">
        <v>91</v>
      </c>
      <c r="AT2482" s="90" t="s">
        <v>92</v>
      </c>
      <c r="AU2482" s="90" t="s">
        <v>92</v>
      </c>
      <c r="AV2482" s="90" t="s">
        <v>93</v>
      </c>
      <c r="AW2482" s="90" t="s">
        <v>17981</v>
      </c>
      <c r="AX2482" s="90" t="s">
        <v>22921</v>
      </c>
      <c r="AY2482" s="90" t="s">
        <v>17983</v>
      </c>
      <c r="AZ2482" s="90" t="s">
        <v>22921</v>
      </c>
      <c r="BA2482" s="90" t="s">
        <v>97</v>
      </c>
      <c r="BB2482" s="90" t="s">
        <v>22922</v>
      </c>
      <c r="BC2482" s="90" t="s">
        <v>99</v>
      </c>
      <c r="BD2482" s="90" t="s">
        <v>100</v>
      </c>
      <c r="BE2482" s="90" t="s">
        <v>61</v>
      </c>
      <c r="BF2482" s="90" t="s">
        <v>380</v>
      </c>
      <c r="BG2482" s="90" t="s">
        <v>101</v>
      </c>
    </row>
    <row r="2483" s="85" customFormat="1" ht="19" customHeight="1" spans="1:59">
      <c r="A2483" s="90" t="s">
        <v>174</v>
      </c>
      <c r="B2483" s="90" t="s">
        <v>175</v>
      </c>
      <c r="C2483" s="90" t="s">
        <v>176</v>
      </c>
      <c r="D2483" s="90" t="s">
        <v>177</v>
      </c>
      <c r="E2483" s="90" t="s">
        <v>3901</v>
      </c>
      <c r="F2483" s="90" t="s">
        <v>3902</v>
      </c>
      <c r="G2483" s="90" t="s">
        <v>3195</v>
      </c>
      <c r="H2483" s="90" t="s">
        <v>369</v>
      </c>
      <c r="I2483" s="90" t="s">
        <v>22923</v>
      </c>
      <c r="J2483" s="90" t="s">
        <v>22924</v>
      </c>
      <c r="K2483" s="90" t="s">
        <v>22925</v>
      </c>
      <c r="L2483" s="90" t="s">
        <v>73</v>
      </c>
      <c r="M2483" s="90" t="s">
        <v>113</v>
      </c>
      <c r="N2483" s="90" t="s">
        <v>2424</v>
      </c>
      <c r="O2483" s="90" t="s">
        <v>1739</v>
      </c>
      <c r="P2483" s="90" t="s">
        <v>1740</v>
      </c>
      <c r="Q2483" s="90" t="s">
        <v>377</v>
      </c>
      <c r="R2483" s="90" t="s">
        <v>378</v>
      </c>
      <c r="S2483" s="90" t="s">
        <v>22926</v>
      </c>
      <c r="T2483" s="90" t="s">
        <v>209</v>
      </c>
      <c r="U2483" s="15">
        <v>0</v>
      </c>
      <c r="V2483" s="15">
        <v>6980</v>
      </c>
      <c r="W2483" s="15">
        <v>4880</v>
      </c>
      <c r="X2483" s="15">
        <v>3904</v>
      </c>
      <c r="Y2483" s="90" t="s">
        <v>82</v>
      </c>
      <c r="Z2483" s="90" t="s">
        <v>83</v>
      </c>
      <c r="AA2483" s="90" t="s">
        <v>84</v>
      </c>
      <c r="AB2483" s="90" t="s">
        <v>3907</v>
      </c>
      <c r="AC2483" s="90" t="s">
        <v>359</v>
      </c>
      <c r="AD2483" s="90" t="s">
        <v>87</v>
      </c>
      <c r="AE2483" s="90" t="s">
        <v>61</v>
      </c>
      <c r="AF2483" s="90" t="s">
        <v>61</v>
      </c>
      <c r="AG2483" s="90" t="s">
        <v>89</v>
      </c>
      <c r="AH2483" s="90" t="s">
        <v>89</v>
      </c>
      <c r="AI2483" s="90" t="s">
        <v>89</v>
      </c>
      <c r="AJ2483" s="90" t="s">
        <v>88</v>
      </c>
      <c r="AK2483" s="90" t="s">
        <v>88</v>
      </c>
      <c r="AL2483" s="90" t="s">
        <v>88</v>
      </c>
      <c r="AM2483" s="90" t="s">
        <v>88</v>
      </c>
      <c r="AN2483" s="90" t="s">
        <v>88</v>
      </c>
      <c r="AO2483" s="90" t="s">
        <v>88</v>
      </c>
      <c r="AP2483" s="90" t="s">
        <v>89</v>
      </c>
      <c r="AQ2483" s="90" t="s">
        <v>90</v>
      </c>
      <c r="AR2483" s="90" t="s">
        <v>90</v>
      </c>
      <c r="AS2483" s="90" t="s">
        <v>91</v>
      </c>
      <c r="AT2483" s="90" t="s">
        <v>92</v>
      </c>
      <c r="AU2483" s="90" t="s">
        <v>92</v>
      </c>
      <c r="AV2483" s="90" t="s">
        <v>93</v>
      </c>
      <c r="AW2483" s="90" t="s">
        <v>3908</v>
      </c>
      <c r="AX2483" s="90" t="s">
        <v>22927</v>
      </c>
      <c r="AY2483" s="90" t="s">
        <v>3910</v>
      </c>
      <c r="AZ2483" s="90" t="s">
        <v>22927</v>
      </c>
      <c r="BA2483" s="90" t="s">
        <v>97</v>
      </c>
      <c r="BB2483" s="90" t="s">
        <v>22928</v>
      </c>
      <c r="BC2483" s="90" t="s">
        <v>99</v>
      </c>
      <c r="BD2483" s="90" t="s">
        <v>100</v>
      </c>
      <c r="BE2483" s="90" t="s">
        <v>61</v>
      </c>
      <c r="BF2483" s="90" t="s">
        <v>209</v>
      </c>
      <c r="BG2483" s="90" t="s">
        <v>101</v>
      </c>
    </row>
    <row r="2484" s="85" customFormat="1" ht="19" customHeight="1" spans="1:59">
      <c r="A2484" s="90" t="s">
        <v>516</v>
      </c>
      <c r="B2484" s="90" t="s">
        <v>517</v>
      </c>
      <c r="C2484" s="90" t="s">
        <v>518</v>
      </c>
      <c r="D2484" s="90" t="s">
        <v>519</v>
      </c>
      <c r="E2484" s="90" t="s">
        <v>6125</v>
      </c>
      <c r="F2484" s="90" t="s">
        <v>10536</v>
      </c>
      <c r="G2484" s="90" t="s">
        <v>9459</v>
      </c>
      <c r="H2484" s="90" t="s">
        <v>539</v>
      </c>
      <c r="I2484" s="90" t="s">
        <v>22929</v>
      </c>
      <c r="J2484" s="90" t="s">
        <v>22930</v>
      </c>
      <c r="K2484" s="90" t="s">
        <v>22931</v>
      </c>
      <c r="L2484" s="90" t="s">
        <v>73</v>
      </c>
      <c r="M2484" s="90" t="s">
        <v>7857</v>
      </c>
      <c r="N2484" s="90" t="s">
        <v>397</v>
      </c>
      <c r="O2484" s="90" t="s">
        <v>238</v>
      </c>
      <c r="P2484" s="90" t="s">
        <v>239</v>
      </c>
      <c r="Q2484" s="90" t="s">
        <v>2681</v>
      </c>
      <c r="R2484" s="90" t="s">
        <v>399</v>
      </c>
      <c r="S2484" s="90" t="s">
        <v>22932</v>
      </c>
      <c r="T2484" s="90" t="s">
        <v>119</v>
      </c>
      <c r="U2484" s="15">
        <v>0</v>
      </c>
      <c r="V2484" s="15">
        <v>26400</v>
      </c>
      <c r="W2484" s="15">
        <v>30000</v>
      </c>
      <c r="X2484" s="15">
        <v>13000</v>
      </c>
      <c r="Y2484" s="90" t="s">
        <v>143</v>
      </c>
      <c r="Z2484" s="90" t="s">
        <v>83</v>
      </c>
      <c r="AA2484" s="90" t="s">
        <v>84</v>
      </c>
      <c r="AB2484" s="90" t="s">
        <v>6132</v>
      </c>
      <c r="AC2484" s="90" t="s">
        <v>121</v>
      </c>
      <c r="AD2484" s="90" t="s">
        <v>87</v>
      </c>
      <c r="AE2484" s="90" t="s">
        <v>61</v>
      </c>
      <c r="AF2484" s="90" t="s">
        <v>61</v>
      </c>
      <c r="AG2484" s="90" t="s">
        <v>89</v>
      </c>
      <c r="AH2484" s="90" t="s">
        <v>89</v>
      </c>
      <c r="AI2484" s="90" t="s">
        <v>89</v>
      </c>
      <c r="AJ2484" s="90" t="s">
        <v>89</v>
      </c>
      <c r="AK2484" s="90" t="s">
        <v>89</v>
      </c>
      <c r="AL2484" s="90" t="s">
        <v>89</v>
      </c>
      <c r="AM2484" s="90" t="s">
        <v>89</v>
      </c>
      <c r="AN2484" s="90" t="s">
        <v>89</v>
      </c>
      <c r="AO2484" s="90" t="s">
        <v>89</v>
      </c>
      <c r="AP2484" s="90" t="s">
        <v>89</v>
      </c>
      <c r="AQ2484" s="90" t="s">
        <v>90</v>
      </c>
      <c r="AR2484" s="90" t="s">
        <v>90</v>
      </c>
      <c r="AS2484" s="90" t="s">
        <v>91</v>
      </c>
      <c r="AT2484" s="90" t="s">
        <v>92</v>
      </c>
      <c r="AU2484" s="90" t="s">
        <v>92</v>
      </c>
      <c r="AV2484" s="90" t="s">
        <v>93</v>
      </c>
      <c r="AW2484" s="90" t="s">
        <v>6133</v>
      </c>
      <c r="AX2484" s="90" t="s">
        <v>22933</v>
      </c>
      <c r="AY2484" s="90" t="s">
        <v>6135</v>
      </c>
      <c r="AZ2484" s="90" t="s">
        <v>22933</v>
      </c>
      <c r="BA2484" s="90" t="s">
        <v>97</v>
      </c>
      <c r="BB2484" s="90" t="s">
        <v>22934</v>
      </c>
      <c r="BC2484" s="90" t="s">
        <v>99</v>
      </c>
      <c r="BD2484" s="90" t="s">
        <v>150</v>
      </c>
      <c r="BE2484" s="90" t="s">
        <v>61</v>
      </c>
      <c r="BF2484" s="90" t="s">
        <v>119</v>
      </c>
      <c r="BG2484" s="90" t="s">
        <v>101</v>
      </c>
    </row>
    <row r="2485" s="85" customFormat="1" ht="19" customHeight="1" spans="1:59">
      <c r="A2485" s="90" t="s">
        <v>646</v>
      </c>
      <c r="B2485" s="90" t="s">
        <v>647</v>
      </c>
      <c r="C2485" s="90" t="s">
        <v>2304</v>
      </c>
      <c r="D2485" s="90" t="s">
        <v>2305</v>
      </c>
      <c r="E2485" s="90" t="s">
        <v>22935</v>
      </c>
      <c r="F2485" s="90" t="s">
        <v>2307</v>
      </c>
      <c r="G2485" s="90" t="s">
        <v>975</v>
      </c>
      <c r="H2485" s="90" t="s">
        <v>109</v>
      </c>
      <c r="I2485" s="90" t="s">
        <v>22936</v>
      </c>
      <c r="J2485" s="90" t="s">
        <v>22937</v>
      </c>
      <c r="K2485" s="90" t="s">
        <v>22938</v>
      </c>
      <c r="L2485" s="90" t="s">
        <v>73</v>
      </c>
      <c r="M2485" s="90" t="s">
        <v>341</v>
      </c>
      <c r="N2485" s="90" t="s">
        <v>948</v>
      </c>
      <c r="O2485" s="90" t="s">
        <v>186</v>
      </c>
      <c r="P2485" s="90" t="s">
        <v>187</v>
      </c>
      <c r="Q2485" s="90" t="s">
        <v>188</v>
      </c>
      <c r="R2485" s="90" t="s">
        <v>187</v>
      </c>
      <c r="S2485" s="90" t="s">
        <v>22939</v>
      </c>
      <c r="T2485" s="90" t="s">
        <v>119</v>
      </c>
      <c r="U2485" s="15">
        <v>0</v>
      </c>
      <c r="V2485" s="15">
        <v>8667</v>
      </c>
      <c r="W2485" s="15">
        <v>4500</v>
      </c>
      <c r="X2485" s="15">
        <v>2000</v>
      </c>
      <c r="Y2485" s="90" t="s">
        <v>82</v>
      </c>
      <c r="Z2485" s="90" t="s">
        <v>83</v>
      </c>
      <c r="AA2485" s="90" t="s">
        <v>84</v>
      </c>
      <c r="AB2485" s="90" t="s">
        <v>22940</v>
      </c>
      <c r="AC2485" s="90" t="s">
        <v>359</v>
      </c>
      <c r="AD2485" s="90" t="s">
        <v>87</v>
      </c>
      <c r="AE2485" s="90" t="s">
        <v>61</v>
      </c>
      <c r="AF2485" s="90" t="s">
        <v>61</v>
      </c>
      <c r="AG2485" s="90" t="s">
        <v>89</v>
      </c>
      <c r="AH2485" s="90" t="s">
        <v>89</v>
      </c>
      <c r="AI2485" s="90" t="s">
        <v>89</v>
      </c>
      <c r="AJ2485" s="90" t="s">
        <v>88</v>
      </c>
      <c r="AK2485" s="90" t="s">
        <v>89</v>
      </c>
      <c r="AL2485" s="90" t="s">
        <v>89</v>
      </c>
      <c r="AM2485" s="90" t="s">
        <v>89</v>
      </c>
      <c r="AN2485" s="90" t="s">
        <v>89</v>
      </c>
      <c r="AO2485" s="90" t="s">
        <v>88</v>
      </c>
      <c r="AP2485" s="90" t="s">
        <v>89</v>
      </c>
      <c r="AQ2485" s="90" t="s">
        <v>90</v>
      </c>
      <c r="AR2485" s="90" t="s">
        <v>90</v>
      </c>
      <c r="AS2485" s="90" t="s">
        <v>91</v>
      </c>
      <c r="AT2485" s="90" t="s">
        <v>92</v>
      </c>
      <c r="AU2485" s="90" t="s">
        <v>92</v>
      </c>
      <c r="AV2485" s="90" t="s">
        <v>93</v>
      </c>
      <c r="AW2485" s="90" t="s">
        <v>22941</v>
      </c>
      <c r="AX2485" s="90" t="s">
        <v>22942</v>
      </c>
      <c r="AY2485" s="90" t="s">
        <v>22943</v>
      </c>
      <c r="AZ2485" s="90" t="s">
        <v>22942</v>
      </c>
      <c r="BA2485" s="90" t="s">
        <v>97</v>
      </c>
      <c r="BB2485" s="90" t="s">
        <v>22944</v>
      </c>
      <c r="BC2485" s="90" t="s">
        <v>99</v>
      </c>
      <c r="BD2485" s="90" t="s">
        <v>100</v>
      </c>
      <c r="BE2485" s="90" t="s">
        <v>61</v>
      </c>
      <c r="BF2485" s="90" t="s">
        <v>119</v>
      </c>
      <c r="BG2485" s="90" t="s">
        <v>101</v>
      </c>
    </row>
    <row r="2486" s="85" customFormat="1" ht="19" customHeight="1" spans="1:59">
      <c r="A2486" s="90" t="s">
        <v>302</v>
      </c>
      <c r="B2486" s="90" t="s">
        <v>303</v>
      </c>
      <c r="C2486" s="90" t="s">
        <v>1968</v>
      </c>
      <c r="D2486" s="90" t="s">
        <v>1969</v>
      </c>
      <c r="E2486" s="90" t="s">
        <v>1970</v>
      </c>
      <c r="F2486" s="90" t="s">
        <v>8037</v>
      </c>
      <c r="G2486" s="90" t="s">
        <v>1903</v>
      </c>
      <c r="H2486" s="90" t="s">
        <v>539</v>
      </c>
      <c r="I2486" s="90" t="s">
        <v>19212</v>
      </c>
      <c r="J2486" s="90" t="s">
        <v>22945</v>
      </c>
      <c r="K2486" s="90" t="s">
        <v>19214</v>
      </c>
      <c r="L2486" s="90" t="s">
        <v>73</v>
      </c>
      <c r="M2486" s="90" t="s">
        <v>3242</v>
      </c>
      <c r="N2486" s="90" t="s">
        <v>4350</v>
      </c>
      <c r="O2486" s="90" t="s">
        <v>97</v>
      </c>
      <c r="P2486" s="90" t="s">
        <v>545</v>
      </c>
      <c r="Q2486" s="90" t="s">
        <v>546</v>
      </c>
      <c r="R2486" s="90" t="s">
        <v>547</v>
      </c>
      <c r="S2486" s="90" t="s">
        <v>19386</v>
      </c>
      <c r="T2486" s="90" t="s">
        <v>380</v>
      </c>
      <c r="U2486" s="15">
        <v>43900</v>
      </c>
      <c r="V2486" s="15">
        <v>474200</v>
      </c>
      <c r="W2486" s="15">
        <v>123700</v>
      </c>
      <c r="X2486" s="15">
        <v>40000</v>
      </c>
      <c r="Y2486" s="90" t="s">
        <v>143</v>
      </c>
      <c r="Z2486" s="90" t="s">
        <v>83</v>
      </c>
      <c r="AA2486" s="90" t="s">
        <v>84</v>
      </c>
      <c r="AB2486" s="90" t="s">
        <v>1979</v>
      </c>
      <c r="AC2486" s="90" t="s">
        <v>359</v>
      </c>
      <c r="AD2486" s="90" t="s">
        <v>87</v>
      </c>
      <c r="AE2486" s="90" t="s">
        <v>61</v>
      </c>
      <c r="AF2486" s="90" t="s">
        <v>61</v>
      </c>
      <c r="AG2486" s="90" t="s">
        <v>89</v>
      </c>
      <c r="AH2486" s="90" t="s">
        <v>89</v>
      </c>
      <c r="AI2486" s="90" t="s">
        <v>89</v>
      </c>
      <c r="AJ2486" s="90" t="s">
        <v>89</v>
      </c>
      <c r="AK2486" s="90" t="s">
        <v>89</v>
      </c>
      <c r="AL2486" s="90" t="s">
        <v>89</v>
      </c>
      <c r="AM2486" s="90" t="s">
        <v>89</v>
      </c>
      <c r="AN2486" s="90" t="s">
        <v>89</v>
      </c>
      <c r="AO2486" s="90" t="s">
        <v>89</v>
      </c>
      <c r="AP2486" s="90" t="s">
        <v>89</v>
      </c>
      <c r="AQ2486" s="90" t="s">
        <v>90</v>
      </c>
      <c r="AR2486" s="90" t="s">
        <v>90</v>
      </c>
      <c r="AS2486" s="90" t="s">
        <v>91</v>
      </c>
      <c r="AT2486" s="90" t="s">
        <v>92</v>
      </c>
      <c r="AU2486" s="90" t="s">
        <v>92</v>
      </c>
      <c r="AV2486" s="90" t="s">
        <v>93</v>
      </c>
      <c r="AW2486" s="90" t="s">
        <v>1980</v>
      </c>
      <c r="AX2486" s="90" t="s">
        <v>22946</v>
      </c>
      <c r="AY2486" s="90" t="s">
        <v>1982</v>
      </c>
      <c r="AZ2486" s="90" t="s">
        <v>22946</v>
      </c>
      <c r="BA2486" s="90" t="s">
        <v>97</v>
      </c>
      <c r="BB2486" s="90" t="s">
        <v>22947</v>
      </c>
      <c r="BC2486" s="90" t="s">
        <v>99</v>
      </c>
      <c r="BD2486" s="90" t="s">
        <v>150</v>
      </c>
      <c r="BE2486" s="90" t="s">
        <v>61</v>
      </c>
      <c r="BF2486" s="90" t="s">
        <v>380</v>
      </c>
      <c r="BG2486" s="90" t="s">
        <v>101</v>
      </c>
    </row>
    <row r="2487" s="85" customFormat="1" ht="19" customHeight="1" spans="1:59">
      <c r="A2487" s="90" t="s">
        <v>441</v>
      </c>
      <c r="B2487" s="90" t="s">
        <v>442</v>
      </c>
      <c r="C2487" s="90" t="s">
        <v>1270</v>
      </c>
      <c r="D2487" s="90" t="s">
        <v>1271</v>
      </c>
      <c r="E2487" s="90" t="s">
        <v>3275</v>
      </c>
      <c r="F2487" s="90" t="s">
        <v>447</v>
      </c>
      <c r="G2487" s="90" t="s">
        <v>447</v>
      </c>
      <c r="H2487" s="90" t="s">
        <v>109</v>
      </c>
      <c r="I2487" s="90" t="s">
        <v>22948</v>
      </c>
      <c r="J2487" s="90" t="s">
        <v>22949</v>
      </c>
      <c r="K2487" s="90" t="s">
        <v>22950</v>
      </c>
      <c r="L2487" s="90" t="s">
        <v>73</v>
      </c>
      <c r="M2487" s="90" t="s">
        <v>4693</v>
      </c>
      <c r="N2487" s="90" t="s">
        <v>326</v>
      </c>
      <c r="O2487" s="90" t="s">
        <v>1537</v>
      </c>
      <c r="P2487" s="90" t="s">
        <v>1538</v>
      </c>
      <c r="Q2487" s="90" t="s">
        <v>2425</v>
      </c>
      <c r="R2487" s="90" t="s">
        <v>2426</v>
      </c>
      <c r="S2487" s="90" t="s">
        <v>22951</v>
      </c>
      <c r="T2487" s="90" t="s">
        <v>380</v>
      </c>
      <c r="U2487" s="15">
        <v>0</v>
      </c>
      <c r="V2487" s="15">
        <v>35000</v>
      </c>
      <c r="W2487" s="15">
        <v>28000</v>
      </c>
      <c r="X2487" s="15">
        <v>14000</v>
      </c>
      <c r="Y2487" s="90" t="s">
        <v>143</v>
      </c>
      <c r="Z2487" s="90" t="s">
        <v>83</v>
      </c>
      <c r="AA2487" s="90" t="s">
        <v>84</v>
      </c>
      <c r="AB2487" s="90" t="s">
        <v>3283</v>
      </c>
      <c r="AC2487" s="90" t="s">
        <v>121</v>
      </c>
      <c r="AD2487" s="90" t="s">
        <v>87</v>
      </c>
      <c r="AE2487" s="90" t="s">
        <v>61</v>
      </c>
      <c r="AF2487" s="90" t="s">
        <v>61</v>
      </c>
      <c r="AG2487" s="90" t="s">
        <v>89</v>
      </c>
      <c r="AH2487" s="90" t="s">
        <v>89</v>
      </c>
      <c r="AI2487" s="90" t="s">
        <v>89</v>
      </c>
      <c r="AJ2487" s="90" t="s">
        <v>89</v>
      </c>
      <c r="AK2487" s="90" t="s">
        <v>89</v>
      </c>
      <c r="AL2487" s="90" t="s">
        <v>89</v>
      </c>
      <c r="AM2487" s="90" t="s">
        <v>89</v>
      </c>
      <c r="AN2487" s="90" t="s">
        <v>89</v>
      </c>
      <c r="AO2487" s="90" t="s">
        <v>89</v>
      </c>
      <c r="AP2487" s="90" t="s">
        <v>89</v>
      </c>
      <c r="AQ2487" s="90" t="s">
        <v>90</v>
      </c>
      <c r="AR2487" s="90" t="s">
        <v>90</v>
      </c>
      <c r="AS2487" s="90" t="s">
        <v>91</v>
      </c>
      <c r="AT2487" s="90" t="s">
        <v>92</v>
      </c>
      <c r="AU2487" s="90" t="s">
        <v>92</v>
      </c>
      <c r="AV2487" s="90" t="s">
        <v>93</v>
      </c>
      <c r="AW2487" s="90" t="s">
        <v>3284</v>
      </c>
      <c r="AX2487" s="90" t="s">
        <v>22952</v>
      </c>
      <c r="AY2487" s="90" t="s">
        <v>3286</v>
      </c>
      <c r="AZ2487" s="90" t="s">
        <v>22952</v>
      </c>
      <c r="BA2487" s="90" t="s">
        <v>97</v>
      </c>
      <c r="BB2487" s="90" t="s">
        <v>22953</v>
      </c>
      <c r="BC2487" s="90" t="s">
        <v>99</v>
      </c>
      <c r="BD2487" s="90" t="s">
        <v>150</v>
      </c>
      <c r="BE2487" s="90" t="s">
        <v>61</v>
      </c>
      <c r="BF2487" s="90" t="s">
        <v>380</v>
      </c>
      <c r="BG2487" s="90" t="s">
        <v>101</v>
      </c>
    </row>
    <row r="2488" s="85" customFormat="1" ht="19" customHeight="1" spans="1:59">
      <c r="A2488" s="90" t="s">
        <v>151</v>
      </c>
      <c r="B2488" s="90" t="s">
        <v>152</v>
      </c>
      <c r="C2488" s="90" t="s">
        <v>1125</v>
      </c>
      <c r="D2488" s="90" t="s">
        <v>1126</v>
      </c>
      <c r="E2488" s="90" t="s">
        <v>22954</v>
      </c>
      <c r="F2488" s="90" t="s">
        <v>22955</v>
      </c>
      <c r="G2488" s="90" t="s">
        <v>745</v>
      </c>
      <c r="H2488" s="90" t="s">
        <v>69</v>
      </c>
      <c r="I2488" s="90" t="s">
        <v>22956</v>
      </c>
      <c r="J2488" s="90" t="s">
        <v>22957</v>
      </c>
      <c r="K2488" s="90" t="s">
        <v>22958</v>
      </c>
      <c r="L2488" s="90" t="s">
        <v>73</v>
      </c>
      <c r="M2488" s="90" t="s">
        <v>4828</v>
      </c>
      <c r="N2488" s="90" t="s">
        <v>948</v>
      </c>
      <c r="O2488" s="90" t="s">
        <v>76</v>
      </c>
      <c r="P2488" s="90" t="s">
        <v>77</v>
      </c>
      <c r="Q2488" s="90" t="s">
        <v>277</v>
      </c>
      <c r="R2488" s="90" t="s">
        <v>278</v>
      </c>
      <c r="S2488" s="90" t="s">
        <v>22959</v>
      </c>
      <c r="T2488" s="90" t="s">
        <v>328</v>
      </c>
      <c r="U2488" s="15">
        <v>0</v>
      </c>
      <c r="V2488" s="15">
        <v>13800</v>
      </c>
      <c r="W2488" s="15">
        <v>13800</v>
      </c>
      <c r="X2488" s="15">
        <v>13800</v>
      </c>
      <c r="Y2488" s="90" t="s">
        <v>82</v>
      </c>
      <c r="Z2488" s="90" t="s">
        <v>83</v>
      </c>
      <c r="AA2488" s="90" t="s">
        <v>84</v>
      </c>
      <c r="AB2488" s="90" t="s">
        <v>22960</v>
      </c>
      <c r="AC2488" s="90" t="s">
        <v>191</v>
      </c>
      <c r="AD2488" s="90" t="s">
        <v>87</v>
      </c>
      <c r="AE2488" s="90" t="s">
        <v>61</v>
      </c>
      <c r="AF2488" s="90" t="s">
        <v>61</v>
      </c>
      <c r="AG2488" s="90" t="s">
        <v>89</v>
      </c>
      <c r="AH2488" s="90" t="s">
        <v>88</v>
      </c>
      <c r="AI2488" s="90" t="s">
        <v>88</v>
      </c>
      <c r="AJ2488" s="90" t="s">
        <v>88</v>
      </c>
      <c r="AK2488" s="90" t="s">
        <v>89</v>
      </c>
      <c r="AL2488" s="90" t="s">
        <v>89</v>
      </c>
      <c r="AM2488" s="90" t="s">
        <v>88</v>
      </c>
      <c r="AN2488" s="90" t="s">
        <v>88</v>
      </c>
      <c r="AO2488" s="90" t="s">
        <v>88</v>
      </c>
      <c r="AP2488" s="90" t="s">
        <v>89</v>
      </c>
      <c r="AQ2488" s="90" t="s">
        <v>90</v>
      </c>
      <c r="AR2488" s="90" t="s">
        <v>90</v>
      </c>
      <c r="AS2488" s="90" t="s">
        <v>91</v>
      </c>
      <c r="AT2488" s="90" t="s">
        <v>92</v>
      </c>
      <c r="AU2488" s="90" t="s">
        <v>92</v>
      </c>
      <c r="AV2488" s="90" t="s">
        <v>93</v>
      </c>
      <c r="AW2488" s="90" t="s">
        <v>22961</v>
      </c>
      <c r="AX2488" s="90" t="s">
        <v>22962</v>
      </c>
      <c r="AY2488" s="90" t="s">
        <v>22963</v>
      </c>
      <c r="AZ2488" s="90" t="s">
        <v>22962</v>
      </c>
      <c r="BA2488" s="90" t="s">
        <v>97</v>
      </c>
      <c r="BB2488" s="90" t="s">
        <v>22964</v>
      </c>
      <c r="BC2488" s="90" t="s">
        <v>99</v>
      </c>
      <c r="BD2488" s="90" t="s">
        <v>100</v>
      </c>
      <c r="BE2488" s="90" t="s">
        <v>61</v>
      </c>
      <c r="BF2488" s="90" t="s">
        <v>328</v>
      </c>
      <c r="BG2488" s="90" t="s">
        <v>101</v>
      </c>
    </row>
    <row r="2489" s="85" customFormat="1" ht="19" customHeight="1" spans="1:59">
      <c r="A2489" s="90" t="s">
        <v>267</v>
      </c>
      <c r="B2489" s="90" t="s">
        <v>268</v>
      </c>
      <c r="C2489" s="90" t="s">
        <v>269</v>
      </c>
      <c r="D2489" s="90" t="s">
        <v>270</v>
      </c>
      <c r="E2489" s="90" t="s">
        <v>6559</v>
      </c>
      <c r="F2489" s="90" t="s">
        <v>287</v>
      </c>
      <c r="G2489" s="90" t="s">
        <v>287</v>
      </c>
      <c r="H2489" s="90" t="s">
        <v>109</v>
      </c>
      <c r="I2489" s="90" t="s">
        <v>22965</v>
      </c>
      <c r="J2489" s="90" t="s">
        <v>22966</v>
      </c>
      <c r="K2489" s="90" t="s">
        <v>22967</v>
      </c>
      <c r="L2489" s="90" t="s">
        <v>73</v>
      </c>
      <c r="M2489" s="90" t="s">
        <v>2839</v>
      </c>
      <c r="N2489" s="90" t="s">
        <v>2596</v>
      </c>
      <c r="O2489" s="90" t="s">
        <v>138</v>
      </c>
      <c r="P2489" s="90" t="s">
        <v>139</v>
      </c>
      <c r="Q2489" s="90" t="s">
        <v>140</v>
      </c>
      <c r="R2489" s="90" t="s">
        <v>141</v>
      </c>
      <c r="S2489" s="90" t="s">
        <v>22968</v>
      </c>
      <c r="T2489" s="90" t="s">
        <v>380</v>
      </c>
      <c r="U2489" s="15">
        <v>0</v>
      </c>
      <c r="V2489" s="15">
        <v>382047</v>
      </c>
      <c r="W2489" s="15">
        <v>286535</v>
      </c>
      <c r="X2489" s="15">
        <v>52000</v>
      </c>
      <c r="Y2489" s="90" t="s">
        <v>143</v>
      </c>
      <c r="Z2489" s="90" t="s">
        <v>83</v>
      </c>
      <c r="AA2489" s="90" t="s">
        <v>84</v>
      </c>
      <c r="AB2489" s="90" t="s">
        <v>6564</v>
      </c>
      <c r="AC2489" s="90" t="s">
        <v>145</v>
      </c>
      <c r="AD2489" s="90" t="s">
        <v>87</v>
      </c>
      <c r="AE2489" s="90" t="s">
        <v>61</v>
      </c>
      <c r="AF2489" s="90" t="s">
        <v>61</v>
      </c>
      <c r="AG2489" s="90" t="s">
        <v>89</v>
      </c>
      <c r="AH2489" s="90" t="s">
        <v>89</v>
      </c>
      <c r="AI2489" s="90" t="s">
        <v>89</v>
      </c>
      <c r="AJ2489" s="90" t="s">
        <v>89</v>
      </c>
      <c r="AK2489" s="90" t="s">
        <v>89</v>
      </c>
      <c r="AL2489" s="90" t="s">
        <v>89</v>
      </c>
      <c r="AM2489" s="90" t="s">
        <v>89</v>
      </c>
      <c r="AN2489" s="90" t="s">
        <v>89</v>
      </c>
      <c r="AO2489" s="90" t="s">
        <v>89</v>
      </c>
      <c r="AP2489" s="90" t="s">
        <v>89</v>
      </c>
      <c r="AQ2489" s="90" t="s">
        <v>90</v>
      </c>
      <c r="AR2489" s="90" t="s">
        <v>90</v>
      </c>
      <c r="AS2489" s="90" t="s">
        <v>91</v>
      </c>
      <c r="AT2489" s="90" t="s">
        <v>92</v>
      </c>
      <c r="AU2489" s="90" t="s">
        <v>92</v>
      </c>
      <c r="AV2489" s="90" t="s">
        <v>93</v>
      </c>
      <c r="AW2489" s="90" t="s">
        <v>6565</v>
      </c>
      <c r="AX2489" s="90" t="s">
        <v>22969</v>
      </c>
      <c r="AY2489" s="90" t="s">
        <v>6567</v>
      </c>
      <c r="AZ2489" s="90" t="s">
        <v>22969</v>
      </c>
      <c r="BA2489" s="90" t="s">
        <v>215</v>
      </c>
      <c r="BB2489" s="90" t="s">
        <v>22970</v>
      </c>
      <c r="BC2489" s="90" t="s">
        <v>99</v>
      </c>
      <c r="BD2489" s="90" t="s">
        <v>150</v>
      </c>
      <c r="BE2489" s="90" t="s">
        <v>61</v>
      </c>
      <c r="BF2489" s="90" t="s">
        <v>380</v>
      </c>
      <c r="BG2489" s="90" t="s">
        <v>101</v>
      </c>
    </row>
    <row r="2490" s="85" customFormat="1" ht="19" customHeight="1" spans="1:59">
      <c r="A2490" s="90" t="s">
        <v>441</v>
      </c>
      <c r="B2490" s="90" t="s">
        <v>442</v>
      </c>
      <c r="C2490" s="90" t="s">
        <v>831</v>
      </c>
      <c r="D2490" s="90" t="s">
        <v>832</v>
      </c>
      <c r="E2490" s="90" t="s">
        <v>22971</v>
      </c>
      <c r="F2490" s="90" t="s">
        <v>1532</v>
      </c>
      <c r="G2490" s="90" t="s">
        <v>1533</v>
      </c>
      <c r="H2490" s="90" t="s">
        <v>109</v>
      </c>
      <c r="I2490" s="90" t="s">
        <v>22972</v>
      </c>
      <c r="J2490" s="90" t="s">
        <v>22973</v>
      </c>
      <c r="K2490" s="90" t="s">
        <v>22974</v>
      </c>
      <c r="L2490" s="90" t="s">
        <v>73</v>
      </c>
      <c r="M2490" s="90" t="s">
        <v>526</v>
      </c>
      <c r="N2490" s="90" t="s">
        <v>2029</v>
      </c>
      <c r="O2490" s="90" t="s">
        <v>221</v>
      </c>
      <c r="P2490" s="90" t="s">
        <v>222</v>
      </c>
      <c r="Q2490" s="90" t="s">
        <v>2693</v>
      </c>
      <c r="R2490" s="90" t="s">
        <v>222</v>
      </c>
      <c r="S2490" s="90" t="s">
        <v>22975</v>
      </c>
      <c r="T2490" s="90" t="s">
        <v>380</v>
      </c>
      <c r="U2490" s="15">
        <v>0</v>
      </c>
      <c r="V2490" s="15">
        <v>8000</v>
      </c>
      <c r="W2490" s="15">
        <v>6400</v>
      </c>
      <c r="X2490" s="15">
        <v>3000</v>
      </c>
      <c r="Y2490" s="90" t="s">
        <v>82</v>
      </c>
      <c r="Z2490" s="90" t="s">
        <v>83</v>
      </c>
      <c r="AA2490" s="90" t="s">
        <v>84</v>
      </c>
      <c r="AB2490" s="90" t="s">
        <v>22976</v>
      </c>
      <c r="AC2490" s="90" t="s">
        <v>211</v>
      </c>
      <c r="AD2490" s="90" t="s">
        <v>87</v>
      </c>
      <c r="AE2490" s="90" t="s">
        <v>61</v>
      </c>
      <c r="AF2490" s="90" t="s">
        <v>61</v>
      </c>
      <c r="AG2490" s="90" t="s">
        <v>89</v>
      </c>
      <c r="AH2490" s="90" t="s">
        <v>89</v>
      </c>
      <c r="AI2490" s="90" t="s">
        <v>89</v>
      </c>
      <c r="AJ2490" s="90" t="s">
        <v>89</v>
      </c>
      <c r="AK2490" s="90" t="s">
        <v>89</v>
      </c>
      <c r="AL2490" s="90" t="s">
        <v>89</v>
      </c>
      <c r="AM2490" s="90" t="s">
        <v>89</v>
      </c>
      <c r="AN2490" s="90" t="s">
        <v>89</v>
      </c>
      <c r="AO2490" s="90" t="s">
        <v>89</v>
      </c>
      <c r="AP2490" s="90" t="s">
        <v>89</v>
      </c>
      <c r="AQ2490" s="90" t="s">
        <v>90</v>
      </c>
      <c r="AR2490" s="90" t="s">
        <v>90</v>
      </c>
      <c r="AS2490" s="90" t="s">
        <v>91</v>
      </c>
      <c r="AT2490" s="90" t="s">
        <v>92</v>
      </c>
      <c r="AU2490" s="90" t="s">
        <v>92</v>
      </c>
      <c r="AV2490" s="90" t="s">
        <v>93</v>
      </c>
      <c r="AW2490" s="90" t="s">
        <v>22977</v>
      </c>
      <c r="AX2490" s="90" t="s">
        <v>22978</v>
      </c>
      <c r="AY2490" s="90" t="s">
        <v>10658</v>
      </c>
      <c r="AZ2490" s="90" t="s">
        <v>22978</v>
      </c>
      <c r="BA2490" s="90" t="s">
        <v>97</v>
      </c>
      <c r="BB2490" s="90" t="s">
        <v>22979</v>
      </c>
      <c r="BC2490" s="90" t="s">
        <v>99</v>
      </c>
      <c r="BD2490" s="90" t="s">
        <v>100</v>
      </c>
      <c r="BE2490" s="90" t="s">
        <v>61</v>
      </c>
      <c r="BF2490" s="90" t="s">
        <v>380</v>
      </c>
      <c r="BG2490" s="90" t="s">
        <v>101</v>
      </c>
    </row>
    <row r="2491" s="85" customFormat="1" ht="19" customHeight="1" spans="1:59">
      <c r="A2491" s="90" t="s">
        <v>267</v>
      </c>
      <c r="B2491" s="90" t="s">
        <v>268</v>
      </c>
      <c r="C2491" s="90" t="s">
        <v>269</v>
      </c>
      <c r="D2491" s="90" t="s">
        <v>270</v>
      </c>
      <c r="E2491" s="90" t="s">
        <v>4146</v>
      </c>
      <c r="F2491" s="90" t="s">
        <v>287</v>
      </c>
      <c r="G2491" s="90" t="s">
        <v>287</v>
      </c>
      <c r="H2491" s="90" t="s">
        <v>109</v>
      </c>
      <c r="I2491" s="90" t="s">
        <v>22980</v>
      </c>
      <c r="J2491" s="90" t="s">
        <v>22981</v>
      </c>
      <c r="K2491" s="90" t="s">
        <v>22982</v>
      </c>
      <c r="L2491" s="90" t="s">
        <v>73</v>
      </c>
      <c r="M2491" s="90" t="s">
        <v>508</v>
      </c>
      <c r="N2491" s="90" t="s">
        <v>509</v>
      </c>
      <c r="O2491" s="90" t="s">
        <v>292</v>
      </c>
      <c r="P2491" s="90" t="s">
        <v>293</v>
      </c>
      <c r="Q2491" s="90" t="s">
        <v>294</v>
      </c>
      <c r="R2491" s="90" t="s">
        <v>295</v>
      </c>
      <c r="S2491" s="90" t="s">
        <v>22983</v>
      </c>
      <c r="T2491" s="90" t="s">
        <v>119</v>
      </c>
      <c r="U2491" s="15">
        <v>0</v>
      </c>
      <c r="V2491" s="15">
        <v>324390</v>
      </c>
      <c r="W2491" s="15">
        <v>237000</v>
      </c>
      <c r="X2491" s="15">
        <v>1000</v>
      </c>
      <c r="Y2491" s="90" t="s">
        <v>82</v>
      </c>
      <c r="Z2491" s="90" t="s">
        <v>83</v>
      </c>
      <c r="AA2491" s="90" t="s">
        <v>84</v>
      </c>
      <c r="AB2491" s="90" t="s">
        <v>4153</v>
      </c>
      <c r="AC2491" s="90" t="s">
        <v>211</v>
      </c>
      <c r="AD2491" s="90" t="s">
        <v>87</v>
      </c>
      <c r="AE2491" s="90" t="s">
        <v>61</v>
      </c>
      <c r="AF2491" s="90" t="s">
        <v>61</v>
      </c>
      <c r="AG2491" s="90" t="s">
        <v>89</v>
      </c>
      <c r="AH2491" s="90" t="s">
        <v>89</v>
      </c>
      <c r="AI2491" s="90" t="s">
        <v>89</v>
      </c>
      <c r="AJ2491" s="90" t="s">
        <v>89</v>
      </c>
      <c r="AK2491" s="90" t="s">
        <v>89</v>
      </c>
      <c r="AL2491" s="90" t="s">
        <v>89</v>
      </c>
      <c r="AM2491" s="90" t="s">
        <v>89</v>
      </c>
      <c r="AN2491" s="90" t="s">
        <v>89</v>
      </c>
      <c r="AO2491" s="90" t="s">
        <v>89</v>
      </c>
      <c r="AP2491" s="90" t="s">
        <v>89</v>
      </c>
      <c r="AQ2491" s="90" t="s">
        <v>90</v>
      </c>
      <c r="AR2491" s="90" t="s">
        <v>90</v>
      </c>
      <c r="AS2491" s="90" t="s">
        <v>91</v>
      </c>
      <c r="AT2491" s="90" t="s">
        <v>92</v>
      </c>
      <c r="AU2491" s="90" t="s">
        <v>92</v>
      </c>
      <c r="AV2491" s="90" t="s">
        <v>93</v>
      </c>
      <c r="AW2491" s="90" t="s">
        <v>4154</v>
      </c>
      <c r="AX2491" s="90" t="s">
        <v>22984</v>
      </c>
      <c r="AY2491" s="90" t="s">
        <v>4156</v>
      </c>
      <c r="AZ2491" s="90" t="s">
        <v>22984</v>
      </c>
      <c r="BA2491" s="90" t="s">
        <v>97</v>
      </c>
      <c r="BB2491" s="90" t="s">
        <v>22985</v>
      </c>
      <c r="BC2491" s="90" t="s">
        <v>99</v>
      </c>
      <c r="BD2491" s="90" t="s">
        <v>100</v>
      </c>
      <c r="BE2491" s="90" t="s">
        <v>61</v>
      </c>
      <c r="BF2491" s="90" t="s">
        <v>119</v>
      </c>
      <c r="BG2491" s="90" t="s">
        <v>101</v>
      </c>
    </row>
    <row r="2492" s="85" customFormat="1" ht="19" customHeight="1" spans="1:59">
      <c r="A2492" s="90" t="s">
        <v>1774</v>
      </c>
      <c r="B2492" s="90" t="s">
        <v>1775</v>
      </c>
      <c r="C2492" s="90" t="s">
        <v>6172</v>
      </c>
      <c r="D2492" s="90" t="s">
        <v>6173</v>
      </c>
      <c r="E2492" s="90" t="s">
        <v>22986</v>
      </c>
      <c r="F2492" s="90" t="s">
        <v>17752</v>
      </c>
      <c r="G2492" s="90" t="s">
        <v>1780</v>
      </c>
      <c r="H2492" s="90" t="s">
        <v>539</v>
      </c>
      <c r="I2492" s="90" t="s">
        <v>4835</v>
      </c>
      <c r="J2492" s="90" t="s">
        <v>22987</v>
      </c>
      <c r="K2492" s="90" t="s">
        <v>4837</v>
      </c>
      <c r="L2492" s="90" t="s">
        <v>73</v>
      </c>
      <c r="M2492" s="90" t="s">
        <v>1303</v>
      </c>
      <c r="N2492" s="90" t="s">
        <v>203</v>
      </c>
      <c r="O2492" s="90" t="s">
        <v>97</v>
      </c>
      <c r="P2492" s="90" t="s">
        <v>545</v>
      </c>
      <c r="Q2492" s="90" t="s">
        <v>546</v>
      </c>
      <c r="R2492" s="90" t="s">
        <v>547</v>
      </c>
      <c r="S2492" s="90" t="s">
        <v>22626</v>
      </c>
      <c r="T2492" s="90" t="s">
        <v>380</v>
      </c>
      <c r="U2492" s="15">
        <v>3500</v>
      </c>
      <c r="V2492" s="15">
        <v>175980</v>
      </c>
      <c r="W2492" s="15">
        <v>104700</v>
      </c>
      <c r="X2492" s="15">
        <v>1250</v>
      </c>
      <c r="Y2492" s="90" t="s">
        <v>143</v>
      </c>
      <c r="Z2492" s="90" t="s">
        <v>83</v>
      </c>
      <c r="AA2492" s="90" t="s">
        <v>84</v>
      </c>
      <c r="AB2492" s="90" t="s">
        <v>22988</v>
      </c>
      <c r="AC2492" s="90" t="s">
        <v>121</v>
      </c>
      <c r="AD2492" s="90" t="s">
        <v>87</v>
      </c>
      <c r="AE2492" s="90" t="s">
        <v>61</v>
      </c>
      <c r="AF2492" s="90" t="s">
        <v>61</v>
      </c>
      <c r="AG2492" s="90" t="s">
        <v>89</v>
      </c>
      <c r="AH2492" s="90" t="s">
        <v>89</v>
      </c>
      <c r="AI2492" s="90" t="s">
        <v>89</v>
      </c>
      <c r="AJ2492" s="90" t="s">
        <v>89</v>
      </c>
      <c r="AK2492" s="90" t="s">
        <v>89</v>
      </c>
      <c r="AL2492" s="90" t="s">
        <v>89</v>
      </c>
      <c r="AM2492" s="90" t="s">
        <v>89</v>
      </c>
      <c r="AN2492" s="90" t="s">
        <v>89</v>
      </c>
      <c r="AO2492" s="90" t="s">
        <v>89</v>
      </c>
      <c r="AP2492" s="90" t="s">
        <v>89</v>
      </c>
      <c r="AQ2492" s="90" t="s">
        <v>90</v>
      </c>
      <c r="AR2492" s="90" t="s">
        <v>90</v>
      </c>
      <c r="AS2492" s="90" t="s">
        <v>91</v>
      </c>
      <c r="AT2492" s="90" t="s">
        <v>92</v>
      </c>
      <c r="AU2492" s="90" t="s">
        <v>92</v>
      </c>
      <c r="AV2492" s="90" t="s">
        <v>93</v>
      </c>
      <c r="AW2492" s="90" t="s">
        <v>22989</v>
      </c>
      <c r="AX2492" s="90" t="s">
        <v>22990</v>
      </c>
      <c r="AY2492" s="90" t="s">
        <v>19259</v>
      </c>
      <c r="AZ2492" s="90" t="s">
        <v>22990</v>
      </c>
      <c r="BA2492" s="90" t="s">
        <v>215</v>
      </c>
      <c r="BB2492" s="90" t="s">
        <v>22991</v>
      </c>
      <c r="BC2492" s="90" t="s">
        <v>99</v>
      </c>
      <c r="BD2492" s="90" t="s">
        <v>150</v>
      </c>
      <c r="BE2492" s="90" t="s">
        <v>61</v>
      </c>
      <c r="BF2492" s="90" t="s">
        <v>380</v>
      </c>
      <c r="BG2492" s="90" t="s">
        <v>101</v>
      </c>
    </row>
    <row r="2493" s="85" customFormat="1" ht="19" customHeight="1" spans="1:59">
      <c r="A2493" s="90" t="s">
        <v>694</v>
      </c>
      <c r="B2493" s="90" t="s">
        <v>695</v>
      </c>
      <c r="C2493" s="90" t="s">
        <v>845</v>
      </c>
      <c r="D2493" s="90" t="s">
        <v>846</v>
      </c>
      <c r="E2493" s="90" t="s">
        <v>22992</v>
      </c>
      <c r="F2493" s="90" t="s">
        <v>22993</v>
      </c>
      <c r="G2493" s="90" t="s">
        <v>7055</v>
      </c>
      <c r="H2493" s="90" t="s">
        <v>2885</v>
      </c>
      <c r="I2493" s="90" t="s">
        <v>22994</v>
      </c>
      <c r="J2493" s="90" t="s">
        <v>22995</v>
      </c>
      <c r="K2493" s="90" t="s">
        <v>22996</v>
      </c>
      <c r="L2493" s="90" t="s">
        <v>73</v>
      </c>
      <c r="M2493" s="90" t="s">
        <v>74</v>
      </c>
      <c r="N2493" s="90" t="s">
        <v>3528</v>
      </c>
      <c r="O2493" s="90" t="s">
        <v>1877</v>
      </c>
      <c r="P2493" s="90" t="s">
        <v>2968</v>
      </c>
      <c r="Q2493" s="90" t="s">
        <v>2891</v>
      </c>
      <c r="R2493" s="90" t="s">
        <v>2892</v>
      </c>
      <c r="S2493" s="90" t="s">
        <v>22997</v>
      </c>
      <c r="T2493" s="90" t="s">
        <v>262</v>
      </c>
      <c r="U2493" s="15">
        <v>0</v>
      </c>
      <c r="V2493" s="15">
        <v>9500</v>
      </c>
      <c r="W2493" s="15">
        <v>7600</v>
      </c>
      <c r="X2493" s="15">
        <v>6000</v>
      </c>
      <c r="Y2493" s="90" t="s">
        <v>82</v>
      </c>
      <c r="Z2493" s="90" t="s">
        <v>83</v>
      </c>
      <c r="AA2493" s="90" t="s">
        <v>84</v>
      </c>
      <c r="AB2493" s="90" t="s">
        <v>22998</v>
      </c>
      <c r="AC2493" s="90" t="s">
        <v>121</v>
      </c>
      <c r="AD2493" s="90" t="s">
        <v>87</v>
      </c>
      <c r="AE2493" s="90" t="s">
        <v>61</v>
      </c>
      <c r="AF2493" s="90" t="s">
        <v>61</v>
      </c>
      <c r="AG2493" s="90" t="s">
        <v>89</v>
      </c>
      <c r="AH2493" s="90" t="s">
        <v>89</v>
      </c>
      <c r="AI2493" s="90" t="s">
        <v>89</v>
      </c>
      <c r="AJ2493" s="90" t="s">
        <v>89</v>
      </c>
      <c r="AK2493" s="90" t="s">
        <v>89</v>
      </c>
      <c r="AL2493" s="90" t="s">
        <v>89</v>
      </c>
      <c r="AM2493" s="90" t="s">
        <v>89</v>
      </c>
      <c r="AN2493" s="90" t="s">
        <v>89</v>
      </c>
      <c r="AO2493" s="90" t="s">
        <v>89</v>
      </c>
      <c r="AP2493" s="90" t="s">
        <v>89</v>
      </c>
      <c r="AQ2493" s="90" t="s">
        <v>90</v>
      </c>
      <c r="AR2493" s="90" t="s">
        <v>90</v>
      </c>
      <c r="AS2493" s="90" t="s">
        <v>91</v>
      </c>
      <c r="AT2493" s="90" t="s">
        <v>92</v>
      </c>
      <c r="AU2493" s="90" t="s">
        <v>92</v>
      </c>
      <c r="AV2493" s="90" t="s">
        <v>93</v>
      </c>
      <c r="AW2493" s="90" t="s">
        <v>22999</v>
      </c>
      <c r="AX2493" s="90" t="s">
        <v>23000</v>
      </c>
      <c r="AY2493" s="90" t="s">
        <v>9714</v>
      </c>
      <c r="AZ2493" s="90" t="s">
        <v>23000</v>
      </c>
      <c r="BA2493" s="90" t="s">
        <v>97</v>
      </c>
      <c r="BB2493" s="90" t="s">
        <v>23001</v>
      </c>
      <c r="BC2493" s="90" t="s">
        <v>99</v>
      </c>
      <c r="BD2493" s="90" t="s">
        <v>100</v>
      </c>
      <c r="BE2493" s="90" t="s">
        <v>61</v>
      </c>
      <c r="BF2493" s="90" t="s">
        <v>262</v>
      </c>
      <c r="BG2493" s="90" t="s">
        <v>101</v>
      </c>
    </row>
    <row r="2494" s="85" customFormat="1" ht="19" customHeight="1" spans="1:59">
      <c r="A2494" s="90" t="s">
        <v>646</v>
      </c>
      <c r="B2494" s="90" t="s">
        <v>647</v>
      </c>
      <c r="C2494" s="90" t="s">
        <v>3789</v>
      </c>
      <c r="D2494" s="90" t="s">
        <v>3790</v>
      </c>
      <c r="E2494" s="90" t="s">
        <v>16569</v>
      </c>
      <c r="F2494" s="90" t="s">
        <v>6682</v>
      </c>
      <c r="G2494" s="90" t="s">
        <v>2609</v>
      </c>
      <c r="H2494" s="90" t="s">
        <v>1299</v>
      </c>
      <c r="I2494" s="90" t="s">
        <v>23002</v>
      </c>
      <c r="J2494" s="90" t="s">
        <v>23003</v>
      </c>
      <c r="K2494" s="90" t="s">
        <v>23004</v>
      </c>
      <c r="L2494" s="90" t="s">
        <v>73</v>
      </c>
      <c r="M2494" s="90" t="s">
        <v>74</v>
      </c>
      <c r="N2494" s="90" t="s">
        <v>1752</v>
      </c>
      <c r="O2494" s="90" t="s">
        <v>1726</v>
      </c>
      <c r="P2494" s="90" t="s">
        <v>1727</v>
      </c>
      <c r="Q2494" s="90" t="s">
        <v>1728</v>
      </c>
      <c r="R2494" s="90" t="s">
        <v>1307</v>
      </c>
      <c r="S2494" s="90" t="s">
        <v>23005</v>
      </c>
      <c r="T2494" s="90" t="s">
        <v>119</v>
      </c>
      <c r="U2494" s="15">
        <v>0</v>
      </c>
      <c r="V2494" s="15">
        <v>25205</v>
      </c>
      <c r="W2494" s="15">
        <v>20000</v>
      </c>
      <c r="X2494" s="15">
        <v>10000</v>
      </c>
      <c r="Y2494" s="90" t="s">
        <v>82</v>
      </c>
      <c r="Z2494" s="90" t="s">
        <v>83</v>
      </c>
      <c r="AA2494" s="90" t="s">
        <v>84</v>
      </c>
      <c r="AB2494" s="90" t="s">
        <v>16575</v>
      </c>
      <c r="AC2494" s="90" t="s">
        <v>211</v>
      </c>
      <c r="AD2494" s="90" t="s">
        <v>87</v>
      </c>
      <c r="AE2494" s="90" t="s">
        <v>61</v>
      </c>
      <c r="AF2494" s="90" t="s">
        <v>61</v>
      </c>
      <c r="AG2494" s="90" t="s">
        <v>89</v>
      </c>
      <c r="AH2494" s="90" t="s">
        <v>89</v>
      </c>
      <c r="AI2494" s="90" t="s">
        <v>89</v>
      </c>
      <c r="AJ2494" s="90" t="s">
        <v>88</v>
      </c>
      <c r="AK2494" s="90" t="s">
        <v>89</v>
      </c>
      <c r="AL2494" s="90" t="s">
        <v>89</v>
      </c>
      <c r="AM2494" s="90" t="s">
        <v>89</v>
      </c>
      <c r="AN2494" s="90" t="s">
        <v>88</v>
      </c>
      <c r="AO2494" s="90" t="s">
        <v>88</v>
      </c>
      <c r="AP2494" s="90" t="s">
        <v>89</v>
      </c>
      <c r="AQ2494" s="90" t="s">
        <v>90</v>
      </c>
      <c r="AR2494" s="90" t="s">
        <v>90</v>
      </c>
      <c r="AS2494" s="90" t="s">
        <v>91</v>
      </c>
      <c r="AT2494" s="90" t="s">
        <v>92</v>
      </c>
      <c r="AU2494" s="90" t="s">
        <v>92</v>
      </c>
      <c r="AV2494" s="90" t="s">
        <v>93</v>
      </c>
      <c r="AW2494" s="90" t="s">
        <v>16576</v>
      </c>
      <c r="AX2494" s="90" t="s">
        <v>23006</v>
      </c>
      <c r="AY2494" s="90" t="s">
        <v>16578</v>
      </c>
      <c r="AZ2494" s="90" t="s">
        <v>23006</v>
      </c>
      <c r="BA2494" s="90" t="s">
        <v>97</v>
      </c>
      <c r="BB2494" s="90" t="s">
        <v>23007</v>
      </c>
      <c r="BC2494" s="90" t="s">
        <v>99</v>
      </c>
      <c r="BD2494" s="90" t="s">
        <v>100</v>
      </c>
      <c r="BE2494" s="90" t="s">
        <v>61</v>
      </c>
      <c r="BF2494" s="90" t="s">
        <v>119</v>
      </c>
      <c r="BG2494" s="90" t="s">
        <v>101</v>
      </c>
    </row>
    <row r="2495" s="85" customFormat="1" ht="19" customHeight="1" spans="1:59">
      <c r="A2495" s="90" t="s">
        <v>1774</v>
      </c>
      <c r="B2495" s="90" t="s">
        <v>1775</v>
      </c>
      <c r="C2495" s="90" t="s">
        <v>3179</v>
      </c>
      <c r="D2495" s="90" t="s">
        <v>3180</v>
      </c>
      <c r="E2495" s="90" t="s">
        <v>4746</v>
      </c>
      <c r="F2495" s="90" t="s">
        <v>4747</v>
      </c>
      <c r="G2495" s="90" t="s">
        <v>4748</v>
      </c>
      <c r="H2495" s="90" t="s">
        <v>369</v>
      </c>
      <c r="I2495" s="90" t="s">
        <v>23008</v>
      </c>
      <c r="J2495" s="90" t="s">
        <v>23009</v>
      </c>
      <c r="K2495" s="90" t="s">
        <v>23010</v>
      </c>
      <c r="L2495" s="90" t="s">
        <v>73</v>
      </c>
      <c r="M2495" s="90" t="s">
        <v>3402</v>
      </c>
      <c r="N2495" s="90" t="s">
        <v>811</v>
      </c>
      <c r="O2495" s="90" t="s">
        <v>1753</v>
      </c>
      <c r="P2495" s="90" t="s">
        <v>1754</v>
      </c>
      <c r="Q2495" s="90" t="s">
        <v>377</v>
      </c>
      <c r="R2495" s="90" t="s">
        <v>378</v>
      </c>
      <c r="S2495" s="90" t="s">
        <v>23011</v>
      </c>
      <c r="T2495" s="90" t="s">
        <v>380</v>
      </c>
      <c r="U2495" s="15">
        <v>0</v>
      </c>
      <c r="V2495" s="15">
        <v>86179</v>
      </c>
      <c r="W2495" s="15">
        <v>50000</v>
      </c>
      <c r="X2495" s="15">
        <v>10000</v>
      </c>
      <c r="Y2495" s="90" t="s">
        <v>143</v>
      </c>
      <c r="Z2495" s="90" t="s">
        <v>83</v>
      </c>
      <c r="AA2495" s="90" t="s">
        <v>84</v>
      </c>
      <c r="AB2495" s="90" t="s">
        <v>4753</v>
      </c>
      <c r="AC2495" s="90" t="s">
        <v>121</v>
      </c>
      <c r="AD2495" s="90" t="s">
        <v>87</v>
      </c>
      <c r="AE2495" s="90" t="s">
        <v>61</v>
      </c>
      <c r="AF2495" s="90" t="s">
        <v>61</v>
      </c>
      <c r="AG2495" s="90" t="s">
        <v>89</v>
      </c>
      <c r="AH2495" s="90" t="s">
        <v>89</v>
      </c>
      <c r="AI2495" s="90" t="s">
        <v>89</v>
      </c>
      <c r="AJ2495" s="90" t="s">
        <v>89</v>
      </c>
      <c r="AK2495" s="90" t="s">
        <v>89</v>
      </c>
      <c r="AL2495" s="90" t="s">
        <v>89</v>
      </c>
      <c r="AM2495" s="90" t="s">
        <v>89</v>
      </c>
      <c r="AN2495" s="90" t="s">
        <v>89</v>
      </c>
      <c r="AO2495" s="90" t="s">
        <v>89</v>
      </c>
      <c r="AP2495" s="90" t="s">
        <v>89</v>
      </c>
      <c r="AQ2495" s="90" t="s">
        <v>90</v>
      </c>
      <c r="AR2495" s="90" t="s">
        <v>90</v>
      </c>
      <c r="AS2495" s="90" t="s">
        <v>91</v>
      </c>
      <c r="AT2495" s="90" t="s">
        <v>92</v>
      </c>
      <c r="AU2495" s="90" t="s">
        <v>92</v>
      </c>
      <c r="AV2495" s="90" t="s">
        <v>93</v>
      </c>
      <c r="AW2495" s="90" t="s">
        <v>4754</v>
      </c>
      <c r="AX2495" s="90" t="s">
        <v>23012</v>
      </c>
      <c r="AY2495" s="90" t="s">
        <v>4756</v>
      </c>
      <c r="AZ2495" s="90" t="s">
        <v>23012</v>
      </c>
      <c r="BA2495" s="90" t="s">
        <v>97</v>
      </c>
      <c r="BB2495" s="90" t="s">
        <v>23013</v>
      </c>
      <c r="BC2495" s="90" t="s">
        <v>99</v>
      </c>
      <c r="BD2495" s="90" t="s">
        <v>150</v>
      </c>
      <c r="BE2495" s="90" t="s">
        <v>61</v>
      </c>
      <c r="BF2495" s="90" t="s">
        <v>380</v>
      </c>
      <c r="BG2495" s="90" t="s">
        <v>101</v>
      </c>
    </row>
    <row r="2496" s="85" customFormat="1" ht="19" customHeight="1" spans="1:59">
      <c r="A2496" s="90" t="s">
        <v>646</v>
      </c>
      <c r="B2496" s="90" t="s">
        <v>647</v>
      </c>
      <c r="C2496" s="90" t="s">
        <v>648</v>
      </c>
      <c r="D2496" s="90" t="s">
        <v>649</v>
      </c>
      <c r="E2496" s="90" t="s">
        <v>3472</v>
      </c>
      <c r="F2496" s="90" t="s">
        <v>8375</v>
      </c>
      <c r="G2496" s="90" t="s">
        <v>8375</v>
      </c>
      <c r="H2496" s="90" t="s">
        <v>2636</v>
      </c>
      <c r="I2496" s="90" t="s">
        <v>23014</v>
      </c>
      <c r="J2496" s="90" t="s">
        <v>23015</v>
      </c>
      <c r="K2496" s="90" t="s">
        <v>23016</v>
      </c>
      <c r="L2496" s="90" t="s">
        <v>73</v>
      </c>
      <c r="M2496" s="90" t="s">
        <v>23017</v>
      </c>
      <c r="N2496" s="90" t="s">
        <v>23018</v>
      </c>
      <c r="O2496" s="90" t="s">
        <v>294</v>
      </c>
      <c r="P2496" s="90" t="s">
        <v>2641</v>
      </c>
      <c r="Q2496" s="90" t="s">
        <v>2642</v>
      </c>
      <c r="R2496" s="90" t="s">
        <v>2643</v>
      </c>
      <c r="S2496" s="90" t="s">
        <v>23019</v>
      </c>
      <c r="T2496" s="90" t="s">
        <v>380</v>
      </c>
      <c r="U2496" s="15">
        <v>0</v>
      </c>
      <c r="V2496" s="15">
        <v>5928</v>
      </c>
      <c r="W2496" s="15">
        <v>1550</v>
      </c>
      <c r="X2496" s="15">
        <v>1550</v>
      </c>
      <c r="Y2496" s="90" t="s">
        <v>143</v>
      </c>
      <c r="Z2496" s="90" t="s">
        <v>83</v>
      </c>
      <c r="AA2496" s="90" t="s">
        <v>84</v>
      </c>
      <c r="AB2496" s="90" t="s">
        <v>3483</v>
      </c>
      <c r="AC2496" s="90" t="s">
        <v>145</v>
      </c>
      <c r="AD2496" s="90" t="s">
        <v>87</v>
      </c>
      <c r="AE2496" s="90" t="s">
        <v>61</v>
      </c>
      <c r="AF2496" s="90" t="s">
        <v>61</v>
      </c>
      <c r="AG2496" s="90" t="s">
        <v>89</v>
      </c>
      <c r="AH2496" s="90" t="s">
        <v>89</v>
      </c>
      <c r="AI2496" s="90" t="s">
        <v>89</v>
      </c>
      <c r="AJ2496" s="90" t="s">
        <v>89</v>
      </c>
      <c r="AK2496" s="90" t="s">
        <v>89</v>
      </c>
      <c r="AL2496" s="90" t="s">
        <v>89</v>
      </c>
      <c r="AM2496" s="90" t="s">
        <v>89</v>
      </c>
      <c r="AN2496" s="90" t="s">
        <v>89</v>
      </c>
      <c r="AO2496" s="90" t="s">
        <v>89</v>
      </c>
      <c r="AP2496" s="90" t="s">
        <v>89</v>
      </c>
      <c r="AQ2496" s="90" t="s">
        <v>90</v>
      </c>
      <c r="AR2496" s="90" t="s">
        <v>90</v>
      </c>
      <c r="AS2496" s="90" t="s">
        <v>91</v>
      </c>
      <c r="AT2496" s="90" t="s">
        <v>92</v>
      </c>
      <c r="AU2496" s="90" t="s">
        <v>92</v>
      </c>
      <c r="AV2496" s="90" t="s">
        <v>93</v>
      </c>
      <c r="AW2496" s="90" t="s">
        <v>3484</v>
      </c>
      <c r="AX2496" s="90" t="s">
        <v>23020</v>
      </c>
      <c r="AY2496" s="90" t="s">
        <v>3486</v>
      </c>
      <c r="AZ2496" s="90" t="s">
        <v>23020</v>
      </c>
      <c r="BA2496" s="90" t="s">
        <v>97</v>
      </c>
      <c r="BB2496" s="90" t="s">
        <v>23021</v>
      </c>
      <c r="BC2496" s="90" t="s">
        <v>99</v>
      </c>
      <c r="BD2496" s="90" t="s">
        <v>150</v>
      </c>
      <c r="BE2496" s="90" t="s">
        <v>61</v>
      </c>
      <c r="BF2496" s="90" t="s">
        <v>380</v>
      </c>
      <c r="BG2496" s="90" t="s">
        <v>101</v>
      </c>
    </row>
    <row r="2497" s="85" customFormat="1" ht="19" customHeight="1" spans="1:59">
      <c r="A2497" s="90" t="s">
        <v>419</v>
      </c>
      <c r="B2497" s="90" t="s">
        <v>420</v>
      </c>
      <c r="C2497" s="90" t="s">
        <v>3062</v>
      </c>
      <c r="D2497" s="90" t="s">
        <v>3063</v>
      </c>
      <c r="E2497" s="90" t="s">
        <v>3064</v>
      </c>
      <c r="F2497" s="90" t="s">
        <v>3065</v>
      </c>
      <c r="G2497" s="90" t="s">
        <v>425</v>
      </c>
      <c r="H2497" s="90" t="s">
        <v>109</v>
      </c>
      <c r="I2497" s="90" t="s">
        <v>23022</v>
      </c>
      <c r="J2497" s="90" t="s">
        <v>23023</v>
      </c>
      <c r="K2497" s="90" t="s">
        <v>23024</v>
      </c>
      <c r="L2497" s="90" t="s">
        <v>73</v>
      </c>
      <c r="M2497" s="90" t="s">
        <v>162</v>
      </c>
      <c r="N2497" s="90" t="s">
        <v>2350</v>
      </c>
      <c r="O2497" s="90" t="s">
        <v>2914</v>
      </c>
      <c r="P2497" s="90" t="s">
        <v>2915</v>
      </c>
      <c r="Q2497" s="90" t="s">
        <v>1940</v>
      </c>
      <c r="R2497" s="90" t="s">
        <v>1941</v>
      </c>
      <c r="S2497" s="90" t="s">
        <v>23025</v>
      </c>
      <c r="T2497" s="90" t="s">
        <v>119</v>
      </c>
      <c r="U2497" s="15">
        <v>0</v>
      </c>
      <c r="V2497" s="15">
        <v>7091</v>
      </c>
      <c r="W2497" s="15">
        <v>5600</v>
      </c>
      <c r="X2497" s="15">
        <v>2800</v>
      </c>
      <c r="Y2497" s="90" t="s">
        <v>82</v>
      </c>
      <c r="Z2497" s="90" t="s">
        <v>83</v>
      </c>
      <c r="AA2497" s="90" t="s">
        <v>84</v>
      </c>
      <c r="AB2497" s="90" t="s">
        <v>3072</v>
      </c>
      <c r="AC2497" s="90" t="s">
        <v>359</v>
      </c>
      <c r="AD2497" s="90" t="s">
        <v>87</v>
      </c>
      <c r="AE2497" s="90" t="s">
        <v>61</v>
      </c>
      <c r="AF2497" s="90" t="s">
        <v>61</v>
      </c>
      <c r="AG2497" s="90" t="s">
        <v>89</v>
      </c>
      <c r="AH2497" s="90" t="s">
        <v>89</v>
      </c>
      <c r="AI2497" s="90" t="s">
        <v>89</v>
      </c>
      <c r="AJ2497" s="90" t="s">
        <v>89</v>
      </c>
      <c r="AK2497" s="90" t="s">
        <v>89</v>
      </c>
      <c r="AL2497" s="90" t="s">
        <v>89</v>
      </c>
      <c r="AM2497" s="90" t="s">
        <v>89</v>
      </c>
      <c r="AN2497" s="90" t="s">
        <v>89</v>
      </c>
      <c r="AO2497" s="90" t="s">
        <v>89</v>
      </c>
      <c r="AP2497" s="90" t="s">
        <v>89</v>
      </c>
      <c r="AQ2497" s="90" t="s">
        <v>90</v>
      </c>
      <c r="AR2497" s="90" t="s">
        <v>90</v>
      </c>
      <c r="AS2497" s="90" t="s">
        <v>91</v>
      </c>
      <c r="AT2497" s="90" t="s">
        <v>92</v>
      </c>
      <c r="AU2497" s="90" t="s">
        <v>92</v>
      </c>
      <c r="AV2497" s="90" t="s">
        <v>93</v>
      </c>
      <c r="AW2497" s="90" t="s">
        <v>3073</v>
      </c>
      <c r="AX2497" s="90" t="s">
        <v>23026</v>
      </c>
      <c r="AY2497" s="90" t="s">
        <v>3075</v>
      </c>
      <c r="AZ2497" s="90" t="s">
        <v>23026</v>
      </c>
      <c r="BA2497" s="90" t="s">
        <v>97</v>
      </c>
      <c r="BB2497" s="90" t="s">
        <v>23027</v>
      </c>
      <c r="BC2497" s="90" t="s">
        <v>99</v>
      </c>
      <c r="BD2497" s="90" t="s">
        <v>100</v>
      </c>
      <c r="BE2497" s="90" t="s">
        <v>61</v>
      </c>
      <c r="BF2497" s="90" t="s">
        <v>119</v>
      </c>
      <c r="BG2497" s="90" t="s">
        <v>101</v>
      </c>
    </row>
    <row r="2498" s="85" customFormat="1" ht="19" customHeight="1" spans="1:59">
      <c r="A2498" s="90" t="s">
        <v>1774</v>
      </c>
      <c r="B2498" s="90" t="s">
        <v>1775</v>
      </c>
      <c r="C2498" s="90" t="s">
        <v>3587</v>
      </c>
      <c r="D2498" s="90" t="s">
        <v>3588</v>
      </c>
      <c r="E2498" s="90" t="s">
        <v>23028</v>
      </c>
      <c r="F2498" s="90" t="s">
        <v>23029</v>
      </c>
      <c r="G2498" s="90" t="s">
        <v>17512</v>
      </c>
      <c r="H2498" s="90" t="s">
        <v>158</v>
      </c>
      <c r="I2498" s="90" t="s">
        <v>23030</v>
      </c>
      <c r="J2498" s="90" t="s">
        <v>23031</v>
      </c>
      <c r="K2498" s="90" t="s">
        <v>23032</v>
      </c>
      <c r="L2498" s="90" t="s">
        <v>73</v>
      </c>
      <c r="M2498" s="90" t="s">
        <v>2014</v>
      </c>
      <c r="N2498" s="90" t="s">
        <v>1527</v>
      </c>
      <c r="O2498" s="90" t="s">
        <v>164</v>
      </c>
      <c r="P2498" s="90" t="s">
        <v>165</v>
      </c>
      <c r="Q2498" s="90" t="s">
        <v>166</v>
      </c>
      <c r="R2498" s="90" t="s">
        <v>167</v>
      </c>
      <c r="S2498" s="90" t="s">
        <v>23033</v>
      </c>
      <c r="T2498" s="90" t="s">
        <v>119</v>
      </c>
      <c r="U2498" s="15">
        <v>0</v>
      </c>
      <c r="V2498" s="15">
        <v>62000</v>
      </c>
      <c r="W2498" s="15">
        <v>10000</v>
      </c>
      <c r="X2498" s="15">
        <v>10000</v>
      </c>
      <c r="Y2498" s="90" t="s">
        <v>82</v>
      </c>
      <c r="Z2498" s="90" t="s">
        <v>83</v>
      </c>
      <c r="AA2498" s="90" t="s">
        <v>84</v>
      </c>
      <c r="AB2498" s="90" t="s">
        <v>23034</v>
      </c>
      <c r="AC2498" s="90" t="s">
        <v>121</v>
      </c>
      <c r="AD2498" s="90" t="s">
        <v>87</v>
      </c>
      <c r="AE2498" s="90" t="s">
        <v>61</v>
      </c>
      <c r="AF2498" s="90" t="s">
        <v>61</v>
      </c>
      <c r="AG2498" s="90" t="s">
        <v>89</v>
      </c>
      <c r="AH2498" s="90" t="s">
        <v>89</v>
      </c>
      <c r="AI2498" s="90" t="s">
        <v>89</v>
      </c>
      <c r="AJ2498" s="90" t="s">
        <v>89</v>
      </c>
      <c r="AK2498" s="90" t="s">
        <v>89</v>
      </c>
      <c r="AL2498" s="90" t="s">
        <v>89</v>
      </c>
      <c r="AM2498" s="90" t="s">
        <v>89</v>
      </c>
      <c r="AN2498" s="90" t="s">
        <v>89</v>
      </c>
      <c r="AO2498" s="90" t="s">
        <v>89</v>
      </c>
      <c r="AP2498" s="90" t="s">
        <v>89</v>
      </c>
      <c r="AQ2498" s="90" t="s">
        <v>90</v>
      </c>
      <c r="AR2498" s="90" t="s">
        <v>90</v>
      </c>
      <c r="AS2498" s="90" t="s">
        <v>91</v>
      </c>
      <c r="AT2498" s="90" t="s">
        <v>92</v>
      </c>
      <c r="AU2498" s="90" t="s">
        <v>92</v>
      </c>
      <c r="AV2498" s="90" t="s">
        <v>93</v>
      </c>
      <c r="AW2498" s="90" t="s">
        <v>23035</v>
      </c>
      <c r="AX2498" s="90" t="s">
        <v>23036</v>
      </c>
      <c r="AY2498" s="90" t="s">
        <v>23037</v>
      </c>
      <c r="AZ2498" s="90" t="s">
        <v>23036</v>
      </c>
      <c r="BA2498" s="90" t="s">
        <v>97</v>
      </c>
      <c r="BB2498" s="90" t="s">
        <v>23038</v>
      </c>
      <c r="BC2498" s="90" t="s">
        <v>99</v>
      </c>
      <c r="BD2498" s="90" t="s">
        <v>100</v>
      </c>
      <c r="BE2498" s="90" t="s">
        <v>61</v>
      </c>
      <c r="BF2498" s="90" t="s">
        <v>119</v>
      </c>
      <c r="BG2498" s="90" t="s">
        <v>101</v>
      </c>
    </row>
    <row r="2499" s="85" customFormat="1" ht="19" customHeight="1" spans="1:59">
      <c r="A2499" s="90" t="s">
        <v>151</v>
      </c>
      <c r="B2499" s="90" t="s">
        <v>152</v>
      </c>
      <c r="C2499" s="90" t="s">
        <v>1125</v>
      </c>
      <c r="D2499" s="90" t="s">
        <v>1126</v>
      </c>
      <c r="E2499" s="90" t="s">
        <v>23039</v>
      </c>
      <c r="F2499" s="90" t="s">
        <v>4457</v>
      </c>
      <c r="G2499" s="90" t="s">
        <v>4458</v>
      </c>
      <c r="H2499" s="90" t="s">
        <v>232</v>
      </c>
      <c r="I2499" s="90" t="s">
        <v>23040</v>
      </c>
      <c r="J2499" s="90" t="s">
        <v>23041</v>
      </c>
      <c r="K2499" s="90" t="s">
        <v>23042</v>
      </c>
      <c r="L2499" s="90" t="s">
        <v>73</v>
      </c>
      <c r="M2499" s="90" t="s">
        <v>74</v>
      </c>
      <c r="N2499" s="90" t="s">
        <v>1116</v>
      </c>
      <c r="O2499" s="90" t="s">
        <v>398</v>
      </c>
      <c r="P2499" s="90" t="s">
        <v>399</v>
      </c>
      <c r="Q2499" s="90" t="s">
        <v>2192</v>
      </c>
      <c r="R2499" s="90" t="s">
        <v>2193</v>
      </c>
      <c r="S2499" s="90" t="s">
        <v>23043</v>
      </c>
      <c r="T2499" s="90" t="s">
        <v>380</v>
      </c>
      <c r="U2499" s="15">
        <v>0</v>
      </c>
      <c r="V2499" s="15">
        <v>75000</v>
      </c>
      <c r="W2499" s="15">
        <v>58000</v>
      </c>
      <c r="X2499" s="15">
        <v>35000</v>
      </c>
      <c r="Y2499" s="90" t="s">
        <v>82</v>
      </c>
      <c r="Z2499" s="90" t="s">
        <v>83</v>
      </c>
      <c r="AA2499" s="90" t="s">
        <v>84</v>
      </c>
      <c r="AB2499" s="90" t="s">
        <v>23044</v>
      </c>
      <c r="AC2499" s="90" t="s">
        <v>145</v>
      </c>
      <c r="AD2499" s="90" t="s">
        <v>87</v>
      </c>
      <c r="AE2499" s="90" t="s">
        <v>61</v>
      </c>
      <c r="AF2499" s="90" t="s">
        <v>61</v>
      </c>
      <c r="AG2499" s="90" t="s">
        <v>89</v>
      </c>
      <c r="AH2499" s="90" t="s">
        <v>89</v>
      </c>
      <c r="AI2499" s="90" t="s">
        <v>89</v>
      </c>
      <c r="AJ2499" s="90" t="s">
        <v>89</v>
      </c>
      <c r="AK2499" s="90" t="s">
        <v>89</v>
      </c>
      <c r="AL2499" s="90" t="s">
        <v>88</v>
      </c>
      <c r="AM2499" s="90" t="s">
        <v>89</v>
      </c>
      <c r="AN2499" s="90" t="s">
        <v>89</v>
      </c>
      <c r="AO2499" s="90" t="s">
        <v>89</v>
      </c>
      <c r="AP2499" s="90" t="s">
        <v>89</v>
      </c>
      <c r="AQ2499" s="90" t="s">
        <v>90</v>
      </c>
      <c r="AR2499" s="90" t="s">
        <v>90</v>
      </c>
      <c r="AS2499" s="90" t="s">
        <v>91</v>
      </c>
      <c r="AT2499" s="90" t="s">
        <v>92</v>
      </c>
      <c r="AU2499" s="90" t="s">
        <v>92</v>
      </c>
      <c r="AV2499" s="90" t="s">
        <v>93</v>
      </c>
      <c r="AW2499" s="90" t="s">
        <v>23045</v>
      </c>
      <c r="AX2499" s="90" t="s">
        <v>23046</v>
      </c>
      <c r="AY2499" s="90" t="s">
        <v>23047</v>
      </c>
      <c r="AZ2499" s="90" t="s">
        <v>23046</v>
      </c>
      <c r="BA2499" s="90" t="s">
        <v>97</v>
      </c>
      <c r="BB2499" s="90" t="s">
        <v>23048</v>
      </c>
      <c r="BC2499" s="90" t="s">
        <v>99</v>
      </c>
      <c r="BD2499" s="90" t="s">
        <v>100</v>
      </c>
      <c r="BE2499" s="90" t="s">
        <v>61</v>
      </c>
      <c r="BF2499" s="90" t="s">
        <v>380</v>
      </c>
      <c r="BG2499" s="90" t="s">
        <v>101</v>
      </c>
    </row>
    <row r="2500" s="85" customFormat="1" ht="19" customHeight="1" spans="1:59">
      <c r="A2500" s="90" t="s">
        <v>2742</v>
      </c>
      <c r="B2500" s="90" t="s">
        <v>2743</v>
      </c>
      <c r="C2500" s="90" t="s">
        <v>9919</v>
      </c>
      <c r="D2500" s="90" t="s">
        <v>9920</v>
      </c>
      <c r="E2500" s="90" t="s">
        <v>9921</v>
      </c>
      <c r="F2500" s="90" t="s">
        <v>20308</v>
      </c>
      <c r="G2500" s="90" t="s">
        <v>3238</v>
      </c>
      <c r="H2500" s="90" t="s">
        <v>109</v>
      </c>
      <c r="I2500" s="90" t="s">
        <v>23049</v>
      </c>
      <c r="J2500" s="90" t="s">
        <v>23050</v>
      </c>
      <c r="K2500" s="90" t="s">
        <v>23051</v>
      </c>
      <c r="L2500" s="90" t="s">
        <v>73</v>
      </c>
      <c r="M2500" s="90" t="s">
        <v>4693</v>
      </c>
      <c r="N2500" s="90" t="s">
        <v>75</v>
      </c>
      <c r="O2500" s="90" t="s">
        <v>115</v>
      </c>
      <c r="P2500" s="90" t="s">
        <v>116</v>
      </c>
      <c r="Q2500" s="90" t="s">
        <v>117</v>
      </c>
      <c r="R2500" s="90" t="s">
        <v>116</v>
      </c>
      <c r="S2500" s="90" t="s">
        <v>23052</v>
      </c>
      <c r="T2500" s="90" t="s">
        <v>209</v>
      </c>
      <c r="U2500" s="15">
        <v>0</v>
      </c>
      <c r="V2500" s="15">
        <v>40000</v>
      </c>
      <c r="W2500" s="15">
        <v>24000</v>
      </c>
      <c r="X2500" s="15">
        <v>1000</v>
      </c>
      <c r="Y2500" s="90" t="s">
        <v>143</v>
      </c>
      <c r="Z2500" s="90" t="s">
        <v>83</v>
      </c>
      <c r="AA2500" s="90" t="s">
        <v>84</v>
      </c>
      <c r="AB2500" s="90" t="s">
        <v>9928</v>
      </c>
      <c r="AC2500" s="90" t="s">
        <v>359</v>
      </c>
      <c r="AD2500" s="90" t="s">
        <v>87</v>
      </c>
      <c r="AE2500" s="90" t="s">
        <v>61</v>
      </c>
      <c r="AF2500" s="90" t="s">
        <v>61</v>
      </c>
      <c r="AG2500" s="90" t="s">
        <v>89</v>
      </c>
      <c r="AH2500" s="90" t="s">
        <v>89</v>
      </c>
      <c r="AI2500" s="90" t="s">
        <v>89</v>
      </c>
      <c r="AJ2500" s="90" t="s">
        <v>88</v>
      </c>
      <c r="AK2500" s="90" t="s">
        <v>89</v>
      </c>
      <c r="AL2500" s="90" t="s">
        <v>89</v>
      </c>
      <c r="AM2500" s="90" t="s">
        <v>89</v>
      </c>
      <c r="AN2500" s="90" t="s">
        <v>89</v>
      </c>
      <c r="AO2500" s="90" t="s">
        <v>89</v>
      </c>
      <c r="AP2500" s="90" t="s">
        <v>89</v>
      </c>
      <c r="AQ2500" s="90" t="s">
        <v>90</v>
      </c>
      <c r="AR2500" s="90" t="s">
        <v>90</v>
      </c>
      <c r="AS2500" s="90" t="s">
        <v>91</v>
      </c>
      <c r="AT2500" s="90" t="s">
        <v>92</v>
      </c>
      <c r="AU2500" s="90" t="s">
        <v>92</v>
      </c>
      <c r="AV2500" s="90" t="s">
        <v>93</v>
      </c>
      <c r="AW2500" s="90" t="s">
        <v>9929</v>
      </c>
      <c r="AX2500" s="90" t="s">
        <v>23053</v>
      </c>
      <c r="AY2500" s="90" t="s">
        <v>9931</v>
      </c>
      <c r="AZ2500" s="90" t="s">
        <v>23053</v>
      </c>
      <c r="BA2500" s="90" t="s">
        <v>215</v>
      </c>
      <c r="BB2500" s="90" t="s">
        <v>23054</v>
      </c>
      <c r="BC2500" s="90" t="s">
        <v>99</v>
      </c>
      <c r="BD2500" s="90" t="s">
        <v>150</v>
      </c>
      <c r="BE2500" s="90" t="s">
        <v>61</v>
      </c>
      <c r="BF2500" s="90" t="s">
        <v>209</v>
      </c>
      <c r="BG2500" s="90" t="s">
        <v>101</v>
      </c>
    </row>
    <row r="2501" s="85" customFormat="1" ht="19" customHeight="1" spans="1:59">
      <c r="A2501" s="90" t="s">
        <v>1984</v>
      </c>
      <c r="B2501" s="90" t="s">
        <v>1985</v>
      </c>
      <c r="C2501" s="90" t="s">
        <v>8360</v>
      </c>
      <c r="D2501" s="90" t="s">
        <v>8361</v>
      </c>
      <c r="E2501" s="90" t="s">
        <v>23055</v>
      </c>
      <c r="F2501" s="90" t="s">
        <v>23056</v>
      </c>
      <c r="G2501" s="90" t="s">
        <v>23057</v>
      </c>
      <c r="H2501" s="90" t="s">
        <v>369</v>
      </c>
      <c r="I2501" s="90" t="s">
        <v>23058</v>
      </c>
      <c r="J2501" s="90" t="s">
        <v>23059</v>
      </c>
      <c r="K2501" s="90" t="s">
        <v>23060</v>
      </c>
      <c r="L2501" s="90" t="s">
        <v>73</v>
      </c>
      <c r="M2501" s="90" t="s">
        <v>162</v>
      </c>
      <c r="N2501" s="90" t="s">
        <v>478</v>
      </c>
      <c r="O2501" s="90" t="s">
        <v>2030</v>
      </c>
      <c r="P2501" s="90" t="s">
        <v>2031</v>
      </c>
      <c r="Q2501" s="90" t="s">
        <v>377</v>
      </c>
      <c r="R2501" s="90" t="s">
        <v>378</v>
      </c>
      <c r="S2501" s="90" t="s">
        <v>23061</v>
      </c>
      <c r="T2501" s="90" t="s">
        <v>380</v>
      </c>
      <c r="U2501" s="15">
        <v>0</v>
      </c>
      <c r="V2501" s="15">
        <v>6648</v>
      </c>
      <c r="W2501" s="15">
        <v>4800</v>
      </c>
      <c r="X2501" s="15">
        <v>4800</v>
      </c>
      <c r="Y2501" s="90" t="s">
        <v>82</v>
      </c>
      <c r="Z2501" s="90" t="s">
        <v>83</v>
      </c>
      <c r="AA2501" s="90" t="s">
        <v>84</v>
      </c>
      <c r="AB2501" s="90" t="s">
        <v>23062</v>
      </c>
      <c r="AC2501" s="90" t="s">
        <v>359</v>
      </c>
      <c r="AD2501" s="90" t="s">
        <v>87</v>
      </c>
      <c r="AE2501" s="90" t="s">
        <v>61</v>
      </c>
      <c r="AF2501" s="90" t="s">
        <v>61</v>
      </c>
      <c r="AG2501" s="90" t="s">
        <v>89</v>
      </c>
      <c r="AH2501" s="90" t="s">
        <v>89</v>
      </c>
      <c r="AI2501" s="90" t="s">
        <v>89</v>
      </c>
      <c r="AJ2501" s="90" t="s">
        <v>89</v>
      </c>
      <c r="AK2501" s="90" t="s">
        <v>89</v>
      </c>
      <c r="AL2501" s="90" t="s">
        <v>89</v>
      </c>
      <c r="AM2501" s="90" t="s">
        <v>89</v>
      </c>
      <c r="AN2501" s="90" t="s">
        <v>89</v>
      </c>
      <c r="AO2501" s="90" t="s">
        <v>89</v>
      </c>
      <c r="AP2501" s="90" t="s">
        <v>89</v>
      </c>
      <c r="AQ2501" s="90" t="s">
        <v>90</v>
      </c>
      <c r="AR2501" s="90" t="s">
        <v>90</v>
      </c>
      <c r="AS2501" s="90" t="s">
        <v>91</v>
      </c>
      <c r="AT2501" s="90" t="s">
        <v>92</v>
      </c>
      <c r="AU2501" s="90" t="s">
        <v>92</v>
      </c>
      <c r="AV2501" s="90" t="s">
        <v>93</v>
      </c>
      <c r="AW2501" s="90" t="s">
        <v>23063</v>
      </c>
      <c r="AX2501" s="90" t="s">
        <v>23064</v>
      </c>
      <c r="AY2501" s="90" t="s">
        <v>7194</v>
      </c>
      <c r="AZ2501" s="90" t="s">
        <v>23064</v>
      </c>
      <c r="BA2501" s="90" t="s">
        <v>97</v>
      </c>
      <c r="BB2501" s="90" t="s">
        <v>23065</v>
      </c>
      <c r="BC2501" s="90" t="s">
        <v>99</v>
      </c>
      <c r="BD2501" s="90" t="s">
        <v>100</v>
      </c>
      <c r="BE2501" s="90" t="s">
        <v>61</v>
      </c>
      <c r="BF2501" s="90" t="s">
        <v>380</v>
      </c>
      <c r="BG2501" s="90" t="s">
        <v>101</v>
      </c>
    </row>
    <row r="2502" s="85" customFormat="1" ht="19" customHeight="1" spans="1:59">
      <c r="A2502" s="90" t="s">
        <v>516</v>
      </c>
      <c r="B2502" s="90" t="s">
        <v>517</v>
      </c>
      <c r="C2502" s="90" t="s">
        <v>1402</v>
      </c>
      <c r="D2502" s="90" t="s">
        <v>1403</v>
      </c>
      <c r="E2502" s="90" t="s">
        <v>4041</v>
      </c>
      <c r="F2502" s="90" t="s">
        <v>2369</v>
      </c>
      <c r="G2502" s="90" t="s">
        <v>2370</v>
      </c>
      <c r="H2502" s="90" t="s">
        <v>1571</v>
      </c>
      <c r="I2502" s="90" t="s">
        <v>23066</v>
      </c>
      <c r="J2502" s="90" t="s">
        <v>23067</v>
      </c>
      <c r="K2502" s="90" t="s">
        <v>23068</v>
      </c>
      <c r="L2502" s="90" t="s">
        <v>73</v>
      </c>
      <c r="M2502" s="90" t="s">
        <v>23069</v>
      </c>
      <c r="N2502" s="90" t="s">
        <v>23070</v>
      </c>
      <c r="O2502" s="90" t="s">
        <v>949</v>
      </c>
      <c r="P2502" s="90" t="s">
        <v>950</v>
      </c>
      <c r="Q2502" s="90" t="s">
        <v>257</v>
      </c>
      <c r="R2502" s="90" t="s">
        <v>951</v>
      </c>
      <c r="S2502" s="90" t="s">
        <v>23071</v>
      </c>
      <c r="T2502" s="90" t="s">
        <v>119</v>
      </c>
      <c r="U2502" s="15">
        <v>0</v>
      </c>
      <c r="V2502" s="15">
        <v>250000</v>
      </c>
      <c r="W2502" s="15">
        <v>125000</v>
      </c>
      <c r="X2502" s="15">
        <v>5000</v>
      </c>
      <c r="Y2502" s="90" t="s">
        <v>143</v>
      </c>
      <c r="Z2502" s="90" t="s">
        <v>83</v>
      </c>
      <c r="AA2502" s="90" t="s">
        <v>84</v>
      </c>
      <c r="AB2502" s="90" t="s">
        <v>4047</v>
      </c>
      <c r="AC2502" s="90" t="s">
        <v>145</v>
      </c>
      <c r="AD2502" s="90" t="s">
        <v>87</v>
      </c>
      <c r="AE2502" s="90" t="s">
        <v>61</v>
      </c>
      <c r="AF2502" s="90" t="s">
        <v>61</v>
      </c>
      <c r="AG2502" s="90" t="s">
        <v>89</v>
      </c>
      <c r="AH2502" s="90" t="s">
        <v>89</v>
      </c>
      <c r="AI2502" s="90" t="s">
        <v>89</v>
      </c>
      <c r="AJ2502" s="90" t="s">
        <v>89</v>
      </c>
      <c r="AK2502" s="90" t="s">
        <v>89</v>
      </c>
      <c r="AL2502" s="90" t="s">
        <v>89</v>
      </c>
      <c r="AM2502" s="90" t="s">
        <v>89</v>
      </c>
      <c r="AN2502" s="90" t="s">
        <v>89</v>
      </c>
      <c r="AO2502" s="90" t="s">
        <v>89</v>
      </c>
      <c r="AP2502" s="90" t="s">
        <v>89</v>
      </c>
      <c r="AQ2502" s="90" t="s">
        <v>90</v>
      </c>
      <c r="AR2502" s="90" t="s">
        <v>90</v>
      </c>
      <c r="AS2502" s="90" t="s">
        <v>91</v>
      </c>
      <c r="AT2502" s="90" t="s">
        <v>92</v>
      </c>
      <c r="AU2502" s="90" t="s">
        <v>92</v>
      </c>
      <c r="AV2502" s="90" t="s">
        <v>93</v>
      </c>
      <c r="AW2502" s="90" t="s">
        <v>4048</v>
      </c>
      <c r="AX2502" s="90" t="s">
        <v>23072</v>
      </c>
      <c r="AY2502" s="90" t="s">
        <v>4050</v>
      </c>
      <c r="AZ2502" s="90" t="s">
        <v>23072</v>
      </c>
      <c r="BA2502" s="90" t="s">
        <v>97</v>
      </c>
      <c r="BB2502" s="90" t="s">
        <v>23073</v>
      </c>
      <c r="BC2502" s="90" t="s">
        <v>99</v>
      </c>
      <c r="BD2502" s="90" t="s">
        <v>150</v>
      </c>
      <c r="BE2502" s="90" t="s">
        <v>61</v>
      </c>
      <c r="BF2502" s="90" t="s">
        <v>119</v>
      </c>
      <c r="BG2502" s="90" t="s">
        <v>101</v>
      </c>
    </row>
    <row r="2503" s="85" customFormat="1" ht="19" customHeight="1" spans="1:59">
      <c r="A2503" s="90" t="s">
        <v>1564</v>
      </c>
      <c r="B2503" s="90" t="s">
        <v>1565</v>
      </c>
      <c r="C2503" s="90" t="s">
        <v>19032</v>
      </c>
      <c r="D2503" s="90" t="s">
        <v>19033</v>
      </c>
      <c r="E2503" s="90" t="s">
        <v>23074</v>
      </c>
      <c r="F2503" s="90" t="s">
        <v>19035</v>
      </c>
      <c r="G2503" s="90" t="s">
        <v>1890</v>
      </c>
      <c r="H2503" s="90" t="s">
        <v>109</v>
      </c>
      <c r="I2503" s="90" t="s">
        <v>23075</v>
      </c>
      <c r="J2503" s="90" t="s">
        <v>23076</v>
      </c>
      <c r="K2503" s="90" t="s">
        <v>23077</v>
      </c>
      <c r="L2503" s="90" t="s">
        <v>73</v>
      </c>
      <c r="M2503" s="90" t="s">
        <v>23078</v>
      </c>
      <c r="N2503" s="90" t="s">
        <v>23079</v>
      </c>
      <c r="O2503" s="90" t="s">
        <v>138</v>
      </c>
      <c r="P2503" s="90" t="s">
        <v>139</v>
      </c>
      <c r="Q2503" s="90" t="s">
        <v>206</v>
      </c>
      <c r="R2503" s="90" t="s">
        <v>207</v>
      </c>
      <c r="S2503" s="90" t="s">
        <v>23080</v>
      </c>
      <c r="T2503" s="90" t="s">
        <v>119</v>
      </c>
      <c r="U2503" s="15">
        <v>0</v>
      </c>
      <c r="V2503" s="15">
        <v>43190</v>
      </c>
      <c r="W2503" s="15">
        <v>22000</v>
      </c>
      <c r="X2503" s="15">
        <v>10000</v>
      </c>
      <c r="Y2503" s="90" t="s">
        <v>143</v>
      </c>
      <c r="Z2503" s="90" t="s">
        <v>83</v>
      </c>
      <c r="AA2503" s="90" t="s">
        <v>84</v>
      </c>
      <c r="AB2503" s="90" t="s">
        <v>3213</v>
      </c>
      <c r="AC2503" s="90" t="s">
        <v>359</v>
      </c>
      <c r="AD2503" s="90" t="s">
        <v>87</v>
      </c>
      <c r="AE2503" s="90" t="s">
        <v>61</v>
      </c>
      <c r="AF2503" s="90" t="s">
        <v>61</v>
      </c>
      <c r="AG2503" s="90" t="s">
        <v>89</v>
      </c>
      <c r="AH2503" s="90" t="s">
        <v>89</v>
      </c>
      <c r="AI2503" s="90" t="s">
        <v>89</v>
      </c>
      <c r="AJ2503" s="90" t="s">
        <v>89</v>
      </c>
      <c r="AK2503" s="90" t="s">
        <v>89</v>
      </c>
      <c r="AL2503" s="90" t="s">
        <v>89</v>
      </c>
      <c r="AM2503" s="90" t="s">
        <v>89</v>
      </c>
      <c r="AN2503" s="90" t="s">
        <v>89</v>
      </c>
      <c r="AO2503" s="90" t="s">
        <v>89</v>
      </c>
      <c r="AP2503" s="90" t="s">
        <v>89</v>
      </c>
      <c r="AQ2503" s="90" t="s">
        <v>90</v>
      </c>
      <c r="AR2503" s="90" t="s">
        <v>90</v>
      </c>
      <c r="AS2503" s="90" t="s">
        <v>91</v>
      </c>
      <c r="AT2503" s="90" t="s">
        <v>92</v>
      </c>
      <c r="AU2503" s="90" t="s">
        <v>92</v>
      </c>
      <c r="AV2503" s="90" t="s">
        <v>93</v>
      </c>
      <c r="AW2503" s="90" t="s">
        <v>23081</v>
      </c>
      <c r="AX2503" s="90" t="s">
        <v>23082</v>
      </c>
      <c r="AY2503" s="90" t="s">
        <v>456</v>
      </c>
      <c r="AZ2503" s="90" t="s">
        <v>23082</v>
      </c>
      <c r="BA2503" s="90" t="s">
        <v>215</v>
      </c>
      <c r="BB2503" s="90" t="s">
        <v>23083</v>
      </c>
      <c r="BC2503" s="90" t="s">
        <v>99</v>
      </c>
      <c r="BD2503" s="90" t="s">
        <v>150</v>
      </c>
      <c r="BE2503" s="90" t="s">
        <v>61</v>
      </c>
      <c r="BF2503" s="90" t="s">
        <v>119</v>
      </c>
      <c r="BG2503" s="90" t="s">
        <v>101</v>
      </c>
    </row>
    <row r="2504" s="85" customFormat="1" ht="19" customHeight="1" spans="1:59">
      <c r="A2504" s="90" t="s">
        <v>151</v>
      </c>
      <c r="B2504" s="90" t="s">
        <v>152</v>
      </c>
      <c r="C2504" s="90" t="s">
        <v>1125</v>
      </c>
      <c r="D2504" s="90" t="s">
        <v>1126</v>
      </c>
      <c r="E2504" s="90" t="s">
        <v>21747</v>
      </c>
      <c r="F2504" s="90" t="s">
        <v>6030</v>
      </c>
      <c r="G2504" s="90" t="s">
        <v>2937</v>
      </c>
      <c r="H2504" s="90" t="s">
        <v>109</v>
      </c>
      <c r="I2504" s="90" t="s">
        <v>23084</v>
      </c>
      <c r="J2504" s="90" t="s">
        <v>23085</v>
      </c>
      <c r="K2504" s="90" t="s">
        <v>23086</v>
      </c>
      <c r="L2504" s="90" t="s">
        <v>73</v>
      </c>
      <c r="M2504" s="90" t="s">
        <v>18797</v>
      </c>
      <c r="N2504" s="90" t="s">
        <v>9142</v>
      </c>
      <c r="O2504" s="90" t="s">
        <v>115</v>
      </c>
      <c r="P2504" s="90" t="s">
        <v>116</v>
      </c>
      <c r="Q2504" s="90" t="s">
        <v>117</v>
      </c>
      <c r="R2504" s="90" t="s">
        <v>116</v>
      </c>
      <c r="S2504" s="90" t="s">
        <v>23087</v>
      </c>
      <c r="T2504" s="90" t="s">
        <v>209</v>
      </c>
      <c r="U2504" s="15">
        <v>0</v>
      </c>
      <c r="V2504" s="15">
        <v>4431</v>
      </c>
      <c r="W2504" s="15">
        <v>2500</v>
      </c>
      <c r="X2504" s="15">
        <v>2500</v>
      </c>
      <c r="Y2504" s="90" t="s">
        <v>143</v>
      </c>
      <c r="Z2504" s="90" t="s">
        <v>83</v>
      </c>
      <c r="AA2504" s="90" t="s">
        <v>84</v>
      </c>
      <c r="AB2504" s="90" t="s">
        <v>21747</v>
      </c>
      <c r="AC2504" s="90" t="s">
        <v>359</v>
      </c>
      <c r="AD2504" s="90" t="s">
        <v>87</v>
      </c>
      <c r="AE2504" s="90" t="s">
        <v>61</v>
      </c>
      <c r="AF2504" s="90" t="s">
        <v>61</v>
      </c>
      <c r="AG2504" s="90" t="s">
        <v>89</v>
      </c>
      <c r="AH2504" s="90" t="s">
        <v>89</v>
      </c>
      <c r="AI2504" s="90" t="s">
        <v>89</v>
      </c>
      <c r="AJ2504" s="90" t="s">
        <v>89</v>
      </c>
      <c r="AK2504" s="90" t="s">
        <v>89</v>
      </c>
      <c r="AL2504" s="90" t="s">
        <v>89</v>
      </c>
      <c r="AM2504" s="90" t="s">
        <v>89</v>
      </c>
      <c r="AN2504" s="90" t="s">
        <v>89</v>
      </c>
      <c r="AO2504" s="90" t="s">
        <v>89</v>
      </c>
      <c r="AP2504" s="90" t="s">
        <v>89</v>
      </c>
      <c r="AQ2504" s="90" t="s">
        <v>90</v>
      </c>
      <c r="AR2504" s="90" t="s">
        <v>90</v>
      </c>
      <c r="AS2504" s="90" t="s">
        <v>91</v>
      </c>
      <c r="AT2504" s="90" t="s">
        <v>92</v>
      </c>
      <c r="AU2504" s="90" t="s">
        <v>92</v>
      </c>
      <c r="AV2504" s="90" t="s">
        <v>93</v>
      </c>
      <c r="AW2504" s="90" t="s">
        <v>21752</v>
      </c>
      <c r="AX2504" s="90" t="s">
        <v>23088</v>
      </c>
      <c r="AY2504" s="90" t="s">
        <v>21754</v>
      </c>
      <c r="AZ2504" s="90" t="s">
        <v>23088</v>
      </c>
      <c r="BA2504" s="90" t="s">
        <v>97</v>
      </c>
      <c r="BB2504" s="90" t="s">
        <v>23089</v>
      </c>
      <c r="BC2504" s="90" t="s">
        <v>99</v>
      </c>
      <c r="BD2504" s="90" t="s">
        <v>150</v>
      </c>
      <c r="BE2504" s="90" t="s">
        <v>61</v>
      </c>
      <c r="BF2504" s="90" t="s">
        <v>209</v>
      </c>
      <c r="BG2504" s="90" t="s">
        <v>101</v>
      </c>
    </row>
    <row r="2505" s="85" customFormat="1" ht="19" customHeight="1" spans="1:59">
      <c r="A2505" s="90" t="s">
        <v>1774</v>
      </c>
      <c r="B2505" s="90" t="s">
        <v>1775</v>
      </c>
      <c r="C2505" s="90" t="s">
        <v>9816</v>
      </c>
      <c r="D2505" s="90" t="s">
        <v>9817</v>
      </c>
      <c r="E2505" s="90" t="s">
        <v>9818</v>
      </c>
      <c r="F2505" s="90" t="s">
        <v>17324</v>
      </c>
      <c r="G2505" s="90" t="s">
        <v>17325</v>
      </c>
      <c r="H2505" s="90" t="s">
        <v>2216</v>
      </c>
      <c r="I2505" s="90" t="s">
        <v>23090</v>
      </c>
      <c r="J2505" s="90" t="s">
        <v>23091</v>
      </c>
      <c r="K2505" s="90" t="s">
        <v>23092</v>
      </c>
      <c r="L2505" s="90" t="s">
        <v>73</v>
      </c>
      <c r="M2505" s="90" t="s">
        <v>508</v>
      </c>
      <c r="N2505" s="90" t="s">
        <v>5406</v>
      </c>
      <c r="O2505" s="90" t="s">
        <v>9811</v>
      </c>
      <c r="P2505" s="90" t="s">
        <v>9812</v>
      </c>
      <c r="Q2505" s="90" t="s">
        <v>2223</v>
      </c>
      <c r="R2505" s="90" t="s">
        <v>2224</v>
      </c>
      <c r="S2505" s="90" t="s">
        <v>23093</v>
      </c>
      <c r="T2505" s="90" t="s">
        <v>380</v>
      </c>
      <c r="U2505" s="15">
        <v>0</v>
      </c>
      <c r="V2505" s="15">
        <v>127240</v>
      </c>
      <c r="W2505" s="15">
        <v>30000</v>
      </c>
      <c r="X2505" s="15">
        <v>10000</v>
      </c>
      <c r="Y2505" s="90" t="s">
        <v>82</v>
      </c>
      <c r="Z2505" s="90" t="s">
        <v>83</v>
      </c>
      <c r="AA2505" s="90" t="s">
        <v>84</v>
      </c>
      <c r="AB2505" s="90" t="s">
        <v>9825</v>
      </c>
      <c r="AC2505" s="90" t="s">
        <v>145</v>
      </c>
      <c r="AD2505" s="90" t="s">
        <v>87</v>
      </c>
      <c r="AE2505" s="90" t="s">
        <v>61</v>
      </c>
      <c r="AF2505" s="90" t="s">
        <v>61</v>
      </c>
      <c r="AG2505" s="90" t="s">
        <v>89</v>
      </c>
      <c r="AH2505" s="90" t="s">
        <v>89</v>
      </c>
      <c r="AI2505" s="90" t="s">
        <v>89</v>
      </c>
      <c r="AJ2505" s="90" t="s">
        <v>89</v>
      </c>
      <c r="AK2505" s="90" t="s">
        <v>89</v>
      </c>
      <c r="AL2505" s="90" t="s">
        <v>89</v>
      </c>
      <c r="AM2505" s="90" t="s">
        <v>89</v>
      </c>
      <c r="AN2505" s="90" t="s">
        <v>89</v>
      </c>
      <c r="AO2505" s="90" t="s">
        <v>89</v>
      </c>
      <c r="AP2505" s="90" t="s">
        <v>89</v>
      </c>
      <c r="AQ2505" s="90" t="s">
        <v>90</v>
      </c>
      <c r="AR2505" s="90" t="s">
        <v>90</v>
      </c>
      <c r="AS2505" s="90" t="s">
        <v>91</v>
      </c>
      <c r="AT2505" s="90" t="s">
        <v>92</v>
      </c>
      <c r="AU2505" s="90" t="s">
        <v>92</v>
      </c>
      <c r="AV2505" s="90" t="s">
        <v>93</v>
      </c>
      <c r="AW2505" s="90" t="s">
        <v>9826</v>
      </c>
      <c r="AX2505" s="90" t="s">
        <v>23094</v>
      </c>
      <c r="AY2505" s="90" t="s">
        <v>9828</v>
      </c>
      <c r="AZ2505" s="90" t="s">
        <v>23094</v>
      </c>
      <c r="BA2505" s="90" t="s">
        <v>97</v>
      </c>
      <c r="BB2505" s="90" t="s">
        <v>23095</v>
      </c>
      <c r="BC2505" s="90" t="s">
        <v>99</v>
      </c>
      <c r="BD2505" s="90" t="s">
        <v>100</v>
      </c>
      <c r="BE2505" s="90" t="s">
        <v>61</v>
      </c>
      <c r="BF2505" s="90" t="s">
        <v>380</v>
      </c>
      <c r="BG2505" s="90" t="s">
        <v>101</v>
      </c>
    </row>
    <row r="2506" s="85" customFormat="1" ht="19" customHeight="1" spans="1:59">
      <c r="A2506" s="90" t="s">
        <v>1774</v>
      </c>
      <c r="B2506" s="90" t="s">
        <v>1775</v>
      </c>
      <c r="C2506" s="90" t="s">
        <v>3077</v>
      </c>
      <c r="D2506" s="90" t="s">
        <v>3078</v>
      </c>
      <c r="E2506" s="90" t="s">
        <v>23096</v>
      </c>
      <c r="F2506" s="90" t="s">
        <v>3367</v>
      </c>
      <c r="G2506" s="90" t="s">
        <v>3367</v>
      </c>
      <c r="H2506" s="90" t="s">
        <v>109</v>
      </c>
      <c r="I2506" s="90" t="s">
        <v>23097</v>
      </c>
      <c r="J2506" s="90" t="s">
        <v>23098</v>
      </c>
      <c r="K2506" s="90" t="s">
        <v>23099</v>
      </c>
      <c r="L2506" s="90" t="s">
        <v>73</v>
      </c>
      <c r="M2506" s="90" t="s">
        <v>4207</v>
      </c>
      <c r="N2506" s="90" t="s">
        <v>2967</v>
      </c>
      <c r="O2506" s="90" t="s">
        <v>292</v>
      </c>
      <c r="P2506" s="90" t="s">
        <v>293</v>
      </c>
      <c r="Q2506" s="90" t="s">
        <v>294</v>
      </c>
      <c r="R2506" s="90" t="s">
        <v>295</v>
      </c>
      <c r="S2506" s="90" t="s">
        <v>23100</v>
      </c>
      <c r="T2506" s="90" t="s">
        <v>262</v>
      </c>
      <c r="U2506" s="15">
        <v>0</v>
      </c>
      <c r="V2506" s="15">
        <v>79950</v>
      </c>
      <c r="W2506" s="15">
        <v>19950</v>
      </c>
      <c r="X2506" s="15">
        <v>10000</v>
      </c>
      <c r="Y2506" s="90" t="s">
        <v>143</v>
      </c>
      <c r="Z2506" s="90" t="s">
        <v>83</v>
      </c>
      <c r="AA2506" s="90" t="s">
        <v>84</v>
      </c>
      <c r="AB2506" s="90" t="s">
        <v>23101</v>
      </c>
      <c r="AC2506" s="90" t="s">
        <v>121</v>
      </c>
      <c r="AD2506" s="90" t="s">
        <v>87</v>
      </c>
      <c r="AE2506" s="90" t="s">
        <v>61</v>
      </c>
      <c r="AF2506" s="90" t="s">
        <v>61</v>
      </c>
      <c r="AG2506" s="90" t="s">
        <v>89</v>
      </c>
      <c r="AH2506" s="90" t="s">
        <v>89</v>
      </c>
      <c r="AI2506" s="90" t="s">
        <v>89</v>
      </c>
      <c r="AJ2506" s="90" t="s">
        <v>89</v>
      </c>
      <c r="AK2506" s="90" t="s">
        <v>89</v>
      </c>
      <c r="AL2506" s="90" t="s">
        <v>89</v>
      </c>
      <c r="AM2506" s="90" t="s">
        <v>89</v>
      </c>
      <c r="AN2506" s="90" t="s">
        <v>89</v>
      </c>
      <c r="AO2506" s="90" t="s">
        <v>89</v>
      </c>
      <c r="AP2506" s="90" t="s">
        <v>89</v>
      </c>
      <c r="AQ2506" s="90" t="s">
        <v>90</v>
      </c>
      <c r="AR2506" s="90" t="s">
        <v>90</v>
      </c>
      <c r="AS2506" s="90" t="s">
        <v>91</v>
      </c>
      <c r="AT2506" s="90" t="s">
        <v>92</v>
      </c>
      <c r="AU2506" s="90" t="s">
        <v>92</v>
      </c>
      <c r="AV2506" s="90" t="s">
        <v>93</v>
      </c>
      <c r="AW2506" s="90" t="s">
        <v>23102</v>
      </c>
      <c r="AX2506" s="90" t="s">
        <v>23103</v>
      </c>
      <c r="AY2506" s="90" t="s">
        <v>23104</v>
      </c>
      <c r="AZ2506" s="90" t="s">
        <v>23103</v>
      </c>
      <c r="BA2506" s="90" t="s">
        <v>97</v>
      </c>
      <c r="BB2506" s="90" t="s">
        <v>23105</v>
      </c>
      <c r="BC2506" s="90" t="s">
        <v>99</v>
      </c>
      <c r="BD2506" s="90" t="s">
        <v>150</v>
      </c>
      <c r="BE2506" s="90" t="s">
        <v>61</v>
      </c>
      <c r="BF2506" s="90" t="s">
        <v>262</v>
      </c>
      <c r="BG2506" s="90" t="s">
        <v>101</v>
      </c>
    </row>
    <row r="2507" s="85" customFormat="1" ht="19" customHeight="1" spans="1:59">
      <c r="A2507" s="90" t="s">
        <v>174</v>
      </c>
      <c r="B2507" s="90" t="s">
        <v>175</v>
      </c>
      <c r="C2507" s="90" t="s">
        <v>889</v>
      </c>
      <c r="D2507" s="90" t="s">
        <v>890</v>
      </c>
      <c r="E2507" s="90" t="s">
        <v>6492</v>
      </c>
      <c r="F2507" s="90" t="s">
        <v>6493</v>
      </c>
      <c r="G2507" s="90" t="s">
        <v>2519</v>
      </c>
      <c r="H2507" s="90" t="s">
        <v>1299</v>
      </c>
      <c r="I2507" s="90" t="s">
        <v>23106</v>
      </c>
      <c r="J2507" s="90" t="s">
        <v>23107</v>
      </c>
      <c r="K2507" s="90" t="s">
        <v>23108</v>
      </c>
      <c r="L2507" s="90" t="s">
        <v>73</v>
      </c>
      <c r="M2507" s="90" t="s">
        <v>184</v>
      </c>
      <c r="N2507" s="90" t="s">
        <v>203</v>
      </c>
      <c r="O2507" s="90" t="s">
        <v>2764</v>
      </c>
      <c r="P2507" s="90" t="s">
        <v>2765</v>
      </c>
      <c r="Q2507" s="90" t="s">
        <v>1728</v>
      </c>
      <c r="R2507" s="90" t="s">
        <v>1307</v>
      </c>
      <c r="S2507" s="90" t="s">
        <v>23109</v>
      </c>
      <c r="T2507" s="90" t="s">
        <v>380</v>
      </c>
      <c r="U2507" s="15">
        <v>0</v>
      </c>
      <c r="V2507" s="15">
        <v>8000</v>
      </c>
      <c r="W2507" s="15">
        <v>6000</v>
      </c>
      <c r="X2507" s="15">
        <v>6000</v>
      </c>
      <c r="Y2507" s="90" t="s">
        <v>82</v>
      </c>
      <c r="Z2507" s="90" t="s">
        <v>83</v>
      </c>
      <c r="AA2507" s="90" t="s">
        <v>84</v>
      </c>
      <c r="AB2507" s="90" t="s">
        <v>6493</v>
      </c>
      <c r="AC2507" s="90" t="s">
        <v>121</v>
      </c>
      <c r="AD2507" s="90" t="s">
        <v>87</v>
      </c>
      <c r="AE2507" s="90" t="s">
        <v>61</v>
      </c>
      <c r="AF2507" s="90" t="s">
        <v>61</v>
      </c>
      <c r="AG2507" s="90" t="s">
        <v>89</v>
      </c>
      <c r="AH2507" s="90" t="s">
        <v>89</v>
      </c>
      <c r="AI2507" s="90" t="s">
        <v>88</v>
      </c>
      <c r="AJ2507" s="90" t="s">
        <v>88</v>
      </c>
      <c r="AK2507" s="90" t="s">
        <v>88</v>
      </c>
      <c r="AL2507" s="90" t="s">
        <v>88</v>
      </c>
      <c r="AM2507" s="90" t="s">
        <v>88</v>
      </c>
      <c r="AN2507" s="90" t="s">
        <v>88</v>
      </c>
      <c r="AO2507" s="90" t="s">
        <v>88</v>
      </c>
      <c r="AP2507" s="90" t="s">
        <v>89</v>
      </c>
      <c r="AQ2507" s="90" t="s">
        <v>90</v>
      </c>
      <c r="AR2507" s="90" t="s">
        <v>90</v>
      </c>
      <c r="AS2507" s="90" t="s">
        <v>91</v>
      </c>
      <c r="AT2507" s="90" t="s">
        <v>92</v>
      </c>
      <c r="AU2507" s="90" t="s">
        <v>92</v>
      </c>
      <c r="AV2507" s="90" t="s">
        <v>93</v>
      </c>
      <c r="AW2507" s="90" t="s">
        <v>6498</v>
      </c>
      <c r="AX2507" s="90" t="s">
        <v>23110</v>
      </c>
      <c r="AY2507" s="90" t="s">
        <v>4083</v>
      </c>
      <c r="AZ2507" s="90" t="s">
        <v>23110</v>
      </c>
      <c r="BA2507" s="90" t="s">
        <v>97</v>
      </c>
      <c r="BB2507" s="90" t="s">
        <v>23111</v>
      </c>
      <c r="BC2507" s="90" t="s">
        <v>99</v>
      </c>
      <c r="BD2507" s="90" t="s">
        <v>100</v>
      </c>
      <c r="BE2507" s="90" t="s">
        <v>61</v>
      </c>
      <c r="BF2507" s="90" t="s">
        <v>380</v>
      </c>
      <c r="BG2507" s="90" t="s">
        <v>101</v>
      </c>
    </row>
    <row r="2508" s="85" customFormat="1" ht="19" customHeight="1" spans="1:59">
      <c r="A2508" s="90" t="s">
        <v>387</v>
      </c>
      <c r="B2508" s="90" t="s">
        <v>388</v>
      </c>
      <c r="C2508" s="90" t="s">
        <v>3946</v>
      </c>
      <c r="D2508" s="90" t="s">
        <v>3947</v>
      </c>
      <c r="E2508" s="90" t="s">
        <v>23112</v>
      </c>
      <c r="F2508" s="90" t="s">
        <v>3949</v>
      </c>
      <c r="G2508" s="90" t="s">
        <v>1206</v>
      </c>
      <c r="H2508" s="90" t="s">
        <v>109</v>
      </c>
      <c r="I2508" s="90" t="s">
        <v>23113</v>
      </c>
      <c r="J2508" s="90" t="s">
        <v>23114</v>
      </c>
      <c r="K2508" s="90" t="s">
        <v>23115</v>
      </c>
      <c r="L2508" s="90" t="s">
        <v>73</v>
      </c>
      <c r="M2508" s="90" t="s">
        <v>1303</v>
      </c>
      <c r="N2508" s="90" t="s">
        <v>203</v>
      </c>
      <c r="O2508" s="90" t="s">
        <v>1848</v>
      </c>
      <c r="P2508" s="90" t="s">
        <v>1849</v>
      </c>
      <c r="Q2508" s="90" t="s">
        <v>1850</v>
      </c>
      <c r="R2508" s="90" t="s">
        <v>1849</v>
      </c>
      <c r="S2508" s="90" t="s">
        <v>23116</v>
      </c>
      <c r="T2508" s="90" t="s">
        <v>209</v>
      </c>
      <c r="U2508" s="15">
        <v>0</v>
      </c>
      <c r="V2508" s="15">
        <v>6800</v>
      </c>
      <c r="W2508" s="15">
        <v>5000</v>
      </c>
      <c r="X2508" s="15">
        <v>1000</v>
      </c>
      <c r="Y2508" s="90" t="s">
        <v>143</v>
      </c>
      <c r="Z2508" s="90" t="s">
        <v>83</v>
      </c>
      <c r="AA2508" s="90" t="s">
        <v>84</v>
      </c>
      <c r="AB2508" s="90" t="s">
        <v>23117</v>
      </c>
      <c r="AC2508" s="90" t="s">
        <v>211</v>
      </c>
      <c r="AD2508" s="90" t="s">
        <v>87</v>
      </c>
      <c r="AE2508" s="90" t="s">
        <v>61</v>
      </c>
      <c r="AF2508" s="90" t="s">
        <v>61</v>
      </c>
      <c r="AG2508" s="90" t="s">
        <v>89</v>
      </c>
      <c r="AH2508" s="90" t="s">
        <v>89</v>
      </c>
      <c r="AI2508" s="90" t="s">
        <v>89</v>
      </c>
      <c r="AJ2508" s="90" t="s">
        <v>89</v>
      </c>
      <c r="AK2508" s="90" t="s">
        <v>89</v>
      </c>
      <c r="AL2508" s="90" t="s">
        <v>89</v>
      </c>
      <c r="AM2508" s="90" t="s">
        <v>89</v>
      </c>
      <c r="AN2508" s="90" t="s">
        <v>89</v>
      </c>
      <c r="AO2508" s="90" t="s">
        <v>89</v>
      </c>
      <c r="AP2508" s="90" t="s">
        <v>89</v>
      </c>
      <c r="AQ2508" s="90" t="s">
        <v>90</v>
      </c>
      <c r="AR2508" s="90" t="s">
        <v>90</v>
      </c>
      <c r="AS2508" s="90" t="s">
        <v>91</v>
      </c>
      <c r="AT2508" s="90" t="s">
        <v>92</v>
      </c>
      <c r="AU2508" s="90" t="s">
        <v>92</v>
      </c>
      <c r="AV2508" s="90" t="s">
        <v>93</v>
      </c>
      <c r="AW2508" s="90" t="s">
        <v>23118</v>
      </c>
      <c r="AX2508" s="90" t="s">
        <v>23119</v>
      </c>
      <c r="AY2508" s="90" t="s">
        <v>23120</v>
      </c>
      <c r="AZ2508" s="90" t="s">
        <v>23119</v>
      </c>
      <c r="BA2508" s="90" t="s">
        <v>215</v>
      </c>
      <c r="BB2508" s="90" t="s">
        <v>23121</v>
      </c>
      <c r="BC2508" s="90" t="s">
        <v>99</v>
      </c>
      <c r="BD2508" s="90" t="s">
        <v>150</v>
      </c>
      <c r="BE2508" s="90" t="s">
        <v>61</v>
      </c>
      <c r="BF2508" s="90" t="s">
        <v>209</v>
      </c>
      <c r="BG2508" s="90" t="s">
        <v>101</v>
      </c>
    </row>
    <row r="2509" s="85" customFormat="1" ht="19" customHeight="1" spans="1:59">
      <c r="A2509" s="90" t="s">
        <v>174</v>
      </c>
      <c r="B2509" s="90" t="s">
        <v>175</v>
      </c>
      <c r="C2509" s="90" t="s">
        <v>889</v>
      </c>
      <c r="D2509" s="90" t="s">
        <v>890</v>
      </c>
      <c r="E2509" s="90" t="s">
        <v>21312</v>
      </c>
      <c r="F2509" s="90" t="s">
        <v>892</v>
      </c>
      <c r="G2509" s="90" t="s">
        <v>893</v>
      </c>
      <c r="H2509" s="90" t="s">
        <v>109</v>
      </c>
      <c r="I2509" s="90" t="s">
        <v>23122</v>
      </c>
      <c r="J2509" s="90" t="s">
        <v>23123</v>
      </c>
      <c r="K2509" s="90" t="s">
        <v>23124</v>
      </c>
      <c r="L2509" s="90" t="s">
        <v>73</v>
      </c>
      <c r="M2509" s="90" t="s">
        <v>508</v>
      </c>
      <c r="N2509" s="90" t="s">
        <v>811</v>
      </c>
      <c r="O2509" s="90" t="s">
        <v>115</v>
      </c>
      <c r="P2509" s="90" t="s">
        <v>116</v>
      </c>
      <c r="Q2509" s="90" t="s">
        <v>117</v>
      </c>
      <c r="R2509" s="90" t="s">
        <v>116</v>
      </c>
      <c r="S2509" s="90" t="s">
        <v>23125</v>
      </c>
      <c r="T2509" s="90" t="s">
        <v>380</v>
      </c>
      <c r="U2509" s="15">
        <v>0</v>
      </c>
      <c r="V2509" s="15">
        <v>1500</v>
      </c>
      <c r="W2509" s="15">
        <v>1000</v>
      </c>
      <c r="X2509" s="15">
        <v>1000</v>
      </c>
      <c r="Y2509" s="90" t="s">
        <v>82</v>
      </c>
      <c r="Z2509" s="90" t="s">
        <v>83</v>
      </c>
      <c r="AA2509" s="90" t="s">
        <v>84</v>
      </c>
      <c r="AB2509" s="90" t="s">
        <v>892</v>
      </c>
      <c r="AC2509" s="90" t="s">
        <v>191</v>
      </c>
      <c r="AD2509" s="90" t="s">
        <v>87</v>
      </c>
      <c r="AE2509" s="90" t="s">
        <v>61</v>
      </c>
      <c r="AF2509" s="90" t="s">
        <v>61</v>
      </c>
      <c r="AG2509" s="90" t="s">
        <v>89</v>
      </c>
      <c r="AH2509" s="90" t="s">
        <v>88</v>
      </c>
      <c r="AI2509" s="90" t="s">
        <v>88</v>
      </c>
      <c r="AJ2509" s="90" t="s">
        <v>88</v>
      </c>
      <c r="AK2509" s="90" t="s">
        <v>88</v>
      </c>
      <c r="AL2509" s="90" t="s">
        <v>88</v>
      </c>
      <c r="AM2509" s="90" t="s">
        <v>88</v>
      </c>
      <c r="AN2509" s="90" t="s">
        <v>88</v>
      </c>
      <c r="AO2509" s="90" t="s">
        <v>88</v>
      </c>
      <c r="AP2509" s="90" t="s">
        <v>88</v>
      </c>
      <c r="AQ2509" s="90" t="s">
        <v>90</v>
      </c>
      <c r="AR2509" s="90" t="s">
        <v>90</v>
      </c>
      <c r="AS2509" s="90" t="s">
        <v>91</v>
      </c>
      <c r="AT2509" s="90" t="s">
        <v>92</v>
      </c>
      <c r="AU2509" s="90" t="s">
        <v>92</v>
      </c>
      <c r="AV2509" s="90" t="s">
        <v>93</v>
      </c>
      <c r="AW2509" s="90" t="s">
        <v>21317</v>
      </c>
      <c r="AX2509" s="90" t="s">
        <v>23126</v>
      </c>
      <c r="AY2509" s="90" t="s">
        <v>21319</v>
      </c>
      <c r="AZ2509" s="90" t="s">
        <v>23126</v>
      </c>
      <c r="BA2509" s="90" t="s">
        <v>97</v>
      </c>
      <c r="BB2509" s="90" t="s">
        <v>23127</v>
      </c>
      <c r="BC2509" s="90" t="s">
        <v>99</v>
      </c>
      <c r="BD2509" s="90" t="s">
        <v>100</v>
      </c>
      <c r="BE2509" s="90" t="s">
        <v>61</v>
      </c>
      <c r="BF2509" s="90" t="s">
        <v>380</v>
      </c>
      <c r="BG2509" s="90" t="s">
        <v>101</v>
      </c>
    </row>
    <row r="2510" s="85" customFormat="1" ht="19" customHeight="1" spans="1:59">
      <c r="A2510" s="90" t="s">
        <v>226</v>
      </c>
      <c r="B2510" s="90" t="s">
        <v>227</v>
      </c>
      <c r="C2510" s="90" t="s">
        <v>5938</v>
      </c>
      <c r="D2510" s="90" t="s">
        <v>5939</v>
      </c>
      <c r="E2510" s="90" t="s">
        <v>23128</v>
      </c>
      <c r="F2510" s="90" t="s">
        <v>10033</v>
      </c>
      <c r="G2510" s="90" t="s">
        <v>368</v>
      </c>
      <c r="H2510" s="90" t="s">
        <v>369</v>
      </c>
      <c r="I2510" s="90" t="s">
        <v>23129</v>
      </c>
      <c r="J2510" s="90" t="s">
        <v>23130</v>
      </c>
      <c r="K2510" s="90" t="s">
        <v>23131</v>
      </c>
      <c r="L2510" s="90" t="s">
        <v>73</v>
      </c>
      <c r="M2510" s="90" t="s">
        <v>74</v>
      </c>
      <c r="N2510" s="90" t="s">
        <v>1527</v>
      </c>
      <c r="O2510" s="90" t="s">
        <v>2764</v>
      </c>
      <c r="P2510" s="90" t="s">
        <v>2765</v>
      </c>
      <c r="Q2510" s="90" t="s">
        <v>377</v>
      </c>
      <c r="R2510" s="90" t="s">
        <v>378</v>
      </c>
      <c r="S2510" s="90" t="s">
        <v>23132</v>
      </c>
      <c r="T2510" s="90" t="s">
        <v>380</v>
      </c>
      <c r="U2510" s="15">
        <v>0</v>
      </c>
      <c r="V2510" s="15">
        <v>31500</v>
      </c>
      <c r="W2510" s="15">
        <v>24000</v>
      </c>
      <c r="X2510" s="15">
        <v>10000</v>
      </c>
      <c r="Y2510" s="90" t="s">
        <v>82</v>
      </c>
      <c r="Z2510" s="90" t="s">
        <v>83</v>
      </c>
      <c r="AA2510" s="90" t="s">
        <v>84</v>
      </c>
      <c r="AB2510" s="90" t="s">
        <v>10038</v>
      </c>
      <c r="AC2510" s="90" t="s">
        <v>121</v>
      </c>
      <c r="AD2510" s="90" t="s">
        <v>87</v>
      </c>
      <c r="AE2510" s="90" t="s">
        <v>61</v>
      </c>
      <c r="AF2510" s="90" t="s">
        <v>61</v>
      </c>
      <c r="AG2510" s="90" t="s">
        <v>89</v>
      </c>
      <c r="AH2510" s="90" t="s">
        <v>89</v>
      </c>
      <c r="AI2510" s="90" t="s">
        <v>89</v>
      </c>
      <c r="AJ2510" s="90" t="s">
        <v>89</v>
      </c>
      <c r="AK2510" s="90" t="s">
        <v>89</v>
      </c>
      <c r="AL2510" s="90" t="s">
        <v>89</v>
      </c>
      <c r="AM2510" s="90" t="s">
        <v>89</v>
      </c>
      <c r="AN2510" s="90" t="s">
        <v>89</v>
      </c>
      <c r="AO2510" s="90" t="s">
        <v>89</v>
      </c>
      <c r="AP2510" s="90" t="s">
        <v>89</v>
      </c>
      <c r="AQ2510" s="90" t="s">
        <v>90</v>
      </c>
      <c r="AR2510" s="90" t="s">
        <v>90</v>
      </c>
      <c r="AS2510" s="90" t="s">
        <v>91</v>
      </c>
      <c r="AT2510" s="90" t="s">
        <v>92</v>
      </c>
      <c r="AU2510" s="90" t="s">
        <v>92</v>
      </c>
      <c r="AV2510" s="90" t="s">
        <v>93</v>
      </c>
      <c r="AW2510" s="90" t="s">
        <v>23133</v>
      </c>
      <c r="AX2510" s="90" t="s">
        <v>23134</v>
      </c>
      <c r="AY2510" s="90" t="s">
        <v>23135</v>
      </c>
      <c r="AZ2510" s="90" t="s">
        <v>23134</v>
      </c>
      <c r="BA2510" s="90" t="s">
        <v>97</v>
      </c>
      <c r="BB2510" s="90" t="s">
        <v>23136</v>
      </c>
      <c r="BC2510" s="90" t="s">
        <v>99</v>
      </c>
      <c r="BD2510" s="90" t="s">
        <v>100</v>
      </c>
      <c r="BE2510" s="90" t="s">
        <v>61</v>
      </c>
      <c r="BF2510" s="90" t="s">
        <v>380</v>
      </c>
      <c r="BG2510" s="90" t="s">
        <v>101</v>
      </c>
    </row>
    <row r="2511" s="85" customFormat="1" ht="19" customHeight="1" spans="1:59">
      <c r="A2511" s="90" t="s">
        <v>516</v>
      </c>
      <c r="B2511" s="90" t="s">
        <v>517</v>
      </c>
      <c r="C2511" s="90" t="s">
        <v>681</v>
      </c>
      <c r="D2511" s="90" t="s">
        <v>682</v>
      </c>
      <c r="E2511" s="90" t="s">
        <v>19347</v>
      </c>
      <c r="F2511" s="90" t="s">
        <v>9459</v>
      </c>
      <c r="G2511" s="90" t="s">
        <v>9459</v>
      </c>
      <c r="H2511" s="90" t="s">
        <v>539</v>
      </c>
      <c r="I2511" s="90" t="s">
        <v>23137</v>
      </c>
      <c r="J2511" s="90" t="s">
        <v>23138</v>
      </c>
      <c r="K2511" s="90" t="s">
        <v>23139</v>
      </c>
      <c r="L2511" s="90" t="s">
        <v>73</v>
      </c>
      <c r="M2511" s="90" t="s">
        <v>23140</v>
      </c>
      <c r="N2511" s="90" t="s">
        <v>15236</v>
      </c>
      <c r="O2511" s="90" t="s">
        <v>238</v>
      </c>
      <c r="P2511" s="90" t="s">
        <v>239</v>
      </c>
      <c r="Q2511" s="90" t="s">
        <v>240</v>
      </c>
      <c r="R2511" s="90" t="s">
        <v>241</v>
      </c>
      <c r="S2511" s="90" t="s">
        <v>23141</v>
      </c>
      <c r="T2511" s="90" t="s">
        <v>119</v>
      </c>
      <c r="U2511" s="15">
        <v>0</v>
      </c>
      <c r="V2511" s="15">
        <v>93880</v>
      </c>
      <c r="W2511" s="15">
        <v>55000</v>
      </c>
      <c r="X2511" s="15">
        <v>10000</v>
      </c>
      <c r="Y2511" s="90" t="s">
        <v>143</v>
      </c>
      <c r="Z2511" s="90" t="s">
        <v>83</v>
      </c>
      <c r="AA2511" s="90" t="s">
        <v>84</v>
      </c>
      <c r="AB2511" s="90" t="s">
        <v>19352</v>
      </c>
      <c r="AC2511" s="90" t="s">
        <v>359</v>
      </c>
      <c r="AD2511" s="90" t="s">
        <v>87</v>
      </c>
      <c r="AE2511" s="90" t="s">
        <v>61</v>
      </c>
      <c r="AF2511" s="90" t="s">
        <v>61</v>
      </c>
      <c r="AG2511" s="90" t="s">
        <v>89</v>
      </c>
      <c r="AH2511" s="90" t="s">
        <v>89</v>
      </c>
      <c r="AI2511" s="90" t="s">
        <v>89</v>
      </c>
      <c r="AJ2511" s="90" t="s">
        <v>89</v>
      </c>
      <c r="AK2511" s="90" t="s">
        <v>89</v>
      </c>
      <c r="AL2511" s="90" t="s">
        <v>89</v>
      </c>
      <c r="AM2511" s="90" t="s">
        <v>89</v>
      </c>
      <c r="AN2511" s="90" t="s">
        <v>89</v>
      </c>
      <c r="AO2511" s="90" t="s">
        <v>89</v>
      </c>
      <c r="AP2511" s="90" t="s">
        <v>89</v>
      </c>
      <c r="AQ2511" s="90" t="s">
        <v>90</v>
      </c>
      <c r="AR2511" s="90" t="s">
        <v>90</v>
      </c>
      <c r="AS2511" s="90" t="s">
        <v>91</v>
      </c>
      <c r="AT2511" s="90" t="s">
        <v>92</v>
      </c>
      <c r="AU2511" s="90" t="s">
        <v>92</v>
      </c>
      <c r="AV2511" s="90" t="s">
        <v>93</v>
      </c>
      <c r="AW2511" s="90" t="s">
        <v>19353</v>
      </c>
      <c r="AX2511" s="90" t="s">
        <v>23142</v>
      </c>
      <c r="AY2511" s="90" t="s">
        <v>4083</v>
      </c>
      <c r="AZ2511" s="90" t="s">
        <v>23142</v>
      </c>
      <c r="BA2511" s="90" t="s">
        <v>97</v>
      </c>
      <c r="BB2511" s="90" t="s">
        <v>23143</v>
      </c>
      <c r="BC2511" s="90" t="s">
        <v>99</v>
      </c>
      <c r="BD2511" s="90" t="s">
        <v>150</v>
      </c>
      <c r="BE2511" s="90" t="s">
        <v>61</v>
      </c>
      <c r="BF2511" s="90" t="s">
        <v>119</v>
      </c>
      <c r="BG2511" s="90" t="s">
        <v>101</v>
      </c>
    </row>
    <row r="2512" s="85" customFormat="1" ht="19" customHeight="1" spans="1:59">
      <c r="A2512" s="90" t="s">
        <v>694</v>
      </c>
      <c r="B2512" s="90" t="s">
        <v>695</v>
      </c>
      <c r="C2512" s="90" t="s">
        <v>1108</v>
      </c>
      <c r="D2512" s="90" t="s">
        <v>1109</v>
      </c>
      <c r="E2512" s="90" t="s">
        <v>1479</v>
      </c>
      <c r="F2512" s="90" t="s">
        <v>1480</v>
      </c>
      <c r="G2512" s="90" t="s">
        <v>700</v>
      </c>
      <c r="H2512" s="90" t="s">
        <v>69</v>
      </c>
      <c r="I2512" s="90" t="s">
        <v>23144</v>
      </c>
      <c r="J2512" s="90" t="s">
        <v>23145</v>
      </c>
      <c r="K2512" s="90" t="s">
        <v>23146</v>
      </c>
      <c r="L2512" s="90" t="s">
        <v>73</v>
      </c>
      <c r="M2512" s="90" t="s">
        <v>9840</v>
      </c>
      <c r="N2512" s="90" t="s">
        <v>6579</v>
      </c>
      <c r="O2512" s="90" t="s">
        <v>76</v>
      </c>
      <c r="P2512" s="90" t="s">
        <v>77</v>
      </c>
      <c r="Q2512" s="90" t="s">
        <v>277</v>
      </c>
      <c r="R2512" s="90" t="s">
        <v>278</v>
      </c>
      <c r="S2512" s="90" t="s">
        <v>23147</v>
      </c>
      <c r="T2512" s="90" t="s">
        <v>328</v>
      </c>
      <c r="U2512" s="15">
        <v>0</v>
      </c>
      <c r="V2512" s="15">
        <v>0</v>
      </c>
      <c r="W2512" s="15">
        <v>12200</v>
      </c>
      <c r="X2512" s="15">
        <v>12200</v>
      </c>
      <c r="Y2512" s="90" t="s">
        <v>82</v>
      </c>
      <c r="Z2512" s="90" t="s">
        <v>83</v>
      </c>
      <c r="AA2512" s="90" t="s">
        <v>84</v>
      </c>
      <c r="AB2512" s="90" t="s">
        <v>1487</v>
      </c>
      <c r="AC2512" s="90" t="s">
        <v>121</v>
      </c>
      <c r="AD2512" s="90" t="s">
        <v>87</v>
      </c>
      <c r="AE2512" s="90" t="s">
        <v>61</v>
      </c>
      <c r="AF2512" s="90" t="s">
        <v>61</v>
      </c>
      <c r="AG2512" s="90" t="s">
        <v>89</v>
      </c>
      <c r="AH2512" s="90" t="s">
        <v>88</v>
      </c>
      <c r="AI2512" s="90" t="s">
        <v>88</v>
      </c>
      <c r="AJ2512" s="90" t="s">
        <v>88</v>
      </c>
      <c r="AK2512" s="90" t="s">
        <v>88</v>
      </c>
      <c r="AL2512" s="90" t="s">
        <v>88</v>
      </c>
      <c r="AM2512" s="90" t="s">
        <v>88</v>
      </c>
      <c r="AN2512" s="90" t="s">
        <v>88</v>
      </c>
      <c r="AO2512" s="90" t="s">
        <v>88</v>
      </c>
      <c r="AP2512" s="90" t="s">
        <v>89</v>
      </c>
      <c r="AQ2512" s="90" t="s">
        <v>90</v>
      </c>
      <c r="AR2512" s="90" t="s">
        <v>90</v>
      </c>
      <c r="AS2512" s="90" t="s">
        <v>91</v>
      </c>
      <c r="AT2512" s="90" t="s">
        <v>92</v>
      </c>
      <c r="AU2512" s="90" t="s">
        <v>92</v>
      </c>
      <c r="AV2512" s="90" t="s">
        <v>93</v>
      </c>
      <c r="AW2512" s="90" t="s">
        <v>1488</v>
      </c>
      <c r="AX2512" s="90" t="s">
        <v>23148</v>
      </c>
      <c r="AY2512" s="90" t="s">
        <v>1490</v>
      </c>
      <c r="AZ2512" s="90" t="s">
        <v>23148</v>
      </c>
      <c r="BA2512" s="90" t="s">
        <v>97</v>
      </c>
      <c r="BB2512" s="90" t="s">
        <v>23149</v>
      </c>
      <c r="BC2512" s="90" t="s">
        <v>99</v>
      </c>
      <c r="BD2512" s="90" t="s">
        <v>100</v>
      </c>
      <c r="BE2512" s="90" t="s">
        <v>61</v>
      </c>
      <c r="BF2512" s="90" t="s">
        <v>328</v>
      </c>
      <c r="BG2512" s="90" t="s">
        <v>101</v>
      </c>
    </row>
    <row r="2513" s="85" customFormat="1" ht="19" customHeight="1" spans="1:59">
      <c r="A2513" s="90" t="s">
        <v>267</v>
      </c>
      <c r="B2513" s="90" t="s">
        <v>268</v>
      </c>
      <c r="C2513" s="90" t="s">
        <v>13205</v>
      </c>
      <c r="D2513" s="90" t="s">
        <v>13206</v>
      </c>
      <c r="E2513" s="90" t="s">
        <v>23150</v>
      </c>
      <c r="F2513" s="90" t="s">
        <v>23151</v>
      </c>
      <c r="G2513" s="90" t="s">
        <v>5145</v>
      </c>
      <c r="H2513" s="90" t="s">
        <v>2636</v>
      </c>
      <c r="I2513" s="90" t="s">
        <v>23152</v>
      </c>
      <c r="J2513" s="90" t="s">
        <v>23153</v>
      </c>
      <c r="K2513" s="90" t="s">
        <v>23154</v>
      </c>
      <c r="L2513" s="90" t="s">
        <v>73</v>
      </c>
      <c r="M2513" s="90" t="s">
        <v>23155</v>
      </c>
      <c r="N2513" s="90" t="s">
        <v>508</v>
      </c>
      <c r="O2513" s="90" t="s">
        <v>294</v>
      </c>
      <c r="P2513" s="90" t="s">
        <v>2641</v>
      </c>
      <c r="Q2513" s="90" t="s">
        <v>2642</v>
      </c>
      <c r="R2513" s="90" t="s">
        <v>2643</v>
      </c>
      <c r="S2513" s="90" t="s">
        <v>23156</v>
      </c>
      <c r="T2513" s="90" t="s">
        <v>119</v>
      </c>
      <c r="U2513" s="15">
        <v>0</v>
      </c>
      <c r="V2513" s="15">
        <v>14421</v>
      </c>
      <c r="W2513" s="15">
        <v>8000</v>
      </c>
      <c r="X2513" s="15">
        <v>1400</v>
      </c>
      <c r="Y2513" s="90" t="s">
        <v>143</v>
      </c>
      <c r="Z2513" s="90" t="s">
        <v>83</v>
      </c>
      <c r="AA2513" s="90" t="s">
        <v>84</v>
      </c>
      <c r="AB2513" s="90" t="s">
        <v>23157</v>
      </c>
      <c r="AC2513" s="90" t="s">
        <v>359</v>
      </c>
      <c r="AD2513" s="90" t="s">
        <v>87</v>
      </c>
      <c r="AE2513" s="90" t="s">
        <v>61</v>
      </c>
      <c r="AF2513" s="90" t="s">
        <v>61</v>
      </c>
      <c r="AG2513" s="90" t="s">
        <v>89</v>
      </c>
      <c r="AH2513" s="90" t="s">
        <v>89</v>
      </c>
      <c r="AI2513" s="90" t="s">
        <v>89</v>
      </c>
      <c r="AJ2513" s="90" t="s">
        <v>89</v>
      </c>
      <c r="AK2513" s="90" t="s">
        <v>89</v>
      </c>
      <c r="AL2513" s="90" t="s">
        <v>89</v>
      </c>
      <c r="AM2513" s="90" t="s">
        <v>89</v>
      </c>
      <c r="AN2513" s="90" t="s">
        <v>89</v>
      </c>
      <c r="AO2513" s="90" t="s">
        <v>89</v>
      </c>
      <c r="AP2513" s="90" t="s">
        <v>89</v>
      </c>
      <c r="AQ2513" s="90" t="s">
        <v>90</v>
      </c>
      <c r="AR2513" s="90" t="s">
        <v>90</v>
      </c>
      <c r="AS2513" s="90" t="s">
        <v>91</v>
      </c>
      <c r="AT2513" s="90" t="s">
        <v>92</v>
      </c>
      <c r="AU2513" s="90" t="s">
        <v>92</v>
      </c>
      <c r="AV2513" s="90" t="s">
        <v>93</v>
      </c>
      <c r="AW2513" s="90" t="s">
        <v>23158</v>
      </c>
      <c r="AX2513" s="90" t="s">
        <v>23159</v>
      </c>
      <c r="AY2513" s="90" t="s">
        <v>23160</v>
      </c>
      <c r="AZ2513" s="90" t="s">
        <v>23159</v>
      </c>
      <c r="BA2513" s="90" t="s">
        <v>215</v>
      </c>
      <c r="BB2513" s="90" t="s">
        <v>23161</v>
      </c>
      <c r="BC2513" s="90" t="s">
        <v>99</v>
      </c>
      <c r="BD2513" s="90" t="s">
        <v>150</v>
      </c>
      <c r="BE2513" s="90" t="s">
        <v>61</v>
      </c>
      <c r="BF2513" s="90" t="s">
        <v>119</v>
      </c>
      <c r="BG2513" s="90" t="s">
        <v>101</v>
      </c>
    </row>
    <row r="2514" s="85" customFormat="1" ht="19" customHeight="1" spans="1:59">
      <c r="A2514" s="90" t="s">
        <v>516</v>
      </c>
      <c r="B2514" s="90" t="s">
        <v>517</v>
      </c>
      <c r="C2514" s="90" t="s">
        <v>518</v>
      </c>
      <c r="D2514" s="90" t="s">
        <v>519</v>
      </c>
      <c r="E2514" s="90" t="s">
        <v>23162</v>
      </c>
      <c r="F2514" s="90" t="s">
        <v>10536</v>
      </c>
      <c r="G2514" s="90" t="s">
        <v>9459</v>
      </c>
      <c r="H2514" s="90" t="s">
        <v>539</v>
      </c>
      <c r="I2514" s="90" t="s">
        <v>23163</v>
      </c>
      <c r="J2514" s="90" t="s">
        <v>23164</v>
      </c>
      <c r="K2514" s="90" t="s">
        <v>23165</v>
      </c>
      <c r="L2514" s="90" t="s">
        <v>73</v>
      </c>
      <c r="M2514" s="90" t="s">
        <v>23166</v>
      </c>
      <c r="N2514" s="90" t="s">
        <v>203</v>
      </c>
      <c r="O2514" s="90" t="s">
        <v>1537</v>
      </c>
      <c r="P2514" s="90" t="s">
        <v>1538</v>
      </c>
      <c r="Q2514" s="90" t="s">
        <v>240</v>
      </c>
      <c r="R2514" s="90" t="s">
        <v>241</v>
      </c>
      <c r="S2514" s="90" t="s">
        <v>23167</v>
      </c>
      <c r="T2514" s="90" t="s">
        <v>119</v>
      </c>
      <c r="U2514" s="15">
        <v>0</v>
      </c>
      <c r="V2514" s="15">
        <v>24000</v>
      </c>
      <c r="W2514" s="15">
        <v>11000</v>
      </c>
      <c r="X2514" s="15">
        <v>1700</v>
      </c>
      <c r="Y2514" s="90" t="s">
        <v>143</v>
      </c>
      <c r="Z2514" s="90" t="s">
        <v>83</v>
      </c>
      <c r="AA2514" s="90" t="s">
        <v>84</v>
      </c>
      <c r="AB2514" s="90" t="s">
        <v>23168</v>
      </c>
      <c r="AC2514" s="90" t="s">
        <v>359</v>
      </c>
      <c r="AD2514" s="90" t="s">
        <v>87</v>
      </c>
      <c r="AE2514" s="90" t="s">
        <v>61</v>
      </c>
      <c r="AF2514" s="90" t="s">
        <v>61</v>
      </c>
      <c r="AG2514" s="90" t="s">
        <v>89</v>
      </c>
      <c r="AH2514" s="90" t="s">
        <v>89</v>
      </c>
      <c r="AI2514" s="90" t="s">
        <v>89</v>
      </c>
      <c r="AJ2514" s="90" t="s">
        <v>89</v>
      </c>
      <c r="AK2514" s="90" t="s">
        <v>89</v>
      </c>
      <c r="AL2514" s="90" t="s">
        <v>89</v>
      </c>
      <c r="AM2514" s="90" t="s">
        <v>89</v>
      </c>
      <c r="AN2514" s="90" t="s">
        <v>89</v>
      </c>
      <c r="AO2514" s="90" t="s">
        <v>89</v>
      </c>
      <c r="AP2514" s="90" t="s">
        <v>89</v>
      </c>
      <c r="AQ2514" s="90" t="s">
        <v>90</v>
      </c>
      <c r="AR2514" s="90" t="s">
        <v>90</v>
      </c>
      <c r="AS2514" s="90" t="s">
        <v>91</v>
      </c>
      <c r="AT2514" s="90" t="s">
        <v>92</v>
      </c>
      <c r="AU2514" s="90" t="s">
        <v>92</v>
      </c>
      <c r="AV2514" s="90" t="s">
        <v>93</v>
      </c>
      <c r="AW2514" s="90" t="s">
        <v>23169</v>
      </c>
      <c r="AX2514" s="90" t="s">
        <v>23170</v>
      </c>
      <c r="AY2514" s="90" t="s">
        <v>23171</v>
      </c>
      <c r="AZ2514" s="90" t="s">
        <v>23170</v>
      </c>
      <c r="BA2514" s="90" t="s">
        <v>215</v>
      </c>
      <c r="BB2514" s="90" t="s">
        <v>23172</v>
      </c>
      <c r="BC2514" s="90" t="s">
        <v>99</v>
      </c>
      <c r="BD2514" s="90" t="s">
        <v>150</v>
      </c>
      <c r="BE2514" s="90" t="s">
        <v>61</v>
      </c>
      <c r="BF2514" s="90" t="s">
        <v>119</v>
      </c>
      <c r="BG2514" s="90" t="s">
        <v>101</v>
      </c>
    </row>
    <row r="2515" s="85" customFormat="1" ht="19" customHeight="1" spans="1:59">
      <c r="A2515" s="90" t="s">
        <v>126</v>
      </c>
      <c r="B2515" s="90" t="s">
        <v>127</v>
      </c>
      <c r="C2515" s="90" t="s">
        <v>128</v>
      </c>
      <c r="D2515" s="90" t="s">
        <v>129</v>
      </c>
      <c r="E2515" s="90" t="s">
        <v>22659</v>
      </c>
      <c r="F2515" s="90" t="s">
        <v>131</v>
      </c>
      <c r="G2515" s="90" t="s">
        <v>132</v>
      </c>
      <c r="H2515" s="90" t="s">
        <v>109</v>
      </c>
      <c r="I2515" s="90" t="s">
        <v>23173</v>
      </c>
      <c r="J2515" s="90" t="s">
        <v>23174</v>
      </c>
      <c r="K2515" s="90" t="s">
        <v>23175</v>
      </c>
      <c r="L2515" s="90" t="s">
        <v>73</v>
      </c>
      <c r="M2515" s="90" t="s">
        <v>20560</v>
      </c>
      <c r="N2515" s="90" t="s">
        <v>23176</v>
      </c>
      <c r="O2515" s="90" t="s">
        <v>115</v>
      </c>
      <c r="P2515" s="90" t="s">
        <v>116</v>
      </c>
      <c r="Q2515" s="90" t="s">
        <v>117</v>
      </c>
      <c r="R2515" s="90" t="s">
        <v>116</v>
      </c>
      <c r="S2515" s="90" t="s">
        <v>23177</v>
      </c>
      <c r="T2515" s="90" t="s">
        <v>380</v>
      </c>
      <c r="U2515" s="15">
        <v>0</v>
      </c>
      <c r="V2515" s="15">
        <v>56727</v>
      </c>
      <c r="W2515" s="15">
        <v>30000</v>
      </c>
      <c r="X2515" s="15">
        <v>20000</v>
      </c>
      <c r="Y2515" s="90" t="s">
        <v>143</v>
      </c>
      <c r="Z2515" s="90" t="s">
        <v>83</v>
      </c>
      <c r="AA2515" s="90" t="s">
        <v>84</v>
      </c>
      <c r="AB2515" s="90" t="s">
        <v>22664</v>
      </c>
      <c r="AC2515" s="90" t="s">
        <v>359</v>
      </c>
      <c r="AD2515" s="90" t="s">
        <v>87</v>
      </c>
      <c r="AE2515" s="90" t="s">
        <v>61</v>
      </c>
      <c r="AF2515" s="90" t="s">
        <v>61</v>
      </c>
      <c r="AG2515" s="90" t="s">
        <v>89</v>
      </c>
      <c r="AH2515" s="90" t="s">
        <v>89</v>
      </c>
      <c r="AI2515" s="90" t="s">
        <v>89</v>
      </c>
      <c r="AJ2515" s="90" t="s">
        <v>89</v>
      </c>
      <c r="AK2515" s="90" t="s">
        <v>89</v>
      </c>
      <c r="AL2515" s="90" t="s">
        <v>89</v>
      </c>
      <c r="AM2515" s="90" t="s">
        <v>89</v>
      </c>
      <c r="AN2515" s="90" t="s">
        <v>89</v>
      </c>
      <c r="AO2515" s="90" t="s">
        <v>89</v>
      </c>
      <c r="AP2515" s="90" t="s">
        <v>89</v>
      </c>
      <c r="AQ2515" s="90" t="s">
        <v>90</v>
      </c>
      <c r="AR2515" s="90" t="s">
        <v>90</v>
      </c>
      <c r="AS2515" s="90" t="s">
        <v>91</v>
      </c>
      <c r="AT2515" s="90" t="s">
        <v>92</v>
      </c>
      <c r="AU2515" s="90" t="s">
        <v>92</v>
      </c>
      <c r="AV2515" s="90" t="s">
        <v>93</v>
      </c>
      <c r="AW2515" s="90" t="s">
        <v>22665</v>
      </c>
      <c r="AX2515" s="90" t="s">
        <v>23178</v>
      </c>
      <c r="AY2515" s="90" t="s">
        <v>22667</v>
      </c>
      <c r="AZ2515" s="90" t="s">
        <v>23178</v>
      </c>
      <c r="BA2515" s="90" t="s">
        <v>215</v>
      </c>
      <c r="BB2515" s="90" t="s">
        <v>23179</v>
      </c>
      <c r="BC2515" s="90" t="s">
        <v>99</v>
      </c>
      <c r="BD2515" s="90" t="s">
        <v>150</v>
      </c>
      <c r="BE2515" s="90" t="s">
        <v>61</v>
      </c>
      <c r="BF2515" s="90" t="s">
        <v>380</v>
      </c>
      <c r="BG2515" s="90" t="s">
        <v>101</v>
      </c>
    </row>
    <row r="2516" s="85" customFormat="1" ht="19" customHeight="1" spans="1:59">
      <c r="A2516" s="90" t="s">
        <v>694</v>
      </c>
      <c r="B2516" s="90" t="s">
        <v>695</v>
      </c>
      <c r="C2516" s="90" t="s">
        <v>845</v>
      </c>
      <c r="D2516" s="90" t="s">
        <v>846</v>
      </c>
      <c r="E2516" s="90" t="s">
        <v>23180</v>
      </c>
      <c r="F2516" s="90" t="s">
        <v>23181</v>
      </c>
      <c r="G2516" s="90" t="s">
        <v>23182</v>
      </c>
      <c r="H2516" s="90" t="s">
        <v>158</v>
      </c>
      <c r="I2516" s="90" t="s">
        <v>23183</v>
      </c>
      <c r="J2516" s="90" t="s">
        <v>23184</v>
      </c>
      <c r="K2516" s="90" t="s">
        <v>23185</v>
      </c>
      <c r="L2516" s="90" t="s">
        <v>73</v>
      </c>
      <c r="M2516" s="90" t="s">
        <v>74</v>
      </c>
      <c r="N2516" s="90" t="s">
        <v>811</v>
      </c>
      <c r="O2516" s="90" t="s">
        <v>164</v>
      </c>
      <c r="P2516" s="90" t="s">
        <v>165</v>
      </c>
      <c r="Q2516" s="90" t="s">
        <v>166</v>
      </c>
      <c r="R2516" s="90" t="s">
        <v>167</v>
      </c>
      <c r="S2516" s="90" t="s">
        <v>23186</v>
      </c>
      <c r="T2516" s="90" t="s">
        <v>119</v>
      </c>
      <c r="U2516" s="15">
        <v>0</v>
      </c>
      <c r="V2516" s="15">
        <v>6000</v>
      </c>
      <c r="W2516" s="15">
        <v>3000</v>
      </c>
      <c r="X2516" s="15">
        <v>2000</v>
      </c>
      <c r="Y2516" s="90" t="s">
        <v>82</v>
      </c>
      <c r="Z2516" s="90" t="s">
        <v>83</v>
      </c>
      <c r="AA2516" s="90" t="s">
        <v>84</v>
      </c>
      <c r="AB2516" s="90" t="s">
        <v>23181</v>
      </c>
      <c r="AC2516" s="90" t="s">
        <v>359</v>
      </c>
      <c r="AD2516" s="90" t="s">
        <v>87</v>
      </c>
      <c r="AE2516" s="90" t="s">
        <v>61</v>
      </c>
      <c r="AF2516" s="90" t="s">
        <v>61</v>
      </c>
      <c r="AG2516" s="90" t="s">
        <v>89</v>
      </c>
      <c r="AH2516" s="90" t="s">
        <v>89</v>
      </c>
      <c r="AI2516" s="90" t="s">
        <v>89</v>
      </c>
      <c r="AJ2516" s="90" t="s">
        <v>88</v>
      </c>
      <c r="AK2516" s="90" t="s">
        <v>89</v>
      </c>
      <c r="AL2516" s="90" t="s">
        <v>89</v>
      </c>
      <c r="AM2516" s="90" t="s">
        <v>89</v>
      </c>
      <c r="AN2516" s="90" t="s">
        <v>89</v>
      </c>
      <c r="AO2516" s="90" t="s">
        <v>89</v>
      </c>
      <c r="AP2516" s="90" t="s">
        <v>89</v>
      </c>
      <c r="AQ2516" s="90" t="s">
        <v>90</v>
      </c>
      <c r="AR2516" s="90" t="s">
        <v>90</v>
      </c>
      <c r="AS2516" s="90" t="s">
        <v>91</v>
      </c>
      <c r="AT2516" s="90" t="s">
        <v>92</v>
      </c>
      <c r="AU2516" s="90" t="s">
        <v>92</v>
      </c>
      <c r="AV2516" s="90" t="s">
        <v>93</v>
      </c>
      <c r="AW2516" s="90" t="s">
        <v>23187</v>
      </c>
      <c r="AX2516" s="90" t="s">
        <v>23188</v>
      </c>
      <c r="AY2516" s="90" t="s">
        <v>2540</v>
      </c>
      <c r="AZ2516" s="90" t="s">
        <v>23188</v>
      </c>
      <c r="BA2516" s="90" t="s">
        <v>97</v>
      </c>
      <c r="BB2516" s="90" t="s">
        <v>23189</v>
      </c>
      <c r="BC2516" s="90" t="s">
        <v>99</v>
      </c>
      <c r="BD2516" s="90" t="s">
        <v>100</v>
      </c>
      <c r="BE2516" s="90" t="s">
        <v>61</v>
      </c>
      <c r="BF2516" s="90" t="s">
        <v>119</v>
      </c>
      <c r="BG2516" s="90" t="s">
        <v>101</v>
      </c>
    </row>
    <row r="2517" s="85" customFormat="1" ht="19" customHeight="1" spans="1:59">
      <c r="A2517" s="90" t="s">
        <v>582</v>
      </c>
      <c r="B2517" s="90" t="s">
        <v>583</v>
      </c>
      <c r="C2517" s="90" t="s">
        <v>584</v>
      </c>
      <c r="D2517" s="90" t="s">
        <v>585</v>
      </c>
      <c r="E2517" s="90" t="s">
        <v>3025</v>
      </c>
      <c r="F2517" s="90" t="s">
        <v>3026</v>
      </c>
      <c r="G2517" s="90" t="s">
        <v>3027</v>
      </c>
      <c r="H2517" s="90" t="s">
        <v>1299</v>
      </c>
      <c r="I2517" s="90" t="s">
        <v>23190</v>
      </c>
      <c r="J2517" s="90" t="s">
        <v>23191</v>
      </c>
      <c r="K2517" s="90" t="s">
        <v>23192</v>
      </c>
      <c r="L2517" s="90" t="s">
        <v>73</v>
      </c>
      <c r="M2517" s="90" t="s">
        <v>74</v>
      </c>
      <c r="N2517" s="90" t="s">
        <v>8925</v>
      </c>
      <c r="O2517" s="90" t="s">
        <v>1739</v>
      </c>
      <c r="P2517" s="90" t="s">
        <v>1740</v>
      </c>
      <c r="Q2517" s="90" t="s">
        <v>1306</v>
      </c>
      <c r="R2517" s="90" t="s">
        <v>1307</v>
      </c>
      <c r="S2517" s="90" t="s">
        <v>23193</v>
      </c>
      <c r="T2517" s="90" t="s">
        <v>380</v>
      </c>
      <c r="U2517" s="15">
        <v>0</v>
      </c>
      <c r="V2517" s="15">
        <v>12300</v>
      </c>
      <c r="W2517" s="15">
        <v>9840</v>
      </c>
      <c r="X2517" s="15">
        <v>9840</v>
      </c>
      <c r="Y2517" s="90" t="s">
        <v>82</v>
      </c>
      <c r="Z2517" s="90" t="s">
        <v>83</v>
      </c>
      <c r="AA2517" s="90" t="s">
        <v>84</v>
      </c>
      <c r="AB2517" s="90" t="s">
        <v>3026</v>
      </c>
      <c r="AC2517" s="90" t="s">
        <v>145</v>
      </c>
      <c r="AD2517" s="90" t="s">
        <v>87</v>
      </c>
      <c r="AE2517" s="90" t="s">
        <v>61</v>
      </c>
      <c r="AF2517" s="90" t="s">
        <v>61</v>
      </c>
      <c r="AG2517" s="90" t="s">
        <v>89</v>
      </c>
      <c r="AH2517" s="90" t="s">
        <v>89</v>
      </c>
      <c r="AI2517" s="90" t="s">
        <v>88</v>
      </c>
      <c r="AJ2517" s="90" t="s">
        <v>88</v>
      </c>
      <c r="AK2517" s="90" t="s">
        <v>89</v>
      </c>
      <c r="AL2517" s="90" t="s">
        <v>88</v>
      </c>
      <c r="AM2517" s="90" t="s">
        <v>88</v>
      </c>
      <c r="AN2517" s="90" t="s">
        <v>88</v>
      </c>
      <c r="AO2517" s="90" t="s">
        <v>88</v>
      </c>
      <c r="AP2517" s="90" t="s">
        <v>89</v>
      </c>
      <c r="AQ2517" s="90" t="s">
        <v>90</v>
      </c>
      <c r="AR2517" s="90" t="s">
        <v>90</v>
      </c>
      <c r="AS2517" s="90" t="s">
        <v>91</v>
      </c>
      <c r="AT2517" s="90" t="s">
        <v>92</v>
      </c>
      <c r="AU2517" s="90" t="s">
        <v>92</v>
      </c>
      <c r="AV2517" s="90" t="s">
        <v>93</v>
      </c>
      <c r="AW2517" s="90" t="s">
        <v>3033</v>
      </c>
      <c r="AX2517" s="90" t="s">
        <v>23194</v>
      </c>
      <c r="AY2517" s="90" t="s">
        <v>3035</v>
      </c>
      <c r="AZ2517" s="90" t="s">
        <v>23194</v>
      </c>
      <c r="BA2517" s="90" t="s">
        <v>97</v>
      </c>
      <c r="BB2517" s="90" t="s">
        <v>23195</v>
      </c>
      <c r="BC2517" s="90" t="s">
        <v>99</v>
      </c>
      <c r="BD2517" s="90" t="s">
        <v>100</v>
      </c>
      <c r="BE2517" s="90" t="s">
        <v>61</v>
      </c>
      <c r="BF2517" s="90" t="s">
        <v>380</v>
      </c>
      <c r="BG2517" s="90" t="s">
        <v>101</v>
      </c>
    </row>
    <row r="2518" s="85" customFormat="1" ht="19" customHeight="1" spans="1:59">
      <c r="A2518" s="90" t="s">
        <v>1774</v>
      </c>
      <c r="B2518" s="90" t="s">
        <v>1775</v>
      </c>
      <c r="C2518" s="90" t="s">
        <v>6172</v>
      </c>
      <c r="D2518" s="90" t="s">
        <v>6173</v>
      </c>
      <c r="E2518" s="90" t="s">
        <v>23196</v>
      </c>
      <c r="F2518" s="90" t="s">
        <v>23197</v>
      </c>
      <c r="G2518" s="90" t="s">
        <v>3183</v>
      </c>
      <c r="H2518" s="90" t="s">
        <v>1299</v>
      </c>
      <c r="I2518" s="90" t="s">
        <v>23198</v>
      </c>
      <c r="J2518" s="90" t="s">
        <v>23199</v>
      </c>
      <c r="K2518" s="90" t="s">
        <v>23200</v>
      </c>
      <c r="L2518" s="90" t="s">
        <v>73</v>
      </c>
      <c r="M2518" s="90" t="s">
        <v>6596</v>
      </c>
      <c r="N2518" s="90" t="s">
        <v>23201</v>
      </c>
      <c r="O2518" s="90" t="s">
        <v>1726</v>
      </c>
      <c r="P2518" s="90" t="s">
        <v>1727</v>
      </c>
      <c r="Q2518" s="90" t="s">
        <v>1306</v>
      </c>
      <c r="R2518" s="90" t="s">
        <v>1307</v>
      </c>
      <c r="S2518" s="90" t="s">
        <v>23202</v>
      </c>
      <c r="T2518" s="90" t="s">
        <v>380</v>
      </c>
      <c r="U2518" s="15">
        <v>0</v>
      </c>
      <c r="V2518" s="15">
        <v>28800</v>
      </c>
      <c r="W2518" s="15">
        <v>13800</v>
      </c>
      <c r="X2518" s="15">
        <v>5000</v>
      </c>
      <c r="Y2518" s="90" t="s">
        <v>82</v>
      </c>
      <c r="Z2518" s="90" t="s">
        <v>83</v>
      </c>
      <c r="AA2518" s="90" t="s">
        <v>84</v>
      </c>
      <c r="AB2518" s="90" t="s">
        <v>23197</v>
      </c>
      <c r="AC2518" s="90" t="s">
        <v>121</v>
      </c>
      <c r="AD2518" s="90" t="s">
        <v>87</v>
      </c>
      <c r="AE2518" s="90" t="s">
        <v>61</v>
      </c>
      <c r="AF2518" s="90" t="s">
        <v>61</v>
      </c>
      <c r="AG2518" s="90" t="s">
        <v>89</v>
      </c>
      <c r="AH2518" s="90" t="s">
        <v>89</v>
      </c>
      <c r="AI2518" s="90" t="s">
        <v>89</v>
      </c>
      <c r="AJ2518" s="90" t="s">
        <v>89</v>
      </c>
      <c r="AK2518" s="90" t="s">
        <v>89</v>
      </c>
      <c r="AL2518" s="90" t="s">
        <v>89</v>
      </c>
      <c r="AM2518" s="90" t="s">
        <v>89</v>
      </c>
      <c r="AN2518" s="90" t="s">
        <v>89</v>
      </c>
      <c r="AO2518" s="90" t="s">
        <v>89</v>
      </c>
      <c r="AP2518" s="90" t="s">
        <v>89</v>
      </c>
      <c r="AQ2518" s="90" t="s">
        <v>90</v>
      </c>
      <c r="AR2518" s="90" t="s">
        <v>90</v>
      </c>
      <c r="AS2518" s="90" t="s">
        <v>91</v>
      </c>
      <c r="AT2518" s="90" t="s">
        <v>92</v>
      </c>
      <c r="AU2518" s="90" t="s">
        <v>92</v>
      </c>
      <c r="AV2518" s="90" t="s">
        <v>93</v>
      </c>
      <c r="AW2518" s="90" t="s">
        <v>23203</v>
      </c>
      <c r="AX2518" s="90" t="s">
        <v>23204</v>
      </c>
      <c r="AY2518" s="90" t="s">
        <v>23205</v>
      </c>
      <c r="AZ2518" s="90" t="s">
        <v>23204</v>
      </c>
      <c r="BA2518" s="90" t="s">
        <v>215</v>
      </c>
      <c r="BB2518" s="90" t="s">
        <v>23206</v>
      </c>
      <c r="BC2518" s="90" t="s">
        <v>99</v>
      </c>
      <c r="BD2518" s="90" t="s">
        <v>100</v>
      </c>
      <c r="BE2518" s="90" t="s">
        <v>61</v>
      </c>
      <c r="BF2518" s="90" t="s">
        <v>380</v>
      </c>
      <c r="BG2518" s="90" t="s">
        <v>101</v>
      </c>
    </row>
    <row r="2519" s="85" customFormat="1" ht="19" customHeight="1" spans="1:59">
      <c r="A2519" s="90" t="s">
        <v>302</v>
      </c>
      <c r="B2519" s="90" t="s">
        <v>303</v>
      </c>
      <c r="C2519" s="90" t="s">
        <v>2589</v>
      </c>
      <c r="D2519" s="90" t="s">
        <v>2590</v>
      </c>
      <c r="E2519" s="90" t="s">
        <v>15898</v>
      </c>
      <c r="F2519" s="90" t="s">
        <v>15899</v>
      </c>
      <c r="G2519" s="90" t="s">
        <v>5099</v>
      </c>
      <c r="H2519" s="90" t="s">
        <v>232</v>
      </c>
      <c r="I2519" s="90" t="s">
        <v>23207</v>
      </c>
      <c r="J2519" s="90" t="s">
        <v>23208</v>
      </c>
      <c r="K2519" s="90" t="s">
        <v>23209</v>
      </c>
      <c r="L2519" s="90" t="s">
        <v>73</v>
      </c>
      <c r="M2519" s="90" t="s">
        <v>1575</v>
      </c>
      <c r="N2519" s="90" t="s">
        <v>811</v>
      </c>
      <c r="O2519" s="90" t="s">
        <v>238</v>
      </c>
      <c r="P2519" s="90" t="s">
        <v>239</v>
      </c>
      <c r="Q2519" s="90" t="s">
        <v>2192</v>
      </c>
      <c r="R2519" s="90" t="s">
        <v>2193</v>
      </c>
      <c r="S2519" s="90" t="s">
        <v>23210</v>
      </c>
      <c r="T2519" s="90" t="s">
        <v>119</v>
      </c>
      <c r="U2519" s="15">
        <v>0</v>
      </c>
      <c r="V2519" s="15">
        <v>55000</v>
      </c>
      <c r="W2519" s="15">
        <v>38000</v>
      </c>
      <c r="X2519" s="15">
        <v>2000</v>
      </c>
      <c r="Y2519" s="90" t="s">
        <v>143</v>
      </c>
      <c r="Z2519" s="90" t="s">
        <v>83</v>
      </c>
      <c r="AA2519" s="90" t="s">
        <v>84</v>
      </c>
      <c r="AB2519" s="90" t="s">
        <v>15905</v>
      </c>
      <c r="AC2519" s="90" t="s">
        <v>211</v>
      </c>
      <c r="AD2519" s="90" t="s">
        <v>87</v>
      </c>
      <c r="AE2519" s="90" t="s">
        <v>61</v>
      </c>
      <c r="AF2519" s="90" t="s">
        <v>61</v>
      </c>
      <c r="AG2519" s="90" t="s">
        <v>89</v>
      </c>
      <c r="AH2519" s="90" t="s">
        <v>89</v>
      </c>
      <c r="AI2519" s="90" t="s">
        <v>89</v>
      </c>
      <c r="AJ2519" s="90" t="s">
        <v>89</v>
      </c>
      <c r="AK2519" s="90" t="s">
        <v>89</v>
      </c>
      <c r="AL2519" s="90" t="s">
        <v>89</v>
      </c>
      <c r="AM2519" s="90" t="s">
        <v>89</v>
      </c>
      <c r="AN2519" s="90" t="s">
        <v>89</v>
      </c>
      <c r="AO2519" s="90" t="s">
        <v>89</v>
      </c>
      <c r="AP2519" s="90" t="s">
        <v>89</v>
      </c>
      <c r="AQ2519" s="90" t="s">
        <v>90</v>
      </c>
      <c r="AR2519" s="90" t="s">
        <v>90</v>
      </c>
      <c r="AS2519" s="90" t="s">
        <v>91</v>
      </c>
      <c r="AT2519" s="90" t="s">
        <v>92</v>
      </c>
      <c r="AU2519" s="90" t="s">
        <v>92</v>
      </c>
      <c r="AV2519" s="90" t="s">
        <v>93</v>
      </c>
      <c r="AW2519" s="90" t="s">
        <v>15906</v>
      </c>
      <c r="AX2519" s="90" t="s">
        <v>23211</v>
      </c>
      <c r="AY2519" s="90" t="s">
        <v>15908</v>
      </c>
      <c r="AZ2519" s="90" t="s">
        <v>23211</v>
      </c>
      <c r="BA2519" s="90" t="s">
        <v>97</v>
      </c>
      <c r="BB2519" s="90" t="s">
        <v>23212</v>
      </c>
      <c r="BC2519" s="90" t="s">
        <v>99</v>
      </c>
      <c r="BD2519" s="90" t="s">
        <v>150</v>
      </c>
      <c r="BE2519" s="90" t="s">
        <v>61</v>
      </c>
      <c r="BF2519" s="90" t="s">
        <v>119</v>
      </c>
      <c r="BG2519" s="90" t="s">
        <v>101</v>
      </c>
    </row>
    <row r="2520" s="85" customFormat="1" ht="19" customHeight="1" spans="1:59">
      <c r="A2520" s="90" t="s">
        <v>516</v>
      </c>
      <c r="B2520" s="90" t="s">
        <v>517</v>
      </c>
      <c r="C2520" s="90" t="s">
        <v>1402</v>
      </c>
      <c r="D2520" s="90" t="s">
        <v>1403</v>
      </c>
      <c r="E2520" s="90" t="s">
        <v>23213</v>
      </c>
      <c r="F2520" s="90" t="s">
        <v>8399</v>
      </c>
      <c r="G2520" s="90" t="s">
        <v>2924</v>
      </c>
      <c r="H2520" s="90" t="s">
        <v>1299</v>
      </c>
      <c r="I2520" s="90" t="s">
        <v>23214</v>
      </c>
      <c r="J2520" s="90" t="s">
        <v>23215</v>
      </c>
      <c r="K2520" s="90" t="s">
        <v>23216</v>
      </c>
      <c r="L2520" s="90" t="s">
        <v>73</v>
      </c>
      <c r="M2520" s="90" t="s">
        <v>3031</v>
      </c>
      <c r="N2520" s="90" t="s">
        <v>6869</v>
      </c>
      <c r="O2520" s="90" t="s">
        <v>1726</v>
      </c>
      <c r="P2520" s="90" t="s">
        <v>1727</v>
      </c>
      <c r="Q2520" s="90" t="s">
        <v>1306</v>
      </c>
      <c r="R2520" s="90" t="s">
        <v>1307</v>
      </c>
      <c r="S2520" s="90" t="s">
        <v>23217</v>
      </c>
      <c r="T2520" s="90" t="s">
        <v>119</v>
      </c>
      <c r="U2520" s="15">
        <v>0</v>
      </c>
      <c r="V2520" s="15">
        <v>25000</v>
      </c>
      <c r="W2520" s="15">
        <v>12500</v>
      </c>
      <c r="X2520" s="15">
        <v>5000</v>
      </c>
      <c r="Y2520" s="90" t="s">
        <v>82</v>
      </c>
      <c r="Z2520" s="90" t="s">
        <v>83</v>
      </c>
      <c r="AA2520" s="90" t="s">
        <v>84</v>
      </c>
      <c r="AB2520" s="90" t="s">
        <v>23218</v>
      </c>
      <c r="AC2520" s="90" t="s">
        <v>145</v>
      </c>
      <c r="AD2520" s="90" t="s">
        <v>87</v>
      </c>
      <c r="AE2520" s="90" t="s">
        <v>61</v>
      </c>
      <c r="AF2520" s="90" t="s">
        <v>61</v>
      </c>
      <c r="AG2520" s="90" t="s">
        <v>89</v>
      </c>
      <c r="AH2520" s="90" t="s">
        <v>89</v>
      </c>
      <c r="AI2520" s="90" t="s">
        <v>89</v>
      </c>
      <c r="AJ2520" s="90" t="s">
        <v>89</v>
      </c>
      <c r="AK2520" s="90" t="s">
        <v>89</v>
      </c>
      <c r="AL2520" s="90" t="s">
        <v>89</v>
      </c>
      <c r="AM2520" s="90" t="s">
        <v>89</v>
      </c>
      <c r="AN2520" s="90" t="s">
        <v>89</v>
      </c>
      <c r="AO2520" s="90" t="s">
        <v>89</v>
      </c>
      <c r="AP2520" s="90" t="s">
        <v>89</v>
      </c>
      <c r="AQ2520" s="90" t="s">
        <v>90</v>
      </c>
      <c r="AR2520" s="90" t="s">
        <v>90</v>
      </c>
      <c r="AS2520" s="90" t="s">
        <v>91</v>
      </c>
      <c r="AT2520" s="90" t="s">
        <v>92</v>
      </c>
      <c r="AU2520" s="90" t="s">
        <v>92</v>
      </c>
      <c r="AV2520" s="90" t="s">
        <v>93</v>
      </c>
      <c r="AW2520" s="90" t="s">
        <v>23219</v>
      </c>
      <c r="AX2520" s="90" t="s">
        <v>23220</v>
      </c>
      <c r="AY2520" s="90" t="s">
        <v>23221</v>
      </c>
      <c r="AZ2520" s="90" t="s">
        <v>23220</v>
      </c>
      <c r="BA2520" s="90" t="s">
        <v>97</v>
      </c>
      <c r="BB2520" s="90" t="s">
        <v>23222</v>
      </c>
      <c r="BC2520" s="90" t="s">
        <v>99</v>
      </c>
      <c r="BD2520" s="90" t="s">
        <v>100</v>
      </c>
      <c r="BE2520" s="90" t="s">
        <v>61</v>
      </c>
      <c r="BF2520" s="90" t="s">
        <v>119</v>
      </c>
      <c r="BG2520" s="90" t="s">
        <v>101</v>
      </c>
    </row>
    <row r="2521" s="85" customFormat="1" ht="19" customHeight="1" spans="1:59">
      <c r="A2521" s="90" t="s">
        <v>441</v>
      </c>
      <c r="B2521" s="90" t="s">
        <v>442</v>
      </c>
      <c r="C2521" s="90" t="s">
        <v>1270</v>
      </c>
      <c r="D2521" s="90" t="s">
        <v>1271</v>
      </c>
      <c r="E2521" s="90" t="s">
        <v>23223</v>
      </c>
      <c r="F2521" s="90" t="s">
        <v>447</v>
      </c>
      <c r="G2521" s="90" t="s">
        <v>447</v>
      </c>
      <c r="H2521" s="90" t="s">
        <v>109</v>
      </c>
      <c r="I2521" s="90" t="s">
        <v>23224</v>
      </c>
      <c r="J2521" s="90" t="s">
        <v>23225</v>
      </c>
      <c r="K2521" s="90" t="s">
        <v>23226</v>
      </c>
      <c r="L2521" s="90" t="s">
        <v>73</v>
      </c>
      <c r="M2521" s="90" t="s">
        <v>1699</v>
      </c>
      <c r="N2521" s="90" t="s">
        <v>1116</v>
      </c>
      <c r="O2521" s="90" t="s">
        <v>138</v>
      </c>
      <c r="P2521" s="90" t="s">
        <v>139</v>
      </c>
      <c r="Q2521" s="90" t="s">
        <v>140</v>
      </c>
      <c r="R2521" s="90" t="s">
        <v>141</v>
      </c>
      <c r="S2521" s="90" t="s">
        <v>23227</v>
      </c>
      <c r="T2521" s="90" t="s">
        <v>380</v>
      </c>
      <c r="U2521" s="15">
        <v>0</v>
      </c>
      <c r="V2521" s="15">
        <v>36000</v>
      </c>
      <c r="W2521" s="15">
        <v>18000</v>
      </c>
      <c r="X2521" s="15">
        <v>5000</v>
      </c>
      <c r="Y2521" s="90" t="s">
        <v>143</v>
      </c>
      <c r="Z2521" s="90" t="s">
        <v>83</v>
      </c>
      <c r="AA2521" s="90" t="s">
        <v>84</v>
      </c>
      <c r="AB2521" s="90" t="s">
        <v>23228</v>
      </c>
      <c r="AC2521" s="90" t="s">
        <v>359</v>
      </c>
      <c r="AD2521" s="90" t="s">
        <v>87</v>
      </c>
      <c r="AE2521" s="90" t="s">
        <v>61</v>
      </c>
      <c r="AF2521" s="90" t="s">
        <v>61</v>
      </c>
      <c r="AG2521" s="90" t="s">
        <v>89</v>
      </c>
      <c r="AH2521" s="90" t="s">
        <v>89</v>
      </c>
      <c r="AI2521" s="90" t="s">
        <v>89</v>
      </c>
      <c r="AJ2521" s="90" t="s">
        <v>89</v>
      </c>
      <c r="AK2521" s="90" t="s">
        <v>89</v>
      </c>
      <c r="AL2521" s="90" t="s">
        <v>89</v>
      </c>
      <c r="AM2521" s="90" t="s">
        <v>89</v>
      </c>
      <c r="AN2521" s="90" t="s">
        <v>89</v>
      </c>
      <c r="AO2521" s="90" t="s">
        <v>89</v>
      </c>
      <c r="AP2521" s="90" t="s">
        <v>89</v>
      </c>
      <c r="AQ2521" s="90" t="s">
        <v>90</v>
      </c>
      <c r="AR2521" s="90" t="s">
        <v>90</v>
      </c>
      <c r="AS2521" s="90" t="s">
        <v>91</v>
      </c>
      <c r="AT2521" s="90" t="s">
        <v>92</v>
      </c>
      <c r="AU2521" s="90" t="s">
        <v>92</v>
      </c>
      <c r="AV2521" s="90" t="s">
        <v>93</v>
      </c>
      <c r="AW2521" s="90" t="s">
        <v>23229</v>
      </c>
      <c r="AX2521" s="90" t="s">
        <v>23230</v>
      </c>
      <c r="AY2521" s="90" t="s">
        <v>23231</v>
      </c>
      <c r="AZ2521" s="90" t="s">
        <v>23230</v>
      </c>
      <c r="BA2521" s="90" t="s">
        <v>97</v>
      </c>
      <c r="BB2521" s="90" t="s">
        <v>23232</v>
      </c>
      <c r="BC2521" s="90" t="s">
        <v>99</v>
      </c>
      <c r="BD2521" s="90" t="s">
        <v>150</v>
      </c>
      <c r="BE2521" s="90" t="s">
        <v>61</v>
      </c>
      <c r="BF2521" s="90" t="s">
        <v>380</v>
      </c>
      <c r="BG2521" s="90" t="s">
        <v>101</v>
      </c>
    </row>
    <row r="2522" s="85" customFormat="1" ht="19" customHeight="1" spans="1:59">
      <c r="A2522" s="90" t="s">
        <v>102</v>
      </c>
      <c r="B2522" s="90" t="s">
        <v>103</v>
      </c>
      <c r="C2522" s="90" t="s">
        <v>1790</v>
      </c>
      <c r="D2522" s="90" t="s">
        <v>1791</v>
      </c>
      <c r="E2522" s="90" t="s">
        <v>9368</v>
      </c>
      <c r="F2522" s="90" t="s">
        <v>9369</v>
      </c>
      <c r="G2522" s="90" t="s">
        <v>108</v>
      </c>
      <c r="H2522" s="90" t="s">
        <v>109</v>
      </c>
      <c r="I2522" s="90" t="s">
        <v>23233</v>
      </c>
      <c r="J2522" s="90" t="s">
        <v>23234</v>
      </c>
      <c r="K2522" s="90" t="s">
        <v>23235</v>
      </c>
      <c r="L2522" s="90" t="s">
        <v>73</v>
      </c>
      <c r="M2522" s="90" t="s">
        <v>162</v>
      </c>
      <c r="N2522" s="90" t="s">
        <v>5644</v>
      </c>
      <c r="O2522" s="90" t="s">
        <v>115</v>
      </c>
      <c r="P2522" s="90" t="s">
        <v>116</v>
      </c>
      <c r="Q2522" s="90" t="s">
        <v>117</v>
      </c>
      <c r="R2522" s="90" t="s">
        <v>116</v>
      </c>
      <c r="S2522" s="90" t="s">
        <v>23236</v>
      </c>
      <c r="T2522" s="90" t="s">
        <v>119</v>
      </c>
      <c r="U2522" s="15">
        <v>0</v>
      </c>
      <c r="V2522" s="15">
        <v>29600</v>
      </c>
      <c r="W2522" s="15">
        <v>17200</v>
      </c>
      <c r="X2522" s="15">
        <v>2000</v>
      </c>
      <c r="Y2522" s="90" t="s">
        <v>82</v>
      </c>
      <c r="Z2522" s="90" t="s">
        <v>83</v>
      </c>
      <c r="AA2522" s="90" t="s">
        <v>84</v>
      </c>
      <c r="AB2522" s="90" t="s">
        <v>329</v>
      </c>
      <c r="AC2522" s="90" t="s">
        <v>359</v>
      </c>
      <c r="AD2522" s="90" t="s">
        <v>87</v>
      </c>
      <c r="AE2522" s="90" t="s">
        <v>61</v>
      </c>
      <c r="AF2522" s="90" t="s">
        <v>61</v>
      </c>
      <c r="AG2522" s="90" t="s">
        <v>89</v>
      </c>
      <c r="AH2522" s="90" t="s">
        <v>89</v>
      </c>
      <c r="AI2522" s="90" t="s">
        <v>89</v>
      </c>
      <c r="AJ2522" s="90" t="s">
        <v>89</v>
      </c>
      <c r="AK2522" s="90" t="s">
        <v>89</v>
      </c>
      <c r="AL2522" s="90" t="s">
        <v>89</v>
      </c>
      <c r="AM2522" s="90" t="s">
        <v>89</v>
      </c>
      <c r="AN2522" s="90" t="s">
        <v>89</v>
      </c>
      <c r="AO2522" s="90" t="s">
        <v>89</v>
      </c>
      <c r="AP2522" s="90" t="s">
        <v>89</v>
      </c>
      <c r="AQ2522" s="90" t="s">
        <v>90</v>
      </c>
      <c r="AR2522" s="90" t="s">
        <v>90</v>
      </c>
      <c r="AS2522" s="90" t="s">
        <v>91</v>
      </c>
      <c r="AT2522" s="90" t="s">
        <v>92</v>
      </c>
      <c r="AU2522" s="90" t="s">
        <v>92</v>
      </c>
      <c r="AV2522" s="90" t="s">
        <v>93</v>
      </c>
      <c r="AW2522" s="90" t="s">
        <v>9374</v>
      </c>
      <c r="AX2522" s="90" t="s">
        <v>23237</v>
      </c>
      <c r="AY2522" s="90" t="s">
        <v>4443</v>
      </c>
      <c r="AZ2522" s="90" t="s">
        <v>23237</v>
      </c>
      <c r="BA2522" s="90" t="s">
        <v>97</v>
      </c>
      <c r="BB2522" s="90" t="s">
        <v>23238</v>
      </c>
      <c r="BC2522" s="90" t="s">
        <v>99</v>
      </c>
      <c r="BD2522" s="90" t="s">
        <v>100</v>
      </c>
      <c r="BE2522" s="90" t="s">
        <v>61</v>
      </c>
      <c r="BF2522" s="90" t="s">
        <v>119</v>
      </c>
      <c r="BG2522" s="90" t="s">
        <v>101</v>
      </c>
    </row>
    <row r="2523" s="85" customFormat="1" ht="19" customHeight="1" spans="1:59">
      <c r="A2523" s="90" t="s">
        <v>516</v>
      </c>
      <c r="B2523" s="90" t="s">
        <v>517</v>
      </c>
      <c r="C2523" s="90" t="s">
        <v>1402</v>
      </c>
      <c r="D2523" s="90" t="s">
        <v>1403</v>
      </c>
      <c r="E2523" s="90" t="s">
        <v>2846</v>
      </c>
      <c r="F2523" s="90" t="s">
        <v>2847</v>
      </c>
      <c r="G2523" s="90" t="s">
        <v>522</v>
      </c>
      <c r="H2523" s="90" t="s">
        <v>109</v>
      </c>
      <c r="I2523" s="90" t="s">
        <v>23239</v>
      </c>
      <c r="J2523" s="90" t="s">
        <v>23240</v>
      </c>
      <c r="K2523" s="90" t="s">
        <v>23241</v>
      </c>
      <c r="L2523" s="90" t="s">
        <v>73</v>
      </c>
      <c r="M2523" s="90" t="s">
        <v>74</v>
      </c>
      <c r="N2523" s="90" t="s">
        <v>880</v>
      </c>
      <c r="O2523" s="90" t="s">
        <v>221</v>
      </c>
      <c r="P2523" s="90" t="s">
        <v>222</v>
      </c>
      <c r="Q2523" s="90" t="s">
        <v>2693</v>
      </c>
      <c r="R2523" s="90" t="s">
        <v>222</v>
      </c>
      <c r="S2523" s="90" t="s">
        <v>23242</v>
      </c>
      <c r="T2523" s="90" t="s">
        <v>119</v>
      </c>
      <c r="U2523" s="15">
        <v>0</v>
      </c>
      <c r="V2523" s="15">
        <v>15000</v>
      </c>
      <c r="W2523" s="15">
        <v>7500</v>
      </c>
      <c r="X2523" s="15">
        <v>5000</v>
      </c>
      <c r="Y2523" s="90" t="s">
        <v>82</v>
      </c>
      <c r="Z2523" s="90" t="s">
        <v>83</v>
      </c>
      <c r="AA2523" s="90" t="s">
        <v>84</v>
      </c>
      <c r="AB2523" s="90" t="s">
        <v>2852</v>
      </c>
      <c r="AC2523" s="90" t="s">
        <v>359</v>
      </c>
      <c r="AD2523" s="90" t="s">
        <v>87</v>
      </c>
      <c r="AE2523" s="90" t="s">
        <v>61</v>
      </c>
      <c r="AF2523" s="90" t="s">
        <v>61</v>
      </c>
      <c r="AG2523" s="90" t="s">
        <v>89</v>
      </c>
      <c r="AH2523" s="90" t="s">
        <v>89</v>
      </c>
      <c r="AI2523" s="90" t="s">
        <v>89</v>
      </c>
      <c r="AJ2523" s="90" t="s">
        <v>89</v>
      </c>
      <c r="AK2523" s="90" t="s">
        <v>89</v>
      </c>
      <c r="AL2523" s="90" t="s">
        <v>89</v>
      </c>
      <c r="AM2523" s="90" t="s">
        <v>89</v>
      </c>
      <c r="AN2523" s="90" t="s">
        <v>89</v>
      </c>
      <c r="AO2523" s="90" t="s">
        <v>89</v>
      </c>
      <c r="AP2523" s="90" t="s">
        <v>89</v>
      </c>
      <c r="AQ2523" s="90" t="s">
        <v>90</v>
      </c>
      <c r="AR2523" s="90" t="s">
        <v>90</v>
      </c>
      <c r="AS2523" s="90" t="s">
        <v>91</v>
      </c>
      <c r="AT2523" s="90" t="s">
        <v>92</v>
      </c>
      <c r="AU2523" s="90" t="s">
        <v>92</v>
      </c>
      <c r="AV2523" s="90" t="s">
        <v>93</v>
      </c>
      <c r="AW2523" s="90" t="s">
        <v>2853</v>
      </c>
      <c r="AX2523" s="90" t="s">
        <v>23243</v>
      </c>
      <c r="AY2523" s="90" t="s">
        <v>2855</v>
      </c>
      <c r="AZ2523" s="90" t="s">
        <v>23243</v>
      </c>
      <c r="BA2523" s="90" t="s">
        <v>97</v>
      </c>
      <c r="BB2523" s="90" t="s">
        <v>23244</v>
      </c>
      <c r="BC2523" s="90" t="s">
        <v>99</v>
      </c>
      <c r="BD2523" s="90" t="s">
        <v>100</v>
      </c>
      <c r="BE2523" s="90" t="s">
        <v>61</v>
      </c>
      <c r="BF2523" s="90" t="s">
        <v>119</v>
      </c>
      <c r="BG2523" s="90" t="s">
        <v>101</v>
      </c>
    </row>
    <row r="2524" s="85" customFormat="1" ht="19" customHeight="1" spans="1:59">
      <c r="A2524" s="90" t="s">
        <v>2742</v>
      </c>
      <c r="B2524" s="90" t="s">
        <v>2743</v>
      </c>
      <c r="C2524" s="90" t="s">
        <v>9919</v>
      </c>
      <c r="D2524" s="90" t="s">
        <v>9920</v>
      </c>
      <c r="E2524" s="90" t="s">
        <v>9921</v>
      </c>
      <c r="F2524" s="90" t="s">
        <v>14200</v>
      </c>
      <c r="G2524" s="90" t="s">
        <v>3095</v>
      </c>
      <c r="H2524" s="90" t="s">
        <v>539</v>
      </c>
      <c r="I2524" s="90" t="s">
        <v>23245</v>
      </c>
      <c r="J2524" s="90" t="s">
        <v>23246</v>
      </c>
      <c r="K2524" s="90" t="s">
        <v>23247</v>
      </c>
      <c r="L2524" s="90" t="s">
        <v>73</v>
      </c>
      <c r="M2524" s="90" t="s">
        <v>23248</v>
      </c>
      <c r="N2524" s="90" t="s">
        <v>23249</v>
      </c>
      <c r="O2524" s="90" t="s">
        <v>238</v>
      </c>
      <c r="P2524" s="90" t="s">
        <v>239</v>
      </c>
      <c r="Q2524" s="90" t="s">
        <v>240</v>
      </c>
      <c r="R2524" s="90" t="s">
        <v>241</v>
      </c>
      <c r="S2524" s="90" t="s">
        <v>23250</v>
      </c>
      <c r="T2524" s="90" t="s">
        <v>119</v>
      </c>
      <c r="U2524" s="15">
        <v>0</v>
      </c>
      <c r="V2524" s="15">
        <v>69680</v>
      </c>
      <c r="W2524" s="15">
        <v>45000</v>
      </c>
      <c r="X2524" s="15">
        <v>20000</v>
      </c>
      <c r="Y2524" s="90" t="s">
        <v>143</v>
      </c>
      <c r="Z2524" s="90" t="s">
        <v>83</v>
      </c>
      <c r="AA2524" s="90" t="s">
        <v>84</v>
      </c>
      <c r="AB2524" s="90" t="s">
        <v>9928</v>
      </c>
      <c r="AC2524" s="90" t="s">
        <v>145</v>
      </c>
      <c r="AD2524" s="90" t="s">
        <v>87</v>
      </c>
      <c r="AE2524" s="90" t="s">
        <v>61</v>
      </c>
      <c r="AF2524" s="90" t="s">
        <v>61</v>
      </c>
      <c r="AG2524" s="90" t="s">
        <v>89</v>
      </c>
      <c r="AH2524" s="90" t="s">
        <v>89</v>
      </c>
      <c r="AI2524" s="90" t="s">
        <v>89</v>
      </c>
      <c r="AJ2524" s="90" t="s">
        <v>89</v>
      </c>
      <c r="AK2524" s="90" t="s">
        <v>88</v>
      </c>
      <c r="AL2524" s="90" t="s">
        <v>89</v>
      </c>
      <c r="AM2524" s="90" t="s">
        <v>89</v>
      </c>
      <c r="AN2524" s="90" t="s">
        <v>89</v>
      </c>
      <c r="AO2524" s="90" t="s">
        <v>89</v>
      </c>
      <c r="AP2524" s="90" t="s">
        <v>89</v>
      </c>
      <c r="AQ2524" s="90" t="s">
        <v>90</v>
      </c>
      <c r="AR2524" s="90" t="s">
        <v>90</v>
      </c>
      <c r="AS2524" s="90" t="s">
        <v>91</v>
      </c>
      <c r="AT2524" s="90" t="s">
        <v>92</v>
      </c>
      <c r="AU2524" s="90" t="s">
        <v>92</v>
      </c>
      <c r="AV2524" s="90" t="s">
        <v>93</v>
      </c>
      <c r="AW2524" s="90" t="s">
        <v>9929</v>
      </c>
      <c r="AX2524" s="90" t="s">
        <v>23251</v>
      </c>
      <c r="AY2524" s="90" t="s">
        <v>9931</v>
      </c>
      <c r="AZ2524" s="90" t="s">
        <v>23251</v>
      </c>
      <c r="BA2524" s="90" t="s">
        <v>97</v>
      </c>
      <c r="BB2524" s="90" t="s">
        <v>23252</v>
      </c>
      <c r="BC2524" s="90" t="s">
        <v>99</v>
      </c>
      <c r="BD2524" s="90" t="s">
        <v>150</v>
      </c>
      <c r="BE2524" s="90" t="s">
        <v>61</v>
      </c>
      <c r="BF2524" s="90" t="s">
        <v>119</v>
      </c>
      <c r="BG2524" s="90" t="s">
        <v>101</v>
      </c>
    </row>
    <row r="2525" s="85" customFormat="1" ht="19" customHeight="1" spans="1:59">
      <c r="A2525" s="90" t="s">
        <v>267</v>
      </c>
      <c r="B2525" s="90" t="s">
        <v>268</v>
      </c>
      <c r="C2525" s="90" t="s">
        <v>13205</v>
      </c>
      <c r="D2525" s="90" t="s">
        <v>13206</v>
      </c>
      <c r="E2525" s="90" t="s">
        <v>23253</v>
      </c>
      <c r="F2525" s="90" t="s">
        <v>23254</v>
      </c>
      <c r="G2525" s="90" t="s">
        <v>23255</v>
      </c>
      <c r="H2525" s="90" t="s">
        <v>2216</v>
      </c>
      <c r="I2525" s="90" t="s">
        <v>23256</v>
      </c>
      <c r="J2525" s="90" t="s">
        <v>23257</v>
      </c>
      <c r="K2525" s="90" t="s">
        <v>23258</v>
      </c>
      <c r="L2525" s="90" t="s">
        <v>73</v>
      </c>
      <c r="M2525" s="90" t="s">
        <v>22531</v>
      </c>
      <c r="N2525" s="90" t="s">
        <v>1863</v>
      </c>
      <c r="O2525" s="90" t="s">
        <v>2221</v>
      </c>
      <c r="P2525" s="90" t="s">
        <v>2222</v>
      </c>
      <c r="Q2525" s="90" t="s">
        <v>2223</v>
      </c>
      <c r="R2525" s="90" t="s">
        <v>2224</v>
      </c>
      <c r="S2525" s="90" t="s">
        <v>23259</v>
      </c>
      <c r="T2525" s="90" t="s">
        <v>119</v>
      </c>
      <c r="U2525" s="15">
        <v>0</v>
      </c>
      <c r="V2525" s="15">
        <v>102194</v>
      </c>
      <c r="W2525" s="15">
        <v>80000</v>
      </c>
      <c r="X2525" s="15">
        <v>55000</v>
      </c>
      <c r="Y2525" s="90" t="s">
        <v>143</v>
      </c>
      <c r="Z2525" s="90" t="s">
        <v>83</v>
      </c>
      <c r="AA2525" s="90" t="s">
        <v>84</v>
      </c>
      <c r="AB2525" s="90" t="s">
        <v>23260</v>
      </c>
      <c r="AC2525" s="90" t="s">
        <v>211</v>
      </c>
      <c r="AD2525" s="90" t="s">
        <v>87</v>
      </c>
      <c r="AE2525" s="90" t="s">
        <v>61</v>
      </c>
      <c r="AF2525" s="90" t="s">
        <v>61</v>
      </c>
      <c r="AG2525" s="90" t="s">
        <v>89</v>
      </c>
      <c r="AH2525" s="90" t="s">
        <v>89</v>
      </c>
      <c r="AI2525" s="90" t="s">
        <v>89</v>
      </c>
      <c r="AJ2525" s="90" t="s">
        <v>89</v>
      </c>
      <c r="AK2525" s="90" t="s">
        <v>89</v>
      </c>
      <c r="AL2525" s="90" t="s">
        <v>89</v>
      </c>
      <c r="AM2525" s="90" t="s">
        <v>89</v>
      </c>
      <c r="AN2525" s="90" t="s">
        <v>89</v>
      </c>
      <c r="AO2525" s="90" t="s">
        <v>89</v>
      </c>
      <c r="AP2525" s="90" t="s">
        <v>89</v>
      </c>
      <c r="AQ2525" s="90" t="s">
        <v>90</v>
      </c>
      <c r="AR2525" s="90" t="s">
        <v>90</v>
      </c>
      <c r="AS2525" s="90" t="s">
        <v>91</v>
      </c>
      <c r="AT2525" s="90" t="s">
        <v>92</v>
      </c>
      <c r="AU2525" s="90" t="s">
        <v>92</v>
      </c>
      <c r="AV2525" s="90" t="s">
        <v>93</v>
      </c>
      <c r="AW2525" s="90" t="s">
        <v>23261</v>
      </c>
      <c r="AX2525" s="90" t="s">
        <v>23262</v>
      </c>
      <c r="AY2525" s="90" t="s">
        <v>23263</v>
      </c>
      <c r="AZ2525" s="90" t="s">
        <v>23262</v>
      </c>
      <c r="BA2525" s="90" t="s">
        <v>97</v>
      </c>
      <c r="BB2525" s="90" t="s">
        <v>23264</v>
      </c>
      <c r="BC2525" s="90" t="s">
        <v>99</v>
      </c>
      <c r="BD2525" s="90" t="s">
        <v>150</v>
      </c>
      <c r="BE2525" s="90" t="s">
        <v>61</v>
      </c>
      <c r="BF2525" s="90" t="s">
        <v>119</v>
      </c>
      <c r="BG2525" s="90" t="s">
        <v>101</v>
      </c>
    </row>
    <row r="2526" s="85" customFormat="1" ht="19" customHeight="1" spans="1:59">
      <c r="A2526" s="90" t="s">
        <v>516</v>
      </c>
      <c r="B2526" s="90" t="s">
        <v>517</v>
      </c>
      <c r="C2526" s="90" t="s">
        <v>681</v>
      </c>
      <c r="D2526" s="90" t="s">
        <v>682</v>
      </c>
      <c r="E2526" s="90" t="s">
        <v>20549</v>
      </c>
      <c r="F2526" s="90" t="s">
        <v>2370</v>
      </c>
      <c r="G2526" s="90" t="s">
        <v>2370</v>
      </c>
      <c r="H2526" s="90" t="s">
        <v>1571</v>
      </c>
      <c r="I2526" s="90" t="s">
        <v>23265</v>
      </c>
      <c r="J2526" s="90" t="s">
        <v>23266</v>
      </c>
      <c r="K2526" s="90" t="s">
        <v>23267</v>
      </c>
      <c r="L2526" s="90" t="s">
        <v>73</v>
      </c>
      <c r="M2526" s="90" t="s">
        <v>211</v>
      </c>
      <c r="N2526" s="90" t="s">
        <v>2029</v>
      </c>
      <c r="O2526" s="90" t="s">
        <v>949</v>
      </c>
      <c r="P2526" s="90" t="s">
        <v>950</v>
      </c>
      <c r="Q2526" s="90" t="s">
        <v>6440</v>
      </c>
      <c r="R2526" s="90" t="s">
        <v>6441</v>
      </c>
      <c r="S2526" s="90" t="s">
        <v>23268</v>
      </c>
      <c r="T2526" s="90" t="s">
        <v>380</v>
      </c>
      <c r="U2526" s="15">
        <v>0</v>
      </c>
      <c r="V2526" s="15">
        <v>40100</v>
      </c>
      <c r="W2526" s="15">
        <v>20000</v>
      </c>
      <c r="X2526" s="15">
        <v>18000</v>
      </c>
      <c r="Y2526" s="90" t="s">
        <v>143</v>
      </c>
      <c r="Z2526" s="90" t="s">
        <v>83</v>
      </c>
      <c r="AA2526" s="90" t="s">
        <v>84</v>
      </c>
      <c r="AB2526" s="90" t="s">
        <v>916</v>
      </c>
      <c r="AC2526" s="90" t="s">
        <v>145</v>
      </c>
      <c r="AD2526" s="90" t="s">
        <v>87</v>
      </c>
      <c r="AE2526" s="90" t="s">
        <v>61</v>
      </c>
      <c r="AF2526" s="90" t="s">
        <v>61</v>
      </c>
      <c r="AG2526" s="90" t="s">
        <v>89</v>
      </c>
      <c r="AH2526" s="90" t="s">
        <v>89</v>
      </c>
      <c r="AI2526" s="90" t="s">
        <v>89</v>
      </c>
      <c r="AJ2526" s="90" t="s">
        <v>89</v>
      </c>
      <c r="AK2526" s="90" t="s">
        <v>89</v>
      </c>
      <c r="AL2526" s="90" t="s">
        <v>89</v>
      </c>
      <c r="AM2526" s="90" t="s">
        <v>89</v>
      </c>
      <c r="AN2526" s="90" t="s">
        <v>89</v>
      </c>
      <c r="AO2526" s="90" t="s">
        <v>89</v>
      </c>
      <c r="AP2526" s="90" t="s">
        <v>89</v>
      </c>
      <c r="AQ2526" s="90" t="s">
        <v>90</v>
      </c>
      <c r="AR2526" s="90" t="s">
        <v>90</v>
      </c>
      <c r="AS2526" s="90" t="s">
        <v>91</v>
      </c>
      <c r="AT2526" s="90" t="s">
        <v>92</v>
      </c>
      <c r="AU2526" s="90" t="s">
        <v>92</v>
      </c>
      <c r="AV2526" s="90" t="s">
        <v>93</v>
      </c>
      <c r="AW2526" s="90" t="s">
        <v>20554</v>
      </c>
      <c r="AX2526" s="90" t="s">
        <v>23269</v>
      </c>
      <c r="AY2526" s="90" t="s">
        <v>12269</v>
      </c>
      <c r="AZ2526" s="90" t="s">
        <v>23269</v>
      </c>
      <c r="BA2526" s="90" t="s">
        <v>97</v>
      </c>
      <c r="BB2526" s="90" t="s">
        <v>23270</v>
      </c>
      <c r="BC2526" s="90" t="s">
        <v>99</v>
      </c>
      <c r="BD2526" s="90" t="s">
        <v>150</v>
      </c>
      <c r="BE2526" s="90" t="s">
        <v>61</v>
      </c>
      <c r="BF2526" s="90" t="s">
        <v>380</v>
      </c>
      <c r="BG2526" s="90" t="s">
        <v>101</v>
      </c>
    </row>
    <row r="2527" s="85" customFormat="1" ht="19" customHeight="1" spans="1:59">
      <c r="A2527" s="90" t="s">
        <v>387</v>
      </c>
      <c r="B2527" s="90" t="s">
        <v>388</v>
      </c>
      <c r="C2527" s="90" t="s">
        <v>1601</v>
      </c>
      <c r="D2527" s="90" t="s">
        <v>1602</v>
      </c>
      <c r="E2527" s="90" t="s">
        <v>23271</v>
      </c>
      <c r="F2527" s="90" t="s">
        <v>23272</v>
      </c>
      <c r="G2527" s="90" t="s">
        <v>4963</v>
      </c>
      <c r="H2527" s="90" t="s">
        <v>605</v>
      </c>
      <c r="I2527" s="90" t="s">
        <v>23273</v>
      </c>
      <c r="J2527" s="90" t="s">
        <v>23274</v>
      </c>
      <c r="K2527" s="90" t="s">
        <v>23275</v>
      </c>
      <c r="L2527" s="90" t="s">
        <v>73</v>
      </c>
      <c r="M2527" s="90" t="s">
        <v>2028</v>
      </c>
      <c r="N2527" s="90" t="s">
        <v>1835</v>
      </c>
      <c r="O2527" s="90" t="s">
        <v>610</v>
      </c>
      <c r="P2527" s="90" t="s">
        <v>611</v>
      </c>
      <c r="Q2527" s="90" t="s">
        <v>612</v>
      </c>
      <c r="R2527" s="90" t="s">
        <v>613</v>
      </c>
      <c r="S2527" s="90" t="s">
        <v>23276</v>
      </c>
      <c r="T2527" s="90" t="s">
        <v>380</v>
      </c>
      <c r="U2527" s="15">
        <v>0</v>
      </c>
      <c r="V2527" s="15">
        <v>48000</v>
      </c>
      <c r="W2527" s="15">
        <v>37600</v>
      </c>
      <c r="X2527" s="15">
        <v>7000</v>
      </c>
      <c r="Y2527" s="90" t="s">
        <v>143</v>
      </c>
      <c r="Z2527" s="90" t="s">
        <v>83</v>
      </c>
      <c r="AA2527" s="90" t="s">
        <v>84</v>
      </c>
      <c r="AB2527" s="90" t="s">
        <v>23272</v>
      </c>
      <c r="AC2527" s="90" t="s">
        <v>211</v>
      </c>
      <c r="AD2527" s="90" t="s">
        <v>87</v>
      </c>
      <c r="AE2527" s="90" t="s">
        <v>61</v>
      </c>
      <c r="AF2527" s="90" t="s">
        <v>61</v>
      </c>
      <c r="AG2527" s="90" t="s">
        <v>89</v>
      </c>
      <c r="AH2527" s="90" t="s">
        <v>89</v>
      </c>
      <c r="AI2527" s="90" t="s">
        <v>89</v>
      </c>
      <c r="AJ2527" s="90" t="s">
        <v>89</v>
      </c>
      <c r="AK2527" s="90" t="s">
        <v>89</v>
      </c>
      <c r="AL2527" s="90" t="s">
        <v>89</v>
      </c>
      <c r="AM2527" s="90" t="s">
        <v>89</v>
      </c>
      <c r="AN2527" s="90" t="s">
        <v>89</v>
      </c>
      <c r="AO2527" s="90" t="s">
        <v>89</v>
      </c>
      <c r="AP2527" s="90" t="s">
        <v>89</v>
      </c>
      <c r="AQ2527" s="90" t="s">
        <v>90</v>
      </c>
      <c r="AR2527" s="90" t="s">
        <v>90</v>
      </c>
      <c r="AS2527" s="90" t="s">
        <v>91</v>
      </c>
      <c r="AT2527" s="90" t="s">
        <v>92</v>
      </c>
      <c r="AU2527" s="90" t="s">
        <v>92</v>
      </c>
      <c r="AV2527" s="90" t="s">
        <v>93</v>
      </c>
      <c r="AW2527" s="90" t="s">
        <v>23277</v>
      </c>
      <c r="AX2527" s="90" t="s">
        <v>23278</v>
      </c>
      <c r="AY2527" s="90" t="s">
        <v>23279</v>
      </c>
      <c r="AZ2527" s="90" t="s">
        <v>23278</v>
      </c>
      <c r="BA2527" s="90" t="s">
        <v>215</v>
      </c>
      <c r="BB2527" s="90" t="s">
        <v>23280</v>
      </c>
      <c r="BC2527" s="90" t="s">
        <v>99</v>
      </c>
      <c r="BD2527" s="90" t="s">
        <v>150</v>
      </c>
      <c r="BE2527" s="90" t="s">
        <v>61</v>
      </c>
      <c r="BF2527" s="90" t="s">
        <v>380</v>
      </c>
      <c r="BG2527" s="90" t="s">
        <v>101</v>
      </c>
    </row>
    <row r="2528" s="85" customFormat="1" ht="19" customHeight="1" spans="1:59">
      <c r="A2528" s="90" t="s">
        <v>419</v>
      </c>
      <c r="B2528" s="90" t="s">
        <v>420</v>
      </c>
      <c r="C2528" s="90" t="s">
        <v>3062</v>
      </c>
      <c r="D2528" s="90" t="s">
        <v>3063</v>
      </c>
      <c r="E2528" s="90" t="s">
        <v>18271</v>
      </c>
      <c r="F2528" s="90" t="s">
        <v>11134</v>
      </c>
      <c r="G2528" s="90" t="s">
        <v>1298</v>
      </c>
      <c r="H2528" s="90" t="s">
        <v>1299</v>
      </c>
      <c r="I2528" s="90" t="s">
        <v>23281</v>
      </c>
      <c r="J2528" s="90" t="s">
        <v>23282</v>
      </c>
      <c r="K2528" s="90" t="s">
        <v>23283</v>
      </c>
      <c r="L2528" s="90" t="s">
        <v>73</v>
      </c>
      <c r="M2528" s="90" t="s">
        <v>23284</v>
      </c>
      <c r="N2528" s="90" t="s">
        <v>23285</v>
      </c>
      <c r="O2528" s="90" t="s">
        <v>1726</v>
      </c>
      <c r="P2528" s="90" t="s">
        <v>1727</v>
      </c>
      <c r="Q2528" s="90" t="s">
        <v>1306</v>
      </c>
      <c r="R2528" s="90" t="s">
        <v>1307</v>
      </c>
      <c r="S2528" s="90" t="s">
        <v>23286</v>
      </c>
      <c r="T2528" s="90" t="s">
        <v>380</v>
      </c>
      <c r="U2528" s="15">
        <v>0</v>
      </c>
      <c r="V2528" s="15">
        <v>45000</v>
      </c>
      <c r="W2528" s="15">
        <v>30000</v>
      </c>
      <c r="X2528" s="15">
        <v>18000</v>
      </c>
      <c r="Y2528" s="90" t="s">
        <v>82</v>
      </c>
      <c r="Z2528" s="90" t="s">
        <v>83</v>
      </c>
      <c r="AA2528" s="90" t="s">
        <v>84</v>
      </c>
      <c r="AB2528" s="90" t="s">
        <v>18277</v>
      </c>
      <c r="AC2528" s="90" t="s">
        <v>359</v>
      </c>
      <c r="AD2528" s="90" t="s">
        <v>87</v>
      </c>
      <c r="AE2528" s="90" t="s">
        <v>61</v>
      </c>
      <c r="AF2528" s="90" t="s">
        <v>61</v>
      </c>
      <c r="AG2528" s="90" t="s">
        <v>89</v>
      </c>
      <c r="AH2528" s="90" t="s">
        <v>89</v>
      </c>
      <c r="AI2528" s="90" t="s">
        <v>89</v>
      </c>
      <c r="AJ2528" s="90" t="s">
        <v>88</v>
      </c>
      <c r="AK2528" s="90" t="s">
        <v>89</v>
      </c>
      <c r="AL2528" s="90" t="s">
        <v>89</v>
      </c>
      <c r="AM2528" s="90" t="s">
        <v>89</v>
      </c>
      <c r="AN2528" s="90" t="s">
        <v>88</v>
      </c>
      <c r="AO2528" s="90" t="s">
        <v>88</v>
      </c>
      <c r="AP2528" s="90" t="s">
        <v>89</v>
      </c>
      <c r="AQ2528" s="90" t="s">
        <v>90</v>
      </c>
      <c r="AR2528" s="90" t="s">
        <v>90</v>
      </c>
      <c r="AS2528" s="90" t="s">
        <v>91</v>
      </c>
      <c r="AT2528" s="90" t="s">
        <v>92</v>
      </c>
      <c r="AU2528" s="90" t="s">
        <v>92</v>
      </c>
      <c r="AV2528" s="90" t="s">
        <v>93</v>
      </c>
      <c r="AW2528" s="90" t="s">
        <v>18278</v>
      </c>
      <c r="AX2528" s="90" t="s">
        <v>23287</v>
      </c>
      <c r="AY2528" s="90" t="s">
        <v>18280</v>
      </c>
      <c r="AZ2528" s="90" t="s">
        <v>23287</v>
      </c>
      <c r="BA2528" s="90" t="s">
        <v>97</v>
      </c>
      <c r="BB2528" s="90" t="s">
        <v>23288</v>
      </c>
      <c r="BC2528" s="90" t="s">
        <v>99</v>
      </c>
      <c r="BD2528" s="90" t="s">
        <v>100</v>
      </c>
      <c r="BE2528" s="90" t="s">
        <v>61</v>
      </c>
      <c r="BF2528" s="90" t="s">
        <v>380</v>
      </c>
      <c r="BG2528" s="90" t="s">
        <v>101</v>
      </c>
    </row>
    <row r="2529" s="85" customFormat="1" ht="19" customHeight="1" spans="1:59">
      <c r="A2529" s="90" t="s">
        <v>226</v>
      </c>
      <c r="B2529" s="90" t="s">
        <v>227</v>
      </c>
      <c r="C2529" s="90" t="s">
        <v>1512</v>
      </c>
      <c r="D2529" s="90" t="s">
        <v>1513</v>
      </c>
      <c r="E2529" s="90" t="s">
        <v>23289</v>
      </c>
      <c r="F2529" s="90" t="s">
        <v>2186</v>
      </c>
      <c r="G2529" s="90" t="s">
        <v>2187</v>
      </c>
      <c r="H2529" s="90" t="s">
        <v>539</v>
      </c>
      <c r="I2529" s="90" t="s">
        <v>23290</v>
      </c>
      <c r="J2529" s="90" t="s">
        <v>23291</v>
      </c>
      <c r="K2529" s="90" t="s">
        <v>23292</v>
      </c>
      <c r="L2529" s="90" t="s">
        <v>73</v>
      </c>
      <c r="M2529" s="90" t="s">
        <v>823</v>
      </c>
      <c r="N2529" s="90" t="s">
        <v>5054</v>
      </c>
      <c r="O2529" s="90" t="s">
        <v>10136</v>
      </c>
      <c r="P2529" s="90" t="s">
        <v>10137</v>
      </c>
      <c r="Q2529" s="90" t="s">
        <v>2597</v>
      </c>
      <c r="R2529" s="90" t="s">
        <v>1878</v>
      </c>
      <c r="S2529" s="90" t="s">
        <v>23293</v>
      </c>
      <c r="T2529" s="90" t="s">
        <v>380</v>
      </c>
      <c r="U2529" s="15">
        <v>0</v>
      </c>
      <c r="V2529" s="15">
        <v>23000</v>
      </c>
      <c r="W2529" s="15">
        <v>18000</v>
      </c>
      <c r="X2529" s="15">
        <v>8000</v>
      </c>
      <c r="Y2529" s="90" t="s">
        <v>82</v>
      </c>
      <c r="Z2529" s="90" t="s">
        <v>83</v>
      </c>
      <c r="AA2529" s="90" t="s">
        <v>84</v>
      </c>
      <c r="AB2529" s="90" t="s">
        <v>329</v>
      </c>
      <c r="AC2529" s="90" t="s">
        <v>359</v>
      </c>
      <c r="AD2529" s="90" t="s">
        <v>87</v>
      </c>
      <c r="AE2529" s="90" t="s">
        <v>61</v>
      </c>
      <c r="AF2529" s="90" t="s">
        <v>61</v>
      </c>
      <c r="AG2529" s="90" t="s">
        <v>89</v>
      </c>
      <c r="AH2529" s="90" t="s">
        <v>89</v>
      </c>
      <c r="AI2529" s="90" t="s">
        <v>88</v>
      </c>
      <c r="AJ2529" s="90" t="s">
        <v>88</v>
      </c>
      <c r="AK2529" s="90" t="s">
        <v>88</v>
      </c>
      <c r="AL2529" s="90" t="s">
        <v>88</v>
      </c>
      <c r="AM2529" s="90" t="s">
        <v>88</v>
      </c>
      <c r="AN2529" s="90" t="s">
        <v>88</v>
      </c>
      <c r="AO2529" s="90" t="s">
        <v>88</v>
      </c>
      <c r="AP2529" s="90" t="s">
        <v>89</v>
      </c>
      <c r="AQ2529" s="90" t="s">
        <v>90</v>
      </c>
      <c r="AR2529" s="90" t="s">
        <v>90</v>
      </c>
      <c r="AS2529" s="90" t="s">
        <v>91</v>
      </c>
      <c r="AT2529" s="90" t="s">
        <v>92</v>
      </c>
      <c r="AU2529" s="90" t="s">
        <v>92</v>
      </c>
      <c r="AV2529" s="90" t="s">
        <v>93</v>
      </c>
      <c r="AW2529" s="90" t="s">
        <v>23294</v>
      </c>
      <c r="AX2529" s="90" t="s">
        <v>23295</v>
      </c>
      <c r="AY2529" s="90" t="s">
        <v>23296</v>
      </c>
      <c r="AZ2529" s="90" t="s">
        <v>23295</v>
      </c>
      <c r="BA2529" s="90" t="s">
        <v>97</v>
      </c>
      <c r="BB2529" s="90" t="s">
        <v>23297</v>
      </c>
      <c r="BC2529" s="90" t="s">
        <v>99</v>
      </c>
      <c r="BD2529" s="90" t="s">
        <v>100</v>
      </c>
      <c r="BE2529" s="90" t="s">
        <v>61</v>
      </c>
      <c r="BF2529" s="90" t="s">
        <v>380</v>
      </c>
      <c r="BG2529" s="90" t="s">
        <v>101</v>
      </c>
    </row>
    <row r="2530" s="85" customFormat="1" ht="19" customHeight="1" spans="1:59">
      <c r="A2530" s="90" t="s">
        <v>646</v>
      </c>
      <c r="B2530" s="90" t="s">
        <v>647</v>
      </c>
      <c r="C2530" s="90" t="s">
        <v>2728</v>
      </c>
      <c r="D2530" s="90" t="s">
        <v>2729</v>
      </c>
      <c r="E2530" s="90" t="s">
        <v>10222</v>
      </c>
      <c r="F2530" s="90" t="s">
        <v>10223</v>
      </c>
      <c r="G2530" s="90" t="s">
        <v>975</v>
      </c>
      <c r="H2530" s="90" t="s">
        <v>109</v>
      </c>
      <c r="I2530" s="90" t="s">
        <v>23298</v>
      </c>
      <c r="J2530" s="90" t="s">
        <v>23299</v>
      </c>
      <c r="K2530" s="90" t="s">
        <v>23300</v>
      </c>
      <c r="L2530" s="90" t="s">
        <v>73</v>
      </c>
      <c r="M2530" s="90" t="s">
        <v>1115</v>
      </c>
      <c r="N2530" s="90" t="s">
        <v>811</v>
      </c>
      <c r="O2530" s="90" t="s">
        <v>221</v>
      </c>
      <c r="P2530" s="90" t="s">
        <v>222</v>
      </c>
      <c r="Q2530" s="90" t="s">
        <v>206</v>
      </c>
      <c r="R2530" s="90" t="s">
        <v>207</v>
      </c>
      <c r="S2530" s="90" t="s">
        <v>23301</v>
      </c>
      <c r="T2530" s="90" t="s">
        <v>380</v>
      </c>
      <c r="U2530" s="15">
        <v>0</v>
      </c>
      <c r="V2530" s="15">
        <v>22500</v>
      </c>
      <c r="W2530" s="15">
        <v>7000</v>
      </c>
      <c r="X2530" s="15">
        <v>5000</v>
      </c>
      <c r="Y2530" s="90" t="s">
        <v>143</v>
      </c>
      <c r="Z2530" s="90" t="s">
        <v>83</v>
      </c>
      <c r="AA2530" s="90" t="s">
        <v>84</v>
      </c>
      <c r="AB2530" s="90" t="s">
        <v>10228</v>
      </c>
      <c r="AC2530" s="90" t="s">
        <v>359</v>
      </c>
      <c r="AD2530" s="90" t="s">
        <v>87</v>
      </c>
      <c r="AE2530" s="90" t="s">
        <v>61</v>
      </c>
      <c r="AF2530" s="90" t="s">
        <v>61</v>
      </c>
      <c r="AG2530" s="90" t="s">
        <v>89</v>
      </c>
      <c r="AH2530" s="90" t="s">
        <v>89</v>
      </c>
      <c r="AI2530" s="90" t="s">
        <v>89</v>
      </c>
      <c r="AJ2530" s="90" t="s">
        <v>89</v>
      </c>
      <c r="AK2530" s="90" t="s">
        <v>89</v>
      </c>
      <c r="AL2530" s="90" t="s">
        <v>89</v>
      </c>
      <c r="AM2530" s="90" t="s">
        <v>89</v>
      </c>
      <c r="AN2530" s="90" t="s">
        <v>89</v>
      </c>
      <c r="AO2530" s="90" t="s">
        <v>89</v>
      </c>
      <c r="AP2530" s="90" t="s">
        <v>89</v>
      </c>
      <c r="AQ2530" s="90" t="s">
        <v>90</v>
      </c>
      <c r="AR2530" s="90" t="s">
        <v>90</v>
      </c>
      <c r="AS2530" s="90" t="s">
        <v>91</v>
      </c>
      <c r="AT2530" s="90" t="s">
        <v>92</v>
      </c>
      <c r="AU2530" s="90" t="s">
        <v>92</v>
      </c>
      <c r="AV2530" s="90" t="s">
        <v>93</v>
      </c>
      <c r="AW2530" s="90" t="s">
        <v>10229</v>
      </c>
      <c r="AX2530" s="90" t="s">
        <v>23302</v>
      </c>
      <c r="AY2530" s="90" t="s">
        <v>10231</v>
      </c>
      <c r="AZ2530" s="90" t="s">
        <v>23302</v>
      </c>
      <c r="BA2530" s="90" t="s">
        <v>97</v>
      </c>
      <c r="BB2530" s="90" t="s">
        <v>23303</v>
      </c>
      <c r="BC2530" s="90" t="s">
        <v>99</v>
      </c>
      <c r="BD2530" s="90" t="s">
        <v>150</v>
      </c>
      <c r="BE2530" s="90" t="s">
        <v>61</v>
      </c>
      <c r="BF2530" s="90" t="s">
        <v>380</v>
      </c>
      <c r="BG2530" s="90" t="s">
        <v>101</v>
      </c>
    </row>
    <row r="2531" s="85" customFormat="1" ht="19" customHeight="1" spans="1:59">
      <c r="A2531" s="90" t="s">
        <v>419</v>
      </c>
      <c r="B2531" s="90" t="s">
        <v>420</v>
      </c>
      <c r="C2531" s="90" t="s">
        <v>3445</v>
      </c>
      <c r="D2531" s="90" t="s">
        <v>3446</v>
      </c>
      <c r="E2531" s="90" t="s">
        <v>3767</v>
      </c>
      <c r="F2531" s="90" t="s">
        <v>3925</v>
      </c>
      <c r="G2531" s="90" t="s">
        <v>3925</v>
      </c>
      <c r="H2531" s="90" t="s">
        <v>232</v>
      </c>
      <c r="I2531" s="90" t="s">
        <v>23304</v>
      </c>
      <c r="J2531" s="90" t="s">
        <v>23305</v>
      </c>
      <c r="K2531" s="90" t="s">
        <v>23306</v>
      </c>
      <c r="L2531" s="90" t="s">
        <v>73</v>
      </c>
      <c r="M2531" s="90" t="s">
        <v>3280</v>
      </c>
      <c r="N2531" s="90" t="s">
        <v>527</v>
      </c>
      <c r="O2531" s="90" t="s">
        <v>398</v>
      </c>
      <c r="P2531" s="90" t="s">
        <v>399</v>
      </c>
      <c r="Q2531" s="90" t="s">
        <v>240</v>
      </c>
      <c r="R2531" s="90" t="s">
        <v>241</v>
      </c>
      <c r="S2531" s="90" t="s">
        <v>23307</v>
      </c>
      <c r="T2531" s="90" t="s">
        <v>119</v>
      </c>
      <c r="U2531" s="15">
        <v>0</v>
      </c>
      <c r="V2531" s="15">
        <v>120000</v>
      </c>
      <c r="W2531" s="15">
        <v>82000</v>
      </c>
      <c r="X2531" s="15">
        <v>10000</v>
      </c>
      <c r="Y2531" s="90" t="s">
        <v>143</v>
      </c>
      <c r="Z2531" s="90" t="s">
        <v>83</v>
      </c>
      <c r="AA2531" s="90" t="s">
        <v>84</v>
      </c>
      <c r="AB2531" s="90" t="s">
        <v>3776</v>
      </c>
      <c r="AC2531" s="90" t="s">
        <v>359</v>
      </c>
      <c r="AD2531" s="90" t="s">
        <v>87</v>
      </c>
      <c r="AE2531" s="90" t="s">
        <v>61</v>
      </c>
      <c r="AF2531" s="90" t="s">
        <v>3777</v>
      </c>
      <c r="AG2531" s="90" t="s">
        <v>89</v>
      </c>
      <c r="AH2531" s="90" t="s">
        <v>89</v>
      </c>
      <c r="AI2531" s="90" t="s">
        <v>89</v>
      </c>
      <c r="AJ2531" s="90" t="s">
        <v>89</v>
      </c>
      <c r="AK2531" s="90" t="s">
        <v>89</v>
      </c>
      <c r="AL2531" s="90" t="s">
        <v>89</v>
      </c>
      <c r="AM2531" s="90" t="s">
        <v>89</v>
      </c>
      <c r="AN2531" s="90" t="s">
        <v>89</v>
      </c>
      <c r="AO2531" s="90" t="s">
        <v>89</v>
      </c>
      <c r="AP2531" s="90" t="s">
        <v>89</v>
      </c>
      <c r="AQ2531" s="90" t="s">
        <v>90</v>
      </c>
      <c r="AR2531" s="90" t="s">
        <v>90</v>
      </c>
      <c r="AS2531" s="90" t="s">
        <v>91</v>
      </c>
      <c r="AT2531" s="90" t="s">
        <v>92</v>
      </c>
      <c r="AU2531" s="90" t="s">
        <v>92</v>
      </c>
      <c r="AV2531" s="90" t="s">
        <v>93</v>
      </c>
      <c r="AW2531" s="90" t="s">
        <v>3778</v>
      </c>
      <c r="AX2531" s="90" t="s">
        <v>23308</v>
      </c>
      <c r="AY2531" s="90" t="s">
        <v>3780</v>
      </c>
      <c r="AZ2531" s="90" t="s">
        <v>23308</v>
      </c>
      <c r="BA2531" s="90" t="s">
        <v>215</v>
      </c>
      <c r="BB2531" s="90" t="s">
        <v>23309</v>
      </c>
      <c r="BC2531" s="90" t="s">
        <v>99</v>
      </c>
      <c r="BD2531" s="90" t="s">
        <v>150</v>
      </c>
      <c r="BE2531" s="90" t="s">
        <v>61</v>
      </c>
      <c r="BF2531" s="90" t="s">
        <v>119</v>
      </c>
      <c r="BG2531" s="90" t="s">
        <v>101</v>
      </c>
    </row>
    <row r="2532" s="85" customFormat="1" ht="19" customHeight="1" spans="1:59">
      <c r="A2532" s="90" t="s">
        <v>441</v>
      </c>
      <c r="B2532" s="90" t="s">
        <v>442</v>
      </c>
      <c r="C2532" s="90" t="s">
        <v>5613</v>
      </c>
      <c r="D2532" s="90" t="s">
        <v>5614</v>
      </c>
      <c r="E2532" s="90" t="s">
        <v>23310</v>
      </c>
      <c r="F2532" s="90" t="s">
        <v>22456</v>
      </c>
      <c r="G2532" s="90" t="s">
        <v>13679</v>
      </c>
      <c r="H2532" s="90" t="s">
        <v>2636</v>
      </c>
      <c r="I2532" s="90" t="s">
        <v>23311</v>
      </c>
      <c r="J2532" s="90" t="s">
        <v>23312</v>
      </c>
      <c r="K2532" s="90" t="s">
        <v>23313</v>
      </c>
      <c r="L2532" s="90" t="s">
        <v>73</v>
      </c>
      <c r="M2532" s="90" t="s">
        <v>23314</v>
      </c>
      <c r="N2532" s="90" t="s">
        <v>23315</v>
      </c>
      <c r="O2532" s="90" t="s">
        <v>294</v>
      </c>
      <c r="P2532" s="90" t="s">
        <v>2641</v>
      </c>
      <c r="Q2532" s="90" t="s">
        <v>2642</v>
      </c>
      <c r="R2532" s="90" t="s">
        <v>2643</v>
      </c>
      <c r="S2532" s="90" t="s">
        <v>23316</v>
      </c>
      <c r="T2532" s="90" t="s">
        <v>119</v>
      </c>
      <c r="U2532" s="15">
        <v>0</v>
      </c>
      <c r="V2532" s="15">
        <v>2099</v>
      </c>
      <c r="W2532" s="15">
        <v>1600</v>
      </c>
      <c r="X2532" s="15">
        <v>1600</v>
      </c>
      <c r="Y2532" s="90" t="s">
        <v>143</v>
      </c>
      <c r="Z2532" s="90" t="s">
        <v>83</v>
      </c>
      <c r="AA2532" s="90" t="s">
        <v>84</v>
      </c>
      <c r="AB2532" s="90" t="s">
        <v>23317</v>
      </c>
      <c r="AC2532" s="90" t="s">
        <v>359</v>
      </c>
      <c r="AD2532" s="90" t="s">
        <v>87</v>
      </c>
      <c r="AE2532" s="90" t="s">
        <v>61</v>
      </c>
      <c r="AF2532" s="90" t="s">
        <v>61</v>
      </c>
      <c r="AG2532" s="90" t="s">
        <v>89</v>
      </c>
      <c r="AH2532" s="90" t="s">
        <v>89</v>
      </c>
      <c r="AI2532" s="90" t="s">
        <v>89</v>
      </c>
      <c r="AJ2532" s="90" t="s">
        <v>89</v>
      </c>
      <c r="AK2532" s="90" t="s">
        <v>89</v>
      </c>
      <c r="AL2532" s="90" t="s">
        <v>89</v>
      </c>
      <c r="AM2532" s="90" t="s">
        <v>89</v>
      </c>
      <c r="AN2532" s="90" t="s">
        <v>89</v>
      </c>
      <c r="AO2532" s="90" t="s">
        <v>89</v>
      </c>
      <c r="AP2532" s="90" t="s">
        <v>89</v>
      </c>
      <c r="AQ2532" s="90" t="s">
        <v>90</v>
      </c>
      <c r="AR2532" s="90" t="s">
        <v>90</v>
      </c>
      <c r="AS2532" s="90" t="s">
        <v>91</v>
      </c>
      <c r="AT2532" s="90" t="s">
        <v>92</v>
      </c>
      <c r="AU2532" s="90" t="s">
        <v>92</v>
      </c>
      <c r="AV2532" s="90" t="s">
        <v>93</v>
      </c>
      <c r="AW2532" s="90" t="s">
        <v>23318</v>
      </c>
      <c r="AX2532" s="90" t="s">
        <v>23319</v>
      </c>
      <c r="AY2532" s="90" t="s">
        <v>23320</v>
      </c>
      <c r="AZ2532" s="90" t="s">
        <v>23319</v>
      </c>
      <c r="BA2532" s="90" t="s">
        <v>97</v>
      </c>
      <c r="BB2532" s="90" t="s">
        <v>23321</v>
      </c>
      <c r="BC2532" s="90" t="s">
        <v>99</v>
      </c>
      <c r="BD2532" s="90" t="s">
        <v>150</v>
      </c>
      <c r="BE2532" s="90" t="s">
        <v>61</v>
      </c>
      <c r="BF2532" s="90" t="s">
        <v>119</v>
      </c>
      <c r="BG2532" s="90" t="s">
        <v>101</v>
      </c>
    </row>
    <row r="2533" s="85" customFormat="1" ht="19" customHeight="1" spans="1:59">
      <c r="A2533" s="90" t="s">
        <v>226</v>
      </c>
      <c r="B2533" s="90" t="s">
        <v>227</v>
      </c>
      <c r="C2533" s="90" t="s">
        <v>1332</v>
      </c>
      <c r="D2533" s="90" t="s">
        <v>1333</v>
      </c>
      <c r="E2533" s="90" t="s">
        <v>23322</v>
      </c>
      <c r="F2533" s="90" t="s">
        <v>23323</v>
      </c>
      <c r="G2533" s="90" t="s">
        <v>19781</v>
      </c>
      <c r="H2533" s="90" t="s">
        <v>2636</v>
      </c>
      <c r="I2533" s="90" t="s">
        <v>23324</v>
      </c>
      <c r="J2533" s="90" t="s">
        <v>23325</v>
      </c>
      <c r="K2533" s="90" t="s">
        <v>23326</v>
      </c>
      <c r="L2533" s="90" t="s">
        <v>73</v>
      </c>
      <c r="M2533" s="90" t="s">
        <v>526</v>
      </c>
      <c r="N2533" s="90" t="s">
        <v>2029</v>
      </c>
      <c r="O2533" s="90" t="s">
        <v>6155</v>
      </c>
      <c r="P2533" s="90" t="s">
        <v>6156</v>
      </c>
      <c r="Q2533" s="90" t="s">
        <v>6157</v>
      </c>
      <c r="R2533" s="90" t="s">
        <v>6156</v>
      </c>
      <c r="S2533" s="90" t="s">
        <v>23327</v>
      </c>
      <c r="T2533" s="90" t="s">
        <v>380</v>
      </c>
      <c r="U2533" s="15">
        <v>0</v>
      </c>
      <c r="V2533" s="15">
        <v>40000</v>
      </c>
      <c r="W2533" s="15">
        <v>25000</v>
      </c>
      <c r="X2533" s="15">
        <v>15000</v>
      </c>
      <c r="Y2533" s="90" t="s">
        <v>82</v>
      </c>
      <c r="Z2533" s="90" t="s">
        <v>83</v>
      </c>
      <c r="AA2533" s="90" t="s">
        <v>84</v>
      </c>
      <c r="AB2533" s="90" t="s">
        <v>23328</v>
      </c>
      <c r="AC2533" s="90" t="s">
        <v>145</v>
      </c>
      <c r="AD2533" s="90" t="s">
        <v>87</v>
      </c>
      <c r="AE2533" s="90" t="s">
        <v>61</v>
      </c>
      <c r="AF2533" s="90" t="s">
        <v>61</v>
      </c>
      <c r="AG2533" s="90" t="s">
        <v>89</v>
      </c>
      <c r="AH2533" s="90" t="s">
        <v>89</v>
      </c>
      <c r="AI2533" s="90" t="s">
        <v>89</v>
      </c>
      <c r="AJ2533" s="90" t="s">
        <v>89</v>
      </c>
      <c r="AK2533" s="90" t="s">
        <v>89</v>
      </c>
      <c r="AL2533" s="90" t="s">
        <v>89</v>
      </c>
      <c r="AM2533" s="90" t="s">
        <v>89</v>
      </c>
      <c r="AN2533" s="90" t="s">
        <v>89</v>
      </c>
      <c r="AO2533" s="90" t="s">
        <v>89</v>
      </c>
      <c r="AP2533" s="90" t="s">
        <v>89</v>
      </c>
      <c r="AQ2533" s="90" t="s">
        <v>90</v>
      </c>
      <c r="AR2533" s="90" t="s">
        <v>90</v>
      </c>
      <c r="AS2533" s="90" t="s">
        <v>91</v>
      </c>
      <c r="AT2533" s="90" t="s">
        <v>92</v>
      </c>
      <c r="AU2533" s="90" t="s">
        <v>92</v>
      </c>
      <c r="AV2533" s="90" t="s">
        <v>93</v>
      </c>
      <c r="AW2533" s="90" t="s">
        <v>23329</v>
      </c>
      <c r="AX2533" s="90" t="s">
        <v>23330</v>
      </c>
      <c r="AY2533" s="90" t="s">
        <v>23331</v>
      </c>
      <c r="AZ2533" s="90" t="s">
        <v>23330</v>
      </c>
      <c r="BA2533" s="90" t="s">
        <v>97</v>
      </c>
      <c r="BB2533" s="90" t="s">
        <v>23332</v>
      </c>
      <c r="BC2533" s="90" t="s">
        <v>99</v>
      </c>
      <c r="BD2533" s="90" t="s">
        <v>100</v>
      </c>
      <c r="BE2533" s="90" t="s">
        <v>61</v>
      </c>
      <c r="BF2533" s="90" t="s">
        <v>380</v>
      </c>
      <c r="BG2533" s="90" t="s">
        <v>101</v>
      </c>
    </row>
    <row r="2534" s="85" customFormat="1" ht="19" customHeight="1" spans="1:59">
      <c r="A2534" s="90" t="s">
        <v>62</v>
      </c>
      <c r="B2534" s="90" t="s">
        <v>63</v>
      </c>
      <c r="C2534" s="90" t="s">
        <v>64</v>
      </c>
      <c r="D2534" s="90" t="s">
        <v>65</v>
      </c>
      <c r="E2534" s="90" t="s">
        <v>23333</v>
      </c>
      <c r="F2534" s="90" t="s">
        <v>23334</v>
      </c>
      <c r="G2534" s="90" t="s">
        <v>8115</v>
      </c>
      <c r="H2534" s="90" t="s">
        <v>1795</v>
      </c>
      <c r="I2534" s="90" t="s">
        <v>23335</v>
      </c>
      <c r="J2534" s="90" t="s">
        <v>23336</v>
      </c>
      <c r="K2534" s="90" t="s">
        <v>23337</v>
      </c>
      <c r="L2534" s="90" t="s">
        <v>73</v>
      </c>
      <c r="M2534" s="90" t="s">
        <v>23338</v>
      </c>
      <c r="N2534" s="90" t="s">
        <v>23339</v>
      </c>
      <c r="O2534" s="90" t="s">
        <v>1800</v>
      </c>
      <c r="P2534" s="90" t="s">
        <v>1801</v>
      </c>
      <c r="Q2534" s="90" t="s">
        <v>1802</v>
      </c>
      <c r="R2534" s="90" t="s">
        <v>1803</v>
      </c>
      <c r="S2534" s="90" t="s">
        <v>23340</v>
      </c>
      <c r="T2534" s="90" t="s">
        <v>119</v>
      </c>
      <c r="U2534" s="15">
        <v>0</v>
      </c>
      <c r="V2534" s="15">
        <v>10000</v>
      </c>
      <c r="W2534" s="15">
        <v>8000</v>
      </c>
      <c r="X2534" s="15">
        <v>2000</v>
      </c>
      <c r="Y2534" s="90" t="s">
        <v>143</v>
      </c>
      <c r="Z2534" s="90" t="s">
        <v>83</v>
      </c>
      <c r="AA2534" s="90" t="s">
        <v>84</v>
      </c>
      <c r="AB2534" s="90" t="s">
        <v>23341</v>
      </c>
      <c r="AC2534" s="90" t="s">
        <v>359</v>
      </c>
      <c r="AD2534" s="90" t="s">
        <v>87</v>
      </c>
      <c r="AE2534" s="90" t="s">
        <v>61</v>
      </c>
      <c r="AF2534" s="90" t="s">
        <v>61</v>
      </c>
      <c r="AG2534" s="90" t="s">
        <v>89</v>
      </c>
      <c r="AH2534" s="90" t="s">
        <v>89</v>
      </c>
      <c r="AI2534" s="90" t="s">
        <v>89</v>
      </c>
      <c r="AJ2534" s="90" t="s">
        <v>89</v>
      </c>
      <c r="AK2534" s="90" t="s">
        <v>89</v>
      </c>
      <c r="AL2534" s="90" t="s">
        <v>89</v>
      </c>
      <c r="AM2534" s="90" t="s">
        <v>89</v>
      </c>
      <c r="AN2534" s="90" t="s">
        <v>89</v>
      </c>
      <c r="AO2534" s="90" t="s">
        <v>89</v>
      </c>
      <c r="AP2534" s="90" t="s">
        <v>89</v>
      </c>
      <c r="AQ2534" s="90" t="s">
        <v>90</v>
      </c>
      <c r="AR2534" s="90" t="s">
        <v>90</v>
      </c>
      <c r="AS2534" s="90" t="s">
        <v>91</v>
      </c>
      <c r="AT2534" s="90" t="s">
        <v>92</v>
      </c>
      <c r="AU2534" s="90" t="s">
        <v>92</v>
      </c>
      <c r="AV2534" s="90" t="s">
        <v>93</v>
      </c>
      <c r="AW2534" s="90" t="s">
        <v>23342</v>
      </c>
      <c r="AX2534" s="90" t="s">
        <v>23343</v>
      </c>
      <c r="AY2534" s="90" t="s">
        <v>23344</v>
      </c>
      <c r="AZ2534" s="90" t="s">
        <v>23343</v>
      </c>
      <c r="BA2534" s="90" t="s">
        <v>97</v>
      </c>
      <c r="BB2534" s="90" t="s">
        <v>23345</v>
      </c>
      <c r="BC2534" s="90" t="s">
        <v>99</v>
      </c>
      <c r="BD2534" s="90" t="s">
        <v>150</v>
      </c>
      <c r="BE2534" s="90" t="s">
        <v>61</v>
      </c>
      <c r="BF2534" s="90" t="s">
        <v>119</v>
      </c>
      <c r="BG2534" s="90" t="s">
        <v>101</v>
      </c>
    </row>
    <row r="2535" s="85" customFormat="1" ht="19" customHeight="1" spans="1:59">
      <c r="A2535" s="90" t="s">
        <v>267</v>
      </c>
      <c r="B2535" s="90" t="s">
        <v>268</v>
      </c>
      <c r="C2535" s="90" t="s">
        <v>269</v>
      </c>
      <c r="D2535" s="90" t="s">
        <v>270</v>
      </c>
      <c r="E2535" s="90" t="s">
        <v>6559</v>
      </c>
      <c r="F2535" s="90" t="s">
        <v>287</v>
      </c>
      <c r="G2535" s="90" t="s">
        <v>287</v>
      </c>
      <c r="H2535" s="90" t="s">
        <v>109</v>
      </c>
      <c r="I2535" s="90" t="s">
        <v>23346</v>
      </c>
      <c r="J2535" s="90" t="s">
        <v>23347</v>
      </c>
      <c r="K2535" s="90" t="s">
        <v>23348</v>
      </c>
      <c r="L2535" s="90" t="s">
        <v>73</v>
      </c>
      <c r="M2535" s="90" t="s">
        <v>23349</v>
      </c>
      <c r="N2535" s="90" t="s">
        <v>203</v>
      </c>
      <c r="O2535" s="90" t="s">
        <v>138</v>
      </c>
      <c r="P2535" s="90" t="s">
        <v>139</v>
      </c>
      <c r="Q2535" s="90" t="s">
        <v>140</v>
      </c>
      <c r="R2535" s="90" t="s">
        <v>141</v>
      </c>
      <c r="S2535" s="90" t="s">
        <v>23350</v>
      </c>
      <c r="T2535" s="90" t="s">
        <v>380</v>
      </c>
      <c r="U2535" s="15">
        <v>0</v>
      </c>
      <c r="V2535" s="15">
        <v>393506</v>
      </c>
      <c r="W2535" s="15">
        <v>120000</v>
      </c>
      <c r="X2535" s="15">
        <v>44700</v>
      </c>
      <c r="Y2535" s="90" t="s">
        <v>143</v>
      </c>
      <c r="Z2535" s="90" t="s">
        <v>83</v>
      </c>
      <c r="AA2535" s="90" t="s">
        <v>84</v>
      </c>
      <c r="AB2535" s="90" t="s">
        <v>6564</v>
      </c>
      <c r="AC2535" s="90" t="s">
        <v>211</v>
      </c>
      <c r="AD2535" s="90" t="s">
        <v>87</v>
      </c>
      <c r="AE2535" s="90" t="s">
        <v>61</v>
      </c>
      <c r="AF2535" s="90" t="s">
        <v>61</v>
      </c>
      <c r="AG2535" s="90" t="s">
        <v>89</v>
      </c>
      <c r="AH2535" s="90" t="s">
        <v>89</v>
      </c>
      <c r="AI2535" s="90" t="s">
        <v>89</v>
      </c>
      <c r="AJ2535" s="90" t="s">
        <v>89</v>
      </c>
      <c r="AK2535" s="90" t="s">
        <v>89</v>
      </c>
      <c r="AL2535" s="90" t="s">
        <v>89</v>
      </c>
      <c r="AM2535" s="90" t="s">
        <v>89</v>
      </c>
      <c r="AN2535" s="90" t="s">
        <v>89</v>
      </c>
      <c r="AO2535" s="90" t="s">
        <v>89</v>
      </c>
      <c r="AP2535" s="90" t="s">
        <v>89</v>
      </c>
      <c r="AQ2535" s="90" t="s">
        <v>90</v>
      </c>
      <c r="AR2535" s="90" t="s">
        <v>90</v>
      </c>
      <c r="AS2535" s="90" t="s">
        <v>91</v>
      </c>
      <c r="AT2535" s="90" t="s">
        <v>92</v>
      </c>
      <c r="AU2535" s="90" t="s">
        <v>92</v>
      </c>
      <c r="AV2535" s="90" t="s">
        <v>93</v>
      </c>
      <c r="AW2535" s="90" t="s">
        <v>6565</v>
      </c>
      <c r="AX2535" s="90" t="s">
        <v>23351</v>
      </c>
      <c r="AY2535" s="90" t="s">
        <v>6567</v>
      </c>
      <c r="AZ2535" s="90" t="s">
        <v>23351</v>
      </c>
      <c r="BA2535" s="90" t="s">
        <v>215</v>
      </c>
      <c r="BB2535" s="90" t="s">
        <v>23352</v>
      </c>
      <c r="BC2535" s="90" t="s">
        <v>99</v>
      </c>
      <c r="BD2535" s="90" t="s">
        <v>150</v>
      </c>
      <c r="BE2535" s="90" t="s">
        <v>61</v>
      </c>
      <c r="BF2535" s="90" t="s">
        <v>380</v>
      </c>
      <c r="BG2535" s="90" t="s">
        <v>101</v>
      </c>
    </row>
    <row r="2536" s="85" customFormat="1" ht="19" customHeight="1" spans="1:59">
      <c r="A2536" s="90" t="s">
        <v>1774</v>
      </c>
      <c r="B2536" s="90" t="s">
        <v>1775</v>
      </c>
      <c r="C2536" s="90" t="s">
        <v>6172</v>
      </c>
      <c r="D2536" s="90" t="s">
        <v>6173</v>
      </c>
      <c r="E2536" s="90" t="s">
        <v>20638</v>
      </c>
      <c r="F2536" s="90" t="s">
        <v>6175</v>
      </c>
      <c r="G2536" s="90" t="s">
        <v>3367</v>
      </c>
      <c r="H2536" s="90" t="s">
        <v>109</v>
      </c>
      <c r="I2536" s="90" t="s">
        <v>23353</v>
      </c>
      <c r="J2536" s="90" t="s">
        <v>23354</v>
      </c>
      <c r="K2536" s="90" t="s">
        <v>23355</v>
      </c>
      <c r="L2536" s="90" t="s">
        <v>73</v>
      </c>
      <c r="M2536" s="90" t="s">
        <v>6947</v>
      </c>
      <c r="N2536" s="90" t="s">
        <v>1276</v>
      </c>
      <c r="O2536" s="90" t="s">
        <v>115</v>
      </c>
      <c r="P2536" s="90" t="s">
        <v>116</v>
      </c>
      <c r="Q2536" s="90" t="s">
        <v>117</v>
      </c>
      <c r="R2536" s="90" t="s">
        <v>116</v>
      </c>
      <c r="S2536" s="90" t="s">
        <v>23356</v>
      </c>
      <c r="T2536" s="90" t="s">
        <v>209</v>
      </c>
      <c r="U2536" s="15">
        <v>0</v>
      </c>
      <c r="V2536" s="15">
        <v>4968</v>
      </c>
      <c r="W2536" s="15">
        <v>3800</v>
      </c>
      <c r="X2536" s="15">
        <v>3800</v>
      </c>
      <c r="Y2536" s="90" t="s">
        <v>82</v>
      </c>
      <c r="Z2536" s="90" t="s">
        <v>83</v>
      </c>
      <c r="AA2536" s="90" t="s">
        <v>84</v>
      </c>
      <c r="AB2536" s="90" t="s">
        <v>6175</v>
      </c>
      <c r="AC2536" s="90" t="s">
        <v>359</v>
      </c>
      <c r="AD2536" s="90" t="s">
        <v>87</v>
      </c>
      <c r="AE2536" s="90" t="s">
        <v>61</v>
      </c>
      <c r="AF2536" s="90" t="s">
        <v>61</v>
      </c>
      <c r="AG2536" s="90" t="s">
        <v>89</v>
      </c>
      <c r="AH2536" s="90" t="s">
        <v>89</v>
      </c>
      <c r="AI2536" s="90" t="s">
        <v>88</v>
      </c>
      <c r="AJ2536" s="90" t="s">
        <v>88</v>
      </c>
      <c r="AK2536" s="90" t="s">
        <v>89</v>
      </c>
      <c r="AL2536" s="90" t="s">
        <v>89</v>
      </c>
      <c r="AM2536" s="90" t="s">
        <v>88</v>
      </c>
      <c r="AN2536" s="90" t="s">
        <v>88</v>
      </c>
      <c r="AO2536" s="90" t="s">
        <v>88</v>
      </c>
      <c r="AP2536" s="90" t="s">
        <v>89</v>
      </c>
      <c r="AQ2536" s="90" t="s">
        <v>90</v>
      </c>
      <c r="AR2536" s="90" t="s">
        <v>90</v>
      </c>
      <c r="AS2536" s="90" t="s">
        <v>91</v>
      </c>
      <c r="AT2536" s="90" t="s">
        <v>92</v>
      </c>
      <c r="AU2536" s="90" t="s">
        <v>92</v>
      </c>
      <c r="AV2536" s="90" t="s">
        <v>93</v>
      </c>
      <c r="AW2536" s="90" t="s">
        <v>20643</v>
      </c>
      <c r="AX2536" s="90" t="s">
        <v>23357</v>
      </c>
      <c r="AY2536" s="90" t="s">
        <v>20645</v>
      </c>
      <c r="AZ2536" s="90" t="s">
        <v>23357</v>
      </c>
      <c r="BA2536" s="90" t="s">
        <v>97</v>
      </c>
      <c r="BB2536" s="90" t="s">
        <v>23358</v>
      </c>
      <c r="BC2536" s="90" t="s">
        <v>99</v>
      </c>
      <c r="BD2536" s="90" t="s">
        <v>100</v>
      </c>
      <c r="BE2536" s="90" t="s">
        <v>61</v>
      </c>
      <c r="BF2536" s="90" t="s">
        <v>209</v>
      </c>
      <c r="BG2536" s="90" t="s">
        <v>101</v>
      </c>
    </row>
    <row r="2537" s="85" customFormat="1" ht="19" customHeight="1" spans="1:59">
      <c r="A2537" s="90" t="s">
        <v>151</v>
      </c>
      <c r="B2537" s="90" t="s">
        <v>152</v>
      </c>
      <c r="C2537" s="90" t="s">
        <v>2947</v>
      </c>
      <c r="D2537" s="90" t="s">
        <v>2948</v>
      </c>
      <c r="E2537" s="90" t="s">
        <v>23359</v>
      </c>
      <c r="F2537" s="90" t="s">
        <v>884</v>
      </c>
      <c r="G2537" s="90" t="s">
        <v>1819</v>
      </c>
      <c r="H2537" s="90" t="s">
        <v>109</v>
      </c>
      <c r="I2537" s="90" t="s">
        <v>23360</v>
      </c>
      <c r="J2537" s="90" t="s">
        <v>23361</v>
      </c>
      <c r="K2537" s="90" t="s">
        <v>23362</v>
      </c>
      <c r="L2537" s="90" t="s">
        <v>73</v>
      </c>
      <c r="M2537" s="90" t="s">
        <v>13624</v>
      </c>
      <c r="N2537" s="90" t="s">
        <v>23363</v>
      </c>
      <c r="O2537" s="90" t="s">
        <v>1117</v>
      </c>
      <c r="P2537" s="90" t="s">
        <v>1118</v>
      </c>
      <c r="Q2537" s="90" t="s">
        <v>259</v>
      </c>
      <c r="R2537" s="90" t="s">
        <v>260</v>
      </c>
      <c r="S2537" s="90" t="s">
        <v>23364</v>
      </c>
      <c r="T2537" s="90" t="s">
        <v>119</v>
      </c>
      <c r="U2537" s="15">
        <v>0</v>
      </c>
      <c r="V2537" s="15">
        <v>12000</v>
      </c>
      <c r="W2537" s="15">
        <v>9600</v>
      </c>
      <c r="X2537" s="15">
        <v>7296</v>
      </c>
      <c r="Y2537" s="90" t="s">
        <v>143</v>
      </c>
      <c r="Z2537" s="90" t="s">
        <v>83</v>
      </c>
      <c r="AA2537" s="90" t="s">
        <v>84</v>
      </c>
      <c r="AB2537" s="90" t="s">
        <v>23365</v>
      </c>
      <c r="AC2537" s="90" t="s">
        <v>359</v>
      </c>
      <c r="AD2537" s="90" t="s">
        <v>87</v>
      </c>
      <c r="AE2537" s="90" t="s">
        <v>61</v>
      </c>
      <c r="AF2537" s="90" t="s">
        <v>61</v>
      </c>
      <c r="AG2537" s="90" t="s">
        <v>89</v>
      </c>
      <c r="AH2537" s="90" t="s">
        <v>89</v>
      </c>
      <c r="AI2537" s="90" t="s">
        <v>89</v>
      </c>
      <c r="AJ2537" s="90" t="s">
        <v>89</v>
      </c>
      <c r="AK2537" s="90" t="s">
        <v>89</v>
      </c>
      <c r="AL2537" s="90" t="s">
        <v>89</v>
      </c>
      <c r="AM2537" s="90" t="s">
        <v>89</v>
      </c>
      <c r="AN2537" s="90" t="s">
        <v>89</v>
      </c>
      <c r="AO2537" s="90" t="s">
        <v>89</v>
      </c>
      <c r="AP2537" s="90" t="s">
        <v>89</v>
      </c>
      <c r="AQ2537" s="90" t="s">
        <v>90</v>
      </c>
      <c r="AR2537" s="90" t="s">
        <v>90</v>
      </c>
      <c r="AS2537" s="90" t="s">
        <v>91</v>
      </c>
      <c r="AT2537" s="90" t="s">
        <v>92</v>
      </c>
      <c r="AU2537" s="90" t="s">
        <v>92</v>
      </c>
      <c r="AV2537" s="90" t="s">
        <v>93</v>
      </c>
      <c r="AW2537" s="90" t="s">
        <v>23366</v>
      </c>
      <c r="AX2537" s="90" t="s">
        <v>23367</v>
      </c>
      <c r="AY2537" s="90" t="s">
        <v>20901</v>
      </c>
      <c r="AZ2537" s="90" t="s">
        <v>23367</v>
      </c>
      <c r="BA2537" s="90" t="s">
        <v>97</v>
      </c>
      <c r="BB2537" s="90" t="s">
        <v>23368</v>
      </c>
      <c r="BC2537" s="90" t="s">
        <v>99</v>
      </c>
      <c r="BD2537" s="90" t="s">
        <v>150</v>
      </c>
      <c r="BE2537" s="90" t="s">
        <v>61</v>
      </c>
      <c r="BF2537" s="90" t="s">
        <v>119</v>
      </c>
      <c r="BG2537" s="90" t="s">
        <v>101</v>
      </c>
    </row>
    <row r="2538" s="85" customFormat="1" ht="19" customHeight="1" spans="1:59">
      <c r="A2538" s="90" t="s">
        <v>151</v>
      </c>
      <c r="B2538" s="90" t="s">
        <v>152</v>
      </c>
      <c r="C2538" s="90" t="s">
        <v>2947</v>
      </c>
      <c r="D2538" s="90" t="s">
        <v>2948</v>
      </c>
      <c r="E2538" s="90" t="s">
        <v>23369</v>
      </c>
      <c r="F2538" s="90" t="s">
        <v>23370</v>
      </c>
      <c r="G2538" s="90" t="s">
        <v>745</v>
      </c>
      <c r="H2538" s="90" t="s">
        <v>69</v>
      </c>
      <c r="I2538" s="90" t="s">
        <v>23371</v>
      </c>
      <c r="J2538" s="90" t="s">
        <v>23372</v>
      </c>
      <c r="K2538" s="90" t="s">
        <v>23373</v>
      </c>
      <c r="L2538" s="90" t="s">
        <v>73</v>
      </c>
      <c r="M2538" s="90" t="s">
        <v>3031</v>
      </c>
      <c r="N2538" s="90" t="s">
        <v>3965</v>
      </c>
      <c r="O2538" s="90" t="s">
        <v>76</v>
      </c>
      <c r="P2538" s="90" t="s">
        <v>77</v>
      </c>
      <c r="Q2538" s="90" t="s">
        <v>277</v>
      </c>
      <c r="R2538" s="90" t="s">
        <v>278</v>
      </c>
      <c r="S2538" s="90" t="s">
        <v>23374</v>
      </c>
      <c r="T2538" s="90" t="s">
        <v>328</v>
      </c>
      <c r="U2538" s="15">
        <v>0</v>
      </c>
      <c r="V2538" s="15">
        <v>0</v>
      </c>
      <c r="W2538" s="15">
        <v>26898</v>
      </c>
      <c r="X2538" s="15">
        <v>26898</v>
      </c>
      <c r="Y2538" s="90" t="s">
        <v>82</v>
      </c>
      <c r="Z2538" s="90" t="s">
        <v>83</v>
      </c>
      <c r="AA2538" s="90" t="s">
        <v>84</v>
      </c>
      <c r="AB2538" s="90" t="s">
        <v>23375</v>
      </c>
      <c r="AC2538" s="90" t="s">
        <v>191</v>
      </c>
      <c r="AD2538" s="90" t="s">
        <v>87</v>
      </c>
      <c r="AE2538" s="90" t="s">
        <v>61</v>
      </c>
      <c r="AF2538" s="90" t="s">
        <v>61</v>
      </c>
      <c r="AG2538" s="90" t="s">
        <v>89</v>
      </c>
      <c r="AH2538" s="90" t="s">
        <v>89</v>
      </c>
      <c r="AI2538" s="90" t="s">
        <v>89</v>
      </c>
      <c r="AJ2538" s="90" t="s">
        <v>88</v>
      </c>
      <c r="AK2538" s="90" t="s">
        <v>88</v>
      </c>
      <c r="AL2538" s="90" t="s">
        <v>89</v>
      </c>
      <c r="AM2538" s="90" t="s">
        <v>89</v>
      </c>
      <c r="AN2538" s="90" t="s">
        <v>89</v>
      </c>
      <c r="AO2538" s="90" t="s">
        <v>89</v>
      </c>
      <c r="AP2538" s="90" t="s">
        <v>89</v>
      </c>
      <c r="AQ2538" s="90" t="s">
        <v>90</v>
      </c>
      <c r="AR2538" s="90" t="s">
        <v>90</v>
      </c>
      <c r="AS2538" s="90" t="s">
        <v>91</v>
      </c>
      <c r="AT2538" s="90" t="s">
        <v>92</v>
      </c>
      <c r="AU2538" s="90" t="s">
        <v>92</v>
      </c>
      <c r="AV2538" s="90" t="s">
        <v>93</v>
      </c>
      <c r="AW2538" s="90" t="s">
        <v>23376</v>
      </c>
      <c r="AX2538" s="90" t="s">
        <v>23377</v>
      </c>
      <c r="AY2538" s="90" t="s">
        <v>630</v>
      </c>
      <c r="AZ2538" s="90" t="s">
        <v>23377</v>
      </c>
      <c r="BA2538" s="90" t="s">
        <v>97</v>
      </c>
      <c r="BB2538" s="90" t="s">
        <v>23378</v>
      </c>
      <c r="BC2538" s="90" t="s">
        <v>99</v>
      </c>
      <c r="BD2538" s="90" t="s">
        <v>100</v>
      </c>
      <c r="BE2538" s="90" t="s">
        <v>61</v>
      </c>
      <c r="BF2538" s="90" t="s">
        <v>328</v>
      </c>
      <c r="BG2538" s="90" t="s">
        <v>101</v>
      </c>
    </row>
    <row r="2539" s="85" customFormat="1" ht="19" customHeight="1" spans="1:59">
      <c r="A2539" s="90" t="s">
        <v>387</v>
      </c>
      <c r="B2539" s="90" t="s">
        <v>388</v>
      </c>
      <c r="C2539" s="90" t="s">
        <v>4123</v>
      </c>
      <c r="D2539" s="90" t="s">
        <v>4124</v>
      </c>
      <c r="E2539" s="90" t="s">
        <v>23379</v>
      </c>
      <c r="F2539" s="90" t="s">
        <v>6919</v>
      </c>
      <c r="G2539" s="90" t="s">
        <v>4287</v>
      </c>
      <c r="H2539" s="90" t="s">
        <v>1299</v>
      </c>
      <c r="I2539" s="90" t="s">
        <v>23380</v>
      </c>
      <c r="J2539" s="90" t="s">
        <v>23381</v>
      </c>
      <c r="K2539" s="90" t="s">
        <v>23382</v>
      </c>
      <c r="L2539" s="90" t="s">
        <v>73</v>
      </c>
      <c r="M2539" s="90" t="s">
        <v>8464</v>
      </c>
      <c r="N2539" s="90" t="s">
        <v>23383</v>
      </c>
      <c r="O2539" s="90" t="s">
        <v>1726</v>
      </c>
      <c r="P2539" s="90" t="s">
        <v>1727</v>
      </c>
      <c r="Q2539" s="90" t="s">
        <v>1306</v>
      </c>
      <c r="R2539" s="90" t="s">
        <v>1307</v>
      </c>
      <c r="S2539" s="90" t="s">
        <v>23384</v>
      </c>
      <c r="T2539" s="90" t="s">
        <v>119</v>
      </c>
      <c r="U2539" s="15">
        <v>0</v>
      </c>
      <c r="V2539" s="15">
        <v>70000</v>
      </c>
      <c r="W2539" s="15">
        <v>50000</v>
      </c>
      <c r="X2539" s="15">
        <v>8940</v>
      </c>
      <c r="Y2539" s="90" t="s">
        <v>143</v>
      </c>
      <c r="Z2539" s="90" t="s">
        <v>83</v>
      </c>
      <c r="AA2539" s="90" t="s">
        <v>84</v>
      </c>
      <c r="AB2539" s="90" t="s">
        <v>6919</v>
      </c>
      <c r="AC2539" s="90" t="s">
        <v>145</v>
      </c>
      <c r="AD2539" s="90" t="s">
        <v>87</v>
      </c>
      <c r="AE2539" s="90" t="s">
        <v>61</v>
      </c>
      <c r="AF2539" s="90" t="s">
        <v>61</v>
      </c>
      <c r="AG2539" s="90" t="s">
        <v>89</v>
      </c>
      <c r="AH2539" s="90" t="s">
        <v>89</v>
      </c>
      <c r="AI2539" s="90" t="s">
        <v>89</v>
      </c>
      <c r="AJ2539" s="90" t="s">
        <v>89</v>
      </c>
      <c r="AK2539" s="90" t="s">
        <v>89</v>
      </c>
      <c r="AL2539" s="90" t="s">
        <v>89</v>
      </c>
      <c r="AM2539" s="90" t="s">
        <v>89</v>
      </c>
      <c r="AN2539" s="90" t="s">
        <v>89</v>
      </c>
      <c r="AO2539" s="90" t="s">
        <v>89</v>
      </c>
      <c r="AP2539" s="90" t="s">
        <v>89</v>
      </c>
      <c r="AQ2539" s="90" t="s">
        <v>90</v>
      </c>
      <c r="AR2539" s="90" t="s">
        <v>90</v>
      </c>
      <c r="AS2539" s="90" t="s">
        <v>91</v>
      </c>
      <c r="AT2539" s="90" t="s">
        <v>92</v>
      </c>
      <c r="AU2539" s="90" t="s">
        <v>92</v>
      </c>
      <c r="AV2539" s="90" t="s">
        <v>93</v>
      </c>
      <c r="AW2539" s="90" t="s">
        <v>23385</v>
      </c>
      <c r="AX2539" s="90" t="s">
        <v>23386</v>
      </c>
      <c r="AY2539" s="90" t="s">
        <v>23387</v>
      </c>
      <c r="AZ2539" s="90" t="s">
        <v>23386</v>
      </c>
      <c r="BA2539" s="90" t="s">
        <v>61</v>
      </c>
      <c r="BB2539" s="90" t="s">
        <v>23388</v>
      </c>
      <c r="BC2539" s="90" t="s">
        <v>99</v>
      </c>
      <c r="BD2539" s="90" t="s">
        <v>150</v>
      </c>
      <c r="BE2539" s="90" t="s">
        <v>61</v>
      </c>
      <c r="BF2539" s="90" t="s">
        <v>119</v>
      </c>
      <c r="BG2539" s="90" t="s">
        <v>101</v>
      </c>
    </row>
    <row r="2540" s="85" customFormat="1" ht="19" customHeight="1" spans="1:59">
      <c r="A2540" s="90" t="s">
        <v>1984</v>
      </c>
      <c r="B2540" s="90" t="s">
        <v>1985</v>
      </c>
      <c r="C2540" s="90" t="s">
        <v>1986</v>
      </c>
      <c r="D2540" s="90" t="s">
        <v>1987</v>
      </c>
      <c r="E2540" s="90" t="s">
        <v>23389</v>
      </c>
      <c r="F2540" s="90" t="s">
        <v>23390</v>
      </c>
      <c r="G2540" s="90" t="s">
        <v>23391</v>
      </c>
      <c r="H2540" s="90" t="s">
        <v>2636</v>
      </c>
      <c r="I2540" s="90" t="s">
        <v>23392</v>
      </c>
      <c r="J2540" s="90" t="s">
        <v>23393</v>
      </c>
      <c r="K2540" s="90" t="s">
        <v>23394</v>
      </c>
      <c r="L2540" s="90" t="s">
        <v>73</v>
      </c>
      <c r="M2540" s="90" t="s">
        <v>341</v>
      </c>
      <c r="N2540" s="90" t="s">
        <v>811</v>
      </c>
      <c r="O2540" s="90" t="s">
        <v>294</v>
      </c>
      <c r="P2540" s="90" t="s">
        <v>2641</v>
      </c>
      <c r="Q2540" s="90" t="s">
        <v>2642</v>
      </c>
      <c r="R2540" s="90" t="s">
        <v>2643</v>
      </c>
      <c r="S2540" s="90" t="s">
        <v>23395</v>
      </c>
      <c r="T2540" s="90" t="s">
        <v>119</v>
      </c>
      <c r="U2540" s="15">
        <v>0</v>
      </c>
      <c r="V2540" s="15">
        <v>3710</v>
      </c>
      <c r="W2540" s="15">
        <v>2900</v>
      </c>
      <c r="X2540" s="15">
        <v>1500</v>
      </c>
      <c r="Y2540" s="90" t="s">
        <v>82</v>
      </c>
      <c r="Z2540" s="90" t="s">
        <v>83</v>
      </c>
      <c r="AA2540" s="90" t="s">
        <v>84</v>
      </c>
      <c r="AB2540" s="90" t="s">
        <v>23396</v>
      </c>
      <c r="AC2540" s="90" t="s">
        <v>359</v>
      </c>
      <c r="AD2540" s="90" t="s">
        <v>87</v>
      </c>
      <c r="AE2540" s="90" t="s">
        <v>61</v>
      </c>
      <c r="AF2540" s="90" t="s">
        <v>61</v>
      </c>
      <c r="AG2540" s="90" t="s">
        <v>89</v>
      </c>
      <c r="AH2540" s="90" t="s">
        <v>89</v>
      </c>
      <c r="AI2540" s="90" t="s">
        <v>89</v>
      </c>
      <c r="AJ2540" s="90" t="s">
        <v>89</v>
      </c>
      <c r="AK2540" s="90" t="s">
        <v>89</v>
      </c>
      <c r="AL2540" s="90" t="s">
        <v>89</v>
      </c>
      <c r="AM2540" s="90" t="s">
        <v>89</v>
      </c>
      <c r="AN2540" s="90" t="s">
        <v>89</v>
      </c>
      <c r="AO2540" s="90" t="s">
        <v>89</v>
      </c>
      <c r="AP2540" s="90" t="s">
        <v>89</v>
      </c>
      <c r="AQ2540" s="90" t="s">
        <v>90</v>
      </c>
      <c r="AR2540" s="90" t="s">
        <v>90</v>
      </c>
      <c r="AS2540" s="90" t="s">
        <v>91</v>
      </c>
      <c r="AT2540" s="90" t="s">
        <v>92</v>
      </c>
      <c r="AU2540" s="90" t="s">
        <v>92</v>
      </c>
      <c r="AV2540" s="90" t="s">
        <v>93</v>
      </c>
      <c r="AW2540" s="90" t="s">
        <v>23397</v>
      </c>
      <c r="AX2540" s="90" t="s">
        <v>23398</v>
      </c>
      <c r="AY2540" s="90" t="s">
        <v>12343</v>
      </c>
      <c r="AZ2540" s="90" t="s">
        <v>23398</v>
      </c>
      <c r="BA2540" s="90" t="s">
        <v>97</v>
      </c>
      <c r="BB2540" s="90" t="s">
        <v>23399</v>
      </c>
      <c r="BC2540" s="90" t="s">
        <v>99</v>
      </c>
      <c r="BD2540" s="90" t="s">
        <v>100</v>
      </c>
      <c r="BE2540" s="90" t="s">
        <v>61</v>
      </c>
      <c r="BF2540" s="90" t="s">
        <v>119</v>
      </c>
      <c r="BG2540" s="90" t="s">
        <v>101</v>
      </c>
    </row>
    <row r="2541" s="85" customFormat="1" ht="19" customHeight="1" spans="1:59">
      <c r="A2541" s="90" t="s">
        <v>267</v>
      </c>
      <c r="B2541" s="90" t="s">
        <v>268</v>
      </c>
      <c r="C2541" s="90" t="s">
        <v>16100</v>
      </c>
      <c r="D2541" s="90" t="s">
        <v>16101</v>
      </c>
      <c r="E2541" s="90" t="s">
        <v>20591</v>
      </c>
      <c r="F2541" s="90" t="s">
        <v>23400</v>
      </c>
      <c r="G2541" s="90" t="s">
        <v>287</v>
      </c>
      <c r="H2541" s="90" t="s">
        <v>109</v>
      </c>
      <c r="I2541" s="90" t="s">
        <v>23401</v>
      </c>
      <c r="J2541" s="90" t="s">
        <v>23402</v>
      </c>
      <c r="K2541" s="90" t="s">
        <v>23403</v>
      </c>
      <c r="L2541" s="90" t="s">
        <v>73</v>
      </c>
      <c r="M2541" s="90" t="s">
        <v>74</v>
      </c>
      <c r="N2541" s="90" t="s">
        <v>397</v>
      </c>
      <c r="O2541" s="90" t="s">
        <v>115</v>
      </c>
      <c r="P2541" s="90" t="s">
        <v>116</v>
      </c>
      <c r="Q2541" s="90" t="s">
        <v>117</v>
      </c>
      <c r="R2541" s="90" t="s">
        <v>116</v>
      </c>
      <c r="S2541" s="90" t="s">
        <v>23404</v>
      </c>
      <c r="T2541" s="90" t="s">
        <v>380</v>
      </c>
      <c r="U2541" s="15">
        <v>0</v>
      </c>
      <c r="V2541" s="15">
        <v>12947</v>
      </c>
      <c r="W2541" s="15">
        <v>8000</v>
      </c>
      <c r="X2541" s="15">
        <v>8000</v>
      </c>
      <c r="Y2541" s="90" t="s">
        <v>82</v>
      </c>
      <c r="Z2541" s="90" t="s">
        <v>83</v>
      </c>
      <c r="AA2541" s="90" t="s">
        <v>84</v>
      </c>
      <c r="AB2541" s="90" t="s">
        <v>20597</v>
      </c>
      <c r="AC2541" s="90" t="s">
        <v>211</v>
      </c>
      <c r="AD2541" s="90" t="s">
        <v>87</v>
      </c>
      <c r="AE2541" s="90" t="s">
        <v>61</v>
      </c>
      <c r="AF2541" s="90" t="s">
        <v>61</v>
      </c>
      <c r="AG2541" s="90" t="s">
        <v>89</v>
      </c>
      <c r="AH2541" s="90" t="s">
        <v>89</v>
      </c>
      <c r="AI2541" s="90" t="s">
        <v>89</v>
      </c>
      <c r="AJ2541" s="90" t="s">
        <v>88</v>
      </c>
      <c r="AK2541" s="90" t="s">
        <v>89</v>
      </c>
      <c r="AL2541" s="90" t="s">
        <v>89</v>
      </c>
      <c r="AM2541" s="90" t="s">
        <v>89</v>
      </c>
      <c r="AN2541" s="90" t="s">
        <v>89</v>
      </c>
      <c r="AO2541" s="90" t="s">
        <v>88</v>
      </c>
      <c r="AP2541" s="90" t="s">
        <v>89</v>
      </c>
      <c r="AQ2541" s="90" t="s">
        <v>90</v>
      </c>
      <c r="AR2541" s="90" t="s">
        <v>90</v>
      </c>
      <c r="AS2541" s="90" t="s">
        <v>91</v>
      </c>
      <c r="AT2541" s="90" t="s">
        <v>92</v>
      </c>
      <c r="AU2541" s="90" t="s">
        <v>92</v>
      </c>
      <c r="AV2541" s="90" t="s">
        <v>93</v>
      </c>
      <c r="AW2541" s="90" t="s">
        <v>20598</v>
      </c>
      <c r="AX2541" s="90" t="s">
        <v>23405</v>
      </c>
      <c r="AY2541" s="90" t="s">
        <v>20600</v>
      </c>
      <c r="AZ2541" s="90" t="s">
        <v>23405</v>
      </c>
      <c r="BA2541" s="90" t="s">
        <v>97</v>
      </c>
      <c r="BB2541" s="90" t="s">
        <v>23406</v>
      </c>
      <c r="BC2541" s="90" t="s">
        <v>99</v>
      </c>
      <c r="BD2541" s="90" t="s">
        <v>100</v>
      </c>
      <c r="BE2541" s="90" t="s">
        <v>61</v>
      </c>
      <c r="BF2541" s="90" t="s">
        <v>380</v>
      </c>
      <c r="BG2541" s="90" t="s">
        <v>101</v>
      </c>
    </row>
    <row r="2542" s="85" customFormat="1" ht="19" customHeight="1" spans="1:59">
      <c r="A2542" s="90" t="s">
        <v>151</v>
      </c>
      <c r="B2542" s="90" t="s">
        <v>152</v>
      </c>
      <c r="C2542" s="90" t="s">
        <v>1125</v>
      </c>
      <c r="D2542" s="90" t="s">
        <v>1126</v>
      </c>
      <c r="E2542" s="90" t="s">
        <v>5024</v>
      </c>
      <c r="F2542" s="90" t="s">
        <v>5025</v>
      </c>
      <c r="G2542" s="90" t="s">
        <v>1819</v>
      </c>
      <c r="H2542" s="90" t="s">
        <v>109</v>
      </c>
      <c r="I2542" s="90" t="s">
        <v>23407</v>
      </c>
      <c r="J2542" s="90" t="s">
        <v>23408</v>
      </c>
      <c r="K2542" s="90" t="s">
        <v>23409</v>
      </c>
      <c r="L2542" s="90" t="s">
        <v>73</v>
      </c>
      <c r="M2542" s="90" t="s">
        <v>23410</v>
      </c>
      <c r="N2542" s="90" t="s">
        <v>23411</v>
      </c>
      <c r="O2542" s="90" t="s">
        <v>204</v>
      </c>
      <c r="P2542" s="90" t="s">
        <v>205</v>
      </c>
      <c r="Q2542" s="90" t="s">
        <v>206</v>
      </c>
      <c r="R2542" s="90" t="s">
        <v>207</v>
      </c>
      <c r="S2542" s="90" t="s">
        <v>23412</v>
      </c>
      <c r="T2542" s="90" t="s">
        <v>119</v>
      </c>
      <c r="U2542" s="15">
        <v>0</v>
      </c>
      <c r="V2542" s="15">
        <v>8750</v>
      </c>
      <c r="W2542" s="15">
        <v>2600</v>
      </c>
      <c r="X2542" s="15">
        <v>2600</v>
      </c>
      <c r="Y2542" s="90" t="s">
        <v>143</v>
      </c>
      <c r="Z2542" s="90" t="s">
        <v>83</v>
      </c>
      <c r="AA2542" s="90" t="s">
        <v>84</v>
      </c>
      <c r="AB2542" s="90" t="s">
        <v>5030</v>
      </c>
      <c r="AC2542" s="90" t="s">
        <v>145</v>
      </c>
      <c r="AD2542" s="90" t="s">
        <v>87</v>
      </c>
      <c r="AE2542" s="90" t="s">
        <v>61</v>
      </c>
      <c r="AF2542" s="90" t="s">
        <v>61</v>
      </c>
      <c r="AG2542" s="90" t="s">
        <v>89</v>
      </c>
      <c r="AH2542" s="90" t="s">
        <v>89</v>
      </c>
      <c r="AI2542" s="90" t="s">
        <v>89</v>
      </c>
      <c r="AJ2542" s="90" t="s">
        <v>89</v>
      </c>
      <c r="AK2542" s="90" t="s">
        <v>88</v>
      </c>
      <c r="AL2542" s="90" t="s">
        <v>88</v>
      </c>
      <c r="AM2542" s="90" t="s">
        <v>88</v>
      </c>
      <c r="AN2542" s="90" t="s">
        <v>88</v>
      </c>
      <c r="AO2542" s="90" t="s">
        <v>88</v>
      </c>
      <c r="AP2542" s="90" t="s">
        <v>89</v>
      </c>
      <c r="AQ2542" s="90" t="s">
        <v>90</v>
      </c>
      <c r="AR2542" s="90" t="s">
        <v>90</v>
      </c>
      <c r="AS2542" s="90" t="s">
        <v>91</v>
      </c>
      <c r="AT2542" s="90" t="s">
        <v>92</v>
      </c>
      <c r="AU2542" s="90" t="s">
        <v>92</v>
      </c>
      <c r="AV2542" s="90" t="s">
        <v>93</v>
      </c>
      <c r="AW2542" s="90" t="s">
        <v>5031</v>
      </c>
      <c r="AX2542" s="90" t="s">
        <v>23413</v>
      </c>
      <c r="AY2542" s="90" t="s">
        <v>5033</v>
      </c>
      <c r="AZ2542" s="90" t="s">
        <v>23413</v>
      </c>
      <c r="BA2542" s="90" t="s">
        <v>97</v>
      </c>
      <c r="BB2542" s="90" t="s">
        <v>23414</v>
      </c>
      <c r="BC2542" s="90" t="s">
        <v>99</v>
      </c>
      <c r="BD2542" s="90" t="s">
        <v>150</v>
      </c>
      <c r="BE2542" s="90" t="s">
        <v>61</v>
      </c>
      <c r="BF2542" s="90" t="s">
        <v>119</v>
      </c>
      <c r="BG2542" s="90" t="s">
        <v>101</v>
      </c>
    </row>
    <row r="2543" s="85" customFormat="1" ht="19" customHeight="1" spans="1:59">
      <c r="A2543" s="90" t="s">
        <v>458</v>
      </c>
      <c r="B2543" s="90" t="s">
        <v>459</v>
      </c>
      <c r="C2543" s="90" t="s">
        <v>2497</v>
      </c>
      <c r="D2543" s="90" t="s">
        <v>2498</v>
      </c>
      <c r="E2543" s="90" t="s">
        <v>15740</v>
      </c>
      <c r="F2543" s="90" t="s">
        <v>8247</v>
      </c>
      <c r="G2543" s="90" t="s">
        <v>8247</v>
      </c>
      <c r="H2543" s="90" t="s">
        <v>605</v>
      </c>
      <c r="I2543" s="90" t="s">
        <v>23415</v>
      </c>
      <c r="J2543" s="90" t="s">
        <v>23416</v>
      </c>
      <c r="K2543" s="90" t="s">
        <v>23417</v>
      </c>
      <c r="L2543" s="90" t="s">
        <v>73</v>
      </c>
      <c r="M2543" s="90" t="s">
        <v>8563</v>
      </c>
      <c r="N2543" s="90" t="s">
        <v>203</v>
      </c>
      <c r="O2543" s="90" t="s">
        <v>610</v>
      </c>
      <c r="P2543" s="90" t="s">
        <v>611</v>
      </c>
      <c r="Q2543" s="90" t="s">
        <v>612</v>
      </c>
      <c r="R2543" s="90" t="s">
        <v>613</v>
      </c>
      <c r="S2543" s="90" t="s">
        <v>23418</v>
      </c>
      <c r="T2543" s="90" t="s">
        <v>380</v>
      </c>
      <c r="U2543" s="15">
        <v>0</v>
      </c>
      <c r="V2543" s="15">
        <v>169976</v>
      </c>
      <c r="W2543" s="15">
        <v>111900</v>
      </c>
      <c r="X2543" s="15">
        <v>20000</v>
      </c>
      <c r="Y2543" s="90" t="s">
        <v>143</v>
      </c>
      <c r="Z2543" s="90" t="s">
        <v>83</v>
      </c>
      <c r="AA2543" s="90" t="s">
        <v>84</v>
      </c>
      <c r="AB2543" s="90" t="s">
        <v>8247</v>
      </c>
      <c r="AC2543" s="90" t="s">
        <v>359</v>
      </c>
      <c r="AD2543" s="90" t="s">
        <v>87</v>
      </c>
      <c r="AE2543" s="90" t="s">
        <v>61</v>
      </c>
      <c r="AF2543" s="90" t="s">
        <v>61</v>
      </c>
      <c r="AG2543" s="90" t="s">
        <v>89</v>
      </c>
      <c r="AH2543" s="90" t="s">
        <v>89</v>
      </c>
      <c r="AI2543" s="90" t="s">
        <v>89</v>
      </c>
      <c r="AJ2543" s="90" t="s">
        <v>89</v>
      </c>
      <c r="AK2543" s="90" t="s">
        <v>89</v>
      </c>
      <c r="AL2543" s="90" t="s">
        <v>89</v>
      </c>
      <c r="AM2543" s="90" t="s">
        <v>89</v>
      </c>
      <c r="AN2543" s="90" t="s">
        <v>89</v>
      </c>
      <c r="AO2543" s="90" t="s">
        <v>89</v>
      </c>
      <c r="AP2543" s="90" t="s">
        <v>89</v>
      </c>
      <c r="AQ2543" s="90" t="s">
        <v>90</v>
      </c>
      <c r="AR2543" s="90" t="s">
        <v>90</v>
      </c>
      <c r="AS2543" s="90" t="s">
        <v>91</v>
      </c>
      <c r="AT2543" s="90" t="s">
        <v>92</v>
      </c>
      <c r="AU2543" s="90" t="s">
        <v>92</v>
      </c>
      <c r="AV2543" s="90" t="s">
        <v>93</v>
      </c>
      <c r="AW2543" s="90" t="s">
        <v>15745</v>
      </c>
      <c r="AX2543" s="90" t="s">
        <v>23419</v>
      </c>
      <c r="AY2543" s="90" t="s">
        <v>15747</v>
      </c>
      <c r="AZ2543" s="90" t="s">
        <v>23419</v>
      </c>
      <c r="BA2543" s="90" t="s">
        <v>97</v>
      </c>
      <c r="BB2543" s="90" t="s">
        <v>23420</v>
      </c>
      <c r="BC2543" s="90" t="s">
        <v>99</v>
      </c>
      <c r="BD2543" s="90" t="s">
        <v>150</v>
      </c>
      <c r="BE2543" s="90" t="s">
        <v>61</v>
      </c>
      <c r="BF2543" s="90" t="s">
        <v>380</v>
      </c>
      <c r="BG2543" s="90" t="s">
        <v>101</v>
      </c>
    </row>
    <row r="2544" s="85" customFormat="1" ht="19" customHeight="1" spans="1:59">
      <c r="A2544" s="90" t="s">
        <v>419</v>
      </c>
      <c r="B2544" s="90" t="s">
        <v>420</v>
      </c>
      <c r="C2544" s="90" t="s">
        <v>1661</v>
      </c>
      <c r="D2544" s="90" t="s">
        <v>1662</v>
      </c>
      <c r="E2544" s="90" t="s">
        <v>7411</v>
      </c>
      <c r="F2544" s="90" t="s">
        <v>2401</v>
      </c>
      <c r="G2544" s="90" t="s">
        <v>1298</v>
      </c>
      <c r="H2544" s="90" t="s">
        <v>1299</v>
      </c>
      <c r="I2544" s="90" t="s">
        <v>23421</v>
      </c>
      <c r="J2544" s="90" t="s">
        <v>23422</v>
      </c>
      <c r="K2544" s="90" t="s">
        <v>23423</v>
      </c>
      <c r="L2544" s="90" t="s">
        <v>73</v>
      </c>
      <c r="M2544" s="90" t="s">
        <v>14551</v>
      </c>
      <c r="N2544" s="90" t="s">
        <v>811</v>
      </c>
      <c r="O2544" s="90" t="s">
        <v>1726</v>
      </c>
      <c r="P2544" s="90" t="s">
        <v>1727</v>
      </c>
      <c r="Q2544" s="90" t="s">
        <v>1306</v>
      </c>
      <c r="R2544" s="90" t="s">
        <v>1307</v>
      </c>
      <c r="S2544" s="90" t="s">
        <v>23424</v>
      </c>
      <c r="T2544" s="90" t="s">
        <v>262</v>
      </c>
      <c r="U2544" s="15">
        <v>0</v>
      </c>
      <c r="V2544" s="15">
        <v>12100</v>
      </c>
      <c r="W2544" s="15">
        <v>5000</v>
      </c>
      <c r="X2544" s="15">
        <v>3000</v>
      </c>
      <c r="Y2544" s="90" t="s">
        <v>143</v>
      </c>
      <c r="Z2544" s="90" t="s">
        <v>83</v>
      </c>
      <c r="AA2544" s="90" t="s">
        <v>84</v>
      </c>
      <c r="AB2544" s="90" t="s">
        <v>2401</v>
      </c>
      <c r="AC2544" s="90" t="s">
        <v>145</v>
      </c>
      <c r="AD2544" s="90" t="s">
        <v>87</v>
      </c>
      <c r="AE2544" s="90" t="s">
        <v>61</v>
      </c>
      <c r="AF2544" s="90" t="s">
        <v>61</v>
      </c>
      <c r="AG2544" s="90" t="s">
        <v>89</v>
      </c>
      <c r="AH2544" s="90" t="s">
        <v>89</v>
      </c>
      <c r="AI2544" s="90" t="s">
        <v>89</v>
      </c>
      <c r="AJ2544" s="90" t="s">
        <v>89</v>
      </c>
      <c r="AK2544" s="90" t="s">
        <v>89</v>
      </c>
      <c r="AL2544" s="90" t="s">
        <v>89</v>
      </c>
      <c r="AM2544" s="90" t="s">
        <v>89</v>
      </c>
      <c r="AN2544" s="90" t="s">
        <v>89</v>
      </c>
      <c r="AO2544" s="90" t="s">
        <v>89</v>
      </c>
      <c r="AP2544" s="90" t="s">
        <v>89</v>
      </c>
      <c r="AQ2544" s="90" t="s">
        <v>90</v>
      </c>
      <c r="AR2544" s="90" t="s">
        <v>90</v>
      </c>
      <c r="AS2544" s="90" t="s">
        <v>91</v>
      </c>
      <c r="AT2544" s="90" t="s">
        <v>92</v>
      </c>
      <c r="AU2544" s="90" t="s">
        <v>92</v>
      </c>
      <c r="AV2544" s="90" t="s">
        <v>93</v>
      </c>
      <c r="AW2544" s="90" t="s">
        <v>7416</v>
      </c>
      <c r="AX2544" s="90" t="s">
        <v>23425</v>
      </c>
      <c r="AY2544" s="90" t="s">
        <v>7418</v>
      </c>
      <c r="AZ2544" s="90" t="s">
        <v>23425</v>
      </c>
      <c r="BA2544" s="90" t="s">
        <v>97</v>
      </c>
      <c r="BB2544" s="90" t="s">
        <v>23426</v>
      </c>
      <c r="BC2544" s="90" t="s">
        <v>99</v>
      </c>
      <c r="BD2544" s="90" t="s">
        <v>150</v>
      </c>
      <c r="BE2544" s="90" t="s">
        <v>61</v>
      </c>
      <c r="BF2544" s="90" t="s">
        <v>262</v>
      </c>
      <c r="BG2544" s="90" t="s">
        <v>101</v>
      </c>
    </row>
    <row r="2545" s="85" customFormat="1" ht="19" customHeight="1" spans="1:59">
      <c r="A2545" s="90" t="s">
        <v>102</v>
      </c>
      <c r="B2545" s="90" t="s">
        <v>103</v>
      </c>
      <c r="C2545" s="90" t="s">
        <v>4432</v>
      </c>
      <c r="D2545" s="90" t="s">
        <v>4433</v>
      </c>
      <c r="E2545" s="90" t="s">
        <v>4434</v>
      </c>
      <c r="F2545" s="90" t="s">
        <v>4435</v>
      </c>
      <c r="G2545" s="90" t="s">
        <v>4580</v>
      </c>
      <c r="H2545" s="90" t="s">
        <v>109</v>
      </c>
      <c r="I2545" s="90" t="s">
        <v>23427</v>
      </c>
      <c r="J2545" s="90" t="s">
        <v>23428</v>
      </c>
      <c r="K2545" s="90" t="s">
        <v>23429</v>
      </c>
      <c r="L2545" s="90" t="s">
        <v>73</v>
      </c>
      <c r="M2545" s="90" t="s">
        <v>1505</v>
      </c>
      <c r="N2545" s="90" t="s">
        <v>23430</v>
      </c>
      <c r="O2545" s="90" t="s">
        <v>204</v>
      </c>
      <c r="P2545" s="90" t="s">
        <v>205</v>
      </c>
      <c r="Q2545" s="90" t="s">
        <v>140</v>
      </c>
      <c r="R2545" s="90" t="s">
        <v>141</v>
      </c>
      <c r="S2545" s="90" t="s">
        <v>23431</v>
      </c>
      <c r="T2545" s="90" t="s">
        <v>380</v>
      </c>
      <c r="U2545" s="15">
        <v>0</v>
      </c>
      <c r="V2545" s="15">
        <v>60000</v>
      </c>
      <c r="W2545" s="15">
        <v>30000</v>
      </c>
      <c r="X2545" s="15">
        <v>10000</v>
      </c>
      <c r="Y2545" s="90" t="s">
        <v>82</v>
      </c>
      <c r="Z2545" s="90" t="s">
        <v>83</v>
      </c>
      <c r="AA2545" s="90" t="s">
        <v>84</v>
      </c>
      <c r="AB2545" s="90" t="s">
        <v>4440</v>
      </c>
      <c r="AC2545" s="90" t="s">
        <v>121</v>
      </c>
      <c r="AD2545" s="90" t="s">
        <v>87</v>
      </c>
      <c r="AE2545" s="90" t="s">
        <v>61</v>
      </c>
      <c r="AF2545" s="90" t="s">
        <v>61</v>
      </c>
      <c r="AG2545" s="90" t="s">
        <v>89</v>
      </c>
      <c r="AH2545" s="90" t="s">
        <v>89</v>
      </c>
      <c r="AI2545" s="90" t="s">
        <v>89</v>
      </c>
      <c r="AJ2545" s="90" t="s">
        <v>88</v>
      </c>
      <c r="AK2545" s="90" t="s">
        <v>89</v>
      </c>
      <c r="AL2545" s="90" t="s">
        <v>89</v>
      </c>
      <c r="AM2545" s="90" t="s">
        <v>89</v>
      </c>
      <c r="AN2545" s="90" t="s">
        <v>89</v>
      </c>
      <c r="AO2545" s="90" t="s">
        <v>88</v>
      </c>
      <c r="AP2545" s="90" t="s">
        <v>89</v>
      </c>
      <c r="AQ2545" s="90" t="s">
        <v>90</v>
      </c>
      <c r="AR2545" s="90" t="s">
        <v>90</v>
      </c>
      <c r="AS2545" s="90" t="s">
        <v>91</v>
      </c>
      <c r="AT2545" s="90" t="s">
        <v>92</v>
      </c>
      <c r="AU2545" s="90" t="s">
        <v>92</v>
      </c>
      <c r="AV2545" s="90" t="s">
        <v>93</v>
      </c>
      <c r="AW2545" s="90" t="s">
        <v>4441</v>
      </c>
      <c r="AX2545" s="90" t="s">
        <v>23432</v>
      </c>
      <c r="AY2545" s="90" t="s">
        <v>4443</v>
      </c>
      <c r="AZ2545" s="90" t="s">
        <v>23432</v>
      </c>
      <c r="BA2545" s="90" t="s">
        <v>97</v>
      </c>
      <c r="BB2545" s="90" t="s">
        <v>23433</v>
      </c>
      <c r="BC2545" s="90" t="s">
        <v>99</v>
      </c>
      <c r="BD2545" s="90" t="s">
        <v>100</v>
      </c>
      <c r="BE2545" s="90" t="s">
        <v>61</v>
      </c>
      <c r="BF2545" s="90" t="s">
        <v>380</v>
      </c>
      <c r="BG2545" s="90" t="s">
        <v>101</v>
      </c>
    </row>
    <row r="2546" s="85" customFormat="1" ht="19" customHeight="1" spans="1:59">
      <c r="A2546" s="90" t="s">
        <v>302</v>
      </c>
      <c r="B2546" s="90" t="s">
        <v>303</v>
      </c>
      <c r="C2546" s="90" t="s">
        <v>304</v>
      </c>
      <c r="D2546" s="90" t="s">
        <v>305</v>
      </c>
      <c r="E2546" s="90" t="s">
        <v>2252</v>
      </c>
      <c r="F2546" s="90" t="s">
        <v>2253</v>
      </c>
      <c r="G2546" s="90" t="s">
        <v>1972</v>
      </c>
      <c r="H2546" s="90" t="s">
        <v>109</v>
      </c>
      <c r="I2546" s="90" t="s">
        <v>23434</v>
      </c>
      <c r="J2546" s="90" t="s">
        <v>23435</v>
      </c>
      <c r="K2546" s="90" t="s">
        <v>23436</v>
      </c>
      <c r="L2546" s="90" t="s">
        <v>73</v>
      </c>
      <c r="M2546" s="90" t="s">
        <v>1115</v>
      </c>
      <c r="N2546" s="90" t="s">
        <v>163</v>
      </c>
      <c r="O2546" s="90" t="s">
        <v>2914</v>
      </c>
      <c r="P2546" s="90" t="s">
        <v>2915</v>
      </c>
      <c r="Q2546" s="90" t="s">
        <v>259</v>
      </c>
      <c r="R2546" s="90" t="s">
        <v>260</v>
      </c>
      <c r="S2546" s="90" t="s">
        <v>23437</v>
      </c>
      <c r="T2546" s="90" t="s">
        <v>209</v>
      </c>
      <c r="U2546" s="15">
        <v>0</v>
      </c>
      <c r="V2546" s="15">
        <v>8500</v>
      </c>
      <c r="W2546" s="15">
        <v>6800</v>
      </c>
      <c r="X2546" s="15">
        <v>3200</v>
      </c>
      <c r="Y2546" s="90" t="s">
        <v>143</v>
      </c>
      <c r="Z2546" s="90" t="s">
        <v>83</v>
      </c>
      <c r="AA2546" s="90" t="s">
        <v>84</v>
      </c>
      <c r="AB2546" s="90" t="s">
        <v>884</v>
      </c>
      <c r="AC2546" s="90" t="s">
        <v>359</v>
      </c>
      <c r="AD2546" s="90" t="s">
        <v>87</v>
      </c>
      <c r="AE2546" s="90" t="s">
        <v>61</v>
      </c>
      <c r="AF2546" s="90" t="s">
        <v>61</v>
      </c>
      <c r="AG2546" s="90" t="s">
        <v>89</v>
      </c>
      <c r="AH2546" s="90" t="s">
        <v>89</v>
      </c>
      <c r="AI2546" s="90" t="s">
        <v>89</v>
      </c>
      <c r="AJ2546" s="90" t="s">
        <v>89</v>
      </c>
      <c r="AK2546" s="90" t="s">
        <v>89</v>
      </c>
      <c r="AL2546" s="90" t="s">
        <v>89</v>
      </c>
      <c r="AM2546" s="90" t="s">
        <v>89</v>
      </c>
      <c r="AN2546" s="90" t="s">
        <v>89</v>
      </c>
      <c r="AO2546" s="90" t="s">
        <v>88</v>
      </c>
      <c r="AP2546" s="90" t="s">
        <v>89</v>
      </c>
      <c r="AQ2546" s="90" t="s">
        <v>90</v>
      </c>
      <c r="AR2546" s="90" t="s">
        <v>90</v>
      </c>
      <c r="AS2546" s="90" t="s">
        <v>91</v>
      </c>
      <c r="AT2546" s="90" t="s">
        <v>92</v>
      </c>
      <c r="AU2546" s="90" t="s">
        <v>92</v>
      </c>
      <c r="AV2546" s="90" t="s">
        <v>93</v>
      </c>
      <c r="AW2546" s="90" t="s">
        <v>2258</v>
      </c>
      <c r="AX2546" s="90" t="s">
        <v>23438</v>
      </c>
      <c r="AY2546" s="90" t="s">
        <v>2260</v>
      </c>
      <c r="AZ2546" s="90" t="s">
        <v>23438</v>
      </c>
      <c r="BA2546" s="90" t="s">
        <v>97</v>
      </c>
      <c r="BB2546" s="90" t="s">
        <v>23439</v>
      </c>
      <c r="BC2546" s="90" t="s">
        <v>99</v>
      </c>
      <c r="BD2546" s="90" t="s">
        <v>150</v>
      </c>
      <c r="BE2546" s="90" t="s">
        <v>61</v>
      </c>
      <c r="BF2546" s="90" t="s">
        <v>209</v>
      </c>
      <c r="BG2546" s="90" t="s">
        <v>101</v>
      </c>
    </row>
    <row r="2547" s="85" customFormat="1" ht="19" customHeight="1" spans="1:59">
      <c r="A2547" s="90" t="s">
        <v>441</v>
      </c>
      <c r="B2547" s="90" t="s">
        <v>442</v>
      </c>
      <c r="C2547" s="90" t="s">
        <v>1270</v>
      </c>
      <c r="D2547" s="90" t="s">
        <v>1271</v>
      </c>
      <c r="E2547" s="90" t="s">
        <v>23440</v>
      </c>
      <c r="F2547" s="90" t="s">
        <v>13679</v>
      </c>
      <c r="G2547" s="90" t="s">
        <v>13679</v>
      </c>
      <c r="H2547" s="90" t="s">
        <v>2636</v>
      </c>
      <c r="I2547" s="90" t="s">
        <v>23441</v>
      </c>
      <c r="J2547" s="90" t="s">
        <v>23442</v>
      </c>
      <c r="K2547" s="90" t="s">
        <v>23443</v>
      </c>
      <c r="L2547" s="90" t="s">
        <v>73</v>
      </c>
      <c r="M2547" s="90" t="s">
        <v>4314</v>
      </c>
      <c r="N2547" s="90" t="s">
        <v>5339</v>
      </c>
      <c r="O2547" s="90" t="s">
        <v>6155</v>
      </c>
      <c r="P2547" s="90" t="s">
        <v>6156</v>
      </c>
      <c r="Q2547" s="90" t="s">
        <v>6157</v>
      </c>
      <c r="R2547" s="90" t="s">
        <v>6156</v>
      </c>
      <c r="S2547" s="90" t="s">
        <v>23444</v>
      </c>
      <c r="T2547" s="90" t="s">
        <v>262</v>
      </c>
      <c r="U2547" s="15">
        <v>0</v>
      </c>
      <c r="V2547" s="15">
        <v>19000</v>
      </c>
      <c r="W2547" s="15">
        <v>15200</v>
      </c>
      <c r="X2547" s="15">
        <v>8900</v>
      </c>
      <c r="Y2547" s="90" t="s">
        <v>143</v>
      </c>
      <c r="Z2547" s="90" t="s">
        <v>83</v>
      </c>
      <c r="AA2547" s="90" t="s">
        <v>84</v>
      </c>
      <c r="AB2547" s="90" t="s">
        <v>23445</v>
      </c>
      <c r="AC2547" s="90" t="s">
        <v>211</v>
      </c>
      <c r="AD2547" s="90" t="s">
        <v>87</v>
      </c>
      <c r="AE2547" s="90" t="s">
        <v>61</v>
      </c>
      <c r="AF2547" s="90" t="s">
        <v>61</v>
      </c>
      <c r="AG2547" s="90" t="s">
        <v>89</v>
      </c>
      <c r="AH2547" s="90" t="s">
        <v>89</v>
      </c>
      <c r="AI2547" s="90" t="s">
        <v>89</v>
      </c>
      <c r="AJ2547" s="90" t="s">
        <v>89</v>
      </c>
      <c r="AK2547" s="90" t="s">
        <v>89</v>
      </c>
      <c r="AL2547" s="90" t="s">
        <v>89</v>
      </c>
      <c r="AM2547" s="90" t="s">
        <v>89</v>
      </c>
      <c r="AN2547" s="90" t="s">
        <v>89</v>
      </c>
      <c r="AO2547" s="90" t="s">
        <v>89</v>
      </c>
      <c r="AP2547" s="90" t="s">
        <v>89</v>
      </c>
      <c r="AQ2547" s="90" t="s">
        <v>90</v>
      </c>
      <c r="AR2547" s="90" t="s">
        <v>90</v>
      </c>
      <c r="AS2547" s="90" t="s">
        <v>91</v>
      </c>
      <c r="AT2547" s="90" t="s">
        <v>92</v>
      </c>
      <c r="AU2547" s="90" t="s">
        <v>92</v>
      </c>
      <c r="AV2547" s="90" t="s">
        <v>93</v>
      </c>
      <c r="AW2547" s="90" t="s">
        <v>23446</v>
      </c>
      <c r="AX2547" s="90" t="s">
        <v>23447</v>
      </c>
      <c r="AY2547" s="90" t="s">
        <v>23448</v>
      </c>
      <c r="AZ2547" s="90" t="s">
        <v>23447</v>
      </c>
      <c r="BA2547" s="90" t="s">
        <v>97</v>
      </c>
      <c r="BB2547" s="90" t="s">
        <v>23449</v>
      </c>
      <c r="BC2547" s="90" t="s">
        <v>99</v>
      </c>
      <c r="BD2547" s="90" t="s">
        <v>150</v>
      </c>
      <c r="BE2547" s="90" t="s">
        <v>61</v>
      </c>
      <c r="BF2547" s="90" t="s">
        <v>262</v>
      </c>
      <c r="BG2547" s="90" t="s">
        <v>101</v>
      </c>
    </row>
    <row r="2548" s="85" customFormat="1" ht="19" customHeight="1" spans="1:59">
      <c r="A2548" s="90" t="s">
        <v>582</v>
      </c>
      <c r="B2548" s="90" t="s">
        <v>583</v>
      </c>
      <c r="C2548" s="90" t="s">
        <v>2472</v>
      </c>
      <c r="D2548" s="90" t="s">
        <v>2473</v>
      </c>
      <c r="E2548" s="90" t="s">
        <v>23450</v>
      </c>
      <c r="F2548" s="90" t="s">
        <v>23451</v>
      </c>
      <c r="G2548" s="90" t="s">
        <v>6502</v>
      </c>
      <c r="H2548" s="90" t="s">
        <v>2885</v>
      </c>
      <c r="I2548" s="90" t="s">
        <v>23452</v>
      </c>
      <c r="J2548" s="90" t="s">
        <v>23453</v>
      </c>
      <c r="K2548" s="90" t="s">
        <v>23454</v>
      </c>
      <c r="L2548" s="90" t="s">
        <v>73</v>
      </c>
      <c r="M2548" s="90" t="s">
        <v>23455</v>
      </c>
      <c r="N2548" s="90" t="s">
        <v>23456</v>
      </c>
      <c r="O2548" s="90" t="s">
        <v>1877</v>
      </c>
      <c r="P2548" s="90" t="s">
        <v>2968</v>
      </c>
      <c r="Q2548" s="90" t="s">
        <v>2891</v>
      </c>
      <c r="R2548" s="90" t="s">
        <v>2892</v>
      </c>
      <c r="S2548" s="90" t="s">
        <v>23457</v>
      </c>
      <c r="T2548" s="90" t="s">
        <v>119</v>
      </c>
      <c r="U2548" s="15">
        <v>0</v>
      </c>
      <c r="V2548" s="15">
        <v>15000</v>
      </c>
      <c r="W2548" s="15">
        <v>7000</v>
      </c>
      <c r="X2548" s="15">
        <v>2200</v>
      </c>
      <c r="Y2548" s="90" t="s">
        <v>143</v>
      </c>
      <c r="Z2548" s="90" t="s">
        <v>83</v>
      </c>
      <c r="AA2548" s="90" t="s">
        <v>84</v>
      </c>
      <c r="AB2548" s="90" t="s">
        <v>23451</v>
      </c>
      <c r="AC2548" s="90" t="s">
        <v>145</v>
      </c>
      <c r="AD2548" s="90" t="s">
        <v>87</v>
      </c>
      <c r="AE2548" s="90" t="s">
        <v>61</v>
      </c>
      <c r="AF2548" s="90" t="s">
        <v>61</v>
      </c>
      <c r="AG2548" s="90" t="s">
        <v>89</v>
      </c>
      <c r="AH2548" s="90" t="s">
        <v>89</v>
      </c>
      <c r="AI2548" s="90" t="s">
        <v>89</v>
      </c>
      <c r="AJ2548" s="90" t="s">
        <v>89</v>
      </c>
      <c r="AK2548" s="90" t="s">
        <v>89</v>
      </c>
      <c r="AL2548" s="90" t="s">
        <v>89</v>
      </c>
      <c r="AM2548" s="90" t="s">
        <v>89</v>
      </c>
      <c r="AN2548" s="90" t="s">
        <v>89</v>
      </c>
      <c r="AO2548" s="90" t="s">
        <v>89</v>
      </c>
      <c r="AP2548" s="90" t="s">
        <v>89</v>
      </c>
      <c r="AQ2548" s="90" t="s">
        <v>90</v>
      </c>
      <c r="AR2548" s="90" t="s">
        <v>90</v>
      </c>
      <c r="AS2548" s="90" t="s">
        <v>91</v>
      </c>
      <c r="AT2548" s="90" t="s">
        <v>92</v>
      </c>
      <c r="AU2548" s="90" t="s">
        <v>92</v>
      </c>
      <c r="AV2548" s="90" t="s">
        <v>93</v>
      </c>
      <c r="AW2548" s="90" t="s">
        <v>23458</v>
      </c>
      <c r="AX2548" s="90" t="s">
        <v>23459</v>
      </c>
      <c r="AY2548" s="90" t="s">
        <v>23460</v>
      </c>
      <c r="AZ2548" s="90" t="s">
        <v>23459</v>
      </c>
      <c r="BA2548" s="90" t="s">
        <v>97</v>
      </c>
      <c r="BB2548" s="90" t="s">
        <v>23461</v>
      </c>
      <c r="BC2548" s="90" t="s">
        <v>99</v>
      </c>
      <c r="BD2548" s="90" t="s">
        <v>150</v>
      </c>
      <c r="BE2548" s="90" t="s">
        <v>61</v>
      </c>
      <c r="BF2548" s="90" t="s">
        <v>119</v>
      </c>
      <c r="BG2548" s="90" t="s">
        <v>101</v>
      </c>
    </row>
    <row r="2549" s="85" customFormat="1" ht="19" customHeight="1" spans="1:59">
      <c r="A2549" s="90" t="s">
        <v>387</v>
      </c>
      <c r="B2549" s="90" t="s">
        <v>388</v>
      </c>
      <c r="C2549" s="90" t="s">
        <v>4123</v>
      </c>
      <c r="D2549" s="90" t="s">
        <v>4124</v>
      </c>
      <c r="E2549" s="90" t="s">
        <v>23462</v>
      </c>
      <c r="F2549" s="90" t="s">
        <v>23463</v>
      </c>
      <c r="G2549" s="90" t="s">
        <v>8968</v>
      </c>
      <c r="H2549" s="90" t="s">
        <v>2291</v>
      </c>
      <c r="I2549" s="90" t="s">
        <v>23464</v>
      </c>
      <c r="J2549" s="90" t="s">
        <v>23465</v>
      </c>
      <c r="K2549" s="90" t="s">
        <v>23466</v>
      </c>
      <c r="L2549" s="90" t="s">
        <v>73</v>
      </c>
      <c r="M2549" s="90" t="s">
        <v>23467</v>
      </c>
      <c r="N2549" s="90" t="s">
        <v>23468</v>
      </c>
      <c r="O2549" s="90" t="s">
        <v>2295</v>
      </c>
      <c r="P2549" s="90" t="s">
        <v>2296</v>
      </c>
      <c r="Q2549" s="90" t="s">
        <v>431</v>
      </c>
      <c r="R2549" s="90" t="s">
        <v>2296</v>
      </c>
      <c r="S2549" s="90" t="s">
        <v>23469</v>
      </c>
      <c r="T2549" s="90" t="s">
        <v>119</v>
      </c>
      <c r="U2549" s="15">
        <v>0</v>
      </c>
      <c r="V2549" s="15">
        <v>50000</v>
      </c>
      <c r="W2549" s="15">
        <v>38000</v>
      </c>
      <c r="X2549" s="15">
        <v>15000</v>
      </c>
      <c r="Y2549" s="90" t="s">
        <v>143</v>
      </c>
      <c r="Z2549" s="90" t="s">
        <v>83</v>
      </c>
      <c r="AA2549" s="90" t="s">
        <v>84</v>
      </c>
      <c r="AB2549" s="90" t="s">
        <v>23470</v>
      </c>
      <c r="AC2549" s="90" t="s">
        <v>145</v>
      </c>
      <c r="AD2549" s="90" t="s">
        <v>87</v>
      </c>
      <c r="AE2549" s="90" t="s">
        <v>61</v>
      </c>
      <c r="AF2549" s="90" t="s">
        <v>61</v>
      </c>
      <c r="AG2549" s="90" t="s">
        <v>89</v>
      </c>
      <c r="AH2549" s="90" t="s">
        <v>89</v>
      </c>
      <c r="AI2549" s="90" t="s">
        <v>89</v>
      </c>
      <c r="AJ2549" s="90" t="s">
        <v>89</v>
      </c>
      <c r="AK2549" s="90" t="s">
        <v>89</v>
      </c>
      <c r="AL2549" s="90" t="s">
        <v>89</v>
      </c>
      <c r="AM2549" s="90" t="s">
        <v>89</v>
      </c>
      <c r="AN2549" s="90" t="s">
        <v>89</v>
      </c>
      <c r="AO2549" s="90" t="s">
        <v>89</v>
      </c>
      <c r="AP2549" s="90" t="s">
        <v>89</v>
      </c>
      <c r="AQ2549" s="90" t="s">
        <v>90</v>
      </c>
      <c r="AR2549" s="90" t="s">
        <v>90</v>
      </c>
      <c r="AS2549" s="90" t="s">
        <v>91</v>
      </c>
      <c r="AT2549" s="90" t="s">
        <v>92</v>
      </c>
      <c r="AU2549" s="90" t="s">
        <v>92</v>
      </c>
      <c r="AV2549" s="90" t="s">
        <v>93</v>
      </c>
      <c r="AW2549" s="90" t="s">
        <v>23471</v>
      </c>
      <c r="AX2549" s="90" t="s">
        <v>23472</v>
      </c>
      <c r="AY2549" s="90" t="s">
        <v>23473</v>
      </c>
      <c r="AZ2549" s="90" t="s">
        <v>23472</v>
      </c>
      <c r="BA2549" s="90" t="s">
        <v>215</v>
      </c>
      <c r="BB2549" s="90" t="s">
        <v>23474</v>
      </c>
      <c r="BC2549" s="90" t="s">
        <v>99</v>
      </c>
      <c r="BD2549" s="90" t="s">
        <v>150</v>
      </c>
      <c r="BE2549" s="90" t="s">
        <v>61</v>
      </c>
      <c r="BF2549" s="90" t="s">
        <v>119</v>
      </c>
      <c r="BG2549" s="90" t="s">
        <v>101</v>
      </c>
    </row>
    <row r="2550" s="85" customFormat="1" ht="19" customHeight="1" spans="1:59">
      <c r="A2550" s="90" t="s">
        <v>151</v>
      </c>
      <c r="B2550" s="90" t="s">
        <v>152</v>
      </c>
      <c r="C2550" s="90" t="s">
        <v>741</v>
      </c>
      <c r="D2550" s="90" t="s">
        <v>742</v>
      </c>
      <c r="E2550" s="90" t="s">
        <v>10149</v>
      </c>
      <c r="F2550" s="90" t="s">
        <v>10150</v>
      </c>
      <c r="G2550" s="90" t="s">
        <v>3007</v>
      </c>
      <c r="H2550" s="90" t="s">
        <v>1299</v>
      </c>
      <c r="I2550" s="90" t="s">
        <v>23475</v>
      </c>
      <c r="J2550" s="90" t="s">
        <v>23476</v>
      </c>
      <c r="K2550" s="90" t="s">
        <v>23477</v>
      </c>
      <c r="L2550" s="90" t="s">
        <v>73</v>
      </c>
      <c r="M2550" s="90" t="s">
        <v>7758</v>
      </c>
      <c r="N2550" s="90" t="s">
        <v>21679</v>
      </c>
      <c r="O2550" s="90" t="s">
        <v>2985</v>
      </c>
      <c r="P2550" s="90" t="s">
        <v>2986</v>
      </c>
      <c r="Q2550" s="90" t="s">
        <v>1728</v>
      </c>
      <c r="R2550" s="90" t="s">
        <v>1307</v>
      </c>
      <c r="S2550" s="90" t="s">
        <v>23478</v>
      </c>
      <c r="T2550" s="90" t="s">
        <v>380</v>
      </c>
      <c r="U2550" s="15">
        <v>0</v>
      </c>
      <c r="V2550" s="15">
        <v>31285</v>
      </c>
      <c r="W2550" s="15">
        <v>13159</v>
      </c>
      <c r="X2550" s="15">
        <v>13159</v>
      </c>
      <c r="Y2550" s="90" t="s">
        <v>82</v>
      </c>
      <c r="Z2550" s="90" t="s">
        <v>83</v>
      </c>
      <c r="AA2550" s="90" t="s">
        <v>84</v>
      </c>
      <c r="AB2550" s="90" t="s">
        <v>10156</v>
      </c>
      <c r="AC2550" s="90" t="s">
        <v>359</v>
      </c>
      <c r="AD2550" s="90" t="s">
        <v>87</v>
      </c>
      <c r="AE2550" s="90" t="s">
        <v>61</v>
      </c>
      <c r="AF2550" s="90" t="s">
        <v>61</v>
      </c>
      <c r="AG2550" s="90" t="s">
        <v>89</v>
      </c>
      <c r="AH2550" s="90" t="s">
        <v>89</v>
      </c>
      <c r="AI2550" s="90" t="s">
        <v>89</v>
      </c>
      <c r="AJ2550" s="90" t="s">
        <v>88</v>
      </c>
      <c r="AK2550" s="90" t="s">
        <v>89</v>
      </c>
      <c r="AL2550" s="90" t="s">
        <v>89</v>
      </c>
      <c r="AM2550" s="90" t="s">
        <v>89</v>
      </c>
      <c r="AN2550" s="90" t="s">
        <v>89</v>
      </c>
      <c r="AO2550" s="90" t="s">
        <v>89</v>
      </c>
      <c r="AP2550" s="90" t="s">
        <v>89</v>
      </c>
      <c r="AQ2550" s="90" t="s">
        <v>90</v>
      </c>
      <c r="AR2550" s="90" t="s">
        <v>90</v>
      </c>
      <c r="AS2550" s="90" t="s">
        <v>91</v>
      </c>
      <c r="AT2550" s="90" t="s">
        <v>92</v>
      </c>
      <c r="AU2550" s="90" t="s">
        <v>92</v>
      </c>
      <c r="AV2550" s="90" t="s">
        <v>93</v>
      </c>
      <c r="AW2550" s="90" t="s">
        <v>10157</v>
      </c>
      <c r="AX2550" s="90" t="s">
        <v>23479</v>
      </c>
      <c r="AY2550" s="90" t="s">
        <v>3035</v>
      </c>
      <c r="AZ2550" s="90" t="s">
        <v>23479</v>
      </c>
      <c r="BA2550" s="90" t="s">
        <v>97</v>
      </c>
      <c r="BB2550" s="90" t="s">
        <v>23480</v>
      </c>
      <c r="BC2550" s="90" t="s">
        <v>99</v>
      </c>
      <c r="BD2550" s="90" t="s">
        <v>100</v>
      </c>
      <c r="BE2550" s="90" t="s">
        <v>61</v>
      </c>
      <c r="BF2550" s="90" t="s">
        <v>380</v>
      </c>
      <c r="BG2550" s="90" t="s">
        <v>101</v>
      </c>
    </row>
    <row r="2551" s="85" customFormat="1" ht="19" customHeight="1" spans="1:59">
      <c r="A2551" s="90" t="s">
        <v>226</v>
      </c>
      <c r="B2551" s="90" t="s">
        <v>227</v>
      </c>
      <c r="C2551" s="90" t="s">
        <v>318</v>
      </c>
      <c r="D2551" s="90" t="s">
        <v>319</v>
      </c>
      <c r="E2551" s="90" t="s">
        <v>23481</v>
      </c>
      <c r="F2551" s="90" t="s">
        <v>18511</v>
      </c>
      <c r="G2551" s="90" t="s">
        <v>876</v>
      </c>
      <c r="H2551" s="90" t="s">
        <v>109</v>
      </c>
      <c r="I2551" s="90" t="s">
        <v>23482</v>
      </c>
      <c r="J2551" s="90" t="s">
        <v>23483</v>
      </c>
      <c r="K2551" s="90" t="s">
        <v>23484</v>
      </c>
      <c r="L2551" s="90" t="s">
        <v>73</v>
      </c>
      <c r="M2551" s="90" t="s">
        <v>823</v>
      </c>
      <c r="N2551" s="90" t="s">
        <v>2967</v>
      </c>
      <c r="O2551" s="90" t="s">
        <v>115</v>
      </c>
      <c r="P2551" s="90" t="s">
        <v>116</v>
      </c>
      <c r="Q2551" s="90" t="s">
        <v>117</v>
      </c>
      <c r="R2551" s="90" t="s">
        <v>116</v>
      </c>
      <c r="S2551" s="90" t="s">
        <v>23485</v>
      </c>
      <c r="T2551" s="90" t="s">
        <v>119</v>
      </c>
      <c r="U2551" s="15">
        <v>0</v>
      </c>
      <c r="V2551" s="15">
        <v>3000</v>
      </c>
      <c r="W2551" s="15">
        <v>2400</v>
      </c>
      <c r="X2551" s="15">
        <v>2000</v>
      </c>
      <c r="Y2551" s="90" t="s">
        <v>82</v>
      </c>
      <c r="Z2551" s="90" t="s">
        <v>83</v>
      </c>
      <c r="AA2551" s="90" t="s">
        <v>84</v>
      </c>
      <c r="AB2551" s="90" t="s">
        <v>18511</v>
      </c>
      <c r="AC2551" s="90" t="s">
        <v>145</v>
      </c>
      <c r="AD2551" s="90" t="s">
        <v>87</v>
      </c>
      <c r="AE2551" s="90" t="s">
        <v>61</v>
      </c>
      <c r="AF2551" s="90" t="s">
        <v>61</v>
      </c>
      <c r="AG2551" s="90" t="s">
        <v>89</v>
      </c>
      <c r="AH2551" s="90" t="s">
        <v>89</v>
      </c>
      <c r="AI2551" s="90" t="s">
        <v>88</v>
      </c>
      <c r="AJ2551" s="90" t="s">
        <v>88</v>
      </c>
      <c r="AK2551" s="90" t="s">
        <v>89</v>
      </c>
      <c r="AL2551" s="90" t="s">
        <v>89</v>
      </c>
      <c r="AM2551" s="90" t="s">
        <v>89</v>
      </c>
      <c r="AN2551" s="90" t="s">
        <v>88</v>
      </c>
      <c r="AO2551" s="90" t="s">
        <v>88</v>
      </c>
      <c r="AP2551" s="90" t="s">
        <v>89</v>
      </c>
      <c r="AQ2551" s="90" t="s">
        <v>90</v>
      </c>
      <c r="AR2551" s="90" t="s">
        <v>90</v>
      </c>
      <c r="AS2551" s="90" t="s">
        <v>91</v>
      </c>
      <c r="AT2551" s="90" t="s">
        <v>92</v>
      </c>
      <c r="AU2551" s="90" t="s">
        <v>92</v>
      </c>
      <c r="AV2551" s="90" t="s">
        <v>93</v>
      </c>
      <c r="AW2551" s="90" t="s">
        <v>23486</v>
      </c>
      <c r="AX2551" s="90" t="s">
        <v>23487</v>
      </c>
      <c r="AY2551" s="90" t="s">
        <v>23488</v>
      </c>
      <c r="AZ2551" s="90" t="s">
        <v>23487</v>
      </c>
      <c r="BA2551" s="90" t="s">
        <v>97</v>
      </c>
      <c r="BB2551" s="90" t="s">
        <v>23489</v>
      </c>
      <c r="BC2551" s="90" t="s">
        <v>99</v>
      </c>
      <c r="BD2551" s="90" t="s">
        <v>100</v>
      </c>
      <c r="BE2551" s="90" t="s">
        <v>61</v>
      </c>
      <c r="BF2551" s="90" t="s">
        <v>119</v>
      </c>
      <c r="BG2551" s="90" t="s">
        <v>101</v>
      </c>
    </row>
    <row r="2552" s="85" customFormat="1" ht="19" customHeight="1" spans="1:59">
      <c r="A2552" s="90" t="s">
        <v>387</v>
      </c>
      <c r="B2552" s="90" t="s">
        <v>388</v>
      </c>
      <c r="C2552" s="90" t="s">
        <v>4123</v>
      </c>
      <c r="D2552" s="90" t="s">
        <v>4124</v>
      </c>
      <c r="E2552" s="90" t="s">
        <v>23490</v>
      </c>
      <c r="F2552" s="90" t="s">
        <v>6583</v>
      </c>
      <c r="G2552" s="90" t="s">
        <v>5050</v>
      </c>
      <c r="H2552" s="90" t="s">
        <v>539</v>
      </c>
      <c r="I2552" s="90" t="s">
        <v>23491</v>
      </c>
      <c r="J2552" s="90" t="s">
        <v>23492</v>
      </c>
      <c r="K2552" s="90" t="s">
        <v>23493</v>
      </c>
      <c r="L2552" s="90" t="s">
        <v>73</v>
      </c>
      <c r="M2552" s="90" t="s">
        <v>4162</v>
      </c>
      <c r="N2552" s="90" t="s">
        <v>163</v>
      </c>
      <c r="O2552" s="90" t="s">
        <v>238</v>
      </c>
      <c r="P2552" s="90" t="s">
        <v>239</v>
      </c>
      <c r="Q2552" s="90" t="s">
        <v>240</v>
      </c>
      <c r="R2552" s="90" t="s">
        <v>241</v>
      </c>
      <c r="S2552" s="90" t="s">
        <v>23494</v>
      </c>
      <c r="T2552" s="90" t="s">
        <v>119</v>
      </c>
      <c r="U2552" s="15">
        <v>0</v>
      </c>
      <c r="V2552" s="15">
        <v>120000</v>
      </c>
      <c r="W2552" s="15">
        <v>40000</v>
      </c>
      <c r="X2552" s="15">
        <v>8000</v>
      </c>
      <c r="Y2552" s="90" t="s">
        <v>143</v>
      </c>
      <c r="Z2552" s="90" t="s">
        <v>83</v>
      </c>
      <c r="AA2552" s="90" t="s">
        <v>84</v>
      </c>
      <c r="AB2552" s="90" t="s">
        <v>23495</v>
      </c>
      <c r="AC2552" s="90" t="s">
        <v>145</v>
      </c>
      <c r="AD2552" s="90" t="s">
        <v>87</v>
      </c>
      <c r="AE2552" s="90" t="s">
        <v>61</v>
      </c>
      <c r="AF2552" s="90" t="s">
        <v>61</v>
      </c>
      <c r="AG2552" s="90" t="s">
        <v>89</v>
      </c>
      <c r="AH2552" s="90" t="s">
        <v>89</v>
      </c>
      <c r="AI2552" s="90" t="s">
        <v>89</v>
      </c>
      <c r="AJ2552" s="90" t="s">
        <v>89</v>
      </c>
      <c r="AK2552" s="90" t="s">
        <v>89</v>
      </c>
      <c r="AL2552" s="90" t="s">
        <v>89</v>
      </c>
      <c r="AM2552" s="90" t="s">
        <v>89</v>
      </c>
      <c r="AN2552" s="90" t="s">
        <v>89</v>
      </c>
      <c r="AO2552" s="90" t="s">
        <v>89</v>
      </c>
      <c r="AP2552" s="90" t="s">
        <v>89</v>
      </c>
      <c r="AQ2552" s="90" t="s">
        <v>90</v>
      </c>
      <c r="AR2552" s="90" t="s">
        <v>90</v>
      </c>
      <c r="AS2552" s="90" t="s">
        <v>91</v>
      </c>
      <c r="AT2552" s="90" t="s">
        <v>92</v>
      </c>
      <c r="AU2552" s="90" t="s">
        <v>92</v>
      </c>
      <c r="AV2552" s="90" t="s">
        <v>93</v>
      </c>
      <c r="AW2552" s="90" t="s">
        <v>23496</v>
      </c>
      <c r="AX2552" s="90" t="s">
        <v>23497</v>
      </c>
      <c r="AY2552" s="90" t="s">
        <v>23498</v>
      </c>
      <c r="AZ2552" s="90" t="s">
        <v>23497</v>
      </c>
      <c r="BA2552" s="90" t="s">
        <v>215</v>
      </c>
      <c r="BB2552" s="90" t="s">
        <v>23499</v>
      </c>
      <c r="BC2552" s="90" t="s">
        <v>99</v>
      </c>
      <c r="BD2552" s="90" t="s">
        <v>150</v>
      </c>
      <c r="BE2552" s="90" t="s">
        <v>61</v>
      </c>
      <c r="BF2552" s="90" t="s">
        <v>119</v>
      </c>
      <c r="BG2552" s="90" t="s">
        <v>101</v>
      </c>
    </row>
    <row r="2553" s="85" customFormat="1" ht="19" customHeight="1" spans="1:59">
      <c r="A2553" s="90" t="s">
        <v>302</v>
      </c>
      <c r="B2553" s="90" t="s">
        <v>303</v>
      </c>
      <c r="C2553" s="90" t="s">
        <v>2589</v>
      </c>
      <c r="D2553" s="90" t="s">
        <v>2590</v>
      </c>
      <c r="E2553" s="90" t="s">
        <v>12549</v>
      </c>
      <c r="F2553" s="90" t="s">
        <v>12550</v>
      </c>
      <c r="G2553" s="90" t="s">
        <v>8665</v>
      </c>
      <c r="H2553" s="90" t="s">
        <v>605</v>
      </c>
      <c r="I2553" s="90" t="s">
        <v>23500</v>
      </c>
      <c r="J2553" s="90" t="s">
        <v>23501</v>
      </c>
      <c r="K2553" s="90" t="s">
        <v>23502</v>
      </c>
      <c r="L2553" s="90" t="s">
        <v>73</v>
      </c>
      <c r="M2553" s="90" t="s">
        <v>23503</v>
      </c>
      <c r="N2553" s="90" t="s">
        <v>4428</v>
      </c>
      <c r="O2553" s="90" t="s">
        <v>610</v>
      </c>
      <c r="P2553" s="90" t="s">
        <v>611</v>
      </c>
      <c r="Q2553" s="90" t="s">
        <v>612</v>
      </c>
      <c r="R2553" s="90" t="s">
        <v>613</v>
      </c>
      <c r="S2553" s="90" t="s">
        <v>23504</v>
      </c>
      <c r="T2553" s="90" t="s">
        <v>209</v>
      </c>
      <c r="U2553" s="15">
        <v>0</v>
      </c>
      <c r="V2553" s="15">
        <v>9500</v>
      </c>
      <c r="W2553" s="15">
        <v>7600</v>
      </c>
      <c r="X2553" s="15">
        <v>600</v>
      </c>
      <c r="Y2553" s="90" t="s">
        <v>143</v>
      </c>
      <c r="Z2553" s="90" t="s">
        <v>83</v>
      </c>
      <c r="AA2553" s="90" t="s">
        <v>84</v>
      </c>
      <c r="AB2553" s="90" t="s">
        <v>12555</v>
      </c>
      <c r="AC2553" s="90" t="s">
        <v>211</v>
      </c>
      <c r="AD2553" s="90" t="s">
        <v>87</v>
      </c>
      <c r="AE2553" s="90" t="s">
        <v>61</v>
      </c>
      <c r="AF2553" s="90" t="s">
        <v>61</v>
      </c>
      <c r="AG2553" s="90" t="s">
        <v>89</v>
      </c>
      <c r="AH2553" s="90" t="s">
        <v>89</v>
      </c>
      <c r="AI2553" s="90" t="s">
        <v>89</v>
      </c>
      <c r="AJ2553" s="90" t="s">
        <v>89</v>
      </c>
      <c r="AK2553" s="90" t="s">
        <v>89</v>
      </c>
      <c r="AL2553" s="90" t="s">
        <v>89</v>
      </c>
      <c r="AM2553" s="90" t="s">
        <v>89</v>
      </c>
      <c r="AN2553" s="90" t="s">
        <v>89</v>
      </c>
      <c r="AO2553" s="90" t="s">
        <v>89</v>
      </c>
      <c r="AP2553" s="90" t="s">
        <v>89</v>
      </c>
      <c r="AQ2553" s="90" t="s">
        <v>90</v>
      </c>
      <c r="AR2553" s="90" t="s">
        <v>90</v>
      </c>
      <c r="AS2553" s="90" t="s">
        <v>91</v>
      </c>
      <c r="AT2553" s="90" t="s">
        <v>92</v>
      </c>
      <c r="AU2553" s="90" t="s">
        <v>92</v>
      </c>
      <c r="AV2553" s="90" t="s">
        <v>93</v>
      </c>
      <c r="AW2553" s="90" t="s">
        <v>12556</v>
      </c>
      <c r="AX2553" s="90" t="s">
        <v>23505</v>
      </c>
      <c r="AY2553" s="90" t="s">
        <v>12558</v>
      </c>
      <c r="AZ2553" s="90" t="s">
        <v>23505</v>
      </c>
      <c r="BA2553" s="90" t="s">
        <v>215</v>
      </c>
      <c r="BB2553" s="90" t="s">
        <v>23506</v>
      </c>
      <c r="BC2553" s="90" t="s">
        <v>99</v>
      </c>
      <c r="BD2553" s="90" t="s">
        <v>150</v>
      </c>
      <c r="BE2553" s="90" t="s">
        <v>61</v>
      </c>
      <c r="BF2553" s="90" t="s">
        <v>209</v>
      </c>
      <c r="BG2553" s="90" t="s">
        <v>101</v>
      </c>
    </row>
    <row r="2554" s="85" customFormat="1" ht="19" customHeight="1" spans="1:59">
      <c r="A2554" s="90" t="s">
        <v>62</v>
      </c>
      <c r="B2554" s="90" t="s">
        <v>63</v>
      </c>
      <c r="C2554" s="90" t="s">
        <v>600</v>
      </c>
      <c r="D2554" s="90" t="s">
        <v>601</v>
      </c>
      <c r="E2554" s="90" t="s">
        <v>23507</v>
      </c>
      <c r="F2554" s="90" t="s">
        <v>23508</v>
      </c>
      <c r="G2554" s="90" t="s">
        <v>6244</v>
      </c>
      <c r="H2554" s="90" t="s">
        <v>1299</v>
      </c>
      <c r="I2554" s="90" t="s">
        <v>23509</v>
      </c>
      <c r="J2554" s="90" t="s">
        <v>23510</v>
      </c>
      <c r="K2554" s="90" t="s">
        <v>23511</v>
      </c>
      <c r="L2554" s="90" t="s">
        <v>73</v>
      </c>
      <c r="M2554" s="90" t="s">
        <v>22500</v>
      </c>
      <c r="N2554" s="90" t="s">
        <v>2015</v>
      </c>
      <c r="O2554" s="90" t="s">
        <v>1726</v>
      </c>
      <c r="P2554" s="90" t="s">
        <v>1727</v>
      </c>
      <c r="Q2554" s="90" t="s">
        <v>1728</v>
      </c>
      <c r="R2554" s="90" t="s">
        <v>1307</v>
      </c>
      <c r="S2554" s="90" t="s">
        <v>23512</v>
      </c>
      <c r="T2554" s="90" t="s">
        <v>380</v>
      </c>
      <c r="U2554" s="15">
        <v>0</v>
      </c>
      <c r="V2554" s="15">
        <v>42000</v>
      </c>
      <c r="W2554" s="15">
        <v>20000</v>
      </c>
      <c r="X2554" s="15">
        <v>16000</v>
      </c>
      <c r="Y2554" s="90" t="s">
        <v>143</v>
      </c>
      <c r="Z2554" s="90" t="s">
        <v>83</v>
      </c>
      <c r="AA2554" s="90" t="s">
        <v>84</v>
      </c>
      <c r="AB2554" s="90" t="s">
        <v>23513</v>
      </c>
      <c r="AC2554" s="90" t="s">
        <v>121</v>
      </c>
      <c r="AD2554" s="90" t="s">
        <v>87</v>
      </c>
      <c r="AE2554" s="90" t="s">
        <v>61</v>
      </c>
      <c r="AF2554" s="90" t="s">
        <v>61</v>
      </c>
      <c r="AG2554" s="90" t="s">
        <v>89</v>
      </c>
      <c r="AH2554" s="90" t="s">
        <v>89</v>
      </c>
      <c r="AI2554" s="90" t="s">
        <v>88</v>
      </c>
      <c r="AJ2554" s="90" t="s">
        <v>88</v>
      </c>
      <c r="AK2554" s="90" t="s">
        <v>88</v>
      </c>
      <c r="AL2554" s="90" t="s">
        <v>88</v>
      </c>
      <c r="AM2554" s="90" t="s">
        <v>88</v>
      </c>
      <c r="AN2554" s="90" t="s">
        <v>88</v>
      </c>
      <c r="AO2554" s="90" t="s">
        <v>88</v>
      </c>
      <c r="AP2554" s="90" t="s">
        <v>89</v>
      </c>
      <c r="AQ2554" s="90" t="s">
        <v>90</v>
      </c>
      <c r="AR2554" s="90" t="s">
        <v>90</v>
      </c>
      <c r="AS2554" s="90" t="s">
        <v>91</v>
      </c>
      <c r="AT2554" s="90" t="s">
        <v>92</v>
      </c>
      <c r="AU2554" s="90" t="s">
        <v>92</v>
      </c>
      <c r="AV2554" s="90" t="s">
        <v>93</v>
      </c>
      <c r="AW2554" s="90" t="s">
        <v>23514</v>
      </c>
      <c r="AX2554" s="90" t="s">
        <v>23515</v>
      </c>
      <c r="AY2554" s="90" t="s">
        <v>23516</v>
      </c>
      <c r="AZ2554" s="90" t="s">
        <v>23515</v>
      </c>
      <c r="BA2554" s="90" t="s">
        <v>97</v>
      </c>
      <c r="BB2554" s="90" t="s">
        <v>23517</v>
      </c>
      <c r="BC2554" s="90" t="s">
        <v>99</v>
      </c>
      <c r="BD2554" s="90" t="s">
        <v>150</v>
      </c>
      <c r="BE2554" s="90" t="s">
        <v>61</v>
      </c>
      <c r="BF2554" s="90" t="s">
        <v>380</v>
      </c>
      <c r="BG2554" s="90" t="s">
        <v>101</v>
      </c>
    </row>
    <row r="2555" s="85" customFormat="1" ht="19" customHeight="1" spans="1:59">
      <c r="A2555" s="90" t="s">
        <v>458</v>
      </c>
      <c r="B2555" s="90" t="s">
        <v>459</v>
      </c>
      <c r="C2555" s="90" t="s">
        <v>2497</v>
      </c>
      <c r="D2555" s="90" t="s">
        <v>2498</v>
      </c>
      <c r="E2555" s="90" t="s">
        <v>8351</v>
      </c>
      <c r="F2555" s="90" t="s">
        <v>2461</v>
      </c>
      <c r="G2555" s="90" t="s">
        <v>2461</v>
      </c>
      <c r="H2555" s="90" t="s">
        <v>109</v>
      </c>
      <c r="I2555" s="90" t="s">
        <v>23518</v>
      </c>
      <c r="J2555" s="90" t="s">
        <v>23519</v>
      </c>
      <c r="K2555" s="90" t="s">
        <v>23520</v>
      </c>
      <c r="L2555" s="90" t="s">
        <v>73</v>
      </c>
      <c r="M2555" s="90" t="s">
        <v>21457</v>
      </c>
      <c r="N2555" s="90" t="s">
        <v>23521</v>
      </c>
      <c r="O2555" s="90" t="s">
        <v>115</v>
      </c>
      <c r="P2555" s="90" t="s">
        <v>116</v>
      </c>
      <c r="Q2555" s="90" t="s">
        <v>117</v>
      </c>
      <c r="R2555" s="90" t="s">
        <v>116</v>
      </c>
      <c r="S2555" s="90" t="s">
        <v>23522</v>
      </c>
      <c r="T2555" s="90" t="s">
        <v>119</v>
      </c>
      <c r="U2555" s="15">
        <v>0</v>
      </c>
      <c r="V2555" s="15">
        <v>63060</v>
      </c>
      <c r="W2555" s="15">
        <v>30000</v>
      </c>
      <c r="X2555" s="15">
        <v>7500</v>
      </c>
      <c r="Y2555" s="90" t="s">
        <v>143</v>
      </c>
      <c r="Z2555" s="90" t="s">
        <v>83</v>
      </c>
      <c r="AA2555" s="90" t="s">
        <v>84</v>
      </c>
      <c r="AB2555" s="90" t="s">
        <v>2461</v>
      </c>
      <c r="AC2555" s="90" t="s">
        <v>211</v>
      </c>
      <c r="AD2555" s="90" t="s">
        <v>87</v>
      </c>
      <c r="AE2555" s="90" t="s">
        <v>61</v>
      </c>
      <c r="AF2555" s="90" t="s">
        <v>61</v>
      </c>
      <c r="AG2555" s="90" t="s">
        <v>89</v>
      </c>
      <c r="AH2555" s="90" t="s">
        <v>89</v>
      </c>
      <c r="AI2555" s="90" t="s">
        <v>89</v>
      </c>
      <c r="AJ2555" s="90" t="s">
        <v>89</v>
      </c>
      <c r="AK2555" s="90" t="s">
        <v>89</v>
      </c>
      <c r="AL2555" s="90" t="s">
        <v>89</v>
      </c>
      <c r="AM2555" s="90" t="s">
        <v>89</v>
      </c>
      <c r="AN2555" s="90" t="s">
        <v>89</v>
      </c>
      <c r="AO2555" s="90" t="s">
        <v>89</v>
      </c>
      <c r="AP2555" s="90" t="s">
        <v>89</v>
      </c>
      <c r="AQ2555" s="90" t="s">
        <v>90</v>
      </c>
      <c r="AR2555" s="90" t="s">
        <v>90</v>
      </c>
      <c r="AS2555" s="90" t="s">
        <v>91</v>
      </c>
      <c r="AT2555" s="90" t="s">
        <v>92</v>
      </c>
      <c r="AU2555" s="90" t="s">
        <v>92</v>
      </c>
      <c r="AV2555" s="90" t="s">
        <v>93</v>
      </c>
      <c r="AW2555" s="90" t="s">
        <v>8356</v>
      </c>
      <c r="AX2555" s="90" t="s">
        <v>23523</v>
      </c>
      <c r="AY2555" s="90" t="s">
        <v>8358</v>
      </c>
      <c r="AZ2555" s="90" t="s">
        <v>23523</v>
      </c>
      <c r="BA2555" s="90" t="s">
        <v>97</v>
      </c>
      <c r="BB2555" s="90" t="s">
        <v>23524</v>
      </c>
      <c r="BC2555" s="90" t="s">
        <v>99</v>
      </c>
      <c r="BD2555" s="90" t="s">
        <v>150</v>
      </c>
      <c r="BE2555" s="90" t="s">
        <v>61</v>
      </c>
      <c r="BF2555" s="90" t="s">
        <v>119</v>
      </c>
      <c r="BG2555" s="90" t="s">
        <v>101</v>
      </c>
    </row>
    <row r="2556" s="85" customFormat="1" ht="19" customHeight="1" spans="1:59">
      <c r="A2556" s="90" t="s">
        <v>151</v>
      </c>
      <c r="B2556" s="90" t="s">
        <v>152</v>
      </c>
      <c r="C2556" s="90" t="s">
        <v>153</v>
      </c>
      <c r="D2556" s="90" t="s">
        <v>154</v>
      </c>
      <c r="E2556" s="90" t="s">
        <v>5758</v>
      </c>
      <c r="F2556" s="90" t="s">
        <v>1818</v>
      </c>
      <c r="G2556" s="90" t="s">
        <v>1819</v>
      </c>
      <c r="H2556" s="90" t="s">
        <v>109</v>
      </c>
      <c r="I2556" s="90" t="s">
        <v>23525</v>
      </c>
      <c r="J2556" s="90" t="s">
        <v>23526</v>
      </c>
      <c r="K2556" s="90" t="s">
        <v>23527</v>
      </c>
      <c r="L2556" s="90" t="s">
        <v>73</v>
      </c>
      <c r="M2556" s="90" t="s">
        <v>1699</v>
      </c>
      <c r="N2556" s="90" t="s">
        <v>1116</v>
      </c>
      <c r="O2556" s="90" t="s">
        <v>115</v>
      </c>
      <c r="P2556" s="90" t="s">
        <v>116</v>
      </c>
      <c r="Q2556" s="90" t="s">
        <v>117</v>
      </c>
      <c r="R2556" s="90" t="s">
        <v>116</v>
      </c>
      <c r="S2556" s="90" t="s">
        <v>23528</v>
      </c>
      <c r="T2556" s="90" t="s">
        <v>119</v>
      </c>
      <c r="U2556" s="15">
        <v>0</v>
      </c>
      <c r="V2556" s="15">
        <v>21400</v>
      </c>
      <c r="W2556" s="15">
        <v>8400</v>
      </c>
      <c r="X2556" s="15">
        <v>4200</v>
      </c>
      <c r="Y2556" s="90" t="s">
        <v>143</v>
      </c>
      <c r="Z2556" s="90" t="s">
        <v>83</v>
      </c>
      <c r="AA2556" s="90" t="s">
        <v>84</v>
      </c>
      <c r="AB2556" s="90" t="s">
        <v>5764</v>
      </c>
      <c r="AC2556" s="90" t="s">
        <v>145</v>
      </c>
      <c r="AD2556" s="90" t="s">
        <v>87</v>
      </c>
      <c r="AE2556" s="90" t="s">
        <v>61</v>
      </c>
      <c r="AF2556" s="90" t="s">
        <v>61</v>
      </c>
      <c r="AG2556" s="90" t="s">
        <v>89</v>
      </c>
      <c r="AH2556" s="90" t="s">
        <v>89</v>
      </c>
      <c r="AI2556" s="90" t="s">
        <v>89</v>
      </c>
      <c r="AJ2556" s="90" t="s">
        <v>89</v>
      </c>
      <c r="AK2556" s="90" t="s">
        <v>89</v>
      </c>
      <c r="AL2556" s="90" t="s">
        <v>89</v>
      </c>
      <c r="AM2556" s="90" t="s">
        <v>89</v>
      </c>
      <c r="AN2556" s="90" t="s">
        <v>89</v>
      </c>
      <c r="AO2556" s="90" t="s">
        <v>89</v>
      </c>
      <c r="AP2556" s="90" t="s">
        <v>89</v>
      </c>
      <c r="AQ2556" s="90" t="s">
        <v>90</v>
      </c>
      <c r="AR2556" s="90" t="s">
        <v>90</v>
      </c>
      <c r="AS2556" s="90" t="s">
        <v>91</v>
      </c>
      <c r="AT2556" s="90" t="s">
        <v>92</v>
      </c>
      <c r="AU2556" s="90" t="s">
        <v>92</v>
      </c>
      <c r="AV2556" s="90" t="s">
        <v>93</v>
      </c>
      <c r="AW2556" s="90" t="s">
        <v>5765</v>
      </c>
      <c r="AX2556" s="90" t="s">
        <v>23529</v>
      </c>
      <c r="AY2556" s="90" t="s">
        <v>5767</v>
      </c>
      <c r="AZ2556" s="90" t="s">
        <v>23529</v>
      </c>
      <c r="BA2556" s="90" t="s">
        <v>97</v>
      </c>
      <c r="BB2556" s="90" t="s">
        <v>23530</v>
      </c>
      <c r="BC2556" s="90" t="s">
        <v>99</v>
      </c>
      <c r="BD2556" s="90" t="s">
        <v>150</v>
      </c>
      <c r="BE2556" s="90" t="s">
        <v>61</v>
      </c>
      <c r="BF2556" s="90" t="s">
        <v>119</v>
      </c>
      <c r="BG2556" s="90" t="s">
        <v>101</v>
      </c>
    </row>
    <row r="2557" s="85" customFormat="1" ht="19" customHeight="1" spans="1:59">
      <c r="A2557" s="90" t="s">
        <v>387</v>
      </c>
      <c r="B2557" s="90" t="s">
        <v>388</v>
      </c>
      <c r="C2557" s="90" t="s">
        <v>4123</v>
      </c>
      <c r="D2557" s="90" t="s">
        <v>4124</v>
      </c>
      <c r="E2557" s="90" t="s">
        <v>23531</v>
      </c>
      <c r="F2557" s="90" t="s">
        <v>4126</v>
      </c>
      <c r="G2557" s="90" t="s">
        <v>1206</v>
      </c>
      <c r="H2557" s="90" t="s">
        <v>109</v>
      </c>
      <c r="I2557" s="90" t="s">
        <v>23532</v>
      </c>
      <c r="J2557" s="90" t="s">
        <v>23533</v>
      </c>
      <c r="K2557" s="90" t="s">
        <v>23534</v>
      </c>
      <c r="L2557" s="90" t="s">
        <v>73</v>
      </c>
      <c r="M2557" s="90" t="s">
        <v>23535</v>
      </c>
      <c r="N2557" s="90" t="s">
        <v>23536</v>
      </c>
      <c r="O2557" s="90" t="s">
        <v>1848</v>
      </c>
      <c r="P2557" s="90" t="s">
        <v>1849</v>
      </c>
      <c r="Q2557" s="90" t="s">
        <v>1850</v>
      </c>
      <c r="R2557" s="90" t="s">
        <v>1849</v>
      </c>
      <c r="S2557" s="90" t="s">
        <v>23537</v>
      </c>
      <c r="T2557" s="90" t="s">
        <v>119</v>
      </c>
      <c r="U2557" s="15">
        <v>0</v>
      </c>
      <c r="V2557" s="15">
        <v>61400</v>
      </c>
      <c r="W2557" s="15">
        <v>30000</v>
      </c>
      <c r="X2557" s="15">
        <v>13800</v>
      </c>
      <c r="Y2557" s="90" t="s">
        <v>143</v>
      </c>
      <c r="Z2557" s="90" t="s">
        <v>83</v>
      </c>
      <c r="AA2557" s="90" t="s">
        <v>84</v>
      </c>
      <c r="AB2557" s="90" t="s">
        <v>23538</v>
      </c>
      <c r="AC2557" s="90" t="s">
        <v>145</v>
      </c>
      <c r="AD2557" s="90" t="s">
        <v>87</v>
      </c>
      <c r="AE2557" s="90" t="s">
        <v>61</v>
      </c>
      <c r="AF2557" s="90" t="s">
        <v>61</v>
      </c>
      <c r="AG2557" s="90" t="s">
        <v>89</v>
      </c>
      <c r="AH2557" s="90" t="s">
        <v>89</v>
      </c>
      <c r="AI2557" s="90" t="s">
        <v>89</v>
      </c>
      <c r="AJ2557" s="90" t="s">
        <v>89</v>
      </c>
      <c r="AK2557" s="90" t="s">
        <v>89</v>
      </c>
      <c r="AL2557" s="90" t="s">
        <v>89</v>
      </c>
      <c r="AM2557" s="90" t="s">
        <v>89</v>
      </c>
      <c r="AN2557" s="90" t="s">
        <v>89</v>
      </c>
      <c r="AO2557" s="90" t="s">
        <v>89</v>
      </c>
      <c r="AP2557" s="90" t="s">
        <v>89</v>
      </c>
      <c r="AQ2557" s="90" t="s">
        <v>90</v>
      </c>
      <c r="AR2557" s="90" t="s">
        <v>90</v>
      </c>
      <c r="AS2557" s="90" t="s">
        <v>91</v>
      </c>
      <c r="AT2557" s="90" t="s">
        <v>92</v>
      </c>
      <c r="AU2557" s="90" t="s">
        <v>92</v>
      </c>
      <c r="AV2557" s="90" t="s">
        <v>93</v>
      </c>
      <c r="AW2557" s="90" t="s">
        <v>23539</v>
      </c>
      <c r="AX2557" s="90" t="s">
        <v>23540</v>
      </c>
      <c r="AY2557" s="90" t="s">
        <v>23541</v>
      </c>
      <c r="AZ2557" s="90" t="s">
        <v>23540</v>
      </c>
      <c r="BA2557" s="90" t="s">
        <v>97</v>
      </c>
      <c r="BB2557" s="90" t="s">
        <v>23542</v>
      </c>
      <c r="BC2557" s="90" t="s">
        <v>99</v>
      </c>
      <c r="BD2557" s="90" t="s">
        <v>150</v>
      </c>
      <c r="BE2557" s="90" t="s">
        <v>61</v>
      </c>
      <c r="BF2557" s="90" t="s">
        <v>119</v>
      </c>
      <c r="BG2557" s="90" t="s">
        <v>101</v>
      </c>
    </row>
    <row r="2558" s="85" customFormat="1" ht="19" customHeight="1" spans="1:59">
      <c r="A2558" s="90" t="s">
        <v>174</v>
      </c>
      <c r="B2558" s="90" t="s">
        <v>175</v>
      </c>
      <c r="C2558" s="90" t="s">
        <v>176</v>
      </c>
      <c r="D2558" s="90" t="s">
        <v>177</v>
      </c>
      <c r="E2558" s="90" t="s">
        <v>23543</v>
      </c>
      <c r="F2558" s="90" t="s">
        <v>23544</v>
      </c>
      <c r="G2558" s="90" t="s">
        <v>1501</v>
      </c>
      <c r="H2558" s="90" t="s">
        <v>69</v>
      </c>
      <c r="I2558" s="90" t="s">
        <v>23545</v>
      </c>
      <c r="J2558" s="90" t="s">
        <v>23546</v>
      </c>
      <c r="K2558" s="90" t="s">
        <v>23547</v>
      </c>
      <c r="L2558" s="90" t="s">
        <v>73</v>
      </c>
      <c r="M2558" s="90" t="s">
        <v>184</v>
      </c>
      <c r="N2558" s="90" t="s">
        <v>326</v>
      </c>
      <c r="O2558" s="90" t="s">
        <v>76</v>
      </c>
      <c r="P2558" s="90" t="s">
        <v>77</v>
      </c>
      <c r="Q2558" s="90" t="s">
        <v>277</v>
      </c>
      <c r="R2558" s="90" t="s">
        <v>278</v>
      </c>
      <c r="S2558" s="90" t="s">
        <v>23548</v>
      </c>
      <c r="T2558" s="90" t="s">
        <v>328</v>
      </c>
      <c r="U2558" s="15">
        <v>0</v>
      </c>
      <c r="V2558" s="15">
        <v>4235.81</v>
      </c>
      <c r="W2558" s="15">
        <v>3600</v>
      </c>
      <c r="X2558" s="15">
        <v>3600</v>
      </c>
      <c r="Y2558" s="90" t="s">
        <v>82</v>
      </c>
      <c r="Z2558" s="90" t="s">
        <v>83</v>
      </c>
      <c r="AA2558" s="90" t="s">
        <v>84</v>
      </c>
      <c r="AB2558" s="90" t="s">
        <v>23549</v>
      </c>
      <c r="AC2558" s="90" t="s">
        <v>121</v>
      </c>
      <c r="AD2558" s="90" t="s">
        <v>87</v>
      </c>
      <c r="AE2558" s="90" t="s">
        <v>61</v>
      </c>
      <c r="AF2558" s="90" t="s">
        <v>61</v>
      </c>
      <c r="AG2558" s="90" t="s">
        <v>89</v>
      </c>
      <c r="AH2558" s="90" t="s">
        <v>88</v>
      </c>
      <c r="AI2558" s="90" t="s">
        <v>88</v>
      </c>
      <c r="AJ2558" s="90" t="s">
        <v>88</v>
      </c>
      <c r="AK2558" s="90" t="s">
        <v>89</v>
      </c>
      <c r="AL2558" s="90" t="s">
        <v>88</v>
      </c>
      <c r="AM2558" s="90" t="s">
        <v>88</v>
      </c>
      <c r="AN2558" s="90" t="s">
        <v>88</v>
      </c>
      <c r="AO2558" s="90" t="s">
        <v>88</v>
      </c>
      <c r="AP2558" s="90" t="s">
        <v>88</v>
      </c>
      <c r="AQ2558" s="90" t="s">
        <v>90</v>
      </c>
      <c r="AR2558" s="90" t="s">
        <v>90</v>
      </c>
      <c r="AS2558" s="90" t="s">
        <v>91</v>
      </c>
      <c r="AT2558" s="90" t="s">
        <v>92</v>
      </c>
      <c r="AU2558" s="90" t="s">
        <v>92</v>
      </c>
      <c r="AV2558" s="90" t="s">
        <v>93</v>
      </c>
      <c r="AW2558" s="90" t="s">
        <v>23550</v>
      </c>
      <c r="AX2558" s="90" t="s">
        <v>23551</v>
      </c>
      <c r="AY2558" s="90" t="s">
        <v>23552</v>
      </c>
      <c r="AZ2558" s="90" t="s">
        <v>23551</v>
      </c>
      <c r="BA2558" s="90" t="s">
        <v>97</v>
      </c>
      <c r="BB2558" s="90" t="s">
        <v>23553</v>
      </c>
      <c r="BC2558" s="90" t="s">
        <v>99</v>
      </c>
      <c r="BD2558" s="90" t="s">
        <v>100</v>
      </c>
      <c r="BE2558" s="90" t="s">
        <v>61</v>
      </c>
      <c r="BF2558" s="90" t="s">
        <v>328</v>
      </c>
      <c r="BG2558" s="90" t="s">
        <v>101</v>
      </c>
    </row>
    <row r="2559" s="85" customFormat="1" ht="19" customHeight="1" spans="1:59">
      <c r="A2559" s="90" t="s">
        <v>2742</v>
      </c>
      <c r="B2559" s="90" t="s">
        <v>2743</v>
      </c>
      <c r="C2559" s="90" t="s">
        <v>8771</v>
      </c>
      <c r="D2559" s="90" t="s">
        <v>8772</v>
      </c>
      <c r="E2559" s="90" t="s">
        <v>8773</v>
      </c>
      <c r="F2559" s="90" t="s">
        <v>9923</v>
      </c>
      <c r="G2559" s="90" t="s">
        <v>9923</v>
      </c>
      <c r="H2559" s="90" t="s">
        <v>1571</v>
      </c>
      <c r="I2559" s="90" t="s">
        <v>23554</v>
      </c>
      <c r="J2559" s="90" t="s">
        <v>23555</v>
      </c>
      <c r="K2559" s="90" t="s">
        <v>23556</v>
      </c>
      <c r="L2559" s="90" t="s">
        <v>73</v>
      </c>
      <c r="M2559" s="90" t="s">
        <v>2093</v>
      </c>
      <c r="N2559" s="90" t="s">
        <v>203</v>
      </c>
      <c r="O2559" s="90" t="s">
        <v>238</v>
      </c>
      <c r="P2559" s="90" t="s">
        <v>239</v>
      </c>
      <c r="Q2559" s="90" t="s">
        <v>240</v>
      </c>
      <c r="R2559" s="90" t="s">
        <v>241</v>
      </c>
      <c r="S2559" s="90" t="s">
        <v>23557</v>
      </c>
      <c r="T2559" s="90" t="s">
        <v>119</v>
      </c>
      <c r="U2559" s="15">
        <v>0</v>
      </c>
      <c r="V2559" s="15">
        <v>99074</v>
      </c>
      <c r="W2559" s="15">
        <v>55000</v>
      </c>
      <c r="X2559" s="15">
        <v>4000</v>
      </c>
      <c r="Y2559" s="90" t="s">
        <v>143</v>
      </c>
      <c r="Z2559" s="90" t="s">
        <v>83</v>
      </c>
      <c r="AA2559" s="90" t="s">
        <v>84</v>
      </c>
      <c r="AB2559" s="90" t="s">
        <v>4241</v>
      </c>
      <c r="AC2559" s="90" t="s">
        <v>145</v>
      </c>
      <c r="AD2559" s="90" t="s">
        <v>87</v>
      </c>
      <c r="AE2559" s="90" t="s">
        <v>61</v>
      </c>
      <c r="AF2559" s="90" t="s">
        <v>61</v>
      </c>
      <c r="AG2559" s="90" t="s">
        <v>89</v>
      </c>
      <c r="AH2559" s="90" t="s">
        <v>89</v>
      </c>
      <c r="AI2559" s="90" t="s">
        <v>89</v>
      </c>
      <c r="AJ2559" s="90" t="s">
        <v>89</v>
      </c>
      <c r="AK2559" s="90" t="s">
        <v>89</v>
      </c>
      <c r="AL2559" s="90" t="s">
        <v>89</v>
      </c>
      <c r="AM2559" s="90" t="s">
        <v>89</v>
      </c>
      <c r="AN2559" s="90" t="s">
        <v>89</v>
      </c>
      <c r="AO2559" s="90" t="s">
        <v>89</v>
      </c>
      <c r="AP2559" s="90" t="s">
        <v>89</v>
      </c>
      <c r="AQ2559" s="90" t="s">
        <v>90</v>
      </c>
      <c r="AR2559" s="90" t="s">
        <v>90</v>
      </c>
      <c r="AS2559" s="90" t="s">
        <v>91</v>
      </c>
      <c r="AT2559" s="90" t="s">
        <v>92</v>
      </c>
      <c r="AU2559" s="90" t="s">
        <v>92</v>
      </c>
      <c r="AV2559" s="90" t="s">
        <v>93</v>
      </c>
      <c r="AW2559" s="90" t="s">
        <v>8778</v>
      </c>
      <c r="AX2559" s="90" t="s">
        <v>23558</v>
      </c>
      <c r="AY2559" s="90" t="s">
        <v>8780</v>
      </c>
      <c r="AZ2559" s="90" t="s">
        <v>23558</v>
      </c>
      <c r="BA2559" s="90" t="s">
        <v>97</v>
      </c>
      <c r="BB2559" s="90" t="s">
        <v>23559</v>
      </c>
      <c r="BC2559" s="90" t="s">
        <v>99</v>
      </c>
      <c r="BD2559" s="90" t="s">
        <v>150</v>
      </c>
      <c r="BE2559" s="90" t="s">
        <v>61</v>
      </c>
      <c r="BF2559" s="90" t="s">
        <v>119</v>
      </c>
      <c r="BG2559" s="90" t="s">
        <v>101</v>
      </c>
    </row>
    <row r="2560" s="85" customFormat="1" ht="19" customHeight="1" spans="1:59">
      <c r="A2560" s="90" t="s">
        <v>387</v>
      </c>
      <c r="B2560" s="90" t="s">
        <v>388</v>
      </c>
      <c r="C2560" s="90" t="s">
        <v>4123</v>
      </c>
      <c r="D2560" s="90" t="s">
        <v>4124</v>
      </c>
      <c r="E2560" s="90" t="s">
        <v>23560</v>
      </c>
      <c r="F2560" s="90" t="s">
        <v>8482</v>
      </c>
      <c r="G2560" s="90" t="s">
        <v>4963</v>
      </c>
      <c r="H2560" s="90" t="s">
        <v>605</v>
      </c>
      <c r="I2560" s="90" t="s">
        <v>23561</v>
      </c>
      <c r="J2560" s="90" t="s">
        <v>23562</v>
      </c>
      <c r="K2560" s="90" t="s">
        <v>23563</v>
      </c>
      <c r="L2560" s="90" t="s">
        <v>73</v>
      </c>
      <c r="M2560" s="90" t="s">
        <v>1799</v>
      </c>
      <c r="N2560" s="90" t="s">
        <v>2234</v>
      </c>
      <c r="O2560" s="90" t="s">
        <v>5897</v>
      </c>
      <c r="P2560" s="90" t="s">
        <v>1670</v>
      </c>
      <c r="Q2560" s="90" t="s">
        <v>612</v>
      </c>
      <c r="R2560" s="90" t="s">
        <v>613</v>
      </c>
      <c r="S2560" s="90" t="s">
        <v>23564</v>
      </c>
      <c r="T2560" s="90" t="s">
        <v>380</v>
      </c>
      <c r="U2560" s="15">
        <v>0</v>
      </c>
      <c r="V2560" s="15">
        <v>12000</v>
      </c>
      <c r="W2560" s="15">
        <v>8400</v>
      </c>
      <c r="X2560" s="15">
        <v>6400</v>
      </c>
      <c r="Y2560" s="90" t="s">
        <v>143</v>
      </c>
      <c r="Z2560" s="90" t="s">
        <v>83</v>
      </c>
      <c r="AA2560" s="90" t="s">
        <v>84</v>
      </c>
      <c r="AB2560" s="90" t="s">
        <v>19249</v>
      </c>
      <c r="AC2560" s="90" t="s">
        <v>145</v>
      </c>
      <c r="AD2560" s="90" t="s">
        <v>87</v>
      </c>
      <c r="AE2560" s="90" t="s">
        <v>61</v>
      </c>
      <c r="AF2560" s="90" t="s">
        <v>61</v>
      </c>
      <c r="AG2560" s="90" t="s">
        <v>89</v>
      </c>
      <c r="AH2560" s="90" t="s">
        <v>89</v>
      </c>
      <c r="AI2560" s="90" t="s">
        <v>89</v>
      </c>
      <c r="AJ2560" s="90" t="s">
        <v>89</v>
      </c>
      <c r="AK2560" s="90" t="s">
        <v>89</v>
      </c>
      <c r="AL2560" s="90" t="s">
        <v>89</v>
      </c>
      <c r="AM2560" s="90" t="s">
        <v>89</v>
      </c>
      <c r="AN2560" s="90" t="s">
        <v>89</v>
      </c>
      <c r="AO2560" s="90" t="s">
        <v>89</v>
      </c>
      <c r="AP2560" s="90" t="s">
        <v>89</v>
      </c>
      <c r="AQ2560" s="90" t="s">
        <v>90</v>
      </c>
      <c r="AR2560" s="90" t="s">
        <v>90</v>
      </c>
      <c r="AS2560" s="90" t="s">
        <v>91</v>
      </c>
      <c r="AT2560" s="90" t="s">
        <v>92</v>
      </c>
      <c r="AU2560" s="90" t="s">
        <v>92</v>
      </c>
      <c r="AV2560" s="90" t="s">
        <v>93</v>
      </c>
      <c r="AW2560" s="90" t="s">
        <v>23565</v>
      </c>
      <c r="AX2560" s="90" t="s">
        <v>23566</v>
      </c>
      <c r="AY2560" s="90" t="s">
        <v>23567</v>
      </c>
      <c r="AZ2560" s="90" t="s">
        <v>23566</v>
      </c>
      <c r="BA2560" s="90" t="s">
        <v>97</v>
      </c>
      <c r="BB2560" s="90" t="s">
        <v>23568</v>
      </c>
      <c r="BC2560" s="90" t="s">
        <v>99</v>
      </c>
      <c r="BD2560" s="90" t="s">
        <v>150</v>
      </c>
      <c r="BE2560" s="90" t="s">
        <v>61</v>
      </c>
      <c r="BF2560" s="90" t="s">
        <v>380</v>
      </c>
      <c r="BG2560" s="90" t="s">
        <v>101</v>
      </c>
    </row>
    <row r="2561" s="85" customFormat="1" ht="19" customHeight="1" spans="1:59">
      <c r="A2561" s="90" t="s">
        <v>419</v>
      </c>
      <c r="B2561" s="90" t="s">
        <v>420</v>
      </c>
      <c r="C2561" s="90" t="s">
        <v>1661</v>
      </c>
      <c r="D2561" s="90" t="s">
        <v>1662</v>
      </c>
      <c r="E2561" s="90" t="s">
        <v>23569</v>
      </c>
      <c r="F2561" s="90" t="s">
        <v>23570</v>
      </c>
      <c r="G2561" s="90" t="s">
        <v>425</v>
      </c>
      <c r="H2561" s="90" t="s">
        <v>109</v>
      </c>
      <c r="I2561" s="90" t="s">
        <v>23571</v>
      </c>
      <c r="J2561" s="90" t="s">
        <v>23572</v>
      </c>
      <c r="K2561" s="90" t="s">
        <v>23573</v>
      </c>
      <c r="L2561" s="90" t="s">
        <v>73</v>
      </c>
      <c r="M2561" s="90" t="s">
        <v>1303</v>
      </c>
      <c r="N2561" s="90" t="s">
        <v>203</v>
      </c>
      <c r="O2561" s="90" t="s">
        <v>774</v>
      </c>
      <c r="P2561" s="90" t="s">
        <v>775</v>
      </c>
      <c r="Q2561" s="90" t="s">
        <v>259</v>
      </c>
      <c r="R2561" s="90" t="s">
        <v>260</v>
      </c>
      <c r="S2561" s="90" t="s">
        <v>23574</v>
      </c>
      <c r="T2561" s="90" t="s">
        <v>119</v>
      </c>
      <c r="U2561" s="15">
        <v>0</v>
      </c>
      <c r="V2561" s="15">
        <v>56000</v>
      </c>
      <c r="W2561" s="15">
        <v>44800</v>
      </c>
      <c r="X2561" s="15">
        <v>15000</v>
      </c>
      <c r="Y2561" s="90" t="s">
        <v>143</v>
      </c>
      <c r="Z2561" s="90" t="s">
        <v>83</v>
      </c>
      <c r="AA2561" s="90" t="s">
        <v>84</v>
      </c>
      <c r="AB2561" s="90" t="s">
        <v>23575</v>
      </c>
      <c r="AC2561" s="90" t="s">
        <v>145</v>
      </c>
      <c r="AD2561" s="90" t="s">
        <v>87</v>
      </c>
      <c r="AE2561" s="90" t="s">
        <v>61</v>
      </c>
      <c r="AF2561" s="90" t="s">
        <v>61</v>
      </c>
      <c r="AG2561" s="90" t="s">
        <v>89</v>
      </c>
      <c r="AH2561" s="90" t="s">
        <v>89</v>
      </c>
      <c r="AI2561" s="90" t="s">
        <v>89</v>
      </c>
      <c r="AJ2561" s="90" t="s">
        <v>89</v>
      </c>
      <c r="AK2561" s="90" t="s">
        <v>89</v>
      </c>
      <c r="AL2561" s="90" t="s">
        <v>89</v>
      </c>
      <c r="AM2561" s="90" t="s">
        <v>89</v>
      </c>
      <c r="AN2561" s="90" t="s">
        <v>89</v>
      </c>
      <c r="AO2561" s="90" t="s">
        <v>89</v>
      </c>
      <c r="AP2561" s="90" t="s">
        <v>89</v>
      </c>
      <c r="AQ2561" s="90" t="s">
        <v>90</v>
      </c>
      <c r="AR2561" s="90" t="s">
        <v>90</v>
      </c>
      <c r="AS2561" s="90" t="s">
        <v>91</v>
      </c>
      <c r="AT2561" s="90" t="s">
        <v>92</v>
      </c>
      <c r="AU2561" s="90" t="s">
        <v>92</v>
      </c>
      <c r="AV2561" s="90" t="s">
        <v>93</v>
      </c>
      <c r="AW2561" s="90" t="s">
        <v>23576</v>
      </c>
      <c r="AX2561" s="90" t="s">
        <v>23577</v>
      </c>
      <c r="AY2561" s="90" t="s">
        <v>23578</v>
      </c>
      <c r="AZ2561" s="90" t="s">
        <v>23577</v>
      </c>
      <c r="BA2561" s="90" t="s">
        <v>215</v>
      </c>
      <c r="BB2561" s="90" t="s">
        <v>23579</v>
      </c>
      <c r="BC2561" s="90" t="s">
        <v>99</v>
      </c>
      <c r="BD2561" s="90" t="s">
        <v>150</v>
      </c>
      <c r="BE2561" s="90" t="s">
        <v>61</v>
      </c>
      <c r="BF2561" s="90" t="s">
        <v>119</v>
      </c>
      <c r="BG2561" s="90" t="s">
        <v>101</v>
      </c>
    </row>
    <row r="2562" s="85" customFormat="1" ht="19" customHeight="1" spans="1:59">
      <c r="A2562" s="90" t="s">
        <v>387</v>
      </c>
      <c r="B2562" s="90" t="s">
        <v>388</v>
      </c>
      <c r="C2562" s="90" t="s">
        <v>4123</v>
      </c>
      <c r="D2562" s="90" t="s">
        <v>4124</v>
      </c>
      <c r="E2562" s="90" t="s">
        <v>5650</v>
      </c>
      <c r="F2562" s="90" t="s">
        <v>4126</v>
      </c>
      <c r="G2562" s="90" t="s">
        <v>1206</v>
      </c>
      <c r="H2562" s="90" t="s">
        <v>109</v>
      </c>
      <c r="I2562" s="90" t="s">
        <v>23580</v>
      </c>
      <c r="J2562" s="90" t="s">
        <v>23581</v>
      </c>
      <c r="K2562" s="90" t="s">
        <v>23582</v>
      </c>
      <c r="L2562" s="90" t="s">
        <v>73</v>
      </c>
      <c r="M2562" s="90" t="s">
        <v>74</v>
      </c>
      <c r="N2562" s="90" t="s">
        <v>880</v>
      </c>
      <c r="O2562" s="90" t="s">
        <v>138</v>
      </c>
      <c r="P2562" s="90" t="s">
        <v>139</v>
      </c>
      <c r="Q2562" s="90" t="s">
        <v>140</v>
      </c>
      <c r="R2562" s="90" t="s">
        <v>141</v>
      </c>
      <c r="S2562" s="90" t="s">
        <v>23583</v>
      </c>
      <c r="T2562" s="90" t="s">
        <v>380</v>
      </c>
      <c r="U2562" s="15">
        <v>0</v>
      </c>
      <c r="V2562" s="15">
        <v>30000</v>
      </c>
      <c r="W2562" s="15">
        <v>10000</v>
      </c>
      <c r="X2562" s="15">
        <v>10000</v>
      </c>
      <c r="Y2562" s="90" t="s">
        <v>82</v>
      </c>
      <c r="Z2562" s="90" t="s">
        <v>83</v>
      </c>
      <c r="AA2562" s="90" t="s">
        <v>84</v>
      </c>
      <c r="AB2562" s="90" t="s">
        <v>5656</v>
      </c>
      <c r="AC2562" s="90" t="s">
        <v>145</v>
      </c>
      <c r="AD2562" s="90" t="s">
        <v>87</v>
      </c>
      <c r="AE2562" s="90" t="s">
        <v>61</v>
      </c>
      <c r="AF2562" s="90" t="s">
        <v>61</v>
      </c>
      <c r="AG2562" s="90" t="s">
        <v>89</v>
      </c>
      <c r="AH2562" s="90" t="s">
        <v>89</v>
      </c>
      <c r="AI2562" s="90" t="s">
        <v>88</v>
      </c>
      <c r="AJ2562" s="90" t="s">
        <v>88</v>
      </c>
      <c r="AK2562" s="90" t="s">
        <v>88</v>
      </c>
      <c r="AL2562" s="90" t="s">
        <v>88</v>
      </c>
      <c r="AM2562" s="90" t="s">
        <v>88</v>
      </c>
      <c r="AN2562" s="90" t="s">
        <v>88</v>
      </c>
      <c r="AO2562" s="90" t="s">
        <v>88</v>
      </c>
      <c r="AP2562" s="90" t="s">
        <v>89</v>
      </c>
      <c r="AQ2562" s="90" t="s">
        <v>90</v>
      </c>
      <c r="AR2562" s="90" t="s">
        <v>90</v>
      </c>
      <c r="AS2562" s="90" t="s">
        <v>91</v>
      </c>
      <c r="AT2562" s="90" t="s">
        <v>92</v>
      </c>
      <c r="AU2562" s="90" t="s">
        <v>92</v>
      </c>
      <c r="AV2562" s="90" t="s">
        <v>93</v>
      </c>
      <c r="AW2562" s="90" t="s">
        <v>5657</v>
      </c>
      <c r="AX2562" s="90" t="s">
        <v>23584</v>
      </c>
      <c r="AY2562" s="90" t="s">
        <v>4864</v>
      </c>
      <c r="AZ2562" s="90" t="s">
        <v>23584</v>
      </c>
      <c r="BA2562" s="90" t="s">
        <v>97</v>
      </c>
      <c r="BB2562" s="90" t="s">
        <v>23585</v>
      </c>
      <c r="BC2562" s="90" t="s">
        <v>99</v>
      </c>
      <c r="BD2562" s="90" t="s">
        <v>100</v>
      </c>
      <c r="BE2562" s="90" t="s">
        <v>61</v>
      </c>
      <c r="BF2562" s="90" t="s">
        <v>380</v>
      </c>
      <c r="BG2562" s="90" t="s">
        <v>101</v>
      </c>
    </row>
    <row r="2563" s="85" customFormat="1" ht="19" customHeight="1" spans="1:59">
      <c r="A2563" s="90" t="s">
        <v>387</v>
      </c>
      <c r="B2563" s="90" t="s">
        <v>388</v>
      </c>
      <c r="C2563" s="90" t="s">
        <v>3288</v>
      </c>
      <c r="D2563" s="90" t="s">
        <v>3289</v>
      </c>
      <c r="E2563" s="90" t="s">
        <v>23586</v>
      </c>
      <c r="F2563" s="90" t="s">
        <v>16860</v>
      </c>
      <c r="G2563" s="90" t="s">
        <v>5050</v>
      </c>
      <c r="H2563" s="90" t="s">
        <v>539</v>
      </c>
      <c r="I2563" s="90" t="s">
        <v>23587</v>
      </c>
      <c r="J2563" s="90" t="s">
        <v>23588</v>
      </c>
      <c r="K2563" s="90" t="s">
        <v>23589</v>
      </c>
      <c r="L2563" s="90" t="s">
        <v>73</v>
      </c>
      <c r="M2563" s="90" t="s">
        <v>23590</v>
      </c>
      <c r="N2563" s="90" t="s">
        <v>23591</v>
      </c>
      <c r="O2563" s="90" t="s">
        <v>398</v>
      </c>
      <c r="P2563" s="90" t="s">
        <v>399</v>
      </c>
      <c r="Q2563" s="90" t="s">
        <v>240</v>
      </c>
      <c r="R2563" s="90" t="s">
        <v>241</v>
      </c>
      <c r="S2563" s="90" t="s">
        <v>23592</v>
      </c>
      <c r="T2563" s="90" t="s">
        <v>119</v>
      </c>
      <c r="U2563" s="15">
        <v>0</v>
      </c>
      <c r="V2563" s="15">
        <v>55000</v>
      </c>
      <c r="W2563" s="15">
        <v>44000</v>
      </c>
      <c r="X2563" s="15">
        <v>6000</v>
      </c>
      <c r="Y2563" s="90" t="s">
        <v>143</v>
      </c>
      <c r="Z2563" s="90" t="s">
        <v>83</v>
      </c>
      <c r="AA2563" s="90" t="s">
        <v>84</v>
      </c>
      <c r="AB2563" s="90" t="s">
        <v>23593</v>
      </c>
      <c r="AC2563" s="90" t="s">
        <v>145</v>
      </c>
      <c r="AD2563" s="90" t="s">
        <v>87</v>
      </c>
      <c r="AE2563" s="90" t="s">
        <v>61</v>
      </c>
      <c r="AF2563" s="90" t="s">
        <v>61</v>
      </c>
      <c r="AG2563" s="90" t="s">
        <v>89</v>
      </c>
      <c r="AH2563" s="90" t="s">
        <v>89</v>
      </c>
      <c r="AI2563" s="90" t="s">
        <v>89</v>
      </c>
      <c r="AJ2563" s="90" t="s">
        <v>89</v>
      </c>
      <c r="AK2563" s="90" t="s">
        <v>89</v>
      </c>
      <c r="AL2563" s="90" t="s">
        <v>89</v>
      </c>
      <c r="AM2563" s="90" t="s">
        <v>89</v>
      </c>
      <c r="AN2563" s="90" t="s">
        <v>89</v>
      </c>
      <c r="AO2563" s="90" t="s">
        <v>89</v>
      </c>
      <c r="AP2563" s="90" t="s">
        <v>89</v>
      </c>
      <c r="AQ2563" s="90" t="s">
        <v>90</v>
      </c>
      <c r="AR2563" s="90" t="s">
        <v>90</v>
      </c>
      <c r="AS2563" s="90" t="s">
        <v>91</v>
      </c>
      <c r="AT2563" s="90" t="s">
        <v>92</v>
      </c>
      <c r="AU2563" s="90" t="s">
        <v>92</v>
      </c>
      <c r="AV2563" s="90" t="s">
        <v>93</v>
      </c>
      <c r="AW2563" s="90" t="s">
        <v>23594</v>
      </c>
      <c r="AX2563" s="90" t="s">
        <v>23595</v>
      </c>
      <c r="AY2563" s="90" t="s">
        <v>23596</v>
      </c>
      <c r="AZ2563" s="90" t="s">
        <v>23595</v>
      </c>
      <c r="BA2563" s="90" t="s">
        <v>97</v>
      </c>
      <c r="BB2563" s="90" t="s">
        <v>23597</v>
      </c>
      <c r="BC2563" s="90" t="s">
        <v>99</v>
      </c>
      <c r="BD2563" s="90" t="s">
        <v>150</v>
      </c>
      <c r="BE2563" s="90" t="s">
        <v>61</v>
      </c>
      <c r="BF2563" s="90" t="s">
        <v>119</v>
      </c>
      <c r="BG2563" s="90" t="s">
        <v>101</v>
      </c>
    </row>
    <row r="2564" s="85" customFormat="1" ht="19" customHeight="1" spans="1:59">
      <c r="A2564" s="90" t="s">
        <v>126</v>
      </c>
      <c r="B2564" s="90" t="s">
        <v>127</v>
      </c>
      <c r="C2564" s="90" t="s">
        <v>196</v>
      </c>
      <c r="D2564" s="90" t="s">
        <v>197</v>
      </c>
      <c r="E2564" s="90" t="s">
        <v>20819</v>
      </c>
      <c r="F2564" s="90" t="s">
        <v>7637</v>
      </c>
      <c r="G2564" s="90" t="s">
        <v>7637</v>
      </c>
      <c r="H2564" s="90" t="s">
        <v>605</v>
      </c>
      <c r="I2564" s="90" t="s">
        <v>23598</v>
      </c>
      <c r="J2564" s="90" t="s">
        <v>23599</v>
      </c>
      <c r="K2564" s="90" t="s">
        <v>23600</v>
      </c>
      <c r="L2564" s="90" t="s">
        <v>73</v>
      </c>
      <c r="M2564" s="90" t="s">
        <v>3139</v>
      </c>
      <c r="N2564" s="90" t="s">
        <v>203</v>
      </c>
      <c r="O2564" s="90" t="s">
        <v>610</v>
      </c>
      <c r="P2564" s="90" t="s">
        <v>611</v>
      </c>
      <c r="Q2564" s="90" t="s">
        <v>612</v>
      </c>
      <c r="R2564" s="90" t="s">
        <v>613</v>
      </c>
      <c r="S2564" s="90" t="s">
        <v>23601</v>
      </c>
      <c r="T2564" s="90" t="s">
        <v>119</v>
      </c>
      <c r="U2564" s="15">
        <v>0</v>
      </c>
      <c r="V2564" s="15">
        <v>48000</v>
      </c>
      <c r="W2564" s="15">
        <v>38000</v>
      </c>
      <c r="X2564" s="15">
        <v>23000</v>
      </c>
      <c r="Y2564" s="90" t="s">
        <v>143</v>
      </c>
      <c r="Z2564" s="90" t="s">
        <v>83</v>
      </c>
      <c r="AA2564" s="90" t="s">
        <v>84</v>
      </c>
      <c r="AB2564" s="90" t="s">
        <v>20825</v>
      </c>
      <c r="AC2564" s="90" t="s">
        <v>211</v>
      </c>
      <c r="AD2564" s="90" t="s">
        <v>87</v>
      </c>
      <c r="AE2564" s="90" t="s">
        <v>61</v>
      </c>
      <c r="AF2564" s="90" t="s">
        <v>61</v>
      </c>
      <c r="AG2564" s="90" t="s">
        <v>89</v>
      </c>
      <c r="AH2564" s="90" t="s">
        <v>89</v>
      </c>
      <c r="AI2564" s="90" t="s">
        <v>89</v>
      </c>
      <c r="AJ2564" s="90" t="s">
        <v>89</v>
      </c>
      <c r="AK2564" s="90" t="s">
        <v>89</v>
      </c>
      <c r="AL2564" s="90" t="s">
        <v>89</v>
      </c>
      <c r="AM2564" s="90" t="s">
        <v>89</v>
      </c>
      <c r="AN2564" s="90" t="s">
        <v>89</v>
      </c>
      <c r="AO2564" s="90" t="s">
        <v>89</v>
      </c>
      <c r="AP2564" s="90" t="s">
        <v>89</v>
      </c>
      <c r="AQ2564" s="90" t="s">
        <v>90</v>
      </c>
      <c r="AR2564" s="90" t="s">
        <v>90</v>
      </c>
      <c r="AS2564" s="90" t="s">
        <v>91</v>
      </c>
      <c r="AT2564" s="90" t="s">
        <v>92</v>
      </c>
      <c r="AU2564" s="90" t="s">
        <v>92</v>
      </c>
      <c r="AV2564" s="90" t="s">
        <v>93</v>
      </c>
      <c r="AW2564" s="90" t="s">
        <v>20826</v>
      </c>
      <c r="AX2564" s="90" t="s">
        <v>23602</v>
      </c>
      <c r="AY2564" s="90" t="s">
        <v>20828</v>
      </c>
      <c r="AZ2564" s="90" t="s">
        <v>23602</v>
      </c>
      <c r="BA2564" s="90" t="s">
        <v>97</v>
      </c>
      <c r="BB2564" s="90" t="s">
        <v>23603</v>
      </c>
      <c r="BC2564" s="90" t="s">
        <v>99</v>
      </c>
      <c r="BD2564" s="90" t="s">
        <v>150</v>
      </c>
      <c r="BE2564" s="90" t="s">
        <v>61</v>
      </c>
      <c r="BF2564" s="90" t="s">
        <v>119</v>
      </c>
      <c r="BG2564" s="90" t="s">
        <v>101</v>
      </c>
    </row>
    <row r="2565" s="85" customFormat="1" ht="19" customHeight="1" spans="1:59">
      <c r="A2565" s="90" t="s">
        <v>646</v>
      </c>
      <c r="B2565" s="90" t="s">
        <v>647</v>
      </c>
      <c r="C2565" s="90" t="s">
        <v>2728</v>
      </c>
      <c r="D2565" s="90" t="s">
        <v>2729</v>
      </c>
      <c r="E2565" s="90" t="s">
        <v>10222</v>
      </c>
      <c r="F2565" s="90" t="s">
        <v>23604</v>
      </c>
      <c r="G2565" s="90" t="s">
        <v>2810</v>
      </c>
      <c r="H2565" s="90" t="s">
        <v>369</v>
      </c>
      <c r="I2565" s="90" t="s">
        <v>23605</v>
      </c>
      <c r="J2565" s="90" t="s">
        <v>23606</v>
      </c>
      <c r="K2565" s="90" t="s">
        <v>23607</v>
      </c>
      <c r="L2565" s="90" t="s">
        <v>73</v>
      </c>
      <c r="M2565" s="90" t="s">
        <v>2014</v>
      </c>
      <c r="N2565" s="90" t="s">
        <v>5729</v>
      </c>
      <c r="O2565" s="90" t="s">
        <v>221</v>
      </c>
      <c r="P2565" s="90" t="s">
        <v>222</v>
      </c>
      <c r="Q2565" s="90" t="s">
        <v>2693</v>
      </c>
      <c r="R2565" s="90" t="s">
        <v>222</v>
      </c>
      <c r="S2565" s="90" t="s">
        <v>23608</v>
      </c>
      <c r="T2565" s="90" t="s">
        <v>380</v>
      </c>
      <c r="U2565" s="15">
        <v>0</v>
      </c>
      <c r="V2565" s="15">
        <v>21500</v>
      </c>
      <c r="W2565" s="15">
        <v>17200</v>
      </c>
      <c r="X2565" s="15">
        <v>8600</v>
      </c>
      <c r="Y2565" s="90" t="s">
        <v>82</v>
      </c>
      <c r="Z2565" s="90" t="s">
        <v>83</v>
      </c>
      <c r="AA2565" s="90" t="s">
        <v>84</v>
      </c>
      <c r="AB2565" s="90" t="s">
        <v>10228</v>
      </c>
      <c r="AC2565" s="90" t="s">
        <v>359</v>
      </c>
      <c r="AD2565" s="90" t="s">
        <v>87</v>
      </c>
      <c r="AE2565" s="90" t="s">
        <v>61</v>
      </c>
      <c r="AF2565" s="90" t="s">
        <v>61</v>
      </c>
      <c r="AG2565" s="90" t="s">
        <v>89</v>
      </c>
      <c r="AH2565" s="90" t="s">
        <v>89</v>
      </c>
      <c r="AI2565" s="90" t="s">
        <v>88</v>
      </c>
      <c r="AJ2565" s="90" t="s">
        <v>88</v>
      </c>
      <c r="AK2565" s="90" t="s">
        <v>88</v>
      </c>
      <c r="AL2565" s="90" t="s">
        <v>88</v>
      </c>
      <c r="AM2565" s="90" t="s">
        <v>88</v>
      </c>
      <c r="AN2565" s="90" t="s">
        <v>88</v>
      </c>
      <c r="AO2565" s="90" t="s">
        <v>88</v>
      </c>
      <c r="AP2565" s="90" t="s">
        <v>89</v>
      </c>
      <c r="AQ2565" s="90" t="s">
        <v>90</v>
      </c>
      <c r="AR2565" s="90" t="s">
        <v>90</v>
      </c>
      <c r="AS2565" s="90" t="s">
        <v>91</v>
      </c>
      <c r="AT2565" s="90" t="s">
        <v>92</v>
      </c>
      <c r="AU2565" s="90" t="s">
        <v>92</v>
      </c>
      <c r="AV2565" s="90" t="s">
        <v>93</v>
      </c>
      <c r="AW2565" s="90" t="s">
        <v>10229</v>
      </c>
      <c r="AX2565" s="90" t="s">
        <v>23609</v>
      </c>
      <c r="AY2565" s="90" t="s">
        <v>10231</v>
      </c>
      <c r="AZ2565" s="90" t="s">
        <v>23609</v>
      </c>
      <c r="BA2565" s="90" t="s">
        <v>97</v>
      </c>
      <c r="BB2565" s="90" t="s">
        <v>23610</v>
      </c>
      <c r="BC2565" s="90" t="s">
        <v>99</v>
      </c>
      <c r="BD2565" s="90" t="s">
        <v>100</v>
      </c>
      <c r="BE2565" s="90" t="s">
        <v>61</v>
      </c>
      <c r="BF2565" s="90" t="s">
        <v>380</v>
      </c>
      <c r="BG2565" s="90" t="s">
        <v>101</v>
      </c>
    </row>
    <row r="2566" s="85" customFormat="1" ht="19" customHeight="1" spans="1:59">
      <c r="A2566" s="90" t="s">
        <v>151</v>
      </c>
      <c r="B2566" s="90" t="s">
        <v>152</v>
      </c>
      <c r="C2566" s="90" t="s">
        <v>860</v>
      </c>
      <c r="D2566" s="90" t="s">
        <v>861</v>
      </c>
      <c r="E2566" s="90" t="s">
        <v>19593</v>
      </c>
      <c r="F2566" s="90" t="s">
        <v>1819</v>
      </c>
      <c r="G2566" s="90" t="s">
        <v>1819</v>
      </c>
      <c r="H2566" s="90" t="s">
        <v>109</v>
      </c>
      <c r="I2566" s="90" t="s">
        <v>23611</v>
      </c>
      <c r="J2566" s="90" t="s">
        <v>23612</v>
      </c>
      <c r="K2566" s="90" t="s">
        <v>23613</v>
      </c>
      <c r="L2566" s="90" t="s">
        <v>73</v>
      </c>
      <c r="M2566" s="90" t="s">
        <v>3280</v>
      </c>
      <c r="N2566" s="90" t="s">
        <v>203</v>
      </c>
      <c r="O2566" s="90" t="s">
        <v>9412</v>
      </c>
      <c r="P2566" s="90" t="s">
        <v>9413</v>
      </c>
      <c r="Q2566" s="90" t="s">
        <v>5835</v>
      </c>
      <c r="R2566" s="90" t="s">
        <v>5836</v>
      </c>
      <c r="S2566" s="90" t="s">
        <v>23614</v>
      </c>
      <c r="T2566" s="90" t="s">
        <v>380</v>
      </c>
      <c r="U2566" s="15">
        <v>0</v>
      </c>
      <c r="V2566" s="15">
        <v>168000</v>
      </c>
      <c r="W2566" s="15">
        <v>100000</v>
      </c>
      <c r="X2566" s="15">
        <v>34000</v>
      </c>
      <c r="Y2566" s="90" t="s">
        <v>143</v>
      </c>
      <c r="Z2566" s="90" t="s">
        <v>83</v>
      </c>
      <c r="AA2566" s="90" t="s">
        <v>84</v>
      </c>
      <c r="AB2566" s="90" t="s">
        <v>19598</v>
      </c>
      <c r="AC2566" s="90" t="s">
        <v>359</v>
      </c>
      <c r="AD2566" s="90" t="s">
        <v>87</v>
      </c>
      <c r="AE2566" s="90" t="s">
        <v>61</v>
      </c>
      <c r="AF2566" s="90" t="s">
        <v>61</v>
      </c>
      <c r="AG2566" s="90" t="s">
        <v>89</v>
      </c>
      <c r="AH2566" s="90" t="s">
        <v>89</v>
      </c>
      <c r="AI2566" s="90" t="s">
        <v>89</v>
      </c>
      <c r="AJ2566" s="90" t="s">
        <v>89</v>
      </c>
      <c r="AK2566" s="90" t="s">
        <v>89</v>
      </c>
      <c r="AL2566" s="90" t="s">
        <v>89</v>
      </c>
      <c r="AM2566" s="90" t="s">
        <v>89</v>
      </c>
      <c r="AN2566" s="90" t="s">
        <v>89</v>
      </c>
      <c r="AO2566" s="90" t="s">
        <v>89</v>
      </c>
      <c r="AP2566" s="90" t="s">
        <v>89</v>
      </c>
      <c r="AQ2566" s="90" t="s">
        <v>90</v>
      </c>
      <c r="AR2566" s="90" t="s">
        <v>90</v>
      </c>
      <c r="AS2566" s="90" t="s">
        <v>91</v>
      </c>
      <c r="AT2566" s="90" t="s">
        <v>92</v>
      </c>
      <c r="AU2566" s="90" t="s">
        <v>92</v>
      </c>
      <c r="AV2566" s="90" t="s">
        <v>93</v>
      </c>
      <c r="AW2566" s="90" t="s">
        <v>19599</v>
      </c>
      <c r="AX2566" s="90" t="s">
        <v>23615</v>
      </c>
      <c r="AY2566" s="90" t="s">
        <v>19601</v>
      </c>
      <c r="AZ2566" s="90" t="s">
        <v>23615</v>
      </c>
      <c r="BA2566" s="90" t="s">
        <v>97</v>
      </c>
      <c r="BB2566" s="90" t="s">
        <v>23616</v>
      </c>
      <c r="BC2566" s="90" t="s">
        <v>99</v>
      </c>
      <c r="BD2566" s="90" t="s">
        <v>150</v>
      </c>
      <c r="BE2566" s="90" t="s">
        <v>61</v>
      </c>
      <c r="BF2566" s="90" t="s">
        <v>380</v>
      </c>
      <c r="BG2566" s="90" t="s">
        <v>101</v>
      </c>
    </row>
    <row r="2567" s="85" customFormat="1" ht="19" customHeight="1" spans="1:59">
      <c r="A2567" s="90" t="s">
        <v>267</v>
      </c>
      <c r="B2567" s="90" t="s">
        <v>268</v>
      </c>
      <c r="C2567" s="90" t="s">
        <v>501</v>
      </c>
      <c r="D2567" s="90" t="s">
        <v>502</v>
      </c>
      <c r="E2567" s="90" t="s">
        <v>21799</v>
      </c>
      <c r="F2567" s="90" t="s">
        <v>5385</v>
      </c>
      <c r="G2567" s="90" t="s">
        <v>287</v>
      </c>
      <c r="H2567" s="90" t="s">
        <v>109</v>
      </c>
      <c r="I2567" s="90" t="s">
        <v>23617</v>
      </c>
      <c r="J2567" s="90" t="s">
        <v>23618</v>
      </c>
      <c r="K2567" s="90" t="s">
        <v>23619</v>
      </c>
      <c r="L2567" s="90" t="s">
        <v>73</v>
      </c>
      <c r="M2567" s="90" t="s">
        <v>9289</v>
      </c>
      <c r="N2567" s="90" t="s">
        <v>342</v>
      </c>
      <c r="O2567" s="90" t="s">
        <v>3772</v>
      </c>
      <c r="P2567" s="90" t="s">
        <v>3773</v>
      </c>
      <c r="Q2567" s="90" t="s">
        <v>3774</v>
      </c>
      <c r="R2567" s="90" t="s">
        <v>3773</v>
      </c>
      <c r="S2567" s="90" t="s">
        <v>23620</v>
      </c>
      <c r="T2567" s="90" t="s">
        <v>380</v>
      </c>
      <c r="U2567" s="15">
        <v>0</v>
      </c>
      <c r="V2567" s="15">
        <v>25000</v>
      </c>
      <c r="W2567" s="15">
        <v>12000</v>
      </c>
      <c r="X2567" s="15">
        <v>4000</v>
      </c>
      <c r="Y2567" s="90" t="s">
        <v>143</v>
      </c>
      <c r="Z2567" s="90" t="s">
        <v>83</v>
      </c>
      <c r="AA2567" s="90" t="s">
        <v>84</v>
      </c>
      <c r="AB2567" s="90" t="s">
        <v>5488</v>
      </c>
      <c r="AC2567" s="90" t="s">
        <v>145</v>
      </c>
      <c r="AD2567" s="90" t="s">
        <v>87</v>
      </c>
      <c r="AE2567" s="90" t="s">
        <v>61</v>
      </c>
      <c r="AF2567" s="90" t="s">
        <v>61</v>
      </c>
      <c r="AG2567" s="90" t="s">
        <v>89</v>
      </c>
      <c r="AH2567" s="90" t="s">
        <v>89</v>
      </c>
      <c r="AI2567" s="90" t="s">
        <v>89</v>
      </c>
      <c r="AJ2567" s="90" t="s">
        <v>89</v>
      </c>
      <c r="AK2567" s="90" t="s">
        <v>89</v>
      </c>
      <c r="AL2567" s="90" t="s">
        <v>89</v>
      </c>
      <c r="AM2567" s="90" t="s">
        <v>89</v>
      </c>
      <c r="AN2567" s="90" t="s">
        <v>89</v>
      </c>
      <c r="AO2567" s="90" t="s">
        <v>89</v>
      </c>
      <c r="AP2567" s="90" t="s">
        <v>89</v>
      </c>
      <c r="AQ2567" s="90" t="s">
        <v>90</v>
      </c>
      <c r="AR2567" s="90" t="s">
        <v>90</v>
      </c>
      <c r="AS2567" s="90" t="s">
        <v>91</v>
      </c>
      <c r="AT2567" s="90" t="s">
        <v>92</v>
      </c>
      <c r="AU2567" s="90" t="s">
        <v>92</v>
      </c>
      <c r="AV2567" s="90" t="s">
        <v>93</v>
      </c>
      <c r="AW2567" s="90" t="s">
        <v>21806</v>
      </c>
      <c r="AX2567" s="90" t="s">
        <v>23621</v>
      </c>
      <c r="AY2567" s="90" t="s">
        <v>21808</v>
      </c>
      <c r="AZ2567" s="90" t="s">
        <v>23621</v>
      </c>
      <c r="BA2567" s="90" t="s">
        <v>97</v>
      </c>
      <c r="BB2567" s="90" t="s">
        <v>23622</v>
      </c>
      <c r="BC2567" s="90" t="s">
        <v>99</v>
      </c>
      <c r="BD2567" s="90" t="s">
        <v>150</v>
      </c>
      <c r="BE2567" s="90" t="s">
        <v>61</v>
      </c>
      <c r="BF2567" s="90" t="s">
        <v>380</v>
      </c>
      <c r="BG2567" s="90" t="s">
        <v>101</v>
      </c>
    </row>
    <row r="2568" s="85" customFormat="1" ht="19" customHeight="1" spans="1:59">
      <c r="A2568" s="90" t="s">
        <v>126</v>
      </c>
      <c r="B2568" s="90" t="s">
        <v>127</v>
      </c>
      <c r="C2568" s="90" t="s">
        <v>1017</v>
      </c>
      <c r="D2568" s="90" t="s">
        <v>1018</v>
      </c>
      <c r="E2568" s="90" t="s">
        <v>23623</v>
      </c>
      <c r="F2568" s="90" t="s">
        <v>23624</v>
      </c>
      <c r="G2568" s="90" t="s">
        <v>5180</v>
      </c>
      <c r="H2568" s="90" t="s">
        <v>539</v>
      </c>
      <c r="I2568" s="90" t="s">
        <v>23625</v>
      </c>
      <c r="J2568" s="90" t="s">
        <v>23626</v>
      </c>
      <c r="K2568" s="90" t="s">
        <v>23627</v>
      </c>
      <c r="L2568" s="90" t="s">
        <v>73</v>
      </c>
      <c r="M2568" s="90" t="s">
        <v>3280</v>
      </c>
      <c r="N2568" s="90" t="s">
        <v>203</v>
      </c>
      <c r="O2568" s="90" t="s">
        <v>238</v>
      </c>
      <c r="P2568" s="90" t="s">
        <v>239</v>
      </c>
      <c r="Q2568" s="90" t="s">
        <v>240</v>
      </c>
      <c r="R2568" s="90" t="s">
        <v>241</v>
      </c>
      <c r="S2568" s="90" t="s">
        <v>23628</v>
      </c>
      <c r="T2568" s="90" t="s">
        <v>119</v>
      </c>
      <c r="U2568" s="15">
        <v>0</v>
      </c>
      <c r="V2568" s="15">
        <v>290590</v>
      </c>
      <c r="W2568" s="15">
        <v>165000</v>
      </c>
      <c r="X2568" s="15">
        <v>60000</v>
      </c>
      <c r="Y2568" s="90" t="s">
        <v>143</v>
      </c>
      <c r="Z2568" s="90" t="s">
        <v>83</v>
      </c>
      <c r="AA2568" s="90" t="s">
        <v>84</v>
      </c>
      <c r="AB2568" s="90" t="s">
        <v>23629</v>
      </c>
      <c r="AC2568" s="90" t="s">
        <v>145</v>
      </c>
      <c r="AD2568" s="90" t="s">
        <v>87</v>
      </c>
      <c r="AE2568" s="90" t="s">
        <v>61</v>
      </c>
      <c r="AF2568" s="90" t="s">
        <v>61</v>
      </c>
      <c r="AG2568" s="90" t="s">
        <v>89</v>
      </c>
      <c r="AH2568" s="90" t="s">
        <v>89</v>
      </c>
      <c r="AI2568" s="90" t="s">
        <v>89</v>
      </c>
      <c r="AJ2568" s="90" t="s">
        <v>89</v>
      </c>
      <c r="AK2568" s="90" t="s">
        <v>89</v>
      </c>
      <c r="AL2568" s="90" t="s">
        <v>89</v>
      </c>
      <c r="AM2568" s="90" t="s">
        <v>89</v>
      </c>
      <c r="AN2568" s="90" t="s">
        <v>89</v>
      </c>
      <c r="AO2568" s="90" t="s">
        <v>89</v>
      </c>
      <c r="AP2568" s="90" t="s">
        <v>89</v>
      </c>
      <c r="AQ2568" s="90" t="s">
        <v>90</v>
      </c>
      <c r="AR2568" s="90" t="s">
        <v>90</v>
      </c>
      <c r="AS2568" s="90" t="s">
        <v>91</v>
      </c>
      <c r="AT2568" s="90" t="s">
        <v>92</v>
      </c>
      <c r="AU2568" s="90" t="s">
        <v>92</v>
      </c>
      <c r="AV2568" s="90" t="s">
        <v>93</v>
      </c>
      <c r="AW2568" s="90" t="s">
        <v>23630</v>
      </c>
      <c r="AX2568" s="90" t="s">
        <v>23631</v>
      </c>
      <c r="AY2568" s="90" t="s">
        <v>23632</v>
      </c>
      <c r="AZ2568" s="90" t="s">
        <v>23631</v>
      </c>
      <c r="BA2568" s="90" t="s">
        <v>215</v>
      </c>
      <c r="BB2568" s="90" t="s">
        <v>23633</v>
      </c>
      <c r="BC2568" s="90" t="s">
        <v>99</v>
      </c>
      <c r="BD2568" s="90" t="s">
        <v>150</v>
      </c>
      <c r="BE2568" s="90" t="s">
        <v>61</v>
      </c>
      <c r="BF2568" s="90" t="s">
        <v>119</v>
      </c>
      <c r="BG2568" s="90" t="s">
        <v>101</v>
      </c>
    </row>
    <row r="2569" s="85" customFormat="1" ht="19" customHeight="1" spans="1:59">
      <c r="A2569" s="90" t="s">
        <v>1774</v>
      </c>
      <c r="B2569" s="90" t="s">
        <v>1775</v>
      </c>
      <c r="C2569" s="90" t="s">
        <v>9816</v>
      </c>
      <c r="D2569" s="90" t="s">
        <v>9817</v>
      </c>
      <c r="E2569" s="90" t="s">
        <v>23634</v>
      </c>
      <c r="F2569" s="90" t="s">
        <v>12346</v>
      </c>
      <c r="G2569" s="90" t="s">
        <v>3183</v>
      </c>
      <c r="H2569" s="90" t="s">
        <v>1299</v>
      </c>
      <c r="I2569" s="90" t="s">
        <v>23635</v>
      </c>
      <c r="J2569" s="90" t="s">
        <v>23636</v>
      </c>
      <c r="K2569" s="90" t="s">
        <v>23637</v>
      </c>
      <c r="L2569" s="90" t="s">
        <v>73</v>
      </c>
      <c r="M2569" s="90" t="s">
        <v>3253</v>
      </c>
      <c r="N2569" s="90" t="s">
        <v>2015</v>
      </c>
      <c r="O2569" s="90" t="s">
        <v>1304</v>
      </c>
      <c r="P2569" s="90" t="s">
        <v>1305</v>
      </c>
      <c r="Q2569" s="90" t="s">
        <v>1728</v>
      </c>
      <c r="R2569" s="90" t="s">
        <v>1307</v>
      </c>
      <c r="S2569" s="90" t="s">
        <v>23638</v>
      </c>
      <c r="T2569" s="90" t="s">
        <v>262</v>
      </c>
      <c r="U2569" s="15">
        <v>0</v>
      </c>
      <c r="V2569" s="15">
        <v>22200</v>
      </c>
      <c r="W2569" s="15">
        <v>15000</v>
      </c>
      <c r="X2569" s="15">
        <v>8700</v>
      </c>
      <c r="Y2569" s="90" t="s">
        <v>143</v>
      </c>
      <c r="Z2569" s="90" t="s">
        <v>83</v>
      </c>
      <c r="AA2569" s="90" t="s">
        <v>84</v>
      </c>
      <c r="AB2569" s="90" t="s">
        <v>23639</v>
      </c>
      <c r="AC2569" s="90" t="s">
        <v>121</v>
      </c>
      <c r="AD2569" s="90" t="s">
        <v>87</v>
      </c>
      <c r="AE2569" s="90" t="s">
        <v>61</v>
      </c>
      <c r="AF2569" s="90" t="s">
        <v>61</v>
      </c>
      <c r="AG2569" s="90" t="s">
        <v>89</v>
      </c>
      <c r="AH2569" s="90" t="s">
        <v>89</v>
      </c>
      <c r="AI2569" s="90" t="s">
        <v>89</v>
      </c>
      <c r="AJ2569" s="90" t="s">
        <v>89</v>
      </c>
      <c r="AK2569" s="90" t="s">
        <v>89</v>
      </c>
      <c r="AL2569" s="90" t="s">
        <v>89</v>
      </c>
      <c r="AM2569" s="90" t="s">
        <v>89</v>
      </c>
      <c r="AN2569" s="90" t="s">
        <v>89</v>
      </c>
      <c r="AO2569" s="90" t="s">
        <v>89</v>
      </c>
      <c r="AP2569" s="90" t="s">
        <v>89</v>
      </c>
      <c r="AQ2569" s="90" t="s">
        <v>90</v>
      </c>
      <c r="AR2569" s="90" t="s">
        <v>90</v>
      </c>
      <c r="AS2569" s="90" t="s">
        <v>91</v>
      </c>
      <c r="AT2569" s="90" t="s">
        <v>92</v>
      </c>
      <c r="AU2569" s="90" t="s">
        <v>92</v>
      </c>
      <c r="AV2569" s="90" t="s">
        <v>93</v>
      </c>
      <c r="AW2569" s="90" t="s">
        <v>23640</v>
      </c>
      <c r="AX2569" s="90" t="s">
        <v>23641</v>
      </c>
      <c r="AY2569" s="90" t="s">
        <v>23642</v>
      </c>
      <c r="AZ2569" s="90" t="s">
        <v>23641</v>
      </c>
      <c r="BA2569" s="90" t="s">
        <v>215</v>
      </c>
      <c r="BB2569" s="90" t="s">
        <v>23643</v>
      </c>
      <c r="BC2569" s="90" t="s">
        <v>99</v>
      </c>
      <c r="BD2569" s="90" t="s">
        <v>150</v>
      </c>
      <c r="BE2569" s="90" t="s">
        <v>61</v>
      </c>
      <c r="BF2569" s="90" t="s">
        <v>262</v>
      </c>
      <c r="BG2569" s="90" t="s">
        <v>101</v>
      </c>
    </row>
    <row r="2570" s="85" customFormat="1" ht="19" customHeight="1" spans="1:59">
      <c r="A2570" s="90" t="s">
        <v>102</v>
      </c>
      <c r="B2570" s="90" t="s">
        <v>103</v>
      </c>
      <c r="C2570" s="90" t="s">
        <v>1790</v>
      </c>
      <c r="D2570" s="90" t="s">
        <v>1791</v>
      </c>
      <c r="E2570" s="90" t="s">
        <v>23644</v>
      </c>
      <c r="F2570" s="90" t="s">
        <v>23645</v>
      </c>
      <c r="G2570" s="90" t="s">
        <v>622</v>
      </c>
      <c r="H2570" s="90" t="s">
        <v>69</v>
      </c>
      <c r="I2570" s="90" t="s">
        <v>23646</v>
      </c>
      <c r="J2570" s="90" t="s">
        <v>23647</v>
      </c>
      <c r="K2570" s="90" t="s">
        <v>355</v>
      </c>
      <c r="L2570" s="90" t="s">
        <v>73</v>
      </c>
      <c r="M2570" s="90" t="s">
        <v>1526</v>
      </c>
      <c r="N2570" s="90" t="s">
        <v>203</v>
      </c>
      <c r="O2570" s="90" t="s">
        <v>76</v>
      </c>
      <c r="P2570" s="90" t="s">
        <v>77</v>
      </c>
      <c r="Q2570" s="90" t="s">
        <v>277</v>
      </c>
      <c r="R2570" s="90" t="s">
        <v>278</v>
      </c>
      <c r="S2570" s="90" t="s">
        <v>23648</v>
      </c>
      <c r="T2570" s="90" t="s">
        <v>328</v>
      </c>
      <c r="U2570" s="15">
        <v>0</v>
      </c>
      <c r="V2570" s="15">
        <v>32177.86</v>
      </c>
      <c r="W2570" s="15">
        <v>29450</v>
      </c>
      <c r="X2570" s="15">
        <v>29450</v>
      </c>
      <c r="Y2570" s="90" t="s">
        <v>82</v>
      </c>
      <c r="Z2570" s="90" t="s">
        <v>83</v>
      </c>
      <c r="AA2570" s="90" t="s">
        <v>84</v>
      </c>
      <c r="AB2570" s="90" t="s">
        <v>23649</v>
      </c>
      <c r="AC2570" s="90" t="s">
        <v>121</v>
      </c>
      <c r="AD2570" s="90" t="s">
        <v>87</v>
      </c>
      <c r="AE2570" s="90" t="s">
        <v>61</v>
      </c>
      <c r="AF2570" s="90" t="s">
        <v>61</v>
      </c>
      <c r="AG2570" s="90" t="s">
        <v>89</v>
      </c>
      <c r="AH2570" s="90" t="s">
        <v>89</v>
      </c>
      <c r="AI2570" s="90" t="s">
        <v>89</v>
      </c>
      <c r="AJ2570" s="90" t="s">
        <v>89</v>
      </c>
      <c r="AK2570" s="90" t="s">
        <v>89</v>
      </c>
      <c r="AL2570" s="90" t="s">
        <v>89</v>
      </c>
      <c r="AM2570" s="90" t="s">
        <v>89</v>
      </c>
      <c r="AN2570" s="90" t="s">
        <v>89</v>
      </c>
      <c r="AO2570" s="90" t="s">
        <v>89</v>
      </c>
      <c r="AP2570" s="90" t="s">
        <v>89</v>
      </c>
      <c r="AQ2570" s="90" t="s">
        <v>90</v>
      </c>
      <c r="AR2570" s="90" t="s">
        <v>90</v>
      </c>
      <c r="AS2570" s="90" t="s">
        <v>91</v>
      </c>
      <c r="AT2570" s="90" t="s">
        <v>92</v>
      </c>
      <c r="AU2570" s="90" t="s">
        <v>92</v>
      </c>
      <c r="AV2570" s="90" t="s">
        <v>93</v>
      </c>
      <c r="AW2570" s="90" t="s">
        <v>23650</v>
      </c>
      <c r="AX2570" s="90" t="s">
        <v>23651</v>
      </c>
      <c r="AY2570" s="90" t="s">
        <v>23652</v>
      </c>
      <c r="AZ2570" s="90" t="s">
        <v>23651</v>
      </c>
      <c r="BA2570" s="90" t="s">
        <v>97</v>
      </c>
      <c r="BB2570" s="90" t="s">
        <v>23653</v>
      </c>
      <c r="BC2570" s="90" t="s">
        <v>99</v>
      </c>
      <c r="BD2570" s="90" t="s">
        <v>100</v>
      </c>
      <c r="BE2570" s="90" t="s">
        <v>61</v>
      </c>
      <c r="BF2570" s="90" t="s">
        <v>328</v>
      </c>
      <c r="BG2570" s="90" t="s">
        <v>101</v>
      </c>
    </row>
    <row r="2571" s="85" customFormat="1" ht="19" customHeight="1" spans="1:59">
      <c r="A2571" s="90" t="s">
        <v>419</v>
      </c>
      <c r="B2571" s="90" t="s">
        <v>420</v>
      </c>
      <c r="C2571" s="90" t="s">
        <v>5397</v>
      </c>
      <c r="D2571" s="90" t="s">
        <v>5398</v>
      </c>
      <c r="E2571" s="90" t="s">
        <v>19225</v>
      </c>
      <c r="F2571" s="90" t="s">
        <v>19226</v>
      </c>
      <c r="G2571" s="90" t="s">
        <v>425</v>
      </c>
      <c r="H2571" s="90" t="s">
        <v>109</v>
      </c>
      <c r="I2571" s="90" t="s">
        <v>23654</v>
      </c>
      <c r="J2571" s="90" t="s">
        <v>23655</v>
      </c>
      <c r="K2571" s="90" t="s">
        <v>23656</v>
      </c>
      <c r="L2571" s="90" t="s">
        <v>73</v>
      </c>
      <c r="M2571" s="90" t="s">
        <v>23657</v>
      </c>
      <c r="N2571" s="90" t="s">
        <v>12123</v>
      </c>
      <c r="O2571" s="90" t="s">
        <v>115</v>
      </c>
      <c r="P2571" s="90" t="s">
        <v>116</v>
      </c>
      <c r="Q2571" s="90" t="s">
        <v>117</v>
      </c>
      <c r="R2571" s="90" t="s">
        <v>116</v>
      </c>
      <c r="S2571" s="90" t="s">
        <v>23658</v>
      </c>
      <c r="T2571" s="90" t="s">
        <v>380</v>
      </c>
      <c r="U2571" s="15">
        <v>0</v>
      </c>
      <c r="V2571" s="15">
        <v>40000</v>
      </c>
      <c r="W2571" s="15">
        <v>32000</v>
      </c>
      <c r="X2571" s="15">
        <v>15000</v>
      </c>
      <c r="Y2571" s="90" t="s">
        <v>143</v>
      </c>
      <c r="Z2571" s="90" t="s">
        <v>83</v>
      </c>
      <c r="AA2571" s="90" t="s">
        <v>84</v>
      </c>
      <c r="AB2571" s="90" t="s">
        <v>19232</v>
      </c>
      <c r="AC2571" s="90" t="s">
        <v>145</v>
      </c>
      <c r="AD2571" s="90" t="s">
        <v>87</v>
      </c>
      <c r="AE2571" s="90" t="s">
        <v>61</v>
      </c>
      <c r="AF2571" s="90" t="s">
        <v>61</v>
      </c>
      <c r="AG2571" s="90" t="s">
        <v>89</v>
      </c>
      <c r="AH2571" s="90" t="s">
        <v>89</v>
      </c>
      <c r="AI2571" s="90" t="s">
        <v>89</v>
      </c>
      <c r="AJ2571" s="90" t="s">
        <v>89</v>
      </c>
      <c r="AK2571" s="90" t="s">
        <v>89</v>
      </c>
      <c r="AL2571" s="90" t="s">
        <v>89</v>
      </c>
      <c r="AM2571" s="90" t="s">
        <v>89</v>
      </c>
      <c r="AN2571" s="90" t="s">
        <v>89</v>
      </c>
      <c r="AO2571" s="90" t="s">
        <v>89</v>
      </c>
      <c r="AP2571" s="90" t="s">
        <v>89</v>
      </c>
      <c r="AQ2571" s="90" t="s">
        <v>90</v>
      </c>
      <c r="AR2571" s="90" t="s">
        <v>90</v>
      </c>
      <c r="AS2571" s="90" t="s">
        <v>91</v>
      </c>
      <c r="AT2571" s="90" t="s">
        <v>92</v>
      </c>
      <c r="AU2571" s="90" t="s">
        <v>92</v>
      </c>
      <c r="AV2571" s="90" t="s">
        <v>93</v>
      </c>
      <c r="AW2571" s="90" t="s">
        <v>19233</v>
      </c>
      <c r="AX2571" s="90" t="s">
        <v>23659</v>
      </c>
      <c r="AY2571" s="90" t="s">
        <v>19235</v>
      </c>
      <c r="AZ2571" s="90" t="s">
        <v>23659</v>
      </c>
      <c r="BA2571" s="90" t="s">
        <v>97</v>
      </c>
      <c r="BB2571" s="90" t="s">
        <v>23660</v>
      </c>
      <c r="BC2571" s="90" t="s">
        <v>99</v>
      </c>
      <c r="BD2571" s="90" t="s">
        <v>150</v>
      </c>
      <c r="BE2571" s="90" t="s">
        <v>61</v>
      </c>
      <c r="BF2571" s="90" t="s">
        <v>380</v>
      </c>
      <c r="BG2571" s="90" t="s">
        <v>101</v>
      </c>
    </row>
    <row r="2572" s="85" customFormat="1" ht="19" customHeight="1" spans="1:59">
      <c r="A2572" s="90" t="s">
        <v>419</v>
      </c>
      <c r="B2572" s="90" t="s">
        <v>420</v>
      </c>
      <c r="C2572" s="90" t="s">
        <v>3062</v>
      </c>
      <c r="D2572" s="90" t="s">
        <v>3063</v>
      </c>
      <c r="E2572" s="90" t="s">
        <v>11133</v>
      </c>
      <c r="F2572" s="90" t="s">
        <v>11134</v>
      </c>
      <c r="G2572" s="90" t="s">
        <v>1298</v>
      </c>
      <c r="H2572" s="90" t="s">
        <v>1299</v>
      </c>
      <c r="I2572" s="90" t="s">
        <v>23661</v>
      </c>
      <c r="J2572" s="90" t="s">
        <v>23662</v>
      </c>
      <c r="K2572" s="90" t="s">
        <v>23663</v>
      </c>
      <c r="L2572" s="90" t="s">
        <v>73</v>
      </c>
      <c r="M2572" s="90" t="s">
        <v>21759</v>
      </c>
      <c r="N2572" s="90" t="s">
        <v>22218</v>
      </c>
      <c r="O2572" s="90" t="s">
        <v>1726</v>
      </c>
      <c r="P2572" s="90" t="s">
        <v>1727</v>
      </c>
      <c r="Q2572" s="90" t="s">
        <v>1306</v>
      </c>
      <c r="R2572" s="90" t="s">
        <v>1307</v>
      </c>
      <c r="S2572" s="90" t="s">
        <v>23664</v>
      </c>
      <c r="T2572" s="90" t="s">
        <v>380</v>
      </c>
      <c r="U2572" s="15">
        <v>0</v>
      </c>
      <c r="V2572" s="15">
        <v>30000</v>
      </c>
      <c r="W2572" s="15">
        <v>22000</v>
      </c>
      <c r="X2572" s="15">
        <v>12000</v>
      </c>
      <c r="Y2572" s="90" t="s">
        <v>82</v>
      </c>
      <c r="Z2572" s="90" t="s">
        <v>83</v>
      </c>
      <c r="AA2572" s="90" t="s">
        <v>84</v>
      </c>
      <c r="AB2572" s="90" t="s">
        <v>11139</v>
      </c>
      <c r="AC2572" s="90" t="s">
        <v>359</v>
      </c>
      <c r="AD2572" s="90" t="s">
        <v>87</v>
      </c>
      <c r="AE2572" s="90" t="s">
        <v>61</v>
      </c>
      <c r="AF2572" s="90" t="s">
        <v>61</v>
      </c>
      <c r="AG2572" s="90" t="s">
        <v>89</v>
      </c>
      <c r="AH2572" s="90" t="s">
        <v>89</v>
      </c>
      <c r="AI2572" s="90" t="s">
        <v>89</v>
      </c>
      <c r="AJ2572" s="90" t="s">
        <v>88</v>
      </c>
      <c r="AK2572" s="90" t="s">
        <v>89</v>
      </c>
      <c r="AL2572" s="90" t="s">
        <v>89</v>
      </c>
      <c r="AM2572" s="90" t="s">
        <v>89</v>
      </c>
      <c r="AN2572" s="90" t="s">
        <v>88</v>
      </c>
      <c r="AO2572" s="90" t="s">
        <v>88</v>
      </c>
      <c r="AP2572" s="90" t="s">
        <v>89</v>
      </c>
      <c r="AQ2572" s="90" t="s">
        <v>90</v>
      </c>
      <c r="AR2572" s="90" t="s">
        <v>90</v>
      </c>
      <c r="AS2572" s="90" t="s">
        <v>91</v>
      </c>
      <c r="AT2572" s="90" t="s">
        <v>92</v>
      </c>
      <c r="AU2572" s="90" t="s">
        <v>92</v>
      </c>
      <c r="AV2572" s="90" t="s">
        <v>93</v>
      </c>
      <c r="AW2572" s="90" t="s">
        <v>11140</v>
      </c>
      <c r="AX2572" s="90" t="s">
        <v>23665</v>
      </c>
      <c r="AY2572" s="90" t="s">
        <v>11142</v>
      </c>
      <c r="AZ2572" s="90" t="s">
        <v>23665</v>
      </c>
      <c r="BA2572" s="90" t="s">
        <v>97</v>
      </c>
      <c r="BB2572" s="90" t="s">
        <v>23666</v>
      </c>
      <c r="BC2572" s="90" t="s">
        <v>99</v>
      </c>
      <c r="BD2572" s="90" t="s">
        <v>100</v>
      </c>
      <c r="BE2572" s="90" t="s">
        <v>61</v>
      </c>
      <c r="BF2572" s="90" t="s">
        <v>380</v>
      </c>
      <c r="BG2572" s="90" t="s">
        <v>101</v>
      </c>
    </row>
    <row r="2573" s="85" customFormat="1" ht="19" customHeight="1" spans="1:59">
      <c r="A2573" s="90" t="s">
        <v>302</v>
      </c>
      <c r="B2573" s="90" t="s">
        <v>303</v>
      </c>
      <c r="C2573" s="90" t="s">
        <v>1160</v>
      </c>
      <c r="D2573" s="90" t="s">
        <v>1161</v>
      </c>
      <c r="E2573" s="90" t="s">
        <v>19690</v>
      </c>
      <c r="F2573" s="90" t="s">
        <v>11521</v>
      </c>
      <c r="G2573" s="90" t="s">
        <v>1972</v>
      </c>
      <c r="H2573" s="90" t="s">
        <v>109</v>
      </c>
      <c r="I2573" s="90" t="s">
        <v>23667</v>
      </c>
      <c r="J2573" s="90" t="s">
        <v>23668</v>
      </c>
      <c r="K2573" s="90" t="s">
        <v>23669</v>
      </c>
      <c r="L2573" s="90" t="s">
        <v>73</v>
      </c>
      <c r="M2573" s="90" t="s">
        <v>2140</v>
      </c>
      <c r="N2573" s="90" t="s">
        <v>203</v>
      </c>
      <c r="O2573" s="90" t="s">
        <v>257</v>
      </c>
      <c r="P2573" s="90" t="s">
        <v>258</v>
      </c>
      <c r="Q2573" s="90" t="s">
        <v>259</v>
      </c>
      <c r="R2573" s="90" t="s">
        <v>260</v>
      </c>
      <c r="S2573" s="90" t="s">
        <v>23670</v>
      </c>
      <c r="T2573" s="90" t="s">
        <v>119</v>
      </c>
      <c r="U2573" s="15">
        <v>0</v>
      </c>
      <c r="V2573" s="15">
        <v>42000</v>
      </c>
      <c r="W2573" s="15">
        <v>14000</v>
      </c>
      <c r="X2573" s="15">
        <v>2000</v>
      </c>
      <c r="Y2573" s="90" t="s">
        <v>143</v>
      </c>
      <c r="Z2573" s="90" t="s">
        <v>83</v>
      </c>
      <c r="AA2573" s="90" t="s">
        <v>84</v>
      </c>
      <c r="AB2573" s="90" t="s">
        <v>19697</v>
      </c>
      <c r="AC2573" s="90" t="s">
        <v>359</v>
      </c>
      <c r="AD2573" s="90" t="s">
        <v>87</v>
      </c>
      <c r="AE2573" s="90" t="s">
        <v>61</v>
      </c>
      <c r="AF2573" s="90" t="s">
        <v>61</v>
      </c>
      <c r="AG2573" s="90" t="s">
        <v>89</v>
      </c>
      <c r="AH2573" s="90" t="s">
        <v>89</v>
      </c>
      <c r="AI2573" s="90" t="s">
        <v>89</v>
      </c>
      <c r="AJ2573" s="90" t="s">
        <v>89</v>
      </c>
      <c r="AK2573" s="90" t="s">
        <v>89</v>
      </c>
      <c r="AL2573" s="90" t="s">
        <v>89</v>
      </c>
      <c r="AM2573" s="90" t="s">
        <v>89</v>
      </c>
      <c r="AN2573" s="90" t="s">
        <v>89</v>
      </c>
      <c r="AO2573" s="90" t="s">
        <v>89</v>
      </c>
      <c r="AP2573" s="90" t="s">
        <v>89</v>
      </c>
      <c r="AQ2573" s="90" t="s">
        <v>90</v>
      </c>
      <c r="AR2573" s="90" t="s">
        <v>90</v>
      </c>
      <c r="AS2573" s="90" t="s">
        <v>91</v>
      </c>
      <c r="AT2573" s="90" t="s">
        <v>92</v>
      </c>
      <c r="AU2573" s="90" t="s">
        <v>92</v>
      </c>
      <c r="AV2573" s="90" t="s">
        <v>93</v>
      </c>
      <c r="AW2573" s="90" t="s">
        <v>19698</v>
      </c>
      <c r="AX2573" s="90" t="s">
        <v>23671</v>
      </c>
      <c r="AY2573" s="90" t="s">
        <v>17899</v>
      </c>
      <c r="AZ2573" s="90" t="s">
        <v>23671</v>
      </c>
      <c r="BA2573" s="90" t="s">
        <v>215</v>
      </c>
      <c r="BB2573" s="90" t="s">
        <v>23672</v>
      </c>
      <c r="BC2573" s="90" t="s">
        <v>99</v>
      </c>
      <c r="BD2573" s="90" t="s">
        <v>150</v>
      </c>
      <c r="BE2573" s="90" t="s">
        <v>61</v>
      </c>
      <c r="BF2573" s="90" t="s">
        <v>119</v>
      </c>
      <c r="BG2573" s="90" t="s">
        <v>101</v>
      </c>
    </row>
    <row r="2574" s="85" customFormat="1" ht="19" customHeight="1" spans="1:59">
      <c r="A2574" s="90" t="s">
        <v>126</v>
      </c>
      <c r="B2574" s="90" t="s">
        <v>127</v>
      </c>
      <c r="C2574" s="90" t="s">
        <v>248</v>
      </c>
      <c r="D2574" s="90" t="s">
        <v>249</v>
      </c>
      <c r="E2574" s="90" t="s">
        <v>20106</v>
      </c>
      <c r="F2574" s="90" t="s">
        <v>16387</v>
      </c>
      <c r="G2574" s="90" t="s">
        <v>11041</v>
      </c>
      <c r="H2574" s="90" t="s">
        <v>1571</v>
      </c>
      <c r="I2574" s="90" t="s">
        <v>23673</v>
      </c>
      <c r="J2574" s="90" t="s">
        <v>23674</v>
      </c>
      <c r="K2574" s="90" t="s">
        <v>23675</v>
      </c>
      <c r="L2574" s="90" t="s">
        <v>73</v>
      </c>
      <c r="M2574" s="90" t="s">
        <v>6100</v>
      </c>
      <c r="N2574" s="90" t="s">
        <v>203</v>
      </c>
      <c r="O2574" s="90" t="s">
        <v>949</v>
      </c>
      <c r="P2574" s="90" t="s">
        <v>950</v>
      </c>
      <c r="Q2574" s="90" t="s">
        <v>257</v>
      </c>
      <c r="R2574" s="90" t="s">
        <v>951</v>
      </c>
      <c r="S2574" s="90" t="s">
        <v>23676</v>
      </c>
      <c r="T2574" s="90" t="s">
        <v>119</v>
      </c>
      <c r="U2574" s="15">
        <v>0</v>
      </c>
      <c r="V2574" s="15">
        <v>247280</v>
      </c>
      <c r="W2574" s="15">
        <v>50000</v>
      </c>
      <c r="X2574" s="15">
        <v>1000</v>
      </c>
      <c r="Y2574" s="90" t="s">
        <v>143</v>
      </c>
      <c r="Z2574" s="90" t="s">
        <v>83</v>
      </c>
      <c r="AA2574" s="90" t="s">
        <v>84</v>
      </c>
      <c r="AB2574" s="90" t="s">
        <v>20111</v>
      </c>
      <c r="AC2574" s="90" t="s">
        <v>359</v>
      </c>
      <c r="AD2574" s="90" t="s">
        <v>87</v>
      </c>
      <c r="AE2574" s="90" t="s">
        <v>61</v>
      </c>
      <c r="AF2574" s="90" t="s">
        <v>61</v>
      </c>
      <c r="AG2574" s="90" t="s">
        <v>89</v>
      </c>
      <c r="AH2574" s="90" t="s">
        <v>89</v>
      </c>
      <c r="AI2574" s="90" t="s">
        <v>89</v>
      </c>
      <c r="AJ2574" s="90" t="s">
        <v>89</v>
      </c>
      <c r="AK2574" s="90" t="s">
        <v>89</v>
      </c>
      <c r="AL2574" s="90" t="s">
        <v>89</v>
      </c>
      <c r="AM2574" s="90" t="s">
        <v>89</v>
      </c>
      <c r="AN2574" s="90" t="s">
        <v>89</v>
      </c>
      <c r="AO2574" s="90" t="s">
        <v>89</v>
      </c>
      <c r="AP2574" s="90" t="s">
        <v>89</v>
      </c>
      <c r="AQ2574" s="90" t="s">
        <v>90</v>
      </c>
      <c r="AR2574" s="90" t="s">
        <v>90</v>
      </c>
      <c r="AS2574" s="90" t="s">
        <v>91</v>
      </c>
      <c r="AT2574" s="90" t="s">
        <v>92</v>
      </c>
      <c r="AU2574" s="90" t="s">
        <v>92</v>
      </c>
      <c r="AV2574" s="90" t="s">
        <v>93</v>
      </c>
      <c r="AW2574" s="90" t="s">
        <v>20112</v>
      </c>
      <c r="AX2574" s="90" t="s">
        <v>23677</v>
      </c>
      <c r="AY2574" s="90" t="s">
        <v>20114</v>
      </c>
      <c r="AZ2574" s="90" t="s">
        <v>23677</v>
      </c>
      <c r="BA2574" s="90" t="s">
        <v>215</v>
      </c>
      <c r="BB2574" s="90" t="s">
        <v>23678</v>
      </c>
      <c r="BC2574" s="90" t="s">
        <v>99</v>
      </c>
      <c r="BD2574" s="90" t="s">
        <v>150</v>
      </c>
      <c r="BE2574" s="90" t="s">
        <v>61</v>
      </c>
      <c r="BF2574" s="90" t="s">
        <v>119</v>
      </c>
      <c r="BG2574" s="90" t="s">
        <v>101</v>
      </c>
    </row>
    <row r="2575" s="85" customFormat="1" ht="19" customHeight="1" spans="1:59">
      <c r="A2575" s="90" t="s">
        <v>102</v>
      </c>
      <c r="B2575" s="90" t="s">
        <v>103</v>
      </c>
      <c r="C2575" s="90" t="s">
        <v>3825</v>
      </c>
      <c r="D2575" s="90" t="s">
        <v>3826</v>
      </c>
      <c r="E2575" s="90" t="s">
        <v>23679</v>
      </c>
      <c r="F2575" s="90" t="s">
        <v>4712</v>
      </c>
      <c r="G2575" s="90" t="s">
        <v>14282</v>
      </c>
      <c r="H2575" s="90" t="s">
        <v>109</v>
      </c>
      <c r="I2575" s="90" t="s">
        <v>23680</v>
      </c>
      <c r="J2575" s="90" t="s">
        <v>23681</v>
      </c>
      <c r="K2575" s="90" t="s">
        <v>23682</v>
      </c>
      <c r="L2575" s="90" t="s">
        <v>73</v>
      </c>
      <c r="M2575" s="90" t="s">
        <v>9428</v>
      </c>
      <c r="N2575" s="90" t="s">
        <v>430</v>
      </c>
      <c r="O2575" s="90" t="s">
        <v>1117</v>
      </c>
      <c r="P2575" s="90" t="s">
        <v>1118</v>
      </c>
      <c r="Q2575" s="90" t="s">
        <v>259</v>
      </c>
      <c r="R2575" s="90" t="s">
        <v>260</v>
      </c>
      <c r="S2575" s="90" t="s">
        <v>23683</v>
      </c>
      <c r="T2575" s="90" t="s">
        <v>380</v>
      </c>
      <c r="U2575" s="15">
        <v>0</v>
      </c>
      <c r="V2575" s="15">
        <v>16000</v>
      </c>
      <c r="W2575" s="15">
        <v>9500</v>
      </c>
      <c r="X2575" s="15">
        <v>9000</v>
      </c>
      <c r="Y2575" s="90" t="s">
        <v>143</v>
      </c>
      <c r="Z2575" s="90" t="s">
        <v>83</v>
      </c>
      <c r="AA2575" s="90" t="s">
        <v>84</v>
      </c>
      <c r="AB2575" s="90" t="s">
        <v>23684</v>
      </c>
      <c r="AC2575" s="90" t="s">
        <v>121</v>
      </c>
      <c r="AD2575" s="90" t="s">
        <v>87</v>
      </c>
      <c r="AE2575" s="90" t="s">
        <v>61</v>
      </c>
      <c r="AF2575" s="90" t="s">
        <v>61</v>
      </c>
      <c r="AG2575" s="90" t="s">
        <v>89</v>
      </c>
      <c r="AH2575" s="90" t="s">
        <v>89</v>
      </c>
      <c r="AI2575" s="90" t="s">
        <v>88</v>
      </c>
      <c r="AJ2575" s="90" t="s">
        <v>88</v>
      </c>
      <c r="AK2575" s="90" t="s">
        <v>88</v>
      </c>
      <c r="AL2575" s="90" t="s">
        <v>88</v>
      </c>
      <c r="AM2575" s="90" t="s">
        <v>89</v>
      </c>
      <c r="AN2575" s="90" t="s">
        <v>88</v>
      </c>
      <c r="AO2575" s="90" t="s">
        <v>88</v>
      </c>
      <c r="AP2575" s="90" t="s">
        <v>89</v>
      </c>
      <c r="AQ2575" s="90" t="s">
        <v>90</v>
      </c>
      <c r="AR2575" s="90" t="s">
        <v>90</v>
      </c>
      <c r="AS2575" s="90" t="s">
        <v>91</v>
      </c>
      <c r="AT2575" s="90" t="s">
        <v>92</v>
      </c>
      <c r="AU2575" s="90" t="s">
        <v>92</v>
      </c>
      <c r="AV2575" s="90" t="s">
        <v>93</v>
      </c>
      <c r="AW2575" s="90" t="s">
        <v>23685</v>
      </c>
      <c r="AX2575" s="90" t="s">
        <v>23686</v>
      </c>
      <c r="AY2575" s="90" t="s">
        <v>23687</v>
      </c>
      <c r="AZ2575" s="90" t="s">
        <v>23686</v>
      </c>
      <c r="BA2575" s="90" t="s">
        <v>97</v>
      </c>
      <c r="BB2575" s="90" t="s">
        <v>23688</v>
      </c>
      <c r="BC2575" s="90" t="s">
        <v>99</v>
      </c>
      <c r="BD2575" s="90" t="s">
        <v>150</v>
      </c>
      <c r="BE2575" s="90" t="s">
        <v>61</v>
      </c>
      <c r="BF2575" s="90" t="s">
        <v>380</v>
      </c>
      <c r="BG2575" s="90" t="s">
        <v>101</v>
      </c>
    </row>
    <row r="2576" s="85" customFormat="1" ht="19" customHeight="1" spans="1:59">
      <c r="A2576" s="90" t="s">
        <v>419</v>
      </c>
      <c r="B2576" s="90" t="s">
        <v>420</v>
      </c>
      <c r="C2576" s="90" t="s">
        <v>1661</v>
      </c>
      <c r="D2576" s="90" t="s">
        <v>1662</v>
      </c>
      <c r="E2576" s="90" t="s">
        <v>23689</v>
      </c>
      <c r="F2576" s="90" t="s">
        <v>23690</v>
      </c>
      <c r="G2576" s="90" t="s">
        <v>9263</v>
      </c>
      <c r="H2576" s="90" t="s">
        <v>2636</v>
      </c>
      <c r="I2576" s="90" t="s">
        <v>23691</v>
      </c>
      <c r="J2576" s="90" t="s">
        <v>23692</v>
      </c>
      <c r="K2576" s="90" t="s">
        <v>23693</v>
      </c>
      <c r="L2576" s="90" t="s">
        <v>73</v>
      </c>
      <c r="M2576" s="90" t="s">
        <v>3988</v>
      </c>
      <c r="N2576" s="90" t="s">
        <v>203</v>
      </c>
      <c r="O2576" s="90" t="s">
        <v>6155</v>
      </c>
      <c r="P2576" s="90" t="s">
        <v>6156</v>
      </c>
      <c r="Q2576" s="90" t="s">
        <v>6157</v>
      </c>
      <c r="R2576" s="90" t="s">
        <v>6156</v>
      </c>
      <c r="S2576" s="90" t="s">
        <v>23694</v>
      </c>
      <c r="T2576" s="90" t="s">
        <v>209</v>
      </c>
      <c r="U2576" s="15">
        <v>0</v>
      </c>
      <c r="V2576" s="15">
        <v>16050</v>
      </c>
      <c r="W2576" s="15">
        <v>10000</v>
      </c>
      <c r="X2576" s="15">
        <v>2000</v>
      </c>
      <c r="Y2576" s="90" t="s">
        <v>143</v>
      </c>
      <c r="Z2576" s="90" t="s">
        <v>83</v>
      </c>
      <c r="AA2576" s="90" t="s">
        <v>84</v>
      </c>
      <c r="AB2576" s="90" t="s">
        <v>23690</v>
      </c>
      <c r="AC2576" s="90" t="s">
        <v>145</v>
      </c>
      <c r="AD2576" s="90" t="s">
        <v>87</v>
      </c>
      <c r="AE2576" s="90" t="s">
        <v>61</v>
      </c>
      <c r="AF2576" s="90" t="s">
        <v>61</v>
      </c>
      <c r="AG2576" s="90" t="s">
        <v>89</v>
      </c>
      <c r="AH2576" s="90" t="s">
        <v>89</v>
      </c>
      <c r="AI2576" s="90" t="s">
        <v>89</v>
      </c>
      <c r="AJ2576" s="90" t="s">
        <v>89</v>
      </c>
      <c r="AK2576" s="90" t="s">
        <v>89</v>
      </c>
      <c r="AL2576" s="90" t="s">
        <v>89</v>
      </c>
      <c r="AM2576" s="90" t="s">
        <v>89</v>
      </c>
      <c r="AN2576" s="90" t="s">
        <v>89</v>
      </c>
      <c r="AO2576" s="90" t="s">
        <v>89</v>
      </c>
      <c r="AP2576" s="90" t="s">
        <v>89</v>
      </c>
      <c r="AQ2576" s="90" t="s">
        <v>90</v>
      </c>
      <c r="AR2576" s="90" t="s">
        <v>90</v>
      </c>
      <c r="AS2576" s="90" t="s">
        <v>91</v>
      </c>
      <c r="AT2576" s="90" t="s">
        <v>92</v>
      </c>
      <c r="AU2576" s="90" t="s">
        <v>92</v>
      </c>
      <c r="AV2576" s="90" t="s">
        <v>93</v>
      </c>
      <c r="AW2576" s="90" t="s">
        <v>23695</v>
      </c>
      <c r="AX2576" s="90" t="s">
        <v>23696</v>
      </c>
      <c r="AY2576" s="90" t="s">
        <v>23697</v>
      </c>
      <c r="AZ2576" s="90" t="s">
        <v>23696</v>
      </c>
      <c r="BA2576" s="90" t="s">
        <v>215</v>
      </c>
      <c r="BB2576" s="90" t="s">
        <v>23698</v>
      </c>
      <c r="BC2576" s="90" t="s">
        <v>99</v>
      </c>
      <c r="BD2576" s="90" t="s">
        <v>150</v>
      </c>
      <c r="BE2576" s="90" t="s">
        <v>61</v>
      </c>
      <c r="BF2576" s="90" t="s">
        <v>209</v>
      </c>
      <c r="BG2576" s="90" t="s">
        <v>101</v>
      </c>
    </row>
    <row r="2577" s="85" customFormat="1" ht="19" customHeight="1" spans="1:59">
      <c r="A2577" s="90" t="s">
        <v>516</v>
      </c>
      <c r="B2577" s="90" t="s">
        <v>517</v>
      </c>
      <c r="C2577" s="90" t="s">
        <v>681</v>
      </c>
      <c r="D2577" s="90" t="s">
        <v>682</v>
      </c>
      <c r="E2577" s="90" t="s">
        <v>23699</v>
      </c>
      <c r="F2577" s="90" t="s">
        <v>522</v>
      </c>
      <c r="G2577" s="90" t="s">
        <v>522</v>
      </c>
      <c r="H2577" s="90" t="s">
        <v>109</v>
      </c>
      <c r="I2577" s="90" t="s">
        <v>23700</v>
      </c>
      <c r="J2577" s="90" t="s">
        <v>23701</v>
      </c>
      <c r="K2577" s="90" t="s">
        <v>23702</v>
      </c>
      <c r="L2577" s="90" t="s">
        <v>73</v>
      </c>
      <c r="M2577" s="90" t="s">
        <v>341</v>
      </c>
      <c r="N2577" s="90" t="s">
        <v>527</v>
      </c>
      <c r="O2577" s="90" t="s">
        <v>115</v>
      </c>
      <c r="P2577" s="90" t="s">
        <v>116</v>
      </c>
      <c r="Q2577" s="90" t="s">
        <v>2425</v>
      </c>
      <c r="R2577" s="90" t="s">
        <v>2426</v>
      </c>
      <c r="S2577" s="90" t="s">
        <v>23703</v>
      </c>
      <c r="T2577" s="90" t="s">
        <v>380</v>
      </c>
      <c r="U2577" s="15">
        <v>0</v>
      </c>
      <c r="V2577" s="15">
        <v>18200</v>
      </c>
      <c r="W2577" s="15">
        <v>9000</v>
      </c>
      <c r="X2577" s="15">
        <v>3000</v>
      </c>
      <c r="Y2577" s="90" t="s">
        <v>82</v>
      </c>
      <c r="Z2577" s="90" t="s">
        <v>83</v>
      </c>
      <c r="AA2577" s="90" t="s">
        <v>84</v>
      </c>
      <c r="AB2577" s="90" t="s">
        <v>15084</v>
      </c>
      <c r="AC2577" s="90" t="s">
        <v>121</v>
      </c>
      <c r="AD2577" s="90" t="s">
        <v>87</v>
      </c>
      <c r="AE2577" s="90" t="s">
        <v>61</v>
      </c>
      <c r="AF2577" s="90" t="s">
        <v>61</v>
      </c>
      <c r="AG2577" s="90" t="s">
        <v>89</v>
      </c>
      <c r="AH2577" s="90" t="s">
        <v>89</v>
      </c>
      <c r="AI2577" s="90" t="s">
        <v>88</v>
      </c>
      <c r="AJ2577" s="90" t="s">
        <v>88</v>
      </c>
      <c r="AK2577" s="90" t="s">
        <v>89</v>
      </c>
      <c r="AL2577" s="90" t="s">
        <v>88</v>
      </c>
      <c r="AM2577" s="90" t="s">
        <v>88</v>
      </c>
      <c r="AN2577" s="90" t="s">
        <v>88</v>
      </c>
      <c r="AO2577" s="90" t="s">
        <v>88</v>
      </c>
      <c r="AP2577" s="90" t="s">
        <v>89</v>
      </c>
      <c r="AQ2577" s="90" t="s">
        <v>90</v>
      </c>
      <c r="AR2577" s="90" t="s">
        <v>90</v>
      </c>
      <c r="AS2577" s="90" t="s">
        <v>91</v>
      </c>
      <c r="AT2577" s="90" t="s">
        <v>92</v>
      </c>
      <c r="AU2577" s="90" t="s">
        <v>92</v>
      </c>
      <c r="AV2577" s="90" t="s">
        <v>93</v>
      </c>
      <c r="AW2577" s="90" t="s">
        <v>23704</v>
      </c>
      <c r="AX2577" s="90" t="s">
        <v>23705</v>
      </c>
      <c r="AY2577" s="90" t="s">
        <v>23706</v>
      </c>
      <c r="AZ2577" s="90" t="s">
        <v>23705</v>
      </c>
      <c r="BA2577" s="90" t="s">
        <v>97</v>
      </c>
      <c r="BB2577" s="90" t="s">
        <v>23707</v>
      </c>
      <c r="BC2577" s="90" t="s">
        <v>99</v>
      </c>
      <c r="BD2577" s="90" t="s">
        <v>100</v>
      </c>
      <c r="BE2577" s="90" t="s">
        <v>61</v>
      </c>
      <c r="BF2577" s="90" t="s">
        <v>380</v>
      </c>
      <c r="BG2577" s="90" t="s">
        <v>101</v>
      </c>
    </row>
    <row r="2578" s="85" customFormat="1" ht="19" customHeight="1" spans="1:59">
      <c r="A2578" s="90" t="s">
        <v>694</v>
      </c>
      <c r="B2578" s="90" t="s">
        <v>695</v>
      </c>
      <c r="C2578" s="90" t="s">
        <v>1108</v>
      </c>
      <c r="D2578" s="90" t="s">
        <v>1109</v>
      </c>
      <c r="E2578" s="90" t="s">
        <v>13793</v>
      </c>
      <c r="F2578" s="90" t="s">
        <v>13794</v>
      </c>
      <c r="G2578" s="90" t="s">
        <v>769</v>
      </c>
      <c r="H2578" s="90" t="s">
        <v>109</v>
      </c>
      <c r="I2578" s="90" t="s">
        <v>23708</v>
      </c>
      <c r="J2578" s="90" t="s">
        <v>23709</v>
      </c>
      <c r="K2578" s="90" t="s">
        <v>23710</v>
      </c>
      <c r="L2578" s="90" t="s">
        <v>73</v>
      </c>
      <c r="M2578" s="90" t="s">
        <v>4967</v>
      </c>
      <c r="N2578" s="90" t="s">
        <v>23711</v>
      </c>
      <c r="O2578" s="90" t="s">
        <v>3772</v>
      </c>
      <c r="P2578" s="90" t="s">
        <v>3773</v>
      </c>
      <c r="Q2578" s="90" t="s">
        <v>117</v>
      </c>
      <c r="R2578" s="90" t="s">
        <v>116</v>
      </c>
      <c r="S2578" s="90" t="s">
        <v>23712</v>
      </c>
      <c r="T2578" s="90" t="s">
        <v>119</v>
      </c>
      <c r="U2578" s="15">
        <v>0</v>
      </c>
      <c r="V2578" s="15">
        <v>32500</v>
      </c>
      <c r="W2578" s="15">
        <v>22500</v>
      </c>
      <c r="X2578" s="15">
        <v>10000</v>
      </c>
      <c r="Y2578" s="90" t="s">
        <v>143</v>
      </c>
      <c r="Z2578" s="90" t="s">
        <v>83</v>
      </c>
      <c r="AA2578" s="90" t="s">
        <v>84</v>
      </c>
      <c r="AB2578" s="90" t="s">
        <v>13800</v>
      </c>
      <c r="AC2578" s="90" t="s">
        <v>145</v>
      </c>
      <c r="AD2578" s="90" t="s">
        <v>87</v>
      </c>
      <c r="AE2578" s="90" t="s">
        <v>61</v>
      </c>
      <c r="AF2578" s="90" t="s">
        <v>61</v>
      </c>
      <c r="AG2578" s="90" t="s">
        <v>89</v>
      </c>
      <c r="AH2578" s="90" t="s">
        <v>89</v>
      </c>
      <c r="AI2578" s="90" t="s">
        <v>89</v>
      </c>
      <c r="AJ2578" s="90" t="s">
        <v>89</v>
      </c>
      <c r="AK2578" s="90" t="s">
        <v>89</v>
      </c>
      <c r="AL2578" s="90" t="s">
        <v>89</v>
      </c>
      <c r="AM2578" s="90" t="s">
        <v>89</v>
      </c>
      <c r="AN2578" s="90" t="s">
        <v>89</v>
      </c>
      <c r="AO2578" s="90" t="s">
        <v>89</v>
      </c>
      <c r="AP2578" s="90" t="s">
        <v>89</v>
      </c>
      <c r="AQ2578" s="90" t="s">
        <v>90</v>
      </c>
      <c r="AR2578" s="90" t="s">
        <v>90</v>
      </c>
      <c r="AS2578" s="90" t="s">
        <v>91</v>
      </c>
      <c r="AT2578" s="90" t="s">
        <v>92</v>
      </c>
      <c r="AU2578" s="90" t="s">
        <v>92</v>
      </c>
      <c r="AV2578" s="90" t="s">
        <v>93</v>
      </c>
      <c r="AW2578" s="90" t="s">
        <v>13801</v>
      </c>
      <c r="AX2578" s="90" t="s">
        <v>23713</v>
      </c>
      <c r="AY2578" s="90" t="s">
        <v>13803</v>
      </c>
      <c r="AZ2578" s="90" t="s">
        <v>23713</v>
      </c>
      <c r="BA2578" s="90" t="s">
        <v>97</v>
      </c>
      <c r="BB2578" s="90" t="s">
        <v>23714</v>
      </c>
      <c r="BC2578" s="90" t="s">
        <v>99</v>
      </c>
      <c r="BD2578" s="90" t="s">
        <v>150</v>
      </c>
      <c r="BE2578" s="90" t="s">
        <v>61</v>
      </c>
      <c r="BF2578" s="90" t="s">
        <v>119</v>
      </c>
      <c r="BG2578" s="90" t="s">
        <v>101</v>
      </c>
    </row>
    <row r="2579" s="85" customFormat="1" ht="19" customHeight="1" spans="1:59">
      <c r="A2579" s="90" t="s">
        <v>126</v>
      </c>
      <c r="B2579" s="90" t="s">
        <v>127</v>
      </c>
      <c r="C2579" s="90" t="s">
        <v>248</v>
      </c>
      <c r="D2579" s="90" t="s">
        <v>249</v>
      </c>
      <c r="E2579" s="90" t="s">
        <v>20106</v>
      </c>
      <c r="F2579" s="90" t="s">
        <v>2758</v>
      </c>
      <c r="G2579" s="90" t="s">
        <v>2759</v>
      </c>
      <c r="H2579" s="90" t="s">
        <v>1299</v>
      </c>
      <c r="I2579" s="90" t="s">
        <v>23715</v>
      </c>
      <c r="J2579" s="90" t="s">
        <v>23716</v>
      </c>
      <c r="K2579" s="90" t="s">
        <v>23717</v>
      </c>
      <c r="L2579" s="90" t="s">
        <v>73</v>
      </c>
      <c r="M2579" s="90" t="s">
        <v>2164</v>
      </c>
      <c r="N2579" s="90" t="s">
        <v>203</v>
      </c>
      <c r="O2579" s="90" t="s">
        <v>2764</v>
      </c>
      <c r="P2579" s="90" t="s">
        <v>2765</v>
      </c>
      <c r="Q2579" s="90" t="s">
        <v>1306</v>
      </c>
      <c r="R2579" s="90" t="s">
        <v>1307</v>
      </c>
      <c r="S2579" s="90" t="s">
        <v>23718</v>
      </c>
      <c r="T2579" s="90" t="s">
        <v>262</v>
      </c>
      <c r="U2579" s="15">
        <v>0</v>
      </c>
      <c r="V2579" s="15">
        <v>60000</v>
      </c>
      <c r="W2579" s="15">
        <v>20000</v>
      </c>
      <c r="X2579" s="15">
        <v>1000</v>
      </c>
      <c r="Y2579" s="90" t="s">
        <v>143</v>
      </c>
      <c r="Z2579" s="90" t="s">
        <v>83</v>
      </c>
      <c r="AA2579" s="90" t="s">
        <v>84</v>
      </c>
      <c r="AB2579" s="90" t="s">
        <v>20111</v>
      </c>
      <c r="AC2579" s="90" t="s">
        <v>359</v>
      </c>
      <c r="AD2579" s="90" t="s">
        <v>87</v>
      </c>
      <c r="AE2579" s="90" t="s">
        <v>61</v>
      </c>
      <c r="AF2579" s="90" t="s">
        <v>61</v>
      </c>
      <c r="AG2579" s="90" t="s">
        <v>89</v>
      </c>
      <c r="AH2579" s="90" t="s">
        <v>89</v>
      </c>
      <c r="AI2579" s="90" t="s">
        <v>88</v>
      </c>
      <c r="AJ2579" s="90" t="s">
        <v>89</v>
      </c>
      <c r="AK2579" s="90" t="s">
        <v>89</v>
      </c>
      <c r="AL2579" s="90" t="s">
        <v>89</v>
      </c>
      <c r="AM2579" s="90" t="s">
        <v>89</v>
      </c>
      <c r="AN2579" s="90" t="s">
        <v>89</v>
      </c>
      <c r="AO2579" s="90" t="s">
        <v>89</v>
      </c>
      <c r="AP2579" s="90" t="s">
        <v>89</v>
      </c>
      <c r="AQ2579" s="90" t="s">
        <v>90</v>
      </c>
      <c r="AR2579" s="90" t="s">
        <v>90</v>
      </c>
      <c r="AS2579" s="90" t="s">
        <v>91</v>
      </c>
      <c r="AT2579" s="90" t="s">
        <v>92</v>
      </c>
      <c r="AU2579" s="90" t="s">
        <v>92</v>
      </c>
      <c r="AV2579" s="90" t="s">
        <v>93</v>
      </c>
      <c r="AW2579" s="90" t="s">
        <v>20112</v>
      </c>
      <c r="AX2579" s="90" t="s">
        <v>23719</v>
      </c>
      <c r="AY2579" s="90" t="s">
        <v>20114</v>
      </c>
      <c r="AZ2579" s="90" t="s">
        <v>23719</v>
      </c>
      <c r="BA2579" s="90" t="s">
        <v>215</v>
      </c>
      <c r="BB2579" s="90" t="s">
        <v>23720</v>
      </c>
      <c r="BC2579" s="90" t="s">
        <v>99</v>
      </c>
      <c r="BD2579" s="90" t="s">
        <v>150</v>
      </c>
      <c r="BE2579" s="90" t="s">
        <v>61</v>
      </c>
      <c r="BF2579" s="90" t="s">
        <v>262</v>
      </c>
      <c r="BG2579" s="90" t="s">
        <v>101</v>
      </c>
    </row>
    <row r="2580" s="85" customFormat="1" ht="19" customHeight="1" spans="1:59">
      <c r="A2580" s="90" t="s">
        <v>694</v>
      </c>
      <c r="B2580" s="90" t="s">
        <v>695</v>
      </c>
      <c r="C2580" s="90" t="s">
        <v>845</v>
      </c>
      <c r="D2580" s="90" t="s">
        <v>846</v>
      </c>
      <c r="E2580" s="90" t="s">
        <v>847</v>
      </c>
      <c r="F2580" s="90" t="s">
        <v>12566</v>
      </c>
      <c r="G2580" s="90" t="s">
        <v>2571</v>
      </c>
      <c r="H2580" s="90" t="s">
        <v>539</v>
      </c>
      <c r="I2580" s="90" t="s">
        <v>23721</v>
      </c>
      <c r="J2580" s="90" t="s">
        <v>23722</v>
      </c>
      <c r="K2580" s="90" t="s">
        <v>23723</v>
      </c>
      <c r="L2580" s="90" t="s">
        <v>73</v>
      </c>
      <c r="M2580" s="90" t="s">
        <v>9840</v>
      </c>
      <c r="N2580" s="90" t="s">
        <v>23724</v>
      </c>
      <c r="O2580" s="90" t="s">
        <v>1875</v>
      </c>
      <c r="P2580" s="90" t="s">
        <v>1876</v>
      </c>
      <c r="Q2580" s="90" t="s">
        <v>1877</v>
      </c>
      <c r="R2580" s="90" t="s">
        <v>1878</v>
      </c>
      <c r="S2580" s="90" t="s">
        <v>23725</v>
      </c>
      <c r="T2580" s="90" t="s">
        <v>119</v>
      </c>
      <c r="U2580" s="15">
        <v>0</v>
      </c>
      <c r="V2580" s="15">
        <v>25345</v>
      </c>
      <c r="W2580" s="15">
        <v>17000</v>
      </c>
      <c r="X2580" s="15">
        <v>15000</v>
      </c>
      <c r="Y2580" s="90" t="s">
        <v>82</v>
      </c>
      <c r="Z2580" s="90" t="s">
        <v>83</v>
      </c>
      <c r="AA2580" s="90" t="s">
        <v>84</v>
      </c>
      <c r="AB2580" s="90" t="s">
        <v>2151</v>
      </c>
      <c r="AC2580" s="90" t="s">
        <v>359</v>
      </c>
      <c r="AD2580" s="90" t="s">
        <v>87</v>
      </c>
      <c r="AE2580" s="90" t="s">
        <v>61</v>
      </c>
      <c r="AF2580" s="90" t="s">
        <v>18729</v>
      </c>
      <c r="AG2580" s="90" t="s">
        <v>89</v>
      </c>
      <c r="AH2580" s="90" t="s">
        <v>89</v>
      </c>
      <c r="AI2580" s="90" t="s">
        <v>89</v>
      </c>
      <c r="AJ2580" s="90" t="s">
        <v>89</v>
      </c>
      <c r="AK2580" s="90" t="s">
        <v>89</v>
      </c>
      <c r="AL2580" s="90" t="s">
        <v>89</v>
      </c>
      <c r="AM2580" s="90" t="s">
        <v>89</v>
      </c>
      <c r="AN2580" s="90" t="s">
        <v>89</v>
      </c>
      <c r="AO2580" s="90" t="s">
        <v>89</v>
      </c>
      <c r="AP2580" s="90" t="s">
        <v>89</v>
      </c>
      <c r="AQ2580" s="90" t="s">
        <v>90</v>
      </c>
      <c r="AR2580" s="90" t="s">
        <v>90</v>
      </c>
      <c r="AS2580" s="90" t="s">
        <v>91</v>
      </c>
      <c r="AT2580" s="90" t="s">
        <v>92</v>
      </c>
      <c r="AU2580" s="90" t="s">
        <v>92</v>
      </c>
      <c r="AV2580" s="90" t="s">
        <v>93</v>
      </c>
      <c r="AW2580" s="90" t="s">
        <v>856</v>
      </c>
      <c r="AX2580" s="90" t="s">
        <v>23726</v>
      </c>
      <c r="AY2580" s="90" t="s">
        <v>858</v>
      </c>
      <c r="AZ2580" s="90" t="s">
        <v>23726</v>
      </c>
      <c r="BA2580" s="90" t="s">
        <v>97</v>
      </c>
      <c r="BB2580" s="90" t="s">
        <v>23727</v>
      </c>
      <c r="BC2580" s="90" t="s">
        <v>99</v>
      </c>
      <c r="BD2580" s="90" t="s">
        <v>100</v>
      </c>
      <c r="BE2580" s="90" t="s">
        <v>61</v>
      </c>
      <c r="BF2580" s="90" t="s">
        <v>119</v>
      </c>
      <c r="BG2580" s="90" t="s">
        <v>101</v>
      </c>
    </row>
    <row r="2581" s="85" customFormat="1" ht="19" customHeight="1" spans="1:59">
      <c r="A2581" s="90" t="s">
        <v>1774</v>
      </c>
      <c r="B2581" s="90" t="s">
        <v>1775</v>
      </c>
      <c r="C2581" s="90" t="s">
        <v>3179</v>
      </c>
      <c r="D2581" s="90" t="s">
        <v>3180</v>
      </c>
      <c r="E2581" s="90" t="s">
        <v>9775</v>
      </c>
      <c r="F2581" s="90" t="s">
        <v>9776</v>
      </c>
      <c r="G2581" s="90" t="s">
        <v>1780</v>
      </c>
      <c r="H2581" s="90" t="s">
        <v>539</v>
      </c>
      <c r="I2581" s="90" t="s">
        <v>4835</v>
      </c>
      <c r="J2581" s="90" t="s">
        <v>23728</v>
      </c>
      <c r="K2581" s="90" t="s">
        <v>4837</v>
      </c>
      <c r="L2581" s="90" t="s">
        <v>73</v>
      </c>
      <c r="M2581" s="90" t="s">
        <v>3253</v>
      </c>
      <c r="N2581" s="90" t="s">
        <v>203</v>
      </c>
      <c r="O2581" s="90" t="s">
        <v>4839</v>
      </c>
      <c r="P2581" s="90" t="s">
        <v>4840</v>
      </c>
      <c r="Q2581" s="90" t="s">
        <v>546</v>
      </c>
      <c r="R2581" s="90" t="s">
        <v>547</v>
      </c>
      <c r="S2581" s="90" t="s">
        <v>22626</v>
      </c>
      <c r="T2581" s="90" t="s">
        <v>380</v>
      </c>
      <c r="U2581" s="15">
        <v>20000</v>
      </c>
      <c r="V2581" s="15">
        <v>1005600</v>
      </c>
      <c r="W2581" s="15">
        <v>494700</v>
      </c>
      <c r="X2581" s="15">
        <v>5950</v>
      </c>
      <c r="Y2581" s="90" t="s">
        <v>143</v>
      </c>
      <c r="Z2581" s="90" t="s">
        <v>83</v>
      </c>
      <c r="AA2581" s="90" t="s">
        <v>84</v>
      </c>
      <c r="AB2581" s="90" t="s">
        <v>9780</v>
      </c>
      <c r="AC2581" s="90" t="s">
        <v>359</v>
      </c>
      <c r="AD2581" s="90" t="s">
        <v>87</v>
      </c>
      <c r="AE2581" s="90" t="s">
        <v>61</v>
      </c>
      <c r="AF2581" s="90" t="s">
        <v>61</v>
      </c>
      <c r="AG2581" s="90" t="s">
        <v>89</v>
      </c>
      <c r="AH2581" s="90" t="s">
        <v>89</v>
      </c>
      <c r="AI2581" s="90" t="s">
        <v>89</v>
      </c>
      <c r="AJ2581" s="90" t="s">
        <v>89</v>
      </c>
      <c r="AK2581" s="90" t="s">
        <v>89</v>
      </c>
      <c r="AL2581" s="90" t="s">
        <v>89</v>
      </c>
      <c r="AM2581" s="90" t="s">
        <v>89</v>
      </c>
      <c r="AN2581" s="90" t="s">
        <v>89</v>
      </c>
      <c r="AO2581" s="90" t="s">
        <v>89</v>
      </c>
      <c r="AP2581" s="90" t="s">
        <v>89</v>
      </c>
      <c r="AQ2581" s="90" t="s">
        <v>90</v>
      </c>
      <c r="AR2581" s="90" t="s">
        <v>90</v>
      </c>
      <c r="AS2581" s="90" t="s">
        <v>91</v>
      </c>
      <c r="AT2581" s="90" t="s">
        <v>92</v>
      </c>
      <c r="AU2581" s="90" t="s">
        <v>92</v>
      </c>
      <c r="AV2581" s="90" t="s">
        <v>93</v>
      </c>
      <c r="AW2581" s="90" t="s">
        <v>9781</v>
      </c>
      <c r="AX2581" s="90" t="s">
        <v>23729</v>
      </c>
      <c r="AY2581" s="90" t="s">
        <v>9783</v>
      </c>
      <c r="AZ2581" s="90" t="s">
        <v>23729</v>
      </c>
      <c r="BA2581" s="90" t="s">
        <v>215</v>
      </c>
      <c r="BB2581" s="90" t="s">
        <v>23730</v>
      </c>
      <c r="BC2581" s="90" t="s">
        <v>99</v>
      </c>
      <c r="BD2581" s="90" t="s">
        <v>150</v>
      </c>
      <c r="BE2581" s="90" t="s">
        <v>61</v>
      </c>
      <c r="BF2581" s="90" t="s">
        <v>380</v>
      </c>
      <c r="BG2581" s="90" t="s">
        <v>101</v>
      </c>
    </row>
    <row r="2582" s="85" customFormat="1" ht="19" customHeight="1" spans="1:59">
      <c r="A2582" s="90" t="s">
        <v>441</v>
      </c>
      <c r="B2582" s="90" t="s">
        <v>442</v>
      </c>
      <c r="C2582" s="90" t="s">
        <v>5613</v>
      </c>
      <c r="D2582" s="90" t="s">
        <v>5614</v>
      </c>
      <c r="E2582" s="90" t="s">
        <v>5615</v>
      </c>
      <c r="F2582" s="90" t="s">
        <v>5616</v>
      </c>
      <c r="G2582" s="90" t="s">
        <v>1533</v>
      </c>
      <c r="H2582" s="90" t="s">
        <v>369</v>
      </c>
      <c r="I2582" s="90" t="s">
        <v>23731</v>
      </c>
      <c r="J2582" s="90" t="s">
        <v>23732</v>
      </c>
      <c r="K2582" s="90" t="s">
        <v>23733</v>
      </c>
      <c r="L2582" s="90" t="s">
        <v>73</v>
      </c>
      <c r="M2582" s="90" t="s">
        <v>823</v>
      </c>
      <c r="N2582" s="90" t="s">
        <v>1700</v>
      </c>
      <c r="O2582" s="90" t="s">
        <v>1739</v>
      </c>
      <c r="P2582" s="90" t="s">
        <v>1740</v>
      </c>
      <c r="Q2582" s="90" t="s">
        <v>377</v>
      </c>
      <c r="R2582" s="90" t="s">
        <v>378</v>
      </c>
      <c r="S2582" s="90" t="s">
        <v>23734</v>
      </c>
      <c r="T2582" s="90" t="s">
        <v>380</v>
      </c>
      <c r="U2582" s="15">
        <v>0</v>
      </c>
      <c r="V2582" s="15">
        <v>18000</v>
      </c>
      <c r="W2582" s="15">
        <v>10000</v>
      </c>
      <c r="X2582" s="15">
        <v>6000</v>
      </c>
      <c r="Y2582" s="90" t="s">
        <v>82</v>
      </c>
      <c r="Z2582" s="90" t="s">
        <v>83</v>
      </c>
      <c r="AA2582" s="90" t="s">
        <v>84</v>
      </c>
      <c r="AB2582" s="90" t="s">
        <v>5616</v>
      </c>
      <c r="AC2582" s="90" t="s">
        <v>359</v>
      </c>
      <c r="AD2582" s="90" t="s">
        <v>87</v>
      </c>
      <c r="AE2582" s="90" t="s">
        <v>61</v>
      </c>
      <c r="AF2582" s="90" t="s">
        <v>61</v>
      </c>
      <c r="AG2582" s="90" t="s">
        <v>89</v>
      </c>
      <c r="AH2582" s="90" t="s">
        <v>89</v>
      </c>
      <c r="AI2582" s="90" t="s">
        <v>89</v>
      </c>
      <c r="AJ2582" s="90" t="s">
        <v>88</v>
      </c>
      <c r="AK2582" s="90" t="s">
        <v>89</v>
      </c>
      <c r="AL2582" s="90" t="s">
        <v>88</v>
      </c>
      <c r="AM2582" s="90" t="s">
        <v>89</v>
      </c>
      <c r="AN2582" s="90" t="s">
        <v>89</v>
      </c>
      <c r="AO2582" s="90" t="s">
        <v>88</v>
      </c>
      <c r="AP2582" s="90" t="s">
        <v>89</v>
      </c>
      <c r="AQ2582" s="90" t="s">
        <v>90</v>
      </c>
      <c r="AR2582" s="90" t="s">
        <v>90</v>
      </c>
      <c r="AS2582" s="90" t="s">
        <v>91</v>
      </c>
      <c r="AT2582" s="90" t="s">
        <v>92</v>
      </c>
      <c r="AU2582" s="90" t="s">
        <v>92</v>
      </c>
      <c r="AV2582" s="90" t="s">
        <v>93</v>
      </c>
      <c r="AW2582" s="90" t="s">
        <v>5621</v>
      </c>
      <c r="AX2582" s="90" t="s">
        <v>23735</v>
      </c>
      <c r="AY2582" s="90" t="s">
        <v>5623</v>
      </c>
      <c r="AZ2582" s="90" t="s">
        <v>23735</v>
      </c>
      <c r="BA2582" s="90" t="s">
        <v>97</v>
      </c>
      <c r="BB2582" s="90" t="s">
        <v>23736</v>
      </c>
      <c r="BC2582" s="90" t="s">
        <v>99</v>
      </c>
      <c r="BD2582" s="90" t="s">
        <v>100</v>
      </c>
      <c r="BE2582" s="90" t="s">
        <v>61</v>
      </c>
      <c r="BF2582" s="90" t="s">
        <v>380</v>
      </c>
      <c r="BG2582" s="90" t="s">
        <v>101</v>
      </c>
    </row>
    <row r="2583" s="85" customFormat="1" ht="19" customHeight="1" spans="1:59">
      <c r="A2583" s="90" t="s">
        <v>1774</v>
      </c>
      <c r="B2583" s="90" t="s">
        <v>1775</v>
      </c>
      <c r="C2583" s="90" t="s">
        <v>3179</v>
      </c>
      <c r="D2583" s="90" t="s">
        <v>3180</v>
      </c>
      <c r="E2583" s="90" t="s">
        <v>23737</v>
      </c>
      <c r="F2583" s="90" t="s">
        <v>12736</v>
      </c>
      <c r="G2583" s="90" t="s">
        <v>12737</v>
      </c>
      <c r="H2583" s="90" t="s">
        <v>943</v>
      </c>
      <c r="I2583" s="90" t="s">
        <v>23738</v>
      </c>
      <c r="J2583" s="90" t="s">
        <v>23739</v>
      </c>
      <c r="K2583" s="90" t="s">
        <v>23740</v>
      </c>
      <c r="L2583" s="90" t="s">
        <v>73</v>
      </c>
      <c r="M2583" s="90" t="s">
        <v>23590</v>
      </c>
      <c r="N2583" s="90" t="s">
        <v>948</v>
      </c>
      <c r="O2583" s="90" t="s">
        <v>2044</v>
      </c>
      <c r="P2583" s="90" t="s">
        <v>2045</v>
      </c>
      <c r="Q2583" s="90" t="s">
        <v>23741</v>
      </c>
      <c r="R2583" s="90" t="s">
        <v>23742</v>
      </c>
      <c r="S2583" s="90" t="s">
        <v>23743</v>
      </c>
      <c r="T2583" s="90" t="s">
        <v>380</v>
      </c>
      <c r="U2583" s="15">
        <v>0</v>
      </c>
      <c r="V2583" s="15">
        <v>403492</v>
      </c>
      <c r="W2583" s="15">
        <v>80000</v>
      </c>
      <c r="X2583" s="15">
        <v>53000</v>
      </c>
      <c r="Y2583" s="90" t="s">
        <v>143</v>
      </c>
      <c r="Z2583" s="90" t="s">
        <v>83</v>
      </c>
      <c r="AA2583" s="90" t="s">
        <v>84</v>
      </c>
      <c r="AB2583" s="90" t="s">
        <v>23744</v>
      </c>
      <c r="AC2583" s="90" t="s">
        <v>359</v>
      </c>
      <c r="AD2583" s="90" t="s">
        <v>87</v>
      </c>
      <c r="AE2583" s="90" t="s">
        <v>61</v>
      </c>
      <c r="AF2583" s="90" t="s">
        <v>61</v>
      </c>
      <c r="AG2583" s="90" t="s">
        <v>89</v>
      </c>
      <c r="AH2583" s="90" t="s">
        <v>89</v>
      </c>
      <c r="AI2583" s="90" t="s">
        <v>89</v>
      </c>
      <c r="AJ2583" s="90" t="s">
        <v>89</v>
      </c>
      <c r="AK2583" s="90" t="s">
        <v>89</v>
      </c>
      <c r="AL2583" s="90" t="s">
        <v>89</v>
      </c>
      <c r="AM2583" s="90" t="s">
        <v>89</v>
      </c>
      <c r="AN2583" s="90" t="s">
        <v>89</v>
      </c>
      <c r="AO2583" s="90" t="s">
        <v>89</v>
      </c>
      <c r="AP2583" s="90" t="s">
        <v>89</v>
      </c>
      <c r="AQ2583" s="90" t="s">
        <v>90</v>
      </c>
      <c r="AR2583" s="90" t="s">
        <v>90</v>
      </c>
      <c r="AS2583" s="90" t="s">
        <v>91</v>
      </c>
      <c r="AT2583" s="90" t="s">
        <v>92</v>
      </c>
      <c r="AU2583" s="90" t="s">
        <v>92</v>
      </c>
      <c r="AV2583" s="90" t="s">
        <v>93</v>
      </c>
      <c r="AW2583" s="90" t="s">
        <v>23745</v>
      </c>
      <c r="AX2583" s="90" t="s">
        <v>23746</v>
      </c>
      <c r="AY2583" s="90" t="s">
        <v>23747</v>
      </c>
      <c r="AZ2583" s="90" t="s">
        <v>23746</v>
      </c>
      <c r="BA2583" s="90" t="s">
        <v>97</v>
      </c>
      <c r="BB2583" s="90" t="s">
        <v>23748</v>
      </c>
      <c r="BC2583" s="90" t="s">
        <v>99</v>
      </c>
      <c r="BD2583" s="90" t="s">
        <v>150</v>
      </c>
      <c r="BE2583" s="90" t="s">
        <v>61</v>
      </c>
      <c r="BF2583" s="90" t="s">
        <v>380</v>
      </c>
      <c r="BG2583" s="90" t="s">
        <v>101</v>
      </c>
    </row>
    <row r="2584" s="85" customFormat="1" ht="19" customHeight="1" spans="1:59">
      <c r="A2584" s="90" t="s">
        <v>2742</v>
      </c>
      <c r="B2584" s="90" t="s">
        <v>2743</v>
      </c>
      <c r="C2584" s="90" t="s">
        <v>8771</v>
      </c>
      <c r="D2584" s="90" t="s">
        <v>8772</v>
      </c>
      <c r="E2584" s="90" t="s">
        <v>23749</v>
      </c>
      <c r="F2584" s="90" t="s">
        <v>23750</v>
      </c>
      <c r="G2584" s="90" t="s">
        <v>23750</v>
      </c>
      <c r="H2584" s="90" t="s">
        <v>2885</v>
      </c>
      <c r="I2584" s="90" t="s">
        <v>23751</v>
      </c>
      <c r="J2584" s="90" t="s">
        <v>23752</v>
      </c>
      <c r="K2584" s="90" t="s">
        <v>23753</v>
      </c>
      <c r="L2584" s="90" t="s">
        <v>73</v>
      </c>
      <c r="M2584" s="90" t="s">
        <v>74</v>
      </c>
      <c r="N2584" s="90" t="s">
        <v>880</v>
      </c>
      <c r="O2584" s="90" t="s">
        <v>1877</v>
      </c>
      <c r="P2584" s="90" t="s">
        <v>2968</v>
      </c>
      <c r="Q2584" s="90" t="s">
        <v>2891</v>
      </c>
      <c r="R2584" s="90" t="s">
        <v>2892</v>
      </c>
      <c r="S2584" s="90" t="s">
        <v>23754</v>
      </c>
      <c r="T2584" s="90" t="s">
        <v>380</v>
      </c>
      <c r="U2584" s="15">
        <v>0</v>
      </c>
      <c r="V2584" s="15">
        <v>9880</v>
      </c>
      <c r="W2584" s="15">
        <v>7600</v>
      </c>
      <c r="X2584" s="15">
        <v>3800</v>
      </c>
      <c r="Y2584" s="90" t="s">
        <v>82</v>
      </c>
      <c r="Z2584" s="90" t="s">
        <v>83</v>
      </c>
      <c r="AA2584" s="90" t="s">
        <v>84</v>
      </c>
      <c r="AB2584" s="90" t="s">
        <v>23755</v>
      </c>
      <c r="AC2584" s="90" t="s">
        <v>121</v>
      </c>
      <c r="AD2584" s="90" t="s">
        <v>87</v>
      </c>
      <c r="AE2584" s="90" t="s">
        <v>61</v>
      </c>
      <c r="AF2584" s="90" t="s">
        <v>61</v>
      </c>
      <c r="AG2584" s="90" t="s">
        <v>89</v>
      </c>
      <c r="AH2584" s="90" t="s">
        <v>89</v>
      </c>
      <c r="AI2584" s="90" t="s">
        <v>89</v>
      </c>
      <c r="AJ2584" s="90" t="s">
        <v>88</v>
      </c>
      <c r="AK2584" s="90" t="s">
        <v>89</v>
      </c>
      <c r="AL2584" s="90" t="s">
        <v>88</v>
      </c>
      <c r="AM2584" s="90" t="s">
        <v>88</v>
      </c>
      <c r="AN2584" s="90" t="s">
        <v>88</v>
      </c>
      <c r="AO2584" s="90" t="s">
        <v>88</v>
      </c>
      <c r="AP2584" s="90" t="s">
        <v>89</v>
      </c>
      <c r="AQ2584" s="90" t="s">
        <v>90</v>
      </c>
      <c r="AR2584" s="90" t="s">
        <v>90</v>
      </c>
      <c r="AS2584" s="90" t="s">
        <v>91</v>
      </c>
      <c r="AT2584" s="90" t="s">
        <v>92</v>
      </c>
      <c r="AU2584" s="90" t="s">
        <v>92</v>
      </c>
      <c r="AV2584" s="90" t="s">
        <v>93</v>
      </c>
      <c r="AW2584" s="90" t="s">
        <v>23756</v>
      </c>
      <c r="AX2584" s="90" t="s">
        <v>23757</v>
      </c>
      <c r="AY2584" s="90" t="s">
        <v>23758</v>
      </c>
      <c r="AZ2584" s="90" t="s">
        <v>23757</v>
      </c>
      <c r="BA2584" s="90" t="s">
        <v>97</v>
      </c>
      <c r="BB2584" s="90" t="s">
        <v>23759</v>
      </c>
      <c r="BC2584" s="90" t="s">
        <v>99</v>
      </c>
      <c r="BD2584" s="90" t="s">
        <v>100</v>
      </c>
      <c r="BE2584" s="90" t="s">
        <v>61</v>
      </c>
      <c r="BF2584" s="90" t="s">
        <v>380</v>
      </c>
      <c r="BG2584" s="90" t="s">
        <v>101</v>
      </c>
    </row>
    <row r="2585" s="85" customFormat="1" ht="19" customHeight="1" spans="1:59">
      <c r="A2585" s="90" t="s">
        <v>1774</v>
      </c>
      <c r="B2585" s="90" t="s">
        <v>1775</v>
      </c>
      <c r="C2585" s="90" t="s">
        <v>3587</v>
      </c>
      <c r="D2585" s="90" t="s">
        <v>3588</v>
      </c>
      <c r="E2585" s="90" t="s">
        <v>6976</v>
      </c>
      <c r="F2585" s="90" t="s">
        <v>3590</v>
      </c>
      <c r="G2585" s="90" t="s">
        <v>3039</v>
      </c>
      <c r="H2585" s="90" t="s">
        <v>109</v>
      </c>
      <c r="I2585" s="90" t="s">
        <v>23760</v>
      </c>
      <c r="J2585" s="90" t="s">
        <v>23761</v>
      </c>
      <c r="K2585" s="90" t="s">
        <v>23762</v>
      </c>
      <c r="L2585" s="90" t="s">
        <v>73</v>
      </c>
      <c r="M2585" s="90" t="s">
        <v>23763</v>
      </c>
      <c r="N2585" s="90" t="s">
        <v>23764</v>
      </c>
      <c r="O2585" s="90" t="s">
        <v>221</v>
      </c>
      <c r="P2585" s="90" t="s">
        <v>222</v>
      </c>
      <c r="Q2585" s="90" t="s">
        <v>2693</v>
      </c>
      <c r="R2585" s="90" t="s">
        <v>222</v>
      </c>
      <c r="S2585" s="90" t="s">
        <v>23765</v>
      </c>
      <c r="T2585" s="90" t="s">
        <v>380</v>
      </c>
      <c r="U2585" s="15">
        <v>0</v>
      </c>
      <c r="V2585" s="15">
        <v>8460</v>
      </c>
      <c r="W2585" s="15">
        <v>4230</v>
      </c>
      <c r="X2585" s="15">
        <v>4230</v>
      </c>
      <c r="Y2585" s="90" t="s">
        <v>82</v>
      </c>
      <c r="Z2585" s="90" t="s">
        <v>83</v>
      </c>
      <c r="AA2585" s="90" t="s">
        <v>84</v>
      </c>
      <c r="AB2585" s="90" t="s">
        <v>6983</v>
      </c>
      <c r="AC2585" s="90" t="s">
        <v>145</v>
      </c>
      <c r="AD2585" s="90" t="s">
        <v>87</v>
      </c>
      <c r="AE2585" s="90" t="s">
        <v>61</v>
      </c>
      <c r="AF2585" s="90" t="s">
        <v>61</v>
      </c>
      <c r="AG2585" s="90" t="s">
        <v>89</v>
      </c>
      <c r="AH2585" s="90" t="s">
        <v>89</v>
      </c>
      <c r="AI2585" s="90" t="s">
        <v>89</v>
      </c>
      <c r="AJ2585" s="90" t="s">
        <v>89</v>
      </c>
      <c r="AK2585" s="90" t="s">
        <v>89</v>
      </c>
      <c r="AL2585" s="90" t="s">
        <v>89</v>
      </c>
      <c r="AM2585" s="90" t="s">
        <v>89</v>
      </c>
      <c r="AN2585" s="90" t="s">
        <v>89</v>
      </c>
      <c r="AO2585" s="90" t="s">
        <v>89</v>
      </c>
      <c r="AP2585" s="90" t="s">
        <v>89</v>
      </c>
      <c r="AQ2585" s="90" t="s">
        <v>90</v>
      </c>
      <c r="AR2585" s="90" t="s">
        <v>90</v>
      </c>
      <c r="AS2585" s="90" t="s">
        <v>91</v>
      </c>
      <c r="AT2585" s="90" t="s">
        <v>92</v>
      </c>
      <c r="AU2585" s="90" t="s">
        <v>92</v>
      </c>
      <c r="AV2585" s="90" t="s">
        <v>93</v>
      </c>
      <c r="AW2585" s="90" t="s">
        <v>6984</v>
      </c>
      <c r="AX2585" s="90" t="s">
        <v>23766</v>
      </c>
      <c r="AY2585" s="90" t="s">
        <v>6986</v>
      </c>
      <c r="AZ2585" s="90" t="s">
        <v>23766</v>
      </c>
      <c r="BA2585" s="90" t="s">
        <v>97</v>
      </c>
      <c r="BB2585" s="90" t="s">
        <v>23767</v>
      </c>
      <c r="BC2585" s="90" t="s">
        <v>99</v>
      </c>
      <c r="BD2585" s="90" t="s">
        <v>100</v>
      </c>
      <c r="BE2585" s="90" t="s">
        <v>61</v>
      </c>
      <c r="BF2585" s="90" t="s">
        <v>380</v>
      </c>
      <c r="BG2585" s="90" t="s">
        <v>101</v>
      </c>
    </row>
    <row r="2586" s="85" customFormat="1" ht="19" customHeight="1" spans="1:59">
      <c r="A2586" s="90" t="s">
        <v>516</v>
      </c>
      <c r="B2586" s="90" t="s">
        <v>517</v>
      </c>
      <c r="C2586" s="90" t="s">
        <v>567</v>
      </c>
      <c r="D2586" s="90" t="s">
        <v>568</v>
      </c>
      <c r="E2586" s="90" t="s">
        <v>5343</v>
      </c>
      <c r="F2586" s="90" t="s">
        <v>23768</v>
      </c>
      <c r="G2586" s="90" t="s">
        <v>2924</v>
      </c>
      <c r="H2586" s="90" t="s">
        <v>1299</v>
      </c>
      <c r="I2586" s="90" t="s">
        <v>23769</v>
      </c>
      <c r="J2586" s="90" t="s">
        <v>23770</v>
      </c>
      <c r="K2586" s="90" t="s">
        <v>23771</v>
      </c>
      <c r="L2586" s="90" t="s">
        <v>73</v>
      </c>
      <c r="M2586" s="90" t="s">
        <v>23772</v>
      </c>
      <c r="N2586" s="90" t="s">
        <v>203</v>
      </c>
      <c r="O2586" s="90" t="s">
        <v>1726</v>
      </c>
      <c r="P2586" s="90" t="s">
        <v>1727</v>
      </c>
      <c r="Q2586" s="90" t="s">
        <v>1306</v>
      </c>
      <c r="R2586" s="90" t="s">
        <v>1307</v>
      </c>
      <c r="S2586" s="90" t="s">
        <v>23773</v>
      </c>
      <c r="T2586" s="90" t="s">
        <v>119</v>
      </c>
      <c r="U2586" s="15">
        <v>0</v>
      </c>
      <c r="V2586" s="15">
        <v>74000</v>
      </c>
      <c r="W2586" s="15">
        <v>36000</v>
      </c>
      <c r="X2586" s="15">
        <v>8000</v>
      </c>
      <c r="Y2586" s="90" t="s">
        <v>143</v>
      </c>
      <c r="Z2586" s="90" t="s">
        <v>83</v>
      </c>
      <c r="AA2586" s="90" t="s">
        <v>84</v>
      </c>
      <c r="AB2586" s="90" t="s">
        <v>5348</v>
      </c>
      <c r="AC2586" s="90" t="s">
        <v>359</v>
      </c>
      <c r="AD2586" s="90" t="s">
        <v>87</v>
      </c>
      <c r="AE2586" s="90" t="s">
        <v>61</v>
      </c>
      <c r="AF2586" s="90" t="s">
        <v>61</v>
      </c>
      <c r="AG2586" s="90" t="s">
        <v>89</v>
      </c>
      <c r="AH2586" s="90" t="s">
        <v>89</v>
      </c>
      <c r="AI2586" s="90" t="s">
        <v>89</v>
      </c>
      <c r="AJ2586" s="90" t="s">
        <v>89</v>
      </c>
      <c r="AK2586" s="90" t="s">
        <v>89</v>
      </c>
      <c r="AL2586" s="90" t="s">
        <v>89</v>
      </c>
      <c r="AM2586" s="90" t="s">
        <v>89</v>
      </c>
      <c r="AN2586" s="90" t="s">
        <v>89</v>
      </c>
      <c r="AO2586" s="90" t="s">
        <v>89</v>
      </c>
      <c r="AP2586" s="90" t="s">
        <v>89</v>
      </c>
      <c r="AQ2586" s="90" t="s">
        <v>90</v>
      </c>
      <c r="AR2586" s="90" t="s">
        <v>90</v>
      </c>
      <c r="AS2586" s="90" t="s">
        <v>91</v>
      </c>
      <c r="AT2586" s="90" t="s">
        <v>92</v>
      </c>
      <c r="AU2586" s="90" t="s">
        <v>92</v>
      </c>
      <c r="AV2586" s="90" t="s">
        <v>93</v>
      </c>
      <c r="AW2586" s="90" t="s">
        <v>5349</v>
      </c>
      <c r="AX2586" s="90" t="s">
        <v>23774</v>
      </c>
      <c r="AY2586" s="90" t="s">
        <v>5351</v>
      </c>
      <c r="AZ2586" s="90" t="s">
        <v>23774</v>
      </c>
      <c r="BA2586" s="90" t="s">
        <v>215</v>
      </c>
      <c r="BB2586" s="90" t="s">
        <v>23775</v>
      </c>
      <c r="BC2586" s="90" t="s">
        <v>99</v>
      </c>
      <c r="BD2586" s="90" t="s">
        <v>150</v>
      </c>
      <c r="BE2586" s="90" t="s">
        <v>61</v>
      </c>
      <c r="BF2586" s="90" t="s">
        <v>119</v>
      </c>
      <c r="BG2586" s="90" t="s">
        <v>101</v>
      </c>
    </row>
    <row r="2587" s="85" customFormat="1" ht="19" customHeight="1" spans="1:59">
      <c r="A2587" s="90" t="s">
        <v>2742</v>
      </c>
      <c r="B2587" s="90" t="s">
        <v>2743</v>
      </c>
      <c r="C2587" s="90" t="s">
        <v>3091</v>
      </c>
      <c r="D2587" s="90" t="s">
        <v>3092</v>
      </c>
      <c r="E2587" s="90" t="s">
        <v>19637</v>
      </c>
      <c r="F2587" s="90" t="s">
        <v>3094</v>
      </c>
      <c r="G2587" s="90" t="s">
        <v>3095</v>
      </c>
      <c r="H2587" s="90" t="s">
        <v>539</v>
      </c>
      <c r="I2587" s="90" t="s">
        <v>23776</v>
      </c>
      <c r="J2587" s="90" t="s">
        <v>23777</v>
      </c>
      <c r="K2587" s="90" t="s">
        <v>23778</v>
      </c>
      <c r="L2587" s="90" t="s">
        <v>73</v>
      </c>
      <c r="M2587" s="90" t="s">
        <v>4693</v>
      </c>
      <c r="N2587" s="90" t="s">
        <v>430</v>
      </c>
      <c r="O2587" s="90" t="s">
        <v>238</v>
      </c>
      <c r="P2587" s="90" t="s">
        <v>239</v>
      </c>
      <c r="Q2587" s="90" t="s">
        <v>240</v>
      </c>
      <c r="R2587" s="90" t="s">
        <v>241</v>
      </c>
      <c r="S2587" s="90" t="s">
        <v>23779</v>
      </c>
      <c r="T2587" s="90" t="s">
        <v>119</v>
      </c>
      <c r="U2587" s="15">
        <v>0</v>
      </c>
      <c r="V2587" s="15">
        <v>49800</v>
      </c>
      <c r="W2587" s="15">
        <v>17000</v>
      </c>
      <c r="X2587" s="15">
        <v>10000</v>
      </c>
      <c r="Y2587" s="90" t="s">
        <v>143</v>
      </c>
      <c r="Z2587" s="90" t="s">
        <v>83</v>
      </c>
      <c r="AA2587" s="90" t="s">
        <v>84</v>
      </c>
      <c r="AB2587" s="90" t="s">
        <v>19644</v>
      </c>
      <c r="AC2587" s="90" t="s">
        <v>145</v>
      </c>
      <c r="AD2587" s="90" t="s">
        <v>87</v>
      </c>
      <c r="AE2587" s="90" t="s">
        <v>61</v>
      </c>
      <c r="AF2587" s="90" t="s">
        <v>61</v>
      </c>
      <c r="AG2587" s="90" t="s">
        <v>89</v>
      </c>
      <c r="AH2587" s="90" t="s">
        <v>89</v>
      </c>
      <c r="AI2587" s="90" t="s">
        <v>88</v>
      </c>
      <c r="AJ2587" s="90" t="s">
        <v>89</v>
      </c>
      <c r="AK2587" s="90" t="s">
        <v>89</v>
      </c>
      <c r="AL2587" s="90" t="s">
        <v>88</v>
      </c>
      <c r="AM2587" s="90" t="s">
        <v>89</v>
      </c>
      <c r="AN2587" s="90" t="s">
        <v>89</v>
      </c>
      <c r="AO2587" s="90" t="s">
        <v>89</v>
      </c>
      <c r="AP2587" s="90" t="s">
        <v>89</v>
      </c>
      <c r="AQ2587" s="90" t="s">
        <v>90</v>
      </c>
      <c r="AR2587" s="90" t="s">
        <v>90</v>
      </c>
      <c r="AS2587" s="90" t="s">
        <v>91</v>
      </c>
      <c r="AT2587" s="90" t="s">
        <v>92</v>
      </c>
      <c r="AU2587" s="90" t="s">
        <v>92</v>
      </c>
      <c r="AV2587" s="90" t="s">
        <v>93</v>
      </c>
      <c r="AW2587" s="90" t="s">
        <v>19645</v>
      </c>
      <c r="AX2587" s="90" t="s">
        <v>23780</v>
      </c>
      <c r="AY2587" s="90" t="s">
        <v>19647</v>
      </c>
      <c r="AZ2587" s="90" t="s">
        <v>23780</v>
      </c>
      <c r="BA2587" s="90" t="s">
        <v>215</v>
      </c>
      <c r="BB2587" s="90" t="s">
        <v>23781</v>
      </c>
      <c r="BC2587" s="90" t="s">
        <v>99</v>
      </c>
      <c r="BD2587" s="90" t="s">
        <v>150</v>
      </c>
      <c r="BE2587" s="90" t="s">
        <v>61</v>
      </c>
      <c r="BF2587" s="90" t="s">
        <v>119</v>
      </c>
      <c r="BG2587" s="90" t="s">
        <v>101</v>
      </c>
    </row>
    <row r="2588" s="85" customFormat="1" ht="19" customHeight="1" spans="1:59">
      <c r="A2588" s="90" t="s">
        <v>458</v>
      </c>
      <c r="B2588" s="90" t="s">
        <v>459</v>
      </c>
      <c r="C2588" s="90" t="s">
        <v>2457</v>
      </c>
      <c r="D2588" s="90" t="s">
        <v>2458</v>
      </c>
      <c r="E2588" s="90" t="s">
        <v>2459</v>
      </c>
      <c r="F2588" s="90" t="s">
        <v>2460</v>
      </c>
      <c r="G2588" s="90" t="s">
        <v>2461</v>
      </c>
      <c r="H2588" s="90" t="s">
        <v>109</v>
      </c>
      <c r="I2588" s="90" t="s">
        <v>23782</v>
      </c>
      <c r="J2588" s="90" t="s">
        <v>23783</v>
      </c>
      <c r="K2588" s="90" t="s">
        <v>23784</v>
      </c>
      <c r="L2588" s="90" t="s">
        <v>73</v>
      </c>
      <c r="M2588" s="90" t="s">
        <v>23785</v>
      </c>
      <c r="N2588" s="90" t="s">
        <v>1964</v>
      </c>
      <c r="O2588" s="90" t="s">
        <v>115</v>
      </c>
      <c r="P2588" s="90" t="s">
        <v>116</v>
      </c>
      <c r="Q2588" s="90" t="s">
        <v>117</v>
      </c>
      <c r="R2588" s="90" t="s">
        <v>116</v>
      </c>
      <c r="S2588" s="90" t="s">
        <v>23786</v>
      </c>
      <c r="T2588" s="90" t="s">
        <v>119</v>
      </c>
      <c r="U2588" s="15">
        <v>0</v>
      </c>
      <c r="V2588" s="15">
        <v>39000</v>
      </c>
      <c r="W2588" s="15">
        <v>23000</v>
      </c>
      <c r="X2588" s="15">
        <v>6000</v>
      </c>
      <c r="Y2588" s="90" t="s">
        <v>143</v>
      </c>
      <c r="Z2588" s="90" t="s">
        <v>83</v>
      </c>
      <c r="AA2588" s="90" t="s">
        <v>84</v>
      </c>
      <c r="AB2588" s="90" t="s">
        <v>2460</v>
      </c>
      <c r="AC2588" s="90" t="s">
        <v>121</v>
      </c>
      <c r="AD2588" s="90" t="s">
        <v>87</v>
      </c>
      <c r="AE2588" s="90" t="s">
        <v>61</v>
      </c>
      <c r="AF2588" s="90" t="s">
        <v>61</v>
      </c>
      <c r="AG2588" s="90" t="s">
        <v>89</v>
      </c>
      <c r="AH2588" s="90" t="s">
        <v>89</v>
      </c>
      <c r="AI2588" s="90" t="s">
        <v>89</v>
      </c>
      <c r="AJ2588" s="90" t="s">
        <v>89</v>
      </c>
      <c r="AK2588" s="90" t="s">
        <v>89</v>
      </c>
      <c r="AL2588" s="90" t="s">
        <v>89</v>
      </c>
      <c r="AM2588" s="90" t="s">
        <v>89</v>
      </c>
      <c r="AN2588" s="90" t="s">
        <v>89</v>
      </c>
      <c r="AO2588" s="90" t="s">
        <v>89</v>
      </c>
      <c r="AP2588" s="90" t="s">
        <v>89</v>
      </c>
      <c r="AQ2588" s="90" t="s">
        <v>90</v>
      </c>
      <c r="AR2588" s="90" t="s">
        <v>90</v>
      </c>
      <c r="AS2588" s="90" t="s">
        <v>91</v>
      </c>
      <c r="AT2588" s="90" t="s">
        <v>92</v>
      </c>
      <c r="AU2588" s="90" t="s">
        <v>92</v>
      </c>
      <c r="AV2588" s="90" t="s">
        <v>93</v>
      </c>
      <c r="AW2588" s="90" t="s">
        <v>2468</v>
      </c>
      <c r="AX2588" s="90" t="s">
        <v>23787</v>
      </c>
      <c r="AY2588" s="90" t="s">
        <v>2470</v>
      </c>
      <c r="AZ2588" s="90" t="s">
        <v>23787</v>
      </c>
      <c r="BA2588" s="90" t="s">
        <v>97</v>
      </c>
      <c r="BB2588" s="90" t="s">
        <v>23788</v>
      </c>
      <c r="BC2588" s="90" t="s">
        <v>99</v>
      </c>
      <c r="BD2588" s="90" t="s">
        <v>150</v>
      </c>
      <c r="BE2588" s="90" t="s">
        <v>61</v>
      </c>
      <c r="BF2588" s="90" t="s">
        <v>119</v>
      </c>
      <c r="BG2588" s="90" t="s">
        <v>101</v>
      </c>
    </row>
    <row r="2589" s="85" customFormat="1" ht="19" customHeight="1" spans="1:59">
      <c r="A2589" s="90" t="s">
        <v>441</v>
      </c>
      <c r="B2589" s="90" t="s">
        <v>442</v>
      </c>
      <c r="C2589" s="90" t="s">
        <v>8339</v>
      </c>
      <c r="D2589" s="90" t="s">
        <v>8340</v>
      </c>
      <c r="E2589" s="90" t="s">
        <v>12949</v>
      </c>
      <c r="F2589" s="90" t="s">
        <v>12950</v>
      </c>
      <c r="G2589" s="90" t="s">
        <v>3814</v>
      </c>
      <c r="H2589" s="90" t="s">
        <v>1299</v>
      </c>
      <c r="I2589" s="90" t="s">
        <v>23789</v>
      </c>
      <c r="J2589" s="90" t="s">
        <v>23790</v>
      </c>
      <c r="K2589" s="90" t="s">
        <v>23791</v>
      </c>
      <c r="L2589" s="90" t="s">
        <v>73</v>
      </c>
      <c r="M2589" s="90" t="s">
        <v>1210</v>
      </c>
      <c r="N2589" s="90" t="s">
        <v>21988</v>
      </c>
      <c r="O2589" s="90" t="s">
        <v>1739</v>
      </c>
      <c r="P2589" s="90" t="s">
        <v>1740</v>
      </c>
      <c r="Q2589" s="90" t="s">
        <v>1306</v>
      </c>
      <c r="R2589" s="90" t="s">
        <v>1307</v>
      </c>
      <c r="S2589" s="90" t="s">
        <v>23792</v>
      </c>
      <c r="T2589" s="90" t="s">
        <v>380</v>
      </c>
      <c r="U2589" s="15">
        <v>0</v>
      </c>
      <c r="V2589" s="15">
        <v>98000</v>
      </c>
      <c r="W2589" s="15">
        <v>68000</v>
      </c>
      <c r="X2589" s="15">
        <v>12000</v>
      </c>
      <c r="Y2589" s="90" t="s">
        <v>82</v>
      </c>
      <c r="Z2589" s="90" t="s">
        <v>83</v>
      </c>
      <c r="AA2589" s="90" t="s">
        <v>84</v>
      </c>
      <c r="AB2589" s="90" t="s">
        <v>12950</v>
      </c>
      <c r="AC2589" s="90" t="s">
        <v>359</v>
      </c>
      <c r="AD2589" s="90" t="s">
        <v>87</v>
      </c>
      <c r="AE2589" s="90" t="s">
        <v>61</v>
      </c>
      <c r="AF2589" s="90" t="s">
        <v>61</v>
      </c>
      <c r="AG2589" s="90" t="s">
        <v>89</v>
      </c>
      <c r="AH2589" s="90" t="s">
        <v>89</v>
      </c>
      <c r="AI2589" s="90" t="s">
        <v>88</v>
      </c>
      <c r="AJ2589" s="90" t="s">
        <v>89</v>
      </c>
      <c r="AK2589" s="90" t="s">
        <v>89</v>
      </c>
      <c r="AL2589" s="90" t="s">
        <v>88</v>
      </c>
      <c r="AM2589" s="90" t="s">
        <v>88</v>
      </c>
      <c r="AN2589" s="90" t="s">
        <v>88</v>
      </c>
      <c r="AO2589" s="90" t="s">
        <v>88</v>
      </c>
      <c r="AP2589" s="90" t="s">
        <v>89</v>
      </c>
      <c r="AQ2589" s="90" t="s">
        <v>90</v>
      </c>
      <c r="AR2589" s="90" t="s">
        <v>90</v>
      </c>
      <c r="AS2589" s="90" t="s">
        <v>91</v>
      </c>
      <c r="AT2589" s="90" t="s">
        <v>92</v>
      </c>
      <c r="AU2589" s="90" t="s">
        <v>92</v>
      </c>
      <c r="AV2589" s="90" t="s">
        <v>93</v>
      </c>
      <c r="AW2589" s="90" t="s">
        <v>12955</v>
      </c>
      <c r="AX2589" s="90" t="s">
        <v>23793</v>
      </c>
      <c r="AY2589" s="90" t="s">
        <v>3921</v>
      </c>
      <c r="AZ2589" s="90" t="s">
        <v>23793</v>
      </c>
      <c r="BA2589" s="90" t="s">
        <v>97</v>
      </c>
      <c r="BB2589" s="90" t="s">
        <v>23794</v>
      </c>
      <c r="BC2589" s="90" t="s">
        <v>99</v>
      </c>
      <c r="BD2589" s="90" t="s">
        <v>100</v>
      </c>
      <c r="BE2589" s="90" t="s">
        <v>61</v>
      </c>
      <c r="BF2589" s="90" t="s">
        <v>380</v>
      </c>
      <c r="BG2589" s="90" t="s">
        <v>101</v>
      </c>
    </row>
    <row r="2590" s="85" customFormat="1" ht="19" customHeight="1" spans="1:59">
      <c r="A2590" s="90" t="s">
        <v>2742</v>
      </c>
      <c r="B2590" s="90" t="s">
        <v>2743</v>
      </c>
      <c r="C2590" s="90" t="s">
        <v>3091</v>
      </c>
      <c r="D2590" s="90" t="s">
        <v>3092</v>
      </c>
      <c r="E2590" s="90" t="s">
        <v>18965</v>
      </c>
      <c r="F2590" s="90" t="s">
        <v>22320</v>
      </c>
      <c r="G2590" s="90" t="s">
        <v>3238</v>
      </c>
      <c r="H2590" s="90" t="s">
        <v>109</v>
      </c>
      <c r="I2590" s="90" t="s">
        <v>23795</v>
      </c>
      <c r="J2590" s="90" t="s">
        <v>23796</v>
      </c>
      <c r="K2590" s="90" t="s">
        <v>23797</v>
      </c>
      <c r="L2590" s="90" t="s">
        <v>73</v>
      </c>
      <c r="M2590" s="90" t="s">
        <v>1289</v>
      </c>
      <c r="N2590" s="90" t="s">
        <v>23798</v>
      </c>
      <c r="O2590" s="90" t="s">
        <v>115</v>
      </c>
      <c r="P2590" s="90" t="s">
        <v>116</v>
      </c>
      <c r="Q2590" s="90" t="s">
        <v>117</v>
      </c>
      <c r="R2590" s="90" t="s">
        <v>116</v>
      </c>
      <c r="S2590" s="90" t="s">
        <v>23799</v>
      </c>
      <c r="T2590" s="90" t="s">
        <v>119</v>
      </c>
      <c r="U2590" s="15">
        <v>0</v>
      </c>
      <c r="V2590" s="15">
        <v>28000</v>
      </c>
      <c r="W2590" s="15">
        <v>22000</v>
      </c>
      <c r="X2590" s="15">
        <v>6000</v>
      </c>
      <c r="Y2590" s="90" t="s">
        <v>82</v>
      </c>
      <c r="Z2590" s="90" t="s">
        <v>83</v>
      </c>
      <c r="AA2590" s="90" t="s">
        <v>84</v>
      </c>
      <c r="AB2590" s="90" t="s">
        <v>18970</v>
      </c>
      <c r="AC2590" s="90" t="s">
        <v>359</v>
      </c>
      <c r="AD2590" s="90" t="s">
        <v>87</v>
      </c>
      <c r="AE2590" s="90" t="s">
        <v>61</v>
      </c>
      <c r="AF2590" s="90" t="s">
        <v>61</v>
      </c>
      <c r="AG2590" s="90" t="s">
        <v>89</v>
      </c>
      <c r="AH2590" s="90" t="s">
        <v>89</v>
      </c>
      <c r="AI2590" s="90" t="s">
        <v>89</v>
      </c>
      <c r="AJ2590" s="90" t="s">
        <v>89</v>
      </c>
      <c r="AK2590" s="90" t="s">
        <v>89</v>
      </c>
      <c r="AL2590" s="90" t="s">
        <v>89</v>
      </c>
      <c r="AM2590" s="90" t="s">
        <v>89</v>
      </c>
      <c r="AN2590" s="90" t="s">
        <v>89</v>
      </c>
      <c r="AO2590" s="90" t="s">
        <v>89</v>
      </c>
      <c r="AP2590" s="90" t="s">
        <v>89</v>
      </c>
      <c r="AQ2590" s="90" t="s">
        <v>90</v>
      </c>
      <c r="AR2590" s="90" t="s">
        <v>90</v>
      </c>
      <c r="AS2590" s="90" t="s">
        <v>91</v>
      </c>
      <c r="AT2590" s="90" t="s">
        <v>92</v>
      </c>
      <c r="AU2590" s="90" t="s">
        <v>92</v>
      </c>
      <c r="AV2590" s="90" t="s">
        <v>93</v>
      </c>
      <c r="AW2590" s="90" t="s">
        <v>18971</v>
      </c>
      <c r="AX2590" s="90" t="s">
        <v>23800</v>
      </c>
      <c r="AY2590" s="90" t="s">
        <v>18973</v>
      </c>
      <c r="AZ2590" s="90" t="s">
        <v>23800</v>
      </c>
      <c r="BA2590" s="90" t="s">
        <v>97</v>
      </c>
      <c r="BB2590" s="90" t="s">
        <v>23801</v>
      </c>
      <c r="BC2590" s="90" t="s">
        <v>99</v>
      </c>
      <c r="BD2590" s="90" t="s">
        <v>100</v>
      </c>
      <c r="BE2590" s="90" t="s">
        <v>61</v>
      </c>
      <c r="BF2590" s="90" t="s">
        <v>119</v>
      </c>
      <c r="BG2590" s="90" t="s">
        <v>101</v>
      </c>
    </row>
    <row r="2591" s="85" customFormat="1" ht="19" customHeight="1" spans="1:59">
      <c r="A2591" s="90" t="s">
        <v>302</v>
      </c>
      <c r="B2591" s="90" t="s">
        <v>303</v>
      </c>
      <c r="C2591" s="90" t="s">
        <v>3260</v>
      </c>
      <c r="D2591" s="90" t="s">
        <v>3261</v>
      </c>
      <c r="E2591" s="90" t="s">
        <v>22608</v>
      </c>
      <c r="F2591" s="90" t="s">
        <v>17015</v>
      </c>
      <c r="G2591" s="90" t="s">
        <v>17016</v>
      </c>
      <c r="H2591" s="90" t="s">
        <v>2291</v>
      </c>
      <c r="I2591" s="90" t="s">
        <v>23802</v>
      </c>
      <c r="J2591" s="90" t="s">
        <v>23803</v>
      </c>
      <c r="K2591" s="90" t="s">
        <v>23804</v>
      </c>
      <c r="L2591" s="90" t="s">
        <v>73</v>
      </c>
      <c r="M2591" s="90" t="s">
        <v>184</v>
      </c>
      <c r="N2591" s="90" t="s">
        <v>75</v>
      </c>
      <c r="O2591" s="90" t="s">
        <v>2295</v>
      </c>
      <c r="P2591" s="90" t="s">
        <v>2296</v>
      </c>
      <c r="Q2591" s="90" t="s">
        <v>431</v>
      </c>
      <c r="R2591" s="90" t="s">
        <v>2296</v>
      </c>
      <c r="S2591" s="90" t="s">
        <v>23805</v>
      </c>
      <c r="T2591" s="90" t="s">
        <v>380</v>
      </c>
      <c r="U2591" s="15">
        <v>0</v>
      </c>
      <c r="V2591" s="15">
        <v>8427</v>
      </c>
      <c r="W2591" s="15">
        <v>6700</v>
      </c>
      <c r="X2591" s="15">
        <v>1000</v>
      </c>
      <c r="Y2591" s="90" t="s">
        <v>82</v>
      </c>
      <c r="Z2591" s="90" t="s">
        <v>83</v>
      </c>
      <c r="AA2591" s="90" t="s">
        <v>84</v>
      </c>
      <c r="AB2591" s="90" t="s">
        <v>22613</v>
      </c>
      <c r="AC2591" s="90" t="s">
        <v>211</v>
      </c>
      <c r="AD2591" s="90" t="s">
        <v>87</v>
      </c>
      <c r="AE2591" s="90" t="s">
        <v>61</v>
      </c>
      <c r="AF2591" s="90" t="s">
        <v>61</v>
      </c>
      <c r="AG2591" s="90" t="s">
        <v>89</v>
      </c>
      <c r="AH2591" s="90" t="s">
        <v>89</v>
      </c>
      <c r="AI2591" s="90" t="s">
        <v>89</v>
      </c>
      <c r="AJ2591" s="90" t="s">
        <v>88</v>
      </c>
      <c r="AK2591" s="90" t="s">
        <v>88</v>
      </c>
      <c r="AL2591" s="90" t="s">
        <v>89</v>
      </c>
      <c r="AM2591" s="90" t="s">
        <v>88</v>
      </c>
      <c r="AN2591" s="90" t="s">
        <v>89</v>
      </c>
      <c r="AO2591" s="90" t="s">
        <v>89</v>
      </c>
      <c r="AP2591" s="90" t="s">
        <v>89</v>
      </c>
      <c r="AQ2591" s="90" t="s">
        <v>90</v>
      </c>
      <c r="AR2591" s="90" t="s">
        <v>90</v>
      </c>
      <c r="AS2591" s="90" t="s">
        <v>91</v>
      </c>
      <c r="AT2591" s="90" t="s">
        <v>92</v>
      </c>
      <c r="AU2591" s="90" t="s">
        <v>92</v>
      </c>
      <c r="AV2591" s="90" t="s">
        <v>93</v>
      </c>
      <c r="AW2591" s="90" t="s">
        <v>22614</v>
      </c>
      <c r="AX2591" s="90" t="s">
        <v>23806</v>
      </c>
      <c r="AY2591" s="90" t="s">
        <v>22616</v>
      </c>
      <c r="AZ2591" s="90" t="s">
        <v>23806</v>
      </c>
      <c r="BA2591" s="90" t="s">
        <v>97</v>
      </c>
      <c r="BB2591" s="90" t="s">
        <v>23807</v>
      </c>
      <c r="BC2591" s="90" t="s">
        <v>99</v>
      </c>
      <c r="BD2591" s="90" t="s">
        <v>100</v>
      </c>
      <c r="BE2591" s="90" t="s">
        <v>61</v>
      </c>
      <c r="BF2591" s="90" t="s">
        <v>380</v>
      </c>
      <c r="BG2591" s="90" t="s">
        <v>101</v>
      </c>
    </row>
    <row r="2592" s="85" customFormat="1" ht="19" customHeight="1" spans="1:59">
      <c r="A2592" s="90" t="s">
        <v>151</v>
      </c>
      <c r="B2592" s="90" t="s">
        <v>152</v>
      </c>
      <c r="C2592" s="90" t="s">
        <v>153</v>
      </c>
      <c r="D2592" s="90" t="s">
        <v>154</v>
      </c>
      <c r="E2592" s="90" t="s">
        <v>23808</v>
      </c>
      <c r="F2592" s="90" t="s">
        <v>8895</v>
      </c>
      <c r="G2592" s="90" t="s">
        <v>1734</v>
      </c>
      <c r="H2592" s="90" t="s">
        <v>369</v>
      </c>
      <c r="I2592" s="90" t="s">
        <v>23809</v>
      </c>
      <c r="J2592" s="90" t="s">
        <v>23810</v>
      </c>
      <c r="K2592" s="90" t="s">
        <v>23811</v>
      </c>
      <c r="L2592" s="90" t="s">
        <v>73</v>
      </c>
      <c r="M2592" s="90" t="s">
        <v>1449</v>
      </c>
      <c r="N2592" s="90" t="s">
        <v>137</v>
      </c>
      <c r="O2592" s="90" t="s">
        <v>1739</v>
      </c>
      <c r="P2592" s="90" t="s">
        <v>1740</v>
      </c>
      <c r="Q2592" s="90" t="s">
        <v>377</v>
      </c>
      <c r="R2592" s="90" t="s">
        <v>378</v>
      </c>
      <c r="S2592" s="90" t="s">
        <v>23812</v>
      </c>
      <c r="T2592" s="90" t="s">
        <v>209</v>
      </c>
      <c r="U2592" s="15">
        <v>0</v>
      </c>
      <c r="V2592" s="15">
        <v>10000</v>
      </c>
      <c r="W2592" s="15">
        <v>7800</v>
      </c>
      <c r="X2592" s="15">
        <v>1000</v>
      </c>
      <c r="Y2592" s="90" t="s">
        <v>143</v>
      </c>
      <c r="Z2592" s="90" t="s">
        <v>83</v>
      </c>
      <c r="AA2592" s="90" t="s">
        <v>84</v>
      </c>
      <c r="AB2592" s="90" t="s">
        <v>10822</v>
      </c>
      <c r="AC2592" s="90" t="s">
        <v>359</v>
      </c>
      <c r="AD2592" s="90" t="s">
        <v>87</v>
      </c>
      <c r="AE2592" s="90" t="s">
        <v>61</v>
      </c>
      <c r="AF2592" s="90" t="s">
        <v>61</v>
      </c>
      <c r="AG2592" s="90" t="s">
        <v>89</v>
      </c>
      <c r="AH2592" s="90" t="s">
        <v>89</v>
      </c>
      <c r="AI2592" s="90" t="s">
        <v>89</v>
      </c>
      <c r="AJ2592" s="90" t="s">
        <v>89</v>
      </c>
      <c r="AK2592" s="90" t="s">
        <v>89</v>
      </c>
      <c r="AL2592" s="90" t="s">
        <v>89</v>
      </c>
      <c r="AM2592" s="90" t="s">
        <v>89</v>
      </c>
      <c r="AN2592" s="90" t="s">
        <v>89</v>
      </c>
      <c r="AO2592" s="90" t="s">
        <v>89</v>
      </c>
      <c r="AP2592" s="90" t="s">
        <v>89</v>
      </c>
      <c r="AQ2592" s="90" t="s">
        <v>90</v>
      </c>
      <c r="AR2592" s="90" t="s">
        <v>90</v>
      </c>
      <c r="AS2592" s="90" t="s">
        <v>91</v>
      </c>
      <c r="AT2592" s="90" t="s">
        <v>92</v>
      </c>
      <c r="AU2592" s="90" t="s">
        <v>92</v>
      </c>
      <c r="AV2592" s="90" t="s">
        <v>93</v>
      </c>
      <c r="AW2592" s="90" t="s">
        <v>23813</v>
      </c>
      <c r="AX2592" s="90" t="s">
        <v>23814</v>
      </c>
      <c r="AY2592" s="90" t="s">
        <v>23815</v>
      </c>
      <c r="AZ2592" s="90" t="s">
        <v>23814</v>
      </c>
      <c r="BA2592" s="90" t="s">
        <v>215</v>
      </c>
      <c r="BB2592" s="90" t="s">
        <v>23816</v>
      </c>
      <c r="BC2592" s="90" t="s">
        <v>99</v>
      </c>
      <c r="BD2592" s="90" t="s">
        <v>150</v>
      </c>
      <c r="BE2592" s="90" t="s">
        <v>61</v>
      </c>
      <c r="BF2592" s="90" t="s">
        <v>209</v>
      </c>
      <c r="BG2592" s="90" t="s">
        <v>101</v>
      </c>
    </row>
    <row r="2593" s="85" customFormat="1" ht="19" customHeight="1" spans="1:59">
      <c r="A2593" s="90" t="s">
        <v>2742</v>
      </c>
      <c r="B2593" s="90" t="s">
        <v>2743</v>
      </c>
      <c r="C2593" s="90" t="s">
        <v>8771</v>
      </c>
      <c r="D2593" s="90" t="s">
        <v>8772</v>
      </c>
      <c r="E2593" s="90" t="s">
        <v>8773</v>
      </c>
      <c r="F2593" s="90" t="s">
        <v>9923</v>
      </c>
      <c r="G2593" s="90" t="s">
        <v>9923</v>
      </c>
      <c r="H2593" s="90" t="s">
        <v>1571</v>
      </c>
      <c r="I2593" s="90" t="s">
        <v>23817</v>
      </c>
      <c r="J2593" s="90" t="s">
        <v>23818</v>
      </c>
      <c r="K2593" s="90" t="s">
        <v>23819</v>
      </c>
      <c r="L2593" s="90" t="s">
        <v>73</v>
      </c>
      <c r="M2593" s="90" t="s">
        <v>2093</v>
      </c>
      <c r="N2593" s="90" t="s">
        <v>811</v>
      </c>
      <c r="O2593" s="90" t="s">
        <v>238</v>
      </c>
      <c r="P2593" s="90" t="s">
        <v>239</v>
      </c>
      <c r="Q2593" s="90" t="s">
        <v>240</v>
      </c>
      <c r="R2593" s="90" t="s">
        <v>241</v>
      </c>
      <c r="S2593" s="90" t="s">
        <v>23820</v>
      </c>
      <c r="T2593" s="90" t="s">
        <v>119</v>
      </c>
      <c r="U2593" s="15">
        <v>0</v>
      </c>
      <c r="V2593" s="15">
        <v>111234</v>
      </c>
      <c r="W2593" s="15">
        <v>45000</v>
      </c>
      <c r="X2593" s="15">
        <v>20000</v>
      </c>
      <c r="Y2593" s="90" t="s">
        <v>143</v>
      </c>
      <c r="Z2593" s="90" t="s">
        <v>83</v>
      </c>
      <c r="AA2593" s="90" t="s">
        <v>84</v>
      </c>
      <c r="AB2593" s="90" t="s">
        <v>4241</v>
      </c>
      <c r="AC2593" s="90" t="s">
        <v>359</v>
      </c>
      <c r="AD2593" s="90" t="s">
        <v>87</v>
      </c>
      <c r="AE2593" s="90" t="s">
        <v>61</v>
      </c>
      <c r="AF2593" s="90" t="s">
        <v>61</v>
      </c>
      <c r="AG2593" s="90" t="s">
        <v>89</v>
      </c>
      <c r="AH2593" s="90" t="s">
        <v>89</v>
      </c>
      <c r="AI2593" s="90" t="s">
        <v>89</v>
      </c>
      <c r="AJ2593" s="90" t="s">
        <v>89</v>
      </c>
      <c r="AK2593" s="90" t="s">
        <v>89</v>
      </c>
      <c r="AL2593" s="90" t="s">
        <v>89</v>
      </c>
      <c r="AM2593" s="90" t="s">
        <v>89</v>
      </c>
      <c r="AN2593" s="90" t="s">
        <v>89</v>
      </c>
      <c r="AO2593" s="90" t="s">
        <v>89</v>
      </c>
      <c r="AP2593" s="90" t="s">
        <v>89</v>
      </c>
      <c r="AQ2593" s="90" t="s">
        <v>90</v>
      </c>
      <c r="AR2593" s="90" t="s">
        <v>90</v>
      </c>
      <c r="AS2593" s="90" t="s">
        <v>91</v>
      </c>
      <c r="AT2593" s="90" t="s">
        <v>92</v>
      </c>
      <c r="AU2593" s="90" t="s">
        <v>92</v>
      </c>
      <c r="AV2593" s="90" t="s">
        <v>93</v>
      </c>
      <c r="AW2593" s="90" t="s">
        <v>8778</v>
      </c>
      <c r="AX2593" s="90" t="s">
        <v>23821</v>
      </c>
      <c r="AY2593" s="90" t="s">
        <v>8780</v>
      </c>
      <c r="AZ2593" s="90" t="s">
        <v>23821</v>
      </c>
      <c r="BA2593" s="90" t="s">
        <v>215</v>
      </c>
      <c r="BB2593" s="90" t="s">
        <v>23822</v>
      </c>
      <c r="BC2593" s="90" t="s">
        <v>99</v>
      </c>
      <c r="BD2593" s="90" t="s">
        <v>150</v>
      </c>
      <c r="BE2593" s="90" t="s">
        <v>61</v>
      </c>
      <c r="BF2593" s="90" t="s">
        <v>119</v>
      </c>
      <c r="BG2593" s="90" t="s">
        <v>101</v>
      </c>
    </row>
    <row r="2594" s="85" customFormat="1" ht="19" customHeight="1" spans="1:59">
      <c r="A2594" s="90" t="s">
        <v>1774</v>
      </c>
      <c r="B2594" s="90" t="s">
        <v>1775</v>
      </c>
      <c r="C2594" s="90" t="s">
        <v>3587</v>
      </c>
      <c r="D2594" s="90" t="s">
        <v>3588</v>
      </c>
      <c r="E2594" s="90" t="s">
        <v>9889</v>
      </c>
      <c r="F2594" s="90" t="s">
        <v>9890</v>
      </c>
      <c r="G2594" s="90" t="s">
        <v>1780</v>
      </c>
      <c r="H2594" s="90" t="s">
        <v>539</v>
      </c>
      <c r="I2594" s="90" t="s">
        <v>23823</v>
      </c>
      <c r="J2594" s="90" t="s">
        <v>23824</v>
      </c>
      <c r="K2594" s="90" t="s">
        <v>23825</v>
      </c>
      <c r="L2594" s="90" t="s">
        <v>73</v>
      </c>
      <c r="M2594" s="90" t="s">
        <v>9840</v>
      </c>
      <c r="N2594" s="90" t="s">
        <v>6014</v>
      </c>
      <c r="O2594" s="90" t="s">
        <v>398</v>
      </c>
      <c r="P2594" s="90" t="s">
        <v>399</v>
      </c>
      <c r="Q2594" s="90" t="s">
        <v>2192</v>
      </c>
      <c r="R2594" s="90" t="s">
        <v>2193</v>
      </c>
      <c r="S2594" s="90" t="s">
        <v>23826</v>
      </c>
      <c r="T2594" s="90" t="s">
        <v>380</v>
      </c>
      <c r="U2594" s="15">
        <v>0</v>
      </c>
      <c r="V2594" s="15">
        <v>25000</v>
      </c>
      <c r="W2594" s="15">
        <v>10000</v>
      </c>
      <c r="X2594" s="15">
        <v>5000</v>
      </c>
      <c r="Y2594" s="90" t="s">
        <v>82</v>
      </c>
      <c r="Z2594" s="90" t="s">
        <v>83</v>
      </c>
      <c r="AA2594" s="90" t="s">
        <v>84</v>
      </c>
      <c r="AB2594" s="90" t="s">
        <v>9896</v>
      </c>
      <c r="AC2594" s="90" t="s">
        <v>145</v>
      </c>
      <c r="AD2594" s="90" t="s">
        <v>87</v>
      </c>
      <c r="AE2594" s="90" t="s">
        <v>61</v>
      </c>
      <c r="AF2594" s="90" t="s">
        <v>61</v>
      </c>
      <c r="AG2594" s="90" t="s">
        <v>89</v>
      </c>
      <c r="AH2594" s="90" t="s">
        <v>89</v>
      </c>
      <c r="AI2594" s="90" t="s">
        <v>89</v>
      </c>
      <c r="AJ2594" s="90" t="s">
        <v>89</v>
      </c>
      <c r="AK2594" s="90" t="s">
        <v>89</v>
      </c>
      <c r="AL2594" s="90" t="s">
        <v>89</v>
      </c>
      <c r="AM2594" s="90" t="s">
        <v>89</v>
      </c>
      <c r="AN2594" s="90" t="s">
        <v>89</v>
      </c>
      <c r="AO2594" s="90" t="s">
        <v>89</v>
      </c>
      <c r="AP2594" s="90" t="s">
        <v>89</v>
      </c>
      <c r="AQ2594" s="90" t="s">
        <v>90</v>
      </c>
      <c r="AR2594" s="90" t="s">
        <v>90</v>
      </c>
      <c r="AS2594" s="90" t="s">
        <v>91</v>
      </c>
      <c r="AT2594" s="90" t="s">
        <v>92</v>
      </c>
      <c r="AU2594" s="90" t="s">
        <v>92</v>
      </c>
      <c r="AV2594" s="90" t="s">
        <v>93</v>
      </c>
      <c r="AW2594" s="90" t="s">
        <v>9897</v>
      </c>
      <c r="AX2594" s="90" t="s">
        <v>23827</v>
      </c>
      <c r="AY2594" s="90" t="s">
        <v>9899</v>
      </c>
      <c r="AZ2594" s="90" t="s">
        <v>23827</v>
      </c>
      <c r="BA2594" s="90" t="s">
        <v>97</v>
      </c>
      <c r="BB2594" s="90" t="s">
        <v>23828</v>
      </c>
      <c r="BC2594" s="90" t="s">
        <v>99</v>
      </c>
      <c r="BD2594" s="90" t="s">
        <v>100</v>
      </c>
      <c r="BE2594" s="90" t="s">
        <v>61</v>
      </c>
      <c r="BF2594" s="90" t="s">
        <v>380</v>
      </c>
      <c r="BG2594" s="90" t="s">
        <v>101</v>
      </c>
    </row>
    <row r="2595" s="85" customFormat="1" ht="19" customHeight="1" spans="1:59">
      <c r="A2595" s="90" t="s">
        <v>458</v>
      </c>
      <c r="B2595" s="90" t="s">
        <v>459</v>
      </c>
      <c r="C2595" s="90" t="s">
        <v>4779</v>
      </c>
      <c r="D2595" s="90" t="s">
        <v>4780</v>
      </c>
      <c r="E2595" s="90" t="s">
        <v>7346</v>
      </c>
      <c r="F2595" s="90" t="s">
        <v>7347</v>
      </c>
      <c r="G2595" s="90" t="s">
        <v>2461</v>
      </c>
      <c r="H2595" s="90" t="s">
        <v>109</v>
      </c>
      <c r="I2595" s="90" t="s">
        <v>23829</v>
      </c>
      <c r="J2595" s="90" t="s">
        <v>23830</v>
      </c>
      <c r="K2595" s="90" t="s">
        <v>23831</v>
      </c>
      <c r="L2595" s="90" t="s">
        <v>73</v>
      </c>
      <c r="M2595" s="90" t="s">
        <v>341</v>
      </c>
      <c r="N2595" s="90" t="s">
        <v>2191</v>
      </c>
      <c r="O2595" s="90" t="s">
        <v>115</v>
      </c>
      <c r="P2595" s="90" t="s">
        <v>116</v>
      </c>
      <c r="Q2595" s="90" t="s">
        <v>294</v>
      </c>
      <c r="R2595" s="90" t="s">
        <v>295</v>
      </c>
      <c r="S2595" s="90" t="s">
        <v>23832</v>
      </c>
      <c r="T2595" s="90" t="s">
        <v>23833</v>
      </c>
      <c r="U2595" s="15">
        <v>0</v>
      </c>
      <c r="V2595" s="15">
        <v>42000</v>
      </c>
      <c r="W2595" s="15">
        <v>21000</v>
      </c>
      <c r="X2595" s="15">
        <v>5000</v>
      </c>
      <c r="Y2595" s="90" t="s">
        <v>82</v>
      </c>
      <c r="Z2595" s="90" t="s">
        <v>83</v>
      </c>
      <c r="AA2595" s="90" t="s">
        <v>84</v>
      </c>
      <c r="AB2595" s="90" t="s">
        <v>7352</v>
      </c>
      <c r="AC2595" s="90" t="s">
        <v>121</v>
      </c>
      <c r="AD2595" s="90" t="s">
        <v>87</v>
      </c>
      <c r="AE2595" s="90" t="s">
        <v>61</v>
      </c>
      <c r="AF2595" s="90" t="s">
        <v>61</v>
      </c>
      <c r="AG2595" s="90" t="s">
        <v>89</v>
      </c>
      <c r="AH2595" s="90" t="s">
        <v>89</v>
      </c>
      <c r="AI2595" s="90" t="s">
        <v>89</v>
      </c>
      <c r="AJ2595" s="90" t="s">
        <v>89</v>
      </c>
      <c r="AK2595" s="90" t="s">
        <v>89</v>
      </c>
      <c r="AL2595" s="90" t="s">
        <v>89</v>
      </c>
      <c r="AM2595" s="90" t="s">
        <v>89</v>
      </c>
      <c r="AN2595" s="90" t="s">
        <v>89</v>
      </c>
      <c r="AO2595" s="90" t="s">
        <v>89</v>
      </c>
      <c r="AP2595" s="90" t="s">
        <v>89</v>
      </c>
      <c r="AQ2595" s="90" t="s">
        <v>90</v>
      </c>
      <c r="AR2595" s="90" t="s">
        <v>90</v>
      </c>
      <c r="AS2595" s="90" t="s">
        <v>91</v>
      </c>
      <c r="AT2595" s="90" t="s">
        <v>92</v>
      </c>
      <c r="AU2595" s="90" t="s">
        <v>92</v>
      </c>
      <c r="AV2595" s="90" t="s">
        <v>93</v>
      </c>
      <c r="AW2595" s="90" t="s">
        <v>7353</v>
      </c>
      <c r="AX2595" s="90" t="s">
        <v>23834</v>
      </c>
      <c r="AY2595" s="90" t="s">
        <v>456</v>
      </c>
      <c r="AZ2595" s="90" t="s">
        <v>23834</v>
      </c>
      <c r="BA2595" s="90" t="s">
        <v>97</v>
      </c>
      <c r="BB2595" s="90" t="s">
        <v>23835</v>
      </c>
      <c r="BC2595" s="90" t="s">
        <v>99</v>
      </c>
      <c r="BD2595" s="90" t="s">
        <v>100</v>
      </c>
      <c r="BE2595" s="90" t="s">
        <v>61</v>
      </c>
      <c r="BF2595" s="97" t="s">
        <v>209</v>
      </c>
      <c r="BG2595" s="90" t="s">
        <v>101</v>
      </c>
    </row>
    <row r="2596" s="85" customFormat="1" ht="19" customHeight="1" spans="1:59">
      <c r="A2596" s="90" t="s">
        <v>102</v>
      </c>
      <c r="B2596" s="90" t="s">
        <v>103</v>
      </c>
      <c r="C2596" s="90" t="s">
        <v>4432</v>
      </c>
      <c r="D2596" s="90" t="s">
        <v>4433</v>
      </c>
      <c r="E2596" s="90" t="s">
        <v>9228</v>
      </c>
      <c r="F2596" s="90" t="s">
        <v>9229</v>
      </c>
      <c r="G2596" s="90" t="s">
        <v>1794</v>
      </c>
      <c r="H2596" s="90" t="s">
        <v>539</v>
      </c>
      <c r="I2596" s="90" t="s">
        <v>23836</v>
      </c>
      <c r="J2596" s="90" t="s">
        <v>23837</v>
      </c>
      <c r="K2596" s="90" t="s">
        <v>23838</v>
      </c>
      <c r="L2596" s="90" t="s">
        <v>73</v>
      </c>
      <c r="M2596" s="90" t="s">
        <v>5762</v>
      </c>
      <c r="N2596" s="90" t="s">
        <v>137</v>
      </c>
      <c r="O2596" s="90" t="s">
        <v>238</v>
      </c>
      <c r="P2596" s="90" t="s">
        <v>239</v>
      </c>
      <c r="Q2596" s="90" t="s">
        <v>2192</v>
      </c>
      <c r="R2596" s="90" t="s">
        <v>2193</v>
      </c>
      <c r="S2596" s="90" t="s">
        <v>23839</v>
      </c>
      <c r="T2596" s="90" t="s">
        <v>119</v>
      </c>
      <c r="U2596" s="15">
        <v>0</v>
      </c>
      <c r="V2596" s="15">
        <v>45000</v>
      </c>
      <c r="W2596" s="15">
        <v>36000</v>
      </c>
      <c r="X2596" s="15">
        <v>9000</v>
      </c>
      <c r="Y2596" s="90" t="s">
        <v>143</v>
      </c>
      <c r="Z2596" s="90" t="s">
        <v>83</v>
      </c>
      <c r="AA2596" s="90" t="s">
        <v>84</v>
      </c>
      <c r="AB2596" s="90" t="s">
        <v>9234</v>
      </c>
      <c r="AC2596" s="90" t="s">
        <v>359</v>
      </c>
      <c r="AD2596" s="90" t="s">
        <v>87</v>
      </c>
      <c r="AE2596" s="90" t="s">
        <v>61</v>
      </c>
      <c r="AF2596" s="90" t="s">
        <v>61</v>
      </c>
      <c r="AG2596" s="90" t="s">
        <v>89</v>
      </c>
      <c r="AH2596" s="90" t="s">
        <v>89</v>
      </c>
      <c r="AI2596" s="90" t="s">
        <v>89</v>
      </c>
      <c r="AJ2596" s="90" t="s">
        <v>89</v>
      </c>
      <c r="AK2596" s="90" t="s">
        <v>89</v>
      </c>
      <c r="AL2596" s="90" t="s">
        <v>89</v>
      </c>
      <c r="AM2596" s="90" t="s">
        <v>89</v>
      </c>
      <c r="AN2596" s="90" t="s">
        <v>89</v>
      </c>
      <c r="AO2596" s="90" t="s">
        <v>89</v>
      </c>
      <c r="AP2596" s="90" t="s">
        <v>89</v>
      </c>
      <c r="AQ2596" s="90" t="s">
        <v>90</v>
      </c>
      <c r="AR2596" s="90" t="s">
        <v>90</v>
      </c>
      <c r="AS2596" s="90" t="s">
        <v>91</v>
      </c>
      <c r="AT2596" s="90" t="s">
        <v>92</v>
      </c>
      <c r="AU2596" s="90" t="s">
        <v>92</v>
      </c>
      <c r="AV2596" s="90" t="s">
        <v>93</v>
      </c>
      <c r="AW2596" s="90" t="s">
        <v>9235</v>
      </c>
      <c r="AX2596" s="90" t="s">
        <v>23840</v>
      </c>
      <c r="AY2596" s="90" t="s">
        <v>1580</v>
      </c>
      <c r="AZ2596" s="90" t="s">
        <v>23840</v>
      </c>
      <c r="BA2596" s="90" t="s">
        <v>215</v>
      </c>
      <c r="BB2596" s="90" t="s">
        <v>23841</v>
      </c>
      <c r="BC2596" s="90" t="s">
        <v>99</v>
      </c>
      <c r="BD2596" s="90" t="s">
        <v>150</v>
      </c>
      <c r="BE2596" s="90" t="s">
        <v>61</v>
      </c>
      <c r="BF2596" s="90" t="s">
        <v>119</v>
      </c>
      <c r="BG2596" s="90" t="s">
        <v>101</v>
      </c>
    </row>
    <row r="2597" s="85" customFormat="1" ht="19" customHeight="1" spans="1:59">
      <c r="A2597" s="90" t="s">
        <v>516</v>
      </c>
      <c r="B2597" s="90" t="s">
        <v>517</v>
      </c>
      <c r="C2597" s="90" t="s">
        <v>1402</v>
      </c>
      <c r="D2597" s="90" t="s">
        <v>1403</v>
      </c>
      <c r="E2597" s="90" t="s">
        <v>5748</v>
      </c>
      <c r="F2597" s="90" t="s">
        <v>2847</v>
      </c>
      <c r="G2597" s="90" t="s">
        <v>522</v>
      </c>
      <c r="H2597" s="90" t="s">
        <v>109</v>
      </c>
      <c r="I2597" s="90" t="s">
        <v>23842</v>
      </c>
      <c r="J2597" s="90" t="s">
        <v>23843</v>
      </c>
      <c r="K2597" s="90" t="s">
        <v>23844</v>
      </c>
      <c r="L2597" s="90" t="s">
        <v>73</v>
      </c>
      <c r="M2597" s="90" t="s">
        <v>74</v>
      </c>
      <c r="N2597" s="90" t="s">
        <v>880</v>
      </c>
      <c r="O2597" s="90" t="s">
        <v>221</v>
      </c>
      <c r="P2597" s="90" t="s">
        <v>222</v>
      </c>
      <c r="Q2597" s="90" t="s">
        <v>2693</v>
      </c>
      <c r="R2597" s="90" t="s">
        <v>222</v>
      </c>
      <c r="S2597" s="90" t="s">
        <v>23845</v>
      </c>
      <c r="T2597" s="90" t="s">
        <v>119</v>
      </c>
      <c r="U2597" s="15">
        <v>0</v>
      </c>
      <c r="V2597" s="15">
        <v>30000</v>
      </c>
      <c r="W2597" s="15">
        <v>15000</v>
      </c>
      <c r="X2597" s="15">
        <v>5000</v>
      </c>
      <c r="Y2597" s="90" t="s">
        <v>82</v>
      </c>
      <c r="Z2597" s="90" t="s">
        <v>83</v>
      </c>
      <c r="AA2597" s="90" t="s">
        <v>84</v>
      </c>
      <c r="AB2597" s="90" t="s">
        <v>5753</v>
      </c>
      <c r="AC2597" s="90" t="s">
        <v>359</v>
      </c>
      <c r="AD2597" s="90" t="s">
        <v>87</v>
      </c>
      <c r="AE2597" s="90" t="s">
        <v>61</v>
      </c>
      <c r="AF2597" s="90" t="s">
        <v>61</v>
      </c>
      <c r="AG2597" s="90" t="s">
        <v>89</v>
      </c>
      <c r="AH2597" s="90" t="s">
        <v>89</v>
      </c>
      <c r="AI2597" s="90" t="s">
        <v>89</v>
      </c>
      <c r="AJ2597" s="90" t="s">
        <v>89</v>
      </c>
      <c r="AK2597" s="90" t="s">
        <v>89</v>
      </c>
      <c r="AL2597" s="90" t="s">
        <v>89</v>
      </c>
      <c r="AM2597" s="90" t="s">
        <v>89</v>
      </c>
      <c r="AN2597" s="90" t="s">
        <v>89</v>
      </c>
      <c r="AO2597" s="90" t="s">
        <v>89</v>
      </c>
      <c r="AP2597" s="90" t="s">
        <v>89</v>
      </c>
      <c r="AQ2597" s="90" t="s">
        <v>90</v>
      </c>
      <c r="AR2597" s="90" t="s">
        <v>90</v>
      </c>
      <c r="AS2597" s="90" t="s">
        <v>91</v>
      </c>
      <c r="AT2597" s="90" t="s">
        <v>92</v>
      </c>
      <c r="AU2597" s="90" t="s">
        <v>92</v>
      </c>
      <c r="AV2597" s="90" t="s">
        <v>93</v>
      </c>
      <c r="AW2597" s="90" t="s">
        <v>5754</v>
      </c>
      <c r="AX2597" s="90" t="s">
        <v>23846</v>
      </c>
      <c r="AY2597" s="90" t="s">
        <v>5756</v>
      </c>
      <c r="AZ2597" s="90" t="s">
        <v>23846</v>
      </c>
      <c r="BA2597" s="90" t="s">
        <v>97</v>
      </c>
      <c r="BB2597" s="90" t="s">
        <v>23847</v>
      </c>
      <c r="BC2597" s="90" t="s">
        <v>99</v>
      </c>
      <c r="BD2597" s="90" t="s">
        <v>100</v>
      </c>
      <c r="BE2597" s="90" t="s">
        <v>61</v>
      </c>
      <c r="BF2597" s="90" t="s">
        <v>119</v>
      </c>
      <c r="BG2597" s="90" t="s">
        <v>101</v>
      </c>
    </row>
    <row r="2598" s="85" customFormat="1" ht="19" customHeight="1" spans="1:59">
      <c r="A2598" s="90" t="s">
        <v>174</v>
      </c>
      <c r="B2598" s="90" t="s">
        <v>175</v>
      </c>
      <c r="C2598" s="90" t="s">
        <v>889</v>
      </c>
      <c r="D2598" s="90" t="s">
        <v>890</v>
      </c>
      <c r="E2598" s="90" t="s">
        <v>23848</v>
      </c>
      <c r="F2598" s="90" t="s">
        <v>6493</v>
      </c>
      <c r="G2598" s="90" t="s">
        <v>2519</v>
      </c>
      <c r="H2598" s="90" t="s">
        <v>1299</v>
      </c>
      <c r="I2598" s="90" t="s">
        <v>23849</v>
      </c>
      <c r="J2598" s="90" t="s">
        <v>23850</v>
      </c>
      <c r="K2598" s="90" t="s">
        <v>23851</v>
      </c>
      <c r="L2598" s="90" t="s">
        <v>73</v>
      </c>
      <c r="M2598" s="90" t="s">
        <v>7029</v>
      </c>
      <c r="N2598" s="90" t="s">
        <v>1647</v>
      </c>
      <c r="O2598" s="90" t="s">
        <v>1304</v>
      </c>
      <c r="P2598" s="90" t="s">
        <v>1305</v>
      </c>
      <c r="Q2598" s="90" t="s">
        <v>1728</v>
      </c>
      <c r="R2598" s="90" t="s">
        <v>1307</v>
      </c>
      <c r="S2598" s="90" t="s">
        <v>23852</v>
      </c>
      <c r="T2598" s="90" t="s">
        <v>380</v>
      </c>
      <c r="U2598" s="15">
        <v>0</v>
      </c>
      <c r="V2598" s="15">
        <v>6000</v>
      </c>
      <c r="W2598" s="15">
        <v>2800</v>
      </c>
      <c r="X2598" s="15">
        <v>1800</v>
      </c>
      <c r="Y2598" s="90" t="s">
        <v>82</v>
      </c>
      <c r="Z2598" s="90" t="s">
        <v>83</v>
      </c>
      <c r="AA2598" s="90" t="s">
        <v>84</v>
      </c>
      <c r="AB2598" s="90" t="s">
        <v>23853</v>
      </c>
      <c r="AC2598" s="90" t="s">
        <v>121</v>
      </c>
      <c r="AD2598" s="90" t="s">
        <v>87</v>
      </c>
      <c r="AE2598" s="90" t="s">
        <v>61</v>
      </c>
      <c r="AF2598" s="90" t="s">
        <v>61</v>
      </c>
      <c r="AG2598" s="90" t="s">
        <v>89</v>
      </c>
      <c r="AH2598" s="90" t="s">
        <v>89</v>
      </c>
      <c r="AI2598" s="90" t="s">
        <v>89</v>
      </c>
      <c r="AJ2598" s="90" t="s">
        <v>89</v>
      </c>
      <c r="AK2598" s="90" t="s">
        <v>89</v>
      </c>
      <c r="AL2598" s="90" t="s">
        <v>89</v>
      </c>
      <c r="AM2598" s="90" t="s">
        <v>89</v>
      </c>
      <c r="AN2598" s="90" t="s">
        <v>89</v>
      </c>
      <c r="AO2598" s="90" t="s">
        <v>89</v>
      </c>
      <c r="AP2598" s="90" t="s">
        <v>89</v>
      </c>
      <c r="AQ2598" s="90" t="s">
        <v>90</v>
      </c>
      <c r="AR2598" s="90" t="s">
        <v>90</v>
      </c>
      <c r="AS2598" s="90" t="s">
        <v>91</v>
      </c>
      <c r="AT2598" s="90" t="s">
        <v>92</v>
      </c>
      <c r="AU2598" s="90" t="s">
        <v>92</v>
      </c>
      <c r="AV2598" s="90" t="s">
        <v>93</v>
      </c>
      <c r="AW2598" s="90" t="s">
        <v>23854</v>
      </c>
      <c r="AX2598" s="90" t="s">
        <v>23855</v>
      </c>
      <c r="AY2598" s="90" t="s">
        <v>23856</v>
      </c>
      <c r="AZ2598" s="90" t="s">
        <v>23855</v>
      </c>
      <c r="BA2598" s="90" t="s">
        <v>97</v>
      </c>
      <c r="BB2598" s="90" t="s">
        <v>23857</v>
      </c>
      <c r="BC2598" s="90" t="s">
        <v>99</v>
      </c>
      <c r="BD2598" s="90" t="s">
        <v>100</v>
      </c>
      <c r="BE2598" s="90" t="s">
        <v>61</v>
      </c>
      <c r="BF2598" s="90" t="s">
        <v>380</v>
      </c>
      <c r="BG2598" s="90" t="s">
        <v>101</v>
      </c>
    </row>
    <row r="2599" s="85" customFormat="1" ht="19" customHeight="1" spans="1:59">
      <c r="A2599" s="90" t="s">
        <v>1774</v>
      </c>
      <c r="B2599" s="90" t="s">
        <v>1775</v>
      </c>
      <c r="C2599" s="90" t="s">
        <v>3077</v>
      </c>
      <c r="D2599" s="90" t="s">
        <v>3078</v>
      </c>
      <c r="E2599" s="90" t="s">
        <v>21549</v>
      </c>
      <c r="F2599" s="90" t="s">
        <v>3039</v>
      </c>
      <c r="G2599" s="90" t="s">
        <v>3039</v>
      </c>
      <c r="H2599" s="90" t="s">
        <v>109</v>
      </c>
      <c r="I2599" s="90" t="s">
        <v>23858</v>
      </c>
      <c r="J2599" s="90" t="s">
        <v>23859</v>
      </c>
      <c r="K2599" s="90" t="s">
        <v>23860</v>
      </c>
      <c r="L2599" s="90" t="s">
        <v>73</v>
      </c>
      <c r="M2599" s="90" t="s">
        <v>74</v>
      </c>
      <c r="N2599" s="90" t="s">
        <v>2596</v>
      </c>
      <c r="O2599" s="90" t="s">
        <v>138</v>
      </c>
      <c r="P2599" s="90" t="s">
        <v>139</v>
      </c>
      <c r="Q2599" s="90" t="s">
        <v>140</v>
      </c>
      <c r="R2599" s="90" t="s">
        <v>141</v>
      </c>
      <c r="S2599" s="90" t="s">
        <v>23861</v>
      </c>
      <c r="T2599" s="90" t="s">
        <v>380</v>
      </c>
      <c r="U2599" s="15">
        <v>0</v>
      </c>
      <c r="V2599" s="15">
        <v>14988</v>
      </c>
      <c r="W2599" s="15">
        <v>11500</v>
      </c>
      <c r="X2599" s="15">
        <v>6900</v>
      </c>
      <c r="Y2599" s="90" t="s">
        <v>82</v>
      </c>
      <c r="Z2599" s="90" t="s">
        <v>83</v>
      </c>
      <c r="AA2599" s="90" t="s">
        <v>84</v>
      </c>
      <c r="AB2599" s="90" t="s">
        <v>21555</v>
      </c>
      <c r="AC2599" s="90" t="s">
        <v>359</v>
      </c>
      <c r="AD2599" s="90" t="s">
        <v>87</v>
      </c>
      <c r="AE2599" s="90" t="s">
        <v>61</v>
      </c>
      <c r="AF2599" s="90" t="s">
        <v>61</v>
      </c>
      <c r="AG2599" s="90" t="s">
        <v>89</v>
      </c>
      <c r="AH2599" s="90" t="s">
        <v>89</v>
      </c>
      <c r="AI2599" s="90" t="s">
        <v>89</v>
      </c>
      <c r="AJ2599" s="90" t="s">
        <v>89</v>
      </c>
      <c r="AK2599" s="90" t="s">
        <v>89</v>
      </c>
      <c r="AL2599" s="90" t="s">
        <v>89</v>
      </c>
      <c r="AM2599" s="90" t="s">
        <v>89</v>
      </c>
      <c r="AN2599" s="90" t="s">
        <v>89</v>
      </c>
      <c r="AO2599" s="90" t="s">
        <v>88</v>
      </c>
      <c r="AP2599" s="90" t="s">
        <v>89</v>
      </c>
      <c r="AQ2599" s="90" t="s">
        <v>90</v>
      </c>
      <c r="AR2599" s="90" t="s">
        <v>90</v>
      </c>
      <c r="AS2599" s="90" t="s">
        <v>91</v>
      </c>
      <c r="AT2599" s="90" t="s">
        <v>92</v>
      </c>
      <c r="AU2599" s="90" t="s">
        <v>92</v>
      </c>
      <c r="AV2599" s="90" t="s">
        <v>93</v>
      </c>
      <c r="AW2599" s="90" t="s">
        <v>21556</v>
      </c>
      <c r="AX2599" s="90" t="s">
        <v>23862</v>
      </c>
      <c r="AY2599" s="90" t="s">
        <v>21558</v>
      </c>
      <c r="AZ2599" s="90" t="s">
        <v>23862</v>
      </c>
      <c r="BA2599" s="90" t="s">
        <v>97</v>
      </c>
      <c r="BB2599" s="90" t="s">
        <v>23863</v>
      </c>
      <c r="BC2599" s="90" t="s">
        <v>99</v>
      </c>
      <c r="BD2599" s="90" t="s">
        <v>100</v>
      </c>
      <c r="BE2599" s="90" t="s">
        <v>61</v>
      </c>
      <c r="BF2599" s="90" t="s">
        <v>380</v>
      </c>
      <c r="BG2599" s="90" t="s">
        <v>101</v>
      </c>
    </row>
    <row r="2600" s="85" customFormat="1" ht="19" customHeight="1" spans="1:59">
      <c r="A2600" s="90" t="s">
        <v>102</v>
      </c>
      <c r="B2600" s="90" t="s">
        <v>103</v>
      </c>
      <c r="C2600" s="90" t="s">
        <v>1790</v>
      </c>
      <c r="D2600" s="90" t="s">
        <v>1791</v>
      </c>
      <c r="E2600" s="90" t="s">
        <v>10651</v>
      </c>
      <c r="F2600" s="90" t="s">
        <v>4237</v>
      </c>
      <c r="G2600" s="90" t="s">
        <v>1794</v>
      </c>
      <c r="H2600" s="90" t="s">
        <v>539</v>
      </c>
      <c r="I2600" s="90" t="s">
        <v>23864</v>
      </c>
      <c r="J2600" s="90" t="s">
        <v>23865</v>
      </c>
      <c r="K2600" s="90" t="s">
        <v>23866</v>
      </c>
      <c r="L2600" s="90" t="s">
        <v>73</v>
      </c>
      <c r="M2600" s="90" t="s">
        <v>74</v>
      </c>
      <c r="N2600" s="90" t="s">
        <v>7341</v>
      </c>
      <c r="O2600" s="90" t="s">
        <v>2269</v>
      </c>
      <c r="P2600" s="90" t="s">
        <v>7126</v>
      </c>
      <c r="Q2600" s="90" t="s">
        <v>8634</v>
      </c>
      <c r="R2600" s="90" t="s">
        <v>5991</v>
      </c>
      <c r="S2600" s="90" t="s">
        <v>23867</v>
      </c>
      <c r="T2600" s="90" t="s">
        <v>380</v>
      </c>
      <c r="U2600" s="15">
        <v>0</v>
      </c>
      <c r="V2600" s="15">
        <v>16800</v>
      </c>
      <c r="W2600" s="15">
        <v>11000</v>
      </c>
      <c r="X2600" s="15">
        <v>4500</v>
      </c>
      <c r="Y2600" s="90" t="s">
        <v>82</v>
      </c>
      <c r="Z2600" s="90" t="s">
        <v>83</v>
      </c>
      <c r="AA2600" s="90" t="s">
        <v>84</v>
      </c>
      <c r="AB2600" s="90" t="s">
        <v>329</v>
      </c>
      <c r="AC2600" s="90" t="s">
        <v>359</v>
      </c>
      <c r="AD2600" s="90" t="s">
        <v>87</v>
      </c>
      <c r="AE2600" s="90" t="s">
        <v>61</v>
      </c>
      <c r="AF2600" s="90" t="s">
        <v>61</v>
      </c>
      <c r="AG2600" s="90" t="s">
        <v>89</v>
      </c>
      <c r="AH2600" s="90" t="s">
        <v>89</v>
      </c>
      <c r="AI2600" s="90" t="s">
        <v>89</v>
      </c>
      <c r="AJ2600" s="90" t="s">
        <v>88</v>
      </c>
      <c r="AK2600" s="90" t="s">
        <v>89</v>
      </c>
      <c r="AL2600" s="90" t="s">
        <v>89</v>
      </c>
      <c r="AM2600" s="90" t="s">
        <v>89</v>
      </c>
      <c r="AN2600" s="90" t="s">
        <v>89</v>
      </c>
      <c r="AO2600" s="90" t="s">
        <v>89</v>
      </c>
      <c r="AP2600" s="90" t="s">
        <v>89</v>
      </c>
      <c r="AQ2600" s="90" t="s">
        <v>90</v>
      </c>
      <c r="AR2600" s="90" t="s">
        <v>90</v>
      </c>
      <c r="AS2600" s="90" t="s">
        <v>91</v>
      </c>
      <c r="AT2600" s="90" t="s">
        <v>92</v>
      </c>
      <c r="AU2600" s="90" t="s">
        <v>92</v>
      </c>
      <c r="AV2600" s="90" t="s">
        <v>93</v>
      </c>
      <c r="AW2600" s="90" t="s">
        <v>10656</v>
      </c>
      <c r="AX2600" s="90" t="s">
        <v>23868</v>
      </c>
      <c r="AY2600" s="90" t="s">
        <v>10658</v>
      </c>
      <c r="AZ2600" s="90" t="s">
        <v>23868</v>
      </c>
      <c r="BA2600" s="90" t="s">
        <v>97</v>
      </c>
      <c r="BB2600" s="90" t="s">
        <v>23869</v>
      </c>
      <c r="BC2600" s="90" t="s">
        <v>99</v>
      </c>
      <c r="BD2600" s="90" t="s">
        <v>100</v>
      </c>
      <c r="BE2600" s="90" t="s">
        <v>61</v>
      </c>
      <c r="BF2600" s="90" t="s">
        <v>380</v>
      </c>
      <c r="BG2600" s="90" t="s">
        <v>101</v>
      </c>
    </row>
    <row r="2601" s="85" customFormat="1" ht="19" customHeight="1" spans="1:59">
      <c r="A2601" s="90" t="s">
        <v>516</v>
      </c>
      <c r="B2601" s="90" t="s">
        <v>517</v>
      </c>
      <c r="C2601" s="90" t="s">
        <v>1402</v>
      </c>
      <c r="D2601" s="90" t="s">
        <v>1403</v>
      </c>
      <c r="E2601" s="90" t="s">
        <v>23870</v>
      </c>
      <c r="F2601" s="90" t="s">
        <v>11068</v>
      </c>
      <c r="G2601" s="90" t="s">
        <v>9459</v>
      </c>
      <c r="H2601" s="90" t="s">
        <v>539</v>
      </c>
      <c r="I2601" s="90" t="s">
        <v>23871</v>
      </c>
      <c r="J2601" s="90" t="s">
        <v>23872</v>
      </c>
      <c r="K2601" s="90" t="s">
        <v>23873</v>
      </c>
      <c r="L2601" s="90" t="s">
        <v>73</v>
      </c>
      <c r="M2601" s="90" t="s">
        <v>5076</v>
      </c>
      <c r="N2601" s="90" t="s">
        <v>2424</v>
      </c>
      <c r="O2601" s="90" t="s">
        <v>398</v>
      </c>
      <c r="P2601" s="90" t="s">
        <v>399</v>
      </c>
      <c r="Q2601" s="90" t="s">
        <v>240</v>
      </c>
      <c r="R2601" s="90" t="s">
        <v>241</v>
      </c>
      <c r="S2601" s="90" t="s">
        <v>23874</v>
      </c>
      <c r="T2601" s="90" t="s">
        <v>209</v>
      </c>
      <c r="U2601" s="15">
        <v>0</v>
      </c>
      <c r="V2601" s="15">
        <v>20000</v>
      </c>
      <c r="W2601" s="15">
        <v>10000</v>
      </c>
      <c r="X2601" s="15">
        <v>8000</v>
      </c>
      <c r="Y2601" s="90" t="s">
        <v>143</v>
      </c>
      <c r="Z2601" s="90" t="s">
        <v>83</v>
      </c>
      <c r="AA2601" s="90" t="s">
        <v>84</v>
      </c>
      <c r="AB2601" s="90" t="s">
        <v>23875</v>
      </c>
      <c r="AC2601" s="90" t="s">
        <v>359</v>
      </c>
      <c r="AD2601" s="90" t="s">
        <v>87</v>
      </c>
      <c r="AE2601" s="90" t="s">
        <v>61</v>
      </c>
      <c r="AF2601" s="90" t="s">
        <v>61</v>
      </c>
      <c r="AG2601" s="90" t="s">
        <v>89</v>
      </c>
      <c r="AH2601" s="90" t="s">
        <v>89</v>
      </c>
      <c r="AI2601" s="90" t="s">
        <v>89</v>
      </c>
      <c r="AJ2601" s="90" t="s">
        <v>89</v>
      </c>
      <c r="AK2601" s="90" t="s">
        <v>89</v>
      </c>
      <c r="AL2601" s="90" t="s">
        <v>89</v>
      </c>
      <c r="AM2601" s="90" t="s">
        <v>89</v>
      </c>
      <c r="AN2601" s="90" t="s">
        <v>89</v>
      </c>
      <c r="AO2601" s="90" t="s">
        <v>89</v>
      </c>
      <c r="AP2601" s="90" t="s">
        <v>89</v>
      </c>
      <c r="AQ2601" s="90" t="s">
        <v>90</v>
      </c>
      <c r="AR2601" s="90" t="s">
        <v>90</v>
      </c>
      <c r="AS2601" s="90" t="s">
        <v>91</v>
      </c>
      <c r="AT2601" s="90" t="s">
        <v>92</v>
      </c>
      <c r="AU2601" s="90" t="s">
        <v>92</v>
      </c>
      <c r="AV2601" s="90" t="s">
        <v>93</v>
      </c>
      <c r="AW2601" s="90" t="s">
        <v>23876</v>
      </c>
      <c r="AX2601" s="90" t="s">
        <v>23877</v>
      </c>
      <c r="AY2601" s="90" t="s">
        <v>23878</v>
      </c>
      <c r="AZ2601" s="90" t="s">
        <v>23877</v>
      </c>
      <c r="BA2601" s="90" t="s">
        <v>97</v>
      </c>
      <c r="BB2601" s="90" t="s">
        <v>23879</v>
      </c>
      <c r="BC2601" s="90" t="s">
        <v>99</v>
      </c>
      <c r="BD2601" s="90" t="s">
        <v>150</v>
      </c>
      <c r="BE2601" s="90" t="s">
        <v>61</v>
      </c>
      <c r="BF2601" s="90" t="s">
        <v>209</v>
      </c>
      <c r="BG2601" s="90" t="s">
        <v>101</v>
      </c>
    </row>
    <row r="2602" s="85" customFormat="1" ht="19" customHeight="1" spans="1:59">
      <c r="A2602" s="90" t="s">
        <v>485</v>
      </c>
      <c r="B2602" s="90" t="s">
        <v>486</v>
      </c>
      <c r="C2602" s="90" t="s">
        <v>1215</v>
      </c>
      <c r="D2602" s="90" t="s">
        <v>1216</v>
      </c>
      <c r="E2602" s="90" t="s">
        <v>23880</v>
      </c>
      <c r="F2602" s="90" t="s">
        <v>3213</v>
      </c>
      <c r="G2602" s="90" t="s">
        <v>3601</v>
      </c>
      <c r="H2602" s="90" t="s">
        <v>109</v>
      </c>
      <c r="I2602" s="90" t="s">
        <v>23881</v>
      </c>
      <c r="J2602" s="90" t="s">
        <v>23882</v>
      </c>
      <c r="K2602" s="90" t="s">
        <v>23883</v>
      </c>
      <c r="L2602" s="90" t="s">
        <v>73</v>
      </c>
      <c r="M2602" s="90" t="s">
        <v>184</v>
      </c>
      <c r="N2602" s="90" t="s">
        <v>880</v>
      </c>
      <c r="O2602" s="90" t="s">
        <v>2779</v>
      </c>
      <c r="P2602" s="90" t="s">
        <v>2780</v>
      </c>
      <c r="Q2602" s="90" t="s">
        <v>259</v>
      </c>
      <c r="R2602" s="90" t="s">
        <v>260</v>
      </c>
      <c r="S2602" s="90" t="s">
        <v>23884</v>
      </c>
      <c r="T2602" s="90" t="s">
        <v>380</v>
      </c>
      <c r="U2602" s="15">
        <v>0</v>
      </c>
      <c r="V2602" s="15">
        <v>44000</v>
      </c>
      <c r="W2602" s="15">
        <v>35000</v>
      </c>
      <c r="X2602" s="15">
        <v>4000</v>
      </c>
      <c r="Y2602" s="90" t="s">
        <v>82</v>
      </c>
      <c r="Z2602" s="90" t="s">
        <v>83</v>
      </c>
      <c r="AA2602" s="90" t="s">
        <v>84</v>
      </c>
      <c r="AB2602" s="90" t="s">
        <v>23885</v>
      </c>
      <c r="AC2602" s="90" t="s">
        <v>191</v>
      </c>
      <c r="AD2602" s="90" t="s">
        <v>87</v>
      </c>
      <c r="AE2602" s="90" t="s">
        <v>61</v>
      </c>
      <c r="AF2602" s="90" t="s">
        <v>61</v>
      </c>
      <c r="AG2602" s="90" t="s">
        <v>89</v>
      </c>
      <c r="AH2602" s="90" t="s">
        <v>88</v>
      </c>
      <c r="AI2602" s="90" t="s">
        <v>89</v>
      </c>
      <c r="AJ2602" s="90" t="s">
        <v>88</v>
      </c>
      <c r="AK2602" s="90" t="s">
        <v>89</v>
      </c>
      <c r="AL2602" s="90" t="s">
        <v>89</v>
      </c>
      <c r="AM2602" s="90" t="s">
        <v>89</v>
      </c>
      <c r="AN2602" s="90" t="s">
        <v>88</v>
      </c>
      <c r="AO2602" s="90" t="s">
        <v>88</v>
      </c>
      <c r="AP2602" s="90" t="s">
        <v>89</v>
      </c>
      <c r="AQ2602" s="90" t="s">
        <v>90</v>
      </c>
      <c r="AR2602" s="90" t="s">
        <v>90</v>
      </c>
      <c r="AS2602" s="90" t="s">
        <v>91</v>
      </c>
      <c r="AT2602" s="90" t="s">
        <v>92</v>
      </c>
      <c r="AU2602" s="90" t="s">
        <v>92</v>
      </c>
      <c r="AV2602" s="90" t="s">
        <v>93</v>
      </c>
      <c r="AW2602" s="90" t="s">
        <v>23886</v>
      </c>
      <c r="AX2602" s="90" t="s">
        <v>23887</v>
      </c>
      <c r="AY2602" s="90" t="s">
        <v>23888</v>
      </c>
      <c r="AZ2602" s="90" t="s">
        <v>23887</v>
      </c>
      <c r="BA2602" s="90" t="s">
        <v>97</v>
      </c>
      <c r="BB2602" s="90" t="s">
        <v>23889</v>
      </c>
      <c r="BC2602" s="90" t="s">
        <v>99</v>
      </c>
      <c r="BD2602" s="90" t="s">
        <v>100</v>
      </c>
      <c r="BE2602" s="90" t="s">
        <v>61</v>
      </c>
      <c r="BF2602" s="90" t="s">
        <v>380</v>
      </c>
      <c r="BG2602" s="90" t="s">
        <v>101</v>
      </c>
    </row>
    <row r="2603" s="85" customFormat="1" ht="19" customHeight="1" spans="1:59">
      <c r="A2603" s="90" t="s">
        <v>485</v>
      </c>
      <c r="B2603" s="90" t="s">
        <v>486</v>
      </c>
      <c r="C2603" s="90" t="s">
        <v>4004</v>
      </c>
      <c r="D2603" s="90" t="s">
        <v>4005</v>
      </c>
      <c r="E2603" s="90" t="s">
        <v>23890</v>
      </c>
      <c r="F2603" s="90" t="s">
        <v>21854</v>
      </c>
      <c r="G2603" s="90" t="s">
        <v>3960</v>
      </c>
      <c r="H2603" s="90" t="s">
        <v>369</v>
      </c>
      <c r="I2603" s="90" t="s">
        <v>23891</v>
      </c>
      <c r="J2603" s="90" t="s">
        <v>23892</v>
      </c>
      <c r="K2603" s="90" t="s">
        <v>23893</v>
      </c>
      <c r="L2603" s="90" t="s">
        <v>73</v>
      </c>
      <c r="M2603" s="90" t="s">
        <v>23894</v>
      </c>
      <c r="N2603" s="90" t="s">
        <v>811</v>
      </c>
      <c r="O2603" s="90" t="s">
        <v>2030</v>
      </c>
      <c r="P2603" s="90" t="s">
        <v>2031</v>
      </c>
      <c r="Q2603" s="90" t="s">
        <v>377</v>
      </c>
      <c r="R2603" s="90" t="s">
        <v>378</v>
      </c>
      <c r="S2603" s="90" t="s">
        <v>23895</v>
      </c>
      <c r="T2603" s="90" t="s">
        <v>119</v>
      </c>
      <c r="U2603" s="15">
        <v>0</v>
      </c>
      <c r="V2603" s="15">
        <v>24455</v>
      </c>
      <c r="W2603" s="15">
        <v>10000</v>
      </c>
      <c r="X2603" s="15">
        <v>5000</v>
      </c>
      <c r="Y2603" s="90" t="s">
        <v>143</v>
      </c>
      <c r="Z2603" s="90" t="s">
        <v>83</v>
      </c>
      <c r="AA2603" s="90" t="s">
        <v>84</v>
      </c>
      <c r="AB2603" s="90" t="s">
        <v>21854</v>
      </c>
      <c r="AC2603" s="90" t="s">
        <v>359</v>
      </c>
      <c r="AD2603" s="90" t="s">
        <v>87</v>
      </c>
      <c r="AE2603" s="90" t="s">
        <v>61</v>
      </c>
      <c r="AF2603" s="90" t="s">
        <v>61</v>
      </c>
      <c r="AG2603" s="90" t="s">
        <v>89</v>
      </c>
      <c r="AH2603" s="90" t="s">
        <v>89</v>
      </c>
      <c r="AI2603" s="90" t="s">
        <v>89</v>
      </c>
      <c r="AJ2603" s="90" t="s">
        <v>89</v>
      </c>
      <c r="AK2603" s="90" t="s">
        <v>89</v>
      </c>
      <c r="AL2603" s="90" t="s">
        <v>89</v>
      </c>
      <c r="AM2603" s="90" t="s">
        <v>89</v>
      </c>
      <c r="AN2603" s="90" t="s">
        <v>89</v>
      </c>
      <c r="AO2603" s="90" t="s">
        <v>89</v>
      </c>
      <c r="AP2603" s="90" t="s">
        <v>89</v>
      </c>
      <c r="AQ2603" s="90" t="s">
        <v>90</v>
      </c>
      <c r="AR2603" s="90" t="s">
        <v>90</v>
      </c>
      <c r="AS2603" s="90" t="s">
        <v>91</v>
      </c>
      <c r="AT2603" s="90" t="s">
        <v>92</v>
      </c>
      <c r="AU2603" s="90" t="s">
        <v>92</v>
      </c>
      <c r="AV2603" s="90" t="s">
        <v>93</v>
      </c>
      <c r="AW2603" s="90" t="s">
        <v>23896</v>
      </c>
      <c r="AX2603" s="90" t="s">
        <v>23897</v>
      </c>
      <c r="AY2603" s="90" t="s">
        <v>23898</v>
      </c>
      <c r="AZ2603" s="90" t="s">
        <v>23897</v>
      </c>
      <c r="BA2603" s="90" t="s">
        <v>215</v>
      </c>
      <c r="BB2603" s="90" t="s">
        <v>23899</v>
      </c>
      <c r="BC2603" s="90" t="s">
        <v>99</v>
      </c>
      <c r="BD2603" s="90" t="s">
        <v>150</v>
      </c>
      <c r="BE2603" s="90" t="s">
        <v>61</v>
      </c>
      <c r="BF2603" s="90" t="s">
        <v>119</v>
      </c>
      <c r="BG2603" s="90" t="s">
        <v>101</v>
      </c>
    </row>
    <row r="2604" s="85" customFormat="1" ht="19" customHeight="1" spans="1:59">
      <c r="A2604" s="90" t="s">
        <v>1774</v>
      </c>
      <c r="B2604" s="90" t="s">
        <v>1775</v>
      </c>
      <c r="C2604" s="90" t="s">
        <v>6172</v>
      </c>
      <c r="D2604" s="90" t="s">
        <v>6173</v>
      </c>
      <c r="E2604" s="90" t="s">
        <v>22986</v>
      </c>
      <c r="F2604" s="90" t="s">
        <v>22429</v>
      </c>
      <c r="G2604" s="90" t="s">
        <v>1780</v>
      </c>
      <c r="H2604" s="90" t="s">
        <v>539</v>
      </c>
      <c r="I2604" s="90" t="s">
        <v>23900</v>
      </c>
      <c r="J2604" s="90" t="s">
        <v>23901</v>
      </c>
      <c r="K2604" s="90" t="s">
        <v>23902</v>
      </c>
      <c r="L2604" s="90" t="s">
        <v>73</v>
      </c>
      <c r="M2604" s="90" t="s">
        <v>6912</v>
      </c>
      <c r="N2604" s="90" t="s">
        <v>342</v>
      </c>
      <c r="O2604" s="90" t="s">
        <v>238</v>
      </c>
      <c r="P2604" s="90" t="s">
        <v>239</v>
      </c>
      <c r="Q2604" s="90" t="s">
        <v>240</v>
      </c>
      <c r="R2604" s="90" t="s">
        <v>241</v>
      </c>
      <c r="S2604" s="90" t="s">
        <v>23903</v>
      </c>
      <c r="T2604" s="90" t="s">
        <v>119</v>
      </c>
      <c r="U2604" s="15">
        <v>0</v>
      </c>
      <c r="V2604" s="15">
        <v>89000</v>
      </c>
      <c r="W2604" s="15">
        <v>38000</v>
      </c>
      <c r="X2604" s="15">
        <v>22500</v>
      </c>
      <c r="Y2604" s="90" t="s">
        <v>143</v>
      </c>
      <c r="Z2604" s="90" t="s">
        <v>83</v>
      </c>
      <c r="AA2604" s="90" t="s">
        <v>84</v>
      </c>
      <c r="AB2604" s="90" t="s">
        <v>22988</v>
      </c>
      <c r="AC2604" s="90" t="s">
        <v>121</v>
      </c>
      <c r="AD2604" s="90" t="s">
        <v>87</v>
      </c>
      <c r="AE2604" s="90" t="s">
        <v>61</v>
      </c>
      <c r="AF2604" s="90" t="s">
        <v>61</v>
      </c>
      <c r="AG2604" s="90" t="s">
        <v>89</v>
      </c>
      <c r="AH2604" s="90" t="s">
        <v>89</v>
      </c>
      <c r="AI2604" s="90" t="s">
        <v>89</v>
      </c>
      <c r="AJ2604" s="90" t="s">
        <v>89</v>
      </c>
      <c r="AK2604" s="90" t="s">
        <v>89</v>
      </c>
      <c r="AL2604" s="90" t="s">
        <v>89</v>
      </c>
      <c r="AM2604" s="90" t="s">
        <v>89</v>
      </c>
      <c r="AN2604" s="90" t="s">
        <v>89</v>
      </c>
      <c r="AO2604" s="90" t="s">
        <v>89</v>
      </c>
      <c r="AP2604" s="90" t="s">
        <v>89</v>
      </c>
      <c r="AQ2604" s="90" t="s">
        <v>90</v>
      </c>
      <c r="AR2604" s="90" t="s">
        <v>90</v>
      </c>
      <c r="AS2604" s="90" t="s">
        <v>91</v>
      </c>
      <c r="AT2604" s="90" t="s">
        <v>92</v>
      </c>
      <c r="AU2604" s="90" t="s">
        <v>92</v>
      </c>
      <c r="AV2604" s="90" t="s">
        <v>93</v>
      </c>
      <c r="AW2604" s="90" t="s">
        <v>22989</v>
      </c>
      <c r="AX2604" s="90" t="s">
        <v>23904</v>
      </c>
      <c r="AY2604" s="90" t="s">
        <v>19259</v>
      </c>
      <c r="AZ2604" s="90" t="s">
        <v>23904</v>
      </c>
      <c r="BA2604" s="90" t="s">
        <v>215</v>
      </c>
      <c r="BB2604" s="90" t="s">
        <v>23905</v>
      </c>
      <c r="BC2604" s="90" t="s">
        <v>99</v>
      </c>
      <c r="BD2604" s="90" t="s">
        <v>150</v>
      </c>
      <c r="BE2604" s="90" t="s">
        <v>61</v>
      </c>
      <c r="BF2604" s="90" t="s">
        <v>119</v>
      </c>
      <c r="BG2604" s="90" t="s">
        <v>101</v>
      </c>
    </row>
    <row r="2605" s="85" customFormat="1" ht="19" customHeight="1" spans="1:59">
      <c r="A2605" s="90" t="s">
        <v>419</v>
      </c>
      <c r="B2605" s="90" t="s">
        <v>420</v>
      </c>
      <c r="C2605" s="90" t="s">
        <v>3445</v>
      </c>
      <c r="D2605" s="90" t="s">
        <v>3446</v>
      </c>
      <c r="E2605" s="90" t="s">
        <v>3767</v>
      </c>
      <c r="F2605" s="90" t="s">
        <v>3925</v>
      </c>
      <c r="G2605" s="90" t="s">
        <v>3925</v>
      </c>
      <c r="H2605" s="90" t="s">
        <v>232</v>
      </c>
      <c r="I2605" s="90" t="s">
        <v>23906</v>
      </c>
      <c r="J2605" s="90" t="s">
        <v>23907</v>
      </c>
      <c r="K2605" s="90" t="s">
        <v>23908</v>
      </c>
      <c r="L2605" s="90" t="s">
        <v>73</v>
      </c>
      <c r="M2605" s="90" t="s">
        <v>1799</v>
      </c>
      <c r="N2605" s="90" t="s">
        <v>1835</v>
      </c>
      <c r="O2605" s="90" t="s">
        <v>398</v>
      </c>
      <c r="P2605" s="90" t="s">
        <v>399</v>
      </c>
      <c r="Q2605" s="90" t="s">
        <v>240</v>
      </c>
      <c r="R2605" s="90" t="s">
        <v>241</v>
      </c>
      <c r="S2605" s="90" t="s">
        <v>23909</v>
      </c>
      <c r="T2605" s="90" t="s">
        <v>119</v>
      </c>
      <c r="U2605" s="15">
        <v>0</v>
      </c>
      <c r="V2605" s="15">
        <v>250000</v>
      </c>
      <c r="W2605" s="15">
        <v>150000</v>
      </c>
      <c r="X2605" s="15">
        <v>40000</v>
      </c>
      <c r="Y2605" s="90" t="s">
        <v>143</v>
      </c>
      <c r="Z2605" s="90" t="s">
        <v>83</v>
      </c>
      <c r="AA2605" s="90" t="s">
        <v>84</v>
      </c>
      <c r="AB2605" s="90" t="s">
        <v>3776</v>
      </c>
      <c r="AC2605" s="90" t="s">
        <v>359</v>
      </c>
      <c r="AD2605" s="90" t="s">
        <v>87</v>
      </c>
      <c r="AE2605" s="90" t="s">
        <v>61</v>
      </c>
      <c r="AF2605" s="90" t="s">
        <v>3777</v>
      </c>
      <c r="AG2605" s="90" t="s">
        <v>89</v>
      </c>
      <c r="AH2605" s="90" t="s">
        <v>89</v>
      </c>
      <c r="AI2605" s="90" t="s">
        <v>89</v>
      </c>
      <c r="AJ2605" s="90" t="s">
        <v>89</v>
      </c>
      <c r="AK2605" s="90" t="s">
        <v>89</v>
      </c>
      <c r="AL2605" s="90" t="s">
        <v>89</v>
      </c>
      <c r="AM2605" s="90" t="s">
        <v>89</v>
      </c>
      <c r="AN2605" s="90" t="s">
        <v>89</v>
      </c>
      <c r="AO2605" s="90" t="s">
        <v>89</v>
      </c>
      <c r="AP2605" s="90" t="s">
        <v>89</v>
      </c>
      <c r="AQ2605" s="90" t="s">
        <v>90</v>
      </c>
      <c r="AR2605" s="90" t="s">
        <v>90</v>
      </c>
      <c r="AS2605" s="90" t="s">
        <v>91</v>
      </c>
      <c r="AT2605" s="90" t="s">
        <v>92</v>
      </c>
      <c r="AU2605" s="90" t="s">
        <v>92</v>
      </c>
      <c r="AV2605" s="90" t="s">
        <v>93</v>
      </c>
      <c r="AW2605" s="90" t="s">
        <v>3778</v>
      </c>
      <c r="AX2605" s="90" t="s">
        <v>23910</v>
      </c>
      <c r="AY2605" s="90" t="s">
        <v>3780</v>
      </c>
      <c r="AZ2605" s="90" t="s">
        <v>23910</v>
      </c>
      <c r="BA2605" s="90" t="s">
        <v>97</v>
      </c>
      <c r="BB2605" s="90" t="s">
        <v>23911</v>
      </c>
      <c r="BC2605" s="90" t="s">
        <v>99</v>
      </c>
      <c r="BD2605" s="90" t="s">
        <v>150</v>
      </c>
      <c r="BE2605" s="90" t="s">
        <v>61</v>
      </c>
      <c r="BF2605" s="90" t="s">
        <v>119</v>
      </c>
      <c r="BG2605" s="90" t="s">
        <v>101</v>
      </c>
    </row>
    <row r="2606" s="85" customFormat="1" ht="19" customHeight="1" spans="1:59">
      <c r="A2606" s="90" t="s">
        <v>1774</v>
      </c>
      <c r="B2606" s="90" t="s">
        <v>1775</v>
      </c>
      <c r="C2606" s="90" t="s">
        <v>3587</v>
      </c>
      <c r="D2606" s="90" t="s">
        <v>3588</v>
      </c>
      <c r="E2606" s="90" t="s">
        <v>6976</v>
      </c>
      <c r="F2606" s="90" t="s">
        <v>3590</v>
      </c>
      <c r="G2606" s="90" t="s">
        <v>3039</v>
      </c>
      <c r="H2606" s="90" t="s">
        <v>109</v>
      </c>
      <c r="I2606" s="90" t="s">
        <v>23912</v>
      </c>
      <c r="J2606" s="90" t="s">
        <v>23913</v>
      </c>
      <c r="K2606" s="90" t="s">
        <v>23914</v>
      </c>
      <c r="L2606" s="90" t="s">
        <v>73</v>
      </c>
      <c r="M2606" s="90" t="s">
        <v>23763</v>
      </c>
      <c r="N2606" s="90" t="s">
        <v>16379</v>
      </c>
      <c r="O2606" s="90" t="s">
        <v>221</v>
      </c>
      <c r="P2606" s="90" t="s">
        <v>222</v>
      </c>
      <c r="Q2606" s="90" t="s">
        <v>2693</v>
      </c>
      <c r="R2606" s="90" t="s">
        <v>222</v>
      </c>
      <c r="S2606" s="90" t="s">
        <v>23915</v>
      </c>
      <c r="T2606" s="90" t="s">
        <v>380</v>
      </c>
      <c r="U2606" s="15">
        <v>0</v>
      </c>
      <c r="V2606" s="15">
        <v>8850</v>
      </c>
      <c r="W2606" s="15">
        <v>4425</v>
      </c>
      <c r="X2606" s="15">
        <v>4425</v>
      </c>
      <c r="Y2606" s="90" t="s">
        <v>82</v>
      </c>
      <c r="Z2606" s="90" t="s">
        <v>83</v>
      </c>
      <c r="AA2606" s="90" t="s">
        <v>84</v>
      </c>
      <c r="AB2606" s="90" t="s">
        <v>6983</v>
      </c>
      <c r="AC2606" s="90" t="s">
        <v>145</v>
      </c>
      <c r="AD2606" s="90" t="s">
        <v>87</v>
      </c>
      <c r="AE2606" s="90" t="s">
        <v>61</v>
      </c>
      <c r="AF2606" s="90" t="s">
        <v>61</v>
      </c>
      <c r="AG2606" s="90" t="s">
        <v>89</v>
      </c>
      <c r="AH2606" s="90" t="s">
        <v>89</v>
      </c>
      <c r="AI2606" s="90" t="s">
        <v>89</v>
      </c>
      <c r="AJ2606" s="90" t="s">
        <v>89</v>
      </c>
      <c r="AK2606" s="90" t="s">
        <v>89</v>
      </c>
      <c r="AL2606" s="90" t="s">
        <v>89</v>
      </c>
      <c r="AM2606" s="90" t="s">
        <v>89</v>
      </c>
      <c r="AN2606" s="90" t="s">
        <v>89</v>
      </c>
      <c r="AO2606" s="90" t="s">
        <v>89</v>
      </c>
      <c r="AP2606" s="90" t="s">
        <v>89</v>
      </c>
      <c r="AQ2606" s="90" t="s">
        <v>90</v>
      </c>
      <c r="AR2606" s="90" t="s">
        <v>90</v>
      </c>
      <c r="AS2606" s="90" t="s">
        <v>91</v>
      </c>
      <c r="AT2606" s="90" t="s">
        <v>92</v>
      </c>
      <c r="AU2606" s="90" t="s">
        <v>92</v>
      </c>
      <c r="AV2606" s="90" t="s">
        <v>93</v>
      </c>
      <c r="AW2606" s="90" t="s">
        <v>6984</v>
      </c>
      <c r="AX2606" s="90" t="s">
        <v>23916</v>
      </c>
      <c r="AY2606" s="90" t="s">
        <v>6986</v>
      </c>
      <c r="AZ2606" s="90" t="s">
        <v>23916</v>
      </c>
      <c r="BA2606" s="90" t="s">
        <v>97</v>
      </c>
      <c r="BB2606" s="90" t="s">
        <v>23917</v>
      </c>
      <c r="BC2606" s="90" t="s">
        <v>99</v>
      </c>
      <c r="BD2606" s="90" t="s">
        <v>100</v>
      </c>
      <c r="BE2606" s="90" t="s">
        <v>61</v>
      </c>
      <c r="BF2606" s="90" t="s">
        <v>380</v>
      </c>
      <c r="BG2606" s="90" t="s">
        <v>101</v>
      </c>
    </row>
    <row r="2607" s="85" customFormat="1" ht="19" customHeight="1" spans="1:59">
      <c r="A2607" s="90" t="s">
        <v>267</v>
      </c>
      <c r="B2607" s="90" t="s">
        <v>268</v>
      </c>
      <c r="C2607" s="90" t="s">
        <v>269</v>
      </c>
      <c r="D2607" s="90" t="s">
        <v>270</v>
      </c>
      <c r="E2607" s="90" t="s">
        <v>271</v>
      </c>
      <c r="F2607" s="90" t="s">
        <v>272</v>
      </c>
      <c r="G2607" s="90" t="s">
        <v>272</v>
      </c>
      <c r="H2607" s="90" t="s">
        <v>69</v>
      </c>
      <c r="I2607" s="90" t="s">
        <v>23918</v>
      </c>
      <c r="J2607" s="90" t="s">
        <v>23919</v>
      </c>
      <c r="K2607" s="90" t="s">
        <v>23920</v>
      </c>
      <c r="L2607" s="90" t="s">
        <v>73</v>
      </c>
      <c r="M2607" s="90" t="s">
        <v>8563</v>
      </c>
      <c r="N2607" s="90" t="s">
        <v>23921</v>
      </c>
      <c r="O2607" s="90" t="s">
        <v>76</v>
      </c>
      <c r="P2607" s="90" t="s">
        <v>77</v>
      </c>
      <c r="Q2607" s="90" t="s">
        <v>78</v>
      </c>
      <c r="R2607" s="90" t="s">
        <v>79</v>
      </c>
      <c r="S2607" s="90" t="s">
        <v>23922</v>
      </c>
      <c r="T2607" s="90" t="s">
        <v>328</v>
      </c>
      <c r="U2607" s="15">
        <v>0</v>
      </c>
      <c r="V2607" s="15">
        <v>468504</v>
      </c>
      <c r="W2607" s="15">
        <v>246000</v>
      </c>
      <c r="X2607" s="15">
        <v>160000</v>
      </c>
      <c r="Y2607" s="90" t="s">
        <v>143</v>
      </c>
      <c r="Z2607" s="90" t="s">
        <v>83</v>
      </c>
      <c r="AA2607" s="90" t="s">
        <v>84</v>
      </c>
      <c r="AB2607" s="90" t="s">
        <v>281</v>
      </c>
      <c r="AC2607" s="90" t="s">
        <v>191</v>
      </c>
      <c r="AD2607" s="90" t="s">
        <v>87</v>
      </c>
      <c r="AE2607" s="90" t="s">
        <v>61</v>
      </c>
      <c r="AF2607" s="90" t="s">
        <v>61</v>
      </c>
      <c r="AG2607" s="90" t="s">
        <v>88</v>
      </c>
      <c r="AH2607" s="90" t="s">
        <v>88</v>
      </c>
      <c r="AI2607" s="90" t="s">
        <v>88</v>
      </c>
      <c r="AJ2607" s="90" t="s">
        <v>88</v>
      </c>
      <c r="AK2607" s="90" t="s">
        <v>88</v>
      </c>
      <c r="AL2607" s="90" t="s">
        <v>88</v>
      </c>
      <c r="AM2607" s="90" t="s">
        <v>88</v>
      </c>
      <c r="AN2607" s="90" t="s">
        <v>88</v>
      </c>
      <c r="AO2607" s="90" t="s">
        <v>88</v>
      </c>
      <c r="AP2607" s="90" t="s">
        <v>88</v>
      </c>
      <c r="AQ2607" s="90" t="s">
        <v>90</v>
      </c>
      <c r="AR2607" s="90" t="s">
        <v>90</v>
      </c>
      <c r="AS2607" s="90" t="s">
        <v>91</v>
      </c>
      <c r="AT2607" s="90" t="s">
        <v>92</v>
      </c>
      <c r="AU2607" s="90" t="s">
        <v>92</v>
      </c>
      <c r="AV2607" s="90" t="s">
        <v>93</v>
      </c>
      <c r="AW2607" s="90" t="s">
        <v>282</v>
      </c>
      <c r="AX2607" s="90" t="s">
        <v>23923</v>
      </c>
      <c r="AY2607" s="90" t="s">
        <v>284</v>
      </c>
      <c r="AZ2607" s="90" t="s">
        <v>23923</v>
      </c>
      <c r="BA2607" s="90" t="s">
        <v>97</v>
      </c>
      <c r="BB2607" s="90" t="s">
        <v>23924</v>
      </c>
      <c r="BC2607" s="90" t="s">
        <v>99</v>
      </c>
      <c r="BD2607" s="90" t="s">
        <v>150</v>
      </c>
      <c r="BE2607" s="90" t="s">
        <v>61</v>
      </c>
      <c r="BF2607" s="90" t="s">
        <v>328</v>
      </c>
      <c r="BG2607" s="90" t="s">
        <v>101</v>
      </c>
    </row>
    <row r="2608" s="85" customFormat="1" ht="19" customHeight="1" spans="1:59">
      <c r="A2608" s="90" t="s">
        <v>226</v>
      </c>
      <c r="B2608" s="90" t="s">
        <v>227</v>
      </c>
      <c r="C2608" s="90" t="s">
        <v>364</v>
      </c>
      <c r="D2608" s="90" t="s">
        <v>365</v>
      </c>
      <c r="E2608" s="90" t="s">
        <v>7043</v>
      </c>
      <c r="F2608" s="90" t="s">
        <v>7044</v>
      </c>
      <c r="G2608" s="90" t="s">
        <v>876</v>
      </c>
      <c r="H2608" s="90" t="s">
        <v>109</v>
      </c>
      <c r="I2608" s="90" t="s">
        <v>23925</v>
      </c>
      <c r="J2608" s="90" t="s">
        <v>23926</v>
      </c>
      <c r="K2608" s="90" t="s">
        <v>23927</v>
      </c>
      <c r="L2608" s="90" t="s">
        <v>73</v>
      </c>
      <c r="M2608" s="90" t="s">
        <v>4207</v>
      </c>
      <c r="N2608" s="90" t="s">
        <v>2029</v>
      </c>
      <c r="O2608" s="90" t="s">
        <v>2779</v>
      </c>
      <c r="P2608" s="90" t="s">
        <v>2780</v>
      </c>
      <c r="Q2608" s="90" t="s">
        <v>259</v>
      </c>
      <c r="R2608" s="90" t="s">
        <v>260</v>
      </c>
      <c r="S2608" s="90" t="s">
        <v>23928</v>
      </c>
      <c r="T2608" s="90" t="s">
        <v>380</v>
      </c>
      <c r="U2608" s="15">
        <v>0</v>
      </c>
      <c r="V2608" s="15">
        <v>18000</v>
      </c>
      <c r="W2608" s="15">
        <v>8000</v>
      </c>
      <c r="X2608" s="15">
        <v>1000</v>
      </c>
      <c r="Y2608" s="90" t="s">
        <v>143</v>
      </c>
      <c r="Z2608" s="90" t="s">
        <v>83</v>
      </c>
      <c r="AA2608" s="90" t="s">
        <v>84</v>
      </c>
      <c r="AB2608" s="90" t="s">
        <v>7044</v>
      </c>
      <c r="AC2608" s="90" t="s">
        <v>211</v>
      </c>
      <c r="AD2608" s="90" t="s">
        <v>87</v>
      </c>
      <c r="AE2608" s="90" t="s">
        <v>61</v>
      </c>
      <c r="AF2608" s="90" t="s">
        <v>61</v>
      </c>
      <c r="AG2608" s="90" t="s">
        <v>89</v>
      </c>
      <c r="AH2608" s="90" t="s">
        <v>89</v>
      </c>
      <c r="AI2608" s="90" t="s">
        <v>89</v>
      </c>
      <c r="AJ2608" s="90" t="s">
        <v>89</v>
      </c>
      <c r="AK2608" s="90" t="s">
        <v>89</v>
      </c>
      <c r="AL2608" s="90" t="s">
        <v>89</v>
      </c>
      <c r="AM2608" s="90" t="s">
        <v>89</v>
      </c>
      <c r="AN2608" s="90" t="s">
        <v>89</v>
      </c>
      <c r="AO2608" s="90" t="s">
        <v>89</v>
      </c>
      <c r="AP2608" s="90" t="s">
        <v>89</v>
      </c>
      <c r="AQ2608" s="90" t="s">
        <v>90</v>
      </c>
      <c r="AR2608" s="90" t="s">
        <v>90</v>
      </c>
      <c r="AS2608" s="90" t="s">
        <v>91</v>
      </c>
      <c r="AT2608" s="90" t="s">
        <v>92</v>
      </c>
      <c r="AU2608" s="90" t="s">
        <v>92</v>
      </c>
      <c r="AV2608" s="90" t="s">
        <v>93</v>
      </c>
      <c r="AW2608" s="90" t="s">
        <v>7049</v>
      </c>
      <c r="AX2608" s="90" t="s">
        <v>23929</v>
      </c>
      <c r="AY2608" s="90" t="s">
        <v>7051</v>
      </c>
      <c r="AZ2608" s="90" t="s">
        <v>23929</v>
      </c>
      <c r="BA2608" s="90" t="s">
        <v>97</v>
      </c>
      <c r="BB2608" s="90" t="s">
        <v>23930</v>
      </c>
      <c r="BC2608" s="90" t="s">
        <v>99</v>
      </c>
      <c r="BD2608" s="90" t="s">
        <v>150</v>
      </c>
      <c r="BE2608" s="90" t="s">
        <v>61</v>
      </c>
      <c r="BF2608" s="90" t="s">
        <v>380</v>
      </c>
      <c r="BG2608" s="90" t="s">
        <v>101</v>
      </c>
    </row>
    <row r="2609" s="85" customFormat="1" ht="19" customHeight="1" spans="1:59">
      <c r="A2609" s="90" t="s">
        <v>1774</v>
      </c>
      <c r="B2609" s="90" t="s">
        <v>1775</v>
      </c>
      <c r="C2609" s="90" t="s">
        <v>3179</v>
      </c>
      <c r="D2609" s="90" t="s">
        <v>3180</v>
      </c>
      <c r="E2609" s="90" t="s">
        <v>23931</v>
      </c>
      <c r="F2609" s="90" t="s">
        <v>23932</v>
      </c>
      <c r="G2609" s="90" t="s">
        <v>3347</v>
      </c>
      <c r="H2609" s="90" t="s">
        <v>605</v>
      </c>
      <c r="I2609" s="90" t="s">
        <v>23933</v>
      </c>
      <c r="J2609" s="90" t="s">
        <v>23934</v>
      </c>
      <c r="K2609" s="90" t="s">
        <v>23935</v>
      </c>
      <c r="L2609" s="90" t="s">
        <v>73</v>
      </c>
      <c r="M2609" s="90" t="s">
        <v>74</v>
      </c>
      <c r="N2609" s="90" t="s">
        <v>75</v>
      </c>
      <c r="O2609" s="90" t="s">
        <v>610</v>
      </c>
      <c r="P2609" s="90" t="s">
        <v>611</v>
      </c>
      <c r="Q2609" s="90" t="s">
        <v>612</v>
      </c>
      <c r="R2609" s="90" t="s">
        <v>613</v>
      </c>
      <c r="S2609" s="90" t="s">
        <v>23936</v>
      </c>
      <c r="T2609" s="90" t="s">
        <v>119</v>
      </c>
      <c r="U2609" s="15">
        <v>0</v>
      </c>
      <c r="V2609" s="15">
        <v>6280</v>
      </c>
      <c r="W2609" s="15">
        <v>5000</v>
      </c>
      <c r="X2609" s="15">
        <v>5000</v>
      </c>
      <c r="Y2609" s="90" t="s">
        <v>82</v>
      </c>
      <c r="Z2609" s="90" t="s">
        <v>83</v>
      </c>
      <c r="AA2609" s="90" t="s">
        <v>84</v>
      </c>
      <c r="AB2609" s="90" t="s">
        <v>23937</v>
      </c>
      <c r="AC2609" s="90" t="s">
        <v>121</v>
      </c>
      <c r="AD2609" s="90" t="s">
        <v>87</v>
      </c>
      <c r="AE2609" s="90" t="s">
        <v>61</v>
      </c>
      <c r="AF2609" s="90" t="s">
        <v>61</v>
      </c>
      <c r="AG2609" s="90" t="s">
        <v>89</v>
      </c>
      <c r="AH2609" s="90" t="s">
        <v>89</v>
      </c>
      <c r="AI2609" s="90" t="s">
        <v>89</v>
      </c>
      <c r="AJ2609" s="90" t="s">
        <v>89</v>
      </c>
      <c r="AK2609" s="90" t="s">
        <v>89</v>
      </c>
      <c r="AL2609" s="90" t="s">
        <v>89</v>
      </c>
      <c r="AM2609" s="90" t="s">
        <v>89</v>
      </c>
      <c r="AN2609" s="90" t="s">
        <v>89</v>
      </c>
      <c r="AO2609" s="90" t="s">
        <v>89</v>
      </c>
      <c r="AP2609" s="90" t="s">
        <v>89</v>
      </c>
      <c r="AQ2609" s="90" t="s">
        <v>90</v>
      </c>
      <c r="AR2609" s="90" t="s">
        <v>90</v>
      </c>
      <c r="AS2609" s="90" t="s">
        <v>91</v>
      </c>
      <c r="AT2609" s="90" t="s">
        <v>92</v>
      </c>
      <c r="AU2609" s="90" t="s">
        <v>92</v>
      </c>
      <c r="AV2609" s="90" t="s">
        <v>93</v>
      </c>
      <c r="AW2609" s="90" t="s">
        <v>23938</v>
      </c>
      <c r="AX2609" s="90" t="s">
        <v>23939</v>
      </c>
      <c r="AY2609" s="90" t="s">
        <v>23940</v>
      </c>
      <c r="AZ2609" s="90" t="s">
        <v>23939</v>
      </c>
      <c r="BA2609" s="90" t="s">
        <v>97</v>
      </c>
      <c r="BB2609" s="90" t="s">
        <v>23941</v>
      </c>
      <c r="BC2609" s="90" t="s">
        <v>99</v>
      </c>
      <c r="BD2609" s="90" t="s">
        <v>100</v>
      </c>
      <c r="BE2609" s="90" t="s">
        <v>61</v>
      </c>
      <c r="BF2609" s="90" t="s">
        <v>119</v>
      </c>
      <c r="BG2609" s="90" t="s">
        <v>101</v>
      </c>
    </row>
    <row r="2610" s="85" customFormat="1" ht="19" customHeight="1" spans="1:59">
      <c r="A2610" s="90" t="s">
        <v>267</v>
      </c>
      <c r="B2610" s="90" t="s">
        <v>268</v>
      </c>
      <c r="C2610" s="90" t="s">
        <v>269</v>
      </c>
      <c r="D2610" s="90" t="s">
        <v>270</v>
      </c>
      <c r="E2610" s="90" t="s">
        <v>14995</v>
      </c>
      <c r="F2610" s="90" t="s">
        <v>287</v>
      </c>
      <c r="G2610" s="90" t="s">
        <v>287</v>
      </c>
      <c r="H2610" s="90" t="s">
        <v>109</v>
      </c>
      <c r="I2610" s="90" t="s">
        <v>23942</v>
      </c>
      <c r="J2610" s="90" t="s">
        <v>23943</v>
      </c>
      <c r="K2610" s="90" t="s">
        <v>23944</v>
      </c>
      <c r="L2610" s="90" t="s">
        <v>73</v>
      </c>
      <c r="M2610" s="90" t="s">
        <v>23945</v>
      </c>
      <c r="N2610" s="90" t="s">
        <v>114</v>
      </c>
      <c r="O2610" s="90" t="s">
        <v>2058</v>
      </c>
      <c r="P2610" s="90" t="s">
        <v>2059</v>
      </c>
      <c r="Q2610" s="90" t="s">
        <v>7494</v>
      </c>
      <c r="R2610" s="90" t="s">
        <v>7495</v>
      </c>
      <c r="S2610" s="90" t="s">
        <v>23946</v>
      </c>
      <c r="T2610" s="90" t="s">
        <v>380</v>
      </c>
      <c r="U2610" s="15">
        <v>0</v>
      </c>
      <c r="V2610" s="15">
        <v>1288676</v>
      </c>
      <c r="W2610" s="15">
        <v>500000</v>
      </c>
      <c r="X2610" s="15">
        <v>210000</v>
      </c>
      <c r="Y2610" s="90" t="s">
        <v>143</v>
      </c>
      <c r="Z2610" s="90" t="s">
        <v>83</v>
      </c>
      <c r="AA2610" s="90" t="s">
        <v>84</v>
      </c>
      <c r="AB2610" s="90" t="s">
        <v>15000</v>
      </c>
      <c r="AC2610" s="90" t="s">
        <v>145</v>
      </c>
      <c r="AD2610" s="90" t="s">
        <v>87</v>
      </c>
      <c r="AE2610" s="90" t="s">
        <v>61</v>
      </c>
      <c r="AF2610" s="90" t="s">
        <v>61</v>
      </c>
      <c r="AG2610" s="90" t="s">
        <v>89</v>
      </c>
      <c r="AH2610" s="90" t="s">
        <v>89</v>
      </c>
      <c r="AI2610" s="90" t="s">
        <v>88</v>
      </c>
      <c r="AJ2610" s="90" t="s">
        <v>89</v>
      </c>
      <c r="AK2610" s="90" t="s">
        <v>89</v>
      </c>
      <c r="AL2610" s="90" t="s">
        <v>88</v>
      </c>
      <c r="AM2610" s="90" t="s">
        <v>88</v>
      </c>
      <c r="AN2610" s="90" t="s">
        <v>88</v>
      </c>
      <c r="AO2610" s="90" t="s">
        <v>88</v>
      </c>
      <c r="AP2610" s="90" t="s">
        <v>89</v>
      </c>
      <c r="AQ2610" s="90" t="s">
        <v>90</v>
      </c>
      <c r="AR2610" s="90" t="s">
        <v>90</v>
      </c>
      <c r="AS2610" s="90" t="s">
        <v>91</v>
      </c>
      <c r="AT2610" s="90" t="s">
        <v>92</v>
      </c>
      <c r="AU2610" s="90" t="s">
        <v>92</v>
      </c>
      <c r="AV2610" s="90" t="s">
        <v>93</v>
      </c>
      <c r="AW2610" s="90" t="s">
        <v>15001</v>
      </c>
      <c r="AX2610" s="90" t="s">
        <v>23947</v>
      </c>
      <c r="AY2610" s="90" t="s">
        <v>15003</v>
      </c>
      <c r="AZ2610" s="90" t="s">
        <v>23947</v>
      </c>
      <c r="BA2610" s="90" t="s">
        <v>97</v>
      </c>
      <c r="BB2610" s="90" t="s">
        <v>23948</v>
      </c>
      <c r="BC2610" s="90" t="s">
        <v>99</v>
      </c>
      <c r="BD2610" s="90" t="s">
        <v>150</v>
      </c>
      <c r="BE2610" s="90" t="s">
        <v>61</v>
      </c>
      <c r="BF2610" s="90" t="s">
        <v>380</v>
      </c>
      <c r="BG2610" s="90" t="s">
        <v>101</v>
      </c>
    </row>
    <row r="2611" s="85" customFormat="1" ht="19" customHeight="1" spans="1:59">
      <c r="A2611" s="90" t="s">
        <v>126</v>
      </c>
      <c r="B2611" s="90" t="s">
        <v>127</v>
      </c>
      <c r="C2611" s="90" t="s">
        <v>5176</v>
      </c>
      <c r="D2611" s="90" t="s">
        <v>5177</v>
      </c>
      <c r="E2611" s="90" t="s">
        <v>15231</v>
      </c>
      <c r="F2611" s="90" t="s">
        <v>15232</v>
      </c>
      <c r="G2611" s="90" t="s">
        <v>3412</v>
      </c>
      <c r="H2611" s="90" t="s">
        <v>369</v>
      </c>
      <c r="I2611" s="90" t="s">
        <v>23949</v>
      </c>
      <c r="J2611" s="90" t="s">
        <v>23950</v>
      </c>
      <c r="K2611" s="90" t="s">
        <v>23951</v>
      </c>
      <c r="L2611" s="90" t="s">
        <v>73</v>
      </c>
      <c r="M2611" s="90" t="s">
        <v>1646</v>
      </c>
      <c r="N2611" s="90" t="s">
        <v>811</v>
      </c>
      <c r="O2611" s="90" t="s">
        <v>1753</v>
      </c>
      <c r="P2611" s="90" t="s">
        <v>1754</v>
      </c>
      <c r="Q2611" s="90" t="s">
        <v>377</v>
      </c>
      <c r="R2611" s="90" t="s">
        <v>378</v>
      </c>
      <c r="S2611" s="90" t="s">
        <v>23952</v>
      </c>
      <c r="T2611" s="90" t="s">
        <v>209</v>
      </c>
      <c r="U2611" s="15">
        <v>0</v>
      </c>
      <c r="V2611" s="15">
        <v>21000</v>
      </c>
      <c r="W2611" s="15">
        <v>10500</v>
      </c>
      <c r="X2611" s="15">
        <v>2000</v>
      </c>
      <c r="Y2611" s="90" t="s">
        <v>143</v>
      </c>
      <c r="Z2611" s="90" t="s">
        <v>83</v>
      </c>
      <c r="AA2611" s="90" t="s">
        <v>84</v>
      </c>
      <c r="AB2611" s="90" t="s">
        <v>15238</v>
      </c>
      <c r="AC2611" s="90" t="s">
        <v>121</v>
      </c>
      <c r="AD2611" s="90" t="s">
        <v>87</v>
      </c>
      <c r="AE2611" s="90" t="s">
        <v>61</v>
      </c>
      <c r="AF2611" s="90" t="s">
        <v>61</v>
      </c>
      <c r="AG2611" s="90" t="s">
        <v>89</v>
      </c>
      <c r="AH2611" s="90" t="s">
        <v>89</v>
      </c>
      <c r="AI2611" s="90" t="s">
        <v>89</v>
      </c>
      <c r="AJ2611" s="90" t="s">
        <v>89</v>
      </c>
      <c r="AK2611" s="90" t="s">
        <v>89</v>
      </c>
      <c r="AL2611" s="90" t="s">
        <v>89</v>
      </c>
      <c r="AM2611" s="90" t="s">
        <v>89</v>
      </c>
      <c r="AN2611" s="90" t="s">
        <v>89</v>
      </c>
      <c r="AO2611" s="90" t="s">
        <v>89</v>
      </c>
      <c r="AP2611" s="90" t="s">
        <v>89</v>
      </c>
      <c r="AQ2611" s="90" t="s">
        <v>90</v>
      </c>
      <c r="AR2611" s="90" t="s">
        <v>90</v>
      </c>
      <c r="AS2611" s="90" t="s">
        <v>91</v>
      </c>
      <c r="AT2611" s="90" t="s">
        <v>92</v>
      </c>
      <c r="AU2611" s="90" t="s">
        <v>92</v>
      </c>
      <c r="AV2611" s="90" t="s">
        <v>93</v>
      </c>
      <c r="AW2611" s="90" t="s">
        <v>15239</v>
      </c>
      <c r="AX2611" s="90" t="s">
        <v>23953</v>
      </c>
      <c r="AY2611" s="90" t="s">
        <v>15241</v>
      </c>
      <c r="AZ2611" s="90" t="s">
        <v>23953</v>
      </c>
      <c r="BA2611" s="90" t="s">
        <v>97</v>
      </c>
      <c r="BB2611" s="90" t="s">
        <v>23954</v>
      </c>
      <c r="BC2611" s="90" t="s">
        <v>99</v>
      </c>
      <c r="BD2611" s="90" t="s">
        <v>150</v>
      </c>
      <c r="BE2611" s="90" t="s">
        <v>61</v>
      </c>
      <c r="BF2611" s="90" t="s">
        <v>209</v>
      </c>
      <c r="BG2611" s="90" t="s">
        <v>101</v>
      </c>
    </row>
    <row r="2612" s="85" customFormat="1" ht="19" customHeight="1" spans="1:59">
      <c r="A2612" s="90" t="s">
        <v>485</v>
      </c>
      <c r="B2612" s="90" t="s">
        <v>486</v>
      </c>
      <c r="C2612" s="90" t="s">
        <v>487</v>
      </c>
      <c r="D2612" s="90" t="s">
        <v>488</v>
      </c>
      <c r="E2612" s="90" t="s">
        <v>16517</v>
      </c>
      <c r="F2612" s="90" t="s">
        <v>16518</v>
      </c>
      <c r="G2612" s="90" t="s">
        <v>3960</v>
      </c>
      <c r="H2612" s="90" t="s">
        <v>369</v>
      </c>
      <c r="I2612" s="90" t="s">
        <v>23955</v>
      </c>
      <c r="J2612" s="90" t="s">
        <v>23956</v>
      </c>
      <c r="K2612" s="90" t="s">
        <v>23957</v>
      </c>
      <c r="L2612" s="90" t="s">
        <v>73</v>
      </c>
      <c r="M2612" s="90" t="s">
        <v>23958</v>
      </c>
      <c r="N2612" s="90" t="s">
        <v>4350</v>
      </c>
      <c r="O2612" s="90" t="s">
        <v>375</v>
      </c>
      <c r="P2612" s="90" t="s">
        <v>376</v>
      </c>
      <c r="Q2612" s="90" t="s">
        <v>377</v>
      </c>
      <c r="R2612" s="90" t="s">
        <v>378</v>
      </c>
      <c r="S2612" s="90" t="s">
        <v>23959</v>
      </c>
      <c r="T2612" s="90" t="s">
        <v>380</v>
      </c>
      <c r="U2612" s="15">
        <v>0</v>
      </c>
      <c r="V2612" s="15">
        <v>72684</v>
      </c>
      <c r="W2612" s="15">
        <v>8000</v>
      </c>
      <c r="X2612" s="15">
        <v>3000</v>
      </c>
      <c r="Y2612" s="90" t="s">
        <v>143</v>
      </c>
      <c r="Z2612" s="90" t="s">
        <v>83</v>
      </c>
      <c r="AA2612" s="90" t="s">
        <v>84</v>
      </c>
      <c r="AB2612" s="90" t="s">
        <v>16518</v>
      </c>
      <c r="AC2612" s="90" t="s">
        <v>359</v>
      </c>
      <c r="AD2612" s="90" t="s">
        <v>87</v>
      </c>
      <c r="AE2612" s="90" t="s">
        <v>61</v>
      </c>
      <c r="AF2612" s="90" t="s">
        <v>61</v>
      </c>
      <c r="AG2612" s="90" t="s">
        <v>89</v>
      </c>
      <c r="AH2612" s="90" t="s">
        <v>89</v>
      </c>
      <c r="AI2612" s="90" t="s">
        <v>89</v>
      </c>
      <c r="AJ2612" s="90" t="s">
        <v>89</v>
      </c>
      <c r="AK2612" s="90" t="s">
        <v>89</v>
      </c>
      <c r="AL2612" s="90" t="s">
        <v>89</v>
      </c>
      <c r="AM2612" s="90" t="s">
        <v>89</v>
      </c>
      <c r="AN2612" s="90" t="s">
        <v>89</v>
      </c>
      <c r="AO2612" s="90" t="s">
        <v>89</v>
      </c>
      <c r="AP2612" s="90" t="s">
        <v>89</v>
      </c>
      <c r="AQ2612" s="90" t="s">
        <v>90</v>
      </c>
      <c r="AR2612" s="90" t="s">
        <v>90</v>
      </c>
      <c r="AS2612" s="90" t="s">
        <v>91</v>
      </c>
      <c r="AT2612" s="90" t="s">
        <v>92</v>
      </c>
      <c r="AU2612" s="90" t="s">
        <v>92</v>
      </c>
      <c r="AV2612" s="90" t="s">
        <v>93</v>
      </c>
      <c r="AW2612" s="90" t="s">
        <v>16524</v>
      </c>
      <c r="AX2612" s="90" t="s">
        <v>23960</v>
      </c>
      <c r="AY2612" s="90" t="s">
        <v>16526</v>
      </c>
      <c r="AZ2612" s="90" t="s">
        <v>23960</v>
      </c>
      <c r="BA2612" s="90" t="s">
        <v>97</v>
      </c>
      <c r="BB2612" s="90" t="s">
        <v>23961</v>
      </c>
      <c r="BC2612" s="90" t="s">
        <v>99</v>
      </c>
      <c r="BD2612" s="90" t="s">
        <v>150</v>
      </c>
      <c r="BE2612" s="90" t="s">
        <v>61</v>
      </c>
      <c r="BF2612" s="90" t="s">
        <v>380</v>
      </c>
      <c r="BG2612" s="90" t="s">
        <v>101</v>
      </c>
    </row>
    <row r="2613" s="85" customFormat="1" ht="19" customHeight="1" spans="1:59">
      <c r="A2613" s="90" t="s">
        <v>102</v>
      </c>
      <c r="B2613" s="90" t="s">
        <v>103</v>
      </c>
      <c r="C2613" s="90" t="s">
        <v>4432</v>
      </c>
      <c r="D2613" s="90" t="s">
        <v>4433</v>
      </c>
      <c r="E2613" s="90" t="s">
        <v>23962</v>
      </c>
      <c r="F2613" s="90" t="s">
        <v>9229</v>
      </c>
      <c r="G2613" s="90" t="s">
        <v>1794</v>
      </c>
      <c r="H2613" s="90" t="s">
        <v>539</v>
      </c>
      <c r="I2613" s="90" t="s">
        <v>23963</v>
      </c>
      <c r="J2613" s="90" t="s">
        <v>23964</v>
      </c>
      <c r="K2613" s="90" t="s">
        <v>23965</v>
      </c>
      <c r="L2613" s="90" t="s">
        <v>73</v>
      </c>
      <c r="M2613" s="90" t="s">
        <v>6375</v>
      </c>
      <c r="N2613" s="90" t="s">
        <v>203</v>
      </c>
      <c r="O2613" s="90" t="s">
        <v>2244</v>
      </c>
      <c r="P2613" s="90" t="s">
        <v>2245</v>
      </c>
      <c r="Q2613" s="90" t="s">
        <v>546</v>
      </c>
      <c r="R2613" s="90" t="s">
        <v>547</v>
      </c>
      <c r="S2613" s="90" t="s">
        <v>23966</v>
      </c>
      <c r="T2613" s="90" t="s">
        <v>119</v>
      </c>
      <c r="U2613" s="15">
        <v>0</v>
      </c>
      <c r="V2613" s="15">
        <v>22500</v>
      </c>
      <c r="W2613" s="15">
        <v>10000</v>
      </c>
      <c r="X2613" s="15">
        <v>6500</v>
      </c>
      <c r="Y2613" s="90" t="s">
        <v>143</v>
      </c>
      <c r="Z2613" s="90" t="s">
        <v>83</v>
      </c>
      <c r="AA2613" s="90" t="s">
        <v>84</v>
      </c>
      <c r="AB2613" s="90" t="s">
        <v>23967</v>
      </c>
      <c r="AC2613" s="90" t="s">
        <v>359</v>
      </c>
      <c r="AD2613" s="90" t="s">
        <v>87</v>
      </c>
      <c r="AE2613" s="90" t="s">
        <v>61</v>
      </c>
      <c r="AF2613" s="90" t="s">
        <v>61</v>
      </c>
      <c r="AG2613" s="90" t="s">
        <v>89</v>
      </c>
      <c r="AH2613" s="90" t="s">
        <v>89</v>
      </c>
      <c r="AI2613" s="90" t="s">
        <v>89</v>
      </c>
      <c r="AJ2613" s="90" t="s">
        <v>89</v>
      </c>
      <c r="AK2613" s="90" t="s">
        <v>89</v>
      </c>
      <c r="AL2613" s="90" t="s">
        <v>89</v>
      </c>
      <c r="AM2613" s="90" t="s">
        <v>89</v>
      </c>
      <c r="AN2613" s="90" t="s">
        <v>89</v>
      </c>
      <c r="AO2613" s="90" t="s">
        <v>89</v>
      </c>
      <c r="AP2613" s="90" t="s">
        <v>89</v>
      </c>
      <c r="AQ2613" s="90" t="s">
        <v>90</v>
      </c>
      <c r="AR2613" s="90" t="s">
        <v>90</v>
      </c>
      <c r="AS2613" s="90" t="s">
        <v>91</v>
      </c>
      <c r="AT2613" s="90" t="s">
        <v>92</v>
      </c>
      <c r="AU2613" s="90" t="s">
        <v>92</v>
      </c>
      <c r="AV2613" s="90" t="s">
        <v>93</v>
      </c>
      <c r="AW2613" s="90" t="s">
        <v>23968</v>
      </c>
      <c r="AX2613" s="90" t="s">
        <v>23969</v>
      </c>
      <c r="AY2613" s="90" t="s">
        <v>23970</v>
      </c>
      <c r="AZ2613" s="90" t="s">
        <v>23969</v>
      </c>
      <c r="BA2613" s="90" t="s">
        <v>215</v>
      </c>
      <c r="BB2613" s="90" t="s">
        <v>23971</v>
      </c>
      <c r="BC2613" s="90" t="s">
        <v>99</v>
      </c>
      <c r="BD2613" s="90" t="s">
        <v>150</v>
      </c>
      <c r="BE2613" s="90" t="s">
        <v>61</v>
      </c>
      <c r="BF2613" s="90" t="s">
        <v>119</v>
      </c>
      <c r="BG2613" s="90" t="s">
        <v>101</v>
      </c>
    </row>
    <row r="2614" s="85" customFormat="1" ht="19" customHeight="1" spans="1:59">
      <c r="A2614" s="90" t="s">
        <v>226</v>
      </c>
      <c r="B2614" s="90" t="s">
        <v>227</v>
      </c>
      <c r="C2614" s="90" t="s">
        <v>334</v>
      </c>
      <c r="D2614" s="90" t="s">
        <v>335</v>
      </c>
      <c r="E2614" s="90" t="s">
        <v>20735</v>
      </c>
      <c r="F2614" s="90" t="s">
        <v>11764</v>
      </c>
      <c r="G2614" s="90" t="s">
        <v>2174</v>
      </c>
      <c r="H2614" s="90" t="s">
        <v>1299</v>
      </c>
      <c r="I2614" s="90" t="s">
        <v>23972</v>
      </c>
      <c r="J2614" s="90" t="s">
        <v>23973</v>
      </c>
      <c r="K2614" s="90" t="s">
        <v>23974</v>
      </c>
      <c r="L2614" s="90" t="s">
        <v>73</v>
      </c>
      <c r="M2614" s="90" t="s">
        <v>74</v>
      </c>
      <c r="N2614" s="90" t="s">
        <v>948</v>
      </c>
      <c r="O2614" s="90" t="s">
        <v>2764</v>
      </c>
      <c r="P2614" s="90" t="s">
        <v>2765</v>
      </c>
      <c r="Q2614" s="90" t="s">
        <v>1728</v>
      </c>
      <c r="R2614" s="90" t="s">
        <v>1307</v>
      </c>
      <c r="S2614" s="90" t="s">
        <v>23975</v>
      </c>
      <c r="T2614" s="90" t="s">
        <v>380</v>
      </c>
      <c r="U2614" s="15">
        <v>0</v>
      </c>
      <c r="V2614" s="15">
        <v>35124</v>
      </c>
      <c r="W2614" s="15">
        <v>10000</v>
      </c>
      <c r="X2614" s="15">
        <v>5000</v>
      </c>
      <c r="Y2614" s="90" t="s">
        <v>82</v>
      </c>
      <c r="Z2614" s="90" t="s">
        <v>83</v>
      </c>
      <c r="AA2614" s="90" t="s">
        <v>84</v>
      </c>
      <c r="AB2614" s="90" t="s">
        <v>20741</v>
      </c>
      <c r="AC2614" s="90" t="s">
        <v>145</v>
      </c>
      <c r="AD2614" s="90" t="s">
        <v>87</v>
      </c>
      <c r="AE2614" s="90" t="s">
        <v>61</v>
      </c>
      <c r="AF2614" s="90" t="s">
        <v>61</v>
      </c>
      <c r="AG2614" s="90" t="s">
        <v>89</v>
      </c>
      <c r="AH2614" s="90" t="s">
        <v>89</v>
      </c>
      <c r="AI2614" s="90" t="s">
        <v>89</v>
      </c>
      <c r="AJ2614" s="90" t="s">
        <v>89</v>
      </c>
      <c r="AK2614" s="90" t="s">
        <v>89</v>
      </c>
      <c r="AL2614" s="90" t="s">
        <v>89</v>
      </c>
      <c r="AM2614" s="90" t="s">
        <v>89</v>
      </c>
      <c r="AN2614" s="90" t="s">
        <v>89</v>
      </c>
      <c r="AO2614" s="90" t="s">
        <v>89</v>
      </c>
      <c r="AP2614" s="90" t="s">
        <v>89</v>
      </c>
      <c r="AQ2614" s="90" t="s">
        <v>90</v>
      </c>
      <c r="AR2614" s="90" t="s">
        <v>90</v>
      </c>
      <c r="AS2614" s="90" t="s">
        <v>91</v>
      </c>
      <c r="AT2614" s="90" t="s">
        <v>92</v>
      </c>
      <c r="AU2614" s="90" t="s">
        <v>92</v>
      </c>
      <c r="AV2614" s="90" t="s">
        <v>93</v>
      </c>
      <c r="AW2614" s="90" t="s">
        <v>20742</v>
      </c>
      <c r="AX2614" s="90" t="s">
        <v>23976</v>
      </c>
      <c r="AY2614" s="90" t="s">
        <v>3116</v>
      </c>
      <c r="AZ2614" s="90" t="s">
        <v>23976</v>
      </c>
      <c r="BA2614" s="90" t="s">
        <v>97</v>
      </c>
      <c r="BB2614" s="90" t="s">
        <v>23977</v>
      </c>
      <c r="BC2614" s="90" t="s">
        <v>99</v>
      </c>
      <c r="BD2614" s="90" t="s">
        <v>100</v>
      </c>
      <c r="BE2614" s="90" t="s">
        <v>61</v>
      </c>
      <c r="BF2614" s="90" t="s">
        <v>380</v>
      </c>
      <c r="BG2614" s="90" t="s">
        <v>101</v>
      </c>
    </row>
    <row r="2615" s="85" customFormat="1" ht="19" customHeight="1" spans="1:59">
      <c r="A2615" s="90" t="s">
        <v>151</v>
      </c>
      <c r="B2615" s="90" t="s">
        <v>152</v>
      </c>
      <c r="C2615" s="90" t="s">
        <v>1125</v>
      </c>
      <c r="D2615" s="90" t="s">
        <v>1126</v>
      </c>
      <c r="E2615" s="90" t="s">
        <v>5024</v>
      </c>
      <c r="F2615" s="90" t="s">
        <v>5025</v>
      </c>
      <c r="G2615" s="90" t="s">
        <v>2937</v>
      </c>
      <c r="H2615" s="90" t="s">
        <v>109</v>
      </c>
      <c r="I2615" s="90" t="s">
        <v>23978</v>
      </c>
      <c r="J2615" s="90" t="s">
        <v>23979</v>
      </c>
      <c r="K2615" s="90" t="s">
        <v>23980</v>
      </c>
      <c r="L2615" s="90" t="s">
        <v>73</v>
      </c>
      <c r="M2615" s="90" t="s">
        <v>10383</v>
      </c>
      <c r="N2615" s="90" t="s">
        <v>75</v>
      </c>
      <c r="O2615" s="90" t="s">
        <v>115</v>
      </c>
      <c r="P2615" s="90" t="s">
        <v>116</v>
      </c>
      <c r="Q2615" s="90" t="s">
        <v>117</v>
      </c>
      <c r="R2615" s="90" t="s">
        <v>116</v>
      </c>
      <c r="S2615" s="90" t="s">
        <v>23981</v>
      </c>
      <c r="T2615" s="90" t="s">
        <v>119</v>
      </c>
      <c r="U2615" s="15">
        <v>0</v>
      </c>
      <c r="V2615" s="15">
        <v>4467</v>
      </c>
      <c r="W2615" s="15">
        <v>2200</v>
      </c>
      <c r="X2615" s="15">
        <v>1200</v>
      </c>
      <c r="Y2615" s="90" t="s">
        <v>143</v>
      </c>
      <c r="Z2615" s="90" t="s">
        <v>83</v>
      </c>
      <c r="AA2615" s="90" t="s">
        <v>84</v>
      </c>
      <c r="AB2615" s="90" t="s">
        <v>5030</v>
      </c>
      <c r="AC2615" s="90" t="s">
        <v>145</v>
      </c>
      <c r="AD2615" s="90" t="s">
        <v>87</v>
      </c>
      <c r="AE2615" s="90" t="s">
        <v>61</v>
      </c>
      <c r="AF2615" s="90" t="s">
        <v>61</v>
      </c>
      <c r="AG2615" s="90" t="s">
        <v>89</v>
      </c>
      <c r="AH2615" s="90" t="s">
        <v>89</v>
      </c>
      <c r="AI2615" s="90" t="s">
        <v>89</v>
      </c>
      <c r="AJ2615" s="90" t="s">
        <v>89</v>
      </c>
      <c r="AK2615" s="90" t="s">
        <v>89</v>
      </c>
      <c r="AL2615" s="90" t="s">
        <v>89</v>
      </c>
      <c r="AM2615" s="90" t="s">
        <v>89</v>
      </c>
      <c r="AN2615" s="90" t="s">
        <v>89</v>
      </c>
      <c r="AO2615" s="90" t="s">
        <v>89</v>
      </c>
      <c r="AP2615" s="90" t="s">
        <v>89</v>
      </c>
      <c r="AQ2615" s="90" t="s">
        <v>90</v>
      </c>
      <c r="AR2615" s="90" t="s">
        <v>90</v>
      </c>
      <c r="AS2615" s="90" t="s">
        <v>91</v>
      </c>
      <c r="AT2615" s="90" t="s">
        <v>92</v>
      </c>
      <c r="AU2615" s="90" t="s">
        <v>92</v>
      </c>
      <c r="AV2615" s="90" t="s">
        <v>93</v>
      </c>
      <c r="AW2615" s="90" t="s">
        <v>5031</v>
      </c>
      <c r="AX2615" s="90" t="s">
        <v>23982</v>
      </c>
      <c r="AY2615" s="90" t="s">
        <v>5033</v>
      </c>
      <c r="AZ2615" s="90" t="s">
        <v>23982</v>
      </c>
      <c r="BA2615" s="90" t="s">
        <v>97</v>
      </c>
      <c r="BB2615" s="90" t="s">
        <v>23983</v>
      </c>
      <c r="BC2615" s="90" t="s">
        <v>99</v>
      </c>
      <c r="BD2615" s="90" t="s">
        <v>150</v>
      </c>
      <c r="BE2615" s="90" t="s">
        <v>61</v>
      </c>
      <c r="BF2615" s="90" t="s">
        <v>119</v>
      </c>
      <c r="BG2615" s="90" t="s">
        <v>101</v>
      </c>
    </row>
    <row r="2616" s="85" customFormat="1" ht="19" customHeight="1" spans="1:59">
      <c r="A2616" s="90" t="s">
        <v>267</v>
      </c>
      <c r="B2616" s="90" t="s">
        <v>268</v>
      </c>
      <c r="C2616" s="90" t="s">
        <v>13205</v>
      </c>
      <c r="D2616" s="90" t="s">
        <v>13206</v>
      </c>
      <c r="E2616" s="90" t="s">
        <v>23984</v>
      </c>
      <c r="F2616" s="90" t="s">
        <v>23254</v>
      </c>
      <c r="G2616" s="90" t="s">
        <v>272</v>
      </c>
      <c r="H2616" s="90" t="s">
        <v>69</v>
      </c>
      <c r="I2616" s="90" t="s">
        <v>23985</v>
      </c>
      <c r="J2616" s="90" t="s">
        <v>23986</v>
      </c>
      <c r="K2616" s="90" t="s">
        <v>72</v>
      </c>
      <c r="L2616" s="90" t="s">
        <v>73</v>
      </c>
      <c r="M2616" s="90" t="s">
        <v>23987</v>
      </c>
      <c r="N2616" s="90" t="s">
        <v>203</v>
      </c>
      <c r="O2616" s="90" t="s">
        <v>76</v>
      </c>
      <c r="P2616" s="90" t="s">
        <v>77</v>
      </c>
      <c r="Q2616" s="90" t="s">
        <v>277</v>
      </c>
      <c r="R2616" s="90" t="s">
        <v>278</v>
      </c>
      <c r="S2616" s="90" t="s">
        <v>23988</v>
      </c>
      <c r="T2616" s="90" t="s">
        <v>328</v>
      </c>
      <c r="U2616" s="15">
        <v>0</v>
      </c>
      <c r="V2616" s="15">
        <v>14480.8</v>
      </c>
      <c r="W2616" s="15">
        <v>14200</v>
      </c>
      <c r="X2616" s="15">
        <v>14200</v>
      </c>
      <c r="Y2616" s="90" t="s">
        <v>82</v>
      </c>
      <c r="Z2616" s="90" t="s">
        <v>83</v>
      </c>
      <c r="AA2616" s="90" t="s">
        <v>84</v>
      </c>
      <c r="AB2616" s="90" t="s">
        <v>23989</v>
      </c>
      <c r="AC2616" s="90" t="s">
        <v>121</v>
      </c>
      <c r="AD2616" s="90" t="s">
        <v>87</v>
      </c>
      <c r="AE2616" s="90" t="s">
        <v>61</v>
      </c>
      <c r="AF2616" s="90" t="s">
        <v>61</v>
      </c>
      <c r="AG2616" s="90" t="s">
        <v>89</v>
      </c>
      <c r="AH2616" s="90" t="s">
        <v>88</v>
      </c>
      <c r="AI2616" s="90" t="s">
        <v>88</v>
      </c>
      <c r="AJ2616" s="90" t="s">
        <v>88</v>
      </c>
      <c r="AK2616" s="90" t="s">
        <v>88</v>
      </c>
      <c r="AL2616" s="90" t="s">
        <v>88</v>
      </c>
      <c r="AM2616" s="90" t="s">
        <v>88</v>
      </c>
      <c r="AN2616" s="90" t="s">
        <v>88</v>
      </c>
      <c r="AO2616" s="90" t="s">
        <v>88</v>
      </c>
      <c r="AP2616" s="90" t="s">
        <v>88</v>
      </c>
      <c r="AQ2616" s="90" t="s">
        <v>90</v>
      </c>
      <c r="AR2616" s="90" t="s">
        <v>90</v>
      </c>
      <c r="AS2616" s="90" t="s">
        <v>91</v>
      </c>
      <c r="AT2616" s="90" t="s">
        <v>92</v>
      </c>
      <c r="AU2616" s="90" t="s">
        <v>92</v>
      </c>
      <c r="AV2616" s="90" t="s">
        <v>93</v>
      </c>
      <c r="AW2616" s="90" t="s">
        <v>23990</v>
      </c>
      <c r="AX2616" s="90" t="s">
        <v>23991</v>
      </c>
      <c r="AY2616" s="90" t="s">
        <v>659</v>
      </c>
      <c r="AZ2616" s="90" t="s">
        <v>23991</v>
      </c>
      <c r="BA2616" s="90" t="s">
        <v>97</v>
      </c>
      <c r="BB2616" s="90" t="s">
        <v>23992</v>
      </c>
      <c r="BC2616" s="90" t="s">
        <v>99</v>
      </c>
      <c r="BD2616" s="90" t="s">
        <v>100</v>
      </c>
      <c r="BE2616" s="90" t="s">
        <v>61</v>
      </c>
      <c r="BF2616" s="90" t="s">
        <v>328</v>
      </c>
      <c r="BG2616" s="90" t="s">
        <v>101</v>
      </c>
    </row>
    <row r="2617" s="85" customFormat="1" ht="19" customHeight="1" spans="1:59">
      <c r="A2617" s="90" t="s">
        <v>62</v>
      </c>
      <c r="B2617" s="90" t="s">
        <v>63</v>
      </c>
      <c r="C2617" s="90" t="s">
        <v>4536</v>
      </c>
      <c r="D2617" s="90" t="s">
        <v>4537</v>
      </c>
      <c r="E2617" s="90" t="s">
        <v>23993</v>
      </c>
      <c r="F2617" s="90" t="s">
        <v>4539</v>
      </c>
      <c r="G2617" s="90" t="s">
        <v>990</v>
      </c>
      <c r="H2617" s="90" t="s">
        <v>109</v>
      </c>
      <c r="I2617" s="90" t="s">
        <v>23994</v>
      </c>
      <c r="J2617" s="90" t="s">
        <v>23995</v>
      </c>
      <c r="K2617" s="90" t="s">
        <v>23996</v>
      </c>
      <c r="L2617" s="90" t="s">
        <v>73</v>
      </c>
      <c r="M2617" s="90" t="s">
        <v>1449</v>
      </c>
      <c r="N2617" s="90" t="s">
        <v>4828</v>
      </c>
      <c r="O2617" s="90" t="s">
        <v>431</v>
      </c>
      <c r="P2617" s="90" t="s">
        <v>432</v>
      </c>
      <c r="Q2617" s="90" t="s">
        <v>433</v>
      </c>
      <c r="R2617" s="90" t="s">
        <v>434</v>
      </c>
      <c r="S2617" s="90" t="s">
        <v>23997</v>
      </c>
      <c r="T2617" s="90" t="s">
        <v>209</v>
      </c>
      <c r="U2617" s="15">
        <v>0</v>
      </c>
      <c r="V2617" s="15">
        <v>108000</v>
      </c>
      <c r="W2617" s="15">
        <v>50000</v>
      </c>
      <c r="X2617" s="15">
        <v>20000</v>
      </c>
      <c r="Y2617" s="90" t="s">
        <v>143</v>
      </c>
      <c r="Z2617" s="90" t="s">
        <v>83</v>
      </c>
      <c r="AA2617" s="90" t="s">
        <v>84</v>
      </c>
      <c r="AB2617" s="90" t="s">
        <v>23998</v>
      </c>
      <c r="AC2617" s="90" t="s">
        <v>359</v>
      </c>
      <c r="AD2617" s="90" t="s">
        <v>87</v>
      </c>
      <c r="AE2617" s="90" t="s">
        <v>61</v>
      </c>
      <c r="AF2617" s="90" t="s">
        <v>61</v>
      </c>
      <c r="AG2617" s="90" t="s">
        <v>89</v>
      </c>
      <c r="AH2617" s="90" t="s">
        <v>89</v>
      </c>
      <c r="AI2617" s="90" t="s">
        <v>89</v>
      </c>
      <c r="AJ2617" s="90" t="s">
        <v>89</v>
      </c>
      <c r="AK2617" s="90" t="s">
        <v>89</v>
      </c>
      <c r="AL2617" s="90" t="s">
        <v>89</v>
      </c>
      <c r="AM2617" s="90" t="s">
        <v>89</v>
      </c>
      <c r="AN2617" s="90" t="s">
        <v>89</v>
      </c>
      <c r="AO2617" s="90" t="s">
        <v>89</v>
      </c>
      <c r="AP2617" s="90" t="s">
        <v>89</v>
      </c>
      <c r="AQ2617" s="90" t="s">
        <v>90</v>
      </c>
      <c r="AR2617" s="90" t="s">
        <v>90</v>
      </c>
      <c r="AS2617" s="90" t="s">
        <v>91</v>
      </c>
      <c r="AT2617" s="90" t="s">
        <v>92</v>
      </c>
      <c r="AU2617" s="90" t="s">
        <v>92</v>
      </c>
      <c r="AV2617" s="90" t="s">
        <v>93</v>
      </c>
      <c r="AW2617" s="90" t="s">
        <v>23999</v>
      </c>
      <c r="AX2617" s="90" t="s">
        <v>24000</v>
      </c>
      <c r="AY2617" s="90" t="s">
        <v>24001</v>
      </c>
      <c r="AZ2617" s="90" t="s">
        <v>24000</v>
      </c>
      <c r="BA2617" s="90" t="s">
        <v>215</v>
      </c>
      <c r="BB2617" s="90" t="s">
        <v>24002</v>
      </c>
      <c r="BC2617" s="90" t="s">
        <v>99</v>
      </c>
      <c r="BD2617" s="90" t="s">
        <v>150</v>
      </c>
      <c r="BE2617" s="90" t="s">
        <v>61</v>
      </c>
      <c r="BF2617" s="90" t="s">
        <v>209</v>
      </c>
      <c r="BG2617" s="90" t="s">
        <v>101</v>
      </c>
    </row>
    <row r="2618" s="85" customFormat="1" ht="19" customHeight="1" spans="1:59">
      <c r="A2618" s="90" t="s">
        <v>62</v>
      </c>
      <c r="B2618" s="90" t="s">
        <v>63</v>
      </c>
      <c r="C2618" s="90" t="s">
        <v>7142</v>
      </c>
      <c r="D2618" s="90" t="s">
        <v>7143</v>
      </c>
      <c r="E2618" s="90" t="s">
        <v>12700</v>
      </c>
      <c r="F2618" s="90" t="s">
        <v>15686</v>
      </c>
      <c r="G2618" s="90" t="s">
        <v>2160</v>
      </c>
      <c r="H2618" s="90" t="s">
        <v>369</v>
      </c>
      <c r="I2618" s="90" t="s">
        <v>24003</v>
      </c>
      <c r="J2618" s="90" t="s">
        <v>24004</v>
      </c>
      <c r="K2618" s="90" t="s">
        <v>24005</v>
      </c>
      <c r="L2618" s="90" t="s">
        <v>73</v>
      </c>
      <c r="M2618" s="90" t="s">
        <v>12854</v>
      </c>
      <c r="N2618" s="90" t="s">
        <v>20662</v>
      </c>
      <c r="O2618" s="90" t="s">
        <v>375</v>
      </c>
      <c r="P2618" s="90" t="s">
        <v>376</v>
      </c>
      <c r="Q2618" s="90" t="s">
        <v>377</v>
      </c>
      <c r="R2618" s="90" t="s">
        <v>378</v>
      </c>
      <c r="S2618" s="90" t="s">
        <v>24006</v>
      </c>
      <c r="T2618" s="90" t="s">
        <v>7318</v>
      </c>
      <c r="U2618" s="15">
        <v>0</v>
      </c>
      <c r="V2618" s="15">
        <v>31170</v>
      </c>
      <c r="W2618" s="15">
        <v>15000</v>
      </c>
      <c r="X2618" s="15">
        <v>10000</v>
      </c>
      <c r="Y2618" s="90" t="s">
        <v>143</v>
      </c>
      <c r="Z2618" s="90" t="s">
        <v>83</v>
      </c>
      <c r="AA2618" s="90" t="s">
        <v>84</v>
      </c>
      <c r="AB2618" s="90" t="s">
        <v>12706</v>
      </c>
      <c r="AC2618" s="90" t="s">
        <v>359</v>
      </c>
      <c r="AD2618" s="90" t="s">
        <v>87</v>
      </c>
      <c r="AE2618" s="90" t="s">
        <v>61</v>
      </c>
      <c r="AF2618" s="90" t="s">
        <v>61</v>
      </c>
      <c r="AG2618" s="90" t="s">
        <v>89</v>
      </c>
      <c r="AH2618" s="90" t="s">
        <v>89</v>
      </c>
      <c r="AI2618" s="90" t="s">
        <v>89</v>
      </c>
      <c r="AJ2618" s="90" t="s">
        <v>89</v>
      </c>
      <c r="AK2618" s="90" t="s">
        <v>89</v>
      </c>
      <c r="AL2618" s="90" t="s">
        <v>89</v>
      </c>
      <c r="AM2618" s="90" t="s">
        <v>89</v>
      </c>
      <c r="AN2618" s="90" t="s">
        <v>89</v>
      </c>
      <c r="AO2618" s="90" t="s">
        <v>89</v>
      </c>
      <c r="AP2618" s="90" t="s">
        <v>89</v>
      </c>
      <c r="AQ2618" s="90" t="s">
        <v>90</v>
      </c>
      <c r="AR2618" s="90" t="s">
        <v>90</v>
      </c>
      <c r="AS2618" s="90" t="s">
        <v>91</v>
      </c>
      <c r="AT2618" s="90" t="s">
        <v>92</v>
      </c>
      <c r="AU2618" s="90" t="s">
        <v>92</v>
      </c>
      <c r="AV2618" s="90" t="s">
        <v>93</v>
      </c>
      <c r="AW2618" s="90" t="s">
        <v>12707</v>
      </c>
      <c r="AX2618" s="90" t="s">
        <v>24007</v>
      </c>
      <c r="AY2618" s="90" t="s">
        <v>12709</v>
      </c>
      <c r="AZ2618" s="90" t="s">
        <v>24007</v>
      </c>
      <c r="BA2618" s="90" t="s">
        <v>97</v>
      </c>
      <c r="BB2618" s="90" t="s">
        <v>24008</v>
      </c>
      <c r="BC2618" s="90" t="s">
        <v>99</v>
      </c>
      <c r="BD2618" s="90" t="s">
        <v>150</v>
      </c>
      <c r="BE2618" s="90" t="s">
        <v>61</v>
      </c>
      <c r="BF2618" s="97" t="s">
        <v>119</v>
      </c>
      <c r="BG2618" s="90" t="s">
        <v>101</v>
      </c>
    </row>
    <row r="2619" s="85" customFormat="1" ht="19" customHeight="1" spans="1:59">
      <c r="A2619" s="90" t="s">
        <v>226</v>
      </c>
      <c r="B2619" s="90" t="s">
        <v>227</v>
      </c>
      <c r="C2619" s="90" t="s">
        <v>1512</v>
      </c>
      <c r="D2619" s="90" t="s">
        <v>1513</v>
      </c>
      <c r="E2619" s="90" t="s">
        <v>24009</v>
      </c>
      <c r="F2619" s="90" t="s">
        <v>24010</v>
      </c>
      <c r="G2619" s="90" t="s">
        <v>2963</v>
      </c>
      <c r="H2619" s="90" t="s">
        <v>2885</v>
      </c>
      <c r="I2619" s="90" t="s">
        <v>24011</v>
      </c>
      <c r="J2619" s="90" t="s">
        <v>24012</v>
      </c>
      <c r="K2619" s="90" t="s">
        <v>24013</v>
      </c>
      <c r="L2619" s="90" t="s">
        <v>73</v>
      </c>
      <c r="M2619" s="90" t="s">
        <v>2014</v>
      </c>
      <c r="N2619" s="90" t="s">
        <v>5729</v>
      </c>
      <c r="O2619" s="90" t="s">
        <v>1877</v>
      </c>
      <c r="P2619" s="90" t="s">
        <v>2968</v>
      </c>
      <c r="Q2619" s="90" t="s">
        <v>2891</v>
      </c>
      <c r="R2619" s="90" t="s">
        <v>2892</v>
      </c>
      <c r="S2619" s="90" t="s">
        <v>24014</v>
      </c>
      <c r="T2619" s="90" t="s">
        <v>119</v>
      </c>
      <c r="U2619" s="15">
        <v>0</v>
      </c>
      <c r="V2619" s="15">
        <v>12500</v>
      </c>
      <c r="W2619" s="15">
        <v>7200</v>
      </c>
      <c r="X2619" s="15">
        <v>5900</v>
      </c>
      <c r="Y2619" s="90" t="s">
        <v>82</v>
      </c>
      <c r="Z2619" s="90" t="s">
        <v>83</v>
      </c>
      <c r="AA2619" s="90" t="s">
        <v>84</v>
      </c>
      <c r="AB2619" s="90" t="s">
        <v>24015</v>
      </c>
      <c r="AC2619" s="90" t="s">
        <v>359</v>
      </c>
      <c r="AD2619" s="90" t="s">
        <v>87</v>
      </c>
      <c r="AE2619" s="90" t="s">
        <v>61</v>
      </c>
      <c r="AF2619" s="90" t="s">
        <v>61</v>
      </c>
      <c r="AG2619" s="90" t="s">
        <v>89</v>
      </c>
      <c r="AH2619" s="90" t="s">
        <v>88</v>
      </c>
      <c r="AI2619" s="90" t="s">
        <v>88</v>
      </c>
      <c r="AJ2619" s="90" t="s">
        <v>88</v>
      </c>
      <c r="AK2619" s="90" t="s">
        <v>89</v>
      </c>
      <c r="AL2619" s="90" t="s">
        <v>89</v>
      </c>
      <c r="AM2619" s="90" t="s">
        <v>89</v>
      </c>
      <c r="AN2619" s="90" t="s">
        <v>88</v>
      </c>
      <c r="AO2619" s="90" t="s">
        <v>88</v>
      </c>
      <c r="AP2619" s="90" t="s">
        <v>89</v>
      </c>
      <c r="AQ2619" s="90" t="s">
        <v>90</v>
      </c>
      <c r="AR2619" s="90" t="s">
        <v>90</v>
      </c>
      <c r="AS2619" s="90" t="s">
        <v>91</v>
      </c>
      <c r="AT2619" s="90" t="s">
        <v>92</v>
      </c>
      <c r="AU2619" s="90" t="s">
        <v>92</v>
      </c>
      <c r="AV2619" s="90" t="s">
        <v>93</v>
      </c>
      <c r="AW2619" s="90" t="s">
        <v>24016</v>
      </c>
      <c r="AX2619" s="90" t="s">
        <v>24017</v>
      </c>
      <c r="AY2619" s="90" t="s">
        <v>2974</v>
      </c>
      <c r="AZ2619" s="90" t="s">
        <v>24017</v>
      </c>
      <c r="BA2619" s="90" t="s">
        <v>97</v>
      </c>
      <c r="BB2619" s="90" t="s">
        <v>24018</v>
      </c>
      <c r="BC2619" s="90" t="s">
        <v>99</v>
      </c>
      <c r="BD2619" s="90" t="s">
        <v>100</v>
      </c>
      <c r="BE2619" s="90" t="s">
        <v>61</v>
      </c>
      <c r="BF2619" s="90" t="s">
        <v>119</v>
      </c>
      <c r="BG2619" s="90" t="s">
        <v>101</v>
      </c>
    </row>
    <row r="2620" s="85" customFormat="1" ht="19" customHeight="1" spans="1:59">
      <c r="A2620" s="90" t="s">
        <v>516</v>
      </c>
      <c r="B2620" s="90" t="s">
        <v>517</v>
      </c>
      <c r="C2620" s="90" t="s">
        <v>2343</v>
      </c>
      <c r="D2620" s="90" t="s">
        <v>2344</v>
      </c>
      <c r="E2620" s="90" t="s">
        <v>24019</v>
      </c>
      <c r="F2620" s="90" t="s">
        <v>24020</v>
      </c>
      <c r="G2620" s="90" t="s">
        <v>15423</v>
      </c>
      <c r="H2620" s="90" t="s">
        <v>2636</v>
      </c>
      <c r="I2620" s="90" t="s">
        <v>24021</v>
      </c>
      <c r="J2620" s="90" t="s">
        <v>24022</v>
      </c>
      <c r="K2620" s="90" t="s">
        <v>24023</v>
      </c>
      <c r="L2620" s="90" t="s">
        <v>73</v>
      </c>
      <c r="M2620" s="90" t="s">
        <v>74</v>
      </c>
      <c r="N2620" s="90" t="s">
        <v>1847</v>
      </c>
      <c r="O2620" s="90" t="s">
        <v>3774</v>
      </c>
      <c r="P2620" s="90" t="s">
        <v>7059</v>
      </c>
      <c r="Q2620" s="90" t="s">
        <v>7060</v>
      </c>
      <c r="R2620" s="90" t="s">
        <v>7059</v>
      </c>
      <c r="S2620" s="90" t="s">
        <v>24024</v>
      </c>
      <c r="T2620" s="90" t="s">
        <v>119</v>
      </c>
      <c r="U2620" s="15">
        <v>0</v>
      </c>
      <c r="V2620" s="15">
        <v>13500</v>
      </c>
      <c r="W2620" s="15">
        <v>7000</v>
      </c>
      <c r="X2620" s="15">
        <v>3500</v>
      </c>
      <c r="Y2620" s="90" t="s">
        <v>82</v>
      </c>
      <c r="Z2620" s="90" t="s">
        <v>83</v>
      </c>
      <c r="AA2620" s="90" t="s">
        <v>84</v>
      </c>
      <c r="AB2620" s="90" t="s">
        <v>24025</v>
      </c>
      <c r="AC2620" s="90" t="s">
        <v>359</v>
      </c>
      <c r="AD2620" s="90" t="s">
        <v>87</v>
      </c>
      <c r="AE2620" s="90" t="s">
        <v>61</v>
      </c>
      <c r="AF2620" s="90" t="s">
        <v>61</v>
      </c>
      <c r="AG2620" s="90" t="s">
        <v>89</v>
      </c>
      <c r="AH2620" s="90" t="s">
        <v>88</v>
      </c>
      <c r="AI2620" s="90" t="s">
        <v>88</v>
      </c>
      <c r="AJ2620" s="90" t="s">
        <v>88</v>
      </c>
      <c r="AK2620" s="90" t="s">
        <v>88</v>
      </c>
      <c r="AL2620" s="90" t="s">
        <v>88</v>
      </c>
      <c r="AM2620" s="90" t="s">
        <v>88</v>
      </c>
      <c r="AN2620" s="90" t="s">
        <v>88</v>
      </c>
      <c r="AO2620" s="90" t="s">
        <v>88</v>
      </c>
      <c r="AP2620" s="90" t="s">
        <v>89</v>
      </c>
      <c r="AQ2620" s="90" t="s">
        <v>90</v>
      </c>
      <c r="AR2620" s="90" t="s">
        <v>90</v>
      </c>
      <c r="AS2620" s="90" t="s">
        <v>91</v>
      </c>
      <c r="AT2620" s="90" t="s">
        <v>92</v>
      </c>
      <c r="AU2620" s="90" t="s">
        <v>92</v>
      </c>
      <c r="AV2620" s="90" t="s">
        <v>93</v>
      </c>
      <c r="AW2620" s="90" t="s">
        <v>24026</v>
      </c>
      <c r="AX2620" s="90" t="s">
        <v>24027</v>
      </c>
      <c r="AY2620" s="90" t="s">
        <v>24028</v>
      </c>
      <c r="AZ2620" s="90" t="s">
        <v>24027</v>
      </c>
      <c r="BA2620" s="90" t="s">
        <v>97</v>
      </c>
      <c r="BB2620" s="90" t="s">
        <v>24029</v>
      </c>
      <c r="BC2620" s="90" t="s">
        <v>99</v>
      </c>
      <c r="BD2620" s="90" t="s">
        <v>100</v>
      </c>
      <c r="BE2620" s="90" t="s">
        <v>61</v>
      </c>
      <c r="BF2620" s="90" t="s">
        <v>119</v>
      </c>
      <c r="BG2620" s="90" t="s">
        <v>101</v>
      </c>
    </row>
    <row r="2621" s="85" customFormat="1" ht="19" customHeight="1" spans="1:59">
      <c r="A2621" s="90" t="s">
        <v>485</v>
      </c>
      <c r="B2621" s="90" t="s">
        <v>486</v>
      </c>
      <c r="C2621" s="90" t="s">
        <v>487</v>
      </c>
      <c r="D2621" s="90" t="s">
        <v>488</v>
      </c>
      <c r="E2621" s="90" t="s">
        <v>16517</v>
      </c>
      <c r="F2621" s="90" t="s">
        <v>16518</v>
      </c>
      <c r="G2621" s="90" t="s">
        <v>3960</v>
      </c>
      <c r="H2621" s="90" t="s">
        <v>369</v>
      </c>
      <c r="I2621" s="90" t="s">
        <v>24030</v>
      </c>
      <c r="J2621" s="90" t="s">
        <v>24031</v>
      </c>
      <c r="K2621" s="90" t="s">
        <v>24032</v>
      </c>
      <c r="L2621" s="90" t="s">
        <v>73</v>
      </c>
      <c r="M2621" s="90" t="s">
        <v>74</v>
      </c>
      <c r="N2621" s="90" t="s">
        <v>880</v>
      </c>
      <c r="O2621" s="90" t="s">
        <v>1753</v>
      </c>
      <c r="P2621" s="90" t="s">
        <v>1754</v>
      </c>
      <c r="Q2621" s="90" t="s">
        <v>377</v>
      </c>
      <c r="R2621" s="90" t="s">
        <v>378</v>
      </c>
      <c r="S2621" s="90" t="s">
        <v>24033</v>
      </c>
      <c r="T2621" s="90" t="s">
        <v>380</v>
      </c>
      <c r="U2621" s="15">
        <v>0</v>
      </c>
      <c r="V2621" s="15">
        <v>31109</v>
      </c>
      <c r="W2621" s="15">
        <v>15000</v>
      </c>
      <c r="X2621" s="15">
        <v>2000</v>
      </c>
      <c r="Y2621" s="90" t="s">
        <v>82</v>
      </c>
      <c r="Z2621" s="90" t="s">
        <v>83</v>
      </c>
      <c r="AA2621" s="90" t="s">
        <v>84</v>
      </c>
      <c r="AB2621" s="90" t="s">
        <v>16518</v>
      </c>
      <c r="AC2621" s="90" t="s">
        <v>359</v>
      </c>
      <c r="AD2621" s="90" t="s">
        <v>87</v>
      </c>
      <c r="AE2621" s="90" t="s">
        <v>61</v>
      </c>
      <c r="AF2621" s="90" t="s">
        <v>61</v>
      </c>
      <c r="AG2621" s="90" t="s">
        <v>89</v>
      </c>
      <c r="AH2621" s="90" t="s">
        <v>89</v>
      </c>
      <c r="AI2621" s="90" t="s">
        <v>89</v>
      </c>
      <c r="AJ2621" s="90" t="s">
        <v>89</v>
      </c>
      <c r="AK2621" s="90" t="s">
        <v>89</v>
      </c>
      <c r="AL2621" s="90" t="s">
        <v>89</v>
      </c>
      <c r="AM2621" s="90" t="s">
        <v>89</v>
      </c>
      <c r="AN2621" s="90" t="s">
        <v>89</v>
      </c>
      <c r="AO2621" s="90" t="s">
        <v>88</v>
      </c>
      <c r="AP2621" s="90" t="s">
        <v>89</v>
      </c>
      <c r="AQ2621" s="90" t="s">
        <v>90</v>
      </c>
      <c r="AR2621" s="90" t="s">
        <v>90</v>
      </c>
      <c r="AS2621" s="90" t="s">
        <v>91</v>
      </c>
      <c r="AT2621" s="90" t="s">
        <v>92</v>
      </c>
      <c r="AU2621" s="90" t="s">
        <v>92</v>
      </c>
      <c r="AV2621" s="90" t="s">
        <v>93</v>
      </c>
      <c r="AW2621" s="90" t="s">
        <v>16524</v>
      </c>
      <c r="AX2621" s="90" t="s">
        <v>24034</v>
      </c>
      <c r="AY2621" s="90" t="s">
        <v>16526</v>
      </c>
      <c r="AZ2621" s="90" t="s">
        <v>24034</v>
      </c>
      <c r="BA2621" s="90" t="s">
        <v>97</v>
      </c>
      <c r="BB2621" s="90" t="s">
        <v>24035</v>
      </c>
      <c r="BC2621" s="90" t="s">
        <v>99</v>
      </c>
      <c r="BD2621" s="90" t="s">
        <v>100</v>
      </c>
      <c r="BE2621" s="90" t="s">
        <v>61</v>
      </c>
      <c r="BF2621" s="90" t="s">
        <v>380</v>
      </c>
      <c r="BG2621" s="90" t="s">
        <v>101</v>
      </c>
    </row>
    <row r="2622" s="85" customFormat="1" ht="19" customHeight="1" spans="1:59">
      <c r="A2622" s="90" t="s">
        <v>1774</v>
      </c>
      <c r="B2622" s="90" t="s">
        <v>1775</v>
      </c>
      <c r="C2622" s="90" t="s">
        <v>9816</v>
      </c>
      <c r="D2622" s="90" t="s">
        <v>9817</v>
      </c>
      <c r="E2622" s="90" t="s">
        <v>9818</v>
      </c>
      <c r="F2622" s="90" t="s">
        <v>20613</v>
      </c>
      <c r="G2622" s="90" t="s">
        <v>1780</v>
      </c>
      <c r="H2622" s="90" t="s">
        <v>539</v>
      </c>
      <c r="I2622" s="90" t="s">
        <v>7490</v>
      </c>
      <c r="J2622" s="90" t="s">
        <v>24036</v>
      </c>
      <c r="K2622" s="90" t="s">
        <v>7492</v>
      </c>
      <c r="L2622" s="90" t="s">
        <v>73</v>
      </c>
      <c r="M2622" s="90" t="s">
        <v>7493</v>
      </c>
      <c r="N2622" s="90" t="s">
        <v>24037</v>
      </c>
      <c r="O2622" s="90" t="s">
        <v>1537</v>
      </c>
      <c r="P2622" s="90" t="s">
        <v>1538</v>
      </c>
      <c r="Q2622" s="90" t="s">
        <v>240</v>
      </c>
      <c r="R2622" s="90" t="s">
        <v>241</v>
      </c>
      <c r="S2622" s="90" t="s">
        <v>24038</v>
      </c>
      <c r="T2622" s="90" t="s">
        <v>119</v>
      </c>
      <c r="U2622" s="15">
        <v>0</v>
      </c>
      <c r="V2622" s="15">
        <v>55535</v>
      </c>
      <c r="W2622" s="15">
        <v>21700</v>
      </c>
      <c r="X2622" s="15">
        <v>2000</v>
      </c>
      <c r="Y2622" s="90" t="s">
        <v>143</v>
      </c>
      <c r="Z2622" s="90" t="s">
        <v>83</v>
      </c>
      <c r="AA2622" s="90" t="s">
        <v>84</v>
      </c>
      <c r="AB2622" s="90" t="s">
        <v>9825</v>
      </c>
      <c r="AC2622" s="90" t="s">
        <v>359</v>
      </c>
      <c r="AD2622" s="90" t="s">
        <v>87</v>
      </c>
      <c r="AE2622" s="90" t="s">
        <v>61</v>
      </c>
      <c r="AF2622" s="90" t="s">
        <v>61</v>
      </c>
      <c r="AG2622" s="90" t="s">
        <v>89</v>
      </c>
      <c r="AH2622" s="90" t="s">
        <v>89</v>
      </c>
      <c r="AI2622" s="90" t="s">
        <v>89</v>
      </c>
      <c r="AJ2622" s="90" t="s">
        <v>89</v>
      </c>
      <c r="AK2622" s="90" t="s">
        <v>89</v>
      </c>
      <c r="AL2622" s="90" t="s">
        <v>89</v>
      </c>
      <c r="AM2622" s="90" t="s">
        <v>89</v>
      </c>
      <c r="AN2622" s="90" t="s">
        <v>89</v>
      </c>
      <c r="AO2622" s="90" t="s">
        <v>89</v>
      </c>
      <c r="AP2622" s="90" t="s">
        <v>89</v>
      </c>
      <c r="AQ2622" s="90" t="s">
        <v>90</v>
      </c>
      <c r="AR2622" s="90" t="s">
        <v>90</v>
      </c>
      <c r="AS2622" s="90" t="s">
        <v>91</v>
      </c>
      <c r="AT2622" s="90" t="s">
        <v>92</v>
      </c>
      <c r="AU2622" s="90" t="s">
        <v>92</v>
      </c>
      <c r="AV2622" s="90" t="s">
        <v>93</v>
      </c>
      <c r="AW2622" s="90" t="s">
        <v>9826</v>
      </c>
      <c r="AX2622" s="90" t="s">
        <v>24039</v>
      </c>
      <c r="AY2622" s="90" t="s">
        <v>9828</v>
      </c>
      <c r="AZ2622" s="90" t="s">
        <v>24039</v>
      </c>
      <c r="BA2622" s="90" t="s">
        <v>215</v>
      </c>
      <c r="BB2622" s="90" t="s">
        <v>24040</v>
      </c>
      <c r="BC2622" s="90" t="s">
        <v>99</v>
      </c>
      <c r="BD2622" s="90" t="s">
        <v>150</v>
      </c>
      <c r="BE2622" s="90" t="s">
        <v>61</v>
      </c>
      <c r="BF2622" s="90" t="s">
        <v>119</v>
      </c>
      <c r="BG2622" s="90" t="s">
        <v>101</v>
      </c>
    </row>
    <row r="2623" s="85" customFormat="1" ht="19" customHeight="1" spans="1:59">
      <c r="A2623" s="90" t="s">
        <v>62</v>
      </c>
      <c r="B2623" s="90" t="s">
        <v>63</v>
      </c>
      <c r="C2623" s="90" t="s">
        <v>64</v>
      </c>
      <c r="D2623" s="90" t="s">
        <v>65</v>
      </c>
      <c r="E2623" s="90" t="s">
        <v>24041</v>
      </c>
      <c r="F2623" s="90" t="s">
        <v>7662</v>
      </c>
      <c r="G2623" s="90" t="s">
        <v>990</v>
      </c>
      <c r="H2623" s="90" t="s">
        <v>109</v>
      </c>
      <c r="I2623" s="90" t="s">
        <v>24042</v>
      </c>
      <c r="J2623" s="90" t="s">
        <v>24043</v>
      </c>
      <c r="K2623" s="90" t="s">
        <v>24044</v>
      </c>
      <c r="L2623" s="90" t="s">
        <v>73</v>
      </c>
      <c r="M2623" s="90" t="s">
        <v>9709</v>
      </c>
      <c r="N2623" s="90" t="s">
        <v>203</v>
      </c>
      <c r="O2623" s="90" t="s">
        <v>431</v>
      </c>
      <c r="P2623" s="90" t="s">
        <v>432</v>
      </c>
      <c r="Q2623" s="90" t="s">
        <v>433</v>
      </c>
      <c r="R2623" s="90" t="s">
        <v>434</v>
      </c>
      <c r="S2623" s="90" t="s">
        <v>24045</v>
      </c>
      <c r="T2623" s="90" t="s">
        <v>262</v>
      </c>
      <c r="U2623" s="15">
        <v>0</v>
      </c>
      <c r="V2623" s="15">
        <v>215455</v>
      </c>
      <c r="W2623" s="15">
        <v>45000</v>
      </c>
      <c r="X2623" s="15">
        <v>1000</v>
      </c>
      <c r="Y2623" s="90" t="s">
        <v>143</v>
      </c>
      <c r="Z2623" s="90" t="s">
        <v>83</v>
      </c>
      <c r="AA2623" s="90" t="s">
        <v>84</v>
      </c>
      <c r="AB2623" s="90" t="s">
        <v>24046</v>
      </c>
      <c r="AC2623" s="90" t="s">
        <v>145</v>
      </c>
      <c r="AD2623" s="90" t="s">
        <v>87</v>
      </c>
      <c r="AE2623" s="90" t="s">
        <v>61</v>
      </c>
      <c r="AF2623" s="90" t="s">
        <v>61</v>
      </c>
      <c r="AG2623" s="90" t="s">
        <v>89</v>
      </c>
      <c r="AH2623" s="90" t="s">
        <v>89</v>
      </c>
      <c r="AI2623" s="90" t="s">
        <v>89</v>
      </c>
      <c r="AJ2623" s="90" t="s">
        <v>89</v>
      </c>
      <c r="AK2623" s="90" t="s">
        <v>89</v>
      </c>
      <c r="AL2623" s="90" t="s">
        <v>89</v>
      </c>
      <c r="AM2623" s="90" t="s">
        <v>89</v>
      </c>
      <c r="AN2623" s="90" t="s">
        <v>89</v>
      </c>
      <c r="AO2623" s="90" t="s">
        <v>89</v>
      </c>
      <c r="AP2623" s="90" t="s">
        <v>89</v>
      </c>
      <c r="AQ2623" s="90" t="s">
        <v>90</v>
      </c>
      <c r="AR2623" s="90" t="s">
        <v>90</v>
      </c>
      <c r="AS2623" s="90" t="s">
        <v>91</v>
      </c>
      <c r="AT2623" s="90" t="s">
        <v>92</v>
      </c>
      <c r="AU2623" s="90" t="s">
        <v>92</v>
      </c>
      <c r="AV2623" s="90" t="s">
        <v>93</v>
      </c>
      <c r="AW2623" s="90" t="s">
        <v>24047</v>
      </c>
      <c r="AX2623" s="90" t="s">
        <v>24048</v>
      </c>
      <c r="AY2623" s="90" t="s">
        <v>24049</v>
      </c>
      <c r="AZ2623" s="90" t="s">
        <v>24048</v>
      </c>
      <c r="BA2623" s="90" t="s">
        <v>215</v>
      </c>
      <c r="BB2623" s="90" t="s">
        <v>24050</v>
      </c>
      <c r="BC2623" s="90" t="s">
        <v>99</v>
      </c>
      <c r="BD2623" s="90" t="s">
        <v>150</v>
      </c>
      <c r="BE2623" s="90" t="s">
        <v>61</v>
      </c>
      <c r="BF2623" s="90" t="s">
        <v>262</v>
      </c>
      <c r="BG2623" s="90" t="s">
        <v>101</v>
      </c>
    </row>
    <row r="2624" s="85" customFormat="1" ht="19" customHeight="1" spans="1:59">
      <c r="A2624" s="90" t="s">
        <v>1774</v>
      </c>
      <c r="B2624" s="90" t="s">
        <v>1775</v>
      </c>
      <c r="C2624" s="90" t="s">
        <v>6861</v>
      </c>
      <c r="D2624" s="90" t="s">
        <v>6862</v>
      </c>
      <c r="E2624" s="90" t="s">
        <v>24051</v>
      </c>
      <c r="F2624" s="90" t="s">
        <v>24052</v>
      </c>
      <c r="G2624" s="90" t="s">
        <v>24053</v>
      </c>
      <c r="H2624" s="90" t="s">
        <v>1130</v>
      </c>
      <c r="I2624" s="90" t="s">
        <v>24054</v>
      </c>
      <c r="J2624" s="90" t="s">
        <v>24055</v>
      </c>
      <c r="K2624" s="90" t="s">
        <v>24056</v>
      </c>
      <c r="L2624" s="90" t="s">
        <v>73</v>
      </c>
      <c r="M2624" s="90" t="s">
        <v>1597</v>
      </c>
      <c r="N2624" s="90" t="s">
        <v>811</v>
      </c>
      <c r="O2624" s="90" t="s">
        <v>3327</v>
      </c>
      <c r="P2624" s="90" t="s">
        <v>3328</v>
      </c>
      <c r="Q2624" s="90" t="s">
        <v>6167</v>
      </c>
      <c r="R2624" s="90" t="s">
        <v>6168</v>
      </c>
      <c r="S2624" s="90" t="s">
        <v>24057</v>
      </c>
      <c r="T2624" s="90" t="s">
        <v>119</v>
      </c>
      <c r="U2624" s="15">
        <v>0</v>
      </c>
      <c r="V2624" s="15">
        <v>6675</v>
      </c>
      <c r="W2624" s="15">
        <v>1600</v>
      </c>
      <c r="X2624" s="15">
        <v>1000</v>
      </c>
      <c r="Y2624" s="90" t="s">
        <v>143</v>
      </c>
      <c r="Z2624" s="90" t="s">
        <v>83</v>
      </c>
      <c r="AA2624" s="90" t="s">
        <v>84</v>
      </c>
      <c r="AB2624" s="90" t="s">
        <v>24058</v>
      </c>
      <c r="AC2624" s="90" t="s">
        <v>359</v>
      </c>
      <c r="AD2624" s="90" t="s">
        <v>87</v>
      </c>
      <c r="AE2624" s="90" t="s">
        <v>61</v>
      </c>
      <c r="AF2624" s="90" t="s">
        <v>61</v>
      </c>
      <c r="AG2624" s="90" t="s">
        <v>89</v>
      </c>
      <c r="AH2624" s="90" t="s">
        <v>89</v>
      </c>
      <c r="AI2624" s="90" t="s">
        <v>89</v>
      </c>
      <c r="AJ2624" s="90" t="s">
        <v>89</v>
      </c>
      <c r="AK2624" s="90" t="s">
        <v>89</v>
      </c>
      <c r="AL2624" s="90" t="s">
        <v>89</v>
      </c>
      <c r="AM2624" s="90" t="s">
        <v>89</v>
      </c>
      <c r="AN2624" s="90" t="s">
        <v>89</v>
      </c>
      <c r="AO2624" s="90" t="s">
        <v>89</v>
      </c>
      <c r="AP2624" s="90" t="s">
        <v>89</v>
      </c>
      <c r="AQ2624" s="90" t="s">
        <v>90</v>
      </c>
      <c r="AR2624" s="90" t="s">
        <v>90</v>
      </c>
      <c r="AS2624" s="90" t="s">
        <v>91</v>
      </c>
      <c r="AT2624" s="90" t="s">
        <v>92</v>
      </c>
      <c r="AU2624" s="90" t="s">
        <v>92</v>
      </c>
      <c r="AV2624" s="90" t="s">
        <v>93</v>
      </c>
      <c r="AW2624" s="90" t="s">
        <v>24059</v>
      </c>
      <c r="AX2624" s="90" t="s">
        <v>24060</v>
      </c>
      <c r="AY2624" s="90" t="s">
        <v>24061</v>
      </c>
      <c r="AZ2624" s="90" t="s">
        <v>24060</v>
      </c>
      <c r="BA2624" s="90" t="s">
        <v>97</v>
      </c>
      <c r="BB2624" s="90" t="s">
        <v>24062</v>
      </c>
      <c r="BC2624" s="90" t="s">
        <v>99</v>
      </c>
      <c r="BD2624" s="90" t="s">
        <v>150</v>
      </c>
      <c r="BE2624" s="90" t="s">
        <v>61</v>
      </c>
      <c r="BF2624" s="90" t="s">
        <v>119</v>
      </c>
      <c r="BG2624" s="90" t="s">
        <v>101</v>
      </c>
    </row>
    <row r="2625" s="85" customFormat="1" ht="19" customHeight="1" spans="1:59">
      <c r="A2625" s="90" t="s">
        <v>694</v>
      </c>
      <c r="B2625" s="90" t="s">
        <v>695</v>
      </c>
      <c r="C2625" s="90" t="s">
        <v>696</v>
      </c>
      <c r="D2625" s="90" t="s">
        <v>697</v>
      </c>
      <c r="E2625" s="90" t="s">
        <v>18683</v>
      </c>
      <c r="F2625" s="90" t="s">
        <v>2071</v>
      </c>
      <c r="G2625" s="90" t="s">
        <v>2071</v>
      </c>
      <c r="H2625" s="90" t="s">
        <v>943</v>
      </c>
      <c r="I2625" s="90" t="s">
        <v>24063</v>
      </c>
      <c r="J2625" s="90" t="s">
        <v>24064</v>
      </c>
      <c r="K2625" s="90" t="s">
        <v>24065</v>
      </c>
      <c r="L2625" s="90" t="s">
        <v>73</v>
      </c>
      <c r="M2625" s="90" t="s">
        <v>24066</v>
      </c>
      <c r="N2625" s="90" t="s">
        <v>9939</v>
      </c>
      <c r="O2625" s="90" t="s">
        <v>949</v>
      </c>
      <c r="P2625" s="90" t="s">
        <v>950</v>
      </c>
      <c r="Q2625" s="90" t="s">
        <v>257</v>
      </c>
      <c r="R2625" s="90" t="s">
        <v>951</v>
      </c>
      <c r="S2625" s="90" t="s">
        <v>24067</v>
      </c>
      <c r="T2625" s="90" t="s">
        <v>119</v>
      </c>
      <c r="U2625" s="15">
        <v>0</v>
      </c>
      <c r="V2625" s="15">
        <v>89000</v>
      </c>
      <c r="W2625" s="15">
        <v>68000</v>
      </c>
      <c r="X2625" s="15">
        <v>10000</v>
      </c>
      <c r="Y2625" s="90" t="s">
        <v>143</v>
      </c>
      <c r="Z2625" s="90" t="s">
        <v>83</v>
      </c>
      <c r="AA2625" s="90" t="s">
        <v>84</v>
      </c>
      <c r="AB2625" s="90" t="s">
        <v>2071</v>
      </c>
      <c r="AC2625" s="90" t="s">
        <v>145</v>
      </c>
      <c r="AD2625" s="90" t="s">
        <v>87</v>
      </c>
      <c r="AE2625" s="90" t="s">
        <v>61</v>
      </c>
      <c r="AF2625" s="90" t="s">
        <v>61</v>
      </c>
      <c r="AG2625" s="90" t="s">
        <v>89</v>
      </c>
      <c r="AH2625" s="90" t="s">
        <v>89</v>
      </c>
      <c r="AI2625" s="90" t="s">
        <v>89</v>
      </c>
      <c r="AJ2625" s="90" t="s">
        <v>89</v>
      </c>
      <c r="AK2625" s="90" t="s">
        <v>89</v>
      </c>
      <c r="AL2625" s="90" t="s">
        <v>89</v>
      </c>
      <c r="AM2625" s="90" t="s">
        <v>89</v>
      </c>
      <c r="AN2625" s="90" t="s">
        <v>89</v>
      </c>
      <c r="AO2625" s="90" t="s">
        <v>89</v>
      </c>
      <c r="AP2625" s="90" t="s">
        <v>89</v>
      </c>
      <c r="AQ2625" s="90" t="s">
        <v>90</v>
      </c>
      <c r="AR2625" s="90" t="s">
        <v>90</v>
      </c>
      <c r="AS2625" s="90" t="s">
        <v>91</v>
      </c>
      <c r="AT2625" s="90" t="s">
        <v>92</v>
      </c>
      <c r="AU2625" s="90" t="s">
        <v>92</v>
      </c>
      <c r="AV2625" s="90" t="s">
        <v>93</v>
      </c>
      <c r="AW2625" s="90" t="s">
        <v>18688</v>
      </c>
      <c r="AX2625" s="90" t="s">
        <v>24068</v>
      </c>
      <c r="AY2625" s="90" t="s">
        <v>18690</v>
      </c>
      <c r="AZ2625" s="90" t="s">
        <v>24068</v>
      </c>
      <c r="BA2625" s="90" t="s">
        <v>97</v>
      </c>
      <c r="BB2625" s="90" t="s">
        <v>24069</v>
      </c>
      <c r="BC2625" s="90" t="s">
        <v>99</v>
      </c>
      <c r="BD2625" s="90" t="s">
        <v>150</v>
      </c>
      <c r="BE2625" s="90" t="s">
        <v>61</v>
      </c>
      <c r="BF2625" s="90" t="s">
        <v>119</v>
      </c>
      <c r="BG2625" s="90" t="s">
        <v>101</v>
      </c>
    </row>
    <row r="2626" s="85" customFormat="1" ht="19" customHeight="1" spans="1:59">
      <c r="A2626" s="90" t="s">
        <v>226</v>
      </c>
      <c r="B2626" s="90" t="s">
        <v>227</v>
      </c>
      <c r="C2626" s="90" t="s">
        <v>334</v>
      </c>
      <c r="D2626" s="90" t="s">
        <v>335</v>
      </c>
      <c r="E2626" s="90" t="s">
        <v>24070</v>
      </c>
      <c r="F2626" s="90" t="s">
        <v>11764</v>
      </c>
      <c r="G2626" s="90" t="s">
        <v>2174</v>
      </c>
      <c r="H2626" s="90" t="s">
        <v>1299</v>
      </c>
      <c r="I2626" s="90" t="s">
        <v>24071</v>
      </c>
      <c r="J2626" s="90" t="s">
        <v>24072</v>
      </c>
      <c r="K2626" s="90" t="s">
        <v>24073</v>
      </c>
      <c r="L2626" s="90" t="s">
        <v>73</v>
      </c>
      <c r="M2626" s="90" t="s">
        <v>162</v>
      </c>
      <c r="N2626" s="90" t="s">
        <v>5644</v>
      </c>
      <c r="O2626" s="90" t="s">
        <v>1726</v>
      </c>
      <c r="P2626" s="90" t="s">
        <v>1727</v>
      </c>
      <c r="Q2626" s="90" t="s">
        <v>1728</v>
      </c>
      <c r="R2626" s="90" t="s">
        <v>1307</v>
      </c>
      <c r="S2626" s="90" t="s">
        <v>24074</v>
      </c>
      <c r="T2626" s="90" t="s">
        <v>119</v>
      </c>
      <c r="U2626" s="15">
        <v>0</v>
      </c>
      <c r="V2626" s="15">
        <v>20000</v>
      </c>
      <c r="W2626" s="15">
        <v>16000</v>
      </c>
      <c r="X2626" s="15">
        <v>8000</v>
      </c>
      <c r="Y2626" s="90" t="s">
        <v>82</v>
      </c>
      <c r="Z2626" s="90" t="s">
        <v>83</v>
      </c>
      <c r="AA2626" s="90" t="s">
        <v>84</v>
      </c>
      <c r="AB2626" s="90" t="s">
        <v>24075</v>
      </c>
      <c r="AC2626" s="90" t="s">
        <v>359</v>
      </c>
      <c r="AD2626" s="90" t="s">
        <v>87</v>
      </c>
      <c r="AE2626" s="90" t="s">
        <v>61</v>
      </c>
      <c r="AF2626" s="90" t="s">
        <v>61</v>
      </c>
      <c r="AG2626" s="90" t="s">
        <v>89</v>
      </c>
      <c r="AH2626" s="90" t="s">
        <v>89</v>
      </c>
      <c r="AI2626" s="90" t="s">
        <v>89</v>
      </c>
      <c r="AJ2626" s="90" t="s">
        <v>89</v>
      </c>
      <c r="AK2626" s="90" t="s">
        <v>89</v>
      </c>
      <c r="AL2626" s="90" t="s">
        <v>89</v>
      </c>
      <c r="AM2626" s="90" t="s">
        <v>89</v>
      </c>
      <c r="AN2626" s="90" t="s">
        <v>89</v>
      </c>
      <c r="AO2626" s="90" t="s">
        <v>89</v>
      </c>
      <c r="AP2626" s="90" t="s">
        <v>89</v>
      </c>
      <c r="AQ2626" s="90" t="s">
        <v>90</v>
      </c>
      <c r="AR2626" s="90" t="s">
        <v>90</v>
      </c>
      <c r="AS2626" s="90" t="s">
        <v>91</v>
      </c>
      <c r="AT2626" s="90" t="s">
        <v>92</v>
      </c>
      <c r="AU2626" s="90" t="s">
        <v>92</v>
      </c>
      <c r="AV2626" s="90" t="s">
        <v>93</v>
      </c>
      <c r="AW2626" s="90" t="s">
        <v>24076</v>
      </c>
      <c r="AX2626" s="90" t="s">
        <v>24077</v>
      </c>
      <c r="AY2626" s="90" t="s">
        <v>14938</v>
      </c>
      <c r="AZ2626" s="90" t="s">
        <v>24077</v>
      </c>
      <c r="BA2626" s="90" t="s">
        <v>97</v>
      </c>
      <c r="BB2626" s="90" t="s">
        <v>24078</v>
      </c>
      <c r="BC2626" s="90" t="s">
        <v>99</v>
      </c>
      <c r="BD2626" s="90" t="s">
        <v>100</v>
      </c>
      <c r="BE2626" s="90" t="s">
        <v>61</v>
      </c>
      <c r="BF2626" s="90" t="s">
        <v>119</v>
      </c>
      <c r="BG2626" s="90" t="s">
        <v>101</v>
      </c>
    </row>
    <row r="2627" s="85" customFormat="1" ht="19" customHeight="1" spans="1:59">
      <c r="A2627" s="90" t="s">
        <v>1564</v>
      </c>
      <c r="B2627" s="90" t="s">
        <v>1565</v>
      </c>
      <c r="C2627" s="90" t="s">
        <v>7334</v>
      </c>
      <c r="D2627" s="90" t="s">
        <v>7335</v>
      </c>
      <c r="E2627" s="90" t="s">
        <v>24079</v>
      </c>
      <c r="F2627" s="90" t="s">
        <v>24080</v>
      </c>
      <c r="G2627" s="90" t="s">
        <v>2434</v>
      </c>
      <c r="H2627" s="90" t="s">
        <v>539</v>
      </c>
      <c r="I2627" s="90" t="s">
        <v>24081</v>
      </c>
      <c r="J2627" s="90" t="s">
        <v>24082</v>
      </c>
      <c r="K2627" s="90" t="s">
        <v>24083</v>
      </c>
      <c r="L2627" s="90" t="s">
        <v>73</v>
      </c>
      <c r="M2627" s="90" t="s">
        <v>4428</v>
      </c>
      <c r="N2627" s="90" t="s">
        <v>811</v>
      </c>
      <c r="O2627" s="90" t="s">
        <v>1875</v>
      </c>
      <c r="P2627" s="90" t="s">
        <v>1876</v>
      </c>
      <c r="Q2627" s="90" t="s">
        <v>1877</v>
      </c>
      <c r="R2627" s="90" t="s">
        <v>1878</v>
      </c>
      <c r="S2627" s="90" t="s">
        <v>24084</v>
      </c>
      <c r="T2627" s="90" t="s">
        <v>209</v>
      </c>
      <c r="U2627" s="15">
        <v>0</v>
      </c>
      <c r="V2627" s="15">
        <v>13509</v>
      </c>
      <c r="W2627" s="15">
        <v>10000</v>
      </c>
      <c r="X2627" s="15">
        <v>6000</v>
      </c>
      <c r="Y2627" s="90" t="s">
        <v>82</v>
      </c>
      <c r="Z2627" s="90" t="s">
        <v>83</v>
      </c>
      <c r="AA2627" s="90" t="s">
        <v>84</v>
      </c>
      <c r="AB2627" s="90" t="s">
        <v>24085</v>
      </c>
      <c r="AC2627" s="90" t="s">
        <v>191</v>
      </c>
      <c r="AD2627" s="90" t="s">
        <v>87</v>
      </c>
      <c r="AE2627" s="90" t="s">
        <v>61</v>
      </c>
      <c r="AF2627" s="90" t="s">
        <v>24086</v>
      </c>
      <c r="AG2627" s="90" t="s">
        <v>89</v>
      </c>
      <c r="AH2627" s="90" t="s">
        <v>89</v>
      </c>
      <c r="AI2627" s="90" t="s">
        <v>89</v>
      </c>
      <c r="AJ2627" s="90" t="s">
        <v>88</v>
      </c>
      <c r="AK2627" s="90" t="s">
        <v>89</v>
      </c>
      <c r="AL2627" s="90" t="s">
        <v>89</v>
      </c>
      <c r="AM2627" s="90" t="s">
        <v>89</v>
      </c>
      <c r="AN2627" s="90" t="s">
        <v>89</v>
      </c>
      <c r="AO2627" s="90" t="s">
        <v>89</v>
      </c>
      <c r="AP2627" s="90" t="s">
        <v>89</v>
      </c>
      <c r="AQ2627" s="90" t="s">
        <v>90</v>
      </c>
      <c r="AR2627" s="90" t="s">
        <v>90</v>
      </c>
      <c r="AS2627" s="90" t="s">
        <v>91</v>
      </c>
      <c r="AT2627" s="90" t="s">
        <v>92</v>
      </c>
      <c r="AU2627" s="90" t="s">
        <v>92</v>
      </c>
      <c r="AV2627" s="90" t="s">
        <v>93</v>
      </c>
      <c r="AW2627" s="90" t="s">
        <v>24087</v>
      </c>
      <c r="AX2627" s="90" t="s">
        <v>24088</v>
      </c>
      <c r="AY2627" s="90" t="s">
        <v>4071</v>
      </c>
      <c r="AZ2627" s="90" t="s">
        <v>24088</v>
      </c>
      <c r="BA2627" s="90" t="s">
        <v>97</v>
      </c>
      <c r="BB2627" s="90" t="s">
        <v>24089</v>
      </c>
      <c r="BC2627" s="90" t="s">
        <v>99</v>
      </c>
      <c r="BD2627" s="90" t="s">
        <v>100</v>
      </c>
      <c r="BE2627" s="90" t="s">
        <v>61</v>
      </c>
      <c r="BF2627" s="90" t="s">
        <v>209</v>
      </c>
      <c r="BG2627" s="90" t="s">
        <v>101</v>
      </c>
    </row>
    <row r="2628" s="85" customFormat="1" ht="19" customHeight="1" spans="1:59">
      <c r="A2628" s="90" t="s">
        <v>151</v>
      </c>
      <c r="B2628" s="90" t="s">
        <v>152</v>
      </c>
      <c r="C2628" s="90" t="s">
        <v>2947</v>
      </c>
      <c r="D2628" s="90" t="s">
        <v>2948</v>
      </c>
      <c r="E2628" s="90" t="s">
        <v>9684</v>
      </c>
      <c r="F2628" s="90" t="s">
        <v>2950</v>
      </c>
      <c r="G2628" s="90" t="s">
        <v>2333</v>
      </c>
      <c r="H2628" s="90" t="s">
        <v>539</v>
      </c>
      <c r="I2628" s="90" t="s">
        <v>19212</v>
      </c>
      <c r="J2628" s="90" t="s">
        <v>24090</v>
      </c>
      <c r="K2628" s="90" t="s">
        <v>19214</v>
      </c>
      <c r="L2628" s="90" t="s">
        <v>73</v>
      </c>
      <c r="M2628" s="90" t="s">
        <v>3242</v>
      </c>
      <c r="N2628" s="90" t="s">
        <v>4350</v>
      </c>
      <c r="O2628" s="90" t="s">
        <v>97</v>
      </c>
      <c r="P2628" s="90" t="s">
        <v>545</v>
      </c>
      <c r="Q2628" s="90" t="s">
        <v>546</v>
      </c>
      <c r="R2628" s="90" t="s">
        <v>547</v>
      </c>
      <c r="S2628" s="90" t="s">
        <v>19215</v>
      </c>
      <c r="T2628" s="90" t="s">
        <v>380</v>
      </c>
      <c r="U2628" s="15">
        <v>27970</v>
      </c>
      <c r="V2628" s="15">
        <v>286230</v>
      </c>
      <c r="W2628" s="15">
        <v>64950</v>
      </c>
      <c r="X2628" s="15">
        <v>18640</v>
      </c>
      <c r="Y2628" s="90" t="s">
        <v>143</v>
      </c>
      <c r="Z2628" s="90" t="s">
        <v>83</v>
      </c>
      <c r="AA2628" s="90" t="s">
        <v>84</v>
      </c>
      <c r="AB2628" s="90" t="s">
        <v>9686</v>
      </c>
      <c r="AC2628" s="90" t="s">
        <v>121</v>
      </c>
      <c r="AD2628" s="90" t="s">
        <v>87</v>
      </c>
      <c r="AE2628" s="90" t="s">
        <v>61</v>
      </c>
      <c r="AF2628" s="90" t="s">
        <v>61</v>
      </c>
      <c r="AG2628" s="90" t="s">
        <v>89</v>
      </c>
      <c r="AH2628" s="90" t="s">
        <v>89</v>
      </c>
      <c r="AI2628" s="90" t="s">
        <v>89</v>
      </c>
      <c r="AJ2628" s="90" t="s">
        <v>89</v>
      </c>
      <c r="AK2628" s="90" t="s">
        <v>89</v>
      </c>
      <c r="AL2628" s="90" t="s">
        <v>89</v>
      </c>
      <c r="AM2628" s="90" t="s">
        <v>89</v>
      </c>
      <c r="AN2628" s="90" t="s">
        <v>89</v>
      </c>
      <c r="AO2628" s="90" t="s">
        <v>89</v>
      </c>
      <c r="AP2628" s="90" t="s">
        <v>89</v>
      </c>
      <c r="AQ2628" s="90" t="s">
        <v>90</v>
      </c>
      <c r="AR2628" s="90" t="s">
        <v>90</v>
      </c>
      <c r="AS2628" s="90" t="s">
        <v>91</v>
      </c>
      <c r="AT2628" s="90" t="s">
        <v>92</v>
      </c>
      <c r="AU2628" s="90" t="s">
        <v>92</v>
      </c>
      <c r="AV2628" s="90" t="s">
        <v>93</v>
      </c>
      <c r="AW2628" s="90" t="s">
        <v>9687</v>
      </c>
      <c r="AX2628" s="90" t="s">
        <v>24091</v>
      </c>
      <c r="AY2628" s="90" t="s">
        <v>4179</v>
      </c>
      <c r="AZ2628" s="90" t="s">
        <v>24091</v>
      </c>
      <c r="BA2628" s="90" t="s">
        <v>97</v>
      </c>
      <c r="BB2628" s="90" t="s">
        <v>24092</v>
      </c>
      <c r="BC2628" s="90" t="s">
        <v>99</v>
      </c>
      <c r="BD2628" s="90" t="s">
        <v>150</v>
      </c>
      <c r="BE2628" s="90" t="s">
        <v>61</v>
      </c>
      <c r="BF2628" s="90" t="s">
        <v>380</v>
      </c>
      <c r="BG2628" s="90" t="s">
        <v>101</v>
      </c>
    </row>
    <row r="2629" s="85" customFormat="1" ht="19" customHeight="1" spans="1:59">
      <c r="A2629" s="90" t="s">
        <v>582</v>
      </c>
      <c r="B2629" s="90" t="s">
        <v>583</v>
      </c>
      <c r="C2629" s="90" t="s">
        <v>584</v>
      </c>
      <c r="D2629" s="90" t="s">
        <v>585</v>
      </c>
      <c r="E2629" s="90" t="s">
        <v>24093</v>
      </c>
      <c r="F2629" s="90" t="s">
        <v>24094</v>
      </c>
      <c r="G2629" s="90" t="s">
        <v>4074</v>
      </c>
      <c r="H2629" s="90" t="s">
        <v>109</v>
      </c>
      <c r="I2629" s="90" t="s">
        <v>24095</v>
      </c>
      <c r="J2629" s="90" t="s">
        <v>24096</v>
      </c>
      <c r="K2629" s="90" t="s">
        <v>24097</v>
      </c>
      <c r="L2629" s="90" t="s">
        <v>73</v>
      </c>
      <c r="M2629" s="90" t="s">
        <v>7896</v>
      </c>
      <c r="N2629" s="90" t="s">
        <v>4208</v>
      </c>
      <c r="O2629" s="90" t="s">
        <v>774</v>
      </c>
      <c r="P2629" s="90" t="s">
        <v>775</v>
      </c>
      <c r="Q2629" s="90" t="s">
        <v>259</v>
      </c>
      <c r="R2629" s="90" t="s">
        <v>260</v>
      </c>
      <c r="S2629" s="90" t="s">
        <v>24098</v>
      </c>
      <c r="T2629" s="90" t="s">
        <v>262</v>
      </c>
      <c r="U2629" s="15">
        <v>0</v>
      </c>
      <c r="V2629" s="15">
        <v>46390</v>
      </c>
      <c r="W2629" s="15">
        <v>25000</v>
      </c>
      <c r="X2629" s="15">
        <v>23000</v>
      </c>
      <c r="Y2629" s="90" t="s">
        <v>143</v>
      </c>
      <c r="Z2629" s="90" t="s">
        <v>83</v>
      </c>
      <c r="AA2629" s="90" t="s">
        <v>84</v>
      </c>
      <c r="AB2629" s="90" t="s">
        <v>24099</v>
      </c>
      <c r="AC2629" s="90" t="s">
        <v>145</v>
      </c>
      <c r="AD2629" s="90" t="s">
        <v>87</v>
      </c>
      <c r="AE2629" s="90" t="s">
        <v>61</v>
      </c>
      <c r="AF2629" s="90" t="s">
        <v>61</v>
      </c>
      <c r="AG2629" s="90" t="s">
        <v>89</v>
      </c>
      <c r="AH2629" s="90" t="s">
        <v>89</v>
      </c>
      <c r="AI2629" s="90" t="s">
        <v>89</v>
      </c>
      <c r="AJ2629" s="90" t="s">
        <v>89</v>
      </c>
      <c r="AK2629" s="90" t="s">
        <v>89</v>
      </c>
      <c r="AL2629" s="90" t="s">
        <v>89</v>
      </c>
      <c r="AM2629" s="90" t="s">
        <v>89</v>
      </c>
      <c r="AN2629" s="90" t="s">
        <v>89</v>
      </c>
      <c r="AO2629" s="90" t="s">
        <v>89</v>
      </c>
      <c r="AP2629" s="90" t="s">
        <v>89</v>
      </c>
      <c r="AQ2629" s="90" t="s">
        <v>90</v>
      </c>
      <c r="AR2629" s="90" t="s">
        <v>90</v>
      </c>
      <c r="AS2629" s="90" t="s">
        <v>91</v>
      </c>
      <c r="AT2629" s="90" t="s">
        <v>92</v>
      </c>
      <c r="AU2629" s="90" t="s">
        <v>92</v>
      </c>
      <c r="AV2629" s="90" t="s">
        <v>93</v>
      </c>
      <c r="AW2629" s="90" t="s">
        <v>24100</v>
      </c>
      <c r="AX2629" s="90" t="s">
        <v>24101</v>
      </c>
      <c r="AY2629" s="90" t="s">
        <v>14847</v>
      </c>
      <c r="AZ2629" s="90" t="s">
        <v>24101</v>
      </c>
      <c r="BA2629" s="90" t="s">
        <v>61</v>
      </c>
      <c r="BB2629" s="90" t="s">
        <v>24102</v>
      </c>
      <c r="BC2629" s="90" t="s">
        <v>99</v>
      </c>
      <c r="BD2629" s="90" t="s">
        <v>150</v>
      </c>
      <c r="BE2629" s="90" t="s">
        <v>61</v>
      </c>
      <c r="BF2629" s="90" t="s">
        <v>262</v>
      </c>
      <c r="BG2629" s="90" t="s">
        <v>101</v>
      </c>
    </row>
    <row r="2630" s="85" customFormat="1" ht="19" customHeight="1" spans="1:59">
      <c r="A2630" s="90" t="s">
        <v>516</v>
      </c>
      <c r="B2630" s="90" t="s">
        <v>517</v>
      </c>
      <c r="C2630" s="90" t="s">
        <v>681</v>
      </c>
      <c r="D2630" s="90" t="s">
        <v>682</v>
      </c>
      <c r="E2630" s="90" t="s">
        <v>12850</v>
      </c>
      <c r="F2630" s="90" t="s">
        <v>24103</v>
      </c>
      <c r="G2630" s="90" t="s">
        <v>24103</v>
      </c>
      <c r="H2630" s="90" t="s">
        <v>2885</v>
      </c>
      <c r="I2630" s="90" t="s">
        <v>24104</v>
      </c>
      <c r="J2630" s="90" t="s">
        <v>24105</v>
      </c>
      <c r="K2630" s="90" t="s">
        <v>24106</v>
      </c>
      <c r="L2630" s="90" t="s">
        <v>73</v>
      </c>
      <c r="M2630" s="90" t="s">
        <v>2706</v>
      </c>
      <c r="N2630" s="90" t="s">
        <v>2268</v>
      </c>
      <c r="O2630" s="90" t="s">
        <v>1877</v>
      </c>
      <c r="P2630" s="90" t="s">
        <v>2968</v>
      </c>
      <c r="Q2630" s="90" t="s">
        <v>115</v>
      </c>
      <c r="R2630" s="90" t="s">
        <v>2969</v>
      </c>
      <c r="S2630" s="90" t="s">
        <v>24107</v>
      </c>
      <c r="T2630" s="90" t="s">
        <v>380</v>
      </c>
      <c r="U2630" s="15">
        <v>0</v>
      </c>
      <c r="V2630" s="15">
        <v>58000</v>
      </c>
      <c r="W2630" s="15">
        <v>28000</v>
      </c>
      <c r="X2630" s="15">
        <v>18500</v>
      </c>
      <c r="Y2630" s="90" t="s">
        <v>143</v>
      </c>
      <c r="Z2630" s="90" t="s">
        <v>83</v>
      </c>
      <c r="AA2630" s="90" t="s">
        <v>84</v>
      </c>
      <c r="AB2630" s="90" t="s">
        <v>12856</v>
      </c>
      <c r="AC2630" s="90" t="s">
        <v>145</v>
      </c>
      <c r="AD2630" s="90" t="s">
        <v>87</v>
      </c>
      <c r="AE2630" s="90" t="s">
        <v>61</v>
      </c>
      <c r="AF2630" s="90" t="s">
        <v>61</v>
      </c>
      <c r="AG2630" s="90" t="s">
        <v>89</v>
      </c>
      <c r="AH2630" s="90" t="s">
        <v>89</v>
      </c>
      <c r="AI2630" s="90" t="s">
        <v>89</v>
      </c>
      <c r="AJ2630" s="90" t="s">
        <v>88</v>
      </c>
      <c r="AK2630" s="90" t="s">
        <v>89</v>
      </c>
      <c r="AL2630" s="90" t="s">
        <v>89</v>
      </c>
      <c r="AM2630" s="90" t="s">
        <v>89</v>
      </c>
      <c r="AN2630" s="90" t="s">
        <v>88</v>
      </c>
      <c r="AO2630" s="90" t="s">
        <v>88</v>
      </c>
      <c r="AP2630" s="90" t="s">
        <v>89</v>
      </c>
      <c r="AQ2630" s="90" t="s">
        <v>90</v>
      </c>
      <c r="AR2630" s="90" t="s">
        <v>90</v>
      </c>
      <c r="AS2630" s="90" t="s">
        <v>91</v>
      </c>
      <c r="AT2630" s="90" t="s">
        <v>92</v>
      </c>
      <c r="AU2630" s="90" t="s">
        <v>92</v>
      </c>
      <c r="AV2630" s="90" t="s">
        <v>93</v>
      </c>
      <c r="AW2630" s="90" t="s">
        <v>12857</v>
      </c>
      <c r="AX2630" s="90" t="s">
        <v>24108</v>
      </c>
      <c r="AY2630" s="90" t="s">
        <v>12859</v>
      </c>
      <c r="AZ2630" s="90" t="s">
        <v>24108</v>
      </c>
      <c r="BA2630" s="90" t="s">
        <v>97</v>
      </c>
      <c r="BB2630" s="90" t="s">
        <v>24109</v>
      </c>
      <c r="BC2630" s="90" t="s">
        <v>99</v>
      </c>
      <c r="BD2630" s="90" t="s">
        <v>150</v>
      </c>
      <c r="BE2630" s="90" t="s">
        <v>61</v>
      </c>
      <c r="BF2630" s="90" t="s">
        <v>380</v>
      </c>
      <c r="BG2630" s="90" t="s">
        <v>101</v>
      </c>
    </row>
    <row r="2631" s="85" customFormat="1" ht="19" customHeight="1" spans="1:59">
      <c r="A2631" s="90" t="s">
        <v>485</v>
      </c>
      <c r="B2631" s="90" t="s">
        <v>486</v>
      </c>
      <c r="C2631" s="90" t="s">
        <v>668</v>
      </c>
      <c r="D2631" s="90" t="s">
        <v>669</v>
      </c>
      <c r="E2631" s="90" t="s">
        <v>24110</v>
      </c>
      <c r="F2631" s="90" t="s">
        <v>18793</v>
      </c>
      <c r="G2631" s="90" t="s">
        <v>3601</v>
      </c>
      <c r="H2631" s="90" t="s">
        <v>109</v>
      </c>
      <c r="I2631" s="90" t="s">
        <v>24111</v>
      </c>
      <c r="J2631" s="90" t="s">
        <v>24112</v>
      </c>
      <c r="K2631" s="90" t="s">
        <v>24113</v>
      </c>
      <c r="L2631" s="90" t="s">
        <v>73</v>
      </c>
      <c r="M2631" s="90" t="s">
        <v>5076</v>
      </c>
      <c r="N2631" s="90" t="s">
        <v>2967</v>
      </c>
      <c r="O2631" s="90" t="s">
        <v>2779</v>
      </c>
      <c r="P2631" s="90" t="s">
        <v>2780</v>
      </c>
      <c r="Q2631" s="90" t="s">
        <v>259</v>
      </c>
      <c r="R2631" s="90" t="s">
        <v>260</v>
      </c>
      <c r="S2631" s="90" t="s">
        <v>24114</v>
      </c>
      <c r="T2631" s="90" t="s">
        <v>119</v>
      </c>
      <c r="U2631" s="15">
        <v>0</v>
      </c>
      <c r="V2631" s="15">
        <v>28000</v>
      </c>
      <c r="W2631" s="15">
        <v>10000</v>
      </c>
      <c r="X2631" s="15">
        <v>10000</v>
      </c>
      <c r="Y2631" s="90" t="s">
        <v>143</v>
      </c>
      <c r="Z2631" s="90" t="s">
        <v>83</v>
      </c>
      <c r="AA2631" s="90" t="s">
        <v>84</v>
      </c>
      <c r="AB2631" s="90" t="s">
        <v>24115</v>
      </c>
      <c r="AC2631" s="90" t="s">
        <v>145</v>
      </c>
      <c r="AD2631" s="90" t="s">
        <v>87</v>
      </c>
      <c r="AE2631" s="90" t="s">
        <v>61</v>
      </c>
      <c r="AF2631" s="90" t="s">
        <v>61</v>
      </c>
      <c r="AG2631" s="90" t="s">
        <v>89</v>
      </c>
      <c r="AH2631" s="90" t="s">
        <v>89</v>
      </c>
      <c r="AI2631" s="90" t="s">
        <v>89</v>
      </c>
      <c r="AJ2631" s="90" t="s">
        <v>89</v>
      </c>
      <c r="AK2631" s="90" t="s">
        <v>89</v>
      </c>
      <c r="AL2631" s="90" t="s">
        <v>88</v>
      </c>
      <c r="AM2631" s="90" t="s">
        <v>89</v>
      </c>
      <c r="AN2631" s="90" t="s">
        <v>89</v>
      </c>
      <c r="AO2631" s="90" t="s">
        <v>89</v>
      </c>
      <c r="AP2631" s="90" t="s">
        <v>89</v>
      </c>
      <c r="AQ2631" s="90" t="s">
        <v>90</v>
      </c>
      <c r="AR2631" s="90" t="s">
        <v>90</v>
      </c>
      <c r="AS2631" s="90" t="s">
        <v>91</v>
      </c>
      <c r="AT2631" s="90" t="s">
        <v>92</v>
      </c>
      <c r="AU2631" s="90" t="s">
        <v>92</v>
      </c>
      <c r="AV2631" s="90" t="s">
        <v>93</v>
      </c>
      <c r="AW2631" s="90" t="s">
        <v>24116</v>
      </c>
      <c r="AX2631" s="90" t="s">
        <v>24117</v>
      </c>
      <c r="AY2631" s="90" t="s">
        <v>24118</v>
      </c>
      <c r="AZ2631" s="90" t="s">
        <v>24117</v>
      </c>
      <c r="BA2631" s="90" t="s">
        <v>97</v>
      </c>
      <c r="BB2631" s="90" t="s">
        <v>24119</v>
      </c>
      <c r="BC2631" s="90" t="s">
        <v>99</v>
      </c>
      <c r="BD2631" s="90" t="s">
        <v>150</v>
      </c>
      <c r="BE2631" s="90" t="s">
        <v>61</v>
      </c>
      <c r="BF2631" s="90" t="s">
        <v>119</v>
      </c>
      <c r="BG2631" s="90" t="s">
        <v>101</v>
      </c>
    </row>
    <row r="2632" s="85" customFormat="1" ht="19" customHeight="1" spans="1:59">
      <c r="A2632" s="90" t="s">
        <v>694</v>
      </c>
      <c r="B2632" s="90" t="s">
        <v>695</v>
      </c>
      <c r="C2632" s="90" t="s">
        <v>845</v>
      </c>
      <c r="D2632" s="90" t="s">
        <v>846</v>
      </c>
      <c r="E2632" s="90" t="s">
        <v>17976</v>
      </c>
      <c r="F2632" s="90" t="s">
        <v>848</v>
      </c>
      <c r="G2632" s="90" t="s">
        <v>769</v>
      </c>
      <c r="H2632" s="90" t="s">
        <v>109</v>
      </c>
      <c r="I2632" s="90" t="s">
        <v>24120</v>
      </c>
      <c r="J2632" s="90" t="s">
        <v>24121</v>
      </c>
      <c r="K2632" s="90" t="s">
        <v>24122</v>
      </c>
      <c r="L2632" s="90" t="s">
        <v>73</v>
      </c>
      <c r="M2632" s="90" t="s">
        <v>137</v>
      </c>
      <c r="N2632" s="90" t="s">
        <v>1116</v>
      </c>
      <c r="O2632" s="90" t="s">
        <v>774</v>
      </c>
      <c r="P2632" s="90" t="s">
        <v>775</v>
      </c>
      <c r="Q2632" s="90" t="s">
        <v>3796</v>
      </c>
      <c r="R2632" s="90" t="s">
        <v>3797</v>
      </c>
      <c r="S2632" s="90" t="s">
        <v>24123</v>
      </c>
      <c r="T2632" s="90" t="s">
        <v>380</v>
      </c>
      <c r="U2632" s="15">
        <v>0</v>
      </c>
      <c r="V2632" s="15">
        <v>22000</v>
      </c>
      <c r="W2632" s="15">
        <v>17600</v>
      </c>
      <c r="X2632" s="15">
        <v>13000</v>
      </c>
      <c r="Y2632" s="90" t="s">
        <v>82</v>
      </c>
      <c r="Z2632" s="90" t="s">
        <v>83</v>
      </c>
      <c r="AA2632" s="90" t="s">
        <v>84</v>
      </c>
      <c r="AB2632" s="90" t="s">
        <v>848</v>
      </c>
      <c r="AC2632" s="90" t="s">
        <v>359</v>
      </c>
      <c r="AD2632" s="90" t="s">
        <v>87</v>
      </c>
      <c r="AE2632" s="90" t="s">
        <v>61</v>
      </c>
      <c r="AF2632" s="90" t="s">
        <v>61</v>
      </c>
      <c r="AG2632" s="90" t="s">
        <v>89</v>
      </c>
      <c r="AH2632" s="90" t="s">
        <v>89</v>
      </c>
      <c r="AI2632" s="90" t="s">
        <v>88</v>
      </c>
      <c r="AJ2632" s="90" t="s">
        <v>88</v>
      </c>
      <c r="AK2632" s="90" t="s">
        <v>88</v>
      </c>
      <c r="AL2632" s="90" t="s">
        <v>88</v>
      </c>
      <c r="AM2632" s="90" t="s">
        <v>88</v>
      </c>
      <c r="AN2632" s="90" t="s">
        <v>88</v>
      </c>
      <c r="AO2632" s="90" t="s">
        <v>88</v>
      </c>
      <c r="AP2632" s="90" t="s">
        <v>89</v>
      </c>
      <c r="AQ2632" s="90" t="s">
        <v>90</v>
      </c>
      <c r="AR2632" s="90" t="s">
        <v>90</v>
      </c>
      <c r="AS2632" s="90" t="s">
        <v>91</v>
      </c>
      <c r="AT2632" s="90" t="s">
        <v>92</v>
      </c>
      <c r="AU2632" s="90" t="s">
        <v>92</v>
      </c>
      <c r="AV2632" s="90" t="s">
        <v>93</v>
      </c>
      <c r="AW2632" s="90" t="s">
        <v>17981</v>
      </c>
      <c r="AX2632" s="90" t="s">
        <v>24124</v>
      </c>
      <c r="AY2632" s="90" t="s">
        <v>17983</v>
      </c>
      <c r="AZ2632" s="90" t="s">
        <v>24124</v>
      </c>
      <c r="BA2632" s="90" t="s">
        <v>97</v>
      </c>
      <c r="BB2632" s="90" t="s">
        <v>24125</v>
      </c>
      <c r="BC2632" s="90" t="s">
        <v>99</v>
      </c>
      <c r="BD2632" s="90" t="s">
        <v>100</v>
      </c>
      <c r="BE2632" s="90" t="s">
        <v>61</v>
      </c>
      <c r="BF2632" s="90" t="s">
        <v>380</v>
      </c>
      <c r="BG2632" s="90" t="s">
        <v>101</v>
      </c>
    </row>
    <row r="2633" s="85" customFormat="1" ht="19" customHeight="1" spans="1:59">
      <c r="A2633" s="90" t="s">
        <v>646</v>
      </c>
      <c r="B2633" s="90" t="s">
        <v>647</v>
      </c>
      <c r="C2633" s="90" t="s">
        <v>648</v>
      </c>
      <c r="D2633" s="90" t="s">
        <v>649</v>
      </c>
      <c r="E2633" s="90" t="s">
        <v>24126</v>
      </c>
      <c r="F2633" s="90" t="s">
        <v>2100</v>
      </c>
      <c r="G2633" s="90" t="s">
        <v>2100</v>
      </c>
      <c r="H2633" s="90" t="s">
        <v>943</v>
      </c>
      <c r="I2633" s="90" t="s">
        <v>24127</v>
      </c>
      <c r="J2633" s="90" t="s">
        <v>24128</v>
      </c>
      <c r="K2633" s="90" t="s">
        <v>24129</v>
      </c>
      <c r="L2633" s="90" t="s">
        <v>73</v>
      </c>
      <c r="M2633" s="90" t="s">
        <v>184</v>
      </c>
      <c r="N2633" s="90" t="s">
        <v>1752</v>
      </c>
      <c r="O2633" s="90" t="s">
        <v>949</v>
      </c>
      <c r="P2633" s="90" t="s">
        <v>950</v>
      </c>
      <c r="Q2633" s="90" t="s">
        <v>2269</v>
      </c>
      <c r="R2633" s="90" t="s">
        <v>2270</v>
      </c>
      <c r="S2633" s="90" t="s">
        <v>24130</v>
      </c>
      <c r="T2633" s="90" t="s">
        <v>380</v>
      </c>
      <c r="U2633" s="15">
        <v>0</v>
      </c>
      <c r="V2633" s="15">
        <v>36769</v>
      </c>
      <c r="W2633" s="15">
        <v>18300</v>
      </c>
      <c r="X2633" s="15">
        <v>12000</v>
      </c>
      <c r="Y2633" s="90" t="s">
        <v>82</v>
      </c>
      <c r="Z2633" s="90" t="s">
        <v>83</v>
      </c>
      <c r="AA2633" s="90" t="s">
        <v>84</v>
      </c>
      <c r="AB2633" s="90" t="s">
        <v>24131</v>
      </c>
      <c r="AC2633" s="90" t="s">
        <v>145</v>
      </c>
      <c r="AD2633" s="90" t="s">
        <v>87</v>
      </c>
      <c r="AE2633" s="90" t="s">
        <v>61</v>
      </c>
      <c r="AF2633" s="90" t="s">
        <v>61</v>
      </c>
      <c r="AG2633" s="90" t="s">
        <v>89</v>
      </c>
      <c r="AH2633" s="90" t="s">
        <v>89</v>
      </c>
      <c r="AI2633" s="90" t="s">
        <v>89</v>
      </c>
      <c r="AJ2633" s="90" t="s">
        <v>89</v>
      </c>
      <c r="AK2633" s="90" t="s">
        <v>89</v>
      </c>
      <c r="AL2633" s="90" t="s">
        <v>88</v>
      </c>
      <c r="AM2633" s="90" t="s">
        <v>89</v>
      </c>
      <c r="AN2633" s="90" t="s">
        <v>89</v>
      </c>
      <c r="AO2633" s="90" t="s">
        <v>89</v>
      </c>
      <c r="AP2633" s="90" t="s">
        <v>89</v>
      </c>
      <c r="AQ2633" s="90" t="s">
        <v>90</v>
      </c>
      <c r="AR2633" s="90" t="s">
        <v>90</v>
      </c>
      <c r="AS2633" s="90" t="s">
        <v>91</v>
      </c>
      <c r="AT2633" s="90" t="s">
        <v>92</v>
      </c>
      <c r="AU2633" s="90" t="s">
        <v>92</v>
      </c>
      <c r="AV2633" s="90" t="s">
        <v>93</v>
      </c>
      <c r="AW2633" s="90" t="s">
        <v>24132</v>
      </c>
      <c r="AX2633" s="90" t="s">
        <v>24133</v>
      </c>
      <c r="AY2633" s="90" t="s">
        <v>24134</v>
      </c>
      <c r="AZ2633" s="90" t="s">
        <v>24133</v>
      </c>
      <c r="BA2633" s="90" t="s">
        <v>97</v>
      </c>
      <c r="BB2633" s="90" t="s">
        <v>24135</v>
      </c>
      <c r="BC2633" s="90" t="s">
        <v>99</v>
      </c>
      <c r="BD2633" s="90" t="s">
        <v>100</v>
      </c>
      <c r="BE2633" s="90" t="s">
        <v>61</v>
      </c>
      <c r="BF2633" s="90" t="s">
        <v>380</v>
      </c>
      <c r="BG2633" s="90" t="s">
        <v>101</v>
      </c>
    </row>
    <row r="2634" s="85" customFormat="1" ht="19" customHeight="1" spans="1:59">
      <c r="A2634" s="90" t="s">
        <v>102</v>
      </c>
      <c r="B2634" s="90" t="s">
        <v>103</v>
      </c>
      <c r="C2634" s="90" t="s">
        <v>4432</v>
      </c>
      <c r="D2634" s="90" t="s">
        <v>4433</v>
      </c>
      <c r="E2634" s="90" t="s">
        <v>18831</v>
      </c>
      <c r="F2634" s="90" t="s">
        <v>24136</v>
      </c>
      <c r="G2634" s="90" t="s">
        <v>1711</v>
      </c>
      <c r="H2634" s="90" t="s">
        <v>1299</v>
      </c>
      <c r="I2634" s="90" t="s">
        <v>24137</v>
      </c>
      <c r="J2634" s="90" t="s">
        <v>24138</v>
      </c>
      <c r="K2634" s="90" t="s">
        <v>24139</v>
      </c>
      <c r="L2634" s="90" t="s">
        <v>73</v>
      </c>
      <c r="M2634" s="90" t="s">
        <v>1526</v>
      </c>
      <c r="N2634" s="90" t="s">
        <v>1527</v>
      </c>
      <c r="O2634" s="90" t="s">
        <v>1739</v>
      </c>
      <c r="P2634" s="90" t="s">
        <v>1740</v>
      </c>
      <c r="Q2634" s="90" t="s">
        <v>1728</v>
      </c>
      <c r="R2634" s="90" t="s">
        <v>1307</v>
      </c>
      <c r="S2634" s="90" t="s">
        <v>24140</v>
      </c>
      <c r="T2634" s="90" t="s">
        <v>380</v>
      </c>
      <c r="U2634" s="15">
        <v>0</v>
      </c>
      <c r="V2634" s="15">
        <v>68000</v>
      </c>
      <c r="W2634" s="15">
        <v>45000</v>
      </c>
      <c r="X2634" s="15">
        <v>2000</v>
      </c>
      <c r="Y2634" s="90" t="s">
        <v>82</v>
      </c>
      <c r="Z2634" s="90" t="s">
        <v>83</v>
      </c>
      <c r="AA2634" s="90" t="s">
        <v>84</v>
      </c>
      <c r="AB2634" s="90" t="s">
        <v>24141</v>
      </c>
      <c r="AC2634" s="90" t="s">
        <v>359</v>
      </c>
      <c r="AD2634" s="90" t="s">
        <v>87</v>
      </c>
      <c r="AE2634" s="90" t="s">
        <v>61</v>
      </c>
      <c r="AF2634" s="90" t="s">
        <v>61</v>
      </c>
      <c r="AG2634" s="90" t="s">
        <v>89</v>
      </c>
      <c r="AH2634" s="90" t="s">
        <v>89</v>
      </c>
      <c r="AI2634" s="90" t="s">
        <v>89</v>
      </c>
      <c r="AJ2634" s="90" t="s">
        <v>88</v>
      </c>
      <c r="AK2634" s="90" t="s">
        <v>89</v>
      </c>
      <c r="AL2634" s="90" t="s">
        <v>89</v>
      </c>
      <c r="AM2634" s="90" t="s">
        <v>89</v>
      </c>
      <c r="AN2634" s="90" t="s">
        <v>89</v>
      </c>
      <c r="AO2634" s="90" t="s">
        <v>88</v>
      </c>
      <c r="AP2634" s="90" t="s">
        <v>89</v>
      </c>
      <c r="AQ2634" s="90" t="s">
        <v>90</v>
      </c>
      <c r="AR2634" s="90" t="s">
        <v>90</v>
      </c>
      <c r="AS2634" s="90" t="s">
        <v>91</v>
      </c>
      <c r="AT2634" s="90" t="s">
        <v>92</v>
      </c>
      <c r="AU2634" s="90" t="s">
        <v>92</v>
      </c>
      <c r="AV2634" s="90" t="s">
        <v>93</v>
      </c>
      <c r="AW2634" s="90" t="s">
        <v>18839</v>
      </c>
      <c r="AX2634" s="90" t="s">
        <v>24142</v>
      </c>
      <c r="AY2634" s="90" t="s">
        <v>18841</v>
      </c>
      <c r="AZ2634" s="90" t="s">
        <v>24142</v>
      </c>
      <c r="BA2634" s="90" t="s">
        <v>97</v>
      </c>
      <c r="BB2634" s="90" t="s">
        <v>24143</v>
      </c>
      <c r="BC2634" s="90" t="s">
        <v>99</v>
      </c>
      <c r="BD2634" s="90" t="s">
        <v>100</v>
      </c>
      <c r="BE2634" s="90" t="s">
        <v>61</v>
      </c>
      <c r="BF2634" s="90" t="s">
        <v>380</v>
      </c>
      <c r="BG2634" s="90" t="s">
        <v>101</v>
      </c>
    </row>
    <row r="2635" s="85" customFormat="1" ht="19" customHeight="1" spans="1:59">
      <c r="A2635" s="90" t="s">
        <v>694</v>
      </c>
      <c r="B2635" s="90" t="s">
        <v>695</v>
      </c>
      <c r="C2635" s="90" t="s">
        <v>845</v>
      </c>
      <c r="D2635" s="90" t="s">
        <v>846</v>
      </c>
      <c r="E2635" s="90" t="s">
        <v>23180</v>
      </c>
      <c r="F2635" s="90" t="s">
        <v>23181</v>
      </c>
      <c r="G2635" s="90" t="s">
        <v>23182</v>
      </c>
      <c r="H2635" s="90" t="s">
        <v>158</v>
      </c>
      <c r="I2635" s="90" t="s">
        <v>24144</v>
      </c>
      <c r="J2635" s="90" t="s">
        <v>24145</v>
      </c>
      <c r="K2635" s="90" t="s">
        <v>24146</v>
      </c>
      <c r="L2635" s="90" t="s">
        <v>73</v>
      </c>
      <c r="M2635" s="90" t="s">
        <v>74</v>
      </c>
      <c r="N2635" s="90" t="s">
        <v>811</v>
      </c>
      <c r="O2635" s="90" t="s">
        <v>164</v>
      </c>
      <c r="P2635" s="90" t="s">
        <v>165</v>
      </c>
      <c r="Q2635" s="90" t="s">
        <v>166</v>
      </c>
      <c r="R2635" s="90" t="s">
        <v>167</v>
      </c>
      <c r="S2635" s="90" t="s">
        <v>24147</v>
      </c>
      <c r="T2635" s="90" t="s">
        <v>119</v>
      </c>
      <c r="U2635" s="15">
        <v>0</v>
      </c>
      <c r="V2635" s="15">
        <v>5000</v>
      </c>
      <c r="W2635" s="15">
        <v>2500</v>
      </c>
      <c r="X2635" s="15">
        <v>1500</v>
      </c>
      <c r="Y2635" s="90" t="s">
        <v>82</v>
      </c>
      <c r="Z2635" s="90" t="s">
        <v>83</v>
      </c>
      <c r="AA2635" s="90" t="s">
        <v>84</v>
      </c>
      <c r="AB2635" s="90" t="s">
        <v>23181</v>
      </c>
      <c r="AC2635" s="90" t="s">
        <v>359</v>
      </c>
      <c r="AD2635" s="90" t="s">
        <v>87</v>
      </c>
      <c r="AE2635" s="90" t="s">
        <v>61</v>
      </c>
      <c r="AF2635" s="90" t="s">
        <v>61</v>
      </c>
      <c r="AG2635" s="90" t="s">
        <v>89</v>
      </c>
      <c r="AH2635" s="90" t="s">
        <v>89</v>
      </c>
      <c r="AI2635" s="90" t="s">
        <v>89</v>
      </c>
      <c r="AJ2635" s="90" t="s">
        <v>88</v>
      </c>
      <c r="AK2635" s="90" t="s">
        <v>89</v>
      </c>
      <c r="AL2635" s="90" t="s">
        <v>89</v>
      </c>
      <c r="AM2635" s="90" t="s">
        <v>89</v>
      </c>
      <c r="AN2635" s="90" t="s">
        <v>89</v>
      </c>
      <c r="AO2635" s="90" t="s">
        <v>89</v>
      </c>
      <c r="AP2635" s="90" t="s">
        <v>89</v>
      </c>
      <c r="AQ2635" s="90" t="s">
        <v>90</v>
      </c>
      <c r="AR2635" s="90" t="s">
        <v>90</v>
      </c>
      <c r="AS2635" s="90" t="s">
        <v>91</v>
      </c>
      <c r="AT2635" s="90" t="s">
        <v>92</v>
      </c>
      <c r="AU2635" s="90" t="s">
        <v>92</v>
      </c>
      <c r="AV2635" s="90" t="s">
        <v>93</v>
      </c>
      <c r="AW2635" s="90" t="s">
        <v>23187</v>
      </c>
      <c r="AX2635" s="90" t="s">
        <v>24148</v>
      </c>
      <c r="AY2635" s="90" t="s">
        <v>2540</v>
      </c>
      <c r="AZ2635" s="90" t="s">
        <v>24148</v>
      </c>
      <c r="BA2635" s="90" t="s">
        <v>97</v>
      </c>
      <c r="BB2635" s="90" t="s">
        <v>24149</v>
      </c>
      <c r="BC2635" s="90" t="s">
        <v>99</v>
      </c>
      <c r="BD2635" s="90" t="s">
        <v>100</v>
      </c>
      <c r="BE2635" s="90" t="s">
        <v>61</v>
      </c>
      <c r="BF2635" s="90" t="s">
        <v>119</v>
      </c>
      <c r="BG2635" s="90" t="s">
        <v>101</v>
      </c>
    </row>
    <row r="2636" s="85" customFormat="1" ht="19" customHeight="1" spans="1:59">
      <c r="A2636" s="90" t="s">
        <v>151</v>
      </c>
      <c r="B2636" s="90" t="s">
        <v>152</v>
      </c>
      <c r="C2636" s="90" t="s">
        <v>1125</v>
      </c>
      <c r="D2636" s="90" t="s">
        <v>1126</v>
      </c>
      <c r="E2636" s="90" t="s">
        <v>6436</v>
      </c>
      <c r="F2636" s="90" t="s">
        <v>19336</v>
      </c>
      <c r="G2636" s="90" t="s">
        <v>2333</v>
      </c>
      <c r="H2636" s="90" t="s">
        <v>539</v>
      </c>
      <c r="I2636" s="90" t="s">
        <v>24150</v>
      </c>
      <c r="J2636" s="90" t="s">
        <v>24151</v>
      </c>
      <c r="K2636" s="90" t="s">
        <v>24152</v>
      </c>
      <c r="L2636" s="90" t="s">
        <v>73</v>
      </c>
      <c r="M2636" s="90" t="s">
        <v>508</v>
      </c>
      <c r="N2636" s="90" t="s">
        <v>1835</v>
      </c>
      <c r="O2636" s="90" t="s">
        <v>949</v>
      </c>
      <c r="P2636" s="90" t="s">
        <v>950</v>
      </c>
      <c r="Q2636" s="90" t="s">
        <v>6587</v>
      </c>
      <c r="R2636" s="90" t="s">
        <v>6588</v>
      </c>
      <c r="S2636" s="90" t="s">
        <v>24153</v>
      </c>
      <c r="T2636" s="90" t="s">
        <v>119</v>
      </c>
      <c r="U2636" s="15">
        <v>0</v>
      </c>
      <c r="V2636" s="15">
        <v>150985</v>
      </c>
      <c r="W2636" s="15">
        <v>40000</v>
      </c>
      <c r="X2636" s="15">
        <v>10000</v>
      </c>
      <c r="Y2636" s="90" t="s">
        <v>82</v>
      </c>
      <c r="Z2636" s="90" t="s">
        <v>83</v>
      </c>
      <c r="AA2636" s="90" t="s">
        <v>84</v>
      </c>
      <c r="AB2636" s="90" t="s">
        <v>6443</v>
      </c>
      <c r="AC2636" s="90" t="s">
        <v>359</v>
      </c>
      <c r="AD2636" s="90" t="s">
        <v>87</v>
      </c>
      <c r="AE2636" s="90" t="s">
        <v>61</v>
      </c>
      <c r="AF2636" s="90" t="s">
        <v>61</v>
      </c>
      <c r="AG2636" s="90" t="s">
        <v>89</v>
      </c>
      <c r="AH2636" s="90" t="s">
        <v>88</v>
      </c>
      <c r="AI2636" s="90" t="s">
        <v>88</v>
      </c>
      <c r="AJ2636" s="90" t="s">
        <v>88</v>
      </c>
      <c r="AK2636" s="90" t="s">
        <v>89</v>
      </c>
      <c r="AL2636" s="90" t="s">
        <v>88</v>
      </c>
      <c r="AM2636" s="90" t="s">
        <v>89</v>
      </c>
      <c r="AN2636" s="90" t="s">
        <v>89</v>
      </c>
      <c r="AO2636" s="90" t="s">
        <v>88</v>
      </c>
      <c r="AP2636" s="90" t="s">
        <v>89</v>
      </c>
      <c r="AQ2636" s="90" t="s">
        <v>90</v>
      </c>
      <c r="AR2636" s="90" t="s">
        <v>90</v>
      </c>
      <c r="AS2636" s="90" t="s">
        <v>91</v>
      </c>
      <c r="AT2636" s="90" t="s">
        <v>92</v>
      </c>
      <c r="AU2636" s="90" t="s">
        <v>92</v>
      </c>
      <c r="AV2636" s="90" t="s">
        <v>93</v>
      </c>
      <c r="AW2636" s="90" t="s">
        <v>6444</v>
      </c>
      <c r="AX2636" s="90" t="s">
        <v>24154</v>
      </c>
      <c r="AY2636" s="90" t="s">
        <v>6446</v>
      </c>
      <c r="AZ2636" s="90" t="s">
        <v>24154</v>
      </c>
      <c r="BA2636" s="90" t="s">
        <v>97</v>
      </c>
      <c r="BB2636" s="90" t="s">
        <v>24155</v>
      </c>
      <c r="BC2636" s="90" t="s">
        <v>99</v>
      </c>
      <c r="BD2636" s="90" t="s">
        <v>100</v>
      </c>
      <c r="BE2636" s="90" t="s">
        <v>61</v>
      </c>
      <c r="BF2636" s="90" t="s">
        <v>119</v>
      </c>
      <c r="BG2636" s="90" t="s">
        <v>101</v>
      </c>
    </row>
    <row r="2637" s="85" customFormat="1" ht="19" customHeight="1" spans="1:59">
      <c r="A2637" s="90" t="s">
        <v>102</v>
      </c>
      <c r="B2637" s="90" t="s">
        <v>103</v>
      </c>
      <c r="C2637" s="90" t="s">
        <v>1790</v>
      </c>
      <c r="D2637" s="90" t="s">
        <v>1791</v>
      </c>
      <c r="E2637" s="90" t="s">
        <v>24156</v>
      </c>
      <c r="F2637" s="90" t="s">
        <v>24157</v>
      </c>
      <c r="G2637" s="90" t="s">
        <v>24158</v>
      </c>
      <c r="H2637" s="90" t="s">
        <v>2501</v>
      </c>
      <c r="I2637" s="90" t="s">
        <v>24159</v>
      </c>
      <c r="J2637" s="90" t="s">
        <v>24160</v>
      </c>
      <c r="K2637" s="90" t="s">
        <v>24161</v>
      </c>
      <c r="L2637" s="90" t="s">
        <v>73</v>
      </c>
      <c r="M2637" s="90" t="s">
        <v>113</v>
      </c>
      <c r="N2637" s="90" t="s">
        <v>4078</v>
      </c>
      <c r="O2637" s="90" t="s">
        <v>3327</v>
      </c>
      <c r="P2637" s="90" t="s">
        <v>3328</v>
      </c>
      <c r="Q2637" s="90" t="s">
        <v>3329</v>
      </c>
      <c r="R2637" s="90" t="s">
        <v>3330</v>
      </c>
      <c r="S2637" s="90" t="s">
        <v>24162</v>
      </c>
      <c r="T2637" s="90" t="s">
        <v>380</v>
      </c>
      <c r="U2637" s="15">
        <v>0</v>
      </c>
      <c r="V2637" s="15">
        <v>7500</v>
      </c>
      <c r="W2637" s="15">
        <v>6000</v>
      </c>
      <c r="X2637" s="15">
        <v>3000</v>
      </c>
      <c r="Y2637" s="90" t="s">
        <v>82</v>
      </c>
      <c r="Z2637" s="90" t="s">
        <v>83</v>
      </c>
      <c r="AA2637" s="90" t="s">
        <v>84</v>
      </c>
      <c r="AB2637" s="90" t="s">
        <v>24163</v>
      </c>
      <c r="AC2637" s="90" t="s">
        <v>121</v>
      </c>
      <c r="AD2637" s="90" t="s">
        <v>87</v>
      </c>
      <c r="AE2637" s="90" t="s">
        <v>61</v>
      </c>
      <c r="AF2637" s="90" t="s">
        <v>61</v>
      </c>
      <c r="AG2637" s="90" t="s">
        <v>89</v>
      </c>
      <c r="AH2637" s="90" t="s">
        <v>88</v>
      </c>
      <c r="AI2637" s="90" t="s">
        <v>88</v>
      </c>
      <c r="AJ2637" s="90" t="s">
        <v>88</v>
      </c>
      <c r="AK2637" s="90" t="s">
        <v>88</v>
      </c>
      <c r="AL2637" s="90" t="s">
        <v>88</v>
      </c>
      <c r="AM2637" s="90" t="s">
        <v>89</v>
      </c>
      <c r="AN2637" s="90" t="s">
        <v>88</v>
      </c>
      <c r="AO2637" s="90" t="s">
        <v>88</v>
      </c>
      <c r="AP2637" s="90" t="s">
        <v>89</v>
      </c>
      <c r="AQ2637" s="90" t="s">
        <v>90</v>
      </c>
      <c r="AR2637" s="90" t="s">
        <v>90</v>
      </c>
      <c r="AS2637" s="90" t="s">
        <v>91</v>
      </c>
      <c r="AT2637" s="90" t="s">
        <v>92</v>
      </c>
      <c r="AU2637" s="90" t="s">
        <v>92</v>
      </c>
      <c r="AV2637" s="90" t="s">
        <v>93</v>
      </c>
      <c r="AW2637" s="90" t="s">
        <v>24164</v>
      </c>
      <c r="AX2637" s="90" t="s">
        <v>24165</v>
      </c>
      <c r="AY2637" s="90" t="s">
        <v>24166</v>
      </c>
      <c r="AZ2637" s="90" t="s">
        <v>24165</v>
      </c>
      <c r="BA2637" s="90" t="s">
        <v>97</v>
      </c>
      <c r="BB2637" s="90" t="s">
        <v>24167</v>
      </c>
      <c r="BC2637" s="90" t="s">
        <v>99</v>
      </c>
      <c r="BD2637" s="90" t="s">
        <v>100</v>
      </c>
      <c r="BE2637" s="90" t="s">
        <v>61</v>
      </c>
      <c r="BF2637" s="90" t="s">
        <v>380</v>
      </c>
      <c r="BG2637" s="90" t="s">
        <v>101</v>
      </c>
    </row>
    <row r="2638" s="85" customFormat="1" ht="19" customHeight="1" spans="1:59">
      <c r="A2638" s="90" t="s">
        <v>458</v>
      </c>
      <c r="B2638" s="90" t="s">
        <v>459</v>
      </c>
      <c r="C2638" s="90" t="s">
        <v>2497</v>
      </c>
      <c r="D2638" s="90" t="s">
        <v>2498</v>
      </c>
      <c r="E2638" s="90" t="s">
        <v>24168</v>
      </c>
      <c r="F2638" s="90" t="s">
        <v>9668</v>
      </c>
      <c r="G2638" s="90" t="s">
        <v>9668</v>
      </c>
      <c r="H2638" s="90" t="s">
        <v>109</v>
      </c>
      <c r="I2638" s="90" t="s">
        <v>24169</v>
      </c>
      <c r="J2638" s="90" t="s">
        <v>24170</v>
      </c>
      <c r="K2638" s="90" t="s">
        <v>24171</v>
      </c>
      <c r="L2638" s="90" t="s">
        <v>73</v>
      </c>
      <c r="M2638" s="90" t="s">
        <v>24172</v>
      </c>
      <c r="N2638" s="90" t="s">
        <v>811</v>
      </c>
      <c r="O2638" s="90" t="s">
        <v>221</v>
      </c>
      <c r="P2638" s="90" t="s">
        <v>222</v>
      </c>
      <c r="Q2638" s="90" t="s">
        <v>206</v>
      </c>
      <c r="R2638" s="90" t="s">
        <v>207</v>
      </c>
      <c r="S2638" s="90" t="s">
        <v>24173</v>
      </c>
      <c r="T2638" s="90" t="s">
        <v>380</v>
      </c>
      <c r="U2638" s="15">
        <v>6000</v>
      </c>
      <c r="V2638" s="15">
        <v>52550</v>
      </c>
      <c r="W2638" s="15">
        <v>24000</v>
      </c>
      <c r="X2638" s="15">
        <v>6000</v>
      </c>
      <c r="Y2638" s="90" t="s">
        <v>143</v>
      </c>
      <c r="Z2638" s="90" t="s">
        <v>83</v>
      </c>
      <c r="AA2638" s="90" t="s">
        <v>84</v>
      </c>
      <c r="AB2638" s="90" t="s">
        <v>9668</v>
      </c>
      <c r="AC2638" s="90" t="s">
        <v>359</v>
      </c>
      <c r="AD2638" s="90" t="s">
        <v>87</v>
      </c>
      <c r="AE2638" s="90" t="s">
        <v>61</v>
      </c>
      <c r="AF2638" s="90" t="s">
        <v>61</v>
      </c>
      <c r="AG2638" s="90" t="s">
        <v>89</v>
      </c>
      <c r="AH2638" s="90" t="s">
        <v>89</v>
      </c>
      <c r="AI2638" s="90" t="s">
        <v>89</v>
      </c>
      <c r="AJ2638" s="90" t="s">
        <v>89</v>
      </c>
      <c r="AK2638" s="90" t="s">
        <v>89</v>
      </c>
      <c r="AL2638" s="90" t="s">
        <v>89</v>
      </c>
      <c r="AM2638" s="90" t="s">
        <v>89</v>
      </c>
      <c r="AN2638" s="90" t="s">
        <v>89</v>
      </c>
      <c r="AO2638" s="90" t="s">
        <v>89</v>
      </c>
      <c r="AP2638" s="90" t="s">
        <v>89</v>
      </c>
      <c r="AQ2638" s="90" t="s">
        <v>90</v>
      </c>
      <c r="AR2638" s="90" t="s">
        <v>90</v>
      </c>
      <c r="AS2638" s="90" t="s">
        <v>91</v>
      </c>
      <c r="AT2638" s="90" t="s">
        <v>92</v>
      </c>
      <c r="AU2638" s="90" t="s">
        <v>92</v>
      </c>
      <c r="AV2638" s="90" t="s">
        <v>93</v>
      </c>
      <c r="AW2638" s="90" t="s">
        <v>24174</v>
      </c>
      <c r="AX2638" s="90" t="s">
        <v>24175</v>
      </c>
      <c r="AY2638" s="90" t="s">
        <v>24176</v>
      </c>
      <c r="AZ2638" s="90" t="s">
        <v>24175</v>
      </c>
      <c r="BA2638" s="90" t="s">
        <v>215</v>
      </c>
      <c r="BB2638" s="90" t="s">
        <v>24177</v>
      </c>
      <c r="BC2638" s="90" t="s">
        <v>99</v>
      </c>
      <c r="BD2638" s="90" t="s">
        <v>150</v>
      </c>
      <c r="BE2638" s="90" t="s">
        <v>61</v>
      </c>
      <c r="BF2638" s="90" t="s">
        <v>380</v>
      </c>
      <c r="BG2638" s="90" t="s">
        <v>101</v>
      </c>
    </row>
    <row r="2639" s="85" customFormat="1" ht="19" customHeight="1" spans="1:59">
      <c r="A2639" s="90" t="s">
        <v>174</v>
      </c>
      <c r="B2639" s="90" t="s">
        <v>175</v>
      </c>
      <c r="C2639" s="90" t="s">
        <v>9907</v>
      </c>
      <c r="D2639" s="90" t="s">
        <v>9908</v>
      </c>
      <c r="E2639" s="90" t="s">
        <v>11476</v>
      </c>
      <c r="F2639" s="90" t="s">
        <v>9910</v>
      </c>
      <c r="G2639" s="90" t="s">
        <v>893</v>
      </c>
      <c r="H2639" s="90" t="s">
        <v>109</v>
      </c>
      <c r="I2639" s="90" t="s">
        <v>24178</v>
      </c>
      <c r="J2639" s="90" t="s">
        <v>24179</v>
      </c>
      <c r="K2639" s="90" t="s">
        <v>24180</v>
      </c>
      <c r="L2639" s="90" t="s">
        <v>73</v>
      </c>
      <c r="M2639" s="90" t="s">
        <v>74</v>
      </c>
      <c r="N2639" s="90" t="s">
        <v>880</v>
      </c>
      <c r="O2639" s="90" t="s">
        <v>1537</v>
      </c>
      <c r="P2639" s="90" t="s">
        <v>1538</v>
      </c>
      <c r="Q2639" s="90" t="s">
        <v>2425</v>
      </c>
      <c r="R2639" s="90" t="s">
        <v>2426</v>
      </c>
      <c r="S2639" s="90" t="s">
        <v>24181</v>
      </c>
      <c r="T2639" s="90" t="s">
        <v>380</v>
      </c>
      <c r="U2639" s="15">
        <v>0</v>
      </c>
      <c r="V2639" s="15">
        <v>20500</v>
      </c>
      <c r="W2639" s="15">
        <v>16000</v>
      </c>
      <c r="X2639" s="15">
        <v>8000</v>
      </c>
      <c r="Y2639" s="90" t="s">
        <v>82</v>
      </c>
      <c r="Z2639" s="90" t="s">
        <v>83</v>
      </c>
      <c r="AA2639" s="90" t="s">
        <v>84</v>
      </c>
      <c r="AB2639" s="90" t="s">
        <v>11482</v>
      </c>
      <c r="AC2639" s="90" t="s">
        <v>121</v>
      </c>
      <c r="AD2639" s="90" t="s">
        <v>87</v>
      </c>
      <c r="AE2639" s="90" t="s">
        <v>61</v>
      </c>
      <c r="AF2639" s="90" t="s">
        <v>61</v>
      </c>
      <c r="AG2639" s="90" t="s">
        <v>89</v>
      </c>
      <c r="AH2639" s="90" t="s">
        <v>89</v>
      </c>
      <c r="AI2639" s="90" t="s">
        <v>88</v>
      </c>
      <c r="AJ2639" s="90" t="s">
        <v>88</v>
      </c>
      <c r="AK2639" s="90" t="s">
        <v>89</v>
      </c>
      <c r="AL2639" s="90" t="s">
        <v>89</v>
      </c>
      <c r="AM2639" s="90" t="s">
        <v>89</v>
      </c>
      <c r="AN2639" s="90" t="s">
        <v>89</v>
      </c>
      <c r="AO2639" s="90" t="s">
        <v>88</v>
      </c>
      <c r="AP2639" s="90" t="s">
        <v>89</v>
      </c>
      <c r="AQ2639" s="90" t="s">
        <v>90</v>
      </c>
      <c r="AR2639" s="90" t="s">
        <v>90</v>
      </c>
      <c r="AS2639" s="90" t="s">
        <v>91</v>
      </c>
      <c r="AT2639" s="90" t="s">
        <v>92</v>
      </c>
      <c r="AU2639" s="90" t="s">
        <v>92</v>
      </c>
      <c r="AV2639" s="90" t="s">
        <v>93</v>
      </c>
      <c r="AW2639" s="90" t="s">
        <v>11483</v>
      </c>
      <c r="AX2639" s="90" t="s">
        <v>24182</v>
      </c>
      <c r="AY2639" s="90" t="s">
        <v>4134</v>
      </c>
      <c r="AZ2639" s="90" t="s">
        <v>24182</v>
      </c>
      <c r="BA2639" s="90" t="s">
        <v>97</v>
      </c>
      <c r="BB2639" s="90" t="s">
        <v>24183</v>
      </c>
      <c r="BC2639" s="90" t="s">
        <v>99</v>
      </c>
      <c r="BD2639" s="90" t="s">
        <v>100</v>
      </c>
      <c r="BE2639" s="90" t="s">
        <v>61</v>
      </c>
      <c r="BF2639" s="90" t="s">
        <v>380</v>
      </c>
      <c r="BG2639" s="90" t="s">
        <v>101</v>
      </c>
    </row>
    <row r="2640" s="85" customFormat="1" ht="19" customHeight="1" spans="1:59">
      <c r="A2640" s="90" t="s">
        <v>1774</v>
      </c>
      <c r="B2640" s="90" t="s">
        <v>1775</v>
      </c>
      <c r="C2640" s="90" t="s">
        <v>9816</v>
      </c>
      <c r="D2640" s="90" t="s">
        <v>9817</v>
      </c>
      <c r="E2640" s="90" t="s">
        <v>9818</v>
      </c>
      <c r="F2640" s="90" t="s">
        <v>16064</v>
      </c>
      <c r="G2640" s="90" t="s">
        <v>3367</v>
      </c>
      <c r="H2640" s="90" t="s">
        <v>109</v>
      </c>
      <c r="I2640" s="90" t="s">
        <v>24184</v>
      </c>
      <c r="J2640" s="90" t="s">
        <v>24185</v>
      </c>
      <c r="K2640" s="90" t="s">
        <v>24186</v>
      </c>
      <c r="L2640" s="90" t="s">
        <v>73</v>
      </c>
      <c r="M2640" s="90" t="s">
        <v>19146</v>
      </c>
      <c r="N2640" s="90" t="s">
        <v>19147</v>
      </c>
      <c r="O2640" s="90" t="s">
        <v>115</v>
      </c>
      <c r="P2640" s="90" t="s">
        <v>116</v>
      </c>
      <c r="Q2640" s="90" t="s">
        <v>117</v>
      </c>
      <c r="R2640" s="90" t="s">
        <v>116</v>
      </c>
      <c r="S2640" s="90" t="s">
        <v>24187</v>
      </c>
      <c r="T2640" s="90" t="s">
        <v>380</v>
      </c>
      <c r="U2640" s="15">
        <v>0</v>
      </c>
      <c r="V2640" s="15">
        <v>9775</v>
      </c>
      <c r="W2640" s="15">
        <v>3000</v>
      </c>
      <c r="X2640" s="15">
        <v>3000</v>
      </c>
      <c r="Y2640" s="90" t="s">
        <v>143</v>
      </c>
      <c r="Z2640" s="90" t="s">
        <v>83</v>
      </c>
      <c r="AA2640" s="90" t="s">
        <v>84</v>
      </c>
      <c r="AB2640" s="90" t="s">
        <v>9825</v>
      </c>
      <c r="AC2640" s="90" t="s">
        <v>145</v>
      </c>
      <c r="AD2640" s="90" t="s">
        <v>87</v>
      </c>
      <c r="AE2640" s="90" t="s">
        <v>61</v>
      </c>
      <c r="AF2640" s="90" t="s">
        <v>61</v>
      </c>
      <c r="AG2640" s="90" t="s">
        <v>89</v>
      </c>
      <c r="AH2640" s="90" t="s">
        <v>89</v>
      </c>
      <c r="AI2640" s="90" t="s">
        <v>89</v>
      </c>
      <c r="AJ2640" s="90" t="s">
        <v>89</v>
      </c>
      <c r="AK2640" s="90" t="s">
        <v>89</v>
      </c>
      <c r="AL2640" s="90" t="s">
        <v>89</v>
      </c>
      <c r="AM2640" s="90" t="s">
        <v>89</v>
      </c>
      <c r="AN2640" s="90" t="s">
        <v>89</v>
      </c>
      <c r="AO2640" s="90" t="s">
        <v>89</v>
      </c>
      <c r="AP2640" s="90" t="s">
        <v>89</v>
      </c>
      <c r="AQ2640" s="90" t="s">
        <v>90</v>
      </c>
      <c r="AR2640" s="90" t="s">
        <v>90</v>
      </c>
      <c r="AS2640" s="90" t="s">
        <v>91</v>
      </c>
      <c r="AT2640" s="90" t="s">
        <v>92</v>
      </c>
      <c r="AU2640" s="90" t="s">
        <v>92</v>
      </c>
      <c r="AV2640" s="90" t="s">
        <v>93</v>
      </c>
      <c r="AW2640" s="90" t="s">
        <v>9826</v>
      </c>
      <c r="AX2640" s="90" t="s">
        <v>24188</v>
      </c>
      <c r="AY2640" s="90" t="s">
        <v>9828</v>
      </c>
      <c r="AZ2640" s="90" t="s">
        <v>24188</v>
      </c>
      <c r="BA2640" s="90" t="s">
        <v>97</v>
      </c>
      <c r="BB2640" s="90" t="s">
        <v>24189</v>
      </c>
      <c r="BC2640" s="90" t="s">
        <v>99</v>
      </c>
      <c r="BD2640" s="90" t="s">
        <v>150</v>
      </c>
      <c r="BE2640" s="90" t="s">
        <v>61</v>
      </c>
      <c r="BF2640" s="90" t="s">
        <v>380</v>
      </c>
      <c r="BG2640" s="90" t="s">
        <v>101</v>
      </c>
    </row>
    <row r="2641" s="85" customFormat="1" ht="19" customHeight="1" spans="1:59">
      <c r="A2641" s="90" t="s">
        <v>1774</v>
      </c>
      <c r="B2641" s="90" t="s">
        <v>1775</v>
      </c>
      <c r="C2641" s="90" t="s">
        <v>6861</v>
      </c>
      <c r="D2641" s="90" t="s">
        <v>6862</v>
      </c>
      <c r="E2641" s="90" t="s">
        <v>24190</v>
      </c>
      <c r="F2641" s="90" t="s">
        <v>6864</v>
      </c>
      <c r="G2641" s="90" t="s">
        <v>1780</v>
      </c>
      <c r="H2641" s="90" t="s">
        <v>539</v>
      </c>
      <c r="I2641" s="90" t="s">
        <v>4835</v>
      </c>
      <c r="J2641" s="90" t="s">
        <v>24191</v>
      </c>
      <c r="K2641" s="90" t="s">
        <v>4837</v>
      </c>
      <c r="L2641" s="90" t="s">
        <v>73</v>
      </c>
      <c r="M2641" s="90" t="s">
        <v>24192</v>
      </c>
      <c r="N2641" s="90" t="s">
        <v>2424</v>
      </c>
      <c r="O2641" s="90" t="s">
        <v>4839</v>
      </c>
      <c r="P2641" s="90" t="s">
        <v>4840</v>
      </c>
      <c r="Q2641" s="90" t="s">
        <v>546</v>
      </c>
      <c r="R2641" s="90" t="s">
        <v>547</v>
      </c>
      <c r="S2641" s="90" t="s">
        <v>22626</v>
      </c>
      <c r="T2641" s="90" t="s">
        <v>380</v>
      </c>
      <c r="U2641" s="15">
        <v>36800</v>
      </c>
      <c r="V2641" s="15">
        <v>1850304</v>
      </c>
      <c r="W2641" s="15">
        <v>494700</v>
      </c>
      <c r="X2641" s="15">
        <v>9400</v>
      </c>
      <c r="Y2641" s="90" t="s">
        <v>143</v>
      </c>
      <c r="Z2641" s="90" t="s">
        <v>83</v>
      </c>
      <c r="AA2641" s="90" t="s">
        <v>84</v>
      </c>
      <c r="AB2641" s="90" t="s">
        <v>1460</v>
      </c>
      <c r="AC2641" s="90" t="s">
        <v>121</v>
      </c>
      <c r="AD2641" s="90" t="s">
        <v>87</v>
      </c>
      <c r="AE2641" s="90" t="s">
        <v>61</v>
      </c>
      <c r="AF2641" s="90" t="s">
        <v>61</v>
      </c>
      <c r="AG2641" s="90" t="s">
        <v>89</v>
      </c>
      <c r="AH2641" s="90" t="s">
        <v>89</v>
      </c>
      <c r="AI2641" s="90" t="s">
        <v>89</v>
      </c>
      <c r="AJ2641" s="90" t="s">
        <v>89</v>
      </c>
      <c r="AK2641" s="90" t="s">
        <v>89</v>
      </c>
      <c r="AL2641" s="90" t="s">
        <v>89</v>
      </c>
      <c r="AM2641" s="90" t="s">
        <v>89</v>
      </c>
      <c r="AN2641" s="90" t="s">
        <v>89</v>
      </c>
      <c r="AO2641" s="90" t="s">
        <v>89</v>
      </c>
      <c r="AP2641" s="90" t="s">
        <v>89</v>
      </c>
      <c r="AQ2641" s="90" t="s">
        <v>90</v>
      </c>
      <c r="AR2641" s="90" t="s">
        <v>90</v>
      </c>
      <c r="AS2641" s="90" t="s">
        <v>91</v>
      </c>
      <c r="AT2641" s="90" t="s">
        <v>92</v>
      </c>
      <c r="AU2641" s="90" t="s">
        <v>92</v>
      </c>
      <c r="AV2641" s="90" t="s">
        <v>93</v>
      </c>
      <c r="AW2641" s="90" t="s">
        <v>24193</v>
      </c>
      <c r="AX2641" s="90" t="s">
        <v>24194</v>
      </c>
      <c r="AY2641" s="90" t="s">
        <v>24195</v>
      </c>
      <c r="AZ2641" s="90" t="s">
        <v>24194</v>
      </c>
      <c r="BA2641" s="90" t="s">
        <v>215</v>
      </c>
      <c r="BB2641" s="90" t="s">
        <v>24196</v>
      </c>
      <c r="BC2641" s="90" t="s">
        <v>99</v>
      </c>
      <c r="BD2641" s="90" t="s">
        <v>150</v>
      </c>
      <c r="BE2641" s="90" t="s">
        <v>61</v>
      </c>
      <c r="BF2641" s="90" t="s">
        <v>380</v>
      </c>
      <c r="BG2641" s="90" t="s">
        <v>101</v>
      </c>
    </row>
    <row r="2642" s="85" customFormat="1" ht="19" customHeight="1" spans="1:59">
      <c r="A2642" s="90" t="s">
        <v>126</v>
      </c>
      <c r="B2642" s="90" t="s">
        <v>127</v>
      </c>
      <c r="C2642" s="90" t="s">
        <v>248</v>
      </c>
      <c r="D2642" s="90" t="s">
        <v>249</v>
      </c>
      <c r="E2642" s="90" t="s">
        <v>1651</v>
      </c>
      <c r="F2642" s="90" t="s">
        <v>819</v>
      </c>
      <c r="G2642" s="90" t="s">
        <v>132</v>
      </c>
      <c r="H2642" s="90" t="s">
        <v>109</v>
      </c>
      <c r="I2642" s="90" t="s">
        <v>24197</v>
      </c>
      <c r="J2642" s="90" t="s">
        <v>24198</v>
      </c>
      <c r="K2642" s="90" t="s">
        <v>24199</v>
      </c>
      <c r="L2642" s="90" t="s">
        <v>73</v>
      </c>
      <c r="M2642" s="90" t="s">
        <v>74</v>
      </c>
      <c r="N2642" s="90" t="s">
        <v>527</v>
      </c>
      <c r="O2642" s="90" t="s">
        <v>292</v>
      </c>
      <c r="P2642" s="90" t="s">
        <v>293</v>
      </c>
      <c r="Q2642" s="90" t="s">
        <v>294</v>
      </c>
      <c r="R2642" s="90" t="s">
        <v>295</v>
      </c>
      <c r="S2642" s="90" t="s">
        <v>24200</v>
      </c>
      <c r="T2642" s="90" t="s">
        <v>262</v>
      </c>
      <c r="U2642" s="15">
        <v>0</v>
      </c>
      <c r="V2642" s="15">
        <v>156513</v>
      </c>
      <c r="W2642" s="15">
        <v>125000</v>
      </c>
      <c r="X2642" s="15">
        <v>25000</v>
      </c>
      <c r="Y2642" s="90" t="s">
        <v>82</v>
      </c>
      <c r="Z2642" s="90" t="s">
        <v>83</v>
      </c>
      <c r="AA2642" s="90" t="s">
        <v>84</v>
      </c>
      <c r="AB2642" s="90" t="s">
        <v>819</v>
      </c>
      <c r="AC2642" s="90" t="s">
        <v>359</v>
      </c>
      <c r="AD2642" s="90" t="s">
        <v>87</v>
      </c>
      <c r="AE2642" s="90" t="s">
        <v>61</v>
      </c>
      <c r="AF2642" s="90" t="s">
        <v>61</v>
      </c>
      <c r="AG2642" s="90" t="s">
        <v>89</v>
      </c>
      <c r="AH2642" s="90" t="s">
        <v>89</v>
      </c>
      <c r="AI2642" s="90" t="s">
        <v>88</v>
      </c>
      <c r="AJ2642" s="90" t="s">
        <v>88</v>
      </c>
      <c r="AK2642" s="90" t="s">
        <v>88</v>
      </c>
      <c r="AL2642" s="90" t="s">
        <v>88</v>
      </c>
      <c r="AM2642" s="90" t="s">
        <v>88</v>
      </c>
      <c r="AN2642" s="90" t="s">
        <v>88</v>
      </c>
      <c r="AO2642" s="90" t="s">
        <v>88</v>
      </c>
      <c r="AP2642" s="90" t="s">
        <v>89</v>
      </c>
      <c r="AQ2642" s="90" t="s">
        <v>90</v>
      </c>
      <c r="AR2642" s="90" t="s">
        <v>90</v>
      </c>
      <c r="AS2642" s="90" t="s">
        <v>91</v>
      </c>
      <c r="AT2642" s="90" t="s">
        <v>92</v>
      </c>
      <c r="AU2642" s="90" t="s">
        <v>92</v>
      </c>
      <c r="AV2642" s="90" t="s">
        <v>93</v>
      </c>
      <c r="AW2642" s="90" t="s">
        <v>1657</v>
      </c>
      <c r="AX2642" s="90" t="s">
        <v>24201</v>
      </c>
      <c r="AY2642" s="90" t="s">
        <v>1659</v>
      </c>
      <c r="AZ2642" s="90" t="s">
        <v>24201</v>
      </c>
      <c r="BA2642" s="90" t="s">
        <v>97</v>
      </c>
      <c r="BB2642" s="90" t="s">
        <v>24202</v>
      </c>
      <c r="BC2642" s="90" t="s">
        <v>99</v>
      </c>
      <c r="BD2642" s="90" t="s">
        <v>100</v>
      </c>
      <c r="BE2642" s="90" t="s">
        <v>61</v>
      </c>
      <c r="BF2642" s="90" t="s">
        <v>262</v>
      </c>
      <c r="BG2642" s="90" t="s">
        <v>101</v>
      </c>
    </row>
    <row r="2643" s="85" customFormat="1" ht="19" customHeight="1" spans="1:59">
      <c r="A2643" s="90" t="s">
        <v>441</v>
      </c>
      <c r="B2643" s="90" t="s">
        <v>442</v>
      </c>
      <c r="C2643" s="90" t="s">
        <v>1270</v>
      </c>
      <c r="D2643" s="90" t="s">
        <v>1271</v>
      </c>
      <c r="E2643" s="90" t="s">
        <v>24203</v>
      </c>
      <c r="F2643" s="90" t="s">
        <v>1533</v>
      </c>
      <c r="G2643" s="90" t="s">
        <v>1533</v>
      </c>
      <c r="H2643" s="90" t="s">
        <v>109</v>
      </c>
      <c r="I2643" s="90" t="s">
        <v>24204</v>
      </c>
      <c r="J2643" s="90" t="s">
        <v>24205</v>
      </c>
      <c r="K2643" s="90" t="s">
        <v>24206</v>
      </c>
      <c r="L2643" s="90" t="s">
        <v>73</v>
      </c>
      <c r="M2643" s="90" t="s">
        <v>13041</v>
      </c>
      <c r="N2643" s="90" t="s">
        <v>2596</v>
      </c>
      <c r="O2643" s="90" t="s">
        <v>221</v>
      </c>
      <c r="P2643" s="90" t="s">
        <v>222</v>
      </c>
      <c r="Q2643" s="90" t="s">
        <v>206</v>
      </c>
      <c r="R2643" s="90" t="s">
        <v>207</v>
      </c>
      <c r="S2643" s="90" t="s">
        <v>24207</v>
      </c>
      <c r="T2643" s="90" t="s">
        <v>380</v>
      </c>
      <c r="U2643" s="15">
        <v>30000</v>
      </c>
      <c r="V2643" s="15">
        <v>123000</v>
      </c>
      <c r="W2643" s="15">
        <v>80000</v>
      </c>
      <c r="X2643" s="15">
        <v>25000</v>
      </c>
      <c r="Y2643" s="90" t="s">
        <v>143</v>
      </c>
      <c r="Z2643" s="90" t="s">
        <v>83</v>
      </c>
      <c r="AA2643" s="90" t="s">
        <v>84</v>
      </c>
      <c r="AB2643" s="90" t="s">
        <v>24208</v>
      </c>
      <c r="AC2643" s="90" t="s">
        <v>121</v>
      </c>
      <c r="AD2643" s="90" t="s">
        <v>87</v>
      </c>
      <c r="AE2643" s="90" t="s">
        <v>61</v>
      </c>
      <c r="AF2643" s="90" t="s">
        <v>61</v>
      </c>
      <c r="AG2643" s="90" t="s">
        <v>89</v>
      </c>
      <c r="AH2643" s="90" t="s">
        <v>89</v>
      </c>
      <c r="AI2643" s="90" t="s">
        <v>89</v>
      </c>
      <c r="AJ2643" s="90" t="s">
        <v>89</v>
      </c>
      <c r="AK2643" s="90" t="s">
        <v>89</v>
      </c>
      <c r="AL2643" s="90" t="s">
        <v>89</v>
      </c>
      <c r="AM2643" s="90" t="s">
        <v>89</v>
      </c>
      <c r="AN2643" s="90" t="s">
        <v>89</v>
      </c>
      <c r="AO2643" s="90" t="s">
        <v>89</v>
      </c>
      <c r="AP2643" s="90" t="s">
        <v>89</v>
      </c>
      <c r="AQ2643" s="90" t="s">
        <v>90</v>
      </c>
      <c r="AR2643" s="90" t="s">
        <v>90</v>
      </c>
      <c r="AS2643" s="90" t="s">
        <v>91</v>
      </c>
      <c r="AT2643" s="90" t="s">
        <v>92</v>
      </c>
      <c r="AU2643" s="90" t="s">
        <v>92</v>
      </c>
      <c r="AV2643" s="90" t="s">
        <v>93</v>
      </c>
      <c r="AW2643" s="90" t="s">
        <v>24209</v>
      </c>
      <c r="AX2643" s="90" t="s">
        <v>24210</v>
      </c>
      <c r="AY2643" s="90" t="s">
        <v>24211</v>
      </c>
      <c r="AZ2643" s="90" t="s">
        <v>24210</v>
      </c>
      <c r="BA2643" s="90" t="s">
        <v>97</v>
      </c>
      <c r="BB2643" s="90" t="s">
        <v>24212</v>
      </c>
      <c r="BC2643" s="90" t="s">
        <v>99</v>
      </c>
      <c r="BD2643" s="90" t="s">
        <v>150</v>
      </c>
      <c r="BE2643" s="90" t="s">
        <v>61</v>
      </c>
      <c r="BF2643" s="90" t="s">
        <v>380</v>
      </c>
      <c r="BG2643" s="90" t="s">
        <v>101</v>
      </c>
    </row>
    <row r="2644" s="85" customFormat="1" ht="19" customHeight="1" spans="1:59">
      <c r="A2644" s="90" t="s">
        <v>267</v>
      </c>
      <c r="B2644" s="90" t="s">
        <v>268</v>
      </c>
      <c r="C2644" s="90" t="s">
        <v>2771</v>
      </c>
      <c r="D2644" s="90" t="s">
        <v>2772</v>
      </c>
      <c r="E2644" s="90" t="s">
        <v>2773</v>
      </c>
      <c r="F2644" s="90" t="s">
        <v>24213</v>
      </c>
      <c r="G2644" s="90" t="s">
        <v>9787</v>
      </c>
      <c r="H2644" s="90" t="s">
        <v>1795</v>
      </c>
      <c r="I2644" s="90" t="s">
        <v>24214</v>
      </c>
      <c r="J2644" s="90" t="s">
        <v>24215</v>
      </c>
      <c r="K2644" s="90" t="s">
        <v>24216</v>
      </c>
      <c r="L2644" s="90" t="s">
        <v>73</v>
      </c>
      <c r="M2644" s="90" t="s">
        <v>508</v>
      </c>
      <c r="N2644" s="90" t="s">
        <v>527</v>
      </c>
      <c r="O2644" s="90" t="s">
        <v>7997</v>
      </c>
      <c r="P2644" s="90" t="s">
        <v>7998</v>
      </c>
      <c r="Q2644" s="90" t="s">
        <v>1802</v>
      </c>
      <c r="R2644" s="90" t="s">
        <v>1803</v>
      </c>
      <c r="S2644" s="90" t="s">
        <v>24217</v>
      </c>
      <c r="T2644" s="90" t="s">
        <v>209</v>
      </c>
      <c r="U2644" s="15">
        <v>0</v>
      </c>
      <c r="V2644" s="15">
        <v>11500</v>
      </c>
      <c r="W2644" s="15">
        <v>9200</v>
      </c>
      <c r="X2644" s="15">
        <v>1000</v>
      </c>
      <c r="Y2644" s="90" t="s">
        <v>82</v>
      </c>
      <c r="Z2644" s="90" t="s">
        <v>83</v>
      </c>
      <c r="AA2644" s="90" t="s">
        <v>84</v>
      </c>
      <c r="AB2644" s="90" t="s">
        <v>2782</v>
      </c>
      <c r="AC2644" s="90" t="s">
        <v>145</v>
      </c>
      <c r="AD2644" s="90" t="s">
        <v>87</v>
      </c>
      <c r="AE2644" s="90" t="s">
        <v>61</v>
      </c>
      <c r="AF2644" s="90" t="s">
        <v>61</v>
      </c>
      <c r="AG2644" s="90" t="s">
        <v>89</v>
      </c>
      <c r="AH2644" s="90" t="s">
        <v>89</v>
      </c>
      <c r="AI2644" s="90" t="s">
        <v>89</v>
      </c>
      <c r="AJ2644" s="90" t="s">
        <v>88</v>
      </c>
      <c r="AK2644" s="90" t="s">
        <v>89</v>
      </c>
      <c r="AL2644" s="90" t="s">
        <v>89</v>
      </c>
      <c r="AM2644" s="90" t="s">
        <v>89</v>
      </c>
      <c r="AN2644" s="90" t="s">
        <v>88</v>
      </c>
      <c r="AO2644" s="90" t="s">
        <v>88</v>
      </c>
      <c r="AP2644" s="90" t="s">
        <v>89</v>
      </c>
      <c r="AQ2644" s="90" t="s">
        <v>90</v>
      </c>
      <c r="AR2644" s="90" t="s">
        <v>90</v>
      </c>
      <c r="AS2644" s="90" t="s">
        <v>91</v>
      </c>
      <c r="AT2644" s="90" t="s">
        <v>92</v>
      </c>
      <c r="AU2644" s="90" t="s">
        <v>92</v>
      </c>
      <c r="AV2644" s="90" t="s">
        <v>93</v>
      </c>
      <c r="AW2644" s="90" t="s">
        <v>2783</v>
      </c>
      <c r="AX2644" s="90" t="s">
        <v>24218</v>
      </c>
      <c r="AY2644" s="90" t="s">
        <v>2785</v>
      </c>
      <c r="AZ2644" s="90" t="s">
        <v>24218</v>
      </c>
      <c r="BA2644" s="90" t="s">
        <v>97</v>
      </c>
      <c r="BB2644" s="90" t="s">
        <v>24219</v>
      </c>
      <c r="BC2644" s="90" t="s">
        <v>99</v>
      </c>
      <c r="BD2644" s="90" t="s">
        <v>100</v>
      </c>
      <c r="BE2644" s="90" t="s">
        <v>61</v>
      </c>
      <c r="BF2644" s="90" t="s">
        <v>209</v>
      </c>
      <c r="BG2644" s="90" t="s">
        <v>101</v>
      </c>
    </row>
    <row r="2645" s="85" customFormat="1" ht="19" customHeight="1" spans="1:59">
      <c r="A2645" s="90" t="s">
        <v>126</v>
      </c>
      <c r="B2645" s="90" t="s">
        <v>127</v>
      </c>
      <c r="C2645" s="90" t="s">
        <v>196</v>
      </c>
      <c r="D2645" s="90" t="s">
        <v>197</v>
      </c>
      <c r="E2645" s="90" t="s">
        <v>18975</v>
      </c>
      <c r="F2645" s="90" t="s">
        <v>636</v>
      </c>
      <c r="G2645" s="90" t="s">
        <v>636</v>
      </c>
      <c r="H2645" s="90" t="s">
        <v>69</v>
      </c>
      <c r="I2645" s="90" t="s">
        <v>24220</v>
      </c>
      <c r="J2645" s="90" t="s">
        <v>24221</v>
      </c>
      <c r="K2645" s="90" t="s">
        <v>24222</v>
      </c>
      <c r="L2645" s="90" t="s">
        <v>73</v>
      </c>
      <c r="M2645" s="90" t="s">
        <v>74</v>
      </c>
      <c r="N2645" s="90" t="s">
        <v>326</v>
      </c>
      <c r="O2645" s="90" t="s">
        <v>76</v>
      </c>
      <c r="P2645" s="90" t="s">
        <v>77</v>
      </c>
      <c r="Q2645" s="90" t="s">
        <v>277</v>
      </c>
      <c r="R2645" s="90" t="s">
        <v>278</v>
      </c>
      <c r="S2645" s="90" t="s">
        <v>24223</v>
      </c>
      <c r="T2645" s="90" t="s">
        <v>328</v>
      </c>
      <c r="U2645" s="15">
        <v>0</v>
      </c>
      <c r="V2645" s="15">
        <v>30299.91</v>
      </c>
      <c r="W2645" s="15">
        <v>24734</v>
      </c>
      <c r="X2645" s="15">
        <v>24734</v>
      </c>
      <c r="Y2645" s="90" t="s">
        <v>82</v>
      </c>
      <c r="Z2645" s="90" t="s">
        <v>83</v>
      </c>
      <c r="AA2645" s="90" t="s">
        <v>84</v>
      </c>
      <c r="AB2645" s="90" t="s">
        <v>18980</v>
      </c>
      <c r="AC2645" s="90" t="s">
        <v>191</v>
      </c>
      <c r="AD2645" s="90" t="s">
        <v>87</v>
      </c>
      <c r="AE2645" s="90" t="s">
        <v>61</v>
      </c>
      <c r="AF2645" s="90" t="s">
        <v>61</v>
      </c>
      <c r="AG2645" s="90" t="s">
        <v>89</v>
      </c>
      <c r="AH2645" s="90" t="s">
        <v>88</v>
      </c>
      <c r="AI2645" s="90" t="s">
        <v>88</v>
      </c>
      <c r="AJ2645" s="90" t="s">
        <v>88</v>
      </c>
      <c r="AK2645" s="90" t="s">
        <v>89</v>
      </c>
      <c r="AL2645" s="90" t="s">
        <v>88</v>
      </c>
      <c r="AM2645" s="90" t="s">
        <v>88</v>
      </c>
      <c r="AN2645" s="90" t="s">
        <v>88</v>
      </c>
      <c r="AO2645" s="90" t="s">
        <v>88</v>
      </c>
      <c r="AP2645" s="90" t="s">
        <v>89</v>
      </c>
      <c r="AQ2645" s="90" t="s">
        <v>90</v>
      </c>
      <c r="AR2645" s="90" t="s">
        <v>90</v>
      </c>
      <c r="AS2645" s="90" t="s">
        <v>91</v>
      </c>
      <c r="AT2645" s="90" t="s">
        <v>92</v>
      </c>
      <c r="AU2645" s="90" t="s">
        <v>92</v>
      </c>
      <c r="AV2645" s="90" t="s">
        <v>93</v>
      </c>
      <c r="AW2645" s="90" t="s">
        <v>18981</v>
      </c>
      <c r="AX2645" s="90" t="s">
        <v>24224</v>
      </c>
      <c r="AY2645" s="90" t="s">
        <v>18983</v>
      </c>
      <c r="AZ2645" s="90" t="s">
        <v>24224</v>
      </c>
      <c r="BA2645" s="90" t="s">
        <v>97</v>
      </c>
      <c r="BB2645" s="90" t="s">
        <v>24225</v>
      </c>
      <c r="BC2645" s="90" t="s">
        <v>99</v>
      </c>
      <c r="BD2645" s="90" t="s">
        <v>100</v>
      </c>
      <c r="BE2645" s="90" t="s">
        <v>61</v>
      </c>
      <c r="BF2645" s="90" t="s">
        <v>328</v>
      </c>
      <c r="BG2645" s="90" t="s">
        <v>101</v>
      </c>
    </row>
    <row r="2646" s="85" customFormat="1" ht="19" customHeight="1" spans="1:59">
      <c r="A2646" s="90" t="s">
        <v>226</v>
      </c>
      <c r="B2646" s="90" t="s">
        <v>227</v>
      </c>
      <c r="C2646" s="90" t="s">
        <v>334</v>
      </c>
      <c r="D2646" s="90" t="s">
        <v>335</v>
      </c>
      <c r="E2646" s="90" t="s">
        <v>14803</v>
      </c>
      <c r="F2646" s="90" t="s">
        <v>7044</v>
      </c>
      <c r="G2646" s="90" t="s">
        <v>876</v>
      </c>
      <c r="H2646" s="90" t="s">
        <v>109</v>
      </c>
      <c r="I2646" s="90" t="s">
        <v>24226</v>
      </c>
      <c r="J2646" s="90" t="s">
        <v>24227</v>
      </c>
      <c r="K2646" s="90" t="s">
        <v>24228</v>
      </c>
      <c r="L2646" s="90" t="s">
        <v>73</v>
      </c>
      <c r="M2646" s="90" t="s">
        <v>4208</v>
      </c>
      <c r="N2646" s="90" t="s">
        <v>1847</v>
      </c>
      <c r="O2646" s="90" t="s">
        <v>1117</v>
      </c>
      <c r="P2646" s="90" t="s">
        <v>1118</v>
      </c>
      <c r="Q2646" s="90" t="s">
        <v>259</v>
      </c>
      <c r="R2646" s="90" t="s">
        <v>260</v>
      </c>
      <c r="S2646" s="90" t="s">
        <v>24229</v>
      </c>
      <c r="T2646" s="90" t="s">
        <v>119</v>
      </c>
      <c r="U2646" s="15">
        <v>0</v>
      </c>
      <c r="V2646" s="15">
        <v>8100</v>
      </c>
      <c r="W2646" s="15">
        <v>4000</v>
      </c>
      <c r="X2646" s="15">
        <v>4000</v>
      </c>
      <c r="Y2646" s="90" t="s">
        <v>82</v>
      </c>
      <c r="Z2646" s="90" t="s">
        <v>83</v>
      </c>
      <c r="AA2646" s="90" t="s">
        <v>84</v>
      </c>
      <c r="AB2646" s="90" t="s">
        <v>14809</v>
      </c>
      <c r="AC2646" s="90" t="s">
        <v>121</v>
      </c>
      <c r="AD2646" s="90" t="s">
        <v>87</v>
      </c>
      <c r="AE2646" s="90" t="s">
        <v>61</v>
      </c>
      <c r="AF2646" s="90" t="s">
        <v>61</v>
      </c>
      <c r="AG2646" s="90" t="s">
        <v>89</v>
      </c>
      <c r="AH2646" s="90" t="s">
        <v>89</v>
      </c>
      <c r="AI2646" s="90" t="s">
        <v>89</v>
      </c>
      <c r="AJ2646" s="90" t="s">
        <v>89</v>
      </c>
      <c r="AK2646" s="90" t="s">
        <v>89</v>
      </c>
      <c r="AL2646" s="90" t="s">
        <v>89</v>
      </c>
      <c r="AM2646" s="90" t="s">
        <v>89</v>
      </c>
      <c r="AN2646" s="90" t="s">
        <v>89</v>
      </c>
      <c r="AO2646" s="90" t="s">
        <v>88</v>
      </c>
      <c r="AP2646" s="90" t="s">
        <v>89</v>
      </c>
      <c r="AQ2646" s="90" t="s">
        <v>90</v>
      </c>
      <c r="AR2646" s="90" t="s">
        <v>90</v>
      </c>
      <c r="AS2646" s="90" t="s">
        <v>91</v>
      </c>
      <c r="AT2646" s="90" t="s">
        <v>92</v>
      </c>
      <c r="AU2646" s="90" t="s">
        <v>92</v>
      </c>
      <c r="AV2646" s="90" t="s">
        <v>93</v>
      </c>
      <c r="AW2646" s="90" t="s">
        <v>14810</v>
      </c>
      <c r="AX2646" s="90" t="s">
        <v>24230</v>
      </c>
      <c r="AY2646" s="90" t="s">
        <v>14812</v>
      </c>
      <c r="AZ2646" s="90" t="s">
        <v>24230</v>
      </c>
      <c r="BA2646" s="90" t="s">
        <v>97</v>
      </c>
      <c r="BB2646" s="90" t="s">
        <v>24231</v>
      </c>
      <c r="BC2646" s="90" t="s">
        <v>99</v>
      </c>
      <c r="BD2646" s="90" t="s">
        <v>100</v>
      </c>
      <c r="BE2646" s="90" t="s">
        <v>61</v>
      </c>
      <c r="BF2646" s="90" t="s">
        <v>119</v>
      </c>
      <c r="BG2646" s="90" t="s">
        <v>101</v>
      </c>
    </row>
    <row r="2647" s="85" customFormat="1" ht="19" customHeight="1" spans="1:59">
      <c r="A2647" s="90" t="s">
        <v>1774</v>
      </c>
      <c r="B2647" s="90" t="s">
        <v>1775</v>
      </c>
      <c r="C2647" s="90" t="s">
        <v>6861</v>
      </c>
      <c r="D2647" s="90" t="s">
        <v>6862</v>
      </c>
      <c r="E2647" s="90" t="s">
        <v>7862</v>
      </c>
      <c r="F2647" s="90" t="s">
        <v>6864</v>
      </c>
      <c r="G2647" s="90" t="s">
        <v>1780</v>
      </c>
      <c r="H2647" s="90" t="s">
        <v>539</v>
      </c>
      <c r="I2647" s="90" t="s">
        <v>24232</v>
      </c>
      <c r="J2647" s="90" t="s">
        <v>24233</v>
      </c>
      <c r="K2647" s="90" t="s">
        <v>24234</v>
      </c>
      <c r="L2647" s="90" t="s">
        <v>73</v>
      </c>
      <c r="M2647" s="90" t="s">
        <v>24235</v>
      </c>
      <c r="N2647" s="90" t="s">
        <v>342</v>
      </c>
      <c r="O2647" s="90" t="s">
        <v>4278</v>
      </c>
      <c r="P2647" s="90" t="s">
        <v>4279</v>
      </c>
      <c r="Q2647" s="90" t="s">
        <v>2192</v>
      </c>
      <c r="R2647" s="90" t="s">
        <v>2193</v>
      </c>
      <c r="S2647" s="90" t="s">
        <v>24236</v>
      </c>
      <c r="T2647" s="90" t="s">
        <v>209</v>
      </c>
      <c r="U2647" s="15">
        <v>0</v>
      </c>
      <c r="V2647" s="15">
        <v>379200</v>
      </c>
      <c r="W2647" s="15">
        <v>300000</v>
      </c>
      <c r="X2647" s="15">
        <v>28000</v>
      </c>
      <c r="Y2647" s="90" t="s">
        <v>143</v>
      </c>
      <c r="Z2647" s="90" t="s">
        <v>83</v>
      </c>
      <c r="AA2647" s="90" t="s">
        <v>84</v>
      </c>
      <c r="AB2647" s="90" t="s">
        <v>7868</v>
      </c>
      <c r="AC2647" s="90" t="s">
        <v>359</v>
      </c>
      <c r="AD2647" s="90" t="s">
        <v>87</v>
      </c>
      <c r="AE2647" s="90" t="s">
        <v>61</v>
      </c>
      <c r="AF2647" s="90" t="s">
        <v>61</v>
      </c>
      <c r="AG2647" s="90" t="s">
        <v>89</v>
      </c>
      <c r="AH2647" s="90" t="s">
        <v>89</v>
      </c>
      <c r="AI2647" s="90" t="s">
        <v>89</v>
      </c>
      <c r="AJ2647" s="90" t="s">
        <v>89</v>
      </c>
      <c r="AK2647" s="90" t="s">
        <v>89</v>
      </c>
      <c r="AL2647" s="90" t="s">
        <v>89</v>
      </c>
      <c r="AM2647" s="90" t="s">
        <v>89</v>
      </c>
      <c r="AN2647" s="90" t="s">
        <v>89</v>
      </c>
      <c r="AO2647" s="90" t="s">
        <v>89</v>
      </c>
      <c r="AP2647" s="90" t="s">
        <v>89</v>
      </c>
      <c r="AQ2647" s="90" t="s">
        <v>90</v>
      </c>
      <c r="AR2647" s="90" t="s">
        <v>90</v>
      </c>
      <c r="AS2647" s="90" t="s">
        <v>91</v>
      </c>
      <c r="AT2647" s="90" t="s">
        <v>92</v>
      </c>
      <c r="AU2647" s="90" t="s">
        <v>92</v>
      </c>
      <c r="AV2647" s="90" t="s">
        <v>93</v>
      </c>
      <c r="AW2647" s="90" t="s">
        <v>7869</v>
      </c>
      <c r="AX2647" s="90" t="s">
        <v>24237</v>
      </c>
      <c r="AY2647" s="90" t="s">
        <v>7871</v>
      </c>
      <c r="AZ2647" s="90" t="s">
        <v>24237</v>
      </c>
      <c r="BA2647" s="90" t="s">
        <v>215</v>
      </c>
      <c r="BB2647" s="90" t="s">
        <v>24238</v>
      </c>
      <c r="BC2647" s="90" t="s">
        <v>99</v>
      </c>
      <c r="BD2647" s="90" t="s">
        <v>150</v>
      </c>
      <c r="BE2647" s="90" t="s">
        <v>61</v>
      </c>
      <c r="BF2647" s="90" t="s">
        <v>209</v>
      </c>
      <c r="BG2647" s="90" t="s">
        <v>101</v>
      </c>
    </row>
    <row r="2648" s="85" customFormat="1" ht="19" customHeight="1" spans="1:59">
      <c r="A2648" s="90" t="s">
        <v>102</v>
      </c>
      <c r="B2648" s="90" t="s">
        <v>103</v>
      </c>
      <c r="C2648" s="90" t="s">
        <v>4432</v>
      </c>
      <c r="D2648" s="90" t="s">
        <v>4433</v>
      </c>
      <c r="E2648" s="90" t="s">
        <v>19875</v>
      </c>
      <c r="F2648" s="90" t="s">
        <v>19876</v>
      </c>
      <c r="G2648" s="90" t="s">
        <v>5674</v>
      </c>
      <c r="H2648" s="90" t="s">
        <v>1130</v>
      </c>
      <c r="I2648" s="90" t="s">
        <v>24239</v>
      </c>
      <c r="J2648" s="90" t="s">
        <v>24240</v>
      </c>
      <c r="K2648" s="90" t="s">
        <v>24241</v>
      </c>
      <c r="L2648" s="90" t="s">
        <v>73</v>
      </c>
      <c r="M2648" s="90" t="s">
        <v>24242</v>
      </c>
      <c r="N2648" s="90" t="s">
        <v>811</v>
      </c>
      <c r="O2648" s="90" t="s">
        <v>610</v>
      </c>
      <c r="P2648" s="90" t="s">
        <v>611</v>
      </c>
      <c r="Q2648" s="90" t="s">
        <v>1669</v>
      </c>
      <c r="R2648" s="90" t="s">
        <v>1670</v>
      </c>
      <c r="S2648" s="90" t="s">
        <v>24243</v>
      </c>
      <c r="T2648" s="90" t="s">
        <v>262</v>
      </c>
      <c r="U2648" s="15">
        <v>0</v>
      </c>
      <c r="V2648" s="15">
        <v>5000</v>
      </c>
      <c r="W2648" s="15">
        <v>4000</v>
      </c>
      <c r="X2648" s="15">
        <v>1000</v>
      </c>
      <c r="Y2648" s="90" t="s">
        <v>143</v>
      </c>
      <c r="Z2648" s="90" t="s">
        <v>83</v>
      </c>
      <c r="AA2648" s="90" t="s">
        <v>84</v>
      </c>
      <c r="AB2648" s="90" t="s">
        <v>19881</v>
      </c>
      <c r="AC2648" s="90" t="s">
        <v>359</v>
      </c>
      <c r="AD2648" s="90" t="s">
        <v>87</v>
      </c>
      <c r="AE2648" s="90" t="s">
        <v>61</v>
      </c>
      <c r="AF2648" s="90" t="s">
        <v>61</v>
      </c>
      <c r="AG2648" s="90" t="s">
        <v>89</v>
      </c>
      <c r="AH2648" s="90" t="s">
        <v>89</v>
      </c>
      <c r="AI2648" s="90" t="s">
        <v>89</v>
      </c>
      <c r="AJ2648" s="90" t="s">
        <v>89</v>
      </c>
      <c r="AK2648" s="90" t="s">
        <v>89</v>
      </c>
      <c r="AL2648" s="90" t="s">
        <v>89</v>
      </c>
      <c r="AM2648" s="90" t="s">
        <v>89</v>
      </c>
      <c r="AN2648" s="90" t="s">
        <v>89</v>
      </c>
      <c r="AO2648" s="90" t="s">
        <v>89</v>
      </c>
      <c r="AP2648" s="90" t="s">
        <v>89</v>
      </c>
      <c r="AQ2648" s="90" t="s">
        <v>90</v>
      </c>
      <c r="AR2648" s="90" t="s">
        <v>90</v>
      </c>
      <c r="AS2648" s="90" t="s">
        <v>91</v>
      </c>
      <c r="AT2648" s="90" t="s">
        <v>92</v>
      </c>
      <c r="AU2648" s="90" t="s">
        <v>92</v>
      </c>
      <c r="AV2648" s="90" t="s">
        <v>93</v>
      </c>
      <c r="AW2648" s="90" t="s">
        <v>19882</v>
      </c>
      <c r="AX2648" s="90" t="s">
        <v>24244</v>
      </c>
      <c r="AY2648" s="90" t="s">
        <v>19884</v>
      </c>
      <c r="AZ2648" s="90" t="s">
        <v>24244</v>
      </c>
      <c r="BA2648" s="90" t="s">
        <v>215</v>
      </c>
      <c r="BB2648" s="90" t="s">
        <v>24245</v>
      </c>
      <c r="BC2648" s="90" t="s">
        <v>99</v>
      </c>
      <c r="BD2648" s="90" t="s">
        <v>150</v>
      </c>
      <c r="BE2648" s="90" t="s">
        <v>61</v>
      </c>
      <c r="BF2648" s="90" t="s">
        <v>262</v>
      </c>
      <c r="BG2648" s="90" t="s">
        <v>101</v>
      </c>
    </row>
    <row r="2649" s="85" customFormat="1" ht="19" customHeight="1" spans="1:59">
      <c r="A2649" s="90" t="s">
        <v>151</v>
      </c>
      <c r="B2649" s="90" t="s">
        <v>152</v>
      </c>
      <c r="C2649" s="90" t="s">
        <v>1125</v>
      </c>
      <c r="D2649" s="90" t="s">
        <v>1126</v>
      </c>
      <c r="E2649" s="90" t="s">
        <v>5024</v>
      </c>
      <c r="F2649" s="90" t="s">
        <v>24246</v>
      </c>
      <c r="G2649" s="90" t="s">
        <v>2333</v>
      </c>
      <c r="H2649" s="90" t="s">
        <v>539</v>
      </c>
      <c r="I2649" s="90" t="s">
        <v>24247</v>
      </c>
      <c r="J2649" s="90" t="s">
        <v>24248</v>
      </c>
      <c r="K2649" s="90" t="s">
        <v>24249</v>
      </c>
      <c r="L2649" s="90" t="s">
        <v>73</v>
      </c>
      <c r="M2649" s="90" t="s">
        <v>24250</v>
      </c>
      <c r="N2649" s="90" t="s">
        <v>24251</v>
      </c>
      <c r="O2649" s="90" t="s">
        <v>11073</v>
      </c>
      <c r="P2649" s="90" t="s">
        <v>5888</v>
      </c>
      <c r="Q2649" s="90" t="s">
        <v>1877</v>
      </c>
      <c r="R2649" s="90" t="s">
        <v>1878</v>
      </c>
      <c r="S2649" s="90" t="s">
        <v>24252</v>
      </c>
      <c r="T2649" s="90" t="s">
        <v>119</v>
      </c>
      <c r="U2649" s="15">
        <v>0</v>
      </c>
      <c r="V2649" s="15">
        <v>46000</v>
      </c>
      <c r="W2649" s="15">
        <v>25600</v>
      </c>
      <c r="X2649" s="15">
        <v>11000</v>
      </c>
      <c r="Y2649" s="90" t="s">
        <v>143</v>
      </c>
      <c r="Z2649" s="90" t="s">
        <v>83</v>
      </c>
      <c r="AA2649" s="90" t="s">
        <v>84</v>
      </c>
      <c r="AB2649" s="90" t="s">
        <v>5030</v>
      </c>
      <c r="AC2649" s="90" t="s">
        <v>145</v>
      </c>
      <c r="AD2649" s="90" t="s">
        <v>87</v>
      </c>
      <c r="AE2649" s="90" t="s">
        <v>61</v>
      </c>
      <c r="AF2649" s="90" t="s">
        <v>5524</v>
      </c>
      <c r="AG2649" s="90" t="s">
        <v>89</v>
      </c>
      <c r="AH2649" s="90" t="s">
        <v>89</v>
      </c>
      <c r="AI2649" s="90" t="s">
        <v>89</v>
      </c>
      <c r="AJ2649" s="90" t="s">
        <v>89</v>
      </c>
      <c r="AK2649" s="90" t="s">
        <v>89</v>
      </c>
      <c r="AL2649" s="90" t="s">
        <v>88</v>
      </c>
      <c r="AM2649" s="90" t="s">
        <v>88</v>
      </c>
      <c r="AN2649" s="90" t="s">
        <v>88</v>
      </c>
      <c r="AO2649" s="90" t="s">
        <v>88</v>
      </c>
      <c r="AP2649" s="90" t="s">
        <v>89</v>
      </c>
      <c r="AQ2649" s="90" t="s">
        <v>90</v>
      </c>
      <c r="AR2649" s="90" t="s">
        <v>90</v>
      </c>
      <c r="AS2649" s="90" t="s">
        <v>91</v>
      </c>
      <c r="AT2649" s="90" t="s">
        <v>92</v>
      </c>
      <c r="AU2649" s="90" t="s">
        <v>92</v>
      </c>
      <c r="AV2649" s="90" t="s">
        <v>93</v>
      </c>
      <c r="AW2649" s="90" t="s">
        <v>5031</v>
      </c>
      <c r="AX2649" s="90" t="s">
        <v>24253</v>
      </c>
      <c r="AY2649" s="90" t="s">
        <v>5033</v>
      </c>
      <c r="AZ2649" s="90" t="s">
        <v>24253</v>
      </c>
      <c r="BA2649" s="90" t="s">
        <v>97</v>
      </c>
      <c r="BB2649" s="90" t="s">
        <v>24254</v>
      </c>
      <c r="BC2649" s="90" t="s">
        <v>99</v>
      </c>
      <c r="BD2649" s="90" t="s">
        <v>150</v>
      </c>
      <c r="BE2649" s="90" t="s">
        <v>61</v>
      </c>
      <c r="BF2649" s="90" t="s">
        <v>119</v>
      </c>
      <c r="BG2649" s="90" t="s">
        <v>101</v>
      </c>
    </row>
    <row r="2650" s="85" customFormat="1" ht="19" customHeight="1" spans="1:59">
      <c r="A2650" s="90" t="s">
        <v>441</v>
      </c>
      <c r="B2650" s="90" t="s">
        <v>442</v>
      </c>
      <c r="C2650" s="90" t="s">
        <v>8339</v>
      </c>
      <c r="D2650" s="90" t="s">
        <v>8340</v>
      </c>
      <c r="E2650" s="90" t="s">
        <v>8341</v>
      </c>
      <c r="F2650" s="90" t="s">
        <v>8342</v>
      </c>
      <c r="G2650" s="90" t="s">
        <v>4975</v>
      </c>
      <c r="H2650" s="90" t="s">
        <v>539</v>
      </c>
      <c r="I2650" s="90" t="s">
        <v>24255</v>
      </c>
      <c r="J2650" s="90" t="s">
        <v>24256</v>
      </c>
      <c r="K2650" s="90" t="s">
        <v>24257</v>
      </c>
      <c r="L2650" s="90" t="s">
        <v>73</v>
      </c>
      <c r="M2650" s="90" t="s">
        <v>17963</v>
      </c>
      <c r="N2650" s="90" t="s">
        <v>18836</v>
      </c>
      <c r="O2650" s="90" t="s">
        <v>398</v>
      </c>
      <c r="P2650" s="90" t="s">
        <v>399</v>
      </c>
      <c r="Q2650" s="90" t="s">
        <v>240</v>
      </c>
      <c r="R2650" s="90" t="s">
        <v>241</v>
      </c>
      <c r="S2650" s="90" t="s">
        <v>24258</v>
      </c>
      <c r="T2650" s="90" t="s">
        <v>380</v>
      </c>
      <c r="U2650" s="15">
        <v>0</v>
      </c>
      <c r="V2650" s="15">
        <v>67000</v>
      </c>
      <c r="W2650" s="15">
        <v>40000</v>
      </c>
      <c r="X2650" s="15">
        <v>12000</v>
      </c>
      <c r="Y2650" s="90" t="s">
        <v>143</v>
      </c>
      <c r="Z2650" s="90" t="s">
        <v>83</v>
      </c>
      <c r="AA2650" s="90" t="s">
        <v>84</v>
      </c>
      <c r="AB2650" s="90" t="s">
        <v>8342</v>
      </c>
      <c r="AC2650" s="90" t="s">
        <v>145</v>
      </c>
      <c r="AD2650" s="90" t="s">
        <v>87</v>
      </c>
      <c r="AE2650" s="90" t="s">
        <v>61</v>
      </c>
      <c r="AF2650" s="90" t="s">
        <v>61</v>
      </c>
      <c r="AG2650" s="90" t="s">
        <v>89</v>
      </c>
      <c r="AH2650" s="90" t="s">
        <v>89</v>
      </c>
      <c r="AI2650" s="90" t="s">
        <v>89</v>
      </c>
      <c r="AJ2650" s="90" t="s">
        <v>89</v>
      </c>
      <c r="AK2650" s="90" t="s">
        <v>89</v>
      </c>
      <c r="AL2650" s="90" t="s">
        <v>89</v>
      </c>
      <c r="AM2650" s="90" t="s">
        <v>89</v>
      </c>
      <c r="AN2650" s="90" t="s">
        <v>89</v>
      </c>
      <c r="AO2650" s="90" t="s">
        <v>89</v>
      </c>
      <c r="AP2650" s="90" t="s">
        <v>89</v>
      </c>
      <c r="AQ2650" s="90" t="s">
        <v>90</v>
      </c>
      <c r="AR2650" s="90" t="s">
        <v>90</v>
      </c>
      <c r="AS2650" s="90" t="s">
        <v>91</v>
      </c>
      <c r="AT2650" s="90" t="s">
        <v>92</v>
      </c>
      <c r="AU2650" s="90" t="s">
        <v>92</v>
      </c>
      <c r="AV2650" s="90" t="s">
        <v>93</v>
      </c>
      <c r="AW2650" s="90" t="s">
        <v>8347</v>
      </c>
      <c r="AX2650" s="90" t="s">
        <v>24259</v>
      </c>
      <c r="AY2650" s="90" t="s">
        <v>8349</v>
      </c>
      <c r="AZ2650" s="90" t="s">
        <v>24259</v>
      </c>
      <c r="BA2650" s="90" t="s">
        <v>97</v>
      </c>
      <c r="BB2650" s="90" t="s">
        <v>24260</v>
      </c>
      <c r="BC2650" s="90" t="s">
        <v>99</v>
      </c>
      <c r="BD2650" s="90" t="s">
        <v>150</v>
      </c>
      <c r="BE2650" s="90" t="s">
        <v>61</v>
      </c>
      <c r="BF2650" s="90" t="s">
        <v>380</v>
      </c>
      <c r="BG2650" s="90" t="s">
        <v>101</v>
      </c>
    </row>
    <row r="2651" s="85" customFormat="1" ht="19" customHeight="1" spans="1:59">
      <c r="A2651" s="90" t="s">
        <v>151</v>
      </c>
      <c r="B2651" s="90" t="s">
        <v>152</v>
      </c>
      <c r="C2651" s="90" t="s">
        <v>1125</v>
      </c>
      <c r="D2651" s="90" t="s">
        <v>1126</v>
      </c>
      <c r="E2651" s="90" t="s">
        <v>21491</v>
      </c>
      <c r="F2651" s="90" t="s">
        <v>2675</v>
      </c>
      <c r="G2651" s="90" t="s">
        <v>2333</v>
      </c>
      <c r="H2651" s="90" t="s">
        <v>539</v>
      </c>
      <c r="I2651" s="90" t="s">
        <v>3314</v>
      </c>
      <c r="J2651" s="90" t="s">
        <v>24261</v>
      </c>
      <c r="K2651" s="90" t="s">
        <v>3316</v>
      </c>
      <c r="L2651" s="90" t="s">
        <v>73</v>
      </c>
      <c r="M2651" s="90" t="s">
        <v>2624</v>
      </c>
      <c r="N2651" s="90" t="s">
        <v>811</v>
      </c>
      <c r="O2651" s="90" t="s">
        <v>2244</v>
      </c>
      <c r="P2651" s="90" t="s">
        <v>2245</v>
      </c>
      <c r="Q2651" s="90" t="s">
        <v>546</v>
      </c>
      <c r="R2651" s="90" t="s">
        <v>547</v>
      </c>
      <c r="S2651" s="90" t="s">
        <v>3317</v>
      </c>
      <c r="T2651" s="90" t="s">
        <v>380</v>
      </c>
      <c r="U2651" s="15">
        <v>0</v>
      </c>
      <c r="V2651" s="15">
        <v>22966</v>
      </c>
      <c r="W2651" s="15">
        <v>19800</v>
      </c>
      <c r="X2651" s="15">
        <v>19150</v>
      </c>
      <c r="Y2651" s="90" t="s">
        <v>143</v>
      </c>
      <c r="Z2651" s="90" t="s">
        <v>83</v>
      </c>
      <c r="AA2651" s="90" t="s">
        <v>84</v>
      </c>
      <c r="AB2651" s="90" t="s">
        <v>24262</v>
      </c>
      <c r="AC2651" s="90" t="s">
        <v>359</v>
      </c>
      <c r="AD2651" s="90" t="s">
        <v>87</v>
      </c>
      <c r="AE2651" s="90" t="s">
        <v>61</v>
      </c>
      <c r="AF2651" s="90" t="s">
        <v>61</v>
      </c>
      <c r="AG2651" s="90" t="s">
        <v>89</v>
      </c>
      <c r="AH2651" s="90" t="s">
        <v>89</v>
      </c>
      <c r="AI2651" s="90" t="s">
        <v>89</v>
      </c>
      <c r="AJ2651" s="90" t="s">
        <v>89</v>
      </c>
      <c r="AK2651" s="90" t="s">
        <v>89</v>
      </c>
      <c r="AL2651" s="90" t="s">
        <v>89</v>
      </c>
      <c r="AM2651" s="90" t="s">
        <v>89</v>
      </c>
      <c r="AN2651" s="90" t="s">
        <v>89</v>
      </c>
      <c r="AO2651" s="90" t="s">
        <v>89</v>
      </c>
      <c r="AP2651" s="90" t="s">
        <v>89</v>
      </c>
      <c r="AQ2651" s="90" t="s">
        <v>90</v>
      </c>
      <c r="AR2651" s="90" t="s">
        <v>90</v>
      </c>
      <c r="AS2651" s="90" t="s">
        <v>91</v>
      </c>
      <c r="AT2651" s="90" t="s">
        <v>92</v>
      </c>
      <c r="AU2651" s="90" t="s">
        <v>92</v>
      </c>
      <c r="AV2651" s="90" t="s">
        <v>93</v>
      </c>
      <c r="AW2651" s="90" t="s">
        <v>21494</v>
      </c>
      <c r="AX2651" s="90" t="s">
        <v>24263</v>
      </c>
      <c r="AY2651" s="90" t="s">
        <v>21496</v>
      </c>
      <c r="AZ2651" s="90" t="s">
        <v>24263</v>
      </c>
      <c r="BA2651" s="90" t="s">
        <v>97</v>
      </c>
      <c r="BB2651" s="90" t="s">
        <v>24264</v>
      </c>
      <c r="BC2651" s="90" t="s">
        <v>99</v>
      </c>
      <c r="BD2651" s="90" t="s">
        <v>150</v>
      </c>
      <c r="BE2651" s="90" t="s">
        <v>61</v>
      </c>
      <c r="BF2651" s="90" t="s">
        <v>380</v>
      </c>
      <c r="BG2651" s="90" t="s">
        <v>101</v>
      </c>
    </row>
    <row r="2652" s="85" customFormat="1" ht="19" customHeight="1" spans="1:59">
      <c r="A2652" s="90" t="s">
        <v>226</v>
      </c>
      <c r="B2652" s="90" t="s">
        <v>227</v>
      </c>
      <c r="C2652" s="90" t="s">
        <v>872</v>
      </c>
      <c r="D2652" s="90" t="s">
        <v>873</v>
      </c>
      <c r="E2652" s="90" t="s">
        <v>24265</v>
      </c>
      <c r="F2652" s="90" t="s">
        <v>24266</v>
      </c>
      <c r="G2652" s="90" t="s">
        <v>7853</v>
      </c>
      <c r="H2652" s="90" t="s">
        <v>1571</v>
      </c>
      <c r="I2652" s="90" t="s">
        <v>24267</v>
      </c>
      <c r="J2652" s="90" t="s">
        <v>24268</v>
      </c>
      <c r="K2652" s="90" t="s">
        <v>24269</v>
      </c>
      <c r="L2652" s="90" t="s">
        <v>73</v>
      </c>
      <c r="M2652" s="90" t="s">
        <v>2014</v>
      </c>
      <c r="N2652" s="90" t="s">
        <v>4078</v>
      </c>
      <c r="O2652" s="90" t="s">
        <v>949</v>
      </c>
      <c r="P2652" s="90" t="s">
        <v>950</v>
      </c>
      <c r="Q2652" s="90" t="s">
        <v>3226</v>
      </c>
      <c r="R2652" s="90" t="s">
        <v>3227</v>
      </c>
      <c r="S2652" s="90" t="s">
        <v>24270</v>
      </c>
      <c r="T2652" s="90" t="s">
        <v>119</v>
      </c>
      <c r="U2652" s="15">
        <v>0</v>
      </c>
      <c r="V2652" s="15">
        <v>14141</v>
      </c>
      <c r="W2652" s="15">
        <v>7000</v>
      </c>
      <c r="X2652" s="15">
        <v>7000</v>
      </c>
      <c r="Y2652" s="90" t="s">
        <v>82</v>
      </c>
      <c r="Z2652" s="90" t="s">
        <v>83</v>
      </c>
      <c r="AA2652" s="90" t="s">
        <v>84</v>
      </c>
      <c r="AB2652" s="90" t="s">
        <v>24271</v>
      </c>
      <c r="AC2652" s="90" t="s">
        <v>359</v>
      </c>
      <c r="AD2652" s="90" t="s">
        <v>87</v>
      </c>
      <c r="AE2652" s="90" t="s">
        <v>61</v>
      </c>
      <c r="AF2652" s="90" t="s">
        <v>61</v>
      </c>
      <c r="AG2652" s="90" t="s">
        <v>89</v>
      </c>
      <c r="AH2652" s="90" t="s">
        <v>89</v>
      </c>
      <c r="AI2652" s="90" t="s">
        <v>89</v>
      </c>
      <c r="AJ2652" s="90" t="s">
        <v>89</v>
      </c>
      <c r="AK2652" s="90" t="s">
        <v>89</v>
      </c>
      <c r="AL2652" s="90" t="s">
        <v>89</v>
      </c>
      <c r="AM2652" s="90" t="s">
        <v>89</v>
      </c>
      <c r="AN2652" s="90" t="s">
        <v>89</v>
      </c>
      <c r="AO2652" s="90" t="s">
        <v>89</v>
      </c>
      <c r="AP2652" s="90" t="s">
        <v>89</v>
      </c>
      <c r="AQ2652" s="90" t="s">
        <v>90</v>
      </c>
      <c r="AR2652" s="90" t="s">
        <v>90</v>
      </c>
      <c r="AS2652" s="90" t="s">
        <v>91</v>
      </c>
      <c r="AT2652" s="90" t="s">
        <v>92</v>
      </c>
      <c r="AU2652" s="90" t="s">
        <v>92</v>
      </c>
      <c r="AV2652" s="90" t="s">
        <v>93</v>
      </c>
      <c r="AW2652" s="90" t="s">
        <v>24272</v>
      </c>
      <c r="AX2652" s="90" t="s">
        <v>24273</v>
      </c>
      <c r="AY2652" s="90" t="s">
        <v>24274</v>
      </c>
      <c r="AZ2652" s="90" t="s">
        <v>24273</v>
      </c>
      <c r="BA2652" s="90" t="s">
        <v>97</v>
      </c>
      <c r="BB2652" s="90" t="s">
        <v>24275</v>
      </c>
      <c r="BC2652" s="90" t="s">
        <v>99</v>
      </c>
      <c r="BD2652" s="90" t="s">
        <v>100</v>
      </c>
      <c r="BE2652" s="90" t="s">
        <v>61</v>
      </c>
      <c r="BF2652" s="90" t="s">
        <v>119</v>
      </c>
      <c r="BG2652" s="90" t="s">
        <v>101</v>
      </c>
    </row>
    <row r="2653" s="85" customFormat="1" ht="19" customHeight="1" spans="1:59">
      <c r="A2653" s="90" t="s">
        <v>151</v>
      </c>
      <c r="B2653" s="90" t="s">
        <v>152</v>
      </c>
      <c r="C2653" s="90" t="s">
        <v>1125</v>
      </c>
      <c r="D2653" s="90" t="s">
        <v>1126</v>
      </c>
      <c r="E2653" s="90" t="s">
        <v>5024</v>
      </c>
      <c r="F2653" s="90" t="s">
        <v>5025</v>
      </c>
      <c r="G2653" s="90" t="s">
        <v>1819</v>
      </c>
      <c r="H2653" s="90" t="s">
        <v>109</v>
      </c>
      <c r="I2653" s="90" t="s">
        <v>24276</v>
      </c>
      <c r="J2653" s="90" t="s">
        <v>24277</v>
      </c>
      <c r="K2653" s="90" t="s">
        <v>24278</v>
      </c>
      <c r="L2653" s="90" t="s">
        <v>73</v>
      </c>
      <c r="M2653" s="90" t="s">
        <v>341</v>
      </c>
      <c r="N2653" s="90" t="s">
        <v>7341</v>
      </c>
      <c r="O2653" s="90" t="s">
        <v>204</v>
      </c>
      <c r="P2653" s="90" t="s">
        <v>205</v>
      </c>
      <c r="Q2653" s="90" t="s">
        <v>206</v>
      </c>
      <c r="R2653" s="90" t="s">
        <v>207</v>
      </c>
      <c r="S2653" s="90" t="s">
        <v>24279</v>
      </c>
      <c r="T2653" s="90" t="s">
        <v>380</v>
      </c>
      <c r="U2653" s="15">
        <v>0</v>
      </c>
      <c r="V2653" s="15">
        <v>3780</v>
      </c>
      <c r="W2653" s="15">
        <v>2150</v>
      </c>
      <c r="X2653" s="15">
        <v>2100</v>
      </c>
      <c r="Y2653" s="90" t="s">
        <v>82</v>
      </c>
      <c r="Z2653" s="90" t="s">
        <v>83</v>
      </c>
      <c r="AA2653" s="90" t="s">
        <v>84</v>
      </c>
      <c r="AB2653" s="90" t="s">
        <v>5030</v>
      </c>
      <c r="AC2653" s="90" t="s">
        <v>145</v>
      </c>
      <c r="AD2653" s="90" t="s">
        <v>87</v>
      </c>
      <c r="AE2653" s="90" t="s">
        <v>61</v>
      </c>
      <c r="AF2653" s="90" t="s">
        <v>61</v>
      </c>
      <c r="AG2653" s="90" t="s">
        <v>89</v>
      </c>
      <c r="AH2653" s="90" t="s">
        <v>89</v>
      </c>
      <c r="AI2653" s="90" t="s">
        <v>89</v>
      </c>
      <c r="AJ2653" s="90" t="s">
        <v>88</v>
      </c>
      <c r="AK2653" s="90" t="s">
        <v>88</v>
      </c>
      <c r="AL2653" s="90" t="s">
        <v>88</v>
      </c>
      <c r="AM2653" s="90" t="s">
        <v>88</v>
      </c>
      <c r="AN2653" s="90" t="s">
        <v>88</v>
      </c>
      <c r="AO2653" s="90" t="s">
        <v>88</v>
      </c>
      <c r="AP2653" s="90" t="s">
        <v>89</v>
      </c>
      <c r="AQ2653" s="90" t="s">
        <v>90</v>
      </c>
      <c r="AR2653" s="90" t="s">
        <v>90</v>
      </c>
      <c r="AS2653" s="90" t="s">
        <v>91</v>
      </c>
      <c r="AT2653" s="90" t="s">
        <v>92</v>
      </c>
      <c r="AU2653" s="90" t="s">
        <v>92</v>
      </c>
      <c r="AV2653" s="90" t="s">
        <v>93</v>
      </c>
      <c r="AW2653" s="90" t="s">
        <v>5031</v>
      </c>
      <c r="AX2653" s="90" t="s">
        <v>24280</v>
      </c>
      <c r="AY2653" s="90" t="s">
        <v>5033</v>
      </c>
      <c r="AZ2653" s="90" t="s">
        <v>24280</v>
      </c>
      <c r="BA2653" s="90" t="s">
        <v>97</v>
      </c>
      <c r="BB2653" s="90" t="s">
        <v>24281</v>
      </c>
      <c r="BC2653" s="90" t="s">
        <v>99</v>
      </c>
      <c r="BD2653" s="90" t="s">
        <v>100</v>
      </c>
      <c r="BE2653" s="90" t="s">
        <v>61</v>
      </c>
      <c r="BF2653" s="90" t="s">
        <v>380</v>
      </c>
      <c r="BG2653" s="90" t="s">
        <v>101</v>
      </c>
    </row>
    <row r="2654" s="85" customFormat="1" ht="19" customHeight="1" spans="1:59">
      <c r="A2654" s="90" t="s">
        <v>226</v>
      </c>
      <c r="B2654" s="90" t="s">
        <v>227</v>
      </c>
      <c r="C2654" s="90" t="s">
        <v>5938</v>
      </c>
      <c r="D2654" s="90" t="s">
        <v>5939</v>
      </c>
      <c r="E2654" s="90" t="s">
        <v>13144</v>
      </c>
      <c r="F2654" s="90" t="s">
        <v>2401</v>
      </c>
      <c r="G2654" s="90" t="s">
        <v>2174</v>
      </c>
      <c r="H2654" s="90" t="s">
        <v>1299</v>
      </c>
      <c r="I2654" s="90" t="s">
        <v>24282</v>
      </c>
      <c r="J2654" s="90" t="s">
        <v>24283</v>
      </c>
      <c r="K2654" s="90" t="s">
        <v>24284</v>
      </c>
      <c r="L2654" s="90" t="s">
        <v>73</v>
      </c>
      <c r="M2654" s="90" t="s">
        <v>2479</v>
      </c>
      <c r="N2654" s="90" t="s">
        <v>203</v>
      </c>
      <c r="O2654" s="90" t="s">
        <v>1726</v>
      </c>
      <c r="P2654" s="90" t="s">
        <v>1727</v>
      </c>
      <c r="Q2654" s="90" t="s">
        <v>1306</v>
      </c>
      <c r="R2654" s="90" t="s">
        <v>1307</v>
      </c>
      <c r="S2654" s="90" t="s">
        <v>24285</v>
      </c>
      <c r="T2654" s="90" t="s">
        <v>380</v>
      </c>
      <c r="U2654" s="15">
        <v>0</v>
      </c>
      <c r="V2654" s="15">
        <v>48000</v>
      </c>
      <c r="W2654" s="15">
        <v>19000</v>
      </c>
      <c r="X2654" s="15">
        <v>12700</v>
      </c>
      <c r="Y2654" s="90" t="s">
        <v>143</v>
      </c>
      <c r="Z2654" s="90" t="s">
        <v>83</v>
      </c>
      <c r="AA2654" s="90" t="s">
        <v>84</v>
      </c>
      <c r="AB2654" s="90" t="s">
        <v>10038</v>
      </c>
      <c r="AC2654" s="90" t="s">
        <v>145</v>
      </c>
      <c r="AD2654" s="90" t="s">
        <v>87</v>
      </c>
      <c r="AE2654" s="90" t="s">
        <v>61</v>
      </c>
      <c r="AF2654" s="90" t="s">
        <v>61</v>
      </c>
      <c r="AG2654" s="90" t="s">
        <v>89</v>
      </c>
      <c r="AH2654" s="90" t="s">
        <v>89</v>
      </c>
      <c r="AI2654" s="90" t="s">
        <v>89</v>
      </c>
      <c r="AJ2654" s="90" t="s">
        <v>89</v>
      </c>
      <c r="AK2654" s="90" t="s">
        <v>89</v>
      </c>
      <c r="AL2654" s="90" t="s">
        <v>89</v>
      </c>
      <c r="AM2654" s="90" t="s">
        <v>89</v>
      </c>
      <c r="AN2654" s="90" t="s">
        <v>89</v>
      </c>
      <c r="AO2654" s="90" t="s">
        <v>89</v>
      </c>
      <c r="AP2654" s="90" t="s">
        <v>89</v>
      </c>
      <c r="AQ2654" s="90" t="s">
        <v>90</v>
      </c>
      <c r="AR2654" s="90" t="s">
        <v>90</v>
      </c>
      <c r="AS2654" s="90" t="s">
        <v>91</v>
      </c>
      <c r="AT2654" s="90" t="s">
        <v>92</v>
      </c>
      <c r="AU2654" s="90" t="s">
        <v>92</v>
      </c>
      <c r="AV2654" s="90" t="s">
        <v>93</v>
      </c>
      <c r="AW2654" s="90" t="s">
        <v>13150</v>
      </c>
      <c r="AX2654" s="90" t="s">
        <v>24286</v>
      </c>
      <c r="AY2654" s="90" t="s">
        <v>13152</v>
      </c>
      <c r="AZ2654" s="90" t="s">
        <v>24286</v>
      </c>
      <c r="BA2654" s="90" t="s">
        <v>97</v>
      </c>
      <c r="BB2654" s="90" t="s">
        <v>24287</v>
      </c>
      <c r="BC2654" s="90" t="s">
        <v>99</v>
      </c>
      <c r="BD2654" s="90" t="s">
        <v>150</v>
      </c>
      <c r="BE2654" s="90" t="s">
        <v>61</v>
      </c>
      <c r="BF2654" s="90" t="s">
        <v>380</v>
      </c>
      <c r="BG2654" s="90" t="s">
        <v>101</v>
      </c>
    </row>
    <row r="2655" s="85" customFormat="1" ht="19" customHeight="1" spans="1:59">
      <c r="A2655" s="90" t="s">
        <v>458</v>
      </c>
      <c r="B2655" s="90" t="s">
        <v>459</v>
      </c>
      <c r="C2655" s="90" t="s">
        <v>2457</v>
      </c>
      <c r="D2655" s="90" t="s">
        <v>2458</v>
      </c>
      <c r="E2655" s="90" t="s">
        <v>5693</v>
      </c>
      <c r="F2655" s="90" t="s">
        <v>5694</v>
      </c>
      <c r="G2655" s="90" t="s">
        <v>5570</v>
      </c>
      <c r="H2655" s="90" t="s">
        <v>1299</v>
      </c>
      <c r="I2655" s="90" t="s">
        <v>24288</v>
      </c>
      <c r="J2655" s="90" t="s">
        <v>24289</v>
      </c>
      <c r="K2655" s="90" t="s">
        <v>24290</v>
      </c>
      <c r="L2655" s="90" t="s">
        <v>73</v>
      </c>
      <c r="M2655" s="90" t="s">
        <v>508</v>
      </c>
      <c r="N2655" s="90" t="s">
        <v>880</v>
      </c>
      <c r="O2655" s="90" t="s">
        <v>1726</v>
      </c>
      <c r="P2655" s="90" t="s">
        <v>1727</v>
      </c>
      <c r="Q2655" s="90" t="s">
        <v>1306</v>
      </c>
      <c r="R2655" s="90" t="s">
        <v>1307</v>
      </c>
      <c r="S2655" s="90" t="s">
        <v>24291</v>
      </c>
      <c r="T2655" s="90" t="s">
        <v>119</v>
      </c>
      <c r="U2655" s="15">
        <v>0</v>
      </c>
      <c r="V2655" s="15">
        <v>41165</v>
      </c>
      <c r="W2655" s="15">
        <v>21000</v>
      </c>
      <c r="X2655" s="15">
        <v>5000</v>
      </c>
      <c r="Y2655" s="90" t="s">
        <v>82</v>
      </c>
      <c r="Z2655" s="90" t="s">
        <v>83</v>
      </c>
      <c r="AA2655" s="90" t="s">
        <v>84</v>
      </c>
      <c r="AB2655" s="90" t="s">
        <v>5694</v>
      </c>
      <c r="AC2655" s="90" t="s">
        <v>359</v>
      </c>
      <c r="AD2655" s="90" t="s">
        <v>87</v>
      </c>
      <c r="AE2655" s="90" t="s">
        <v>61</v>
      </c>
      <c r="AF2655" s="90" t="s">
        <v>61</v>
      </c>
      <c r="AG2655" s="90" t="s">
        <v>89</v>
      </c>
      <c r="AH2655" s="90" t="s">
        <v>89</v>
      </c>
      <c r="AI2655" s="90" t="s">
        <v>89</v>
      </c>
      <c r="AJ2655" s="90" t="s">
        <v>89</v>
      </c>
      <c r="AK2655" s="90" t="s">
        <v>89</v>
      </c>
      <c r="AL2655" s="90" t="s">
        <v>89</v>
      </c>
      <c r="AM2655" s="90" t="s">
        <v>89</v>
      </c>
      <c r="AN2655" s="90" t="s">
        <v>89</v>
      </c>
      <c r="AO2655" s="90" t="s">
        <v>89</v>
      </c>
      <c r="AP2655" s="90" t="s">
        <v>89</v>
      </c>
      <c r="AQ2655" s="90" t="s">
        <v>90</v>
      </c>
      <c r="AR2655" s="90" t="s">
        <v>90</v>
      </c>
      <c r="AS2655" s="90" t="s">
        <v>91</v>
      </c>
      <c r="AT2655" s="90" t="s">
        <v>92</v>
      </c>
      <c r="AU2655" s="90" t="s">
        <v>92</v>
      </c>
      <c r="AV2655" s="90" t="s">
        <v>93</v>
      </c>
      <c r="AW2655" s="90" t="s">
        <v>5699</v>
      </c>
      <c r="AX2655" s="90" t="s">
        <v>24292</v>
      </c>
      <c r="AY2655" s="90" t="s">
        <v>5701</v>
      </c>
      <c r="AZ2655" s="90" t="s">
        <v>24292</v>
      </c>
      <c r="BA2655" s="90" t="s">
        <v>97</v>
      </c>
      <c r="BB2655" s="90" t="s">
        <v>24293</v>
      </c>
      <c r="BC2655" s="90" t="s">
        <v>99</v>
      </c>
      <c r="BD2655" s="90" t="s">
        <v>100</v>
      </c>
      <c r="BE2655" s="90" t="s">
        <v>61</v>
      </c>
      <c r="BF2655" s="90" t="s">
        <v>119</v>
      </c>
      <c r="BG2655" s="90" t="s">
        <v>101</v>
      </c>
    </row>
    <row r="2656" s="85" customFormat="1" ht="19" customHeight="1" spans="1:59">
      <c r="A2656" s="90" t="s">
        <v>419</v>
      </c>
      <c r="B2656" s="90" t="s">
        <v>420</v>
      </c>
      <c r="C2656" s="90" t="s">
        <v>5397</v>
      </c>
      <c r="D2656" s="90" t="s">
        <v>5398</v>
      </c>
      <c r="E2656" s="90" t="s">
        <v>24294</v>
      </c>
      <c r="F2656" s="90" t="s">
        <v>19226</v>
      </c>
      <c r="G2656" s="90" t="s">
        <v>425</v>
      </c>
      <c r="H2656" s="90" t="s">
        <v>109</v>
      </c>
      <c r="I2656" s="90" t="s">
        <v>24295</v>
      </c>
      <c r="J2656" s="90" t="s">
        <v>24296</v>
      </c>
      <c r="K2656" s="90" t="s">
        <v>24297</v>
      </c>
      <c r="L2656" s="90" t="s">
        <v>73</v>
      </c>
      <c r="M2656" s="90" t="s">
        <v>24298</v>
      </c>
      <c r="N2656" s="90" t="s">
        <v>2424</v>
      </c>
      <c r="O2656" s="90" t="s">
        <v>431</v>
      </c>
      <c r="P2656" s="90" t="s">
        <v>432</v>
      </c>
      <c r="Q2656" s="90" t="s">
        <v>433</v>
      </c>
      <c r="R2656" s="90" t="s">
        <v>434</v>
      </c>
      <c r="S2656" s="90" t="s">
        <v>24299</v>
      </c>
      <c r="T2656" s="90" t="s">
        <v>23833</v>
      </c>
      <c r="U2656" s="15">
        <v>0</v>
      </c>
      <c r="V2656" s="15">
        <v>109068</v>
      </c>
      <c r="W2656" s="15">
        <v>33000</v>
      </c>
      <c r="X2656" s="15">
        <v>3600</v>
      </c>
      <c r="Y2656" s="90" t="s">
        <v>143</v>
      </c>
      <c r="Z2656" s="90" t="s">
        <v>83</v>
      </c>
      <c r="AA2656" s="90" t="s">
        <v>84</v>
      </c>
      <c r="AB2656" s="90" t="s">
        <v>24300</v>
      </c>
      <c r="AC2656" s="90" t="s">
        <v>145</v>
      </c>
      <c r="AD2656" s="90" t="s">
        <v>87</v>
      </c>
      <c r="AE2656" s="90" t="s">
        <v>61</v>
      </c>
      <c r="AF2656" s="90" t="s">
        <v>61</v>
      </c>
      <c r="AG2656" s="90" t="s">
        <v>89</v>
      </c>
      <c r="AH2656" s="90" t="s">
        <v>89</v>
      </c>
      <c r="AI2656" s="90" t="s">
        <v>89</v>
      </c>
      <c r="AJ2656" s="90" t="s">
        <v>89</v>
      </c>
      <c r="AK2656" s="90" t="s">
        <v>89</v>
      </c>
      <c r="AL2656" s="90" t="s">
        <v>89</v>
      </c>
      <c r="AM2656" s="90" t="s">
        <v>89</v>
      </c>
      <c r="AN2656" s="90" t="s">
        <v>89</v>
      </c>
      <c r="AO2656" s="90" t="s">
        <v>89</v>
      </c>
      <c r="AP2656" s="90" t="s">
        <v>89</v>
      </c>
      <c r="AQ2656" s="90" t="s">
        <v>90</v>
      </c>
      <c r="AR2656" s="90" t="s">
        <v>90</v>
      </c>
      <c r="AS2656" s="90" t="s">
        <v>91</v>
      </c>
      <c r="AT2656" s="90" t="s">
        <v>92</v>
      </c>
      <c r="AU2656" s="90" t="s">
        <v>92</v>
      </c>
      <c r="AV2656" s="90" t="s">
        <v>93</v>
      </c>
      <c r="AW2656" s="90" t="s">
        <v>24301</v>
      </c>
      <c r="AX2656" s="90" t="s">
        <v>24302</v>
      </c>
      <c r="AY2656" s="90" t="s">
        <v>8595</v>
      </c>
      <c r="AZ2656" s="90" t="s">
        <v>24302</v>
      </c>
      <c r="BA2656" s="90" t="s">
        <v>215</v>
      </c>
      <c r="BB2656" s="90" t="s">
        <v>24303</v>
      </c>
      <c r="BC2656" s="90" t="s">
        <v>99</v>
      </c>
      <c r="BD2656" s="90" t="s">
        <v>150</v>
      </c>
      <c r="BE2656" s="90" t="s">
        <v>61</v>
      </c>
      <c r="BF2656" s="97" t="s">
        <v>209</v>
      </c>
      <c r="BG2656" s="90" t="s">
        <v>101</v>
      </c>
    </row>
    <row r="2657" s="85" customFormat="1" ht="19" customHeight="1" spans="1:59">
      <c r="A2657" s="90" t="s">
        <v>102</v>
      </c>
      <c r="B2657" s="90" t="s">
        <v>103</v>
      </c>
      <c r="C2657" s="90" t="s">
        <v>4432</v>
      </c>
      <c r="D2657" s="90" t="s">
        <v>4433</v>
      </c>
      <c r="E2657" s="90" t="s">
        <v>24304</v>
      </c>
      <c r="F2657" s="90" t="s">
        <v>24136</v>
      </c>
      <c r="G2657" s="90" t="s">
        <v>1711</v>
      </c>
      <c r="H2657" s="90" t="s">
        <v>1299</v>
      </c>
      <c r="I2657" s="90" t="s">
        <v>24305</v>
      </c>
      <c r="J2657" s="90" t="s">
        <v>24306</v>
      </c>
      <c r="K2657" s="90" t="s">
        <v>24307</v>
      </c>
      <c r="L2657" s="90" t="s">
        <v>73</v>
      </c>
      <c r="M2657" s="90" t="s">
        <v>1505</v>
      </c>
      <c r="N2657" s="90" t="s">
        <v>7242</v>
      </c>
      <c r="O2657" s="90" t="s">
        <v>1726</v>
      </c>
      <c r="P2657" s="90" t="s">
        <v>1727</v>
      </c>
      <c r="Q2657" s="90" t="s">
        <v>1728</v>
      </c>
      <c r="R2657" s="90" t="s">
        <v>1307</v>
      </c>
      <c r="S2657" s="90" t="s">
        <v>24308</v>
      </c>
      <c r="T2657" s="90" t="s">
        <v>119</v>
      </c>
      <c r="U2657" s="15">
        <v>0</v>
      </c>
      <c r="V2657" s="15">
        <v>30000</v>
      </c>
      <c r="W2657" s="15">
        <v>24000</v>
      </c>
      <c r="X2657" s="15">
        <v>3000</v>
      </c>
      <c r="Y2657" s="90" t="s">
        <v>82</v>
      </c>
      <c r="Z2657" s="90" t="s">
        <v>83</v>
      </c>
      <c r="AA2657" s="90" t="s">
        <v>84</v>
      </c>
      <c r="AB2657" s="90" t="s">
        <v>24309</v>
      </c>
      <c r="AC2657" s="90" t="s">
        <v>145</v>
      </c>
      <c r="AD2657" s="90" t="s">
        <v>87</v>
      </c>
      <c r="AE2657" s="90" t="s">
        <v>61</v>
      </c>
      <c r="AF2657" s="90" t="s">
        <v>61</v>
      </c>
      <c r="AG2657" s="90" t="s">
        <v>89</v>
      </c>
      <c r="AH2657" s="90" t="s">
        <v>89</v>
      </c>
      <c r="AI2657" s="90" t="s">
        <v>89</v>
      </c>
      <c r="AJ2657" s="90" t="s">
        <v>88</v>
      </c>
      <c r="AK2657" s="90" t="s">
        <v>89</v>
      </c>
      <c r="AL2657" s="90" t="s">
        <v>89</v>
      </c>
      <c r="AM2657" s="90" t="s">
        <v>89</v>
      </c>
      <c r="AN2657" s="90" t="s">
        <v>89</v>
      </c>
      <c r="AO2657" s="90" t="s">
        <v>88</v>
      </c>
      <c r="AP2657" s="90" t="s">
        <v>89</v>
      </c>
      <c r="AQ2657" s="90" t="s">
        <v>90</v>
      </c>
      <c r="AR2657" s="90" t="s">
        <v>90</v>
      </c>
      <c r="AS2657" s="90" t="s">
        <v>91</v>
      </c>
      <c r="AT2657" s="90" t="s">
        <v>92</v>
      </c>
      <c r="AU2657" s="90" t="s">
        <v>92</v>
      </c>
      <c r="AV2657" s="90" t="s">
        <v>93</v>
      </c>
      <c r="AW2657" s="90" t="s">
        <v>24310</v>
      </c>
      <c r="AX2657" s="90" t="s">
        <v>24311</v>
      </c>
      <c r="AY2657" s="90" t="s">
        <v>24312</v>
      </c>
      <c r="AZ2657" s="90" t="s">
        <v>24311</v>
      </c>
      <c r="BA2657" s="90" t="s">
        <v>97</v>
      </c>
      <c r="BB2657" s="90" t="s">
        <v>24313</v>
      </c>
      <c r="BC2657" s="90" t="s">
        <v>99</v>
      </c>
      <c r="BD2657" s="90" t="s">
        <v>100</v>
      </c>
      <c r="BE2657" s="90" t="s">
        <v>61</v>
      </c>
      <c r="BF2657" s="90" t="s">
        <v>119</v>
      </c>
      <c r="BG2657" s="90" t="s">
        <v>101</v>
      </c>
    </row>
    <row r="2658" s="85" customFormat="1" ht="19" customHeight="1" spans="1:59">
      <c r="A2658" s="90" t="s">
        <v>302</v>
      </c>
      <c r="B2658" s="90" t="s">
        <v>303</v>
      </c>
      <c r="C2658" s="90" t="s">
        <v>1096</v>
      </c>
      <c r="D2658" s="90" t="s">
        <v>1097</v>
      </c>
      <c r="E2658" s="90" t="s">
        <v>1098</v>
      </c>
      <c r="F2658" s="90" t="s">
        <v>3017</v>
      </c>
      <c r="G2658" s="90" t="s">
        <v>3018</v>
      </c>
      <c r="H2658" s="90" t="s">
        <v>369</v>
      </c>
      <c r="I2658" s="90" t="s">
        <v>24314</v>
      </c>
      <c r="J2658" s="90" t="s">
        <v>24315</v>
      </c>
      <c r="K2658" s="90" t="s">
        <v>24316</v>
      </c>
      <c r="L2658" s="90" t="s">
        <v>73</v>
      </c>
      <c r="M2658" s="90" t="s">
        <v>74</v>
      </c>
      <c r="N2658" s="90" t="s">
        <v>880</v>
      </c>
      <c r="O2658" s="90" t="s">
        <v>375</v>
      </c>
      <c r="P2658" s="90" t="s">
        <v>376</v>
      </c>
      <c r="Q2658" s="90" t="s">
        <v>377</v>
      </c>
      <c r="R2658" s="90" t="s">
        <v>378</v>
      </c>
      <c r="S2658" s="90" t="s">
        <v>24317</v>
      </c>
      <c r="T2658" s="90" t="s">
        <v>380</v>
      </c>
      <c r="U2658" s="15">
        <v>0</v>
      </c>
      <c r="V2658" s="15">
        <v>7880</v>
      </c>
      <c r="W2658" s="15">
        <v>4000</v>
      </c>
      <c r="X2658" s="15">
        <v>2500</v>
      </c>
      <c r="Y2658" s="90" t="s">
        <v>82</v>
      </c>
      <c r="Z2658" s="90" t="s">
        <v>83</v>
      </c>
      <c r="AA2658" s="90" t="s">
        <v>84</v>
      </c>
      <c r="AB2658" s="90" t="s">
        <v>1103</v>
      </c>
      <c r="AC2658" s="90" t="s">
        <v>121</v>
      </c>
      <c r="AD2658" s="90" t="s">
        <v>87</v>
      </c>
      <c r="AE2658" s="90" t="s">
        <v>61</v>
      </c>
      <c r="AF2658" s="90" t="s">
        <v>61</v>
      </c>
      <c r="AG2658" s="90" t="s">
        <v>89</v>
      </c>
      <c r="AH2658" s="90" t="s">
        <v>89</v>
      </c>
      <c r="AI2658" s="90" t="s">
        <v>89</v>
      </c>
      <c r="AJ2658" s="90" t="s">
        <v>89</v>
      </c>
      <c r="AK2658" s="90" t="s">
        <v>89</v>
      </c>
      <c r="AL2658" s="90" t="s">
        <v>89</v>
      </c>
      <c r="AM2658" s="90" t="s">
        <v>89</v>
      </c>
      <c r="AN2658" s="90" t="s">
        <v>89</v>
      </c>
      <c r="AO2658" s="90" t="s">
        <v>89</v>
      </c>
      <c r="AP2658" s="90" t="s">
        <v>89</v>
      </c>
      <c r="AQ2658" s="90" t="s">
        <v>90</v>
      </c>
      <c r="AR2658" s="90" t="s">
        <v>90</v>
      </c>
      <c r="AS2658" s="90" t="s">
        <v>91</v>
      </c>
      <c r="AT2658" s="90" t="s">
        <v>92</v>
      </c>
      <c r="AU2658" s="90" t="s">
        <v>92</v>
      </c>
      <c r="AV2658" s="90" t="s">
        <v>93</v>
      </c>
      <c r="AW2658" s="90" t="s">
        <v>1104</v>
      </c>
      <c r="AX2658" s="90" t="s">
        <v>24318</v>
      </c>
      <c r="AY2658" s="90" t="s">
        <v>1106</v>
      </c>
      <c r="AZ2658" s="90" t="s">
        <v>24318</v>
      </c>
      <c r="BA2658" s="90" t="s">
        <v>97</v>
      </c>
      <c r="BB2658" s="90" t="s">
        <v>24319</v>
      </c>
      <c r="BC2658" s="90" t="s">
        <v>99</v>
      </c>
      <c r="BD2658" s="90" t="s">
        <v>100</v>
      </c>
      <c r="BE2658" s="90" t="s">
        <v>61</v>
      </c>
      <c r="BF2658" s="90" t="s">
        <v>380</v>
      </c>
      <c r="BG2658" s="90" t="s">
        <v>101</v>
      </c>
    </row>
    <row r="2659" s="85" customFormat="1" ht="19" customHeight="1" spans="1:59">
      <c r="A2659" s="90" t="s">
        <v>2742</v>
      </c>
      <c r="B2659" s="90" t="s">
        <v>2743</v>
      </c>
      <c r="C2659" s="90" t="s">
        <v>3091</v>
      </c>
      <c r="D2659" s="90" t="s">
        <v>3092</v>
      </c>
      <c r="E2659" s="90" t="s">
        <v>24320</v>
      </c>
      <c r="F2659" s="90" t="s">
        <v>24321</v>
      </c>
      <c r="G2659" s="90" t="s">
        <v>2747</v>
      </c>
      <c r="H2659" s="90" t="s">
        <v>369</v>
      </c>
      <c r="I2659" s="90" t="s">
        <v>24322</v>
      </c>
      <c r="J2659" s="90" t="s">
        <v>24323</v>
      </c>
      <c r="K2659" s="90" t="s">
        <v>24324</v>
      </c>
      <c r="L2659" s="90" t="s">
        <v>73</v>
      </c>
      <c r="M2659" s="90" t="s">
        <v>24325</v>
      </c>
      <c r="N2659" s="90" t="s">
        <v>203</v>
      </c>
      <c r="O2659" s="90" t="s">
        <v>221</v>
      </c>
      <c r="P2659" s="90" t="s">
        <v>222</v>
      </c>
      <c r="Q2659" s="90" t="s">
        <v>206</v>
      </c>
      <c r="R2659" s="90" t="s">
        <v>207</v>
      </c>
      <c r="S2659" s="90" t="s">
        <v>24326</v>
      </c>
      <c r="T2659" s="90" t="s">
        <v>209</v>
      </c>
      <c r="U2659" s="15">
        <v>0</v>
      </c>
      <c r="V2659" s="15">
        <v>15000</v>
      </c>
      <c r="W2659" s="15">
        <v>10000</v>
      </c>
      <c r="X2659" s="15">
        <v>2000</v>
      </c>
      <c r="Y2659" s="90" t="s">
        <v>143</v>
      </c>
      <c r="Z2659" s="90" t="s">
        <v>83</v>
      </c>
      <c r="AA2659" s="90" t="s">
        <v>84</v>
      </c>
      <c r="AB2659" s="90" t="s">
        <v>24327</v>
      </c>
      <c r="AC2659" s="90" t="s">
        <v>359</v>
      </c>
      <c r="AD2659" s="90" t="s">
        <v>87</v>
      </c>
      <c r="AE2659" s="90" t="s">
        <v>61</v>
      </c>
      <c r="AF2659" s="90" t="s">
        <v>61</v>
      </c>
      <c r="AG2659" s="90" t="s">
        <v>89</v>
      </c>
      <c r="AH2659" s="90" t="s">
        <v>89</v>
      </c>
      <c r="AI2659" s="90" t="s">
        <v>89</v>
      </c>
      <c r="AJ2659" s="90" t="s">
        <v>89</v>
      </c>
      <c r="AK2659" s="90" t="s">
        <v>89</v>
      </c>
      <c r="AL2659" s="90" t="s">
        <v>89</v>
      </c>
      <c r="AM2659" s="90" t="s">
        <v>89</v>
      </c>
      <c r="AN2659" s="90" t="s">
        <v>89</v>
      </c>
      <c r="AO2659" s="90" t="s">
        <v>89</v>
      </c>
      <c r="AP2659" s="90" t="s">
        <v>89</v>
      </c>
      <c r="AQ2659" s="90" t="s">
        <v>90</v>
      </c>
      <c r="AR2659" s="90" t="s">
        <v>90</v>
      </c>
      <c r="AS2659" s="90" t="s">
        <v>91</v>
      </c>
      <c r="AT2659" s="90" t="s">
        <v>92</v>
      </c>
      <c r="AU2659" s="90" t="s">
        <v>92</v>
      </c>
      <c r="AV2659" s="90" t="s">
        <v>93</v>
      </c>
      <c r="AW2659" s="90" t="s">
        <v>24328</v>
      </c>
      <c r="AX2659" s="90" t="s">
        <v>24329</v>
      </c>
      <c r="AY2659" s="90" t="s">
        <v>24330</v>
      </c>
      <c r="AZ2659" s="90" t="s">
        <v>24329</v>
      </c>
      <c r="BA2659" s="90" t="s">
        <v>215</v>
      </c>
      <c r="BB2659" s="90" t="s">
        <v>24331</v>
      </c>
      <c r="BC2659" s="90" t="s">
        <v>99</v>
      </c>
      <c r="BD2659" s="90" t="s">
        <v>150</v>
      </c>
      <c r="BE2659" s="90" t="s">
        <v>61</v>
      </c>
      <c r="BF2659" s="90" t="s">
        <v>209</v>
      </c>
      <c r="BG2659" s="90" t="s">
        <v>101</v>
      </c>
    </row>
    <row r="2660" s="85" customFormat="1" ht="19" customHeight="1" spans="1:59">
      <c r="A2660" s="90" t="s">
        <v>2742</v>
      </c>
      <c r="B2660" s="90" t="s">
        <v>2743</v>
      </c>
      <c r="C2660" s="90" t="s">
        <v>8771</v>
      </c>
      <c r="D2660" s="90" t="s">
        <v>8772</v>
      </c>
      <c r="E2660" s="90" t="s">
        <v>8773</v>
      </c>
      <c r="F2660" s="90" t="s">
        <v>19165</v>
      </c>
      <c r="G2660" s="90" t="s">
        <v>19165</v>
      </c>
      <c r="H2660" s="90" t="s">
        <v>2636</v>
      </c>
      <c r="I2660" s="90" t="s">
        <v>24332</v>
      </c>
      <c r="J2660" s="90" t="s">
        <v>24333</v>
      </c>
      <c r="K2660" s="90" t="s">
        <v>24334</v>
      </c>
      <c r="L2660" s="90" t="s">
        <v>73</v>
      </c>
      <c r="M2660" s="90" t="s">
        <v>16218</v>
      </c>
      <c r="N2660" s="90" t="s">
        <v>880</v>
      </c>
      <c r="O2660" s="90" t="s">
        <v>6155</v>
      </c>
      <c r="P2660" s="90" t="s">
        <v>6156</v>
      </c>
      <c r="Q2660" s="90" t="s">
        <v>6157</v>
      </c>
      <c r="R2660" s="90" t="s">
        <v>6156</v>
      </c>
      <c r="S2660" s="90" t="s">
        <v>24335</v>
      </c>
      <c r="T2660" s="90" t="s">
        <v>119</v>
      </c>
      <c r="U2660" s="15">
        <v>0</v>
      </c>
      <c r="V2660" s="15">
        <v>4560</v>
      </c>
      <c r="W2660" s="15">
        <v>3500</v>
      </c>
      <c r="X2660" s="15">
        <v>1200</v>
      </c>
      <c r="Y2660" s="90" t="s">
        <v>143</v>
      </c>
      <c r="Z2660" s="90" t="s">
        <v>83</v>
      </c>
      <c r="AA2660" s="90" t="s">
        <v>84</v>
      </c>
      <c r="AB2660" s="90" t="s">
        <v>4241</v>
      </c>
      <c r="AC2660" s="90" t="s">
        <v>121</v>
      </c>
      <c r="AD2660" s="90" t="s">
        <v>87</v>
      </c>
      <c r="AE2660" s="90" t="s">
        <v>61</v>
      </c>
      <c r="AF2660" s="90" t="s">
        <v>61</v>
      </c>
      <c r="AG2660" s="90" t="s">
        <v>89</v>
      </c>
      <c r="AH2660" s="90" t="s">
        <v>88</v>
      </c>
      <c r="AI2660" s="90" t="s">
        <v>88</v>
      </c>
      <c r="AJ2660" s="90" t="s">
        <v>88</v>
      </c>
      <c r="AK2660" s="90" t="s">
        <v>89</v>
      </c>
      <c r="AL2660" s="90" t="s">
        <v>88</v>
      </c>
      <c r="AM2660" s="90" t="s">
        <v>88</v>
      </c>
      <c r="AN2660" s="90" t="s">
        <v>88</v>
      </c>
      <c r="AO2660" s="90" t="s">
        <v>88</v>
      </c>
      <c r="AP2660" s="90" t="s">
        <v>89</v>
      </c>
      <c r="AQ2660" s="90" t="s">
        <v>90</v>
      </c>
      <c r="AR2660" s="90" t="s">
        <v>90</v>
      </c>
      <c r="AS2660" s="90" t="s">
        <v>91</v>
      </c>
      <c r="AT2660" s="90" t="s">
        <v>92</v>
      </c>
      <c r="AU2660" s="90" t="s">
        <v>92</v>
      </c>
      <c r="AV2660" s="90" t="s">
        <v>93</v>
      </c>
      <c r="AW2660" s="90" t="s">
        <v>8778</v>
      </c>
      <c r="AX2660" s="90" t="s">
        <v>24336</v>
      </c>
      <c r="AY2660" s="90" t="s">
        <v>8780</v>
      </c>
      <c r="AZ2660" s="90" t="s">
        <v>24336</v>
      </c>
      <c r="BA2660" s="90" t="s">
        <v>215</v>
      </c>
      <c r="BB2660" s="90" t="s">
        <v>24337</v>
      </c>
      <c r="BC2660" s="90" t="s">
        <v>99</v>
      </c>
      <c r="BD2660" s="90" t="s">
        <v>150</v>
      </c>
      <c r="BE2660" s="90" t="s">
        <v>61</v>
      </c>
      <c r="BF2660" s="90" t="s">
        <v>119</v>
      </c>
      <c r="BG2660" s="90" t="s">
        <v>101</v>
      </c>
    </row>
    <row r="2661" s="85" customFormat="1" ht="19" customHeight="1" spans="1:59">
      <c r="A2661" s="90" t="s">
        <v>151</v>
      </c>
      <c r="B2661" s="90" t="s">
        <v>152</v>
      </c>
      <c r="C2661" s="90" t="s">
        <v>153</v>
      </c>
      <c r="D2661" s="90" t="s">
        <v>154</v>
      </c>
      <c r="E2661" s="90" t="s">
        <v>22894</v>
      </c>
      <c r="F2661" s="90" t="s">
        <v>8895</v>
      </c>
      <c r="G2661" s="90" t="s">
        <v>1734</v>
      </c>
      <c r="H2661" s="90" t="s">
        <v>369</v>
      </c>
      <c r="I2661" s="90" t="s">
        <v>24338</v>
      </c>
      <c r="J2661" s="90" t="s">
        <v>24339</v>
      </c>
      <c r="K2661" s="90" t="s">
        <v>24340</v>
      </c>
      <c r="L2661" s="90" t="s">
        <v>73</v>
      </c>
      <c r="M2661" s="90" t="s">
        <v>1526</v>
      </c>
      <c r="N2661" s="90" t="s">
        <v>11626</v>
      </c>
      <c r="O2661" s="90" t="s">
        <v>1753</v>
      </c>
      <c r="P2661" s="90" t="s">
        <v>1754</v>
      </c>
      <c r="Q2661" s="90" t="s">
        <v>377</v>
      </c>
      <c r="R2661" s="90" t="s">
        <v>378</v>
      </c>
      <c r="S2661" s="90" t="s">
        <v>24341</v>
      </c>
      <c r="T2661" s="90" t="s">
        <v>209</v>
      </c>
      <c r="U2661" s="15">
        <v>0</v>
      </c>
      <c r="V2661" s="15">
        <v>20000</v>
      </c>
      <c r="W2661" s="15">
        <v>16000</v>
      </c>
      <c r="X2661" s="15">
        <v>5000</v>
      </c>
      <c r="Y2661" s="90" t="s">
        <v>82</v>
      </c>
      <c r="Z2661" s="90" t="s">
        <v>83</v>
      </c>
      <c r="AA2661" s="90" t="s">
        <v>84</v>
      </c>
      <c r="AB2661" s="90" t="s">
        <v>22899</v>
      </c>
      <c r="AC2661" s="90" t="s">
        <v>121</v>
      </c>
      <c r="AD2661" s="90" t="s">
        <v>87</v>
      </c>
      <c r="AE2661" s="90" t="s">
        <v>61</v>
      </c>
      <c r="AF2661" s="90" t="s">
        <v>61</v>
      </c>
      <c r="AG2661" s="90" t="s">
        <v>89</v>
      </c>
      <c r="AH2661" s="90" t="s">
        <v>89</v>
      </c>
      <c r="AI2661" s="90" t="s">
        <v>89</v>
      </c>
      <c r="AJ2661" s="90" t="s">
        <v>88</v>
      </c>
      <c r="AK2661" s="90" t="s">
        <v>89</v>
      </c>
      <c r="AL2661" s="90" t="s">
        <v>89</v>
      </c>
      <c r="AM2661" s="90" t="s">
        <v>89</v>
      </c>
      <c r="AN2661" s="90" t="s">
        <v>89</v>
      </c>
      <c r="AO2661" s="90" t="s">
        <v>89</v>
      </c>
      <c r="AP2661" s="90" t="s">
        <v>89</v>
      </c>
      <c r="AQ2661" s="90" t="s">
        <v>90</v>
      </c>
      <c r="AR2661" s="90" t="s">
        <v>90</v>
      </c>
      <c r="AS2661" s="90" t="s">
        <v>91</v>
      </c>
      <c r="AT2661" s="90" t="s">
        <v>92</v>
      </c>
      <c r="AU2661" s="90" t="s">
        <v>92</v>
      </c>
      <c r="AV2661" s="90" t="s">
        <v>93</v>
      </c>
      <c r="AW2661" s="90" t="s">
        <v>22900</v>
      </c>
      <c r="AX2661" s="90" t="s">
        <v>24342</v>
      </c>
      <c r="AY2661" s="90" t="s">
        <v>22902</v>
      </c>
      <c r="AZ2661" s="90" t="s">
        <v>24342</v>
      </c>
      <c r="BA2661" s="90" t="s">
        <v>97</v>
      </c>
      <c r="BB2661" s="90" t="s">
        <v>24343</v>
      </c>
      <c r="BC2661" s="90" t="s">
        <v>99</v>
      </c>
      <c r="BD2661" s="90" t="s">
        <v>100</v>
      </c>
      <c r="BE2661" s="90" t="s">
        <v>61</v>
      </c>
      <c r="BF2661" s="90" t="s">
        <v>209</v>
      </c>
      <c r="BG2661" s="90" t="s">
        <v>101</v>
      </c>
    </row>
    <row r="2662" s="85" customFormat="1" ht="19" customHeight="1" spans="1:59">
      <c r="A2662" s="90" t="s">
        <v>151</v>
      </c>
      <c r="B2662" s="90" t="s">
        <v>152</v>
      </c>
      <c r="C2662" s="90" t="s">
        <v>5084</v>
      </c>
      <c r="D2662" s="90" t="s">
        <v>5085</v>
      </c>
      <c r="E2662" s="90" t="s">
        <v>19254</v>
      </c>
      <c r="F2662" s="90" t="s">
        <v>19255</v>
      </c>
      <c r="G2662" s="90" t="s">
        <v>2333</v>
      </c>
      <c r="H2662" s="90" t="s">
        <v>539</v>
      </c>
      <c r="I2662" s="90" t="s">
        <v>19212</v>
      </c>
      <c r="J2662" s="90" t="s">
        <v>24344</v>
      </c>
      <c r="K2662" s="90" t="s">
        <v>19214</v>
      </c>
      <c r="L2662" s="90" t="s">
        <v>73</v>
      </c>
      <c r="M2662" s="90" t="s">
        <v>3242</v>
      </c>
      <c r="N2662" s="90" t="s">
        <v>4350</v>
      </c>
      <c r="O2662" s="90" t="s">
        <v>97</v>
      </c>
      <c r="P2662" s="90" t="s">
        <v>545</v>
      </c>
      <c r="Q2662" s="90" t="s">
        <v>546</v>
      </c>
      <c r="R2662" s="90" t="s">
        <v>547</v>
      </c>
      <c r="S2662" s="90" t="s">
        <v>19215</v>
      </c>
      <c r="T2662" s="90" t="s">
        <v>380</v>
      </c>
      <c r="U2662" s="15">
        <v>31720</v>
      </c>
      <c r="V2662" s="15">
        <v>324694</v>
      </c>
      <c r="W2662" s="15">
        <v>73680</v>
      </c>
      <c r="X2662" s="15">
        <v>21140</v>
      </c>
      <c r="Y2662" s="90" t="s">
        <v>143</v>
      </c>
      <c r="Z2662" s="90" t="s">
        <v>83</v>
      </c>
      <c r="AA2662" s="90" t="s">
        <v>84</v>
      </c>
      <c r="AB2662" s="90" t="s">
        <v>2151</v>
      </c>
      <c r="AC2662" s="90" t="s">
        <v>121</v>
      </c>
      <c r="AD2662" s="90" t="s">
        <v>87</v>
      </c>
      <c r="AE2662" s="90" t="s">
        <v>61</v>
      </c>
      <c r="AF2662" s="90" t="s">
        <v>61</v>
      </c>
      <c r="AG2662" s="90" t="s">
        <v>89</v>
      </c>
      <c r="AH2662" s="90" t="s">
        <v>89</v>
      </c>
      <c r="AI2662" s="90" t="s">
        <v>89</v>
      </c>
      <c r="AJ2662" s="90" t="s">
        <v>89</v>
      </c>
      <c r="AK2662" s="90" t="s">
        <v>89</v>
      </c>
      <c r="AL2662" s="90" t="s">
        <v>89</v>
      </c>
      <c r="AM2662" s="90" t="s">
        <v>89</v>
      </c>
      <c r="AN2662" s="90" t="s">
        <v>89</v>
      </c>
      <c r="AO2662" s="90" t="s">
        <v>89</v>
      </c>
      <c r="AP2662" s="90" t="s">
        <v>89</v>
      </c>
      <c r="AQ2662" s="90" t="s">
        <v>90</v>
      </c>
      <c r="AR2662" s="90" t="s">
        <v>90</v>
      </c>
      <c r="AS2662" s="90" t="s">
        <v>91</v>
      </c>
      <c r="AT2662" s="90" t="s">
        <v>92</v>
      </c>
      <c r="AU2662" s="90" t="s">
        <v>92</v>
      </c>
      <c r="AV2662" s="90" t="s">
        <v>93</v>
      </c>
      <c r="AW2662" s="90" t="s">
        <v>19257</v>
      </c>
      <c r="AX2662" s="90" t="s">
        <v>24345</v>
      </c>
      <c r="AY2662" s="90" t="s">
        <v>19259</v>
      </c>
      <c r="AZ2662" s="90" t="s">
        <v>24345</v>
      </c>
      <c r="BA2662" s="90" t="s">
        <v>97</v>
      </c>
      <c r="BB2662" s="90" t="s">
        <v>24346</v>
      </c>
      <c r="BC2662" s="90" t="s">
        <v>99</v>
      </c>
      <c r="BD2662" s="90" t="s">
        <v>150</v>
      </c>
      <c r="BE2662" s="90" t="s">
        <v>61</v>
      </c>
      <c r="BF2662" s="90" t="s">
        <v>380</v>
      </c>
      <c r="BG2662" s="90" t="s">
        <v>101</v>
      </c>
    </row>
    <row r="2663" s="85" customFormat="1" ht="19" customHeight="1" spans="1:59">
      <c r="A2663" s="90" t="s">
        <v>2742</v>
      </c>
      <c r="B2663" s="90" t="s">
        <v>2743</v>
      </c>
      <c r="C2663" s="90" t="s">
        <v>9919</v>
      </c>
      <c r="D2663" s="90" t="s">
        <v>9920</v>
      </c>
      <c r="E2663" s="90" t="s">
        <v>9921</v>
      </c>
      <c r="F2663" s="90" t="s">
        <v>13334</v>
      </c>
      <c r="G2663" s="90" t="s">
        <v>2980</v>
      </c>
      <c r="H2663" s="90" t="s">
        <v>1299</v>
      </c>
      <c r="I2663" s="90" t="s">
        <v>24347</v>
      </c>
      <c r="J2663" s="90" t="s">
        <v>24348</v>
      </c>
      <c r="K2663" s="90" t="s">
        <v>24349</v>
      </c>
      <c r="L2663" s="90" t="s">
        <v>73</v>
      </c>
      <c r="M2663" s="90" t="s">
        <v>3716</v>
      </c>
      <c r="N2663" s="90" t="s">
        <v>184</v>
      </c>
      <c r="O2663" s="90" t="s">
        <v>1739</v>
      </c>
      <c r="P2663" s="90" t="s">
        <v>1740</v>
      </c>
      <c r="Q2663" s="90" t="s">
        <v>1306</v>
      </c>
      <c r="R2663" s="90" t="s">
        <v>1307</v>
      </c>
      <c r="S2663" s="90" t="s">
        <v>24350</v>
      </c>
      <c r="T2663" s="90" t="s">
        <v>209</v>
      </c>
      <c r="U2663" s="15">
        <v>0</v>
      </c>
      <c r="V2663" s="15">
        <v>11000</v>
      </c>
      <c r="W2663" s="15">
        <v>7000</v>
      </c>
      <c r="X2663" s="15">
        <v>6000</v>
      </c>
      <c r="Y2663" s="90" t="s">
        <v>143</v>
      </c>
      <c r="Z2663" s="90" t="s">
        <v>83</v>
      </c>
      <c r="AA2663" s="90" t="s">
        <v>84</v>
      </c>
      <c r="AB2663" s="90" t="s">
        <v>9928</v>
      </c>
      <c r="AC2663" s="90" t="s">
        <v>121</v>
      </c>
      <c r="AD2663" s="90" t="s">
        <v>87</v>
      </c>
      <c r="AE2663" s="90" t="s">
        <v>61</v>
      </c>
      <c r="AF2663" s="90" t="s">
        <v>61</v>
      </c>
      <c r="AG2663" s="90" t="s">
        <v>89</v>
      </c>
      <c r="AH2663" s="90" t="s">
        <v>89</v>
      </c>
      <c r="AI2663" s="90" t="s">
        <v>89</v>
      </c>
      <c r="AJ2663" s="90" t="s">
        <v>89</v>
      </c>
      <c r="AK2663" s="90" t="s">
        <v>89</v>
      </c>
      <c r="AL2663" s="90" t="s">
        <v>89</v>
      </c>
      <c r="AM2663" s="90" t="s">
        <v>89</v>
      </c>
      <c r="AN2663" s="90" t="s">
        <v>89</v>
      </c>
      <c r="AO2663" s="90" t="s">
        <v>89</v>
      </c>
      <c r="AP2663" s="90" t="s">
        <v>89</v>
      </c>
      <c r="AQ2663" s="90" t="s">
        <v>90</v>
      </c>
      <c r="AR2663" s="90" t="s">
        <v>90</v>
      </c>
      <c r="AS2663" s="90" t="s">
        <v>91</v>
      </c>
      <c r="AT2663" s="90" t="s">
        <v>92</v>
      </c>
      <c r="AU2663" s="90" t="s">
        <v>92</v>
      </c>
      <c r="AV2663" s="90" t="s">
        <v>93</v>
      </c>
      <c r="AW2663" s="90" t="s">
        <v>9929</v>
      </c>
      <c r="AX2663" s="90" t="s">
        <v>24351</v>
      </c>
      <c r="AY2663" s="90" t="s">
        <v>9931</v>
      </c>
      <c r="AZ2663" s="90" t="s">
        <v>24351</v>
      </c>
      <c r="BA2663" s="90" t="s">
        <v>215</v>
      </c>
      <c r="BB2663" s="90" t="s">
        <v>24352</v>
      </c>
      <c r="BC2663" s="90" t="s">
        <v>99</v>
      </c>
      <c r="BD2663" s="90" t="s">
        <v>150</v>
      </c>
      <c r="BE2663" s="90" t="s">
        <v>61</v>
      </c>
      <c r="BF2663" s="90" t="s">
        <v>209</v>
      </c>
      <c r="BG2663" s="90" t="s">
        <v>101</v>
      </c>
    </row>
    <row r="2664" s="85" customFormat="1" ht="19" customHeight="1" spans="1:59">
      <c r="A2664" s="90" t="s">
        <v>126</v>
      </c>
      <c r="B2664" s="90" t="s">
        <v>127</v>
      </c>
      <c r="C2664" s="90" t="s">
        <v>5176</v>
      </c>
      <c r="D2664" s="90" t="s">
        <v>5177</v>
      </c>
      <c r="E2664" s="90" t="s">
        <v>24353</v>
      </c>
      <c r="F2664" s="90" t="s">
        <v>14815</v>
      </c>
      <c r="G2664" s="90" t="s">
        <v>5180</v>
      </c>
      <c r="H2664" s="90" t="s">
        <v>539</v>
      </c>
      <c r="I2664" s="90" t="s">
        <v>24354</v>
      </c>
      <c r="J2664" s="90" t="s">
        <v>24355</v>
      </c>
      <c r="K2664" s="90" t="s">
        <v>24356</v>
      </c>
      <c r="L2664" s="90" t="s">
        <v>73</v>
      </c>
      <c r="M2664" s="90" t="s">
        <v>11058</v>
      </c>
      <c r="N2664" s="90" t="s">
        <v>1752</v>
      </c>
      <c r="O2664" s="90" t="s">
        <v>238</v>
      </c>
      <c r="P2664" s="90" t="s">
        <v>239</v>
      </c>
      <c r="Q2664" s="90" t="s">
        <v>240</v>
      </c>
      <c r="R2664" s="90" t="s">
        <v>241</v>
      </c>
      <c r="S2664" s="90" t="s">
        <v>24357</v>
      </c>
      <c r="T2664" s="90" t="s">
        <v>119</v>
      </c>
      <c r="U2664" s="15">
        <v>0</v>
      </c>
      <c r="V2664" s="15">
        <v>120000</v>
      </c>
      <c r="W2664" s="15">
        <v>56000</v>
      </c>
      <c r="X2664" s="15">
        <v>35000</v>
      </c>
      <c r="Y2664" s="90" t="s">
        <v>82</v>
      </c>
      <c r="Z2664" s="90" t="s">
        <v>83</v>
      </c>
      <c r="AA2664" s="90" t="s">
        <v>84</v>
      </c>
      <c r="AB2664" s="90" t="s">
        <v>24358</v>
      </c>
      <c r="AC2664" s="90" t="s">
        <v>191</v>
      </c>
      <c r="AD2664" s="90" t="s">
        <v>87</v>
      </c>
      <c r="AE2664" s="90" t="s">
        <v>61</v>
      </c>
      <c r="AF2664" s="90" t="s">
        <v>61</v>
      </c>
      <c r="AG2664" s="90" t="s">
        <v>89</v>
      </c>
      <c r="AH2664" s="90" t="s">
        <v>89</v>
      </c>
      <c r="AI2664" s="90" t="s">
        <v>89</v>
      </c>
      <c r="AJ2664" s="90" t="s">
        <v>89</v>
      </c>
      <c r="AK2664" s="90" t="s">
        <v>89</v>
      </c>
      <c r="AL2664" s="90" t="s">
        <v>89</v>
      </c>
      <c r="AM2664" s="90" t="s">
        <v>89</v>
      </c>
      <c r="AN2664" s="90" t="s">
        <v>89</v>
      </c>
      <c r="AO2664" s="90" t="s">
        <v>89</v>
      </c>
      <c r="AP2664" s="90" t="s">
        <v>89</v>
      </c>
      <c r="AQ2664" s="90" t="s">
        <v>90</v>
      </c>
      <c r="AR2664" s="90" t="s">
        <v>90</v>
      </c>
      <c r="AS2664" s="90" t="s">
        <v>91</v>
      </c>
      <c r="AT2664" s="90" t="s">
        <v>92</v>
      </c>
      <c r="AU2664" s="90" t="s">
        <v>92</v>
      </c>
      <c r="AV2664" s="90" t="s">
        <v>93</v>
      </c>
      <c r="AW2664" s="90" t="s">
        <v>24359</v>
      </c>
      <c r="AX2664" s="90" t="s">
        <v>24360</v>
      </c>
      <c r="AY2664" s="90" t="s">
        <v>24361</v>
      </c>
      <c r="AZ2664" s="90" t="s">
        <v>24360</v>
      </c>
      <c r="BA2664" s="90" t="s">
        <v>215</v>
      </c>
      <c r="BB2664" s="90" t="s">
        <v>24362</v>
      </c>
      <c r="BC2664" s="90" t="s">
        <v>99</v>
      </c>
      <c r="BD2664" s="90" t="s">
        <v>100</v>
      </c>
      <c r="BE2664" s="90" t="s">
        <v>61</v>
      </c>
      <c r="BF2664" s="90" t="s">
        <v>119</v>
      </c>
      <c r="BG2664" s="90" t="s">
        <v>101</v>
      </c>
    </row>
    <row r="2665" s="85" customFormat="1" ht="19" customHeight="1" spans="1:59">
      <c r="A2665" s="90" t="s">
        <v>441</v>
      </c>
      <c r="B2665" s="90" t="s">
        <v>442</v>
      </c>
      <c r="C2665" s="90" t="s">
        <v>831</v>
      </c>
      <c r="D2665" s="90" t="s">
        <v>832</v>
      </c>
      <c r="E2665" s="90" t="s">
        <v>24363</v>
      </c>
      <c r="F2665" s="90" t="s">
        <v>941</v>
      </c>
      <c r="G2665" s="90" t="s">
        <v>942</v>
      </c>
      <c r="H2665" s="90" t="s">
        <v>943</v>
      </c>
      <c r="I2665" s="90" t="s">
        <v>3893</v>
      </c>
      <c r="J2665" s="90" t="s">
        <v>24364</v>
      </c>
      <c r="K2665" s="90" t="s">
        <v>3895</v>
      </c>
      <c r="L2665" s="90" t="s">
        <v>73</v>
      </c>
      <c r="M2665" s="90" t="s">
        <v>3896</v>
      </c>
      <c r="N2665" s="90" t="s">
        <v>811</v>
      </c>
      <c r="O2665" s="90" t="s">
        <v>2076</v>
      </c>
      <c r="P2665" s="90" t="s">
        <v>2077</v>
      </c>
      <c r="Q2665" s="90" t="s">
        <v>2078</v>
      </c>
      <c r="R2665" s="90" t="s">
        <v>2079</v>
      </c>
      <c r="S2665" s="90" t="s">
        <v>3897</v>
      </c>
      <c r="T2665" s="90" t="s">
        <v>209</v>
      </c>
      <c r="U2665" s="15">
        <v>5589.13</v>
      </c>
      <c r="V2665" s="15">
        <v>53756</v>
      </c>
      <c r="W2665" s="15">
        <v>32055</v>
      </c>
      <c r="X2665" s="15">
        <v>11918</v>
      </c>
      <c r="Y2665" s="90" t="s">
        <v>143</v>
      </c>
      <c r="Z2665" s="90" t="s">
        <v>83</v>
      </c>
      <c r="AA2665" s="90" t="s">
        <v>84</v>
      </c>
      <c r="AB2665" s="90" t="s">
        <v>24365</v>
      </c>
      <c r="AC2665" s="90" t="s">
        <v>359</v>
      </c>
      <c r="AD2665" s="90" t="s">
        <v>87</v>
      </c>
      <c r="AE2665" s="90" t="s">
        <v>61</v>
      </c>
      <c r="AF2665" s="90" t="s">
        <v>61</v>
      </c>
      <c r="AG2665" s="90" t="s">
        <v>89</v>
      </c>
      <c r="AH2665" s="90" t="s">
        <v>89</v>
      </c>
      <c r="AI2665" s="90" t="s">
        <v>89</v>
      </c>
      <c r="AJ2665" s="90" t="s">
        <v>89</v>
      </c>
      <c r="AK2665" s="90" t="s">
        <v>89</v>
      </c>
      <c r="AL2665" s="90" t="s">
        <v>89</v>
      </c>
      <c r="AM2665" s="90" t="s">
        <v>89</v>
      </c>
      <c r="AN2665" s="90" t="s">
        <v>89</v>
      </c>
      <c r="AO2665" s="90" t="s">
        <v>89</v>
      </c>
      <c r="AP2665" s="90" t="s">
        <v>89</v>
      </c>
      <c r="AQ2665" s="90" t="s">
        <v>90</v>
      </c>
      <c r="AR2665" s="90" t="s">
        <v>90</v>
      </c>
      <c r="AS2665" s="90" t="s">
        <v>91</v>
      </c>
      <c r="AT2665" s="90" t="s">
        <v>92</v>
      </c>
      <c r="AU2665" s="90" t="s">
        <v>92</v>
      </c>
      <c r="AV2665" s="90" t="s">
        <v>93</v>
      </c>
      <c r="AW2665" s="90" t="s">
        <v>24366</v>
      </c>
      <c r="AX2665" s="90" t="s">
        <v>24367</v>
      </c>
      <c r="AY2665" s="90" t="s">
        <v>24368</v>
      </c>
      <c r="AZ2665" s="90" t="s">
        <v>24367</v>
      </c>
      <c r="BA2665" s="90" t="s">
        <v>215</v>
      </c>
      <c r="BB2665" s="90" t="s">
        <v>24369</v>
      </c>
      <c r="BC2665" s="90" t="s">
        <v>99</v>
      </c>
      <c r="BD2665" s="90" t="s">
        <v>150</v>
      </c>
      <c r="BE2665" s="90" t="s">
        <v>61</v>
      </c>
      <c r="BF2665" s="90" t="s">
        <v>209</v>
      </c>
      <c r="BG2665" s="90" t="s">
        <v>101</v>
      </c>
    </row>
    <row r="2666" s="85" customFormat="1" ht="19" customHeight="1" spans="1:59">
      <c r="A2666" s="90" t="s">
        <v>516</v>
      </c>
      <c r="B2666" s="90" t="s">
        <v>517</v>
      </c>
      <c r="C2666" s="90" t="s">
        <v>681</v>
      </c>
      <c r="D2666" s="90" t="s">
        <v>682</v>
      </c>
      <c r="E2666" s="90" t="s">
        <v>24370</v>
      </c>
      <c r="F2666" s="90" t="s">
        <v>522</v>
      </c>
      <c r="G2666" s="90" t="s">
        <v>522</v>
      </c>
      <c r="H2666" s="90" t="s">
        <v>109</v>
      </c>
      <c r="I2666" s="90" t="s">
        <v>24371</v>
      </c>
      <c r="J2666" s="90" t="s">
        <v>24372</v>
      </c>
      <c r="K2666" s="90" t="s">
        <v>24373</v>
      </c>
      <c r="L2666" s="90" t="s">
        <v>73</v>
      </c>
      <c r="M2666" s="90" t="s">
        <v>2550</v>
      </c>
      <c r="N2666" s="90" t="s">
        <v>823</v>
      </c>
      <c r="O2666" s="90" t="s">
        <v>2779</v>
      </c>
      <c r="P2666" s="90" t="s">
        <v>2780</v>
      </c>
      <c r="Q2666" s="90" t="s">
        <v>1940</v>
      </c>
      <c r="R2666" s="90" t="s">
        <v>1941</v>
      </c>
      <c r="S2666" s="90" t="s">
        <v>24374</v>
      </c>
      <c r="T2666" s="90" t="s">
        <v>119</v>
      </c>
      <c r="U2666" s="15">
        <v>0</v>
      </c>
      <c r="V2666" s="15">
        <v>9820</v>
      </c>
      <c r="W2666" s="15">
        <v>7000</v>
      </c>
      <c r="X2666" s="15">
        <v>3000</v>
      </c>
      <c r="Y2666" s="90" t="s">
        <v>143</v>
      </c>
      <c r="Z2666" s="90" t="s">
        <v>83</v>
      </c>
      <c r="AA2666" s="90" t="s">
        <v>84</v>
      </c>
      <c r="AB2666" s="90" t="s">
        <v>24375</v>
      </c>
      <c r="AC2666" s="90" t="s">
        <v>145</v>
      </c>
      <c r="AD2666" s="90" t="s">
        <v>87</v>
      </c>
      <c r="AE2666" s="90" t="s">
        <v>61</v>
      </c>
      <c r="AF2666" s="90" t="s">
        <v>61</v>
      </c>
      <c r="AG2666" s="90" t="s">
        <v>89</v>
      </c>
      <c r="AH2666" s="90" t="s">
        <v>89</v>
      </c>
      <c r="AI2666" s="90" t="s">
        <v>89</v>
      </c>
      <c r="AJ2666" s="90" t="s">
        <v>89</v>
      </c>
      <c r="AK2666" s="90" t="s">
        <v>89</v>
      </c>
      <c r="AL2666" s="90" t="s">
        <v>89</v>
      </c>
      <c r="AM2666" s="90" t="s">
        <v>89</v>
      </c>
      <c r="AN2666" s="90" t="s">
        <v>89</v>
      </c>
      <c r="AO2666" s="90" t="s">
        <v>89</v>
      </c>
      <c r="AP2666" s="90" t="s">
        <v>89</v>
      </c>
      <c r="AQ2666" s="90" t="s">
        <v>90</v>
      </c>
      <c r="AR2666" s="90" t="s">
        <v>90</v>
      </c>
      <c r="AS2666" s="90" t="s">
        <v>91</v>
      </c>
      <c r="AT2666" s="90" t="s">
        <v>92</v>
      </c>
      <c r="AU2666" s="90" t="s">
        <v>92</v>
      </c>
      <c r="AV2666" s="90" t="s">
        <v>93</v>
      </c>
      <c r="AW2666" s="90" t="s">
        <v>24376</v>
      </c>
      <c r="AX2666" s="90" t="s">
        <v>24377</v>
      </c>
      <c r="AY2666" s="90" t="s">
        <v>24378</v>
      </c>
      <c r="AZ2666" s="90" t="s">
        <v>24377</v>
      </c>
      <c r="BA2666" s="90" t="s">
        <v>97</v>
      </c>
      <c r="BB2666" s="90" t="s">
        <v>24379</v>
      </c>
      <c r="BC2666" s="90" t="s">
        <v>99</v>
      </c>
      <c r="BD2666" s="90" t="s">
        <v>150</v>
      </c>
      <c r="BE2666" s="90" t="s">
        <v>61</v>
      </c>
      <c r="BF2666" s="90" t="s">
        <v>119</v>
      </c>
      <c r="BG2666" s="90" t="s">
        <v>101</v>
      </c>
    </row>
    <row r="2667" s="85" customFormat="1" ht="19" customHeight="1" spans="1:59">
      <c r="A2667" s="90" t="s">
        <v>387</v>
      </c>
      <c r="B2667" s="90" t="s">
        <v>388</v>
      </c>
      <c r="C2667" s="90" t="s">
        <v>3722</v>
      </c>
      <c r="D2667" s="90" t="s">
        <v>3723</v>
      </c>
      <c r="E2667" s="90" t="s">
        <v>3724</v>
      </c>
      <c r="F2667" s="90" t="s">
        <v>4424</v>
      </c>
      <c r="G2667" s="90" t="s">
        <v>1206</v>
      </c>
      <c r="H2667" s="90" t="s">
        <v>109</v>
      </c>
      <c r="I2667" s="90" t="s">
        <v>24380</v>
      </c>
      <c r="J2667" s="90" t="s">
        <v>24381</v>
      </c>
      <c r="K2667" s="90" t="s">
        <v>24382</v>
      </c>
      <c r="L2667" s="90" t="s">
        <v>73</v>
      </c>
      <c r="M2667" s="90" t="s">
        <v>24383</v>
      </c>
      <c r="N2667" s="90" t="s">
        <v>22532</v>
      </c>
      <c r="O2667" s="90" t="s">
        <v>138</v>
      </c>
      <c r="P2667" s="90" t="s">
        <v>139</v>
      </c>
      <c r="Q2667" s="90" t="s">
        <v>140</v>
      </c>
      <c r="R2667" s="90" t="s">
        <v>141</v>
      </c>
      <c r="S2667" s="90" t="s">
        <v>24384</v>
      </c>
      <c r="T2667" s="90" t="s">
        <v>209</v>
      </c>
      <c r="U2667" s="15">
        <v>0</v>
      </c>
      <c r="V2667" s="15">
        <v>100000</v>
      </c>
      <c r="W2667" s="15">
        <v>40000</v>
      </c>
      <c r="X2667" s="15">
        <v>10700</v>
      </c>
      <c r="Y2667" s="90" t="s">
        <v>143</v>
      </c>
      <c r="Z2667" s="90" t="s">
        <v>83</v>
      </c>
      <c r="AA2667" s="90" t="s">
        <v>84</v>
      </c>
      <c r="AB2667" s="90" t="s">
        <v>3730</v>
      </c>
      <c r="AC2667" s="90" t="s">
        <v>145</v>
      </c>
      <c r="AD2667" s="90" t="s">
        <v>87</v>
      </c>
      <c r="AE2667" s="90" t="s">
        <v>61</v>
      </c>
      <c r="AF2667" s="90" t="s">
        <v>61</v>
      </c>
      <c r="AG2667" s="90" t="s">
        <v>89</v>
      </c>
      <c r="AH2667" s="90" t="s">
        <v>89</v>
      </c>
      <c r="AI2667" s="90" t="s">
        <v>89</v>
      </c>
      <c r="AJ2667" s="90" t="s">
        <v>89</v>
      </c>
      <c r="AK2667" s="90" t="s">
        <v>89</v>
      </c>
      <c r="AL2667" s="90" t="s">
        <v>89</v>
      </c>
      <c r="AM2667" s="90" t="s">
        <v>89</v>
      </c>
      <c r="AN2667" s="90" t="s">
        <v>89</v>
      </c>
      <c r="AO2667" s="90" t="s">
        <v>89</v>
      </c>
      <c r="AP2667" s="90" t="s">
        <v>89</v>
      </c>
      <c r="AQ2667" s="90" t="s">
        <v>90</v>
      </c>
      <c r="AR2667" s="90" t="s">
        <v>90</v>
      </c>
      <c r="AS2667" s="90" t="s">
        <v>91</v>
      </c>
      <c r="AT2667" s="90" t="s">
        <v>92</v>
      </c>
      <c r="AU2667" s="90" t="s">
        <v>92</v>
      </c>
      <c r="AV2667" s="90" t="s">
        <v>93</v>
      </c>
      <c r="AW2667" s="90" t="s">
        <v>3731</v>
      </c>
      <c r="AX2667" s="90" t="s">
        <v>24385</v>
      </c>
      <c r="AY2667" s="90" t="s">
        <v>3733</v>
      </c>
      <c r="AZ2667" s="90" t="s">
        <v>24385</v>
      </c>
      <c r="BA2667" s="90" t="s">
        <v>215</v>
      </c>
      <c r="BB2667" s="90" t="s">
        <v>24386</v>
      </c>
      <c r="BC2667" s="90" t="s">
        <v>99</v>
      </c>
      <c r="BD2667" s="90" t="s">
        <v>150</v>
      </c>
      <c r="BE2667" s="90" t="s">
        <v>61</v>
      </c>
      <c r="BF2667" s="90" t="s">
        <v>209</v>
      </c>
      <c r="BG2667" s="90" t="s">
        <v>101</v>
      </c>
    </row>
    <row r="2668" s="85" customFormat="1" ht="19" customHeight="1" spans="1:59">
      <c r="A2668" s="90" t="s">
        <v>646</v>
      </c>
      <c r="B2668" s="90" t="s">
        <v>647</v>
      </c>
      <c r="C2668" s="90" t="s">
        <v>2728</v>
      </c>
      <c r="D2668" s="90" t="s">
        <v>2729</v>
      </c>
      <c r="E2668" s="90" t="s">
        <v>21423</v>
      </c>
      <c r="F2668" s="90" t="s">
        <v>10223</v>
      </c>
      <c r="G2668" s="90" t="s">
        <v>975</v>
      </c>
      <c r="H2668" s="90" t="s">
        <v>109</v>
      </c>
      <c r="I2668" s="90" t="s">
        <v>24387</v>
      </c>
      <c r="J2668" s="90" t="s">
        <v>24388</v>
      </c>
      <c r="K2668" s="90" t="s">
        <v>24389</v>
      </c>
      <c r="L2668" s="90" t="s">
        <v>73</v>
      </c>
      <c r="M2668" s="90" t="s">
        <v>2014</v>
      </c>
      <c r="N2668" s="90" t="s">
        <v>2505</v>
      </c>
      <c r="O2668" s="90" t="s">
        <v>774</v>
      </c>
      <c r="P2668" s="90" t="s">
        <v>775</v>
      </c>
      <c r="Q2668" s="90" t="s">
        <v>3796</v>
      </c>
      <c r="R2668" s="90" t="s">
        <v>3797</v>
      </c>
      <c r="S2668" s="90" t="s">
        <v>24390</v>
      </c>
      <c r="T2668" s="90" t="s">
        <v>380</v>
      </c>
      <c r="U2668" s="15">
        <v>0</v>
      </c>
      <c r="V2668" s="15">
        <v>1500</v>
      </c>
      <c r="W2668" s="15">
        <v>1200</v>
      </c>
      <c r="X2668" s="15">
        <v>1200</v>
      </c>
      <c r="Y2668" s="90" t="s">
        <v>82</v>
      </c>
      <c r="Z2668" s="90" t="s">
        <v>83</v>
      </c>
      <c r="AA2668" s="90" t="s">
        <v>84</v>
      </c>
      <c r="AB2668" s="90" t="s">
        <v>21430</v>
      </c>
      <c r="AC2668" s="90" t="s">
        <v>359</v>
      </c>
      <c r="AD2668" s="90" t="s">
        <v>87</v>
      </c>
      <c r="AE2668" s="90" t="s">
        <v>61</v>
      </c>
      <c r="AF2668" s="90" t="s">
        <v>61</v>
      </c>
      <c r="AG2668" s="90" t="s">
        <v>89</v>
      </c>
      <c r="AH2668" s="90" t="s">
        <v>89</v>
      </c>
      <c r="AI2668" s="90" t="s">
        <v>88</v>
      </c>
      <c r="AJ2668" s="90" t="s">
        <v>88</v>
      </c>
      <c r="AK2668" s="90" t="s">
        <v>88</v>
      </c>
      <c r="AL2668" s="90" t="s">
        <v>89</v>
      </c>
      <c r="AM2668" s="90" t="s">
        <v>88</v>
      </c>
      <c r="AN2668" s="90" t="s">
        <v>88</v>
      </c>
      <c r="AO2668" s="90" t="s">
        <v>88</v>
      </c>
      <c r="AP2668" s="90" t="s">
        <v>89</v>
      </c>
      <c r="AQ2668" s="90" t="s">
        <v>90</v>
      </c>
      <c r="AR2668" s="90" t="s">
        <v>90</v>
      </c>
      <c r="AS2668" s="90" t="s">
        <v>91</v>
      </c>
      <c r="AT2668" s="90" t="s">
        <v>92</v>
      </c>
      <c r="AU2668" s="90" t="s">
        <v>92</v>
      </c>
      <c r="AV2668" s="90" t="s">
        <v>93</v>
      </c>
      <c r="AW2668" s="90" t="s">
        <v>21431</v>
      </c>
      <c r="AX2668" s="90" t="s">
        <v>24391</v>
      </c>
      <c r="AY2668" s="90" t="s">
        <v>21433</v>
      </c>
      <c r="AZ2668" s="90" t="s">
        <v>24391</v>
      </c>
      <c r="BA2668" s="90" t="s">
        <v>97</v>
      </c>
      <c r="BB2668" s="90" t="s">
        <v>24392</v>
      </c>
      <c r="BC2668" s="90" t="s">
        <v>99</v>
      </c>
      <c r="BD2668" s="90" t="s">
        <v>100</v>
      </c>
      <c r="BE2668" s="90" t="s">
        <v>61</v>
      </c>
      <c r="BF2668" s="90" t="s">
        <v>380</v>
      </c>
      <c r="BG2668" s="90" t="s">
        <v>101</v>
      </c>
    </row>
    <row r="2669" s="85" customFormat="1" ht="19" customHeight="1" spans="1:59">
      <c r="A2669" s="90" t="s">
        <v>646</v>
      </c>
      <c r="B2669" s="90" t="s">
        <v>647</v>
      </c>
      <c r="C2669" s="90" t="s">
        <v>971</v>
      </c>
      <c r="D2669" s="90" t="s">
        <v>972</v>
      </c>
      <c r="E2669" s="90" t="s">
        <v>4246</v>
      </c>
      <c r="F2669" s="90" t="s">
        <v>4247</v>
      </c>
      <c r="G2669" s="90" t="s">
        <v>2609</v>
      </c>
      <c r="H2669" s="90" t="s">
        <v>1299</v>
      </c>
      <c r="I2669" s="90" t="s">
        <v>24393</v>
      </c>
      <c r="J2669" s="90" t="s">
        <v>24394</v>
      </c>
      <c r="K2669" s="90" t="s">
        <v>24395</v>
      </c>
      <c r="L2669" s="90" t="s">
        <v>73</v>
      </c>
      <c r="M2669" s="90" t="s">
        <v>24396</v>
      </c>
      <c r="N2669" s="90" t="s">
        <v>2967</v>
      </c>
      <c r="O2669" s="90" t="s">
        <v>1726</v>
      </c>
      <c r="P2669" s="90" t="s">
        <v>1727</v>
      </c>
      <c r="Q2669" s="90" t="s">
        <v>1306</v>
      </c>
      <c r="R2669" s="90" t="s">
        <v>1307</v>
      </c>
      <c r="S2669" s="90" t="s">
        <v>24397</v>
      </c>
      <c r="T2669" s="90" t="s">
        <v>209</v>
      </c>
      <c r="U2669" s="15">
        <v>0</v>
      </c>
      <c r="V2669" s="15">
        <v>100159</v>
      </c>
      <c r="W2669" s="15">
        <v>80000</v>
      </c>
      <c r="X2669" s="15">
        <v>10000</v>
      </c>
      <c r="Y2669" s="90" t="s">
        <v>143</v>
      </c>
      <c r="Z2669" s="90" t="s">
        <v>83</v>
      </c>
      <c r="AA2669" s="90" t="s">
        <v>84</v>
      </c>
      <c r="AB2669" s="90" t="s">
        <v>4254</v>
      </c>
      <c r="AC2669" s="90" t="s">
        <v>211</v>
      </c>
      <c r="AD2669" s="90" t="s">
        <v>87</v>
      </c>
      <c r="AE2669" s="90" t="s">
        <v>61</v>
      </c>
      <c r="AF2669" s="90" t="s">
        <v>61</v>
      </c>
      <c r="AG2669" s="90" t="s">
        <v>89</v>
      </c>
      <c r="AH2669" s="90" t="s">
        <v>89</v>
      </c>
      <c r="AI2669" s="90" t="s">
        <v>89</v>
      </c>
      <c r="AJ2669" s="90" t="s">
        <v>89</v>
      </c>
      <c r="AK2669" s="90" t="s">
        <v>89</v>
      </c>
      <c r="AL2669" s="90" t="s">
        <v>89</v>
      </c>
      <c r="AM2669" s="90" t="s">
        <v>89</v>
      </c>
      <c r="AN2669" s="90" t="s">
        <v>89</v>
      </c>
      <c r="AO2669" s="90" t="s">
        <v>89</v>
      </c>
      <c r="AP2669" s="90" t="s">
        <v>89</v>
      </c>
      <c r="AQ2669" s="90" t="s">
        <v>90</v>
      </c>
      <c r="AR2669" s="90" t="s">
        <v>90</v>
      </c>
      <c r="AS2669" s="90" t="s">
        <v>91</v>
      </c>
      <c r="AT2669" s="90" t="s">
        <v>92</v>
      </c>
      <c r="AU2669" s="90" t="s">
        <v>92</v>
      </c>
      <c r="AV2669" s="90" t="s">
        <v>93</v>
      </c>
      <c r="AW2669" s="90" t="s">
        <v>4255</v>
      </c>
      <c r="AX2669" s="90" t="s">
        <v>24398</v>
      </c>
      <c r="AY2669" s="90" t="s">
        <v>4257</v>
      </c>
      <c r="AZ2669" s="90" t="s">
        <v>24398</v>
      </c>
      <c r="BA2669" s="90" t="s">
        <v>215</v>
      </c>
      <c r="BB2669" s="90" t="s">
        <v>24399</v>
      </c>
      <c r="BC2669" s="90" t="s">
        <v>99</v>
      </c>
      <c r="BD2669" s="90" t="s">
        <v>150</v>
      </c>
      <c r="BE2669" s="90" t="s">
        <v>61</v>
      </c>
      <c r="BF2669" s="90" t="s">
        <v>209</v>
      </c>
      <c r="BG2669" s="90" t="s">
        <v>101</v>
      </c>
    </row>
    <row r="2670" s="85" customFormat="1" ht="19" customHeight="1" spans="1:59">
      <c r="A2670" s="90" t="s">
        <v>302</v>
      </c>
      <c r="B2670" s="90" t="s">
        <v>303</v>
      </c>
      <c r="C2670" s="90" t="s">
        <v>2589</v>
      </c>
      <c r="D2670" s="90" t="s">
        <v>2590</v>
      </c>
      <c r="E2670" s="90" t="s">
        <v>15886</v>
      </c>
      <c r="F2670" s="90" t="s">
        <v>15887</v>
      </c>
      <c r="G2670" s="90" t="s">
        <v>1972</v>
      </c>
      <c r="H2670" s="90" t="s">
        <v>109</v>
      </c>
      <c r="I2670" s="90" t="s">
        <v>24400</v>
      </c>
      <c r="J2670" s="90" t="s">
        <v>24401</v>
      </c>
      <c r="K2670" s="90" t="s">
        <v>24402</v>
      </c>
      <c r="L2670" s="90" t="s">
        <v>73</v>
      </c>
      <c r="M2670" s="90" t="s">
        <v>24403</v>
      </c>
      <c r="N2670" s="90" t="s">
        <v>24251</v>
      </c>
      <c r="O2670" s="90" t="s">
        <v>221</v>
      </c>
      <c r="P2670" s="90" t="s">
        <v>222</v>
      </c>
      <c r="Q2670" s="90" t="s">
        <v>206</v>
      </c>
      <c r="R2670" s="90" t="s">
        <v>207</v>
      </c>
      <c r="S2670" s="90" t="s">
        <v>24404</v>
      </c>
      <c r="T2670" s="90" t="s">
        <v>119</v>
      </c>
      <c r="U2670" s="15">
        <v>0</v>
      </c>
      <c r="V2670" s="15">
        <v>7000</v>
      </c>
      <c r="W2670" s="15">
        <v>5500</v>
      </c>
      <c r="X2670" s="15">
        <v>2500</v>
      </c>
      <c r="Y2670" s="90" t="s">
        <v>143</v>
      </c>
      <c r="Z2670" s="90" t="s">
        <v>83</v>
      </c>
      <c r="AA2670" s="90" t="s">
        <v>84</v>
      </c>
      <c r="AB2670" s="90" t="s">
        <v>15893</v>
      </c>
      <c r="AC2670" s="90" t="s">
        <v>211</v>
      </c>
      <c r="AD2670" s="90" t="s">
        <v>87</v>
      </c>
      <c r="AE2670" s="90" t="s">
        <v>61</v>
      </c>
      <c r="AF2670" s="90" t="s">
        <v>61</v>
      </c>
      <c r="AG2670" s="90" t="s">
        <v>89</v>
      </c>
      <c r="AH2670" s="90" t="s">
        <v>89</v>
      </c>
      <c r="AI2670" s="90" t="s">
        <v>89</v>
      </c>
      <c r="AJ2670" s="90" t="s">
        <v>89</v>
      </c>
      <c r="AK2670" s="90" t="s">
        <v>89</v>
      </c>
      <c r="AL2670" s="90" t="s">
        <v>89</v>
      </c>
      <c r="AM2670" s="90" t="s">
        <v>89</v>
      </c>
      <c r="AN2670" s="90" t="s">
        <v>89</v>
      </c>
      <c r="AO2670" s="90" t="s">
        <v>89</v>
      </c>
      <c r="AP2670" s="90" t="s">
        <v>89</v>
      </c>
      <c r="AQ2670" s="90" t="s">
        <v>90</v>
      </c>
      <c r="AR2670" s="90" t="s">
        <v>90</v>
      </c>
      <c r="AS2670" s="90" t="s">
        <v>91</v>
      </c>
      <c r="AT2670" s="90" t="s">
        <v>92</v>
      </c>
      <c r="AU2670" s="90" t="s">
        <v>92</v>
      </c>
      <c r="AV2670" s="90" t="s">
        <v>93</v>
      </c>
      <c r="AW2670" s="90" t="s">
        <v>15894</v>
      </c>
      <c r="AX2670" s="90" t="s">
        <v>24405</v>
      </c>
      <c r="AY2670" s="90" t="s">
        <v>15896</v>
      </c>
      <c r="AZ2670" s="90" t="s">
        <v>24405</v>
      </c>
      <c r="BA2670" s="90" t="s">
        <v>97</v>
      </c>
      <c r="BB2670" s="90" t="s">
        <v>24406</v>
      </c>
      <c r="BC2670" s="90" t="s">
        <v>99</v>
      </c>
      <c r="BD2670" s="90" t="s">
        <v>150</v>
      </c>
      <c r="BE2670" s="90" t="s">
        <v>61</v>
      </c>
      <c r="BF2670" s="90" t="s">
        <v>119</v>
      </c>
      <c r="BG2670" s="90" t="s">
        <v>101</v>
      </c>
    </row>
    <row r="2671" s="85" customFormat="1" ht="19" customHeight="1" spans="1:59">
      <c r="A2671" s="90" t="s">
        <v>174</v>
      </c>
      <c r="B2671" s="90" t="s">
        <v>175</v>
      </c>
      <c r="C2671" s="90" t="s">
        <v>2515</v>
      </c>
      <c r="D2671" s="90" t="s">
        <v>2516</v>
      </c>
      <c r="E2671" s="90" t="s">
        <v>5581</v>
      </c>
      <c r="F2671" s="90" t="s">
        <v>2518</v>
      </c>
      <c r="G2671" s="90" t="s">
        <v>2519</v>
      </c>
      <c r="H2671" s="90" t="s">
        <v>1299</v>
      </c>
      <c r="I2671" s="90" t="s">
        <v>24407</v>
      </c>
      <c r="J2671" s="90" t="s">
        <v>24408</v>
      </c>
      <c r="K2671" s="90" t="s">
        <v>24409</v>
      </c>
      <c r="L2671" s="90" t="s">
        <v>73</v>
      </c>
      <c r="M2671" s="90" t="s">
        <v>24410</v>
      </c>
      <c r="N2671" s="90" t="s">
        <v>203</v>
      </c>
      <c r="O2671" s="90" t="s">
        <v>1726</v>
      </c>
      <c r="P2671" s="90" t="s">
        <v>1727</v>
      </c>
      <c r="Q2671" s="90" t="s">
        <v>1306</v>
      </c>
      <c r="R2671" s="90" t="s">
        <v>1307</v>
      </c>
      <c r="S2671" s="90" t="s">
        <v>24411</v>
      </c>
      <c r="T2671" s="90" t="s">
        <v>119</v>
      </c>
      <c r="U2671" s="15">
        <v>0</v>
      </c>
      <c r="V2671" s="15">
        <v>32600</v>
      </c>
      <c r="W2671" s="15">
        <v>24000</v>
      </c>
      <c r="X2671" s="15">
        <v>2000</v>
      </c>
      <c r="Y2671" s="90" t="s">
        <v>143</v>
      </c>
      <c r="Z2671" s="90" t="s">
        <v>83</v>
      </c>
      <c r="AA2671" s="90" t="s">
        <v>84</v>
      </c>
      <c r="AB2671" s="90" t="s">
        <v>2518</v>
      </c>
      <c r="AC2671" s="90" t="s">
        <v>211</v>
      </c>
      <c r="AD2671" s="90" t="s">
        <v>87</v>
      </c>
      <c r="AE2671" s="90" t="s">
        <v>61</v>
      </c>
      <c r="AF2671" s="90" t="s">
        <v>61</v>
      </c>
      <c r="AG2671" s="90" t="s">
        <v>89</v>
      </c>
      <c r="AH2671" s="90" t="s">
        <v>89</v>
      </c>
      <c r="AI2671" s="90" t="s">
        <v>89</v>
      </c>
      <c r="AJ2671" s="90" t="s">
        <v>89</v>
      </c>
      <c r="AK2671" s="90" t="s">
        <v>89</v>
      </c>
      <c r="AL2671" s="90" t="s">
        <v>89</v>
      </c>
      <c r="AM2671" s="90" t="s">
        <v>89</v>
      </c>
      <c r="AN2671" s="90" t="s">
        <v>89</v>
      </c>
      <c r="AO2671" s="90" t="s">
        <v>89</v>
      </c>
      <c r="AP2671" s="90" t="s">
        <v>89</v>
      </c>
      <c r="AQ2671" s="90" t="s">
        <v>90</v>
      </c>
      <c r="AR2671" s="90" t="s">
        <v>90</v>
      </c>
      <c r="AS2671" s="90" t="s">
        <v>91</v>
      </c>
      <c r="AT2671" s="90" t="s">
        <v>92</v>
      </c>
      <c r="AU2671" s="90" t="s">
        <v>92</v>
      </c>
      <c r="AV2671" s="90" t="s">
        <v>93</v>
      </c>
      <c r="AW2671" s="90" t="s">
        <v>5588</v>
      </c>
      <c r="AX2671" s="90" t="s">
        <v>24412</v>
      </c>
      <c r="AY2671" s="90" t="s">
        <v>3921</v>
      </c>
      <c r="AZ2671" s="90" t="s">
        <v>24412</v>
      </c>
      <c r="BA2671" s="90" t="s">
        <v>97</v>
      </c>
      <c r="BB2671" s="90" t="s">
        <v>24413</v>
      </c>
      <c r="BC2671" s="90" t="s">
        <v>99</v>
      </c>
      <c r="BD2671" s="90" t="s">
        <v>150</v>
      </c>
      <c r="BE2671" s="90" t="s">
        <v>61</v>
      </c>
      <c r="BF2671" s="90" t="s">
        <v>119</v>
      </c>
      <c r="BG2671" s="90" t="s">
        <v>101</v>
      </c>
    </row>
    <row r="2672" s="85" customFormat="1" ht="19" customHeight="1" spans="1:59">
      <c r="A2672" s="90" t="s">
        <v>267</v>
      </c>
      <c r="B2672" s="90" t="s">
        <v>268</v>
      </c>
      <c r="C2672" s="90" t="s">
        <v>269</v>
      </c>
      <c r="D2672" s="90" t="s">
        <v>270</v>
      </c>
      <c r="E2672" s="90" t="s">
        <v>21575</v>
      </c>
      <c r="F2672" s="90" t="s">
        <v>3757</v>
      </c>
      <c r="G2672" s="90" t="s">
        <v>3757</v>
      </c>
      <c r="H2672" s="90" t="s">
        <v>605</v>
      </c>
      <c r="I2672" s="90" t="s">
        <v>24414</v>
      </c>
      <c r="J2672" s="90" t="s">
        <v>24415</v>
      </c>
      <c r="K2672" s="90" t="s">
        <v>24416</v>
      </c>
      <c r="L2672" s="90" t="s">
        <v>73</v>
      </c>
      <c r="M2672" s="90" t="s">
        <v>1115</v>
      </c>
      <c r="N2672" s="90" t="s">
        <v>1276</v>
      </c>
      <c r="O2672" s="90" t="s">
        <v>610</v>
      </c>
      <c r="P2672" s="90" t="s">
        <v>611</v>
      </c>
      <c r="Q2672" s="90" t="s">
        <v>612</v>
      </c>
      <c r="R2672" s="90" t="s">
        <v>613</v>
      </c>
      <c r="S2672" s="90" t="s">
        <v>24417</v>
      </c>
      <c r="T2672" s="90" t="s">
        <v>209</v>
      </c>
      <c r="U2672" s="15">
        <v>0</v>
      </c>
      <c r="V2672" s="15">
        <v>35321</v>
      </c>
      <c r="W2672" s="15">
        <v>28000</v>
      </c>
      <c r="X2672" s="15">
        <v>9500</v>
      </c>
      <c r="Y2672" s="90" t="s">
        <v>143</v>
      </c>
      <c r="Z2672" s="90" t="s">
        <v>83</v>
      </c>
      <c r="AA2672" s="90" t="s">
        <v>84</v>
      </c>
      <c r="AB2672" s="90" t="s">
        <v>21580</v>
      </c>
      <c r="AC2672" s="90" t="s">
        <v>145</v>
      </c>
      <c r="AD2672" s="90" t="s">
        <v>87</v>
      </c>
      <c r="AE2672" s="90" t="s">
        <v>61</v>
      </c>
      <c r="AF2672" s="90" t="s">
        <v>61</v>
      </c>
      <c r="AG2672" s="90" t="s">
        <v>89</v>
      </c>
      <c r="AH2672" s="90" t="s">
        <v>89</v>
      </c>
      <c r="AI2672" s="90" t="s">
        <v>89</v>
      </c>
      <c r="AJ2672" s="90" t="s">
        <v>89</v>
      </c>
      <c r="AK2672" s="90" t="s">
        <v>89</v>
      </c>
      <c r="AL2672" s="90" t="s">
        <v>89</v>
      </c>
      <c r="AM2672" s="90" t="s">
        <v>89</v>
      </c>
      <c r="AN2672" s="90" t="s">
        <v>89</v>
      </c>
      <c r="AO2672" s="90" t="s">
        <v>89</v>
      </c>
      <c r="AP2672" s="90" t="s">
        <v>89</v>
      </c>
      <c r="AQ2672" s="90" t="s">
        <v>90</v>
      </c>
      <c r="AR2672" s="90" t="s">
        <v>90</v>
      </c>
      <c r="AS2672" s="90" t="s">
        <v>91</v>
      </c>
      <c r="AT2672" s="90" t="s">
        <v>92</v>
      </c>
      <c r="AU2672" s="90" t="s">
        <v>92</v>
      </c>
      <c r="AV2672" s="90" t="s">
        <v>93</v>
      </c>
      <c r="AW2672" s="90" t="s">
        <v>21581</v>
      </c>
      <c r="AX2672" s="90" t="s">
        <v>24418</v>
      </c>
      <c r="AY2672" s="90" t="s">
        <v>21583</v>
      </c>
      <c r="AZ2672" s="90" t="s">
        <v>24418</v>
      </c>
      <c r="BA2672" s="90" t="s">
        <v>97</v>
      </c>
      <c r="BB2672" s="90" t="s">
        <v>24419</v>
      </c>
      <c r="BC2672" s="90" t="s">
        <v>99</v>
      </c>
      <c r="BD2672" s="90" t="s">
        <v>150</v>
      </c>
      <c r="BE2672" s="90" t="s">
        <v>61</v>
      </c>
      <c r="BF2672" s="90" t="s">
        <v>209</v>
      </c>
      <c r="BG2672" s="90" t="s">
        <v>101</v>
      </c>
    </row>
    <row r="2673" s="85" customFormat="1" ht="19" customHeight="1" spans="1:59">
      <c r="A2673" s="90" t="s">
        <v>151</v>
      </c>
      <c r="B2673" s="90" t="s">
        <v>152</v>
      </c>
      <c r="C2673" s="90" t="s">
        <v>1125</v>
      </c>
      <c r="D2673" s="90" t="s">
        <v>1126</v>
      </c>
      <c r="E2673" s="90" t="s">
        <v>4019</v>
      </c>
      <c r="F2673" s="90" t="s">
        <v>19803</v>
      </c>
      <c r="G2673" s="90" t="s">
        <v>3007</v>
      </c>
      <c r="H2673" s="90" t="s">
        <v>1299</v>
      </c>
      <c r="I2673" s="90" t="s">
        <v>24420</v>
      </c>
      <c r="J2673" s="90" t="s">
        <v>24421</v>
      </c>
      <c r="K2673" s="90" t="s">
        <v>24422</v>
      </c>
      <c r="L2673" s="90" t="s">
        <v>73</v>
      </c>
      <c r="M2673" s="90" t="s">
        <v>3929</v>
      </c>
      <c r="N2673" s="90" t="s">
        <v>11727</v>
      </c>
      <c r="O2673" s="90" t="s">
        <v>2764</v>
      </c>
      <c r="P2673" s="90" t="s">
        <v>2765</v>
      </c>
      <c r="Q2673" s="90" t="s">
        <v>1306</v>
      </c>
      <c r="R2673" s="90" t="s">
        <v>1307</v>
      </c>
      <c r="S2673" s="90" t="s">
        <v>24423</v>
      </c>
      <c r="T2673" s="90" t="s">
        <v>262</v>
      </c>
      <c r="U2673" s="15">
        <v>0</v>
      </c>
      <c r="V2673" s="15">
        <v>20000</v>
      </c>
      <c r="W2673" s="15">
        <v>10000</v>
      </c>
      <c r="X2673" s="15">
        <v>2000</v>
      </c>
      <c r="Y2673" s="90" t="s">
        <v>143</v>
      </c>
      <c r="Z2673" s="90" t="s">
        <v>83</v>
      </c>
      <c r="AA2673" s="90" t="s">
        <v>84</v>
      </c>
      <c r="AB2673" s="90" t="s">
        <v>4026</v>
      </c>
      <c r="AC2673" s="90" t="s">
        <v>145</v>
      </c>
      <c r="AD2673" s="90" t="s">
        <v>87</v>
      </c>
      <c r="AE2673" s="90" t="s">
        <v>61</v>
      </c>
      <c r="AF2673" s="90" t="s">
        <v>61</v>
      </c>
      <c r="AG2673" s="90" t="s">
        <v>89</v>
      </c>
      <c r="AH2673" s="90" t="s">
        <v>89</v>
      </c>
      <c r="AI2673" s="90" t="s">
        <v>89</v>
      </c>
      <c r="AJ2673" s="90" t="s">
        <v>89</v>
      </c>
      <c r="AK2673" s="90" t="s">
        <v>88</v>
      </c>
      <c r="AL2673" s="90" t="s">
        <v>88</v>
      </c>
      <c r="AM2673" s="90" t="s">
        <v>88</v>
      </c>
      <c r="AN2673" s="90" t="s">
        <v>88</v>
      </c>
      <c r="AO2673" s="90" t="s">
        <v>88</v>
      </c>
      <c r="AP2673" s="90" t="s">
        <v>89</v>
      </c>
      <c r="AQ2673" s="90" t="s">
        <v>90</v>
      </c>
      <c r="AR2673" s="90" t="s">
        <v>90</v>
      </c>
      <c r="AS2673" s="90" t="s">
        <v>91</v>
      </c>
      <c r="AT2673" s="90" t="s">
        <v>92</v>
      </c>
      <c r="AU2673" s="90" t="s">
        <v>92</v>
      </c>
      <c r="AV2673" s="90" t="s">
        <v>93</v>
      </c>
      <c r="AW2673" s="90" t="s">
        <v>4027</v>
      </c>
      <c r="AX2673" s="90" t="s">
        <v>24424</v>
      </c>
      <c r="AY2673" s="90" t="s">
        <v>4029</v>
      </c>
      <c r="AZ2673" s="90" t="s">
        <v>24424</v>
      </c>
      <c r="BA2673" s="90" t="s">
        <v>61</v>
      </c>
      <c r="BB2673" s="90" t="s">
        <v>24425</v>
      </c>
      <c r="BC2673" s="90" t="s">
        <v>99</v>
      </c>
      <c r="BD2673" s="90" t="s">
        <v>150</v>
      </c>
      <c r="BE2673" s="90" t="s">
        <v>61</v>
      </c>
      <c r="BF2673" s="90" t="s">
        <v>262</v>
      </c>
      <c r="BG2673" s="90" t="s">
        <v>101</v>
      </c>
    </row>
    <row r="2674" s="85" customFormat="1" ht="19" customHeight="1" spans="1:59">
      <c r="A2674" s="90" t="s">
        <v>485</v>
      </c>
      <c r="B2674" s="90" t="s">
        <v>486</v>
      </c>
      <c r="C2674" s="90" t="s">
        <v>487</v>
      </c>
      <c r="D2674" s="90" t="s">
        <v>488</v>
      </c>
      <c r="E2674" s="90" t="s">
        <v>24426</v>
      </c>
      <c r="F2674" s="90" t="s">
        <v>21714</v>
      </c>
      <c r="G2674" s="90" t="s">
        <v>3601</v>
      </c>
      <c r="H2674" s="90" t="s">
        <v>109</v>
      </c>
      <c r="I2674" s="90" t="s">
        <v>24427</v>
      </c>
      <c r="J2674" s="90" t="s">
        <v>24428</v>
      </c>
      <c r="K2674" s="90" t="s">
        <v>24429</v>
      </c>
      <c r="L2674" s="90" t="s">
        <v>73</v>
      </c>
      <c r="M2674" s="90" t="s">
        <v>1699</v>
      </c>
      <c r="N2674" s="90" t="s">
        <v>137</v>
      </c>
      <c r="O2674" s="90" t="s">
        <v>3772</v>
      </c>
      <c r="P2674" s="90" t="s">
        <v>3773</v>
      </c>
      <c r="Q2674" s="90" t="s">
        <v>3774</v>
      </c>
      <c r="R2674" s="90" t="s">
        <v>3773</v>
      </c>
      <c r="S2674" s="90" t="s">
        <v>24430</v>
      </c>
      <c r="T2674" s="90" t="s">
        <v>380</v>
      </c>
      <c r="U2674" s="15">
        <v>0</v>
      </c>
      <c r="V2674" s="15">
        <v>15000</v>
      </c>
      <c r="W2674" s="15">
        <v>5000</v>
      </c>
      <c r="X2674" s="15">
        <v>5000</v>
      </c>
      <c r="Y2674" s="90" t="s">
        <v>143</v>
      </c>
      <c r="Z2674" s="90" t="s">
        <v>83</v>
      </c>
      <c r="AA2674" s="90" t="s">
        <v>84</v>
      </c>
      <c r="AB2674" s="90" t="s">
        <v>24431</v>
      </c>
      <c r="AC2674" s="90" t="s">
        <v>359</v>
      </c>
      <c r="AD2674" s="90" t="s">
        <v>87</v>
      </c>
      <c r="AE2674" s="90" t="s">
        <v>61</v>
      </c>
      <c r="AF2674" s="90" t="s">
        <v>61</v>
      </c>
      <c r="AG2674" s="90" t="s">
        <v>89</v>
      </c>
      <c r="AH2674" s="90" t="s">
        <v>89</v>
      </c>
      <c r="AI2674" s="90" t="s">
        <v>89</v>
      </c>
      <c r="AJ2674" s="90" t="s">
        <v>89</v>
      </c>
      <c r="AK2674" s="90" t="s">
        <v>89</v>
      </c>
      <c r="AL2674" s="90" t="s">
        <v>89</v>
      </c>
      <c r="AM2674" s="90" t="s">
        <v>89</v>
      </c>
      <c r="AN2674" s="90" t="s">
        <v>89</v>
      </c>
      <c r="AO2674" s="90" t="s">
        <v>89</v>
      </c>
      <c r="AP2674" s="90" t="s">
        <v>89</v>
      </c>
      <c r="AQ2674" s="90" t="s">
        <v>90</v>
      </c>
      <c r="AR2674" s="90" t="s">
        <v>90</v>
      </c>
      <c r="AS2674" s="90" t="s">
        <v>91</v>
      </c>
      <c r="AT2674" s="90" t="s">
        <v>92</v>
      </c>
      <c r="AU2674" s="90" t="s">
        <v>92</v>
      </c>
      <c r="AV2674" s="90" t="s">
        <v>93</v>
      </c>
      <c r="AW2674" s="90" t="s">
        <v>24432</v>
      </c>
      <c r="AX2674" s="90" t="s">
        <v>24433</v>
      </c>
      <c r="AY2674" s="90" t="s">
        <v>21347</v>
      </c>
      <c r="AZ2674" s="90" t="s">
        <v>24433</v>
      </c>
      <c r="BA2674" s="90" t="s">
        <v>97</v>
      </c>
      <c r="BB2674" s="90" t="s">
        <v>24434</v>
      </c>
      <c r="BC2674" s="90" t="s">
        <v>99</v>
      </c>
      <c r="BD2674" s="90" t="s">
        <v>150</v>
      </c>
      <c r="BE2674" s="90" t="s">
        <v>61</v>
      </c>
      <c r="BF2674" s="90" t="s">
        <v>380</v>
      </c>
      <c r="BG2674" s="90" t="s">
        <v>101</v>
      </c>
    </row>
    <row r="2675" s="85" customFormat="1" ht="19" customHeight="1" spans="1:59">
      <c r="A2675" s="90" t="s">
        <v>226</v>
      </c>
      <c r="B2675" s="90" t="s">
        <v>227</v>
      </c>
      <c r="C2675" s="90" t="s">
        <v>318</v>
      </c>
      <c r="D2675" s="90" t="s">
        <v>319</v>
      </c>
      <c r="E2675" s="90" t="s">
        <v>18510</v>
      </c>
      <c r="F2675" s="90" t="s">
        <v>18511</v>
      </c>
      <c r="G2675" s="90" t="s">
        <v>876</v>
      </c>
      <c r="H2675" s="90" t="s">
        <v>109</v>
      </c>
      <c r="I2675" s="90" t="s">
        <v>24435</v>
      </c>
      <c r="J2675" s="90" t="s">
        <v>24436</v>
      </c>
      <c r="K2675" s="90" t="s">
        <v>24437</v>
      </c>
      <c r="L2675" s="90" t="s">
        <v>73</v>
      </c>
      <c r="M2675" s="90" t="s">
        <v>526</v>
      </c>
      <c r="N2675" s="90" t="s">
        <v>2029</v>
      </c>
      <c r="O2675" s="90" t="s">
        <v>1848</v>
      </c>
      <c r="P2675" s="90" t="s">
        <v>1849</v>
      </c>
      <c r="Q2675" s="90" t="s">
        <v>1850</v>
      </c>
      <c r="R2675" s="90" t="s">
        <v>1849</v>
      </c>
      <c r="S2675" s="90" t="s">
        <v>24438</v>
      </c>
      <c r="T2675" s="90" t="s">
        <v>262</v>
      </c>
      <c r="U2675" s="15">
        <v>0</v>
      </c>
      <c r="V2675" s="15">
        <v>17020</v>
      </c>
      <c r="W2675" s="15">
        <v>8565</v>
      </c>
      <c r="X2675" s="15">
        <v>8500</v>
      </c>
      <c r="Y2675" s="90" t="s">
        <v>82</v>
      </c>
      <c r="Z2675" s="90" t="s">
        <v>83</v>
      </c>
      <c r="AA2675" s="90" t="s">
        <v>84</v>
      </c>
      <c r="AB2675" s="90" t="s">
        <v>329</v>
      </c>
      <c r="AC2675" s="90" t="s">
        <v>359</v>
      </c>
      <c r="AD2675" s="90" t="s">
        <v>87</v>
      </c>
      <c r="AE2675" s="90" t="s">
        <v>61</v>
      </c>
      <c r="AF2675" s="90" t="s">
        <v>61</v>
      </c>
      <c r="AG2675" s="90" t="s">
        <v>89</v>
      </c>
      <c r="AH2675" s="90" t="s">
        <v>89</v>
      </c>
      <c r="AI2675" s="90" t="s">
        <v>89</v>
      </c>
      <c r="AJ2675" s="90" t="s">
        <v>88</v>
      </c>
      <c r="AK2675" s="90" t="s">
        <v>89</v>
      </c>
      <c r="AL2675" s="90" t="s">
        <v>89</v>
      </c>
      <c r="AM2675" s="90" t="s">
        <v>89</v>
      </c>
      <c r="AN2675" s="90" t="s">
        <v>89</v>
      </c>
      <c r="AO2675" s="90" t="s">
        <v>88</v>
      </c>
      <c r="AP2675" s="90" t="s">
        <v>89</v>
      </c>
      <c r="AQ2675" s="90" t="s">
        <v>90</v>
      </c>
      <c r="AR2675" s="90" t="s">
        <v>90</v>
      </c>
      <c r="AS2675" s="90" t="s">
        <v>91</v>
      </c>
      <c r="AT2675" s="90" t="s">
        <v>92</v>
      </c>
      <c r="AU2675" s="90" t="s">
        <v>92</v>
      </c>
      <c r="AV2675" s="90" t="s">
        <v>93</v>
      </c>
      <c r="AW2675" s="90" t="s">
        <v>18516</v>
      </c>
      <c r="AX2675" s="90" t="s">
        <v>24439</v>
      </c>
      <c r="AY2675" s="90" t="s">
        <v>18518</v>
      </c>
      <c r="AZ2675" s="90" t="s">
        <v>24439</v>
      </c>
      <c r="BA2675" s="90" t="s">
        <v>97</v>
      </c>
      <c r="BB2675" s="90" t="s">
        <v>24440</v>
      </c>
      <c r="BC2675" s="90" t="s">
        <v>99</v>
      </c>
      <c r="BD2675" s="90" t="s">
        <v>100</v>
      </c>
      <c r="BE2675" s="90" t="s">
        <v>61</v>
      </c>
      <c r="BF2675" s="90" t="s">
        <v>262</v>
      </c>
      <c r="BG2675" s="90" t="s">
        <v>101</v>
      </c>
    </row>
    <row r="2676" s="85" customFormat="1" ht="19" customHeight="1" spans="1:59">
      <c r="A2676" s="90" t="s">
        <v>516</v>
      </c>
      <c r="B2676" s="90" t="s">
        <v>517</v>
      </c>
      <c r="C2676" s="90" t="s">
        <v>1402</v>
      </c>
      <c r="D2676" s="90" t="s">
        <v>1403</v>
      </c>
      <c r="E2676" s="90" t="s">
        <v>7431</v>
      </c>
      <c r="F2676" s="90" t="s">
        <v>2847</v>
      </c>
      <c r="G2676" s="90" t="s">
        <v>522</v>
      </c>
      <c r="H2676" s="90" t="s">
        <v>109</v>
      </c>
      <c r="I2676" s="90" t="s">
        <v>24441</v>
      </c>
      <c r="J2676" s="90" t="s">
        <v>24442</v>
      </c>
      <c r="K2676" s="90" t="s">
        <v>24443</v>
      </c>
      <c r="L2676" s="90" t="s">
        <v>73</v>
      </c>
      <c r="M2676" s="90" t="s">
        <v>21630</v>
      </c>
      <c r="N2676" s="90" t="s">
        <v>811</v>
      </c>
      <c r="O2676" s="90" t="s">
        <v>221</v>
      </c>
      <c r="P2676" s="90" t="s">
        <v>222</v>
      </c>
      <c r="Q2676" s="90" t="s">
        <v>2693</v>
      </c>
      <c r="R2676" s="90" t="s">
        <v>222</v>
      </c>
      <c r="S2676" s="90" t="s">
        <v>24444</v>
      </c>
      <c r="T2676" s="90" t="s">
        <v>209</v>
      </c>
      <c r="U2676" s="15">
        <v>5000</v>
      </c>
      <c r="V2676" s="15">
        <v>25000</v>
      </c>
      <c r="W2676" s="15">
        <v>12000</v>
      </c>
      <c r="X2676" s="15">
        <v>4000</v>
      </c>
      <c r="Y2676" s="90" t="s">
        <v>143</v>
      </c>
      <c r="Z2676" s="90" t="s">
        <v>83</v>
      </c>
      <c r="AA2676" s="90" t="s">
        <v>84</v>
      </c>
      <c r="AB2676" s="90" t="s">
        <v>2852</v>
      </c>
      <c r="AC2676" s="90" t="s">
        <v>145</v>
      </c>
      <c r="AD2676" s="90" t="s">
        <v>87</v>
      </c>
      <c r="AE2676" s="90" t="s">
        <v>61</v>
      </c>
      <c r="AF2676" s="90" t="s">
        <v>61</v>
      </c>
      <c r="AG2676" s="90" t="s">
        <v>89</v>
      </c>
      <c r="AH2676" s="90" t="s">
        <v>89</v>
      </c>
      <c r="AI2676" s="90" t="s">
        <v>89</v>
      </c>
      <c r="AJ2676" s="90" t="s">
        <v>89</v>
      </c>
      <c r="AK2676" s="90" t="s">
        <v>89</v>
      </c>
      <c r="AL2676" s="90" t="s">
        <v>89</v>
      </c>
      <c r="AM2676" s="90" t="s">
        <v>89</v>
      </c>
      <c r="AN2676" s="90" t="s">
        <v>89</v>
      </c>
      <c r="AO2676" s="90" t="s">
        <v>89</v>
      </c>
      <c r="AP2676" s="90" t="s">
        <v>89</v>
      </c>
      <c r="AQ2676" s="90" t="s">
        <v>90</v>
      </c>
      <c r="AR2676" s="90" t="s">
        <v>90</v>
      </c>
      <c r="AS2676" s="90" t="s">
        <v>91</v>
      </c>
      <c r="AT2676" s="90" t="s">
        <v>92</v>
      </c>
      <c r="AU2676" s="90" t="s">
        <v>92</v>
      </c>
      <c r="AV2676" s="90" t="s">
        <v>93</v>
      </c>
      <c r="AW2676" s="90" t="s">
        <v>7436</v>
      </c>
      <c r="AX2676" s="90" t="s">
        <v>24445</v>
      </c>
      <c r="AY2676" s="90" t="s">
        <v>7438</v>
      </c>
      <c r="AZ2676" s="90" t="s">
        <v>24445</v>
      </c>
      <c r="BA2676" s="90" t="s">
        <v>97</v>
      </c>
      <c r="BB2676" s="90" t="s">
        <v>24446</v>
      </c>
      <c r="BC2676" s="90" t="s">
        <v>99</v>
      </c>
      <c r="BD2676" s="90" t="s">
        <v>150</v>
      </c>
      <c r="BE2676" s="90" t="s">
        <v>61</v>
      </c>
      <c r="BF2676" s="90" t="s">
        <v>209</v>
      </c>
      <c r="BG2676" s="90" t="s">
        <v>101</v>
      </c>
    </row>
    <row r="2677" s="85" customFormat="1" ht="19" customHeight="1" spans="1:59">
      <c r="A2677" s="90" t="s">
        <v>126</v>
      </c>
      <c r="B2677" s="90" t="s">
        <v>127</v>
      </c>
      <c r="C2677" s="90" t="s">
        <v>248</v>
      </c>
      <c r="D2677" s="90" t="s">
        <v>249</v>
      </c>
      <c r="E2677" s="90" t="s">
        <v>24447</v>
      </c>
      <c r="F2677" s="90" t="s">
        <v>24448</v>
      </c>
      <c r="G2677" s="90" t="s">
        <v>5180</v>
      </c>
      <c r="H2677" s="90" t="s">
        <v>539</v>
      </c>
      <c r="I2677" s="90" t="s">
        <v>24449</v>
      </c>
      <c r="J2677" s="90" t="s">
        <v>24450</v>
      </c>
      <c r="K2677" s="90" t="s">
        <v>24451</v>
      </c>
      <c r="L2677" s="90" t="s">
        <v>73</v>
      </c>
      <c r="M2677" s="90" t="s">
        <v>15112</v>
      </c>
      <c r="N2677" s="90" t="s">
        <v>374</v>
      </c>
      <c r="O2677" s="90" t="s">
        <v>1875</v>
      </c>
      <c r="P2677" s="90" t="s">
        <v>1876</v>
      </c>
      <c r="Q2677" s="90" t="s">
        <v>1877</v>
      </c>
      <c r="R2677" s="90" t="s">
        <v>1878</v>
      </c>
      <c r="S2677" s="90" t="s">
        <v>24452</v>
      </c>
      <c r="T2677" s="90" t="s">
        <v>119</v>
      </c>
      <c r="U2677" s="15">
        <v>0</v>
      </c>
      <c r="V2677" s="15">
        <v>130000</v>
      </c>
      <c r="W2677" s="15">
        <v>65000</v>
      </c>
      <c r="X2677" s="15">
        <v>10000</v>
      </c>
      <c r="Y2677" s="90" t="s">
        <v>143</v>
      </c>
      <c r="Z2677" s="90" t="s">
        <v>83</v>
      </c>
      <c r="AA2677" s="90" t="s">
        <v>84</v>
      </c>
      <c r="AB2677" s="90" t="s">
        <v>24453</v>
      </c>
      <c r="AC2677" s="90" t="s">
        <v>145</v>
      </c>
      <c r="AD2677" s="90" t="s">
        <v>87</v>
      </c>
      <c r="AE2677" s="90" t="s">
        <v>61</v>
      </c>
      <c r="AF2677" s="90" t="s">
        <v>9592</v>
      </c>
      <c r="AG2677" s="90" t="s">
        <v>89</v>
      </c>
      <c r="AH2677" s="90" t="s">
        <v>89</v>
      </c>
      <c r="AI2677" s="90" t="s">
        <v>89</v>
      </c>
      <c r="AJ2677" s="90" t="s">
        <v>89</v>
      </c>
      <c r="AK2677" s="90" t="s">
        <v>89</v>
      </c>
      <c r="AL2677" s="90" t="s">
        <v>89</v>
      </c>
      <c r="AM2677" s="90" t="s">
        <v>89</v>
      </c>
      <c r="AN2677" s="90" t="s">
        <v>89</v>
      </c>
      <c r="AO2677" s="90" t="s">
        <v>89</v>
      </c>
      <c r="AP2677" s="90" t="s">
        <v>89</v>
      </c>
      <c r="AQ2677" s="90" t="s">
        <v>90</v>
      </c>
      <c r="AR2677" s="90" t="s">
        <v>90</v>
      </c>
      <c r="AS2677" s="90" t="s">
        <v>91</v>
      </c>
      <c r="AT2677" s="90" t="s">
        <v>92</v>
      </c>
      <c r="AU2677" s="90" t="s">
        <v>92</v>
      </c>
      <c r="AV2677" s="90" t="s">
        <v>93</v>
      </c>
      <c r="AW2677" s="90" t="s">
        <v>24454</v>
      </c>
      <c r="AX2677" s="90" t="s">
        <v>24455</v>
      </c>
      <c r="AY2677" s="90" t="s">
        <v>8284</v>
      </c>
      <c r="AZ2677" s="90" t="s">
        <v>24455</v>
      </c>
      <c r="BA2677" s="90" t="s">
        <v>97</v>
      </c>
      <c r="BB2677" s="90" t="s">
        <v>24456</v>
      </c>
      <c r="BC2677" s="90" t="s">
        <v>99</v>
      </c>
      <c r="BD2677" s="90" t="s">
        <v>150</v>
      </c>
      <c r="BE2677" s="90" t="s">
        <v>61</v>
      </c>
      <c r="BF2677" s="90" t="s">
        <v>119</v>
      </c>
      <c r="BG2677" s="90" t="s">
        <v>101</v>
      </c>
    </row>
    <row r="2678" s="85" customFormat="1" ht="19" customHeight="1" spans="1:59">
      <c r="A2678" s="90" t="s">
        <v>694</v>
      </c>
      <c r="B2678" s="90" t="s">
        <v>695</v>
      </c>
      <c r="C2678" s="90" t="s">
        <v>1185</v>
      </c>
      <c r="D2678" s="90" t="s">
        <v>1186</v>
      </c>
      <c r="E2678" s="90" t="s">
        <v>7892</v>
      </c>
      <c r="F2678" s="90" t="s">
        <v>4099</v>
      </c>
      <c r="G2678" s="90" t="s">
        <v>3712</v>
      </c>
      <c r="H2678" s="90" t="s">
        <v>1299</v>
      </c>
      <c r="I2678" s="90" t="s">
        <v>24457</v>
      </c>
      <c r="J2678" s="90" t="s">
        <v>24458</v>
      </c>
      <c r="K2678" s="90" t="s">
        <v>24459</v>
      </c>
      <c r="L2678" s="90" t="s">
        <v>73</v>
      </c>
      <c r="M2678" s="90" t="s">
        <v>5878</v>
      </c>
      <c r="N2678" s="90" t="s">
        <v>203</v>
      </c>
      <c r="O2678" s="90" t="s">
        <v>1739</v>
      </c>
      <c r="P2678" s="90" t="s">
        <v>1740</v>
      </c>
      <c r="Q2678" s="90" t="s">
        <v>1306</v>
      </c>
      <c r="R2678" s="90" t="s">
        <v>1307</v>
      </c>
      <c r="S2678" s="90" t="s">
        <v>24460</v>
      </c>
      <c r="T2678" s="90" t="s">
        <v>262</v>
      </c>
      <c r="U2678" s="15">
        <v>0</v>
      </c>
      <c r="V2678" s="15">
        <v>92000</v>
      </c>
      <c r="W2678" s="15">
        <v>60000</v>
      </c>
      <c r="X2678" s="15">
        <v>5000</v>
      </c>
      <c r="Y2678" s="90" t="s">
        <v>143</v>
      </c>
      <c r="Z2678" s="90" t="s">
        <v>83</v>
      </c>
      <c r="AA2678" s="90" t="s">
        <v>84</v>
      </c>
      <c r="AB2678" s="90" t="s">
        <v>7898</v>
      </c>
      <c r="AC2678" s="90" t="s">
        <v>145</v>
      </c>
      <c r="AD2678" s="90" t="s">
        <v>87</v>
      </c>
      <c r="AE2678" s="90" t="s">
        <v>61</v>
      </c>
      <c r="AF2678" s="90" t="s">
        <v>61</v>
      </c>
      <c r="AG2678" s="90" t="s">
        <v>89</v>
      </c>
      <c r="AH2678" s="90" t="s">
        <v>89</v>
      </c>
      <c r="AI2678" s="90" t="s">
        <v>89</v>
      </c>
      <c r="AJ2678" s="90" t="s">
        <v>89</v>
      </c>
      <c r="AK2678" s="90" t="s">
        <v>89</v>
      </c>
      <c r="AL2678" s="90" t="s">
        <v>89</v>
      </c>
      <c r="AM2678" s="90" t="s">
        <v>89</v>
      </c>
      <c r="AN2678" s="90" t="s">
        <v>89</v>
      </c>
      <c r="AO2678" s="90" t="s">
        <v>89</v>
      </c>
      <c r="AP2678" s="90" t="s">
        <v>89</v>
      </c>
      <c r="AQ2678" s="90" t="s">
        <v>90</v>
      </c>
      <c r="AR2678" s="90" t="s">
        <v>90</v>
      </c>
      <c r="AS2678" s="90" t="s">
        <v>91</v>
      </c>
      <c r="AT2678" s="90" t="s">
        <v>92</v>
      </c>
      <c r="AU2678" s="90" t="s">
        <v>92</v>
      </c>
      <c r="AV2678" s="90" t="s">
        <v>93</v>
      </c>
      <c r="AW2678" s="90" t="s">
        <v>7899</v>
      </c>
      <c r="AX2678" s="90" t="s">
        <v>24461</v>
      </c>
      <c r="AY2678" s="90" t="s">
        <v>7901</v>
      </c>
      <c r="AZ2678" s="90" t="s">
        <v>24461</v>
      </c>
      <c r="BA2678" s="90" t="s">
        <v>97</v>
      </c>
      <c r="BB2678" s="90" t="s">
        <v>24462</v>
      </c>
      <c r="BC2678" s="90" t="s">
        <v>99</v>
      </c>
      <c r="BD2678" s="90" t="s">
        <v>150</v>
      </c>
      <c r="BE2678" s="90" t="s">
        <v>61</v>
      </c>
      <c r="BF2678" s="90" t="s">
        <v>262</v>
      </c>
      <c r="BG2678" s="90" t="s">
        <v>101</v>
      </c>
    </row>
    <row r="2679" s="85" customFormat="1" ht="19" customHeight="1" spans="1:59">
      <c r="A2679" s="90" t="s">
        <v>102</v>
      </c>
      <c r="B2679" s="90" t="s">
        <v>103</v>
      </c>
      <c r="C2679" s="90" t="s">
        <v>104</v>
      </c>
      <c r="D2679" s="90" t="s">
        <v>105</v>
      </c>
      <c r="E2679" s="90" t="s">
        <v>5998</v>
      </c>
      <c r="F2679" s="90" t="s">
        <v>107</v>
      </c>
      <c r="G2679" s="90" t="s">
        <v>4580</v>
      </c>
      <c r="H2679" s="90" t="s">
        <v>109</v>
      </c>
      <c r="I2679" s="90" t="s">
        <v>24463</v>
      </c>
      <c r="J2679" s="90" t="s">
        <v>24464</v>
      </c>
      <c r="K2679" s="90" t="s">
        <v>24465</v>
      </c>
      <c r="L2679" s="90" t="s">
        <v>73</v>
      </c>
      <c r="M2679" s="90" t="s">
        <v>24466</v>
      </c>
      <c r="N2679" s="90" t="s">
        <v>4828</v>
      </c>
      <c r="O2679" s="90" t="s">
        <v>9412</v>
      </c>
      <c r="P2679" s="90" t="s">
        <v>9413</v>
      </c>
      <c r="Q2679" s="90" t="s">
        <v>7494</v>
      </c>
      <c r="R2679" s="90" t="s">
        <v>7495</v>
      </c>
      <c r="S2679" s="90" t="s">
        <v>24467</v>
      </c>
      <c r="T2679" s="90" t="s">
        <v>119</v>
      </c>
      <c r="U2679" s="15">
        <v>0</v>
      </c>
      <c r="V2679" s="15">
        <v>150000</v>
      </c>
      <c r="W2679" s="15">
        <v>75000</v>
      </c>
      <c r="X2679" s="15">
        <v>51300</v>
      </c>
      <c r="Y2679" s="90" t="s">
        <v>143</v>
      </c>
      <c r="Z2679" s="90" t="s">
        <v>83</v>
      </c>
      <c r="AA2679" s="90" t="s">
        <v>84</v>
      </c>
      <c r="AB2679" s="90" t="s">
        <v>6005</v>
      </c>
      <c r="AC2679" s="90" t="s">
        <v>145</v>
      </c>
      <c r="AD2679" s="90" t="s">
        <v>87</v>
      </c>
      <c r="AE2679" s="90" t="s">
        <v>61</v>
      </c>
      <c r="AF2679" s="90" t="s">
        <v>61</v>
      </c>
      <c r="AG2679" s="90" t="s">
        <v>89</v>
      </c>
      <c r="AH2679" s="90" t="s">
        <v>89</v>
      </c>
      <c r="AI2679" s="90" t="s">
        <v>89</v>
      </c>
      <c r="AJ2679" s="90" t="s">
        <v>89</v>
      </c>
      <c r="AK2679" s="90" t="s">
        <v>89</v>
      </c>
      <c r="AL2679" s="90" t="s">
        <v>89</v>
      </c>
      <c r="AM2679" s="90" t="s">
        <v>89</v>
      </c>
      <c r="AN2679" s="90" t="s">
        <v>89</v>
      </c>
      <c r="AO2679" s="90" t="s">
        <v>89</v>
      </c>
      <c r="AP2679" s="90" t="s">
        <v>89</v>
      </c>
      <c r="AQ2679" s="90" t="s">
        <v>90</v>
      </c>
      <c r="AR2679" s="90" t="s">
        <v>90</v>
      </c>
      <c r="AS2679" s="90" t="s">
        <v>91</v>
      </c>
      <c r="AT2679" s="90" t="s">
        <v>92</v>
      </c>
      <c r="AU2679" s="90" t="s">
        <v>92</v>
      </c>
      <c r="AV2679" s="90" t="s">
        <v>93</v>
      </c>
      <c r="AW2679" s="90" t="s">
        <v>6006</v>
      </c>
      <c r="AX2679" s="90" t="s">
        <v>24468</v>
      </c>
      <c r="AY2679" s="90" t="s">
        <v>4244</v>
      </c>
      <c r="AZ2679" s="90" t="s">
        <v>24468</v>
      </c>
      <c r="BA2679" s="90" t="s">
        <v>215</v>
      </c>
      <c r="BB2679" s="90" t="s">
        <v>24469</v>
      </c>
      <c r="BC2679" s="90" t="s">
        <v>99</v>
      </c>
      <c r="BD2679" s="90" t="s">
        <v>150</v>
      </c>
      <c r="BE2679" s="90" t="s">
        <v>61</v>
      </c>
      <c r="BF2679" s="90" t="s">
        <v>119</v>
      </c>
      <c r="BG2679" s="90" t="s">
        <v>101</v>
      </c>
    </row>
    <row r="2680" s="85" customFormat="1" ht="19" customHeight="1" spans="1:59">
      <c r="A2680" s="90" t="s">
        <v>126</v>
      </c>
      <c r="B2680" s="90" t="s">
        <v>127</v>
      </c>
      <c r="C2680" s="90" t="s">
        <v>196</v>
      </c>
      <c r="D2680" s="90" t="s">
        <v>197</v>
      </c>
      <c r="E2680" s="90" t="s">
        <v>19725</v>
      </c>
      <c r="F2680" s="90" t="s">
        <v>132</v>
      </c>
      <c r="G2680" s="90" t="s">
        <v>132</v>
      </c>
      <c r="H2680" s="90" t="s">
        <v>109</v>
      </c>
      <c r="I2680" s="90" t="s">
        <v>24470</v>
      </c>
      <c r="J2680" s="90" t="s">
        <v>24471</v>
      </c>
      <c r="K2680" s="90" t="s">
        <v>24472</v>
      </c>
      <c r="L2680" s="90" t="s">
        <v>73</v>
      </c>
      <c r="M2680" s="90" t="s">
        <v>19729</v>
      </c>
      <c r="N2680" s="90" t="s">
        <v>203</v>
      </c>
      <c r="O2680" s="90" t="s">
        <v>115</v>
      </c>
      <c r="P2680" s="90" t="s">
        <v>116</v>
      </c>
      <c r="Q2680" s="90" t="s">
        <v>117</v>
      </c>
      <c r="R2680" s="90" t="s">
        <v>116</v>
      </c>
      <c r="S2680" s="90" t="s">
        <v>24473</v>
      </c>
      <c r="T2680" s="90" t="s">
        <v>119</v>
      </c>
      <c r="U2680" s="15">
        <v>0</v>
      </c>
      <c r="V2680" s="15">
        <v>7875</v>
      </c>
      <c r="W2680" s="15">
        <v>5820</v>
      </c>
      <c r="X2680" s="15">
        <v>1000</v>
      </c>
      <c r="Y2680" s="90" t="s">
        <v>143</v>
      </c>
      <c r="Z2680" s="90" t="s">
        <v>83</v>
      </c>
      <c r="AA2680" s="90" t="s">
        <v>84</v>
      </c>
      <c r="AB2680" s="90" t="s">
        <v>19731</v>
      </c>
      <c r="AC2680" s="90" t="s">
        <v>121</v>
      </c>
      <c r="AD2680" s="90" t="s">
        <v>87</v>
      </c>
      <c r="AE2680" s="90" t="s">
        <v>61</v>
      </c>
      <c r="AF2680" s="90" t="s">
        <v>61</v>
      </c>
      <c r="AG2680" s="90" t="s">
        <v>89</v>
      </c>
      <c r="AH2680" s="90" t="s">
        <v>89</v>
      </c>
      <c r="AI2680" s="90" t="s">
        <v>89</v>
      </c>
      <c r="AJ2680" s="90" t="s">
        <v>89</v>
      </c>
      <c r="AK2680" s="90" t="s">
        <v>89</v>
      </c>
      <c r="AL2680" s="90" t="s">
        <v>89</v>
      </c>
      <c r="AM2680" s="90" t="s">
        <v>89</v>
      </c>
      <c r="AN2680" s="90" t="s">
        <v>89</v>
      </c>
      <c r="AO2680" s="90" t="s">
        <v>89</v>
      </c>
      <c r="AP2680" s="90" t="s">
        <v>89</v>
      </c>
      <c r="AQ2680" s="90" t="s">
        <v>90</v>
      </c>
      <c r="AR2680" s="90" t="s">
        <v>90</v>
      </c>
      <c r="AS2680" s="90" t="s">
        <v>91</v>
      </c>
      <c r="AT2680" s="90" t="s">
        <v>92</v>
      </c>
      <c r="AU2680" s="90" t="s">
        <v>92</v>
      </c>
      <c r="AV2680" s="90" t="s">
        <v>93</v>
      </c>
      <c r="AW2680" s="90" t="s">
        <v>19732</v>
      </c>
      <c r="AX2680" s="90" t="s">
        <v>24474</v>
      </c>
      <c r="AY2680" s="90" t="s">
        <v>19734</v>
      </c>
      <c r="AZ2680" s="90" t="s">
        <v>24474</v>
      </c>
      <c r="BA2680" s="90" t="s">
        <v>215</v>
      </c>
      <c r="BB2680" s="90" t="s">
        <v>24475</v>
      </c>
      <c r="BC2680" s="90" t="s">
        <v>99</v>
      </c>
      <c r="BD2680" s="90" t="s">
        <v>150</v>
      </c>
      <c r="BE2680" s="90" t="s">
        <v>61</v>
      </c>
      <c r="BF2680" s="90" t="s">
        <v>119</v>
      </c>
      <c r="BG2680" s="90" t="s">
        <v>101</v>
      </c>
    </row>
    <row r="2681" s="85" customFormat="1" ht="19" customHeight="1" spans="1:59">
      <c r="A2681" s="90" t="s">
        <v>267</v>
      </c>
      <c r="B2681" s="90" t="s">
        <v>268</v>
      </c>
      <c r="C2681" s="90" t="s">
        <v>269</v>
      </c>
      <c r="D2681" s="90" t="s">
        <v>270</v>
      </c>
      <c r="E2681" s="90" t="s">
        <v>6559</v>
      </c>
      <c r="F2681" s="90" t="s">
        <v>287</v>
      </c>
      <c r="G2681" s="90" t="s">
        <v>287</v>
      </c>
      <c r="H2681" s="90" t="s">
        <v>109</v>
      </c>
      <c r="I2681" s="90" t="s">
        <v>24476</v>
      </c>
      <c r="J2681" s="90" t="s">
        <v>24477</v>
      </c>
      <c r="K2681" s="90" t="s">
        <v>24478</v>
      </c>
      <c r="L2681" s="90" t="s">
        <v>73</v>
      </c>
      <c r="M2681" s="90" t="s">
        <v>1907</v>
      </c>
      <c r="N2681" s="90" t="s">
        <v>203</v>
      </c>
      <c r="O2681" s="90" t="s">
        <v>138</v>
      </c>
      <c r="P2681" s="90" t="s">
        <v>139</v>
      </c>
      <c r="Q2681" s="90" t="s">
        <v>140</v>
      </c>
      <c r="R2681" s="90" t="s">
        <v>141</v>
      </c>
      <c r="S2681" s="90" t="s">
        <v>24479</v>
      </c>
      <c r="T2681" s="90" t="s">
        <v>380</v>
      </c>
      <c r="U2681" s="15">
        <v>0</v>
      </c>
      <c r="V2681" s="15">
        <v>168830</v>
      </c>
      <c r="W2681" s="15">
        <v>118100</v>
      </c>
      <c r="X2681" s="15">
        <v>25200</v>
      </c>
      <c r="Y2681" s="90" t="s">
        <v>143</v>
      </c>
      <c r="Z2681" s="90" t="s">
        <v>83</v>
      </c>
      <c r="AA2681" s="90" t="s">
        <v>84</v>
      </c>
      <c r="AB2681" s="90" t="s">
        <v>6564</v>
      </c>
      <c r="AC2681" s="90" t="s">
        <v>145</v>
      </c>
      <c r="AD2681" s="90" t="s">
        <v>87</v>
      </c>
      <c r="AE2681" s="90" t="s">
        <v>61</v>
      </c>
      <c r="AF2681" s="90" t="s">
        <v>61</v>
      </c>
      <c r="AG2681" s="90" t="s">
        <v>89</v>
      </c>
      <c r="AH2681" s="90" t="s">
        <v>89</v>
      </c>
      <c r="AI2681" s="90" t="s">
        <v>89</v>
      </c>
      <c r="AJ2681" s="90" t="s">
        <v>89</v>
      </c>
      <c r="AK2681" s="90" t="s">
        <v>89</v>
      </c>
      <c r="AL2681" s="90" t="s">
        <v>89</v>
      </c>
      <c r="AM2681" s="90" t="s">
        <v>89</v>
      </c>
      <c r="AN2681" s="90" t="s">
        <v>89</v>
      </c>
      <c r="AO2681" s="90" t="s">
        <v>89</v>
      </c>
      <c r="AP2681" s="90" t="s">
        <v>89</v>
      </c>
      <c r="AQ2681" s="90" t="s">
        <v>90</v>
      </c>
      <c r="AR2681" s="90" t="s">
        <v>90</v>
      </c>
      <c r="AS2681" s="90" t="s">
        <v>91</v>
      </c>
      <c r="AT2681" s="90" t="s">
        <v>92</v>
      </c>
      <c r="AU2681" s="90" t="s">
        <v>92</v>
      </c>
      <c r="AV2681" s="90" t="s">
        <v>93</v>
      </c>
      <c r="AW2681" s="90" t="s">
        <v>6565</v>
      </c>
      <c r="AX2681" s="90" t="s">
        <v>24480</v>
      </c>
      <c r="AY2681" s="90" t="s">
        <v>6567</v>
      </c>
      <c r="AZ2681" s="90" t="s">
        <v>24480</v>
      </c>
      <c r="BA2681" s="90" t="s">
        <v>215</v>
      </c>
      <c r="BB2681" s="90" t="s">
        <v>24481</v>
      </c>
      <c r="BC2681" s="90" t="s">
        <v>99</v>
      </c>
      <c r="BD2681" s="90" t="s">
        <v>150</v>
      </c>
      <c r="BE2681" s="90" t="s">
        <v>61</v>
      </c>
      <c r="BF2681" s="90" t="s">
        <v>380</v>
      </c>
      <c r="BG2681" s="90" t="s">
        <v>101</v>
      </c>
    </row>
    <row r="2682" s="85" customFormat="1" ht="19" customHeight="1" spans="1:59">
      <c r="A2682" s="90" t="s">
        <v>419</v>
      </c>
      <c r="B2682" s="90" t="s">
        <v>420</v>
      </c>
      <c r="C2682" s="90" t="s">
        <v>1552</v>
      </c>
      <c r="D2682" s="90" t="s">
        <v>1553</v>
      </c>
      <c r="E2682" s="90" t="s">
        <v>24482</v>
      </c>
      <c r="F2682" s="90" t="s">
        <v>24483</v>
      </c>
      <c r="G2682" s="90" t="s">
        <v>9263</v>
      </c>
      <c r="H2682" s="90" t="s">
        <v>2885</v>
      </c>
      <c r="I2682" s="90" t="s">
        <v>24484</v>
      </c>
      <c r="J2682" s="90" t="s">
        <v>24485</v>
      </c>
      <c r="K2682" s="90" t="s">
        <v>24486</v>
      </c>
      <c r="L2682" s="90" t="s">
        <v>73</v>
      </c>
      <c r="M2682" s="90" t="s">
        <v>341</v>
      </c>
      <c r="N2682" s="90" t="s">
        <v>2206</v>
      </c>
      <c r="O2682" s="90" t="s">
        <v>1877</v>
      </c>
      <c r="P2682" s="90" t="s">
        <v>2968</v>
      </c>
      <c r="Q2682" s="90" t="s">
        <v>2891</v>
      </c>
      <c r="R2682" s="90" t="s">
        <v>2892</v>
      </c>
      <c r="S2682" s="90" t="s">
        <v>24487</v>
      </c>
      <c r="T2682" s="90" t="s">
        <v>380</v>
      </c>
      <c r="U2682" s="15">
        <v>0</v>
      </c>
      <c r="V2682" s="15">
        <v>9800</v>
      </c>
      <c r="W2682" s="15">
        <v>7000</v>
      </c>
      <c r="X2682" s="15">
        <v>4000</v>
      </c>
      <c r="Y2682" s="90" t="s">
        <v>82</v>
      </c>
      <c r="Z2682" s="90" t="s">
        <v>83</v>
      </c>
      <c r="AA2682" s="90" t="s">
        <v>84</v>
      </c>
      <c r="AB2682" s="90" t="s">
        <v>24488</v>
      </c>
      <c r="AC2682" s="90" t="s">
        <v>145</v>
      </c>
      <c r="AD2682" s="90" t="s">
        <v>87</v>
      </c>
      <c r="AE2682" s="90" t="s">
        <v>61</v>
      </c>
      <c r="AF2682" s="90" t="s">
        <v>61</v>
      </c>
      <c r="AG2682" s="90" t="s">
        <v>89</v>
      </c>
      <c r="AH2682" s="90" t="s">
        <v>89</v>
      </c>
      <c r="AI2682" s="90" t="s">
        <v>89</v>
      </c>
      <c r="AJ2682" s="90" t="s">
        <v>89</v>
      </c>
      <c r="AK2682" s="90" t="s">
        <v>89</v>
      </c>
      <c r="AL2682" s="90" t="s">
        <v>89</v>
      </c>
      <c r="AM2682" s="90" t="s">
        <v>89</v>
      </c>
      <c r="AN2682" s="90" t="s">
        <v>89</v>
      </c>
      <c r="AO2682" s="90" t="s">
        <v>89</v>
      </c>
      <c r="AP2682" s="90" t="s">
        <v>89</v>
      </c>
      <c r="AQ2682" s="90" t="s">
        <v>90</v>
      </c>
      <c r="AR2682" s="90" t="s">
        <v>90</v>
      </c>
      <c r="AS2682" s="90" t="s">
        <v>91</v>
      </c>
      <c r="AT2682" s="90" t="s">
        <v>92</v>
      </c>
      <c r="AU2682" s="90" t="s">
        <v>92</v>
      </c>
      <c r="AV2682" s="90" t="s">
        <v>93</v>
      </c>
      <c r="AW2682" s="90" t="s">
        <v>24489</v>
      </c>
      <c r="AX2682" s="90" t="s">
        <v>24490</v>
      </c>
      <c r="AY2682" s="90" t="s">
        <v>24491</v>
      </c>
      <c r="AZ2682" s="90" t="s">
        <v>24490</v>
      </c>
      <c r="BA2682" s="90" t="s">
        <v>97</v>
      </c>
      <c r="BB2682" s="90" t="s">
        <v>24492</v>
      </c>
      <c r="BC2682" s="90" t="s">
        <v>99</v>
      </c>
      <c r="BD2682" s="90" t="s">
        <v>100</v>
      </c>
      <c r="BE2682" s="90" t="s">
        <v>61</v>
      </c>
      <c r="BF2682" s="90" t="s">
        <v>380</v>
      </c>
      <c r="BG2682" s="90" t="s">
        <v>101</v>
      </c>
    </row>
    <row r="2683" s="85" customFormat="1" ht="19" customHeight="1" spans="1:59">
      <c r="A2683" s="90" t="s">
        <v>419</v>
      </c>
      <c r="B2683" s="90" t="s">
        <v>420</v>
      </c>
      <c r="C2683" s="90" t="s">
        <v>3445</v>
      </c>
      <c r="D2683" s="90" t="s">
        <v>3446</v>
      </c>
      <c r="E2683" s="90" t="s">
        <v>3767</v>
      </c>
      <c r="F2683" s="90" t="s">
        <v>425</v>
      </c>
      <c r="G2683" s="90" t="s">
        <v>425</v>
      </c>
      <c r="H2683" s="90" t="s">
        <v>109</v>
      </c>
      <c r="I2683" s="90" t="s">
        <v>24493</v>
      </c>
      <c r="J2683" s="90" t="s">
        <v>24494</v>
      </c>
      <c r="K2683" s="90" t="s">
        <v>24495</v>
      </c>
      <c r="L2683" s="90" t="s">
        <v>73</v>
      </c>
      <c r="M2683" s="90" t="s">
        <v>508</v>
      </c>
      <c r="N2683" s="90" t="s">
        <v>811</v>
      </c>
      <c r="O2683" s="90" t="s">
        <v>115</v>
      </c>
      <c r="P2683" s="90" t="s">
        <v>116</v>
      </c>
      <c r="Q2683" s="90" t="s">
        <v>117</v>
      </c>
      <c r="R2683" s="90" t="s">
        <v>116</v>
      </c>
      <c r="S2683" s="90" t="s">
        <v>24496</v>
      </c>
      <c r="T2683" s="90" t="s">
        <v>380</v>
      </c>
      <c r="U2683" s="15">
        <v>0</v>
      </c>
      <c r="V2683" s="15">
        <v>9737</v>
      </c>
      <c r="W2683" s="15">
        <v>7000</v>
      </c>
      <c r="X2683" s="15">
        <v>3000</v>
      </c>
      <c r="Y2683" s="90" t="s">
        <v>82</v>
      </c>
      <c r="Z2683" s="90" t="s">
        <v>83</v>
      </c>
      <c r="AA2683" s="90" t="s">
        <v>84</v>
      </c>
      <c r="AB2683" s="90" t="s">
        <v>4483</v>
      </c>
      <c r="AC2683" s="90" t="s">
        <v>359</v>
      </c>
      <c r="AD2683" s="90" t="s">
        <v>87</v>
      </c>
      <c r="AE2683" s="90" t="s">
        <v>61</v>
      </c>
      <c r="AF2683" s="90" t="s">
        <v>3777</v>
      </c>
      <c r="AG2683" s="90" t="s">
        <v>89</v>
      </c>
      <c r="AH2683" s="90" t="s">
        <v>89</v>
      </c>
      <c r="AI2683" s="90" t="s">
        <v>89</v>
      </c>
      <c r="AJ2683" s="90" t="s">
        <v>89</v>
      </c>
      <c r="AK2683" s="90" t="s">
        <v>89</v>
      </c>
      <c r="AL2683" s="90" t="s">
        <v>89</v>
      </c>
      <c r="AM2683" s="90" t="s">
        <v>89</v>
      </c>
      <c r="AN2683" s="90" t="s">
        <v>89</v>
      </c>
      <c r="AO2683" s="90" t="s">
        <v>89</v>
      </c>
      <c r="AP2683" s="90" t="s">
        <v>89</v>
      </c>
      <c r="AQ2683" s="90" t="s">
        <v>90</v>
      </c>
      <c r="AR2683" s="90" t="s">
        <v>90</v>
      </c>
      <c r="AS2683" s="90" t="s">
        <v>91</v>
      </c>
      <c r="AT2683" s="90" t="s">
        <v>92</v>
      </c>
      <c r="AU2683" s="90" t="s">
        <v>92</v>
      </c>
      <c r="AV2683" s="90" t="s">
        <v>93</v>
      </c>
      <c r="AW2683" s="90" t="s">
        <v>3778</v>
      </c>
      <c r="AX2683" s="90" t="s">
        <v>24497</v>
      </c>
      <c r="AY2683" s="90" t="s">
        <v>3780</v>
      </c>
      <c r="AZ2683" s="90" t="s">
        <v>24497</v>
      </c>
      <c r="BA2683" s="90" t="s">
        <v>97</v>
      </c>
      <c r="BB2683" s="90" t="s">
        <v>24498</v>
      </c>
      <c r="BC2683" s="90" t="s">
        <v>99</v>
      </c>
      <c r="BD2683" s="90" t="s">
        <v>100</v>
      </c>
      <c r="BE2683" s="90" t="s">
        <v>61</v>
      </c>
      <c r="BF2683" s="90" t="s">
        <v>380</v>
      </c>
      <c r="BG2683" s="90" t="s">
        <v>101</v>
      </c>
    </row>
    <row r="2684" s="85" customFormat="1" ht="19" customHeight="1" spans="1:59">
      <c r="A2684" s="90" t="s">
        <v>267</v>
      </c>
      <c r="B2684" s="90" t="s">
        <v>268</v>
      </c>
      <c r="C2684" s="90" t="s">
        <v>269</v>
      </c>
      <c r="D2684" s="90" t="s">
        <v>270</v>
      </c>
      <c r="E2684" s="90" t="s">
        <v>6559</v>
      </c>
      <c r="F2684" s="90" t="s">
        <v>287</v>
      </c>
      <c r="G2684" s="90" t="s">
        <v>287</v>
      </c>
      <c r="H2684" s="90" t="s">
        <v>109</v>
      </c>
      <c r="I2684" s="90" t="s">
        <v>24499</v>
      </c>
      <c r="J2684" s="90" t="s">
        <v>24500</v>
      </c>
      <c r="K2684" s="90" t="s">
        <v>24501</v>
      </c>
      <c r="L2684" s="90" t="s">
        <v>73</v>
      </c>
      <c r="M2684" s="90" t="s">
        <v>24502</v>
      </c>
      <c r="N2684" s="90" t="s">
        <v>811</v>
      </c>
      <c r="O2684" s="90" t="s">
        <v>138</v>
      </c>
      <c r="P2684" s="90" t="s">
        <v>139</v>
      </c>
      <c r="Q2684" s="90" t="s">
        <v>140</v>
      </c>
      <c r="R2684" s="90" t="s">
        <v>141</v>
      </c>
      <c r="S2684" s="90" t="s">
        <v>24503</v>
      </c>
      <c r="T2684" s="90" t="s">
        <v>380</v>
      </c>
      <c r="U2684" s="15">
        <v>0</v>
      </c>
      <c r="V2684" s="15">
        <v>450803</v>
      </c>
      <c r="W2684" s="15">
        <v>150000</v>
      </c>
      <c r="X2684" s="15">
        <v>37500</v>
      </c>
      <c r="Y2684" s="90" t="s">
        <v>143</v>
      </c>
      <c r="Z2684" s="90" t="s">
        <v>83</v>
      </c>
      <c r="AA2684" s="90" t="s">
        <v>84</v>
      </c>
      <c r="AB2684" s="90" t="s">
        <v>6564</v>
      </c>
      <c r="AC2684" s="90" t="s">
        <v>211</v>
      </c>
      <c r="AD2684" s="90" t="s">
        <v>87</v>
      </c>
      <c r="AE2684" s="90" t="s">
        <v>61</v>
      </c>
      <c r="AF2684" s="90" t="s">
        <v>61</v>
      </c>
      <c r="AG2684" s="90" t="s">
        <v>89</v>
      </c>
      <c r="AH2684" s="90" t="s">
        <v>89</v>
      </c>
      <c r="AI2684" s="90" t="s">
        <v>89</v>
      </c>
      <c r="AJ2684" s="90" t="s">
        <v>89</v>
      </c>
      <c r="AK2684" s="90" t="s">
        <v>89</v>
      </c>
      <c r="AL2684" s="90" t="s">
        <v>89</v>
      </c>
      <c r="AM2684" s="90" t="s">
        <v>89</v>
      </c>
      <c r="AN2684" s="90" t="s">
        <v>89</v>
      </c>
      <c r="AO2684" s="90" t="s">
        <v>89</v>
      </c>
      <c r="AP2684" s="90" t="s">
        <v>89</v>
      </c>
      <c r="AQ2684" s="90" t="s">
        <v>90</v>
      </c>
      <c r="AR2684" s="90" t="s">
        <v>90</v>
      </c>
      <c r="AS2684" s="90" t="s">
        <v>91</v>
      </c>
      <c r="AT2684" s="90" t="s">
        <v>92</v>
      </c>
      <c r="AU2684" s="90" t="s">
        <v>92</v>
      </c>
      <c r="AV2684" s="90" t="s">
        <v>93</v>
      </c>
      <c r="AW2684" s="90" t="s">
        <v>6565</v>
      </c>
      <c r="AX2684" s="90" t="s">
        <v>24504</v>
      </c>
      <c r="AY2684" s="90" t="s">
        <v>6567</v>
      </c>
      <c r="AZ2684" s="90" t="s">
        <v>24504</v>
      </c>
      <c r="BA2684" s="90" t="s">
        <v>215</v>
      </c>
      <c r="BB2684" s="90" t="s">
        <v>24505</v>
      </c>
      <c r="BC2684" s="90" t="s">
        <v>99</v>
      </c>
      <c r="BD2684" s="90" t="s">
        <v>150</v>
      </c>
      <c r="BE2684" s="90" t="s">
        <v>61</v>
      </c>
      <c r="BF2684" s="90" t="s">
        <v>380</v>
      </c>
      <c r="BG2684" s="90" t="s">
        <v>101</v>
      </c>
    </row>
    <row r="2685" s="85" customFormat="1" ht="19" customHeight="1" spans="1:59">
      <c r="A2685" s="90" t="s">
        <v>102</v>
      </c>
      <c r="B2685" s="90" t="s">
        <v>103</v>
      </c>
      <c r="C2685" s="90" t="s">
        <v>4432</v>
      </c>
      <c r="D2685" s="90" t="s">
        <v>4433</v>
      </c>
      <c r="E2685" s="90" t="s">
        <v>19364</v>
      </c>
      <c r="F2685" s="90" t="s">
        <v>4435</v>
      </c>
      <c r="G2685" s="90" t="s">
        <v>4580</v>
      </c>
      <c r="H2685" s="90" t="s">
        <v>109</v>
      </c>
      <c r="I2685" s="90" t="s">
        <v>24506</v>
      </c>
      <c r="J2685" s="90" t="s">
        <v>24507</v>
      </c>
      <c r="K2685" s="90" t="s">
        <v>24508</v>
      </c>
      <c r="L2685" s="90" t="s">
        <v>73</v>
      </c>
      <c r="M2685" s="90" t="s">
        <v>162</v>
      </c>
      <c r="N2685" s="90" t="s">
        <v>2350</v>
      </c>
      <c r="O2685" s="90" t="s">
        <v>221</v>
      </c>
      <c r="P2685" s="90" t="s">
        <v>222</v>
      </c>
      <c r="Q2685" s="90" t="s">
        <v>2693</v>
      </c>
      <c r="R2685" s="90" t="s">
        <v>222</v>
      </c>
      <c r="S2685" s="90" t="s">
        <v>24509</v>
      </c>
      <c r="T2685" s="90" t="s">
        <v>380</v>
      </c>
      <c r="U2685" s="15">
        <v>0</v>
      </c>
      <c r="V2685" s="15">
        <v>62000</v>
      </c>
      <c r="W2685" s="15">
        <v>42000</v>
      </c>
      <c r="X2685" s="15">
        <v>21000</v>
      </c>
      <c r="Y2685" s="90" t="s">
        <v>82</v>
      </c>
      <c r="Z2685" s="90" t="s">
        <v>83</v>
      </c>
      <c r="AA2685" s="90" t="s">
        <v>84</v>
      </c>
      <c r="AB2685" s="90" t="s">
        <v>19369</v>
      </c>
      <c r="AC2685" s="90" t="s">
        <v>359</v>
      </c>
      <c r="AD2685" s="90" t="s">
        <v>87</v>
      </c>
      <c r="AE2685" s="90" t="s">
        <v>61</v>
      </c>
      <c r="AF2685" s="90" t="s">
        <v>61</v>
      </c>
      <c r="AG2685" s="90" t="s">
        <v>89</v>
      </c>
      <c r="AH2685" s="90" t="s">
        <v>89</v>
      </c>
      <c r="AI2685" s="90" t="s">
        <v>89</v>
      </c>
      <c r="AJ2685" s="90" t="s">
        <v>88</v>
      </c>
      <c r="AK2685" s="90" t="s">
        <v>89</v>
      </c>
      <c r="AL2685" s="90" t="s">
        <v>88</v>
      </c>
      <c r="AM2685" s="90" t="s">
        <v>89</v>
      </c>
      <c r="AN2685" s="90" t="s">
        <v>89</v>
      </c>
      <c r="AO2685" s="90" t="s">
        <v>88</v>
      </c>
      <c r="AP2685" s="90" t="s">
        <v>89</v>
      </c>
      <c r="AQ2685" s="90" t="s">
        <v>90</v>
      </c>
      <c r="AR2685" s="90" t="s">
        <v>90</v>
      </c>
      <c r="AS2685" s="90" t="s">
        <v>91</v>
      </c>
      <c r="AT2685" s="90" t="s">
        <v>92</v>
      </c>
      <c r="AU2685" s="90" t="s">
        <v>92</v>
      </c>
      <c r="AV2685" s="90" t="s">
        <v>93</v>
      </c>
      <c r="AW2685" s="90" t="s">
        <v>19370</v>
      </c>
      <c r="AX2685" s="90" t="s">
        <v>24510</v>
      </c>
      <c r="AY2685" s="90" t="s">
        <v>3598</v>
      </c>
      <c r="AZ2685" s="90" t="s">
        <v>24510</v>
      </c>
      <c r="BA2685" s="90" t="s">
        <v>97</v>
      </c>
      <c r="BB2685" s="90" t="s">
        <v>24511</v>
      </c>
      <c r="BC2685" s="90" t="s">
        <v>99</v>
      </c>
      <c r="BD2685" s="90" t="s">
        <v>100</v>
      </c>
      <c r="BE2685" s="90" t="s">
        <v>61</v>
      </c>
      <c r="BF2685" s="90" t="s">
        <v>380</v>
      </c>
      <c r="BG2685" s="90" t="s">
        <v>101</v>
      </c>
    </row>
    <row r="2686" s="85" customFormat="1" ht="19" customHeight="1" spans="1:59">
      <c r="A2686" s="90" t="s">
        <v>419</v>
      </c>
      <c r="B2686" s="90" t="s">
        <v>420</v>
      </c>
      <c r="C2686" s="90" t="s">
        <v>3062</v>
      </c>
      <c r="D2686" s="90" t="s">
        <v>3063</v>
      </c>
      <c r="E2686" s="90" t="s">
        <v>3064</v>
      </c>
      <c r="F2686" s="90" t="s">
        <v>3065</v>
      </c>
      <c r="G2686" s="90" t="s">
        <v>425</v>
      </c>
      <c r="H2686" s="90" t="s">
        <v>109</v>
      </c>
      <c r="I2686" s="90" t="s">
        <v>24512</v>
      </c>
      <c r="J2686" s="90" t="s">
        <v>24513</v>
      </c>
      <c r="K2686" s="90" t="s">
        <v>24514</v>
      </c>
      <c r="L2686" s="90" t="s">
        <v>73</v>
      </c>
      <c r="M2686" s="90" t="s">
        <v>6929</v>
      </c>
      <c r="N2686" s="90" t="s">
        <v>1276</v>
      </c>
      <c r="O2686" s="90" t="s">
        <v>1537</v>
      </c>
      <c r="P2686" s="90" t="s">
        <v>1538</v>
      </c>
      <c r="Q2686" s="90" t="s">
        <v>206</v>
      </c>
      <c r="R2686" s="90" t="s">
        <v>207</v>
      </c>
      <c r="S2686" s="90" t="s">
        <v>24515</v>
      </c>
      <c r="T2686" s="90" t="s">
        <v>119</v>
      </c>
      <c r="U2686" s="15">
        <v>5500</v>
      </c>
      <c r="V2686" s="15">
        <v>30000</v>
      </c>
      <c r="W2686" s="15">
        <v>10000</v>
      </c>
      <c r="X2686" s="15">
        <v>4500</v>
      </c>
      <c r="Y2686" s="90" t="s">
        <v>143</v>
      </c>
      <c r="Z2686" s="90" t="s">
        <v>83</v>
      </c>
      <c r="AA2686" s="90" t="s">
        <v>84</v>
      </c>
      <c r="AB2686" s="90" t="s">
        <v>3072</v>
      </c>
      <c r="AC2686" s="90" t="s">
        <v>359</v>
      </c>
      <c r="AD2686" s="90" t="s">
        <v>87</v>
      </c>
      <c r="AE2686" s="90" t="s">
        <v>61</v>
      </c>
      <c r="AF2686" s="90" t="s">
        <v>61</v>
      </c>
      <c r="AG2686" s="90" t="s">
        <v>89</v>
      </c>
      <c r="AH2686" s="90" t="s">
        <v>89</v>
      </c>
      <c r="AI2686" s="90" t="s">
        <v>89</v>
      </c>
      <c r="AJ2686" s="90" t="s">
        <v>89</v>
      </c>
      <c r="AK2686" s="90" t="s">
        <v>89</v>
      </c>
      <c r="AL2686" s="90" t="s">
        <v>89</v>
      </c>
      <c r="AM2686" s="90" t="s">
        <v>89</v>
      </c>
      <c r="AN2686" s="90" t="s">
        <v>89</v>
      </c>
      <c r="AO2686" s="90" t="s">
        <v>89</v>
      </c>
      <c r="AP2686" s="90" t="s">
        <v>89</v>
      </c>
      <c r="AQ2686" s="90" t="s">
        <v>90</v>
      </c>
      <c r="AR2686" s="90" t="s">
        <v>90</v>
      </c>
      <c r="AS2686" s="90" t="s">
        <v>91</v>
      </c>
      <c r="AT2686" s="90" t="s">
        <v>92</v>
      </c>
      <c r="AU2686" s="90" t="s">
        <v>92</v>
      </c>
      <c r="AV2686" s="90" t="s">
        <v>93</v>
      </c>
      <c r="AW2686" s="90" t="s">
        <v>3073</v>
      </c>
      <c r="AX2686" s="90" t="s">
        <v>24516</v>
      </c>
      <c r="AY2686" s="90" t="s">
        <v>3075</v>
      </c>
      <c r="AZ2686" s="90" t="s">
        <v>24516</v>
      </c>
      <c r="BA2686" s="90" t="s">
        <v>97</v>
      </c>
      <c r="BB2686" s="90" t="s">
        <v>24517</v>
      </c>
      <c r="BC2686" s="90" t="s">
        <v>99</v>
      </c>
      <c r="BD2686" s="90" t="s">
        <v>150</v>
      </c>
      <c r="BE2686" s="90" t="s">
        <v>61</v>
      </c>
      <c r="BF2686" s="90" t="s">
        <v>119</v>
      </c>
      <c r="BG2686" s="90" t="s">
        <v>101</v>
      </c>
    </row>
    <row r="2687" s="85" customFormat="1" ht="19" customHeight="1" spans="1:59">
      <c r="A2687" s="90" t="s">
        <v>102</v>
      </c>
      <c r="B2687" s="90" t="s">
        <v>103</v>
      </c>
      <c r="C2687" s="90" t="s">
        <v>4432</v>
      </c>
      <c r="D2687" s="90" t="s">
        <v>4433</v>
      </c>
      <c r="E2687" s="90" t="s">
        <v>23962</v>
      </c>
      <c r="F2687" s="90" t="s">
        <v>9229</v>
      </c>
      <c r="G2687" s="90" t="s">
        <v>1794</v>
      </c>
      <c r="H2687" s="90" t="s">
        <v>539</v>
      </c>
      <c r="I2687" s="90" t="s">
        <v>589</v>
      </c>
      <c r="J2687" s="90" t="s">
        <v>24518</v>
      </c>
      <c r="K2687" s="90" t="s">
        <v>591</v>
      </c>
      <c r="L2687" s="90" t="s">
        <v>73</v>
      </c>
      <c r="M2687" s="90" t="s">
        <v>18880</v>
      </c>
      <c r="N2687" s="90" t="s">
        <v>203</v>
      </c>
      <c r="O2687" s="90" t="s">
        <v>97</v>
      </c>
      <c r="P2687" s="90" t="s">
        <v>545</v>
      </c>
      <c r="Q2687" s="90" t="s">
        <v>546</v>
      </c>
      <c r="R2687" s="90" t="s">
        <v>547</v>
      </c>
      <c r="S2687" s="90" t="s">
        <v>24519</v>
      </c>
      <c r="T2687" s="90" t="s">
        <v>380</v>
      </c>
      <c r="U2687" s="15">
        <v>0</v>
      </c>
      <c r="V2687" s="15">
        <v>3854500</v>
      </c>
      <c r="W2687" s="15">
        <v>84700</v>
      </c>
      <c r="X2687" s="15">
        <v>21800</v>
      </c>
      <c r="Y2687" s="90" t="s">
        <v>143</v>
      </c>
      <c r="Z2687" s="90" t="s">
        <v>83</v>
      </c>
      <c r="AA2687" s="90" t="s">
        <v>84</v>
      </c>
      <c r="AB2687" s="90" t="s">
        <v>23967</v>
      </c>
      <c r="AC2687" s="90" t="s">
        <v>121</v>
      </c>
      <c r="AD2687" s="90" t="s">
        <v>87</v>
      </c>
      <c r="AE2687" s="90" t="s">
        <v>61</v>
      </c>
      <c r="AF2687" s="90" t="s">
        <v>61</v>
      </c>
      <c r="AG2687" s="90" t="s">
        <v>89</v>
      </c>
      <c r="AH2687" s="90" t="s">
        <v>89</v>
      </c>
      <c r="AI2687" s="90" t="s">
        <v>89</v>
      </c>
      <c r="AJ2687" s="90" t="s">
        <v>89</v>
      </c>
      <c r="AK2687" s="90" t="s">
        <v>89</v>
      </c>
      <c r="AL2687" s="90" t="s">
        <v>89</v>
      </c>
      <c r="AM2687" s="90" t="s">
        <v>89</v>
      </c>
      <c r="AN2687" s="90" t="s">
        <v>89</v>
      </c>
      <c r="AO2687" s="90" t="s">
        <v>89</v>
      </c>
      <c r="AP2687" s="90" t="s">
        <v>89</v>
      </c>
      <c r="AQ2687" s="90" t="s">
        <v>90</v>
      </c>
      <c r="AR2687" s="90" t="s">
        <v>90</v>
      </c>
      <c r="AS2687" s="90" t="s">
        <v>91</v>
      </c>
      <c r="AT2687" s="90" t="s">
        <v>92</v>
      </c>
      <c r="AU2687" s="90" t="s">
        <v>92</v>
      </c>
      <c r="AV2687" s="90" t="s">
        <v>93</v>
      </c>
      <c r="AW2687" s="90" t="s">
        <v>23968</v>
      </c>
      <c r="AX2687" s="90" t="s">
        <v>24520</v>
      </c>
      <c r="AY2687" s="90" t="s">
        <v>23970</v>
      </c>
      <c r="AZ2687" s="90" t="s">
        <v>24520</v>
      </c>
      <c r="BA2687" s="90" t="s">
        <v>215</v>
      </c>
      <c r="BB2687" s="90" t="s">
        <v>24521</v>
      </c>
      <c r="BC2687" s="90" t="s">
        <v>99</v>
      </c>
      <c r="BD2687" s="90" t="s">
        <v>150</v>
      </c>
      <c r="BE2687" s="90" t="s">
        <v>61</v>
      </c>
      <c r="BF2687" s="90" t="s">
        <v>380</v>
      </c>
      <c r="BG2687" s="90" t="s">
        <v>101</v>
      </c>
    </row>
    <row r="2688" s="85" customFormat="1" ht="19" customHeight="1" spans="1:59">
      <c r="A2688" s="90" t="s">
        <v>441</v>
      </c>
      <c r="B2688" s="90" t="s">
        <v>442</v>
      </c>
      <c r="C2688" s="90" t="s">
        <v>5613</v>
      </c>
      <c r="D2688" s="90" t="s">
        <v>5614</v>
      </c>
      <c r="E2688" s="90" t="s">
        <v>5615</v>
      </c>
      <c r="F2688" s="90" t="s">
        <v>5616</v>
      </c>
      <c r="G2688" s="90" t="s">
        <v>1533</v>
      </c>
      <c r="H2688" s="90" t="s">
        <v>109</v>
      </c>
      <c r="I2688" s="90" t="s">
        <v>24522</v>
      </c>
      <c r="J2688" s="90" t="s">
        <v>24523</v>
      </c>
      <c r="K2688" s="90" t="s">
        <v>24524</v>
      </c>
      <c r="L2688" s="90" t="s">
        <v>73</v>
      </c>
      <c r="M2688" s="90" t="s">
        <v>74</v>
      </c>
      <c r="N2688" s="90" t="s">
        <v>1752</v>
      </c>
      <c r="O2688" s="90" t="s">
        <v>221</v>
      </c>
      <c r="P2688" s="90" t="s">
        <v>222</v>
      </c>
      <c r="Q2688" s="90" t="s">
        <v>206</v>
      </c>
      <c r="R2688" s="90" t="s">
        <v>207</v>
      </c>
      <c r="S2688" s="90" t="s">
        <v>24525</v>
      </c>
      <c r="T2688" s="90" t="s">
        <v>380</v>
      </c>
      <c r="U2688" s="15">
        <v>0</v>
      </c>
      <c r="V2688" s="15">
        <v>32250</v>
      </c>
      <c r="W2688" s="15">
        <v>20000</v>
      </c>
      <c r="X2688" s="15">
        <v>10000</v>
      </c>
      <c r="Y2688" s="90" t="s">
        <v>82</v>
      </c>
      <c r="Z2688" s="90" t="s">
        <v>83</v>
      </c>
      <c r="AA2688" s="90" t="s">
        <v>84</v>
      </c>
      <c r="AB2688" s="90" t="s">
        <v>5616</v>
      </c>
      <c r="AC2688" s="90" t="s">
        <v>359</v>
      </c>
      <c r="AD2688" s="90" t="s">
        <v>87</v>
      </c>
      <c r="AE2688" s="90" t="s">
        <v>61</v>
      </c>
      <c r="AF2688" s="90" t="s">
        <v>61</v>
      </c>
      <c r="AG2688" s="90" t="s">
        <v>89</v>
      </c>
      <c r="AH2688" s="90" t="s">
        <v>89</v>
      </c>
      <c r="AI2688" s="90" t="s">
        <v>89</v>
      </c>
      <c r="AJ2688" s="90" t="s">
        <v>88</v>
      </c>
      <c r="AK2688" s="90" t="s">
        <v>89</v>
      </c>
      <c r="AL2688" s="90" t="s">
        <v>88</v>
      </c>
      <c r="AM2688" s="90" t="s">
        <v>89</v>
      </c>
      <c r="AN2688" s="90" t="s">
        <v>89</v>
      </c>
      <c r="AO2688" s="90" t="s">
        <v>88</v>
      </c>
      <c r="AP2688" s="90" t="s">
        <v>89</v>
      </c>
      <c r="AQ2688" s="90" t="s">
        <v>90</v>
      </c>
      <c r="AR2688" s="90" t="s">
        <v>90</v>
      </c>
      <c r="AS2688" s="90" t="s">
        <v>91</v>
      </c>
      <c r="AT2688" s="90" t="s">
        <v>92</v>
      </c>
      <c r="AU2688" s="90" t="s">
        <v>92</v>
      </c>
      <c r="AV2688" s="90" t="s">
        <v>93</v>
      </c>
      <c r="AW2688" s="90" t="s">
        <v>5621</v>
      </c>
      <c r="AX2688" s="90" t="s">
        <v>24526</v>
      </c>
      <c r="AY2688" s="90" t="s">
        <v>5623</v>
      </c>
      <c r="AZ2688" s="90" t="s">
        <v>24526</v>
      </c>
      <c r="BA2688" s="90" t="s">
        <v>97</v>
      </c>
      <c r="BB2688" s="90" t="s">
        <v>24527</v>
      </c>
      <c r="BC2688" s="90" t="s">
        <v>99</v>
      </c>
      <c r="BD2688" s="90" t="s">
        <v>100</v>
      </c>
      <c r="BE2688" s="90" t="s">
        <v>61</v>
      </c>
      <c r="BF2688" s="90" t="s">
        <v>380</v>
      </c>
      <c r="BG2688" s="90" t="s">
        <v>101</v>
      </c>
    </row>
    <row r="2689" s="85" customFormat="1" ht="19" customHeight="1" spans="1:59">
      <c r="A2689" s="90" t="s">
        <v>126</v>
      </c>
      <c r="B2689" s="90" t="s">
        <v>127</v>
      </c>
      <c r="C2689" s="90" t="s">
        <v>632</v>
      </c>
      <c r="D2689" s="90" t="s">
        <v>633</v>
      </c>
      <c r="E2689" s="90" t="s">
        <v>5363</v>
      </c>
      <c r="F2689" s="90" t="s">
        <v>5364</v>
      </c>
      <c r="G2689" s="90" t="s">
        <v>132</v>
      </c>
      <c r="H2689" s="90" t="s">
        <v>109</v>
      </c>
      <c r="I2689" s="90" t="s">
        <v>24528</v>
      </c>
      <c r="J2689" s="90" t="s">
        <v>24529</v>
      </c>
      <c r="K2689" s="90" t="s">
        <v>24530</v>
      </c>
      <c r="L2689" s="90" t="s">
        <v>73</v>
      </c>
      <c r="M2689" s="90" t="s">
        <v>24531</v>
      </c>
      <c r="N2689" s="90" t="s">
        <v>1276</v>
      </c>
      <c r="O2689" s="90" t="s">
        <v>115</v>
      </c>
      <c r="P2689" s="90" t="s">
        <v>116</v>
      </c>
      <c r="Q2689" s="90" t="s">
        <v>117</v>
      </c>
      <c r="R2689" s="90" t="s">
        <v>116</v>
      </c>
      <c r="S2689" s="90" t="s">
        <v>24532</v>
      </c>
      <c r="T2689" s="90" t="s">
        <v>119</v>
      </c>
      <c r="U2689" s="15">
        <v>0</v>
      </c>
      <c r="V2689" s="15">
        <v>70000</v>
      </c>
      <c r="W2689" s="15">
        <v>46000</v>
      </c>
      <c r="X2689" s="15">
        <v>15500</v>
      </c>
      <c r="Y2689" s="90" t="s">
        <v>143</v>
      </c>
      <c r="Z2689" s="90" t="s">
        <v>83</v>
      </c>
      <c r="AA2689" s="90" t="s">
        <v>84</v>
      </c>
      <c r="AB2689" s="90" t="s">
        <v>5370</v>
      </c>
      <c r="AC2689" s="90" t="s">
        <v>359</v>
      </c>
      <c r="AD2689" s="90" t="s">
        <v>87</v>
      </c>
      <c r="AE2689" s="90" t="s">
        <v>61</v>
      </c>
      <c r="AF2689" s="90" t="s">
        <v>61</v>
      </c>
      <c r="AG2689" s="90" t="s">
        <v>89</v>
      </c>
      <c r="AH2689" s="90" t="s">
        <v>89</v>
      </c>
      <c r="AI2689" s="90" t="s">
        <v>89</v>
      </c>
      <c r="AJ2689" s="90" t="s">
        <v>89</v>
      </c>
      <c r="AK2689" s="90" t="s">
        <v>89</v>
      </c>
      <c r="AL2689" s="90" t="s">
        <v>89</v>
      </c>
      <c r="AM2689" s="90" t="s">
        <v>89</v>
      </c>
      <c r="AN2689" s="90" t="s">
        <v>89</v>
      </c>
      <c r="AO2689" s="90" t="s">
        <v>89</v>
      </c>
      <c r="AP2689" s="90" t="s">
        <v>89</v>
      </c>
      <c r="AQ2689" s="90" t="s">
        <v>90</v>
      </c>
      <c r="AR2689" s="90" t="s">
        <v>90</v>
      </c>
      <c r="AS2689" s="90" t="s">
        <v>91</v>
      </c>
      <c r="AT2689" s="90" t="s">
        <v>92</v>
      </c>
      <c r="AU2689" s="90" t="s">
        <v>92</v>
      </c>
      <c r="AV2689" s="90" t="s">
        <v>93</v>
      </c>
      <c r="AW2689" s="90" t="s">
        <v>5371</v>
      </c>
      <c r="AX2689" s="90" t="s">
        <v>24533</v>
      </c>
      <c r="AY2689" s="90" t="s">
        <v>5373</v>
      </c>
      <c r="AZ2689" s="90" t="s">
        <v>24533</v>
      </c>
      <c r="BA2689" s="90" t="s">
        <v>215</v>
      </c>
      <c r="BB2689" s="90" t="s">
        <v>24534</v>
      </c>
      <c r="BC2689" s="90" t="s">
        <v>99</v>
      </c>
      <c r="BD2689" s="90" t="s">
        <v>150</v>
      </c>
      <c r="BE2689" s="90" t="s">
        <v>61</v>
      </c>
      <c r="BF2689" s="90" t="s">
        <v>119</v>
      </c>
      <c r="BG2689" s="90" t="s">
        <v>101</v>
      </c>
    </row>
    <row r="2690" s="85" customFormat="1" ht="19" customHeight="1" spans="1:59">
      <c r="A2690" s="90" t="s">
        <v>2742</v>
      </c>
      <c r="B2690" s="90" t="s">
        <v>2743</v>
      </c>
      <c r="C2690" s="90" t="s">
        <v>8771</v>
      </c>
      <c r="D2690" s="90" t="s">
        <v>8772</v>
      </c>
      <c r="E2690" s="90" t="s">
        <v>8773</v>
      </c>
      <c r="F2690" s="90" t="s">
        <v>2980</v>
      </c>
      <c r="G2690" s="90" t="s">
        <v>2980</v>
      </c>
      <c r="H2690" s="90" t="s">
        <v>1299</v>
      </c>
      <c r="I2690" s="90" t="s">
        <v>24535</v>
      </c>
      <c r="J2690" s="90" t="s">
        <v>24536</v>
      </c>
      <c r="K2690" s="90" t="s">
        <v>24537</v>
      </c>
      <c r="L2690" s="90" t="s">
        <v>73</v>
      </c>
      <c r="M2690" s="90" t="s">
        <v>3280</v>
      </c>
      <c r="N2690" s="90" t="s">
        <v>811</v>
      </c>
      <c r="O2690" s="90" t="s">
        <v>2764</v>
      </c>
      <c r="P2690" s="90" t="s">
        <v>2765</v>
      </c>
      <c r="Q2690" s="90" t="s">
        <v>1306</v>
      </c>
      <c r="R2690" s="90" t="s">
        <v>1307</v>
      </c>
      <c r="S2690" s="90" t="s">
        <v>24538</v>
      </c>
      <c r="T2690" s="90" t="s">
        <v>119</v>
      </c>
      <c r="U2690" s="15">
        <v>0</v>
      </c>
      <c r="V2690" s="15">
        <v>23437</v>
      </c>
      <c r="W2690" s="15">
        <v>18000</v>
      </c>
      <c r="X2690" s="15">
        <v>3200</v>
      </c>
      <c r="Y2690" s="90" t="s">
        <v>143</v>
      </c>
      <c r="Z2690" s="90" t="s">
        <v>83</v>
      </c>
      <c r="AA2690" s="90" t="s">
        <v>84</v>
      </c>
      <c r="AB2690" s="90" t="s">
        <v>4241</v>
      </c>
      <c r="AC2690" s="90" t="s">
        <v>359</v>
      </c>
      <c r="AD2690" s="90" t="s">
        <v>87</v>
      </c>
      <c r="AE2690" s="90" t="s">
        <v>61</v>
      </c>
      <c r="AF2690" s="90" t="s">
        <v>61</v>
      </c>
      <c r="AG2690" s="90" t="s">
        <v>89</v>
      </c>
      <c r="AH2690" s="90" t="s">
        <v>89</v>
      </c>
      <c r="AI2690" s="90" t="s">
        <v>89</v>
      </c>
      <c r="AJ2690" s="90" t="s">
        <v>89</v>
      </c>
      <c r="AK2690" s="90" t="s">
        <v>89</v>
      </c>
      <c r="AL2690" s="90" t="s">
        <v>89</v>
      </c>
      <c r="AM2690" s="90" t="s">
        <v>89</v>
      </c>
      <c r="AN2690" s="90" t="s">
        <v>89</v>
      </c>
      <c r="AO2690" s="90" t="s">
        <v>89</v>
      </c>
      <c r="AP2690" s="90" t="s">
        <v>89</v>
      </c>
      <c r="AQ2690" s="90" t="s">
        <v>90</v>
      </c>
      <c r="AR2690" s="90" t="s">
        <v>90</v>
      </c>
      <c r="AS2690" s="90" t="s">
        <v>91</v>
      </c>
      <c r="AT2690" s="90" t="s">
        <v>92</v>
      </c>
      <c r="AU2690" s="90" t="s">
        <v>92</v>
      </c>
      <c r="AV2690" s="90" t="s">
        <v>93</v>
      </c>
      <c r="AW2690" s="90" t="s">
        <v>8778</v>
      </c>
      <c r="AX2690" s="90" t="s">
        <v>24539</v>
      </c>
      <c r="AY2690" s="90" t="s">
        <v>8780</v>
      </c>
      <c r="AZ2690" s="90" t="s">
        <v>24539</v>
      </c>
      <c r="BA2690" s="90" t="s">
        <v>97</v>
      </c>
      <c r="BB2690" s="90" t="s">
        <v>24540</v>
      </c>
      <c r="BC2690" s="90" t="s">
        <v>99</v>
      </c>
      <c r="BD2690" s="90" t="s">
        <v>150</v>
      </c>
      <c r="BE2690" s="90" t="s">
        <v>61</v>
      </c>
      <c r="BF2690" s="90" t="s">
        <v>119</v>
      </c>
      <c r="BG2690" s="90" t="s">
        <v>101</v>
      </c>
    </row>
    <row r="2691" s="85" customFormat="1" ht="19" customHeight="1" spans="1:59">
      <c r="A2691" s="90" t="s">
        <v>174</v>
      </c>
      <c r="B2691" s="90" t="s">
        <v>175</v>
      </c>
      <c r="C2691" s="90" t="s">
        <v>889</v>
      </c>
      <c r="D2691" s="90" t="s">
        <v>890</v>
      </c>
      <c r="E2691" s="90" t="s">
        <v>2288</v>
      </c>
      <c r="F2691" s="90" t="s">
        <v>2289</v>
      </c>
      <c r="G2691" s="90" t="s">
        <v>4550</v>
      </c>
      <c r="H2691" s="90" t="s">
        <v>539</v>
      </c>
      <c r="I2691" s="90" t="s">
        <v>24541</v>
      </c>
      <c r="J2691" s="90" t="s">
        <v>24542</v>
      </c>
      <c r="K2691" s="90" t="s">
        <v>24543</v>
      </c>
      <c r="L2691" s="90" t="s">
        <v>73</v>
      </c>
      <c r="M2691" s="90" t="s">
        <v>526</v>
      </c>
      <c r="N2691" s="90" t="s">
        <v>6778</v>
      </c>
      <c r="O2691" s="90" t="s">
        <v>1875</v>
      </c>
      <c r="P2691" s="90" t="s">
        <v>1876</v>
      </c>
      <c r="Q2691" s="90" t="s">
        <v>2597</v>
      </c>
      <c r="R2691" s="90" t="s">
        <v>1878</v>
      </c>
      <c r="S2691" s="90" t="s">
        <v>24544</v>
      </c>
      <c r="T2691" s="90" t="s">
        <v>262</v>
      </c>
      <c r="U2691" s="15">
        <v>0</v>
      </c>
      <c r="V2691" s="15">
        <v>2500</v>
      </c>
      <c r="W2691" s="15">
        <v>2000</v>
      </c>
      <c r="X2691" s="15">
        <v>2000</v>
      </c>
      <c r="Y2691" s="90" t="s">
        <v>82</v>
      </c>
      <c r="Z2691" s="90" t="s">
        <v>83</v>
      </c>
      <c r="AA2691" s="90" t="s">
        <v>84</v>
      </c>
      <c r="AB2691" s="90" t="s">
        <v>2289</v>
      </c>
      <c r="AC2691" s="90" t="s">
        <v>191</v>
      </c>
      <c r="AD2691" s="90" t="s">
        <v>87</v>
      </c>
      <c r="AE2691" s="90" t="s">
        <v>61</v>
      </c>
      <c r="AF2691" s="90" t="s">
        <v>24545</v>
      </c>
      <c r="AG2691" s="90" t="s">
        <v>89</v>
      </c>
      <c r="AH2691" s="90" t="s">
        <v>89</v>
      </c>
      <c r="AI2691" s="90" t="s">
        <v>88</v>
      </c>
      <c r="AJ2691" s="90" t="s">
        <v>88</v>
      </c>
      <c r="AK2691" s="90" t="s">
        <v>88</v>
      </c>
      <c r="AL2691" s="90" t="s">
        <v>89</v>
      </c>
      <c r="AM2691" s="90" t="s">
        <v>89</v>
      </c>
      <c r="AN2691" s="90" t="s">
        <v>88</v>
      </c>
      <c r="AO2691" s="90" t="s">
        <v>88</v>
      </c>
      <c r="AP2691" s="90" t="s">
        <v>89</v>
      </c>
      <c r="AQ2691" s="90" t="s">
        <v>90</v>
      </c>
      <c r="AR2691" s="90" t="s">
        <v>90</v>
      </c>
      <c r="AS2691" s="90" t="s">
        <v>91</v>
      </c>
      <c r="AT2691" s="90" t="s">
        <v>92</v>
      </c>
      <c r="AU2691" s="90" t="s">
        <v>92</v>
      </c>
      <c r="AV2691" s="90" t="s">
        <v>93</v>
      </c>
      <c r="AW2691" s="90" t="s">
        <v>2300</v>
      </c>
      <c r="AX2691" s="90" t="s">
        <v>24546</v>
      </c>
      <c r="AY2691" s="90" t="s">
        <v>2302</v>
      </c>
      <c r="AZ2691" s="90" t="s">
        <v>24546</v>
      </c>
      <c r="BA2691" s="90" t="s">
        <v>97</v>
      </c>
      <c r="BB2691" s="90" t="s">
        <v>24547</v>
      </c>
      <c r="BC2691" s="90" t="s">
        <v>99</v>
      </c>
      <c r="BD2691" s="90" t="s">
        <v>100</v>
      </c>
      <c r="BE2691" s="90" t="s">
        <v>61</v>
      </c>
      <c r="BF2691" s="90" t="s">
        <v>262</v>
      </c>
      <c r="BG2691" s="90" t="s">
        <v>101</v>
      </c>
    </row>
    <row r="2692" s="85" customFormat="1" ht="19" customHeight="1" spans="1:59">
      <c r="A2692" s="90" t="s">
        <v>1774</v>
      </c>
      <c r="B2692" s="90" t="s">
        <v>1775</v>
      </c>
      <c r="C2692" s="90" t="s">
        <v>9816</v>
      </c>
      <c r="D2692" s="90" t="s">
        <v>9817</v>
      </c>
      <c r="E2692" s="90" t="s">
        <v>24548</v>
      </c>
      <c r="F2692" s="90" t="s">
        <v>9819</v>
      </c>
      <c r="G2692" s="90" t="s">
        <v>9820</v>
      </c>
      <c r="H2692" s="90" t="s">
        <v>2636</v>
      </c>
      <c r="I2692" s="90" t="s">
        <v>24549</v>
      </c>
      <c r="J2692" s="90" t="s">
        <v>24550</v>
      </c>
      <c r="K2692" s="90" t="s">
        <v>24551</v>
      </c>
      <c r="L2692" s="90" t="s">
        <v>73</v>
      </c>
      <c r="M2692" s="90" t="s">
        <v>2385</v>
      </c>
      <c r="N2692" s="90" t="s">
        <v>811</v>
      </c>
      <c r="O2692" s="90" t="s">
        <v>294</v>
      </c>
      <c r="P2692" s="90" t="s">
        <v>2641</v>
      </c>
      <c r="Q2692" s="90" t="s">
        <v>2642</v>
      </c>
      <c r="R2692" s="90" t="s">
        <v>2643</v>
      </c>
      <c r="S2692" s="90" t="s">
        <v>24552</v>
      </c>
      <c r="T2692" s="90" t="s">
        <v>209</v>
      </c>
      <c r="U2692" s="15">
        <v>0</v>
      </c>
      <c r="V2692" s="15">
        <v>28435</v>
      </c>
      <c r="W2692" s="15">
        <v>10000</v>
      </c>
      <c r="X2692" s="15">
        <v>9000</v>
      </c>
      <c r="Y2692" s="90" t="s">
        <v>143</v>
      </c>
      <c r="Z2692" s="90" t="s">
        <v>83</v>
      </c>
      <c r="AA2692" s="90" t="s">
        <v>84</v>
      </c>
      <c r="AB2692" s="90" t="s">
        <v>24553</v>
      </c>
      <c r="AC2692" s="90" t="s">
        <v>145</v>
      </c>
      <c r="AD2692" s="90" t="s">
        <v>87</v>
      </c>
      <c r="AE2692" s="90" t="s">
        <v>61</v>
      </c>
      <c r="AF2692" s="90" t="s">
        <v>61</v>
      </c>
      <c r="AG2692" s="90" t="s">
        <v>89</v>
      </c>
      <c r="AH2692" s="90" t="s">
        <v>89</v>
      </c>
      <c r="AI2692" s="90" t="s">
        <v>89</v>
      </c>
      <c r="AJ2692" s="90" t="s">
        <v>89</v>
      </c>
      <c r="AK2692" s="90" t="s">
        <v>89</v>
      </c>
      <c r="AL2692" s="90" t="s">
        <v>89</v>
      </c>
      <c r="AM2692" s="90" t="s">
        <v>89</v>
      </c>
      <c r="AN2692" s="90" t="s">
        <v>89</v>
      </c>
      <c r="AO2692" s="90" t="s">
        <v>89</v>
      </c>
      <c r="AP2692" s="90" t="s">
        <v>89</v>
      </c>
      <c r="AQ2692" s="90" t="s">
        <v>90</v>
      </c>
      <c r="AR2692" s="90" t="s">
        <v>90</v>
      </c>
      <c r="AS2692" s="90" t="s">
        <v>91</v>
      </c>
      <c r="AT2692" s="90" t="s">
        <v>92</v>
      </c>
      <c r="AU2692" s="90" t="s">
        <v>92</v>
      </c>
      <c r="AV2692" s="90" t="s">
        <v>93</v>
      </c>
      <c r="AW2692" s="90" t="s">
        <v>24554</v>
      </c>
      <c r="AX2692" s="90" t="s">
        <v>24555</v>
      </c>
      <c r="AY2692" s="90" t="s">
        <v>24556</v>
      </c>
      <c r="AZ2692" s="90" t="s">
        <v>24555</v>
      </c>
      <c r="BA2692" s="90" t="s">
        <v>215</v>
      </c>
      <c r="BB2692" s="90" t="s">
        <v>24557</v>
      </c>
      <c r="BC2692" s="90" t="s">
        <v>99</v>
      </c>
      <c r="BD2692" s="90" t="s">
        <v>150</v>
      </c>
      <c r="BE2692" s="90" t="s">
        <v>61</v>
      </c>
      <c r="BF2692" s="90" t="s">
        <v>209</v>
      </c>
      <c r="BG2692" s="90" t="s">
        <v>101</v>
      </c>
    </row>
    <row r="2693" s="85" customFormat="1" ht="19" customHeight="1" spans="1:59">
      <c r="A2693" s="90" t="s">
        <v>267</v>
      </c>
      <c r="B2693" s="90" t="s">
        <v>268</v>
      </c>
      <c r="C2693" s="90" t="s">
        <v>269</v>
      </c>
      <c r="D2693" s="90" t="s">
        <v>270</v>
      </c>
      <c r="E2693" s="90" t="s">
        <v>286</v>
      </c>
      <c r="F2693" s="90" t="s">
        <v>10912</v>
      </c>
      <c r="G2693" s="90" t="s">
        <v>10912</v>
      </c>
      <c r="H2693" s="90" t="s">
        <v>5013</v>
      </c>
      <c r="I2693" s="90" t="s">
        <v>24558</v>
      </c>
      <c r="J2693" s="90" t="s">
        <v>24559</v>
      </c>
      <c r="K2693" s="90" t="s">
        <v>24560</v>
      </c>
      <c r="L2693" s="90" t="s">
        <v>73</v>
      </c>
      <c r="M2693" s="90" t="s">
        <v>16759</v>
      </c>
      <c r="N2693" s="90" t="s">
        <v>527</v>
      </c>
      <c r="O2693" s="90" t="s">
        <v>10136</v>
      </c>
      <c r="P2693" s="90" t="s">
        <v>10137</v>
      </c>
      <c r="Q2693" s="90" t="s">
        <v>5017</v>
      </c>
      <c r="R2693" s="90" t="s">
        <v>5018</v>
      </c>
      <c r="S2693" s="90" t="s">
        <v>24561</v>
      </c>
      <c r="T2693" s="90" t="s">
        <v>380</v>
      </c>
      <c r="U2693" s="15">
        <v>0</v>
      </c>
      <c r="V2693" s="15">
        <v>287022</v>
      </c>
      <c r="W2693" s="15">
        <v>100000</v>
      </c>
      <c r="X2693" s="15">
        <v>50000</v>
      </c>
      <c r="Y2693" s="90" t="s">
        <v>143</v>
      </c>
      <c r="Z2693" s="90" t="s">
        <v>83</v>
      </c>
      <c r="AA2693" s="90" t="s">
        <v>84</v>
      </c>
      <c r="AB2693" s="90" t="s">
        <v>297</v>
      </c>
      <c r="AC2693" s="90" t="s">
        <v>359</v>
      </c>
      <c r="AD2693" s="90" t="s">
        <v>87</v>
      </c>
      <c r="AE2693" s="90" t="s">
        <v>61</v>
      </c>
      <c r="AF2693" s="90" t="s">
        <v>61</v>
      </c>
      <c r="AG2693" s="90" t="s">
        <v>89</v>
      </c>
      <c r="AH2693" s="90" t="s">
        <v>89</v>
      </c>
      <c r="AI2693" s="90" t="s">
        <v>89</v>
      </c>
      <c r="AJ2693" s="90" t="s">
        <v>89</v>
      </c>
      <c r="AK2693" s="90" t="s">
        <v>89</v>
      </c>
      <c r="AL2693" s="90" t="s">
        <v>89</v>
      </c>
      <c r="AM2693" s="90" t="s">
        <v>89</v>
      </c>
      <c r="AN2693" s="90" t="s">
        <v>89</v>
      </c>
      <c r="AO2693" s="90" t="s">
        <v>89</v>
      </c>
      <c r="AP2693" s="90" t="s">
        <v>89</v>
      </c>
      <c r="AQ2693" s="90" t="s">
        <v>90</v>
      </c>
      <c r="AR2693" s="90" t="s">
        <v>90</v>
      </c>
      <c r="AS2693" s="90" t="s">
        <v>91</v>
      </c>
      <c r="AT2693" s="90" t="s">
        <v>92</v>
      </c>
      <c r="AU2693" s="90" t="s">
        <v>92</v>
      </c>
      <c r="AV2693" s="90" t="s">
        <v>93</v>
      </c>
      <c r="AW2693" s="90" t="s">
        <v>298</v>
      </c>
      <c r="AX2693" s="90" t="s">
        <v>24562</v>
      </c>
      <c r="AY2693" s="90" t="s">
        <v>300</v>
      </c>
      <c r="AZ2693" s="90" t="s">
        <v>24562</v>
      </c>
      <c r="BA2693" s="90" t="s">
        <v>97</v>
      </c>
      <c r="BB2693" s="90" t="s">
        <v>24563</v>
      </c>
      <c r="BC2693" s="90" t="s">
        <v>99</v>
      </c>
      <c r="BD2693" s="90" t="s">
        <v>150</v>
      </c>
      <c r="BE2693" s="90" t="s">
        <v>61</v>
      </c>
      <c r="BF2693" s="90" t="s">
        <v>380</v>
      </c>
      <c r="BG2693" s="90" t="s">
        <v>101</v>
      </c>
    </row>
    <row r="2694" s="85" customFormat="1" ht="19" customHeight="1" spans="1:59">
      <c r="A2694" s="90" t="s">
        <v>2742</v>
      </c>
      <c r="B2694" s="90" t="s">
        <v>2743</v>
      </c>
      <c r="C2694" s="90" t="s">
        <v>5625</v>
      </c>
      <c r="D2694" s="90" t="s">
        <v>5626</v>
      </c>
      <c r="E2694" s="90" t="s">
        <v>21095</v>
      </c>
      <c r="F2694" s="90" t="s">
        <v>21096</v>
      </c>
      <c r="G2694" s="90" t="s">
        <v>2747</v>
      </c>
      <c r="H2694" s="90" t="s">
        <v>369</v>
      </c>
      <c r="I2694" s="90" t="s">
        <v>24564</v>
      </c>
      <c r="J2694" s="90" t="s">
        <v>24565</v>
      </c>
      <c r="K2694" s="90" t="s">
        <v>24566</v>
      </c>
      <c r="L2694" s="90" t="s">
        <v>73</v>
      </c>
      <c r="M2694" s="90" t="s">
        <v>1457</v>
      </c>
      <c r="N2694" s="90" t="s">
        <v>7688</v>
      </c>
      <c r="O2694" s="90" t="s">
        <v>375</v>
      </c>
      <c r="P2694" s="90" t="s">
        <v>376</v>
      </c>
      <c r="Q2694" s="90" t="s">
        <v>377</v>
      </c>
      <c r="R2694" s="90" t="s">
        <v>378</v>
      </c>
      <c r="S2694" s="90" t="s">
        <v>24567</v>
      </c>
      <c r="T2694" s="90" t="s">
        <v>262</v>
      </c>
      <c r="U2694" s="15">
        <v>0</v>
      </c>
      <c r="V2694" s="15">
        <v>63440</v>
      </c>
      <c r="W2694" s="15">
        <v>10000</v>
      </c>
      <c r="X2694" s="15">
        <v>4000</v>
      </c>
      <c r="Y2694" s="90" t="s">
        <v>143</v>
      </c>
      <c r="Z2694" s="90" t="s">
        <v>83</v>
      </c>
      <c r="AA2694" s="90" t="s">
        <v>84</v>
      </c>
      <c r="AB2694" s="90" t="s">
        <v>21101</v>
      </c>
      <c r="AC2694" s="90" t="s">
        <v>145</v>
      </c>
      <c r="AD2694" s="90" t="s">
        <v>87</v>
      </c>
      <c r="AE2694" s="90" t="s">
        <v>61</v>
      </c>
      <c r="AF2694" s="90" t="s">
        <v>61</v>
      </c>
      <c r="AG2694" s="90" t="s">
        <v>89</v>
      </c>
      <c r="AH2694" s="90" t="s">
        <v>89</v>
      </c>
      <c r="AI2694" s="90" t="s">
        <v>89</v>
      </c>
      <c r="AJ2694" s="90" t="s">
        <v>89</v>
      </c>
      <c r="AK2694" s="90" t="s">
        <v>89</v>
      </c>
      <c r="AL2694" s="90" t="s">
        <v>89</v>
      </c>
      <c r="AM2694" s="90" t="s">
        <v>88</v>
      </c>
      <c r="AN2694" s="90" t="s">
        <v>88</v>
      </c>
      <c r="AO2694" s="90" t="s">
        <v>88</v>
      </c>
      <c r="AP2694" s="90" t="s">
        <v>89</v>
      </c>
      <c r="AQ2694" s="90" t="s">
        <v>90</v>
      </c>
      <c r="AR2694" s="90" t="s">
        <v>90</v>
      </c>
      <c r="AS2694" s="90" t="s">
        <v>91</v>
      </c>
      <c r="AT2694" s="90" t="s">
        <v>92</v>
      </c>
      <c r="AU2694" s="90" t="s">
        <v>92</v>
      </c>
      <c r="AV2694" s="90" t="s">
        <v>93</v>
      </c>
      <c r="AW2694" s="90" t="s">
        <v>21102</v>
      </c>
      <c r="AX2694" s="90" t="s">
        <v>24568</v>
      </c>
      <c r="AY2694" s="90" t="s">
        <v>21104</v>
      </c>
      <c r="AZ2694" s="90" t="s">
        <v>24568</v>
      </c>
      <c r="BA2694" s="90" t="s">
        <v>215</v>
      </c>
      <c r="BB2694" s="90" t="s">
        <v>24569</v>
      </c>
      <c r="BC2694" s="90" t="s">
        <v>99</v>
      </c>
      <c r="BD2694" s="90" t="s">
        <v>150</v>
      </c>
      <c r="BE2694" s="90" t="s">
        <v>61</v>
      </c>
      <c r="BF2694" s="90" t="s">
        <v>262</v>
      </c>
      <c r="BG2694" s="90" t="s">
        <v>101</v>
      </c>
    </row>
    <row r="2695" s="85" customFormat="1" ht="19" customHeight="1" spans="1:59">
      <c r="A2695" s="90" t="s">
        <v>1984</v>
      </c>
      <c r="B2695" s="90" t="s">
        <v>1985</v>
      </c>
      <c r="C2695" s="90" t="s">
        <v>20233</v>
      </c>
      <c r="D2695" s="90" t="s">
        <v>20234</v>
      </c>
      <c r="E2695" s="90" t="s">
        <v>24570</v>
      </c>
      <c r="F2695" s="90" t="s">
        <v>24571</v>
      </c>
      <c r="G2695" s="90" t="s">
        <v>21561</v>
      </c>
      <c r="H2695" s="90" t="s">
        <v>605</v>
      </c>
      <c r="I2695" s="90" t="s">
        <v>24572</v>
      </c>
      <c r="J2695" s="90" t="s">
        <v>24573</v>
      </c>
      <c r="K2695" s="90" t="s">
        <v>24574</v>
      </c>
      <c r="L2695" s="90" t="s">
        <v>73</v>
      </c>
      <c r="M2695" s="90" t="s">
        <v>3493</v>
      </c>
      <c r="N2695" s="90" t="s">
        <v>163</v>
      </c>
      <c r="O2695" s="90" t="s">
        <v>5897</v>
      </c>
      <c r="P2695" s="90" t="s">
        <v>1670</v>
      </c>
      <c r="Q2695" s="90" t="s">
        <v>612</v>
      </c>
      <c r="R2695" s="90" t="s">
        <v>613</v>
      </c>
      <c r="S2695" s="90" t="s">
        <v>24575</v>
      </c>
      <c r="T2695" s="90" t="s">
        <v>119</v>
      </c>
      <c r="U2695" s="15">
        <v>0</v>
      </c>
      <c r="V2695" s="15">
        <v>5600</v>
      </c>
      <c r="W2695" s="15">
        <v>2800</v>
      </c>
      <c r="X2695" s="15">
        <v>1400</v>
      </c>
      <c r="Y2695" s="90" t="s">
        <v>143</v>
      </c>
      <c r="Z2695" s="90" t="s">
        <v>83</v>
      </c>
      <c r="AA2695" s="90" t="s">
        <v>84</v>
      </c>
      <c r="AB2695" s="90" t="s">
        <v>24576</v>
      </c>
      <c r="AC2695" s="90" t="s">
        <v>145</v>
      </c>
      <c r="AD2695" s="90" t="s">
        <v>87</v>
      </c>
      <c r="AE2695" s="90" t="s">
        <v>61</v>
      </c>
      <c r="AF2695" s="90" t="s">
        <v>61</v>
      </c>
      <c r="AG2695" s="90" t="s">
        <v>89</v>
      </c>
      <c r="AH2695" s="90" t="s">
        <v>89</v>
      </c>
      <c r="AI2695" s="90" t="s">
        <v>89</v>
      </c>
      <c r="AJ2695" s="90" t="s">
        <v>89</v>
      </c>
      <c r="AK2695" s="90" t="s">
        <v>89</v>
      </c>
      <c r="AL2695" s="90" t="s">
        <v>89</v>
      </c>
      <c r="AM2695" s="90" t="s">
        <v>89</v>
      </c>
      <c r="AN2695" s="90" t="s">
        <v>89</v>
      </c>
      <c r="AO2695" s="90" t="s">
        <v>89</v>
      </c>
      <c r="AP2695" s="90" t="s">
        <v>89</v>
      </c>
      <c r="AQ2695" s="90" t="s">
        <v>90</v>
      </c>
      <c r="AR2695" s="90" t="s">
        <v>90</v>
      </c>
      <c r="AS2695" s="90" t="s">
        <v>91</v>
      </c>
      <c r="AT2695" s="90" t="s">
        <v>92</v>
      </c>
      <c r="AU2695" s="90" t="s">
        <v>92</v>
      </c>
      <c r="AV2695" s="90" t="s">
        <v>93</v>
      </c>
      <c r="AW2695" s="90" t="s">
        <v>24577</v>
      </c>
      <c r="AX2695" s="90" t="s">
        <v>24578</v>
      </c>
      <c r="AY2695" s="90" t="s">
        <v>24579</v>
      </c>
      <c r="AZ2695" s="90" t="s">
        <v>24578</v>
      </c>
      <c r="BA2695" s="90" t="s">
        <v>97</v>
      </c>
      <c r="BB2695" s="90" t="s">
        <v>24580</v>
      </c>
      <c r="BC2695" s="90" t="s">
        <v>99</v>
      </c>
      <c r="BD2695" s="90" t="s">
        <v>150</v>
      </c>
      <c r="BE2695" s="90" t="s">
        <v>61</v>
      </c>
      <c r="BF2695" s="90" t="s">
        <v>119</v>
      </c>
      <c r="BG2695" s="90" t="s">
        <v>101</v>
      </c>
    </row>
    <row r="2696" s="85" customFormat="1" ht="19" customHeight="1" spans="1:59">
      <c r="A2696" s="90" t="s">
        <v>1774</v>
      </c>
      <c r="B2696" s="90" t="s">
        <v>1775</v>
      </c>
      <c r="C2696" s="90" t="s">
        <v>3587</v>
      </c>
      <c r="D2696" s="90" t="s">
        <v>3588</v>
      </c>
      <c r="E2696" s="90" t="s">
        <v>18878</v>
      </c>
      <c r="F2696" s="90" t="s">
        <v>3590</v>
      </c>
      <c r="G2696" s="90" t="s">
        <v>3367</v>
      </c>
      <c r="H2696" s="90" t="s">
        <v>109</v>
      </c>
      <c r="I2696" s="90" t="s">
        <v>24581</v>
      </c>
      <c r="J2696" s="90" t="s">
        <v>24582</v>
      </c>
      <c r="K2696" s="90" t="s">
        <v>24583</v>
      </c>
      <c r="L2696" s="90" t="s">
        <v>73</v>
      </c>
      <c r="M2696" s="90" t="s">
        <v>24584</v>
      </c>
      <c r="N2696" s="90" t="s">
        <v>203</v>
      </c>
      <c r="O2696" s="90" t="s">
        <v>3772</v>
      </c>
      <c r="P2696" s="90" t="s">
        <v>3773</v>
      </c>
      <c r="Q2696" s="90" t="s">
        <v>3774</v>
      </c>
      <c r="R2696" s="90" t="s">
        <v>3773</v>
      </c>
      <c r="S2696" s="90" t="s">
        <v>24585</v>
      </c>
      <c r="T2696" s="90" t="s">
        <v>380</v>
      </c>
      <c r="U2696" s="15">
        <v>0</v>
      </c>
      <c r="V2696" s="15">
        <v>17000</v>
      </c>
      <c r="W2696" s="15">
        <v>3600</v>
      </c>
      <c r="X2696" s="15">
        <v>3600</v>
      </c>
      <c r="Y2696" s="90" t="s">
        <v>143</v>
      </c>
      <c r="Z2696" s="90" t="s">
        <v>83</v>
      </c>
      <c r="AA2696" s="90" t="s">
        <v>84</v>
      </c>
      <c r="AB2696" s="90" t="s">
        <v>18882</v>
      </c>
      <c r="AC2696" s="90" t="s">
        <v>359</v>
      </c>
      <c r="AD2696" s="90" t="s">
        <v>87</v>
      </c>
      <c r="AE2696" s="90" t="s">
        <v>61</v>
      </c>
      <c r="AF2696" s="90" t="s">
        <v>61</v>
      </c>
      <c r="AG2696" s="90" t="s">
        <v>89</v>
      </c>
      <c r="AH2696" s="90" t="s">
        <v>89</v>
      </c>
      <c r="AI2696" s="90" t="s">
        <v>89</v>
      </c>
      <c r="AJ2696" s="90" t="s">
        <v>89</v>
      </c>
      <c r="AK2696" s="90" t="s">
        <v>89</v>
      </c>
      <c r="AL2696" s="90" t="s">
        <v>89</v>
      </c>
      <c r="AM2696" s="90" t="s">
        <v>89</v>
      </c>
      <c r="AN2696" s="90" t="s">
        <v>89</v>
      </c>
      <c r="AO2696" s="90" t="s">
        <v>89</v>
      </c>
      <c r="AP2696" s="90" t="s">
        <v>89</v>
      </c>
      <c r="AQ2696" s="90" t="s">
        <v>90</v>
      </c>
      <c r="AR2696" s="90" t="s">
        <v>90</v>
      </c>
      <c r="AS2696" s="90" t="s">
        <v>91</v>
      </c>
      <c r="AT2696" s="90" t="s">
        <v>92</v>
      </c>
      <c r="AU2696" s="90" t="s">
        <v>92</v>
      </c>
      <c r="AV2696" s="90" t="s">
        <v>93</v>
      </c>
      <c r="AW2696" s="90" t="s">
        <v>18883</v>
      </c>
      <c r="AX2696" s="90" t="s">
        <v>24586</v>
      </c>
      <c r="AY2696" s="90" t="s">
        <v>18885</v>
      </c>
      <c r="AZ2696" s="90" t="s">
        <v>24586</v>
      </c>
      <c r="BA2696" s="90" t="s">
        <v>97</v>
      </c>
      <c r="BB2696" s="90" t="s">
        <v>24587</v>
      </c>
      <c r="BC2696" s="90" t="s">
        <v>99</v>
      </c>
      <c r="BD2696" s="90" t="s">
        <v>150</v>
      </c>
      <c r="BE2696" s="90" t="s">
        <v>61</v>
      </c>
      <c r="BF2696" s="90" t="s">
        <v>380</v>
      </c>
      <c r="BG2696" s="90" t="s">
        <v>101</v>
      </c>
    </row>
    <row r="2697" s="85" customFormat="1" ht="19" customHeight="1" spans="1:59">
      <c r="A2697" s="90" t="s">
        <v>102</v>
      </c>
      <c r="B2697" s="90" t="s">
        <v>103</v>
      </c>
      <c r="C2697" s="90" t="s">
        <v>1790</v>
      </c>
      <c r="D2697" s="90" t="s">
        <v>1791</v>
      </c>
      <c r="E2697" s="90" t="s">
        <v>24588</v>
      </c>
      <c r="F2697" s="90" t="s">
        <v>24589</v>
      </c>
      <c r="G2697" s="90" t="s">
        <v>2635</v>
      </c>
      <c r="H2697" s="90" t="s">
        <v>2636</v>
      </c>
      <c r="I2697" s="90" t="s">
        <v>24590</v>
      </c>
      <c r="J2697" s="90" t="s">
        <v>24591</v>
      </c>
      <c r="K2697" s="90" t="s">
        <v>24592</v>
      </c>
      <c r="L2697" s="90" t="s">
        <v>73</v>
      </c>
      <c r="M2697" s="90" t="s">
        <v>4376</v>
      </c>
      <c r="N2697" s="90" t="s">
        <v>203</v>
      </c>
      <c r="O2697" s="90" t="s">
        <v>294</v>
      </c>
      <c r="P2697" s="90" t="s">
        <v>2641</v>
      </c>
      <c r="Q2697" s="90" t="s">
        <v>2642</v>
      </c>
      <c r="R2697" s="90" t="s">
        <v>2643</v>
      </c>
      <c r="S2697" s="90" t="s">
        <v>24593</v>
      </c>
      <c r="T2697" s="90" t="s">
        <v>13106</v>
      </c>
      <c r="U2697" s="15">
        <v>0</v>
      </c>
      <c r="V2697" s="15">
        <v>30100</v>
      </c>
      <c r="W2697" s="15">
        <v>23500</v>
      </c>
      <c r="X2697" s="15">
        <v>5000</v>
      </c>
      <c r="Y2697" s="90" t="s">
        <v>143</v>
      </c>
      <c r="Z2697" s="90" t="s">
        <v>83</v>
      </c>
      <c r="AA2697" s="90" t="s">
        <v>84</v>
      </c>
      <c r="AB2697" s="90" t="s">
        <v>24594</v>
      </c>
      <c r="AC2697" s="90" t="s">
        <v>359</v>
      </c>
      <c r="AD2697" s="90" t="s">
        <v>87</v>
      </c>
      <c r="AE2697" s="90" t="s">
        <v>61</v>
      </c>
      <c r="AF2697" s="90" t="s">
        <v>61</v>
      </c>
      <c r="AG2697" s="90" t="s">
        <v>89</v>
      </c>
      <c r="AH2697" s="90" t="s">
        <v>89</v>
      </c>
      <c r="AI2697" s="90" t="s">
        <v>89</v>
      </c>
      <c r="AJ2697" s="90" t="s">
        <v>89</v>
      </c>
      <c r="AK2697" s="90" t="s">
        <v>89</v>
      </c>
      <c r="AL2697" s="90" t="s">
        <v>89</v>
      </c>
      <c r="AM2697" s="90" t="s">
        <v>89</v>
      </c>
      <c r="AN2697" s="90" t="s">
        <v>89</v>
      </c>
      <c r="AO2697" s="90" t="s">
        <v>89</v>
      </c>
      <c r="AP2697" s="90" t="s">
        <v>89</v>
      </c>
      <c r="AQ2697" s="90" t="s">
        <v>90</v>
      </c>
      <c r="AR2697" s="90" t="s">
        <v>90</v>
      </c>
      <c r="AS2697" s="90" t="s">
        <v>91</v>
      </c>
      <c r="AT2697" s="90" t="s">
        <v>92</v>
      </c>
      <c r="AU2697" s="90" t="s">
        <v>92</v>
      </c>
      <c r="AV2697" s="90" t="s">
        <v>93</v>
      </c>
      <c r="AW2697" s="90" t="s">
        <v>24595</v>
      </c>
      <c r="AX2697" s="90" t="s">
        <v>24596</v>
      </c>
      <c r="AY2697" s="90" t="s">
        <v>24597</v>
      </c>
      <c r="AZ2697" s="90" t="s">
        <v>24596</v>
      </c>
      <c r="BA2697" s="90" t="s">
        <v>97</v>
      </c>
      <c r="BB2697" s="90" t="s">
        <v>24598</v>
      </c>
      <c r="BC2697" s="90" t="s">
        <v>99</v>
      </c>
      <c r="BD2697" s="90" t="s">
        <v>150</v>
      </c>
      <c r="BE2697" s="90" t="s">
        <v>61</v>
      </c>
      <c r="BF2697" s="97" t="s">
        <v>262</v>
      </c>
      <c r="BG2697" s="90" t="s">
        <v>101</v>
      </c>
    </row>
    <row r="2698" s="85" customFormat="1" ht="19" customHeight="1" spans="1:59">
      <c r="A2698" s="90" t="s">
        <v>102</v>
      </c>
      <c r="B2698" s="90" t="s">
        <v>103</v>
      </c>
      <c r="C2698" s="90" t="s">
        <v>4432</v>
      </c>
      <c r="D2698" s="90" t="s">
        <v>4433</v>
      </c>
      <c r="E2698" s="90" t="s">
        <v>24599</v>
      </c>
      <c r="F2698" s="90" t="s">
        <v>20201</v>
      </c>
      <c r="G2698" s="90" t="s">
        <v>2635</v>
      </c>
      <c r="H2698" s="90" t="s">
        <v>2636</v>
      </c>
      <c r="I2698" s="90" t="s">
        <v>24600</v>
      </c>
      <c r="J2698" s="90" t="s">
        <v>24601</v>
      </c>
      <c r="K2698" s="90" t="s">
        <v>24602</v>
      </c>
      <c r="L2698" s="90" t="s">
        <v>73</v>
      </c>
      <c r="M2698" s="90" t="s">
        <v>24603</v>
      </c>
      <c r="N2698" s="90" t="s">
        <v>17240</v>
      </c>
      <c r="O2698" s="90" t="s">
        <v>294</v>
      </c>
      <c r="P2698" s="90" t="s">
        <v>2641</v>
      </c>
      <c r="Q2698" s="90" t="s">
        <v>2642</v>
      </c>
      <c r="R2698" s="90" t="s">
        <v>2643</v>
      </c>
      <c r="S2698" s="90" t="s">
        <v>24604</v>
      </c>
      <c r="T2698" s="90" t="s">
        <v>262</v>
      </c>
      <c r="U2698" s="15">
        <v>0</v>
      </c>
      <c r="V2698" s="15">
        <v>7000</v>
      </c>
      <c r="W2698" s="15">
        <v>3500</v>
      </c>
      <c r="X2698" s="15">
        <v>800</v>
      </c>
      <c r="Y2698" s="90" t="s">
        <v>143</v>
      </c>
      <c r="Z2698" s="90" t="s">
        <v>83</v>
      </c>
      <c r="AA2698" s="90" t="s">
        <v>84</v>
      </c>
      <c r="AB2698" s="90" t="s">
        <v>24605</v>
      </c>
      <c r="AC2698" s="90" t="s">
        <v>359</v>
      </c>
      <c r="AD2698" s="90" t="s">
        <v>87</v>
      </c>
      <c r="AE2698" s="90" t="s">
        <v>61</v>
      </c>
      <c r="AF2698" s="90" t="s">
        <v>61</v>
      </c>
      <c r="AG2698" s="90" t="s">
        <v>89</v>
      </c>
      <c r="AH2698" s="90" t="s">
        <v>89</v>
      </c>
      <c r="AI2698" s="90" t="s">
        <v>89</v>
      </c>
      <c r="AJ2698" s="90" t="s">
        <v>89</v>
      </c>
      <c r="AK2698" s="90" t="s">
        <v>89</v>
      </c>
      <c r="AL2698" s="90" t="s">
        <v>89</v>
      </c>
      <c r="AM2698" s="90" t="s">
        <v>89</v>
      </c>
      <c r="AN2698" s="90" t="s">
        <v>89</v>
      </c>
      <c r="AO2698" s="90" t="s">
        <v>89</v>
      </c>
      <c r="AP2698" s="90" t="s">
        <v>89</v>
      </c>
      <c r="AQ2698" s="90" t="s">
        <v>90</v>
      </c>
      <c r="AR2698" s="90" t="s">
        <v>90</v>
      </c>
      <c r="AS2698" s="90" t="s">
        <v>91</v>
      </c>
      <c r="AT2698" s="90" t="s">
        <v>92</v>
      </c>
      <c r="AU2698" s="90" t="s">
        <v>92</v>
      </c>
      <c r="AV2698" s="90" t="s">
        <v>93</v>
      </c>
      <c r="AW2698" s="90" t="s">
        <v>24606</v>
      </c>
      <c r="AX2698" s="90" t="s">
        <v>24607</v>
      </c>
      <c r="AY2698" s="90" t="s">
        <v>24597</v>
      </c>
      <c r="AZ2698" s="90" t="s">
        <v>24607</v>
      </c>
      <c r="BA2698" s="90" t="s">
        <v>215</v>
      </c>
      <c r="BB2698" s="90" t="s">
        <v>24608</v>
      </c>
      <c r="BC2698" s="90" t="s">
        <v>99</v>
      </c>
      <c r="BD2698" s="90" t="s">
        <v>150</v>
      </c>
      <c r="BE2698" s="90" t="s">
        <v>61</v>
      </c>
      <c r="BF2698" s="90" t="s">
        <v>262</v>
      </c>
      <c r="BG2698" s="90" t="s">
        <v>101</v>
      </c>
    </row>
    <row r="2699" s="85" customFormat="1" ht="19" customHeight="1" spans="1:59">
      <c r="A2699" s="90" t="s">
        <v>387</v>
      </c>
      <c r="B2699" s="90" t="s">
        <v>388</v>
      </c>
      <c r="C2699" s="90" t="s">
        <v>389</v>
      </c>
      <c r="D2699" s="90" t="s">
        <v>390</v>
      </c>
      <c r="E2699" s="90" t="s">
        <v>24609</v>
      </c>
      <c r="F2699" s="90" t="s">
        <v>1206</v>
      </c>
      <c r="G2699" s="90" t="s">
        <v>1206</v>
      </c>
      <c r="H2699" s="90" t="s">
        <v>109</v>
      </c>
      <c r="I2699" s="90" t="s">
        <v>24610</v>
      </c>
      <c r="J2699" s="90" t="s">
        <v>24611</v>
      </c>
      <c r="K2699" s="90" t="s">
        <v>24612</v>
      </c>
      <c r="L2699" s="90" t="s">
        <v>73</v>
      </c>
      <c r="M2699" s="90" t="s">
        <v>508</v>
      </c>
      <c r="N2699" s="90" t="s">
        <v>10709</v>
      </c>
      <c r="O2699" s="90" t="s">
        <v>1848</v>
      </c>
      <c r="P2699" s="90" t="s">
        <v>1849</v>
      </c>
      <c r="Q2699" s="90" t="s">
        <v>1850</v>
      </c>
      <c r="R2699" s="90" t="s">
        <v>1849</v>
      </c>
      <c r="S2699" s="90" t="s">
        <v>24613</v>
      </c>
      <c r="T2699" s="90" t="s">
        <v>380</v>
      </c>
      <c r="U2699" s="15">
        <v>0</v>
      </c>
      <c r="V2699" s="15">
        <v>50000</v>
      </c>
      <c r="W2699" s="15">
        <v>40000</v>
      </c>
      <c r="X2699" s="15">
        <v>10000</v>
      </c>
      <c r="Y2699" s="90" t="s">
        <v>82</v>
      </c>
      <c r="Z2699" s="90" t="s">
        <v>83</v>
      </c>
      <c r="AA2699" s="90" t="s">
        <v>84</v>
      </c>
      <c r="AB2699" s="90" t="s">
        <v>24614</v>
      </c>
      <c r="AC2699" s="90" t="s">
        <v>359</v>
      </c>
      <c r="AD2699" s="90" t="s">
        <v>87</v>
      </c>
      <c r="AE2699" s="90" t="s">
        <v>61</v>
      </c>
      <c r="AF2699" s="90" t="s">
        <v>61</v>
      </c>
      <c r="AG2699" s="90" t="s">
        <v>89</v>
      </c>
      <c r="AH2699" s="90" t="s">
        <v>89</v>
      </c>
      <c r="AI2699" s="90" t="s">
        <v>88</v>
      </c>
      <c r="AJ2699" s="90" t="s">
        <v>88</v>
      </c>
      <c r="AK2699" s="90" t="s">
        <v>88</v>
      </c>
      <c r="AL2699" s="90" t="s">
        <v>88</v>
      </c>
      <c r="AM2699" s="90" t="s">
        <v>88</v>
      </c>
      <c r="AN2699" s="90" t="s">
        <v>88</v>
      </c>
      <c r="AO2699" s="90" t="s">
        <v>88</v>
      </c>
      <c r="AP2699" s="90" t="s">
        <v>89</v>
      </c>
      <c r="AQ2699" s="90" t="s">
        <v>90</v>
      </c>
      <c r="AR2699" s="90" t="s">
        <v>90</v>
      </c>
      <c r="AS2699" s="90" t="s">
        <v>91</v>
      </c>
      <c r="AT2699" s="90" t="s">
        <v>92</v>
      </c>
      <c r="AU2699" s="90" t="s">
        <v>92</v>
      </c>
      <c r="AV2699" s="90" t="s">
        <v>93</v>
      </c>
      <c r="AW2699" s="90" t="s">
        <v>24615</v>
      </c>
      <c r="AX2699" s="90" t="s">
        <v>24616</v>
      </c>
      <c r="AY2699" s="90" t="s">
        <v>24617</v>
      </c>
      <c r="AZ2699" s="90" t="s">
        <v>24616</v>
      </c>
      <c r="BA2699" s="90" t="s">
        <v>97</v>
      </c>
      <c r="BB2699" s="90" t="s">
        <v>24618</v>
      </c>
      <c r="BC2699" s="90" t="s">
        <v>99</v>
      </c>
      <c r="BD2699" s="90" t="s">
        <v>100</v>
      </c>
      <c r="BE2699" s="90" t="s">
        <v>61</v>
      </c>
      <c r="BF2699" s="90" t="s">
        <v>380</v>
      </c>
      <c r="BG2699" s="90" t="s">
        <v>101</v>
      </c>
    </row>
    <row r="2700" s="85" customFormat="1" ht="19" customHeight="1" spans="1:59">
      <c r="A2700" s="90" t="s">
        <v>1774</v>
      </c>
      <c r="B2700" s="90" t="s">
        <v>1775</v>
      </c>
      <c r="C2700" s="90" t="s">
        <v>9816</v>
      </c>
      <c r="D2700" s="90" t="s">
        <v>9817</v>
      </c>
      <c r="E2700" s="90" t="s">
        <v>9818</v>
      </c>
      <c r="F2700" s="90" t="s">
        <v>16064</v>
      </c>
      <c r="G2700" s="90" t="s">
        <v>3367</v>
      </c>
      <c r="H2700" s="90" t="s">
        <v>109</v>
      </c>
      <c r="I2700" s="90" t="s">
        <v>24619</v>
      </c>
      <c r="J2700" s="90" t="s">
        <v>24620</v>
      </c>
      <c r="K2700" s="90" t="s">
        <v>24621</v>
      </c>
      <c r="L2700" s="90" t="s">
        <v>73</v>
      </c>
      <c r="M2700" s="90" t="s">
        <v>3648</v>
      </c>
      <c r="N2700" s="90" t="s">
        <v>1619</v>
      </c>
      <c r="O2700" s="90" t="s">
        <v>115</v>
      </c>
      <c r="P2700" s="90" t="s">
        <v>116</v>
      </c>
      <c r="Q2700" s="90" t="s">
        <v>117</v>
      </c>
      <c r="R2700" s="90" t="s">
        <v>116</v>
      </c>
      <c r="S2700" s="90" t="s">
        <v>24622</v>
      </c>
      <c r="T2700" s="90" t="s">
        <v>380</v>
      </c>
      <c r="U2700" s="15">
        <v>0</v>
      </c>
      <c r="V2700" s="15">
        <v>17436</v>
      </c>
      <c r="W2700" s="15">
        <v>3000</v>
      </c>
      <c r="X2700" s="15">
        <v>3000</v>
      </c>
      <c r="Y2700" s="90" t="s">
        <v>143</v>
      </c>
      <c r="Z2700" s="90" t="s">
        <v>83</v>
      </c>
      <c r="AA2700" s="90" t="s">
        <v>84</v>
      </c>
      <c r="AB2700" s="90" t="s">
        <v>9825</v>
      </c>
      <c r="AC2700" s="90" t="s">
        <v>145</v>
      </c>
      <c r="AD2700" s="90" t="s">
        <v>87</v>
      </c>
      <c r="AE2700" s="90" t="s">
        <v>61</v>
      </c>
      <c r="AF2700" s="90" t="s">
        <v>61</v>
      </c>
      <c r="AG2700" s="90" t="s">
        <v>89</v>
      </c>
      <c r="AH2700" s="90" t="s">
        <v>89</v>
      </c>
      <c r="AI2700" s="90" t="s">
        <v>89</v>
      </c>
      <c r="AJ2700" s="90" t="s">
        <v>89</v>
      </c>
      <c r="AK2700" s="90" t="s">
        <v>89</v>
      </c>
      <c r="AL2700" s="90" t="s">
        <v>89</v>
      </c>
      <c r="AM2700" s="90" t="s">
        <v>89</v>
      </c>
      <c r="AN2700" s="90" t="s">
        <v>89</v>
      </c>
      <c r="AO2700" s="90" t="s">
        <v>89</v>
      </c>
      <c r="AP2700" s="90" t="s">
        <v>89</v>
      </c>
      <c r="AQ2700" s="90" t="s">
        <v>90</v>
      </c>
      <c r="AR2700" s="90" t="s">
        <v>90</v>
      </c>
      <c r="AS2700" s="90" t="s">
        <v>91</v>
      </c>
      <c r="AT2700" s="90" t="s">
        <v>92</v>
      </c>
      <c r="AU2700" s="90" t="s">
        <v>92</v>
      </c>
      <c r="AV2700" s="90" t="s">
        <v>93</v>
      </c>
      <c r="AW2700" s="90" t="s">
        <v>9826</v>
      </c>
      <c r="AX2700" s="90" t="s">
        <v>24623</v>
      </c>
      <c r="AY2700" s="90" t="s">
        <v>9828</v>
      </c>
      <c r="AZ2700" s="90" t="s">
        <v>24623</v>
      </c>
      <c r="BA2700" s="90" t="s">
        <v>97</v>
      </c>
      <c r="BB2700" s="90" t="s">
        <v>24624</v>
      </c>
      <c r="BC2700" s="90" t="s">
        <v>99</v>
      </c>
      <c r="BD2700" s="90" t="s">
        <v>150</v>
      </c>
      <c r="BE2700" s="90" t="s">
        <v>61</v>
      </c>
      <c r="BF2700" s="90" t="s">
        <v>380</v>
      </c>
      <c r="BG2700" s="90" t="s">
        <v>101</v>
      </c>
    </row>
    <row r="2701" s="85" customFormat="1" ht="19" customHeight="1" spans="1:59">
      <c r="A2701" s="90" t="s">
        <v>694</v>
      </c>
      <c r="B2701" s="90" t="s">
        <v>695</v>
      </c>
      <c r="C2701" s="90" t="s">
        <v>3104</v>
      </c>
      <c r="D2701" s="90" t="s">
        <v>3105</v>
      </c>
      <c r="E2701" s="90" t="s">
        <v>11077</v>
      </c>
      <c r="F2701" s="90" t="s">
        <v>24625</v>
      </c>
      <c r="G2701" s="90" t="s">
        <v>11828</v>
      </c>
      <c r="H2701" s="90" t="s">
        <v>2216</v>
      </c>
      <c r="I2701" s="90" t="s">
        <v>24626</v>
      </c>
      <c r="J2701" s="90" t="s">
        <v>24627</v>
      </c>
      <c r="K2701" s="90" t="s">
        <v>24628</v>
      </c>
      <c r="L2701" s="90" t="s">
        <v>73</v>
      </c>
      <c r="M2701" s="90" t="s">
        <v>137</v>
      </c>
      <c r="N2701" s="90" t="s">
        <v>3438</v>
      </c>
      <c r="O2701" s="90" t="s">
        <v>9811</v>
      </c>
      <c r="P2701" s="90" t="s">
        <v>9812</v>
      </c>
      <c r="Q2701" s="90" t="s">
        <v>2223</v>
      </c>
      <c r="R2701" s="90" t="s">
        <v>2224</v>
      </c>
      <c r="S2701" s="90" t="s">
        <v>24629</v>
      </c>
      <c r="T2701" s="90" t="s">
        <v>380</v>
      </c>
      <c r="U2701" s="15">
        <v>0</v>
      </c>
      <c r="V2701" s="15">
        <v>13000</v>
      </c>
      <c r="W2701" s="15">
        <v>10000</v>
      </c>
      <c r="X2701" s="15">
        <v>10000</v>
      </c>
      <c r="Y2701" s="90" t="s">
        <v>82</v>
      </c>
      <c r="Z2701" s="90" t="s">
        <v>83</v>
      </c>
      <c r="AA2701" s="90" t="s">
        <v>84</v>
      </c>
      <c r="AB2701" s="90" t="s">
        <v>11085</v>
      </c>
      <c r="AC2701" s="90" t="s">
        <v>211</v>
      </c>
      <c r="AD2701" s="90" t="s">
        <v>87</v>
      </c>
      <c r="AE2701" s="90" t="s">
        <v>61</v>
      </c>
      <c r="AF2701" s="90" t="s">
        <v>61</v>
      </c>
      <c r="AG2701" s="90" t="s">
        <v>89</v>
      </c>
      <c r="AH2701" s="90" t="s">
        <v>89</v>
      </c>
      <c r="AI2701" s="90" t="s">
        <v>89</v>
      </c>
      <c r="AJ2701" s="90" t="s">
        <v>89</v>
      </c>
      <c r="AK2701" s="90" t="s">
        <v>89</v>
      </c>
      <c r="AL2701" s="90" t="s">
        <v>89</v>
      </c>
      <c r="AM2701" s="90" t="s">
        <v>89</v>
      </c>
      <c r="AN2701" s="90" t="s">
        <v>89</v>
      </c>
      <c r="AO2701" s="90" t="s">
        <v>89</v>
      </c>
      <c r="AP2701" s="90" t="s">
        <v>89</v>
      </c>
      <c r="AQ2701" s="90" t="s">
        <v>90</v>
      </c>
      <c r="AR2701" s="90" t="s">
        <v>90</v>
      </c>
      <c r="AS2701" s="90" t="s">
        <v>91</v>
      </c>
      <c r="AT2701" s="90" t="s">
        <v>92</v>
      </c>
      <c r="AU2701" s="90" t="s">
        <v>92</v>
      </c>
      <c r="AV2701" s="90" t="s">
        <v>93</v>
      </c>
      <c r="AW2701" s="90" t="s">
        <v>11086</v>
      </c>
      <c r="AX2701" s="90" t="s">
        <v>24630</v>
      </c>
      <c r="AY2701" s="90" t="s">
        <v>11088</v>
      </c>
      <c r="AZ2701" s="90" t="s">
        <v>24630</v>
      </c>
      <c r="BA2701" s="90" t="s">
        <v>97</v>
      </c>
      <c r="BB2701" s="90" t="s">
        <v>24631</v>
      </c>
      <c r="BC2701" s="90" t="s">
        <v>99</v>
      </c>
      <c r="BD2701" s="90" t="s">
        <v>100</v>
      </c>
      <c r="BE2701" s="90" t="s">
        <v>61</v>
      </c>
      <c r="BF2701" s="90" t="s">
        <v>380</v>
      </c>
      <c r="BG2701" s="90" t="s">
        <v>101</v>
      </c>
    </row>
    <row r="2702" s="85" customFormat="1" ht="19" customHeight="1" spans="1:59">
      <c r="A2702" s="90" t="s">
        <v>485</v>
      </c>
      <c r="B2702" s="90" t="s">
        <v>486</v>
      </c>
      <c r="C2702" s="90" t="s">
        <v>668</v>
      </c>
      <c r="D2702" s="90" t="s">
        <v>669</v>
      </c>
      <c r="E2702" s="90" t="s">
        <v>24632</v>
      </c>
      <c r="F2702" s="90" t="s">
        <v>16518</v>
      </c>
      <c r="G2702" s="90" t="s">
        <v>3960</v>
      </c>
      <c r="H2702" s="90" t="s">
        <v>369</v>
      </c>
      <c r="I2702" s="90" t="s">
        <v>24633</v>
      </c>
      <c r="J2702" s="90" t="s">
        <v>24634</v>
      </c>
      <c r="K2702" s="90" t="s">
        <v>24635</v>
      </c>
      <c r="L2702" s="90" t="s">
        <v>73</v>
      </c>
      <c r="M2702" s="90" t="s">
        <v>113</v>
      </c>
      <c r="N2702" s="90" t="s">
        <v>5339</v>
      </c>
      <c r="O2702" s="90" t="s">
        <v>1753</v>
      </c>
      <c r="P2702" s="90" t="s">
        <v>1754</v>
      </c>
      <c r="Q2702" s="90" t="s">
        <v>377</v>
      </c>
      <c r="R2702" s="90" t="s">
        <v>378</v>
      </c>
      <c r="S2702" s="90" t="s">
        <v>24636</v>
      </c>
      <c r="T2702" s="90" t="s">
        <v>262</v>
      </c>
      <c r="U2702" s="15">
        <v>0</v>
      </c>
      <c r="V2702" s="15">
        <v>8918</v>
      </c>
      <c r="W2702" s="15">
        <v>6680</v>
      </c>
      <c r="X2702" s="15">
        <v>6680</v>
      </c>
      <c r="Y2702" s="90" t="s">
        <v>82</v>
      </c>
      <c r="Z2702" s="90" t="s">
        <v>83</v>
      </c>
      <c r="AA2702" s="90" t="s">
        <v>84</v>
      </c>
      <c r="AB2702" s="90" t="s">
        <v>24637</v>
      </c>
      <c r="AC2702" s="90" t="s">
        <v>121</v>
      </c>
      <c r="AD2702" s="90" t="s">
        <v>87</v>
      </c>
      <c r="AE2702" s="90" t="s">
        <v>61</v>
      </c>
      <c r="AF2702" s="90" t="s">
        <v>61</v>
      </c>
      <c r="AG2702" s="90" t="s">
        <v>89</v>
      </c>
      <c r="AH2702" s="90" t="s">
        <v>89</v>
      </c>
      <c r="AI2702" s="90" t="s">
        <v>88</v>
      </c>
      <c r="AJ2702" s="90" t="s">
        <v>88</v>
      </c>
      <c r="AK2702" s="90" t="s">
        <v>88</v>
      </c>
      <c r="AL2702" s="90" t="s">
        <v>88</v>
      </c>
      <c r="AM2702" s="90" t="s">
        <v>88</v>
      </c>
      <c r="AN2702" s="90" t="s">
        <v>88</v>
      </c>
      <c r="AO2702" s="90" t="s">
        <v>88</v>
      </c>
      <c r="AP2702" s="90" t="s">
        <v>89</v>
      </c>
      <c r="AQ2702" s="90" t="s">
        <v>90</v>
      </c>
      <c r="AR2702" s="90" t="s">
        <v>90</v>
      </c>
      <c r="AS2702" s="90" t="s">
        <v>91</v>
      </c>
      <c r="AT2702" s="90" t="s">
        <v>92</v>
      </c>
      <c r="AU2702" s="90" t="s">
        <v>92</v>
      </c>
      <c r="AV2702" s="90" t="s">
        <v>93</v>
      </c>
      <c r="AW2702" s="90" t="s">
        <v>24638</v>
      </c>
      <c r="AX2702" s="90" t="s">
        <v>24639</v>
      </c>
      <c r="AY2702" s="90" t="s">
        <v>24640</v>
      </c>
      <c r="AZ2702" s="90" t="s">
        <v>24639</v>
      </c>
      <c r="BA2702" s="90" t="s">
        <v>97</v>
      </c>
      <c r="BB2702" s="90" t="s">
        <v>24641</v>
      </c>
      <c r="BC2702" s="90" t="s">
        <v>99</v>
      </c>
      <c r="BD2702" s="90" t="s">
        <v>100</v>
      </c>
      <c r="BE2702" s="90" t="s">
        <v>61</v>
      </c>
      <c r="BF2702" s="90" t="s">
        <v>262</v>
      </c>
      <c r="BG2702" s="90" t="s">
        <v>101</v>
      </c>
    </row>
    <row r="2703" s="85" customFormat="1" ht="19" customHeight="1" spans="1:59">
      <c r="A2703" s="90" t="s">
        <v>1774</v>
      </c>
      <c r="B2703" s="90" t="s">
        <v>1775</v>
      </c>
      <c r="C2703" s="90" t="s">
        <v>9816</v>
      </c>
      <c r="D2703" s="90" t="s">
        <v>9817</v>
      </c>
      <c r="E2703" s="90" t="s">
        <v>9818</v>
      </c>
      <c r="F2703" s="90" t="s">
        <v>16064</v>
      </c>
      <c r="G2703" s="90" t="s">
        <v>3039</v>
      </c>
      <c r="H2703" s="90" t="s">
        <v>109</v>
      </c>
      <c r="I2703" s="90" t="s">
        <v>24642</v>
      </c>
      <c r="J2703" s="90" t="s">
        <v>24643</v>
      </c>
      <c r="K2703" s="90" t="s">
        <v>24644</v>
      </c>
      <c r="L2703" s="90" t="s">
        <v>73</v>
      </c>
      <c r="M2703" s="90" t="s">
        <v>24645</v>
      </c>
      <c r="N2703" s="90" t="s">
        <v>24646</v>
      </c>
      <c r="O2703" s="90" t="s">
        <v>2914</v>
      </c>
      <c r="P2703" s="90" t="s">
        <v>2915</v>
      </c>
      <c r="Q2703" s="90" t="s">
        <v>259</v>
      </c>
      <c r="R2703" s="90" t="s">
        <v>260</v>
      </c>
      <c r="S2703" s="90" t="s">
        <v>24647</v>
      </c>
      <c r="T2703" s="90" t="s">
        <v>380</v>
      </c>
      <c r="U2703" s="15">
        <v>0</v>
      </c>
      <c r="V2703" s="15">
        <v>3130</v>
      </c>
      <c r="W2703" s="15">
        <v>1800</v>
      </c>
      <c r="X2703" s="15">
        <v>850</v>
      </c>
      <c r="Y2703" s="90" t="s">
        <v>143</v>
      </c>
      <c r="Z2703" s="90" t="s">
        <v>83</v>
      </c>
      <c r="AA2703" s="90" t="s">
        <v>84</v>
      </c>
      <c r="AB2703" s="90" t="s">
        <v>9825</v>
      </c>
      <c r="AC2703" s="90" t="s">
        <v>359</v>
      </c>
      <c r="AD2703" s="90" t="s">
        <v>87</v>
      </c>
      <c r="AE2703" s="90" t="s">
        <v>61</v>
      </c>
      <c r="AF2703" s="90" t="s">
        <v>61</v>
      </c>
      <c r="AG2703" s="90" t="s">
        <v>89</v>
      </c>
      <c r="AH2703" s="90" t="s">
        <v>89</v>
      </c>
      <c r="AI2703" s="90" t="s">
        <v>89</v>
      </c>
      <c r="AJ2703" s="90" t="s">
        <v>89</v>
      </c>
      <c r="AK2703" s="90" t="s">
        <v>89</v>
      </c>
      <c r="AL2703" s="90" t="s">
        <v>89</v>
      </c>
      <c r="AM2703" s="90" t="s">
        <v>89</v>
      </c>
      <c r="AN2703" s="90" t="s">
        <v>89</v>
      </c>
      <c r="AO2703" s="90" t="s">
        <v>89</v>
      </c>
      <c r="AP2703" s="90" t="s">
        <v>89</v>
      </c>
      <c r="AQ2703" s="90" t="s">
        <v>90</v>
      </c>
      <c r="AR2703" s="90" t="s">
        <v>90</v>
      </c>
      <c r="AS2703" s="90" t="s">
        <v>91</v>
      </c>
      <c r="AT2703" s="90" t="s">
        <v>92</v>
      </c>
      <c r="AU2703" s="90" t="s">
        <v>92</v>
      </c>
      <c r="AV2703" s="90" t="s">
        <v>93</v>
      </c>
      <c r="AW2703" s="90" t="s">
        <v>9826</v>
      </c>
      <c r="AX2703" s="90" t="s">
        <v>24648</v>
      </c>
      <c r="AY2703" s="90" t="s">
        <v>9828</v>
      </c>
      <c r="AZ2703" s="90" t="s">
        <v>24648</v>
      </c>
      <c r="BA2703" s="90" t="s">
        <v>97</v>
      </c>
      <c r="BB2703" s="90" t="s">
        <v>24649</v>
      </c>
      <c r="BC2703" s="90" t="s">
        <v>99</v>
      </c>
      <c r="BD2703" s="90" t="s">
        <v>150</v>
      </c>
      <c r="BE2703" s="90" t="s">
        <v>61</v>
      </c>
      <c r="BF2703" s="90" t="s">
        <v>380</v>
      </c>
      <c r="BG2703" s="90" t="s">
        <v>101</v>
      </c>
    </row>
    <row r="2704" s="85" customFormat="1" ht="19" customHeight="1" spans="1:59">
      <c r="A2704" s="90" t="s">
        <v>2742</v>
      </c>
      <c r="B2704" s="90" t="s">
        <v>2743</v>
      </c>
      <c r="C2704" s="90" t="s">
        <v>8771</v>
      </c>
      <c r="D2704" s="90" t="s">
        <v>8772</v>
      </c>
      <c r="E2704" s="90" t="s">
        <v>8773</v>
      </c>
      <c r="F2704" s="90" t="s">
        <v>9923</v>
      </c>
      <c r="G2704" s="90" t="s">
        <v>9923</v>
      </c>
      <c r="H2704" s="90" t="s">
        <v>1571</v>
      </c>
      <c r="I2704" s="90" t="s">
        <v>24650</v>
      </c>
      <c r="J2704" s="90" t="s">
        <v>24651</v>
      </c>
      <c r="K2704" s="90" t="s">
        <v>24652</v>
      </c>
      <c r="L2704" s="90" t="s">
        <v>73</v>
      </c>
      <c r="M2704" s="90" t="s">
        <v>3716</v>
      </c>
      <c r="N2704" s="90" t="s">
        <v>203</v>
      </c>
      <c r="O2704" s="90" t="s">
        <v>238</v>
      </c>
      <c r="P2704" s="90" t="s">
        <v>239</v>
      </c>
      <c r="Q2704" s="90" t="s">
        <v>240</v>
      </c>
      <c r="R2704" s="90" t="s">
        <v>241</v>
      </c>
      <c r="S2704" s="90" t="s">
        <v>24653</v>
      </c>
      <c r="T2704" s="90" t="s">
        <v>119</v>
      </c>
      <c r="U2704" s="15">
        <v>0</v>
      </c>
      <c r="V2704" s="15">
        <v>67068</v>
      </c>
      <c r="W2704" s="15">
        <v>35000</v>
      </c>
      <c r="X2704" s="15">
        <v>15000</v>
      </c>
      <c r="Y2704" s="90" t="s">
        <v>143</v>
      </c>
      <c r="Z2704" s="90" t="s">
        <v>83</v>
      </c>
      <c r="AA2704" s="90" t="s">
        <v>84</v>
      </c>
      <c r="AB2704" s="90" t="s">
        <v>4241</v>
      </c>
      <c r="AC2704" s="90" t="s">
        <v>211</v>
      </c>
      <c r="AD2704" s="90" t="s">
        <v>87</v>
      </c>
      <c r="AE2704" s="90" t="s">
        <v>61</v>
      </c>
      <c r="AF2704" s="90" t="s">
        <v>61</v>
      </c>
      <c r="AG2704" s="90" t="s">
        <v>89</v>
      </c>
      <c r="AH2704" s="90" t="s">
        <v>89</v>
      </c>
      <c r="AI2704" s="90" t="s">
        <v>89</v>
      </c>
      <c r="AJ2704" s="90" t="s">
        <v>89</v>
      </c>
      <c r="AK2704" s="90" t="s">
        <v>89</v>
      </c>
      <c r="AL2704" s="90" t="s">
        <v>89</v>
      </c>
      <c r="AM2704" s="90" t="s">
        <v>89</v>
      </c>
      <c r="AN2704" s="90" t="s">
        <v>89</v>
      </c>
      <c r="AO2704" s="90" t="s">
        <v>89</v>
      </c>
      <c r="AP2704" s="90" t="s">
        <v>89</v>
      </c>
      <c r="AQ2704" s="90" t="s">
        <v>90</v>
      </c>
      <c r="AR2704" s="90" t="s">
        <v>90</v>
      </c>
      <c r="AS2704" s="90" t="s">
        <v>91</v>
      </c>
      <c r="AT2704" s="90" t="s">
        <v>92</v>
      </c>
      <c r="AU2704" s="90" t="s">
        <v>92</v>
      </c>
      <c r="AV2704" s="90" t="s">
        <v>93</v>
      </c>
      <c r="AW2704" s="90" t="s">
        <v>8778</v>
      </c>
      <c r="AX2704" s="90" t="s">
        <v>24654</v>
      </c>
      <c r="AY2704" s="90" t="s">
        <v>8780</v>
      </c>
      <c r="AZ2704" s="90" t="s">
        <v>24654</v>
      </c>
      <c r="BA2704" s="90" t="s">
        <v>215</v>
      </c>
      <c r="BB2704" s="90" t="s">
        <v>24655</v>
      </c>
      <c r="BC2704" s="90" t="s">
        <v>99</v>
      </c>
      <c r="BD2704" s="90" t="s">
        <v>150</v>
      </c>
      <c r="BE2704" s="90" t="s">
        <v>61</v>
      </c>
      <c r="BF2704" s="90" t="s">
        <v>119</v>
      </c>
      <c r="BG2704" s="90" t="s">
        <v>101</v>
      </c>
    </row>
    <row r="2705" s="85" customFormat="1" ht="19" customHeight="1" spans="1:59">
      <c r="A2705" s="90" t="s">
        <v>1774</v>
      </c>
      <c r="B2705" s="90" t="s">
        <v>1775</v>
      </c>
      <c r="C2705" s="90" t="s">
        <v>6172</v>
      </c>
      <c r="D2705" s="90" t="s">
        <v>6173</v>
      </c>
      <c r="E2705" s="90" t="s">
        <v>24656</v>
      </c>
      <c r="F2705" s="90" t="s">
        <v>24657</v>
      </c>
      <c r="G2705" s="90" t="s">
        <v>17512</v>
      </c>
      <c r="H2705" s="90" t="s">
        <v>158</v>
      </c>
      <c r="I2705" s="90" t="s">
        <v>24658</v>
      </c>
      <c r="J2705" s="90" t="s">
        <v>24659</v>
      </c>
      <c r="K2705" s="90" t="s">
        <v>24660</v>
      </c>
      <c r="L2705" s="90" t="s">
        <v>73</v>
      </c>
      <c r="M2705" s="90" t="s">
        <v>508</v>
      </c>
      <c r="N2705" s="90" t="s">
        <v>114</v>
      </c>
      <c r="O2705" s="90" t="s">
        <v>164</v>
      </c>
      <c r="P2705" s="90" t="s">
        <v>165</v>
      </c>
      <c r="Q2705" s="90" t="s">
        <v>166</v>
      </c>
      <c r="R2705" s="90" t="s">
        <v>167</v>
      </c>
      <c r="S2705" s="90" t="s">
        <v>24661</v>
      </c>
      <c r="T2705" s="90" t="s">
        <v>209</v>
      </c>
      <c r="U2705" s="15">
        <v>0</v>
      </c>
      <c r="V2705" s="15">
        <v>12000</v>
      </c>
      <c r="W2705" s="15">
        <v>12000</v>
      </c>
      <c r="X2705" s="15">
        <v>6000</v>
      </c>
      <c r="Y2705" s="90" t="s">
        <v>82</v>
      </c>
      <c r="Z2705" s="90" t="s">
        <v>83</v>
      </c>
      <c r="AA2705" s="90" t="s">
        <v>84</v>
      </c>
      <c r="AB2705" s="90" t="s">
        <v>24662</v>
      </c>
      <c r="AC2705" s="90" t="s">
        <v>191</v>
      </c>
      <c r="AD2705" s="90" t="s">
        <v>87</v>
      </c>
      <c r="AE2705" s="90" t="s">
        <v>61</v>
      </c>
      <c r="AF2705" s="90" t="s">
        <v>61</v>
      </c>
      <c r="AG2705" s="90" t="s">
        <v>89</v>
      </c>
      <c r="AH2705" s="90" t="s">
        <v>88</v>
      </c>
      <c r="AI2705" s="90" t="s">
        <v>88</v>
      </c>
      <c r="AJ2705" s="90" t="s">
        <v>88</v>
      </c>
      <c r="AK2705" s="90" t="s">
        <v>89</v>
      </c>
      <c r="AL2705" s="90" t="s">
        <v>88</v>
      </c>
      <c r="AM2705" s="90" t="s">
        <v>89</v>
      </c>
      <c r="AN2705" s="90" t="s">
        <v>88</v>
      </c>
      <c r="AO2705" s="90" t="s">
        <v>88</v>
      </c>
      <c r="AP2705" s="90" t="s">
        <v>89</v>
      </c>
      <c r="AQ2705" s="90" t="s">
        <v>90</v>
      </c>
      <c r="AR2705" s="90" t="s">
        <v>90</v>
      </c>
      <c r="AS2705" s="90" t="s">
        <v>91</v>
      </c>
      <c r="AT2705" s="90" t="s">
        <v>92</v>
      </c>
      <c r="AU2705" s="90" t="s">
        <v>92</v>
      </c>
      <c r="AV2705" s="90" t="s">
        <v>93</v>
      </c>
      <c r="AW2705" s="90" t="s">
        <v>24663</v>
      </c>
      <c r="AX2705" s="90" t="s">
        <v>24664</v>
      </c>
      <c r="AY2705" s="90" t="s">
        <v>18365</v>
      </c>
      <c r="AZ2705" s="90" t="s">
        <v>24664</v>
      </c>
      <c r="BA2705" s="90" t="s">
        <v>97</v>
      </c>
      <c r="BB2705" s="90" t="s">
        <v>24665</v>
      </c>
      <c r="BC2705" s="90" t="s">
        <v>99</v>
      </c>
      <c r="BD2705" s="90" t="s">
        <v>100</v>
      </c>
      <c r="BE2705" s="90" t="s">
        <v>61</v>
      </c>
      <c r="BF2705" s="90" t="s">
        <v>209</v>
      </c>
      <c r="BG2705" s="90" t="s">
        <v>101</v>
      </c>
    </row>
    <row r="2706" s="85" customFormat="1" ht="19" customHeight="1" spans="1:59">
      <c r="A2706" s="90" t="s">
        <v>302</v>
      </c>
      <c r="B2706" s="90" t="s">
        <v>303</v>
      </c>
      <c r="C2706" s="90" t="s">
        <v>14039</v>
      </c>
      <c r="D2706" s="90" t="s">
        <v>14040</v>
      </c>
      <c r="E2706" s="90" t="s">
        <v>21585</v>
      </c>
      <c r="F2706" s="90" t="s">
        <v>308</v>
      </c>
      <c r="G2706" s="90" t="s">
        <v>308</v>
      </c>
      <c r="H2706" s="90" t="s">
        <v>69</v>
      </c>
      <c r="I2706" s="90" t="s">
        <v>24666</v>
      </c>
      <c r="J2706" s="90" t="s">
        <v>24667</v>
      </c>
      <c r="K2706" s="90" t="s">
        <v>24668</v>
      </c>
      <c r="L2706" s="90" t="s">
        <v>73</v>
      </c>
      <c r="M2706" s="90" t="s">
        <v>6596</v>
      </c>
      <c r="N2706" s="90" t="s">
        <v>203</v>
      </c>
      <c r="O2706" s="90" t="s">
        <v>76</v>
      </c>
      <c r="P2706" s="90" t="s">
        <v>77</v>
      </c>
      <c r="Q2706" s="90" t="s">
        <v>277</v>
      </c>
      <c r="R2706" s="90" t="s">
        <v>278</v>
      </c>
      <c r="S2706" s="90" t="s">
        <v>24669</v>
      </c>
      <c r="T2706" s="90" t="s">
        <v>81</v>
      </c>
      <c r="U2706" s="15">
        <v>0</v>
      </c>
      <c r="V2706" s="15">
        <v>11297.82</v>
      </c>
      <c r="W2706" s="15">
        <v>10979</v>
      </c>
      <c r="X2706" s="15">
        <v>10979</v>
      </c>
      <c r="Y2706" s="90" t="s">
        <v>82</v>
      </c>
      <c r="Z2706" s="90" t="s">
        <v>83</v>
      </c>
      <c r="AA2706" s="90" t="s">
        <v>84</v>
      </c>
      <c r="AB2706" s="90" t="s">
        <v>21589</v>
      </c>
      <c r="AC2706" s="90" t="s">
        <v>191</v>
      </c>
      <c r="AD2706" s="90" t="s">
        <v>87</v>
      </c>
      <c r="AE2706" s="90" t="s">
        <v>61</v>
      </c>
      <c r="AF2706" s="90" t="s">
        <v>61</v>
      </c>
      <c r="AG2706" s="90" t="s">
        <v>89</v>
      </c>
      <c r="AH2706" s="90" t="s">
        <v>89</v>
      </c>
      <c r="AI2706" s="90" t="s">
        <v>89</v>
      </c>
      <c r="AJ2706" s="90" t="s">
        <v>88</v>
      </c>
      <c r="AK2706" s="90" t="s">
        <v>89</v>
      </c>
      <c r="AL2706" s="90" t="s">
        <v>89</v>
      </c>
      <c r="AM2706" s="90" t="s">
        <v>89</v>
      </c>
      <c r="AN2706" s="90" t="s">
        <v>89</v>
      </c>
      <c r="AO2706" s="90" t="s">
        <v>89</v>
      </c>
      <c r="AP2706" s="90" t="s">
        <v>89</v>
      </c>
      <c r="AQ2706" s="90" t="s">
        <v>90</v>
      </c>
      <c r="AR2706" s="90" t="s">
        <v>90</v>
      </c>
      <c r="AS2706" s="90" t="s">
        <v>91</v>
      </c>
      <c r="AT2706" s="90" t="s">
        <v>92</v>
      </c>
      <c r="AU2706" s="90" t="s">
        <v>92</v>
      </c>
      <c r="AV2706" s="90" t="s">
        <v>93</v>
      </c>
      <c r="AW2706" s="90" t="s">
        <v>21590</v>
      </c>
      <c r="AX2706" s="90" t="s">
        <v>24670</v>
      </c>
      <c r="AY2706" s="90" t="s">
        <v>21592</v>
      </c>
      <c r="AZ2706" s="90" t="s">
        <v>24670</v>
      </c>
      <c r="BA2706" s="90" t="s">
        <v>97</v>
      </c>
      <c r="BB2706" s="90" t="s">
        <v>24671</v>
      </c>
      <c r="BC2706" s="90" t="s">
        <v>99</v>
      </c>
      <c r="BD2706" s="90" t="s">
        <v>100</v>
      </c>
      <c r="BE2706" s="90" t="s">
        <v>61</v>
      </c>
      <c r="BF2706" s="90" t="s">
        <v>81</v>
      </c>
      <c r="BG2706" s="90" t="s">
        <v>101</v>
      </c>
    </row>
    <row r="2707" s="85" customFormat="1" ht="19" customHeight="1" spans="1:59">
      <c r="A2707" s="90" t="s">
        <v>582</v>
      </c>
      <c r="B2707" s="90" t="s">
        <v>583</v>
      </c>
      <c r="C2707" s="90" t="s">
        <v>2472</v>
      </c>
      <c r="D2707" s="90" t="s">
        <v>2473</v>
      </c>
      <c r="E2707" s="90" t="s">
        <v>24672</v>
      </c>
      <c r="F2707" s="90" t="s">
        <v>24673</v>
      </c>
      <c r="G2707" s="90" t="s">
        <v>3027</v>
      </c>
      <c r="H2707" s="90" t="s">
        <v>1299</v>
      </c>
      <c r="I2707" s="90" t="s">
        <v>24674</v>
      </c>
      <c r="J2707" s="90" t="s">
        <v>24675</v>
      </c>
      <c r="K2707" s="90" t="s">
        <v>24676</v>
      </c>
      <c r="L2707" s="90" t="s">
        <v>73</v>
      </c>
      <c r="M2707" s="90" t="s">
        <v>1526</v>
      </c>
      <c r="N2707" s="90" t="s">
        <v>811</v>
      </c>
      <c r="O2707" s="90" t="s">
        <v>1726</v>
      </c>
      <c r="P2707" s="90" t="s">
        <v>1727</v>
      </c>
      <c r="Q2707" s="90" t="s">
        <v>1728</v>
      </c>
      <c r="R2707" s="90" t="s">
        <v>1307</v>
      </c>
      <c r="S2707" s="90" t="s">
        <v>24677</v>
      </c>
      <c r="T2707" s="90" t="s">
        <v>209</v>
      </c>
      <c r="U2707" s="15">
        <v>0</v>
      </c>
      <c r="V2707" s="15">
        <v>18659</v>
      </c>
      <c r="W2707" s="15">
        <v>14000</v>
      </c>
      <c r="X2707" s="15">
        <v>5000</v>
      </c>
      <c r="Y2707" s="90" t="s">
        <v>82</v>
      </c>
      <c r="Z2707" s="90" t="s">
        <v>83</v>
      </c>
      <c r="AA2707" s="90" t="s">
        <v>84</v>
      </c>
      <c r="AB2707" s="90" t="s">
        <v>24673</v>
      </c>
      <c r="AC2707" s="90" t="s">
        <v>145</v>
      </c>
      <c r="AD2707" s="90" t="s">
        <v>87</v>
      </c>
      <c r="AE2707" s="90" t="s">
        <v>61</v>
      </c>
      <c r="AF2707" s="90" t="s">
        <v>61</v>
      </c>
      <c r="AG2707" s="90" t="s">
        <v>89</v>
      </c>
      <c r="AH2707" s="90" t="s">
        <v>89</v>
      </c>
      <c r="AI2707" s="90" t="s">
        <v>88</v>
      </c>
      <c r="AJ2707" s="90" t="s">
        <v>88</v>
      </c>
      <c r="AK2707" s="90" t="s">
        <v>88</v>
      </c>
      <c r="AL2707" s="90" t="s">
        <v>88</v>
      </c>
      <c r="AM2707" s="90" t="s">
        <v>88</v>
      </c>
      <c r="AN2707" s="90" t="s">
        <v>88</v>
      </c>
      <c r="AO2707" s="90" t="s">
        <v>88</v>
      </c>
      <c r="AP2707" s="90" t="s">
        <v>89</v>
      </c>
      <c r="AQ2707" s="90" t="s">
        <v>90</v>
      </c>
      <c r="AR2707" s="90" t="s">
        <v>90</v>
      </c>
      <c r="AS2707" s="90" t="s">
        <v>91</v>
      </c>
      <c r="AT2707" s="90" t="s">
        <v>92</v>
      </c>
      <c r="AU2707" s="90" t="s">
        <v>92</v>
      </c>
      <c r="AV2707" s="90" t="s">
        <v>93</v>
      </c>
      <c r="AW2707" s="90" t="s">
        <v>24678</v>
      </c>
      <c r="AX2707" s="90" t="s">
        <v>24679</v>
      </c>
      <c r="AY2707" s="90" t="s">
        <v>3921</v>
      </c>
      <c r="AZ2707" s="90" t="s">
        <v>24679</v>
      </c>
      <c r="BA2707" s="90" t="s">
        <v>97</v>
      </c>
      <c r="BB2707" s="90" t="s">
        <v>24680</v>
      </c>
      <c r="BC2707" s="90" t="s">
        <v>99</v>
      </c>
      <c r="BD2707" s="90" t="s">
        <v>100</v>
      </c>
      <c r="BE2707" s="90" t="s">
        <v>61</v>
      </c>
      <c r="BF2707" s="90" t="s">
        <v>209</v>
      </c>
      <c r="BG2707" s="90" t="s">
        <v>101</v>
      </c>
    </row>
    <row r="2708" s="85" customFormat="1" ht="19" customHeight="1" spans="1:59">
      <c r="A2708" s="90" t="s">
        <v>1564</v>
      </c>
      <c r="B2708" s="90" t="s">
        <v>1565</v>
      </c>
      <c r="C2708" s="90" t="s">
        <v>15945</v>
      </c>
      <c r="D2708" s="90" t="s">
        <v>15946</v>
      </c>
      <c r="E2708" s="90" t="s">
        <v>17636</v>
      </c>
      <c r="F2708" s="90" t="s">
        <v>15948</v>
      </c>
      <c r="G2708" s="90" t="s">
        <v>1890</v>
      </c>
      <c r="H2708" s="90" t="s">
        <v>109</v>
      </c>
      <c r="I2708" s="90" t="s">
        <v>24681</v>
      </c>
      <c r="J2708" s="90" t="s">
        <v>24682</v>
      </c>
      <c r="K2708" s="90" t="s">
        <v>24683</v>
      </c>
      <c r="L2708" s="90" t="s">
        <v>73</v>
      </c>
      <c r="M2708" s="90" t="s">
        <v>1526</v>
      </c>
      <c r="N2708" s="90" t="s">
        <v>1276</v>
      </c>
      <c r="O2708" s="90" t="s">
        <v>115</v>
      </c>
      <c r="P2708" s="90" t="s">
        <v>116</v>
      </c>
      <c r="Q2708" s="90" t="s">
        <v>117</v>
      </c>
      <c r="R2708" s="90" t="s">
        <v>116</v>
      </c>
      <c r="S2708" s="90" t="s">
        <v>24684</v>
      </c>
      <c r="T2708" s="90" t="s">
        <v>380</v>
      </c>
      <c r="U2708" s="15">
        <v>0</v>
      </c>
      <c r="V2708" s="15">
        <v>2950</v>
      </c>
      <c r="W2708" s="15">
        <v>2200</v>
      </c>
      <c r="X2708" s="15">
        <v>2200</v>
      </c>
      <c r="Y2708" s="90" t="s">
        <v>82</v>
      </c>
      <c r="Z2708" s="90" t="s">
        <v>83</v>
      </c>
      <c r="AA2708" s="90" t="s">
        <v>84</v>
      </c>
      <c r="AB2708" s="90" t="s">
        <v>17641</v>
      </c>
      <c r="AC2708" s="90" t="s">
        <v>145</v>
      </c>
      <c r="AD2708" s="90" t="s">
        <v>87</v>
      </c>
      <c r="AE2708" s="90" t="s">
        <v>61</v>
      </c>
      <c r="AF2708" s="90" t="s">
        <v>61</v>
      </c>
      <c r="AG2708" s="90" t="s">
        <v>89</v>
      </c>
      <c r="AH2708" s="90" t="s">
        <v>89</v>
      </c>
      <c r="AI2708" s="90" t="s">
        <v>89</v>
      </c>
      <c r="AJ2708" s="90" t="s">
        <v>88</v>
      </c>
      <c r="AK2708" s="90" t="s">
        <v>89</v>
      </c>
      <c r="AL2708" s="90" t="s">
        <v>88</v>
      </c>
      <c r="AM2708" s="90" t="s">
        <v>89</v>
      </c>
      <c r="AN2708" s="90" t="s">
        <v>89</v>
      </c>
      <c r="AO2708" s="90" t="s">
        <v>88</v>
      </c>
      <c r="AP2708" s="90" t="s">
        <v>89</v>
      </c>
      <c r="AQ2708" s="90" t="s">
        <v>90</v>
      </c>
      <c r="AR2708" s="90" t="s">
        <v>90</v>
      </c>
      <c r="AS2708" s="90" t="s">
        <v>91</v>
      </c>
      <c r="AT2708" s="90" t="s">
        <v>92</v>
      </c>
      <c r="AU2708" s="90" t="s">
        <v>92</v>
      </c>
      <c r="AV2708" s="90" t="s">
        <v>93</v>
      </c>
      <c r="AW2708" s="90" t="s">
        <v>17642</v>
      </c>
      <c r="AX2708" s="90" t="s">
        <v>24685</v>
      </c>
      <c r="AY2708" s="90" t="s">
        <v>7962</v>
      </c>
      <c r="AZ2708" s="90" t="s">
        <v>24685</v>
      </c>
      <c r="BA2708" s="90" t="s">
        <v>97</v>
      </c>
      <c r="BB2708" s="90" t="s">
        <v>24686</v>
      </c>
      <c r="BC2708" s="90" t="s">
        <v>99</v>
      </c>
      <c r="BD2708" s="90" t="s">
        <v>100</v>
      </c>
      <c r="BE2708" s="90" t="s">
        <v>61</v>
      </c>
      <c r="BF2708" s="90" t="s">
        <v>380</v>
      </c>
      <c r="BG2708" s="90" t="s">
        <v>101</v>
      </c>
    </row>
    <row r="2709" s="85" customFormat="1" ht="19" customHeight="1" spans="1:59">
      <c r="A2709" s="90" t="s">
        <v>174</v>
      </c>
      <c r="B2709" s="90" t="s">
        <v>175</v>
      </c>
      <c r="C2709" s="90" t="s">
        <v>889</v>
      </c>
      <c r="D2709" s="90" t="s">
        <v>890</v>
      </c>
      <c r="E2709" s="90" t="s">
        <v>22766</v>
      </c>
      <c r="F2709" s="90" t="s">
        <v>22767</v>
      </c>
      <c r="G2709" s="90" t="s">
        <v>3195</v>
      </c>
      <c r="H2709" s="90" t="s">
        <v>369</v>
      </c>
      <c r="I2709" s="90" t="s">
        <v>24687</v>
      </c>
      <c r="J2709" s="90" t="s">
        <v>24688</v>
      </c>
      <c r="K2709" s="90" t="s">
        <v>24689</v>
      </c>
      <c r="L2709" s="90" t="s">
        <v>73</v>
      </c>
      <c r="M2709" s="90" t="s">
        <v>184</v>
      </c>
      <c r="N2709" s="90" t="s">
        <v>203</v>
      </c>
      <c r="O2709" s="90" t="s">
        <v>2625</v>
      </c>
      <c r="P2709" s="90" t="s">
        <v>2626</v>
      </c>
      <c r="Q2709" s="90" t="s">
        <v>377</v>
      </c>
      <c r="R2709" s="90" t="s">
        <v>378</v>
      </c>
      <c r="S2709" s="90" t="s">
        <v>24690</v>
      </c>
      <c r="T2709" s="90" t="s">
        <v>380</v>
      </c>
      <c r="U2709" s="15">
        <v>0</v>
      </c>
      <c r="V2709" s="15">
        <v>2999</v>
      </c>
      <c r="W2709" s="15">
        <v>1500</v>
      </c>
      <c r="X2709" s="15">
        <v>1500</v>
      </c>
      <c r="Y2709" s="90" t="s">
        <v>82</v>
      </c>
      <c r="Z2709" s="90" t="s">
        <v>83</v>
      </c>
      <c r="AA2709" s="90" t="s">
        <v>84</v>
      </c>
      <c r="AB2709" s="90" t="s">
        <v>22772</v>
      </c>
      <c r="AC2709" s="90" t="s">
        <v>121</v>
      </c>
      <c r="AD2709" s="90" t="s">
        <v>87</v>
      </c>
      <c r="AE2709" s="90" t="s">
        <v>61</v>
      </c>
      <c r="AF2709" s="90" t="s">
        <v>61</v>
      </c>
      <c r="AG2709" s="90" t="s">
        <v>89</v>
      </c>
      <c r="AH2709" s="90" t="s">
        <v>89</v>
      </c>
      <c r="AI2709" s="90" t="s">
        <v>89</v>
      </c>
      <c r="AJ2709" s="90" t="s">
        <v>88</v>
      </c>
      <c r="AK2709" s="90" t="s">
        <v>89</v>
      </c>
      <c r="AL2709" s="90" t="s">
        <v>89</v>
      </c>
      <c r="AM2709" s="90" t="s">
        <v>89</v>
      </c>
      <c r="AN2709" s="90" t="s">
        <v>89</v>
      </c>
      <c r="AO2709" s="90" t="s">
        <v>89</v>
      </c>
      <c r="AP2709" s="90" t="s">
        <v>89</v>
      </c>
      <c r="AQ2709" s="90" t="s">
        <v>90</v>
      </c>
      <c r="AR2709" s="90" t="s">
        <v>90</v>
      </c>
      <c r="AS2709" s="90" t="s">
        <v>91</v>
      </c>
      <c r="AT2709" s="90" t="s">
        <v>92</v>
      </c>
      <c r="AU2709" s="90" t="s">
        <v>92</v>
      </c>
      <c r="AV2709" s="90" t="s">
        <v>93</v>
      </c>
      <c r="AW2709" s="90" t="s">
        <v>22773</v>
      </c>
      <c r="AX2709" s="90" t="s">
        <v>24691</v>
      </c>
      <c r="AY2709" s="90" t="s">
        <v>11656</v>
      </c>
      <c r="AZ2709" s="90" t="s">
        <v>24691</v>
      </c>
      <c r="BA2709" s="90" t="s">
        <v>97</v>
      </c>
      <c r="BB2709" s="90" t="s">
        <v>24692</v>
      </c>
      <c r="BC2709" s="90" t="s">
        <v>99</v>
      </c>
      <c r="BD2709" s="90" t="s">
        <v>100</v>
      </c>
      <c r="BE2709" s="90" t="s">
        <v>61</v>
      </c>
      <c r="BF2709" s="90" t="s">
        <v>380</v>
      </c>
      <c r="BG2709" s="90" t="s">
        <v>101</v>
      </c>
    </row>
    <row r="2710" s="85" customFormat="1" ht="19" customHeight="1" spans="1:59">
      <c r="A2710" s="90" t="s">
        <v>126</v>
      </c>
      <c r="B2710" s="90" t="s">
        <v>127</v>
      </c>
      <c r="C2710" s="90" t="s">
        <v>248</v>
      </c>
      <c r="D2710" s="90" t="s">
        <v>249</v>
      </c>
      <c r="E2710" s="90" t="s">
        <v>24693</v>
      </c>
      <c r="F2710" s="90" t="s">
        <v>13309</v>
      </c>
      <c r="G2710" s="90" t="s">
        <v>5180</v>
      </c>
      <c r="H2710" s="90" t="s">
        <v>1795</v>
      </c>
      <c r="I2710" s="90" t="s">
        <v>24694</v>
      </c>
      <c r="J2710" s="90" t="s">
        <v>24695</v>
      </c>
      <c r="K2710" s="90" t="s">
        <v>24696</v>
      </c>
      <c r="L2710" s="90" t="s">
        <v>73</v>
      </c>
      <c r="M2710" s="90" t="s">
        <v>508</v>
      </c>
      <c r="N2710" s="90" t="s">
        <v>880</v>
      </c>
      <c r="O2710" s="90" t="s">
        <v>4669</v>
      </c>
      <c r="P2710" s="90" t="s">
        <v>4670</v>
      </c>
      <c r="Q2710" s="90" t="s">
        <v>4671</v>
      </c>
      <c r="R2710" s="90" t="s">
        <v>4672</v>
      </c>
      <c r="S2710" s="90" t="s">
        <v>24697</v>
      </c>
      <c r="T2710" s="90" t="s">
        <v>380</v>
      </c>
      <c r="U2710" s="15">
        <v>0</v>
      </c>
      <c r="V2710" s="15">
        <v>11000</v>
      </c>
      <c r="W2710" s="15">
        <v>6600</v>
      </c>
      <c r="X2710" s="15">
        <v>3300</v>
      </c>
      <c r="Y2710" s="90" t="s">
        <v>82</v>
      </c>
      <c r="Z2710" s="90" t="s">
        <v>83</v>
      </c>
      <c r="AA2710" s="90" t="s">
        <v>84</v>
      </c>
      <c r="AB2710" s="90" t="s">
        <v>24698</v>
      </c>
      <c r="AC2710" s="90" t="s">
        <v>191</v>
      </c>
      <c r="AD2710" s="90" t="s">
        <v>87</v>
      </c>
      <c r="AE2710" s="90" t="s">
        <v>61</v>
      </c>
      <c r="AF2710" s="90" t="s">
        <v>61</v>
      </c>
      <c r="AG2710" s="90" t="s">
        <v>89</v>
      </c>
      <c r="AH2710" s="90" t="s">
        <v>89</v>
      </c>
      <c r="AI2710" s="90" t="s">
        <v>88</v>
      </c>
      <c r="AJ2710" s="90" t="s">
        <v>88</v>
      </c>
      <c r="AK2710" s="90" t="s">
        <v>89</v>
      </c>
      <c r="AL2710" s="90" t="s">
        <v>88</v>
      </c>
      <c r="AM2710" s="90" t="s">
        <v>88</v>
      </c>
      <c r="AN2710" s="90" t="s">
        <v>88</v>
      </c>
      <c r="AO2710" s="90" t="s">
        <v>88</v>
      </c>
      <c r="AP2710" s="90" t="s">
        <v>89</v>
      </c>
      <c r="AQ2710" s="90" t="s">
        <v>90</v>
      </c>
      <c r="AR2710" s="90" t="s">
        <v>90</v>
      </c>
      <c r="AS2710" s="90" t="s">
        <v>91</v>
      </c>
      <c r="AT2710" s="90" t="s">
        <v>92</v>
      </c>
      <c r="AU2710" s="90" t="s">
        <v>92</v>
      </c>
      <c r="AV2710" s="90" t="s">
        <v>93</v>
      </c>
      <c r="AW2710" s="90" t="s">
        <v>24699</v>
      </c>
      <c r="AX2710" s="90" t="s">
        <v>24700</v>
      </c>
      <c r="AY2710" s="90" t="s">
        <v>24701</v>
      </c>
      <c r="AZ2710" s="90" t="s">
        <v>24700</v>
      </c>
      <c r="BA2710" s="90" t="s">
        <v>97</v>
      </c>
      <c r="BB2710" s="90" t="s">
        <v>24702</v>
      </c>
      <c r="BC2710" s="90" t="s">
        <v>99</v>
      </c>
      <c r="BD2710" s="90" t="s">
        <v>100</v>
      </c>
      <c r="BE2710" s="90" t="s">
        <v>61</v>
      </c>
      <c r="BF2710" s="90" t="s">
        <v>380</v>
      </c>
      <c r="BG2710" s="90" t="s">
        <v>101</v>
      </c>
    </row>
    <row r="2711" s="85" customFormat="1" ht="19" customHeight="1" spans="1:59">
      <c r="A2711" s="90" t="s">
        <v>441</v>
      </c>
      <c r="B2711" s="90" t="s">
        <v>442</v>
      </c>
      <c r="C2711" s="90" t="s">
        <v>831</v>
      </c>
      <c r="D2711" s="90" t="s">
        <v>832</v>
      </c>
      <c r="E2711" s="90" t="s">
        <v>940</v>
      </c>
      <c r="F2711" s="90" t="s">
        <v>24703</v>
      </c>
      <c r="G2711" s="90" t="s">
        <v>3276</v>
      </c>
      <c r="H2711" s="90" t="s">
        <v>232</v>
      </c>
      <c r="I2711" s="90" t="s">
        <v>24704</v>
      </c>
      <c r="J2711" s="90" t="s">
        <v>24705</v>
      </c>
      <c r="K2711" s="90" t="s">
        <v>24706</v>
      </c>
      <c r="L2711" s="90" t="s">
        <v>73</v>
      </c>
      <c r="M2711" s="90" t="s">
        <v>341</v>
      </c>
      <c r="N2711" s="90" t="s">
        <v>2206</v>
      </c>
      <c r="O2711" s="90" t="s">
        <v>3451</v>
      </c>
      <c r="P2711" s="90" t="s">
        <v>3452</v>
      </c>
      <c r="Q2711" s="90" t="s">
        <v>4117</v>
      </c>
      <c r="R2711" s="90" t="s">
        <v>3452</v>
      </c>
      <c r="S2711" s="90" t="s">
        <v>24707</v>
      </c>
      <c r="T2711" s="90" t="s">
        <v>119</v>
      </c>
      <c r="U2711" s="15">
        <v>0</v>
      </c>
      <c r="V2711" s="15">
        <v>11500</v>
      </c>
      <c r="W2711" s="15">
        <v>3450</v>
      </c>
      <c r="X2711" s="15">
        <v>2450</v>
      </c>
      <c r="Y2711" s="90" t="s">
        <v>82</v>
      </c>
      <c r="Z2711" s="90" t="s">
        <v>83</v>
      </c>
      <c r="AA2711" s="90" t="s">
        <v>84</v>
      </c>
      <c r="AB2711" s="90" t="s">
        <v>24708</v>
      </c>
      <c r="AC2711" s="90" t="s">
        <v>359</v>
      </c>
      <c r="AD2711" s="90" t="s">
        <v>87</v>
      </c>
      <c r="AE2711" s="90" t="s">
        <v>61</v>
      </c>
      <c r="AF2711" s="90" t="s">
        <v>61</v>
      </c>
      <c r="AG2711" s="90" t="s">
        <v>89</v>
      </c>
      <c r="AH2711" s="90" t="s">
        <v>88</v>
      </c>
      <c r="AI2711" s="90" t="s">
        <v>89</v>
      </c>
      <c r="AJ2711" s="90" t="s">
        <v>88</v>
      </c>
      <c r="AK2711" s="90" t="s">
        <v>89</v>
      </c>
      <c r="AL2711" s="90" t="s">
        <v>89</v>
      </c>
      <c r="AM2711" s="90" t="s">
        <v>89</v>
      </c>
      <c r="AN2711" s="90" t="s">
        <v>89</v>
      </c>
      <c r="AO2711" s="90" t="s">
        <v>89</v>
      </c>
      <c r="AP2711" s="90" t="s">
        <v>89</v>
      </c>
      <c r="AQ2711" s="90" t="s">
        <v>90</v>
      </c>
      <c r="AR2711" s="90" t="s">
        <v>90</v>
      </c>
      <c r="AS2711" s="90" t="s">
        <v>91</v>
      </c>
      <c r="AT2711" s="90" t="s">
        <v>92</v>
      </c>
      <c r="AU2711" s="90" t="s">
        <v>92</v>
      </c>
      <c r="AV2711" s="90" t="s">
        <v>93</v>
      </c>
      <c r="AW2711" s="90" t="s">
        <v>954</v>
      </c>
      <c r="AX2711" s="90" t="s">
        <v>24709</v>
      </c>
      <c r="AY2711" s="90" t="s">
        <v>956</v>
      </c>
      <c r="AZ2711" s="90" t="s">
        <v>24709</v>
      </c>
      <c r="BA2711" s="90" t="s">
        <v>97</v>
      </c>
      <c r="BB2711" s="90" t="s">
        <v>24710</v>
      </c>
      <c r="BC2711" s="90" t="s">
        <v>99</v>
      </c>
      <c r="BD2711" s="90" t="s">
        <v>100</v>
      </c>
      <c r="BE2711" s="90" t="s">
        <v>61</v>
      </c>
      <c r="BF2711" s="90" t="s">
        <v>119</v>
      </c>
      <c r="BG2711" s="90" t="s">
        <v>101</v>
      </c>
    </row>
    <row r="2712" s="85" customFormat="1" ht="19" customHeight="1" spans="1:59">
      <c r="A2712" s="90" t="s">
        <v>2742</v>
      </c>
      <c r="B2712" s="90" t="s">
        <v>2743</v>
      </c>
      <c r="C2712" s="90" t="s">
        <v>9919</v>
      </c>
      <c r="D2712" s="90" t="s">
        <v>9920</v>
      </c>
      <c r="E2712" s="90" t="s">
        <v>24711</v>
      </c>
      <c r="F2712" s="90" t="s">
        <v>20308</v>
      </c>
      <c r="G2712" s="90" t="s">
        <v>3238</v>
      </c>
      <c r="H2712" s="90" t="s">
        <v>109</v>
      </c>
      <c r="I2712" s="90" t="s">
        <v>24712</v>
      </c>
      <c r="J2712" s="90" t="s">
        <v>24713</v>
      </c>
      <c r="K2712" s="90" t="s">
        <v>24714</v>
      </c>
      <c r="L2712" s="90" t="s">
        <v>73</v>
      </c>
      <c r="M2712" s="90" t="s">
        <v>526</v>
      </c>
      <c r="N2712" s="90" t="s">
        <v>2361</v>
      </c>
      <c r="O2712" s="90" t="s">
        <v>881</v>
      </c>
      <c r="P2712" s="90" t="s">
        <v>882</v>
      </c>
      <c r="Q2712" s="90" t="s">
        <v>294</v>
      </c>
      <c r="R2712" s="90" t="s">
        <v>295</v>
      </c>
      <c r="S2712" s="90" t="s">
        <v>24715</v>
      </c>
      <c r="T2712" s="90" t="s">
        <v>328</v>
      </c>
      <c r="U2712" s="15">
        <v>0</v>
      </c>
      <c r="V2712" s="15">
        <v>130832</v>
      </c>
      <c r="W2712" s="15">
        <v>100000</v>
      </c>
      <c r="X2712" s="15">
        <v>50000</v>
      </c>
      <c r="Y2712" s="90" t="s">
        <v>82</v>
      </c>
      <c r="Z2712" s="90" t="s">
        <v>83</v>
      </c>
      <c r="AA2712" s="90" t="s">
        <v>84</v>
      </c>
      <c r="AB2712" s="90" t="s">
        <v>24716</v>
      </c>
      <c r="AC2712" s="90" t="s">
        <v>359</v>
      </c>
      <c r="AD2712" s="90" t="s">
        <v>87</v>
      </c>
      <c r="AE2712" s="90" t="s">
        <v>61</v>
      </c>
      <c r="AF2712" s="90" t="s">
        <v>61</v>
      </c>
      <c r="AG2712" s="90" t="s">
        <v>89</v>
      </c>
      <c r="AH2712" s="90" t="s">
        <v>89</v>
      </c>
      <c r="AI2712" s="90" t="s">
        <v>88</v>
      </c>
      <c r="AJ2712" s="90" t="s">
        <v>88</v>
      </c>
      <c r="AK2712" s="90" t="s">
        <v>88</v>
      </c>
      <c r="AL2712" s="90" t="s">
        <v>88</v>
      </c>
      <c r="AM2712" s="90" t="s">
        <v>88</v>
      </c>
      <c r="AN2712" s="90" t="s">
        <v>88</v>
      </c>
      <c r="AO2712" s="90" t="s">
        <v>88</v>
      </c>
      <c r="AP2712" s="90" t="s">
        <v>89</v>
      </c>
      <c r="AQ2712" s="90" t="s">
        <v>90</v>
      </c>
      <c r="AR2712" s="90" t="s">
        <v>90</v>
      </c>
      <c r="AS2712" s="90" t="s">
        <v>91</v>
      </c>
      <c r="AT2712" s="90" t="s">
        <v>92</v>
      </c>
      <c r="AU2712" s="90" t="s">
        <v>92</v>
      </c>
      <c r="AV2712" s="90" t="s">
        <v>93</v>
      </c>
      <c r="AW2712" s="90" t="s">
        <v>24717</v>
      </c>
      <c r="AX2712" s="90" t="s">
        <v>24718</v>
      </c>
      <c r="AY2712" s="90" t="s">
        <v>15884</v>
      </c>
      <c r="AZ2712" s="90" t="s">
        <v>24718</v>
      </c>
      <c r="BA2712" s="90" t="s">
        <v>97</v>
      </c>
      <c r="BB2712" s="90" t="s">
        <v>24719</v>
      </c>
      <c r="BC2712" s="90" t="s">
        <v>99</v>
      </c>
      <c r="BD2712" s="90" t="s">
        <v>100</v>
      </c>
      <c r="BE2712" s="90" t="s">
        <v>61</v>
      </c>
      <c r="BF2712" s="90" t="s">
        <v>328</v>
      </c>
      <c r="BG2712" s="90" t="s">
        <v>101</v>
      </c>
    </row>
    <row r="2713" s="85" customFormat="1" ht="19" customHeight="1" spans="1:59">
      <c r="A2713" s="90" t="s">
        <v>174</v>
      </c>
      <c r="B2713" s="90" t="s">
        <v>175</v>
      </c>
      <c r="C2713" s="90" t="s">
        <v>889</v>
      </c>
      <c r="D2713" s="90" t="s">
        <v>890</v>
      </c>
      <c r="E2713" s="90" t="s">
        <v>24720</v>
      </c>
      <c r="F2713" s="90" t="s">
        <v>24721</v>
      </c>
      <c r="G2713" s="90" t="s">
        <v>2715</v>
      </c>
      <c r="H2713" s="90" t="s">
        <v>2636</v>
      </c>
      <c r="I2713" s="90" t="s">
        <v>24722</v>
      </c>
      <c r="J2713" s="90" t="s">
        <v>24723</v>
      </c>
      <c r="K2713" s="90" t="s">
        <v>24724</v>
      </c>
      <c r="L2713" s="90" t="s">
        <v>73</v>
      </c>
      <c r="M2713" s="90" t="s">
        <v>4428</v>
      </c>
      <c r="N2713" s="90" t="s">
        <v>2206</v>
      </c>
      <c r="O2713" s="90" t="s">
        <v>3774</v>
      </c>
      <c r="P2713" s="90" t="s">
        <v>7059</v>
      </c>
      <c r="Q2713" s="90" t="s">
        <v>7060</v>
      </c>
      <c r="R2713" s="90" t="s">
        <v>7059</v>
      </c>
      <c r="S2713" s="90" t="s">
        <v>24725</v>
      </c>
      <c r="T2713" s="90" t="s">
        <v>380</v>
      </c>
      <c r="U2713" s="15">
        <v>0</v>
      </c>
      <c r="V2713" s="15">
        <v>6046</v>
      </c>
      <c r="W2713" s="15">
        <v>4000</v>
      </c>
      <c r="X2713" s="15">
        <v>2000</v>
      </c>
      <c r="Y2713" s="90" t="s">
        <v>82</v>
      </c>
      <c r="Z2713" s="90" t="s">
        <v>83</v>
      </c>
      <c r="AA2713" s="90" t="s">
        <v>84</v>
      </c>
      <c r="AB2713" s="90" t="s">
        <v>24726</v>
      </c>
      <c r="AC2713" s="90" t="s">
        <v>121</v>
      </c>
      <c r="AD2713" s="90" t="s">
        <v>87</v>
      </c>
      <c r="AE2713" s="90" t="s">
        <v>61</v>
      </c>
      <c r="AF2713" s="90" t="s">
        <v>61</v>
      </c>
      <c r="AG2713" s="90" t="s">
        <v>89</v>
      </c>
      <c r="AH2713" s="90" t="s">
        <v>89</v>
      </c>
      <c r="AI2713" s="90" t="s">
        <v>88</v>
      </c>
      <c r="AJ2713" s="90" t="s">
        <v>88</v>
      </c>
      <c r="AK2713" s="90" t="s">
        <v>89</v>
      </c>
      <c r="AL2713" s="90" t="s">
        <v>89</v>
      </c>
      <c r="AM2713" s="90" t="s">
        <v>89</v>
      </c>
      <c r="AN2713" s="90" t="s">
        <v>89</v>
      </c>
      <c r="AO2713" s="90" t="s">
        <v>88</v>
      </c>
      <c r="AP2713" s="90" t="s">
        <v>89</v>
      </c>
      <c r="AQ2713" s="90" t="s">
        <v>90</v>
      </c>
      <c r="AR2713" s="90" t="s">
        <v>90</v>
      </c>
      <c r="AS2713" s="90" t="s">
        <v>91</v>
      </c>
      <c r="AT2713" s="90" t="s">
        <v>92</v>
      </c>
      <c r="AU2713" s="90" t="s">
        <v>92</v>
      </c>
      <c r="AV2713" s="90" t="s">
        <v>93</v>
      </c>
      <c r="AW2713" s="90" t="s">
        <v>24727</v>
      </c>
      <c r="AX2713" s="90" t="s">
        <v>24728</v>
      </c>
      <c r="AY2713" s="90" t="s">
        <v>24729</v>
      </c>
      <c r="AZ2713" s="90" t="s">
        <v>24728</v>
      </c>
      <c r="BA2713" s="90" t="s">
        <v>97</v>
      </c>
      <c r="BB2713" s="90" t="s">
        <v>24730</v>
      </c>
      <c r="BC2713" s="90" t="s">
        <v>99</v>
      </c>
      <c r="BD2713" s="90" t="s">
        <v>100</v>
      </c>
      <c r="BE2713" s="90" t="s">
        <v>61</v>
      </c>
      <c r="BF2713" s="90" t="s">
        <v>380</v>
      </c>
      <c r="BG2713" s="90" t="s">
        <v>101</v>
      </c>
    </row>
    <row r="2714" s="85" customFormat="1" ht="19" customHeight="1" spans="1:59">
      <c r="A2714" s="90" t="s">
        <v>516</v>
      </c>
      <c r="B2714" s="90" t="s">
        <v>517</v>
      </c>
      <c r="C2714" s="90" t="s">
        <v>681</v>
      </c>
      <c r="D2714" s="90" t="s">
        <v>682</v>
      </c>
      <c r="E2714" s="90" t="s">
        <v>14538</v>
      </c>
      <c r="F2714" s="90" t="s">
        <v>9459</v>
      </c>
      <c r="G2714" s="90" t="s">
        <v>9459</v>
      </c>
      <c r="H2714" s="90" t="s">
        <v>539</v>
      </c>
      <c r="I2714" s="90" t="s">
        <v>24731</v>
      </c>
      <c r="J2714" s="90" t="s">
        <v>24732</v>
      </c>
      <c r="K2714" s="90" t="s">
        <v>24733</v>
      </c>
      <c r="L2714" s="90" t="s">
        <v>73</v>
      </c>
      <c r="M2714" s="90" t="s">
        <v>356</v>
      </c>
      <c r="N2714" s="90" t="s">
        <v>811</v>
      </c>
      <c r="O2714" s="90" t="s">
        <v>8583</v>
      </c>
      <c r="P2714" s="90" t="s">
        <v>8584</v>
      </c>
      <c r="Q2714" s="90" t="s">
        <v>2597</v>
      </c>
      <c r="R2714" s="90" t="s">
        <v>1878</v>
      </c>
      <c r="S2714" s="90" t="s">
        <v>24734</v>
      </c>
      <c r="T2714" s="90" t="s">
        <v>119</v>
      </c>
      <c r="U2714" s="15">
        <v>0</v>
      </c>
      <c r="V2714" s="15">
        <v>16200</v>
      </c>
      <c r="W2714" s="15">
        <v>8600</v>
      </c>
      <c r="X2714" s="15">
        <v>3000</v>
      </c>
      <c r="Y2714" s="90" t="s">
        <v>82</v>
      </c>
      <c r="Z2714" s="90" t="s">
        <v>83</v>
      </c>
      <c r="AA2714" s="90" t="s">
        <v>84</v>
      </c>
      <c r="AB2714" s="90" t="s">
        <v>14543</v>
      </c>
      <c r="AC2714" s="90" t="s">
        <v>121</v>
      </c>
      <c r="AD2714" s="90" t="s">
        <v>87</v>
      </c>
      <c r="AE2714" s="90" t="s">
        <v>61</v>
      </c>
      <c r="AF2714" s="90" t="s">
        <v>61</v>
      </c>
      <c r="AG2714" s="90" t="s">
        <v>89</v>
      </c>
      <c r="AH2714" s="90" t="s">
        <v>89</v>
      </c>
      <c r="AI2714" s="90" t="s">
        <v>88</v>
      </c>
      <c r="AJ2714" s="90" t="s">
        <v>88</v>
      </c>
      <c r="AK2714" s="90" t="s">
        <v>89</v>
      </c>
      <c r="AL2714" s="90" t="s">
        <v>88</v>
      </c>
      <c r="AM2714" s="90" t="s">
        <v>89</v>
      </c>
      <c r="AN2714" s="90" t="s">
        <v>89</v>
      </c>
      <c r="AO2714" s="90" t="s">
        <v>88</v>
      </c>
      <c r="AP2714" s="90" t="s">
        <v>89</v>
      </c>
      <c r="AQ2714" s="90" t="s">
        <v>90</v>
      </c>
      <c r="AR2714" s="90" t="s">
        <v>90</v>
      </c>
      <c r="AS2714" s="90" t="s">
        <v>91</v>
      </c>
      <c r="AT2714" s="90" t="s">
        <v>92</v>
      </c>
      <c r="AU2714" s="90" t="s">
        <v>92</v>
      </c>
      <c r="AV2714" s="90" t="s">
        <v>93</v>
      </c>
      <c r="AW2714" s="90" t="s">
        <v>14544</v>
      </c>
      <c r="AX2714" s="90" t="s">
        <v>24735</v>
      </c>
      <c r="AY2714" s="90" t="s">
        <v>14546</v>
      </c>
      <c r="AZ2714" s="90" t="s">
        <v>24735</v>
      </c>
      <c r="BA2714" s="90" t="s">
        <v>97</v>
      </c>
      <c r="BB2714" s="90" t="s">
        <v>24736</v>
      </c>
      <c r="BC2714" s="90" t="s">
        <v>99</v>
      </c>
      <c r="BD2714" s="90" t="s">
        <v>100</v>
      </c>
      <c r="BE2714" s="90" t="s">
        <v>61</v>
      </c>
      <c r="BF2714" s="90" t="s">
        <v>119</v>
      </c>
      <c r="BG2714" s="90" t="s">
        <v>101</v>
      </c>
    </row>
    <row r="2715" s="85" customFormat="1" ht="19" customHeight="1" spans="1:59">
      <c r="A2715" s="90" t="s">
        <v>1774</v>
      </c>
      <c r="B2715" s="90" t="s">
        <v>1775</v>
      </c>
      <c r="C2715" s="90" t="s">
        <v>3587</v>
      </c>
      <c r="D2715" s="90" t="s">
        <v>3588</v>
      </c>
      <c r="E2715" s="90" t="s">
        <v>24737</v>
      </c>
      <c r="F2715" s="90" t="s">
        <v>3590</v>
      </c>
      <c r="G2715" s="90" t="s">
        <v>3039</v>
      </c>
      <c r="H2715" s="90" t="s">
        <v>109</v>
      </c>
      <c r="I2715" s="90" t="s">
        <v>24738</v>
      </c>
      <c r="J2715" s="90" t="s">
        <v>24739</v>
      </c>
      <c r="K2715" s="90" t="s">
        <v>24740</v>
      </c>
      <c r="L2715" s="90" t="s">
        <v>73</v>
      </c>
      <c r="M2715" s="90" t="s">
        <v>810</v>
      </c>
      <c r="N2715" s="90" t="s">
        <v>1410</v>
      </c>
      <c r="O2715" s="90" t="s">
        <v>138</v>
      </c>
      <c r="P2715" s="90" t="s">
        <v>139</v>
      </c>
      <c r="Q2715" s="90" t="s">
        <v>188</v>
      </c>
      <c r="R2715" s="90" t="s">
        <v>187</v>
      </c>
      <c r="S2715" s="90" t="s">
        <v>24741</v>
      </c>
      <c r="T2715" s="90" t="s">
        <v>119</v>
      </c>
      <c r="U2715" s="15">
        <v>0</v>
      </c>
      <c r="V2715" s="15">
        <v>19000</v>
      </c>
      <c r="W2715" s="15">
        <v>9000</v>
      </c>
      <c r="X2715" s="15">
        <v>4000</v>
      </c>
      <c r="Y2715" s="90" t="s">
        <v>143</v>
      </c>
      <c r="Z2715" s="90" t="s">
        <v>83</v>
      </c>
      <c r="AA2715" s="90" t="s">
        <v>84</v>
      </c>
      <c r="AB2715" s="90" t="s">
        <v>24742</v>
      </c>
      <c r="AC2715" s="90" t="s">
        <v>359</v>
      </c>
      <c r="AD2715" s="90" t="s">
        <v>87</v>
      </c>
      <c r="AE2715" s="90" t="s">
        <v>61</v>
      </c>
      <c r="AF2715" s="90" t="s">
        <v>61</v>
      </c>
      <c r="AG2715" s="90" t="s">
        <v>89</v>
      </c>
      <c r="AH2715" s="90" t="s">
        <v>89</v>
      </c>
      <c r="AI2715" s="90" t="s">
        <v>89</v>
      </c>
      <c r="AJ2715" s="90" t="s">
        <v>89</v>
      </c>
      <c r="AK2715" s="90" t="s">
        <v>89</v>
      </c>
      <c r="AL2715" s="90" t="s">
        <v>89</v>
      </c>
      <c r="AM2715" s="90" t="s">
        <v>89</v>
      </c>
      <c r="AN2715" s="90" t="s">
        <v>89</v>
      </c>
      <c r="AO2715" s="90" t="s">
        <v>89</v>
      </c>
      <c r="AP2715" s="90" t="s">
        <v>89</v>
      </c>
      <c r="AQ2715" s="90" t="s">
        <v>90</v>
      </c>
      <c r="AR2715" s="90" t="s">
        <v>90</v>
      </c>
      <c r="AS2715" s="90" t="s">
        <v>91</v>
      </c>
      <c r="AT2715" s="90" t="s">
        <v>92</v>
      </c>
      <c r="AU2715" s="90" t="s">
        <v>92</v>
      </c>
      <c r="AV2715" s="90" t="s">
        <v>93</v>
      </c>
      <c r="AW2715" s="90" t="s">
        <v>24743</v>
      </c>
      <c r="AX2715" s="90" t="s">
        <v>24744</v>
      </c>
      <c r="AY2715" s="90" t="s">
        <v>2897</v>
      </c>
      <c r="AZ2715" s="90" t="s">
        <v>24744</v>
      </c>
      <c r="BA2715" s="90" t="s">
        <v>97</v>
      </c>
      <c r="BB2715" s="90" t="s">
        <v>24745</v>
      </c>
      <c r="BC2715" s="90" t="s">
        <v>99</v>
      </c>
      <c r="BD2715" s="90" t="s">
        <v>150</v>
      </c>
      <c r="BE2715" s="90" t="s">
        <v>61</v>
      </c>
      <c r="BF2715" s="90" t="s">
        <v>119</v>
      </c>
      <c r="BG2715" s="90" t="s">
        <v>101</v>
      </c>
    </row>
    <row r="2716" s="85" customFormat="1" ht="19" customHeight="1" spans="1:59">
      <c r="A2716" s="90" t="s">
        <v>646</v>
      </c>
      <c r="B2716" s="90" t="s">
        <v>647</v>
      </c>
      <c r="C2716" s="90" t="s">
        <v>2728</v>
      </c>
      <c r="D2716" s="90" t="s">
        <v>2729</v>
      </c>
      <c r="E2716" s="90" t="s">
        <v>24746</v>
      </c>
      <c r="F2716" s="90" t="s">
        <v>10223</v>
      </c>
      <c r="G2716" s="90" t="s">
        <v>975</v>
      </c>
      <c r="H2716" s="90" t="s">
        <v>109</v>
      </c>
      <c r="I2716" s="90" t="s">
        <v>24747</v>
      </c>
      <c r="J2716" s="90" t="s">
        <v>24748</v>
      </c>
      <c r="K2716" s="90" t="s">
        <v>24749</v>
      </c>
      <c r="L2716" s="90" t="s">
        <v>73</v>
      </c>
      <c r="M2716" s="90" t="s">
        <v>20587</v>
      </c>
      <c r="N2716" s="90" t="s">
        <v>2350</v>
      </c>
      <c r="O2716" s="90" t="s">
        <v>2914</v>
      </c>
      <c r="P2716" s="90" t="s">
        <v>2915</v>
      </c>
      <c r="Q2716" s="90" t="s">
        <v>259</v>
      </c>
      <c r="R2716" s="90" t="s">
        <v>260</v>
      </c>
      <c r="S2716" s="90" t="s">
        <v>24750</v>
      </c>
      <c r="T2716" s="90" t="s">
        <v>380</v>
      </c>
      <c r="U2716" s="15">
        <v>0</v>
      </c>
      <c r="V2716" s="15">
        <v>7200</v>
      </c>
      <c r="W2716" s="15">
        <v>5500</v>
      </c>
      <c r="X2716" s="15">
        <v>3500</v>
      </c>
      <c r="Y2716" s="90" t="s">
        <v>82</v>
      </c>
      <c r="Z2716" s="90" t="s">
        <v>83</v>
      </c>
      <c r="AA2716" s="90" t="s">
        <v>84</v>
      </c>
      <c r="AB2716" s="90" t="s">
        <v>24751</v>
      </c>
      <c r="AC2716" s="90" t="s">
        <v>211</v>
      </c>
      <c r="AD2716" s="90" t="s">
        <v>87</v>
      </c>
      <c r="AE2716" s="90" t="s">
        <v>61</v>
      </c>
      <c r="AF2716" s="90" t="s">
        <v>61</v>
      </c>
      <c r="AG2716" s="90" t="s">
        <v>89</v>
      </c>
      <c r="AH2716" s="90" t="s">
        <v>89</v>
      </c>
      <c r="AI2716" s="90" t="s">
        <v>88</v>
      </c>
      <c r="AJ2716" s="90" t="s">
        <v>88</v>
      </c>
      <c r="AK2716" s="90" t="s">
        <v>88</v>
      </c>
      <c r="AL2716" s="90" t="s">
        <v>89</v>
      </c>
      <c r="AM2716" s="90" t="s">
        <v>88</v>
      </c>
      <c r="AN2716" s="90" t="s">
        <v>88</v>
      </c>
      <c r="AO2716" s="90" t="s">
        <v>88</v>
      </c>
      <c r="AP2716" s="90" t="s">
        <v>89</v>
      </c>
      <c r="AQ2716" s="90" t="s">
        <v>90</v>
      </c>
      <c r="AR2716" s="90" t="s">
        <v>90</v>
      </c>
      <c r="AS2716" s="90" t="s">
        <v>91</v>
      </c>
      <c r="AT2716" s="90" t="s">
        <v>92</v>
      </c>
      <c r="AU2716" s="90" t="s">
        <v>92</v>
      </c>
      <c r="AV2716" s="90" t="s">
        <v>93</v>
      </c>
      <c r="AW2716" s="90" t="s">
        <v>24752</v>
      </c>
      <c r="AX2716" s="90" t="s">
        <v>24753</v>
      </c>
      <c r="AY2716" s="90" t="s">
        <v>24754</v>
      </c>
      <c r="AZ2716" s="90" t="s">
        <v>24753</v>
      </c>
      <c r="BA2716" s="90" t="s">
        <v>97</v>
      </c>
      <c r="BB2716" s="90" t="s">
        <v>24755</v>
      </c>
      <c r="BC2716" s="90" t="s">
        <v>99</v>
      </c>
      <c r="BD2716" s="90" t="s">
        <v>100</v>
      </c>
      <c r="BE2716" s="90" t="s">
        <v>61</v>
      </c>
      <c r="BF2716" s="90" t="s">
        <v>380</v>
      </c>
      <c r="BG2716" s="90" t="s">
        <v>101</v>
      </c>
    </row>
    <row r="2717" s="85" customFormat="1" ht="19" customHeight="1" spans="1:59">
      <c r="A2717" s="90" t="s">
        <v>419</v>
      </c>
      <c r="B2717" s="90" t="s">
        <v>420</v>
      </c>
      <c r="C2717" s="90" t="s">
        <v>421</v>
      </c>
      <c r="D2717" s="90" t="s">
        <v>422</v>
      </c>
      <c r="E2717" s="90" t="s">
        <v>3685</v>
      </c>
      <c r="F2717" s="90" t="s">
        <v>424</v>
      </c>
      <c r="G2717" s="90" t="s">
        <v>425</v>
      </c>
      <c r="H2717" s="90" t="s">
        <v>109</v>
      </c>
      <c r="I2717" s="90" t="s">
        <v>24756</v>
      </c>
      <c r="J2717" s="90" t="s">
        <v>24757</v>
      </c>
      <c r="K2717" s="90" t="s">
        <v>24758</v>
      </c>
      <c r="L2717" s="90" t="s">
        <v>73</v>
      </c>
      <c r="M2717" s="90" t="s">
        <v>74</v>
      </c>
      <c r="N2717" s="90" t="s">
        <v>1527</v>
      </c>
      <c r="O2717" s="90" t="s">
        <v>1537</v>
      </c>
      <c r="P2717" s="90" t="s">
        <v>1538</v>
      </c>
      <c r="Q2717" s="90" t="s">
        <v>2425</v>
      </c>
      <c r="R2717" s="90" t="s">
        <v>2426</v>
      </c>
      <c r="S2717" s="90" t="s">
        <v>24759</v>
      </c>
      <c r="T2717" s="90" t="s">
        <v>119</v>
      </c>
      <c r="U2717" s="15">
        <v>0</v>
      </c>
      <c r="V2717" s="15">
        <v>88700</v>
      </c>
      <c r="W2717" s="15">
        <v>40000</v>
      </c>
      <c r="X2717" s="15">
        <v>20000</v>
      </c>
      <c r="Y2717" s="90" t="s">
        <v>82</v>
      </c>
      <c r="Z2717" s="90" t="s">
        <v>83</v>
      </c>
      <c r="AA2717" s="90" t="s">
        <v>84</v>
      </c>
      <c r="AB2717" s="90" t="s">
        <v>3694</v>
      </c>
      <c r="AC2717" s="90" t="s">
        <v>145</v>
      </c>
      <c r="AD2717" s="90" t="s">
        <v>87</v>
      </c>
      <c r="AE2717" s="90" t="s">
        <v>61</v>
      </c>
      <c r="AF2717" s="90" t="s">
        <v>61</v>
      </c>
      <c r="AG2717" s="90" t="s">
        <v>89</v>
      </c>
      <c r="AH2717" s="90" t="s">
        <v>89</v>
      </c>
      <c r="AI2717" s="90" t="s">
        <v>89</v>
      </c>
      <c r="AJ2717" s="90" t="s">
        <v>89</v>
      </c>
      <c r="AK2717" s="90" t="s">
        <v>89</v>
      </c>
      <c r="AL2717" s="90" t="s">
        <v>89</v>
      </c>
      <c r="AM2717" s="90" t="s">
        <v>89</v>
      </c>
      <c r="AN2717" s="90" t="s">
        <v>89</v>
      </c>
      <c r="AO2717" s="90" t="s">
        <v>89</v>
      </c>
      <c r="AP2717" s="90" t="s">
        <v>89</v>
      </c>
      <c r="AQ2717" s="90" t="s">
        <v>90</v>
      </c>
      <c r="AR2717" s="90" t="s">
        <v>90</v>
      </c>
      <c r="AS2717" s="90" t="s">
        <v>91</v>
      </c>
      <c r="AT2717" s="90" t="s">
        <v>92</v>
      </c>
      <c r="AU2717" s="90" t="s">
        <v>92</v>
      </c>
      <c r="AV2717" s="90" t="s">
        <v>93</v>
      </c>
      <c r="AW2717" s="90" t="s">
        <v>3695</v>
      </c>
      <c r="AX2717" s="90" t="s">
        <v>24760</v>
      </c>
      <c r="AY2717" s="90" t="s">
        <v>3697</v>
      </c>
      <c r="AZ2717" s="90" t="s">
        <v>24760</v>
      </c>
      <c r="BA2717" s="90" t="s">
        <v>97</v>
      </c>
      <c r="BB2717" s="90" t="s">
        <v>24761</v>
      </c>
      <c r="BC2717" s="90" t="s">
        <v>99</v>
      </c>
      <c r="BD2717" s="90" t="s">
        <v>100</v>
      </c>
      <c r="BE2717" s="90" t="s">
        <v>61</v>
      </c>
      <c r="BF2717" s="90" t="s">
        <v>119</v>
      </c>
      <c r="BG2717" s="90" t="s">
        <v>101</v>
      </c>
    </row>
    <row r="2718" s="85" customFormat="1" ht="19" customHeight="1" spans="1:59">
      <c r="A2718" s="90" t="s">
        <v>302</v>
      </c>
      <c r="B2718" s="90" t="s">
        <v>303</v>
      </c>
      <c r="C2718" s="90" t="s">
        <v>14039</v>
      </c>
      <c r="D2718" s="90" t="s">
        <v>14040</v>
      </c>
      <c r="E2718" s="90" t="s">
        <v>24762</v>
      </c>
      <c r="F2718" s="90" t="s">
        <v>8665</v>
      </c>
      <c r="G2718" s="90" t="s">
        <v>8665</v>
      </c>
      <c r="H2718" s="90" t="s">
        <v>1130</v>
      </c>
      <c r="I2718" s="90" t="s">
        <v>24763</v>
      </c>
      <c r="J2718" s="90" t="s">
        <v>24764</v>
      </c>
      <c r="K2718" s="90" t="s">
        <v>24765</v>
      </c>
      <c r="L2718" s="90" t="s">
        <v>73</v>
      </c>
      <c r="M2718" s="90" t="s">
        <v>10383</v>
      </c>
      <c r="N2718" s="90" t="s">
        <v>203</v>
      </c>
      <c r="O2718" s="90" t="s">
        <v>610</v>
      </c>
      <c r="P2718" s="90" t="s">
        <v>611</v>
      </c>
      <c r="Q2718" s="90" t="s">
        <v>612</v>
      </c>
      <c r="R2718" s="90" t="s">
        <v>613</v>
      </c>
      <c r="S2718" s="90" t="s">
        <v>24766</v>
      </c>
      <c r="T2718" s="90" t="s">
        <v>380</v>
      </c>
      <c r="U2718" s="15">
        <v>0</v>
      </c>
      <c r="V2718" s="15">
        <v>22699</v>
      </c>
      <c r="W2718" s="15">
        <v>18100</v>
      </c>
      <c r="X2718" s="15">
        <v>4000</v>
      </c>
      <c r="Y2718" s="90" t="s">
        <v>143</v>
      </c>
      <c r="Z2718" s="90" t="s">
        <v>83</v>
      </c>
      <c r="AA2718" s="90" t="s">
        <v>84</v>
      </c>
      <c r="AB2718" s="90" t="s">
        <v>24767</v>
      </c>
      <c r="AC2718" s="90" t="s">
        <v>211</v>
      </c>
      <c r="AD2718" s="90" t="s">
        <v>87</v>
      </c>
      <c r="AE2718" s="90" t="s">
        <v>61</v>
      </c>
      <c r="AF2718" s="90" t="s">
        <v>61</v>
      </c>
      <c r="AG2718" s="90" t="s">
        <v>89</v>
      </c>
      <c r="AH2718" s="90" t="s">
        <v>89</v>
      </c>
      <c r="AI2718" s="90" t="s">
        <v>89</v>
      </c>
      <c r="AJ2718" s="90" t="s">
        <v>89</v>
      </c>
      <c r="AK2718" s="90" t="s">
        <v>89</v>
      </c>
      <c r="AL2718" s="90" t="s">
        <v>89</v>
      </c>
      <c r="AM2718" s="90" t="s">
        <v>89</v>
      </c>
      <c r="AN2718" s="90" t="s">
        <v>89</v>
      </c>
      <c r="AO2718" s="90" t="s">
        <v>89</v>
      </c>
      <c r="AP2718" s="90" t="s">
        <v>89</v>
      </c>
      <c r="AQ2718" s="90" t="s">
        <v>90</v>
      </c>
      <c r="AR2718" s="90" t="s">
        <v>90</v>
      </c>
      <c r="AS2718" s="90" t="s">
        <v>91</v>
      </c>
      <c r="AT2718" s="90" t="s">
        <v>92</v>
      </c>
      <c r="AU2718" s="90" t="s">
        <v>92</v>
      </c>
      <c r="AV2718" s="90" t="s">
        <v>93</v>
      </c>
      <c r="AW2718" s="90" t="s">
        <v>24768</v>
      </c>
      <c r="AX2718" s="90" t="s">
        <v>24769</v>
      </c>
      <c r="AY2718" s="90" t="s">
        <v>24770</v>
      </c>
      <c r="AZ2718" s="90" t="s">
        <v>24769</v>
      </c>
      <c r="BA2718" s="90" t="s">
        <v>97</v>
      </c>
      <c r="BB2718" s="90" t="s">
        <v>24771</v>
      </c>
      <c r="BC2718" s="90" t="s">
        <v>99</v>
      </c>
      <c r="BD2718" s="90" t="s">
        <v>150</v>
      </c>
      <c r="BE2718" s="90" t="s">
        <v>61</v>
      </c>
      <c r="BF2718" s="90" t="s">
        <v>380</v>
      </c>
      <c r="BG2718" s="90" t="s">
        <v>101</v>
      </c>
    </row>
    <row r="2719" s="85" customFormat="1" ht="19" customHeight="1" spans="1:59">
      <c r="A2719" s="90" t="s">
        <v>126</v>
      </c>
      <c r="B2719" s="90" t="s">
        <v>127</v>
      </c>
      <c r="C2719" s="90" t="s">
        <v>5176</v>
      </c>
      <c r="D2719" s="90" t="s">
        <v>5177</v>
      </c>
      <c r="E2719" s="90" t="s">
        <v>24772</v>
      </c>
      <c r="F2719" s="90" t="s">
        <v>24773</v>
      </c>
      <c r="G2719" s="90" t="s">
        <v>11041</v>
      </c>
      <c r="H2719" s="90" t="s">
        <v>1571</v>
      </c>
      <c r="I2719" s="90" t="s">
        <v>24774</v>
      </c>
      <c r="J2719" s="90" t="s">
        <v>24775</v>
      </c>
      <c r="K2719" s="90" t="s">
        <v>24776</v>
      </c>
      <c r="L2719" s="90" t="s">
        <v>73</v>
      </c>
      <c r="M2719" s="90" t="s">
        <v>24777</v>
      </c>
      <c r="N2719" s="90" t="s">
        <v>203</v>
      </c>
      <c r="O2719" s="90" t="s">
        <v>949</v>
      </c>
      <c r="P2719" s="90" t="s">
        <v>950</v>
      </c>
      <c r="Q2719" s="90" t="s">
        <v>257</v>
      </c>
      <c r="R2719" s="90" t="s">
        <v>951</v>
      </c>
      <c r="S2719" s="90" t="s">
        <v>24778</v>
      </c>
      <c r="T2719" s="90" t="s">
        <v>119</v>
      </c>
      <c r="U2719" s="15">
        <v>0</v>
      </c>
      <c r="V2719" s="15">
        <v>7000</v>
      </c>
      <c r="W2719" s="15">
        <v>7000</v>
      </c>
      <c r="X2719" s="15">
        <v>1500</v>
      </c>
      <c r="Y2719" s="90" t="s">
        <v>143</v>
      </c>
      <c r="Z2719" s="90" t="s">
        <v>83</v>
      </c>
      <c r="AA2719" s="90" t="s">
        <v>84</v>
      </c>
      <c r="AB2719" s="90" t="s">
        <v>24779</v>
      </c>
      <c r="AC2719" s="90" t="s">
        <v>121</v>
      </c>
      <c r="AD2719" s="90" t="s">
        <v>87</v>
      </c>
      <c r="AE2719" s="90" t="s">
        <v>61</v>
      </c>
      <c r="AF2719" s="90" t="s">
        <v>61</v>
      </c>
      <c r="AG2719" s="90" t="s">
        <v>89</v>
      </c>
      <c r="AH2719" s="90" t="s">
        <v>89</v>
      </c>
      <c r="AI2719" s="90" t="s">
        <v>89</v>
      </c>
      <c r="AJ2719" s="90" t="s">
        <v>89</v>
      </c>
      <c r="AK2719" s="90" t="s">
        <v>89</v>
      </c>
      <c r="AL2719" s="90" t="s">
        <v>89</v>
      </c>
      <c r="AM2719" s="90" t="s">
        <v>89</v>
      </c>
      <c r="AN2719" s="90" t="s">
        <v>89</v>
      </c>
      <c r="AO2719" s="90" t="s">
        <v>89</v>
      </c>
      <c r="AP2719" s="90" t="s">
        <v>89</v>
      </c>
      <c r="AQ2719" s="90" t="s">
        <v>90</v>
      </c>
      <c r="AR2719" s="90" t="s">
        <v>90</v>
      </c>
      <c r="AS2719" s="90" t="s">
        <v>91</v>
      </c>
      <c r="AT2719" s="90" t="s">
        <v>92</v>
      </c>
      <c r="AU2719" s="90" t="s">
        <v>92</v>
      </c>
      <c r="AV2719" s="90" t="s">
        <v>93</v>
      </c>
      <c r="AW2719" s="90" t="s">
        <v>24780</v>
      </c>
      <c r="AX2719" s="90" t="s">
        <v>24781</v>
      </c>
      <c r="AY2719" s="90" t="s">
        <v>12392</v>
      </c>
      <c r="AZ2719" s="90" t="s">
        <v>24781</v>
      </c>
      <c r="BA2719" s="90" t="s">
        <v>215</v>
      </c>
      <c r="BB2719" s="90" t="s">
        <v>24782</v>
      </c>
      <c r="BC2719" s="90" t="s">
        <v>99</v>
      </c>
      <c r="BD2719" s="90" t="s">
        <v>150</v>
      </c>
      <c r="BE2719" s="90" t="s">
        <v>61</v>
      </c>
      <c r="BF2719" s="90" t="s">
        <v>119</v>
      </c>
      <c r="BG2719" s="90" t="s">
        <v>101</v>
      </c>
    </row>
    <row r="2720" s="85" customFormat="1" ht="19" customHeight="1" spans="1:59">
      <c r="A2720" s="90" t="s">
        <v>174</v>
      </c>
      <c r="B2720" s="90" t="s">
        <v>175</v>
      </c>
      <c r="C2720" s="90" t="s">
        <v>176</v>
      </c>
      <c r="D2720" s="90" t="s">
        <v>177</v>
      </c>
      <c r="E2720" s="90" t="s">
        <v>23543</v>
      </c>
      <c r="F2720" s="90" t="s">
        <v>23544</v>
      </c>
      <c r="G2720" s="90" t="s">
        <v>1501</v>
      </c>
      <c r="H2720" s="90" t="s">
        <v>69</v>
      </c>
      <c r="I2720" s="90" t="s">
        <v>24783</v>
      </c>
      <c r="J2720" s="90" t="s">
        <v>24784</v>
      </c>
      <c r="K2720" s="90" t="s">
        <v>24785</v>
      </c>
      <c r="L2720" s="90" t="s">
        <v>73</v>
      </c>
      <c r="M2720" s="90" t="s">
        <v>184</v>
      </c>
      <c r="N2720" s="90" t="s">
        <v>326</v>
      </c>
      <c r="O2720" s="90" t="s">
        <v>76</v>
      </c>
      <c r="P2720" s="90" t="s">
        <v>77</v>
      </c>
      <c r="Q2720" s="90" t="s">
        <v>277</v>
      </c>
      <c r="R2720" s="90" t="s">
        <v>278</v>
      </c>
      <c r="S2720" s="90" t="s">
        <v>24786</v>
      </c>
      <c r="T2720" s="90" t="s">
        <v>328</v>
      </c>
      <c r="U2720" s="15">
        <v>0</v>
      </c>
      <c r="V2720" s="15">
        <v>4497.34</v>
      </c>
      <c r="W2720" s="15">
        <v>4200</v>
      </c>
      <c r="X2720" s="15">
        <v>4200</v>
      </c>
      <c r="Y2720" s="90" t="s">
        <v>82</v>
      </c>
      <c r="Z2720" s="90" t="s">
        <v>83</v>
      </c>
      <c r="AA2720" s="90" t="s">
        <v>84</v>
      </c>
      <c r="AB2720" s="90" t="s">
        <v>23549</v>
      </c>
      <c r="AC2720" s="90" t="s">
        <v>121</v>
      </c>
      <c r="AD2720" s="90" t="s">
        <v>87</v>
      </c>
      <c r="AE2720" s="90" t="s">
        <v>61</v>
      </c>
      <c r="AF2720" s="90" t="s">
        <v>61</v>
      </c>
      <c r="AG2720" s="90" t="s">
        <v>89</v>
      </c>
      <c r="AH2720" s="90" t="s">
        <v>88</v>
      </c>
      <c r="AI2720" s="90" t="s">
        <v>88</v>
      </c>
      <c r="AJ2720" s="90" t="s">
        <v>88</v>
      </c>
      <c r="AK2720" s="90" t="s">
        <v>89</v>
      </c>
      <c r="AL2720" s="90" t="s">
        <v>88</v>
      </c>
      <c r="AM2720" s="90" t="s">
        <v>88</v>
      </c>
      <c r="AN2720" s="90" t="s">
        <v>88</v>
      </c>
      <c r="AO2720" s="90" t="s">
        <v>88</v>
      </c>
      <c r="AP2720" s="90" t="s">
        <v>88</v>
      </c>
      <c r="AQ2720" s="90" t="s">
        <v>90</v>
      </c>
      <c r="AR2720" s="90" t="s">
        <v>90</v>
      </c>
      <c r="AS2720" s="90" t="s">
        <v>91</v>
      </c>
      <c r="AT2720" s="90" t="s">
        <v>92</v>
      </c>
      <c r="AU2720" s="90" t="s">
        <v>92</v>
      </c>
      <c r="AV2720" s="90" t="s">
        <v>93</v>
      </c>
      <c r="AW2720" s="90" t="s">
        <v>23550</v>
      </c>
      <c r="AX2720" s="90" t="s">
        <v>24787</v>
      </c>
      <c r="AY2720" s="90" t="s">
        <v>23552</v>
      </c>
      <c r="AZ2720" s="90" t="s">
        <v>24787</v>
      </c>
      <c r="BA2720" s="90" t="s">
        <v>97</v>
      </c>
      <c r="BB2720" s="90" t="s">
        <v>24788</v>
      </c>
      <c r="BC2720" s="90" t="s">
        <v>99</v>
      </c>
      <c r="BD2720" s="90" t="s">
        <v>100</v>
      </c>
      <c r="BE2720" s="90" t="s">
        <v>61</v>
      </c>
      <c r="BF2720" s="90" t="s">
        <v>328</v>
      </c>
      <c r="BG2720" s="90" t="s">
        <v>101</v>
      </c>
    </row>
    <row r="2721" s="85" customFormat="1" ht="19" customHeight="1" spans="1:59">
      <c r="A2721" s="90" t="s">
        <v>1774</v>
      </c>
      <c r="B2721" s="90" t="s">
        <v>1775</v>
      </c>
      <c r="C2721" s="90" t="s">
        <v>9816</v>
      </c>
      <c r="D2721" s="90" t="s">
        <v>9817</v>
      </c>
      <c r="E2721" s="90" t="s">
        <v>9818</v>
      </c>
      <c r="F2721" s="90" t="s">
        <v>16064</v>
      </c>
      <c r="G2721" s="90" t="s">
        <v>3367</v>
      </c>
      <c r="H2721" s="90" t="s">
        <v>109</v>
      </c>
      <c r="I2721" s="90" t="s">
        <v>24789</v>
      </c>
      <c r="J2721" s="90" t="s">
        <v>24790</v>
      </c>
      <c r="K2721" s="90" t="s">
        <v>24791</v>
      </c>
      <c r="L2721" s="90" t="s">
        <v>73</v>
      </c>
      <c r="M2721" s="90" t="s">
        <v>3648</v>
      </c>
      <c r="N2721" s="90" t="s">
        <v>1619</v>
      </c>
      <c r="O2721" s="90" t="s">
        <v>115</v>
      </c>
      <c r="P2721" s="90" t="s">
        <v>116</v>
      </c>
      <c r="Q2721" s="90" t="s">
        <v>117</v>
      </c>
      <c r="R2721" s="90" t="s">
        <v>116</v>
      </c>
      <c r="S2721" s="90" t="s">
        <v>24792</v>
      </c>
      <c r="T2721" s="90" t="s">
        <v>380</v>
      </c>
      <c r="U2721" s="15">
        <v>0</v>
      </c>
      <c r="V2721" s="15">
        <v>6649</v>
      </c>
      <c r="W2721" s="15">
        <v>3000</v>
      </c>
      <c r="X2721" s="15">
        <v>3000</v>
      </c>
      <c r="Y2721" s="90" t="s">
        <v>143</v>
      </c>
      <c r="Z2721" s="90" t="s">
        <v>83</v>
      </c>
      <c r="AA2721" s="90" t="s">
        <v>84</v>
      </c>
      <c r="AB2721" s="90" t="s">
        <v>9825</v>
      </c>
      <c r="AC2721" s="90" t="s">
        <v>145</v>
      </c>
      <c r="AD2721" s="90" t="s">
        <v>87</v>
      </c>
      <c r="AE2721" s="90" t="s">
        <v>61</v>
      </c>
      <c r="AF2721" s="90" t="s">
        <v>61</v>
      </c>
      <c r="AG2721" s="90" t="s">
        <v>89</v>
      </c>
      <c r="AH2721" s="90" t="s">
        <v>89</v>
      </c>
      <c r="AI2721" s="90" t="s">
        <v>89</v>
      </c>
      <c r="AJ2721" s="90" t="s">
        <v>89</v>
      </c>
      <c r="AK2721" s="90" t="s">
        <v>89</v>
      </c>
      <c r="AL2721" s="90" t="s">
        <v>89</v>
      </c>
      <c r="AM2721" s="90" t="s">
        <v>89</v>
      </c>
      <c r="AN2721" s="90" t="s">
        <v>89</v>
      </c>
      <c r="AO2721" s="90" t="s">
        <v>89</v>
      </c>
      <c r="AP2721" s="90" t="s">
        <v>89</v>
      </c>
      <c r="AQ2721" s="90" t="s">
        <v>90</v>
      </c>
      <c r="AR2721" s="90" t="s">
        <v>90</v>
      </c>
      <c r="AS2721" s="90" t="s">
        <v>91</v>
      </c>
      <c r="AT2721" s="90" t="s">
        <v>92</v>
      </c>
      <c r="AU2721" s="90" t="s">
        <v>92</v>
      </c>
      <c r="AV2721" s="90" t="s">
        <v>93</v>
      </c>
      <c r="AW2721" s="90" t="s">
        <v>9826</v>
      </c>
      <c r="AX2721" s="90" t="s">
        <v>24793</v>
      </c>
      <c r="AY2721" s="90" t="s">
        <v>9828</v>
      </c>
      <c r="AZ2721" s="90" t="s">
        <v>24793</v>
      </c>
      <c r="BA2721" s="90" t="s">
        <v>97</v>
      </c>
      <c r="BB2721" s="90" t="s">
        <v>24794</v>
      </c>
      <c r="BC2721" s="90" t="s">
        <v>99</v>
      </c>
      <c r="BD2721" s="90" t="s">
        <v>150</v>
      </c>
      <c r="BE2721" s="90" t="s">
        <v>61</v>
      </c>
      <c r="BF2721" s="90" t="s">
        <v>380</v>
      </c>
      <c r="BG2721" s="90" t="s">
        <v>101</v>
      </c>
    </row>
    <row r="2722" s="85" customFormat="1" ht="19" customHeight="1" spans="1:59">
      <c r="A2722" s="90" t="s">
        <v>226</v>
      </c>
      <c r="B2722" s="90" t="s">
        <v>227</v>
      </c>
      <c r="C2722" s="90" t="s">
        <v>318</v>
      </c>
      <c r="D2722" s="90" t="s">
        <v>319</v>
      </c>
      <c r="E2722" s="90" t="s">
        <v>23481</v>
      </c>
      <c r="F2722" s="90" t="s">
        <v>18511</v>
      </c>
      <c r="G2722" s="90" t="s">
        <v>876</v>
      </c>
      <c r="H2722" s="90" t="s">
        <v>109</v>
      </c>
      <c r="I2722" s="90" t="s">
        <v>24795</v>
      </c>
      <c r="J2722" s="90" t="s">
        <v>24796</v>
      </c>
      <c r="K2722" s="90" t="s">
        <v>24797</v>
      </c>
      <c r="L2722" s="90" t="s">
        <v>73</v>
      </c>
      <c r="M2722" s="90" t="s">
        <v>74</v>
      </c>
      <c r="N2722" s="90" t="s">
        <v>811</v>
      </c>
      <c r="O2722" s="90" t="s">
        <v>186</v>
      </c>
      <c r="P2722" s="90" t="s">
        <v>187</v>
      </c>
      <c r="Q2722" s="90" t="s">
        <v>188</v>
      </c>
      <c r="R2722" s="90" t="s">
        <v>187</v>
      </c>
      <c r="S2722" s="90" t="s">
        <v>24798</v>
      </c>
      <c r="T2722" s="90" t="s">
        <v>119</v>
      </c>
      <c r="U2722" s="15">
        <v>0</v>
      </c>
      <c r="V2722" s="15">
        <v>5100</v>
      </c>
      <c r="W2722" s="15">
        <v>4000</v>
      </c>
      <c r="X2722" s="15">
        <v>3000</v>
      </c>
      <c r="Y2722" s="90" t="s">
        <v>82</v>
      </c>
      <c r="Z2722" s="90" t="s">
        <v>83</v>
      </c>
      <c r="AA2722" s="90" t="s">
        <v>84</v>
      </c>
      <c r="AB2722" s="90" t="s">
        <v>18511</v>
      </c>
      <c r="AC2722" s="90" t="s">
        <v>191</v>
      </c>
      <c r="AD2722" s="90" t="s">
        <v>87</v>
      </c>
      <c r="AE2722" s="90" t="s">
        <v>61</v>
      </c>
      <c r="AF2722" s="90" t="s">
        <v>61</v>
      </c>
      <c r="AG2722" s="90" t="s">
        <v>89</v>
      </c>
      <c r="AH2722" s="90" t="s">
        <v>89</v>
      </c>
      <c r="AI2722" s="90" t="s">
        <v>89</v>
      </c>
      <c r="AJ2722" s="90" t="s">
        <v>89</v>
      </c>
      <c r="AK2722" s="90" t="s">
        <v>89</v>
      </c>
      <c r="AL2722" s="90" t="s">
        <v>89</v>
      </c>
      <c r="AM2722" s="90" t="s">
        <v>89</v>
      </c>
      <c r="AN2722" s="90" t="s">
        <v>89</v>
      </c>
      <c r="AO2722" s="90" t="s">
        <v>89</v>
      </c>
      <c r="AP2722" s="90" t="s">
        <v>89</v>
      </c>
      <c r="AQ2722" s="90" t="s">
        <v>90</v>
      </c>
      <c r="AR2722" s="90" t="s">
        <v>90</v>
      </c>
      <c r="AS2722" s="90" t="s">
        <v>91</v>
      </c>
      <c r="AT2722" s="90" t="s">
        <v>92</v>
      </c>
      <c r="AU2722" s="90" t="s">
        <v>92</v>
      </c>
      <c r="AV2722" s="90" t="s">
        <v>93</v>
      </c>
      <c r="AW2722" s="90" t="s">
        <v>23486</v>
      </c>
      <c r="AX2722" s="90" t="s">
        <v>24799</v>
      </c>
      <c r="AY2722" s="90" t="s">
        <v>23488</v>
      </c>
      <c r="AZ2722" s="90" t="s">
        <v>24799</v>
      </c>
      <c r="BA2722" s="90" t="s">
        <v>97</v>
      </c>
      <c r="BB2722" s="90" t="s">
        <v>24800</v>
      </c>
      <c r="BC2722" s="90" t="s">
        <v>99</v>
      </c>
      <c r="BD2722" s="90" t="s">
        <v>100</v>
      </c>
      <c r="BE2722" s="90" t="s">
        <v>61</v>
      </c>
      <c r="BF2722" s="90" t="s">
        <v>119</v>
      </c>
      <c r="BG2722" s="90" t="s">
        <v>101</v>
      </c>
    </row>
    <row r="2723" s="85" customFormat="1" ht="19" customHeight="1" spans="1:59">
      <c r="A2723" s="90" t="s">
        <v>419</v>
      </c>
      <c r="B2723" s="90" t="s">
        <v>420</v>
      </c>
      <c r="C2723" s="90" t="s">
        <v>1661</v>
      </c>
      <c r="D2723" s="90" t="s">
        <v>1662</v>
      </c>
      <c r="E2723" s="90" t="s">
        <v>2213</v>
      </c>
      <c r="F2723" s="90" t="s">
        <v>2214</v>
      </c>
      <c r="G2723" s="90" t="s">
        <v>2215</v>
      </c>
      <c r="H2723" s="90" t="s">
        <v>2216</v>
      </c>
      <c r="I2723" s="90" t="s">
        <v>24801</v>
      </c>
      <c r="J2723" s="90" t="s">
        <v>24802</v>
      </c>
      <c r="K2723" s="90" t="s">
        <v>24803</v>
      </c>
      <c r="L2723" s="90" t="s">
        <v>73</v>
      </c>
      <c r="M2723" s="90" t="s">
        <v>2410</v>
      </c>
      <c r="N2723" s="90" t="s">
        <v>203</v>
      </c>
      <c r="O2723" s="90" t="s">
        <v>2221</v>
      </c>
      <c r="P2723" s="90" t="s">
        <v>2222</v>
      </c>
      <c r="Q2723" s="90" t="s">
        <v>2223</v>
      </c>
      <c r="R2723" s="90" t="s">
        <v>2224</v>
      </c>
      <c r="S2723" s="90" t="s">
        <v>24804</v>
      </c>
      <c r="T2723" s="90" t="s">
        <v>262</v>
      </c>
      <c r="U2723" s="15">
        <v>0</v>
      </c>
      <c r="V2723" s="15">
        <v>10400</v>
      </c>
      <c r="W2723" s="15">
        <v>5100</v>
      </c>
      <c r="X2723" s="15">
        <v>2100</v>
      </c>
      <c r="Y2723" s="90" t="s">
        <v>143</v>
      </c>
      <c r="Z2723" s="90" t="s">
        <v>83</v>
      </c>
      <c r="AA2723" s="90" t="s">
        <v>84</v>
      </c>
      <c r="AB2723" s="90" t="s">
        <v>2214</v>
      </c>
      <c r="AC2723" s="90" t="s">
        <v>145</v>
      </c>
      <c r="AD2723" s="90" t="s">
        <v>87</v>
      </c>
      <c r="AE2723" s="90" t="s">
        <v>61</v>
      </c>
      <c r="AF2723" s="90" t="s">
        <v>61</v>
      </c>
      <c r="AG2723" s="90" t="s">
        <v>89</v>
      </c>
      <c r="AH2723" s="90" t="s">
        <v>89</v>
      </c>
      <c r="AI2723" s="90" t="s">
        <v>89</v>
      </c>
      <c r="AJ2723" s="90" t="s">
        <v>89</v>
      </c>
      <c r="AK2723" s="90" t="s">
        <v>89</v>
      </c>
      <c r="AL2723" s="90" t="s">
        <v>89</v>
      </c>
      <c r="AM2723" s="90" t="s">
        <v>89</v>
      </c>
      <c r="AN2723" s="90" t="s">
        <v>89</v>
      </c>
      <c r="AO2723" s="90" t="s">
        <v>89</v>
      </c>
      <c r="AP2723" s="90" t="s">
        <v>89</v>
      </c>
      <c r="AQ2723" s="90" t="s">
        <v>90</v>
      </c>
      <c r="AR2723" s="90" t="s">
        <v>90</v>
      </c>
      <c r="AS2723" s="90" t="s">
        <v>91</v>
      </c>
      <c r="AT2723" s="90" t="s">
        <v>92</v>
      </c>
      <c r="AU2723" s="90" t="s">
        <v>92</v>
      </c>
      <c r="AV2723" s="90" t="s">
        <v>93</v>
      </c>
      <c r="AW2723" s="90" t="s">
        <v>2226</v>
      </c>
      <c r="AX2723" s="90" t="s">
        <v>24805</v>
      </c>
      <c r="AY2723" s="90" t="s">
        <v>2228</v>
      </c>
      <c r="AZ2723" s="90" t="s">
        <v>24805</v>
      </c>
      <c r="BA2723" s="90" t="s">
        <v>215</v>
      </c>
      <c r="BB2723" s="90" t="s">
        <v>24806</v>
      </c>
      <c r="BC2723" s="90" t="s">
        <v>99</v>
      </c>
      <c r="BD2723" s="90" t="s">
        <v>150</v>
      </c>
      <c r="BE2723" s="90" t="s">
        <v>61</v>
      </c>
      <c r="BF2723" s="90" t="s">
        <v>262</v>
      </c>
      <c r="BG2723" s="90" t="s">
        <v>101</v>
      </c>
    </row>
    <row r="2724" s="85" customFormat="1" ht="19" customHeight="1" spans="1:59">
      <c r="A2724" s="90" t="s">
        <v>226</v>
      </c>
      <c r="B2724" s="90" t="s">
        <v>227</v>
      </c>
      <c r="C2724" s="90" t="s">
        <v>1512</v>
      </c>
      <c r="D2724" s="90" t="s">
        <v>1513</v>
      </c>
      <c r="E2724" s="90" t="s">
        <v>12197</v>
      </c>
      <c r="F2724" s="90" t="s">
        <v>12198</v>
      </c>
      <c r="G2724" s="90" t="s">
        <v>2278</v>
      </c>
      <c r="H2724" s="90" t="s">
        <v>605</v>
      </c>
      <c r="I2724" s="90" t="s">
        <v>24807</v>
      </c>
      <c r="J2724" s="90" t="s">
        <v>24808</v>
      </c>
      <c r="K2724" s="90" t="s">
        <v>24809</v>
      </c>
      <c r="L2724" s="90" t="s">
        <v>73</v>
      </c>
      <c r="M2724" s="90" t="s">
        <v>162</v>
      </c>
      <c r="N2724" s="90" t="s">
        <v>2350</v>
      </c>
      <c r="O2724" s="90" t="s">
        <v>5897</v>
      </c>
      <c r="P2724" s="90" t="s">
        <v>1670</v>
      </c>
      <c r="Q2724" s="90" t="s">
        <v>612</v>
      </c>
      <c r="R2724" s="90" t="s">
        <v>613</v>
      </c>
      <c r="S2724" s="90" t="s">
        <v>24810</v>
      </c>
      <c r="T2724" s="90" t="s">
        <v>380</v>
      </c>
      <c r="U2724" s="15">
        <v>0</v>
      </c>
      <c r="V2724" s="15">
        <v>6000</v>
      </c>
      <c r="W2724" s="15">
        <v>4800</v>
      </c>
      <c r="X2724" s="15">
        <v>3000</v>
      </c>
      <c r="Y2724" s="90" t="s">
        <v>82</v>
      </c>
      <c r="Z2724" s="90" t="s">
        <v>83</v>
      </c>
      <c r="AA2724" s="90" t="s">
        <v>84</v>
      </c>
      <c r="AB2724" s="90" t="s">
        <v>12198</v>
      </c>
      <c r="AC2724" s="90" t="s">
        <v>211</v>
      </c>
      <c r="AD2724" s="90" t="s">
        <v>87</v>
      </c>
      <c r="AE2724" s="90" t="s">
        <v>61</v>
      </c>
      <c r="AF2724" s="90" t="s">
        <v>61</v>
      </c>
      <c r="AG2724" s="90" t="s">
        <v>89</v>
      </c>
      <c r="AH2724" s="90" t="s">
        <v>89</v>
      </c>
      <c r="AI2724" s="90" t="s">
        <v>89</v>
      </c>
      <c r="AJ2724" s="90" t="s">
        <v>89</v>
      </c>
      <c r="AK2724" s="90" t="s">
        <v>89</v>
      </c>
      <c r="AL2724" s="90" t="s">
        <v>89</v>
      </c>
      <c r="AM2724" s="90" t="s">
        <v>89</v>
      </c>
      <c r="AN2724" s="90" t="s">
        <v>89</v>
      </c>
      <c r="AO2724" s="90" t="s">
        <v>88</v>
      </c>
      <c r="AP2724" s="90" t="s">
        <v>89</v>
      </c>
      <c r="AQ2724" s="90" t="s">
        <v>90</v>
      </c>
      <c r="AR2724" s="90" t="s">
        <v>90</v>
      </c>
      <c r="AS2724" s="90" t="s">
        <v>91</v>
      </c>
      <c r="AT2724" s="90" t="s">
        <v>92</v>
      </c>
      <c r="AU2724" s="90" t="s">
        <v>92</v>
      </c>
      <c r="AV2724" s="90" t="s">
        <v>93</v>
      </c>
      <c r="AW2724" s="90" t="s">
        <v>12203</v>
      </c>
      <c r="AX2724" s="90" t="s">
        <v>24811</v>
      </c>
      <c r="AY2724" s="90" t="s">
        <v>12205</v>
      </c>
      <c r="AZ2724" s="90" t="s">
        <v>24811</v>
      </c>
      <c r="BA2724" s="90" t="s">
        <v>97</v>
      </c>
      <c r="BB2724" s="90" t="s">
        <v>24812</v>
      </c>
      <c r="BC2724" s="90" t="s">
        <v>99</v>
      </c>
      <c r="BD2724" s="90" t="s">
        <v>100</v>
      </c>
      <c r="BE2724" s="90" t="s">
        <v>61</v>
      </c>
      <c r="BF2724" s="90" t="s">
        <v>380</v>
      </c>
      <c r="BG2724" s="90" t="s">
        <v>101</v>
      </c>
    </row>
    <row r="2725" s="85" customFormat="1" ht="19" customHeight="1" spans="1:59">
      <c r="A2725" s="90" t="s">
        <v>1564</v>
      </c>
      <c r="B2725" s="90" t="s">
        <v>1565</v>
      </c>
      <c r="C2725" s="90" t="s">
        <v>2542</v>
      </c>
      <c r="D2725" s="90" t="s">
        <v>2543</v>
      </c>
      <c r="E2725" s="90" t="s">
        <v>24813</v>
      </c>
      <c r="F2725" s="90" t="s">
        <v>24814</v>
      </c>
      <c r="G2725" s="90" t="s">
        <v>2434</v>
      </c>
      <c r="H2725" s="90" t="s">
        <v>1795</v>
      </c>
      <c r="I2725" s="90" t="s">
        <v>24815</v>
      </c>
      <c r="J2725" s="90" t="s">
        <v>24816</v>
      </c>
      <c r="K2725" s="90" t="s">
        <v>24817</v>
      </c>
      <c r="L2725" s="90" t="s">
        <v>73</v>
      </c>
      <c r="M2725" s="90" t="s">
        <v>24818</v>
      </c>
      <c r="N2725" s="90" t="s">
        <v>4828</v>
      </c>
      <c r="O2725" s="90" t="s">
        <v>1800</v>
      </c>
      <c r="P2725" s="90" t="s">
        <v>1801</v>
      </c>
      <c r="Q2725" s="90" t="s">
        <v>1802</v>
      </c>
      <c r="R2725" s="90" t="s">
        <v>1803</v>
      </c>
      <c r="S2725" s="90" t="s">
        <v>24819</v>
      </c>
      <c r="T2725" s="90" t="s">
        <v>119</v>
      </c>
      <c r="U2725" s="15">
        <v>0</v>
      </c>
      <c r="V2725" s="15">
        <v>2980</v>
      </c>
      <c r="W2725" s="15">
        <v>2380</v>
      </c>
      <c r="X2725" s="15">
        <v>780</v>
      </c>
      <c r="Y2725" s="90" t="s">
        <v>143</v>
      </c>
      <c r="Z2725" s="90" t="s">
        <v>83</v>
      </c>
      <c r="AA2725" s="90" t="s">
        <v>84</v>
      </c>
      <c r="AB2725" s="90" t="s">
        <v>24820</v>
      </c>
      <c r="AC2725" s="90" t="s">
        <v>191</v>
      </c>
      <c r="AD2725" s="90" t="s">
        <v>87</v>
      </c>
      <c r="AE2725" s="90" t="s">
        <v>61</v>
      </c>
      <c r="AF2725" s="90" t="s">
        <v>61</v>
      </c>
      <c r="AG2725" s="90" t="s">
        <v>89</v>
      </c>
      <c r="AH2725" s="90" t="s">
        <v>89</v>
      </c>
      <c r="AI2725" s="90" t="s">
        <v>89</v>
      </c>
      <c r="AJ2725" s="90" t="s">
        <v>89</v>
      </c>
      <c r="AK2725" s="90" t="s">
        <v>89</v>
      </c>
      <c r="AL2725" s="90" t="s">
        <v>89</v>
      </c>
      <c r="AM2725" s="90" t="s">
        <v>89</v>
      </c>
      <c r="AN2725" s="90" t="s">
        <v>89</v>
      </c>
      <c r="AO2725" s="90" t="s">
        <v>89</v>
      </c>
      <c r="AP2725" s="90" t="s">
        <v>89</v>
      </c>
      <c r="AQ2725" s="90" t="s">
        <v>90</v>
      </c>
      <c r="AR2725" s="90" t="s">
        <v>90</v>
      </c>
      <c r="AS2725" s="90" t="s">
        <v>91</v>
      </c>
      <c r="AT2725" s="90" t="s">
        <v>92</v>
      </c>
      <c r="AU2725" s="90" t="s">
        <v>92</v>
      </c>
      <c r="AV2725" s="90" t="s">
        <v>93</v>
      </c>
      <c r="AW2725" s="90" t="s">
        <v>24821</v>
      </c>
      <c r="AX2725" s="90" t="s">
        <v>24822</v>
      </c>
      <c r="AY2725" s="90" t="s">
        <v>8940</v>
      </c>
      <c r="AZ2725" s="90" t="s">
        <v>24822</v>
      </c>
      <c r="BA2725" s="90" t="s">
        <v>97</v>
      </c>
      <c r="BB2725" s="90" t="s">
        <v>24823</v>
      </c>
      <c r="BC2725" s="90" t="s">
        <v>99</v>
      </c>
      <c r="BD2725" s="90" t="s">
        <v>150</v>
      </c>
      <c r="BE2725" s="90" t="s">
        <v>61</v>
      </c>
      <c r="BF2725" s="90" t="s">
        <v>119</v>
      </c>
      <c r="BG2725" s="90" t="s">
        <v>101</v>
      </c>
    </row>
    <row r="2726" s="85" customFormat="1" ht="19" customHeight="1" spans="1:59">
      <c r="A2726" s="90" t="s">
        <v>516</v>
      </c>
      <c r="B2726" s="90" t="s">
        <v>517</v>
      </c>
      <c r="C2726" s="90" t="s">
        <v>681</v>
      </c>
      <c r="D2726" s="90" t="s">
        <v>682</v>
      </c>
      <c r="E2726" s="90" t="s">
        <v>20549</v>
      </c>
      <c r="F2726" s="90" t="s">
        <v>16612</v>
      </c>
      <c r="G2726" s="90" t="s">
        <v>16612</v>
      </c>
      <c r="H2726" s="90" t="s">
        <v>232</v>
      </c>
      <c r="I2726" s="90" t="s">
        <v>24824</v>
      </c>
      <c r="J2726" s="90" t="s">
        <v>24825</v>
      </c>
      <c r="K2726" s="90" t="s">
        <v>24826</v>
      </c>
      <c r="L2726" s="90" t="s">
        <v>73</v>
      </c>
      <c r="M2726" s="90" t="s">
        <v>356</v>
      </c>
      <c r="N2726" s="90" t="s">
        <v>4386</v>
      </c>
      <c r="O2726" s="90" t="s">
        <v>3451</v>
      </c>
      <c r="P2726" s="90" t="s">
        <v>3452</v>
      </c>
      <c r="Q2726" s="90" t="s">
        <v>4117</v>
      </c>
      <c r="R2726" s="90" t="s">
        <v>3452</v>
      </c>
      <c r="S2726" s="90" t="s">
        <v>24827</v>
      </c>
      <c r="T2726" s="90" t="s">
        <v>380</v>
      </c>
      <c r="U2726" s="15">
        <v>0</v>
      </c>
      <c r="V2726" s="15">
        <v>43664</v>
      </c>
      <c r="W2726" s="15">
        <v>30000</v>
      </c>
      <c r="X2726" s="15">
        <v>20000</v>
      </c>
      <c r="Y2726" s="90" t="s">
        <v>82</v>
      </c>
      <c r="Z2726" s="90" t="s">
        <v>83</v>
      </c>
      <c r="AA2726" s="90" t="s">
        <v>84</v>
      </c>
      <c r="AB2726" s="90" t="s">
        <v>916</v>
      </c>
      <c r="AC2726" s="90" t="s">
        <v>145</v>
      </c>
      <c r="AD2726" s="90" t="s">
        <v>87</v>
      </c>
      <c r="AE2726" s="90" t="s">
        <v>61</v>
      </c>
      <c r="AF2726" s="90" t="s">
        <v>61</v>
      </c>
      <c r="AG2726" s="90" t="s">
        <v>89</v>
      </c>
      <c r="AH2726" s="90" t="s">
        <v>89</v>
      </c>
      <c r="AI2726" s="90" t="s">
        <v>89</v>
      </c>
      <c r="AJ2726" s="90" t="s">
        <v>88</v>
      </c>
      <c r="AK2726" s="90" t="s">
        <v>89</v>
      </c>
      <c r="AL2726" s="90" t="s">
        <v>89</v>
      </c>
      <c r="AM2726" s="90" t="s">
        <v>89</v>
      </c>
      <c r="AN2726" s="90" t="s">
        <v>89</v>
      </c>
      <c r="AO2726" s="90" t="s">
        <v>89</v>
      </c>
      <c r="AP2726" s="90" t="s">
        <v>89</v>
      </c>
      <c r="AQ2726" s="90" t="s">
        <v>90</v>
      </c>
      <c r="AR2726" s="90" t="s">
        <v>90</v>
      </c>
      <c r="AS2726" s="90" t="s">
        <v>91</v>
      </c>
      <c r="AT2726" s="90" t="s">
        <v>92</v>
      </c>
      <c r="AU2726" s="90" t="s">
        <v>92</v>
      </c>
      <c r="AV2726" s="90" t="s">
        <v>93</v>
      </c>
      <c r="AW2726" s="90" t="s">
        <v>20554</v>
      </c>
      <c r="AX2726" s="90" t="s">
        <v>24828</v>
      </c>
      <c r="AY2726" s="90" t="s">
        <v>12269</v>
      </c>
      <c r="AZ2726" s="90" t="s">
        <v>24828</v>
      </c>
      <c r="BA2726" s="90" t="s">
        <v>97</v>
      </c>
      <c r="BB2726" s="90" t="s">
        <v>24829</v>
      </c>
      <c r="BC2726" s="90" t="s">
        <v>99</v>
      </c>
      <c r="BD2726" s="90" t="s">
        <v>100</v>
      </c>
      <c r="BE2726" s="90" t="s">
        <v>61</v>
      </c>
      <c r="BF2726" s="90" t="s">
        <v>380</v>
      </c>
      <c r="BG2726" s="90" t="s">
        <v>101</v>
      </c>
    </row>
    <row r="2727" s="85" customFormat="1" ht="19" customHeight="1" spans="1:59">
      <c r="A2727" s="90" t="s">
        <v>226</v>
      </c>
      <c r="B2727" s="90" t="s">
        <v>227</v>
      </c>
      <c r="C2727" s="90" t="s">
        <v>228</v>
      </c>
      <c r="D2727" s="90" t="s">
        <v>229</v>
      </c>
      <c r="E2727" s="90" t="s">
        <v>24830</v>
      </c>
      <c r="F2727" s="90" t="s">
        <v>876</v>
      </c>
      <c r="G2727" s="90" t="s">
        <v>876</v>
      </c>
      <c r="H2727" s="90" t="s">
        <v>109</v>
      </c>
      <c r="I2727" s="90" t="s">
        <v>24831</v>
      </c>
      <c r="J2727" s="90" t="s">
        <v>24832</v>
      </c>
      <c r="K2727" s="90" t="s">
        <v>24833</v>
      </c>
      <c r="L2727" s="90" t="s">
        <v>73</v>
      </c>
      <c r="M2727" s="90" t="s">
        <v>137</v>
      </c>
      <c r="N2727" s="90" t="s">
        <v>1116</v>
      </c>
      <c r="O2727" s="90" t="s">
        <v>138</v>
      </c>
      <c r="P2727" s="90" t="s">
        <v>139</v>
      </c>
      <c r="Q2727" s="90" t="s">
        <v>140</v>
      </c>
      <c r="R2727" s="90" t="s">
        <v>141</v>
      </c>
      <c r="S2727" s="90" t="s">
        <v>24834</v>
      </c>
      <c r="T2727" s="90" t="s">
        <v>119</v>
      </c>
      <c r="U2727" s="15">
        <v>0</v>
      </c>
      <c r="V2727" s="15">
        <v>99946</v>
      </c>
      <c r="W2727" s="15">
        <v>59900</v>
      </c>
      <c r="X2727" s="15">
        <v>18000</v>
      </c>
      <c r="Y2727" s="90" t="s">
        <v>82</v>
      </c>
      <c r="Z2727" s="90" t="s">
        <v>83</v>
      </c>
      <c r="AA2727" s="90" t="s">
        <v>84</v>
      </c>
      <c r="AB2727" s="90" t="s">
        <v>24835</v>
      </c>
      <c r="AC2727" s="90" t="s">
        <v>121</v>
      </c>
      <c r="AD2727" s="90" t="s">
        <v>87</v>
      </c>
      <c r="AE2727" s="90" t="s">
        <v>61</v>
      </c>
      <c r="AF2727" s="90" t="s">
        <v>61</v>
      </c>
      <c r="AG2727" s="90" t="s">
        <v>89</v>
      </c>
      <c r="AH2727" s="90" t="s">
        <v>89</v>
      </c>
      <c r="AI2727" s="90" t="s">
        <v>89</v>
      </c>
      <c r="AJ2727" s="90" t="s">
        <v>89</v>
      </c>
      <c r="AK2727" s="90" t="s">
        <v>89</v>
      </c>
      <c r="AL2727" s="90" t="s">
        <v>89</v>
      </c>
      <c r="AM2727" s="90" t="s">
        <v>89</v>
      </c>
      <c r="AN2727" s="90" t="s">
        <v>89</v>
      </c>
      <c r="AO2727" s="90" t="s">
        <v>89</v>
      </c>
      <c r="AP2727" s="90" t="s">
        <v>89</v>
      </c>
      <c r="AQ2727" s="90" t="s">
        <v>90</v>
      </c>
      <c r="AR2727" s="90" t="s">
        <v>90</v>
      </c>
      <c r="AS2727" s="90" t="s">
        <v>91</v>
      </c>
      <c r="AT2727" s="90" t="s">
        <v>92</v>
      </c>
      <c r="AU2727" s="90" t="s">
        <v>92</v>
      </c>
      <c r="AV2727" s="90" t="s">
        <v>93</v>
      </c>
      <c r="AW2727" s="90" t="s">
        <v>24836</v>
      </c>
      <c r="AX2727" s="90" t="s">
        <v>24837</v>
      </c>
      <c r="AY2727" s="90" t="s">
        <v>24838</v>
      </c>
      <c r="AZ2727" s="90" t="s">
        <v>24837</v>
      </c>
      <c r="BA2727" s="90" t="s">
        <v>97</v>
      </c>
      <c r="BB2727" s="90" t="s">
        <v>24839</v>
      </c>
      <c r="BC2727" s="90" t="s">
        <v>99</v>
      </c>
      <c r="BD2727" s="90" t="s">
        <v>100</v>
      </c>
      <c r="BE2727" s="90" t="s">
        <v>61</v>
      </c>
      <c r="BF2727" s="90" t="s">
        <v>119</v>
      </c>
      <c r="BG2727" s="90" t="s">
        <v>101</v>
      </c>
    </row>
    <row r="2728" s="85" customFormat="1" ht="19" customHeight="1" spans="1:59">
      <c r="A2728" s="90" t="s">
        <v>302</v>
      </c>
      <c r="B2728" s="90" t="s">
        <v>303</v>
      </c>
      <c r="C2728" s="90" t="s">
        <v>1968</v>
      </c>
      <c r="D2728" s="90" t="s">
        <v>1969</v>
      </c>
      <c r="E2728" s="90" t="s">
        <v>9022</v>
      </c>
      <c r="F2728" s="90" t="s">
        <v>5098</v>
      </c>
      <c r="G2728" s="90" t="s">
        <v>5099</v>
      </c>
      <c r="H2728" s="90" t="s">
        <v>232</v>
      </c>
      <c r="I2728" s="90" t="s">
        <v>24840</v>
      </c>
      <c r="J2728" s="90" t="s">
        <v>24841</v>
      </c>
      <c r="K2728" s="90" t="s">
        <v>24842</v>
      </c>
      <c r="L2728" s="90" t="s">
        <v>73</v>
      </c>
      <c r="M2728" s="90" t="s">
        <v>16501</v>
      </c>
      <c r="N2728" s="90" t="s">
        <v>9112</v>
      </c>
      <c r="O2728" s="90" t="s">
        <v>238</v>
      </c>
      <c r="P2728" s="90" t="s">
        <v>239</v>
      </c>
      <c r="Q2728" s="90" t="s">
        <v>4117</v>
      </c>
      <c r="R2728" s="90" t="s">
        <v>3452</v>
      </c>
      <c r="S2728" s="90" t="s">
        <v>24843</v>
      </c>
      <c r="T2728" s="90" t="s">
        <v>119</v>
      </c>
      <c r="U2728" s="15">
        <v>0</v>
      </c>
      <c r="V2728" s="15">
        <v>199988</v>
      </c>
      <c r="W2728" s="15">
        <v>100000</v>
      </c>
      <c r="X2728" s="15">
        <v>17000</v>
      </c>
      <c r="Y2728" s="90" t="s">
        <v>143</v>
      </c>
      <c r="Z2728" s="90" t="s">
        <v>83</v>
      </c>
      <c r="AA2728" s="90" t="s">
        <v>84</v>
      </c>
      <c r="AB2728" s="90" t="s">
        <v>9028</v>
      </c>
      <c r="AC2728" s="90" t="s">
        <v>145</v>
      </c>
      <c r="AD2728" s="90" t="s">
        <v>87</v>
      </c>
      <c r="AE2728" s="90" t="s">
        <v>61</v>
      </c>
      <c r="AF2728" s="90" t="s">
        <v>61</v>
      </c>
      <c r="AG2728" s="90" t="s">
        <v>89</v>
      </c>
      <c r="AH2728" s="90" t="s">
        <v>89</v>
      </c>
      <c r="AI2728" s="90" t="s">
        <v>89</v>
      </c>
      <c r="AJ2728" s="90" t="s">
        <v>89</v>
      </c>
      <c r="AK2728" s="90" t="s">
        <v>89</v>
      </c>
      <c r="AL2728" s="90" t="s">
        <v>89</v>
      </c>
      <c r="AM2728" s="90" t="s">
        <v>89</v>
      </c>
      <c r="AN2728" s="90" t="s">
        <v>89</v>
      </c>
      <c r="AO2728" s="90" t="s">
        <v>89</v>
      </c>
      <c r="AP2728" s="90" t="s">
        <v>89</v>
      </c>
      <c r="AQ2728" s="90" t="s">
        <v>90</v>
      </c>
      <c r="AR2728" s="90" t="s">
        <v>90</v>
      </c>
      <c r="AS2728" s="90" t="s">
        <v>91</v>
      </c>
      <c r="AT2728" s="90" t="s">
        <v>92</v>
      </c>
      <c r="AU2728" s="90" t="s">
        <v>92</v>
      </c>
      <c r="AV2728" s="90" t="s">
        <v>93</v>
      </c>
      <c r="AW2728" s="90" t="s">
        <v>9029</v>
      </c>
      <c r="AX2728" s="90" t="s">
        <v>24844</v>
      </c>
      <c r="AY2728" s="90" t="s">
        <v>9031</v>
      </c>
      <c r="AZ2728" s="90" t="s">
        <v>24844</v>
      </c>
      <c r="BA2728" s="90" t="s">
        <v>215</v>
      </c>
      <c r="BB2728" s="90" t="s">
        <v>24845</v>
      </c>
      <c r="BC2728" s="90" t="s">
        <v>99</v>
      </c>
      <c r="BD2728" s="90" t="s">
        <v>150</v>
      </c>
      <c r="BE2728" s="90" t="s">
        <v>61</v>
      </c>
      <c r="BF2728" s="90" t="s">
        <v>119</v>
      </c>
      <c r="BG2728" s="90" t="s">
        <v>101</v>
      </c>
    </row>
    <row r="2729" s="85" customFormat="1" ht="19" customHeight="1" spans="1:59">
      <c r="A2729" s="90" t="s">
        <v>2742</v>
      </c>
      <c r="B2729" s="90" t="s">
        <v>2743</v>
      </c>
      <c r="C2729" s="90" t="s">
        <v>3234</v>
      </c>
      <c r="D2729" s="90" t="s">
        <v>3235</v>
      </c>
      <c r="E2729" s="90" t="s">
        <v>24846</v>
      </c>
      <c r="F2729" s="90" t="s">
        <v>24847</v>
      </c>
      <c r="G2729" s="90" t="s">
        <v>21121</v>
      </c>
      <c r="H2729" s="90" t="s">
        <v>69</v>
      </c>
      <c r="I2729" s="90" t="s">
        <v>24848</v>
      </c>
      <c r="J2729" s="90" t="s">
        <v>24849</v>
      </c>
      <c r="K2729" s="90" t="s">
        <v>24850</v>
      </c>
      <c r="L2729" s="90" t="s">
        <v>73</v>
      </c>
      <c r="M2729" s="90" t="s">
        <v>11058</v>
      </c>
      <c r="N2729" s="90" t="s">
        <v>24851</v>
      </c>
      <c r="O2729" s="90" t="s">
        <v>76</v>
      </c>
      <c r="P2729" s="90" t="s">
        <v>77</v>
      </c>
      <c r="Q2729" s="90" t="s">
        <v>277</v>
      </c>
      <c r="R2729" s="90" t="s">
        <v>278</v>
      </c>
      <c r="S2729" s="90" t="s">
        <v>24852</v>
      </c>
      <c r="T2729" s="90" t="s">
        <v>328</v>
      </c>
      <c r="U2729" s="15">
        <v>0</v>
      </c>
      <c r="V2729" s="15">
        <v>9069.74</v>
      </c>
      <c r="W2729" s="15">
        <v>8600</v>
      </c>
      <c r="X2729" s="15">
        <v>8600</v>
      </c>
      <c r="Y2729" s="90" t="s">
        <v>82</v>
      </c>
      <c r="Z2729" s="90" t="s">
        <v>83</v>
      </c>
      <c r="AA2729" s="90" t="s">
        <v>84</v>
      </c>
      <c r="AB2729" s="90" t="s">
        <v>24853</v>
      </c>
      <c r="AC2729" s="90" t="s">
        <v>121</v>
      </c>
      <c r="AD2729" s="90" t="s">
        <v>87</v>
      </c>
      <c r="AE2729" s="90" t="s">
        <v>61</v>
      </c>
      <c r="AF2729" s="90" t="s">
        <v>61</v>
      </c>
      <c r="AG2729" s="90" t="s">
        <v>89</v>
      </c>
      <c r="AH2729" s="90" t="s">
        <v>89</v>
      </c>
      <c r="AI2729" s="90" t="s">
        <v>89</v>
      </c>
      <c r="AJ2729" s="90" t="s">
        <v>89</v>
      </c>
      <c r="AK2729" s="90" t="s">
        <v>89</v>
      </c>
      <c r="AL2729" s="90" t="s">
        <v>89</v>
      </c>
      <c r="AM2729" s="90" t="s">
        <v>89</v>
      </c>
      <c r="AN2729" s="90" t="s">
        <v>89</v>
      </c>
      <c r="AO2729" s="90" t="s">
        <v>89</v>
      </c>
      <c r="AP2729" s="90" t="s">
        <v>89</v>
      </c>
      <c r="AQ2729" s="90" t="s">
        <v>90</v>
      </c>
      <c r="AR2729" s="90" t="s">
        <v>90</v>
      </c>
      <c r="AS2729" s="90" t="s">
        <v>91</v>
      </c>
      <c r="AT2729" s="90" t="s">
        <v>92</v>
      </c>
      <c r="AU2729" s="90" t="s">
        <v>92</v>
      </c>
      <c r="AV2729" s="90" t="s">
        <v>93</v>
      </c>
      <c r="AW2729" s="90" t="s">
        <v>24854</v>
      </c>
      <c r="AX2729" s="90" t="s">
        <v>24855</v>
      </c>
      <c r="AY2729" s="90" t="s">
        <v>24856</v>
      </c>
      <c r="AZ2729" s="90" t="s">
        <v>24855</v>
      </c>
      <c r="BA2729" s="90" t="s">
        <v>97</v>
      </c>
      <c r="BB2729" s="90" t="s">
        <v>24857</v>
      </c>
      <c r="BC2729" s="90" t="s">
        <v>99</v>
      </c>
      <c r="BD2729" s="90" t="s">
        <v>100</v>
      </c>
      <c r="BE2729" s="90" t="s">
        <v>61</v>
      </c>
      <c r="BF2729" s="90" t="s">
        <v>328</v>
      </c>
      <c r="BG2729" s="90" t="s">
        <v>101</v>
      </c>
    </row>
    <row r="2730" s="85" customFormat="1" ht="19" customHeight="1" spans="1:59">
      <c r="A2730" s="90" t="s">
        <v>267</v>
      </c>
      <c r="B2730" s="90" t="s">
        <v>268</v>
      </c>
      <c r="C2730" s="90" t="s">
        <v>269</v>
      </c>
      <c r="D2730" s="90" t="s">
        <v>270</v>
      </c>
      <c r="E2730" s="90" t="s">
        <v>5860</v>
      </c>
      <c r="F2730" s="90" t="s">
        <v>287</v>
      </c>
      <c r="G2730" s="90" t="s">
        <v>287</v>
      </c>
      <c r="H2730" s="90" t="s">
        <v>539</v>
      </c>
      <c r="I2730" s="90" t="s">
        <v>24858</v>
      </c>
      <c r="J2730" s="90" t="s">
        <v>24859</v>
      </c>
      <c r="K2730" s="90" t="s">
        <v>2656</v>
      </c>
      <c r="L2730" s="90" t="s">
        <v>73</v>
      </c>
      <c r="M2730" s="90" t="s">
        <v>1449</v>
      </c>
      <c r="N2730" s="90" t="s">
        <v>811</v>
      </c>
      <c r="O2730" s="90" t="s">
        <v>1306</v>
      </c>
      <c r="P2730" s="90" t="s">
        <v>2658</v>
      </c>
      <c r="Q2730" s="90" t="s">
        <v>2659</v>
      </c>
      <c r="R2730" s="90" t="s">
        <v>2660</v>
      </c>
      <c r="S2730" s="90" t="s">
        <v>24860</v>
      </c>
      <c r="T2730" s="90" t="s">
        <v>380</v>
      </c>
      <c r="U2730" s="15">
        <v>0</v>
      </c>
      <c r="V2730" s="15">
        <v>844580</v>
      </c>
      <c r="W2730" s="15">
        <v>202699</v>
      </c>
      <c r="X2730" s="15">
        <v>28800</v>
      </c>
      <c r="Y2730" s="90" t="s">
        <v>143</v>
      </c>
      <c r="Z2730" s="90" t="s">
        <v>83</v>
      </c>
      <c r="AA2730" s="90" t="s">
        <v>84</v>
      </c>
      <c r="AB2730" s="90" t="s">
        <v>5866</v>
      </c>
      <c r="AC2730" s="90" t="s">
        <v>145</v>
      </c>
      <c r="AD2730" s="90" t="s">
        <v>87</v>
      </c>
      <c r="AE2730" s="90" t="s">
        <v>61</v>
      </c>
      <c r="AF2730" s="90" t="s">
        <v>61</v>
      </c>
      <c r="AG2730" s="90" t="s">
        <v>89</v>
      </c>
      <c r="AH2730" s="90" t="s">
        <v>89</v>
      </c>
      <c r="AI2730" s="90" t="s">
        <v>89</v>
      </c>
      <c r="AJ2730" s="90" t="s">
        <v>89</v>
      </c>
      <c r="AK2730" s="90" t="s">
        <v>89</v>
      </c>
      <c r="AL2730" s="90" t="s">
        <v>89</v>
      </c>
      <c r="AM2730" s="90" t="s">
        <v>89</v>
      </c>
      <c r="AN2730" s="90" t="s">
        <v>89</v>
      </c>
      <c r="AO2730" s="90" t="s">
        <v>89</v>
      </c>
      <c r="AP2730" s="90" t="s">
        <v>89</v>
      </c>
      <c r="AQ2730" s="90" t="s">
        <v>90</v>
      </c>
      <c r="AR2730" s="90" t="s">
        <v>90</v>
      </c>
      <c r="AS2730" s="90" t="s">
        <v>91</v>
      </c>
      <c r="AT2730" s="90" t="s">
        <v>92</v>
      </c>
      <c r="AU2730" s="90" t="s">
        <v>92</v>
      </c>
      <c r="AV2730" s="90" t="s">
        <v>93</v>
      </c>
      <c r="AW2730" s="90" t="s">
        <v>5867</v>
      </c>
      <c r="AX2730" s="90" t="s">
        <v>24861</v>
      </c>
      <c r="AY2730" s="90" t="s">
        <v>5869</v>
      </c>
      <c r="AZ2730" s="90" t="s">
        <v>24861</v>
      </c>
      <c r="BA2730" s="90" t="s">
        <v>97</v>
      </c>
      <c r="BB2730" s="90" t="s">
        <v>24862</v>
      </c>
      <c r="BC2730" s="90" t="s">
        <v>99</v>
      </c>
      <c r="BD2730" s="90" t="s">
        <v>150</v>
      </c>
      <c r="BE2730" s="90" t="s">
        <v>61</v>
      </c>
      <c r="BF2730" s="90" t="s">
        <v>380</v>
      </c>
      <c r="BG2730" s="90" t="s">
        <v>101</v>
      </c>
    </row>
    <row r="2731" s="85" customFormat="1" ht="19" customHeight="1" spans="1:59">
      <c r="A2731" s="90" t="s">
        <v>1774</v>
      </c>
      <c r="B2731" s="90" t="s">
        <v>1775</v>
      </c>
      <c r="C2731" s="90" t="s">
        <v>3077</v>
      </c>
      <c r="D2731" s="90" t="s">
        <v>3078</v>
      </c>
      <c r="E2731" s="90" t="s">
        <v>3735</v>
      </c>
      <c r="F2731" s="90" t="s">
        <v>3367</v>
      </c>
      <c r="G2731" s="90" t="s">
        <v>3367</v>
      </c>
      <c r="H2731" s="90" t="s">
        <v>109</v>
      </c>
      <c r="I2731" s="90" t="s">
        <v>24863</v>
      </c>
      <c r="J2731" s="90" t="s">
        <v>24864</v>
      </c>
      <c r="K2731" s="90" t="s">
        <v>24865</v>
      </c>
      <c r="L2731" s="90" t="s">
        <v>73</v>
      </c>
      <c r="M2731" s="90" t="s">
        <v>823</v>
      </c>
      <c r="N2731" s="90" t="s">
        <v>2967</v>
      </c>
      <c r="O2731" s="90" t="s">
        <v>115</v>
      </c>
      <c r="P2731" s="90" t="s">
        <v>116</v>
      </c>
      <c r="Q2731" s="90" t="s">
        <v>117</v>
      </c>
      <c r="R2731" s="90" t="s">
        <v>116</v>
      </c>
      <c r="S2731" s="90" t="s">
        <v>24866</v>
      </c>
      <c r="T2731" s="90" t="s">
        <v>380</v>
      </c>
      <c r="U2731" s="15">
        <v>0</v>
      </c>
      <c r="V2731" s="15">
        <v>8741</v>
      </c>
      <c r="W2731" s="15">
        <v>4500</v>
      </c>
      <c r="X2731" s="15">
        <v>4500</v>
      </c>
      <c r="Y2731" s="90" t="s">
        <v>82</v>
      </c>
      <c r="Z2731" s="90" t="s">
        <v>83</v>
      </c>
      <c r="AA2731" s="90" t="s">
        <v>84</v>
      </c>
      <c r="AB2731" s="90" t="s">
        <v>3741</v>
      </c>
      <c r="AC2731" s="90" t="s">
        <v>359</v>
      </c>
      <c r="AD2731" s="90" t="s">
        <v>87</v>
      </c>
      <c r="AE2731" s="90" t="s">
        <v>61</v>
      </c>
      <c r="AF2731" s="90" t="s">
        <v>61</v>
      </c>
      <c r="AG2731" s="90" t="s">
        <v>89</v>
      </c>
      <c r="AH2731" s="90" t="s">
        <v>89</v>
      </c>
      <c r="AI2731" s="90" t="s">
        <v>89</v>
      </c>
      <c r="AJ2731" s="90" t="s">
        <v>89</v>
      </c>
      <c r="AK2731" s="90" t="s">
        <v>89</v>
      </c>
      <c r="AL2731" s="90" t="s">
        <v>89</v>
      </c>
      <c r="AM2731" s="90" t="s">
        <v>89</v>
      </c>
      <c r="AN2731" s="90" t="s">
        <v>89</v>
      </c>
      <c r="AO2731" s="90" t="s">
        <v>89</v>
      </c>
      <c r="AP2731" s="90" t="s">
        <v>89</v>
      </c>
      <c r="AQ2731" s="90" t="s">
        <v>90</v>
      </c>
      <c r="AR2731" s="90" t="s">
        <v>90</v>
      </c>
      <c r="AS2731" s="90" t="s">
        <v>91</v>
      </c>
      <c r="AT2731" s="90" t="s">
        <v>92</v>
      </c>
      <c r="AU2731" s="90" t="s">
        <v>92</v>
      </c>
      <c r="AV2731" s="90" t="s">
        <v>93</v>
      </c>
      <c r="AW2731" s="90" t="s">
        <v>3742</v>
      </c>
      <c r="AX2731" s="90" t="s">
        <v>24867</v>
      </c>
      <c r="AY2731" s="90" t="s">
        <v>3744</v>
      </c>
      <c r="AZ2731" s="90" t="s">
        <v>24867</v>
      </c>
      <c r="BA2731" s="90" t="s">
        <v>97</v>
      </c>
      <c r="BB2731" s="90" t="s">
        <v>24868</v>
      </c>
      <c r="BC2731" s="90" t="s">
        <v>99</v>
      </c>
      <c r="BD2731" s="90" t="s">
        <v>100</v>
      </c>
      <c r="BE2731" s="90" t="s">
        <v>61</v>
      </c>
      <c r="BF2731" s="90" t="s">
        <v>380</v>
      </c>
      <c r="BG2731" s="90" t="s">
        <v>101</v>
      </c>
    </row>
    <row r="2732" s="85" customFormat="1" ht="19" customHeight="1" spans="1:59">
      <c r="A2732" s="90" t="s">
        <v>62</v>
      </c>
      <c r="B2732" s="90" t="s">
        <v>63</v>
      </c>
      <c r="C2732" s="90" t="s">
        <v>8489</v>
      </c>
      <c r="D2732" s="90" t="s">
        <v>8490</v>
      </c>
      <c r="E2732" s="90" t="s">
        <v>13866</v>
      </c>
      <c r="F2732" s="90" t="s">
        <v>8492</v>
      </c>
      <c r="G2732" s="90" t="s">
        <v>990</v>
      </c>
      <c r="H2732" s="90" t="s">
        <v>109</v>
      </c>
      <c r="I2732" s="90" t="s">
        <v>24869</v>
      </c>
      <c r="J2732" s="90" t="s">
        <v>24870</v>
      </c>
      <c r="K2732" s="90" t="s">
        <v>24871</v>
      </c>
      <c r="L2732" s="90" t="s">
        <v>73</v>
      </c>
      <c r="M2732" s="90" t="s">
        <v>508</v>
      </c>
      <c r="N2732" s="90" t="s">
        <v>880</v>
      </c>
      <c r="O2732" s="90" t="s">
        <v>204</v>
      </c>
      <c r="P2732" s="90" t="s">
        <v>205</v>
      </c>
      <c r="Q2732" s="90" t="s">
        <v>21332</v>
      </c>
      <c r="R2732" s="90" t="s">
        <v>21333</v>
      </c>
      <c r="S2732" s="90" t="s">
        <v>24872</v>
      </c>
      <c r="T2732" s="90" t="s">
        <v>380</v>
      </c>
      <c r="U2732" s="15">
        <v>0</v>
      </c>
      <c r="V2732" s="15">
        <v>13173</v>
      </c>
      <c r="W2732" s="15">
        <v>10000</v>
      </c>
      <c r="X2732" s="15">
        <v>7000</v>
      </c>
      <c r="Y2732" s="90" t="s">
        <v>82</v>
      </c>
      <c r="Z2732" s="90" t="s">
        <v>83</v>
      </c>
      <c r="AA2732" s="90" t="s">
        <v>84</v>
      </c>
      <c r="AB2732" s="90" t="s">
        <v>13872</v>
      </c>
      <c r="AC2732" s="90" t="s">
        <v>145</v>
      </c>
      <c r="AD2732" s="90" t="s">
        <v>87</v>
      </c>
      <c r="AE2732" s="90" t="s">
        <v>61</v>
      </c>
      <c r="AF2732" s="90" t="s">
        <v>61</v>
      </c>
      <c r="AG2732" s="90" t="s">
        <v>89</v>
      </c>
      <c r="AH2732" s="90" t="s">
        <v>89</v>
      </c>
      <c r="AI2732" s="90" t="s">
        <v>88</v>
      </c>
      <c r="AJ2732" s="90" t="s">
        <v>88</v>
      </c>
      <c r="AK2732" s="90" t="s">
        <v>89</v>
      </c>
      <c r="AL2732" s="90" t="s">
        <v>88</v>
      </c>
      <c r="AM2732" s="90" t="s">
        <v>89</v>
      </c>
      <c r="AN2732" s="90" t="s">
        <v>88</v>
      </c>
      <c r="AO2732" s="90" t="s">
        <v>88</v>
      </c>
      <c r="AP2732" s="90" t="s">
        <v>89</v>
      </c>
      <c r="AQ2732" s="90" t="s">
        <v>90</v>
      </c>
      <c r="AR2732" s="90" t="s">
        <v>90</v>
      </c>
      <c r="AS2732" s="90" t="s">
        <v>91</v>
      </c>
      <c r="AT2732" s="90" t="s">
        <v>92</v>
      </c>
      <c r="AU2732" s="90" t="s">
        <v>92</v>
      </c>
      <c r="AV2732" s="90" t="s">
        <v>93</v>
      </c>
      <c r="AW2732" s="90" t="s">
        <v>13873</v>
      </c>
      <c r="AX2732" s="90" t="s">
        <v>24873</v>
      </c>
      <c r="AY2732" s="90" t="s">
        <v>13875</v>
      </c>
      <c r="AZ2732" s="90" t="s">
        <v>24873</v>
      </c>
      <c r="BA2732" s="90" t="s">
        <v>97</v>
      </c>
      <c r="BB2732" s="90" t="s">
        <v>24874</v>
      </c>
      <c r="BC2732" s="90" t="s">
        <v>99</v>
      </c>
      <c r="BD2732" s="90" t="s">
        <v>100</v>
      </c>
      <c r="BE2732" s="90" t="s">
        <v>61</v>
      </c>
      <c r="BF2732" s="90" t="s">
        <v>380</v>
      </c>
      <c r="BG2732" s="90" t="s">
        <v>101</v>
      </c>
    </row>
    <row r="2733" s="85" customFormat="1" ht="19" customHeight="1" spans="1:59">
      <c r="A2733" s="90" t="s">
        <v>2742</v>
      </c>
      <c r="B2733" s="90" t="s">
        <v>2743</v>
      </c>
      <c r="C2733" s="90" t="s">
        <v>8771</v>
      </c>
      <c r="D2733" s="90" t="s">
        <v>8772</v>
      </c>
      <c r="E2733" s="90" t="s">
        <v>8773</v>
      </c>
      <c r="F2733" s="90" t="s">
        <v>9923</v>
      </c>
      <c r="G2733" s="90" t="s">
        <v>9923</v>
      </c>
      <c r="H2733" s="90" t="s">
        <v>1571</v>
      </c>
      <c r="I2733" s="90" t="s">
        <v>24875</v>
      </c>
      <c r="J2733" s="90" t="s">
        <v>24876</v>
      </c>
      <c r="K2733" s="90" t="s">
        <v>24877</v>
      </c>
      <c r="L2733" s="90" t="s">
        <v>73</v>
      </c>
      <c r="M2733" s="90" t="s">
        <v>3716</v>
      </c>
      <c r="N2733" s="90" t="s">
        <v>203</v>
      </c>
      <c r="O2733" s="90" t="s">
        <v>949</v>
      </c>
      <c r="P2733" s="90" t="s">
        <v>950</v>
      </c>
      <c r="Q2733" s="90" t="s">
        <v>257</v>
      </c>
      <c r="R2733" s="90" t="s">
        <v>951</v>
      </c>
      <c r="S2733" s="90" t="s">
        <v>24878</v>
      </c>
      <c r="T2733" s="90" t="s">
        <v>119</v>
      </c>
      <c r="U2733" s="15">
        <v>0</v>
      </c>
      <c r="V2733" s="15">
        <v>158545</v>
      </c>
      <c r="W2733" s="15">
        <v>100000</v>
      </c>
      <c r="X2733" s="15">
        <v>51000</v>
      </c>
      <c r="Y2733" s="90" t="s">
        <v>143</v>
      </c>
      <c r="Z2733" s="90" t="s">
        <v>83</v>
      </c>
      <c r="AA2733" s="90" t="s">
        <v>84</v>
      </c>
      <c r="AB2733" s="90" t="s">
        <v>4241</v>
      </c>
      <c r="AC2733" s="90" t="s">
        <v>145</v>
      </c>
      <c r="AD2733" s="90" t="s">
        <v>87</v>
      </c>
      <c r="AE2733" s="90" t="s">
        <v>61</v>
      </c>
      <c r="AF2733" s="90" t="s">
        <v>61</v>
      </c>
      <c r="AG2733" s="90" t="s">
        <v>89</v>
      </c>
      <c r="AH2733" s="90" t="s">
        <v>89</v>
      </c>
      <c r="AI2733" s="90" t="s">
        <v>89</v>
      </c>
      <c r="AJ2733" s="90" t="s">
        <v>89</v>
      </c>
      <c r="AK2733" s="90" t="s">
        <v>89</v>
      </c>
      <c r="AL2733" s="90" t="s">
        <v>89</v>
      </c>
      <c r="AM2733" s="90" t="s">
        <v>89</v>
      </c>
      <c r="AN2733" s="90" t="s">
        <v>89</v>
      </c>
      <c r="AO2733" s="90" t="s">
        <v>89</v>
      </c>
      <c r="AP2733" s="90" t="s">
        <v>89</v>
      </c>
      <c r="AQ2733" s="90" t="s">
        <v>90</v>
      </c>
      <c r="AR2733" s="90" t="s">
        <v>90</v>
      </c>
      <c r="AS2733" s="90" t="s">
        <v>91</v>
      </c>
      <c r="AT2733" s="90" t="s">
        <v>92</v>
      </c>
      <c r="AU2733" s="90" t="s">
        <v>92</v>
      </c>
      <c r="AV2733" s="90" t="s">
        <v>93</v>
      </c>
      <c r="AW2733" s="90" t="s">
        <v>8778</v>
      </c>
      <c r="AX2733" s="90" t="s">
        <v>24879</v>
      </c>
      <c r="AY2733" s="90" t="s">
        <v>8780</v>
      </c>
      <c r="AZ2733" s="90" t="s">
        <v>24879</v>
      </c>
      <c r="BA2733" s="90" t="s">
        <v>215</v>
      </c>
      <c r="BB2733" s="90" t="s">
        <v>24880</v>
      </c>
      <c r="BC2733" s="90" t="s">
        <v>99</v>
      </c>
      <c r="BD2733" s="90" t="s">
        <v>150</v>
      </c>
      <c r="BE2733" s="90" t="s">
        <v>61</v>
      </c>
      <c r="BF2733" s="90" t="s">
        <v>119</v>
      </c>
      <c r="BG2733" s="90" t="s">
        <v>101</v>
      </c>
    </row>
    <row r="2734" s="85" customFormat="1" ht="19" customHeight="1" spans="1:59">
      <c r="A2734" s="90" t="s">
        <v>226</v>
      </c>
      <c r="B2734" s="90" t="s">
        <v>227</v>
      </c>
      <c r="C2734" s="90" t="s">
        <v>5591</v>
      </c>
      <c r="D2734" s="90" t="s">
        <v>5592</v>
      </c>
      <c r="E2734" s="90" t="s">
        <v>24881</v>
      </c>
      <c r="F2734" s="90" t="s">
        <v>24882</v>
      </c>
      <c r="G2734" s="90" t="s">
        <v>12457</v>
      </c>
      <c r="H2734" s="90" t="s">
        <v>2291</v>
      </c>
      <c r="I2734" s="90" t="s">
        <v>24883</v>
      </c>
      <c r="J2734" s="90" t="s">
        <v>24884</v>
      </c>
      <c r="K2734" s="90" t="s">
        <v>24885</v>
      </c>
      <c r="L2734" s="90" t="s">
        <v>73</v>
      </c>
      <c r="M2734" s="90" t="s">
        <v>24886</v>
      </c>
      <c r="N2734" s="90" t="s">
        <v>203</v>
      </c>
      <c r="O2734" s="90" t="s">
        <v>2295</v>
      </c>
      <c r="P2734" s="90" t="s">
        <v>2296</v>
      </c>
      <c r="Q2734" s="90" t="s">
        <v>431</v>
      </c>
      <c r="R2734" s="90" t="s">
        <v>2296</v>
      </c>
      <c r="S2734" s="90" t="s">
        <v>24887</v>
      </c>
      <c r="T2734" s="90" t="s">
        <v>209</v>
      </c>
      <c r="U2734" s="15">
        <v>0</v>
      </c>
      <c r="V2734" s="15">
        <v>36000</v>
      </c>
      <c r="W2734" s="15">
        <v>17600</v>
      </c>
      <c r="X2734" s="15">
        <v>7600</v>
      </c>
      <c r="Y2734" s="90" t="s">
        <v>143</v>
      </c>
      <c r="Z2734" s="90" t="s">
        <v>83</v>
      </c>
      <c r="AA2734" s="90" t="s">
        <v>84</v>
      </c>
      <c r="AB2734" s="90" t="s">
        <v>24888</v>
      </c>
      <c r="AC2734" s="90" t="s">
        <v>211</v>
      </c>
      <c r="AD2734" s="90" t="s">
        <v>87</v>
      </c>
      <c r="AE2734" s="90" t="s">
        <v>61</v>
      </c>
      <c r="AF2734" s="90" t="s">
        <v>61</v>
      </c>
      <c r="AG2734" s="90" t="s">
        <v>89</v>
      </c>
      <c r="AH2734" s="90" t="s">
        <v>89</v>
      </c>
      <c r="AI2734" s="90" t="s">
        <v>89</v>
      </c>
      <c r="AJ2734" s="90" t="s">
        <v>89</v>
      </c>
      <c r="AK2734" s="90" t="s">
        <v>89</v>
      </c>
      <c r="AL2734" s="90" t="s">
        <v>89</v>
      </c>
      <c r="AM2734" s="90" t="s">
        <v>89</v>
      </c>
      <c r="AN2734" s="90" t="s">
        <v>89</v>
      </c>
      <c r="AO2734" s="90" t="s">
        <v>89</v>
      </c>
      <c r="AP2734" s="90" t="s">
        <v>89</v>
      </c>
      <c r="AQ2734" s="90" t="s">
        <v>90</v>
      </c>
      <c r="AR2734" s="90" t="s">
        <v>90</v>
      </c>
      <c r="AS2734" s="90" t="s">
        <v>91</v>
      </c>
      <c r="AT2734" s="90" t="s">
        <v>92</v>
      </c>
      <c r="AU2734" s="90" t="s">
        <v>92</v>
      </c>
      <c r="AV2734" s="90" t="s">
        <v>93</v>
      </c>
      <c r="AW2734" s="90" t="s">
        <v>24889</v>
      </c>
      <c r="AX2734" s="90" t="s">
        <v>24890</v>
      </c>
      <c r="AY2734" s="90" t="s">
        <v>24891</v>
      </c>
      <c r="AZ2734" s="90" t="s">
        <v>24890</v>
      </c>
      <c r="BA2734" s="90" t="s">
        <v>215</v>
      </c>
      <c r="BB2734" s="90" t="s">
        <v>24892</v>
      </c>
      <c r="BC2734" s="90" t="s">
        <v>99</v>
      </c>
      <c r="BD2734" s="90" t="s">
        <v>150</v>
      </c>
      <c r="BE2734" s="90" t="s">
        <v>61</v>
      </c>
      <c r="BF2734" s="90" t="s">
        <v>209</v>
      </c>
      <c r="BG2734" s="90" t="s">
        <v>101</v>
      </c>
    </row>
    <row r="2735" s="85" customFormat="1" ht="19" customHeight="1" spans="1:59">
      <c r="A2735" s="90" t="s">
        <v>516</v>
      </c>
      <c r="B2735" s="90" t="s">
        <v>517</v>
      </c>
      <c r="C2735" s="90" t="s">
        <v>1402</v>
      </c>
      <c r="D2735" s="90" t="s">
        <v>1403</v>
      </c>
      <c r="E2735" s="90" t="s">
        <v>23870</v>
      </c>
      <c r="F2735" s="90" t="s">
        <v>2847</v>
      </c>
      <c r="G2735" s="90" t="s">
        <v>522</v>
      </c>
      <c r="H2735" s="90" t="s">
        <v>109</v>
      </c>
      <c r="I2735" s="90" t="s">
        <v>24893</v>
      </c>
      <c r="J2735" s="90" t="s">
        <v>24894</v>
      </c>
      <c r="K2735" s="90" t="s">
        <v>24895</v>
      </c>
      <c r="L2735" s="90" t="s">
        <v>73</v>
      </c>
      <c r="M2735" s="90" t="s">
        <v>74</v>
      </c>
      <c r="N2735" s="90" t="s">
        <v>1752</v>
      </c>
      <c r="O2735" s="90" t="s">
        <v>186</v>
      </c>
      <c r="P2735" s="90" t="s">
        <v>187</v>
      </c>
      <c r="Q2735" s="90" t="s">
        <v>188</v>
      </c>
      <c r="R2735" s="90" t="s">
        <v>187</v>
      </c>
      <c r="S2735" s="90" t="s">
        <v>24896</v>
      </c>
      <c r="T2735" s="90" t="s">
        <v>119</v>
      </c>
      <c r="U2735" s="15">
        <v>0</v>
      </c>
      <c r="V2735" s="15">
        <v>50000</v>
      </c>
      <c r="W2735" s="15">
        <v>25000</v>
      </c>
      <c r="X2735" s="15">
        <v>8000</v>
      </c>
      <c r="Y2735" s="90" t="s">
        <v>82</v>
      </c>
      <c r="Z2735" s="90" t="s">
        <v>83</v>
      </c>
      <c r="AA2735" s="90" t="s">
        <v>84</v>
      </c>
      <c r="AB2735" s="90" t="s">
        <v>23875</v>
      </c>
      <c r="AC2735" s="90" t="s">
        <v>145</v>
      </c>
      <c r="AD2735" s="90" t="s">
        <v>87</v>
      </c>
      <c r="AE2735" s="90" t="s">
        <v>61</v>
      </c>
      <c r="AF2735" s="90" t="s">
        <v>61</v>
      </c>
      <c r="AG2735" s="90" t="s">
        <v>89</v>
      </c>
      <c r="AH2735" s="90" t="s">
        <v>89</v>
      </c>
      <c r="AI2735" s="90" t="s">
        <v>89</v>
      </c>
      <c r="AJ2735" s="90" t="s">
        <v>89</v>
      </c>
      <c r="AK2735" s="90" t="s">
        <v>89</v>
      </c>
      <c r="AL2735" s="90" t="s">
        <v>89</v>
      </c>
      <c r="AM2735" s="90" t="s">
        <v>89</v>
      </c>
      <c r="AN2735" s="90" t="s">
        <v>89</v>
      </c>
      <c r="AO2735" s="90" t="s">
        <v>89</v>
      </c>
      <c r="AP2735" s="90" t="s">
        <v>89</v>
      </c>
      <c r="AQ2735" s="90" t="s">
        <v>90</v>
      </c>
      <c r="AR2735" s="90" t="s">
        <v>90</v>
      </c>
      <c r="AS2735" s="90" t="s">
        <v>91</v>
      </c>
      <c r="AT2735" s="90" t="s">
        <v>92</v>
      </c>
      <c r="AU2735" s="90" t="s">
        <v>92</v>
      </c>
      <c r="AV2735" s="90" t="s">
        <v>93</v>
      </c>
      <c r="AW2735" s="90" t="s">
        <v>23876</v>
      </c>
      <c r="AX2735" s="90" t="s">
        <v>24897</v>
      </c>
      <c r="AY2735" s="90" t="s">
        <v>23878</v>
      </c>
      <c r="AZ2735" s="90" t="s">
        <v>24897</v>
      </c>
      <c r="BA2735" s="90" t="s">
        <v>97</v>
      </c>
      <c r="BB2735" s="90" t="s">
        <v>24898</v>
      </c>
      <c r="BC2735" s="90" t="s">
        <v>99</v>
      </c>
      <c r="BD2735" s="90" t="s">
        <v>100</v>
      </c>
      <c r="BE2735" s="90" t="s">
        <v>61</v>
      </c>
      <c r="BF2735" s="90" t="s">
        <v>119</v>
      </c>
      <c r="BG2735" s="90" t="s">
        <v>101</v>
      </c>
    </row>
    <row r="2736" s="85" customFormat="1" ht="19" customHeight="1" spans="1:59">
      <c r="A2736" s="90" t="s">
        <v>516</v>
      </c>
      <c r="B2736" s="90" t="s">
        <v>517</v>
      </c>
      <c r="C2736" s="90" t="s">
        <v>681</v>
      </c>
      <c r="D2736" s="90" t="s">
        <v>682</v>
      </c>
      <c r="E2736" s="90" t="s">
        <v>24899</v>
      </c>
      <c r="F2736" s="90" t="s">
        <v>522</v>
      </c>
      <c r="G2736" s="90" t="s">
        <v>522</v>
      </c>
      <c r="H2736" s="90" t="s">
        <v>109</v>
      </c>
      <c r="I2736" s="90" t="s">
        <v>24900</v>
      </c>
      <c r="J2736" s="90" t="s">
        <v>24901</v>
      </c>
      <c r="K2736" s="90" t="s">
        <v>24902</v>
      </c>
      <c r="L2736" s="90" t="s">
        <v>73</v>
      </c>
      <c r="M2736" s="90" t="s">
        <v>508</v>
      </c>
      <c r="N2736" s="90" t="s">
        <v>114</v>
      </c>
      <c r="O2736" s="90" t="s">
        <v>221</v>
      </c>
      <c r="P2736" s="90" t="s">
        <v>222</v>
      </c>
      <c r="Q2736" s="90" t="s">
        <v>206</v>
      </c>
      <c r="R2736" s="90" t="s">
        <v>207</v>
      </c>
      <c r="S2736" s="90" t="s">
        <v>24903</v>
      </c>
      <c r="T2736" s="90" t="s">
        <v>380</v>
      </c>
      <c r="U2736" s="15">
        <v>0</v>
      </c>
      <c r="V2736" s="15">
        <v>42989</v>
      </c>
      <c r="W2736" s="15">
        <v>22000</v>
      </c>
      <c r="X2736" s="15">
        <v>11000</v>
      </c>
      <c r="Y2736" s="90" t="s">
        <v>82</v>
      </c>
      <c r="Z2736" s="90" t="s">
        <v>83</v>
      </c>
      <c r="AA2736" s="90" t="s">
        <v>84</v>
      </c>
      <c r="AB2736" s="90" t="s">
        <v>24904</v>
      </c>
      <c r="AC2736" s="90" t="s">
        <v>145</v>
      </c>
      <c r="AD2736" s="90" t="s">
        <v>87</v>
      </c>
      <c r="AE2736" s="90" t="s">
        <v>61</v>
      </c>
      <c r="AF2736" s="90" t="s">
        <v>61</v>
      </c>
      <c r="AG2736" s="90" t="s">
        <v>89</v>
      </c>
      <c r="AH2736" s="90" t="s">
        <v>89</v>
      </c>
      <c r="AI2736" s="90" t="s">
        <v>89</v>
      </c>
      <c r="AJ2736" s="90" t="s">
        <v>89</v>
      </c>
      <c r="AK2736" s="90" t="s">
        <v>89</v>
      </c>
      <c r="AL2736" s="90" t="s">
        <v>89</v>
      </c>
      <c r="AM2736" s="90" t="s">
        <v>89</v>
      </c>
      <c r="AN2736" s="90" t="s">
        <v>89</v>
      </c>
      <c r="AO2736" s="90" t="s">
        <v>89</v>
      </c>
      <c r="AP2736" s="90" t="s">
        <v>89</v>
      </c>
      <c r="AQ2736" s="90" t="s">
        <v>90</v>
      </c>
      <c r="AR2736" s="90" t="s">
        <v>90</v>
      </c>
      <c r="AS2736" s="90" t="s">
        <v>91</v>
      </c>
      <c r="AT2736" s="90" t="s">
        <v>92</v>
      </c>
      <c r="AU2736" s="90" t="s">
        <v>92</v>
      </c>
      <c r="AV2736" s="90" t="s">
        <v>93</v>
      </c>
      <c r="AW2736" s="90" t="s">
        <v>24905</v>
      </c>
      <c r="AX2736" s="90" t="s">
        <v>24906</v>
      </c>
      <c r="AY2736" s="90" t="s">
        <v>24907</v>
      </c>
      <c r="AZ2736" s="90" t="s">
        <v>24906</v>
      </c>
      <c r="BA2736" s="90" t="s">
        <v>97</v>
      </c>
      <c r="BB2736" s="90" t="s">
        <v>24908</v>
      </c>
      <c r="BC2736" s="90" t="s">
        <v>99</v>
      </c>
      <c r="BD2736" s="90" t="s">
        <v>100</v>
      </c>
      <c r="BE2736" s="90" t="s">
        <v>61</v>
      </c>
      <c r="BF2736" s="90" t="s">
        <v>380</v>
      </c>
      <c r="BG2736" s="90" t="s">
        <v>101</v>
      </c>
    </row>
    <row r="2737" s="85" customFormat="1" ht="19" customHeight="1" spans="1:59">
      <c r="A2737" s="90" t="s">
        <v>267</v>
      </c>
      <c r="B2737" s="90" t="s">
        <v>268</v>
      </c>
      <c r="C2737" s="90" t="s">
        <v>13205</v>
      </c>
      <c r="D2737" s="90" t="s">
        <v>13206</v>
      </c>
      <c r="E2737" s="90" t="s">
        <v>19278</v>
      </c>
      <c r="F2737" s="90" t="s">
        <v>19279</v>
      </c>
      <c r="G2737" s="90" t="s">
        <v>287</v>
      </c>
      <c r="H2737" s="90" t="s">
        <v>109</v>
      </c>
      <c r="I2737" s="90" t="s">
        <v>24909</v>
      </c>
      <c r="J2737" s="90" t="s">
        <v>24910</v>
      </c>
      <c r="K2737" s="90" t="s">
        <v>24911</v>
      </c>
      <c r="L2737" s="90" t="s">
        <v>73</v>
      </c>
      <c r="M2737" s="90" t="s">
        <v>13067</v>
      </c>
      <c r="N2737" s="90" t="s">
        <v>397</v>
      </c>
      <c r="O2737" s="90" t="s">
        <v>115</v>
      </c>
      <c r="P2737" s="90" t="s">
        <v>116</v>
      </c>
      <c r="Q2737" s="90" t="s">
        <v>117</v>
      </c>
      <c r="R2737" s="90" t="s">
        <v>116</v>
      </c>
      <c r="S2737" s="90" t="s">
        <v>24912</v>
      </c>
      <c r="T2737" s="90" t="s">
        <v>119</v>
      </c>
      <c r="U2737" s="15">
        <v>0</v>
      </c>
      <c r="V2737" s="15">
        <v>32573</v>
      </c>
      <c r="W2737" s="15">
        <v>26000</v>
      </c>
      <c r="X2737" s="15">
        <v>5000</v>
      </c>
      <c r="Y2737" s="90" t="s">
        <v>143</v>
      </c>
      <c r="Z2737" s="90" t="s">
        <v>83</v>
      </c>
      <c r="AA2737" s="90" t="s">
        <v>84</v>
      </c>
      <c r="AB2737" s="90" t="s">
        <v>3213</v>
      </c>
      <c r="AC2737" s="90" t="s">
        <v>211</v>
      </c>
      <c r="AD2737" s="90" t="s">
        <v>87</v>
      </c>
      <c r="AE2737" s="90" t="s">
        <v>61</v>
      </c>
      <c r="AF2737" s="90" t="s">
        <v>61</v>
      </c>
      <c r="AG2737" s="90" t="s">
        <v>89</v>
      </c>
      <c r="AH2737" s="90" t="s">
        <v>89</v>
      </c>
      <c r="AI2737" s="90" t="s">
        <v>89</v>
      </c>
      <c r="AJ2737" s="90" t="s">
        <v>89</v>
      </c>
      <c r="AK2737" s="90" t="s">
        <v>89</v>
      </c>
      <c r="AL2737" s="90" t="s">
        <v>89</v>
      </c>
      <c r="AM2737" s="90" t="s">
        <v>89</v>
      </c>
      <c r="AN2737" s="90" t="s">
        <v>89</v>
      </c>
      <c r="AO2737" s="90" t="s">
        <v>89</v>
      </c>
      <c r="AP2737" s="90" t="s">
        <v>89</v>
      </c>
      <c r="AQ2737" s="90" t="s">
        <v>90</v>
      </c>
      <c r="AR2737" s="90" t="s">
        <v>90</v>
      </c>
      <c r="AS2737" s="90" t="s">
        <v>91</v>
      </c>
      <c r="AT2737" s="90" t="s">
        <v>92</v>
      </c>
      <c r="AU2737" s="90" t="s">
        <v>92</v>
      </c>
      <c r="AV2737" s="90" t="s">
        <v>93</v>
      </c>
      <c r="AW2737" s="90" t="s">
        <v>19285</v>
      </c>
      <c r="AX2737" s="90" t="s">
        <v>24913</v>
      </c>
      <c r="AY2737" s="90" t="s">
        <v>19287</v>
      </c>
      <c r="AZ2737" s="90" t="s">
        <v>24913</v>
      </c>
      <c r="BA2737" s="90" t="s">
        <v>97</v>
      </c>
      <c r="BB2737" s="90" t="s">
        <v>24914</v>
      </c>
      <c r="BC2737" s="90" t="s">
        <v>99</v>
      </c>
      <c r="BD2737" s="90" t="s">
        <v>150</v>
      </c>
      <c r="BE2737" s="90" t="s">
        <v>61</v>
      </c>
      <c r="BF2737" s="90" t="s">
        <v>119</v>
      </c>
      <c r="BG2737" s="90" t="s">
        <v>101</v>
      </c>
    </row>
    <row r="2738" s="85" customFormat="1" ht="19" customHeight="1" spans="1:59">
      <c r="A2738" s="90" t="s">
        <v>582</v>
      </c>
      <c r="B2738" s="90" t="s">
        <v>583</v>
      </c>
      <c r="C2738" s="90" t="s">
        <v>584</v>
      </c>
      <c r="D2738" s="90" t="s">
        <v>585</v>
      </c>
      <c r="E2738" s="90" t="s">
        <v>24915</v>
      </c>
      <c r="F2738" s="90" t="s">
        <v>1174</v>
      </c>
      <c r="G2738" s="90" t="s">
        <v>1175</v>
      </c>
      <c r="H2738" s="90" t="s">
        <v>109</v>
      </c>
      <c r="I2738" s="90" t="s">
        <v>24916</v>
      </c>
      <c r="J2738" s="90" t="s">
        <v>24917</v>
      </c>
      <c r="K2738" s="90" t="s">
        <v>24918</v>
      </c>
      <c r="L2738" s="90" t="s">
        <v>73</v>
      </c>
      <c r="M2738" s="90" t="s">
        <v>74</v>
      </c>
      <c r="N2738" s="90" t="s">
        <v>3477</v>
      </c>
      <c r="O2738" s="90" t="s">
        <v>2058</v>
      </c>
      <c r="P2738" s="90" t="s">
        <v>2059</v>
      </c>
      <c r="Q2738" s="90" t="s">
        <v>7494</v>
      </c>
      <c r="R2738" s="90" t="s">
        <v>7495</v>
      </c>
      <c r="S2738" s="90" t="s">
        <v>24919</v>
      </c>
      <c r="T2738" s="90" t="s">
        <v>380</v>
      </c>
      <c r="U2738" s="15">
        <v>0</v>
      </c>
      <c r="V2738" s="15">
        <v>22700</v>
      </c>
      <c r="W2738" s="15">
        <v>15000</v>
      </c>
      <c r="X2738" s="15">
        <v>5000</v>
      </c>
      <c r="Y2738" s="90" t="s">
        <v>82</v>
      </c>
      <c r="Z2738" s="90" t="s">
        <v>83</v>
      </c>
      <c r="AA2738" s="90" t="s">
        <v>84</v>
      </c>
      <c r="AB2738" s="90" t="s">
        <v>24920</v>
      </c>
      <c r="AC2738" s="90" t="s">
        <v>211</v>
      </c>
      <c r="AD2738" s="90" t="s">
        <v>87</v>
      </c>
      <c r="AE2738" s="90" t="s">
        <v>61</v>
      </c>
      <c r="AF2738" s="90" t="s">
        <v>61</v>
      </c>
      <c r="AG2738" s="90" t="s">
        <v>89</v>
      </c>
      <c r="AH2738" s="90" t="s">
        <v>89</v>
      </c>
      <c r="AI2738" s="90" t="s">
        <v>89</v>
      </c>
      <c r="AJ2738" s="90" t="s">
        <v>88</v>
      </c>
      <c r="AK2738" s="90" t="s">
        <v>88</v>
      </c>
      <c r="AL2738" s="90" t="s">
        <v>88</v>
      </c>
      <c r="AM2738" s="90" t="s">
        <v>88</v>
      </c>
      <c r="AN2738" s="90" t="s">
        <v>88</v>
      </c>
      <c r="AO2738" s="90" t="s">
        <v>88</v>
      </c>
      <c r="AP2738" s="90" t="s">
        <v>89</v>
      </c>
      <c r="AQ2738" s="90" t="s">
        <v>90</v>
      </c>
      <c r="AR2738" s="90" t="s">
        <v>90</v>
      </c>
      <c r="AS2738" s="90" t="s">
        <v>91</v>
      </c>
      <c r="AT2738" s="90" t="s">
        <v>92</v>
      </c>
      <c r="AU2738" s="90" t="s">
        <v>92</v>
      </c>
      <c r="AV2738" s="90" t="s">
        <v>93</v>
      </c>
      <c r="AW2738" s="90" t="s">
        <v>24921</v>
      </c>
      <c r="AX2738" s="90" t="s">
        <v>24922</v>
      </c>
      <c r="AY2738" s="90" t="s">
        <v>24923</v>
      </c>
      <c r="AZ2738" s="90" t="s">
        <v>24922</v>
      </c>
      <c r="BA2738" s="90" t="s">
        <v>97</v>
      </c>
      <c r="BB2738" s="90" t="s">
        <v>24924</v>
      </c>
      <c r="BC2738" s="90" t="s">
        <v>99</v>
      </c>
      <c r="BD2738" s="90" t="s">
        <v>100</v>
      </c>
      <c r="BE2738" s="90" t="s">
        <v>61</v>
      </c>
      <c r="BF2738" s="90" t="s">
        <v>380</v>
      </c>
      <c r="BG2738" s="90" t="s">
        <v>101</v>
      </c>
    </row>
    <row r="2739" s="85" customFormat="1" ht="19" customHeight="1" spans="1:59">
      <c r="A2739" s="90" t="s">
        <v>387</v>
      </c>
      <c r="B2739" s="90" t="s">
        <v>388</v>
      </c>
      <c r="C2739" s="90" t="s">
        <v>3946</v>
      </c>
      <c r="D2739" s="90" t="s">
        <v>3947</v>
      </c>
      <c r="E2739" s="90" t="s">
        <v>23112</v>
      </c>
      <c r="F2739" s="90" t="s">
        <v>24925</v>
      </c>
      <c r="G2739" s="90" t="s">
        <v>4963</v>
      </c>
      <c r="H2739" s="90" t="s">
        <v>605</v>
      </c>
      <c r="I2739" s="90" t="s">
        <v>24926</v>
      </c>
      <c r="J2739" s="90" t="s">
        <v>24927</v>
      </c>
      <c r="K2739" s="90" t="s">
        <v>24928</v>
      </c>
      <c r="L2739" s="90" t="s">
        <v>73</v>
      </c>
      <c r="M2739" s="90" t="s">
        <v>3280</v>
      </c>
      <c r="N2739" s="90" t="s">
        <v>203</v>
      </c>
      <c r="O2739" s="90" t="s">
        <v>3557</v>
      </c>
      <c r="P2739" s="90" t="s">
        <v>3558</v>
      </c>
      <c r="Q2739" s="90" t="s">
        <v>612</v>
      </c>
      <c r="R2739" s="90" t="s">
        <v>613</v>
      </c>
      <c r="S2739" s="90" t="s">
        <v>24929</v>
      </c>
      <c r="T2739" s="90" t="s">
        <v>209</v>
      </c>
      <c r="U2739" s="15">
        <v>0</v>
      </c>
      <c r="V2739" s="15">
        <v>24000</v>
      </c>
      <c r="W2739" s="15">
        <v>19000</v>
      </c>
      <c r="X2739" s="15">
        <v>8000</v>
      </c>
      <c r="Y2739" s="90" t="s">
        <v>143</v>
      </c>
      <c r="Z2739" s="90" t="s">
        <v>83</v>
      </c>
      <c r="AA2739" s="90" t="s">
        <v>84</v>
      </c>
      <c r="AB2739" s="90" t="s">
        <v>23117</v>
      </c>
      <c r="AC2739" s="90" t="s">
        <v>211</v>
      </c>
      <c r="AD2739" s="90" t="s">
        <v>87</v>
      </c>
      <c r="AE2739" s="90" t="s">
        <v>61</v>
      </c>
      <c r="AF2739" s="90" t="s">
        <v>61</v>
      </c>
      <c r="AG2739" s="90" t="s">
        <v>89</v>
      </c>
      <c r="AH2739" s="90" t="s">
        <v>89</v>
      </c>
      <c r="AI2739" s="90" t="s">
        <v>89</v>
      </c>
      <c r="AJ2739" s="90" t="s">
        <v>89</v>
      </c>
      <c r="AK2739" s="90" t="s">
        <v>89</v>
      </c>
      <c r="AL2739" s="90" t="s">
        <v>89</v>
      </c>
      <c r="AM2739" s="90" t="s">
        <v>89</v>
      </c>
      <c r="AN2739" s="90" t="s">
        <v>89</v>
      </c>
      <c r="AO2739" s="90" t="s">
        <v>89</v>
      </c>
      <c r="AP2739" s="90" t="s">
        <v>89</v>
      </c>
      <c r="AQ2739" s="90" t="s">
        <v>90</v>
      </c>
      <c r="AR2739" s="90" t="s">
        <v>90</v>
      </c>
      <c r="AS2739" s="90" t="s">
        <v>91</v>
      </c>
      <c r="AT2739" s="90" t="s">
        <v>92</v>
      </c>
      <c r="AU2739" s="90" t="s">
        <v>92</v>
      </c>
      <c r="AV2739" s="90" t="s">
        <v>93</v>
      </c>
      <c r="AW2739" s="90" t="s">
        <v>23118</v>
      </c>
      <c r="AX2739" s="90" t="s">
        <v>24930</v>
      </c>
      <c r="AY2739" s="90" t="s">
        <v>23120</v>
      </c>
      <c r="AZ2739" s="90" t="s">
        <v>24930</v>
      </c>
      <c r="BA2739" s="90" t="s">
        <v>97</v>
      </c>
      <c r="BB2739" s="90" t="s">
        <v>24931</v>
      </c>
      <c r="BC2739" s="90" t="s">
        <v>99</v>
      </c>
      <c r="BD2739" s="90" t="s">
        <v>150</v>
      </c>
      <c r="BE2739" s="90" t="s">
        <v>61</v>
      </c>
      <c r="BF2739" s="90" t="s">
        <v>209</v>
      </c>
      <c r="BG2739" s="90" t="s">
        <v>101</v>
      </c>
    </row>
    <row r="2740" s="85" customFormat="1" ht="19" customHeight="1" spans="1:59">
      <c r="A2740" s="90" t="s">
        <v>646</v>
      </c>
      <c r="B2740" s="90" t="s">
        <v>647</v>
      </c>
      <c r="C2740" s="90" t="s">
        <v>2605</v>
      </c>
      <c r="D2740" s="90" t="s">
        <v>2606</v>
      </c>
      <c r="E2740" s="90" t="s">
        <v>24932</v>
      </c>
      <c r="F2740" s="90" t="s">
        <v>17335</v>
      </c>
      <c r="G2740" s="90" t="s">
        <v>3551</v>
      </c>
      <c r="H2740" s="90" t="s">
        <v>1130</v>
      </c>
      <c r="I2740" s="90" t="s">
        <v>24933</v>
      </c>
      <c r="J2740" s="90" t="s">
        <v>24934</v>
      </c>
      <c r="K2740" s="90" t="s">
        <v>24935</v>
      </c>
      <c r="L2740" s="90" t="s">
        <v>73</v>
      </c>
      <c r="M2740" s="90" t="s">
        <v>23535</v>
      </c>
      <c r="N2740" s="90" t="s">
        <v>24936</v>
      </c>
      <c r="O2740" s="90" t="s">
        <v>610</v>
      </c>
      <c r="P2740" s="90" t="s">
        <v>611</v>
      </c>
      <c r="Q2740" s="90" t="s">
        <v>612</v>
      </c>
      <c r="R2740" s="90" t="s">
        <v>613</v>
      </c>
      <c r="S2740" s="90" t="s">
        <v>24937</v>
      </c>
      <c r="T2740" s="90" t="s">
        <v>209</v>
      </c>
      <c r="U2740" s="15">
        <v>0</v>
      </c>
      <c r="V2740" s="15">
        <v>40000</v>
      </c>
      <c r="W2740" s="15">
        <v>32000</v>
      </c>
      <c r="X2740" s="15">
        <v>27000</v>
      </c>
      <c r="Y2740" s="90" t="s">
        <v>143</v>
      </c>
      <c r="Z2740" s="90" t="s">
        <v>83</v>
      </c>
      <c r="AA2740" s="90" t="s">
        <v>84</v>
      </c>
      <c r="AB2740" s="90" t="s">
        <v>24938</v>
      </c>
      <c r="AC2740" s="90" t="s">
        <v>211</v>
      </c>
      <c r="AD2740" s="90" t="s">
        <v>87</v>
      </c>
      <c r="AE2740" s="90" t="s">
        <v>61</v>
      </c>
      <c r="AF2740" s="90" t="s">
        <v>61</v>
      </c>
      <c r="AG2740" s="90" t="s">
        <v>89</v>
      </c>
      <c r="AH2740" s="90" t="s">
        <v>89</v>
      </c>
      <c r="AI2740" s="90" t="s">
        <v>89</v>
      </c>
      <c r="AJ2740" s="90" t="s">
        <v>89</v>
      </c>
      <c r="AK2740" s="90" t="s">
        <v>89</v>
      </c>
      <c r="AL2740" s="90" t="s">
        <v>89</v>
      </c>
      <c r="AM2740" s="90" t="s">
        <v>89</v>
      </c>
      <c r="AN2740" s="90" t="s">
        <v>89</v>
      </c>
      <c r="AO2740" s="90" t="s">
        <v>89</v>
      </c>
      <c r="AP2740" s="90" t="s">
        <v>89</v>
      </c>
      <c r="AQ2740" s="90" t="s">
        <v>90</v>
      </c>
      <c r="AR2740" s="90" t="s">
        <v>90</v>
      </c>
      <c r="AS2740" s="90" t="s">
        <v>91</v>
      </c>
      <c r="AT2740" s="90" t="s">
        <v>92</v>
      </c>
      <c r="AU2740" s="90" t="s">
        <v>92</v>
      </c>
      <c r="AV2740" s="90" t="s">
        <v>93</v>
      </c>
      <c r="AW2740" s="90" t="s">
        <v>24939</v>
      </c>
      <c r="AX2740" s="90" t="s">
        <v>24940</v>
      </c>
      <c r="AY2740" s="90" t="s">
        <v>24941</v>
      </c>
      <c r="AZ2740" s="90" t="s">
        <v>24940</v>
      </c>
      <c r="BA2740" s="90" t="s">
        <v>215</v>
      </c>
      <c r="BB2740" s="90" t="s">
        <v>24942</v>
      </c>
      <c r="BC2740" s="90" t="s">
        <v>99</v>
      </c>
      <c r="BD2740" s="90" t="s">
        <v>150</v>
      </c>
      <c r="BE2740" s="90" t="s">
        <v>61</v>
      </c>
      <c r="BF2740" s="90" t="s">
        <v>209</v>
      </c>
      <c r="BG2740" s="90" t="s">
        <v>101</v>
      </c>
    </row>
    <row r="2741" s="85" customFormat="1" ht="19" customHeight="1" spans="1:59">
      <c r="A2741" s="90" t="s">
        <v>1774</v>
      </c>
      <c r="B2741" s="90" t="s">
        <v>1775</v>
      </c>
      <c r="C2741" s="90" t="s">
        <v>9816</v>
      </c>
      <c r="D2741" s="90" t="s">
        <v>9817</v>
      </c>
      <c r="E2741" s="90" t="s">
        <v>9818</v>
      </c>
      <c r="F2741" s="90" t="s">
        <v>24943</v>
      </c>
      <c r="G2741" s="90" t="s">
        <v>4748</v>
      </c>
      <c r="H2741" s="90" t="s">
        <v>369</v>
      </c>
      <c r="I2741" s="90" t="s">
        <v>24944</v>
      </c>
      <c r="J2741" s="90" t="s">
        <v>24945</v>
      </c>
      <c r="K2741" s="90" t="s">
        <v>24946</v>
      </c>
      <c r="L2741" s="90" t="s">
        <v>73</v>
      </c>
      <c r="M2741" s="90" t="s">
        <v>2801</v>
      </c>
      <c r="N2741" s="90" t="s">
        <v>1526</v>
      </c>
      <c r="O2741" s="90" t="s">
        <v>1739</v>
      </c>
      <c r="P2741" s="90" t="s">
        <v>1740</v>
      </c>
      <c r="Q2741" s="90" t="s">
        <v>377</v>
      </c>
      <c r="R2741" s="90" t="s">
        <v>378</v>
      </c>
      <c r="S2741" s="90" t="s">
        <v>24947</v>
      </c>
      <c r="T2741" s="90" t="s">
        <v>380</v>
      </c>
      <c r="U2741" s="15">
        <v>0</v>
      </c>
      <c r="V2741" s="15">
        <v>9800</v>
      </c>
      <c r="W2741" s="15">
        <v>7000</v>
      </c>
      <c r="X2741" s="15">
        <v>7000</v>
      </c>
      <c r="Y2741" s="90" t="s">
        <v>143</v>
      </c>
      <c r="Z2741" s="90" t="s">
        <v>83</v>
      </c>
      <c r="AA2741" s="90" t="s">
        <v>84</v>
      </c>
      <c r="AB2741" s="90" t="s">
        <v>9825</v>
      </c>
      <c r="AC2741" s="90" t="s">
        <v>145</v>
      </c>
      <c r="AD2741" s="90" t="s">
        <v>87</v>
      </c>
      <c r="AE2741" s="90" t="s">
        <v>61</v>
      </c>
      <c r="AF2741" s="90" t="s">
        <v>61</v>
      </c>
      <c r="AG2741" s="90" t="s">
        <v>89</v>
      </c>
      <c r="AH2741" s="90" t="s">
        <v>89</v>
      </c>
      <c r="AI2741" s="90" t="s">
        <v>89</v>
      </c>
      <c r="AJ2741" s="90" t="s">
        <v>89</v>
      </c>
      <c r="AK2741" s="90" t="s">
        <v>89</v>
      </c>
      <c r="AL2741" s="90" t="s">
        <v>89</v>
      </c>
      <c r="AM2741" s="90" t="s">
        <v>89</v>
      </c>
      <c r="AN2741" s="90" t="s">
        <v>89</v>
      </c>
      <c r="AO2741" s="90" t="s">
        <v>89</v>
      </c>
      <c r="AP2741" s="90" t="s">
        <v>89</v>
      </c>
      <c r="AQ2741" s="90" t="s">
        <v>90</v>
      </c>
      <c r="AR2741" s="90" t="s">
        <v>90</v>
      </c>
      <c r="AS2741" s="90" t="s">
        <v>91</v>
      </c>
      <c r="AT2741" s="90" t="s">
        <v>92</v>
      </c>
      <c r="AU2741" s="90" t="s">
        <v>92</v>
      </c>
      <c r="AV2741" s="90" t="s">
        <v>93</v>
      </c>
      <c r="AW2741" s="90" t="s">
        <v>9826</v>
      </c>
      <c r="AX2741" s="90" t="s">
        <v>24948</v>
      </c>
      <c r="AY2741" s="90" t="s">
        <v>9828</v>
      </c>
      <c r="AZ2741" s="90" t="s">
        <v>24948</v>
      </c>
      <c r="BA2741" s="90" t="s">
        <v>97</v>
      </c>
      <c r="BB2741" s="90" t="s">
        <v>24949</v>
      </c>
      <c r="BC2741" s="90" t="s">
        <v>99</v>
      </c>
      <c r="BD2741" s="90" t="s">
        <v>150</v>
      </c>
      <c r="BE2741" s="90" t="s">
        <v>61</v>
      </c>
      <c r="BF2741" s="90" t="s">
        <v>380</v>
      </c>
      <c r="BG2741" s="90" t="s">
        <v>101</v>
      </c>
    </row>
    <row r="2742" s="85" customFormat="1" ht="19" customHeight="1" spans="1:59">
      <c r="A2742" s="90" t="s">
        <v>1774</v>
      </c>
      <c r="B2742" s="90" t="s">
        <v>1775</v>
      </c>
      <c r="C2742" s="90" t="s">
        <v>3077</v>
      </c>
      <c r="D2742" s="90" t="s">
        <v>3078</v>
      </c>
      <c r="E2742" s="90" t="s">
        <v>23096</v>
      </c>
      <c r="F2742" s="90" t="s">
        <v>3367</v>
      </c>
      <c r="G2742" s="90" t="s">
        <v>3367</v>
      </c>
      <c r="H2742" s="90" t="s">
        <v>109</v>
      </c>
      <c r="I2742" s="90" t="s">
        <v>24950</v>
      </c>
      <c r="J2742" s="90" t="s">
        <v>24951</v>
      </c>
      <c r="K2742" s="90" t="s">
        <v>24952</v>
      </c>
      <c r="L2742" s="90" t="s">
        <v>73</v>
      </c>
      <c r="M2742" s="90" t="s">
        <v>1505</v>
      </c>
      <c r="N2742" s="90" t="s">
        <v>527</v>
      </c>
      <c r="O2742" s="90" t="s">
        <v>292</v>
      </c>
      <c r="P2742" s="90" t="s">
        <v>293</v>
      </c>
      <c r="Q2742" s="90" t="s">
        <v>294</v>
      </c>
      <c r="R2742" s="90" t="s">
        <v>295</v>
      </c>
      <c r="S2742" s="90" t="s">
        <v>24953</v>
      </c>
      <c r="T2742" s="90" t="s">
        <v>262</v>
      </c>
      <c r="U2742" s="15">
        <v>0</v>
      </c>
      <c r="V2742" s="15">
        <v>79566</v>
      </c>
      <c r="W2742" s="15">
        <v>39783</v>
      </c>
      <c r="X2742" s="15">
        <v>8750</v>
      </c>
      <c r="Y2742" s="90" t="s">
        <v>82</v>
      </c>
      <c r="Z2742" s="90" t="s">
        <v>83</v>
      </c>
      <c r="AA2742" s="90" t="s">
        <v>84</v>
      </c>
      <c r="AB2742" s="90" t="s">
        <v>23101</v>
      </c>
      <c r="AC2742" s="90" t="s">
        <v>121</v>
      </c>
      <c r="AD2742" s="90" t="s">
        <v>87</v>
      </c>
      <c r="AE2742" s="90" t="s">
        <v>61</v>
      </c>
      <c r="AF2742" s="90" t="s">
        <v>61</v>
      </c>
      <c r="AG2742" s="90" t="s">
        <v>89</v>
      </c>
      <c r="AH2742" s="90" t="s">
        <v>89</v>
      </c>
      <c r="AI2742" s="90" t="s">
        <v>89</v>
      </c>
      <c r="AJ2742" s="90" t="s">
        <v>89</v>
      </c>
      <c r="AK2742" s="90" t="s">
        <v>89</v>
      </c>
      <c r="AL2742" s="90" t="s">
        <v>89</v>
      </c>
      <c r="AM2742" s="90" t="s">
        <v>89</v>
      </c>
      <c r="AN2742" s="90" t="s">
        <v>89</v>
      </c>
      <c r="AO2742" s="90" t="s">
        <v>89</v>
      </c>
      <c r="AP2742" s="90" t="s">
        <v>89</v>
      </c>
      <c r="AQ2742" s="90" t="s">
        <v>90</v>
      </c>
      <c r="AR2742" s="90" t="s">
        <v>90</v>
      </c>
      <c r="AS2742" s="90" t="s">
        <v>91</v>
      </c>
      <c r="AT2742" s="90" t="s">
        <v>92</v>
      </c>
      <c r="AU2742" s="90" t="s">
        <v>92</v>
      </c>
      <c r="AV2742" s="90" t="s">
        <v>93</v>
      </c>
      <c r="AW2742" s="90" t="s">
        <v>23102</v>
      </c>
      <c r="AX2742" s="90" t="s">
        <v>24954</v>
      </c>
      <c r="AY2742" s="90" t="s">
        <v>23104</v>
      </c>
      <c r="AZ2742" s="90" t="s">
        <v>24954</v>
      </c>
      <c r="BA2742" s="90" t="s">
        <v>97</v>
      </c>
      <c r="BB2742" s="90" t="s">
        <v>24955</v>
      </c>
      <c r="BC2742" s="90" t="s">
        <v>99</v>
      </c>
      <c r="BD2742" s="90" t="s">
        <v>100</v>
      </c>
      <c r="BE2742" s="90" t="s">
        <v>61</v>
      </c>
      <c r="BF2742" s="90" t="s">
        <v>262</v>
      </c>
      <c r="BG2742" s="90" t="s">
        <v>101</v>
      </c>
    </row>
    <row r="2743" s="85" customFormat="1" ht="19" customHeight="1" spans="1:59">
      <c r="A2743" s="90" t="s">
        <v>151</v>
      </c>
      <c r="B2743" s="90" t="s">
        <v>152</v>
      </c>
      <c r="C2743" s="90" t="s">
        <v>1125</v>
      </c>
      <c r="D2743" s="90" t="s">
        <v>1126</v>
      </c>
      <c r="E2743" s="90" t="s">
        <v>6436</v>
      </c>
      <c r="F2743" s="90" t="s">
        <v>4457</v>
      </c>
      <c r="G2743" s="90" t="s">
        <v>4111</v>
      </c>
      <c r="H2743" s="90" t="s">
        <v>1571</v>
      </c>
      <c r="I2743" s="90" t="s">
        <v>24956</v>
      </c>
      <c r="J2743" s="90" t="s">
        <v>24957</v>
      </c>
      <c r="K2743" s="90" t="s">
        <v>24958</v>
      </c>
      <c r="L2743" s="90" t="s">
        <v>73</v>
      </c>
      <c r="M2743" s="90" t="s">
        <v>162</v>
      </c>
      <c r="N2743" s="90" t="s">
        <v>5644</v>
      </c>
      <c r="O2743" s="90" t="s">
        <v>949</v>
      </c>
      <c r="P2743" s="90" t="s">
        <v>950</v>
      </c>
      <c r="Q2743" s="90" t="s">
        <v>6440</v>
      </c>
      <c r="R2743" s="90" t="s">
        <v>6441</v>
      </c>
      <c r="S2743" s="90" t="s">
        <v>24959</v>
      </c>
      <c r="T2743" s="90" t="s">
        <v>119</v>
      </c>
      <c r="U2743" s="15">
        <v>0</v>
      </c>
      <c r="V2743" s="15">
        <v>30000</v>
      </c>
      <c r="W2743" s="15">
        <v>22000</v>
      </c>
      <c r="X2743" s="15">
        <v>15000</v>
      </c>
      <c r="Y2743" s="90" t="s">
        <v>82</v>
      </c>
      <c r="Z2743" s="90" t="s">
        <v>83</v>
      </c>
      <c r="AA2743" s="90" t="s">
        <v>84</v>
      </c>
      <c r="AB2743" s="90" t="s">
        <v>6443</v>
      </c>
      <c r="AC2743" s="90" t="s">
        <v>121</v>
      </c>
      <c r="AD2743" s="90" t="s">
        <v>87</v>
      </c>
      <c r="AE2743" s="90" t="s">
        <v>61</v>
      </c>
      <c r="AF2743" s="90" t="s">
        <v>61</v>
      </c>
      <c r="AG2743" s="90" t="s">
        <v>89</v>
      </c>
      <c r="AH2743" s="90" t="s">
        <v>89</v>
      </c>
      <c r="AI2743" s="90" t="s">
        <v>88</v>
      </c>
      <c r="AJ2743" s="90" t="s">
        <v>88</v>
      </c>
      <c r="AK2743" s="90" t="s">
        <v>88</v>
      </c>
      <c r="AL2743" s="90" t="s">
        <v>88</v>
      </c>
      <c r="AM2743" s="90" t="s">
        <v>88</v>
      </c>
      <c r="AN2743" s="90" t="s">
        <v>88</v>
      </c>
      <c r="AO2743" s="90" t="s">
        <v>88</v>
      </c>
      <c r="AP2743" s="90" t="s">
        <v>89</v>
      </c>
      <c r="AQ2743" s="90" t="s">
        <v>90</v>
      </c>
      <c r="AR2743" s="90" t="s">
        <v>90</v>
      </c>
      <c r="AS2743" s="90" t="s">
        <v>91</v>
      </c>
      <c r="AT2743" s="90" t="s">
        <v>92</v>
      </c>
      <c r="AU2743" s="90" t="s">
        <v>92</v>
      </c>
      <c r="AV2743" s="90" t="s">
        <v>93</v>
      </c>
      <c r="AW2743" s="90" t="s">
        <v>6444</v>
      </c>
      <c r="AX2743" s="90" t="s">
        <v>24960</v>
      </c>
      <c r="AY2743" s="90" t="s">
        <v>6446</v>
      </c>
      <c r="AZ2743" s="90" t="s">
        <v>24960</v>
      </c>
      <c r="BA2743" s="90" t="s">
        <v>97</v>
      </c>
      <c r="BB2743" s="90" t="s">
        <v>24961</v>
      </c>
      <c r="BC2743" s="90" t="s">
        <v>99</v>
      </c>
      <c r="BD2743" s="90" t="s">
        <v>100</v>
      </c>
      <c r="BE2743" s="90" t="s">
        <v>61</v>
      </c>
      <c r="BF2743" s="90" t="s">
        <v>119</v>
      </c>
      <c r="BG2743" s="90" t="s">
        <v>101</v>
      </c>
    </row>
    <row r="2744" s="85" customFormat="1" ht="19" customHeight="1" spans="1:59">
      <c r="A2744" s="90" t="s">
        <v>267</v>
      </c>
      <c r="B2744" s="90" t="s">
        <v>268</v>
      </c>
      <c r="C2744" s="90" t="s">
        <v>709</v>
      </c>
      <c r="D2744" s="90" t="s">
        <v>710</v>
      </c>
      <c r="E2744" s="90" t="s">
        <v>24962</v>
      </c>
      <c r="F2744" s="90" t="s">
        <v>24963</v>
      </c>
      <c r="G2744" s="90" t="s">
        <v>287</v>
      </c>
      <c r="H2744" s="90" t="s">
        <v>109</v>
      </c>
      <c r="I2744" s="90" t="s">
        <v>24964</v>
      </c>
      <c r="J2744" s="90" t="s">
        <v>24965</v>
      </c>
      <c r="K2744" s="90" t="s">
        <v>24966</v>
      </c>
      <c r="L2744" s="90" t="s">
        <v>73</v>
      </c>
      <c r="M2744" s="90" t="s">
        <v>341</v>
      </c>
      <c r="N2744" s="90" t="s">
        <v>2206</v>
      </c>
      <c r="O2744" s="90" t="s">
        <v>1537</v>
      </c>
      <c r="P2744" s="90" t="s">
        <v>1538</v>
      </c>
      <c r="Q2744" s="90" t="s">
        <v>2425</v>
      </c>
      <c r="R2744" s="90" t="s">
        <v>2426</v>
      </c>
      <c r="S2744" s="90" t="s">
        <v>24967</v>
      </c>
      <c r="T2744" s="90" t="s">
        <v>119</v>
      </c>
      <c r="U2744" s="15">
        <v>0</v>
      </c>
      <c r="V2744" s="15">
        <v>8355</v>
      </c>
      <c r="W2744" s="15">
        <v>6000</v>
      </c>
      <c r="X2744" s="15">
        <v>3000</v>
      </c>
      <c r="Y2744" s="90" t="s">
        <v>82</v>
      </c>
      <c r="Z2744" s="90" t="s">
        <v>83</v>
      </c>
      <c r="AA2744" s="90" t="s">
        <v>84</v>
      </c>
      <c r="AB2744" s="90" t="s">
        <v>24968</v>
      </c>
      <c r="AC2744" s="90" t="s">
        <v>145</v>
      </c>
      <c r="AD2744" s="90" t="s">
        <v>87</v>
      </c>
      <c r="AE2744" s="90" t="s">
        <v>61</v>
      </c>
      <c r="AF2744" s="90" t="s">
        <v>61</v>
      </c>
      <c r="AG2744" s="90" t="s">
        <v>89</v>
      </c>
      <c r="AH2744" s="90" t="s">
        <v>89</v>
      </c>
      <c r="AI2744" s="90" t="s">
        <v>89</v>
      </c>
      <c r="AJ2744" s="90" t="s">
        <v>88</v>
      </c>
      <c r="AK2744" s="90" t="s">
        <v>89</v>
      </c>
      <c r="AL2744" s="90" t="s">
        <v>89</v>
      </c>
      <c r="AM2744" s="90" t="s">
        <v>88</v>
      </c>
      <c r="AN2744" s="90" t="s">
        <v>88</v>
      </c>
      <c r="AO2744" s="90" t="s">
        <v>88</v>
      </c>
      <c r="AP2744" s="90" t="s">
        <v>89</v>
      </c>
      <c r="AQ2744" s="90" t="s">
        <v>90</v>
      </c>
      <c r="AR2744" s="90" t="s">
        <v>90</v>
      </c>
      <c r="AS2744" s="90" t="s">
        <v>91</v>
      </c>
      <c r="AT2744" s="90" t="s">
        <v>92</v>
      </c>
      <c r="AU2744" s="90" t="s">
        <v>92</v>
      </c>
      <c r="AV2744" s="90" t="s">
        <v>93</v>
      </c>
      <c r="AW2744" s="90" t="s">
        <v>24969</v>
      </c>
      <c r="AX2744" s="90" t="s">
        <v>24970</v>
      </c>
      <c r="AY2744" s="90" t="s">
        <v>24971</v>
      </c>
      <c r="AZ2744" s="90" t="s">
        <v>24970</v>
      </c>
      <c r="BA2744" s="90" t="s">
        <v>97</v>
      </c>
      <c r="BB2744" s="90" t="s">
        <v>24972</v>
      </c>
      <c r="BC2744" s="90" t="s">
        <v>99</v>
      </c>
      <c r="BD2744" s="90" t="s">
        <v>100</v>
      </c>
      <c r="BE2744" s="90" t="s">
        <v>61</v>
      </c>
      <c r="BF2744" s="90" t="s">
        <v>119</v>
      </c>
      <c r="BG2744" s="90" t="s">
        <v>101</v>
      </c>
    </row>
    <row r="2745" s="85" customFormat="1" ht="19" customHeight="1" spans="1:59">
      <c r="A2745" s="90" t="s">
        <v>516</v>
      </c>
      <c r="B2745" s="90" t="s">
        <v>517</v>
      </c>
      <c r="C2745" s="90" t="s">
        <v>2343</v>
      </c>
      <c r="D2745" s="90" t="s">
        <v>2344</v>
      </c>
      <c r="E2745" s="90" t="s">
        <v>24973</v>
      </c>
      <c r="F2745" s="90" t="s">
        <v>2346</v>
      </c>
      <c r="G2745" s="90" t="s">
        <v>522</v>
      </c>
      <c r="H2745" s="90" t="s">
        <v>109</v>
      </c>
      <c r="I2745" s="90" t="s">
        <v>24974</v>
      </c>
      <c r="J2745" s="90" t="s">
        <v>24975</v>
      </c>
      <c r="K2745" s="90" t="s">
        <v>24976</v>
      </c>
      <c r="L2745" s="90" t="s">
        <v>73</v>
      </c>
      <c r="M2745" s="90" t="s">
        <v>526</v>
      </c>
      <c r="N2745" s="90" t="s">
        <v>1847</v>
      </c>
      <c r="O2745" s="90" t="s">
        <v>1848</v>
      </c>
      <c r="P2745" s="90" t="s">
        <v>1849</v>
      </c>
      <c r="Q2745" s="90" t="s">
        <v>1850</v>
      </c>
      <c r="R2745" s="90" t="s">
        <v>1849</v>
      </c>
      <c r="S2745" s="90" t="s">
        <v>24977</v>
      </c>
      <c r="T2745" s="90" t="s">
        <v>380</v>
      </c>
      <c r="U2745" s="15">
        <v>0</v>
      </c>
      <c r="V2745" s="15">
        <v>6200</v>
      </c>
      <c r="W2745" s="15">
        <v>3100</v>
      </c>
      <c r="X2745" s="15">
        <v>3100</v>
      </c>
      <c r="Y2745" s="90" t="s">
        <v>82</v>
      </c>
      <c r="Z2745" s="90" t="s">
        <v>83</v>
      </c>
      <c r="AA2745" s="90" t="s">
        <v>84</v>
      </c>
      <c r="AB2745" s="90" t="s">
        <v>24978</v>
      </c>
      <c r="AC2745" s="90" t="s">
        <v>121</v>
      </c>
      <c r="AD2745" s="90" t="s">
        <v>87</v>
      </c>
      <c r="AE2745" s="90" t="s">
        <v>61</v>
      </c>
      <c r="AF2745" s="90" t="s">
        <v>61</v>
      </c>
      <c r="AG2745" s="90" t="s">
        <v>89</v>
      </c>
      <c r="AH2745" s="90" t="s">
        <v>88</v>
      </c>
      <c r="AI2745" s="90" t="s">
        <v>88</v>
      </c>
      <c r="AJ2745" s="90" t="s">
        <v>88</v>
      </c>
      <c r="AK2745" s="90" t="s">
        <v>88</v>
      </c>
      <c r="AL2745" s="90" t="s">
        <v>88</v>
      </c>
      <c r="AM2745" s="90" t="s">
        <v>88</v>
      </c>
      <c r="AN2745" s="90" t="s">
        <v>88</v>
      </c>
      <c r="AO2745" s="90" t="s">
        <v>88</v>
      </c>
      <c r="AP2745" s="90" t="s">
        <v>89</v>
      </c>
      <c r="AQ2745" s="90" t="s">
        <v>90</v>
      </c>
      <c r="AR2745" s="90" t="s">
        <v>90</v>
      </c>
      <c r="AS2745" s="90" t="s">
        <v>91</v>
      </c>
      <c r="AT2745" s="90" t="s">
        <v>92</v>
      </c>
      <c r="AU2745" s="90" t="s">
        <v>92</v>
      </c>
      <c r="AV2745" s="90" t="s">
        <v>93</v>
      </c>
      <c r="AW2745" s="90" t="s">
        <v>24979</v>
      </c>
      <c r="AX2745" s="90" t="s">
        <v>24980</v>
      </c>
      <c r="AY2745" s="90" t="s">
        <v>24981</v>
      </c>
      <c r="AZ2745" s="90" t="s">
        <v>24980</v>
      </c>
      <c r="BA2745" s="90" t="s">
        <v>97</v>
      </c>
      <c r="BB2745" s="90" t="s">
        <v>24982</v>
      </c>
      <c r="BC2745" s="90" t="s">
        <v>99</v>
      </c>
      <c r="BD2745" s="90" t="s">
        <v>100</v>
      </c>
      <c r="BE2745" s="90" t="s">
        <v>61</v>
      </c>
      <c r="BF2745" s="90" t="s">
        <v>380</v>
      </c>
      <c r="BG2745" s="90" t="s">
        <v>101</v>
      </c>
    </row>
    <row r="2746" s="85" customFormat="1" ht="19" customHeight="1" spans="1:59">
      <c r="A2746" s="90" t="s">
        <v>582</v>
      </c>
      <c r="B2746" s="90" t="s">
        <v>583</v>
      </c>
      <c r="C2746" s="90" t="s">
        <v>584</v>
      </c>
      <c r="D2746" s="90" t="s">
        <v>585</v>
      </c>
      <c r="E2746" s="90" t="s">
        <v>12483</v>
      </c>
      <c r="F2746" s="90" t="s">
        <v>3026</v>
      </c>
      <c r="G2746" s="90" t="s">
        <v>3027</v>
      </c>
      <c r="H2746" s="90" t="s">
        <v>1299</v>
      </c>
      <c r="I2746" s="90" t="s">
        <v>24983</v>
      </c>
      <c r="J2746" s="90" t="s">
        <v>24984</v>
      </c>
      <c r="K2746" s="90" t="s">
        <v>24985</v>
      </c>
      <c r="L2746" s="90" t="s">
        <v>73</v>
      </c>
      <c r="M2746" s="90" t="s">
        <v>6912</v>
      </c>
      <c r="N2746" s="90" t="s">
        <v>1505</v>
      </c>
      <c r="O2746" s="90" t="s">
        <v>1739</v>
      </c>
      <c r="P2746" s="90" t="s">
        <v>1740</v>
      </c>
      <c r="Q2746" s="90" t="s">
        <v>1306</v>
      </c>
      <c r="R2746" s="90" t="s">
        <v>1307</v>
      </c>
      <c r="S2746" s="90" t="s">
        <v>24986</v>
      </c>
      <c r="T2746" s="90" t="s">
        <v>262</v>
      </c>
      <c r="U2746" s="15">
        <v>0</v>
      </c>
      <c r="V2746" s="15">
        <v>30000</v>
      </c>
      <c r="W2746" s="15">
        <v>15000</v>
      </c>
      <c r="X2746" s="15">
        <v>2000</v>
      </c>
      <c r="Y2746" s="90" t="s">
        <v>143</v>
      </c>
      <c r="Z2746" s="90" t="s">
        <v>83</v>
      </c>
      <c r="AA2746" s="90" t="s">
        <v>84</v>
      </c>
      <c r="AB2746" s="90" t="s">
        <v>12488</v>
      </c>
      <c r="AC2746" s="90" t="s">
        <v>145</v>
      </c>
      <c r="AD2746" s="90" t="s">
        <v>87</v>
      </c>
      <c r="AE2746" s="90" t="s">
        <v>61</v>
      </c>
      <c r="AF2746" s="90" t="s">
        <v>61</v>
      </c>
      <c r="AG2746" s="90" t="s">
        <v>89</v>
      </c>
      <c r="AH2746" s="90" t="s">
        <v>89</v>
      </c>
      <c r="AI2746" s="90" t="s">
        <v>89</v>
      </c>
      <c r="AJ2746" s="90" t="s">
        <v>89</v>
      </c>
      <c r="AK2746" s="90" t="s">
        <v>89</v>
      </c>
      <c r="AL2746" s="90" t="s">
        <v>89</v>
      </c>
      <c r="AM2746" s="90" t="s">
        <v>89</v>
      </c>
      <c r="AN2746" s="90" t="s">
        <v>89</v>
      </c>
      <c r="AO2746" s="90" t="s">
        <v>89</v>
      </c>
      <c r="AP2746" s="90" t="s">
        <v>89</v>
      </c>
      <c r="AQ2746" s="90" t="s">
        <v>90</v>
      </c>
      <c r="AR2746" s="90" t="s">
        <v>90</v>
      </c>
      <c r="AS2746" s="90" t="s">
        <v>91</v>
      </c>
      <c r="AT2746" s="90" t="s">
        <v>92</v>
      </c>
      <c r="AU2746" s="90" t="s">
        <v>92</v>
      </c>
      <c r="AV2746" s="90" t="s">
        <v>93</v>
      </c>
      <c r="AW2746" s="90" t="s">
        <v>12489</v>
      </c>
      <c r="AX2746" s="90" t="s">
        <v>24987</v>
      </c>
      <c r="AY2746" s="90" t="s">
        <v>12491</v>
      </c>
      <c r="AZ2746" s="90" t="s">
        <v>24987</v>
      </c>
      <c r="BA2746" s="90" t="s">
        <v>215</v>
      </c>
      <c r="BB2746" s="90" t="s">
        <v>24988</v>
      </c>
      <c r="BC2746" s="90" t="s">
        <v>99</v>
      </c>
      <c r="BD2746" s="90" t="s">
        <v>150</v>
      </c>
      <c r="BE2746" s="90" t="s">
        <v>61</v>
      </c>
      <c r="BF2746" s="90" t="s">
        <v>262</v>
      </c>
      <c r="BG2746" s="90" t="s">
        <v>101</v>
      </c>
    </row>
    <row r="2747" s="85" customFormat="1" ht="19" customHeight="1" spans="1:59">
      <c r="A2747" s="90" t="s">
        <v>694</v>
      </c>
      <c r="B2747" s="90" t="s">
        <v>695</v>
      </c>
      <c r="C2747" s="90" t="s">
        <v>696</v>
      </c>
      <c r="D2747" s="90" t="s">
        <v>697</v>
      </c>
      <c r="E2747" s="90" t="s">
        <v>11753</v>
      </c>
      <c r="F2747" s="90" t="s">
        <v>1748</v>
      </c>
      <c r="G2747" s="90" t="s">
        <v>5770</v>
      </c>
      <c r="H2747" s="90" t="s">
        <v>369</v>
      </c>
      <c r="I2747" s="90" t="s">
        <v>24989</v>
      </c>
      <c r="J2747" s="90" t="s">
        <v>24990</v>
      </c>
      <c r="K2747" s="90" t="s">
        <v>24991</v>
      </c>
      <c r="L2747" s="90" t="s">
        <v>73</v>
      </c>
      <c r="M2747" s="90" t="s">
        <v>24992</v>
      </c>
      <c r="N2747" s="90" t="s">
        <v>4953</v>
      </c>
      <c r="O2747" s="90" t="s">
        <v>2625</v>
      </c>
      <c r="P2747" s="90" t="s">
        <v>2626</v>
      </c>
      <c r="Q2747" s="90" t="s">
        <v>377</v>
      </c>
      <c r="R2747" s="90" t="s">
        <v>378</v>
      </c>
      <c r="S2747" s="90" t="s">
        <v>24993</v>
      </c>
      <c r="T2747" s="90" t="s">
        <v>119</v>
      </c>
      <c r="U2747" s="15">
        <v>0</v>
      </c>
      <c r="V2747" s="15">
        <v>52000</v>
      </c>
      <c r="W2747" s="15">
        <v>33200</v>
      </c>
      <c r="X2747" s="15">
        <v>3200</v>
      </c>
      <c r="Y2747" s="90" t="s">
        <v>143</v>
      </c>
      <c r="Z2747" s="90" t="s">
        <v>83</v>
      </c>
      <c r="AA2747" s="90" t="s">
        <v>84</v>
      </c>
      <c r="AB2747" s="90" t="s">
        <v>11758</v>
      </c>
      <c r="AC2747" s="90" t="s">
        <v>145</v>
      </c>
      <c r="AD2747" s="90" t="s">
        <v>87</v>
      </c>
      <c r="AE2747" s="90" t="s">
        <v>61</v>
      </c>
      <c r="AF2747" s="90" t="s">
        <v>61</v>
      </c>
      <c r="AG2747" s="90" t="s">
        <v>89</v>
      </c>
      <c r="AH2747" s="90" t="s">
        <v>89</v>
      </c>
      <c r="AI2747" s="90" t="s">
        <v>89</v>
      </c>
      <c r="AJ2747" s="90" t="s">
        <v>89</v>
      </c>
      <c r="AK2747" s="90" t="s">
        <v>89</v>
      </c>
      <c r="AL2747" s="90" t="s">
        <v>89</v>
      </c>
      <c r="AM2747" s="90" t="s">
        <v>89</v>
      </c>
      <c r="AN2747" s="90" t="s">
        <v>89</v>
      </c>
      <c r="AO2747" s="90" t="s">
        <v>89</v>
      </c>
      <c r="AP2747" s="90" t="s">
        <v>89</v>
      </c>
      <c r="AQ2747" s="90" t="s">
        <v>90</v>
      </c>
      <c r="AR2747" s="90" t="s">
        <v>90</v>
      </c>
      <c r="AS2747" s="90" t="s">
        <v>91</v>
      </c>
      <c r="AT2747" s="90" t="s">
        <v>92</v>
      </c>
      <c r="AU2747" s="90" t="s">
        <v>92</v>
      </c>
      <c r="AV2747" s="90" t="s">
        <v>93</v>
      </c>
      <c r="AW2747" s="90" t="s">
        <v>11759</v>
      </c>
      <c r="AX2747" s="90" t="s">
        <v>24994</v>
      </c>
      <c r="AY2747" s="90" t="s">
        <v>11761</v>
      </c>
      <c r="AZ2747" s="90" t="s">
        <v>24994</v>
      </c>
      <c r="BA2747" s="90" t="s">
        <v>97</v>
      </c>
      <c r="BB2747" s="90" t="s">
        <v>24995</v>
      </c>
      <c r="BC2747" s="90" t="s">
        <v>99</v>
      </c>
      <c r="BD2747" s="90" t="s">
        <v>150</v>
      </c>
      <c r="BE2747" s="90" t="s">
        <v>61</v>
      </c>
      <c r="BF2747" s="90" t="s">
        <v>119</v>
      </c>
      <c r="BG2747" s="90" t="s">
        <v>101</v>
      </c>
    </row>
    <row r="2748" s="85" customFormat="1" ht="19" customHeight="1" spans="1:59">
      <c r="A2748" s="90" t="s">
        <v>1774</v>
      </c>
      <c r="B2748" s="90" t="s">
        <v>1775</v>
      </c>
      <c r="C2748" s="90" t="s">
        <v>3587</v>
      </c>
      <c r="D2748" s="90" t="s">
        <v>3588</v>
      </c>
      <c r="E2748" s="90" t="s">
        <v>19491</v>
      </c>
      <c r="F2748" s="90" t="s">
        <v>3590</v>
      </c>
      <c r="G2748" s="90" t="s">
        <v>3367</v>
      </c>
      <c r="H2748" s="90" t="s">
        <v>109</v>
      </c>
      <c r="I2748" s="90" t="s">
        <v>24996</v>
      </c>
      <c r="J2748" s="90" t="s">
        <v>24997</v>
      </c>
      <c r="K2748" s="90" t="s">
        <v>24998</v>
      </c>
      <c r="L2748" s="90" t="s">
        <v>73</v>
      </c>
      <c r="M2748" s="90" t="s">
        <v>184</v>
      </c>
      <c r="N2748" s="90" t="s">
        <v>342</v>
      </c>
      <c r="O2748" s="90" t="s">
        <v>115</v>
      </c>
      <c r="P2748" s="90" t="s">
        <v>116</v>
      </c>
      <c r="Q2748" s="90" t="s">
        <v>117</v>
      </c>
      <c r="R2748" s="90" t="s">
        <v>116</v>
      </c>
      <c r="S2748" s="90" t="s">
        <v>24999</v>
      </c>
      <c r="T2748" s="90" t="s">
        <v>209</v>
      </c>
      <c r="U2748" s="15">
        <v>0</v>
      </c>
      <c r="V2748" s="15">
        <v>11245</v>
      </c>
      <c r="W2748" s="15">
        <v>8996</v>
      </c>
      <c r="X2748" s="15">
        <v>8996</v>
      </c>
      <c r="Y2748" s="90" t="s">
        <v>82</v>
      </c>
      <c r="Z2748" s="90" t="s">
        <v>83</v>
      </c>
      <c r="AA2748" s="90" t="s">
        <v>84</v>
      </c>
      <c r="AB2748" s="90" t="s">
        <v>3590</v>
      </c>
      <c r="AC2748" s="90" t="s">
        <v>359</v>
      </c>
      <c r="AD2748" s="90" t="s">
        <v>87</v>
      </c>
      <c r="AE2748" s="90" t="s">
        <v>61</v>
      </c>
      <c r="AF2748" s="90" t="s">
        <v>61</v>
      </c>
      <c r="AG2748" s="90" t="s">
        <v>89</v>
      </c>
      <c r="AH2748" s="90" t="s">
        <v>89</v>
      </c>
      <c r="AI2748" s="90" t="s">
        <v>89</v>
      </c>
      <c r="AJ2748" s="90" t="s">
        <v>89</v>
      </c>
      <c r="AK2748" s="90" t="s">
        <v>89</v>
      </c>
      <c r="AL2748" s="90" t="s">
        <v>89</v>
      </c>
      <c r="AM2748" s="90" t="s">
        <v>89</v>
      </c>
      <c r="AN2748" s="90" t="s">
        <v>89</v>
      </c>
      <c r="AO2748" s="90" t="s">
        <v>89</v>
      </c>
      <c r="AP2748" s="90" t="s">
        <v>89</v>
      </c>
      <c r="AQ2748" s="90" t="s">
        <v>90</v>
      </c>
      <c r="AR2748" s="90" t="s">
        <v>90</v>
      </c>
      <c r="AS2748" s="90" t="s">
        <v>91</v>
      </c>
      <c r="AT2748" s="90" t="s">
        <v>92</v>
      </c>
      <c r="AU2748" s="90" t="s">
        <v>92</v>
      </c>
      <c r="AV2748" s="90" t="s">
        <v>93</v>
      </c>
      <c r="AW2748" s="90" t="s">
        <v>19496</v>
      </c>
      <c r="AX2748" s="90" t="s">
        <v>25000</v>
      </c>
      <c r="AY2748" s="90" t="s">
        <v>19498</v>
      </c>
      <c r="AZ2748" s="90" t="s">
        <v>25000</v>
      </c>
      <c r="BA2748" s="90" t="s">
        <v>97</v>
      </c>
      <c r="BB2748" s="90" t="s">
        <v>25001</v>
      </c>
      <c r="BC2748" s="90" t="s">
        <v>99</v>
      </c>
      <c r="BD2748" s="90" t="s">
        <v>100</v>
      </c>
      <c r="BE2748" s="90" t="s">
        <v>61</v>
      </c>
      <c r="BF2748" s="90" t="s">
        <v>209</v>
      </c>
      <c r="BG2748" s="90" t="s">
        <v>101</v>
      </c>
    </row>
    <row r="2749" s="85" customFormat="1" ht="19" customHeight="1" spans="1:59">
      <c r="A2749" s="90" t="s">
        <v>2742</v>
      </c>
      <c r="B2749" s="90" t="s">
        <v>2743</v>
      </c>
      <c r="C2749" s="90" t="s">
        <v>9919</v>
      </c>
      <c r="D2749" s="90" t="s">
        <v>9920</v>
      </c>
      <c r="E2749" s="90" t="s">
        <v>9921</v>
      </c>
      <c r="F2749" s="90" t="s">
        <v>20712</v>
      </c>
      <c r="G2749" s="90" t="s">
        <v>23750</v>
      </c>
      <c r="H2749" s="90" t="s">
        <v>2885</v>
      </c>
      <c r="I2749" s="90" t="s">
        <v>25002</v>
      </c>
      <c r="J2749" s="90" t="s">
        <v>25003</v>
      </c>
      <c r="K2749" s="90" t="s">
        <v>25004</v>
      </c>
      <c r="L2749" s="90" t="s">
        <v>73</v>
      </c>
      <c r="M2749" s="90" t="s">
        <v>3716</v>
      </c>
      <c r="N2749" s="90" t="s">
        <v>5689</v>
      </c>
      <c r="O2749" s="90" t="s">
        <v>2889</v>
      </c>
      <c r="P2749" s="90" t="s">
        <v>2890</v>
      </c>
      <c r="Q2749" s="90" t="s">
        <v>115</v>
      </c>
      <c r="R2749" s="90" t="s">
        <v>2969</v>
      </c>
      <c r="S2749" s="90" t="s">
        <v>25005</v>
      </c>
      <c r="T2749" s="90" t="s">
        <v>209</v>
      </c>
      <c r="U2749" s="15">
        <v>0</v>
      </c>
      <c r="V2749" s="15">
        <v>15734</v>
      </c>
      <c r="W2749" s="15">
        <v>11000</v>
      </c>
      <c r="X2749" s="15">
        <v>3000</v>
      </c>
      <c r="Y2749" s="90" t="s">
        <v>143</v>
      </c>
      <c r="Z2749" s="90" t="s">
        <v>83</v>
      </c>
      <c r="AA2749" s="90" t="s">
        <v>84</v>
      </c>
      <c r="AB2749" s="90" t="s">
        <v>9928</v>
      </c>
      <c r="AC2749" s="90" t="s">
        <v>145</v>
      </c>
      <c r="AD2749" s="90" t="s">
        <v>87</v>
      </c>
      <c r="AE2749" s="90" t="s">
        <v>61</v>
      </c>
      <c r="AF2749" s="90" t="s">
        <v>61</v>
      </c>
      <c r="AG2749" s="90" t="s">
        <v>89</v>
      </c>
      <c r="AH2749" s="90" t="s">
        <v>89</v>
      </c>
      <c r="AI2749" s="90" t="s">
        <v>89</v>
      </c>
      <c r="AJ2749" s="90" t="s">
        <v>89</v>
      </c>
      <c r="AK2749" s="90" t="s">
        <v>89</v>
      </c>
      <c r="AL2749" s="90" t="s">
        <v>89</v>
      </c>
      <c r="AM2749" s="90" t="s">
        <v>89</v>
      </c>
      <c r="AN2749" s="90" t="s">
        <v>89</v>
      </c>
      <c r="AO2749" s="90" t="s">
        <v>89</v>
      </c>
      <c r="AP2749" s="90" t="s">
        <v>89</v>
      </c>
      <c r="AQ2749" s="90" t="s">
        <v>90</v>
      </c>
      <c r="AR2749" s="90" t="s">
        <v>90</v>
      </c>
      <c r="AS2749" s="90" t="s">
        <v>91</v>
      </c>
      <c r="AT2749" s="90" t="s">
        <v>92</v>
      </c>
      <c r="AU2749" s="90" t="s">
        <v>92</v>
      </c>
      <c r="AV2749" s="90" t="s">
        <v>93</v>
      </c>
      <c r="AW2749" s="90" t="s">
        <v>9929</v>
      </c>
      <c r="AX2749" s="90" t="s">
        <v>25006</v>
      </c>
      <c r="AY2749" s="90" t="s">
        <v>9931</v>
      </c>
      <c r="AZ2749" s="90" t="s">
        <v>25006</v>
      </c>
      <c r="BA2749" s="90" t="s">
        <v>215</v>
      </c>
      <c r="BB2749" s="90" t="s">
        <v>25007</v>
      </c>
      <c r="BC2749" s="90" t="s">
        <v>99</v>
      </c>
      <c r="BD2749" s="90" t="s">
        <v>150</v>
      </c>
      <c r="BE2749" s="90" t="s">
        <v>61</v>
      </c>
      <c r="BF2749" s="90" t="s">
        <v>209</v>
      </c>
      <c r="BG2749" s="90" t="s">
        <v>101</v>
      </c>
    </row>
    <row r="2750" s="85" customFormat="1" ht="19" customHeight="1" spans="1:59">
      <c r="A2750" s="90" t="s">
        <v>2742</v>
      </c>
      <c r="B2750" s="90" t="s">
        <v>2743</v>
      </c>
      <c r="C2750" s="90" t="s">
        <v>3091</v>
      </c>
      <c r="D2750" s="90" t="s">
        <v>3092</v>
      </c>
      <c r="E2750" s="90" t="s">
        <v>25008</v>
      </c>
      <c r="F2750" s="90" t="s">
        <v>25009</v>
      </c>
      <c r="G2750" s="90" t="s">
        <v>2980</v>
      </c>
      <c r="H2750" s="90" t="s">
        <v>1299</v>
      </c>
      <c r="I2750" s="90" t="s">
        <v>25010</v>
      </c>
      <c r="J2750" s="90" t="s">
        <v>25011</v>
      </c>
      <c r="K2750" s="90" t="s">
        <v>25012</v>
      </c>
      <c r="L2750" s="90" t="s">
        <v>73</v>
      </c>
      <c r="M2750" s="90" t="s">
        <v>8464</v>
      </c>
      <c r="N2750" s="90" t="s">
        <v>184</v>
      </c>
      <c r="O2750" s="90" t="s">
        <v>2985</v>
      </c>
      <c r="P2750" s="90" t="s">
        <v>2986</v>
      </c>
      <c r="Q2750" s="90" t="s">
        <v>1306</v>
      </c>
      <c r="R2750" s="90" t="s">
        <v>1307</v>
      </c>
      <c r="S2750" s="90" t="s">
        <v>25013</v>
      </c>
      <c r="T2750" s="90" t="s">
        <v>262</v>
      </c>
      <c r="U2750" s="15">
        <v>0</v>
      </c>
      <c r="V2750" s="15">
        <v>18586</v>
      </c>
      <c r="W2750" s="15">
        <v>6750</v>
      </c>
      <c r="X2750" s="15">
        <v>6750</v>
      </c>
      <c r="Y2750" s="90" t="s">
        <v>143</v>
      </c>
      <c r="Z2750" s="90" t="s">
        <v>83</v>
      </c>
      <c r="AA2750" s="90" t="s">
        <v>84</v>
      </c>
      <c r="AB2750" s="90" t="s">
        <v>25014</v>
      </c>
      <c r="AC2750" s="90" t="s">
        <v>359</v>
      </c>
      <c r="AD2750" s="90" t="s">
        <v>87</v>
      </c>
      <c r="AE2750" s="90" t="s">
        <v>61</v>
      </c>
      <c r="AF2750" s="90" t="s">
        <v>61</v>
      </c>
      <c r="AG2750" s="90" t="s">
        <v>89</v>
      </c>
      <c r="AH2750" s="90" t="s">
        <v>89</v>
      </c>
      <c r="AI2750" s="90" t="s">
        <v>89</v>
      </c>
      <c r="AJ2750" s="90" t="s">
        <v>89</v>
      </c>
      <c r="AK2750" s="90" t="s">
        <v>89</v>
      </c>
      <c r="AL2750" s="90" t="s">
        <v>89</v>
      </c>
      <c r="AM2750" s="90" t="s">
        <v>89</v>
      </c>
      <c r="AN2750" s="90" t="s">
        <v>89</v>
      </c>
      <c r="AO2750" s="90" t="s">
        <v>89</v>
      </c>
      <c r="AP2750" s="90" t="s">
        <v>89</v>
      </c>
      <c r="AQ2750" s="90" t="s">
        <v>90</v>
      </c>
      <c r="AR2750" s="90" t="s">
        <v>90</v>
      </c>
      <c r="AS2750" s="90" t="s">
        <v>91</v>
      </c>
      <c r="AT2750" s="90" t="s">
        <v>92</v>
      </c>
      <c r="AU2750" s="90" t="s">
        <v>92</v>
      </c>
      <c r="AV2750" s="90" t="s">
        <v>93</v>
      </c>
      <c r="AW2750" s="90" t="s">
        <v>25015</v>
      </c>
      <c r="AX2750" s="90" t="s">
        <v>25016</v>
      </c>
      <c r="AY2750" s="90" t="s">
        <v>25017</v>
      </c>
      <c r="AZ2750" s="90" t="s">
        <v>25016</v>
      </c>
      <c r="BA2750" s="90" t="s">
        <v>97</v>
      </c>
      <c r="BB2750" s="90" t="s">
        <v>25018</v>
      </c>
      <c r="BC2750" s="90" t="s">
        <v>99</v>
      </c>
      <c r="BD2750" s="90" t="s">
        <v>150</v>
      </c>
      <c r="BE2750" s="90" t="s">
        <v>61</v>
      </c>
      <c r="BF2750" s="90" t="s">
        <v>262</v>
      </c>
      <c r="BG2750" s="90" t="s">
        <v>101</v>
      </c>
    </row>
    <row r="2751" s="85" customFormat="1" ht="19" customHeight="1" spans="1:59">
      <c r="A2751" s="90" t="s">
        <v>1774</v>
      </c>
      <c r="B2751" s="90" t="s">
        <v>1775</v>
      </c>
      <c r="C2751" s="90" t="s">
        <v>3077</v>
      </c>
      <c r="D2751" s="90" t="s">
        <v>3078</v>
      </c>
      <c r="E2751" s="90" t="s">
        <v>13533</v>
      </c>
      <c r="F2751" s="90" t="s">
        <v>12737</v>
      </c>
      <c r="G2751" s="90" t="s">
        <v>12737</v>
      </c>
      <c r="H2751" s="90" t="s">
        <v>943</v>
      </c>
      <c r="I2751" s="90" t="s">
        <v>25019</v>
      </c>
      <c r="J2751" s="90" t="s">
        <v>25020</v>
      </c>
      <c r="K2751" s="90" t="s">
        <v>25021</v>
      </c>
      <c r="L2751" s="90" t="s">
        <v>73</v>
      </c>
      <c r="M2751" s="90" t="s">
        <v>341</v>
      </c>
      <c r="N2751" s="90" t="s">
        <v>2191</v>
      </c>
      <c r="O2751" s="90" t="s">
        <v>2058</v>
      </c>
      <c r="P2751" s="90" t="s">
        <v>2059</v>
      </c>
      <c r="Q2751" s="90" t="s">
        <v>7494</v>
      </c>
      <c r="R2751" s="90" t="s">
        <v>7495</v>
      </c>
      <c r="S2751" s="90" t="s">
        <v>25022</v>
      </c>
      <c r="T2751" s="90" t="s">
        <v>209</v>
      </c>
      <c r="U2751" s="15">
        <v>0</v>
      </c>
      <c r="V2751" s="15">
        <v>33800</v>
      </c>
      <c r="W2751" s="15">
        <v>16900</v>
      </c>
      <c r="X2751" s="15">
        <v>6760</v>
      </c>
      <c r="Y2751" s="90" t="s">
        <v>82</v>
      </c>
      <c r="Z2751" s="90" t="s">
        <v>83</v>
      </c>
      <c r="AA2751" s="90" t="s">
        <v>84</v>
      </c>
      <c r="AB2751" s="90" t="s">
        <v>13538</v>
      </c>
      <c r="AC2751" s="90" t="s">
        <v>121</v>
      </c>
      <c r="AD2751" s="90" t="s">
        <v>87</v>
      </c>
      <c r="AE2751" s="90" t="s">
        <v>61</v>
      </c>
      <c r="AF2751" s="90" t="s">
        <v>61</v>
      </c>
      <c r="AG2751" s="90" t="s">
        <v>89</v>
      </c>
      <c r="AH2751" s="90" t="s">
        <v>89</v>
      </c>
      <c r="AI2751" s="90" t="s">
        <v>89</v>
      </c>
      <c r="AJ2751" s="90" t="s">
        <v>89</v>
      </c>
      <c r="AK2751" s="90" t="s">
        <v>89</v>
      </c>
      <c r="AL2751" s="90" t="s">
        <v>89</v>
      </c>
      <c r="AM2751" s="90" t="s">
        <v>89</v>
      </c>
      <c r="AN2751" s="90" t="s">
        <v>89</v>
      </c>
      <c r="AO2751" s="90" t="s">
        <v>89</v>
      </c>
      <c r="AP2751" s="90" t="s">
        <v>89</v>
      </c>
      <c r="AQ2751" s="90" t="s">
        <v>90</v>
      </c>
      <c r="AR2751" s="90" t="s">
        <v>90</v>
      </c>
      <c r="AS2751" s="90" t="s">
        <v>91</v>
      </c>
      <c r="AT2751" s="90" t="s">
        <v>92</v>
      </c>
      <c r="AU2751" s="90" t="s">
        <v>92</v>
      </c>
      <c r="AV2751" s="90" t="s">
        <v>93</v>
      </c>
      <c r="AW2751" s="90" t="s">
        <v>13539</v>
      </c>
      <c r="AX2751" s="90" t="s">
        <v>25023</v>
      </c>
      <c r="AY2751" s="90" t="s">
        <v>13541</v>
      </c>
      <c r="AZ2751" s="90" t="s">
        <v>25023</v>
      </c>
      <c r="BA2751" s="90" t="s">
        <v>97</v>
      </c>
      <c r="BB2751" s="90" t="s">
        <v>25024</v>
      </c>
      <c r="BC2751" s="90" t="s">
        <v>99</v>
      </c>
      <c r="BD2751" s="90" t="s">
        <v>100</v>
      </c>
      <c r="BE2751" s="90" t="s">
        <v>61</v>
      </c>
      <c r="BF2751" s="90" t="s">
        <v>209</v>
      </c>
      <c r="BG2751" s="90" t="s">
        <v>101</v>
      </c>
    </row>
    <row r="2752" s="85" customFormat="1" ht="19" customHeight="1" spans="1:59">
      <c r="A2752" s="90" t="s">
        <v>516</v>
      </c>
      <c r="B2752" s="90" t="s">
        <v>517</v>
      </c>
      <c r="C2752" s="90" t="s">
        <v>681</v>
      </c>
      <c r="D2752" s="90" t="s">
        <v>682</v>
      </c>
      <c r="E2752" s="90" t="s">
        <v>24899</v>
      </c>
      <c r="F2752" s="90" t="s">
        <v>522</v>
      </c>
      <c r="G2752" s="90" t="s">
        <v>522</v>
      </c>
      <c r="H2752" s="90" t="s">
        <v>109</v>
      </c>
      <c r="I2752" s="90" t="s">
        <v>25025</v>
      </c>
      <c r="J2752" s="90" t="s">
        <v>25026</v>
      </c>
      <c r="K2752" s="90" t="s">
        <v>25027</v>
      </c>
      <c r="L2752" s="90" t="s">
        <v>73</v>
      </c>
      <c r="M2752" s="90" t="s">
        <v>810</v>
      </c>
      <c r="N2752" s="90" t="s">
        <v>1410</v>
      </c>
      <c r="O2752" s="90" t="s">
        <v>1537</v>
      </c>
      <c r="P2752" s="90" t="s">
        <v>1538</v>
      </c>
      <c r="Q2752" s="90" t="s">
        <v>2693</v>
      </c>
      <c r="R2752" s="90" t="s">
        <v>222</v>
      </c>
      <c r="S2752" s="90" t="s">
        <v>25028</v>
      </c>
      <c r="T2752" s="90" t="s">
        <v>262</v>
      </c>
      <c r="U2752" s="15">
        <v>0</v>
      </c>
      <c r="V2752" s="15">
        <v>29708</v>
      </c>
      <c r="W2752" s="15">
        <v>10000</v>
      </c>
      <c r="X2752" s="15">
        <v>1091</v>
      </c>
      <c r="Y2752" s="90" t="s">
        <v>143</v>
      </c>
      <c r="Z2752" s="90" t="s">
        <v>83</v>
      </c>
      <c r="AA2752" s="90" t="s">
        <v>84</v>
      </c>
      <c r="AB2752" s="90" t="s">
        <v>24904</v>
      </c>
      <c r="AC2752" s="90" t="s">
        <v>145</v>
      </c>
      <c r="AD2752" s="90" t="s">
        <v>87</v>
      </c>
      <c r="AE2752" s="90" t="s">
        <v>61</v>
      </c>
      <c r="AF2752" s="90" t="s">
        <v>61</v>
      </c>
      <c r="AG2752" s="90" t="s">
        <v>89</v>
      </c>
      <c r="AH2752" s="90" t="s">
        <v>89</v>
      </c>
      <c r="AI2752" s="90" t="s">
        <v>89</v>
      </c>
      <c r="AJ2752" s="90" t="s">
        <v>89</v>
      </c>
      <c r="AK2752" s="90" t="s">
        <v>89</v>
      </c>
      <c r="AL2752" s="90" t="s">
        <v>89</v>
      </c>
      <c r="AM2752" s="90" t="s">
        <v>89</v>
      </c>
      <c r="AN2752" s="90" t="s">
        <v>89</v>
      </c>
      <c r="AO2752" s="90" t="s">
        <v>89</v>
      </c>
      <c r="AP2752" s="90" t="s">
        <v>89</v>
      </c>
      <c r="AQ2752" s="90" t="s">
        <v>90</v>
      </c>
      <c r="AR2752" s="90" t="s">
        <v>90</v>
      </c>
      <c r="AS2752" s="90" t="s">
        <v>91</v>
      </c>
      <c r="AT2752" s="90" t="s">
        <v>92</v>
      </c>
      <c r="AU2752" s="90" t="s">
        <v>92</v>
      </c>
      <c r="AV2752" s="90" t="s">
        <v>93</v>
      </c>
      <c r="AW2752" s="90" t="s">
        <v>24905</v>
      </c>
      <c r="AX2752" s="90" t="s">
        <v>25029</v>
      </c>
      <c r="AY2752" s="90" t="s">
        <v>24907</v>
      </c>
      <c r="AZ2752" s="90" t="s">
        <v>25029</v>
      </c>
      <c r="BA2752" s="90" t="s">
        <v>215</v>
      </c>
      <c r="BB2752" s="90" t="s">
        <v>25030</v>
      </c>
      <c r="BC2752" s="90" t="s">
        <v>99</v>
      </c>
      <c r="BD2752" s="90" t="s">
        <v>150</v>
      </c>
      <c r="BE2752" s="90" t="s">
        <v>61</v>
      </c>
      <c r="BF2752" s="90" t="s">
        <v>262</v>
      </c>
      <c r="BG2752" s="90" t="s">
        <v>101</v>
      </c>
    </row>
    <row r="2753" s="85" customFormat="1" ht="19" customHeight="1" spans="1:59">
      <c r="A2753" s="90" t="s">
        <v>302</v>
      </c>
      <c r="B2753" s="90" t="s">
        <v>303</v>
      </c>
      <c r="C2753" s="90" t="s">
        <v>2529</v>
      </c>
      <c r="D2753" s="90" t="s">
        <v>2530</v>
      </c>
      <c r="E2753" s="90" t="s">
        <v>5516</v>
      </c>
      <c r="F2753" s="90" t="s">
        <v>2532</v>
      </c>
      <c r="G2753" s="90" t="s">
        <v>1972</v>
      </c>
      <c r="H2753" s="90" t="s">
        <v>109</v>
      </c>
      <c r="I2753" s="90" t="s">
        <v>25031</v>
      </c>
      <c r="J2753" s="90" t="s">
        <v>25032</v>
      </c>
      <c r="K2753" s="90" t="s">
        <v>25033</v>
      </c>
      <c r="L2753" s="90" t="s">
        <v>73</v>
      </c>
      <c r="M2753" s="90" t="s">
        <v>74</v>
      </c>
      <c r="N2753" s="90" t="s">
        <v>291</v>
      </c>
      <c r="O2753" s="90" t="s">
        <v>292</v>
      </c>
      <c r="P2753" s="90" t="s">
        <v>293</v>
      </c>
      <c r="Q2753" s="90" t="s">
        <v>294</v>
      </c>
      <c r="R2753" s="90" t="s">
        <v>295</v>
      </c>
      <c r="S2753" s="90" t="s">
        <v>25034</v>
      </c>
      <c r="T2753" s="90" t="s">
        <v>328</v>
      </c>
      <c r="U2753" s="15">
        <v>0</v>
      </c>
      <c r="V2753" s="15">
        <v>115000</v>
      </c>
      <c r="W2753" s="15">
        <v>92000</v>
      </c>
      <c r="X2753" s="15">
        <v>36800</v>
      </c>
      <c r="Y2753" s="90" t="s">
        <v>82</v>
      </c>
      <c r="Z2753" s="90" t="s">
        <v>83</v>
      </c>
      <c r="AA2753" s="90" t="s">
        <v>84</v>
      </c>
      <c r="AB2753" s="90" t="s">
        <v>5523</v>
      </c>
      <c r="AC2753" s="90" t="s">
        <v>359</v>
      </c>
      <c r="AD2753" s="90" t="s">
        <v>87</v>
      </c>
      <c r="AE2753" s="90" t="s">
        <v>61</v>
      </c>
      <c r="AF2753" s="90" t="s">
        <v>61</v>
      </c>
      <c r="AG2753" s="90" t="s">
        <v>89</v>
      </c>
      <c r="AH2753" s="90" t="s">
        <v>89</v>
      </c>
      <c r="AI2753" s="90" t="s">
        <v>89</v>
      </c>
      <c r="AJ2753" s="90" t="s">
        <v>89</v>
      </c>
      <c r="AK2753" s="90" t="s">
        <v>89</v>
      </c>
      <c r="AL2753" s="90" t="s">
        <v>89</v>
      </c>
      <c r="AM2753" s="90" t="s">
        <v>89</v>
      </c>
      <c r="AN2753" s="90" t="s">
        <v>89</v>
      </c>
      <c r="AO2753" s="90" t="s">
        <v>89</v>
      </c>
      <c r="AP2753" s="90" t="s">
        <v>89</v>
      </c>
      <c r="AQ2753" s="90" t="s">
        <v>90</v>
      </c>
      <c r="AR2753" s="90" t="s">
        <v>90</v>
      </c>
      <c r="AS2753" s="90" t="s">
        <v>91</v>
      </c>
      <c r="AT2753" s="90" t="s">
        <v>92</v>
      </c>
      <c r="AU2753" s="90" t="s">
        <v>92</v>
      </c>
      <c r="AV2753" s="90" t="s">
        <v>93</v>
      </c>
      <c r="AW2753" s="90" t="s">
        <v>5525</v>
      </c>
      <c r="AX2753" s="90" t="s">
        <v>25035</v>
      </c>
      <c r="AY2753" s="90" t="s">
        <v>3116</v>
      </c>
      <c r="AZ2753" s="90" t="s">
        <v>25035</v>
      </c>
      <c r="BA2753" s="90" t="s">
        <v>97</v>
      </c>
      <c r="BB2753" s="90" t="s">
        <v>25036</v>
      </c>
      <c r="BC2753" s="90" t="s">
        <v>99</v>
      </c>
      <c r="BD2753" s="90" t="s">
        <v>100</v>
      </c>
      <c r="BE2753" s="90" t="s">
        <v>61</v>
      </c>
      <c r="BF2753" s="90" t="s">
        <v>328</v>
      </c>
      <c r="BG2753" s="90" t="s">
        <v>101</v>
      </c>
    </row>
    <row r="2754" s="85" customFormat="1" ht="19" customHeight="1" spans="1:59">
      <c r="A2754" s="90" t="s">
        <v>1774</v>
      </c>
      <c r="B2754" s="90" t="s">
        <v>1775</v>
      </c>
      <c r="C2754" s="90" t="s">
        <v>9816</v>
      </c>
      <c r="D2754" s="90" t="s">
        <v>9817</v>
      </c>
      <c r="E2754" s="90" t="s">
        <v>9818</v>
      </c>
      <c r="F2754" s="90" t="s">
        <v>16064</v>
      </c>
      <c r="G2754" s="90" t="s">
        <v>3039</v>
      </c>
      <c r="H2754" s="90" t="s">
        <v>109</v>
      </c>
      <c r="I2754" s="90" t="s">
        <v>25037</v>
      </c>
      <c r="J2754" s="90" t="s">
        <v>25038</v>
      </c>
      <c r="K2754" s="90" t="s">
        <v>25039</v>
      </c>
      <c r="L2754" s="90" t="s">
        <v>73</v>
      </c>
      <c r="M2754" s="90" t="s">
        <v>162</v>
      </c>
      <c r="N2754" s="90" t="s">
        <v>2350</v>
      </c>
      <c r="O2754" s="90" t="s">
        <v>221</v>
      </c>
      <c r="P2754" s="90" t="s">
        <v>222</v>
      </c>
      <c r="Q2754" s="90" t="s">
        <v>2693</v>
      </c>
      <c r="R2754" s="90" t="s">
        <v>222</v>
      </c>
      <c r="S2754" s="90" t="s">
        <v>25040</v>
      </c>
      <c r="T2754" s="90" t="s">
        <v>380</v>
      </c>
      <c r="U2754" s="15">
        <v>0</v>
      </c>
      <c r="V2754" s="15">
        <v>17999</v>
      </c>
      <c r="W2754" s="15">
        <v>1500</v>
      </c>
      <c r="X2754" s="15">
        <v>1500</v>
      </c>
      <c r="Y2754" s="90" t="s">
        <v>82</v>
      </c>
      <c r="Z2754" s="90" t="s">
        <v>83</v>
      </c>
      <c r="AA2754" s="90" t="s">
        <v>84</v>
      </c>
      <c r="AB2754" s="90" t="s">
        <v>9825</v>
      </c>
      <c r="AC2754" s="90" t="s">
        <v>191</v>
      </c>
      <c r="AD2754" s="90" t="s">
        <v>87</v>
      </c>
      <c r="AE2754" s="90" t="s">
        <v>61</v>
      </c>
      <c r="AF2754" s="90" t="s">
        <v>61</v>
      </c>
      <c r="AG2754" s="90" t="s">
        <v>89</v>
      </c>
      <c r="AH2754" s="90" t="s">
        <v>89</v>
      </c>
      <c r="AI2754" s="90" t="s">
        <v>89</v>
      </c>
      <c r="AJ2754" s="90" t="s">
        <v>89</v>
      </c>
      <c r="AK2754" s="90" t="s">
        <v>89</v>
      </c>
      <c r="AL2754" s="90" t="s">
        <v>89</v>
      </c>
      <c r="AM2754" s="90" t="s">
        <v>89</v>
      </c>
      <c r="AN2754" s="90" t="s">
        <v>89</v>
      </c>
      <c r="AO2754" s="90" t="s">
        <v>89</v>
      </c>
      <c r="AP2754" s="90" t="s">
        <v>89</v>
      </c>
      <c r="AQ2754" s="90" t="s">
        <v>90</v>
      </c>
      <c r="AR2754" s="90" t="s">
        <v>90</v>
      </c>
      <c r="AS2754" s="90" t="s">
        <v>91</v>
      </c>
      <c r="AT2754" s="90" t="s">
        <v>92</v>
      </c>
      <c r="AU2754" s="90" t="s">
        <v>92</v>
      </c>
      <c r="AV2754" s="90" t="s">
        <v>93</v>
      </c>
      <c r="AW2754" s="90" t="s">
        <v>9826</v>
      </c>
      <c r="AX2754" s="90" t="s">
        <v>25041</v>
      </c>
      <c r="AY2754" s="90" t="s">
        <v>9828</v>
      </c>
      <c r="AZ2754" s="90" t="s">
        <v>25041</v>
      </c>
      <c r="BA2754" s="90" t="s">
        <v>97</v>
      </c>
      <c r="BB2754" s="90" t="s">
        <v>25042</v>
      </c>
      <c r="BC2754" s="90" t="s">
        <v>99</v>
      </c>
      <c r="BD2754" s="90" t="s">
        <v>100</v>
      </c>
      <c r="BE2754" s="90" t="s">
        <v>61</v>
      </c>
      <c r="BF2754" s="90" t="s">
        <v>380</v>
      </c>
      <c r="BG2754" s="90" t="s">
        <v>101</v>
      </c>
    </row>
    <row r="2755" s="85" customFormat="1" ht="19" customHeight="1" spans="1:59">
      <c r="A2755" s="90" t="s">
        <v>126</v>
      </c>
      <c r="B2755" s="90" t="s">
        <v>127</v>
      </c>
      <c r="C2755" s="90" t="s">
        <v>128</v>
      </c>
      <c r="D2755" s="90" t="s">
        <v>129</v>
      </c>
      <c r="E2755" s="90" t="s">
        <v>25043</v>
      </c>
      <c r="F2755" s="90" t="s">
        <v>131</v>
      </c>
      <c r="G2755" s="90" t="s">
        <v>132</v>
      </c>
      <c r="H2755" s="90" t="s">
        <v>109</v>
      </c>
      <c r="I2755" s="90" t="s">
        <v>25044</v>
      </c>
      <c r="J2755" s="90" t="s">
        <v>25045</v>
      </c>
      <c r="K2755" s="90" t="s">
        <v>25046</v>
      </c>
      <c r="L2755" s="90" t="s">
        <v>73</v>
      </c>
      <c r="M2755" s="90" t="s">
        <v>15164</v>
      </c>
      <c r="N2755" s="90" t="s">
        <v>25047</v>
      </c>
      <c r="O2755" s="90" t="s">
        <v>115</v>
      </c>
      <c r="P2755" s="90" t="s">
        <v>116</v>
      </c>
      <c r="Q2755" s="90" t="s">
        <v>117</v>
      </c>
      <c r="R2755" s="90" t="s">
        <v>116</v>
      </c>
      <c r="S2755" s="90" t="s">
        <v>25048</v>
      </c>
      <c r="T2755" s="90" t="s">
        <v>380</v>
      </c>
      <c r="U2755" s="15">
        <v>0</v>
      </c>
      <c r="V2755" s="15">
        <v>42086</v>
      </c>
      <c r="W2755" s="15">
        <v>23000</v>
      </c>
      <c r="X2755" s="15">
        <v>18000</v>
      </c>
      <c r="Y2755" s="90" t="s">
        <v>143</v>
      </c>
      <c r="Z2755" s="90" t="s">
        <v>83</v>
      </c>
      <c r="AA2755" s="90" t="s">
        <v>84</v>
      </c>
      <c r="AB2755" s="90" t="s">
        <v>25049</v>
      </c>
      <c r="AC2755" s="90" t="s">
        <v>359</v>
      </c>
      <c r="AD2755" s="90" t="s">
        <v>87</v>
      </c>
      <c r="AE2755" s="90" t="s">
        <v>61</v>
      </c>
      <c r="AF2755" s="90" t="s">
        <v>61</v>
      </c>
      <c r="AG2755" s="90" t="s">
        <v>89</v>
      </c>
      <c r="AH2755" s="90" t="s">
        <v>89</v>
      </c>
      <c r="AI2755" s="90" t="s">
        <v>89</v>
      </c>
      <c r="AJ2755" s="90" t="s">
        <v>89</v>
      </c>
      <c r="AK2755" s="90" t="s">
        <v>89</v>
      </c>
      <c r="AL2755" s="90" t="s">
        <v>89</v>
      </c>
      <c r="AM2755" s="90" t="s">
        <v>89</v>
      </c>
      <c r="AN2755" s="90" t="s">
        <v>89</v>
      </c>
      <c r="AO2755" s="90" t="s">
        <v>89</v>
      </c>
      <c r="AP2755" s="90" t="s">
        <v>89</v>
      </c>
      <c r="AQ2755" s="90" t="s">
        <v>90</v>
      </c>
      <c r="AR2755" s="90" t="s">
        <v>90</v>
      </c>
      <c r="AS2755" s="90" t="s">
        <v>91</v>
      </c>
      <c r="AT2755" s="90" t="s">
        <v>92</v>
      </c>
      <c r="AU2755" s="90" t="s">
        <v>92</v>
      </c>
      <c r="AV2755" s="90" t="s">
        <v>93</v>
      </c>
      <c r="AW2755" s="90" t="s">
        <v>25050</v>
      </c>
      <c r="AX2755" s="90" t="s">
        <v>25051</v>
      </c>
      <c r="AY2755" s="90" t="s">
        <v>25052</v>
      </c>
      <c r="AZ2755" s="90" t="s">
        <v>25051</v>
      </c>
      <c r="BA2755" s="90" t="s">
        <v>215</v>
      </c>
      <c r="BB2755" s="90" t="s">
        <v>25053</v>
      </c>
      <c r="BC2755" s="90" t="s">
        <v>99</v>
      </c>
      <c r="BD2755" s="90" t="s">
        <v>150</v>
      </c>
      <c r="BE2755" s="90" t="s">
        <v>61</v>
      </c>
      <c r="BF2755" s="90" t="s">
        <v>380</v>
      </c>
      <c r="BG2755" s="90" t="s">
        <v>101</v>
      </c>
    </row>
    <row r="2756" s="85" customFormat="1" ht="19" customHeight="1" spans="1:59">
      <c r="A2756" s="90" t="s">
        <v>226</v>
      </c>
      <c r="B2756" s="90" t="s">
        <v>227</v>
      </c>
      <c r="C2756" s="90" t="s">
        <v>872</v>
      </c>
      <c r="D2756" s="90" t="s">
        <v>873</v>
      </c>
      <c r="E2756" s="90" t="s">
        <v>25054</v>
      </c>
      <c r="F2756" s="90" t="s">
        <v>17370</v>
      </c>
      <c r="G2756" s="90" t="s">
        <v>2278</v>
      </c>
      <c r="H2756" s="90" t="s">
        <v>1130</v>
      </c>
      <c r="I2756" s="90" t="s">
        <v>25055</v>
      </c>
      <c r="J2756" s="90" t="s">
        <v>25056</v>
      </c>
      <c r="K2756" s="90" t="s">
        <v>25057</v>
      </c>
      <c r="L2756" s="90" t="s">
        <v>73</v>
      </c>
      <c r="M2756" s="90" t="s">
        <v>162</v>
      </c>
      <c r="N2756" s="90" t="s">
        <v>203</v>
      </c>
      <c r="O2756" s="90" t="s">
        <v>610</v>
      </c>
      <c r="P2756" s="90" t="s">
        <v>611</v>
      </c>
      <c r="Q2756" s="90" t="s">
        <v>3637</v>
      </c>
      <c r="R2756" s="90" t="s">
        <v>3638</v>
      </c>
      <c r="S2756" s="90" t="s">
        <v>25058</v>
      </c>
      <c r="T2756" s="90" t="s">
        <v>380</v>
      </c>
      <c r="U2756" s="15">
        <v>0</v>
      </c>
      <c r="V2756" s="15">
        <v>5671</v>
      </c>
      <c r="W2756" s="15">
        <v>4500</v>
      </c>
      <c r="X2756" s="15">
        <v>4500</v>
      </c>
      <c r="Y2756" s="90" t="s">
        <v>82</v>
      </c>
      <c r="Z2756" s="90" t="s">
        <v>83</v>
      </c>
      <c r="AA2756" s="90" t="s">
        <v>84</v>
      </c>
      <c r="AB2756" s="90" t="s">
        <v>3640</v>
      </c>
      <c r="AC2756" s="90" t="s">
        <v>359</v>
      </c>
      <c r="AD2756" s="90" t="s">
        <v>87</v>
      </c>
      <c r="AE2756" s="90" t="s">
        <v>61</v>
      </c>
      <c r="AF2756" s="90" t="s">
        <v>61</v>
      </c>
      <c r="AG2756" s="90" t="s">
        <v>89</v>
      </c>
      <c r="AH2756" s="90" t="s">
        <v>88</v>
      </c>
      <c r="AI2756" s="90" t="s">
        <v>88</v>
      </c>
      <c r="AJ2756" s="90" t="s">
        <v>88</v>
      </c>
      <c r="AK2756" s="90" t="s">
        <v>88</v>
      </c>
      <c r="AL2756" s="90" t="s">
        <v>89</v>
      </c>
      <c r="AM2756" s="90" t="s">
        <v>88</v>
      </c>
      <c r="AN2756" s="90" t="s">
        <v>88</v>
      </c>
      <c r="AO2756" s="90" t="s">
        <v>88</v>
      </c>
      <c r="AP2756" s="90" t="s">
        <v>89</v>
      </c>
      <c r="AQ2756" s="90" t="s">
        <v>90</v>
      </c>
      <c r="AR2756" s="90" t="s">
        <v>90</v>
      </c>
      <c r="AS2756" s="90" t="s">
        <v>91</v>
      </c>
      <c r="AT2756" s="90" t="s">
        <v>92</v>
      </c>
      <c r="AU2756" s="90" t="s">
        <v>92</v>
      </c>
      <c r="AV2756" s="90" t="s">
        <v>93</v>
      </c>
      <c r="AW2756" s="90" t="s">
        <v>25059</v>
      </c>
      <c r="AX2756" s="90" t="s">
        <v>25060</v>
      </c>
      <c r="AY2756" s="90" t="s">
        <v>25061</v>
      </c>
      <c r="AZ2756" s="90" t="s">
        <v>25060</v>
      </c>
      <c r="BA2756" s="90" t="s">
        <v>97</v>
      </c>
      <c r="BB2756" s="90" t="s">
        <v>25062</v>
      </c>
      <c r="BC2756" s="90" t="s">
        <v>99</v>
      </c>
      <c r="BD2756" s="90" t="s">
        <v>100</v>
      </c>
      <c r="BE2756" s="90" t="s">
        <v>61</v>
      </c>
      <c r="BF2756" s="90" t="s">
        <v>380</v>
      </c>
      <c r="BG2756" s="90" t="s">
        <v>101</v>
      </c>
    </row>
    <row r="2757" s="85" customFormat="1" ht="19" customHeight="1" spans="1:59">
      <c r="A2757" s="90" t="s">
        <v>226</v>
      </c>
      <c r="B2757" s="90" t="s">
        <v>227</v>
      </c>
      <c r="C2757" s="90" t="s">
        <v>872</v>
      </c>
      <c r="D2757" s="90" t="s">
        <v>873</v>
      </c>
      <c r="E2757" s="90" t="s">
        <v>25063</v>
      </c>
      <c r="F2757" s="90" t="s">
        <v>25064</v>
      </c>
      <c r="G2757" s="90" t="s">
        <v>322</v>
      </c>
      <c r="H2757" s="90" t="s">
        <v>69</v>
      </c>
      <c r="I2757" s="90" t="s">
        <v>25065</v>
      </c>
      <c r="J2757" s="90" t="s">
        <v>25066</v>
      </c>
      <c r="K2757" s="90" t="s">
        <v>25067</v>
      </c>
      <c r="L2757" s="90" t="s">
        <v>73</v>
      </c>
      <c r="M2757" s="90" t="s">
        <v>1505</v>
      </c>
      <c r="N2757" s="90" t="s">
        <v>203</v>
      </c>
      <c r="O2757" s="90" t="s">
        <v>76</v>
      </c>
      <c r="P2757" s="90" t="s">
        <v>77</v>
      </c>
      <c r="Q2757" s="90" t="s">
        <v>277</v>
      </c>
      <c r="R2757" s="90" t="s">
        <v>278</v>
      </c>
      <c r="S2757" s="90" t="s">
        <v>25068</v>
      </c>
      <c r="T2757" s="90" t="s">
        <v>328</v>
      </c>
      <c r="U2757" s="15">
        <v>0</v>
      </c>
      <c r="V2757" s="15">
        <v>14043.86</v>
      </c>
      <c r="W2757" s="15">
        <v>13755</v>
      </c>
      <c r="X2757" s="15">
        <v>13755</v>
      </c>
      <c r="Y2757" s="90" t="s">
        <v>82</v>
      </c>
      <c r="Z2757" s="90" t="s">
        <v>83</v>
      </c>
      <c r="AA2757" s="90" t="s">
        <v>84</v>
      </c>
      <c r="AB2757" s="90" t="s">
        <v>25069</v>
      </c>
      <c r="AC2757" s="90" t="s">
        <v>359</v>
      </c>
      <c r="AD2757" s="90" t="s">
        <v>87</v>
      </c>
      <c r="AE2757" s="90" t="s">
        <v>61</v>
      </c>
      <c r="AF2757" s="90" t="s">
        <v>61</v>
      </c>
      <c r="AG2757" s="90" t="s">
        <v>89</v>
      </c>
      <c r="AH2757" s="90" t="s">
        <v>89</v>
      </c>
      <c r="AI2757" s="90" t="s">
        <v>89</v>
      </c>
      <c r="AJ2757" s="90" t="s">
        <v>89</v>
      </c>
      <c r="AK2757" s="90" t="s">
        <v>89</v>
      </c>
      <c r="AL2757" s="90" t="s">
        <v>89</v>
      </c>
      <c r="AM2757" s="90" t="s">
        <v>89</v>
      </c>
      <c r="AN2757" s="90" t="s">
        <v>89</v>
      </c>
      <c r="AO2757" s="90" t="s">
        <v>89</v>
      </c>
      <c r="AP2757" s="90" t="s">
        <v>89</v>
      </c>
      <c r="AQ2757" s="90" t="s">
        <v>90</v>
      </c>
      <c r="AR2757" s="90" t="s">
        <v>90</v>
      </c>
      <c r="AS2757" s="90" t="s">
        <v>91</v>
      </c>
      <c r="AT2757" s="90" t="s">
        <v>92</v>
      </c>
      <c r="AU2757" s="90" t="s">
        <v>92</v>
      </c>
      <c r="AV2757" s="90" t="s">
        <v>93</v>
      </c>
      <c r="AW2757" s="90" t="s">
        <v>25070</v>
      </c>
      <c r="AX2757" s="90" t="s">
        <v>25071</v>
      </c>
      <c r="AY2757" s="90" t="s">
        <v>659</v>
      </c>
      <c r="AZ2757" s="90" t="s">
        <v>25071</v>
      </c>
      <c r="BA2757" s="90" t="s">
        <v>97</v>
      </c>
      <c r="BB2757" s="90" t="s">
        <v>25072</v>
      </c>
      <c r="BC2757" s="90" t="s">
        <v>99</v>
      </c>
      <c r="BD2757" s="90" t="s">
        <v>100</v>
      </c>
      <c r="BE2757" s="90" t="s">
        <v>61</v>
      </c>
      <c r="BF2757" s="90" t="s">
        <v>328</v>
      </c>
      <c r="BG2757" s="90" t="s">
        <v>101</v>
      </c>
    </row>
    <row r="2758" s="85" customFormat="1" ht="19" customHeight="1" spans="1:59">
      <c r="A2758" s="90" t="s">
        <v>151</v>
      </c>
      <c r="B2758" s="90" t="s">
        <v>152</v>
      </c>
      <c r="C2758" s="90" t="s">
        <v>860</v>
      </c>
      <c r="D2758" s="90" t="s">
        <v>861</v>
      </c>
      <c r="E2758" s="90" t="s">
        <v>862</v>
      </c>
      <c r="F2758" s="90" t="s">
        <v>745</v>
      </c>
      <c r="G2758" s="90" t="s">
        <v>745</v>
      </c>
      <c r="H2758" s="90" t="s">
        <v>69</v>
      </c>
      <c r="I2758" s="90" t="s">
        <v>25073</v>
      </c>
      <c r="J2758" s="90" t="s">
        <v>25074</v>
      </c>
      <c r="K2758" s="90" t="s">
        <v>25075</v>
      </c>
      <c r="L2758" s="90" t="s">
        <v>73</v>
      </c>
      <c r="M2758" s="90" t="s">
        <v>1505</v>
      </c>
      <c r="N2758" s="90" t="s">
        <v>203</v>
      </c>
      <c r="O2758" s="90" t="s">
        <v>76</v>
      </c>
      <c r="P2758" s="90" t="s">
        <v>77</v>
      </c>
      <c r="Q2758" s="90" t="s">
        <v>277</v>
      </c>
      <c r="R2758" s="90" t="s">
        <v>278</v>
      </c>
      <c r="S2758" s="90" t="s">
        <v>25076</v>
      </c>
      <c r="T2758" s="90" t="s">
        <v>328</v>
      </c>
      <c r="U2758" s="15">
        <v>0</v>
      </c>
      <c r="V2758" s="15">
        <v>14274.6</v>
      </c>
      <c r="W2758" s="15">
        <v>13981</v>
      </c>
      <c r="X2758" s="15">
        <v>13981</v>
      </c>
      <c r="Y2758" s="90" t="s">
        <v>82</v>
      </c>
      <c r="Z2758" s="90" t="s">
        <v>83</v>
      </c>
      <c r="AA2758" s="90" t="s">
        <v>84</v>
      </c>
      <c r="AB2758" s="90" t="s">
        <v>868</v>
      </c>
      <c r="AC2758" s="90" t="s">
        <v>191</v>
      </c>
      <c r="AD2758" s="90" t="s">
        <v>87</v>
      </c>
      <c r="AE2758" s="90" t="s">
        <v>61</v>
      </c>
      <c r="AF2758" s="90" t="s">
        <v>61</v>
      </c>
      <c r="AG2758" s="90" t="s">
        <v>89</v>
      </c>
      <c r="AH2758" s="90" t="s">
        <v>89</v>
      </c>
      <c r="AI2758" s="90" t="s">
        <v>89</v>
      </c>
      <c r="AJ2758" s="90" t="s">
        <v>89</v>
      </c>
      <c r="AK2758" s="90" t="s">
        <v>89</v>
      </c>
      <c r="AL2758" s="90" t="s">
        <v>89</v>
      </c>
      <c r="AM2758" s="90" t="s">
        <v>89</v>
      </c>
      <c r="AN2758" s="90" t="s">
        <v>89</v>
      </c>
      <c r="AO2758" s="90" t="s">
        <v>89</v>
      </c>
      <c r="AP2758" s="90" t="s">
        <v>89</v>
      </c>
      <c r="AQ2758" s="90" t="s">
        <v>90</v>
      </c>
      <c r="AR2758" s="90" t="s">
        <v>90</v>
      </c>
      <c r="AS2758" s="90" t="s">
        <v>91</v>
      </c>
      <c r="AT2758" s="90" t="s">
        <v>92</v>
      </c>
      <c r="AU2758" s="90" t="s">
        <v>92</v>
      </c>
      <c r="AV2758" s="90" t="s">
        <v>93</v>
      </c>
      <c r="AW2758" s="90" t="s">
        <v>869</v>
      </c>
      <c r="AX2758" s="90" t="s">
        <v>25077</v>
      </c>
      <c r="AY2758" s="90" t="s">
        <v>659</v>
      </c>
      <c r="AZ2758" s="90" t="s">
        <v>25077</v>
      </c>
      <c r="BA2758" s="90" t="s">
        <v>97</v>
      </c>
      <c r="BB2758" s="90" t="s">
        <v>25078</v>
      </c>
      <c r="BC2758" s="90" t="s">
        <v>99</v>
      </c>
      <c r="BD2758" s="90" t="s">
        <v>100</v>
      </c>
      <c r="BE2758" s="90" t="s">
        <v>61</v>
      </c>
      <c r="BF2758" s="90" t="s">
        <v>328</v>
      </c>
      <c r="BG2758" s="90" t="s">
        <v>101</v>
      </c>
    </row>
    <row r="2759" s="85" customFormat="1" ht="19" customHeight="1" spans="1:59">
      <c r="A2759" s="90" t="s">
        <v>126</v>
      </c>
      <c r="B2759" s="90" t="s">
        <v>127</v>
      </c>
      <c r="C2759" s="90" t="s">
        <v>632</v>
      </c>
      <c r="D2759" s="90" t="s">
        <v>633</v>
      </c>
      <c r="E2759" s="90" t="s">
        <v>12433</v>
      </c>
      <c r="F2759" s="90" t="s">
        <v>9567</v>
      </c>
      <c r="G2759" s="90" t="s">
        <v>2759</v>
      </c>
      <c r="H2759" s="90" t="s">
        <v>1299</v>
      </c>
      <c r="I2759" s="90" t="s">
        <v>25079</v>
      </c>
      <c r="J2759" s="90" t="s">
        <v>25080</v>
      </c>
      <c r="K2759" s="90" t="s">
        <v>25081</v>
      </c>
      <c r="L2759" s="90" t="s">
        <v>73</v>
      </c>
      <c r="M2759" s="90" t="s">
        <v>10631</v>
      </c>
      <c r="N2759" s="90" t="s">
        <v>811</v>
      </c>
      <c r="O2759" s="90" t="s">
        <v>1726</v>
      </c>
      <c r="P2759" s="90" t="s">
        <v>1727</v>
      </c>
      <c r="Q2759" s="90" t="s">
        <v>1306</v>
      </c>
      <c r="R2759" s="90" t="s">
        <v>1307</v>
      </c>
      <c r="S2759" s="90" t="s">
        <v>25082</v>
      </c>
      <c r="T2759" s="90" t="s">
        <v>262</v>
      </c>
      <c r="U2759" s="15">
        <v>0</v>
      </c>
      <c r="V2759" s="15">
        <v>20000</v>
      </c>
      <c r="W2759" s="15">
        <v>12000</v>
      </c>
      <c r="X2759" s="15">
        <v>4000</v>
      </c>
      <c r="Y2759" s="90" t="s">
        <v>143</v>
      </c>
      <c r="Z2759" s="90" t="s">
        <v>83</v>
      </c>
      <c r="AA2759" s="90" t="s">
        <v>84</v>
      </c>
      <c r="AB2759" s="90" t="s">
        <v>12440</v>
      </c>
      <c r="AC2759" s="90" t="s">
        <v>145</v>
      </c>
      <c r="AD2759" s="90" t="s">
        <v>87</v>
      </c>
      <c r="AE2759" s="90" t="s">
        <v>61</v>
      </c>
      <c r="AF2759" s="90" t="s">
        <v>61</v>
      </c>
      <c r="AG2759" s="90" t="s">
        <v>89</v>
      </c>
      <c r="AH2759" s="90" t="s">
        <v>89</v>
      </c>
      <c r="AI2759" s="90" t="s">
        <v>89</v>
      </c>
      <c r="AJ2759" s="90" t="s">
        <v>89</v>
      </c>
      <c r="AK2759" s="90" t="s">
        <v>89</v>
      </c>
      <c r="AL2759" s="90" t="s">
        <v>89</v>
      </c>
      <c r="AM2759" s="90" t="s">
        <v>89</v>
      </c>
      <c r="AN2759" s="90" t="s">
        <v>89</v>
      </c>
      <c r="AO2759" s="90" t="s">
        <v>89</v>
      </c>
      <c r="AP2759" s="90" t="s">
        <v>89</v>
      </c>
      <c r="AQ2759" s="90" t="s">
        <v>90</v>
      </c>
      <c r="AR2759" s="90" t="s">
        <v>90</v>
      </c>
      <c r="AS2759" s="90" t="s">
        <v>91</v>
      </c>
      <c r="AT2759" s="90" t="s">
        <v>92</v>
      </c>
      <c r="AU2759" s="90" t="s">
        <v>92</v>
      </c>
      <c r="AV2759" s="90" t="s">
        <v>93</v>
      </c>
      <c r="AW2759" s="90" t="s">
        <v>12441</v>
      </c>
      <c r="AX2759" s="90" t="s">
        <v>25083</v>
      </c>
      <c r="AY2759" s="90" t="s">
        <v>12443</v>
      </c>
      <c r="AZ2759" s="90" t="s">
        <v>25083</v>
      </c>
      <c r="BA2759" s="90" t="s">
        <v>97</v>
      </c>
      <c r="BB2759" s="90" t="s">
        <v>25084</v>
      </c>
      <c r="BC2759" s="90" t="s">
        <v>99</v>
      </c>
      <c r="BD2759" s="90" t="s">
        <v>150</v>
      </c>
      <c r="BE2759" s="90" t="s">
        <v>61</v>
      </c>
      <c r="BF2759" s="90" t="s">
        <v>262</v>
      </c>
      <c r="BG2759" s="90" t="s">
        <v>101</v>
      </c>
    </row>
    <row r="2760" s="85" customFormat="1" ht="19" customHeight="1" spans="1:59">
      <c r="A2760" s="90" t="s">
        <v>694</v>
      </c>
      <c r="B2760" s="90" t="s">
        <v>695</v>
      </c>
      <c r="C2760" s="90" t="s">
        <v>1185</v>
      </c>
      <c r="D2760" s="90" t="s">
        <v>1186</v>
      </c>
      <c r="E2760" s="90" t="s">
        <v>25085</v>
      </c>
      <c r="F2760" s="90" t="s">
        <v>25086</v>
      </c>
      <c r="G2760" s="90" t="s">
        <v>23182</v>
      </c>
      <c r="H2760" s="90" t="s">
        <v>158</v>
      </c>
      <c r="I2760" s="90" t="s">
        <v>25087</v>
      </c>
      <c r="J2760" s="90" t="s">
        <v>25088</v>
      </c>
      <c r="K2760" s="90" t="s">
        <v>25089</v>
      </c>
      <c r="L2760" s="90" t="s">
        <v>73</v>
      </c>
      <c r="M2760" s="90" t="s">
        <v>3069</v>
      </c>
      <c r="N2760" s="90" t="s">
        <v>25090</v>
      </c>
      <c r="O2760" s="90" t="s">
        <v>164</v>
      </c>
      <c r="P2760" s="90" t="s">
        <v>165</v>
      </c>
      <c r="Q2760" s="90" t="s">
        <v>166</v>
      </c>
      <c r="R2760" s="90" t="s">
        <v>167</v>
      </c>
      <c r="S2760" s="90" t="s">
        <v>25091</v>
      </c>
      <c r="T2760" s="90" t="s">
        <v>2400</v>
      </c>
      <c r="U2760" s="15">
        <v>0</v>
      </c>
      <c r="V2760" s="15">
        <v>22149</v>
      </c>
      <c r="W2760" s="15">
        <v>15000</v>
      </c>
      <c r="X2760" s="15">
        <v>5000</v>
      </c>
      <c r="Y2760" s="90" t="s">
        <v>82</v>
      </c>
      <c r="Z2760" s="90" t="s">
        <v>83</v>
      </c>
      <c r="AA2760" s="90" t="s">
        <v>84</v>
      </c>
      <c r="AB2760" s="90" t="s">
        <v>25086</v>
      </c>
      <c r="AC2760" s="90" t="s">
        <v>121</v>
      </c>
      <c r="AD2760" s="90" t="s">
        <v>87</v>
      </c>
      <c r="AE2760" s="90" t="s">
        <v>61</v>
      </c>
      <c r="AF2760" s="90" t="s">
        <v>61</v>
      </c>
      <c r="AG2760" s="90" t="s">
        <v>89</v>
      </c>
      <c r="AH2760" s="90" t="s">
        <v>89</v>
      </c>
      <c r="AI2760" s="90" t="s">
        <v>89</v>
      </c>
      <c r="AJ2760" s="90" t="s">
        <v>89</v>
      </c>
      <c r="AK2760" s="90" t="s">
        <v>89</v>
      </c>
      <c r="AL2760" s="90" t="s">
        <v>89</v>
      </c>
      <c r="AM2760" s="90" t="s">
        <v>89</v>
      </c>
      <c r="AN2760" s="90" t="s">
        <v>89</v>
      </c>
      <c r="AO2760" s="90" t="s">
        <v>89</v>
      </c>
      <c r="AP2760" s="90" t="s">
        <v>89</v>
      </c>
      <c r="AQ2760" s="90" t="s">
        <v>90</v>
      </c>
      <c r="AR2760" s="90" t="s">
        <v>90</v>
      </c>
      <c r="AS2760" s="90" t="s">
        <v>91</v>
      </c>
      <c r="AT2760" s="90" t="s">
        <v>92</v>
      </c>
      <c r="AU2760" s="90" t="s">
        <v>92</v>
      </c>
      <c r="AV2760" s="90" t="s">
        <v>93</v>
      </c>
      <c r="AW2760" s="90" t="s">
        <v>25092</v>
      </c>
      <c r="AX2760" s="90" t="s">
        <v>25093</v>
      </c>
      <c r="AY2760" s="90" t="s">
        <v>25094</v>
      </c>
      <c r="AZ2760" s="90" t="s">
        <v>25093</v>
      </c>
      <c r="BA2760" s="90" t="s">
        <v>97</v>
      </c>
      <c r="BB2760" s="90" t="s">
        <v>25095</v>
      </c>
      <c r="BC2760" s="90" t="s">
        <v>99</v>
      </c>
      <c r="BD2760" s="90" t="s">
        <v>100</v>
      </c>
      <c r="BE2760" s="90" t="s">
        <v>61</v>
      </c>
      <c r="BF2760" s="97" t="s">
        <v>119</v>
      </c>
      <c r="BG2760" s="90" t="s">
        <v>101</v>
      </c>
    </row>
    <row r="2761" s="85" customFormat="1" ht="19" customHeight="1" spans="1:59">
      <c r="A2761" s="90" t="s">
        <v>646</v>
      </c>
      <c r="B2761" s="90" t="s">
        <v>647</v>
      </c>
      <c r="C2761" s="90" t="s">
        <v>5709</v>
      </c>
      <c r="D2761" s="90" t="s">
        <v>5710</v>
      </c>
      <c r="E2761" s="90" t="s">
        <v>25096</v>
      </c>
      <c r="F2761" s="90" t="s">
        <v>25097</v>
      </c>
      <c r="G2761" s="90" t="s">
        <v>3551</v>
      </c>
      <c r="H2761" s="90" t="s">
        <v>605</v>
      </c>
      <c r="I2761" s="90" t="s">
        <v>25098</v>
      </c>
      <c r="J2761" s="90" t="s">
        <v>25099</v>
      </c>
      <c r="K2761" s="90" t="s">
        <v>25100</v>
      </c>
      <c r="L2761" s="90" t="s">
        <v>73</v>
      </c>
      <c r="M2761" s="90" t="s">
        <v>25101</v>
      </c>
      <c r="N2761" s="90" t="s">
        <v>203</v>
      </c>
      <c r="O2761" s="90" t="s">
        <v>610</v>
      </c>
      <c r="P2761" s="90" t="s">
        <v>611</v>
      </c>
      <c r="Q2761" s="90" t="s">
        <v>612</v>
      </c>
      <c r="R2761" s="90" t="s">
        <v>613</v>
      </c>
      <c r="S2761" s="90" t="s">
        <v>25102</v>
      </c>
      <c r="T2761" s="90" t="s">
        <v>380</v>
      </c>
      <c r="U2761" s="15">
        <v>0</v>
      </c>
      <c r="V2761" s="15">
        <v>12000</v>
      </c>
      <c r="W2761" s="15">
        <v>9500</v>
      </c>
      <c r="X2761" s="15">
        <v>5500</v>
      </c>
      <c r="Y2761" s="90" t="s">
        <v>143</v>
      </c>
      <c r="Z2761" s="90" t="s">
        <v>83</v>
      </c>
      <c r="AA2761" s="90" t="s">
        <v>84</v>
      </c>
      <c r="AB2761" s="90" t="s">
        <v>25103</v>
      </c>
      <c r="AC2761" s="90" t="s">
        <v>145</v>
      </c>
      <c r="AD2761" s="90" t="s">
        <v>87</v>
      </c>
      <c r="AE2761" s="90" t="s">
        <v>61</v>
      </c>
      <c r="AF2761" s="90" t="s">
        <v>61</v>
      </c>
      <c r="AG2761" s="90" t="s">
        <v>89</v>
      </c>
      <c r="AH2761" s="90" t="s">
        <v>89</v>
      </c>
      <c r="AI2761" s="90" t="s">
        <v>89</v>
      </c>
      <c r="AJ2761" s="90" t="s">
        <v>89</v>
      </c>
      <c r="AK2761" s="90" t="s">
        <v>89</v>
      </c>
      <c r="AL2761" s="90" t="s">
        <v>89</v>
      </c>
      <c r="AM2761" s="90" t="s">
        <v>89</v>
      </c>
      <c r="AN2761" s="90" t="s">
        <v>89</v>
      </c>
      <c r="AO2761" s="90" t="s">
        <v>89</v>
      </c>
      <c r="AP2761" s="90" t="s">
        <v>89</v>
      </c>
      <c r="AQ2761" s="90" t="s">
        <v>90</v>
      </c>
      <c r="AR2761" s="90" t="s">
        <v>90</v>
      </c>
      <c r="AS2761" s="90" t="s">
        <v>91</v>
      </c>
      <c r="AT2761" s="90" t="s">
        <v>92</v>
      </c>
      <c r="AU2761" s="90" t="s">
        <v>92</v>
      </c>
      <c r="AV2761" s="90" t="s">
        <v>93</v>
      </c>
      <c r="AW2761" s="90" t="s">
        <v>25104</v>
      </c>
      <c r="AX2761" s="90" t="s">
        <v>25105</v>
      </c>
      <c r="AY2761" s="90" t="s">
        <v>25106</v>
      </c>
      <c r="AZ2761" s="90" t="s">
        <v>25105</v>
      </c>
      <c r="BA2761" s="90" t="s">
        <v>97</v>
      </c>
      <c r="BB2761" s="90" t="s">
        <v>25107</v>
      </c>
      <c r="BC2761" s="90" t="s">
        <v>99</v>
      </c>
      <c r="BD2761" s="90" t="s">
        <v>150</v>
      </c>
      <c r="BE2761" s="90" t="s">
        <v>61</v>
      </c>
      <c r="BF2761" s="90" t="s">
        <v>380</v>
      </c>
      <c r="BG2761" s="90" t="s">
        <v>101</v>
      </c>
    </row>
    <row r="2762" s="85" customFormat="1" ht="19" customHeight="1" spans="1:59">
      <c r="A2762" s="90" t="s">
        <v>226</v>
      </c>
      <c r="B2762" s="90" t="s">
        <v>227</v>
      </c>
      <c r="C2762" s="90" t="s">
        <v>406</v>
      </c>
      <c r="D2762" s="90" t="s">
        <v>407</v>
      </c>
      <c r="E2762" s="90" t="s">
        <v>3052</v>
      </c>
      <c r="F2762" s="90" t="s">
        <v>25108</v>
      </c>
      <c r="G2762" s="90" t="s">
        <v>9351</v>
      </c>
      <c r="H2762" s="90" t="s">
        <v>3166</v>
      </c>
      <c r="I2762" s="90" t="s">
        <v>25109</v>
      </c>
      <c r="J2762" s="90" t="s">
        <v>25110</v>
      </c>
      <c r="K2762" s="90" t="s">
        <v>25111</v>
      </c>
      <c r="L2762" s="90" t="s">
        <v>73</v>
      </c>
      <c r="M2762" s="90" t="s">
        <v>74</v>
      </c>
      <c r="N2762" s="90" t="s">
        <v>5654</v>
      </c>
      <c r="O2762" s="90" t="s">
        <v>2269</v>
      </c>
      <c r="P2762" s="90" t="s">
        <v>7126</v>
      </c>
      <c r="Q2762" s="90" t="s">
        <v>3171</v>
      </c>
      <c r="R2762" s="90" t="s">
        <v>3172</v>
      </c>
      <c r="S2762" s="90" t="s">
        <v>25112</v>
      </c>
      <c r="T2762" s="90" t="s">
        <v>380</v>
      </c>
      <c r="U2762" s="15">
        <v>0</v>
      </c>
      <c r="V2762" s="15">
        <v>31000</v>
      </c>
      <c r="W2762" s="15">
        <v>24000</v>
      </c>
      <c r="X2762" s="15">
        <v>8000</v>
      </c>
      <c r="Y2762" s="90" t="s">
        <v>82</v>
      </c>
      <c r="Z2762" s="90" t="s">
        <v>83</v>
      </c>
      <c r="AA2762" s="90" t="s">
        <v>84</v>
      </c>
      <c r="AB2762" s="90" t="s">
        <v>3057</v>
      </c>
      <c r="AC2762" s="90" t="s">
        <v>121</v>
      </c>
      <c r="AD2762" s="90" t="s">
        <v>87</v>
      </c>
      <c r="AE2762" s="90" t="s">
        <v>61</v>
      </c>
      <c r="AF2762" s="90" t="s">
        <v>61</v>
      </c>
      <c r="AG2762" s="90" t="s">
        <v>89</v>
      </c>
      <c r="AH2762" s="90" t="s">
        <v>89</v>
      </c>
      <c r="AI2762" s="90" t="s">
        <v>89</v>
      </c>
      <c r="AJ2762" s="90" t="s">
        <v>89</v>
      </c>
      <c r="AK2762" s="90" t="s">
        <v>89</v>
      </c>
      <c r="AL2762" s="90" t="s">
        <v>89</v>
      </c>
      <c r="AM2762" s="90" t="s">
        <v>89</v>
      </c>
      <c r="AN2762" s="90" t="s">
        <v>89</v>
      </c>
      <c r="AO2762" s="90" t="s">
        <v>89</v>
      </c>
      <c r="AP2762" s="90" t="s">
        <v>89</v>
      </c>
      <c r="AQ2762" s="90" t="s">
        <v>90</v>
      </c>
      <c r="AR2762" s="90" t="s">
        <v>90</v>
      </c>
      <c r="AS2762" s="90" t="s">
        <v>91</v>
      </c>
      <c r="AT2762" s="90" t="s">
        <v>92</v>
      </c>
      <c r="AU2762" s="90" t="s">
        <v>92</v>
      </c>
      <c r="AV2762" s="90" t="s">
        <v>93</v>
      </c>
      <c r="AW2762" s="90" t="s">
        <v>3058</v>
      </c>
      <c r="AX2762" s="90" t="s">
        <v>25113</v>
      </c>
      <c r="AY2762" s="90" t="s">
        <v>3060</v>
      </c>
      <c r="AZ2762" s="90" t="s">
        <v>25113</v>
      </c>
      <c r="BA2762" s="90" t="s">
        <v>97</v>
      </c>
      <c r="BB2762" s="90" t="s">
        <v>25114</v>
      </c>
      <c r="BC2762" s="90" t="s">
        <v>99</v>
      </c>
      <c r="BD2762" s="90" t="s">
        <v>100</v>
      </c>
      <c r="BE2762" s="90" t="s">
        <v>61</v>
      </c>
      <c r="BF2762" s="90" t="s">
        <v>380</v>
      </c>
      <c r="BG2762" s="90" t="s">
        <v>101</v>
      </c>
    </row>
    <row r="2763" s="85" customFormat="1" ht="19" customHeight="1" spans="1:59">
      <c r="A2763" s="90" t="s">
        <v>151</v>
      </c>
      <c r="B2763" s="90" t="s">
        <v>152</v>
      </c>
      <c r="C2763" s="90" t="s">
        <v>741</v>
      </c>
      <c r="D2763" s="90" t="s">
        <v>742</v>
      </c>
      <c r="E2763" s="90" t="s">
        <v>25115</v>
      </c>
      <c r="F2763" s="90" t="s">
        <v>7560</v>
      </c>
      <c r="G2763" s="90" t="s">
        <v>7561</v>
      </c>
      <c r="H2763" s="90" t="s">
        <v>2636</v>
      </c>
      <c r="I2763" s="90" t="s">
        <v>25116</v>
      </c>
      <c r="J2763" s="90" t="s">
        <v>25117</v>
      </c>
      <c r="K2763" s="90" t="s">
        <v>25118</v>
      </c>
      <c r="L2763" s="90" t="s">
        <v>73</v>
      </c>
      <c r="M2763" s="90" t="s">
        <v>1526</v>
      </c>
      <c r="N2763" s="90" t="s">
        <v>811</v>
      </c>
      <c r="O2763" s="90" t="s">
        <v>3774</v>
      </c>
      <c r="P2763" s="90" t="s">
        <v>7059</v>
      </c>
      <c r="Q2763" s="90" t="s">
        <v>7060</v>
      </c>
      <c r="R2763" s="90" t="s">
        <v>7059</v>
      </c>
      <c r="S2763" s="90" t="s">
        <v>25119</v>
      </c>
      <c r="T2763" s="90" t="s">
        <v>119</v>
      </c>
      <c r="U2763" s="15">
        <v>0</v>
      </c>
      <c r="V2763" s="15">
        <v>3800</v>
      </c>
      <c r="W2763" s="15">
        <v>2500</v>
      </c>
      <c r="X2763" s="15">
        <v>1500</v>
      </c>
      <c r="Y2763" s="90" t="s">
        <v>82</v>
      </c>
      <c r="Z2763" s="90" t="s">
        <v>83</v>
      </c>
      <c r="AA2763" s="90" t="s">
        <v>84</v>
      </c>
      <c r="AB2763" s="90" t="s">
        <v>25120</v>
      </c>
      <c r="AC2763" s="90" t="s">
        <v>359</v>
      </c>
      <c r="AD2763" s="90" t="s">
        <v>87</v>
      </c>
      <c r="AE2763" s="90" t="s">
        <v>61</v>
      </c>
      <c r="AF2763" s="90" t="s">
        <v>61</v>
      </c>
      <c r="AG2763" s="90" t="s">
        <v>89</v>
      </c>
      <c r="AH2763" s="90" t="s">
        <v>89</v>
      </c>
      <c r="AI2763" s="90" t="s">
        <v>88</v>
      </c>
      <c r="AJ2763" s="90" t="s">
        <v>88</v>
      </c>
      <c r="AK2763" s="90" t="s">
        <v>89</v>
      </c>
      <c r="AL2763" s="90" t="s">
        <v>89</v>
      </c>
      <c r="AM2763" s="90" t="s">
        <v>89</v>
      </c>
      <c r="AN2763" s="90" t="s">
        <v>89</v>
      </c>
      <c r="AO2763" s="90" t="s">
        <v>88</v>
      </c>
      <c r="AP2763" s="90" t="s">
        <v>89</v>
      </c>
      <c r="AQ2763" s="90" t="s">
        <v>90</v>
      </c>
      <c r="AR2763" s="90" t="s">
        <v>90</v>
      </c>
      <c r="AS2763" s="90" t="s">
        <v>91</v>
      </c>
      <c r="AT2763" s="90" t="s">
        <v>92</v>
      </c>
      <c r="AU2763" s="90" t="s">
        <v>92</v>
      </c>
      <c r="AV2763" s="90" t="s">
        <v>93</v>
      </c>
      <c r="AW2763" s="90" t="s">
        <v>25121</v>
      </c>
      <c r="AX2763" s="90" t="s">
        <v>25122</v>
      </c>
      <c r="AY2763" s="90" t="s">
        <v>25123</v>
      </c>
      <c r="AZ2763" s="90" t="s">
        <v>25122</v>
      </c>
      <c r="BA2763" s="90" t="s">
        <v>97</v>
      </c>
      <c r="BB2763" s="90" t="s">
        <v>25124</v>
      </c>
      <c r="BC2763" s="90" t="s">
        <v>99</v>
      </c>
      <c r="BD2763" s="90" t="s">
        <v>100</v>
      </c>
      <c r="BE2763" s="90" t="s">
        <v>61</v>
      </c>
      <c r="BF2763" s="90" t="s">
        <v>119</v>
      </c>
      <c r="BG2763" s="90" t="s">
        <v>101</v>
      </c>
    </row>
    <row r="2764" s="85" customFormat="1" ht="19" customHeight="1" spans="1:59">
      <c r="A2764" s="90" t="s">
        <v>387</v>
      </c>
      <c r="B2764" s="90" t="s">
        <v>388</v>
      </c>
      <c r="C2764" s="90" t="s">
        <v>3946</v>
      </c>
      <c r="D2764" s="90" t="s">
        <v>3947</v>
      </c>
      <c r="E2764" s="90" t="s">
        <v>25125</v>
      </c>
      <c r="F2764" s="90" t="s">
        <v>6150</v>
      </c>
      <c r="G2764" s="90" t="s">
        <v>6151</v>
      </c>
      <c r="H2764" s="90" t="s">
        <v>2636</v>
      </c>
      <c r="I2764" s="90" t="s">
        <v>25126</v>
      </c>
      <c r="J2764" s="90" t="s">
        <v>25127</v>
      </c>
      <c r="K2764" s="90" t="s">
        <v>25128</v>
      </c>
      <c r="L2764" s="90" t="s">
        <v>73</v>
      </c>
      <c r="M2764" s="90" t="s">
        <v>773</v>
      </c>
      <c r="N2764" s="90" t="s">
        <v>508</v>
      </c>
      <c r="O2764" s="90" t="s">
        <v>294</v>
      </c>
      <c r="P2764" s="90" t="s">
        <v>2641</v>
      </c>
      <c r="Q2764" s="90" t="s">
        <v>2642</v>
      </c>
      <c r="R2764" s="90" t="s">
        <v>2643</v>
      </c>
      <c r="S2764" s="90" t="s">
        <v>25129</v>
      </c>
      <c r="T2764" s="90" t="s">
        <v>119</v>
      </c>
      <c r="U2764" s="15">
        <v>0</v>
      </c>
      <c r="V2764" s="15">
        <v>15300</v>
      </c>
      <c r="W2764" s="15">
        <v>11000</v>
      </c>
      <c r="X2764" s="15">
        <v>1200</v>
      </c>
      <c r="Y2764" s="90" t="s">
        <v>143</v>
      </c>
      <c r="Z2764" s="90" t="s">
        <v>83</v>
      </c>
      <c r="AA2764" s="90" t="s">
        <v>84</v>
      </c>
      <c r="AB2764" s="90" t="s">
        <v>25130</v>
      </c>
      <c r="AC2764" s="90" t="s">
        <v>211</v>
      </c>
      <c r="AD2764" s="90" t="s">
        <v>87</v>
      </c>
      <c r="AE2764" s="90" t="s">
        <v>61</v>
      </c>
      <c r="AF2764" s="90" t="s">
        <v>61</v>
      </c>
      <c r="AG2764" s="90" t="s">
        <v>89</v>
      </c>
      <c r="AH2764" s="90" t="s">
        <v>89</v>
      </c>
      <c r="AI2764" s="90" t="s">
        <v>89</v>
      </c>
      <c r="AJ2764" s="90" t="s">
        <v>89</v>
      </c>
      <c r="AK2764" s="90" t="s">
        <v>89</v>
      </c>
      <c r="AL2764" s="90" t="s">
        <v>89</v>
      </c>
      <c r="AM2764" s="90" t="s">
        <v>89</v>
      </c>
      <c r="AN2764" s="90" t="s">
        <v>89</v>
      </c>
      <c r="AO2764" s="90" t="s">
        <v>89</v>
      </c>
      <c r="AP2764" s="90" t="s">
        <v>89</v>
      </c>
      <c r="AQ2764" s="90" t="s">
        <v>90</v>
      </c>
      <c r="AR2764" s="90" t="s">
        <v>90</v>
      </c>
      <c r="AS2764" s="90" t="s">
        <v>91</v>
      </c>
      <c r="AT2764" s="90" t="s">
        <v>92</v>
      </c>
      <c r="AU2764" s="90" t="s">
        <v>92</v>
      </c>
      <c r="AV2764" s="90" t="s">
        <v>93</v>
      </c>
      <c r="AW2764" s="90" t="s">
        <v>25131</v>
      </c>
      <c r="AX2764" s="90" t="s">
        <v>25132</v>
      </c>
      <c r="AY2764" s="90" t="s">
        <v>25133</v>
      </c>
      <c r="AZ2764" s="90" t="s">
        <v>25132</v>
      </c>
      <c r="BA2764" s="90" t="s">
        <v>61</v>
      </c>
      <c r="BB2764" s="90" t="s">
        <v>25134</v>
      </c>
      <c r="BC2764" s="90" t="s">
        <v>99</v>
      </c>
      <c r="BD2764" s="90" t="s">
        <v>150</v>
      </c>
      <c r="BE2764" s="90" t="s">
        <v>61</v>
      </c>
      <c r="BF2764" s="90" t="s">
        <v>119</v>
      </c>
      <c r="BG2764" s="90" t="s">
        <v>101</v>
      </c>
    </row>
    <row r="2765" s="85" customFormat="1" ht="19" customHeight="1" spans="1:59">
      <c r="A2765" s="90" t="s">
        <v>302</v>
      </c>
      <c r="B2765" s="90" t="s">
        <v>303</v>
      </c>
      <c r="C2765" s="90" t="s">
        <v>2589</v>
      </c>
      <c r="D2765" s="90" t="s">
        <v>2590</v>
      </c>
      <c r="E2765" s="90" t="s">
        <v>18899</v>
      </c>
      <c r="F2765" s="90" t="s">
        <v>18900</v>
      </c>
      <c r="G2765" s="90" t="s">
        <v>18901</v>
      </c>
      <c r="H2765" s="90" t="s">
        <v>2501</v>
      </c>
      <c r="I2765" s="90" t="s">
        <v>25135</v>
      </c>
      <c r="J2765" s="90" t="s">
        <v>25136</v>
      </c>
      <c r="K2765" s="90" t="s">
        <v>25137</v>
      </c>
      <c r="L2765" s="90" t="s">
        <v>73</v>
      </c>
      <c r="M2765" s="90" t="s">
        <v>356</v>
      </c>
      <c r="N2765" s="90" t="s">
        <v>2350</v>
      </c>
      <c r="O2765" s="90" t="s">
        <v>5246</v>
      </c>
      <c r="P2765" s="90" t="s">
        <v>5247</v>
      </c>
      <c r="Q2765" s="90" t="s">
        <v>2507</v>
      </c>
      <c r="R2765" s="90" t="s">
        <v>2508</v>
      </c>
      <c r="S2765" s="90" t="s">
        <v>25138</v>
      </c>
      <c r="T2765" s="90" t="s">
        <v>209</v>
      </c>
      <c r="U2765" s="15">
        <v>0</v>
      </c>
      <c r="V2765" s="15">
        <v>15000</v>
      </c>
      <c r="W2765" s="15">
        <v>12000</v>
      </c>
      <c r="X2765" s="15">
        <v>6000</v>
      </c>
      <c r="Y2765" s="90" t="s">
        <v>82</v>
      </c>
      <c r="Z2765" s="90" t="s">
        <v>83</v>
      </c>
      <c r="AA2765" s="90" t="s">
        <v>84</v>
      </c>
      <c r="AB2765" s="90" t="s">
        <v>18906</v>
      </c>
      <c r="AC2765" s="90" t="s">
        <v>145</v>
      </c>
      <c r="AD2765" s="90" t="s">
        <v>87</v>
      </c>
      <c r="AE2765" s="90" t="s">
        <v>61</v>
      </c>
      <c r="AF2765" s="90" t="s">
        <v>61</v>
      </c>
      <c r="AG2765" s="90" t="s">
        <v>89</v>
      </c>
      <c r="AH2765" s="90" t="s">
        <v>89</v>
      </c>
      <c r="AI2765" s="90" t="s">
        <v>89</v>
      </c>
      <c r="AJ2765" s="90" t="s">
        <v>89</v>
      </c>
      <c r="AK2765" s="90" t="s">
        <v>89</v>
      </c>
      <c r="AL2765" s="90" t="s">
        <v>89</v>
      </c>
      <c r="AM2765" s="90" t="s">
        <v>89</v>
      </c>
      <c r="AN2765" s="90" t="s">
        <v>89</v>
      </c>
      <c r="AO2765" s="90" t="s">
        <v>89</v>
      </c>
      <c r="AP2765" s="90" t="s">
        <v>89</v>
      </c>
      <c r="AQ2765" s="90" t="s">
        <v>90</v>
      </c>
      <c r="AR2765" s="90" t="s">
        <v>90</v>
      </c>
      <c r="AS2765" s="90" t="s">
        <v>91</v>
      </c>
      <c r="AT2765" s="90" t="s">
        <v>92</v>
      </c>
      <c r="AU2765" s="90" t="s">
        <v>92</v>
      </c>
      <c r="AV2765" s="90" t="s">
        <v>93</v>
      </c>
      <c r="AW2765" s="90" t="s">
        <v>18907</v>
      </c>
      <c r="AX2765" s="90" t="s">
        <v>25139</v>
      </c>
      <c r="AY2765" s="90" t="s">
        <v>18909</v>
      </c>
      <c r="AZ2765" s="90" t="s">
        <v>25139</v>
      </c>
      <c r="BA2765" s="90" t="s">
        <v>97</v>
      </c>
      <c r="BB2765" s="90" t="s">
        <v>25140</v>
      </c>
      <c r="BC2765" s="90" t="s">
        <v>99</v>
      </c>
      <c r="BD2765" s="90" t="s">
        <v>100</v>
      </c>
      <c r="BE2765" s="90" t="s">
        <v>61</v>
      </c>
      <c r="BF2765" s="90" t="s">
        <v>209</v>
      </c>
      <c r="BG2765" s="90" t="s">
        <v>101</v>
      </c>
    </row>
    <row r="2766" s="85" customFormat="1" ht="19" customHeight="1" spans="1:59">
      <c r="A2766" s="90" t="s">
        <v>102</v>
      </c>
      <c r="B2766" s="90" t="s">
        <v>103</v>
      </c>
      <c r="C2766" s="90" t="s">
        <v>3825</v>
      </c>
      <c r="D2766" s="90" t="s">
        <v>3826</v>
      </c>
      <c r="E2766" s="90" t="s">
        <v>25141</v>
      </c>
      <c r="F2766" s="90" t="s">
        <v>3828</v>
      </c>
      <c r="G2766" s="90" t="s">
        <v>1794</v>
      </c>
      <c r="H2766" s="90" t="s">
        <v>539</v>
      </c>
      <c r="I2766" s="90" t="s">
        <v>25142</v>
      </c>
      <c r="J2766" s="90" t="s">
        <v>25143</v>
      </c>
      <c r="K2766" s="90" t="s">
        <v>25144</v>
      </c>
      <c r="L2766" s="90" t="s">
        <v>73</v>
      </c>
      <c r="M2766" s="90" t="s">
        <v>508</v>
      </c>
      <c r="N2766" s="90" t="s">
        <v>114</v>
      </c>
      <c r="O2766" s="90" t="s">
        <v>1875</v>
      </c>
      <c r="P2766" s="90" t="s">
        <v>1876</v>
      </c>
      <c r="Q2766" s="90" t="s">
        <v>2597</v>
      </c>
      <c r="R2766" s="90" t="s">
        <v>1878</v>
      </c>
      <c r="S2766" s="90" t="s">
        <v>25145</v>
      </c>
      <c r="T2766" s="90" t="s">
        <v>119</v>
      </c>
      <c r="U2766" s="15">
        <v>0</v>
      </c>
      <c r="V2766" s="15">
        <v>17000</v>
      </c>
      <c r="W2766" s="15">
        <v>12000</v>
      </c>
      <c r="X2766" s="15">
        <v>7200</v>
      </c>
      <c r="Y2766" s="90" t="s">
        <v>82</v>
      </c>
      <c r="Z2766" s="90" t="s">
        <v>83</v>
      </c>
      <c r="AA2766" s="90" t="s">
        <v>84</v>
      </c>
      <c r="AB2766" s="90" t="s">
        <v>25146</v>
      </c>
      <c r="AC2766" s="90" t="s">
        <v>359</v>
      </c>
      <c r="AD2766" s="90" t="s">
        <v>87</v>
      </c>
      <c r="AE2766" s="90" t="s">
        <v>61</v>
      </c>
      <c r="AF2766" s="90" t="s">
        <v>24545</v>
      </c>
      <c r="AG2766" s="90" t="s">
        <v>89</v>
      </c>
      <c r="AH2766" s="90" t="s">
        <v>88</v>
      </c>
      <c r="AI2766" s="90" t="s">
        <v>88</v>
      </c>
      <c r="AJ2766" s="90" t="s">
        <v>88</v>
      </c>
      <c r="AK2766" s="90" t="s">
        <v>88</v>
      </c>
      <c r="AL2766" s="90" t="s">
        <v>89</v>
      </c>
      <c r="AM2766" s="90" t="s">
        <v>88</v>
      </c>
      <c r="AN2766" s="90" t="s">
        <v>88</v>
      </c>
      <c r="AO2766" s="90" t="s">
        <v>88</v>
      </c>
      <c r="AP2766" s="90" t="s">
        <v>89</v>
      </c>
      <c r="AQ2766" s="90" t="s">
        <v>90</v>
      </c>
      <c r="AR2766" s="90" t="s">
        <v>90</v>
      </c>
      <c r="AS2766" s="90" t="s">
        <v>91</v>
      </c>
      <c r="AT2766" s="90" t="s">
        <v>92</v>
      </c>
      <c r="AU2766" s="90" t="s">
        <v>92</v>
      </c>
      <c r="AV2766" s="90" t="s">
        <v>93</v>
      </c>
      <c r="AW2766" s="90" t="s">
        <v>25147</v>
      </c>
      <c r="AX2766" s="90" t="s">
        <v>25148</v>
      </c>
      <c r="AY2766" s="90" t="s">
        <v>25149</v>
      </c>
      <c r="AZ2766" s="90" t="s">
        <v>25148</v>
      </c>
      <c r="BA2766" s="90" t="s">
        <v>97</v>
      </c>
      <c r="BB2766" s="90" t="s">
        <v>25150</v>
      </c>
      <c r="BC2766" s="90" t="s">
        <v>99</v>
      </c>
      <c r="BD2766" s="90" t="s">
        <v>100</v>
      </c>
      <c r="BE2766" s="90" t="s">
        <v>61</v>
      </c>
      <c r="BF2766" s="90" t="s">
        <v>119</v>
      </c>
      <c r="BG2766" s="90" t="s">
        <v>101</v>
      </c>
    </row>
    <row r="2767" s="85" customFormat="1" ht="19" customHeight="1" spans="1:59">
      <c r="A2767" s="90" t="s">
        <v>267</v>
      </c>
      <c r="B2767" s="90" t="s">
        <v>268</v>
      </c>
      <c r="C2767" s="90" t="s">
        <v>269</v>
      </c>
      <c r="D2767" s="90" t="s">
        <v>270</v>
      </c>
      <c r="E2767" s="90" t="s">
        <v>6559</v>
      </c>
      <c r="F2767" s="90" t="s">
        <v>287</v>
      </c>
      <c r="G2767" s="90" t="s">
        <v>287</v>
      </c>
      <c r="H2767" s="90" t="s">
        <v>109</v>
      </c>
      <c r="I2767" s="90" t="s">
        <v>25151</v>
      </c>
      <c r="J2767" s="90" t="s">
        <v>25152</v>
      </c>
      <c r="K2767" s="90" t="s">
        <v>25153</v>
      </c>
      <c r="L2767" s="90" t="s">
        <v>73</v>
      </c>
      <c r="M2767" s="90" t="s">
        <v>14025</v>
      </c>
      <c r="N2767" s="90" t="s">
        <v>2967</v>
      </c>
      <c r="O2767" s="90" t="s">
        <v>138</v>
      </c>
      <c r="P2767" s="90" t="s">
        <v>139</v>
      </c>
      <c r="Q2767" s="90" t="s">
        <v>140</v>
      </c>
      <c r="R2767" s="90" t="s">
        <v>141</v>
      </c>
      <c r="S2767" s="90" t="s">
        <v>25154</v>
      </c>
      <c r="T2767" s="90" t="s">
        <v>380</v>
      </c>
      <c r="U2767" s="15">
        <v>0</v>
      </c>
      <c r="V2767" s="15">
        <v>188379</v>
      </c>
      <c r="W2767" s="15">
        <v>81000</v>
      </c>
      <c r="X2767" s="15">
        <v>16050</v>
      </c>
      <c r="Y2767" s="90" t="s">
        <v>143</v>
      </c>
      <c r="Z2767" s="90" t="s">
        <v>83</v>
      </c>
      <c r="AA2767" s="90" t="s">
        <v>84</v>
      </c>
      <c r="AB2767" s="90" t="s">
        <v>6564</v>
      </c>
      <c r="AC2767" s="90" t="s">
        <v>145</v>
      </c>
      <c r="AD2767" s="90" t="s">
        <v>87</v>
      </c>
      <c r="AE2767" s="90" t="s">
        <v>61</v>
      </c>
      <c r="AF2767" s="90" t="s">
        <v>61</v>
      </c>
      <c r="AG2767" s="90" t="s">
        <v>89</v>
      </c>
      <c r="AH2767" s="90" t="s">
        <v>89</v>
      </c>
      <c r="AI2767" s="90" t="s">
        <v>89</v>
      </c>
      <c r="AJ2767" s="90" t="s">
        <v>89</v>
      </c>
      <c r="AK2767" s="90" t="s">
        <v>89</v>
      </c>
      <c r="AL2767" s="90" t="s">
        <v>89</v>
      </c>
      <c r="AM2767" s="90" t="s">
        <v>89</v>
      </c>
      <c r="AN2767" s="90" t="s">
        <v>89</v>
      </c>
      <c r="AO2767" s="90" t="s">
        <v>89</v>
      </c>
      <c r="AP2767" s="90" t="s">
        <v>89</v>
      </c>
      <c r="AQ2767" s="90" t="s">
        <v>90</v>
      </c>
      <c r="AR2767" s="90" t="s">
        <v>90</v>
      </c>
      <c r="AS2767" s="90" t="s">
        <v>91</v>
      </c>
      <c r="AT2767" s="90" t="s">
        <v>92</v>
      </c>
      <c r="AU2767" s="90" t="s">
        <v>92</v>
      </c>
      <c r="AV2767" s="90" t="s">
        <v>93</v>
      </c>
      <c r="AW2767" s="90" t="s">
        <v>6565</v>
      </c>
      <c r="AX2767" s="90" t="s">
        <v>25155</v>
      </c>
      <c r="AY2767" s="90" t="s">
        <v>6567</v>
      </c>
      <c r="AZ2767" s="90" t="s">
        <v>25155</v>
      </c>
      <c r="BA2767" s="90" t="s">
        <v>215</v>
      </c>
      <c r="BB2767" s="90" t="s">
        <v>25156</v>
      </c>
      <c r="BC2767" s="90" t="s">
        <v>99</v>
      </c>
      <c r="BD2767" s="90" t="s">
        <v>150</v>
      </c>
      <c r="BE2767" s="90" t="s">
        <v>61</v>
      </c>
      <c r="BF2767" s="90" t="s">
        <v>380</v>
      </c>
      <c r="BG2767" s="90" t="s">
        <v>101</v>
      </c>
    </row>
    <row r="2768" s="85" customFormat="1" ht="19" customHeight="1" spans="1:59">
      <c r="A2768" s="90" t="s">
        <v>126</v>
      </c>
      <c r="B2768" s="90" t="s">
        <v>127</v>
      </c>
      <c r="C2768" s="90" t="s">
        <v>128</v>
      </c>
      <c r="D2768" s="90" t="s">
        <v>129</v>
      </c>
      <c r="E2768" s="90" t="s">
        <v>25157</v>
      </c>
      <c r="F2768" s="90" t="s">
        <v>25158</v>
      </c>
      <c r="G2768" s="90" t="s">
        <v>636</v>
      </c>
      <c r="H2768" s="90" t="s">
        <v>69</v>
      </c>
      <c r="I2768" s="90" t="s">
        <v>25159</v>
      </c>
      <c r="J2768" s="90" t="s">
        <v>25160</v>
      </c>
      <c r="K2768" s="90" t="s">
        <v>25161</v>
      </c>
      <c r="L2768" s="90" t="s">
        <v>73</v>
      </c>
      <c r="M2768" s="90" t="s">
        <v>184</v>
      </c>
      <c r="N2768" s="90" t="s">
        <v>203</v>
      </c>
      <c r="O2768" s="90" t="s">
        <v>76</v>
      </c>
      <c r="P2768" s="90" t="s">
        <v>77</v>
      </c>
      <c r="Q2768" s="90" t="s">
        <v>277</v>
      </c>
      <c r="R2768" s="90" t="s">
        <v>278</v>
      </c>
      <c r="S2768" s="90" t="s">
        <v>25162</v>
      </c>
      <c r="T2768" s="90" t="s">
        <v>328</v>
      </c>
      <c r="U2768" s="15">
        <v>0</v>
      </c>
      <c r="V2768" s="15">
        <v>42687.59</v>
      </c>
      <c r="W2768" s="15">
        <v>41809</v>
      </c>
      <c r="X2768" s="15">
        <v>41809</v>
      </c>
      <c r="Y2768" s="90" t="s">
        <v>82</v>
      </c>
      <c r="Z2768" s="90" t="s">
        <v>83</v>
      </c>
      <c r="AA2768" s="90" t="s">
        <v>84</v>
      </c>
      <c r="AB2768" s="90" t="s">
        <v>25163</v>
      </c>
      <c r="AC2768" s="90" t="s">
        <v>121</v>
      </c>
      <c r="AD2768" s="90" t="s">
        <v>87</v>
      </c>
      <c r="AE2768" s="90" t="s">
        <v>61</v>
      </c>
      <c r="AF2768" s="90" t="s">
        <v>61</v>
      </c>
      <c r="AG2768" s="90" t="s">
        <v>89</v>
      </c>
      <c r="AH2768" s="90" t="s">
        <v>89</v>
      </c>
      <c r="AI2768" s="90" t="s">
        <v>89</v>
      </c>
      <c r="AJ2768" s="90" t="s">
        <v>89</v>
      </c>
      <c r="AK2768" s="90" t="s">
        <v>89</v>
      </c>
      <c r="AL2768" s="90" t="s">
        <v>89</v>
      </c>
      <c r="AM2768" s="90" t="s">
        <v>89</v>
      </c>
      <c r="AN2768" s="90" t="s">
        <v>89</v>
      </c>
      <c r="AO2768" s="90" t="s">
        <v>89</v>
      </c>
      <c r="AP2768" s="90" t="s">
        <v>89</v>
      </c>
      <c r="AQ2768" s="90" t="s">
        <v>90</v>
      </c>
      <c r="AR2768" s="90" t="s">
        <v>90</v>
      </c>
      <c r="AS2768" s="90" t="s">
        <v>91</v>
      </c>
      <c r="AT2768" s="90" t="s">
        <v>92</v>
      </c>
      <c r="AU2768" s="90" t="s">
        <v>92</v>
      </c>
      <c r="AV2768" s="90" t="s">
        <v>93</v>
      </c>
      <c r="AW2768" s="90" t="s">
        <v>25164</v>
      </c>
      <c r="AX2768" s="90" t="s">
        <v>25165</v>
      </c>
      <c r="AY2768" s="90" t="s">
        <v>25166</v>
      </c>
      <c r="AZ2768" s="90" t="s">
        <v>25165</v>
      </c>
      <c r="BA2768" s="90" t="s">
        <v>97</v>
      </c>
      <c r="BB2768" s="90" t="s">
        <v>25167</v>
      </c>
      <c r="BC2768" s="90" t="s">
        <v>99</v>
      </c>
      <c r="BD2768" s="90" t="s">
        <v>100</v>
      </c>
      <c r="BE2768" s="90" t="s">
        <v>61</v>
      </c>
      <c r="BF2768" s="90" t="s">
        <v>328</v>
      </c>
      <c r="BG2768" s="90" t="s">
        <v>101</v>
      </c>
    </row>
    <row r="2769" s="85" customFormat="1" ht="19" customHeight="1" spans="1:59">
      <c r="A2769" s="90" t="s">
        <v>226</v>
      </c>
      <c r="B2769" s="90" t="s">
        <v>227</v>
      </c>
      <c r="C2769" s="90" t="s">
        <v>1332</v>
      </c>
      <c r="D2769" s="90" t="s">
        <v>1333</v>
      </c>
      <c r="E2769" s="90" t="s">
        <v>20778</v>
      </c>
      <c r="F2769" s="90" t="s">
        <v>8425</v>
      </c>
      <c r="G2769" s="90" t="s">
        <v>876</v>
      </c>
      <c r="H2769" s="90" t="s">
        <v>109</v>
      </c>
      <c r="I2769" s="90" t="s">
        <v>25168</v>
      </c>
      <c r="J2769" s="90" t="s">
        <v>25169</v>
      </c>
      <c r="K2769" s="90" t="s">
        <v>25170</v>
      </c>
      <c r="L2769" s="90" t="s">
        <v>73</v>
      </c>
      <c r="M2769" s="90" t="s">
        <v>1526</v>
      </c>
      <c r="N2769" s="90" t="s">
        <v>114</v>
      </c>
      <c r="O2769" s="90" t="s">
        <v>115</v>
      </c>
      <c r="P2769" s="90" t="s">
        <v>116</v>
      </c>
      <c r="Q2769" s="90" t="s">
        <v>117</v>
      </c>
      <c r="R2769" s="90" t="s">
        <v>116</v>
      </c>
      <c r="S2769" s="90" t="s">
        <v>25171</v>
      </c>
      <c r="T2769" s="90" t="s">
        <v>11464</v>
      </c>
      <c r="U2769" s="15">
        <v>0</v>
      </c>
      <c r="V2769" s="15">
        <v>25000</v>
      </c>
      <c r="W2769" s="15">
        <v>20000</v>
      </c>
      <c r="X2769" s="15">
        <v>10000</v>
      </c>
      <c r="Y2769" s="90" t="s">
        <v>82</v>
      </c>
      <c r="Z2769" s="90" t="s">
        <v>83</v>
      </c>
      <c r="AA2769" s="90" t="s">
        <v>84</v>
      </c>
      <c r="AB2769" s="90" t="s">
        <v>20783</v>
      </c>
      <c r="AC2769" s="90" t="s">
        <v>145</v>
      </c>
      <c r="AD2769" s="90" t="s">
        <v>87</v>
      </c>
      <c r="AE2769" s="90" t="s">
        <v>61</v>
      </c>
      <c r="AF2769" s="90" t="s">
        <v>61</v>
      </c>
      <c r="AG2769" s="90" t="s">
        <v>89</v>
      </c>
      <c r="AH2769" s="90" t="s">
        <v>89</v>
      </c>
      <c r="AI2769" s="90" t="s">
        <v>88</v>
      </c>
      <c r="AJ2769" s="90" t="s">
        <v>88</v>
      </c>
      <c r="AK2769" s="90" t="s">
        <v>89</v>
      </c>
      <c r="AL2769" s="90" t="s">
        <v>88</v>
      </c>
      <c r="AM2769" s="90" t="s">
        <v>89</v>
      </c>
      <c r="AN2769" s="90" t="s">
        <v>89</v>
      </c>
      <c r="AO2769" s="90" t="s">
        <v>88</v>
      </c>
      <c r="AP2769" s="90" t="s">
        <v>89</v>
      </c>
      <c r="AQ2769" s="90" t="s">
        <v>90</v>
      </c>
      <c r="AR2769" s="90" t="s">
        <v>90</v>
      </c>
      <c r="AS2769" s="90" t="s">
        <v>91</v>
      </c>
      <c r="AT2769" s="90" t="s">
        <v>92</v>
      </c>
      <c r="AU2769" s="90" t="s">
        <v>92</v>
      </c>
      <c r="AV2769" s="90" t="s">
        <v>93</v>
      </c>
      <c r="AW2769" s="90" t="s">
        <v>20784</v>
      </c>
      <c r="AX2769" s="90" t="s">
        <v>25172</v>
      </c>
      <c r="AY2769" s="90" t="s">
        <v>13332</v>
      </c>
      <c r="AZ2769" s="90" t="s">
        <v>25172</v>
      </c>
      <c r="BA2769" s="90" t="s">
        <v>97</v>
      </c>
      <c r="BB2769" s="90" t="s">
        <v>25173</v>
      </c>
      <c r="BC2769" s="90" t="s">
        <v>99</v>
      </c>
      <c r="BD2769" s="90" t="s">
        <v>100</v>
      </c>
      <c r="BE2769" s="90" t="s">
        <v>61</v>
      </c>
      <c r="BF2769" s="97" t="s">
        <v>119</v>
      </c>
      <c r="BG2769" s="90" t="s">
        <v>101</v>
      </c>
    </row>
    <row r="2770" s="85" customFormat="1" ht="19" customHeight="1" spans="1:59">
      <c r="A2770" s="90" t="s">
        <v>174</v>
      </c>
      <c r="B2770" s="90" t="s">
        <v>175</v>
      </c>
      <c r="C2770" s="90" t="s">
        <v>889</v>
      </c>
      <c r="D2770" s="90" t="s">
        <v>890</v>
      </c>
      <c r="E2770" s="90" t="s">
        <v>25174</v>
      </c>
      <c r="F2770" s="90" t="s">
        <v>25175</v>
      </c>
      <c r="G2770" s="90" t="s">
        <v>7966</v>
      </c>
      <c r="H2770" s="90" t="s">
        <v>1571</v>
      </c>
      <c r="I2770" s="90" t="s">
        <v>25176</v>
      </c>
      <c r="J2770" s="90" t="s">
        <v>25177</v>
      </c>
      <c r="K2770" s="90" t="s">
        <v>25178</v>
      </c>
      <c r="L2770" s="90" t="s">
        <v>73</v>
      </c>
      <c r="M2770" s="90" t="s">
        <v>74</v>
      </c>
      <c r="N2770" s="90" t="s">
        <v>811</v>
      </c>
      <c r="O2770" s="90" t="s">
        <v>949</v>
      </c>
      <c r="P2770" s="90" t="s">
        <v>950</v>
      </c>
      <c r="Q2770" s="90" t="s">
        <v>6440</v>
      </c>
      <c r="R2770" s="90" t="s">
        <v>6441</v>
      </c>
      <c r="S2770" s="90" t="s">
        <v>25179</v>
      </c>
      <c r="T2770" s="90" t="s">
        <v>380</v>
      </c>
      <c r="U2770" s="15">
        <v>0</v>
      </c>
      <c r="V2770" s="15">
        <v>4100</v>
      </c>
      <c r="W2770" s="15">
        <v>3000</v>
      </c>
      <c r="X2770" s="15">
        <v>1600</v>
      </c>
      <c r="Y2770" s="90" t="s">
        <v>82</v>
      </c>
      <c r="Z2770" s="90" t="s">
        <v>83</v>
      </c>
      <c r="AA2770" s="90" t="s">
        <v>84</v>
      </c>
      <c r="AB2770" s="90" t="s">
        <v>25180</v>
      </c>
      <c r="AC2770" s="90" t="s">
        <v>191</v>
      </c>
      <c r="AD2770" s="90" t="s">
        <v>87</v>
      </c>
      <c r="AE2770" s="90" t="s">
        <v>61</v>
      </c>
      <c r="AF2770" s="90" t="s">
        <v>61</v>
      </c>
      <c r="AG2770" s="90" t="s">
        <v>89</v>
      </c>
      <c r="AH2770" s="90" t="s">
        <v>88</v>
      </c>
      <c r="AI2770" s="90" t="s">
        <v>88</v>
      </c>
      <c r="AJ2770" s="90" t="s">
        <v>88</v>
      </c>
      <c r="AK2770" s="90" t="s">
        <v>89</v>
      </c>
      <c r="AL2770" s="90" t="s">
        <v>89</v>
      </c>
      <c r="AM2770" s="90" t="s">
        <v>89</v>
      </c>
      <c r="AN2770" s="90" t="s">
        <v>89</v>
      </c>
      <c r="AO2770" s="90" t="s">
        <v>89</v>
      </c>
      <c r="AP2770" s="90" t="s">
        <v>89</v>
      </c>
      <c r="AQ2770" s="90" t="s">
        <v>90</v>
      </c>
      <c r="AR2770" s="90" t="s">
        <v>90</v>
      </c>
      <c r="AS2770" s="90" t="s">
        <v>91</v>
      </c>
      <c r="AT2770" s="90" t="s">
        <v>92</v>
      </c>
      <c r="AU2770" s="90" t="s">
        <v>92</v>
      </c>
      <c r="AV2770" s="90" t="s">
        <v>93</v>
      </c>
      <c r="AW2770" s="90" t="s">
        <v>25181</v>
      </c>
      <c r="AX2770" s="90" t="s">
        <v>25182</v>
      </c>
      <c r="AY2770" s="90" t="s">
        <v>7115</v>
      </c>
      <c r="AZ2770" s="90" t="s">
        <v>25182</v>
      </c>
      <c r="BA2770" s="90" t="s">
        <v>97</v>
      </c>
      <c r="BB2770" s="90" t="s">
        <v>25183</v>
      </c>
      <c r="BC2770" s="90" t="s">
        <v>99</v>
      </c>
      <c r="BD2770" s="90" t="s">
        <v>100</v>
      </c>
      <c r="BE2770" s="90" t="s">
        <v>61</v>
      </c>
      <c r="BF2770" s="90" t="s">
        <v>380</v>
      </c>
      <c r="BG2770" s="90" t="s">
        <v>101</v>
      </c>
    </row>
    <row r="2771" s="85" customFormat="1" ht="19" customHeight="1" spans="1:59">
      <c r="A2771" s="90" t="s">
        <v>126</v>
      </c>
      <c r="B2771" s="90" t="s">
        <v>127</v>
      </c>
      <c r="C2771" s="90" t="s">
        <v>632</v>
      </c>
      <c r="D2771" s="90" t="s">
        <v>633</v>
      </c>
      <c r="E2771" s="90" t="s">
        <v>10890</v>
      </c>
      <c r="F2771" s="90" t="s">
        <v>10891</v>
      </c>
      <c r="G2771" s="90" t="s">
        <v>3412</v>
      </c>
      <c r="H2771" s="90" t="s">
        <v>369</v>
      </c>
      <c r="I2771" s="90" t="s">
        <v>25184</v>
      </c>
      <c r="J2771" s="90" t="s">
        <v>25185</v>
      </c>
      <c r="K2771" s="90" t="s">
        <v>25186</v>
      </c>
      <c r="L2771" s="90" t="s">
        <v>73</v>
      </c>
      <c r="M2771" s="90" t="s">
        <v>9833</v>
      </c>
      <c r="N2771" s="90" t="s">
        <v>14018</v>
      </c>
      <c r="O2771" s="90" t="s">
        <v>221</v>
      </c>
      <c r="P2771" s="90" t="s">
        <v>222</v>
      </c>
      <c r="Q2771" s="90" t="s">
        <v>206</v>
      </c>
      <c r="R2771" s="90" t="s">
        <v>207</v>
      </c>
      <c r="S2771" s="90" t="s">
        <v>25187</v>
      </c>
      <c r="T2771" s="90" t="s">
        <v>119</v>
      </c>
      <c r="U2771" s="15">
        <v>0</v>
      </c>
      <c r="V2771" s="15">
        <v>73000</v>
      </c>
      <c r="W2771" s="15">
        <v>37000</v>
      </c>
      <c r="X2771" s="15">
        <v>8000</v>
      </c>
      <c r="Y2771" s="90" t="s">
        <v>143</v>
      </c>
      <c r="Z2771" s="90" t="s">
        <v>83</v>
      </c>
      <c r="AA2771" s="90" t="s">
        <v>84</v>
      </c>
      <c r="AB2771" s="90" t="s">
        <v>10896</v>
      </c>
      <c r="AC2771" s="90" t="s">
        <v>359</v>
      </c>
      <c r="AD2771" s="90" t="s">
        <v>87</v>
      </c>
      <c r="AE2771" s="90" t="s">
        <v>61</v>
      </c>
      <c r="AF2771" s="90" t="s">
        <v>61</v>
      </c>
      <c r="AG2771" s="90" t="s">
        <v>89</v>
      </c>
      <c r="AH2771" s="90" t="s">
        <v>89</v>
      </c>
      <c r="AI2771" s="90" t="s">
        <v>89</v>
      </c>
      <c r="AJ2771" s="90" t="s">
        <v>89</v>
      </c>
      <c r="AK2771" s="90" t="s">
        <v>89</v>
      </c>
      <c r="AL2771" s="90" t="s">
        <v>89</v>
      </c>
      <c r="AM2771" s="90" t="s">
        <v>89</v>
      </c>
      <c r="AN2771" s="90" t="s">
        <v>89</v>
      </c>
      <c r="AO2771" s="90" t="s">
        <v>89</v>
      </c>
      <c r="AP2771" s="90" t="s">
        <v>89</v>
      </c>
      <c r="AQ2771" s="90" t="s">
        <v>90</v>
      </c>
      <c r="AR2771" s="90" t="s">
        <v>90</v>
      </c>
      <c r="AS2771" s="90" t="s">
        <v>91</v>
      </c>
      <c r="AT2771" s="90" t="s">
        <v>92</v>
      </c>
      <c r="AU2771" s="90" t="s">
        <v>92</v>
      </c>
      <c r="AV2771" s="90" t="s">
        <v>93</v>
      </c>
      <c r="AW2771" s="90" t="s">
        <v>10897</v>
      </c>
      <c r="AX2771" s="90" t="s">
        <v>25188</v>
      </c>
      <c r="AY2771" s="90" t="s">
        <v>10899</v>
      </c>
      <c r="AZ2771" s="90" t="s">
        <v>25188</v>
      </c>
      <c r="BA2771" s="90" t="s">
        <v>215</v>
      </c>
      <c r="BB2771" s="90" t="s">
        <v>25189</v>
      </c>
      <c r="BC2771" s="90" t="s">
        <v>99</v>
      </c>
      <c r="BD2771" s="90" t="s">
        <v>150</v>
      </c>
      <c r="BE2771" s="90" t="s">
        <v>61</v>
      </c>
      <c r="BF2771" s="90" t="s">
        <v>119</v>
      </c>
      <c r="BG2771" s="90" t="s">
        <v>101</v>
      </c>
    </row>
    <row r="2772" s="85" customFormat="1" ht="19" customHeight="1" spans="1:59">
      <c r="A2772" s="90" t="s">
        <v>151</v>
      </c>
      <c r="B2772" s="90" t="s">
        <v>152</v>
      </c>
      <c r="C2772" s="90" t="s">
        <v>1125</v>
      </c>
      <c r="D2772" s="90" t="s">
        <v>1126</v>
      </c>
      <c r="E2772" s="90" t="s">
        <v>25190</v>
      </c>
      <c r="F2772" s="90" t="s">
        <v>1128</v>
      </c>
      <c r="G2772" s="90" t="s">
        <v>1129</v>
      </c>
      <c r="H2772" s="90" t="s">
        <v>605</v>
      </c>
      <c r="I2772" s="90" t="s">
        <v>25191</v>
      </c>
      <c r="J2772" s="90" t="s">
        <v>25192</v>
      </c>
      <c r="K2772" s="90" t="s">
        <v>25193</v>
      </c>
      <c r="L2772" s="90" t="s">
        <v>73</v>
      </c>
      <c r="M2772" s="90" t="s">
        <v>4208</v>
      </c>
      <c r="N2772" s="90" t="s">
        <v>4838</v>
      </c>
      <c r="O2772" s="90" t="s">
        <v>610</v>
      </c>
      <c r="P2772" s="90" t="s">
        <v>611</v>
      </c>
      <c r="Q2772" s="90" t="s">
        <v>612</v>
      </c>
      <c r="R2772" s="90" t="s">
        <v>613</v>
      </c>
      <c r="S2772" s="90" t="s">
        <v>25194</v>
      </c>
      <c r="T2772" s="90" t="s">
        <v>380</v>
      </c>
      <c r="U2772" s="15">
        <v>0</v>
      </c>
      <c r="V2772" s="15">
        <v>8000</v>
      </c>
      <c r="W2772" s="15">
        <v>6400</v>
      </c>
      <c r="X2772" s="15">
        <v>2500</v>
      </c>
      <c r="Y2772" s="90" t="s">
        <v>82</v>
      </c>
      <c r="Z2772" s="90" t="s">
        <v>83</v>
      </c>
      <c r="AA2772" s="90" t="s">
        <v>84</v>
      </c>
      <c r="AB2772" s="90" t="s">
        <v>25195</v>
      </c>
      <c r="AC2772" s="90" t="s">
        <v>359</v>
      </c>
      <c r="AD2772" s="90" t="s">
        <v>87</v>
      </c>
      <c r="AE2772" s="90" t="s">
        <v>61</v>
      </c>
      <c r="AF2772" s="90" t="s">
        <v>61</v>
      </c>
      <c r="AG2772" s="90" t="s">
        <v>89</v>
      </c>
      <c r="AH2772" s="90" t="s">
        <v>89</v>
      </c>
      <c r="AI2772" s="90" t="s">
        <v>89</v>
      </c>
      <c r="AJ2772" s="90" t="s">
        <v>88</v>
      </c>
      <c r="AK2772" s="90" t="s">
        <v>89</v>
      </c>
      <c r="AL2772" s="90" t="s">
        <v>88</v>
      </c>
      <c r="AM2772" s="90" t="s">
        <v>88</v>
      </c>
      <c r="AN2772" s="90" t="s">
        <v>88</v>
      </c>
      <c r="AO2772" s="90" t="s">
        <v>88</v>
      </c>
      <c r="AP2772" s="90" t="s">
        <v>89</v>
      </c>
      <c r="AQ2772" s="90" t="s">
        <v>90</v>
      </c>
      <c r="AR2772" s="90" t="s">
        <v>90</v>
      </c>
      <c r="AS2772" s="90" t="s">
        <v>91</v>
      </c>
      <c r="AT2772" s="90" t="s">
        <v>92</v>
      </c>
      <c r="AU2772" s="90" t="s">
        <v>92</v>
      </c>
      <c r="AV2772" s="90" t="s">
        <v>93</v>
      </c>
      <c r="AW2772" s="90" t="s">
        <v>25196</v>
      </c>
      <c r="AX2772" s="90" t="s">
        <v>25197</v>
      </c>
      <c r="AY2772" s="90" t="s">
        <v>25198</v>
      </c>
      <c r="AZ2772" s="90" t="s">
        <v>25197</v>
      </c>
      <c r="BA2772" s="90" t="s">
        <v>97</v>
      </c>
      <c r="BB2772" s="90" t="s">
        <v>25199</v>
      </c>
      <c r="BC2772" s="90" t="s">
        <v>99</v>
      </c>
      <c r="BD2772" s="90" t="s">
        <v>100</v>
      </c>
      <c r="BE2772" s="90" t="s">
        <v>61</v>
      </c>
      <c r="BF2772" s="90" t="s">
        <v>380</v>
      </c>
      <c r="BG2772" s="90" t="s">
        <v>101</v>
      </c>
    </row>
    <row r="2773" s="85" customFormat="1" ht="19" customHeight="1" spans="1:59">
      <c r="A2773" s="90" t="s">
        <v>646</v>
      </c>
      <c r="B2773" s="90" t="s">
        <v>647</v>
      </c>
      <c r="C2773" s="90" t="s">
        <v>2304</v>
      </c>
      <c r="D2773" s="90" t="s">
        <v>2305</v>
      </c>
      <c r="E2773" s="90" t="s">
        <v>13578</v>
      </c>
      <c r="F2773" s="90" t="s">
        <v>6040</v>
      </c>
      <c r="G2773" s="90" t="s">
        <v>2732</v>
      </c>
      <c r="H2773" s="90" t="s">
        <v>539</v>
      </c>
      <c r="I2773" s="90" t="s">
        <v>25200</v>
      </c>
      <c r="J2773" s="90" t="s">
        <v>25201</v>
      </c>
      <c r="K2773" s="90" t="s">
        <v>25202</v>
      </c>
      <c r="L2773" s="90" t="s">
        <v>73</v>
      </c>
      <c r="M2773" s="90" t="s">
        <v>8289</v>
      </c>
      <c r="N2773" s="90" t="s">
        <v>397</v>
      </c>
      <c r="O2773" s="90" t="s">
        <v>238</v>
      </c>
      <c r="P2773" s="90" t="s">
        <v>239</v>
      </c>
      <c r="Q2773" s="90" t="s">
        <v>240</v>
      </c>
      <c r="R2773" s="90" t="s">
        <v>241</v>
      </c>
      <c r="S2773" s="90" t="s">
        <v>25203</v>
      </c>
      <c r="T2773" s="90" t="s">
        <v>209</v>
      </c>
      <c r="U2773" s="15">
        <v>0</v>
      </c>
      <c r="V2773" s="15">
        <v>48006</v>
      </c>
      <c r="W2773" s="15">
        <v>30000</v>
      </c>
      <c r="X2773" s="15">
        <v>20000</v>
      </c>
      <c r="Y2773" s="90" t="s">
        <v>143</v>
      </c>
      <c r="Z2773" s="90" t="s">
        <v>83</v>
      </c>
      <c r="AA2773" s="90" t="s">
        <v>84</v>
      </c>
      <c r="AB2773" s="90" t="s">
        <v>13583</v>
      </c>
      <c r="AC2773" s="90" t="s">
        <v>121</v>
      </c>
      <c r="AD2773" s="90" t="s">
        <v>87</v>
      </c>
      <c r="AE2773" s="90" t="s">
        <v>61</v>
      </c>
      <c r="AF2773" s="90" t="s">
        <v>61</v>
      </c>
      <c r="AG2773" s="90" t="s">
        <v>89</v>
      </c>
      <c r="AH2773" s="90" t="s">
        <v>89</v>
      </c>
      <c r="AI2773" s="90" t="s">
        <v>89</v>
      </c>
      <c r="AJ2773" s="90" t="s">
        <v>89</v>
      </c>
      <c r="AK2773" s="90" t="s">
        <v>89</v>
      </c>
      <c r="AL2773" s="90" t="s">
        <v>89</v>
      </c>
      <c r="AM2773" s="90" t="s">
        <v>89</v>
      </c>
      <c r="AN2773" s="90" t="s">
        <v>89</v>
      </c>
      <c r="AO2773" s="90" t="s">
        <v>89</v>
      </c>
      <c r="AP2773" s="90" t="s">
        <v>89</v>
      </c>
      <c r="AQ2773" s="90" t="s">
        <v>90</v>
      </c>
      <c r="AR2773" s="90" t="s">
        <v>90</v>
      </c>
      <c r="AS2773" s="90" t="s">
        <v>91</v>
      </c>
      <c r="AT2773" s="90" t="s">
        <v>92</v>
      </c>
      <c r="AU2773" s="90" t="s">
        <v>92</v>
      </c>
      <c r="AV2773" s="90" t="s">
        <v>93</v>
      </c>
      <c r="AW2773" s="90" t="s">
        <v>13584</v>
      </c>
      <c r="AX2773" s="90" t="s">
        <v>25204</v>
      </c>
      <c r="AY2773" s="90" t="s">
        <v>13586</v>
      </c>
      <c r="AZ2773" s="90" t="s">
        <v>25204</v>
      </c>
      <c r="BA2773" s="90" t="s">
        <v>215</v>
      </c>
      <c r="BB2773" s="90" t="s">
        <v>25205</v>
      </c>
      <c r="BC2773" s="90" t="s">
        <v>99</v>
      </c>
      <c r="BD2773" s="90" t="s">
        <v>150</v>
      </c>
      <c r="BE2773" s="90" t="s">
        <v>61</v>
      </c>
      <c r="BF2773" s="90" t="s">
        <v>209</v>
      </c>
      <c r="BG2773" s="90" t="s">
        <v>101</v>
      </c>
    </row>
    <row r="2774" s="85" customFormat="1" ht="19" customHeight="1" spans="1:59">
      <c r="A2774" s="90" t="s">
        <v>387</v>
      </c>
      <c r="B2774" s="90" t="s">
        <v>388</v>
      </c>
      <c r="C2774" s="90" t="s">
        <v>4123</v>
      </c>
      <c r="D2774" s="90" t="s">
        <v>4124</v>
      </c>
      <c r="E2774" s="90" t="s">
        <v>25206</v>
      </c>
      <c r="F2774" s="90" t="s">
        <v>6583</v>
      </c>
      <c r="G2774" s="90" t="s">
        <v>5050</v>
      </c>
      <c r="H2774" s="90" t="s">
        <v>539</v>
      </c>
      <c r="I2774" s="90" t="s">
        <v>25207</v>
      </c>
      <c r="J2774" s="90" t="s">
        <v>25208</v>
      </c>
      <c r="K2774" s="90" t="s">
        <v>25209</v>
      </c>
      <c r="L2774" s="90" t="s">
        <v>73</v>
      </c>
      <c r="M2774" s="90" t="s">
        <v>3806</v>
      </c>
      <c r="N2774" s="90" t="s">
        <v>948</v>
      </c>
      <c r="O2774" s="90" t="s">
        <v>398</v>
      </c>
      <c r="P2774" s="90" t="s">
        <v>399</v>
      </c>
      <c r="Q2774" s="90" t="s">
        <v>240</v>
      </c>
      <c r="R2774" s="90" t="s">
        <v>241</v>
      </c>
      <c r="S2774" s="90" t="s">
        <v>25210</v>
      </c>
      <c r="T2774" s="90" t="s">
        <v>119</v>
      </c>
      <c r="U2774" s="15">
        <v>0</v>
      </c>
      <c r="V2774" s="15">
        <v>110000</v>
      </c>
      <c r="W2774" s="15">
        <v>35000</v>
      </c>
      <c r="X2774" s="15">
        <v>15000</v>
      </c>
      <c r="Y2774" s="90" t="s">
        <v>143</v>
      </c>
      <c r="Z2774" s="90" t="s">
        <v>83</v>
      </c>
      <c r="AA2774" s="90" t="s">
        <v>84</v>
      </c>
      <c r="AB2774" s="90" t="s">
        <v>25211</v>
      </c>
      <c r="AC2774" s="90" t="s">
        <v>145</v>
      </c>
      <c r="AD2774" s="90" t="s">
        <v>87</v>
      </c>
      <c r="AE2774" s="90" t="s">
        <v>61</v>
      </c>
      <c r="AF2774" s="90" t="s">
        <v>61</v>
      </c>
      <c r="AG2774" s="90" t="s">
        <v>89</v>
      </c>
      <c r="AH2774" s="90" t="s">
        <v>89</v>
      </c>
      <c r="AI2774" s="90" t="s">
        <v>89</v>
      </c>
      <c r="AJ2774" s="90" t="s">
        <v>89</v>
      </c>
      <c r="AK2774" s="90" t="s">
        <v>89</v>
      </c>
      <c r="AL2774" s="90" t="s">
        <v>89</v>
      </c>
      <c r="AM2774" s="90" t="s">
        <v>89</v>
      </c>
      <c r="AN2774" s="90" t="s">
        <v>89</v>
      </c>
      <c r="AO2774" s="90" t="s">
        <v>89</v>
      </c>
      <c r="AP2774" s="90" t="s">
        <v>89</v>
      </c>
      <c r="AQ2774" s="90" t="s">
        <v>90</v>
      </c>
      <c r="AR2774" s="90" t="s">
        <v>90</v>
      </c>
      <c r="AS2774" s="90" t="s">
        <v>91</v>
      </c>
      <c r="AT2774" s="90" t="s">
        <v>92</v>
      </c>
      <c r="AU2774" s="90" t="s">
        <v>92</v>
      </c>
      <c r="AV2774" s="90" t="s">
        <v>93</v>
      </c>
      <c r="AW2774" s="90" t="s">
        <v>25212</v>
      </c>
      <c r="AX2774" s="90" t="s">
        <v>25213</v>
      </c>
      <c r="AY2774" s="90" t="s">
        <v>25214</v>
      </c>
      <c r="AZ2774" s="90" t="s">
        <v>25213</v>
      </c>
      <c r="BA2774" s="90" t="s">
        <v>97</v>
      </c>
      <c r="BB2774" s="90" t="s">
        <v>25215</v>
      </c>
      <c r="BC2774" s="90" t="s">
        <v>99</v>
      </c>
      <c r="BD2774" s="90" t="s">
        <v>150</v>
      </c>
      <c r="BE2774" s="90" t="s">
        <v>61</v>
      </c>
      <c r="BF2774" s="90" t="s">
        <v>119</v>
      </c>
      <c r="BG2774" s="90" t="s">
        <v>101</v>
      </c>
    </row>
    <row r="2775" s="85" customFormat="1" ht="19" customHeight="1" spans="1:59">
      <c r="A2775" s="90" t="s">
        <v>1984</v>
      </c>
      <c r="B2775" s="90" t="s">
        <v>1985</v>
      </c>
      <c r="C2775" s="90" t="s">
        <v>8360</v>
      </c>
      <c r="D2775" s="90" t="s">
        <v>8361</v>
      </c>
      <c r="E2775" s="90" t="s">
        <v>25216</v>
      </c>
      <c r="F2775" s="90" t="s">
        <v>25217</v>
      </c>
      <c r="G2775" s="90" t="s">
        <v>1990</v>
      </c>
      <c r="H2775" s="90" t="s">
        <v>109</v>
      </c>
      <c r="I2775" s="90" t="s">
        <v>25218</v>
      </c>
      <c r="J2775" s="90" t="s">
        <v>25219</v>
      </c>
      <c r="K2775" s="90" t="s">
        <v>25220</v>
      </c>
      <c r="L2775" s="90" t="s">
        <v>73</v>
      </c>
      <c r="M2775" s="90" t="s">
        <v>162</v>
      </c>
      <c r="N2775" s="90" t="s">
        <v>2350</v>
      </c>
      <c r="O2775" s="90" t="s">
        <v>1117</v>
      </c>
      <c r="P2775" s="90" t="s">
        <v>1118</v>
      </c>
      <c r="Q2775" s="90" t="s">
        <v>3796</v>
      </c>
      <c r="R2775" s="90" t="s">
        <v>3797</v>
      </c>
      <c r="S2775" s="90" t="s">
        <v>25221</v>
      </c>
      <c r="T2775" s="90" t="s">
        <v>119</v>
      </c>
      <c r="U2775" s="15">
        <v>0</v>
      </c>
      <c r="V2775" s="15">
        <v>2500</v>
      </c>
      <c r="W2775" s="15">
        <v>2000</v>
      </c>
      <c r="X2775" s="15">
        <v>1000</v>
      </c>
      <c r="Y2775" s="90" t="s">
        <v>82</v>
      </c>
      <c r="Z2775" s="90" t="s">
        <v>83</v>
      </c>
      <c r="AA2775" s="90" t="s">
        <v>84</v>
      </c>
      <c r="AB2775" s="90" t="s">
        <v>25222</v>
      </c>
      <c r="AC2775" s="90" t="s">
        <v>359</v>
      </c>
      <c r="AD2775" s="90" t="s">
        <v>87</v>
      </c>
      <c r="AE2775" s="90" t="s">
        <v>61</v>
      </c>
      <c r="AF2775" s="90" t="s">
        <v>61</v>
      </c>
      <c r="AG2775" s="90" t="s">
        <v>89</v>
      </c>
      <c r="AH2775" s="90" t="s">
        <v>89</v>
      </c>
      <c r="AI2775" s="90" t="s">
        <v>89</v>
      </c>
      <c r="AJ2775" s="90" t="s">
        <v>89</v>
      </c>
      <c r="AK2775" s="90" t="s">
        <v>89</v>
      </c>
      <c r="AL2775" s="90" t="s">
        <v>89</v>
      </c>
      <c r="AM2775" s="90" t="s">
        <v>89</v>
      </c>
      <c r="AN2775" s="90" t="s">
        <v>89</v>
      </c>
      <c r="AO2775" s="90" t="s">
        <v>89</v>
      </c>
      <c r="AP2775" s="90" t="s">
        <v>89</v>
      </c>
      <c r="AQ2775" s="90" t="s">
        <v>90</v>
      </c>
      <c r="AR2775" s="90" t="s">
        <v>90</v>
      </c>
      <c r="AS2775" s="90" t="s">
        <v>91</v>
      </c>
      <c r="AT2775" s="90" t="s">
        <v>92</v>
      </c>
      <c r="AU2775" s="90" t="s">
        <v>92</v>
      </c>
      <c r="AV2775" s="90" t="s">
        <v>93</v>
      </c>
      <c r="AW2775" s="90" t="s">
        <v>25223</v>
      </c>
      <c r="AX2775" s="90" t="s">
        <v>25224</v>
      </c>
      <c r="AY2775" s="90" t="s">
        <v>25225</v>
      </c>
      <c r="AZ2775" s="90" t="s">
        <v>25224</v>
      </c>
      <c r="BA2775" s="90" t="s">
        <v>97</v>
      </c>
      <c r="BB2775" s="90" t="s">
        <v>25226</v>
      </c>
      <c r="BC2775" s="90" t="s">
        <v>99</v>
      </c>
      <c r="BD2775" s="90" t="s">
        <v>100</v>
      </c>
      <c r="BE2775" s="90" t="s">
        <v>61</v>
      </c>
      <c r="BF2775" s="90" t="s">
        <v>119</v>
      </c>
      <c r="BG2775" s="90" t="s">
        <v>101</v>
      </c>
    </row>
    <row r="2776" s="85" customFormat="1" ht="19" customHeight="1" spans="1:59">
      <c r="A2776" s="90" t="s">
        <v>226</v>
      </c>
      <c r="B2776" s="90" t="s">
        <v>227</v>
      </c>
      <c r="C2776" s="90" t="s">
        <v>5938</v>
      </c>
      <c r="D2776" s="90" t="s">
        <v>5939</v>
      </c>
      <c r="E2776" s="90" t="s">
        <v>13144</v>
      </c>
      <c r="F2776" s="90" t="s">
        <v>21226</v>
      </c>
      <c r="G2776" s="90" t="s">
        <v>7853</v>
      </c>
      <c r="H2776" s="90" t="s">
        <v>1571</v>
      </c>
      <c r="I2776" s="90" t="s">
        <v>25227</v>
      </c>
      <c r="J2776" s="90" t="s">
        <v>25228</v>
      </c>
      <c r="K2776" s="90" t="s">
        <v>25229</v>
      </c>
      <c r="L2776" s="90" t="s">
        <v>73</v>
      </c>
      <c r="M2776" s="90" t="s">
        <v>526</v>
      </c>
      <c r="N2776" s="90" t="s">
        <v>2361</v>
      </c>
      <c r="O2776" s="90" t="s">
        <v>949</v>
      </c>
      <c r="P2776" s="90" t="s">
        <v>950</v>
      </c>
      <c r="Q2776" s="90" t="s">
        <v>257</v>
      </c>
      <c r="R2776" s="90" t="s">
        <v>951</v>
      </c>
      <c r="S2776" s="90" t="s">
        <v>25230</v>
      </c>
      <c r="T2776" s="90" t="s">
        <v>119</v>
      </c>
      <c r="U2776" s="15">
        <v>0</v>
      </c>
      <c r="V2776" s="15">
        <v>9980</v>
      </c>
      <c r="W2776" s="15">
        <v>6500</v>
      </c>
      <c r="X2776" s="15">
        <v>6500</v>
      </c>
      <c r="Y2776" s="90" t="s">
        <v>82</v>
      </c>
      <c r="Z2776" s="90" t="s">
        <v>83</v>
      </c>
      <c r="AA2776" s="90" t="s">
        <v>84</v>
      </c>
      <c r="AB2776" s="90" t="s">
        <v>10038</v>
      </c>
      <c r="AC2776" s="90" t="s">
        <v>145</v>
      </c>
      <c r="AD2776" s="90" t="s">
        <v>87</v>
      </c>
      <c r="AE2776" s="90" t="s">
        <v>61</v>
      </c>
      <c r="AF2776" s="90" t="s">
        <v>61</v>
      </c>
      <c r="AG2776" s="90" t="s">
        <v>89</v>
      </c>
      <c r="AH2776" s="90" t="s">
        <v>89</v>
      </c>
      <c r="AI2776" s="90" t="s">
        <v>89</v>
      </c>
      <c r="AJ2776" s="90" t="s">
        <v>89</v>
      </c>
      <c r="AK2776" s="90" t="s">
        <v>89</v>
      </c>
      <c r="AL2776" s="90" t="s">
        <v>89</v>
      </c>
      <c r="AM2776" s="90" t="s">
        <v>89</v>
      </c>
      <c r="AN2776" s="90" t="s">
        <v>89</v>
      </c>
      <c r="AO2776" s="90" t="s">
        <v>89</v>
      </c>
      <c r="AP2776" s="90" t="s">
        <v>89</v>
      </c>
      <c r="AQ2776" s="90" t="s">
        <v>90</v>
      </c>
      <c r="AR2776" s="90" t="s">
        <v>90</v>
      </c>
      <c r="AS2776" s="90" t="s">
        <v>91</v>
      </c>
      <c r="AT2776" s="90" t="s">
        <v>92</v>
      </c>
      <c r="AU2776" s="90" t="s">
        <v>92</v>
      </c>
      <c r="AV2776" s="90" t="s">
        <v>93</v>
      </c>
      <c r="AW2776" s="90" t="s">
        <v>13150</v>
      </c>
      <c r="AX2776" s="90" t="s">
        <v>25231</v>
      </c>
      <c r="AY2776" s="90" t="s">
        <v>13152</v>
      </c>
      <c r="AZ2776" s="90" t="s">
        <v>25231</v>
      </c>
      <c r="BA2776" s="90" t="s">
        <v>97</v>
      </c>
      <c r="BB2776" s="90" t="s">
        <v>25232</v>
      </c>
      <c r="BC2776" s="90" t="s">
        <v>99</v>
      </c>
      <c r="BD2776" s="90" t="s">
        <v>100</v>
      </c>
      <c r="BE2776" s="90" t="s">
        <v>61</v>
      </c>
      <c r="BF2776" s="90" t="s">
        <v>119</v>
      </c>
      <c r="BG2776" s="90" t="s">
        <v>101</v>
      </c>
    </row>
    <row r="2777" s="85" customFormat="1" ht="19" customHeight="1" spans="1:59">
      <c r="A2777" s="90" t="s">
        <v>2742</v>
      </c>
      <c r="B2777" s="90" t="s">
        <v>2743</v>
      </c>
      <c r="C2777" s="90" t="s">
        <v>3091</v>
      </c>
      <c r="D2777" s="90" t="s">
        <v>3092</v>
      </c>
      <c r="E2777" s="90" t="s">
        <v>25233</v>
      </c>
      <c r="F2777" s="90" t="s">
        <v>8645</v>
      </c>
      <c r="G2777" s="90" t="s">
        <v>8646</v>
      </c>
      <c r="H2777" s="90" t="s">
        <v>1130</v>
      </c>
      <c r="I2777" s="90" t="s">
        <v>25234</v>
      </c>
      <c r="J2777" s="90" t="s">
        <v>25235</v>
      </c>
      <c r="K2777" s="90" t="s">
        <v>25236</v>
      </c>
      <c r="L2777" s="90" t="s">
        <v>73</v>
      </c>
      <c r="M2777" s="90" t="s">
        <v>9111</v>
      </c>
      <c r="N2777" s="90" t="s">
        <v>203</v>
      </c>
      <c r="O2777" s="90" t="s">
        <v>610</v>
      </c>
      <c r="P2777" s="90" t="s">
        <v>611</v>
      </c>
      <c r="Q2777" s="90" t="s">
        <v>612</v>
      </c>
      <c r="R2777" s="90" t="s">
        <v>613</v>
      </c>
      <c r="S2777" s="90" t="s">
        <v>25237</v>
      </c>
      <c r="T2777" s="90" t="s">
        <v>209</v>
      </c>
      <c r="U2777" s="15">
        <v>0</v>
      </c>
      <c r="V2777" s="15">
        <v>6300</v>
      </c>
      <c r="W2777" s="15">
        <v>5000</v>
      </c>
      <c r="X2777" s="15">
        <v>5000</v>
      </c>
      <c r="Y2777" s="90" t="s">
        <v>143</v>
      </c>
      <c r="Z2777" s="90" t="s">
        <v>83</v>
      </c>
      <c r="AA2777" s="90" t="s">
        <v>84</v>
      </c>
      <c r="AB2777" s="90" t="s">
        <v>25238</v>
      </c>
      <c r="AC2777" s="90" t="s">
        <v>145</v>
      </c>
      <c r="AD2777" s="90" t="s">
        <v>87</v>
      </c>
      <c r="AE2777" s="90" t="s">
        <v>61</v>
      </c>
      <c r="AF2777" s="90" t="s">
        <v>61</v>
      </c>
      <c r="AG2777" s="90" t="s">
        <v>89</v>
      </c>
      <c r="AH2777" s="90" t="s">
        <v>89</v>
      </c>
      <c r="AI2777" s="90" t="s">
        <v>89</v>
      </c>
      <c r="AJ2777" s="90" t="s">
        <v>89</v>
      </c>
      <c r="AK2777" s="90" t="s">
        <v>89</v>
      </c>
      <c r="AL2777" s="90" t="s">
        <v>89</v>
      </c>
      <c r="AM2777" s="90" t="s">
        <v>89</v>
      </c>
      <c r="AN2777" s="90" t="s">
        <v>89</v>
      </c>
      <c r="AO2777" s="90" t="s">
        <v>89</v>
      </c>
      <c r="AP2777" s="90" t="s">
        <v>89</v>
      </c>
      <c r="AQ2777" s="90" t="s">
        <v>90</v>
      </c>
      <c r="AR2777" s="90" t="s">
        <v>90</v>
      </c>
      <c r="AS2777" s="90" t="s">
        <v>91</v>
      </c>
      <c r="AT2777" s="90" t="s">
        <v>92</v>
      </c>
      <c r="AU2777" s="90" t="s">
        <v>92</v>
      </c>
      <c r="AV2777" s="90" t="s">
        <v>93</v>
      </c>
      <c r="AW2777" s="90" t="s">
        <v>25239</v>
      </c>
      <c r="AX2777" s="90" t="s">
        <v>25240</v>
      </c>
      <c r="AY2777" s="90" t="s">
        <v>25241</v>
      </c>
      <c r="AZ2777" s="90" t="s">
        <v>25240</v>
      </c>
      <c r="BA2777" s="90" t="s">
        <v>97</v>
      </c>
      <c r="BB2777" s="90" t="s">
        <v>25242</v>
      </c>
      <c r="BC2777" s="90" t="s">
        <v>99</v>
      </c>
      <c r="BD2777" s="90" t="s">
        <v>150</v>
      </c>
      <c r="BE2777" s="90" t="s">
        <v>61</v>
      </c>
      <c r="BF2777" s="90" t="s">
        <v>209</v>
      </c>
      <c r="BG2777" s="90" t="s">
        <v>101</v>
      </c>
    </row>
    <row r="2778" s="85" customFormat="1" ht="19" customHeight="1" spans="1:59">
      <c r="A2778" s="90" t="s">
        <v>516</v>
      </c>
      <c r="B2778" s="90" t="s">
        <v>517</v>
      </c>
      <c r="C2778" s="90" t="s">
        <v>1402</v>
      </c>
      <c r="D2778" s="90" t="s">
        <v>1403</v>
      </c>
      <c r="E2778" s="90" t="s">
        <v>5748</v>
      </c>
      <c r="F2778" s="90" t="s">
        <v>16528</v>
      </c>
      <c r="G2778" s="90" t="s">
        <v>24103</v>
      </c>
      <c r="H2778" s="90" t="s">
        <v>2885</v>
      </c>
      <c r="I2778" s="90" t="s">
        <v>25243</v>
      </c>
      <c r="J2778" s="90" t="s">
        <v>25244</v>
      </c>
      <c r="K2778" s="90" t="s">
        <v>25245</v>
      </c>
      <c r="L2778" s="90" t="s">
        <v>73</v>
      </c>
      <c r="M2778" s="90" t="s">
        <v>12715</v>
      </c>
      <c r="N2778" s="90" t="s">
        <v>3140</v>
      </c>
      <c r="O2778" s="90" t="s">
        <v>1877</v>
      </c>
      <c r="P2778" s="90" t="s">
        <v>2968</v>
      </c>
      <c r="Q2778" s="90" t="s">
        <v>115</v>
      </c>
      <c r="R2778" s="90" t="s">
        <v>2969</v>
      </c>
      <c r="S2778" s="90" t="s">
        <v>25246</v>
      </c>
      <c r="T2778" s="90" t="s">
        <v>119</v>
      </c>
      <c r="U2778" s="15">
        <v>0</v>
      </c>
      <c r="V2778" s="15">
        <v>60000</v>
      </c>
      <c r="W2778" s="15">
        <v>29000</v>
      </c>
      <c r="X2778" s="15">
        <v>3400</v>
      </c>
      <c r="Y2778" s="90" t="s">
        <v>143</v>
      </c>
      <c r="Z2778" s="90" t="s">
        <v>83</v>
      </c>
      <c r="AA2778" s="90" t="s">
        <v>84</v>
      </c>
      <c r="AB2778" s="90" t="s">
        <v>5753</v>
      </c>
      <c r="AC2778" s="90" t="s">
        <v>145</v>
      </c>
      <c r="AD2778" s="90" t="s">
        <v>87</v>
      </c>
      <c r="AE2778" s="90" t="s">
        <v>61</v>
      </c>
      <c r="AF2778" s="90" t="s">
        <v>61</v>
      </c>
      <c r="AG2778" s="90" t="s">
        <v>89</v>
      </c>
      <c r="AH2778" s="90" t="s">
        <v>89</v>
      </c>
      <c r="AI2778" s="90" t="s">
        <v>89</v>
      </c>
      <c r="AJ2778" s="90" t="s">
        <v>89</v>
      </c>
      <c r="AK2778" s="90" t="s">
        <v>89</v>
      </c>
      <c r="AL2778" s="90" t="s">
        <v>89</v>
      </c>
      <c r="AM2778" s="90" t="s">
        <v>89</v>
      </c>
      <c r="AN2778" s="90" t="s">
        <v>89</v>
      </c>
      <c r="AO2778" s="90" t="s">
        <v>89</v>
      </c>
      <c r="AP2778" s="90" t="s">
        <v>89</v>
      </c>
      <c r="AQ2778" s="90" t="s">
        <v>90</v>
      </c>
      <c r="AR2778" s="90" t="s">
        <v>90</v>
      </c>
      <c r="AS2778" s="90" t="s">
        <v>91</v>
      </c>
      <c r="AT2778" s="90" t="s">
        <v>92</v>
      </c>
      <c r="AU2778" s="90" t="s">
        <v>92</v>
      </c>
      <c r="AV2778" s="90" t="s">
        <v>93</v>
      </c>
      <c r="AW2778" s="90" t="s">
        <v>5754</v>
      </c>
      <c r="AX2778" s="90" t="s">
        <v>25247</v>
      </c>
      <c r="AY2778" s="90" t="s">
        <v>5756</v>
      </c>
      <c r="AZ2778" s="90" t="s">
        <v>25247</v>
      </c>
      <c r="BA2778" s="90" t="s">
        <v>215</v>
      </c>
      <c r="BB2778" s="90" t="s">
        <v>25248</v>
      </c>
      <c r="BC2778" s="90" t="s">
        <v>99</v>
      </c>
      <c r="BD2778" s="90" t="s">
        <v>150</v>
      </c>
      <c r="BE2778" s="90" t="s">
        <v>61</v>
      </c>
      <c r="BF2778" s="90" t="s">
        <v>119</v>
      </c>
      <c r="BG2778" s="90" t="s">
        <v>101</v>
      </c>
    </row>
    <row r="2779" s="85" customFormat="1" ht="19" customHeight="1" spans="1:59">
      <c r="A2779" s="90" t="s">
        <v>419</v>
      </c>
      <c r="B2779" s="90" t="s">
        <v>420</v>
      </c>
      <c r="C2779" s="90" t="s">
        <v>5397</v>
      </c>
      <c r="D2779" s="90" t="s">
        <v>5398</v>
      </c>
      <c r="E2779" s="90" t="s">
        <v>25249</v>
      </c>
      <c r="F2779" s="90" t="s">
        <v>13122</v>
      </c>
      <c r="G2779" s="90" t="s">
        <v>1298</v>
      </c>
      <c r="H2779" s="90" t="s">
        <v>1299</v>
      </c>
      <c r="I2779" s="90" t="s">
        <v>25250</v>
      </c>
      <c r="J2779" s="90" t="s">
        <v>25251</v>
      </c>
      <c r="K2779" s="90" t="s">
        <v>25252</v>
      </c>
      <c r="L2779" s="90" t="s">
        <v>73</v>
      </c>
      <c r="M2779" s="90" t="s">
        <v>25253</v>
      </c>
      <c r="N2779" s="90" t="s">
        <v>4828</v>
      </c>
      <c r="O2779" s="90" t="s">
        <v>2764</v>
      </c>
      <c r="P2779" s="90" t="s">
        <v>2765</v>
      </c>
      <c r="Q2779" s="90" t="s">
        <v>1306</v>
      </c>
      <c r="R2779" s="90" t="s">
        <v>1307</v>
      </c>
      <c r="S2779" s="90" t="s">
        <v>25254</v>
      </c>
      <c r="T2779" s="90" t="s">
        <v>262</v>
      </c>
      <c r="U2779" s="15">
        <v>0</v>
      </c>
      <c r="V2779" s="15">
        <v>38600</v>
      </c>
      <c r="W2779" s="15">
        <v>26600</v>
      </c>
      <c r="X2779" s="15">
        <v>11300</v>
      </c>
      <c r="Y2779" s="90" t="s">
        <v>143</v>
      </c>
      <c r="Z2779" s="90" t="s">
        <v>83</v>
      </c>
      <c r="AA2779" s="90" t="s">
        <v>84</v>
      </c>
      <c r="AB2779" s="90" t="s">
        <v>13129</v>
      </c>
      <c r="AC2779" s="90" t="s">
        <v>145</v>
      </c>
      <c r="AD2779" s="90" t="s">
        <v>87</v>
      </c>
      <c r="AE2779" s="90" t="s">
        <v>61</v>
      </c>
      <c r="AF2779" s="90" t="s">
        <v>61</v>
      </c>
      <c r="AG2779" s="90" t="s">
        <v>89</v>
      </c>
      <c r="AH2779" s="90" t="s">
        <v>89</v>
      </c>
      <c r="AI2779" s="90" t="s">
        <v>89</v>
      </c>
      <c r="AJ2779" s="90" t="s">
        <v>89</v>
      </c>
      <c r="AK2779" s="90" t="s">
        <v>89</v>
      </c>
      <c r="AL2779" s="90" t="s">
        <v>89</v>
      </c>
      <c r="AM2779" s="90" t="s">
        <v>89</v>
      </c>
      <c r="AN2779" s="90" t="s">
        <v>89</v>
      </c>
      <c r="AO2779" s="90" t="s">
        <v>89</v>
      </c>
      <c r="AP2779" s="90" t="s">
        <v>89</v>
      </c>
      <c r="AQ2779" s="90" t="s">
        <v>90</v>
      </c>
      <c r="AR2779" s="90" t="s">
        <v>90</v>
      </c>
      <c r="AS2779" s="90" t="s">
        <v>91</v>
      </c>
      <c r="AT2779" s="90" t="s">
        <v>92</v>
      </c>
      <c r="AU2779" s="90" t="s">
        <v>92</v>
      </c>
      <c r="AV2779" s="90" t="s">
        <v>93</v>
      </c>
      <c r="AW2779" s="90" t="s">
        <v>25255</v>
      </c>
      <c r="AX2779" s="90" t="s">
        <v>25256</v>
      </c>
      <c r="AY2779" s="90" t="s">
        <v>25257</v>
      </c>
      <c r="AZ2779" s="90" t="s">
        <v>25256</v>
      </c>
      <c r="BA2779" s="90" t="s">
        <v>215</v>
      </c>
      <c r="BB2779" s="90" t="s">
        <v>25258</v>
      </c>
      <c r="BC2779" s="90" t="s">
        <v>99</v>
      </c>
      <c r="BD2779" s="90" t="s">
        <v>150</v>
      </c>
      <c r="BE2779" s="90" t="s">
        <v>61</v>
      </c>
      <c r="BF2779" s="90" t="s">
        <v>262</v>
      </c>
      <c r="BG2779" s="90" t="s">
        <v>101</v>
      </c>
    </row>
    <row r="2780" s="85" customFormat="1" ht="19" customHeight="1" spans="1:59">
      <c r="A2780" s="90" t="s">
        <v>1564</v>
      </c>
      <c r="B2780" s="90" t="s">
        <v>1565</v>
      </c>
      <c r="C2780" s="90" t="s">
        <v>1886</v>
      </c>
      <c r="D2780" s="90" t="s">
        <v>1887</v>
      </c>
      <c r="E2780" s="90" t="s">
        <v>1888</v>
      </c>
      <c r="F2780" s="90" t="s">
        <v>1889</v>
      </c>
      <c r="G2780" s="90" t="s">
        <v>1890</v>
      </c>
      <c r="H2780" s="90" t="s">
        <v>109</v>
      </c>
      <c r="I2780" s="90" t="s">
        <v>25259</v>
      </c>
      <c r="J2780" s="90" t="s">
        <v>25260</v>
      </c>
      <c r="K2780" s="90" t="s">
        <v>25261</v>
      </c>
      <c r="L2780" s="90" t="s">
        <v>73</v>
      </c>
      <c r="M2780" s="90" t="s">
        <v>508</v>
      </c>
      <c r="N2780" s="90" t="s">
        <v>811</v>
      </c>
      <c r="O2780" s="90" t="s">
        <v>1848</v>
      </c>
      <c r="P2780" s="90" t="s">
        <v>1849</v>
      </c>
      <c r="Q2780" s="90" t="s">
        <v>1850</v>
      </c>
      <c r="R2780" s="90" t="s">
        <v>1849</v>
      </c>
      <c r="S2780" s="90" t="s">
        <v>25262</v>
      </c>
      <c r="T2780" s="90" t="s">
        <v>380</v>
      </c>
      <c r="U2780" s="15">
        <v>0</v>
      </c>
      <c r="V2780" s="15">
        <v>6118</v>
      </c>
      <c r="W2780" s="15">
        <v>4500</v>
      </c>
      <c r="X2780" s="15">
        <v>2500</v>
      </c>
      <c r="Y2780" s="90" t="s">
        <v>82</v>
      </c>
      <c r="Z2780" s="90" t="s">
        <v>83</v>
      </c>
      <c r="AA2780" s="90" t="s">
        <v>84</v>
      </c>
      <c r="AB2780" s="90" t="s">
        <v>1896</v>
      </c>
      <c r="AC2780" s="90" t="s">
        <v>145</v>
      </c>
      <c r="AD2780" s="90" t="s">
        <v>87</v>
      </c>
      <c r="AE2780" s="90" t="s">
        <v>61</v>
      </c>
      <c r="AF2780" s="90" t="s">
        <v>61</v>
      </c>
      <c r="AG2780" s="90" t="s">
        <v>89</v>
      </c>
      <c r="AH2780" s="90" t="s">
        <v>89</v>
      </c>
      <c r="AI2780" s="90" t="s">
        <v>89</v>
      </c>
      <c r="AJ2780" s="90" t="s">
        <v>89</v>
      </c>
      <c r="AK2780" s="90" t="s">
        <v>89</v>
      </c>
      <c r="AL2780" s="90" t="s">
        <v>89</v>
      </c>
      <c r="AM2780" s="90" t="s">
        <v>89</v>
      </c>
      <c r="AN2780" s="90" t="s">
        <v>89</v>
      </c>
      <c r="AO2780" s="90" t="s">
        <v>89</v>
      </c>
      <c r="AP2780" s="90" t="s">
        <v>89</v>
      </c>
      <c r="AQ2780" s="90" t="s">
        <v>90</v>
      </c>
      <c r="AR2780" s="90" t="s">
        <v>90</v>
      </c>
      <c r="AS2780" s="90" t="s">
        <v>91</v>
      </c>
      <c r="AT2780" s="90" t="s">
        <v>92</v>
      </c>
      <c r="AU2780" s="90" t="s">
        <v>92</v>
      </c>
      <c r="AV2780" s="90" t="s">
        <v>93</v>
      </c>
      <c r="AW2780" s="90" t="s">
        <v>1897</v>
      </c>
      <c r="AX2780" s="90" t="s">
        <v>25263</v>
      </c>
      <c r="AY2780" s="90" t="s">
        <v>1899</v>
      </c>
      <c r="AZ2780" s="90" t="s">
        <v>25263</v>
      </c>
      <c r="BA2780" s="90" t="s">
        <v>97</v>
      </c>
      <c r="BB2780" s="90" t="s">
        <v>25264</v>
      </c>
      <c r="BC2780" s="90" t="s">
        <v>99</v>
      </c>
      <c r="BD2780" s="90" t="s">
        <v>100</v>
      </c>
      <c r="BE2780" s="90" t="s">
        <v>61</v>
      </c>
      <c r="BF2780" s="90" t="s">
        <v>380</v>
      </c>
      <c r="BG2780" s="90" t="s">
        <v>101</v>
      </c>
    </row>
    <row r="2781" s="85" customFormat="1" ht="19" customHeight="1" spans="1:59">
      <c r="A2781" s="90" t="s">
        <v>151</v>
      </c>
      <c r="B2781" s="90" t="s">
        <v>152</v>
      </c>
      <c r="C2781" s="90" t="s">
        <v>860</v>
      </c>
      <c r="D2781" s="90" t="s">
        <v>861</v>
      </c>
      <c r="E2781" s="90" t="s">
        <v>25265</v>
      </c>
      <c r="F2781" s="90" t="s">
        <v>1819</v>
      </c>
      <c r="G2781" s="90" t="s">
        <v>1819</v>
      </c>
      <c r="H2781" s="90" t="s">
        <v>109</v>
      </c>
      <c r="I2781" s="90" t="s">
        <v>25266</v>
      </c>
      <c r="J2781" s="90" t="s">
        <v>25267</v>
      </c>
      <c r="K2781" s="90" t="s">
        <v>25268</v>
      </c>
      <c r="L2781" s="90" t="s">
        <v>73</v>
      </c>
      <c r="M2781" s="90" t="s">
        <v>6929</v>
      </c>
      <c r="N2781" s="90" t="s">
        <v>203</v>
      </c>
      <c r="O2781" s="90" t="s">
        <v>1117</v>
      </c>
      <c r="P2781" s="90" t="s">
        <v>1118</v>
      </c>
      <c r="Q2781" s="90" t="s">
        <v>259</v>
      </c>
      <c r="R2781" s="90" t="s">
        <v>260</v>
      </c>
      <c r="S2781" s="90" t="s">
        <v>25269</v>
      </c>
      <c r="T2781" s="90" t="s">
        <v>209</v>
      </c>
      <c r="U2781" s="15">
        <v>0</v>
      </c>
      <c r="V2781" s="15">
        <v>58917</v>
      </c>
      <c r="W2781" s="15">
        <v>44500</v>
      </c>
      <c r="X2781" s="15">
        <v>24500</v>
      </c>
      <c r="Y2781" s="90" t="s">
        <v>143</v>
      </c>
      <c r="Z2781" s="90" t="s">
        <v>83</v>
      </c>
      <c r="AA2781" s="90" t="s">
        <v>84</v>
      </c>
      <c r="AB2781" s="90" t="s">
        <v>19598</v>
      </c>
      <c r="AC2781" s="90" t="s">
        <v>145</v>
      </c>
      <c r="AD2781" s="90" t="s">
        <v>87</v>
      </c>
      <c r="AE2781" s="90" t="s">
        <v>61</v>
      </c>
      <c r="AF2781" s="90" t="s">
        <v>61</v>
      </c>
      <c r="AG2781" s="90" t="s">
        <v>89</v>
      </c>
      <c r="AH2781" s="90" t="s">
        <v>89</v>
      </c>
      <c r="AI2781" s="90" t="s">
        <v>89</v>
      </c>
      <c r="AJ2781" s="90" t="s">
        <v>89</v>
      </c>
      <c r="AK2781" s="90" t="s">
        <v>89</v>
      </c>
      <c r="AL2781" s="90" t="s">
        <v>89</v>
      </c>
      <c r="AM2781" s="90" t="s">
        <v>89</v>
      </c>
      <c r="AN2781" s="90" t="s">
        <v>89</v>
      </c>
      <c r="AO2781" s="90" t="s">
        <v>89</v>
      </c>
      <c r="AP2781" s="90" t="s">
        <v>89</v>
      </c>
      <c r="AQ2781" s="90" t="s">
        <v>90</v>
      </c>
      <c r="AR2781" s="90" t="s">
        <v>90</v>
      </c>
      <c r="AS2781" s="90" t="s">
        <v>91</v>
      </c>
      <c r="AT2781" s="90" t="s">
        <v>92</v>
      </c>
      <c r="AU2781" s="90" t="s">
        <v>92</v>
      </c>
      <c r="AV2781" s="90" t="s">
        <v>93</v>
      </c>
      <c r="AW2781" s="90" t="s">
        <v>25270</v>
      </c>
      <c r="AX2781" s="90" t="s">
        <v>25271</v>
      </c>
      <c r="AY2781" s="90" t="s">
        <v>25272</v>
      </c>
      <c r="AZ2781" s="90" t="s">
        <v>25271</v>
      </c>
      <c r="BA2781" s="90" t="s">
        <v>97</v>
      </c>
      <c r="BB2781" s="90" t="s">
        <v>25273</v>
      </c>
      <c r="BC2781" s="90" t="s">
        <v>99</v>
      </c>
      <c r="BD2781" s="90" t="s">
        <v>150</v>
      </c>
      <c r="BE2781" s="90" t="s">
        <v>61</v>
      </c>
      <c r="BF2781" s="90" t="s">
        <v>209</v>
      </c>
      <c r="BG2781" s="90" t="s">
        <v>101</v>
      </c>
    </row>
    <row r="2782" s="85" customFormat="1" ht="19" customHeight="1" spans="1:59">
      <c r="A2782" s="90" t="s">
        <v>226</v>
      </c>
      <c r="B2782" s="90" t="s">
        <v>227</v>
      </c>
      <c r="C2782" s="90" t="s">
        <v>11808</v>
      </c>
      <c r="D2782" s="90" t="s">
        <v>11809</v>
      </c>
      <c r="E2782" s="90" t="s">
        <v>20128</v>
      </c>
      <c r="F2782" s="90" t="s">
        <v>20129</v>
      </c>
      <c r="G2782" s="90" t="s">
        <v>876</v>
      </c>
      <c r="H2782" s="90" t="s">
        <v>109</v>
      </c>
      <c r="I2782" s="90" t="s">
        <v>25274</v>
      </c>
      <c r="J2782" s="90" t="s">
        <v>25275</v>
      </c>
      <c r="K2782" s="90" t="s">
        <v>25276</v>
      </c>
      <c r="L2782" s="90" t="s">
        <v>73</v>
      </c>
      <c r="M2782" s="90" t="s">
        <v>137</v>
      </c>
      <c r="N2782" s="90" t="s">
        <v>4078</v>
      </c>
      <c r="O2782" s="90" t="s">
        <v>1848</v>
      </c>
      <c r="P2782" s="90" t="s">
        <v>1849</v>
      </c>
      <c r="Q2782" s="90" t="s">
        <v>1850</v>
      </c>
      <c r="R2782" s="90" t="s">
        <v>1849</v>
      </c>
      <c r="S2782" s="90" t="s">
        <v>25277</v>
      </c>
      <c r="T2782" s="90" t="s">
        <v>262</v>
      </c>
      <c r="U2782" s="15">
        <v>0</v>
      </c>
      <c r="V2782" s="15">
        <v>23000</v>
      </c>
      <c r="W2782" s="15">
        <v>18000</v>
      </c>
      <c r="X2782" s="15">
        <v>8000</v>
      </c>
      <c r="Y2782" s="90" t="s">
        <v>82</v>
      </c>
      <c r="Z2782" s="90" t="s">
        <v>83</v>
      </c>
      <c r="AA2782" s="90" t="s">
        <v>84</v>
      </c>
      <c r="AB2782" s="90" t="s">
        <v>20134</v>
      </c>
      <c r="AC2782" s="90" t="s">
        <v>145</v>
      </c>
      <c r="AD2782" s="90" t="s">
        <v>87</v>
      </c>
      <c r="AE2782" s="90" t="s">
        <v>61</v>
      </c>
      <c r="AF2782" s="90" t="s">
        <v>61</v>
      </c>
      <c r="AG2782" s="90" t="s">
        <v>89</v>
      </c>
      <c r="AH2782" s="90" t="s">
        <v>88</v>
      </c>
      <c r="AI2782" s="90" t="s">
        <v>88</v>
      </c>
      <c r="AJ2782" s="90" t="s">
        <v>88</v>
      </c>
      <c r="AK2782" s="90" t="s">
        <v>88</v>
      </c>
      <c r="AL2782" s="90" t="s">
        <v>88</v>
      </c>
      <c r="AM2782" s="90" t="s">
        <v>89</v>
      </c>
      <c r="AN2782" s="90" t="s">
        <v>88</v>
      </c>
      <c r="AO2782" s="90" t="s">
        <v>88</v>
      </c>
      <c r="AP2782" s="90" t="s">
        <v>89</v>
      </c>
      <c r="AQ2782" s="90" t="s">
        <v>90</v>
      </c>
      <c r="AR2782" s="90" t="s">
        <v>90</v>
      </c>
      <c r="AS2782" s="90" t="s">
        <v>91</v>
      </c>
      <c r="AT2782" s="90" t="s">
        <v>92</v>
      </c>
      <c r="AU2782" s="90" t="s">
        <v>92</v>
      </c>
      <c r="AV2782" s="90" t="s">
        <v>93</v>
      </c>
      <c r="AW2782" s="90" t="s">
        <v>20135</v>
      </c>
      <c r="AX2782" s="90" t="s">
        <v>25278</v>
      </c>
      <c r="AY2782" s="90" t="s">
        <v>20137</v>
      </c>
      <c r="AZ2782" s="90" t="s">
        <v>25278</v>
      </c>
      <c r="BA2782" s="90" t="s">
        <v>97</v>
      </c>
      <c r="BB2782" s="90" t="s">
        <v>25279</v>
      </c>
      <c r="BC2782" s="90" t="s">
        <v>99</v>
      </c>
      <c r="BD2782" s="90" t="s">
        <v>100</v>
      </c>
      <c r="BE2782" s="90" t="s">
        <v>61</v>
      </c>
      <c r="BF2782" s="90" t="s">
        <v>262</v>
      </c>
      <c r="BG2782" s="90" t="s">
        <v>101</v>
      </c>
    </row>
    <row r="2783" s="85" customFormat="1" ht="19" customHeight="1" spans="1:59">
      <c r="A2783" s="90" t="s">
        <v>126</v>
      </c>
      <c r="B2783" s="90" t="s">
        <v>127</v>
      </c>
      <c r="C2783" s="90" t="s">
        <v>196</v>
      </c>
      <c r="D2783" s="90" t="s">
        <v>197</v>
      </c>
      <c r="E2783" s="90" t="s">
        <v>25280</v>
      </c>
      <c r="F2783" s="90" t="s">
        <v>7637</v>
      </c>
      <c r="G2783" s="90" t="s">
        <v>7637</v>
      </c>
      <c r="H2783" s="90" t="s">
        <v>605</v>
      </c>
      <c r="I2783" s="90" t="s">
        <v>25281</v>
      </c>
      <c r="J2783" s="90" t="s">
        <v>25282</v>
      </c>
      <c r="K2783" s="90" t="s">
        <v>25283</v>
      </c>
      <c r="L2783" s="90" t="s">
        <v>73</v>
      </c>
      <c r="M2783" s="90" t="s">
        <v>13298</v>
      </c>
      <c r="N2783" s="90" t="s">
        <v>811</v>
      </c>
      <c r="O2783" s="90" t="s">
        <v>610</v>
      </c>
      <c r="P2783" s="90" t="s">
        <v>611</v>
      </c>
      <c r="Q2783" s="90" t="s">
        <v>612</v>
      </c>
      <c r="R2783" s="90" t="s">
        <v>613</v>
      </c>
      <c r="S2783" s="90" t="s">
        <v>25284</v>
      </c>
      <c r="T2783" s="90" t="s">
        <v>119</v>
      </c>
      <c r="U2783" s="15">
        <v>0</v>
      </c>
      <c r="V2783" s="15">
        <v>79429</v>
      </c>
      <c r="W2783" s="15">
        <v>55000</v>
      </c>
      <c r="X2783" s="15">
        <v>20000</v>
      </c>
      <c r="Y2783" s="90" t="s">
        <v>143</v>
      </c>
      <c r="Z2783" s="90" t="s">
        <v>83</v>
      </c>
      <c r="AA2783" s="90" t="s">
        <v>84</v>
      </c>
      <c r="AB2783" s="90" t="s">
        <v>25285</v>
      </c>
      <c r="AC2783" s="90" t="s">
        <v>211</v>
      </c>
      <c r="AD2783" s="90" t="s">
        <v>87</v>
      </c>
      <c r="AE2783" s="90" t="s">
        <v>61</v>
      </c>
      <c r="AF2783" s="90" t="s">
        <v>61</v>
      </c>
      <c r="AG2783" s="90" t="s">
        <v>89</v>
      </c>
      <c r="AH2783" s="90" t="s">
        <v>89</v>
      </c>
      <c r="AI2783" s="90" t="s">
        <v>88</v>
      </c>
      <c r="AJ2783" s="90" t="s">
        <v>89</v>
      </c>
      <c r="AK2783" s="90" t="s">
        <v>88</v>
      </c>
      <c r="AL2783" s="90" t="s">
        <v>89</v>
      </c>
      <c r="AM2783" s="90" t="s">
        <v>89</v>
      </c>
      <c r="AN2783" s="90" t="s">
        <v>89</v>
      </c>
      <c r="AO2783" s="90" t="s">
        <v>89</v>
      </c>
      <c r="AP2783" s="90" t="s">
        <v>89</v>
      </c>
      <c r="AQ2783" s="90" t="s">
        <v>90</v>
      </c>
      <c r="AR2783" s="90" t="s">
        <v>90</v>
      </c>
      <c r="AS2783" s="90" t="s">
        <v>91</v>
      </c>
      <c r="AT2783" s="90" t="s">
        <v>92</v>
      </c>
      <c r="AU2783" s="90" t="s">
        <v>92</v>
      </c>
      <c r="AV2783" s="90" t="s">
        <v>93</v>
      </c>
      <c r="AW2783" s="90" t="s">
        <v>25286</v>
      </c>
      <c r="AX2783" s="90" t="s">
        <v>25287</v>
      </c>
      <c r="AY2783" s="90" t="s">
        <v>25288</v>
      </c>
      <c r="AZ2783" s="90" t="s">
        <v>25287</v>
      </c>
      <c r="BA2783" s="90" t="s">
        <v>215</v>
      </c>
      <c r="BB2783" s="90" t="s">
        <v>25289</v>
      </c>
      <c r="BC2783" s="90" t="s">
        <v>99</v>
      </c>
      <c r="BD2783" s="90" t="s">
        <v>150</v>
      </c>
      <c r="BE2783" s="90" t="s">
        <v>61</v>
      </c>
      <c r="BF2783" s="90" t="s">
        <v>119</v>
      </c>
      <c r="BG2783" s="90" t="s">
        <v>101</v>
      </c>
    </row>
    <row r="2784" s="85" customFormat="1" ht="19" customHeight="1" spans="1:59">
      <c r="A2784" s="90" t="s">
        <v>62</v>
      </c>
      <c r="B2784" s="90" t="s">
        <v>63</v>
      </c>
      <c r="C2784" s="90" t="s">
        <v>1147</v>
      </c>
      <c r="D2784" s="90" t="s">
        <v>1148</v>
      </c>
      <c r="E2784" s="90" t="s">
        <v>25290</v>
      </c>
      <c r="F2784" s="90" t="s">
        <v>1150</v>
      </c>
      <c r="G2784" s="90" t="s">
        <v>990</v>
      </c>
      <c r="H2784" s="90" t="s">
        <v>109</v>
      </c>
      <c r="I2784" s="90" t="s">
        <v>25291</v>
      </c>
      <c r="J2784" s="90" t="s">
        <v>25292</v>
      </c>
      <c r="K2784" s="90" t="s">
        <v>25293</v>
      </c>
      <c r="L2784" s="90" t="s">
        <v>73</v>
      </c>
      <c r="M2784" s="90" t="s">
        <v>25294</v>
      </c>
      <c r="N2784" s="90" t="s">
        <v>811</v>
      </c>
      <c r="O2784" s="90" t="s">
        <v>115</v>
      </c>
      <c r="P2784" s="90" t="s">
        <v>116</v>
      </c>
      <c r="Q2784" s="90" t="s">
        <v>117</v>
      </c>
      <c r="R2784" s="90" t="s">
        <v>116</v>
      </c>
      <c r="S2784" s="90" t="s">
        <v>25295</v>
      </c>
      <c r="T2784" s="90" t="s">
        <v>380</v>
      </c>
      <c r="U2784" s="15">
        <v>0</v>
      </c>
      <c r="V2784" s="15">
        <v>20127</v>
      </c>
      <c r="W2784" s="15">
        <v>15000</v>
      </c>
      <c r="X2784" s="15">
        <v>8000</v>
      </c>
      <c r="Y2784" s="90" t="s">
        <v>143</v>
      </c>
      <c r="Z2784" s="90" t="s">
        <v>83</v>
      </c>
      <c r="AA2784" s="90" t="s">
        <v>84</v>
      </c>
      <c r="AB2784" s="90" t="s">
        <v>1150</v>
      </c>
      <c r="AC2784" s="90" t="s">
        <v>211</v>
      </c>
      <c r="AD2784" s="90" t="s">
        <v>87</v>
      </c>
      <c r="AE2784" s="90" t="s">
        <v>61</v>
      </c>
      <c r="AF2784" s="90" t="s">
        <v>61</v>
      </c>
      <c r="AG2784" s="90" t="s">
        <v>89</v>
      </c>
      <c r="AH2784" s="90" t="s">
        <v>89</v>
      </c>
      <c r="AI2784" s="90" t="s">
        <v>89</v>
      </c>
      <c r="AJ2784" s="90" t="s">
        <v>89</v>
      </c>
      <c r="AK2784" s="90" t="s">
        <v>89</v>
      </c>
      <c r="AL2784" s="90" t="s">
        <v>89</v>
      </c>
      <c r="AM2784" s="90" t="s">
        <v>89</v>
      </c>
      <c r="AN2784" s="90" t="s">
        <v>89</v>
      </c>
      <c r="AO2784" s="90" t="s">
        <v>89</v>
      </c>
      <c r="AP2784" s="90" t="s">
        <v>89</v>
      </c>
      <c r="AQ2784" s="90" t="s">
        <v>90</v>
      </c>
      <c r="AR2784" s="90" t="s">
        <v>90</v>
      </c>
      <c r="AS2784" s="90" t="s">
        <v>91</v>
      </c>
      <c r="AT2784" s="90" t="s">
        <v>92</v>
      </c>
      <c r="AU2784" s="90" t="s">
        <v>92</v>
      </c>
      <c r="AV2784" s="90" t="s">
        <v>93</v>
      </c>
      <c r="AW2784" s="90" t="s">
        <v>25296</v>
      </c>
      <c r="AX2784" s="90" t="s">
        <v>25297</v>
      </c>
      <c r="AY2784" s="90" t="s">
        <v>25298</v>
      </c>
      <c r="AZ2784" s="90" t="s">
        <v>25297</v>
      </c>
      <c r="BA2784" s="90" t="s">
        <v>97</v>
      </c>
      <c r="BB2784" s="90" t="s">
        <v>25299</v>
      </c>
      <c r="BC2784" s="90" t="s">
        <v>99</v>
      </c>
      <c r="BD2784" s="90" t="s">
        <v>150</v>
      </c>
      <c r="BE2784" s="90" t="s">
        <v>61</v>
      </c>
      <c r="BF2784" s="90" t="s">
        <v>380</v>
      </c>
      <c r="BG2784" s="90" t="s">
        <v>101</v>
      </c>
    </row>
    <row r="2785" s="85" customFormat="1" ht="19" customHeight="1" spans="1:59">
      <c r="A2785" s="90" t="s">
        <v>1774</v>
      </c>
      <c r="B2785" s="90" t="s">
        <v>1775</v>
      </c>
      <c r="C2785" s="90" t="s">
        <v>3077</v>
      </c>
      <c r="D2785" s="90" t="s">
        <v>3078</v>
      </c>
      <c r="E2785" s="90" t="s">
        <v>21549</v>
      </c>
      <c r="F2785" s="90" t="s">
        <v>3367</v>
      </c>
      <c r="G2785" s="90" t="s">
        <v>3367</v>
      </c>
      <c r="H2785" s="90" t="s">
        <v>109</v>
      </c>
      <c r="I2785" s="90" t="s">
        <v>25300</v>
      </c>
      <c r="J2785" s="90" t="s">
        <v>25301</v>
      </c>
      <c r="K2785" s="90" t="s">
        <v>25302</v>
      </c>
      <c r="L2785" s="90" t="s">
        <v>73</v>
      </c>
      <c r="M2785" s="90" t="s">
        <v>4428</v>
      </c>
      <c r="N2785" s="90" t="s">
        <v>2596</v>
      </c>
      <c r="O2785" s="90" t="s">
        <v>115</v>
      </c>
      <c r="P2785" s="90" t="s">
        <v>116</v>
      </c>
      <c r="Q2785" s="90" t="s">
        <v>2425</v>
      </c>
      <c r="R2785" s="90" t="s">
        <v>2426</v>
      </c>
      <c r="S2785" s="90" t="s">
        <v>25303</v>
      </c>
      <c r="T2785" s="90" t="s">
        <v>380</v>
      </c>
      <c r="U2785" s="15">
        <v>0</v>
      </c>
      <c r="V2785" s="15">
        <v>13200</v>
      </c>
      <c r="W2785" s="15">
        <v>10500</v>
      </c>
      <c r="X2785" s="15">
        <v>6300</v>
      </c>
      <c r="Y2785" s="90" t="s">
        <v>82</v>
      </c>
      <c r="Z2785" s="90" t="s">
        <v>83</v>
      </c>
      <c r="AA2785" s="90" t="s">
        <v>84</v>
      </c>
      <c r="AB2785" s="90" t="s">
        <v>21555</v>
      </c>
      <c r="AC2785" s="90" t="s">
        <v>359</v>
      </c>
      <c r="AD2785" s="90" t="s">
        <v>87</v>
      </c>
      <c r="AE2785" s="90" t="s">
        <v>61</v>
      </c>
      <c r="AF2785" s="90" t="s">
        <v>61</v>
      </c>
      <c r="AG2785" s="90" t="s">
        <v>89</v>
      </c>
      <c r="AH2785" s="90" t="s">
        <v>89</v>
      </c>
      <c r="AI2785" s="90" t="s">
        <v>89</v>
      </c>
      <c r="AJ2785" s="90" t="s">
        <v>89</v>
      </c>
      <c r="AK2785" s="90" t="s">
        <v>89</v>
      </c>
      <c r="AL2785" s="90" t="s">
        <v>89</v>
      </c>
      <c r="AM2785" s="90" t="s">
        <v>89</v>
      </c>
      <c r="AN2785" s="90" t="s">
        <v>89</v>
      </c>
      <c r="AO2785" s="90" t="s">
        <v>88</v>
      </c>
      <c r="AP2785" s="90" t="s">
        <v>89</v>
      </c>
      <c r="AQ2785" s="90" t="s">
        <v>90</v>
      </c>
      <c r="AR2785" s="90" t="s">
        <v>90</v>
      </c>
      <c r="AS2785" s="90" t="s">
        <v>91</v>
      </c>
      <c r="AT2785" s="90" t="s">
        <v>92</v>
      </c>
      <c r="AU2785" s="90" t="s">
        <v>92</v>
      </c>
      <c r="AV2785" s="90" t="s">
        <v>93</v>
      </c>
      <c r="AW2785" s="90" t="s">
        <v>21556</v>
      </c>
      <c r="AX2785" s="90" t="s">
        <v>25304</v>
      </c>
      <c r="AY2785" s="90" t="s">
        <v>21558</v>
      </c>
      <c r="AZ2785" s="90" t="s">
        <v>25304</v>
      </c>
      <c r="BA2785" s="90" t="s">
        <v>97</v>
      </c>
      <c r="BB2785" s="90" t="s">
        <v>25305</v>
      </c>
      <c r="BC2785" s="90" t="s">
        <v>99</v>
      </c>
      <c r="BD2785" s="90" t="s">
        <v>100</v>
      </c>
      <c r="BE2785" s="90" t="s">
        <v>61</v>
      </c>
      <c r="BF2785" s="90" t="s">
        <v>380</v>
      </c>
      <c r="BG2785" s="90" t="s">
        <v>101</v>
      </c>
    </row>
    <row r="2786" s="85" customFormat="1" ht="19" customHeight="1" spans="1:59">
      <c r="A2786" s="90" t="s">
        <v>102</v>
      </c>
      <c r="B2786" s="90" t="s">
        <v>103</v>
      </c>
      <c r="C2786" s="90" t="s">
        <v>1790</v>
      </c>
      <c r="D2786" s="90" t="s">
        <v>1791</v>
      </c>
      <c r="E2786" s="90" t="s">
        <v>9368</v>
      </c>
      <c r="F2786" s="90" t="s">
        <v>9369</v>
      </c>
      <c r="G2786" s="90" t="s">
        <v>108</v>
      </c>
      <c r="H2786" s="90" t="s">
        <v>109</v>
      </c>
      <c r="I2786" s="90" t="s">
        <v>25306</v>
      </c>
      <c r="J2786" s="90" t="s">
        <v>25307</v>
      </c>
      <c r="K2786" s="90" t="s">
        <v>25308</v>
      </c>
      <c r="L2786" s="90" t="s">
        <v>73</v>
      </c>
      <c r="M2786" s="90" t="s">
        <v>25309</v>
      </c>
      <c r="N2786" s="90" t="s">
        <v>25310</v>
      </c>
      <c r="O2786" s="90" t="s">
        <v>115</v>
      </c>
      <c r="P2786" s="90" t="s">
        <v>116</v>
      </c>
      <c r="Q2786" s="90" t="s">
        <v>117</v>
      </c>
      <c r="R2786" s="90" t="s">
        <v>116</v>
      </c>
      <c r="S2786" s="90" t="s">
        <v>25311</v>
      </c>
      <c r="T2786" s="90" t="s">
        <v>119</v>
      </c>
      <c r="U2786" s="15">
        <v>0</v>
      </c>
      <c r="V2786" s="15">
        <v>43082</v>
      </c>
      <c r="W2786" s="15">
        <v>21000</v>
      </c>
      <c r="X2786" s="15">
        <v>10000</v>
      </c>
      <c r="Y2786" s="90" t="s">
        <v>143</v>
      </c>
      <c r="Z2786" s="90" t="s">
        <v>83</v>
      </c>
      <c r="AA2786" s="90" t="s">
        <v>84</v>
      </c>
      <c r="AB2786" s="90" t="s">
        <v>329</v>
      </c>
      <c r="AC2786" s="90" t="s">
        <v>359</v>
      </c>
      <c r="AD2786" s="90" t="s">
        <v>87</v>
      </c>
      <c r="AE2786" s="90" t="s">
        <v>61</v>
      </c>
      <c r="AF2786" s="90" t="s">
        <v>61</v>
      </c>
      <c r="AG2786" s="90" t="s">
        <v>89</v>
      </c>
      <c r="AH2786" s="90" t="s">
        <v>89</v>
      </c>
      <c r="AI2786" s="90" t="s">
        <v>89</v>
      </c>
      <c r="AJ2786" s="90" t="s">
        <v>89</v>
      </c>
      <c r="AK2786" s="90" t="s">
        <v>89</v>
      </c>
      <c r="AL2786" s="90" t="s">
        <v>89</v>
      </c>
      <c r="AM2786" s="90" t="s">
        <v>89</v>
      </c>
      <c r="AN2786" s="90" t="s">
        <v>89</v>
      </c>
      <c r="AO2786" s="90" t="s">
        <v>89</v>
      </c>
      <c r="AP2786" s="90" t="s">
        <v>89</v>
      </c>
      <c r="AQ2786" s="90" t="s">
        <v>90</v>
      </c>
      <c r="AR2786" s="90" t="s">
        <v>90</v>
      </c>
      <c r="AS2786" s="90" t="s">
        <v>91</v>
      </c>
      <c r="AT2786" s="90" t="s">
        <v>92</v>
      </c>
      <c r="AU2786" s="90" t="s">
        <v>92</v>
      </c>
      <c r="AV2786" s="90" t="s">
        <v>93</v>
      </c>
      <c r="AW2786" s="90" t="s">
        <v>9374</v>
      </c>
      <c r="AX2786" s="90" t="s">
        <v>25312</v>
      </c>
      <c r="AY2786" s="90" t="s">
        <v>4443</v>
      </c>
      <c r="AZ2786" s="90" t="s">
        <v>25312</v>
      </c>
      <c r="BA2786" s="90" t="s">
        <v>97</v>
      </c>
      <c r="BB2786" s="90" t="s">
        <v>25313</v>
      </c>
      <c r="BC2786" s="90" t="s">
        <v>99</v>
      </c>
      <c r="BD2786" s="90" t="s">
        <v>150</v>
      </c>
      <c r="BE2786" s="90" t="s">
        <v>61</v>
      </c>
      <c r="BF2786" s="90" t="s">
        <v>119</v>
      </c>
      <c r="BG2786" s="90" t="s">
        <v>101</v>
      </c>
    </row>
    <row r="2787" s="85" customFormat="1" ht="19" customHeight="1" spans="1:59">
      <c r="A2787" s="90" t="s">
        <v>126</v>
      </c>
      <c r="B2787" s="90" t="s">
        <v>127</v>
      </c>
      <c r="C2787" s="90" t="s">
        <v>196</v>
      </c>
      <c r="D2787" s="90" t="s">
        <v>197</v>
      </c>
      <c r="E2787" s="90" t="s">
        <v>19725</v>
      </c>
      <c r="F2787" s="90" t="s">
        <v>132</v>
      </c>
      <c r="G2787" s="90" t="s">
        <v>132</v>
      </c>
      <c r="H2787" s="90" t="s">
        <v>109</v>
      </c>
      <c r="I2787" s="90" t="s">
        <v>25314</v>
      </c>
      <c r="J2787" s="90" t="s">
        <v>25315</v>
      </c>
      <c r="K2787" s="90" t="s">
        <v>25316</v>
      </c>
      <c r="L2787" s="90" t="s">
        <v>73</v>
      </c>
      <c r="M2787" s="90" t="s">
        <v>4491</v>
      </c>
      <c r="N2787" s="90" t="s">
        <v>203</v>
      </c>
      <c r="O2787" s="90" t="s">
        <v>115</v>
      </c>
      <c r="P2787" s="90" t="s">
        <v>116</v>
      </c>
      <c r="Q2787" s="90" t="s">
        <v>117</v>
      </c>
      <c r="R2787" s="90" t="s">
        <v>116</v>
      </c>
      <c r="S2787" s="90" t="s">
        <v>25317</v>
      </c>
      <c r="T2787" s="90" t="s">
        <v>119</v>
      </c>
      <c r="U2787" s="15">
        <v>0</v>
      </c>
      <c r="V2787" s="15">
        <v>15800</v>
      </c>
      <c r="W2787" s="15">
        <v>5500</v>
      </c>
      <c r="X2787" s="15">
        <v>2000</v>
      </c>
      <c r="Y2787" s="90" t="s">
        <v>143</v>
      </c>
      <c r="Z2787" s="90" t="s">
        <v>83</v>
      </c>
      <c r="AA2787" s="90" t="s">
        <v>84</v>
      </c>
      <c r="AB2787" s="90" t="s">
        <v>19731</v>
      </c>
      <c r="AC2787" s="90" t="s">
        <v>121</v>
      </c>
      <c r="AD2787" s="90" t="s">
        <v>87</v>
      </c>
      <c r="AE2787" s="90" t="s">
        <v>61</v>
      </c>
      <c r="AF2787" s="90" t="s">
        <v>61</v>
      </c>
      <c r="AG2787" s="90" t="s">
        <v>89</v>
      </c>
      <c r="AH2787" s="90" t="s">
        <v>89</v>
      </c>
      <c r="AI2787" s="90" t="s">
        <v>89</v>
      </c>
      <c r="AJ2787" s="90" t="s">
        <v>89</v>
      </c>
      <c r="AK2787" s="90" t="s">
        <v>89</v>
      </c>
      <c r="AL2787" s="90" t="s">
        <v>89</v>
      </c>
      <c r="AM2787" s="90" t="s">
        <v>89</v>
      </c>
      <c r="AN2787" s="90" t="s">
        <v>89</v>
      </c>
      <c r="AO2787" s="90" t="s">
        <v>89</v>
      </c>
      <c r="AP2787" s="90" t="s">
        <v>89</v>
      </c>
      <c r="AQ2787" s="90" t="s">
        <v>90</v>
      </c>
      <c r="AR2787" s="90" t="s">
        <v>90</v>
      </c>
      <c r="AS2787" s="90" t="s">
        <v>91</v>
      </c>
      <c r="AT2787" s="90" t="s">
        <v>92</v>
      </c>
      <c r="AU2787" s="90" t="s">
        <v>92</v>
      </c>
      <c r="AV2787" s="90" t="s">
        <v>93</v>
      </c>
      <c r="AW2787" s="90" t="s">
        <v>19732</v>
      </c>
      <c r="AX2787" s="90" t="s">
        <v>25318</v>
      </c>
      <c r="AY2787" s="90" t="s">
        <v>19734</v>
      </c>
      <c r="AZ2787" s="90" t="s">
        <v>25318</v>
      </c>
      <c r="BA2787" s="90" t="s">
        <v>215</v>
      </c>
      <c r="BB2787" s="90" t="s">
        <v>25319</v>
      </c>
      <c r="BC2787" s="90" t="s">
        <v>99</v>
      </c>
      <c r="BD2787" s="90" t="s">
        <v>150</v>
      </c>
      <c r="BE2787" s="90" t="s">
        <v>61</v>
      </c>
      <c r="BF2787" s="90" t="s">
        <v>119</v>
      </c>
      <c r="BG2787" s="90" t="s">
        <v>101</v>
      </c>
    </row>
    <row r="2788" s="85" customFormat="1" ht="19" customHeight="1" spans="1:59">
      <c r="A2788" s="90" t="s">
        <v>267</v>
      </c>
      <c r="B2788" s="90" t="s">
        <v>268</v>
      </c>
      <c r="C2788" s="90" t="s">
        <v>1384</v>
      </c>
      <c r="D2788" s="90" t="s">
        <v>1385</v>
      </c>
      <c r="E2788" s="90" t="s">
        <v>25320</v>
      </c>
      <c r="F2788" s="90" t="s">
        <v>25321</v>
      </c>
      <c r="G2788" s="90" t="s">
        <v>5530</v>
      </c>
      <c r="H2788" s="90" t="s">
        <v>943</v>
      </c>
      <c r="I2788" s="90" t="s">
        <v>25322</v>
      </c>
      <c r="J2788" s="90" t="s">
        <v>25323</v>
      </c>
      <c r="K2788" s="90" t="s">
        <v>25324</v>
      </c>
      <c r="L2788" s="90" t="s">
        <v>73</v>
      </c>
      <c r="M2788" s="90" t="s">
        <v>2014</v>
      </c>
      <c r="N2788" s="90" t="s">
        <v>4838</v>
      </c>
      <c r="O2788" s="90" t="s">
        <v>2058</v>
      </c>
      <c r="P2788" s="90" t="s">
        <v>2059</v>
      </c>
      <c r="Q2788" s="90" t="s">
        <v>7494</v>
      </c>
      <c r="R2788" s="90" t="s">
        <v>7495</v>
      </c>
      <c r="S2788" s="90" t="s">
        <v>25325</v>
      </c>
      <c r="T2788" s="90" t="s">
        <v>380</v>
      </c>
      <c r="U2788" s="15">
        <v>0</v>
      </c>
      <c r="V2788" s="15">
        <v>80000</v>
      </c>
      <c r="W2788" s="15">
        <v>63000</v>
      </c>
      <c r="X2788" s="15">
        <v>25200</v>
      </c>
      <c r="Y2788" s="90" t="s">
        <v>82</v>
      </c>
      <c r="Z2788" s="90" t="s">
        <v>83</v>
      </c>
      <c r="AA2788" s="90" t="s">
        <v>84</v>
      </c>
      <c r="AB2788" s="90" t="s">
        <v>25326</v>
      </c>
      <c r="AC2788" s="90" t="s">
        <v>145</v>
      </c>
      <c r="AD2788" s="90" t="s">
        <v>87</v>
      </c>
      <c r="AE2788" s="90" t="s">
        <v>61</v>
      </c>
      <c r="AF2788" s="90" t="s">
        <v>61</v>
      </c>
      <c r="AG2788" s="90" t="s">
        <v>89</v>
      </c>
      <c r="AH2788" s="90" t="s">
        <v>89</v>
      </c>
      <c r="AI2788" s="90" t="s">
        <v>89</v>
      </c>
      <c r="AJ2788" s="90" t="s">
        <v>89</v>
      </c>
      <c r="AK2788" s="90" t="s">
        <v>89</v>
      </c>
      <c r="AL2788" s="90" t="s">
        <v>89</v>
      </c>
      <c r="AM2788" s="90" t="s">
        <v>89</v>
      </c>
      <c r="AN2788" s="90" t="s">
        <v>89</v>
      </c>
      <c r="AO2788" s="90" t="s">
        <v>89</v>
      </c>
      <c r="AP2788" s="90" t="s">
        <v>89</v>
      </c>
      <c r="AQ2788" s="90" t="s">
        <v>90</v>
      </c>
      <c r="AR2788" s="90" t="s">
        <v>90</v>
      </c>
      <c r="AS2788" s="90" t="s">
        <v>91</v>
      </c>
      <c r="AT2788" s="90" t="s">
        <v>92</v>
      </c>
      <c r="AU2788" s="90" t="s">
        <v>92</v>
      </c>
      <c r="AV2788" s="90" t="s">
        <v>93</v>
      </c>
      <c r="AW2788" s="90" t="s">
        <v>25327</v>
      </c>
      <c r="AX2788" s="90" t="s">
        <v>25328</v>
      </c>
      <c r="AY2788" s="90" t="s">
        <v>25329</v>
      </c>
      <c r="AZ2788" s="90" t="s">
        <v>25328</v>
      </c>
      <c r="BA2788" s="90" t="s">
        <v>97</v>
      </c>
      <c r="BB2788" s="90" t="s">
        <v>25330</v>
      </c>
      <c r="BC2788" s="90" t="s">
        <v>99</v>
      </c>
      <c r="BD2788" s="90" t="s">
        <v>100</v>
      </c>
      <c r="BE2788" s="90" t="s">
        <v>61</v>
      </c>
      <c r="BF2788" s="90" t="s">
        <v>380</v>
      </c>
      <c r="BG2788" s="90" t="s">
        <v>101</v>
      </c>
    </row>
    <row r="2789" s="85" customFormat="1" ht="19" customHeight="1" spans="1:59">
      <c r="A2789" s="90" t="s">
        <v>387</v>
      </c>
      <c r="B2789" s="90" t="s">
        <v>388</v>
      </c>
      <c r="C2789" s="90" t="s">
        <v>2650</v>
      </c>
      <c r="D2789" s="90" t="s">
        <v>2651</v>
      </c>
      <c r="E2789" s="90" t="s">
        <v>25331</v>
      </c>
      <c r="F2789" s="90" t="s">
        <v>25332</v>
      </c>
      <c r="G2789" s="90" t="s">
        <v>1206</v>
      </c>
      <c r="H2789" s="90" t="s">
        <v>109</v>
      </c>
      <c r="I2789" s="90" t="s">
        <v>25333</v>
      </c>
      <c r="J2789" s="90" t="s">
        <v>25334</v>
      </c>
      <c r="K2789" s="90" t="s">
        <v>25335</v>
      </c>
      <c r="L2789" s="90" t="s">
        <v>73</v>
      </c>
      <c r="M2789" s="90" t="s">
        <v>18079</v>
      </c>
      <c r="N2789" s="90" t="s">
        <v>1410</v>
      </c>
      <c r="O2789" s="90" t="s">
        <v>115</v>
      </c>
      <c r="P2789" s="90" t="s">
        <v>116</v>
      </c>
      <c r="Q2789" s="90" t="s">
        <v>117</v>
      </c>
      <c r="R2789" s="90" t="s">
        <v>116</v>
      </c>
      <c r="S2789" s="90" t="s">
        <v>25336</v>
      </c>
      <c r="T2789" s="90" t="s">
        <v>119</v>
      </c>
      <c r="U2789" s="15">
        <v>0</v>
      </c>
      <c r="V2789" s="15">
        <v>3024</v>
      </c>
      <c r="W2789" s="15">
        <v>2400</v>
      </c>
      <c r="X2789" s="15">
        <v>2400</v>
      </c>
      <c r="Y2789" s="90" t="s">
        <v>143</v>
      </c>
      <c r="Z2789" s="90" t="s">
        <v>83</v>
      </c>
      <c r="AA2789" s="90" t="s">
        <v>84</v>
      </c>
      <c r="AB2789" s="90" t="s">
        <v>25337</v>
      </c>
      <c r="AC2789" s="90" t="s">
        <v>211</v>
      </c>
      <c r="AD2789" s="90" t="s">
        <v>87</v>
      </c>
      <c r="AE2789" s="90" t="s">
        <v>61</v>
      </c>
      <c r="AF2789" s="90" t="s">
        <v>61</v>
      </c>
      <c r="AG2789" s="90" t="s">
        <v>89</v>
      </c>
      <c r="AH2789" s="90" t="s">
        <v>89</v>
      </c>
      <c r="AI2789" s="90" t="s">
        <v>89</v>
      </c>
      <c r="AJ2789" s="90" t="s">
        <v>89</v>
      </c>
      <c r="AK2789" s="90" t="s">
        <v>89</v>
      </c>
      <c r="AL2789" s="90" t="s">
        <v>89</v>
      </c>
      <c r="AM2789" s="90" t="s">
        <v>89</v>
      </c>
      <c r="AN2789" s="90" t="s">
        <v>89</v>
      </c>
      <c r="AO2789" s="90" t="s">
        <v>89</v>
      </c>
      <c r="AP2789" s="90" t="s">
        <v>89</v>
      </c>
      <c r="AQ2789" s="90" t="s">
        <v>90</v>
      </c>
      <c r="AR2789" s="90" t="s">
        <v>90</v>
      </c>
      <c r="AS2789" s="90" t="s">
        <v>91</v>
      </c>
      <c r="AT2789" s="90" t="s">
        <v>92</v>
      </c>
      <c r="AU2789" s="90" t="s">
        <v>92</v>
      </c>
      <c r="AV2789" s="90" t="s">
        <v>93</v>
      </c>
      <c r="AW2789" s="90" t="s">
        <v>25338</v>
      </c>
      <c r="AX2789" s="90" t="s">
        <v>25339</v>
      </c>
      <c r="AY2789" s="90" t="s">
        <v>25340</v>
      </c>
      <c r="AZ2789" s="90" t="s">
        <v>25339</v>
      </c>
      <c r="BA2789" s="90" t="s">
        <v>97</v>
      </c>
      <c r="BB2789" s="90" t="s">
        <v>25341</v>
      </c>
      <c r="BC2789" s="90" t="s">
        <v>99</v>
      </c>
      <c r="BD2789" s="90" t="s">
        <v>150</v>
      </c>
      <c r="BE2789" s="90" t="s">
        <v>61</v>
      </c>
      <c r="BF2789" s="90" t="s">
        <v>119</v>
      </c>
      <c r="BG2789" s="90" t="s">
        <v>101</v>
      </c>
    </row>
    <row r="2790" s="85" customFormat="1" ht="19" customHeight="1" spans="1:59">
      <c r="A2790" s="90" t="s">
        <v>267</v>
      </c>
      <c r="B2790" s="90" t="s">
        <v>268</v>
      </c>
      <c r="C2790" s="90" t="s">
        <v>269</v>
      </c>
      <c r="D2790" s="90" t="s">
        <v>270</v>
      </c>
      <c r="E2790" s="90" t="s">
        <v>5860</v>
      </c>
      <c r="F2790" s="90" t="s">
        <v>287</v>
      </c>
      <c r="G2790" s="90" t="s">
        <v>287</v>
      </c>
      <c r="H2790" s="90" t="s">
        <v>539</v>
      </c>
      <c r="I2790" s="90" t="s">
        <v>25342</v>
      </c>
      <c r="J2790" s="90" t="s">
        <v>25343</v>
      </c>
      <c r="K2790" s="90" t="s">
        <v>19193</v>
      </c>
      <c r="L2790" s="90" t="s">
        <v>73</v>
      </c>
      <c r="M2790" s="90" t="s">
        <v>8563</v>
      </c>
      <c r="N2790" s="90" t="s">
        <v>19194</v>
      </c>
      <c r="O2790" s="90" t="s">
        <v>1306</v>
      </c>
      <c r="P2790" s="90" t="s">
        <v>2658</v>
      </c>
      <c r="Q2790" s="90" t="s">
        <v>2659</v>
      </c>
      <c r="R2790" s="90" t="s">
        <v>2660</v>
      </c>
      <c r="S2790" s="90" t="s">
        <v>25344</v>
      </c>
      <c r="T2790" s="90" t="s">
        <v>380</v>
      </c>
      <c r="U2790" s="15">
        <v>0</v>
      </c>
      <c r="V2790" s="15">
        <v>1403892</v>
      </c>
      <c r="W2790" s="15">
        <v>504716</v>
      </c>
      <c r="X2790" s="15">
        <v>100000</v>
      </c>
      <c r="Y2790" s="90" t="s">
        <v>143</v>
      </c>
      <c r="Z2790" s="90" t="s">
        <v>83</v>
      </c>
      <c r="AA2790" s="90" t="s">
        <v>84</v>
      </c>
      <c r="AB2790" s="90" t="s">
        <v>5866</v>
      </c>
      <c r="AC2790" s="90" t="s">
        <v>211</v>
      </c>
      <c r="AD2790" s="90" t="s">
        <v>87</v>
      </c>
      <c r="AE2790" s="90" t="s">
        <v>61</v>
      </c>
      <c r="AF2790" s="90" t="s">
        <v>61</v>
      </c>
      <c r="AG2790" s="90" t="s">
        <v>89</v>
      </c>
      <c r="AH2790" s="90" t="s">
        <v>89</v>
      </c>
      <c r="AI2790" s="90" t="s">
        <v>89</v>
      </c>
      <c r="AJ2790" s="90" t="s">
        <v>89</v>
      </c>
      <c r="AK2790" s="90" t="s">
        <v>89</v>
      </c>
      <c r="AL2790" s="90" t="s">
        <v>89</v>
      </c>
      <c r="AM2790" s="90" t="s">
        <v>89</v>
      </c>
      <c r="AN2790" s="90" t="s">
        <v>89</v>
      </c>
      <c r="AO2790" s="90" t="s">
        <v>89</v>
      </c>
      <c r="AP2790" s="90" t="s">
        <v>89</v>
      </c>
      <c r="AQ2790" s="90" t="s">
        <v>90</v>
      </c>
      <c r="AR2790" s="90" t="s">
        <v>90</v>
      </c>
      <c r="AS2790" s="90" t="s">
        <v>91</v>
      </c>
      <c r="AT2790" s="90" t="s">
        <v>92</v>
      </c>
      <c r="AU2790" s="90" t="s">
        <v>92</v>
      </c>
      <c r="AV2790" s="90" t="s">
        <v>93</v>
      </c>
      <c r="AW2790" s="90" t="s">
        <v>5867</v>
      </c>
      <c r="AX2790" s="90" t="s">
        <v>25345</v>
      </c>
      <c r="AY2790" s="90" t="s">
        <v>5869</v>
      </c>
      <c r="AZ2790" s="90" t="s">
        <v>25345</v>
      </c>
      <c r="BA2790" s="90" t="s">
        <v>97</v>
      </c>
      <c r="BB2790" s="90" t="s">
        <v>25346</v>
      </c>
      <c r="BC2790" s="90" t="s">
        <v>99</v>
      </c>
      <c r="BD2790" s="90" t="s">
        <v>150</v>
      </c>
      <c r="BE2790" s="90" t="s">
        <v>61</v>
      </c>
      <c r="BF2790" s="90" t="s">
        <v>380</v>
      </c>
      <c r="BG2790" s="90" t="s">
        <v>101</v>
      </c>
    </row>
    <row r="2791" s="85" customFormat="1" ht="19" customHeight="1" spans="1:59">
      <c r="A2791" s="90" t="s">
        <v>151</v>
      </c>
      <c r="B2791" s="90" t="s">
        <v>152</v>
      </c>
      <c r="C2791" s="90" t="s">
        <v>1125</v>
      </c>
      <c r="D2791" s="90" t="s">
        <v>1126</v>
      </c>
      <c r="E2791" s="90" t="s">
        <v>25347</v>
      </c>
      <c r="F2791" s="90" t="s">
        <v>5025</v>
      </c>
      <c r="G2791" s="90" t="s">
        <v>1819</v>
      </c>
      <c r="H2791" s="90" t="s">
        <v>109</v>
      </c>
      <c r="I2791" s="90" t="s">
        <v>25348</v>
      </c>
      <c r="J2791" s="90" t="s">
        <v>25349</v>
      </c>
      <c r="K2791" s="90" t="s">
        <v>25350</v>
      </c>
      <c r="L2791" s="90" t="s">
        <v>73</v>
      </c>
      <c r="M2791" s="90" t="s">
        <v>74</v>
      </c>
      <c r="N2791" s="90" t="s">
        <v>75</v>
      </c>
      <c r="O2791" s="90" t="s">
        <v>2779</v>
      </c>
      <c r="P2791" s="90" t="s">
        <v>2780</v>
      </c>
      <c r="Q2791" s="90" t="s">
        <v>259</v>
      </c>
      <c r="R2791" s="90" t="s">
        <v>260</v>
      </c>
      <c r="S2791" s="90" t="s">
        <v>25351</v>
      </c>
      <c r="T2791" s="90" t="s">
        <v>380</v>
      </c>
      <c r="U2791" s="15">
        <v>0</v>
      </c>
      <c r="V2791" s="15">
        <v>5035</v>
      </c>
      <c r="W2791" s="15">
        <v>4028</v>
      </c>
      <c r="X2791" s="15">
        <v>4028</v>
      </c>
      <c r="Y2791" s="90" t="s">
        <v>82</v>
      </c>
      <c r="Z2791" s="90" t="s">
        <v>83</v>
      </c>
      <c r="AA2791" s="90" t="s">
        <v>84</v>
      </c>
      <c r="AB2791" s="90" t="s">
        <v>25352</v>
      </c>
      <c r="AC2791" s="90" t="s">
        <v>145</v>
      </c>
      <c r="AD2791" s="90" t="s">
        <v>87</v>
      </c>
      <c r="AE2791" s="90" t="s">
        <v>61</v>
      </c>
      <c r="AF2791" s="90" t="s">
        <v>61</v>
      </c>
      <c r="AG2791" s="90" t="s">
        <v>89</v>
      </c>
      <c r="AH2791" s="90" t="s">
        <v>89</v>
      </c>
      <c r="AI2791" s="90" t="s">
        <v>89</v>
      </c>
      <c r="AJ2791" s="90" t="s">
        <v>88</v>
      </c>
      <c r="AK2791" s="90" t="s">
        <v>89</v>
      </c>
      <c r="AL2791" s="90" t="s">
        <v>89</v>
      </c>
      <c r="AM2791" s="90" t="s">
        <v>89</v>
      </c>
      <c r="AN2791" s="90" t="s">
        <v>89</v>
      </c>
      <c r="AO2791" s="90" t="s">
        <v>89</v>
      </c>
      <c r="AP2791" s="90" t="s">
        <v>89</v>
      </c>
      <c r="AQ2791" s="90" t="s">
        <v>90</v>
      </c>
      <c r="AR2791" s="90" t="s">
        <v>90</v>
      </c>
      <c r="AS2791" s="90" t="s">
        <v>91</v>
      </c>
      <c r="AT2791" s="90" t="s">
        <v>92</v>
      </c>
      <c r="AU2791" s="90" t="s">
        <v>92</v>
      </c>
      <c r="AV2791" s="90" t="s">
        <v>93</v>
      </c>
      <c r="AW2791" s="90" t="s">
        <v>25353</v>
      </c>
      <c r="AX2791" s="90" t="s">
        <v>25354</v>
      </c>
      <c r="AY2791" s="90" t="s">
        <v>25355</v>
      </c>
      <c r="AZ2791" s="90" t="s">
        <v>25354</v>
      </c>
      <c r="BA2791" s="90" t="s">
        <v>97</v>
      </c>
      <c r="BB2791" s="90" t="s">
        <v>25356</v>
      </c>
      <c r="BC2791" s="90" t="s">
        <v>99</v>
      </c>
      <c r="BD2791" s="90" t="s">
        <v>100</v>
      </c>
      <c r="BE2791" s="90" t="s">
        <v>61</v>
      </c>
      <c r="BF2791" s="90" t="s">
        <v>380</v>
      </c>
      <c r="BG2791" s="90" t="s">
        <v>101</v>
      </c>
    </row>
    <row r="2792" s="85" customFormat="1" ht="19" customHeight="1" spans="1:59">
      <c r="A2792" s="90" t="s">
        <v>2742</v>
      </c>
      <c r="B2792" s="90" t="s">
        <v>2743</v>
      </c>
      <c r="C2792" s="90" t="s">
        <v>9919</v>
      </c>
      <c r="D2792" s="90" t="s">
        <v>9920</v>
      </c>
      <c r="E2792" s="90" t="s">
        <v>9921</v>
      </c>
      <c r="F2792" s="90" t="s">
        <v>25357</v>
      </c>
      <c r="G2792" s="90" t="s">
        <v>2747</v>
      </c>
      <c r="H2792" s="90" t="s">
        <v>369</v>
      </c>
      <c r="I2792" s="90" t="s">
        <v>25358</v>
      </c>
      <c r="J2792" s="90" t="s">
        <v>25359</v>
      </c>
      <c r="K2792" s="90" t="s">
        <v>25360</v>
      </c>
      <c r="L2792" s="90" t="s">
        <v>73</v>
      </c>
      <c r="M2792" s="90" t="s">
        <v>7941</v>
      </c>
      <c r="N2792" s="90" t="s">
        <v>25361</v>
      </c>
      <c r="O2792" s="90" t="s">
        <v>375</v>
      </c>
      <c r="P2792" s="90" t="s">
        <v>376</v>
      </c>
      <c r="Q2792" s="90" t="s">
        <v>377</v>
      </c>
      <c r="R2792" s="90" t="s">
        <v>378</v>
      </c>
      <c r="S2792" s="90" t="s">
        <v>25362</v>
      </c>
      <c r="T2792" s="90" t="s">
        <v>380</v>
      </c>
      <c r="U2792" s="15">
        <v>0</v>
      </c>
      <c r="V2792" s="15">
        <v>70122</v>
      </c>
      <c r="W2792" s="15">
        <v>38000</v>
      </c>
      <c r="X2792" s="15">
        <v>15000</v>
      </c>
      <c r="Y2792" s="90" t="s">
        <v>143</v>
      </c>
      <c r="Z2792" s="90" t="s">
        <v>83</v>
      </c>
      <c r="AA2792" s="90" t="s">
        <v>84</v>
      </c>
      <c r="AB2792" s="90" t="s">
        <v>9928</v>
      </c>
      <c r="AC2792" s="90" t="s">
        <v>145</v>
      </c>
      <c r="AD2792" s="90" t="s">
        <v>87</v>
      </c>
      <c r="AE2792" s="90" t="s">
        <v>61</v>
      </c>
      <c r="AF2792" s="90" t="s">
        <v>61</v>
      </c>
      <c r="AG2792" s="90" t="s">
        <v>89</v>
      </c>
      <c r="AH2792" s="90" t="s">
        <v>88</v>
      </c>
      <c r="AI2792" s="90" t="s">
        <v>89</v>
      </c>
      <c r="AJ2792" s="90" t="s">
        <v>89</v>
      </c>
      <c r="AK2792" s="90" t="s">
        <v>88</v>
      </c>
      <c r="AL2792" s="90" t="s">
        <v>89</v>
      </c>
      <c r="AM2792" s="90" t="s">
        <v>89</v>
      </c>
      <c r="AN2792" s="90" t="s">
        <v>89</v>
      </c>
      <c r="AO2792" s="90" t="s">
        <v>89</v>
      </c>
      <c r="AP2792" s="90" t="s">
        <v>89</v>
      </c>
      <c r="AQ2792" s="90" t="s">
        <v>90</v>
      </c>
      <c r="AR2792" s="90" t="s">
        <v>90</v>
      </c>
      <c r="AS2792" s="90" t="s">
        <v>91</v>
      </c>
      <c r="AT2792" s="90" t="s">
        <v>92</v>
      </c>
      <c r="AU2792" s="90" t="s">
        <v>92</v>
      </c>
      <c r="AV2792" s="90" t="s">
        <v>93</v>
      </c>
      <c r="AW2792" s="90" t="s">
        <v>9929</v>
      </c>
      <c r="AX2792" s="90" t="s">
        <v>25363</v>
      </c>
      <c r="AY2792" s="90" t="s">
        <v>9931</v>
      </c>
      <c r="AZ2792" s="90" t="s">
        <v>25363</v>
      </c>
      <c r="BA2792" s="90" t="s">
        <v>97</v>
      </c>
      <c r="BB2792" s="90" t="s">
        <v>25364</v>
      </c>
      <c r="BC2792" s="90" t="s">
        <v>99</v>
      </c>
      <c r="BD2792" s="90" t="s">
        <v>150</v>
      </c>
      <c r="BE2792" s="90" t="s">
        <v>61</v>
      </c>
      <c r="BF2792" s="90" t="s">
        <v>380</v>
      </c>
      <c r="BG2792" s="90" t="s">
        <v>101</v>
      </c>
    </row>
    <row r="2793" s="85" customFormat="1" ht="19" customHeight="1" spans="1:59">
      <c r="A2793" s="90" t="s">
        <v>267</v>
      </c>
      <c r="B2793" s="90" t="s">
        <v>268</v>
      </c>
      <c r="C2793" s="90" t="s">
        <v>269</v>
      </c>
      <c r="D2793" s="90" t="s">
        <v>270</v>
      </c>
      <c r="E2793" s="90" t="s">
        <v>6559</v>
      </c>
      <c r="F2793" s="90" t="s">
        <v>287</v>
      </c>
      <c r="G2793" s="90" t="s">
        <v>287</v>
      </c>
      <c r="H2793" s="90" t="s">
        <v>109</v>
      </c>
      <c r="I2793" s="90" t="s">
        <v>25365</v>
      </c>
      <c r="J2793" s="90" t="s">
        <v>25366</v>
      </c>
      <c r="K2793" s="90" t="s">
        <v>25367</v>
      </c>
      <c r="L2793" s="90" t="s">
        <v>73</v>
      </c>
      <c r="M2793" s="90" t="s">
        <v>25368</v>
      </c>
      <c r="N2793" s="90" t="s">
        <v>574</v>
      </c>
      <c r="O2793" s="90" t="s">
        <v>138</v>
      </c>
      <c r="P2793" s="90" t="s">
        <v>139</v>
      </c>
      <c r="Q2793" s="90" t="s">
        <v>140</v>
      </c>
      <c r="R2793" s="90" t="s">
        <v>141</v>
      </c>
      <c r="S2793" s="90" t="s">
        <v>25369</v>
      </c>
      <c r="T2793" s="90" t="s">
        <v>380</v>
      </c>
      <c r="U2793" s="15">
        <v>0</v>
      </c>
      <c r="V2793" s="15">
        <v>382695</v>
      </c>
      <c r="W2793" s="15">
        <v>220000</v>
      </c>
      <c r="X2793" s="15">
        <v>80000</v>
      </c>
      <c r="Y2793" s="90" t="s">
        <v>143</v>
      </c>
      <c r="Z2793" s="90" t="s">
        <v>83</v>
      </c>
      <c r="AA2793" s="90" t="s">
        <v>84</v>
      </c>
      <c r="AB2793" s="90" t="s">
        <v>6564</v>
      </c>
      <c r="AC2793" s="90" t="s">
        <v>211</v>
      </c>
      <c r="AD2793" s="90" t="s">
        <v>87</v>
      </c>
      <c r="AE2793" s="90" t="s">
        <v>61</v>
      </c>
      <c r="AF2793" s="90" t="s">
        <v>61</v>
      </c>
      <c r="AG2793" s="90" t="s">
        <v>89</v>
      </c>
      <c r="AH2793" s="90" t="s">
        <v>89</v>
      </c>
      <c r="AI2793" s="90" t="s">
        <v>89</v>
      </c>
      <c r="AJ2793" s="90" t="s">
        <v>89</v>
      </c>
      <c r="AK2793" s="90" t="s">
        <v>89</v>
      </c>
      <c r="AL2793" s="90" t="s">
        <v>89</v>
      </c>
      <c r="AM2793" s="90" t="s">
        <v>89</v>
      </c>
      <c r="AN2793" s="90" t="s">
        <v>89</v>
      </c>
      <c r="AO2793" s="90" t="s">
        <v>89</v>
      </c>
      <c r="AP2793" s="90" t="s">
        <v>89</v>
      </c>
      <c r="AQ2793" s="90" t="s">
        <v>90</v>
      </c>
      <c r="AR2793" s="90" t="s">
        <v>90</v>
      </c>
      <c r="AS2793" s="90" t="s">
        <v>91</v>
      </c>
      <c r="AT2793" s="90" t="s">
        <v>92</v>
      </c>
      <c r="AU2793" s="90" t="s">
        <v>92</v>
      </c>
      <c r="AV2793" s="90" t="s">
        <v>93</v>
      </c>
      <c r="AW2793" s="90" t="s">
        <v>6565</v>
      </c>
      <c r="AX2793" s="90" t="s">
        <v>25370</v>
      </c>
      <c r="AY2793" s="90" t="s">
        <v>6567</v>
      </c>
      <c r="AZ2793" s="90" t="s">
        <v>25370</v>
      </c>
      <c r="BA2793" s="90" t="s">
        <v>215</v>
      </c>
      <c r="BB2793" s="90" t="s">
        <v>25371</v>
      </c>
      <c r="BC2793" s="90" t="s">
        <v>99</v>
      </c>
      <c r="BD2793" s="90" t="s">
        <v>150</v>
      </c>
      <c r="BE2793" s="90" t="s">
        <v>61</v>
      </c>
      <c r="BF2793" s="90" t="s">
        <v>380</v>
      </c>
      <c r="BG2793" s="90" t="s">
        <v>101</v>
      </c>
    </row>
    <row r="2794" s="85" customFormat="1" ht="19" customHeight="1" spans="1:59">
      <c r="A2794" s="90" t="s">
        <v>302</v>
      </c>
      <c r="B2794" s="90" t="s">
        <v>303</v>
      </c>
      <c r="C2794" s="90" t="s">
        <v>2529</v>
      </c>
      <c r="D2794" s="90" t="s">
        <v>2530</v>
      </c>
      <c r="E2794" s="90" t="s">
        <v>19201</v>
      </c>
      <c r="F2794" s="90" t="s">
        <v>19202</v>
      </c>
      <c r="G2794" s="90" t="s">
        <v>3539</v>
      </c>
      <c r="H2794" s="90" t="s">
        <v>1299</v>
      </c>
      <c r="I2794" s="90" t="s">
        <v>25372</v>
      </c>
      <c r="J2794" s="90" t="s">
        <v>25373</v>
      </c>
      <c r="K2794" s="90" t="s">
        <v>25374</v>
      </c>
      <c r="L2794" s="90" t="s">
        <v>73</v>
      </c>
      <c r="M2794" s="90" t="s">
        <v>25375</v>
      </c>
      <c r="N2794" s="90" t="s">
        <v>880</v>
      </c>
      <c r="O2794" s="90" t="s">
        <v>1726</v>
      </c>
      <c r="P2794" s="90" t="s">
        <v>1727</v>
      </c>
      <c r="Q2794" s="90" t="s">
        <v>1306</v>
      </c>
      <c r="R2794" s="90" t="s">
        <v>1307</v>
      </c>
      <c r="S2794" s="90" t="s">
        <v>25376</v>
      </c>
      <c r="T2794" s="90" t="s">
        <v>262</v>
      </c>
      <c r="U2794" s="15">
        <v>0</v>
      </c>
      <c r="V2794" s="15">
        <v>49749</v>
      </c>
      <c r="W2794" s="15">
        <v>38000</v>
      </c>
      <c r="X2794" s="15">
        <v>1800</v>
      </c>
      <c r="Y2794" s="90" t="s">
        <v>143</v>
      </c>
      <c r="Z2794" s="90" t="s">
        <v>83</v>
      </c>
      <c r="AA2794" s="90" t="s">
        <v>84</v>
      </c>
      <c r="AB2794" s="90" t="s">
        <v>19208</v>
      </c>
      <c r="AC2794" s="90" t="s">
        <v>211</v>
      </c>
      <c r="AD2794" s="90" t="s">
        <v>87</v>
      </c>
      <c r="AE2794" s="90" t="s">
        <v>61</v>
      </c>
      <c r="AF2794" s="90" t="s">
        <v>61</v>
      </c>
      <c r="AG2794" s="90" t="s">
        <v>89</v>
      </c>
      <c r="AH2794" s="90" t="s">
        <v>89</v>
      </c>
      <c r="AI2794" s="90" t="s">
        <v>89</v>
      </c>
      <c r="AJ2794" s="90" t="s">
        <v>89</v>
      </c>
      <c r="AK2794" s="90" t="s">
        <v>89</v>
      </c>
      <c r="AL2794" s="90" t="s">
        <v>89</v>
      </c>
      <c r="AM2794" s="90" t="s">
        <v>89</v>
      </c>
      <c r="AN2794" s="90" t="s">
        <v>89</v>
      </c>
      <c r="AO2794" s="90" t="s">
        <v>89</v>
      </c>
      <c r="AP2794" s="90" t="s">
        <v>89</v>
      </c>
      <c r="AQ2794" s="90" t="s">
        <v>90</v>
      </c>
      <c r="AR2794" s="90" t="s">
        <v>90</v>
      </c>
      <c r="AS2794" s="90" t="s">
        <v>91</v>
      </c>
      <c r="AT2794" s="90" t="s">
        <v>92</v>
      </c>
      <c r="AU2794" s="90" t="s">
        <v>92</v>
      </c>
      <c r="AV2794" s="90" t="s">
        <v>93</v>
      </c>
      <c r="AW2794" s="90" t="s">
        <v>19209</v>
      </c>
      <c r="AX2794" s="90" t="s">
        <v>25377</v>
      </c>
      <c r="AY2794" s="90" t="s">
        <v>10945</v>
      </c>
      <c r="AZ2794" s="90" t="s">
        <v>25377</v>
      </c>
      <c r="BA2794" s="90" t="s">
        <v>215</v>
      </c>
      <c r="BB2794" s="90" t="s">
        <v>25378</v>
      </c>
      <c r="BC2794" s="90" t="s">
        <v>99</v>
      </c>
      <c r="BD2794" s="90" t="s">
        <v>150</v>
      </c>
      <c r="BE2794" s="90" t="s">
        <v>61</v>
      </c>
      <c r="BF2794" s="90" t="s">
        <v>262</v>
      </c>
      <c r="BG2794" s="90" t="s">
        <v>101</v>
      </c>
    </row>
    <row r="2795" s="85" customFormat="1" ht="19" customHeight="1" spans="1:59">
      <c r="A2795" s="90" t="s">
        <v>267</v>
      </c>
      <c r="B2795" s="90" t="s">
        <v>268</v>
      </c>
      <c r="C2795" s="90" t="s">
        <v>269</v>
      </c>
      <c r="D2795" s="90" t="s">
        <v>270</v>
      </c>
      <c r="E2795" s="90" t="s">
        <v>25379</v>
      </c>
      <c r="F2795" s="90" t="s">
        <v>287</v>
      </c>
      <c r="G2795" s="90" t="s">
        <v>287</v>
      </c>
      <c r="H2795" s="90" t="s">
        <v>109</v>
      </c>
      <c r="I2795" s="90" t="s">
        <v>25380</v>
      </c>
      <c r="J2795" s="90" t="s">
        <v>25381</v>
      </c>
      <c r="K2795" s="90" t="s">
        <v>25382</v>
      </c>
      <c r="L2795" s="90" t="s">
        <v>73</v>
      </c>
      <c r="M2795" s="90" t="s">
        <v>25368</v>
      </c>
      <c r="N2795" s="90" t="s">
        <v>811</v>
      </c>
      <c r="O2795" s="90" t="s">
        <v>138</v>
      </c>
      <c r="P2795" s="90" t="s">
        <v>139</v>
      </c>
      <c r="Q2795" s="90" t="s">
        <v>140</v>
      </c>
      <c r="R2795" s="90" t="s">
        <v>141</v>
      </c>
      <c r="S2795" s="90" t="s">
        <v>25383</v>
      </c>
      <c r="T2795" s="90" t="s">
        <v>262</v>
      </c>
      <c r="U2795" s="15">
        <v>0</v>
      </c>
      <c r="V2795" s="15">
        <v>344208</v>
      </c>
      <c r="W2795" s="15">
        <v>200000</v>
      </c>
      <c r="X2795" s="15">
        <v>62500</v>
      </c>
      <c r="Y2795" s="90" t="s">
        <v>143</v>
      </c>
      <c r="Z2795" s="90" t="s">
        <v>83</v>
      </c>
      <c r="AA2795" s="90" t="s">
        <v>84</v>
      </c>
      <c r="AB2795" s="90" t="s">
        <v>25384</v>
      </c>
      <c r="AC2795" s="90" t="s">
        <v>211</v>
      </c>
      <c r="AD2795" s="90" t="s">
        <v>87</v>
      </c>
      <c r="AE2795" s="90" t="s">
        <v>61</v>
      </c>
      <c r="AF2795" s="90" t="s">
        <v>61</v>
      </c>
      <c r="AG2795" s="90" t="s">
        <v>89</v>
      </c>
      <c r="AH2795" s="90" t="s">
        <v>89</v>
      </c>
      <c r="AI2795" s="90" t="s">
        <v>89</v>
      </c>
      <c r="AJ2795" s="90" t="s">
        <v>89</v>
      </c>
      <c r="AK2795" s="90" t="s">
        <v>89</v>
      </c>
      <c r="AL2795" s="90" t="s">
        <v>89</v>
      </c>
      <c r="AM2795" s="90" t="s">
        <v>89</v>
      </c>
      <c r="AN2795" s="90" t="s">
        <v>89</v>
      </c>
      <c r="AO2795" s="90" t="s">
        <v>89</v>
      </c>
      <c r="AP2795" s="90" t="s">
        <v>89</v>
      </c>
      <c r="AQ2795" s="90" t="s">
        <v>90</v>
      </c>
      <c r="AR2795" s="90" t="s">
        <v>90</v>
      </c>
      <c r="AS2795" s="90" t="s">
        <v>91</v>
      </c>
      <c r="AT2795" s="90" t="s">
        <v>92</v>
      </c>
      <c r="AU2795" s="90" t="s">
        <v>92</v>
      </c>
      <c r="AV2795" s="90" t="s">
        <v>93</v>
      </c>
      <c r="AW2795" s="90" t="s">
        <v>25385</v>
      </c>
      <c r="AX2795" s="90" t="s">
        <v>25386</v>
      </c>
      <c r="AY2795" s="90" t="s">
        <v>25387</v>
      </c>
      <c r="AZ2795" s="90" t="s">
        <v>25386</v>
      </c>
      <c r="BA2795" s="90" t="s">
        <v>215</v>
      </c>
      <c r="BB2795" s="90" t="s">
        <v>25388</v>
      </c>
      <c r="BC2795" s="90" t="s">
        <v>99</v>
      </c>
      <c r="BD2795" s="90" t="s">
        <v>150</v>
      </c>
      <c r="BE2795" s="90" t="s">
        <v>61</v>
      </c>
      <c r="BF2795" s="90" t="s">
        <v>262</v>
      </c>
      <c r="BG2795" s="90" t="s">
        <v>101</v>
      </c>
    </row>
    <row r="2796" s="85" customFormat="1" ht="19" customHeight="1" spans="1:59">
      <c r="A2796" s="90" t="s">
        <v>102</v>
      </c>
      <c r="B2796" s="90" t="s">
        <v>103</v>
      </c>
      <c r="C2796" s="90" t="s">
        <v>1283</v>
      </c>
      <c r="D2796" s="90" t="s">
        <v>1284</v>
      </c>
      <c r="E2796" s="90" t="s">
        <v>25389</v>
      </c>
      <c r="F2796" s="90" t="s">
        <v>2900</v>
      </c>
      <c r="G2796" s="90" t="s">
        <v>1794</v>
      </c>
      <c r="H2796" s="90" t="s">
        <v>539</v>
      </c>
      <c r="I2796" s="90" t="s">
        <v>25390</v>
      </c>
      <c r="J2796" s="90" t="s">
        <v>25391</v>
      </c>
      <c r="K2796" s="90" t="s">
        <v>25392</v>
      </c>
      <c r="L2796" s="90" t="s">
        <v>73</v>
      </c>
      <c r="M2796" s="90" t="s">
        <v>21611</v>
      </c>
      <c r="N2796" s="90" t="s">
        <v>994</v>
      </c>
      <c r="O2796" s="90" t="s">
        <v>398</v>
      </c>
      <c r="P2796" s="90" t="s">
        <v>399</v>
      </c>
      <c r="Q2796" s="90" t="s">
        <v>2192</v>
      </c>
      <c r="R2796" s="90" t="s">
        <v>2193</v>
      </c>
      <c r="S2796" s="90" t="s">
        <v>25393</v>
      </c>
      <c r="T2796" s="90" t="s">
        <v>380</v>
      </c>
      <c r="U2796" s="15">
        <v>0</v>
      </c>
      <c r="V2796" s="15">
        <v>40388</v>
      </c>
      <c r="W2796" s="15">
        <v>16000</v>
      </c>
      <c r="X2796" s="15">
        <v>13000</v>
      </c>
      <c r="Y2796" s="90" t="s">
        <v>143</v>
      </c>
      <c r="Z2796" s="90" t="s">
        <v>83</v>
      </c>
      <c r="AA2796" s="90" t="s">
        <v>84</v>
      </c>
      <c r="AB2796" s="90" t="s">
        <v>25394</v>
      </c>
      <c r="AC2796" s="90" t="s">
        <v>121</v>
      </c>
      <c r="AD2796" s="90" t="s">
        <v>87</v>
      </c>
      <c r="AE2796" s="90" t="s">
        <v>61</v>
      </c>
      <c r="AF2796" s="90" t="s">
        <v>61</v>
      </c>
      <c r="AG2796" s="90" t="s">
        <v>89</v>
      </c>
      <c r="AH2796" s="90" t="s">
        <v>88</v>
      </c>
      <c r="AI2796" s="90" t="s">
        <v>88</v>
      </c>
      <c r="AJ2796" s="90" t="s">
        <v>88</v>
      </c>
      <c r="AK2796" s="90" t="s">
        <v>89</v>
      </c>
      <c r="AL2796" s="90" t="s">
        <v>88</v>
      </c>
      <c r="AM2796" s="90" t="s">
        <v>88</v>
      </c>
      <c r="AN2796" s="90" t="s">
        <v>88</v>
      </c>
      <c r="AO2796" s="90" t="s">
        <v>88</v>
      </c>
      <c r="AP2796" s="90" t="s">
        <v>89</v>
      </c>
      <c r="AQ2796" s="90" t="s">
        <v>90</v>
      </c>
      <c r="AR2796" s="90" t="s">
        <v>90</v>
      </c>
      <c r="AS2796" s="90" t="s">
        <v>91</v>
      </c>
      <c r="AT2796" s="90" t="s">
        <v>92</v>
      </c>
      <c r="AU2796" s="90" t="s">
        <v>92</v>
      </c>
      <c r="AV2796" s="90" t="s">
        <v>93</v>
      </c>
      <c r="AW2796" s="90" t="s">
        <v>25395</v>
      </c>
      <c r="AX2796" s="90" t="s">
        <v>25396</v>
      </c>
      <c r="AY2796" s="90" t="s">
        <v>22871</v>
      </c>
      <c r="AZ2796" s="90" t="s">
        <v>25396</v>
      </c>
      <c r="BA2796" s="90" t="s">
        <v>97</v>
      </c>
      <c r="BB2796" s="90" t="s">
        <v>25397</v>
      </c>
      <c r="BC2796" s="90" t="s">
        <v>99</v>
      </c>
      <c r="BD2796" s="90" t="s">
        <v>150</v>
      </c>
      <c r="BE2796" s="90" t="s">
        <v>61</v>
      </c>
      <c r="BF2796" s="90" t="s">
        <v>380</v>
      </c>
      <c r="BG2796" s="90" t="s">
        <v>101</v>
      </c>
    </row>
    <row r="2797" s="85" customFormat="1" ht="19" customHeight="1" spans="1:59">
      <c r="A2797" s="90" t="s">
        <v>151</v>
      </c>
      <c r="B2797" s="90" t="s">
        <v>152</v>
      </c>
      <c r="C2797" s="90" t="s">
        <v>741</v>
      </c>
      <c r="D2797" s="90" t="s">
        <v>742</v>
      </c>
      <c r="E2797" s="90" t="s">
        <v>3313</v>
      </c>
      <c r="F2797" s="90" t="s">
        <v>2332</v>
      </c>
      <c r="G2797" s="90" t="s">
        <v>2333</v>
      </c>
      <c r="H2797" s="90" t="s">
        <v>539</v>
      </c>
      <c r="I2797" s="90" t="s">
        <v>19212</v>
      </c>
      <c r="J2797" s="90" t="s">
        <v>25398</v>
      </c>
      <c r="K2797" s="90" t="s">
        <v>19214</v>
      </c>
      <c r="L2797" s="90" t="s">
        <v>73</v>
      </c>
      <c r="M2797" s="90" t="s">
        <v>3242</v>
      </c>
      <c r="N2797" s="90" t="s">
        <v>4350</v>
      </c>
      <c r="O2797" s="90" t="s">
        <v>97</v>
      </c>
      <c r="P2797" s="90" t="s">
        <v>545</v>
      </c>
      <c r="Q2797" s="90" t="s">
        <v>546</v>
      </c>
      <c r="R2797" s="90" t="s">
        <v>547</v>
      </c>
      <c r="S2797" s="90" t="s">
        <v>19215</v>
      </c>
      <c r="T2797" s="90" t="s">
        <v>380</v>
      </c>
      <c r="U2797" s="15">
        <v>21800</v>
      </c>
      <c r="V2797" s="15">
        <v>223069</v>
      </c>
      <c r="W2797" s="15">
        <v>50610</v>
      </c>
      <c r="X2797" s="15">
        <v>14540</v>
      </c>
      <c r="Y2797" s="90" t="s">
        <v>143</v>
      </c>
      <c r="Z2797" s="90" t="s">
        <v>83</v>
      </c>
      <c r="AA2797" s="90" t="s">
        <v>84</v>
      </c>
      <c r="AB2797" s="90" t="s">
        <v>2151</v>
      </c>
      <c r="AC2797" s="90" t="s">
        <v>121</v>
      </c>
      <c r="AD2797" s="90" t="s">
        <v>87</v>
      </c>
      <c r="AE2797" s="90" t="s">
        <v>61</v>
      </c>
      <c r="AF2797" s="90" t="s">
        <v>61</v>
      </c>
      <c r="AG2797" s="90" t="s">
        <v>89</v>
      </c>
      <c r="AH2797" s="90" t="s">
        <v>89</v>
      </c>
      <c r="AI2797" s="90" t="s">
        <v>89</v>
      </c>
      <c r="AJ2797" s="90" t="s">
        <v>89</v>
      </c>
      <c r="AK2797" s="90" t="s">
        <v>89</v>
      </c>
      <c r="AL2797" s="90" t="s">
        <v>89</v>
      </c>
      <c r="AM2797" s="90" t="s">
        <v>89</v>
      </c>
      <c r="AN2797" s="90" t="s">
        <v>89</v>
      </c>
      <c r="AO2797" s="90" t="s">
        <v>89</v>
      </c>
      <c r="AP2797" s="90" t="s">
        <v>89</v>
      </c>
      <c r="AQ2797" s="90" t="s">
        <v>90</v>
      </c>
      <c r="AR2797" s="90" t="s">
        <v>90</v>
      </c>
      <c r="AS2797" s="90" t="s">
        <v>91</v>
      </c>
      <c r="AT2797" s="90" t="s">
        <v>92</v>
      </c>
      <c r="AU2797" s="90" t="s">
        <v>92</v>
      </c>
      <c r="AV2797" s="90" t="s">
        <v>93</v>
      </c>
      <c r="AW2797" s="90" t="s">
        <v>3318</v>
      </c>
      <c r="AX2797" s="90" t="s">
        <v>25399</v>
      </c>
      <c r="AY2797" s="90" t="s">
        <v>3320</v>
      </c>
      <c r="AZ2797" s="90" t="s">
        <v>25399</v>
      </c>
      <c r="BA2797" s="90" t="s">
        <v>97</v>
      </c>
      <c r="BB2797" s="90" t="s">
        <v>25400</v>
      </c>
      <c r="BC2797" s="90" t="s">
        <v>99</v>
      </c>
      <c r="BD2797" s="90" t="s">
        <v>150</v>
      </c>
      <c r="BE2797" s="90" t="s">
        <v>61</v>
      </c>
      <c r="BF2797" s="90" t="s">
        <v>380</v>
      </c>
      <c r="BG2797" s="90" t="s">
        <v>101</v>
      </c>
    </row>
    <row r="2798" s="85" customFormat="1" ht="19" customHeight="1" spans="1:59">
      <c r="A2798" s="90" t="s">
        <v>646</v>
      </c>
      <c r="B2798" s="90" t="s">
        <v>647</v>
      </c>
      <c r="C2798" s="90" t="s">
        <v>648</v>
      </c>
      <c r="D2798" s="90" t="s">
        <v>649</v>
      </c>
      <c r="E2798" s="90" t="s">
        <v>3472</v>
      </c>
      <c r="F2798" s="90" t="s">
        <v>2810</v>
      </c>
      <c r="G2798" s="90" t="s">
        <v>2810</v>
      </c>
      <c r="H2798" s="90" t="s">
        <v>369</v>
      </c>
      <c r="I2798" s="90" t="s">
        <v>25401</v>
      </c>
      <c r="J2798" s="90" t="s">
        <v>25402</v>
      </c>
      <c r="K2798" s="90" t="s">
        <v>25403</v>
      </c>
      <c r="L2798" s="90" t="s">
        <v>73</v>
      </c>
      <c r="M2798" s="90" t="s">
        <v>356</v>
      </c>
      <c r="N2798" s="90" t="s">
        <v>374</v>
      </c>
      <c r="O2798" s="90" t="s">
        <v>774</v>
      </c>
      <c r="P2798" s="90" t="s">
        <v>775</v>
      </c>
      <c r="Q2798" s="90" t="s">
        <v>12413</v>
      </c>
      <c r="R2798" s="90" t="s">
        <v>12414</v>
      </c>
      <c r="S2798" s="90" t="s">
        <v>25404</v>
      </c>
      <c r="T2798" s="90" t="s">
        <v>119</v>
      </c>
      <c r="U2798" s="15">
        <v>0</v>
      </c>
      <c r="V2798" s="15">
        <v>8500</v>
      </c>
      <c r="W2798" s="15">
        <v>3000</v>
      </c>
      <c r="X2798" s="15">
        <v>2000</v>
      </c>
      <c r="Y2798" s="90" t="s">
        <v>82</v>
      </c>
      <c r="Z2798" s="90" t="s">
        <v>83</v>
      </c>
      <c r="AA2798" s="90" t="s">
        <v>84</v>
      </c>
      <c r="AB2798" s="90" t="s">
        <v>3483</v>
      </c>
      <c r="AC2798" s="90" t="s">
        <v>211</v>
      </c>
      <c r="AD2798" s="90" t="s">
        <v>87</v>
      </c>
      <c r="AE2798" s="90" t="s">
        <v>61</v>
      </c>
      <c r="AF2798" s="90" t="s">
        <v>61</v>
      </c>
      <c r="AG2798" s="90" t="s">
        <v>89</v>
      </c>
      <c r="AH2798" s="90" t="s">
        <v>89</v>
      </c>
      <c r="AI2798" s="90" t="s">
        <v>89</v>
      </c>
      <c r="AJ2798" s="90" t="s">
        <v>88</v>
      </c>
      <c r="AK2798" s="90" t="s">
        <v>89</v>
      </c>
      <c r="AL2798" s="90" t="s">
        <v>89</v>
      </c>
      <c r="AM2798" s="90" t="s">
        <v>89</v>
      </c>
      <c r="AN2798" s="90" t="s">
        <v>89</v>
      </c>
      <c r="AO2798" s="90" t="s">
        <v>89</v>
      </c>
      <c r="AP2798" s="90" t="s">
        <v>89</v>
      </c>
      <c r="AQ2798" s="90" t="s">
        <v>90</v>
      </c>
      <c r="AR2798" s="90" t="s">
        <v>90</v>
      </c>
      <c r="AS2798" s="90" t="s">
        <v>91</v>
      </c>
      <c r="AT2798" s="90" t="s">
        <v>92</v>
      </c>
      <c r="AU2798" s="90" t="s">
        <v>92</v>
      </c>
      <c r="AV2798" s="90" t="s">
        <v>93</v>
      </c>
      <c r="AW2798" s="90" t="s">
        <v>3484</v>
      </c>
      <c r="AX2798" s="90" t="s">
        <v>25405</v>
      </c>
      <c r="AY2798" s="90" t="s">
        <v>3486</v>
      </c>
      <c r="AZ2798" s="90" t="s">
        <v>25405</v>
      </c>
      <c r="BA2798" s="90" t="s">
        <v>97</v>
      </c>
      <c r="BB2798" s="90" t="s">
        <v>25406</v>
      </c>
      <c r="BC2798" s="90" t="s">
        <v>99</v>
      </c>
      <c r="BD2798" s="90" t="s">
        <v>100</v>
      </c>
      <c r="BE2798" s="90" t="s">
        <v>61</v>
      </c>
      <c r="BF2798" s="90" t="s">
        <v>119</v>
      </c>
      <c r="BG2798" s="90" t="s">
        <v>101</v>
      </c>
    </row>
    <row r="2799" s="85" customFormat="1" ht="19" customHeight="1" spans="1:59">
      <c r="A2799" s="90" t="s">
        <v>2742</v>
      </c>
      <c r="B2799" s="90" t="s">
        <v>2743</v>
      </c>
      <c r="C2799" s="90" t="s">
        <v>9919</v>
      </c>
      <c r="D2799" s="90" t="s">
        <v>9920</v>
      </c>
      <c r="E2799" s="90" t="s">
        <v>9921</v>
      </c>
      <c r="F2799" s="90" t="s">
        <v>20308</v>
      </c>
      <c r="G2799" s="90" t="s">
        <v>3238</v>
      </c>
      <c r="H2799" s="90" t="s">
        <v>109</v>
      </c>
      <c r="I2799" s="90" t="s">
        <v>25407</v>
      </c>
      <c r="J2799" s="90" t="s">
        <v>25408</v>
      </c>
      <c r="K2799" s="90" t="s">
        <v>25409</v>
      </c>
      <c r="L2799" s="90" t="s">
        <v>73</v>
      </c>
      <c r="M2799" s="90" t="s">
        <v>4428</v>
      </c>
      <c r="N2799" s="90" t="s">
        <v>2596</v>
      </c>
      <c r="O2799" s="90" t="s">
        <v>115</v>
      </c>
      <c r="P2799" s="90" t="s">
        <v>116</v>
      </c>
      <c r="Q2799" s="90" t="s">
        <v>117</v>
      </c>
      <c r="R2799" s="90" t="s">
        <v>116</v>
      </c>
      <c r="S2799" s="90" t="s">
        <v>25410</v>
      </c>
      <c r="T2799" s="90" t="s">
        <v>262</v>
      </c>
      <c r="U2799" s="15">
        <v>0</v>
      </c>
      <c r="V2799" s="15">
        <v>17313</v>
      </c>
      <c r="W2799" s="15">
        <v>10400</v>
      </c>
      <c r="X2799" s="15">
        <v>1000</v>
      </c>
      <c r="Y2799" s="90" t="s">
        <v>82</v>
      </c>
      <c r="Z2799" s="90" t="s">
        <v>83</v>
      </c>
      <c r="AA2799" s="90" t="s">
        <v>84</v>
      </c>
      <c r="AB2799" s="90" t="s">
        <v>9928</v>
      </c>
      <c r="AC2799" s="90" t="s">
        <v>359</v>
      </c>
      <c r="AD2799" s="90" t="s">
        <v>87</v>
      </c>
      <c r="AE2799" s="90" t="s">
        <v>61</v>
      </c>
      <c r="AF2799" s="90" t="s">
        <v>61</v>
      </c>
      <c r="AG2799" s="90" t="s">
        <v>89</v>
      </c>
      <c r="AH2799" s="90" t="s">
        <v>89</v>
      </c>
      <c r="AI2799" s="90" t="s">
        <v>88</v>
      </c>
      <c r="AJ2799" s="90" t="s">
        <v>88</v>
      </c>
      <c r="AK2799" s="90" t="s">
        <v>88</v>
      </c>
      <c r="AL2799" s="90" t="s">
        <v>88</v>
      </c>
      <c r="AM2799" s="90" t="s">
        <v>88</v>
      </c>
      <c r="AN2799" s="90" t="s">
        <v>88</v>
      </c>
      <c r="AO2799" s="90" t="s">
        <v>88</v>
      </c>
      <c r="AP2799" s="90" t="s">
        <v>89</v>
      </c>
      <c r="AQ2799" s="90" t="s">
        <v>90</v>
      </c>
      <c r="AR2799" s="90" t="s">
        <v>90</v>
      </c>
      <c r="AS2799" s="90" t="s">
        <v>91</v>
      </c>
      <c r="AT2799" s="90" t="s">
        <v>92</v>
      </c>
      <c r="AU2799" s="90" t="s">
        <v>92</v>
      </c>
      <c r="AV2799" s="90" t="s">
        <v>93</v>
      </c>
      <c r="AW2799" s="90" t="s">
        <v>9929</v>
      </c>
      <c r="AX2799" s="90" t="s">
        <v>25411</v>
      </c>
      <c r="AY2799" s="90" t="s">
        <v>9931</v>
      </c>
      <c r="AZ2799" s="90" t="s">
        <v>25411</v>
      </c>
      <c r="BA2799" s="90" t="s">
        <v>97</v>
      </c>
      <c r="BB2799" s="90" t="s">
        <v>25412</v>
      </c>
      <c r="BC2799" s="90" t="s">
        <v>99</v>
      </c>
      <c r="BD2799" s="90" t="s">
        <v>100</v>
      </c>
      <c r="BE2799" s="90" t="s">
        <v>61</v>
      </c>
      <c r="BF2799" s="90" t="s">
        <v>262</v>
      </c>
      <c r="BG2799" s="90" t="s">
        <v>101</v>
      </c>
    </row>
    <row r="2800" s="85" customFormat="1" ht="19" customHeight="1" spans="1:59">
      <c r="A2800" s="90" t="s">
        <v>151</v>
      </c>
      <c r="B2800" s="90" t="s">
        <v>152</v>
      </c>
      <c r="C2800" s="90" t="s">
        <v>1125</v>
      </c>
      <c r="D2800" s="90" t="s">
        <v>1126</v>
      </c>
      <c r="E2800" s="90" t="s">
        <v>5024</v>
      </c>
      <c r="F2800" s="90" t="s">
        <v>5025</v>
      </c>
      <c r="G2800" s="90" t="s">
        <v>2937</v>
      </c>
      <c r="H2800" s="90" t="s">
        <v>109</v>
      </c>
      <c r="I2800" s="90" t="s">
        <v>25413</v>
      </c>
      <c r="J2800" s="90" t="s">
        <v>25414</v>
      </c>
      <c r="K2800" s="90" t="s">
        <v>25415</v>
      </c>
      <c r="L2800" s="90" t="s">
        <v>73</v>
      </c>
      <c r="M2800" s="90" t="s">
        <v>10383</v>
      </c>
      <c r="N2800" s="90" t="s">
        <v>75</v>
      </c>
      <c r="O2800" s="90" t="s">
        <v>115</v>
      </c>
      <c r="P2800" s="90" t="s">
        <v>116</v>
      </c>
      <c r="Q2800" s="90" t="s">
        <v>117</v>
      </c>
      <c r="R2800" s="90" t="s">
        <v>116</v>
      </c>
      <c r="S2800" s="90" t="s">
        <v>25416</v>
      </c>
      <c r="T2800" s="90" t="s">
        <v>119</v>
      </c>
      <c r="U2800" s="15">
        <v>0</v>
      </c>
      <c r="V2800" s="15">
        <v>4495</v>
      </c>
      <c r="W2800" s="15">
        <v>2000</v>
      </c>
      <c r="X2800" s="15">
        <v>2000</v>
      </c>
      <c r="Y2800" s="90" t="s">
        <v>143</v>
      </c>
      <c r="Z2800" s="90" t="s">
        <v>83</v>
      </c>
      <c r="AA2800" s="90" t="s">
        <v>84</v>
      </c>
      <c r="AB2800" s="90" t="s">
        <v>5030</v>
      </c>
      <c r="AC2800" s="90" t="s">
        <v>145</v>
      </c>
      <c r="AD2800" s="90" t="s">
        <v>87</v>
      </c>
      <c r="AE2800" s="90" t="s">
        <v>61</v>
      </c>
      <c r="AF2800" s="90" t="s">
        <v>61</v>
      </c>
      <c r="AG2800" s="90" t="s">
        <v>89</v>
      </c>
      <c r="AH2800" s="90" t="s">
        <v>89</v>
      </c>
      <c r="AI2800" s="90" t="s">
        <v>89</v>
      </c>
      <c r="AJ2800" s="90" t="s">
        <v>88</v>
      </c>
      <c r="AK2800" s="90" t="s">
        <v>88</v>
      </c>
      <c r="AL2800" s="90" t="s">
        <v>88</v>
      </c>
      <c r="AM2800" s="90" t="s">
        <v>88</v>
      </c>
      <c r="AN2800" s="90" t="s">
        <v>88</v>
      </c>
      <c r="AO2800" s="90" t="s">
        <v>88</v>
      </c>
      <c r="AP2800" s="90" t="s">
        <v>89</v>
      </c>
      <c r="AQ2800" s="90" t="s">
        <v>90</v>
      </c>
      <c r="AR2800" s="90" t="s">
        <v>90</v>
      </c>
      <c r="AS2800" s="90" t="s">
        <v>91</v>
      </c>
      <c r="AT2800" s="90" t="s">
        <v>92</v>
      </c>
      <c r="AU2800" s="90" t="s">
        <v>92</v>
      </c>
      <c r="AV2800" s="90" t="s">
        <v>93</v>
      </c>
      <c r="AW2800" s="90" t="s">
        <v>5031</v>
      </c>
      <c r="AX2800" s="90" t="s">
        <v>25417</v>
      </c>
      <c r="AY2800" s="90" t="s">
        <v>5033</v>
      </c>
      <c r="AZ2800" s="90" t="s">
        <v>25417</v>
      </c>
      <c r="BA2800" s="90" t="s">
        <v>97</v>
      </c>
      <c r="BB2800" s="90" t="s">
        <v>25418</v>
      </c>
      <c r="BC2800" s="90" t="s">
        <v>99</v>
      </c>
      <c r="BD2800" s="90" t="s">
        <v>150</v>
      </c>
      <c r="BE2800" s="90" t="s">
        <v>61</v>
      </c>
      <c r="BF2800" s="90" t="s">
        <v>119</v>
      </c>
      <c r="BG2800" s="90" t="s">
        <v>101</v>
      </c>
    </row>
    <row r="2801" s="85" customFormat="1" ht="19" customHeight="1" spans="1:59">
      <c r="A2801" s="90" t="s">
        <v>267</v>
      </c>
      <c r="B2801" s="90" t="s">
        <v>268</v>
      </c>
      <c r="C2801" s="90" t="s">
        <v>6692</v>
      </c>
      <c r="D2801" s="90" t="s">
        <v>6693</v>
      </c>
      <c r="E2801" s="90" t="s">
        <v>25419</v>
      </c>
      <c r="F2801" s="90" t="s">
        <v>6695</v>
      </c>
      <c r="G2801" s="90" t="s">
        <v>287</v>
      </c>
      <c r="H2801" s="90" t="s">
        <v>109</v>
      </c>
      <c r="I2801" s="90" t="s">
        <v>25420</v>
      </c>
      <c r="J2801" s="90" t="s">
        <v>25421</v>
      </c>
      <c r="K2801" s="90" t="s">
        <v>25422</v>
      </c>
      <c r="L2801" s="90" t="s">
        <v>73</v>
      </c>
      <c r="M2801" s="90" t="s">
        <v>356</v>
      </c>
      <c r="N2801" s="90" t="s">
        <v>4386</v>
      </c>
      <c r="O2801" s="90" t="s">
        <v>292</v>
      </c>
      <c r="P2801" s="90" t="s">
        <v>293</v>
      </c>
      <c r="Q2801" s="90" t="s">
        <v>294</v>
      </c>
      <c r="R2801" s="90" t="s">
        <v>295</v>
      </c>
      <c r="S2801" s="90" t="s">
        <v>25423</v>
      </c>
      <c r="T2801" s="90" t="s">
        <v>380</v>
      </c>
      <c r="U2801" s="15">
        <v>0</v>
      </c>
      <c r="V2801" s="15">
        <v>110000</v>
      </c>
      <c r="W2801" s="15">
        <v>80000</v>
      </c>
      <c r="X2801" s="15">
        <v>20000</v>
      </c>
      <c r="Y2801" s="90" t="s">
        <v>82</v>
      </c>
      <c r="Z2801" s="90" t="s">
        <v>83</v>
      </c>
      <c r="AA2801" s="90" t="s">
        <v>84</v>
      </c>
      <c r="AB2801" s="90" t="s">
        <v>25424</v>
      </c>
      <c r="AC2801" s="90" t="s">
        <v>359</v>
      </c>
      <c r="AD2801" s="90" t="s">
        <v>87</v>
      </c>
      <c r="AE2801" s="90" t="s">
        <v>61</v>
      </c>
      <c r="AF2801" s="90" t="s">
        <v>61</v>
      </c>
      <c r="AG2801" s="90" t="s">
        <v>89</v>
      </c>
      <c r="AH2801" s="90" t="s">
        <v>89</v>
      </c>
      <c r="AI2801" s="90" t="s">
        <v>89</v>
      </c>
      <c r="AJ2801" s="90" t="s">
        <v>89</v>
      </c>
      <c r="AK2801" s="90" t="s">
        <v>89</v>
      </c>
      <c r="AL2801" s="90" t="s">
        <v>89</v>
      </c>
      <c r="AM2801" s="90" t="s">
        <v>89</v>
      </c>
      <c r="AN2801" s="90" t="s">
        <v>89</v>
      </c>
      <c r="AO2801" s="90" t="s">
        <v>89</v>
      </c>
      <c r="AP2801" s="90" t="s">
        <v>89</v>
      </c>
      <c r="AQ2801" s="90" t="s">
        <v>90</v>
      </c>
      <c r="AR2801" s="90" t="s">
        <v>90</v>
      </c>
      <c r="AS2801" s="90" t="s">
        <v>91</v>
      </c>
      <c r="AT2801" s="90" t="s">
        <v>92</v>
      </c>
      <c r="AU2801" s="90" t="s">
        <v>92</v>
      </c>
      <c r="AV2801" s="90" t="s">
        <v>93</v>
      </c>
      <c r="AW2801" s="90" t="s">
        <v>25425</v>
      </c>
      <c r="AX2801" s="90" t="s">
        <v>25426</v>
      </c>
      <c r="AY2801" s="90" t="s">
        <v>25427</v>
      </c>
      <c r="AZ2801" s="90" t="s">
        <v>25426</v>
      </c>
      <c r="BA2801" s="90" t="s">
        <v>97</v>
      </c>
      <c r="BB2801" s="90" t="s">
        <v>25428</v>
      </c>
      <c r="BC2801" s="90" t="s">
        <v>99</v>
      </c>
      <c r="BD2801" s="90" t="s">
        <v>100</v>
      </c>
      <c r="BE2801" s="90" t="s">
        <v>61</v>
      </c>
      <c r="BF2801" s="90" t="s">
        <v>380</v>
      </c>
      <c r="BG2801" s="90" t="s">
        <v>101</v>
      </c>
    </row>
    <row r="2802" s="85" customFormat="1" ht="19" customHeight="1" spans="1:59">
      <c r="A2802" s="90" t="s">
        <v>582</v>
      </c>
      <c r="B2802" s="90" t="s">
        <v>583</v>
      </c>
      <c r="C2802" s="90" t="s">
        <v>2472</v>
      </c>
      <c r="D2802" s="90" t="s">
        <v>2473</v>
      </c>
      <c r="E2802" s="90" t="s">
        <v>2474</v>
      </c>
      <c r="F2802" s="90" t="s">
        <v>2475</v>
      </c>
      <c r="G2802" s="90" t="s">
        <v>1175</v>
      </c>
      <c r="H2802" s="90" t="s">
        <v>109</v>
      </c>
      <c r="I2802" s="90" t="s">
        <v>25429</v>
      </c>
      <c r="J2802" s="90" t="s">
        <v>25430</v>
      </c>
      <c r="K2802" s="90" t="s">
        <v>25431</v>
      </c>
      <c r="L2802" s="90" t="s">
        <v>73</v>
      </c>
      <c r="M2802" s="90" t="s">
        <v>2640</v>
      </c>
      <c r="N2802" s="90" t="s">
        <v>508</v>
      </c>
      <c r="O2802" s="90" t="s">
        <v>2779</v>
      </c>
      <c r="P2802" s="90" t="s">
        <v>2780</v>
      </c>
      <c r="Q2802" s="90" t="s">
        <v>259</v>
      </c>
      <c r="R2802" s="90" t="s">
        <v>260</v>
      </c>
      <c r="S2802" s="90" t="s">
        <v>25432</v>
      </c>
      <c r="T2802" s="90" t="s">
        <v>380</v>
      </c>
      <c r="U2802" s="15">
        <v>0</v>
      </c>
      <c r="V2802" s="15">
        <v>8576</v>
      </c>
      <c r="W2802" s="15">
        <v>4500</v>
      </c>
      <c r="X2802" s="15">
        <v>1500</v>
      </c>
      <c r="Y2802" s="90" t="s">
        <v>143</v>
      </c>
      <c r="Z2802" s="90" t="s">
        <v>83</v>
      </c>
      <c r="AA2802" s="90" t="s">
        <v>84</v>
      </c>
      <c r="AB2802" s="90" t="s">
        <v>2481</v>
      </c>
      <c r="AC2802" s="90" t="s">
        <v>145</v>
      </c>
      <c r="AD2802" s="90" t="s">
        <v>87</v>
      </c>
      <c r="AE2802" s="90" t="s">
        <v>61</v>
      </c>
      <c r="AF2802" s="90" t="s">
        <v>61</v>
      </c>
      <c r="AG2802" s="90" t="s">
        <v>89</v>
      </c>
      <c r="AH2802" s="90" t="s">
        <v>89</v>
      </c>
      <c r="AI2802" s="90" t="s">
        <v>89</v>
      </c>
      <c r="AJ2802" s="90" t="s">
        <v>89</v>
      </c>
      <c r="AK2802" s="90" t="s">
        <v>89</v>
      </c>
      <c r="AL2802" s="90" t="s">
        <v>89</v>
      </c>
      <c r="AM2802" s="90" t="s">
        <v>89</v>
      </c>
      <c r="AN2802" s="90" t="s">
        <v>89</v>
      </c>
      <c r="AO2802" s="90" t="s">
        <v>89</v>
      </c>
      <c r="AP2802" s="90" t="s">
        <v>89</v>
      </c>
      <c r="AQ2802" s="90" t="s">
        <v>90</v>
      </c>
      <c r="AR2802" s="90" t="s">
        <v>90</v>
      </c>
      <c r="AS2802" s="90" t="s">
        <v>91</v>
      </c>
      <c r="AT2802" s="90" t="s">
        <v>92</v>
      </c>
      <c r="AU2802" s="90" t="s">
        <v>92</v>
      </c>
      <c r="AV2802" s="90" t="s">
        <v>93</v>
      </c>
      <c r="AW2802" s="90" t="s">
        <v>2482</v>
      </c>
      <c r="AX2802" s="90" t="s">
        <v>25433</v>
      </c>
      <c r="AY2802" s="90" t="s">
        <v>2484</v>
      </c>
      <c r="AZ2802" s="90" t="s">
        <v>25433</v>
      </c>
      <c r="BA2802" s="90" t="s">
        <v>97</v>
      </c>
      <c r="BB2802" s="90" t="s">
        <v>25434</v>
      </c>
      <c r="BC2802" s="90" t="s">
        <v>99</v>
      </c>
      <c r="BD2802" s="90" t="s">
        <v>150</v>
      </c>
      <c r="BE2802" s="90" t="s">
        <v>61</v>
      </c>
      <c r="BF2802" s="90" t="s">
        <v>380</v>
      </c>
      <c r="BG2802" s="90" t="s">
        <v>101</v>
      </c>
    </row>
    <row r="2803" s="85" customFormat="1" ht="19" customHeight="1" spans="1:59">
      <c r="A2803" s="90" t="s">
        <v>302</v>
      </c>
      <c r="B2803" s="90" t="s">
        <v>303</v>
      </c>
      <c r="C2803" s="90" t="s">
        <v>1160</v>
      </c>
      <c r="D2803" s="90" t="s">
        <v>1161</v>
      </c>
      <c r="E2803" s="90" t="s">
        <v>19690</v>
      </c>
      <c r="F2803" s="90" t="s">
        <v>4086</v>
      </c>
      <c r="G2803" s="90" t="s">
        <v>3539</v>
      </c>
      <c r="H2803" s="90" t="s">
        <v>1299</v>
      </c>
      <c r="I2803" s="90" t="s">
        <v>25435</v>
      </c>
      <c r="J2803" s="90" t="s">
        <v>25436</v>
      </c>
      <c r="K2803" s="90" t="s">
        <v>25437</v>
      </c>
      <c r="L2803" s="90" t="s">
        <v>73</v>
      </c>
      <c r="M2803" s="90" t="s">
        <v>24992</v>
      </c>
      <c r="N2803" s="90" t="s">
        <v>7577</v>
      </c>
      <c r="O2803" s="90" t="s">
        <v>1726</v>
      </c>
      <c r="P2803" s="90" t="s">
        <v>1727</v>
      </c>
      <c r="Q2803" s="90" t="s">
        <v>1306</v>
      </c>
      <c r="R2803" s="90" t="s">
        <v>1307</v>
      </c>
      <c r="S2803" s="90" t="s">
        <v>25438</v>
      </c>
      <c r="T2803" s="90" t="s">
        <v>209</v>
      </c>
      <c r="U2803" s="15">
        <v>0</v>
      </c>
      <c r="V2803" s="15">
        <v>73000</v>
      </c>
      <c r="W2803" s="15">
        <v>25500</v>
      </c>
      <c r="X2803" s="15">
        <v>1500</v>
      </c>
      <c r="Y2803" s="90" t="s">
        <v>143</v>
      </c>
      <c r="Z2803" s="90" t="s">
        <v>83</v>
      </c>
      <c r="AA2803" s="90" t="s">
        <v>84</v>
      </c>
      <c r="AB2803" s="90" t="s">
        <v>19697</v>
      </c>
      <c r="AC2803" s="90" t="s">
        <v>211</v>
      </c>
      <c r="AD2803" s="90" t="s">
        <v>87</v>
      </c>
      <c r="AE2803" s="90" t="s">
        <v>61</v>
      </c>
      <c r="AF2803" s="90" t="s">
        <v>61</v>
      </c>
      <c r="AG2803" s="90" t="s">
        <v>89</v>
      </c>
      <c r="AH2803" s="90" t="s">
        <v>89</v>
      </c>
      <c r="AI2803" s="90" t="s">
        <v>89</v>
      </c>
      <c r="AJ2803" s="90" t="s">
        <v>89</v>
      </c>
      <c r="AK2803" s="90" t="s">
        <v>89</v>
      </c>
      <c r="AL2803" s="90" t="s">
        <v>89</v>
      </c>
      <c r="AM2803" s="90" t="s">
        <v>89</v>
      </c>
      <c r="AN2803" s="90" t="s">
        <v>89</v>
      </c>
      <c r="AO2803" s="90" t="s">
        <v>89</v>
      </c>
      <c r="AP2803" s="90" t="s">
        <v>89</v>
      </c>
      <c r="AQ2803" s="90" t="s">
        <v>90</v>
      </c>
      <c r="AR2803" s="90" t="s">
        <v>90</v>
      </c>
      <c r="AS2803" s="90" t="s">
        <v>91</v>
      </c>
      <c r="AT2803" s="90" t="s">
        <v>92</v>
      </c>
      <c r="AU2803" s="90" t="s">
        <v>92</v>
      </c>
      <c r="AV2803" s="90" t="s">
        <v>93</v>
      </c>
      <c r="AW2803" s="90" t="s">
        <v>19698</v>
      </c>
      <c r="AX2803" s="90" t="s">
        <v>25439</v>
      </c>
      <c r="AY2803" s="90" t="s">
        <v>17899</v>
      </c>
      <c r="AZ2803" s="90" t="s">
        <v>25439</v>
      </c>
      <c r="BA2803" s="90" t="s">
        <v>215</v>
      </c>
      <c r="BB2803" s="90" t="s">
        <v>25440</v>
      </c>
      <c r="BC2803" s="90" t="s">
        <v>99</v>
      </c>
      <c r="BD2803" s="90" t="s">
        <v>150</v>
      </c>
      <c r="BE2803" s="90" t="s">
        <v>61</v>
      </c>
      <c r="BF2803" s="90" t="s">
        <v>209</v>
      </c>
      <c r="BG2803" s="90" t="s">
        <v>101</v>
      </c>
    </row>
    <row r="2804" s="85" customFormat="1" ht="19" customHeight="1" spans="1:59">
      <c r="A2804" s="90" t="s">
        <v>387</v>
      </c>
      <c r="B2804" s="90" t="s">
        <v>388</v>
      </c>
      <c r="C2804" s="90" t="s">
        <v>4123</v>
      </c>
      <c r="D2804" s="90" t="s">
        <v>4124</v>
      </c>
      <c r="E2804" s="90" t="s">
        <v>22776</v>
      </c>
      <c r="F2804" s="90" t="s">
        <v>23463</v>
      </c>
      <c r="G2804" s="90" t="s">
        <v>8968</v>
      </c>
      <c r="H2804" s="90" t="s">
        <v>2291</v>
      </c>
      <c r="I2804" s="90" t="s">
        <v>25441</v>
      </c>
      <c r="J2804" s="90" t="s">
        <v>25442</v>
      </c>
      <c r="K2804" s="90" t="s">
        <v>25443</v>
      </c>
      <c r="L2804" s="90" t="s">
        <v>73</v>
      </c>
      <c r="M2804" s="90" t="s">
        <v>8563</v>
      </c>
      <c r="N2804" s="90" t="s">
        <v>527</v>
      </c>
      <c r="O2804" s="90" t="s">
        <v>2295</v>
      </c>
      <c r="P2804" s="90" t="s">
        <v>2296</v>
      </c>
      <c r="Q2804" s="90" t="s">
        <v>431</v>
      </c>
      <c r="R2804" s="90" t="s">
        <v>2296</v>
      </c>
      <c r="S2804" s="90" t="s">
        <v>25444</v>
      </c>
      <c r="T2804" s="90" t="s">
        <v>209</v>
      </c>
      <c r="U2804" s="15">
        <v>0</v>
      </c>
      <c r="V2804" s="15">
        <v>118780</v>
      </c>
      <c r="W2804" s="15">
        <v>60000</v>
      </c>
      <c r="X2804" s="15">
        <v>29000</v>
      </c>
      <c r="Y2804" s="90" t="s">
        <v>143</v>
      </c>
      <c r="Z2804" s="90" t="s">
        <v>83</v>
      </c>
      <c r="AA2804" s="90" t="s">
        <v>84</v>
      </c>
      <c r="AB2804" s="90" t="s">
        <v>22781</v>
      </c>
      <c r="AC2804" s="90" t="s">
        <v>145</v>
      </c>
      <c r="AD2804" s="90" t="s">
        <v>87</v>
      </c>
      <c r="AE2804" s="90" t="s">
        <v>61</v>
      </c>
      <c r="AF2804" s="90" t="s">
        <v>61</v>
      </c>
      <c r="AG2804" s="90" t="s">
        <v>89</v>
      </c>
      <c r="AH2804" s="90" t="s">
        <v>89</v>
      </c>
      <c r="AI2804" s="90" t="s">
        <v>89</v>
      </c>
      <c r="AJ2804" s="90" t="s">
        <v>89</v>
      </c>
      <c r="AK2804" s="90" t="s">
        <v>89</v>
      </c>
      <c r="AL2804" s="90" t="s">
        <v>89</v>
      </c>
      <c r="AM2804" s="90" t="s">
        <v>89</v>
      </c>
      <c r="AN2804" s="90" t="s">
        <v>89</v>
      </c>
      <c r="AO2804" s="90" t="s">
        <v>89</v>
      </c>
      <c r="AP2804" s="90" t="s">
        <v>89</v>
      </c>
      <c r="AQ2804" s="90" t="s">
        <v>90</v>
      </c>
      <c r="AR2804" s="90" t="s">
        <v>90</v>
      </c>
      <c r="AS2804" s="90" t="s">
        <v>91</v>
      </c>
      <c r="AT2804" s="90" t="s">
        <v>92</v>
      </c>
      <c r="AU2804" s="90" t="s">
        <v>92</v>
      </c>
      <c r="AV2804" s="90" t="s">
        <v>93</v>
      </c>
      <c r="AW2804" s="90" t="s">
        <v>22782</v>
      </c>
      <c r="AX2804" s="90" t="s">
        <v>25445</v>
      </c>
      <c r="AY2804" s="90" t="s">
        <v>22784</v>
      </c>
      <c r="AZ2804" s="90" t="s">
        <v>25445</v>
      </c>
      <c r="BA2804" s="90" t="s">
        <v>215</v>
      </c>
      <c r="BB2804" s="90" t="s">
        <v>25446</v>
      </c>
      <c r="BC2804" s="90" t="s">
        <v>99</v>
      </c>
      <c r="BD2804" s="90" t="s">
        <v>150</v>
      </c>
      <c r="BE2804" s="90" t="s">
        <v>61</v>
      </c>
      <c r="BF2804" s="90" t="s">
        <v>209</v>
      </c>
      <c r="BG2804" s="90" t="s">
        <v>101</v>
      </c>
    </row>
    <row r="2805" s="85" customFormat="1" ht="19" customHeight="1" spans="1:59">
      <c r="A2805" s="90" t="s">
        <v>516</v>
      </c>
      <c r="B2805" s="90" t="s">
        <v>517</v>
      </c>
      <c r="C2805" s="90" t="s">
        <v>681</v>
      </c>
      <c r="D2805" s="90" t="s">
        <v>682</v>
      </c>
      <c r="E2805" s="90" t="s">
        <v>25447</v>
      </c>
      <c r="F2805" s="90" t="s">
        <v>2924</v>
      </c>
      <c r="G2805" s="90" t="s">
        <v>2924</v>
      </c>
      <c r="H2805" s="90" t="s">
        <v>1299</v>
      </c>
      <c r="I2805" s="90" t="s">
        <v>25448</v>
      </c>
      <c r="J2805" s="90" t="s">
        <v>25449</v>
      </c>
      <c r="K2805" s="90" t="s">
        <v>25450</v>
      </c>
      <c r="L2805" s="90" t="s">
        <v>73</v>
      </c>
      <c r="M2805" s="90" t="s">
        <v>25451</v>
      </c>
      <c r="N2805" s="90" t="s">
        <v>811</v>
      </c>
      <c r="O2805" s="90" t="s">
        <v>1726</v>
      </c>
      <c r="P2805" s="90" t="s">
        <v>1727</v>
      </c>
      <c r="Q2805" s="90" t="s">
        <v>1306</v>
      </c>
      <c r="R2805" s="90" t="s">
        <v>1307</v>
      </c>
      <c r="S2805" s="90" t="s">
        <v>25452</v>
      </c>
      <c r="T2805" s="90" t="s">
        <v>119</v>
      </c>
      <c r="U2805" s="15">
        <v>0</v>
      </c>
      <c r="V2805" s="15">
        <v>25600</v>
      </c>
      <c r="W2805" s="15">
        <v>12800</v>
      </c>
      <c r="X2805" s="15">
        <v>4800</v>
      </c>
      <c r="Y2805" s="90" t="s">
        <v>143</v>
      </c>
      <c r="Z2805" s="90" t="s">
        <v>83</v>
      </c>
      <c r="AA2805" s="90" t="s">
        <v>84</v>
      </c>
      <c r="AB2805" s="90" t="s">
        <v>25453</v>
      </c>
      <c r="AC2805" s="90" t="s">
        <v>211</v>
      </c>
      <c r="AD2805" s="90" t="s">
        <v>87</v>
      </c>
      <c r="AE2805" s="90" t="s">
        <v>61</v>
      </c>
      <c r="AF2805" s="90" t="s">
        <v>61</v>
      </c>
      <c r="AG2805" s="90" t="s">
        <v>89</v>
      </c>
      <c r="AH2805" s="90" t="s">
        <v>89</v>
      </c>
      <c r="AI2805" s="90" t="s">
        <v>89</v>
      </c>
      <c r="AJ2805" s="90" t="s">
        <v>89</v>
      </c>
      <c r="AK2805" s="90" t="s">
        <v>89</v>
      </c>
      <c r="AL2805" s="90" t="s">
        <v>89</v>
      </c>
      <c r="AM2805" s="90" t="s">
        <v>89</v>
      </c>
      <c r="AN2805" s="90" t="s">
        <v>89</v>
      </c>
      <c r="AO2805" s="90" t="s">
        <v>89</v>
      </c>
      <c r="AP2805" s="90" t="s">
        <v>89</v>
      </c>
      <c r="AQ2805" s="90" t="s">
        <v>90</v>
      </c>
      <c r="AR2805" s="90" t="s">
        <v>90</v>
      </c>
      <c r="AS2805" s="90" t="s">
        <v>91</v>
      </c>
      <c r="AT2805" s="90" t="s">
        <v>92</v>
      </c>
      <c r="AU2805" s="90" t="s">
        <v>92</v>
      </c>
      <c r="AV2805" s="90" t="s">
        <v>93</v>
      </c>
      <c r="AW2805" s="90" t="s">
        <v>25454</v>
      </c>
      <c r="AX2805" s="90" t="s">
        <v>25455</v>
      </c>
      <c r="AY2805" s="90" t="s">
        <v>25456</v>
      </c>
      <c r="AZ2805" s="90" t="s">
        <v>25455</v>
      </c>
      <c r="BA2805" s="90" t="s">
        <v>215</v>
      </c>
      <c r="BB2805" s="90" t="s">
        <v>25457</v>
      </c>
      <c r="BC2805" s="90" t="s">
        <v>99</v>
      </c>
      <c r="BD2805" s="90" t="s">
        <v>150</v>
      </c>
      <c r="BE2805" s="90" t="s">
        <v>61</v>
      </c>
      <c r="BF2805" s="90" t="s">
        <v>119</v>
      </c>
      <c r="BG2805" s="90" t="s">
        <v>101</v>
      </c>
    </row>
    <row r="2806" s="85" customFormat="1" ht="19" customHeight="1" spans="1:59">
      <c r="A2806" s="90" t="s">
        <v>1774</v>
      </c>
      <c r="B2806" s="90" t="s">
        <v>1775</v>
      </c>
      <c r="C2806" s="90" t="s">
        <v>3077</v>
      </c>
      <c r="D2806" s="90" t="s">
        <v>3078</v>
      </c>
      <c r="E2806" s="90" t="s">
        <v>3735</v>
      </c>
      <c r="F2806" s="90" t="s">
        <v>15701</v>
      </c>
      <c r="G2806" s="90" t="s">
        <v>15701</v>
      </c>
      <c r="H2806" s="90" t="s">
        <v>1571</v>
      </c>
      <c r="I2806" s="90" t="s">
        <v>25458</v>
      </c>
      <c r="J2806" s="90" t="s">
        <v>25459</v>
      </c>
      <c r="K2806" s="90" t="s">
        <v>25460</v>
      </c>
      <c r="L2806" s="90" t="s">
        <v>73</v>
      </c>
      <c r="M2806" s="90" t="s">
        <v>1505</v>
      </c>
      <c r="N2806" s="90" t="s">
        <v>2191</v>
      </c>
      <c r="O2806" s="90" t="s">
        <v>949</v>
      </c>
      <c r="P2806" s="90" t="s">
        <v>950</v>
      </c>
      <c r="Q2806" s="90" t="s">
        <v>257</v>
      </c>
      <c r="R2806" s="90" t="s">
        <v>951</v>
      </c>
      <c r="S2806" s="90" t="s">
        <v>25461</v>
      </c>
      <c r="T2806" s="90" t="s">
        <v>20867</v>
      </c>
      <c r="U2806" s="15">
        <v>0</v>
      </c>
      <c r="V2806" s="15">
        <v>50000</v>
      </c>
      <c r="W2806" s="15">
        <v>37000</v>
      </c>
      <c r="X2806" s="15">
        <v>5000</v>
      </c>
      <c r="Y2806" s="90" t="s">
        <v>82</v>
      </c>
      <c r="Z2806" s="90" t="s">
        <v>83</v>
      </c>
      <c r="AA2806" s="90" t="s">
        <v>84</v>
      </c>
      <c r="AB2806" s="90" t="s">
        <v>3741</v>
      </c>
      <c r="AC2806" s="90" t="s">
        <v>359</v>
      </c>
      <c r="AD2806" s="90" t="s">
        <v>87</v>
      </c>
      <c r="AE2806" s="90" t="s">
        <v>61</v>
      </c>
      <c r="AF2806" s="90" t="s">
        <v>61</v>
      </c>
      <c r="AG2806" s="90" t="s">
        <v>89</v>
      </c>
      <c r="AH2806" s="90" t="s">
        <v>89</v>
      </c>
      <c r="AI2806" s="90" t="s">
        <v>89</v>
      </c>
      <c r="AJ2806" s="90" t="s">
        <v>89</v>
      </c>
      <c r="AK2806" s="90" t="s">
        <v>89</v>
      </c>
      <c r="AL2806" s="90" t="s">
        <v>89</v>
      </c>
      <c r="AM2806" s="90" t="s">
        <v>89</v>
      </c>
      <c r="AN2806" s="90" t="s">
        <v>89</v>
      </c>
      <c r="AO2806" s="90" t="s">
        <v>89</v>
      </c>
      <c r="AP2806" s="90" t="s">
        <v>89</v>
      </c>
      <c r="AQ2806" s="90" t="s">
        <v>90</v>
      </c>
      <c r="AR2806" s="90" t="s">
        <v>90</v>
      </c>
      <c r="AS2806" s="90" t="s">
        <v>91</v>
      </c>
      <c r="AT2806" s="90" t="s">
        <v>92</v>
      </c>
      <c r="AU2806" s="90" t="s">
        <v>92</v>
      </c>
      <c r="AV2806" s="90" t="s">
        <v>93</v>
      </c>
      <c r="AW2806" s="90" t="s">
        <v>3742</v>
      </c>
      <c r="AX2806" s="90" t="s">
        <v>25462</v>
      </c>
      <c r="AY2806" s="90" t="s">
        <v>3744</v>
      </c>
      <c r="AZ2806" s="90" t="s">
        <v>25462</v>
      </c>
      <c r="BA2806" s="90" t="s">
        <v>97</v>
      </c>
      <c r="BB2806" s="90" t="s">
        <v>25463</v>
      </c>
      <c r="BC2806" s="90" t="s">
        <v>99</v>
      </c>
      <c r="BD2806" s="90" t="s">
        <v>100</v>
      </c>
      <c r="BE2806" s="90" t="s">
        <v>61</v>
      </c>
      <c r="BF2806" s="90" t="s">
        <v>20867</v>
      </c>
      <c r="BG2806" s="90" t="s">
        <v>101</v>
      </c>
    </row>
    <row r="2807" s="85" customFormat="1" ht="19" customHeight="1" spans="1:59">
      <c r="A2807" s="90" t="s">
        <v>646</v>
      </c>
      <c r="B2807" s="90" t="s">
        <v>647</v>
      </c>
      <c r="C2807" s="90" t="s">
        <v>648</v>
      </c>
      <c r="D2807" s="90" t="s">
        <v>649</v>
      </c>
      <c r="E2807" s="90" t="s">
        <v>25464</v>
      </c>
      <c r="F2807" s="90" t="s">
        <v>975</v>
      </c>
      <c r="G2807" s="90" t="s">
        <v>975</v>
      </c>
      <c r="H2807" s="90" t="s">
        <v>109</v>
      </c>
      <c r="I2807" s="90" t="s">
        <v>25465</v>
      </c>
      <c r="J2807" s="90" t="s">
        <v>25466</v>
      </c>
      <c r="K2807" s="90" t="s">
        <v>25467</v>
      </c>
      <c r="L2807" s="90" t="s">
        <v>73</v>
      </c>
      <c r="M2807" s="90" t="s">
        <v>823</v>
      </c>
      <c r="N2807" s="90" t="s">
        <v>527</v>
      </c>
      <c r="O2807" s="90" t="s">
        <v>221</v>
      </c>
      <c r="P2807" s="90" t="s">
        <v>222</v>
      </c>
      <c r="Q2807" s="90" t="s">
        <v>2693</v>
      </c>
      <c r="R2807" s="90" t="s">
        <v>222</v>
      </c>
      <c r="S2807" s="90" t="s">
        <v>25468</v>
      </c>
      <c r="T2807" s="90" t="s">
        <v>119</v>
      </c>
      <c r="U2807" s="15">
        <v>0</v>
      </c>
      <c r="V2807" s="15">
        <v>13383</v>
      </c>
      <c r="W2807" s="15">
        <v>4000</v>
      </c>
      <c r="X2807" s="15">
        <v>1000</v>
      </c>
      <c r="Y2807" s="90" t="s">
        <v>82</v>
      </c>
      <c r="Z2807" s="90" t="s">
        <v>83</v>
      </c>
      <c r="AA2807" s="90" t="s">
        <v>84</v>
      </c>
      <c r="AB2807" s="90" t="s">
        <v>25469</v>
      </c>
      <c r="AC2807" s="90" t="s">
        <v>121</v>
      </c>
      <c r="AD2807" s="90" t="s">
        <v>87</v>
      </c>
      <c r="AE2807" s="90" t="s">
        <v>61</v>
      </c>
      <c r="AF2807" s="90" t="s">
        <v>61</v>
      </c>
      <c r="AG2807" s="90" t="s">
        <v>89</v>
      </c>
      <c r="AH2807" s="90" t="s">
        <v>88</v>
      </c>
      <c r="AI2807" s="90" t="s">
        <v>88</v>
      </c>
      <c r="AJ2807" s="90" t="s">
        <v>88</v>
      </c>
      <c r="AK2807" s="90" t="s">
        <v>88</v>
      </c>
      <c r="AL2807" s="90" t="s">
        <v>88</v>
      </c>
      <c r="AM2807" s="90" t="s">
        <v>88</v>
      </c>
      <c r="AN2807" s="90" t="s">
        <v>88</v>
      </c>
      <c r="AO2807" s="90" t="s">
        <v>88</v>
      </c>
      <c r="AP2807" s="90" t="s">
        <v>89</v>
      </c>
      <c r="AQ2807" s="90" t="s">
        <v>90</v>
      </c>
      <c r="AR2807" s="90" t="s">
        <v>90</v>
      </c>
      <c r="AS2807" s="90" t="s">
        <v>91</v>
      </c>
      <c r="AT2807" s="90" t="s">
        <v>92</v>
      </c>
      <c r="AU2807" s="90" t="s">
        <v>92</v>
      </c>
      <c r="AV2807" s="90" t="s">
        <v>93</v>
      </c>
      <c r="AW2807" s="90" t="s">
        <v>25470</v>
      </c>
      <c r="AX2807" s="90" t="s">
        <v>25471</v>
      </c>
      <c r="AY2807" s="90" t="s">
        <v>25472</v>
      </c>
      <c r="AZ2807" s="90" t="s">
        <v>25471</v>
      </c>
      <c r="BA2807" s="90" t="s">
        <v>97</v>
      </c>
      <c r="BB2807" s="90" t="s">
        <v>25473</v>
      </c>
      <c r="BC2807" s="90" t="s">
        <v>99</v>
      </c>
      <c r="BD2807" s="90" t="s">
        <v>100</v>
      </c>
      <c r="BE2807" s="90" t="s">
        <v>61</v>
      </c>
      <c r="BF2807" s="90" t="s">
        <v>119</v>
      </c>
      <c r="BG2807" s="90" t="s">
        <v>101</v>
      </c>
    </row>
    <row r="2808" s="85" customFormat="1" ht="19" customHeight="1" spans="1:59">
      <c r="A2808" s="90" t="s">
        <v>694</v>
      </c>
      <c r="B2808" s="90" t="s">
        <v>695</v>
      </c>
      <c r="C2808" s="90" t="s">
        <v>1108</v>
      </c>
      <c r="D2808" s="90" t="s">
        <v>1109</v>
      </c>
      <c r="E2808" s="90" t="s">
        <v>6297</v>
      </c>
      <c r="F2808" s="90" t="s">
        <v>6298</v>
      </c>
      <c r="G2808" s="90" t="s">
        <v>3712</v>
      </c>
      <c r="H2808" s="90" t="s">
        <v>1299</v>
      </c>
      <c r="I2808" s="90" t="s">
        <v>25474</v>
      </c>
      <c r="J2808" s="90" t="s">
        <v>25475</v>
      </c>
      <c r="K2808" s="90" t="s">
        <v>25476</v>
      </c>
      <c r="L2808" s="90" t="s">
        <v>73</v>
      </c>
      <c r="M2808" s="90" t="s">
        <v>773</v>
      </c>
      <c r="N2808" s="90" t="s">
        <v>2913</v>
      </c>
      <c r="O2808" s="90" t="s">
        <v>1726</v>
      </c>
      <c r="P2808" s="90" t="s">
        <v>1727</v>
      </c>
      <c r="Q2808" s="90" t="s">
        <v>1306</v>
      </c>
      <c r="R2808" s="90" t="s">
        <v>1307</v>
      </c>
      <c r="S2808" s="90" t="s">
        <v>25477</v>
      </c>
      <c r="T2808" s="90" t="s">
        <v>119</v>
      </c>
      <c r="U2808" s="15">
        <v>0</v>
      </c>
      <c r="V2808" s="15">
        <v>40000</v>
      </c>
      <c r="W2808" s="15">
        <v>30000</v>
      </c>
      <c r="X2808" s="15">
        <v>12000</v>
      </c>
      <c r="Y2808" s="90" t="s">
        <v>143</v>
      </c>
      <c r="Z2808" s="90" t="s">
        <v>83</v>
      </c>
      <c r="AA2808" s="90" t="s">
        <v>84</v>
      </c>
      <c r="AB2808" s="90" t="s">
        <v>6303</v>
      </c>
      <c r="AC2808" s="90" t="s">
        <v>145</v>
      </c>
      <c r="AD2808" s="90" t="s">
        <v>87</v>
      </c>
      <c r="AE2808" s="90" t="s">
        <v>61</v>
      </c>
      <c r="AF2808" s="90" t="s">
        <v>61</v>
      </c>
      <c r="AG2808" s="90" t="s">
        <v>89</v>
      </c>
      <c r="AH2808" s="90" t="s">
        <v>89</v>
      </c>
      <c r="AI2808" s="90" t="s">
        <v>89</v>
      </c>
      <c r="AJ2808" s="90" t="s">
        <v>89</v>
      </c>
      <c r="AK2808" s="90" t="s">
        <v>89</v>
      </c>
      <c r="AL2808" s="90" t="s">
        <v>89</v>
      </c>
      <c r="AM2808" s="90" t="s">
        <v>89</v>
      </c>
      <c r="AN2808" s="90" t="s">
        <v>89</v>
      </c>
      <c r="AO2808" s="90" t="s">
        <v>89</v>
      </c>
      <c r="AP2808" s="90" t="s">
        <v>89</v>
      </c>
      <c r="AQ2808" s="90" t="s">
        <v>90</v>
      </c>
      <c r="AR2808" s="90" t="s">
        <v>90</v>
      </c>
      <c r="AS2808" s="90" t="s">
        <v>91</v>
      </c>
      <c r="AT2808" s="90" t="s">
        <v>92</v>
      </c>
      <c r="AU2808" s="90" t="s">
        <v>92</v>
      </c>
      <c r="AV2808" s="90" t="s">
        <v>93</v>
      </c>
      <c r="AW2808" s="90" t="s">
        <v>6304</v>
      </c>
      <c r="AX2808" s="90" t="s">
        <v>25478</v>
      </c>
      <c r="AY2808" s="90" t="s">
        <v>6306</v>
      </c>
      <c r="AZ2808" s="90" t="s">
        <v>25478</v>
      </c>
      <c r="BA2808" s="90" t="s">
        <v>215</v>
      </c>
      <c r="BB2808" s="90" t="s">
        <v>25479</v>
      </c>
      <c r="BC2808" s="90" t="s">
        <v>99</v>
      </c>
      <c r="BD2808" s="90" t="s">
        <v>150</v>
      </c>
      <c r="BE2808" s="90" t="s">
        <v>61</v>
      </c>
      <c r="BF2808" s="90" t="s">
        <v>119</v>
      </c>
      <c r="BG2808" s="90" t="s">
        <v>101</v>
      </c>
    </row>
    <row r="2809" s="85" customFormat="1" ht="19" customHeight="1" spans="1:59">
      <c r="A2809" s="90" t="s">
        <v>694</v>
      </c>
      <c r="B2809" s="90" t="s">
        <v>695</v>
      </c>
      <c r="C2809" s="90" t="s">
        <v>766</v>
      </c>
      <c r="D2809" s="90" t="s">
        <v>767</v>
      </c>
      <c r="E2809" s="90" t="s">
        <v>25480</v>
      </c>
      <c r="F2809" s="90" t="s">
        <v>7055</v>
      </c>
      <c r="G2809" s="90" t="s">
        <v>7055</v>
      </c>
      <c r="H2809" s="90" t="s">
        <v>2636</v>
      </c>
      <c r="I2809" s="90" t="s">
        <v>25481</v>
      </c>
      <c r="J2809" s="90" t="s">
        <v>25482</v>
      </c>
      <c r="K2809" s="90" t="s">
        <v>25483</v>
      </c>
      <c r="L2809" s="90" t="s">
        <v>73</v>
      </c>
      <c r="M2809" s="90" t="s">
        <v>13175</v>
      </c>
      <c r="N2809" s="90" t="s">
        <v>25484</v>
      </c>
      <c r="O2809" s="90" t="s">
        <v>6155</v>
      </c>
      <c r="P2809" s="90" t="s">
        <v>6156</v>
      </c>
      <c r="Q2809" s="90" t="s">
        <v>6157</v>
      </c>
      <c r="R2809" s="90" t="s">
        <v>6156</v>
      </c>
      <c r="S2809" s="90" t="s">
        <v>25485</v>
      </c>
      <c r="T2809" s="90" t="s">
        <v>119</v>
      </c>
      <c r="U2809" s="15">
        <v>0</v>
      </c>
      <c r="V2809" s="15">
        <v>16000</v>
      </c>
      <c r="W2809" s="15">
        <v>12800</v>
      </c>
      <c r="X2809" s="15">
        <v>2500</v>
      </c>
      <c r="Y2809" s="90" t="s">
        <v>82</v>
      </c>
      <c r="Z2809" s="90" t="s">
        <v>83</v>
      </c>
      <c r="AA2809" s="90" t="s">
        <v>84</v>
      </c>
      <c r="AB2809" s="90" t="s">
        <v>25486</v>
      </c>
      <c r="AC2809" s="90" t="s">
        <v>359</v>
      </c>
      <c r="AD2809" s="90" t="s">
        <v>87</v>
      </c>
      <c r="AE2809" s="90" t="s">
        <v>61</v>
      </c>
      <c r="AF2809" s="90" t="s">
        <v>61</v>
      </c>
      <c r="AG2809" s="90" t="s">
        <v>89</v>
      </c>
      <c r="AH2809" s="90" t="s">
        <v>89</v>
      </c>
      <c r="AI2809" s="90" t="s">
        <v>89</v>
      </c>
      <c r="AJ2809" s="90" t="s">
        <v>88</v>
      </c>
      <c r="AK2809" s="90" t="s">
        <v>89</v>
      </c>
      <c r="AL2809" s="90" t="s">
        <v>89</v>
      </c>
      <c r="AM2809" s="90" t="s">
        <v>89</v>
      </c>
      <c r="AN2809" s="90" t="s">
        <v>89</v>
      </c>
      <c r="AO2809" s="90" t="s">
        <v>88</v>
      </c>
      <c r="AP2809" s="90" t="s">
        <v>89</v>
      </c>
      <c r="AQ2809" s="90" t="s">
        <v>90</v>
      </c>
      <c r="AR2809" s="90" t="s">
        <v>90</v>
      </c>
      <c r="AS2809" s="90" t="s">
        <v>91</v>
      </c>
      <c r="AT2809" s="90" t="s">
        <v>92</v>
      </c>
      <c r="AU2809" s="90" t="s">
        <v>92</v>
      </c>
      <c r="AV2809" s="90" t="s">
        <v>93</v>
      </c>
      <c r="AW2809" s="90" t="s">
        <v>25487</v>
      </c>
      <c r="AX2809" s="90" t="s">
        <v>25488</v>
      </c>
      <c r="AY2809" s="90" t="s">
        <v>25489</v>
      </c>
      <c r="AZ2809" s="90" t="s">
        <v>25488</v>
      </c>
      <c r="BA2809" s="90" t="s">
        <v>97</v>
      </c>
      <c r="BB2809" s="90" t="s">
        <v>25490</v>
      </c>
      <c r="BC2809" s="90" t="s">
        <v>99</v>
      </c>
      <c r="BD2809" s="90" t="s">
        <v>100</v>
      </c>
      <c r="BE2809" s="90" t="s">
        <v>61</v>
      </c>
      <c r="BF2809" s="90" t="s">
        <v>119</v>
      </c>
      <c r="BG2809" s="90" t="s">
        <v>101</v>
      </c>
    </row>
    <row r="2810" s="85" customFormat="1" ht="19" customHeight="1" spans="1:59">
      <c r="A2810" s="90" t="s">
        <v>485</v>
      </c>
      <c r="B2810" s="90" t="s">
        <v>486</v>
      </c>
      <c r="C2810" s="90" t="s">
        <v>2147</v>
      </c>
      <c r="D2810" s="90" t="s">
        <v>2148</v>
      </c>
      <c r="E2810" s="90" t="s">
        <v>25491</v>
      </c>
      <c r="F2810" s="90" t="s">
        <v>25492</v>
      </c>
      <c r="G2810" s="90" t="s">
        <v>25493</v>
      </c>
      <c r="H2810" s="90" t="s">
        <v>109</v>
      </c>
      <c r="I2810" s="90" t="s">
        <v>25494</v>
      </c>
      <c r="J2810" s="90" t="s">
        <v>25495</v>
      </c>
      <c r="K2810" s="90" t="s">
        <v>25496</v>
      </c>
      <c r="L2810" s="90" t="s">
        <v>73</v>
      </c>
      <c r="M2810" s="90" t="s">
        <v>341</v>
      </c>
      <c r="N2810" s="90" t="s">
        <v>2206</v>
      </c>
      <c r="O2810" s="90" t="s">
        <v>774</v>
      </c>
      <c r="P2810" s="90" t="s">
        <v>775</v>
      </c>
      <c r="Q2810" s="90" t="s">
        <v>3796</v>
      </c>
      <c r="R2810" s="90" t="s">
        <v>3797</v>
      </c>
      <c r="S2810" s="90" t="s">
        <v>25497</v>
      </c>
      <c r="T2810" s="90" t="s">
        <v>380</v>
      </c>
      <c r="U2810" s="15">
        <v>0</v>
      </c>
      <c r="V2810" s="15">
        <v>15000</v>
      </c>
      <c r="W2810" s="15">
        <v>7500</v>
      </c>
      <c r="X2810" s="15">
        <v>4000</v>
      </c>
      <c r="Y2810" s="90" t="s">
        <v>82</v>
      </c>
      <c r="Z2810" s="90" t="s">
        <v>83</v>
      </c>
      <c r="AA2810" s="90" t="s">
        <v>84</v>
      </c>
      <c r="AB2810" s="90" t="s">
        <v>25498</v>
      </c>
      <c r="AC2810" s="90" t="s">
        <v>359</v>
      </c>
      <c r="AD2810" s="90" t="s">
        <v>87</v>
      </c>
      <c r="AE2810" s="90" t="s">
        <v>61</v>
      </c>
      <c r="AF2810" s="90" t="s">
        <v>61</v>
      </c>
      <c r="AG2810" s="90" t="s">
        <v>89</v>
      </c>
      <c r="AH2810" s="90" t="s">
        <v>89</v>
      </c>
      <c r="AI2810" s="90" t="s">
        <v>88</v>
      </c>
      <c r="AJ2810" s="90" t="s">
        <v>88</v>
      </c>
      <c r="AK2810" s="90" t="s">
        <v>88</v>
      </c>
      <c r="AL2810" s="90" t="s">
        <v>88</v>
      </c>
      <c r="AM2810" s="90" t="s">
        <v>88</v>
      </c>
      <c r="AN2810" s="90" t="s">
        <v>88</v>
      </c>
      <c r="AO2810" s="90" t="s">
        <v>88</v>
      </c>
      <c r="AP2810" s="90" t="s">
        <v>89</v>
      </c>
      <c r="AQ2810" s="90" t="s">
        <v>90</v>
      </c>
      <c r="AR2810" s="90" t="s">
        <v>90</v>
      </c>
      <c r="AS2810" s="90" t="s">
        <v>91</v>
      </c>
      <c r="AT2810" s="90" t="s">
        <v>92</v>
      </c>
      <c r="AU2810" s="90" t="s">
        <v>92</v>
      </c>
      <c r="AV2810" s="90" t="s">
        <v>93</v>
      </c>
      <c r="AW2810" s="90" t="s">
        <v>25499</v>
      </c>
      <c r="AX2810" s="90" t="s">
        <v>25500</v>
      </c>
      <c r="AY2810" s="90" t="s">
        <v>25501</v>
      </c>
      <c r="AZ2810" s="90" t="s">
        <v>25500</v>
      </c>
      <c r="BA2810" s="90" t="s">
        <v>97</v>
      </c>
      <c r="BB2810" s="90" t="s">
        <v>25502</v>
      </c>
      <c r="BC2810" s="90" t="s">
        <v>99</v>
      </c>
      <c r="BD2810" s="90" t="s">
        <v>100</v>
      </c>
      <c r="BE2810" s="90" t="s">
        <v>61</v>
      </c>
      <c r="BF2810" s="90" t="s">
        <v>380</v>
      </c>
      <c r="BG2810" s="90" t="s">
        <v>101</v>
      </c>
    </row>
    <row r="2811" s="85" customFormat="1" ht="19" customHeight="1" spans="1:59">
      <c r="A2811" s="90" t="s">
        <v>694</v>
      </c>
      <c r="B2811" s="90" t="s">
        <v>695</v>
      </c>
      <c r="C2811" s="90" t="s">
        <v>845</v>
      </c>
      <c r="D2811" s="90" t="s">
        <v>846</v>
      </c>
      <c r="E2811" s="90" t="s">
        <v>847</v>
      </c>
      <c r="F2811" s="90" t="s">
        <v>848</v>
      </c>
      <c r="G2811" s="90" t="s">
        <v>769</v>
      </c>
      <c r="H2811" s="90" t="s">
        <v>109</v>
      </c>
      <c r="I2811" s="90" t="s">
        <v>25503</v>
      </c>
      <c r="J2811" s="90" t="s">
        <v>25504</v>
      </c>
      <c r="K2811" s="90" t="s">
        <v>25505</v>
      </c>
      <c r="L2811" s="90" t="s">
        <v>73</v>
      </c>
      <c r="M2811" s="90" t="s">
        <v>1699</v>
      </c>
      <c r="N2811" s="90" t="s">
        <v>13789</v>
      </c>
      <c r="O2811" s="90" t="s">
        <v>186</v>
      </c>
      <c r="P2811" s="90" t="s">
        <v>187</v>
      </c>
      <c r="Q2811" s="90" t="s">
        <v>188</v>
      </c>
      <c r="R2811" s="90" t="s">
        <v>187</v>
      </c>
      <c r="S2811" s="90" t="s">
        <v>25506</v>
      </c>
      <c r="T2811" s="90" t="s">
        <v>380</v>
      </c>
      <c r="U2811" s="15">
        <v>0</v>
      </c>
      <c r="V2811" s="15">
        <v>17001</v>
      </c>
      <c r="W2811" s="15">
        <v>8200</v>
      </c>
      <c r="X2811" s="15">
        <v>8200</v>
      </c>
      <c r="Y2811" s="90" t="s">
        <v>143</v>
      </c>
      <c r="Z2811" s="90" t="s">
        <v>83</v>
      </c>
      <c r="AA2811" s="90" t="s">
        <v>84</v>
      </c>
      <c r="AB2811" s="90" t="s">
        <v>2151</v>
      </c>
      <c r="AC2811" s="90" t="s">
        <v>145</v>
      </c>
      <c r="AD2811" s="90" t="s">
        <v>87</v>
      </c>
      <c r="AE2811" s="90" t="s">
        <v>61</v>
      </c>
      <c r="AF2811" s="90" t="s">
        <v>61</v>
      </c>
      <c r="AG2811" s="90" t="s">
        <v>89</v>
      </c>
      <c r="AH2811" s="90" t="s">
        <v>89</v>
      </c>
      <c r="AI2811" s="90" t="s">
        <v>89</v>
      </c>
      <c r="AJ2811" s="90" t="s">
        <v>89</v>
      </c>
      <c r="AK2811" s="90" t="s">
        <v>89</v>
      </c>
      <c r="AL2811" s="90" t="s">
        <v>89</v>
      </c>
      <c r="AM2811" s="90" t="s">
        <v>89</v>
      </c>
      <c r="AN2811" s="90" t="s">
        <v>89</v>
      </c>
      <c r="AO2811" s="90" t="s">
        <v>89</v>
      </c>
      <c r="AP2811" s="90" t="s">
        <v>89</v>
      </c>
      <c r="AQ2811" s="90" t="s">
        <v>90</v>
      </c>
      <c r="AR2811" s="90" t="s">
        <v>90</v>
      </c>
      <c r="AS2811" s="90" t="s">
        <v>91</v>
      </c>
      <c r="AT2811" s="90" t="s">
        <v>92</v>
      </c>
      <c r="AU2811" s="90" t="s">
        <v>92</v>
      </c>
      <c r="AV2811" s="90" t="s">
        <v>93</v>
      </c>
      <c r="AW2811" s="90" t="s">
        <v>856</v>
      </c>
      <c r="AX2811" s="90" t="s">
        <v>25507</v>
      </c>
      <c r="AY2811" s="90" t="s">
        <v>858</v>
      </c>
      <c r="AZ2811" s="90" t="s">
        <v>25507</v>
      </c>
      <c r="BA2811" s="90" t="s">
        <v>97</v>
      </c>
      <c r="BB2811" s="90" t="s">
        <v>25508</v>
      </c>
      <c r="BC2811" s="90" t="s">
        <v>99</v>
      </c>
      <c r="BD2811" s="90" t="s">
        <v>150</v>
      </c>
      <c r="BE2811" s="90" t="s">
        <v>61</v>
      </c>
      <c r="BF2811" s="90" t="s">
        <v>380</v>
      </c>
      <c r="BG2811" s="90" t="s">
        <v>101</v>
      </c>
    </row>
    <row r="2812" s="85" customFormat="1" ht="19" customHeight="1" spans="1:59">
      <c r="A2812" s="90" t="s">
        <v>516</v>
      </c>
      <c r="B2812" s="90" t="s">
        <v>517</v>
      </c>
      <c r="C2812" s="90" t="s">
        <v>681</v>
      </c>
      <c r="D2812" s="90" t="s">
        <v>682</v>
      </c>
      <c r="E2812" s="90" t="s">
        <v>24370</v>
      </c>
      <c r="F2812" s="90" t="s">
        <v>522</v>
      </c>
      <c r="G2812" s="90" t="s">
        <v>522</v>
      </c>
      <c r="H2812" s="90" t="s">
        <v>109</v>
      </c>
      <c r="I2812" s="90" t="s">
        <v>25509</v>
      </c>
      <c r="J2812" s="90" t="s">
        <v>25510</v>
      </c>
      <c r="K2812" s="90" t="s">
        <v>25511</v>
      </c>
      <c r="L2812" s="90" t="s">
        <v>73</v>
      </c>
      <c r="M2812" s="90" t="s">
        <v>3139</v>
      </c>
      <c r="N2812" s="90" t="s">
        <v>203</v>
      </c>
      <c r="O2812" s="90" t="s">
        <v>2779</v>
      </c>
      <c r="P2812" s="90" t="s">
        <v>2780</v>
      </c>
      <c r="Q2812" s="90" t="s">
        <v>1940</v>
      </c>
      <c r="R2812" s="90" t="s">
        <v>1941</v>
      </c>
      <c r="S2812" s="90" t="s">
        <v>25512</v>
      </c>
      <c r="T2812" s="90" t="s">
        <v>119</v>
      </c>
      <c r="U2812" s="15">
        <v>0</v>
      </c>
      <c r="V2812" s="15">
        <v>19999</v>
      </c>
      <c r="W2812" s="15">
        <v>14000</v>
      </c>
      <c r="X2812" s="15">
        <v>3500</v>
      </c>
      <c r="Y2812" s="90" t="s">
        <v>143</v>
      </c>
      <c r="Z2812" s="90" t="s">
        <v>83</v>
      </c>
      <c r="AA2812" s="90" t="s">
        <v>84</v>
      </c>
      <c r="AB2812" s="90" t="s">
        <v>24375</v>
      </c>
      <c r="AC2812" s="90" t="s">
        <v>145</v>
      </c>
      <c r="AD2812" s="90" t="s">
        <v>87</v>
      </c>
      <c r="AE2812" s="90" t="s">
        <v>61</v>
      </c>
      <c r="AF2812" s="90" t="s">
        <v>61</v>
      </c>
      <c r="AG2812" s="90" t="s">
        <v>89</v>
      </c>
      <c r="AH2812" s="90" t="s">
        <v>89</v>
      </c>
      <c r="AI2812" s="90" t="s">
        <v>89</v>
      </c>
      <c r="AJ2812" s="90" t="s">
        <v>89</v>
      </c>
      <c r="AK2812" s="90" t="s">
        <v>89</v>
      </c>
      <c r="AL2812" s="90" t="s">
        <v>89</v>
      </c>
      <c r="AM2812" s="90" t="s">
        <v>89</v>
      </c>
      <c r="AN2812" s="90" t="s">
        <v>89</v>
      </c>
      <c r="AO2812" s="90" t="s">
        <v>89</v>
      </c>
      <c r="AP2812" s="90" t="s">
        <v>89</v>
      </c>
      <c r="AQ2812" s="90" t="s">
        <v>90</v>
      </c>
      <c r="AR2812" s="90" t="s">
        <v>90</v>
      </c>
      <c r="AS2812" s="90" t="s">
        <v>91</v>
      </c>
      <c r="AT2812" s="90" t="s">
        <v>92</v>
      </c>
      <c r="AU2812" s="90" t="s">
        <v>92</v>
      </c>
      <c r="AV2812" s="90" t="s">
        <v>93</v>
      </c>
      <c r="AW2812" s="90" t="s">
        <v>24376</v>
      </c>
      <c r="AX2812" s="90" t="s">
        <v>25513</v>
      </c>
      <c r="AY2812" s="90" t="s">
        <v>24378</v>
      </c>
      <c r="AZ2812" s="90" t="s">
        <v>25513</v>
      </c>
      <c r="BA2812" s="90" t="s">
        <v>97</v>
      </c>
      <c r="BB2812" s="90" t="s">
        <v>25514</v>
      </c>
      <c r="BC2812" s="90" t="s">
        <v>99</v>
      </c>
      <c r="BD2812" s="90" t="s">
        <v>150</v>
      </c>
      <c r="BE2812" s="90" t="s">
        <v>61</v>
      </c>
      <c r="BF2812" s="90" t="s">
        <v>119</v>
      </c>
      <c r="BG2812" s="90" t="s">
        <v>101</v>
      </c>
    </row>
    <row r="2813" s="85" customFormat="1" ht="19" customHeight="1" spans="1:59">
      <c r="A2813" s="90" t="s">
        <v>267</v>
      </c>
      <c r="B2813" s="90" t="s">
        <v>268</v>
      </c>
      <c r="C2813" s="90" t="s">
        <v>269</v>
      </c>
      <c r="D2813" s="90" t="s">
        <v>270</v>
      </c>
      <c r="E2813" s="90" t="s">
        <v>1695</v>
      </c>
      <c r="F2813" s="90" t="s">
        <v>3523</v>
      </c>
      <c r="G2813" s="90" t="s">
        <v>3523</v>
      </c>
      <c r="H2813" s="90" t="s">
        <v>539</v>
      </c>
      <c r="I2813" s="90" t="s">
        <v>25515</v>
      </c>
      <c r="J2813" s="90" t="s">
        <v>25516</v>
      </c>
      <c r="K2813" s="90" t="s">
        <v>25517</v>
      </c>
      <c r="L2813" s="90" t="s">
        <v>73</v>
      </c>
      <c r="M2813" s="90" t="s">
        <v>25518</v>
      </c>
      <c r="N2813" s="90" t="s">
        <v>3528</v>
      </c>
      <c r="O2813" s="90" t="s">
        <v>10136</v>
      </c>
      <c r="P2813" s="90" t="s">
        <v>10137</v>
      </c>
      <c r="Q2813" s="90" t="s">
        <v>2597</v>
      </c>
      <c r="R2813" s="90" t="s">
        <v>1878</v>
      </c>
      <c r="S2813" s="90" t="s">
        <v>25519</v>
      </c>
      <c r="T2813" s="90" t="s">
        <v>119</v>
      </c>
      <c r="U2813" s="15">
        <v>0</v>
      </c>
      <c r="V2813" s="15">
        <v>10991</v>
      </c>
      <c r="W2813" s="15">
        <v>8100</v>
      </c>
      <c r="X2813" s="15">
        <v>2100</v>
      </c>
      <c r="Y2813" s="90" t="s">
        <v>143</v>
      </c>
      <c r="Z2813" s="90" t="s">
        <v>83</v>
      </c>
      <c r="AA2813" s="90" t="s">
        <v>84</v>
      </c>
      <c r="AB2813" s="90" t="s">
        <v>1702</v>
      </c>
      <c r="AC2813" s="90" t="s">
        <v>211</v>
      </c>
      <c r="AD2813" s="90" t="s">
        <v>87</v>
      </c>
      <c r="AE2813" s="90" t="s">
        <v>61</v>
      </c>
      <c r="AF2813" s="90" t="s">
        <v>25520</v>
      </c>
      <c r="AG2813" s="90" t="s">
        <v>89</v>
      </c>
      <c r="AH2813" s="90" t="s">
        <v>89</v>
      </c>
      <c r="AI2813" s="90" t="s">
        <v>89</v>
      </c>
      <c r="AJ2813" s="90" t="s">
        <v>89</v>
      </c>
      <c r="AK2813" s="90" t="s">
        <v>89</v>
      </c>
      <c r="AL2813" s="90" t="s">
        <v>89</v>
      </c>
      <c r="AM2813" s="90" t="s">
        <v>89</v>
      </c>
      <c r="AN2813" s="90" t="s">
        <v>89</v>
      </c>
      <c r="AO2813" s="90" t="s">
        <v>89</v>
      </c>
      <c r="AP2813" s="90" t="s">
        <v>89</v>
      </c>
      <c r="AQ2813" s="90" t="s">
        <v>90</v>
      </c>
      <c r="AR2813" s="90" t="s">
        <v>90</v>
      </c>
      <c r="AS2813" s="90" t="s">
        <v>91</v>
      </c>
      <c r="AT2813" s="90" t="s">
        <v>92</v>
      </c>
      <c r="AU2813" s="90" t="s">
        <v>92</v>
      </c>
      <c r="AV2813" s="90" t="s">
        <v>93</v>
      </c>
      <c r="AW2813" s="90" t="s">
        <v>1703</v>
      </c>
      <c r="AX2813" s="90" t="s">
        <v>25521</v>
      </c>
      <c r="AY2813" s="90" t="s">
        <v>1705</v>
      </c>
      <c r="AZ2813" s="90" t="s">
        <v>25521</v>
      </c>
      <c r="BA2813" s="90" t="s">
        <v>97</v>
      </c>
      <c r="BB2813" s="90" t="s">
        <v>25522</v>
      </c>
      <c r="BC2813" s="90" t="s">
        <v>99</v>
      </c>
      <c r="BD2813" s="90" t="s">
        <v>150</v>
      </c>
      <c r="BE2813" s="90" t="s">
        <v>61</v>
      </c>
      <c r="BF2813" s="90" t="s">
        <v>119</v>
      </c>
      <c r="BG2813" s="90" t="s">
        <v>101</v>
      </c>
    </row>
    <row r="2814" s="85" customFormat="1" ht="19" customHeight="1" spans="1:59">
      <c r="A2814" s="90" t="s">
        <v>151</v>
      </c>
      <c r="B2814" s="90" t="s">
        <v>152</v>
      </c>
      <c r="C2814" s="90" t="s">
        <v>153</v>
      </c>
      <c r="D2814" s="90" t="s">
        <v>154</v>
      </c>
      <c r="E2814" s="90" t="s">
        <v>25523</v>
      </c>
      <c r="F2814" s="90" t="s">
        <v>17006</v>
      </c>
      <c r="G2814" s="90" t="s">
        <v>4111</v>
      </c>
      <c r="H2814" s="90" t="s">
        <v>1571</v>
      </c>
      <c r="I2814" s="90" t="s">
        <v>25524</v>
      </c>
      <c r="J2814" s="90" t="s">
        <v>25525</v>
      </c>
      <c r="K2814" s="90" t="s">
        <v>25526</v>
      </c>
      <c r="L2814" s="90" t="s">
        <v>73</v>
      </c>
      <c r="M2814" s="90" t="s">
        <v>25527</v>
      </c>
      <c r="N2814" s="90" t="s">
        <v>203</v>
      </c>
      <c r="O2814" s="90" t="s">
        <v>949</v>
      </c>
      <c r="P2814" s="90" t="s">
        <v>950</v>
      </c>
      <c r="Q2814" s="90" t="s">
        <v>257</v>
      </c>
      <c r="R2814" s="90" t="s">
        <v>951</v>
      </c>
      <c r="S2814" s="90" t="s">
        <v>25528</v>
      </c>
      <c r="T2814" s="90" t="s">
        <v>119</v>
      </c>
      <c r="U2814" s="15">
        <v>0</v>
      </c>
      <c r="V2814" s="15">
        <v>30000</v>
      </c>
      <c r="W2814" s="15">
        <v>12500</v>
      </c>
      <c r="X2814" s="15">
        <v>7500</v>
      </c>
      <c r="Y2814" s="90" t="s">
        <v>143</v>
      </c>
      <c r="Z2814" s="90" t="s">
        <v>83</v>
      </c>
      <c r="AA2814" s="90" t="s">
        <v>84</v>
      </c>
      <c r="AB2814" s="90" t="s">
        <v>25529</v>
      </c>
      <c r="AC2814" s="90" t="s">
        <v>145</v>
      </c>
      <c r="AD2814" s="90" t="s">
        <v>87</v>
      </c>
      <c r="AE2814" s="90" t="s">
        <v>61</v>
      </c>
      <c r="AF2814" s="90" t="s">
        <v>61</v>
      </c>
      <c r="AG2814" s="90" t="s">
        <v>89</v>
      </c>
      <c r="AH2814" s="90" t="s">
        <v>89</v>
      </c>
      <c r="AI2814" s="90" t="s">
        <v>89</v>
      </c>
      <c r="AJ2814" s="90" t="s">
        <v>89</v>
      </c>
      <c r="AK2814" s="90" t="s">
        <v>89</v>
      </c>
      <c r="AL2814" s="90" t="s">
        <v>89</v>
      </c>
      <c r="AM2814" s="90" t="s">
        <v>89</v>
      </c>
      <c r="AN2814" s="90" t="s">
        <v>89</v>
      </c>
      <c r="AO2814" s="90" t="s">
        <v>89</v>
      </c>
      <c r="AP2814" s="90" t="s">
        <v>89</v>
      </c>
      <c r="AQ2814" s="90" t="s">
        <v>90</v>
      </c>
      <c r="AR2814" s="90" t="s">
        <v>90</v>
      </c>
      <c r="AS2814" s="90" t="s">
        <v>91</v>
      </c>
      <c r="AT2814" s="90" t="s">
        <v>92</v>
      </c>
      <c r="AU2814" s="90" t="s">
        <v>92</v>
      </c>
      <c r="AV2814" s="90" t="s">
        <v>93</v>
      </c>
      <c r="AW2814" s="90" t="s">
        <v>25530</v>
      </c>
      <c r="AX2814" s="90" t="s">
        <v>25531</v>
      </c>
      <c r="AY2814" s="90" t="s">
        <v>25532</v>
      </c>
      <c r="AZ2814" s="90" t="s">
        <v>25531</v>
      </c>
      <c r="BA2814" s="90" t="s">
        <v>97</v>
      </c>
      <c r="BB2814" s="90" t="s">
        <v>25533</v>
      </c>
      <c r="BC2814" s="90" t="s">
        <v>99</v>
      </c>
      <c r="BD2814" s="90" t="s">
        <v>150</v>
      </c>
      <c r="BE2814" s="90" t="s">
        <v>61</v>
      </c>
      <c r="BF2814" s="90" t="s">
        <v>119</v>
      </c>
      <c r="BG2814" s="90" t="s">
        <v>101</v>
      </c>
    </row>
    <row r="2815" s="85" customFormat="1" ht="19" customHeight="1" spans="1:59">
      <c r="A2815" s="90" t="s">
        <v>1774</v>
      </c>
      <c r="B2815" s="90" t="s">
        <v>1775</v>
      </c>
      <c r="C2815" s="90" t="s">
        <v>3077</v>
      </c>
      <c r="D2815" s="90" t="s">
        <v>3078</v>
      </c>
      <c r="E2815" s="90" t="s">
        <v>3735</v>
      </c>
      <c r="F2815" s="90" t="s">
        <v>3367</v>
      </c>
      <c r="G2815" s="90" t="s">
        <v>3367</v>
      </c>
      <c r="H2815" s="90" t="s">
        <v>109</v>
      </c>
      <c r="I2815" s="90" t="s">
        <v>25534</v>
      </c>
      <c r="J2815" s="90" t="s">
        <v>25535</v>
      </c>
      <c r="K2815" s="90" t="s">
        <v>25536</v>
      </c>
      <c r="L2815" s="90" t="s">
        <v>73</v>
      </c>
      <c r="M2815" s="90" t="s">
        <v>5919</v>
      </c>
      <c r="N2815" s="90" t="s">
        <v>137</v>
      </c>
      <c r="O2815" s="90" t="s">
        <v>115</v>
      </c>
      <c r="P2815" s="90" t="s">
        <v>116</v>
      </c>
      <c r="Q2815" s="90" t="s">
        <v>117</v>
      </c>
      <c r="R2815" s="90" t="s">
        <v>116</v>
      </c>
      <c r="S2815" s="90" t="s">
        <v>25537</v>
      </c>
      <c r="T2815" s="90" t="s">
        <v>209</v>
      </c>
      <c r="U2815" s="15">
        <v>0</v>
      </c>
      <c r="V2815" s="15">
        <v>20000</v>
      </c>
      <c r="W2815" s="15">
        <v>15000</v>
      </c>
      <c r="X2815" s="15">
        <v>8000</v>
      </c>
      <c r="Y2815" s="90" t="s">
        <v>143</v>
      </c>
      <c r="Z2815" s="90" t="s">
        <v>83</v>
      </c>
      <c r="AA2815" s="90" t="s">
        <v>84</v>
      </c>
      <c r="AB2815" s="90" t="s">
        <v>3741</v>
      </c>
      <c r="AC2815" s="90" t="s">
        <v>359</v>
      </c>
      <c r="AD2815" s="90" t="s">
        <v>87</v>
      </c>
      <c r="AE2815" s="90" t="s">
        <v>61</v>
      </c>
      <c r="AF2815" s="90" t="s">
        <v>61</v>
      </c>
      <c r="AG2815" s="90" t="s">
        <v>89</v>
      </c>
      <c r="AH2815" s="90" t="s">
        <v>89</v>
      </c>
      <c r="AI2815" s="90" t="s">
        <v>89</v>
      </c>
      <c r="AJ2815" s="90" t="s">
        <v>89</v>
      </c>
      <c r="AK2815" s="90" t="s">
        <v>89</v>
      </c>
      <c r="AL2815" s="90" t="s">
        <v>89</v>
      </c>
      <c r="AM2815" s="90" t="s">
        <v>89</v>
      </c>
      <c r="AN2815" s="90" t="s">
        <v>89</v>
      </c>
      <c r="AO2815" s="90" t="s">
        <v>89</v>
      </c>
      <c r="AP2815" s="90" t="s">
        <v>89</v>
      </c>
      <c r="AQ2815" s="90" t="s">
        <v>90</v>
      </c>
      <c r="AR2815" s="90" t="s">
        <v>90</v>
      </c>
      <c r="AS2815" s="90" t="s">
        <v>91</v>
      </c>
      <c r="AT2815" s="90" t="s">
        <v>92</v>
      </c>
      <c r="AU2815" s="90" t="s">
        <v>92</v>
      </c>
      <c r="AV2815" s="90" t="s">
        <v>93</v>
      </c>
      <c r="AW2815" s="90" t="s">
        <v>3742</v>
      </c>
      <c r="AX2815" s="90" t="s">
        <v>25538</v>
      </c>
      <c r="AY2815" s="90" t="s">
        <v>3744</v>
      </c>
      <c r="AZ2815" s="90" t="s">
        <v>25538</v>
      </c>
      <c r="BA2815" s="90" t="s">
        <v>97</v>
      </c>
      <c r="BB2815" s="90" t="s">
        <v>25539</v>
      </c>
      <c r="BC2815" s="90" t="s">
        <v>99</v>
      </c>
      <c r="BD2815" s="90" t="s">
        <v>150</v>
      </c>
      <c r="BE2815" s="90" t="s">
        <v>61</v>
      </c>
      <c r="BF2815" s="90" t="s">
        <v>209</v>
      </c>
      <c r="BG2815" s="90" t="s">
        <v>101</v>
      </c>
    </row>
    <row r="2816" s="85" customFormat="1" ht="19" customHeight="1" spans="1:59">
      <c r="A2816" s="90" t="s">
        <v>2742</v>
      </c>
      <c r="B2816" s="90" t="s">
        <v>2743</v>
      </c>
      <c r="C2816" s="90" t="s">
        <v>9919</v>
      </c>
      <c r="D2816" s="90" t="s">
        <v>9920</v>
      </c>
      <c r="E2816" s="90" t="s">
        <v>25540</v>
      </c>
      <c r="F2816" s="90" t="s">
        <v>20308</v>
      </c>
      <c r="G2816" s="90" t="s">
        <v>3238</v>
      </c>
      <c r="H2816" s="90" t="s">
        <v>109</v>
      </c>
      <c r="I2816" s="90" t="s">
        <v>25541</v>
      </c>
      <c r="J2816" s="90" t="s">
        <v>25542</v>
      </c>
      <c r="K2816" s="90" t="s">
        <v>25543</v>
      </c>
      <c r="L2816" s="90" t="s">
        <v>73</v>
      </c>
      <c r="M2816" s="90" t="s">
        <v>526</v>
      </c>
      <c r="N2816" s="90" t="s">
        <v>2361</v>
      </c>
      <c r="O2816" s="90" t="s">
        <v>881</v>
      </c>
      <c r="P2816" s="90" t="s">
        <v>882</v>
      </c>
      <c r="Q2816" s="90" t="s">
        <v>294</v>
      </c>
      <c r="R2816" s="90" t="s">
        <v>295</v>
      </c>
      <c r="S2816" s="90" t="s">
        <v>25544</v>
      </c>
      <c r="T2816" s="90" t="s">
        <v>328</v>
      </c>
      <c r="U2816" s="15">
        <v>0</v>
      </c>
      <c r="V2816" s="15">
        <v>71293</v>
      </c>
      <c r="W2816" s="15">
        <v>50000</v>
      </c>
      <c r="X2816" s="15">
        <v>30000</v>
      </c>
      <c r="Y2816" s="90" t="s">
        <v>82</v>
      </c>
      <c r="Z2816" s="90" t="s">
        <v>83</v>
      </c>
      <c r="AA2816" s="90" t="s">
        <v>84</v>
      </c>
      <c r="AB2816" s="90" t="s">
        <v>25545</v>
      </c>
      <c r="AC2816" s="90" t="s">
        <v>121</v>
      </c>
      <c r="AD2816" s="90" t="s">
        <v>87</v>
      </c>
      <c r="AE2816" s="90" t="s">
        <v>61</v>
      </c>
      <c r="AF2816" s="90" t="s">
        <v>61</v>
      </c>
      <c r="AG2816" s="90" t="s">
        <v>89</v>
      </c>
      <c r="AH2816" s="90" t="s">
        <v>89</v>
      </c>
      <c r="AI2816" s="90" t="s">
        <v>88</v>
      </c>
      <c r="AJ2816" s="90" t="s">
        <v>88</v>
      </c>
      <c r="AK2816" s="90" t="s">
        <v>88</v>
      </c>
      <c r="AL2816" s="90" t="s">
        <v>88</v>
      </c>
      <c r="AM2816" s="90" t="s">
        <v>88</v>
      </c>
      <c r="AN2816" s="90" t="s">
        <v>88</v>
      </c>
      <c r="AO2816" s="90" t="s">
        <v>88</v>
      </c>
      <c r="AP2816" s="90" t="s">
        <v>89</v>
      </c>
      <c r="AQ2816" s="90" t="s">
        <v>90</v>
      </c>
      <c r="AR2816" s="90" t="s">
        <v>90</v>
      </c>
      <c r="AS2816" s="90" t="s">
        <v>91</v>
      </c>
      <c r="AT2816" s="90" t="s">
        <v>92</v>
      </c>
      <c r="AU2816" s="90" t="s">
        <v>92</v>
      </c>
      <c r="AV2816" s="90" t="s">
        <v>93</v>
      </c>
      <c r="AW2816" s="90" t="s">
        <v>25546</v>
      </c>
      <c r="AX2816" s="90" t="s">
        <v>25547</v>
      </c>
      <c r="AY2816" s="90" t="s">
        <v>25548</v>
      </c>
      <c r="AZ2816" s="90" t="s">
        <v>25547</v>
      </c>
      <c r="BA2816" s="90" t="s">
        <v>97</v>
      </c>
      <c r="BB2816" s="90" t="s">
        <v>25549</v>
      </c>
      <c r="BC2816" s="90" t="s">
        <v>99</v>
      </c>
      <c r="BD2816" s="90" t="s">
        <v>100</v>
      </c>
      <c r="BE2816" s="90" t="s">
        <v>61</v>
      </c>
      <c r="BF2816" s="90" t="s">
        <v>328</v>
      </c>
      <c r="BG2816" s="90" t="s">
        <v>101</v>
      </c>
    </row>
    <row r="2817" s="85" customFormat="1" ht="19" customHeight="1" spans="1:59">
      <c r="A2817" s="90" t="s">
        <v>226</v>
      </c>
      <c r="B2817" s="90" t="s">
        <v>227</v>
      </c>
      <c r="C2817" s="90" t="s">
        <v>406</v>
      </c>
      <c r="D2817" s="90" t="s">
        <v>407</v>
      </c>
      <c r="E2817" s="90" t="s">
        <v>25550</v>
      </c>
      <c r="F2817" s="90" t="s">
        <v>2173</v>
      </c>
      <c r="G2817" s="90" t="s">
        <v>2174</v>
      </c>
      <c r="H2817" s="90" t="s">
        <v>1299</v>
      </c>
      <c r="I2817" s="90" t="s">
        <v>25551</v>
      </c>
      <c r="J2817" s="90" t="s">
        <v>25552</v>
      </c>
      <c r="K2817" s="90" t="s">
        <v>25553</v>
      </c>
      <c r="L2817" s="90" t="s">
        <v>73</v>
      </c>
      <c r="M2817" s="90" t="s">
        <v>4793</v>
      </c>
      <c r="N2817" s="90" t="s">
        <v>184</v>
      </c>
      <c r="O2817" s="90" t="s">
        <v>2764</v>
      </c>
      <c r="P2817" s="90" t="s">
        <v>2765</v>
      </c>
      <c r="Q2817" s="90" t="s">
        <v>1306</v>
      </c>
      <c r="R2817" s="90" t="s">
        <v>1307</v>
      </c>
      <c r="S2817" s="90" t="s">
        <v>25554</v>
      </c>
      <c r="T2817" s="90" t="s">
        <v>119</v>
      </c>
      <c r="U2817" s="15">
        <v>0</v>
      </c>
      <c r="V2817" s="15">
        <v>18385</v>
      </c>
      <c r="W2817" s="15">
        <v>14000</v>
      </c>
      <c r="X2817" s="15">
        <v>7000</v>
      </c>
      <c r="Y2817" s="90" t="s">
        <v>143</v>
      </c>
      <c r="Z2817" s="90" t="s">
        <v>83</v>
      </c>
      <c r="AA2817" s="90" t="s">
        <v>84</v>
      </c>
      <c r="AB2817" s="90" t="s">
        <v>25555</v>
      </c>
      <c r="AC2817" s="90" t="s">
        <v>211</v>
      </c>
      <c r="AD2817" s="90" t="s">
        <v>87</v>
      </c>
      <c r="AE2817" s="90" t="s">
        <v>61</v>
      </c>
      <c r="AF2817" s="90" t="s">
        <v>61</v>
      </c>
      <c r="AG2817" s="90" t="s">
        <v>89</v>
      </c>
      <c r="AH2817" s="90" t="s">
        <v>89</v>
      </c>
      <c r="AI2817" s="90" t="s">
        <v>89</v>
      </c>
      <c r="AJ2817" s="90" t="s">
        <v>89</v>
      </c>
      <c r="AK2817" s="90" t="s">
        <v>89</v>
      </c>
      <c r="AL2817" s="90" t="s">
        <v>89</v>
      </c>
      <c r="AM2817" s="90" t="s">
        <v>89</v>
      </c>
      <c r="AN2817" s="90" t="s">
        <v>89</v>
      </c>
      <c r="AO2817" s="90" t="s">
        <v>89</v>
      </c>
      <c r="AP2817" s="90" t="s">
        <v>89</v>
      </c>
      <c r="AQ2817" s="90" t="s">
        <v>90</v>
      </c>
      <c r="AR2817" s="90" t="s">
        <v>90</v>
      </c>
      <c r="AS2817" s="90" t="s">
        <v>91</v>
      </c>
      <c r="AT2817" s="90" t="s">
        <v>92</v>
      </c>
      <c r="AU2817" s="90" t="s">
        <v>92</v>
      </c>
      <c r="AV2817" s="90" t="s">
        <v>93</v>
      </c>
      <c r="AW2817" s="90" t="s">
        <v>25556</v>
      </c>
      <c r="AX2817" s="90" t="s">
        <v>25557</v>
      </c>
      <c r="AY2817" s="90" t="s">
        <v>25558</v>
      </c>
      <c r="AZ2817" s="90" t="s">
        <v>25557</v>
      </c>
      <c r="BA2817" s="90" t="s">
        <v>215</v>
      </c>
      <c r="BB2817" s="90" t="s">
        <v>25559</v>
      </c>
      <c r="BC2817" s="90" t="s">
        <v>99</v>
      </c>
      <c r="BD2817" s="90" t="s">
        <v>150</v>
      </c>
      <c r="BE2817" s="90" t="s">
        <v>61</v>
      </c>
      <c r="BF2817" s="90" t="s">
        <v>119</v>
      </c>
      <c r="BG2817" s="90" t="s">
        <v>101</v>
      </c>
    </row>
    <row r="2818" s="85" customFormat="1" ht="19" customHeight="1" spans="1:59">
      <c r="A2818" s="90" t="s">
        <v>1774</v>
      </c>
      <c r="B2818" s="90" t="s">
        <v>1775</v>
      </c>
      <c r="C2818" s="90" t="s">
        <v>3587</v>
      </c>
      <c r="D2818" s="90" t="s">
        <v>3588</v>
      </c>
      <c r="E2818" s="90" t="s">
        <v>25560</v>
      </c>
      <c r="F2818" s="90" t="s">
        <v>20066</v>
      </c>
      <c r="G2818" s="90" t="s">
        <v>9820</v>
      </c>
      <c r="H2818" s="90" t="s">
        <v>2636</v>
      </c>
      <c r="I2818" s="90" t="s">
        <v>25561</v>
      </c>
      <c r="J2818" s="90" t="s">
        <v>25562</v>
      </c>
      <c r="K2818" s="90" t="s">
        <v>25563</v>
      </c>
      <c r="L2818" s="90" t="s">
        <v>73</v>
      </c>
      <c r="M2818" s="90" t="s">
        <v>341</v>
      </c>
      <c r="N2818" s="90" t="s">
        <v>2967</v>
      </c>
      <c r="O2818" s="90" t="s">
        <v>3774</v>
      </c>
      <c r="P2818" s="90" t="s">
        <v>7059</v>
      </c>
      <c r="Q2818" s="90" t="s">
        <v>7060</v>
      </c>
      <c r="R2818" s="90" t="s">
        <v>7059</v>
      </c>
      <c r="S2818" s="90" t="s">
        <v>25564</v>
      </c>
      <c r="T2818" s="90" t="s">
        <v>380</v>
      </c>
      <c r="U2818" s="15">
        <v>0</v>
      </c>
      <c r="V2818" s="15">
        <v>6550</v>
      </c>
      <c r="W2818" s="15">
        <v>5000</v>
      </c>
      <c r="X2818" s="15">
        <v>5000</v>
      </c>
      <c r="Y2818" s="90" t="s">
        <v>82</v>
      </c>
      <c r="Z2818" s="90" t="s">
        <v>83</v>
      </c>
      <c r="AA2818" s="90" t="s">
        <v>84</v>
      </c>
      <c r="AB2818" s="90" t="s">
        <v>25565</v>
      </c>
      <c r="AC2818" s="90" t="s">
        <v>145</v>
      </c>
      <c r="AD2818" s="90" t="s">
        <v>87</v>
      </c>
      <c r="AE2818" s="90" t="s">
        <v>61</v>
      </c>
      <c r="AF2818" s="90" t="s">
        <v>61</v>
      </c>
      <c r="AG2818" s="90" t="s">
        <v>89</v>
      </c>
      <c r="AH2818" s="90" t="s">
        <v>89</v>
      </c>
      <c r="AI2818" s="90" t="s">
        <v>89</v>
      </c>
      <c r="AJ2818" s="90" t="s">
        <v>89</v>
      </c>
      <c r="AK2818" s="90" t="s">
        <v>89</v>
      </c>
      <c r="AL2818" s="90" t="s">
        <v>89</v>
      </c>
      <c r="AM2818" s="90" t="s">
        <v>89</v>
      </c>
      <c r="AN2818" s="90" t="s">
        <v>89</v>
      </c>
      <c r="AO2818" s="90" t="s">
        <v>89</v>
      </c>
      <c r="AP2818" s="90" t="s">
        <v>89</v>
      </c>
      <c r="AQ2818" s="90" t="s">
        <v>90</v>
      </c>
      <c r="AR2818" s="90" t="s">
        <v>90</v>
      </c>
      <c r="AS2818" s="90" t="s">
        <v>91</v>
      </c>
      <c r="AT2818" s="90" t="s">
        <v>92</v>
      </c>
      <c r="AU2818" s="90" t="s">
        <v>92</v>
      </c>
      <c r="AV2818" s="90" t="s">
        <v>93</v>
      </c>
      <c r="AW2818" s="90" t="s">
        <v>25566</v>
      </c>
      <c r="AX2818" s="90" t="s">
        <v>25567</v>
      </c>
      <c r="AY2818" s="90" t="s">
        <v>25568</v>
      </c>
      <c r="AZ2818" s="90" t="s">
        <v>25567</v>
      </c>
      <c r="BA2818" s="90" t="s">
        <v>97</v>
      </c>
      <c r="BB2818" s="90" t="s">
        <v>25569</v>
      </c>
      <c r="BC2818" s="90" t="s">
        <v>99</v>
      </c>
      <c r="BD2818" s="90" t="s">
        <v>100</v>
      </c>
      <c r="BE2818" s="90" t="s">
        <v>61</v>
      </c>
      <c r="BF2818" s="90" t="s">
        <v>380</v>
      </c>
      <c r="BG2818" s="90" t="s">
        <v>101</v>
      </c>
    </row>
    <row r="2819" s="85" customFormat="1" ht="19" customHeight="1" spans="1:59">
      <c r="A2819" s="90" t="s">
        <v>419</v>
      </c>
      <c r="B2819" s="90" t="s">
        <v>420</v>
      </c>
      <c r="C2819" s="90" t="s">
        <v>3445</v>
      </c>
      <c r="D2819" s="90" t="s">
        <v>3446</v>
      </c>
      <c r="E2819" s="90" t="s">
        <v>3767</v>
      </c>
      <c r="F2819" s="90" t="s">
        <v>425</v>
      </c>
      <c r="G2819" s="90" t="s">
        <v>425</v>
      </c>
      <c r="H2819" s="90" t="s">
        <v>109</v>
      </c>
      <c r="I2819" s="90" t="s">
        <v>25570</v>
      </c>
      <c r="J2819" s="90" t="s">
        <v>25571</v>
      </c>
      <c r="K2819" s="90" t="s">
        <v>25572</v>
      </c>
      <c r="L2819" s="90" t="s">
        <v>73</v>
      </c>
      <c r="M2819" s="90" t="s">
        <v>25573</v>
      </c>
      <c r="N2819" s="90" t="s">
        <v>25574</v>
      </c>
      <c r="O2819" s="90" t="s">
        <v>2779</v>
      </c>
      <c r="P2819" s="90" t="s">
        <v>2780</v>
      </c>
      <c r="Q2819" s="90" t="s">
        <v>259</v>
      </c>
      <c r="R2819" s="90" t="s">
        <v>260</v>
      </c>
      <c r="S2819" s="90" t="s">
        <v>25575</v>
      </c>
      <c r="T2819" s="90" t="s">
        <v>380</v>
      </c>
      <c r="U2819" s="15">
        <v>0</v>
      </c>
      <c r="V2819" s="15">
        <v>45000</v>
      </c>
      <c r="W2819" s="15">
        <v>27000</v>
      </c>
      <c r="X2819" s="15">
        <v>13500</v>
      </c>
      <c r="Y2819" s="90" t="s">
        <v>82</v>
      </c>
      <c r="Z2819" s="90" t="s">
        <v>83</v>
      </c>
      <c r="AA2819" s="90" t="s">
        <v>84</v>
      </c>
      <c r="AB2819" s="90" t="s">
        <v>3776</v>
      </c>
      <c r="AC2819" s="90" t="s">
        <v>359</v>
      </c>
      <c r="AD2819" s="90" t="s">
        <v>87</v>
      </c>
      <c r="AE2819" s="90" t="s">
        <v>61</v>
      </c>
      <c r="AF2819" s="90" t="s">
        <v>3777</v>
      </c>
      <c r="AG2819" s="90" t="s">
        <v>89</v>
      </c>
      <c r="AH2819" s="90" t="s">
        <v>89</v>
      </c>
      <c r="AI2819" s="90" t="s">
        <v>89</v>
      </c>
      <c r="AJ2819" s="90" t="s">
        <v>89</v>
      </c>
      <c r="AK2819" s="90" t="s">
        <v>89</v>
      </c>
      <c r="AL2819" s="90" t="s">
        <v>89</v>
      </c>
      <c r="AM2819" s="90" t="s">
        <v>89</v>
      </c>
      <c r="AN2819" s="90" t="s">
        <v>89</v>
      </c>
      <c r="AO2819" s="90" t="s">
        <v>89</v>
      </c>
      <c r="AP2819" s="90" t="s">
        <v>89</v>
      </c>
      <c r="AQ2819" s="90" t="s">
        <v>90</v>
      </c>
      <c r="AR2819" s="90" t="s">
        <v>90</v>
      </c>
      <c r="AS2819" s="90" t="s">
        <v>91</v>
      </c>
      <c r="AT2819" s="90" t="s">
        <v>92</v>
      </c>
      <c r="AU2819" s="90" t="s">
        <v>92</v>
      </c>
      <c r="AV2819" s="90" t="s">
        <v>93</v>
      </c>
      <c r="AW2819" s="90" t="s">
        <v>3778</v>
      </c>
      <c r="AX2819" s="90" t="s">
        <v>25576</v>
      </c>
      <c r="AY2819" s="90" t="s">
        <v>3780</v>
      </c>
      <c r="AZ2819" s="90" t="s">
        <v>25576</v>
      </c>
      <c r="BA2819" s="90" t="s">
        <v>97</v>
      </c>
      <c r="BB2819" s="90" t="s">
        <v>25577</v>
      </c>
      <c r="BC2819" s="90" t="s">
        <v>99</v>
      </c>
      <c r="BD2819" s="90" t="s">
        <v>100</v>
      </c>
      <c r="BE2819" s="90" t="s">
        <v>61</v>
      </c>
      <c r="BF2819" s="90" t="s">
        <v>380</v>
      </c>
      <c r="BG2819" s="90" t="s">
        <v>101</v>
      </c>
    </row>
    <row r="2820" s="85" customFormat="1" ht="19" customHeight="1" spans="1:59">
      <c r="A2820" s="90" t="s">
        <v>1774</v>
      </c>
      <c r="B2820" s="90" t="s">
        <v>1775</v>
      </c>
      <c r="C2820" s="90" t="s">
        <v>9816</v>
      </c>
      <c r="D2820" s="90" t="s">
        <v>9817</v>
      </c>
      <c r="E2820" s="90" t="s">
        <v>25578</v>
      </c>
      <c r="F2820" s="90" t="s">
        <v>17324</v>
      </c>
      <c r="G2820" s="90" t="s">
        <v>17325</v>
      </c>
      <c r="H2820" s="90" t="s">
        <v>2216</v>
      </c>
      <c r="I2820" s="90" t="s">
        <v>25579</v>
      </c>
      <c r="J2820" s="90" t="s">
        <v>25580</v>
      </c>
      <c r="K2820" s="90" t="s">
        <v>25581</v>
      </c>
      <c r="L2820" s="90" t="s">
        <v>73</v>
      </c>
      <c r="M2820" s="90" t="s">
        <v>341</v>
      </c>
      <c r="N2820" s="90" t="s">
        <v>2206</v>
      </c>
      <c r="O2820" s="90" t="s">
        <v>1739</v>
      </c>
      <c r="P2820" s="90" t="s">
        <v>1740</v>
      </c>
      <c r="Q2820" s="90" t="s">
        <v>2223</v>
      </c>
      <c r="R2820" s="90" t="s">
        <v>2224</v>
      </c>
      <c r="S2820" s="90" t="s">
        <v>25582</v>
      </c>
      <c r="T2820" s="90" t="s">
        <v>380</v>
      </c>
      <c r="U2820" s="15">
        <v>0</v>
      </c>
      <c r="V2820" s="15">
        <v>11000</v>
      </c>
      <c r="W2820" s="15">
        <v>5000</v>
      </c>
      <c r="X2820" s="15">
        <v>2500</v>
      </c>
      <c r="Y2820" s="90" t="s">
        <v>82</v>
      </c>
      <c r="Z2820" s="90" t="s">
        <v>83</v>
      </c>
      <c r="AA2820" s="90" t="s">
        <v>84</v>
      </c>
      <c r="AB2820" s="90" t="s">
        <v>25583</v>
      </c>
      <c r="AC2820" s="90" t="s">
        <v>121</v>
      </c>
      <c r="AD2820" s="90" t="s">
        <v>87</v>
      </c>
      <c r="AE2820" s="90" t="s">
        <v>61</v>
      </c>
      <c r="AF2820" s="90" t="s">
        <v>61</v>
      </c>
      <c r="AG2820" s="90" t="s">
        <v>89</v>
      </c>
      <c r="AH2820" s="90" t="s">
        <v>88</v>
      </c>
      <c r="AI2820" s="90" t="s">
        <v>88</v>
      </c>
      <c r="AJ2820" s="90" t="s">
        <v>88</v>
      </c>
      <c r="AK2820" s="90" t="s">
        <v>88</v>
      </c>
      <c r="AL2820" s="90" t="s">
        <v>88</v>
      </c>
      <c r="AM2820" s="90" t="s">
        <v>88</v>
      </c>
      <c r="AN2820" s="90" t="s">
        <v>88</v>
      </c>
      <c r="AO2820" s="90" t="s">
        <v>88</v>
      </c>
      <c r="AP2820" s="90" t="s">
        <v>89</v>
      </c>
      <c r="AQ2820" s="90" t="s">
        <v>90</v>
      </c>
      <c r="AR2820" s="90" t="s">
        <v>90</v>
      </c>
      <c r="AS2820" s="90" t="s">
        <v>91</v>
      </c>
      <c r="AT2820" s="90" t="s">
        <v>92</v>
      </c>
      <c r="AU2820" s="90" t="s">
        <v>92</v>
      </c>
      <c r="AV2820" s="90" t="s">
        <v>93</v>
      </c>
      <c r="AW2820" s="90" t="s">
        <v>25584</v>
      </c>
      <c r="AX2820" s="90" t="s">
        <v>25585</v>
      </c>
      <c r="AY2820" s="90" t="s">
        <v>25586</v>
      </c>
      <c r="AZ2820" s="90" t="s">
        <v>25585</v>
      </c>
      <c r="BA2820" s="90" t="s">
        <v>97</v>
      </c>
      <c r="BB2820" s="90" t="s">
        <v>25587</v>
      </c>
      <c r="BC2820" s="90" t="s">
        <v>99</v>
      </c>
      <c r="BD2820" s="90" t="s">
        <v>100</v>
      </c>
      <c r="BE2820" s="90" t="s">
        <v>61</v>
      </c>
      <c r="BF2820" s="90" t="s">
        <v>380</v>
      </c>
      <c r="BG2820" s="90" t="s">
        <v>101</v>
      </c>
    </row>
    <row r="2821" s="85" customFormat="1" ht="19" customHeight="1" spans="1:59">
      <c r="A2821" s="90" t="s">
        <v>1774</v>
      </c>
      <c r="B2821" s="90" t="s">
        <v>1775</v>
      </c>
      <c r="C2821" s="90" t="s">
        <v>3077</v>
      </c>
      <c r="D2821" s="90" t="s">
        <v>3078</v>
      </c>
      <c r="E2821" s="90" t="s">
        <v>23096</v>
      </c>
      <c r="F2821" s="90" t="s">
        <v>4748</v>
      </c>
      <c r="G2821" s="90" t="s">
        <v>4748</v>
      </c>
      <c r="H2821" s="90" t="s">
        <v>369</v>
      </c>
      <c r="I2821" s="90" t="s">
        <v>25588</v>
      </c>
      <c r="J2821" s="90" t="s">
        <v>25589</v>
      </c>
      <c r="K2821" s="90" t="s">
        <v>25590</v>
      </c>
      <c r="L2821" s="90" t="s">
        <v>73</v>
      </c>
      <c r="M2821" s="90" t="s">
        <v>526</v>
      </c>
      <c r="N2821" s="90" t="s">
        <v>2029</v>
      </c>
      <c r="O2821" s="90" t="s">
        <v>1753</v>
      </c>
      <c r="P2821" s="90" t="s">
        <v>1754</v>
      </c>
      <c r="Q2821" s="90" t="s">
        <v>377</v>
      </c>
      <c r="R2821" s="90" t="s">
        <v>378</v>
      </c>
      <c r="S2821" s="90" t="s">
        <v>25591</v>
      </c>
      <c r="T2821" s="90" t="s">
        <v>380</v>
      </c>
      <c r="U2821" s="15">
        <v>0</v>
      </c>
      <c r="V2821" s="15">
        <v>12000</v>
      </c>
      <c r="W2821" s="15">
        <v>9000</v>
      </c>
      <c r="X2821" s="15">
        <v>4000</v>
      </c>
      <c r="Y2821" s="90" t="s">
        <v>82</v>
      </c>
      <c r="Z2821" s="90" t="s">
        <v>83</v>
      </c>
      <c r="AA2821" s="90" t="s">
        <v>84</v>
      </c>
      <c r="AB2821" s="90" t="s">
        <v>23101</v>
      </c>
      <c r="AC2821" s="90" t="s">
        <v>359</v>
      </c>
      <c r="AD2821" s="90" t="s">
        <v>87</v>
      </c>
      <c r="AE2821" s="90" t="s">
        <v>61</v>
      </c>
      <c r="AF2821" s="90" t="s">
        <v>61</v>
      </c>
      <c r="AG2821" s="90" t="s">
        <v>89</v>
      </c>
      <c r="AH2821" s="90" t="s">
        <v>89</v>
      </c>
      <c r="AI2821" s="90" t="s">
        <v>89</v>
      </c>
      <c r="AJ2821" s="90" t="s">
        <v>89</v>
      </c>
      <c r="AK2821" s="90" t="s">
        <v>89</v>
      </c>
      <c r="AL2821" s="90" t="s">
        <v>89</v>
      </c>
      <c r="AM2821" s="90" t="s">
        <v>89</v>
      </c>
      <c r="AN2821" s="90" t="s">
        <v>89</v>
      </c>
      <c r="AO2821" s="90" t="s">
        <v>89</v>
      </c>
      <c r="AP2821" s="90" t="s">
        <v>89</v>
      </c>
      <c r="AQ2821" s="90" t="s">
        <v>90</v>
      </c>
      <c r="AR2821" s="90" t="s">
        <v>90</v>
      </c>
      <c r="AS2821" s="90" t="s">
        <v>91</v>
      </c>
      <c r="AT2821" s="90" t="s">
        <v>92</v>
      </c>
      <c r="AU2821" s="90" t="s">
        <v>92</v>
      </c>
      <c r="AV2821" s="90" t="s">
        <v>93</v>
      </c>
      <c r="AW2821" s="90" t="s">
        <v>23102</v>
      </c>
      <c r="AX2821" s="90" t="s">
        <v>25592</v>
      </c>
      <c r="AY2821" s="90" t="s">
        <v>23104</v>
      </c>
      <c r="AZ2821" s="90" t="s">
        <v>25592</v>
      </c>
      <c r="BA2821" s="90" t="s">
        <v>97</v>
      </c>
      <c r="BB2821" s="90" t="s">
        <v>25593</v>
      </c>
      <c r="BC2821" s="90" t="s">
        <v>99</v>
      </c>
      <c r="BD2821" s="90" t="s">
        <v>100</v>
      </c>
      <c r="BE2821" s="90" t="s">
        <v>61</v>
      </c>
      <c r="BF2821" s="90" t="s">
        <v>380</v>
      </c>
      <c r="BG2821" s="90" t="s">
        <v>101</v>
      </c>
    </row>
    <row r="2822" s="85" customFormat="1" ht="19" customHeight="1" spans="1:59">
      <c r="A2822" s="90" t="s">
        <v>267</v>
      </c>
      <c r="B2822" s="90" t="s">
        <v>268</v>
      </c>
      <c r="C2822" s="90" t="s">
        <v>269</v>
      </c>
      <c r="D2822" s="90" t="s">
        <v>270</v>
      </c>
      <c r="E2822" s="90" t="s">
        <v>19680</v>
      </c>
      <c r="F2822" s="90" t="s">
        <v>2775</v>
      </c>
      <c r="G2822" s="90" t="s">
        <v>2775</v>
      </c>
      <c r="H2822" s="90" t="s">
        <v>232</v>
      </c>
      <c r="I2822" s="90" t="s">
        <v>25594</v>
      </c>
      <c r="J2822" s="90" t="s">
        <v>25595</v>
      </c>
      <c r="K2822" s="90" t="s">
        <v>25596</v>
      </c>
      <c r="L2822" s="90" t="s">
        <v>73</v>
      </c>
      <c r="M2822" s="90" t="s">
        <v>162</v>
      </c>
      <c r="N2822" s="90" t="s">
        <v>478</v>
      </c>
      <c r="O2822" s="90" t="s">
        <v>2779</v>
      </c>
      <c r="P2822" s="90" t="s">
        <v>2780</v>
      </c>
      <c r="Q2822" s="90" t="s">
        <v>12413</v>
      </c>
      <c r="R2822" s="90" t="s">
        <v>12414</v>
      </c>
      <c r="S2822" s="90" t="s">
        <v>25597</v>
      </c>
      <c r="T2822" s="90" t="s">
        <v>119</v>
      </c>
      <c r="U2822" s="15">
        <v>0</v>
      </c>
      <c r="V2822" s="15">
        <v>23516</v>
      </c>
      <c r="W2822" s="15">
        <v>16000</v>
      </c>
      <c r="X2822" s="15">
        <v>16000</v>
      </c>
      <c r="Y2822" s="90" t="s">
        <v>143</v>
      </c>
      <c r="Z2822" s="90" t="s">
        <v>83</v>
      </c>
      <c r="AA2822" s="90" t="s">
        <v>84</v>
      </c>
      <c r="AB2822" s="90" t="s">
        <v>19685</v>
      </c>
      <c r="AC2822" s="90" t="s">
        <v>121</v>
      </c>
      <c r="AD2822" s="90" t="s">
        <v>87</v>
      </c>
      <c r="AE2822" s="90" t="s">
        <v>61</v>
      </c>
      <c r="AF2822" s="90" t="s">
        <v>61</v>
      </c>
      <c r="AG2822" s="90" t="s">
        <v>89</v>
      </c>
      <c r="AH2822" s="90" t="s">
        <v>89</v>
      </c>
      <c r="AI2822" s="90" t="s">
        <v>89</v>
      </c>
      <c r="AJ2822" s="90" t="s">
        <v>89</v>
      </c>
      <c r="AK2822" s="90" t="s">
        <v>89</v>
      </c>
      <c r="AL2822" s="90" t="s">
        <v>89</v>
      </c>
      <c r="AM2822" s="90" t="s">
        <v>89</v>
      </c>
      <c r="AN2822" s="90" t="s">
        <v>89</v>
      </c>
      <c r="AO2822" s="90" t="s">
        <v>89</v>
      </c>
      <c r="AP2822" s="90" t="s">
        <v>89</v>
      </c>
      <c r="AQ2822" s="90" t="s">
        <v>90</v>
      </c>
      <c r="AR2822" s="90" t="s">
        <v>90</v>
      </c>
      <c r="AS2822" s="90" t="s">
        <v>91</v>
      </c>
      <c r="AT2822" s="90" t="s">
        <v>92</v>
      </c>
      <c r="AU2822" s="90" t="s">
        <v>92</v>
      </c>
      <c r="AV2822" s="90" t="s">
        <v>93</v>
      </c>
      <c r="AW2822" s="90" t="s">
        <v>19686</v>
      </c>
      <c r="AX2822" s="90" t="s">
        <v>25598</v>
      </c>
      <c r="AY2822" s="90" t="s">
        <v>19688</v>
      </c>
      <c r="AZ2822" s="90" t="s">
        <v>25598</v>
      </c>
      <c r="BA2822" s="90" t="s">
        <v>97</v>
      </c>
      <c r="BB2822" s="90" t="s">
        <v>25599</v>
      </c>
      <c r="BC2822" s="90" t="s">
        <v>99</v>
      </c>
      <c r="BD2822" s="90" t="s">
        <v>150</v>
      </c>
      <c r="BE2822" s="90" t="s">
        <v>61</v>
      </c>
      <c r="BF2822" s="90" t="s">
        <v>119</v>
      </c>
      <c r="BG2822" s="90" t="s">
        <v>101</v>
      </c>
    </row>
    <row r="2823" s="85" customFormat="1" ht="19" customHeight="1" spans="1:59">
      <c r="A2823" s="90" t="s">
        <v>1984</v>
      </c>
      <c r="B2823" s="90" t="s">
        <v>1985</v>
      </c>
      <c r="C2823" s="90" t="s">
        <v>1986</v>
      </c>
      <c r="D2823" s="90" t="s">
        <v>1987</v>
      </c>
      <c r="E2823" s="90" t="s">
        <v>25600</v>
      </c>
      <c r="F2823" s="90" t="s">
        <v>25601</v>
      </c>
      <c r="G2823" s="90" t="s">
        <v>23057</v>
      </c>
      <c r="H2823" s="90" t="s">
        <v>369</v>
      </c>
      <c r="I2823" s="90" t="s">
        <v>25602</v>
      </c>
      <c r="J2823" s="90" t="s">
        <v>25603</v>
      </c>
      <c r="K2823" s="90" t="s">
        <v>25604</v>
      </c>
      <c r="L2823" s="90" t="s">
        <v>73</v>
      </c>
      <c r="M2823" s="90" t="s">
        <v>162</v>
      </c>
      <c r="N2823" s="90" t="s">
        <v>163</v>
      </c>
      <c r="O2823" s="90" t="s">
        <v>1753</v>
      </c>
      <c r="P2823" s="90" t="s">
        <v>1754</v>
      </c>
      <c r="Q2823" s="90" t="s">
        <v>377</v>
      </c>
      <c r="R2823" s="90" t="s">
        <v>378</v>
      </c>
      <c r="S2823" s="90" t="s">
        <v>25605</v>
      </c>
      <c r="T2823" s="90" t="s">
        <v>380</v>
      </c>
      <c r="U2823" s="15">
        <v>0</v>
      </c>
      <c r="V2823" s="15">
        <v>4000</v>
      </c>
      <c r="W2823" s="15">
        <v>3200</v>
      </c>
      <c r="X2823" s="15">
        <v>3200</v>
      </c>
      <c r="Y2823" s="90" t="s">
        <v>82</v>
      </c>
      <c r="Z2823" s="90" t="s">
        <v>83</v>
      </c>
      <c r="AA2823" s="90" t="s">
        <v>84</v>
      </c>
      <c r="AB2823" s="90" t="s">
        <v>25606</v>
      </c>
      <c r="AC2823" s="90" t="s">
        <v>359</v>
      </c>
      <c r="AD2823" s="90" t="s">
        <v>87</v>
      </c>
      <c r="AE2823" s="90" t="s">
        <v>61</v>
      </c>
      <c r="AF2823" s="90" t="s">
        <v>61</v>
      </c>
      <c r="AG2823" s="90" t="s">
        <v>89</v>
      </c>
      <c r="AH2823" s="90" t="s">
        <v>89</v>
      </c>
      <c r="AI2823" s="90" t="s">
        <v>89</v>
      </c>
      <c r="AJ2823" s="90" t="s">
        <v>89</v>
      </c>
      <c r="AK2823" s="90" t="s">
        <v>89</v>
      </c>
      <c r="AL2823" s="90" t="s">
        <v>89</v>
      </c>
      <c r="AM2823" s="90" t="s">
        <v>89</v>
      </c>
      <c r="AN2823" s="90" t="s">
        <v>89</v>
      </c>
      <c r="AO2823" s="90" t="s">
        <v>89</v>
      </c>
      <c r="AP2823" s="90" t="s">
        <v>89</v>
      </c>
      <c r="AQ2823" s="90" t="s">
        <v>90</v>
      </c>
      <c r="AR2823" s="90" t="s">
        <v>90</v>
      </c>
      <c r="AS2823" s="90" t="s">
        <v>91</v>
      </c>
      <c r="AT2823" s="90" t="s">
        <v>92</v>
      </c>
      <c r="AU2823" s="90" t="s">
        <v>92</v>
      </c>
      <c r="AV2823" s="90" t="s">
        <v>93</v>
      </c>
      <c r="AW2823" s="90" t="s">
        <v>25607</v>
      </c>
      <c r="AX2823" s="90" t="s">
        <v>25608</v>
      </c>
      <c r="AY2823" s="90" t="s">
        <v>25609</v>
      </c>
      <c r="AZ2823" s="90" t="s">
        <v>25608</v>
      </c>
      <c r="BA2823" s="90" t="s">
        <v>97</v>
      </c>
      <c r="BB2823" s="90" t="s">
        <v>25610</v>
      </c>
      <c r="BC2823" s="90" t="s">
        <v>99</v>
      </c>
      <c r="BD2823" s="90" t="s">
        <v>100</v>
      </c>
      <c r="BE2823" s="90" t="s">
        <v>61</v>
      </c>
      <c r="BF2823" s="90" t="s">
        <v>380</v>
      </c>
      <c r="BG2823" s="90" t="s">
        <v>101</v>
      </c>
    </row>
    <row r="2824" s="85" customFormat="1" ht="19" customHeight="1" spans="1:59">
      <c r="A2824" s="90" t="s">
        <v>62</v>
      </c>
      <c r="B2824" s="90" t="s">
        <v>63</v>
      </c>
      <c r="C2824" s="90" t="s">
        <v>4536</v>
      </c>
      <c r="D2824" s="90" t="s">
        <v>4537</v>
      </c>
      <c r="E2824" s="90" t="s">
        <v>25611</v>
      </c>
      <c r="F2824" s="90" t="s">
        <v>25612</v>
      </c>
      <c r="G2824" s="90" t="s">
        <v>2160</v>
      </c>
      <c r="H2824" s="90" t="s">
        <v>369</v>
      </c>
      <c r="I2824" s="90" t="s">
        <v>25613</v>
      </c>
      <c r="J2824" s="90" t="s">
        <v>25614</v>
      </c>
      <c r="K2824" s="90" t="s">
        <v>25615</v>
      </c>
      <c r="L2824" s="90" t="s">
        <v>73</v>
      </c>
      <c r="M2824" s="90" t="s">
        <v>1303</v>
      </c>
      <c r="N2824" s="90" t="s">
        <v>356</v>
      </c>
      <c r="O2824" s="90" t="s">
        <v>375</v>
      </c>
      <c r="P2824" s="90" t="s">
        <v>376</v>
      </c>
      <c r="Q2824" s="90" t="s">
        <v>377</v>
      </c>
      <c r="R2824" s="90" t="s">
        <v>378</v>
      </c>
      <c r="S2824" s="90" t="s">
        <v>25616</v>
      </c>
      <c r="T2824" s="90" t="s">
        <v>119</v>
      </c>
      <c r="U2824" s="15">
        <v>0</v>
      </c>
      <c r="V2824" s="15">
        <v>34530</v>
      </c>
      <c r="W2824" s="15">
        <v>14000</v>
      </c>
      <c r="X2824" s="15">
        <v>5000</v>
      </c>
      <c r="Y2824" s="90" t="s">
        <v>143</v>
      </c>
      <c r="Z2824" s="90" t="s">
        <v>83</v>
      </c>
      <c r="AA2824" s="90" t="s">
        <v>84</v>
      </c>
      <c r="AB2824" s="90" t="s">
        <v>25617</v>
      </c>
      <c r="AC2824" s="90" t="s">
        <v>121</v>
      </c>
      <c r="AD2824" s="90" t="s">
        <v>87</v>
      </c>
      <c r="AE2824" s="90" t="s">
        <v>61</v>
      </c>
      <c r="AF2824" s="90" t="s">
        <v>61</v>
      </c>
      <c r="AG2824" s="90" t="s">
        <v>89</v>
      </c>
      <c r="AH2824" s="90" t="s">
        <v>89</v>
      </c>
      <c r="AI2824" s="90" t="s">
        <v>88</v>
      </c>
      <c r="AJ2824" s="90" t="s">
        <v>89</v>
      </c>
      <c r="AK2824" s="90" t="s">
        <v>89</v>
      </c>
      <c r="AL2824" s="90" t="s">
        <v>89</v>
      </c>
      <c r="AM2824" s="90" t="s">
        <v>88</v>
      </c>
      <c r="AN2824" s="90" t="s">
        <v>88</v>
      </c>
      <c r="AO2824" s="90" t="s">
        <v>88</v>
      </c>
      <c r="AP2824" s="90" t="s">
        <v>89</v>
      </c>
      <c r="AQ2824" s="90" t="s">
        <v>90</v>
      </c>
      <c r="AR2824" s="90" t="s">
        <v>90</v>
      </c>
      <c r="AS2824" s="90" t="s">
        <v>91</v>
      </c>
      <c r="AT2824" s="90" t="s">
        <v>92</v>
      </c>
      <c r="AU2824" s="90" t="s">
        <v>92</v>
      </c>
      <c r="AV2824" s="90" t="s">
        <v>93</v>
      </c>
      <c r="AW2824" s="90" t="s">
        <v>25618</v>
      </c>
      <c r="AX2824" s="90" t="s">
        <v>25619</v>
      </c>
      <c r="AY2824" s="90" t="s">
        <v>12269</v>
      </c>
      <c r="AZ2824" s="90" t="s">
        <v>25619</v>
      </c>
      <c r="BA2824" s="90" t="s">
        <v>97</v>
      </c>
      <c r="BB2824" s="90" t="s">
        <v>25620</v>
      </c>
      <c r="BC2824" s="90" t="s">
        <v>99</v>
      </c>
      <c r="BD2824" s="90" t="s">
        <v>150</v>
      </c>
      <c r="BE2824" s="90" t="s">
        <v>61</v>
      </c>
      <c r="BF2824" s="90" t="s">
        <v>119</v>
      </c>
      <c r="BG2824" s="90" t="s">
        <v>101</v>
      </c>
    </row>
    <row r="2825" s="85" customFormat="1" ht="19" customHeight="1" spans="1:59">
      <c r="A2825" s="90" t="s">
        <v>267</v>
      </c>
      <c r="B2825" s="90" t="s">
        <v>268</v>
      </c>
      <c r="C2825" s="90" t="s">
        <v>2820</v>
      </c>
      <c r="D2825" s="90" t="s">
        <v>2821</v>
      </c>
      <c r="E2825" s="90" t="s">
        <v>25621</v>
      </c>
      <c r="F2825" s="90" t="s">
        <v>25622</v>
      </c>
      <c r="G2825" s="90" t="s">
        <v>2775</v>
      </c>
      <c r="H2825" s="90" t="s">
        <v>109</v>
      </c>
      <c r="I2825" s="90" t="s">
        <v>25623</v>
      </c>
      <c r="J2825" s="90" t="s">
        <v>25624</v>
      </c>
      <c r="K2825" s="90" t="s">
        <v>25625</v>
      </c>
      <c r="L2825" s="90" t="s">
        <v>73</v>
      </c>
      <c r="M2825" s="90" t="s">
        <v>526</v>
      </c>
      <c r="N2825" s="90" t="s">
        <v>4303</v>
      </c>
      <c r="O2825" s="90" t="s">
        <v>1537</v>
      </c>
      <c r="P2825" s="90" t="s">
        <v>1538</v>
      </c>
      <c r="Q2825" s="90" t="s">
        <v>1940</v>
      </c>
      <c r="R2825" s="90" t="s">
        <v>1941</v>
      </c>
      <c r="S2825" s="90" t="s">
        <v>25626</v>
      </c>
      <c r="T2825" s="90" t="s">
        <v>380</v>
      </c>
      <c r="U2825" s="15">
        <v>0</v>
      </c>
      <c r="V2825" s="15">
        <v>37996</v>
      </c>
      <c r="W2825" s="15">
        <v>25000</v>
      </c>
      <c r="X2825" s="15">
        <v>5000</v>
      </c>
      <c r="Y2825" s="90" t="s">
        <v>82</v>
      </c>
      <c r="Z2825" s="90" t="s">
        <v>83</v>
      </c>
      <c r="AA2825" s="90" t="s">
        <v>84</v>
      </c>
      <c r="AB2825" s="90" t="s">
        <v>25627</v>
      </c>
      <c r="AC2825" s="90" t="s">
        <v>191</v>
      </c>
      <c r="AD2825" s="90" t="s">
        <v>87</v>
      </c>
      <c r="AE2825" s="90" t="s">
        <v>61</v>
      </c>
      <c r="AF2825" s="90" t="s">
        <v>61</v>
      </c>
      <c r="AG2825" s="90" t="s">
        <v>89</v>
      </c>
      <c r="AH2825" s="90" t="s">
        <v>88</v>
      </c>
      <c r="AI2825" s="90" t="s">
        <v>88</v>
      </c>
      <c r="AJ2825" s="90" t="s">
        <v>88</v>
      </c>
      <c r="AK2825" s="90" t="s">
        <v>88</v>
      </c>
      <c r="AL2825" s="90" t="s">
        <v>88</v>
      </c>
      <c r="AM2825" s="90" t="s">
        <v>88</v>
      </c>
      <c r="AN2825" s="90" t="s">
        <v>88</v>
      </c>
      <c r="AO2825" s="90" t="s">
        <v>88</v>
      </c>
      <c r="AP2825" s="90" t="s">
        <v>89</v>
      </c>
      <c r="AQ2825" s="90" t="s">
        <v>90</v>
      </c>
      <c r="AR2825" s="90" t="s">
        <v>90</v>
      </c>
      <c r="AS2825" s="90" t="s">
        <v>91</v>
      </c>
      <c r="AT2825" s="90" t="s">
        <v>92</v>
      </c>
      <c r="AU2825" s="90" t="s">
        <v>92</v>
      </c>
      <c r="AV2825" s="90" t="s">
        <v>93</v>
      </c>
      <c r="AW2825" s="90" t="s">
        <v>25628</v>
      </c>
      <c r="AX2825" s="90" t="s">
        <v>25629</v>
      </c>
      <c r="AY2825" s="90" t="s">
        <v>25630</v>
      </c>
      <c r="AZ2825" s="90" t="s">
        <v>25629</v>
      </c>
      <c r="BA2825" s="90" t="s">
        <v>97</v>
      </c>
      <c r="BB2825" s="90" t="s">
        <v>25631</v>
      </c>
      <c r="BC2825" s="90" t="s">
        <v>99</v>
      </c>
      <c r="BD2825" s="90" t="s">
        <v>100</v>
      </c>
      <c r="BE2825" s="90" t="s">
        <v>61</v>
      </c>
      <c r="BF2825" s="90" t="s">
        <v>380</v>
      </c>
      <c r="BG2825" s="90" t="s">
        <v>101</v>
      </c>
    </row>
    <row r="2826" s="85" customFormat="1" ht="19" customHeight="1" spans="1:59">
      <c r="A2826" s="90" t="s">
        <v>267</v>
      </c>
      <c r="B2826" s="90" t="s">
        <v>268</v>
      </c>
      <c r="C2826" s="90" t="s">
        <v>3519</v>
      </c>
      <c r="D2826" s="90" t="s">
        <v>3520</v>
      </c>
      <c r="E2826" s="90" t="s">
        <v>20347</v>
      </c>
      <c r="F2826" s="90" t="s">
        <v>20348</v>
      </c>
      <c r="G2826" s="90" t="s">
        <v>272</v>
      </c>
      <c r="H2826" s="90" t="s">
        <v>69</v>
      </c>
      <c r="I2826" s="90" t="s">
        <v>25632</v>
      </c>
      <c r="J2826" s="90" t="s">
        <v>25633</v>
      </c>
      <c r="K2826" s="90" t="s">
        <v>25634</v>
      </c>
      <c r="L2826" s="90" t="s">
        <v>73</v>
      </c>
      <c r="M2826" s="90" t="s">
        <v>162</v>
      </c>
      <c r="N2826" s="90" t="s">
        <v>5644</v>
      </c>
      <c r="O2826" s="90" t="s">
        <v>76</v>
      </c>
      <c r="P2826" s="90" t="s">
        <v>77</v>
      </c>
      <c r="Q2826" s="90" t="s">
        <v>277</v>
      </c>
      <c r="R2826" s="90" t="s">
        <v>278</v>
      </c>
      <c r="S2826" s="90" t="s">
        <v>25635</v>
      </c>
      <c r="T2826" s="90" t="s">
        <v>81</v>
      </c>
      <c r="U2826" s="15">
        <v>0</v>
      </c>
      <c r="V2826" s="15">
        <v>6401.67</v>
      </c>
      <c r="W2826" s="15">
        <v>6270</v>
      </c>
      <c r="X2826" s="15">
        <v>6270</v>
      </c>
      <c r="Y2826" s="90" t="s">
        <v>82</v>
      </c>
      <c r="Z2826" s="90" t="s">
        <v>83</v>
      </c>
      <c r="AA2826" s="90" t="s">
        <v>84</v>
      </c>
      <c r="AB2826" s="90" t="s">
        <v>20354</v>
      </c>
      <c r="AC2826" s="90" t="s">
        <v>359</v>
      </c>
      <c r="AD2826" s="90" t="s">
        <v>87</v>
      </c>
      <c r="AE2826" s="90" t="s">
        <v>61</v>
      </c>
      <c r="AF2826" s="90" t="s">
        <v>61</v>
      </c>
      <c r="AG2826" s="90" t="s">
        <v>89</v>
      </c>
      <c r="AH2826" s="90" t="s">
        <v>89</v>
      </c>
      <c r="AI2826" s="90" t="s">
        <v>88</v>
      </c>
      <c r="AJ2826" s="90" t="s">
        <v>88</v>
      </c>
      <c r="AK2826" s="90" t="s">
        <v>89</v>
      </c>
      <c r="AL2826" s="90" t="s">
        <v>89</v>
      </c>
      <c r="AM2826" s="90" t="s">
        <v>89</v>
      </c>
      <c r="AN2826" s="90" t="s">
        <v>88</v>
      </c>
      <c r="AO2826" s="90" t="s">
        <v>88</v>
      </c>
      <c r="AP2826" s="90" t="s">
        <v>88</v>
      </c>
      <c r="AQ2826" s="90" t="s">
        <v>90</v>
      </c>
      <c r="AR2826" s="90" t="s">
        <v>90</v>
      </c>
      <c r="AS2826" s="90" t="s">
        <v>91</v>
      </c>
      <c r="AT2826" s="90" t="s">
        <v>92</v>
      </c>
      <c r="AU2826" s="90" t="s">
        <v>92</v>
      </c>
      <c r="AV2826" s="90" t="s">
        <v>93</v>
      </c>
      <c r="AW2826" s="90" t="s">
        <v>20355</v>
      </c>
      <c r="AX2826" s="90" t="s">
        <v>25636</v>
      </c>
      <c r="AY2826" s="90" t="s">
        <v>20357</v>
      </c>
      <c r="AZ2826" s="90" t="s">
        <v>25636</v>
      </c>
      <c r="BA2826" s="90" t="s">
        <v>97</v>
      </c>
      <c r="BB2826" s="90" t="s">
        <v>25637</v>
      </c>
      <c r="BC2826" s="90" t="s">
        <v>99</v>
      </c>
      <c r="BD2826" s="90" t="s">
        <v>100</v>
      </c>
      <c r="BE2826" s="90" t="s">
        <v>61</v>
      </c>
      <c r="BF2826" s="90" t="s">
        <v>81</v>
      </c>
      <c r="BG2826" s="90" t="s">
        <v>101</v>
      </c>
    </row>
    <row r="2827" s="85" customFormat="1" ht="19" customHeight="1" spans="1:59">
      <c r="A2827" s="90" t="s">
        <v>174</v>
      </c>
      <c r="B2827" s="90" t="s">
        <v>175</v>
      </c>
      <c r="C2827" s="90" t="s">
        <v>176</v>
      </c>
      <c r="D2827" s="90" t="s">
        <v>177</v>
      </c>
      <c r="E2827" s="90" t="s">
        <v>23543</v>
      </c>
      <c r="F2827" s="90" t="s">
        <v>23544</v>
      </c>
      <c r="G2827" s="90" t="s">
        <v>1501</v>
      </c>
      <c r="H2827" s="90" t="s">
        <v>69</v>
      </c>
      <c r="I2827" s="90" t="s">
        <v>25638</v>
      </c>
      <c r="J2827" s="90" t="s">
        <v>25639</v>
      </c>
      <c r="K2827" s="90" t="s">
        <v>25640</v>
      </c>
      <c r="L2827" s="90" t="s">
        <v>73</v>
      </c>
      <c r="M2827" s="90" t="s">
        <v>184</v>
      </c>
      <c r="N2827" s="90" t="s">
        <v>326</v>
      </c>
      <c r="O2827" s="90" t="s">
        <v>76</v>
      </c>
      <c r="P2827" s="90" t="s">
        <v>77</v>
      </c>
      <c r="Q2827" s="90" t="s">
        <v>277</v>
      </c>
      <c r="R2827" s="90" t="s">
        <v>278</v>
      </c>
      <c r="S2827" s="90" t="s">
        <v>25641</v>
      </c>
      <c r="T2827" s="90" t="s">
        <v>328</v>
      </c>
      <c r="U2827" s="15">
        <v>0</v>
      </c>
      <c r="V2827" s="15">
        <v>4191.12</v>
      </c>
      <c r="W2827" s="15">
        <v>3600</v>
      </c>
      <c r="X2827" s="15">
        <v>3600</v>
      </c>
      <c r="Y2827" s="90" t="s">
        <v>82</v>
      </c>
      <c r="Z2827" s="90" t="s">
        <v>83</v>
      </c>
      <c r="AA2827" s="90" t="s">
        <v>84</v>
      </c>
      <c r="AB2827" s="90" t="s">
        <v>23549</v>
      </c>
      <c r="AC2827" s="90" t="s">
        <v>121</v>
      </c>
      <c r="AD2827" s="90" t="s">
        <v>87</v>
      </c>
      <c r="AE2827" s="90" t="s">
        <v>61</v>
      </c>
      <c r="AF2827" s="90" t="s">
        <v>61</v>
      </c>
      <c r="AG2827" s="90" t="s">
        <v>89</v>
      </c>
      <c r="AH2827" s="90" t="s">
        <v>88</v>
      </c>
      <c r="AI2827" s="90" t="s">
        <v>88</v>
      </c>
      <c r="AJ2827" s="90" t="s">
        <v>88</v>
      </c>
      <c r="AK2827" s="90" t="s">
        <v>89</v>
      </c>
      <c r="AL2827" s="90" t="s">
        <v>88</v>
      </c>
      <c r="AM2827" s="90" t="s">
        <v>88</v>
      </c>
      <c r="AN2827" s="90" t="s">
        <v>88</v>
      </c>
      <c r="AO2827" s="90" t="s">
        <v>88</v>
      </c>
      <c r="AP2827" s="90" t="s">
        <v>88</v>
      </c>
      <c r="AQ2827" s="90" t="s">
        <v>90</v>
      </c>
      <c r="AR2827" s="90" t="s">
        <v>90</v>
      </c>
      <c r="AS2827" s="90" t="s">
        <v>91</v>
      </c>
      <c r="AT2827" s="90" t="s">
        <v>92</v>
      </c>
      <c r="AU2827" s="90" t="s">
        <v>92</v>
      </c>
      <c r="AV2827" s="90" t="s">
        <v>93</v>
      </c>
      <c r="AW2827" s="90" t="s">
        <v>23550</v>
      </c>
      <c r="AX2827" s="90" t="s">
        <v>25642</v>
      </c>
      <c r="AY2827" s="90" t="s">
        <v>23552</v>
      </c>
      <c r="AZ2827" s="90" t="s">
        <v>25642</v>
      </c>
      <c r="BA2827" s="90" t="s">
        <v>97</v>
      </c>
      <c r="BB2827" s="90" t="s">
        <v>25643</v>
      </c>
      <c r="BC2827" s="90" t="s">
        <v>99</v>
      </c>
      <c r="BD2827" s="90" t="s">
        <v>100</v>
      </c>
      <c r="BE2827" s="90" t="s">
        <v>61</v>
      </c>
      <c r="BF2827" s="90" t="s">
        <v>328</v>
      </c>
      <c r="BG2827" s="90" t="s">
        <v>101</v>
      </c>
    </row>
    <row r="2828" s="85" customFormat="1" ht="19" customHeight="1" spans="1:59">
      <c r="A2828" s="90" t="s">
        <v>694</v>
      </c>
      <c r="B2828" s="90" t="s">
        <v>695</v>
      </c>
      <c r="C2828" s="90" t="s">
        <v>1185</v>
      </c>
      <c r="D2828" s="90" t="s">
        <v>1186</v>
      </c>
      <c r="E2828" s="90" t="s">
        <v>10408</v>
      </c>
      <c r="F2828" s="90" t="s">
        <v>25644</v>
      </c>
      <c r="G2828" s="90" t="s">
        <v>14827</v>
      </c>
      <c r="H2828" s="90" t="s">
        <v>5013</v>
      </c>
      <c r="I2828" s="90" t="s">
        <v>25645</v>
      </c>
      <c r="J2828" s="90" t="s">
        <v>25646</v>
      </c>
      <c r="K2828" s="90" t="s">
        <v>25647</v>
      </c>
      <c r="L2828" s="90" t="s">
        <v>73</v>
      </c>
      <c r="M2828" s="90" t="s">
        <v>11823</v>
      </c>
      <c r="N2828" s="90" t="s">
        <v>527</v>
      </c>
      <c r="O2828" s="90" t="s">
        <v>21599</v>
      </c>
      <c r="P2828" s="90" t="s">
        <v>21600</v>
      </c>
      <c r="Q2828" s="90" t="s">
        <v>5017</v>
      </c>
      <c r="R2828" s="90" t="s">
        <v>5018</v>
      </c>
      <c r="S2828" s="90" t="s">
        <v>25648</v>
      </c>
      <c r="T2828" s="90" t="s">
        <v>380</v>
      </c>
      <c r="U2828" s="15">
        <v>0</v>
      </c>
      <c r="V2828" s="15">
        <v>50000</v>
      </c>
      <c r="W2828" s="15">
        <v>40000</v>
      </c>
      <c r="X2828" s="15">
        <v>15000</v>
      </c>
      <c r="Y2828" s="90" t="s">
        <v>82</v>
      </c>
      <c r="Z2828" s="90" t="s">
        <v>83</v>
      </c>
      <c r="AA2828" s="90" t="s">
        <v>84</v>
      </c>
      <c r="AB2828" s="90" t="s">
        <v>10416</v>
      </c>
      <c r="AC2828" s="90" t="s">
        <v>359</v>
      </c>
      <c r="AD2828" s="90" t="s">
        <v>87</v>
      </c>
      <c r="AE2828" s="90" t="s">
        <v>61</v>
      </c>
      <c r="AF2828" s="90" t="s">
        <v>61</v>
      </c>
      <c r="AG2828" s="90" t="s">
        <v>89</v>
      </c>
      <c r="AH2828" s="90" t="s">
        <v>89</v>
      </c>
      <c r="AI2828" s="90" t="s">
        <v>89</v>
      </c>
      <c r="AJ2828" s="90" t="s">
        <v>88</v>
      </c>
      <c r="AK2828" s="90" t="s">
        <v>89</v>
      </c>
      <c r="AL2828" s="90" t="s">
        <v>89</v>
      </c>
      <c r="AM2828" s="90" t="s">
        <v>89</v>
      </c>
      <c r="AN2828" s="90" t="s">
        <v>88</v>
      </c>
      <c r="AO2828" s="90" t="s">
        <v>88</v>
      </c>
      <c r="AP2828" s="90" t="s">
        <v>89</v>
      </c>
      <c r="AQ2828" s="90" t="s">
        <v>90</v>
      </c>
      <c r="AR2828" s="90" t="s">
        <v>90</v>
      </c>
      <c r="AS2828" s="90" t="s">
        <v>91</v>
      </c>
      <c r="AT2828" s="90" t="s">
        <v>92</v>
      </c>
      <c r="AU2828" s="90" t="s">
        <v>92</v>
      </c>
      <c r="AV2828" s="90" t="s">
        <v>93</v>
      </c>
      <c r="AW2828" s="90" t="s">
        <v>10417</v>
      </c>
      <c r="AX2828" s="90" t="s">
        <v>25649</v>
      </c>
      <c r="AY2828" s="90" t="s">
        <v>10419</v>
      </c>
      <c r="AZ2828" s="90" t="s">
        <v>25649</v>
      </c>
      <c r="BA2828" s="90" t="s">
        <v>97</v>
      </c>
      <c r="BB2828" s="90" t="s">
        <v>25650</v>
      </c>
      <c r="BC2828" s="90" t="s">
        <v>99</v>
      </c>
      <c r="BD2828" s="90" t="s">
        <v>100</v>
      </c>
      <c r="BE2828" s="90" t="s">
        <v>61</v>
      </c>
      <c r="BF2828" s="90" t="s">
        <v>380</v>
      </c>
      <c r="BG2828" s="90" t="s">
        <v>101</v>
      </c>
    </row>
    <row r="2829" s="85" customFormat="1" ht="19" customHeight="1" spans="1:59">
      <c r="A2829" s="90" t="s">
        <v>458</v>
      </c>
      <c r="B2829" s="90" t="s">
        <v>459</v>
      </c>
      <c r="C2829" s="90" t="s">
        <v>2457</v>
      </c>
      <c r="D2829" s="90" t="s">
        <v>2458</v>
      </c>
      <c r="E2829" s="90" t="s">
        <v>4621</v>
      </c>
      <c r="F2829" s="90" t="s">
        <v>4622</v>
      </c>
      <c r="G2829" s="90" t="s">
        <v>4372</v>
      </c>
      <c r="H2829" s="90" t="s">
        <v>369</v>
      </c>
      <c r="I2829" s="90" t="s">
        <v>25651</v>
      </c>
      <c r="J2829" s="90" t="s">
        <v>25652</v>
      </c>
      <c r="K2829" s="90" t="s">
        <v>25653</v>
      </c>
      <c r="L2829" s="90" t="s">
        <v>73</v>
      </c>
      <c r="M2829" s="90" t="s">
        <v>20915</v>
      </c>
      <c r="N2829" s="90" t="s">
        <v>3211</v>
      </c>
      <c r="O2829" s="90" t="s">
        <v>375</v>
      </c>
      <c r="P2829" s="90" t="s">
        <v>376</v>
      </c>
      <c r="Q2829" s="90" t="s">
        <v>377</v>
      </c>
      <c r="R2829" s="90" t="s">
        <v>378</v>
      </c>
      <c r="S2829" s="90" t="s">
        <v>25654</v>
      </c>
      <c r="T2829" s="90" t="s">
        <v>119</v>
      </c>
      <c r="U2829" s="15">
        <v>0</v>
      </c>
      <c r="V2829" s="15">
        <v>32100</v>
      </c>
      <c r="W2829" s="15">
        <v>25000</v>
      </c>
      <c r="X2829" s="15">
        <v>5000</v>
      </c>
      <c r="Y2829" s="90" t="s">
        <v>143</v>
      </c>
      <c r="Z2829" s="90" t="s">
        <v>83</v>
      </c>
      <c r="AA2829" s="90" t="s">
        <v>84</v>
      </c>
      <c r="AB2829" s="90" t="s">
        <v>4622</v>
      </c>
      <c r="AC2829" s="90" t="s">
        <v>145</v>
      </c>
      <c r="AD2829" s="90" t="s">
        <v>87</v>
      </c>
      <c r="AE2829" s="90" t="s">
        <v>61</v>
      </c>
      <c r="AF2829" s="90" t="s">
        <v>61</v>
      </c>
      <c r="AG2829" s="90" t="s">
        <v>89</v>
      </c>
      <c r="AH2829" s="90" t="s">
        <v>89</v>
      </c>
      <c r="AI2829" s="90" t="s">
        <v>89</v>
      </c>
      <c r="AJ2829" s="90" t="s">
        <v>89</v>
      </c>
      <c r="AK2829" s="90" t="s">
        <v>89</v>
      </c>
      <c r="AL2829" s="90" t="s">
        <v>89</v>
      </c>
      <c r="AM2829" s="90" t="s">
        <v>89</v>
      </c>
      <c r="AN2829" s="90" t="s">
        <v>89</v>
      </c>
      <c r="AO2829" s="90" t="s">
        <v>89</v>
      </c>
      <c r="AP2829" s="90" t="s">
        <v>89</v>
      </c>
      <c r="AQ2829" s="90" t="s">
        <v>90</v>
      </c>
      <c r="AR2829" s="90" t="s">
        <v>90</v>
      </c>
      <c r="AS2829" s="90" t="s">
        <v>91</v>
      </c>
      <c r="AT2829" s="90" t="s">
        <v>92</v>
      </c>
      <c r="AU2829" s="90" t="s">
        <v>92</v>
      </c>
      <c r="AV2829" s="90" t="s">
        <v>93</v>
      </c>
      <c r="AW2829" s="90" t="s">
        <v>4628</v>
      </c>
      <c r="AX2829" s="90" t="s">
        <v>25655</v>
      </c>
      <c r="AY2829" s="90" t="s">
        <v>2317</v>
      </c>
      <c r="AZ2829" s="90" t="s">
        <v>25655</v>
      </c>
      <c r="BA2829" s="90" t="s">
        <v>97</v>
      </c>
      <c r="BB2829" s="90" t="s">
        <v>25656</v>
      </c>
      <c r="BC2829" s="90" t="s">
        <v>99</v>
      </c>
      <c r="BD2829" s="90" t="s">
        <v>150</v>
      </c>
      <c r="BE2829" s="90" t="s">
        <v>61</v>
      </c>
      <c r="BF2829" s="90" t="s">
        <v>119</v>
      </c>
      <c r="BG2829" s="90" t="s">
        <v>101</v>
      </c>
    </row>
    <row r="2830" s="85" customFormat="1" ht="19" customHeight="1" spans="1:59">
      <c r="A2830" s="90" t="s">
        <v>387</v>
      </c>
      <c r="B2830" s="90" t="s">
        <v>388</v>
      </c>
      <c r="C2830" s="90" t="s">
        <v>389</v>
      </c>
      <c r="D2830" s="90" t="s">
        <v>390</v>
      </c>
      <c r="E2830" s="90" t="s">
        <v>25657</v>
      </c>
      <c r="F2830" s="90" t="s">
        <v>4963</v>
      </c>
      <c r="G2830" s="90" t="s">
        <v>4963</v>
      </c>
      <c r="H2830" s="90" t="s">
        <v>605</v>
      </c>
      <c r="I2830" s="90" t="s">
        <v>25658</v>
      </c>
      <c r="J2830" s="90" t="s">
        <v>25659</v>
      </c>
      <c r="K2830" s="90" t="s">
        <v>25660</v>
      </c>
      <c r="L2830" s="90" t="s">
        <v>73</v>
      </c>
      <c r="M2830" s="90" t="s">
        <v>25661</v>
      </c>
      <c r="N2830" s="90" t="s">
        <v>4828</v>
      </c>
      <c r="O2830" s="90" t="s">
        <v>294</v>
      </c>
      <c r="P2830" s="90" t="s">
        <v>2641</v>
      </c>
      <c r="Q2830" s="90" t="s">
        <v>8669</v>
      </c>
      <c r="R2830" s="90" t="s">
        <v>8670</v>
      </c>
      <c r="S2830" s="90" t="s">
        <v>25662</v>
      </c>
      <c r="T2830" s="90" t="s">
        <v>119</v>
      </c>
      <c r="U2830" s="15">
        <v>0</v>
      </c>
      <c r="V2830" s="15">
        <v>7000</v>
      </c>
      <c r="W2830" s="15">
        <v>3000</v>
      </c>
      <c r="X2830" s="15">
        <v>2000</v>
      </c>
      <c r="Y2830" s="90" t="s">
        <v>143</v>
      </c>
      <c r="Z2830" s="90" t="s">
        <v>83</v>
      </c>
      <c r="AA2830" s="90" t="s">
        <v>84</v>
      </c>
      <c r="AB2830" s="90" t="s">
        <v>25663</v>
      </c>
      <c r="AC2830" s="90" t="s">
        <v>211</v>
      </c>
      <c r="AD2830" s="90" t="s">
        <v>87</v>
      </c>
      <c r="AE2830" s="90" t="s">
        <v>61</v>
      </c>
      <c r="AF2830" s="90" t="s">
        <v>61</v>
      </c>
      <c r="AG2830" s="90" t="s">
        <v>89</v>
      </c>
      <c r="AH2830" s="90" t="s">
        <v>89</v>
      </c>
      <c r="AI2830" s="90" t="s">
        <v>89</v>
      </c>
      <c r="AJ2830" s="90" t="s">
        <v>89</v>
      </c>
      <c r="AK2830" s="90" t="s">
        <v>89</v>
      </c>
      <c r="AL2830" s="90" t="s">
        <v>89</v>
      </c>
      <c r="AM2830" s="90" t="s">
        <v>89</v>
      </c>
      <c r="AN2830" s="90" t="s">
        <v>89</v>
      </c>
      <c r="AO2830" s="90" t="s">
        <v>89</v>
      </c>
      <c r="AP2830" s="90" t="s">
        <v>89</v>
      </c>
      <c r="AQ2830" s="90" t="s">
        <v>90</v>
      </c>
      <c r="AR2830" s="90" t="s">
        <v>90</v>
      </c>
      <c r="AS2830" s="90" t="s">
        <v>91</v>
      </c>
      <c r="AT2830" s="90" t="s">
        <v>92</v>
      </c>
      <c r="AU2830" s="90" t="s">
        <v>92</v>
      </c>
      <c r="AV2830" s="90" t="s">
        <v>93</v>
      </c>
      <c r="AW2830" s="90" t="s">
        <v>25664</v>
      </c>
      <c r="AX2830" s="90" t="s">
        <v>25665</v>
      </c>
      <c r="AY2830" s="90" t="s">
        <v>25666</v>
      </c>
      <c r="AZ2830" s="90" t="s">
        <v>25665</v>
      </c>
      <c r="BA2830" s="90" t="s">
        <v>97</v>
      </c>
      <c r="BB2830" s="90" t="s">
        <v>25667</v>
      </c>
      <c r="BC2830" s="90" t="s">
        <v>99</v>
      </c>
      <c r="BD2830" s="90" t="s">
        <v>150</v>
      </c>
      <c r="BE2830" s="90" t="s">
        <v>61</v>
      </c>
      <c r="BF2830" s="90" t="s">
        <v>119</v>
      </c>
      <c r="BG2830" s="90" t="s">
        <v>101</v>
      </c>
    </row>
    <row r="2831" s="85" customFormat="1" ht="19" customHeight="1" spans="1:59">
      <c r="A2831" s="90" t="s">
        <v>1984</v>
      </c>
      <c r="B2831" s="90" t="s">
        <v>1985</v>
      </c>
      <c r="C2831" s="90" t="s">
        <v>25668</v>
      </c>
      <c r="D2831" s="90" t="s">
        <v>25669</v>
      </c>
      <c r="E2831" s="90" t="s">
        <v>25670</v>
      </c>
      <c r="F2831" s="90" t="s">
        <v>25671</v>
      </c>
      <c r="G2831" s="90" t="s">
        <v>21339</v>
      </c>
      <c r="H2831" s="90" t="s">
        <v>2291</v>
      </c>
      <c r="I2831" s="90" t="s">
        <v>25672</v>
      </c>
      <c r="J2831" s="90" t="s">
        <v>25673</v>
      </c>
      <c r="K2831" s="90" t="s">
        <v>25674</v>
      </c>
      <c r="L2831" s="90" t="s">
        <v>73</v>
      </c>
      <c r="M2831" s="90" t="s">
        <v>6024</v>
      </c>
      <c r="N2831" s="90" t="s">
        <v>25675</v>
      </c>
      <c r="O2831" s="90" t="s">
        <v>2295</v>
      </c>
      <c r="P2831" s="90" t="s">
        <v>2296</v>
      </c>
      <c r="Q2831" s="90" t="s">
        <v>2297</v>
      </c>
      <c r="R2831" s="90" t="s">
        <v>2298</v>
      </c>
      <c r="S2831" s="90" t="s">
        <v>25676</v>
      </c>
      <c r="T2831" s="90" t="s">
        <v>380</v>
      </c>
      <c r="U2831" s="15">
        <v>0</v>
      </c>
      <c r="V2831" s="15">
        <v>12720</v>
      </c>
      <c r="W2831" s="15">
        <v>10000</v>
      </c>
      <c r="X2831" s="15">
        <v>3000</v>
      </c>
      <c r="Y2831" s="90" t="s">
        <v>82</v>
      </c>
      <c r="Z2831" s="90" t="s">
        <v>83</v>
      </c>
      <c r="AA2831" s="90" t="s">
        <v>84</v>
      </c>
      <c r="AB2831" s="90" t="s">
        <v>25677</v>
      </c>
      <c r="AC2831" s="90" t="s">
        <v>121</v>
      </c>
      <c r="AD2831" s="90" t="s">
        <v>87</v>
      </c>
      <c r="AE2831" s="90" t="s">
        <v>61</v>
      </c>
      <c r="AF2831" s="90" t="s">
        <v>61</v>
      </c>
      <c r="AG2831" s="90" t="s">
        <v>89</v>
      </c>
      <c r="AH2831" s="90" t="s">
        <v>88</v>
      </c>
      <c r="AI2831" s="90" t="s">
        <v>88</v>
      </c>
      <c r="AJ2831" s="90" t="s">
        <v>88</v>
      </c>
      <c r="AK2831" s="90" t="s">
        <v>89</v>
      </c>
      <c r="AL2831" s="90" t="s">
        <v>88</v>
      </c>
      <c r="AM2831" s="90" t="s">
        <v>88</v>
      </c>
      <c r="AN2831" s="90" t="s">
        <v>88</v>
      </c>
      <c r="AO2831" s="90" t="s">
        <v>88</v>
      </c>
      <c r="AP2831" s="90" t="s">
        <v>89</v>
      </c>
      <c r="AQ2831" s="90" t="s">
        <v>90</v>
      </c>
      <c r="AR2831" s="90" t="s">
        <v>90</v>
      </c>
      <c r="AS2831" s="90" t="s">
        <v>91</v>
      </c>
      <c r="AT2831" s="90" t="s">
        <v>92</v>
      </c>
      <c r="AU2831" s="90" t="s">
        <v>92</v>
      </c>
      <c r="AV2831" s="90" t="s">
        <v>93</v>
      </c>
      <c r="AW2831" s="90" t="s">
        <v>25678</v>
      </c>
      <c r="AX2831" s="90" t="s">
        <v>25679</v>
      </c>
      <c r="AY2831" s="90" t="s">
        <v>25680</v>
      </c>
      <c r="AZ2831" s="90" t="s">
        <v>25679</v>
      </c>
      <c r="BA2831" s="90" t="s">
        <v>97</v>
      </c>
      <c r="BB2831" s="90" t="s">
        <v>25681</v>
      </c>
      <c r="BC2831" s="90" t="s">
        <v>99</v>
      </c>
      <c r="BD2831" s="90" t="s">
        <v>100</v>
      </c>
      <c r="BE2831" s="90" t="s">
        <v>61</v>
      </c>
      <c r="BF2831" s="90" t="s">
        <v>380</v>
      </c>
      <c r="BG2831" s="90" t="s">
        <v>101</v>
      </c>
    </row>
    <row r="2832" s="86" customFormat="1" ht="19" customHeight="1" spans="1:59">
      <c r="A2832" s="95" t="s">
        <v>694</v>
      </c>
      <c r="B2832" s="95" t="s">
        <v>695</v>
      </c>
      <c r="C2832" s="95" t="s">
        <v>958</v>
      </c>
      <c r="D2832" s="95" t="s">
        <v>959</v>
      </c>
      <c r="E2832" s="95" t="s">
        <v>25682</v>
      </c>
      <c r="F2832" s="95" t="s">
        <v>25683</v>
      </c>
      <c r="G2832" s="95" t="s">
        <v>11828</v>
      </c>
      <c r="H2832" s="95" t="s">
        <v>2216</v>
      </c>
      <c r="I2832" s="95" t="s">
        <v>25684</v>
      </c>
      <c r="J2832" s="95" t="s">
        <v>25685</v>
      </c>
      <c r="K2832" s="95" t="s">
        <v>25686</v>
      </c>
      <c r="L2832" s="95" t="s">
        <v>73</v>
      </c>
      <c r="M2832" s="95" t="s">
        <v>25687</v>
      </c>
      <c r="N2832" s="95" t="s">
        <v>527</v>
      </c>
      <c r="O2832" s="95" t="s">
        <v>9811</v>
      </c>
      <c r="P2832" s="95" t="s">
        <v>9812</v>
      </c>
      <c r="Q2832" s="95" t="s">
        <v>2223</v>
      </c>
      <c r="R2832" s="95" t="s">
        <v>2224</v>
      </c>
      <c r="S2832" s="95" t="s">
        <v>25688</v>
      </c>
      <c r="T2832" s="95" t="s">
        <v>209</v>
      </c>
      <c r="U2832" s="96">
        <v>0</v>
      </c>
      <c r="V2832" s="96">
        <v>4108</v>
      </c>
      <c r="W2832" s="96">
        <v>3200</v>
      </c>
      <c r="X2832" s="96">
        <v>1200</v>
      </c>
      <c r="Y2832" s="95" t="s">
        <v>82</v>
      </c>
      <c r="Z2832" s="95" t="s">
        <v>25689</v>
      </c>
      <c r="AA2832" s="95" t="s">
        <v>84</v>
      </c>
      <c r="AB2832" s="95" t="s">
        <v>25683</v>
      </c>
      <c r="AC2832" s="95" t="s">
        <v>25690</v>
      </c>
      <c r="AD2832" s="95" t="s">
        <v>87</v>
      </c>
      <c r="AE2832" s="95" t="s">
        <v>61</v>
      </c>
      <c r="AF2832" s="95" t="s">
        <v>61</v>
      </c>
      <c r="AG2832" s="95" t="s">
        <v>89</v>
      </c>
      <c r="AH2832" s="95" t="s">
        <v>88</v>
      </c>
      <c r="AI2832" s="95" t="s">
        <v>88</v>
      </c>
      <c r="AJ2832" s="95" t="s">
        <v>88</v>
      </c>
      <c r="AK2832" s="95" t="s">
        <v>88</v>
      </c>
      <c r="AL2832" s="95" t="s">
        <v>88</v>
      </c>
      <c r="AM2832" s="95" t="s">
        <v>88</v>
      </c>
      <c r="AN2832" s="95" t="s">
        <v>88</v>
      </c>
      <c r="AO2832" s="95" t="s">
        <v>88</v>
      </c>
      <c r="AP2832" s="95" t="s">
        <v>89</v>
      </c>
      <c r="AQ2832" s="95" t="s">
        <v>90</v>
      </c>
      <c r="AR2832" s="95" t="s">
        <v>90</v>
      </c>
      <c r="AS2832" s="95" t="s">
        <v>25691</v>
      </c>
      <c r="AT2832" s="95" t="s">
        <v>92</v>
      </c>
      <c r="AU2832" s="95" t="s">
        <v>92</v>
      </c>
      <c r="AV2832" s="95" t="s">
        <v>93</v>
      </c>
      <c r="AW2832" s="95" t="s">
        <v>25692</v>
      </c>
      <c r="AX2832" s="95" t="s">
        <v>25693</v>
      </c>
      <c r="AY2832" s="95" t="s">
        <v>25694</v>
      </c>
      <c r="AZ2832" s="95" t="s">
        <v>25693</v>
      </c>
      <c r="BA2832" s="95" t="s">
        <v>97</v>
      </c>
      <c r="BB2832" s="95" t="s">
        <v>25695</v>
      </c>
      <c r="BC2832" s="95" t="s">
        <v>99</v>
      </c>
      <c r="BD2832" s="95" t="s">
        <v>100</v>
      </c>
      <c r="BE2832" s="95" t="s">
        <v>61</v>
      </c>
      <c r="BF2832" s="95" t="s">
        <v>209</v>
      </c>
      <c r="BG2832" s="95" t="s">
        <v>101</v>
      </c>
    </row>
    <row r="2833" s="86" customFormat="1" ht="19" customHeight="1" spans="1:59">
      <c r="A2833" s="95" t="s">
        <v>694</v>
      </c>
      <c r="B2833" s="95" t="s">
        <v>695</v>
      </c>
      <c r="C2833" s="95" t="s">
        <v>1185</v>
      </c>
      <c r="D2833" s="95" t="s">
        <v>1186</v>
      </c>
      <c r="E2833" s="95" t="s">
        <v>25696</v>
      </c>
      <c r="F2833" s="95" t="s">
        <v>25697</v>
      </c>
      <c r="G2833" s="95" t="s">
        <v>2071</v>
      </c>
      <c r="H2833" s="95" t="s">
        <v>943</v>
      </c>
      <c r="I2833" s="95" t="s">
        <v>25698</v>
      </c>
      <c r="J2833" s="95" t="s">
        <v>25699</v>
      </c>
      <c r="K2833" s="95" t="s">
        <v>25700</v>
      </c>
      <c r="L2833" s="95" t="s">
        <v>73</v>
      </c>
      <c r="M2833" s="95" t="s">
        <v>4276</v>
      </c>
      <c r="N2833" s="95" t="s">
        <v>2424</v>
      </c>
      <c r="O2833" s="95" t="s">
        <v>2076</v>
      </c>
      <c r="P2833" s="95" t="s">
        <v>2077</v>
      </c>
      <c r="Q2833" s="95" t="s">
        <v>2078</v>
      </c>
      <c r="R2833" s="95" t="s">
        <v>2079</v>
      </c>
      <c r="S2833" s="95" t="s">
        <v>25701</v>
      </c>
      <c r="T2833" s="95" t="s">
        <v>209</v>
      </c>
      <c r="U2833" s="96">
        <v>0</v>
      </c>
      <c r="V2833" s="96">
        <v>245846</v>
      </c>
      <c r="W2833" s="96">
        <v>137000</v>
      </c>
      <c r="X2833" s="96">
        <v>50000</v>
      </c>
      <c r="Y2833" s="95" t="s">
        <v>143</v>
      </c>
      <c r="Z2833" s="95" t="s">
        <v>25689</v>
      </c>
      <c r="AA2833" s="95" t="s">
        <v>84</v>
      </c>
      <c r="AB2833" s="95" t="s">
        <v>25702</v>
      </c>
      <c r="AC2833" s="95" t="s">
        <v>25703</v>
      </c>
      <c r="AD2833" s="95" t="s">
        <v>87</v>
      </c>
      <c r="AE2833" s="95" t="s">
        <v>61</v>
      </c>
      <c r="AF2833" s="95" t="s">
        <v>61</v>
      </c>
      <c r="AG2833" s="95" t="s">
        <v>89</v>
      </c>
      <c r="AH2833" s="95" t="s">
        <v>89</v>
      </c>
      <c r="AI2833" s="95" t="s">
        <v>89</v>
      </c>
      <c r="AJ2833" s="95" t="s">
        <v>89</v>
      </c>
      <c r="AK2833" s="95" t="s">
        <v>89</v>
      </c>
      <c r="AL2833" s="95" t="s">
        <v>89</v>
      </c>
      <c r="AM2833" s="95" t="s">
        <v>89</v>
      </c>
      <c r="AN2833" s="95" t="s">
        <v>89</v>
      </c>
      <c r="AO2833" s="95" t="s">
        <v>89</v>
      </c>
      <c r="AP2833" s="95" t="s">
        <v>89</v>
      </c>
      <c r="AQ2833" s="95" t="s">
        <v>90</v>
      </c>
      <c r="AR2833" s="95" t="s">
        <v>90</v>
      </c>
      <c r="AS2833" s="95" t="s">
        <v>25691</v>
      </c>
      <c r="AT2833" s="95" t="s">
        <v>92</v>
      </c>
      <c r="AU2833" s="95" t="s">
        <v>92</v>
      </c>
      <c r="AV2833" s="95" t="s">
        <v>93</v>
      </c>
      <c r="AW2833" s="95" t="s">
        <v>25704</v>
      </c>
      <c r="AX2833" s="95" t="s">
        <v>25705</v>
      </c>
      <c r="AY2833" s="95" t="s">
        <v>25706</v>
      </c>
      <c r="AZ2833" s="95" t="s">
        <v>25705</v>
      </c>
      <c r="BA2833" s="95" t="s">
        <v>215</v>
      </c>
      <c r="BB2833" s="95" t="s">
        <v>25707</v>
      </c>
      <c r="BC2833" s="95" t="s">
        <v>99</v>
      </c>
      <c r="BD2833" s="95" t="s">
        <v>150</v>
      </c>
      <c r="BE2833" s="95" t="s">
        <v>61</v>
      </c>
      <c r="BF2833" s="95" t="s">
        <v>209</v>
      </c>
      <c r="BG2833" s="95" t="s">
        <v>101</v>
      </c>
    </row>
    <row r="2834" s="86" customFormat="1" ht="19" customHeight="1" spans="1:59">
      <c r="A2834" s="95" t="s">
        <v>694</v>
      </c>
      <c r="B2834" s="95" t="s">
        <v>695</v>
      </c>
      <c r="C2834" s="95" t="s">
        <v>1185</v>
      </c>
      <c r="D2834" s="95" t="s">
        <v>1186</v>
      </c>
      <c r="E2834" s="95" t="s">
        <v>25708</v>
      </c>
      <c r="F2834" s="95" t="s">
        <v>25697</v>
      </c>
      <c r="G2834" s="95" t="s">
        <v>2071</v>
      </c>
      <c r="H2834" s="95" t="s">
        <v>943</v>
      </c>
      <c r="I2834" s="95" t="s">
        <v>25709</v>
      </c>
      <c r="J2834" s="95" t="s">
        <v>25710</v>
      </c>
      <c r="K2834" s="95" t="s">
        <v>25711</v>
      </c>
      <c r="L2834" s="95" t="s">
        <v>73</v>
      </c>
      <c r="M2834" s="95" t="s">
        <v>2014</v>
      </c>
      <c r="N2834" s="95" t="s">
        <v>2361</v>
      </c>
      <c r="O2834" s="95" t="s">
        <v>949</v>
      </c>
      <c r="P2834" s="95" t="s">
        <v>950</v>
      </c>
      <c r="Q2834" s="95" t="s">
        <v>6440</v>
      </c>
      <c r="R2834" s="95" t="s">
        <v>6441</v>
      </c>
      <c r="S2834" s="95" t="s">
        <v>25712</v>
      </c>
      <c r="T2834" s="95" t="s">
        <v>119</v>
      </c>
      <c r="U2834" s="96">
        <v>0</v>
      </c>
      <c r="V2834" s="96">
        <v>20000</v>
      </c>
      <c r="W2834" s="96">
        <v>14000</v>
      </c>
      <c r="X2834" s="96">
        <v>9800</v>
      </c>
      <c r="Y2834" s="95" t="s">
        <v>82</v>
      </c>
      <c r="Z2834" s="95" t="s">
        <v>25689</v>
      </c>
      <c r="AA2834" s="95" t="s">
        <v>84</v>
      </c>
      <c r="AB2834" s="95" t="s">
        <v>25713</v>
      </c>
      <c r="AC2834" s="95" t="s">
        <v>25690</v>
      </c>
      <c r="AD2834" s="95" t="s">
        <v>87</v>
      </c>
      <c r="AE2834" s="95" t="s">
        <v>61</v>
      </c>
      <c r="AF2834" s="95" t="s">
        <v>61</v>
      </c>
      <c r="AG2834" s="95" t="s">
        <v>89</v>
      </c>
      <c r="AH2834" s="95" t="s">
        <v>89</v>
      </c>
      <c r="AI2834" s="95" t="s">
        <v>89</v>
      </c>
      <c r="AJ2834" s="95" t="s">
        <v>88</v>
      </c>
      <c r="AK2834" s="95" t="s">
        <v>89</v>
      </c>
      <c r="AL2834" s="95" t="s">
        <v>89</v>
      </c>
      <c r="AM2834" s="95" t="s">
        <v>88</v>
      </c>
      <c r="AN2834" s="95" t="s">
        <v>88</v>
      </c>
      <c r="AO2834" s="95" t="s">
        <v>88</v>
      </c>
      <c r="AP2834" s="95" t="s">
        <v>89</v>
      </c>
      <c r="AQ2834" s="95" t="s">
        <v>90</v>
      </c>
      <c r="AR2834" s="95" t="s">
        <v>90</v>
      </c>
      <c r="AS2834" s="95" t="s">
        <v>25691</v>
      </c>
      <c r="AT2834" s="95" t="s">
        <v>92</v>
      </c>
      <c r="AU2834" s="95" t="s">
        <v>92</v>
      </c>
      <c r="AV2834" s="95" t="s">
        <v>93</v>
      </c>
      <c r="AW2834" s="95" t="s">
        <v>25714</v>
      </c>
      <c r="AX2834" s="95" t="s">
        <v>25715</v>
      </c>
      <c r="AY2834" s="95" t="s">
        <v>25716</v>
      </c>
      <c r="AZ2834" s="95" t="s">
        <v>25715</v>
      </c>
      <c r="BA2834" s="95" t="s">
        <v>97</v>
      </c>
      <c r="BB2834" s="95" t="s">
        <v>25717</v>
      </c>
      <c r="BC2834" s="95" t="s">
        <v>99</v>
      </c>
      <c r="BD2834" s="95" t="s">
        <v>100</v>
      </c>
      <c r="BE2834" s="95" t="s">
        <v>61</v>
      </c>
      <c r="BF2834" s="95" t="s">
        <v>119</v>
      </c>
      <c r="BG2834" s="95" t="s">
        <v>101</v>
      </c>
    </row>
    <row r="2835" s="86" customFormat="1" ht="19" customHeight="1" spans="1:59">
      <c r="A2835" s="95" t="s">
        <v>485</v>
      </c>
      <c r="B2835" s="95" t="s">
        <v>486</v>
      </c>
      <c r="C2835" s="95" t="s">
        <v>2147</v>
      </c>
      <c r="D2835" s="95" t="s">
        <v>2148</v>
      </c>
      <c r="E2835" s="95" t="s">
        <v>25718</v>
      </c>
      <c r="F2835" s="95" t="s">
        <v>25719</v>
      </c>
      <c r="G2835" s="95" t="s">
        <v>491</v>
      </c>
      <c r="H2835" s="95" t="s">
        <v>69</v>
      </c>
      <c r="I2835" s="95" t="s">
        <v>25720</v>
      </c>
      <c r="J2835" s="95" t="s">
        <v>25721</v>
      </c>
      <c r="K2835" s="95" t="s">
        <v>7465</v>
      </c>
      <c r="L2835" s="95" t="s">
        <v>73</v>
      </c>
      <c r="M2835" s="95" t="s">
        <v>4617</v>
      </c>
      <c r="N2835" s="95" t="s">
        <v>203</v>
      </c>
      <c r="O2835" s="95" t="s">
        <v>76</v>
      </c>
      <c r="P2835" s="95" t="s">
        <v>77</v>
      </c>
      <c r="Q2835" s="95" t="s">
        <v>277</v>
      </c>
      <c r="R2835" s="95" t="s">
        <v>278</v>
      </c>
      <c r="S2835" s="95" t="s">
        <v>25722</v>
      </c>
      <c r="T2835" s="95" t="s">
        <v>81</v>
      </c>
      <c r="U2835" s="96">
        <v>0</v>
      </c>
      <c r="V2835" s="96">
        <v>4429.5</v>
      </c>
      <c r="W2835" s="96">
        <v>4288</v>
      </c>
      <c r="X2835" s="96">
        <v>4288</v>
      </c>
      <c r="Y2835" s="95" t="s">
        <v>82</v>
      </c>
      <c r="Z2835" s="95" t="s">
        <v>25689</v>
      </c>
      <c r="AA2835" s="95" t="s">
        <v>84</v>
      </c>
      <c r="AB2835" s="95" t="s">
        <v>25723</v>
      </c>
      <c r="AC2835" s="95" t="s">
        <v>11915</v>
      </c>
      <c r="AD2835" s="95" t="s">
        <v>87</v>
      </c>
      <c r="AE2835" s="95" t="s">
        <v>61</v>
      </c>
      <c r="AF2835" s="95" t="s">
        <v>61</v>
      </c>
      <c r="AG2835" s="95" t="s">
        <v>88</v>
      </c>
      <c r="AH2835" s="95" t="s">
        <v>88</v>
      </c>
      <c r="AI2835" s="95" t="s">
        <v>88</v>
      </c>
      <c r="AJ2835" s="95" t="s">
        <v>88</v>
      </c>
      <c r="AK2835" s="95" t="s">
        <v>89</v>
      </c>
      <c r="AL2835" s="95" t="s">
        <v>89</v>
      </c>
      <c r="AM2835" s="95" t="s">
        <v>88</v>
      </c>
      <c r="AN2835" s="95" t="s">
        <v>88</v>
      </c>
      <c r="AO2835" s="95" t="s">
        <v>88</v>
      </c>
      <c r="AP2835" s="95" t="s">
        <v>89</v>
      </c>
      <c r="AQ2835" s="95" t="s">
        <v>90</v>
      </c>
      <c r="AR2835" s="95" t="s">
        <v>90</v>
      </c>
      <c r="AS2835" s="95" t="s">
        <v>25691</v>
      </c>
      <c r="AT2835" s="95" t="s">
        <v>92</v>
      </c>
      <c r="AU2835" s="95" t="s">
        <v>92</v>
      </c>
      <c r="AV2835" s="95" t="s">
        <v>93</v>
      </c>
      <c r="AW2835" s="95" t="s">
        <v>25724</v>
      </c>
      <c r="AX2835" s="95" t="s">
        <v>25725</v>
      </c>
      <c r="AY2835" s="95" t="s">
        <v>25726</v>
      </c>
      <c r="AZ2835" s="95" t="s">
        <v>25725</v>
      </c>
      <c r="BA2835" s="95" t="s">
        <v>97</v>
      </c>
      <c r="BB2835" s="95" t="s">
        <v>25727</v>
      </c>
      <c r="BC2835" s="95" t="s">
        <v>99</v>
      </c>
      <c r="BD2835" s="95" t="s">
        <v>100</v>
      </c>
      <c r="BE2835" s="95" t="s">
        <v>61</v>
      </c>
      <c r="BF2835" s="95" t="s">
        <v>81</v>
      </c>
      <c r="BG2835" s="95" t="s">
        <v>101</v>
      </c>
    </row>
    <row r="2836" s="86" customFormat="1" ht="19" customHeight="1" spans="1:59">
      <c r="A2836" s="95" t="s">
        <v>126</v>
      </c>
      <c r="B2836" s="95" t="s">
        <v>127</v>
      </c>
      <c r="C2836" s="95" t="s">
        <v>5176</v>
      </c>
      <c r="D2836" s="95" t="s">
        <v>5177</v>
      </c>
      <c r="E2836" s="95" t="s">
        <v>25728</v>
      </c>
      <c r="F2836" s="95" t="s">
        <v>25729</v>
      </c>
      <c r="G2836" s="95" t="s">
        <v>636</v>
      </c>
      <c r="H2836" s="95" t="s">
        <v>69</v>
      </c>
      <c r="I2836" s="95" t="s">
        <v>25730</v>
      </c>
      <c r="J2836" s="95" t="s">
        <v>25731</v>
      </c>
      <c r="K2836" s="95" t="s">
        <v>25732</v>
      </c>
      <c r="L2836" s="95" t="s">
        <v>73</v>
      </c>
      <c r="M2836" s="95" t="s">
        <v>1597</v>
      </c>
      <c r="N2836" s="95" t="s">
        <v>203</v>
      </c>
      <c r="O2836" s="95" t="s">
        <v>76</v>
      </c>
      <c r="P2836" s="95" t="s">
        <v>77</v>
      </c>
      <c r="Q2836" s="95" t="s">
        <v>277</v>
      </c>
      <c r="R2836" s="95" t="s">
        <v>278</v>
      </c>
      <c r="S2836" s="95" t="s">
        <v>25733</v>
      </c>
      <c r="T2836" s="95" t="s">
        <v>328</v>
      </c>
      <c r="U2836" s="96">
        <v>0</v>
      </c>
      <c r="V2836" s="96">
        <v>11570</v>
      </c>
      <c r="W2836" s="96">
        <v>9000</v>
      </c>
      <c r="X2836" s="96">
        <v>9000</v>
      </c>
      <c r="Y2836" s="95" t="s">
        <v>143</v>
      </c>
      <c r="Z2836" s="95" t="s">
        <v>25689</v>
      </c>
      <c r="AA2836" s="95" t="s">
        <v>84</v>
      </c>
      <c r="AB2836" s="95" t="s">
        <v>25734</v>
      </c>
      <c r="AC2836" s="95" t="s">
        <v>4869</v>
      </c>
      <c r="AD2836" s="95" t="s">
        <v>87</v>
      </c>
      <c r="AE2836" s="95" t="s">
        <v>61</v>
      </c>
      <c r="AF2836" s="95" t="s">
        <v>61</v>
      </c>
      <c r="AG2836" s="95" t="s">
        <v>89</v>
      </c>
      <c r="AH2836" s="95" t="s">
        <v>88</v>
      </c>
      <c r="AI2836" s="95" t="s">
        <v>88</v>
      </c>
      <c r="AJ2836" s="95" t="s">
        <v>88</v>
      </c>
      <c r="AK2836" s="95" t="s">
        <v>88</v>
      </c>
      <c r="AL2836" s="95" t="s">
        <v>88</v>
      </c>
      <c r="AM2836" s="95" t="s">
        <v>88</v>
      </c>
      <c r="AN2836" s="95" t="s">
        <v>88</v>
      </c>
      <c r="AO2836" s="95" t="s">
        <v>88</v>
      </c>
      <c r="AP2836" s="95" t="s">
        <v>89</v>
      </c>
      <c r="AQ2836" s="95" t="s">
        <v>90</v>
      </c>
      <c r="AR2836" s="95" t="s">
        <v>90</v>
      </c>
      <c r="AS2836" s="95" t="s">
        <v>25691</v>
      </c>
      <c r="AT2836" s="95" t="s">
        <v>92</v>
      </c>
      <c r="AU2836" s="95" t="s">
        <v>92</v>
      </c>
      <c r="AV2836" s="95" t="s">
        <v>93</v>
      </c>
      <c r="AW2836" s="95" t="s">
        <v>25735</v>
      </c>
      <c r="AX2836" s="95" t="s">
        <v>25736</v>
      </c>
      <c r="AY2836" s="95" t="s">
        <v>25737</v>
      </c>
      <c r="AZ2836" s="95" t="s">
        <v>25736</v>
      </c>
      <c r="BA2836" s="95" t="s">
        <v>97</v>
      </c>
      <c r="BB2836" s="95" t="s">
        <v>25738</v>
      </c>
      <c r="BC2836" s="95" t="s">
        <v>99</v>
      </c>
      <c r="BD2836" s="95" t="s">
        <v>150</v>
      </c>
      <c r="BE2836" s="95" t="s">
        <v>61</v>
      </c>
      <c r="BF2836" s="95" t="s">
        <v>328</v>
      </c>
      <c r="BG2836" s="95" t="s">
        <v>101</v>
      </c>
    </row>
    <row r="2837" s="86" customFormat="1" ht="19" customHeight="1" spans="1:59">
      <c r="A2837" s="95" t="s">
        <v>267</v>
      </c>
      <c r="B2837" s="95" t="s">
        <v>268</v>
      </c>
      <c r="C2837" s="95" t="s">
        <v>269</v>
      </c>
      <c r="D2837" s="95" t="s">
        <v>270</v>
      </c>
      <c r="E2837" s="95" t="s">
        <v>17778</v>
      </c>
      <c r="F2837" s="95" t="s">
        <v>272</v>
      </c>
      <c r="G2837" s="95" t="s">
        <v>272</v>
      </c>
      <c r="H2837" s="95" t="s">
        <v>69</v>
      </c>
      <c r="I2837" s="95" t="s">
        <v>25739</v>
      </c>
      <c r="J2837" s="95" t="s">
        <v>25740</v>
      </c>
      <c r="K2837" s="95" t="s">
        <v>25741</v>
      </c>
      <c r="L2837" s="95" t="s">
        <v>73</v>
      </c>
      <c r="M2837" s="95" t="s">
        <v>1526</v>
      </c>
      <c r="N2837" s="95" t="s">
        <v>203</v>
      </c>
      <c r="O2837" s="95" t="s">
        <v>76</v>
      </c>
      <c r="P2837" s="95" t="s">
        <v>77</v>
      </c>
      <c r="Q2837" s="95" t="s">
        <v>277</v>
      </c>
      <c r="R2837" s="95" t="s">
        <v>278</v>
      </c>
      <c r="S2837" s="95" t="s">
        <v>25742</v>
      </c>
      <c r="T2837" s="95" t="s">
        <v>328</v>
      </c>
      <c r="U2837" s="96">
        <v>0</v>
      </c>
      <c r="V2837" s="96">
        <v>41359.07</v>
      </c>
      <c r="W2837" s="96">
        <v>38600</v>
      </c>
      <c r="X2837" s="96">
        <v>38600</v>
      </c>
      <c r="Y2837" s="95" t="s">
        <v>82</v>
      </c>
      <c r="Z2837" s="95" t="s">
        <v>25689</v>
      </c>
      <c r="AA2837" s="95" t="s">
        <v>84</v>
      </c>
      <c r="AB2837" s="95" t="s">
        <v>17782</v>
      </c>
      <c r="AC2837" s="95" t="s">
        <v>8465</v>
      </c>
      <c r="AD2837" s="95" t="s">
        <v>87</v>
      </c>
      <c r="AE2837" s="95" t="s">
        <v>61</v>
      </c>
      <c r="AF2837" s="95" t="s">
        <v>61</v>
      </c>
      <c r="AG2837" s="95" t="s">
        <v>89</v>
      </c>
      <c r="AH2837" s="95" t="s">
        <v>88</v>
      </c>
      <c r="AI2837" s="95" t="s">
        <v>88</v>
      </c>
      <c r="AJ2837" s="95" t="s">
        <v>88</v>
      </c>
      <c r="AK2837" s="95" t="s">
        <v>89</v>
      </c>
      <c r="AL2837" s="95" t="s">
        <v>89</v>
      </c>
      <c r="AM2837" s="95" t="s">
        <v>88</v>
      </c>
      <c r="AN2837" s="95" t="s">
        <v>88</v>
      </c>
      <c r="AO2837" s="95" t="s">
        <v>88</v>
      </c>
      <c r="AP2837" s="95" t="s">
        <v>89</v>
      </c>
      <c r="AQ2837" s="95" t="s">
        <v>90</v>
      </c>
      <c r="AR2837" s="95" t="s">
        <v>90</v>
      </c>
      <c r="AS2837" s="95" t="s">
        <v>25691</v>
      </c>
      <c r="AT2837" s="95" t="s">
        <v>92</v>
      </c>
      <c r="AU2837" s="95" t="s">
        <v>92</v>
      </c>
      <c r="AV2837" s="95" t="s">
        <v>93</v>
      </c>
      <c r="AW2837" s="95" t="s">
        <v>17783</v>
      </c>
      <c r="AX2837" s="95" t="s">
        <v>25743</v>
      </c>
      <c r="AY2837" s="95" t="s">
        <v>17785</v>
      </c>
      <c r="AZ2837" s="95" t="s">
        <v>25743</v>
      </c>
      <c r="BA2837" s="95" t="s">
        <v>97</v>
      </c>
      <c r="BB2837" s="95" t="s">
        <v>25744</v>
      </c>
      <c r="BC2837" s="95" t="s">
        <v>99</v>
      </c>
      <c r="BD2837" s="95" t="s">
        <v>100</v>
      </c>
      <c r="BE2837" s="95" t="s">
        <v>61</v>
      </c>
      <c r="BF2837" s="95" t="s">
        <v>328</v>
      </c>
      <c r="BG2837" s="95" t="s">
        <v>101</v>
      </c>
    </row>
    <row r="2838" s="86" customFormat="1" ht="19" customHeight="1" spans="1:59">
      <c r="A2838" s="95" t="s">
        <v>267</v>
      </c>
      <c r="B2838" s="95" t="s">
        <v>268</v>
      </c>
      <c r="C2838" s="95" t="s">
        <v>269</v>
      </c>
      <c r="D2838" s="95" t="s">
        <v>270</v>
      </c>
      <c r="E2838" s="95" t="s">
        <v>17778</v>
      </c>
      <c r="F2838" s="95" t="s">
        <v>272</v>
      </c>
      <c r="G2838" s="95" t="s">
        <v>272</v>
      </c>
      <c r="H2838" s="95" t="s">
        <v>69</v>
      </c>
      <c r="I2838" s="95" t="s">
        <v>25745</v>
      </c>
      <c r="J2838" s="95" t="s">
        <v>25746</v>
      </c>
      <c r="K2838" s="95" t="s">
        <v>654</v>
      </c>
      <c r="L2838" s="95" t="s">
        <v>73</v>
      </c>
      <c r="M2838" s="95" t="s">
        <v>2014</v>
      </c>
      <c r="N2838" s="95" t="s">
        <v>2505</v>
      </c>
      <c r="O2838" s="95" t="s">
        <v>76</v>
      </c>
      <c r="P2838" s="95" t="s">
        <v>77</v>
      </c>
      <c r="Q2838" s="95" t="s">
        <v>277</v>
      </c>
      <c r="R2838" s="95" t="s">
        <v>278</v>
      </c>
      <c r="S2838" s="95" t="s">
        <v>25747</v>
      </c>
      <c r="T2838" s="95" t="s">
        <v>328</v>
      </c>
      <c r="U2838" s="96">
        <v>0</v>
      </c>
      <c r="V2838" s="96">
        <v>14392.06</v>
      </c>
      <c r="W2838" s="96">
        <v>12600</v>
      </c>
      <c r="X2838" s="96">
        <v>12600</v>
      </c>
      <c r="Y2838" s="95" t="s">
        <v>82</v>
      </c>
      <c r="Z2838" s="95" t="s">
        <v>25689</v>
      </c>
      <c r="AA2838" s="95" t="s">
        <v>84</v>
      </c>
      <c r="AB2838" s="95" t="s">
        <v>17782</v>
      </c>
      <c r="AC2838" s="95" t="s">
        <v>4869</v>
      </c>
      <c r="AD2838" s="95" t="s">
        <v>87</v>
      </c>
      <c r="AE2838" s="95" t="s">
        <v>61</v>
      </c>
      <c r="AF2838" s="95" t="s">
        <v>61</v>
      </c>
      <c r="AG2838" s="95" t="s">
        <v>89</v>
      </c>
      <c r="AH2838" s="95" t="s">
        <v>89</v>
      </c>
      <c r="AI2838" s="95" t="s">
        <v>88</v>
      </c>
      <c r="AJ2838" s="95" t="s">
        <v>88</v>
      </c>
      <c r="AK2838" s="95" t="s">
        <v>88</v>
      </c>
      <c r="AL2838" s="95" t="s">
        <v>89</v>
      </c>
      <c r="AM2838" s="95" t="s">
        <v>88</v>
      </c>
      <c r="AN2838" s="95" t="s">
        <v>88</v>
      </c>
      <c r="AO2838" s="95" t="s">
        <v>88</v>
      </c>
      <c r="AP2838" s="95" t="s">
        <v>89</v>
      </c>
      <c r="AQ2838" s="95" t="s">
        <v>90</v>
      </c>
      <c r="AR2838" s="95" t="s">
        <v>90</v>
      </c>
      <c r="AS2838" s="95" t="s">
        <v>25691</v>
      </c>
      <c r="AT2838" s="95" t="s">
        <v>92</v>
      </c>
      <c r="AU2838" s="95" t="s">
        <v>92</v>
      </c>
      <c r="AV2838" s="95" t="s">
        <v>93</v>
      </c>
      <c r="AW2838" s="95" t="s">
        <v>17783</v>
      </c>
      <c r="AX2838" s="95" t="s">
        <v>25748</v>
      </c>
      <c r="AY2838" s="95" t="s">
        <v>17785</v>
      </c>
      <c r="AZ2838" s="95" t="s">
        <v>25748</v>
      </c>
      <c r="BA2838" s="95" t="s">
        <v>97</v>
      </c>
      <c r="BB2838" s="95" t="s">
        <v>25749</v>
      </c>
      <c r="BC2838" s="95" t="s">
        <v>99</v>
      </c>
      <c r="BD2838" s="95" t="s">
        <v>100</v>
      </c>
      <c r="BE2838" s="95" t="s">
        <v>61</v>
      </c>
      <c r="BF2838" s="95" t="s">
        <v>328</v>
      </c>
      <c r="BG2838" s="95" t="s">
        <v>101</v>
      </c>
    </row>
    <row r="2839" s="86" customFormat="1" ht="19" customHeight="1" spans="1:59">
      <c r="A2839" s="95" t="s">
        <v>387</v>
      </c>
      <c r="B2839" s="95" t="s">
        <v>388</v>
      </c>
      <c r="C2839" s="95" t="s">
        <v>3722</v>
      </c>
      <c r="D2839" s="95" t="s">
        <v>3723</v>
      </c>
      <c r="E2839" s="95" t="s">
        <v>25750</v>
      </c>
      <c r="F2839" s="95" t="s">
        <v>25751</v>
      </c>
      <c r="G2839" s="95" t="s">
        <v>4845</v>
      </c>
      <c r="H2839" s="95" t="s">
        <v>69</v>
      </c>
      <c r="I2839" s="95" t="s">
        <v>25752</v>
      </c>
      <c r="J2839" s="95" t="s">
        <v>25753</v>
      </c>
      <c r="K2839" s="95" t="s">
        <v>25754</v>
      </c>
      <c r="L2839" s="95" t="s">
        <v>73</v>
      </c>
      <c r="M2839" s="95" t="s">
        <v>74</v>
      </c>
      <c r="N2839" s="95" t="s">
        <v>203</v>
      </c>
      <c r="O2839" s="95" t="s">
        <v>76</v>
      </c>
      <c r="P2839" s="95" t="s">
        <v>77</v>
      </c>
      <c r="Q2839" s="95" t="s">
        <v>277</v>
      </c>
      <c r="R2839" s="95" t="s">
        <v>278</v>
      </c>
      <c r="S2839" s="95" t="s">
        <v>25755</v>
      </c>
      <c r="T2839" s="95" t="s">
        <v>328</v>
      </c>
      <c r="U2839" s="96">
        <v>0</v>
      </c>
      <c r="V2839" s="96">
        <v>9627.57</v>
      </c>
      <c r="W2839" s="96">
        <v>9000</v>
      </c>
      <c r="X2839" s="96">
        <v>9000</v>
      </c>
      <c r="Y2839" s="95" t="s">
        <v>82</v>
      </c>
      <c r="Z2839" s="95" t="s">
        <v>25689</v>
      </c>
      <c r="AA2839" s="95" t="s">
        <v>84</v>
      </c>
      <c r="AB2839" s="95" t="s">
        <v>25756</v>
      </c>
      <c r="AC2839" s="95" t="s">
        <v>25757</v>
      </c>
      <c r="AD2839" s="95" t="s">
        <v>87</v>
      </c>
      <c r="AE2839" s="95" t="s">
        <v>61</v>
      </c>
      <c r="AF2839" s="95" t="s">
        <v>61</v>
      </c>
      <c r="AG2839" s="95" t="s">
        <v>89</v>
      </c>
      <c r="AH2839" s="95" t="s">
        <v>88</v>
      </c>
      <c r="AI2839" s="95" t="s">
        <v>88</v>
      </c>
      <c r="AJ2839" s="95" t="s">
        <v>88</v>
      </c>
      <c r="AK2839" s="95" t="s">
        <v>88</v>
      </c>
      <c r="AL2839" s="95" t="s">
        <v>88</v>
      </c>
      <c r="AM2839" s="95" t="s">
        <v>88</v>
      </c>
      <c r="AN2839" s="95" t="s">
        <v>88</v>
      </c>
      <c r="AO2839" s="95" t="s">
        <v>88</v>
      </c>
      <c r="AP2839" s="95" t="s">
        <v>89</v>
      </c>
      <c r="AQ2839" s="95" t="s">
        <v>90</v>
      </c>
      <c r="AR2839" s="95" t="s">
        <v>90</v>
      </c>
      <c r="AS2839" s="95" t="s">
        <v>25691</v>
      </c>
      <c r="AT2839" s="95" t="s">
        <v>92</v>
      </c>
      <c r="AU2839" s="95" t="s">
        <v>92</v>
      </c>
      <c r="AV2839" s="95" t="s">
        <v>93</v>
      </c>
      <c r="AW2839" s="95" t="s">
        <v>25758</v>
      </c>
      <c r="AX2839" s="95" t="s">
        <v>25759</v>
      </c>
      <c r="AY2839" s="95" t="s">
        <v>25760</v>
      </c>
      <c r="AZ2839" s="95" t="s">
        <v>25759</v>
      </c>
      <c r="BA2839" s="95" t="s">
        <v>97</v>
      </c>
      <c r="BB2839" s="95" t="s">
        <v>25761</v>
      </c>
      <c r="BC2839" s="95" t="s">
        <v>99</v>
      </c>
      <c r="BD2839" s="95" t="s">
        <v>100</v>
      </c>
      <c r="BE2839" s="95" t="s">
        <v>61</v>
      </c>
      <c r="BF2839" s="95" t="s">
        <v>328</v>
      </c>
      <c r="BG2839" s="95" t="s">
        <v>101</v>
      </c>
    </row>
    <row r="2840" s="86" customFormat="1" ht="19" customHeight="1" spans="1:59">
      <c r="A2840" s="95" t="s">
        <v>485</v>
      </c>
      <c r="B2840" s="95" t="s">
        <v>486</v>
      </c>
      <c r="C2840" s="95" t="s">
        <v>4004</v>
      </c>
      <c r="D2840" s="95" t="s">
        <v>4005</v>
      </c>
      <c r="E2840" s="95" t="s">
        <v>25762</v>
      </c>
      <c r="F2840" s="95" t="s">
        <v>25763</v>
      </c>
      <c r="G2840" s="95" t="s">
        <v>491</v>
      </c>
      <c r="H2840" s="95" t="s">
        <v>69</v>
      </c>
      <c r="I2840" s="95" t="s">
        <v>25764</v>
      </c>
      <c r="J2840" s="95" t="s">
        <v>25765</v>
      </c>
      <c r="K2840" s="95" t="s">
        <v>625</v>
      </c>
      <c r="L2840" s="95" t="s">
        <v>73</v>
      </c>
      <c r="M2840" s="95" t="s">
        <v>74</v>
      </c>
      <c r="N2840" s="95" t="s">
        <v>203</v>
      </c>
      <c r="O2840" s="95" t="s">
        <v>76</v>
      </c>
      <c r="P2840" s="95" t="s">
        <v>77</v>
      </c>
      <c r="Q2840" s="95" t="s">
        <v>277</v>
      </c>
      <c r="R2840" s="95" t="s">
        <v>278</v>
      </c>
      <c r="S2840" s="95" t="s">
        <v>25766</v>
      </c>
      <c r="T2840" s="95" t="s">
        <v>328</v>
      </c>
      <c r="U2840" s="96">
        <v>0</v>
      </c>
      <c r="V2840" s="96">
        <v>10790.63</v>
      </c>
      <c r="W2840" s="96">
        <v>10400</v>
      </c>
      <c r="X2840" s="96">
        <v>10400</v>
      </c>
      <c r="Y2840" s="95" t="s">
        <v>82</v>
      </c>
      <c r="Z2840" s="95" t="s">
        <v>25689</v>
      </c>
      <c r="AA2840" s="95" t="s">
        <v>84</v>
      </c>
      <c r="AB2840" s="95" t="s">
        <v>25767</v>
      </c>
      <c r="AC2840" s="95" t="s">
        <v>8465</v>
      </c>
      <c r="AD2840" s="95" t="s">
        <v>87</v>
      </c>
      <c r="AE2840" s="95" t="s">
        <v>61</v>
      </c>
      <c r="AF2840" s="95" t="s">
        <v>61</v>
      </c>
      <c r="AG2840" s="95" t="s">
        <v>88</v>
      </c>
      <c r="AH2840" s="95" t="s">
        <v>88</v>
      </c>
      <c r="AI2840" s="95" t="s">
        <v>88</v>
      </c>
      <c r="AJ2840" s="95" t="s">
        <v>88</v>
      </c>
      <c r="AK2840" s="95" t="s">
        <v>88</v>
      </c>
      <c r="AL2840" s="95" t="s">
        <v>88</v>
      </c>
      <c r="AM2840" s="95" t="s">
        <v>88</v>
      </c>
      <c r="AN2840" s="95" t="s">
        <v>88</v>
      </c>
      <c r="AO2840" s="95" t="s">
        <v>88</v>
      </c>
      <c r="AP2840" s="95" t="s">
        <v>89</v>
      </c>
      <c r="AQ2840" s="95" t="s">
        <v>90</v>
      </c>
      <c r="AR2840" s="95" t="s">
        <v>90</v>
      </c>
      <c r="AS2840" s="95" t="s">
        <v>25691</v>
      </c>
      <c r="AT2840" s="95" t="s">
        <v>92</v>
      </c>
      <c r="AU2840" s="95" t="s">
        <v>92</v>
      </c>
      <c r="AV2840" s="95" t="s">
        <v>93</v>
      </c>
      <c r="AW2840" s="95" t="s">
        <v>25768</v>
      </c>
      <c r="AX2840" s="95" t="s">
        <v>25769</v>
      </c>
      <c r="AY2840" s="95" t="s">
        <v>5803</v>
      </c>
      <c r="AZ2840" s="95" t="s">
        <v>25769</v>
      </c>
      <c r="BA2840" s="95" t="s">
        <v>97</v>
      </c>
      <c r="BB2840" s="95" t="s">
        <v>25770</v>
      </c>
      <c r="BC2840" s="95" t="s">
        <v>99</v>
      </c>
      <c r="BD2840" s="95" t="s">
        <v>100</v>
      </c>
      <c r="BE2840" s="95" t="s">
        <v>61</v>
      </c>
      <c r="BF2840" s="95" t="s">
        <v>328</v>
      </c>
      <c r="BG2840" s="95" t="s">
        <v>101</v>
      </c>
    </row>
    <row r="2841" s="86" customFormat="1" ht="19" customHeight="1" spans="1:59">
      <c r="A2841" s="95" t="s">
        <v>126</v>
      </c>
      <c r="B2841" s="95" t="s">
        <v>127</v>
      </c>
      <c r="C2841" s="95" t="s">
        <v>128</v>
      </c>
      <c r="D2841" s="95" t="s">
        <v>129</v>
      </c>
      <c r="E2841" s="95" t="s">
        <v>22659</v>
      </c>
      <c r="F2841" s="95" t="s">
        <v>25771</v>
      </c>
      <c r="G2841" s="95" t="s">
        <v>5180</v>
      </c>
      <c r="H2841" s="95" t="s">
        <v>539</v>
      </c>
      <c r="I2841" s="95" t="s">
        <v>25772</v>
      </c>
      <c r="J2841" s="95" t="s">
        <v>25773</v>
      </c>
      <c r="K2841" s="95" t="s">
        <v>25774</v>
      </c>
      <c r="L2841" s="95" t="s">
        <v>73</v>
      </c>
      <c r="M2841" s="95" t="s">
        <v>3199</v>
      </c>
      <c r="N2841" s="95" t="s">
        <v>544</v>
      </c>
      <c r="O2841" s="95" t="s">
        <v>1875</v>
      </c>
      <c r="P2841" s="95" t="s">
        <v>1876</v>
      </c>
      <c r="Q2841" s="95" t="s">
        <v>2597</v>
      </c>
      <c r="R2841" s="95" t="s">
        <v>1878</v>
      </c>
      <c r="S2841" s="95" t="s">
        <v>25775</v>
      </c>
      <c r="T2841" s="95" t="s">
        <v>119</v>
      </c>
      <c r="U2841" s="96">
        <v>0</v>
      </c>
      <c r="V2841" s="96">
        <v>50000</v>
      </c>
      <c r="W2841" s="96">
        <v>30000</v>
      </c>
      <c r="X2841" s="96">
        <v>2300</v>
      </c>
      <c r="Y2841" s="95" t="s">
        <v>143</v>
      </c>
      <c r="Z2841" s="95" t="s">
        <v>25689</v>
      </c>
      <c r="AA2841" s="95" t="s">
        <v>84</v>
      </c>
      <c r="AB2841" s="95" t="s">
        <v>22664</v>
      </c>
      <c r="AC2841" s="95" t="s">
        <v>8465</v>
      </c>
      <c r="AD2841" s="95" t="s">
        <v>87</v>
      </c>
      <c r="AE2841" s="95" t="s">
        <v>61</v>
      </c>
      <c r="AF2841" s="95" t="s">
        <v>25776</v>
      </c>
      <c r="AG2841" s="95" t="s">
        <v>89</v>
      </c>
      <c r="AH2841" s="95" t="s">
        <v>89</v>
      </c>
      <c r="AI2841" s="95" t="s">
        <v>89</v>
      </c>
      <c r="AJ2841" s="95" t="s">
        <v>89</v>
      </c>
      <c r="AK2841" s="95" t="s">
        <v>89</v>
      </c>
      <c r="AL2841" s="95" t="s">
        <v>89</v>
      </c>
      <c r="AM2841" s="95" t="s">
        <v>89</v>
      </c>
      <c r="AN2841" s="95" t="s">
        <v>89</v>
      </c>
      <c r="AO2841" s="95" t="s">
        <v>89</v>
      </c>
      <c r="AP2841" s="95" t="s">
        <v>89</v>
      </c>
      <c r="AQ2841" s="95" t="s">
        <v>90</v>
      </c>
      <c r="AR2841" s="95" t="s">
        <v>90</v>
      </c>
      <c r="AS2841" s="95" t="s">
        <v>25691</v>
      </c>
      <c r="AT2841" s="95" t="s">
        <v>92</v>
      </c>
      <c r="AU2841" s="95" t="s">
        <v>92</v>
      </c>
      <c r="AV2841" s="95" t="s">
        <v>93</v>
      </c>
      <c r="AW2841" s="95" t="s">
        <v>22665</v>
      </c>
      <c r="AX2841" s="95" t="s">
        <v>25777</v>
      </c>
      <c r="AY2841" s="95" t="s">
        <v>22667</v>
      </c>
      <c r="AZ2841" s="95" t="s">
        <v>25777</v>
      </c>
      <c r="BA2841" s="95" t="s">
        <v>215</v>
      </c>
      <c r="BB2841" s="95" t="s">
        <v>25778</v>
      </c>
      <c r="BC2841" s="95" t="s">
        <v>99</v>
      </c>
      <c r="BD2841" s="95" t="s">
        <v>150</v>
      </c>
      <c r="BE2841" s="95" t="s">
        <v>61</v>
      </c>
      <c r="BF2841" s="95" t="s">
        <v>119</v>
      </c>
      <c r="BG2841" s="95" t="s">
        <v>101</v>
      </c>
    </row>
    <row r="2842" s="86" customFormat="1" ht="19" customHeight="1" spans="1:59">
      <c r="A2842" s="95" t="s">
        <v>267</v>
      </c>
      <c r="B2842" s="95" t="s">
        <v>268</v>
      </c>
      <c r="C2842" s="95" t="s">
        <v>1346</v>
      </c>
      <c r="D2842" s="95" t="s">
        <v>1347</v>
      </c>
      <c r="E2842" s="95" t="s">
        <v>1348</v>
      </c>
      <c r="F2842" s="95" t="s">
        <v>1349</v>
      </c>
      <c r="G2842" s="95" t="s">
        <v>272</v>
      </c>
      <c r="H2842" s="95" t="s">
        <v>69</v>
      </c>
      <c r="I2842" s="95" t="s">
        <v>25779</v>
      </c>
      <c r="J2842" s="95" t="s">
        <v>25780</v>
      </c>
      <c r="K2842" s="95" t="s">
        <v>25781</v>
      </c>
      <c r="L2842" s="95" t="s">
        <v>73</v>
      </c>
      <c r="M2842" s="95" t="s">
        <v>74</v>
      </c>
      <c r="N2842" s="95" t="s">
        <v>203</v>
      </c>
      <c r="O2842" s="95" t="s">
        <v>76</v>
      </c>
      <c r="P2842" s="95" t="s">
        <v>77</v>
      </c>
      <c r="Q2842" s="95" t="s">
        <v>277</v>
      </c>
      <c r="R2842" s="95" t="s">
        <v>278</v>
      </c>
      <c r="S2842" s="95" t="s">
        <v>25782</v>
      </c>
      <c r="T2842" s="95" t="s">
        <v>328</v>
      </c>
      <c r="U2842" s="96">
        <v>0</v>
      </c>
      <c r="V2842" s="96">
        <v>8416.44</v>
      </c>
      <c r="W2842" s="96">
        <v>8243</v>
      </c>
      <c r="X2842" s="96">
        <v>8243</v>
      </c>
      <c r="Y2842" s="95" t="s">
        <v>82</v>
      </c>
      <c r="Z2842" s="95" t="s">
        <v>25689</v>
      </c>
      <c r="AA2842" s="95" t="s">
        <v>84</v>
      </c>
      <c r="AB2842" s="95" t="s">
        <v>1354</v>
      </c>
      <c r="AC2842" s="95" t="s">
        <v>8465</v>
      </c>
      <c r="AD2842" s="95" t="s">
        <v>87</v>
      </c>
      <c r="AE2842" s="95" t="s">
        <v>61</v>
      </c>
      <c r="AF2842" s="95" t="s">
        <v>61</v>
      </c>
      <c r="AG2842" s="95" t="s">
        <v>89</v>
      </c>
      <c r="AH2842" s="95" t="s">
        <v>88</v>
      </c>
      <c r="AI2842" s="95" t="s">
        <v>88</v>
      </c>
      <c r="AJ2842" s="95" t="s">
        <v>88</v>
      </c>
      <c r="AK2842" s="95" t="s">
        <v>89</v>
      </c>
      <c r="AL2842" s="95" t="s">
        <v>89</v>
      </c>
      <c r="AM2842" s="95" t="s">
        <v>89</v>
      </c>
      <c r="AN2842" s="95" t="s">
        <v>88</v>
      </c>
      <c r="AO2842" s="95" t="s">
        <v>88</v>
      </c>
      <c r="AP2842" s="95" t="s">
        <v>89</v>
      </c>
      <c r="AQ2842" s="95" t="s">
        <v>90</v>
      </c>
      <c r="AR2842" s="95" t="s">
        <v>90</v>
      </c>
      <c r="AS2842" s="95" t="s">
        <v>25691</v>
      </c>
      <c r="AT2842" s="95" t="s">
        <v>92</v>
      </c>
      <c r="AU2842" s="95" t="s">
        <v>92</v>
      </c>
      <c r="AV2842" s="95" t="s">
        <v>93</v>
      </c>
      <c r="AW2842" s="95" t="s">
        <v>1355</v>
      </c>
      <c r="AX2842" s="95" t="s">
        <v>25783</v>
      </c>
      <c r="AY2842" s="95" t="s">
        <v>1357</v>
      </c>
      <c r="AZ2842" s="95" t="s">
        <v>25783</v>
      </c>
      <c r="BA2842" s="95" t="s">
        <v>97</v>
      </c>
      <c r="BB2842" s="95" t="s">
        <v>25784</v>
      </c>
      <c r="BC2842" s="95" t="s">
        <v>99</v>
      </c>
      <c r="BD2842" s="95" t="s">
        <v>100</v>
      </c>
      <c r="BE2842" s="95" t="s">
        <v>61</v>
      </c>
      <c r="BF2842" s="95" t="s">
        <v>328</v>
      </c>
      <c r="BG2842" s="95" t="s">
        <v>101</v>
      </c>
    </row>
    <row r="2843" s="86" customFormat="1" ht="19" customHeight="1" spans="1:59">
      <c r="A2843" s="95" t="s">
        <v>485</v>
      </c>
      <c r="B2843" s="95" t="s">
        <v>486</v>
      </c>
      <c r="C2843" s="95" t="s">
        <v>1215</v>
      </c>
      <c r="D2843" s="95" t="s">
        <v>1216</v>
      </c>
      <c r="E2843" s="95" t="s">
        <v>1217</v>
      </c>
      <c r="F2843" s="95" t="s">
        <v>1218</v>
      </c>
      <c r="G2843" s="95" t="s">
        <v>491</v>
      </c>
      <c r="H2843" s="95" t="s">
        <v>69</v>
      </c>
      <c r="I2843" s="95" t="s">
        <v>25785</v>
      </c>
      <c r="J2843" s="95" t="s">
        <v>25786</v>
      </c>
      <c r="K2843" s="95" t="s">
        <v>25787</v>
      </c>
      <c r="L2843" s="95" t="s">
        <v>73</v>
      </c>
      <c r="M2843" s="95" t="s">
        <v>184</v>
      </c>
      <c r="N2843" s="95" t="s">
        <v>509</v>
      </c>
      <c r="O2843" s="95" t="s">
        <v>76</v>
      </c>
      <c r="P2843" s="95" t="s">
        <v>77</v>
      </c>
      <c r="Q2843" s="95" t="s">
        <v>277</v>
      </c>
      <c r="R2843" s="95" t="s">
        <v>278</v>
      </c>
      <c r="S2843" s="95" t="s">
        <v>25788</v>
      </c>
      <c r="T2843" s="95" t="s">
        <v>81</v>
      </c>
      <c r="U2843" s="96">
        <v>0</v>
      </c>
      <c r="V2843" s="96">
        <v>21408.29</v>
      </c>
      <c r="W2843" s="96">
        <v>20400</v>
      </c>
      <c r="X2843" s="96">
        <v>20400</v>
      </c>
      <c r="Y2843" s="95" t="s">
        <v>82</v>
      </c>
      <c r="Z2843" s="95" t="s">
        <v>25689</v>
      </c>
      <c r="AA2843" s="95" t="s">
        <v>84</v>
      </c>
      <c r="AB2843" s="95" t="s">
        <v>1223</v>
      </c>
      <c r="AC2843" s="95" t="s">
        <v>25789</v>
      </c>
      <c r="AD2843" s="95" t="s">
        <v>87</v>
      </c>
      <c r="AE2843" s="95" t="s">
        <v>61</v>
      </c>
      <c r="AF2843" s="95" t="s">
        <v>61</v>
      </c>
      <c r="AG2843" s="95" t="s">
        <v>88</v>
      </c>
      <c r="AH2843" s="95" t="s">
        <v>88</v>
      </c>
      <c r="AI2843" s="95" t="s">
        <v>88</v>
      </c>
      <c r="AJ2843" s="95" t="s">
        <v>88</v>
      </c>
      <c r="AK2843" s="95" t="s">
        <v>88</v>
      </c>
      <c r="AL2843" s="95" t="s">
        <v>88</v>
      </c>
      <c r="AM2843" s="95" t="s">
        <v>88</v>
      </c>
      <c r="AN2843" s="95" t="s">
        <v>88</v>
      </c>
      <c r="AO2843" s="95" t="s">
        <v>88</v>
      </c>
      <c r="AP2843" s="95" t="s">
        <v>89</v>
      </c>
      <c r="AQ2843" s="95" t="s">
        <v>90</v>
      </c>
      <c r="AR2843" s="95" t="s">
        <v>90</v>
      </c>
      <c r="AS2843" s="95" t="s">
        <v>25691</v>
      </c>
      <c r="AT2843" s="95" t="s">
        <v>92</v>
      </c>
      <c r="AU2843" s="95" t="s">
        <v>92</v>
      </c>
      <c r="AV2843" s="95" t="s">
        <v>93</v>
      </c>
      <c r="AW2843" s="95" t="s">
        <v>1224</v>
      </c>
      <c r="AX2843" s="95" t="s">
        <v>25790</v>
      </c>
      <c r="AY2843" s="95" t="s">
        <v>659</v>
      </c>
      <c r="AZ2843" s="95" t="s">
        <v>25790</v>
      </c>
      <c r="BA2843" s="95" t="s">
        <v>97</v>
      </c>
      <c r="BB2843" s="95" t="s">
        <v>25791</v>
      </c>
      <c r="BC2843" s="95" t="s">
        <v>99</v>
      </c>
      <c r="BD2843" s="95" t="s">
        <v>100</v>
      </c>
      <c r="BE2843" s="95" t="s">
        <v>61</v>
      </c>
      <c r="BF2843" s="95" t="s">
        <v>81</v>
      </c>
      <c r="BG2843" s="95" t="s">
        <v>101</v>
      </c>
    </row>
    <row r="2844" s="86" customFormat="1" ht="19" customHeight="1" spans="1:59">
      <c r="A2844" s="95" t="s">
        <v>302</v>
      </c>
      <c r="B2844" s="95" t="s">
        <v>303</v>
      </c>
      <c r="C2844" s="95" t="s">
        <v>2589</v>
      </c>
      <c r="D2844" s="95" t="s">
        <v>2590</v>
      </c>
      <c r="E2844" s="95" t="s">
        <v>25792</v>
      </c>
      <c r="F2844" s="95" t="s">
        <v>25793</v>
      </c>
      <c r="G2844" s="95" t="s">
        <v>308</v>
      </c>
      <c r="H2844" s="95" t="s">
        <v>69</v>
      </c>
      <c r="I2844" s="95" t="s">
        <v>25794</v>
      </c>
      <c r="J2844" s="95" t="s">
        <v>25795</v>
      </c>
      <c r="K2844" s="95" t="s">
        <v>1221</v>
      </c>
      <c r="L2844" s="95" t="s">
        <v>73</v>
      </c>
      <c r="M2844" s="95" t="s">
        <v>1505</v>
      </c>
      <c r="N2844" s="95" t="s">
        <v>203</v>
      </c>
      <c r="O2844" s="95" t="s">
        <v>76</v>
      </c>
      <c r="P2844" s="95" t="s">
        <v>77</v>
      </c>
      <c r="Q2844" s="95" t="s">
        <v>277</v>
      </c>
      <c r="R2844" s="95" t="s">
        <v>278</v>
      </c>
      <c r="S2844" s="95" t="s">
        <v>25796</v>
      </c>
      <c r="T2844" s="95" t="s">
        <v>328</v>
      </c>
      <c r="U2844" s="96">
        <v>0</v>
      </c>
      <c r="V2844" s="96">
        <v>21754</v>
      </c>
      <c r="W2844" s="96">
        <v>21244</v>
      </c>
      <c r="X2844" s="96">
        <v>21244</v>
      </c>
      <c r="Y2844" s="95" t="s">
        <v>82</v>
      </c>
      <c r="Z2844" s="95" t="s">
        <v>25689</v>
      </c>
      <c r="AA2844" s="95" t="s">
        <v>84</v>
      </c>
      <c r="AB2844" s="95" t="s">
        <v>25797</v>
      </c>
      <c r="AC2844" s="95" t="s">
        <v>4869</v>
      </c>
      <c r="AD2844" s="95" t="s">
        <v>87</v>
      </c>
      <c r="AE2844" s="95" t="s">
        <v>61</v>
      </c>
      <c r="AF2844" s="95" t="s">
        <v>61</v>
      </c>
      <c r="AG2844" s="95" t="s">
        <v>89</v>
      </c>
      <c r="AH2844" s="95" t="s">
        <v>89</v>
      </c>
      <c r="AI2844" s="95" t="s">
        <v>89</v>
      </c>
      <c r="AJ2844" s="95" t="s">
        <v>88</v>
      </c>
      <c r="AK2844" s="95" t="s">
        <v>88</v>
      </c>
      <c r="AL2844" s="95" t="s">
        <v>89</v>
      </c>
      <c r="AM2844" s="95" t="s">
        <v>88</v>
      </c>
      <c r="AN2844" s="95" t="s">
        <v>88</v>
      </c>
      <c r="AO2844" s="95" t="s">
        <v>88</v>
      </c>
      <c r="AP2844" s="95" t="s">
        <v>89</v>
      </c>
      <c r="AQ2844" s="95" t="s">
        <v>90</v>
      </c>
      <c r="AR2844" s="95" t="s">
        <v>90</v>
      </c>
      <c r="AS2844" s="95" t="s">
        <v>25691</v>
      </c>
      <c r="AT2844" s="95" t="s">
        <v>92</v>
      </c>
      <c r="AU2844" s="95" t="s">
        <v>92</v>
      </c>
      <c r="AV2844" s="95" t="s">
        <v>93</v>
      </c>
      <c r="AW2844" s="95" t="s">
        <v>25798</v>
      </c>
      <c r="AX2844" s="95" t="s">
        <v>25799</v>
      </c>
      <c r="AY2844" s="95" t="s">
        <v>25800</v>
      </c>
      <c r="AZ2844" s="95" t="s">
        <v>25799</v>
      </c>
      <c r="BA2844" s="95" t="s">
        <v>97</v>
      </c>
      <c r="BB2844" s="95" t="s">
        <v>25801</v>
      </c>
      <c r="BC2844" s="95" t="s">
        <v>99</v>
      </c>
      <c r="BD2844" s="95" t="s">
        <v>100</v>
      </c>
      <c r="BE2844" s="95" t="s">
        <v>61</v>
      </c>
      <c r="BF2844" s="95" t="s">
        <v>328</v>
      </c>
      <c r="BG2844" s="95" t="s">
        <v>101</v>
      </c>
    </row>
    <row r="2845" s="86" customFormat="1" ht="19" customHeight="1" spans="1:59">
      <c r="A2845" s="95" t="s">
        <v>485</v>
      </c>
      <c r="B2845" s="95" t="s">
        <v>486</v>
      </c>
      <c r="C2845" s="95" t="s">
        <v>1215</v>
      </c>
      <c r="D2845" s="95" t="s">
        <v>1216</v>
      </c>
      <c r="E2845" s="95" t="s">
        <v>25802</v>
      </c>
      <c r="F2845" s="95" t="s">
        <v>3213</v>
      </c>
      <c r="G2845" s="95" t="s">
        <v>3601</v>
      </c>
      <c r="H2845" s="95" t="s">
        <v>109</v>
      </c>
      <c r="I2845" s="95" t="s">
        <v>25803</v>
      </c>
      <c r="J2845" s="95" t="s">
        <v>25804</v>
      </c>
      <c r="K2845" s="95" t="s">
        <v>25805</v>
      </c>
      <c r="L2845" s="95" t="s">
        <v>73</v>
      </c>
      <c r="M2845" s="95" t="s">
        <v>1526</v>
      </c>
      <c r="N2845" s="95" t="s">
        <v>1527</v>
      </c>
      <c r="O2845" s="95" t="s">
        <v>292</v>
      </c>
      <c r="P2845" s="95" t="s">
        <v>293</v>
      </c>
      <c r="Q2845" s="95" t="s">
        <v>294</v>
      </c>
      <c r="R2845" s="95" t="s">
        <v>295</v>
      </c>
      <c r="S2845" s="95" t="s">
        <v>25806</v>
      </c>
      <c r="T2845" s="95" t="s">
        <v>81</v>
      </c>
      <c r="U2845" s="96">
        <v>0</v>
      </c>
      <c r="V2845" s="96">
        <v>36407</v>
      </c>
      <c r="W2845" s="96">
        <v>14400</v>
      </c>
      <c r="X2845" s="96">
        <v>5760</v>
      </c>
      <c r="Y2845" s="95" t="s">
        <v>82</v>
      </c>
      <c r="Z2845" s="95" t="s">
        <v>25689</v>
      </c>
      <c r="AA2845" s="95" t="s">
        <v>84</v>
      </c>
      <c r="AB2845" s="95" t="s">
        <v>25807</v>
      </c>
      <c r="AC2845" s="95" t="s">
        <v>25789</v>
      </c>
      <c r="AD2845" s="95" t="s">
        <v>87</v>
      </c>
      <c r="AE2845" s="95" t="s">
        <v>61</v>
      </c>
      <c r="AF2845" s="95" t="s">
        <v>61</v>
      </c>
      <c r="AG2845" s="95" t="s">
        <v>89</v>
      </c>
      <c r="AH2845" s="95" t="s">
        <v>89</v>
      </c>
      <c r="AI2845" s="95" t="s">
        <v>88</v>
      </c>
      <c r="AJ2845" s="95" t="s">
        <v>88</v>
      </c>
      <c r="AK2845" s="95" t="s">
        <v>88</v>
      </c>
      <c r="AL2845" s="95" t="s">
        <v>88</v>
      </c>
      <c r="AM2845" s="95" t="s">
        <v>88</v>
      </c>
      <c r="AN2845" s="95" t="s">
        <v>88</v>
      </c>
      <c r="AO2845" s="95" t="s">
        <v>88</v>
      </c>
      <c r="AP2845" s="95" t="s">
        <v>89</v>
      </c>
      <c r="AQ2845" s="95" t="s">
        <v>90</v>
      </c>
      <c r="AR2845" s="95" t="s">
        <v>90</v>
      </c>
      <c r="AS2845" s="95" t="s">
        <v>25691</v>
      </c>
      <c r="AT2845" s="95" t="s">
        <v>92</v>
      </c>
      <c r="AU2845" s="95" t="s">
        <v>92</v>
      </c>
      <c r="AV2845" s="95" t="s">
        <v>93</v>
      </c>
      <c r="AW2845" s="95" t="s">
        <v>25808</v>
      </c>
      <c r="AX2845" s="95" t="s">
        <v>25809</v>
      </c>
      <c r="AY2845" s="95" t="s">
        <v>25810</v>
      </c>
      <c r="AZ2845" s="95" t="s">
        <v>25809</v>
      </c>
      <c r="BA2845" s="95" t="s">
        <v>97</v>
      </c>
      <c r="BB2845" s="95" t="s">
        <v>25811</v>
      </c>
      <c r="BC2845" s="95" t="s">
        <v>99</v>
      </c>
      <c r="BD2845" s="95" t="s">
        <v>100</v>
      </c>
      <c r="BE2845" s="95" t="s">
        <v>61</v>
      </c>
      <c r="BF2845" s="95" t="s">
        <v>81</v>
      </c>
      <c r="BG2845" s="95" t="s">
        <v>101</v>
      </c>
    </row>
    <row r="2846" s="86" customFormat="1" ht="19" customHeight="1" spans="1:59">
      <c r="A2846" s="95" t="s">
        <v>2742</v>
      </c>
      <c r="B2846" s="95" t="s">
        <v>2743</v>
      </c>
      <c r="C2846" s="95" t="s">
        <v>2976</v>
      </c>
      <c r="D2846" s="95" t="s">
        <v>2977</v>
      </c>
      <c r="E2846" s="95" t="s">
        <v>25812</v>
      </c>
      <c r="F2846" s="95" t="s">
        <v>25813</v>
      </c>
      <c r="G2846" s="95" t="s">
        <v>21121</v>
      </c>
      <c r="H2846" s="95" t="s">
        <v>69</v>
      </c>
      <c r="I2846" s="95" t="s">
        <v>25814</v>
      </c>
      <c r="J2846" s="95" t="s">
        <v>25815</v>
      </c>
      <c r="K2846" s="95" t="s">
        <v>1041</v>
      </c>
      <c r="L2846" s="95" t="s">
        <v>73</v>
      </c>
      <c r="M2846" s="95" t="s">
        <v>74</v>
      </c>
      <c r="N2846" s="95" t="s">
        <v>25816</v>
      </c>
      <c r="O2846" s="95" t="s">
        <v>76</v>
      </c>
      <c r="P2846" s="95" t="s">
        <v>77</v>
      </c>
      <c r="Q2846" s="95" t="s">
        <v>277</v>
      </c>
      <c r="R2846" s="95" t="s">
        <v>278</v>
      </c>
      <c r="S2846" s="95" t="s">
        <v>25817</v>
      </c>
      <c r="T2846" s="95" t="s">
        <v>81</v>
      </c>
      <c r="U2846" s="96">
        <v>0</v>
      </c>
      <c r="V2846" s="96">
        <v>6893</v>
      </c>
      <c r="W2846" s="96">
        <v>6100</v>
      </c>
      <c r="X2846" s="96">
        <v>6100</v>
      </c>
      <c r="Y2846" s="95" t="s">
        <v>82</v>
      </c>
      <c r="Z2846" s="95" t="s">
        <v>25689</v>
      </c>
      <c r="AA2846" s="95" t="s">
        <v>84</v>
      </c>
      <c r="AB2846" s="95" t="s">
        <v>25818</v>
      </c>
      <c r="AC2846" s="95" t="s">
        <v>25690</v>
      </c>
      <c r="AD2846" s="95" t="s">
        <v>87</v>
      </c>
      <c r="AE2846" s="95" t="s">
        <v>61</v>
      </c>
      <c r="AF2846" s="95" t="s">
        <v>61</v>
      </c>
      <c r="AG2846" s="95" t="s">
        <v>89</v>
      </c>
      <c r="AH2846" s="95" t="s">
        <v>88</v>
      </c>
      <c r="AI2846" s="95" t="s">
        <v>88</v>
      </c>
      <c r="AJ2846" s="95" t="s">
        <v>88</v>
      </c>
      <c r="AK2846" s="95" t="s">
        <v>88</v>
      </c>
      <c r="AL2846" s="95" t="s">
        <v>88</v>
      </c>
      <c r="AM2846" s="95" t="s">
        <v>88</v>
      </c>
      <c r="AN2846" s="95" t="s">
        <v>88</v>
      </c>
      <c r="AO2846" s="95" t="s">
        <v>88</v>
      </c>
      <c r="AP2846" s="95" t="s">
        <v>89</v>
      </c>
      <c r="AQ2846" s="95" t="s">
        <v>90</v>
      </c>
      <c r="AR2846" s="95" t="s">
        <v>90</v>
      </c>
      <c r="AS2846" s="95" t="s">
        <v>25691</v>
      </c>
      <c r="AT2846" s="95" t="s">
        <v>92</v>
      </c>
      <c r="AU2846" s="95" t="s">
        <v>92</v>
      </c>
      <c r="AV2846" s="95" t="s">
        <v>93</v>
      </c>
      <c r="AW2846" s="95" t="s">
        <v>25819</v>
      </c>
      <c r="AX2846" s="95" t="s">
        <v>25820</v>
      </c>
      <c r="AY2846" s="95" t="s">
        <v>25821</v>
      </c>
      <c r="AZ2846" s="95" t="s">
        <v>25820</v>
      </c>
      <c r="BA2846" s="95" t="s">
        <v>97</v>
      </c>
      <c r="BB2846" s="95" t="s">
        <v>25822</v>
      </c>
      <c r="BC2846" s="95" t="s">
        <v>99</v>
      </c>
      <c r="BD2846" s="95" t="s">
        <v>100</v>
      </c>
      <c r="BE2846" s="95" t="s">
        <v>61</v>
      </c>
      <c r="BF2846" s="95" t="s">
        <v>81</v>
      </c>
      <c r="BG2846" s="95" t="s">
        <v>101</v>
      </c>
    </row>
    <row r="2847" s="86" customFormat="1" ht="19" customHeight="1" spans="1:59">
      <c r="A2847" s="95" t="s">
        <v>419</v>
      </c>
      <c r="B2847" s="95" t="s">
        <v>420</v>
      </c>
      <c r="C2847" s="95" t="s">
        <v>5397</v>
      </c>
      <c r="D2847" s="95" t="s">
        <v>5398</v>
      </c>
      <c r="E2847" s="95" t="s">
        <v>25823</v>
      </c>
      <c r="F2847" s="95" t="s">
        <v>5400</v>
      </c>
      <c r="G2847" s="95" t="s">
        <v>5401</v>
      </c>
      <c r="H2847" s="95" t="s">
        <v>158</v>
      </c>
      <c r="I2847" s="95" t="s">
        <v>25824</v>
      </c>
      <c r="J2847" s="95" t="s">
        <v>25825</v>
      </c>
      <c r="K2847" s="95" t="s">
        <v>25826</v>
      </c>
      <c r="L2847" s="95" t="s">
        <v>73</v>
      </c>
      <c r="M2847" s="95" t="s">
        <v>25827</v>
      </c>
      <c r="N2847" s="95" t="s">
        <v>163</v>
      </c>
      <c r="O2847" s="95" t="s">
        <v>2997</v>
      </c>
      <c r="P2847" s="95" t="s">
        <v>2998</v>
      </c>
      <c r="Q2847" s="95" t="s">
        <v>5407</v>
      </c>
      <c r="R2847" s="95" t="s">
        <v>5408</v>
      </c>
      <c r="S2847" s="95" t="s">
        <v>25828</v>
      </c>
      <c r="T2847" s="95" t="s">
        <v>262</v>
      </c>
      <c r="U2847" s="96">
        <v>0</v>
      </c>
      <c r="V2847" s="96">
        <v>13865</v>
      </c>
      <c r="W2847" s="96">
        <v>9000</v>
      </c>
      <c r="X2847" s="96">
        <v>6000</v>
      </c>
      <c r="Y2847" s="95" t="s">
        <v>143</v>
      </c>
      <c r="Z2847" s="95" t="s">
        <v>25689</v>
      </c>
      <c r="AA2847" s="95" t="s">
        <v>84</v>
      </c>
      <c r="AB2847" s="95" t="s">
        <v>25829</v>
      </c>
      <c r="AC2847" s="95" t="s">
        <v>25830</v>
      </c>
      <c r="AD2847" s="95" t="s">
        <v>87</v>
      </c>
      <c r="AE2847" s="95" t="s">
        <v>61</v>
      </c>
      <c r="AF2847" s="95" t="s">
        <v>61</v>
      </c>
      <c r="AG2847" s="95" t="s">
        <v>89</v>
      </c>
      <c r="AH2847" s="95" t="s">
        <v>88</v>
      </c>
      <c r="AI2847" s="95" t="s">
        <v>88</v>
      </c>
      <c r="AJ2847" s="95" t="s">
        <v>88</v>
      </c>
      <c r="AK2847" s="95" t="s">
        <v>88</v>
      </c>
      <c r="AL2847" s="95" t="s">
        <v>88</v>
      </c>
      <c r="AM2847" s="95" t="s">
        <v>89</v>
      </c>
      <c r="AN2847" s="95" t="s">
        <v>88</v>
      </c>
      <c r="AO2847" s="95" t="s">
        <v>88</v>
      </c>
      <c r="AP2847" s="95" t="s">
        <v>89</v>
      </c>
      <c r="AQ2847" s="95" t="s">
        <v>90</v>
      </c>
      <c r="AR2847" s="95" t="s">
        <v>90</v>
      </c>
      <c r="AS2847" s="95" t="s">
        <v>25691</v>
      </c>
      <c r="AT2847" s="95" t="s">
        <v>92</v>
      </c>
      <c r="AU2847" s="95" t="s">
        <v>92</v>
      </c>
      <c r="AV2847" s="95" t="s">
        <v>93</v>
      </c>
      <c r="AW2847" s="95" t="s">
        <v>25831</v>
      </c>
      <c r="AX2847" s="95" t="s">
        <v>25832</v>
      </c>
      <c r="AY2847" s="95" t="s">
        <v>25833</v>
      </c>
      <c r="AZ2847" s="95" t="s">
        <v>25832</v>
      </c>
      <c r="BA2847" s="95" t="s">
        <v>97</v>
      </c>
      <c r="BB2847" s="95" t="s">
        <v>25834</v>
      </c>
      <c r="BC2847" s="95" t="s">
        <v>99</v>
      </c>
      <c r="BD2847" s="95" t="s">
        <v>150</v>
      </c>
      <c r="BE2847" s="95" t="s">
        <v>61</v>
      </c>
      <c r="BF2847" s="95" t="s">
        <v>262</v>
      </c>
      <c r="BG2847" s="95" t="s">
        <v>101</v>
      </c>
    </row>
    <row r="2848" s="86" customFormat="1" ht="19" customHeight="1" spans="1:59">
      <c r="A2848" s="95" t="s">
        <v>582</v>
      </c>
      <c r="B2848" s="95" t="s">
        <v>583</v>
      </c>
      <c r="C2848" s="95" t="s">
        <v>2794</v>
      </c>
      <c r="D2848" s="95" t="s">
        <v>2795</v>
      </c>
      <c r="E2848" s="95" t="s">
        <v>25835</v>
      </c>
      <c r="F2848" s="95" t="s">
        <v>25836</v>
      </c>
      <c r="G2848" s="95" t="s">
        <v>796</v>
      </c>
      <c r="H2848" s="95" t="s">
        <v>69</v>
      </c>
      <c r="I2848" s="95" t="s">
        <v>25837</v>
      </c>
      <c r="J2848" s="95" t="s">
        <v>25838</v>
      </c>
      <c r="K2848" s="95" t="s">
        <v>25839</v>
      </c>
      <c r="L2848" s="95" t="s">
        <v>73</v>
      </c>
      <c r="M2848" s="95" t="s">
        <v>17329</v>
      </c>
      <c r="N2848" s="95" t="s">
        <v>203</v>
      </c>
      <c r="O2848" s="95" t="s">
        <v>76</v>
      </c>
      <c r="P2848" s="95" t="s">
        <v>77</v>
      </c>
      <c r="Q2848" s="95" t="s">
        <v>277</v>
      </c>
      <c r="R2848" s="95" t="s">
        <v>278</v>
      </c>
      <c r="S2848" s="95" t="s">
        <v>25840</v>
      </c>
      <c r="T2848" s="95" t="s">
        <v>328</v>
      </c>
      <c r="U2848" s="96">
        <v>0</v>
      </c>
      <c r="V2848" s="96">
        <v>28288</v>
      </c>
      <c r="W2848" s="96">
        <v>26000</v>
      </c>
      <c r="X2848" s="96">
        <v>26000</v>
      </c>
      <c r="Y2848" s="95" t="s">
        <v>82</v>
      </c>
      <c r="Z2848" s="95" t="s">
        <v>25689</v>
      </c>
      <c r="AA2848" s="95" t="s">
        <v>84</v>
      </c>
      <c r="AB2848" s="95" t="s">
        <v>25841</v>
      </c>
      <c r="AC2848" s="95" t="s">
        <v>4869</v>
      </c>
      <c r="AD2848" s="95" t="s">
        <v>87</v>
      </c>
      <c r="AE2848" s="95" t="s">
        <v>61</v>
      </c>
      <c r="AF2848" s="95" t="s">
        <v>61</v>
      </c>
      <c r="AG2848" s="95" t="s">
        <v>89</v>
      </c>
      <c r="AH2848" s="95" t="s">
        <v>88</v>
      </c>
      <c r="AI2848" s="95" t="s">
        <v>88</v>
      </c>
      <c r="AJ2848" s="95" t="s">
        <v>88</v>
      </c>
      <c r="AK2848" s="95" t="s">
        <v>88</v>
      </c>
      <c r="AL2848" s="95" t="s">
        <v>89</v>
      </c>
      <c r="AM2848" s="95" t="s">
        <v>88</v>
      </c>
      <c r="AN2848" s="95" t="s">
        <v>88</v>
      </c>
      <c r="AO2848" s="95" t="s">
        <v>88</v>
      </c>
      <c r="AP2848" s="95" t="s">
        <v>89</v>
      </c>
      <c r="AQ2848" s="95" t="s">
        <v>90</v>
      </c>
      <c r="AR2848" s="95" t="s">
        <v>90</v>
      </c>
      <c r="AS2848" s="95" t="s">
        <v>25691</v>
      </c>
      <c r="AT2848" s="95" t="s">
        <v>92</v>
      </c>
      <c r="AU2848" s="95" t="s">
        <v>92</v>
      </c>
      <c r="AV2848" s="95" t="s">
        <v>93</v>
      </c>
      <c r="AW2848" s="95" t="s">
        <v>25842</v>
      </c>
      <c r="AX2848" s="95" t="s">
        <v>25843</v>
      </c>
      <c r="AY2848" s="95" t="s">
        <v>25844</v>
      </c>
      <c r="AZ2848" s="95" t="s">
        <v>25843</v>
      </c>
      <c r="BA2848" s="95" t="s">
        <v>97</v>
      </c>
      <c r="BB2848" s="95" t="s">
        <v>25845</v>
      </c>
      <c r="BC2848" s="95" t="s">
        <v>99</v>
      </c>
      <c r="BD2848" s="95" t="s">
        <v>100</v>
      </c>
      <c r="BE2848" s="95" t="s">
        <v>61</v>
      </c>
      <c r="BF2848" s="95" t="s">
        <v>328</v>
      </c>
      <c r="BG2848" s="95" t="s">
        <v>101</v>
      </c>
    </row>
    <row r="2849" s="86" customFormat="1" ht="19" customHeight="1" spans="1:59">
      <c r="A2849" s="95" t="s">
        <v>441</v>
      </c>
      <c r="B2849" s="95" t="s">
        <v>442</v>
      </c>
      <c r="C2849" s="95" t="s">
        <v>831</v>
      </c>
      <c r="D2849" s="95" t="s">
        <v>832</v>
      </c>
      <c r="E2849" s="95" t="s">
        <v>1001</v>
      </c>
      <c r="F2849" s="95" t="s">
        <v>1002</v>
      </c>
      <c r="G2849" s="95" t="s">
        <v>1003</v>
      </c>
      <c r="H2849" s="95" t="s">
        <v>69</v>
      </c>
      <c r="I2849" s="95" t="s">
        <v>25846</v>
      </c>
      <c r="J2849" s="95" t="s">
        <v>25847</v>
      </c>
      <c r="K2849" s="95" t="s">
        <v>355</v>
      </c>
      <c r="L2849" s="95" t="s">
        <v>73</v>
      </c>
      <c r="M2849" s="95" t="s">
        <v>74</v>
      </c>
      <c r="N2849" s="95" t="s">
        <v>75</v>
      </c>
      <c r="O2849" s="95" t="s">
        <v>76</v>
      </c>
      <c r="P2849" s="95" t="s">
        <v>77</v>
      </c>
      <c r="Q2849" s="95" t="s">
        <v>277</v>
      </c>
      <c r="R2849" s="95" t="s">
        <v>278</v>
      </c>
      <c r="S2849" s="95" t="s">
        <v>25848</v>
      </c>
      <c r="T2849" s="95" t="s">
        <v>81</v>
      </c>
      <c r="U2849" s="96">
        <v>0</v>
      </c>
      <c r="V2849" s="96">
        <v>5360</v>
      </c>
      <c r="W2849" s="96">
        <v>4000</v>
      </c>
      <c r="X2849" s="96">
        <v>4000</v>
      </c>
      <c r="Y2849" s="95" t="s">
        <v>82</v>
      </c>
      <c r="Z2849" s="95" t="s">
        <v>25689</v>
      </c>
      <c r="AA2849" s="95" t="s">
        <v>84</v>
      </c>
      <c r="AB2849" s="95" t="s">
        <v>1007</v>
      </c>
      <c r="AC2849" s="95" t="s">
        <v>25849</v>
      </c>
      <c r="AD2849" s="95" t="s">
        <v>87</v>
      </c>
      <c r="AE2849" s="95" t="s">
        <v>61</v>
      </c>
      <c r="AF2849" s="95" t="s">
        <v>61</v>
      </c>
      <c r="AG2849" s="95" t="s">
        <v>89</v>
      </c>
      <c r="AH2849" s="95" t="s">
        <v>88</v>
      </c>
      <c r="AI2849" s="95" t="s">
        <v>88</v>
      </c>
      <c r="AJ2849" s="95" t="s">
        <v>88</v>
      </c>
      <c r="AK2849" s="95" t="s">
        <v>88</v>
      </c>
      <c r="AL2849" s="95" t="s">
        <v>88</v>
      </c>
      <c r="AM2849" s="95" t="s">
        <v>88</v>
      </c>
      <c r="AN2849" s="95" t="s">
        <v>88</v>
      </c>
      <c r="AO2849" s="95" t="s">
        <v>88</v>
      </c>
      <c r="AP2849" s="95" t="s">
        <v>88</v>
      </c>
      <c r="AQ2849" s="95" t="s">
        <v>90</v>
      </c>
      <c r="AR2849" s="95" t="s">
        <v>90</v>
      </c>
      <c r="AS2849" s="95" t="s">
        <v>25691</v>
      </c>
      <c r="AT2849" s="95" t="s">
        <v>92</v>
      </c>
      <c r="AU2849" s="95" t="s">
        <v>92</v>
      </c>
      <c r="AV2849" s="95" t="s">
        <v>93</v>
      </c>
      <c r="AW2849" s="95" t="s">
        <v>1008</v>
      </c>
      <c r="AX2849" s="95" t="s">
        <v>25850</v>
      </c>
      <c r="AY2849" s="95" t="s">
        <v>791</v>
      </c>
      <c r="AZ2849" s="95" t="s">
        <v>25850</v>
      </c>
      <c r="BA2849" s="95" t="s">
        <v>97</v>
      </c>
      <c r="BB2849" s="95" t="s">
        <v>25851</v>
      </c>
      <c r="BC2849" s="95" t="s">
        <v>99</v>
      </c>
      <c r="BD2849" s="95" t="s">
        <v>100</v>
      </c>
      <c r="BE2849" s="95" t="s">
        <v>61</v>
      </c>
      <c r="BF2849" s="95" t="s">
        <v>81</v>
      </c>
      <c r="BG2849" s="95" t="s">
        <v>101</v>
      </c>
    </row>
    <row r="2850" s="86" customFormat="1" ht="19" customHeight="1" spans="1:59">
      <c r="A2850" s="95" t="s">
        <v>458</v>
      </c>
      <c r="B2850" s="95" t="s">
        <v>459</v>
      </c>
      <c r="C2850" s="95" t="s">
        <v>3118</v>
      </c>
      <c r="D2850" s="95" t="s">
        <v>3119</v>
      </c>
      <c r="E2850" s="95" t="s">
        <v>25852</v>
      </c>
      <c r="F2850" s="95" t="s">
        <v>25853</v>
      </c>
      <c r="G2850" s="95" t="s">
        <v>464</v>
      </c>
      <c r="H2850" s="95" t="s">
        <v>69</v>
      </c>
      <c r="I2850" s="95" t="s">
        <v>25854</v>
      </c>
      <c r="J2850" s="95" t="s">
        <v>25855</v>
      </c>
      <c r="K2850" s="95" t="s">
        <v>25856</v>
      </c>
      <c r="L2850" s="95" t="s">
        <v>73</v>
      </c>
      <c r="M2850" s="95" t="s">
        <v>74</v>
      </c>
      <c r="N2850" s="95" t="s">
        <v>203</v>
      </c>
      <c r="O2850" s="95" t="s">
        <v>76</v>
      </c>
      <c r="P2850" s="95" t="s">
        <v>77</v>
      </c>
      <c r="Q2850" s="95" t="s">
        <v>277</v>
      </c>
      <c r="R2850" s="95" t="s">
        <v>278</v>
      </c>
      <c r="S2850" s="95" t="s">
        <v>25857</v>
      </c>
      <c r="T2850" s="95" t="s">
        <v>328</v>
      </c>
      <c r="U2850" s="96">
        <v>0</v>
      </c>
      <c r="V2850" s="96">
        <v>11828.7</v>
      </c>
      <c r="W2850" s="96">
        <v>11700</v>
      </c>
      <c r="X2850" s="96">
        <v>11700</v>
      </c>
      <c r="Y2850" s="95" t="s">
        <v>82</v>
      </c>
      <c r="Z2850" s="95" t="s">
        <v>25689</v>
      </c>
      <c r="AA2850" s="95" t="s">
        <v>84</v>
      </c>
      <c r="AB2850" s="95" t="s">
        <v>25858</v>
      </c>
      <c r="AC2850" s="95" t="s">
        <v>4869</v>
      </c>
      <c r="AD2850" s="95" t="s">
        <v>87</v>
      </c>
      <c r="AE2850" s="95" t="s">
        <v>61</v>
      </c>
      <c r="AF2850" s="95" t="s">
        <v>61</v>
      </c>
      <c r="AG2850" s="95" t="s">
        <v>89</v>
      </c>
      <c r="AH2850" s="95" t="s">
        <v>89</v>
      </c>
      <c r="AI2850" s="95" t="s">
        <v>89</v>
      </c>
      <c r="AJ2850" s="95" t="s">
        <v>89</v>
      </c>
      <c r="AK2850" s="95" t="s">
        <v>89</v>
      </c>
      <c r="AL2850" s="95" t="s">
        <v>89</v>
      </c>
      <c r="AM2850" s="95" t="s">
        <v>89</v>
      </c>
      <c r="AN2850" s="95" t="s">
        <v>89</v>
      </c>
      <c r="AO2850" s="95" t="s">
        <v>89</v>
      </c>
      <c r="AP2850" s="95" t="s">
        <v>89</v>
      </c>
      <c r="AQ2850" s="95" t="s">
        <v>90</v>
      </c>
      <c r="AR2850" s="95" t="s">
        <v>90</v>
      </c>
      <c r="AS2850" s="95" t="s">
        <v>25691</v>
      </c>
      <c r="AT2850" s="95" t="s">
        <v>92</v>
      </c>
      <c r="AU2850" s="95" t="s">
        <v>92</v>
      </c>
      <c r="AV2850" s="95" t="s">
        <v>93</v>
      </c>
      <c r="AW2850" s="95" t="s">
        <v>25859</v>
      </c>
      <c r="AX2850" s="95" t="s">
        <v>25860</v>
      </c>
      <c r="AY2850" s="95" t="s">
        <v>25861</v>
      </c>
      <c r="AZ2850" s="95" t="s">
        <v>25860</v>
      </c>
      <c r="BA2850" s="95" t="s">
        <v>97</v>
      </c>
      <c r="BB2850" s="95" t="s">
        <v>25862</v>
      </c>
      <c r="BC2850" s="95" t="s">
        <v>99</v>
      </c>
      <c r="BD2850" s="95" t="s">
        <v>100</v>
      </c>
      <c r="BE2850" s="95" t="s">
        <v>61</v>
      </c>
      <c r="BF2850" s="95" t="s">
        <v>328</v>
      </c>
      <c r="BG2850" s="95" t="s">
        <v>101</v>
      </c>
    </row>
    <row r="2851" s="86" customFormat="1" ht="19" customHeight="1" spans="1:59">
      <c r="A2851" s="95" t="s">
        <v>485</v>
      </c>
      <c r="B2851" s="95" t="s">
        <v>486</v>
      </c>
      <c r="C2851" s="95" t="s">
        <v>1215</v>
      </c>
      <c r="D2851" s="95" t="s">
        <v>1216</v>
      </c>
      <c r="E2851" s="95" t="s">
        <v>25863</v>
      </c>
      <c r="F2851" s="95" t="s">
        <v>3213</v>
      </c>
      <c r="G2851" s="95" t="s">
        <v>3601</v>
      </c>
      <c r="H2851" s="95" t="s">
        <v>109</v>
      </c>
      <c r="I2851" s="95" t="s">
        <v>25864</v>
      </c>
      <c r="J2851" s="95" t="s">
        <v>25865</v>
      </c>
      <c r="K2851" s="95" t="s">
        <v>25866</v>
      </c>
      <c r="L2851" s="95" t="s">
        <v>73</v>
      </c>
      <c r="M2851" s="95" t="s">
        <v>1526</v>
      </c>
      <c r="N2851" s="95" t="s">
        <v>1527</v>
      </c>
      <c r="O2851" s="95" t="s">
        <v>292</v>
      </c>
      <c r="P2851" s="95" t="s">
        <v>293</v>
      </c>
      <c r="Q2851" s="95" t="s">
        <v>294</v>
      </c>
      <c r="R2851" s="95" t="s">
        <v>295</v>
      </c>
      <c r="S2851" s="95" t="s">
        <v>25867</v>
      </c>
      <c r="T2851" s="95" t="s">
        <v>81</v>
      </c>
      <c r="U2851" s="96">
        <v>0</v>
      </c>
      <c r="V2851" s="96">
        <v>62864</v>
      </c>
      <c r="W2851" s="96">
        <v>25000</v>
      </c>
      <c r="X2851" s="96">
        <v>10000</v>
      </c>
      <c r="Y2851" s="95" t="s">
        <v>82</v>
      </c>
      <c r="Z2851" s="95" t="s">
        <v>25689</v>
      </c>
      <c r="AA2851" s="95" t="s">
        <v>84</v>
      </c>
      <c r="AB2851" s="95" t="s">
        <v>25868</v>
      </c>
      <c r="AC2851" s="95" t="s">
        <v>25789</v>
      </c>
      <c r="AD2851" s="95" t="s">
        <v>87</v>
      </c>
      <c r="AE2851" s="95" t="s">
        <v>61</v>
      </c>
      <c r="AF2851" s="95" t="s">
        <v>61</v>
      </c>
      <c r="AG2851" s="95" t="s">
        <v>89</v>
      </c>
      <c r="AH2851" s="95" t="s">
        <v>89</v>
      </c>
      <c r="AI2851" s="95" t="s">
        <v>88</v>
      </c>
      <c r="AJ2851" s="95" t="s">
        <v>88</v>
      </c>
      <c r="AK2851" s="95" t="s">
        <v>88</v>
      </c>
      <c r="AL2851" s="95" t="s">
        <v>88</v>
      </c>
      <c r="AM2851" s="95" t="s">
        <v>88</v>
      </c>
      <c r="AN2851" s="95" t="s">
        <v>88</v>
      </c>
      <c r="AO2851" s="95" t="s">
        <v>88</v>
      </c>
      <c r="AP2851" s="95" t="s">
        <v>89</v>
      </c>
      <c r="AQ2851" s="95" t="s">
        <v>90</v>
      </c>
      <c r="AR2851" s="95" t="s">
        <v>90</v>
      </c>
      <c r="AS2851" s="95" t="s">
        <v>25691</v>
      </c>
      <c r="AT2851" s="95" t="s">
        <v>92</v>
      </c>
      <c r="AU2851" s="95" t="s">
        <v>92</v>
      </c>
      <c r="AV2851" s="95" t="s">
        <v>93</v>
      </c>
      <c r="AW2851" s="95" t="s">
        <v>25869</v>
      </c>
      <c r="AX2851" s="95" t="s">
        <v>25870</v>
      </c>
      <c r="AY2851" s="95" t="s">
        <v>25871</v>
      </c>
      <c r="AZ2851" s="95" t="s">
        <v>25870</v>
      </c>
      <c r="BA2851" s="95" t="s">
        <v>97</v>
      </c>
      <c r="BB2851" s="95" t="s">
        <v>25872</v>
      </c>
      <c r="BC2851" s="95" t="s">
        <v>99</v>
      </c>
      <c r="BD2851" s="95" t="s">
        <v>100</v>
      </c>
      <c r="BE2851" s="95" t="s">
        <v>61</v>
      </c>
      <c r="BF2851" s="95" t="s">
        <v>81</v>
      </c>
      <c r="BG2851" s="95" t="s">
        <v>101</v>
      </c>
    </row>
    <row r="2852" s="86" customFormat="1" ht="19" customHeight="1" spans="1:59">
      <c r="A2852" s="95" t="s">
        <v>226</v>
      </c>
      <c r="B2852" s="95" t="s">
        <v>227</v>
      </c>
      <c r="C2852" s="95" t="s">
        <v>228</v>
      </c>
      <c r="D2852" s="95" t="s">
        <v>229</v>
      </c>
      <c r="E2852" s="95" t="s">
        <v>474</v>
      </c>
      <c r="F2852" s="95" t="s">
        <v>322</v>
      </c>
      <c r="G2852" s="95" t="s">
        <v>322</v>
      </c>
      <c r="H2852" s="95" t="s">
        <v>69</v>
      </c>
      <c r="I2852" s="95" t="s">
        <v>25873</v>
      </c>
      <c r="J2852" s="95" t="s">
        <v>25874</v>
      </c>
      <c r="K2852" s="95" t="s">
        <v>25875</v>
      </c>
      <c r="L2852" s="95" t="s">
        <v>73</v>
      </c>
      <c r="M2852" s="95" t="s">
        <v>25876</v>
      </c>
      <c r="N2852" s="95" t="s">
        <v>203</v>
      </c>
      <c r="O2852" s="95" t="s">
        <v>76</v>
      </c>
      <c r="P2852" s="95" t="s">
        <v>77</v>
      </c>
      <c r="Q2852" s="95" t="s">
        <v>277</v>
      </c>
      <c r="R2852" s="95" t="s">
        <v>278</v>
      </c>
      <c r="S2852" s="95" t="s">
        <v>25877</v>
      </c>
      <c r="T2852" s="95" t="s">
        <v>328</v>
      </c>
      <c r="U2852" s="96">
        <v>0</v>
      </c>
      <c r="V2852" s="96">
        <v>20420</v>
      </c>
      <c r="W2852" s="96">
        <v>20000</v>
      </c>
      <c r="X2852" s="96">
        <v>20000</v>
      </c>
      <c r="Y2852" s="95" t="s">
        <v>82</v>
      </c>
      <c r="Z2852" s="95" t="s">
        <v>25689</v>
      </c>
      <c r="AA2852" s="95" t="s">
        <v>84</v>
      </c>
      <c r="AB2852" s="95" t="s">
        <v>480</v>
      </c>
      <c r="AC2852" s="95" t="s">
        <v>4869</v>
      </c>
      <c r="AD2852" s="95" t="s">
        <v>87</v>
      </c>
      <c r="AE2852" s="95" t="s">
        <v>61</v>
      </c>
      <c r="AF2852" s="95" t="s">
        <v>61</v>
      </c>
      <c r="AG2852" s="95" t="s">
        <v>88</v>
      </c>
      <c r="AH2852" s="95" t="s">
        <v>88</v>
      </c>
      <c r="AI2852" s="95" t="s">
        <v>88</v>
      </c>
      <c r="AJ2852" s="95" t="s">
        <v>88</v>
      </c>
      <c r="AK2852" s="95" t="s">
        <v>88</v>
      </c>
      <c r="AL2852" s="95" t="s">
        <v>88</v>
      </c>
      <c r="AM2852" s="95" t="s">
        <v>88</v>
      </c>
      <c r="AN2852" s="95" t="s">
        <v>88</v>
      </c>
      <c r="AO2852" s="95" t="s">
        <v>88</v>
      </c>
      <c r="AP2852" s="95" t="s">
        <v>89</v>
      </c>
      <c r="AQ2852" s="95" t="s">
        <v>90</v>
      </c>
      <c r="AR2852" s="95" t="s">
        <v>90</v>
      </c>
      <c r="AS2852" s="95" t="s">
        <v>25691</v>
      </c>
      <c r="AT2852" s="95" t="s">
        <v>92</v>
      </c>
      <c r="AU2852" s="95" t="s">
        <v>92</v>
      </c>
      <c r="AV2852" s="95" t="s">
        <v>93</v>
      </c>
      <c r="AW2852" s="95" t="s">
        <v>481</v>
      </c>
      <c r="AX2852" s="95" t="s">
        <v>25878</v>
      </c>
      <c r="AY2852" s="95" t="s">
        <v>483</v>
      </c>
      <c r="AZ2852" s="95" t="s">
        <v>25878</v>
      </c>
      <c r="BA2852" s="95" t="s">
        <v>97</v>
      </c>
      <c r="BB2852" s="95" t="s">
        <v>25879</v>
      </c>
      <c r="BC2852" s="95" t="s">
        <v>99</v>
      </c>
      <c r="BD2852" s="95" t="s">
        <v>100</v>
      </c>
      <c r="BE2852" s="95" t="s">
        <v>61</v>
      </c>
      <c r="BF2852" s="95" t="s">
        <v>328</v>
      </c>
      <c r="BG2852" s="95" t="s">
        <v>101</v>
      </c>
    </row>
    <row r="2853" s="86" customFormat="1" ht="19" customHeight="1" spans="1:59">
      <c r="A2853" s="95" t="s">
        <v>441</v>
      </c>
      <c r="B2853" s="95" t="s">
        <v>442</v>
      </c>
      <c r="C2853" s="95" t="s">
        <v>1270</v>
      </c>
      <c r="D2853" s="95" t="s">
        <v>1271</v>
      </c>
      <c r="E2853" s="95" t="s">
        <v>1272</v>
      </c>
      <c r="F2853" s="95" t="s">
        <v>1003</v>
      </c>
      <c r="G2853" s="95" t="s">
        <v>1003</v>
      </c>
      <c r="H2853" s="95" t="s">
        <v>69</v>
      </c>
      <c r="I2853" s="95" t="s">
        <v>25880</v>
      </c>
      <c r="J2853" s="95" t="s">
        <v>25881</v>
      </c>
      <c r="K2853" s="95" t="s">
        <v>25882</v>
      </c>
      <c r="L2853" s="95" t="s">
        <v>73</v>
      </c>
      <c r="M2853" s="95" t="s">
        <v>2014</v>
      </c>
      <c r="N2853" s="95" t="s">
        <v>2505</v>
      </c>
      <c r="O2853" s="95" t="s">
        <v>76</v>
      </c>
      <c r="P2853" s="95" t="s">
        <v>77</v>
      </c>
      <c r="Q2853" s="95" t="s">
        <v>277</v>
      </c>
      <c r="R2853" s="95" t="s">
        <v>278</v>
      </c>
      <c r="S2853" s="95" t="s">
        <v>25883</v>
      </c>
      <c r="T2853" s="95" t="s">
        <v>81</v>
      </c>
      <c r="U2853" s="96">
        <v>0</v>
      </c>
      <c r="V2853" s="96">
        <v>35026.59</v>
      </c>
      <c r="W2853" s="96">
        <v>29658</v>
      </c>
      <c r="X2853" s="96">
        <v>29658</v>
      </c>
      <c r="Y2853" s="95" t="s">
        <v>82</v>
      </c>
      <c r="Z2853" s="95" t="s">
        <v>25689</v>
      </c>
      <c r="AA2853" s="95" t="s">
        <v>84</v>
      </c>
      <c r="AB2853" s="95" t="s">
        <v>1278</v>
      </c>
      <c r="AC2853" s="95" t="s">
        <v>25757</v>
      </c>
      <c r="AD2853" s="95" t="s">
        <v>87</v>
      </c>
      <c r="AE2853" s="95" t="s">
        <v>61</v>
      </c>
      <c r="AF2853" s="95" t="s">
        <v>61</v>
      </c>
      <c r="AG2853" s="95" t="s">
        <v>89</v>
      </c>
      <c r="AH2853" s="95" t="s">
        <v>88</v>
      </c>
      <c r="AI2853" s="95" t="s">
        <v>88</v>
      </c>
      <c r="AJ2853" s="95" t="s">
        <v>88</v>
      </c>
      <c r="AK2853" s="95" t="s">
        <v>88</v>
      </c>
      <c r="AL2853" s="95" t="s">
        <v>89</v>
      </c>
      <c r="AM2853" s="95" t="s">
        <v>88</v>
      </c>
      <c r="AN2853" s="95" t="s">
        <v>88</v>
      </c>
      <c r="AO2853" s="95" t="s">
        <v>88</v>
      </c>
      <c r="AP2853" s="95" t="s">
        <v>89</v>
      </c>
      <c r="AQ2853" s="95" t="s">
        <v>90</v>
      </c>
      <c r="AR2853" s="95" t="s">
        <v>90</v>
      </c>
      <c r="AS2853" s="95" t="s">
        <v>25691</v>
      </c>
      <c r="AT2853" s="95" t="s">
        <v>92</v>
      </c>
      <c r="AU2853" s="95" t="s">
        <v>92</v>
      </c>
      <c r="AV2853" s="95" t="s">
        <v>93</v>
      </c>
      <c r="AW2853" s="95" t="s">
        <v>1279</v>
      </c>
      <c r="AX2853" s="95" t="s">
        <v>25884</v>
      </c>
      <c r="AY2853" s="95" t="s">
        <v>1281</v>
      </c>
      <c r="AZ2853" s="95" t="s">
        <v>25884</v>
      </c>
      <c r="BA2853" s="95" t="s">
        <v>97</v>
      </c>
      <c r="BB2853" s="95" t="s">
        <v>25885</v>
      </c>
      <c r="BC2853" s="95" t="s">
        <v>99</v>
      </c>
      <c r="BD2853" s="95" t="s">
        <v>100</v>
      </c>
      <c r="BE2853" s="95" t="s">
        <v>61</v>
      </c>
      <c r="BF2853" s="95" t="s">
        <v>81</v>
      </c>
      <c r="BG2853" s="95" t="s">
        <v>101</v>
      </c>
    </row>
    <row r="2854" s="86" customFormat="1" ht="19" customHeight="1" spans="1:59">
      <c r="A2854" s="95" t="s">
        <v>2742</v>
      </c>
      <c r="B2854" s="95" t="s">
        <v>2743</v>
      </c>
      <c r="C2854" s="95" t="s">
        <v>8771</v>
      </c>
      <c r="D2854" s="95" t="s">
        <v>8772</v>
      </c>
      <c r="E2854" s="95" t="s">
        <v>8773</v>
      </c>
      <c r="F2854" s="95" t="s">
        <v>3238</v>
      </c>
      <c r="G2854" s="95" t="s">
        <v>3238</v>
      </c>
      <c r="H2854" s="95" t="s">
        <v>109</v>
      </c>
      <c r="I2854" s="95" t="s">
        <v>25886</v>
      </c>
      <c r="J2854" s="95" t="s">
        <v>25887</v>
      </c>
      <c r="K2854" s="95" t="s">
        <v>25888</v>
      </c>
      <c r="L2854" s="95" t="s">
        <v>73</v>
      </c>
      <c r="M2854" s="95" t="s">
        <v>3280</v>
      </c>
      <c r="N2854" s="95" t="s">
        <v>811</v>
      </c>
      <c r="O2854" s="95" t="s">
        <v>431</v>
      </c>
      <c r="P2854" s="95" t="s">
        <v>432</v>
      </c>
      <c r="Q2854" s="95" t="s">
        <v>433</v>
      </c>
      <c r="R2854" s="95" t="s">
        <v>434</v>
      </c>
      <c r="S2854" s="95" t="s">
        <v>25889</v>
      </c>
      <c r="T2854" s="95" t="s">
        <v>328</v>
      </c>
      <c r="U2854" s="96">
        <v>0</v>
      </c>
      <c r="V2854" s="96">
        <v>53272</v>
      </c>
      <c r="W2854" s="96">
        <v>33000</v>
      </c>
      <c r="X2854" s="96">
        <v>10000</v>
      </c>
      <c r="Y2854" s="95" t="s">
        <v>143</v>
      </c>
      <c r="Z2854" s="95" t="s">
        <v>25689</v>
      </c>
      <c r="AA2854" s="95" t="s">
        <v>84</v>
      </c>
      <c r="AB2854" s="95" t="s">
        <v>4241</v>
      </c>
      <c r="AC2854" s="95" t="s">
        <v>8465</v>
      </c>
      <c r="AD2854" s="95" t="s">
        <v>87</v>
      </c>
      <c r="AE2854" s="95" t="s">
        <v>61</v>
      </c>
      <c r="AF2854" s="95" t="s">
        <v>61</v>
      </c>
      <c r="AG2854" s="95" t="s">
        <v>89</v>
      </c>
      <c r="AH2854" s="95" t="s">
        <v>89</v>
      </c>
      <c r="AI2854" s="95" t="s">
        <v>89</v>
      </c>
      <c r="AJ2854" s="95" t="s">
        <v>89</v>
      </c>
      <c r="AK2854" s="95" t="s">
        <v>89</v>
      </c>
      <c r="AL2854" s="95" t="s">
        <v>89</v>
      </c>
      <c r="AM2854" s="95" t="s">
        <v>89</v>
      </c>
      <c r="AN2854" s="95" t="s">
        <v>89</v>
      </c>
      <c r="AO2854" s="95" t="s">
        <v>89</v>
      </c>
      <c r="AP2854" s="95" t="s">
        <v>89</v>
      </c>
      <c r="AQ2854" s="95" t="s">
        <v>90</v>
      </c>
      <c r="AR2854" s="95" t="s">
        <v>90</v>
      </c>
      <c r="AS2854" s="95" t="s">
        <v>25691</v>
      </c>
      <c r="AT2854" s="95" t="s">
        <v>92</v>
      </c>
      <c r="AU2854" s="95" t="s">
        <v>92</v>
      </c>
      <c r="AV2854" s="95" t="s">
        <v>93</v>
      </c>
      <c r="AW2854" s="95" t="s">
        <v>8778</v>
      </c>
      <c r="AX2854" s="95" t="s">
        <v>25890</v>
      </c>
      <c r="AY2854" s="95" t="s">
        <v>8780</v>
      </c>
      <c r="AZ2854" s="95" t="s">
        <v>25890</v>
      </c>
      <c r="BA2854" s="95" t="s">
        <v>97</v>
      </c>
      <c r="BB2854" s="95" t="s">
        <v>25891</v>
      </c>
      <c r="BC2854" s="95" t="s">
        <v>99</v>
      </c>
      <c r="BD2854" s="95" t="s">
        <v>150</v>
      </c>
      <c r="BE2854" s="95" t="s">
        <v>61</v>
      </c>
      <c r="BF2854" s="95" t="s">
        <v>328</v>
      </c>
      <c r="BG2854" s="95" t="s">
        <v>101</v>
      </c>
    </row>
    <row r="2855" s="86" customFormat="1" ht="19" customHeight="1" spans="1:59">
      <c r="A2855" s="95" t="s">
        <v>516</v>
      </c>
      <c r="B2855" s="95" t="s">
        <v>517</v>
      </c>
      <c r="C2855" s="95" t="s">
        <v>1233</v>
      </c>
      <c r="D2855" s="95" t="s">
        <v>1234</v>
      </c>
      <c r="E2855" s="95" t="s">
        <v>25892</v>
      </c>
      <c r="F2855" s="95" t="s">
        <v>25893</v>
      </c>
      <c r="G2855" s="95" t="s">
        <v>1249</v>
      </c>
      <c r="H2855" s="95" t="s">
        <v>69</v>
      </c>
      <c r="I2855" s="95" t="s">
        <v>25894</v>
      </c>
      <c r="J2855" s="95" t="s">
        <v>25895</v>
      </c>
      <c r="K2855" s="95" t="s">
        <v>25896</v>
      </c>
      <c r="L2855" s="95" t="s">
        <v>73</v>
      </c>
      <c r="M2855" s="95" t="s">
        <v>25876</v>
      </c>
      <c r="N2855" s="95" t="s">
        <v>25897</v>
      </c>
      <c r="O2855" s="95" t="s">
        <v>76</v>
      </c>
      <c r="P2855" s="95" t="s">
        <v>77</v>
      </c>
      <c r="Q2855" s="95" t="s">
        <v>277</v>
      </c>
      <c r="R2855" s="95" t="s">
        <v>278</v>
      </c>
      <c r="S2855" s="95" t="s">
        <v>25898</v>
      </c>
      <c r="T2855" s="95" t="s">
        <v>81</v>
      </c>
      <c r="U2855" s="96">
        <v>0</v>
      </c>
      <c r="V2855" s="96">
        <v>9313.91</v>
      </c>
      <c r="W2855" s="96">
        <v>8000</v>
      </c>
      <c r="X2855" s="96">
        <v>8000</v>
      </c>
      <c r="Y2855" s="95" t="s">
        <v>82</v>
      </c>
      <c r="Z2855" s="95" t="s">
        <v>25689</v>
      </c>
      <c r="AA2855" s="95" t="s">
        <v>84</v>
      </c>
      <c r="AB2855" s="95" t="s">
        <v>25899</v>
      </c>
      <c r="AC2855" s="95" t="s">
        <v>25900</v>
      </c>
      <c r="AD2855" s="95" t="s">
        <v>87</v>
      </c>
      <c r="AE2855" s="95" t="s">
        <v>61</v>
      </c>
      <c r="AF2855" s="95" t="s">
        <v>61</v>
      </c>
      <c r="AG2855" s="95" t="s">
        <v>89</v>
      </c>
      <c r="AH2855" s="95" t="s">
        <v>89</v>
      </c>
      <c r="AI2855" s="95" t="s">
        <v>89</v>
      </c>
      <c r="AJ2855" s="95" t="s">
        <v>89</v>
      </c>
      <c r="AK2855" s="95" t="s">
        <v>89</v>
      </c>
      <c r="AL2855" s="95" t="s">
        <v>89</v>
      </c>
      <c r="AM2855" s="95" t="s">
        <v>89</v>
      </c>
      <c r="AN2855" s="95" t="s">
        <v>89</v>
      </c>
      <c r="AO2855" s="95" t="s">
        <v>89</v>
      </c>
      <c r="AP2855" s="95" t="s">
        <v>89</v>
      </c>
      <c r="AQ2855" s="95" t="s">
        <v>90</v>
      </c>
      <c r="AR2855" s="95" t="s">
        <v>90</v>
      </c>
      <c r="AS2855" s="95" t="s">
        <v>25691</v>
      </c>
      <c r="AT2855" s="95" t="s">
        <v>92</v>
      </c>
      <c r="AU2855" s="95" t="s">
        <v>92</v>
      </c>
      <c r="AV2855" s="95" t="s">
        <v>93</v>
      </c>
      <c r="AW2855" s="95" t="s">
        <v>25901</v>
      </c>
      <c r="AX2855" s="95" t="s">
        <v>25902</v>
      </c>
      <c r="AY2855" s="95" t="s">
        <v>25903</v>
      </c>
      <c r="AZ2855" s="95" t="s">
        <v>25902</v>
      </c>
      <c r="BA2855" s="95" t="s">
        <v>97</v>
      </c>
      <c r="BB2855" s="95" t="s">
        <v>25904</v>
      </c>
      <c r="BC2855" s="95" t="s">
        <v>99</v>
      </c>
      <c r="BD2855" s="95" t="s">
        <v>100</v>
      </c>
      <c r="BE2855" s="95" t="s">
        <v>61</v>
      </c>
      <c r="BF2855" s="95" t="s">
        <v>81</v>
      </c>
      <c r="BG2855" s="95" t="s">
        <v>101</v>
      </c>
    </row>
    <row r="2856" s="86" customFormat="1" ht="19" customHeight="1" spans="1:59">
      <c r="A2856" s="95" t="s">
        <v>646</v>
      </c>
      <c r="B2856" s="95" t="s">
        <v>647</v>
      </c>
      <c r="C2856" s="95" t="s">
        <v>5709</v>
      </c>
      <c r="D2856" s="95" t="s">
        <v>5710</v>
      </c>
      <c r="E2856" s="95" t="s">
        <v>25905</v>
      </c>
      <c r="F2856" s="95" t="s">
        <v>25906</v>
      </c>
      <c r="G2856" s="95" t="s">
        <v>651</v>
      </c>
      <c r="H2856" s="95" t="s">
        <v>69</v>
      </c>
      <c r="I2856" s="95" t="s">
        <v>25907</v>
      </c>
      <c r="J2856" s="95" t="s">
        <v>25908</v>
      </c>
      <c r="K2856" s="95" t="s">
        <v>25909</v>
      </c>
      <c r="L2856" s="95" t="s">
        <v>73</v>
      </c>
      <c r="M2856" s="95" t="s">
        <v>74</v>
      </c>
      <c r="N2856" s="95" t="s">
        <v>203</v>
      </c>
      <c r="O2856" s="95" t="s">
        <v>76</v>
      </c>
      <c r="P2856" s="95" t="s">
        <v>77</v>
      </c>
      <c r="Q2856" s="95" t="s">
        <v>277</v>
      </c>
      <c r="R2856" s="95" t="s">
        <v>278</v>
      </c>
      <c r="S2856" s="95" t="s">
        <v>25910</v>
      </c>
      <c r="T2856" s="95" t="s">
        <v>328</v>
      </c>
      <c r="U2856" s="96">
        <v>0</v>
      </c>
      <c r="V2856" s="96">
        <v>7047.73</v>
      </c>
      <c r="W2856" s="96">
        <v>6900</v>
      </c>
      <c r="X2856" s="96">
        <v>6900</v>
      </c>
      <c r="Y2856" s="95" t="s">
        <v>82</v>
      </c>
      <c r="Z2856" s="95" t="s">
        <v>25689</v>
      </c>
      <c r="AA2856" s="95" t="s">
        <v>84</v>
      </c>
      <c r="AB2856" s="95" t="s">
        <v>25911</v>
      </c>
      <c r="AC2856" s="95" t="s">
        <v>25830</v>
      </c>
      <c r="AD2856" s="95" t="s">
        <v>87</v>
      </c>
      <c r="AE2856" s="95" t="s">
        <v>61</v>
      </c>
      <c r="AF2856" s="95" t="s">
        <v>61</v>
      </c>
      <c r="AG2856" s="95" t="s">
        <v>89</v>
      </c>
      <c r="AH2856" s="95" t="s">
        <v>88</v>
      </c>
      <c r="AI2856" s="95" t="s">
        <v>88</v>
      </c>
      <c r="AJ2856" s="95" t="s">
        <v>88</v>
      </c>
      <c r="AK2856" s="95" t="s">
        <v>88</v>
      </c>
      <c r="AL2856" s="95" t="s">
        <v>88</v>
      </c>
      <c r="AM2856" s="95" t="s">
        <v>88</v>
      </c>
      <c r="AN2856" s="95" t="s">
        <v>88</v>
      </c>
      <c r="AO2856" s="95" t="s">
        <v>88</v>
      </c>
      <c r="AP2856" s="95" t="s">
        <v>89</v>
      </c>
      <c r="AQ2856" s="95" t="s">
        <v>90</v>
      </c>
      <c r="AR2856" s="95" t="s">
        <v>90</v>
      </c>
      <c r="AS2856" s="95" t="s">
        <v>25691</v>
      </c>
      <c r="AT2856" s="95" t="s">
        <v>92</v>
      </c>
      <c r="AU2856" s="95" t="s">
        <v>92</v>
      </c>
      <c r="AV2856" s="95" t="s">
        <v>93</v>
      </c>
      <c r="AW2856" s="95" t="s">
        <v>25912</v>
      </c>
      <c r="AX2856" s="95" t="s">
        <v>25913</v>
      </c>
      <c r="AY2856" s="95" t="s">
        <v>5803</v>
      </c>
      <c r="AZ2856" s="95" t="s">
        <v>25913</v>
      </c>
      <c r="BA2856" s="95" t="s">
        <v>97</v>
      </c>
      <c r="BB2856" s="95" t="s">
        <v>25914</v>
      </c>
      <c r="BC2856" s="95" t="s">
        <v>99</v>
      </c>
      <c r="BD2856" s="95" t="s">
        <v>100</v>
      </c>
      <c r="BE2856" s="95" t="s">
        <v>61</v>
      </c>
      <c r="BF2856" s="95" t="s">
        <v>328</v>
      </c>
      <c r="BG2856" s="95" t="s">
        <v>101</v>
      </c>
    </row>
    <row r="2857" s="86" customFormat="1" ht="19" customHeight="1" spans="1:59">
      <c r="A2857" s="95" t="s">
        <v>302</v>
      </c>
      <c r="B2857" s="95" t="s">
        <v>303</v>
      </c>
      <c r="C2857" s="95" t="s">
        <v>2589</v>
      </c>
      <c r="D2857" s="95" t="s">
        <v>2590</v>
      </c>
      <c r="E2857" s="95" t="s">
        <v>25792</v>
      </c>
      <c r="F2857" s="95" t="s">
        <v>25793</v>
      </c>
      <c r="G2857" s="95" t="s">
        <v>308</v>
      </c>
      <c r="H2857" s="95" t="s">
        <v>69</v>
      </c>
      <c r="I2857" s="95" t="s">
        <v>25915</v>
      </c>
      <c r="J2857" s="95" t="s">
        <v>25916</v>
      </c>
      <c r="K2857" s="95" t="s">
        <v>1041</v>
      </c>
      <c r="L2857" s="95" t="s">
        <v>73</v>
      </c>
      <c r="M2857" s="95" t="s">
        <v>1505</v>
      </c>
      <c r="N2857" s="95" t="s">
        <v>203</v>
      </c>
      <c r="O2857" s="95" t="s">
        <v>76</v>
      </c>
      <c r="P2857" s="95" t="s">
        <v>77</v>
      </c>
      <c r="Q2857" s="95" t="s">
        <v>277</v>
      </c>
      <c r="R2857" s="95" t="s">
        <v>278</v>
      </c>
      <c r="S2857" s="95" t="s">
        <v>25917</v>
      </c>
      <c r="T2857" s="95" t="s">
        <v>328</v>
      </c>
      <c r="U2857" s="96">
        <v>0</v>
      </c>
      <c r="V2857" s="96">
        <v>40065.03</v>
      </c>
      <c r="W2857" s="96">
        <v>39126</v>
      </c>
      <c r="X2857" s="96">
        <v>39126</v>
      </c>
      <c r="Y2857" s="95" t="s">
        <v>82</v>
      </c>
      <c r="Z2857" s="95" t="s">
        <v>25689</v>
      </c>
      <c r="AA2857" s="95" t="s">
        <v>84</v>
      </c>
      <c r="AB2857" s="95" t="s">
        <v>25797</v>
      </c>
      <c r="AC2857" s="95" t="s">
        <v>4869</v>
      </c>
      <c r="AD2857" s="95" t="s">
        <v>87</v>
      </c>
      <c r="AE2857" s="95" t="s">
        <v>61</v>
      </c>
      <c r="AF2857" s="95" t="s">
        <v>61</v>
      </c>
      <c r="AG2857" s="95" t="s">
        <v>89</v>
      </c>
      <c r="AH2857" s="95" t="s">
        <v>89</v>
      </c>
      <c r="AI2857" s="95" t="s">
        <v>89</v>
      </c>
      <c r="AJ2857" s="95" t="s">
        <v>88</v>
      </c>
      <c r="AK2857" s="95" t="s">
        <v>88</v>
      </c>
      <c r="AL2857" s="95" t="s">
        <v>89</v>
      </c>
      <c r="AM2857" s="95" t="s">
        <v>88</v>
      </c>
      <c r="AN2857" s="95" t="s">
        <v>88</v>
      </c>
      <c r="AO2857" s="95" t="s">
        <v>88</v>
      </c>
      <c r="AP2857" s="95" t="s">
        <v>89</v>
      </c>
      <c r="AQ2857" s="95" t="s">
        <v>90</v>
      </c>
      <c r="AR2857" s="95" t="s">
        <v>90</v>
      </c>
      <c r="AS2857" s="95" t="s">
        <v>25691</v>
      </c>
      <c r="AT2857" s="95" t="s">
        <v>92</v>
      </c>
      <c r="AU2857" s="95" t="s">
        <v>92</v>
      </c>
      <c r="AV2857" s="95" t="s">
        <v>93</v>
      </c>
      <c r="AW2857" s="95" t="s">
        <v>25798</v>
      </c>
      <c r="AX2857" s="95" t="s">
        <v>25918</v>
      </c>
      <c r="AY2857" s="95" t="s">
        <v>25800</v>
      </c>
      <c r="AZ2857" s="95" t="s">
        <v>25918</v>
      </c>
      <c r="BA2857" s="95" t="s">
        <v>97</v>
      </c>
      <c r="BB2857" s="95" t="s">
        <v>25919</v>
      </c>
      <c r="BC2857" s="95" t="s">
        <v>99</v>
      </c>
      <c r="BD2857" s="95" t="s">
        <v>100</v>
      </c>
      <c r="BE2857" s="95" t="s">
        <v>61</v>
      </c>
      <c r="BF2857" s="95" t="s">
        <v>328</v>
      </c>
      <c r="BG2857" s="95" t="s">
        <v>101</v>
      </c>
    </row>
    <row r="2858" s="86" customFormat="1" ht="19" customHeight="1" spans="1:59">
      <c r="A2858" s="95" t="s">
        <v>267</v>
      </c>
      <c r="B2858" s="95" t="s">
        <v>268</v>
      </c>
      <c r="C2858" s="95" t="s">
        <v>269</v>
      </c>
      <c r="D2858" s="95" t="s">
        <v>270</v>
      </c>
      <c r="E2858" s="95" t="s">
        <v>17778</v>
      </c>
      <c r="F2858" s="95" t="s">
        <v>272</v>
      </c>
      <c r="G2858" s="95" t="s">
        <v>272</v>
      </c>
      <c r="H2858" s="95" t="s">
        <v>69</v>
      </c>
      <c r="I2858" s="95" t="s">
        <v>25920</v>
      </c>
      <c r="J2858" s="95" t="s">
        <v>25921</v>
      </c>
      <c r="K2858" s="95" t="s">
        <v>760</v>
      </c>
      <c r="L2858" s="95" t="s">
        <v>73</v>
      </c>
      <c r="M2858" s="95" t="s">
        <v>508</v>
      </c>
      <c r="N2858" s="95" t="s">
        <v>203</v>
      </c>
      <c r="O2858" s="95" t="s">
        <v>76</v>
      </c>
      <c r="P2858" s="95" t="s">
        <v>77</v>
      </c>
      <c r="Q2858" s="95" t="s">
        <v>277</v>
      </c>
      <c r="R2858" s="95" t="s">
        <v>278</v>
      </c>
      <c r="S2858" s="95" t="s">
        <v>25922</v>
      </c>
      <c r="T2858" s="95" t="s">
        <v>328</v>
      </c>
      <c r="U2858" s="96">
        <v>0</v>
      </c>
      <c r="V2858" s="96">
        <v>23308.94</v>
      </c>
      <c r="W2858" s="96">
        <v>21700</v>
      </c>
      <c r="X2858" s="96">
        <v>21700</v>
      </c>
      <c r="Y2858" s="95" t="s">
        <v>82</v>
      </c>
      <c r="Z2858" s="95" t="s">
        <v>25689</v>
      </c>
      <c r="AA2858" s="95" t="s">
        <v>84</v>
      </c>
      <c r="AB2858" s="95" t="s">
        <v>17782</v>
      </c>
      <c r="AC2858" s="95" t="s">
        <v>4869</v>
      </c>
      <c r="AD2858" s="95" t="s">
        <v>87</v>
      </c>
      <c r="AE2858" s="95" t="s">
        <v>61</v>
      </c>
      <c r="AF2858" s="95" t="s">
        <v>61</v>
      </c>
      <c r="AG2858" s="95" t="s">
        <v>89</v>
      </c>
      <c r="AH2858" s="95" t="s">
        <v>88</v>
      </c>
      <c r="AI2858" s="95" t="s">
        <v>88</v>
      </c>
      <c r="AJ2858" s="95" t="s">
        <v>88</v>
      </c>
      <c r="AK2858" s="95" t="s">
        <v>88</v>
      </c>
      <c r="AL2858" s="95" t="s">
        <v>89</v>
      </c>
      <c r="AM2858" s="95" t="s">
        <v>88</v>
      </c>
      <c r="AN2858" s="95" t="s">
        <v>88</v>
      </c>
      <c r="AO2858" s="95" t="s">
        <v>88</v>
      </c>
      <c r="AP2858" s="95" t="s">
        <v>89</v>
      </c>
      <c r="AQ2858" s="95" t="s">
        <v>90</v>
      </c>
      <c r="AR2858" s="95" t="s">
        <v>90</v>
      </c>
      <c r="AS2858" s="95" t="s">
        <v>25691</v>
      </c>
      <c r="AT2858" s="95" t="s">
        <v>92</v>
      </c>
      <c r="AU2858" s="95" t="s">
        <v>92</v>
      </c>
      <c r="AV2858" s="95" t="s">
        <v>93</v>
      </c>
      <c r="AW2858" s="95" t="s">
        <v>17783</v>
      </c>
      <c r="AX2858" s="95" t="s">
        <v>25923</v>
      </c>
      <c r="AY2858" s="95" t="s">
        <v>17785</v>
      </c>
      <c r="AZ2858" s="95" t="s">
        <v>25923</v>
      </c>
      <c r="BA2858" s="95" t="s">
        <v>97</v>
      </c>
      <c r="BB2858" s="95" t="s">
        <v>25924</v>
      </c>
      <c r="BC2858" s="95" t="s">
        <v>99</v>
      </c>
      <c r="BD2858" s="95" t="s">
        <v>100</v>
      </c>
      <c r="BE2858" s="95" t="s">
        <v>61</v>
      </c>
      <c r="BF2858" s="95" t="s">
        <v>328</v>
      </c>
      <c r="BG2858" s="95" t="s">
        <v>101</v>
      </c>
    </row>
    <row r="2859" s="86" customFormat="1" ht="19" customHeight="1" spans="1:59">
      <c r="A2859" s="95" t="s">
        <v>267</v>
      </c>
      <c r="B2859" s="95" t="s">
        <v>268</v>
      </c>
      <c r="C2859" s="95" t="s">
        <v>269</v>
      </c>
      <c r="D2859" s="95" t="s">
        <v>270</v>
      </c>
      <c r="E2859" s="95" t="s">
        <v>17778</v>
      </c>
      <c r="F2859" s="95" t="s">
        <v>272</v>
      </c>
      <c r="G2859" s="95" t="s">
        <v>272</v>
      </c>
      <c r="H2859" s="95" t="s">
        <v>69</v>
      </c>
      <c r="I2859" s="95" t="s">
        <v>25925</v>
      </c>
      <c r="J2859" s="95" t="s">
        <v>25926</v>
      </c>
      <c r="K2859" s="95" t="s">
        <v>355</v>
      </c>
      <c r="L2859" s="95" t="s">
        <v>73</v>
      </c>
      <c r="M2859" s="95" t="s">
        <v>2014</v>
      </c>
      <c r="N2859" s="95" t="s">
        <v>2505</v>
      </c>
      <c r="O2859" s="95" t="s">
        <v>76</v>
      </c>
      <c r="P2859" s="95" t="s">
        <v>77</v>
      </c>
      <c r="Q2859" s="95" t="s">
        <v>277</v>
      </c>
      <c r="R2859" s="95" t="s">
        <v>278</v>
      </c>
      <c r="S2859" s="95" t="s">
        <v>25927</v>
      </c>
      <c r="T2859" s="95" t="s">
        <v>328</v>
      </c>
      <c r="U2859" s="96">
        <v>0</v>
      </c>
      <c r="V2859" s="96">
        <v>47506.42</v>
      </c>
      <c r="W2859" s="96">
        <v>41600</v>
      </c>
      <c r="X2859" s="96">
        <v>41600</v>
      </c>
      <c r="Y2859" s="95" t="s">
        <v>82</v>
      </c>
      <c r="Z2859" s="95" t="s">
        <v>25689</v>
      </c>
      <c r="AA2859" s="95" t="s">
        <v>84</v>
      </c>
      <c r="AB2859" s="95" t="s">
        <v>17782</v>
      </c>
      <c r="AC2859" s="95" t="s">
        <v>4869</v>
      </c>
      <c r="AD2859" s="95" t="s">
        <v>87</v>
      </c>
      <c r="AE2859" s="95" t="s">
        <v>61</v>
      </c>
      <c r="AF2859" s="95" t="s">
        <v>61</v>
      </c>
      <c r="AG2859" s="95" t="s">
        <v>89</v>
      </c>
      <c r="AH2859" s="95" t="s">
        <v>89</v>
      </c>
      <c r="AI2859" s="95" t="s">
        <v>88</v>
      </c>
      <c r="AJ2859" s="95" t="s">
        <v>88</v>
      </c>
      <c r="AK2859" s="95" t="s">
        <v>88</v>
      </c>
      <c r="AL2859" s="95" t="s">
        <v>89</v>
      </c>
      <c r="AM2859" s="95" t="s">
        <v>88</v>
      </c>
      <c r="AN2859" s="95" t="s">
        <v>88</v>
      </c>
      <c r="AO2859" s="95" t="s">
        <v>88</v>
      </c>
      <c r="AP2859" s="95" t="s">
        <v>89</v>
      </c>
      <c r="AQ2859" s="95" t="s">
        <v>90</v>
      </c>
      <c r="AR2859" s="95" t="s">
        <v>90</v>
      </c>
      <c r="AS2859" s="95" t="s">
        <v>25691</v>
      </c>
      <c r="AT2859" s="95" t="s">
        <v>92</v>
      </c>
      <c r="AU2859" s="95" t="s">
        <v>92</v>
      </c>
      <c r="AV2859" s="95" t="s">
        <v>93</v>
      </c>
      <c r="AW2859" s="95" t="s">
        <v>17783</v>
      </c>
      <c r="AX2859" s="95" t="s">
        <v>25928</v>
      </c>
      <c r="AY2859" s="95" t="s">
        <v>17785</v>
      </c>
      <c r="AZ2859" s="95" t="s">
        <v>25928</v>
      </c>
      <c r="BA2859" s="95" t="s">
        <v>97</v>
      </c>
      <c r="BB2859" s="95" t="s">
        <v>25929</v>
      </c>
      <c r="BC2859" s="95" t="s">
        <v>99</v>
      </c>
      <c r="BD2859" s="95" t="s">
        <v>100</v>
      </c>
      <c r="BE2859" s="95" t="s">
        <v>61</v>
      </c>
      <c r="BF2859" s="95" t="s">
        <v>328</v>
      </c>
      <c r="BG2859" s="95" t="s">
        <v>101</v>
      </c>
    </row>
    <row r="2860" s="86" customFormat="1" ht="19" customHeight="1" spans="1:59">
      <c r="A2860" s="95" t="s">
        <v>458</v>
      </c>
      <c r="B2860" s="95" t="s">
        <v>459</v>
      </c>
      <c r="C2860" s="95" t="s">
        <v>3118</v>
      </c>
      <c r="D2860" s="95" t="s">
        <v>3119</v>
      </c>
      <c r="E2860" s="95" t="s">
        <v>25852</v>
      </c>
      <c r="F2860" s="95" t="s">
        <v>25853</v>
      </c>
      <c r="G2860" s="95" t="s">
        <v>464</v>
      </c>
      <c r="H2860" s="95" t="s">
        <v>69</v>
      </c>
      <c r="I2860" s="95" t="s">
        <v>25930</v>
      </c>
      <c r="J2860" s="95" t="s">
        <v>25931</v>
      </c>
      <c r="K2860" s="95" t="s">
        <v>25932</v>
      </c>
      <c r="L2860" s="95" t="s">
        <v>73</v>
      </c>
      <c r="M2860" s="95" t="s">
        <v>74</v>
      </c>
      <c r="N2860" s="95" t="s">
        <v>203</v>
      </c>
      <c r="O2860" s="95" t="s">
        <v>76</v>
      </c>
      <c r="P2860" s="95" t="s">
        <v>77</v>
      </c>
      <c r="Q2860" s="95" t="s">
        <v>277</v>
      </c>
      <c r="R2860" s="95" t="s">
        <v>278</v>
      </c>
      <c r="S2860" s="95" t="s">
        <v>25933</v>
      </c>
      <c r="T2860" s="95" t="s">
        <v>328</v>
      </c>
      <c r="U2860" s="96">
        <v>0</v>
      </c>
      <c r="V2860" s="96">
        <v>22747.5</v>
      </c>
      <c r="W2860" s="96">
        <v>22500</v>
      </c>
      <c r="X2860" s="96">
        <v>22500</v>
      </c>
      <c r="Y2860" s="95" t="s">
        <v>82</v>
      </c>
      <c r="Z2860" s="95" t="s">
        <v>25689</v>
      </c>
      <c r="AA2860" s="95" t="s">
        <v>84</v>
      </c>
      <c r="AB2860" s="95" t="s">
        <v>25858</v>
      </c>
      <c r="AC2860" s="95" t="s">
        <v>4869</v>
      </c>
      <c r="AD2860" s="95" t="s">
        <v>87</v>
      </c>
      <c r="AE2860" s="95" t="s">
        <v>61</v>
      </c>
      <c r="AF2860" s="95" t="s">
        <v>61</v>
      </c>
      <c r="AG2860" s="95" t="s">
        <v>89</v>
      </c>
      <c r="AH2860" s="95" t="s">
        <v>89</v>
      </c>
      <c r="AI2860" s="95" t="s">
        <v>89</v>
      </c>
      <c r="AJ2860" s="95" t="s">
        <v>89</v>
      </c>
      <c r="AK2860" s="95" t="s">
        <v>89</v>
      </c>
      <c r="AL2860" s="95" t="s">
        <v>89</v>
      </c>
      <c r="AM2860" s="95" t="s">
        <v>89</v>
      </c>
      <c r="AN2860" s="95" t="s">
        <v>89</v>
      </c>
      <c r="AO2860" s="95" t="s">
        <v>89</v>
      </c>
      <c r="AP2860" s="95" t="s">
        <v>89</v>
      </c>
      <c r="AQ2860" s="95" t="s">
        <v>90</v>
      </c>
      <c r="AR2860" s="95" t="s">
        <v>90</v>
      </c>
      <c r="AS2860" s="95" t="s">
        <v>25691</v>
      </c>
      <c r="AT2860" s="95" t="s">
        <v>92</v>
      </c>
      <c r="AU2860" s="95" t="s">
        <v>92</v>
      </c>
      <c r="AV2860" s="95" t="s">
        <v>93</v>
      </c>
      <c r="AW2860" s="95" t="s">
        <v>25859</v>
      </c>
      <c r="AX2860" s="95" t="s">
        <v>25934</v>
      </c>
      <c r="AY2860" s="95" t="s">
        <v>25861</v>
      </c>
      <c r="AZ2860" s="95" t="s">
        <v>25934</v>
      </c>
      <c r="BA2860" s="95" t="s">
        <v>97</v>
      </c>
      <c r="BB2860" s="95" t="s">
        <v>25935</v>
      </c>
      <c r="BC2860" s="95" t="s">
        <v>99</v>
      </c>
      <c r="BD2860" s="95" t="s">
        <v>100</v>
      </c>
      <c r="BE2860" s="95" t="s">
        <v>61</v>
      </c>
      <c r="BF2860" s="95" t="s">
        <v>328</v>
      </c>
      <c r="BG2860" s="95" t="s">
        <v>101</v>
      </c>
    </row>
    <row r="2861" s="86" customFormat="1" ht="19" customHeight="1" spans="1:59">
      <c r="A2861" s="95" t="s">
        <v>267</v>
      </c>
      <c r="B2861" s="95" t="s">
        <v>268</v>
      </c>
      <c r="C2861" s="95" t="s">
        <v>1384</v>
      </c>
      <c r="D2861" s="95" t="s">
        <v>1385</v>
      </c>
      <c r="E2861" s="95" t="s">
        <v>1386</v>
      </c>
      <c r="F2861" s="95" t="s">
        <v>1387</v>
      </c>
      <c r="G2861" s="95" t="s">
        <v>272</v>
      </c>
      <c r="H2861" s="95" t="s">
        <v>69</v>
      </c>
      <c r="I2861" s="95" t="s">
        <v>25936</v>
      </c>
      <c r="J2861" s="95" t="s">
        <v>25937</v>
      </c>
      <c r="K2861" s="95" t="s">
        <v>1041</v>
      </c>
      <c r="L2861" s="95" t="s">
        <v>73</v>
      </c>
      <c r="M2861" s="95" t="s">
        <v>526</v>
      </c>
      <c r="N2861" s="95" t="s">
        <v>203</v>
      </c>
      <c r="O2861" s="95" t="s">
        <v>76</v>
      </c>
      <c r="P2861" s="95" t="s">
        <v>77</v>
      </c>
      <c r="Q2861" s="95" t="s">
        <v>277</v>
      </c>
      <c r="R2861" s="95" t="s">
        <v>278</v>
      </c>
      <c r="S2861" s="95" t="s">
        <v>25938</v>
      </c>
      <c r="T2861" s="95" t="s">
        <v>81</v>
      </c>
      <c r="U2861" s="96">
        <v>0</v>
      </c>
      <c r="V2861" s="96">
        <v>40118.63</v>
      </c>
      <c r="W2861" s="96">
        <v>39370</v>
      </c>
      <c r="X2861" s="96">
        <v>39370</v>
      </c>
      <c r="Y2861" s="95" t="s">
        <v>82</v>
      </c>
      <c r="Z2861" s="95" t="s">
        <v>25689</v>
      </c>
      <c r="AA2861" s="95" t="s">
        <v>84</v>
      </c>
      <c r="AB2861" s="95" t="s">
        <v>1392</v>
      </c>
      <c r="AC2861" s="95" t="s">
        <v>25830</v>
      </c>
      <c r="AD2861" s="95" t="s">
        <v>87</v>
      </c>
      <c r="AE2861" s="95" t="s">
        <v>61</v>
      </c>
      <c r="AF2861" s="95" t="s">
        <v>61</v>
      </c>
      <c r="AG2861" s="95" t="s">
        <v>88</v>
      </c>
      <c r="AH2861" s="95" t="s">
        <v>88</v>
      </c>
      <c r="AI2861" s="95" t="s">
        <v>88</v>
      </c>
      <c r="AJ2861" s="95" t="s">
        <v>88</v>
      </c>
      <c r="AK2861" s="95" t="s">
        <v>89</v>
      </c>
      <c r="AL2861" s="95" t="s">
        <v>89</v>
      </c>
      <c r="AM2861" s="95" t="s">
        <v>88</v>
      </c>
      <c r="AN2861" s="95" t="s">
        <v>88</v>
      </c>
      <c r="AO2861" s="95" t="s">
        <v>88</v>
      </c>
      <c r="AP2861" s="95" t="s">
        <v>89</v>
      </c>
      <c r="AQ2861" s="95" t="s">
        <v>90</v>
      </c>
      <c r="AR2861" s="95" t="s">
        <v>90</v>
      </c>
      <c r="AS2861" s="95" t="s">
        <v>25691</v>
      </c>
      <c r="AT2861" s="95" t="s">
        <v>92</v>
      </c>
      <c r="AU2861" s="95" t="s">
        <v>92</v>
      </c>
      <c r="AV2861" s="95" t="s">
        <v>93</v>
      </c>
      <c r="AW2861" s="95" t="s">
        <v>1393</v>
      </c>
      <c r="AX2861" s="95" t="s">
        <v>25939</v>
      </c>
      <c r="AY2861" s="95" t="s">
        <v>1395</v>
      </c>
      <c r="AZ2861" s="95" t="s">
        <v>25939</v>
      </c>
      <c r="BA2861" s="95" t="s">
        <v>97</v>
      </c>
      <c r="BB2861" s="95" t="s">
        <v>25940</v>
      </c>
      <c r="BC2861" s="95" t="s">
        <v>99</v>
      </c>
      <c r="BD2861" s="95" t="s">
        <v>100</v>
      </c>
      <c r="BE2861" s="95" t="s">
        <v>61</v>
      </c>
      <c r="BF2861" s="95" t="s">
        <v>81</v>
      </c>
      <c r="BG2861" s="95" t="s">
        <v>101</v>
      </c>
    </row>
    <row r="2862" s="86" customFormat="1" ht="19" customHeight="1" spans="1:59">
      <c r="A2862" s="95" t="s">
        <v>302</v>
      </c>
      <c r="B2862" s="95" t="s">
        <v>303</v>
      </c>
      <c r="C2862" s="95" t="s">
        <v>2589</v>
      </c>
      <c r="D2862" s="95" t="s">
        <v>2590</v>
      </c>
      <c r="E2862" s="95" t="s">
        <v>25792</v>
      </c>
      <c r="F2862" s="95" t="s">
        <v>25793</v>
      </c>
      <c r="G2862" s="95" t="s">
        <v>308</v>
      </c>
      <c r="H2862" s="95" t="s">
        <v>69</v>
      </c>
      <c r="I2862" s="95" t="s">
        <v>25941</v>
      </c>
      <c r="J2862" s="95" t="s">
        <v>25942</v>
      </c>
      <c r="K2862" s="95" t="s">
        <v>7465</v>
      </c>
      <c r="L2862" s="95" t="s">
        <v>73</v>
      </c>
      <c r="M2862" s="95" t="s">
        <v>1505</v>
      </c>
      <c r="N2862" s="95" t="s">
        <v>203</v>
      </c>
      <c r="O2862" s="95" t="s">
        <v>76</v>
      </c>
      <c r="P2862" s="95" t="s">
        <v>77</v>
      </c>
      <c r="Q2862" s="95" t="s">
        <v>277</v>
      </c>
      <c r="R2862" s="95" t="s">
        <v>278</v>
      </c>
      <c r="S2862" s="95" t="s">
        <v>25943</v>
      </c>
      <c r="T2862" s="95" t="s">
        <v>328</v>
      </c>
      <c r="U2862" s="96">
        <v>0</v>
      </c>
      <c r="V2862" s="96">
        <v>18797</v>
      </c>
      <c r="W2862" s="96">
        <v>18356</v>
      </c>
      <c r="X2862" s="96">
        <v>18356</v>
      </c>
      <c r="Y2862" s="95" t="s">
        <v>82</v>
      </c>
      <c r="Z2862" s="95" t="s">
        <v>25689</v>
      </c>
      <c r="AA2862" s="95" t="s">
        <v>84</v>
      </c>
      <c r="AB2862" s="95" t="s">
        <v>25797</v>
      </c>
      <c r="AC2862" s="95" t="s">
        <v>4869</v>
      </c>
      <c r="AD2862" s="95" t="s">
        <v>87</v>
      </c>
      <c r="AE2862" s="95" t="s">
        <v>61</v>
      </c>
      <c r="AF2862" s="95" t="s">
        <v>61</v>
      </c>
      <c r="AG2862" s="95" t="s">
        <v>89</v>
      </c>
      <c r="AH2862" s="95" t="s">
        <v>89</v>
      </c>
      <c r="AI2862" s="95" t="s">
        <v>89</v>
      </c>
      <c r="AJ2862" s="95" t="s">
        <v>88</v>
      </c>
      <c r="AK2862" s="95" t="s">
        <v>88</v>
      </c>
      <c r="AL2862" s="95" t="s">
        <v>89</v>
      </c>
      <c r="AM2862" s="95" t="s">
        <v>88</v>
      </c>
      <c r="AN2862" s="95" t="s">
        <v>88</v>
      </c>
      <c r="AO2862" s="95" t="s">
        <v>88</v>
      </c>
      <c r="AP2862" s="95" t="s">
        <v>89</v>
      </c>
      <c r="AQ2862" s="95" t="s">
        <v>90</v>
      </c>
      <c r="AR2862" s="95" t="s">
        <v>90</v>
      </c>
      <c r="AS2862" s="95" t="s">
        <v>25691</v>
      </c>
      <c r="AT2862" s="95" t="s">
        <v>92</v>
      </c>
      <c r="AU2862" s="95" t="s">
        <v>92</v>
      </c>
      <c r="AV2862" s="95" t="s">
        <v>93</v>
      </c>
      <c r="AW2862" s="95" t="s">
        <v>25798</v>
      </c>
      <c r="AX2862" s="95" t="s">
        <v>25944</v>
      </c>
      <c r="AY2862" s="95" t="s">
        <v>25800</v>
      </c>
      <c r="AZ2862" s="95" t="s">
        <v>25944</v>
      </c>
      <c r="BA2862" s="95" t="s">
        <v>97</v>
      </c>
      <c r="BB2862" s="95" t="s">
        <v>25945</v>
      </c>
      <c r="BC2862" s="95" t="s">
        <v>99</v>
      </c>
      <c r="BD2862" s="95" t="s">
        <v>100</v>
      </c>
      <c r="BE2862" s="95" t="s">
        <v>61</v>
      </c>
      <c r="BF2862" s="95" t="s">
        <v>328</v>
      </c>
      <c r="BG2862" s="95" t="s">
        <v>101</v>
      </c>
    </row>
    <row r="2863" s="86" customFormat="1" ht="19" customHeight="1" spans="1:59">
      <c r="A2863" s="95" t="s">
        <v>441</v>
      </c>
      <c r="B2863" s="95" t="s">
        <v>442</v>
      </c>
      <c r="C2863" s="95" t="s">
        <v>4676</v>
      </c>
      <c r="D2863" s="95" t="s">
        <v>4677</v>
      </c>
      <c r="E2863" s="95" t="s">
        <v>25946</v>
      </c>
      <c r="F2863" s="95" t="s">
        <v>19663</v>
      </c>
      <c r="G2863" s="95" t="s">
        <v>1003</v>
      </c>
      <c r="H2863" s="95" t="s">
        <v>69</v>
      </c>
      <c r="I2863" s="95" t="s">
        <v>25947</v>
      </c>
      <c r="J2863" s="95" t="s">
        <v>25948</v>
      </c>
      <c r="K2863" s="95" t="s">
        <v>355</v>
      </c>
      <c r="L2863" s="95" t="s">
        <v>73</v>
      </c>
      <c r="M2863" s="95" t="s">
        <v>74</v>
      </c>
      <c r="N2863" s="95" t="s">
        <v>8925</v>
      </c>
      <c r="O2863" s="95" t="s">
        <v>76</v>
      </c>
      <c r="P2863" s="95" t="s">
        <v>77</v>
      </c>
      <c r="Q2863" s="95" t="s">
        <v>277</v>
      </c>
      <c r="R2863" s="95" t="s">
        <v>278</v>
      </c>
      <c r="S2863" s="95" t="s">
        <v>25949</v>
      </c>
      <c r="T2863" s="95" t="s">
        <v>280</v>
      </c>
      <c r="U2863" s="96">
        <v>0</v>
      </c>
      <c r="V2863" s="96">
        <v>3159.19</v>
      </c>
      <c r="W2863" s="96">
        <v>3058</v>
      </c>
      <c r="X2863" s="96">
        <v>3058</v>
      </c>
      <c r="Y2863" s="95" t="s">
        <v>82</v>
      </c>
      <c r="Z2863" s="95" t="s">
        <v>25689</v>
      </c>
      <c r="AA2863" s="95" t="s">
        <v>84</v>
      </c>
      <c r="AB2863" s="95" t="s">
        <v>25950</v>
      </c>
      <c r="AC2863" s="95" t="s">
        <v>25830</v>
      </c>
      <c r="AD2863" s="95" t="s">
        <v>87</v>
      </c>
      <c r="AE2863" s="95" t="s">
        <v>61</v>
      </c>
      <c r="AF2863" s="95" t="s">
        <v>61</v>
      </c>
      <c r="AG2863" s="95" t="s">
        <v>89</v>
      </c>
      <c r="AH2863" s="95" t="s">
        <v>89</v>
      </c>
      <c r="AI2863" s="95" t="s">
        <v>89</v>
      </c>
      <c r="AJ2863" s="95" t="s">
        <v>88</v>
      </c>
      <c r="AK2863" s="95" t="s">
        <v>89</v>
      </c>
      <c r="AL2863" s="95" t="s">
        <v>88</v>
      </c>
      <c r="AM2863" s="95" t="s">
        <v>88</v>
      </c>
      <c r="AN2863" s="95" t="s">
        <v>88</v>
      </c>
      <c r="AO2863" s="95" t="s">
        <v>88</v>
      </c>
      <c r="AP2863" s="95" t="s">
        <v>89</v>
      </c>
      <c r="AQ2863" s="95" t="s">
        <v>90</v>
      </c>
      <c r="AR2863" s="95" t="s">
        <v>90</v>
      </c>
      <c r="AS2863" s="95" t="s">
        <v>25691</v>
      </c>
      <c r="AT2863" s="95" t="s">
        <v>92</v>
      </c>
      <c r="AU2863" s="95" t="s">
        <v>92</v>
      </c>
      <c r="AV2863" s="95" t="s">
        <v>93</v>
      </c>
      <c r="AW2863" s="95" t="s">
        <v>25951</v>
      </c>
      <c r="AX2863" s="95" t="s">
        <v>25952</v>
      </c>
      <c r="AY2863" s="95" t="s">
        <v>25953</v>
      </c>
      <c r="AZ2863" s="95" t="s">
        <v>25952</v>
      </c>
      <c r="BA2863" s="95" t="s">
        <v>97</v>
      </c>
      <c r="BB2863" s="95" t="s">
        <v>25954</v>
      </c>
      <c r="BC2863" s="95" t="s">
        <v>99</v>
      </c>
      <c r="BD2863" s="95" t="s">
        <v>100</v>
      </c>
      <c r="BE2863" s="95" t="s">
        <v>61</v>
      </c>
      <c r="BF2863" s="95" t="s">
        <v>280</v>
      </c>
      <c r="BG2863" s="95" t="s">
        <v>101</v>
      </c>
    </row>
    <row r="2864" s="86" customFormat="1" ht="19" customHeight="1" spans="1:59">
      <c r="A2864" s="95" t="s">
        <v>151</v>
      </c>
      <c r="B2864" s="95" t="s">
        <v>152</v>
      </c>
      <c r="C2864" s="95" t="s">
        <v>860</v>
      </c>
      <c r="D2864" s="95" t="s">
        <v>861</v>
      </c>
      <c r="E2864" s="95" t="s">
        <v>862</v>
      </c>
      <c r="F2864" s="95" t="s">
        <v>745</v>
      </c>
      <c r="G2864" s="95" t="s">
        <v>745</v>
      </c>
      <c r="H2864" s="95" t="s">
        <v>69</v>
      </c>
      <c r="I2864" s="95" t="s">
        <v>25955</v>
      </c>
      <c r="J2864" s="95" t="s">
        <v>25956</v>
      </c>
      <c r="K2864" s="95" t="s">
        <v>25957</v>
      </c>
      <c r="L2864" s="95" t="s">
        <v>73</v>
      </c>
      <c r="M2864" s="95" t="s">
        <v>74</v>
      </c>
      <c r="N2864" s="95" t="s">
        <v>75</v>
      </c>
      <c r="O2864" s="95" t="s">
        <v>76</v>
      </c>
      <c r="P2864" s="95" t="s">
        <v>77</v>
      </c>
      <c r="Q2864" s="95" t="s">
        <v>277</v>
      </c>
      <c r="R2864" s="95" t="s">
        <v>278</v>
      </c>
      <c r="S2864" s="95" t="s">
        <v>25958</v>
      </c>
      <c r="T2864" s="95" t="s">
        <v>81</v>
      </c>
      <c r="U2864" s="96">
        <v>0</v>
      </c>
      <c r="V2864" s="96">
        <v>32977.8</v>
      </c>
      <c r="W2864" s="96">
        <v>2800</v>
      </c>
      <c r="X2864" s="96">
        <v>2800</v>
      </c>
      <c r="Y2864" s="95" t="s">
        <v>82</v>
      </c>
      <c r="Z2864" s="95" t="s">
        <v>25689</v>
      </c>
      <c r="AA2864" s="95" t="s">
        <v>84</v>
      </c>
      <c r="AB2864" s="95" t="s">
        <v>868</v>
      </c>
      <c r="AC2864" s="95" t="s">
        <v>25849</v>
      </c>
      <c r="AD2864" s="95" t="s">
        <v>87</v>
      </c>
      <c r="AE2864" s="95" t="s">
        <v>61</v>
      </c>
      <c r="AF2864" s="95" t="s">
        <v>61</v>
      </c>
      <c r="AG2864" s="95" t="s">
        <v>89</v>
      </c>
      <c r="AH2864" s="95" t="s">
        <v>88</v>
      </c>
      <c r="AI2864" s="95" t="s">
        <v>88</v>
      </c>
      <c r="AJ2864" s="95" t="s">
        <v>88</v>
      </c>
      <c r="AK2864" s="95" t="s">
        <v>88</v>
      </c>
      <c r="AL2864" s="95" t="s">
        <v>88</v>
      </c>
      <c r="AM2864" s="95" t="s">
        <v>88</v>
      </c>
      <c r="AN2864" s="95" t="s">
        <v>88</v>
      </c>
      <c r="AO2864" s="95" t="s">
        <v>88</v>
      </c>
      <c r="AP2864" s="95" t="s">
        <v>88</v>
      </c>
      <c r="AQ2864" s="95" t="s">
        <v>90</v>
      </c>
      <c r="AR2864" s="95" t="s">
        <v>90</v>
      </c>
      <c r="AS2864" s="95" t="s">
        <v>25691</v>
      </c>
      <c r="AT2864" s="95" t="s">
        <v>92</v>
      </c>
      <c r="AU2864" s="95" t="s">
        <v>92</v>
      </c>
      <c r="AV2864" s="95" t="s">
        <v>93</v>
      </c>
      <c r="AW2864" s="95" t="s">
        <v>869</v>
      </c>
      <c r="AX2864" s="95" t="s">
        <v>25959</v>
      </c>
      <c r="AY2864" s="95" t="s">
        <v>659</v>
      </c>
      <c r="AZ2864" s="95" t="s">
        <v>25959</v>
      </c>
      <c r="BA2864" s="95" t="s">
        <v>97</v>
      </c>
      <c r="BB2864" s="95" t="s">
        <v>25960</v>
      </c>
      <c r="BC2864" s="95" t="s">
        <v>99</v>
      </c>
      <c r="BD2864" s="95" t="s">
        <v>100</v>
      </c>
      <c r="BE2864" s="95" t="s">
        <v>61</v>
      </c>
      <c r="BF2864" s="95" t="s">
        <v>81</v>
      </c>
      <c r="BG2864" s="95" t="s">
        <v>101</v>
      </c>
    </row>
    <row r="2865" s="86" customFormat="1" ht="19" customHeight="1" spans="1:59">
      <c r="A2865" s="95" t="s">
        <v>226</v>
      </c>
      <c r="B2865" s="95" t="s">
        <v>227</v>
      </c>
      <c r="C2865" s="95" t="s">
        <v>1512</v>
      </c>
      <c r="D2865" s="95" t="s">
        <v>1513</v>
      </c>
      <c r="E2865" s="95" t="s">
        <v>3206</v>
      </c>
      <c r="F2865" s="95" t="s">
        <v>3207</v>
      </c>
      <c r="G2865" s="95" t="s">
        <v>876</v>
      </c>
      <c r="H2865" s="95" t="s">
        <v>109</v>
      </c>
      <c r="I2865" s="95" t="s">
        <v>25961</v>
      </c>
      <c r="J2865" s="95" t="s">
        <v>25962</v>
      </c>
      <c r="K2865" s="95" t="s">
        <v>25963</v>
      </c>
      <c r="L2865" s="95" t="s">
        <v>73</v>
      </c>
      <c r="M2865" s="95" t="s">
        <v>7599</v>
      </c>
      <c r="N2865" s="95" t="s">
        <v>15903</v>
      </c>
      <c r="O2865" s="95" t="s">
        <v>1537</v>
      </c>
      <c r="P2865" s="95" t="s">
        <v>1538</v>
      </c>
      <c r="Q2865" s="95" t="s">
        <v>294</v>
      </c>
      <c r="R2865" s="95" t="s">
        <v>295</v>
      </c>
      <c r="S2865" s="95" t="s">
        <v>25964</v>
      </c>
      <c r="T2865" s="95" t="s">
        <v>81</v>
      </c>
      <c r="U2865" s="96">
        <v>0</v>
      </c>
      <c r="V2865" s="96">
        <v>51996</v>
      </c>
      <c r="W2865" s="96">
        <v>40000</v>
      </c>
      <c r="X2865" s="96">
        <v>30000</v>
      </c>
      <c r="Y2865" s="95" t="s">
        <v>82</v>
      </c>
      <c r="Z2865" s="95" t="s">
        <v>25689</v>
      </c>
      <c r="AA2865" s="95" t="s">
        <v>84</v>
      </c>
      <c r="AB2865" s="95" t="s">
        <v>3213</v>
      </c>
      <c r="AC2865" s="95" t="s">
        <v>4869</v>
      </c>
      <c r="AD2865" s="95" t="s">
        <v>87</v>
      </c>
      <c r="AE2865" s="95" t="s">
        <v>61</v>
      </c>
      <c r="AF2865" s="95" t="s">
        <v>61</v>
      </c>
      <c r="AG2865" s="95" t="s">
        <v>89</v>
      </c>
      <c r="AH2865" s="95" t="s">
        <v>89</v>
      </c>
      <c r="AI2865" s="95" t="s">
        <v>88</v>
      </c>
      <c r="AJ2865" s="95" t="s">
        <v>88</v>
      </c>
      <c r="AK2865" s="95" t="s">
        <v>88</v>
      </c>
      <c r="AL2865" s="95" t="s">
        <v>88</v>
      </c>
      <c r="AM2865" s="95" t="s">
        <v>88</v>
      </c>
      <c r="AN2865" s="95" t="s">
        <v>88</v>
      </c>
      <c r="AO2865" s="95" t="s">
        <v>88</v>
      </c>
      <c r="AP2865" s="95" t="s">
        <v>89</v>
      </c>
      <c r="AQ2865" s="95" t="s">
        <v>90</v>
      </c>
      <c r="AR2865" s="95" t="s">
        <v>90</v>
      </c>
      <c r="AS2865" s="95" t="s">
        <v>25691</v>
      </c>
      <c r="AT2865" s="95" t="s">
        <v>92</v>
      </c>
      <c r="AU2865" s="95" t="s">
        <v>92</v>
      </c>
      <c r="AV2865" s="95" t="s">
        <v>93</v>
      </c>
      <c r="AW2865" s="95" t="s">
        <v>3214</v>
      </c>
      <c r="AX2865" s="95" t="s">
        <v>25965</v>
      </c>
      <c r="AY2865" s="95" t="s">
        <v>3216</v>
      </c>
      <c r="AZ2865" s="95" t="s">
        <v>25965</v>
      </c>
      <c r="BA2865" s="95" t="s">
        <v>97</v>
      </c>
      <c r="BB2865" s="95" t="s">
        <v>25966</v>
      </c>
      <c r="BC2865" s="95" t="s">
        <v>99</v>
      </c>
      <c r="BD2865" s="95" t="s">
        <v>100</v>
      </c>
      <c r="BE2865" s="95" t="s">
        <v>61</v>
      </c>
      <c r="BF2865" s="95" t="s">
        <v>81</v>
      </c>
      <c r="BG2865" s="95" t="s">
        <v>101</v>
      </c>
    </row>
    <row r="2866" s="86" customFormat="1" ht="19" customHeight="1" spans="1:59">
      <c r="A2866" s="95" t="s">
        <v>267</v>
      </c>
      <c r="B2866" s="95" t="s">
        <v>268</v>
      </c>
      <c r="C2866" s="95" t="s">
        <v>269</v>
      </c>
      <c r="D2866" s="95" t="s">
        <v>270</v>
      </c>
      <c r="E2866" s="95" t="s">
        <v>17778</v>
      </c>
      <c r="F2866" s="95" t="s">
        <v>272</v>
      </c>
      <c r="G2866" s="95" t="s">
        <v>272</v>
      </c>
      <c r="H2866" s="95" t="s">
        <v>69</v>
      </c>
      <c r="I2866" s="95" t="s">
        <v>25967</v>
      </c>
      <c r="J2866" s="95" t="s">
        <v>25968</v>
      </c>
      <c r="K2866" s="95" t="s">
        <v>1073</v>
      </c>
      <c r="L2866" s="95" t="s">
        <v>73</v>
      </c>
      <c r="M2866" s="95" t="s">
        <v>508</v>
      </c>
      <c r="N2866" s="95" t="s">
        <v>203</v>
      </c>
      <c r="O2866" s="95" t="s">
        <v>76</v>
      </c>
      <c r="P2866" s="95" t="s">
        <v>77</v>
      </c>
      <c r="Q2866" s="95" t="s">
        <v>277</v>
      </c>
      <c r="R2866" s="95" t="s">
        <v>278</v>
      </c>
      <c r="S2866" s="95" t="s">
        <v>25969</v>
      </c>
      <c r="T2866" s="95" t="s">
        <v>328</v>
      </c>
      <c r="U2866" s="96">
        <v>0</v>
      </c>
      <c r="V2866" s="96">
        <v>9676.71</v>
      </c>
      <c r="W2866" s="96">
        <v>9500</v>
      </c>
      <c r="X2866" s="96">
        <v>9500</v>
      </c>
      <c r="Y2866" s="95" t="s">
        <v>82</v>
      </c>
      <c r="Z2866" s="95" t="s">
        <v>25689</v>
      </c>
      <c r="AA2866" s="95" t="s">
        <v>84</v>
      </c>
      <c r="AB2866" s="95" t="s">
        <v>17782</v>
      </c>
      <c r="AC2866" s="95" t="s">
        <v>4869</v>
      </c>
      <c r="AD2866" s="95" t="s">
        <v>87</v>
      </c>
      <c r="AE2866" s="95" t="s">
        <v>61</v>
      </c>
      <c r="AF2866" s="95" t="s">
        <v>61</v>
      </c>
      <c r="AG2866" s="95" t="s">
        <v>89</v>
      </c>
      <c r="AH2866" s="95" t="s">
        <v>88</v>
      </c>
      <c r="AI2866" s="95" t="s">
        <v>88</v>
      </c>
      <c r="AJ2866" s="95" t="s">
        <v>88</v>
      </c>
      <c r="AK2866" s="95" t="s">
        <v>88</v>
      </c>
      <c r="AL2866" s="95" t="s">
        <v>89</v>
      </c>
      <c r="AM2866" s="95" t="s">
        <v>88</v>
      </c>
      <c r="AN2866" s="95" t="s">
        <v>88</v>
      </c>
      <c r="AO2866" s="95" t="s">
        <v>88</v>
      </c>
      <c r="AP2866" s="95" t="s">
        <v>89</v>
      </c>
      <c r="AQ2866" s="95" t="s">
        <v>90</v>
      </c>
      <c r="AR2866" s="95" t="s">
        <v>90</v>
      </c>
      <c r="AS2866" s="95" t="s">
        <v>25691</v>
      </c>
      <c r="AT2866" s="95" t="s">
        <v>92</v>
      </c>
      <c r="AU2866" s="95" t="s">
        <v>92</v>
      </c>
      <c r="AV2866" s="95" t="s">
        <v>93</v>
      </c>
      <c r="AW2866" s="95" t="s">
        <v>17783</v>
      </c>
      <c r="AX2866" s="95" t="s">
        <v>25970</v>
      </c>
      <c r="AY2866" s="95" t="s">
        <v>17785</v>
      </c>
      <c r="AZ2866" s="95" t="s">
        <v>25970</v>
      </c>
      <c r="BA2866" s="95" t="s">
        <v>97</v>
      </c>
      <c r="BB2866" s="95" t="s">
        <v>25971</v>
      </c>
      <c r="BC2866" s="95" t="s">
        <v>99</v>
      </c>
      <c r="BD2866" s="95" t="s">
        <v>100</v>
      </c>
      <c r="BE2866" s="95" t="s">
        <v>61</v>
      </c>
      <c r="BF2866" s="95" t="s">
        <v>328</v>
      </c>
      <c r="BG2866" s="95" t="s">
        <v>101</v>
      </c>
    </row>
    <row r="2867" s="86" customFormat="1" ht="19" customHeight="1" spans="1:59">
      <c r="A2867" s="95" t="s">
        <v>1774</v>
      </c>
      <c r="B2867" s="95" t="s">
        <v>1775</v>
      </c>
      <c r="C2867" s="95" t="s">
        <v>9816</v>
      </c>
      <c r="D2867" s="95" t="s">
        <v>9817</v>
      </c>
      <c r="E2867" s="95" t="s">
        <v>25972</v>
      </c>
      <c r="F2867" s="95" t="s">
        <v>25973</v>
      </c>
      <c r="G2867" s="95" t="s">
        <v>25974</v>
      </c>
      <c r="H2867" s="95" t="s">
        <v>69</v>
      </c>
      <c r="I2867" s="95" t="s">
        <v>25975</v>
      </c>
      <c r="J2867" s="95" t="s">
        <v>25976</v>
      </c>
      <c r="K2867" s="95" t="s">
        <v>25977</v>
      </c>
      <c r="L2867" s="95" t="s">
        <v>73</v>
      </c>
      <c r="M2867" s="95" t="s">
        <v>145</v>
      </c>
      <c r="N2867" s="95" t="s">
        <v>203</v>
      </c>
      <c r="O2867" s="95" t="s">
        <v>76</v>
      </c>
      <c r="P2867" s="95" t="s">
        <v>77</v>
      </c>
      <c r="Q2867" s="95" t="s">
        <v>277</v>
      </c>
      <c r="R2867" s="95" t="s">
        <v>278</v>
      </c>
      <c r="S2867" s="95" t="s">
        <v>25978</v>
      </c>
      <c r="T2867" s="95" t="s">
        <v>328</v>
      </c>
      <c r="U2867" s="96">
        <v>0</v>
      </c>
      <c r="V2867" s="96">
        <v>6046.78</v>
      </c>
      <c r="W2867" s="96">
        <v>4000</v>
      </c>
      <c r="X2867" s="96">
        <v>4000</v>
      </c>
      <c r="Y2867" s="95" t="s">
        <v>143</v>
      </c>
      <c r="Z2867" s="95" t="s">
        <v>25689</v>
      </c>
      <c r="AA2867" s="95" t="s">
        <v>84</v>
      </c>
      <c r="AB2867" s="95" t="s">
        <v>25979</v>
      </c>
      <c r="AC2867" s="95" t="s">
        <v>25690</v>
      </c>
      <c r="AD2867" s="95" t="s">
        <v>87</v>
      </c>
      <c r="AE2867" s="95" t="s">
        <v>61</v>
      </c>
      <c r="AF2867" s="95" t="s">
        <v>61</v>
      </c>
      <c r="AG2867" s="95" t="s">
        <v>88</v>
      </c>
      <c r="AH2867" s="95" t="s">
        <v>88</v>
      </c>
      <c r="AI2867" s="95" t="s">
        <v>88</v>
      </c>
      <c r="AJ2867" s="95" t="s">
        <v>88</v>
      </c>
      <c r="AK2867" s="95" t="s">
        <v>89</v>
      </c>
      <c r="AL2867" s="95" t="s">
        <v>88</v>
      </c>
      <c r="AM2867" s="95" t="s">
        <v>88</v>
      </c>
      <c r="AN2867" s="95" t="s">
        <v>88</v>
      </c>
      <c r="AO2867" s="95" t="s">
        <v>88</v>
      </c>
      <c r="AP2867" s="95" t="s">
        <v>89</v>
      </c>
      <c r="AQ2867" s="95" t="s">
        <v>90</v>
      </c>
      <c r="AR2867" s="95" t="s">
        <v>90</v>
      </c>
      <c r="AS2867" s="95" t="s">
        <v>25691</v>
      </c>
      <c r="AT2867" s="95" t="s">
        <v>92</v>
      </c>
      <c r="AU2867" s="95" t="s">
        <v>92</v>
      </c>
      <c r="AV2867" s="95" t="s">
        <v>93</v>
      </c>
      <c r="AW2867" s="95" t="s">
        <v>25980</v>
      </c>
      <c r="AX2867" s="95" t="s">
        <v>25981</v>
      </c>
      <c r="AY2867" s="95" t="s">
        <v>25982</v>
      </c>
      <c r="AZ2867" s="95" t="s">
        <v>25981</v>
      </c>
      <c r="BA2867" s="95" t="s">
        <v>97</v>
      </c>
      <c r="BB2867" s="95" t="s">
        <v>25983</v>
      </c>
      <c r="BC2867" s="95" t="s">
        <v>99</v>
      </c>
      <c r="BD2867" s="95" t="s">
        <v>150</v>
      </c>
      <c r="BE2867" s="95" t="s">
        <v>61</v>
      </c>
      <c r="BF2867" s="95" t="s">
        <v>328</v>
      </c>
      <c r="BG2867" s="95" t="s">
        <v>101</v>
      </c>
    </row>
    <row r="2868" s="86" customFormat="1" ht="19" customHeight="1" spans="1:59">
      <c r="A2868" s="95" t="s">
        <v>485</v>
      </c>
      <c r="B2868" s="95" t="s">
        <v>486</v>
      </c>
      <c r="C2868" s="95" t="s">
        <v>1215</v>
      </c>
      <c r="D2868" s="95" t="s">
        <v>1216</v>
      </c>
      <c r="E2868" s="95" t="s">
        <v>25984</v>
      </c>
      <c r="F2868" s="95" t="s">
        <v>3213</v>
      </c>
      <c r="G2868" s="95" t="s">
        <v>3601</v>
      </c>
      <c r="H2868" s="95" t="s">
        <v>109</v>
      </c>
      <c r="I2868" s="95" t="s">
        <v>25985</v>
      </c>
      <c r="J2868" s="95" t="s">
        <v>25986</v>
      </c>
      <c r="K2868" s="95" t="s">
        <v>25987</v>
      </c>
      <c r="L2868" s="95" t="s">
        <v>73</v>
      </c>
      <c r="M2868" s="95" t="s">
        <v>1526</v>
      </c>
      <c r="N2868" s="95" t="s">
        <v>1527</v>
      </c>
      <c r="O2868" s="95" t="s">
        <v>292</v>
      </c>
      <c r="P2868" s="95" t="s">
        <v>293</v>
      </c>
      <c r="Q2868" s="95" t="s">
        <v>294</v>
      </c>
      <c r="R2868" s="95" t="s">
        <v>295</v>
      </c>
      <c r="S2868" s="95" t="s">
        <v>25988</v>
      </c>
      <c r="T2868" s="95" t="s">
        <v>81</v>
      </c>
      <c r="U2868" s="96">
        <v>0</v>
      </c>
      <c r="V2868" s="96">
        <v>77110</v>
      </c>
      <c r="W2868" s="96">
        <v>30000</v>
      </c>
      <c r="X2868" s="96">
        <v>12000</v>
      </c>
      <c r="Y2868" s="95" t="s">
        <v>82</v>
      </c>
      <c r="Z2868" s="95" t="s">
        <v>25689</v>
      </c>
      <c r="AA2868" s="95" t="s">
        <v>84</v>
      </c>
      <c r="AB2868" s="95" t="s">
        <v>25989</v>
      </c>
      <c r="AC2868" s="95" t="s">
        <v>25789</v>
      </c>
      <c r="AD2868" s="95" t="s">
        <v>87</v>
      </c>
      <c r="AE2868" s="95" t="s">
        <v>61</v>
      </c>
      <c r="AF2868" s="95" t="s">
        <v>61</v>
      </c>
      <c r="AG2868" s="95" t="s">
        <v>89</v>
      </c>
      <c r="AH2868" s="95" t="s">
        <v>89</v>
      </c>
      <c r="AI2868" s="95" t="s">
        <v>88</v>
      </c>
      <c r="AJ2868" s="95" t="s">
        <v>88</v>
      </c>
      <c r="AK2868" s="95" t="s">
        <v>88</v>
      </c>
      <c r="AL2868" s="95" t="s">
        <v>88</v>
      </c>
      <c r="AM2868" s="95" t="s">
        <v>88</v>
      </c>
      <c r="AN2868" s="95" t="s">
        <v>88</v>
      </c>
      <c r="AO2868" s="95" t="s">
        <v>88</v>
      </c>
      <c r="AP2868" s="95" t="s">
        <v>89</v>
      </c>
      <c r="AQ2868" s="95" t="s">
        <v>90</v>
      </c>
      <c r="AR2868" s="95" t="s">
        <v>90</v>
      </c>
      <c r="AS2868" s="95" t="s">
        <v>25691</v>
      </c>
      <c r="AT2868" s="95" t="s">
        <v>92</v>
      </c>
      <c r="AU2868" s="95" t="s">
        <v>92</v>
      </c>
      <c r="AV2868" s="95" t="s">
        <v>93</v>
      </c>
      <c r="AW2868" s="95" t="s">
        <v>25990</v>
      </c>
      <c r="AX2868" s="95" t="s">
        <v>25991</v>
      </c>
      <c r="AY2868" s="95" t="s">
        <v>25992</v>
      </c>
      <c r="AZ2868" s="95" t="s">
        <v>25991</v>
      </c>
      <c r="BA2868" s="95" t="s">
        <v>97</v>
      </c>
      <c r="BB2868" s="95" t="s">
        <v>25993</v>
      </c>
      <c r="BC2868" s="95" t="s">
        <v>99</v>
      </c>
      <c r="BD2868" s="95" t="s">
        <v>100</v>
      </c>
      <c r="BE2868" s="95" t="s">
        <v>61</v>
      </c>
      <c r="BF2868" s="95" t="s">
        <v>81</v>
      </c>
      <c r="BG2868" s="95" t="s">
        <v>101</v>
      </c>
    </row>
    <row r="2869" s="86" customFormat="1" ht="19" customHeight="1" spans="1:59">
      <c r="A2869" s="95" t="s">
        <v>1774</v>
      </c>
      <c r="B2869" s="95" t="s">
        <v>1775</v>
      </c>
      <c r="C2869" s="95" t="s">
        <v>9816</v>
      </c>
      <c r="D2869" s="95" t="s">
        <v>9817</v>
      </c>
      <c r="E2869" s="95" t="s">
        <v>25972</v>
      </c>
      <c r="F2869" s="95" t="s">
        <v>25973</v>
      </c>
      <c r="G2869" s="95" t="s">
        <v>25974</v>
      </c>
      <c r="H2869" s="95" t="s">
        <v>69</v>
      </c>
      <c r="I2869" s="95" t="s">
        <v>25994</v>
      </c>
      <c r="J2869" s="95" t="s">
        <v>25995</v>
      </c>
      <c r="K2869" s="95" t="s">
        <v>25996</v>
      </c>
      <c r="L2869" s="95" t="s">
        <v>73</v>
      </c>
      <c r="M2869" s="95" t="s">
        <v>145</v>
      </c>
      <c r="N2869" s="95" t="s">
        <v>203</v>
      </c>
      <c r="O2869" s="95" t="s">
        <v>76</v>
      </c>
      <c r="P2869" s="95" t="s">
        <v>77</v>
      </c>
      <c r="Q2869" s="95" t="s">
        <v>277</v>
      </c>
      <c r="R2869" s="95" t="s">
        <v>278</v>
      </c>
      <c r="S2869" s="95" t="s">
        <v>25997</v>
      </c>
      <c r="T2869" s="95" t="s">
        <v>328</v>
      </c>
      <c r="U2869" s="96">
        <v>0</v>
      </c>
      <c r="V2869" s="96">
        <v>13444.54</v>
      </c>
      <c r="W2869" s="96">
        <v>10000</v>
      </c>
      <c r="X2869" s="96">
        <v>10000</v>
      </c>
      <c r="Y2869" s="95" t="s">
        <v>143</v>
      </c>
      <c r="Z2869" s="95" t="s">
        <v>25689</v>
      </c>
      <c r="AA2869" s="95" t="s">
        <v>84</v>
      </c>
      <c r="AB2869" s="95" t="s">
        <v>25979</v>
      </c>
      <c r="AC2869" s="95" t="s">
        <v>25690</v>
      </c>
      <c r="AD2869" s="95" t="s">
        <v>87</v>
      </c>
      <c r="AE2869" s="95" t="s">
        <v>61</v>
      </c>
      <c r="AF2869" s="95" t="s">
        <v>61</v>
      </c>
      <c r="AG2869" s="95" t="s">
        <v>88</v>
      </c>
      <c r="AH2869" s="95" t="s">
        <v>88</v>
      </c>
      <c r="AI2869" s="95" t="s">
        <v>88</v>
      </c>
      <c r="AJ2869" s="95" t="s">
        <v>88</v>
      </c>
      <c r="AK2869" s="95" t="s">
        <v>89</v>
      </c>
      <c r="AL2869" s="95" t="s">
        <v>88</v>
      </c>
      <c r="AM2869" s="95" t="s">
        <v>88</v>
      </c>
      <c r="AN2869" s="95" t="s">
        <v>88</v>
      </c>
      <c r="AO2869" s="95" t="s">
        <v>88</v>
      </c>
      <c r="AP2869" s="95" t="s">
        <v>89</v>
      </c>
      <c r="AQ2869" s="95" t="s">
        <v>90</v>
      </c>
      <c r="AR2869" s="95" t="s">
        <v>90</v>
      </c>
      <c r="AS2869" s="95" t="s">
        <v>25691</v>
      </c>
      <c r="AT2869" s="95" t="s">
        <v>92</v>
      </c>
      <c r="AU2869" s="95" t="s">
        <v>92</v>
      </c>
      <c r="AV2869" s="95" t="s">
        <v>93</v>
      </c>
      <c r="AW2869" s="95" t="s">
        <v>25980</v>
      </c>
      <c r="AX2869" s="95" t="s">
        <v>25998</v>
      </c>
      <c r="AY2869" s="95" t="s">
        <v>25982</v>
      </c>
      <c r="AZ2869" s="95" t="s">
        <v>25998</v>
      </c>
      <c r="BA2869" s="95" t="s">
        <v>97</v>
      </c>
      <c r="BB2869" s="95" t="s">
        <v>25999</v>
      </c>
      <c r="BC2869" s="95" t="s">
        <v>99</v>
      </c>
      <c r="BD2869" s="95" t="s">
        <v>150</v>
      </c>
      <c r="BE2869" s="95" t="s">
        <v>61</v>
      </c>
      <c r="BF2869" s="95" t="s">
        <v>328</v>
      </c>
      <c r="BG2869" s="95" t="s">
        <v>101</v>
      </c>
    </row>
    <row r="2870" s="86" customFormat="1" ht="19" customHeight="1" spans="1:59">
      <c r="A2870" s="95" t="s">
        <v>267</v>
      </c>
      <c r="B2870" s="95" t="s">
        <v>268</v>
      </c>
      <c r="C2870" s="95" t="s">
        <v>1384</v>
      </c>
      <c r="D2870" s="95" t="s">
        <v>1385</v>
      </c>
      <c r="E2870" s="95" t="s">
        <v>26000</v>
      </c>
      <c r="F2870" s="95" t="s">
        <v>4798</v>
      </c>
      <c r="G2870" s="95" t="s">
        <v>287</v>
      </c>
      <c r="H2870" s="95" t="s">
        <v>109</v>
      </c>
      <c r="I2870" s="95" t="s">
        <v>26001</v>
      </c>
      <c r="J2870" s="95" t="s">
        <v>26002</v>
      </c>
      <c r="K2870" s="95" t="s">
        <v>26003</v>
      </c>
      <c r="L2870" s="95" t="s">
        <v>73</v>
      </c>
      <c r="M2870" s="95" t="s">
        <v>2014</v>
      </c>
      <c r="N2870" s="95" t="s">
        <v>13546</v>
      </c>
      <c r="O2870" s="95" t="s">
        <v>292</v>
      </c>
      <c r="P2870" s="95" t="s">
        <v>293</v>
      </c>
      <c r="Q2870" s="95" t="s">
        <v>294</v>
      </c>
      <c r="R2870" s="95" t="s">
        <v>295</v>
      </c>
      <c r="S2870" s="95" t="s">
        <v>26004</v>
      </c>
      <c r="T2870" s="95" t="s">
        <v>119</v>
      </c>
      <c r="U2870" s="96">
        <v>0</v>
      </c>
      <c r="V2870" s="96">
        <v>127287</v>
      </c>
      <c r="W2870" s="96">
        <v>101000</v>
      </c>
      <c r="X2870" s="96">
        <v>33000</v>
      </c>
      <c r="Y2870" s="95" t="s">
        <v>82</v>
      </c>
      <c r="Z2870" s="95" t="s">
        <v>25689</v>
      </c>
      <c r="AA2870" s="95" t="s">
        <v>84</v>
      </c>
      <c r="AB2870" s="95" t="s">
        <v>26005</v>
      </c>
      <c r="AC2870" s="95" t="s">
        <v>25830</v>
      </c>
      <c r="AD2870" s="95" t="s">
        <v>87</v>
      </c>
      <c r="AE2870" s="95" t="s">
        <v>61</v>
      </c>
      <c r="AF2870" s="95" t="s">
        <v>61</v>
      </c>
      <c r="AG2870" s="95" t="s">
        <v>89</v>
      </c>
      <c r="AH2870" s="95" t="s">
        <v>89</v>
      </c>
      <c r="AI2870" s="95" t="s">
        <v>89</v>
      </c>
      <c r="AJ2870" s="95" t="s">
        <v>88</v>
      </c>
      <c r="AK2870" s="95" t="s">
        <v>88</v>
      </c>
      <c r="AL2870" s="95" t="s">
        <v>88</v>
      </c>
      <c r="AM2870" s="95" t="s">
        <v>88</v>
      </c>
      <c r="AN2870" s="95" t="s">
        <v>88</v>
      </c>
      <c r="AO2870" s="95" t="s">
        <v>88</v>
      </c>
      <c r="AP2870" s="95" t="s">
        <v>89</v>
      </c>
      <c r="AQ2870" s="95" t="s">
        <v>90</v>
      </c>
      <c r="AR2870" s="95" t="s">
        <v>90</v>
      </c>
      <c r="AS2870" s="95" t="s">
        <v>25691</v>
      </c>
      <c r="AT2870" s="95" t="s">
        <v>92</v>
      </c>
      <c r="AU2870" s="95" t="s">
        <v>92</v>
      </c>
      <c r="AV2870" s="95" t="s">
        <v>93</v>
      </c>
      <c r="AW2870" s="95" t="s">
        <v>26006</v>
      </c>
      <c r="AX2870" s="95" t="s">
        <v>26007</v>
      </c>
      <c r="AY2870" s="95" t="s">
        <v>26008</v>
      </c>
      <c r="AZ2870" s="95" t="s">
        <v>26007</v>
      </c>
      <c r="BA2870" s="95" t="s">
        <v>97</v>
      </c>
      <c r="BB2870" s="95" t="s">
        <v>26009</v>
      </c>
      <c r="BC2870" s="95" t="s">
        <v>99</v>
      </c>
      <c r="BD2870" s="95" t="s">
        <v>100</v>
      </c>
      <c r="BE2870" s="95" t="s">
        <v>61</v>
      </c>
      <c r="BF2870" s="95" t="s">
        <v>119</v>
      </c>
      <c r="BG2870" s="95" t="s">
        <v>101</v>
      </c>
    </row>
    <row r="2871" s="86" customFormat="1" ht="19" customHeight="1" spans="1:59">
      <c r="A2871" s="95" t="s">
        <v>174</v>
      </c>
      <c r="B2871" s="95" t="s">
        <v>175</v>
      </c>
      <c r="C2871" s="95" t="s">
        <v>2007</v>
      </c>
      <c r="D2871" s="95" t="s">
        <v>2008</v>
      </c>
      <c r="E2871" s="95" t="s">
        <v>26010</v>
      </c>
      <c r="F2871" s="95" t="s">
        <v>26011</v>
      </c>
      <c r="G2871" s="95" t="s">
        <v>1501</v>
      </c>
      <c r="H2871" s="95" t="s">
        <v>69</v>
      </c>
      <c r="I2871" s="95" t="s">
        <v>26012</v>
      </c>
      <c r="J2871" s="95" t="s">
        <v>26013</v>
      </c>
      <c r="K2871" s="95" t="s">
        <v>26014</v>
      </c>
      <c r="L2871" s="95" t="s">
        <v>73</v>
      </c>
      <c r="M2871" s="95" t="s">
        <v>1526</v>
      </c>
      <c r="N2871" s="95" t="s">
        <v>1276</v>
      </c>
      <c r="O2871" s="95" t="s">
        <v>76</v>
      </c>
      <c r="P2871" s="95" t="s">
        <v>77</v>
      </c>
      <c r="Q2871" s="95" t="s">
        <v>277</v>
      </c>
      <c r="R2871" s="95" t="s">
        <v>278</v>
      </c>
      <c r="S2871" s="95" t="s">
        <v>26015</v>
      </c>
      <c r="T2871" s="95" t="s">
        <v>328</v>
      </c>
      <c r="U2871" s="96">
        <v>0</v>
      </c>
      <c r="V2871" s="96">
        <v>1938.97</v>
      </c>
      <c r="W2871" s="96">
        <v>1800</v>
      </c>
      <c r="X2871" s="96">
        <v>1800</v>
      </c>
      <c r="Y2871" s="95" t="s">
        <v>82</v>
      </c>
      <c r="Z2871" s="95" t="s">
        <v>25689</v>
      </c>
      <c r="AA2871" s="95" t="s">
        <v>84</v>
      </c>
      <c r="AB2871" s="95" t="s">
        <v>26016</v>
      </c>
      <c r="AC2871" s="95" t="s">
        <v>25830</v>
      </c>
      <c r="AD2871" s="95" t="s">
        <v>87</v>
      </c>
      <c r="AE2871" s="95" t="s">
        <v>61</v>
      </c>
      <c r="AF2871" s="95" t="s">
        <v>61</v>
      </c>
      <c r="AG2871" s="95" t="s">
        <v>88</v>
      </c>
      <c r="AH2871" s="95" t="s">
        <v>88</v>
      </c>
      <c r="AI2871" s="95" t="s">
        <v>88</v>
      </c>
      <c r="AJ2871" s="95" t="s">
        <v>88</v>
      </c>
      <c r="AK2871" s="95" t="s">
        <v>88</v>
      </c>
      <c r="AL2871" s="95" t="s">
        <v>88</v>
      </c>
      <c r="AM2871" s="95" t="s">
        <v>88</v>
      </c>
      <c r="AN2871" s="95" t="s">
        <v>88</v>
      </c>
      <c r="AO2871" s="95" t="s">
        <v>88</v>
      </c>
      <c r="AP2871" s="95" t="s">
        <v>89</v>
      </c>
      <c r="AQ2871" s="95" t="s">
        <v>90</v>
      </c>
      <c r="AR2871" s="95" t="s">
        <v>90</v>
      </c>
      <c r="AS2871" s="95" t="s">
        <v>25691</v>
      </c>
      <c r="AT2871" s="95" t="s">
        <v>92</v>
      </c>
      <c r="AU2871" s="95" t="s">
        <v>92</v>
      </c>
      <c r="AV2871" s="95" t="s">
        <v>93</v>
      </c>
      <c r="AW2871" s="95" t="s">
        <v>26017</v>
      </c>
      <c r="AX2871" s="95" t="s">
        <v>26018</v>
      </c>
      <c r="AY2871" s="95" t="s">
        <v>26019</v>
      </c>
      <c r="AZ2871" s="95" t="s">
        <v>26018</v>
      </c>
      <c r="BA2871" s="95" t="s">
        <v>97</v>
      </c>
      <c r="BB2871" s="95" t="s">
        <v>26020</v>
      </c>
      <c r="BC2871" s="95" t="s">
        <v>99</v>
      </c>
      <c r="BD2871" s="95" t="s">
        <v>100</v>
      </c>
      <c r="BE2871" s="95" t="s">
        <v>61</v>
      </c>
      <c r="BF2871" s="95" t="s">
        <v>328</v>
      </c>
      <c r="BG2871" s="95" t="s">
        <v>101</v>
      </c>
    </row>
    <row r="2872" s="86" customFormat="1" ht="19" customHeight="1" spans="1:59">
      <c r="A2872" s="95" t="s">
        <v>267</v>
      </c>
      <c r="B2872" s="95" t="s">
        <v>268</v>
      </c>
      <c r="C2872" s="95" t="s">
        <v>1346</v>
      </c>
      <c r="D2872" s="95" t="s">
        <v>1347</v>
      </c>
      <c r="E2872" s="95" t="s">
        <v>1348</v>
      </c>
      <c r="F2872" s="95" t="s">
        <v>1349</v>
      </c>
      <c r="G2872" s="95" t="s">
        <v>272</v>
      </c>
      <c r="H2872" s="95" t="s">
        <v>69</v>
      </c>
      <c r="I2872" s="95" t="s">
        <v>26021</v>
      </c>
      <c r="J2872" s="95" t="s">
        <v>26022</v>
      </c>
      <c r="K2872" s="95" t="s">
        <v>26023</v>
      </c>
      <c r="L2872" s="95" t="s">
        <v>73</v>
      </c>
      <c r="M2872" s="95" t="s">
        <v>74</v>
      </c>
      <c r="N2872" s="95" t="s">
        <v>203</v>
      </c>
      <c r="O2872" s="95" t="s">
        <v>76</v>
      </c>
      <c r="P2872" s="95" t="s">
        <v>77</v>
      </c>
      <c r="Q2872" s="95" t="s">
        <v>277</v>
      </c>
      <c r="R2872" s="95" t="s">
        <v>278</v>
      </c>
      <c r="S2872" s="95" t="s">
        <v>26024</v>
      </c>
      <c r="T2872" s="95" t="s">
        <v>328</v>
      </c>
      <c r="U2872" s="96">
        <v>0</v>
      </c>
      <c r="V2872" s="96">
        <v>19194</v>
      </c>
      <c r="W2872" s="96">
        <v>18799</v>
      </c>
      <c r="X2872" s="96">
        <v>18799</v>
      </c>
      <c r="Y2872" s="95" t="s">
        <v>82</v>
      </c>
      <c r="Z2872" s="95" t="s">
        <v>25689</v>
      </c>
      <c r="AA2872" s="95" t="s">
        <v>84</v>
      </c>
      <c r="AB2872" s="95" t="s">
        <v>1354</v>
      </c>
      <c r="AC2872" s="95" t="s">
        <v>8465</v>
      </c>
      <c r="AD2872" s="95" t="s">
        <v>87</v>
      </c>
      <c r="AE2872" s="95" t="s">
        <v>61</v>
      </c>
      <c r="AF2872" s="95" t="s">
        <v>61</v>
      </c>
      <c r="AG2872" s="95" t="s">
        <v>89</v>
      </c>
      <c r="AH2872" s="95" t="s">
        <v>88</v>
      </c>
      <c r="AI2872" s="95" t="s">
        <v>88</v>
      </c>
      <c r="AJ2872" s="95" t="s">
        <v>88</v>
      </c>
      <c r="AK2872" s="95" t="s">
        <v>89</v>
      </c>
      <c r="AL2872" s="95" t="s">
        <v>89</v>
      </c>
      <c r="AM2872" s="95" t="s">
        <v>89</v>
      </c>
      <c r="AN2872" s="95" t="s">
        <v>88</v>
      </c>
      <c r="AO2872" s="95" t="s">
        <v>88</v>
      </c>
      <c r="AP2872" s="95" t="s">
        <v>89</v>
      </c>
      <c r="AQ2872" s="95" t="s">
        <v>90</v>
      </c>
      <c r="AR2872" s="95" t="s">
        <v>90</v>
      </c>
      <c r="AS2872" s="95" t="s">
        <v>25691</v>
      </c>
      <c r="AT2872" s="95" t="s">
        <v>92</v>
      </c>
      <c r="AU2872" s="95" t="s">
        <v>92</v>
      </c>
      <c r="AV2872" s="95" t="s">
        <v>93</v>
      </c>
      <c r="AW2872" s="95" t="s">
        <v>1355</v>
      </c>
      <c r="AX2872" s="95" t="s">
        <v>26025</v>
      </c>
      <c r="AY2872" s="95" t="s">
        <v>1357</v>
      </c>
      <c r="AZ2872" s="95" t="s">
        <v>26025</v>
      </c>
      <c r="BA2872" s="95" t="s">
        <v>97</v>
      </c>
      <c r="BB2872" s="95" t="s">
        <v>26026</v>
      </c>
      <c r="BC2872" s="95" t="s">
        <v>99</v>
      </c>
      <c r="BD2872" s="95" t="s">
        <v>100</v>
      </c>
      <c r="BE2872" s="95" t="s">
        <v>61</v>
      </c>
      <c r="BF2872" s="95" t="s">
        <v>328</v>
      </c>
      <c r="BG2872" s="95" t="s">
        <v>101</v>
      </c>
    </row>
    <row r="2873" s="86" customFormat="1" ht="19" customHeight="1" spans="1:59">
      <c r="A2873" s="95" t="s">
        <v>516</v>
      </c>
      <c r="B2873" s="95" t="s">
        <v>517</v>
      </c>
      <c r="C2873" s="95" t="s">
        <v>1233</v>
      </c>
      <c r="D2873" s="95" t="s">
        <v>1234</v>
      </c>
      <c r="E2873" s="95" t="s">
        <v>1235</v>
      </c>
      <c r="F2873" s="95" t="s">
        <v>1236</v>
      </c>
      <c r="G2873" s="95" t="s">
        <v>522</v>
      </c>
      <c r="H2873" s="95" t="s">
        <v>109</v>
      </c>
      <c r="I2873" s="95" t="s">
        <v>26027</v>
      </c>
      <c r="J2873" s="95" t="s">
        <v>26028</v>
      </c>
      <c r="K2873" s="95" t="s">
        <v>26029</v>
      </c>
      <c r="L2873" s="95" t="s">
        <v>73</v>
      </c>
      <c r="M2873" s="95" t="s">
        <v>74</v>
      </c>
      <c r="N2873" s="95" t="s">
        <v>18719</v>
      </c>
      <c r="O2873" s="95" t="s">
        <v>292</v>
      </c>
      <c r="P2873" s="95" t="s">
        <v>293</v>
      </c>
      <c r="Q2873" s="95" t="s">
        <v>294</v>
      </c>
      <c r="R2873" s="95" t="s">
        <v>295</v>
      </c>
      <c r="S2873" s="95" t="s">
        <v>26030</v>
      </c>
      <c r="T2873" s="95" t="s">
        <v>81</v>
      </c>
      <c r="U2873" s="96">
        <v>0</v>
      </c>
      <c r="V2873" s="96">
        <v>182511</v>
      </c>
      <c r="W2873" s="96">
        <v>145000</v>
      </c>
      <c r="X2873" s="96">
        <v>58000</v>
      </c>
      <c r="Y2873" s="95" t="s">
        <v>82</v>
      </c>
      <c r="Z2873" s="95" t="s">
        <v>25689</v>
      </c>
      <c r="AA2873" s="95" t="s">
        <v>84</v>
      </c>
      <c r="AB2873" s="95" t="s">
        <v>1242</v>
      </c>
      <c r="AC2873" s="95" t="s">
        <v>26031</v>
      </c>
      <c r="AD2873" s="95" t="s">
        <v>87</v>
      </c>
      <c r="AE2873" s="95" t="s">
        <v>61</v>
      </c>
      <c r="AF2873" s="95" t="s">
        <v>61</v>
      </c>
      <c r="AG2873" s="95" t="s">
        <v>89</v>
      </c>
      <c r="AH2873" s="95" t="s">
        <v>89</v>
      </c>
      <c r="AI2873" s="95" t="s">
        <v>89</v>
      </c>
      <c r="AJ2873" s="95" t="s">
        <v>88</v>
      </c>
      <c r="AK2873" s="95" t="s">
        <v>88</v>
      </c>
      <c r="AL2873" s="95" t="s">
        <v>88</v>
      </c>
      <c r="AM2873" s="95" t="s">
        <v>88</v>
      </c>
      <c r="AN2873" s="95" t="s">
        <v>88</v>
      </c>
      <c r="AO2873" s="95" t="s">
        <v>88</v>
      </c>
      <c r="AP2873" s="95" t="s">
        <v>89</v>
      </c>
      <c r="AQ2873" s="95" t="s">
        <v>90</v>
      </c>
      <c r="AR2873" s="95" t="s">
        <v>90</v>
      </c>
      <c r="AS2873" s="95" t="s">
        <v>25691</v>
      </c>
      <c r="AT2873" s="95" t="s">
        <v>92</v>
      </c>
      <c r="AU2873" s="95" t="s">
        <v>92</v>
      </c>
      <c r="AV2873" s="95" t="s">
        <v>93</v>
      </c>
      <c r="AW2873" s="95" t="s">
        <v>1243</v>
      </c>
      <c r="AX2873" s="95" t="s">
        <v>26032</v>
      </c>
      <c r="AY2873" s="95" t="s">
        <v>1245</v>
      </c>
      <c r="AZ2873" s="95" t="s">
        <v>26032</v>
      </c>
      <c r="BA2873" s="95" t="s">
        <v>97</v>
      </c>
      <c r="BB2873" s="95" t="s">
        <v>26033</v>
      </c>
      <c r="BC2873" s="95" t="s">
        <v>99</v>
      </c>
      <c r="BD2873" s="95" t="s">
        <v>100</v>
      </c>
      <c r="BE2873" s="95" t="s">
        <v>61</v>
      </c>
      <c r="BF2873" s="95" t="s">
        <v>81</v>
      </c>
      <c r="BG2873" s="95" t="s">
        <v>101</v>
      </c>
    </row>
    <row r="2874" s="86" customFormat="1" ht="19" customHeight="1" spans="1:59">
      <c r="A2874" s="95" t="s">
        <v>485</v>
      </c>
      <c r="B2874" s="95" t="s">
        <v>486</v>
      </c>
      <c r="C2874" s="95" t="s">
        <v>2147</v>
      </c>
      <c r="D2874" s="95" t="s">
        <v>2148</v>
      </c>
      <c r="E2874" s="95" t="s">
        <v>25718</v>
      </c>
      <c r="F2874" s="95" t="s">
        <v>25719</v>
      </c>
      <c r="G2874" s="95" t="s">
        <v>491</v>
      </c>
      <c r="H2874" s="95" t="s">
        <v>69</v>
      </c>
      <c r="I2874" s="95" t="s">
        <v>26034</v>
      </c>
      <c r="J2874" s="95" t="s">
        <v>26035</v>
      </c>
      <c r="K2874" s="95" t="s">
        <v>26036</v>
      </c>
      <c r="L2874" s="95" t="s">
        <v>73</v>
      </c>
      <c r="M2874" s="95" t="s">
        <v>341</v>
      </c>
      <c r="N2874" s="95" t="s">
        <v>203</v>
      </c>
      <c r="O2874" s="95" t="s">
        <v>76</v>
      </c>
      <c r="P2874" s="95" t="s">
        <v>77</v>
      </c>
      <c r="Q2874" s="95" t="s">
        <v>277</v>
      </c>
      <c r="R2874" s="95" t="s">
        <v>278</v>
      </c>
      <c r="S2874" s="95" t="s">
        <v>26037</v>
      </c>
      <c r="T2874" s="95" t="s">
        <v>81</v>
      </c>
      <c r="U2874" s="96">
        <v>0</v>
      </c>
      <c r="V2874" s="96">
        <v>2737.45</v>
      </c>
      <c r="W2874" s="96">
        <v>2650</v>
      </c>
      <c r="X2874" s="96">
        <v>2650</v>
      </c>
      <c r="Y2874" s="95" t="s">
        <v>82</v>
      </c>
      <c r="Z2874" s="95" t="s">
        <v>25689</v>
      </c>
      <c r="AA2874" s="95" t="s">
        <v>84</v>
      </c>
      <c r="AB2874" s="95" t="s">
        <v>25723</v>
      </c>
      <c r="AC2874" s="95" t="s">
        <v>11915</v>
      </c>
      <c r="AD2874" s="95" t="s">
        <v>87</v>
      </c>
      <c r="AE2874" s="95" t="s">
        <v>61</v>
      </c>
      <c r="AF2874" s="95" t="s">
        <v>61</v>
      </c>
      <c r="AG2874" s="95" t="s">
        <v>88</v>
      </c>
      <c r="AH2874" s="95" t="s">
        <v>88</v>
      </c>
      <c r="AI2874" s="95" t="s">
        <v>88</v>
      </c>
      <c r="AJ2874" s="95" t="s">
        <v>88</v>
      </c>
      <c r="AK2874" s="95" t="s">
        <v>89</v>
      </c>
      <c r="AL2874" s="95" t="s">
        <v>89</v>
      </c>
      <c r="AM2874" s="95" t="s">
        <v>88</v>
      </c>
      <c r="AN2874" s="95" t="s">
        <v>88</v>
      </c>
      <c r="AO2874" s="95" t="s">
        <v>88</v>
      </c>
      <c r="AP2874" s="95" t="s">
        <v>89</v>
      </c>
      <c r="AQ2874" s="95" t="s">
        <v>90</v>
      </c>
      <c r="AR2874" s="95" t="s">
        <v>90</v>
      </c>
      <c r="AS2874" s="95" t="s">
        <v>25691</v>
      </c>
      <c r="AT2874" s="95" t="s">
        <v>92</v>
      </c>
      <c r="AU2874" s="95" t="s">
        <v>92</v>
      </c>
      <c r="AV2874" s="95" t="s">
        <v>93</v>
      </c>
      <c r="AW2874" s="95" t="s">
        <v>25724</v>
      </c>
      <c r="AX2874" s="95" t="s">
        <v>26038</v>
      </c>
      <c r="AY2874" s="95" t="s">
        <v>25726</v>
      </c>
      <c r="AZ2874" s="95" t="s">
        <v>26038</v>
      </c>
      <c r="BA2874" s="95" t="s">
        <v>97</v>
      </c>
      <c r="BB2874" s="95" t="s">
        <v>26039</v>
      </c>
      <c r="BC2874" s="95" t="s">
        <v>99</v>
      </c>
      <c r="BD2874" s="95" t="s">
        <v>100</v>
      </c>
      <c r="BE2874" s="95" t="s">
        <v>61</v>
      </c>
      <c r="BF2874" s="95" t="s">
        <v>81</v>
      </c>
      <c r="BG2874" s="95" t="s">
        <v>101</v>
      </c>
    </row>
    <row r="2875" s="86" customFormat="1" ht="19" customHeight="1" spans="1:59">
      <c r="A2875" s="95" t="s">
        <v>102</v>
      </c>
      <c r="B2875" s="95" t="s">
        <v>103</v>
      </c>
      <c r="C2875" s="95" t="s">
        <v>1707</v>
      </c>
      <c r="D2875" s="95" t="s">
        <v>1708</v>
      </c>
      <c r="E2875" s="95" t="s">
        <v>26040</v>
      </c>
      <c r="F2875" s="95" t="s">
        <v>26041</v>
      </c>
      <c r="G2875" s="95" t="s">
        <v>622</v>
      </c>
      <c r="H2875" s="95" t="s">
        <v>69</v>
      </c>
      <c r="I2875" s="95" t="s">
        <v>26042</v>
      </c>
      <c r="J2875" s="95" t="s">
        <v>26043</v>
      </c>
      <c r="K2875" s="95" t="s">
        <v>7465</v>
      </c>
      <c r="L2875" s="95" t="s">
        <v>73</v>
      </c>
      <c r="M2875" s="95" t="s">
        <v>341</v>
      </c>
      <c r="N2875" s="95" t="s">
        <v>203</v>
      </c>
      <c r="O2875" s="95" t="s">
        <v>76</v>
      </c>
      <c r="P2875" s="95" t="s">
        <v>77</v>
      </c>
      <c r="Q2875" s="95" t="s">
        <v>277</v>
      </c>
      <c r="R2875" s="95" t="s">
        <v>278</v>
      </c>
      <c r="S2875" s="95" t="s">
        <v>26044</v>
      </c>
      <c r="T2875" s="95" t="s">
        <v>328</v>
      </c>
      <c r="U2875" s="96">
        <v>0</v>
      </c>
      <c r="V2875" s="96">
        <v>17324.44</v>
      </c>
      <c r="W2875" s="96">
        <v>16771</v>
      </c>
      <c r="X2875" s="96">
        <v>16771</v>
      </c>
      <c r="Y2875" s="95" t="s">
        <v>143</v>
      </c>
      <c r="Z2875" s="95" t="s">
        <v>25689</v>
      </c>
      <c r="AA2875" s="95" t="s">
        <v>84</v>
      </c>
      <c r="AB2875" s="95" t="s">
        <v>26045</v>
      </c>
      <c r="AC2875" s="95" t="s">
        <v>25830</v>
      </c>
      <c r="AD2875" s="95" t="s">
        <v>87</v>
      </c>
      <c r="AE2875" s="95" t="s">
        <v>61</v>
      </c>
      <c r="AF2875" s="95" t="s">
        <v>61</v>
      </c>
      <c r="AG2875" s="95" t="s">
        <v>88</v>
      </c>
      <c r="AH2875" s="95" t="s">
        <v>88</v>
      </c>
      <c r="AI2875" s="95" t="s">
        <v>88</v>
      </c>
      <c r="AJ2875" s="95" t="s">
        <v>88</v>
      </c>
      <c r="AK2875" s="95" t="s">
        <v>89</v>
      </c>
      <c r="AL2875" s="95" t="s">
        <v>89</v>
      </c>
      <c r="AM2875" s="95" t="s">
        <v>88</v>
      </c>
      <c r="AN2875" s="95" t="s">
        <v>88</v>
      </c>
      <c r="AO2875" s="95" t="s">
        <v>88</v>
      </c>
      <c r="AP2875" s="95" t="s">
        <v>89</v>
      </c>
      <c r="AQ2875" s="95" t="s">
        <v>90</v>
      </c>
      <c r="AR2875" s="95" t="s">
        <v>90</v>
      </c>
      <c r="AS2875" s="95" t="s">
        <v>25691</v>
      </c>
      <c r="AT2875" s="95" t="s">
        <v>92</v>
      </c>
      <c r="AU2875" s="95" t="s">
        <v>92</v>
      </c>
      <c r="AV2875" s="95" t="s">
        <v>93</v>
      </c>
      <c r="AW2875" s="95" t="s">
        <v>26046</v>
      </c>
      <c r="AX2875" s="95" t="s">
        <v>26047</v>
      </c>
      <c r="AY2875" s="95" t="s">
        <v>26048</v>
      </c>
      <c r="AZ2875" s="95" t="s">
        <v>26047</v>
      </c>
      <c r="BA2875" s="95" t="s">
        <v>97</v>
      </c>
      <c r="BB2875" s="95" t="s">
        <v>26049</v>
      </c>
      <c r="BC2875" s="95" t="s">
        <v>99</v>
      </c>
      <c r="BD2875" s="95" t="s">
        <v>150</v>
      </c>
      <c r="BE2875" s="95" t="s">
        <v>61</v>
      </c>
      <c r="BF2875" s="95" t="s">
        <v>328</v>
      </c>
      <c r="BG2875" s="95" t="s">
        <v>101</v>
      </c>
    </row>
    <row r="2876" s="86" customFormat="1" ht="19" customHeight="1" spans="1:59">
      <c r="A2876" s="95" t="s">
        <v>126</v>
      </c>
      <c r="B2876" s="95" t="s">
        <v>127</v>
      </c>
      <c r="C2876" s="95" t="s">
        <v>5176</v>
      </c>
      <c r="D2876" s="95" t="s">
        <v>5177</v>
      </c>
      <c r="E2876" s="95" t="s">
        <v>25728</v>
      </c>
      <c r="F2876" s="95" t="s">
        <v>25729</v>
      </c>
      <c r="G2876" s="95" t="s">
        <v>636</v>
      </c>
      <c r="H2876" s="95" t="s">
        <v>69</v>
      </c>
      <c r="I2876" s="95" t="s">
        <v>26050</v>
      </c>
      <c r="J2876" s="95" t="s">
        <v>26051</v>
      </c>
      <c r="K2876" s="95" t="s">
        <v>26052</v>
      </c>
      <c r="L2876" s="95" t="s">
        <v>73</v>
      </c>
      <c r="M2876" s="95" t="s">
        <v>1597</v>
      </c>
      <c r="N2876" s="95" t="s">
        <v>203</v>
      </c>
      <c r="O2876" s="95" t="s">
        <v>76</v>
      </c>
      <c r="P2876" s="95" t="s">
        <v>77</v>
      </c>
      <c r="Q2876" s="95" t="s">
        <v>277</v>
      </c>
      <c r="R2876" s="95" t="s">
        <v>278</v>
      </c>
      <c r="S2876" s="95" t="s">
        <v>26053</v>
      </c>
      <c r="T2876" s="95" t="s">
        <v>328</v>
      </c>
      <c r="U2876" s="96">
        <v>0</v>
      </c>
      <c r="V2876" s="96">
        <v>12182.5</v>
      </c>
      <c r="W2876" s="96">
        <v>9500</v>
      </c>
      <c r="X2876" s="96">
        <v>9500</v>
      </c>
      <c r="Y2876" s="95" t="s">
        <v>143</v>
      </c>
      <c r="Z2876" s="95" t="s">
        <v>25689</v>
      </c>
      <c r="AA2876" s="95" t="s">
        <v>84</v>
      </c>
      <c r="AB2876" s="95" t="s">
        <v>25734</v>
      </c>
      <c r="AC2876" s="95" t="s">
        <v>4869</v>
      </c>
      <c r="AD2876" s="95" t="s">
        <v>87</v>
      </c>
      <c r="AE2876" s="95" t="s">
        <v>61</v>
      </c>
      <c r="AF2876" s="95" t="s">
        <v>61</v>
      </c>
      <c r="AG2876" s="95" t="s">
        <v>89</v>
      </c>
      <c r="AH2876" s="95" t="s">
        <v>88</v>
      </c>
      <c r="AI2876" s="95" t="s">
        <v>88</v>
      </c>
      <c r="AJ2876" s="95" t="s">
        <v>88</v>
      </c>
      <c r="AK2876" s="95" t="s">
        <v>88</v>
      </c>
      <c r="AL2876" s="95" t="s">
        <v>88</v>
      </c>
      <c r="AM2876" s="95" t="s">
        <v>88</v>
      </c>
      <c r="AN2876" s="95" t="s">
        <v>88</v>
      </c>
      <c r="AO2876" s="95" t="s">
        <v>88</v>
      </c>
      <c r="AP2876" s="95" t="s">
        <v>89</v>
      </c>
      <c r="AQ2876" s="95" t="s">
        <v>90</v>
      </c>
      <c r="AR2876" s="95" t="s">
        <v>90</v>
      </c>
      <c r="AS2876" s="95" t="s">
        <v>25691</v>
      </c>
      <c r="AT2876" s="95" t="s">
        <v>92</v>
      </c>
      <c r="AU2876" s="95" t="s">
        <v>92</v>
      </c>
      <c r="AV2876" s="95" t="s">
        <v>93</v>
      </c>
      <c r="AW2876" s="95" t="s">
        <v>25735</v>
      </c>
      <c r="AX2876" s="95" t="s">
        <v>26054</v>
      </c>
      <c r="AY2876" s="95" t="s">
        <v>25737</v>
      </c>
      <c r="AZ2876" s="95" t="s">
        <v>26054</v>
      </c>
      <c r="BA2876" s="95" t="s">
        <v>97</v>
      </c>
      <c r="BB2876" s="95" t="s">
        <v>26055</v>
      </c>
      <c r="BC2876" s="95" t="s">
        <v>99</v>
      </c>
      <c r="BD2876" s="95" t="s">
        <v>150</v>
      </c>
      <c r="BE2876" s="95" t="s">
        <v>61</v>
      </c>
      <c r="BF2876" s="95" t="s">
        <v>328</v>
      </c>
      <c r="BG2876" s="95" t="s">
        <v>101</v>
      </c>
    </row>
    <row r="2877" s="86" customFormat="1" ht="19" customHeight="1" spans="1:59">
      <c r="A2877" s="95" t="s">
        <v>419</v>
      </c>
      <c r="B2877" s="95" t="s">
        <v>420</v>
      </c>
      <c r="C2877" s="95" t="s">
        <v>1661</v>
      </c>
      <c r="D2877" s="95" t="s">
        <v>1662</v>
      </c>
      <c r="E2877" s="95" t="s">
        <v>5639</v>
      </c>
      <c r="F2877" s="95" t="s">
        <v>5640</v>
      </c>
      <c r="G2877" s="95" t="s">
        <v>425</v>
      </c>
      <c r="H2877" s="95" t="s">
        <v>109</v>
      </c>
      <c r="I2877" s="95" t="s">
        <v>26056</v>
      </c>
      <c r="J2877" s="95" t="s">
        <v>26057</v>
      </c>
      <c r="K2877" s="95" t="s">
        <v>26058</v>
      </c>
      <c r="L2877" s="95" t="s">
        <v>73</v>
      </c>
      <c r="M2877" s="95" t="s">
        <v>137</v>
      </c>
      <c r="N2877" s="95" t="s">
        <v>2967</v>
      </c>
      <c r="O2877" s="95" t="s">
        <v>292</v>
      </c>
      <c r="P2877" s="95" t="s">
        <v>293</v>
      </c>
      <c r="Q2877" s="95" t="s">
        <v>294</v>
      </c>
      <c r="R2877" s="95" t="s">
        <v>295</v>
      </c>
      <c r="S2877" s="95" t="s">
        <v>26059</v>
      </c>
      <c r="T2877" s="95" t="s">
        <v>380</v>
      </c>
      <c r="U2877" s="96">
        <v>0</v>
      </c>
      <c r="V2877" s="96">
        <v>9558</v>
      </c>
      <c r="W2877" s="96">
        <v>7000</v>
      </c>
      <c r="X2877" s="96">
        <v>7000</v>
      </c>
      <c r="Y2877" s="95" t="s">
        <v>82</v>
      </c>
      <c r="Z2877" s="95" t="s">
        <v>25689</v>
      </c>
      <c r="AA2877" s="95" t="s">
        <v>84</v>
      </c>
      <c r="AB2877" s="95" t="s">
        <v>5640</v>
      </c>
      <c r="AC2877" s="95" t="s">
        <v>25830</v>
      </c>
      <c r="AD2877" s="95" t="s">
        <v>87</v>
      </c>
      <c r="AE2877" s="95" t="s">
        <v>61</v>
      </c>
      <c r="AF2877" s="95" t="s">
        <v>61</v>
      </c>
      <c r="AG2877" s="95" t="s">
        <v>89</v>
      </c>
      <c r="AH2877" s="95" t="s">
        <v>89</v>
      </c>
      <c r="AI2877" s="95" t="s">
        <v>88</v>
      </c>
      <c r="AJ2877" s="95" t="s">
        <v>88</v>
      </c>
      <c r="AK2877" s="95" t="s">
        <v>89</v>
      </c>
      <c r="AL2877" s="95" t="s">
        <v>88</v>
      </c>
      <c r="AM2877" s="95" t="s">
        <v>88</v>
      </c>
      <c r="AN2877" s="95" t="s">
        <v>88</v>
      </c>
      <c r="AO2877" s="95" t="s">
        <v>88</v>
      </c>
      <c r="AP2877" s="95" t="s">
        <v>89</v>
      </c>
      <c r="AQ2877" s="95" t="s">
        <v>90</v>
      </c>
      <c r="AR2877" s="95" t="s">
        <v>90</v>
      </c>
      <c r="AS2877" s="95" t="s">
        <v>25691</v>
      </c>
      <c r="AT2877" s="95" t="s">
        <v>92</v>
      </c>
      <c r="AU2877" s="95" t="s">
        <v>92</v>
      </c>
      <c r="AV2877" s="95" t="s">
        <v>93</v>
      </c>
      <c r="AW2877" s="95" t="s">
        <v>5646</v>
      </c>
      <c r="AX2877" s="95" t="s">
        <v>26060</v>
      </c>
      <c r="AY2877" s="95" t="s">
        <v>5648</v>
      </c>
      <c r="AZ2877" s="95" t="s">
        <v>26060</v>
      </c>
      <c r="BA2877" s="95" t="s">
        <v>97</v>
      </c>
      <c r="BB2877" s="95" t="s">
        <v>26061</v>
      </c>
      <c r="BC2877" s="95" t="s">
        <v>99</v>
      </c>
      <c r="BD2877" s="95" t="s">
        <v>100</v>
      </c>
      <c r="BE2877" s="95" t="s">
        <v>61</v>
      </c>
      <c r="BF2877" s="95" t="s">
        <v>380</v>
      </c>
      <c r="BG2877" s="95" t="s">
        <v>101</v>
      </c>
    </row>
    <row r="2878" s="86" customFormat="1" ht="19" customHeight="1" spans="1:59">
      <c r="A2878" s="95" t="s">
        <v>1564</v>
      </c>
      <c r="B2878" s="95" t="s">
        <v>1565</v>
      </c>
      <c r="C2878" s="95" t="s">
        <v>1566</v>
      </c>
      <c r="D2878" s="95" t="s">
        <v>1567</v>
      </c>
      <c r="E2878" s="95" t="s">
        <v>26062</v>
      </c>
      <c r="F2878" s="95" t="s">
        <v>26063</v>
      </c>
      <c r="G2878" s="95" t="s">
        <v>26064</v>
      </c>
      <c r="H2878" s="95" t="s">
        <v>69</v>
      </c>
      <c r="I2878" s="95" t="s">
        <v>26065</v>
      </c>
      <c r="J2878" s="95" t="s">
        <v>26066</v>
      </c>
      <c r="K2878" s="95" t="s">
        <v>26067</v>
      </c>
      <c r="L2878" s="95" t="s">
        <v>73</v>
      </c>
      <c r="M2878" s="95" t="s">
        <v>26068</v>
      </c>
      <c r="N2878" s="95" t="s">
        <v>26069</v>
      </c>
      <c r="O2878" s="95" t="s">
        <v>76</v>
      </c>
      <c r="P2878" s="95" t="s">
        <v>77</v>
      </c>
      <c r="Q2878" s="95" t="s">
        <v>78</v>
      </c>
      <c r="R2878" s="95" t="s">
        <v>79</v>
      </c>
      <c r="S2878" s="95" t="s">
        <v>26070</v>
      </c>
      <c r="T2878" s="95" t="s">
        <v>81</v>
      </c>
      <c r="U2878" s="96">
        <v>0</v>
      </c>
      <c r="V2878" s="96">
        <v>2771</v>
      </c>
      <c r="W2878" s="96">
        <v>2000</v>
      </c>
      <c r="X2878" s="96">
        <v>2000</v>
      </c>
      <c r="Y2878" s="95" t="s">
        <v>82</v>
      </c>
      <c r="Z2878" s="95" t="s">
        <v>25689</v>
      </c>
      <c r="AA2878" s="95" t="s">
        <v>84</v>
      </c>
      <c r="AB2878" s="95" t="s">
        <v>26063</v>
      </c>
      <c r="AC2878" s="95" t="s">
        <v>8465</v>
      </c>
      <c r="AD2878" s="95" t="s">
        <v>87</v>
      </c>
      <c r="AE2878" s="95" t="s">
        <v>61</v>
      </c>
      <c r="AF2878" s="95" t="s">
        <v>61</v>
      </c>
      <c r="AG2878" s="95" t="s">
        <v>89</v>
      </c>
      <c r="AH2878" s="95" t="s">
        <v>89</v>
      </c>
      <c r="AI2878" s="95" t="s">
        <v>89</v>
      </c>
      <c r="AJ2878" s="95" t="s">
        <v>88</v>
      </c>
      <c r="AK2878" s="95" t="s">
        <v>89</v>
      </c>
      <c r="AL2878" s="95" t="s">
        <v>88</v>
      </c>
      <c r="AM2878" s="95" t="s">
        <v>89</v>
      </c>
      <c r="AN2878" s="95" t="s">
        <v>88</v>
      </c>
      <c r="AO2878" s="95" t="s">
        <v>88</v>
      </c>
      <c r="AP2878" s="95" t="s">
        <v>89</v>
      </c>
      <c r="AQ2878" s="95" t="s">
        <v>90</v>
      </c>
      <c r="AR2878" s="95" t="s">
        <v>90</v>
      </c>
      <c r="AS2878" s="95" t="s">
        <v>25691</v>
      </c>
      <c r="AT2878" s="95" t="s">
        <v>92</v>
      </c>
      <c r="AU2878" s="95" t="s">
        <v>92</v>
      </c>
      <c r="AV2878" s="95" t="s">
        <v>93</v>
      </c>
      <c r="AW2878" s="95" t="s">
        <v>26071</v>
      </c>
      <c r="AX2878" s="95" t="s">
        <v>26072</v>
      </c>
      <c r="AY2878" s="95" t="s">
        <v>26073</v>
      </c>
      <c r="AZ2878" s="95" t="s">
        <v>26072</v>
      </c>
      <c r="BA2878" s="95" t="s">
        <v>97</v>
      </c>
      <c r="BB2878" s="95" t="s">
        <v>26074</v>
      </c>
      <c r="BC2878" s="95" t="s">
        <v>99</v>
      </c>
      <c r="BD2878" s="95" t="s">
        <v>100</v>
      </c>
      <c r="BE2878" s="95" t="s">
        <v>61</v>
      </c>
      <c r="BF2878" s="95" t="s">
        <v>81</v>
      </c>
      <c r="BG2878" s="95" t="s">
        <v>101</v>
      </c>
    </row>
    <row r="2879" s="86" customFormat="1" ht="19" customHeight="1" spans="1:59">
      <c r="A2879" s="95" t="s">
        <v>419</v>
      </c>
      <c r="B2879" s="95" t="s">
        <v>420</v>
      </c>
      <c r="C2879" s="95" t="s">
        <v>1661</v>
      </c>
      <c r="D2879" s="95" t="s">
        <v>1662</v>
      </c>
      <c r="E2879" s="95" t="s">
        <v>5639</v>
      </c>
      <c r="F2879" s="95" t="s">
        <v>5640</v>
      </c>
      <c r="G2879" s="95" t="s">
        <v>425</v>
      </c>
      <c r="H2879" s="95" t="s">
        <v>109</v>
      </c>
      <c r="I2879" s="95" t="s">
        <v>26075</v>
      </c>
      <c r="J2879" s="95" t="s">
        <v>26076</v>
      </c>
      <c r="K2879" s="95" t="s">
        <v>26077</v>
      </c>
      <c r="L2879" s="95" t="s">
        <v>73</v>
      </c>
      <c r="M2879" s="95" t="s">
        <v>137</v>
      </c>
      <c r="N2879" s="95" t="s">
        <v>2967</v>
      </c>
      <c r="O2879" s="95" t="s">
        <v>292</v>
      </c>
      <c r="P2879" s="95" t="s">
        <v>293</v>
      </c>
      <c r="Q2879" s="95" t="s">
        <v>294</v>
      </c>
      <c r="R2879" s="95" t="s">
        <v>295</v>
      </c>
      <c r="S2879" s="95" t="s">
        <v>26078</v>
      </c>
      <c r="T2879" s="95" t="s">
        <v>380</v>
      </c>
      <c r="U2879" s="96">
        <v>0</v>
      </c>
      <c r="V2879" s="96">
        <v>9505</v>
      </c>
      <c r="W2879" s="96">
        <v>7000</v>
      </c>
      <c r="X2879" s="96">
        <v>7000</v>
      </c>
      <c r="Y2879" s="95" t="s">
        <v>82</v>
      </c>
      <c r="Z2879" s="95" t="s">
        <v>25689</v>
      </c>
      <c r="AA2879" s="95" t="s">
        <v>84</v>
      </c>
      <c r="AB2879" s="95" t="s">
        <v>5640</v>
      </c>
      <c r="AC2879" s="95" t="s">
        <v>25830</v>
      </c>
      <c r="AD2879" s="95" t="s">
        <v>87</v>
      </c>
      <c r="AE2879" s="95" t="s">
        <v>61</v>
      </c>
      <c r="AF2879" s="95" t="s">
        <v>61</v>
      </c>
      <c r="AG2879" s="95" t="s">
        <v>89</v>
      </c>
      <c r="AH2879" s="95" t="s">
        <v>89</v>
      </c>
      <c r="AI2879" s="95" t="s">
        <v>88</v>
      </c>
      <c r="AJ2879" s="95" t="s">
        <v>88</v>
      </c>
      <c r="AK2879" s="95" t="s">
        <v>89</v>
      </c>
      <c r="AL2879" s="95" t="s">
        <v>88</v>
      </c>
      <c r="AM2879" s="95" t="s">
        <v>88</v>
      </c>
      <c r="AN2879" s="95" t="s">
        <v>88</v>
      </c>
      <c r="AO2879" s="95" t="s">
        <v>88</v>
      </c>
      <c r="AP2879" s="95" t="s">
        <v>89</v>
      </c>
      <c r="AQ2879" s="95" t="s">
        <v>90</v>
      </c>
      <c r="AR2879" s="95" t="s">
        <v>90</v>
      </c>
      <c r="AS2879" s="95" t="s">
        <v>25691</v>
      </c>
      <c r="AT2879" s="95" t="s">
        <v>92</v>
      </c>
      <c r="AU2879" s="95" t="s">
        <v>92</v>
      </c>
      <c r="AV2879" s="95" t="s">
        <v>93</v>
      </c>
      <c r="AW2879" s="95" t="s">
        <v>5646</v>
      </c>
      <c r="AX2879" s="95" t="s">
        <v>26079</v>
      </c>
      <c r="AY2879" s="95" t="s">
        <v>5648</v>
      </c>
      <c r="AZ2879" s="95" t="s">
        <v>26079</v>
      </c>
      <c r="BA2879" s="95" t="s">
        <v>97</v>
      </c>
      <c r="BB2879" s="95" t="s">
        <v>26080</v>
      </c>
      <c r="BC2879" s="95" t="s">
        <v>99</v>
      </c>
      <c r="BD2879" s="95" t="s">
        <v>100</v>
      </c>
      <c r="BE2879" s="95" t="s">
        <v>61</v>
      </c>
      <c r="BF2879" s="95" t="s">
        <v>380</v>
      </c>
      <c r="BG2879" s="95" t="s">
        <v>101</v>
      </c>
    </row>
    <row r="2880" s="86" customFormat="1" ht="19" customHeight="1" spans="1:59">
      <c r="A2880" s="95" t="s">
        <v>62</v>
      </c>
      <c r="B2880" s="95" t="s">
        <v>63</v>
      </c>
      <c r="C2880" s="95" t="s">
        <v>13400</v>
      </c>
      <c r="D2880" s="95" t="s">
        <v>13401</v>
      </c>
      <c r="E2880" s="95" t="s">
        <v>26081</v>
      </c>
      <c r="F2880" s="95" t="s">
        <v>26082</v>
      </c>
      <c r="G2880" s="95" t="s">
        <v>6244</v>
      </c>
      <c r="H2880" s="95" t="s">
        <v>1299</v>
      </c>
      <c r="I2880" s="95" t="s">
        <v>26083</v>
      </c>
      <c r="J2880" s="95" t="s">
        <v>26084</v>
      </c>
      <c r="K2880" s="95" t="s">
        <v>26085</v>
      </c>
      <c r="L2880" s="95" t="s">
        <v>73</v>
      </c>
      <c r="M2880" s="95" t="s">
        <v>773</v>
      </c>
      <c r="N2880" s="95" t="s">
        <v>1276</v>
      </c>
      <c r="O2880" s="95" t="s">
        <v>2985</v>
      </c>
      <c r="P2880" s="95" t="s">
        <v>2986</v>
      </c>
      <c r="Q2880" s="95" t="s">
        <v>1728</v>
      </c>
      <c r="R2880" s="95" t="s">
        <v>1307</v>
      </c>
      <c r="S2880" s="95" t="s">
        <v>26086</v>
      </c>
      <c r="T2880" s="95" t="s">
        <v>262</v>
      </c>
      <c r="U2880" s="96">
        <v>0</v>
      </c>
      <c r="V2880" s="96">
        <v>95300</v>
      </c>
      <c r="W2880" s="96">
        <v>42000</v>
      </c>
      <c r="X2880" s="96">
        <v>2000</v>
      </c>
      <c r="Y2880" s="95" t="s">
        <v>143</v>
      </c>
      <c r="Z2880" s="95" t="s">
        <v>25689</v>
      </c>
      <c r="AA2880" s="95" t="s">
        <v>84</v>
      </c>
      <c r="AB2880" s="95" t="s">
        <v>26087</v>
      </c>
      <c r="AC2880" s="95" t="s">
        <v>25703</v>
      </c>
      <c r="AD2880" s="95" t="s">
        <v>87</v>
      </c>
      <c r="AE2880" s="95" t="s">
        <v>61</v>
      </c>
      <c r="AF2880" s="95" t="s">
        <v>61</v>
      </c>
      <c r="AG2880" s="95" t="s">
        <v>89</v>
      </c>
      <c r="AH2880" s="95" t="s">
        <v>89</v>
      </c>
      <c r="AI2880" s="95" t="s">
        <v>89</v>
      </c>
      <c r="AJ2880" s="95" t="s">
        <v>89</v>
      </c>
      <c r="AK2880" s="95" t="s">
        <v>89</v>
      </c>
      <c r="AL2880" s="95" t="s">
        <v>89</v>
      </c>
      <c r="AM2880" s="95" t="s">
        <v>89</v>
      </c>
      <c r="AN2880" s="95" t="s">
        <v>89</v>
      </c>
      <c r="AO2880" s="95" t="s">
        <v>89</v>
      </c>
      <c r="AP2880" s="95" t="s">
        <v>89</v>
      </c>
      <c r="AQ2880" s="95" t="s">
        <v>90</v>
      </c>
      <c r="AR2880" s="95" t="s">
        <v>90</v>
      </c>
      <c r="AS2880" s="95" t="s">
        <v>25691</v>
      </c>
      <c r="AT2880" s="95" t="s">
        <v>92</v>
      </c>
      <c r="AU2880" s="95" t="s">
        <v>92</v>
      </c>
      <c r="AV2880" s="95" t="s">
        <v>93</v>
      </c>
      <c r="AW2880" s="95" t="s">
        <v>26088</v>
      </c>
      <c r="AX2880" s="95" t="s">
        <v>26089</v>
      </c>
      <c r="AY2880" s="95" t="s">
        <v>26090</v>
      </c>
      <c r="AZ2880" s="95" t="s">
        <v>26089</v>
      </c>
      <c r="BA2880" s="95" t="s">
        <v>215</v>
      </c>
      <c r="BB2880" s="95" t="s">
        <v>26091</v>
      </c>
      <c r="BC2880" s="95" t="s">
        <v>99</v>
      </c>
      <c r="BD2880" s="95" t="s">
        <v>150</v>
      </c>
      <c r="BE2880" s="95" t="s">
        <v>61</v>
      </c>
      <c r="BF2880" s="95" t="s">
        <v>262</v>
      </c>
      <c r="BG2880" s="95" t="s">
        <v>101</v>
      </c>
    </row>
    <row r="2881" s="86" customFormat="1" ht="19" customHeight="1" spans="1:59">
      <c r="A2881" s="95" t="s">
        <v>1984</v>
      </c>
      <c r="B2881" s="95" t="s">
        <v>1985</v>
      </c>
      <c r="C2881" s="95" t="s">
        <v>22299</v>
      </c>
      <c r="D2881" s="95" t="s">
        <v>22300</v>
      </c>
      <c r="E2881" s="95" t="s">
        <v>26092</v>
      </c>
      <c r="F2881" s="95" t="s">
        <v>26093</v>
      </c>
      <c r="G2881" s="95" t="s">
        <v>8103</v>
      </c>
      <c r="H2881" s="95" t="s">
        <v>1299</v>
      </c>
      <c r="I2881" s="95" t="s">
        <v>26094</v>
      </c>
      <c r="J2881" s="95" t="s">
        <v>26095</v>
      </c>
      <c r="K2881" s="95" t="s">
        <v>26096</v>
      </c>
      <c r="L2881" s="95" t="s">
        <v>73</v>
      </c>
      <c r="M2881" s="95" t="s">
        <v>526</v>
      </c>
      <c r="N2881" s="95" t="s">
        <v>2029</v>
      </c>
      <c r="O2881" s="95" t="s">
        <v>1726</v>
      </c>
      <c r="P2881" s="95" t="s">
        <v>1727</v>
      </c>
      <c r="Q2881" s="95" t="s">
        <v>3670</v>
      </c>
      <c r="R2881" s="95" t="s">
        <v>3671</v>
      </c>
      <c r="S2881" s="95" t="s">
        <v>26097</v>
      </c>
      <c r="T2881" s="95" t="s">
        <v>209</v>
      </c>
      <c r="U2881" s="96">
        <v>0</v>
      </c>
      <c r="V2881" s="96">
        <v>10000</v>
      </c>
      <c r="W2881" s="96">
        <v>8000</v>
      </c>
      <c r="X2881" s="96">
        <v>5000</v>
      </c>
      <c r="Y2881" s="95" t="s">
        <v>82</v>
      </c>
      <c r="Z2881" s="95" t="s">
        <v>25689</v>
      </c>
      <c r="AA2881" s="95" t="s">
        <v>84</v>
      </c>
      <c r="AB2881" s="95" t="s">
        <v>26098</v>
      </c>
      <c r="AC2881" s="95" t="s">
        <v>8465</v>
      </c>
      <c r="AD2881" s="95" t="s">
        <v>87</v>
      </c>
      <c r="AE2881" s="95" t="s">
        <v>61</v>
      </c>
      <c r="AF2881" s="95" t="s">
        <v>61</v>
      </c>
      <c r="AG2881" s="95" t="s">
        <v>89</v>
      </c>
      <c r="AH2881" s="95" t="s">
        <v>89</v>
      </c>
      <c r="AI2881" s="95" t="s">
        <v>89</v>
      </c>
      <c r="AJ2881" s="95" t="s">
        <v>89</v>
      </c>
      <c r="AK2881" s="95" t="s">
        <v>89</v>
      </c>
      <c r="AL2881" s="95" t="s">
        <v>89</v>
      </c>
      <c r="AM2881" s="95" t="s">
        <v>89</v>
      </c>
      <c r="AN2881" s="95" t="s">
        <v>89</v>
      </c>
      <c r="AO2881" s="95" t="s">
        <v>89</v>
      </c>
      <c r="AP2881" s="95" t="s">
        <v>89</v>
      </c>
      <c r="AQ2881" s="95" t="s">
        <v>90</v>
      </c>
      <c r="AR2881" s="95" t="s">
        <v>90</v>
      </c>
      <c r="AS2881" s="95" t="s">
        <v>25691</v>
      </c>
      <c r="AT2881" s="95" t="s">
        <v>92</v>
      </c>
      <c r="AU2881" s="95" t="s">
        <v>92</v>
      </c>
      <c r="AV2881" s="95" t="s">
        <v>93</v>
      </c>
      <c r="AW2881" s="95" t="s">
        <v>26099</v>
      </c>
      <c r="AX2881" s="95" t="s">
        <v>26100</v>
      </c>
      <c r="AY2881" s="95" t="s">
        <v>26101</v>
      </c>
      <c r="AZ2881" s="95" t="s">
        <v>26100</v>
      </c>
      <c r="BA2881" s="95" t="s">
        <v>97</v>
      </c>
      <c r="BB2881" s="95" t="s">
        <v>26102</v>
      </c>
      <c r="BC2881" s="95" t="s">
        <v>99</v>
      </c>
      <c r="BD2881" s="95" t="s">
        <v>100</v>
      </c>
      <c r="BE2881" s="95" t="s">
        <v>61</v>
      </c>
      <c r="BF2881" s="95" t="s">
        <v>209</v>
      </c>
      <c r="BG2881" s="95" t="s">
        <v>101</v>
      </c>
    </row>
    <row r="2882" s="86" customFormat="1" ht="19" customHeight="1" spans="1:59">
      <c r="A2882" s="95" t="s">
        <v>267</v>
      </c>
      <c r="B2882" s="95" t="s">
        <v>268</v>
      </c>
      <c r="C2882" s="95" t="s">
        <v>2820</v>
      </c>
      <c r="D2882" s="95" t="s">
        <v>2821</v>
      </c>
      <c r="E2882" s="95" t="s">
        <v>2822</v>
      </c>
      <c r="F2882" s="95" t="s">
        <v>2823</v>
      </c>
      <c r="G2882" s="95" t="s">
        <v>2824</v>
      </c>
      <c r="H2882" s="95" t="s">
        <v>1299</v>
      </c>
      <c r="I2882" s="95" t="s">
        <v>26103</v>
      </c>
      <c r="J2882" s="95" t="s">
        <v>26104</v>
      </c>
      <c r="K2882" s="95" t="s">
        <v>26105</v>
      </c>
      <c r="L2882" s="95" t="s">
        <v>73</v>
      </c>
      <c r="M2882" s="95" t="s">
        <v>1505</v>
      </c>
      <c r="N2882" s="95" t="s">
        <v>26106</v>
      </c>
      <c r="O2882" s="95" t="s">
        <v>1726</v>
      </c>
      <c r="P2882" s="95" t="s">
        <v>1727</v>
      </c>
      <c r="Q2882" s="95" t="s">
        <v>1728</v>
      </c>
      <c r="R2882" s="95" t="s">
        <v>1307</v>
      </c>
      <c r="S2882" s="95" t="s">
        <v>26107</v>
      </c>
      <c r="T2882" s="95" t="s">
        <v>119</v>
      </c>
      <c r="U2882" s="96">
        <v>0</v>
      </c>
      <c r="V2882" s="96">
        <v>13372</v>
      </c>
      <c r="W2882" s="96">
        <v>10400</v>
      </c>
      <c r="X2882" s="96">
        <v>5000</v>
      </c>
      <c r="Y2882" s="95" t="s">
        <v>143</v>
      </c>
      <c r="Z2882" s="95" t="s">
        <v>25689</v>
      </c>
      <c r="AA2882" s="95" t="s">
        <v>84</v>
      </c>
      <c r="AB2882" s="95" t="s">
        <v>2829</v>
      </c>
      <c r="AC2882" s="95" t="s">
        <v>25830</v>
      </c>
      <c r="AD2882" s="95" t="s">
        <v>87</v>
      </c>
      <c r="AE2882" s="95" t="s">
        <v>61</v>
      </c>
      <c r="AF2882" s="95" t="s">
        <v>61</v>
      </c>
      <c r="AG2882" s="95" t="s">
        <v>89</v>
      </c>
      <c r="AH2882" s="95" t="s">
        <v>89</v>
      </c>
      <c r="AI2882" s="95" t="s">
        <v>89</v>
      </c>
      <c r="AJ2882" s="95" t="s">
        <v>89</v>
      </c>
      <c r="AK2882" s="95" t="s">
        <v>89</v>
      </c>
      <c r="AL2882" s="95" t="s">
        <v>89</v>
      </c>
      <c r="AM2882" s="95" t="s">
        <v>88</v>
      </c>
      <c r="AN2882" s="95" t="s">
        <v>88</v>
      </c>
      <c r="AO2882" s="95" t="s">
        <v>88</v>
      </c>
      <c r="AP2882" s="95" t="s">
        <v>89</v>
      </c>
      <c r="AQ2882" s="95" t="s">
        <v>90</v>
      </c>
      <c r="AR2882" s="95" t="s">
        <v>90</v>
      </c>
      <c r="AS2882" s="95" t="s">
        <v>25691</v>
      </c>
      <c r="AT2882" s="95" t="s">
        <v>92</v>
      </c>
      <c r="AU2882" s="95" t="s">
        <v>92</v>
      </c>
      <c r="AV2882" s="95" t="s">
        <v>93</v>
      </c>
      <c r="AW2882" s="95" t="s">
        <v>2830</v>
      </c>
      <c r="AX2882" s="95" t="s">
        <v>26108</v>
      </c>
      <c r="AY2882" s="95" t="s">
        <v>2832</v>
      </c>
      <c r="AZ2882" s="95" t="s">
        <v>26108</v>
      </c>
      <c r="BA2882" s="95" t="s">
        <v>97</v>
      </c>
      <c r="BB2882" s="95" t="s">
        <v>26109</v>
      </c>
      <c r="BC2882" s="95" t="s">
        <v>99</v>
      </c>
      <c r="BD2882" s="95" t="s">
        <v>150</v>
      </c>
      <c r="BE2882" s="95" t="s">
        <v>61</v>
      </c>
      <c r="BF2882" s="95" t="s">
        <v>119</v>
      </c>
      <c r="BG2882" s="95" t="s">
        <v>101</v>
      </c>
    </row>
    <row r="2883" s="86" customFormat="1" ht="19" customHeight="1" spans="1:59">
      <c r="A2883" s="95" t="s">
        <v>102</v>
      </c>
      <c r="B2883" s="95" t="s">
        <v>103</v>
      </c>
      <c r="C2883" s="95" t="s">
        <v>104</v>
      </c>
      <c r="D2883" s="95" t="s">
        <v>105</v>
      </c>
      <c r="E2883" s="95" t="s">
        <v>106</v>
      </c>
      <c r="F2883" s="95" t="s">
        <v>107</v>
      </c>
      <c r="G2883" s="95" t="s">
        <v>108</v>
      </c>
      <c r="H2883" s="95" t="s">
        <v>109</v>
      </c>
      <c r="I2883" s="95" t="s">
        <v>26110</v>
      </c>
      <c r="J2883" s="95" t="s">
        <v>26111</v>
      </c>
      <c r="K2883" s="95" t="s">
        <v>26112</v>
      </c>
      <c r="L2883" s="95" t="s">
        <v>73</v>
      </c>
      <c r="M2883" s="95" t="s">
        <v>526</v>
      </c>
      <c r="N2883" s="95" t="s">
        <v>527</v>
      </c>
      <c r="O2883" s="95" t="s">
        <v>115</v>
      </c>
      <c r="P2883" s="95" t="s">
        <v>116</v>
      </c>
      <c r="Q2883" s="95" t="s">
        <v>117</v>
      </c>
      <c r="R2883" s="95" t="s">
        <v>116</v>
      </c>
      <c r="S2883" s="95" t="s">
        <v>26113</v>
      </c>
      <c r="T2883" s="95" t="s">
        <v>119</v>
      </c>
      <c r="U2883" s="96">
        <v>0</v>
      </c>
      <c r="V2883" s="96">
        <v>8475</v>
      </c>
      <c r="W2883" s="96">
        <v>5000</v>
      </c>
      <c r="X2883" s="96">
        <v>3000</v>
      </c>
      <c r="Y2883" s="95" t="s">
        <v>82</v>
      </c>
      <c r="Z2883" s="95" t="s">
        <v>25689</v>
      </c>
      <c r="AA2883" s="95" t="s">
        <v>84</v>
      </c>
      <c r="AB2883" s="95" t="s">
        <v>120</v>
      </c>
      <c r="AC2883" s="95" t="s">
        <v>25830</v>
      </c>
      <c r="AD2883" s="95" t="s">
        <v>87</v>
      </c>
      <c r="AE2883" s="95" t="s">
        <v>61</v>
      </c>
      <c r="AF2883" s="95" t="s">
        <v>61</v>
      </c>
      <c r="AG2883" s="95" t="s">
        <v>89</v>
      </c>
      <c r="AH2883" s="95" t="s">
        <v>89</v>
      </c>
      <c r="AI2883" s="95" t="s">
        <v>88</v>
      </c>
      <c r="AJ2883" s="95" t="s">
        <v>88</v>
      </c>
      <c r="AK2883" s="95" t="s">
        <v>88</v>
      </c>
      <c r="AL2883" s="95" t="s">
        <v>89</v>
      </c>
      <c r="AM2883" s="95" t="s">
        <v>89</v>
      </c>
      <c r="AN2883" s="95" t="s">
        <v>89</v>
      </c>
      <c r="AO2883" s="95" t="s">
        <v>88</v>
      </c>
      <c r="AP2883" s="95" t="s">
        <v>89</v>
      </c>
      <c r="AQ2883" s="95" t="s">
        <v>90</v>
      </c>
      <c r="AR2883" s="95" t="s">
        <v>90</v>
      </c>
      <c r="AS2883" s="95" t="s">
        <v>25691</v>
      </c>
      <c r="AT2883" s="95" t="s">
        <v>92</v>
      </c>
      <c r="AU2883" s="95" t="s">
        <v>92</v>
      </c>
      <c r="AV2883" s="95" t="s">
        <v>93</v>
      </c>
      <c r="AW2883" s="95" t="s">
        <v>122</v>
      </c>
      <c r="AX2883" s="95" t="s">
        <v>26114</v>
      </c>
      <c r="AY2883" s="95" t="s">
        <v>124</v>
      </c>
      <c r="AZ2883" s="95" t="s">
        <v>26114</v>
      </c>
      <c r="BA2883" s="95" t="s">
        <v>97</v>
      </c>
      <c r="BB2883" s="95" t="s">
        <v>26115</v>
      </c>
      <c r="BC2883" s="95" t="s">
        <v>99</v>
      </c>
      <c r="BD2883" s="95" t="s">
        <v>100</v>
      </c>
      <c r="BE2883" s="95" t="s">
        <v>61</v>
      </c>
      <c r="BF2883" s="95" t="s">
        <v>119</v>
      </c>
      <c r="BG2883" s="95" t="s">
        <v>101</v>
      </c>
    </row>
    <row r="2884" s="86" customFormat="1" ht="19" customHeight="1" spans="1:59">
      <c r="A2884" s="95" t="s">
        <v>694</v>
      </c>
      <c r="B2884" s="95" t="s">
        <v>695</v>
      </c>
      <c r="C2884" s="95" t="s">
        <v>766</v>
      </c>
      <c r="D2884" s="95" t="s">
        <v>767</v>
      </c>
      <c r="E2884" s="95" t="s">
        <v>1830</v>
      </c>
      <c r="F2884" s="95" t="s">
        <v>769</v>
      </c>
      <c r="G2884" s="95" t="s">
        <v>769</v>
      </c>
      <c r="H2884" s="95" t="s">
        <v>109</v>
      </c>
      <c r="I2884" s="95" t="s">
        <v>26116</v>
      </c>
      <c r="J2884" s="95" t="s">
        <v>26117</v>
      </c>
      <c r="K2884" s="95" t="s">
        <v>26118</v>
      </c>
      <c r="L2884" s="95" t="s">
        <v>73</v>
      </c>
      <c r="M2884" s="95" t="s">
        <v>74</v>
      </c>
      <c r="N2884" s="95" t="s">
        <v>1752</v>
      </c>
      <c r="O2884" s="95" t="s">
        <v>1848</v>
      </c>
      <c r="P2884" s="95" t="s">
        <v>1849</v>
      </c>
      <c r="Q2884" s="95" t="s">
        <v>1850</v>
      </c>
      <c r="R2884" s="95" t="s">
        <v>1849</v>
      </c>
      <c r="S2884" s="95" t="s">
        <v>26119</v>
      </c>
      <c r="T2884" s="95" t="s">
        <v>119</v>
      </c>
      <c r="U2884" s="96">
        <v>0</v>
      </c>
      <c r="V2884" s="96">
        <v>15193</v>
      </c>
      <c r="W2884" s="96">
        <v>12000</v>
      </c>
      <c r="X2884" s="96">
        <v>4800</v>
      </c>
      <c r="Y2884" s="95" t="s">
        <v>82</v>
      </c>
      <c r="Z2884" s="95" t="s">
        <v>25689</v>
      </c>
      <c r="AA2884" s="95" t="s">
        <v>84</v>
      </c>
      <c r="AB2884" s="95" t="s">
        <v>1837</v>
      </c>
      <c r="AC2884" s="95" t="s">
        <v>25690</v>
      </c>
      <c r="AD2884" s="95" t="s">
        <v>87</v>
      </c>
      <c r="AE2884" s="95" t="s">
        <v>61</v>
      </c>
      <c r="AF2884" s="95" t="s">
        <v>61</v>
      </c>
      <c r="AG2884" s="95" t="s">
        <v>89</v>
      </c>
      <c r="AH2884" s="95" t="s">
        <v>89</v>
      </c>
      <c r="AI2884" s="95" t="s">
        <v>88</v>
      </c>
      <c r="AJ2884" s="95" t="s">
        <v>88</v>
      </c>
      <c r="AK2884" s="95" t="s">
        <v>89</v>
      </c>
      <c r="AL2884" s="95" t="s">
        <v>88</v>
      </c>
      <c r="AM2884" s="95" t="s">
        <v>89</v>
      </c>
      <c r="AN2884" s="95" t="s">
        <v>89</v>
      </c>
      <c r="AO2884" s="95" t="s">
        <v>88</v>
      </c>
      <c r="AP2884" s="95" t="s">
        <v>89</v>
      </c>
      <c r="AQ2884" s="95" t="s">
        <v>90</v>
      </c>
      <c r="AR2884" s="95" t="s">
        <v>90</v>
      </c>
      <c r="AS2884" s="95" t="s">
        <v>25691</v>
      </c>
      <c r="AT2884" s="95" t="s">
        <v>92</v>
      </c>
      <c r="AU2884" s="95" t="s">
        <v>92</v>
      </c>
      <c r="AV2884" s="95" t="s">
        <v>93</v>
      </c>
      <c r="AW2884" s="95" t="s">
        <v>1838</v>
      </c>
      <c r="AX2884" s="95" t="s">
        <v>26120</v>
      </c>
      <c r="AY2884" s="95" t="s">
        <v>1840</v>
      </c>
      <c r="AZ2884" s="95" t="s">
        <v>26120</v>
      </c>
      <c r="BA2884" s="95" t="s">
        <v>97</v>
      </c>
      <c r="BB2884" s="95" t="s">
        <v>26121</v>
      </c>
      <c r="BC2884" s="95" t="s">
        <v>99</v>
      </c>
      <c r="BD2884" s="95" t="s">
        <v>100</v>
      </c>
      <c r="BE2884" s="95" t="s">
        <v>61</v>
      </c>
      <c r="BF2884" s="95" t="s">
        <v>119</v>
      </c>
      <c r="BG2884" s="95" t="s">
        <v>101</v>
      </c>
    </row>
    <row r="2885" s="86" customFormat="1" ht="19" customHeight="1" spans="1:59">
      <c r="A2885" s="95" t="s">
        <v>267</v>
      </c>
      <c r="B2885" s="95" t="s">
        <v>268</v>
      </c>
      <c r="C2885" s="95" t="s">
        <v>2820</v>
      </c>
      <c r="D2885" s="95" t="s">
        <v>2821</v>
      </c>
      <c r="E2885" s="95" t="s">
        <v>26122</v>
      </c>
      <c r="F2885" s="95" t="s">
        <v>26123</v>
      </c>
      <c r="G2885" s="95" t="s">
        <v>5530</v>
      </c>
      <c r="H2885" s="95" t="s">
        <v>943</v>
      </c>
      <c r="I2885" s="95" t="s">
        <v>26124</v>
      </c>
      <c r="J2885" s="95" t="s">
        <v>26125</v>
      </c>
      <c r="K2885" s="95" t="s">
        <v>26126</v>
      </c>
      <c r="L2885" s="95" t="s">
        <v>73</v>
      </c>
      <c r="M2885" s="95" t="s">
        <v>2679</v>
      </c>
      <c r="N2885" s="95" t="s">
        <v>20774</v>
      </c>
      <c r="O2885" s="95" t="s">
        <v>949</v>
      </c>
      <c r="P2885" s="95" t="s">
        <v>950</v>
      </c>
      <c r="Q2885" s="95" t="s">
        <v>6440</v>
      </c>
      <c r="R2885" s="95" t="s">
        <v>6441</v>
      </c>
      <c r="S2885" s="95" t="s">
        <v>26127</v>
      </c>
      <c r="T2885" s="95" t="s">
        <v>380</v>
      </c>
      <c r="U2885" s="96">
        <v>0</v>
      </c>
      <c r="V2885" s="96">
        <v>30512</v>
      </c>
      <c r="W2885" s="96">
        <v>22000</v>
      </c>
      <c r="X2885" s="96">
        <v>1500</v>
      </c>
      <c r="Y2885" s="95" t="s">
        <v>82</v>
      </c>
      <c r="Z2885" s="95" t="s">
        <v>25689</v>
      </c>
      <c r="AA2885" s="95" t="s">
        <v>84</v>
      </c>
      <c r="AB2885" s="95" t="s">
        <v>26128</v>
      </c>
      <c r="AC2885" s="95" t="s">
        <v>25849</v>
      </c>
      <c r="AD2885" s="95" t="s">
        <v>87</v>
      </c>
      <c r="AE2885" s="95" t="s">
        <v>61</v>
      </c>
      <c r="AF2885" s="95" t="s">
        <v>61</v>
      </c>
      <c r="AG2885" s="95" t="s">
        <v>89</v>
      </c>
      <c r="AH2885" s="95" t="s">
        <v>88</v>
      </c>
      <c r="AI2885" s="95" t="s">
        <v>88</v>
      </c>
      <c r="AJ2885" s="95" t="s">
        <v>88</v>
      </c>
      <c r="AK2885" s="95" t="s">
        <v>89</v>
      </c>
      <c r="AL2885" s="95" t="s">
        <v>88</v>
      </c>
      <c r="AM2885" s="95" t="s">
        <v>88</v>
      </c>
      <c r="AN2885" s="95" t="s">
        <v>88</v>
      </c>
      <c r="AO2885" s="95" t="s">
        <v>88</v>
      </c>
      <c r="AP2885" s="95" t="s">
        <v>89</v>
      </c>
      <c r="AQ2885" s="95" t="s">
        <v>90</v>
      </c>
      <c r="AR2885" s="95" t="s">
        <v>90</v>
      </c>
      <c r="AS2885" s="95" t="s">
        <v>25691</v>
      </c>
      <c r="AT2885" s="95" t="s">
        <v>92</v>
      </c>
      <c r="AU2885" s="95" t="s">
        <v>92</v>
      </c>
      <c r="AV2885" s="95" t="s">
        <v>93</v>
      </c>
      <c r="AW2885" s="95" t="s">
        <v>26129</v>
      </c>
      <c r="AX2885" s="95" t="s">
        <v>26130</v>
      </c>
      <c r="AY2885" s="95" t="s">
        <v>26131</v>
      </c>
      <c r="AZ2885" s="95" t="s">
        <v>26130</v>
      </c>
      <c r="BA2885" s="95" t="s">
        <v>97</v>
      </c>
      <c r="BB2885" s="95" t="s">
        <v>26132</v>
      </c>
      <c r="BC2885" s="95" t="s">
        <v>99</v>
      </c>
      <c r="BD2885" s="95" t="s">
        <v>100</v>
      </c>
      <c r="BE2885" s="95" t="s">
        <v>61</v>
      </c>
      <c r="BF2885" s="95" t="s">
        <v>380</v>
      </c>
      <c r="BG2885" s="95" t="s">
        <v>101</v>
      </c>
    </row>
    <row r="2886" s="86" customFormat="1" ht="19" customHeight="1" spans="1:59">
      <c r="A2886" s="95" t="s">
        <v>1774</v>
      </c>
      <c r="B2886" s="95" t="s">
        <v>1775</v>
      </c>
      <c r="C2886" s="95" t="s">
        <v>3587</v>
      </c>
      <c r="D2886" s="95" t="s">
        <v>3588</v>
      </c>
      <c r="E2886" s="95" t="s">
        <v>3589</v>
      </c>
      <c r="F2886" s="95" t="s">
        <v>3590</v>
      </c>
      <c r="G2886" s="95" t="s">
        <v>3367</v>
      </c>
      <c r="H2886" s="95" t="s">
        <v>109</v>
      </c>
      <c r="I2886" s="95" t="s">
        <v>26133</v>
      </c>
      <c r="J2886" s="95" t="s">
        <v>26134</v>
      </c>
      <c r="K2886" s="95" t="s">
        <v>26135</v>
      </c>
      <c r="L2886" s="95" t="s">
        <v>73</v>
      </c>
      <c r="M2886" s="95" t="s">
        <v>74</v>
      </c>
      <c r="N2886" s="95" t="s">
        <v>1752</v>
      </c>
      <c r="O2886" s="95" t="s">
        <v>881</v>
      </c>
      <c r="P2886" s="95" t="s">
        <v>882</v>
      </c>
      <c r="Q2886" s="95" t="s">
        <v>2425</v>
      </c>
      <c r="R2886" s="95" t="s">
        <v>2426</v>
      </c>
      <c r="S2886" s="95" t="s">
        <v>26136</v>
      </c>
      <c r="T2886" s="95" t="s">
        <v>119</v>
      </c>
      <c r="U2886" s="96">
        <v>0</v>
      </c>
      <c r="V2886" s="96">
        <v>13000</v>
      </c>
      <c r="W2886" s="96">
        <v>10000</v>
      </c>
      <c r="X2886" s="96">
        <v>3000</v>
      </c>
      <c r="Y2886" s="95" t="s">
        <v>82</v>
      </c>
      <c r="Z2886" s="95" t="s">
        <v>25689</v>
      </c>
      <c r="AA2886" s="95" t="s">
        <v>84</v>
      </c>
      <c r="AB2886" s="95" t="s">
        <v>3595</v>
      </c>
      <c r="AC2886" s="95" t="s">
        <v>25690</v>
      </c>
      <c r="AD2886" s="95" t="s">
        <v>87</v>
      </c>
      <c r="AE2886" s="95" t="s">
        <v>61</v>
      </c>
      <c r="AF2886" s="95" t="s">
        <v>61</v>
      </c>
      <c r="AG2886" s="95" t="s">
        <v>89</v>
      </c>
      <c r="AH2886" s="95" t="s">
        <v>89</v>
      </c>
      <c r="AI2886" s="95" t="s">
        <v>89</v>
      </c>
      <c r="AJ2886" s="95" t="s">
        <v>89</v>
      </c>
      <c r="AK2886" s="95" t="s">
        <v>89</v>
      </c>
      <c r="AL2886" s="95" t="s">
        <v>89</v>
      </c>
      <c r="AM2886" s="95" t="s">
        <v>89</v>
      </c>
      <c r="AN2886" s="95" t="s">
        <v>89</v>
      </c>
      <c r="AO2886" s="95" t="s">
        <v>89</v>
      </c>
      <c r="AP2886" s="95" t="s">
        <v>89</v>
      </c>
      <c r="AQ2886" s="95" t="s">
        <v>90</v>
      </c>
      <c r="AR2886" s="95" t="s">
        <v>90</v>
      </c>
      <c r="AS2886" s="95" t="s">
        <v>25691</v>
      </c>
      <c r="AT2886" s="95" t="s">
        <v>92</v>
      </c>
      <c r="AU2886" s="95" t="s">
        <v>92</v>
      </c>
      <c r="AV2886" s="95" t="s">
        <v>93</v>
      </c>
      <c r="AW2886" s="95" t="s">
        <v>3596</v>
      </c>
      <c r="AX2886" s="95" t="s">
        <v>26137</v>
      </c>
      <c r="AY2886" s="95" t="s">
        <v>3598</v>
      </c>
      <c r="AZ2886" s="95" t="s">
        <v>26137</v>
      </c>
      <c r="BA2886" s="95" t="s">
        <v>97</v>
      </c>
      <c r="BB2886" s="95" t="s">
        <v>26138</v>
      </c>
      <c r="BC2886" s="95" t="s">
        <v>99</v>
      </c>
      <c r="BD2886" s="95" t="s">
        <v>100</v>
      </c>
      <c r="BE2886" s="95" t="s">
        <v>61</v>
      </c>
      <c r="BF2886" s="95" t="s">
        <v>119</v>
      </c>
      <c r="BG2886" s="95" t="s">
        <v>101</v>
      </c>
    </row>
    <row r="2887" s="86" customFormat="1" ht="19" customHeight="1" spans="1:59">
      <c r="A2887" s="95" t="s">
        <v>694</v>
      </c>
      <c r="B2887" s="95" t="s">
        <v>695</v>
      </c>
      <c r="C2887" s="95" t="s">
        <v>766</v>
      </c>
      <c r="D2887" s="95" t="s">
        <v>767</v>
      </c>
      <c r="E2887" s="95" t="s">
        <v>768</v>
      </c>
      <c r="F2887" s="95" t="s">
        <v>4333</v>
      </c>
      <c r="G2887" s="95" t="s">
        <v>4333</v>
      </c>
      <c r="H2887" s="95" t="s">
        <v>1571</v>
      </c>
      <c r="I2887" s="95" t="s">
        <v>26139</v>
      </c>
      <c r="J2887" s="95" t="s">
        <v>26140</v>
      </c>
      <c r="K2887" s="95" t="s">
        <v>26141</v>
      </c>
      <c r="L2887" s="95" t="s">
        <v>73</v>
      </c>
      <c r="M2887" s="95" t="s">
        <v>18184</v>
      </c>
      <c r="N2887" s="95" t="s">
        <v>6101</v>
      </c>
      <c r="O2887" s="95" t="s">
        <v>3451</v>
      </c>
      <c r="P2887" s="95" t="s">
        <v>3452</v>
      </c>
      <c r="Q2887" s="95" t="s">
        <v>4117</v>
      </c>
      <c r="R2887" s="95" t="s">
        <v>3452</v>
      </c>
      <c r="S2887" s="95" t="s">
        <v>26142</v>
      </c>
      <c r="T2887" s="95" t="s">
        <v>380</v>
      </c>
      <c r="U2887" s="96">
        <v>0</v>
      </c>
      <c r="V2887" s="96">
        <v>50000</v>
      </c>
      <c r="W2887" s="96">
        <v>25000</v>
      </c>
      <c r="X2887" s="96">
        <v>10000</v>
      </c>
      <c r="Y2887" s="95" t="s">
        <v>82</v>
      </c>
      <c r="Z2887" s="95" t="s">
        <v>25689</v>
      </c>
      <c r="AA2887" s="95" t="s">
        <v>84</v>
      </c>
      <c r="AB2887" s="95" t="s">
        <v>1943</v>
      </c>
      <c r="AC2887" s="95" t="s">
        <v>4869</v>
      </c>
      <c r="AD2887" s="95" t="s">
        <v>87</v>
      </c>
      <c r="AE2887" s="95" t="s">
        <v>61</v>
      </c>
      <c r="AF2887" s="95" t="s">
        <v>61</v>
      </c>
      <c r="AG2887" s="95" t="s">
        <v>89</v>
      </c>
      <c r="AH2887" s="95" t="s">
        <v>89</v>
      </c>
      <c r="AI2887" s="95" t="s">
        <v>88</v>
      </c>
      <c r="AJ2887" s="95" t="s">
        <v>88</v>
      </c>
      <c r="AK2887" s="95" t="s">
        <v>89</v>
      </c>
      <c r="AL2887" s="95" t="s">
        <v>88</v>
      </c>
      <c r="AM2887" s="95" t="s">
        <v>88</v>
      </c>
      <c r="AN2887" s="95" t="s">
        <v>88</v>
      </c>
      <c r="AO2887" s="95" t="s">
        <v>88</v>
      </c>
      <c r="AP2887" s="95" t="s">
        <v>89</v>
      </c>
      <c r="AQ2887" s="95" t="s">
        <v>90</v>
      </c>
      <c r="AR2887" s="95" t="s">
        <v>90</v>
      </c>
      <c r="AS2887" s="95" t="s">
        <v>25691</v>
      </c>
      <c r="AT2887" s="95" t="s">
        <v>92</v>
      </c>
      <c r="AU2887" s="95" t="s">
        <v>92</v>
      </c>
      <c r="AV2887" s="95" t="s">
        <v>93</v>
      </c>
      <c r="AW2887" s="95" t="s">
        <v>778</v>
      </c>
      <c r="AX2887" s="95" t="s">
        <v>26143</v>
      </c>
      <c r="AY2887" s="95" t="s">
        <v>780</v>
      </c>
      <c r="AZ2887" s="95" t="s">
        <v>26143</v>
      </c>
      <c r="BA2887" s="95" t="s">
        <v>97</v>
      </c>
      <c r="BB2887" s="95" t="s">
        <v>26144</v>
      </c>
      <c r="BC2887" s="95" t="s">
        <v>99</v>
      </c>
      <c r="BD2887" s="95" t="s">
        <v>100</v>
      </c>
      <c r="BE2887" s="95" t="s">
        <v>61</v>
      </c>
      <c r="BF2887" s="95" t="s">
        <v>380</v>
      </c>
      <c r="BG2887" s="95" t="s">
        <v>101</v>
      </c>
    </row>
    <row r="2888" s="86" customFormat="1" ht="19" customHeight="1" spans="1:59">
      <c r="A2888" s="95" t="s">
        <v>302</v>
      </c>
      <c r="B2888" s="95" t="s">
        <v>303</v>
      </c>
      <c r="C2888" s="95" t="s">
        <v>2529</v>
      </c>
      <c r="D2888" s="95" t="s">
        <v>2530</v>
      </c>
      <c r="E2888" s="95" t="s">
        <v>5516</v>
      </c>
      <c r="F2888" s="95" t="s">
        <v>26145</v>
      </c>
      <c r="G2888" s="95" t="s">
        <v>14042</v>
      </c>
      <c r="H2888" s="95" t="s">
        <v>943</v>
      </c>
      <c r="I2888" s="95" t="s">
        <v>26146</v>
      </c>
      <c r="J2888" s="95" t="s">
        <v>26147</v>
      </c>
      <c r="K2888" s="95" t="s">
        <v>26148</v>
      </c>
      <c r="L2888" s="95" t="s">
        <v>73</v>
      </c>
      <c r="M2888" s="95" t="s">
        <v>74</v>
      </c>
      <c r="N2888" s="95" t="s">
        <v>75</v>
      </c>
      <c r="O2888" s="95" t="s">
        <v>14046</v>
      </c>
      <c r="P2888" s="95" t="s">
        <v>14047</v>
      </c>
      <c r="Q2888" s="95" t="s">
        <v>8792</v>
      </c>
      <c r="R2888" s="95" t="s">
        <v>8793</v>
      </c>
      <c r="S2888" s="95" t="s">
        <v>26149</v>
      </c>
      <c r="T2888" s="95" t="s">
        <v>119</v>
      </c>
      <c r="U2888" s="96">
        <v>0</v>
      </c>
      <c r="V2888" s="96">
        <v>15411</v>
      </c>
      <c r="W2888" s="96">
        <v>12000</v>
      </c>
      <c r="X2888" s="96">
        <v>12000</v>
      </c>
      <c r="Y2888" s="95" t="s">
        <v>82</v>
      </c>
      <c r="Z2888" s="95" t="s">
        <v>25689</v>
      </c>
      <c r="AA2888" s="95" t="s">
        <v>84</v>
      </c>
      <c r="AB2888" s="95" t="s">
        <v>5523</v>
      </c>
      <c r="AC2888" s="95" t="s">
        <v>26031</v>
      </c>
      <c r="AD2888" s="95" t="s">
        <v>87</v>
      </c>
      <c r="AE2888" s="95" t="s">
        <v>61</v>
      </c>
      <c r="AF2888" s="95" t="s">
        <v>61</v>
      </c>
      <c r="AG2888" s="95" t="s">
        <v>89</v>
      </c>
      <c r="AH2888" s="95" t="s">
        <v>89</v>
      </c>
      <c r="AI2888" s="95" t="s">
        <v>89</v>
      </c>
      <c r="AJ2888" s="95" t="s">
        <v>89</v>
      </c>
      <c r="AK2888" s="95" t="s">
        <v>89</v>
      </c>
      <c r="AL2888" s="95" t="s">
        <v>89</v>
      </c>
      <c r="AM2888" s="95" t="s">
        <v>89</v>
      </c>
      <c r="AN2888" s="95" t="s">
        <v>89</v>
      </c>
      <c r="AO2888" s="95" t="s">
        <v>89</v>
      </c>
      <c r="AP2888" s="95" t="s">
        <v>89</v>
      </c>
      <c r="AQ2888" s="95" t="s">
        <v>90</v>
      </c>
      <c r="AR2888" s="95" t="s">
        <v>90</v>
      </c>
      <c r="AS2888" s="95" t="s">
        <v>25691</v>
      </c>
      <c r="AT2888" s="95" t="s">
        <v>92</v>
      </c>
      <c r="AU2888" s="95" t="s">
        <v>92</v>
      </c>
      <c r="AV2888" s="95" t="s">
        <v>93</v>
      </c>
      <c r="AW2888" s="95" t="s">
        <v>5525</v>
      </c>
      <c r="AX2888" s="95" t="s">
        <v>26150</v>
      </c>
      <c r="AY2888" s="95" t="s">
        <v>3116</v>
      </c>
      <c r="AZ2888" s="95" t="s">
        <v>26150</v>
      </c>
      <c r="BA2888" s="95" t="s">
        <v>97</v>
      </c>
      <c r="BB2888" s="95" t="s">
        <v>26151</v>
      </c>
      <c r="BC2888" s="95" t="s">
        <v>99</v>
      </c>
      <c r="BD2888" s="95" t="s">
        <v>100</v>
      </c>
      <c r="BE2888" s="95" t="s">
        <v>61</v>
      </c>
      <c r="BF2888" s="95" t="s">
        <v>119</v>
      </c>
      <c r="BG2888" s="95" t="s">
        <v>101</v>
      </c>
    </row>
    <row r="2889" s="86" customFormat="1" ht="19" customHeight="1" spans="1:59">
      <c r="A2889" s="95" t="s">
        <v>1774</v>
      </c>
      <c r="B2889" s="95" t="s">
        <v>1775</v>
      </c>
      <c r="C2889" s="95" t="s">
        <v>3587</v>
      </c>
      <c r="D2889" s="95" t="s">
        <v>3588</v>
      </c>
      <c r="E2889" s="95" t="s">
        <v>3589</v>
      </c>
      <c r="F2889" s="95" t="s">
        <v>3590</v>
      </c>
      <c r="G2889" s="95" t="s">
        <v>3367</v>
      </c>
      <c r="H2889" s="95" t="s">
        <v>109</v>
      </c>
      <c r="I2889" s="95" t="s">
        <v>26152</v>
      </c>
      <c r="J2889" s="95" t="s">
        <v>26153</v>
      </c>
      <c r="K2889" s="95" t="s">
        <v>26154</v>
      </c>
      <c r="L2889" s="95" t="s">
        <v>73</v>
      </c>
      <c r="M2889" s="95" t="s">
        <v>74</v>
      </c>
      <c r="N2889" s="95" t="s">
        <v>75</v>
      </c>
      <c r="O2889" s="95" t="s">
        <v>881</v>
      </c>
      <c r="P2889" s="95" t="s">
        <v>882</v>
      </c>
      <c r="Q2889" s="95" t="s">
        <v>2425</v>
      </c>
      <c r="R2889" s="95" t="s">
        <v>2426</v>
      </c>
      <c r="S2889" s="95" t="s">
        <v>26155</v>
      </c>
      <c r="T2889" s="95" t="s">
        <v>119</v>
      </c>
      <c r="U2889" s="96">
        <v>0</v>
      </c>
      <c r="V2889" s="96">
        <v>9800</v>
      </c>
      <c r="W2889" s="96">
        <v>7800</v>
      </c>
      <c r="X2889" s="96">
        <v>7800</v>
      </c>
      <c r="Y2889" s="95" t="s">
        <v>82</v>
      </c>
      <c r="Z2889" s="95" t="s">
        <v>25689</v>
      </c>
      <c r="AA2889" s="95" t="s">
        <v>84</v>
      </c>
      <c r="AB2889" s="95" t="s">
        <v>3595</v>
      </c>
      <c r="AC2889" s="95" t="s">
        <v>25690</v>
      </c>
      <c r="AD2889" s="95" t="s">
        <v>87</v>
      </c>
      <c r="AE2889" s="95" t="s">
        <v>61</v>
      </c>
      <c r="AF2889" s="95" t="s">
        <v>61</v>
      </c>
      <c r="AG2889" s="95" t="s">
        <v>89</v>
      </c>
      <c r="AH2889" s="95" t="s">
        <v>89</v>
      </c>
      <c r="AI2889" s="95" t="s">
        <v>89</v>
      </c>
      <c r="AJ2889" s="95" t="s">
        <v>89</v>
      </c>
      <c r="AK2889" s="95" t="s">
        <v>89</v>
      </c>
      <c r="AL2889" s="95" t="s">
        <v>89</v>
      </c>
      <c r="AM2889" s="95" t="s">
        <v>89</v>
      </c>
      <c r="AN2889" s="95" t="s">
        <v>89</v>
      </c>
      <c r="AO2889" s="95" t="s">
        <v>89</v>
      </c>
      <c r="AP2889" s="95" t="s">
        <v>89</v>
      </c>
      <c r="AQ2889" s="95" t="s">
        <v>90</v>
      </c>
      <c r="AR2889" s="95" t="s">
        <v>90</v>
      </c>
      <c r="AS2889" s="95" t="s">
        <v>25691</v>
      </c>
      <c r="AT2889" s="95" t="s">
        <v>92</v>
      </c>
      <c r="AU2889" s="95" t="s">
        <v>92</v>
      </c>
      <c r="AV2889" s="95" t="s">
        <v>93</v>
      </c>
      <c r="AW2889" s="95" t="s">
        <v>3596</v>
      </c>
      <c r="AX2889" s="95" t="s">
        <v>26156</v>
      </c>
      <c r="AY2889" s="95" t="s">
        <v>3598</v>
      </c>
      <c r="AZ2889" s="95" t="s">
        <v>26156</v>
      </c>
      <c r="BA2889" s="95" t="s">
        <v>97</v>
      </c>
      <c r="BB2889" s="95" t="s">
        <v>26157</v>
      </c>
      <c r="BC2889" s="95" t="s">
        <v>99</v>
      </c>
      <c r="BD2889" s="95" t="s">
        <v>100</v>
      </c>
      <c r="BE2889" s="95" t="s">
        <v>61</v>
      </c>
      <c r="BF2889" s="95" t="s">
        <v>119</v>
      </c>
      <c r="BG2889" s="95" t="s">
        <v>101</v>
      </c>
    </row>
    <row r="2890" s="86" customFormat="1" ht="19" customHeight="1" spans="1:59">
      <c r="A2890" s="95" t="s">
        <v>1774</v>
      </c>
      <c r="B2890" s="95" t="s">
        <v>1775</v>
      </c>
      <c r="C2890" s="95" t="s">
        <v>1776</v>
      </c>
      <c r="D2890" s="95" t="s">
        <v>1777</v>
      </c>
      <c r="E2890" s="95" t="s">
        <v>1778</v>
      </c>
      <c r="F2890" s="95" t="s">
        <v>1779</v>
      </c>
      <c r="G2890" s="95" t="s">
        <v>1780</v>
      </c>
      <c r="H2890" s="95" t="s">
        <v>539</v>
      </c>
      <c r="I2890" s="95" t="s">
        <v>26158</v>
      </c>
      <c r="J2890" s="95" t="s">
        <v>26159</v>
      </c>
      <c r="K2890" s="95" t="s">
        <v>26160</v>
      </c>
      <c r="L2890" s="95" t="s">
        <v>73</v>
      </c>
      <c r="M2890" s="95" t="s">
        <v>1192</v>
      </c>
      <c r="N2890" s="95" t="s">
        <v>811</v>
      </c>
      <c r="O2890" s="95" t="s">
        <v>398</v>
      </c>
      <c r="P2890" s="95" t="s">
        <v>399</v>
      </c>
      <c r="Q2890" s="95" t="s">
        <v>2681</v>
      </c>
      <c r="R2890" s="95" t="s">
        <v>399</v>
      </c>
      <c r="S2890" s="95" t="s">
        <v>26161</v>
      </c>
      <c r="T2890" s="95" t="s">
        <v>119</v>
      </c>
      <c r="U2890" s="96">
        <v>0</v>
      </c>
      <c r="V2890" s="96">
        <v>123000</v>
      </c>
      <c r="W2890" s="96">
        <v>62000</v>
      </c>
      <c r="X2890" s="96">
        <v>25000</v>
      </c>
      <c r="Y2890" s="95" t="s">
        <v>143</v>
      </c>
      <c r="Z2890" s="95" t="s">
        <v>25689</v>
      </c>
      <c r="AA2890" s="95" t="s">
        <v>84</v>
      </c>
      <c r="AB2890" s="95" t="s">
        <v>1785</v>
      </c>
      <c r="AC2890" s="95" t="s">
        <v>25830</v>
      </c>
      <c r="AD2890" s="95" t="s">
        <v>87</v>
      </c>
      <c r="AE2890" s="95" t="s">
        <v>61</v>
      </c>
      <c r="AF2890" s="95" t="s">
        <v>61</v>
      </c>
      <c r="AG2890" s="95" t="s">
        <v>89</v>
      </c>
      <c r="AH2890" s="95" t="s">
        <v>89</v>
      </c>
      <c r="AI2890" s="95" t="s">
        <v>89</v>
      </c>
      <c r="AJ2890" s="95" t="s">
        <v>89</v>
      </c>
      <c r="AK2890" s="95" t="s">
        <v>89</v>
      </c>
      <c r="AL2890" s="95" t="s">
        <v>89</v>
      </c>
      <c r="AM2890" s="95" t="s">
        <v>89</v>
      </c>
      <c r="AN2890" s="95" t="s">
        <v>89</v>
      </c>
      <c r="AO2890" s="95" t="s">
        <v>89</v>
      </c>
      <c r="AP2890" s="95" t="s">
        <v>89</v>
      </c>
      <c r="AQ2890" s="95" t="s">
        <v>90</v>
      </c>
      <c r="AR2890" s="95" t="s">
        <v>90</v>
      </c>
      <c r="AS2890" s="95" t="s">
        <v>25691</v>
      </c>
      <c r="AT2890" s="95" t="s">
        <v>92</v>
      </c>
      <c r="AU2890" s="95" t="s">
        <v>92</v>
      </c>
      <c r="AV2890" s="95" t="s">
        <v>93</v>
      </c>
      <c r="AW2890" s="95" t="s">
        <v>1786</v>
      </c>
      <c r="AX2890" s="95" t="s">
        <v>26162</v>
      </c>
      <c r="AY2890" s="95" t="s">
        <v>1788</v>
      </c>
      <c r="AZ2890" s="95" t="s">
        <v>26162</v>
      </c>
      <c r="BA2890" s="95" t="s">
        <v>215</v>
      </c>
      <c r="BB2890" s="95" t="s">
        <v>26163</v>
      </c>
      <c r="BC2890" s="95" t="s">
        <v>99</v>
      </c>
      <c r="BD2890" s="95" t="s">
        <v>150</v>
      </c>
      <c r="BE2890" s="95" t="s">
        <v>61</v>
      </c>
      <c r="BF2890" s="95" t="s">
        <v>119</v>
      </c>
      <c r="BG2890" s="95" t="s">
        <v>101</v>
      </c>
    </row>
    <row r="2891" s="86" customFormat="1" ht="19" customHeight="1" spans="1:59">
      <c r="A2891" s="95" t="s">
        <v>419</v>
      </c>
      <c r="B2891" s="95" t="s">
        <v>420</v>
      </c>
      <c r="C2891" s="95" t="s">
        <v>5397</v>
      </c>
      <c r="D2891" s="95" t="s">
        <v>5398</v>
      </c>
      <c r="E2891" s="95" t="s">
        <v>26164</v>
      </c>
      <c r="F2891" s="95" t="s">
        <v>26165</v>
      </c>
      <c r="G2891" s="95" t="s">
        <v>2264</v>
      </c>
      <c r="H2891" s="95" t="s">
        <v>1571</v>
      </c>
      <c r="I2891" s="95" t="s">
        <v>26166</v>
      </c>
      <c r="J2891" s="95" t="s">
        <v>26167</v>
      </c>
      <c r="K2891" s="95" t="s">
        <v>26168</v>
      </c>
      <c r="L2891" s="95" t="s">
        <v>73</v>
      </c>
      <c r="M2891" s="95" t="s">
        <v>74</v>
      </c>
      <c r="N2891" s="95" t="s">
        <v>326</v>
      </c>
      <c r="O2891" s="95" t="s">
        <v>949</v>
      </c>
      <c r="P2891" s="95" t="s">
        <v>950</v>
      </c>
      <c r="Q2891" s="95" t="s">
        <v>3226</v>
      </c>
      <c r="R2891" s="95" t="s">
        <v>3227</v>
      </c>
      <c r="S2891" s="95" t="s">
        <v>26169</v>
      </c>
      <c r="T2891" s="95" t="s">
        <v>119</v>
      </c>
      <c r="U2891" s="96">
        <v>0</v>
      </c>
      <c r="V2891" s="96">
        <v>2027</v>
      </c>
      <c r="W2891" s="96">
        <v>1327</v>
      </c>
      <c r="X2891" s="96">
        <v>1027</v>
      </c>
      <c r="Y2891" s="95" t="s">
        <v>82</v>
      </c>
      <c r="Z2891" s="95" t="s">
        <v>25689</v>
      </c>
      <c r="AA2891" s="95" t="s">
        <v>84</v>
      </c>
      <c r="AB2891" s="95" t="s">
        <v>26170</v>
      </c>
      <c r="AC2891" s="95" t="s">
        <v>25830</v>
      </c>
      <c r="AD2891" s="95" t="s">
        <v>87</v>
      </c>
      <c r="AE2891" s="95" t="s">
        <v>61</v>
      </c>
      <c r="AF2891" s="95" t="s">
        <v>61</v>
      </c>
      <c r="AG2891" s="95" t="s">
        <v>89</v>
      </c>
      <c r="AH2891" s="95" t="s">
        <v>89</v>
      </c>
      <c r="AI2891" s="95" t="s">
        <v>89</v>
      </c>
      <c r="AJ2891" s="95" t="s">
        <v>88</v>
      </c>
      <c r="AK2891" s="95" t="s">
        <v>88</v>
      </c>
      <c r="AL2891" s="95" t="s">
        <v>88</v>
      </c>
      <c r="AM2891" s="95" t="s">
        <v>88</v>
      </c>
      <c r="AN2891" s="95" t="s">
        <v>88</v>
      </c>
      <c r="AO2891" s="95" t="s">
        <v>88</v>
      </c>
      <c r="AP2891" s="95" t="s">
        <v>89</v>
      </c>
      <c r="AQ2891" s="95" t="s">
        <v>90</v>
      </c>
      <c r="AR2891" s="95" t="s">
        <v>90</v>
      </c>
      <c r="AS2891" s="95" t="s">
        <v>25691</v>
      </c>
      <c r="AT2891" s="95" t="s">
        <v>92</v>
      </c>
      <c r="AU2891" s="95" t="s">
        <v>92</v>
      </c>
      <c r="AV2891" s="95" t="s">
        <v>93</v>
      </c>
      <c r="AW2891" s="95" t="s">
        <v>26171</v>
      </c>
      <c r="AX2891" s="95" t="s">
        <v>26172</v>
      </c>
      <c r="AY2891" s="95" t="s">
        <v>26173</v>
      </c>
      <c r="AZ2891" s="95" t="s">
        <v>26172</v>
      </c>
      <c r="BA2891" s="95" t="s">
        <v>97</v>
      </c>
      <c r="BB2891" s="95" t="s">
        <v>26174</v>
      </c>
      <c r="BC2891" s="95" t="s">
        <v>99</v>
      </c>
      <c r="BD2891" s="95" t="s">
        <v>100</v>
      </c>
      <c r="BE2891" s="95" t="s">
        <v>61</v>
      </c>
      <c r="BF2891" s="95" t="s">
        <v>119</v>
      </c>
      <c r="BG2891" s="95" t="s">
        <v>101</v>
      </c>
    </row>
    <row r="2892" s="86" customFormat="1" ht="19" customHeight="1" spans="1:59">
      <c r="A2892" s="95" t="s">
        <v>1774</v>
      </c>
      <c r="B2892" s="95" t="s">
        <v>1775</v>
      </c>
      <c r="C2892" s="95" t="s">
        <v>1776</v>
      </c>
      <c r="D2892" s="95" t="s">
        <v>1777</v>
      </c>
      <c r="E2892" s="95" t="s">
        <v>1778</v>
      </c>
      <c r="F2892" s="95" t="s">
        <v>18706</v>
      </c>
      <c r="G2892" s="95" t="s">
        <v>15701</v>
      </c>
      <c r="H2892" s="95" t="s">
        <v>1571</v>
      </c>
      <c r="I2892" s="95" t="s">
        <v>26175</v>
      </c>
      <c r="J2892" s="95" t="s">
        <v>26176</v>
      </c>
      <c r="K2892" s="95" t="s">
        <v>26177</v>
      </c>
      <c r="L2892" s="95" t="s">
        <v>73</v>
      </c>
      <c r="M2892" s="95" t="s">
        <v>9778</v>
      </c>
      <c r="N2892" s="95" t="s">
        <v>866</v>
      </c>
      <c r="O2892" s="95" t="s">
        <v>949</v>
      </c>
      <c r="P2892" s="95" t="s">
        <v>950</v>
      </c>
      <c r="Q2892" s="95" t="s">
        <v>257</v>
      </c>
      <c r="R2892" s="95" t="s">
        <v>951</v>
      </c>
      <c r="S2892" s="95" t="s">
        <v>26178</v>
      </c>
      <c r="T2892" s="95" t="s">
        <v>209</v>
      </c>
      <c r="U2892" s="96">
        <v>0</v>
      </c>
      <c r="V2892" s="96">
        <v>126000</v>
      </c>
      <c r="W2892" s="96">
        <v>60000</v>
      </c>
      <c r="X2892" s="96">
        <v>15000</v>
      </c>
      <c r="Y2892" s="95" t="s">
        <v>143</v>
      </c>
      <c r="Z2892" s="95" t="s">
        <v>25689</v>
      </c>
      <c r="AA2892" s="95" t="s">
        <v>84</v>
      </c>
      <c r="AB2892" s="95" t="s">
        <v>1785</v>
      </c>
      <c r="AC2892" s="95" t="s">
        <v>25830</v>
      </c>
      <c r="AD2892" s="95" t="s">
        <v>87</v>
      </c>
      <c r="AE2892" s="95" t="s">
        <v>61</v>
      </c>
      <c r="AF2892" s="95" t="s">
        <v>61</v>
      </c>
      <c r="AG2892" s="95" t="s">
        <v>89</v>
      </c>
      <c r="AH2892" s="95" t="s">
        <v>89</v>
      </c>
      <c r="AI2892" s="95" t="s">
        <v>89</v>
      </c>
      <c r="AJ2892" s="95" t="s">
        <v>89</v>
      </c>
      <c r="AK2892" s="95" t="s">
        <v>89</v>
      </c>
      <c r="AL2892" s="95" t="s">
        <v>89</v>
      </c>
      <c r="AM2892" s="95" t="s">
        <v>89</v>
      </c>
      <c r="AN2892" s="95" t="s">
        <v>89</v>
      </c>
      <c r="AO2892" s="95" t="s">
        <v>89</v>
      </c>
      <c r="AP2892" s="95" t="s">
        <v>89</v>
      </c>
      <c r="AQ2892" s="95" t="s">
        <v>90</v>
      </c>
      <c r="AR2892" s="95" t="s">
        <v>90</v>
      </c>
      <c r="AS2892" s="95" t="s">
        <v>25691</v>
      </c>
      <c r="AT2892" s="95" t="s">
        <v>92</v>
      </c>
      <c r="AU2892" s="95" t="s">
        <v>92</v>
      </c>
      <c r="AV2892" s="95" t="s">
        <v>93</v>
      </c>
      <c r="AW2892" s="95" t="s">
        <v>1786</v>
      </c>
      <c r="AX2892" s="95" t="s">
        <v>26179</v>
      </c>
      <c r="AY2892" s="95" t="s">
        <v>1788</v>
      </c>
      <c r="AZ2892" s="95" t="s">
        <v>26179</v>
      </c>
      <c r="BA2892" s="95" t="s">
        <v>215</v>
      </c>
      <c r="BB2892" s="95" t="s">
        <v>26180</v>
      </c>
      <c r="BC2892" s="95" t="s">
        <v>99</v>
      </c>
      <c r="BD2892" s="95" t="s">
        <v>150</v>
      </c>
      <c r="BE2892" s="95" t="s">
        <v>61</v>
      </c>
      <c r="BF2892" s="95" t="s">
        <v>209</v>
      </c>
      <c r="BG2892" s="95" t="s">
        <v>101</v>
      </c>
    </row>
    <row r="2893" s="86" customFormat="1" ht="19" customHeight="1" spans="1:59">
      <c r="A2893" s="95" t="s">
        <v>102</v>
      </c>
      <c r="B2893" s="95" t="s">
        <v>103</v>
      </c>
      <c r="C2893" s="95" t="s">
        <v>921</v>
      </c>
      <c r="D2893" s="95" t="s">
        <v>922</v>
      </c>
      <c r="E2893" s="95" t="s">
        <v>9198</v>
      </c>
      <c r="F2893" s="95" t="s">
        <v>9199</v>
      </c>
      <c r="G2893" s="95" t="s">
        <v>108</v>
      </c>
      <c r="H2893" s="95" t="s">
        <v>109</v>
      </c>
      <c r="I2893" s="95" t="s">
        <v>26181</v>
      </c>
      <c r="J2893" s="95" t="s">
        <v>26182</v>
      </c>
      <c r="K2893" s="95" t="s">
        <v>26183</v>
      </c>
      <c r="L2893" s="95" t="s">
        <v>73</v>
      </c>
      <c r="M2893" s="95" t="s">
        <v>145</v>
      </c>
      <c r="N2893" s="95" t="s">
        <v>1681</v>
      </c>
      <c r="O2893" s="95" t="s">
        <v>115</v>
      </c>
      <c r="P2893" s="95" t="s">
        <v>116</v>
      </c>
      <c r="Q2893" s="95" t="s">
        <v>117</v>
      </c>
      <c r="R2893" s="95" t="s">
        <v>116</v>
      </c>
      <c r="S2893" s="95" t="s">
        <v>26184</v>
      </c>
      <c r="T2893" s="95" t="s">
        <v>119</v>
      </c>
      <c r="U2893" s="96">
        <v>0</v>
      </c>
      <c r="V2893" s="96">
        <v>19134</v>
      </c>
      <c r="W2893" s="96">
        <v>10000</v>
      </c>
      <c r="X2893" s="96">
        <v>5000</v>
      </c>
      <c r="Y2893" s="95" t="s">
        <v>143</v>
      </c>
      <c r="Z2893" s="95" t="s">
        <v>25689</v>
      </c>
      <c r="AA2893" s="95" t="s">
        <v>84</v>
      </c>
      <c r="AB2893" s="95" t="s">
        <v>9204</v>
      </c>
      <c r="AC2893" s="95" t="s">
        <v>4869</v>
      </c>
      <c r="AD2893" s="95" t="s">
        <v>87</v>
      </c>
      <c r="AE2893" s="95" t="s">
        <v>61</v>
      </c>
      <c r="AF2893" s="95" t="s">
        <v>61</v>
      </c>
      <c r="AG2893" s="95" t="s">
        <v>89</v>
      </c>
      <c r="AH2893" s="95" t="s">
        <v>89</v>
      </c>
      <c r="AI2893" s="95" t="s">
        <v>89</v>
      </c>
      <c r="AJ2893" s="95" t="s">
        <v>89</v>
      </c>
      <c r="AK2893" s="95" t="s">
        <v>89</v>
      </c>
      <c r="AL2893" s="95" t="s">
        <v>89</v>
      </c>
      <c r="AM2893" s="95" t="s">
        <v>89</v>
      </c>
      <c r="AN2893" s="95" t="s">
        <v>89</v>
      </c>
      <c r="AO2893" s="95" t="s">
        <v>89</v>
      </c>
      <c r="AP2893" s="95" t="s">
        <v>89</v>
      </c>
      <c r="AQ2893" s="95" t="s">
        <v>90</v>
      </c>
      <c r="AR2893" s="95" t="s">
        <v>90</v>
      </c>
      <c r="AS2893" s="95" t="s">
        <v>25691</v>
      </c>
      <c r="AT2893" s="95" t="s">
        <v>92</v>
      </c>
      <c r="AU2893" s="95" t="s">
        <v>92</v>
      </c>
      <c r="AV2893" s="95" t="s">
        <v>93</v>
      </c>
      <c r="AW2893" s="95" t="s">
        <v>9205</v>
      </c>
      <c r="AX2893" s="95" t="s">
        <v>26185</v>
      </c>
      <c r="AY2893" s="95" t="s">
        <v>9207</v>
      </c>
      <c r="AZ2893" s="95" t="s">
        <v>26185</v>
      </c>
      <c r="BA2893" s="95" t="s">
        <v>97</v>
      </c>
      <c r="BB2893" s="95" t="s">
        <v>26186</v>
      </c>
      <c r="BC2893" s="95" t="s">
        <v>99</v>
      </c>
      <c r="BD2893" s="95" t="s">
        <v>150</v>
      </c>
      <c r="BE2893" s="95" t="s">
        <v>61</v>
      </c>
      <c r="BF2893" s="95" t="s">
        <v>119</v>
      </c>
      <c r="BG2893" s="95" t="s">
        <v>101</v>
      </c>
    </row>
    <row r="2894" s="86" customFormat="1" ht="19" customHeight="1" spans="1:59">
      <c r="A2894" s="95" t="s">
        <v>458</v>
      </c>
      <c r="B2894" s="95" t="s">
        <v>459</v>
      </c>
      <c r="C2894" s="95" t="s">
        <v>1314</v>
      </c>
      <c r="D2894" s="95" t="s">
        <v>1315</v>
      </c>
      <c r="E2894" s="95" t="s">
        <v>26187</v>
      </c>
      <c r="F2894" s="95" t="s">
        <v>16559</v>
      </c>
      <c r="G2894" s="95" t="s">
        <v>2461</v>
      </c>
      <c r="H2894" s="95" t="s">
        <v>109</v>
      </c>
      <c r="I2894" s="95" t="s">
        <v>26188</v>
      </c>
      <c r="J2894" s="95" t="s">
        <v>26189</v>
      </c>
      <c r="K2894" s="95" t="s">
        <v>26190</v>
      </c>
      <c r="L2894" s="95" t="s">
        <v>73</v>
      </c>
      <c r="M2894" s="95" t="s">
        <v>526</v>
      </c>
      <c r="N2894" s="95" t="s">
        <v>2029</v>
      </c>
      <c r="O2894" s="95" t="s">
        <v>115</v>
      </c>
      <c r="P2894" s="95" t="s">
        <v>116</v>
      </c>
      <c r="Q2894" s="95" t="s">
        <v>117</v>
      </c>
      <c r="R2894" s="95" t="s">
        <v>116</v>
      </c>
      <c r="S2894" s="95" t="s">
        <v>26191</v>
      </c>
      <c r="T2894" s="95" t="s">
        <v>380</v>
      </c>
      <c r="U2894" s="96">
        <v>0</v>
      </c>
      <c r="V2894" s="96">
        <v>20011</v>
      </c>
      <c r="W2894" s="96">
        <v>16000</v>
      </c>
      <c r="X2894" s="96">
        <v>8000</v>
      </c>
      <c r="Y2894" s="95" t="s">
        <v>82</v>
      </c>
      <c r="Z2894" s="95" t="s">
        <v>25689</v>
      </c>
      <c r="AA2894" s="95" t="s">
        <v>84</v>
      </c>
      <c r="AB2894" s="95" t="s">
        <v>26192</v>
      </c>
      <c r="AC2894" s="95" t="s">
        <v>4869</v>
      </c>
      <c r="AD2894" s="95" t="s">
        <v>87</v>
      </c>
      <c r="AE2894" s="95" t="s">
        <v>61</v>
      </c>
      <c r="AF2894" s="95" t="s">
        <v>61</v>
      </c>
      <c r="AG2894" s="95" t="s">
        <v>89</v>
      </c>
      <c r="AH2894" s="95" t="s">
        <v>89</v>
      </c>
      <c r="AI2894" s="95" t="s">
        <v>88</v>
      </c>
      <c r="AJ2894" s="95" t="s">
        <v>88</v>
      </c>
      <c r="AK2894" s="95" t="s">
        <v>88</v>
      </c>
      <c r="AL2894" s="95" t="s">
        <v>88</v>
      </c>
      <c r="AM2894" s="95" t="s">
        <v>88</v>
      </c>
      <c r="AN2894" s="95" t="s">
        <v>88</v>
      </c>
      <c r="AO2894" s="95" t="s">
        <v>88</v>
      </c>
      <c r="AP2894" s="95" t="s">
        <v>89</v>
      </c>
      <c r="AQ2894" s="95" t="s">
        <v>90</v>
      </c>
      <c r="AR2894" s="95" t="s">
        <v>90</v>
      </c>
      <c r="AS2894" s="95" t="s">
        <v>25691</v>
      </c>
      <c r="AT2894" s="95" t="s">
        <v>92</v>
      </c>
      <c r="AU2894" s="95" t="s">
        <v>92</v>
      </c>
      <c r="AV2894" s="95" t="s">
        <v>93</v>
      </c>
      <c r="AW2894" s="95" t="s">
        <v>26193</v>
      </c>
      <c r="AX2894" s="95" t="s">
        <v>26194</v>
      </c>
      <c r="AY2894" s="95" t="s">
        <v>26195</v>
      </c>
      <c r="AZ2894" s="95" t="s">
        <v>26194</v>
      </c>
      <c r="BA2894" s="95" t="s">
        <v>97</v>
      </c>
      <c r="BB2894" s="95" t="s">
        <v>26196</v>
      </c>
      <c r="BC2894" s="95" t="s">
        <v>99</v>
      </c>
      <c r="BD2894" s="95" t="s">
        <v>100</v>
      </c>
      <c r="BE2894" s="95" t="s">
        <v>61</v>
      </c>
      <c r="BF2894" s="95" t="s">
        <v>380</v>
      </c>
      <c r="BG2894" s="95" t="s">
        <v>101</v>
      </c>
    </row>
    <row r="2895" s="86" customFormat="1" ht="19" customHeight="1" spans="1:59">
      <c r="A2895" s="95" t="s">
        <v>1984</v>
      </c>
      <c r="B2895" s="95" t="s">
        <v>1985</v>
      </c>
      <c r="C2895" s="95" t="s">
        <v>1986</v>
      </c>
      <c r="D2895" s="95" t="s">
        <v>1987</v>
      </c>
      <c r="E2895" s="95" t="s">
        <v>26197</v>
      </c>
      <c r="F2895" s="95" t="s">
        <v>26198</v>
      </c>
      <c r="G2895" s="95" t="s">
        <v>26199</v>
      </c>
      <c r="H2895" s="95" t="s">
        <v>1571</v>
      </c>
      <c r="I2895" s="95" t="s">
        <v>26200</v>
      </c>
      <c r="J2895" s="95" t="s">
        <v>26201</v>
      </c>
      <c r="K2895" s="95" t="s">
        <v>26202</v>
      </c>
      <c r="L2895" s="95" t="s">
        <v>73</v>
      </c>
      <c r="M2895" s="95" t="s">
        <v>1526</v>
      </c>
      <c r="N2895" s="95" t="s">
        <v>811</v>
      </c>
      <c r="O2895" s="95" t="s">
        <v>949</v>
      </c>
      <c r="P2895" s="95" t="s">
        <v>950</v>
      </c>
      <c r="Q2895" s="95" t="s">
        <v>6440</v>
      </c>
      <c r="R2895" s="95" t="s">
        <v>6441</v>
      </c>
      <c r="S2895" s="95" t="s">
        <v>26203</v>
      </c>
      <c r="T2895" s="95" t="s">
        <v>380</v>
      </c>
      <c r="U2895" s="96">
        <v>0</v>
      </c>
      <c r="V2895" s="96">
        <v>4785</v>
      </c>
      <c r="W2895" s="96">
        <v>3828</v>
      </c>
      <c r="X2895" s="96">
        <v>1900</v>
      </c>
      <c r="Y2895" s="95" t="s">
        <v>82</v>
      </c>
      <c r="Z2895" s="95" t="s">
        <v>25689</v>
      </c>
      <c r="AA2895" s="95" t="s">
        <v>84</v>
      </c>
      <c r="AB2895" s="95" t="s">
        <v>26204</v>
      </c>
      <c r="AC2895" s="95" t="s">
        <v>8465</v>
      </c>
      <c r="AD2895" s="95" t="s">
        <v>87</v>
      </c>
      <c r="AE2895" s="95" t="s">
        <v>61</v>
      </c>
      <c r="AF2895" s="95" t="s">
        <v>61</v>
      </c>
      <c r="AG2895" s="95" t="s">
        <v>89</v>
      </c>
      <c r="AH2895" s="95" t="s">
        <v>89</v>
      </c>
      <c r="AI2895" s="95" t="s">
        <v>89</v>
      </c>
      <c r="AJ2895" s="95" t="s">
        <v>89</v>
      </c>
      <c r="AK2895" s="95" t="s">
        <v>89</v>
      </c>
      <c r="AL2895" s="95" t="s">
        <v>89</v>
      </c>
      <c r="AM2895" s="95" t="s">
        <v>89</v>
      </c>
      <c r="AN2895" s="95" t="s">
        <v>89</v>
      </c>
      <c r="AO2895" s="95" t="s">
        <v>89</v>
      </c>
      <c r="AP2895" s="95" t="s">
        <v>89</v>
      </c>
      <c r="AQ2895" s="95" t="s">
        <v>90</v>
      </c>
      <c r="AR2895" s="95" t="s">
        <v>90</v>
      </c>
      <c r="AS2895" s="95" t="s">
        <v>25691</v>
      </c>
      <c r="AT2895" s="95" t="s">
        <v>92</v>
      </c>
      <c r="AU2895" s="95" t="s">
        <v>92</v>
      </c>
      <c r="AV2895" s="95" t="s">
        <v>93</v>
      </c>
      <c r="AW2895" s="95" t="s">
        <v>26205</v>
      </c>
      <c r="AX2895" s="95" t="s">
        <v>26206</v>
      </c>
      <c r="AY2895" s="95" t="s">
        <v>26207</v>
      </c>
      <c r="AZ2895" s="95" t="s">
        <v>26206</v>
      </c>
      <c r="BA2895" s="95" t="s">
        <v>97</v>
      </c>
      <c r="BB2895" s="95" t="s">
        <v>26208</v>
      </c>
      <c r="BC2895" s="95" t="s">
        <v>99</v>
      </c>
      <c r="BD2895" s="95" t="s">
        <v>100</v>
      </c>
      <c r="BE2895" s="95" t="s">
        <v>61</v>
      </c>
      <c r="BF2895" s="95" t="s">
        <v>380</v>
      </c>
      <c r="BG2895" s="95" t="s">
        <v>101</v>
      </c>
    </row>
    <row r="2896" s="86" customFormat="1" ht="19" customHeight="1" spans="1:59">
      <c r="A2896" s="95" t="s">
        <v>126</v>
      </c>
      <c r="B2896" s="95" t="s">
        <v>127</v>
      </c>
      <c r="C2896" s="95" t="s">
        <v>248</v>
      </c>
      <c r="D2896" s="95" t="s">
        <v>249</v>
      </c>
      <c r="E2896" s="95" t="s">
        <v>26209</v>
      </c>
      <c r="F2896" s="95" t="s">
        <v>26210</v>
      </c>
      <c r="G2896" s="95" t="s">
        <v>1859</v>
      </c>
      <c r="H2896" s="95" t="s">
        <v>943</v>
      </c>
      <c r="I2896" s="95" t="s">
        <v>26211</v>
      </c>
      <c r="J2896" s="95" t="s">
        <v>26212</v>
      </c>
      <c r="K2896" s="95" t="s">
        <v>26213</v>
      </c>
      <c r="L2896" s="95" t="s">
        <v>73</v>
      </c>
      <c r="M2896" s="95" t="s">
        <v>26214</v>
      </c>
      <c r="N2896" s="95" t="s">
        <v>26215</v>
      </c>
      <c r="O2896" s="95" t="s">
        <v>7997</v>
      </c>
      <c r="P2896" s="95" t="s">
        <v>7998</v>
      </c>
      <c r="Q2896" s="95" t="s">
        <v>8792</v>
      </c>
      <c r="R2896" s="95" t="s">
        <v>8793</v>
      </c>
      <c r="S2896" s="95" t="s">
        <v>26216</v>
      </c>
      <c r="T2896" s="95" t="s">
        <v>119</v>
      </c>
      <c r="U2896" s="96">
        <v>0</v>
      </c>
      <c r="V2896" s="96">
        <v>15000</v>
      </c>
      <c r="W2896" s="96">
        <v>7000</v>
      </c>
      <c r="X2896" s="96">
        <v>3000</v>
      </c>
      <c r="Y2896" s="95" t="s">
        <v>143</v>
      </c>
      <c r="Z2896" s="95" t="s">
        <v>25689</v>
      </c>
      <c r="AA2896" s="95" t="s">
        <v>84</v>
      </c>
      <c r="AB2896" s="95" t="s">
        <v>26210</v>
      </c>
      <c r="AC2896" s="95" t="s">
        <v>25690</v>
      </c>
      <c r="AD2896" s="95" t="s">
        <v>87</v>
      </c>
      <c r="AE2896" s="95" t="s">
        <v>61</v>
      </c>
      <c r="AF2896" s="95" t="s">
        <v>26217</v>
      </c>
      <c r="AG2896" s="95" t="s">
        <v>89</v>
      </c>
      <c r="AH2896" s="95" t="s">
        <v>89</v>
      </c>
      <c r="AI2896" s="95" t="s">
        <v>88</v>
      </c>
      <c r="AJ2896" s="95" t="s">
        <v>88</v>
      </c>
      <c r="AK2896" s="95" t="s">
        <v>88</v>
      </c>
      <c r="AL2896" s="95" t="s">
        <v>88</v>
      </c>
      <c r="AM2896" s="95" t="s">
        <v>88</v>
      </c>
      <c r="AN2896" s="95" t="s">
        <v>88</v>
      </c>
      <c r="AO2896" s="95" t="s">
        <v>88</v>
      </c>
      <c r="AP2896" s="95" t="s">
        <v>89</v>
      </c>
      <c r="AQ2896" s="95" t="s">
        <v>90</v>
      </c>
      <c r="AR2896" s="95" t="s">
        <v>90</v>
      </c>
      <c r="AS2896" s="95" t="s">
        <v>25691</v>
      </c>
      <c r="AT2896" s="95" t="s">
        <v>92</v>
      </c>
      <c r="AU2896" s="95" t="s">
        <v>92</v>
      </c>
      <c r="AV2896" s="95" t="s">
        <v>93</v>
      </c>
      <c r="AW2896" s="95" t="s">
        <v>26218</v>
      </c>
      <c r="AX2896" s="95" t="s">
        <v>26219</v>
      </c>
      <c r="AY2896" s="95" t="s">
        <v>26220</v>
      </c>
      <c r="AZ2896" s="95" t="s">
        <v>26219</v>
      </c>
      <c r="BA2896" s="95" t="s">
        <v>97</v>
      </c>
      <c r="BB2896" s="95" t="s">
        <v>26221</v>
      </c>
      <c r="BC2896" s="95" t="s">
        <v>99</v>
      </c>
      <c r="BD2896" s="95" t="s">
        <v>150</v>
      </c>
      <c r="BE2896" s="95" t="s">
        <v>61</v>
      </c>
      <c r="BF2896" s="95" t="s">
        <v>119</v>
      </c>
      <c r="BG2896" s="95" t="s">
        <v>101</v>
      </c>
    </row>
    <row r="2897" s="86" customFormat="1" ht="19" customHeight="1" spans="1:59">
      <c r="A2897" s="95" t="s">
        <v>102</v>
      </c>
      <c r="B2897" s="95" t="s">
        <v>103</v>
      </c>
      <c r="C2897" s="95" t="s">
        <v>104</v>
      </c>
      <c r="D2897" s="95" t="s">
        <v>105</v>
      </c>
      <c r="E2897" s="95" t="s">
        <v>9340</v>
      </c>
      <c r="F2897" s="95" t="s">
        <v>107</v>
      </c>
      <c r="G2897" s="95" t="s">
        <v>108</v>
      </c>
      <c r="H2897" s="95" t="s">
        <v>109</v>
      </c>
      <c r="I2897" s="95" t="s">
        <v>26222</v>
      </c>
      <c r="J2897" s="95" t="s">
        <v>26223</v>
      </c>
      <c r="K2897" s="95" t="s">
        <v>26224</v>
      </c>
      <c r="L2897" s="95" t="s">
        <v>73</v>
      </c>
      <c r="M2897" s="95" t="s">
        <v>1526</v>
      </c>
      <c r="N2897" s="95" t="s">
        <v>1681</v>
      </c>
      <c r="O2897" s="95" t="s">
        <v>115</v>
      </c>
      <c r="P2897" s="95" t="s">
        <v>116</v>
      </c>
      <c r="Q2897" s="95" t="s">
        <v>117</v>
      </c>
      <c r="R2897" s="95" t="s">
        <v>116</v>
      </c>
      <c r="S2897" s="95" t="s">
        <v>26225</v>
      </c>
      <c r="T2897" s="95" t="s">
        <v>119</v>
      </c>
      <c r="U2897" s="96">
        <v>0</v>
      </c>
      <c r="V2897" s="96">
        <v>12573</v>
      </c>
      <c r="W2897" s="96">
        <v>10058</v>
      </c>
      <c r="X2897" s="96">
        <v>3016</v>
      </c>
      <c r="Y2897" s="95" t="s">
        <v>82</v>
      </c>
      <c r="Z2897" s="95" t="s">
        <v>25689</v>
      </c>
      <c r="AA2897" s="95" t="s">
        <v>84</v>
      </c>
      <c r="AB2897" s="95" t="s">
        <v>9345</v>
      </c>
      <c r="AC2897" s="95" t="s">
        <v>25830</v>
      </c>
      <c r="AD2897" s="95" t="s">
        <v>87</v>
      </c>
      <c r="AE2897" s="95" t="s">
        <v>61</v>
      </c>
      <c r="AF2897" s="95" t="s">
        <v>61</v>
      </c>
      <c r="AG2897" s="95" t="s">
        <v>89</v>
      </c>
      <c r="AH2897" s="95" t="s">
        <v>89</v>
      </c>
      <c r="AI2897" s="95" t="s">
        <v>88</v>
      </c>
      <c r="AJ2897" s="95" t="s">
        <v>88</v>
      </c>
      <c r="AK2897" s="95" t="s">
        <v>88</v>
      </c>
      <c r="AL2897" s="95" t="s">
        <v>88</v>
      </c>
      <c r="AM2897" s="95" t="s">
        <v>89</v>
      </c>
      <c r="AN2897" s="95" t="s">
        <v>89</v>
      </c>
      <c r="AO2897" s="95" t="s">
        <v>88</v>
      </c>
      <c r="AP2897" s="95" t="s">
        <v>89</v>
      </c>
      <c r="AQ2897" s="95" t="s">
        <v>90</v>
      </c>
      <c r="AR2897" s="95" t="s">
        <v>90</v>
      </c>
      <c r="AS2897" s="95" t="s">
        <v>25691</v>
      </c>
      <c r="AT2897" s="95" t="s">
        <v>92</v>
      </c>
      <c r="AU2897" s="95" t="s">
        <v>92</v>
      </c>
      <c r="AV2897" s="95" t="s">
        <v>93</v>
      </c>
      <c r="AW2897" s="95" t="s">
        <v>9346</v>
      </c>
      <c r="AX2897" s="95" t="s">
        <v>26226</v>
      </c>
      <c r="AY2897" s="95" t="s">
        <v>9348</v>
      </c>
      <c r="AZ2897" s="95" t="s">
        <v>26226</v>
      </c>
      <c r="BA2897" s="95" t="s">
        <v>97</v>
      </c>
      <c r="BB2897" s="95" t="s">
        <v>26227</v>
      </c>
      <c r="BC2897" s="95" t="s">
        <v>99</v>
      </c>
      <c r="BD2897" s="95" t="s">
        <v>100</v>
      </c>
      <c r="BE2897" s="95" t="s">
        <v>61</v>
      </c>
      <c r="BF2897" s="95" t="s">
        <v>119</v>
      </c>
      <c r="BG2897" s="95" t="s">
        <v>101</v>
      </c>
    </row>
    <row r="2898" s="86" customFormat="1" ht="19" customHeight="1" spans="1:59">
      <c r="A2898" s="95" t="s">
        <v>441</v>
      </c>
      <c r="B2898" s="95" t="s">
        <v>442</v>
      </c>
      <c r="C2898" s="95" t="s">
        <v>3810</v>
      </c>
      <c r="D2898" s="95" t="s">
        <v>3811</v>
      </c>
      <c r="E2898" s="95" t="s">
        <v>26228</v>
      </c>
      <c r="F2898" s="95" t="s">
        <v>20340</v>
      </c>
      <c r="G2898" s="95" t="s">
        <v>1533</v>
      </c>
      <c r="H2898" s="95" t="s">
        <v>369</v>
      </c>
      <c r="I2898" s="95" t="s">
        <v>26229</v>
      </c>
      <c r="J2898" s="95" t="s">
        <v>26230</v>
      </c>
      <c r="K2898" s="95" t="s">
        <v>26231</v>
      </c>
      <c r="L2898" s="95" t="s">
        <v>73</v>
      </c>
      <c r="M2898" s="95" t="s">
        <v>14709</v>
      </c>
      <c r="N2898" s="95" t="s">
        <v>26232</v>
      </c>
      <c r="O2898" s="95" t="s">
        <v>1753</v>
      </c>
      <c r="P2898" s="95" t="s">
        <v>1754</v>
      </c>
      <c r="Q2898" s="95" t="s">
        <v>377</v>
      </c>
      <c r="R2898" s="95" t="s">
        <v>378</v>
      </c>
      <c r="S2898" s="95" t="s">
        <v>26233</v>
      </c>
      <c r="T2898" s="95" t="s">
        <v>380</v>
      </c>
      <c r="U2898" s="96">
        <v>0</v>
      </c>
      <c r="V2898" s="96">
        <v>32000</v>
      </c>
      <c r="W2898" s="96">
        <v>25000</v>
      </c>
      <c r="X2898" s="96">
        <v>12500</v>
      </c>
      <c r="Y2898" s="95" t="s">
        <v>82</v>
      </c>
      <c r="Z2898" s="95" t="s">
        <v>25689</v>
      </c>
      <c r="AA2898" s="95" t="s">
        <v>84</v>
      </c>
      <c r="AB2898" s="95" t="s">
        <v>26234</v>
      </c>
      <c r="AC2898" s="95" t="s">
        <v>25830</v>
      </c>
      <c r="AD2898" s="95" t="s">
        <v>87</v>
      </c>
      <c r="AE2898" s="95" t="s">
        <v>61</v>
      </c>
      <c r="AF2898" s="95" t="s">
        <v>61</v>
      </c>
      <c r="AG2898" s="95" t="s">
        <v>89</v>
      </c>
      <c r="AH2898" s="95" t="s">
        <v>89</v>
      </c>
      <c r="AI2898" s="95" t="s">
        <v>89</v>
      </c>
      <c r="AJ2898" s="95" t="s">
        <v>89</v>
      </c>
      <c r="AK2898" s="95" t="s">
        <v>89</v>
      </c>
      <c r="AL2898" s="95" t="s">
        <v>89</v>
      </c>
      <c r="AM2898" s="95" t="s">
        <v>89</v>
      </c>
      <c r="AN2898" s="95" t="s">
        <v>89</v>
      </c>
      <c r="AO2898" s="95" t="s">
        <v>89</v>
      </c>
      <c r="AP2898" s="95" t="s">
        <v>89</v>
      </c>
      <c r="AQ2898" s="95" t="s">
        <v>90</v>
      </c>
      <c r="AR2898" s="95" t="s">
        <v>90</v>
      </c>
      <c r="AS2898" s="95" t="s">
        <v>25691</v>
      </c>
      <c r="AT2898" s="95" t="s">
        <v>92</v>
      </c>
      <c r="AU2898" s="95" t="s">
        <v>92</v>
      </c>
      <c r="AV2898" s="95" t="s">
        <v>93</v>
      </c>
      <c r="AW2898" s="95" t="s">
        <v>26235</v>
      </c>
      <c r="AX2898" s="95" t="s">
        <v>26236</v>
      </c>
      <c r="AY2898" s="95" t="s">
        <v>26237</v>
      </c>
      <c r="AZ2898" s="95" t="s">
        <v>26236</v>
      </c>
      <c r="BA2898" s="95" t="s">
        <v>97</v>
      </c>
      <c r="BB2898" s="95" t="s">
        <v>26238</v>
      </c>
      <c r="BC2898" s="95" t="s">
        <v>99</v>
      </c>
      <c r="BD2898" s="95" t="s">
        <v>100</v>
      </c>
      <c r="BE2898" s="95" t="s">
        <v>61</v>
      </c>
      <c r="BF2898" s="95" t="s">
        <v>380</v>
      </c>
      <c r="BG2898" s="95" t="s">
        <v>101</v>
      </c>
    </row>
    <row r="2899" s="86" customFormat="1" ht="19" customHeight="1" spans="1:59">
      <c r="A2899" s="95" t="s">
        <v>485</v>
      </c>
      <c r="B2899" s="95" t="s">
        <v>486</v>
      </c>
      <c r="C2899" s="95" t="s">
        <v>487</v>
      </c>
      <c r="D2899" s="95" t="s">
        <v>488</v>
      </c>
      <c r="E2899" s="95" t="s">
        <v>2112</v>
      </c>
      <c r="F2899" s="95" t="s">
        <v>2113</v>
      </c>
      <c r="G2899" s="95" t="s">
        <v>2114</v>
      </c>
      <c r="H2899" s="95" t="s">
        <v>943</v>
      </c>
      <c r="I2899" s="95" t="s">
        <v>2115</v>
      </c>
      <c r="J2899" s="95" t="s">
        <v>2116</v>
      </c>
      <c r="K2899" s="95" t="s">
        <v>2117</v>
      </c>
      <c r="L2899" s="95" t="s">
        <v>73</v>
      </c>
      <c r="M2899" s="95" t="s">
        <v>2118</v>
      </c>
      <c r="N2899" s="95" t="s">
        <v>811</v>
      </c>
      <c r="O2899" s="95" t="s">
        <v>2076</v>
      </c>
      <c r="P2899" s="95" t="s">
        <v>2077</v>
      </c>
      <c r="Q2899" s="95" t="s">
        <v>2078</v>
      </c>
      <c r="R2899" s="95" t="s">
        <v>2079</v>
      </c>
      <c r="S2899" s="95" t="s">
        <v>2119</v>
      </c>
      <c r="T2899" s="95" t="s">
        <v>119</v>
      </c>
      <c r="U2899" s="96">
        <v>0</v>
      </c>
      <c r="V2899" s="96">
        <v>649000</v>
      </c>
      <c r="W2899" s="96">
        <v>350000</v>
      </c>
      <c r="X2899" s="96">
        <v>205500</v>
      </c>
      <c r="Y2899" s="95" t="s">
        <v>143</v>
      </c>
      <c r="Z2899" s="95" t="s">
        <v>25689</v>
      </c>
      <c r="AA2899" s="95" t="s">
        <v>84</v>
      </c>
      <c r="AB2899" s="95" t="s">
        <v>2120</v>
      </c>
      <c r="AC2899" s="95" t="s">
        <v>25789</v>
      </c>
      <c r="AD2899" s="95" t="s">
        <v>87</v>
      </c>
      <c r="AE2899" s="95" t="s">
        <v>61</v>
      </c>
      <c r="AF2899" s="95" t="s">
        <v>61</v>
      </c>
      <c r="AG2899" s="95" t="s">
        <v>89</v>
      </c>
      <c r="AH2899" s="95" t="s">
        <v>89</v>
      </c>
      <c r="AI2899" s="95" t="s">
        <v>89</v>
      </c>
      <c r="AJ2899" s="95" t="s">
        <v>89</v>
      </c>
      <c r="AK2899" s="95" t="s">
        <v>89</v>
      </c>
      <c r="AL2899" s="95" t="s">
        <v>89</v>
      </c>
      <c r="AM2899" s="95" t="s">
        <v>89</v>
      </c>
      <c r="AN2899" s="95" t="s">
        <v>89</v>
      </c>
      <c r="AO2899" s="95" t="s">
        <v>89</v>
      </c>
      <c r="AP2899" s="95" t="s">
        <v>89</v>
      </c>
      <c r="AQ2899" s="95" t="s">
        <v>90</v>
      </c>
      <c r="AR2899" s="95" t="s">
        <v>90</v>
      </c>
      <c r="AS2899" s="95" t="s">
        <v>25691</v>
      </c>
      <c r="AT2899" s="95" t="s">
        <v>92</v>
      </c>
      <c r="AU2899" s="95" t="s">
        <v>92</v>
      </c>
      <c r="AV2899" s="95" t="s">
        <v>93</v>
      </c>
      <c r="AW2899" s="95" t="s">
        <v>2121</v>
      </c>
      <c r="AX2899" s="95" t="s">
        <v>26239</v>
      </c>
      <c r="AY2899" s="95" t="s">
        <v>2123</v>
      </c>
      <c r="AZ2899" s="95" t="s">
        <v>26239</v>
      </c>
      <c r="BA2899" s="95" t="s">
        <v>215</v>
      </c>
      <c r="BB2899" s="95" t="s">
        <v>2124</v>
      </c>
      <c r="BC2899" s="95" t="s">
        <v>99</v>
      </c>
      <c r="BD2899" s="95" t="s">
        <v>150</v>
      </c>
      <c r="BE2899" s="95" t="s">
        <v>61</v>
      </c>
      <c r="BF2899" s="95" t="s">
        <v>119</v>
      </c>
      <c r="BG2899" s="95" t="s">
        <v>101</v>
      </c>
    </row>
    <row r="2900" s="86" customFormat="1" ht="19" customHeight="1" spans="1:59">
      <c r="A2900" s="95" t="s">
        <v>485</v>
      </c>
      <c r="B2900" s="95" t="s">
        <v>486</v>
      </c>
      <c r="C2900" s="95" t="s">
        <v>2147</v>
      </c>
      <c r="D2900" s="95" t="s">
        <v>2148</v>
      </c>
      <c r="E2900" s="95" t="s">
        <v>2149</v>
      </c>
      <c r="F2900" s="95" t="s">
        <v>2071</v>
      </c>
      <c r="G2900" s="95" t="s">
        <v>2114</v>
      </c>
      <c r="H2900" s="95" t="s">
        <v>943</v>
      </c>
      <c r="I2900" s="95" t="s">
        <v>2115</v>
      </c>
      <c r="J2900" s="95" t="s">
        <v>2150</v>
      </c>
      <c r="K2900" s="95" t="s">
        <v>2117</v>
      </c>
      <c r="L2900" s="95" t="s">
        <v>73</v>
      </c>
      <c r="M2900" s="95" t="s">
        <v>2118</v>
      </c>
      <c r="N2900" s="95" t="s">
        <v>811</v>
      </c>
      <c r="O2900" s="95" t="s">
        <v>2076</v>
      </c>
      <c r="P2900" s="95" t="s">
        <v>2077</v>
      </c>
      <c r="Q2900" s="95" t="s">
        <v>2078</v>
      </c>
      <c r="R2900" s="95" t="s">
        <v>2079</v>
      </c>
      <c r="S2900" s="95" t="s">
        <v>2119</v>
      </c>
      <c r="T2900" s="95" t="s">
        <v>119</v>
      </c>
      <c r="U2900" s="96">
        <v>0</v>
      </c>
      <c r="V2900" s="96">
        <v>649000</v>
      </c>
      <c r="W2900" s="96">
        <v>350000</v>
      </c>
      <c r="X2900" s="96">
        <v>135000</v>
      </c>
      <c r="Y2900" s="95" t="s">
        <v>143</v>
      </c>
      <c r="Z2900" s="95" t="s">
        <v>25689</v>
      </c>
      <c r="AA2900" s="95" t="s">
        <v>84</v>
      </c>
      <c r="AB2900" s="95" t="s">
        <v>2151</v>
      </c>
      <c r="AC2900" s="95" t="s">
        <v>25703</v>
      </c>
      <c r="AD2900" s="95" t="s">
        <v>87</v>
      </c>
      <c r="AE2900" s="95" t="s">
        <v>61</v>
      </c>
      <c r="AF2900" s="95" t="s">
        <v>61</v>
      </c>
      <c r="AG2900" s="95" t="s">
        <v>89</v>
      </c>
      <c r="AH2900" s="95" t="s">
        <v>89</v>
      </c>
      <c r="AI2900" s="95" t="s">
        <v>89</v>
      </c>
      <c r="AJ2900" s="95" t="s">
        <v>89</v>
      </c>
      <c r="AK2900" s="95" t="s">
        <v>89</v>
      </c>
      <c r="AL2900" s="95" t="s">
        <v>89</v>
      </c>
      <c r="AM2900" s="95" t="s">
        <v>89</v>
      </c>
      <c r="AN2900" s="95" t="s">
        <v>89</v>
      </c>
      <c r="AO2900" s="95" t="s">
        <v>89</v>
      </c>
      <c r="AP2900" s="95" t="s">
        <v>89</v>
      </c>
      <c r="AQ2900" s="95" t="s">
        <v>90</v>
      </c>
      <c r="AR2900" s="95" t="s">
        <v>90</v>
      </c>
      <c r="AS2900" s="95" t="s">
        <v>25691</v>
      </c>
      <c r="AT2900" s="95" t="s">
        <v>92</v>
      </c>
      <c r="AU2900" s="95" t="s">
        <v>92</v>
      </c>
      <c r="AV2900" s="95" t="s">
        <v>93</v>
      </c>
      <c r="AW2900" s="95" t="s">
        <v>2152</v>
      </c>
      <c r="AX2900" s="95" t="s">
        <v>26240</v>
      </c>
      <c r="AY2900" s="95" t="s">
        <v>2154</v>
      </c>
      <c r="AZ2900" s="95" t="s">
        <v>26240</v>
      </c>
      <c r="BA2900" s="95" t="s">
        <v>215</v>
      </c>
      <c r="BB2900" s="95" t="s">
        <v>2155</v>
      </c>
      <c r="BC2900" s="95" t="s">
        <v>99</v>
      </c>
      <c r="BD2900" s="95" t="s">
        <v>150</v>
      </c>
      <c r="BE2900" s="95" t="s">
        <v>61</v>
      </c>
      <c r="BF2900" s="95" t="s">
        <v>119</v>
      </c>
      <c r="BG2900" s="95" t="s">
        <v>101</v>
      </c>
    </row>
    <row r="2901" s="86" customFormat="1" ht="19" customHeight="1" spans="1:59">
      <c r="A2901" s="95" t="s">
        <v>419</v>
      </c>
      <c r="B2901" s="95" t="s">
        <v>420</v>
      </c>
      <c r="C2901" s="95" t="s">
        <v>3445</v>
      </c>
      <c r="D2901" s="95" t="s">
        <v>3446</v>
      </c>
      <c r="E2901" s="95" t="s">
        <v>8293</v>
      </c>
      <c r="F2901" s="95" t="s">
        <v>538</v>
      </c>
      <c r="G2901" s="95" t="s">
        <v>538</v>
      </c>
      <c r="H2901" s="95" t="s">
        <v>539</v>
      </c>
      <c r="I2901" s="95" t="s">
        <v>26241</v>
      </c>
      <c r="J2901" s="95" t="s">
        <v>26242</v>
      </c>
      <c r="K2901" s="95" t="s">
        <v>26243</v>
      </c>
      <c r="L2901" s="95" t="s">
        <v>73</v>
      </c>
      <c r="M2901" s="95" t="s">
        <v>113</v>
      </c>
      <c r="N2901" s="95" t="s">
        <v>4315</v>
      </c>
      <c r="O2901" s="95" t="s">
        <v>1875</v>
      </c>
      <c r="P2901" s="95" t="s">
        <v>1876</v>
      </c>
      <c r="Q2901" s="95" t="s">
        <v>2597</v>
      </c>
      <c r="R2901" s="95" t="s">
        <v>1878</v>
      </c>
      <c r="S2901" s="95" t="s">
        <v>26244</v>
      </c>
      <c r="T2901" s="95" t="s">
        <v>262</v>
      </c>
      <c r="U2901" s="96">
        <v>0</v>
      </c>
      <c r="V2901" s="96">
        <v>5970</v>
      </c>
      <c r="W2901" s="96">
        <v>4500</v>
      </c>
      <c r="X2901" s="96">
        <v>4500</v>
      </c>
      <c r="Y2901" s="95" t="s">
        <v>82</v>
      </c>
      <c r="Z2901" s="95" t="s">
        <v>25689</v>
      </c>
      <c r="AA2901" s="95" t="s">
        <v>84</v>
      </c>
      <c r="AB2901" s="95" t="s">
        <v>8298</v>
      </c>
      <c r="AC2901" s="95" t="s">
        <v>25900</v>
      </c>
      <c r="AD2901" s="95" t="s">
        <v>87</v>
      </c>
      <c r="AE2901" s="95" t="s">
        <v>61</v>
      </c>
      <c r="AF2901" s="95" t="s">
        <v>26245</v>
      </c>
      <c r="AG2901" s="95" t="s">
        <v>89</v>
      </c>
      <c r="AH2901" s="95" t="s">
        <v>88</v>
      </c>
      <c r="AI2901" s="95" t="s">
        <v>88</v>
      </c>
      <c r="AJ2901" s="95" t="s">
        <v>88</v>
      </c>
      <c r="AK2901" s="95" t="s">
        <v>88</v>
      </c>
      <c r="AL2901" s="95" t="s">
        <v>88</v>
      </c>
      <c r="AM2901" s="95" t="s">
        <v>89</v>
      </c>
      <c r="AN2901" s="95" t="s">
        <v>89</v>
      </c>
      <c r="AO2901" s="95" t="s">
        <v>88</v>
      </c>
      <c r="AP2901" s="95" t="s">
        <v>89</v>
      </c>
      <c r="AQ2901" s="95" t="s">
        <v>90</v>
      </c>
      <c r="AR2901" s="95" t="s">
        <v>90</v>
      </c>
      <c r="AS2901" s="95" t="s">
        <v>25691</v>
      </c>
      <c r="AT2901" s="95" t="s">
        <v>92</v>
      </c>
      <c r="AU2901" s="95" t="s">
        <v>92</v>
      </c>
      <c r="AV2901" s="95" t="s">
        <v>93</v>
      </c>
      <c r="AW2901" s="95" t="s">
        <v>8300</v>
      </c>
      <c r="AX2901" s="95" t="s">
        <v>26246</v>
      </c>
      <c r="AY2901" s="95" t="s">
        <v>8302</v>
      </c>
      <c r="AZ2901" s="95" t="s">
        <v>26246</v>
      </c>
      <c r="BA2901" s="95" t="s">
        <v>97</v>
      </c>
      <c r="BB2901" s="95" t="s">
        <v>26247</v>
      </c>
      <c r="BC2901" s="95" t="s">
        <v>99</v>
      </c>
      <c r="BD2901" s="95" t="s">
        <v>100</v>
      </c>
      <c r="BE2901" s="95" t="s">
        <v>61</v>
      </c>
      <c r="BF2901" s="95" t="s">
        <v>262</v>
      </c>
      <c r="BG2901" s="95" t="s">
        <v>101</v>
      </c>
    </row>
    <row r="2902" s="86" customFormat="1" ht="19" customHeight="1" spans="1:59">
      <c r="A2902" s="95" t="s">
        <v>694</v>
      </c>
      <c r="B2902" s="95" t="s">
        <v>695</v>
      </c>
      <c r="C2902" s="95" t="s">
        <v>845</v>
      </c>
      <c r="D2902" s="95" t="s">
        <v>846</v>
      </c>
      <c r="E2902" s="95" t="s">
        <v>26248</v>
      </c>
      <c r="F2902" s="95" t="s">
        <v>26249</v>
      </c>
      <c r="G2902" s="95" t="s">
        <v>4333</v>
      </c>
      <c r="H2902" s="95" t="s">
        <v>1571</v>
      </c>
      <c r="I2902" s="95" t="s">
        <v>26250</v>
      </c>
      <c r="J2902" s="95" t="s">
        <v>26251</v>
      </c>
      <c r="K2902" s="95" t="s">
        <v>26252</v>
      </c>
      <c r="L2902" s="95" t="s">
        <v>73</v>
      </c>
      <c r="M2902" s="95" t="s">
        <v>526</v>
      </c>
      <c r="N2902" s="95" t="s">
        <v>1847</v>
      </c>
      <c r="O2902" s="95" t="s">
        <v>949</v>
      </c>
      <c r="P2902" s="95" t="s">
        <v>950</v>
      </c>
      <c r="Q2902" s="95" t="s">
        <v>3226</v>
      </c>
      <c r="R2902" s="95" t="s">
        <v>3227</v>
      </c>
      <c r="S2902" s="95" t="s">
        <v>26253</v>
      </c>
      <c r="T2902" s="95" t="s">
        <v>380</v>
      </c>
      <c r="U2902" s="96">
        <v>0</v>
      </c>
      <c r="V2902" s="96">
        <v>7000</v>
      </c>
      <c r="W2902" s="96">
        <v>3000</v>
      </c>
      <c r="X2902" s="96">
        <v>3000</v>
      </c>
      <c r="Y2902" s="95" t="s">
        <v>82</v>
      </c>
      <c r="Z2902" s="95" t="s">
        <v>25689</v>
      </c>
      <c r="AA2902" s="95" t="s">
        <v>84</v>
      </c>
      <c r="AB2902" s="95" t="s">
        <v>26249</v>
      </c>
      <c r="AC2902" s="95" t="s">
        <v>17285</v>
      </c>
      <c r="AD2902" s="95" t="s">
        <v>87</v>
      </c>
      <c r="AE2902" s="95" t="s">
        <v>61</v>
      </c>
      <c r="AF2902" s="95" t="s">
        <v>61</v>
      </c>
      <c r="AG2902" s="95" t="s">
        <v>89</v>
      </c>
      <c r="AH2902" s="95" t="s">
        <v>89</v>
      </c>
      <c r="AI2902" s="95" t="s">
        <v>88</v>
      </c>
      <c r="AJ2902" s="95" t="s">
        <v>88</v>
      </c>
      <c r="AK2902" s="95" t="s">
        <v>88</v>
      </c>
      <c r="AL2902" s="95" t="s">
        <v>88</v>
      </c>
      <c r="AM2902" s="95" t="s">
        <v>88</v>
      </c>
      <c r="AN2902" s="95" t="s">
        <v>88</v>
      </c>
      <c r="AO2902" s="95" t="s">
        <v>88</v>
      </c>
      <c r="AP2902" s="95" t="s">
        <v>89</v>
      </c>
      <c r="AQ2902" s="95" t="s">
        <v>90</v>
      </c>
      <c r="AR2902" s="95" t="s">
        <v>90</v>
      </c>
      <c r="AS2902" s="95" t="s">
        <v>25691</v>
      </c>
      <c r="AT2902" s="95" t="s">
        <v>92</v>
      </c>
      <c r="AU2902" s="95" t="s">
        <v>92</v>
      </c>
      <c r="AV2902" s="95" t="s">
        <v>93</v>
      </c>
      <c r="AW2902" s="95" t="s">
        <v>26254</v>
      </c>
      <c r="AX2902" s="95" t="s">
        <v>26255</v>
      </c>
      <c r="AY2902" s="95" t="s">
        <v>1580</v>
      </c>
      <c r="AZ2902" s="95" t="s">
        <v>26255</v>
      </c>
      <c r="BA2902" s="95" t="s">
        <v>97</v>
      </c>
      <c r="BB2902" s="95" t="s">
        <v>26256</v>
      </c>
      <c r="BC2902" s="95" t="s">
        <v>99</v>
      </c>
      <c r="BD2902" s="95" t="s">
        <v>100</v>
      </c>
      <c r="BE2902" s="95" t="s">
        <v>61</v>
      </c>
      <c r="BF2902" s="95" t="s">
        <v>380</v>
      </c>
      <c r="BG2902" s="95" t="s">
        <v>101</v>
      </c>
    </row>
    <row r="2903" s="86" customFormat="1" ht="19" customHeight="1" spans="1:59">
      <c r="A2903" s="95" t="s">
        <v>582</v>
      </c>
      <c r="B2903" s="95" t="s">
        <v>583</v>
      </c>
      <c r="C2903" s="95" t="s">
        <v>793</v>
      </c>
      <c r="D2903" s="95" t="s">
        <v>794</v>
      </c>
      <c r="E2903" s="95" t="s">
        <v>26257</v>
      </c>
      <c r="F2903" s="95" t="s">
        <v>1175</v>
      </c>
      <c r="G2903" s="95" t="s">
        <v>1175</v>
      </c>
      <c r="H2903" s="95" t="s">
        <v>109</v>
      </c>
      <c r="I2903" s="95" t="s">
        <v>26258</v>
      </c>
      <c r="J2903" s="95" t="s">
        <v>26259</v>
      </c>
      <c r="K2903" s="95" t="s">
        <v>26260</v>
      </c>
      <c r="L2903" s="95" t="s">
        <v>73</v>
      </c>
      <c r="M2903" s="95" t="s">
        <v>74</v>
      </c>
      <c r="N2903" s="95" t="s">
        <v>575</v>
      </c>
      <c r="O2903" s="95" t="s">
        <v>204</v>
      </c>
      <c r="P2903" s="95" t="s">
        <v>205</v>
      </c>
      <c r="Q2903" s="95" t="s">
        <v>1940</v>
      </c>
      <c r="R2903" s="95" t="s">
        <v>1941</v>
      </c>
      <c r="S2903" s="95" t="s">
        <v>26261</v>
      </c>
      <c r="T2903" s="95" t="s">
        <v>380</v>
      </c>
      <c r="U2903" s="96">
        <v>0</v>
      </c>
      <c r="V2903" s="96">
        <v>5620</v>
      </c>
      <c r="W2903" s="96">
        <v>2400</v>
      </c>
      <c r="X2903" s="96">
        <v>1200</v>
      </c>
      <c r="Y2903" s="95" t="s">
        <v>82</v>
      </c>
      <c r="Z2903" s="95" t="s">
        <v>25689</v>
      </c>
      <c r="AA2903" s="95" t="s">
        <v>84</v>
      </c>
      <c r="AB2903" s="95" t="s">
        <v>26262</v>
      </c>
      <c r="AC2903" s="95" t="s">
        <v>25830</v>
      </c>
      <c r="AD2903" s="95" t="s">
        <v>87</v>
      </c>
      <c r="AE2903" s="95" t="s">
        <v>61</v>
      </c>
      <c r="AF2903" s="95" t="s">
        <v>61</v>
      </c>
      <c r="AG2903" s="95" t="s">
        <v>89</v>
      </c>
      <c r="AH2903" s="95" t="s">
        <v>89</v>
      </c>
      <c r="AI2903" s="95" t="s">
        <v>89</v>
      </c>
      <c r="AJ2903" s="95" t="s">
        <v>89</v>
      </c>
      <c r="AK2903" s="95" t="s">
        <v>89</v>
      </c>
      <c r="AL2903" s="95" t="s">
        <v>89</v>
      </c>
      <c r="AM2903" s="95" t="s">
        <v>89</v>
      </c>
      <c r="AN2903" s="95" t="s">
        <v>89</v>
      </c>
      <c r="AO2903" s="95" t="s">
        <v>89</v>
      </c>
      <c r="AP2903" s="95" t="s">
        <v>89</v>
      </c>
      <c r="AQ2903" s="95" t="s">
        <v>90</v>
      </c>
      <c r="AR2903" s="95" t="s">
        <v>90</v>
      </c>
      <c r="AS2903" s="95" t="s">
        <v>25691</v>
      </c>
      <c r="AT2903" s="95" t="s">
        <v>92</v>
      </c>
      <c r="AU2903" s="95" t="s">
        <v>92</v>
      </c>
      <c r="AV2903" s="95" t="s">
        <v>93</v>
      </c>
      <c r="AW2903" s="95" t="s">
        <v>26263</v>
      </c>
      <c r="AX2903" s="95" t="s">
        <v>26264</v>
      </c>
      <c r="AY2903" s="95" t="s">
        <v>26265</v>
      </c>
      <c r="AZ2903" s="95" t="s">
        <v>26264</v>
      </c>
      <c r="BA2903" s="95" t="s">
        <v>97</v>
      </c>
      <c r="BB2903" s="95" t="s">
        <v>26266</v>
      </c>
      <c r="BC2903" s="95" t="s">
        <v>99</v>
      </c>
      <c r="BD2903" s="95" t="s">
        <v>100</v>
      </c>
      <c r="BE2903" s="95" t="s">
        <v>61</v>
      </c>
      <c r="BF2903" s="95" t="s">
        <v>380</v>
      </c>
      <c r="BG2903" s="95" t="s">
        <v>101</v>
      </c>
    </row>
    <row r="2904" s="86" customFormat="1" ht="19" customHeight="1" spans="1:59">
      <c r="A2904" s="95" t="s">
        <v>419</v>
      </c>
      <c r="B2904" s="95" t="s">
        <v>420</v>
      </c>
      <c r="C2904" s="95" t="s">
        <v>1661</v>
      </c>
      <c r="D2904" s="95" t="s">
        <v>1662</v>
      </c>
      <c r="E2904" s="95" t="s">
        <v>5639</v>
      </c>
      <c r="F2904" s="95" t="s">
        <v>5640</v>
      </c>
      <c r="G2904" s="95" t="s">
        <v>425</v>
      </c>
      <c r="H2904" s="95" t="s">
        <v>109</v>
      </c>
      <c r="I2904" s="95" t="s">
        <v>26267</v>
      </c>
      <c r="J2904" s="95" t="s">
        <v>26268</v>
      </c>
      <c r="K2904" s="95" t="s">
        <v>26269</v>
      </c>
      <c r="L2904" s="95" t="s">
        <v>73</v>
      </c>
      <c r="M2904" s="95" t="s">
        <v>526</v>
      </c>
      <c r="N2904" s="95" t="s">
        <v>374</v>
      </c>
      <c r="O2904" s="95" t="s">
        <v>881</v>
      </c>
      <c r="P2904" s="95" t="s">
        <v>882</v>
      </c>
      <c r="Q2904" s="95" t="s">
        <v>4513</v>
      </c>
      <c r="R2904" s="95" t="s">
        <v>4514</v>
      </c>
      <c r="S2904" s="95" t="s">
        <v>26270</v>
      </c>
      <c r="T2904" s="95" t="s">
        <v>380</v>
      </c>
      <c r="U2904" s="96">
        <v>0</v>
      </c>
      <c r="V2904" s="96">
        <v>10923</v>
      </c>
      <c r="W2904" s="96">
        <v>5000</v>
      </c>
      <c r="X2904" s="96">
        <v>1000</v>
      </c>
      <c r="Y2904" s="95" t="s">
        <v>82</v>
      </c>
      <c r="Z2904" s="95" t="s">
        <v>25689</v>
      </c>
      <c r="AA2904" s="95" t="s">
        <v>84</v>
      </c>
      <c r="AB2904" s="95" t="s">
        <v>5640</v>
      </c>
      <c r="AC2904" s="95" t="s">
        <v>25830</v>
      </c>
      <c r="AD2904" s="95" t="s">
        <v>87</v>
      </c>
      <c r="AE2904" s="95" t="s">
        <v>61</v>
      </c>
      <c r="AF2904" s="95" t="s">
        <v>61</v>
      </c>
      <c r="AG2904" s="95" t="s">
        <v>89</v>
      </c>
      <c r="AH2904" s="95" t="s">
        <v>89</v>
      </c>
      <c r="AI2904" s="95" t="s">
        <v>88</v>
      </c>
      <c r="AJ2904" s="95" t="s">
        <v>88</v>
      </c>
      <c r="AK2904" s="95" t="s">
        <v>88</v>
      </c>
      <c r="AL2904" s="95" t="s">
        <v>88</v>
      </c>
      <c r="AM2904" s="95" t="s">
        <v>88</v>
      </c>
      <c r="AN2904" s="95" t="s">
        <v>88</v>
      </c>
      <c r="AO2904" s="95" t="s">
        <v>88</v>
      </c>
      <c r="AP2904" s="95" t="s">
        <v>89</v>
      </c>
      <c r="AQ2904" s="95" t="s">
        <v>90</v>
      </c>
      <c r="AR2904" s="95" t="s">
        <v>90</v>
      </c>
      <c r="AS2904" s="95" t="s">
        <v>25691</v>
      </c>
      <c r="AT2904" s="95" t="s">
        <v>92</v>
      </c>
      <c r="AU2904" s="95" t="s">
        <v>92</v>
      </c>
      <c r="AV2904" s="95" t="s">
        <v>93</v>
      </c>
      <c r="AW2904" s="95" t="s">
        <v>5646</v>
      </c>
      <c r="AX2904" s="95" t="s">
        <v>26271</v>
      </c>
      <c r="AY2904" s="95" t="s">
        <v>5648</v>
      </c>
      <c r="AZ2904" s="95" t="s">
        <v>26271</v>
      </c>
      <c r="BA2904" s="95" t="s">
        <v>97</v>
      </c>
      <c r="BB2904" s="95" t="s">
        <v>26272</v>
      </c>
      <c r="BC2904" s="95" t="s">
        <v>99</v>
      </c>
      <c r="BD2904" s="95" t="s">
        <v>100</v>
      </c>
      <c r="BE2904" s="95" t="s">
        <v>61</v>
      </c>
      <c r="BF2904" s="95" t="s">
        <v>380</v>
      </c>
      <c r="BG2904" s="95" t="s">
        <v>101</v>
      </c>
    </row>
    <row r="2905" s="86" customFormat="1" ht="19" customHeight="1" spans="1:59">
      <c r="A2905" s="95" t="s">
        <v>126</v>
      </c>
      <c r="B2905" s="95" t="s">
        <v>127</v>
      </c>
      <c r="C2905" s="95" t="s">
        <v>632</v>
      </c>
      <c r="D2905" s="95" t="s">
        <v>633</v>
      </c>
      <c r="E2905" s="95" t="s">
        <v>5363</v>
      </c>
      <c r="F2905" s="95" t="s">
        <v>5364</v>
      </c>
      <c r="G2905" s="95" t="s">
        <v>132</v>
      </c>
      <c r="H2905" s="95" t="s">
        <v>109</v>
      </c>
      <c r="I2905" s="95" t="s">
        <v>26273</v>
      </c>
      <c r="J2905" s="95" t="s">
        <v>26274</v>
      </c>
      <c r="K2905" s="95" t="s">
        <v>26275</v>
      </c>
      <c r="L2905" s="95" t="s">
        <v>73</v>
      </c>
      <c r="M2905" s="95" t="s">
        <v>26276</v>
      </c>
      <c r="N2905" s="95" t="s">
        <v>10632</v>
      </c>
      <c r="O2905" s="95" t="s">
        <v>1848</v>
      </c>
      <c r="P2905" s="95" t="s">
        <v>1849</v>
      </c>
      <c r="Q2905" s="95" t="s">
        <v>1850</v>
      </c>
      <c r="R2905" s="95" t="s">
        <v>1849</v>
      </c>
      <c r="S2905" s="95" t="s">
        <v>26277</v>
      </c>
      <c r="T2905" s="95" t="s">
        <v>119</v>
      </c>
      <c r="U2905" s="96">
        <v>0</v>
      </c>
      <c r="V2905" s="96">
        <v>25448</v>
      </c>
      <c r="W2905" s="96">
        <v>20000</v>
      </c>
      <c r="X2905" s="96">
        <v>5000</v>
      </c>
      <c r="Y2905" s="95" t="s">
        <v>143</v>
      </c>
      <c r="Z2905" s="95" t="s">
        <v>25689</v>
      </c>
      <c r="AA2905" s="95" t="s">
        <v>84</v>
      </c>
      <c r="AB2905" s="95" t="s">
        <v>5370</v>
      </c>
      <c r="AC2905" s="95" t="s">
        <v>8465</v>
      </c>
      <c r="AD2905" s="95" t="s">
        <v>87</v>
      </c>
      <c r="AE2905" s="95" t="s">
        <v>61</v>
      </c>
      <c r="AF2905" s="95" t="s">
        <v>61</v>
      </c>
      <c r="AG2905" s="95" t="s">
        <v>89</v>
      </c>
      <c r="AH2905" s="95" t="s">
        <v>89</v>
      </c>
      <c r="AI2905" s="95" t="s">
        <v>89</v>
      </c>
      <c r="AJ2905" s="95" t="s">
        <v>89</v>
      </c>
      <c r="AK2905" s="95" t="s">
        <v>89</v>
      </c>
      <c r="AL2905" s="95" t="s">
        <v>89</v>
      </c>
      <c r="AM2905" s="95" t="s">
        <v>89</v>
      </c>
      <c r="AN2905" s="95" t="s">
        <v>89</v>
      </c>
      <c r="AO2905" s="95" t="s">
        <v>89</v>
      </c>
      <c r="AP2905" s="95" t="s">
        <v>89</v>
      </c>
      <c r="AQ2905" s="95" t="s">
        <v>90</v>
      </c>
      <c r="AR2905" s="95" t="s">
        <v>90</v>
      </c>
      <c r="AS2905" s="95" t="s">
        <v>25691</v>
      </c>
      <c r="AT2905" s="95" t="s">
        <v>92</v>
      </c>
      <c r="AU2905" s="95" t="s">
        <v>92</v>
      </c>
      <c r="AV2905" s="95" t="s">
        <v>93</v>
      </c>
      <c r="AW2905" s="95" t="s">
        <v>5371</v>
      </c>
      <c r="AX2905" s="95" t="s">
        <v>26278</v>
      </c>
      <c r="AY2905" s="95" t="s">
        <v>5373</v>
      </c>
      <c r="AZ2905" s="95" t="s">
        <v>26278</v>
      </c>
      <c r="BA2905" s="95" t="s">
        <v>97</v>
      </c>
      <c r="BB2905" s="95" t="s">
        <v>26279</v>
      </c>
      <c r="BC2905" s="95" t="s">
        <v>99</v>
      </c>
      <c r="BD2905" s="95" t="s">
        <v>150</v>
      </c>
      <c r="BE2905" s="95" t="s">
        <v>61</v>
      </c>
      <c r="BF2905" s="95" t="s">
        <v>119</v>
      </c>
      <c r="BG2905" s="95" t="s">
        <v>101</v>
      </c>
    </row>
    <row r="2906" s="86" customFormat="1" ht="19" customHeight="1" spans="1:59">
      <c r="A2906" s="95" t="s">
        <v>1774</v>
      </c>
      <c r="B2906" s="95" t="s">
        <v>1775</v>
      </c>
      <c r="C2906" s="95" t="s">
        <v>1776</v>
      </c>
      <c r="D2906" s="95" t="s">
        <v>1777</v>
      </c>
      <c r="E2906" s="95" t="s">
        <v>26280</v>
      </c>
      <c r="F2906" s="95" t="s">
        <v>26281</v>
      </c>
      <c r="G2906" s="95" t="s">
        <v>9820</v>
      </c>
      <c r="H2906" s="95" t="s">
        <v>2636</v>
      </c>
      <c r="I2906" s="95" t="s">
        <v>26282</v>
      </c>
      <c r="J2906" s="95" t="s">
        <v>26283</v>
      </c>
      <c r="K2906" s="95" t="s">
        <v>26284</v>
      </c>
      <c r="L2906" s="95" t="s">
        <v>73</v>
      </c>
      <c r="M2906" s="95" t="s">
        <v>1526</v>
      </c>
      <c r="N2906" s="95" t="s">
        <v>114</v>
      </c>
      <c r="O2906" s="95" t="s">
        <v>3774</v>
      </c>
      <c r="P2906" s="95" t="s">
        <v>7059</v>
      </c>
      <c r="Q2906" s="95" t="s">
        <v>7060</v>
      </c>
      <c r="R2906" s="95" t="s">
        <v>7059</v>
      </c>
      <c r="S2906" s="95" t="s">
        <v>26285</v>
      </c>
      <c r="T2906" s="95" t="s">
        <v>380</v>
      </c>
      <c r="U2906" s="96">
        <v>0</v>
      </c>
      <c r="V2906" s="96">
        <v>6200</v>
      </c>
      <c r="W2906" s="96">
        <v>4340</v>
      </c>
      <c r="X2906" s="96">
        <v>2480</v>
      </c>
      <c r="Y2906" s="95" t="s">
        <v>82</v>
      </c>
      <c r="Z2906" s="95" t="s">
        <v>25689</v>
      </c>
      <c r="AA2906" s="95" t="s">
        <v>84</v>
      </c>
      <c r="AB2906" s="95" t="s">
        <v>26281</v>
      </c>
      <c r="AC2906" s="95" t="s">
        <v>25830</v>
      </c>
      <c r="AD2906" s="95" t="s">
        <v>87</v>
      </c>
      <c r="AE2906" s="95" t="s">
        <v>61</v>
      </c>
      <c r="AF2906" s="95" t="s">
        <v>61</v>
      </c>
      <c r="AG2906" s="95" t="s">
        <v>89</v>
      </c>
      <c r="AH2906" s="95" t="s">
        <v>89</v>
      </c>
      <c r="AI2906" s="95" t="s">
        <v>89</v>
      </c>
      <c r="AJ2906" s="95" t="s">
        <v>89</v>
      </c>
      <c r="AK2906" s="95" t="s">
        <v>89</v>
      </c>
      <c r="AL2906" s="95" t="s">
        <v>89</v>
      </c>
      <c r="AM2906" s="95" t="s">
        <v>89</v>
      </c>
      <c r="AN2906" s="95" t="s">
        <v>89</v>
      </c>
      <c r="AO2906" s="95" t="s">
        <v>89</v>
      </c>
      <c r="AP2906" s="95" t="s">
        <v>89</v>
      </c>
      <c r="AQ2906" s="95" t="s">
        <v>90</v>
      </c>
      <c r="AR2906" s="95" t="s">
        <v>90</v>
      </c>
      <c r="AS2906" s="95" t="s">
        <v>25691</v>
      </c>
      <c r="AT2906" s="95" t="s">
        <v>92</v>
      </c>
      <c r="AU2906" s="95" t="s">
        <v>92</v>
      </c>
      <c r="AV2906" s="95" t="s">
        <v>93</v>
      </c>
      <c r="AW2906" s="95" t="s">
        <v>26286</v>
      </c>
      <c r="AX2906" s="95" t="s">
        <v>26287</v>
      </c>
      <c r="AY2906" s="95" t="s">
        <v>26288</v>
      </c>
      <c r="AZ2906" s="95" t="s">
        <v>26287</v>
      </c>
      <c r="BA2906" s="95" t="s">
        <v>97</v>
      </c>
      <c r="BB2906" s="95" t="s">
        <v>26289</v>
      </c>
      <c r="BC2906" s="95" t="s">
        <v>99</v>
      </c>
      <c r="BD2906" s="95" t="s">
        <v>100</v>
      </c>
      <c r="BE2906" s="95" t="s">
        <v>61</v>
      </c>
      <c r="BF2906" s="95" t="s">
        <v>380</v>
      </c>
      <c r="BG2906" s="95" t="s">
        <v>101</v>
      </c>
    </row>
    <row r="2907" s="86" customFormat="1" ht="19" customHeight="1" spans="1:59">
      <c r="A2907" s="95" t="s">
        <v>694</v>
      </c>
      <c r="B2907" s="95" t="s">
        <v>695</v>
      </c>
      <c r="C2907" s="95" t="s">
        <v>1108</v>
      </c>
      <c r="D2907" s="95" t="s">
        <v>1109</v>
      </c>
      <c r="E2907" s="95" t="s">
        <v>6297</v>
      </c>
      <c r="F2907" s="95" t="s">
        <v>6298</v>
      </c>
      <c r="G2907" s="95" t="s">
        <v>3712</v>
      </c>
      <c r="H2907" s="95" t="s">
        <v>1299</v>
      </c>
      <c r="I2907" s="95" t="s">
        <v>26290</v>
      </c>
      <c r="J2907" s="95" t="s">
        <v>26291</v>
      </c>
      <c r="K2907" s="95" t="s">
        <v>26292</v>
      </c>
      <c r="L2907" s="95" t="s">
        <v>73</v>
      </c>
      <c r="M2907" s="95" t="s">
        <v>74</v>
      </c>
      <c r="N2907" s="95" t="s">
        <v>880</v>
      </c>
      <c r="O2907" s="95" t="s">
        <v>1726</v>
      </c>
      <c r="P2907" s="95" t="s">
        <v>1727</v>
      </c>
      <c r="Q2907" s="95" t="s">
        <v>3670</v>
      </c>
      <c r="R2907" s="95" t="s">
        <v>3671</v>
      </c>
      <c r="S2907" s="95" t="s">
        <v>26293</v>
      </c>
      <c r="T2907" s="95" t="s">
        <v>380</v>
      </c>
      <c r="U2907" s="96">
        <v>0</v>
      </c>
      <c r="V2907" s="96">
        <v>30000</v>
      </c>
      <c r="W2907" s="96">
        <v>18000</v>
      </c>
      <c r="X2907" s="96">
        <v>9000</v>
      </c>
      <c r="Y2907" s="95" t="s">
        <v>82</v>
      </c>
      <c r="Z2907" s="95" t="s">
        <v>25689</v>
      </c>
      <c r="AA2907" s="95" t="s">
        <v>84</v>
      </c>
      <c r="AB2907" s="95" t="s">
        <v>6303</v>
      </c>
      <c r="AC2907" s="95" t="s">
        <v>4869</v>
      </c>
      <c r="AD2907" s="95" t="s">
        <v>87</v>
      </c>
      <c r="AE2907" s="95" t="s">
        <v>61</v>
      </c>
      <c r="AF2907" s="95" t="s">
        <v>61</v>
      </c>
      <c r="AG2907" s="95" t="s">
        <v>89</v>
      </c>
      <c r="AH2907" s="95" t="s">
        <v>89</v>
      </c>
      <c r="AI2907" s="95" t="s">
        <v>89</v>
      </c>
      <c r="AJ2907" s="95" t="s">
        <v>88</v>
      </c>
      <c r="AK2907" s="95" t="s">
        <v>89</v>
      </c>
      <c r="AL2907" s="95" t="s">
        <v>89</v>
      </c>
      <c r="AM2907" s="95" t="s">
        <v>89</v>
      </c>
      <c r="AN2907" s="95" t="s">
        <v>89</v>
      </c>
      <c r="AO2907" s="95" t="s">
        <v>89</v>
      </c>
      <c r="AP2907" s="95" t="s">
        <v>89</v>
      </c>
      <c r="AQ2907" s="95" t="s">
        <v>90</v>
      </c>
      <c r="AR2907" s="95" t="s">
        <v>90</v>
      </c>
      <c r="AS2907" s="95" t="s">
        <v>25691</v>
      </c>
      <c r="AT2907" s="95" t="s">
        <v>92</v>
      </c>
      <c r="AU2907" s="95" t="s">
        <v>92</v>
      </c>
      <c r="AV2907" s="95" t="s">
        <v>93</v>
      </c>
      <c r="AW2907" s="95" t="s">
        <v>6304</v>
      </c>
      <c r="AX2907" s="95" t="s">
        <v>26294</v>
      </c>
      <c r="AY2907" s="95" t="s">
        <v>6306</v>
      </c>
      <c r="AZ2907" s="95" t="s">
        <v>26294</v>
      </c>
      <c r="BA2907" s="95" t="s">
        <v>97</v>
      </c>
      <c r="BB2907" s="95" t="s">
        <v>26295</v>
      </c>
      <c r="BC2907" s="95" t="s">
        <v>99</v>
      </c>
      <c r="BD2907" s="95" t="s">
        <v>100</v>
      </c>
      <c r="BE2907" s="95" t="s">
        <v>61</v>
      </c>
      <c r="BF2907" s="95" t="s">
        <v>380</v>
      </c>
      <c r="BG2907" s="95" t="s">
        <v>101</v>
      </c>
    </row>
    <row r="2908" s="86" customFormat="1" ht="19" customHeight="1" spans="1:59">
      <c r="A2908" s="95" t="s">
        <v>646</v>
      </c>
      <c r="B2908" s="95" t="s">
        <v>647</v>
      </c>
      <c r="C2908" s="95" t="s">
        <v>5709</v>
      </c>
      <c r="D2908" s="95" t="s">
        <v>5710</v>
      </c>
      <c r="E2908" s="95" t="s">
        <v>10171</v>
      </c>
      <c r="F2908" s="95" t="s">
        <v>10172</v>
      </c>
      <c r="G2908" s="95" t="s">
        <v>975</v>
      </c>
      <c r="H2908" s="95" t="s">
        <v>109</v>
      </c>
      <c r="I2908" s="95" t="s">
        <v>26296</v>
      </c>
      <c r="J2908" s="95" t="s">
        <v>26297</v>
      </c>
      <c r="K2908" s="95" t="s">
        <v>26298</v>
      </c>
      <c r="L2908" s="95" t="s">
        <v>73</v>
      </c>
      <c r="M2908" s="95" t="s">
        <v>526</v>
      </c>
      <c r="N2908" s="95" t="s">
        <v>2350</v>
      </c>
      <c r="O2908" s="95" t="s">
        <v>1117</v>
      </c>
      <c r="P2908" s="95" t="s">
        <v>1118</v>
      </c>
      <c r="Q2908" s="95" t="s">
        <v>3796</v>
      </c>
      <c r="R2908" s="95" t="s">
        <v>3797</v>
      </c>
      <c r="S2908" s="95" t="s">
        <v>26299</v>
      </c>
      <c r="T2908" s="95" t="s">
        <v>380</v>
      </c>
      <c r="U2908" s="96">
        <v>0</v>
      </c>
      <c r="V2908" s="96">
        <v>6000</v>
      </c>
      <c r="W2908" s="96">
        <v>4500</v>
      </c>
      <c r="X2908" s="96">
        <v>1500</v>
      </c>
      <c r="Y2908" s="95" t="s">
        <v>82</v>
      </c>
      <c r="Z2908" s="95" t="s">
        <v>25689</v>
      </c>
      <c r="AA2908" s="95" t="s">
        <v>84</v>
      </c>
      <c r="AB2908" s="95" t="s">
        <v>10178</v>
      </c>
      <c r="AC2908" s="95" t="s">
        <v>8465</v>
      </c>
      <c r="AD2908" s="95" t="s">
        <v>87</v>
      </c>
      <c r="AE2908" s="95" t="s">
        <v>61</v>
      </c>
      <c r="AF2908" s="95" t="s">
        <v>61</v>
      </c>
      <c r="AG2908" s="95" t="s">
        <v>89</v>
      </c>
      <c r="AH2908" s="95" t="s">
        <v>89</v>
      </c>
      <c r="AI2908" s="95" t="s">
        <v>88</v>
      </c>
      <c r="AJ2908" s="95" t="s">
        <v>88</v>
      </c>
      <c r="AK2908" s="95" t="s">
        <v>88</v>
      </c>
      <c r="AL2908" s="95" t="s">
        <v>88</v>
      </c>
      <c r="AM2908" s="95" t="s">
        <v>88</v>
      </c>
      <c r="AN2908" s="95" t="s">
        <v>88</v>
      </c>
      <c r="AO2908" s="95" t="s">
        <v>88</v>
      </c>
      <c r="AP2908" s="95" t="s">
        <v>89</v>
      </c>
      <c r="AQ2908" s="95" t="s">
        <v>90</v>
      </c>
      <c r="AR2908" s="95" t="s">
        <v>90</v>
      </c>
      <c r="AS2908" s="95" t="s">
        <v>25691</v>
      </c>
      <c r="AT2908" s="95" t="s">
        <v>92</v>
      </c>
      <c r="AU2908" s="95" t="s">
        <v>92</v>
      </c>
      <c r="AV2908" s="95" t="s">
        <v>93</v>
      </c>
      <c r="AW2908" s="95" t="s">
        <v>10179</v>
      </c>
      <c r="AX2908" s="95" t="s">
        <v>26300</v>
      </c>
      <c r="AY2908" s="95" t="s">
        <v>10181</v>
      </c>
      <c r="AZ2908" s="95" t="s">
        <v>26300</v>
      </c>
      <c r="BA2908" s="95" t="s">
        <v>97</v>
      </c>
      <c r="BB2908" s="95" t="s">
        <v>26301</v>
      </c>
      <c r="BC2908" s="95" t="s">
        <v>99</v>
      </c>
      <c r="BD2908" s="95" t="s">
        <v>100</v>
      </c>
      <c r="BE2908" s="95" t="s">
        <v>61</v>
      </c>
      <c r="BF2908" s="95" t="s">
        <v>380</v>
      </c>
      <c r="BG2908" s="95" t="s">
        <v>101</v>
      </c>
    </row>
    <row r="2909" s="86" customFormat="1" ht="19" customHeight="1" spans="1:59">
      <c r="A2909" s="95" t="s">
        <v>1774</v>
      </c>
      <c r="B2909" s="95" t="s">
        <v>1775</v>
      </c>
      <c r="C2909" s="95" t="s">
        <v>6861</v>
      </c>
      <c r="D2909" s="95" t="s">
        <v>6862</v>
      </c>
      <c r="E2909" s="95" t="s">
        <v>26302</v>
      </c>
      <c r="F2909" s="95" t="s">
        <v>26303</v>
      </c>
      <c r="G2909" s="95" t="s">
        <v>26303</v>
      </c>
      <c r="H2909" s="95" t="s">
        <v>20147</v>
      </c>
      <c r="I2909" s="95" t="s">
        <v>26304</v>
      </c>
      <c r="J2909" s="95" t="s">
        <v>26305</v>
      </c>
      <c r="K2909" s="95" t="s">
        <v>26306</v>
      </c>
      <c r="L2909" s="95" t="s">
        <v>73</v>
      </c>
      <c r="M2909" s="95" t="s">
        <v>508</v>
      </c>
      <c r="N2909" s="95" t="s">
        <v>3438</v>
      </c>
      <c r="O2909" s="95" t="s">
        <v>3128</v>
      </c>
      <c r="P2909" s="95" t="s">
        <v>3129</v>
      </c>
      <c r="Q2909" s="95" t="s">
        <v>3044</v>
      </c>
      <c r="R2909" s="95" t="s">
        <v>3129</v>
      </c>
      <c r="S2909" s="95" t="s">
        <v>26307</v>
      </c>
      <c r="T2909" s="95" t="s">
        <v>380</v>
      </c>
      <c r="U2909" s="96">
        <v>0</v>
      </c>
      <c r="V2909" s="96">
        <v>3500</v>
      </c>
      <c r="W2909" s="96">
        <v>2600</v>
      </c>
      <c r="X2909" s="96">
        <v>1600</v>
      </c>
      <c r="Y2909" s="95" t="s">
        <v>82</v>
      </c>
      <c r="Z2909" s="95" t="s">
        <v>25689</v>
      </c>
      <c r="AA2909" s="95" t="s">
        <v>84</v>
      </c>
      <c r="AB2909" s="95" t="s">
        <v>26308</v>
      </c>
      <c r="AC2909" s="95" t="s">
        <v>25849</v>
      </c>
      <c r="AD2909" s="95" t="s">
        <v>87</v>
      </c>
      <c r="AE2909" s="95" t="s">
        <v>61</v>
      </c>
      <c r="AF2909" s="95" t="s">
        <v>61</v>
      </c>
      <c r="AG2909" s="95" t="s">
        <v>89</v>
      </c>
      <c r="AH2909" s="95" t="s">
        <v>89</v>
      </c>
      <c r="AI2909" s="95" t="s">
        <v>89</v>
      </c>
      <c r="AJ2909" s="95" t="s">
        <v>88</v>
      </c>
      <c r="AK2909" s="95" t="s">
        <v>89</v>
      </c>
      <c r="AL2909" s="95" t="s">
        <v>89</v>
      </c>
      <c r="AM2909" s="95" t="s">
        <v>89</v>
      </c>
      <c r="AN2909" s="95" t="s">
        <v>89</v>
      </c>
      <c r="AO2909" s="95" t="s">
        <v>88</v>
      </c>
      <c r="AP2909" s="95" t="s">
        <v>89</v>
      </c>
      <c r="AQ2909" s="95" t="s">
        <v>90</v>
      </c>
      <c r="AR2909" s="95" t="s">
        <v>90</v>
      </c>
      <c r="AS2909" s="95" t="s">
        <v>25691</v>
      </c>
      <c r="AT2909" s="95" t="s">
        <v>92</v>
      </c>
      <c r="AU2909" s="95" t="s">
        <v>92</v>
      </c>
      <c r="AV2909" s="95" t="s">
        <v>93</v>
      </c>
      <c r="AW2909" s="95" t="s">
        <v>26309</v>
      </c>
      <c r="AX2909" s="95" t="s">
        <v>26310</v>
      </c>
      <c r="AY2909" s="95" t="s">
        <v>26311</v>
      </c>
      <c r="AZ2909" s="95" t="s">
        <v>26310</v>
      </c>
      <c r="BA2909" s="95" t="s">
        <v>97</v>
      </c>
      <c r="BB2909" s="95" t="s">
        <v>26312</v>
      </c>
      <c r="BC2909" s="95" t="s">
        <v>99</v>
      </c>
      <c r="BD2909" s="95" t="s">
        <v>100</v>
      </c>
      <c r="BE2909" s="95" t="s">
        <v>61</v>
      </c>
      <c r="BF2909" s="95" t="s">
        <v>380</v>
      </c>
      <c r="BG2909" s="95" t="s">
        <v>101</v>
      </c>
    </row>
    <row r="2910" s="86" customFormat="1" ht="19" customHeight="1" spans="1:59">
      <c r="A2910" s="95" t="s">
        <v>694</v>
      </c>
      <c r="B2910" s="95" t="s">
        <v>695</v>
      </c>
      <c r="C2910" s="95" t="s">
        <v>696</v>
      </c>
      <c r="D2910" s="95" t="s">
        <v>697</v>
      </c>
      <c r="E2910" s="95" t="s">
        <v>11622</v>
      </c>
      <c r="F2910" s="95" t="s">
        <v>1748</v>
      </c>
      <c r="G2910" s="95" t="s">
        <v>5770</v>
      </c>
      <c r="H2910" s="95" t="s">
        <v>369</v>
      </c>
      <c r="I2910" s="95" t="s">
        <v>26313</v>
      </c>
      <c r="J2910" s="95" t="s">
        <v>26314</v>
      </c>
      <c r="K2910" s="95" t="s">
        <v>26315</v>
      </c>
      <c r="L2910" s="95" t="s">
        <v>73</v>
      </c>
      <c r="M2910" s="95" t="s">
        <v>526</v>
      </c>
      <c r="N2910" s="95" t="s">
        <v>2029</v>
      </c>
      <c r="O2910" s="95" t="s">
        <v>2625</v>
      </c>
      <c r="P2910" s="95" t="s">
        <v>2626</v>
      </c>
      <c r="Q2910" s="95" t="s">
        <v>377</v>
      </c>
      <c r="R2910" s="95" t="s">
        <v>378</v>
      </c>
      <c r="S2910" s="95" t="s">
        <v>26316</v>
      </c>
      <c r="T2910" s="95" t="s">
        <v>380</v>
      </c>
      <c r="U2910" s="96">
        <v>0</v>
      </c>
      <c r="V2910" s="96">
        <v>8000</v>
      </c>
      <c r="W2910" s="96">
        <v>6400</v>
      </c>
      <c r="X2910" s="96">
        <v>3200</v>
      </c>
      <c r="Y2910" s="95" t="s">
        <v>82</v>
      </c>
      <c r="Z2910" s="95" t="s">
        <v>25689</v>
      </c>
      <c r="AA2910" s="95" t="s">
        <v>84</v>
      </c>
      <c r="AB2910" s="95" t="s">
        <v>2628</v>
      </c>
      <c r="AC2910" s="95" t="s">
        <v>25830</v>
      </c>
      <c r="AD2910" s="95" t="s">
        <v>87</v>
      </c>
      <c r="AE2910" s="95" t="s">
        <v>61</v>
      </c>
      <c r="AF2910" s="95" t="s">
        <v>61</v>
      </c>
      <c r="AG2910" s="95" t="s">
        <v>89</v>
      </c>
      <c r="AH2910" s="95" t="s">
        <v>89</v>
      </c>
      <c r="AI2910" s="95" t="s">
        <v>88</v>
      </c>
      <c r="AJ2910" s="95" t="s">
        <v>88</v>
      </c>
      <c r="AK2910" s="95" t="s">
        <v>88</v>
      </c>
      <c r="AL2910" s="95" t="s">
        <v>88</v>
      </c>
      <c r="AM2910" s="95" t="s">
        <v>88</v>
      </c>
      <c r="AN2910" s="95" t="s">
        <v>88</v>
      </c>
      <c r="AO2910" s="95" t="s">
        <v>88</v>
      </c>
      <c r="AP2910" s="95" t="s">
        <v>89</v>
      </c>
      <c r="AQ2910" s="95" t="s">
        <v>90</v>
      </c>
      <c r="AR2910" s="95" t="s">
        <v>90</v>
      </c>
      <c r="AS2910" s="95" t="s">
        <v>25691</v>
      </c>
      <c r="AT2910" s="95" t="s">
        <v>92</v>
      </c>
      <c r="AU2910" s="95" t="s">
        <v>92</v>
      </c>
      <c r="AV2910" s="95" t="s">
        <v>93</v>
      </c>
      <c r="AW2910" s="95" t="s">
        <v>11628</v>
      </c>
      <c r="AX2910" s="95" t="s">
        <v>26317</v>
      </c>
      <c r="AY2910" s="95" t="s">
        <v>11630</v>
      </c>
      <c r="AZ2910" s="95" t="s">
        <v>26317</v>
      </c>
      <c r="BA2910" s="95" t="s">
        <v>97</v>
      </c>
      <c r="BB2910" s="95" t="s">
        <v>26318</v>
      </c>
      <c r="BC2910" s="95" t="s">
        <v>99</v>
      </c>
      <c r="BD2910" s="95" t="s">
        <v>100</v>
      </c>
      <c r="BE2910" s="95" t="s">
        <v>61</v>
      </c>
      <c r="BF2910" s="95" t="s">
        <v>380</v>
      </c>
      <c r="BG2910" s="95" t="s">
        <v>101</v>
      </c>
    </row>
    <row r="2911" s="86" customFormat="1" ht="19" customHeight="1" spans="1:59">
      <c r="A2911" s="95" t="s">
        <v>694</v>
      </c>
      <c r="B2911" s="95" t="s">
        <v>695</v>
      </c>
      <c r="C2911" s="95" t="s">
        <v>845</v>
      </c>
      <c r="D2911" s="95" t="s">
        <v>846</v>
      </c>
      <c r="E2911" s="95" t="s">
        <v>26319</v>
      </c>
      <c r="F2911" s="95" t="s">
        <v>26320</v>
      </c>
      <c r="G2911" s="95" t="s">
        <v>11079</v>
      </c>
      <c r="H2911" s="95" t="s">
        <v>2291</v>
      </c>
      <c r="I2911" s="95" t="s">
        <v>26321</v>
      </c>
      <c r="J2911" s="95" t="s">
        <v>26322</v>
      </c>
      <c r="K2911" s="95" t="s">
        <v>26323</v>
      </c>
      <c r="L2911" s="95" t="s">
        <v>73</v>
      </c>
      <c r="M2911" s="95" t="s">
        <v>26324</v>
      </c>
      <c r="N2911" s="95" t="s">
        <v>26325</v>
      </c>
      <c r="O2911" s="95" t="s">
        <v>2295</v>
      </c>
      <c r="P2911" s="95" t="s">
        <v>2296</v>
      </c>
      <c r="Q2911" s="95" t="s">
        <v>2297</v>
      </c>
      <c r="R2911" s="95" t="s">
        <v>2298</v>
      </c>
      <c r="S2911" s="95" t="s">
        <v>26326</v>
      </c>
      <c r="T2911" s="95" t="s">
        <v>380</v>
      </c>
      <c r="U2911" s="96">
        <v>0</v>
      </c>
      <c r="V2911" s="96">
        <v>5600</v>
      </c>
      <c r="W2911" s="96">
        <v>4400</v>
      </c>
      <c r="X2911" s="96">
        <v>2200</v>
      </c>
      <c r="Y2911" s="95" t="s">
        <v>82</v>
      </c>
      <c r="Z2911" s="95" t="s">
        <v>25689</v>
      </c>
      <c r="AA2911" s="95" t="s">
        <v>84</v>
      </c>
      <c r="AB2911" s="95" t="s">
        <v>26327</v>
      </c>
      <c r="AC2911" s="95" t="s">
        <v>25900</v>
      </c>
      <c r="AD2911" s="95" t="s">
        <v>87</v>
      </c>
      <c r="AE2911" s="95" t="s">
        <v>61</v>
      </c>
      <c r="AF2911" s="95" t="s">
        <v>61</v>
      </c>
      <c r="AG2911" s="95" t="s">
        <v>89</v>
      </c>
      <c r="AH2911" s="95" t="s">
        <v>89</v>
      </c>
      <c r="AI2911" s="95" t="s">
        <v>88</v>
      </c>
      <c r="AJ2911" s="95" t="s">
        <v>88</v>
      </c>
      <c r="AK2911" s="95" t="s">
        <v>88</v>
      </c>
      <c r="AL2911" s="95" t="s">
        <v>88</v>
      </c>
      <c r="AM2911" s="95" t="s">
        <v>88</v>
      </c>
      <c r="AN2911" s="95" t="s">
        <v>88</v>
      </c>
      <c r="AO2911" s="95" t="s">
        <v>88</v>
      </c>
      <c r="AP2911" s="95" t="s">
        <v>89</v>
      </c>
      <c r="AQ2911" s="95" t="s">
        <v>90</v>
      </c>
      <c r="AR2911" s="95" t="s">
        <v>90</v>
      </c>
      <c r="AS2911" s="95" t="s">
        <v>25691</v>
      </c>
      <c r="AT2911" s="95" t="s">
        <v>92</v>
      </c>
      <c r="AU2911" s="95" t="s">
        <v>92</v>
      </c>
      <c r="AV2911" s="95" t="s">
        <v>93</v>
      </c>
      <c r="AW2911" s="95" t="s">
        <v>26328</v>
      </c>
      <c r="AX2911" s="95" t="s">
        <v>26329</v>
      </c>
      <c r="AY2911" s="95" t="s">
        <v>26330</v>
      </c>
      <c r="AZ2911" s="95" t="s">
        <v>26329</v>
      </c>
      <c r="BA2911" s="95" t="s">
        <v>97</v>
      </c>
      <c r="BB2911" s="95" t="s">
        <v>26331</v>
      </c>
      <c r="BC2911" s="95" t="s">
        <v>99</v>
      </c>
      <c r="BD2911" s="95" t="s">
        <v>100</v>
      </c>
      <c r="BE2911" s="95" t="s">
        <v>61</v>
      </c>
      <c r="BF2911" s="95" t="s">
        <v>380</v>
      </c>
      <c r="BG2911" s="95" t="s">
        <v>101</v>
      </c>
    </row>
    <row r="2912" s="86" customFormat="1" ht="19" customHeight="1" spans="1:59">
      <c r="A2912" s="95" t="s">
        <v>174</v>
      </c>
      <c r="B2912" s="95" t="s">
        <v>175</v>
      </c>
      <c r="C2912" s="95" t="s">
        <v>2007</v>
      </c>
      <c r="D2912" s="95" t="s">
        <v>2008</v>
      </c>
      <c r="E2912" s="95" t="s">
        <v>26332</v>
      </c>
      <c r="F2912" s="95" t="s">
        <v>26333</v>
      </c>
      <c r="G2912" s="95" t="s">
        <v>22793</v>
      </c>
      <c r="H2912" s="95" t="s">
        <v>232</v>
      </c>
      <c r="I2912" s="95" t="s">
        <v>26334</v>
      </c>
      <c r="J2912" s="95" t="s">
        <v>26335</v>
      </c>
      <c r="K2912" s="95" t="s">
        <v>26336</v>
      </c>
      <c r="L2912" s="95" t="s">
        <v>73</v>
      </c>
      <c r="M2912" s="95" t="s">
        <v>2014</v>
      </c>
      <c r="N2912" s="95" t="s">
        <v>948</v>
      </c>
      <c r="O2912" s="95" t="s">
        <v>257</v>
      </c>
      <c r="P2912" s="95" t="s">
        <v>258</v>
      </c>
      <c r="Q2912" s="95" t="s">
        <v>12413</v>
      </c>
      <c r="R2912" s="95" t="s">
        <v>12414</v>
      </c>
      <c r="S2912" s="95" t="s">
        <v>26337</v>
      </c>
      <c r="T2912" s="95" t="s">
        <v>119</v>
      </c>
      <c r="U2912" s="96">
        <v>0</v>
      </c>
      <c r="V2912" s="96">
        <v>10000</v>
      </c>
      <c r="W2912" s="96">
        <v>6000</v>
      </c>
      <c r="X2912" s="96">
        <v>3000</v>
      </c>
      <c r="Y2912" s="95" t="s">
        <v>82</v>
      </c>
      <c r="Z2912" s="95" t="s">
        <v>25689</v>
      </c>
      <c r="AA2912" s="95" t="s">
        <v>84</v>
      </c>
      <c r="AB2912" s="95" t="s">
        <v>26338</v>
      </c>
      <c r="AC2912" s="95" t="s">
        <v>4869</v>
      </c>
      <c r="AD2912" s="95" t="s">
        <v>87</v>
      </c>
      <c r="AE2912" s="95" t="s">
        <v>61</v>
      </c>
      <c r="AF2912" s="95" t="s">
        <v>61</v>
      </c>
      <c r="AG2912" s="95" t="s">
        <v>89</v>
      </c>
      <c r="AH2912" s="95" t="s">
        <v>89</v>
      </c>
      <c r="AI2912" s="95" t="s">
        <v>89</v>
      </c>
      <c r="AJ2912" s="95" t="s">
        <v>88</v>
      </c>
      <c r="AK2912" s="95" t="s">
        <v>89</v>
      </c>
      <c r="AL2912" s="95" t="s">
        <v>89</v>
      </c>
      <c r="AM2912" s="95" t="s">
        <v>88</v>
      </c>
      <c r="AN2912" s="95" t="s">
        <v>88</v>
      </c>
      <c r="AO2912" s="95" t="s">
        <v>88</v>
      </c>
      <c r="AP2912" s="95" t="s">
        <v>89</v>
      </c>
      <c r="AQ2912" s="95" t="s">
        <v>90</v>
      </c>
      <c r="AR2912" s="95" t="s">
        <v>90</v>
      </c>
      <c r="AS2912" s="95" t="s">
        <v>25691</v>
      </c>
      <c r="AT2912" s="95" t="s">
        <v>92</v>
      </c>
      <c r="AU2912" s="95" t="s">
        <v>92</v>
      </c>
      <c r="AV2912" s="95" t="s">
        <v>93</v>
      </c>
      <c r="AW2912" s="95" t="s">
        <v>26339</v>
      </c>
      <c r="AX2912" s="95" t="s">
        <v>26340</v>
      </c>
      <c r="AY2912" s="95" t="s">
        <v>26341</v>
      </c>
      <c r="AZ2912" s="95" t="s">
        <v>26340</v>
      </c>
      <c r="BA2912" s="95" t="s">
        <v>97</v>
      </c>
      <c r="BB2912" s="95" t="s">
        <v>26342</v>
      </c>
      <c r="BC2912" s="95" t="s">
        <v>99</v>
      </c>
      <c r="BD2912" s="95" t="s">
        <v>100</v>
      </c>
      <c r="BE2912" s="95" t="s">
        <v>61</v>
      </c>
      <c r="BF2912" s="95" t="s">
        <v>119</v>
      </c>
      <c r="BG2912" s="95" t="s">
        <v>101</v>
      </c>
    </row>
    <row r="2913" s="86" customFormat="1" ht="19" customHeight="1" spans="1:59">
      <c r="A2913" s="95" t="s">
        <v>387</v>
      </c>
      <c r="B2913" s="95" t="s">
        <v>388</v>
      </c>
      <c r="C2913" s="95" t="s">
        <v>4123</v>
      </c>
      <c r="D2913" s="95" t="s">
        <v>4124</v>
      </c>
      <c r="E2913" s="95" t="s">
        <v>26343</v>
      </c>
      <c r="F2913" s="95" t="s">
        <v>26344</v>
      </c>
      <c r="G2913" s="95" t="s">
        <v>4845</v>
      </c>
      <c r="H2913" s="95" t="s">
        <v>69</v>
      </c>
      <c r="I2913" s="95" t="s">
        <v>26345</v>
      </c>
      <c r="J2913" s="95" t="s">
        <v>26346</v>
      </c>
      <c r="K2913" s="95" t="s">
        <v>26347</v>
      </c>
      <c r="L2913" s="95" t="s">
        <v>73</v>
      </c>
      <c r="M2913" s="95" t="s">
        <v>184</v>
      </c>
      <c r="N2913" s="95" t="s">
        <v>203</v>
      </c>
      <c r="O2913" s="95" t="s">
        <v>76</v>
      </c>
      <c r="P2913" s="95" t="s">
        <v>77</v>
      </c>
      <c r="Q2913" s="95" t="s">
        <v>277</v>
      </c>
      <c r="R2913" s="95" t="s">
        <v>278</v>
      </c>
      <c r="S2913" s="95" t="s">
        <v>26348</v>
      </c>
      <c r="T2913" s="95" t="s">
        <v>328</v>
      </c>
      <c r="U2913" s="96">
        <v>0</v>
      </c>
      <c r="V2913" s="96">
        <v>14274.69</v>
      </c>
      <c r="W2913" s="96">
        <v>13300</v>
      </c>
      <c r="X2913" s="96">
        <v>13300</v>
      </c>
      <c r="Y2913" s="95" t="s">
        <v>82</v>
      </c>
      <c r="Z2913" s="95" t="s">
        <v>25689</v>
      </c>
      <c r="AA2913" s="95" t="s">
        <v>84</v>
      </c>
      <c r="AB2913" s="95" t="s">
        <v>26349</v>
      </c>
      <c r="AC2913" s="95" t="s">
        <v>25830</v>
      </c>
      <c r="AD2913" s="95" t="s">
        <v>87</v>
      </c>
      <c r="AE2913" s="95" t="s">
        <v>61</v>
      </c>
      <c r="AF2913" s="95" t="s">
        <v>61</v>
      </c>
      <c r="AG2913" s="95" t="s">
        <v>89</v>
      </c>
      <c r="AH2913" s="95" t="s">
        <v>88</v>
      </c>
      <c r="AI2913" s="95" t="s">
        <v>88</v>
      </c>
      <c r="AJ2913" s="95" t="s">
        <v>88</v>
      </c>
      <c r="AK2913" s="95" t="s">
        <v>88</v>
      </c>
      <c r="AL2913" s="95" t="s">
        <v>89</v>
      </c>
      <c r="AM2913" s="95" t="s">
        <v>88</v>
      </c>
      <c r="AN2913" s="95" t="s">
        <v>88</v>
      </c>
      <c r="AO2913" s="95" t="s">
        <v>88</v>
      </c>
      <c r="AP2913" s="95" t="s">
        <v>89</v>
      </c>
      <c r="AQ2913" s="95" t="s">
        <v>90</v>
      </c>
      <c r="AR2913" s="95" t="s">
        <v>90</v>
      </c>
      <c r="AS2913" s="95" t="s">
        <v>25691</v>
      </c>
      <c r="AT2913" s="95" t="s">
        <v>92</v>
      </c>
      <c r="AU2913" s="95" t="s">
        <v>92</v>
      </c>
      <c r="AV2913" s="95" t="s">
        <v>93</v>
      </c>
      <c r="AW2913" s="95" t="s">
        <v>26350</v>
      </c>
      <c r="AX2913" s="95" t="s">
        <v>26351</v>
      </c>
      <c r="AY2913" s="95" t="s">
        <v>26352</v>
      </c>
      <c r="AZ2913" s="95" t="s">
        <v>26351</v>
      </c>
      <c r="BA2913" s="95" t="s">
        <v>97</v>
      </c>
      <c r="BB2913" s="95" t="s">
        <v>26353</v>
      </c>
      <c r="BC2913" s="95" t="s">
        <v>99</v>
      </c>
      <c r="BD2913" s="95" t="s">
        <v>100</v>
      </c>
      <c r="BE2913" s="95" t="s">
        <v>61</v>
      </c>
      <c r="BF2913" s="95" t="s">
        <v>328</v>
      </c>
      <c r="BG2913" s="95" t="s">
        <v>101</v>
      </c>
    </row>
    <row r="2914" s="86" customFormat="1" ht="19" customHeight="1" spans="1:59">
      <c r="A2914" s="95" t="s">
        <v>694</v>
      </c>
      <c r="B2914" s="95" t="s">
        <v>695</v>
      </c>
      <c r="C2914" s="95" t="s">
        <v>3104</v>
      </c>
      <c r="D2914" s="95" t="s">
        <v>3105</v>
      </c>
      <c r="E2914" s="95" t="s">
        <v>11511</v>
      </c>
      <c r="F2914" s="95" t="s">
        <v>11512</v>
      </c>
      <c r="G2914" s="95" t="s">
        <v>769</v>
      </c>
      <c r="H2914" s="95" t="s">
        <v>109</v>
      </c>
      <c r="I2914" s="95" t="s">
        <v>26354</v>
      </c>
      <c r="J2914" s="95" t="s">
        <v>26355</v>
      </c>
      <c r="K2914" s="95" t="s">
        <v>26356</v>
      </c>
      <c r="L2914" s="95" t="s">
        <v>73</v>
      </c>
      <c r="M2914" s="95" t="s">
        <v>3031</v>
      </c>
      <c r="N2914" s="95" t="s">
        <v>811</v>
      </c>
      <c r="O2914" s="95" t="s">
        <v>881</v>
      </c>
      <c r="P2914" s="95" t="s">
        <v>882</v>
      </c>
      <c r="Q2914" s="95" t="s">
        <v>2425</v>
      </c>
      <c r="R2914" s="95" t="s">
        <v>2426</v>
      </c>
      <c r="S2914" s="95" t="s">
        <v>26357</v>
      </c>
      <c r="T2914" s="95" t="s">
        <v>380</v>
      </c>
      <c r="U2914" s="96">
        <v>0</v>
      </c>
      <c r="V2914" s="96">
        <v>12000</v>
      </c>
      <c r="W2914" s="96">
        <v>8000</v>
      </c>
      <c r="X2914" s="96">
        <v>4000</v>
      </c>
      <c r="Y2914" s="95" t="s">
        <v>82</v>
      </c>
      <c r="Z2914" s="95" t="s">
        <v>25689</v>
      </c>
      <c r="AA2914" s="95" t="s">
        <v>84</v>
      </c>
      <c r="AB2914" s="95" t="s">
        <v>11512</v>
      </c>
      <c r="AC2914" s="95" t="s">
        <v>25690</v>
      </c>
      <c r="AD2914" s="95" t="s">
        <v>87</v>
      </c>
      <c r="AE2914" s="95" t="s">
        <v>61</v>
      </c>
      <c r="AF2914" s="95" t="s">
        <v>61</v>
      </c>
      <c r="AG2914" s="95" t="s">
        <v>89</v>
      </c>
      <c r="AH2914" s="95" t="s">
        <v>89</v>
      </c>
      <c r="AI2914" s="95" t="s">
        <v>88</v>
      </c>
      <c r="AJ2914" s="95" t="s">
        <v>88</v>
      </c>
      <c r="AK2914" s="95" t="s">
        <v>88</v>
      </c>
      <c r="AL2914" s="95" t="s">
        <v>88</v>
      </c>
      <c r="AM2914" s="95" t="s">
        <v>88</v>
      </c>
      <c r="AN2914" s="95" t="s">
        <v>88</v>
      </c>
      <c r="AO2914" s="95" t="s">
        <v>88</v>
      </c>
      <c r="AP2914" s="95" t="s">
        <v>89</v>
      </c>
      <c r="AQ2914" s="95" t="s">
        <v>90</v>
      </c>
      <c r="AR2914" s="95" t="s">
        <v>90</v>
      </c>
      <c r="AS2914" s="95" t="s">
        <v>25691</v>
      </c>
      <c r="AT2914" s="95" t="s">
        <v>92</v>
      </c>
      <c r="AU2914" s="95" t="s">
        <v>92</v>
      </c>
      <c r="AV2914" s="95" t="s">
        <v>93</v>
      </c>
      <c r="AW2914" s="95" t="s">
        <v>11517</v>
      </c>
      <c r="AX2914" s="95" t="s">
        <v>26358</v>
      </c>
      <c r="AY2914" s="95" t="s">
        <v>456</v>
      </c>
      <c r="AZ2914" s="95" t="s">
        <v>26358</v>
      </c>
      <c r="BA2914" s="95" t="s">
        <v>97</v>
      </c>
      <c r="BB2914" s="95" t="s">
        <v>26359</v>
      </c>
      <c r="BC2914" s="95" t="s">
        <v>99</v>
      </c>
      <c r="BD2914" s="95" t="s">
        <v>100</v>
      </c>
      <c r="BE2914" s="95" t="s">
        <v>61</v>
      </c>
      <c r="BF2914" s="95" t="s">
        <v>380</v>
      </c>
      <c r="BG2914" s="95" t="s">
        <v>101</v>
      </c>
    </row>
    <row r="2915" s="86" customFormat="1" ht="19" customHeight="1" spans="1:59">
      <c r="A2915" s="95" t="s">
        <v>102</v>
      </c>
      <c r="B2915" s="95" t="s">
        <v>103</v>
      </c>
      <c r="C2915" s="95" t="s">
        <v>2556</v>
      </c>
      <c r="D2915" s="95" t="s">
        <v>2557</v>
      </c>
      <c r="E2915" s="95" t="s">
        <v>26360</v>
      </c>
      <c r="F2915" s="95" t="s">
        <v>26361</v>
      </c>
      <c r="G2915" s="95" t="s">
        <v>2635</v>
      </c>
      <c r="H2915" s="95" t="s">
        <v>2636</v>
      </c>
      <c r="I2915" s="95" t="s">
        <v>26362</v>
      </c>
      <c r="J2915" s="95" t="s">
        <v>26363</v>
      </c>
      <c r="K2915" s="95" t="s">
        <v>26364</v>
      </c>
      <c r="L2915" s="95" t="s">
        <v>73</v>
      </c>
      <c r="M2915" s="95" t="s">
        <v>10293</v>
      </c>
      <c r="N2915" s="95" t="s">
        <v>2350</v>
      </c>
      <c r="O2915" s="95" t="s">
        <v>3774</v>
      </c>
      <c r="P2915" s="95" t="s">
        <v>7059</v>
      </c>
      <c r="Q2915" s="95" t="s">
        <v>7060</v>
      </c>
      <c r="R2915" s="95" t="s">
        <v>7059</v>
      </c>
      <c r="S2915" s="95" t="s">
        <v>26365</v>
      </c>
      <c r="T2915" s="95" t="s">
        <v>119</v>
      </c>
      <c r="U2915" s="96">
        <v>0</v>
      </c>
      <c r="V2915" s="96">
        <v>6455</v>
      </c>
      <c r="W2915" s="96">
        <v>5000</v>
      </c>
      <c r="X2915" s="96">
        <v>4000</v>
      </c>
      <c r="Y2915" s="95" t="s">
        <v>82</v>
      </c>
      <c r="Z2915" s="95" t="s">
        <v>25689</v>
      </c>
      <c r="AA2915" s="95" t="s">
        <v>84</v>
      </c>
      <c r="AB2915" s="95" t="s">
        <v>26366</v>
      </c>
      <c r="AC2915" s="95" t="s">
        <v>25690</v>
      </c>
      <c r="AD2915" s="95" t="s">
        <v>87</v>
      </c>
      <c r="AE2915" s="95" t="s">
        <v>61</v>
      </c>
      <c r="AF2915" s="95" t="s">
        <v>61</v>
      </c>
      <c r="AG2915" s="95" t="s">
        <v>89</v>
      </c>
      <c r="AH2915" s="95" t="s">
        <v>89</v>
      </c>
      <c r="AI2915" s="95" t="s">
        <v>88</v>
      </c>
      <c r="AJ2915" s="95" t="s">
        <v>88</v>
      </c>
      <c r="AK2915" s="95" t="s">
        <v>89</v>
      </c>
      <c r="AL2915" s="95" t="s">
        <v>89</v>
      </c>
      <c r="AM2915" s="95" t="s">
        <v>88</v>
      </c>
      <c r="AN2915" s="95" t="s">
        <v>88</v>
      </c>
      <c r="AO2915" s="95" t="s">
        <v>88</v>
      </c>
      <c r="AP2915" s="95" t="s">
        <v>89</v>
      </c>
      <c r="AQ2915" s="95" t="s">
        <v>90</v>
      </c>
      <c r="AR2915" s="95" t="s">
        <v>90</v>
      </c>
      <c r="AS2915" s="95" t="s">
        <v>25691</v>
      </c>
      <c r="AT2915" s="95" t="s">
        <v>92</v>
      </c>
      <c r="AU2915" s="95" t="s">
        <v>92</v>
      </c>
      <c r="AV2915" s="95" t="s">
        <v>93</v>
      </c>
      <c r="AW2915" s="95" t="s">
        <v>26367</v>
      </c>
      <c r="AX2915" s="95" t="s">
        <v>26368</v>
      </c>
      <c r="AY2915" s="95" t="s">
        <v>26369</v>
      </c>
      <c r="AZ2915" s="95" t="s">
        <v>26368</v>
      </c>
      <c r="BA2915" s="95" t="s">
        <v>97</v>
      </c>
      <c r="BB2915" s="95" t="s">
        <v>26370</v>
      </c>
      <c r="BC2915" s="95" t="s">
        <v>99</v>
      </c>
      <c r="BD2915" s="95" t="s">
        <v>100</v>
      </c>
      <c r="BE2915" s="95" t="s">
        <v>61</v>
      </c>
      <c r="BF2915" s="95" t="s">
        <v>119</v>
      </c>
      <c r="BG2915" s="95" t="s">
        <v>101</v>
      </c>
    </row>
    <row r="2916" s="86" customFormat="1" ht="19" customHeight="1" spans="1:59">
      <c r="A2916" s="95" t="s">
        <v>267</v>
      </c>
      <c r="B2916" s="95" t="s">
        <v>268</v>
      </c>
      <c r="C2916" s="95" t="s">
        <v>269</v>
      </c>
      <c r="D2916" s="95" t="s">
        <v>270</v>
      </c>
      <c r="E2916" s="95" t="s">
        <v>26371</v>
      </c>
      <c r="F2916" s="95" t="s">
        <v>5495</v>
      </c>
      <c r="G2916" s="95" t="s">
        <v>5495</v>
      </c>
      <c r="H2916" s="95" t="s">
        <v>2501</v>
      </c>
      <c r="I2916" s="95" t="s">
        <v>26372</v>
      </c>
      <c r="J2916" s="95" t="s">
        <v>26373</v>
      </c>
      <c r="K2916" s="95" t="s">
        <v>26374</v>
      </c>
      <c r="L2916" s="95" t="s">
        <v>73</v>
      </c>
      <c r="M2916" s="95" t="s">
        <v>2014</v>
      </c>
      <c r="N2916" s="95" t="s">
        <v>1835</v>
      </c>
      <c r="O2916" s="95" t="s">
        <v>5246</v>
      </c>
      <c r="P2916" s="95" t="s">
        <v>5247</v>
      </c>
      <c r="Q2916" s="95" t="s">
        <v>2507</v>
      </c>
      <c r="R2916" s="95" t="s">
        <v>2508</v>
      </c>
      <c r="S2916" s="95" t="s">
        <v>26375</v>
      </c>
      <c r="T2916" s="95" t="s">
        <v>119</v>
      </c>
      <c r="U2916" s="96">
        <v>0</v>
      </c>
      <c r="V2916" s="96">
        <v>2300</v>
      </c>
      <c r="W2916" s="96">
        <v>1700</v>
      </c>
      <c r="X2916" s="96">
        <v>1000</v>
      </c>
      <c r="Y2916" s="95" t="s">
        <v>82</v>
      </c>
      <c r="Z2916" s="95" t="s">
        <v>25689</v>
      </c>
      <c r="AA2916" s="95" t="s">
        <v>84</v>
      </c>
      <c r="AB2916" s="95" t="s">
        <v>26376</v>
      </c>
      <c r="AC2916" s="95" t="s">
        <v>25757</v>
      </c>
      <c r="AD2916" s="95" t="s">
        <v>87</v>
      </c>
      <c r="AE2916" s="95" t="s">
        <v>61</v>
      </c>
      <c r="AF2916" s="95" t="s">
        <v>61</v>
      </c>
      <c r="AG2916" s="95" t="s">
        <v>89</v>
      </c>
      <c r="AH2916" s="95" t="s">
        <v>89</v>
      </c>
      <c r="AI2916" s="95" t="s">
        <v>89</v>
      </c>
      <c r="AJ2916" s="95" t="s">
        <v>89</v>
      </c>
      <c r="AK2916" s="95" t="s">
        <v>89</v>
      </c>
      <c r="AL2916" s="95" t="s">
        <v>89</v>
      </c>
      <c r="AM2916" s="95" t="s">
        <v>89</v>
      </c>
      <c r="AN2916" s="95" t="s">
        <v>89</v>
      </c>
      <c r="AO2916" s="95" t="s">
        <v>89</v>
      </c>
      <c r="AP2916" s="95" t="s">
        <v>89</v>
      </c>
      <c r="AQ2916" s="95" t="s">
        <v>90</v>
      </c>
      <c r="AR2916" s="95" t="s">
        <v>90</v>
      </c>
      <c r="AS2916" s="95" t="s">
        <v>25691</v>
      </c>
      <c r="AT2916" s="95" t="s">
        <v>92</v>
      </c>
      <c r="AU2916" s="95" t="s">
        <v>92</v>
      </c>
      <c r="AV2916" s="95" t="s">
        <v>93</v>
      </c>
      <c r="AW2916" s="95" t="s">
        <v>26377</v>
      </c>
      <c r="AX2916" s="95" t="s">
        <v>26378</v>
      </c>
      <c r="AY2916" s="95" t="s">
        <v>26379</v>
      </c>
      <c r="AZ2916" s="95" t="s">
        <v>26378</v>
      </c>
      <c r="BA2916" s="95" t="s">
        <v>97</v>
      </c>
      <c r="BB2916" s="95" t="s">
        <v>26380</v>
      </c>
      <c r="BC2916" s="95" t="s">
        <v>99</v>
      </c>
      <c r="BD2916" s="95" t="s">
        <v>100</v>
      </c>
      <c r="BE2916" s="95" t="s">
        <v>61</v>
      </c>
      <c r="BF2916" s="95" t="s">
        <v>119</v>
      </c>
      <c r="BG2916" s="95" t="s">
        <v>101</v>
      </c>
    </row>
    <row r="2917" s="86" customFormat="1" ht="19" customHeight="1" spans="1:59">
      <c r="A2917" s="95" t="s">
        <v>694</v>
      </c>
      <c r="B2917" s="95" t="s">
        <v>695</v>
      </c>
      <c r="C2917" s="95" t="s">
        <v>766</v>
      </c>
      <c r="D2917" s="95" t="s">
        <v>767</v>
      </c>
      <c r="E2917" s="95" t="s">
        <v>768</v>
      </c>
      <c r="F2917" s="95" t="s">
        <v>10410</v>
      </c>
      <c r="G2917" s="95" t="s">
        <v>10410</v>
      </c>
      <c r="H2917" s="95" t="s">
        <v>232</v>
      </c>
      <c r="I2917" s="95" t="s">
        <v>26381</v>
      </c>
      <c r="J2917" s="95" t="s">
        <v>26382</v>
      </c>
      <c r="K2917" s="95" t="s">
        <v>26383</v>
      </c>
      <c r="L2917" s="95" t="s">
        <v>73</v>
      </c>
      <c r="M2917" s="95" t="s">
        <v>526</v>
      </c>
      <c r="N2917" s="95" t="s">
        <v>2398</v>
      </c>
      <c r="O2917" s="95" t="s">
        <v>398</v>
      </c>
      <c r="P2917" s="95" t="s">
        <v>399</v>
      </c>
      <c r="Q2917" s="95" t="s">
        <v>2192</v>
      </c>
      <c r="R2917" s="95" t="s">
        <v>2193</v>
      </c>
      <c r="S2917" s="95" t="s">
        <v>26384</v>
      </c>
      <c r="T2917" s="95" t="s">
        <v>380</v>
      </c>
      <c r="U2917" s="96">
        <v>0</v>
      </c>
      <c r="V2917" s="96">
        <v>80000</v>
      </c>
      <c r="W2917" s="96">
        <v>50000</v>
      </c>
      <c r="X2917" s="96">
        <v>20000</v>
      </c>
      <c r="Y2917" s="95" t="s">
        <v>82</v>
      </c>
      <c r="Z2917" s="95" t="s">
        <v>25689</v>
      </c>
      <c r="AA2917" s="95" t="s">
        <v>84</v>
      </c>
      <c r="AB2917" s="95" t="s">
        <v>777</v>
      </c>
      <c r="AC2917" s="95" t="s">
        <v>17285</v>
      </c>
      <c r="AD2917" s="95" t="s">
        <v>87</v>
      </c>
      <c r="AE2917" s="95" t="s">
        <v>61</v>
      </c>
      <c r="AF2917" s="95" t="s">
        <v>61</v>
      </c>
      <c r="AG2917" s="95" t="s">
        <v>89</v>
      </c>
      <c r="AH2917" s="95" t="s">
        <v>89</v>
      </c>
      <c r="AI2917" s="95" t="s">
        <v>89</v>
      </c>
      <c r="AJ2917" s="95" t="s">
        <v>88</v>
      </c>
      <c r="AK2917" s="95" t="s">
        <v>89</v>
      </c>
      <c r="AL2917" s="95" t="s">
        <v>88</v>
      </c>
      <c r="AM2917" s="95" t="s">
        <v>88</v>
      </c>
      <c r="AN2917" s="95" t="s">
        <v>88</v>
      </c>
      <c r="AO2917" s="95" t="s">
        <v>88</v>
      </c>
      <c r="AP2917" s="95" t="s">
        <v>89</v>
      </c>
      <c r="AQ2917" s="95" t="s">
        <v>90</v>
      </c>
      <c r="AR2917" s="95" t="s">
        <v>90</v>
      </c>
      <c r="AS2917" s="95" t="s">
        <v>25691</v>
      </c>
      <c r="AT2917" s="95" t="s">
        <v>92</v>
      </c>
      <c r="AU2917" s="95" t="s">
        <v>92</v>
      </c>
      <c r="AV2917" s="95" t="s">
        <v>93</v>
      </c>
      <c r="AW2917" s="95" t="s">
        <v>778</v>
      </c>
      <c r="AX2917" s="95" t="s">
        <v>26385</v>
      </c>
      <c r="AY2917" s="95" t="s">
        <v>780</v>
      </c>
      <c r="AZ2917" s="95" t="s">
        <v>26385</v>
      </c>
      <c r="BA2917" s="95" t="s">
        <v>97</v>
      </c>
      <c r="BB2917" s="95" t="s">
        <v>26386</v>
      </c>
      <c r="BC2917" s="95" t="s">
        <v>99</v>
      </c>
      <c r="BD2917" s="95" t="s">
        <v>100</v>
      </c>
      <c r="BE2917" s="95" t="s">
        <v>61</v>
      </c>
      <c r="BF2917" s="95" t="s">
        <v>380</v>
      </c>
      <c r="BG2917" s="95" t="s">
        <v>101</v>
      </c>
    </row>
    <row r="2918" s="86" customFormat="1" ht="19" customHeight="1" spans="1:59">
      <c r="A2918" s="95" t="s">
        <v>151</v>
      </c>
      <c r="B2918" s="95" t="s">
        <v>152</v>
      </c>
      <c r="C2918" s="95" t="s">
        <v>153</v>
      </c>
      <c r="D2918" s="95" t="s">
        <v>154</v>
      </c>
      <c r="E2918" s="95" t="s">
        <v>8613</v>
      </c>
      <c r="F2918" s="95" t="s">
        <v>3006</v>
      </c>
      <c r="G2918" s="95" t="s">
        <v>3007</v>
      </c>
      <c r="H2918" s="95" t="s">
        <v>1299</v>
      </c>
      <c r="I2918" s="95" t="s">
        <v>26387</v>
      </c>
      <c r="J2918" s="95" t="s">
        <v>26388</v>
      </c>
      <c r="K2918" s="95" t="s">
        <v>26389</v>
      </c>
      <c r="L2918" s="95" t="s">
        <v>73</v>
      </c>
      <c r="M2918" s="95" t="s">
        <v>184</v>
      </c>
      <c r="N2918" s="95" t="s">
        <v>880</v>
      </c>
      <c r="O2918" s="95" t="s">
        <v>1726</v>
      </c>
      <c r="P2918" s="95" t="s">
        <v>1727</v>
      </c>
      <c r="Q2918" s="95" t="s">
        <v>1728</v>
      </c>
      <c r="R2918" s="95" t="s">
        <v>1307</v>
      </c>
      <c r="S2918" s="95" t="s">
        <v>26390</v>
      </c>
      <c r="T2918" s="95" t="s">
        <v>209</v>
      </c>
      <c r="U2918" s="96">
        <v>0</v>
      </c>
      <c r="V2918" s="96">
        <v>16000</v>
      </c>
      <c r="W2918" s="96">
        <v>10000</v>
      </c>
      <c r="X2918" s="96">
        <v>4000</v>
      </c>
      <c r="Y2918" s="95" t="s">
        <v>82</v>
      </c>
      <c r="Z2918" s="95" t="s">
        <v>25689</v>
      </c>
      <c r="AA2918" s="95" t="s">
        <v>84</v>
      </c>
      <c r="AB2918" s="95" t="s">
        <v>8061</v>
      </c>
      <c r="AC2918" s="95" t="s">
        <v>25830</v>
      </c>
      <c r="AD2918" s="95" t="s">
        <v>87</v>
      </c>
      <c r="AE2918" s="95" t="s">
        <v>61</v>
      </c>
      <c r="AF2918" s="95" t="s">
        <v>61</v>
      </c>
      <c r="AG2918" s="95" t="s">
        <v>89</v>
      </c>
      <c r="AH2918" s="95" t="s">
        <v>89</v>
      </c>
      <c r="AI2918" s="95" t="s">
        <v>89</v>
      </c>
      <c r="AJ2918" s="95" t="s">
        <v>88</v>
      </c>
      <c r="AK2918" s="95" t="s">
        <v>89</v>
      </c>
      <c r="AL2918" s="95" t="s">
        <v>89</v>
      </c>
      <c r="AM2918" s="95" t="s">
        <v>89</v>
      </c>
      <c r="AN2918" s="95" t="s">
        <v>89</v>
      </c>
      <c r="AO2918" s="95" t="s">
        <v>89</v>
      </c>
      <c r="AP2918" s="95" t="s">
        <v>89</v>
      </c>
      <c r="AQ2918" s="95" t="s">
        <v>90</v>
      </c>
      <c r="AR2918" s="95" t="s">
        <v>90</v>
      </c>
      <c r="AS2918" s="95" t="s">
        <v>25691</v>
      </c>
      <c r="AT2918" s="95" t="s">
        <v>92</v>
      </c>
      <c r="AU2918" s="95" t="s">
        <v>92</v>
      </c>
      <c r="AV2918" s="95" t="s">
        <v>93</v>
      </c>
      <c r="AW2918" s="95" t="s">
        <v>8618</v>
      </c>
      <c r="AX2918" s="95" t="s">
        <v>26391</v>
      </c>
      <c r="AY2918" s="95" t="s">
        <v>8620</v>
      </c>
      <c r="AZ2918" s="95" t="s">
        <v>26391</v>
      </c>
      <c r="BA2918" s="95" t="s">
        <v>97</v>
      </c>
      <c r="BB2918" s="95" t="s">
        <v>26392</v>
      </c>
      <c r="BC2918" s="95" t="s">
        <v>99</v>
      </c>
      <c r="BD2918" s="95" t="s">
        <v>100</v>
      </c>
      <c r="BE2918" s="95" t="s">
        <v>61</v>
      </c>
      <c r="BF2918" s="95" t="s">
        <v>209</v>
      </c>
      <c r="BG2918" s="95" t="s">
        <v>101</v>
      </c>
    </row>
    <row r="2919" s="86" customFormat="1" ht="19" customHeight="1" spans="1:59">
      <c r="A2919" s="95" t="s">
        <v>302</v>
      </c>
      <c r="B2919" s="95" t="s">
        <v>303</v>
      </c>
      <c r="C2919" s="95" t="s">
        <v>1968</v>
      </c>
      <c r="D2919" s="95" t="s">
        <v>1969</v>
      </c>
      <c r="E2919" s="95" t="s">
        <v>7607</v>
      </c>
      <c r="F2919" s="95" t="s">
        <v>18526</v>
      </c>
      <c r="G2919" s="95" t="s">
        <v>8726</v>
      </c>
      <c r="H2919" s="95" t="s">
        <v>1571</v>
      </c>
      <c r="I2919" s="95" t="s">
        <v>26393</v>
      </c>
      <c r="J2919" s="95" t="s">
        <v>26394</v>
      </c>
      <c r="K2919" s="95" t="s">
        <v>26395</v>
      </c>
      <c r="L2919" s="95" t="s">
        <v>73</v>
      </c>
      <c r="M2919" s="95" t="s">
        <v>4793</v>
      </c>
      <c r="N2919" s="95" t="s">
        <v>508</v>
      </c>
      <c r="O2919" s="95" t="s">
        <v>238</v>
      </c>
      <c r="P2919" s="95" t="s">
        <v>239</v>
      </c>
      <c r="Q2919" s="95" t="s">
        <v>4117</v>
      </c>
      <c r="R2919" s="95" t="s">
        <v>3452</v>
      </c>
      <c r="S2919" s="95" t="s">
        <v>26396</v>
      </c>
      <c r="T2919" s="95" t="s">
        <v>262</v>
      </c>
      <c r="U2919" s="96">
        <v>0</v>
      </c>
      <c r="V2919" s="96">
        <v>86000</v>
      </c>
      <c r="W2919" s="96">
        <v>65000</v>
      </c>
      <c r="X2919" s="96">
        <v>16200</v>
      </c>
      <c r="Y2919" s="95" t="s">
        <v>143</v>
      </c>
      <c r="Z2919" s="95" t="s">
        <v>25689</v>
      </c>
      <c r="AA2919" s="95" t="s">
        <v>84</v>
      </c>
      <c r="AB2919" s="95" t="s">
        <v>7614</v>
      </c>
      <c r="AC2919" s="95" t="s">
        <v>25789</v>
      </c>
      <c r="AD2919" s="95" t="s">
        <v>87</v>
      </c>
      <c r="AE2919" s="95" t="s">
        <v>61</v>
      </c>
      <c r="AF2919" s="95" t="s">
        <v>61</v>
      </c>
      <c r="AG2919" s="95" t="s">
        <v>89</v>
      </c>
      <c r="AH2919" s="95" t="s">
        <v>89</v>
      </c>
      <c r="AI2919" s="95" t="s">
        <v>89</v>
      </c>
      <c r="AJ2919" s="95" t="s">
        <v>89</v>
      </c>
      <c r="AK2919" s="95" t="s">
        <v>89</v>
      </c>
      <c r="AL2919" s="95" t="s">
        <v>89</v>
      </c>
      <c r="AM2919" s="95" t="s">
        <v>89</v>
      </c>
      <c r="AN2919" s="95" t="s">
        <v>89</v>
      </c>
      <c r="AO2919" s="95" t="s">
        <v>89</v>
      </c>
      <c r="AP2919" s="95" t="s">
        <v>89</v>
      </c>
      <c r="AQ2919" s="95" t="s">
        <v>90</v>
      </c>
      <c r="AR2919" s="95" t="s">
        <v>90</v>
      </c>
      <c r="AS2919" s="95" t="s">
        <v>25691</v>
      </c>
      <c r="AT2919" s="95" t="s">
        <v>92</v>
      </c>
      <c r="AU2919" s="95" t="s">
        <v>92</v>
      </c>
      <c r="AV2919" s="95" t="s">
        <v>93</v>
      </c>
      <c r="AW2919" s="95" t="s">
        <v>7615</v>
      </c>
      <c r="AX2919" s="95" t="s">
        <v>26397</v>
      </c>
      <c r="AY2919" s="95" t="s">
        <v>7617</v>
      </c>
      <c r="AZ2919" s="95" t="s">
        <v>26397</v>
      </c>
      <c r="BA2919" s="95" t="s">
        <v>215</v>
      </c>
      <c r="BB2919" s="95" t="s">
        <v>26398</v>
      </c>
      <c r="BC2919" s="95" t="s">
        <v>99</v>
      </c>
      <c r="BD2919" s="95" t="s">
        <v>150</v>
      </c>
      <c r="BE2919" s="95" t="s">
        <v>61</v>
      </c>
      <c r="BF2919" s="95" t="s">
        <v>262</v>
      </c>
      <c r="BG2919" s="95" t="s">
        <v>101</v>
      </c>
    </row>
    <row r="2920" s="86" customFormat="1" ht="19" customHeight="1" spans="1:59">
      <c r="A2920" s="95" t="s">
        <v>126</v>
      </c>
      <c r="B2920" s="95" t="s">
        <v>127</v>
      </c>
      <c r="C2920" s="95" t="s">
        <v>196</v>
      </c>
      <c r="D2920" s="95" t="s">
        <v>197</v>
      </c>
      <c r="E2920" s="95" t="s">
        <v>3164</v>
      </c>
      <c r="F2920" s="95" t="s">
        <v>132</v>
      </c>
      <c r="G2920" s="95" t="s">
        <v>132</v>
      </c>
      <c r="H2920" s="95" t="s">
        <v>109</v>
      </c>
      <c r="I2920" s="95" t="s">
        <v>26399</v>
      </c>
      <c r="J2920" s="95" t="s">
        <v>26400</v>
      </c>
      <c r="K2920" s="95" t="s">
        <v>26401</v>
      </c>
      <c r="L2920" s="95" t="s">
        <v>73</v>
      </c>
      <c r="M2920" s="95" t="s">
        <v>508</v>
      </c>
      <c r="N2920" s="95" t="s">
        <v>880</v>
      </c>
      <c r="O2920" s="95" t="s">
        <v>115</v>
      </c>
      <c r="P2920" s="95" t="s">
        <v>116</v>
      </c>
      <c r="Q2920" s="95" t="s">
        <v>117</v>
      </c>
      <c r="R2920" s="95" t="s">
        <v>116</v>
      </c>
      <c r="S2920" s="95" t="s">
        <v>26402</v>
      </c>
      <c r="T2920" s="95" t="s">
        <v>209</v>
      </c>
      <c r="U2920" s="96">
        <v>0</v>
      </c>
      <c r="V2920" s="96">
        <v>22000</v>
      </c>
      <c r="W2920" s="96">
        <v>17000</v>
      </c>
      <c r="X2920" s="96">
        <v>10000</v>
      </c>
      <c r="Y2920" s="95" t="s">
        <v>82</v>
      </c>
      <c r="Z2920" s="95" t="s">
        <v>25689</v>
      </c>
      <c r="AA2920" s="95" t="s">
        <v>84</v>
      </c>
      <c r="AB2920" s="95" t="s">
        <v>3174</v>
      </c>
      <c r="AC2920" s="95" t="s">
        <v>25830</v>
      </c>
      <c r="AD2920" s="95" t="s">
        <v>87</v>
      </c>
      <c r="AE2920" s="95" t="s">
        <v>61</v>
      </c>
      <c r="AF2920" s="95" t="s">
        <v>61</v>
      </c>
      <c r="AG2920" s="95" t="s">
        <v>89</v>
      </c>
      <c r="AH2920" s="95" t="s">
        <v>89</v>
      </c>
      <c r="AI2920" s="95" t="s">
        <v>89</v>
      </c>
      <c r="AJ2920" s="95" t="s">
        <v>89</v>
      </c>
      <c r="AK2920" s="95" t="s">
        <v>89</v>
      </c>
      <c r="AL2920" s="95" t="s">
        <v>89</v>
      </c>
      <c r="AM2920" s="95" t="s">
        <v>89</v>
      </c>
      <c r="AN2920" s="95" t="s">
        <v>89</v>
      </c>
      <c r="AO2920" s="95" t="s">
        <v>89</v>
      </c>
      <c r="AP2920" s="95" t="s">
        <v>89</v>
      </c>
      <c r="AQ2920" s="95" t="s">
        <v>90</v>
      </c>
      <c r="AR2920" s="95" t="s">
        <v>90</v>
      </c>
      <c r="AS2920" s="95" t="s">
        <v>25691</v>
      </c>
      <c r="AT2920" s="95" t="s">
        <v>92</v>
      </c>
      <c r="AU2920" s="95" t="s">
        <v>92</v>
      </c>
      <c r="AV2920" s="95" t="s">
        <v>93</v>
      </c>
      <c r="AW2920" s="95" t="s">
        <v>3175</v>
      </c>
      <c r="AX2920" s="95" t="s">
        <v>26403</v>
      </c>
      <c r="AY2920" s="95" t="s">
        <v>3177</v>
      </c>
      <c r="AZ2920" s="95" t="s">
        <v>26403</v>
      </c>
      <c r="BA2920" s="95" t="s">
        <v>97</v>
      </c>
      <c r="BB2920" s="95" t="s">
        <v>26404</v>
      </c>
      <c r="BC2920" s="95" t="s">
        <v>99</v>
      </c>
      <c r="BD2920" s="95" t="s">
        <v>100</v>
      </c>
      <c r="BE2920" s="95" t="s">
        <v>61</v>
      </c>
      <c r="BF2920" s="95" t="s">
        <v>209</v>
      </c>
      <c r="BG2920" s="95" t="s">
        <v>101</v>
      </c>
    </row>
    <row r="2921" s="86" customFormat="1" ht="19" customHeight="1" spans="1:59">
      <c r="A2921" s="95" t="s">
        <v>458</v>
      </c>
      <c r="B2921" s="95" t="s">
        <v>459</v>
      </c>
      <c r="C2921" s="95" t="s">
        <v>3118</v>
      </c>
      <c r="D2921" s="95" t="s">
        <v>3119</v>
      </c>
      <c r="E2921" s="95" t="s">
        <v>16283</v>
      </c>
      <c r="F2921" s="95" t="s">
        <v>26405</v>
      </c>
      <c r="G2921" s="95" t="s">
        <v>26406</v>
      </c>
      <c r="H2921" s="95" t="s">
        <v>7716</v>
      </c>
      <c r="I2921" s="95" t="s">
        <v>26407</v>
      </c>
      <c r="J2921" s="95" t="s">
        <v>26408</v>
      </c>
      <c r="K2921" s="95" t="s">
        <v>26409</v>
      </c>
      <c r="L2921" s="95" t="s">
        <v>73</v>
      </c>
      <c r="M2921" s="95" t="s">
        <v>4208</v>
      </c>
      <c r="N2921" s="95" t="s">
        <v>527</v>
      </c>
      <c r="O2921" s="95" t="s">
        <v>949</v>
      </c>
      <c r="P2921" s="95" t="s">
        <v>950</v>
      </c>
      <c r="Q2921" s="95" t="s">
        <v>6440</v>
      </c>
      <c r="R2921" s="95" t="s">
        <v>6441</v>
      </c>
      <c r="S2921" s="95" t="s">
        <v>26410</v>
      </c>
      <c r="T2921" s="95" t="s">
        <v>380</v>
      </c>
      <c r="U2921" s="96">
        <v>0</v>
      </c>
      <c r="V2921" s="96">
        <v>11000</v>
      </c>
      <c r="W2921" s="96">
        <v>8500</v>
      </c>
      <c r="X2921" s="96">
        <v>5000</v>
      </c>
      <c r="Y2921" s="95" t="s">
        <v>82</v>
      </c>
      <c r="Z2921" s="95" t="s">
        <v>25689</v>
      </c>
      <c r="AA2921" s="95" t="s">
        <v>84</v>
      </c>
      <c r="AB2921" s="95" t="s">
        <v>16288</v>
      </c>
      <c r="AC2921" s="95" t="s">
        <v>25830</v>
      </c>
      <c r="AD2921" s="95" t="s">
        <v>87</v>
      </c>
      <c r="AE2921" s="95" t="s">
        <v>61</v>
      </c>
      <c r="AF2921" s="95" t="s">
        <v>61</v>
      </c>
      <c r="AG2921" s="95" t="s">
        <v>89</v>
      </c>
      <c r="AH2921" s="95" t="s">
        <v>88</v>
      </c>
      <c r="AI2921" s="95" t="s">
        <v>88</v>
      </c>
      <c r="AJ2921" s="95" t="s">
        <v>88</v>
      </c>
      <c r="AK2921" s="95" t="s">
        <v>88</v>
      </c>
      <c r="AL2921" s="95" t="s">
        <v>88</v>
      </c>
      <c r="AM2921" s="95" t="s">
        <v>88</v>
      </c>
      <c r="AN2921" s="95" t="s">
        <v>88</v>
      </c>
      <c r="AO2921" s="95" t="s">
        <v>88</v>
      </c>
      <c r="AP2921" s="95" t="s">
        <v>89</v>
      </c>
      <c r="AQ2921" s="95" t="s">
        <v>90</v>
      </c>
      <c r="AR2921" s="95" t="s">
        <v>90</v>
      </c>
      <c r="AS2921" s="95" t="s">
        <v>25691</v>
      </c>
      <c r="AT2921" s="95" t="s">
        <v>92</v>
      </c>
      <c r="AU2921" s="95" t="s">
        <v>92</v>
      </c>
      <c r="AV2921" s="95" t="s">
        <v>93</v>
      </c>
      <c r="AW2921" s="95" t="s">
        <v>16289</v>
      </c>
      <c r="AX2921" s="95" t="s">
        <v>26411</v>
      </c>
      <c r="AY2921" s="95" t="s">
        <v>16291</v>
      </c>
      <c r="AZ2921" s="95" t="s">
        <v>26411</v>
      </c>
      <c r="BA2921" s="95" t="s">
        <v>97</v>
      </c>
      <c r="BB2921" s="95" t="s">
        <v>26412</v>
      </c>
      <c r="BC2921" s="95" t="s">
        <v>99</v>
      </c>
      <c r="BD2921" s="95" t="s">
        <v>100</v>
      </c>
      <c r="BE2921" s="95" t="s">
        <v>61</v>
      </c>
      <c r="BF2921" s="95" t="s">
        <v>380</v>
      </c>
      <c r="BG2921" s="95" t="s">
        <v>101</v>
      </c>
    </row>
    <row r="2922" s="86" customFormat="1" ht="19" customHeight="1" spans="1:59">
      <c r="A2922" s="95" t="s">
        <v>267</v>
      </c>
      <c r="B2922" s="95" t="s">
        <v>268</v>
      </c>
      <c r="C2922" s="95" t="s">
        <v>728</v>
      </c>
      <c r="D2922" s="95" t="s">
        <v>729</v>
      </c>
      <c r="E2922" s="95" t="s">
        <v>26413</v>
      </c>
      <c r="F2922" s="95" t="s">
        <v>26414</v>
      </c>
      <c r="G2922" s="95" t="s">
        <v>21801</v>
      </c>
      <c r="H2922" s="95" t="s">
        <v>2885</v>
      </c>
      <c r="I2922" s="95" t="s">
        <v>26415</v>
      </c>
      <c r="J2922" s="95" t="s">
        <v>26416</v>
      </c>
      <c r="K2922" s="95" t="s">
        <v>26417</v>
      </c>
      <c r="L2922" s="95" t="s">
        <v>73</v>
      </c>
      <c r="M2922" s="95" t="s">
        <v>2014</v>
      </c>
      <c r="N2922" s="95" t="s">
        <v>1835</v>
      </c>
      <c r="O2922" s="95" t="s">
        <v>1877</v>
      </c>
      <c r="P2922" s="95" t="s">
        <v>2968</v>
      </c>
      <c r="Q2922" s="95" t="s">
        <v>2891</v>
      </c>
      <c r="R2922" s="95" t="s">
        <v>2892</v>
      </c>
      <c r="S2922" s="95" t="s">
        <v>26418</v>
      </c>
      <c r="T2922" s="95" t="s">
        <v>119</v>
      </c>
      <c r="U2922" s="96">
        <v>0</v>
      </c>
      <c r="V2922" s="96">
        <v>8003</v>
      </c>
      <c r="W2922" s="96">
        <v>5000</v>
      </c>
      <c r="X2922" s="96">
        <v>2000</v>
      </c>
      <c r="Y2922" s="95" t="s">
        <v>82</v>
      </c>
      <c r="Z2922" s="95" t="s">
        <v>25689</v>
      </c>
      <c r="AA2922" s="95" t="s">
        <v>84</v>
      </c>
      <c r="AB2922" s="95" t="s">
        <v>26419</v>
      </c>
      <c r="AC2922" s="95" t="s">
        <v>25900</v>
      </c>
      <c r="AD2922" s="95" t="s">
        <v>87</v>
      </c>
      <c r="AE2922" s="95" t="s">
        <v>61</v>
      </c>
      <c r="AF2922" s="95" t="s">
        <v>61</v>
      </c>
      <c r="AG2922" s="95" t="s">
        <v>89</v>
      </c>
      <c r="AH2922" s="95" t="s">
        <v>89</v>
      </c>
      <c r="AI2922" s="95" t="s">
        <v>88</v>
      </c>
      <c r="AJ2922" s="95" t="s">
        <v>88</v>
      </c>
      <c r="AK2922" s="95" t="s">
        <v>88</v>
      </c>
      <c r="AL2922" s="95" t="s">
        <v>88</v>
      </c>
      <c r="AM2922" s="95" t="s">
        <v>88</v>
      </c>
      <c r="AN2922" s="95" t="s">
        <v>88</v>
      </c>
      <c r="AO2922" s="95" t="s">
        <v>88</v>
      </c>
      <c r="AP2922" s="95" t="s">
        <v>89</v>
      </c>
      <c r="AQ2922" s="95" t="s">
        <v>90</v>
      </c>
      <c r="AR2922" s="95" t="s">
        <v>90</v>
      </c>
      <c r="AS2922" s="95" t="s">
        <v>25691</v>
      </c>
      <c r="AT2922" s="95" t="s">
        <v>92</v>
      </c>
      <c r="AU2922" s="95" t="s">
        <v>92</v>
      </c>
      <c r="AV2922" s="95" t="s">
        <v>93</v>
      </c>
      <c r="AW2922" s="95" t="s">
        <v>26420</v>
      </c>
      <c r="AX2922" s="95" t="s">
        <v>26421</v>
      </c>
      <c r="AY2922" s="95" t="s">
        <v>26422</v>
      </c>
      <c r="AZ2922" s="95" t="s">
        <v>26421</v>
      </c>
      <c r="BA2922" s="95" t="s">
        <v>97</v>
      </c>
      <c r="BB2922" s="95" t="s">
        <v>26423</v>
      </c>
      <c r="BC2922" s="95" t="s">
        <v>99</v>
      </c>
      <c r="BD2922" s="95" t="s">
        <v>100</v>
      </c>
      <c r="BE2922" s="95" t="s">
        <v>61</v>
      </c>
      <c r="BF2922" s="95" t="s">
        <v>119</v>
      </c>
      <c r="BG2922" s="95" t="s">
        <v>101</v>
      </c>
    </row>
    <row r="2923" s="86" customFormat="1" ht="19" customHeight="1" spans="1:59">
      <c r="A2923" s="95" t="s">
        <v>1564</v>
      </c>
      <c r="B2923" s="95" t="s">
        <v>1565</v>
      </c>
      <c r="C2923" s="95" t="s">
        <v>1886</v>
      </c>
      <c r="D2923" s="95" t="s">
        <v>1887</v>
      </c>
      <c r="E2923" s="95" t="s">
        <v>1888</v>
      </c>
      <c r="F2923" s="95" t="s">
        <v>1889</v>
      </c>
      <c r="G2923" s="95" t="s">
        <v>1890</v>
      </c>
      <c r="H2923" s="95" t="s">
        <v>109</v>
      </c>
      <c r="I2923" s="95" t="s">
        <v>26424</v>
      </c>
      <c r="J2923" s="95" t="s">
        <v>26425</v>
      </c>
      <c r="K2923" s="95" t="s">
        <v>26426</v>
      </c>
      <c r="L2923" s="95" t="s">
        <v>73</v>
      </c>
      <c r="M2923" s="95" t="s">
        <v>526</v>
      </c>
      <c r="N2923" s="95" t="s">
        <v>1847</v>
      </c>
      <c r="O2923" s="95" t="s">
        <v>2779</v>
      </c>
      <c r="P2923" s="95" t="s">
        <v>2780</v>
      </c>
      <c r="Q2923" s="95" t="s">
        <v>1940</v>
      </c>
      <c r="R2923" s="95" t="s">
        <v>1941</v>
      </c>
      <c r="S2923" s="95" t="s">
        <v>26427</v>
      </c>
      <c r="T2923" s="95" t="s">
        <v>380</v>
      </c>
      <c r="U2923" s="96">
        <v>0</v>
      </c>
      <c r="V2923" s="96">
        <v>2987</v>
      </c>
      <c r="W2923" s="96">
        <v>2300</v>
      </c>
      <c r="X2923" s="96">
        <v>1000</v>
      </c>
      <c r="Y2923" s="95" t="s">
        <v>82</v>
      </c>
      <c r="Z2923" s="95" t="s">
        <v>25689</v>
      </c>
      <c r="AA2923" s="95" t="s">
        <v>84</v>
      </c>
      <c r="AB2923" s="95" t="s">
        <v>1896</v>
      </c>
      <c r="AC2923" s="95" t="s">
        <v>26031</v>
      </c>
      <c r="AD2923" s="95" t="s">
        <v>87</v>
      </c>
      <c r="AE2923" s="95" t="s">
        <v>61</v>
      </c>
      <c r="AF2923" s="95" t="s">
        <v>61</v>
      </c>
      <c r="AG2923" s="95" t="s">
        <v>89</v>
      </c>
      <c r="AH2923" s="95" t="s">
        <v>89</v>
      </c>
      <c r="AI2923" s="95" t="s">
        <v>89</v>
      </c>
      <c r="AJ2923" s="95" t="s">
        <v>89</v>
      </c>
      <c r="AK2923" s="95" t="s">
        <v>89</v>
      </c>
      <c r="AL2923" s="95" t="s">
        <v>89</v>
      </c>
      <c r="AM2923" s="95" t="s">
        <v>89</v>
      </c>
      <c r="AN2923" s="95" t="s">
        <v>89</v>
      </c>
      <c r="AO2923" s="95" t="s">
        <v>89</v>
      </c>
      <c r="AP2923" s="95" t="s">
        <v>89</v>
      </c>
      <c r="AQ2923" s="95" t="s">
        <v>90</v>
      </c>
      <c r="AR2923" s="95" t="s">
        <v>90</v>
      </c>
      <c r="AS2923" s="95" t="s">
        <v>25691</v>
      </c>
      <c r="AT2923" s="95" t="s">
        <v>92</v>
      </c>
      <c r="AU2923" s="95" t="s">
        <v>92</v>
      </c>
      <c r="AV2923" s="95" t="s">
        <v>93</v>
      </c>
      <c r="AW2923" s="95" t="s">
        <v>1897</v>
      </c>
      <c r="AX2923" s="95" t="s">
        <v>26428</v>
      </c>
      <c r="AY2923" s="95" t="s">
        <v>1899</v>
      </c>
      <c r="AZ2923" s="95" t="s">
        <v>26428</v>
      </c>
      <c r="BA2923" s="95" t="s">
        <v>97</v>
      </c>
      <c r="BB2923" s="95" t="s">
        <v>26429</v>
      </c>
      <c r="BC2923" s="95" t="s">
        <v>99</v>
      </c>
      <c r="BD2923" s="95" t="s">
        <v>100</v>
      </c>
      <c r="BE2923" s="95" t="s">
        <v>61</v>
      </c>
      <c r="BF2923" s="95" t="s">
        <v>380</v>
      </c>
      <c r="BG2923" s="95" t="s">
        <v>101</v>
      </c>
    </row>
    <row r="2924" s="86" customFormat="1" ht="19" customHeight="1" spans="1:59">
      <c r="A2924" s="95" t="s">
        <v>458</v>
      </c>
      <c r="B2924" s="95" t="s">
        <v>459</v>
      </c>
      <c r="C2924" s="95" t="s">
        <v>4779</v>
      </c>
      <c r="D2924" s="95" t="s">
        <v>4780</v>
      </c>
      <c r="E2924" s="95" t="s">
        <v>7346</v>
      </c>
      <c r="F2924" s="95" t="s">
        <v>7347</v>
      </c>
      <c r="G2924" s="95" t="s">
        <v>2461</v>
      </c>
      <c r="H2924" s="95" t="s">
        <v>109</v>
      </c>
      <c r="I2924" s="95" t="s">
        <v>26430</v>
      </c>
      <c r="J2924" s="95" t="s">
        <v>26431</v>
      </c>
      <c r="K2924" s="95" t="s">
        <v>26432</v>
      </c>
      <c r="L2924" s="95" t="s">
        <v>73</v>
      </c>
      <c r="M2924" s="95" t="s">
        <v>74</v>
      </c>
      <c r="N2924" s="95" t="s">
        <v>1752</v>
      </c>
      <c r="O2924" s="95" t="s">
        <v>881</v>
      </c>
      <c r="P2924" s="95" t="s">
        <v>882</v>
      </c>
      <c r="Q2924" s="95" t="s">
        <v>294</v>
      </c>
      <c r="R2924" s="95" t="s">
        <v>295</v>
      </c>
      <c r="S2924" s="95" t="s">
        <v>26433</v>
      </c>
      <c r="T2924" s="95" t="s">
        <v>209</v>
      </c>
      <c r="U2924" s="96">
        <v>0</v>
      </c>
      <c r="V2924" s="96">
        <v>74000</v>
      </c>
      <c r="W2924" s="96">
        <v>37000</v>
      </c>
      <c r="X2924" s="96">
        <v>14800</v>
      </c>
      <c r="Y2924" s="95" t="s">
        <v>82</v>
      </c>
      <c r="Z2924" s="95" t="s">
        <v>25689</v>
      </c>
      <c r="AA2924" s="95" t="s">
        <v>84</v>
      </c>
      <c r="AB2924" s="95" t="s">
        <v>7352</v>
      </c>
      <c r="AC2924" s="95" t="s">
        <v>25830</v>
      </c>
      <c r="AD2924" s="95" t="s">
        <v>87</v>
      </c>
      <c r="AE2924" s="95" t="s">
        <v>61</v>
      </c>
      <c r="AF2924" s="95" t="s">
        <v>61</v>
      </c>
      <c r="AG2924" s="95" t="s">
        <v>89</v>
      </c>
      <c r="AH2924" s="95" t="s">
        <v>89</v>
      </c>
      <c r="AI2924" s="95" t="s">
        <v>89</v>
      </c>
      <c r="AJ2924" s="95" t="s">
        <v>89</v>
      </c>
      <c r="AK2924" s="95" t="s">
        <v>89</v>
      </c>
      <c r="AL2924" s="95" t="s">
        <v>89</v>
      </c>
      <c r="AM2924" s="95" t="s">
        <v>89</v>
      </c>
      <c r="AN2924" s="95" t="s">
        <v>89</v>
      </c>
      <c r="AO2924" s="95" t="s">
        <v>89</v>
      </c>
      <c r="AP2924" s="95" t="s">
        <v>89</v>
      </c>
      <c r="AQ2924" s="95" t="s">
        <v>90</v>
      </c>
      <c r="AR2924" s="95" t="s">
        <v>90</v>
      </c>
      <c r="AS2924" s="95" t="s">
        <v>25691</v>
      </c>
      <c r="AT2924" s="95" t="s">
        <v>92</v>
      </c>
      <c r="AU2924" s="95" t="s">
        <v>92</v>
      </c>
      <c r="AV2924" s="95" t="s">
        <v>93</v>
      </c>
      <c r="AW2924" s="95" t="s">
        <v>7353</v>
      </c>
      <c r="AX2924" s="95" t="s">
        <v>26434</v>
      </c>
      <c r="AY2924" s="95" t="s">
        <v>456</v>
      </c>
      <c r="AZ2924" s="95" t="s">
        <v>26434</v>
      </c>
      <c r="BA2924" s="95" t="s">
        <v>97</v>
      </c>
      <c r="BB2924" s="95" t="s">
        <v>26435</v>
      </c>
      <c r="BC2924" s="95" t="s">
        <v>99</v>
      </c>
      <c r="BD2924" s="95" t="s">
        <v>100</v>
      </c>
      <c r="BE2924" s="95" t="s">
        <v>61</v>
      </c>
      <c r="BF2924" s="95" t="s">
        <v>209</v>
      </c>
      <c r="BG2924" s="95" t="s">
        <v>101</v>
      </c>
    </row>
    <row r="2925" s="86" customFormat="1" ht="19" customHeight="1" spans="1:59">
      <c r="A2925" s="95" t="s">
        <v>458</v>
      </c>
      <c r="B2925" s="95" t="s">
        <v>459</v>
      </c>
      <c r="C2925" s="95" t="s">
        <v>6842</v>
      </c>
      <c r="D2925" s="95" t="s">
        <v>6843</v>
      </c>
      <c r="E2925" s="95" t="s">
        <v>26436</v>
      </c>
      <c r="F2925" s="95" t="s">
        <v>26437</v>
      </c>
      <c r="G2925" s="95" t="s">
        <v>17663</v>
      </c>
      <c r="H2925" s="95" t="s">
        <v>2885</v>
      </c>
      <c r="I2925" s="95" t="s">
        <v>26438</v>
      </c>
      <c r="J2925" s="95" t="s">
        <v>26439</v>
      </c>
      <c r="K2925" s="95" t="s">
        <v>26440</v>
      </c>
      <c r="L2925" s="95" t="s">
        <v>73</v>
      </c>
      <c r="M2925" s="95" t="s">
        <v>526</v>
      </c>
      <c r="N2925" s="95" t="s">
        <v>2029</v>
      </c>
      <c r="O2925" s="95" t="s">
        <v>1877</v>
      </c>
      <c r="P2925" s="95" t="s">
        <v>2968</v>
      </c>
      <c r="Q2925" s="95" t="s">
        <v>2891</v>
      </c>
      <c r="R2925" s="95" t="s">
        <v>2892</v>
      </c>
      <c r="S2925" s="95" t="s">
        <v>26441</v>
      </c>
      <c r="T2925" s="95" t="s">
        <v>380</v>
      </c>
      <c r="U2925" s="96">
        <v>0</v>
      </c>
      <c r="V2925" s="96">
        <v>31250</v>
      </c>
      <c r="W2925" s="96">
        <v>16000</v>
      </c>
      <c r="X2925" s="96">
        <v>10000</v>
      </c>
      <c r="Y2925" s="95" t="s">
        <v>82</v>
      </c>
      <c r="Z2925" s="95" t="s">
        <v>25689</v>
      </c>
      <c r="AA2925" s="95" t="s">
        <v>84</v>
      </c>
      <c r="AB2925" s="95" t="s">
        <v>26442</v>
      </c>
      <c r="AC2925" s="95" t="s">
        <v>25690</v>
      </c>
      <c r="AD2925" s="95" t="s">
        <v>87</v>
      </c>
      <c r="AE2925" s="95" t="s">
        <v>61</v>
      </c>
      <c r="AF2925" s="95" t="s">
        <v>61</v>
      </c>
      <c r="AG2925" s="95" t="s">
        <v>89</v>
      </c>
      <c r="AH2925" s="95" t="s">
        <v>89</v>
      </c>
      <c r="AI2925" s="95" t="s">
        <v>88</v>
      </c>
      <c r="AJ2925" s="95" t="s">
        <v>88</v>
      </c>
      <c r="AK2925" s="95" t="s">
        <v>88</v>
      </c>
      <c r="AL2925" s="95" t="s">
        <v>88</v>
      </c>
      <c r="AM2925" s="95" t="s">
        <v>88</v>
      </c>
      <c r="AN2925" s="95" t="s">
        <v>88</v>
      </c>
      <c r="AO2925" s="95" t="s">
        <v>88</v>
      </c>
      <c r="AP2925" s="95" t="s">
        <v>89</v>
      </c>
      <c r="AQ2925" s="95" t="s">
        <v>90</v>
      </c>
      <c r="AR2925" s="95" t="s">
        <v>90</v>
      </c>
      <c r="AS2925" s="95" t="s">
        <v>25691</v>
      </c>
      <c r="AT2925" s="95" t="s">
        <v>92</v>
      </c>
      <c r="AU2925" s="95" t="s">
        <v>92</v>
      </c>
      <c r="AV2925" s="95" t="s">
        <v>93</v>
      </c>
      <c r="AW2925" s="95" t="s">
        <v>26443</v>
      </c>
      <c r="AX2925" s="95" t="s">
        <v>26444</v>
      </c>
      <c r="AY2925" s="95" t="s">
        <v>26445</v>
      </c>
      <c r="AZ2925" s="95" t="s">
        <v>26444</v>
      </c>
      <c r="BA2925" s="95" t="s">
        <v>97</v>
      </c>
      <c r="BB2925" s="95" t="s">
        <v>26446</v>
      </c>
      <c r="BC2925" s="95" t="s">
        <v>99</v>
      </c>
      <c r="BD2925" s="95" t="s">
        <v>100</v>
      </c>
      <c r="BE2925" s="95" t="s">
        <v>61</v>
      </c>
      <c r="BF2925" s="95" t="s">
        <v>380</v>
      </c>
      <c r="BG2925" s="95" t="s">
        <v>101</v>
      </c>
    </row>
    <row r="2926" s="86" customFormat="1" ht="19" customHeight="1" spans="1:59">
      <c r="A2926" s="95" t="s">
        <v>102</v>
      </c>
      <c r="B2926" s="95" t="s">
        <v>103</v>
      </c>
      <c r="C2926" s="95" t="s">
        <v>104</v>
      </c>
      <c r="D2926" s="95" t="s">
        <v>105</v>
      </c>
      <c r="E2926" s="95" t="s">
        <v>106</v>
      </c>
      <c r="F2926" s="95" t="s">
        <v>107</v>
      </c>
      <c r="G2926" s="95" t="s">
        <v>108</v>
      </c>
      <c r="H2926" s="95" t="s">
        <v>109</v>
      </c>
      <c r="I2926" s="95" t="s">
        <v>26447</v>
      </c>
      <c r="J2926" s="95" t="s">
        <v>26448</v>
      </c>
      <c r="K2926" s="95" t="s">
        <v>26449</v>
      </c>
      <c r="L2926" s="95" t="s">
        <v>73</v>
      </c>
      <c r="M2926" s="95" t="s">
        <v>4208</v>
      </c>
      <c r="N2926" s="95" t="s">
        <v>811</v>
      </c>
      <c r="O2926" s="95" t="s">
        <v>115</v>
      </c>
      <c r="P2926" s="95" t="s">
        <v>116</v>
      </c>
      <c r="Q2926" s="95" t="s">
        <v>117</v>
      </c>
      <c r="R2926" s="95" t="s">
        <v>116</v>
      </c>
      <c r="S2926" s="95" t="s">
        <v>26450</v>
      </c>
      <c r="T2926" s="95" t="s">
        <v>209</v>
      </c>
      <c r="U2926" s="96">
        <v>0</v>
      </c>
      <c r="V2926" s="96">
        <v>10200</v>
      </c>
      <c r="W2926" s="96">
        <v>8100</v>
      </c>
      <c r="X2926" s="96">
        <v>2700</v>
      </c>
      <c r="Y2926" s="95" t="s">
        <v>82</v>
      </c>
      <c r="Z2926" s="95" t="s">
        <v>25689</v>
      </c>
      <c r="AA2926" s="95" t="s">
        <v>84</v>
      </c>
      <c r="AB2926" s="95" t="s">
        <v>120</v>
      </c>
      <c r="AC2926" s="95" t="s">
        <v>25830</v>
      </c>
      <c r="AD2926" s="95" t="s">
        <v>87</v>
      </c>
      <c r="AE2926" s="95" t="s">
        <v>61</v>
      </c>
      <c r="AF2926" s="95" t="s">
        <v>61</v>
      </c>
      <c r="AG2926" s="95" t="s">
        <v>89</v>
      </c>
      <c r="AH2926" s="95" t="s">
        <v>89</v>
      </c>
      <c r="AI2926" s="95" t="s">
        <v>88</v>
      </c>
      <c r="AJ2926" s="95" t="s">
        <v>88</v>
      </c>
      <c r="AK2926" s="95" t="s">
        <v>88</v>
      </c>
      <c r="AL2926" s="95" t="s">
        <v>88</v>
      </c>
      <c r="AM2926" s="95" t="s">
        <v>89</v>
      </c>
      <c r="AN2926" s="95" t="s">
        <v>89</v>
      </c>
      <c r="AO2926" s="95" t="s">
        <v>88</v>
      </c>
      <c r="AP2926" s="95" t="s">
        <v>89</v>
      </c>
      <c r="AQ2926" s="95" t="s">
        <v>90</v>
      </c>
      <c r="AR2926" s="95" t="s">
        <v>90</v>
      </c>
      <c r="AS2926" s="95" t="s">
        <v>25691</v>
      </c>
      <c r="AT2926" s="95" t="s">
        <v>92</v>
      </c>
      <c r="AU2926" s="95" t="s">
        <v>92</v>
      </c>
      <c r="AV2926" s="95" t="s">
        <v>93</v>
      </c>
      <c r="AW2926" s="95" t="s">
        <v>122</v>
      </c>
      <c r="AX2926" s="95" t="s">
        <v>26451</v>
      </c>
      <c r="AY2926" s="95" t="s">
        <v>124</v>
      </c>
      <c r="AZ2926" s="95" t="s">
        <v>26451</v>
      </c>
      <c r="BA2926" s="95" t="s">
        <v>97</v>
      </c>
      <c r="BB2926" s="95" t="s">
        <v>26452</v>
      </c>
      <c r="BC2926" s="95" t="s">
        <v>99</v>
      </c>
      <c r="BD2926" s="95" t="s">
        <v>100</v>
      </c>
      <c r="BE2926" s="95" t="s">
        <v>61</v>
      </c>
      <c r="BF2926" s="95" t="s">
        <v>209</v>
      </c>
      <c r="BG2926" s="95" t="s">
        <v>101</v>
      </c>
    </row>
    <row r="2927" s="86" customFormat="1" ht="19" customHeight="1" spans="1:59">
      <c r="A2927" s="95" t="s">
        <v>267</v>
      </c>
      <c r="B2927" s="95" t="s">
        <v>268</v>
      </c>
      <c r="C2927" s="95" t="s">
        <v>5871</v>
      </c>
      <c r="D2927" s="95" t="s">
        <v>5872</v>
      </c>
      <c r="E2927" s="95" t="s">
        <v>6619</v>
      </c>
      <c r="F2927" s="95" t="s">
        <v>6620</v>
      </c>
      <c r="G2927" s="95" t="s">
        <v>287</v>
      </c>
      <c r="H2927" s="95" t="s">
        <v>109</v>
      </c>
      <c r="I2927" s="95" t="s">
        <v>26453</v>
      </c>
      <c r="J2927" s="95" t="s">
        <v>26454</v>
      </c>
      <c r="K2927" s="95" t="s">
        <v>26455</v>
      </c>
      <c r="L2927" s="95" t="s">
        <v>73</v>
      </c>
      <c r="M2927" s="95" t="s">
        <v>823</v>
      </c>
      <c r="N2927" s="95" t="s">
        <v>1410</v>
      </c>
      <c r="O2927" s="95" t="s">
        <v>1537</v>
      </c>
      <c r="P2927" s="95" t="s">
        <v>1538</v>
      </c>
      <c r="Q2927" s="95" t="s">
        <v>117</v>
      </c>
      <c r="R2927" s="95" t="s">
        <v>116</v>
      </c>
      <c r="S2927" s="95" t="s">
        <v>26456</v>
      </c>
      <c r="T2927" s="95" t="s">
        <v>380</v>
      </c>
      <c r="U2927" s="96">
        <v>0</v>
      </c>
      <c r="V2927" s="96">
        <v>3501</v>
      </c>
      <c r="W2927" s="96">
        <v>2400</v>
      </c>
      <c r="X2927" s="96">
        <v>2400</v>
      </c>
      <c r="Y2927" s="95" t="s">
        <v>82</v>
      </c>
      <c r="Z2927" s="95" t="s">
        <v>25689</v>
      </c>
      <c r="AA2927" s="95" t="s">
        <v>84</v>
      </c>
      <c r="AB2927" s="95" t="s">
        <v>6626</v>
      </c>
      <c r="AC2927" s="95" t="s">
        <v>4869</v>
      </c>
      <c r="AD2927" s="95" t="s">
        <v>87</v>
      </c>
      <c r="AE2927" s="95" t="s">
        <v>61</v>
      </c>
      <c r="AF2927" s="95" t="s">
        <v>61</v>
      </c>
      <c r="AG2927" s="95" t="s">
        <v>89</v>
      </c>
      <c r="AH2927" s="95" t="s">
        <v>89</v>
      </c>
      <c r="AI2927" s="95" t="s">
        <v>89</v>
      </c>
      <c r="AJ2927" s="95" t="s">
        <v>89</v>
      </c>
      <c r="AK2927" s="95" t="s">
        <v>89</v>
      </c>
      <c r="AL2927" s="95" t="s">
        <v>89</v>
      </c>
      <c r="AM2927" s="95" t="s">
        <v>89</v>
      </c>
      <c r="AN2927" s="95" t="s">
        <v>89</v>
      </c>
      <c r="AO2927" s="95" t="s">
        <v>89</v>
      </c>
      <c r="AP2927" s="95" t="s">
        <v>89</v>
      </c>
      <c r="AQ2927" s="95" t="s">
        <v>90</v>
      </c>
      <c r="AR2927" s="95" t="s">
        <v>90</v>
      </c>
      <c r="AS2927" s="95" t="s">
        <v>25691</v>
      </c>
      <c r="AT2927" s="95" t="s">
        <v>92</v>
      </c>
      <c r="AU2927" s="95" t="s">
        <v>92</v>
      </c>
      <c r="AV2927" s="95" t="s">
        <v>93</v>
      </c>
      <c r="AW2927" s="95" t="s">
        <v>6627</v>
      </c>
      <c r="AX2927" s="95" t="s">
        <v>26457</v>
      </c>
      <c r="AY2927" s="95" t="s">
        <v>6629</v>
      </c>
      <c r="AZ2927" s="95" t="s">
        <v>26457</v>
      </c>
      <c r="BA2927" s="95" t="s">
        <v>97</v>
      </c>
      <c r="BB2927" s="95" t="s">
        <v>26458</v>
      </c>
      <c r="BC2927" s="95" t="s">
        <v>99</v>
      </c>
      <c r="BD2927" s="95" t="s">
        <v>100</v>
      </c>
      <c r="BE2927" s="95" t="s">
        <v>61</v>
      </c>
      <c r="BF2927" s="95" t="s">
        <v>380</v>
      </c>
      <c r="BG2927" s="95" t="s">
        <v>101</v>
      </c>
    </row>
    <row r="2928" s="86" customFormat="1" ht="19" customHeight="1" spans="1:59">
      <c r="A2928" s="95" t="s">
        <v>694</v>
      </c>
      <c r="B2928" s="95" t="s">
        <v>695</v>
      </c>
      <c r="C2928" s="95" t="s">
        <v>845</v>
      </c>
      <c r="D2928" s="95" t="s">
        <v>846</v>
      </c>
      <c r="E2928" s="95" t="s">
        <v>26459</v>
      </c>
      <c r="F2928" s="95" t="s">
        <v>12566</v>
      </c>
      <c r="G2928" s="95" t="s">
        <v>2571</v>
      </c>
      <c r="H2928" s="95" t="s">
        <v>1795</v>
      </c>
      <c r="I2928" s="95" t="s">
        <v>26460</v>
      </c>
      <c r="J2928" s="95" t="s">
        <v>26461</v>
      </c>
      <c r="K2928" s="95" t="s">
        <v>26462</v>
      </c>
      <c r="L2928" s="95" t="s">
        <v>73</v>
      </c>
      <c r="M2928" s="95" t="s">
        <v>823</v>
      </c>
      <c r="N2928" s="95" t="s">
        <v>2029</v>
      </c>
      <c r="O2928" s="95" t="s">
        <v>4669</v>
      </c>
      <c r="P2928" s="95" t="s">
        <v>4670</v>
      </c>
      <c r="Q2928" s="95" t="s">
        <v>4671</v>
      </c>
      <c r="R2928" s="95" t="s">
        <v>4672</v>
      </c>
      <c r="S2928" s="95" t="s">
        <v>26463</v>
      </c>
      <c r="T2928" s="95" t="s">
        <v>380</v>
      </c>
      <c r="U2928" s="96">
        <v>0</v>
      </c>
      <c r="V2928" s="96">
        <v>13377</v>
      </c>
      <c r="W2928" s="96">
        <v>10700</v>
      </c>
      <c r="X2928" s="96">
        <v>5350</v>
      </c>
      <c r="Y2928" s="95" t="s">
        <v>82</v>
      </c>
      <c r="Z2928" s="95" t="s">
        <v>25689</v>
      </c>
      <c r="AA2928" s="95" t="s">
        <v>84</v>
      </c>
      <c r="AB2928" s="95" t="s">
        <v>26464</v>
      </c>
      <c r="AC2928" s="95" t="s">
        <v>25830</v>
      </c>
      <c r="AD2928" s="95" t="s">
        <v>87</v>
      </c>
      <c r="AE2928" s="95" t="s">
        <v>61</v>
      </c>
      <c r="AF2928" s="95" t="s">
        <v>61</v>
      </c>
      <c r="AG2928" s="95" t="s">
        <v>89</v>
      </c>
      <c r="AH2928" s="95" t="s">
        <v>89</v>
      </c>
      <c r="AI2928" s="95" t="s">
        <v>89</v>
      </c>
      <c r="AJ2928" s="95" t="s">
        <v>88</v>
      </c>
      <c r="AK2928" s="95" t="s">
        <v>89</v>
      </c>
      <c r="AL2928" s="95" t="s">
        <v>89</v>
      </c>
      <c r="AM2928" s="95" t="s">
        <v>89</v>
      </c>
      <c r="AN2928" s="95" t="s">
        <v>89</v>
      </c>
      <c r="AO2928" s="95" t="s">
        <v>88</v>
      </c>
      <c r="AP2928" s="95" t="s">
        <v>89</v>
      </c>
      <c r="AQ2928" s="95" t="s">
        <v>90</v>
      </c>
      <c r="AR2928" s="95" t="s">
        <v>90</v>
      </c>
      <c r="AS2928" s="95" t="s">
        <v>25691</v>
      </c>
      <c r="AT2928" s="95" t="s">
        <v>92</v>
      </c>
      <c r="AU2928" s="95" t="s">
        <v>92</v>
      </c>
      <c r="AV2928" s="95" t="s">
        <v>93</v>
      </c>
      <c r="AW2928" s="95" t="s">
        <v>26465</v>
      </c>
      <c r="AX2928" s="95" t="s">
        <v>26466</v>
      </c>
      <c r="AY2928" s="95" t="s">
        <v>2540</v>
      </c>
      <c r="AZ2928" s="95" t="s">
        <v>26466</v>
      </c>
      <c r="BA2928" s="95" t="s">
        <v>97</v>
      </c>
      <c r="BB2928" s="95" t="s">
        <v>26467</v>
      </c>
      <c r="BC2928" s="95" t="s">
        <v>99</v>
      </c>
      <c r="BD2928" s="95" t="s">
        <v>100</v>
      </c>
      <c r="BE2928" s="95" t="s">
        <v>61</v>
      </c>
      <c r="BF2928" s="95" t="s">
        <v>380</v>
      </c>
      <c r="BG2928" s="95" t="s">
        <v>101</v>
      </c>
    </row>
    <row r="2929" s="86" customFormat="1" ht="19" customHeight="1" spans="1:59">
      <c r="A2929" s="95" t="s">
        <v>458</v>
      </c>
      <c r="B2929" s="95" t="s">
        <v>459</v>
      </c>
      <c r="C2929" s="95" t="s">
        <v>3118</v>
      </c>
      <c r="D2929" s="95" t="s">
        <v>3119</v>
      </c>
      <c r="E2929" s="95" t="s">
        <v>16283</v>
      </c>
      <c r="F2929" s="95" t="s">
        <v>26405</v>
      </c>
      <c r="G2929" s="95" t="s">
        <v>13523</v>
      </c>
      <c r="H2929" s="95" t="s">
        <v>1571</v>
      </c>
      <c r="I2929" s="95" t="s">
        <v>26468</v>
      </c>
      <c r="J2929" s="95" t="s">
        <v>26469</v>
      </c>
      <c r="K2929" s="95" t="s">
        <v>26470</v>
      </c>
      <c r="L2929" s="95" t="s">
        <v>73</v>
      </c>
      <c r="M2929" s="95" t="s">
        <v>4208</v>
      </c>
      <c r="N2929" s="95" t="s">
        <v>811</v>
      </c>
      <c r="O2929" s="95" t="s">
        <v>949</v>
      </c>
      <c r="P2929" s="95" t="s">
        <v>950</v>
      </c>
      <c r="Q2929" s="95" t="s">
        <v>3226</v>
      </c>
      <c r="R2929" s="95" t="s">
        <v>3227</v>
      </c>
      <c r="S2929" s="95" t="s">
        <v>26471</v>
      </c>
      <c r="T2929" s="95" t="s">
        <v>380</v>
      </c>
      <c r="U2929" s="96">
        <v>0</v>
      </c>
      <c r="V2929" s="96">
        <v>5000</v>
      </c>
      <c r="W2929" s="96">
        <v>4000</v>
      </c>
      <c r="X2929" s="96">
        <v>2000</v>
      </c>
      <c r="Y2929" s="95" t="s">
        <v>82</v>
      </c>
      <c r="Z2929" s="95" t="s">
        <v>25689</v>
      </c>
      <c r="AA2929" s="95" t="s">
        <v>84</v>
      </c>
      <c r="AB2929" s="95" t="s">
        <v>16288</v>
      </c>
      <c r="AC2929" s="95" t="s">
        <v>25830</v>
      </c>
      <c r="AD2929" s="95" t="s">
        <v>87</v>
      </c>
      <c r="AE2929" s="95" t="s">
        <v>61</v>
      </c>
      <c r="AF2929" s="95" t="s">
        <v>61</v>
      </c>
      <c r="AG2929" s="95" t="s">
        <v>89</v>
      </c>
      <c r="AH2929" s="95" t="s">
        <v>88</v>
      </c>
      <c r="AI2929" s="95" t="s">
        <v>88</v>
      </c>
      <c r="AJ2929" s="95" t="s">
        <v>88</v>
      </c>
      <c r="AK2929" s="95" t="s">
        <v>88</v>
      </c>
      <c r="AL2929" s="95" t="s">
        <v>88</v>
      </c>
      <c r="AM2929" s="95" t="s">
        <v>88</v>
      </c>
      <c r="AN2929" s="95" t="s">
        <v>88</v>
      </c>
      <c r="AO2929" s="95" t="s">
        <v>88</v>
      </c>
      <c r="AP2929" s="95" t="s">
        <v>89</v>
      </c>
      <c r="AQ2929" s="95" t="s">
        <v>90</v>
      </c>
      <c r="AR2929" s="95" t="s">
        <v>90</v>
      </c>
      <c r="AS2929" s="95" t="s">
        <v>25691</v>
      </c>
      <c r="AT2929" s="95" t="s">
        <v>92</v>
      </c>
      <c r="AU2929" s="95" t="s">
        <v>92</v>
      </c>
      <c r="AV2929" s="95" t="s">
        <v>93</v>
      </c>
      <c r="AW2929" s="95" t="s">
        <v>16289</v>
      </c>
      <c r="AX2929" s="95" t="s">
        <v>26472</v>
      </c>
      <c r="AY2929" s="95" t="s">
        <v>16291</v>
      </c>
      <c r="AZ2929" s="95" t="s">
        <v>26472</v>
      </c>
      <c r="BA2929" s="95" t="s">
        <v>97</v>
      </c>
      <c r="BB2929" s="95" t="s">
        <v>26473</v>
      </c>
      <c r="BC2929" s="95" t="s">
        <v>99</v>
      </c>
      <c r="BD2929" s="95" t="s">
        <v>100</v>
      </c>
      <c r="BE2929" s="95" t="s">
        <v>61</v>
      </c>
      <c r="BF2929" s="95" t="s">
        <v>380</v>
      </c>
      <c r="BG2929" s="95" t="s">
        <v>101</v>
      </c>
    </row>
    <row r="2930" s="86" customFormat="1" ht="19" customHeight="1" spans="1:59">
      <c r="A2930" s="95" t="s">
        <v>419</v>
      </c>
      <c r="B2930" s="95" t="s">
        <v>420</v>
      </c>
      <c r="C2930" s="95" t="s">
        <v>1661</v>
      </c>
      <c r="D2930" s="95" t="s">
        <v>1662</v>
      </c>
      <c r="E2930" s="95" t="s">
        <v>26474</v>
      </c>
      <c r="F2930" s="95" t="s">
        <v>26475</v>
      </c>
      <c r="G2930" s="95" t="s">
        <v>538</v>
      </c>
      <c r="H2930" s="95" t="s">
        <v>3123</v>
      </c>
      <c r="I2930" s="95" t="s">
        <v>26476</v>
      </c>
      <c r="J2930" s="95" t="s">
        <v>26477</v>
      </c>
      <c r="K2930" s="95" t="s">
        <v>26478</v>
      </c>
      <c r="L2930" s="95" t="s">
        <v>73</v>
      </c>
      <c r="M2930" s="95" t="s">
        <v>4162</v>
      </c>
      <c r="N2930" s="95" t="s">
        <v>5644</v>
      </c>
      <c r="O2930" s="95" t="s">
        <v>3128</v>
      </c>
      <c r="P2930" s="95" t="s">
        <v>3129</v>
      </c>
      <c r="Q2930" s="95" t="s">
        <v>3044</v>
      </c>
      <c r="R2930" s="95" t="s">
        <v>3129</v>
      </c>
      <c r="S2930" s="95" t="s">
        <v>26479</v>
      </c>
      <c r="T2930" s="95" t="s">
        <v>119</v>
      </c>
      <c r="U2930" s="96">
        <v>0</v>
      </c>
      <c r="V2930" s="96">
        <v>20000</v>
      </c>
      <c r="W2930" s="96">
        <v>6000</v>
      </c>
      <c r="X2930" s="96">
        <v>3000</v>
      </c>
      <c r="Y2930" s="95" t="s">
        <v>143</v>
      </c>
      <c r="Z2930" s="95" t="s">
        <v>25689</v>
      </c>
      <c r="AA2930" s="95" t="s">
        <v>84</v>
      </c>
      <c r="AB2930" s="95" t="s">
        <v>16023</v>
      </c>
      <c r="AC2930" s="95" t="s">
        <v>25690</v>
      </c>
      <c r="AD2930" s="95" t="s">
        <v>87</v>
      </c>
      <c r="AE2930" s="95" t="s">
        <v>61</v>
      </c>
      <c r="AF2930" s="95" t="s">
        <v>61</v>
      </c>
      <c r="AG2930" s="95" t="s">
        <v>89</v>
      </c>
      <c r="AH2930" s="95" t="s">
        <v>89</v>
      </c>
      <c r="AI2930" s="95" t="s">
        <v>89</v>
      </c>
      <c r="AJ2930" s="95" t="s">
        <v>89</v>
      </c>
      <c r="AK2930" s="95" t="s">
        <v>89</v>
      </c>
      <c r="AL2930" s="95" t="s">
        <v>89</v>
      </c>
      <c r="AM2930" s="95" t="s">
        <v>89</v>
      </c>
      <c r="AN2930" s="95" t="s">
        <v>89</v>
      </c>
      <c r="AO2930" s="95" t="s">
        <v>89</v>
      </c>
      <c r="AP2930" s="95" t="s">
        <v>89</v>
      </c>
      <c r="AQ2930" s="95" t="s">
        <v>90</v>
      </c>
      <c r="AR2930" s="95" t="s">
        <v>90</v>
      </c>
      <c r="AS2930" s="95" t="s">
        <v>25691</v>
      </c>
      <c r="AT2930" s="95" t="s">
        <v>92</v>
      </c>
      <c r="AU2930" s="95" t="s">
        <v>92</v>
      </c>
      <c r="AV2930" s="95" t="s">
        <v>93</v>
      </c>
      <c r="AW2930" s="95" t="s">
        <v>26480</v>
      </c>
      <c r="AX2930" s="95" t="s">
        <v>26481</v>
      </c>
      <c r="AY2930" s="95" t="s">
        <v>26482</v>
      </c>
      <c r="AZ2930" s="95" t="s">
        <v>26481</v>
      </c>
      <c r="BA2930" s="95" t="s">
        <v>97</v>
      </c>
      <c r="BB2930" s="95" t="s">
        <v>26483</v>
      </c>
      <c r="BC2930" s="95" t="s">
        <v>99</v>
      </c>
      <c r="BD2930" s="95" t="s">
        <v>150</v>
      </c>
      <c r="BE2930" s="95" t="s">
        <v>61</v>
      </c>
      <c r="BF2930" s="95" t="s">
        <v>119</v>
      </c>
      <c r="BG2930" s="95" t="s">
        <v>101</v>
      </c>
    </row>
    <row r="2931" s="86" customFormat="1" ht="19" customHeight="1" spans="1:59">
      <c r="A2931" s="95" t="s">
        <v>126</v>
      </c>
      <c r="B2931" s="95" t="s">
        <v>127</v>
      </c>
      <c r="C2931" s="95" t="s">
        <v>196</v>
      </c>
      <c r="D2931" s="95" t="s">
        <v>197</v>
      </c>
      <c r="E2931" s="95" t="s">
        <v>3164</v>
      </c>
      <c r="F2931" s="95" t="s">
        <v>3165</v>
      </c>
      <c r="G2931" s="95" t="s">
        <v>3165</v>
      </c>
      <c r="H2931" s="95" t="s">
        <v>3166</v>
      </c>
      <c r="I2931" s="95" t="s">
        <v>3167</v>
      </c>
      <c r="J2931" s="95" t="s">
        <v>3168</v>
      </c>
      <c r="K2931" s="95" t="s">
        <v>3169</v>
      </c>
      <c r="L2931" s="95" t="s">
        <v>73</v>
      </c>
      <c r="M2931" s="95" t="s">
        <v>3170</v>
      </c>
      <c r="N2931" s="95" t="s">
        <v>2424</v>
      </c>
      <c r="O2931" s="95" t="s">
        <v>1739</v>
      </c>
      <c r="P2931" s="95" t="s">
        <v>1740</v>
      </c>
      <c r="Q2931" s="95" t="s">
        <v>3171</v>
      </c>
      <c r="R2931" s="95" t="s">
        <v>3172</v>
      </c>
      <c r="S2931" s="95" t="s">
        <v>3173</v>
      </c>
      <c r="T2931" s="95" t="s">
        <v>209</v>
      </c>
      <c r="U2931" s="96">
        <v>0</v>
      </c>
      <c r="V2931" s="96">
        <v>162800</v>
      </c>
      <c r="W2931" s="96">
        <v>100000</v>
      </c>
      <c r="X2931" s="96">
        <v>44000</v>
      </c>
      <c r="Y2931" s="95" t="s">
        <v>143</v>
      </c>
      <c r="Z2931" s="95" t="s">
        <v>25689</v>
      </c>
      <c r="AA2931" s="95" t="s">
        <v>84</v>
      </c>
      <c r="AB2931" s="95" t="s">
        <v>3174</v>
      </c>
      <c r="AC2931" s="95" t="s">
        <v>4869</v>
      </c>
      <c r="AD2931" s="95" t="s">
        <v>87</v>
      </c>
      <c r="AE2931" s="95" t="s">
        <v>61</v>
      </c>
      <c r="AF2931" s="95" t="s">
        <v>61</v>
      </c>
      <c r="AG2931" s="95" t="s">
        <v>89</v>
      </c>
      <c r="AH2931" s="95" t="s">
        <v>89</v>
      </c>
      <c r="AI2931" s="95" t="s">
        <v>89</v>
      </c>
      <c r="AJ2931" s="95" t="s">
        <v>89</v>
      </c>
      <c r="AK2931" s="95" t="s">
        <v>89</v>
      </c>
      <c r="AL2931" s="95" t="s">
        <v>89</v>
      </c>
      <c r="AM2931" s="95" t="s">
        <v>89</v>
      </c>
      <c r="AN2931" s="95" t="s">
        <v>89</v>
      </c>
      <c r="AO2931" s="95" t="s">
        <v>89</v>
      </c>
      <c r="AP2931" s="95" t="s">
        <v>89</v>
      </c>
      <c r="AQ2931" s="95" t="s">
        <v>90</v>
      </c>
      <c r="AR2931" s="95" t="s">
        <v>90</v>
      </c>
      <c r="AS2931" s="95" t="s">
        <v>25691</v>
      </c>
      <c r="AT2931" s="95" t="s">
        <v>92</v>
      </c>
      <c r="AU2931" s="95" t="s">
        <v>92</v>
      </c>
      <c r="AV2931" s="95" t="s">
        <v>93</v>
      </c>
      <c r="AW2931" s="95" t="s">
        <v>3175</v>
      </c>
      <c r="AX2931" s="95" t="s">
        <v>26484</v>
      </c>
      <c r="AY2931" s="95" t="s">
        <v>3177</v>
      </c>
      <c r="AZ2931" s="95" t="s">
        <v>26484</v>
      </c>
      <c r="BA2931" s="95" t="s">
        <v>215</v>
      </c>
      <c r="BB2931" s="95" t="s">
        <v>3178</v>
      </c>
      <c r="BC2931" s="95" t="s">
        <v>99</v>
      </c>
      <c r="BD2931" s="95" t="s">
        <v>150</v>
      </c>
      <c r="BE2931" s="95" t="s">
        <v>61</v>
      </c>
      <c r="BF2931" s="95" t="s">
        <v>209</v>
      </c>
      <c r="BG2931" s="95" t="s">
        <v>101</v>
      </c>
    </row>
    <row r="2932" s="86" customFormat="1" ht="19" customHeight="1" spans="1:59">
      <c r="A2932" s="95" t="s">
        <v>1984</v>
      </c>
      <c r="B2932" s="95" t="s">
        <v>1985</v>
      </c>
      <c r="C2932" s="95" t="s">
        <v>20233</v>
      </c>
      <c r="D2932" s="95" t="s">
        <v>20234</v>
      </c>
      <c r="E2932" s="95" t="s">
        <v>24570</v>
      </c>
      <c r="F2932" s="95" t="s">
        <v>26485</v>
      </c>
      <c r="G2932" s="95" t="s">
        <v>17436</v>
      </c>
      <c r="H2932" s="95" t="s">
        <v>539</v>
      </c>
      <c r="I2932" s="95" t="s">
        <v>26486</v>
      </c>
      <c r="J2932" s="95" t="s">
        <v>26487</v>
      </c>
      <c r="K2932" s="95" t="s">
        <v>26488</v>
      </c>
      <c r="L2932" s="95" t="s">
        <v>73</v>
      </c>
      <c r="M2932" s="95" t="s">
        <v>4693</v>
      </c>
      <c r="N2932" s="95" t="s">
        <v>75</v>
      </c>
      <c r="O2932" s="95" t="s">
        <v>11073</v>
      </c>
      <c r="P2932" s="95" t="s">
        <v>5888</v>
      </c>
      <c r="Q2932" s="95" t="s">
        <v>2597</v>
      </c>
      <c r="R2932" s="95" t="s">
        <v>1878</v>
      </c>
      <c r="S2932" s="95" t="s">
        <v>26489</v>
      </c>
      <c r="T2932" s="95" t="s">
        <v>380</v>
      </c>
      <c r="U2932" s="96">
        <v>0</v>
      </c>
      <c r="V2932" s="96">
        <v>18500</v>
      </c>
      <c r="W2932" s="96">
        <v>14500</v>
      </c>
      <c r="X2932" s="96">
        <v>11300</v>
      </c>
      <c r="Y2932" s="95" t="s">
        <v>143</v>
      </c>
      <c r="Z2932" s="95" t="s">
        <v>25689</v>
      </c>
      <c r="AA2932" s="95" t="s">
        <v>84</v>
      </c>
      <c r="AB2932" s="95" t="s">
        <v>24576</v>
      </c>
      <c r="AC2932" s="95" t="s">
        <v>25690</v>
      </c>
      <c r="AD2932" s="95" t="s">
        <v>87</v>
      </c>
      <c r="AE2932" s="95" t="s">
        <v>61</v>
      </c>
      <c r="AF2932" s="95" t="s">
        <v>26490</v>
      </c>
      <c r="AG2932" s="95" t="s">
        <v>89</v>
      </c>
      <c r="AH2932" s="95" t="s">
        <v>89</v>
      </c>
      <c r="AI2932" s="95" t="s">
        <v>89</v>
      </c>
      <c r="AJ2932" s="95" t="s">
        <v>89</v>
      </c>
      <c r="AK2932" s="95" t="s">
        <v>89</v>
      </c>
      <c r="AL2932" s="95" t="s">
        <v>89</v>
      </c>
      <c r="AM2932" s="95" t="s">
        <v>89</v>
      </c>
      <c r="AN2932" s="95" t="s">
        <v>89</v>
      </c>
      <c r="AO2932" s="95" t="s">
        <v>89</v>
      </c>
      <c r="AP2932" s="95" t="s">
        <v>89</v>
      </c>
      <c r="AQ2932" s="95" t="s">
        <v>90</v>
      </c>
      <c r="AR2932" s="95" t="s">
        <v>90</v>
      </c>
      <c r="AS2932" s="95" t="s">
        <v>25691</v>
      </c>
      <c r="AT2932" s="95" t="s">
        <v>92</v>
      </c>
      <c r="AU2932" s="95" t="s">
        <v>92</v>
      </c>
      <c r="AV2932" s="95" t="s">
        <v>93</v>
      </c>
      <c r="AW2932" s="95" t="s">
        <v>24577</v>
      </c>
      <c r="AX2932" s="95" t="s">
        <v>26491</v>
      </c>
      <c r="AY2932" s="95" t="s">
        <v>24579</v>
      </c>
      <c r="AZ2932" s="95" t="s">
        <v>26491</v>
      </c>
      <c r="BA2932" s="95" t="s">
        <v>97</v>
      </c>
      <c r="BB2932" s="95" t="s">
        <v>26492</v>
      </c>
      <c r="BC2932" s="95" t="s">
        <v>99</v>
      </c>
      <c r="BD2932" s="95" t="s">
        <v>150</v>
      </c>
      <c r="BE2932" s="95" t="s">
        <v>61</v>
      </c>
      <c r="BF2932" s="95" t="s">
        <v>380</v>
      </c>
      <c r="BG2932" s="95" t="s">
        <v>101</v>
      </c>
    </row>
    <row r="2933" s="86" customFormat="1" ht="19" customHeight="1" spans="1:59">
      <c r="A2933" s="95" t="s">
        <v>582</v>
      </c>
      <c r="B2933" s="95" t="s">
        <v>583</v>
      </c>
      <c r="C2933" s="95" t="s">
        <v>793</v>
      </c>
      <c r="D2933" s="95" t="s">
        <v>794</v>
      </c>
      <c r="E2933" s="95" t="s">
        <v>26493</v>
      </c>
      <c r="F2933" s="95" t="s">
        <v>26494</v>
      </c>
      <c r="G2933" s="95" t="s">
        <v>26494</v>
      </c>
      <c r="H2933" s="95" t="s">
        <v>943</v>
      </c>
      <c r="I2933" s="95" t="s">
        <v>26495</v>
      </c>
      <c r="J2933" s="95" t="s">
        <v>26496</v>
      </c>
      <c r="K2933" s="95" t="s">
        <v>26497</v>
      </c>
      <c r="L2933" s="95" t="s">
        <v>73</v>
      </c>
      <c r="M2933" s="95" t="s">
        <v>356</v>
      </c>
      <c r="N2933" s="95" t="s">
        <v>527</v>
      </c>
      <c r="O2933" s="95" t="s">
        <v>774</v>
      </c>
      <c r="P2933" s="95" t="s">
        <v>775</v>
      </c>
      <c r="Q2933" s="95" t="s">
        <v>8792</v>
      </c>
      <c r="R2933" s="95" t="s">
        <v>8793</v>
      </c>
      <c r="S2933" s="95" t="s">
        <v>26498</v>
      </c>
      <c r="T2933" s="95" t="s">
        <v>262</v>
      </c>
      <c r="U2933" s="96">
        <v>0</v>
      </c>
      <c r="V2933" s="96">
        <v>11250</v>
      </c>
      <c r="W2933" s="96">
        <v>9000</v>
      </c>
      <c r="X2933" s="96">
        <v>4000</v>
      </c>
      <c r="Y2933" s="95" t="s">
        <v>143</v>
      </c>
      <c r="Z2933" s="95" t="s">
        <v>25689</v>
      </c>
      <c r="AA2933" s="95" t="s">
        <v>84</v>
      </c>
      <c r="AB2933" s="95" t="s">
        <v>26499</v>
      </c>
      <c r="AC2933" s="95" t="s">
        <v>25900</v>
      </c>
      <c r="AD2933" s="95" t="s">
        <v>87</v>
      </c>
      <c r="AE2933" s="95" t="s">
        <v>61</v>
      </c>
      <c r="AF2933" s="95" t="s">
        <v>61</v>
      </c>
      <c r="AG2933" s="95" t="s">
        <v>89</v>
      </c>
      <c r="AH2933" s="95" t="s">
        <v>89</v>
      </c>
      <c r="AI2933" s="95" t="s">
        <v>88</v>
      </c>
      <c r="AJ2933" s="95" t="s">
        <v>89</v>
      </c>
      <c r="AK2933" s="95" t="s">
        <v>88</v>
      </c>
      <c r="AL2933" s="95" t="s">
        <v>88</v>
      </c>
      <c r="AM2933" s="95" t="s">
        <v>88</v>
      </c>
      <c r="AN2933" s="95" t="s">
        <v>88</v>
      </c>
      <c r="AO2933" s="95" t="s">
        <v>88</v>
      </c>
      <c r="AP2933" s="95" t="s">
        <v>89</v>
      </c>
      <c r="AQ2933" s="95" t="s">
        <v>90</v>
      </c>
      <c r="AR2933" s="95" t="s">
        <v>90</v>
      </c>
      <c r="AS2933" s="95" t="s">
        <v>25691</v>
      </c>
      <c r="AT2933" s="95" t="s">
        <v>92</v>
      </c>
      <c r="AU2933" s="95" t="s">
        <v>92</v>
      </c>
      <c r="AV2933" s="95" t="s">
        <v>93</v>
      </c>
      <c r="AW2933" s="95" t="s">
        <v>26500</v>
      </c>
      <c r="AX2933" s="95" t="s">
        <v>26501</v>
      </c>
      <c r="AY2933" s="95" t="s">
        <v>26502</v>
      </c>
      <c r="AZ2933" s="95" t="s">
        <v>26501</v>
      </c>
      <c r="BA2933" s="95" t="s">
        <v>97</v>
      </c>
      <c r="BB2933" s="95" t="s">
        <v>26503</v>
      </c>
      <c r="BC2933" s="95" t="s">
        <v>99</v>
      </c>
      <c r="BD2933" s="95" t="s">
        <v>150</v>
      </c>
      <c r="BE2933" s="95" t="s">
        <v>61</v>
      </c>
      <c r="BF2933" s="95" t="s">
        <v>262</v>
      </c>
      <c r="BG2933" s="95" t="s">
        <v>101</v>
      </c>
    </row>
    <row r="2934" s="86" customFormat="1" ht="19" customHeight="1" spans="1:59">
      <c r="A2934" s="95" t="s">
        <v>302</v>
      </c>
      <c r="B2934" s="95" t="s">
        <v>303</v>
      </c>
      <c r="C2934" s="95" t="s">
        <v>3535</v>
      </c>
      <c r="D2934" s="95" t="s">
        <v>3536</v>
      </c>
      <c r="E2934" s="95" t="s">
        <v>26504</v>
      </c>
      <c r="F2934" s="95" t="s">
        <v>15251</v>
      </c>
      <c r="G2934" s="95" t="s">
        <v>8665</v>
      </c>
      <c r="H2934" s="95" t="s">
        <v>605</v>
      </c>
      <c r="I2934" s="95" t="s">
        <v>26505</v>
      </c>
      <c r="J2934" s="95" t="s">
        <v>26506</v>
      </c>
      <c r="K2934" s="95" t="s">
        <v>26507</v>
      </c>
      <c r="L2934" s="95" t="s">
        <v>73</v>
      </c>
      <c r="M2934" s="95" t="s">
        <v>526</v>
      </c>
      <c r="N2934" s="95" t="s">
        <v>2029</v>
      </c>
      <c r="O2934" s="95" t="s">
        <v>610</v>
      </c>
      <c r="P2934" s="95" t="s">
        <v>611</v>
      </c>
      <c r="Q2934" s="95" t="s">
        <v>3637</v>
      </c>
      <c r="R2934" s="95" t="s">
        <v>3638</v>
      </c>
      <c r="S2934" s="95" t="s">
        <v>26508</v>
      </c>
      <c r="T2934" s="95" t="s">
        <v>119</v>
      </c>
      <c r="U2934" s="96">
        <v>0</v>
      </c>
      <c r="V2934" s="96">
        <v>9000</v>
      </c>
      <c r="W2934" s="96">
        <v>7200</v>
      </c>
      <c r="X2934" s="96">
        <v>4000</v>
      </c>
      <c r="Y2934" s="95" t="s">
        <v>82</v>
      </c>
      <c r="Z2934" s="95" t="s">
        <v>25689</v>
      </c>
      <c r="AA2934" s="95" t="s">
        <v>84</v>
      </c>
      <c r="AB2934" s="95" t="s">
        <v>15251</v>
      </c>
      <c r="AC2934" s="95" t="s">
        <v>11915</v>
      </c>
      <c r="AD2934" s="95" t="s">
        <v>87</v>
      </c>
      <c r="AE2934" s="95" t="s">
        <v>61</v>
      </c>
      <c r="AF2934" s="95" t="s">
        <v>61</v>
      </c>
      <c r="AG2934" s="95" t="s">
        <v>89</v>
      </c>
      <c r="AH2934" s="95" t="s">
        <v>88</v>
      </c>
      <c r="AI2934" s="95" t="s">
        <v>88</v>
      </c>
      <c r="AJ2934" s="95" t="s">
        <v>88</v>
      </c>
      <c r="AK2934" s="95" t="s">
        <v>89</v>
      </c>
      <c r="AL2934" s="95" t="s">
        <v>88</v>
      </c>
      <c r="AM2934" s="95" t="s">
        <v>88</v>
      </c>
      <c r="AN2934" s="95" t="s">
        <v>88</v>
      </c>
      <c r="AO2934" s="95" t="s">
        <v>88</v>
      </c>
      <c r="AP2934" s="95" t="s">
        <v>89</v>
      </c>
      <c r="AQ2934" s="95" t="s">
        <v>90</v>
      </c>
      <c r="AR2934" s="95" t="s">
        <v>90</v>
      </c>
      <c r="AS2934" s="95" t="s">
        <v>25691</v>
      </c>
      <c r="AT2934" s="95" t="s">
        <v>92</v>
      </c>
      <c r="AU2934" s="95" t="s">
        <v>92</v>
      </c>
      <c r="AV2934" s="95" t="s">
        <v>93</v>
      </c>
      <c r="AW2934" s="95" t="s">
        <v>26509</v>
      </c>
      <c r="AX2934" s="95" t="s">
        <v>26510</v>
      </c>
      <c r="AY2934" s="95" t="s">
        <v>26511</v>
      </c>
      <c r="AZ2934" s="95" t="s">
        <v>26510</v>
      </c>
      <c r="BA2934" s="95" t="s">
        <v>97</v>
      </c>
      <c r="BB2934" s="95" t="s">
        <v>26512</v>
      </c>
      <c r="BC2934" s="95" t="s">
        <v>99</v>
      </c>
      <c r="BD2934" s="95" t="s">
        <v>100</v>
      </c>
      <c r="BE2934" s="95" t="s">
        <v>61</v>
      </c>
      <c r="BF2934" s="95" t="s">
        <v>119</v>
      </c>
      <c r="BG2934" s="95" t="s">
        <v>101</v>
      </c>
    </row>
    <row r="2935" s="86" customFormat="1" ht="19" customHeight="1" spans="1:59">
      <c r="A2935" s="95" t="s">
        <v>2742</v>
      </c>
      <c r="B2935" s="95" t="s">
        <v>2743</v>
      </c>
      <c r="C2935" s="95" t="s">
        <v>3234</v>
      </c>
      <c r="D2935" s="95" t="s">
        <v>3235</v>
      </c>
      <c r="E2935" s="95" t="s">
        <v>3236</v>
      </c>
      <c r="F2935" s="95" t="s">
        <v>19447</v>
      </c>
      <c r="G2935" s="95" t="s">
        <v>19448</v>
      </c>
      <c r="H2935" s="95" t="s">
        <v>232</v>
      </c>
      <c r="I2935" s="95" t="s">
        <v>26513</v>
      </c>
      <c r="J2935" s="95" t="s">
        <v>26514</v>
      </c>
      <c r="K2935" s="95" t="s">
        <v>26515</v>
      </c>
      <c r="L2935" s="95" t="s">
        <v>73</v>
      </c>
      <c r="M2935" s="95" t="s">
        <v>2242</v>
      </c>
      <c r="N2935" s="95" t="s">
        <v>203</v>
      </c>
      <c r="O2935" s="95" t="s">
        <v>238</v>
      </c>
      <c r="P2935" s="95" t="s">
        <v>239</v>
      </c>
      <c r="Q2935" s="95" t="s">
        <v>2192</v>
      </c>
      <c r="R2935" s="95" t="s">
        <v>2193</v>
      </c>
      <c r="S2935" s="95" t="s">
        <v>26516</v>
      </c>
      <c r="T2935" s="95" t="s">
        <v>380</v>
      </c>
      <c r="U2935" s="96">
        <v>0</v>
      </c>
      <c r="V2935" s="96">
        <v>50760</v>
      </c>
      <c r="W2935" s="96">
        <v>30000</v>
      </c>
      <c r="X2935" s="96">
        <v>23000</v>
      </c>
      <c r="Y2935" s="95" t="s">
        <v>143</v>
      </c>
      <c r="Z2935" s="95" t="s">
        <v>25689</v>
      </c>
      <c r="AA2935" s="95" t="s">
        <v>84</v>
      </c>
      <c r="AB2935" s="95" t="s">
        <v>3244</v>
      </c>
      <c r="AC2935" s="95" t="s">
        <v>8465</v>
      </c>
      <c r="AD2935" s="95" t="s">
        <v>87</v>
      </c>
      <c r="AE2935" s="95" t="s">
        <v>61</v>
      </c>
      <c r="AF2935" s="95" t="s">
        <v>61</v>
      </c>
      <c r="AG2935" s="95" t="s">
        <v>89</v>
      </c>
      <c r="AH2935" s="95" t="s">
        <v>89</v>
      </c>
      <c r="AI2935" s="95" t="s">
        <v>89</v>
      </c>
      <c r="AJ2935" s="95" t="s">
        <v>89</v>
      </c>
      <c r="AK2935" s="95" t="s">
        <v>89</v>
      </c>
      <c r="AL2935" s="95" t="s">
        <v>89</v>
      </c>
      <c r="AM2935" s="95" t="s">
        <v>89</v>
      </c>
      <c r="AN2935" s="95" t="s">
        <v>89</v>
      </c>
      <c r="AO2935" s="95" t="s">
        <v>89</v>
      </c>
      <c r="AP2935" s="95" t="s">
        <v>89</v>
      </c>
      <c r="AQ2935" s="95" t="s">
        <v>90</v>
      </c>
      <c r="AR2935" s="95" t="s">
        <v>90</v>
      </c>
      <c r="AS2935" s="95" t="s">
        <v>25691</v>
      </c>
      <c r="AT2935" s="95" t="s">
        <v>92</v>
      </c>
      <c r="AU2935" s="95" t="s">
        <v>92</v>
      </c>
      <c r="AV2935" s="95" t="s">
        <v>93</v>
      </c>
      <c r="AW2935" s="95" t="s">
        <v>3245</v>
      </c>
      <c r="AX2935" s="95" t="s">
        <v>26517</v>
      </c>
      <c r="AY2935" s="95" t="s">
        <v>3247</v>
      </c>
      <c r="AZ2935" s="95" t="s">
        <v>26517</v>
      </c>
      <c r="BA2935" s="95" t="s">
        <v>97</v>
      </c>
      <c r="BB2935" s="95" t="s">
        <v>26518</v>
      </c>
      <c r="BC2935" s="95" t="s">
        <v>99</v>
      </c>
      <c r="BD2935" s="95" t="s">
        <v>150</v>
      </c>
      <c r="BE2935" s="95" t="s">
        <v>61</v>
      </c>
      <c r="BF2935" s="95" t="s">
        <v>380</v>
      </c>
      <c r="BG2935" s="95" t="s">
        <v>101</v>
      </c>
    </row>
    <row r="2936" s="86" customFormat="1" ht="19" customHeight="1" spans="1:59">
      <c r="A2936" s="95" t="s">
        <v>458</v>
      </c>
      <c r="B2936" s="95" t="s">
        <v>459</v>
      </c>
      <c r="C2936" s="95" t="s">
        <v>1077</v>
      </c>
      <c r="D2936" s="95" t="s">
        <v>1078</v>
      </c>
      <c r="E2936" s="95" t="s">
        <v>26519</v>
      </c>
      <c r="F2936" s="95" t="s">
        <v>26520</v>
      </c>
      <c r="G2936" s="95" t="s">
        <v>13523</v>
      </c>
      <c r="H2936" s="95" t="s">
        <v>1571</v>
      </c>
      <c r="I2936" s="95" t="s">
        <v>26521</v>
      </c>
      <c r="J2936" s="95" t="s">
        <v>26522</v>
      </c>
      <c r="K2936" s="95" t="s">
        <v>26523</v>
      </c>
      <c r="L2936" s="95" t="s">
        <v>73</v>
      </c>
      <c r="M2936" s="95" t="s">
        <v>2014</v>
      </c>
      <c r="N2936" s="95" t="s">
        <v>1835</v>
      </c>
      <c r="O2936" s="95" t="s">
        <v>949</v>
      </c>
      <c r="P2936" s="95" t="s">
        <v>950</v>
      </c>
      <c r="Q2936" s="95" t="s">
        <v>257</v>
      </c>
      <c r="R2936" s="95" t="s">
        <v>951</v>
      </c>
      <c r="S2936" s="95" t="s">
        <v>26524</v>
      </c>
      <c r="T2936" s="95" t="s">
        <v>380</v>
      </c>
      <c r="U2936" s="96">
        <v>0</v>
      </c>
      <c r="V2936" s="96">
        <v>20000</v>
      </c>
      <c r="W2936" s="96">
        <v>16000</v>
      </c>
      <c r="X2936" s="96">
        <v>8000</v>
      </c>
      <c r="Y2936" s="95" t="s">
        <v>82</v>
      </c>
      <c r="Z2936" s="95" t="s">
        <v>25689</v>
      </c>
      <c r="AA2936" s="95" t="s">
        <v>84</v>
      </c>
      <c r="AB2936" s="95" t="s">
        <v>26520</v>
      </c>
      <c r="AC2936" s="95" t="s">
        <v>25757</v>
      </c>
      <c r="AD2936" s="95" t="s">
        <v>87</v>
      </c>
      <c r="AE2936" s="95" t="s">
        <v>61</v>
      </c>
      <c r="AF2936" s="95" t="s">
        <v>61</v>
      </c>
      <c r="AG2936" s="95" t="s">
        <v>89</v>
      </c>
      <c r="AH2936" s="95" t="s">
        <v>89</v>
      </c>
      <c r="AI2936" s="95" t="s">
        <v>88</v>
      </c>
      <c r="AJ2936" s="95" t="s">
        <v>88</v>
      </c>
      <c r="AK2936" s="95" t="s">
        <v>89</v>
      </c>
      <c r="AL2936" s="95" t="s">
        <v>89</v>
      </c>
      <c r="AM2936" s="95" t="s">
        <v>89</v>
      </c>
      <c r="AN2936" s="95" t="s">
        <v>88</v>
      </c>
      <c r="AO2936" s="95" t="s">
        <v>88</v>
      </c>
      <c r="AP2936" s="95" t="s">
        <v>89</v>
      </c>
      <c r="AQ2936" s="95" t="s">
        <v>90</v>
      </c>
      <c r="AR2936" s="95" t="s">
        <v>90</v>
      </c>
      <c r="AS2936" s="95" t="s">
        <v>25691</v>
      </c>
      <c r="AT2936" s="95" t="s">
        <v>92</v>
      </c>
      <c r="AU2936" s="95" t="s">
        <v>92</v>
      </c>
      <c r="AV2936" s="95" t="s">
        <v>93</v>
      </c>
      <c r="AW2936" s="95" t="s">
        <v>26525</v>
      </c>
      <c r="AX2936" s="95" t="s">
        <v>26526</v>
      </c>
      <c r="AY2936" s="95" t="s">
        <v>26527</v>
      </c>
      <c r="AZ2936" s="95" t="s">
        <v>26526</v>
      </c>
      <c r="BA2936" s="95" t="s">
        <v>97</v>
      </c>
      <c r="BB2936" s="95" t="s">
        <v>26528</v>
      </c>
      <c r="BC2936" s="95" t="s">
        <v>99</v>
      </c>
      <c r="BD2936" s="95" t="s">
        <v>100</v>
      </c>
      <c r="BE2936" s="95" t="s">
        <v>61</v>
      </c>
      <c r="BF2936" s="95" t="s">
        <v>380</v>
      </c>
      <c r="BG2936" s="95" t="s">
        <v>101</v>
      </c>
    </row>
    <row r="2937" s="86" customFormat="1" ht="19" customHeight="1" spans="1:59">
      <c r="A2937" s="95" t="s">
        <v>302</v>
      </c>
      <c r="B2937" s="95" t="s">
        <v>303</v>
      </c>
      <c r="C2937" s="95" t="s">
        <v>2589</v>
      </c>
      <c r="D2937" s="95" t="s">
        <v>2590</v>
      </c>
      <c r="E2937" s="95" t="s">
        <v>11927</v>
      </c>
      <c r="F2937" s="95" t="s">
        <v>11928</v>
      </c>
      <c r="G2937" s="95" t="s">
        <v>3018</v>
      </c>
      <c r="H2937" s="95" t="s">
        <v>369</v>
      </c>
      <c r="I2937" s="95" t="s">
        <v>26529</v>
      </c>
      <c r="J2937" s="95" t="s">
        <v>26530</v>
      </c>
      <c r="K2937" s="95" t="s">
        <v>26531</v>
      </c>
      <c r="L2937" s="95" t="s">
        <v>73</v>
      </c>
      <c r="M2937" s="95" t="s">
        <v>113</v>
      </c>
      <c r="N2937" s="95" t="s">
        <v>1835</v>
      </c>
      <c r="O2937" s="95" t="s">
        <v>1753</v>
      </c>
      <c r="P2937" s="95" t="s">
        <v>1754</v>
      </c>
      <c r="Q2937" s="95" t="s">
        <v>377</v>
      </c>
      <c r="R2937" s="95" t="s">
        <v>378</v>
      </c>
      <c r="S2937" s="95" t="s">
        <v>26532</v>
      </c>
      <c r="T2937" s="95" t="s">
        <v>119</v>
      </c>
      <c r="U2937" s="96">
        <v>0</v>
      </c>
      <c r="V2937" s="96">
        <v>9838</v>
      </c>
      <c r="W2937" s="96">
        <v>7800</v>
      </c>
      <c r="X2937" s="96">
        <v>3000</v>
      </c>
      <c r="Y2937" s="95" t="s">
        <v>82</v>
      </c>
      <c r="Z2937" s="95" t="s">
        <v>25689</v>
      </c>
      <c r="AA2937" s="95" t="s">
        <v>84</v>
      </c>
      <c r="AB2937" s="95" t="s">
        <v>11933</v>
      </c>
      <c r="AC2937" s="95" t="s">
        <v>4869</v>
      </c>
      <c r="AD2937" s="95" t="s">
        <v>87</v>
      </c>
      <c r="AE2937" s="95" t="s">
        <v>61</v>
      </c>
      <c r="AF2937" s="95" t="s">
        <v>61</v>
      </c>
      <c r="AG2937" s="95" t="s">
        <v>89</v>
      </c>
      <c r="AH2937" s="95" t="s">
        <v>89</v>
      </c>
      <c r="AI2937" s="95" t="s">
        <v>89</v>
      </c>
      <c r="AJ2937" s="95" t="s">
        <v>89</v>
      </c>
      <c r="AK2937" s="95" t="s">
        <v>89</v>
      </c>
      <c r="AL2937" s="95" t="s">
        <v>88</v>
      </c>
      <c r="AM2937" s="95" t="s">
        <v>88</v>
      </c>
      <c r="AN2937" s="95" t="s">
        <v>88</v>
      </c>
      <c r="AO2937" s="95" t="s">
        <v>88</v>
      </c>
      <c r="AP2937" s="95" t="s">
        <v>89</v>
      </c>
      <c r="AQ2937" s="95" t="s">
        <v>90</v>
      </c>
      <c r="AR2937" s="95" t="s">
        <v>90</v>
      </c>
      <c r="AS2937" s="95" t="s">
        <v>25691</v>
      </c>
      <c r="AT2937" s="95" t="s">
        <v>92</v>
      </c>
      <c r="AU2937" s="95" t="s">
        <v>92</v>
      </c>
      <c r="AV2937" s="95" t="s">
        <v>93</v>
      </c>
      <c r="AW2937" s="95" t="s">
        <v>11934</v>
      </c>
      <c r="AX2937" s="95" t="s">
        <v>26533</v>
      </c>
      <c r="AY2937" s="95" t="s">
        <v>11936</v>
      </c>
      <c r="AZ2937" s="95" t="s">
        <v>26533</v>
      </c>
      <c r="BA2937" s="95" t="s">
        <v>97</v>
      </c>
      <c r="BB2937" s="95" t="s">
        <v>26534</v>
      </c>
      <c r="BC2937" s="95" t="s">
        <v>99</v>
      </c>
      <c r="BD2937" s="95" t="s">
        <v>100</v>
      </c>
      <c r="BE2937" s="95" t="s">
        <v>61</v>
      </c>
      <c r="BF2937" s="95" t="s">
        <v>119</v>
      </c>
      <c r="BG2937" s="95" t="s">
        <v>101</v>
      </c>
    </row>
    <row r="2938" s="86" customFormat="1" ht="19" customHeight="1" spans="1:59">
      <c r="A2938" s="95" t="s">
        <v>226</v>
      </c>
      <c r="B2938" s="95" t="s">
        <v>227</v>
      </c>
      <c r="C2938" s="95" t="s">
        <v>318</v>
      </c>
      <c r="D2938" s="95" t="s">
        <v>319</v>
      </c>
      <c r="E2938" s="95" t="s">
        <v>26535</v>
      </c>
      <c r="F2938" s="95" t="s">
        <v>26536</v>
      </c>
      <c r="G2938" s="95" t="s">
        <v>2187</v>
      </c>
      <c r="H2938" s="95" t="s">
        <v>539</v>
      </c>
      <c r="I2938" s="95" t="s">
        <v>26537</v>
      </c>
      <c r="J2938" s="95" t="s">
        <v>26538</v>
      </c>
      <c r="K2938" s="95" t="s">
        <v>26539</v>
      </c>
      <c r="L2938" s="95" t="s">
        <v>73</v>
      </c>
      <c r="M2938" s="95" t="s">
        <v>508</v>
      </c>
      <c r="N2938" s="95" t="s">
        <v>2337</v>
      </c>
      <c r="O2938" s="95" t="s">
        <v>398</v>
      </c>
      <c r="P2938" s="95" t="s">
        <v>399</v>
      </c>
      <c r="Q2938" s="95" t="s">
        <v>2681</v>
      </c>
      <c r="R2938" s="95" t="s">
        <v>399</v>
      </c>
      <c r="S2938" s="95" t="s">
        <v>26540</v>
      </c>
      <c r="T2938" s="95" t="s">
        <v>119</v>
      </c>
      <c r="U2938" s="96">
        <v>0</v>
      </c>
      <c r="V2938" s="96">
        <v>60000</v>
      </c>
      <c r="W2938" s="96">
        <v>42000</v>
      </c>
      <c r="X2938" s="96">
        <v>16800</v>
      </c>
      <c r="Y2938" s="95" t="s">
        <v>82</v>
      </c>
      <c r="Z2938" s="95" t="s">
        <v>25689</v>
      </c>
      <c r="AA2938" s="95" t="s">
        <v>84</v>
      </c>
      <c r="AB2938" s="95" t="s">
        <v>329</v>
      </c>
      <c r="AC2938" s="95" t="s">
        <v>25830</v>
      </c>
      <c r="AD2938" s="95" t="s">
        <v>87</v>
      </c>
      <c r="AE2938" s="95" t="s">
        <v>61</v>
      </c>
      <c r="AF2938" s="95" t="s">
        <v>61</v>
      </c>
      <c r="AG2938" s="95" t="s">
        <v>89</v>
      </c>
      <c r="AH2938" s="95" t="s">
        <v>89</v>
      </c>
      <c r="AI2938" s="95" t="s">
        <v>89</v>
      </c>
      <c r="AJ2938" s="95" t="s">
        <v>88</v>
      </c>
      <c r="AK2938" s="95" t="s">
        <v>88</v>
      </c>
      <c r="AL2938" s="95" t="s">
        <v>88</v>
      </c>
      <c r="AM2938" s="95" t="s">
        <v>89</v>
      </c>
      <c r="AN2938" s="95" t="s">
        <v>89</v>
      </c>
      <c r="AO2938" s="95" t="s">
        <v>88</v>
      </c>
      <c r="AP2938" s="95" t="s">
        <v>89</v>
      </c>
      <c r="AQ2938" s="95" t="s">
        <v>90</v>
      </c>
      <c r="AR2938" s="95" t="s">
        <v>90</v>
      </c>
      <c r="AS2938" s="95" t="s">
        <v>25691</v>
      </c>
      <c r="AT2938" s="95" t="s">
        <v>92</v>
      </c>
      <c r="AU2938" s="95" t="s">
        <v>92</v>
      </c>
      <c r="AV2938" s="95" t="s">
        <v>93</v>
      </c>
      <c r="AW2938" s="95" t="s">
        <v>26541</v>
      </c>
      <c r="AX2938" s="95" t="s">
        <v>26542</v>
      </c>
      <c r="AY2938" s="95" t="s">
        <v>22516</v>
      </c>
      <c r="AZ2938" s="95" t="s">
        <v>26542</v>
      </c>
      <c r="BA2938" s="95" t="s">
        <v>97</v>
      </c>
      <c r="BB2938" s="95" t="s">
        <v>26543</v>
      </c>
      <c r="BC2938" s="95" t="s">
        <v>99</v>
      </c>
      <c r="BD2938" s="95" t="s">
        <v>100</v>
      </c>
      <c r="BE2938" s="95" t="s">
        <v>61</v>
      </c>
      <c r="BF2938" s="95" t="s">
        <v>119</v>
      </c>
      <c r="BG2938" s="95" t="s">
        <v>101</v>
      </c>
    </row>
    <row r="2939" s="86" customFormat="1" ht="19" customHeight="1" spans="1:59">
      <c r="A2939" s="95" t="s">
        <v>387</v>
      </c>
      <c r="B2939" s="95" t="s">
        <v>388</v>
      </c>
      <c r="C2939" s="95" t="s">
        <v>1601</v>
      </c>
      <c r="D2939" s="95" t="s">
        <v>1602</v>
      </c>
      <c r="E2939" s="95" t="s">
        <v>14497</v>
      </c>
      <c r="F2939" s="95" t="s">
        <v>14498</v>
      </c>
      <c r="G2939" s="95" t="s">
        <v>5050</v>
      </c>
      <c r="H2939" s="95" t="s">
        <v>539</v>
      </c>
      <c r="I2939" s="95" t="s">
        <v>26544</v>
      </c>
      <c r="J2939" s="95" t="s">
        <v>26545</v>
      </c>
      <c r="K2939" s="95" t="s">
        <v>26546</v>
      </c>
      <c r="L2939" s="95" t="s">
        <v>73</v>
      </c>
      <c r="M2939" s="95" t="s">
        <v>11777</v>
      </c>
      <c r="N2939" s="95" t="s">
        <v>374</v>
      </c>
      <c r="O2939" s="95" t="s">
        <v>238</v>
      </c>
      <c r="P2939" s="95" t="s">
        <v>239</v>
      </c>
      <c r="Q2939" s="95" t="s">
        <v>2192</v>
      </c>
      <c r="R2939" s="95" t="s">
        <v>2193</v>
      </c>
      <c r="S2939" s="95" t="s">
        <v>26547</v>
      </c>
      <c r="T2939" s="95" t="s">
        <v>119</v>
      </c>
      <c r="U2939" s="96">
        <v>0</v>
      </c>
      <c r="V2939" s="96">
        <v>56000</v>
      </c>
      <c r="W2939" s="96">
        <v>44800</v>
      </c>
      <c r="X2939" s="96">
        <v>22000</v>
      </c>
      <c r="Y2939" s="95" t="s">
        <v>143</v>
      </c>
      <c r="Z2939" s="95" t="s">
        <v>25689</v>
      </c>
      <c r="AA2939" s="95" t="s">
        <v>84</v>
      </c>
      <c r="AB2939" s="95" t="s">
        <v>14503</v>
      </c>
      <c r="AC2939" s="95" t="s">
        <v>8465</v>
      </c>
      <c r="AD2939" s="95" t="s">
        <v>87</v>
      </c>
      <c r="AE2939" s="95" t="s">
        <v>61</v>
      </c>
      <c r="AF2939" s="95" t="s">
        <v>61</v>
      </c>
      <c r="AG2939" s="95" t="s">
        <v>89</v>
      </c>
      <c r="AH2939" s="95" t="s">
        <v>89</v>
      </c>
      <c r="AI2939" s="95" t="s">
        <v>89</v>
      </c>
      <c r="AJ2939" s="95" t="s">
        <v>89</v>
      </c>
      <c r="AK2939" s="95" t="s">
        <v>89</v>
      </c>
      <c r="AL2939" s="95" t="s">
        <v>89</v>
      </c>
      <c r="AM2939" s="95" t="s">
        <v>89</v>
      </c>
      <c r="AN2939" s="95" t="s">
        <v>89</v>
      </c>
      <c r="AO2939" s="95" t="s">
        <v>89</v>
      </c>
      <c r="AP2939" s="95" t="s">
        <v>89</v>
      </c>
      <c r="AQ2939" s="95" t="s">
        <v>90</v>
      </c>
      <c r="AR2939" s="95" t="s">
        <v>90</v>
      </c>
      <c r="AS2939" s="95" t="s">
        <v>25691</v>
      </c>
      <c r="AT2939" s="95" t="s">
        <v>92</v>
      </c>
      <c r="AU2939" s="95" t="s">
        <v>92</v>
      </c>
      <c r="AV2939" s="95" t="s">
        <v>93</v>
      </c>
      <c r="AW2939" s="95" t="s">
        <v>14504</v>
      </c>
      <c r="AX2939" s="95" t="s">
        <v>26548</v>
      </c>
      <c r="AY2939" s="95" t="s">
        <v>14506</v>
      </c>
      <c r="AZ2939" s="95" t="s">
        <v>26548</v>
      </c>
      <c r="BA2939" s="95" t="s">
        <v>97</v>
      </c>
      <c r="BB2939" s="95" t="s">
        <v>26549</v>
      </c>
      <c r="BC2939" s="95" t="s">
        <v>99</v>
      </c>
      <c r="BD2939" s="95" t="s">
        <v>150</v>
      </c>
      <c r="BE2939" s="95" t="s">
        <v>61</v>
      </c>
      <c r="BF2939" s="95" t="s">
        <v>119</v>
      </c>
      <c r="BG2939" s="95" t="s">
        <v>101</v>
      </c>
    </row>
    <row r="2940" s="86" customFormat="1" ht="19" customHeight="1" spans="1:59">
      <c r="A2940" s="95" t="s">
        <v>226</v>
      </c>
      <c r="B2940" s="95" t="s">
        <v>227</v>
      </c>
      <c r="C2940" s="95" t="s">
        <v>1332</v>
      </c>
      <c r="D2940" s="95" t="s">
        <v>1333</v>
      </c>
      <c r="E2940" s="95" t="s">
        <v>26550</v>
      </c>
      <c r="F2940" s="95" t="s">
        <v>26551</v>
      </c>
      <c r="G2940" s="95" t="s">
        <v>12457</v>
      </c>
      <c r="H2940" s="95" t="s">
        <v>2291</v>
      </c>
      <c r="I2940" s="95" t="s">
        <v>26552</v>
      </c>
      <c r="J2940" s="95" t="s">
        <v>26553</v>
      </c>
      <c r="K2940" s="95" t="s">
        <v>26554</v>
      </c>
      <c r="L2940" s="95" t="s">
        <v>73</v>
      </c>
      <c r="M2940" s="95" t="s">
        <v>526</v>
      </c>
      <c r="N2940" s="95" t="s">
        <v>2029</v>
      </c>
      <c r="O2940" s="95" t="s">
        <v>2295</v>
      </c>
      <c r="P2940" s="95" t="s">
        <v>2296</v>
      </c>
      <c r="Q2940" s="95" t="s">
        <v>2297</v>
      </c>
      <c r="R2940" s="95" t="s">
        <v>2298</v>
      </c>
      <c r="S2940" s="95" t="s">
        <v>26555</v>
      </c>
      <c r="T2940" s="95" t="s">
        <v>380</v>
      </c>
      <c r="U2940" s="96">
        <v>0</v>
      </c>
      <c r="V2940" s="96">
        <v>10650</v>
      </c>
      <c r="W2940" s="96">
        <v>8500</v>
      </c>
      <c r="X2940" s="96">
        <v>6500</v>
      </c>
      <c r="Y2940" s="95" t="s">
        <v>82</v>
      </c>
      <c r="Z2940" s="95" t="s">
        <v>25689</v>
      </c>
      <c r="AA2940" s="95" t="s">
        <v>84</v>
      </c>
      <c r="AB2940" s="95" t="s">
        <v>26551</v>
      </c>
      <c r="AC2940" s="95" t="s">
        <v>25849</v>
      </c>
      <c r="AD2940" s="95" t="s">
        <v>87</v>
      </c>
      <c r="AE2940" s="95" t="s">
        <v>61</v>
      </c>
      <c r="AF2940" s="95" t="s">
        <v>61</v>
      </c>
      <c r="AG2940" s="95" t="s">
        <v>89</v>
      </c>
      <c r="AH2940" s="95" t="s">
        <v>89</v>
      </c>
      <c r="AI2940" s="95" t="s">
        <v>88</v>
      </c>
      <c r="AJ2940" s="95" t="s">
        <v>88</v>
      </c>
      <c r="AK2940" s="95" t="s">
        <v>88</v>
      </c>
      <c r="AL2940" s="95" t="s">
        <v>88</v>
      </c>
      <c r="AM2940" s="95" t="s">
        <v>88</v>
      </c>
      <c r="AN2940" s="95" t="s">
        <v>88</v>
      </c>
      <c r="AO2940" s="95" t="s">
        <v>88</v>
      </c>
      <c r="AP2940" s="95" t="s">
        <v>89</v>
      </c>
      <c r="AQ2940" s="95" t="s">
        <v>90</v>
      </c>
      <c r="AR2940" s="95" t="s">
        <v>90</v>
      </c>
      <c r="AS2940" s="95" t="s">
        <v>25691</v>
      </c>
      <c r="AT2940" s="95" t="s">
        <v>92</v>
      </c>
      <c r="AU2940" s="95" t="s">
        <v>92</v>
      </c>
      <c r="AV2940" s="95" t="s">
        <v>93</v>
      </c>
      <c r="AW2940" s="95" t="s">
        <v>26556</v>
      </c>
      <c r="AX2940" s="95" t="s">
        <v>26557</v>
      </c>
      <c r="AY2940" s="95" t="s">
        <v>26558</v>
      </c>
      <c r="AZ2940" s="95" t="s">
        <v>26557</v>
      </c>
      <c r="BA2940" s="95" t="s">
        <v>97</v>
      </c>
      <c r="BB2940" s="95" t="s">
        <v>26559</v>
      </c>
      <c r="BC2940" s="95" t="s">
        <v>99</v>
      </c>
      <c r="BD2940" s="95" t="s">
        <v>100</v>
      </c>
      <c r="BE2940" s="95" t="s">
        <v>61</v>
      </c>
      <c r="BF2940" s="95" t="s">
        <v>380</v>
      </c>
      <c r="BG2940" s="95" t="s">
        <v>101</v>
      </c>
    </row>
    <row r="2941" s="86" customFormat="1" ht="19" customHeight="1" spans="1:59">
      <c r="A2941" s="95" t="s">
        <v>226</v>
      </c>
      <c r="B2941" s="95" t="s">
        <v>227</v>
      </c>
      <c r="C2941" s="95" t="s">
        <v>406</v>
      </c>
      <c r="D2941" s="95" t="s">
        <v>407</v>
      </c>
      <c r="E2941" s="95" t="s">
        <v>3052</v>
      </c>
      <c r="F2941" s="95" t="s">
        <v>8542</v>
      </c>
      <c r="G2941" s="95" t="s">
        <v>2187</v>
      </c>
      <c r="H2941" s="95" t="s">
        <v>1795</v>
      </c>
      <c r="I2941" s="95" t="s">
        <v>26560</v>
      </c>
      <c r="J2941" s="95" t="s">
        <v>26561</v>
      </c>
      <c r="K2941" s="95" t="s">
        <v>26562</v>
      </c>
      <c r="L2941" s="95" t="s">
        <v>73</v>
      </c>
      <c r="M2941" s="95" t="s">
        <v>1526</v>
      </c>
      <c r="N2941" s="95" t="s">
        <v>114</v>
      </c>
      <c r="O2941" s="95" t="s">
        <v>26563</v>
      </c>
      <c r="P2941" s="95" t="s">
        <v>26564</v>
      </c>
      <c r="Q2941" s="95" t="s">
        <v>26565</v>
      </c>
      <c r="R2941" s="95" t="s">
        <v>26566</v>
      </c>
      <c r="S2941" s="95" t="s">
        <v>26567</v>
      </c>
      <c r="T2941" s="95" t="s">
        <v>380</v>
      </c>
      <c r="U2941" s="96">
        <v>0</v>
      </c>
      <c r="V2941" s="96">
        <v>30000</v>
      </c>
      <c r="W2941" s="96">
        <v>24000</v>
      </c>
      <c r="X2941" s="96">
        <v>9000</v>
      </c>
      <c r="Y2941" s="95" t="s">
        <v>82</v>
      </c>
      <c r="Z2941" s="95" t="s">
        <v>25689</v>
      </c>
      <c r="AA2941" s="95" t="s">
        <v>84</v>
      </c>
      <c r="AB2941" s="95" t="s">
        <v>3057</v>
      </c>
      <c r="AC2941" s="95" t="s">
        <v>25757</v>
      </c>
      <c r="AD2941" s="95" t="s">
        <v>87</v>
      </c>
      <c r="AE2941" s="95" t="s">
        <v>61</v>
      </c>
      <c r="AF2941" s="95" t="s">
        <v>61</v>
      </c>
      <c r="AG2941" s="95" t="s">
        <v>89</v>
      </c>
      <c r="AH2941" s="95" t="s">
        <v>89</v>
      </c>
      <c r="AI2941" s="95" t="s">
        <v>89</v>
      </c>
      <c r="AJ2941" s="95" t="s">
        <v>89</v>
      </c>
      <c r="AK2941" s="95" t="s">
        <v>89</v>
      </c>
      <c r="AL2941" s="95" t="s">
        <v>89</v>
      </c>
      <c r="AM2941" s="95" t="s">
        <v>89</v>
      </c>
      <c r="AN2941" s="95" t="s">
        <v>89</v>
      </c>
      <c r="AO2941" s="95" t="s">
        <v>89</v>
      </c>
      <c r="AP2941" s="95" t="s">
        <v>89</v>
      </c>
      <c r="AQ2941" s="95" t="s">
        <v>90</v>
      </c>
      <c r="AR2941" s="95" t="s">
        <v>90</v>
      </c>
      <c r="AS2941" s="95" t="s">
        <v>25691</v>
      </c>
      <c r="AT2941" s="95" t="s">
        <v>92</v>
      </c>
      <c r="AU2941" s="95" t="s">
        <v>92</v>
      </c>
      <c r="AV2941" s="95" t="s">
        <v>93</v>
      </c>
      <c r="AW2941" s="95" t="s">
        <v>3058</v>
      </c>
      <c r="AX2941" s="95" t="s">
        <v>26568</v>
      </c>
      <c r="AY2941" s="95" t="s">
        <v>3060</v>
      </c>
      <c r="AZ2941" s="95" t="s">
        <v>26568</v>
      </c>
      <c r="BA2941" s="95" t="s">
        <v>97</v>
      </c>
      <c r="BB2941" s="95" t="s">
        <v>26569</v>
      </c>
      <c r="BC2941" s="95" t="s">
        <v>99</v>
      </c>
      <c r="BD2941" s="95" t="s">
        <v>100</v>
      </c>
      <c r="BE2941" s="95" t="s">
        <v>61</v>
      </c>
      <c r="BF2941" s="95" t="s">
        <v>380</v>
      </c>
      <c r="BG2941" s="95" t="s">
        <v>101</v>
      </c>
    </row>
    <row r="2942" s="86" customFormat="1" ht="19" customHeight="1" spans="1:59">
      <c r="A2942" s="95" t="s">
        <v>387</v>
      </c>
      <c r="B2942" s="95" t="s">
        <v>388</v>
      </c>
      <c r="C2942" s="95" t="s">
        <v>3722</v>
      </c>
      <c r="D2942" s="95" t="s">
        <v>3723</v>
      </c>
      <c r="E2942" s="95" t="s">
        <v>9995</v>
      </c>
      <c r="F2942" s="95" t="s">
        <v>4424</v>
      </c>
      <c r="G2942" s="95" t="s">
        <v>1206</v>
      </c>
      <c r="H2942" s="95" t="s">
        <v>109</v>
      </c>
      <c r="I2942" s="95" t="s">
        <v>26570</v>
      </c>
      <c r="J2942" s="95" t="s">
        <v>26571</v>
      </c>
      <c r="K2942" s="95" t="s">
        <v>26572</v>
      </c>
      <c r="L2942" s="95" t="s">
        <v>73</v>
      </c>
      <c r="M2942" s="95" t="s">
        <v>26573</v>
      </c>
      <c r="N2942" s="95" t="s">
        <v>185</v>
      </c>
      <c r="O2942" s="95" t="s">
        <v>115</v>
      </c>
      <c r="P2942" s="95" t="s">
        <v>116</v>
      </c>
      <c r="Q2942" s="95" t="s">
        <v>117</v>
      </c>
      <c r="R2942" s="95" t="s">
        <v>116</v>
      </c>
      <c r="S2942" s="95" t="s">
        <v>26574</v>
      </c>
      <c r="T2942" s="95" t="s">
        <v>380</v>
      </c>
      <c r="U2942" s="96">
        <v>0</v>
      </c>
      <c r="V2942" s="96">
        <v>35500</v>
      </c>
      <c r="W2942" s="96">
        <v>21000</v>
      </c>
      <c r="X2942" s="96">
        <v>8000</v>
      </c>
      <c r="Y2942" s="95" t="s">
        <v>143</v>
      </c>
      <c r="Z2942" s="95" t="s">
        <v>25689</v>
      </c>
      <c r="AA2942" s="95" t="s">
        <v>84</v>
      </c>
      <c r="AB2942" s="95" t="s">
        <v>10001</v>
      </c>
      <c r="AC2942" s="95" t="s">
        <v>25690</v>
      </c>
      <c r="AD2942" s="95" t="s">
        <v>87</v>
      </c>
      <c r="AE2942" s="95" t="s">
        <v>61</v>
      </c>
      <c r="AF2942" s="95" t="s">
        <v>61</v>
      </c>
      <c r="AG2942" s="95" t="s">
        <v>89</v>
      </c>
      <c r="AH2942" s="95" t="s">
        <v>89</v>
      </c>
      <c r="AI2942" s="95" t="s">
        <v>88</v>
      </c>
      <c r="AJ2942" s="95" t="s">
        <v>89</v>
      </c>
      <c r="AK2942" s="95" t="s">
        <v>89</v>
      </c>
      <c r="AL2942" s="95" t="s">
        <v>88</v>
      </c>
      <c r="AM2942" s="95" t="s">
        <v>88</v>
      </c>
      <c r="AN2942" s="95" t="s">
        <v>89</v>
      </c>
      <c r="AO2942" s="95" t="s">
        <v>89</v>
      </c>
      <c r="AP2942" s="95" t="s">
        <v>89</v>
      </c>
      <c r="AQ2942" s="95" t="s">
        <v>90</v>
      </c>
      <c r="AR2942" s="95" t="s">
        <v>90</v>
      </c>
      <c r="AS2942" s="95" t="s">
        <v>25691</v>
      </c>
      <c r="AT2942" s="95" t="s">
        <v>92</v>
      </c>
      <c r="AU2942" s="95" t="s">
        <v>92</v>
      </c>
      <c r="AV2942" s="95" t="s">
        <v>93</v>
      </c>
      <c r="AW2942" s="95" t="s">
        <v>10002</v>
      </c>
      <c r="AX2942" s="95" t="s">
        <v>26575</v>
      </c>
      <c r="AY2942" s="95" t="s">
        <v>10004</v>
      </c>
      <c r="AZ2942" s="95" t="s">
        <v>26575</v>
      </c>
      <c r="BA2942" s="95" t="s">
        <v>97</v>
      </c>
      <c r="BB2942" s="95" t="s">
        <v>26576</v>
      </c>
      <c r="BC2942" s="95" t="s">
        <v>99</v>
      </c>
      <c r="BD2942" s="95" t="s">
        <v>150</v>
      </c>
      <c r="BE2942" s="95" t="s">
        <v>61</v>
      </c>
      <c r="BF2942" s="95" t="s">
        <v>380</v>
      </c>
      <c r="BG2942" s="95" t="s">
        <v>101</v>
      </c>
    </row>
    <row r="2943" s="86" customFormat="1" ht="19" customHeight="1" spans="1:59">
      <c r="A2943" s="95" t="s">
        <v>126</v>
      </c>
      <c r="B2943" s="95" t="s">
        <v>127</v>
      </c>
      <c r="C2943" s="95" t="s">
        <v>5176</v>
      </c>
      <c r="D2943" s="95" t="s">
        <v>5177</v>
      </c>
      <c r="E2943" s="95" t="s">
        <v>26577</v>
      </c>
      <c r="F2943" s="95" t="s">
        <v>26578</v>
      </c>
      <c r="G2943" s="95" t="s">
        <v>5180</v>
      </c>
      <c r="H2943" s="95" t="s">
        <v>539</v>
      </c>
      <c r="I2943" s="95" t="s">
        <v>26579</v>
      </c>
      <c r="J2943" s="95" t="s">
        <v>26580</v>
      </c>
      <c r="K2943" s="95" t="s">
        <v>26581</v>
      </c>
      <c r="L2943" s="95" t="s">
        <v>73</v>
      </c>
      <c r="M2943" s="95" t="s">
        <v>26582</v>
      </c>
      <c r="N2943" s="95" t="s">
        <v>203</v>
      </c>
      <c r="O2943" s="95" t="s">
        <v>10136</v>
      </c>
      <c r="P2943" s="95" t="s">
        <v>10137</v>
      </c>
      <c r="Q2943" s="95" t="s">
        <v>2597</v>
      </c>
      <c r="R2943" s="95" t="s">
        <v>1878</v>
      </c>
      <c r="S2943" s="95" t="s">
        <v>26583</v>
      </c>
      <c r="T2943" s="95" t="s">
        <v>119</v>
      </c>
      <c r="U2943" s="96">
        <v>0</v>
      </c>
      <c r="V2943" s="96">
        <v>48000</v>
      </c>
      <c r="W2943" s="96">
        <v>12000</v>
      </c>
      <c r="X2943" s="96">
        <v>2000</v>
      </c>
      <c r="Y2943" s="95" t="s">
        <v>143</v>
      </c>
      <c r="Z2943" s="95" t="s">
        <v>25689</v>
      </c>
      <c r="AA2943" s="95" t="s">
        <v>84</v>
      </c>
      <c r="AB2943" s="95" t="s">
        <v>26584</v>
      </c>
      <c r="AC2943" s="95" t="s">
        <v>4869</v>
      </c>
      <c r="AD2943" s="95" t="s">
        <v>87</v>
      </c>
      <c r="AE2943" s="95" t="s">
        <v>61</v>
      </c>
      <c r="AF2943" s="95" t="s">
        <v>26585</v>
      </c>
      <c r="AG2943" s="95" t="s">
        <v>89</v>
      </c>
      <c r="AH2943" s="95" t="s">
        <v>89</v>
      </c>
      <c r="AI2943" s="95" t="s">
        <v>89</v>
      </c>
      <c r="AJ2943" s="95" t="s">
        <v>89</v>
      </c>
      <c r="AK2943" s="95" t="s">
        <v>89</v>
      </c>
      <c r="AL2943" s="95" t="s">
        <v>89</v>
      </c>
      <c r="AM2943" s="95" t="s">
        <v>89</v>
      </c>
      <c r="AN2943" s="95" t="s">
        <v>89</v>
      </c>
      <c r="AO2943" s="95" t="s">
        <v>89</v>
      </c>
      <c r="AP2943" s="95" t="s">
        <v>89</v>
      </c>
      <c r="AQ2943" s="95" t="s">
        <v>90</v>
      </c>
      <c r="AR2943" s="95" t="s">
        <v>90</v>
      </c>
      <c r="AS2943" s="95" t="s">
        <v>25691</v>
      </c>
      <c r="AT2943" s="95" t="s">
        <v>92</v>
      </c>
      <c r="AU2943" s="95" t="s">
        <v>92</v>
      </c>
      <c r="AV2943" s="95" t="s">
        <v>93</v>
      </c>
      <c r="AW2943" s="95" t="s">
        <v>26586</v>
      </c>
      <c r="AX2943" s="95" t="s">
        <v>26587</v>
      </c>
      <c r="AY2943" s="95" t="s">
        <v>26588</v>
      </c>
      <c r="AZ2943" s="95" t="s">
        <v>26587</v>
      </c>
      <c r="BA2943" s="95" t="s">
        <v>215</v>
      </c>
      <c r="BB2943" s="95" t="s">
        <v>26589</v>
      </c>
      <c r="BC2943" s="95" t="s">
        <v>99</v>
      </c>
      <c r="BD2943" s="95" t="s">
        <v>150</v>
      </c>
      <c r="BE2943" s="95" t="s">
        <v>61</v>
      </c>
      <c r="BF2943" s="95" t="s">
        <v>119</v>
      </c>
      <c r="BG2943" s="95" t="s">
        <v>101</v>
      </c>
    </row>
    <row r="2944" s="86" customFormat="1" ht="19" customHeight="1" spans="1:59">
      <c r="A2944" s="95" t="s">
        <v>62</v>
      </c>
      <c r="B2944" s="95" t="s">
        <v>63</v>
      </c>
      <c r="C2944" s="95" t="s">
        <v>8489</v>
      </c>
      <c r="D2944" s="95" t="s">
        <v>8490</v>
      </c>
      <c r="E2944" s="95" t="s">
        <v>26590</v>
      </c>
      <c r="F2944" s="95" t="s">
        <v>26591</v>
      </c>
      <c r="G2944" s="95" t="s">
        <v>11550</v>
      </c>
      <c r="H2944" s="95" t="s">
        <v>2501</v>
      </c>
      <c r="I2944" s="95" t="s">
        <v>26592</v>
      </c>
      <c r="J2944" s="95" t="s">
        <v>26593</v>
      </c>
      <c r="K2944" s="95" t="s">
        <v>26594</v>
      </c>
      <c r="L2944" s="95" t="s">
        <v>73</v>
      </c>
      <c r="M2944" s="95" t="s">
        <v>74</v>
      </c>
      <c r="N2944" s="95" t="s">
        <v>75</v>
      </c>
      <c r="O2944" s="95" t="s">
        <v>5246</v>
      </c>
      <c r="P2944" s="95" t="s">
        <v>5247</v>
      </c>
      <c r="Q2944" s="95" t="s">
        <v>2507</v>
      </c>
      <c r="R2944" s="95" t="s">
        <v>2508</v>
      </c>
      <c r="S2944" s="95" t="s">
        <v>26595</v>
      </c>
      <c r="T2944" s="95" t="s">
        <v>380</v>
      </c>
      <c r="U2944" s="96">
        <v>0</v>
      </c>
      <c r="V2944" s="96">
        <v>2296</v>
      </c>
      <c r="W2944" s="96">
        <v>1800</v>
      </c>
      <c r="X2944" s="96">
        <v>1800</v>
      </c>
      <c r="Y2944" s="95" t="s">
        <v>82</v>
      </c>
      <c r="Z2944" s="95" t="s">
        <v>25689</v>
      </c>
      <c r="AA2944" s="95" t="s">
        <v>84</v>
      </c>
      <c r="AB2944" s="95" t="s">
        <v>26591</v>
      </c>
      <c r="AC2944" s="95" t="s">
        <v>25830</v>
      </c>
      <c r="AD2944" s="95" t="s">
        <v>87</v>
      </c>
      <c r="AE2944" s="95" t="s">
        <v>61</v>
      </c>
      <c r="AF2944" s="95" t="s">
        <v>61</v>
      </c>
      <c r="AG2944" s="95" t="s">
        <v>89</v>
      </c>
      <c r="AH2944" s="95" t="s">
        <v>89</v>
      </c>
      <c r="AI2944" s="95" t="s">
        <v>89</v>
      </c>
      <c r="AJ2944" s="95" t="s">
        <v>89</v>
      </c>
      <c r="AK2944" s="95" t="s">
        <v>89</v>
      </c>
      <c r="AL2944" s="95" t="s">
        <v>89</v>
      </c>
      <c r="AM2944" s="95" t="s">
        <v>89</v>
      </c>
      <c r="AN2944" s="95" t="s">
        <v>89</v>
      </c>
      <c r="AO2944" s="95" t="s">
        <v>89</v>
      </c>
      <c r="AP2944" s="95" t="s">
        <v>89</v>
      </c>
      <c r="AQ2944" s="95" t="s">
        <v>90</v>
      </c>
      <c r="AR2944" s="95" t="s">
        <v>90</v>
      </c>
      <c r="AS2944" s="95" t="s">
        <v>25691</v>
      </c>
      <c r="AT2944" s="95" t="s">
        <v>92</v>
      </c>
      <c r="AU2944" s="95" t="s">
        <v>92</v>
      </c>
      <c r="AV2944" s="95" t="s">
        <v>93</v>
      </c>
      <c r="AW2944" s="95" t="s">
        <v>26596</v>
      </c>
      <c r="AX2944" s="95" t="s">
        <v>26597</v>
      </c>
      <c r="AY2944" s="95" t="s">
        <v>26598</v>
      </c>
      <c r="AZ2944" s="95" t="s">
        <v>26597</v>
      </c>
      <c r="BA2944" s="95" t="s">
        <v>97</v>
      </c>
      <c r="BB2944" s="95" t="s">
        <v>26599</v>
      </c>
      <c r="BC2944" s="95" t="s">
        <v>99</v>
      </c>
      <c r="BD2944" s="95" t="s">
        <v>100</v>
      </c>
      <c r="BE2944" s="95" t="s">
        <v>61</v>
      </c>
      <c r="BF2944" s="95" t="s">
        <v>380</v>
      </c>
      <c r="BG2944" s="95" t="s">
        <v>101</v>
      </c>
    </row>
    <row r="2945" s="86" customFormat="1" ht="19" customHeight="1" spans="1:59">
      <c r="A2945" s="95" t="s">
        <v>226</v>
      </c>
      <c r="B2945" s="95" t="s">
        <v>227</v>
      </c>
      <c r="C2945" s="95" t="s">
        <v>1332</v>
      </c>
      <c r="D2945" s="95" t="s">
        <v>1333</v>
      </c>
      <c r="E2945" s="95" t="s">
        <v>26550</v>
      </c>
      <c r="F2945" s="95" t="s">
        <v>26551</v>
      </c>
      <c r="G2945" s="95" t="s">
        <v>12457</v>
      </c>
      <c r="H2945" s="95" t="s">
        <v>2291</v>
      </c>
      <c r="I2945" s="95" t="s">
        <v>26600</v>
      </c>
      <c r="J2945" s="95" t="s">
        <v>26601</v>
      </c>
      <c r="K2945" s="95" t="s">
        <v>26602</v>
      </c>
      <c r="L2945" s="95" t="s">
        <v>73</v>
      </c>
      <c r="M2945" s="95" t="s">
        <v>526</v>
      </c>
      <c r="N2945" s="95" t="s">
        <v>2029</v>
      </c>
      <c r="O2945" s="95" t="s">
        <v>2295</v>
      </c>
      <c r="P2945" s="95" t="s">
        <v>2296</v>
      </c>
      <c r="Q2945" s="95" t="s">
        <v>11291</v>
      </c>
      <c r="R2945" s="95" t="s">
        <v>11292</v>
      </c>
      <c r="S2945" s="95" t="s">
        <v>26603</v>
      </c>
      <c r="T2945" s="95" t="s">
        <v>380</v>
      </c>
      <c r="U2945" s="96">
        <v>0</v>
      </c>
      <c r="V2945" s="96">
        <v>12375</v>
      </c>
      <c r="W2945" s="96">
        <v>9500</v>
      </c>
      <c r="X2945" s="96">
        <v>7000</v>
      </c>
      <c r="Y2945" s="95" t="s">
        <v>82</v>
      </c>
      <c r="Z2945" s="95" t="s">
        <v>25689</v>
      </c>
      <c r="AA2945" s="95" t="s">
        <v>84</v>
      </c>
      <c r="AB2945" s="95" t="s">
        <v>26551</v>
      </c>
      <c r="AC2945" s="95" t="s">
        <v>25849</v>
      </c>
      <c r="AD2945" s="95" t="s">
        <v>87</v>
      </c>
      <c r="AE2945" s="95" t="s">
        <v>61</v>
      </c>
      <c r="AF2945" s="95" t="s">
        <v>61</v>
      </c>
      <c r="AG2945" s="95" t="s">
        <v>89</v>
      </c>
      <c r="AH2945" s="95" t="s">
        <v>89</v>
      </c>
      <c r="AI2945" s="95" t="s">
        <v>88</v>
      </c>
      <c r="AJ2945" s="95" t="s">
        <v>88</v>
      </c>
      <c r="AK2945" s="95" t="s">
        <v>89</v>
      </c>
      <c r="AL2945" s="95" t="s">
        <v>88</v>
      </c>
      <c r="AM2945" s="95" t="s">
        <v>88</v>
      </c>
      <c r="AN2945" s="95" t="s">
        <v>88</v>
      </c>
      <c r="AO2945" s="95" t="s">
        <v>88</v>
      </c>
      <c r="AP2945" s="95" t="s">
        <v>89</v>
      </c>
      <c r="AQ2945" s="95" t="s">
        <v>90</v>
      </c>
      <c r="AR2945" s="95" t="s">
        <v>90</v>
      </c>
      <c r="AS2945" s="95" t="s">
        <v>25691</v>
      </c>
      <c r="AT2945" s="95" t="s">
        <v>92</v>
      </c>
      <c r="AU2945" s="95" t="s">
        <v>92</v>
      </c>
      <c r="AV2945" s="95" t="s">
        <v>93</v>
      </c>
      <c r="AW2945" s="95" t="s">
        <v>26556</v>
      </c>
      <c r="AX2945" s="95" t="s">
        <v>26604</v>
      </c>
      <c r="AY2945" s="95" t="s">
        <v>26558</v>
      </c>
      <c r="AZ2945" s="95" t="s">
        <v>26604</v>
      </c>
      <c r="BA2945" s="95" t="s">
        <v>97</v>
      </c>
      <c r="BB2945" s="95" t="s">
        <v>26605</v>
      </c>
      <c r="BC2945" s="95" t="s">
        <v>99</v>
      </c>
      <c r="BD2945" s="95" t="s">
        <v>100</v>
      </c>
      <c r="BE2945" s="95" t="s">
        <v>61</v>
      </c>
      <c r="BF2945" s="95" t="s">
        <v>380</v>
      </c>
      <c r="BG2945" s="95" t="s">
        <v>101</v>
      </c>
    </row>
    <row r="2946" s="86" customFormat="1" ht="19" customHeight="1" spans="1:59">
      <c r="A2946" s="95" t="s">
        <v>102</v>
      </c>
      <c r="B2946" s="95" t="s">
        <v>103</v>
      </c>
      <c r="C2946" s="95" t="s">
        <v>3825</v>
      </c>
      <c r="D2946" s="95" t="s">
        <v>3826</v>
      </c>
      <c r="E2946" s="95" t="s">
        <v>6379</v>
      </c>
      <c r="F2946" s="95" t="s">
        <v>4712</v>
      </c>
      <c r="G2946" s="95" t="s">
        <v>108</v>
      </c>
      <c r="H2946" s="95" t="s">
        <v>109</v>
      </c>
      <c r="I2946" s="95" t="s">
        <v>26606</v>
      </c>
      <c r="J2946" s="95" t="s">
        <v>26607</v>
      </c>
      <c r="K2946" s="95" t="s">
        <v>26608</v>
      </c>
      <c r="L2946" s="95" t="s">
        <v>73</v>
      </c>
      <c r="M2946" s="95" t="s">
        <v>526</v>
      </c>
      <c r="N2946" s="95" t="s">
        <v>6778</v>
      </c>
      <c r="O2946" s="95" t="s">
        <v>3772</v>
      </c>
      <c r="P2946" s="95" t="s">
        <v>3773</v>
      </c>
      <c r="Q2946" s="95" t="s">
        <v>26609</v>
      </c>
      <c r="R2946" s="95" t="s">
        <v>26610</v>
      </c>
      <c r="S2946" s="95" t="s">
        <v>26611</v>
      </c>
      <c r="T2946" s="95" t="s">
        <v>380</v>
      </c>
      <c r="U2946" s="96">
        <v>0</v>
      </c>
      <c r="V2946" s="96">
        <v>25200</v>
      </c>
      <c r="W2946" s="96">
        <v>5800</v>
      </c>
      <c r="X2946" s="96">
        <v>3000</v>
      </c>
      <c r="Y2946" s="95" t="s">
        <v>82</v>
      </c>
      <c r="Z2946" s="95" t="s">
        <v>25689</v>
      </c>
      <c r="AA2946" s="95" t="s">
        <v>84</v>
      </c>
      <c r="AB2946" s="95" t="s">
        <v>6386</v>
      </c>
      <c r="AC2946" s="95" t="s">
        <v>4869</v>
      </c>
      <c r="AD2946" s="95" t="s">
        <v>87</v>
      </c>
      <c r="AE2946" s="95" t="s">
        <v>61</v>
      </c>
      <c r="AF2946" s="95" t="s">
        <v>61</v>
      </c>
      <c r="AG2946" s="95" t="s">
        <v>89</v>
      </c>
      <c r="AH2946" s="95" t="s">
        <v>89</v>
      </c>
      <c r="AI2946" s="95" t="s">
        <v>89</v>
      </c>
      <c r="AJ2946" s="95" t="s">
        <v>88</v>
      </c>
      <c r="AK2946" s="95" t="s">
        <v>88</v>
      </c>
      <c r="AL2946" s="95" t="s">
        <v>88</v>
      </c>
      <c r="AM2946" s="95" t="s">
        <v>88</v>
      </c>
      <c r="AN2946" s="95" t="s">
        <v>88</v>
      </c>
      <c r="AO2946" s="95" t="s">
        <v>88</v>
      </c>
      <c r="AP2946" s="95" t="s">
        <v>89</v>
      </c>
      <c r="AQ2946" s="95" t="s">
        <v>90</v>
      </c>
      <c r="AR2946" s="95" t="s">
        <v>90</v>
      </c>
      <c r="AS2946" s="95" t="s">
        <v>25691</v>
      </c>
      <c r="AT2946" s="95" t="s">
        <v>92</v>
      </c>
      <c r="AU2946" s="95" t="s">
        <v>92</v>
      </c>
      <c r="AV2946" s="95" t="s">
        <v>93</v>
      </c>
      <c r="AW2946" s="95" t="s">
        <v>6387</v>
      </c>
      <c r="AX2946" s="95" t="s">
        <v>26612</v>
      </c>
      <c r="AY2946" s="95" t="s">
        <v>6389</v>
      </c>
      <c r="AZ2946" s="95" t="s">
        <v>26612</v>
      </c>
      <c r="BA2946" s="95" t="s">
        <v>97</v>
      </c>
      <c r="BB2946" s="95" t="s">
        <v>26613</v>
      </c>
      <c r="BC2946" s="95" t="s">
        <v>99</v>
      </c>
      <c r="BD2946" s="95" t="s">
        <v>100</v>
      </c>
      <c r="BE2946" s="95" t="s">
        <v>61</v>
      </c>
      <c r="BF2946" s="95" t="s">
        <v>380</v>
      </c>
      <c r="BG2946" s="95" t="s">
        <v>101</v>
      </c>
    </row>
    <row r="2947" s="86" customFormat="1" ht="19" customHeight="1" spans="1:59">
      <c r="A2947" s="95" t="s">
        <v>1774</v>
      </c>
      <c r="B2947" s="95" t="s">
        <v>1775</v>
      </c>
      <c r="C2947" s="95" t="s">
        <v>3077</v>
      </c>
      <c r="D2947" s="95" t="s">
        <v>3078</v>
      </c>
      <c r="E2947" s="95" t="s">
        <v>26614</v>
      </c>
      <c r="F2947" s="95" t="s">
        <v>12737</v>
      </c>
      <c r="G2947" s="95" t="s">
        <v>12737</v>
      </c>
      <c r="H2947" s="95" t="s">
        <v>943</v>
      </c>
      <c r="I2947" s="95" t="s">
        <v>26615</v>
      </c>
      <c r="J2947" s="95" t="s">
        <v>26616</v>
      </c>
      <c r="K2947" s="95" t="s">
        <v>26617</v>
      </c>
      <c r="L2947" s="95" t="s">
        <v>73</v>
      </c>
      <c r="M2947" s="95" t="s">
        <v>526</v>
      </c>
      <c r="N2947" s="95" t="s">
        <v>811</v>
      </c>
      <c r="O2947" s="95" t="s">
        <v>774</v>
      </c>
      <c r="P2947" s="95" t="s">
        <v>775</v>
      </c>
      <c r="Q2947" s="95" t="s">
        <v>8792</v>
      </c>
      <c r="R2947" s="95" t="s">
        <v>8793</v>
      </c>
      <c r="S2947" s="95" t="s">
        <v>26618</v>
      </c>
      <c r="T2947" s="95" t="s">
        <v>262</v>
      </c>
      <c r="U2947" s="96">
        <v>0</v>
      </c>
      <c r="V2947" s="96">
        <v>16308</v>
      </c>
      <c r="W2947" s="96">
        <v>10000</v>
      </c>
      <c r="X2947" s="96">
        <v>6500</v>
      </c>
      <c r="Y2947" s="95" t="s">
        <v>82</v>
      </c>
      <c r="Z2947" s="95" t="s">
        <v>25689</v>
      </c>
      <c r="AA2947" s="95" t="s">
        <v>84</v>
      </c>
      <c r="AB2947" s="95" t="s">
        <v>26619</v>
      </c>
      <c r="AC2947" s="95" t="s">
        <v>25900</v>
      </c>
      <c r="AD2947" s="95" t="s">
        <v>87</v>
      </c>
      <c r="AE2947" s="95" t="s">
        <v>61</v>
      </c>
      <c r="AF2947" s="95" t="s">
        <v>61</v>
      </c>
      <c r="AG2947" s="95" t="s">
        <v>89</v>
      </c>
      <c r="AH2947" s="95" t="s">
        <v>89</v>
      </c>
      <c r="AI2947" s="95" t="s">
        <v>88</v>
      </c>
      <c r="AJ2947" s="95" t="s">
        <v>88</v>
      </c>
      <c r="AK2947" s="95" t="s">
        <v>88</v>
      </c>
      <c r="AL2947" s="95" t="s">
        <v>88</v>
      </c>
      <c r="AM2947" s="95" t="s">
        <v>88</v>
      </c>
      <c r="AN2947" s="95" t="s">
        <v>88</v>
      </c>
      <c r="AO2947" s="95" t="s">
        <v>88</v>
      </c>
      <c r="AP2947" s="95" t="s">
        <v>89</v>
      </c>
      <c r="AQ2947" s="95" t="s">
        <v>90</v>
      </c>
      <c r="AR2947" s="95" t="s">
        <v>90</v>
      </c>
      <c r="AS2947" s="95" t="s">
        <v>25691</v>
      </c>
      <c r="AT2947" s="95" t="s">
        <v>92</v>
      </c>
      <c r="AU2947" s="95" t="s">
        <v>92</v>
      </c>
      <c r="AV2947" s="95" t="s">
        <v>93</v>
      </c>
      <c r="AW2947" s="95" t="s">
        <v>26620</v>
      </c>
      <c r="AX2947" s="95" t="s">
        <v>26621</v>
      </c>
      <c r="AY2947" s="95" t="s">
        <v>26622</v>
      </c>
      <c r="AZ2947" s="95" t="s">
        <v>26621</v>
      </c>
      <c r="BA2947" s="95" t="s">
        <v>97</v>
      </c>
      <c r="BB2947" s="95" t="s">
        <v>26623</v>
      </c>
      <c r="BC2947" s="95" t="s">
        <v>99</v>
      </c>
      <c r="BD2947" s="95" t="s">
        <v>100</v>
      </c>
      <c r="BE2947" s="95" t="s">
        <v>61</v>
      </c>
      <c r="BF2947" s="95" t="s">
        <v>262</v>
      </c>
      <c r="BG2947" s="95" t="s">
        <v>101</v>
      </c>
    </row>
    <row r="2948" s="86" customFormat="1" ht="19" customHeight="1" spans="1:59">
      <c r="A2948" s="95" t="s">
        <v>302</v>
      </c>
      <c r="B2948" s="95" t="s">
        <v>303</v>
      </c>
      <c r="C2948" s="95" t="s">
        <v>1968</v>
      </c>
      <c r="D2948" s="95" t="s">
        <v>1969</v>
      </c>
      <c r="E2948" s="95" t="s">
        <v>1970</v>
      </c>
      <c r="F2948" s="95" t="s">
        <v>1971</v>
      </c>
      <c r="G2948" s="95" t="s">
        <v>1972</v>
      </c>
      <c r="H2948" s="95" t="s">
        <v>109</v>
      </c>
      <c r="I2948" s="95" t="s">
        <v>26624</v>
      </c>
      <c r="J2948" s="95" t="s">
        <v>26625</v>
      </c>
      <c r="K2948" s="95" t="s">
        <v>26626</v>
      </c>
      <c r="L2948" s="95" t="s">
        <v>73</v>
      </c>
      <c r="M2948" s="95" t="s">
        <v>4208</v>
      </c>
      <c r="N2948" s="95" t="s">
        <v>527</v>
      </c>
      <c r="O2948" s="95" t="s">
        <v>115</v>
      </c>
      <c r="P2948" s="95" t="s">
        <v>116</v>
      </c>
      <c r="Q2948" s="95" t="s">
        <v>117</v>
      </c>
      <c r="R2948" s="95" t="s">
        <v>116</v>
      </c>
      <c r="S2948" s="95" t="s">
        <v>26627</v>
      </c>
      <c r="T2948" s="95" t="s">
        <v>380</v>
      </c>
      <c r="U2948" s="96">
        <v>0</v>
      </c>
      <c r="V2948" s="96">
        <v>13160</v>
      </c>
      <c r="W2948" s="96">
        <v>10500</v>
      </c>
      <c r="X2948" s="96">
        <v>4000</v>
      </c>
      <c r="Y2948" s="95" t="s">
        <v>82</v>
      </c>
      <c r="Z2948" s="95" t="s">
        <v>25689</v>
      </c>
      <c r="AA2948" s="95" t="s">
        <v>84</v>
      </c>
      <c r="AB2948" s="95" t="s">
        <v>1979</v>
      </c>
      <c r="AC2948" s="95" t="s">
        <v>8465</v>
      </c>
      <c r="AD2948" s="95" t="s">
        <v>87</v>
      </c>
      <c r="AE2948" s="95" t="s">
        <v>61</v>
      </c>
      <c r="AF2948" s="95" t="s">
        <v>61</v>
      </c>
      <c r="AG2948" s="95" t="s">
        <v>89</v>
      </c>
      <c r="AH2948" s="95" t="s">
        <v>89</v>
      </c>
      <c r="AI2948" s="95" t="s">
        <v>89</v>
      </c>
      <c r="AJ2948" s="95" t="s">
        <v>89</v>
      </c>
      <c r="AK2948" s="95" t="s">
        <v>89</v>
      </c>
      <c r="AL2948" s="95" t="s">
        <v>89</v>
      </c>
      <c r="AM2948" s="95" t="s">
        <v>89</v>
      </c>
      <c r="AN2948" s="95" t="s">
        <v>89</v>
      </c>
      <c r="AO2948" s="95" t="s">
        <v>89</v>
      </c>
      <c r="AP2948" s="95" t="s">
        <v>89</v>
      </c>
      <c r="AQ2948" s="95" t="s">
        <v>90</v>
      </c>
      <c r="AR2948" s="95" t="s">
        <v>90</v>
      </c>
      <c r="AS2948" s="95" t="s">
        <v>25691</v>
      </c>
      <c r="AT2948" s="95" t="s">
        <v>92</v>
      </c>
      <c r="AU2948" s="95" t="s">
        <v>92</v>
      </c>
      <c r="AV2948" s="95" t="s">
        <v>93</v>
      </c>
      <c r="AW2948" s="95" t="s">
        <v>1980</v>
      </c>
      <c r="AX2948" s="95" t="s">
        <v>26628</v>
      </c>
      <c r="AY2948" s="95" t="s">
        <v>1982</v>
      </c>
      <c r="AZ2948" s="95" t="s">
        <v>26628</v>
      </c>
      <c r="BA2948" s="95" t="s">
        <v>97</v>
      </c>
      <c r="BB2948" s="95" t="s">
        <v>26629</v>
      </c>
      <c r="BC2948" s="95" t="s">
        <v>99</v>
      </c>
      <c r="BD2948" s="95" t="s">
        <v>100</v>
      </c>
      <c r="BE2948" s="95" t="s">
        <v>61</v>
      </c>
      <c r="BF2948" s="95" t="s">
        <v>380</v>
      </c>
      <c r="BG2948" s="95" t="s">
        <v>101</v>
      </c>
    </row>
    <row r="2949" s="86" customFormat="1" ht="19" customHeight="1" spans="1:59">
      <c r="A2949" s="95" t="s">
        <v>302</v>
      </c>
      <c r="B2949" s="95" t="s">
        <v>303</v>
      </c>
      <c r="C2949" s="95" t="s">
        <v>3535</v>
      </c>
      <c r="D2949" s="95" t="s">
        <v>3536</v>
      </c>
      <c r="E2949" s="95" t="s">
        <v>3537</v>
      </c>
      <c r="F2949" s="95" t="s">
        <v>3538</v>
      </c>
      <c r="G2949" s="95" t="s">
        <v>3539</v>
      </c>
      <c r="H2949" s="95" t="s">
        <v>1299</v>
      </c>
      <c r="I2949" s="95" t="s">
        <v>3540</v>
      </c>
      <c r="J2949" s="95" t="s">
        <v>3541</v>
      </c>
      <c r="K2949" s="95" t="s">
        <v>3542</v>
      </c>
      <c r="L2949" s="95" t="s">
        <v>73</v>
      </c>
      <c r="M2949" s="95" t="s">
        <v>1699</v>
      </c>
      <c r="N2949" s="95" t="s">
        <v>2015</v>
      </c>
      <c r="O2949" s="95" t="s">
        <v>1726</v>
      </c>
      <c r="P2949" s="95" t="s">
        <v>1727</v>
      </c>
      <c r="Q2949" s="95" t="s">
        <v>1728</v>
      </c>
      <c r="R2949" s="95" t="s">
        <v>1307</v>
      </c>
      <c r="S2949" s="95" t="s">
        <v>3543</v>
      </c>
      <c r="T2949" s="95" t="s">
        <v>380</v>
      </c>
      <c r="U2949" s="96">
        <v>0</v>
      </c>
      <c r="V2949" s="96">
        <v>20000</v>
      </c>
      <c r="W2949" s="96">
        <v>16000</v>
      </c>
      <c r="X2949" s="96">
        <v>5000</v>
      </c>
      <c r="Y2949" s="95" t="s">
        <v>143</v>
      </c>
      <c r="Z2949" s="95" t="s">
        <v>25689</v>
      </c>
      <c r="AA2949" s="95" t="s">
        <v>84</v>
      </c>
      <c r="AB2949" s="95" t="s">
        <v>3544</v>
      </c>
      <c r="AC2949" s="95" t="s">
        <v>11915</v>
      </c>
      <c r="AD2949" s="95" t="s">
        <v>87</v>
      </c>
      <c r="AE2949" s="95" t="s">
        <v>61</v>
      </c>
      <c r="AF2949" s="95" t="s">
        <v>61</v>
      </c>
      <c r="AG2949" s="95" t="s">
        <v>89</v>
      </c>
      <c r="AH2949" s="95" t="s">
        <v>89</v>
      </c>
      <c r="AI2949" s="95" t="s">
        <v>89</v>
      </c>
      <c r="AJ2949" s="95" t="s">
        <v>89</v>
      </c>
      <c r="AK2949" s="95" t="s">
        <v>89</v>
      </c>
      <c r="AL2949" s="95" t="s">
        <v>89</v>
      </c>
      <c r="AM2949" s="95" t="s">
        <v>89</v>
      </c>
      <c r="AN2949" s="95" t="s">
        <v>89</v>
      </c>
      <c r="AO2949" s="95" t="s">
        <v>89</v>
      </c>
      <c r="AP2949" s="95" t="s">
        <v>89</v>
      </c>
      <c r="AQ2949" s="95" t="s">
        <v>90</v>
      </c>
      <c r="AR2949" s="95" t="s">
        <v>90</v>
      </c>
      <c r="AS2949" s="95" t="s">
        <v>25691</v>
      </c>
      <c r="AT2949" s="95" t="s">
        <v>92</v>
      </c>
      <c r="AU2949" s="95" t="s">
        <v>92</v>
      </c>
      <c r="AV2949" s="95" t="s">
        <v>93</v>
      </c>
      <c r="AW2949" s="95" t="s">
        <v>3545</v>
      </c>
      <c r="AX2949" s="95" t="s">
        <v>26630</v>
      </c>
      <c r="AY2949" s="95" t="s">
        <v>3547</v>
      </c>
      <c r="AZ2949" s="95" t="s">
        <v>26630</v>
      </c>
      <c r="BA2949" s="95" t="s">
        <v>97</v>
      </c>
      <c r="BB2949" s="95" t="s">
        <v>3548</v>
      </c>
      <c r="BC2949" s="95" t="s">
        <v>99</v>
      </c>
      <c r="BD2949" s="95" t="s">
        <v>150</v>
      </c>
      <c r="BE2949" s="95" t="s">
        <v>61</v>
      </c>
      <c r="BF2949" s="95" t="s">
        <v>380</v>
      </c>
      <c r="BG2949" s="95" t="s">
        <v>101</v>
      </c>
    </row>
    <row r="2950" s="86" customFormat="1" ht="19" customHeight="1" spans="1:59">
      <c r="A2950" s="95" t="s">
        <v>302</v>
      </c>
      <c r="B2950" s="95" t="s">
        <v>303</v>
      </c>
      <c r="C2950" s="95" t="s">
        <v>1968</v>
      </c>
      <c r="D2950" s="95" t="s">
        <v>1969</v>
      </c>
      <c r="E2950" s="95" t="s">
        <v>1970</v>
      </c>
      <c r="F2950" s="95" t="s">
        <v>1971</v>
      </c>
      <c r="G2950" s="95" t="s">
        <v>1972</v>
      </c>
      <c r="H2950" s="95" t="s">
        <v>109</v>
      </c>
      <c r="I2950" s="95" t="s">
        <v>26631</v>
      </c>
      <c r="J2950" s="95" t="s">
        <v>26632</v>
      </c>
      <c r="K2950" s="95" t="s">
        <v>26633</v>
      </c>
      <c r="L2950" s="95" t="s">
        <v>73</v>
      </c>
      <c r="M2950" s="95" t="s">
        <v>508</v>
      </c>
      <c r="N2950" s="95" t="s">
        <v>811</v>
      </c>
      <c r="O2950" s="95" t="s">
        <v>1537</v>
      </c>
      <c r="P2950" s="95" t="s">
        <v>1538</v>
      </c>
      <c r="Q2950" s="95" t="s">
        <v>2425</v>
      </c>
      <c r="R2950" s="95" t="s">
        <v>2426</v>
      </c>
      <c r="S2950" s="95" t="s">
        <v>26634</v>
      </c>
      <c r="T2950" s="95" t="s">
        <v>380</v>
      </c>
      <c r="U2950" s="96">
        <v>0</v>
      </c>
      <c r="V2950" s="96">
        <v>15000</v>
      </c>
      <c r="W2950" s="96">
        <v>10000</v>
      </c>
      <c r="X2950" s="96">
        <v>4000</v>
      </c>
      <c r="Y2950" s="95" t="s">
        <v>82</v>
      </c>
      <c r="Z2950" s="95" t="s">
        <v>25689</v>
      </c>
      <c r="AA2950" s="95" t="s">
        <v>84</v>
      </c>
      <c r="AB2950" s="95" t="s">
        <v>1979</v>
      </c>
      <c r="AC2950" s="95" t="s">
        <v>25830</v>
      </c>
      <c r="AD2950" s="95" t="s">
        <v>87</v>
      </c>
      <c r="AE2950" s="95" t="s">
        <v>61</v>
      </c>
      <c r="AF2950" s="95" t="s">
        <v>61</v>
      </c>
      <c r="AG2950" s="95" t="s">
        <v>89</v>
      </c>
      <c r="AH2950" s="95" t="s">
        <v>88</v>
      </c>
      <c r="AI2950" s="95" t="s">
        <v>88</v>
      </c>
      <c r="AJ2950" s="95" t="s">
        <v>88</v>
      </c>
      <c r="AK2950" s="95" t="s">
        <v>89</v>
      </c>
      <c r="AL2950" s="95" t="s">
        <v>88</v>
      </c>
      <c r="AM2950" s="95" t="s">
        <v>88</v>
      </c>
      <c r="AN2950" s="95" t="s">
        <v>88</v>
      </c>
      <c r="AO2950" s="95" t="s">
        <v>88</v>
      </c>
      <c r="AP2950" s="95" t="s">
        <v>89</v>
      </c>
      <c r="AQ2950" s="95" t="s">
        <v>90</v>
      </c>
      <c r="AR2950" s="95" t="s">
        <v>90</v>
      </c>
      <c r="AS2950" s="95" t="s">
        <v>25691</v>
      </c>
      <c r="AT2950" s="95" t="s">
        <v>92</v>
      </c>
      <c r="AU2950" s="95" t="s">
        <v>92</v>
      </c>
      <c r="AV2950" s="95" t="s">
        <v>93</v>
      </c>
      <c r="AW2950" s="95" t="s">
        <v>1980</v>
      </c>
      <c r="AX2950" s="95" t="s">
        <v>26635</v>
      </c>
      <c r="AY2950" s="95" t="s">
        <v>1982</v>
      </c>
      <c r="AZ2950" s="95" t="s">
        <v>26635</v>
      </c>
      <c r="BA2950" s="95" t="s">
        <v>97</v>
      </c>
      <c r="BB2950" s="95" t="s">
        <v>26636</v>
      </c>
      <c r="BC2950" s="95" t="s">
        <v>99</v>
      </c>
      <c r="BD2950" s="95" t="s">
        <v>100</v>
      </c>
      <c r="BE2950" s="95" t="s">
        <v>61</v>
      </c>
      <c r="BF2950" s="95" t="s">
        <v>380</v>
      </c>
      <c r="BG2950" s="95" t="s">
        <v>101</v>
      </c>
    </row>
    <row r="2951" s="86" customFormat="1" ht="19" customHeight="1" spans="1:59">
      <c r="A2951" s="95" t="s">
        <v>267</v>
      </c>
      <c r="B2951" s="95" t="s">
        <v>268</v>
      </c>
      <c r="C2951" s="95" t="s">
        <v>269</v>
      </c>
      <c r="D2951" s="95" t="s">
        <v>270</v>
      </c>
      <c r="E2951" s="95" t="s">
        <v>26637</v>
      </c>
      <c r="F2951" s="95" t="s">
        <v>287</v>
      </c>
      <c r="G2951" s="95" t="s">
        <v>287</v>
      </c>
      <c r="H2951" s="95" t="s">
        <v>109</v>
      </c>
      <c r="I2951" s="95" t="s">
        <v>26638</v>
      </c>
      <c r="J2951" s="95" t="s">
        <v>26639</v>
      </c>
      <c r="K2951" s="95" t="s">
        <v>26640</v>
      </c>
      <c r="L2951" s="95" t="s">
        <v>73</v>
      </c>
      <c r="M2951" s="95" t="s">
        <v>74</v>
      </c>
      <c r="N2951" s="95" t="s">
        <v>1752</v>
      </c>
      <c r="O2951" s="95" t="s">
        <v>292</v>
      </c>
      <c r="P2951" s="95" t="s">
        <v>293</v>
      </c>
      <c r="Q2951" s="95" t="s">
        <v>294</v>
      </c>
      <c r="R2951" s="95" t="s">
        <v>295</v>
      </c>
      <c r="S2951" s="95" t="s">
        <v>26641</v>
      </c>
      <c r="T2951" s="95" t="s">
        <v>380</v>
      </c>
      <c r="U2951" s="96">
        <v>0</v>
      </c>
      <c r="V2951" s="96">
        <v>145300</v>
      </c>
      <c r="W2951" s="96">
        <v>110000</v>
      </c>
      <c r="X2951" s="96">
        <v>40000</v>
      </c>
      <c r="Y2951" s="95" t="s">
        <v>82</v>
      </c>
      <c r="Z2951" s="95" t="s">
        <v>25689</v>
      </c>
      <c r="AA2951" s="95" t="s">
        <v>84</v>
      </c>
      <c r="AB2951" s="95" t="s">
        <v>26642</v>
      </c>
      <c r="AC2951" s="95" t="s">
        <v>8465</v>
      </c>
      <c r="AD2951" s="95" t="s">
        <v>87</v>
      </c>
      <c r="AE2951" s="95" t="s">
        <v>61</v>
      </c>
      <c r="AF2951" s="95" t="s">
        <v>61</v>
      </c>
      <c r="AG2951" s="95" t="s">
        <v>89</v>
      </c>
      <c r="AH2951" s="95" t="s">
        <v>89</v>
      </c>
      <c r="AI2951" s="95" t="s">
        <v>89</v>
      </c>
      <c r="AJ2951" s="95" t="s">
        <v>89</v>
      </c>
      <c r="AK2951" s="95" t="s">
        <v>89</v>
      </c>
      <c r="AL2951" s="95" t="s">
        <v>89</v>
      </c>
      <c r="AM2951" s="95" t="s">
        <v>89</v>
      </c>
      <c r="AN2951" s="95" t="s">
        <v>89</v>
      </c>
      <c r="AO2951" s="95" t="s">
        <v>89</v>
      </c>
      <c r="AP2951" s="95" t="s">
        <v>89</v>
      </c>
      <c r="AQ2951" s="95" t="s">
        <v>90</v>
      </c>
      <c r="AR2951" s="95" t="s">
        <v>90</v>
      </c>
      <c r="AS2951" s="95" t="s">
        <v>25691</v>
      </c>
      <c r="AT2951" s="95" t="s">
        <v>92</v>
      </c>
      <c r="AU2951" s="95" t="s">
        <v>92</v>
      </c>
      <c r="AV2951" s="95" t="s">
        <v>93</v>
      </c>
      <c r="AW2951" s="95" t="s">
        <v>26643</v>
      </c>
      <c r="AX2951" s="95" t="s">
        <v>26644</v>
      </c>
      <c r="AY2951" s="95" t="s">
        <v>26645</v>
      </c>
      <c r="AZ2951" s="95" t="s">
        <v>26644</v>
      </c>
      <c r="BA2951" s="95" t="s">
        <v>97</v>
      </c>
      <c r="BB2951" s="95" t="s">
        <v>26646</v>
      </c>
      <c r="BC2951" s="95" t="s">
        <v>99</v>
      </c>
      <c r="BD2951" s="95" t="s">
        <v>100</v>
      </c>
      <c r="BE2951" s="95" t="s">
        <v>61</v>
      </c>
      <c r="BF2951" s="95" t="s">
        <v>380</v>
      </c>
      <c r="BG2951" s="95" t="s">
        <v>101</v>
      </c>
    </row>
    <row r="2952" s="86" customFormat="1" ht="19" customHeight="1" spans="1:59">
      <c r="A2952" s="95" t="s">
        <v>226</v>
      </c>
      <c r="B2952" s="95" t="s">
        <v>227</v>
      </c>
      <c r="C2952" s="95" t="s">
        <v>364</v>
      </c>
      <c r="D2952" s="95" t="s">
        <v>365</v>
      </c>
      <c r="E2952" s="95" t="s">
        <v>2961</v>
      </c>
      <c r="F2952" s="95" t="s">
        <v>2962</v>
      </c>
      <c r="G2952" s="95" t="s">
        <v>12457</v>
      </c>
      <c r="H2952" s="95" t="s">
        <v>2291</v>
      </c>
      <c r="I2952" s="95" t="s">
        <v>26647</v>
      </c>
      <c r="J2952" s="95" t="s">
        <v>26648</v>
      </c>
      <c r="K2952" s="95" t="s">
        <v>26649</v>
      </c>
      <c r="L2952" s="95" t="s">
        <v>73</v>
      </c>
      <c r="M2952" s="95" t="s">
        <v>3527</v>
      </c>
      <c r="N2952" s="95" t="s">
        <v>4303</v>
      </c>
      <c r="O2952" s="95" t="s">
        <v>2295</v>
      </c>
      <c r="P2952" s="95" t="s">
        <v>2296</v>
      </c>
      <c r="Q2952" s="95" t="s">
        <v>2297</v>
      </c>
      <c r="R2952" s="95" t="s">
        <v>2298</v>
      </c>
      <c r="S2952" s="95" t="s">
        <v>26650</v>
      </c>
      <c r="T2952" s="95" t="s">
        <v>119</v>
      </c>
      <c r="U2952" s="96">
        <v>0</v>
      </c>
      <c r="V2952" s="96">
        <v>12000</v>
      </c>
      <c r="W2952" s="96">
        <v>8500</v>
      </c>
      <c r="X2952" s="96">
        <v>6700</v>
      </c>
      <c r="Y2952" s="95" t="s">
        <v>143</v>
      </c>
      <c r="Z2952" s="95" t="s">
        <v>25689</v>
      </c>
      <c r="AA2952" s="95" t="s">
        <v>84</v>
      </c>
      <c r="AB2952" s="95" t="s">
        <v>2971</v>
      </c>
      <c r="AC2952" s="95" t="s">
        <v>25690</v>
      </c>
      <c r="AD2952" s="95" t="s">
        <v>87</v>
      </c>
      <c r="AE2952" s="95" t="s">
        <v>61</v>
      </c>
      <c r="AF2952" s="95" t="s">
        <v>61</v>
      </c>
      <c r="AG2952" s="95" t="s">
        <v>89</v>
      </c>
      <c r="AH2952" s="95" t="s">
        <v>89</v>
      </c>
      <c r="AI2952" s="95" t="s">
        <v>89</v>
      </c>
      <c r="AJ2952" s="95" t="s">
        <v>88</v>
      </c>
      <c r="AK2952" s="95" t="s">
        <v>89</v>
      </c>
      <c r="AL2952" s="95" t="s">
        <v>88</v>
      </c>
      <c r="AM2952" s="95" t="s">
        <v>88</v>
      </c>
      <c r="AN2952" s="95" t="s">
        <v>88</v>
      </c>
      <c r="AO2952" s="95" t="s">
        <v>88</v>
      </c>
      <c r="AP2952" s="95" t="s">
        <v>89</v>
      </c>
      <c r="AQ2952" s="95" t="s">
        <v>90</v>
      </c>
      <c r="AR2952" s="95" t="s">
        <v>90</v>
      </c>
      <c r="AS2952" s="95" t="s">
        <v>25691</v>
      </c>
      <c r="AT2952" s="95" t="s">
        <v>92</v>
      </c>
      <c r="AU2952" s="95" t="s">
        <v>92</v>
      </c>
      <c r="AV2952" s="95" t="s">
        <v>93</v>
      </c>
      <c r="AW2952" s="95" t="s">
        <v>2972</v>
      </c>
      <c r="AX2952" s="95" t="s">
        <v>26651</v>
      </c>
      <c r="AY2952" s="95" t="s">
        <v>2974</v>
      </c>
      <c r="AZ2952" s="95" t="s">
        <v>26651</v>
      </c>
      <c r="BA2952" s="95" t="s">
        <v>97</v>
      </c>
      <c r="BB2952" s="95" t="s">
        <v>26652</v>
      </c>
      <c r="BC2952" s="95" t="s">
        <v>99</v>
      </c>
      <c r="BD2952" s="95" t="s">
        <v>150</v>
      </c>
      <c r="BE2952" s="95" t="s">
        <v>61</v>
      </c>
      <c r="BF2952" s="95" t="s">
        <v>119</v>
      </c>
      <c r="BG2952" s="95" t="s">
        <v>101</v>
      </c>
    </row>
    <row r="2953" s="86" customFormat="1" ht="19" customHeight="1" spans="1:59">
      <c r="A2953" s="95" t="s">
        <v>458</v>
      </c>
      <c r="B2953" s="95" t="s">
        <v>459</v>
      </c>
      <c r="C2953" s="95" t="s">
        <v>2457</v>
      </c>
      <c r="D2953" s="95" t="s">
        <v>2458</v>
      </c>
      <c r="E2953" s="95" t="s">
        <v>26653</v>
      </c>
      <c r="F2953" s="95" t="s">
        <v>9667</v>
      </c>
      <c r="G2953" s="95" t="s">
        <v>9668</v>
      </c>
      <c r="H2953" s="95" t="s">
        <v>109</v>
      </c>
      <c r="I2953" s="95" t="s">
        <v>26654</v>
      </c>
      <c r="J2953" s="95" t="s">
        <v>26655</v>
      </c>
      <c r="K2953" s="95" t="s">
        <v>26656</v>
      </c>
      <c r="L2953" s="95" t="s">
        <v>73</v>
      </c>
      <c r="M2953" s="95" t="s">
        <v>4208</v>
      </c>
      <c r="N2953" s="95" t="s">
        <v>811</v>
      </c>
      <c r="O2953" s="95" t="s">
        <v>1117</v>
      </c>
      <c r="P2953" s="95" t="s">
        <v>1118</v>
      </c>
      <c r="Q2953" s="95" t="s">
        <v>3796</v>
      </c>
      <c r="R2953" s="95" t="s">
        <v>3797</v>
      </c>
      <c r="S2953" s="95" t="s">
        <v>26657</v>
      </c>
      <c r="T2953" s="95" t="s">
        <v>380</v>
      </c>
      <c r="U2953" s="96">
        <v>0</v>
      </c>
      <c r="V2953" s="96">
        <v>15030</v>
      </c>
      <c r="W2953" s="96">
        <v>9000</v>
      </c>
      <c r="X2953" s="96">
        <v>4000</v>
      </c>
      <c r="Y2953" s="95" t="s">
        <v>82</v>
      </c>
      <c r="Z2953" s="95" t="s">
        <v>25689</v>
      </c>
      <c r="AA2953" s="95" t="s">
        <v>84</v>
      </c>
      <c r="AB2953" s="95" t="s">
        <v>26658</v>
      </c>
      <c r="AC2953" s="95" t="s">
        <v>25690</v>
      </c>
      <c r="AD2953" s="95" t="s">
        <v>87</v>
      </c>
      <c r="AE2953" s="95" t="s">
        <v>61</v>
      </c>
      <c r="AF2953" s="95" t="s">
        <v>61</v>
      </c>
      <c r="AG2953" s="95" t="s">
        <v>89</v>
      </c>
      <c r="AH2953" s="95" t="s">
        <v>89</v>
      </c>
      <c r="AI2953" s="95" t="s">
        <v>89</v>
      </c>
      <c r="AJ2953" s="95" t="s">
        <v>89</v>
      </c>
      <c r="AK2953" s="95" t="s">
        <v>89</v>
      </c>
      <c r="AL2953" s="95" t="s">
        <v>89</v>
      </c>
      <c r="AM2953" s="95" t="s">
        <v>89</v>
      </c>
      <c r="AN2953" s="95" t="s">
        <v>89</v>
      </c>
      <c r="AO2953" s="95" t="s">
        <v>89</v>
      </c>
      <c r="AP2953" s="95" t="s">
        <v>89</v>
      </c>
      <c r="AQ2953" s="95" t="s">
        <v>90</v>
      </c>
      <c r="AR2953" s="95" t="s">
        <v>90</v>
      </c>
      <c r="AS2953" s="95" t="s">
        <v>25691</v>
      </c>
      <c r="AT2953" s="95" t="s">
        <v>92</v>
      </c>
      <c r="AU2953" s="95" t="s">
        <v>92</v>
      </c>
      <c r="AV2953" s="95" t="s">
        <v>93</v>
      </c>
      <c r="AW2953" s="95" t="s">
        <v>26659</v>
      </c>
      <c r="AX2953" s="95" t="s">
        <v>26660</v>
      </c>
      <c r="AY2953" s="95" t="s">
        <v>5163</v>
      </c>
      <c r="AZ2953" s="95" t="s">
        <v>26660</v>
      </c>
      <c r="BA2953" s="95" t="s">
        <v>97</v>
      </c>
      <c r="BB2953" s="95" t="s">
        <v>26661</v>
      </c>
      <c r="BC2953" s="95" t="s">
        <v>99</v>
      </c>
      <c r="BD2953" s="95" t="s">
        <v>100</v>
      </c>
      <c r="BE2953" s="95" t="s">
        <v>61</v>
      </c>
      <c r="BF2953" s="95" t="s">
        <v>380</v>
      </c>
      <c r="BG2953" s="95" t="s">
        <v>101</v>
      </c>
    </row>
    <row r="2954" s="86" customFormat="1" ht="19" customHeight="1" spans="1:59">
      <c r="A2954" s="95" t="s">
        <v>267</v>
      </c>
      <c r="B2954" s="95" t="s">
        <v>268</v>
      </c>
      <c r="C2954" s="95" t="s">
        <v>269</v>
      </c>
      <c r="D2954" s="95" t="s">
        <v>270</v>
      </c>
      <c r="E2954" s="95" t="s">
        <v>26662</v>
      </c>
      <c r="F2954" s="95" t="s">
        <v>21801</v>
      </c>
      <c r="G2954" s="95" t="s">
        <v>21801</v>
      </c>
      <c r="H2954" s="95" t="s">
        <v>2885</v>
      </c>
      <c r="I2954" s="95" t="s">
        <v>26663</v>
      </c>
      <c r="J2954" s="95" t="s">
        <v>26664</v>
      </c>
      <c r="K2954" s="95" t="s">
        <v>26665</v>
      </c>
      <c r="L2954" s="95" t="s">
        <v>73</v>
      </c>
      <c r="M2954" s="95" t="s">
        <v>2014</v>
      </c>
      <c r="N2954" s="95" t="s">
        <v>1276</v>
      </c>
      <c r="O2954" s="95" t="s">
        <v>1877</v>
      </c>
      <c r="P2954" s="95" t="s">
        <v>2968</v>
      </c>
      <c r="Q2954" s="95" t="s">
        <v>2891</v>
      </c>
      <c r="R2954" s="95" t="s">
        <v>2892</v>
      </c>
      <c r="S2954" s="95" t="s">
        <v>26666</v>
      </c>
      <c r="T2954" s="95" t="s">
        <v>380</v>
      </c>
      <c r="U2954" s="96">
        <v>0</v>
      </c>
      <c r="V2954" s="96">
        <v>8800</v>
      </c>
      <c r="W2954" s="96">
        <v>7000</v>
      </c>
      <c r="X2954" s="96">
        <v>3000</v>
      </c>
      <c r="Y2954" s="95" t="s">
        <v>82</v>
      </c>
      <c r="Z2954" s="95" t="s">
        <v>25689</v>
      </c>
      <c r="AA2954" s="95" t="s">
        <v>84</v>
      </c>
      <c r="AB2954" s="95" t="s">
        <v>26667</v>
      </c>
      <c r="AC2954" s="95" t="s">
        <v>25690</v>
      </c>
      <c r="AD2954" s="95" t="s">
        <v>87</v>
      </c>
      <c r="AE2954" s="95" t="s">
        <v>61</v>
      </c>
      <c r="AF2954" s="95" t="s">
        <v>61</v>
      </c>
      <c r="AG2954" s="95" t="s">
        <v>89</v>
      </c>
      <c r="AH2954" s="95" t="s">
        <v>89</v>
      </c>
      <c r="AI2954" s="95" t="s">
        <v>89</v>
      </c>
      <c r="AJ2954" s="95" t="s">
        <v>89</v>
      </c>
      <c r="AK2954" s="95" t="s">
        <v>89</v>
      </c>
      <c r="AL2954" s="95" t="s">
        <v>89</v>
      </c>
      <c r="AM2954" s="95" t="s">
        <v>89</v>
      </c>
      <c r="AN2954" s="95" t="s">
        <v>89</v>
      </c>
      <c r="AO2954" s="95" t="s">
        <v>89</v>
      </c>
      <c r="AP2954" s="95" t="s">
        <v>89</v>
      </c>
      <c r="AQ2954" s="95" t="s">
        <v>90</v>
      </c>
      <c r="AR2954" s="95" t="s">
        <v>90</v>
      </c>
      <c r="AS2954" s="95" t="s">
        <v>25691</v>
      </c>
      <c r="AT2954" s="95" t="s">
        <v>92</v>
      </c>
      <c r="AU2954" s="95" t="s">
        <v>92</v>
      </c>
      <c r="AV2954" s="95" t="s">
        <v>93</v>
      </c>
      <c r="AW2954" s="95" t="s">
        <v>26668</v>
      </c>
      <c r="AX2954" s="95" t="s">
        <v>26669</v>
      </c>
      <c r="AY2954" s="95" t="s">
        <v>26670</v>
      </c>
      <c r="AZ2954" s="95" t="s">
        <v>26669</v>
      </c>
      <c r="BA2954" s="95" t="s">
        <v>97</v>
      </c>
      <c r="BB2954" s="95" t="s">
        <v>26671</v>
      </c>
      <c r="BC2954" s="95" t="s">
        <v>99</v>
      </c>
      <c r="BD2954" s="95" t="s">
        <v>100</v>
      </c>
      <c r="BE2954" s="95" t="s">
        <v>61</v>
      </c>
      <c r="BF2954" s="95" t="s">
        <v>380</v>
      </c>
      <c r="BG2954" s="95" t="s">
        <v>101</v>
      </c>
    </row>
    <row r="2955" s="86" customFormat="1" ht="19" customHeight="1" spans="1:59">
      <c r="A2955" s="95" t="s">
        <v>267</v>
      </c>
      <c r="B2955" s="95" t="s">
        <v>268</v>
      </c>
      <c r="C2955" s="95" t="s">
        <v>709</v>
      </c>
      <c r="D2955" s="95" t="s">
        <v>710</v>
      </c>
      <c r="E2955" s="95" t="s">
        <v>26672</v>
      </c>
      <c r="F2955" s="95" t="s">
        <v>24963</v>
      </c>
      <c r="G2955" s="95" t="s">
        <v>287</v>
      </c>
      <c r="H2955" s="95" t="s">
        <v>109</v>
      </c>
      <c r="I2955" s="95" t="s">
        <v>26673</v>
      </c>
      <c r="J2955" s="95" t="s">
        <v>26674</v>
      </c>
      <c r="K2955" s="95" t="s">
        <v>26675</v>
      </c>
      <c r="L2955" s="95" t="s">
        <v>73</v>
      </c>
      <c r="M2955" s="95" t="s">
        <v>2014</v>
      </c>
      <c r="N2955" s="95" t="s">
        <v>1835</v>
      </c>
      <c r="O2955" s="95" t="s">
        <v>1537</v>
      </c>
      <c r="P2955" s="95" t="s">
        <v>1538</v>
      </c>
      <c r="Q2955" s="95" t="s">
        <v>2425</v>
      </c>
      <c r="R2955" s="95" t="s">
        <v>2426</v>
      </c>
      <c r="S2955" s="95" t="s">
        <v>26676</v>
      </c>
      <c r="T2955" s="95" t="s">
        <v>380</v>
      </c>
      <c r="U2955" s="96">
        <v>0</v>
      </c>
      <c r="V2955" s="96">
        <v>4000</v>
      </c>
      <c r="W2955" s="96">
        <v>3000</v>
      </c>
      <c r="X2955" s="96">
        <v>400</v>
      </c>
      <c r="Y2955" s="95" t="s">
        <v>82</v>
      </c>
      <c r="Z2955" s="95" t="s">
        <v>25689</v>
      </c>
      <c r="AA2955" s="95" t="s">
        <v>84</v>
      </c>
      <c r="AB2955" s="95" t="s">
        <v>26677</v>
      </c>
      <c r="AC2955" s="95" t="s">
        <v>8465</v>
      </c>
      <c r="AD2955" s="95" t="s">
        <v>87</v>
      </c>
      <c r="AE2955" s="95" t="s">
        <v>61</v>
      </c>
      <c r="AF2955" s="95" t="s">
        <v>61</v>
      </c>
      <c r="AG2955" s="95" t="s">
        <v>89</v>
      </c>
      <c r="AH2955" s="95" t="s">
        <v>89</v>
      </c>
      <c r="AI2955" s="95" t="s">
        <v>89</v>
      </c>
      <c r="AJ2955" s="95" t="s">
        <v>88</v>
      </c>
      <c r="AK2955" s="95" t="s">
        <v>89</v>
      </c>
      <c r="AL2955" s="95" t="s">
        <v>89</v>
      </c>
      <c r="AM2955" s="95" t="s">
        <v>88</v>
      </c>
      <c r="AN2955" s="95" t="s">
        <v>88</v>
      </c>
      <c r="AO2955" s="95" t="s">
        <v>88</v>
      </c>
      <c r="AP2955" s="95" t="s">
        <v>89</v>
      </c>
      <c r="AQ2955" s="95" t="s">
        <v>90</v>
      </c>
      <c r="AR2955" s="95" t="s">
        <v>90</v>
      </c>
      <c r="AS2955" s="95" t="s">
        <v>25691</v>
      </c>
      <c r="AT2955" s="95" t="s">
        <v>92</v>
      </c>
      <c r="AU2955" s="95" t="s">
        <v>92</v>
      </c>
      <c r="AV2955" s="95" t="s">
        <v>93</v>
      </c>
      <c r="AW2955" s="95" t="s">
        <v>26678</v>
      </c>
      <c r="AX2955" s="95" t="s">
        <v>26679</v>
      </c>
      <c r="AY2955" s="95" t="s">
        <v>26680</v>
      </c>
      <c r="AZ2955" s="95" t="s">
        <v>26679</v>
      </c>
      <c r="BA2955" s="95" t="s">
        <v>97</v>
      </c>
      <c r="BB2955" s="95" t="s">
        <v>26681</v>
      </c>
      <c r="BC2955" s="95" t="s">
        <v>99</v>
      </c>
      <c r="BD2955" s="95" t="s">
        <v>100</v>
      </c>
      <c r="BE2955" s="95" t="s">
        <v>61</v>
      </c>
      <c r="BF2955" s="95" t="s">
        <v>380</v>
      </c>
      <c r="BG2955" s="95" t="s">
        <v>101</v>
      </c>
    </row>
    <row r="2956" s="86" customFormat="1" ht="19" customHeight="1" spans="1:59">
      <c r="A2956" s="95" t="s">
        <v>419</v>
      </c>
      <c r="B2956" s="95" t="s">
        <v>420</v>
      </c>
      <c r="C2956" s="95" t="s">
        <v>534</v>
      </c>
      <c r="D2956" s="95" t="s">
        <v>535</v>
      </c>
      <c r="E2956" s="95" t="s">
        <v>26682</v>
      </c>
      <c r="F2956" s="95" t="s">
        <v>26683</v>
      </c>
      <c r="G2956" s="95" t="s">
        <v>2089</v>
      </c>
      <c r="H2956" s="95" t="s">
        <v>943</v>
      </c>
      <c r="I2956" s="95" t="s">
        <v>26684</v>
      </c>
      <c r="J2956" s="95" t="s">
        <v>26685</v>
      </c>
      <c r="K2956" s="95" t="s">
        <v>26686</v>
      </c>
      <c r="L2956" s="95" t="s">
        <v>73</v>
      </c>
      <c r="M2956" s="95" t="s">
        <v>2014</v>
      </c>
      <c r="N2956" s="95" t="s">
        <v>1835</v>
      </c>
      <c r="O2956" s="95" t="s">
        <v>949</v>
      </c>
      <c r="P2956" s="95" t="s">
        <v>950</v>
      </c>
      <c r="Q2956" s="95" t="s">
        <v>6440</v>
      </c>
      <c r="R2956" s="95" t="s">
        <v>6441</v>
      </c>
      <c r="S2956" s="95" t="s">
        <v>26687</v>
      </c>
      <c r="T2956" s="95" t="s">
        <v>380</v>
      </c>
      <c r="U2956" s="96">
        <v>0</v>
      </c>
      <c r="V2956" s="96">
        <v>30000</v>
      </c>
      <c r="W2956" s="96">
        <v>24000</v>
      </c>
      <c r="X2956" s="96">
        <v>6000</v>
      </c>
      <c r="Y2956" s="95" t="s">
        <v>82</v>
      </c>
      <c r="Z2956" s="95" t="s">
        <v>25689</v>
      </c>
      <c r="AA2956" s="95" t="s">
        <v>84</v>
      </c>
      <c r="AB2956" s="95" t="s">
        <v>7221</v>
      </c>
      <c r="AC2956" s="95" t="s">
        <v>25830</v>
      </c>
      <c r="AD2956" s="95" t="s">
        <v>87</v>
      </c>
      <c r="AE2956" s="95" t="s">
        <v>61</v>
      </c>
      <c r="AF2956" s="95" t="s">
        <v>61</v>
      </c>
      <c r="AG2956" s="95" t="s">
        <v>89</v>
      </c>
      <c r="AH2956" s="95" t="s">
        <v>89</v>
      </c>
      <c r="AI2956" s="95" t="s">
        <v>89</v>
      </c>
      <c r="AJ2956" s="95" t="s">
        <v>89</v>
      </c>
      <c r="AK2956" s="95" t="s">
        <v>89</v>
      </c>
      <c r="AL2956" s="95" t="s">
        <v>89</v>
      </c>
      <c r="AM2956" s="95" t="s">
        <v>89</v>
      </c>
      <c r="AN2956" s="95" t="s">
        <v>89</v>
      </c>
      <c r="AO2956" s="95" t="s">
        <v>89</v>
      </c>
      <c r="AP2956" s="95" t="s">
        <v>89</v>
      </c>
      <c r="AQ2956" s="95" t="s">
        <v>90</v>
      </c>
      <c r="AR2956" s="95" t="s">
        <v>90</v>
      </c>
      <c r="AS2956" s="95" t="s">
        <v>25691</v>
      </c>
      <c r="AT2956" s="95" t="s">
        <v>92</v>
      </c>
      <c r="AU2956" s="95" t="s">
        <v>92</v>
      </c>
      <c r="AV2956" s="95" t="s">
        <v>93</v>
      </c>
      <c r="AW2956" s="95" t="s">
        <v>26688</v>
      </c>
      <c r="AX2956" s="95" t="s">
        <v>26689</v>
      </c>
      <c r="AY2956" s="95" t="s">
        <v>26690</v>
      </c>
      <c r="AZ2956" s="95" t="s">
        <v>26689</v>
      </c>
      <c r="BA2956" s="95" t="s">
        <v>97</v>
      </c>
      <c r="BB2956" s="95" t="s">
        <v>26691</v>
      </c>
      <c r="BC2956" s="95" t="s">
        <v>99</v>
      </c>
      <c r="BD2956" s="95" t="s">
        <v>100</v>
      </c>
      <c r="BE2956" s="95" t="s">
        <v>61</v>
      </c>
      <c r="BF2956" s="95" t="s">
        <v>380</v>
      </c>
      <c r="BG2956" s="95" t="s">
        <v>101</v>
      </c>
    </row>
    <row r="2957" s="86" customFormat="1" ht="19" customHeight="1" spans="1:59">
      <c r="A2957" s="95" t="s">
        <v>419</v>
      </c>
      <c r="B2957" s="95" t="s">
        <v>420</v>
      </c>
      <c r="C2957" s="95" t="s">
        <v>1661</v>
      </c>
      <c r="D2957" s="95" t="s">
        <v>1662</v>
      </c>
      <c r="E2957" s="95" t="s">
        <v>26692</v>
      </c>
      <c r="F2957" s="95" t="s">
        <v>26475</v>
      </c>
      <c r="G2957" s="95" t="s">
        <v>538</v>
      </c>
      <c r="H2957" s="95" t="s">
        <v>539</v>
      </c>
      <c r="I2957" s="95" t="s">
        <v>26693</v>
      </c>
      <c r="J2957" s="95" t="s">
        <v>26694</v>
      </c>
      <c r="K2957" s="95" t="s">
        <v>26695</v>
      </c>
      <c r="L2957" s="95" t="s">
        <v>73</v>
      </c>
      <c r="M2957" s="95" t="s">
        <v>3139</v>
      </c>
      <c r="N2957" s="95" t="s">
        <v>5390</v>
      </c>
      <c r="O2957" s="95" t="s">
        <v>1875</v>
      </c>
      <c r="P2957" s="95" t="s">
        <v>1876</v>
      </c>
      <c r="Q2957" s="95" t="s">
        <v>2597</v>
      </c>
      <c r="R2957" s="95" t="s">
        <v>1878</v>
      </c>
      <c r="S2957" s="95" t="s">
        <v>26696</v>
      </c>
      <c r="T2957" s="95" t="s">
        <v>119</v>
      </c>
      <c r="U2957" s="96">
        <v>0</v>
      </c>
      <c r="V2957" s="96">
        <v>98000</v>
      </c>
      <c r="W2957" s="96">
        <v>64000</v>
      </c>
      <c r="X2957" s="96">
        <v>14300</v>
      </c>
      <c r="Y2957" s="95" t="s">
        <v>143</v>
      </c>
      <c r="Z2957" s="95" t="s">
        <v>25689</v>
      </c>
      <c r="AA2957" s="95" t="s">
        <v>84</v>
      </c>
      <c r="AB2957" s="95" t="s">
        <v>26697</v>
      </c>
      <c r="AC2957" s="95" t="s">
        <v>25757</v>
      </c>
      <c r="AD2957" s="95" t="s">
        <v>87</v>
      </c>
      <c r="AE2957" s="95" t="s">
        <v>61</v>
      </c>
      <c r="AF2957" s="95" t="s">
        <v>26698</v>
      </c>
      <c r="AG2957" s="95" t="s">
        <v>89</v>
      </c>
      <c r="AH2957" s="95" t="s">
        <v>89</v>
      </c>
      <c r="AI2957" s="95" t="s">
        <v>89</v>
      </c>
      <c r="AJ2957" s="95" t="s">
        <v>89</v>
      </c>
      <c r="AK2957" s="95" t="s">
        <v>88</v>
      </c>
      <c r="AL2957" s="95" t="s">
        <v>88</v>
      </c>
      <c r="AM2957" s="95" t="s">
        <v>88</v>
      </c>
      <c r="AN2957" s="95" t="s">
        <v>88</v>
      </c>
      <c r="AO2957" s="95" t="s">
        <v>88</v>
      </c>
      <c r="AP2957" s="95" t="s">
        <v>89</v>
      </c>
      <c r="AQ2957" s="95" t="s">
        <v>90</v>
      </c>
      <c r="AR2957" s="95" t="s">
        <v>90</v>
      </c>
      <c r="AS2957" s="95" t="s">
        <v>25691</v>
      </c>
      <c r="AT2957" s="95" t="s">
        <v>92</v>
      </c>
      <c r="AU2957" s="95" t="s">
        <v>92</v>
      </c>
      <c r="AV2957" s="95" t="s">
        <v>93</v>
      </c>
      <c r="AW2957" s="95" t="s">
        <v>26699</v>
      </c>
      <c r="AX2957" s="95" t="s">
        <v>26700</v>
      </c>
      <c r="AY2957" s="95" t="s">
        <v>26701</v>
      </c>
      <c r="AZ2957" s="95" t="s">
        <v>26700</v>
      </c>
      <c r="BA2957" s="95" t="s">
        <v>215</v>
      </c>
      <c r="BB2957" s="95" t="s">
        <v>26702</v>
      </c>
      <c r="BC2957" s="95" t="s">
        <v>99</v>
      </c>
      <c r="BD2957" s="95" t="s">
        <v>150</v>
      </c>
      <c r="BE2957" s="95" t="s">
        <v>61</v>
      </c>
      <c r="BF2957" s="95" t="s">
        <v>119</v>
      </c>
      <c r="BG2957" s="95" t="s">
        <v>101</v>
      </c>
    </row>
    <row r="2958" s="86" customFormat="1" ht="19" customHeight="1" spans="1:59">
      <c r="A2958" s="95" t="s">
        <v>387</v>
      </c>
      <c r="B2958" s="95" t="s">
        <v>388</v>
      </c>
      <c r="C2958" s="95" t="s">
        <v>3722</v>
      </c>
      <c r="D2958" s="95" t="s">
        <v>3723</v>
      </c>
      <c r="E2958" s="95" t="s">
        <v>26703</v>
      </c>
      <c r="F2958" s="95" t="s">
        <v>26704</v>
      </c>
      <c r="G2958" s="95" t="s">
        <v>21322</v>
      </c>
      <c r="H2958" s="95" t="s">
        <v>1571</v>
      </c>
      <c r="I2958" s="95" t="s">
        <v>26705</v>
      </c>
      <c r="J2958" s="95" t="s">
        <v>26706</v>
      </c>
      <c r="K2958" s="95" t="s">
        <v>26707</v>
      </c>
      <c r="L2958" s="95" t="s">
        <v>73</v>
      </c>
      <c r="M2958" s="95" t="s">
        <v>2014</v>
      </c>
      <c r="N2958" s="95" t="s">
        <v>2954</v>
      </c>
      <c r="O2958" s="95" t="s">
        <v>949</v>
      </c>
      <c r="P2958" s="95" t="s">
        <v>950</v>
      </c>
      <c r="Q2958" s="95" t="s">
        <v>3226</v>
      </c>
      <c r="R2958" s="95" t="s">
        <v>3227</v>
      </c>
      <c r="S2958" s="95" t="s">
        <v>26708</v>
      </c>
      <c r="T2958" s="95" t="s">
        <v>119</v>
      </c>
      <c r="U2958" s="96">
        <v>0</v>
      </c>
      <c r="V2958" s="96">
        <v>25000</v>
      </c>
      <c r="W2958" s="96">
        <v>10000</v>
      </c>
      <c r="X2958" s="96">
        <v>4000</v>
      </c>
      <c r="Y2958" s="95" t="s">
        <v>82</v>
      </c>
      <c r="Z2958" s="95" t="s">
        <v>25689</v>
      </c>
      <c r="AA2958" s="95" t="s">
        <v>84</v>
      </c>
      <c r="AB2958" s="95" t="s">
        <v>26709</v>
      </c>
      <c r="AC2958" s="95" t="s">
        <v>17285</v>
      </c>
      <c r="AD2958" s="95" t="s">
        <v>87</v>
      </c>
      <c r="AE2958" s="95" t="s">
        <v>61</v>
      </c>
      <c r="AF2958" s="95" t="s">
        <v>61</v>
      </c>
      <c r="AG2958" s="95" t="s">
        <v>89</v>
      </c>
      <c r="AH2958" s="95" t="s">
        <v>89</v>
      </c>
      <c r="AI2958" s="95" t="s">
        <v>89</v>
      </c>
      <c r="AJ2958" s="95" t="s">
        <v>88</v>
      </c>
      <c r="AK2958" s="95" t="s">
        <v>89</v>
      </c>
      <c r="AL2958" s="95" t="s">
        <v>88</v>
      </c>
      <c r="AM2958" s="95" t="s">
        <v>88</v>
      </c>
      <c r="AN2958" s="95" t="s">
        <v>88</v>
      </c>
      <c r="AO2958" s="95" t="s">
        <v>88</v>
      </c>
      <c r="AP2958" s="95" t="s">
        <v>89</v>
      </c>
      <c r="AQ2958" s="95" t="s">
        <v>90</v>
      </c>
      <c r="AR2958" s="95" t="s">
        <v>90</v>
      </c>
      <c r="AS2958" s="95" t="s">
        <v>25691</v>
      </c>
      <c r="AT2958" s="95" t="s">
        <v>92</v>
      </c>
      <c r="AU2958" s="95" t="s">
        <v>92</v>
      </c>
      <c r="AV2958" s="95" t="s">
        <v>93</v>
      </c>
      <c r="AW2958" s="95" t="s">
        <v>26710</v>
      </c>
      <c r="AX2958" s="95" t="s">
        <v>26711</v>
      </c>
      <c r="AY2958" s="95" t="s">
        <v>26712</v>
      </c>
      <c r="AZ2958" s="95" t="s">
        <v>26711</v>
      </c>
      <c r="BA2958" s="95" t="s">
        <v>97</v>
      </c>
      <c r="BB2958" s="95" t="s">
        <v>26713</v>
      </c>
      <c r="BC2958" s="95" t="s">
        <v>99</v>
      </c>
      <c r="BD2958" s="95" t="s">
        <v>100</v>
      </c>
      <c r="BE2958" s="95" t="s">
        <v>61</v>
      </c>
      <c r="BF2958" s="95" t="s">
        <v>119</v>
      </c>
      <c r="BG2958" s="95" t="s">
        <v>101</v>
      </c>
    </row>
    <row r="2959" s="86" customFormat="1" ht="19" customHeight="1" spans="1:59">
      <c r="A2959" s="95" t="s">
        <v>485</v>
      </c>
      <c r="B2959" s="95" t="s">
        <v>486</v>
      </c>
      <c r="C2959" s="95" t="s">
        <v>4004</v>
      </c>
      <c r="D2959" s="95" t="s">
        <v>4005</v>
      </c>
      <c r="E2959" s="95" t="s">
        <v>26714</v>
      </c>
      <c r="F2959" s="95" t="s">
        <v>26715</v>
      </c>
      <c r="G2959" s="95" t="s">
        <v>3323</v>
      </c>
      <c r="H2959" s="95" t="s">
        <v>2501</v>
      </c>
      <c r="I2959" s="95" t="s">
        <v>26716</v>
      </c>
      <c r="J2959" s="95" t="s">
        <v>26717</v>
      </c>
      <c r="K2959" s="95" t="s">
        <v>26718</v>
      </c>
      <c r="L2959" s="95" t="s">
        <v>73</v>
      </c>
      <c r="M2959" s="95" t="s">
        <v>137</v>
      </c>
      <c r="N2959" s="95" t="s">
        <v>7797</v>
      </c>
      <c r="O2959" s="95" t="s">
        <v>3327</v>
      </c>
      <c r="P2959" s="95" t="s">
        <v>3328</v>
      </c>
      <c r="Q2959" s="95" t="s">
        <v>3329</v>
      </c>
      <c r="R2959" s="95" t="s">
        <v>3330</v>
      </c>
      <c r="S2959" s="95" t="s">
        <v>26719</v>
      </c>
      <c r="T2959" s="95" t="s">
        <v>119</v>
      </c>
      <c r="U2959" s="96">
        <v>0</v>
      </c>
      <c r="V2959" s="96">
        <v>6675</v>
      </c>
      <c r="W2959" s="96">
        <v>5340</v>
      </c>
      <c r="X2959" s="96">
        <v>2340</v>
      </c>
      <c r="Y2959" s="95" t="s">
        <v>82</v>
      </c>
      <c r="Z2959" s="95" t="s">
        <v>25689</v>
      </c>
      <c r="AA2959" s="95" t="s">
        <v>84</v>
      </c>
      <c r="AB2959" s="95" t="s">
        <v>26715</v>
      </c>
      <c r="AC2959" s="95" t="s">
        <v>25789</v>
      </c>
      <c r="AD2959" s="95" t="s">
        <v>87</v>
      </c>
      <c r="AE2959" s="95" t="s">
        <v>61</v>
      </c>
      <c r="AF2959" s="95" t="s">
        <v>61</v>
      </c>
      <c r="AG2959" s="95" t="s">
        <v>89</v>
      </c>
      <c r="AH2959" s="95" t="s">
        <v>88</v>
      </c>
      <c r="AI2959" s="95" t="s">
        <v>88</v>
      </c>
      <c r="AJ2959" s="95" t="s">
        <v>88</v>
      </c>
      <c r="AK2959" s="95" t="s">
        <v>89</v>
      </c>
      <c r="AL2959" s="95" t="s">
        <v>89</v>
      </c>
      <c r="AM2959" s="95" t="s">
        <v>88</v>
      </c>
      <c r="AN2959" s="95" t="s">
        <v>88</v>
      </c>
      <c r="AO2959" s="95" t="s">
        <v>88</v>
      </c>
      <c r="AP2959" s="95" t="s">
        <v>89</v>
      </c>
      <c r="AQ2959" s="95" t="s">
        <v>90</v>
      </c>
      <c r="AR2959" s="95" t="s">
        <v>90</v>
      </c>
      <c r="AS2959" s="95" t="s">
        <v>25691</v>
      </c>
      <c r="AT2959" s="95" t="s">
        <v>92</v>
      </c>
      <c r="AU2959" s="95" t="s">
        <v>92</v>
      </c>
      <c r="AV2959" s="95" t="s">
        <v>93</v>
      </c>
      <c r="AW2959" s="95" t="s">
        <v>26720</v>
      </c>
      <c r="AX2959" s="95" t="s">
        <v>26721</v>
      </c>
      <c r="AY2959" s="95" t="s">
        <v>26722</v>
      </c>
      <c r="AZ2959" s="95" t="s">
        <v>26721</v>
      </c>
      <c r="BA2959" s="95" t="s">
        <v>97</v>
      </c>
      <c r="BB2959" s="95" t="s">
        <v>26723</v>
      </c>
      <c r="BC2959" s="95" t="s">
        <v>99</v>
      </c>
      <c r="BD2959" s="95" t="s">
        <v>100</v>
      </c>
      <c r="BE2959" s="95" t="s">
        <v>61</v>
      </c>
      <c r="BF2959" s="95" t="s">
        <v>119</v>
      </c>
      <c r="BG2959" s="95" t="s">
        <v>101</v>
      </c>
    </row>
    <row r="2960" s="86" customFormat="1" ht="19" customHeight="1" spans="1:59">
      <c r="A2960" s="95" t="s">
        <v>458</v>
      </c>
      <c r="B2960" s="95" t="s">
        <v>459</v>
      </c>
      <c r="C2960" s="95" t="s">
        <v>1314</v>
      </c>
      <c r="D2960" s="95" t="s">
        <v>1315</v>
      </c>
      <c r="E2960" s="95" t="s">
        <v>26724</v>
      </c>
      <c r="F2960" s="95" t="s">
        <v>16559</v>
      </c>
      <c r="G2960" s="95" t="s">
        <v>2461</v>
      </c>
      <c r="H2960" s="95" t="s">
        <v>109</v>
      </c>
      <c r="I2960" s="95" t="s">
        <v>26725</v>
      </c>
      <c r="J2960" s="95" t="s">
        <v>26726</v>
      </c>
      <c r="K2960" s="95" t="s">
        <v>26727</v>
      </c>
      <c r="L2960" s="95" t="s">
        <v>73</v>
      </c>
      <c r="M2960" s="95" t="s">
        <v>2014</v>
      </c>
      <c r="N2960" s="95" t="s">
        <v>1116</v>
      </c>
      <c r="O2960" s="95" t="s">
        <v>292</v>
      </c>
      <c r="P2960" s="95" t="s">
        <v>293</v>
      </c>
      <c r="Q2960" s="95" t="s">
        <v>3691</v>
      </c>
      <c r="R2960" s="95" t="s">
        <v>3692</v>
      </c>
      <c r="S2960" s="95" t="s">
        <v>26728</v>
      </c>
      <c r="T2960" s="95" t="s">
        <v>380</v>
      </c>
      <c r="U2960" s="96">
        <v>0</v>
      </c>
      <c r="V2960" s="96">
        <v>43035</v>
      </c>
      <c r="W2960" s="96">
        <v>20000</v>
      </c>
      <c r="X2960" s="96">
        <v>6000</v>
      </c>
      <c r="Y2960" s="95" t="s">
        <v>82</v>
      </c>
      <c r="Z2960" s="95" t="s">
        <v>25689</v>
      </c>
      <c r="AA2960" s="95" t="s">
        <v>84</v>
      </c>
      <c r="AB2960" s="95" t="s">
        <v>26729</v>
      </c>
      <c r="AC2960" s="95" t="s">
        <v>4869</v>
      </c>
      <c r="AD2960" s="95" t="s">
        <v>87</v>
      </c>
      <c r="AE2960" s="95" t="s">
        <v>61</v>
      </c>
      <c r="AF2960" s="95" t="s">
        <v>61</v>
      </c>
      <c r="AG2960" s="95" t="s">
        <v>89</v>
      </c>
      <c r="AH2960" s="95" t="s">
        <v>89</v>
      </c>
      <c r="AI2960" s="95" t="s">
        <v>88</v>
      </c>
      <c r="AJ2960" s="95" t="s">
        <v>88</v>
      </c>
      <c r="AK2960" s="95" t="s">
        <v>89</v>
      </c>
      <c r="AL2960" s="95" t="s">
        <v>89</v>
      </c>
      <c r="AM2960" s="95" t="s">
        <v>88</v>
      </c>
      <c r="AN2960" s="95" t="s">
        <v>88</v>
      </c>
      <c r="AO2960" s="95" t="s">
        <v>88</v>
      </c>
      <c r="AP2960" s="95" t="s">
        <v>89</v>
      </c>
      <c r="AQ2960" s="95" t="s">
        <v>90</v>
      </c>
      <c r="AR2960" s="95" t="s">
        <v>90</v>
      </c>
      <c r="AS2960" s="95" t="s">
        <v>25691</v>
      </c>
      <c r="AT2960" s="95" t="s">
        <v>92</v>
      </c>
      <c r="AU2960" s="95" t="s">
        <v>92</v>
      </c>
      <c r="AV2960" s="95" t="s">
        <v>93</v>
      </c>
      <c r="AW2960" s="95" t="s">
        <v>26730</v>
      </c>
      <c r="AX2960" s="95" t="s">
        <v>26731</v>
      </c>
      <c r="AY2960" s="95" t="s">
        <v>26732</v>
      </c>
      <c r="AZ2960" s="95" t="s">
        <v>26731</v>
      </c>
      <c r="BA2960" s="95" t="s">
        <v>97</v>
      </c>
      <c r="BB2960" s="95" t="s">
        <v>26733</v>
      </c>
      <c r="BC2960" s="95" t="s">
        <v>99</v>
      </c>
      <c r="BD2960" s="95" t="s">
        <v>100</v>
      </c>
      <c r="BE2960" s="95" t="s">
        <v>61</v>
      </c>
      <c r="BF2960" s="95" t="s">
        <v>380</v>
      </c>
      <c r="BG2960" s="95" t="s">
        <v>101</v>
      </c>
    </row>
    <row r="2961" s="86" customFormat="1" ht="19" customHeight="1" spans="1:59">
      <c r="A2961" s="95" t="s">
        <v>516</v>
      </c>
      <c r="B2961" s="95" t="s">
        <v>517</v>
      </c>
      <c r="C2961" s="95" t="s">
        <v>2343</v>
      </c>
      <c r="D2961" s="95" t="s">
        <v>2344</v>
      </c>
      <c r="E2961" s="95" t="s">
        <v>26734</v>
      </c>
      <c r="F2961" s="95" t="s">
        <v>26735</v>
      </c>
      <c r="G2961" s="95" t="s">
        <v>26736</v>
      </c>
      <c r="H2961" s="95" t="s">
        <v>2501</v>
      </c>
      <c r="I2961" s="95" t="s">
        <v>26737</v>
      </c>
      <c r="J2961" s="95" t="s">
        <v>26738</v>
      </c>
      <c r="K2961" s="95" t="s">
        <v>26739</v>
      </c>
      <c r="L2961" s="95" t="s">
        <v>73</v>
      </c>
      <c r="M2961" s="95" t="s">
        <v>3527</v>
      </c>
      <c r="N2961" s="95" t="s">
        <v>75</v>
      </c>
      <c r="O2961" s="95" t="s">
        <v>5246</v>
      </c>
      <c r="P2961" s="95" t="s">
        <v>5247</v>
      </c>
      <c r="Q2961" s="95" t="s">
        <v>2507</v>
      </c>
      <c r="R2961" s="95" t="s">
        <v>2508</v>
      </c>
      <c r="S2961" s="95" t="s">
        <v>26740</v>
      </c>
      <c r="T2961" s="95" t="s">
        <v>380</v>
      </c>
      <c r="U2961" s="96">
        <v>0</v>
      </c>
      <c r="V2961" s="96">
        <v>15000</v>
      </c>
      <c r="W2961" s="96">
        <v>4000</v>
      </c>
      <c r="X2961" s="96">
        <v>4000</v>
      </c>
      <c r="Y2961" s="95" t="s">
        <v>143</v>
      </c>
      <c r="Z2961" s="95" t="s">
        <v>25689</v>
      </c>
      <c r="AA2961" s="95" t="s">
        <v>84</v>
      </c>
      <c r="AB2961" s="95" t="s">
        <v>26741</v>
      </c>
      <c r="AC2961" s="95" t="s">
        <v>11915</v>
      </c>
      <c r="AD2961" s="95" t="s">
        <v>87</v>
      </c>
      <c r="AE2961" s="95" t="s">
        <v>61</v>
      </c>
      <c r="AF2961" s="95" t="s">
        <v>61</v>
      </c>
      <c r="AG2961" s="95" t="s">
        <v>89</v>
      </c>
      <c r="AH2961" s="95" t="s">
        <v>89</v>
      </c>
      <c r="AI2961" s="95" t="s">
        <v>88</v>
      </c>
      <c r="AJ2961" s="95" t="s">
        <v>89</v>
      </c>
      <c r="AK2961" s="95" t="s">
        <v>89</v>
      </c>
      <c r="AL2961" s="95" t="s">
        <v>89</v>
      </c>
      <c r="AM2961" s="95" t="s">
        <v>89</v>
      </c>
      <c r="AN2961" s="95" t="s">
        <v>89</v>
      </c>
      <c r="AO2961" s="95" t="s">
        <v>89</v>
      </c>
      <c r="AP2961" s="95" t="s">
        <v>89</v>
      </c>
      <c r="AQ2961" s="95" t="s">
        <v>90</v>
      </c>
      <c r="AR2961" s="95" t="s">
        <v>90</v>
      </c>
      <c r="AS2961" s="95" t="s">
        <v>25691</v>
      </c>
      <c r="AT2961" s="95" t="s">
        <v>92</v>
      </c>
      <c r="AU2961" s="95" t="s">
        <v>92</v>
      </c>
      <c r="AV2961" s="95" t="s">
        <v>93</v>
      </c>
      <c r="AW2961" s="95" t="s">
        <v>26742</v>
      </c>
      <c r="AX2961" s="95" t="s">
        <v>26743</v>
      </c>
      <c r="AY2961" s="95" t="s">
        <v>21211</v>
      </c>
      <c r="AZ2961" s="95" t="s">
        <v>26743</v>
      </c>
      <c r="BA2961" s="95" t="s">
        <v>97</v>
      </c>
      <c r="BB2961" s="95" t="s">
        <v>26744</v>
      </c>
      <c r="BC2961" s="95" t="s">
        <v>99</v>
      </c>
      <c r="BD2961" s="95" t="s">
        <v>150</v>
      </c>
      <c r="BE2961" s="95" t="s">
        <v>61</v>
      </c>
      <c r="BF2961" s="95" t="s">
        <v>380</v>
      </c>
      <c r="BG2961" s="95" t="s">
        <v>101</v>
      </c>
    </row>
    <row r="2962" s="86" customFormat="1" ht="19" customHeight="1" spans="1:59">
      <c r="A2962" s="95" t="s">
        <v>458</v>
      </c>
      <c r="B2962" s="95" t="s">
        <v>459</v>
      </c>
      <c r="C2962" s="95" t="s">
        <v>3118</v>
      </c>
      <c r="D2962" s="95" t="s">
        <v>3119</v>
      </c>
      <c r="E2962" s="95" t="s">
        <v>26745</v>
      </c>
      <c r="F2962" s="95" t="s">
        <v>14653</v>
      </c>
      <c r="G2962" s="95" t="s">
        <v>4372</v>
      </c>
      <c r="H2962" s="95" t="s">
        <v>369</v>
      </c>
      <c r="I2962" s="95" t="s">
        <v>26746</v>
      </c>
      <c r="J2962" s="95" t="s">
        <v>26747</v>
      </c>
      <c r="K2962" s="95" t="s">
        <v>26748</v>
      </c>
      <c r="L2962" s="95" t="s">
        <v>73</v>
      </c>
      <c r="M2962" s="95" t="s">
        <v>4208</v>
      </c>
      <c r="N2962" s="95" t="s">
        <v>527</v>
      </c>
      <c r="O2962" s="95" t="s">
        <v>1739</v>
      </c>
      <c r="P2962" s="95" t="s">
        <v>1740</v>
      </c>
      <c r="Q2962" s="95" t="s">
        <v>377</v>
      </c>
      <c r="R2962" s="95" t="s">
        <v>378</v>
      </c>
      <c r="S2962" s="95" t="s">
        <v>26749</v>
      </c>
      <c r="T2962" s="95" t="s">
        <v>380</v>
      </c>
      <c r="U2962" s="96">
        <v>0</v>
      </c>
      <c r="V2962" s="96">
        <v>30200</v>
      </c>
      <c r="W2962" s="96">
        <v>15000</v>
      </c>
      <c r="X2962" s="96">
        <v>8000</v>
      </c>
      <c r="Y2962" s="95" t="s">
        <v>82</v>
      </c>
      <c r="Z2962" s="95" t="s">
        <v>25689</v>
      </c>
      <c r="AA2962" s="95" t="s">
        <v>84</v>
      </c>
      <c r="AB2962" s="95" t="s">
        <v>26750</v>
      </c>
      <c r="AC2962" s="95" t="s">
        <v>4869</v>
      </c>
      <c r="AD2962" s="95" t="s">
        <v>87</v>
      </c>
      <c r="AE2962" s="95" t="s">
        <v>61</v>
      </c>
      <c r="AF2962" s="95" t="s">
        <v>61</v>
      </c>
      <c r="AG2962" s="95" t="s">
        <v>89</v>
      </c>
      <c r="AH2962" s="95" t="s">
        <v>88</v>
      </c>
      <c r="AI2962" s="95" t="s">
        <v>88</v>
      </c>
      <c r="AJ2962" s="95" t="s">
        <v>88</v>
      </c>
      <c r="AK2962" s="95" t="s">
        <v>88</v>
      </c>
      <c r="AL2962" s="95" t="s">
        <v>88</v>
      </c>
      <c r="AM2962" s="95" t="s">
        <v>88</v>
      </c>
      <c r="AN2962" s="95" t="s">
        <v>88</v>
      </c>
      <c r="AO2962" s="95" t="s">
        <v>88</v>
      </c>
      <c r="AP2962" s="95" t="s">
        <v>89</v>
      </c>
      <c r="AQ2962" s="95" t="s">
        <v>90</v>
      </c>
      <c r="AR2962" s="95" t="s">
        <v>90</v>
      </c>
      <c r="AS2962" s="95" t="s">
        <v>25691</v>
      </c>
      <c r="AT2962" s="95" t="s">
        <v>92</v>
      </c>
      <c r="AU2962" s="95" t="s">
        <v>92</v>
      </c>
      <c r="AV2962" s="95" t="s">
        <v>93</v>
      </c>
      <c r="AW2962" s="95" t="s">
        <v>26751</v>
      </c>
      <c r="AX2962" s="95" t="s">
        <v>26752</v>
      </c>
      <c r="AY2962" s="95" t="s">
        <v>26753</v>
      </c>
      <c r="AZ2962" s="95" t="s">
        <v>26752</v>
      </c>
      <c r="BA2962" s="95" t="s">
        <v>97</v>
      </c>
      <c r="BB2962" s="95" t="s">
        <v>26754</v>
      </c>
      <c r="BC2962" s="95" t="s">
        <v>99</v>
      </c>
      <c r="BD2962" s="95" t="s">
        <v>100</v>
      </c>
      <c r="BE2962" s="95" t="s">
        <v>61</v>
      </c>
      <c r="BF2962" s="95" t="s">
        <v>380</v>
      </c>
      <c r="BG2962" s="95" t="s">
        <v>101</v>
      </c>
    </row>
    <row r="2963" s="86" customFormat="1" ht="19" customHeight="1" spans="1:59">
      <c r="A2963" s="95" t="s">
        <v>267</v>
      </c>
      <c r="B2963" s="95" t="s">
        <v>268</v>
      </c>
      <c r="C2963" s="95" t="s">
        <v>6347</v>
      </c>
      <c r="D2963" s="95" t="s">
        <v>6348</v>
      </c>
      <c r="E2963" s="95" t="s">
        <v>6349</v>
      </c>
      <c r="F2963" s="95" t="s">
        <v>6350</v>
      </c>
      <c r="G2963" s="95" t="s">
        <v>287</v>
      </c>
      <c r="H2963" s="95" t="s">
        <v>109</v>
      </c>
      <c r="I2963" s="95" t="s">
        <v>26755</v>
      </c>
      <c r="J2963" s="95" t="s">
        <v>26756</v>
      </c>
      <c r="K2963" s="95" t="s">
        <v>26757</v>
      </c>
      <c r="L2963" s="95" t="s">
        <v>73</v>
      </c>
      <c r="M2963" s="95" t="s">
        <v>16190</v>
      </c>
      <c r="N2963" s="95" t="s">
        <v>18060</v>
      </c>
      <c r="O2963" s="95" t="s">
        <v>115</v>
      </c>
      <c r="P2963" s="95" t="s">
        <v>116</v>
      </c>
      <c r="Q2963" s="95" t="s">
        <v>117</v>
      </c>
      <c r="R2963" s="95" t="s">
        <v>116</v>
      </c>
      <c r="S2963" s="95" t="s">
        <v>26758</v>
      </c>
      <c r="T2963" s="95" t="s">
        <v>380</v>
      </c>
      <c r="U2963" s="96">
        <v>0</v>
      </c>
      <c r="V2963" s="96">
        <v>20951</v>
      </c>
      <c r="W2963" s="96">
        <v>12000</v>
      </c>
      <c r="X2963" s="96">
        <v>4000</v>
      </c>
      <c r="Y2963" s="95" t="s">
        <v>82</v>
      </c>
      <c r="Z2963" s="95" t="s">
        <v>25689</v>
      </c>
      <c r="AA2963" s="95" t="s">
        <v>84</v>
      </c>
      <c r="AB2963" s="95" t="s">
        <v>6356</v>
      </c>
      <c r="AC2963" s="95" t="s">
        <v>25690</v>
      </c>
      <c r="AD2963" s="95" t="s">
        <v>87</v>
      </c>
      <c r="AE2963" s="95" t="s">
        <v>61</v>
      </c>
      <c r="AF2963" s="95" t="s">
        <v>61</v>
      </c>
      <c r="AG2963" s="95" t="s">
        <v>89</v>
      </c>
      <c r="AH2963" s="95" t="s">
        <v>89</v>
      </c>
      <c r="AI2963" s="95" t="s">
        <v>89</v>
      </c>
      <c r="AJ2963" s="95" t="s">
        <v>89</v>
      </c>
      <c r="AK2963" s="95" t="s">
        <v>89</v>
      </c>
      <c r="AL2963" s="95" t="s">
        <v>89</v>
      </c>
      <c r="AM2963" s="95" t="s">
        <v>89</v>
      </c>
      <c r="AN2963" s="95" t="s">
        <v>89</v>
      </c>
      <c r="AO2963" s="95" t="s">
        <v>89</v>
      </c>
      <c r="AP2963" s="95" t="s">
        <v>89</v>
      </c>
      <c r="AQ2963" s="95" t="s">
        <v>90</v>
      </c>
      <c r="AR2963" s="95" t="s">
        <v>90</v>
      </c>
      <c r="AS2963" s="95" t="s">
        <v>25691</v>
      </c>
      <c r="AT2963" s="95" t="s">
        <v>92</v>
      </c>
      <c r="AU2963" s="95" t="s">
        <v>92</v>
      </c>
      <c r="AV2963" s="95" t="s">
        <v>93</v>
      </c>
      <c r="AW2963" s="95" t="s">
        <v>6357</v>
      </c>
      <c r="AX2963" s="95" t="s">
        <v>26759</v>
      </c>
      <c r="AY2963" s="95" t="s">
        <v>6359</v>
      </c>
      <c r="AZ2963" s="95" t="s">
        <v>26759</v>
      </c>
      <c r="BA2963" s="95" t="s">
        <v>97</v>
      </c>
      <c r="BB2963" s="95" t="s">
        <v>26760</v>
      </c>
      <c r="BC2963" s="95" t="s">
        <v>99</v>
      </c>
      <c r="BD2963" s="95" t="s">
        <v>100</v>
      </c>
      <c r="BE2963" s="95" t="s">
        <v>61</v>
      </c>
      <c r="BF2963" s="95" t="s">
        <v>380</v>
      </c>
      <c r="BG2963" s="95" t="s">
        <v>101</v>
      </c>
    </row>
    <row r="2964" s="86" customFormat="1" ht="19" customHeight="1" spans="1:59">
      <c r="A2964" s="95" t="s">
        <v>1774</v>
      </c>
      <c r="B2964" s="95" t="s">
        <v>1775</v>
      </c>
      <c r="C2964" s="95" t="s">
        <v>6172</v>
      </c>
      <c r="D2964" s="95" t="s">
        <v>6173</v>
      </c>
      <c r="E2964" s="95" t="s">
        <v>26761</v>
      </c>
      <c r="F2964" s="95" t="s">
        <v>26762</v>
      </c>
      <c r="G2964" s="95" t="s">
        <v>26763</v>
      </c>
      <c r="H2964" s="95" t="s">
        <v>3166</v>
      </c>
      <c r="I2964" s="95" t="s">
        <v>26764</v>
      </c>
      <c r="J2964" s="95" t="s">
        <v>26765</v>
      </c>
      <c r="K2964" s="95" t="s">
        <v>26766</v>
      </c>
      <c r="L2964" s="95" t="s">
        <v>73</v>
      </c>
      <c r="M2964" s="95" t="s">
        <v>2014</v>
      </c>
      <c r="N2964" s="95" t="s">
        <v>5644</v>
      </c>
      <c r="O2964" s="95" t="s">
        <v>2269</v>
      </c>
      <c r="P2964" s="95" t="s">
        <v>7126</v>
      </c>
      <c r="Q2964" s="95" t="s">
        <v>3171</v>
      </c>
      <c r="R2964" s="95" t="s">
        <v>3172</v>
      </c>
      <c r="S2964" s="95" t="s">
        <v>26767</v>
      </c>
      <c r="T2964" s="95" t="s">
        <v>380</v>
      </c>
      <c r="U2964" s="96">
        <v>0</v>
      </c>
      <c r="V2964" s="96">
        <v>5100</v>
      </c>
      <c r="W2964" s="96">
        <v>1525</v>
      </c>
      <c r="X2964" s="96">
        <v>1125</v>
      </c>
      <c r="Y2964" s="95" t="s">
        <v>82</v>
      </c>
      <c r="Z2964" s="95" t="s">
        <v>25689</v>
      </c>
      <c r="AA2964" s="95" t="s">
        <v>84</v>
      </c>
      <c r="AB2964" s="95" t="s">
        <v>26762</v>
      </c>
      <c r="AC2964" s="95" t="s">
        <v>25757</v>
      </c>
      <c r="AD2964" s="95" t="s">
        <v>87</v>
      </c>
      <c r="AE2964" s="95" t="s">
        <v>61</v>
      </c>
      <c r="AF2964" s="95" t="s">
        <v>61</v>
      </c>
      <c r="AG2964" s="95" t="s">
        <v>89</v>
      </c>
      <c r="AH2964" s="95" t="s">
        <v>89</v>
      </c>
      <c r="AI2964" s="95" t="s">
        <v>89</v>
      </c>
      <c r="AJ2964" s="95" t="s">
        <v>88</v>
      </c>
      <c r="AK2964" s="95" t="s">
        <v>88</v>
      </c>
      <c r="AL2964" s="95" t="s">
        <v>88</v>
      </c>
      <c r="AM2964" s="95" t="s">
        <v>88</v>
      </c>
      <c r="AN2964" s="95" t="s">
        <v>88</v>
      </c>
      <c r="AO2964" s="95" t="s">
        <v>88</v>
      </c>
      <c r="AP2964" s="95" t="s">
        <v>89</v>
      </c>
      <c r="AQ2964" s="95" t="s">
        <v>90</v>
      </c>
      <c r="AR2964" s="95" t="s">
        <v>90</v>
      </c>
      <c r="AS2964" s="95" t="s">
        <v>25691</v>
      </c>
      <c r="AT2964" s="95" t="s">
        <v>92</v>
      </c>
      <c r="AU2964" s="95" t="s">
        <v>92</v>
      </c>
      <c r="AV2964" s="95" t="s">
        <v>93</v>
      </c>
      <c r="AW2964" s="95" t="s">
        <v>26768</v>
      </c>
      <c r="AX2964" s="95" t="s">
        <v>26769</v>
      </c>
      <c r="AY2964" s="95" t="s">
        <v>26770</v>
      </c>
      <c r="AZ2964" s="95" t="s">
        <v>26769</v>
      </c>
      <c r="BA2964" s="95" t="s">
        <v>97</v>
      </c>
      <c r="BB2964" s="95" t="s">
        <v>26771</v>
      </c>
      <c r="BC2964" s="95" t="s">
        <v>99</v>
      </c>
      <c r="BD2964" s="95" t="s">
        <v>100</v>
      </c>
      <c r="BE2964" s="95" t="s">
        <v>61</v>
      </c>
      <c r="BF2964" s="95" t="s">
        <v>380</v>
      </c>
      <c r="BG2964" s="95" t="s">
        <v>101</v>
      </c>
    </row>
    <row r="2965" s="86" customFormat="1" ht="19" customHeight="1" spans="1:59">
      <c r="A2965" s="95" t="s">
        <v>419</v>
      </c>
      <c r="B2965" s="95" t="s">
        <v>420</v>
      </c>
      <c r="C2965" s="95" t="s">
        <v>3445</v>
      </c>
      <c r="D2965" s="95" t="s">
        <v>3446</v>
      </c>
      <c r="E2965" s="95" t="s">
        <v>3447</v>
      </c>
      <c r="F2965" s="95" t="s">
        <v>425</v>
      </c>
      <c r="G2965" s="95" t="s">
        <v>425</v>
      </c>
      <c r="H2965" s="95" t="s">
        <v>109</v>
      </c>
      <c r="I2965" s="95" t="s">
        <v>26772</v>
      </c>
      <c r="J2965" s="95" t="s">
        <v>26773</v>
      </c>
      <c r="K2965" s="95" t="s">
        <v>26774</v>
      </c>
      <c r="L2965" s="95" t="s">
        <v>73</v>
      </c>
      <c r="M2965" s="95" t="s">
        <v>356</v>
      </c>
      <c r="N2965" s="95" t="s">
        <v>374</v>
      </c>
      <c r="O2965" s="95" t="s">
        <v>1117</v>
      </c>
      <c r="P2965" s="95" t="s">
        <v>1118</v>
      </c>
      <c r="Q2965" s="95" t="s">
        <v>3796</v>
      </c>
      <c r="R2965" s="95" t="s">
        <v>3797</v>
      </c>
      <c r="S2965" s="95" t="s">
        <v>26775</v>
      </c>
      <c r="T2965" s="95" t="s">
        <v>119</v>
      </c>
      <c r="U2965" s="96">
        <v>0</v>
      </c>
      <c r="V2965" s="96">
        <v>20000</v>
      </c>
      <c r="W2965" s="96">
        <v>10000</v>
      </c>
      <c r="X2965" s="96">
        <v>5000</v>
      </c>
      <c r="Y2965" s="95" t="s">
        <v>143</v>
      </c>
      <c r="Z2965" s="95" t="s">
        <v>25689</v>
      </c>
      <c r="AA2965" s="95" t="s">
        <v>84</v>
      </c>
      <c r="AB2965" s="95" t="s">
        <v>3454</v>
      </c>
      <c r="AC2965" s="95" t="s">
        <v>25830</v>
      </c>
      <c r="AD2965" s="95" t="s">
        <v>87</v>
      </c>
      <c r="AE2965" s="95" t="s">
        <v>61</v>
      </c>
      <c r="AF2965" s="95" t="s">
        <v>61</v>
      </c>
      <c r="AG2965" s="95" t="s">
        <v>89</v>
      </c>
      <c r="AH2965" s="95" t="s">
        <v>89</v>
      </c>
      <c r="AI2965" s="95" t="s">
        <v>89</v>
      </c>
      <c r="AJ2965" s="95" t="s">
        <v>89</v>
      </c>
      <c r="AK2965" s="95" t="s">
        <v>89</v>
      </c>
      <c r="AL2965" s="95" t="s">
        <v>89</v>
      </c>
      <c r="AM2965" s="95" t="s">
        <v>89</v>
      </c>
      <c r="AN2965" s="95" t="s">
        <v>89</v>
      </c>
      <c r="AO2965" s="95" t="s">
        <v>89</v>
      </c>
      <c r="AP2965" s="95" t="s">
        <v>89</v>
      </c>
      <c r="AQ2965" s="95" t="s">
        <v>90</v>
      </c>
      <c r="AR2965" s="95" t="s">
        <v>90</v>
      </c>
      <c r="AS2965" s="95" t="s">
        <v>25691</v>
      </c>
      <c r="AT2965" s="95" t="s">
        <v>92</v>
      </c>
      <c r="AU2965" s="95" t="s">
        <v>92</v>
      </c>
      <c r="AV2965" s="95" t="s">
        <v>93</v>
      </c>
      <c r="AW2965" s="95" t="s">
        <v>3456</v>
      </c>
      <c r="AX2965" s="95" t="s">
        <v>26776</v>
      </c>
      <c r="AY2965" s="95" t="s">
        <v>3458</v>
      </c>
      <c r="AZ2965" s="95" t="s">
        <v>26776</v>
      </c>
      <c r="BA2965" s="95" t="s">
        <v>97</v>
      </c>
      <c r="BB2965" s="95" t="s">
        <v>26777</v>
      </c>
      <c r="BC2965" s="95" t="s">
        <v>99</v>
      </c>
      <c r="BD2965" s="95" t="s">
        <v>150</v>
      </c>
      <c r="BE2965" s="95" t="s">
        <v>61</v>
      </c>
      <c r="BF2965" s="95" t="s">
        <v>119</v>
      </c>
      <c r="BG2965" s="95" t="s">
        <v>101</v>
      </c>
    </row>
    <row r="2966" s="86" customFormat="1" ht="19" customHeight="1" spans="1:59">
      <c r="A2966" s="95" t="s">
        <v>267</v>
      </c>
      <c r="B2966" s="95" t="s">
        <v>268</v>
      </c>
      <c r="C2966" s="95" t="s">
        <v>3519</v>
      </c>
      <c r="D2966" s="95" t="s">
        <v>3520</v>
      </c>
      <c r="E2966" s="95" t="s">
        <v>26778</v>
      </c>
      <c r="F2966" s="95" t="s">
        <v>14126</v>
      </c>
      <c r="G2966" s="95" t="s">
        <v>2775</v>
      </c>
      <c r="H2966" s="95" t="s">
        <v>109</v>
      </c>
      <c r="I2966" s="95" t="s">
        <v>26779</v>
      </c>
      <c r="J2966" s="95" t="s">
        <v>26780</v>
      </c>
      <c r="K2966" s="95" t="s">
        <v>26781</v>
      </c>
      <c r="L2966" s="95" t="s">
        <v>73</v>
      </c>
      <c r="M2966" s="95" t="s">
        <v>4953</v>
      </c>
      <c r="N2966" s="95" t="s">
        <v>26782</v>
      </c>
      <c r="O2966" s="95" t="s">
        <v>221</v>
      </c>
      <c r="P2966" s="95" t="s">
        <v>222</v>
      </c>
      <c r="Q2966" s="95" t="s">
        <v>2693</v>
      </c>
      <c r="R2966" s="95" t="s">
        <v>222</v>
      </c>
      <c r="S2966" s="95" t="s">
        <v>26783</v>
      </c>
      <c r="T2966" s="95" t="s">
        <v>380</v>
      </c>
      <c r="U2966" s="96">
        <v>0</v>
      </c>
      <c r="V2966" s="96">
        <v>145242</v>
      </c>
      <c r="W2966" s="96">
        <v>116000</v>
      </c>
      <c r="X2966" s="96">
        <v>18000</v>
      </c>
      <c r="Y2966" s="95" t="s">
        <v>82</v>
      </c>
      <c r="Z2966" s="95" t="s">
        <v>25689</v>
      </c>
      <c r="AA2966" s="95" t="s">
        <v>84</v>
      </c>
      <c r="AB2966" s="95" t="s">
        <v>26784</v>
      </c>
      <c r="AC2966" s="95" t="s">
        <v>25690</v>
      </c>
      <c r="AD2966" s="95" t="s">
        <v>87</v>
      </c>
      <c r="AE2966" s="95" t="s">
        <v>61</v>
      </c>
      <c r="AF2966" s="95" t="s">
        <v>61</v>
      </c>
      <c r="AG2966" s="95" t="s">
        <v>89</v>
      </c>
      <c r="AH2966" s="95" t="s">
        <v>88</v>
      </c>
      <c r="AI2966" s="95" t="s">
        <v>88</v>
      </c>
      <c r="AJ2966" s="95" t="s">
        <v>89</v>
      </c>
      <c r="AK2966" s="95" t="s">
        <v>88</v>
      </c>
      <c r="AL2966" s="95" t="s">
        <v>88</v>
      </c>
      <c r="AM2966" s="95" t="s">
        <v>88</v>
      </c>
      <c r="AN2966" s="95" t="s">
        <v>88</v>
      </c>
      <c r="AO2966" s="95" t="s">
        <v>88</v>
      </c>
      <c r="AP2966" s="95" t="s">
        <v>89</v>
      </c>
      <c r="AQ2966" s="95" t="s">
        <v>90</v>
      </c>
      <c r="AR2966" s="95" t="s">
        <v>90</v>
      </c>
      <c r="AS2966" s="95" t="s">
        <v>25691</v>
      </c>
      <c r="AT2966" s="95" t="s">
        <v>92</v>
      </c>
      <c r="AU2966" s="95" t="s">
        <v>92</v>
      </c>
      <c r="AV2966" s="95" t="s">
        <v>93</v>
      </c>
      <c r="AW2966" s="95" t="s">
        <v>26785</v>
      </c>
      <c r="AX2966" s="95" t="s">
        <v>26786</v>
      </c>
      <c r="AY2966" s="95" t="s">
        <v>26787</v>
      </c>
      <c r="AZ2966" s="95" t="s">
        <v>26786</v>
      </c>
      <c r="BA2966" s="95" t="s">
        <v>97</v>
      </c>
      <c r="BB2966" s="95" t="s">
        <v>26788</v>
      </c>
      <c r="BC2966" s="95" t="s">
        <v>99</v>
      </c>
      <c r="BD2966" s="95" t="s">
        <v>100</v>
      </c>
      <c r="BE2966" s="95" t="s">
        <v>61</v>
      </c>
      <c r="BF2966" s="95" t="s">
        <v>380</v>
      </c>
      <c r="BG2966" s="95" t="s">
        <v>101</v>
      </c>
    </row>
    <row r="2967" s="86" customFormat="1" ht="19" customHeight="1" spans="1:59">
      <c r="A2967" s="95" t="s">
        <v>516</v>
      </c>
      <c r="B2967" s="95" t="s">
        <v>517</v>
      </c>
      <c r="C2967" s="95" t="s">
        <v>2343</v>
      </c>
      <c r="D2967" s="95" t="s">
        <v>2344</v>
      </c>
      <c r="E2967" s="95" t="s">
        <v>9081</v>
      </c>
      <c r="F2967" s="95" t="s">
        <v>2346</v>
      </c>
      <c r="G2967" s="95" t="s">
        <v>522</v>
      </c>
      <c r="H2967" s="95" t="s">
        <v>109</v>
      </c>
      <c r="I2967" s="95" t="s">
        <v>26789</v>
      </c>
      <c r="J2967" s="95" t="s">
        <v>26790</v>
      </c>
      <c r="K2967" s="95" t="s">
        <v>26791</v>
      </c>
      <c r="L2967" s="95" t="s">
        <v>73</v>
      </c>
      <c r="M2967" s="95" t="s">
        <v>6280</v>
      </c>
      <c r="N2967" s="95" t="s">
        <v>1639</v>
      </c>
      <c r="O2967" s="95" t="s">
        <v>115</v>
      </c>
      <c r="P2967" s="95" t="s">
        <v>116</v>
      </c>
      <c r="Q2967" s="95" t="s">
        <v>117</v>
      </c>
      <c r="R2967" s="95" t="s">
        <v>116</v>
      </c>
      <c r="S2967" s="95" t="s">
        <v>26792</v>
      </c>
      <c r="T2967" s="95" t="s">
        <v>119</v>
      </c>
      <c r="U2967" s="96">
        <v>0</v>
      </c>
      <c r="V2967" s="96">
        <v>9000</v>
      </c>
      <c r="W2967" s="96">
        <v>5400</v>
      </c>
      <c r="X2967" s="96">
        <v>3400</v>
      </c>
      <c r="Y2967" s="95" t="s">
        <v>143</v>
      </c>
      <c r="Z2967" s="95" t="s">
        <v>25689</v>
      </c>
      <c r="AA2967" s="95" t="s">
        <v>84</v>
      </c>
      <c r="AB2967" s="95" t="s">
        <v>2352</v>
      </c>
      <c r="AC2967" s="95" t="s">
        <v>26031</v>
      </c>
      <c r="AD2967" s="95" t="s">
        <v>87</v>
      </c>
      <c r="AE2967" s="95" t="s">
        <v>61</v>
      </c>
      <c r="AF2967" s="95" t="s">
        <v>61</v>
      </c>
      <c r="AG2967" s="95" t="s">
        <v>89</v>
      </c>
      <c r="AH2967" s="95" t="s">
        <v>89</v>
      </c>
      <c r="AI2967" s="95" t="s">
        <v>89</v>
      </c>
      <c r="AJ2967" s="95" t="s">
        <v>89</v>
      </c>
      <c r="AK2967" s="95" t="s">
        <v>89</v>
      </c>
      <c r="AL2967" s="95" t="s">
        <v>89</v>
      </c>
      <c r="AM2967" s="95" t="s">
        <v>89</v>
      </c>
      <c r="AN2967" s="95" t="s">
        <v>89</v>
      </c>
      <c r="AO2967" s="95" t="s">
        <v>89</v>
      </c>
      <c r="AP2967" s="95" t="s">
        <v>89</v>
      </c>
      <c r="AQ2967" s="95" t="s">
        <v>90</v>
      </c>
      <c r="AR2967" s="95" t="s">
        <v>90</v>
      </c>
      <c r="AS2967" s="95" t="s">
        <v>25691</v>
      </c>
      <c r="AT2967" s="95" t="s">
        <v>92</v>
      </c>
      <c r="AU2967" s="95" t="s">
        <v>92</v>
      </c>
      <c r="AV2967" s="95" t="s">
        <v>93</v>
      </c>
      <c r="AW2967" s="95" t="s">
        <v>2353</v>
      </c>
      <c r="AX2967" s="95" t="s">
        <v>26793</v>
      </c>
      <c r="AY2967" s="95" t="s">
        <v>2355</v>
      </c>
      <c r="AZ2967" s="95" t="s">
        <v>26793</v>
      </c>
      <c r="BA2967" s="95" t="s">
        <v>97</v>
      </c>
      <c r="BB2967" s="95" t="s">
        <v>26794</v>
      </c>
      <c r="BC2967" s="95" t="s">
        <v>99</v>
      </c>
      <c r="BD2967" s="95" t="s">
        <v>150</v>
      </c>
      <c r="BE2967" s="95" t="s">
        <v>61</v>
      </c>
      <c r="BF2967" s="95" t="s">
        <v>119</v>
      </c>
      <c r="BG2967" s="95" t="s">
        <v>101</v>
      </c>
    </row>
    <row r="2968" s="86" customFormat="1" ht="19" customHeight="1" spans="1:59">
      <c r="A2968" s="95" t="s">
        <v>1774</v>
      </c>
      <c r="B2968" s="95" t="s">
        <v>1775</v>
      </c>
      <c r="C2968" s="95" t="s">
        <v>3179</v>
      </c>
      <c r="D2968" s="95" t="s">
        <v>3180</v>
      </c>
      <c r="E2968" s="95" t="s">
        <v>26795</v>
      </c>
      <c r="F2968" s="95" t="s">
        <v>11145</v>
      </c>
      <c r="G2968" s="95" t="s">
        <v>3367</v>
      </c>
      <c r="H2968" s="95" t="s">
        <v>109</v>
      </c>
      <c r="I2968" s="95" t="s">
        <v>26796</v>
      </c>
      <c r="J2968" s="95" t="s">
        <v>26797</v>
      </c>
      <c r="K2968" s="95" t="s">
        <v>26798</v>
      </c>
      <c r="L2968" s="95" t="s">
        <v>73</v>
      </c>
      <c r="M2968" s="95" t="s">
        <v>2014</v>
      </c>
      <c r="N2968" s="95" t="s">
        <v>1835</v>
      </c>
      <c r="O2968" s="95" t="s">
        <v>2244</v>
      </c>
      <c r="P2968" s="95" t="s">
        <v>2245</v>
      </c>
      <c r="Q2968" s="95" t="s">
        <v>7494</v>
      </c>
      <c r="R2968" s="95" t="s">
        <v>7495</v>
      </c>
      <c r="S2968" s="95" t="s">
        <v>26799</v>
      </c>
      <c r="T2968" s="95" t="s">
        <v>380</v>
      </c>
      <c r="U2968" s="96">
        <v>0</v>
      </c>
      <c r="V2968" s="96">
        <v>121309</v>
      </c>
      <c r="W2968" s="96">
        <v>30000</v>
      </c>
      <c r="X2968" s="96">
        <v>28000</v>
      </c>
      <c r="Y2968" s="95" t="s">
        <v>82</v>
      </c>
      <c r="Z2968" s="95" t="s">
        <v>25689</v>
      </c>
      <c r="AA2968" s="95" t="s">
        <v>84</v>
      </c>
      <c r="AB2968" s="95" t="s">
        <v>23744</v>
      </c>
      <c r="AC2968" s="95" t="s">
        <v>25690</v>
      </c>
      <c r="AD2968" s="95" t="s">
        <v>87</v>
      </c>
      <c r="AE2968" s="95" t="s">
        <v>61</v>
      </c>
      <c r="AF2968" s="95" t="s">
        <v>61</v>
      </c>
      <c r="AG2968" s="95" t="s">
        <v>89</v>
      </c>
      <c r="AH2968" s="95" t="s">
        <v>89</v>
      </c>
      <c r="AI2968" s="95" t="s">
        <v>88</v>
      </c>
      <c r="AJ2968" s="95" t="s">
        <v>88</v>
      </c>
      <c r="AK2968" s="95" t="s">
        <v>88</v>
      </c>
      <c r="AL2968" s="95" t="s">
        <v>88</v>
      </c>
      <c r="AM2968" s="95" t="s">
        <v>88</v>
      </c>
      <c r="AN2968" s="95" t="s">
        <v>88</v>
      </c>
      <c r="AO2968" s="95" t="s">
        <v>88</v>
      </c>
      <c r="AP2968" s="95" t="s">
        <v>89</v>
      </c>
      <c r="AQ2968" s="95" t="s">
        <v>90</v>
      </c>
      <c r="AR2968" s="95" t="s">
        <v>90</v>
      </c>
      <c r="AS2968" s="95" t="s">
        <v>25691</v>
      </c>
      <c r="AT2968" s="95" t="s">
        <v>92</v>
      </c>
      <c r="AU2968" s="95" t="s">
        <v>92</v>
      </c>
      <c r="AV2968" s="95" t="s">
        <v>93</v>
      </c>
      <c r="AW2968" s="95" t="s">
        <v>23745</v>
      </c>
      <c r="AX2968" s="95" t="s">
        <v>26800</v>
      </c>
      <c r="AY2968" s="95" t="s">
        <v>23747</v>
      </c>
      <c r="AZ2968" s="95" t="s">
        <v>26800</v>
      </c>
      <c r="BA2968" s="95" t="s">
        <v>97</v>
      </c>
      <c r="BB2968" s="95" t="s">
        <v>26801</v>
      </c>
      <c r="BC2968" s="95" t="s">
        <v>99</v>
      </c>
      <c r="BD2968" s="95" t="s">
        <v>100</v>
      </c>
      <c r="BE2968" s="95" t="s">
        <v>61</v>
      </c>
      <c r="BF2968" s="95" t="s">
        <v>380</v>
      </c>
      <c r="BG2968" s="95" t="s">
        <v>101</v>
      </c>
    </row>
    <row r="2969" s="86" customFormat="1" ht="19" customHeight="1" spans="1:59">
      <c r="A2969" s="95" t="s">
        <v>267</v>
      </c>
      <c r="B2969" s="95" t="s">
        <v>268</v>
      </c>
      <c r="C2969" s="95" t="s">
        <v>501</v>
      </c>
      <c r="D2969" s="95" t="s">
        <v>502</v>
      </c>
      <c r="E2969" s="95" t="s">
        <v>26802</v>
      </c>
      <c r="F2969" s="95" t="s">
        <v>5814</v>
      </c>
      <c r="G2969" s="95" t="s">
        <v>2775</v>
      </c>
      <c r="H2969" s="95" t="s">
        <v>232</v>
      </c>
      <c r="I2969" s="95" t="s">
        <v>26803</v>
      </c>
      <c r="J2969" s="95" t="s">
        <v>26804</v>
      </c>
      <c r="K2969" s="95" t="s">
        <v>26805</v>
      </c>
      <c r="L2969" s="95" t="s">
        <v>73</v>
      </c>
      <c r="M2969" s="95" t="s">
        <v>823</v>
      </c>
      <c r="N2969" s="95" t="s">
        <v>114</v>
      </c>
      <c r="O2969" s="95" t="s">
        <v>257</v>
      </c>
      <c r="P2969" s="95" t="s">
        <v>258</v>
      </c>
      <c r="Q2969" s="95" t="s">
        <v>12413</v>
      </c>
      <c r="R2969" s="95" t="s">
        <v>12414</v>
      </c>
      <c r="S2969" s="95" t="s">
        <v>26806</v>
      </c>
      <c r="T2969" s="95" t="s">
        <v>380</v>
      </c>
      <c r="U2969" s="96">
        <v>0</v>
      </c>
      <c r="V2969" s="96">
        <v>17832</v>
      </c>
      <c r="W2969" s="96">
        <v>14000</v>
      </c>
      <c r="X2969" s="96">
        <v>6800</v>
      </c>
      <c r="Y2969" s="95" t="s">
        <v>82</v>
      </c>
      <c r="Z2969" s="95" t="s">
        <v>25689</v>
      </c>
      <c r="AA2969" s="95" t="s">
        <v>84</v>
      </c>
      <c r="AB2969" s="95" t="s">
        <v>26807</v>
      </c>
      <c r="AC2969" s="95" t="s">
        <v>4869</v>
      </c>
      <c r="AD2969" s="95" t="s">
        <v>87</v>
      </c>
      <c r="AE2969" s="95" t="s">
        <v>61</v>
      </c>
      <c r="AF2969" s="95" t="s">
        <v>61</v>
      </c>
      <c r="AG2969" s="95" t="s">
        <v>89</v>
      </c>
      <c r="AH2969" s="95" t="s">
        <v>89</v>
      </c>
      <c r="AI2969" s="95" t="s">
        <v>89</v>
      </c>
      <c r="AJ2969" s="95" t="s">
        <v>89</v>
      </c>
      <c r="AK2969" s="95" t="s">
        <v>89</v>
      </c>
      <c r="AL2969" s="95" t="s">
        <v>89</v>
      </c>
      <c r="AM2969" s="95" t="s">
        <v>89</v>
      </c>
      <c r="AN2969" s="95" t="s">
        <v>89</v>
      </c>
      <c r="AO2969" s="95" t="s">
        <v>89</v>
      </c>
      <c r="AP2969" s="95" t="s">
        <v>89</v>
      </c>
      <c r="AQ2969" s="95" t="s">
        <v>90</v>
      </c>
      <c r="AR2969" s="95" t="s">
        <v>90</v>
      </c>
      <c r="AS2969" s="95" t="s">
        <v>25691</v>
      </c>
      <c r="AT2969" s="95" t="s">
        <v>92</v>
      </c>
      <c r="AU2969" s="95" t="s">
        <v>92</v>
      </c>
      <c r="AV2969" s="95" t="s">
        <v>93</v>
      </c>
      <c r="AW2969" s="95" t="s">
        <v>26808</v>
      </c>
      <c r="AX2969" s="95" t="s">
        <v>26809</v>
      </c>
      <c r="AY2969" s="95" t="s">
        <v>26810</v>
      </c>
      <c r="AZ2969" s="95" t="s">
        <v>26809</v>
      </c>
      <c r="BA2969" s="95" t="s">
        <v>97</v>
      </c>
      <c r="BB2969" s="95" t="s">
        <v>26811</v>
      </c>
      <c r="BC2969" s="95" t="s">
        <v>99</v>
      </c>
      <c r="BD2969" s="95" t="s">
        <v>100</v>
      </c>
      <c r="BE2969" s="95" t="s">
        <v>61</v>
      </c>
      <c r="BF2969" s="95" t="s">
        <v>380</v>
      </c>
      <c r="BG2969" s="95" t="s">
        <v>101</v>
      </c>
    </row>
    <row r="2970" s="86" customFormat="1" ht="19" customHeight="1" spans="1:59">
      <c r="A2970" s="95" t="s">
        <v>267</v>
      </c>
      <c r="B2970" s="95" t="s">
        <v>268</v>
      </c>
      <c r="C2970" s="95" t="s">
        <v>728</v>
      </c>
      <c r="D2970" s="95" t="s">
        <v>729</v>
      </c>
      <c r="E2970" s="95" t="s">
        <v>26812</v>
      </c>
      <c r="F2970" s="95" t="s">
        <v>26813</v>
      </c>
      <c r="G2970" s="95" t="s">
        <v>9787</v>
      </c>
      <c r="H2970" s="95" t="s">
        <v>1795</v>
      </c>
      <c r="I2970" s="95" t="s">
        <v>26814</v>
      </c>
      <c r="J2970" s="95" t="s">
        <v>26815</v>
      </c>
      <c r="K2970" s="95" t="s">
        <v>26816</v>
      </c>
      <c r="L2970" s="95" t="s">
        <v>73</v>
      </c>
      <c r="M2970" s="95" t="s">
        <v>2014</v>
      </c>
      <c r="N2970" s="95" t="s">
        <v>2015</v>
      </c>
      <c r="O2970" s="95" t="s">
        <v>1800</v>
      </c>
      <c r="P2970" s="95" t="s">
        <v>1801</v>
      </c>
      <c r="Q2970" s="95" t="s">
        <v>1802</v>
      </c>
      <c r="R2970" s="95" t="s">
        <v>1803</v>
      </c>
      <c r="S2970" s="95" t="s">
        <v>26817</v>
      </c>
      <c r="T2970" s="95" t="s">
        <v>380</v>
      </c>
      <c r="U2970" s="96">
        <v>0</v>
      </c>
      <c r="V2970" s="96">
        <v>5000</v>
      </c>
      <c r="W2970" s="96">
        <v>4000</v>
      </c>
      <c r="X2970" s="96">
        <v>4000</v>
      </c>
      <c r="Y2970" s="95" t="s">
        <v>82</v>
      </c>
      <c r="Z2970" s="95" t="s">
        <v>25689</v>
      </c>
      <c r="AA2970" s="95" t="s">
        <v>84</v>
      </c>
      <c r="AB2970" s="95" t="s">
        <v>26818</v>
      </c>
      <c r="AC2970" s="95" t="s">
        <v>25830</v>
      </c>
      <c r="AD2970" s="95" t="s">
        <v>87</v>
      </c>
      <c r="AE2970" s="95" t="s">
        <v>61</v>
      </c>
      <c r="AF2970" s="95" t="s">
        <v>61</v>
      </c>
      <c r="AG2970" s="95" t="s">
        <v>89</v>
      </c>
      <c r="AH2970" s="95" t="s">
        <v>88</v>
      </c>
      <c r="AI2970" s="95" t="s">
        <v>88</v>
      </c>
      <c r="AJ2970" s="95" t="s">
        <v>88</v>
      </c>
      <c r="AK2970" s="95" t="s">
        <v>88</v>
      </c>
      <c r="AL2970" s="95" t="s">
        <v>88</v>
      </c>
      <c r="AM2970" s="95" t="s">
        <v>88</v>
      </c>
      <c r="AN2970" s="95" t="s">
        <v>88</v>
      </c>
      <c r="AO2970" s="95" t="s">
        <v>88</v>
      </c>
      <c r="AP2970" s="95" t="s">
        <v>89</v>
      </c>
      <c r="AQ2970" s="95" t="s">
        <v>90</v>
      </c>
      <c r="AR2970" s="95" t="s">
        <v>90</v>
      </c>
      <c r="AS2970" s="95" t="s">
        <v>25691</v>
      </c>
      <c r="AT2970" s="95" t="s">
        <v>92</v>
      </c>
      <c r="AU2970" s="95" t="s">
        <v>92</v>
      </c>
      <c r="AV2970" s="95" t="s">
        <v>93</v>
      </c>
      <c r="AW2970" s="95" t="s">
        <v>26819</v>
      </c>
      <c r="AX2970" s="95" t="s">
        <v>26820</v>
      </c>
      <c r="AY2970" s="95" t="s">
        <v>26821</v>
      </c>
      <c r="AZ2970" s="95" t="s">
        <v>26820</v>
      </c>
      <c r="BA2970" s="95" t="s">
        <v>97</v>
      </c>
      <c r="BB2970" s="95" t="s">
        <v>26822</v>
      </c>
      <c r="BC2970" s="95" t="s">
        <v>99</v>
      </c>
      <c r="BD2970" s="95" t="s">
        <v>100</v>
      </c>
      <c r="BE2970" s="95" t="s">
        <v>61</v>
      </c>
      <c r="BF2970" s="95" t="s">
        <v>380</v>
      </c>
      <c r="BG2970" s="95" t="s">
        <v>101</v>
      </c>
    </row>
    <row r="2971" s="86" customFormat="1" ht="19" customHeight="1" spans="1:59">
      <c r="A2971" s="95" t="s">
        <v>151</v>
      </c>
      <c r="B2971" s="95" t="s">
        <v>152</v>
      </c>
      <c r="C2971" s="95" t="s">
        <v>741</v>
      </c>
      <c r="D2971" s="95" t="s">
        <v>742</v>
      </c>
      <c r="E2971" s="95" t="s">
        <v>2936</v>
      </c>
      <c r="F2971" s="95" t="s">
        <v>10150</v>
      </c>
      <c r="G2971" s="95" t="s">
        <v>3007</v>
      </c>
      <c r="H2971" s="95" t="s">
        <v>1299</v>
      </c>
      <c r="I2971" s="95" t="s">
        <v>26823</v>
      </c>
      <c r="J2971" s="95" t="s">
        <v>26824</v>
      </c>
      <c r="K2971" s="95" t="s">
        <v>26825</v>
      </c>
      <c r="L2971" s="95" t="s">
        <v>73</v>
      </c>
      <c r="M2971" s="95" t="s">
        <v>526</v>
      </c>
      <c r="N2971" s="95" t="s">
        <v>2398</v>
      </c>
      <c r="O2971" s="95" t="s">
        <v>1726</v>
      </c>
      <c r="P2971" s="95" t="s">
        <v>1727</v>
      </c>
      <c r="Q2971" s="95" t="s">
        <v>3670</v>
      </c>
      <c r="R2971" s="95" t="s">
        <v>3671</v>
      </c>
      <c r="S2971" s="95" t="s">
        <v>26826</v>
      </c>
      <c r="T2971" s="95" t="s">
        <v>119</v>
      </c>
      <c r="U2971" s="96">
        <v>0</v>
      </c>
      <c r="V2971" s="96">
        <v>53000</v>
      </c>
      <c r="W2971" s="96">
        <v>40000</v>
      </c>
      <c r="X2971" s="96">
        <v>15000</v>
      </c>
      <c r="Y2971" s="95" t="s">
        <v>82</v>
      </c>
      <c r="Z2971" s="95" t="s">
        <v>25689</v>
      </c>
      <c r="AA2971" s="95" t="s">
        <v>84</v>
      </c>
      <c r="AB2971" s="95" t="s">
        <v>2942</v>
      </c>
      <c r="AC2971" s="95" t="s">
        <v>25690</v>
      </c>
      <c r="AD2971" s="95" t="s">
        <v>87</v>
      </c>
      <c r="AE2971" s="95" t="s">
        <v>61</v>
      </c>
      <c r="AF2971" s="95" t="s">
        <v>61</v>
      </c>
      <c r="AG2971" s="95" t="s">
        <v>89</v>
      </c>
      <c r="AH2971" s="95" t="s">
        <v>89</v>
      </c>
      <c r="AI2971" s="95" t="s">
        <v>88</v>
      </c>
      <c r="AJ2971" s="95" t="s">
        <v>88</v>
      </c>
      <c r="AK2971" s="95" t="s">
        <v>88</v>
      </c>
      <c r="AL2971" s="95" t="s">
        <v>88</v>
      </c>
      <c r="AM2971" s="95" t="s">
        <v>88</v>
      </c>
      <c r="AN2971" s="95" t="s">
        <v>88</v>
      </c>
      <c r="AO2971" s="95" t="s">
        <v>88</v>
      </c>
      <c r="AP2971" s="95" t="s">
        <v>89</v>
      </c>
      <c r="AQ2971" s="95" t="s">
        <v>90</v>
      </c>
      <c r="AR2971" s="95" t="s">
        <v>90</v>
      </c>
      <c r="AS2971" s="95" t="s">
        <v>25691</v>
      </c>
      <c r="AT2971" s="95" t="s">
        <v>92</v>
      </c>
      <c r="AU2971" s="95" t="s">
        <v>92</v>
      </c>
      <c r="AV2971" s="95" t="s">
        <v>93</v>
      </c>
      <c r="AW2971" s="95" t="s">
        <v>2943</v>
      </c>
      <c r="AX2971" s="95" t="s">
        <v>26827</v>
      </c>
      <c r="AY2971" s="95" t="s">
        <v>2945</v>
      </c>
      <c r="AZ2971" s="95" t="s">
        <v>26827</v>
      </c>
      <c r="BA2971" s="95" t="s">
        <v>97</v>
      </c>
      <c r="BB2971" s="95" t="s">
        <v>26828</v>
      </c>
      <c r="BC2971" s="95" t="s">
        <v>99</v>
      </c>
      <c r="BD2971" s="95" t="s">
        <v>100</v>
      </c>
      <c r="BE2971" s="95" t="s">
        <v>61</v>
      </c>
      <c r="BF2971" s="95" t="s">
        <v>119</v>
      </c>
      <c r="BG2971" s="95" t="s">
        <v>101</v>
      </c>
    </row>
    <row r="2972" s="86" customFormat="1" ht="19" customHeight="1" spans="1:59">
      <c r="A2972" s="95" t="s">
        <v>267</v>
      </c>
      <c r="B2972" s="95" t="s">
        <v>268</v>
      </c>
      <c r="C2972" s="95" t="s">
        <v>728</v>
      </c>
      <c r="D2972" s="95" t="s">
        <v>729</v>
      </c>
      <c r="E2972" s="95" t="s">
        <v>26829</v>
      </c>
      <c r="F2972" s="95" t="s">
        <v>26414</v>
      </c>
      <c r="G2972" s="95" t="s">
        <v>21801</v>
      </c>
      <c r="H2972" s="95" t="s">
        <v>2885</v>
      </c>
      <c r="I2972" s="95" t="s">
        <v>26830</v>
      </c>
      <c r="J2972" s="95" t="s">
        <v>26831</v>
      </c>
      <c r="K2972" s="95" t="s">
        <v>26832</v>
      </c>
      <c r="L2972" s="95" t="s">
        <v>73</v>
      </c>
      <c r="M2972" s="95" t="s">
        <v>4596</v>
      </c>
      <c r="N2972" s="95" t="s">
        <v>26833</v>
      </c>
      <c r="O2972" s="95" t="s">
        <v>1877</v>
      </c>
      <c r="P2972" s="95" t="s">
        <v>2968</v>
      </c>
      <c r="Q2972" s="95" t="s">
        <v>2891</v>
      </c>
      <c r="R2972" s="95" t="s">
        <v>2892</v>
      </c>
      <c r="S2972" s="95" t="s">
        <v>26834</v>
      </c>
      <c r="T2972" s="95" t="s">
        <v>119</v>
      </c>
      <c r="U2972" s="96">
        <v>0</v>
      </c>
      <c r="V2972" s="96">
        <v>3090</v>
      </c>
      <c r="W2972" s="96">
        <v>1500</v>
      </c>
      <c r="X2972" s="96">
        <v>1500</v>
      </c>
      <c r="Y2972" s="95" t="s">
        <v>143</v>
      </c>
      <c r="Z2972" s="95" t="s">
        <v>25689</v>
      </c>
      <c r="AA2972" s="95" t="s">
        <v>84</v>
      </c>
      <c r="AB2972" s="95" t="s">
        <v>26835</v>
      </c>
      <c r="AC2972" s="95" t="s">
        <v>25900</v>
      </c>
      <c r="AD2972" s="95" t="s">
        <v>87</v>
      </c>
      <c r="AE2972" s="95" t="s">
        <v>61</v>
      </c>
      <c r="AF2972" s="95" t="s">
        <v>61</v>
      </c>
      <c r="AG2972" s="95" t="s">
        <v>89</v>
      </c>
      <c r="AH2972" s="95" t="s">
        <v>89</v>
      </c>
      <c r="AI2972" s="95" t="s">
        <v>88</v>
      </c>
      <c r="AJ2972" s="95" t="s">
        <v>89</v>
      </c>
      <c r="AK2972" s="95" t="s">
        <v>88</v>
      </c>
      <c r="AL2972" s="95" t="s">
        <v>88</v>
      </c>
      <c r="AM2972" s="95" t="s">
        <v>89</v>
      </c>
      <c r="AN2972" s="95" t="s">
        <v>89</v>
      </c>
      <c r="AO2972" s="95" t="s">
        <v>89</v>
      </c>
      <c r="AP2972" s="95" t="s">
        <v>89</v>
      </c>
      <c r="AQ2972" s="95" t="s">
        <v>90</v>
      </c>
      <c r="AR2972" s="95" t="s">
        <v>90</v>
      </c>
      <c r="AS2972" s="95" t="s">
        <v>25691</v>
      </c>
      <c r="AT2972" s="95" t="s">
        <v>92</v>
      </c>
      <c r="AU2972" s="95" t="s">
        <v>92</v>
      </c>
      <c r="AV2972" s="95" t="s">
        <v>93</v>
      </c>
      <c r="AW2972" s="95" t="s">
        <v>26836</v>
      </c>
      <c r="AX2972" s="95" t="s">
        <v>26837</v>
      </c>
      <c r="AY2972" s="95" t="s">
        <v>26838</v>
      </c>
      <c r="AZ2972" s="95" t="s">
        <v>26837</v>
      </c>
      <c r="BA2972" s="95" t="s">
        <v>97</v>
      </c>
      <c r="BB2972" s="95" t="s">
        <v>26839</v>
      </c>
      <c r="BC2972" s="95" t="s">
        <v>99</v>
      </c>
      <c r="BD2972" s="95" t="s">
        <v>150</v>
      </c>
      <c r="BE2972" s="95" t="s">
        <v>61</v>
      </c>
      <c r="BF2972" s="95" t="s">
        <v>119</v>
      </c>
      <c r="BG2972" s="95" t="s">
        <v>101</v>
      </c>
    </row>
    <row r="2973" s="86" customFormat="1" ht="19" customHeight="1" spans="1:59">
      <c r="A2973" s="95" t="s">
        <v>441</v>
      </c>
      <c r="B2973" s="95" t="s">
        <v>442</v>
      </c>
      <c r="C2973" s="95" t="s">
        <v>443</v>
      </c>
      <c r="D2973" s="95" t="s">
        <v>444</v>
      </c>
      <c r="E2973" s="95" t="s">
        <v>4322</v>
      </c>
      <c r="F2973" s="95" t="s">
        <v>4323</v>
      </c>
      <c r="G2973" s="95" t="s">
        <v>1533</v>
      </c>
      <c r="H2973" s="95" t="s">
        <v>109</v>
      </c>
      <c r="I2973" s="95" t="s">
        <v>26840</v>
      </c>
      <c r="J2973" s="95" t="s">
        <v>26841</v>
      </c>
      <c r="K2973" s="95" t="s">
        <v>26842</v>
      </c>
      <c r="L2973" s="95" t="s">
        <v>73</v>
      </c>
      <c r="M2973" s="95" t="s">
        <v>6375</v>
      </c>
      <c r="N2973" s="95" t="s">
        <v>203</v>
      </c>
      <c r="O2973" s="95" t="s">
        <v>26843</v>
      </c>
      <c r="P2973" s="95" t="s">
        <v>26844</v>
      </c>
      <c r="Q2973" s="95" t="s">
        <v>2693</v>
      </c>
      <c r="R2973" s="95" t="s">
        <v>222</v>
      </c>
      <c r="S2973" s="95" t="s">
        <v>26845</v>
      </c>
      <c r="T2973" s="95" t="s">
        <v>262</v>
      </c>
      <c r="U2973" s="96">
        <v>2000</v>
      </c>
      <c r="V2973" s="96">
        <v>16900</v>
      </c>
      <c r="W2973" s="96">
        <v>13500</v>
      </c>
      <c r="X2973" s="96">
        <v>4500</v>
      </c>
      <c r="Y2973" s="95" t="s">
        <v>143</v>
      </c>
      <c r="Z2973" s="95" t="s">
        <v>25689</v>
      </c>
      <c r="AA2973" s="95" t="s">
        <v>84</v>
      </c>
      <c r="AB2973" s="95" t="s">
        <v>4323</v>
      </c>
      <c r="AC2973" s="95" t="s">
        <v>8465</v>
      </c>
      <c r="AD2973" s="95" t="s">
        <v>87</v>
      </c>
      <c r="AE2973" s="95" t="s">
        <v>61</v>
      </c>
      <c r="AF2973" s="95" t="s">
        <v>61</v>
      </c>
      <c r="AG2973" s="95" t="s">
        <v>89</v>
      </c>
      <c r="AH2973" s="95" t="s">
        <v>89</v>
      </c>
      <c r="AI2973" s="95" t="s">
        <v>89</v>
      </c>
      <c r="AJ2973" s="95" t="s">
        <v>89</v>
      </c>
      <c r="AK2973" s="95" t="s">
        <v>89</v>
      </c>
      <c r="AL2973" s="95" t="s">
        <v>89</v>
      </c>
      <c r="AM2973" s="95" t="s">
        <v>89</v>
      </c>
      <c r="AN2973" s="95" t="s">
        <v>89</v>
      </c>
      <c r="AO2973" s="95" t="s">
        <v>89</v>
      </c>
      <c r="AP2973" s="95" t="s">
        <v>89</v>
      </c>
      <c r="AQ2973" s="95" t="s">
        <v>90</v>
      </c>
      <c r="AR2973" s="95" t="s">
        <v>90</v>
      </c>
      <c r="AS2973" s="95" t="s">
        <v>25691</v>
      </c>
      <c r="AT2973" s="95" t="s">
        <v>92</v>
      </c>
      <c r="AU2973" s="95" t="s">
        <v>92</v>
      </c>
      <c r="AV2973" s="95" t="s">
        <v>93</v>
      </c>
      <c r="AW2973" s="95" t="s">
        <v>4329</v>
      </c>
      <c r="AX2973" s="95" t="s">
        <v>26846</v>
      </c>
      <c r="AY2973" s="95" t="s">
        <v>4331</v>
      </c>
      <c r="AZ2973" s="95" t="s">
        <v>26846</v>
      </c>
      <c r="BA2973" s="95" t="s">
        <v>97</v>
      </c>
      <c r="BB2973" s="95" t="s">
        <v>26847</v>
      </c>
      <c r="BC2973" s="95" t="s">
        <v>99</v>
      </c>
      <c r="BD2973" s="95" t="s">
        <v>150</v>
      </c>
      <c r="BE2973" s="95" t="s">
        <v>61</v>
      </c>
      <c r="BF2973" s="95" t="s">
        <v>262</v>
      </c>
      <c r="BG2973" s="95" t="s">
        <v>101</v>
      </c>
    </row>
    <row r="2974" s="86" customFormat="1" ht="19" customHeight="1" spans="1:59">
      <c r="A2974" s="95" t="s">
        <v>458</v>
      </c>
      <c r="B2974" s="95" t="s">
        <v>459</v>
      </c>
      <c r="C2974" s="95" t="s">
        <v>3118</v>
      </c>
      <c r="D2974" s="95" t="s">
        <v>3119</v>
      </c>
      <c r="E2974" s="95" t="s">
        <v>15924</v>
      </c>
      <c r="F2974" s="95" t="s">
        <v>26848</v>
      </c>
      <c r="G2974" s="95" t="s">
        <v>9668</v>
      </c>
      <c r="H2974" s="95" t="s">
        <v>109</v>
      </c>
      <c r="I2974" s="95" t="s">
        <v>26849</v>
      </c>
      <c r="J2974" s="95" t="s">
        <v>26850</v>
      </c>
      <c r="K2974" s="95" t="s">
        <v>26851</v>
      </c>
      <c r="L2974" s="95" t="s">
        <v>73</v>
      </c>
      <c r="M2974" s="95" t="s">
        <v>4208</v>
      </c>
      <c r="N2974" s="95" t="s">
        <v>1276</v>
      </c>
      <c r="O2974" s="95" t="s">
        <v>2914</v>
      </c>
      <c r="P2974" s="95" t="s">
        <v>2915</v>
      </c>
      <c r="Q2974" s="95" t="s">
        <v>1940</v>
      </c>
      <c r="R2974" s="95" t="s">
        <v>1941</v>
      </c>
      <c r="S2974" s="95" t="s">
        <v>26852</v>
      </c>
      <c r="T2974" s="95" t="s">
        <v>380</v>
      </c>
      <c r="U2974" s="96">
        <v>0</v>
      </c>
      <c r="V2974" s="96">
        <v>10700</v>
      </c>
      <c r="W2974" s="96">
        <v>8500</v>
      </c>
      <c r="X2974" s="96">
        <v>4000</v>
      </c>
      <c r="Y2974" s="95" t="s">
        <v>82</v>
      </c>
      <c r="Z2974" s="95" t="s">
        <v>25689</v>
      </c>
      <c r="AA2974" s="95" t="s">
        <v>84</v>
      </c>
      <c r="AB2974" s="95" t="s">
        <v>15929</v>
      </c>
      <c r="AC2974" s="95" t="s">
        <v>8465</v>
      </c>
      <c r="AD2974" s="95" t="s">
        <v>87</v>
      </c>
      <c r="AE2974" s="95" t="s">
        <v>61</v>
      </c>
      <c r="AF2974" s="95" t="s">
        <v>61</v>
      </c>
      <c r="AG2974" s="95" t="s">
        <v>89</v>
      </c>
      <c r="AH2974" s="95" t="s">
        <v>89</v>
      </c>
      <c r="AI2974" s="95" t="s">
        <v>89</v>
      </c>
      <c r="AJ2974" s="95" t="s">
        <v>88</v>
      </c>
      <c r="AK2974" s="95" t="s">
        <v>89</v>
      </c>
      <c r="AL2974" s="95" t="s">
        <v>89</v>
      </c>
      <c r="AM2974" s="95" t="s">
        <v>89</v>
      </c>
      <c r="AN2974" s="95" t="s">
        <v>89</v>
      </c>
      <c r="AO2974" s="95" t="s">
        <v>88</v>
      </c>
      <c r="AP2974" s="95" t="s">
        <v>89</v>
      </c>
      <c r="AQ2974" s="95" t="s">
        <v>90</v>
      </c>
      <c r="AR2974" s="95" t="s">
        <v>90</v>
      </c>
      <c r="AS2974" s="95" t="s">
        <v>25691</v>
      </c>
      <c r="AT2974" s="95" t="s">
        <v>92</v>
      </c>
      <c r="AU2974" s="95" t="s">
        <v>92</v>
      </c>
      <c r="AV2974" s="95" t="s">
        <v>93</v>
      </c>
      <c r="AW2974" s="95" t="s">
        <v>15930</v>
      </c>
      <c r="AX2974" s="95" t="s">
        <v>26853</v>
      </c>
      <c r="AY2974" s="95" t="s">
        <v>15932</v>
      </c>
      <c r="AZ2974" s="95" t="s">
        <v>26853</v>
      </c>
      <c r="BA2974" s="95" t="s">
        <v>97</v>
      </c>
      <c r="BB2974" s="95" t="s">
        <v>26854</v>
      </c>
      <c r="BC2974" s="95" t="s">
        <v>99</v>
      </c>
      <c r="BD2974" s="95" t="s">
        <v>100</v>
      </c>
      <c r="BE2974" s="95" t="s">
        <v>61</v>
      </c>
      <c r="BF2974" s="95" t="s">
        <v>380</v>
      </c>
      <c r="BG2974" s="95" t="s">
        <v>101</v>
      </c>
    </row>
    <row r="2975" s="86" customFormat="1" ht="19" customHeight="1" spans="1:59">
      <c r="A2975" s="95" t="s">
        <v>485</v>
      </c>
      <c r="B2975" s="95" t="s">
        <v>486</v>
      </c>
      <c r="C2975" s="95" t="s">
        <v>1258</v>
      </c>
      <c r="D2975" s="95" t="s">
        <v>1259</v>
      </c>
      <c r="E2975" s="95" t="s">
        <v>26855</v>
      </c>
      <c r="F2975" s="95" t="s">
        <v>26856</v>
      </c>
      <c r="G2975" s="95" t="s">
        <v>26856</v>
      </c>
      <c r="H2975" s="95" t="s">
        <v>539</v>
      </c>
      <c r="I2975" s="95" t="s">
        <v>26857</v>
      </c>
      <c r="J2975" s="95" t="s">
        <v>26858</v>
      </c>
      <c r="K2975" s="95" t="s">
        <v>26859</v>
      </c>
      <c r="L2975" s="95" t="s">
        <v>73</v>
      </c>
      <c r="M2975" s="95" t="s">
        <v>1526</v>
      </c>
      <c r="N2975" s="95" t="s">
        <v>114</v>
      </c>
      <c r="O2975" s="95" t="s">
        <v>1875</v>
      </c>
      <c r="P2975" s="95" t="s">
        <v>1876</v>
      </c>
      <c r="Q2975" s="95" t="s">
        <v>2597</v>
      </c>
      <c r="R2975" s="95" t="s">
        <v>1878</v>
      </c>
      <c r="S2975" s="95" t="s">
        <v>26860</v>
      </c>
      <c r="T2975" s="95" t="s">
        <v>209</v>
      </c>
      <c r="U2975" s="96">
        <v>0</v>
      </c>
      <c r="V2975" s="96">
        <v>12110</v>
      </c>
      <c r="W2975" s="96">
        <v>9000</v>
      </c>
      <c r="X2975" s="96">
        <v>5000</v>
      </c>
      <c r="Y2975" s="95" t="s">
        <v>82</v>
      </c>
      <c r="Z2975" s="95" t="s">
        <v>25689</v>
      </c>
      <c r="AA2975" s="95" t="s">
        <v>84</v>
      </c>
      <c r="AB2975" s="95" t="s">
        <v>26861</v>
      </c>
      <c r="AC2975" s="95" t="s">
        <v>26031</v>
      </c>
      <c r="AD2975" s="95" t="s">
        <v>87</v>
      </c>
      <c r="AE2975" s="95" t="s">
        <v>61</v>
      </c>
      <c r="AF2975" s="95" t="s">
        <v>26862</v>
      </c>
      <c r="AG2975" s="95" t="s">
        <v>89</v>
      </c>
      <c r="AH2975" s="95" t="s">
        <v>89</v>
      </c>
      <c r="AI2975" s="95" t="s">
        <v>89</v>
      </c>
      <c r="AJ2975" s="95" t="s">
        <v>88</v>
      </c>
      <c r="AK2975" s="95" t="s">
        <v>89</v>
      </c>
      <c r="AL2975" s="95" t="s">
        <v>89</v>
      </c>
      <c r="AM2975" s="95" t="s">
        <v>89</v>
      </c>
      <c r="AN2975" s="95" t="s">
        <v>89</v>
      </c>
      <c r="AO2975" s="95" t="s">
        <v>89</v>
      </c>
      <c r="AP2975" s="95" t="s">
        <v>89</v>
      </c>
      <c r="AQ2975" s="95" t="s">
        <v>90</v>
      </c>
      <c r="AR2975" s="95" t="s">
        <v>90</v>
      </c>
      <c r="AS2975" s="95" t="s">
        <v>25691</v>
      </c>
      <c r="AT2975" s="95" t="s">
        <v>92</v>
      </c>
      <c r="AU2975" s="95" t="s">
        <v>92</v>
      </c>
      <c r="AV2975" s="95" t="s">
        <v>93</v>
      </c>
      <c r="AW2975" s="95" t="s">
        <v>26863</v>
      </c>
      <c r="AX2975" s="95" t="s">
        <v>26864</v>
      </c>
      <c r="AY2975" s="95" t="s">
        <v>26865</v>
      </c>
      <c r="AZ2975" s="95" t="s">
        <v>26864</v>
      </c>
      <c r="BA2975" s="95" t="s">
        <v>97</v>
      </c>
      <c r="BB2975" s="95" t="s">
        <v>26866</v>
      </c>
      <c r="BC2975" s="95" t="s">
        <v>99</v>
      </c>
      <c r="BD2975" s="95" t="s">
        <v>100</v>
      </c>
      <c r="BE2975" s="95" t="s">
        <v>61</v>
      </c>
      <c r="BF2975" s="95" t="s">
        <v>209</v>
      </c>
      <c r="BG2975" s="95" t="s">
        <v>101</v>
      </c>
    </row>
    <row r="2976" s="86" customFormat="1" ht="19" customHeight="1" spans="1:59">
      <c r="A2976" s="95" t="s">
        <v>62</v>
      </c>
      <c r="B2976" s="95" t="s">
        <v>63</v>
      </c>
      <c r="C2976" s="95" t="s">
        <v>20565</v>
      </c>
      <c r="D2976" s="95" t="s">
        <v>20566</v>
      </c>
      <c r="E2976" s="95" t="s">
        <v>26867</v>
      </c>
      <c r="F2976" s="95" t="s">
        <v>26868</v>
      </c>
      <c r="G2976" s="95" t="s">
        <v>990</v>
      </c>
      <c r="H2976" s="95" t="s">
        <v>109</v>
      </c>
      <c r="I2976" s="95" t="s">
        <v>26869</v>
      </c>
      <c r="J2976" s="95" t="s">
        <v>26870</v>
      </c>
      <c r="K2976" s="95" t="s">
        <v>26871</v>
      </c>
      <c r="L2976" s="95" t="s">
        <v>73</v>
      </c>
      <c r="M2976" s="95" t="s">
        <v>3242</v>
      </c>
      <c r="N2976" s="95" t="s">
        <v>811</v>
      </c>
      <c r="O2976" s="95" t="s">
        <v>431</v>
      </c>
      <c r="P2976" s="95" t="s">
        <v>432</v>
      </c>
      <c r="Q2976" s="95" t="s">
        <v>433</v>
      </c>
      <c r="R2976" s="95" t="s">
        <v>434</v>
      </c>
      <c r="S2976" s="95" t="s">
        <v>26872</v>
      </c>
      <c r="T2976" s="95" t="s">
        <v>380</v>
      </c>
      <c r="U2976" s="96">
        <v>0</v>
      </c>
      <c r="V2976" s="96">
        <v>54000</v>
      </c>
      <c r="W2976" s="96">
        <v>20000</v>
      </c>
      <c r="X2976" s="96">
        <v>13000</v>
      </c>
      <c r="Y2976" s="95" t="s">
        <v>143</v>
      </c>
      <c r="Z2976" s="95" t="s">
        <v>25689</v>
      </c>
      <c r="AA2976" s="95" t="s">
        <v>84</v>
      </c>
      <c r="AB2976" s="95" t="s">
        <v>26873</v>
      </c>
      <c r="AC2976" s="95" t="s">
        <v>25703</v>
      </c>
      <c r="AD2976" s="95" t="s">
        <v>87</v>
      </c>
      <c r="AE2976" s="95" t="s">
        <v>61</v>
      </c>
      <c r="AF2976" s="95" t="s">
        <v>26874</v>
      </c>
      <c r="AG2976" s="95" t="s">
        <v>89</v>
      </c>
      <c r="AH2976" s="95" t="s">
        <v>89</v>
      </c>
      <c r="AI2976" s="95" t="s">
        <v>88</v>
      </c>
      <c r="AJ2976" s="95" t="s">
        <v>89</v>
      </c>
      <c r="AK2976" s="95" t="s">
        <v>89</v>
      </c>
      <c r="AL2976" s="95" t="s">
        <v>89</v>
      </c>
      <c r="AM2976" s="95" t="s">
        <v>89</v>
      </c>
      <c r="AN2976" s="95" t="s">
        <v>89</v>
      </c>
      <c r="AO2976" s="95" t="s">
        <v>89</v>
      </c>
      <c r="AP2976" s="95" t="s">
        <v>89</v>
      </c>
      <c r="AQ2976" s="95" t="s">
        <v>90</v>
      </c>
      <c r="AR2976" s="95" t="s">
        <v>90</v>
      </c>
      <c r="AS2976" s="95" t="s">
        <v>25691</v>
      </c>
      <c r="AT2976" s="95" t="s">
        <v>92</v>
      </c>
      <c r="AU2976" s="95" t="s">
        <v>92</v>
      </c>
      <c r="AV2976" s="95" t="s">
        <v>93</v>
      </c>
      <c r="AW2976" s="95" t="s">
        <v>26875</v>
      </c>
      <c r="AX2976" s="95" t="s">
        <v>26876</v>
      </c>
      <c r="AY2976" s="95" t="s">
        <v>26877</v>
      </c>
      <c r="AZ2976" s="95" t="s">
        <v>26876</v>
      </c>
      <c r="BA2976" s="95" t="s">
        <v>97</v>
      </c>
      <c r="BB2976" s="95" t="s">
        <v>26878</v>
      </c>
      <c r="BC2976" s="95" t="s">
        <v>99</v>
      </c>
      <c r="BD2976" s="95" t="s">
        <v>150</v>
      </c>
      <c r="BE2976" s="95" t="s">
        <v>61</v>
      </c>
      <c r="BF2976" s="95" t="s">
        <v>380</v>
      </c>
      <c r="BG2976" s="95" t="s">
        <v>101</v>
      </c>
    </row>
    <row r="2977" s="86" customFormat="1" ht="19" customHeight="1" spans="1:59">
      <c r="A2977" s="95" t="s">
        <v>2742</v>
      </c>
      <c r="B2977" s="95" t="s">
        <v>2743</v>
      </c>
      <c r="C2977" s="95" t="s">
        <v>9919</v>
      </c>
      <c r="D2977" s="95" t="s">
        <v>9920</v>
      </c>
      <c r="E2977" s="95" t="s">
        <v>9921</v>
      </c>
      <c r="F2977" s="95" t="s">
        <v>26879</v>
      </c>
      <c r="G2977" s="95" t="s">
        <v>19165</v>
      </c>
      <c r="H2977" s="95" t="s">
        <v>2636</v>
      </c>
      <c r="I2977" s="95" t="s">
        <v>26880</v>
      </c>
      <c r="J2977" s="95" t="s">
        <v>26881</v>
      </c>
      <c r="K2977" s="95" t="s">
        <v>26882</v>
      </c>
      <c r="L2977" s="95" t="s">
        <v>73</v>
      </c>
      <c r="M2977" s="95" t="s">
        <v>2679</v>
      </c>
      <c r="N2977" s="95" t="s">
        <v>2424</v>
      </c>
      <c r="O2977" s="95" t="s">
        <v>294</v>
      </c>
      <c r="P2977" s="95" t="s">
        <v>2641</v>
      </c>
      <c r="Q2977" s="95" t="s">
        <v>2642</v>
      </c>
      <c r="R2977" s="95" t="s">
        <v>2643</v>
      </c>
      <c r="S2977" s="95" t="s">
        <v>26883</v>
      </c>
      <c r="T2977" s="95" t="s">
        <v>380</v>
      </c>
      <c r="U2977" s="96">
        <v>0</v>
      </c>
      <c r="V2977" s="96">
        <v>15306</v>
      </c>
      <c r="W2977" s="96">
        <v>6600</v>
      </c>
      <c r="X2977" s="96">
        <v>3300</v>
      </c>
      <c r="Y2977" s="95" t="s">
        <v>82</v>
      </c>
      <c r="Z2977" s="95" t="s">
        <v>25689</v>
      </c>
      <c r="AA2977" s="95" t="s">
        <v>84</v>
      </c>
      <c r="AB2977" s="95" t="s">
        <v>9928</v>
      </c>
      <c r="AC2977" s="95" t="s">
        <v>25830</v>
      </c>
      <c r="AD2977" s="95" t="s">
        <v>87</v>
      </c>
      <c r="AE2977" s="95" t="s">
        <v>61</v>
      </c>
      <c r="AF2977" s="95" t="s">
        <v>61</v>
      </c>
      <c r="AG2977" s="95" t="s">
        <v>89</v>
      </c>
      <c r="AH2977" s="95" t="s">
        <v>89</v>
      </c>
      <c r="AI2977" s="95" t="s">
        <v>88</v>
      </c>
      <c r="AJ2977" s="95" t="s">
        <v>88</v>
      </c>
      <c r="AK2977" s="95" t="s">
        <v>89</v>
      </c>
      <c r="AL2977" s="95" t="s">
        <v>88</v>
      </c>
      <c r="AM2977" s="95" t="s">
        <v>88</v>
      </c>
      <c r="AN2977" s="95" t="s">
        <v>88</v>
      </c>
      <c r="AO2977" s="95" t="s">
        <v>88</v>
      </c>
      <c r="AP2977" s="95" t="s">
        <v>89</v>
      </c>
      <c r="AQ2977" s="95" t="s">
        <v>90</v>
      </c>
      <c r="AR2977" s="95" t="s">
        <v>90</v>
      </c>
      <c r="AS2977" s="95" t="s">
        <v>25691</v>
      </c>
      <c r="AT2977" s="95" t="s">
        <v>92</v>
      </c>
      <c r="AU2977" s="95" t="s">
        <v>92</v>
      </c>
      <c r="AV2977" s="95" t="s">
        <v>93</v>
      </c>
      <c r="AW2977" s="95" t="s">
        <v>9929</v>
      </c>
      <c r="AX2977" s="95" t="s">
        <v>26884</v>
      </c>
      <c r="AY2977" s="95" t="s">
        <v>9931</v>
      </c>
      <c r="AZ2977" s="95" t="s">
        <v>26884</v>
      </c>
      <c r="BA2977" s="95" t="s">
        <v>97</v>
      </c>
      <c r="BB2977" s="95" t="s">
        <v>26885</v>
      </c>
      <c r="BC2977" s="95" t="s">
        <v>99</v>
      </c>
      <c r="BD2977" s="95" t="s">
        <v>100</v>
      </c>
      <c r="BE2977" s="95" t="s">
        <v>61</v>
      </c>
      <c r="BF2977" s="95" t="s">
        <v>380</v>
      </c>
      <c r="BG2977" s="95" t="s">
        <v>101</v>
      </c>
    </row>
    <row r="2978" s="86" customFormat="1" ht="19" customHeight="1" spans="1:59">
      <c r="A2978" s="95" t="s">
        <v>151</v>
      </c>
      <c r="B2978" s="95" t="s">
        <v>152</v>
      </c>
      <c r="C2978" s="95" t="s">
        <v>1125</v>
      </c>
      <c r="D2978" s="95" t="s">
        <v>1126</v>
      </c>
      <c r="E2978" s="95" t="s">
        <v>26886</v>
      </c>
      <c r="F2978" s="95" t="s">
        <v>4020</v>
      </c>
      <c r="G2978" s="95" t="s">
        <v>1819</v>
      </c>
      <c r="H2978" s="95" t="s">
        <v>109</v>
      </c>
      <c r="I2978" s="95" t="s">
        <v>26887</v>
      </c>
      <c r="J2978" s="95" t="s">
        <v>26888</v>
      </c>
      <c r="K2978" s="95" t="s">
        <v>26889</v>
      </c>
      <c r="L2978" s="95" t="s">
        <v>73</v>
      </c>
      <c r="M2978" s="95" t="s">
        <v>526</v>
      </c>
      <c r="N2978" s="95" t="s">
        <v>1847</v>
      </c>
      <c r="O2978" s="95" t="s">
        <v>774</v>
      </c>
      <c r="P2978" s="95" t="s">
        <v>775</v>
      </c>
      <c r="Q2978" s="95" t="s">
        <v>3796</v>
      </c>
      <c r="R2978" s="95" t="s">
        <v>3797</v>
      </c>
      <c r="S2978" s="95" t="s">
        <v>26890</v>
      </c>
      <c r="T2978" s="95" t="s">
        <v>119</v>
      </c>
      <c r="U2978" s="96">
        <v>0</v>
      </c>
      <c r="V2978" s="96">
        <v>5300</v>
      </c>
      <c r="W2978" s="96">
        <v>4240</v>
      </c>
      <c r="X2978" s="96">
        <v>2240</v>
      </c>
      <c r="Y2978" s="95" t="s">
        <v>82</v>
      </c>
      <c r="Z2978" s="95" t="s">
        <v>25689</v>
      </c>
      <c r="AA2978" s="95" t="s">
        <v>84</v>
      </c>
      <c r="AB2978" s="95" t="s">
        <v>26891</v>
      </c>
      <c r="AC2978" s="95" t="s">
        <v>25690</v>
      </c>
      <c r="AD2978" s="95" t="s">
        <v>87</v>
      </c>
      <c r="AE2978" s="95" t="s">
        <v>61</v>
      </c>
      <c r="AF2978" s="95" t="s">
        <v>61</v>
      </c>
      <c r="AG2978" s="95" t="s">
        <v>89</v>
      </c>
      <c r="AH2978" s="95" t="s">
        <v>89</v>
      </c>
      <c r="AI2978" s="95" t="s">
        <v>88</v>
      </c>
      <c r="AJ2978" s="95" t="s">
        <v>88</v>
      </c>
      <c r="AK2978" s="95" t="s">
        <v>88</v>
      </c>
      <c r="AL2978" s="95" t="s">
        <v>88</v>
      </c>
      <c r="AM2978" s="95" t="s">
        <v>88</v>
      </c>
      <c r="AN2978" s="95" t="s">
        <v>88</v>
      </c>
      <c r="AO2978" s="95" t="s">
        <v>88</v>
      </c>
      <c r="AP2978" s="95" t="s">
        <v>89</v>
      </c>
      <c r="AQ2978" s="95" t="s">
        <v>90</v>
      </c>
      <c r="AR2978" s="95" t="s">
        <v>90</v>
      </c>
      <c r="AS2978" s="95" t="s">
        <v>25691</v>
      </c>
      <c r="AT2978" s="95" t="s">
        <v>92</v>
      </c>
      <c r="AU2978" s="95" t="s">
        <v>92</v>
      </c>
      <c r="AV2978" s="95" t="s">
        <v>93</v>
      </c>
      <c r="AW2978" s="95" t="s">
        <v>26892</v>
      </c>
      <c r="AX2978" s="95" t="s">
        <v>26893</v>
      </c>
      <c r="AY2978" s="95" t="s">
        <v>26894</v>
      </c>
      <c r="AZ2978" s="95" t="s">
        <v>26893</v>
      </c>
      <c r="BA2978" s="95" t="s">
        <v>97</v>
      </c>
      <c r="BB2978" s="95" t="s">
        <v>26895</v>
      </c>
      <c r="BC2978" s="95" t="s">
        <v>99</v>
      </c>
      <c r="BD2978" s="95" t="s">
        <v>100</v>
      </c>
      <c r="BE2978" s="95" t="s">
        <v>61</v>
      </c>
      <c r="BF2978" s="95" t="s">
        <v>119</v>
      </c>
      <c r="BG2978" s="95" t="s">
        <v>101</v>
      </c>
    </row>
    <row r="2979" s="86" customFormat="1" ht="19" customHeight="1" spans="1:59">
      <c r="A2979" s="95" t="s">
        <v>458</v>
      </c>
      <c r="B2979" s="95" t="s">
        <v>459</v>
      </c>
      <c r="C2979" s="95" t="s">
        <v>3118</v>
      </c>
      <c r="D2979" s="95" t="s">
        <v>3119</v>
      </c>
      <c r="E2979" s="95" t="s">
        <v>26896</v>
      </c>
      <c r="F2979" s="95" t="s">
        <v>4856</v>
      </c>
      <c r="G2979" s="95" t="s">
        <v>2461</v>
      </c>
      <c r="H2979" s="95" t="s">
        <v>109</v>
      </c>
      <c r="I2979" s="95" t="s">
        <v>26897</v>
      </c>
      <c r="J2979" s="95" t="s">
        <v>26898</v>
      </c>
      <c r="K2979" s="95" t="s">
        <v>26899</v>
      </c>
      <c r="L2979" s="95" t="s">
        <v>73</v>
      </c>
      <c r="M2979" s="95" t="s">
        <v>4208</v>
      </c>
      <c r="N2979" s="95" t="s">
        <v>527</v>
      </c>
      <c r="O2979" s="95" t="s">
        <v>115</v>
      </c>
      <c r="P2979" s="95" t="s">
        <v>116</v>
      </c>
      <c r="Q2979" s="95" t="s">
        <v>2425</v>
      </c>
      <c r="R2979" s="95" t="s">
        <v>2426</v>
      </c>
      <c r="S2979" s="95" t="s">
        <v>26900</v>
      </c>
      <c r="T2979" s="95" t="s">
        <v>380</v>
      </c>
      <c r="U2979" s="96">
        <v>0</v>
      </c>
      <c r="V2979" s="96">
        <v>24000</v>
      </c>
      <c r="W2979" s="96">
        <v>12000</v>
      </c>
      <c r="X2979" s="96">
        <v>6000</v>
      </c>
      <c r="Y2979" s="95" t="s">
        <v>82</v>
      </c>
      <c r="Z2979" s="95" t="s">
        <v>25689</v>
      </c>
      <c r="AA2979" s="95" t="s">
        <v>84</v>
      </c>
      <c r="AB2979" s="95" t="s">
        <v>26848</v>
      </c>
      <c r="AC2979" s="95" t="s">
        <v>8465</v>
      </c>
      <c r="AD2979" s="95" t="s">
        <v>87</v>
      </c>
      <c r="AE2979" s="95" t="s">
        <v>61</v>
      </c>
      <c r="AF2979" s="95" t="s">
        <v>61</v>
      </c>
      <c r="AG2979" s="95" t="s">
        <v>89</v>
      </c>
      <c r="AH2979" s="95" t="s">
        <v>89</v>
      </c>
      <c r="AI2979" s="95" t="s">
        <v>89</v>
      </c>
      <c r="AJ2979" s="95" t="s">
        <v>88</v>
      </c>
      <c r="AK2979" s="95" t="s">
        <v>89</v>
      </c>
      <c r="AL2979" s="95" t="s">
        <v>89</v>
      </c>
      <c r="AM2979" s="95" t="s">
        <v>89</v>
      </c>
      <c r="AN2979" s="95" t="s">
        <v>89</v>
      </c>
      <c r="AO2979" s="95" t="s">
        <v>88</v>
      </c>
      <c r="AP2979" s="95" t="s">
        <v>89</v>
      </c>
      <c r="AQ2979" s="95" t="s">
        <v>90</v>
      </c>
      <c r="AR2979" s="95" t="s">
        <v>90</v>
      </c>
      <c r="AS2979" s="95" t="s">
        <v>25691</v>
      </c>
      <c r="AT2979" s="95" t="s">
        <v>92</v>
      </c>
      <c r="AU2979" s="95" t="s">
        <v>92</v>
      </c>
      <c r="AV2979" s="95" t="s">
        <v>93</v>
      </c>
      <c r="AW2979" s="95" t="s">
        <v>26901</v>
      </c>
      <c r="AX2979" s="95" t="s">
        <v>26902</v>
      </c>
      <c r="AY2979" s="95" t="s">
        <v>26903</v>
      </c>
      <c r="AZ2979" s="95" t="s">
        <v>26902</v>
      </c>
      <c r="BA2979" s="95" t="s">
        <v>97</v>
      </c>
      <c r="BB2979" s="95" t="s">
        <v>26904</v>
      </c>
      <c r="BC2979" s="95" t="s">
        <v>99</v>
      </c>
      <c r="BD2979" s="95" t="s">
        <v>100</v>
      </c>
      <c r="BE2979" s="95" t="s">
        <v>61</v>
      </c>
      <c r="BF2979" s="95" t="s">
        <v>380</v>
      </c>
      <c r="BG2979" s="95" t="s">
        <v>101</v>
      </c>
    </row>
    <row r="2980" s="86" customFormat="1" ht="19" customHeight="1" spans="1:59">
      <c r="A2980" s="95" t="s">
        <v>62</v>
      </c>
      <c r="B2980" s="95" t="s">
        <v>63</v>
      </c>
      <c r="C2980" s="95" t="s">
        <v>64</v>
      </c>
      <c r="D2980" s="95" t="s">
        <v>65</v>
      </c>
      <c r="E2980" s="95" t="s">
        <v>26905</v>
      </c>
      <c r="F2980" s="95" t="s">
        <v>7662</v>
      </c>
      <c r="G2980" s="95" t="s">
        <v>990</v>
      </c>
      <c r="H2980" s="95" t="s">
        <v>109</v>
      </c>
      <c r="I2980" s="95" t="s">
        <v>26906</v>
      </c>
      <c r="J2980" s="95" t="s">
        <v>26907</v>
      </c>
      <c r="K2980" s="95" t="s">
        <v>26908</v>
      </c>
      <c r="L2980" s="95" t="s">
        <v>73</v>
      </c>
      <c r="M2980" s="95" t="s">
        <v>3084</v>
      </c>
      <c r="N2980" s="95" t="s">
        <v>544</v>
      </c>
      <c r="O2980" s="95" t="s">
        <v>431</v>
      </c>
      <c r="P2980" s="95" t="s">
        <v>432</v>
      </c>
      <c r="Q2980" s="95" t="s">
        <v>433</v>
      </c>
      <c r="R2980" s="95" t="s">
        <v>434</v>
      </c>
      <c r="S2980" s="95" t="s">
        <v>26909</v>
      </c>
      <c r="T2980" s="95" t="s">
        <v>262</v>
      </c>
      <c r="U2980" s="96">
        <v>0</v>
      </c>
      <c r="V2980" s="96">
        <v>112404</v>
      </c>
      <c r="W2980" s="96">
        <v>60000</v>
      </c>
      <c r="X2980" s="96">
        <v>24000</v>
      </c>
      <c r="Y2980" s="95" t="s">
        <v>143</v>
      </c>
      <c r="Z2980" s="95" t="s">
        <v>25689</v>
      </c>
      <c r="AA2980" s="95" t="s">
        <v>84</v>
      </c>
      <c r="AB2980" s="95" t="s">
        <v>26910</v>
      </c>
      <c r="AC2980" s="95" t="s">
        <v>26031</v>
      </c>
      <c r="AD2980" s="95" t="s">
        <v>87</v>
      </c>
      <c r="AE2980" s="95" t="s">
        <v>61</v>
      </c>
      <c r="AF2980" s="95" t="s">
        <v>61</v>
      </c>
      <c r="AG2980" s="95" t="s">
        <v>89</v>
      </c>
      <c r="AH2980" s="95" t="s">
        <v>89</v>
      </c>
      <c r="AI2980" s="95" t="s">
        <v>89</v>
      </c>
      <c r="AJ2980" s="95" t="s">
        <v>89</v>
      </c>
      <c r="AK2980" s="95" t="s">
        <v>89</v>
      </c>
      <c r="AL2980" s="95" t="s">
        <v>88</v>
      </c>
      <c r="AM2980" s="95" t="s">
        <v>89</v>
      </c>
      <c r="AN2980" s="95" t="s">
        <v>89</v>
      </c>
      <c r="AO2980" s="95" t="s">
        <v>89</v>
      </c>
      <c r="AP2980" s="95" t="s">
        <v>89</v>
      </c>
      <c r="AQ2980" s="95" t="s">
        <v>90</v>
      </c>
      <c r="AR2980" s="95" t="s">
        <v>90</v>
      </c>
      <c r="AS2980" s="95" t="s">
        <v>25691</v>
      </c>
      <c r="AT2980" s="95" t="s">
        <v>92</v>
      </c>
      <c r="AU2980" s="95" t="s">
        <v>92</v>
      </c>
      <c r="AV2980" s="95" t="s">
        <v>93</v>
      </c>
      <c r="AW2980" s="95" t="s">
        <v>26911</v>
      </c>
      <c r="AX2980" s="95" t="s">
        <v>26912</v>
      </c>
      <c r="AY2980" s="95" t="s">
        <v>26913</v>
      </c>
      <c r="AZ2980" s="95" t="s">
        <v>26912</v>
      </c>
      <c r="BA2980" s="95" t="s">
        <v>97</v>
      </c>
      <c r="BB2980" s="95" t="s">
        <v>26914</v>
      </c>
      <c r="BC2980" s="95" t="s">
        <v>99</v>
      </c>
      <c r="BD2980" s="95" t="s">
        <v>150</v>
      </c>
      <c r="BE2980" s="95" t="s">
        <v>61</v>
      </c>
      <c r="BF2980" s="95" t="s">
        <v>262</v>
      </c>
      <c r="BG2980" s="95" t="s">
        <v>101</v>
      </c>
    </row>
    <row r="2981" s="86" customFormat="1" ht="19" customHeight="1" spans="1:59">
      <c r="A2981" s="95" t="s">
        <v>267</v>
      </c>
      <c r="B2981" s="95" t="s">
        <v>268</v>
      </c>
      <c r="C2981" s="95" t="s">
        <v>2771</v>
      </c>
      <c r="D2981" s="95" t="s">
        <v>2772</v>
      </c>
      <c r="E2981" s="95" t="s">
        <v>26915</v>
      </c>
      <c r="F2981" s="95" t="s">
        <v>10929</v>
      </c>
      <c r="G2981" s="95" t="s">
        <v>287</v>
      </c>
      <c r="H2981" s="95" t="s">
        <v>109</v>
      </c>
      <c r="I2981" s="95" t="s">
        <v>26916</v>
      </c>
      <c r="J2981" s="95" t="s">
        <v>26917</v>
      </c>
      <c r="K2981" s="95" t="s">
        <v>26918</v>
      </c>
      <c r="L2981" s="95" t="s">
        <v>73</v>
      </c>
      <c r="M2981" s="95" t="s">
        <v>2014</v>
      </c>
      <c r="N2981" s="95" t="s">
        <v>880</v>
      </c>
      <c r="O2981" s="95" t="s">
        <v>1848</v>
      </c>
      <c r="P2981" s="95" t="s">
        <v>1849</v>
      </c>
      <c r="Q2981" s="95" t="s">
        <v>1850</v>
      </c>
      <c r="R2981" s="95" t="s">
        <v>1849</v>
      </c>
      <c r="S2981" s="95" t="s">
        <v>26919</v>
      </c>
      <c r="T2981" s="95" t="s">
        <v>380</v>
      </c>
      <c r="U2981" s="96">
        <v>0</v>
      </c>
      <c r="V2981" s="96">
        <v>13000</v>
      </c>
      <c r="W2981" s="96">
        <v>10000</v>
      </c>
      <c r="X2981" s="96">
        <v>1000</v>
      </c>
      <c r="Y2981" s="95" t="s">
        <v>82</v>
      </c>
      <c r="Z2981" s="95" t="s">
        <v>25689</v>
      </c>
      <c r="AA2981" s="95" t="s">
        <v>84</v>
      </c>
      <c r="AB2981" s="95" t="s">
        <v>26920</v>
      </c>
      <c r="AC2981" s="95" t="s">
        <v>11915</v>
      </c>
      <c r="AD2981" s="95" t="s">
        <v>87</v>
      </c>
      <c r="AE2981" s="95" t="s">
        <v>61</v>
      </c>
      <c r="AF2981" s="95" t="s">
        <v>61</v>
      </c>
      <c r="AG2981" s="95" t="s">
        <v>89</v>
      </c>
      <c r="AH2981" s="95" t="s">
        <v>89</v>
      </c>
      <c r="AI2981" s="95" t="s">
        <v>89</v>
      </c>
      <c r="AJ2981" s="95" t="s">
        <v>89</v>
      </c>
      <c r="AK2981" s="95" t="s">
        <v>89</v>
      </c>
      <c r="AL2981" s="95" t="s">
        <v>89</v>
      </c>
      <c r="AM2981" s="95" t="s">
        <v>89</v>
      </c>
      <c r="AN2981" s="95" t="s">
        <v>89</v>
      </c>
      <c r="AO2981" s="95" t="s">
        <v>89</v>
      </c>
      <c r="AP2981" s="95" t="s">
        <v>89</v>
      </c>
      <c r="AQ2981" s="95" t="s">
        <v>90</v>
      </c>
      <c r="AR2981" s="95" t="s">
        <v>90</v>
      </c>
      <c r="AS2981" s="95" t="s">
        <v>25691</v>
      </c>
      <c r="AT2981" s="95" t="s">
        <v>92</v>
      </c>
      <c r="AU2981" s="95" t="s">
        <v>92</v>
      </c>
      <c r="AV2981" s="95" t="s">
        <v>93</v>
      </c>
      <c r="AW2981" s="95" t="s">
        <v>26921</v>
      </c>
      <c r="AX2981" s="95" t="s">
        <v>26922</v>
      </c>
      <c r="AY2981" s="95" t="s">
        <v>26923</v>
      </c>
      <c r="AZ2981" s="95" t="s">
        <v>26922</v>
      </c>
      <c r="BA2981" s="95" t="s">
        <v>97</v>
      </c>
      <c r="BB2981" s="95" t="s">
        <v>26924</v>
      </c>
      <c r="BC2981" s="95" t="s">
        <v>99</v>
      </c>
      <c r="BD2981" s="95" t="s">
        <v>100</v>
      </c>
      <c r="BE2981" s="95" t="s">
        <v>61</v>
      </c>
      <c r="BF2981" s="95" t="s">
        <v>380</v>
      </c>
      <c r="BG2981" s="95" t="s">
        <v>101</v>
      </c>
    </row>
    <row r="2982" s="86" customFormat="1" ht="19" customHeight="1" spans="1:59">
      <c r="A2982" s="95" t="s">
        <v>302</v>
      </c>
      <c r="B2982" s="95" t="s">
        <v>303</v>
      </c>
      <c r="C2982" s="95" t="s">
        <v>1160</v>
      </c>
      <c r="D2982" s="95" t="s">
        <v>1161</v>
      </c>
      <c r="E2982" s="95" t="s">
        <v>19690</v>
      </c>
      <c r="F2982" s="95" t="s">
        <v>26925</v>
      </c>
      <c r="G2982" s="95" t="s">
        <v>17016</v>
      </c>
      <c r="H2982" s="95" t="s">
        <v>2291</v>
      </c>
      <c r="I2982" s="95" t="s">
        <v>26926</v>
      </c>
      <c r="J2982" s="95" t="s">
        <v>26927</v>
      </c>
      <c r="K2982" s="95" t="s">
        <v>26928</v>
      </c>
      <c r="L2982" s="95" t="s">
        <v>73</v>
      </c>
      <c r="M2982" s="95" t="s">
        <v>2014</v>
      </c>
      <c r="N2982" s="95" t="s">
        <v>1835</v>
      </c>
      <c r="O2982" s="95" t="s">
        <v>2295</v>
      </c>
      <c r="P2982" s="95" t="s">
        <v>2296</v>
      </c>
      <c r="Q2982" s="95" t="s">
        <v>2297</v>
      </c>
      <c r="R2982" s="95" t="s">
        <v>2298</v>
      </c>
      <c r="S2982" s="95" t="s">
        <v>26929</v>
      </c>
      <c r="T2982" s="95" t="s">
        <v>380</v>
      </c>
      <c r="U2982" s="96">
        <v>0</v>
      </c>
      <c r="V2982" s="96">
        <v>27000</v>
      </c>
      <c r="W2982" s="96">
        <v>21000</v>
      </c>
      <c r="X2982" s="96">
        <v>11000</v>
      </c>
      <c r="Y2982" s="95" t="s">
        <v>82</v>
      </c>
      <c r="Z2982" s="95" t="s">
        <v>25689</v>
      </c>
      <c r="AA2982" s="95" t="s">
        <v>84</v>
      </c>
      <c r="AB2982" s="95" t="s">
        <v>19697</v>
      </c>
      <c r="AC2982" s="95" t="s">
        <v>26031</v>
      </c>
      <c r="AD2982" s="95" t="s">
        <v>87</v>
      </c>
      <c r="AE2982" s="95" t="s">
        <v>61</v>
      </c>
      <c r="AF2982" s="95" t="s">
        <v>61</v>
      </c>
      <c r="AG2982" s="95" t="s">
        <v>89</v>
      </c>
      <c r="AH2982" s="95" t="s">
        <v>89</v>
      </c>
      <c r="AI2982" s="95" t="s">
        <v>88</v>
      </c>
      <c r="AJ2982" s="95" t="s">
        <v>88</v>
      </c>
      <c r="AK2982" s="95" t="s">
        <v>88</v>
      </c>
      <c r="AL2982" s="95" t="s">
        <v>89</v>
      </c>
      <c r="AM2982" s="95" t="s">
        <v>88</v>
      </c>
      <c r="AN2982" s="95" t="s">
        <v>88</v>
      </c>
      <c r="AO2982" s="95" t="s">
        <v>88</v>
      </c>
      <c r="AP2982" s="95" t="s">
        <v>89</v>
      </c>
      <c r="AQ2982" s="95" t="s">
        <v>90</v>
      </c>
      <c r="AR2982" s="95" t="s">
        <v>90</v>
      </c>
      <c r="AS2982" s="95" t="s">
        <v>25691</v>
      </c>
      <c r="AT2982" s="95" t="s">
        <v>92</v>
      </c>
      <c r="AU2982" s="95" t="s">
        <v>92</v>
      </c>
      <c r="AV2982" s="95" t="s">
        <v>93</v>
      </c>
      <c r="AW2982" s="95" t="s">
        <v>19698</v>
      </c>
      <c r="AX2982" s="95" t="s">
        <v>26930</v>
      </c>
      <c r="AY2982" s="95" t="s">
        <v>17899</v>
      </c>
      <c r="AZ2982" s="95" t="s">
        <v>26930</v>
      </c>
      <c r="BA2982" s="95" t="s">
        <v>97</v>
      </c>
      <c r="BB2982" s="95" t="s">
        <v>26931</v>
      </c>
      <c r="BC2982" s="95" t="s">
        <v>99</v>
      </c>
      <c r="BD2982" s="95" t="s">
        <v>100</v>
      </c>
      <c r="BE2982" s="95" t="s">
        <v>61</v>
      </c>
      <c r="BF2982" s="95" t="s">
        <v>380</v>
      </c>
      <c r="BG2982" s="95" t="s">
        <v>101</v>
      </c>
    </row>
    <row r="2983" s="86" customFormat="1" ht="19" customHeight="1" spans="1:59">
      <c r="A2983" s="95" t="s">
        <v>1984</v>
      </c>
      <c r="B2983" s="95" t="s">
        <v>1985</v>
      </c>
      <c r="C2983" s="95" t="s">
        <v>8099</v>
      </c>
      <c r="D2983" s="95" t="s">
        <v>8100</v>
      </c>
      <c r="E2983" s="95" t="s">
        <v>26932</v>
      </c>
      <c r="F2983" s="95" t="s">
        <v>26933</v>
      </c>
      <c r="G2983" s="95" t="s">
        <v>23057</v>
      </c>
      <c r="H2983" s="95" t="s">
        <v>369</v>
      </c>
      <c r="I2983" s="95" t="s">
        <v>26934</v>
      </c>
      <c r="J2983" s="95" t="s">
        <v>26935</v>
      </c>
      <c r="K2983" s="95" t="s">
        <v>26936</v>
      </c>
      <c r="L2983" s="95" t="s">
        <v>73</v>
      </c>
      <c r="M2983" s="95" t="s">
        <v>1834</v>
      </c>
      <c r="N2983" s="95" t="s">
        <v>544</v>
      </c>
      <c r="O2983" s="95" t="s">
        <v>1739</v>
      </c>
      <c r="P2983" s="95" t="s">
        <v>1740</v>
      </c>
      <c r="Q2983" s="95" t="s">
        <v>377</v>
      </c>
      <c r="R2983" s="95" t="s">
        <v>378</v>
      </c>
      <c r="S2983" s="95" t="s">
        <v>26937</v>
      </c>
      <c r="T2983" s="95" t="s">
        <v>380</v>
      </c>
      <c r="U2983" s="96">
        <v>0</v>
      </c>
      <c r="V2983" s="96">
        <v>12861</v>
      </c>
      <c r="W2983" s="96">
        <v>2000</v>
      </c>
      <c r="X2983" s="96">
        <v>1000</v>
      </c>
      <c r="Y2983" s="95" t="s">
        <v>143</v>
      </c>
      <c r="Z2983" s="95" t="s">
        <v>25689</v>
      </c>
      <c r="AA2983" s="95" t="s">
        <v>84</v>
      </c>
      <c r="AB2983" s="95" t="s">
        <v>26938</v>
      </c>
      <c r="AC2983" s="95" t="s">
        <v>26031</v>
      </c>
      <c r="AD2983" s="95" t="s">
        <v>87</v>
      </c>
      <c r="AE2983" s="95" t="s">
        <v>61</v>
      </c>
      <c r="AF2983" s="95" t="s">
        <v>61</v>
      </c>
      <c r="AG2983" s="95" t="s">
        <v>89</v>
      </c>
      <c r="AH2983" s="95" t="s">
        <v>89</v>
      </c>
      <c r="AI2983" s="95" t="s">
        <v>89</v>
      </c>
      <c r="AJ2983" s="95" t="s">
        <v>89</v>
      </c>
      <c r="AK2983" s="95" t="s">
        <v>89</v>
      </c>
      <c r="AL2983" s="95" t="s">
        <v>89</v>
      </c>
      <c r="AM2983" s="95" t="s">
        <v>89</v>
      </c>
      <c r="AN2983" s="95" t="s">
        <v>89</v>
      </c>
      <c r="AO2983" s="95" t="s">
        <v>89</v>
      </c>
      <c r="AP2983" s="95" t="s">
        <v>89</v>
      </c>
      <c r="AQ2983" s="95" t="s">
        <v>90</v>
      </c>
      <c r="AR2983" s="95" t="s">
        <v>90</v>
      </c>
      <c r="AS2983" s="95" t="s">
        <v>25691</v>
      </c>
      <c r="AT2983" s="95" t="s">
        <v>92</v>
      </c>
      <c r="AU2983" s="95" t="s">
        <v>92</v>
      </c>
      <c r="AV2983" s="95" t="s">
        <v>93</v>
      </c>
      <c r="AW2983" s="95" t="s">
        <v>26939</v>
      </c>
      <c r="AX2983" s="95" t="s">
        <v>26940</v>
      </c>
      <c r="AY2983" s="95" t="s">
        <v>26941</v>
      </c>
      <c r="AZ2983" s="95" t="s">
        <v>26940</v>
      </c>
      <c r="BA2983" s="95" t="s">
        <v>97</v>
      </c>
      <c r="BB2983" s="95" t="s">
        <v>26942</v>
      </c>
      <c r="BC2983" s="95" t="s">
        <v>99</v>
      </c>
      <c r="BD2983" s="95" t="s">
        <v>150</v>
      </c>
      <c r="BE2983" s="95" t="s">
        <v>61</v>
      </c>
      <c r="BF2983" s="95" t="s">
        <v>380</v>
      </c>
      <c r="BG2983" s="95" t="s">
        <v>101</v>
      </c>
    </row>
    <row r="2984" s="86" customFormat="1" ht="19" customHeight="1" spans="1:59">
      <c r="A2984" s="95" t="s">
        <v>646</v>
      </c>
      <c r="B2984" s="95" t="s">
        <v>647</v>
      </c>
      <c r="C2984" s="95" t="s">
        <v>5238</v>
      </c>
      <c r="D2984" s="95" t="s">
        <v>5239</v>
      </c>
      <c r="E2984" s="95" t="s">
        <v>13233</v>
      </c>
      <c r="F2984" s="95" t="s">
        <v>13234</v>
      </c>
      <c r="G2984" s="95" t="s">
        <v>2609</v>
      </c>
      <c r="H2984" s="95" t="s">
        <v>1299</v>
      </c>
      <c r="I2984" s="95" t="s">
        <v>26943</v>
      </c>
      <c r="J2984" s="95" t="s">
        <v>26944</v>
      </c>
      <c r="K2984" s="95" t="s">
        <v>26945</v>
      </c>
      <c r="L2984" s="95" t="s">
        <v>73</v>
      </c>
      <c r="M2984" s="95" t="s">
        <v>74</v>
      </c>
      <c r="N2984" s="95" t="s">
        <v>75</v>
      </c>
      <c r="O2984" s="95" t="s">
        <v>1304</v>
      </c>
      <c r="P2984" s="95" t="s">
        <v>1305</v>
      </c>
      <c r="Q2984" s="95" t="s">
        <v>1715</v>
      </c>
      <c r="R2984" s="95" t="s">
        <v>1716</v>
      </c>
      <c r="S2984" s="95" t="s">
        <v>26946</v>
      </c>
      <c r="T2984" s="95" t="s">
        <v>380</v>
      </c>
      <c r="U2984" s="96">
        <v>0</v>
      </c>
      <c r="V2984" s="96">
        <v>10000</v>
      </c>
      <c r="W2984" s="96">
        <v>5000</v>
      </c>
      <c r="X2984" s="96">
        <v>5000</v>
      </c>
      <c r="Y2984" s="95" t="s">
        <v>82</v>
      </c>
      <c r="Z2984" s="95" t="s">
        <v>25689</v>
      </c>
      <c r="AA2984" s="95" t="s">
        <v>84</v>
      </c>
      <c r="AB2984" s="95" t="s">
        <v>13239</v>
      </c>
      <c r="AC2984" s="95" t="s">
        <v>26031</v>
      </c>
      <c r="AD2984" s="95" t="s">
        <v>87</v>
      </c>
      <c r="AE2984" s="95" t="s">
        <v>61</v>
      </c>
      <c r="AF2984" s="95" t="s">
        <v>61</v>
      </c>
      <c r="AG2984" s="95" t="s">
        <v>89</v>
      </c>
      <c r="AH2984" s="95" t="s">
        <v>89</v>
      </c>
      <c r="AI2984" s="95" t="s">
        <v>89</v>
      </c>
      <c r="AJ2984" s="95" t="s">
        <v>89</v>
      </c>
      <c r="AK2984" s="95" t="s">
        <v>89</v>
      </c>
      <c r="AL2984" s="95" t="s">
        <v>89</v>
      </c>
      <c r="AM2984" s="95" t="s">
        <v>89</v>
      </c>
      <c r="AN2984" s="95" t="s">
        <v>89</v>
      </c>
      <c r="AO2984" s="95" t="s">
        <v>88</v>
      </c>
      <c r="AP2984" s="95" t="s">
        <v>89</v>
      </c>
      <c r="AQ2984" s="95" t="s">
        <v>90</v>
      </c>
      <c r="AR2984" s="95" t="s">
        <v>90</v>
      </c>
      <c r="AS2984" s="95" t="s">
        <v>25691</v>
      </c>
      <c r="AT2984" s="95" t="s">
        <v>92</v>
      </c>
      <c r="AU2984" s="95" t="s">
        <v>92</v>
      </c>
      <c r="AV2984" s="95" t="s">
        <v>93</v>
      </c>
      <c r="AW2984" s="95" t="s">
        <v>13240</v>
      </c>
      <c r="AX2984" s="95" t="s">
        <v>26947</v>
      </c>
      <c r="AY2984" s="95" t="s">
        <v>13242</v>
      </c>
      <c r="AZ2984" s="95" t="s">
        <v>26947</v>
      </c>
      <c r="BA2984" s="95" t="s">
        <v>97</v>
      </c>
      <c r="BB2984" s="95" t="s">
        <v>26948</v>
      </c>
      <c r="BC2984" s="95" t="s">
        <v>99</v>
      </c>
      <c r="BD2984" s="95" t="s">
        <v>100</v>
      </c>
      <c r="BE2984" s="95" t="s">
        <v>61</v>
      </c>
      <c r="BF2984" s="95" t="s">
        <v>380</v>
      </c>
      <c r="BG2984" s="95" t="s">
        <v>101</v>
      </c>
    </row>
    <row r="2985" s="86" customFormat="1" ht="19" customHeight="1" spans="1:59">
      <c r="A2985" s="95" t="s">
        <v>302</v>
      </c>
      <c r="B2985" s="95" t="s">
        <v>303</v>
      </c>
      <c r="C2985" s="95" t="s">
        <v>3535</v>
      </c>
      <c r="D2985" s="95" t="s">
        <v>3536</v>
      </c>
      <c r="E2985" s="95" t="s">
        <v>26949</v>
      </c>
      <c r="F2985" s="95" t="s">
        <v>26950</v>
      </c>
      <c r="G2985" s="95" t="s">
        <v>1972</v>
      </c>
      <c r="H2985" s="95" t="s">
        <v>109</v>
      </c>
      <c r="I2985" s="95" t="s">
        <v>26951</v>
      </c>
      <c r="J2985" s="95" t="s">
        <v>26952</v>
      </c>
      <c r="K2985" s="95" t="s">
        <v>26953</v>
      </c>
      <c r="L2985" s="95" t="s">
        <v>73</v>
      </c>
      <c r="M2985" s="95" t="s">
        <v>137</v>
      </c>
      <c r="N2985" s="95" t="s">
        <v>1116</v>
      </c>
      <c r="O2985" s="95" t="s">
        <v>115</v>
      </c>
      <c r="P2985" s="95" t="s">
        <v>116</v>
      </c>
      <c r="Q2985" s="95" t="s">
        <v>117</v>
      </c>
      <c r="R2985" s="95" t="s">
        <v>116</v>
      </c>
      <c r="S2985" s="95" t="s">
        <v>26954</v>
      </c>
      <c r="T2985" s="95" t="s">
        <v>380</v>
      </c>
      <c r="U2985" s="96">
        <v>0</v>
      </c>
      <c r="V2985" s="96">
        <v>17220</v>
      </c>
      <c r="W2985" s="96">
        <v>10000</v>
      </c>
      <c r="X2985" s="96">
        <v>7000</v>
      </c>
      <c r="Y2985" s="95" t="s">
        <v>82</v>
      </c>
      <c r="Z2985" s="95" t="s">
        <v>25689</v>
      </c>
      <c r="AA2985" s="95" t="s">
        <v>84</v>
      </c>
      <c r="AB2985" s="95" t="s">
        <v>26955</v>
      </c>
      <c r="AC2985" s="95" t="s">
        <v>4869</v>
      </c>
      <c r="AD2985" s="95" t="s">
        <v>87</v>
      </c>
      <c r="AE2985" s="95" t="s">
        <v>61</v>
      </c>
      <c r="AF2985" s="95" t="s">
        <v>61</v>
      </c>
      <c r="AG2985" s="95" t="s">
        <v>89</v>
      </c>
      <c r="AH2985" s="95" t="s">
        <v>89</v>
      </c>
      <c r="AI2985" s="95" t="s">
        <v>88</v>
      </c>
      <c r="AJ2985" s="95" t="s">
        <v>88</v>
      </c>
      <c r="AK2985" s="95" t="s">
        <v>88</v>
      </c>
      <c r="AL2985" s="95" t="s">
        <v>88</v>
      </c>
      <c r="AM2985" s="95" t="s">
        <v>89</v>
      </c>
      <c r="AN2985" s="95" t="s">
        <v>88</v>
      </c>
      <c r="AO2985" s="95" t="s">
        <v>88</v>
      </c>
      <c r="AP2985" s="95" t="s">
        <v>89</v>
      </c>
      <c r="AQ2985" s="95" t="s">
        <v>90</v>
      </c>
      <c r="AR2985" s="95" t="s">
        <v>90</v>
      </c>
      <c r="AS2985" s="95" t="s">
        <v>25691</v>
      </c>
      <c r="AT2985" s="95" t="s">
        <v>92</v>
      </c>
      <c r="AU2985" s="95" t="s">
        <v>92</v>
      </c>
      <c r="AV2985" s="95" t="s">
        <v>93</v>
      </c>
      <c r="AW2985" s="95" t="s">
        <v>26956</v>
      </c>
      <c r="AX2985" s="95" t="s">
        <v>26957</v>
      </c>
      <c r="AY2985" s="95" t="s">
        <v>26958</v>
      </c>
      <c r="AZ2985" s="95" t="s">
        <v>26957</v>
      </c>
      <c r="BA2985" s="95" t="s">
        <v>97</v>
      </c>
      <c r="BB2985" s="95" t="s">
        <v>26959</v>
      </c>
      <c r="BC2985" s="95" t="s">
        <v>99</v>
      </c>
      <c r="BD2985" s="95" t="s">
        <v>100</v>
      </c>
      <c r="BE2985" s="95" t="s">
        <v>61</v>
      </c>
      <c r="BF2985" s="95" t="s">
        <v>380</v>
      </c>
      <c r="BG2985" s="95" t="s">
        <v>101</v>
      </c>
    </row>
    <row r="2986" s="86" customFormat="1" ht="19" customHeight="1" spans="1:59">
      <c r="A2986" s="95" t="s">
        <v>267</v>
      </c>
      <c r="B2986" s="95" t="s">
        <v>268</v>
      </c>
      <c r="C2986" s="95" t="s">
        <v>3519</v>
      </c>
      <c r="D2986" s="95" t="s">
        <v>3520</v>
      </c>
      <c r="E2986" s="95" t="s">
        <v>26960</v>
      </c>
      <c r="F2986" s="95" t="s">
        <v>15876</v>
      </c>
      <c r="G2986" s="95" t="s">
        <v>5530</v>
      </c>
      <c r="H2986" s="95" t="s">
        <v>943</v>
      </c>
      <c r="I2986" s="95" t="s">
        <v>26961</v>
      </c>
      <c r="J2986" s="95" t="s">
        <v>26962</v>
      </c>
      <c r="K2986" s="95" t="s">
        <v>26963</v>
      </c>
      <c r="L2986" s="95" t="s">
        <v>73</v>
      </c>
      <c r="M2986" s="95" t="s">
        <v>3031</v>
      </c>
      <c r="N2986" s="95" t="s">
        <v>5339</v>
      </c>
      <c r="O2986" s="95" t="s">
        <v>14046</v>
      </c>
      <c r="P2986" s="95" t="s">
        <v>14047</v>
      </c>
      <c r="Q2986" s="95" t="s">
        <v>8792</v>
      </c>
      <c r="R2986" s="95" t="s">
        <v>8793</v>
      </c>
      <c r="S2986" s="95" t="s">
        <v>26964</v>
      </c>
      <c r="T2986" s="95" t="s">
        <v>262</v>
      </c>
      <c r="U2986" s="96">
        <v>0</v>
      </c>
      <c r="V2986" s="96">
        <v>6912</v>
      </c>
      <c r="W2986" s="96">
        <v>5500</v>
      </c>
      <c r="X2986" s="96">
        <v>4000</v>
      </c>
      <c r="Y2986" s="95" t="s">
        <v>82</v>
      </c>
      <c r="Z2986" s="95" t="s">
        <v>25689</v>
      </c>
      <c r="AA2986" s="95" t="s">
        <v>84</v>
      </c>
      <c r="AB2986" s="95" t="s">
        <v>26965</v>
      </c>
      <c r="AC2986" s="95" t="s">
        <v>25690</v>
      </c>
      <c r="AD2986" s="95" t="s">
        <v>87</v>
      </c>
      <c r="AE2986" s="95" t="s">
        <v>61</v>
      </c>
      <c r="AF2986" s="95" t="s">
        <v>61</v>
      </c>
      <c r="AG2986" s="95" t="s">
        <v>89</v>
      </c>
      <c r="AH2986" s="95" t="s">
        <v>88</v>
      </c>
      <c r="AI2986" s="95" t="s">
        <v>88</v>
      </c>
      <c r="AJ2986" s="95" t="s">
        <v>88</v>
      </c>
      <c r="AK2986" s="95" t="s">
        <v>88</v>
      </c>
      <c r="AL2986" s="95" t="s">
        <v>88</v>
      </c>
      <c r="AM2986" s="95" t="s">
        <v>88</v>
      </c>
      <c r="AN2986" s="95" t="s">
        <v>88</v>
      </c>
      <c r="AO2986" s="95" t="s">
        <v>88</v>
      </c>
      <c r="AP2986" s="95" t="s">
        <v>89</v>
      </c>
      <c r="AQ2986" s="95" t="s">
        <v>90</v>
      </c>
      <c r="AR2986" s="95" t="s">
        <v>90</v>
      </c>
      <c r="AS2986" s="95" t="s">
        <v>25691</v>
      </c>
      <c r="AT2986" s="95" t="s">
        <v>92</v>
      </c>
      <c r="AU2986" s="95" t="s">
        <v>92</v>
      </c>
      <c r="AV2986" s="95" t="s">
        <v>93</v>
      </c>
      <c r="AW2986" s="95" t="s">
        <v>26966</v>
      </c>
      <c r="AX2986" s="95" t="s">
        <v>26967</v>
      </c>
      <c r="AY2986" s="95" t="s">
        <v>26968</v>
      </c>
      <c r="AZ2986" s="95" t="s">
        <v>26967</v>
      </c>
      <c r="BA2986" s="95" t="s">
        <v>97</v>
      </c>
      <c r="BB2986" s="95" t="s">
        <v>26969</v>
      </c>
      <c r="BC2986" s="95" t="s">
        <v>99</v>
      </c>
      <c r="BD2986" s="95" t="s">
        <v>100</v>
      </c>
      <c r="BE2986" s="95" t="s">
        <v>61</v>
      </c>
      <c r="BF2986" s="95" t="s">
        <v>262</v>
      </c>
      <c r="BG2986" s="95" t="s">
        <v>101</v>
      </c>
    </row>
    <row r="2987" s="86" customFormat="1" ht="19" customHeight="1" spans="1:59">
      <c r="A2987" s="95" t="s">
        <v>458</v>
      </c>
      <c r="B2987" s="95" t="s">
        <v>459</v>
      </c>
      <c r="C2987" s="95" t="s">
        <v>1077</v>
      </c>
      <c r="D2987" s="95" t="s">
        <v>1078</v>
      </c>
      <c r="E2987" s="95" t="s">
        <v>3337</v>
      </c>
      <c r="F2987" s="95" t="s">
        <v>3213</v>
      </c>
      <c r="G2987" s="95" t="s">
        <v>2461</v>
      </c>
      <c r="H2987" s="95" t="s">
        <v>109</v>
      </c>
      <c r="I2987" s="95" t="s">
        <v>26970</v>
      </c>
      <c r="J2987" s="95" t="s">
        <v>26971</v>
      </c>
      <c r="K2987" s="95" t="s">
        <v>26972</v>
      </c>
      <c r="L2987" s="95" t="s">
        <v>73</v>
      </c>
      <c r="M2987" s="95" t="s">
        <v>2014</v>
      </c>
      <c r="N2987" s="95" t="s">
        <v>811</v>
      </c>
      <c r="O2987" s="95" t="s">
        <v>881</v>
      </c>
      <c r="P2987" s="95" t="s">
        <v>882</v>
      </c>
      <c r="Q2987" s="95" t="s">
        <v>3691</v>
      </c>
      <c r="R2987" s="95" t="s">
        <v>3692</v>
      </c>
      <c r="S2987" s="95" t="s">
        <v>26973</v>
      </c>
      <c r="T2987" s="95" t="s">
        <v>380</v>
      </c>
      <c r="U2987" s="96">
        <v>0</v>
      </c>
      <c r="V2987" s="96">
        <v>13180</v>
      </c>
      <c r="W2987" s="96">
        <v>7000</v>
      </c>
      <c r="X2987" s="96">
        <v>3000</v>
      </c>
      <c r="Y2987" s="95" t="s">
        <v>82</v>
      </c>
      <c r="Z2987" s="95" t="s">
        <v>25689</v>
      </c>
      <c r="AA2987" s="95" t="s">
        <v>84</v>
      </c>
      <c r="AB2987" s="95" t="s">
        <v>3213</v>
      </c>
      <c r="AC2987" s="95" t="s">
        <v>25830</v>
      </c>
      <c r="AD2987" s="95" t="s">
        <v>87</v>
      </c>
      <c r="AE2987" s="95" t="s">
        <v>61</v>
      </c>
      <c r="AF2987" s="95" t="s">
        <v>61</v>
      </c>
      <c r="AG2987" s="95" t="s">
        <v>89</v>
      </c>
      <c r="AH2987" s="95" t="s">
        <v>89</v>
      </c>
      <c r="AI2987" s="95" t="s">
        <v>88</v>
      </c>
      <c r="AJ2987" s="95" t="s">
        <v>88</v>
      </c>
      <c r="AK2987" s="95" t="s">
        <v>88</v>
      </c>
      <c r="AL2987" s="95" t="s">
        <v>89</v>
      </c>
      <c r="AM2987" s="95" t="s">
        <v>88</v>
      </c>
      <c r="AN2987" s="95" t="s">
        <v>88</v>
      </c>
      <c r="AO2987" s="95" t="s">
        <v>88</v>
      </c>
      <c r="AP2987" s="95" t="s">
        <v>89</v>
      </c>
      <c r="AQ2987" s="95" t="s">
        <v>90</v>
      </c>
      <c r="AR2987" s="95" t="s">
        <v>90</v>
      </c>
      <c r="AS2987" s="95" t="s">
        <v>25691</v>
      </c>
      <c r="AT2987" s="95" t="s">
        <v>92</v>
      </c>
      <c r="AU2987" s="95" t="s">
        <v>92</v>
      </c>
      <c r="AV2987" s="95" t="s">
        <v>93</v>
      </c>
      <c r="AW2987" s="95" t="s">
        <v>3342</v>
      </c>
      <c r="AX2987" s="95" t="s">
        <v>26974</v>
      </c>
      <c r="AY2987" s="95" t="s">
        <v>3344</v>
      </c>
      <c r="AZ2987" s="95" t="s">
        <v>26974</v>
      </c>
      <c r="BA2987" s="95" t="s">
        <v>97</v>
      </c>
      <c r="BB2987" s="95" t="s">
        <v>26975</v>
      </c>
      <c r="BC2987" s="95" t="s">
        <v>99</v>
      </c>
      <c r="BD2987" s="95" t="s">
        <v>100</v>
      </c>
      <c r="BE2987" s="95" t="s">
        <v>61</v>
      </c>
      <c r="BF2987" s="95" t="s">
        <v>380</v>
      </c>
      <c r="BG2987" s="95" t="s">
        <v>101</v>
      </c>
    </row>
    <row r="2988" s="86" customFormat="1" ht="19" customHeight="1" spans="1:59">
      <c r="A2988" s="95" t="s">
        <v>151</v>
      </c>
      <c r="B2988" s="95" t="s">
        <v>152</v>
      </c>
      <c r="C2988" s="95" t="s">
        <v>1125</v>
      </c>
      <c r="D2988" s="95" t="s">
        <v>1126</v>
      </c>
      <c r="E2988" s="95" t="s">
        <v>4109</v>
      </c>
      <c r="F2988" s="95" t="s">
        <v>6030</v>
      </c>
      <c r="G2988" s="95" t="s">
        <v>2937</v>
      </c>
      <c r="H2988" s="95" t="s">
        <v>109</v>
      </c>
      <c r="I2988" s="95" t="s">
        <v>26976</v>
      </c>
      <c r="J2988" s="95" t="s">
        <v>26977</v>
      </c>
      <c r="K2988" s="95" t="s">
        <v>26978</v>
      </c>
      <c r="L2988" s="95" t="s">
        <v>73</v>
      </c>
      <c r="M2988" s="95" t="s">
        <v>526</v>
      </c>
      <c r="N2988" s="95" t="s">
        <v>2029</v>
      </c>
      <c r="O2988" s="95" t="s">
        <v>115</v>
      </c>
      <c r="P2988" s="95" t="s">
        <v>116</v>
      </c>
      <c r="Q2988" s="95" t="s">
        <v>117</v>
      </c>
      <c r="R2988" s="95" t="s">
        <v>116</v>
      </c>
      <c r="S2988" s="95" t="s">
        <v>26979</v>
      </c>
      <c r="T2988" s="95" t="s">
        <v>119</v>
      </c>
      <c r="U2988" s="96">
        <v>0</v>
      </c>
      <c r="V2988" s="96">
        <v>13530</v>
      </c>
      <c r="W2988" s="96">
        <v>10800</v>
      </c>
      <c r="X2988" s="96">
        <v>6000</v>
      </c>
      <c r="Y2988" s="95" t="s">
        <v>82</v>
      </c>
      <c r="Z2988" s="95" t="s">
        <v>25689</v>
      </c>
      <c r="AA2988" s="95" t="s">
        <v>84</v>
      </c>
      <c r="AB2988" s="95" t="s">
        <v>4109</v>
      </c>
      <c r="AC2988" s="95" t="s">
        <v>25690</v>
      </c>
      <c r="AD2988" s="95" t="s">
        <v>87</v>
      </c>
      <c r="AE2988" s="95" t="s">
        <v>61</v>
      </c>
      <c r="AF2988" s="95" t="s">
        <v>61</v>
      </c>
      <c r="AG2988" s="95" t="s">
        <v>89</v>
      </c>
      <c r="AH2988" s="95" t="s">
        <v>89</v>
      </c>
      <c r="AI2988" s="95" t="s">
        <v>89</v>
      </c>
      <c r="AJ2988" s="95" t="s">
        <v>88</v>
      </c>
      <c r="AK2988" s="95" t="s">
        <v>88</v>
      </c>
      <c r="AL2988" s="95" t="s">
        <v>88</v>
      </c>
      <c r="AM2988" s="95" t="s">
        <v>88</v>
      </c>
      <c r="AN2988" s="95" t="s">
        <v>88</v>
      </c>
      <c r="AO2988" s="95" t="s">
        <v>88</v>
      </c>
      <c r="AP2988" s="95" t="s">
        <v>89</v>
      </c>
      <c r="AQ2988" s="95" t="s">
        <v>90</v>
      </c>
      <c r="AR2988" s="95" t="s">
        <v>90</v>
      </c>
      <c r="AS2988" s="95" t="s">
        <v>25691</v>
      </c>
      <c r="AT2988" s="95" t="s">
        <v>92</v>
      </c>
      <c r="AU2988" s="95" t="s">
        <v>92</v>
      </c>
      <c r="AV2988" s="95" t="s">
        <v>93</v>
      </c>
      <c r="AW2988" s="95" t="s">
        <v>4119</v>
      </c>
      <c r="AX2988" s="95" t="s">
        <v>26980</v>
      </c>
      <c r="AY2988" s="95" t="s">
        <v>4121</v>
      </c>
      <c r="AZ2988" s="95" t="s">
        <v>26980</v>
      </c>
      <c r="BA2988" s="95" t="s">
        <v>97</v>
      </c>
      <c r="BB2988" s="95" t="s">
        <v>26981</v>
      </c>
      <c r="BC2988" s="95" t="s">
        <v>99</v>
      </c>
      <c r="BD2988" s="95" t="s">
        <v>100</v>
      </c>
      <c r="BE2988" s="95" t="s">
        <v>61</v>
      </c>
      <c r="BF2988" s="95" t="s">
        <v>119</v>
      </c>
      <c r="BG2988" s="95" t="s">
        <v>101</v>
      </c>
    </row>
    <row r="2989" s="86" customFormat="1" ht="19" customHeight="1" spans="1:59">
      <c r="A2989" s="95" t="s">
        <v>1774</v>
      </c>
      <c r="B2989" s="95" t="s">
        <v>1775</v>
      </c>
      <c r="C2989" s="95" t="s">
        <v>3077</v>
      </c>
      <c r="D2989" s="95" t="s">
        <v>3078</v>
      </c>
      <c r="E2989" s="95" t="s">
        <v>26982</v>
      </c>
      <c r="F2989" s="95" t="s">
        <v>25974</v>
      </c>
      <c r="G2989" s="95" t="s">
        <v>25974</v>
      </c>
      <c r="H2989" s="95" t="s">
        <v>69</v>
      </c>
      <c r="I2989" s="95" t="s">
        <v>26983</v>
      </c>
      <c r="J2989" s="95" t="s">
        <v>26984</v>
      </c>
      <c r="K2989" s="95" t="s">
        <v>355</v>
      </c>
      <c r="L2989" s="95" t="s">
        <v>73</v>
      </c>
      <c r="M2989" s="95" t="s">
        <v>341</v>
      </c>
      <c r="N2989" s="95" t="s">
        <v>397</v>
      </c>
      <c r="O2989" s="95" t="s">
        <v>76</v>
      </c>
      <c r="P2989" s="95" t="s">
        <v>77</v>
      </c>
      <c r="Q2989" s="95" t="s">
        <v>277</v>
      </c>
      <c r="R2989" s="95" t="s">
        <v>278</v>
      </c>
      <c r="S2989" s="95" t="s">
        <v>26985</v>
      </c>
      <c r="T2989" s="95" t="s">
        <v>328</v>
      </c>
      <c r="U2989" s="96">
        <v>0</v>
      </c>
      <c r="V2989" s="96">
        <v>38814.15</v>
      </c>
      <c r="W2989" s="96">
        <v>36000</v>
      </c>
      <c r="X2989" s="96">
        <v>36000</v>
      </c>
      <c r="Y2989" s="95" t="s">
        <v>143</v>
      </c>
      <c r="Z2989" s="95" t="s">
        <v>25689</v>
      </c>
      <c r="AA2989" s="95" t="s">
        <v>84</v>
      </c>
      <c r="AB2989" s="95" t="s">
        <v>26986</v>
      </c>
      <c r="AC2989" s="95" t="s">
        <v>25690</v>
      </c>
      <c r="AD2989" s="95" t="s">
        <v>87</v>
      </c>
      <c r="AE2989" s="95" t="s">
        <v>61</v>
      </c>
      <c r="AF2989" s="95" t="s">
        <v>61</v>
      </c>
      <c r="AG2989" s="95" t="s">
        <v>89</v>
      </c>
      <c r="AH2989" s="95" t="s">
        <v>89</v>
      </c>
      <c r="AI2989" s="95" t="s">
        <v>89</v>
      </c>
      <c r="AJ2989" s="95" t="s">
        <v>89</v>
      </c>
      <c r="AK2989" s="95" t="s">
        <v>89</v>
      </c>
      <c r="AL2989" s="95" t="s">
        <v>89</v>
      </c>
      <c r="AM2989" s="95" t="s">
        <v>89</v>
      </c>
      <c r="AN2989" s="95" t="s">
        <v>89</v>
      </c>
      <c r="AO2989" s="95" t="s">
        <v>89</v>
      </c>
      <c r="AP2989" s="95" t="s">
        <v>89</v>
      </c>
      <c r="AQ2989" s="95" t="s">
        <v>90</v>
      </c>
      <c r="AR2989" s="95" t="s">
        <v>90</v>
      </c>
      <c r="AS2989" s="95" t="s">
        <v>25691</v>
      </c>
      <c r="AT2989" s="95" t="s">
        <v>92</v>
      </c>
      <c r="AU2989" s="95" t="s">
        <v>92</v>
      </c>
      <c r="AV2989" s="95" t="s">
        <v>93</v>
      </c>
      <c r="AW2989" s="95" t="s">
        <v>26987</v>
      </c>
      <c r="AX2989" s="95" t="s">
        <v>26988</v>
      </c>
      <c r="AY2989" s="95" t="s">
        <v>26989</v>
      </c>
      <c r="AZ2989" s="95" t="s">
        <v>26988</v>
      </c>
      <c r="BA2989" s="95" t="s">
        <v>97</v>
      </c>
      <c r="BB2989" s="95" t="s">
        <v>26990</v>
      </c>
      <c r="BC2989" s="95" t="s">
        <v>99</v>
      </c>
      <c r="BD2989" s="95" t="s">
        <v>150</v>
      </c>
      <c r="BE2989" s="95" t="s">
        <v>61</v>
      </c>
      <c r="BF2989" s="95" t="s">
        <v>328</v>
      </c>
      <c r="BG2989" s="95" t="s">
        <v>101</v>
      </c>
    </row>
    <row r="2990" s="86" customFormat="1" ht="19" customHeight="1" spans="1:59">
      <c r="A2990" s="95" t="s">
        <v>516</v>
      </c>
      <c r="B2990" s="95" t="s">
        <v>517</v>
      </c>
      <c r="C2990" s="95" t="s">
        <v>681</v>
      </c>
      <c r="D2990" s="95" t="s">
        <v>682</v>
      </c>
      <c r="E2990" s="95" t="s">
        <v>26991</v>
      </c>
      <c r="F2990" s="95" t="s">
        <v>26992</v>
      </c>
      <c r="G2990" s="95" t="s">
        <v>26992</v>
      </c>
      <c r="H2990" s="95" t="s">
        <v>5013</v>
      </c>
      <c r="I2990" s="95" t="s">
        <v>26993</v>
      </c>
      <c r="J2990" s="95" t="s">
        <v>26994</v>
      </c>
      <c r="K2990" s="95" t="s">
        <v>26995</v>
      </c>
      <c r="L2990" s="95" t="s">
        <v>73</v>
      </c>
      <c r="M2990" s="95" t="s">
        <v>2014</v>
      </c>
      <c r="N2990" s="95" t="s">
        <v>1835</v>
      </c>
      <c r="O2990" s="95" t="s">
        <v>10136</v>
      </c>
      <c r="P2990" s="95" t="s">
        <v>10137</v>
      </c>
      <c r="Q2990" s="95" t="s">
        <v>5017</v>
      </c>
      <c r="R2990" s="95" t="s">
        <v>5018</v>
      </c>
      <c r="S2990" s="95" t="s">
        <v>26996</v>
      </c>
      <c r="T2990" s="95" t="s">
        <v>380</v>
      </c>
      <c r="U2990" s="96">
        <v>0</v>
      </c>
      <c r="V2990" s="96">
        <v>44170</v>
      </c>
      <c r="W2990" s="96">
        <v>32000</v>
      </c>
      <c r="X2990" s="96">
        <v>17000</v>
      </c>
      <c r="Y2990" s="95" t="s">
        <v>82</v>
      </c>
      <c r="Z2990" s="95" t="s">
        <v>25689</v>
      </c>
      <c r="AA2990" s="95" t="s">
        <v>84</v>
      </c>
      <c r="AB2990" s="95" t="s">
        <v>26997</v>
      </c>
      <c r="AC2990" s="95" t="s">
        <v>25757</v>
      </c>
      <c r="AD2990" s="95" t="s">
        <v>87</v>
      </c>
      <c r="AE2990" s="95" t="s">
        <v>61</v>
      </c>
      <c r="AF2990" s="95" t="s">
        <v>26998</v>
      </c>
      <c r="AG2990" s="95" t="s">
        <v>89</v>
      </c>
      <c r="AH2990" s="95" t="s">
        <v>88</v>
      </c>
      <c r="AI2990" s="95" t="s">
        <v>89</v>
      </c>
      <c r="AJ2990" s="95" t="s">
        <v>88</v>
      </c>
      <c r="AK2990" s="95" t="s">
        <v>88</v>
      </c>
      <c r="AL2990" s="95" t="s">
        <v>88</v>
      </c>
      <c r="AM2990" s="95" t="s">
        <v>88</v>
      </c>
      <c r="AN2990" s="95" t="s">
        <v>88</v>
      </c>
      <c r="AO2990" s="95" t="s">
        <v>88</v>
      </c>
      <c r="AP2990" s="95" t="s">
        <v>89</v>
      </c>
      <c r="AQ2990" s="95" t="s">
        <v>90</v>
      </c>
      <c r="AR2990" s="95" t="s">
        <v>90</v>
      </c>
      <c r="AS2990" s="95" t="s">
        <v>25691</v>
      </c>
      <c r="AT2990" s="95" t="s">
        <v>92</v>
      </c>
      <c r="AU2990" s="95" t="s">
        <v>92</v>
      </c>
      <c r="AV2990" s="95" t="s">
        <v>93</v>
      </c>
      <c r="AW2990" s="95" t="s">
        <v>26999</v>
      </c>
      <c r="AX2990" s="95" t="s">
        <v>27000</v>
      </c>
      <c r="AY2990" s="95" t="s">
        <v>22516</v>
      </c>
      <c r="AZ2990" s="95" t="s">
        <v>27000</v>
      </c>
      <c r="BA2990" s="95" t="s">
        <v>97</v>
      </c>
      <c r="BB2990" s="95" t="s">
        <v>27001</v>
      </c>
      <c r="BC2990" s="95" t="s">
        <v>99</v>
      </c>
      <c r="BD2990" s="95" t="s">
        <v>100</v>
      </c>
      <c r="BE2990" s="95" t="s">
        <v>61</v>
      </c>
      <c r="BF2990" s="95" t="s">
        <v>380</v>
      </c>
      <c r="BG2990" s="95" t="s">
        <v>101</v>
      </c>
    </row>
    <row r="2991" s="86" customFormat="1" ht="19" customHeight="1" spans="1:59">
      <c r="A2991" s="95" t="s">
        <v>419</v>
      </c>
      <c r="B2991" s="95" t="s">
        <v>420</v>
      </c>
      <c r="C2991" s="95" t="s">
        <v>2086</v>
      </c>
      <c r="D2991" s="95" t="s">
        <v>2087</v>
      </c>
      <c r="E2991" s="95" t="s">
        <v>27002</v>
      </c>
      <c r="F2991" s="95" t="s">
        <v>27003</v>
      </c>
      <c r="G2991" s="95" t="s">
        <v>425</v>
      </c>
      <c r="H2991" s="95" t="s">
        <v>109</v>
      </c>
      <c r="I2991" s="95" t="s">
        <v>27004</v>
      </c>
      <c r="J2991" s="95" t="s">
        <v>27005</v>
      </c>
      <c r="K2991" s="95" t="s">
        <v>27006</v>
      </c>
      <c r="L2991" s="95" t="s">
        <v>73</v>
      </c>
      <c r="M2991" s="95" t="s">
        <v>137</v>
      </c>
      <c r="N2991" s="95" t="s">
        <v>1116</v>
      </c>
      <c r="O2991" s="95" t="s">
        <v>1537</v>
      </c>
      <c r="P2991" s="95" t="s">
        <v>1538</v>
      </c>
      <c r="Q2991" s="95" t="s">
        <v>1940</v>
      </c>
      <c r="R2991" s="95" t="s">
        <v>1941</v>
      </c>
      <c r="S2991" s="95" t="s">
        <v>27007</v>
      </c>
      <c r="T2991" s="95" t="s">
        <v>380</v>
      </c>
      <c r="U2991" s="96">
        <v>0</v>
      </c>
      <c r="V2991" s="96">
        <v>11500</v>
      </c>
      <c r="W2991" s="96">
        <v>9200</v>
      </c>
      <c r="X2991" s="96">
        <v>4600</v>
      </c>
      <c r="Y2991" s="95" t="s">
        <v>82</v>
      </c>
      <c r="Z2991" s="95" t="s">
        <v>25689</v>
      </c>
      <c r="AA2991" s="95" t="s">
        <v>84</v>
      </c>
      <c r="AB2991" s="95" t="s">
        <v>884</v>
      </c>
      <c r="AC2991" s="95" t="s">
        <v>25830</v>
      </c>
      <c r="AD2991" s="95" t="s">
        <v>87</v>
      </c>
      <c r="AE2991" s="95" t="s">
        <v>61</v>
      </c>
      <c r="AF2991" s="95" t="s">
        <v>61</v>
      </c>
      <c r="AG2991" s="95" t="s">
        <v>89</v>
      </c>
      <c r="AH2991" s="95" t="s">
        <v>89</v>
      </c>
      <c r="AI2991" s="95" t="s">
        <v>89</v>
      </c>
      <c r="AJ2991" s="95" t="s">
        <v>89</v>
      </c>
      <c r="AK2991" s="95" t="s">
        <v>89</v>
      </c>
      <c r="AL2991" s="95" t="s">
        <v>89</v>
      </c>
      <c r="AM2991" s="95" t="s">
        <v>89</v>
      </c>
      <c r="AN2991" s="95" t="s">
        <v>89</v>
      </c>
      <c r="AO2991" s="95" t="s">
        <v>89</v>
      </c>
      <c r="AP2991" s="95" t="s">
        <v>89</v>
      </c>
      <c r="AQ2991" s="95" t="s">
        <v>90</v>
      </c>
      <c r="AR2991" s="95" t="s">
        <v>90</v>
      </c>
      <c r="AS2991" s="95" t="s">
        <v>25691</v>
      </c>
      <c r="AT2991" s="95" t="s">
        <v>92</v>
      </c>
      <c r="AU2991" s="95" t="s">
        <v>92</v>
      </c>
      <c r="AV2991" s="95" t="s">
        <v>93</v>
      </c>
      <c r="AW2991" s="95" t="s">
        <v>27008</v>
      </c>
      <c r="AX2991" s="95" t="s">
        <v>27009</v>
      </c>
      <c r="AY2991" s="95" t="s">
        <v>24001</v>
      </c>
      <c r="AZ2991" s="95" t="s">
        <v>27009</v>
      </c>
      <c r="BA2991" s="95" t="s">
        <v>97</v>
      </c>
      <c r="BB2991" s="95" t="s">
        <v>27010</v>
      </c>
      <c r="BC2991" s="95" t="s">
        <v>99</v>
      </c>
      <c r="BD2991" s="95" t="s">
        <v>100</v>
      </c>
      <c r="BE2991" s="95" t="s">
        <v>61</v>
      </c>
      <c r="BF2991" s="95" t="s">
        <v>380</v>
      </c>
      <c r="BG2991" s="95" t="s">
        <v>101</v>
      </c>
    </row>
    <row r="2992" s="86" customFormat="1" ht="19" customHeight="1" spans="1:59">
      <c r="A2992" s="95" t="s">
        <v>419</v>
      </c>
      <c r="B2992" s="95" t="s">
        <v>420</v>
      </c>
      <c r="C2992" s="95" t="s">
        <v>4269</v>
      </c>
      <c r="D2992" s="95" t="s">
        <v>4270</v>
      </c>
      <c r="E2992" s="95" t="s">
        <v>9157</v>
      </c>
      <c r="F2992" s="95" t="s">
        <v>4272</v>
      </c>
      <c r="G2992" s="95" t="s">
        <v>538</v>
      </c>
      <c r="H2992" s="95" t="s">
        <v>539</v>
      </c>
      <c r="I2992" s="95" t="s">
        <v>27011</v>
      </c>
      <c r="J2992" s="95" t="s">
        <v>27012</v>
      </c>
      <c r="K2992" s="95" t="s">
        <v>27013</v>
      </c>
      <c r="L2992" s="95" t="s">
        <v>73</v>
      </c>
      <c r="M2992" s="95" t="s">
        <v>526</v>
      </c>
      <c r="N2992" s="95" t="s">
        <v>2398</v>
      </c>
      <c r="O2992" s="95" t="s">
        <v>398</v>
      </c>
      <c r="P2992" s="95" t="s">
        <v>399</v>
      </c>
      <c r="Q2992" s="95" t="s">
        <v>2192</v>
      </c>
      <c r="R2992" s="95" t="s">
        <v>2193</v>
      </c>
      <c r="S2992" s="95" t="s">
        <v>27014</v>
      </c>
      <c r="T2992" s="95" t="s">
        <v>380</v>
      </c>
      <c r="U2992" s="96">
        <v>0</v>
      </c>
      <c r="V2992" s="96">
        <v>92000</v>
      </c>
      <c r="W2992" s="96">
        <v>70000</v>
      </c>
      <c r="X2992" s="96">
        <v>30000</v>
      </c>
      <c r="Y2992" s="95" t="s">
        <v>82</v>
      </c>
      <c r="Z2992" s="95" t="s">
        <v>25689</v>
      </c>
      <c r="AA2992" s="95" t="s">
        <v>84</v>
      </c>
      <c r="AB2992" s="95" t="s">
        <v>9164</v>
      </c>
      <c r="AC2992" s="95" t="s">
        <v>26031</v>
      </c>
      <c r="AD2992" s="95" t="s">
        <v>87</v>
      </c>
      <c r="AE2992" s="95" t="s">
        <v>61</v>
      </c>
      <c r="AF2992" s="95" t="s">
        <v>61</v>
      </c>
      <c r="AG2992" s="95" t="s">
        <v>89</v>
      </c>
      <c r="AH2992" s="95" t="s">
        <v>89</v>
      </c>
      <c r="AI2992" s="95" t="s">
        <v>89</v>
      </c>
      <c r="AJ2992" s="95" t="s">
        <v>89</v>
      </c>
      <c r="AK2992" s="95" t="s">
        <v>89</v>
      </c>
      <c r="AL2992" s="95" t="s">
        <v>89</v>
      </c>
      <c r="AM2992" s="95" t="s">
        <v>89</v>
      </c>
      <c r="AN2992" s="95" t="s">
        <v>89</v>
      </c>
      <c r="AO2992" s="95" t="s">
        <v>89</v>
      </c>
      <c r="AP2992" s="95" t="s">
        <v>89</v>
      </c>
      <c r="AQ2992" s="95" t="s">
        <v>90</v>
      </c>
      <c r="AR2992" s="95" t="s">
        <v>90</v>
      </c>
      <c r="AS2992" s="95" t="s">
        <v>25691</v>
      </c>
      <c r="AT2992" s="95" t="s">
        <v>92</v>
      </c>
      <c r="AU2992" s="95" t="s">
        <v>92</v>
      </c>
      <c r="AV2992" s="95" t="s">
        <v>93</v>
      </c>
      <c r="AW2992" s="95" t="s">
        <v>9165</v>
      </c>
      <c r="AX2992" s="95" t="s">
        <v>27015</v>
      </c>
      <c r="AY2992" s="95" t="s">
        <v>9167</v>
      </c>
      <c r="AZ2992" s="95" t="s">
        <v>27015</v>
      </c>
      <c r="BA2992" s="95" t="s">
        <v>97</v>
      </c>
      <c r="BB2992" s="95" t="s">
        <v>27016</v>
      </c>
      <c r="BC2992" s="95" t="s">
        <v>99</v>
      </c>
      <c r="BD2992" s="95" t="s">
        <v>100</v>
      </c>
      <c r="BE2992" s="95" t="s">
        <v>61</v>
      </c>
      <c r="BF2992" s="95" t="s">
        <v>380</v>
      </c>
      <c r="BG2992" s="95" t="s">
        <v>101</v>
      </c>
    </row>
    <row r="2993" s="86" customFormat="1" ht="19" customHeight="1" spans="1:59">
      <c r="A2993" s="95" t="s">
        <v>1774</v>
      </c>
      <c r="B2993" s="95" t="s">
        <v>1775</v>
      </c>
      <c r="C2993" s="95" t="s">
        <v>1776</v>
      </c>
      <c r="D2993" s="95" t="s">
        <v>1777</v>
      </c>
      <c r="E2993" s="95" t="s">
        <v>26280</v>
      </c>
      <c r="F2993" s="95" t="s">
        <v>26281</v>
      </c>
      <c r="G2993" s="95" t="s">
        <v>9820</v>
      </c>
      <c r="H2993" s="95" t="s">
        <v>2636</v>
      </c>
      <c r="I2993" s="95" t="s">
        <v>27017</v>
      </c>
      <c r="J2993" s="95" t="s">
        <v>27018</v>
      </c>
      <c r="K2993" s="95" t="s">
        <v>27019</v>
      </c>
      <c r="L2993" s="95" t="s">
        <v>73</v>
      </c>
      <c r="M2993" s="95" t="s">
        <v>27020</v>
      </c>
      <c r="N2993" s="95" t="s">
        <v>2015</v>
      </c>
      <c r="O2993" s="95" t="s">
        <v>294</v>
      </c>
      <c r="P2993" s="95" t="s">
        <v>2641</v>
      </c>
      <c r="Q2993" s="95" t="s">
        <v>2642</v>
      </c>
      <c r="R2993" s="95" t="s">
        <v>2643</v>
      </c>
      <c r="S2993" s="95" t="s">
        <v>27021</v>
      </c>
      <c r="T2993" s="95" t="s">
        <v>380</v>
      </c>
      <c r="U2993" s="96">
        <v>0</v>
      </c>
      <c r="V2993" s="96">
        <v>9500</v>
      </c>
      <c r="W2993" s="96">
        <v>4000</v>
      </c>
      <c r="X2993" s="96">
        <v>2000</v>
      </c>
      <c r="Y2993" s="95" t="s">
        <v>143</v>
      </c>
      <c r="Z2993" s="95" t="s">
        <v>25689</v>
      </c>
      <c r="AA2993" s="95" t="s">
        <v>84</v>
      </c>
      <c r="AB2993" s="95" t="s">
        <v>26281</v>
      </c>
      <c r="AC2993" s="95" t="s">
        <v>4869</v>
      </c>
      <c r="AD2993" s="95" t="s">
        <v>87</v>
      </c>
      <c r="AE2993" s="95" t="s">
        <v>61</v>
      </c>
      <c r="AF2993" s="95" t="s">
        <v>61</v>
      </c>
      <c r="AG2993" s="95" t="s">
        <v>89</v>
      </c>
      <c r="AH2993" s="95" t="s">
        <v>89</v>
      </c>
      <c r="AI2993" s="95" t="s">
        <v>89</v>
      </c>
      <c r="AJ2993" s="95" t="s">
        <v>89</v>
      </c>
      <c r="AK2993" s="95" t="s">
        <v>89</v>
      </c>
      <c r="AL2993" s="95" t="s">
        <v>89</v>
      </c>
      <c r="AM2993" s="95" t="s">
        <v>89</v>
      </c>
      <c r="AN2993" s="95" t="s">
        <v>89</v>
      </c>
      <c r="AO2993" s="95" t="s">
        <v>89</v>
      </c>
      <c r="AP2993" s="95" t="s">
        <v>89</v>
      </c>
      <c r="AQ2993" s="95" t="s">
        <v>90</v>
      </c>
      <c r="AR2993" s="95" t="s">
        <v>90</v>
      </c>
      <c r="AS2993" s="95" t="s">
        <v>25691</v>
      </c>
      <c r="AT2993" s="95" t="s">
        <v>92</v>
      </c>
      <c r="AU2993" s="95" t="s">
        <v>92</v>
      </c>
      <c r="AV2993" s="95" t="s">
        <v>93</v>
      </c>
      <c r="AW2993" s="95" t="s">
        <v>26286</v>
      </c>
      <c r="AX2993" s="95" t="s">
        <v>27022</v>
      </c>
      <c r="AY2993" s="95" t="s">
        <v>26288</v>
      </c>
      <c r="AZ2993" s="95" t="s">
        <v>27022</v>
      </c>
      <c r="BA2993" s="95" t="s">
        <v>97</v>
      </c>
      <c r="BB2993" s="95" t="s">
        <v>27023</v>
      </c>
      <c r="BC2993" s="95" t="s">
        <v>99</v>
      </c>
      <c r="BD2993" s="95" t="s">
        <v>150</v>
      </c>
      <c r="BE2993" s="95" t="s">
        <v>61</v>
      </c>
      <c r="BF2993" s="95" t="s">
        <v>380</v>
      </c>
      <c r="BG2993" s="95" t="s">
        <v>101</v>
      </c>
    </row>
    <row r="2994" s="86" customFormat="1" ht="19" customHeight="1" spans="1:59">
      <c r="A2994" s="95" t="s">
        <v>302</v>
      </c>
      <c r="B2994" s="95" t="s">
        <v>303</v>
      </c>
      <c r="C2994" s="95" t="s">
        <v>1968</v>
      </c>
      <c r="D2994" s="95" t="s">
        <v>1969</v>
      </c>
      <c r="E2994" s="95" t="s">
        <v>7607</v>
      </c>
      <c r="F2994" s="95" t="s">
        <v>7608</v>
      </c>
      <c r="G2994" s="95" t="s">
        <v>1972</v>
      </c>
      <c r="H2994" s="95" t="s">
        <v>109</v>
      </c>
      <c r="I2994" s="95" t="s">
        <v>27024</v>
      </c>
      <c r="J2994" s="95" t="s">
        <v>27025</v>
      </c>
      <c r="K2994" s="95" t="s">
        <v>27026</v>
      </c>
      <c r="L2994" s="95" t="s">
        <v>73</v>
      </c>
      <c r="M2994" s="95" t="s">
        <v>74</v>
      </c>
      <c r="N2994" s="95" t="s">
        <v>1752</v>
      </c>
      <c r="O2994" s="95" t="s">
        <v>1537</v>
      </c>
      <c r="P2994" s="95" t="s">
        <v>1538</v>
      </c>
      <c r="Q2994" s="95" t="s">
        <v>294</v>
      </c>
      <c r="R2994" s="95" t="s">
        <v>295</v>
      </c>
      <c r="S2994" s="95" t="s">
        <v>27027</v>
      </c>
      <c r="T2994" s="95" t="s">
        <v>81</v>
      </c>
      <c r="U2994" s="96">
        <v>0</v>
      </c>
      <c r="V2994" s="96">
        <v>75613</v>
      </c>
      <c r="W2994" s="96">
        <v>12000</v>
      </c>
      <c r="X2994" s="96">
        <v>4800</v>
      </c>
      <c r="Y2994" s="95" t="s">
        <v>82</v>
      </c>
      <c r="Z2994" s="95" t="s">
        <v>25689</v>
      </c>
      <c r="AA2994" s="95" t="s">
        <v>84</v>
      </c>
      <c r="AB2994" s="95" t="s">
        <v>7614</v>
      </c>
      <c r="AC2994" s="95" t="s">
        <v>26031</v>
      </c>
      <c r="AD2994" s="95" t="s">
        <v>87</v>
      </c>
      <c r="AE2994" s="95" t="s">
        <v>61</v>
      </c>
      <c r="AF2994" s="95" t="s">
        <v>61</v>
      </c>
      <c r="AG2994" s="95" t="s">
        <v>89</v>
      </c>
      <c r="AH2994" s="95" t="s">
        <v>89</v>
      </c>
      <c r="AI2994" s="95" t="s">
        <v>89</v>
      </c>
      <c r="AJ2994" s="95" t="s">
        <v>88</v>
      </c>
      <c r="AK2994" s="95" t="s">
        <v>88</v>
      </c>
      <c r="AL2994" s="95" t="s">
        <v>88</v>
      </c>
      <c r="AM2994" s="95" t="s">
        <v>88</v>
      </c>
      <c r="AN2994" s="95" t="s">
        <v>88</v>
      </c>
      <c r="AO2994" s="95" t="s">
        <v>88</v>
      </c>
      <c r="AP2994" s="95" t="s">
        <v>89</v>
      </c>
      <c r="AQ2994" s="95" t="s">
        <v>90</v>
      </c>
      <c r="AR2994" s="95" t="s">
        <v>90</v>
      </c>
      <c r="AS2994" s="95" t="s">
        <v>25691</v>
      </c>
      <c r="AT2994" s="95" t="s">
        <v>92</v>
      </c>
      <c r="AU2994" s="95" t="s">
        <v>92</v>
      </c>
      <c r="AV2994" s="95" t="s">
        <v>93</v>
      </c>
      <c r="AW2994" s="95" t="s">
        <v>7615</v>
      </c>
      <c r="AX2994" s="95" t="s">
        <v>27028</v>
      </c>
      <c r="AY2994" s="95" t="s">
        <v>7617</v>
      </c>
      <c r="AZ2994" s="95" t="s">
        <v>27028</v>
      </c>
      <c r="BA2994" s="95" t="s">
        <v>97</v>
      </c>
      <c r="BB2994" s="95" t="s">
        <v>27029</v>
      </c>
      <c r="BC2994" s="95" t="s">
        <v>99</v>
      </c>
      <c r="BD2994" s="95" t="s">
        <v>100</v>
      </c>
      <c r="BE2994" s="95" t="s">
        <v>61</v>
      </c>
      <c r="BF2994" s="95" t="s">
        <v>81</v>
      </c>
      <c r="BG2994" s="95" t="s">
        <v>101</v>
      </c>
    </row>
    <row r="2995" s="86" customFormat="1" ht="19" customHeight="1" spans="1:59">
      <c r="A2995" s="95" t="s">
        <v>226</v>
      </c>
      <c r="B2995" s="95" t="s">
        <v>227</v>
      </c>
      <c r="C2995" s="95" t="s">
        <v>4521</v>
      </c>
      <c r="D2995" s="95" t="s">
        <v>4522</v>
      </c>
      <c r="E2995" s="95" t="s">
        <v>27030</v>
      </c>
      <c r="F2995" s="95" t="s">
        <v>27031</v>
      </c>
      <c r="G2995" s="95" t="s">
        <v>9351</v>
      </c>
      <c r="H2995" s="95" t="s">
        <v>3166</v>
      </c>
      <c r="I2995" s="95" t="s">
        <v>27032</v>
      </c>
      <c r="J2995" s="95" t="s">
        <v>27033</v>
      </c>
      <c r="K2995" s="95" t="s">
        <v>27034</v>
      </c>
      <c r="L2995" s="95" t="s">
        <v>73</v>
      </c>
      <c r="M2995" s="95" t="s">
        <v>1526</v>
      </c>
      <c r="N2995" s="95" t="s">
        <v>114</v>
      </c>
      <c r="O2995" s="95" t="s">
        <v>2269</v>
      </c>
      <c r="P2995" s="95" t="s">
        <v>7126</v>
      </c>
      <c r="Q2995" s="95" t="s">
        <v>3171</v>
      </c>
      <c r="R2995" s="95" t="s">
        <v>3172</v>
      </c>
      <c r="S2995" s="95" t="s">
        <v>27035</v>
      </c>
      <c r="T2995" s="95" t="s">
        <v>209</v>
      </c>
      <c r="U2995" s="96">
        <v>0</v>
      </c>
      <c r="V2995" s="96">
        <v>12000</v>
      </c>
      <c r="W2995" s="96">
        <v>9600</v>
      </c>
      <c r="X2995" s="96">
        <v>5000</v>
      </c>
      <c r="Y2995" s="95" t="s">
        <v>82</v>
      </c>
      <c r="Z2995" s="95" t="s">
        <v>25689</v>
      </c>
      <c r="AA2995" s="95" t="s">
        <v>84</v>
      </c>
      <c r="AB2995" s="95" t="s">
        <v>27036</v>
      </c>
      <c r="AC2995" s="95" t="s">
        <v>8465</v>
      </c>
      <c r="AD2995" s="95" t="s">
        <v>87</v>
      </c>
      <c r="AE2995" s="95" t="s">
        <v>61</v>
      </c>
      <c r="AF2995" s="95" t="s">
        <v>61</v>
      </c>
      <c r="AG2995" s="95" t="s">
        <v>89</v>
      </c>
      <c r="AH2995" s="95" t="s">
        <v>89</v>
      </c>
      <c r="AI2995" s="95" t="s">
        <v>88</v>
      </c>
      <c r="AJ2995" s="95" t="s">
        <v>88</v>
      </c>
      <c r="AK2995" s="95" t="s">
        <v>88</v>
      </c>
      <c r="AL2995" s="95" t="s">
        <v>88</v>
      </c>
      <c r="AM2995" s="95" t="s">
        <v>88</v>
      </c>
      <c r="AN2995" s="95" t="s">
        <v>88</v>
      </c>
      <c r="AO2995" s="95" t="s">
        <v>88</v>
      </c>
      <c r="AP2995" s="95" t="s">
        <v>89</v>
      </c>
      <c r="AQ2995" s="95" t="s">
        <v>90</v>
      </c>
      <c r="AR2995" s="95" t="s">
        <v>90</v>
      </c>
      <c r="AS2995" s="95" t="s">
        <v>25691</v>
      </c>
      <c r="AT2995" s="95" t="s">
        <v>92</v>
      </c>
      <c r="AU2995" s="95" t="s">
        <v>92</v>
      </c>
      <c r="AV2995" s="95" t="s">
        <v>93</v>
      </c>
      <c r="AW2995" s="95" t="s">
        <v>27037</v>
      </c>
      <c r="AX2995" s="95" t="s">
        <v>27038</v>
      </c>
      <c r="AY2995" s="95" t="s">
        <v>27039</v>
      </c>
      <c r="AZ2995" s="95" t="s">
        <v>27038</v>
      </c>
      <c r="BA2995" s="95" t="s">
        <v>97</v>
      </c>
      <c r="BB2995" s="95" t="s">
        <v>27040</v>
      </c>
      <c r="BC2995" s="95" t="s">
        <v>99</v>
      </c>
      <c r="BD2995" s="95" t="s">
        <v>100</v>
      </c>
      <c r="BE2995" s="95" t="s">
        <v>61</v>
      </c>
      <c r="BF2995" s="95" t="s">
        <v>209</v>
      </c>
      <c r="BG2995" s="95" t="s">
        <v>101</v>
      </c>
    </row>
    <row r="2996" s="86" customFormat="1" ht="19" customHeight="1" spans="1:59">
      <c r="A2996" s="95" t="s">
        <v>102</v>
      </c>
      <c r="B2996" s="95" t="s">
        <v>103</v>
      </c>
      <c r="C2996" s="95" t="s">
        <v>2556</v>
      </c>
      <c r="D2996" s="95" t="s">
        <v>2557</v>
      </c>
      <c r="E2996" s="95" t="s">
        <v>27041</v>
      </c>
      <c r="F2996" s="95" t="s">
        <v>27042</v>
      </c>
      <c r="G2996" s="95" t="s">
        <v>14282</v>
      </c>
      <c r="H2996" s="95" t="s">
        <v>109</v>
      </c>
      <c r="I2996" s="95" t="s">
        <v>27043</v>
      </c>
      <c r="J2996" s="95" t="s">
        <v>27044</v>
      </c>
      <c r="K2996" s="95" t="s">
        <v>27045</v>
      </c>
      <c r="L2996" s="95" t="s">
        <v>73</v>
      </c>
      <c r="M2996" s="95" t="s">
        <v>17329</v>
      </c>
      <c r="N2996" s="95" t="s">
        <v>11681</v>
      </c>
      <c r="O2996" s="95" t="s">
        <v>1117</v>
      </c>
      <c r="P2996" s="95" t="s">
        <v>1118</v>
      </c>
      <c r="Q2996" s="95" t="s">
        <v>3796</v>
      </c>
      <c r="R2996" s="95" t="s">
        <v>3797</v>
      </c>
      <c r="S2996" s="95" t="s">
        <v>27046</v>
      </c>
      <c r="T2996" s="95" t="s">
        <v>209</v>
      </c>
      <c r="U2996" s="96">
        <v>0</v>
      </c>
      <c r="V2996" s="96">
        <v>20000</v>
      </c>
      <c r="W2996" s="96">
        <v>10000</v>
      </c>
      <c r="X2996" s="96">
        <v>5000</v>
      </c>
      <c r="Y2996" s="95" t="s">
        <v>82</v>
      </c>
      <c r="Z2996" s="95" t="s">
        <v>25689</v>
      </c>
      <c r="AA2996" s="95" t="s">
        <v>84</v>
      </c>
      <c r="AB2996" s="95" t="s">
        <v>27042</v>
      </c>
      <c r="AC2996" s="95" t="s">
        <v>25789</v>
      </c>
      <c r="AD2996" s="95" t="s">
        <v>87</v>
      </c>
      <c r="AE2996" s="95" t="s">
        <v>61</v>
      </c>
      <c r="AF2996" s="95" t="s">
        <v>61</v>
      </c>
      <c r="AG2996" s="95" t="s">
        <v>89</v>
      </c>
      <c r="AH2996" s="95" t="s">
        <v>89</v>
      </c>
      <c r="AI2996" s="95" t="s">
        <v>89</v>
      </c>
      <c r="AJ2996" s="95" t="s">
        <v>89</v>
      </c>
      <c r="AK2996" s="95" t="s">
        <v>89</v>
      </c>
      <c r="AL2996" s="95" t="s">
        <v>89</v>
      </c>
      <c r="AM2996" s="95" t="s">
        <v>89</v>
      </c>
      <c r="AN2996" s="95" t="s">
        <v>89</v>
      </c>
      <c r="AO2996" s="95" t="s">
        <v>89</v>
      </c>
      <c r="AP2996" s="95" t="s">
        <v>89</v>
      </c>
      <c r="AQ2996" s="95" t="s">
        <v>90</v>
      </c>
      <c r="AR2996" s="95" t="s">
        <v>90</v>
      </c>
      <c r="AS2996" s="95" t="s">
        <v>25691</v>
      </c>
      <c r="AT2996" s="95" t="s">
        <v>92</v>
      </c>
      <c r="AU2996" s="95" t="s">
        <v>92</v>
      </c>
      <c r="AV2996" s="95" t="s">
        <v>93</v>
      </c>
      <c r="AW2996" s="95" t="s">
        <v>27047</v>
      </c>
      <c r="AX2996" s="95" t="s">
        <v>27048</v>
      </c>
      <c r="AY2996" s="95" t="s">
        <v>27049</v>
      </c>
      <c r="AZ2996" s="95" t="s">
        <v>27048</v>
      </c>
      <c r="BA2996" s="95" t="s">
        <v>97</v>
      </c>
      <c r="BB2996" s="95" t="s">
        <v>27050</v>
      </c>
      <c r="BC2996" s="95" t="s">
        <v>99</v>
      </c>
      <c r="BD2996" s="95" t="s">
        <v>100</v>
      </c>
      <c r="BE2996" s="95" t="s">
        <v>61</v>
      </c>
      <c r="BF2996" s="95" t="s">
        <v>209</v>
      </c>
      <c r="BG2996" s="95" t="s">
        <v>101</v>
      </c>
    </row>
    <row r="2997" s="86" customFormat="1" ht="19" customHeight="1" spans="1:59">
      <c r="A2997" s="95" t="s">
        <v>441</v>
      </c>
      <c r="B2997" s="95" t="s">
        <v>442</v>
      </c>
      <c r="C2997" s="95" t="s">
        <v>5613</v>
      </c>
      <c r="D2997" s="95" t="s">
        <v>5614</v>
      </c>
      <c r="E2997" s="95" t="s">
        <v>27051</v>
      </c>
      <c r="F2997" s="95" t="s">
        <v>13570</v>
      </c>
      <c r="G2997" s="95" t="s">
        <v>13571</v>
      </c>
      <c r="H2997" s="95" t="s">
        <v>2291</v>
      </c>
      <c r="I2997" s="95" t="s">
        <v>27052</v>
      </c>
      <c r="J2997" s="95" t="s">
        <v>27053</v>
      </c>
      <c r="K2997" s="95" t="s">
        <v>27054</v>
      </c>
      <c r="L2997" s="95" t="s">
        <v>73</v>
      </c>
      <c r="M2997" s="95" t="s">
        <v>526</v>
      </c>
      <c r="N2997" s="95" t="s">
        <v>2029</v>
      </c>
      <c r="O2997" s="95" t="s">
        <v>2295</v>
      </c>
      <c r="P2997" s="95" t="s">
        <v>2296</v>
      </c>
      <c r="Q2997" s="95" t="s">
        <v>2297</v>
      </c>
      <c r="R2997" s="95" t="s">
        <v>2298</v>
      </c>
      <c r="S2997" s="95" t="s">
        <v>27055</v>
      </c>
      <c r="T2997" s="95" t="s">
        <v>380</v>
      </c>
      <c r="U2997" s="96">
        <v>0</v>
      </c>
      <c r="V2997" s="96">
        <v>4000</v>
      </c>
      <c r="W2997" s="96">
        <v>3100</v>
      </c>
      <c r="X2997" s="96">
        <v>2000</v>
      </c>
      <c r="Y2997" s="95" t="s">
        <v>82</v>
      </c>
      <c r="Z2997" s="95" t="s">
        <v>25689</v>
      </c>
      <c r="AA2997" s="95" t="s">
        <v>84</v>
      </c>
      <c r="AB2997" s="95" t="s">
        <v>27056</v>
      </c>
      <c r="AC2997" s="95" t="s">
        <v>25757</v>
      </c>
      <c r="AD2997" s="95" t="s">
        <v>87</v>
      </c>
      <c r="AE2997" s="95" t="s">
        <v>61</v>
      </c>
      <c r="AF2997" s="95" t="s">
        <v>61</v>
      </c>
      <c r="AG2997" s="95" t="s">
        <v>89</v>
      </c>
      <c r="AH2997" s="95" t="s">
        <v>89</v>
      </c>
      <c r="AI2997" s="95" t="s">
        <v>88</v>
      </c>
      <c r="AJ2997" s="95" t="s">
        <v>88</v>
      </c>
      <c r="AK2997" s="95" t="s">
        <v>89</v>
      </c>
      <c r="AL2997" s="95" t="s">
        <v>88</v>
      </c>
      <c r="AM2997" s="95" t="s">
        <v>88</v>
      </c>
      <c r="AN2997" s="95" t="s">
        <v>88</v>
      </c>
      <c r="AO2997" s="95" t="s">
        <v>88</v>
      </c>
      <c r="AP2997" s="95" t="s">
        <v>89</v>
      </c>
      <c r="AQ2997" s="95" t="s">
        <v>90</v>
      </c>
      <c r="AR2997" s="95" t="s">
        <v>90</v>
      </c>
      <c r="AS2997" s="95" t="s">
        <v>25691</v>
      </c>
      <c r="AT2997" s="95" t="s">
        <v>92</v>
      </c>
      <c r="AU2997" s="95" t="s">
        <v>92</v>
      </c>
      <c r="AV2997" s="95" t="s">
        <v>93</v>
      </c>
      <c r="AW2997" s="95" t="s">
        <v>27057</v>
      </c>
      <c r="AX2997" s="95" t="s">
        <v>27058</v>
      </c>
      <c r="AY2997" s="95" t="s">
        <v>27059</v>
      </c>
      <c r="AZ2997" s="95" t="s">
        <v>27058</v>
      </c>
      <c r="BA2997" s="95" t="s">
        <v>97</v>
      </c>
      <c r="BB2997" s="95" t="s">
        <v>27060</v>
      </c>
      <c r="BC2997" s="95" t="s">
        <v>99</v>
      </c>
      <c r="BD2997" s="95" t="s">
        <v>100</v>
      </c>
      <c r="BE2997" s="95" t="s">
        <v>61</v>
      </c>
      <c r="BF2997" s="95" t="s">
        <v>380</v>
      </c>
      <c r="BG2997" s="95" t="s">
        <v>101</v>
      </c>
    </row>
    <row r="2998" s="86" customFormat="1" ht="19" customHeight="1" spans="1:59">
      <c r="A2998" s="95" t="s">
        <v>151</v>
      </c>
      <c r="B2998" s="95" t="s">
        <v>152</v>
      </c>
      <c r="C2998" s="95" t="s">
        <v>1125</v>
      </c>
      <c r="D2998" s="95" t="s">
        <v>1126</v>
      </c>
      <c r="E2998" s="95" t="s">
        <v>6436</v>
      </c>
      <c r="F2998" s="95" t="s">
        <v>4457</v>
      </c>
      <c r="G2998" s="95" t="s">
        <v>4111</v>
      </c>
      <c r="H2998" s="95" t="s">
        <v>1571</v>
      </c>
      <c r="I2998" s="95" t="s">
        <v>27061</v>
      </c>
      <c r="J2998" s="95" t="s">
        <v>27062</v>
      </c>
      <c r="K2998" s="95" t="s">
        <v>27063</v>
      </c>
      <c r="L2998" s="95" t="s">
        <v>73</v>
      </c>
      <c r="M2998" s="95" t="s">
        <v>7599</v>
      </c>
      <c r="N2998" s="95" t="s">
        <v>27064</v>
      </c>
      <c r="O2998" s="95" t="s">
        <v>949</v>
      </c>
      <c r="P2998" s="95" t="s">
        <v>950</v>
      </c>
      <c r="Q2998" s="95" t="s">
        <v>6440</v>
      </c>
      <c r="R2998" s="95" t="s">
        <v>6441</v>
      </c>
      <c r="S2998" s="95" t="s">
        <v>27065</v>
      </c>
      <c r="T2998" s="95" t="s">
        <v>119</v>
      </c>
      <c r="U2998" s="96">
        <v>0</v>
      </c>
      <c r="V2998" s="96">
        <v>40000</v>
      </c>
      <c r="W2998" s="96">
        <v>24000</v>
      </c>
      <c r="X2998" s="96">
        <v>8000</v>
      </c>
      <c r="Y2998" s="95" t="s">
        <v>82</v>
      </c>
      <c r="Z2998" s="95" t="s">
        <v>25689</v>
      </c>
      <c r="AA2998" s="95" t="s">
        <v>84</v>
      </c>
      <c r="AB2998" s="95" t="s">
        <v>6443</v>
      </c>
      <c r="AC2998" s="95" t="s">
        <v>25830</v>
      </c>
      <c r="AD2998" s="95" t="s">
        <v>87</v>
      </c>
      <c r="AE2998" s="95" t="s">
        <v>61</v>
      </c>
      <c r="AF2998" s="95" t="s">
        <v>61</v>
      </c>
      <c r="AG2998" s="95" t="s">
        <v>89</v>
      </c>
      <c r="AH2998" s="95" t="s">
        <v>89</v>
      </c>
      <c r="AI2998" s="95" t="s">
        <v>88</v>
      </c>
      <c r="AJ2998" s="95" t="s">
        <v>88</v>
      </c>
      <c r="AK2998" s="95" t="s">
        <v>88</v>
      </c>
      <c r="AL2998" s="95" t="s">
        <v>88</v>
      </c>
      <c r="AM2998" s="95" t="s">
        <v>88</v>
      </c>
      <c r="AN2998" s="95" t="s">
        <v>88</v>
      </c>
      <c r="AO2998" s="95" t="s">
        <v>88</v>
      </c>
      <c r="AP2998" s="95" t="s">
        <v>89</v>
      </c>
      <c r="AQ2998" s="95" t="s">
        <v>90</v>
      </c>
      <c r="AR2998" s="95" t="s">
        <v>90</v>
      </c>
      <c r="AS2998" s="95" t="s">
        <v>25691</v>
      </c>
      <c r="AT2998" s="95" t="s">
        <v>92</v>
      </c>
      <c r="AU2998" s="95" t="s">
        <v>92</v>
      </c>
      <c r="AV2998" s="95" t="s">
        <v>93</v>
      </c>
      <c r="AW2998" s="95" t="s">
        <v>6444</v>
      </c>
      <c r="AX2998" s="95" t="s">
        <v>27066</v>
      </c>
      <c r="AY2998" s="95" t="s">
        <v>6446</v>
      </c>
      <c r="AZ2998" s="95" t="s">
        <v>27066</v>
      </c>
      <c r="BA2998" s="95" t="s">
        <v>97</v>
      </c>
      <c r="BB2998" s="95" t="s">
        <v>27067</v>
      </c>
      <c r="BC2998" s="95" t="s">
        <v>99</v>
      </c>
      <c r="BD2998" s="95" t="s">
        <v>100</v>
      </c>
      <c r="BE2998" s="95" t="s">
        <v>61</v>
      </c>
      <c r="BF2998" s="95" t="s">
        <v>119</v>
      </c>
      <c r="BG2998" s="95" t="s">
        <v>101</v>
      </c>
    </row>
    <row r="2999" s="86" customFormat="1" ht="19" customHeight="1" spans="1:59">
      <c r="A2999" s="95" t="s">
        <v>302</v>
      </c>
      <c r="B2999" s="95" t="s">
        <v>303</v>
      </c>
      <c r="C2999" s="95" t="s">
        <v>3535</v>
      </c>
      <c r="D2999" s="95" t="s">
        <v>3536</v>
      </c>
      <c r="E2999" s="95" t="s">
        <v>26949</v>
      </c>
      <c r="F2999" s="95" t="s">
        <v>3538</v>
      </c>
      <c r="G2999" s="95" t="s">
        <v>3539</v>
      </c>
      <c r="H2999" s="95" t="s">
        <v>1299</v>
      </c>
      <c r="I2999" s="95" t="s">
        <v>27068</v>
      </c>
      <c r="J2999" s="95" t="s">
        <v>27069</v>
      </c>
      <c r="K2999" s="95" t="s">
        <v>27070</v>
      </c>
      <c r="L2999" s="95" t="s">
        <v>73</v>
      </c>
      <c r="M2999" s="95" t="s">
        <v>823</v>
      </c>
      <c r="N2999" s="95" t="s">
        <v>1835</v>
      </c>
      <c r="O2999" s="95" t="s">
        <v>1726</v>
      </c>
      <c r="P2999" s="95" t="s">
        <v>1727</v>
      </c>
      <c r="Q2999" s="95" t="s">
        <v>1728</v>
      </c>
      <c r="R2999" s="95" t="s">
        <v>1307</v>
      </c>
      <c r="S2999" s="95" t="s">
        <v>27071</v>
      </c>
      <c r="T2999" s="95" t="s">
        <v>380</v>
      </c>
      <c r="U2999" s="96">
        <v>0</v>
      </c>
      <c r="V2999" s="96">
        <v>13000</v>
      </c>
      <c r="W2999" s="96">
        <v>10400</v>
      </c>
      <c r="X2999" s="96">
        <v>8000</v>
      </c>
      <c r="Y2999" s="95" t="s">
        <v>82</v>
      </c>
      <c r="Z2999" s="95" t="s">
        <v>25689</v>
      </c>
      <c r="AA2999" s="95" t="s">
        <v>84</v>
      </c>
      <c r="AB2999" s="95" t="s">
        <v>26955</v>
      </c>
      <c r="AC2999" s="95" t="s">
        <v>25900</v>
      </c>
      <c r="AD2999" s="95" t="s">
        <v>87</v>
      </c>
      <c r="AE2999" s="95" t="s">
        <v>61</v>
      </c>
      <c r="AF2999" s="95" t="s">
        <v>61</v>
      </c>
      <c r="AG2999" s="95" t="s">
        <v>89</v>
      </c>
      <c r="AH2999" s="95" t="s">
        <v>88</v>
      </c>
      <c r="AI2999" s="95" t="s">
        <v>88</v>
      </c>
      <c r="AJ2999" s="95" t="s">
        <v>88</v>
      </c>
      <c r="AK2999" s="95" t="s">
        <v>88</v>
      </c>
      <c r="AL2999" s="95" t="s">
        <v>88</v>
      </c>
      <c r="AM2999" s="95" t="s">
        <v>88</v>
      </c>
      <c r="AN2999" s="95" t="s">
        <v>88</v>
      </c>
      <c r="AO2999" s="95" t="s">
        <v>88</v>
      </c>
      <c r="AP2999" s="95" t="s">
        <v>89</v>
      </c>
      <c r="AQ2999" s="95" t="s">
        <v>90</v>
      </c>
      <c r="AR2999" s="95" t="s">
        <v>90</v>
      </c>
      <c r="AS2999" s="95" t="s">
        <v>25691</v>
      </c>
      <c r="AT2999" s="95" t="s">
        <v>92</v>
      </c>
      <c r="AU2999" s="95" t="s">
        <v>92</v>
      </c>
      <c r="AV2999" s="95" t="s">
        <v>93</v>
      </c>
      <c r="AW2999" s="95" t="s">
        <v>26956</v>
      </c>
      <c r="AX2999" s="95" t="s">
        <v>27072</v>
      </c>
      <c r="AY2999" s="95" t="s">
        <v>26958</v>
      </c>
      <c r="AZ2999" s="95" t="s">
        <v>27072</v>
      </c>
      <c r="BA2999" s="95" t="s">
        <v>97</v>
      </c>
      <c r="BB2999" s="95" t="s">
        <v>27073</v>
      </c>
      <c r="BC2999" s="95" t="s">
        <v>99</v>
      </c>
      <c r="BD2999" s="95" t="s">
        <v>100</v>
      </c>
      <c r="BE2999" s="95" t="s">
        <v>61</v>
      </c>
      <c r="BF2999" s="95" t="s">
        <v>380</v>
      </c>
      <c r="BG2999" s="95" t="s">
        <v>101</v>
      </c>
    </row>
    <row r="3000" s="86" customFormat="1" ht="19" customHeight="1" spans="1:59">
      <c r="A3000" s="95" t="s">
        <v>126</v>
      </c>
      <c r="B3000" s="95" t="s">
        <v>127</v>
      </c>
      <c r="C3000" s="95" t="s">
        <v>632</v>
      </c>
      <c r="D3000" s="95" t="s">
        <v>633</v>
      </c>
      <c r="E3000" s="95" t="s">
        <v>5363</v>
      </c>
      <c r="F3000" s="95" t="s">
        <v>5364</v>
      </c>
      <c r="G3000" s="95" t="s">
        <v>132</v>
      </c>
      <c r="H3000" s="95" t="s">
        <v>109</v>
      </c>
      <c r="I3000" s="95" t="s">
        <v>27074</v>
      </c>
      <c r="J3000" s="95" t="s">
        <v>27075</v>
      </c>
      <c r="K3000" s="95" t="s">
        <v>27076</v>
      </c>
      <c r="L3000" s="95" t="s">
        <v>73</v>
      </c>
      <c r="M3000" s="95" t="s">
        <v>526</v>
      </c>
      <c r="N3000" s="95" t="s">
        <v>2029</v>
      </c>
      <c r="O3000" s="95" t="s">
        <v>1848</v>
      </c>
      <c r="P3000" s="95" t="s">
        <v>1849</v>
      </c>
      <c r="Q3000" s="95" t="s">
        <v>1850</v>
      </c>
      <c r="R3000" s="95" t="s">
        <v>1849</v>
      </c>
      <c r="S3000" s="95" t="s">
        <v>27077</v>
      </c>
      <c r="T3000" s="95" t="s">
        <v>119</v>
      </c>
      <c r="U3000" s="96">
        <v>0</v>
      </c>
      <c r="V3000" s="96">
        <v>9579</v>
      </c>
      <c r="W3000" s="96">
        <v>7600</v>
      </c>
      <c r="X3000" s="96">
        <v>4000</v>
      </c>
      <c r="Y3000" s="95" t="s">
        <v>82</v>
      </c>
      <c r="Z3000" s="95" t="s">
        <v>25689</v>
      </c>
      <c r="AA3000" s="95" t="s">
        <v>84</v>
      </c>
      <c r="AB3000" s="95" t="s">
        <v>5370</v>
      </c>
      <c r="AC3000" s="95" t="s">
        <v>4869</v>
      </c>
      <c r="AD3000" s="95" t="s">
        <v>87</v>
      </c>
      <c r="AE3000" s="95" t="s">
        <v>61</v>
      </c>
      <c r="AF3000" s="95" t="s">
        <v>61</v>
      </c>
      <c r="AG3000" s="95" t="s">
        <v>89</v>
      </c>
      <c r="AH3000" s="95" t="s">
        <v>89</v>
      </c>
      <c r="AI3000" s="95" t="s">
        <v>89</v>
      </c>
      <c r="AJ3000" s="95" t="s">
        <v>89</v>
      </c>
      <c r="AK3000" s="95" t="s">
        <v>89</v>
      </c>
      <c r="AL3000" s="95" t="s">
        <v>89</v>
      </c>
      <c r="AM3000" s="95" t="s">
        <v>89</v>
      </c>
      <c r="AN3000" s="95" t="s">
        <v>89</v>
      </c>
      <c r="AO3000" s="95" t="s">
        <v>89</v>
      </c>
      <c r="AP3000" s="95" t="s">
        <v>89</v>
      </c>
      <c r="AQ3000" s="95" t="s">
        <v>90</v>
      </c>
      <c r="AR3000" s="95" t="s">
        <v>90</v>
      </c>
      <c r="AS3000" s="95" t="s">
        <v>25691</v>
      </c>
      <c r="AT3000" s="95" t="s">
        <v>92</v>
      </c>
      <c r="AU3000" s="95" t="s">
        <v>92</v>
      </c>
      <c r="AV3000" s="95" t="s">
        <v>93</v>
      </c>
      <c r="AW3000" s="95" t="s">
        <v>5371</v>
      </c>
      <c r="AX3000" s="95" t="s">
        <v>27078</v>
      </c>
      <c r="AY3000" s="95" t="s">
        <v>5373</v>
      </c>
      <c r="AZ3000" s="95" t="s">
        <v>27078</v>
      </c>
      <c r="BA3000" s="95" t="s">
        <v>97</v>
      </c>
      <c r="BB3000" s="95" t="s">
        <v>27079</v>
      </c>
      <c r="BC3000" s="95" t="s">
        <v>99</v>
      </c>
      <c r="BD3000" s="95" t="s">
        <v>100</v>
      </c>
      <c r="BE3000" s="95" t="s">
        <v>61</v>
      </c>
      <c r="BF3000" s="95" t="s">
        <v>119</v>
      </c>
      <c r="BG3000" s="95" t="s">
        <v>101</v>
      </c>
    </row>
    <row r="3001" s="86" customFormat="1" ht="19" customHeight="1" spans="1:59">
      <c r="A3001" s="95" t="s">
        <v>694</v>
      </c>
      <c r="B3001" s="95" t="s">
        <v>695</v>
      </c>
      <c r="C3001" s="95" t="s">
        <v>1185</v>
      </c>
      <c r="D3001" s="95" t="s">
        <v>1186</v>
      </c>
      <c r="E3001" s="95" t="s">
        <v>5117</v>
      </c>
      <c r="F3001" s="95" t="s">
        <v>5118</v>
      </c>
      <c r="G3001" s="95" t="s">
        <v>769</v>
      </c>
      <c r="H3001" s="95" t="s">
        <v>109</v>
      </c>
      <c r="I3001" s="95" t="s">
        <v>27080</v>
      </c>
      <c r="J3001" s="95" t="s">
        <v>27081</v>
      </c>
      <c r="K3001" s="95" t="s">
        <v>27082</v>
      </c>
      <c r="L3001" s="95" t="s">
        <v>73</v>
      </c>
      <c r="M3001" s="95" t="s">
        <v>823</v>
      </c>
      <c r="N3001" s="95" t="s">
        <v>811</v>
      </c>
      <c r="O3001" s="95" t="s">
        <v>1117</v>
      </c>
      <c r="P3001" s="95" t="s">
        <v>1118</v>
      </c>
      <c r="Q3001" s="95" t="s">
        <v>3796</v>
      </c>
      <c r="R3001" s="95" t="s">
        <v>3797</v>
      </c>
      <c r="S3001" s="95" t="s">
        <v>27083</v>
      </c>
      <c r="T3001" s="95" t="s">
        <v>119</v>
      </c>
      <c r="U3001" s="96">
        <v>0</v>
      </c>
      <c r="V3001" s="96">
        <v>6800</v>
      </c>
      <c r="W3001" s="96">
        <v>5400</v>
      </c>
      <c r="X3001" s="96">
        <v>2400</v>
      </c>
      <c r="Y3001" s="95" t="s">
        <v>82</v>
      </c>
      <c r="Z3001" s="95" t="s">
        <v>25689</v>
      </c>
      <c r="AA3001" s="95" t="s">
        <v>84</v>
      </c>
      <c r="AB3001" s="95" t="s">
        <v>5124</v>
      </c>
      <c r="AC3001" s="95" t="s">
        <v>25757</v>
      </c>
      <c r="AD3001" s="95" t="s">
        <v>87</v>
      </c>
      <c r="AE3001" s="95" t="s">
        <v>61</v>
      </c>
      <c r="AF3001" s="95" t="s">
        <v>61</v>
      </c>
      <c r="AG3001" s="95" t="s">
        <v>89</v>
      </c>
      <c r="AH3001" s="95" t="s">
        <v>88</v>
      </c>
      <c r="AI3001" s="95" t="s">
        <v>88</v>
      </c>
      <c r="AJ3001" s="95" t="s">
        <v>88</v>
      </c>
      <c r="AK3001" s="95" t="s">
        <v>89</v>
      </c>
      <c r="AL3001" s="95" t="s">
        <v>89</v>
      </c>
      <c r="AM3001" s="95" t="s">
        <v>88</v>
      </c>
      <c r="AN3001" s="95" t="s">
        <v>88</v>
      </c>
      <c r="AO3001" s="95" t="s">
        <v>88</v>
      </c>
      <c r="AP3001" s="95" t="s">
        <v>89</v>
      </c>
      <c r="AQ3001" s="95" t="s">
        <v>90</v>
      </c>
      <c r="AR3001" s="95" t="s">
        <v>90</v>
      </c>
      <c r="AS3001" s="95" t="s">
        <v>25691</v>
      </c>
      <c r="AT3001" s="95" t="s">
        <v>92</v>
      </c>
      <c r="AU3001" s="95" t="s">
        <v>92</v>
      </c>
      <c r="AV3001" s="95" t="s">
        <v>93</v>
      </c>
      <c r="AW3001" s="95" t="s">
        <v>5125</v>
      </c>
      <c r="AX3001" s="95" t="s">
        <v>27084</v>
      </c>
      <c r="AY3001" s="95" t="s">
        <v>5127</v>
      </c>
      <c r="AZ3001" s="95" t="s">
        <v>27084</v>
      </c>
      <c r="BA3001" s="95" t="s">
        <v>97</v>
      </c>
      <c r="BB3001" s="95" t="s">
        <v>27085</v>
      </c>
      <c r="BC3001" s="95" t="s">
        <v>99</v>
      </c>
      <c r="BD3001" s="95" t="s">
        <v>100</v>
      </c>
      <c r="BE3001" s="95" t="s">
        <v>61</v>
      </c>
      <c r="BF3001" s="95" t="s">
        <v>119</v>
      </c>
      <c r="BG3001" s="95" t="s">
        <v>101</v>
      </c>
    </row>
    <row r="3002" s="86" customFormat="1" ht="19" customHeight="1" spans="1:59">
      <c r="A3002" s="95" t="s">
        <v>441</v>
      </c>
      <c r="B3002" s="95" t="s">
        <v>442</v>
      </c>
      <c r="C3002" s="95" t="s">
        <v>1270</v>
      </c>
      <c r="D3002" s="95" t="s">
        <v>1271</v>
      </c>
      <c r="E3002" s="95" t="s">
        <v>27086</v>
      </c>
      <c r="F3002" s="95" t="s">
        <v>942</v>
      </c>
      <c r="G3002" s="95" t="s">
        <v>942</v>
      </c>
      <c r="H3002" s="95" t="s">
        <v>943</v>
      </c>
      <c r="I3002" s="95" t="s">
        <v>27087</v>
      </c>
      <c r="J3002" s="95" t="s">
        <v>27088</v>
      </c>
      <c r="K3002" s="95" t="s">
        <v>27089</v>
      </c>
      <c r="L3002" s="95" t="s">
        <v>73</v>
      </c>
      <c r="M3002" s="95" t="s">
        <v>1526</v>
      </c>
      <c r="N3002" s="95" t="s">
        <v>1276</v>
      </c>
      <c r="O3002" s="95" t="s">
        <v>949</v>
      </c>
      <c r="P3002" s="95" t="s">
        <v>950</v>
      </c>
      <c r="Q3002" s="95" t="s">
        <v>257</v>
      </c>
      <c r="R3002" s="95" t="s">
        <v>951</v>
      </c>
      <c r="S3002" s="95" t="s">
        <v>27090</v>
      </c>
      <c r="T3002" s="95" t="s">
        <v>119</v>
      </c>
      <c r="U3002" s="96">
        <v>0</v>
      </c>
      <c r="V3002" s="96">
        <v>15000</v>
      </c>
      <c r="W3002" s="96">
        <v>12000</v>
      </c>
      <c r="X3002" s="96">
        <v>6000</v>
      </c>
      <c r="Y3002" s="95" t="s">
        <v>82</v>
      </c>
      <c r="Z3002" s="95" t="s">
        <v>25689</v>
      </c>
      <c r="AA3002" s="95" t="s">
        <v>84</v>
      </c>
      <c r="AB3002" s="95" t="s">
        <v>27091</v>
      </c>
      <c r="AC3002" s="95" t="s">
        <v>25690</v>
      </c>
      <c r="AD3002" s="95" t="s">
        <v>87</v>
      </c>
      <c r="AE3002" s="95" t="s">
        <v>61</v>
      </c>
      <c r="AF3002" s="95" t="s">
        <v>61</v>
      </c>
      <c r="AG3002" s="95" t="s">
        <v>89</v>
      </c>
      <c r="AH3002" s="95" t="s">
        <v>89</v>
      </c>
      <c r="AI3002" s="95" t="s">
        <v>88</v>
      </c>
      <c r="AJ3002" s="95" t="s">
        <v>88</v>
      </c>
      <c r="AK3002" s="95" t="s">
        <v>88</v>
      </c>
      <c r="AL3002" s="95" t="s">
        <v>89</v>
      </c>
      <c r="AM3002" s="95" t="s">
        <v>88</v>
      </c>
      <c r="AN3002" s="95" t="s">
        <v>88</v>
      </c>
      <c r="AO3002" s="95" t="s">
        <v>88</v>
      </c>
      <c r="AP3002" s="95" t="s">
        <v>89</v>
      </c>
      <c r="AQ3002" s="95" t="s">
        <v>90</v>
      </c>
      <c r="AR3002" s="95" t="s">
        <v>90</v>
      </c>
      <c r="AS3002" s="95" t="s">
        <v>25691</v>
      </c>
      <c r="AT3002" s="95" t="s">
        <v>92</v>
      </c>
      <c r="AU3002" s="95" t="s">
        <v>92</v>
      </c>
      <c r="AV3002" s="95" t="s">
        <v>93</v>
      </c>
      <c r="AW3002" s="95" t="s">
        <v>27092</v>
      </c>
      <c r="AX3002" s="95" t="s">
        <v>27093</v>
      </c>
      <c r="AY3002" s="95" t="s">
        <v>27094</v>
      </c>
      <c r="AZ3002" s="95" t="s">
        <v>27093</v>
      </c>
      <c r="BA3002" s="95" t="s">
        <v>97</v>
      </c>
      <c r="BB3002" s="95" t="s">
        <v>27095</v>
      </c>
      <c r="BC3002" s="95" t="s">
        <v>99</v>
      </c>
      <c r="BD3002" s="95" t="s">
        <v>100</v>
      </c>
      <c r="BE3002" s="95" t="s">
        <v>61</v>
      </c>
      <c r="BF3002" s="95" t="s">
        <v>119</v>
      </c>
      <c r="BG3002" s="95" t="s">
        <v>101</v>
      </c>
    </row>
    <row r="3003" s="86" customFormat="1" ht="19" customHeight="1" spans="1:59">
      <c r="A3003" s="95" t="s">
        <v>1774</v>
      </c>
      <c r="B3003" s="95" t="s">
        <v>1775</v>
      </c>
      <c r="C3003" s="95" t="s">
        <v>6172</v>
      </c>
      <c r="D3003" s="95" t="s">
        <v>6173</v>
      </c>
      <c r="E3003" s="95" t="s">
        <v>23196</v>
      </c>
      <c r="F3003" s="95" t="s">
        <v>23197</v>
      </c>
      <c r="G3003" s="95" t="s">
        <v>3183</v>
      </c>
      <c r="H3003" s="95" t="s">
        <v>1299</v>
      </c>
      <c r="I3003" s="95" t="s">
        <v>27096</v>
      </c>
      <c r="J3003" s="95" t="s">
        <v>27097</v>
      </c>
      <c r="K3003" s="95" t="s">
        <v>27098</v>
      </c>
      <c r="L3003" s="95" t="s">
        <v>73</v>
      </c>
      <c r="M3003" s="95" t="s">
        <v>26324</v>
      </c>
      <c r="N3003" s="95" t="s">
        <v>19807</v>
      </c>
      <c r="O3003" s="95" t="s">
        <v>1726</v>
      </c>
      <c r="P3003" s="95" t="s">
        <v>1727</v>
      </c>
      <c r="Q3003" s="95" t="s">
        <v>1728</v>
      </c>
      <c r="R3003" s="95" t="s">
        <v>1307</v>
      </c>
      <c r="S3003" s="95" t="s">
        <v>27099</v>
      </c>
      <c r="T3003" s="95" t="s">
        <v>119</v>
      </c>
      <c r="U3003" s="96">
        <v>0</v>
      </c>
      <c r="V3003" s="96">
        <v>67800</v>
      </c>
      <c r="W3003" s="96">
        <v>45000</v>
      </c>
      <c r="X3003" s="96">
        <v>3000</v>
      </c>
      <c r="Y3003" s="95" t="s">
        <v>82</v>
      </c>
      <c r="Z3003" s="95" t="s">
        <v>25689</v>
      </c>
      <c r="AA3003" s="95" t="s">
        <v>84</v>
      </c>
      <c r="AB3003" s="95" t="s">
        <v>23197</v>
      </c>
      <c r="AC3003" s="95" t="s">
        <v>25830</v>
      </c>
      <c r="AD3003" s="95" t="s">
        <v>87</v>
      </c>
      <c r="AE3003" s="95" t="s">
        <v>61</v>
      </c>
      <c r="AF3003" s="95" t="s">
        <v>61</v>
      </c>
      <c r="AG3003" s="95" t="s">
        <v>89</v>
      </c>
      <c r="AH3003" s="95" t="s">
        <v>89</v>
      </c>
      <c r="AI3003" s="95" t="s">
        <v>89</v>
      </c>
      <c r="AJ3003" s="95" t="s">
        <v>88</v>
      </c>
      <c r="AK3003" s="95" t="s">
        <v>88</v>
      </c>
      <c r="AL3003" s="95" t="s">
        <v>88</v>
      </c>
      <c r="AM3003" s="95" t="s">
        <v>89</v>
      </c>
      <c r="AN3003" s="95" t="s">
        <v>89</v>
      </c>
      <c r="AO3003" s="95" t="s">
        <v>88</v>
      </c>
      <c r="AP3003" s="95" t="s">
        <v>89</v>
      </c>
      <c r="AQ3003" s="95" t="s">
        <v>90</v>
      </c>
      <c r="AR3003" s="95" t="s">
        <v>90</v>
      </c>
      <c r="AS3003" s="95" t="s">
        <v>25691</v>
      </c>
      <c r="AT3003" s="95" t="s">
        <v>92</v>
      </c>
      <c r="AU3003" s="95" t="s">
        <v>92</v>
      </c>
      <c r="AV3003" s="95" t="s">
        <v>93</v>
      </c>
      <c r="AW3003" s="95" t="s">
        <v>23203</v>
      </c>
      <c r="AX3003" s="95" t="s">
        <v>27100</v>
      </c>
      <c r="AY3003" s="95" t="s">
        <v>23205</v>
      </c>
      <c r="AZ3003" s="95" t="s">
        <v>27100</v>
      </c>
      <c r="BA3003" s="95" t="s">
        <v>97</v>
      </c>
      <c r="BB3003" s="95" t="s">
        <v>27101</v>
      </c>
      <c r="BC3003" s="95" t="s">
        <v>99</v>
      </c>
      <c r="BD3003" s="95" t="s">
        <v>100</v>
      </c>
      <c r="BE3003" s="95" t="s">
        <v>61</v>
      </c>
      <c r="BF3003" s="95" t="s">
        <v>119</v>
      </c>
      <c r="BG3003" s="95" t="s">
        <v>101</v>
      </c>
    </row>
    <row r="3004" s="86" customFormat="1" ht="19" customHeight="1" spans="1:59">
      <c r="A3004" s="95" t="s">
        <v>102</v>
      </c>
      <c r="B3004" s="95" t="s">
        <v>103</v>
      </c>
      <c r="C3004" s="95" t="s">
        <v>1707</v>
      </c>
      <c r="D3004" s="95" t="s">
        <v>1708</v>
      </c>
      <c r="E3004" s="95" t="s">
        <v>27102</v>
      </c>
      <c r="F3004" s="95" t="s">
        <v>1710</v>
      </c>
      <c r="G3004" s="95" t="s">
        <v>1711</v>
      </c>
      <c r="H3004" s="95" t="s">
        <v>1299</v>
      </c>
      <c r="I3004" s="95" t="s">
        <v>27103</v>
      </c>
      <c r="J3004" s="95" t="s">
        <v>27104</v>
      </c>
      <c r="K3004" s="95" t="s">
        <v>27105</v>
      </c>
      <c r="L3004" s="95" t="s">
        <v>73</v>
      </c>
      <c r="M3004" s="95" t="s">
        <v>1526</v>
      </c>
      <c r="N3004" s="95" t="s">
        <v>527</v>
      </c>
      <c r="O3004" s="95" t="s">
        <v>2764</v>
      </c>
      <c r="P3004" s="95" t="s">
        <v>2765</v>
      </c>
      <c r="Q3004" s="95" t="s">
        <v>1728</v>
      </c>
      <c r="R3004" s="95" t="s">
        <v>1307</v>
      </c>
      <c r="S3004" s="95" t="s">
        <v>27106</v>
      </c>
      <c r="T3004" s="95" t="s">
        <v>380</v>
      </c>
      <c r="U3004" s="96">
        <v>0</v>
      </c>
      <c r="V3004" s="96">
        <v>25080</v>
      </c>
      <c r="W3004" s="96">
        <v>15000</v>
      </c>
      <c r="X3004" s="96">
        <v>10000</v>
      </c>
      <c r="Y3004" s="95" t="s">
        <v>82</v>
      </c>
      <c r="Z3004" s="95" t="s">
        <v>25689</v>
      </c>
      <c r="AA3004" s="95" t="s">
        <v>84</v>
      </c>
      <c r="AB3004" s="95" t="s">
        <v>27107</v>
      </c>
      <c r="AC3004" s="95" t="s">
        <v>25690</v>
      </c>
      <c r="AD3004" s="95" t="s">
        <v>87</v>
      </c>
      <c r="AE3004" s="95" t="s">
        <v>61</v>
      </c>
      <c r="AF3004" s="95" t="s">
        <v>61</v>
      </c>
      <c r="AG3004" s="95" t="s">
        <v>89</v>
      </c>
      <c r="AH3004" s="95" t="s">
        <v>89</v>
      </c>
      <c r="AI3004" s="95" t="s">
        <v>89</v>
      </c>
      <c r="AJ3004" s="95" t="s">
        <v>89</v>
      </c>
      <c r="AK3004" s="95" t="s">
        <v>89</v>
      </c>
      <c r="AL3004" s="95" t="s">
        <v>89</v>
      </c>
      <c r="AM3004" s="95" t="s">
        <v>89</v>
      </c>
      <c r="AN3004" s="95" t="s">
        <v>89</v>
      </c>
      <c r="AO3004" s="95" t="s">
        <v>89</v>
      </c>
      <c r="AP3004" s="95" t="s">
        <v>89</v>
      </c>
      <c r="AQ3004" s="95" t="s">
        <v>90</v>
      </c>
      <c r="AR3004" s="95" t="s">
        <v>90</v>
      </c>
      <c r="AS3004" s="95" t="s">
        <v>25691</v>
      </c>
      <c r="AT3004" s="95" t="s">
        <v>92</v>
      </c>
      <c r="AU3004" s="95" t="s">
        <v>92</v>
      </c>
      <c r="AV3004" s="95" t="s">
        <v>93</v>
      </c>
      <c r="AW3004" s="95" t="s">
        <v>27108</v>
      </c>
      <c r="AX3004" s="95" t="s">
        <v>27109</v>
      </c>
      <c r="AY3004" s="95" t="s">
        <v>27110</v>
      </c>
      <c r="AZ3004" s="95" t="s">
        <v>27109</v>
      </c>
      <c r="BA3004" s="95" t="s">
        <v>97</v>
      </c>
      <c r="BB3004" s="95" t="s">
        <v>27111</v>
      </c>
      <c r="BC3004" s="95" t="s">
        <v>99</v>
      </c>
      <c r="BD3004" s="95" t="s">
        <v>100</v>
      </c>
      <c r="BE3004" s="95" t="s">
        <v>61</v>
      </c>
      <c r="BF3004" s="95" t="s">
        <v>380</v>
      </c>
      <c r="BG3004" s="95" t="s">
        <v>101</v>
      </c>
    </row>
    <row r="3005" s="86" customFormat="1" ht="19" customHeight="1" spans="1:59">
      <c r="A3005" s="95" t="s">
        <v>226</v>
      </c>
      <c r="B3005" s="95" t="s">
        <v>227</v>
      </c>
      <c r="C3005" s="95" t="s">
        <v>1332</v>
      </c>
      <c r="D3005" s="95" t="s">
        <v>1333</v>
      </c>
      <c r="E3005" s="95" t="s">
        <v>27112</v>
      </c>
      <c r="F3005" s="95" t="s">
        <v>2071</v>
      </c>
      <c r="G3005" s="95" t="s">
        <v>2039</v>
      </c>
      <c r="H3005" s="95" t="s">
        <v>943</v>
      </c>
      <c r="I3005" s="95" t="s">
        <v>27113</v>
      </c>
      <c r="J3005" s="95" t="s">
        <v>27114</v>
      </c>
      <c r="K3005" s="95" t="s">
        <v>27115</v>
      </c>
      <c r="L3005" s="95" t="s">
        <v>73</v>
      </c>
      <c r="M3005" s="95" t="s">
        <v>526</v>
      </c>
      <c r="N3005" s="95" t="s">
        <v>2029</v>
      </c>
      <c r="O3005" s="95" t="s">
        <v>2044</v>
      </c>
      <c r="P3005" s="95" t="s">
        <v>2045</v>
      </c>
      <c r="Q3005" s="95" t="s">
        <v>3465</v>
      </c>
      <c r="R3005" s="95" t="s">
        <v>3466</v>
      </c>
      <c r="S3005" s="95" t="s">
        <v>27116</v>
      </c>
      <c r="T3005" s="95" t="s">
        <v>380</v>
      </c>
      <c r="U3005" s="96">
        <v>0</v>
      </c>
      <c r="V3005" s="96">
        <v>20013</v>
      </c>
      <c r="W3005" s="96">
        <v>16000</v>
      </c>
      <c r="X3005" s="96">
        <v>12000</v>
      </c>
      <c r="Y3005" s="95" t="s">
        <v>82</v>
      </c>
      <c r="Z3005" s="95" t="s">
        <v>25689</v>
      </c>
      <c r="AA3005" s="95" t="s">
        <v>84</v>
      </c>
      <c r="AB3005" s="95" t="s">
        <v>27117</v>
      </c>
      <c r="AC3005" s="95" t="s">
        <v>25690</v>
      </c>
      <c r="AD3005" s="95" t="s">
        <v>87</v>
      </c>
      <c r="AE3005" s="95" t="s">
        <v>61</v>
      </c>
      <c r="AF3005" s="95" t="s">
        <v>61</v>
      </c>
      <c r="AG3005" s="95" t="s">
        <v>89</v>
      </c>
      <c r="AH3005" s="95" t="s">
        <v>88</v>
      </c>
      <c r="AI3005" s="95" t="s">
        <v>88</v>
      </c>
      <c r="AJ3005" s="95" t="s">
        <v>88</v>
      </c>
      <c r="AK3005" s="95" t="s">
        <v>89</v>
      </c>
      <c r="AL3005" s="95" t="s">
        <v>88</v>
      </c>
      <c r="AM3005" s="95" t="s">
        <v>88</v>
      </c>
      <c r="AN3005" s="95" t="s">
        <v>88</v>
      </c>
      <c r="AO3005" s="95" t="s">
        <v>88</v>
      </c>
      <c r="AP3005" s="95" t="s">
        <v>89</v>
      </c>
      <c r="AQ3005" s="95" t="s">
        <v>90</v>
      </c>
      <c r="AR3005" s="95" t="s">
        <v>90</v>
      </c>
      <c r="AS3005" s="95" t="s">
        <v>25691</v>
      </c>
      <c r="AT3005" s="95" t="s">
        <v>92</v>
      </c>
      <c r="AU3005" s="95" t="s">
        <v>92</v>
      </c>
      <c r="AV3005" s="95" t="s">
        <v>93</v>
      </c>
      <c r="AW3005" s="95" t="s">
        <v>27118</v>
      </c>
      <c r="AX3005" s="95" t="s">
        <v>27119</v>
      </c>
      <c r="AY3005" s="95" t="s">
        <v>27120</v>
      </c>
      <c r="AZ3005" s="95" t="s">
        <v>27119</v>
      </c>
      <c r="BA3005" s="95" t="s">
        <v>97</v>
      </c>
      <c r="BB3005" s="95" t="s">
        <v>27121</v>
      </c>
      <c r="BC3005" s="95" t="s">
        <v>99</v>
      </c>
      <c r="BD3005" s="95" t="s">
        <v>100</v>
      </c>
      <c r="BE3005" s="95" t="s">
        <v>61</v>
      </c>
      <c r="BF3005" s="95" t="s">
        <v>380</v>
      </c>
      <c r="BG3005" s="95" t="s">
        <v>101</v>
      </c>
    </row>
    <row r="3006" s="86" customFormat="1" ht="19" customHeight="1" spans="1:59">
      <c r="A3006" s="95" t="s">
        <v>267</v>
      </c>
      <c r="B3006" s="95" t="s">
        <v>268</v>
      </c>
      <c r="C3006" s="95" t="s">
        <v>5871</v>
      </c>
      <c r="D3006" s="95" t="s">
        <v>5872</v>
      </c>
      <c r="E3006" s="95" t="s">
        <v>6619</v>
      </c>
      <c r="F3006" s="95" t="s">
        <v>5874</v>
      </c>
      <c r="G3006" s="95" t="s">
        <v>3523</v>
      </c>
      <c r="H3006" s="95" t="s">
        <v>3123</v>
      </c>
      <c r="I3006" s="95" t="s">
        <v>27122</v>
      </c>
      <c r="J3006" s="95" t="s">
        <v>27123</v>
      </c>
      <c r="K3006" s="95" t="s">
        <v>27124</v>
      </c>
      <c r="L3006" s="95" t="s">
        <v>73</v>
      </c>
      <c r="M3006" s="95" t="s">
        <v>526</v>
      </c>
      <c r="N3006" s="95" t="s">
        <v>2398</v>
      </c>
      <c r="O3006" s="95" t="s">
        <v>3128</v>
      </c>
      <c r="P3006" s="95" t="s">
        <v>3129</v>
      </c>
      <c r="Q3006" s="95" t="s">
        <v>3044</v>
      </c>
      <c r="R3006" s="95" t="s">
        <v>3129</v>
      </c>
      <c r="S3006" s="95" t="s">
        <v>27125</v>
      </c>
      <c r="T3006" s="95" t="s">
        <v>119</v>
      </c>
      <c r="U3006" s="96">
        <v>0</v>
      </c>
      <c r="V3006" s="96">
        <v>61000</v>
      </c>
      <c r="W3006" s="96">
        <v>48000</v>
      </c>
      <c r="X3006" s="96">
        <v>5000</v>
      </c>
      <c r="Y3006" s="95" t="s">
        <v>82</v>
      </c>
      <c r="Z3006" s="95" t="s">
        <v>25689</v>
      </c>
      <c r="AA3006" s="95" t="s">
        <v>84</v>
      </c>
      <c r="AB3006" s="95" t="s">
        <v>6626</v>
      </c>
      <c r="AC3006" s="95" t="s">
        <v>4869</v>
      </c>
      <c r="AD3006" s="95" t="s">
        <v>87</v>
      </c>
      <c r="AE3006" s="95" t="s">
        <v>61</v>
      </c>
      <c r="AF3006" s="95" t="s">
        <v>61</v>
      </c>
      <c r="AG3006" s="95" t="s">
        <v>89</v>
      </c>
      <c r="AH3006" s="95" t="s">
        <v>89</v>
      </c>
      <c r="AI3006" s="95" t="s">
        <v>88</v>
      </c>
      <c r="AJ3006" s="95" t="s">
        <v>88</v>
      </c>
      <c r="AK3006" s="95" t="s">
        <v>89</v>
      </c>
      <c r="AL3006" s="95" t="s">
        <v>89</v>
      </c>
      <c r="AM3006" s="95" t="s">
        <v>88</v>
      </c>
      <c r="AN3006" s="95" t="s">
        <v>88</v>
      </c>
      <c r="AO3006" s="95" t="s">
        <v>88</v>
      </c>
      <c r="AP3006" s="95" t="s">
        <v>89</v>
      </c>
      <c r="AQ3006" s="95" t="s">
        <v>90</v>
      </c>
      <c r="AR3006" s="95" t="s">
        <v>90</v>
      </c>
      <c r="AS3006" s="95" t="s">
        <v>25691</v>
      </c>
      <c r="AT3006" s="95" t="s">
        <v>92</v>
      </c>
      <c r="AU3006" s="95" t="s">
        <v>92</v>
      </c>
      <c r="AV3006" s="95" t="s">
        <v>93</v>
      </c>
      <c r="AW3006" s="95" t="s">
        <v>6627</v>
      </c>
      <c r="AX3006" s="95" t="s">
        <v>27126</v>
      </c>
      <c r="AY3006" s="95" t="s">
        <v>6629</v>
      </c>
      <c r="AZ3006" s="95" t="s">
        <v>27126</v>
      </c>
      <c r="BA3006" s="95" t="s">
        <v>97</v>
      </c>
      <c r="BB3006" s="95" t="s">
        <v>27127</v>
      </c>
      <c r="BC3006" s="95" t="s">
        <v>99</v>
      </c>
      <c r="BD3006" s="95" t="s">
        <v>100</v>
      </c>
      <c r="BE3006" s="95" t="s">
        <v>61</v>
      </c>
      <c r="BF3006" s="95" t="s">
        <v>119</v>
      </c>
      <c r="BG3006" s="95" t="s">
        <v>101</v>
      </c>
    </row>
    <row r="3007" s="86" customFormat="1" ht="19" customHeight="1" spans="1:59">
      <c r="A3007" s="95" t="s">
        <v>267</v>
      </c>
      <c r="B3007" s="95" t="s">
        <v>268</v>
      </c>
      <c r="C3007" s="95" t="s">
        <v>1384</v>
      </c>
      <c r="D3007" s="95" t="s">
        <v>1385</v>
      </c>
      <c r="E3007" s="95" t="s">
        <v>27128</v>
      </c>
      <c r="F3007" s="95" t="s">
        <v>4798</v>
      </c>
      <c r="G3007" s="95" t="s">
        <v>287</v>
      </c>
      <c r="H3007" s="95" t="s">
        <v>109</v>
      </c>
      <c r="I3007" s="95" t="s">
        <v>27129</v>
      </c>
      <c r="J3007" s="95" t="s">
        <v>27130</v>
      </c>
      <c r="K3007" s="95" t="s">
        <v>27131</v>
      </c>
      <c r="L3007" s="95" t="s">
        <v>73</v>
      </c>
      <c r="M3007" s="95" t="s">
        <v>2014</v>
      </c>
      <c r="N3007" s="95" t="s">
        <v>1835</v>
      </c>
      <c r="O3007" s="95" t="s">
        <v>1848</v>
      </c>
      <c r="P3007" s="95" t="s">
        <v>1849</v>
      </c>
      <c r="Q3007" s="95" t="s">
        <v>1850</v>
      </c>
      <c r="R3007" s="95" t="s">
        <v>1849</v>
      </c>
      <c r="S3007" s="95" t="s">
        <v>27132</v>
      </c>
      <c r="T3007" s="95" t="s">
        <v>380</v>
      </c>
      <c r="U3007" s="96">
        <v>0</v>
      </c>
      <c r="V3007" s="96">
        <v>24200</v>
      </c>
      <c r="W3007" s="96">
        <v>18000</v>
      </c>
      <c r="X3007" s="96">
        <v>1400</v>
      </c>
      <c r="Y3007" s="95" t="s">
        <v>82</v>
      </c>
      <c r="Z3007" s="95" t="s">
        <v>25689</v>
      </c>
      <c r="AA3007" s="95" t="s">
        <v>84</v>
      </c>
      <c r="AB3007" s="95" t="s">
        <v>27133</v>
      </c>
      <c r="AC3007" s="95" t="s">
        <v>25830</v>
      </c>
      <c r="AD3007" s="95" t="s">
        <v>87</v>
      </c>
      <c r="AE3007" s="95" t="s">
        <v>61</v>
      </c>
      <c r="AF3007" s="95" t="s">
        <v>61</v>
      </c>
      <c r="AG3007" s="95" t="s">
        <v>89</v>
      </c>
      <c r="AH3007" s="95" t="s">
        <v>89</v>
      </c>
      <c r="AI3007" s="95" t="s">
        <v>88</v>
      </c>
      <c r="AJ3007" s="95" t="s">
        <v>88</v>
      </c>
      <c r="AK3007" s="95" t="s">
        <v>88</v>
      </c>
      <c r="AL3007" s="95" t="s">
        <v>88</v>
      </c>
      <c r="AM3007" s="95" t="s">
        <v>88</v>
      </c>
      <c r="AN3007" s="95" t="s">
        <v>88</v>
      </c>
      <c r="AO3007" s="95" t="s">
        <v>88</v>
      </c>
      <c r="AP3007" s="95" t="s">
        <v>89</v>
      </c>
      <c r="AQ3007" s="95" t="s">
        <v>90</v>
      </c>
      <c r="AR3007" s="95" t="s">
        <v>90</v>
      </c>
      <c r="AS3007" s="95" t="s">
        <v>25691</v>
      </c>
      <c r="AT3007" s="95" t="s">
        <v>92</v>
      </c>
      <c r="AU3007" s="95" t="s">
        <v>92</v>
      </c>
      <c r="AV3007" s="95" t="s">
        <v>93</v>
      </c>
      <c r="AW3007" s="95" t="s">
        <v>27134</v>
      </c>
      <c r="AX3007" s="95" t="s">
        <v>27135</v>
      </c>
      <c r="AY3007" s="95" t="s">
        <v>27136</v>
      </c>
      <c r="AZ3007" s="95" t="s">
        <v>27135</v>
      </c>
      <c r="BA3007" s="95" t="s">
        <v>97</v>
      </c>
      <c r="BB3007" s="95" t="s">
        <v>27137</v>
      </c>
      <c r="BC3007" s="95" t="s">
        <v>99</v>
      </c>
      <c r="BD3007" s="95" t="s">
        <v>100</v>
      </c>
      <c r="BE3007" s="95" t="s">
        <v>61</v>
      </c>
      <c r="BF3007" s="95" t="s">
        <v>380</v>
      </c>
      <c r="BG3007" s="95" t="s">
        <v>101</v>
      </c>
    </row>
    <row r="3008" s="86" customFormat="1" ht="19" customHeight="1" spans="1:59">
      <c r="A3008" s="95" t="s">
        <v>485</v>
      </c>
      <c r="B3008" s="95" t="s">
        <v>486</v>
      </c>
      <c r="C3008" s="95" t="s">
        <v>668</v>
      </c>
      <c r="D3008" s="95" t="s">
        <v>669</v>
      </c>
      <c r="E3008" s="95" t="s">
        <v>27138</v>
      </c>
      <c r="F3008" s="95" t="s">
        <v>27139</v>
      </c>
      <c r="G3008" s="95" t="s">
        <v>27140</v>
      </c>
      <c r="H3008" s="95" t="s">
        <v>2636</v>
      </c>
      <c r="I3008" s="95" t="s">
        <v>27141</v>
      </c>
      <c r="J3008" s="95" t="s">
        <v>27142</v>
      </c>
      <c r="K3008" s="95" t="s">
        <v>27143</v>
      </c>
      <c r="L3008" s="95" t="s">
        <v>73</v>
      </c>
      <c r="M3008" s="95" t="s">
        <v>4428</v>
      </c>
      <c r="N3008" s="95" t="s">
        <v>2206</v>
      </c>
      <c r="O3008" s="95" t="s">
        <v>3774</v>
      </c>
      <c r="P3008" s="95" t="s">
        <v>7059</v>
      </c>
      <c r="Q3008" s="95" t="s">
        <v>7060</v>
      </c>
      <c r="R3008" s="95" t="s">
        <v>7059</v>
      </c>
      <c r="S3008" s="95" t="s">
        <v>27144</v>
      </c>
      <c r="T3008" s="95" t="s">
        <v>380</v>
      </c>
      <c r="U3008" s="96">
        <v>0</v>
      </c>
      <c r="V3008" s="96">
        <v>6000</v>
      </c>
      <c r="W3008" s="96">
        <v>4000</v>
      </c>
      <c r="X3008" s="96">
        <v>2000</v>
      </c>
      <c r="Y3008" s="95" t="s">
        <v>82</v>
      </c>
      <c r="Z3008" s="95" t="s">
        <v>25689</v>
      </c>
      <c r="AA3008" s="95" t="s">
        <v>84</v>
      </c>
      <c r="AB3008" s="95" t="s">
        <v>27145</v>
      </c>
      <c r="AC3008" s="95" t="s">
        <v>11915</v>
      </c>
      <c r="AD3008" s="95" t="s">
        <v>87</v>
      </c>
      <c r="AE3008" s="95" t="s">
        <v>61</v>
      </c>
      <c r="AF3008" s="95" t="s">
        <v>61</v>
      </c>
      <c r="AG3008" s="95" t="s">
        <v>89</v>
      </c>
      <c r="AH3008" s="95" t="s">
        <v>89</v>
      </c>
      <c r="AI3008" s="95" t="s">
        <v>89</v>
      </c>
      <c r="AJ3008" s="95" t="s">
        <v>88</v>
      </c>
      <c r="AK3008" s="95" t="s">
        <v>89</v>
      </c>
      <c r="AL3008" s="95" t="s">
        <v>89</v>
      </c>
      <c r="AM3008" s="95" t="s">
        <v>88</v>
      </c>
      <c r="AN3008" s="95" t="s">
        <v>88</v>
      </c>
      <c r="AO3008" s="95" t="s">
        <v>88</v>
      </c>
      <c r="AP3008" s="95" t="s">
        <v>89</v>
      </c>
      <c r="AQ3008" s="95" t="s">
        <v>90</v>
      </c>
      <c r="AR3008" s="95" t="s">
        <v>90</v>
      </c>
      <c r="AS3008" s="95" t="s">
        <v>25691</v>
      </c>
      <c r="AT3008" s="95" t="s">
        <v>92</v>
      </c>
      <c r="AU3008" s="95" t="s">
        <v>92</v>
      </c>
      <c r="AV3008" s="95" t="s">
        <v>93</v>
      </c>
      <c r="AW3008" s="95" t="s">
        <v>27146</v>
      </c>
      <c r="AX3008" s="95" t="s">
        <v>27147</v>
      </c>
      <c r="AY3008" s="95" t="s">
        <v>27148</v>
      </c>
      <c r="AZ3008" s="95" t="s">
        <v>27147</v>
      </c>
      <c r="BA3008" s="95" t="s">
        <v>97</v>
      </c>
      <c r="BB3008" s="95" t="s">
        <v>27149</v>
      </c>
      <c r="BC3008" s="95" t="s">
        <v>99</v>
      </c>
      <c r="BD3008" s="95" t="s">
        <v>100</v>
      </c>
      <c r="BE3008" s="95" t="s">
        <v>61</v>
      </c>
      <c r="BF3008" s="95" t="s">
        <v>380</v>
      </c>
      <c r="BG3008" s="95" t="s">
        <v>101</v>
      </c>
    </row>
    <row r="3009" s="86" customFormat="1" ht="19" customHeight="1" spans="1:59">
      <c r="A3009" s="95" t="s">
        <v>174</v>
      </c>
      <c r="B3009" s="95" t="s">
        <v>175</v>
      </c>
      <c r="C3009" s="95" t="s">
        <v>9907</v>
      </c>
      <c r="D3009" s="95" t="s">
        <v>9908</v>
      </c>
      <c r="E3009" s="95" t="s">
        <v>9909</v>
      </c>
      <c r="F3009" s="95" t="s">
        <v>9910</v>
      </c>
      <c r="G3009" s="95" t="s">
        <v>893</v>
      </c>
      <c r="H3009" s="95" t="s">
        <v>109</v>
      </c>
      <c r="I3009" s="95" t="s">
        <v>27150</v>
      </c>
      <c r="J3009" s="95" t="s">
        <v>27151</v>
      </c>
      <c r="K3009" s="95" t="s">
        <v>27152</v>
      </c>
      <c r="L3009" s="95" t="s">
        <v>73</v>
      </c>
      <c r="M3009" s="95" t="s">
        <v>2014</v>
      </c>
      <c r="N3009" s="95" t="s">
        <v>1835</v>
      </c>
      <c r="O3009" s="95" t="s">
        <v>115</v>
      </c>
      <c r="P3009" s="95" t="s">
        <v>116</v>
      </c>
      <c r="Q3009" s="95" t="s">
        <v>117</v>
      </c>
      <c r="R3009" s="95" t="s">
        <v>116</v>
      </c>
      <c r="S3009" s="95" t="s">
        <v>27153</v>
      </c>
      <c r="T3009" s="95" t="s">
        <v>380</v>
      </c>
      <c r="U3009" s="96">
        <v>0</v>
      </c>
      <c r="V3009" s="96">
        <v>8600</v>
      </c>
      <c r="W3009" s="96">
        <v>4300</v>
      </c>
      <c r="X3009" s="96">
        <v>2500</v>
      </c>
      <c r="Y3009" s="95" t="s">
        <v>82</v>
      </c>
      <c r="Z3009" s="95" t="s">
        <v>25689</v>
      </c>
      <c r="AA3009" s="95" t="s">
        <v>84</v>
      </c>
      <c r="AB3009" s="95" t="s">
        <v>9910</v>
      </c>
      <c r="AC3009" s="95" t="s">
        <v>25830</v>
      </c>
      <c r="AD3009" s="95" t="s">
        <v>87</v>
      </c>
      <c r="AE3009" s="95" t="s">
        <v>61</v>
      </c>
      <c r="AF3009" s="95" t="s">
        <v>61</v>
      </c>
      <c r="AG3009" s="95" t="s">
        <v>89</v>
      </c>
      <c r="AH3009" s="95" t="s">
        <v>89</v>
      </c>
      <c r="AI3009" s="95" t="s">
        <v>89</v>
      </c>
      <c r="AJ3009" s="95" t="s">
        <v>88</v>
      </c>
      <c r="AK3009" s="95" t="s">
        <v>88</v>
      </c>
      <c r="AL3009" s="95" t="s">
        <v>88</v>
      </c>
      <c r="AM3009" s="95" t="s">
        <v>88</v>
      </c>
      <c r="AN3009" s="95" t="s">
        <v>88</v>
      </c>
      <c r="AO3009" s="95" t="s">
        <v>88</v>
      </c>
      <c r="AP3009" s="95" t="s">
        <v>89</v>
      </c>
      <c r="AQ3009" s="95" t="s">
        <v>90</v>
      </c>
      <c r="AR3009" s="95" t="s">
        <v>90</v>
      </c>
      <c r="AS3009" s="95" t="s">
        <v>25691</v>
      </c>
      <c r="AT3009" s="95" t="s">
        <v>92</v>
      </c>
      <c r="AU3009" s="95" t="s">
        <v>92</v>
      </c>
      <c r="AV3009" s="95" t="s">
        <v>93</v>
      </c>
      <c r="AW3009" s="95" t="s">
        <v>9915</v>
      </c>
      <c r="AX3009" s="95" t="s">
        <v>27154</v>
      </c>
      <c r="AY3009" s="95" t="s">
        <v>9917</v>
      </c>
      <c r="AZ3009" s="95" t="s">
        <v>27154</v>
      </c>
      <c r="BA3009" s="95" t="s">
        <v>97</v>
      </c>
      <c r="BB3009" s="95" t="s">
        <v>27155</v>
      </c>
      <c r="BC3009" s="95" t="s">
        <v>99</v>
      </c>
      <c r="BD3009" s="95" t="s">
        <v>100</v>
      </c>
      <c r="BE3009" s="95" t="s">
        <v>61</v>
      </c>
      <c r="BF3009" s="95" t="s">
        <v>380</v>
      </c>
      <c r="BG3009" s="95" t="s">
        <v>101</v>
      </c>
    </row>
    <row r="3010" s="86" customFormat="1" ht="19" customHeight="1" spans="1:59">
      <c r="A3010" s="95" t="s">
        <v>1774</v>
      </c>
      <c r="B3010" s="95" t="s">
        <v>1775</v>
      </c>
      <c r="C3010" s="95" t="s">
        <v>6172</v>
      </c>
      <c r="D3010" s="95" t="s">
        <v>6173</v>
      </c>
      <c r="E3010" s="95" t="s">
        <v>20638</v>
      </c>
      <c r="F3010" s="95" t="s">
        <v>6175</v>
      </c>
      <c r="G3010" s="95" t="s">
        <v>3367</v>
      </c>
      <c r="H3010" s="95" t="s">
        <v>109</v>
      </c>
      <c r="I3010" s="95" t="s">
        <v>27156</v>
      </c>
      <c r="J3010" s="95" t="s">
        <v>27157</v>
      </c>
      <c r="K3010" s="95" t="s">
        <v>27158</v>
      </c>
      <c r="L3010" s="95" t="s">
        <v>73</v>
      </c>
      <c r="M3010" s="95" t="s">
        <v>526</v>
      </c>
      <c r="N3010" s="95" t="s">
        <v>114</v>
      </c>
      <c r="O3010" s="95" t="s">
        <v>115</v>
      </c>
      <c r="P3010" s="95" t="s">
        <v>116</v>
      </c>
      <c r="Q3010" s="95" t="s">
        <v>117</v>
      </c>
      <c r="R3010" s="95" t="s">
        <v>116</v>
      </c>
      <c r="S3010" s="95" t="s">
        <v>27159</v>
      </c>
      <c r="T3010" s="95" t="s">
        <v>380</v>
      </c>
      <c r="U3010" s="96">
        <v>0</v>
      </c>
      <c r="V3010" s="96">
        <v>3400</v>
      </c>
      <c r="W3010" s="96">
        <v>2300</v>
      </c>
      <c r="X3010" s="96">
        <v>1300</v>
      </c>
      <c r="Y3010" s="95" t="s">
        <v>82</v>
      </c>
      <c r="Z3010" s="95" t="s">
        <v>25689</v>
      </c>
      <c r="AA3010" s="95" t="s">
        <v>84</v>
      </c>
      <c r="AB3010" s="95" t="s">
        <v>6175</v>
      </c>
      <c r="AC3010" s="95" t="s">
        <v>25830</v>
      </c>
      <c r="AD3010" s="95" t="s">
        <v>87</v>
      </c>
      <c r="AE3010" s="95" t="s">
        <v>61</v>
      </c>
      <c r="AF3010" s="95" t="s">
        <v>61</v>
      </c>
      <c r="AG3010" s="95" t="s">
        <v>89</v>
      </c>
      <c r="AH3010" s="95" t="s">
        <v>89</v>
      </c>
      <c r="AI3010" s="95" t="s">
        <v>88</v>
      </c>
      <c r="AJ3010" s="95" t="s">
        <v>88</v>
      </c>
      <c r="AK3010" s="95" t="s">
        <v>88</v>
      </c>
      <c r="AL3010" s="95" t="s">
        <v>88</v>
      </c>
      <c r="AM3010" s="95" t="s">
        <v>88</v>
      </c>
      <c r="AN3010" s="95" t="s">
        <v>88</v>
      </c>
      <c r="AO3010" s="95" t="s">
        <v>88</v>
      </c>
      <c r="AP3010" s="95" t="s">
        <v>89</v>
      </c>
      <c r="AQ3010" s="95" t="s">
        <v>90</v>
      </c>
      <c r="AR3010" s="95" t="s">
        <v>90</v>
      </c>
      <c r="AS3010" s="95" t="s">
        <v>25691</v>
      </c>
      <c r="AT3010" s="95" t="s">
        <v>92</v>
      </c>
      <c r="AU3010" s="95" t="s">
        <v>92</v>
      </c>
      <c r="AV3010" s="95" t="s">
        <v>93</v>
      </c>
      <c r="AW3010" s="95" t="s">
        <v>20643</v>
      </c>
      <c r="AX3010" s="95" t="s">
        <v>27160</v>
      </c>
      <c r="AY3010" s="95" t="s">
        <v>20645</v>
      </c>
      <c r="AZ3010" s="95" t="s">
        <v>27160</v>
      </c>
      <c r="BA3010" s="95" t="s">
        <v>97</v>
      </c>
      <c r="BB3010" s="95" t="s">
        <v>27161</v>
      </c>
      <c r="BC3010" s="95" t="s">
        <v>99</v>
      </c>
      <c r="BD3010" s="95" t="s">
        <v>100</v>
      </c>
      <c r="BE3010" s="95" t="s">
        <v>61</v>
      </c>
      <c r="BF3010" s="95" t="s">
        <v>380</v>
      </c>
      <c r="BG3010" s="95" t="s">
        <v>101</v>
      </c>
    </row>
    <row r="3011" s="86" customFormat="1" ht="19" customHeight="1" spans="1:59">
      <c r="A3011" s="95" t="s">
        <v>441</v>
      </c>
      <c r="B3011" s="95" t="s">
        <v>442</v>
      </c>
      <c r="C3011" s="95" t="s">
        <v>5613</v>
      </c>
      <c r="D3011" s="95" t="s">
        <v>5614</v>
      </c>
      <c r="E3011" s="95" t="s">
        <v>27162</v>
      </c>
      <c r="F3011" s="95" t="s">
        <v>27163</v>
      </c>
      <c r="G3011" s="95" t="s">
        <v>4469</v>
      </c>
      <c r="H3011" s="95" t="s">
        <v>605</v>
      </c>
      <c r="I3011" s="95" t="s">
        <v>27164</v>
      </c>
      <c r="J3011" s="95" t="s">
        <v>27165</v>
      </c>
      <c r="K3011" s="95" t="s">
        <v>27166</v>
      </c>
      <c r="L3011" s="95" t="s">
        <v>73</v>
      </c>
      <c r="M3011" s="95" t="s">
        <v>1526</v>
      </c>
      <c r="N3011" s="95" t="s">
        <v>114</v>
      </c>
      <c r="O3011" s="95" t="s">
        <v>610</v>
      </c>
      <c r="P3011" s="95" t="s">
        <v>611</v>
      </c>
      <c r="Q3011" s="95" t="s">
        <v>1669</v>
      </c>
      <c r="R3011" s="95" t="s">
        <v>1670</v>
      </c>
      <c r="S3011" s="95" t="s">
        <v>27167</v>
      </c>
      <c r="T3011" s="95" t="s">
        <v>380</v>
      </c>
      <c r="U3011" s="96">
        <v>0</v>
      </c>
      <c r="V3011" s="96">
        <v>13800</v>
      </c>
      <c r="W3011" s="96">
        <v>10000</v>
      </c>
      <c r="X3011" s="96">
        <v>5000</v>
      </c>
      <c r="Y3011" s="95" t="s">
        <v>82</v>
      </c>
      <c r="Z3011" s="95" t="s">
        <v>25689</v>
      </c>
      <c r="AA3011" s="95" t="s">
        <v>84</v>
      </c>
      <c r="AB3011" s="95" t="s">
        <v>10541</v>
      </c>
      <c r="AC3011" s="95" t="s">
        <v>4869</v>
      </c>
      <c r="AD3011" s="95" t="s">
        <v>87</v>
      </c>
      <c r="AE3011" s="95" t="s">
        <v>61</v>
      </c>
      <c r="AF3011" s="95" t="s">
        <v>61</v>
      </c>
      <c r="AG3011" s="95" t="s">
        <v>89</v>
      </c>
      <c r="AH3011" s="95" t="s">
        <v>89</v>
      </c>
      <c r="AI3011" s="95" t="s">
        <v>88</v>
      </c>
      <c r="AJ3011" s="95" t="s">
        <v>88</v>
      </c>
      <c r="AK3011" s="95" t="s">
        <v>88</v>
      </c>
      <c r="AL3011" s="95" t="s">
        <v>89</v>
      </c>
      <c r="AM3011" s="95" t="s">
        <v>88</v>
      </c>
      <c r="AN3011" s="95" t="s">
        <v>88</v>
      </c>
      <c r="AO3011" s="95" t="s">
        <v>88</v>
      </c>
      <c r="AP3011" s="95" t="s">
        <v>89</v>
      </c>
      <c r="AQ3011" s="95" t="s">
        <v>90</v>
      </c>
      <c r="AR3011" s="95" t="s">
        <v>90</v>
      </c>
      <c r="AS3011" s="95" t="s">
        <v>25691</v>
      </c>
      <c r="AT3011" s="95" t="s">
        <v>92</v>
      </c>
      <c r="AU3011" s="95" t="s">
        <v>92</v>
      </c>
      <c r="AV3011" s="95" t="s">
        <v>93</v>
      </c>
      <c r="AW3011" s="95" t="s">
        <v>27168</v>
      </c>
      <c r="AX3011" s="95" t="s">
        <v>27169</v>
      </c>
      <c r="AY3011" s="95" t="s">
        <v>27170</v>
      </c>
      <c r="AZ3011" s="95" t="s">
        <v>27169</v>
      </c>
      <c r="BA3011" s="95" t="s">
        <v>97</v>
      </c>
      <c r="BB3011" s="95" t="s">
        <v>27171</v>
      </c>
      <c r="BC3011" s="95" t="s">
        <v>99</v>
      </c>
      <c r="BD3011" s="95" t="s">
        <v>100</v>
      </c>
      <c r="BE3011" s="95" t="s">
        <v>61</v>
      </c>
      <c r="BF3011" s="95" t="s">
        <v>380</v>
      </c>
      <c r="BG3011" s="95" t="s">
        <v>101</v>
      </c>
    </row>
    <row r="3012" s="86" customFormat="1" ht="19" customHeight="1" spans="1:59">
      <c r="A3012" s="95" t="s">
        <v>267</v>
      </c>
      <c r="B3012" s="95" t="s">
        <v>268</v>
      </c>
      <c r="C3012" s="95" t="s">
        <v>2771</v>
      </c>
      <c r="D3012" s="95" t="s">
        <v>2772</v>
      </c>
      <c r="E3012" s="95" t="s">
        <v>4948</v>
      </c>
      <c r="F3012" s="95" t="s">
        <v>4949</v>
      </c>
      <c r="G3012" s="95" t="s">
        <v>2824</v>
      </c>
      <c r="H3012" s="95" t="s">
        <v>1299</v>
      </c>
      <c r="I3012" s="95" t="s">
        <v>27172</v>
      </c>
      <c r="J3012" s="95" t="s">
        <v>27173</v>
      </c>
      <c r="K3012" s="95" t="s">
        <v>27174</v>
      </c>
      <c r="L3012" s="95" t="s">
        <v>73</v>
      </c>
      <c r="M3012" s="95" t="s">
        <v>137</v>
      </c>
      <c r="N3012" s="95" t="s">
        <v>3438</v>
      </c>
      <c r="O3012" s="95" t="s">
        <v>1726</v>
      </c>
      <c r="P3012" s="95" t="s">
        <v>1727</v>
      </c>
      <c r="Q3012" s="95" t="s">
        <v>1728</v>
      </c>
      <c r="R3012" s="95" t="s">
        <v>1307</v>
      </c>
      <c r="S3012" s="95" t="s">
        <v>27175</v>
      </c>
      <c r="T3012" s="95" t="s">
        <v>380</v>
      </c>
      <c r="U3012" s="96">
        <v>0</v>
      </c>
      <c r="V3012" s="96">
        <v>19000</v>
      </c>
      <c r="W3012" s="96">
        <v>15000</v>
      </c>
      <c r="X3012" s="96">
        <v>15000</v>
      </c>
      <c r="Y3012" s="95" t="s">
        <v>82</v>
      </c>
      <c r="Z3012" s="95" t="s">
        <v>25689</v>
      </c>
      <c r="AA3012" s="95" t="s">
        <v>84</v>
      </c>
      <c r="AB3012" s="95" t="s">
        <v>4956</v>
      </c>
      <c r="AC3012" s="95" t="s">
        <v>25830</v>
      </c>
      <c r="AD3012" s="95" t="s">
        <v>87</v>
      </c>
      <c r="AE3012" s="95" t="s">
        <v>61</v>
      </c>
      <c r="AF3012" s="95" t="s">
        <v>61</v>
      </c>
      <c r="AG3012" s="95" t="s">
        <v>89</v>
      </c>
      <c r="AH3012" s="95" t="s">
        <v>89</v>
      </c>
      <c r="AI3012" s="95" t="s">
        <v>89</v>
      </c>
      <c r="AJ3012" s="95" t="s">
        <v>89</v>
      </c>
      <c r="AK3012" s="95" t="s">
        <v>89</v>
      </c>
      <c r="AL3012" s="95" t="s">
        <v>89</v>
      </c>
      <c r="AM3012" s="95" t="s">
        <v>89</v>
      </c>
      <c r="AN3012" s="95" t="s">
        <v>89</v>
      </c>
      <c r="AO3012" s="95" t="s">
        <v>89</v>
      </c>
      <c r="AP3012" s="95" t="s">
        <v>89</v>
      </c>
      <c r="AQ3012" s="95" t="s">
        <v>90</v>
      </c>
      <c r="AR3012" s="95" t="s">
        <v>90</v>
      </c>
      <c r="AS3012" s="95" t="s">
        <v>25691</v>
      </c>
      <c r="AT3012" s="95" t="s">
        <v>92</v>
      </c>
      <c r="AU3012" s="95" t="s">
        <v>92</v>
      </c>
      <c r="AV3012" s="95" t="s">
        <v>93</v>
      </c>
      <c r="AW3012" s="95" t="s">
        <v>4957</v>
      </c>
      <c r="AX3012" s="95" t="s">
        <v>27176</v>
      </c>
      <c r="AY3012" s="95" t="s">
        <v>4959</v>
      </c>
      <c r="AZ3012" s="95" t="s">
        <v>27176</v>
      </c>
      <c r="BA3012" s="95" t="s">
        <v>97</v>
      </c>
      <c r="BB3012" s="95" t="s">
        <v>27177</v>
      </c>
      <c r="BC3012" s="95" t="s">
        <v>99</v>
      </c>
      <c r="BD3012" s="95" t="s">
        <v>100</v>
      </c>
      <c r="BE3012" s="95" t="s">
        <v>61</v>
      </c>
      <c r="BF3012" s="95" t="s">
        <v>380</v>
      </c>
      <c r="BG3012" s="95" t="s">
        <v>101</v>
      </c>
    </row>
    <row r="3013" s="86" customFormat="1" ht="19" customHeight="1" spans="1:59">
      <c r="A3013" s="95" t="s">
        <v>1564</v>
      </c>
      <c r="B3013" s="95" t="s">
        <v>1565</v>
      </c>
      <c r="C3013" s="95" t="s">
        <v>1946</v>
      </c>
      <c r="D3013" s="95" t="s">
        <v>1947</v>
      </c>
      <c r="E3013" s="95" t="s">
        <v>27178</v>
      </c>
      <c r="F3013" s="95" t="s">
        <v>27179</v>
      </c>
      <c r="G3013" s="95" t="s">
        <v>27180</v>
      </c>
      <c r="H3013" s="95" t="s">
        <v>1299</v>
      </c>
      <c r="I3013" s="95" t="s">
        <v>27181</v>
      </c>
      <c r="J3013" s="95" t="s">
        <v>27182</v>
      </c>
      <c r="K3013" s="95" t="s">
        <v>27183</v>
      </c>
      <c r="L3013" s="95" t="s">
        <v>73</v>
      </c>
      <c r="M3013" s="95" t="s">
        <v>526</v>
      </c>
      <c r="N3013" s="95" t="s">
        <v>2029</v>
      </c>
      <c r="O3013" s="95" t="s">
        <v>1739</v>
      </c>
      <c r="P3013" s="95" t="s">
        <v>1740</v>
      </c>
      <c r="Q3013" s="95" t="s">
        <v>1728</v>
      </c>
      <c r="R3013" s="95" t="s">
        <v>1307</v>
      </c>
      <c r="S3013" s="95" t="s">
        <v>27184</v>
      </c>
      <c r="T3013" s="95" t="s">
        <v>380</v>
      </c>
      <c r="U3013" s="96">
        <v>0</v>
      </c>
      <c r="V3013" s="96">
        <v>10700</v>
      </c>
      <c r="W3013" s="96">
        <v>8500</v>
      </c>
      <c r="X3013" s="96">
        <v>3000</v>
      </c>
      <c r="Y3013" s="95" t="s">
        <v>82</v>
      </c>
      <c r="Z3013" s="95" t="s">
        <v>25689</v>
      </c>
      <c r="AA3013" s="95" t="s">
        <v>84</v>
      </c>
      <c r="AB3013" s="95" t="s">
        <v>27185</v>
      </c>
      <c r="AC3013" s="95" t="s">
        <v>4869</v>
      </c>
      <c r="AD3013" s="95" t="s">
        <v>87</v>
      </c>
      <c r="AE3013" s="95" t="s">
        <v>61</v>
      </c>
      <c r="AF3013" s="95" t="s">
        <v>61</v>
      </c>
      <c r="AG3013" s="95" t="s">
        <v>89</v>
      </c>
      <c r="AH3013" s="95" t="s">
        <v>88</v>
      </c>
      <c r="AI3013" s="95" t="s">
        <v>88</v>
      </c>
      <c r="AJ3013" s="95" t="s">
        <v>88</v>
      </c>
      <c r="AK3013" s="95" t="s">
        <v>88</v>
      </c>
      <c r="AL3013" s="95" t="s">
        <v>88</v>
      </c>
      <c r="AM3013" s="95" t="s">
        <v>88</v>
      </c>
      <c r="AN3013" s="95" t="s">
        <v>88</v>
      </c>
      <c r="AO3013" s="95" t="s">
        <v>88</v>
      </c>
      <c r="AP3013" s="95" t="s">
        <v>89</v>
      </c>
      <c r="AQ3013" s="95" t="s">
        <v>90</v>
      </c>
      <c r="AR3013" s="95" t="s">
        <v>90</v>
      </c>
      <c r="AS3013" s="95" t="s">
        <v>25691</v>
      </c>
      <c r="AT3013" s="95" t="s">
        <v>92</v>
      </c>
      <c r="AU3013" s="95" t="s">
        <v>92</v>
      </c>
      <c r="AV3013" s="95" t="s">
        <v>93</v>
      </c>
      <c r="AW3013" s="95" t="s">
        <v>27186</v>
      </c>
      <c r="AX3013" s="95" t="s">
        <v>27187</v>
      </c>
      <c r="AY3013" s="95" t="s">
        <v>27188</v>
      </c>
      <c r="AZ3013" s="95" t="s">
        <v>27187</v>
      </c>
      <c r="BA3013" s="95" t="s">
        <v>97</v>
      </c>
      <c r="BB3013" s="95" t="s">
        <v>27189</v>
      </c>
      <c r="BC3013" s="95" t="s">
        <v>99</v>
      </c>
      <c r="BD3013" s="95" t="s">
        <v>100</v>
      </c>
      <c r="BE3013" s="95" t="s">
        <v>61</v>
      </c>
      <c r="BF3013" s="95" t="s">
        <v>380</v>
      </c>
      <c r="BG3013" s="95" t="s">
        <v>101</v>
      </c>
    </row>
    <row r="3014" s="86" customFormat="1" ht="19" customHeight="1" spans="1:59">
      <c r="A3014" s="95" t="s">
        <v>458</v>
      </c>
      <c r="B3014" s="95" t="s">
        <v>459</v>
      </c>
      <c r="C3014" s="95" t="s">
        <v>4779</v>
      </c>
      <c r="D3014" s="95" t="s">
        <v>4780</v>
      </c>
      <c r="E3014" s="95" t="s">
        <v>7346</v>
      </c>
      <c r="F3014" s="95" t="s">
        <v>7347</v>
      </c>
      <c r="G3014" s="95" t="s">
        <v>2461</v>
      </c>
      <c r="H3014" s="95" t="s">
        <v>109</v>
      </c>
      <c r="I3014" s="95" t="s">
        <v>27190</v>
      </c>
      <c r="J3014" s="95" t="s">
        <v>27191</v>
      </c>
      <c r="K3014" s="95" t="s">
        <v>27192</v>
      </c>
      <c r="L3014" s="95" t="s">
        <v>73</v>
      </c>
      <c r="M3014" s="95" t="s">
        <v>74</v>
      </c>
      <c r="N3014" s="95" t="s">
        <v>1752</v>
      </c>
      <c r="O3014" s="95" t="s">
        <v>881</v>
      </c>
      <c r="P3014" s="95" t="s">
        <v>882</v>
      </c>
      <c r="Q3014" s="95" t="s">
        <v>294</v>
      </c>
      <c r="R3014" s="95" t="s">
        <v>295</v>
      </c>
      <c r="S3014" s="95" t="s">
        <v>27193</v>
      </c>
      <c r="T3014" s="95" t="s">
        <v>209</v>
      </c>
      <c r="U3014" s="96">
        <v>0</v>
      </c>
      <c r="V3014" s="96">
        <v>54400</v>
      </c>
      <c r="W3014" s="96">
        <v>27200</v>
      </c>
      <c r="X3014" s="96">
        <v>6800</v>
      </c>
      <c r="Y3014" s="95" t="s">
        <v>82</v>
      </c>
      <c r="Z3014" s="95" t="s">
        <v>25689</v>
      </c>
      <c r="AA3014" s="95" t="s">
        <v>84</v>
      </c>
      <c r="AB3014" s="95" t="s">
        <v>7352</v>
      </c>
      <c r="AC3014" s="95" t="s">
        <v>25830</v>
      </c>
      <c r="AD3014" s="95" t="s">
        <v>87</v>
      </c>
      <c r="AE3014" s="95" t="s">
        <v>61</v>
      </c>
      <c r="AF3014" s="95" t="s">
        <v>61</v>
      </c>
      <c r="AG3014" s="95" t="s">
        <v>89</v>
      </c>
      <c r="AH3014" s="95" t="s">
        <v>89</v>
      </c>
      <c r="AI3014" s="95" t="s">
        <v>89</v>
      </c>
      <c r="AJ3014" s="95" t="s">
        <v>89</v>
      </c>
      <c r="AK3014" s="95" t="s">
        <v>89</v>
      </c>
      <c r="AL3014" s="95" t="s">
        <v>89</v>
      </c>
      <c r="AM3014" s="95" t="s">
        <v>89</v>
      </c>
      <c r="AN3014" s="95" t="s">
        <v>89</v>
      </c>
      <c r="AO3014" s="95" t="s">
        <v>89</v>
      </c>
      <c r="AP3014" s="95" t="s">
        <v>89</v>
      </c>
      <c r="AQ3014" s="95" t="s">
        <v>90</v>
      </c>
      <c r="AR3014" s="95" t="s">
        <v>90</v>
      </c>
      <c r="AS3014" s="95" t="s">
        <v>25691</v>
      </c>
      <c r="AT3014" s="95" t="s">
        <v>92</v>
      </c>
      <c r="AU3014" s="95" t="s">
        <v>92</v>
      </c>
      <c r="AV3014" s="95" t="s">
        <v>93</v>
      </c>
      <c r="AW3014" s="95" t="s">
        <v>7353</v>
      </c>
      <c r="AX3014" s="95" t="s">
        <v>27194</v>
      </c>
      <c r="AY3014" s="95" t="s">
        <v>456</v>
      </c>
      <c r="AZ3014" s="95" t="s">
        <v>27194</v>
      </c>
      <c r="BA3014" s="95" t="s">
        <v>97</v>
      </c>
      <c r="BB3014" s="95" t="s">
        <v>27195</v>
      </c>
      <c r="BC3014" s="95" t="s">
        <v>99</v>
      </c>
      <c r="BD3014" s="95" t="s">
        <v>100</v>
      </c>
      <c r="BE3014" s="95" t="s">
        <v>61</v>
      </c>
      <c r="BF3014" s="95" t="s">
        <v>209</v>
      </c>
      <c r="BG3014" s="95" t="s">
        <v>101</v>
      </c>
    </row>
    <row r="3015" s="86" customFormat="1" ht="19" customHeight="1" spans="1:59">
      <c r="A3015" s="95" t="s">
        <v>458</v>
      </c>
      <c r="B3015" s="95" t="s">
        <v>459</v>
      </c>
      <c r="C3015" s="95" t="s">
        <v>1077</v>
      </c>
      <c r="D3015" s="95" t="s">
        <v>1078</v>
      </c>
      <c r="E3015" s="95" t="s">
        <v>27196</v>
      </c>
      <c r="F3015" s="95" t="s">
        <v>27197</v>
      </c>
      <c r="G3015" s="95" t="s">
        <v>27198</v>
      </c>
      <c r="H3015" s="95" t="s">
        <v>3166</v>
      </c>
      <c r="I3015" s="95" t="s">
        <v>27199</v>
      </c>
      <c r="J3015" s="95" t="s">
        <v>27200</v>
      </c>
      <c r="K3015" s="95" t="s">
        <v>27201</v>
      </c>
      <c r="L3015" s="95" t="s">
        <v>73</v>
      </c>
      <c r="M3015" s="95" t="s">
        <v>2014</v>
      </c>
      <c r="N3015" s="95" t="s">
        <v>2954</v>
      </c>
      <c r="O3015" s="95" t="s">
        <v>2269</v>
      </c>
      <c r="P3015" s="95" t="s">
        <v>7126</v>
      </c>
      <c r="Q3015" s="95" t="s">
        <v>3171</v>
      </c>
      <c r="R3015" s="95" t="s">
        <v>3172</v>
      </c>
      <c r="S3015" s="95" t="s">
        <v>27202</v>
      </c>
      <c r="T3015" s="95" t="s">
        <v>380</v>
      </c>
      <c r="U3015" s="96">
        <v>0</v>
      </c>
      <c r="V3015" s="96">
        <v>25000</v>
      </c>
      <c r="W3015" s="96">
        <v>20000</v>
      </c>
      <c r="X3015" s="96">
        <v>8000</v>
      </c>
      <c r="Y3015" s="95" t="s">
        <v>82</v>
      </c>
      <c r="Z3015" s="95" t="s">
        <v>25689</v>
      </c>
      <c r="AA3015" s="95" t="s">
        <v>84</v>
      </c>
      <c r="AB3015" s="95" t="s">
        <v>27203</v>
      </c>
      <c r="AC3015" s="95" t="s">
        <v>25830</v>
      </c>
      <c r="AD3015" s="95" t="s">
        <v>87</v>
      </c>
      <c r="AE3015" s="95" t="s">
        <v>61</v>
      </c>
      <c r="AF3015" s="95" t="s">
        <v>61</v>
      </c>
      <c r="AG3015" s="95" t="s">
        <v>89</v>
      </c>
      <c r="AH3015" s="95" t="s">
        <v>88</v>
      </c>
      <c r="AI3015" s="95" t="s">
        <v>88</v>
      </c>
      <c r="AJ3015" s="95" t="s">
        <v>88</v>
      </c>
      <c r="AK3015" s="95" t="s">
        <v>88</v>
      </c>
      <c r="AL3015" s="95" t="s">
        <v>88</v>
      </c>
      <c r="AM3015" s="95" t="s">
        <v>88</v>
      </c>
      <c r="AN3015" s="95" t="s">
        <v>88</v>
      </c>
      <c r="AO3015" s="95" t="s">
        <v>88</v>
      </c>
      <c r="AP3015" s="95" t="s">
        <v>89</v>
      </c>
      <c r="AQ3015" s="95" t="s">
        <v>90</v>
      </c>
      <c r="AR3015" s="95" t="s">
        <v>90</v>
      </c>
      <c r="AS3015" s="95" t="s">
        <v>25691</v>
      </c>
      <c r="AT3015" s="95" t="s">
        <v>92</v>
      </c>
      <c r="AU3015" s="95" t="s">
        <v>92</v>
      </c>
      <c r="AV3015" s="95" t="s">
        <v>93</v>
      </c>
      <c r="AW3015" s="95" t="s">
        <v>27204</v>
      </c>
      <c r="AX3015" s="95" t="s">
        <v>27205</v>
      </c>
      <c r="AY3015" s="95" t="s">
        <v>5996</v>
      </c>
      <c r="AZ3015" s="95" t="s">
        <v>27205</v>
      </c>
      <c r="BA3015" s="95" t="s">
        <v>97</v>
      </c>
      <c r="BB3015" s="95" t="s">
        <v>27206</v>
      </c>
      <c r="BC3015" s="95" t="s">
        <v>99</v>
      </c>
      <c r="BD3015" s="95" t="s">
        <v>100</v>
      </c>
      <c r="BE3015" s="95" t="s">
        <v>61</v>
      </c>
      <c r="BF3015" s="95" t="s">
        <v>380</v>
      </c>
      <c r="BG3015" s="95" t="s">
        <v>101</v>
      </c>
    </row>
    <row r="3016" s="86" customFormat="1" ht="19" customHeight="1" spans="1:59">
      <c r="A3016" s="95" t="s">
        <v>102</v>
      </c>
      <c r="B3016" s="95" t="s">
        <v>103</v>
      </c>
      <c r="C3016" s="95" t="s">
        <v>104</v>
      </c>
      <c r="D3016" s="95" t="s">
        <v>105</v>
      </c>
      <c r="E3016" s="95" t="s">
        <v>27207</v>
      </c>
      <c r="F3016" s="95" t="s">
        <v>27208</v>
      </c>
      <c r="G3016" s="95" t="s">
        <v>15847</v>
      </c>
      <c r="H3016" s="95" t="s">
        <v>158</v>
      </c>
      <c r="I3016" s="95" t="s">
        <v>27209</v>
      </c>
      <c r="J3016" s="95" t="s">
        <v>27210</v>
      </c>
      <c r="K3016" s="95" t="s">
        <v>27211</v>
      </c>
      <c r="L3016" s="95" t="s">
        <v>73</v>
      </c>
      <c r="M3016" s="95" t="s">
        <v>2014</v>
      </c>
      <c r="N3016" s="95" t="s">
        <v>1835</v>
      </c>
      <c r="O3016" s="95" t="s">
        <v>164</v>
      </c>
      <c r="P3016" s="95" t="s">
        <v>165</v>
      </c>
      <c r="Q3016" s="95" t="s">
        <v>166</v>
      </c>
      <c r="R3016" s="95" t="s">
        <v>167</v>
      </c>
      <c r="S3016" s="95" t="s">
        <v>27212</v>
      </c>
      <c r="T3016" s="95" t="s">
        <v>380</v>
      </c>
      <c r="U3016" s="96">
        <v>0</v>
      </c>
      <c r="V3016" s="96">
        <v>6000</v>
      </c>
      <c r="W3016" s="96">
        <v>4800</v>
      </c>
      <c r="X3016" s="96">
        <v>2000</v>
      </c>
      <c r="Y3016" s="95" t="s">
        <v>82</v>
      </c>
      <c r="Z3016" s="95" t="s">
        <v>25689</v>
      </c>
      <c r="AA3016" s="95" t="s">
        <v>84</v>
      </c>
      <c r="AB3016" s="95" t="s">
        <v>27213</v>
      </c>
      <c r="AC3016" s="95" t="s">
        <v>17285</v>
      </c>
      <c r="AD3016" s="95" t="s">
        <v>87</v>
      </c>
      <c r="AE3016" s="95" t="s">
        <v>61</v>
      </c>
      <c r="AF3016" s="95" t="s">
        <v>61</v>
      </c>
      <c r="AG3016" s="95" t="s">
        <v>89</v>
      </c>
      <c r="AH3016" s="95" t="s">
        <v>89</v>
      </c>
      <c r="AI3016" s="95" t="s">
        <v>89</v>
      </c>
      <c r="AJ3016" s="95" t="s">
        <v>88</v>
      </c>
      <c r="AK3016" s="95" t="s">
        <v>89</v>
      </c>
      <c r="AL3016" s="95" t="s">
        <v>88</v>
      </c>
      <c r="AM3016" s="95" t="s">
        <v>88</v>
      </c>
      <c r="AN3016" s="95" t="s">
        <v>88</v>
      </c>
      <c r="AO3016" s="95" t="s">
        <v>88</v>
      </c>
      <c r="AP3016" s="95" t="s">
        <v>89</v>
      </c>
      <c r="AQ3016" s="95" t="s">
        <v>90</v>
      </c>
      <c r="AR3016" s="95" t="s">
        <v>90</v>
      </c>
      <c r="AS3016" s="95" t="s">
        <v>25691</v>
      </c>
      <c r="AT3016" s="95" t="s">
        <v>92</v>
      </c>
      <c r="AU3016" s="95" t="s">
        <v>92</v>
      </c>
      <c r="AV3016" s="95" t="s">
        <v>93</v>
      </c>
      <c r="AW3016" s="95" t="s">
        <v>27214</v>
      </c>
      <c r="AX3016" s="95" t="s">
        <v>27215</v>
      </c>
      <c r="AY3016" s="95" t="s">
        <v>27216</v>
      </c>
      <c r="AZ3016" s="95" t="s">
        <v>27215</v>
      </c>
      <c r="BA3016" s="95" t="s">
        <v>97</v>
      </c>
      <c r="BB3016" s="95" t="s">
        <v>27217</v>
      </c>
      <c r="BC3016" s="95" t="s">
        <v>99</v>
      </c>
      <c r="BD3016" s="95" t="s">
        <v>100</v>
      </c>
      <c r="BE3016" s="95" t="s">
        <v>61</v>
      </c>
      <c r="BF3016" s="95" t="s">
        <v>380</v>
      </c>
      <c r="BG3016" s="95" t="s">
        <v>101</v>
      </c>
    </row>
    <row r="3017" s="86" customFormat="1" ht="19" customHeight="1" spans="1:59">
      <c r="A3017" s="95" t="s">
        <v>458</v>
      </c>
      <c r="B3017" s="95" t="s">
        <v>459</v>
      </c>
      <c r="C3017" s="95" t="s">
        <v>3118</v>
      </c>
      <c r="D3017" s="95" t="s">
        <v>3119</v>
      </c>
      <c r="E3017" s="95" t="s">
        <v>26896</v>
      </c>
      <c r="F3017" s="95" t="s">
        <v>26848</v>
      </c>
      <c r="G3017" s="95" t="s">
        <v>9668</v>
      </c>
      <c r="H3017" s="95" t="s">
        <v>109</v>
      </c>
      <c r="I3017" s="95" t="s">
        <v>27218</v>
      </c>
      <c r="J3017" s="95" t="s">
        <v>27219</v>
      </c>
      <c r="K3017" s="95" t="s">
        <v>27220</v>
      </c>
      <c r="L3017" s="95" t="s">
        <v>73</v>
      </c>
      <c r="M3017" s="95" t="s">
        <v>8464</v>
      </c>
      <c r="N3017" s="95" t="s">
        <v>2967</v>
      </c>
      <c r="O3017" s="95" t="s">
        <v>2779</v>
      </c>
      <c r="P3017" s="95" t="s">
        <v>2780</v>
      </c>
      <c r="Q3017" s="95" t="s">
        <v>1940</v>
      </c>
      <c r="R3017" s="95" t="s">
        <v>1941</v>
      </c>
      <c r="S3017" s="95" t="s">
        <v>27221</v>
      </c>
      <c r="T3017" s="95" t="s">
        <v>119</v>
      </c>
      <c r="U3017" s="96">
        <v>0</v>
      </c>
      <c r="V3017" s="96">
        <v>40000</v>
      </c>
      <c r="W3017" s="96">
        <v>20000</v>
      </c>
      <c r="X3017" s="96">
        <v>5000</v>
      </c>
      <c r="Y3017" s="95" t="s">
        <v>143</v>
      </c>
      <c r="Z3017" s="95" t="s">
        <v>25689</v>
      </c>
      <c r="AA3017" s="95" t="s">
        <v>84</v>
      </c>
      <c r="AB3017" s="95" t="s">
        <v>26848</v>
      </c>
      <c r="AC3017" s="95" t="s">
        <v>26031</v>
      </c>
      <c r="AD3017" s="95" t="s">
        <v>87</v>
      </c>
      <c r="AE3017" s="95" t="s">
        <v>61</v>
      </c>
      <c r="AF3017" s="95" t="s">
        <v>61</v>
      </c>
      <c r="AG3017" s="95" t="s">
        <v>89</v>
      </c>
      <c r="AH3017" s="95" t="s">
        <v>89</v>
      </c>
      <c r="AI3017" s="95" t="s">
        <v>89</v>
      </c>
      <c r="AJ3017" s="95" t="s">
        <v>89</v>
      </c>
      <c r="AK3017" s="95" t="s">
        <v>89</v>
      </c>
      <c r="AL3017" s="95" t="s">
        <v>89</v>
      </c>
      <c r="AM3017" s="95" t="s">
        <v>89</v>
      </c>
      <c r="AN3017" s="95" t="s">
        <v>89</v>
      </c>
      <c r="AO3017" s="95" t="s">
        <v>89</v>
      </c>
      <c r="AP3017" s="95" t="s">
        <v>89</v>
      </c>
      <c r="AQ3017" s="95" t="s">
        <v>90</v>
      </c>
      <c r="AR3017" s="95" t="s">
        <v>90</v>
      </c>
      <c r="AS3017" s="95" t="s">
        <v>25691</v>
      </c>
      <c r="AT3017" s="95" t="s">
        <v>92</v>
      </c>
      <c r="AU3017" s="95" t="s">
        <v>92</v>
      </c>
      <c r="AV3017" s="95" t="s">
        <v>93</v>
      </c>
      <c r="AW3017" s="95" t="s">
        <v>26901</v>
      </c>
      <c r="AX3017" s="95" t="s">
        <v>27222</v>
      </c>
      <c r="AY3017" s="95" t="s">
        <v>26903</v>
      </c>
      <c r="AZ3017" s="95" t="s">
        <v>27222</v>
      </c>
      <c r="BA3017" s="95" t="s">
        <v>215</v>
      </c>
      <c r="BB3017" s="95" t="s">
        <v>27223</v>
      </c>
      <c r="BC3017" s="95" t="s">
        <v>99</v>
      </c>
      <c r="BD3017" s="95" t="s">
        <v>150</v>
      </c>
      <c r="BE3017" s="95" t="s">
        <v>61</v>
      </c>
      <c r="BF3017" s="95" t="s">
        <v>119</v>
      </c>
      <c r="BG3017" s="95" t="s">
        <v>101</v>
      </c>
    </row>
    <row r="3018" s="86" customFormat="1" ht="19" customHeight="1" spans="1:59">
      <c r="A3018" s="95" t="s">
        <v>174</v>
      </c>
      <c r="B3018" s="95" t="s">
        <v>175</v>
      </c>
      <c r="C3018" s="95" t="s">
        <v>176</v>
      </c>
      <c r="D3018" s="95" t="s">
        <v>177</v>
      </c>
      <c r="E3018" s="95" t="s">
        <v>27224</v>
      </c>
      <c r="F3018" s="95" t="s">
        <v>1843</v>
      </c>
      <c r="G3018" s="95" t="s">
        <v>893</v>
      </c>
      <c r="H3018" s="95" t="s">
        <v>109</v>
      </c>
      <c r="I3018" s="95" t="s">
        <v>27225</v>
      </c>
      <c r="J3018" s="95" t="s">
        <v>27226</v>
      </c>
      <c r="K3018" s="95" t="s">
        <v>27227</v>
      </c>
      <c r="L3018" s="95" t="s">
        <v>73</v>
      </c>
      <c r="M3018" s="95" t="s">
        <v>6180</v>
      </c>
      <c r="N3018" s="95" t="s">
        <v>10025</v>
      </c>
      <c r="O3018" s="95" t="s">
        <v>881</v>
      </c>
      <c r="P3018" s="95" t="s">
        <v>882</v>
      </c>
      <c r="Q3018" s="95" t="s">
        <v>3691</v>
      </c>
      <c r="R3018" s="95" t="s">
        <v>3692</v>
      </c>
      <c r="S3018" s="95" t="s">
        <v>27228</v>
      </c>
      <c r="T3018" s="95" t="s">
        <v>380</v>
      </c>
      <c r="U3018" s="96">
        <v>0</v>
      </c>
      <c r="V3018" s="96">
        <v>12820</v>
      </c>
      <c r="W3018" s="96">
        <v>4600</v>
      </c>
      <c r="X3018" s="96">
        <v>3000</v>
      </c>
      <c r="Y3018" s="95" t="s">
        <v>82</v>
      </c>
      <c r="Z3018" s="95" t="s">
        <v>25689</v>
      </c>
      <c r="AA3018" s="95" t="s">
        <v>84</v>
      </c>
      <c r="AB3018" s="95" t="s">
        <v>27229</v>
      </c>
      <c r="AC3018" s="95" t="s">
        <v>25830</v>
      </c>
      <c r="AD3018" s="95" t="s">
        <v>87</v>
      </c>
      <c r="AE3018" s="95" t="s">
        <v>61</v>
      </c>
      <c r="AF3018" s="95" t="s">
        <v>61</v>
      </c>
      <c r="AG3018" s="95" t="s">
        <v>89</v>
      </c>
      <c r="AH3018" s="95" t="s">
        <v>89</v>
      </c>
      <c r="AI3018" s="95" t="s">
        <v>89</v>
      </c>
      <c r="AJ3018" s="95" t="s">
        <v>88</v>
      </c>
      <c r="AK3018" s="95" t="s">
        <v>88</v>
      </c>
      <c r="AL3018" s="95" t="s">
        <v>88</v>
      </c>
      <c r="AM3018" s="95" t="s">
        <v>88</v>
      </c>
      <c r="AN3018" s="95" t="s">
        <v>88</v>
      </c>
      <c r="AO3018" s="95" t="s">
        <v>88</v>
      </c>
      <c r="AP3018" s="95" t="s">
        <v>89</v>
      </c>
      <c r="AQ3018" s="95" t="s">
        <v>90</v>
      </c>
      <c r="AR3018" s="95" t="s">
        <v>90</v>
      </c>
      <c r="AS3018" s="95" t="s">
        <v>25691</v>
      </c>
      <c r="AT3018" s="95" t="s">
        <v>92</v>
      </c>
      <c r="AU3018" s="95" t="s">
        <v>92</v>
      </c>
      <c r="AV3018" s="95" t="s">
        <v>93</v>
      </c>
      <c r="AW3018" s="95" t="s">
        <v>27230</v>
      </c>
      <c r="AX3018" s="95" t="s">
        <v>27231</v>
      </c>
      <c r="AY3018" s="95" t="s">
        <v>27232</v>
      </c>
      <c r="AZ3018" s="95" t="s">
        <v>27231</v>
      </c>
      <c r="BA3018" s="95" t="s">
        <v>97</v>
      </c>
      <c r="BB3018" s="95" t="s">
        <v>27233</v>
      </c>
      <c r="BC3018" s="95" t="s">
        <v>99</v>
      </c>
      <c r="BD3018" s="95" t="s">
        <v>100</v>
      </c>
      <c r="BE3018" s="95" t="s">
        <v>61</v>
      </c>
      <c r="BF3018" s="95" t="s">
        <v>380</v>
      </c>
      <c r="BG3018" s="95" t="s">
        <v>101</v>
      </c>
    </row>
    <row r="3019" s="86" customFormat="1" ht="19" customHeight="1" spans="1:59">
      <c r="A3019" s="95" t="s">
        <v>387</v>
      </c>
      <c r="B3019" s="95" t="s">
        <v>388</v>
      </c>
      <c r="C3019" s="95" t="s">
        <v>2650</v>
      </c>
      <c r="D3019" s="95" t="s">
        <v>2651</v>
      </c>
      <c r="E3019" s="95" t="s">
        <v>27234</v>
      </c>
      <c r="F3019" s="95" t="s">
        <v>27235</v>
      </c>
      <c r="G3019" s="95" t="s">
        <v>6151</v>
      </c>
      <c r="H3019" s="95" t="s">
        <v>2636</v>
      </c>
      <c r="I3019" s="95" t="s">
        <v>27236</v>
      </c>
      <c r="J3019" s="95" t="s">
        <v>27237</v>
      </c>
      <c r="K3019" s="95" t="s">
        <v>27238</v>
      </c>
      <c r="L3019" s="95" t="s">
        <v>73</v>
      </c>
      <c r="M3019" s="95" t="s">
        <v>74</v>
      </c>
      <c r="N3019" s="95" t="s">
        <v>10304</v>
      </c>
      <c r="O3019" s="95" t="s">
        <v>6155</v>
      </c>
      <c r="P3019" s="95" t="s">
        <v>6156</v>
      </c>
      <c r="Q3019" s="95" t="s">
        <v>6157</v>
      </c>
      <c r="R3019" s="95" t="s">
        <v>6156</v>
      </c>
      <c r="S3019" s="95" t="s">
        <v>27239</v>
      </c>
      <c r="T3019" s="95" t="s">
        <v>119</v>
      </c>
      <c r="U3019" s="96">
        <v>0</v>
      </c>
      <c r="V3019" s="96">
        <v>20000</v>
      </c>
      <c r="W3019" s="96">
        <v>12000</v>
      </c>
      <c r="X3019" s="96">
        <v>6000</v>
      </c>
      <c r="Y3019" s="95" t="s">
        <v>82</v>
      </c>
      <c r="Z3019" s="95" t="s">
        <v>25689</v>
      </c>
      <c r="AA3019" s="95" t="s">
        <v>84</v>
      </c>
      <c r="AB3019" s="95" t="s">
        <v>27240</v>
      </c>
      <c r="AC3019" s="95" t="s">
        <v>26031</v>
      </c>
      <c r="AD3019" s="95" t="s">
        <v>87</v>
      </c>
      <c r="AE3019" s="95" t="s">
        <v>61</v>
      </c>
      <c r="AF3019" s="95" t="s">
        <v>61</v>
      </c>
      <c r="AG3019" s="95" t="s">
        <v>89</v>
      </c>
      <c r="AH3019" s="95" t="s">
        <v>89</v>
      </c>
      <c r="AI3019" s="95" t="s">
        <v>88</v>
      </c>
      <c r="AJ3019" s="95" t="s">
        <v>88</v>
      </c>
      <c r="AK3019" s="95" t="s">
        <v>89</v>
      </c>
      <c r="AL3019" s="95" t="s">
        <v>89</v>
      </c>
      <c r="AM3019" s="95" t="s">
        <v>88</v>
      </c>
      <c r="AN3019" s="95" t="s">
        <v>88</v>
      </c>
      <c r="AO3019" s="95" t="s">
        <v>88</v>
      </c>
      <c r="AP3019" s="95" t="s">
        <v>89</v>
      </c>
      <c r="AQ3019" s="95" t="s">
        <v>90</v>
      </c>
      <c r="AR3019" s="95" t="s">
        <v>90</v>
      </c>
      <c r="AS3019" s="95" t="s">
        <v>25691</v>
      </c>
      <c r="AT3019" s="95" t="s">
        <v>92</v>
      </c>
      <c r="AU3019" s="95" t="s">
        <v>92</v>
      </c>
      <c r="AV3019" s="95" t="s">
        <v>93</v>
      </c>
      <c r="AW3019" s="95" t="s">
        <v>27241</v>
      </c>
      <c r="AX3019" s="95" t="s">
        <v>27242</v>
      </c>
      <c r="AY3019" s="95" t="s">
        <v>27243</v>
      </c>
      <c r="AZ3019" s="95" t="s">
        <v>27242</v>
      </c>
      <c r="BA3019" s="95" t="s">
        <v>97</v>
      </c>
      <c r="BB3019" s="95" t="s">
        <v>27244</v>
      </c>
      <c r="BC3019" s="95" t="s">
        <v>99</v>
      </c>
      <c r="BD3019" s="95" t="s">
        <v>100</v>
      </c>
      <c r="BE3019" s="95" t="s">
        <v>61</v>
      </c>
      <c r="BF3019" s="95" t="s">
        <v>119</v>
      </c>
      <c r="BG3019" s="95" t="s">
        <v>101</v>
      </c>
    </row>
    <row r="3020" s="86" customFormat="1" ht="19" customHeight="1" spans="1:59">
      <c r="A3020" s="95" t="s">
        <v>267</v>
      </c>
      <c r="B3020" s="95" t="s">
        <v>268</v>
      </c>
      <c r="C3020" s="95" t="s">
        <v>5871</v>
      </c>
      <c r="D3020" s="95" t="s">
        <v>5872</v>
      </c>
      <c r="E3020" s="95" t="s">
        <v>5873</v>
      </c>
      <c r="F3020" s="95" t="s">
        <v>18492</v>
      </c>
      <c r="G3020" s="95" t="s">
        <v>3757</v>
      </c>
      <c r="H3020" s="95" t="s">
        <v>605</v>
      </c>
      <c r="I3020" s="95" t="s">
        <v>27245</v>
      </c>
      <c r="J3020" s="95" t="s">
        <v>27246</v>
      </c>
      <c r="K3020" s="95" t="s">
        <v>27247</v>
      </c>
      <c r="L3020" s="95" t="s">
        <v>73</v>
      </c>
      <c r="M3020" s="95" t="s">
        <v>211</v>
      </c>
      <c r="N3020" s="95" t="s">
        <v>2015</v>
      </c>
      <c r="O3020" s="95" t="s">
        <v>610</v>
      </c>
      <c r="P3020" s="95" t="s">
        <v>611</v>
      </c>
      <c r="Q3020" s="95" t="s">
        <v>1669</v>
      </c>
      <c r="R3020" s="95" t="s">
        <v>1670</v>
      </c>
      <c r="S3020" s="95" t="s">
        <v>27248</v>
      </c>
      <c r="T3020" s="95" t="s">
        <v>119</v>
      </c>
      <c r="U3020" s="96">
        <v>0</v>
      </c>
      <c r="V3020" s="96">
        <v>31804</v>
      </c>
      <c r="W3020" s="96">
        <v>25000</v>
      </c>
      <c r="X3020" s="96">
        <v>10000</v>
      </c>
      <c r="Y3020" s="95" t="s">
        <v>143</v>
      </c>
      <c r="Z3020" s="95" t="s">
        <v>25689</v>
      </c>
      <c r="AA3020" s="95" t="s">
        <v>84</v>
      </c>
      <c r="AB3020" s="95" t="s">
        <v>5880</v>
      </c>
      <c r="AC3020" s="95" t="s">
        <v>25703</v>
      </c>
      <c r="AD3020" s="95" t="s">
        <v>87</v>
      </c>
      <c r="AE3020" s="95" t="s">
        <v>61</v>
      </c>
      <c r="AF3020" s="95" t="s">
        <v>61</v>
      </c>
      <c r="AG3020" s="95" t="s">
        <v>89</v>
      </c>
      <c r="AH3020" s="95" t="s">
        <v>89</v>
      </c>
      <c r="AI3020" s="95" t="s">
        <v>89</v>
      </c>
      <c r="AJ3020" s="95" t="s">
        <v>89</v>
      </c>
      <c r="AK3020" s="95" t="s">
        <v>89</v>
      </c>
      <c r="AL3020" s="95" t="s">
        <v>89</v>
      </c>
      <c r="AM3020" s="95" t="s">
        <v>89</v>
      </c>
      <c r="AN3020" s="95" t="s">
        <v>89</v>
      </c>
      <c r="AO3020" s="95" t="s">
        <v>89</v>
      </c>
      <c r="AP3020" s="95" t="s">
        <v>89</v>
      </c>
      <c r="AQ3020" s="95" t="s">
        <v>90</v>
      </c>
      <c r="AR3020" s="95" t="s">
        <v>90</v>
      </c>
      <c r="AS3020" s="95" t="s">
        <v>25691</v>
      </c>
      <c r="AT3020" s="95" t="s">
        <v>92</v>
      </c>
      <c r="AU3020" s="95" t="s">
        <v>92</v>
      </c>
      <c r="AV3020" s="95" t="s">
        <v>93</v>
      </c>
      <c r="AW3020" s="95" t="s">
        <v>5881</v>
      </c>
      <c r="AX3020" s="95" t="s">
        <v>27249</v>
      </c>
      <c r="AY3020" s="95" t="s">
        <v>5883</v>
      </c>
      <c r="AZ3020" s="95" t="s">
        <v>27249</v>
      </c>
      <c r="BA3020" s="95" t="s">
        <v>97</v>
      </c>
      <c r="BB3020" s="95" t="s">
        <v>27250</v>
      </c>
      <c r="BC3020" s="95" t="s">
        <v>99</v>
      </c>
      <c r="BD3020" s="95" t="s">
        <v>150</v>
      </c>
      <c r="BE3020" s="95" t="s">
        <v>61</v>
      </c>
      <c r="BF3020" s="95" t="s">
        <v>119</v>
      </c>
      <c r="BG3020" s="95" t="s">
        <v>101</v>
      </c>
    </row>
    <row r="3021" s="86" customFormat="1" ht="19" customHeight="1" spans="1:59">
      <c r="A3021" s="95" t="s">
        <v>226</v>
      </c>
      <c r="B3021" s="95" t="s">
        <v>227</v>
      </c>
      <c r="C3021" s="95" t="s">
        <v>364</v>
      </c>
      <c r="D3021" s="95" t="s">
        <v>365</v>
      </c>
      <c r="E3021" s="95" t="s">
        <v>27251</v>
      </c>
      <c r="F3021" s="95" t="s">
        <v>8210</v>
      </c>
      <c r="G3021" s="95" t="s">
        <v>8211</v>
      </c>
      <c r="H3021" s="95" t="s">
        <v>2216</v>
      </c>
      <c r="I3021" s="95" t="s">
        <v>27252</v>
      </c>
      <c r="J3021" s="95" t="s">
        <v>27253</v>
      </c>
      <c r="K3021" s="95" t="s">
        <v>27254</v>
      </c>
      <c r="L3021" s="95" t="s">
        <v>73</v>
      </c>
      <c r="M3021" s="95" t="s">
        <v>7758</v>
      </c>
      <c r="N3021" s="95" t="s">
        <v>27255</v>
      </c>
      <c r="O3021" s="95" t="s">
        <v>1739</v>
      </c>
      <c r="P3021" s="95" t="s">
        <v>1740</v>
      </c>
      <c r="Q3021" s="95" t="s">
        <v>2223</v>
      </c>
      <c r="R3021" s="95" t="s">
        <v>2224</v>
      </c>
      <c r="S3021" s="95" t="s">
        <v>27256</v>
      </c>
      <c r="T3021" s="95" t="s">
        <v>380</v>
      </c>
      <c r="U3021" s="96">
        <v>0</v>
      </c>
      <c r="V3021" s="96">
        <v>29050</v>
      </c>
      <c r="W3021" s="96">
        <v>18000</v>
      </c>
      <c r="X3021" s="96">
        <v>6000</v>
      </c>
      <c r="Y3021" s="95" t="s">
        <v>82</v>
      </c>
      <c r="Z3021" s="95" t="s">
        <v>25689</v>
      </c>
      <c r="AA3021" s="95" t="s">
        <v>84</v>
      </c>
      <c r="AB3021" s="95" t="s">
        <v>8210</v>
      </c>
      <c r="AC3021" s="95" t="s">
        <v>25830</v>
      </c>
      <c r="AD3021" s="95" t="s">
        <v>87</v>
      </c>
      <c r="AE3021" s="95" t="s">
        <v>61</v>
      </c>
      <c r="AF3021" s="95" t="s">
        <v>61</v>
      </c>
      <c r="AG3021" s="95" t="s">
        <v>89</v>
      </c>
      <c r="AH3021" s="95" t="s">
        <v>89</v>
      </c>
      <c r="AI3021" s="95" t="s">
        <v>89</v>
      </c>
      <c r="AJ3021" s="95" t="s">
        <v>88</v>
      </c>
      <c r="AK3021" s="95" t="s">
        <v>89</v>
      </c>
      <c r="AL3021" s="95" t="s">
        <v>89</v>
      </c>
      <c r="AM3021" s="95" t="s">
        <v>89</v>
      </c>
      <c r="AN3021" s="95" t="s">
        <v>89</v>
      </c>
      <c r="AO3021" s="95" t="s">
        <v>89</v>
      </c>
      <c r="AP3021" s="95" t="s">
        <v>89</v>
      </c>
      <c r="AQ3021" s="95" t="s">
        <v>90</v>
      </c>
      <c r="AR3021" s="95" t="s">
        <v>90</v>
      </c>
      <c r="AS3021" s="95" t="s">
        <v>25691</v>
      </c>
      <c r="AT3021" s="95" t="s">
        <v>92</v>
      </c>
      <c r="AU3021" s="95" t="s">
        <v>92</v>
      </c>
      <c r="AV3021" s="95" t="s">
        <v>93</v>
      </c>
      <c r="AW3021" s="95" t="s">
        <v>27257</v>
      </c>
      <c r="AX3021" s="95" t="s">
        <v>27258</v>
      </c>
      <c r="AY3021" s="95" t="s">
        <v>27259</v>
      </c>
      <c r="AZ3021" s="95" t="s">
        <v>27258</v>
      </c>
      <c r="BA3021" s="95" t="s">
        <v>97</v>
      </c>
      <c r="BB3021" s="95" t="s">
        <v>27260</v>
      </c>
      <c r="BC3021" s="95" t="s">
        <v>99</v>
      </c>
      <c r="BD3021" s="95" t="s">
        <v>100</v>
      </c>
      <c r="BE3021" s="95" t="s">
        <v>61</v>
      </c>
      <c r="BF3021" s="95" t="s">
        <v>380</v>
      </c>
      <c r="BG3021" s="95" t="s">
        <v>101</v>
      </c>
    </row>
    <row r="3022" s="86" customFormat="1" ht="19" customHeight="1" spans="1:59">
      <c r="A3022" s="95" t="s">
        <v>516</v>
      </c>
      <c r="B3022" s="95" t="s">
        <v>517</v>
      </c>
      <c r="C3022" s="95" t="s">
        <v>1233</v>
      </c>
      <c r="D3022" s="95" t="s">
        <v>1234</v>
      </c>
      <c r="E3022" s="95" t="s">
        <v>27261</v>
      </c>
      <c r="F3022" s="95" t="s">
        <v>25893</v>
      </c>
      <c r="G3022" s="95" t="s">
        <v>8570</v>
      </c>
      <c r="H3022" s="95" t="s">
        <v>2216</v>
      </c>
      <c r="I3022" s="95" t="s">
        <v>27262</v>
      </c>
      <c r="J3022" s="95" t="s">
        <v>27263</v>
      </c>
      <c r="K3022" s="95" t="s">
        <v>27264</v>
      </c>
      <c r="L3022" s="95" t="s">
        <v>73</v>
      </c>
      <c r="M3022" s="95" t="s">
        <v>823</v>
      </c>
      <c r="N3022" s="95" t="s">
        <v>1847</v>
      </c>
      <c r="O3022" s="95" t="s">
        <v>2221</v>
      </c>
      <c r="P3022" s="95" t="s">
        <v>2222</v>
      </c>
      <c r="Q3022" s="95" t="s">
        <v>2223</v>
      </c>
      <c r="R3022" s="95" t="s">
        <v>2224</v>
      </c>
      <c r="S3022" s="95" t="s">
        <v>27265</v>
      </c>
      <c r="T3022" s="95" t="s">
        <v>209</v>
      </c>
      <c r="U3022" s="96">
        <v>0</v>
      </c>
      <c r="V3022" s="96">
        <v>6025</v>
      </c>
      <c r="W3022" s="96">
        <v>4800</v>
      </c>
      <c r="X3022" s="96">
        <v>4800</v>
      </c>
      <c r="Y3022" s="95" t="s">
        <v>82</v>
      </c>
      <c r="Z3022" s="95" t="s">
        <v>25689</v>
      </c>
      <c r="AA3022" s="95" t="s">
        <v>84</v>
      </c>
      <c r="AB3022" s="95" t="s">
        <v>27266</v>
      </c>
      <c r="AC3022" s="95" t="s">
        <v>25830</v>
      </c>
      <c r="AD3022" s="95" t="s">
        <v>87</v>
      </c>
      <c r="AE3022" s="95" t="s">
        <v>61</v>
      </c>
      <c r="AF3022" s="95" t="s">
        <v>61</v>
      </c>
      <c r="AG3022" s="95" t="s">
        <v>89</v>
      </c>
      <c r="AH3022" s="95" t="s">
        <v>89</v>
      </c>
      <c r="AI3022" s="95" t="s">
        <v>89</v>
      </c>
      <c r="AJ3022" s="95" t="s">
        <v>89</v>
      </c>
      <c r="AK3022" s="95" t="s">
        <v>89</v>
      </c>
      <c r="AL3022" s="95" t="s">
        <v>89</v>
      </c>
      <c r="AM3022" s="95" t="s">
        <v>89</v>
      </c>
      <c r="AN3022" s="95" t="s">
        <v>89</v>
      </c>
      <c r="AO3022" s="95" t="s">
        <v>89</v>
      </c>
      <c r="AP3022" s="95" t="s">
        <v>89</v>
      </c>
      <c r="AQ3022" s="95" t="s">
        <v>90</v>
      </c>
      <c r="AR3022" s="95" t="s">
        <v>90</v>
      </c>
      <c r="AS3022" s="95" t="s">
        <v>25691</v>
      </c>
      <c r="AT3022" s="95" t="s">
        <v>92</v>
      </c>
      <c r="AU3022" s="95" t="s">
        <v>92</v>
      </c>
      <c r="AV3022" s="95" t="s">
        <v>93</v>
      </c>
      <c r="AW3022" s="95" t="s">
        <v>27267</v>
      </c>
      <c r="AX3022" s="95" t="s">
        <v>27268</v>
      </c>
      <c r="AY3022" s="95" t="s">
        <v>27269</v>
      </c>
      <c r="AZ3022" s="95" t="s">
        <v>27268</v>
      </c>
      <c r="BA3022" s="95" t="s">
        <v>97</v>
      </c>
      <c r="BB3022" s="95" t="s">
        <v>27270</v>
      </c>
      <c r="BC3022" s="95" t="s">
        <v>99</v>
      </c>
      <c r="BD3022" s="95" t="s">
        <v>100</v>
      </c>
      <c r="BE3022" s="95" t="s">
        <v>61</v>
      </c>
      <c r="BF3022" s="95" t="s">
        <v>209</v>
      </c>
      <c r="BG3022" s="95" t="s">
        <v>101</v>
      </c>
    </row>
    <row r="3023" s="86" customFormat="1" ht="19" customHeight="1" spans="1:59">
      <c r="A3023" s="95" t="s">
        <v>387</v>
      </c>
      <c r="B3023" s="95" t="s">
        <v>388</v>
      </c>
      <c r="C3023" s="95" t="s">
        <v>389</v>
      </c>
      <c r="D3023" s="95" t="s">
        <v>390</v>
      </c>
      <c r="E3023" s="95" t="s">
        <v>27271</v>
      </c>
      <c r="F3023" s="95" t="s">
        <v>392</v>
      </c>
      <c r="G3023" s="95" t="s">
        <v>392</v>
      </c>
      <c r="H3023" s="95" t="s">
        <v>232</v>
      </c>
      <c r="I3023" s="95" t="s">
        <v>27272</v>
      </c>
      <c r="J3023" s="95" t="s">
        <v>27273</v>
      </c>
      <c r="K3023" s="95" t="s">
        <v>27274</v>
      </c>
      <c r="L3023" s="95" t="s">
        <v>73</v>
      </c>
      <c r="M3023" s="95" t="s">
        <v>508</v>
      </c>
      <c r="N3023" s="95" t="s">
        <v>527</v>
      </c>
      <c r="O3023" s="95" t="s">
        <v>398</v>
      </c>
      <c r="P3023" s="95" t="s">
        <v>399</v>
      </c>
      <c r="Q3023" s="95" t="s">
        <v>2192</v>
      </c>
      <c r="R3023" s="95" t="s">
        <v>2193</v>
      </c>
      <c r="S3023" s="95" t="s">
        <v>27275</v>
      </c>
      <c r="T3023" s="95" t="s">
        <v>380</v>
      </c>
      <c r="U3023" s="96">
        <v>0</v>
      </c>
      <c r="V3023" s="96">
        <v>60000</v>
      </c>
      <c r="W3023" s="96">
        <v>45000</v>
      </c>
      <c r="X3023" s="96">
        <v>20000</v>
      </c>
      <c r="Y3023" s="95" t="s">
        <v>82</v>
      </c>
      <c r="Z3023" s="95" t="s">
        <v>25689</v>
      </c>
      <c r="AA3023" s="95" t="s">
        <v>84</v>
      </c>
      <c r="AB3023" s="95" t="s">
        <v>27276</v>
      </c>
      <c r="AC3023" s="95" t="s">
        <v>25830</v>
      </c>
      <c r="AD3023" s="95" t="s">
        <v>87</v>
      </c>
      <c r="AE3023" s="95" t="s">
        <v>61</v>
      </c>
      <c r="AF3023" s="95" t="s">
        <v>61</v>
      </c>
      <c r="AG3023" s="95" t="s">
        <v>89</v>
      </c>
      <c r="AH3023" s="95" t="s">
        <v>89</v>
      </c>
      <c r="AI3023" s="95" t="s">
        <v>89</v>
      </c>
      <c r="AJ3023" s="95" t="s">
        <v>89</v>
      </c>
      <c r="AK3023" s="95" t="s">
        <v>89</v>
      </c>
      <c r="AL3023" s="95" t="s">
        <v>89</v>
      </c>
      <c r="AM3023" s="95" t="s">
        <v>89</v>
      </c>
      <c r="AN3023" s="95" t="s">
        <v>89</v>
      </c>
      <c r="AO3023" s="95" t="s">
        <v>89</v>
      </c>
      <c r="AP3023" s="95" t="s">
        <v>89</v>
      </c>
      <c r="AQ3023" s="95" t="s">
        <v>90</v>
      </c>
      <c r="AR3023" s="95" t="s">
        <v>90</v>
      </c>
      <c r="AS3023" s="95" t="s">
        <v>25691</v>
      </c>
      <c r="AT3023" s="95" t="s">
        <v>92</v>
      </c>
      <c r="AU3023" s="95" t="s">
        <v>92</v>
      </c>
      <c r="AV3023" s="95" t="s">
        <v>93</v>
      </c>
      <c r="AW3023" s="95" t="s">
        <v>27277</v>
      </c>
      <c r="AX3023" s="95" t="s">
        <v>27278</v>
      </c>
      <c r="AY3023" s="95" t="s">
        <v>27279</v>
      </c>
      <c r="AZ3023" s="95" t="s">
        <v>27278</v>
      </c>
      <c r="BA3023" s="95" t="s">
        <v>97</v>
      </c>
      <c r="BB3023" s="95" t="s">
        <v>27280</v>
      </c>
      <c r="BC3023" s="95" t="s">
        <v>99</v>
      </c>
      <c r="BD3023" s="95" t="s">
        <v>100</v>
      </c>
      <c r="BE3023" s="95" t="s">
        <v>61</v>
      </c>
      <c r="BF3023" s="95" t="s">
        <v>380</v>
      </c>
      <c r="BG3023" s="95" t="s">
        <v>101</v>
      </c>
    </row>
    <row r="3024" s="86" customFormat="1" ht="19" customHeight="1" spans="1:59">
      <c r="A3024" s="95" t="s">
        <v>694</v>
      </c>
      <c r="B3024" s="95" t="s">
        <v>695</v>
      </c>
      <c r="C3024" s="95" t="s">
        <v>766</v>
      </c>
      <c r="D3024" s="95" t="s">
        <v>767</v>
      </c>
      <c r="E3024" s="95" t="s">
        <v>11836</v>
      </c>
      <c r="F3024" s="95" t="s">
        <v>4333</v>
      </c>
      <c r="G3024" s="95" t="s">
        <v>4333</v>
      </c>
      <c r="H3024" s="95" t="s">
        <v>1571</v>
      </c>
      <c r="I3024" s="95" t="s">
        <v>27281</v>
      </c>
      <c r="J3024" s="95" t="s">
        <v>27282</v>
      </c>
      <c r="K3024" s="95" t="s">
        <v>27283</v>
      </c>
      <c r="L3024" s="95" t="s">
        <v>73</v>
      </c>
      <c r="M3024" s="95" t="s">
        <v>526</v>
      </c>
      <c r="N3024" s="95" t="s">
        <v>2398</v>
      </c>
      <c r="O3024" s="95" t="s">
        <v>3451</v>
      </c>
      <c r="P3024" s="95" t="s">
        <v>3452</v>
      </c>
      <c r="Q3024" s="95" t="s">
        <v>4117</v>
      </c>
      <c r="R3024" s="95" t="s">
        <v>3452</v>
      </c>
      <c r="S3024" s="95" t="s">
        <v>27284</v>
      </c>
      <c r="T3024" s="95" t="s">
        <v>380</v>
      </c>
      <c r="U3024" s="96">
        <v>0</v>
      </c>
      <c r="V3024" s="96">
        <v>60000</v>
      </c>
      <c r="W3024" s="96">
        <v>30000</v>
      </c>
      <c r="X3024" s="96">
        <v>10000</v>
      </c>
      <c r="Y3024" s="95" t="s">
        <v>82</v>
      </c>
      <c r="Z3024" s="95" t="s">
        <v>25689</v>
      </c>
      <c r="AA3024" s="95" t="s">
        <v>84</v>
      </c>
      <c r="AB3024" s="95" t="s">
        <v>11842</v>
      </c>
      <c r="AC3024" s="95" t="s">
        <v>25757</v>
      </c>
      <c r="AD3024" s="95" t="s">
        <v>87</v>
      </c>
      <c r="AE3024" s="95" t="s">
        <v>61</v>
      </c>
      <c r="AF3024" s="95" t="s">
        <v>61</v>
      </c>
      <c r="AG3024" s="95" t="s">
        <v>89</v>
      </c>
      <c r="AH3024" s="95" t="s">
        <v>89</v>
      </c>
      <c r="AI3024" s="95" t="s">
        <v>88</v>
      </c>
      <c r="AJ3024" s="95" t="s">
        <v>88</v>
      </c>
      <c r="AK3024" s="95" t="s">
        <v>88</v>
      </c>
      <c r="AL3024" s="95" t="s">
        <v>89</v>
      </c>
      <c r="AM3024" s="95" t="s">
        <v>88</v>
      </c>
      <c r="AN3024" s="95" t="s">
        <v>88</v>
      </c>
      <c r="AO3024" s="95" t="s">
        <v>88</v>
      </c>
      <c r="AP3024" s="95" t="s">
        <v>89</v>
      </c>
      <c r="AQ3024" s="95" t="s">
        <v>90</v>
      </c>
      <c r="AR3024" s="95" t="s">
        <v>90</v>
      </c>
      <c r="AS3024" s="95" t="s">
        <v>25691</v>
      </c>
      <c r="AT3024" s="95" t="s">
        <v>92</v>
      </c>
      <c r="AU3024" s="95" t="s">
        <v>92</v>
      </c>
      <c r="AV3024" s="95" t="s">
        <v>93</v>
      </c>
      <c r="AW3024" s="95" t="s">
        <v>11843</v>
      </c>
      <c r="AX3024" s="95" t="s">
        <v>27285</v>
      </c>
      <c r="AY3024" s="95" t="s">
        <v>11845</v>
      </c>
      <c r="AZ3024" s="95" t="s">
        <v>27285</v>
      </c>
      <c r="BA3024" s="95" t="s">
        <v>97</v>
      </c>
      <c r="BB3024" s="95" t="s">
        <v>27286</v>
      </c>
      <c r="BC3024" s="95" t="s">
        <v>99</v>
      </c>
      <c r="BD3024" s="95" t="s">
        <v>100</v>
      </c>
      <c r="BE3024" s="95" t="s">
        <v>61</v>
      </c>
      <c r="BF3024" s="95" t="s">
        <v>380</v>
      </c>
      <c r="BG3024" s="95" t="s">
        <v>101</v>
      </c>
    </row>
    <row r="3025" s="86" customFormat="1" ht="19" customHeight="1" spans="1:59">
      <c r="A3025" s="95" t="s">
        <v>226</v>
      </c>
      <c r="B3025" s="95" t="s">
        <v>227</v>
      </c>
      <c r="C3025" s="95" t="s">
        <v>1512</v>
      </c>
      <c r="D3025" s="95" t="s">
        <v>1513</v>
      </c>
      <c r="E3025" s="95" t="s">
        <v>1514</v>
      </c>
      <c r="F3025" s="95" t="s">
        <v>1341</v>
      </c>
      <c r="G3025" s="95" t="s">
        <v>8211</v>
      </c>
      <c r="H3025" s="95" t="s">
        <v>2216</v>
      </c>
      <c r="I3025" s="95" t="s">
        <v>27287</v>
      </c>
      <c r="J3025" s="95" t="s">
        <v>27288</v>
      </c>
      <c r="K3025" s="95" t="s">
        <v>27289</v>
      </c>
      <c r="L3025" s="95" t="s">
        <v>73</v>
      </c>
      <c r="M3025" s="95" t="s">
        <v>526</v>
      </c>
      <c r="N3025" s="95" t="s">
        <v>2398</v>
      </c>
      <c r="O3025" s="95" t="s">
        <v>1726</v>
      </c>
      <c r="P3025" s="95" t="s">
        <v>1727</v>
      </c>
      <c r="Q3025" s="95" t="s">
        <v>2223</v>
      </c>
      <c r="R3025" s="95" t="s">
        <v>2224</v>
      </c>
      <c r="S3025" s="95" t="s">
        <v>27290</v>
      </c>
      <c r="T3025" s="95" t="s">
        <v>209</v>
      </c>
      <c r="U3025" s="96">
        <v>0</v>
      </c>
      <c r="V3025" s="96">
        <v>26880</v>
      </c>
      <c r="W3025" s="96">
        <v>21500</v>
      </c>
      <c r="X3025" s="96">
        <v>8600</v>
      </c>
      <c r="Y3025" s="95" t="s">
        <v>82</v>
      </c>
      <c r="Z3025" s="95" t="s">
        <v>25689</v>
      </c>
      <c r="AA3025" s="95" t="s">
        <v>84</v>
      </c>
      <c r="AB3025" s="95" t="s">
        <v>1341</v>
      </c>
      <c r="AC3025" s="95" t="s">
        <v>25830</v>
      </c>
      <c r="AD3025" s="95" t="s">
        <v>87</v>
      </c>
      <c r="AE3025" s="95" t="s">
        <v>61</v>
      </c>
      <c r="AF3025" s="95" t="s">
        <v>61</v>
      </c>
      <c r="AG3025" s="95" t="s">
        <v>89</v>
      </c>
      <c r="AH3025" s="95" t="s">
        <v>89</v>
      </c>
      <c r="AI3025" s="95" t="s">
        <v>89</v>
      </c>
      <c r="AJ3025" s="95" t="s">
        <v>88</v>
      </c>
      <c r="AK3025" s="95" t="s">
        <v>88</v>
      </c>
      <c r="AL3025" s="95" t="s">
        <v>88</v>
      </c>
      <c r="AM3025" s="95" t="s">
        <v>88</v>
      </c>
      <c r="AN3025" s="95" t="s">
        <v>88</v>
      </c>
      <c r="AO3025" s="95" t="s">
        <v>88</v>
      </c>
      <c r="AP3025" s="95" t="s">
        <v>89</v>
      </c>
      <c r="AQ3025" s="95" t="s">
        <v>90</v>
      </c>
      <c r="AR3025" s="95" t="s">
        <v>90</v>
      </c>
      <c r="AS3025" s="95" t="s">
        <v>25691</v>
      </c>
      <c r="AT3025" s="95" t="s">
        <v>92</v>
      </c>
      <c r="AU3025" s="95" t="s">
        <v>92</v>
      </c>
      <c r="AV3025" s="95" t="s">
        <v>93</v>
      </c>
      <c r="AW3025" s="95" t="s">
        <v>1519</v>
      </c>
      <c r="AX3025" s="95" t="s">
        <v>27291</v>
      </c>
      <c r="AY3025" s="95" t="s">
        <v>1521</v>
      </c>
      <c r="AZ3025" s="95" t="s">
        <v>27291</v>
      </c>
      <c r="BA3025" s="95" t="s">
        <v>97</v>
      </c>
      <c r="BB3025" s="95" t="s">
        <v>27292</v>
      </c>
      <c r="BC3025" s="95" t="s">
        <v>99</v>
      </c>
      <c r="BD3025" s="95" t="s">
        <v>100</v>
      </c>
      <c r="BE3025" s="95" t="s">
        <v>61</v>
      </c>
      <c r="BF3025" s="95" t="s">
        <v>209</v>
      </c>
      <c r="BG3025" s="95" t="s">
        <v>101</v>
      </c>
    </row>
    <row r="3026" s="86" customFormat="1" ht="19" customHeight="1" spans="1:59">
      <c r="A3026" s="95" t="s">
        <v>174</v>
      </c>
      <c r="B3026" s="95" t="s">
        <v>175</v>
      </c>
      <c r="C3026" s="95" t="s">
        <v>1498</v>
      </c>
      <c r="D3026" s="95" t="s">
        <v>1499</v>
      </c>
      <c r="E3026" s="95" t="s">
        <v>27293</v>
      </c>
      <c r="F3026" s="95" t="s">
        <v>21942</v>
      </c>
      <c r="G3026" s="95" t="s">
        <v>21942</v>
      </c>
      <c r="H3026" s="95" t="s">
        <v>943</v>
      </c>
      <c r="I3026" s="95" t="s">
        <v>27294</v>
      </c>
      <c r="J3026" s="95" t="s">
        <v>27295</v>
      </c>
      <c r="K3026" s="95" t="s">
        <v>27296</v>
      </c>
      <c r="L3026" s="95" t="s">
        <v>73</v>
      </c>
      <c r="M3026" s="95" t="s">
        <v>4314</v>
      </c>
      <c r="N3026" s="95" t="s">
        <v>1276</v>
      </c>
      <c r="O3026" s="95" t="s">
        <v>949</v>
      </c>
      <c r="P3026" s="95" t="s">
        <v>950</v>
      </c>
      <c r="Q3026" s="95" t="s">
        <v>27297</v>
      </c>
      <c r="R3026" s="95" t="s">
        <v>2270</v>
      </c>
      <c r="S3026" s="95" t="s">
        <v>27298</v>
      </c>
      <c r="T3026" s="95" t="s">
        <v>119</v>
      </c>
      <c r="U3026" s="96">
        <v>0</v>
      </c>
      <c r="V3026" s="96">
        <v>17000</v>
      </c>
      <c r="W3026" s="96">
        <v>8500</v>
      </c>
      <c r="X3026" s="96">
        <v>3400</v>
      </c>
      <c r="Y3026" s="95" t="s">
        <v>143</v>
      </c>
      <c r="Z3026" s="95" t="s">
        <v>25689</v>
      </c>
      <c r="AA3026" s="95" t="s">
        <v>84</v>
      </c>
      <c r="AB3026" s="95" t="s">
        <v>27299</v>
      </c>
      <c r="AC3026" s="95" t="s">
        <v>25757</v>
      </c>
      <c r="AD3026" s="95" t="s">
        <v>87</v>
      </c>
      <c r="AE3026" s="95" t="s">
        <v>61</v>
      </c>
      <c r="AF3026" s="95" t="s">
        <v>61</v>
      </c>
      <c r="AG3026" s="95" t="s">
        <v>89</v>
      </c>
      <c r="AH3026" s="95" t="s">
        <v>89</v>
      </c>
      <c r="AI3026" s="95" t="s">
        <v>89</v>
      </c>
      <c r="AJ3026" s="95" t="s">
        <v>89</v>
      </c>
      <c r="AK3026" s="95" t="s">
        <v>89</v>
      </c>
      <c r="AL3026" s="95" t="s">
        <v>89</v>
      </c>
      <c r="AM3026" s="95" t="s">
        <v>89</v>
      </c>
      <c r="AN3026" s="95" t="s">
        <v>89</v>
      </c>
      <c r="AO3026" s="95" t="s">
        <v>89</v>
      </c>
      <c r="AP3026" s="95" t="s">
        <v>89</v>
      </c>
      <c r="AQ3026" s="95" t="s">
        <v>90</v>
      </c>
      <c r="AR3026" s="95" t="s">
        <v>90</v>
      </c>
      <c r="AS3026" s="95" t="s">
        <v>25691</v>
      </c>
      <c r="AT3026" s="95" t="s">
        <v>92</v>
      </c>
      <c r="AU3026" s="95" t="s">
        <v>92</v>
      </c>
      <c r="AV3026" s="95" t="s">
        <v>93</v>
      </c>
      <c r="AW3026" s="95" t="s">
        <v>27300</v>
      </c>
      <c r="AX3026" s="95" t="s">
        <v>27301</v>
      </c>
      <c r="AY3026" s="95" t="s">
        <v>27302</v>
      </c>
      <c r="AZ3026" s="95" t="s">
        <v>27301</v>
      </c>
      <c r="BA3026" s="95" t="s">
        <v>97</v>
      </c>
      <c r="BB3026" s="95" t="s">
        <v>27303</v>
      </c>
      <c r="BC3026" s="95" t="s">
        <v>99</v>
      </c>
      <c r="BD3026" s="95" t="s">
        <v>150</v>
      </c>
      <c r="BE3026" s="95" t="s">
        <v>61</v>
      </c>
      <c r="BF3026" s="95" t="s">
        <v>119</v>
      </c>
      <c r="BG3026" s="95" t="s">
        <v>101</v>
      </c>
    </row>
    <row r="3027" s="86" customFormat="1" ht="19" customHeight="1" spans="1:59">
      <c r="A3027" s="95" t="s">
        <v>267</v>
      </c>
      <c r="B3027" s="95" t="s">
        <v>268</v>
      </c>
      <c r="C3027" s="95" t="s">
        <v>269</v>
      </c>
      <c r="D3027" s="95" t="s">
        <v>270</v>
      </c>
      <c r="E3027" s="95" t="s">
        <v>27304</v>
      </c>
      <c r="F3027" s="95" t="s">
        <v>4824</v>
      </c>
      <c r="G3027" s="95" t="s">
        <v>4824</v>
      </c>
      <c r="H3027" s="95" t="s">
        <v>109</v>
      </c>
      <c r="I3027" s="95" t="s">
        <v>27305</v>
      </c>
      <c r="J3027" s="95" t="s">
        <v>27306</v>
      </c>
      <c r="K3027" s="95" t="s">
        <v>27307</v>
      </c>
      <c r="L3027" s="95" t="s">
        <v>73</v>
      </c>
      <c r="M3027" s="95" t="s">
        <v>508</v>
      </c>
      <c r="N3027" s="95" t="s">
        <v>2967</v>
      </c>
      <c r="O3027" s="95" t="s">
        <v>1117</v>
      </c>
      <c r="P3027" s="95" t="s">
        <v>1118</v>
      </c>
      <c r="Q3027" s="95" t="s">
        <v>3796</v>
      </c>
      <c r="R3027" s="95" t="s">
        <v>3797</v>
      </c>
      <c r="S3027" s="95" t="s">
        <v>27308</v>
      </c>
      <c r="T3027" s="95" t="s">
        <v>380</v>
      </c>
      <c r="U3027" s="96">
        <v>0</v>
      </c>
      <c r="V3027" s="96">
        <v>6498</v>
      </c>
      <c r="W3027" s="96">
        <v>5000</v>
      </c>
      <c r="X3027" s="96">
        <v>3000</v>
      </c>
      <c r="Y3027" s="95" t="s">
        <v>82</v>
      </c>
      <c r="Z3027" s="95" t="s">
        <v>25689</v>
      </c>
      <c r="AA3027" s="95" t="s">
        <v>84</v>
      </c>
      <c r="AB3027" s="95" t="s">
        <v>27309</v>
      </c>
      <c r="AC3027" s="95" t="s">
        <v>25690</v>
      </c>
      <c r="AD3027" s="95" t="s">
        <v>87</v>
      </c>
      <c r="AE3027" s="95" t="s">
        <v>61</v>
      </c>
      <c r="AF3027" s="95" t="s">
        <v>61</v>
      </c>
      <c r="AG3027" s="95" t="s">
        <v>89</v>
      </c>
      <c r="AH3027" s="95" t="s">
        <v>89</v>
      </c>
      <c r="AI3027" s="95" t="s">
        <v>89</v>
      </c>
      <c r="AJ3027" s="95" t="s">
        <v>89</v>
      </c>
      <c r="AK3027" s="95" t="s">
        <v>89</v>
      </c>
      <c r="AL3027" s="95" t="s">
        <v>89</v>
      </c>
      <c r="AM3027" s="95" t="s">
        <v>89</v>
      </c>
      <c r="AN3027" s="95" t="s">
        <v>89</v>
      </c>
      <c r="AO3027" s="95" t="s">
        <v>89</v>
      </c>
      <c r="AP3027" s="95" t="s">
        <v>89</v>
      </c>
      <c r="AQ3027" s="95" t="s">
        <v>90</v>
      </c>
      <c r="AR3027" s="95" t="s">
        <v>90</v>
      </c>
      <c r="AS3027" s="95" t="s">
        <v>25691</v>
      </c>
      <c r="AT3027" s="95" t="s">
        <v>92</v>
      </c>
      <c r="AU3027" s="95" t="s">
        <v>92</v>
      </c>
      <c r="AV3027" s="95" t="s">
        <v>93</v>
      </c>
      <c r="AW3027" s="95" t="s">
        <v>27310</v>
      </c>
      <c r="AX3027" s="95" t="s">
        <v>27311</v>
      </c>
      <c r="AY3027" s="95" t="s">
        <v>27312</v>
      </c>
      <c r="AZ3027" s="95" t="s">
        <v>27311</v>
      </c>
      <c r="BA3027" s="95" t="s">
        <v>97</v>
      </c>
      <c r="BB3027" s="95" t="s">
        <v>27313</v>
      </c>
      <c r="BC3027" s="95" t="s">
        <v>99</v>
      </c>
      <c r="BD3027" s="95" t="s">
        <v>100</v>
      </c>
      <c r="BE3027" s="95" t="s">
        <v>61</v>
      </c>
      <c r="BF3027" s="95" t="s">
        <v>380</v>
      </c>
      <c r="BG3027" s="95" t="s">
        <v>101</v>
      </c>
    </row>
    <row r="3028" s="86" customFormat="1" ht="19" customHeight="1" spans="1:59">
      <c r="A3028" s="95" t="s">
        <v>302</v>
      </c>
      <c r="B3028" s="95" t="s">
        <v>303</v>
      </c>
      <c r="C3028" s="95" t="s">
        <v>1968</v>
      </c>
      <c r="D3028" s="95" t="s">
        <v>1969</v>
      </c>
      <c r="E3028" s="95" t="s">
        <v>1970</v>
      </c>
      <c r="F3028" s="95" t="s">
        <v>1971</v>
      </c>
      <c r="G3028" s="95" t="s">
        <v>1972</v>
      </c>
      <c r="H3028" s="95" t="s">
        <v>109</v>
      </c>
      <c r="I3028" s="95" t="s">
        <v>27314</v>
      </c>
      <c r="J3028" s="95" t="s">
        <v>27315</v>
      </c>
      <c r="K3028" s="95" t="s">
        <v>27316</v>
      </c>
      <c r="L3028" s="95" t="s">
        <v>73</v>
      </c>
      <c r="M3028" s="95" t="s">
        <v>27317</v>
      </c>
      <c r="N3028" s="95" t="s">
        <v>137</v>
      </c>
      <c r="O3028" s="95" t="s">
        <v>115</v>
      </c>
      <c r="P3028" s="95" t="s">
        <v>116</v>
      </c>
      <c r="Q3028" s="95" t="s">
        <v>117</v>
      </c>
      <c r="R3028" s="95" t="s">
        <v>116</v>
      </c>
      <c r="S3028" s="95" t="s">
        <v>27318</v>
      </c>
      <c r="T3028" s="95" t="s">
        <v>209</v>
      </c>
      <c r="U3028" s="96">
        <v>0</v>
      </c>
      <c r="V3028" s="96">
        <v>17334</v>
      </c>
      <c r="W3028" s="96">
        <v>6900</v>
      </c>
      <c r="X3028" s="96">
        <v>300</v>
      </c>
      <c r="Y3028" s="95" t="s">
        <v>143</v>
      </c>
      <c r="Z3028" s="95" t="s">
        <v>25689</v>
      </c>
      <c r="AA3028" s="95" t="s">
        <v>84</v>
      </c>
      <c r="AB3028" s="95" t="s">
        <v>1979</v>
      </c>
      <c r="AC3028" s="95" t="s">
        <v>25830</v>
      </c>
      <c r="AD3028" s="95" t="s">
        <v>87</v>
      </c>
      <c r="AE3028" s="95" t="s">
        <v>61</v>
      </c>
      <c r="AF3028" s="95" t="s">
        <v>61</v>
      </c>
      <c r="AG3028" s="95" t="s">
        <v>89</v>
      </c>
      <c r="AH3028" s="95" t="s">
        <v>89</v>
      </c>
      <c r="AI3028" s="95" t="s">
        <v>89</v>
      </c>
      <c r="AJ3028" s="95" t="s">
        <v>89</v>
      </c>
      <c r="AK3028" s="95" t="s">
        <v>89</v>
      </c>
      <c r="AL3028" s="95" t="s">
        <v>89</v>
      </c>
      <c r="AM3028" s="95" t="s">
        <v>89</v>
      </c>
      <c r="AN3028" s="95" t="s">
        <v>89</v>
      </c>
      <c r="AO3028" s="95" t="s">
        <v>89</v>
      </c>
      <c r="AP3028" s="95" t="s">
        <v>89</v>
      </c>
      <c r="AQ3028" s="95" t="s">
        <v>90</v>
      </c>
      <c r="AR3028" s="95" t="s">
        <v>90</v>
      </c>
      <c r="AS3028" s="95" t="s">
        <v>25691</v>
      </c>
      <c r="AT3028" s="95" t="s">
        <v>92</v>
      </c>
      <c r="AU3028" s="95" t="s">
        <v>92</v>
      </c>
      <c r="AV3028" s="95" t="s">
        <v>93</v>
      </c>
      <c r="AW3028" s="95" t="s">
        <v>1980</v>
      </c>
      <c r="AX3028" s="95" t="s">
        <v>27319</v>
      </c>
      <c r="AY3028" s="95" t="s">
        <v>1982</v>
      </c>
      <c r="AZ3028" s="95" t="s">
        <v>27319</v>
      </c>
      <c r="BA3028" s="95" t="s">
        <v>215</v>
      </c>
      <c r="BB3028" s="95" t="s">
        <v>27320</v>
      </c>
      <c r="BC3028" s="95" t="s">
        <v>99</v>
      </c>
      <c r="BD3028" s="95" t="s">
        <v>150</v>
      </c>
      <c r="BE3028" s="95" t="s">
        <v>61</v>
      </c>
      <c r="BF3028" s="95" t="s">
        <v>209</v>
      </c>
      <c r="BG3028" s="95" t="s">
        <v>101</v>
      </c>
    </row>
    <row r="3029" s="86" customFormat="1" ht="19" customHeight="1" spans="1:59">
      <c r="A3029" s="95" t="s">
        <v>458</v>
      </c>
      <c r="B3029" s="95" t="s">
        <v>459</v>
      </c>
      <c r="C3029" s="95" t="s">
        <v>6842</v>
      </c>
      <c r="D3029" s="95" t="s">
        <v>6843</v>
      </c>
      <c r="E3029" s="95" t="s">
        <v>27321</v>
      </c>
      <c r="F3029" s="95" t="s">
        <v>6845</v>
      </c>
      <c r="G3029" s="95" t="s">
        <v>5570</v>
      </c>
      <c r="H3029" s="95" t="s">
        <v>1299</v>
      </c>
      <c r="I3029" s="95" t="s">
        <v>27322</v>
      </c>
      <c r="J3029" s="95" t="s">
        <v>27323</v>
      </c>
      <c r="K3029" s="95" t="s">
        <v>27324</v>
      </c>
      <c r="L3029" s="95" t="s">
        <v>73</v>
      </c>
      <c r="M3029" s="95" t="s">
        <v>2014</v>
      </c>
      <c r="N3029" s="95" t="s">
        <v>2954</v>
      </c>
      <c r="O3029" s="95" t="s">
        <v>1726</v>
      </c>
      <c r="P3029" s="95" t="s">
        <v>1727</v>
      </c>
      <c r="Q3029" s="95" t="s">
        <v>1728</v>
      </c>
      <c r="R3029" s="95" t="s">
        <v>1307</v>
      </c>
      <c r="S3029" s="95" t="s">
        <v>27325</v>
      </c>
      <c r="T3029" s="95" t="s">
        <v>119</v>
      </c>
      <c r="U3029" s="96">
        <v>0</v>
      </c>
      <c r="V3029" s="96">
        <v>55000</v>
      </c>
      <c r="W3029" s="96">
        <v>40000</v>
      </c>
      <c r="X3029" s="96">
        <v>15000</v>
      </c>
      <c r="Y3029" s="95" t="s">
        <v>82</v>
      </c>
      <c r="Z3029" s="95" t="s">
        <v>25689</v>
      </c>
      <c r="AA3029" s="95" t="s">
        <v>84</v>
      </c>
      <c r="AB3029" s="95" t="s">
        <v>27326</v>
      </c>
      <c r="AC3029" s="95" t="s">
        <v>25690</v>
      </c>
      <c r="AD3029" s="95" t="s">
        <v>87</v>
      </c>
      <c r="AE3029" s="95" t="s">
        <v>61</v>
      </c>
      <c r="AF3029" s="95" t="s">
        <v>61</v>
      </c>
      <c r="AG3029" s="95" t="s">
        <v>89</v>
      </c>
      <c r="AH3029" s="95" t="s">
        <v>89</v>
      </c>
      <c r="AI3029" s="95" t="s">
        <v>88</v>
      </c>
      <c r="AJ3029" s="95" t="s">
        <v>88</v>
      </c>
      <c r="AK3029" s="95" t="s">
        <v>89</v>
      </c>
      <c r="AL3029" s="95" t="s">
        <v>88</v>
      </c>
      <c r="AM3029" s="95" t="s">
        <v>89</v>
      </c>
      <c r="AN3029" s="95" t="s">
        <v>89</v>
      </c>
      <c r="AO3029" s="95" t="s">
        <v>88</v>
      </c>
      <c r="AP3029" s="95" t="s">
        <v>89</v>
      </c>
      <c r="AQ3029" s="95" t="s">
        <v>90</v>
      </c>
      <c r="AR3029" s="95" t="s">
        <v>90</v>
      </c>
      <c r="AS3029" s="95" t="s">
        <v>25691</v>
      </c>
      <c r="AT3029" s="95" t="s">
        <v>92</v>
      </c>
      <c r="AU3029" s="95" t="s">
        <v>92</v>
      </c>
      <c r="AV3029" s="95" t="s">
        <v>93</v>
      </c>
      <c r="AW3029" s="95" t="s">
        <v>27327</v>
      </c>
      <c r="AX3029" s="95" t="s">
        <v>27328</v>
      </c>
      <c r="AY3029" s="95" t="s">
        <v>27329</v>
      </c>
      <c r="AZ3029" s="95" t="s">
        <v>27328</v>
      </c>
      <c r="BA3029" s="95" t="s">
        <v>97</v>
      </c>
      <c r="BB3029" s="95" t="s">
        <v>27330</v>
      </c>
      <c r="BC3029" s="95" t="s">
        <v>99</v>
      </c>
      <c r="BD3029" s="95" t="s">
        <v>100</v>
      </c>
      <c r="BE3029" s="95" t="s">
        <v>61</v>
      </c>
      <c r="BF3029" s="95" t="s">
        <v>119</v>
      </c>
      <c r="BG3029" s="95" t="s">
        <v>101</v>
      </c>
    </row>
    <row r="3030" s="86" customFormat="1" ht="19" customHeight="1" spans="1:59">
      <c r="A3030" s="95" t="s">
        <v>267</v>
      </c>
      <c r="B3030" s="95" t="s">
        <v>268</v>
      </c>
      <c r="C3030" s="95" t="s">
        <v>6347</v>
      </c>
      <c r="D3030" s="95" t="s">
        <v>6348</v>
      </c>
      <c r="E3030" s="95" t="s">
        <v>10077</v>
      </c>
      <c r="F3030" s="95" t="s">
        <v>27331</v>
      </c>
      <c r="G3030" s="95" t="s">
        <v>5145</v>
      </c>
      <c r="H3030" s="95" t="s">
        <v>2636</v>
      </c>
      <c r="I3030" s="95" t="s">
        <v>27332</v>
      </c>
      <c r="J3030" s="95" t="s">
        <v>27333</v>
      </c>
      <c r="K3030" s="95" t="s">
        <v>27334</v>
      </c>
      <c r="L3030" s="95" t="s">
        <v>73</v>
      </c>
      <c r="M3030" s="95" t="s">
        <v>6709</v>
      </c>
      <c r="N3030" s="95" t="s">
        <v>27335</v>
      </c>
      <c r="O3030" s="95" t="s">
        <v>294</v>
      </c>
      <c r="P3030" s="95" t="s">
        <v>2641</v>
      </c>
      <c r="Q3030" s="95" t="s">
        <v>2642</v>
      </c>
      <c r="R3030" s="95" t="s">
        <v>2643</v>
      </c>
      <c r="S3030" s="95" t="s">
        <v>27336</v>
      </c>
      <c r="T3030" s="95" t="s">
        <v>380</v>
      </c>
      <c r="U3030" s="96">
        <v>0</v>
      </c>
      <c r="V3030" s="96">
        <v>12447</v>
      </c>
      <c r="W3030" s="96">
        <v>3600</v>
      </c>
      <c r="X3030" s="96">
        <v>2000</v>
      </c>
      <c r="Y3030" s="95" t="s">
        <v>82</v>
      </c>
      <c r="Z3030" s="95" t="s">
        <v>25689</v>
      </c>
      <c r="AA3030" s="95" t="s">
        <v>84</v>
      </c>
      <c r="AB3030" s="95" t="s">
        <v>10084</v>
      </c>
      <c r="AC3030" s="95" t="s">
        <v>25703</v>
      </c>
      <c r="AD3030" s="95" t="s">
        <v>87</v>
      </c>
      <c r="AE3030" s="95" t="s">
        <v>61</v>
      </c>
      <c r="AF3030" s="95" t="s">
        <v>61</v>
      </c>
      <c r="AG3030" s="95" t="s">
        <v>89</v>
      </c>
      <c r="AH3030" s="95" t="s">
        <v>89</v>
      </c>
      <c r="AI3030" s="95" t="s">
        <v>89</v>
      </c>
      <c r="AJ3030" s="95" t="s">
        <v>89</v>
      </c>
      <c r="AK3030" s="95" t="s">
        <v>89</v>
      </c>
      <c r="AL3030" s="95" t="s">
        <v>89</v>
      </c>
      <c r="AM3030" s="95" t="s">
        <v>89</v>
      </c>
      <c r="AN3030" s="95" t="s">
        <v>89</v>
      </c>
      <c r="AO3030" s="95" t="s">
        <v>89</v>
      </c>
      <c r="AP3030" s="95" t="s">
        <v>89</v>
      </c>
      <c r="AQ3030" s="95" t="s">
        <v>90</v>
      </c>
      <c r="AR3030" s="95" t="s">
        <v>90</v>
      </c>
      <c r="AS3030" s="95" t="s">
        <v>25691</v>
      </c>
      <c r="AT3030" s="95" t="s">
        <v>92</v>
      </c>
      <c r="AU3030" s="95" t="s">
        <v>92</v>
      </c>
      <c r="AV3030" s="95" t="s">
        <v>93</v>
      </c>
      <c r="AW3030" s="95" t="s">
        <v>10085</v>
      </c>
      <c r="AX3030" s="95" t="s">
        <v>27337</v>
      </c>
      <c r="AY3030" s="95" t="s">
        <v>10087</v>
      </c>
      <c r="AZ3030" s="95" t="s">
        <v>27337</v>
      </c>
      <c r="BA3030" s="95" t="s">
        <v>97</v>
      </c>
      <c r="BB3030" s="95" t="s">
        <v>27338</v>
      </c>
      <c r="BC3030" s="95" t="s">
        <v>99</v>
      </c>
      <c r="BD3030" s="95" t="s">
        <v>100</v>
      </c>
      <c r="BE3030" s="95" t="s">
        <v>61</v>
      </c>
      <c r="BF3030" s="95" t="s">
        <v>380</v>
      </c>
      <c r="BG3030" s="95" t="s">
        <v>101</v>
      </c>
    </row>
    <row r="3031" s="86" customFormat="1" ht="19" customHeight="1" spans="1:59">
      <c r="A3031" s="95" t="s">
        <v>267</v>
      </c>
      <c r="B3031" s="95" t="s">
        <v>268</v>
      </c>
      <c r="C3031" s="95" t="s">
        <v>728</v>
      </c>
      <c r="D3031" s="95" t="s">
        <v>729</v>
      </c>
      <c r="E3031" s="95" t="s">
        <v>27339</v>
      </c>
      <c r="F3031" s="95" t="s">
        <v>27340</v>
      </c>
      <c r="G3031" s="95" t="s">
        <v>2775</v>
      </c>
      <c r="H3031" s="95" t="s">
        <v>109</v>
      </c>
      <c r="I3031" s="95" t="s">
        <v>27341</v>
      </c>
      <c r="J3031" s="95" t="s">
        <v>27342</v>
      </c>
      <c r="K3031" s="95" t="s">
        <v>27343</v>
      </c>
      <c r="L3031" s="95" t="s">
        <v>73</v>
      </c>
      <c r="M3031" s="95" t="s">
        <v>526</v>
      </c>
      <c r="N3031" s="95" t="s">
        <v>2029</v>
      </c>
      <c r="O3031" s="95" t="s">
        <v>2914</v>
      </c>
      <c r="P3031" s="95" t="s">
        <v>2915</v>
      </c>
      <c r="Q3031" s="95" t="s">
        <v>1940</v>
      </c>
      <c r="R3031" s="95" t="s">
        <v>1941</v>
      </c>
      <c r="S3031" s="95" t="s">
        <v>27344</v>
      </c>
      <c r="T3031" s="95" t="s">
        <v>380</v>
      </c>
      <c r="U3031" s="96">
        <v>0</v>
      </c>
      <c r="V3031" s="96">
        <v>36998</v>
      </c>
      <c r="W3031" s="96">
        <v>25914</v>
      </c>
      <c r="X3031" s="96">
        <v>13914</v>
      </c>
      <c r="Y3031" s="95" t="s">
        <v>82</v>
      </c>
      <c r="Z3031" s="95" t="s">
        <v>25689</v>
      </c>
      <c r="AA3031" s="95" t="s">
        <v>84</v>
      </c>
      <c r="AB3031" s="95" t="s">
        <v>27345</v>
      </c>
      <c r="AC3031" s="95" t="s">
        <v>25690</v>
      </c>
      <c r="AD3031" s="95" t="s">
        <v>87</v>
      </c>
      <c r="AE3031" s="95" t="s">
        <v>61</v>
      </c>
      <c r="AF3031" s="95" t="s">
        <v>61</v>
      </c>
      <c r="AG3031" s="95" t="s">
        <v>89</v>
      </c>
      <c r="AH3031" s="95" t="s">
        <v>89</v>
      </c>
      <c r="AI3031" s="95" t="s">
        <v>89</v>
      </c>
      <c r="AJ3031" s="95" t="s">
        <v>89</v>
      </c>
      <c r="AK3031" s="95" t="s">
        <v>88</v>
      </c>
      <c r="AL3031" s="95" t="s">
        <v>89</v>
      </c>
      <c r="AM3031" s="95" t="s">
        <v>89</v>
      </c>
      <c r="AN3031" s="95" t="s">
        <v>89</v>
      </c>
      <c r="AO3031" s="95" t="s">
        <v>88</v>
      </c>
      <c r="AP3031" s="95" t="s">
        <v>89</v>
      </c>
      <c r="AQ3031" s="95" t="s">
        <v>90</v>
      </c>
      <c r="AR3031" s="95" t="s">
        <v>90</v>
      </c>
      <c r="AS3031" s="95" t="s">
        <v>25691</v>
      </c>
      <c r="AT3031" s="95" t="s">
        <v>92</v>
      </c>
      <c r="AU3031" s="95" t="s">
        <v>92</v>
      </c>
      <c r="AV3031" s="95" t="s">
        <v>93</v>
      </c>
      <c r="AW3031" s="95" t="s">
        <v>27346</v>
      </c>
      <c r="AX3031" s="95" t="s">
        <v>27347</v>
      </c>
      <c r="AY3031" s="95" t="s">
        <v>27348</v>
      </c>
      <c r="AZ3031" s="95" t="s">
        <v>27347</v>
      </c>
      <c r="BA3031" s="95" t="s">
        <v>97</v>
      </c>
      <c r="BB3031" s="95" t="s">
        <v>27349</v>
      </c>
      <c r="BC3031" s="95" t="s">
        <v>99</v>
      </c>
      <c r="BD3031" s="95" t="s">
        <v>100</v>
      </c>
      <c r="BE3031" s="95" t="s">
        <v>61</v>
      </c>
      <c r="BF3031" s="95" t="s">
        <v>380</v>
      </c>
      <c r="BG3031" s="95" t="s">
        <v>101</v>
      </c>
    </row>
    <row r="3032" s="86" customFormat="1" ht="19" customHeight="1" spans="1:59">
      <c r="A3032" s="95" t="s">
        <v>226</v>
      </c>
      <c r="B3032" s="95" t="s">
        <v>227</v>
      </c>
      <c r="C3032" s="95" t="s">
        <v>334</v>
      </c>
      <c r="D3032" s="95" t="s">
        <v>335</v>
      </c>
      <c r="E3032" s="95" t="s">
        <v>14803</v>
      </c>
      <c r="F3032" s="95" t="s">
        <v>7044</v>
      </c>
      <c r="G3032" s="95" t="s">
        <v>876</v>
      </c>
      <c r="H3032" s="95" t="s">
        <v>109</v>
      </c>
      <c r="I3032" s="95" t="s">
        <v>27350</v>
      </c>
      <c r="J3032" s="95" t="s">
        <v>27351</v>
      </c>
      <c r="K3032" s="95" t="s">
        <v>27352</v>
      </c>
      <c r="L3032" s="95" t="s">
        <v>73</v>
      </c>
      <c r="M3032" s="95" t="s">
        <v>3739</v>
      </c>
      <c r="N3032" s="95" t="s">
        <v>2424</v>
      </c>
      <c r="O3032" s="95" t="s">
        <v>1848</v>
      </c>
      <c r="P3032" s="95" t="s">
        <v>1849</v>
      </c>
      <c r="Q3032" s="95" t="s">
        <v>1850</v>
      </c>
      <c r="R3032" s="95" t="s">
        <v>1849</v>
      </c>
      <c r="S3032" s="95" t="s">
        <v>27353</v>
      </c>
      <c r="T3032" s="95" t="s">
        <v>119</v>
      </c>
      <c r="U3032" s="96">
        <v>0</v>
      </c>
      <c r="V3032" s="96">
        <v>10846</v>
      </c>
      <c r="W3032" s="96">
        <v>8000</v>
      </c>
      <c r="X3032" s="96">
        <v>4000</v>
      </c>
      <c r="Y3032" s="95" t="s">
        <v>143</v>
      </c>
      <c r="Z3032" s="95" t="s">
        <v>25689</v>
      </c>
      <c r="AA3032" s="95" t="s">
        <v>84</v>
      </c>
      <c r="AB3032" s="95" t="s">
        <v>14809</v>
      </c>
      <c r="AC3032" s="95" t="s">
        <v>8465</v>
      </c>
      <c r="AD3032" s="95" t="s">
        <v>87</v>
      </c>
      <c r="AE3032" s="95" t="s">
        <v>61</v>
      </c>
      <c r="AF3032" s="95" t="s">
        <v>61</v>
      </c>
      <c r="AG3032" s="95" t="s">
        <v>89</v>
      </c>
      <c r="AH3032" s="95" t="s">
        <v>89</v>
      </c>
      <c r="AI3032" s="95" t="s">
        <v>89</v>
      </c>
      <c r="AJ3032" s="95" t="s">
        <v>89</v>
      </c>
      <c r="AK3032" s="95" t="s">
        <v>89</v>
      </c>
      <c r="AL3032" s="95" t="s">
        <v>89</v>
      </c>
      <c r="AM3032" s="95" t="s">
        <v>89</v>
      </c>
      <c r="AN3032" s="95" t="s">
        <v>89</v>
      </c>
      <c r="AO3032" s="95" t="s">
        <v>89</v>
      </c>
      <c r="AP3032" s="95" t="s">
        <v>89</v>
      </c>
      <c r="AQ3032" s="95" t="s">
        <v>90</v>
      </c>
      <c r="AR3032" s="95" t="s">
        <v>90</v>
      </c>
      <c r="AS3032" s="95" t="s">
        <v>25691</v>
      </c>
      <c r="AT3032" s="95" t="s">
        <v>92</v>
      </c>
      <c r="AU3032" s="95" t="s">
        <v>92</v>
      </c>
      <c r="AV3032" s="95" t="s">
        <v>93</v>
      </c>
      <c r="AW3032" s="95" t="s">
        <v>14810</v>
      </c>
      <c r="AX3032" s="95" t="s">
        <v>27354</v>
      </c>
      <c r="AY3032" s="95" t="s">
        <v>14812</v>
      </c>
      <c r="AZ3032" s="95" t="s">
        <v>27354</v>
      </c>
      <c r="BA3032" s="95" t="s">
        <v>97</v>
      </c>
      <c r="BB3032" s="95" t="s">
        <v>27355</v>
      </c>
      <c r="BC3032" s="95" t="s">
        <v>99</v>
      </c>
      <c r="BD3032" s="95" t="s">
        <v>150</v>
      </c>
      <c r="BE3032" s="95" t="s">
        <v>61</v>
      </c>
      <c r="BF3032" s="95" t="s">
        <v>119</v>
      </c>
      <c r="BG3032" s="95" t="s">
        <v>101</v>
      </c>
    </row>
    <row r="3033" s="86" customFormat="1" ht="19" customHeight="1" spans="1:59">
      <c r="A3033" s="95" t="s">
        <v>458</v>
      </c>
      <c r="B3033" s="95" t="s">
        <v>459</v>
      </c>
      <c r="C3033" s="95" t="s">
        <v>460</v>
      </c>
      <c r="D3033" s="95" t="s">
        <v>461</v>
      </c>
      <c r="E3033" s="95" t="s">
        <v>27356</v>
      </c>
      <c r="F3033" s="95" t="s">
        <v>27357</v>
      </c>
      <c r="G3033" s="95" t="s">
        <v>13523</v>
      </c>
      <c r="H3033" s="95" t="s">
        <v>1571</v>
      </c>
      <c r="I3033" s="95" t="s">
        <v>27358</v>
      </c>
      <c r="J3033" s="95" t="s">
        <v>27359</v>
      </c>
      <c r="K3033" s="95" t="s">
        <v>27360</v>
      </c>
      <c r="L3033" s="95" t="s">
        <v>73</v>
      </c>
      <c r="M3033" s="95" t="s">
        <v>4208</v>
      </c>
      <c r="N3033" s="95" t="s">
        <v>527</v>
      </c>
      <c r="O3033" s="95" t="s">
        <v>949</v>
      </c>
      <c r="P3033" s="95" t="s">
        <v>950</v>
      </c>
      <c r="Q3033" s="95" t="s">
        <v>6440</v>
      </c>
      <c r="R3033" s="95" t="s">
        <v>6441</v>
      </c>
      <c r="S3033" s="95" t="s">
        <v>27361</v>
      </c>
      <c r="T3033" s="95" t="s">
        <v>380</v>
      </c>
      <c r="U3033" s="96">
        <v>0</v>
      </c>
      <c r="V3033" s="96">
        <v>23054</v>
      </c>
      <c r="W3033" s="96">
        <v>18000</v>
      </c>
      <c r="X3033" s="96">
        <v>10000</v>
      </c>
      <c r="Y3033" s="95" t="s">
        <v>82</v>
      </c>
      <c r="Z3033" s="95" t="s">
        <v>25689</v>
      </c>
      <c r="AA3033" s="95" t="s">
        <v>84</v>
      </c>
      <c r="AB3033" s="95" t="s">
        <v>27362</v>
      </c>
      <c r="AC3033" s="95" t="s">
        <v>25757</v>
      </c>
      <c r="AD3033" s="95" t="s">
        <v>87</v>
      </c>
      <c r="AE3033" s="95" t="s">
        <v>61</v>
      </c>
      <c r="AF3033" s="95" t="s">
        <v>61</v>
      </c>
      <c r="AG3033" s="95" t="s">
        <v>89</v>
      </c>
      <c r="AH3033" s="95" t="s">
        <v>89</v>
      </c>
      <c r="AI3033" s="95" t="s">
        <v>89</v>
      </c>
      <c r="AJ3033" s="95" t="s">
        <v>89</v>
      </c>
      <c r="AK3033" s="95" t="s">
        <v>89</v>
      </c>
      <c r="AL3033" s="95" t="s">
        <v>89</v>
      </c>
      <c r="AM3033" s="95" t="s">
        <v>89</v>
      </c>
      <c r="AN3033" s="95" t="s">
        <v>89</v>
      </c>
      <c r="AO3033" s="95" t="s">
        <v>89</v>
      </c>
      <c r="AP3033" s="95" t="s">
        <v>89</v>
      </c>
      <c r="AQ3033" s="95" t="s">
        <v>90</v>
      </c>
      <c r="AR3033" s="95" t="s">
        <v>90</v>
      </c>
      <c r="AS3033" s="95" t="s">
        <v>25691</v>
      </c>
      <c r="AT3033" s="95" t="s">
        <v>92</v>
      </c>
      <c r="AU3033" s="95" t="s">
        <v>92</v>
      </c>
      <c r="AV3033" s="95" t="s">
        <v>93</v>
      </c>
      <c r="AW3033" s="95" t="s">
        <v>27363</v>
      </c>
      <c r="AX3033" s="95" t="s">
        <v>27364</v>
      </c>
      <c r="AY3033" s="95" t="s">
        <v>9366</v>
      </c>
      <c r="AZ3033" s="95" t="s">
        <v>27364</v>
      </c>
      <c r="BA3033" s="95" t="s">
        <v>97</v>
      </c>
      <c r="BB3033" s="95" t="s">
        <v>27365</v>
      </c>
      <c r="BC3033" s="95" t="s">
        <v>99</v>
      </c>
      <c r="BD3033" s="95" t="s">
        <v>100</v>
      </c>
      <c r="BE3033" s="95" t="s">
        <v>61</v>
      </c>
      <c r="BF3033" s="95" t="s">
        <v>380</v>
      </c>
      <c r="BG3033" s="95" t="s">
        <v>101</v>
      </c>
    </row>
    <row r="3034" s="86" customFormat="1" ht="19" customHeight="1" spans="1:59">
      <c r="A3034" s="95" t="s">
        <v>1774</v>
      </c>
      <c r="B3034" s="95" t="s">
        <v>1775</v>
      </c>
      <c r="C3034" s="95" t="s">
        <v>3363</v>
      </c>
      <c r="D3034" s="95" t="s">
        <v>3364</v>
      </c>
      <c r="E3034" s="95" t="s">
        <v>11190</v>
      </c>
      <c r="F3034" s="95" t="s">
        <v>3366</v>
      </c>
      <c r="G3034" s="95" t="s">
        <v>3039</v>
      </c>
      <c r="H3034" s="95" t="s">
        <v>109</v>
      </c>
      <c r="I3034" s="95" t="s">
        <v>27366</v>
      </c>
      <c r="J3034" s="95" t="s">
        <v>27367</v>
      </c>
      <c r="K3034" s="95" t="s">
        <v>27368</v>
      </c>
      <c r="L3034" s="95" t="s">
        <v>73</v>
      </c>
      <c r="M3034" s="95" t="s">
        <v>9864</v>
      </c>
      <c r="N3034" s="95" t="s">
        <v>137</v>
      </c>
      <c r="O3034" s="95" t="s">
        <v>2779</v>
      </c>
      <c r="P3034" s="95" t="s">
        <v>2780</v>
      </c>
      <c r="Q3034" s="95" t="s">
        <v>1940</v>
      </c>
      <c r="R3034" s="95" t="s">
        <v>1941</v>
      </c>
      <c r="S3034" s="95" t="s">
        <v>27369</v>
      </c>
      <c r="T3034" s="95" t="s">
        <v>119</v>
      </c>
      <c r="U3034" s="96">
        <v>0</v>
      </c>
      <c r="V3034" s="96">
        <v>20000</v>
      </c>
      <c r="W3034" s="96">
        <v>16000</v>
      </c>
      <c r="X3034" s="96">
        <v>10000</v>
      </c>
      <c r="Y3034" s="95" t="s">
        <v>143</v>
      </c>
      <c r="Z3034" s="95" t="s">
        <v>25689</v>
      </c>
      <c r="AA3034" s="95" t="s">
        <v>84</v>
      </c>
      <c r="AB3034" s="95" t="s">
        <v>11196</v>
      </c>
      <c r="AC3034" s="95" t="s">
        <v>25690</v>
      </c>
      <c r="AD3034" s="95" t="s">
        <v>87</v>
      </c>
      <c r="AE3034" s="95" t="s">
        <v>61</v>
      </c>
      <c r="AF3034" s="95" t="s">
        <v>61</v>
      </c>
      <c r="AG3034" s="95" t="s">
        <v>89</v>
      </c>
      <c r="AH3034" s="95" t="s">
        <v>89</v>
      </c>
      <c r="AI3034" s="95" t="s">
        <v>89</v>
      </c>
      <c r="AJ3034" s="95" t="s">
        <v>89</v>
      </c>
      <c r="AK3034" s="95" t="s">
        <v>89</v>
      </c>
      <c r="AL3034" s="95" t="s">
        <v>89</v>
      </c>
      <c r="AM3034" s="95" t="s">
        <v>89</v>
      </c>
      <c r="AN3034" s="95" t="s">
        <v>89</v>
      </c>
      <c r="AO3034" s="95" t="s">
        <v>89</v>
      </c>
      <c r="AP3034" s="95" t="s">
        <v>89</v>
      </c>
      <c r="AQ3034" s="95" t="s">
        <v>90</v>
      </c>
      <c r="AR3034" s="95" t="s">
        <v>90</v>
      </c>
      <c r="AS3034" s="95" t="s">
        <v>25691</v>
      </c>
      <c r="AT3034" s="95" t="s">
        <v>92</v>
      </c>
      <c r="AU3034" s="95" t="s">
        <v>92</v>
      </c>
      <c r="AV3034" s="95" t="s">
        <v>93</v>
      </c>
      <c r="AW3034" s="95" t="s">
        <v>11197</v>
      </c>
      <c r="AX3034" s="95" t="s">
        <v>27370</v>
      </c>
      <c r="AY3034" s="95" t="s">
        <v>11199</v>
      </c>
      <c r="AZ3034" s="95" t="s">
        <v>27370</v>
      </c>
      <c r="BA3034" s="95" t="s">
        <v>215</v>
      </c>
      <c r="BB3034" s="95" t="s">
        <v>27371</v>
      </c>
      <c r="BC3034" s="95" t="s">
        <v>99</v>
      </c>
      <c r="BD3034" s="95" t="s">
        <v>150</v>
      </c>
      <c r="BE3034" s="95" t="s">
        <v>61</v>
      </c>
      <c r="BF3034" s="95" t="s">
        <v>119</v>
      </c>
      <c r="BG3034" s="95" t="s">
        <v>101</v>
      </c>
    </row>
    <row r="3035" s="86" customFormat="1" ht="19" customHeight="1" spans="1:59">
      <c r="A3035" s="95" t="s">
        <v>419</v>
      </c>
      <c r="B3035" s="95" t="s">
        <v>420</v>
      </c>
      <c r="C3035" s="95" t="s">
        <v>534</v>
      </c>
      <c r="D3035" s="95" t="s">
        <v>535</v>
      </c>
      <c r="E3035" s="95" t="s">
        <v>2445</v>
      </c>
      <c r="F3035" s="95" t="s">
        <v>2446</v>
      </c>
      <c r="G3035" s="95" t="s">
        <v>2447</v>
      </c>
      <c r="H3035" s="95" t="s">
        <v>369</v>
      </c>
      <c r="I3035" s="95" t="s">
        <v>27372</v>
      </c>
      <c r="J3035" s="95" t="s">
        <v>27373</v>
      </c>
      <c r="K3035" s="95" t="s">
        <v>27374</v>
      </c>
      <c r="L3035" s="95" t="s">
        <v>73</v>
      </c>
      <c r="M3035" s="95" t="s">
        <v>526</v>
      </c>
      <c r="N3035" s="95" t="s">
        <v>2029</v>
      </c>
      <c r="O3035" s="95" t="s">
        <v>1739</v>
      </c>
      <c r="P3035" s="95" t="s">
        <v>1740</v>
      </c>
      <c r="Q3035" s="95" t="s">
        <v>377</v>
      </c>
      <c r="R3035" s="95" t="s">
        <v>378</v>
      </c>
      <c r="S3035" s="95" t="s">
        <v>27375</v>
      </c>
      <c r="T3035" s="95" t="s">
        <v>380</v>
      </c>
      <c r="U3035" s="96">
        <v>0</v>
      </c>
      <c r="V3035" s="96">
        <v>13150</v>
      </c>
      <c r="W3035" s="96">
        <v>10000</v>
      </c>
      <c r="X3035" s="96">
        <v>4000</v>
      </c>
      <c r="Y3035" s="95" t="s">
        <v>82</v>
      </c>
      <c r="Z3035" s="95" t="s">
        <v>25689</v>
      </c>
      <c r="AA3035" s="95" t="s">
        <v>84</v>
      </c>
      <c r="AB3035" s="95" t="s">
        <v>381</v>
      </c>
      <c r="AC3035" s="95" t="s">
        <v>8465</v>
      </c>
      <c r="AD3035" s="95" t="s">
        <v>87</v>
      </c>
      <c r="AE3035" s="95" t="s">
        <v>61</v>
      </c>
      <c r="AF3035" s="95" t="s">
        <v>61</v>
      </c>
      <c r="AG3035" s="95" t="s">
        <v>89</v>
      </c>
      <c r="AH3035" s="95" t="s">
        <v>88</v>
      </c>
      <c r="AI3035" s="95" t="s">
        <v>88</v>
      </c>
      <c r="AJ3035" s="95" t="s">
        <v>88</v>
      </c>
      <c r="AK3035" s="95" t="s">
        <v>88</v>
      </c>
      <c r="AL3035" s="95" t="s">
        <v>88</v>
      </c>
      <c r="AM3035" s="95" t="s">
        <v>88</v>
      </c>
      <c r="AN3035" s="95" t="s">
        <v>88</v>
      </c>
      <c r="AO3035" s="95" t="s">
        <v>88</v>
      </c>
      <c r="AP3035" s="95" t="s">
        <v>89</v>
      </c>
      <c r="AQ3035" s="95" t="s">
        <v>90</v>
      </c>
      <c r="AR3035" s="95" t="s">
        <v>90</v>
      </c>
      <c r="AS3035" s="95" t="s">
        <v>25691</v>
      </c>
      <c r="AT3035" s="95" t="s">
        <v>92</v>
      </c>
      <c r="AU3035" s="95" t="s">
        <v>92</v>
      </c>
      <c r="AV3035" s="95" t="s">
        <v>93</v>
      </c>
      <c r="AW3035" s="95" t="s">
        <v>2453</v>
      </c>
      <c r="AX3035" s="95" t="s">
        <v>27376</v>
      </c>
      <c r="AY3035" s="95" t="s">
        <v>2455</v>
      </c>
      <c r="AZ3035" s="95" t="s">
        <v>27376</v>
      </c>
      <c r="BA3035" s="95" t="s">
        <v>97</v>
      </c>
      <c r="BB3035" s="95" t="s">
        <v>27377</v>
      </c>
      <c r="BC3035" s="95" t="s">
        <v>99</v>
      </c>
      <c r="BD3035" s="95" t="s">
        <v>100</v>
      </c>
      <c r="BE3035" s="95" t="s">
        <v>61</v>
      </c>
      <c r="BF3035" s="95" t="s">
        <v>380</v>
      </c>
      <c r="BG3035" s="95" t="s">
        <v>101</v>
      </c>
    </row>
    <row r="3036" s="86" customFormat="1" ht="19" customHeight="1" spans="1:59">
      <c r="A3036" s="95" t="s">
        <v>458</v>
      </c>
      <c r="B3036" s="95" t="s">
        <v>459</v>
      </c>
      <c r="C3036" s="95" t="s">
        <v>4779</v>
      </c>
      <c r="D3036" s="95" t="s">
        <v>4780</v>
      </c>
      <c r="E3036" s="95" t="s">
        <v>16899</v>
      </c>
      <c r="F3036" s="95" t="s">
        <v>7347</v>
      </c>
      <c r="G3036" s="95" t="s">
        <v>2461</v>
      </c>
      <c r="H3036" s="95" t="s">
        <v>109</v>
      </c>
      <c r="I3036" s="95" t="s">
        <v>27378</v>
      </c>
      <c r="J3036" s="95" t="s">
        <v>27379</v>
      </c>
      <c r="K3036" s="95" t="s">
        <v>27380</v>
      </c>
      <c r="L3036" s="95" t="s">
        <v>73</v>
      </c>
      <c r="M3036" s="95" t="s">
        <v>5169</v>
      </c>
      <c r="N3036" s="95" t="s">
        <v>811</v>
      </c>
      <c r="O3036" s="95" t="s">
        <v>115</v>
      </c>
      <c r="P3036" s="95" t="s">
        <v>116</v>
      </c>
      <c r="Q3036" s="95" t="s">
        <v>117</v>
      </c>
      <c r="R3036" s="95" t="s">
        <v>116</v>
      </c>
      <c r="S3036" s="95" t="s">
        <v>27381</v>
      </c>
      <c r="T3036" s="95" t="s">
        <v>262</v>
      </c>
      <c r="U3036" s="96">
        <v>0</v>
      </c>
      <c r="V3036" s="96">
        <v>62000</v>
      </c>
      <c r="W3036" s="96">
        <v>31000</v>
      </c>
      <c r="X3036" s="96">
        <v>18000</v>
      </c>
      <c r="Y3036" s="95" t="s">
        <v>143</v>
      </c>
      <c r="Z3036" s="95" t="s">
        <v>25689</v>
      </c>
      <c r="AA3036" s="95" t="s">
        <v>84</v>
      </c>
      <c r="AB3036" s="95" t="s">
        <v>16904</v>
      </c>
      <c r="AC3036" s="95" t="s">
        <v>25830</v>
      </c>
      <c r="AD3036" s="95" t="s">
        <v>87</v>
      </c>
      <c r="AE3036" s="95" t="s">
        <v>61</v>
      </c>
      <c r="AF3036" s="95" t="s">
        <v>61</v>
      </c>
      <c r="AG3036" s="95" t="s">
        <v>89</v>
      </c>
      <c r="AH3036" s="95" t="s">
        <v>89</v>
      </c>
      <c r="AI3036" s="95" t="s">
        <v>89</v>
      </c>
      <c r="AJ3036" s="95" t="s">
        <v>89</v>
      </c>
      <c r="AK3036" s="95" t="s">
        <v>89</v>
      </c>
      <c r="AL3036" s="95" t="s">
        <v>89</v>
      </c>
      <c r="AM3036" s="95" t="s">
        <v>89</v>
      </c>
      <c r="AN3036" s="95" t="s">
        <v>89</v>
      </c>
      <c r="AO3036" s="95" t="s">
        <v>89</v>
      </c>
      <c r="AP3036" s="95" t="s">
        <v>89</v>
      </c>
      <c r="AQ3036" s="95" t="s">
        <v>90</v>
      </c>
      <c r="AR3036" s="95" t="s">
        <v>90</v>
      </c>
      <c r="AS3036" s="95" t="s">
        <v>25691</v>
      </c>
      <c r="AT3036" s="95" t="s">
        <v>92</v>
      </c>
      <c r="AU3036" s="95" t="s">
        <v>92</v>
      </c>
      <c r="AV3036" s="95" t="s">
        <v>93</v>
      </c>
      <c r="AW3036" s="95" t="s">
        <v>16905</v>
      </c>
      <c r="AX3036" s="95" t="s">
        <v>27382</v>
      </c>
      <c r="AY3036" s="95" t="s">
        <v>16907</v>
      </c>
      <c r="AZ3036" s="95" t="s">
        <v>27382</v>
      </c>
      <c r="BA3036" s="95" t="s">
        <v>215</v>
      </c>
      <c r="BB3036" s="95" t="s">
        <v>27383</v>
      </c>
      <c r="BC3036" s="95" t="s">
        <v>99</v>
      </c>
      <c r="BD3036" s="95" t="s">
        <v>150</v>
      </c>
      <c r="BE3036" s="95" t="s">
        <v>61</v>
      </c>
      <c r="BF3036" s="95" t="s">
        <v>262</v>
      </c>
      <c r="BG3036" s="95" t="s">
        <v>101</v>
      </c>
    </row>
    <row r="3037" s="86" customFormat="1" ht="19" customHeight="1" spans="1:59">
      <c r="A3037" s="95" t="s">
        <v>1564</v>
      </c>
      <c r="B3037" s="95" t="s">
        <v>1565</v>
      </c>
      <c r="C3037" s="95" t="s">
        <v>27384</v>
      </c>
      <c r="D3037" s="95" t="s">
        <v>27385</v>
      </c>
      <c r="E3037" s="95" t="s">
        <v>27386</v>
      </c>
      <c r="F3037" s="95" t="s">
        <v>1890</v>
      </c>
      <c r="G3037" s="95" t="s">
        <v>1890</v>
      </c>
      <c r="H3037" s="95" t="s">
        <v>109</v>
      </c>
      <c r="I3037" s="95" t="s">
        <v>27387</v>
      </c>
      <c r="J3037" s="95" t="s">
        <v>27388</v>
      </c>
      <c r="K3037" s="95" t="s">
        <v>27389</v>
      </c>
      <c r="L3037" s="95" t="s">
        <v>73</v>
      </c>
      <c r="M3037" s="95" t="s">
        <v>823</v>
      </c>
      <c r="N3037" s="95" t="s">
        <v>1835</v>
      </c>
      <c r="O3037" s="95" t="s">
        <v>3478</v>
      </c>
      <c r="P3037" s="95" t="s">
        <v>3479</v>
      </c>
      <c r="Q3037" s="95" t="s">
        <v>3480</v>
      </c>
      <c r="R3037" s="95" t="s">
        <v>3481</v>
      </c>
      <c r="S3037" s="95" t="s">
        <v>27390</v>
      </c>
      <c r="T3037" s="95" t="s">
        <v>380</v>
      </c>
      <c r="U3037" s="96">
        <v>0</v>
      </c>
      <c r="V3037" s="96">
        <v>37554</v>
      </c>
      <c r="W3037" s="96">
        <v>11300</v>
      </c>
      <c r="X3037" s="96">
        <v>11300</v>
      </c>
      <c r="Y3037" s="95" t="s">
        <v>82</v>
      </c>
      <c r="Z3037" s="95" t="s">
        <v>25689</v>
      </c>
      <c r="AA3037" s="95" t="s">
        <v>84</v>
      </c>
      <c r="AB3037" s="95" t="s">
        <v>1890</v>
      </c>
      <c r="AC3037" s="95" t="s">
        <v>25690</v>
      </c>
      <c r="AD3037" s="95" t="s">
        <v>87</v>
      </c>
      <c r="AE3037" s="95" t="s">
        <v>61</v>
      </c>
      <c r="AF3037" s="95" t="s">
        <v>61</v>
      </c>
      <c r="AG3037" s="95" t="s">
        <v>89</v>
      </c>
      <c r="AH3037" s="95" t="s">
        <v>89</v>
      </c>
      <c r="AI3037" s="95" t="s">
        <v>89</v>
      </c>
      <c r="AJ3037" s="95" t="s">
        <v>88</v>
      </c>
      <c r="AK3037" s="95" t="s">
        <v>89</v>
      </c>
      <c r="AL3037" s="95" t="s">
        <v>89</v>
      </c>
      <c r="AM3037" s="95" t="s">
        <v>89</v>
      </c>
      <c r="AN3037" s="95" t="s">
        <v>88</v>
      </c>
      <c r="AO3037" s="95" t="s">
        <v>88</v>
      </c>
      <c r="AP3037" s="95" t="s">
        <v>89</v>
      </c>
      <c r="AQ3037" s="95" t="s">
        <v>90</v>
      </c>
      <c r="AR3037" s="95" t="s">
        <v>90</v>
      </c>
      <c r="AS3037" s="95" t="s">
        <v>25691</v>
      </c>
      <c r="AT3037" s="95" t="s">
        <v>92</v>
      </c>
      <c r="AU3037" s="95" t="s">
        <v>92</v>
      </c>
      <c r="AV3037" s="95" t="s">
        <v>93</v>
      </c>
      <c r="AW3037" s="95" t="s">
        <v>27391</v>
      </c>
      <c r="AX3037" s="95" t="s">
        <v>27392</v>
      </c>
      <c r="AY3037" s="95" t="s">
        <v>456</v>
      </c>
      <c r="AZ3037" s="95" t="s">
        <v>27392</v>
      </c>
      <c r="BA3037" s="95" t="s">
        <v>97</v>
      </c>
      <c r="BB3037" s="95" t="s">
        <v>27393</v>
      </c>
      <c r="BC3037" s="95" t="s">
        <v>99</v>
      </c>
      <c r="BD3037" s="95" t="s">
        <v>100</v>
      </c>
      <c r="BE3037" s="95" t="s">
        <v>61</v>
      </c>
      <c r="BF3037" s="95" t="s">
        <v>380</v>
      </c>
      <c r="BG3037" s="95" t="s">
        <v>101</v>
      </c>
    </row>
    <row r="3038" s="86" customFormat="1" ht="19" customHeight="1" spans="1:59">
      <c r="A3038" s="95" t="s">
        <v>646</v>
      </c>
      <c r="B3038" s="95" t="s">
        <v>647</v>
      </c>
      <c r="C3038" s="95" t="s">
        <v>971</v>
      </c>
      <c r="D3038" s="95" t="s">
        <v>972</v>
      </c>
      <c r="E3038" s="95" t="s">
        <v>27394</v>
      </c>
      <c r="F3038" s="95" t="s">
        <v>27395</v>
      </c>
      <c r="G3038" s="95" t="s">
        <v>5713</v>
      </c>
      <c r="H3038" s="95" t="s">
        <v>2216</v>
      </c>
      <c r="I3038" s="95" t="s">
        <v>27396</v>
      </c>
      <c r="J3038" s="95" t="s">
        <v>27397</v>
      </c>
      <c r="K3038" s="95" t="s">
        <v>27398</v>
      </c>
      <c r="L3038" s="95" t="s">
        <v>73</v>
      </c>
      <c r="M3038" s="95" t="s">
        <v>526</v>
      </c>
      <c r="N3038" s="95" t="s">
        <v>8269</v>
      </c>
      <c r="O3038" s="95" t="s">
        <v>2221</v>
      </c>
      <c r="P3038" s="95" t="s">
        <v>2222</v>
      </c>
      <c r="Q3038" s="95" t="s">
        <v>2223</v>
      </c>
      <c r="R3038" s="95" t="s">
        <v>2224</v>
      </c>
      <c r="S3038" s="95" t="s">
        <v>27399</v>
      </c>
      <c r="T3038" s="95" t="s">
        <v>380</v>
      </c>
      <c r="U3038" s="96">
        <v>0</v>
      </c>
      <c r="V3038" s="96">
        <v>11231</v>
      </c>
      <c r="W3038" s="96">
        <v>8980</v>
      </c>
      <c r="X3038" s="96">
        <v>2980</v>
      </c>
      <c r="Y3038" s="95" t="s">
        <v>82</v>
      </c>
      <c r="Z3038" s="95" t="s">
        <v>25689</v>
      </c>
      <c r="AA3038" s="95" t="s">
        <v>84</v>
      </c>
      <c r="AB3038" s="95" t="s">
        <v>676</v>
      </c>
      <c r="AC3038" s="95" t="s">
        <v>26031</v>
      </c>
      <c r="AD3038" s="95" t="s">
        <v>87</v>
      </c>
      <c r="AE3038" s="95" t="s">
        <v>61</v>
      </c>
      <c r="AF3038" s="95" t="s">
        <v>61</v>
      </c>
      <c r="AG3038" s="95" t="s">
        <v>89</v>
      </c>
      <c r="AH3038" s="95" t="s">
        <v>89</v>
      </c>
      <c r="AI3038" s="95" t="s">
        <v>89</v>
      </c>
      <c r="AJ3038" s="95" t="s">
        <v>88</v>
      </c>
      <c r="AK3038" s="95" t="s">
        <v>89</v>
      </c>
      <c r="AL3038" s="95" t="s">
        <v>88</v>
      </c>
      <c r="AM3038" s="95" t="s">
        <v>88</v>
      </c>
      <c r="AN3038" s="95" t="s">
        <v>88</v>
      </c>
      <c r="AO3038" s="95" t="s">
        <v>88</v>
      </c>
      <c r="AP3038" s="95" t="s">
        <v>89</v>
      </c>
      <c r="AQ3038" s="95" t="s">
        <v>90</v>
      </c>
      <c r="AR3038" s="95" t="s">
        <v>90</v>
      </c>
      <c r="AS3038" s="95" t="s">
        <v>25691</v>
      </c>
      <c r="AT3038" s="95" t="s">
        <v>92</v>
      </c>
      <c r="AU3038" s="95" t="s">
        <v>92</v>
      </c>
      <c r="AV3038" s="95" t="s">
        <v>93</v>
      </c>
      <c r="AW3038" s="95" t="s">
        <v>27400</v>
      </c>
      <c r="AX3038" s="95" t="s">
        <v>27401</v>
      </c>
      <c r="AY3038" s="95" t="s">
        <v>27402</v>
      </c>
      <c r="AZ3038" s="95" t="s">
        <v>27401</v>
      </c>
      <c r="BA3038" s="95" t="s">
        <v>97</v>
      </c>
      <c r="BB3038" s="95" t="s">
        <v>27403</v>
      </c>
      <c r="BC3038" s="95" t="s">
        <v>99</v>
      </c>
      <c r="BD3038" s="95" t="s">
        <v>100</v>
      </c>
      <c r="BE3038" s="95" t="s">
        <v>61</v>
      </c>
      <c r="BF3038" s="95" t="s">
        <v>380</v>
      </c>
      <c r="BG3038" s="95" t="s">
        <v>101</v>
      </c>
    </row>
    <row r="3039" s="86" customFormat="1" ht="19" customHeight="1" spans="1:59">
      <c r="A3039" s="95" t="s">
        <v>174</v>
      </c>
      <c r="B3039" s="95" t="s">
        <v>175</v>
      </c>
      <c r="C3039" s="95" t="s">
        <v>9907</v>
      </c>
      <c r="D3039" s="95" t="s">
        <v>9908</v>
      </c>
      <c r="E3039" s="95" t="s">
        <v>9909</v>
      </c>
      <c r="F3039" s="95" t="s">
        <v>9910</v>
      </c>
      <c r="G3039" s="95" t="s">
        <v>893</v>
      </c>
      <c r="H3039" s="95" t="s">
        <v>109</v>
      </c>
      <c r="I3039" s="95" t="s">
        <v>27404</v>
      </c>
      <c r="J3039" s="95" t="s">
        <v>27405</v>
      </c>
      <c r="K3039" s="95" t="s">
        <v>27406</v>
      </c>
      <c r="L3039" s="95" t="s">
        <v>73</v>
      </c>
      <c r="M3039" s="95" t="s">
        <v>2014</v>
      </c>
      <c r="N3039" s="95" t="s">
        <v>1835</v>
      </c>
      <c r="O3039" s="95" t="s">
        <v>221</v>
      </c>
      <c r="P3039" s="95" t="s">
        <v>222</v>
      </c>
      <c r="Q3039" s="95" t="s">
        <v>2693</v>
      </c>
      <c r="R3039" s="95" t="s">
        <v>222</v>
      </c>
      <c r="S3039" s="95" t="s">
        <v>27407</v>
      </c>
      <c r="T3039" s="95" t="s">
        <v>380</v>
      </c>
      <c r="U3039" s="96">
        <v>0</v>
      </c>
      <c r="V3039" s="96">
        <v>13000</v>
      </c>
      <c r="W3039" s="96">
        <v>7000</v>
      </c>
      <c r="X3039" s="96">
        <v>3000</v>
      </c>
      <c r="Y3039" s="95" t="s">
        <v>82</v>
      </c>
      <c r="Z3039" s="95" t="s">
        <v>25689</v>
      </c>
      <c r="AA3039" s="95" t="s">
        <v>84</v>
      </c>
      <c r="AB3039" s="95" t="s">
        <v>9910</v>
      </c>
      <c r="AC3039" s="95" t="s">
        <v>25757</v>
      </c>
      <c r="AD3039" s="95" t="s">
        <v>87</v>
      </c>
      <c r="AE3039" s="95" t="s">
        <v>61</v>
      </c>
      <c r="AF3039" s="95" t="s">
        <v>61</v>
      </c>
      <c r="AG3039" s="95" t="s">
        <v>89</v>
      </c>
      <c r="AH3039" s="95" t="s">
        <v>89</v>
      </c>
      <c r="AI3039" s="95" t="s">
        <v>88</v>
      </c>
      <c r="AJ3039" s="95" t="s">
        <v>88</v>
      </c>
      <c r="AK3039" s="95" t="s">
        <v>88</v>
      </c>
      <c r="AL3039" s="95" t="s">
        <v>88</v>
      </c>
      <c r="AM3039" s="95" t="s">
        <v>88</v>
      </c>
      <c r="AN3039" s="95" t="s">
        <v>88</v>
      </c>
      <c r="AO3039" s="95" t="s">
        <v>88</v>
      </c>
      <c r="AP3039" s="95" t="s">
        <v>89</v>
      </c>
      <c r="AQ3039" s="95" t="s">
        <v>90</v>
      </c>
      <c r="AR3039" s="95" t="s">
        <v>90</v>
      </c>
      <c r="AS3039" s="95" t="s">
        <v>25691</v>
      </c>
      <c r="AT3039" s="95" t="s">
        <v>92</v>
      </c>
      <c r="AU3039" s="95" t="s">
        <v>92</v>
      </c>
      <c r="AV3039" s="95" t="s">
        <v>93</v>
      </c>
      <c r="AW3039" s="95" t="s">
        <v>9915</v>
      </c>
      <c r="AX3039" s="95" t="s">
        <v>27408</v>
      </c>
      <c r="AY3039" s="95" t="s">
        <v>9917</v>
      </c>
      <c r="AZ3039" s="95" t="s">
        <v>27408</v>
      </c>
      <c r="BA3039" s="95" t="s">
        <v>97</v>
      </c>
      <c r="BB3039" s="95" t="s">
        <v>27409</v>
      </c>
      <c r="BC3039" s="95" t="s">
        <v>99</v>
      </c>
      <c r="BD3039" s="95" t="s">
        <v>100</v>
      </c>
      <c r="BE3039" s="95" t="s">
        <v>61</v>
      </c>
      <c r="BF3039" s="95" t="s">
        <v>380</v>
      </c>
      <c r="BG3039" s="95" t="s">
        <v>101</v>
      </c>
    </row>
    <row r="3040" s="86" customFormat="1" ht="19" customHeight="1" spans="1:59">
      <c r="A3040" s="95" t="s">
        <v>302</v>
      </c>
      <c r="B3040" s="95" t="s">
        <v>303</v>
      </c>
      <c r="C3040" s="95" t="s">
        <v>1968</v>
      </c>
      <c r="D3040" s="95" t="s">
        <v>1969</v>
      </c>
      <c r="E3040" s="95" t="s">
        <v>1970</v>
      </c>
      <c r="F3040" s="95" t="s">
        <v>1971</v>
      </c>
      <c r="G3040" s="95" t="s">
        <v>1972</v>
      </c>
      <c r="H3040" s="95" t="s">
        <v>109</v>
      </c>
      <c r="I3040" s="95" t="s">
        <v>27410</v>
      </c>
      <c r="J3040" s="95" t="s">
        <v>27411</v>
      </c>
      <c r="K3040" s="95" t="s">
        <v>27412</v>
      </c>
      <c r="L3040" s="95" t="s">
        <v>73</v>
      </c>
      <c r="M3040" s="95" t="s">
        <v>27413</v>
      </c>
      <c r="N3040" s="95" t="s">
        <v>137</v>
      </c>
      <c r="O3040" s="95" t="s">
        <v>115</v>
      </c>
      <c r="P3040" s="95" t="s">
        <v>116</v>
      </c>
      <c r="Q3040" s="95" t="s">
        <v>117</v>
      </c>
      <c r="R3040" s="95" t="s">
        <v>116</v>
      </c>
      <c r="S3040" s="95" t="s">
        <v>27414</v>
      </c>
      <c r="T3040" s="95" t="s">
        <v>209</v>
      </c>
      <c r="U3040" s="96">
        <v>0</v>
      </c>
      <c r="V3040" s="96">
        <v>16821</v>
      </c>
      <c r="W3040" s="96">
        <v>6700</v>
      </c>
      <c r="X3040" s="96">
        <v>1000</v>
      </c>
      <c r="Y3040" s="95" t="s">
        <v>143</v>
      </c>
      <c r="Z3040" s="95" t="s">
        <v>25689</v>
      </c>
      <c r="AA3040" s="95" t="s">
        <v>84</v>
      </c>
      <c r="AB3040" s="95" t="s">
        <v>1979</v>
      </c>
      <c r="AC3040" s="95" t="s">
        <v>25830</v>
      </c>
      <c r="AD3040" s="95" t="s">
        <v>87</v>
      </c>
      <c r="AE3040" s="95" t="s">
        <v>61</v>
      </c>
      <c r="AF3040" s="95" t="s">
        <v>61</v>
      </c>
      <c r="AG3040" s="95" t="s">
        <v>89</v>
      </c>
      <c r="AH3040" s="95" t="s">
        <v>89</v>
      </c>
      <c r="AI3040" s="95" t="s">
        <v>89</v>
      </c>
      <c r="AJ3040" s="95" t="s">
        <v>89</v>
      </c>
      <c r="AK3040" s="95" t="s">
        <v>89</v>
      </c>
      <c r="AL3040" s="95" t="s">
        <v>89</v>
      </c>
      <c r="AM3040" s="95" t="s">
        <v>89</v>
      </c>
      <c r="AN3040" s="95" t="s">
        <v>89</v>
      </c>
      <c r="AO3040" s="95" t="s">
        <v>89</v>
      </c>
      <c r="AP3040" s="95" t="s">
        <v>89</v>
      </c>
      <c r="AQ3040" s="95" t="s">
        <v>90</v>
      </c>
      <c r="AR3040" s="95" t="s">
        <v>90</v>
      </c>
      <c r="AS3040" s="95" t="s">
        <v>25691</v>
      </c>
      <c r="AT3040" s="95" t="s">
        <v>92</v>
      </c>
      <c r="AU3040" s="95" t="s">
        <v>92</v>
      </c>
      <c r="AV3040" s="95" t="s">
        <v>93</v>
      </c>
      <c r="AW3040" s="95" t="s">
        <v>1980</v>
      </c>
      <c r="AX3040" s="95" t="s">
        <v>27415</v>
      </c>
      <c r="AY3040" s="95" t="s">
        <v>1982</v>
      </c>
      <c r="AZ3040" s="95" t="s">
        <v>27415</v>
      </c>
      <c r="BA3040" s="95" t="s">
        <v>215</v>
      </c>
      <c r="BB3040" s="95" t="s">
        <v>27416</v>
      </c>
      <c r="BC3040" s="95" t="s">
        <v>99</v>
      </c>
      <c r="BD3040" s="95" t="s">
        <v>150</v>
      </c>
      <c r="BE3040" s="95" t="s">
        <v>61</v>
      </c>
      <c r="BF3040" s="95" t="s">
        <v>209</v>
      </c>
      <c r="BG3040" s="95" t="s">
        <v>101</v>
      </c>
    </row>
    <row r="3041" s="86" customFormat="1" ht="19" customHeight="1" spans="1:59">
      <c r="A3041" s="95" t="s">
        <v>582</v>
      </c>
      <c r="B3041" s="95" t="s">
        <v>583</v>
      </c>
      <c r="C3041" s="95" t="s">
        <v>793</v>
      </c>
      <c r="D3041" s="95" t="s">
        <v>794</v>
      </c>
      <c r="E3041" s="95" t="s">
        <v>6501</v>
      </c>
      <c r="F3041" s="95" t="s">
        <v>1175</v>
      </c>
      <c r="G3041" s="95" t="s">
        <v>1175</v>
      </c>
      <c r="H3041" s="95" t="s">
        <v>109</v>
      </c>
      <c r="I3041" s="95" t="s">
        <v>27417</v>
      </c>
      <c r="J3041" s="95" t="s">
        <v>27418</v>
      </c>
      <c r="K3041" s="95" t="s">
        <v>27419</v>
      </c>
      <c r="L3041" s="95" t="s">
        <v>73</v>
      </c>
      <c r="M3041" s="95" t="s">
        <v>3689</v>
      </c>
      <c r="N3041" s="95" t="s">
        <v>10506</v>
      </c>
      <c r="O3041" s="95" t="s">
        <v>881</v>
      </c>
      <c r="P3041" s="95" t="s">
        <v>882</v>
      </c>
      <c r="Q3041" s="95" t="s">
        <v>2425</v>
      </c>
      <c r="R3041" s="95" t="s">
        <v>2426</v>
      </c>
      <c r="S3041" s="95" t="s">
        <v>27420</v>
      </c>
      <c r="T3041" s="95" t="s">
        <v>380</v>
      </c>
      <c r="U3041" s="96">
        <v>0</v>
      </c>
      <c r="V3041" s="96">
        <v>16968</v>
      </c>
      <c r="W3041" s="96">
        <v>12000</v>
      </c>
      <c r="X3041" s="96">
        <v>9000</v>
      </c>
      <c r="Y3041" s="95" t="s">
        <v>82</v>
      </c>
      <c r="Z3041" s="95" t="s">
        <v>25689</v>
      </c>
      <c r="AA3041" s="95" t="s">
        <v>84</v>
      </c>
      <c r="AB3041" s="95" t="s">
        <v>6507</v>
      </c>
      <c r="AC3041" s="95" t="s">
        <v>25690</v>
      </c>
      <c r="AD3041" s="95" t="s">
        <v>87</v>
      </c>
      <c r="AE3041" s="95" t="s">
        <v>61</v>
      </c>
      <c r="AF3041" s="95" t="s">
        <v>61</v>
      </c>
      <c r="AG3041" s="95" t="s">
        <v>89</v>
      </c>
      <c r="AH3041" s="95" t="s">
        <v>89</v>
      </c>
      <c r="AI3041" s="95" t="s">
        <v>89</v>
      </c>
      <c r="AJ3041" s="95" t="s">
        <v>88</v>
      </c>
      <c r="AK3041" s="95" t="s">
        <v>88</v>
      </c>
      <c r="AL3041" s="95" t="s">
        <v>88</v>
      </c>
      <c r="AM3041" s="95" t="s">
        <v>88</v>
      </c>
      <c r="AN3041" s="95" t="s">
        <v>88</v>
      </c>
      <c r="AO3041" s="95" t="s">
        <v>88</v>
      </c>
      <c r="AP3041" s="95" t="s">
        <v>89</v>
      </c>
      <c r="AQ3041" s="95" t="s">
        <v>90</v>
      </c>
      <c r="AR3041" s="95" t="s">
        <v>90</v>
      </c>
      <c r="AS3041" s="95" t="s">
        <v>25691</v>
      </c>
      <c r="AT3041" s="95" t="s">
        <v>92</v>
      </c>
      <c r="AU3041" s="95" t="s">
        <v>92</v>
      </c>
      <c r="AV3041" s="95" t="s">
        <v>93</v>
      </c>
      <c r="AW3041" s="95" t="s">
        <v>6508</v>
      </c>
      <c r="AX3041" s="95" t="s">
        <v>27421</v>
      </c>
      <c r="AY3041" s="95" t="s">
        <v>6510</v>
      </c>
      <c r="AZ3041" s="95" t="s">
        <v>27421</v>
      </c>
      <c r="BA3041" s="95" t="s">
        <v>97</v>
      </c>
      <c r="BB3041" s="95" t="s">
        <v>27422</v>
      </c>
      <c r="BC3041" s="95" t="s">
        <v>99</v>
      </c>
      <c r="BD3041" s="95" t="s">
        <v>100</v>
      </c>
      <c r="BE3041" s="95" t="s">
        <v>61</v>
      </c>
      <c r="BF3041" s="95" t="s">
        <v>380</v>
      </c>
      <c r="BG3041" s="95" t="s">
        <v>101</v>
      </c>
    </row>
    <row r="3042" s="86" customFormat="1" ht="19" customHeight="1" spans="1:59">
      <c r="A3042" s="95" t="s">
        <v>302</v>
      </c>
      <c r="B3042" s="95" t="s">
        <v>303</v>
      </c>
      <c r="C3042" s="95" t="s">
        <v>1968</v>
      </c>
      <c r="D3042" s="95" t="s">
        <v>1969</v>
      </c>
      <c r="E3042" s="95" t="s">
        <v>1970</v>
      </c>
      <c r="F3042" s="95" t="s">
        <v>1971</v>
      </c>
      <c r="G3042" s="95" t="s">
        <v>1972</v>
      </c>
      <c r="H3042" s="95" t="s">
        <v>109</v>
      </c>
      <c r="I3042" s="95" t="s">
        <v>27423</v>
      </c>
      <c r="J3042" s="95" t="s">
        <v>27424</v>
      </c>
      <c r="K3042" s="95" t="s">
        <v>27425</v>
      </c>
      <c r="L3042" s="95" t="s">
        <v>73</v>
      </c>
      <c r="M3042" s="95" t="s">
        <v>526</v>
      </c>
      <c r="N3042" s="95" t="s">
        <v>2361</v>
      </c>
      <c r="O3042" s="95" t="s">
        <v>257</v>
      </c>
      <c r="P3042" s="95" t="s">
        <v>258</v>
      </c>
      <c r="Q3042" s="95" t="s">
        <v>1940</v>
      </c>
      <c r="R3042" s="95" t="s">
        <v>1941</v>
      </c>
      <c r="S3042" s="95" t="s">
        <v>27426</v>
      </c>
      <c r="T3042" s="95" t="s">
        <v>380</v>
      </c>
      <c r="U3042" s="96">
        <v>0</v>
      </c>
      <c r="V3042" s="96">
        <v>12000</v>
      </c>
      <c r="W3042" s="96">
        <v>7000</v>
      </c>
      <c r="X3042" s="96">
        <v>5000</v>
      </c>
      <c r="Y3042" s="95" t="s">
        <v>82</v>
      </c>
      <c r="Z3042" s="95" t="s">
        <v>25689</v>
      </c>
      <c r="AA3042" s="95" t="s">
        <v>84</v>
      </c>
      <c r="AB3042" s="95" t="s">
        <v>1979</v>
      </c>
      <c r="AC3042" s="95" t="s">
        <v>25830</v>
      </c>
      <c r="AD3042" s="95" t="s">
        <v>87</v>
      </c>
      <c r="AE3042" s="95" t="s">
        <v>61</v>
      </c>
      <c r="AF3042" s="95" t="s">
        <v>61</v>
      </c>
      <c r="AG3042" s="95" t="s">
        <v>89</v>
      </c>
      <c r="AH3042" s="95" t="s">
        <v>89</v>
      </c>
      <c r="AI3042" s="95" t="s">
        <v>88</v>
      </c>
      <c r="AJ3042" s="95" t="s">
        <v>88</v>
      </c>
      <c r="AK3042" s="95" t="s">
        <v>88</v>
      </c>
      <c r="AL3042" s="95" t="s">
        <v>88</v>
      </c>
      <c r="AM3042" s="95" t="s">
        <v>88</v>
      </c>
      <c r="AN3042" s="95" t="s">
        <v>88</v>
      </c>
      <c r="AO3042" s="95" t="s">
        <v>88</v>
      </c>
      <c r="AP3042" s="95" t="s">
        <v>89</v>
      </c>
      <c r="AQ3042" s="95" t="s">
        <v>90</v>
      </c>
      <c r="AR3042" s="95" t="s">
        <v>90</v>
      </c>
      <c r="AS3042" s="95" t="s">
        <v>25691</v>
      </c>
      <c r="AT3042" s="95" t="s">
        <v>92</v>
      </c>
      <c r="AU3042" s="95" t="s">
        <v>92</v>
      </c>
      <c r="AV3042" s="95" t="s">
        <v>93</v>
      </c>
      <c r="AW3042" s="95" t="s">
        <v>1980</v>
      </c>
      <c r="AX3042" s="95" t="s">
        <v>27427</v>
      </c>
      <c r="AY3042" s="95" t="s">
        <v>1982</v>
      </c>
      <c r="AZ3042" s="95" t="s">
        <v>27427</v>
      </c>
      <c r="BA3042" s="95" t="s">
        <v>97</v>
      </c>
      <c r="BB3042" s="95" t="s">
        <v>27428</v>
      </c>
      <c r="BC3042" s="95" t="s">
        <v>99</v>
      </c>
      <c r="BD3042" s="95" t="s">
        <v>100</v>
      </c>
      <c r="BE3042" s="95" t="s">
        <v>61</v>
      </c>
      <c r="BF3042" s="95" t="s">
        <v>380</v>
      </c>
      <c r="BG3042" s="95" t="s">
        <v>101</v>
      </c>
    </row>
    <row r="3043" s="86" customFormat="1" ht="19" customHeight="1" spans="1:59">
      <c r="A3043" s="95" t="s">
        <v>302</v>
      </c>
      <c r="B3043" s="95" t="s">
        <v>303</v>
      </c>
      <c r="C3043" s="95" t="s">
        <v>304</v>
      </c>
      <c r="D3043" s="95" t="s">
        <v>305</v>
      </c>
      <c r="E3043" s="95" t="s">
        <v>27429</v>
      </c>
      <c r="F3043" s="95" t="s">
        <v>27430</v>
      </c>
      <c r="G3043" s="95" t="s">
        <v>3264</v>
      </c>
      <c r="H3043" s="95" t="s">
        <v>2636</v>
      </c>
      <c r="I3043" s="95" t="s">
        <v>27431</v>
      </c>
      <c r="J3043" s="95" t="s">
        <v>27432</v>
      </c>
      <c r="K3043" s="95" t="s">
        <v>27433</v>
      </c>
      <c r="L3043" s="95" t="s">
        <v>73</v>
      </c>
      <c r="M3043" s="95" t="s">
        <v>2014</v>
      </c>
      <c r="N3043" s="95" t="s">
        <v>1835</v>
      </c>
      <c r="O3043" s="95" t="s">
        <v>6155</v>
      </c>
      <c r="P3043" s="95" t="s">
        <v>6156</v>
      </c>
      <c r="Q3043" s="95" t="s">
        <v>6157</v>
      </c>
      <c r="R3043" s="95" t="s">
        <v>6156</v>
      </c>
      <c r="S3043" s="95" t="s">
        <v>27434</v>
      </c>
      <c r="T3043" s="95" t="s">
        <v>209</v>
      </c>
      <c r="U3043" s="96">
        <v>0</v>
      </c>
      <c r="V3043" s="96">
        <v>10000</v>
      </c>
      <c r="W3043" s="96">
        <v>8000</v>
      </c>
      <c r="X3043" s="96">
        <v>2000</v>
      </c>
      <c r="Y3043" s="95" t="s">
        <v>82</v>
      </c>
      <c r="Z3043" s="95" t="s">
        <v>25689</v>
      </c>
      <c r="AA3043" s="95" t="s">
        <v>84</v>
      </c>
      <c r="AB3043" s="95" t="s">
        <v>27430</v>
      </c>
      <c r="AC3043" s="95" t="s">
        <v>26031</v>
      </c>
      <c r="AD3043" s="95" t="s">
        <v>87</v>
      </c>
      <c r="AE3043" s="95" t="s">
        <v>61</v>
      </c>
      <c r="AF3043" s="95" t="s">
        <v>61</v>
      </c>
      <c r="AG3043" s="95" t="s">
        <v>89</v>
      </c>
      <c r="AH3043" s="95" t="s">
        <v>89</v>
      </c>
      <c r="AI3043" s="95" t="s">
        <v>89</v>
      </c>
      <c r="AJ3043" s="95" t="s">
        <v>88</v>
      </c>
      <c r="AK3043" s="95" t="s">
        <v>89</v>
      </c>
      <c r="AL3043" s="95" t="s">
        <v>89</v>
      </c>
      <c r="AM3043" s="95" t="s">
        <v>88</v>
      </c>
      <c r="AN3043" s="95" t="s">
        <v>88</v>
      </c>
      <c r="AO3043" s="95" t="s">
        <v>88</v>
      </c>
      <c r="AP3043" s="95" t="s">
        <v>89</v>
      </c>
      <c r="AQ3043" s="95" t="s">
        <v>90</v>
      </c>
      <c r="AR3043" s="95" t="s">
        <v>90</v>
      </c>
      <c r="AS3043" s="95" t="s">
        <v>25691</v>
      </c>
      <c r="AT3043" s="95" t="s">
        <v>92</v>
      </c>
      <c r="AU3043" s="95" t="s">
        <v>92</v>
      </c>
      <c r="AV3043" s="95" t="s">
        <v>93</v>
      </c>
      <c r="AW3043" s="95" t="s">
        <v>27435</v>
      </c>
      <c r="AX3043" s="95" t="s">
        <v>27436</v>
      </c>
      <c r="AY3043" s="95" t="s">
        <v>27437</v>
      </c>
      <c r="AZ3043" s="95" t="s">
        <v>27436</v>
      </c>
      <c r="BA3043" s="95" t="s">
        <v>97</v>
      </c>
      <c r="BB3043" s="95" t="s">
        <v>27438</v>
      </c>
      <c r="BC3043" s="95" t="s">
        <v>99</v>
      </c>
      <c r="BD3043" s="95" t="s">
        <v>100</v>
      </c>
      <c r="BE3043" s="95" t="s">
        <v>61</v>
      </c>
      <c r="BF3043" s="95" t="s">
        <v>209</v>
      </c>
      <c r="BG3043" s="95" t="s">
        <v>101</v>
      </c>
    </row>
    <row r="3044" s="86" customFormat="1" ht="19" customHeight="1" spans="1:59">
      <c r="A3044" s="95" t="s">
        <v>267</v>
      </c>
      <c r="B3044" s="95" t="s">
        <v>268</v>
      </c>
      <c r="C3044" s="95" t="s">
        <v>14002</v>
      </c>
      <c r="D3044" s="95" t="s">
        <v>14003</v>
      </c>
      <c r="E3044" s="95" t="s">
        <v>27439</v>
      </c>
      <c r="F3044" s="95" t="s">
        <v>27440</v>
      </c>
      <c r="G3044" s="95" t="s">
        <v>9787</v>
      </c>
      <c r="H3044" s="95" t="s">
        <v>1795</v>
      </c>
      <c r="I3044" s="95" t="s">
        <v>27441</v>
      </c>
      <c r="J3044" s="95" t="s">
        <v>27442</v>
      </c>
      <c r="K3044" s="95" t="s">
        <v>27443</v>
      </c>
      <c r="L3044" s="95" t="s">
        <v>73</v>
      </c>
      <c r="M3044" s="95" t="s">
        <v>2014</v>
      </c>
      <c r="N3044" s="95" t="s">
        <v>575</v>
      </c>
      <c r="O3044" s="95" t="s">
        <v>1800</v>
      </c>
      <c r="P3044" s="95" t="s">
        <v>1801</v>
      </c>
      <c r="Q3044" s="95" t="s">
        <v>1802</v>
      </c>
      <c r="R3044" s="95" t="s">
        <v>1803</v>
      </c>
      <c r="S3044" s="95" t="s">
        <v>27444</v>
      </c>
      <c r="T3044" s="95" t="s">
        <v>119</v>
      </c>
      <c r="U3044" s="96">
        <v>0</v>
      </c>
      <c r="V3044" s="96">
        <v>7530</v>
      </c>
      <c r="W3044" s="96">
        <v>6000</v>
      </c>
      <c r="X3044" s="96">
        <v>2000</v>
      </c>
      <c r="Y3044" s="95" t="s">
        <v>82</v>
      </c>
      <c r="Z3044" s="95" t="s">
        <v>25689</v>
      </c>
      <c r="AA3044" s="95" t="s">
        <v>84</v>
      </c>
      <c r="AB3044" s="95" t="s">
        <v>27445</v>
      </c>
      <c r="AC3044" s="95" t="s">
        <v>8465</v>
      </c>
      <c r="AD3044" s="95" t="s">
        <v>87</v>
      </c>
      <c r="AE3044" s="95" t="s">
        <v>61</v>
      </c>
      <c r="AF3044" s="95" t="s">
        <v>61</v>
      </c>
      <c r="AG3044" s="95" t="s">
        <v>89</v>
      </c>
      <c r="AH3044" s="95" t="s">
        <v>88</v>
      </c>
      <c r="AI3044" s="95" t="s">
        <v>88</v>
      </c>
      <c r="AJ3044" s="95" t="s">
        <v>88</v>
      </c>
      <c r="AK3044" s="95" t="s">
        <v>88</v>
      </c>
      <c r="AL3044" s="95" t="s">
        <v>88</v>
      </c>
      <c r="AM3044" s="95" t="s">
        <v>89</v>
      </c>
      <c r="AN3044" s="95" t="s">
        <v>88</v>
      </c>
      <c r="AO3044" s="95" t="s">
        <v>88</v>
      </c>
      <c r="AP3044" s="95" t="s">
        <v>89</v>
      </c>
      <c r="AQ3044" s="95" t="s">
        <v>90</v>
      </c>
      <c r="AR3044" s="95" t="s">
        <v>90</v>
      </c>
      <c r="AS3044" s="95" t="s">
        <v>25691</v>
      </c>
      <c r="AT3044" s="95" t="s">
        <v>92</v>
      </c>
      <c r="AU3044" s="95" t="s">
        <v>92</v>
      </c>
      <c r="AV3044" s="95" t="s">
        <v>93</v>
      </c>
      <c r="AW3044" s="95" t="s">
        <v>27446</v>
      </c>
      <c r="AX3044" s="95" t="s">
        <v>27447</v>
      </c>
      <c r="AY3044" s="95" t="s">
        <v>27448</v>
      </c>
      <c r="AZ3044" s="95" t="s">
        <v>27447</v>
      </c>
      <c r="BA3044" s="95" t="s">
        <v>97</v>
      </c>
      <c r="BB3044" s="95" t="s">
        <v>27449</v>
      </c>
      <c r="BC3044" s="95" t="s">
        <v>99</v>
      </c>
      <c r="BD3044" s="95" t="s">
        <v>100</v>
      </c>
      <c r="BE3044" s="95" t="s">
        <v>61</v>
      </c>
      <c r="BF3044" s="95" t="s">
        <v>119</v>
      </c>
      <c r="BG3044" s="95" t="s">
        <v>101</v>
      </c>
    </row>
    <row r="3045" s="86" customFormat="1" ht="19" customHeight="1" spans="1:59">
      <c r="A3045" s="95" t="s">
        <v>2742</v>
      </c>
      <c r="B3045" s="95" t="s">
        <v>2743</v>
      </c>
      <c r="C3045" s="95" t="s">
        <v>3234</v>
      </c>
      <c r="D3045" s="95" t="s">
        <v>3235</v>
      </c>
      <c r="E3045" s="95" t="s">
        <v>27450</v>
      </c>
      <c r="F3045" s="95" t="s">
        <v>27451</v>
      </c>
      <c r="G3045" s="95" t="s">
        <v>27452</v>
      </c>
      <c r="H3045" s="95" t="s">
        <v>158</v>
      </c>
      <c r="I3045" s="95" t="s">
        <v>27453</v>
      </c>
      <c r="J3045" s="95" t="s">
        <v>27454</v>
      </c>
      <c r="K3045" s="95" t="s">
        <v>27455</v>
      </c>
      <c r="L3045" s="95" t="s">
        <v>73</v>
      </c>
      <c r="M3045" s="95" t="s">
        <v>184</v>
      </c>
      <c r="N3045" s="95" t="s">
        <v>203</v>
      </c>
      <c r="O3045" s="95" t="s">
        <v>2997</v>
      </c>
      <c r="P3045" s="95" t="s">
        <v>2998</v>
      </c>
      <c r="Q3045" s="95" t="s">
        <v>27456</v>
      </c>
      <c r="R3045" s="95" t="s">
        <v>27457</v>
      </c>
      <c r="S3045" s="95" t="s">
        <v>27458</v>
      </c>
      <c r="T3045" s="95" t="s">
        <v>262</v>
      </c>
      <c r="U3045" s="96">
        <v>0</v>
      </c>
      <c r="V3045" s="96">
        <v>2279</v>
      </c>
      <c r="W3045" s="96">
        <v>1500</v>
      </c>
      <c r="X3045" s="96">
        <v>1500</v>
      </c>
      <c r="Y3045" s="95" t="s">
        <v>82</v>
      </c>
      <c r="Z3045" s="95" t="s">
        <v>25689</v>
      </c>
      <c r="AA3045" s="95" t="s">
        <v>84</v>
      </c>
      <c r="AB3045" s="95" t="s">
        <v>27459</v>
      </c>
      <c r="AC3045" s="95" t="s">
        <v>4869</v>
      </c>
      <c r="AD3045" s="95" t="s">
        <v>87</v>
      </c>
      <c r="AE3045" s="95" t="s">
        <v>61</v>
      </c>
      <c r="AF3045" s="95" t="s">
        <v>61</v>
      </c>
      <c r="AG3045" s="95" t="s">
        <v>89</v>
      </c>
      <c r="AH3045" s="95" t="s">
        <v>89</v>
      </c>
      <c r="AI3045" s="95" t="s">
        <v>89</v>
      </c>
      <c r="AJ3045" s="95" t="s">
        <v>89</v>
      </c>
      <c r="AK3045" s="95" t="s">
        <v>89</v>
      </c>
      <c r="AL3045" s="95" t="s">
        <v>89</v>
      </c>
      <c r="AM3045" s="95" t="s">
        <v>89</v>
      </c>
      <c r="AN3045" s="95" t="s">
        <v>89</v>
      </c>
      <c r="AO3045" s="95" t="s">
        <v>89</v>
      </c>
      <c r="AP3045" s="95" t="s">
        <v>89</v>
      </c>
      <c r="AQ3045" s="95" t="s">
        <v>90</v>
      </c>
      <c r="AR3045" s="95" t="s">
        <v>90</v>
      </c>
      <c r="AS3045" s="95" t="s">
        <v>25691</v>
      </c>
      <c r="AT3045" s="95" t="s">
        <v>92</v>
      </c>
      <c r="AU3045" s="95" t="s">
        <v>92</v>
      </c>
      <c r="AV3045" s="95" t="s">
        <v>93</v>
      </c>
      <c r="AW3045" s="95" t="s">
        <v>27460</v>
      </c>
      <c r="AX3045" s="95" t="s">
        <v>27461</v>
      </c>
      <c r="AY3045" s="95" t="s">
        <v>27462</v>
      </c>
      <c r="AZ3045" s="95" t="s">
        <v>27461</v>
      </c>
      <c r="BA3045" s="95" t="s">
        <v>97</v>
      </c>
      <c r="BB3045" s="95" t="s">
        <v>27463</v>
      </c>
      <c r="BC3045" s="95" t="s">
        <v>99</v>
      </c>
      <c r="BD3045" s="95" t="s">
        <v>100</v>
      </c>
      <c r="BE3045" s="95" t="s">
        <v>61</v>
      </c>
      <c r="BF3045" s="95" t="s">
        <v>262</v>
      </c>
      <c r="BG3045" s="95" t="s">
        <v>101</v>
      </c>
    </row>
    <row r="3046" s="86" customFormat="1" ht="19" customHeight="1" spans="1:59">
      <c r="A3046" s="95" t="s">
        <v>226</v>
      </c>
      <c r="B3046" s="95" t="s">
        <v>227</v>
      </c>
      <c r="C3046" s="95" t="s">
        <v>4521</v>
      </c>
      <c r="D3046" s="95" t="s">
        <v>4522</v>
      </c>
      <c r="E3046" s="95" t="s">
        <v>27464</v>
      </c>
      <c r="F3046" s="95" t="s">
        <v>9189</v>
      </c>
      <c r="G3046" s="95" t="s">
        <v>876</v>
      </c>
      <c r="H3046" s="95" t="s">
        <v>109</v>
      </c>
      <c r="I3046" s="95" t="s">
        <v>27465</v>
      </c>
      <c r="J3046" s="95" t="s">
        <v>27466</v>
      </c>
      <c r="K3046" s="95" t="s">
        <v>27467</v>
      </c>
      <c r="L3046" s="95" t="s">
        <v>73</v>
      </c>
      <c r="M3046" s="95" t="s">
        <v>4651</v>
      </c>
      <c r="N3046" s="95" t="s">
        <v>27468</v>
      </c>
      <c r="O3046" s="95" t="s">
        <v>1117</v>
      </c>
      <c r="P3046" s="95" t="s">
        <v>1118</v>
      </c>
      <c r="Q3046" s="95" t="s">
        <v>3796</v>
      </c>
      <c r="R3046" s="95" t="s">
        <v>3797</v>
      </c>
      <c r="S3046" s="95" t="s">
        <v>27469</v>
      </c>
      <c r="T3046" s="95" t="s">
        <v>380</v>
      </c>
      <c r="U3046" s="96">
        <v>0</v>
      </c>
      <c r="V3046" s="96">
        <v>4485</v>
      </c>
      <c r="W3046" s="96">
        <v>3500</v>
      </c>
      <c r="X3046" s="96">
        <v>1500</v>
      </c>
      <c r="Y3046" s="95" t="s">
        <v>82</v>
      </c>
      <c r="Z3046" s="95" t="s">
        <v>25689</v>
      </c>
      <c r="AA3046" s="95" t="s">
        <v>84</v>
      </c>
      <c r="AB3046" s="95" t="s">
        <v>27470</v>
      </c>
      <c r="AC3046" s="95" t="s">
        <v>26031</v>
      </c>
      <c r="AD3046" s="95" t="s">
        <v>87</v>
      </c>
      <c r="AE3046" s="95" t="s">
        <v>61</v>
      </c>
      <c r="AF3046" s="95" t="s">
        <v>61</v>
      </c>
      <c r="AG3046" s="95" t="s">
        <v>89</v>
      </c>
      <c r="AH3046" s="95" t="s">
        <v>89</v>
      </c>
      <c r="AI3046" s="95" t="s">
        <v>88</v>
      </c>
      <c r="AJ3046" s="95" t="s">
        <v>88</v>
      </c>
      <c r="AK3046" s="95" t="s">
        <v>88</v>
      </c>
      <c r="AL3046" s="95" t="s">
        <v>88</v>
      </c>
      <c r="AM3046" s="95" t="s">
        <v>88</v>
      </c>
      <c r="AN3046" s="95" t="s">
        <v>88</v>
      </c>
      <c r="AO3046" s="95" t="s">
        <v>88</v>
      </c>
      <c r="AP3046" s="95" t="s">
        <v>89</v>
      </c>
      <c r="AQ3046" s="95" t="s">
        <v>90</v>
      </c>
      <c r="AR3046" s="95" t="s">
        <v>90</v>
      </c>
      <c r="AS3046" s="95" t="s">
        <v>25691</v>
      </c>
      <c r="AT3046" s="95" t="s">
        <v>92</v>
      </c>
      <c r="AU3046" s="95" t="s">
        <v>92</v>
      </c>
      <c r="AV3046" s="95" t="s">
        <v>93</v>
      </c>
      <c r="AW3046" s="95" t="s">
        <v>27471</v>
      </c>
      <c r="AX3046" s="95" t="s">
        <v>27472</v>
      </c>
      <c r="AY3046" s="95" t="s">
        <v>27473</v>
      </c>
      <c r="AZ3046" s="95" t="s">
        <v>27472</v>
      </c>
      <c r="BA3046" s="95" t="s">
        <v>97</v>
      </c>
      <c r="BB3046" s="95" t="s">
        <v>27474</v>
      </c>
      <c r="BC3046" s="95" t="s">
        <v>99</v>
      </c>
      <c r="BD3046" s="95" t="s">
        <v>100</v>
      </c>
      <c r="BE3046" s="95" t="s">
        <v>61</v>
      </c>
      <c r="BF3046" s="95" t="s">
        <v>380</v>
      </c>
      <c r="BG3046" s="95" t="s">
        <v>101</v>
      </c>
    </row>
    <row r="3047" s="86" customFormat="1" ht="19" customHeight="1" spans="1:59">
      <c r="A3047" s="95" t="s">
        <v>1564</v>
      </c>
      <c r="B3047" s="95" t="s">
        <v>1565</v>
      </c>
      <c r="C3047" s="95" t="s">
        <v>10472</v>
      </c>
      <c r="D3047" s="95" t="s">
        <v>10473</v>
      </c>
      <c r="E3047" s="95" t="s">
        <v>27475</v>
      </c>
      <c r="F3047" s="95" t="s">
        <v>27476</v>
      </c>
      <c r="G3047" s="95" t="s">
        <v>1570</v>
      </c>
      <c r="H3047" s="95" t="s">
        <v>1571</v>
      </c>
      <c r="I3047" s="95" t="s">
        <v>27477</v>
      </c>
      <c r="J3047" s="95" t="s">
        <v>27478</v>
      </c>
      <c r="K3047" s="95" t="s">
        <v>27479</v>
      </c>
      <c r="L3047" s="95" t="s">
        <v>73</v>
      </c>
      <c r="M3047" s="95" t="s">
        <v>2014</v>
      </c>
      <c r="N3047" s="95" t="s">
        <v>1835</v>
      </c>
      <c r="O3047" s="95" t="s">
        <v>949</v>
      </c>
      <c r="P3047" s="95" t="s">
        <v>950</v>
      </c>
      <c r="Q3047" s="95" t="s">
        <v>3226</v>
      </c>
      <c r="R3047" s="95" t="s">
        <v>3227</v>
      </c>
      <c r="S3047" s="95" t="s">
        <v>27480</v>
      </c>
      <c r="T3047" s="95" t="s">
        <v>380</v>
      </c>
      <c r="U3047" s="96">
        <v>0</v>
      </c>
      <c r="V3047" s="96">
        <v>10970</v>
      </c>
      <c r="W3047" s="96">
        <v>6500</v>
      </c>
      <c r="X3047" s="96">
        <v>3200</v>
      </c>
      <c r="Y3047" s="95" t="s">
        <v>82</v>
      </c>
      <c r="Z3047" s="95" t="s">
        <v>25689</v>
      </c>
      <c r="AA3047" s="95" t="s">
        <v>84</v>
      </c>
      <c r="AB3047" s="95" t="s">
        <v>27481</v>
      </c>
      <c r="AC3047" s="95" t="s">
        <v>25830</v>
      </c>
      <c r="AD3047" s="95" t="s">
        <v>87</v>
      </c>
      <c r="AE3047" s="95" t="s">
        <v>61</v>
      </c>
      <c r="AF3047" s="95" t="s">
        <v>61</v>
      </c>
      <c r="AG3047" s="95" t="s">
        <v>89</v>
      </c>
      <c r="AH3047" s="95" t="s">
        <v>88</v>
      </c>
      <c r="AI3047" s="95" t="s">
        <v>88</v>
      </c>
      <c r="AJ3047" s="95" t="s">
        <v>88</v>
      </c>
      <c r="AK3047" s="95" t="s">
        <v>88</v>
      </c>
      <c r="AL3047" s="95" t="s">
        <v>88</v>
      </c>
      <c r="AM3047" s="95" t="s">
        <v>88</v>
      </c>
      <c r="AN3047" s="95" t="s">
        <v>88</v>
      </c>
      <c r="AO3047" s="95" t="s">
        <v>88</v>
      </c>
      <c r="AP3047" s="95" t="s">
        <v>89</v>
      </c>
      <c r="AQ3047" s="95" t="s">
        <v>90</v>
      </c>
      <c r="AR3047" s="95" t="s">
        <v>90</v>
      </c>
      <c r="AS3047" s="95" t="s">
        <v>25691</v>
      </c>
      <c r="AT3047" s="95" t="s">
        <v>92</v>
      </c>
      <c r="AU3047" s="95" t="s">
        <v>92</v>
      </c>
      <c r="AV3047" s="95" t="s">
        <v>93</v>
      </c>
      <c r="AW3047" s="95" t="s">
        <v>27482</v>
      </c>
      <c r="AX3047" s="95" t="s">
        <v>27483</v>
      </c>
      <c r="AY3047" s="95" t="s">
        <v>8605</v>
      </c>
      <c r="AZ3047" s="95" t="s">
        <v>27483</v>
      </c>
      <c r="BA3047" s="95" t="s">
        <v>97</v>
      </c>
      <c r="BB3047" s="95" t="s">
        <v>27484</v>
      </c>
      <c r="BC3047" s="95" t="s">
        <v>99</v>
      </c>
      <c r="BD3047" s="95" t="s">
        <v>100</v>
      </c>
      <c r="BE3047" s="95" t="s">
        <v>61</v>
      </c>
      <c r="BF3047" s="95" t="s">
        <v>380</v>
      </c>
      <c r="BG3047" s="95" t="s">
        <v>101</v>
      </c>
    </row>
    <row r="3048" s="86" customFormat="1" ht="19" customHeight="1" spans="1:59">
      <c r="A3048" s="95" t="s">
        <v>226</v>
      </c>
      <c r="B3048" s="95" t="s">
        <v>227</v>
      </c>
      <c r="C3048" s="95" t="s">
        <v>5591</v>
      </c>
      <c r="D3048" s="95" t="s">
        <v>5592</v>
      </c>
      <c r="E3048" s="95" t="s">
        <v>7955</v>
      </c>
      <c r="F3048" s="95" t="s">
        <v>7074</v>
      </c>
      <c r="G3048" s="95" t="s">
        <v>876</v>
      </c>
      <c r="H3048" s="95" t="s">
        <v>109</v>
      </c>
      <c r="I3048" s="95" t="s">
        <v>27485</v>
      </c>
      <c r="J3048" s="95" t="s">
        <v>27486</v>
      </c>
      <c r="K3048" s="95" t="s">
        <v>27487</v>
      </c>
      <c r="L3048" s="95" t="s">
        <v>73</v>
      </c>
      <c r="M3048" s="95" t="s">
        <v>526</v>
      </c>
      <c r="N3048" s="95" t="s">
        <v>8269</v>
      </c>
      <c r="O3048" s="95" t="s">
        <v>138</v>
      </c>
      <c r="P3048" s="95" t="s">
        <v>139</v>
      </c>
      <c r="Q3048" s="95" t="s">
        <v>140</v>
      </c>
      <c r="R3048" s="95" t="s">
        <v>141</v>
      </c>
      <c r="S3048" s="95" t="s">
        <v>27488</v>
      </c>
      <c r="T3048" s="95" t="s">
        <v>380</v>
      </c>
      <c r="U3048" s="96">
        <v>0</v>
      </c>
      <c r="V3048" s="96">
        <v>91870</v>
      </c>
      <c r="W3048" s="96">
        <v>70000</v>
      </c>
      <c r="X3048" s="96">
        <v>10000</v>
      </c>
      <c r="Y3048" s="95" t="s">
        <v>82</v>
      </c>
      <c r="Z3048" s="95" t="s">
        <v>25689</v>
      </c>
      <c r="AA3048" s="95" t="s">
        <v>84</v>
      </c>
      <c r="AB3048" s="95" t="s">
        <v>329</v>
      </c>
      <c r="AC3048" s="95" t="s">
        <v>4869</v>
      </c>
      <c r="AD3048" s="95" t="s">
        <v>87</v>
      </c>
      <c r="AE3048" s="95" t="s">
        <v>61</v>
      </c>
      <c r="AF3048" s="95" t="s">
        <v>61</v>
      </c>
      <c r="AG3048" s="95" t="s">
        <v>89</v>
      </c>
      <c r="AH3048" s="95" t="s">
        <v>89</v>
      </c>
      <c r="AI3048" s="95" t="s">
        <v>89</v>
      </c>
      <c r="AJ3048" s="95" t="s">
        <v>89</v>
      </c>
      <c r="AK3048" s="95" t="s">
        <v>89</v>
      </c>
      <c r="AL3048" s="95" t="s">
        <v>89</v>
      </c>
      <c r="AM3048" s="95" t="s">
        <v>89</v>
      </c>
      <c r="AN3048" s="95" t="s">
        <v>89</v>
      </c>
      <c r="AO3048" s="95" t="s">
        <v>89</v>
      </c>
      <c r="AP3048" s="95" t="s">
        <v>89</v>
      </c>
      <c r="AQ3048" s="95" t="s">
        <v>90</v>
      </c>
      <c r="AR3048" s="95" t="s">
        <v>90</v>
      </c>
      <c r="AS3048" s="95" t="s">
        <v>25691</v>
      </c>
      <c r="AT3048" s="95" t="s">
        <v>92</v>
      </c>
      <c r="AU3048" s="95" t="s">
        <v>92</v>
      </c>
      <c r="AV3048" s="95" t="s">
        <v>93</v>
      </c>
      <c r="AW3048" s="95" t="s">
        <v>7960</v>
      </c>
      <c r="AX3048" s="95" t="s">
        <v>27489</v>
      </c>
      <c r="AY3048" s="95" t="s">
        <v>7962</v>
      </c>
      <c r="AZ3048" s="95" t="s">
        <v>27489</v>
      </c>
      <c r="BA3048" s="95" t="s">
        <v>97</v>
      </c>
      <c r="BB3048" s="95" t="s">
        <v>27490</v>
      </c>
      <c r="BC3048" s="95" t="s">
        <v>99</v>
      </c>
      <c r="BD3048" s="95" t="s">
        <v>100</v>
      </c>
      <c r="BE3048" s="95" t="s">
        <v>61</v>
      </c>
      <c r="BF3048" s="95" t="s">
        <v>380</v>
      </c>
      <c r="BG3048" s="95" t="s">
        <v>101</v>
      </c>
    </row>
    <row r="3049" s="86" customFormat="1" ht="19" customHeight="1" spans="1:59">
      <c r="A3049" s="95" t="s">
        <v>1984</v>
      </c>
      <c r="B3049" s="95" t="s">
        <v>1985</v>
      </c>
      <c r="C3049" s="95" t="s">
        <v>12518</v>
      </c>
      <c r="D3049" s="95" t="s">
        <v>12519</v>
      </c>
      <c r="E3049" s="95" t="s">
        <v>12520</v>
      </c>
      <c r="F3049" s="95" t="s">
        <v>12521</v>
      </c>
      <c r="G3049" s="95" t="s">
        <v>1990</v>
      </c>
      <c r="H3049" s="95" t="s">
        <v>109</v>
      </c>
      <c r="I3049" s="95" t="s">
        <v>27491</v>
      </c>
      <c r="J3049" s="95" t="s">
        <v>27492</v>
      </c>
      <c r="K3049" s="95" t="s">
        <v>27493</v>
      </c>
      <c r="L3049" s="95" t="s">
        <v>73</v>
      </c>
      <c r="M3049" s="95" t="s">
        <v>184</v>
      </c>
      <c r="N3049" s="95" t="s">
        <v>2206</v>
      </c>
      <c r="O3049" s="95" t="s">
        <v>115</v>
      </c>
      <c r="P3049" s="95" t="s">
        <v>116</v>
      </c>
      <c r="Q3049" s="95" t="s">
        <v>2425</v>
      </c>
      <c r="R3049" s="95" t="s">
        <v>2426</v>
      </c>
      <c r="S3049" s="95" t="s">
        <v>27494</v>
      </c>
      <c r="T3049" s="95" t="s">
        <v>380</v>
      </c>
      <c r="U3049" s="96">
        <v>0</v>
      </c>
      <c r="V3049" s="96">
        <v>18000</v>
      </c>
      <c r="W3049" s="96">
        <v>10000</v>
      </c>
      <c r="X3049" s="96">
        <v>3000</v>
      </c>
      <c r="Y3049" s="95" t="s">
        <v>82</v>
      </c>
      <c r="Z3049" s="95" t="s">
        <v>25689</v>
      </c>
      <c r="AA3049" s="95" t="s">
        <v>84</v>
      </c>
      <c r="AB3049" s="95" t="s">
        <v>12526</v>
      </c>
      <c r="AC3049" s="95" t="s">
        <v>25690</v>
      </c>
      <c r="AD3049" s="95" t="s">
        <v>87</v>
      </c>
      <c r="AE3049" s="95" t="s">
        <v>61</v>
      </c>
      <c r="AF3049" s="95" t="s">
        <v>61</v>
      </c>
      <c r="AG3049" s="95" t="s">
        <v>89</v>
      </c>
      <c r="AH3049" s="95" t="s">
        <v>89</v>
      </c>
      <c r="AI3049" s="95" t="s">
        <v>89</v>
      </c>
      <c r="AJ3049" s="95" t="s">
        <v>89</v>
      </c>
      <c r="AK3049" s="95" t="s">
        <v>89</v>
      </c>
      <c r="AL3049" s="95" t="s">
        <v>89</v>
      </c>
      <c r="AM3049" s="95" t="s">
        <v>89</v>
      </c>
      <c r="AN3049" s="95" t="s">
        <v>89</v>
      </c>
      <c r="AO3049" s="95" t="s">
        <v>89</v>
      </c>
      <c r="AP3049" s="95" t="s">
        <v>89</v>
      </c>
      <c r="AQ3049" s="95" t="s">
        <v>90</v>
      </c>
      <c r="AR3049" s="95" t="s">
        <v>90</v>
      </c>
      <c r="AS3049" s="95" t="s">
        <v>25691</v>
      </c>
      <c r="AT3049" s="95" t="s">
        <v>92</v>
      </c>
      <c r="AU3049" s="95" t="s">
        <v>92</v>
      </c>
      <c r="AV3049" s="95" t="s">
        <v>93</v>
      </c>
      <c r="AW3049" s="95" t="s">
        <v>12527</v>
      </c>
      <c r="AX3049" s="95" t="s">
        <v>27495</v>
      </c>
      <c r="AY3049" s="95" t="s">
        <v>12529</v>
      </c>
      <c r="AZ3049" s="95" t="s">
        <v>27495</v>
      </c>
      <c r="BA3049" s="95" t="s">
        <v>97</v>
      </c>
      <c r="BB3049" s="95" t="s">
        <v>27496</v>
      </c>
      <c r="BC3049" s="95" t="s">
        <v>99</v>
      </c>
      <c r="BD3049" s="95" t="s">
        <v>100</v>
      </c>
      <c r="BE3049" s="95" t="s">
        <v>61</v>
      </c>
      <c r="BF3049" s="95" t="s">
        <v>380</v>
      </c>
      <c r="BG3049" s="95" t="s">
        <v>101</v>
      </c>
    </row>
    <row r="3050" s="86" customFormat="1" ht="19" customHeight="1" spans="1:59">
      <c r="A3050" s="95" t="s">
        <v>102</v>
      </c>
      <c r="B3050" s="95" t="s">
        <v>103</v>
      </c>
      <c r="C3050" s="95" t="s">
        <v>104</v>
      </c>
      <c r="D3050" s="95" t="s">
        <v>105</v>
      </c>
      <c r="E3050" s="95" t="s">
        <v>27497</v>
      </c>
      <c r="F3050" s="95" t="s">
        <v>27498</v>
      </c>
      <c r="G3050" s="95" t="s">
        <v>5674</v>
      </c>
      <c r="H3050" s="95" t="s">
        <v>605</v>
      </c>
      <c r="I3050" s="95" t="s">
        <v>27499</v>
      </c>
      <c r="J3050" s="95" t="s">
        <v>27500</v>
      </c>
      <c r="K3050" s="95" t="s">
        <v>27501</v>
      </c>
      <c r="L3050" s="95" t="s">
        <v>73</v>
      </c>
      <c r="M3050" s="95" t="s">
        <v>2014</v>
      </c>
      <c r="N3050" s="95" t="s">
        <v>3140</v>
      </c>
      <c r="O3050" s="95" t="s">
        <v>610</v>
      </c>
      <c r="P3050" s="95" t="s">
        <v>611</v>
      </c>
      <c r="Q3050" s="95" t="s">
        <v>1669</v>
      </c>
      <c r="R3050" s="95" t="s">
        <v>1670</v>
      </c>
      <c r="S3050" s="95" t="s">
        <v>27502</v>
      </c>
      <c r="T3050" s="95" t="s">
        <v>262</v>
      </c>
      <c r="U3050" s="96">
        <v>0</v>
      </c>
      <c r="V3050" s="96">
        <v>1280</v>
      </c>
      <c r="W3050" s="96">
        <v>1000</v>
      </c>
      <c r="X3050" s="96">
        <v>1000</v>
      </c>
      <c r="Y3050" s="95" t="s">
        <v>82</v>
      </c>
      <c r="Z3050" s="95" t="s">
        <v>25689</v>
      </c>
      <c r="AA3050" s="95" t="s">
        <v>84</v>
      </c>
      <c r="AB3050" s="95" t="s">
        <v>27503</v>
      </c>
      <c r="AC3050" s="95" t="s">
        <v>25830</v>
      </c>
      <c r="AD3050" s="95" t="s">
        <v>87</v>
      </c>
      <c r="AE3050" s="95" t="s">
        <v>61</v>
      </c>
      <c r="AF3050" s="95" t="s">
        <v>61</v>
      </c>
      <c r="AG3050" s="95" t="s">
        <v>89</v>
      </c>
      <c r="AH3050" s="95" t="s">
        <v>89</v>
      </c>
      <c r="AI3050" s="95" t="s">
        <v>89</v>
      </c>
      <c r="AJ3050" s="95" t="s">
        <v>88</v>
      </c>
      <c r="AK3050" s="95" t="s">
        <v>89</v>
      </c>
      <c r="AL3050" s="95" t="s">
        <v>89</v>
      </c>
      <c r="AM3050" s="95" t="s">
        <v>89</v>
      </c>
      <c r="AN3050" s="95" t="s">
        <v>88</v>
      </c>
      <c r="AO3050" s="95" t="s">
        <v>88</v>
      </c>
      <c r="AP3050" s="95" t="s">
        <v>89</v>
      </c>
      <c r="AQ3050" s="95" t="s">
        <v>90</v>
      </c>
      <c r="AR3050" s="95" t="s">
        <v>90</v>
      </c>
      <c r="AS3050" s="95" t="s">
        <v>25691</v>
      </c>
      <c r="AT3050" s="95" t="s">
        <v>92</v>
      </c>
      <c r="AU3050" s="95" t="s">
        <v>92</v>
      </c>
      <c r="AV3050" s="95" t="s">
        <v>93</v>
      </c>
      <c r="AW3050" s="95" t="s">
        <v>27504</v>
      </c>
      <c r="AX3050" s="95" t="s">
        <v>27505</v>
      </c>
      <c r="AY3050" s="95" t="s">
        <v>27506</v>
      </c>
      <c r="AZ3050" s="95" t="s">
        <v>27505</v>
      </c>
      <c r="BA3050" s="95" t="s">
        <v>97</v>
      </c>
      <c r="BB3050" s="95" t="s">
        <v>27507</v>
      </c>
      <c r="BC3050" s="95" t="s">
        <v>99</v>
      </c>
      <c r="BD3050" s="95" t="s">
        <v>100</v>
      </c>
      <c r="BE3050" s="95" t="s">
        <v>61</v>
      </c>
      <c r="BF3050" s="95" t="s">
        <v>262</v>
      </c>
      <c r="BG3050" s="95" t="s">
        <v>101</v>
      </c>
    </row>
    <row r="3051" s="86" customFormat="1" ht="19" customHeight="1" spans="1:59">
      <c r="A3051" s="95" t="s">
        <v>126</v>
      </c>
      <c r="B3051" s="95" t="s">
        <v>127</v>
      </c>
      <c r="C3051" s="95" t="s">
        <v>4343</v>
      </c>
      <c r="D3051" s="95" t="s">
        <v>4344</v>
      </c>
      <c r="E3051" s="95" t="s">
        <v>5441</v>
      </c>
      <c r="F3051" s="95" t="s">
        <v>5442</v>
      </c>
      <c r="G3051" s="95" t="s">
        <v>132</v>
      </c>
      <c r="H3051" s="95" t="s">
        <v>109</v>
      </c>
      <c r="I3051" s="95" t="s">
        <v>27508</v>
      </c>
      <c r="J3051" s="95" t="s">
        <v>27509</v>
      </c>
      <c r="K3051" s="95" t="s">
        <v>27510</v>
      </c>
      <c r="L3051" s="95" t="s">
        <v>73</v>
      </c>
      <c r="M3051" s="95" t="s">
        <v>21678</v>
      </c>
      <c r="N3051" s="95" t="s">
        <v>8925</v>
      </c>
      <c r="O3051" s="95" t="s">
        <v>115</v>
      </c>
      <c r="P3051" s="95" t="s">
        <v>116</v>
      </c>
      <c r="Q3051" s="95" t="s">
        <v>2425</v>
      </c>
      <c r="R3051" s="95" t="s">
        <v>2426</v>
      </c>
      <c r="S3051" s="95" t="s">
        <v>27511</v>
      </c>
      <c r="T3051" s="95" t="s">
        <v>119</v>
      </c>
      <c r="U3051" s="96">
        <v>0</v>
      </c>
      <c r="V3051" s="96">
        <v>33000</v>
      </c>
      <c r="W3051" s="96">
        <v>13000</v>
      </c>
      <c r="X3051" s="96">
        <v>3000</v>
      </c>
      <c r="Y3051" s="95" t="s">
        <v>143</v>
      </c>
      <c r="Z3051" s="95" t="s">
        <v>25689</v>
      </c>
      <c r="AA3051" s="95" t="s">
        <v>84</v>
      </c>
      <c r="AB3051" s="95" t="s">
        <v>5448</v>
      </c>
      <c r="AC3051" s="95" t="s">
        <v>25690</v>
      </c>
      <c r="AD3051" s="95" t="s">
        <v>87</v>
      </c>
      <c r="AE3051" s="95" t="s">
        <v>61</v>
      </c>
      <c r="AF3051" s="95" t="s">
        <v>61</v>
      </c>
      <c r="AG3051" s="95" t="s">
        <v>89</v>
      </c>
      <c r="AH3051" s="95" t="s">
        <v>89</v>
      </c>
      <c r="AI3051" s="95" t="s">
        <v>89</v>
      </c>
      <c r="AJ3051" s="95" t="s">
        <v>89</v>
      </c>
      <c r="AK3051" s="95" t="s">
        <v>89</v>
      </c>
      <c r="AL3051" s="95" t="s">
        <v>89</v>
      </c>
      <c r="AM3051" s="95" t="s">
        <v>89</v>
      </c>
      <c r="AN3051" s="95" t="s">
        <v>89</v>
      </c>
      <c r="AO3051" s="95" t="s">
        <v>89</v>
      </c>
      <c r="AP3051" s="95" t="s">
        <v>89</v>
      </c>
      <c r="AQ3051" s="95" t="s">
        <v>90</v>
      </c>
      <c r="AR3051" s="95" t="s">
        <v>90</v>
      </c>
      <c r="AS3051" s="95" t="s">
        <v>25691</v>
      </c>
      <c r="AT3051" s="95" t="s">
        <v>92</v>
      </c>
      <c r="AU3051" s="95" t="s">
        <v>92</v>
      </c>
      <c r="AV3051" s="95" t="s">
        <v>93</v>
      </c>
      <c r="AW3051" s="95" t="s">
        <v>5449</v>
      </c>
      <c r="AX3051" s="95" t="s">
        <v>27512</v>
      </c>
      <c r="AY3051" s="95" t="s">
        <v>5451</v>
      </c>
      <c r="AZ3051" s="95" t="s">
        <v>27512</v>
      </c>
      <c r="BA3051" s="95" t="s">
        <v>215</v>
      </c>
      <c r="BB3051" s="95" t="s">
        <v>27513</v>
      </c>
      <c r="BC3051" s="95" t="s">
        <v>99</v>
      </c>
      <c r="BD3051" s="95" t="s">
        <v>150</v>
      </c>
      <c r="BE3051" s="95" t="s">
        <v>61</v>
      </c>
      <c r="BF3051" s="95" t="s">
        <v>119</v>
      </c>
      <c r="BG3051" s="95" t="s">
        <v>101</v>
      </c>
    </row>
    <row r="3052" s="86" customFormat="1" ht="19" customHeight="1" spans="1:59">
      <c r="A3052" s="95" t="s">
        <v>1774</v>
      </c>
      <c r="B3052" s="95" t="s">
        <v>1775</v>
      </c>
      <c r="C3052" s="95" t="s">
        <v>6172</v>
      </c>
      <c r="D3052" s="95" t="s">
        <v>6173</v>
      </c>
      <c r="E3052" s="95" t="s">
        <v>20638</v>
      </c>
      <c r="F3052" s="95" t="s">
        <v>6175</v>
      </c>
      <c r="G3052" s="95" t="s">
        <v>3039</v>
      </c>
      <c r="H3052" s="95" t="s">
        <v>109</v>
      </c>
      <c r="I3052" s="95" t="s">
        <v>27514</v>
      </c>
      <c r="J3052" s="95" t="s">
        <v>27515</v>
      </c>
      <c r="K3052" s="95" t="s">
        <v>27516</v>
      </c>
      <c r="L3052" s="95" t="s">
        <v>73</v>
      </c>
      <c r="M3052" s="95" t="s">
        <v>113</v>
      </c>
      <c r="N3052" s="95" t="s">
        <v>4078</v>
      </c>
      <c r="O3052" s="95" t="s">
        <v>2914</v>
      </c>
      <c r="P3052" s="95" t="s">
        <v>2915</v>
      </c>
      <c r="Q3052" s="95" t="s">
        <v>1940</v>
      </c>
      <c r="R3052" s="95" t="s">
        <v>1941</v>
      </c>
      <c r="S3052" s="95" t="s">
        <v>27517</v>
      </c>
      <c r="T3052" s="95" t="s">
        <v>209</v>
      </c>
      <c r="U3052" s="96">
        <v>0</v>
      </c>
      <c r="V3052" s="96">
        <v>7500</v>
      </c>
      <c r="W3052" s="96">
        <v>4600</v>
      </c>
      <c r="X3052" s="96">
        <v>2300</v>
      </c>
      <c r="Y3052" s="95" t="s">
        <v>82</v>
      </c>
      <c r="Z3052" s="95" t="s">
        <v>25689</v>
      </c>
      <c r="AA3052" s="95" t="s">
        <v>84</v>
      </c>
      <c r="AB3052" s="95" t="s">
        <v>6175</v>
      </c>
      <c r="AC3052" s="95" t="s">
        <v>25830</v>
      </c>
      <c r="AD3052" s="95" t="s">
        <v>87</v>
      </c>
      <c r="AE3052" s="95" t="s">
        <v>61</v>
      </c>
      <c r="AF3052" s="95" t="s">
        <v>61</v>
      </c>
      <c r="AG3052" s="95" t="s">
        <v>89</v>
      </c>
      <c r="AH3052" s="95" t="s">
        <v>88</v>
      </c>
      <c r="AI3052" s="95" t="s">
        <v>88</v>
      </c>
      <c r="AJ3052" s="95" t="s">
        <v>88</v>
      </c>
      <c r="AK3052" s="95" t="s">
        <v>88</v>
      </c>
      <c r="AL3052" s="95" t="s">
        <v>88</v>
      </c>
      <c r="AM3052" s="95" t="s">
        <v>89</v>
      </c>
      <c r="AN3052" s="95" t="s">
        <v>88</v>
      </c>
      <c r="AO3052" s="95" t="s">
        <v>88</v>
      </c>
      <c r="AP3052" s="95" t="s">
        <v>89</v>
      </c>
      <c r="AQ3052" s="95" t="s">
        <v>90</v>
      </c>
      <c r="AR3052" s="95" t="s">
        <v>90</v>
      </c>
      <c r="AS3052" s="95" t="s">
        <v>25691</v>
      </c>
      <c r="AT3052" s="95" t="s">
        <v>92</v>
      </c>
      <c r="AU3052" s="95" t="s">
        <v>92</v>
      </c>
      <c r="AV3052" s="95" t="s">
        <v>93</v>
      </c>
      <c r="AW3052" s="95" t="s">
        <v>20643</v>
      </c>
      <c r="AX3052" s="95" t="s">
        <v>27518</v>
      </c>
      <c r="AY3052" s="95" t="s">
        <v>20645</v>
      </c>
      <c r="AZ3052" s="95" t="s">
        <v>27518</v>
      </c>
      <c r="BA3052" s="95" t="s">
        <v>97</v>
      </c>
      <c r="BB3052" s="95" t="s">
        <v>27519</v>
      </c>
      <c r="BC3052" s="95" t="s">
        <v>99</v>
      </c>
      <c r="BD3052" s="95" t="s">
        <v>100</v>
      </c>
      <c r="BE3052" s="95" t="s">
        <v>61</v>
      </c>
      <c r="BF3052" s="95" t="s">
        <v>209</v>
      </c>
      <c r="BG3052" s="95" t="s">
        <v>101</v>
      </c>
    </row>
    <row r="3053" s="86" customFormat="1" ht="19" customHeight="1" spans="1:59">
      <c r="A3053" s="95" t="s">
        <v>441</v>
      </c>
      <c r="B3053" s="95" t="s">
        <v>442</v>
      </c>
      <c r="C3053" s="95" t="s">
        <v>4676</v>
      </c>
      <c r="D3053" s="95" t="s">
        <v>4677</v>
      </c>
      <c r="E3053" s="95" t="s">
        <v>27520</v>
      </c>
      <c r="F3053" s="95" t="s">
        <v>27521</v>
      </c>
      <c r="G3053" s="95" t="s">
        <v>4975</v>
      </c>
      <c r="H3053" s="95" t="s">
        <v>539</v>
      </c>
      <c r="I3053" s="95" t="s">
        <v>27522</v>
      </c>
      <c r="J3053" s="95" t="s">
        <v>27523</v>
      </c>
      <c r="K3053" s="95" t="s">
        <v>27524</v>
      </c>
      <c r="L3053" s="95" t="s">
        <v>73</v>
      </c>
      <c r="M3053" s="95" t="s">
        <v>9840</v>
      </c>
      <c r="N3053" s="95" t="s">
        <v>3417</v>
      </c>
      <c r="O3053" s="95" t="s">
        <v>1875</v>
      </c>
      <c r="P3053" s="95" t="s">
        <v>1876</v>
      </c>
      <c r="Q3053" s="95" t="s">
        <v>2597</v>
      </c>
      <c r="R3053" s="95" t="s">
        <v>1878</v>
      </c>
      <c r="S3053" s="95" t="s">
        <v>27525</v>
      </c>
      <c r="T3053" s="95" t="s">
        <v>380</v>
      </c>
      <c r="U3053" s="96">
        <v>0</v>
      </c>
      <c r="V3053" s="96">
        <v>10000</v>
      </c>
      <c r="W3053" s="96">
        <v>7000</v>
      </c>
      <c r="X3053" s="96">
        <v>3000</v>
      </c>
      <c r="Y3053" s="95" t="s">
        <v>82</v>
      </c>
      <c r="Z3053" s="95" t="s">
        <v>25689</v>
      </c>
      <c r="AA3053" s="95" t="s">
        <v>84</v>
      </c>
      <c r="AB3053" s="95" t="s">
        <v>27526</v>
      </c>
      <c r="AC3053" s="95" t="s">
        <v>8465</v>
      </c>
      <c r="AD3053" s="95" t="s">
        <v>87</v>
      </c>
      <c r="AE3053" s="95" t="s">
        <v>61</v>
      </c>
      <c r="AF3053" s="95" t="s">
        <v>27527</v>
      </c>
      <c r="AG3053" s="95" t="s">
        <v>89</v>
      </c>
      <c r="AH3053" s="95" t="s">
        <v>89</v>
      </c>
      <c r="AI3053" s="95" t="s">
        <v>89</v>
      </c>
      <c r="AJ3053" s="95" t="s">
        <v>89</v>
      </c>
      <c r="AK3053" s="95" t="s">
        <v>89</v>
      </c>
      <c r="AL3053" s="95" t="s">
        <v>89</v>
      </c>
      <c r="AM3053" s="95" t="s">
        <v>89</v>
      </c>
      <c r="AN3053" s="95" t="s">
        <v>89</v>
      </c>
      <c r="AO3053" s="95" t="s">
        <v>89</v>
      </c>
      <c r="AP3053" s="95" t="s">
        <v>89</v>
      </c>
      <c r="AQ3053" s="95" t="s">
        <v>90</v>
      </c>
      <c r="AR3053" s="95" t="s">
        <v>90</v>
      </c>
      <c r="AS3053" s="95" t="s">
        <v>25691</v>
      </c>
      <c r="AT3053" s="95" t="s">
        <v>92</v>
      </c>
      <c r="AU3053" s="95" t="s">
        <v>92</v>
      </c>
      <c r="AV3053" s="95" t="s">
        <v>93</v>
      </c>
      <c r="AW3053" s="95" t="s">
        <v>27528</v>
      </c>
      <c r="AX3053" s="95" t="s">
        <v>27529</v>
      </c>
      <c r="AY3053" s="95" t="s">
        <v>27530</v>
      </c>
      <c r="AZ3053" s="95" t="s">
        <v>27529</v>
      </c>
      <c r="BA3053" s="95" t="s">
        <v>97</v>
      </c>
      <c r="BB3053" s="95" t="s">
        <v>27531</v>
      </c>
      <c r="BC3053" s="95" t="s">
        <v>99</v>
      </c>
      <c r="BD3053" s="95" t="s">
        <v>100</v>
      </c>
      <c r="BE3053" s="95" t="s">
        <v>61</v>
      </c>
      <c r="BF3053" s="95" t="s">
        <v>380</v>
      </c>
      <c r="BG3053" s="95" t="s">
        <v>101</v>
      </c>
    </row>
    <row r="3054" s="86" customFormat="1" ht="19" customHeight="1" spans="1:59">
      <c r="A3054" s="95" t="s">
        <v>646</v>
      </c>
      <c r="B3054" s="95" t="s">
        <v>647</v>
      </c>
      <c r="C3054" s="95" t="s">
        <v>4356</v>
      </c>
      <c r="D3054" s="95" t="s">
        <v>4357</v>
      </c>
      <c r="E3054" s="95" t="s">
        <v>27532</v>
      </c>
      <c r="F3054" s="95" t="s">
        <v>15194</v>
      </c>
      <c r="G3054" s="95" t="s">
        <v>5242</v>
      </c>
      <c r="H3054" s="95" t="s">
        <v>2291</v>
      </c>
      <c r="I3054" s="95" t="s">
        <v>27533</v>
      </c>
      <c r="J3054" s="95" t="s">
        <v>27534</v>
      </c>
      <c r="K3054" s="95" t="s">
        <v>27535</v>
      </c>
      <c r="L3054" s="95" t="s">
        <v>73</v>
      </c>
      <c r="M3054" s="95" t="s">
        <v>1409</v>
      </c>
      <c r="N3054" s="95" t="s">
        <v>1691</v>
      </c>
      <c r="O3054" s="95" t="s">
        <v>2295</v>
      </c>
      <c r="P3054" s="95" t="s">
        <v>2296</v>
      </c>
      <c r="Q3054" s="95" t="s">
        <v>2297</v>
      </c>
      <c r="R3054" s="95" t="s">
        <v>2298</v>
      </c>
      <c r="S3054" s="95" t="s">
        <v>27536</v>
      </c>
      <c r="T3054" s="95" t="s">
        <v>380</v>
      </c>
      <c r="U3054" s="96">
        <v>0</v>
      </c>
      <c r="V3054" s="96">
        <v>15000</v>
      </c>
      <c r="W3054" s="96">
        <v>12000</v>
      </c>
      <c r="X3054" s="96">
        <v>5000</v>
      </c>
      <c r="Y3054" s="95" t="s">
        <v>143</v>
      </c>
      <c r="Z3054" s="95" t="s">
        <v>25689</v>
      </c>
      <c r="AA3054" s="95" t="s">
        <v>84</v>
      </c>
      <c r="AB3054" s="95" t="s">
        <v>27537</v>
      </c>
      <c r="AC3054" s="95" t="s">
        <v>25900</v>
      </c>
      <c r="AD3054" s="95" t="s">
        <v>87</v>
      </c>
      <c r="AE3054" s="95" t="s">
        <v>61</v>
      </c>
      <c r="AF3054" s="95" t="s">
        <v>61</v>
      </c>
      <c r="AG3054" s="95" t="s">
        <v>89</v>
      </c>
      <c r="AH3054" s="95" t="s">
        <v>89</v>
      </c>
      <c r="AI3054" s="95" t="s">
        <v>88</v>
      </c>
      <c r="AJ3054" s="95" t="s">
        <v>88</v>
      </c>
      <c r="AK3054" s="95" t="s">
        <v>88</v>
      </c>
      <c r="AL3054" s="95" t="s">
        <v>88</v>
      </c>
      <c r="AM3054" s="95" t="s">
        <v>88</v>
      </c>
      <c r="AN3054" s="95" t="s">
        <v>88</v>
      </c>
      <c r="AO3054" s="95" t="s">
        <v>88</v>
      </c>
      <c r="AP3054" s="95" t="s">
        <v>89</v>
      </c>
      <c r="AQ3054" s="95" t="s">
        <v>90</v>
      </c>
      <c r="AR3054" s="95" t="s">
        <v>90</v>
      </c>
      <c r="AS3054" s="95" t="s">
        <v>25691</v>
      </c>
      <c r="AT3054" s="95" t="s">
        <v>92</v>
      </c>
      <c r="AU3054" s="95" t="s">
        <v>92</v>
      </c>
      <c r="AV3054" s="95" t="s">
        <v>93</v>
      </c>
      <c r="AW3054" s="95" t="s">
        <v>27538</v>
      </c>
      <c r="AX3054" s="95" t="s">
        <v>27539</v>
      </c>
      <c r="AY3054" s="95" t="s">
        <v>27540</v>
      </c>
      <c r="AZ3054" s="95" t="s">
        <v>27539</v>
      </c>
      <c r="BA3054" s="95" t="s">
        <v>97</v>
      </c>
      <c r="BB3054" s="95" t="s">
        <v>27541</v>
      </c>
      <c r="BC3054" s="95" t="s">
        <v>99</v>
      </c>
      <c r="BD3054" s="95" t="s">
        <v>150</v>
      </c>
      <c r="BE3054" s="95" t="s">
        <v>61</v>
      </c>
      <c r="BF3054" s="95" t="s">
        <v>380</v>
      </c>
      <c r="BG3054" s="95" t="s">
        <v>101</v>
      </c>
    </row>
    <row r="3055" s="86" customFormat="1" ht="19" customHeight="1" spans="1:59">
      <c r="A3055" s="95" t="s">
        <v>516</v>
      </c>
      <c r="B3055" s="95" t="s">
        <v>517</v>
      </c>
      <c r="C3055" s="95" t="s">
        <v>567</v>
      </c>
      <c r="D3055" s="95" t="s">
        <v>568</v>
      </c>
      <c r="E3055" s="95" t="s">
        <v>5343</v>
      </c>
      <c r="F3055" s="95" t="s">
        <v>23768</v>
      </c>
      <c r="G3055" s="95" t="s">
        <v>2924</v>
      </c>
      <c r="H3055" s="95" t="s">
        <v>1299</v>
      </c>
      <c r="I3055" s="95" t="s">
        <v>27542</v>
      </c>
      <c r="J3055" s="95" t="s">
        <v>27543</v>
      </c>
      <c r="K3055" s="95" t="s">
        <v>27544</v>
      </c>
      <c r="L3055" s="95" t="s">
        <v>73</v>
      </c>
      <c r="M3055" s="95" t="s">
        <v>3069</v>
      </c>
      <c r="N3055" s="95" t="s">
        <v>25090</v>
      </c>
      <c r="O3055" s="95" t="s">
        <v>1304</v>
      </c>
      <c r="P3055" s="95" t="s">
        <v>1305</v>
      </c>
      <c r="Q3055" s="95" t="s">
        <v>1728</v>
      </c>
      <c r="R3055" s="95" t="s">
        <v>1307</v>
      </c>
      <c r="S3055" s="95" t="s">
        <v>27545</v>
      </c>
      <c r="T3055" s="95" t="s">
        <v>380</v>
      </c>
      <c r="U3055" s="96">
        <v>0</v>
      </c>
      <c r="V3055" s="96">
        <v>18000</v>
      </c>
      <c r="W3055" s="96">
        <v>9000</v>
      </c>
      <c r="X3055" s="96">
        <v>3000</v>
      </c>
      <c r="Y3055" s="95" t="s">
        <v>82</v>
      </c>
      <c r="Z3055" s="95" t="s">
        <v>25689</v>
      </c>
      <c r="AA3055" s="95" t="s">
        <v>84</v>
      </c>
      <c r="AB3055" s="95" t="s">
        <v>5348</v>
      </c>
      <c r="AC3055" s="95" t="s">
        <v>25703</v>
      </c>
      <c r="AD3055" s="95" t="s">
        <v>87</v>
      </c>
      <c r="AE3055" s="95" t="s">
        <v>61</v>
      </c>
      <c r="AF3055" s="95" t="s">
        <v>61</v>
      </c>
      <c r="AG3055" s="95" t="s">
        <v>89</v>
      </c>
      <c r="AH3055" s="95" t="s">
        <v>89</v>
      </c>
      <c r="AI3055" s="95" t="s">
        <v>89</v>
      </c>
      <c r="AJ3055" s="95" t="s">
        <v>89</v>
      </c>
      <c r="AK3055" s="95" t="s">
        <v>89</v>
      </c>
      <c r="AL3055" s="95" t="s">
        <v>89</v>
      </c>
      <c r="AM3055" s="95" t="s">
        <v>89</v>
      </c>
      <c r="AN3055" s="95" t="s">
        <v>89</v>
      </c>
      <c r="AO3055" s="95" t="s">
        <v>89</v>
      </c>
      <c r="AP3055" s="95" t="s">
        <v>89</v>
      </c>
      <c r="AQ3055" s="95" t="s">
        <v>90</v>
      </c>
      <c r="AR3055" s="95" t="s">
        <v>90</v>
      </c>
      <c r="AS3055" s="95" t="s">
        <v>25691</v>
      </c>
      <c r="AT3055" s="95" t="s">
        <v>92</v>
      </c>
      <c r="AU3055" s="95" t="s">
        <v>92</v>
      </c>
      <c r="AV3055" s="95" t="s">
        <v>93</v>
      </c>
      <c r="AW3055" s="95" t="s">
        <v>5349</v>
      </c>
      <c r="AX3055" s="95" t="s">
        <v>27546</v>
      </c>
      <c r="AY3055" s="95" t="s">
        <v>5351</v>
      </c>
      <c r="AZ3055" s="95" t="s">
        <v>27546</v>
      </c>
      <c r="BA3055" s="95" t="s">
        <v>97</v>
      </c>
      <c r="BB3055" s="95" t="s">
        <v>27547</v>
      </c>
      <c r="BC3055" s="95" t="s">
        <v>99</v>
      </c>
      <c r="BD3055" s="95" t="s">
        <v>100</v>
      </c>
      <c r="BE3055" s="95" t="s">
        <v>61</v>
      </c>
      <c r="BF3055" s="95" t="s">
        <v>380</v>
      </c>
      <c r="BG3055" s="95" t="s">
        <v>101</v>
      </c>
    </row>
    <row r="3056" s="86" customFormat="1" ht="19" customHeight="1" spans="1:59">
      <c r="A3056" s="95" t="s">
        <v>419</v>
      </c>
      <c r="B3056" s="95" t="s">
        <v>420</v>
      </c>
      <c r="C3056" s="95" t="s">
        <v>534</v>
      </c>
      <c r="D3056" s="95" t="s">
        <v>535</v>
      </c>
      <c r="E3056" s="95" t="s">
        <v>2445</v>
      </c>
      <c r="F3056" s="95" t="s">
        <v>2446</v>
      </c>
      <c r="G3056" s="95" t="s">
        <v>2447</v>
      </c>
      <c r="H3056" s="95" t="s">
        <v>369</v>
      </c>
      <c r="I3056" s="95" t="s">
        <v>27548</v>
      </c>
      <c r="J3056" s="95" t="s">
        <v>27549</v>
      </c>
      <c r="K3056" s="95" t="s">
        <v>27550</v>
      </c>
      <c r="L3056" s="95" t="s">
        <v>73</v>
      </c>
      <c r="M3056" s="95" t="s">
        <v>15277</v>
      </c>
      <c r="N3056" s="95" t="s">
        <v>7797</v>
      </c>
      <c r="O3056" s="95" t="s">
        <v>1753</v>
      </c>
      <c r="P3056" s="95" t="s">
        <v>1754</v>
      </c>
      <c r="Q3056" s="95" t="s">
        <v>377</v>
      </c>
      <c r="R3056" s="95" t="s">
        <v>378</v>
      </c>
      <c r="S3056" s="95" t="s">
        <v>27551</v>
      </c>
      <c r="T3056" s="95" t="s">
        <v>209</v>
      </c>
      <c r="U3056" s="96">
        <v>0</v>
      </c>
      <c r="V3056" s="96">
        <v>24511</v>
      </c>
      <c r="W3056" s="96">
        <v>19000</v>
      </c>
      <c r="X3056" s="96">
        <v>3000</v>
      </c>
      <c r="Y3056" s="95" t="s">
        <v>82</v>
      </c>
      <c r="Z3056" s="95" t="s">
        <v>25689</v>
      </c>
      <c r="AA3056" s="95" t="s">
        <v>84</v>
      </c>
      <c r="AB3056" s="95" t="s">
        <v>381</v>
      </c>
      <c r="AC3056" s="95" t="s">
        <v>4869</v>
      </c>
      <c r="AD3056" s="95" t="s">
        <v>87</v>
      </c>
      <c r="AE3056" s="95" t="s">
        <v>61</v>
      </c>
      <c r="AF3056" s="95" t="s">
        <v>61</v>
      </c>
      <c r="AG3056" s="95" t="s">
        <v>89</v>
      </c>
      <c r="AH3056" s="95" t="s">
        <v>88</v>
      </c>
      <c r="AI3056" s="95" t="s">
        <v>88</v>
      </c>
      <c r="AJ3056" s="95" t="s">
        <v>88</v>
      </c>
      <c r="AK3056" s="95" t="s">
        <v>88</v>
      </c>
      <c r="AL3056" s="95" t="s">
        <v>88</v>
      </c>
      <c r="AM3056" s="95" t="s">
        <v>88</v>
      </c>
      <c r="AN3056" s="95" t="s">
        <v>88</v>
      </c>
      <c r="AO3056" s="95" t="s">
        <v>88</v>
      </c>
      <c r="AP3056" s="95" t="s">
        <v>89</v>
      </c>
      <c r="AQ3056" s="95" t="s">
        <v>90</v>
      </c>
      <c r="AR3056" s="95" t="s">
        <v>90</v>
      </c>
      <c r="AS3056" s="95" t="s">
        <v>25691</v>
      </c>
      <c r="AT3056" s="95" t="s">
        <v>92</v>
      </c>
      <c r="AU3056" s="95" t="s">
        <v>92</v>
      </c>
      <c r="AV3056" s="95" t="s">
        <v>93</v>
      </c>
      <c r="AW3056" s="95" t="s">
        <v>2453</v>
      </c>
      <c r="AX3056" s="95" t="s">
        <v>27552</v>
      </c>
      <c r="AY3056" s="95" t="s">
        <v>2455</v>
      </c>
      <c r="AZ3056" s="95" t="s">
        <v>27552</v>
      </c>
      <c r="BA3056" s="95" t="s">
        <v>97</v>
      </c>
      <c r="BB3056" s="95" t="s">
        <v>27553</v>
      </c>
      <c r="BC3056" s="95" t="s">
        <v>99</v>
      </c>
      <c r="BD3056" s="95" t="s">
        <v>100</v>
      </c>
      <c r="BE3056" s="95" t="s">
        <v>61</v>
      </c>
      <c r="BF3056" s="95" t="s">
        <v>209</v>
      </c>
      <c r="BG3056" s="95" t="s">
        <v>101</v>
      </c>
    </row>
    <row r="3057" s="86" customFormat="1" ht="19" customHeight="1" spans="1:59">
      <c r="A3057" s="95" t="s">
        <v>2742</v>
      </c>
      <c r="B3057" s="95" t="s">
        <v>2743</v>
      </c>
      <c r="C3057" s="95" t="s">
        <v>2744</v>
      </c>
      <c r="D3057" s="95" t="s">
        <v>2745</v>
      </c>
      <c r="E3057" s="95" t="s">
        <v>14508</v>
      </c>
      <c r="F3057" s="95" t="s">
        <v>14509</v>
      </c>
      <c r="G3057" s="95" t="s">
        <v>3238</v>
      </c>
      <c r="H3057" s="95" t="s">
        <v>109</v>
      </c>
      <c r="I3057" s="95" t="s">
        <v>27554</v>
      </c>
      <c r="J3057" s="95" t="s">
        <v>27555</v>
      </c>
      <c r="K3057" s="95" t="s">
        <v>27556</v>
      </c>
      <c r="L3057" s="95" t="s">
        <v>73</v>
      </c>
      <c r="M3057" s="95" t="s">
        <v>526</v>
      </c>
      <c r="N3057" s="95" t="s">
        <v>811</v>
      </c>
      <c r="O3057" s="95" t="s">
        <v>1848</v>
      </c>
      <c r="P3057" s="95" t="s">
        <v>1849</v>
      </c>
      <c r="Q3057" s="95" t="s">
        <v>1850</v>
      </c>
      <c r="R3057" s="95" t="s">
        <v>1849</v>
      </c>
      <c r="S3057" s="95" t="s">
        <v>27557</v>
      </c>
      <c r="T3057" s="95" t="s">
        <v>380</v>
      </c>
      <c r="U3057" s="96">
        <v>0</v>
      </c>
      <c r="V3057" s="96">
        <v>10662</v>
      </c>
      <c r="W3057" s="96">
        <v>8500</v>
      </c>
      <c r="X3057" s="96">
        <v>4500</v>
      </c>
      <c r="Y3057" s="95" t="s">
        <v>82</v>
      </c>
      <c r="Z3057" s="95" t="s">
        <v>25689</v>
      </c>
      <c r="AA3057" s="95" t="s">
        <v>84</v>
      </c>
      <c r="AB3057" s="95" t="s">
        <v>884</v>
      </c>
      <c r="AC3057" s="95" t="s">
        <v>25690</v>
      </c>
      <c r="AD3057" s="95" t="s">
        <v>87</v>
      </c>
      <c r="AE3057" s="95" t="s">
        <v>61</v>
      </c>
      <c r="AF3057" s="95" t="s">
        <v>61</v>
      </c>
      <c r="AG3057" s="95" t="s">
        <v>89</v>
      </c>
      <c r="AH3057" s="95" t="s">
        <v>88</v>
      </c>
      <c r="AI3057" s="95" t="s">
        <v>88</v>
      </c>
      <c r="AJ3057" s="95" t="s">
        <v>88</v>
      </c>
      <c r="AK3057" s="95" t="s">
        <v>89</v>
      </c>
      <c r="AL3057" s="95" t="s">
        <v>88</v>
      </c>
      <c r="AM3057" s="95" t="s">
        <v>88</v>
      </c>
      <c r="AN3057" s="95" t="s">
        <v>88</v>
      </c>
      <c r="AO3057" s="95" t="s">
        <v>88</v>
      </c>
      <c r="AP3057" s="95" t="s">
        <v>89</v>
      </c>
      <c r="AQ3057" s="95" t="s">
        <v>90</v>
      </c>
      <c r="AR3057" s="95" t="s">
        <v>90</v>
      </c>
      <c r="AS3057" s="95" t="s">
        <v>25691</v>
      </c>
      <c r="AT3057" s="95" t="s">
        <v>92</v>
      </c>
      <c r="AU3057" s="95" t="s">
        <v>92</v>
      </c>
      <c r="AV3057" s="95" t="s">
        <v>93</v>
      </c>
      <c r="AW3057" s="95" t="s">
        <v>14514</v>
      </c>
      <c r="AX3057" s="95" t="s">
        <v>27558</v>
      </c>
      <c r="AY3057" s="95" t="s">
        <v>14516</v>
      </c>
      <c r="AZ3057" s="95" t="s">
        <v>27558</v>
      </c>
      <c r="BA3057" s="95" t="s">
        <v>97</v>
      </c>
      <c r="BB3057" s="95" t="s">
        <v>27559</v>
      </c>
      <c r="BC3057" s="95" t="s">
        <v>99</v>
      </c>
      <c r="BD3057" s="95" t="s">
        <v>100</v>
      </c>
      <c r="BE3057" s="95" t="s">
        <v>61</v>
      </c>
      <c r="BF3057" s="95" t="s">
        <v>380</v>
      </c>
      <c r="BG3057" s="95" t="s">
        <v>101</v>
      </c>
    </row>
    <row r="3058" s="86" customFormat="1" ht="19" customHeight="1" spans="1:59">
      <c r="A3058" s="95" t="s">
        <v>694</v>
      </c>
      <c r="B3058" s="95" t="s">
        <v>695</v>
      </c>
      <c r="C3058" s="95" t="s">
        <v>845</v>
      </c>
      <c r="D3058" s="95" t="s">
        <v>846</v>
      </c>
      <c r="E3058" s="95" t="s">
        <v>17976</v>
      </c>
      <c r="F3058" s="95" t="s">
        <v>848</v>
      </c>
      <c r="G3058" s="95" t="s">
        <v>769</v>
      </c>
      <c r="H3058" s="95" t="s">
        <v>109</v>
      </c>
      <c r="I3058" s="95" t="s">
        <v>27560</v>
      </c>
      <c r="J3058" s="95" t="s">
        <v>27561</v>
      </c>
      <c r="K3058" s="95" t="s">
        <v>27562</v>
      </c>
      <c r="L3058" s="95" t="s">
        <v>73</v>
      </c>
      <c r="M3058" s="95" t="s">
        <v>1526</v>
      </c>
      <c r="N3058" s="95" t="s">
        <v>114</v>
      </c>
      <c r="O3058" s="95" t="s">
        <v>221</v>
      </c>
      <c r="P3058" s="95" t="s">
        <v>222</v>
      </c>
      <c r="Q3058" s="95" t="s">
        <v>2693</v>
      </c>
      <c r="R3058" s="95" t="s">
        <v>222</v>
      </c>
      <c r="S3058" s="95" t="s">
        <v>27563</v>
      </c>
      <c r="T3058" s="95" t="s">
        <v>380</v>
      </c>
      <c r="U3058" s="96">
        <v>0</v>
      </c>
      <c r="V3058" s="96">
        <v>16008</v>
      </c>
      <c r="W3058" s="96">
        <v>12000</v>
      </c>
      <c r="X3058" s="96">
        <v>6000</v>
      </c>
      <c r="Y3058" s="95" t="s">
        <v>82</v>
      </c>
      <c r="Z3058" s="95" t="s">
        <v>25689</v>
      </c>
      <c r="AA3058" s="95" t="s">
        <v>84</v>
      </c>
      <c r="AB3058" s="95" t="s">
        <v>848</v>
      </c>
      <c r="AC3058" s="95" t="s">
        <v>8465</v>
      </c>
      <c r="AD3058" s="95" t="s">
        <v>87</v>
      </c>
      <c r="AE3058" s="95" t="s">
        <v>61</v>
      </c>
      <c r="AF3058" s="95" t="s">
        <v>61</v>
      </c>
      <c r="AG3058" s="95" t="s">
        <v>89</v>
      </c>
      <c r="AH3058" s="95" t="s">
        <v>89</v>
      </c>
      <c r="AI3058" s="95" t="s">
        <v>88</v>
      </c>
      <c r="AJ3058" s="95" t="s">
        <v>88</v>
      </c>
      <c r="AK3058" s="95" t="s">
        <v>89</v>
      </c>
      <c r="AL3058" s="95" t="s">
        <v>88</v>
      </c>
      <c r="AM3058" s="95" t="s">
        <v>88</v>
      </c>
      <c r="AN3058" s="95" t="s">
        <v>88</v>
      </c>
      <c r="AO3058" s="95" t="s">
        <v>88</v>
      </c>
      <c r="AP3058" s="95" t="s">
        <v>89</v>
      </c>
      <c r="AQ3058" s="95" t="s">
        <v>90</v>
      </c>
      <c r="AR3058" s="95" t="s">
        <v>90</v>
      </c>
      <c r="AS3058" s="95" t="s">
        <v>25691</v>
      </c>
      <c r="AT3058" s="95" t="s">
        <v>92</v>
      </c>
      <c r="AU3058" s="95" t="s">
        <v>92</v>
      </c>
      <c r="AV3058" s="95" t="s">
        <v>93</v>
      </c>
      <c r="AW3058" s="95" t="s">
        <v>17981</v>
      </c>
      <c r="AX3058" s="95" t="s">
        <v>27564</v>
      </c>
      <c r="AY3058" s="95" t="s">
        <v>17983</v>
      </c>
      <c r="AZ3058" s="95" t="s">
        <v>27564</v>
      </c>
      <c r="BA3058" s="95" t="s">
        <v>97</v>
      </c>
      <c r="BB3058" s="95" t="s">
        <v>27565</v>
      </c>
      <c r="BC3058" s="95" t="s">
        <v>99</v>
      </c>
      <c r="BD3058" s="95" t="s">
        <v>100</v>
      </c>
      <c r="BE3058" s="95" t="s">
        <v>61</v>
      </c>
      <c r="BF3058" s="95" t="s">
        <v>380</v>
      </c>
      <c r="BG3058" s="95" t="s">
        <v>101</v>
      </c>
    </row>
    <row r="3059" s="86" customFormat="1" ht="19" customHeight="1" spans="1:59">
      <c r="A3059" s="95" t="s">
        <v>694</v>
      </c>
      <c r="B3059" s="95" t="s">
        <v>695</v>
      </c>
      <c r="C3059" s="95" t="s">
        <v>766</v>
      </c>
      <c r="D3059" s="95" t="s">
        <v>767</v>
      </c>
      <c r="E3059" s="95" t="s">
        <v>27566</v>
      </c>
      <c r="F3059" s="95" t="s">
        <v>11079</v>
      </c>
      <c r="G3059" s="95" t="s">
        <v>11079</v>
      </c>
      <c r="H3059" s="95" t="s">
        <v>2291</v>
      </c>
      <c r="I3059" s="95" t="s">
        <v>27567</v>
      </c>
      <c r="J3059" s="95" t="s">
        <v>27568</v>
      </c>
      <c r="K3059" s="95" t="s">
        <v>27569</v>
      </c>
      <c r="L3059" s="95" t="s">
        <v>73</v>
      </c>
      <c r="M3059" s="95" t="s">
        <v>526</v>
      </c>
      <c r="N3059" s="95" t="s">
        <v>2361</v>
      </c>
      <c r="O3059" s="95" t="s">
        <v>2295</v>
      </c>
      <c r="P3059" s="95" t="s">
        <v>2296</v>
      </c>
      <c r="Q3059" s="95" t="s">
        <v>2297</v>
      </c>
      <c r="R3059" s="95" t="s">
        <v>2298</v>
      </c>
      <c r="S3059" s="95" t="s">
        <v>27570</v>
      </c>
      <c r="T3059" s="95" t="s">
        <v>380</v>
      </c>
      <c r="U3059" s="96">
        <v>0</v>
      </c>
      <c r="V3059" s="96">
        <v>12491</v>
      </c>
      <c r="W3059" s="96">
        <v>9900</v>
      </c>
      <c r="X3059" s="96">
        <v>5000</v>
      </c>
      <c r="Y3059" s="95" t="s">
        <v>82</v>
      </c>
      <c r="Z3059" s="95" t="s">
        <v>25689</v>
      </c>
      <c r="AA3059" s="95" t="s">
        <v>84</v>
      </c>
      <c r="AB3059" s="95" t="s">
        <v>27571</v>
      </c>
      <c r="AC3059" s="95" t="s">
        <v>25830</v>
      </c>
      <c r="AD3059" s="95" t="s">
        <v>87</v>
      </c>
      <c r="AE3059" s="95" t="s">
        <v>61</v>
      </c>
      <c r="AF3059" s="95" t="s">
        <v>61</v>
      </c>
      <c r="AG3059" s="95" t="s">
        <v>89</v>
      </c>
      <c r="AH3059" s="95" t="s">
        <v>89</v>
      </c>
      <c r="AI3059" s="95" t="s">
        <v>88</v>
      </c>
      <c r="AJ3059" s="95" t="s">
        <v>88</v>
      </c>
      <c r="AK3059" s="95" t="s">
        <v>88</v>
      </c>
      <c r="AL3059" s="95" t="s">
        <v>88</v>
      </c>
      <c r="AM3059" s="95" t="s">
        <v>88</v>
      </c>
      <c r="AN3059" s="95" t="s">
        <v>88</v>
      </c>
      <c r="AO3059" s="95" t="s">
        <v>88</v>
      </c>
      <c r="AP3059" s="95" t="s">
        <v>89</v>
      </c>
      <c r="AQ3059" s="95" t="s">
        <v>90</v>
      </c>
      <c r="AR3059" s="95" t="s">
        <v>90</v>
      </c>
      <c r="AS3059" s="95" t="s">
        <v>25691</v>
      </c>
      <c r="AT3059" s="95" t="s">
        <v>92</v>
      </c>
      <c r="AU3059" s="95" t="s">
        <v>92</v>
      </c>
      <c r="AV3059" s="95" t="s">
        <v>93</v>
      </c>
      <c r="AW3059" s="95" t="s">
        <v>27572</v>
      </c>
      <c r="AX3059" s="95" t="s">
        <v>27573</v>
      </c>
      <c r="AY3059" s="95" t="s">
        <v>27574</v>
      </c>
      <c r="AZ3059" s="95" t="s">
        <v>27573</v>
      </c>
      <c r="BA3059" s="95" t="s">
        <v>97</v>
      </c>
      <c r="BB3059" s="95" t="s">
        <v>27575</v>
      </c>
      <c r="BC3059" s="95" t="s">
        <v>99</v>
      </c>
      <c r="BD3059" s="95" t="s">
        <v>100</v>
      </c>
      <c r="BE3059" s="95" t="s">
        <v>61</v>
      </c>
      <c r="BF3059" s="95" t="s">
        <v>380</v>
      </c>
      <c r="BG3059" s="95" t="s">
        <v>101</v>
      </c>
    </row>
    <row r="3060" s="86" customFormat="1" ht="19" customHeight="1" spans="1:59">
      <c r="A3060" s="95" t="s">
        <v>485</v>
      </c>
      <c r="B3060" s="95" t="s">
        <v>486</v>
      </c>
      <c r="C3060" s="95" t="s">
        <v>668</v>
      </c>
      <c r="D3060" s="95" t="s">
        <v>669</v>
      </c>
      <c r="E3060" s="95" t="s">
        <v>27576</v>
      </c>
      <c r="F3060" s="95" t="s">
        <v>16518</v>
      </c>
      <c r="G3060" s="95" t="s">
        <v>3960</v>
      </c>
      <c r="H3060" s="95" t="s">
        <v>369</v>
      </c>
      <c r="I3060" s="95" t="s">
        <v>27577</v>
      </c>
      <c r="J3060" s="95" t="s">
        <v>27578</v>
      </c>
      <c r="K3060" s="95" t="s">
        <v>27579</v>
      </c>
      <c r="L3060" s="95" t="s">
        <v>73</v>
      </c>
      <c r="M3060" s="95" t="s">
        <v>1526</v>
      </c>
      <c r="N3060" s="95" t="s">
        <v>114</v>
      </c>
      <c r="O3060" s="95" t="s">
        <v>1753</v>
      </c>
      <c r="P3060" s="95" t="s">
        <v>1754</v>
      </c>
      <c r="Q3060" s="95" t="s">
        <v>377</v>
      </c>
      <c r="R3060" s="95" t="s">
        <v>378</v>
      </c>
      <c r="S3060" s="95" t="s">
        <v>27580</v>
      </c>
      <c r="T3060" s="95" t="s">
        <v>119</v>
      </c>
      <c r="U3060" s="96">
        <v>0</v>
      </c>
      <c r="V3060" s="96">
        <v>8600</v>
      </c>
      <c r="W3060" s="96">
        <v>6880</v>
      </c>
      <c r="X3060" s="96">
        <v>6880</v>
      </c>
      <c r="Y3060" s="95" t="s">
        <v>82</v>
      </c>
      <c r="Z3060" s="95" t="s">
        <v>25689</v>
      </c>
      <c r="AA3060" s="95" t="s">
        <v>84</v>
      </c>
      <c r="AB3060" s="95" t="s">
        <v>27581</v>
      </c>
      <c r="AC3060" s="95" t="s">
        <v>25703</v>
      </c>
      <c r="AD3060" s="95" t="s">
        <v>87</v>
      </c>
      <c r="AE3060" s="95" t="s">
        <v>61</v>
      </c>
      <c r="AF3060" s="95" t="s">
        <v>61</v>
      </c>
      <c r="AG3060" s="95" t="s">
        <v>89</v>
      </c>
      <c r="AH3060" s="95" t="s">
        <v>89</v>
      </c>
      <c r="AI3060" s="95" t="s">
        <v>88</v>
      </c>
      <c r="AJ3060" s="95" t="s">
        <v>88</v>
      </c>
      <c r="AK3060" s="95" t="s">
        <v>88</v>
      </c>
      <c r="AL3060" s="95" t="s">
        <v>88</v>
      </c>
      <c r="AM3060" s="95" t="s">
        <v>88</v>
      </c>
      <c r="AN3060" s="95" t="s">
        <v>88</v>
      </c>
      <c r="AO3060" s="95" t="s">
        <v>88</v>
      </c>
      <c r="AP3060" s="95" t="s">
        <v>89</v>
      </c>
      <c r="AQ3060" s="95" t="s">
        <v>90</v>
      </c>
      <c r="AR3060" s="95" t="s">
        <v>90</v>
      </c>
      <c r="AS3060" s="95" t="s">
        <v>25691</v>
      </c>
      <c r="AT3060" s="95" t="s">
        <v>92</v>
      </c>
      <c r="AU3060" s="95" t="s">
        <v>92</v>
      </c>
      <c r="AV3060" s="95" t="s">
        <v>93</v>
      </c>
      <c r="AW3060" s="95" t="s">
        <v>27582</v>
      </c>
      <c r="AX3060" s="95" t="s">
        <v>27583</v>
      </c>
      <c r="AY3060" s="95" t="s">
        <v>27584</v>
      </c>
      <c r="AZ3060" s="95" t="s">
        <v>27583</v>
      </c>
      <c r="BA3060" s="95" t="s">
        <v>97</v>
      </c>
      <c r="BB3060" s="95" t="s">
        <v>27585</v>
      </c>
      <c r="BC3060" s="95" t="s">
        <v>99</v>
      </c>
      <c r="BD3060" s="95" t="s">
        <v>100</v>
      </c>
      <c r="BE3060" s="95" t="s">
        <v>61</v>
      </c>
      <c r="BF3060" s="95" t="s">
        <v>119</v>
      </c>
      <c r="BG3060" s="95" t="s">
        <v>101</v>
      </c>
    </row>
    <row r="3061" s="86" customFormat="1" ht="19" customHeight="1" spans="1:59">
      <c r="A3061" s="95" t="s">
        <v>151</v>
      </c>
      <c r="B3061" s="95" t="s">
        <v>152</v>
      </c>
      <c r="C3061" s="95" t="s">
        <v>741</v>
      </c>
      <c r="D3061" s="95" t="s">
        <v>742</v>
      </c>
      <c r="E3061" s="95" t="s">
        <v>27586</v>
      </c>
      <c r="F3061" s="95" t="s">
        <v>2202</v>
      </c>
      <c r="G3061" s="95" t="s">
        <v>1819</v>
      </c>
      <c r="H3061" s="95" t="s">
        <v>109</v>
      </c>
      <c r="I3061" s="95" t="s">
        <v>27587</v>
      </c>
      <c r="J3061" s="95" t="s">
        <v>27588</v>
      </c>
      <c r="K3061" s="95" t="s">
        <v>27589</v>
      </c>
      <c r="L3061" s="95" t="s">
        <v>73</v>
      </c>
      <c r="M3061" s="95" t="s">
        <v>2014</v>
      </c>
      <c r="N3061" s="95" t="s">
        <v>2967</v>
      </c>
      <c r="O3061" s="95" t="s">
        <v>1848</v>
      </c>
      <c r="P3061" s="95" t="s">
        <v>1849</v>
      </c>
      <c r="Q3061" s="95" t="s">
        <v>1850</v>
      </c>
      <c r="R3061" s="95" t="s">
        <v>1849</v>
      </c>
      <c r="S3061" s="95" t="s">
        <v>27590</v>
      </c>
      <c r="T3061" s="95" t="s">
        <v>119</v>
      </c>
      <c r="U3061" s="96">
        <v>0</v>
      </c>
      <c r="V3061" s="96">
        <v>10000</v>
      </c>
      <c r="W3061" s="96">
        <v>6000</v>
      </c>
      <c r="X3061" s="96">
        <v>3000</v>
      </c>
      <c r="Y3061" s="95" t="s">
        <v>82</v>
      </c>
      <c r="Z3061" s="95" t="s">
        <v>25689</v>
      </c>
      <c r="AA3061" s="95" t="s">
        <v>84</v>
      </c>
      <c r="AB3061" s="95" t="s">
        <v>27591</v>
      </c>
      <c r="AC3061" s="95" t="s">
        <v>26031</v>
      </c>
      <c r="AD3061" s="95" t="s">
        <v>87</v>
      </c>
      <c r="AE3061" s="95" t="s">
        <v>61</v>
      </c>
      <c r="AF3061" s="95" t="s">
        <v>61</v>
      </c>
      <c r="AG3061" s="95" t="s">
        <v>89</v>
      </c>
      <c r="AH3061" s="95" t="s">
        <v>89</v>
      </c>
      <c r="AI3061" s="95" t="s">
        <v>88</v>
      </c>
      <c r="AJ3061" s="95" t="s">
        <v>88</v>
      </c>
      <c r="AK3061" s="95" t="s">
        <v>89</v>
      </c>
      <c r="AL3061" s="95" t="s">
        <v>89</v>
      </c>
      <c r="AM3061" s="95" t="s">
        <v>89</v>
      </c>
      <c r="AN3061" s="95" t="s">
        <v>89</v>
      </c>
      <c r="AO3061" s="95" t="s">
        <v>88</v>
      </c>
      <c r="AP3061" s="95" t="s">
        <v>89</v>
      </c>
      <c r="AQ3061" s="95" t="s">
        <v>90</v>
      </c>
      <c r="AR3061" s="95" t="s">
        <v>90</v>
      </c>
      <c r="AS3061" s="95" t="s">
        <v>25691</v>
      </c>
      <c r="AT3061" s="95" t="s">
        <v>92</v>
      </c>
      <c r="AU3061" s="95" t="s">
        <v>92</v>
      </c>
      <c r="AV3061" s="95" t="s">
        <v>93</v>
      </c>
      <c r="AW3061" s="95" t="s">
        <v>27592</v>
      </c>
      <c r="AX3061" s="95" t="s">
        <v>27593</v>
      </c>
      <c r="AY3061" s="95" t="s">
        <v>27594</v>
      </c>
      <c r="AZ3061" s="95" t="s">
        <v>27593</v>
      </c>
      <c r="BA3061" s="95" t="s">
        <v>97</v>
      </c>
      <c r="BB3061" s="95" t="s">
        <v>27595</v>
      </c>
      <c r="BC3061" s="95" t="s">
        <v>99</v>
      </c>
      <c r="BD3061" s="95" t="s">
        <v>100</v>
      </c>
      <c r="BE3061" s="95" t="s">
        <v>61</v>
      </c>
      <c r="BF3061" s="95" t="s">
        <v>119</v>
      </c>
      <c r="BG3061" s="95" t="s">
        <v>101</v>
      </c>
    </row>
    <row r="3062" s="86" customFormat="1" ht="19" customHeight="1" spans="1:59">
      <c r="A3062" s="95" t="s">
        <v>267</v>
      </c>
      <c r="B3062" s="95" t="s">
        <v>268</v>
      </c>
      <c r="C3062" s="95" t="s">
        <v>754</v>
      </c>
      <c r="D3062" s="95" t="s">
        <v>755</v>
      </c>
      <c r="E3062" s="95" t="s">
        <v>27596</v>
      </c>
      <c r="F3062" s="95" t="s">
        <v>27597</v>
      </c>
      <c r="G3062" s="95" t="s">
        <v>2775</v>
      </c>
      <c r="H3062" s="95" t="s">
        <v>109</v>
      </c>
      <c r="I3062" s="95" t="s">
        <v>27598</v>
      </c>
      <c r="J3062" s="95" t="s">
        <v>27599</v>
      </c>
      <c r="K3062" s="95" t="s">
        <v>27600</v>
      </c>
      <c r="L3062" s="95" t="s">
        <v>73</v>
      </c>
      <c r="M3062" s="95" t="s">
        <v>508</v>
      </c>
      <c r="N3062" s="95" t="s">
        <v>880</v>
      </c>
      <c r="O3062" s="95" t="s">
        <v>221</v>
      </c>
      <c r="P3062" s="95" t="s">
        <v>222</v>
      </c>
      <c r="Q3062" s="95" t="s">
        <v>2693</v>
      </c>
      <c r="R3062" s="95" t="s">
        <v>222</v>
      </c>
      <c r="S3062" s="95" t="s">
        <v>27601</v>
      </c>
      <c r="T3062" s="95" t="s">
        <v>380</v>
      </c>
      <c r="U3062" s="96">
        <v>0</v>
      </c>
      <c r="V3062" s="96">
        <v>6332</v>
      </c>
      <c r="W3062" s="96">
        <v>4800</v>
      </c>
      <c r="X3062" s="96">
        <v>1800</v>
      </c>
      <c r="Y3062" s="95" t="s">
        <v>82</v>
      </c>
      <c r="Z3062" s="95" t="s">
        <v>25689</v>
      </c>
      <c r="AA3062" s="95" t="s">
        <v>84</v>
      </c>
      <c r="AB3062" s="95" t="s">
        <v>27597</v>
      </c>
      <c r="AC3062" s="95" t="s">
        <v>17285</v>
      </c>
      <c r="AD3062" s="95" t="s">
        <v>87</v>
      </c>
      <c r="AE3062" s="95" t="s">
        <v>61</v>
      </c>
      <c r="AF3062" s="95" t="s">
        <v>61</v>
      </c>
      <c r="AG3062" s="95" t="s">
        <v>89</v>
      </c>
      <c r="AH3062" s="95" t="s">
        <v>89</v>
      </c>
      <c r="AI3062" s="95" t="s">
        <v>89</v>
      </c>
      <c r="AJ3062" s="95" t="s">
        <v>88</v>
      </c>
      <c r="AK3062" s="95" t="s">
        <v>89</v>
      </c>
      <c r="AL3062" s="95" t="s">
        <v>88</v>
      </c>
      <c r="AM3062" s="95" t="s">
        <v>88</v>
      </c>
      <c r="AN3062" s="95" t="s">
        <v>88</v>
      </c>
      <c r="AO3062" s="95" t="s">
        <v>88</v>
      </c>
      <c r="AP3062" s="95" t="s">
        <v>89</v>
      </c>
      <c r="AQ3062" s="95" t="s">
        <v>90</v>
      </c>
      <c r="AR3062" s="95" t="s">
        <v>90</v>
      </c>
      <c r="AS3062" s="95" t="s">
        <v>25691</v>
      </c>
      <c r="AT3062" s="95" t="s">
        <v>92</v>
      </c>
      <c r="AU3062" s="95" t="s">
        <v>92</v>
      </c>
      <c r="AV3062" s="95" t="s">
        <v>93</v>
      </c>
      <c r="AW3062" s="95" t="s">
        <v>27602</v>
      </c>
      <c r="AX3062" s="95" t="s">
        <v>27603</v>
      </c>
      <c r="AY3062" s="95" t="s">
        <v>4331</v>
      </c>
      <c r="AZ3062" s="95" t="s">
        <v>27603</v>
      </c>
      <c r="BA3062" s="95" t="s">
        <v>97</v>
      </c>
      <c r="BB3062" s="95" t="s">
        <v>27604</v>
      </c>
      <c r="BC3062" s="95" t="s">
        <v>99</v>
      </c>
      <c r="BD3062" s="95" t="s">
        <v>100</v>
      </c>
      <c r="BE3062" s="95" t="s">
        <v>61</v>
      </c>
      <c r="BF3062" s="95" t="s">
        <v>380</v>
      </c>
      <c r="BG3062" s="95" t="s">
        <v>101</v>
      </c>
    </row>
    <row r="3063" s="86" customFormat="1" ht="19" customHeight="1" spans="1:59">
      <c r="A3063" s="95" t="s">
        <v>419</v>
      </c>
      <c r="B3063" s="95" t="s">
        <v>420</v>
      </c>
      <c r="C3063" s="95" t="s">
        <v>4269</v>
      </c>
      <c r="D3063" s="95" t="s">
        <v>4270</v>
      </c>
      <c r="E3063" s="95" t="s">
        <v>27605</v>
      </c>
      <c r="F3063" s="95" t="s">
        <v>15485</v>
      </c>
      <c r="G3063" s="95" t="s">
        <v>2089</v>
      </c>
      <c r="H3063" s="95" t="s">
        <v>943</v>
      </c>
      <c r="I3063" s="95" t="s">
        <v>27606</v>
      </c>
      <c r="J3063" s="95" t="s">
        <v>27607</v>
      </c>
      <c r="K3063" s="95" t="s">
        <v>27608</v>
      </c>
      <c r="L3063" s="95" t="s">
        <v>73</v>
      </c>
      <c r="M3063" s="95" t="s">
        <v>25876</v>
      </c>
      <c r="N3063" s="95" t="s">
        <v>27609</v>
      </c>
      <c r="O3063" s="95" t="s">
        <v>949</v>
      </c>
      <c r="P3063" s="95" t="s">
        <v>950</v>
      </c>
      <c r="Q3063" s="95" t="s">
        <v>257</v>
      </c>
      <c r="R3063" s="95" t="s">
        <v>951</v>
      </c>
      <c r="S3063" s="95" t="s">
        <v>27610</v>
      </c>
      <c r="T3063" s="95" t="s">
        <v>380</v>
      </c>
      <c r="U3063" s="96">
        <v>0</v>
      </c>
      <c r="V3063" s="96">
        <v>14000</v>
      </c>
      <c r="W3063" s="96">
        <v>8000</v>
      </c>
      <c r="X3063" s="96">
        <v>4000</v>
      </c>
      <c r="Y3063" s="95" t="s">
        <v>82</v>
      </c>
      <c r="Z3063" s="95" t="s">
        <v>25689</v>
      </c>
      <c r="AA3063" s="95" t="s">
        <v>84</v>
      </c>
      <c r="AB3063" s="95" t="s">
        <v>27611</v>
      </c>
      <c r="AC3063" s="95" t="s">
        <v>25690</v>
      </c>
      <c r="AD3063" s="95" t="s">
        <v>87</v>
      </c>
      <c r="AE3063" s="95" t="s">
        <v>61</v>
      </c>
      <c r="AF3063" s="95" t="s">
        <v>61</v>
      </c>
      <c r="AG3063" s="95" t="s">
        <v>89</v>
      </c>
      <c r="AH3063" s="95" t="s">
        <v>89</v>
      </c>
      <c r="AI3063" s="95" t="s">
        <v>89</v>
      </c>
      <c r="AJ3063" s="95" t="s">
        <v>89</v>
      </c>
      <c r="AK3063" s="95" t="s">
        <v>89</v>
      </c>
      <c r="AL3063" s="95" t="s">
        <v>89</v>
      </c>
      <c r="AM3063" s="95" t="s">
        <v>89</v>
      </c>
      <c r="AN3063" s="95" t="s">
        <v>89</v>
      </c>
      <c r="AO3063" s="95" t="s">
        <v>88</v>
      </c>
      <c r="AP3063" s="95" t="s">
        <v>89</v>
      </c>
      <c r="AQ3063" s="95" t="s">
        <v>90</v>
      </c>
      <c r="AR3063" s="95" t="s">
        <v>90</v>
      </c>
      <c r="AS3063" s="95" t="s">
        <v>25691</v>
      </c>
      <c r="AT3063" s="95" t="s">
        <v>92</v>
      </c>
      <c r="AU3063" s="95" t="s">
        <v>92</v>
      </c>
      <c r="AV3063" s="95" t="s">
        <v>93</v>
      </c>
      <c r="AW3063" s="95" t="s">
        <v>27612</v>
      </c>
      <c r="AX3063" s="95" t="s">
        <v>27613</v>
      </c>
      <c r="AY3063" s="95" t="s">
        <v>27614</v>
      </c>
      <c r="AZ3063" s="95" t="s">
        <v>27613</v>
      </c>
      <c r="BA3063" s="95" t="s">
        <v>97</v>
      </c>
      <c r="BB3063" s="95" t="s">
        <v>27615</v>
      </c>
      <c r="BC3063" s="95" t="s">
        <v>99</v>
      </c>
      <c r="BD3063" s="95" t="s">
        <v>100</v>
      </c>
      <c r="BE3063" s="95" t="s">
        <v>61</v>
      </c>
      <c r="BF3063" s="95" t="s">
        <v>380</v>
      </c>
      <c r="BG3063" s="95" t="s">
        <v>101</v>
      </c>
    </row>
    <row r="3064" s="86" customFormat="1" ht="19" customHeight="1" spans="1:59">
      <c r="A3064" s="95" t="s">
        <v>516</v>
      </c>
      <c r="B3064" s="95" t="s">
        <v>517</v>
      </c>
      <c r="C3064" s="95" t="s">
        <v>1233</v>
      </c>
      <c r="D3064" s="95" t="s">
        <v>1234</v>
      </c>
      <c r="E3064" s="95" t="s">
        <v>1235</v>
      </c>
      <c r="F3064" s="95" t="s">
        <v>1236</v>
      </c>
      <c r="G3064" s="95" t="s">
        <v>522</v>
      </c>
      <c r="H3064" s="95" t="s">
        <v>109</v>
      </c>
      <c r="I3064" s="95" t="s">
        <v>27616</v>
      </c>
      <c r="J3064" s="95" t="s">
        <v>27617</v>
      </c>
      <c r="K3064" s="95" t="s">
        <v>27618</v>
      </c>
      <c r="L3064" s="95" t="s">
        <v>73</v>
      </c>
      <c r="M3064" s="95" t="s">
        <v>1526</v>
      </c>
      <c r="N3064" s="95" t="s">
        <v>1276</v>
      </c>
      <c r="O3064" s="95" t="s">
        <v>881</v>
      </c>
      <c r="P3064" s="95" t="s">
        <v>882</v>
      </c>
      <c r="Q3064" s="95" t="s">
        <v>2425</v>
      </c>
      <c r="R3064" s="95" t="s">
        <v>2426</v>
      </c>
      <c r="S3064" s="95" t="s">
        <v>27619</v>
      </c>
      <c r="T3064" s="95" t="s">
        <v>380</v>
      </c>
      <c r="U3064" s="96">
        <v>0</v>
      </c>
      <c r="V3064" s="96">
        <v>3850</v>
      </c>
      <c r="W3064" s="96">
        <v>3080</v>
      </c>
      <c r="X3064" s="96">
        <v>3080</v>
      </c>
      <c r="Y3064" s="95" t="s">
        <v>82</v>
      </c>
      <c r="Z3064" s="95" t="s">
        <v>25689</v>
      </c>
      <c r="AA3064" s="95" t="s">
        <v>84</v>
      </c>
      <c r="AB3064" s="95" t="s">
        <v>1242</v>
      </c>
      <c r="AC3064" s="95" t="s">
        <v>25830</v>
      </c>
      <c r="AD3064" s="95" t="s">
        <v>87</v>
      </c>
      <c r="AE3064" s="95" t="s">
        <v>61</v>
      </c>
      <c r="AF3064" s="95" t="s">
        <v>61</v>
      </c>
      <c r="AG3064" s="95" t="s">
        <v>89</v>
      </c>
      <c r="AH3064" s="95" t="s">
        <v>89</v>
      </c>
      <c r="AI3064" s="95" t="s">
        <v>89</v>
      </c>
      <c r="AJ3064" s="95" t="s">
        <v>88</v>
      </c>
      <c r="AK3064" s="95" t="s">
        <v>88</v>
      </c>
      <c r="AL3064" s="95" t="s">
        <v>88</v>
      </c>
      <c r="AM3064" s="95" t="s">
        <v>88</v>
      </c>
      <c r="AN3064" s="95" t="s">
        <v>88</v>
      </c>
      <c r="AO3064" s="95" t="s">
        <v>88</v>
      </c>
      <c r="AP3064" s="95" t="s">
        <v>89</v>
      </c>
      <c r="AQ3064" s="95" t="s">
        <v>90</v>
      </c>
      <c r="AR3064" s="95" t="s">
        <v>90</v>
      </c>
      <c r="AS3064" s="95" t="s">
        <v>25691</v>
      </c>
      <c r="AT3064" s="95" t="s">
        <v>92</v>
      </c>
      <c r="AU3064" s="95" t="s">
        <v>92</v>
      </c>
      <c r="AV3064" s="95" t="s">
        <v>93</v>
      </c>
      <c r="AW3064" s="95" t="s">
        <v>1243</v>
      </c>
      <c r="AX3064" s="95" t="s">
        <v>27620</v>
      </c>
      <c r="AY3064" s="95" t="s">
        <v>1245</v>
      </c>
      <c r="AZ3064" s="95" t="s">
        <v>27620</v>
      </c>
      <c r="BA3064" s="95" t="s">
        <v>97</v>
      </c>
      <c r="BB3064" s="95" t="s">
        <v>27621</v>
      </c>
      <c r="BC3064" s="95" t="s">
        <v>99</v>
      </c>
      <c r="BD3064" s="95" t="s">
        <v>100</v>
      </c>
      <c r="BE3064" s="95" t="s">
        <v>61</v>
      </c>
      <c r="BF3064" s="95" t="s">
        <v>380</v>
      </c>
      <c r="BG3064" s="95" t="s">
        <v>101</v>
      </c>
    </row>
    <row r="3065" s="86" customFormat="1" ht="19" customHeight="1" spans="1:59">
      <c r="A3065" s="95" t="s">
        <v>126</v>
      </c>
      <c r="B3065" s="95" t="s">
        <v>127</v>
      </c>
      <c r="C3065" s="95" t="s">
        <v>196</v>
      </c>
      <c r="D3065" s="95" t="s">
        <v>197</v>
      </c>
      <c r="E3065" s="95" t="s">
        <v>3164</v>
      </c>
      <c r="F3065" s="95" t="s">
        <v>132</v>
      </c>
      <c r="G3065" s="95" t="s">
        <v>132</v>
      </c>
      <c r="H3065" s="95" t="s">
        <v>109</v>
      </c>
      <c r="I3065" s="95" t="s">
        <v>27622</v>
      </c>
      <c r="J3065" s="95" t="s">
        <v>27623</v>
      </c>
      <c r="K3065" s="95" t="s">
        <v>27624</v>
      </c>
      <c r="L3065" s="95" t="s">
        <v>73</v>
      </c>
      <c r="M3065" s="95" t="s">
        <v>526</v>
      </c>
      <c r="N3065" s="95" t="s">
        <v>2029</v>
      </c>
      <c r="O3065" s="95" t="s">
        <v>115</v>
      </c>
      <c r="P3065" s="95" t="s">
        <v>116</v>
      </c>
      <c r="Q3065" s="95" t="s">
        <v>2425</v>
      </c>
      <c r="R3065" s="95" t="s">
        <v>2426</v>
      </c>
      <c r="S3065" s="95" t="s">
        <v>27625</v>
      </c>
      <c r="T3065" s="95" t="s">
        <v>380</v>
      </c>
      <c r="U3065" s="96">
        <v>0</v>
      </c>
      <c r="V3065" s="96">
        <v>47000</v>
      </c>
      <c r="W3065" s="96">
        <v>35000</v>
      </c>
      <c r="X3065" s="96">
        <v>10000</v>
      </c>
      <c r="Y3065" s="95" t="s">
        <v>82</v>
      </c>
      <c r="Z3065" s="95" t="s">
        <v>25689</v>
      </c>
      <c r="AA3065" s="95" t="s">
        <v>84</v>
      </c>
      <c r="AB3065" s="95" t="s">
        <v>3174</v>
      </c>
      <c r="AC3065" s="95" t="s">
        <v>25830</v>
      </c>
      <c r="AD3065" s="95" t="s">
        <v>87</v>
      </c>
      <c r="AE3065" s="95" t="s">
        <v>61</v>
      </c>
      <c r="AF3065" s="95" t="s">
        <v>61</v>
      </c>
      <c r="AG3065" s="95" t="s">
        <v>89</v>
      </c>
      <c r="AH3065" s="95" t="s">
        <v>89</v>
      </c>
      <c r="AI3065" s="95" t="s">
        <v>89</v>
      </c>
      <c r="AJ3065" s="95" t="s">
        <v>89</v>
      </c>
      <c r="AK3065" s="95" t="s">
        <v>89</v>
      </c>
      <c r="AL3065" s="95" t="s">
        <v>89</v>
      </c>
      <c r="AM3065" s="95" t="s">
        <v>89</v>
      </c>
      <c r="AN3065" s="95" t="s">
        <v>89</v>
      </c>
      <c r="AO3065" s="95" t="s">
        <v>89</v>
      </c>
      <c r="AP3065" s="95" t="s">
        <v>89</v>
      </c>
      <c r="AQ3065" s="95" t="s">
        <v>90</v>
      </c>
      <c r="AR3065" s="95" t="s">
        <v>90</v>
      </c>
      <c r="AS3065" s="95" t="s">
        <v>25691</v>
      </c>
      <c r="AT3065" s="95" t="s">
        <v>92</v>
      </c>
      <c r="AU3065" s="95" t="s">
        <v>92</v>
      </c>
      <c r="AV3065" s="95" t="s">
        <v>93</v>
      </c>
      <c r="AW3065" s="95" t="s">
        <v>3175</v>
      </c>
      <c r="AX3065" s="95" t="s">
        <v>27626</v>
      </c>
      <c r="AY3065" s="95" t="s">
        <v>3177</v>
      </c>
      <c r="AZ3065" s="95" t="s">
        <v>27626</v>
      </c>
      <c r="BA3065" s="95" t="s">
        <v>97</v>
      </c>
      <c r="BB3065" s="95" t="s">
        <v>27627</v>
      </c>
      <c r="BC3065" s="95" t="s">
        <v>99</v>
      </c>
      <c r="BD3065" s="95" t="s">
        <v>100</v>
      </c>
      <c r="BE3065" s="95" t="s">
        <v>61</v>
      </c>
      <c r="BF3065" s="95" t="s">
        <v>380</v>
      </c>
      <c r="BG3065" s="95" t="s">
        <v>101</v>
      </c>
    </row>
    <row r="3066" s="86" customFormat="1" ht="19" customHeight="1" spans="1:59">
      <c r="A3066" s="95" t="s">
        <v>646</v>
      </c>
      <c r="B3066" s="95" t="s">
        <v>647</v>
      </c>
      <c r="C3066" s="95" t="s">
        <v>5709</v>
      </c>
      <c r="D3066" s="95" t="s">
        <v>5710</v>
      </c>
      <c r="E3066" s="95" t="s">
        <v>5711</v>
      </c>
      <c r="F3066" s="95" t="s">
        <v>5712</v>
      </c>
      <c r="G3066" s="95" t="s">
        <v>5713</v>
      </c>
      <c r="H3066" s="95" t="s">
        <v>2216</v>
      </c>
      <c r="I3066" s="95" t="s">
        <v>27628</v>
      </c>
      <c r="J3066" s="95" t="s">
        <v>27629</v>
      </c>
      <c r="K3066" s="95" t="s">
        <v>27630</v>
      </c>
      <c r="L3066" s="95" t="s">
        <v>73</v>
      </c>
      <c r="M3066" s="95" t="s">
        <v>22315</v>
      </c>
      <c r="N3066" s="95" t="s">
        <v>203</v>
      </c>
      <c r="O3066" s="95" t="s">
        <v>2221</v>
      </c>
      <c r="P3066" s="95" t="s">
        <v>2222</v>
      </c>
      <c r="Q3066" s="95" t="s">
        <v>2223</v>
      </c>
      <c r="R3066" s="95" t="s">
        <v>2224</v>
      </c>
      <c r="S3066" s="95" t="s">
        <v>27631</v>
      </c>
      <c r="T3066" s="95" t="s">
        <v>262</v>
      </c>
      <c r="U3066" s="96">
        <v>0</v>
      </c>
      <c r="V3066" s="96">
        <v>30526</v>
      </c>
      <c r="W3066" s="96">
        <v>15000</v>
      </c>
      <c r="X3066" s="96">
        <v>3500</v>
      </c>
      <c r="Y3066" s="95" t="s">
        <v>143</v>
      </c>
      <c r="Z3066" s="95" t="s">
        <v>25689</v>
      </c>
      <c r="AA3066" s="95" t="s">
        <v>84</v>
      </c>
      <c r="AB3066" s="95" t="s">
        <v>5719</v>
      </c>
      <c r="AC3066" s="95" t="s">
        <v>25703</v>
      </c>
      <c r="AD3066" s="95" t="s">
        <v>87</v>
      </c>
      <c r="AE3066" s="95" t="s">
        <v>61</v>
      </c>
      <c r="AF3066" s="95" t="s">
        <v>61</v>
      </c>
      <c r="AG3066" s="95" t="s">
        <v>89</v>
      </c>
      <c r="AH3066" s="95" t="s">
        <v>89</v>
      </c>
      <c r="AI3066" s="95" t="s">
        <v>89</v>
      </c>
      <c r="AJ3066" s="95" t="s">
        <v>89</v>
      </c>
      <c r="AK3066" s="95" t="s">
        <v>89</v>
      </c>
      <c r="AL3066" s="95" t="s">
        <v>89</v>
      </c>
      <c r="AM3066" s="95" t="s">
        <v>89</v>
      </c>
      <c r="AN3066" s="95" t="s">
        <v>89</v>
      </c>
      <c r="AO3066" s="95" t="s">
        <v>89</v>
      </c>
      <c r="AP3066" s="95" t="s">
        <v>89</v>
      </c>
      <c r="AQ3066" s="95" t="s">
        <v>90</v>
      </c>
      <c r="AR3066" s="95" t="s">
        <v>90</v>
      </c>
      <c r="AS3066" s="95" t="s">
        <v>25691</v>
      </c>
      <c r="AT3066" s="95" t="s">
        <v>92</v>
      </c>
      <c r="AU3066" s="95" t="s">
        <v>92</v>
      </c>
      <c r="AV3066" s="95" t="s">
        <v>93</v>
      </c>
      <c r="AW3066" s="95" t="s">
        <v>5720</v>
      </c>
      <c r="AX3066" s="95" t="s">
        <v>27632</v>
      </c>
      <c r="AY3066" s="95" t="s">
        <v>5722</v>
      </c>
      <c r="AZ3066" s="95" t="s">
        <v>27632</v>
      </c>
      <c r="BA3066" s="95" t="s">
        <v>215</v>
      </c>
      <c r="BB3066" s="95" t="s">
        <v>27633</v>
      </c>
      <c r="BC3066" s="95" t="s">
        <v>99</v>
      </c>
      <c r="BD3066" s="95" t="s">
        <v>150</v>
      </c>
      <c r="BE3066" s="95" t="s">
        <v>61</v>
      </c>
      <c r="BF3066" s="95" t="s">
        <v>262</v>
      </c>
      <c r="BG3066" s="95" t="s">
        <v>101</v>
      </c>
    </row>
    <row r="3067" s="86" customFormat="1" ht="19" customHeight="1" spans="1:59">
      <c r="A3067" s="95" t="s">
        <v>267</v>
      </c>
      <c r="B3067" s="95" t="s">
        <v>268</v>
      </c>
      <c r="C3067" s="95" t="s">
        <v>1384</v>
      </c>
      <c r="D3067" s="95" t="s">
        <v>1385</v>
      </c>
      <c r="E3067" s="95" t="s">
        <v>27128</v>
      </c>
      <c r="F3067" s="95" t="s">
        <v>25321</v>
      </c>
      <c r="G3067" s="95" t="s">
        <v>5530</v>
      </c>
      <c r="H3067" s="95" t="s">
        <v>943</v>
      </c>
      <c r="I3067" s="95" t="s">
        <v>27634</v>
      </c>
      <c r="J3067" s="95" t="s">
        <v>27635</v>
      </c>
      <c r="K3067" s="95" t="s">
        <v>27636</v>
      </c>
      <c r="L3067" s="95" t="s">
        <v>73</v>
      </c>
      <c r="M3067" s="95" t="s">
        <v>2014</v>
      </c>
      <c r="N3067" s="95" t="s">
        <v>2954</v>
      </c>
      <c r="O3067" s="95" t="s">
        <v>949</v>
      </c>
      <c r="P3067" s="95" t="s">
        <v>950</v>
      </c>
      <c r="Q3067" s="95" t="s">
        <v>257</v>
      </c>
      <c r="R3067" s="95" t="s">
        <v>951</v>
      </c>
      <c r="S3067" s="95" t="s">
        <v>27637</v>
      </c>
      <c r="T3067" s="95" t="s">
        <v>380</v>
      </c>
      <c r="U3067" s="96">
        <v>0</v>
      </c>
      <c r="V3067" s="96">
        <v>154000</v>
      </c>
      <c r="W3067" s="96">
        <v>100000</v>
      </c>
      <c r="X3067" s="96">
        <v>3500</v>
      </c>
      <c r="Y3067" s="95" t="s">
        <v>82</v>
      </c>
      <c r="Z3067" s="95" t="s">
        <v>25689</v>
      </c>
      <c r="AA3067" s="95" t="s">
        <v>84</v>
      </c>
      <c r="AB3067" s="95" t="s">
        <v>27133</v>
      </c>
      <c r="AC3067" s="95" t="s">
        <v>25830</v>
      </c>
      <c r="AD3067" s="95" t="s">
        <v>87</v>
      </c>
      <c r="AE3067" s="95" t="s">
        <v>61</v>
      </c>
      <c r="AF3067" s="95" t="s">
        <v>61</v>
      </c>
      <c r="AG3067" s="95" t="s">
        <v>89</v>
      </c>
      <c r="AH3067" s="95" t="s">
        <v>89</v>
      </c>
      <c r="AI3067" s="95" t="s">
        <v>88</v>
      </c>
      <c r="AJ3067" s="95" t="s">
        <v>88</v>
      </c>
      <c r="AK3067" s="95" t="s">
        <v>88</v>
      </c>
      <c r="AL3067" s="95" t="s">
        <v>88</v>
      </c>
      <c r="AM3067" s="95" t="s">
        <v>89</v>
      </c>
      <c r="AN3067" s="95" t="s">
        <v>88</v>
      </c>
      <c r="AO3067" s="95" t="s">
        <v>88</v>
      </c>
      <c r="AP3067" s="95" t="s">
        <v>89</v>
      </c>
      <c r="AQ3067" s="95" t="s">
        <v>90</v>
      </c>
      <c r="AR3067" s="95" t="s">
        <v>90</v>
      </c>
      <c r="AS3067" s="95" t="s">
        <v>25691</v>
      </c>
      <c r="AT3067" s="95" t="s">
        <v>92</v>
      </c>
      <c r="AU3067" s="95" t="s">
        <v>92</v>
      </c>
      <c r="AV3067" s="95" t="s">
        <v>93</v>
      </c>
      <c r="AW3067" s="95" t="s">
        <v>27134</v>
      </c>
      <c r="AX3067" s="95" t="s">
        <v>27638</v>
      </c>
      <c r="AY3067" s="95" t="s">
        <v>27136</v>
      </c>
      <c r="AZ3067" s="95" t="s">
        <v>27638</v>
      </c>
      <c r="BA3067" s="95" t="s">
        <v>97</v>
      </c>
      <c r="BB3067" s="95" t="s">
        <v>27639</v>
      </c>
      <c r="BC3067" s="95" t="s">
        <v>99</v>
      </c>
      <c r="BD3067" s="95" t="s">
        <v>100</v>
      </c>
      <c r="BE3067" s="95" t="s">
        <v>61</v>
      </c>
      <c r="BF3067" s="95" t="s">
        <v>380</v>
      </c>
      <c r="BG3067" s="95" t="s">
        <v>101</v>
      </c>
    </row>
    <row r="3068" s="86" customFormat="1" ht="19" customHeight="1" spans="1:59">
      <c r="A3068" s="95" t="s">
        <v>151</v>
      </c>
      <c r="B3068" s="95" t="s">
        <v>152</v>
      </c>
      <c r="C3068" s="95" t="s">
        <v>153</v>
      </c>
      <c r="D3068" s="95" t="s">
        <v>154</v>
      </c>
      <c r="E3068" s="95" t="s">
        <v>10817</v>
      </c>
      <c r="F3068" s="95" t="s">
        <v>17006</v>
      </c>
      <c r="G3068" s="95" t="s">
        <v>4111</v>
      </c>
      <c r="H3068" s="95" t="s">
        <v>1571</v>
      </c>
      <c r="I3068" s="95" t="s">
        <v>27640</v>
      </c>
      <c r="J3068" s="95" t="s">
        <v>27641</v>
      </c>
      <c r="K3068" s="95" t="s">
        <v>27642</v>
      </c>
      <c r="L3068" s="95" t="s">
        <v>73</v>
      </c>
      <c r="M3068" s="95" t="s">
        <v>1526</v>
      </c>
      <c r="N3068" s="95" t="s">
        <v>1527</v>
      </c>
      <c r="O3068" s="95" t="s">
        <v>949</v>
      </c>
      <c r="P3068" s="95" t="s">
        <v>950</v>
      </c>
      <c r="Q3068" s="95" t="s">
        <v>257</v>
      </c>
      <c r="R3068" s="95" t="s">
        <v>951</v>
      </c>
      <c r="S3068" s="95" t="s">
        <v>27643</v>
      </c>
      <c r="T3068" s="95" t="s">
        <v>380</v>
      </c>
      <c r="U3068" s="96">
        <v>0</v>
      </c>
      <c r="V3068" s="96">
        <v>100000</v>
      </c>
      <c r="W3068" s="96">
        <v>50000</v>
      </c>
      <c r="X3068" s="96">
        <v>5000</v>
      </c>
      <c r="Y3068" s="95" t="s">
        <v>82</v>
      </c>
      <c r="Z3068" s="95" t="s">
        <v>25689</v>
      </c>
      <c r="AA3068" s="95" t="s">
        <v>84</v>
      </c>
      <c r="AB3068" s="95" t="s">
        <v>10822</v>
      </c>
      <c r="AC3068" s="95" t="s">
        <v>25830</v>
      </c>
      <c r="AD3068" s="95" t="s">
        <v>87</v>
      </c>
      <c r="AE3068" s="95" t="s">
        <v>61</v>
      </c>
      <c r="AF3068" s="95" t="s">
        <v>27644</v>
      </c>
      <c r="AG3068" s="95" t="s">
        <v>89</v>
      </c>
      <c r="AH3068" s="95" t="s">
        <v>88</v>
      </c>
      <c r="AI3068" s="95" t="s">
        <v>88</v>
      </c>
      <c r="AJ3068" s="95" t="s">
        <v>88</v>
      </c>
      <c r="AK3068" s="95" t="s">
        <v>88</v>
      </c>
      <c r="AL3068" s="95" t="s">
        <v>88</v>
      </c>
      <c r="AM3068" s="95" t="s">
        <v>88</v>
      </c>
      <c r="AN3068" s="95" t="s">
        <v>88</v>
      </c>
      <c r="AO3068" s="95" t="s">
        <v>88</v>
      </c>
      <c r="AP3068" s="95" t="s">
        <v>89</v>
      </c>
      <c r="AQ3068" s="95" t="s">
        <v>90</v>
      </c>
      <c r="AR3068" s="95" t="s">
        <v>90</v>
      </c>
      <c r="AS3068" s="95" t="s">
        <v>25691</v>
      </c>
      <c r="AT3068" s="95" t="s">
        <v>92</v>
      </c>
      <c r="AU3068" s="95" t="s">
        <v>92</v>
      </c>
      <c r="AV3068" s="95" t="s">
        <v>93</v>
      </c>
      <c r="AW3068" s="95" t="s">
        <v>10823</v>
      </c>
      <c r="AX3068" s="95" t="s">
        <v>27645</v>
      </c>
      <c r="AY3068" s="95" t="s">
        <v>10825</v>
      </c>
      <c r="AZ3068" s="95" t="s">
        <v>27645</v>
      </c>
      <c r="BA3068" s="95" t="s">
        <v>97</v>
      </c>
      <c r="BB3068" s="95" t="s">
        <v>27646</v>
      </c>
      <c r="BC3068" s="95" t="s">
        <v>99</v>
      </c>
      <c r="BD3068" s="95" t="s">
        <v>100</v>
      </c>
      <c r="BE3068" s="95" t="s">
        <v>61</v>
      </c>
      <c r="BF3068" s="95" t="s">
        <v>380</v>
      </c>
      <c r="BG3068" s="95" t="s">
        <v>101</v>
      </c>
    </row>
    <row r="3069" s="86" customFormat="1" ht="19" customHeight="1" spans="1:59">
      <c r="A3069" s="95" t="s">
        <v>151</v>
      </c>
      <c r="B3069" s="95" t="s">
        <v>152</v>
      </c>
      <c r="C3069" s="95" t="s">
        <v>5084</v>
      </c>
      <c r="D3069" s="95" t="s">
        <v>5085</v>
      </c>
      <c r="E3069" s="95" t="s">
        <v>9434</v>
      </c>
      <c r="F3069" s="95" t="s">
        <v>9435</v>
      </c>
      <c r="G3069" s="95" t="s">
        <v>2333</v>
      </c>
      <c r="H3069" s="95" t="s">
        <v>539</v>
      </c>
      <c r="I3069" s="95" t="s">
        <v>27647</v>
      </c>
      <c r="J3069" s="95" t="s">
        <v>27648</v>
      </c>
      <c r="K3069" s="95" t="s">
        <v>27649</v>
      </c>
      <c r="L3069" s="95" t="s">
        <v>73</v>
      </c>
      <c r="M3069" s="95" t="s">
        <v>2014</v>
      </c>
      <c r="N3069" s="95" t="s">
        <v>2424</v>
      </c>
      <c r="O3069" s="95" t="s">
        <v>1875</v>
      </c>
      <c r="P3069" s="95" t="s">
        <v>1876</v>
      </c>
      <c r="Q3069" s="95" t="s">
        <v>2597</v>
      </c>
      <c r="R3069" s="95" t="s">
        <v>1878</v>
      </c>
      <c r="S3069" s="95" t="s">
        <v>27650</v>
      </c>
      <c r="T3069" s="95" t="s">
        <v>380</v>
      </c>
      <c r="U3069" s="96">
        <v>0</v>
      </c>
      <c r="V3069" s="96">
        <v>16800</v>
      </c>
      <c r="W3069" s="96">
        <v>11800</v>
      </c>
      <c r="X3069" s="96">
        <v>5000</v>
      </c>
      <c r="Y3069" s="95" t="s">
        <v>82</v>
      </c>
      <c r="Z3069" s="95" t="s">
        <v>25689</v>
      </c>
      <c r="AA3069" s="95" t="s">
        <v>84</v>
      </c>
      <c r="AB3069" s="95" t="s">
        <v>9441</v>
      </c>
      <c r="AC3069" s="95" t="s">
        <v>25690</v>
      </c>
      <c r="AD3069" s="95" t="s">
        <v>87</v>
      </c>
      <c r="AE3069" s="95" t="s">
        <v>61</v>
      </c>
      <c r="AF3069" s="95" t="s">
        <v>27651</v>
      </c>
      <c r="AG3069" s="95" t="s">
        <v>89</v>
      </c>
      <c r="AH3069" s="95" t="s">
        <v>89</v>
      </c>
      <c r="AI3069" s="95" t="s">
        <v>89</v>
      </c>
      <c r="AJ3069" s="95" t="s">
        <v>88</v>
      </c>
      <c r="AK3069" s="95" t="s">
        <v>88</v>
      </c>
      <c r="AL3069" s="95" t="s">
        <v>88</v>
      </c>
      <c r="AM3069" s="95" t="s">
        <v>88</v>
      </c>
      <c r="AN3069" s="95" t="s">
        <v>88</v>
      </c>
      <c r="AO3069" s="95" t="s">
        <v>88</v>
      </c>
      <c r="AP3069" s="95" t="s">
        <v>89</v>
      </c>
      <c r="AQ3069" s="95" t="s">
        <v>90</v>
      </c>
      <c r="AR3069" s="95" t="s">
        <v>90</v>
      </c>
      <c r="AS3069" s="95" t="s">
        <v>25691</v>
      </c>
      <c r="AT3069" s="95" t="s">
        <v>92</v>
      </c>
      <c r="AU3069" s="95" t="s">
        <v>92</v>
      </c>
      <c r="AV3069" s="95" t="s">
        <v>93</v>
      </c>
      <c r="AW3069" s="95" t="s">
        <v>9443</v>
      </c>
      <c r="AX3069" s="95" t="s">
        <v>27652</v>
      </c>
      <c r="AY3069" s="95" t="s">
        <v>9445</v>
      </c>
      <c r="AZ3069" s="95" t="s">
        <v>27652</v>
      </c>
      <c r="BA3069" s="95" t="s">
        <v>97</v>
      </c>
      <c r="BB3069" s="95" t="s">
        <v>27653</v>
      </c>
      <c r="BC3069" s="95" t="s">
        <v>99</v>
      </c>
      <c r="BD3069" s="95" t="s">
        <v>100</v>
      </c>
      <c r="BE3069" s="95" t="s">
        <v>61</v>
      </c>
      <c r="BF3069" s="95" t="s">
        <v>380</v>
      </c>
      <c r="BG3069" s="95" t="s">
        <v>101</v>
      </c>
    </row>
    <row r="3070" s="86" customFormat="1" ht="19" customHeight="1" spans="1:59">
      <c r="A3070" s="95" t="s">
        <v>226</v>
      </c>
      <c r="B3070" s="95" t="s">
        <v>227</v>
      </c>
      <c r="C3070" s="95" t="s">
        <v>1512</v>
      </c>
      <c r="D3070" s="95" t="s">
        <v>1513</v>
      </c>
      <c r="E3070" s="95" t="s">
        <v>3206</v>
      </c>
      <c r="F3070" s="95" t="s">
        <v>3207</v>
      </c>
      <c r="G3070" s="95" t="s">
        <v>876</v>
      </c>
      <c r="H3070" s="95" t="s">
        <v>109</v>
      </c>
      <c r="I3070" s="95" t="s">
        <v>27654</v>
      </c>
      <c r="J3070" s="95" t="s">
        <v>27655</v>
      </c>
      <c r="K3070" s="95" t="s">
        <v>27656</v>
      </c>
      <c r="L3070" s="95" t="s">
        <v>73</v>
      </c>
      <c r="M3070" s="95" t="s">
        <v>1526</v>
      </c>
      <c r="N3070" s="95" t="s">
        <v>1527</v>
      </c>
      <c r="O3070" s="95" t="s">
        <v>881</v>
      </c>
      <c r="P3070" s="95" t="s">
        <v>882</v>
      </c>
      <c r="Q3070" s="95" t="s">
        <v>2425</v>
      </c>
      <c r="R3070" s="95" t="s">
        <v>2426</v>
      </c>
      <c r="S3070" s="95" t="s">
        <v>27657</v>
      </c>
      <c r="T3070" s="95" t="s">
        <v>380</v>
      </c>
      <c r="U3070" s="96">
        <v>0</v>
      </c>
      <c r="V3070" s="96">
        <v>33400</v>
      </c>
      <c r="W3070" s="96">
        <v>26500</v>
      </c>
      <c r="X3070" s="96">
        <v>9000</v>
      </c>
      <c r="Y3070" s="95" t="s">
        <v>82</v>
      </c>
      <c r="Z3070" s="95" t="s">
        <v>25689</v>
      </c>
      <c r="AA3070" s="95" t="s">
        <v>84</v>
      </c>
      <c r="AB3070" s="95" t="s">
        <v>3213</v>
      </c>
      <c r="AC3070" s="95" t="s">
        <v>4869</v>
      </c>
      <c r="AD3070" s="95" t="s">
        <v>87</v>
      </c>
      <c r="AE3070" s="95" t="s">
        <v>61</v>
      </c>
      <c r="AF3070" s="95" t="s">
        <v>61</v>
      </c>
      <c r="AG3070" s="95" t="s">
        <v>89</v>
      </c>
      <c r="AH3070" s="95" t="s">
        <v>89</v>
      </c>
      <c r="AI3070" s="95" t="s">
        <v>89</v>
      </c>
      <c r="AJ3070" s="95" t="s">
        <v>88</v>
      </c>
      <c r="AK3070" s="95" t="s">
        <v>88</v>
      </c>
      <c r="AL3070" s="95" t="s">
        <v>89</v>
      </c>
      <c r="AM3070" s="95" t="s">
        <v>88</v>
      </c>
      <c r="AN3070" s="95" t="s">
        <v>88</v>
      </c>
      <c r="AO3070" s="95" t="s">
        <v>88</v>
      </c>
      <c r="AP3070" s="95" t="s">
        <v>89</v>
      </c>
      <c r="AQ3070" s="95" t="s">
        <v>90</v>
      </c>
      <c r="AR3070" s="95" t="s">
        <v>90</v>
      </c>
      <c r="AS3070" s="95" t="s">
        <v>25691</v>
      </c>
      <c r="AT3070" s="95" t="s">
        <v>92</v>
      </c>
      <c r="AU3070" s="95" t="s">
        <v>92</v>
      </c>
      <c r="AV3070" s="95" t="s">
        <v>93</v>
      </c>
      <c r="AW3070" s="95" t="s">
        <v>3214</v>
      </c>
      <c r="AX3070" s="95" t="s">
        <v>27658</v>
      </c>
      <c r="AY3070" s="95" t="s">
        <v>3216</v>
      </c>
      <c r="AZ3070" s="95" t="s">
        <v>27658</v>
      </c>
      <c r="BA3070" s="95" t="s">
        <v>97</v>
      </c>
      <c r="BB3070" s="95" t="s">
        <v>27659</v>
      </c>
      <c r="BC3070" s="95" t="s">
        <v>99</v>
      </c>
      <c r="BD3070" s="95" t="s">
        <v>100</v>
      </c>
      <c r="BE3070" s="95" t="s">
        <v>61</v>
      </c>
      <c r="BF3070" s="95" t="s">
        <v>380</v>
      </c>
      <c r="BG3070" s="95" t="s">
        <v>101</v>
      </c>
    </row>
    <row r="3071" s="86" customFormat="1" ht="19" customHeight="1" spans="1:59">
      <c r="A3071" s="95" t="s">
        <v>387</v>
      </c>
      <c r="B3071" s="95" t="s">
        <v>388</v>
      </c>
      <c r="C3071" s="95" t="s">
        <v>3288</v>
      </c>
      <c r="D3071" s="95" t="s">
        <v>3289</v>
      </c>
      <c r="E3071" s="95" t="s">
        <v>4285</v>
      </c>
      <c r="F3071" s="95" t="s">
        <v>4286</v>
      </c>
      <c r="G3071" s="95" t="s">
        <v>4287</v>
      </c>
      <c r="H3071" s="95" t="s">
        <v>1299</v>
      </c>
      <c r="I3071" s="95" t="s">
        <v>27660</v>
      </c>
      <c r="J3071" s="95" t="s">
        <v>27661</v>
      </c>
      <c r="K3071" s="95" t="s">
        <v>27662</v>
      </c>
      <c r="L3071" s="95" t="s">
        <v>73</v>
      </c>
      <c r="M3071" s="95" t="s">
        <v>74</v>
      </c>
      <c r="N3071" s="95" t="s">
        <v>3528</v>
      </c>
      <c r="O3071" s="95" t="s">
        <v>1304</v>
      </c>
      <c r="P3071" s="95" t="s">
        <v>1305</v>
      </c>
      <c r="Q3071" s="95" t="s">
        <v>1715</v>
      </c>
      <c r="R3071" s="95" t="s">
        <v>1716</v>
      </c>
      <c r="S3071" s="95" t="s">
        <v>27663</v>
      </c>
      <c r="T3071" s="95" t="s">
        <v>380</v>
      </c>
      <c r="U3071" s="96">
        <v>0</v>
      </c>
      <c r="V3071" s="96">
        <v>22000</v>
      </c>
      <c r="W3071" s="96">
        <v>9500</v>
      </c>
      <c r="X3071" s="96">
        <v>4500</v>
      </c>
      <c r="Y3071" s="95" t="s">
        <v>82</v>
      </c>
      <c r="Z3071" s="95" t="s">
        <v>25689</v>
      </c>
      <c r="AA3071" s="95" t="s">
        <v>84</v>
      </c>
      <c r="AB3071" s="95" t="s">
        <v>4292</v>
      </c>
      <c r="AC3071" s="95" t="s">
        <v>25830</v>
      </c>
      <c r="AD3071" s="95" t="s">
        <v>87</v>
      </c>
      <c r="AE3071" s="95" t="s">
        <v>61</v>
      </c>
      <c r="AF3071" s="95" t="s">
        <v>61</v>
      </c>
      <c r="AG3071" s="95" t="s">
        <v>89</v>
      </c>
      <c r="AH3071" s="95" t="s">
        <v>89</v>
      </c>
      <c r="AI3071" s="95" t="s">
        <v>89</v>
      </c>
      <c r="AJ3071" s="95" t="s">
        <v>88</v>
      </c>
      <c r="AK3071" s="95" t="s">
        <v>88</v>
      </c>
      <c r="AL3071" s="95" t="s">
        <v>88</v>
      </c>
      <c r="AM3071" s="95" t="s">
        <v>88</v>
      </c>
      <c r="AN3071" s="95" t="s">
        <v>88</v>
      </c>
      <c r="AO3071" s="95" t="s">
        <v>88</v>
      </c>
      <c r="AP3071" s="95" t="s">
        <v>89</v>
      </c>
      <c r="AQ3071" s="95" t="s">
        <v>90</v>
      </c>
      <c r="AR3071" s="95" t="s">
        <v>90</v>
      </c>
      <c r="AS3071" s="95" t="s">
        <v>25691</v>
      </c>
      <c r="AT3071" s="95" t="s">
        <v>92</v>
      </c>
      <c r="AU3071" s="95" t="s">
        <v>92</v>
      </c>
      <c r="AV3071" s="95" t="s">
        <v>93</v>
      </c>
      <c r="AW3071" s="95" t="s">
        <v>4293</v>
      </c>
      <c r="AX3071" s="95" t="s">
        <v>27664</v>
      </c>
      <c r="AY3071" s="95" t="s">
        <v>4295</v>
      </c>
      <c r="AZ3071" s="95" t="s">
        <v>27664</v>
      </c>
      <c r="BA3071" s="95" t="s">
        <v>97</v>
      </c>
      <c r="BB3071" s="95" t="s">
        <v>27665</v>
      </c>
      <c r="BC3071" s="95" t="s">
        <v>99</v>
      </c>
      <c r="BD3071" s="95" t="s">
        <v>100</v>
      </c>
      <c r="BE3071" s="95" t="s">
        <v>61</v>
      </c>
      <c r="BF3071" s="95" t="s">
        <v>380</v>
      </c>
      <c r="BG3071" s="95" t="s">
        <v>101</v>
      </c>
    </row>
    <row r="3072" s="86" customFormat="1" ht="19" customHeight="1" spans="1:59">
      <c r="A3072" s="95" t="s">
        <v>226</v>
      </c>
      <c r="B3072" s="95" t="s">
        <v>227</v>
      </c>
      <c r="C3072" s="95" t="s">
        <v>11808</v>
      </c>
      <c r="D3072" s="95" t="s">
        <v>11809</v>
      </c>
      <c r="E3072" s="95" t="s">
        <v>27666</v>
      </c>
      <c r="F3072" s="95" t="s">
        <v>27667</v>
      </c>
      <c r="G3072" s="95" t="s">
        <v>12457</v>
      </c>
      <c r="H3072" s="95" t="s">
        <v>2291</v>
      </c>
      <c r="I3072" s="95" t="s">
        <v>27668</v>
      </c>
      <c r="J3072" s="95" t="s">
        <v>27669</v>
      </c>
      <c r="K3072" s="95" t="s">
        <v>27670</v>
      </c>
      <c r="L3072" s="95" t="s">
        <v>73</v>
      </c>
      <c r="M3072" s="95" t="s">
        <v>1526</v>
      </c>
      <c r="N3072" s="95" t="s">
        <v>114</v>
      </c>
      <c r="O3072" s="95" t="s">
        <v>2889</v>
      </c>
      <c r="P3072" s="95" t="s">
        <v>2890</v>
      </c>
      <c r="Q3072" s="95" t="s">
        <v>2297</v>
      </c>
      <c r="R3072" s="95" t="s">
        <v>2298</v>
      </c>
      <c r="S3072" s="95" t="s">
        <v>27671</v>
      </c>
      <c r="T3072" s="95" t="s">
        <v>119</v>
      </c>
      <c r="U3072" s="96">
        <v>0</v>
      </c>
      <c r="V3072" s="96">
        <v>8800</v>
      </c>
      <c r="W3072" s="96">
        <v>7000</v>
      </c>
      <c r="X3072" s="96">
        <v>3000</v>
      </c>
      <c r="Y3072" s="95" t="s">
        <v>82</v>
      </c>
      <c r="Z3072" s="95" t="s">
        <v>25689</v>
      </c>
      <c r="AA3072" s="95" t="s">
        <v>84</v>
      </c>
      <c r="AB3072" s="95" t="s">
        <v>27672</v>
      </c>
      <c r="AC3072" s="95" t="s">
        <v>25849</v>
      </c>
      <c r="AD3072" s="95" t="s">
        <v>87</v>
      </c>
      <c r="AE3072" s="95" t="s">
        <v>61</v>
      </c>
      <c r="AF3072" s="95" t="s">
        <v>61</v>
      </c>
      <c r="AG3072" s="95" t="s">
        <v>89</v>
      </c>
      <c r="AH3072" s="95" t="s">
        <v>89</v>
      </c>
      <c r="AI3072" s="95" t="s">
        <v>89</v>
      </c>
      <c r="AJ3072" s="95" t="s">
        <v>88</v>
      </c>
      <c r="AK3072" s="95" t="s">
        <v>88</v>
      </c>
      <c r="AL3072" s="95" t="s">
        <v>88</v>
      </c>
      <c r="AM3072" s="95" t="s">
        <v>88</v>
      </c>
      <c r="AN3072" s="95" t="s">
        <v>88</v>
      </c>
      <c r="AO3072" s="95" t="s">
        <v>88</v>
      </c>
      <c r="AP3072" s="95" t="s">
        <v>89</v>
      </c>
      <c r="AQ3072" s="95" t="s">
        <v>90</v>
      </c>
      <c r="AR3072" s="95" t="s">
        <v>90</v>
      </c>
      <c r="AS3072" s="95" t="s">
        <v>25691</v>
      </c>
      <c r="AT3072" s="95" t="s">
        <v>92</v>
      </c>
      <c r="AU3072" s="95" t="s">
        <v>92</v>
      </c>
      <c r="AV3072" s="95" t="s">
        <v>93</v>
      </c>
      <c r="AW3072" s="95" t="s">
        <v>27673</v>
      </c>
      <c r="AX3072" s="95" t="s">
        <v>27674</v>
      </c>
      <c r="AY3072" s="95" t="s">
        <v>27675</v>
      </c>
      <c r="AZ3072" s="95" t="s">
        <v>27674</v>
      </c>
      <c r="BA3072" s="95" t="s">
        <v>97</v>
      </c>
      <c r="BB3072" s="95" t="s">
        <v>27676</v>
      </c>
      <c r="BC3072" s="95" t="s">
        <v>99</v>
      </c>
      <c r="BD3072" s="95" t="s">
        <v>100</v>
      </c>
      <c r="BE3072" s="95" t="s">
        <v>61</v>
      </c>
      <c r="BF3072" s="95" t="s">
        <v>119</v>
      </c>
      <c r="BG3072" s="95" t="s">
        <v>101</v>
      </c>
    </row>
    <row r="3073" s="86" customFormat="1" ht="19" customHeight="1" spans="1:59">
      <c r="A3073" s="95" t="s">
        <v>102</v>
      </c>
      <c r="B3073" s="95" t="s">
        <v>103</v>
      </c>
      <c r="C3073" s="95" t="s">
        <v>1790</v>
      </c>
      <c r="D3073" s="95" t="s">
        <v>1791</v>
      </c>
      <c r="E3073" s="95" t="s">
        <v>27677</v>
      </c>
      <c r="F3073" s="95" t="s">
        <v>9369</v>
      </c>
      <c r="G3073" s="95" t="s">
        <v>108</v>
      </c>
      <c r="H3073" s="95" t="s">
        <v>109</v>
      </c>
      <c r="I3073" s="95" t="s">
        <v>27678</v>
      </c>
      <c r="J3073" s="95" t="s">
        <v>27679</v>
      </c>
      <c r="K3073" s="95" t="s">
        <v>27680</v>
      </c>
      <c r="L3073" s="95" t="s">
        <v>73</v>
      </c>
      <c r="M3073" s="95" t="s">
        <v>508</v>
      </c>
      <c r="N3073" s="95" t="s">
        <v>880</v>
      </c>
      <c r="O3073" s="95" t="s">
        <v>115</v>
      </c>
      <c r="P3073" s="95" t="s">
        <v>116</v>
      </c>
      <c r="Q3073" s="95" t="s">
        <v>117</v>
      </c>
      <c r="R3073" s="95" t="s">
        <v>116</v>
      </c>
      <c r="S3073" s="95" t="s">
        <v>27681</v>
      </c>
      <c r="T3073" s="95" t="s">
        <v>209</v>
      </c>
      <c r="U3073" s="96">
        <v>0</v>
      </c>
      <c r="V3073" s="96">
        <v>24500</v>
      </c>
      <c r="W3073" s="96">
        <v>18000</v>
      </c>
      <c r="X3073" s="96">
        <v>10000</v>
      </c>
      <c r="Y3073" s="95" t="s">
        <v>82</v>
      </c>
      <c r="Z3073" s="95" t="s">
        <v>25689</v>
      </c>
      <c r="AA3073" s="95" t="s">
        <v>84</v>
      </c>
      <c r="AB3073" s="95" t="s">
        <v>329</v>
      </c>
      <c r="AC3073" s="95" t="s">
        <v>25830</v>
      </c>
      <c r="AD3073" s="95" t="s">
        <v>87</v>
      </c>
      <c r="AE3073" s="95" t="s">
        <v>61</v>
      </c>
      <c r="AF3073" s="95" t="s">
        <v>61</v>
      </c>
      <c r="AG3073" s="95" t="s">
        <v>89</v>
      </c>
      <c r="AH3073" s="95" t="s">
        <v>89</v>
      </c>
      <c r="AI3073" s="95" t="s">
        <v>88</v>
      </c>
      <c r="AJ3073" s="95" t="s">
        <v>88</v>
      </c>
      <c r="AK3073" s="95" t="s">
        <v>88</v>
      </c>
      <c r="AL3073" s="95" t="s">
        <v>88</v>
      </c>
      <c r="AM3073" s="95" t="s">
        <v>88</v>
      </c>
      <c r="AN3073" s="95" t="s">
        <v>88</v>
      </c>
      <c r="AO3073" s="95" t="s">
        <v>88</v>
      </c>
      <c r="AP3073" s="95" t="s">
        <v>89</v>
      </c>
      <c r="AQ3073" s="95" t="s">
        <v>90</v>
      </c>
      <c r="AR3073" s="95" t="s">
        <v>90</v>
      </c>
      <c r="AS3073" s="95" t="s">
        <v>25691</v>
      </c>
      <c r="AT3073" s="95" t="s">
        <v>92</v>
      </c>
      <c r="AU3073" s="95" t="s">
        <v>92</v>
      </c>
      <c r="AV3073" s="95" t="s">
        <v>93</v>
      </c>
      <c r="AW3073" s="95" t="s">
        <v>9374</v>
      </c>
      <c r="AX3073" s="95" t="s">
        <v>27682</v>
      </c>
      <c r="AY3073" s="95" t="s">
        <v>4443</v>
      </c>
      <c r="AZ3073" s="95" t="s">
        <v>27682</v>
      </c>
      <c r="BA3073" s="95" t="s">
        <v>97</v>
      </c>
      <c r="BB3073" s="95" t="s">
        <v>27683</v>
      </c>
      <c r="BC3073" s="95" t="s">
        <v>99</v>
      </c>
      <c r="BD3073" s="95" t="s">
        <v>100</v>
      </c>
      <c r="BE3073" s="95" t="s">
        <v>61</v>
      </c>
      <c r="BF3073" s="95" t="s">
        <v>209</v>
      </c>
      <c r="BG3073" s="95" t="s">
        <v>101</v>
      </c>
    </row>
    <row r="3074" s="86" customFormat="1" ht="19" customHeight="1" spans="1:59">
      <c r="A3074" s="95" t="s">
        <v>419</v>
      </c>
      <c r="B3074" s="95" t="s">
        <v>420</v>
      </c>
      <c r="C3074" s="95" t="s">
        <v>421</v>
      </c>
      <c r="D3074" s="95" t="s">
        <v>422</v>
      </c>
      <c r="E3074" s="95" t="s">
        <v>9633</v>
      </c>
      <c r="F3074" s="95" t="s">
        <v>424</v>
      </c>
      <c r="G3074" s="95" t="s">
        <v>425</v>
      </c>
      <c r="H3074" s="95" t="s">
        <v>109</v>
      </c>
      <c r="I3074" s="95" t="s">
        <v>27684</v>
      </c>
      <c r="J3074" s="95" t="s">
        <v>27685</v>
      </c>
      <c r="K3074" s="95" t="s">
        <v>27686</v>
      </c>
      <c r="L3074" s="95" t="s">
        <v>73</v>
      </c>
      <c r="M3074" s="95" t="s">
        <v>508</v>
      </c>
      <c r="N3074" s="95" t="s">
        <v>1527</v>
      </c>
      <c r="O3074" s="95" t="s">
        <v>881</v>
      </c>
      <c r="P3074" s="95" t="s">
        <v>882</v>
      </c>
      <c r="Q3074" s="95" t="s">
        <v>2425</v>
      </c>
      <c r="R3074" s="95" t="s">
        <v>2426</v>
      </c>
      <c r="S3074" s="95" t="s">
        <v>27687</v>
      </c>
      <c r="T3074" s="95" t="s">
        <v>380</v>
      </c>
      <c r="U3074" s="96">
        <v>0</v>
      </c>
      <c r="V3074" s="96">
        <v>176569</v>
      </c>
      <c r="W3074" s="96">
        <v>75000</v>
      </c>
      <c r="X3074" s="96">
        <v>30000</v>
      </c>
      <c r="Y3074" s="95" t="s">
        <v>82</v>
      </c>
      <c r="Z3074" s="95" t="s">
        <v>25689</v>
      </c>
      <c r="AA3074" s="95" t="s">
        <v>84</v>
      </c>
      <c r="AB3074" s="95" t="s">
        <v>9638</v>
      </c>
      <c r="AC3074" s="95" t="s">
        <v>25690</v>
      </c>
      <c r="AD3074" s="95" t="s">
        <v>87</v>
      </c>
      <c r="AE3074" s="95" t="s">
        <v>61</v>
      </c>
      <c r="AF3074" s="95" t="s">
        <v>61</v>
      </c>
      <c r="AG3074" s="95" t="s">
        <v>89</v>
      </c>
      <c r="AH3074" s="95" t="s">
        <v>89</v>
      </c>
      <c r="AI3074" s="95" t="s">
        <v>89</v>
      </c>
      <c r="AJ3074" s="95" t="s">
        <v>89</v>
      </c>
      <c r="AK3074" s="95" t="s">
        <v>89</v>
      </c>
      <c r="AL3074" s="95" t="s">
        <v>89</v>
      </c>
      <c r="AM3074" s="95" t="s">
        <v>89</v>
      </c>
      <c r="AN3074" s="95" t="s">
        <v>89</v>
      </c>
      <c r="AO3074" s="95" t="s">
        <v>89</v>
      </c>
      <c r="AP3074" s="95" t="s">
        <v>89</v>
      </c>
      <c r="AQ3074" s="95" t="s">
        <v>90</v>
      </c>
      <c r="AR3074" s="95" t="s">
        <v>90</v>
      </c>
      <c r="AS3074" s="95" t="s">
        <v>25691</v>
      </c>
      <c r="AT3074" s="95" t="s">
        <v>92</v>
      </c>
      <c r="AU3074" s="95" t="s">
        <v>92</v>
      </c>
      <c r="AV3074" s="95" t="s">
        <v>93</v>
      </c>
      <c r="AW3074" s="95" t="s">
        <v>9639</v>
      </c>
      <c r="AX3074" s="95" t="s">
        <v>27688</v>
      </c>
      <c r="AY3074" s="95" t="s">
        <v>9641</v>
      </c>
      <c r="AZ3074" s="95" t="s">
        <v>27688</v>
      </c>
      <c r="BA3074" s="95" t="s">
        <v>97</v>
      </c>
      <c r="BB3074" s="95" t="s">
        <v>27689</v>
      </c>
      <c r="BC3074" s="95" t="s">
        <v>99</v>
      </c>
      <c r="BD3074" s="95" t="s">
        <v>100</v>
      </c>
      <c r="BE3074" s="95" t="s">
        <v>61</v>
      </c>
      <c r="BF3074" s="95" t="s">
        <v>380</v>
      </c>
      <c r="BG3074" s="95" t="s">
        <v>101</v>
      </c>
    </row>
    <row r="3075" s="86" customFormat="1" ht="19" customHeight="1" spans="1:59">
      <c r="A3075" s="95" t="s">
        <v>226</v>
      </c>
      <c r="B3075" s="95" t="s">
        <v>227</v>
      </c>
      <c r="C3075" s="95" t="s">
        <v>872</v>
      </c>
      <c r="D3075" s="95" t="s">
        <v>873</v>
      </c>
      <c r="E3075" s="95" t="s">
        <v>24265</v>
      </c>
      <c r="F3075" s="95" t="s">
        <v>24266</v>
      </c>
      <c r="G3075" s="95" t="s">
        <v>7853</v>
      </c>
      <c r="H3075" s="95" t="s">
        <v>1571</v>
      </c>
      <c r="I3075" s="95" t="s">
        <v>27690</v>
      </c>
      <c r="J3075" s="95" t="s">
        <v>27691</v>
      </c>
      <c r="K3075" s="95" t="s">
        <v>27692</v>
      </c>
      <c r="L3075" s="95" t="s">
        <v>73</v>
      </c>
      <c r="M3075" s="95" t="s">
        <v>1526</v>
      </c>
      <c r="N3075" s="95" t="s">
        <v>114</v>
      </c>
      <c r="O3075" s="95" t="s">
        <v>949</v>
      </c>
      <c r="P3075" s="95" t="s">
        <v>950</v>
      </c>
      <c r="Q3075" s="95" t="s">
        <v>257</v>
      </c>
      <c r="R3075" s="95" t="s">
        <v>951</v>
      </c>
      <c r="S3075" s="95" t="s">
        <v>27693</v>
      </c>
      <c r="T3075" s="95" t="s">
        <v>119</v>
      </c>
      <c r="U3075" s="96">
        <v>0</v>
      </c>
      <c r="V3075" s="96">
        <v>25000</v>
      </c>
      <c r="W3075" s="96">
        <v>15000</v>
      </c>
      <c r="X3075" s="96">
        <v>7000</v>
      </c>
      <c r="Y3075" s="95" t="s">
        <v>82</v>
      </c>
      <c r="Z3075" s="95" t="s">
        <v>25689</v>
      </c>
      <c r="AA3075" s="95" t="s">
        <v>84</v>
      </c>
      <c r="AB3075" s="95" t="s">
        <v>24271</v>
      </c>
      <c r="AC3075" s="95" t="s">
        <v>25830</v>
      </c>
      <c r="AD3075" s="95" t="s">
        <v>87</v>
      </c>
      <c r="AE3075" s="95" t="s">
        <v>61</v>
      </c>
      <c r="AF3075" s="95" t="s">
        <v>61</v>
      </c>
      <c r="AG3075" s="95" t="s">
        <v>89</v>
      </c>
      <c r="AH3075" s="95" t="s">
        <v>89</v>
      </c>
      <c r="AI3075" s="95" t="s">
        <v>89</v>
      </c>
      <c r="AJ3075" s="95" t="s">
        <v>88</v>
      </c>
      <c r="AK3075" s="95" t="s">
        <v>88</v>
      </c>
      <c r="AL3075" s="95" t="s">
        <v>88</v>
      </c>
      <c r="AM3075" s="95" t="s">
        <v>88</v>
      </c>
      <c r="AN3075" s="95" t="s">
        <v>88</v>
      </c>
      <c r="AO3075" s="95" t="s">
        <v>88</v>
      </c>
      <c r="AP3075" s="95" t="s">
        <v>89</v>
      </c>
      <c r="AQ3075" s="95" t="s">
        <v>90</v>
      </c>
      <c r="AR3075" s="95" t="s">
        <v>90</v>
      </c>
      <c r="AS3075" s="95" t="s">
        <v>25691</v>
      </c>
      <c r="AT3075" s="95" t="s">
        <v>92</v>
      </c>
      <c r="AU3075" s="95" t="s">
        <v>92</v>
      </c>
      <c r="AV3075" s="95" t="s">
        <v>93</v>
      </c>
      <c r="AW3075" s="95" t="s">
        <v>24272</v>
      </c>
      <c r="AX3075" s="95" t="s">
        <v>27694</v>
      </c>
      <c r="AY3075" s="95" t="s">
        <v>24274</v>
      </c>
      <c r="AZ3075" s="95" t="s">
        <v>27694</v>
      </c>
      <c r="BA3075" s="95" t="s">
        <v>97</v>
      </c>
      <c r="BB3075" s="95" t="s">
        <v>27695</v>
      </c>
      <c r="BC3075" s="95" t="s">
        <v>99</v>
      </c>
      <c r="BD3075" s="95" t="s">
        <v>100</v>
      </c>
      <c r="BE3075" s="95" t="s">
        <v>61</v>
      </c>
      <c r="BF3075" s="95" t="s">
        <v>119</v>
      </c>
      <c r="BG3075" s="95" t="s">
        <v>101</v>
      </c>
    </row>
    <row r="3076" s="86" customFormat="1" ht="19" customHeight="1" spans="1:59">
      <c r="A3076" s="95" t="s">
        <v>226</v>
      </c>
      <c r="B3076" s="95" t="s">
        <v>227</v>
      </c>
      <c r="C3076" s="95" t="s">
        <v>1512</v>
      </c>
      <c r="D3076" s="95" t="s">
        <v>1513</v>
      </c>
      <c r="E3076" s="95" t="s">
        <v>5461</v>
      </c>
      <c r="F3076" s="95" t="s">
        <v>5462</v>
      </c>
      <c r="G3076" s="95" t="s">
        <v>368</v>
      </c>
      <c r="H3076" s="95" t="s">
        <v>369</v>
      </c>
      <c r="I3076" s="95" t="s">
        <v>27696</v>
      </c>
      <c r="J3076" s="95" t="s">
        <v>27697</v>
      </c>
      <c r="K3076" s="95" t="s">
        <v>27698</v>
      </c>
      <c r="L3076" s="95" t="s">
        <v>73</v>
      </c>
      <c r="M3076" s="95" t="s">
        <v>508</v>
      </c>
      <c r="N3076" s="95" t="s">
        <v>3140</v>
      </c>
      <c r="O3076" s="95" t="s">
        <v>2625</v>
      </c>
      <c r="P3076" s="95" t="s">
        <v>2626</v>
      </c>
      <c r="Q3076" s="95" t="s">
        <v>377</v>
      </c>
      <c r="R3076" s="95" t="s">
        <v>378</v>
      </c>
      <c r="S3076" s="95" t="s">
        <v>27699</v>
      </c>
      <c r="T3076" s="95" t="s">
        <v>119</v>
      </c>
      <c r="U3076" s="96">
        <v>0</v>
      </c>
      <c r="V3076" s="96">
        <v>2500</v>
      </c>
      <c r="W3076" s="96">
        <v>2000</v>
      </c>
      <c r="X3076" s="96">
        <v>2000</v>
      </c>
      <c r="Y3076" s="95" t="s">
        <v>82</v>
      </c>
      <c r="Z3076" s="95" t="s">
        <v>25689</v>
      </c>
      <c r="AA3076" s="95" t="s">
        <v>84</v>
      </c>
      <c r="AB3076" s="95" t="s">
        <v>5462</v>
      </c>
      <c r="AC3076" s="95" t="s">
        <v>25849</v>
      </c>
      <c r="AD3076" s="95" t="s">
        <v>87</v>
      </c>
      <c r="AE3076" s="95" t="s">
        <v>61</v>
      </c>
      <c r="AF3076" s="95" t="s">
        <v>61</v>
      </c>
      <c r="AG3076" s="95" t="s">
        <v>89</v>
      </c>
      <c r="AH3076" s="95" t="s">
        <v>89</v>
      </c>
      <c r="AI3076" s="95" t="s">
        <v>88</v>
      </c>
      <c r="AJ3076" s="95" t="s">
        <v>88</v>
      </c>
      <c r="AK3076" s="95" t="s">
        <v>88</v>
      </c>
      <c r="AL3076" s="95" t="s">
        <v>88</v>
      </c>
      <c r="AM3076" s="95" t="s">
        <v>88</v>
      </c>
      <c r="AN3076" s="95" t="s">
        <v>88</v>
      </c>
      <c r="AO3076" s="95" t="s">
        <v>88</v>
      </c>
      <c r="AP3076" s="95" t="s">
        <v>89</v>
      </c>
      <c r="AQ3076" s="95" t="s">
        <v>90</v>
      </c>
      <c r="AR3076" s="95" t="s">
        <v>90</v>
      </c>
      <c r="AS3076" s="95" t="s">
        <v>25691</v>
      </c>
      <c r="AT3076" s="95" t="s">
        <v>92</v>
      </c>
      <c r="AU3076" s="95" t="s">
        <v>92</v>
      </c>
      <c r="AV3076" s="95" t="s">
        <v>93</v>
      </c>
      <c r="AW3076" s="95" t="s">
        <v>5467</v>
      </c>
      <c r="AX3076" s="95" t="s">
        <v>27700</v>
      </c>
      <c r="AY3076" s="95" t="s">
        <v>5469</v>
      </c>
      <c r="AZ3076" s="95" t="s">
        <v>27700</v>
      </c>
      <c r="BA3076" s="95" t="s">
        <v>97</v>
      </c>
      <c r="BB3076" s="95" t="s">
        <v>27701</v>
      </c>
      <c r="BC3076" s="95" t="s">
        <v>99</v>
      </c>
      <c r="BD3076" s="95" t="s">
        <v>100</v>
      </c>
      <c r="BE3076" s="95" t="s">
        <v>61</v>
      </c>
      <c r="BF3076" s="95" t="s">
        <v>119</v>
      </c>
      <c r="BG3076" s="95" t="s">
        <v>101</v>
      </c>
    </row>
    <row r="3077" s="86" customFormat="1" ht="19" customHeight="1" spans="1:59">
      <c r="A3077" s="95" t="s">
        <v>387</v>
      </c>
      <c r="B3077" s="95" t="s">
        <v>388</v>
      </c>
      <c r="C3077" s="95" t="s">
        <v>3722</v>
      </c>
      <c r="D3077" s="95" t="s">
        <v>3723</v>
      </c>
      <c r="E3077" s="95" t="s">
        <v>27702</v>
      </c>
      <c r="F3077" s="95" t="s">
        <v>8967</v>
      </c>
      <c r="G3077" s="95" t="s">
        <v>8968</v>
      </c>
      <c r="H3077" s="95" t="s">
        <v>2291</v>
      </c>
      <c r="I3077" s="95" t="s">
        <v>27703</v>
      </c>
      <c r="J3077" s="95" t="s">
        <v>27704</v>
      </c>
      <c r="K3077" s="95" t="s">
        <v>27705</v>
      </c>
      <c r="L3077" s="95" t="s">
        <v>73</v>
      </c>
      <c r="M3077" s="95" t="s">
        <v>2014</v>
      </c>
      <c r="N3077" s="95" t="s">
        <v>527</v>
      </c>
      <c r="O3077" s="95" t="s">
        <v>2295</v>
      </c>
      <c r="P3077" s="95" t="s">
        <v>2296</v>
      </c>
      <c r="Q3077" s="95" t="s">
        <v>2297</v>
      </c>
      <c r="R3077" s="95" t="s">
        <v>2298</v>
      </c>
      <c r="S3077" s="95" t="s">
        <v>27706</v>
      </c>
      <c r="T3077" s="95" t="s">
        <v>380</v>
      </c>
      <c r="U3077" s="96">
        <v>0</v>
      </c>
      <c r="V3077" s="96">
        <v>16024</v>
      </c>
      <c r="W3077" s="96">
        <v>12800</v>
      </c>
      <c r="X3077" s="96">
        <v>8000</v>
      </c>
      <c r="Y3077" s="95" t="s">
        <v>82</v>
      </c>
      <c r="Z3077" s="95" t="s">
        <v>25689</v>
      </c>
      <c r="AA3077" s="95" t="s">
        <v>84</v>
      </c>
      <c r="AB3077" s="95" t="s">
        <v>27707</v>
      </c>
      <c r="AC3077" s="95" t="s">
        <v>8465</v>
      </c>
      <c r="AD3077" s="95" t="s">
        <v>87</v>
      </c>
      <c r="AE3077" s="95" t="s">
        <v>61</v>
      </c>
      <c r="AF3077" s="95" t="s">
        <v>61</v>
      </c>
      <c r="AG3077" s="95" t="s">
        <v>89</v>
      </c>
      <c r="AH3077" s="95" t="s">
        <v>88</v>
      </c>
      <c r="AI3077" s="95" t="s">
        <v>88</v>
      </c>
      <c r="AJ3077" s="95" t="s">
        <v>88</v>
      </c>
      <c r="AK3077" s="95" t="s">
        <v>89</v>
      </c>
      <c r="AL3077" s="95" t="s">
        <v>88</v>
      </c>
      <c r="AM3077" s="95" t="s">
        <v>88</v>
      </c>
      <c r="AN3077" s="95" t="s">
        <v>88</v>
      </c>
      <c r="AO3077" s="95" t="s">
        <v>88</v>
      </c>
      <c r="AP3077" s="95" t="s">
        <v>89</v>
      </c>
      <c r="AQ3077" s="95" t="s">
        <v>90</v>
      </c>
      <c r="AR3077" s="95" t="s">
        <v>90</v>
      </c>
      <c r="AS3077" s="95" t="s">
        <v>25691</v>
      </c>
      <c r="AT3077" s="95" t="s">
        <v>92</v>
      </c>
      <c r="AU3077" s="95" t="s">
        <v>92</v>
      </c>
      <c r="AV3077" s="95" t="s">
        <v>93</v>
      </c>
      <c r="AW3077" s="95" t="s">
        <v>27708</v>
      </c>
      <c r="AX3077" s="95" t="s">
        <v>27709</v>
      </c>
      <c r="AY3077" s="95" t="s">
        <v>27710</v>
      </c>
      <c r="AZ3077" s="95" t="s">
        <v>27709</v>
      </c>
      <c r="BA3077" s="95" t="s">
        <v>97</v>
      </c>
      <c r="BB3077" s="95" t="s">
        <v>27711</v>
      </c>
      <c r="BC3077" s="95" t="s">
        <v>99</v>
      </c>
      <c r="BD3077" s="95" t="s">
        <v>100</v>
      </c>
      <c r="BE3077" s="95" t="s">
        <v>61</v>
      </c>
      <c r="BF3077" s="95" t="s">
        <v>380</v>
      </c>
      <c r="BG3077" s="95" t="s">
        <v>101</v>
      </c>
    </row>
    <row r="3078" s="86" customFormat="1" ht="19" customHeight="1" spans="1:59">
      <c r="A3078" s="95" t="s">
        <v>2742</v>
      </c>
      <c r="B3078" s="95" t="s">
        <v>2743</v>
      </c>
      <c r="C3078" s="95" t="s">
        <v>4808</v>
      </c>
      <c r="D3078" s="95" t="s">
        <v>4809</v>
      </c>
      <c r="E3078" s="95" t="s">
        <v>27712</v>
      </c>
      <c r="F3078" s="95" t="s">
        <v>27713</v>
      </c>
      <c r="G3078" s="95" t="s">
        <v>8646</v>
      </c>
      <c r="H3078" s="95" t="s">
        <v>605</v>
      </c>
      <c r="I3078" s="95" t="s">
        <v>27714</v>
      </c>
      <c r="J3078" s="95" t="s">
        <v>27715</v>
      </c>
      <c r="K3078" s="95" t="s">
        <v>27716</v>
      </c>
      <c r="L3078" s="95" t="s">
        <v>73</v>
      </c>
      <c r="M3078" s="95" t="s">
        <v>2014</v>
      </c>
      <c r="N3078" s="95" t="s">
        <v>2954</v>
      </c>
      <c r="O3078" s="95" t="s">
        <v>610</v>
      </c>
      <c r="P3078" s="95" t="s">
        <v>611</v>
      </c>
      <c r="Q3078" s="95" t="s">
        <v>3637</v>
      </c>
      <c r="R3078" s="95" t="s">
        <v>3638</v>
      </c>
      <c r="S3078" s="95" t="s">
        <v>27717</v>
      </c>
      <c r="T3078" s="95" t="s">
        <v>380</v>
      </c>
      <c r="U3078" s="96">
        <v>0</v>
      </c>
      <c r="V3078" s="96">
        <v>19730</v>
      </c>
      <c r="W3078" s="96">
        <v>15000</v>
      </c>
      <c r="X3078" s="96">
        <v>6000</v>
      </c>
      <c r="Y3078" s="95" t="s">
        <v>82</v>
      </c>
      <c r="Z3078" s="95" t="s">
        <v>25689</v>
      </c>
      <c r="AA3078" s="95" t="s">
        <v>84</v>
      </c>
      <c r="AB3078" s="95" t="s">
        <v>27718</v>
      </c>
      <c r="AC3078" s="95" t="s">
        <v>1505</v>
      </c>
      <c r="AD3078" s="95" t="s">
        <v>87</v>
      </c>
      <c r="AE3078" s="95" t="s">
        <v>61</v>
      </c>
      <c r="AF3078" s="95" t="s">
        <v>61</v>
      </c>
      <c r="AG3078" s="95" t="s">
        <v>89</v>
      </c>
      <c r="AH3078" s="95" t="s">
        <v>89</v>
      </c>
      <c r="AI3078" s="95" t="s">
        <v>88</v>
      </c>
      <c r="AJ3078" s="95" t="s">
        <v>88</v>
      </c>
      <c r="AK3078" s="95" t="s">
        <v>88</v>
      </c>
      <c r="AL3078" s="95" t="s">
        <v>88</v>
      </c>
      <c r="AM3078" s="95" t="s">
        <v>88</v>
      </c>
      <c r="AN3078" s="95" t="s">
        <v>88</v>
      </c>
      <c r="AO3078" s="95" t="s">
        <v>88</v>
      </c>
      <c r="AP3078" s="95" t="s">
        <v>89</v>
      </c>
      <c r="AQ3078" s="95" t="s">
        <v>90</v>
      </c>
      <c r="AR3078" s="95" t="s">
        <v>90</v>
      </c>
      <c r="AS3078" s="95" t="s">
        <v>25691</v>
      </c>
      <c r="AT3078" s="95" t="s">
        <v>92</v>
      </c>
      <c r="AU3078" s="95" t="s">
        <v>92</v>
      </c>
      <c r="AV3078" s="95" t="s">
        <v>93</v>
      </c>
      <c r="AW3078" s="95" t="s">
        <v>27719</v>
      </c>
      <c r="AX3078" s="95" t="s">
        <v>27720</v>
      </c>
      <c r="AY3078" s="95" t="s">
        <v>27721</v>
      </c>
      <c r="AZ3078" s="95" t="s">
        <v>27720</v>
      </c>
      <c r="BA3078" s="95" t="s">
        <v>97</v>
      </c>
      <c r="BB3078" s="95" t="s">
        <v>27722</v>
      </c>
      <c r="BC3078" s="95" t="s">
        <v>99</v>
      </c>
      <c r="BD3078" s="95" t="s">
        <v>100</v>
      </c>
      <c r="BE3078" s="95" t="s">
        <v>61</v>
      </c>
      <c r="BF3078" s="95" t="s">
        <v>380</v>
      </c>
      <c r="BG3078" s="95" t="s">
        <v>101</v>
      </c>
    </row>
    <row r="3079" s="86" customFormat="1" ht="19" customHeight="1" spans="1:59">
      <c r="A3079" s="95" t="s">
        <v>151</v>
      </c>
      <c r="B3079" s="95" t="s">
        <v>152</v>
      </c>
      <c r="C3079" s="95" t="s">
        <v>153</v>
      </c>
      <c r="D3079" s="95" t="s">
        <v>154</v>
      </c>
      <c r="E3079" s="95" t="s">
        <v>8613</v>
      </c>
      <c r="F3079" s="95" t="s">
        <v>17006</v>
      </c>
      <c r="G3079" s="95" t="s">
        <v>4111</v>
      </c>
      <c r="H3079" s="95" t="s">
        <v>1571</v>
      </c>
      <c r="I3079" s="95" t="s">
        <v>27723</v>
      </c>
      <c r="J3079" s="95" t="s">
        <v>27724</v>
      </c>
      <c r="K3079" s="95" t="s">
        <v>27725</v>
      </c>
      <c r="L3079" s="95" t="s">
        <v>73</v>
      </c>
      <c r="M3079" s="95" t="s">
        <v>3031</v>
      </c>
      <c r="N3079" s="95" t="s">
        <v>114</v>
      </c>
      <c r="O3079" s="95" t="s">
        <v>949</v>
      </c>
      <c r="P3079" s="95" t="s">
        <v>950</v>
      </c>
      <c r="Q3079" s="95" t="s">
        <v>3226</v>
      </c>
      <c r="R3079" s="95" t="s">
        <v>3227</v>
      </c>
      <c r="S3079" s="95" t="s">
        <v>27726</v>
      </c>
      <c r="T3079" s="95" t="s">
        <v>119</v>
      </c>
      <c r="U3079" s="96">
        <v>0</v>
      </c>
      <c r="V3079" s="96">
        <v>18000</v>
      </c>
      <c r="W3079" s="96">
        <v>12600</v>
      </c>
      <c r="X3079" s="96">
        <v>6300</v>
      </c>
      <c r="Y3079" s="95" t="s">
        <v>82</v>
      </c>
      <c r="Z3079" s="95" t="s">
        <v>25689</v>
      </c>
      <c r="AA3079" s="95" t="s">
        <v>84</v>
      </c>
      <c r="AB3079" s="95" t="s">
        <v>8061</v>
      </c>
      <c r="AC3079" s="95" t="s">
        <v>25690</v>
      </c>
      <c r="AD3079" s="95" t="s">
        <v>87</v>
      </c>
      <c r="AE3079" s="95" t="s">
        <v>61</v>
      </c>
      <c r="AF3079" s="95" t="s">
        <v>61</v>
      </c>
      <c r="AG3079" s="95" t="s">
        <v>89</v>
      </c>
      <c r="AH3079" s="95" t="s">
        <v>88</v>
      </c>
      <c r="AI3079" s="95" t="s">
        <v>88</v>
      </c>
      <c r="AJ3079" s="95" t="s">
        <v>88</v>
      </c>
      <c r="AK3079" s="95" t="s">
        <v>88</v>
      </c>
      <c r="AL3079" s="95" t="s">
        <v>88</v>
      </c>
      <c r="AM3079" s="95" t="s">
        <v>88</v>
      </c>
      <c r="AN3079" s="95" t="s">
        <v>88</v>
      </c>
      <c r="AO3079" s="95" t="s">
        <v>88</v>
      </c>
      <c r="AP3079" s="95" t="s">
        <v>89</v>
      </c>
      <c r="AQ3079" s="95" t="s">
        <v>90</v>
      </c>
      <c r="AR3079" s="95" t="s">
        <v>90</v>
      </c>
      <c r="AS3079" s="95" t="s">
        <v>25691</v>
      </c>
      <c r="AT3079" s="95" t="s">
        <v>92</v>
      </c>
      <c r="AU3079" s="95" t="s">
        <v>92</v>
      </c>
      <c r="AV3079" s="95" t="s">
        <v>93</v>
      </c>
      <c r="AW3079" s="95" t="s">
        <v>8618</v>
      </c>
      <c r="AX3079" s="95" t="s">
        <v>27727</v>
      </c>
      <c r="AY3079" s="95" t="s">
        <v>8620</v>
      </c>
      <c r="AZ3079" s="95" t="s">
        <v>27727</v>
      </c>
      <c r="BA3079" s="95" t="s">
        <v>97</v>
      </c>
      <c r="BB3079" s="95" t="s">
        <v>27728</v>
      </c>
      <c r="BC3079" s="95" t="s">
        <v>99</v>
      </c>
      <c r="BD3079" s="95" t="s">
        <v>100</v>
      </c>
      <c r="BE3079" s="95" t="s">
        <v>61</v>
      </c>
      <c r="BF3079" s="95" t="s">
        <v>119</v>
      </c>
      <c r="BG3079" s="95" t="s">
        <v>101</v>
      </c>
    </row>
    <row r="3080" s="86" customFormat="1" ht="19" customHeight="1" spans="1:59">
      <c r="A3080" s="95" t="s">
        <v>226</v>
      </c>
      <c r="B3080" s="95" t="s">
        <v>227</v>
      </c>
      <c r="C3080" s="95" t="s">
        <v>364</v>
      </c>
      <c r="D3080" s="95" t="s">
        <v>365</v>
      </c>
      <c r="E3080" s="95" t="s">
        <v>7325</v>
      </c>
      <c r="F3080" s="95" t="s">
        <v>7326</v>
      </c>
      <c r="G3080" s="95" t="s">
        <v>322</v>
      </c>
      <c r="H3080" s="95" t="s">
        <v>69</v>
      </c>
      <c r="I3080" s="95" t="s">
        <v>27729</v>
      </c>
      <c r="J3080" s="95" t="s">
        <v>27730</v>
      </c>
      <c r="K3080" s="95" t="s">
        <v>7465</v>
      </c>
      <c r="L3080" s="95" t="s">
        <v>73</v>
      </c>
      <c r="M3080" s="95" t="s">
        <v>74</v>
      </c>
      <c r="N3080" s="95" t="s">
        <v>5654</v>
      </c>
      <c r="O3080" s="95" t="s">
        <v>76</v>
      </c>
      <c r="P3080" s="95" t="s">
        <v>77</v>
      </c>
      <c r="Q3080" s="95" t="s">
        <v>78</v>
      </c>
      <c r="R3080" s="95" t="s">
        <v>79</v>
      </c>
      <c r="S3080" s="95" t="s">
        <v>27731</v>
      </c>
      <c r="T3080" s="95" t="s">
        <v>81</v>
      </c>
      <c r="U3080" s="96">
        <v>0</v>
      </c>
      <c r="V3080" s="96">
        <v>11701</v>
      </c>
      <c r="W3080" s="96">
        <v>11000</v>
      </c>
      <c r="X3080" s="96">
        <v>11000</v>
      </c>
      <c r="Y3080" s="95" t="s">
        <v>82</v>
      </c>
      <c r="Z3080" s="95" t="s">
        <v>25689</v>
      </c>
      <c r="AA3080" s="95" t="s">
        <v>84</v>
      </c>
      <c r="AB3080" s="95" t="s">
        <v>7326</v>
      </c>
      <c r="AC3080" s="95" t="s">
        <v>17285</v>
      </c>
      <c r="AD3080" s="95" t="s">
        <v>87</v>
      </c>
      <c r="AE3080" s="95" t="s">
        <v>61</v>
      </c>
      <c r="AF3080" s="95" t="s">
        <v>61</v>
      </c>
      <c r="AG3080" s="95" t="s">
        <v>89</v>
      </c>
      <c r="AH3080" s="95" t="s">
        <v>89</v>
      </c>
      <c r="AI3080" s="95" t="s">
        <v>89</v>
      </c>
      <c r="AJ3080" s="95" t="s">
        <v>89</v>
      </c>
      <c r="AK3080" s="95" t="s">
        <v>89</v>
      </c>
      <c r="AL3080" s="95" t="s">
        <v>89</v>
      </c>
      <c r="AM3080" s="95" t="s">
        <v>89</v>
      </c>
      <c r="AN3080" s="95" t="s">
        <v>89</v>
      </c>
      <c r="AO3080" s="95" t="s">
        <v>89</v>
      </c>
      <c r="AP3080" s="95" t="s">
        <v>89</v>
      </c>
      <c r="AQ3080" s="95" t="s">
        <v>90</v>
      </c>
      <c r="AR3080" s="95" t="s">
        <v>90</v>
      </c>
      <c r="AS3080" s="95" t="s">
        <v>25691</v>
      </c>
      <c r="AT3080" s="95" t="s">
        <v>92</v>
      </c>
      <c r="AU3080" s="95" t="s">
        <v>92</v>
      </c>
      <c r="AV3080" s="95" t="s">
        <v>93</v>
      </c>
      <c r="AW3080" s="95" t="s">
        <v>7330</v>
      </c>
      <c r="AX3080" s="95" t="s">
        <v>27732</v>
      </c>
      <c r="AY3080" s="95" t="s">
        <v>7332</v>
      </c>
      <c r="AZ3080" s="95" t="s">
        <v>27732</v>
      </c>
      <c r="BA3080" s="95" t="s">
        <v>97</v>
      </c>
      <c r="BB3080" s="95" t="s">
        <v>27733</v>
      </c>
      <c r="BC3080" s="95" t="s">
        <v>99</v>
      </c>
      <c r="BD3080" s="95" t="s">
        <v>100</v>
      </c>
      <c r="BE3080" s="95" t="s">
        <v>61</v>
      </c>
      <c r="BF3080" s="95" t="s">
        <v>81</v>
      </c>
      <c r="BG3080" s="95" t="s">
        <v>101</v>
      </c>
    </row>
    <row r="3081" s="86" customFormat="1" ht="19" customHeight="1" spans="1:59">
      <c r="A3081" s="95" t="s">
        <v>151</v>
      </c>
      <c r="B3081" s="95" t="s">
        <v>152</v>
      </c>
      <c r="C3081" s="95" t="s">
        <v>5084</v>
      </c>
      <c r="D3081" s="95" t="s">
        <v>5085</v>
      </c>
      <c r="E3081" s="95" t="s">
        <v>5415</v>
      </c>
      <c r="F3081" s="95" t="s">
        <v>5087</v>
      </c>
      <c r="G3081" s="95" t="s">
        <v>2937</v>
      </c>
      <c r="H3081" s="95" t="s">
        <v>109</v>
      </c>
      <c r="I3081" s="95" t="s">
        <v>27734</v>
      </c>
      <c r="J3081" s="95" t="s">
        <v>27735</v>
      </c>
      <c r="K3081" s="95" t="s">
        <v>27736</v>
      </c>
      <c r="L3081" s="95" t="s">
        <v>73</v>
      </c>
      <c r="M3081" s="95" t="s">
        <v>27737</v>
      </c>
      <c r="N3081" s="95" t="s">
        <v>27738</v>
      </c>
      <c r="O3081" s="95" t="s">
        <v>292</v>
      </c>
      <c r="P3081" s="95" t="s">
        <v>293</v>
      </c>
      <c r="Q3081" s="95" t="s">
        <v>294</v>
      </c>
      <c r="R3081" s="95" t="s">
        <v>295</v>
      </c>
      <c r="S3081" s="95" t="s">
        <v>27739</v>
      </c>
      <c r="T3081" s="95" t="s">
        <v>119</v>
      </c>
      <c r="U3081" s="96">
        <v>0</v>
      </c>
      <c r="V3081" s="96">
        <v>67000</v>
      </c>
      <c r="W3081" s="96">
        <v>53600</v>
      </c>
      <c r="X3081" s="96">
        <v>15000</v>
      </c>
      <c r="Y3081" s="95" t="s">
        <v>82</v>
      </c>
      <c r="Z3081" s="95" t="s">
        <v>25689</v>
      </c>
      <c r="AA3081" s="95" t="s">
        <v>84</v>
      </c>
      <c r="AB3081" s="95" t="s">
        <v>5416</v>
      </c>
      <c r="AC3081" s="95" t="s">
        <v>25690</v>
      </c>
      <c r="AD3081" s="95" t="s">
        <v>87</v>
      </c>
      <c r="AE3081" s="95" t="s">
        <v>61</v>
      </c>
      <c r="AF3081" s="95" t="s">
        <v>61</v>
      </c>
      <c r="AG3081" s="95" t="s">
        <v>89</v>
      </c>
      <c r="AH3081" s="95" t="s">
        <v>89</v>
      </c>
      <c r="AI3081" s="95" t="s">
        <v>89</v>
      </c>
      <c r="AJ3081" s="95" t="s">
        <v>88</v>
      </c>
      <c r="AK3081" s="95" t="s">
        <v>89</v>
      </c>
      <c r="AL3081" s="95" t="s">
        <v>88</v>
      </c>
      <c r="AM3081" s="95" t="s">
        <v>88</v>
      </c>
      <c r="AN3081" s="95" t="s">
        <v>88</v>
      </c>
      <c r="AO3081" s="95" t="s">
        <v>88</v>
      </c>
      <c r="AP3081" s="95" t="s">
        <v>89</v>
      </c>
      <c r="AQ3081" s="95" t="s">
        <v>90</v>
      </c>
      <c r="AR3081" s="95" t="s">
        <v>90</v>
      </c>
      <c r="AS3081" s="95" t="s">
        <v>25691</v>
      </c>
      <c r="AT3081" s="95" t="s">
        <v>92</v>
      </c>
      <c r="AU3081" s="95" t="s">
        <v>92</v>
      </c>
      <c r="AV3081" s="95" t="s">
        <v>93</v>
      </c>
      <c r="AW3081" s="95" t="s">
        <v>5421</v>
      </c>
      <c r="AX3081" s="95" t="s">
        <v>27740</v>
      </c>
      <c r="AY3081" s="95" t="s">
        <v>5423</v>
      </c>
      <c r="AZ3081" s="95" t="s">
        <v>27740</v>
      </c>
      <c r="BA3081" s="95" t="s">
        <v>97</v>
      </c>
      <c r="BB3081" s="95" t="s">
        <v>27741</v>
      </c>
      <c r="BC3081" s="95" t="s">
        <v>99</v>
      </c>
      <c r="BD3081" s="95" t="s">
        <v>100</v>
      </c>
      <c r="BE3081" s="95" t="s">
        <v>61</v>
      </c>
      <c r="BF3081" s="95" t="s">
        <v>119</v>
      </c>
      <c r="BG3081" s="95" t="s">
        <v>101</v>
      </c>
    </row>
    <row r="3082" s="86" customFormat="1" ht="19" customHeight="1" spans="1:59">
      <c r="A3082" s="95" t="s">
        <v>458</v>
      </c>
      <c r="B3082" s="95" t="s">
        <v>459</v>
      </c>
      <c r="C3082" s="95" t="s">
        <v>3118</v>
      </c>
      <c r="D3082" s="95" t="s">
        <v>3119</v>
      </c>
      <c r="E3082" s="95" t="s">
        <v>27742</v>
      </c>
      <c r="F3082" s="95" t="s">
        <v>27743</v>
      </c>
      <c r="G3082" s="95" t="s">
        <v>8247</v>
      </c>
      <c r="H3082" s="95" t="s">
        <v>605</v>
      </c>
      <c r="I3082" s="95" t="s">
        <v>27744</v>
      </c>
      <c r="J3082" s="95" t="s">
        <v>27745</v>
      </c>
      <c r="K3082" s="95" t="s">
        <v>27746</v>
      </c>
      <c r="L3082" s="95" t="s">
        <v>73</v>
      </c>
      <c r="M3082" s="95" t="s">
        <v>5717</v>
      </c>
      <c r="N3082" s="95" t="s">
        <v>203</v>
      </c>
      <c r="O3082" s="95" t="s">
        <v>610</v>
      </c>
      <c r="P3082" s="95" t="s">
        <v>611</v>
      </c>
      <c r="Q3082" s="95" t="s">
        <v>1669</v>
      </c>
      <c r="R3082" s="95" t="s">
        <v>1670</v>
      </c>
      <c r="S3082" s="95" t="s">
        <v>27747</v>
      </c>
      <c r="T3082" s="95" t="s">
        <v>119</v>
      </c>
      <c r="U3082" s="96">
        <v>0</v>
      </c>
      <c r="V3082" s="96">
        <v>8000</v>
      </c>
      <c r="W3082" s="96">
        <v>6000</v>
      </c>
      <c r="X3082" s="96">
        <v>4000</v>
      </c>
      <c r="Y3082" s="95" t="s">
        <v>143</v>
      </c>
      <c r="Z3082" s="95" t="s">
        <v>25689</v>
      </c>
      <c r="AA3082" s="95" t="s">
        <v>84</v>
      </c>
      <c r="AB3082" s="95" t="s">
        <v>27743</v>
      </c>
      <c r="AC3082" s="95" t="s">
        <v>25703</v>
      </c>
      <c r="AD3082" s="95" t="s">
        <v>87</v>
      </c>
      <c r="AE3082" s="95" t="s">
        <v>61</v>
      </c>
      <c r="AF3082" s="95" t="s">
        <v>61</v>
      </c>
      <c r="AG3082" s="95" t="s">
        <v>89</v>
      </c>
      <c r="AH3082" s="95" t="s">
        <v>89</v>
      </c>
      <c r="AI3082" s="95" t="s">
        <v>89</v>
      </c>
      <c r="AJ3082" s="95" t="s">
        <v>89</v>
      </c>
      <c r="AK3082" s="95" t="s">
        <v>89</v>
      </c>
      <c r="AL3082" s="95" t="s">
        <v>89</v>
      </c>
      <c r="AM3082" s="95" t="s">
        <v>89</v>
      </c>
      <c r="AN3082" s="95" t="s">
        <v>89</v>
      </c>
      <c r="AO3082" s="95" t="s">
        <v>89</v>
      </c>
      <c r="AP3082" s="95" t="s">
        <v>89</v>
      </c>
      <c r="AQ3082" s="95" t="s">
        <v>90</v>
      </c>
      <c r="AR3082" s="95" t="s">
        <v>90</v>
      </c>
      <c r="AS3082" s="95" t="s">
        <v>25691</v>
      </c>
      <c r="AT3082" s="95" t="s">
        <v>92</v>
      </c>
      <c r="AU3082" s="95" t="s">
        <v>92</v>
      </c>
      <c r="AV3082" s="95" t="s">
        <v>93</v>
      </c>
      <c r="AW3082" s="95" t="s">
        <v>27748</v>
      </c>
      <c r="AX3082" s="95" t="s">
        <v>27749</v>
      </c>
      <c r="AY3082" s="95" t="s">
        <v>27750</v>
      </c>
      <c r="AZ3082" s="95" t="s">
        <v>27749</v>
      </c>
      <c r="BA3082" s="95" t="s">
        <v>97</v>
      </c>
      <c r="BB3082" s="95" t="s">
        <v>27751</v>
      </c>
      <c r="BC3082" s="95" t="s">
        <v>99</v>
      </c>
      <c r="BD3082" s="95" t="s">
        <v>150</v>
      </c>
      <c r="BE3082" s="95" t="s">
        <v>61</v>
      </c>
      <c r="BF3082" s="95" t="s">
        <v>119</v>
      </c>
      <c r="BG3082" s="95" t="s">
        <v>101</v>
      </c>
    </row>
    <row r="3083" s="86" customFormat="1" ht="19" customHeight="1" spans="1:59">
      <c r="A3083" s="95" t="s">
        <v>302</v>
      </c>
      <c r="B3083" s="95" t="s">
        <v>303</v>
      </c>
      <c r="C3083" s="95" t="s">
        <v>1968</v>
      </c>
      <c r="D3083" s="95" t="s">
        <v>1969</v>
      </c>
      <c r="E3083" s="95" t="s">
        <v>1970</v>
      </c>
      <c r="F3083" s="95" t="s">
        <v>1971</v>
      </c>
      <c r="G3083" s="95" t="s">
        <v>1972</v>
      </c>
      <c r="H3083" s="95" t="s">
        <v>109</v>
      </c>
      <c r="I3083" s="95" t="s">
        <v>27752</v>
      </c>
      <c r="J3083" s="95" t="s">
        <v>27753</v>
      </c>
      <c r="K3083" s="95" t="s">
        <v>27754</v>
      </c>
      <c r="L3083" s="95" t="s">
        <v>73</v>
      </c>
      <c r="M3083" s="95" t="s">
        <v>4208</v>
      </c>
      <c r="N3083" s="95" t="s">
        <v>527</v>
      </c>
      <c r="O3083" s="95" t="s">
        <v>115</v>
      </c>
      <c r="P3083" s="95" t="s">
        <v>116</v>
      </c>
      <c r="Q3083" s="95" t="s">
        <v>117</v>
      </c>
      <c r="R3083" s="95" t="s">
        <v>116</v>
      </c>
      <c r="S3083" s="95" t="s">
        <v>27755</v>
      </c>
      <c r="T3083" s="95" t="s">
        <v>380</v>
      </c>
      <c r="U3083" s="96">
        <v>0</v>
      </c>
      <c r="V3083" s="96">
        <v>8680</v>
      </c>
      <c r="W3083" s="96">
        <v>6500</v>
      </c>
      <c r="X3083" s="96">
        <v>2500</v>
      </c>
      <c r="Y3083" s="95" t="s">
        <v>82</v>
      </c>
      <c r="Z3083" s="95" t="s">
        <v>25689</v>
      </c>
      <c r="AA3083" s="95" t="s">
        <v>84</v>
      </c>
      <c r="AB3083" s="95" t="s">
        <v>1979</v>
      </c>
      <c r="AC3083" s="95" t="s">
        <v>8465</v>
      </c>
      <c r="AD3083" s="95" t="s">
        <v>87</v>
      </c>
      <c r="AE3083" s="95" t="s">
        <v>61</v>
      </c>
      <c r="AF3083" s="95" t="s">
        <v>61</v>
      </c>
      <c r="AG3083" s="95" t="s">
        <v>89</v>
      </c>
      <c r="AH3083" s="95" t="s">
        <v>89</v>
      </c>
      <c r="AI3083" s="95" t="s">
        <v>89</v>
      </c>
      <c r="AJ3083" s="95" t="s">
        <v>89</v>
      </c>
      <c r="AK3083" s="95" t="s">
        <v>89</v>
      </c>
      <c r="AL3083" s="95" t="s">
        <v>89</v>
      </c>
      <c r="AM3083" s="95" t="s">
        <v>89</v>
      </c>
      <c r="AN3083" s="95" t="s">
        <v>89</v>
      </c>
      <c r="AO3083" s="95" t="s">
        <v>89</v>
      </c>
      <c r="AP3083" s="95" t="s">
        <v>89</v>
      </c>
      <c r="AQ3083" s="95" t="s">
        <v>90</v>
      </c>
      <c r="AR3083" s="95" t="s">
        <v>90</v>
      </c>
      <c r="AS3083" s="95" t="s">
        <v>25691</v>
      </c>
      <c r="AT3083" s="95" t="s">
        <v>92</v>
      </c>
      <c r="AU3083" s="95" t="s">
        <v>92</v>
      </c>
      <c r="AV3083" s="95" t="s">
        <v>93</v>
      </c>
      <c r="AW3083" s="95" t="s">
        <v>1980</v>
      </c>
      <c r="AX3083" s="95" t="s">
        <v>27756</v>
      </c>
      <c r="AY3083" s="95" t="s">
        <v>1982</v>
      </c>
      <c r="AZ3083" s="95" t="s">
        <v>27756</v>
      </c>
      <c r="BA3083" s="95" t="s">
        <v>97</v>
      </c>
      <c r="BB3083" s="95" t="s">
        <v>27757</v>
      </c>
      <c r="BC3083" s="95" t="s">
        <v>99</v>
      </c>
      <c r="BD3083" s="95" t="s">
        <v>100</v>
      </c>
      <c r="BE3083" s="95" t="s">
        <v>61</v>
      </c>
      <c r="BF3083" s="95" t="s">
        <v>380</v>
      </c>
      <c r="BG3083" s="95" t="s">
        <v>101</v>
      </c>
    </row>
    <row r="3084" s="86" customFormat="1" ht="19" customHeight="1" spans="1:59">
      <c r="A3084" s="95" t="s">
        <v>302</v>
      </c>
      <c r="B3084" s="95" t="s">
        <v>303</v>
      </c>
      <c r="C3084" s="95" t="s">
        <v>1968</v>
      </c>
      <c r="D3084" s="95" t="s">
        <v>1969</v>
      </c>
      <c r="E3084" s="95" t="s">
        <v>9022</v>
      </c>
      <c r="F3084" s="95" t="s">
        <v>9023</v>
      </c>
      <c r="G3084" s="95" t="s">
        <v>1903</v>
      </c>
      <c r="H3084" s="95" t="s">
        <v>1795</v>
      </c>
      <c r="I3084" s="95" t="s">
        <v>27758</v>
      </c>
      <c r="J3084" s="95" t="s">
        <v>27759</v>
      </c>
      <c r="K3084" s="95" t="s">
        <v>27760</v>
      </c>
      <c r="L3084" s="95" t="s">
        <v>73</v>
      </c>
      <c r="M3084" s="95" t="s">
        <v>74</v>
      </c>
      <c r="N3084" s="95" t="s">
        <v>1752</v>
      </c>
      <c r="O3084" s="95" t="s">
        <v>4669</v>
      </c>
      <c r="P3084" s="95" t="s">
        <v>4670</v>
      </c>
      <c r="Q3084" s="95" t="s">
        <v>4671</v>
      </c>
      <c r="R3084" s="95" t="s">
        <v>4672</v>
      </c>
      <c r="S3084" s="95" t="s">
        <v>27761</v>
      </c>
      <c r="T3084" s="95" t="s">
        <v>380</v>
      </c>
      <c r="U3084" s="96">
        <v>0</v>
      </c>
      <c r="V3084" s="96">
        <v>9000</v>
      </c>
      <c r="W3084" s="96">
        <v>7200</v>
      </c>
      <c r="X3084" s="96">
        <v>2400</v>
      </c>
      <c r="Y3084" s="95" t="s">
        <v>82</v>
      </c>
      <c r="Z3084" s="95" t="s">
        <v>25689</v>
      </c>
      <c r="AA3084" s="95" t="s">
        <v>84</v>
      </c>
      <c r="AB3084" s="95" t="s">
        <v>9028</v>
      </c>
      <c r="AC3084" s="95" t="s">
        <v>25703</v>
      </c>
      <c r="AD3084" s="95" t="s">
        <v>87</v>
      </c>
      <c r="AE3084" s="95" t="s">
        <v>61</v>
      </c>
      <c r="AF3084" s="95" t="s">
        <v>61</v>
      </c>
      <c r="AG3084" s="95" t="s">
        <v>89</v>
      </c>
      <c r="AH3084" s="95" t="s">
        <v>89</v>
      </c>
      <c r="AI3084" s="95" t="s">
        <v>89</v>
      </c>
      <c r="AJ3084" s="95" t="s">
        <v>89</v>
      </c>
      <c r="AK3084" s="95" t="s">
        <v>89</v>
      </c>
      <c r="AL3084" s="95" t="s">
        <v>89</v>
      </c>
      <c r="AM3084" s="95" t="s">
        <v>89</v>
      </c>
      <c r="AN3084" s="95" t="s">
        <v>89</v>
      </c>
      <c r="AO3084" s="95" t="s">
        <v>89</v>
      </c>
      <c r="AP3084" s="95" t="s">
        <v>89</v>
      </c>
      <c r="AQ3084" s="95" t="s">
        <v>90</v>
      </c>
      <c r="AR3084" s="95" t="s">
        <v>90</v>
      </c>
      <c r="AS3084" s="95" t="s">
        <v>25691</v>
      </c>
      <c r="AT3084" s="95" t="s">
        <v>92</v>
      </c>
      <c r="AU3084" s="95" t="s">
        <v>92</v>
      </c>
      <c r="AV3084" s="95" t="s">
        <v>93</v>
      </c>
      <c r="AW3084" s="95" t="s">
        <v>9029</v>
      </c>
      <c r="AX3084" s="95" t="s">
        <v>27762</v>
      </c>
      <c r="AY3084" s="95" t="s">
        <v>9031</v>
      </c>
      <c r="AZ3084" s="95" t="s">
        <v>27762</v>
      </c>
      <c r="BA3084" s="95" t="s">
        <v>97</v>
      </c>
      <c r="BB3084" s="95" t="s">
        <v>27763</v>
      </c>
      <c r="BC3084" s="95" t="s">
        <v>99</v>
      </c>
      <c r="BD3084" s="95" t="s">
        <v>100</v>
      </c>
      <c r="BE3084" s="95" t="s">
        <v>61</v>
      </c>
      <c r="BF3084" s="95" t="s">
        <v>380</v>
      </c>
      <c r="BG3084" s="95" t="s">
        <v>101</v>
      </c>
    </row>
    <row r="3085" s="86" customFormat="1" ht="19" customHeight="1" spans="1:59">
      <c r="A3085" s="95" t="s">
        <v>226</v>
      </c>
      <c r="B3085" s="95" t="s">
        <v>227</v>
      </c>
      <c r="C3085" s="95" t="s">
        <v>5591</v>
      </c>
      <c r="D3085" s="95" t="s">
        <v>5592</v>
      </c>
      <c r="E3085" s="95" t="s">
        <v>27764</v>
      </c>
      <c r="F3085" s="95" t="s">
        <v>27765</v>
      </c>
      <c r="G3085" s="95" t="s">
        <v>9351</v>
      </c>
      <c r="H3085" s="95" t="s">
        <v>3166</v>
      </c>
      <c r="I3085" s="95" t="s">
        <v>27766</v>
      </c>
      <c r="J3085" s="95" t="s">
        <v>27767</v>
      </c>
      <c r="K3085" s="95" t="s">
        <v>27768</v>
      </c>
      <c r="L3085" s="95" t="s">
        <v>73</v>
      </c>
      <c r="M3085" s="95" t="s">
        <v>526</v>
      </c>
      <c r="N3085" s="95" t="s">
        <v>2029</v>
      </c>
      <c r="O3085" s="95" t="s">
        <v>2269</v>
      </c>
      <c r="P3085" s="95" t="s">
        <v>7126</v>
      </c>
      <c r="Q3085" s="95" t="s">
        <v>3171</v>
      </c>
      <c r="R3085" s="95" t="s">
        <v>3172</v>
      </c>
      <c r="S3085" s="95" t="s">
        <v>27769</v>
      </c>
      <c r="T3085" s="95" t="s">
        <v>380</v>
      </c>
      <c r="U3085" s="96">
        <v>0</v>
      </c>
      <c r="V3085" s="96">
        <v>3712</v>
      </c>
      <c r="W3085" s="96">
        <v>2800</v>
      </c>
      <c r="X3085" s="96">
        <v>1400</v>
      </c>
      <c r="Y3085" s="95" t="s">
        <v>82</v>
      </c>
      <c r="Z3085" s="95" t="s">
        <v>25689</v>
      </c>
      <c r="AA3085" s="95" t="s">
        <v>84</v>
      </c>
      <c r="AB3085" s="95" t="s">
        <v>27770</v>
      </c>
      <c r="AC3085" s="95" t="s">
        <v>4869</v>
      </c>
      <c r="AD3085" s="95" t="s">
        <v>87</v>
      </c>
      <c r="AE3085" s="95" t="s">
        <v>61</v>
      </c>
      <c r="AF3085" s="95" t="s">
        <v>61</v>
      </c>
      <c r="AG3085" s="95" t="s">
        <v>89</v>
      </c>
      <c r="AH3085" s="95" t="s">
        <v>89</v>
      </c>
      <c r="AI3085" s="95" t="s">
        <v>89</v>
      </c>
      <c r="AJ3085" s="95" t="s">
        <v>89</v>
      </c>
      <c r="AK3085" s="95" t="s">
        <v>89</v>
      </c>
      <c r="AL3085" s="95" t="s">
        <v>89</v>
      </c>
      <c r="AM3085" s="95" t="s">
        <v>89</v>
      </c>
      <c r="AN3085" s="95" t="s">
        <v>89</v>
      </c>
      <c r="AO3085" s="95" t="s">
        <v>89</v>
      </c>
      <c r="AP3085" s="95" t="s">
        <v>89</v>
      </c>
      <c r="AQ3085" s="95" t="s">
        <v>90</v>
      </c>
      <c r="AR3085" s="95" t="s">
        <v>90</v>
      </c>
      <c r="AS3085" s="95" t="s">
        <v>25691</v>
      </c>
      <c r="AT3085" s="95" t="s">
        <v>92</v>
      </c>
      <c r="AU3085" s="95" t="s">
        <v>92</v>
      </c>
      <c r="AV3085" s="95" t="s">
        <v>93</v>
      </c>
      <c r="AW3085" s="95" t="s">
        <v>27771</v>
      </c>
      <c r="AX3085" s="95" t="s">
        <v>27772</v>
      </c>
      <c r="AY3085" s="95" t="s">
        <v>27773</v>
      </c>
      <c r="AZ3085" s="95" t="s">
        <v>27772</v>
      </c>
      <c r="BA3085" s="95" t="s">
        <v>97</v>
      </c>
      <c r="BB3085" s="95" t="s">
        <v>27774</v>
      </c>
      <c r="BC3085" s="95" t="s">
        <v>99</v>
      </c>
      <c r="BD3085" s="95" t="s">
        <v>100</v>
      </c>
      <c r="BE3085" s="95" t="s">
        <v>61</v>
      </c>
      <c r="BF3085" s="95" t="s">
        <v>380</v>
      </c>
      <c r="BG3085" s="95" t="s">
        <v>101</v>
      </c>
    </row>
    <row r="3086" s="86" customFormat="1" ht="19" customHeight="1" spans="1:59">
      <c r="A3086" s="95" t="s">
        <v>1984</v>
      </c>
      <c r="B3086" s="95" t="s">
        <v>1985</v>
      </c>
      <c r="C3086" s="95" t="s">
        <v>1986</v>
      </c>
      <c r="D3086" s="95" t="s">
        <v>1987</v>
      </c>
      <c r="E3086" s="95" t="s">
        <v>1988</v>
      </c>
      <c r="F3086" s="95" t="s">
        <v>27775</v>
      </c>
      <c r="G3086" s="95" t="s">
        <v>17436</v>
      </c>
      <c r="H3086" s="95" t="s">
        <v>1795</v>
      </c>
      <c r="I3086" s="95" t="s">
        <v>27776</v>
      </c>
      <c r="J3086" s="95" t="s">
        <v>27777</v>
      </c>
      <c r="K3086" s="95" t="s">
        <v>27778</v>
      </c>
      <c r="L3086" s="95" t="s">
        <v>73</v>
      </c>
      <c r="M3086" s="95" t="s">
        <v>526</v>
      </c>
      <c r="N3086" s="95" t="s">
        <v>1847</v>
      </c>
      <c r="O3086" s="95" t="s">
        <v>4669</v>
      </c>
      <c r="P3086" s="95" t="s">
        <v>4670</v>
      </c>
      <c r="Q3086" s="95" t="s">
        <v>4671</v>
      </c>
      <c r="R3086" s="95" t="s">
        <v>4672</v>
      </c>
      <c r="S3086" s="95" t="s">
        <v>27779</v>
      </c>
      <c r="T3086" s="95" t="s">
        <v>380</v>
      </c>
      <c r="U3086" s="96">
        <v>0</v>
      </c>
      <c r="V3086" s="96">
        <v>5867</v>
      </c>
      <c r="W3086" s="96">
        <v>3000</v>
      </c>
      <c r="X3086" s="96">
        <v>3000</v>
      </c>
      <c r="Y3086" s="95" t="s">
        <v>82</v>
      </c>
      <c r="Z3086" s="95" t="s">
        <v>25689</v>
      </c>
      <c r="AA3086" s="95" t="s">
        <v>84</v>
      </c>
      <c r="AB3086" s="95" t="s">
        <v>1996</v>
      </c>
      <c r="AC3086" s="95" t="s">
        <v>25830</v>
      </c>
      <c r="AD3086" s="95" t="s">
        <v>87</v>
      </c>
      <c r="AE3086" s="95" t="s">
        <v>61</v>
      </c>
      <c r="AF3086" s="95" t="s">
        <v>61</v>
      </c>
      <c r="AG3086" s="95" t="s">
        <v>89</v>
      </c>
      <c r="AH3086" s="95" t="s">
        <v>89</v>
      </c>
      <c r="AI3086" s="95" t="s">
        <v>89</v>
      </c>
      <c r="AJ3086" s="95" t="s">
        <v>89</v>
      </c>
      <c r="AK3086" s="95" t="s">
        <v>89</v>
      </c>
      <c r="AL3086" s="95" t="s">
        <v>89</v>
      </c>
      <c r="AM3086" s="95" t="s">
        <v>89</v>
      </c>
      <c r="AN3086" s="95" t="s">
        <v>89</v>
      </c>
      <c r="AO3086" s="95" t="s">
        <v>89</v>
      </c>
      <c r="AP3086" s="95" t="s">
        <v>89</v>
      </c>
      <c r="AQ3086" s="95" t="s">
        <v>90</v>
      </c>
      <c r="AR3086" s="95" t="s">
        <v>90</v>
      </c>
      <c r="AS3086" s="95" t="s">
        <v>25691</v>
      </c>
      <c r="AT3086" s="95" t="s">
        <v>92</v>
      </c>
      <c r="AU3086" s="95" t="s">
        <v>92</v>
      </c>
      <c r="AV3086" s="95" t="s">
        <v>93</v>
      </c>
      <c r="AW3086" s="95" t="s">
        <v>1997</v>
      </c>
      <c r="AX3086" s="95" t="s">
        <v>27780</v>
      </c>
      <c r="AY3086" s="95" t="s">
        <v>1999</v>
      </c>
      <c r="AZ3086" s="95" t="s">
        <v>27780</v>
      </c>
      <c r="BA3086" s="95" t="s">
        <v>97</v>
      </c>
      <c r="BB3086" s="95" t="s">
        <v>27781</v>
      </c>
      <c r="BC3086" s="95" t="s">
        <v>99</v>
      </c>
      <c r="BD3086" s="95" t="s">
        <v>100</v>
      </c>
      <c r="BE3086" s="95" t="s">
        <v>61</v>
      </c>
      <c r="BF3086" s="95" t="s">
        <v>380</v>
      </c>
      <c r="BG3086" s="95" t="s">
        <v>101</v>
      </c>
    </row>
    <row r="3087" s="86" customFormat="1" ht="19" customHeight="1" spans="1:59">
      <c r="A3087" s="95" t="s">
        <v>419</v>
      </c>
      <c r="B3087" s="95" t="s">
        <v>420</v>
      </c>
      <c r="C3087" s="95" t="s">
        <v>421</v>
      </c>
      <c r="D3087" s="95" t="s">
        <v>422</v>
      </c>
      <c r="E3087" s="95" t="s">
        <v>27782</v>
      </c>
      <c r="F3087" s="95" t="s">
        <v>424</v>
      </c>
      <c r="G3087" s="95" t="s">
        <v>425</v>
      </c>
      <c r="H3087" s="95" t="s">
        <v>109</v>
      </c>
      <c r="I3087" s="95" t="s">
        <v>27783</v>
      </c>
      <c r="J3087" s="95" t="s">
        <v>27784</v>
      </c>
      <c r="K3087" s="95" t="s">
        <v>27785</v>
      </c>
      <c r="L3087" s="95" t="s">
        <v>73</v>
      </c>
      <c r="M3087" s="95" t="s">
        <v>508</v>
      </c>
      <c r="N3087" s="95" t="s">
        <v>811</v>
      </c>
      <c r="O3087" s="95" t="s">
        <v>115</v>
      </c>
      <c r="P3087" s="95" t="s">
        <v>116</v>
      </c>
      <c r="Q3087" s="95" t="s">
        <v>117</v>
      </c>
      <c r="R3087" s="95" t="s">
        <v>116</v>
      </c>
      <c r="S3087" s="95" t="s">
        <v>27786</v>
      </c>
      <c r="T3087" s="95" t="s">
        <v>380</v>
      </c>
      <c r="U3087" s="96">
        <v>0</v>
      </c>
      <c r="V3087" s="96">
        <v>4440</v>
      </c>
      <c r="W3087" s="96">
        <v>3500</v>
      </c>
      <c r="X3087" s="96">
        <v>1500</v>
      </c>
      <c r="Y3087" s="95" t="s">
        <v>82</v>
      </c>
      <c r="Z3087" s="95" t="s">
        <v>25689</v>
      </c>
      <c r="AA3087" s="95" t="s">
        <v>84</v>
      </c>
      <c r="AB3087" s="95" t="s">
        <v>27787</v>
      </c>
      <c r="AC3087" s="95" t="s">
        <v>8465</v>
      </c>
      <c r="AD3087" s="95" t="s">
        <v>87</v>
      </c>
      <c r="AE3087" s="95" t="s">
        <v>61</v>
      </c>
      <c r="AF3087" s="95" t="s">
        <v>61</v>
      </c>
      <c r="AG3087" s="95" t="s">
        <v>89</v>
      </c>
      <c r="AH3087" s="95" t="s">
        <v>89</v>
      </c>
      <c r="AI3087" s="95" t="s">
        <v>89</v>
      </c>
      <c r="AJ3087" s="95" t="s">
        <v>89</v>
      </c>
      <c r="AK3087" s="95" t="s">
        <v>89</v>
      </c>
      <c r="AL3087" s="95" t="s">
        <v>89</v>
      </c>
      <c r="AM3087" s="95" t="s">
        <v>89</v>
      </c>
      <c r="AN3087" s="95" t="s">
        <v>89</v>
      </c>
      <c r="AO3087" s="95" t="s">
        <v>89</v>
      </c>
      <c r="AP3087" s="95" t="s">
        <v>89</v>
      </c>
      <c r="AQ3087" s="95" t="s">
        <v>90</v>
      </c>
      <c r="AR3087" s="95" t="s">
        <v>90</v>
      </c>
      <c r="AS3087" s="95" t="s">
        <v>25691</v>
      </c>
      <c r="AT3087" s="95" t="s">
        <v>92</v>
      </c>
      <c r="AU3087" s="95" t="s">
        <v>92</v>
      </c>
      <c r="AV3087" s="95" t="s">
        <v>93</v>
      </c>
      <c r="AW3087" s="95" t="s">
        <v>27788</v>
      </c>
      <c r="AX3087" s="95" t="s">
        <v>27789</v>
      </c>
      <c r="AY3087" s="95" t="s">
        <v>27790</v>
      </c>
      <c r="AZ3087" s="95" t="s">
        <v>27789</v>
      </c>
      <c r="BA3087" s="95" t="s">
        <v>97</v>
      </c>
      <c r="BB3087" s="95" t="s">
        <v>27791</v>
      </c>
      <c r="BC3087" s="95" t="s">
        <v>99</v>
      </c>
      <c r="BD3087" s="95" t="s">
        <v>100</v>
      </c>
      <c r="BE3087" s="95" t="s">
        <v>61</v>
      </c>
      <c r="BF3087" s="95" t="s">
        <v>380</v>
      </c>
      <c r="BG3087" s="95" t="s">
        <v>101</v>
      </c>
    </row>
    <row r="3088" s="86" customFormat="1" ht="19" customHeight="1" spans="1:59">
      <c r="A3088" s="95" t="s">
        <v>267</v>
      </c>
      <c r="B3088" s="95" t="s">
        <v>268</v>
      </c>
      <c r="C3088" s="95" t="s">
        <v>754</v>
      </c>
      <c r="D3088" s="95" t="s">
        <v>755</v>
      </c>
      <c r="E3088" s="95" t="s">
        <v>27792</v>
      </c>
      <c r="F3088" s="95" t="s">
        <v>27597</v>
      </c>
      <c r="G3088" s="95" t="s">
        <v>2775</v>
      </c>
      <c r="H3088" s="95" t="s">
        <v>109</v>
      </c>
      <c r="I3088" s="95" t="s">
        <v>27793</v>
      </c>
      <c r="J3088" s="95" t="s">
        <v>27794</v>
      </c>
      <c r="K3088" s="95" t="s">
        <v>27795</v>
      </c>
      <c r="L3088" s="95" t="s">
        <v>73</v>
      </c>
      <c r="M3088" s="95" t="s">
        <v>137</v>
      </c>
      <c r="N3088" s="95" t="s">
        <v>1116</v>
      </c>
      <c r="O3088" s="95" t="s">
        <v>221</v>
      </c>
      <c r="P3088" s="95" t="s">
        <v>222</v>
      </c>
      <c r="Q3088" s="95" t="s">
        <v>2693</v>
      </c>
      <c r="R3088" s="95" t="s">
        <v>222</v>
      </c>
      <c r="S3088" s="95" t="s">
        <v>27796</v>
      </c>
      <c r="T3088" s="95" t="s">
        <v>380</v>
      </c>
      <c r="U3088" s="96">
        <v>0</v>
      </c>
      <c r="V3088" s="96">
        <v>6294</v>
      </c>
      <c r="W3088" s="96">
        <v>4800</v>
      </c>
      <c r="X3088" s="96">
        <v>1800</v>
      </c>
      <c r="Y3088" s="95" t="s">
        <v>82</v>
      </c>
      <c r="Z3088" s="95" t="s">
        <v>25689</v>
      </c>
      <c r="AA3088" s="95" t="s">
        <v>84</v>
      </c>
      <c r="AB3088" s="95" t="s">
        <v>27797</v>
      </c>
      <c r="AC3088" s="95" t="s">
        <v>17285</v>
      </c>
      <c r="AD3088" s="95" t="s">
        <v>87</v>
      </c>
      <c r="AE3088" s="95" t="s">
        <v>61</v>
      </c>
      <c r="AF3088" s="95" t="s">
        <v>61</v>
      </c>
      <c r="AG3088" s="95" t="s">
        <v>89</v>
      </c>
      <c r="AH3088" s="95" t="s">
        <v>89</v>
      </c>
      <c r="AI3088" s="95" t="s">
        <v>89</v>
      </c>
      <c r="AJ3088" s="95" t="s">
        <v>88</v>
      </c>
      <c r="AK3088" s="95" t="s">
        <v>89</v>
      </c>
      <c r="AL3088" s="95" t="s">
        <v>88</v>
      </c>
      <c r="AM3088" s="95" t="s">
        <v>88</v>
      </c>
      <c r="AN3088" s="95" t="s">
        <v>88</v>
      </c>
      <c r="AO3088" s="95" t="s">
        <v>88</v>
      </c>
      <c r="AP3088" s="95" t="s">
        <v>89</v>
      </c>
      <c r="AQ3088" s="95" t="s">
        <v>90</v>
      </c>
      <c r="AR3088" s="95" t="s">
        <v>90</v>
      </c>
      <c r="AS3088" s="95" t="s">
        <v>25691</v>
      </c>
      <c r="AT3088" s="95" t="s">
        <v>92</v>
      </c>
      <c r="AU3088" s="95" t="s">
        <v>92</v>
      </c>
      <c r="AV3088" s="95" t="s">
        <v>93</v>
      </c>
      <c r="AW3088" s="95" t="s">
        <v>27798</v>
      </c>
      <c r="AX3088" s="95" t="s">
        <v>27799</v>
      </c>
      <c r="AY3088" s="95" t="s">
        <v>27800</v>
      </c>
      <c r="AZ3088" s="95" t="s">
        <v>27799</v>
      </c>
      <c r="BA3088" s="95" t="s">
        <v>97</v>
      </c>
      <c r="BB3088" s="95" t="s">
        <v>27801</v>
      </c>
      <c r="BC3088" s="95" t="s">
        <v>99</v>
      </c>
      <c r="BD3088" s="95" t="s">
        <v>100</v>
      </c>
      <c r="BE3088" s="95" t="s">
        <v>61</v>
      </c>
      <c r="BF3088" s="95" t="s">
        <v>380</v>
      </c>
      <c r="BG3088" s="95" t="s">
        <v>101</v>
      </c>
    </row>
    <row r="3089" s="86" customFormat="1" ht="19" customHeight="1" spans="1:59">
      <c r="A3089" s="95" t="s">
        <v>302</v>
      </c>
      <c r="B3089" s="95" t="s">
        <v>303</v>
      </c>
      <c r="C3089" s="95" t="s">
        <v>2589</v>
      </c>
      <c r="D3089" s="95" t="s">
        <v>2590</v>
      </c>
      <c r="E3089" s="95" t="s">
        <v>15886</v>
      </c>
      <c r="F3089" s="95" t="s">
        <v>15887</v>
      </c>
      <c r="G3089" s="95" t="s">
        <v>1972</v>
      </c>
      <c r="H3089" s="95" t="s">
        <v>109</v>
      </c>
      <c r="I3089" s="95" t="s">
        <v>27802</v>
      </c>
      <c r="J3089" s="95" t="s">
        <v>27803</v>
      </c>
      <c r="K3089" s="95" t="s">
        <v>27804</v>
      </c>
      <c r="L3089" s="95" t="s">
        <v>73</v>
      </c>
      <c r="M3089" s="95" t="s">
        <v>7029</v>
      </c>
      <c r="N3089" s="95" t="s">
        <v>9721</v>
      </c>
      <c r="O3089" s="95" t="s">
        <v>115</v>
      </c>
      <c r="P3089" s="95" t="s">
        <v>116</v>
      </c>
      <c r="Q3089" s="95" t="s">
        <v>117</v>
      </c>
      <c r="R3089" s="95" t="s">
        <v>116</v>
      </c>
      <c r="S3089" s="95" t="s">
        <v>27805</v>
      </c>
      <c r="T3089" s="95" t="s">
        <v>380</v>
      </c>
      <c r="U3089" s="96">
        <v>0</v>
      </c>
      <c r="V3089" s="96">
        <v>13000</v>
      </c>
      <c r="W3089" s="96">
        <v>8000</v>
      </c>
      <c r="X3089" s="96">
        <v>3000</v>
      </c>
      <c r="Y3089" s="95" t="s">
        <v>82</v>
      </c>
      <c r="Z3089" s="95" t="s">
        <v>25689</v>
      </c>
      <c r="AA3089" s="95" t="s">
        <v>84</v>
      </c>
      <c r="AB3089" s="95" t="s">
        <v>15893</v>
      </c>
      <c r="AC3089" s="95" t="s">
        <v>4869</v>
      </c>
      <c r="AD3089" s="95" t="s">
        <v>87</v>
      </c>
      <c r="AE3089" s="95" t="s">
        <v>61</v>
      </c>
      <c r="AF3089" s="95" t="s">
        <v>61</v>
      </c>
      <c r="AG3089" s="95" t="s">
        <v>89</v>
      </c>
      <c r="AH3089" s="95" t="s">
        <v>89</v>
      </c>
      <c r="AI3089" s="95" t="s">
        <v>89</v>
      </c>
      <c r="AJ3089" s="95" t="s">
        <v>89</v>
      </c>
      <c r="AK3089" s="95" t="s">
        <v>89</v>
      </c>
      <c r="AL3089" s="95" t="s">
        <v>89</v>
      </c>
      <c r="AM3089" s="95" t="s">
        <v>89</v>
      </c>
      <c r="AN3089" s="95" t="s">
        <v>89</v>
      </c>
      <c r="AO3089" s="95" t="s">
        <v>88</v>
      </c>
      <c r="AP3089" s="95" t="s">
        <v>89</v>
      </c>
      <c r="AQ3089" s="95" t="s">
        <v>90</v>
      </c>
      <c r="AR3089" s="95" t="s">
        <v>90</v>
      </c>
      <c r="AS3089" s="95" t="s">
        <v>25691</v>
      </c>
      <c r="AT3089" s="95" t="s">
        <v>92</v>
      </c>
      <c r="AU3089" s="95" t="s">
        <v>92</v>
      </c>
      <c r="AV3089" s="95" t="s">
        <v>93</v>
      </c>
      <c r="AW3089" s="95" t="s">
        <v>15894</v>
      </c>
      <c r="AX3089" s="95" t="s">
        <v>27806</v>
      </c>
      <c r="AY3089" s="95" t="s">
        <v>15896</v>
      </c>
      <c r="AZ3089" s="95" t="s">
        <v>27806</v>
      </c>
      <c r="BA3089" s="95" t="s">
        <v>97</v>
      </c>
      <c r="BB3089" s="95" t="s">
        <v>27807</v>
      </c>
      <c r="BC3089" s="95" t="s">
        <v>99</v>
      </c>
      <c r="BD3089" s="95" t="s">
        <v>100</v>
      </c>
      <c r="BE3089" s="95" t="s">
        <v>61</v>
      </c>
      <c r="BF3089" s="95" t="s">
        <v>380</v>
      </c>
      <c r="BG3089" s="95" t="s">
        <v>101</v>
      </c>
    </row>
    <row r="3090" s="86" customFormat="1" ht="19" customHeight="1" spans="1:59">
      <c r="A3090" s="95" t="s">
        <v>1774</v>
      </c>
      <c r="B3090" s="95" t="s">
        <v>1775</v>
      </c>
      <c r="C3090" s="95" t="s">
        <v>6861</v>
      </c>
      <c r="D3090" s="95" t="s">
        <v>6862</v>
      </c>
      <c r="E3090" s="95" t="s">
        <v>8066</v>
      </c>
      <c r="F3090" s="95" t="s">
        <v>7863</v>
      </c>
      <c r="G3090" s="95" t="s">
        <v>3039</v>
      </c>
      <c r="H3090" s="95" t="s">
        <v>109</v>
      </c>
      <c r="I3090" s="95" t="s">
        <v>27808</v>
      </c>
      <c r="J3090" s="95" t="s">
        <v>27809</v>
      </c>
      <c r="K3090" s="95" t="s">
        <v>27810</v>
      </c>
      <c r="L3090" s="95" t="s">
        <v>73</v>
      </c>
      <c r="M3090" s="95" t="s">
        <v>2014</v>
      </c>
      <c r="N3090" s="95" t="s">
        <v>811</v>
      </c>
      <c r="O3090" s="95" t="s">
        <v>257</v>
      </c>
      <c r="P3090" s="95" t="s">
        <v>258</v>
      </c>
      <c r="Q3090" s="95" t="s">
        <v>1940</v>
      </c>
      <c r="R3090" s="95" t="s">
        <v>1941</v>
      </c>
      <c r="S3090" s="95" t="s">
        <v>27811</v>
      </c>
      <c r="T3090" s="95" t="s">
        <v>380</v>
      </c>
      <c r="U3090" s="96">
        <v>0</v>
      </c>
      <c r="V3090" s="96">
        <v>5253</v>
      </c>
      <c r="W3090" s="96">
        <v>4000</v>
      </c>
      <c r="X3090" s="96">
        <v>2000</v>
      </c>
      <c r="Y3090" s="95" t="s">
        <v>82</v>
      </c>
      <c r="Z3090" s="95" t="s">
        <v>25689</v>
      </c>
      <c r="AA3090" s="95" t="s">
        <v>84</v>
      </c>
      <c r="AB3090" s="95" t="s">
        <v>8071</v>
      </c>
      <c r="AC3090" s="95" t="s">
        <v>8465</v>
      </c>
      <c r="AD3090" s="95" t="s">
        <v>87</v>
      </c>
      <c r="AE3090" s="95" t="s">
        <v>61</v>
      </c>
      <c r="AF3090" s="95" t="s">
        <v>61</v>
      </c>
      <c r="AG3090" s="95" t="s">
        <v>89</v>
      </c>
      <c r="AH3090" s="95" t="s">
        <v>89</v>
      </c>
      <c r="AI3090" s="95" t="s">
        <v>89</v>
      </c>
      <c r="AJ3090" s="95" t="s">
        <v>89</v>
      </c>
      <c r="AK3090" s="95" t="s">
        <v>89</v>
      </c>
      <c r="AL3090" s="95" t="s">
        <v>89</v>
      </c>
      <c r="AM3090" s="95" t="s">
        <v>89</v>
      </c>
      <c r="AN3090" s="95" t="s">
        <v>89</v>
      </c>
      <c r="AO3090" s="95" t="s">
        <v>89</v>
      </c>
      <c r="AP3090" s="95" t="s">
        <v>89</v>
      </c>
      <c r="AQ3090" s="95" t="s">
        <v>90</v>
      </c>
      <c r="AR3090" s="95" t="s">
        <v>90</v>
      </c>
      <c r="AS3090" s="95" t="s">
        <v>25691</v>
      </c>
      <c r="AT3090" s="95" t="s">
        <v>92</v>
      </c>
      <c r="AU3090" s="95" t="s">
        <v>92</v>
      </c>
      <c r="AV3090" s="95" t="s">
        <v>93</v>
      </c>
      <c r="AW3090" s="95" t="s">
        <v>8072</v>
      </c>
      <c r="AX3090" s="95" t="s">
        <v>27812</v>
      </c>
      <c r="AY3090" s="95" t="s">
        <v>8074</v>
      </c>
      <c r="AZ3090" s="95" t="s">
        <v>27812</v>
      </c>
      <c r="BA3090" s="95" t="s">
        <v>97</v>
      </c>
      <c r="BB3090" s="95" t="s">
        <v>27813</v>
      </c>
      <c r="BC3090" s="95" t="s">
        <v>99</v>
      </c>
      <c r="BD3090" s="95" t="s">
        <v>100</v>
      </c>
      <c r="BE3090" s="95" t="s">
        <v>61</v>
      </c>
      <c r="BF3090" s="95" t="s">
        <v>380</v>
      </c>
      <c r="BG3090" s="95" t="s">
        <v>101</v>
      </c>
    </row>
    <row r="3091" s="86" customFormat="1" ht="19" customHeight="1" spans="1:59">
      <c r="A3091" s="95" t="s">
        <v>419</v>
      </c>
      <c r="B3091" s="95" t="s">
        <v>420</v>
      </c>
      <c r="C3091" s="95" t="s">
        <v>2086</v>
      </c>
      <c r="D3091" s="95" t="s">
        <v>2087</v>
      </c>
      <c r="E3091" s="95" t="s">
        <v>27814</v>
      </c>
      <c r="F3091" s="95" t="s">
        <v>17132</v>
      </c>
      <c r="G3091" s="95" t="s">
        <v>1298</v>
      </c>
      <c r="H3091" s="95" t="s">
        <v>1299</v>
      </c>
      <c r="I3091" s="95" t="s">
        <v>27815</v>
      </c>
      <c r="J3091" s="95" t="s">
        <v>27816</v>
      </c>
      <c r="K3091" s="95" t="s">
        <v>27817</v>
      </c>
      <c r="L3091" s="95" t="s">
        <v>73</v>
      </c>
      <c r="M3091" s="95" t="s">
        <v>137</v>
      </c>
      <c r="N3091" s="95" t="s">
        <v>811</v>
      </c>
      <c r="O3091" s="95" t="s">
        <v>2985</v>
      </c>
      <c r="P3091" s="95" t="s">
        <v>2986</v>
      </c>
      <c r="Q3091" s="95" t="s">
        <v>1728</v>
      </c>
      <c r="R3091" s="95" t="s">
        <v>1307</v>
      </c>
      <c r="S3091" s="95" t="s">
        <v>27818</v>
      </c>
      <c r="T3091" s="95" t="s">
        <v>119</v>
      </c>
      <c r="U3091" s="96">
        <v>0</v>
      </c>
      <c r="V3091" s="96">
        <v>17650</v>
      </c>
      <c r="W3091" s="96">
        <v>14000</v>
      </c>
      <c r="X3091" s="96">
        <v>2800</v>
      </c>
      <c r="Y3091" s="95" t="s">
        <v>82</v>
      </c>
      <c r="Z3091" s="95" t="s">
        <v>25689</v>
      </c>
      <c r="AA3091" s="95" t="s">
        <v>84</v>
      </c>
      <c r="AB3091" s="95" t="s">
        <v>27819</v>
      </c>
      <c r="AC3091" s="95" t="s">
        <v>4869</v>
      </c>
      <c r="AD3091" s="95" t="s">
        <v>87</v>
      </c>
      <c r="AE3091" s="95" t="s">
        <v>61</v>
      </c>
      <c r="AF3091" s="95" t="s">
        <v>61</v>
      </c>
      <c r="AG3091" s="95" t="s">
        <v>89</v>
      </c>
      <c r="AH3091" s="95" t="s">
        <v>89</v>
      </c>
      <c r="AI3091" s="95" t="s">
        <v>89</v>
      </c>
      <c r="AJ3091" s="95" t="s">
        <v>89</v>
      </c>
      <c r="AK3091" s="95" t="s">
        <v>89</v>
      </c>
      <c r="AL3091" s="95" t="s">
        <v>89</v>
      </c>
      <c r="AM3091" s="95" t="s">
        <v>89</v>
      </c>
      <c r="AN3091" s="95" t="s">
        <v>89</v>
      </c>
      <c r="AO3091" s="95" t="s">
        <v>89</v>
      </c>
      <c r="AP3091" s="95" t="s">
        <v>89</v>
      </c>
      <c r="AQ3091" s="95" t="s">
        <v>90</v>
      </c>
      <c r="AR3091" s="95" t="s">
        <v>90</v>
      </c>
      <c r="AS3091" s="95" t="s">
        <v>25691</v>
      </c>
      <c r="AT3091" s="95" t="s">
        <v>92</v>
      </c>
      <c r="AU3091" s="95" t="s">
        <v>92</v>
      </c>
      <c r="AV3091" s="95" t="s">
        <v>93</v>
      </c>
      <c r="AW3091" s="95" t="s">
        <v>27820</v>
      </c>
      <c r="AX3091" s="95" t="s">
        <v>27821</v>
      </c>
      <c r="AY3091" s="95" t="s">
        <v>27822</v>
      </c>
      <c r="AZ3091" s="95" t="s">
        <v>27821</v>
      </c>
      <c r="BA3091" s="95" t="s">
        <v>97</v>
      </c>
      <c r="BB3091" s="95" t="s">
        <v>27823</v>
      </c>
      <c r="BC3091" s="95" t="s">
        <v>99</v>
      </c>
      <c r="BD3091" s="95" t="s">
        <v>100</v>
      </c>
      <c r="BE3091" s="95" t="s">
        <v>61</v>
      </c>
      <c r="BF3091" s="95" t="s">
        <v>119</v>
      </c>
      <c r="BG3091" s="95" t="s">
        <v>101</v>
      </c>
    </row>
    <row r="3092" s="86" customFormat="1" ht="19" customHeight="1" spans="1:59">
      <c r="A3092" s="95" t="s">
        <v>126</v>
      </c>
      <c r="B3092" s="95" t="s">
        <v>127</v>
      </c>
      <c r="C3092" s="95" t="s">
        <v>196</v>
      </c>
      <c r="D3092" s="95" t="s">
        <v>197</v>
      </c>
      <c r="E3092" s="95" t="s">
        <v>3164</v>
      </c>
      <c r="F3092" s="95" t="s">
        <v>132</v>
      </c>
      <c r="G3092" s="95" t="s">
        <v>132</v>
      </c>
      <c r="H3092" s="95" t="s">
        <v>109</v>
      </c>
      <c r="I3092" s="95" t="s">
        <v>6391</v>
      </c>
      <c r="J3092" s="95" t="s">
        <v>6392</v>
      </c>
      <c r="K3092" s="95" t="s">
        <v>6393</v>
      </c>
      <c r="L3092" s="95" t="s">
        <v>73</v>
      </c>
      <c r="M3092" s="95" t="s">
        <v>1289</v>
      </c>
      <c r="N3092" s="95" t="s">
        <v>575</v>
      </c>
      <c r="O3092" s="95" t="s">
        <v>292</v>
      </c>
      <c r="P3092" s="95" t="s">
        <v>293</v>
      </c>
      <c r="Q3092" s="95" t="s">
        <v>294</v>
      </c>
      <c r="R3092" s="95" t="s">
        <v>295</v>
      </c>
      <c r="S3092" s="95" t="s">
        <v>6394</v>
      </c>
      <c r="T3092" s="95" t="s">
        <v>81</v>
      </c>
      <c r="U3092" s="96">
        <v>0</v>
      </c>
      <c r="V3092" s="96">
        <v>153415</v>
      </c>
      <c r="W3092" s="96">
        <v>30700</v>
      </c>
      <c r="X3092" s="96">
        <v>25700</v>
      </c>
      <c r="Y3092" s="95" t="s">
        <v>143</v>
      </c>
      <c r="Z3092" s="95" t="s">
        <v>25689</v>
      </c>
      <c r="AA3092" s="95" t="s">
        <v>84</v>
      </c>
      <c r="AB3092" s="95" t="s">
        <v>3174</v>
      </c>
      <c r="AC3092" s="95" t="s">
        <v>26031</v>
      </c>
      <c r="AD3092" s="95" t="s">
        <v>87</v>
      </c>
      <c r="AE3092" s="95" t="s">
        <v>61</v>
      </c>
      <c r="AF3092" s="95" t="s">
        <v>61</v>
      </c>
      <c r="AG3092" s="95" t="s">
        <v>89</v>
      </c>
      <c r="AH3092" s="95" t="s">
        <v>89</v>
      </c>
      <c r="AI3092" s="95" t="s">
        <v>89</v>
      </c>
      <c r="AJ3092" s="95" t="s">
        <v>89</v>
      </c>
      <c r="AK3092" s="95" t="s">
        <v>89</v>
      </c>
      <c r="AL3092" s="95" t="s">
        <v>89</v>
      </c>
      <c r="AM3092" s="95" t="s">
        <v>89</v>
      </c>
      <c r="AN3092" s="95" t="s">
        <v>89</v>
      </c>
      <c r="AO3092" s="95" t="s">
        <v>89</v>
      </c>
      <c r="AP3092" s="95" t="s">
        <v>89</v>
      </c>
      <c r="AQ3092" s="95" t="s">
        <v>90</v>
      </c>
      <c r="AR3092" s="95" t="s">
        <v>90</v>
      </c>
      <c r="AS3092" s="95" t="s">
        <v>25691</v>
      </c>
      <c r="AT3092" s="95" t="s">
        <v>92</v>
      </c>
      <c r="AU3092" s="95" t="s">
        <v>92</v>
      </c>
      <c r="AV3092" s="95" t="s">
        <v>93</v>
      </c>
      <c r="AW3092" s="95" t="s">
        <v>3175</v>
      </c>
      <c r="AX3092" s="95" t="s">
        <v>27824</v>
      </c>
      <c r="AY3092" s="95" t="s">
        <v>3177</v>
      </c>
      <c r="AZ3092" s="95" t="s">
        <v>27824</v>
      </c>
      <c r="BA3092" s="95" t="s">
        <v>97</v>
      </c>
      <c r="BB3092" s="95" t="s">
        <v>6396</v>
      </c>
      <c r="BC3092" s="95" t="s">
        <v>99</v>
      </c>
      <c r="BD3092" s="95" t="s">
        <v>150</v>
      </c>
      <c r="BE3092" s="95" t="s">
        <v>61</v>
      </c>
      <c r="BF3092" s="95" t="s">
        <v>81</v>
      </c>
      <c r="BG3092" s="95" t="s">
        <v>101</v>
      </c>
    </row>
    <row r="3093" s="86" customFormat="1" ht="19" customHeight="1" spans="1:59">
      <c r="A3093" s="95" t="s">
        <v>126</v>
      </c>
      <c r="B3093" s="95" t="s">
        <v>127</v>
      </c>
      <c r="C3093" s="95" t="s">
        <v>4343</v>
      </c>
      <c r="D3093" s="95" t="s">
        <v>4344</v>
      </c>
      <c r="E3093" s="95" t="s">
        <v>4486</v>
      </c>
      <c r="F3093" s="95" t="s">
        <v>6409</v>
      </c>
      <c r="G3093" s="95" t="s">
        <v>6410</v>
      </c>
      <c r="H3093" s="95" t="s">
        <v>2291</v>
      </c>
      <c r="I3093" s="95" t="s">
        <v>6411</v>
      </c>
      <c r="J3093" s="95" t="s">
        <v>6412</v>
      </c>
      <c r="K3093" s="95" t="s">
        <v>6413</v>
      </c>
      <c r="L3093" s="95" t="s">
        <v>73</v>
      </c>
      <c r="M3093" s="95" t="s">
        <v>1303</v>
      </c>
      <c r="N3093" s="95" t="s">
        <v>6414</v>
      </c>
      <c r="O3093" s="95" t="s">
        <v>2295</v>
      </c>
      <c r="P3093" s="95" t="s">
        <v>2296</v>
      </c>
      <c r="Q3093" s="95" t="s">
        <v>2297</v>
      </c>
      <c r="R3093" s="95" t="s">
        <v>2298</v>
      </c>
      <c r="S3093" s="95" t="s">
        <v>6415</v>
      </c>
      <c r="T3093" s="95" t="s">
        <v>119</v>
      </c>
      <c r="U3093" s="96">
        <v>0</v>
      </c>
      <c r="V3093" s="96">
        <v>326700</v>
      </c>
      <c r="W3093" s="96">
        <v>190000</v>
      </c>
      <c r="X3093" s="96">
        <v>23250</v>
      </c>
      <c r="Y3093" s="95" t="s">
        <v>143</v>
      </c>
      <c r="Z3093" s="95" t="s">
        <v>25689</v>
      </c>
      <c r="AA3093" s="95" t="s">
        <v>84</v>
      </c>
      <c r="AB3093" s="95" t="s">
        <v>6416</v>
      </c>
      <c r="AC3093" s="95" t="s">
        <v>26031</v>
      </c>
      <c r="AD3093" s="95" t="s">
        <v>87</v>
      </c>
      <c r="AE3093" s="95" t="s">
        <v>61</v>
      </c>
      <c r="AF3093" s="95" t="s">
        <v>61</v>
      </c>
      <c r="AG3093" s="95" t="s">
        <v>89</v>
      </c>
      <c r="AH3093" s="95" t="s">
        <v>89</v>
      </c>
      <c r="AI3093" s="95" t="s">
        <v>89</v>
      </c>
      <c r="AJ3093" s="95" t="s">
        <v>89</v>
      </c>
      <c r="AK3093" s="95" t="s">
        <v>89</v>
      </c>
      <c r="AL3093" s="95" t="s">
        <v>89</v>
      </c>
      <c r="AM3093" s="95" t="s">
        <v>89</v>
      </c>
      <c r="AN3093" s="95" t="s">
        <v>89</v>
      </c>
      <c r="AO3093" s="95" t="s">
        <v>89</v>
      </c>
      <c r="AP3093" s="95" t="s">
        <v>89</v>
      </c>
      <c r="AQ3093" s="95" t="s">
        <v>90</v>
      </c>
      <c r="AR3093" s="95" t="s">
        <v>90</v>
      </c>
      <c r="AS3093" s="95" t="s">
        <v>25691</v>
      </c>
      <c r="AT3093" s="95" t="s">
        <v>92</v>
      </c>
      <c r="AU3093" s="95" t="s">
        <v>92</v>
      </c>
      <c r="AV3093" s="95" t="s">
        <v>93</v>
      </c>
      <c r="AW3093" s="95" t="s">
        <v>4494</v>
      </c>
      <c r="AX3093" s="95" t="s">
        <v>27825</v>
      </c>
      <c r="AY3093" s="95" t="s">
        <v>4496</v>
      </c>
      <c r="AZ3093" s="95" t="s">
        <v>27825</v>
      </c>
      <c r="BA3093" s="95" t="s">
        <v>215</v>
      </c>
      <c r="BB3093" s="95" t="s">
        <v>6418</v>
      </c>
      <c r="BC3093" s="95" t="s">
        <v>99</v>
      </c>
      <c r="BD3093" s="95" t="s">
        <v>150</v>
      </c>
      <c r="BE3093" s="95" t="s">
        <v>61</v>
      </c>
      <c r="BF3093" s="95" t="s">
        <v>119</v>
      </c>
      <c r="BG3093" s="95" t="s">
        <v>101</v>
      </c>
    </row>
    <row r="3094" s="86" customFormat="1" ht="19" customHeight="1" spans="1:59">
      <c r="A3094" s="95" t="s">
        <v>458</v>
      </c>
      <c r="B3094" s="95" t="s">
        <v>459</v>
      </c>
      <c r="C3094" s="95" t="s">
        <v>6842</v>
      </c>
      <c r="D3094" s="95" t="s">
        <v>6843</v>
      </c>
      <c r="E3094" s="95" t="s">
        <v>27826</v>
      </c>
      <c r="F3094" s="95" t="s">
        <v>7684</v>
      </c>
      <c r="G3094" s="95" t="s">
        <v>4372</v>
      </c>
      <c r="H3094" s="95" t="s">
        <v>369</v>
      </c>
      <c r="I3094" s="95" t="s">
        <v>27827</v>
      </c>
      <c r="J3094" s="95" t="s">
        <v>27828</v>
      </c>
      <c r="K3094" s="95" t="s">
        <v>27829</v>
      </c>
      <c r="L3094" s="95" t="s">
        <v>73</v>
      </c>
      <c r="M3094" s="95" t="s">
        <v>2014</v>
      </c>
      <c r="N3094" s="95" t="s">
        <v>2954</v>
      </c>
      <c r="O3094" s="95" t="s">
        <v>1753</v>
      </c>
      <c r="P3094" s="95" t="s">
        <v>1754</v>
      </c>
      <c r="Q3094" s="95" t="s">
        <v>377</v>
      </c>
      <c r="R3094" s="95" t="s">
        <v>378</v>
      </c>
      <c r="S3094" s="95" t="s">
        <v>27830</v>
      </c>
      <c r="T3094" s="95" t="s">
        <v>380</v>
      </c>
      <c r="U3094" s="96">
        <v>0</v>
      </c>
      <c r="V3094" s="96">
        <v>73000</v>
      </c>
      <c r="W3094" s="96">
        <v>51000</v>
      </c>
      <c r="X3094" s="96">
        <v>5000</v>
      </c>
      <c r="Y3094" s="95" t="s">
        <v>82</v>
      </c>
      <c r="Z3094" s="95" t="s">
        <v>25689</v>
      </c>
      <c r="AA3094" s="95" t="s">
        <v>84</v>
      </c>
      <c r="AB3094" s="95" t="s">
        <v>27831</v>
      </c>
      <c r="AC3094" s="95" t="s">
        <v>4869</v>
      </c>
      <c r="AD3094" s="95" t="s">
        <v>87</v>
      </c>
      <c r="AE3094" s="95" t="s">
        <v>61</v>
      </c>
      <c r="AF3094" s="95" t="s">
        <v>61</v>
      </c>
      <c r="AG3094" s="95" t="s">
        <v>89</v>
      </c>
      <c r="AH3094" s="95" t="s">
        <v>89</v>
      </c>
      <c r="AI3094" s="95" t="s">
        <v>89</v>
      </c>
      <c r="AJ3094" s="95" t="s">
        <v>88</v>
      </c>
      <c r="AK3094" s="95" t="s">
        <v>89</v>
      </c>
      <c r="AL3094" s="95" t="s">
        <v>89</v>
      </c>
      <c r="AM3094" s="95" t="s">
        <v>89</v>
      </c>
      <c r="AN3094" s="95" t="s">
        <v>89</v>
      </c>
      <c r="AO3094" s="95" t="s">
        <v>89</v>
      </c>
      <c r="AP3094" s="95" t="s">
        <v>89</v>
      </c>
      <c r="AQ3094" s="95" t="s">
        <v>90</v>
      </c>
      <c r="AR3094" s="95" t="s">
        <v>90</v>
      </c>
      <c r="AS3094" s="95" t="s">
        <v>25691</v>
      </c>
      <c r="AT3094" s="95" t="s">
        <v>92</v>
      </c>
      <c r="AU3094" s="95" t="s">
        <v>92</v>
      </c>
      <c r="AV3094" s="95" t="s">
        <v>93</v>
      </c>
      <c r="AW3094" s="95" t="s">
        <v>27832</v>
      </c>
      <c r="AX3094" s="95" t="s">
        <v>27833</v>
      </c>
      <c r="AY3094" s="95" t="s">
        <v>27834</v>
      </c>
      <c r="AZ3094" s="95" t="s">
        <v>27833</v>
      </c>
      <c r="BA3094" s="95" t="s">
        <v>97</v>
      </c>
      <c r="BB3094" s="95" t="s">
        <v>27835</v>
      </c>
      <c r="BC3094" s="95" t="s">
        <v>99</v>
      </c>
      <c r="BD3094" s="95" t="s">
        <v>100</v>
      </c>
      <c r="BE3094" s="95" t="s">
        <v>61</v>
      </c>
      <c r="BF3094" s="95" t="s">
        <v>380</v>
      </c>
      <c r="BG3094" s="95" t="s">
        <v>101</v>
      </c>
    </row>
    <row r="3095" s="86" customFormat="1" ht="19" customHeight="1" spans="1:59">
      <c r="A3095" s="95" t="s">
        <v>694</v>
      </c>
      <c r="B3095" s="95" t="s">
        <v>695</v>
      </c>
      <c r="C3095" s="95" t="s">
        <v>3104</v>
      </c>
      <c r="D3095" s="95" t="s">
        <v>3105</v>
      </c>
      <c r="E3095" s="95" t="s">
        <v>3106</v>
      </c>
      <c r="F3095" s="95" t="s">
        <v>3107</v>
      </c>
      <c r="G3095" s="95" t="s">
        <v>2571</v>
      </c>
      <c r="H3095" s="95" t="s">
        <v>539</v>
      </c>
      <c r="I3095" s="95" t="s">
        <v>27836</v>
      </c>
      <c r="J3095" s="95" t="s">
        <v>27837</v>
      </c>
      <c r="K3095" s="95" t="s">
        <v>27838</v>
      </c>
      <c r="L3095" s="95" t="s">
        <v>73</v>
      </c>
      <c r="M3095" s="95" t="s">
        <v>74</v>
      </c>
      <c r="N3095" s="95" t="s">
        <v>1752</v>
      </c>
      <c r="O3095" s="95" t="s">
        <v>1875</v>
      </c>
      <c r="P3095" s="95" t="s">
        <v>1876</v>
      </c>
      <c r="Q3095" s="95" t="s">
        <v>2597</v>
      </c>
      <c r="R3095" s="95" t="s">
        <v>1878</v>
      </c>
      <c r="S3095" s="95" t="s">
        <v>27839</v>
      </c>
      <c r="T3095" s="95" t="s">
        <v>380</v>
      </c>
      <c r="U3095" s="96">
        <v>0</v>
      </c>
      <c r="V3095" s="96">
        <v>19500</v>
      </c>
      <c r="W3095" s="96">
        <v>12000</v>
      </c>
      <c r="X3095" s="96">
        <v>4000</v>
      </c>
      <c r="Y3095" s="95" t="s">
        <v>82</v>
      </c>
      <c r="Z3095" s="95" t="s">
        <v>25689</v>
      </c>
      <c r="AA3095" s="95" t="s">
        <v>84</v>
      </c>
      <c r="AB3095" s="95" t="s">
        <v>3112</v>
      </c>
      <c r="AC3095" s="95" t="s">
        <v>25849</v>
      </c>
      <c r="AD3095" s="95" t="s">
        <v>87</v>
      </c>
      <c r="AE3095" s="95" t="s">
        <v>61</v>
      </c>
      <c r="AF3095" s="95" t="s">
        <v>27840</v>
      </c>
      <c r="AG3095" s="95" t="s">
        <v>89</v>
      </c>
      <c r="AH3095" s="95" t="s">
        <v>89</v>
      </c>
      <c r="AI3095" s="95" t="s">
        <v>88</v>
      </c>
      <c r="AJ3095" s="95" t="s">
        <v>88</v>
      </c>
      <c r="AK3095" s="95" t="s">
        <v>88</v>
      </c>
      <c r="AL3095" s="95" t="s">
        <v>88</v>
      </c>
      <c r="AM3095" s="95" t="s">
        <v>88</v>
      </c>
      <c r="AN3095" s="95" t="s">
        <v>88</v>
      </c>
      <c r="AO3095" s="95" t="s">
        <v>88</v>
      </c>
      <c r="AP3095" s="95" t="s">
        <v>89</v>
      </c>
      <c r="AQ3095" s="95" t="s">
        <v>90</v>
      </c>
      <c r="AR3095" s="95" t="s">
        <v>90</v>
      </c>
      <c r="AS3095" s="95" t="s">
        <v>25691</v>
      </c>
      <c r="AT3095" s="95" t="s">
        <v>92</v>
      </c>
      <c r="AU3095" s="95" t="s">
        <v>92</v>
      </c>
      <c r="AV3095" s="95" t="s">
        <v>93</v>
      </c>
      <c r="AW3095" s="95" t="s">
        <v>3114</v>
      </c>
      <c r="AX3095" s="95" t="s">
        <v>27841</v>
      </c>
      <c r="AY3095" s="95" t="s">
        <v>3116</v>
      </c>
      <c r="AZ3095" s="95" t="s">
        <v>27841</v>
      </c>
      <c r="BA3095" s="95" t="s">
        <v>97</v>
      </c>
      <c r="BB3095" s="95" t="s">
        <v>27842</v>
      </c>
      <c r="BC3095" s="95" t="s">
        <v>99</v>
      </c>
      <c r="BD3095" s="95" t="s">
        <v>100</v>
      </c>
      <c r="BE3095" s="95" t="s">
        <v>61</v>
      </c>
      <c r="BF3095" s="95" t="s">
        <v>380</v>
      </c>
      <c r="BG3095" s="95" t="s">
        <v>101</v>
      </c>
    </row>
    <row r="3096" s="86" customFormat="1" ht="19" customHeight="1" spans="1:59">
      <c r="A3096" s="95" t="s">
        <v>516</v>
      </c>
      <c r="B3096" s="95" t="s">
        <v>517</v>
      </c>
      <c r="C3096" s="95" t="s">
        <v>1233</v>
      </c>
      <c r="D3096" s="95" t="s">
        <v>1234</v>
      </c>
      <c r="E3096" s="95" t="s">
        <v>27843</v>
      </c>
      <c r="F3096" s="95" t="s">
        <v>9953</v>
      </c>
      <c r="G3096" s="95" t="s">
        <v>2924</v>
      </c>
      <c r="H3096" s="95" t="s">
        <v>1299</v>
      </c>
      <c r="I3096" s="95" t="s">
        <v>27844</v>
      </c>
      <c r="J3096" s="95" t="s">
        <v>27845</v>
      </c>
      <c r="K3096" s="95" t="s">
        <v>27846</v>
      </c>
      <c r="L3096" s="95" t="s">
        <v>73</v>
      </c>
      <c r="M3096" s="95" t="s">
        <v>74</v>
      </c>
      <c r="N3096" s="95" t="s">
        <v>5654</v>
      </c>
      <c r="O3096" s="95" t="s">
        <v>1726</v>
      </c>
      <c r="P3096" s="95" t="s">
        <v>1727</v>
      </c>
      <c r="Q3096" s="95" t="s">
        <v>1728</v>
      </c>
      <c r="R3096" s="95" t="s">
        <v>1307</v>
      </c>
      <c r="S3096" s="95" t="s">
        <v>27847</v>
      </c>
      <c r="T3096" s="95" t="s">
        <v>380</v>
      </c>
      <c r="U3096" s="96">
        <v>0</v>
      </c>
      <c r="V3096" s="96">
        <v>40000</v>
      </c>
      <c r="W3096" s="96">
        <v>32000</v>
      </c>
      <c r="X3096" s="96">
        <v>12000</v>
      </c>
      <c r="Y3096" s="95" t="s">
        <v>82</v>
      </c>
      <c r="Z3096" s="95" t="s">
        <v>25689</v>
      </c>
      <c r="AA3096" s="95" t="s">
        <v>84</v>
      </c>
      <c r="AB3096" s="95" t="s">
        <v>27848</v>
      </c>
      <c r="AC3096" s="95" t="s">
        <v>4869</v>
      </c>
      <c r="AD3096" s="95" t="s">
        <v>87</v>
      </c>
      <c r="AE3096" s="95" t="s">
        <v>61</v>
      </c>
      <c r="AF3096" s="95" t="s">
        <v>61</v>
      </c>
      <c r="AG3096" s="95" t="s">
        <v>89</v>
      </c>
      <c r="AH3096" s="95" t="s">
        <v>89</v>
      </c>
      <c r="AI3096" s="95" t="s">
        <v>89</v>
      </c>
      <c r="AJ3096" s="95" t="s">
        <v>89</v>
      </c>
      <c r="AK3096" s="95" t="s">
        <v>89</v>
      </c>
      <c r="AL3096" s="95" t="s">
        <v>89</v>
      </c>
      <c r="AM3096" s="95" t="s">
        <v>89</v>
      </c>
      <c r="AN3096" s="95" t="s">
        <v>89</v>
      </c>
      <c r="AO3096" s="95" t="s">
        <v>89</v>
      </c>
      <c r="AP3096" s="95" t="s">
        <v>89</v>
      </c>
      <c r="AQ3096" s="95" t="s">
        <v>90</v>
      </c>
      <c r="AR3096" s="95" t="s">
        <v>90</v>
      </c>
      <c r="AS3096" s="95" t="s">
        <v>25691</v>
      </c>
      <c r="AT3096" s="95" t="s">
        <v>92</v>
      </c>
      <c r="AU3096" s="95" t="s">
        <v>92</v>
      </c>
      <c r="AV3096" s="95" t="s">
        <v>93</v>
      </c>
      <c r="AW3096" s="95" t="s">
        <v>27849</v>
      </c>
      <c r="AX3096" s="95" t="s">
        <v>27850</v>
      </c>
      <c r="AY3096" s="95" t="s">
        <v>27851</v>
      </c>
      <c r="AZ3096" s="95" t="s">
        <v>27850</v>
      </c>
      <c r="BA3096" s="95" t="s">
        <v>97</v>
      </c>
      <c r="BB3096" s="95" t="s">
        <v>27852</v>
      </c>
      <c r="BC3096" s="95" t="s">
        <v>99</v>
      </c>
      <c r="BD3096" s="95" t="s">
        <v>100</v>
      </c>
      <c r="BE3096" s="95" t="s">
        <v>61</v>
      </c>
      <c r="BF3096" s="95" t="s">
        <v>380</v>
      </c>
      <c r="BG3096" s="95" t="s">
        <v>101</v>
      </c>
    </row>
    <row r="3097" s="86" customFormat="1" ht="19" customHeight="1" spans="1:59">
      <c r="A3097" s="95" t="s">
        <v>226</v>
      </c>
      <c r="B3097" s="95" t="s">
        <v>227</v>
      </c>
      <c r="C3097" s="95" t="s">
        <v>1512</v>
      </c>
      <c r="D3097" s="95" t="s">
        <v>1513</v>
      </c>
      <c r="E3097" s="95" t="s">
        <v>12058</v>
      </c>
      <c r="F3097" s="95" t="s">
        <v>12059</v>
      </c>
      <c r="G3097" s="95" t="s">
        <v>2174</v>
      </c>
      <c r="H3097" s="95" t="s">
        <v>1299</v>
      </c>
      <c r="I3097" s="95" t="s">
        <v>27853</v>
      </c>
      <c r="J3097" s="95" t="s">
        <v>27854</v>
      </c>
      <c r="K3097" s="95" t="s">
        <v>27855</v>
      </c>
      <c r="L3097" s="95" t="s">
        <v>73</v>
      </c>
      <c r="M3097" s="95" t="s">
        <v>2014</v>
      </c>
      <c r="N3097" s="95" t="s">
        <v>19026</v>
      </c>
      <c r="O3097" s="95" t="s">
        <v>1304</v>
      </c>
      <c r="P3097" s="95" t="s">
        <v>1305</v>
      </c>
      <c r="Q3097" s="95" t="s">
        <v>1728</v>
      </c>
      <c r="R3097" s="95" t="s">
        <v>1307</v>
      </c>
      <c r="S3097" s="95" t="s">
        <v>27856</v>
      </c>
      <c r="T3097" s="95" t="s">
        <v>380</v>
      </c>
      <c r="U3097" s="96">
        <v>0</v>
      </c>
      <c r="V3097" s="96">
        <v>32552</v>
      </c>
      <c r="W3097" s="96">
        <v>25000</v>
      </c>
      <c r="X3097" s="96">
        <v>7000</v>
      </c>
      <c r="Y3097" s="95" t="s">
        <v>82</v>
      </c>
      <c r="Z3097" s="95" t="s">
        <v>25689</v>
      </c>
      <c r="AA3097" s="95" t="s">
        <v>84</v>
      </c>
      <c r="AB3097" s="95" t="s">
        <v>5564</v>
      </c>
      <c r="AC3097" s="95" t="s">
        <v>4869</v>
      </c>
      <c r="AD3097" s="95" t="s">
        <v>87</v>
      </c>
      <c r="AE3097" s="95" t="s">
        <v>61</v>
      </c>
      <c r="AF3097" s="95" t="s">
        <v>61</v>
      </c>
      <c r="AG3097" s="95" t="s">
        <v>89</v>
      </c>
      <c r="AH3097" s="95" t="s">
        <v>89</v>
      </c>
      <c r="AI3097" s="95" t="s">
        <v>88</v>
      </c>
      <c r="AJ3097" s="95" t="s">
        <v>88</v>
      </c>
      <c r="AK3097" s="95" t="s">
        <v>89</v>
      </c>
      <c r="AL3097" s="95" t="s">
        <v>89</v>
      </c>
      <c r="AM3097" s="95" t="s">
        <v>89</v>
      </c>
      <c r="AN3097" s="95" t="s">
        <v>89</v>
      </c>
      <c r="AO3097" s="95" t="s">
        <v>88</v>
      </c>
      <c r="AP3097" s="95" t="s">
        <v>89</v>
      </c>
      <c r="AQ3097" s="95" t="s">
        <v>90</v>
      </c>
      <c r="AR3097" s="95" t="s">
        <v>90</v>
      </c>
      <c r="AS3097" s="95" t="s">
        <v>25691</v>
      </c>
      <c r="AT3097" s="95" t="s">
        <v>92</v>
      </c>
      <c r="AU3097" s="95" t="s">
        <v>92</v>
      </c>
      <c r="AV3097" s="95" t="s">
        <v>93</v>
      </c>
      <c r="AW3097" s="95" t="s">
        <v>12064</v>
      </c>
      <c r="AX3097" s="95" t="s">
        <v>27857</v>
      </c>
      <c r="AY3097" s="95" t="s">
        <v>3921</v>
      </c>
      <c r="AZ3097" s="95" t="s">
        <v>27857</v>
      </c>
      <c r="BA3097" s="95" t="s">
        <v>97</v>
      </c>
      <c r="BB3097" s="95" t="s">
        <v>27858</v>
      </c>
      <c r="BC3097" s="95" t="s">
        <v>99</v>
      </c>
      <c r="BD3097" s="95" t="s">
        <v>100</v>
      </c>
      <c r="BE3097" s="95" t="s">
        <v>61</v>
      </c>
      <c r="BF3097" s="95" t="s">
        <v>380</v>
      </c>
      <c r="BG3097" s="95" t="s">
        <v>101</v>
      </c>
    </row>
    <row r="3098" s="86" customFormat="1" ht="19" customHeight="1" spans="1:59">
      <c r="A3098" s="95" t="s">
        <v>226</v>
      </c>
      <c r="B3098" s="95" t="s">
        <v>227</v>
      </c>
      <c r="C3098" s="95" t="s">
        <v>872</v>
      </c>
      <c r="D3098" s="95" t="s">
        <v>873</v>
      </c>
      <c r="E3098" s="95" t="s">
        <v>27859</v>
      </c>
      <c r="F3098" s="95" t="s">
        <v>12456</v>
      </c>
      <c r="G3098" s="95" t="s">
        <v>12457</v>
      </c>
      <c r="H3098" s="95" t="s">
        <v>2291</v>
      </c>
      <c r="I3098" s="95" t="s">
        <v>27860</v>
      </c>
      <c r="J3098" s="95" t="s">
        <v>27861</v>
      </c>
      <c r="K3098" s="95" t="s">
        <v>27862</v>
      </c>
      <c r="L3098" s="95" t="s">
        <v>73</v>
      </c>
      <c r="M3098" s="95" t="s">
        <v>2014</v>
      </c>
      <c r="N3098" s="95" t="s">
        <v>114</v>
      </c>
      <c r="O3098" s="95" t="s">
        <v>2295</v>
      </c>
      <c r="P3098" s="95" t="s">
        <v>2296</v>
      </c>
      <c r="Q3098" s="95" t="s">
        <v>2297</v>
      </c>
      <c r="R3098" s="95" t="s">
        <v>2298</v>
      </c>
      <c r="S3098" s="95" t="s">
        <v>27863</v>
      </c>
      <c r="T3098" s="95" t="s">
        <v>380</v>
      </c>
      <c r="U3098" s="96">
        <v>0</v>
      </c>
      <c r="V3098" s="96">
        <v>10000</v>
      </c>
      <c r="W3098" s="96">
        <v>8000</v>
      </c>
      <c r="X3098" s="96">
        <v>4000</v>
      </c>
      <c r="Y3098" s="95" t="s">
        <v>82</v>
      </c>
      <c r="Z3098" s="95" t="s">
        <v>25689</v>
      </c>
      <c r="AA3098" s="95" t="s">
        <v>84</v>
      </c>
      <c r="AB3098" s="95" t="s">
        <v>27864</v>
      </c>
      <c r="AC3098" s="95" t="s">
        <v>25900</v>
      </c>
      <c r="AD3098" s="95" t="s">
        <v>87</v>
      </c>
      <c r="AE3098" s="95" t="s">
        <v>61</v>
      </c>
      <c r="AF3098" s="95" t="s">
        <v>61</v>
      </c>
      <c r="AG3098" s="95" t="s">
        <v>89</v>
      </c>
      <c r="AH3098" s="95" t="s">
        <v>89</v>
      </c>
      <c r="AI3098" s="95" t="s">
        <v>88</v>
      </c>
      <c r="AJ3098" s="95" t="s">
        <v>88</v>
      </c>
      <c r="AK3098" s="95" t="s">
        <v>88</v>
      </c>
      <c r="AL3098" s="95" t="s">
        <v>89</v>
      </c>
      <c r="AM3098" s="95" t="s">
        <v>88</v>
      </c>
      <c r="AN3098" s="95" t="s">
        <v>88</v>
      </c>
      <c r="AO3098" s="95" t="s">
        <v>88</v>
      </c>
      <c r="AP3098" s="95" t="s">
        <v>89</v>
      </c>
      <c r="AQ3098" s="95" t="s">
        <v>90</v>
      </c>
      <c r="AR3098" s="95" t="s">
        <v>90</v>
      </c>
      <c r="AS3098" s="95" t="s">
        <v>25691</v>
      </c>
      <c r="AT3098" s="95" t="s">
        <v>92</v>
      </c>
      <c r="AU3098" s="95" t="s">
        <v>92</v>
      </c>
      <c r="AV3098" s="95" t="s">
        <v>93</v>
      </c>
      <c r="AW3098" s="95" t="s">
        <v>27865</v>
      </c>
      <c r="AX3098" s="95" t="s">
        <v>27866</v>
      </c>
      <c r="AY3098" s="95" t="s">
        <v>27867</v>
      </c>
      <c r="AZ3098" s="95" t="s">
        <v>27866</v>
      </c>
      <c r="BA3098" s="95" t="s">
        <v>97</v>
      </c>
      <c r="BB3098" s="95" t="s">
        <v>27868</v>
      </c>
      <c r="BC3098" s="95" t="s">
        <v>99</v>
      </c>
      <c r="BD3098" s="95" t="s">
        <v>100</v>
      </c>
      <c r="BE3098" s="95" t="s">
        <v>61</v>
      </c>
      <c r="BF3098" s="95" t="s">
        <v>380</v>
      </c>
      <c r="BG3098" s="95" t="s">
        <v>101</v>
      </c>
    </row>
    <row r="3099" s="86" customFormat="1" ht="19" customHeight="1" spans="1:59">
      <c r="A3099" s="95" t="s">
        <v>419</v>
      </c>
      <c r="B3099" s="95" t="s">
        <v>420</v>
      </c>
      <c r="C3099" s="95" t="s">
        <v>421</v>
      </c>
      <c r="D3099" s="95" t="s">
        <v>422</v>
      </c>
      <c r="E3099" s="95" t="s">
        <v>3685</v>
      </c>
      <c r="F3099" s="95" t="s">
        <v>424</v>
      </c>
      <c r="G3099" s="95" t="s">
        <v>425</v>
      </c>
      <c r="H3099" s="95" t="s">
        <v>109</v>
      </c>
      <c r="I3099" s="95" t="s">
        <v>27869</v>
      </c>
      <c r="J3099" s="95" t="s">
        <v>27870</v>
      </c>
      <c r="K3099" s="95" t="s">
        <v>27871</v>
      </c>
      <c r="L3099" s="95" t="s">
        <v>73</v>
      </c>
      <c r="M3099" s="95" t="s">
        <v>3280</v>
      </c>
      <c r="N3099" s="95" t="s">
        <v>527</v>
      </c>
      <c r="O3099" s="95" t="s">
        <v>1537</v>
      </c>
      <c r="P3099" s="95" t="s">
        <v>1538</v>
      </c>
      <c r="Q3099" s="95" t="s">
        <v>2425</v>
      </c>
      <c r="R3099" s="95" t="s">
        <v>2426</v>
      </c>
      <c r="S3099" s="95" t="s">
        <v>27872</v>
      </c>
      <c r="T3099" s="95" t="s">
        <v>119</v>
      </c>
      <c r="U3099" s="96">
        <v>0</v>
      </c>
      <c r="V3099" s="96">
        <v>88584</v>
      </c>
      <c r="W3099" s="96">
        <v>62000</v>
      </c>
      <c r="X3099" s="96">
        <v>22000</v>
      </c>
      <c r="Y3099" s="95" t="s">
        <v>143</v>
      </c>
      <c r="Z3099" s="95" t="s">
        <v>25689</v>
      </c>
      <c r="AA3099" s="95" t="s">
        <v>84</v>
      </c>
      <c r="AB3099" s="95" t="s">
        <v>3694</v>
      </c>
      <c r="AC3099" s="95" t="s">
        <v>8465</v>
      </c>
      <c r="AD3099" s="95" t="s">
        <v>87</v>
      </c>
      <c r="AE3099" s="95" t="s">
        <v>61</v>
      </c>
      <c r="AF3099" s="95" t="s">
        <v>61</v>
      </c>
      <c r="AG3099" s="95" t="s">
        <v>89</v>
      </c>
      <c r="AH3099" s="95" t="s">
        <v>89</v>
      </c>
      <c r="AI3099" s="95" t="s">
        <v>89</v>
      </c>
      <c r="AJ3099" s="95" t="s">
        <v>89</v>
      </c>
      <c r="AK3099" s="95" t="s">
        <v>89</v>
      </c>
      <c r="AL3099" s="95" t="s">
        <v>89</v>
      </c>
      <c r="AM3099" s="95" t="s">
        <v>89</v>
      </c>
      <c r="AN3099" s="95" t="s">
        <v>89</v>
      </c>
      <c r="AO3099" s="95" t="s">
        <v>89</v>
      </c>
      <c r="AP3099" s="95" t="s">
        <v>89</v>
      </c>
      <c r="AQ3099" s="95" t="s">
        <v>90</v>
      </c>
      <c r="AR3099" s="95" t="s">
        <v>90</v>
      </c>
      <c r="AS3099" s="95" t="s">
        <v>25691</v>
      </c>
      <c r="AT3099" s="95" t="s">
        <v>92</v>
      </c>
      <c r="AU3099" s="95" t="s">
        <v>92</v>
      </c>
      <c r="AV3099" s="95" t="s">
        <v>93</v>
      </c>
      <c r="AW3099" s="95" t="s">
        <v>3695</v>
      </c>
      <c r="AX3099" s="95" t="s">
        <v>27873</v>
      </c>
      <c r="AY3099" s="95" t="s">
        <v>3697</v>
      </c>
      <c r="AZ3099" s="95" t="s">
        <v>27873</v>
      </c>
      <c r="BA3099" s="95" t="s">
        <v>97</v>
      </c>
      <c r="BB3099" s="95" t="s">
        <v>27874</v>
      </c>
      <c r="BC3099" s="95" t="s">
        <v>99</v>
      </c>
      <c r="BD3099" s="95" t="s">
        <v>150</v>
      </c>
      <c r="BE3099" s="95" t="s">
        <v>61</v>
      </c>
      <c r="BF3099" s="95" t="s">
        <v>119</v>
      </c>
      <c r="BG3099" s="95" t="s">
        <v>101</v>
      </c>
    </row>
    <row r="3100" s="86" customFormat="1" ht="19" customHeight="1" spans="1:59">
      <c r="A3100" s="95" t="s">
        <v>226</v>
      </c>
      <c r="B3100" s="95" t="s">
        <v>227</v>
      </c>
      <c r="C3100" s="95" t="s">
        <v>5591</v>
      </c>
      <c r="D3100" s="95" t="s">
        <v>5592</v>
      </c>
      <c r="E3100" s="95" t="s">
        <v>7955</v>
      </c>
      <c r="F3100" s="95" t="s">
        <v>7074</v>
      </c>
      <c r="G3100" s="95" t="s">
        <v>876</v>
      </c>
      <c r="H3100" s="95" t="s">
        <v>109</v>
      </c>
      <c r="I3100" s="95" t="s">
        <v>27875</v>
      </c>
      <c r="J3100" s="95" t="s">
        <v>27876</v>
      </c>
      <c r="K3100" s="95" t="s">
        <v>27877</v>
      </c>
      <c r="L3100" s="95" t="s">
        <v>73</v>
      </c>
      <c r="M3100" s="95" t="s">
        <v>12148</v>
      </c>
      <c r="N3100" s="95" t="s">
        <v>27878</v>
      </c>
      <c r="O3100" s="95" t="s">
        <v>2779</v>
      </c>
      <c r="P3100" s="95" t="s">
        <v>2780</v>
      </c>
      <c r="Q3100" s="95" t="s">
        <v>1940</v>
      </c>
      <c r="R3100" s="95" t="s">
        <v>1941</v>
      </c>
      <c r="S3100" s="95" t="s">
        <v>27879</v>
      </c>
      <c r="T3100" s="95" t="s">
        <v>380</v>
      </c>
      <c r="U3100" s="96">
        <v>0</v>
      </c>
      <c r="V3100" s="96">
        <v>83000</v>
      </c>
      <c r="W3100" s="96">
        <v>60000</v>
      </c>
      <c r="X3100" s="96">
        <v>4480</v>
      </c>
      <c r="Y3100" s="95" t="s">
        <v>82</v>
      </c>
      <c r="Z3100" s="95" t="s">
        <v>25689</v>
      </c>
      <c r="AA3100" s="95" t="s">
        <v>84</v>
      </c>
      <c r="AB3100" s="95" t="s">
        <v>329</v>
      </c>
      <c r="AC3100" s="95" t="s">
        <v>8465</v>
      </c>
      <c r="AD3100" s="95" t="s">
        <v>87</v>
      </c>
      <c r="AE3100" s="95" t="s">
        <v>61</v>
      </c>
      <c r="AF3100" s="95" t="s">
        <v>61</v>
      </c>
      <c r="AG3100" s="95" t="s">
        <v>89</v>
      </c>
      <c r="AH3100" s="95" t="s">
        <v>89</v>
      </c>
      <c r="AI3100" s="95" t="s">
        <v>89</v>
      </c>
      <c r="AJ3100" s="95" t="s">
        <v>89</v>
      </c>
      <c r="AK3100" s="95" t="s">
        <v>89</v>
      </c>
      <c r="AL3100" s="95" t="s">
        <v>89</v>
      </c>
      <c r="AM3100" s="95" t="s">
        <v>89</v>
      </c>
      <c r="AN3100" s="95" t="s">
        <v>89</v>
      </c>
      <c r="AO3100" s="95" t="s">
        <v>89</v>
      </c>
      <c r="AP3100" s="95" t="s">
        <v>89</v>
      </c>
      <c r="AQ3100" s="95" t="s">
        <v>90</v>
      </c>
      <c r="AR3100" s="95" t="s">
        <v>90</v>
      </c>
      <c r="AS3100" s="95" t="s">
        <v>25691</v>
      </c>
      <c r="AT3100" s="95" t="s">
        <v>92</v>
      </c>
      <c r="AU3100" s="95" t="s">
        <v>92</v>
      </c>
      <c r="AV3100" s="95" t="s">
        <v>93</v>
      </c>
      <c r="AW3100" s="95" t="s">
        <v>7960</v>
      </c>
      <c r="AX3100" s="95" t="s">
        <v>27880</v>
      </c>
      <c r="AY3100" s="95" t="s">
        <v>7962</v>
      </c>
      <c r="AZ3100" s="95" t="s">
        <v>27880</v>
      </c>
      <c r="BA3100" s="95" t="s">
        <v>97</v>
      </c>
      <c r="BB3100" s="95" t="s">
        <v>27881</v>
      </c>
      <c r="BC3100" s="95" t="s">
        <v>99</v>
      </c>
      <c r="BD3100" s="95" t="s">
        <v>100</v>
      </c>
      <c r="BE3100" s="95" t="s">
        <v>61</v>
      </c>
      <c r="BF3100" s="95" t="s">
        <v>380</v>
      </c>
      <c r="BG3100" s="95" t="s">
        <v>101</v>
      </c>
    </row>
    <row r="3101" s="86" customFormat="1" ht="19" customHeight="1" spans="1:59">
      <c r="A3101" s="95" t="s">
        <v>582</v>
      </c>
      <c r="B3101" s="95" t="s">
        <v>583</v>
      </c>
      <c r="C3101" s="95" t="s">
        <v>584</v>
      </c>
      <c r="D3101" s="95" t="s">
        <v>585</v>
      </c>
      <c r="E3101" s="95" t="s">
        <v>12483</v>
      </c>
      <c r="F3101" s="95" t="s">
        <v>3026</v>
      </c>
      <c r="G3101" s="95" t="s">
        <v>3027</v>
      </c>
      <c r="H3101" s="95" t="s">
        <v>1299</v>
      </c>
      <c r="I3101" s="95" t="s">
        <v>27882</v>
      </c>
      <c r="J3101" s="95" t="s">
        <v>27883</v>
      </c>
      <c r="K3101" s="95" t="s">
        <v>27884</v>
      </c>
      <c r="L3101" s="95" t="s">
        <v>73</v>
      </c>
      <c r="M3101" s="95" t="s">
        <v>74</v>
      </c>
      <c r="N3101" s="95" t="s">
        <v>1752</v>
      </c>
      <c r="O3101" s="95" t="s">
        <v>1726</v>
      </c>
      <c r="P3101" s="95" t="s">
        <v>1727</v>
      </c>
      <c r="Q3101" s="95" t="s">
        <v>3670</v>
      </c>
      <c r="R3101" s="95" t="s">
        <v>3671</v>
      </c>
      <c r="S3101" s="95" t="s">
        <v>27885</v>
      </c>
      <c r="T3101" s="95" t="s">
        <v>119</v>
      </c>
      <c r="U3101" s="96">
        <v>0</v>
      </c>
      <c r="V3101" s="96">
        <v>21000</v>
      </c>
      <c r="W3101" s="96">
        <v>16800</v>
      </c>
      <c r="X3101" s="96">
        <v>5000</v>
      </c>
      <c r="Y3101" s="95" t="s">
        <v>82</v>
      </c>
      <c r="Z3101" s="95" t="s">
        <v>25689</v>
      </c>
      <c r="AA3101" s="95" t="s">
        <v>84</v>
      </c>
      <c r="AB3101" s="95" t="s">
        <v>12488</v>
      </c>
      <c r="AC3101" s="95" t="s">
        <v>25703</v>
      </c>
      <c r="AD3101" s="95" t="s">
        <v>87</v>
      </c>
      <c r="AE3101" s="95" t="s">
        <v>61</v>
      </c>
      <c r="AF3101" s="95" t="s">
        <v>61</v>
      </c>
      <c r="AG3101" s="95" t="s">
        <v>89</v>
      </c>
      <c r="AH3101" s="95" t="s">
        <v>89</v>
      </c>
      <c r="AI3101" s="95" t="s">
        <v>89</v>
      </c>
      <c r="AJ3101" s="95" t="s">
        <v>88</v>
      </c>
      <c r="AK3101" s="95" t="s">
        <v>89</v>
      </c>
      <c r="AL3101" s="95" t="s">
        <v>89</v>
      </c>
      <c r="AM3101" s="95" t="s">
        <v>89</v>
      </c>
      <c r="AN3101" s="95" t="s">
        <v>89</v>
      </c>
      <c r="AO3101" s="95" t="s">
        <v>89</v>
      </c>
      <c r="AP3101" s="95" t="s">
        <v>89</v>
      </c>
      <c r="AQ3101" s="95" t="s">
        <v>90</v>
      </c>
      <c r="AR3101" s="95" t="s">
        <v>90</v>
      </c>
      <c r="AS3101" s="95" t="s">
        <v>25691</v>
      </c>
      <c r="AT3101" s="95" t="s">
        <v>92</v>
      </c>
      <c r="AU3101" s="95" t="s">
        <v>92</v>
      </c>
      <c r="AV3101" s="95" t="s">
        <v>93</v>
      </c>
      <c r="AW3101" s="95" t="s">
        <v>12489</v>
      </c>
      <c r="AX3101" s="95" t="s">
        <v>27886</v>
      </c>
      <c r="AY3101" s="95" t="s">
        <v>12491</v>
      </c>
      <c r="AZ3101" s="95" t="s">
        <v>27886</v>
      </c>
      <c r="BA3101" s="95" t="s">
        <v>97</v>
      </c>
      <c r="BB3101" s="95" t="s">
        <v>27887</v>
      </c>
      <c r="BC3101" s="95" t="s">
        <v>99</v>
      </c>
      <c r="BD3101" s="95" t="s">
        <v>100</v>
      </c>
      <c r="BE3101" s="95" t="s">
        <v>61</v>
      </c>
      <c r="BF3101" s="95" t="s">
        <v>119</v>
      </c>
      <c r="BG3101" s="95" t="s">
        <v>101</v>
      </c>
    </row>
    <row r="3102" s="86" customFormat="1" ht="19" customHeight="1" spans="1:59">
      <c r="A3102" s="95" t="s">
        <v>419</v>
      </c>
      <c r="B3102" s="95" t="s">
        <v>420</v>
      </c>
      <c r="C3102" s="95" t="s">
        <v>4269</v>
      </c>
      <c r="D3102" s="95" t="s">
        <v>4270</v>
      </c>
      <c r="E3102" s="95" t="s">
        <v>27888</v>
      </c>
      <c r="F3102" s="95" t="s">
        <v>27889</v>
      </c>
      <c r="G3102" s="95" t="s">
        <v>5401</v>
      </c>
      <c r="H3102" s="95" t="s">
        <v>158</v>
      </c>
      <c r="I3102" s="95" t="s">
        <v>27890</v>
      </c>
      <c r="J3102" s="95" t="s">
        <v>27891</v>
      </c>
      <c r="K3102" s="95" t="s">
        <v>27892</v>
      </c>
      <c r="L3102" s="95" t="s">
        <v>73</v>
      </c>
      <c r="M3102" s="95" t="s">
        <v>526</v>
      </c>
      <c r="N3102" s="95" t="s">
        <v>2029</v>
      </c>
      <c r="O3102" s="95" t="s">
        <v>164</v>
      </c>
      <c r="P3102" s="95" t="s">
        <v>165</v>
      </c>
      <c r="Q3102" s="95" t="s">
        <v>166</v>
      </c>
      <c r="R3102" s="95" t="s">
        <v>167</v>
      </c>
      <c r="S3102" s="95" t="s">
        <v>27893</v>
      </c>
      <c r="T3102" s="95" t="s">
        <v>380</v>
      </c>
      <c r="U3102" s="96">
        <v>0</v>
      </c>
      <c r="V3102" s="96">
        <v>6300</v>
      </c>
      <c r="W3102" s="96">
        <v>5000</v>
      </c>
      <c r="X3102" s="96">
        <v>2500</v>
      </c>
      <c r="Y3102" s="95" t="s">
        <v>82</v>
      </c>
      <c r="Z3102" s="95" t="s">
        <v>25689</v>
      </c>
      <c r="AA3102" s="95" t="s">
        <v>84</v>
      </c>
      <c r="AB3102" s="95" t="s">
        <v>27889</v>
      </c>
      <c r="AC3102" s="95" t="s">
        <v>26031</v>
      </c>
      <c r="AD3102" s="95" t="s">
        <v>87</v>
      </c>
      <c r="AE3102" s="95" t="s">
        <v>61</v>
      </c>
      <c r="AF3102" s="95" t="s">
        <v>61</v>
      </c>
      <c r="AG3102" s="95" t="s">
        <v>89</v>
      </c>
      <c r="AH3102" s="95" t="s">
        <v>89</v>
      </c>
      <c r="AI3102" s="95" t="s">
        <v>89</v>
      </c>
      <c r="AJ3102" s="95" t="s">
        <v>88</v>
      </c>
      <c r="AK3102" s="95" t="s">
        <v>89</v>
      </c>
      <c r="AL3102" s="95" t="s">
        <v>88</v>
      </c>
      <c r="AM3102" s="95" t="s">
        <v>89</v>
      </c>
      <c r="AN3102" s="95" t="s">
        <v>89</v>
      </c>
      <c r="AO3102" s="95" t="s">
        <v>89</v>
      </c>
      <c r="AP3102" s="95" t="s">
        <v>89</v>
      </c>
      <c r="AQ3102" s="95" t="s">
        <v>90</v>
      </c>
      <c r="AR3102" s="95" t="s">
        <v>90</v>
      </c>
      <c r="AS3102" s="95" t="s">
        <v>25691</v>
      </c>
      <c r="AT3102" s="95" t="s">
        <v>92</v>
      </c>
      <c r="AU3102" s="95" t="s">
        <v>92</v>
      </c>
      <c r="AV3102" s="95" t="s">
        <v>93</v>
      </c>
      <c r="AW3102" s="95" t="s">
        <v>27894</v>
      </c>
      <c r="AX3102" s="95" t="s">
        <v>27895</v>
      </c>
      <c r="AY3102" s="95" t="s">
        <v>16130</v>
      </c>
      <c r="AZ3102" s="95" t="s">
        <v>27895</v>
      </c>
      <c r="BA3102" s="95" t="s">
        <v>97</v>
      </c>
      <c r="BB3102" s="95" t="s">
        <v>27896</v>
      </c>
      <c r="BC3102" s="95" t="s">
        <v>99</v>
      </c>
      <c r="BD3102" s="95" t="s">
        <v>100</v>
      </c>
      <c r="BE3102" s="95" t="s">
        <v>61</v>
      </c>
      <c r="BF3102" s="95" t="s">
        <v>380</v>
      </c>
      <c r="BG3102" s="95" t="s">
        <v>101</v>
      </c>
    </row>
    <row r="3103" s="86" customFormat="1" ht="19" customHeight="1" spans="1:59">
      <c r="A3103" s="95" t="s">
        <v>267</v>
      </c>
      <c r="B3103" s="95" t="s">
        <v>268</v>
      </c>
      <c r="C3103" s="95" t="s">
        <v>269</v>
      </c>
      <c r="D3103" s="95" t="s">
        <v>270</v>
      </c>
      <c r="E3103" s="95" t="s">
        <v>26637</v>
      </c>
      <c r="F3103" s="95" t="s">
        <v>287</v>
      </c>
      <c r="G3103" s="95" t="s">
        <v>287</v>
      </c>
      <c r="H3103" s="95" t="s">
        <v>109</v>
      </c>
      <c r="I3103" s="95" t="s">
        <v>27897</v>
      </c>
      <c r="J3103" s="95" t="s">
        <v>27898</v>
      </c>
      <c r="K3103" s="95" t="s">
        <v>27899</v>
      </c>
      <c r="L3103" s="95" t="s">
        <v>73</v>
      </c>
      <c r="M3103" s="95" t="s">
        <v>74</v>
      </c>
      <c r="N3103" s="95" t="s">
        <v>1752</v>
      </c>
      <c r="O3103" s="95" t="s">
        <v>292</v>
      </c>
      <c r="P3103" s="95" t="s">
        <v>293</v>
      </c>
      <c r="Q3103" s="95" t="s">
        <v>294</v>
      </c>
      <c r="R3103" s="95" t="s">
        <v>295</v>
      </c>
      <c r="S3103" s="95" t="s">
        <v>27900</v>
      </c>
      <c r="T3103" s="95" t="s">
        <v>380</v>
      </c>
      <c r="U3103" s="96">
        <v>0</v>
      </c>
      <c r="V3103" s="96">
        <v>53600</v>
      </c>
      <c r="W3103" s="96">
        <v>40000</v>
      </c>
      <c r="X3103" s="96">
        <v>15000</v>
      </c>
      <c r="Y3103" s="95" t="s">
        <v>82</v>
      </c>
      <c r="Z3103" s="95" t="s">
        <v>25689</v>
      </c>
      <c r="AA3103" s="95" t="s">
        <v>84</v>
      </c>
      <c r="AB3103" s="95" t="s">
        <v>26642</v>
      </c>
      <c r="AC3103" s="95" t="s">
        <v>8465</v>
      </c>
      <c r="AD3103" s="95" t="s">
        <v>87</v>
      </c>
      <c r="AE3103" s="95" t="s">
        <v>61</v>
      </c>
      <c r="AF3103" s="95" t="s">
        <v>61</v>
      </c>
      <c r="AG3103" s="95" t="s">
        <v>89</v>
      </c>
      <c r="AH3103" s="95" t="s">
        <v>89</v>
      </c>
      <c r="AI3103" s="95" t="s">
        <v>89</v>
      </c>
      <c r="AJ3103" s="95" t="s">
        <v>89</v>
      </c>
      <c r="AK3103" s="95" t="s">
        <v>89</v>
      </c>
      <c r="AL3103" s="95" t="s">
        <v>89</v>
      </c>
      <c r="AM3103" s="95" t="s">
        <v>89</v>
      </c>
      <c r="AN3103" s="95" t="s">
        <v>89</v>
      </c>
      <c r="AO3103" s="95" t="s">
        <v>89</v>
      </c>
      <c r="AP3103" s="95" t="s">
        <v>89</v>
      </c>
      <c r="AQ3103" s="95" t="s">
        <v>90</v>
      </c>
      <c r="AR3103" s="95" t="s">
        <v>90</v>
      </c>
      <c r="AS3103" s="95" t="s">
        <v>25691</v>
      </c>
      <c r="AT3103" s="95" t="s">
        <v>92</v>
      </c>
      <c r="AU3103" s="95" t="s">
        <v>92</v>
      </c>
      <c r="AV3103" s="95" t="s">
        <v>93</v>
      </c>
      <c r="AW3103" s="95" t="s">
        <v>26643</v>
      </c>
      <c r="AX3103" s="95" t="s">
        <v>27901</v>
      </c>
      <c r="AY3103" s="95" t="s">
        <v>26645</v>
      </c>
      <c r="AZ3103" s="95" t="s">
        <v>27901</v>
      </c>
      <c r="BA3103" s="95" t="s">
        <v>97</v>
      </c>
      <c r="BB3103" s="95" t="s">
        <v>27902</v>
      </c>
      <c r="BC3103" s="95" t="s">
        <v>99</v>
      </c>
      <c r="BD3103" s="95" t="s">
        <v>100</v>
      </c>
      <c r="BE3103" s="95" t="s">
        <v>61</v>
      </c>
      <c r="BF3103" s="95" t="s">
        <v>380</v>
      </c>
      <c r="BG3103" s="95" t="s">
        <v>101</v>
      </c>
    </row>
    <row r="3104" s="86" customFormat="1" ht="19" customHeight="1" spans="1:59">
      <c r="A3104" s="95" t="s">
        <v>1984</v>
      </c>
      <c r="B3104" s="95" t="s">
        <v>1985</v>
      </c>
      <c r="C3104" s="95" t="s">
        <v>8099</v>
      </c>
      <c r="D3104" s="95" t="s">
        <v>8100</v>
      </c>
      <c r="E3104" s="95" t="s">
        <v>27903</v>
      </c>
      <c r="F3104" s="95" t="s">
        <v>21338</v>
      </c>
      <c r="G3104" s="95" t="s">
        <v>21339</v>
      </c>
      <c r="H3104" s="95" t="s">
        <v>2291</v>
      </c>
      <c r="I3104" s="95" t="s">
        <v>27904</v>
      </c>
      <c r="J3104" s="95" t="s">
        <v>27905</v>
      </c>
      <c r="K3104" s="95" t="s">
        <v>27906</v>
      </c>
      <c r="L3104" s="95" t="s">
        <v>73</v>
      </c>
      <c r="M3104" s="95" t="s">
        <v>526</v>
      </c>
      <c r="N3104" s="95" t="s">
        <v>1847</v>
      </c>
      <c r="O3104" s="95" t="s">
        <v>2889</v>
      </c>
      <c r="P3104" s="95" t="s">
        <v>2890</v>
      </c>
      <c r="Q3104" s="95" t="s">
        <v>11291</v>
      </c>
      <c r="R3104" s="95" t="s">
        <v>11292</v>
      </c>
      <c r="S3104" s="95" t="s">
        <v>27907</v>
      </c>
      <c r="T3104" s="95" t="s">
        <v>119</v>
      </c>
      <c r="U3104" s="96">
        <v>0</v>
      </c>
      <c r="V3104" s="96">
        <v>8000</v>
      </c>
      <c r="W3104" s="96">
        <v>6200</v>
      </c>
      <c r="X3104" s="96">
        <v>3000</v>
      </c>
      <c r="Y3104" s="95" t="s">
        <v>82</v>
      </c>
      <c r="Z3104" s="95" t="s">
        <v>25689</v>
      </c>
      <c r="AA3104" s="95" t="s">
        <v>84</v>
      </c>
      <c r="AB3104" s="95" t="s">
        <v>27908</v>
      </c>
      <c r="AC3104" s="95" t="s">
        <v>4869</v>
      </c>
      <c r="AD3104" s="95" t="s">
        <v>87</v>
      </c>
      <c r="AE3104" s="95" t="s">
        <v>61</v>
      </c>
      <c r="AF3104" s="95" t="s">
        <v>61</v>
      </c>
      <c r="AG3104" s="95" t="s">
        <v>89</v>
      </c>
      <c r="AH3104" s="95" t="s">
        <v>89</v>
      </c>
      <c r="AI3104" s="95" t="s">
        <v>89</v>
      </c>
      <c r="AJ3104" s="95" t="s">
        <v>89</v>
      </c>
      <c r="AK3104" s="95" t="s">
        <v>89</v>
      </c>
      <c r="AL3104" s="95" t="s">
        <v>89</v>
      </c>
      <c r="AM3104" s="95" t="s">
        <v>89</v>
      </c>
      <c r="AN3104" s="95" t="s">
        <v>89</v>
      </c>
      <c r="AO3104" s="95" t="s">
        <v>89</v>
      </c>
      <c r="AP3104" s="95" t="s">
        <v>89</v>
      </c>
      <c r="AQ3104" s="95" t="s">
        <v>90</v>
      </c>
      <c r="AR3104" s="95" t="s">
        <v>90</v>
      </c>
      <c r="AS3104" s="95" t="s">
        <v>25691</v>
      </c>
      <c r="AT3104" s="95" t="s">
        <v>92</v>
      </c>
      <c r="AU3104" s="95" t="s">
        <v>92</v>
      </c>
      <c r="AV3104" s="95" t="s">
        <v>93</v>
      </c>
      <c r="AW3104" s="95" t="s">
        <v>27909</v>
      </c>
      <c r="AX3104" s="95" t="s">
        <v>27910</v>
      </c>
      <c r="AY3104" s="95" t="s">
        <v>21019</v>
      </c>
      <c r="AZ3104" s="95" t="s">
        <v>27910</v>
      </c>
      <c r="BA3104" s="95" t="s">
        <v>97</v>
      </c>
      <c r="BB3104" s="95" t="s">
        <v>27911</v>
      </c>
      <c r="BC3104" s="95" t="s">
        <v>99</v>
      </c>
      <c r="BD3104" s="95" t="s">
        <v>100</v>
      </c>
      <c r="BE3104" s="95" t="s">
        <v>61</v>
      </c>
      <c r="BF3104" s="95" t="s">
        <v>119</v>
      </c>
      <c r="BG3104" s="95" t="s">
        <v>101</v>
      </c>
    </row>
    <row r="3105" s="86" customFormat="1" ht="19" customHeight="1" spans="1:59">
      <c r="A3105" s="95" t="s">
        <v>419</v>
      </c>
      <c r="B3105" s="95" t="s">
        <v>420</v>
      </c>
      <c r="C3105" s="95" t="s">
        <v>2086</v>
      </c>
      <c r="D3105" s="95" t="s">
        <v>2087</v>
      </c>
      <c r="E3105" s="95" t="s">
        <v>27912</v>
      </c>
      <c r="F3105" s="95" t="s">
        <v>2071</v>
      </c>
      <c r="G3105" s="95" t="s">
        <v>2089</v>
      </c>
      <c r="H3105" s="95" t="s">
        <v>943</v>
      </c>
      <c r="I3105" s="95" t="s">
        <v>27913</v>
      </c>
      <c r="J3105" s="95" t="s">
        <v>27914</v>
      </c>
      <c r="K3105" s="95" t="s">
        <v>27915</v>
      </c>
      <c r="L3105" s="95" t="s">
        <v>73</v>
      </c>
      <c r="M3105" s="95" t="s">
        <v>4208</v>
      </c>
      <c r="N3105" s="95" t="s">
        <v>114</v>
      </c>
      <c r="O3105" s="95" t="s">
        <v>4529</v>
      </c>
      <c r="P3105" s="95" t="s">
        <v>4530</v>
      </c>
      <c r="Q3105" s="95" t="s">
        <v>3465</v>
      </c>
      <c r="R3105" s="95" t="s">
        <v>3466</v>
      </c>
      <c r="S3105" s="95" t="s">
        <v>27916</v>
      </c>
      <c r="T3105" s="95" t="s">
        <v>380</v>
      </c>
      <c r="U3105" s="96">
        <v>0</v>
      </c>
      <c r="V3105" s="96">
        <v>31633</v>
      </c>
      <c r="W3105" s="96">
        <v>25000</v>
      </c>
      <c r="X3105" s="96">
        <v>7000</v>
      </c>
      <c r="Y3105" s="95" t="s">
        <v>82</v>
      </c>
      <c r="Z3105" s="95" t="s">
        <v>25689</v>
      </c>
      <c r="AA3105" s="95" t="s">
        <v>84</v>
      </c>
      <c r="AB3105" s="95" t="s">
        <v>27917</v>
      </c>
      <c r="AC3105" s="95" t="s">
        <v>4869</v>
      </c>
      <c r="AD3105" s="95" t="s">
        <v>87</v>
      </c>
      <c r="AE3105" s="95" t="s">
        <v>61</v>
      </c>
      <c r="AF3105" s="95" t="s">
        <v>61</v>
      </c>
      <c r="AG3105" s="95" t="s">
        <v>89</v>
      </c>
      <c r="AH3105" s="95" t="s">
        <v>89</v>
      </c>
      <c r="AI3105" s="95" t="s">
        <v>89</v>
      </c>
      <c r="AJ3105" s="95" t="s">
        <v>89</v>
      </c>
      <c r="AK3105" s="95" t="s">
        <v>89</v>
      </c>
      <c r="AL3105" s="95" t="s">
        <v>89</v>
      </c>
      <c r="AM3105" s="95" t="s">
        <v>89</v>
      </c>
      <c r="AN3105" s="95" t="s">
        <v>89</v>
      </c>
      <c r="AO3105" s="95" t="s">
        <v>89</v>
      </c>
      <c r="AP3105" s="95" t="s">
        <v>89</v>
      </c>
      <c r="AQ3105" s="95" t="s">
        <v>90</v>
      </c>
      <c r="AR3105" s="95" t="s">
        <v>90</v>
      </c>
      <c r="AS3105" s="95" t="s">
        <v>25691</v>
      </c>
      <c r="AT3105" s="95" t="s">
        <v>92</v>
      </c>
      <c r="AU3105" s="95" t="s">
        <v>92</v>
      </c>
      <c r="AV3105" s="95" t="s">
        <v>93</v>
      </c>
      <c r="AW3105" s="95" t="s">
        <v>27918</v>
      </c>
      <c r="AX3105" s="95" t="s">
        <v>27919</v>
      </c>
      <c r="AY3105" s="95" t="s">
        <v>27920</v>
      </c>
      <c r="AZ3105" s="95" t="s">
        <v>27919</v>
      </c>
      <c r="BA3105" s="95" t="s">
        <v>97</v>
      </c>
      <c r="BB3105" s="95" t="s">
        <v>27921</v>
      </c>
      <c r="BC3105" s="95" t="s">
        <v>99</v>
      </c>
      <c r="BD3105" s="95" t="s">
        <v>100</v>
      </c>
      <c r="BE3105" s="95" t="s">
        <v>61</v>
      </c>
      <c r="BF3105" s="95" t="s">
        <v>380</v>
      </c>
      <c r="BG3105" s="95" t="s">
        <v>101</v>
      </c>
    </row>
    <row r="3106" s="86" customFormat="1" ht="19" customHeight="1" spans="1:59">
      <c r="A3106" s="95" t="s">
        <v>226</v>
      </c>
      <c r="B3106" s="95" t="s">
        <v>227</v>
      </c>
      <c r="C3106" s="95" t="s">
        <v>364</v>
      </c>
      <c r="D3106" s="95" t="s">
        <v>365</v>
      </c>
      <c r="E3106" s="95" t="s">
        <v>27922</v>
      </c>
      <c r="F3106" s="95" t="s">
        <v>27923</v>
      </c>
      <c r="G3106" s="95" t="s">
        <v>7853</v>
      </c>
      <c r="H3106" s="95" t="s">
        <v>1571</v>
      </c>
      <c r="I3106" s="95" t="s">
        <v>27924</v>
      </c>
      <c r="J3106" s="95" t="s">
        <v>27925</v>
      </c>
      <c r="K3106" s="95" t="s">
        <v>27926</v>
      </c>
      <c r="L3106" s="95" t="s">
        <v>73</v>
      </c>
      <c r="M3106" s="95" t="s">
        <v>1526</v>
      </c>
      <c r="N3106" s="95" t="s">
        <v>114</v>
      </c>
      <c r="O3106" s="95" t="s">
        <v>949</v>
      </c>
      <c r="P3106" s="95" t="s">
        <v>950</v>
      </c>
      <c r="Q3106" s="95" t="s">
        <v>257</v>
      </c>
      <c r="R3106" s="95" t="s">
        <v>951</v>
      </c>
      <c r="S3106" s="95" t="s">
        <v>27927</v>
      </c>
      <c r="T3106" s="95" t="s">
        <v>380</v>
      </c>
      <c r="U3106" s="96">
        <v>0</v>
      </c>
      <c r="V3106" s="96">
        <v>33000</v>
      </c>
      <c r="W3106" s="96">
        <v>25000</v>
      </c>
      <c r="X3106" s="96">
        <v>23000</v>
      </c>
      <c r="Y3106" s="95" t="s">
        <v>82</v>
      </c>
      <c r="Z3106" s="95" t="s">
        <v>25689</v>
      </c>
      <c r="AA3106" s="95" t="s">
        <v>84</v>
      </c>
      <c r="AB3106" s="95" t="s">
        <v>27928</v>
      </c>
      <c r="AC3106" s="95" t="s">
        <v>25830</v>
      </c>
      <c r="AD3106" s="95" t="s">
        <v>87</v>
      </c>
      <c r="AE3106" s="95" t="s">
        <v>61</v>
      </c>
      <c r="AF3106" s="95" t="s">
        <v>61</v>
      </c>
      <c r="AG3106" s="95" t="s">
        <v>89</v>
      </c>
      <c r="AH3106" s="95" t="s">
        <v>89</v>
      </c>
      <c r="AI3106" s="95" t="s">
        <v>88</v>
      </c>
      <c r="AJ3106" s="95" t="s">
        <v>88</v>
      </c>
      <c r="AK3106" s="95" t="s">
        <v>89</v>
      </c>
      <c r="AL3106" s="95" t="s">
        <v>89</v>
      </c>
      <c r="AM3106" s="95" t="s">
        <v>89</v>
      </c>
      <c r="AN3106" s="95" t="s">
        <v>88</v>
      </c>
      <c r="AO3106" s="95" t="s">
        <v>88</v>
      </c>
      <c r="AP3106" s="95" t="s">
        <v>89</v>
      </c>
      <c r="AQ3106" s="95" t="s">
        <v>90</v>
      </c>
      <c r="AR3106" s="95" t="s">
        <v>90</v>
      </c>
      <c r="AS3106" s="95" t="s">
        <v>25691</v>
      </c>
      <c r="AT3106" s="95" t="s">
        <v>92</v>
      </c>
      <c r="AU3106" s="95" t="s">
        <v>92</v>
      </c>
      <c r="AV3106" s="95" t="s">
        <v>93</v>
      </c>
      <c r="AW3106" s="95" t="s">
        <v>27929</v>
      </c>
      <c r="AX3106" s="95" t="s">
        <v>27930</v>
      </c>
      <c r="AY3106" s="95" t="s">
        <v>27931</v>
      </c>
      <c r="AZ3106" s="95" t="s">
        <v>27930</v>
      </c>
      <c r="BA3106" s="95" t="s">
        <v>97</v>
      </c>
      <c r="BB3106" s="95" t="s">
        <v>27932</v>
      </c>
      <c r="BC3106" s="95" t="s">
        <v>99</v>
      </c>
      <c r="BD3106" s="95" t="s">
        <v>100</v>
      </c>
      <c r="BE3106" s="95" t="s">
        <v>61</v>
      </c>
      <c r="BF3106" s="95" t="s">
        <v>380</v>
      </c>
      <c r="BG3106" s="95" t="s">
        <v>101</v>
      </c>
    </row>
    <row r="3107" s="86" customFormat="1" ht="19" customHeight="1" spans="1:59">
      <c r="A3107" s="95" t="s">
        <v>2742</v>
      </c>
      <c r="B3107" s="95" t="s">
        <v>2743</v>
      </c>
      <c r="C3107" s="95" t="s">
        <v>8771</v>
      </c>
      <c r="D3107" s="95" t="s">
        <v>8772</v>
      </c>
      <c r="E3107" s="95" t="s">
        <v>8773</v>
      </c>
      <c r="F3107" s="95" t="s">
        <v>9923</v>
      </c>
      <c r="G3107" s="95" t="s">
        <v>9923</v>
      </c>
      <c r="H3107" s="95" t="s">
        <v>1571</v>
      </c>
      <c r="I3107" s="95" t="s">
        <v>27933</v>
      </c>
      <c r="J3107" s="95" t="s">
        <v>27934</v>
      </c>
      <c r="K3107" s="95" t="s">
        <v>27935</v>
      </c>
      <c r="L3107" s="95" t="s">
        <v>73</v>
      </c>
      <c r="M3107" s="95" t="s">
        <v>27936</v>
      </c>
      <c r="N3107" s="95" t="s">
        <v>203</v>
      </c>
      <c r="O3107" s="95" t="s">
        <v>4278</v>
      </c>
      <c r="P3107" s="95" t="s">
        <v>4279</v>
      </c>
      <c r="Q3107" s="95" t="s">
        <v>4117</v>
      </c>
      <c r="R3107" s="95" t="s">
        <v>3452</v>
      </c>
      <c r="S3107" s="95" t="s">
        <v>27937</v>
      </c>
      <c r="T3107" s="95" t="s">
        <v>209</v>
      </c>
      <c r="U3107" s="96">
        <v>0</v>
      </c>
      <c r="V3107" s="96">
        <v>99900</v>
      </c>
      <c r="W3107" s="96">
        <v>45000</v>
      </c>
      <c r="X3107" s="96">
        <v>15000</v>
      </c>
      <c r="Y3107" s="95" t="s">
        <v>143</v>
      </c>
      <c r="Z3107" s="95" t="s">
        <v>25689</v>
      </c>
      <c r="AA3107" s="95" t="s">
        <v>84</v>
      </c>
      <c r="AB3107" s="95" t="s">
        <v>4241</v>
      </c>
      <c r="AC3107" s="95" t="s">
        <v>25690</v>
      </c>
      <c r="AD3107" s="95" t="s">
        <v>87</v>
      </c>
      <c r="AE3107" s="95" t="s">
        <v>61</v>
      </c>
      <c r="AF3107" s="95" t="s">
        <v>61</v>
      </c>
      <c r="AG3107" s="95" t="s">
        <v>89</v>
      </c>
      <c r="AH3107" s="95" t="s">
        <v>89</v>
      </c>
      <c r="AI3107" s="95" t="s">
        <v>89</v>
      </c>
      <c r="AJ3107" s="95" t="s">
        <v>89</v>
      </c>
      <c r="AK3107" s="95" t="s">
        <v>89</v>
      </c>
      <c r="AL3107" s="95" t="s">
        <v>89</v>
      </c>
      <c r="AM3107" s="95" t="s">
        <v>89</v>
      </c>
      <c r="AN3107" s="95" t="s">
        <v>89</v>
      </c>
      <c r="AO3107" s="95" t="s">
        <v>89</v>
      </c>
      <c r="AP3107" s="95" t="s">
        <v>89</v>
      </c>
      <c r="AQ3107" s="95" t="s">
        <v>90</v>
      </c>
      <c r="AR3107" s="95" t="s">
        <v>90</v>
      </c>
      <c r="AS3107" s="95" t="s">
        <v>25691</v>
      </c>
      <c r="AT3107" s="95" t="s">
        <v>92</v>
      </c>
      <c r="AU3107" s="95" t="s">
        <v>92</v>
      </c>
      <c r="AV3107" s="95" t="s">
        <v>93</v>
      </c>
      <c r="AW3107" s="95" t="s">
        <v>8778</v>
      </c>
      <c r="AX3107" s="95" t="s">
        <v>27938</v>
      </c>
      <c r="AY3107" s="95" t="s">
        <v>8780</v>
      </c>
      <c r="AZ3107" s="95" t="s">
        <v>27938</v>
      </c>
      <c r="BA3107" s="95" t="s">
        <v>215</v>
      </c>
      <c r="BB3107" s="95" t="s">
        <v>27939</v>
      </c>
      <c r="BC3107" s="95" t="s">
        <v>99</v>
      </c>
      <c r="BD3107" s="95" t="s">
        <v>150</v>
      </c>
      <c r="BE3107" s="95" t="s">
        <v>61</v>
      </c>
      <c r="BF3107" s="95" t="s">
        <v>209</v>
      </c>
      <c r="BG3107" s="95" t="s">
        <v>101</v>
      </c>
    </row>
    <row r="3108" s="86" customFormat="1" ht="19" customHeight="1" spans="1:59">
      <c r="A3108" s="95" t="s">
        <v>387</v>
      </c>
      <c r="B3108" s="95" t="s">
        <v>388</v>
      </c>
      <c r="C3108" s="95" t="s">
        <v>3946</v>
      </c>
      <c r="D3108" s="95" t="s">
        <v>3947</v>
      </c>
      <c r="E3108" s="95" t="s">
        <v>27940</v>
      </c>
      <c r="F3108" s="95" t="s">
        <v>3949</v>
      </c>
      <c r="G3108" s="95" t="s">
        <v>1206</v>
      </c>
      <c r="H3108" s="95" t="s">
        <v>109</v>
      </c>
      <c r="I3108" s="95" t="s">
        <v>27941</v>
      </c>
      <c r="J3108" s="95" t="s">
        <v>27942</v>
      </c>
      <c r="K3108" s="95" t="s">
        <v>27943</v>
      </c>
      <c r="L3108" s="95" t="s">
        <v>73</v>
      </c>
      <c r="M3108" s="95" t="s">
        <v>4207</v>
      </c>
      <c r="N3108" s="95" t="s">
        <v>1847</v>
      </c>
      <c r="O3108" s="95" t="s">
        <v>27944</v>
      </c>
      <c r="P3108" s="95" t="s">
        <v>27945</v>
      </c>
      <c r="Q3108" s="95" t="s">
        <v>6155</v>
      </c>
      <c r="R3108" s="95" t="s">
        <v>27946</v>
      </c>
      <c r="S3108" s="95" t="s">
        <v>27947</v>
      </c>
      <c r="T3108" s="95" t="s">
        <v>119</v>
      </c>
      <c r="U3108" s="96">
        <v>0</v>
      </c>
      <c r="V3108" s="96">
        <v>8000</v>
      </c>
      <c r="W3108" s="96">
        <v>4000</v>
      </c>
      <c r="X3108" s="96">
        <v>2000</v>
      </c>
      <c r="Y3108" s="95" t="s">
        <v>143</v>
      </c>
      <c r="Z3108" s="95" t="s">
        <v>25689</v>
      </c>
      <c r="AA3108" s="95" t="s">
        <v>84</v>
      </c>
      <c r="AB3108" s="95" t="s">
        <v>27948</v>
      </c>
      <c r="AC3108" s="95" t="s">
        <v>8465</v>
      </c>
      <c r="AD3108" s="95" t="s">
        <v>87</v>
      </c>
      <c r="AE3108" s="95" t="s">
        <v>61</v>
      </c>
      <c r="AF3108" s="95" t="s">
        <v>61</v>
      </c>
      <c r="AG3108" s="95" t="s">
        <v>89</v>
      </c>
      <c r="AH3108" s="95" t="s">
        <v>89</v>
      </c>
      <c r="AI3108" s="95" t="s">
        <v>89</v>
      </c>
      <c r="AJ3108" s="95" t="s">
        <v>89</v>
      </c>
      <c r="AK3108" s="95" t="s">
        <v>88</v>
      </c>
      <c r="AL3108" s="95" t="s">
        <v>89</v>
      </c>
      <c r="AM3108" s="95" t="s">
        <v>88</v>
      </c>
      <c r="AN3108" s="95" t="s">
        <v>88</v>
      </c>
      <c r="AO3108" s="95" t="s">
        <v>89</v>
      </c>
      <c r="AP3108" s="95" t="s">
        <v>89</v>
      </c>
      <c r="AQ3108" s="95" t="s">
        <v>90</v>
      </c>
      <c r="AR3108" s="95" t="s">
        <v>90</v>
      </c>
      <c r="AS3108" s="95" t="s">
        <v>25691</v>
      </c>
      <c r="AT3108" s="95" t="s">
        <v>92</v>
      </c>
      <c r="AU3108" s="95" t="s">
        <v>92</v>
      </c>
      <c r="AV3108" s="95" t="s">
        <v>93</v>
      </c>
      <c r="AW3108" s="95" t="s">
        <v>27949</v>
      </c>
      <c r="AX3108" s="95" t="s">
        <v>27950</v>
      </c>
      <c r="AY3108" s="95" t="s">
        <v>27951</v>
      </c>
      <c r="AZ3108" s="95" t="s">
        <v>27950</v>
      </c>
      <c r="BA3108" s="95" t="s">
        <v>97</v>
      </c>
      <c r="BB3108" s="95" t="s">
        <v>27952</v>
      </c>
      <c r="BC3108" s="95" t="s">
        <v>99</v>
      </c>
      <c r="BD3108" s="95" t="s">
        <v>150</v>
      </c>
      <c r="BE3108" s="95" t="s">
        <v>61</v>
      </c>
      <c r="BF3108" s="95" t="s">
        <v>119</v>
      </c>
      <c r="BG3108" s="95" t="s">
        <v>101</v>
      </c>
    </row>
    <row r="3109" s="86" customFormat="1" ht="19" customHeight="1" spans="1:59">
      <c r="A3109" s="95" t="s">
        <v>516</v>
      </c>
      <c r="B3109" s="95" t="s">
        <v>517</v>
      </c>
      <c r="C3109" s="95" t="s">
        <v>567</v>
      </c>
      <c r="D3109" s="95" t="s">
        <v>568</v>
      </c>
      <c r="E3109" s="95" t="s">
        <v>27953</v>
      </c>
      <c r="F3109" s="95" t="s">
        <v>6454</v>
      </c>
      <c r="G3109" s="95" t="s">
        <v>26736</v>
      </c>
      <c r="H3109" s="95" t="s">
        <v>2501</v>
      </c>
      <c r="I3109" s="95" t="s">
        <v>27954</v>
      </c>
      <c r="J3109" s="95" t="s">
        <v>27955</v>
      </c>
      <c r="K3109" s="95" t="s">
        <v>27956</v>
      </c>
      <c r="L3109" s="95" t="s">
        <v>73</v>
      </c>
      <c r="M3109" s="95" t="s">
        <v>2679</v>
      </c>
      <c r="N3109" s="95" t="s">
        <v>1835</v>
      </c>
      <c r="O3109" s="95" t="s">
        <v>3327</v>
      </c>
      <c r="P3109" s="95" t="s">
        <v>3328</v>
      </c>
      <c r="Q3109" s="95" t="s">
        <v>3329</v>
      </c>
      <c r="R3109" s="95" t="s">
        <v>3330</v>
      </c>
      <c r="S3109" s="95" t="s">
        <v>27957</v>
      </c>
      <c r="T3109" s="95" t="s">
        <v>380</v>
      </c>
      <c r="U3109" s="96">
        <v>0</v>
      </c>
      <c r="V3109" s="96">
        <v>8268</v>
      </c>
      <c r="W3109" s="96">
        <v>4100</v>
      </c>
      <c r="X3109" s="96">
        <v>2000</v>
      </c>
      <c r="Y3109" s="95" t="s">
        <v>82</v>
      </c>
      <c r="Z3109" s="95" t="s">
        <v>25689</v>
      </c>
      <c r="AA3109" s="95" t="s">
        <v>84</v>
      </c>
      <c r="AB3109" s="95" t="s">
        <v>27958</v>
      </c>
      <c r="AC3109" s="95" t="s">
        <v>25757</v>
      </c>
      <c r="AD3109" s="95" t="s">
        <v>87</v>
      </c>
      <c r="AE3109" s="95" t="s">
        <v>61</v>
      </c>
      <c r="AF3109" s="95" t="s">
        <v>61</v>
      </c>
      <c r="AG3109" s="95" t="s">
        <v>89</v>
      </c>
      <c r="AH3109" s="95" t="s">
        <v>88</v>
      </c>
      <c r="AI3109" s="95" t="s">
        <v>89</v>
      </c>
      <c r="AJ3109" s="95" t="s">
        <v>88</v>
      </c>
      <c r="AK3109" s="95" t="s">
        <v>88</v>
      </c>
      <c r="AL3109" s="95" t="s">
        <v>88</v>
      </c>
      <c r="AM3109" s="95" t="s">
        <v>88</v>
      </c>
      <c r="AN3109" s="95" t="s">
        <v>88</v>
      </c>
      <c r="AO3109" s="95" t="s">
        <v>88</v>
      </c>
      <c r="AP3109" s="95" t="s">
        <v>89</v>
      </c>
      <c r="AQ3109" s="95" t="s">
        <v>90</v>
      </c>
      <c r="AR3109" s="95" t="s">
        <v>90</v>
      </c>
      <c r="AS3109" s="95" t="s">
        <v>25691</v>
      </c>
      <c r="AT3109" s="95" t="s">
        <v>92</v>
      </c>
      <c r="AU3109" s="95" t="s">
        <v>92</v>
      </c>
      <c r="AV3109" s="95" t="s">
        <v>93</v>
      </c>
      <c r="AW3109" s="95" t="s">
        <v>27959</v>
      </c>
      <c r="AX3109" s="95" t="s">
        <v>27960</v>
      </c>
      <c r="AY3109" s="95" t="s">
        <v>27961</v>
      </c>
      <c r="AZ3109" s="95" t="s">
        <v>27960</v>
      </c>
      <c r="BA3109" s="95" t="s">
        <v>97</v>
      </c>
      <c r="BB3109" s="95" t="s">
        <v>27962</v>
      </c>
      <c r="BC3109" s="95" t="s">
        <v>99</v>
      </c>
      <c r="BD3109" s="95" t="s">
        <v>100</v>
      </c>
      <c r="BE3109" s="95" t="s">
        <v>61</v>
      </c>
      <c r="BF3109" s="95" t="s">
        <v>380</v>
      </c>
      <c r="BG3109" s="95" t="s">
        <v>101</v>
      </c>
    </row>
    <row r="3110" s="86" customFormat="1" ht="19" customHeight="1" spans="1:59">
      <c r="A3110" s="95" t="s">
        <v>226</v>
      </c>
      <c r="B3110" s="95" t="s">
        <v>227</v>
      </c>
      <c r="C3110" s="95" t="s">
        <v>406</v>
      </c>
      <c r="D3110" s="95" t="s">
        <v>407</v>
      </c>
      <c r="E3110" s="95" t="s">
        <v>27963</v>
      </c>
      <c r="F3110" s="95" t="s">
        <v>27964</v>
      </c>
      <c r="G3110" s="95" t="s">
        <v>2278</v>
      </c>
      <c r="H3110" s="95" t="s">
        <v>1130</v>
      </c>
      <c r="I3110" s="95" t="s">
        <v>27965</v>
      </c>
      <c r="J3110" s="95" t="s">
        <v>27966</v>
      </c>
      <c r="K3110" s="95" t="s">
        <v>27967</v>
      </c>
      <c r="L3110" s="95" t="s">
        <v>73</v>
      </c>
      <c r="M3110" s="95" t="s">
        <v>823</v>
      </c>
      <c r="N3110" s="95" t="s">
        <v>27968</v>
      </c>
      <c r="O3110" s="95" t="s">
        <v>5897</v>
      </c>
      <c r="P3110" s="95" t="s">
        <v>1670</v>
      </c>
      <c r="Q3110" s="95" t="s">
        <v>1669</v>
      </c>
      <c r="R3110" s="95" t="s">
        <v>1670</v>
      </c>
      <c r="S3110" s="95" t="s">
        <v>27969</v>
      </c>
      <c r="T3110" s="95" t="s">
        <v>380</v>
      </c>
      <c r="U3110" s="96">
        <v>0</v>
      </c>
      <c r="V3110" s="96">
        <v>6300</v>
      </c>
      <c r="W3110" s="96">
        <v>5040</v>
      </c>
      <c r="X3110" s="96">
        <v>4032</v>
      </c>
      <c r="Y3110" s="95" t="s">
        <v>82</v>
      </c>
      <c r="Z3110" s="95" t="s">
        <v>25689</v>
      </c>
      <c r="AA3110" s="95" t="s">
        <v>84</v>
      </c>
      <c r="AB3110" s="95" t="s">
        <v>27970</v>
      </c>
      <c r="AC3110" s="95" t="s">
        <v>25690</v>
      </c>
      <c r="AD3110" s="95" t="s">
        <v>87</v>
      </c>
      <c r="AE3110" s="95" t="s">
        <v>61</v>
      </c>
      <c r="AF3110" s="95" t="s">
        <v>61</v>
      </c>
      <c r="AG3110" s="95" t="s">
        <v>89</v>
      </c>
      <c r="AH3110" s="95" t="s">
        <v>89</v>
      </c>
      <c r="AI3110" s="95" t="s">
        <v>89</v>
      </c>
      <c r="AJ3110" s="95" t="s">
        <v>88</v>
      </c>
      <c r="AK3110" s="95" t="s">
        <v>88</v>
      </c>
      <c r="AL3110" s="95" t="s">
        <v>89</v>
      </c>
      <c r="AM3110" s="95" t="s">
        <v>89</v>
      </c>
      <c r="AN3110" s="95" t="s">
        <v>88</v>
      </c>
      <c r="AO3110" s="95" t="s">
        <v>88</v>
      </c>
      <c r="AP3110" s="95" t="s">
        <v>89</v>
      </c>
      <c r="AQ3110" s="95" t="s">
        <v>90</v>
      </c>
      <c r="AR3110" s="95" t="s">
        <v>90</v>
      </c>
      <c r="AS3110" s="95" t="s">
        <v>25691</v>
      </c>
      <c r="AT3110" s="95" t="s">
        <v>92</v>
      </c>
      <c r="AU3110" s="95" t="s">
        <v>92</v>
      </c>
      <c r="AV3110" s="95" t="s">
        <v>93</v>
      </c>
      <c r="AW3110" s="95" t="s">
        <v>27971</v>
      </c>
      <c r="AX3110" s="95" t="s">
        <v>27972</v>
      </c>
      <c r="AY3110" s="95" t="s">
        <v>27973</v>
      </c>
      <c r="AZ3110" s="95" t="s">
        <v>27972</v>
      </c>
      <c r="BA3110" s="95" t="s">
        <v>97</v>
      </c>
      <c r="BB3110" s="95" t="s">
        <v>27974</v>
      </c>
      <c r="BC3110" s="95" t="s">
        <v>99</v>
      </c>
      <c r="BD3110" s="95" t="s">
        <v>100</v>
      </c>
      <c r="BE3110" s="95" t="s">
        <v>61</v>
      </c>
      <c r="BF3110" s="95" t="s">
        <v>380</v>
      </c>
      <c r="BG3110" s="95" t="s">
        <v>101</v>
      </c>
    </row>
    <row r="3111" s="86" customFormat="1" ht="19" customHeight="1" spans="1:59">
      <c r="A3111" s="95" t="s">
        <v>485</v>
      </c>
      <c r="B3111" s="95" t="s">
        <v>486</v>
      </c>
      <c r="C3111" s="95" t="s">
        <v>1215</v>
      </c>
      <c r="D3111" s="95" t="s">
        <v>1216</v>
      </c>
      <c r="E3111" s="95" t="s">
        <v>5277</v>
      </c>
      <c r="F3111" s="95" t="s">
        <v>3213</v>
      </c>
      <c r="G3111" s="95" t="s">
        <v>3601</v>
      </c>
      <c r="H3111" s="95" t="s">
        <v>109</v>
      </c>
      <c r="I3111" s="95" t="s">
        <v>27975</v>
      </c>
      <c r="J3111" s="95" t="s">
        <v>27976</v>
      </c>
      <c r="K3111" s="95" t="s">
        <v>27977</v>
      </c>
      <c r="L3111" s="95" t="s">
        <v>73</v>
      </c>
      <c r="M3111" s="95" t="s">
        <v>526</v>
      </c>
      <c r="N3111" s="95" t="s">
        <v>2029</v>
      </c>
      <c r="O3111" s="95" t="s">
        <v>1117</v>
      </c>
      <c r="P3111" s="95" t="s">
        <v>1118</v>
      </c>
      <c r="Q3111" s="95" t="s">
        <v>3796</v>
      </c>
      <c r="R3111" s="95" t="s">
        <v>3797</v>
      </c>
      <c r="S3111" s="95" t="s">
        <v>27978</v>
      </c>
      <c r="T3111" s="95" t="s">
        <v>119</v>
      </c>
      <c r="U3111" s="96">
        <v>0</v>
      </c>
      <c r="V3111" s="96">
        <v>10850</v>
      </c>
      <c r="W3111" s="96">
        <v>8400</v>
      </c>
      <c r="X3111" s="96">
        <v>4200</v>
      </c>
      <c r="Y3111" s="95" t="s">
        <v>82</v>
      </c>
      <c r="Z3111" s="95" t="s">
        <v>25689</v>
      </c>
      <c r="AA3111" s="95" t="s">
        <v>84</v>
      </c>
      <c r="AB3111" s="95" t="s">
        <v>5283</v>
      </c>
      <c r="AC3111" s="95" t="s">
        <v>25789</v>
      </c>
      <c r="AD3111" s="95" t="s">
        <v>87</v>
      </c>
      <c r="AE3111" s="95" t="s">
        <v>61</v>
      </c>
      <c r="AF3111" s="95" t="s">
        <v>61</v>
      </c>
      <c r="AG3111" s="95" t="s">
        <v>89</v>
      </c>
      <c r="AH3111" s="95" t="s">
        <v>89</v>
      </c>
      <c r="AI3111" s="95" t="s">
        <v>88</v>
      </c>
      <c r="AJ3111" s="95" t="s">
        <v>88</v>
      </c>
      <c r="AK3111" s="95" t="s">
        <v>88</v>
      </c>
      <c r="AL3111" s="95" t="s">
        <v>88</v>
      </c>
      <c r="AM3111" s="95" t="s">
        <v>88</v>
      </c>
      <c r="AN3111" s="95" t="s">
        <v>88</v>
      </c>
      <c r="AO3111" s="95" t="s">
        <v>88</v>
      </c>
      <c r="AP3111" s="95" t="s">
        <v>88</v>
      </c>
      <c r="AQ3111" s="95" t="s">
        <v>90</v>
      </c>
      <c r="AR3111" s="95" t="s">
        <v>90</v>
      </c>
      <c r="AS3111" s="95" t="s">
        <v>25691</v>
      </c>
      <c r="AT3111" s="95" t="s">
        <v>92</v>
      </c>
      <c r="AU3111" s="95" t="s">
        <v>92</v>
      </c>
      <c r="AV3111" s="95" t="s">
        <v>93</v>
      </c>
      <c r="AW3111" s="95" t="s">
        <v>5284</v>
      </c>
      <c r="AX3111" s="95" t="s">
        <v>27979</v>
      </c>
      <c r="AY3111" s="95" t="s">
        <v>5286</v>
      </c>
      <c r="AZ3111" s="95" t="s">
        <v>27979</v>
      </c>
      <c r="BA3111" s="95" t="s">
        <v>97</v>
      </c>
      <c r="BB3111" s="95" t="s">
        <v>27980</v>
      </c>
      <c r="BC3111" s="95" t="s">
        <v>99</v>
      </c>
      <c r="BD3111" s="95" t="s">
        <v>100</v>
      </c>
      <c r="BE3111" s="95" t="s">
        <v>61</v>
      </c>
      <c r="BF3111" s="95" t="s">
        <v>119</v>
      </c>
      <c r="BG3111" s="95" t="s">
        <v>101</v>
      </c>
    </row>
    <row r="3112" s="86" customFormat="1" ht="19" customHeight="1" spans="1:59">
      <c r="A3112" s="95" t="s">
        <v>302</v>
      </c>
      <c r="B3112" s="95" t="s">
        <v>303</v>
      </c>
      <c r="C3112" s="95" t="s">
        <v>3535</v>
      </c>
      <c r="D3112" s="95" t="s">
        <v>3536</v>
      </c>
      <c r="E3112" s="95" t="s">
        <v>27981</v>
      </c>
      <c r="F3112" s="95" t="s">
        <v>27982</v>
      </c>
      <c r="G3112" s="95" t="s">
        <v>3018</v>
      </c>
      <c r="H3112" s="95" t="s">
        <v>369</v>
      </c>
      <c r="I3112" s="95" t="s">
        <v>27983</v>
      </c>
      <c r="J3112" s="95" t="s">
        <v>27984</v>
      </c>
      <c r="K3112" s="95" t="s">
        <v>27985</v>
      </c>
      <c r="L3112" s="95" t="s">
        <v>73</v>
      </c>
      <c r="M3112" s="95" t="s">
        <v>3635</v>
      </c>
      <c r="N3112" s="95" t="s">
        <v>18430</v>
      </c>
      <c r="O3112" s="95" t="s">
        <v>1739</v>
      </c>
      <c r="P3112" s="95" t="s">
        <v>1740</v>
      </c>
      <c r="Q3112" s="95" t="s">
        <v>377</v>
      </c>
      <c r="R3112" s="95" t="s">
        <v>378</v>
      </c>
      <c r="S3112" s="95" t="s">
        <v>27986</v>
      </c>
      <c r="T3112" s="95" t="s">
        <v>380</v>
      </c>
      <c r="U3112" s="96">
        <v>0</v>
      </c>
      <c r="V3112" s="96">
        <v>8048</v>
      </c>
      <c r="W3112" s="96">
        <v>6000</v>
      </c>
      <c r="X3112" s="96">
        <v>3000</v>
      </c>
      <c r="Y3112" s="95" t="s">
        <v>82</v>
      </c>
      <c r="Z3112" s="95" t="s">
        <v>25689</v>
      </c>
      <c r="AA3112" s="95" t="s">
        <v>84</v>
      </c>
      <c r="AB3112" s="95" t="s">
        <v>27982</v>
      </c>
      <c r="AC3112" s="95" t="s">
        <v>25690</v>
      </c>
      <c r="AD3112" s="95" t="s">
        <v>87</v>
      </c>
      <c r="AE3112" s="95" t="s">
        <v>61</v>
      </c>
      <c r="AF3112" s="95" t="s">
        <v>61</v>
      </c>
      <c r="AG3112" s="95" t="s">
        <v>89</v>
      </c>
      <c r="AH3112" s="95" t="s">
        <v>89</v>
      </c>
      <c r="AI3112" s="95" t="s">
        <v>88</v>
      </c>
      <c r="AJ3112" s="95" t="s">
        <v>88</v>
      </c>
      <c r="AK3112" s="95" t="s">
        <v>88</v>
      </c>
      <c r="AL3112" s="95" t="s">
        <v>89</v>
      </c>
      <c r="AM3112" s="95" t="s">
        <v>88</v>
      </c>
      <c r="AN3112" s="95" t="s">
        <v>88</v>
      </c>
      <c r="AO3112" s="95" t="s">
        <v>88</v>
      </c>
      <c r="AP3112" s="95" t="s">
        <v>89</v>
      </c>
      <c r="AQ3112" s="95" t="s">
        <v>90</v>
      </c>
      <c r="AR3112" s="95" t="s">
        <v>90</v>
      </c>
      <c r="AS3112" s="95" t="s">
        <v>25691</v>
      </c>
      <c r="AT3112" s="95" t="s">
        <v>92</v>
      </c>
      <c r="AU3112" s="95" t="s">
        <v>92</v>
      </c>
      <c r="AV3112" s="95" t="s">
        <v>93</v>
      </c>
      <c r="AW3112" s="95" t="s">
        <v>27987</v>
      </c>
      <c r="AX3112" s="95" t="s">
        <v>27988</v>
      </c>
      <c r="AY3112" s="95" t="s">
        <v>27989</v>
      </c>
      <c r="AZ3112" s="95" t="s">
        <v>27988</v>
      </c>
      <c r="BA3112" s="95" t="s">
        <v>97</v>
      </c>
      <c r="BB3112" s="95" t="s">
        <v>27990</v>
      </c>
      <c r="BC3112" s="95" t="s">
        <v>99</v>
      </c>
      <c r="BD3112" s="95" t="s">
        <v>100</v>
      </c>
      <c r="BE3112" s="95" t="s">
        <v>61</v>
      </c>
      <c r="BF3112" s="95" t="s">
        <v>380</v>
      </c>
      <c r="BG3112" s="95" t="s">
        <v>101</v>
      </c>
    </row>
    <row r="3113" s="86" customFormat="1" ht="19" customHeight="1" spans="1:59">
      <c r="A3113" s="95" t="s">
        <v>387</v>
      </c>
      <c r="B3113" s="95" t="s">
        <v>388</v>
      </c>
      <c r="C3113" s="95" t="s">
        <v>3946</v>
      </c>
      <c r="D3113" s="95" t="s">
        <v>3947</v>
      </c>
      <c r="E3113" s="95" t="s">
        <v>27991</v>
      </c>
      <c r="F3113" s="95" t="s">
        <v>3949</v>
      </c>
      <c r="G3113" s="95" t="s">
        <v>1206</v>
      </c>
      <c r="H3113" s="95" t="s">
        <v>109</v>
      </c>
      <c r="I3113" s="95" t="s">
        <v>27992</v>
      </c>
      <c r="J3113" s="95" t="s">
        <v>27993</v>
      </c>
      <c r="K3113" s="95" t="s">
        <v>27994</v>
      </c>
      <c r="L3113" s="95" t="s">
        <v>73</v>
      </c>
      <c r="M3113" s="95" t="s">
        <v>6024</v>
      </c>
      <c r="N3113" s="95" t="s">
        <v>4727</v>
      </c>
      <c r="O3113" s="95" t="s">
        <v>1537</v>
      </c>
      <c r="P3113" s="95" t="s">
        <v>1538</v>
      </c>
      <c r="Q3113" s="95" t="s">
        <v>3691</v>
      </c>
      <c r="R3113" s="95" t="s">
        <v>3692</v>
      </c>
      <c r="S3113" s="95" t="s">
        <v>27995</v>
      </c>
      <c r="T3113" s="95" t="s">
        <v>119</v>
      </c>
      <c r="U3113" s="96">
        <v>0</v>
      </c>
      <c r="V3113" s="96">
        <v>6500</v>
      </c>
      <c r="W3113" s="96">
        <v>5000</v>
      </c>
      <c r="X3113" s="96">
        <v>5000</v>
      </c>
      <c r="Y3113" s="95" t="s">
        <v>82</v>
      </c>
      <c r="Z3113" s="95" t="s">
        <v>25689</v>
      </c>
      <c r="AA3113" s="95" t="s">
        <v>84</v>
      </c>
      <c r="AB3113" s="95" t="s">
        <v>3949</v>
      </c>
      <c r="AC3113" s="95" t="s">
        <v>25830</v>
      </c>
      <c r="AD3113" s="95" t="s">
        <v>87</v>
      </c>
      <c r="AE3113" s="95" t="s">
        <v>61</v>
      </c>
      <c r="AF3113" s="95" t="s">
        <v>61</v>
      </c>
      <c r="AG3113" s="95" t="s">
        <v>89</v>
      </c>
      <c r="AH3113" s="95" t="s">
        <v>89</v>
      </c>
      <c r="AI3113" s="95" t="s">
        <v>89</v>
      </c>
      <c r="AJ3113" s="95" t="s">
        <v>88</v>
      </c>
      <c r="AK3113" s="95" t="s">
        <v>88</v>
      </c>
      <c r="AL3113" s="95" t="s">
        <v>88</v>
      </c>
      <c r="AM3113" s="95" t="s">
        <v>88</v>
      </c>
      <c r="AN3113" s="95" t="s">
        <v>88</v>
      </c>
      <c r="AO3113" s="95" t="s">
        <v>88</v>
      </c>
      <c r="AP3113" s="95" t="s">
        <v>89</v>
      </c>
      <c r="AQ3113" s="95" t="s">
        <v>90</v>
      </c>
      <c r="AR3113" s="95" t="s">
        <v>90</v>
      </c>
      <c r="AS3113" s="95" t="s">
        <v>25691</v>
      </c>
      <c r="AT3113" s="95" t="s">
        <v>92</v>
      </c>
      <c r="AU3113" s="95" t="s">
        <v>92</v>
      </c>
      <c r="AV3113" s="95" t="s">
        <v>93</v>
      </c>
      <c r="AW3113" s="95" t="s">
        <v>27996</v>
      </c>
      <c r="AX3113" s="95" t="s">
        <v>27997</v>
      </c>
      <c r="AY3113" s="95" t="s">
        <v>27998</v>
      </c>
      <c r="AZ3113" s="95" t="s">
        <v>27997</v>
      </c>
      <c r="BA3113" s="95" t="s">
        <v>97</v>
      </c>
      <c r="BB3113" s="95" t="s">
        <v>27999</v>
      </c>
      <c r="BC3113" s="95" t="s">
        <v>99</v>
      </c>
      <c r="BD3113" s="95" t="s">
        <v>100</v>
      </c>
      <c r="BE3113" s="95" t="s">
        <v>61</v>
      </c>
      <c r="BF3113" s="95" t="s">
        <v>119</v>
      </c>
      <c r="BG3113" s="95" t="s">
        <v>101</v>
      </c>
    </row>
    <row r="3114" s="86" customFormat="1" ht="19" customHeight="1" spans="1:59">
      <c r="A3114" s="95" t="s">
        <v>419</v>
      </c>
      <c r="B3114" s="95" t="s">
        <v>420</v>
      </c>
      <c r="C3114" s="95" t="s">
        <v>1465</v>
      </c>
      <c r="D3114" s="95" t="s">
        <v>1466</v>
      </c>
      <c r="E3114" s="95" t="s">
        <v>28000</v>
      </c>
      <c r="F3114" s="95" t="s">
        <v>9696</v>
      </c>
      <c r="G3114" s="95" t="s">
        <v>2264</v>
      </c>
      <c r="H3114" s="95" t="s">
        <v>1571</v>
      </c>
      <c r="I3114" s="95" t="s">
        <v>28001</v>
      </c>
      <c r="J3114" s="95" t="s">
        <v>28002</v>
      </c>
      <c r="K3114" s="95" t="s">
        <v>28003</v>
      </c>
      <c r="L3114" s="95" t="s">
        <v>73</v>
      </c>
      <c r="M3114" s="95" t="s">
        <v>74</v>
      </c>
      <c r="N3114" s="95" t="s">
        <v>1752</v>
      </c>
      <c r="O3114" s="95" t="s">
        <v>949</v>
      </c>
      <c r="P3114" s="95" t="s">
        <v>950</v>
      </c>
      <c r="Q3114" s="95" t="s">
        <v>257</v>
      </c>
      <c r="R3114" s="95" t="s">
        <v>951</v>
      </c>
      <c r="S3114" s="95" t="s">
        <v>28004</v>
      </c>
      <c r="T3114" s="95" t="s">
        <v>119</v>
      </c>
      <c r="U3114" s="96">
        <v>0</v>
      </c>
      <c r="V3114" s="96">
        <v>6000</v>
      </c>
      <c r="W3114" s="96">
        <v>4800</v>
      </c>
      <c r="X3114" s="96">
        <v>2800</v>
      </c>
      <c r="Y3114" s="95" t="s">
        <v>82</v>
      </c>
      <c r="Z3114" s="95" t="s">
        <v>25689</v>
      </c>
      <c r="AA3114" s="95" t="s">
        <v>84</v>
      </c>
      <c r="AB3114" s="95" t="s">
        <v>28005</v>
      </c>
      <c r="AC3114" s="95" t="s">
        <v>4869</v>
      </c>
      <c r="AD3114" s="95" t="s">
        <v>87</v>
      </c>
      <c r="AE3114" s="95" t="s">
        <v>61</v>
      </c>
      <c r="AF3114" s="95" t="s">
        <v>61</v>
      </c>
      <c r="AG3114" s="95" t="s">
        <v>89</v>
      </c>
      <c r="AH3114" s="95" t="s">
        <v>89</v>
      </c>
      <c r="AI3114" s="95" t="s">
        <v>89</v>
      </c>
      <c r="AJ3114" s="95" t="s">
        <v>89</v>
      </c>
      <c r="AK3114" s="95" t="s">
        <v>89</v>
      </c>
      <c r="AL3114" s="95" t="s">
        <v>89</v>
      </c>
      <c r="AM3114" s="95" t="s">
        <v>89</v>
      </c>
      <c r="AN3114" s="95" t="s">
        <v>89</v>
      </c>
      <c r="AO3114" s="95" t="s">
        <v>89</v>
      </c>
      <c r="AP3114" s="95" t="s">
        <v>89</v>
      </c>
      <c r="AQ3114" s="95" t="s">
        <v>90</v>
      </c>
      <c r="AR3114" s="95" t="s">
        <v>90</v>
      </c>
      <c r="AS3114" s="95" t="s">
        <v>25691</v>
      </c>
      <c r="AT3114" s="95" t="s">
        <v>92</v>
      </c>
      <c r="AU3114" s="95" t="s">
        <v>92</v>
      </c>
      <c r="AV3114" s="95" t="s">
        <v>93</v>
      </c>
      <c r="AW3114" s="95" t="s">
        <v>28006</v>
      </c>
      <c r="AX3114" s="95" t="s">
        <v>28007</v>
      </c>
      <c r="AY3114" s="95" t="s">
        <v>28008</v>
      </c>
      <c r="AZ3114" s="95" t="s">
        <v>28007</v>
      </c>
      <c r="BA3114" s="95" t="s">
        <v>97</v>
      </c>
      <c r="BB3114" s="95" t="s">
        <v>28009</v>
      </c>
      <c r="BC3114" s="95" t="s">
        <v>99</v>
      </c>
      <c r="BD3114" s="95" t="s">
        <v>100</v>
      </c>
      <c r="BE3114" s="95" t="s">
        <v>61</v>
      </c>
      <c r="BF3114" s="95" t="s">
        <v>119</v>
      </c>
      <c r="BG3114" s="95" t="s">
        <v>101</v>
      </c>
    </row>
    <row r="3115" s="86" customFormat="1" ht="19" customHeight="1" spans="1:59">
      <c r="A3115" s="95" t="s">
        <v>226</v>
      </c>
      <c r="B3115" s="95" t="s">
        <v>227</v>
      </c>
      <c r="C3115" s="95" t="s">
        <v>364</v>
      </c>
      <c r="D3115" s="95" t="s">
        <v>365</v>
      </c>
      <c r="E3115" s="95" t="s">
        <v>28010</v>
      </c>
      <c r="F3115" s="95" t="s">
        <v>28011</v>
      </c>
      <c r="G3115" s="95" t="s">
        <v>2187</v>
      </c>
      <c r="H3115" s="95" t="s">
        <v>539</v>
      </c>
      <c r="I3115" s="95" t="s">
        <v>28012</v>
      </c>
      <c r="J3115" s="95" t="s">
        <v>28013</v>
      </c>
      <c r="K3115" s="95" t="s">
        <v>28014</v>
      </c>
      <c r="L3115" s="95" t="s">
        <v>73</v>
      </c>
      <c r="M3115" s="95" t="s">
        <v>28015</v>
      </c>
      <c r="N3115" s="95" t="s">
        <v>20977</v>
      </c>
      <c r="O3115" s="95" t="s">
        <v>8583</v>
      </c>
      <c r="P3115" s="95" t="s">
        <v>8584</v>
      </c>
      <c r="Q3115" s="95" t="s">
        <v>2597</v>
      </c>
      <c r="R3115" s="95" t="s">
        <v>1878</v>
      </c>
      <c r="S3115" s="95" t="s">
        <v>28016</v>
      </c>
      <c r="T3115" s="95" t="s">
        <v>380</v>
      </c>
      <c r="U3115" s="96">
        <v>0</v>
      </c>
      <c r="V3115" s="96">
        <v>7995</v>
      </c>
      <c r="W3115" s="96">
        <v>5000</v>
      </c>
      <c r="X3115" s="96">
        <v>2500</v>
      </c>
      <c r="Y3115" s="95" t="s">
        <v>143</v>
      </c>
      <c r="Z3115" s="95" t="s">
        <v>25689</v>
      </c>
      <c r="AA3115" s="95" t="s">
        <v>84</v>
      </c>
      <c r="AB3115" s="95" t="s">
        <v>28011</v>
      </c>
      <c r="AC3115" s="95" t="s">
        <v>25849</v>
      </c>
      <c r="AD3115" s="95" t="s">
        <v>87</v>
      </c>
      <c r="AE3115" s="95" t="s">
        <v>61</v>
      </c>
      <c r="AF3115" s="95" t="s">
        <v>61</v>
      </c>
      <c r="AG3115" s="95" t="s">
        <v>89</v>
      </c>
      <c r="AH3115" s="95" t="s">
        <v>89</v>
      </c>
      <c r="AI3115" s="95" t="s">
        <v>89</v>
      </c>
      <c r="AJ3115" s="95" t="s">
        <v>89</v>
      </c>
      <c r="AK3115" s="95" t="s">
        <v>89</v>
      </c>
      <c r="AL3115" s="95" t="s">
        <v>89</v>
      </c>
      <c r="AM3115" s="95" t="s">
        <v>89</v>
      </c>
      <c r="AN3115" s="95" t="s">
        <v>89</v>
      </c>
      <c r="AO3115" s="95" t="s">
        <v>89</v>
      </c>
      <c r="AP3115" s="95" t="s">
        <v>89</v>
      </c>
      <c r="AQ3115" s="95" t="s">
        <v>90</v>
      </c>
      <c r="AR3115" s="95" t="s">
        <v>90</v>
      </c>
      <c r="AS3115" s="95" t="s">
        <v>25691</v>
      </c>
      <c r="AT3115" s="95" t="s">
        <v>92</v>
      </c>
      <c r="AU3115" s="95" t="s">
        <v>92</v>
      </c>
      <c r="AV3115" s="95" t="s">
        <v>93</v>
      </c>
      <c r="AW3115" s="95" t="s">
        <v>28017</v>
      </c>
      <c r="AX3115" s="95" t="s">
        <v>28018</v>
      </c>
      <c r="AY3115" s="95" t="s">
        <v>28019</v>
      </c>
      <c r="AZ3115" s="95" t="s">
        <v>28018</v>
      </c>
      <c r="BA3115" s="95" t="s">
        <v>97</v>
      </c>
      <c r="BB3115" s="95" t="s">
        <v>28020</v>
      </c>
      <c r="BC3115" s="95" t="s">
        <v>99</v>
      </c>
      <c r="BD3115" s="95" t="s">
        <v>150</v>
      </c>
      <c r="BE3115" s="95" t="s">
        <v>61</v>
      </c>
      <c r="BF3115" s="95" t="s">
        <v>380</v>
      </c>
      <c r="BG3115" s="95" t="s">
        <v>101</v>
      </c>
    </row>
    <row r="3116" s="86" customFormat="1" ht="19" customHeight="1" spans="1:59">
      <c r="A3116" s="95" t="s">
        <v>267</v>
      </c>
      <c r="B3116" s="95" t="s">
        <v>268</v>
      </c>
      <c r="C3116" s="95" t="s">
        <v>269</v>
      </c>
      <c r="D3116" s="95" t="s">
        <v>270</v>
      </c>
      <c r="E3116" s="95" t="s">
        <v>8502</v>
      </c>
      <c r="F3116" s="95" t="s">
        <v>5495</v>
      </c>
      <c r="G3116" s="95" t="s">
        <v>5495</v>
      </c>
      <c r="H3116" s="95" t="s">
        <v>2501</v>
      </c>
      <c r="I3116" s="95" t="s">
        <v>28021</v>
      </c>
      <c r="J3116" s="95" t="s">
        <v>28022</v>
      </c>
      <c r="K3116" s="95" t="s">
        <v>28023</v>
      </c>
      <c r="L3116" s="95" t="s">
        <v>73</v>
      </c>
      <c r="M3116" s="95" t="s">
        <v>2385</v>
      </c>
      <c r="N3116" s="95" t="s">
        <v>1847</v>
      </c>
      <c r="O3116" s="95" t="s">
        <v>3327</v>
      </c>
      <c r="P3116" s="95" t="s">
        <v>3328</v>
      </c>
      <c r="Q3116" s="95" t="s">
        <v>3329</v>
      </c>
      <c r="R3116" s="95" t="s">
        <v>3330</v>
      </c>
      <c r="S3116" s="95" t="s">
        <v>28024</v>
      </c>
      <c r="T3116" s="95" t="s">
        <v>380</v>
      </c>
      <c r="U3116" s="96">
        <v>0</v>
      </c>
      <c r="V3116" s="96">
        <v>36294</v>
      </c>
      <c r="W3116" s="96">
        <v>27000</v>
      </c>
      <c r="X3116" s="96">
        <v>8000</v>
      </c>
      <c r="Y3116" s="95" t="s">
        <v>143</v>
      </c>
      <c r="Z3116" s="95" t="s">
        <v>25689</v>
      </c>
      <c r="AA3116" s="95" t="s">
        <v>84</v>
      </c>
      <c r="AB3116" s="95" t="s">
        <v>8507</v>
      </c>
      <c r="AC3116" s="95" t="s">
        <v>8465</v>
      </c>
      <c r="AD3116" s="95" t="s">
        <v>87</v>
      </c>
      <c r="AE3116" s="95" t="s">
        <v>61</v>
      </c>
      <c r="AF3116" s="95" t="s">
        <v>61</v>
      </c>
      <c r="AG3116" s="95" t="s">
        <v>89</v>
      </c>
      <c r="AH3116" s="95" t="s">
        <v>89</v>
      </c>
      <c r="AI3116" s="95" t="s">
        <v>89</v>
      </c>
      <c r="AJ3116" s="95" t="s">
        <v>89</v>
      </c>
      <c r="AK3116" s="95" t="s">
        <v>89</v>
      </c>
      <c r="AL3116" s="95" t="s">
        <v>89</v>
      </c>
      <c r="AM3116" s="95" t="s">
        <v>89</v>
      </c>
      <c r="AN3116" s="95" t="s">
        <v>89</v>
      </c>
      <c r="AO3116" s="95" t="s">
        <v>89</v>
      </c>
      <c r="AP3116" s="95" t="s">
        <v>89</v>
      </c>
      <c r="AQ3116" s="95" t="s">
        <v>90</v>
      </c>
      <c r="AR3116" s="95" t="s">
        <v>90</v>
      </c>
      <c r="AS3116" s="95" t="s">
        <v>25691</v>
      </c>
      <c r="AT3116" s="95" t="s">
        <v>92</v>
      </c>
      <c r="AU3116" s="95" t="s">
        <v>92</v>
      </c>
      <c r="AV3116" s="95" t="s">
        <v>93</v>
      </c>
      <c r="AW3116" s="95" t="s">
        <v>8508</v>
      </c>
      <c r="AX3116" s="95" t="s">
        <v>28025</v>
      </c>
      <c r="AY3116" s="95" t="s">
        <v>8510</v>
      </c>
      <c r="AZ3116" s="95" t="s">
        <v>28025</v>
      </c>
      <c r="BA3116" s="95" t="s">
        <v>97</v>
      </c>
      <c r="BB3116" s="95" t="s">
        <v>28026</v>
      </c>
      <c r="BC3116" s="95" t="s">
        <v>99</v>
      </c>
      <c r="BD3116" s="95" t="s">
        <v>150</v>
      </c>
      <c r="BE3116" s="95" t="s">
        <v>61</v>
      </c>
      <c r="BF3116" s="95" t="s">
        <v>380</v>
      </c>
      <c r="BG3116" s="95" t="s">
        <v>101</v>
      </c>
    </row>
    <row r="3117" s="86" customFormat="1" ht="19" customHeight="1" spans="1:59">
      <c r="A3117" s="95" t="s">
        <v>151</v>
      </c>
      <c r="B3117" s="95" t="s">
        <v>152</v>
      </c>
      <c r="C3117" s="95" t="s">
        <v>5084</v>
      </c>
      <c r="D3117" s="95" t="s">
        <v>5085</v>
      </c>
      <c r="E3117" s="95" t="s">
        <v>5086</v>
      </c>
      <c r="F3117" s="95" t="s">
        <v>5087</v>
      </c>
      <c r="G3117" s="95" t="s">
        <v>1819</v>
      </c>
      <c r="H3117" s="95" t="s">
        <v>109</v>
      </c>
      <c r="I3117" s="95" t="s">
        <v>28027</v>
      </c>
      <c r="J3117" s="95" t="s">
        <v>28028</v>
      </c>
      <c r="K3117" s="95" t="s">
        <v>28029</v>
      </c>
      <c r="L3117" s="95" t="s">
        <v>73</v>
      </c>
      <c r="M3117" s="95" t="s">
        <v>526</v>
      </c>
      <c r="N3117" s="95" t="s">
        <v>1847</v>
      </c>
      <c r="O3117" s="95" t="s">
        <v>2914</v>
      </c>
      <c r="P3117" s="95" t="s">
        <v>2915</v>
      </c>
      <c r="Q3117" s="95" t="s">
        <v>1940</v>
      </c>
      <c r="R3117" s="95" t="s">
        <v>1941</v>
      </c>
      <c r="S3117" s="95" t="s">
        <v>28030</v>
      </c>
      <c r="T3117" s="95" t="s">
        <v>380</v>
      </c>
      <c r="U3117" s="96">
        <v>0</v>
      </c>
      <c r="V3117" s="96">
        <v>6500</v>
      </c>
      <c r="W3117" s="96">
        <v>3000</v>
      </c>
      <c r="X3117" s="96">
        <v>1000</v>
      </c>
      <c r="Y3117" s="95" t="s">
        <v>82</v>
      </c>
      <c r="Z3117" s="95" t="s">
        <v>25689</v>
      </c>
      <c r="AA3117" s="95" t="s">
        <v>84</v>
      </c>
      <c r="AB3117" s="95" t="s">
        <v>5092</v>
      </c>
      <c r="AC3117" s="95" t="s">
        <v>26031</v>
      </c>
      <c r="AD3117" s="95" t="s">
        <v>87</v>
      </c>
      <c r="AE3117" s="95" t="s">
        <v>61</v>
      </c>
      <c r="AF3117" s="95" t="s">
        <v>61</v>
      </c>
      <c r="AG3117" s="95" t="s">
        <v>89</v>
      </c>
      <c r="AH3117" s="95" t="s">
        <v>89</v>
      </c>
      <c r="AI3117" s="95" t="s">
        <v>89</v>
      </c>
      <c r="AJ3117" s="95" t="s">
        <v>88</v>
      </c>
      <c r="AK3117" s="95" t="s">
        <v>89</v>
      </c>
      <c r="AL3117" s="95" t="s">
        <v>88</v>
      </c>
      <c r="AM3117" s="95" t="s">
        <v>88</v>
      </c>
      <c r="AN3117" s="95" t="s">
        <v>88</v>
      </c>
      <c r="AO3117" s="95" t="s">
        <v>88</v>
      </c>
      <c r="AP3117" s="95" t="s">
        <v>89</v>
      </c>
      <c r="AQ3117" s="95" t="s">
        <v>90</v>
      </c>
      <c r="AR3117" s="95" t="s">
        <v>90</v>
      </c>
      <c r="AS3117" s="95" t="s">
        <v>25691</v>
      </c>
      <c r="AT3117" s="95" t="s">
        <v>92</v>
      </c>
      <c r="AU3117" s="95" t="s">
        <v>92</v>
      </c>
      <c r="AV3117" s="95" t="s">
        <v>93</v>
      </c>
      <c r="AW3117" s="95" t="s">
        <v>5093</v>
      </c>
      <c r="AX3117" s="95" t="s">
        <v>28031</v>
      </c>
      <c r="AY3117" s="95" t="s">
        <v>5095</v>
      </c>
      <c r="AZ3117" s="95" t="s">
        <v>28031</v>
      </c>
      <c r="BA3117" s="95" t="s">
        <v>97</v>
      </c>
      <c r="BB3117" s="95" t="s">
        <v>28032</v>
      </c>
      <c r="BC3117" s="95" t="s">
        <v>99</v>
      </c>
      <c r="BD3117" s="95" t="s">
        <v>100</v>
      </c>
      <c r="BE3117" s="95" t="s">
        <v>61</v>
      </c>
      <c r="BF3117" s="95" t="s">
        <v>380</v>
      </c>
      <c r="BG3117" s="95" t="s">
        <v>101</v>
      </c>
    </row>
    <row r="3118" s="86" customFormat="1" ht="19" customHeight="1" spans="1:59">
      <c r="A3118" s="95" t="s">
        <v>226</v>
      </c>
      <c r="B3118" s="95" t="s">
        <v>227</v>
      </c>
      <c r="C3118" s="95" t="s">
        <v>5591</v>
      </c>
      <c r="D3118" s="95" t="s">
        <v>5592</v>
      </c>
      <c r="E3118" s="95" t="s">
        <v>28033</v>
      </c>
      <c r="F3118" s="95" t="s">
        <v>7074</v>
      </c>
      <c r="G3118" s="95" t="s">
        <v>876</v>
      </c>
      <c r="H3118" s="95" t="s">
        <v>109</v>
      </c>
      <c r="I3118" s="95" t="s">
        <v>28034</v>
      </c>
      <c r="J3118" s="95" t="s">
        <v>28035</v>
      </c>
      <c r="K3118" s="95" t="s">
        <v>28036</v>
      </c>
      <c r="L3118" s="95" t="s">
        <v>73</v>
      </c>
      <c r="M3118" s="95" t="s">
        <v>74</v>
      </c>
      <c r="N3118" s="95" t="s">
        <v>75</v>
      </c>
      <c r="O3118" s="95" t="s">
        <v>1537</v>
      </c>
      <c r="P3118" s="95" t="s">
        <v>1538</v>
      </c>
      <c r="Q3118" s="95" t="s">
        <v>4513</v>
      </c>
      <c r="R3118" s="95" t="s">
        <v>4514</v>
      </c>
      <c r="S3118" s="95" t="s">
        <v>28037</v>
      </c>
      <c r="T3118" s="95" t="s">
        <v>380</v>
      </c>
      <c r="U3118" s="96">
        <v>0</v>
      </c>
      <c r="V3118" s="96">
        <v>6043</v>
      </c>
      <c r="W3118" s="96">
        <v>4800</v>
      </c>
      <c r="X3118" s="96">
        <v>4800</v>
      </c>
      <c r="Y3118" s="95" t="s">
        <v>82</v>
      </c>
      <c r="Z3118" s="95" t="s">
        <v>25689</v>
      </c>
      <c r="AA3118" s="95" t="s">
        <v>84</v>
      </c>
      <c r="AB3118" s="95" t="s">
        <v>28038</v>
      </c>
      <c r="AC3118" s="95" t="s">
        <v>4869</v>
      </c>
      <c r="AD3118" s="95" t="s">
        <v>87</v>
      </c>
      <c r="AE3118" s="95" t="s">
        <v>61</v>
      </c>
      <c r="AF3118" s="95" t="s">
        <v>61</v>
      </c>
      <c r="AG3118" s="95" t="s">
        <v>89</v>
      </c>
      <c r="AH3118" s="95" t="s">
        <v>89</v>
      </c>
      <c r="AI3118" s="95" t="s">
        <v>89</v>
      </c>
      <c r="AJ3118" s="95" t="s">
        <v>89</v>
      </c>
      <c r="AK3118" s="95" t="s">
        <v>89</v>
      </c>
      <c r="AL3118" s="95" t="s">
        <v>89</v>
      </c>
      <c r="AM3118" s="95" t="s">
        <v>89</v>
      </c>
      <c r="AN3118" s="95" t="s">
        <v>89</v>
      </c>
      <c r="AO3118" s="95" t="s">
        <v>89</v>
      </c>
      <c r="AP3118" s="95" t="s">
        <v>89</v>
      </c>
      <c r="AQ3118" s="95" t="s">
        <v>90</v>
      </c>
      <c r="AR3118" s="95" t="s">
        <v>90</v>
      </c>
      <c r="AS3118" s="95" t="s">
        <v>25691</v>
      </c>
      <c r="AT3118" s="95" t="s">
        <v>92</v>
      </c>
      <c r="AU3118" s="95" t="s">
        <v>92</v>
      </c>
      <c r="AV3118" s="95" t="s">
        <v>93</v>
      </c>
      <c r="AW3118" s="95" t="s">
        <v>28039</v>
      </c>
      <c r="AX3118" s="95" t="s">
        <v>28040</v>
      </c>
      <c r="AY3118" s="95" t="s">
        <v>28041</v>
      </c>
      <c r="AZ3118" s="95" t="s">
        <v>28040</v>
      </c>
      <c r="BA3118" s="95" t="s">
        <v>97</v>
      </c>
      <c r="BB3118" s="95" t="s">
        <v>28042</v>
      </c>
      <c r="BC3118" s="95" t="s">
        <v>99</v>
      </c>
      <c r="BD3118" s="95" t="s">
        <v>100</v>
      </c>
      <c r="BE3118" s="95" t="s">
        <v>61</v>
      </c>
      <c r="BF3118" s="95" t="s">
        <v>380</v>
      </c>
      <c r="BG3118" s="95" t="s">
        <v>101</v>
      </c>
    </row>
    <row r="3119" s="86" customFormat="1" ht="19" customHeight="1" spans="1:59">
      <c r="A3119" s="95" t="s">
        <v>1774</v>
      </c>
      <c r="B3119" s="95" t="s">
        <v>1775</v>
      </c>
      <c r="C3119" s="95" t="s">
        <v>6172</v>
      </c>
      <c r="D3119" s="95" t="s">
        <v>6173</v>
      </c>
      <c r="E3119" s="95" t="s">
        <v>28043</v>
      </c>
      <c r="F3119" s="95" t="s">
        <v>28044</v>
      </c>
      <c r="G3119" s="95" t="s">
        <v>15701</v>
      </c>
      <c r="H3119" s="95" t="s">
        <v>1571</v>
      </c>
      <c r="I3119" s="95" t="s">
        <v>28045</v>
      </c>
      <c r="J3119" s="95" t="s">
        <v>28046</v>
      </c>
      <c r="K3119" s="95" t="s">
        <v>28047</v>
      </c>
      <c r="L3119" s="95" t="s">
        <v>73</v>
      </c>
      <c r="M3119" s="95" t="s">
        <v>113</v>
      </c>
      <c r="N3119" s="95" t="s">
        <v>4078</v>
      </c>
      <c r="O3119" s="95" t="s">
        <v>949</v>
      </c>
      <c r="P3119" s="95" t="s">
        <v>950</v>
      </c>
      <c r="Q3119" s="95" t="s">
        <v>27297</v>
      </c>
      <c r="R3119" s="95" t="s">
        <v>2270</v>
      </c>
      <c r="S3119" s="95" t="s">
        <v>28048</v>
      </c>
      <c r="T3119" s="95" t="s">
        <v>380</v>
      </c>
      <c r="U3119" s="96">
        <v>0</v>
      </c>
      <c r="V3119" s="96">
        <v>15000</v>
      </c>
      <c r="W3119" s="96">
        <v>7500</v>
      </c>
      <c r="X3119" s="96">
        <v>2000</v>
      </c>
      <c r="Y3119" s="95" t="s">
        <v>82</v>
      </c>
      <c r="Z3119" s="95" t="s">
        <v>25689</v>
      </c>
      <c r="AA3119" s="95" t="s">
        <v>84</v>
      </c>
      <c r="AB3119" s="95" t="s">
        <v>28049</v>
      </c>
      <c r="AC3119" s="95" t="s">
        <v>25830</v>
      </c>
      <c r="AD3119" s="95" t="s">
        <v>87</v>
      </c>
      <c r="AE3119" s="95" t="s">
        <v>61</v>
      </c>
      <c r="AF3119" s="95" t="s">
        <v>61</v>
      </c>
      <c r="AG3119" s="95" t="s">
        <v>89</v>
      </c>
      <c r="AH3119" s="95" t="s">
        <v>89</v>
      </c>
      <c r="AI3119" s="95" t="s">
        <v>89</v>
      </c>
      <c r="AJ3119" s="95" t="s">
        <v>89</v>
      </c>
      <c r="AK3119" s="95" t="s">
        <v>89</v>
      </c>
      <c r="AL3119" s="95" t="s">
        <v>89</v>
      </c>
      <c r="AM3119" s="95" t="s">
        <v>89</v>
      </c>
      <c r="AN3119" s="95" t="s">
        <v>89</v>
      </c>
      <c r="AO3119" s="95" t="s">
        <v>89</v>
      </c>
      <c r="AP3119" s="95" t="s">
        <v>89</v>
      </c>
      <c r="AQ3119" s="95" t="s">
        <v>90</v>
      </c>
      <c r="AR3119" s="95" t="s">
        <v>90</v>
      </c>
      <c r="AS3119" s="95" t="s">
        <v>25691</v>
      </c>
      <c r="AT3119" s="95" t="s">
        <v>92</v>
      </c>
      <c r="AU3119" s="95" t="s">
        <v>92</v>
      </c>
      <c r="AV3119" s="95" t="s">
        <v>93</v>
      </c>
      <c r="AW3119" s="95" t="s">
        <v>28050</v>
      </c>
      <c r="AX3119" s="95" t="s">
        <v>28051</v>
      </c>
      <c r="AY3119" s="95" t="s">
        <v>28052</v>
      </c>
      <c r="AZ3119" s="95" t="s">
        <v>28051</v>
      </c>
      <c r="BA3119" s="95" t="s">
        <v>97</v>
      </c>
      <c r="BB3119" s="95" t="s">
        <v>28053</v>
      </c>
      <c r="BC3119" s="95" t="s">
        <v>99</v>
      </c>
      <c r="BD3119" s="95" t="s">
        <v>100</v>
      </c>
      <c r="BE3119" s="95" t="s">
        <v>61</v>
      </c>
      <c r="BF3119" s="95" t="s">
        <v>380</v>
      </c>
      <c r="BG3119" s="95" t="s">
        <v>101</v>
      </c>
    </row>
    <row r="3120" s="86" customFormat="1" ht="19" customHeight="1" spans="1:59">
      <c r="A3120" s="95" t="s">
        <v>694</v>
      </c>
      <c r="B3120" s="95" t="s">
        <v>695</v>
      </c>
      <c r="C3120" s="95" t="s">
        <v>845</v>
      </c>
      <c r="D3120" s="95" t="s">
        <v>846</v>
      </c>
      <c r="E3120" s="95" t="s">
        <v>17976</v>
      </c>
      <c r="F3120" s="95" t="s">
        <v>848</v>
      </c>
      <c r="G3120" s="95" t="s">
        <v>769</v>
      </c>
      <c r="H3120" s="95" t="s">
        <v>109</v>
      </c>
      <c r="I3120" s="95" t="s">
        <v>28054</v>
      </c>
      <c r="J3120" s="95" t="s">
        <v>28055</v>
      </c>
      <c r="K3120" s="95" t="s">
        <v>28056</v>
      </c>
      <c r="L3120" s="95" t="s">
        <v>73</v>
      </c>
      <c r="M3120" s="95" t="s">
        <v>526</v>
      </c>
      <c r="N3120" s="95" t="s">
        <v>2029</v>
      </c>
      <c r="O3120" s="95" t="s">
        <v>881</v>
      </c>
      <c r="P3120" s="95" t="s">
        <v>882</v>
      </c>
      <c r="Q3120" s="95" t="s">
        <v>2425</v>
      </c>
      <c r="R3120" s="95" t="s">
        <v>2426</v>
      </c>
      <c r="S3120" s="95" t="s">
        <v>28057</v>
      </c>
      <c r="T3120" s="95" t="s">
        <v>380</v>
      </c>
      <c r="U3120" s="96">
        <v>0</v>
      </c>
      <c r="V3120" s="96">
        <v>40268</v>
      </c>
      <c r="W3120" s="96">
        <v>25000</v>
      </c>
      <c r="X3120" s="96">
        <v>10000</v>
      </c>
      <c r="Y3120" s="95" t="s">
        <v>82</v>
      </c>
      <c r="Z3120" s="95" t="s">
        <v>25689</v>
      </c>
      <c r="AA3120" s="95" t="s">
        <v>84</v>
      </c>
      <c r="AB3120" s="95" t="s">
        <v>848</v>
      </c>
      <c r="AC3120" s="95" t="s">
        <v>8465</v>
      </c>
      <c r="AD3120" s="95" t="s">
        <v>87</v>
      </c>
      <c r="AE3120" s="95" t="s">
        <v>61</v>
      </c>
      <c r="AF3120" s="95" t="s">
        <v>61</v>
      </c>
      <c r="AG3120" s="95" t="s">
        <v>89</v>
      </c>
      <c r="AH3120" s="95" t="s">
        <v>89</v>
      </c>
      <c r="AI3120" s="95" t="s">
        <v>88</v>
      </c>
      <c r="AJ3120" s="95" t="s">
        <v>88</v>
      </c>
      <c r="AK3120" s="95" t="s">
        <v>89</v>
      </c>
      <c r="AL3120" s="95" t="s">
        <v>88</v>
      </c>
      <c r="AM3120" s="95" t="s">
        <v>88</v>
      </c>
      <c r="AN3120" s="95" t="s">
        <v>88</v>
      </c>
      <c r="AO3120" s="95" t="s">
        <v>88</v>
      </c>
      <c r="AP3120" s="95" t="s">
        <v>89</v>
      </c>
      <c r="AQ3120" s="95" t="s">
        <v>90</v>
      </c>
      <c r="AR3120" s="95" t="s">
        <v>90</v>
      </c>
      <c r="AS3120" s="95" t="s">
        <v>25691</v>
      </c>
      <c r="AT3120" s="95" t="s">
        <v>92</v>
      </c>
      <c r="AU3120" s="95" t="s">
        <v>92</v>
      </c>
      <c r="AV3120" s="95" t="s">
        <v>93</v>
      </c>
      <c r="AW3120" s="95" t="s">
        <v>17981</v>
      </c>
      <c r="AX3120" s="95" t="s">
        <v>28058</v>
      </c>
      <c r="AY3120" s="95" t="s">
        <v>17983</v>
      </c>
      <c r="AZ3120" s="95" t="s">
        <v>28058</v>
      </c>
      <c r="BA3120" s="95" t="s">
        <v>97</v>
      </c>
      <c r="BB3120" s="95" t="s">
        <v>28059</v>
      </c>
      <c r="BC3120" s="95" t="s">
        <v>99</v>
      </c>
      <c r="BD3120" s="95" t="s">
        <v>100</v>
      </c>
      <c r="BE3120" s="95" t="s">
        <v>61</v>
      </c>
      <c r="BF3120" s="95" t="s">
        <v>380</v>
      </c>
      <c r="BG3120" s="95" t="s">
        <v>101</v>
      </c>
    </row>
    <row r="3121" s="86" customFormat="1" ht="19" customHeight="1" spans="1:59">
      <c r="A3121" s="95" t="s">
        <v>646</v>
      </c>
      <c r="B3121" s="95" t="s">
        <v>647</v>
      </c>
      <c r="C3121" s="95" t="s">
        <v>2728</v>
      </c>
      <c r="D3121" s="95" t="s">
        <v>2729</v>
      </c>
      <c r="E3121" s="95" t="s">
        <v>28060</v>
      </c>
      <c r="F3121" s="95" t="s">
        <v>21046</v>
      </c>
      <c r="G3121" s="95" t="s">
        <v>2609</v>
      </c>
      <c r="H3121" s="95" t="s">
        <v>1299</v>
      </c>
      <c r="I3121" s="95" t="s">
        <v>28061</v>
      </c>
      <c r="J3121" s="95" t="s">
        <v>28062</v>
      </c>
      <c r="K3121" s="95" t="s">
        <v>28063</v>
      </c>
      <c r="L3121" s="95" t="s">
        <v>73</v>
      </c>
      <c r="M3121" s="95" t="s">
        <v>137</v>
      </c>
      <c r="N3121" s="95" t="s">
        <v>1835</v>
      </c>
      <c r="O3121" s="95" t="s">
        <v>1304</v>
      </c>
      <c r="P3121" s="95" t="s">
        <v>1305</v>
      </c>
      <c r="Q3121" s="95" t="s">
        <v>1715</v>
      </c>
      <c r="R3121" s="95" t="s">
        <v>1716</v>
      </c>
      <c r="S3121" s="95" t="s">
        <v>28064</v>
      </c>
      <c r="T3121" s="95" t="s">
        <v>380</v>
      </c>
      <c r="U3121" s="96">
        <v>0</v>
      </c>
      <c r="V3121" s="96">
        <v>6000</v>
      </c>
      <c r="W3121" s="96">
        <v>3000</v>
      </c>
      <c r="X3121" s="96">
        <v>1000</v>
      </c>
      <c r="Y3121" s="95" t="s">
        <v>82</v>
      </c>
      <c r="Z3121" s="95" t="s">
        <v>25689</v>
      </c>
      <c r="AA3121" s="95" t="s">
        <v>84</v>
      </c>
      <c r="AB3121" s="95" t="s">
        <v>28065</v>
      </c>
      <c r="AC3121" s="95" t="s">
        <v>26031</v>
      </c>
      <c r="AD3121" s="95" t="s">
        <v>87</v>
      </c>
      <c r="AE3121" s="95" t="s">
        <v>61</v>
      </c>
      <c r="AF3121" s="95" t="s">
        <v>61</v>
      </c>
      <c r="AG3121" s="95" t="s">
        <v>89</v>
      </c>
      <c r="AH3121" s="95" t="s">
        <v>88</v>
      </c>
      <c r="AI3121" s="95" t="s">
        <v>88</v>
      </c>
      <c r="AJ3121" s="95" t="s">
        <v>88</v>
      </c>
      <c r="AK3121" s="95" t="s">
        <v>88</v>
      </c>
      <c r="AL3121" s="95" t="s">
        <v>88</v>
      </c>
      <c r="AM3121" s="95" t="s">
        <v>88</v>
      </c>
      <c r="AN3121" s="95" t="s">
        <v>88</v>
      </c>
      <c r="AO3121" s="95" t="s">
        <v>88</v>
      </c>
      <c r="AP3121" s="95" t="s">
        <v>89</v>
      </c>
      <c r="AQ3121" s="95" t="s">
        <v>90</v>
      </c>
      <c r="AR3121" s="95" t="s">
        <v>90</v>
      </c>
      <c r="AS3121" s="95" t="s">
        <v>25691</v>
      </c>
      <c r="AT3121" s="95" t="s">
        <v>92</v>
      </c>
      <c r="AU3121" s="95" t="s">
        <v>92</v>
      </c>
      <c r="AV3121" s="95" t="s">
        <v>93</v>
      </c>
      <c r="AW3121" s="95" t="s">
        <v>28066</v>
      </c>
      <c r="AX3121" s="95" t="s">
        <v>28067</v>
      </c>
      <c r="AY3121" s="95" t="s">
        <v>28068</v>
      </c>
      <c r="AZ3121" s="95" t="s">
        <v>28067</v>
      </c>
      <c r="BA3121" s="95" t="s">
        <v>97</v>
      </c>
      <c r="BB3121" s="95" t="s">
        <v>28069</v>
      </c>
      <c r="BC3121" s="95" t="s">
        <v>99</v>
      </c>
      <c r="BD3121" s="95" t="s">
        <v>100</v>
      </c>
      <c r="BE3121" s="95" t="s">
        <v>61</v>
      </c>
      <c r="BF3121" s="95" t="s">
        <v>380</v>
      </c>
      <c r="BG3121" s="95" t="s">
        <v>101</v>
      </c>
    </row>
    <row r="3122" s="86" customFormat="1" ht="19" customHeight="1" spans="1:59">
      <c r="A3122" s="95" t="s">
        <v>302</v>
      </c>
      <c r="B3122" s="95" t="s">
        <v>303</v>
      </c>
      <c r="C3122" s="95" t="s">
        <v>3535</v>
      </c>
      <c r="D3122" s="95" t="s">
        <v>3536</v>
      </c>
      <c r="E3122" s="95" t="s">
        <v>3537</v>
      </c>
      <c r="F3122" s="95" t="s">
        <v>3538</v>
      </c>
      <c r="G3122" s="95" t="s">
        <v>3539</v>
      </c>
      <c r="H3122" s="95" t="s">
        <v>1299</v>
      </c>
      <c r="I3122" s="95" t="s">
        <v>7255</v>
      </c>
      <c r="J3122" s="95" t="s">
        <v>7256</v>
      </c>
      <c r="K3122" s="95" t="s">
        <v>7257</v>
      </c>
      <c r="L3122" s="95" t="s">
        <v>73</v>
      </c>
      <c r="M3122" s="95" t="s">
        <v>1699</v>
      </c>
      <c r="N3122" s="95" t="s">
        <v>1116</v>
      </c>
      <c r="O3122" s="95" t="s">
        <v>1726</v>
      </c>
      <c r="P3122" s="95" t="s">
        <v>1727</v>
      </c>
      <c r="Q3122" s="95" t="s">
        <v>1728</v>
      </c>
      <c r="R3122" s="95" t="s">
        <v>1307</v>
      </c>
      <c r="S3122" s="95" t="s">
        <v>7258</v>
      </c>
      <c r="T3122" s="95" t="s">
        <v>380</v>
      </c>
      <c r="U3122" s="96">
        <v>0</v>
      </c>
      <c r="V3122" s="96">
        <v>11000</v>
      </c>
      <c r="W3122" s="96">
        <v>8800</v>
      </c>
      <c r="X3122" s="96">
        <v>4000</v>
      </c>
      <c r="Y3122" s="95" t="s">
        <v>143</v>
      </c>
      <c r="Z3122" s="95" t="s">
        <v>25689</v>
      </c>
      <c r="AA3122" s="95" t="s">
        <v>84</v>
      </c>
      <c r="AB3122" s="95" t="s">
        <v>3544</v>
      </c>
      <c r="AC3122" s="95" t="s">
        <v>11915</v>
      </c>
      <c r="AD3122" s="95" t="s">
        <v>87</v>
      </c>
      <c r="AE3122" s="95" t="s">
        <v>61</v>
      </c>
      <c r="AF3122" s="95" t="s">
        <v>61</v>
      </c>
      <c r="AG3122" s="95" t="s">
        <v>89</v>
      </c>
      <c r="AH3122" s="95" t="s">
        <v>89</v>
      </c>
      <c r="AI3122" s="95" t="s">
        <v>89</v>
      </c>
      <c r="AJ3122" s="95" t="s">
        <v>89</v>
      </c>
      <c r="AK3122" s="95" t="s">
        <v>89</v>
      </c>
      <c r="AL3122" s="95" t="s">
        <v>89</v>
      </c>
      <c r="AM3122" s="95" t="s">
        <v>89</v>
      </c>
      <c r="AN3122" s="95" t="s">
        <v>89</v>
      </c>
      <c r="AO3122" s="95" t="s">
        <v>89</v>
      </c>
      <c r="AP3122" s="95" t="s">
        <v>89</v>
      </c>
      <c r="AQ3122" s="95" t="s">
        <v>90</v>
      </c>
      <c r="AR3122" s="95" t="s">
        <v>90</v>
      </c>
      <c r="AS3122" s="95" t="s">
        <v>25691</v>
      </c>
      <c r="AT3122" s="95" t="s">
        <v>92</v>
      </c>
      <c r="AU3122" s="95" t="s">
        <v>92</v>
      </c>
      <c r="AV3122" s="95" t="s">
        <v>93</v>
      </c>
      <c r="AW3122" s="95" t="s">
        <v>3545</v>
      </c>
      <c r="AX3122" s="95" t="s">
        <v>28070</v>
      </c>
      <c r="AY3122" s="95" t="s">
        <v>3547</v>
      </c>
      <c r="AZ3122" s="95" t="s">
        <v>28070</v>
      </c>
      <c r="BA3122" s="95" t="s">
        <v>97</v>
      </c>
      <c r="BB3122" s="95" t="s">
        <v>7260</v>
      </c>
      <c r="BC3122" s="95" t="s">
        <v>99</v>
      </c>
      <c r="BD3122" s="95" t="s">
        <v>150</v>
      </c>
      <c r="BE3122" s="95" t="s">
        <v>61</v>
      </c>
      <c r="BF3122" s="95" t="s">
        <v>380</v>
      </c>
      <c r="BG3122" s="95" t="s">
        <v>101</v>
      </c>
    </row>
    <row r="3123" s="86" customFormat="1" ht="19" customHeight="1" spans="1:59">
      <c r="A3123" s="95" t="s">
        <v>151</v>
      </c>
      <c r="B3123" s="95" t="s">
        <v>152</v>
      </c>
      <c r="C3123" s="95" t="s">
        <v>741</v>
      </c>
      <c r="D3123" s="95" t="s">
        <v>742</v>
      </c>
      <c r="E3123" s="95" t="s">
        <v>27586</v>
      </c>
      <c r="F3123" s="95" t="s">
        <v>28071</v>
      </c>
      <c r="G3123" s="95" t="s">
        <v>6666</v>
      </c>
      <c r="H3123" s="95" t="s">
        <v>28072</v>
      </c>
      <c r="I3123" s="95" t="s">
        <v>28073</v>
      </c>
      <c r="J3123" s="95" t="s">
        <v>28074</v>
      </c>
      <c r="K3123" s="95" t="s">
        <v>28075</v>
      </c>
      <c r="L3123" s="95" t="s">
        <v>73</v>
      </c>
      <c r="M3123" s="95" t="s">
        <v>4302</v>
      </c>
      <c r="N3123" s="95" t="s">
        <v>203</v>
      </c>
      <c r="O3123" s="95" t="s">
        <v>2295</v>
      </c>
      <c r="P3123" s="95" t="s">
        <v>2296</v>
      </c>
      <c r="Q3123" s="95" t="s">
        <v>11291</v>
      </c>
      <c r="R3123" s="95" t="s">
        <v>11292</v>
      </c>
      <c r="S3123" s="95" t="s">
        <v>28076</v>
      </c>
      <c r="T3123" s="95" t="s">
        <v>262</v>
      </c>
      <c r="U3123" s="96">
        <v>0</v>
      </c>
      <c r="V3123" s="96">
        <v>10287</v>
      </c>
      <c r="W3123" s="96">
        <v>8000</v>
      </c>
      <c r="X3123" s="96">
        <v>7100</v>
      </c>
      <c r="Y3123" s="95" t="s">
        <v>143</v>
      </c>
      <c r="Z3123" s="95" t="s">
        <v>25689</v>
      </c>
      <c r="AA3123" s="95" t="s">
        <v>84</v>
      </c>
      <c r="AB3123" s="95" t="s">
        <v>27591</v>
      </c>
      <c r="AC3123" s="95" t="s">
        <v>25830</v>
      </c>
      <c r="AD3123" s="95" t="s">
        <v>87</v>
      </c>
      <c r="AE3123" s="95" t="s">
        <v>61</v>
      </c>
      <c r="AF3123" s="95" t="s">
        <v>61</v>
      </c>
      <c r="AG3123" s="95" t="s">
        <v>89</v>
      </c>
      <c r="AH3123" s="95" t="s">
        <v>89</v>
      </c>
      <c r="AI3123" s="95" t="s">
        <v>89</v>
      </c>
      <c r="AJ3123" s="95" t="s">
        <v>89</v>
      </c>
      <c r="AK3123" s="95" t="s">
        <v>89</v>
      </c>
      <c r="AL3123" s="95" t="s">
        <v>89</v>
      </c>
      <c r="AM3123" s="95" t="s">
        <v>89</v>
      </c>
      <c r="AN3123" s="95" t="s">
        <v>88</v>
      </c>
      <c r="AO3123" s="95" t="s">
        <v>88</v>
      </c>
      <c r="AP3123" s="95" t="s">
        <v>89</v>
      </c>
      <c r="AQ3123" s="95" t="s">
        <v>90</v>
      </c>
      <c r="AR3123" s="95" t="s">
        <v>90</v>
      </c>
      <c r="AS3123" s="95" t="s">
        <v>25691</v>
      </c>
      <c r="AT3123" s="95" t="s">
        <v>92</v>
      </c>
      <c r="AU3123" s="95" t="s">
        <v>92</v>
      </c>
      <c r="AV3123" s="95" t="s">
        <v>93</v>
      </c>
      <c r="AW3123" s="95" t="s">
        <v>27592</v>
      </c>
      <c r="AX3123" s="95" t="s">
        <v>28077</v>
      </c>
      <c r="AY3123" s="95" t="s">
        <v>27594</v>
      </c>
      <c r="AZ3123" s="95" t="s">
        <v>28077</v>
      </c>
      <c r="BA3123" s="95" t="s">
        <v>215</v>
      </c>
      <c r="BB3123" s="95" t="s">
        <v>28078</v>
      </c>
      <c r="BC3123" s="95" t="s">
        <v>99</v>
      </c>
      <c r="BD3123" s="95" t="s">
        <v>150</v>
      </c>
      <c r="BE3123" s="95" t="s">
        <v>61</v>
      </c>
      <c r="BF3123" s="95" t="s">
        <v>262</v>
      </c>
      <c r="BG3123" s="95" t="s">
        <v>101</v>
      </c>
    </row>
    <row r="3124" s="86" customFormat="1" ht="19" customHeight="1" spans="1:59">
      <c r="A3124" s="95" t="s">
        <v>62</v>
      </c>
      <c r="B3124" s="95" t="s">
        <v>63</v>
      </c>
      <c r="C3124" s="95" t="s">
        <v>986</v>
      </c>
      <c r="D3124" s="95" t="s">
        <v>987</v>
      </c>
      <c r="E3124" s="95" t="s">
        <v>28079</v>
      </c>
      <c r="F3124" s="95" t="s">
        <v>9285</v>
      </c>
      <c r="G3124" s="95" t="s">
        <v>8115</v>
      </c>
      <c r="H3124" s="95" t="s">
        <v>539</v>
      </c>
      <c r="I3124" s="95" t="s">
        <v>28080</v>
      </c>
      <c r="J3124" s="95" t="s">
        <v>28081</v>
      </c>
      <c r="K3124" s="95" t="s">
        <v>28082</v>
      </c>
      <c r="L3124" s="95" t="s">
        <v>73</v>
      </c>
      <c r="M3124" s="95" t="s">
        <v>526</v>
      </c>
      <c r="N3124" s="95" t="s">
        <v>1847</v>
      </c>
      <c r="O3124" s="95" t="s">
        <v>1875</v>
      </c>
      <c r="P3124" s="95" t="s">
        <v>1876</v>
      </c>
      <c r="Q3124" s="95" t="s">
        <v>2597</v>
      </c>
      <c r="R3124" s="95" t="s">
        <v>1878</v>
      </c>
      <c r="S3124" s="95" t="s">
        <v>28083</v>
      </c>
      <c r="T3124" s="95" t="s">
        <v>119</v>
      </c>
      <c r="U3124" s="96">
        <v>0</v>
      </c>
      <c r="V3124" s="96">
        <v>4528</v>
      </c>
      <c r="W3124" s="96">
        <v>3600</v>
      </c>
      <c r="X3124" s="96">
        <v>3600</v>
      </c>
      <c r="Y3124" s="95" t="s">
        <v>82</v>
      </c>
      <c r="Z3124" s="95" t="s">
        <v>25689</v>
      </c>
      <c r="AA3124" s="95" t="s">
        <v>84</v>
      </c>
      <c r="AB3124" s="95" t="s">
        <v>28084</v>
      </c>
      <c r="AC3124" s="95" t="s">
        <v>25900</v>
      </c>
      <c r="AD3124" s="95" t="s">
        <v>87</v>
      </c>
      <c r="AE3124" s="95" t="s">
        <v>61</v>
      </c>
      <c r="AF3124" s="95" t="s">
        <v>28085</v>
      </c>
      <c r="AG3124" s="95" t="s">
        <v>89</v>
      </c>
      <c r="AH3124" s="95" t="s">
        <v>89</v>
      </c>
      <c r="AI3124" s="95" t="s">
        <v>89</v>
      </c>
      <c r="AJ3124" s="95" t="s">
        <v>88</v>
      </c>
      <c r="AK3124" s="95" t="s">
        <v>89</v>
      </c>
      <c r="AL3124" s="95" t="s">
        <v>89</v>
      </c>
      <c r="AM3124" s="95" t="s">
        <v>89</v>
      </c>
      <c r="AN3124" s="95" t="s">
        <v>89</v>
      </c>
      <c r="AO3124" s="95" t="s">
        <v>88</v>
      </c>
      <c r="AP3124" s="95" t="s">
        <v>89</v>
      </c>
      <c r="AQ3124" s="95" t="s">
        <v>90</v>
      </c>
      <c r="AR3124" s="95" t="s">
        <v>90</v>
      </c>
      <c r="AS3124" s="95" t="s">
        <v>25691</v>
      </c>
      <c r="AT3124" s="95" t="s">
        <v>92</v>
      </c>
      <c r="AU3124" s="95" t="s">
        <v>92</v>
      </c>
      <c r="AV3124" s="95" t="s">
        <v>93</v>
      </c>
      <c r="AW3124" s="95" t="s">
        <v>28086</v>
      </c>
      <c r="AX3124" s="95" t="s">
        <v>28087</v>
      </c>
      <c r="AY3124" s="95" t="s">
        <v>28088</v>
      </c>
      <c r="AZ3124" s="95" t="s">
        <v>28087</v>
      </c>
      <c r="BA3124" s="95" t="s">
        <v>97</v>
      </c>
      <c r="BB3124" s="95" t="s">
        <v>28089</v>
      </c>
      <c r="BC3124" s="95" t="s">
        <v>99</v>
      </c>
      <c r="BD3124" s="95" t="s">
        <v>100</v>
      </c>
      <c r="BE3124" s="95" t="s">
        <v>61</v>
      </c>
      <c r="BF3124" s="95" t="s">
        <v>119</v>
      </c>
      <c r="BG3124" s="95" t="s">
        <v>101</v>
      </c>
    </row>
    <row r="3125" s="86" customFormat="1" ht="19" customHeight="1" spans="1:59">
      <c r="A3125" s="95" t="s">
        <v>419</v>
      </c>
      <c r="B3125" s="95" t="s">
        <v>420</v>
      </c>
      <c r="C3125" s="95" t="s">
        <v>3445</v>
      </c>
      <c r="D3125" s="95" t="s">
        <v>3446</v>
      </c>
      <c r="E3125" s="95" t="s">
        <v>14565</v>
      </c>
      <c r="F3125" s="95" t="s">
        <v>425</v>
      </c>
      <c r="G3125" s="95" t="s">
        <v>425</v>
      </c>
      <c r="H3125" s="95" t="s">
        <v>109</v>
      </c>
      <c r="I3125" s="95" t="s">
        <v>28090</v>
      </c>
      <c r="J3125" s="95" t="s">
        <v>28091</v>
      </c>
      <c r="K3125" s="95" t="s">
        <v>28092</v>
      </c>
      <c r="L3125" s="95" t="s">
        <v>73</v>
      </c>
      <c r="M3125" s="95" t="s">
        <v>74</v>
      </c>
      <c r="N3125" s="95" t="s">
        <v>5654</v>
      </c>
      <c r="O3125" s="95" t="s">
        <v>292</v>
      </c>
      <c r="P3125" s="95" t="s">
        <v>293</v>
      </c>
      <c r="Q3125" s="95" t="s">
        <v>294</v>
      </c>
      <c r="R3125" s="95" t="s">
        <v>295</v>
      </c>
      <c r="S3125" s="95" t="s">
        <v>28093</v>
      </c>
      <c r="T3125" s="95" t="s">
        <v>380</v>
      </c>
      <c r="U3125" s="96">
        <v>0</v>
      </c>
      <c r="V3125" s="96">
        <v>108893</v>
      </c>
      <c r="W3125" s="96">
        <v>84000</v>
      </c>
      <c r="X3125" s="96">
        <v>28000</v>
      </c>
      <c r="Y3125" s="95" t="s">
        <v>82</v>
      </c>
      <c r="Z3125" s="95" t="s">
        <v>25689</v>
      </c>
      <c r="AA3125" s="95" t="s">
        <v>84</v>
      </c>
      <c r="AB3125" s="95" t="s">
        <v>14570</v>
      </c>
      <c r="AC3125" s="95" t="s">
        <v>25690</v>
      </c>
      <c r="AD3125" s="95" t="s">
        <v>87</v>
      </c>
      <c r="AE3125" s="95" t="s">
        <v>61</v>
      </c>
      <c r="AF3125" s="95" t="s">
        <v>61</v>
      </c>
      <c r="AG3125" s="95" t="s">
        <v>89</v>
      </c>
      <c r="AH3125" s="95" t="s">
        <v>89</v>
      </c>
      <c r="AI3125" s="95" t="s">
        <v>89</v>
      </c>
      <c r="AJ3125" s="95" t="s">
        <v>89</v>
      </c>
      <c r="AK3125" s="95" t="s">
        <v>89</v>
      </c>
      <c r="AL3125" s="95" t="s">
        <v>89</v>
      </c>
      <c r="AM3125" s="95" t="s">
        <v>89</v>
      </c>
      <c r="AN3125" s="95" t="s">
        <v>89</v>
      </c>
      <c r="AO3125" s="95" t="s">
        <v>89</v>
      </c>
      <c r="AP3125" s="95" t="s">
        <v>89</v>
      </c>
      <c r="AQ3125" s="95" t="s">
        <v>90</v>
      </c>
      <c r="AR3125" s="95" t="s">
        <v>90</v>
      </c>
      <c r="AS3125" s="95" t="s">
        <v>25691</v>
      </c>
      <c r="AT3125" s="95" t="s">
        <v>92</v>
      </c>
      <c r="AU3125" s="95" t="s">
        <v>92</v>
      </c>
      <c r="AV3125" s="95" t="s">
        <v>93</v>
      </c>
      <c r="AW3125" s="95" t="s">
        <v>14571</v>
      </c>
      <c r="AX3125" s="95" t="s">
        <v>28094</v>
      </c>
      <c r="AY3125" s="95" t="s">
        <v>11363</v>
      </c>
      <c r="AZ3125" s="95" t="s">
        <v>28094</v>
      </c>
      <c r="BA3125" s="95" t="s">
        <v>97</v>
      </c>
      <c r="BB3125" s="95" t="s">
        <v>28095</v>
      </c>
      <c r="BC3125" s="95" t="s">
        <v>99</v>
      </c>
      <c r="BD3125" s="95" t="s">
        <v>100</v>
      </c>
      <c r="BE3125" s="95" t="s">
        <v>61</v>
      </c>
      <c r="BF3125" s="95" t="s">
        <v>380</v>
      </c>
      <c r="BG3125" s="95" t="s">
        <v>101</v>
      </c>
    </row>
    <row r="3126" s="86" customFormat="1" ht="19" customHeight="1" spans="1:59">
      <c r="A3126" s="95" t="s">
        <v>2742</v>
      </c>
      <c r="B3126" s="95" t="s">
        <v>2743</v>
      </c>
      <c r="C3126" s="95" t="s">
        <v>2744</v>
      </c>
      <c r="D3126" s="95" t="s">
        <v>2745</v>
      </c>
      <c r="E3126" s="95" t="s">
        <v>28096</v>
      </c>
      <c r="F3126" s="95" t="s">
        <v>28097</v>
      </c>
      <c r="G3126" s="95" t="s">
        <v>27452</v>
      </c>
      <c r="H3126" s="95" t="s">
        <v>158</v>
      </c>
      <c r="I3126" s="95" t="s">
        <v>28098</v>
      </c>
      <c r="J3126" s="95" t="s">
        <v>28099</v>
      </c>
      <c r="K3126" s="95" t="s">
        <v>28100</v>
      </c>
      <c r="L3126" s="95" t="s">
        <v>73</v>
      </c>
      <c r="M3126" s="95" t="s">
        <v>2014</v>
      </c>
      <c r="N3126" s="95" t="s">
        <v>1835</v>
      </c>
      <c r="O3126" s="95" t="s">
        <v>164</v>
      </c>
      <c r="P3126" s="95" t="s">
        <v>165</v>
      </c>
      <c r="Q3126" s="95" t="s">
        <v>166</v>
      </c>
      <c r="R3126" s="95" t="s">
        <v>167</v>
      </c>
      <c r="S3126" s="95" t="s">
        <v>28101</v>
      </c>
      <c r="T3126" s="95" t="s">
        <v>380</v>
      </c>
      <c r="U3126" s="96">
        <v>0</v>
      </c>
      <c r="V3126" s="96">
        <v>6300</v>
      </c>
      <c r="W3126" s="96">
        <v>5000</v>
      </c>
      <c r="X3126" s="96">
        <v>3000</v>
      </c>
      <c r="Y3126" s="95" t="s">
        <v>82</v>
      </c>
      <c r="Z3126" s="95" t="s">
        <v>25689</v>
      </c>
      <c r="AA3126" s="95" t="s">
        <v>84</v>
      </c>
      <c r="AB3126" s="95" t="s">
        <v>28102</v>
      </c>
      <c r="AC3126" s="95" t="s">
        <v>25690</v>
      </c>
      <c r="AD3126" s="95" t="s">
        <v>87</v>
      </c>
      <c r="AE3126" s="95" t="s">
        <v>61</v>
      </c>
      <c r="AF3126" s="95" t="s">
        <v>61</v>
      </c>
      <c r="AG3126" s="95" t="s">
        <v>89</v>
      </c>
      <c r="AH3126" s="95" t="s">
        <v>89</v>
      </c>
      <c r="AI3126" s="95" t="s">
        <v>89</v>
      </c>
      <c r="AJ3126" s="95" t="s">
        <v>88</v>
      </c>
      <c r="AK3126" s="95" t="s">
        <v>89</v>
      </c>
      <c r="AL3126" s="95" t="s">
        <v>89</v>
      </c>
      <c r="AM3126" s="95" t="s">
        <v>88</v>
      </c>
      <c r="AN3126" s="95" t="s">
        <v>88</v>
      </c>
      <c r="AO3126" s="95" t="s">
        <v>88</v>
      </c>
      <c r="AP3126" s="95" t="s">
        <v>89</v>
      </c>
      <c r="AQ3126" s="95" t="s">
        <v>90</v>
      </c>
      <c r="AR3126" s="95" t="s">
        <v>90</v>
      </c>
      <c r="AS3126" s="95" t="s">
        <v>25691</v>
      </c>
      <c r="AT3126" s="95" t="s">
        <v>92</v>
      </c>
      <c r="AU3126" s="95" t="s">
        <v>92</v>
      </c>
      <c r="AV3126" s="95" t="s">
        <v>93</v>
      </c>
      <c r="AW3126" s="95" t="s">
        <v>28103</v>
      </c>
      <c r="AX3126" s="95" t="s">
        <v>28104</v>
      </c>
      <c r="AY3126" s="95" t="s">
        <v>28105</v>
      </c>
      <c r="AZ3126" s="95" t="s">
        <v>28104</v>
      </c>
      <c r="BA3126" s="95" t="s">
        <v>97</v>
      </c>
      <c r="BB3126" s="95" t="s">
        <v>28106</v>
      </c>
      <c r="BC3126" s="95" t="s">
        <v>99</v>
      </c>
      <c r="BD3126" s="95" t="s">
        <v>100</v>
      </c>
      <c r="BE3126" s="95" t="s">
        <v>61</v>
      </c>
      <c r="BF3126" s="95" t="s">
        <v>380</v>
      </c>
      <c r="BG3126" s="95" t="s">
        <v>101</v>
      </c>
    </row>
    <row r="3127" s="86" customFormat="1" ht="19" customHeight="1" spans="1:59">
      <c r="A3127" s="95" t="s">
        <v>419</v>
      </c>
      <c r="B3127" s="95" t="s">
        <v>420</v>
      </c>
      <c r="C3127" s="95" t="s">
        <v>421</v>
      </c>
      <c r="D3127" s="95" t="s">
        <v>422</v>
      </c>
      <c r="E3127" s="95" t="s">
        <v>9633</v>
      </c>
      <c r="F3127" s="95" t="s">
        <v>424</v>
      </c>
      <c r="G3127" s="95" t="s">
        <v>425</v>
      </c>
      <c r="H3127" s="95" t="s">
        <v>109</v>
      </c>
      <c r="I3127" s="95" t="s">
        <v>28107</v>
      </c>
      <c r="J3127" s="95" t="s">
        <v>28108</v>
      </c>
      <c r="K3127" s="95" t="s">
        <v>28109</v>
      </c>
      <c r="L3127" s="95" t="s">
        <v>73</v>
      </c>
      <c r="M3127" s="95" t="s">
        <v>508</v>
      </c>
      <c r="N3127" s="95" t="s">
        <v>8391</v>
      </c>
      <c r="O3127" s="95" t="s">
        <v>1537</v>
      </c>
      <c r="P3127" s="95" t="s">
        <v>1538</v>
      </c>
      <c r="Q3127" s="95" t="s">
        <v>4513</v>
      </c>
      <c r="R3127" s="95" t="s">
        <v>4514</v>
      </c>
      <c r="S3127" s="95" t="s">
        <v>28110</v>
      </c>
      <c r="T3127" s="95" t="s">
        <v>380</v>
      </c>
      <c r="U3127" s="96">
        <v>0</v>
      </c>
      <c r="V3127" s="96">
        <v>103000</v>
      </c>
      <c r="W3127" s="96">
        <v>82000</v>
      </c>
      <c r="X3127" s="96">
        <v>30000</v>
      </c>
      <c r="Y3127" s="95" t="s">
        <v>82</v>
      </c>
      <c r="Z3127" s="95" t="s">
        <v>25689</v>
      </c>
      <c r="AA3127" s="95" t="s">
        <v>84</v>
      </c>
      <c r="AB3127" s="95" t="s">
        <v>9638</v>
      </c>
      <c r="AC3127" s="95" t="s">
        <v>25690</v>
      </c>
      <c r="AD3127" s="95" t="s">
        <v>87</v>
      </c>
      <c r="AE3127" s="95" t="s">
        <v>61</v>
      </c>
      <c r="AF3127" s="95" t="s">
        <v>61</v>
      </c>
      <c r="AG3127" s="95" t="s">
        <v>89</v>
      </c>
      <c r="AH3127" s="95" t="s">
        <v>89</v>
      </c>
      <c r="AI3127" s="95" t="s">
        <v>89</v>
      </c>
      <c r="AJ3127" s="95" t="s">
        <v>89</v>
      </c>
      <c r="AK3127" s="95" t="s">
        <v>89</v>
      </c>
      <c r="AL3127" s="95" t="s">
        <v>89</v>
      </c>
      <c r="AM3127" s="95" t="s">
        <v>89</v>
      </c>
      <c r="AN3127" s="95" t="s">
        <v>89</v>
      </c>
      <c r="AO3127" s="95" t="s">
        <v>89</v>
      </c>
      <c r="AP3127" s="95" t="s">
        <v>89</v>
      </c>
      <c r="AQ3127" s="95" t="s">
        <v>90</v>
      </c>
      <c r="AR3127" s="95" t="s">
        <v>90</v>
      </c>
      <c r="AS3127" s="95" t="s">
        <v>25691</v>
      </c>
      <c r="AT3127" s="95" t="s">
        <v>92</v>
      </c>
      <c r="AU3127" s="95" t="s">
        <v>92</v>
      </c>
      <c r="AV3127" s="95" t="s">
        <v>93</v>
      </c>
      <c r="AW3127" s="95" t="s">
        <v>9639</v>
      </c>
      <c r="AX3127" s="95" t="s">
        <v>28111</v>
      </c>
      <c r="AY3127" s="95" t="s">
        <v>9641</v>
      </c>
      <c r="AZ3127" s="95" t="s">
        <v>28111</v>
      </c>
      <c r="BA3127" s="95" t="s">
        <v>97</v>
      </c>
      <c r="BB3127" s="95" t="s">
        <v>28112</v>
      </c>
      <c r="BC3127" s="95" t="s">
        <v>99</v>
      </c>
      <c r="BD3127" s="95" t="s">
        <v>100</v>
      </c>
      <c r="BE3127" s="95" t="s">
        <v>61</v>
      </c>
      <c r="BF3127" s="95" t="s">
        <v>380</v>
      </c>
      <c r="BG3127" s="95" t="s">
        <v>101</v>
      </c>
    </row>
    <row r="3128" s="86" customFormat="1" ht="19" customHeight="1" spans="1:59">
      <c r="A3128" s="95" t="s">
        <v>302</v>
      </c>
      <c r="B3128" s="95" t="s">
        <v>303</v>
      </c>
      <c r="C3128" s="95" t="s">
        <v>1968</v>
      </c>
      <c r="D3128" s="95" t="s">
        <v>1969</v>
      </c>
      <c r="E3128" s="95" t="s">
        <v>7607</v>
      </c>
      <c r="F3128" s="95" t="s">
        <v>7608</v>
      </c>
      <c r="G3128" s="95" t="s">
        <v>1972</v>
      </c>
      <c r="H3128" s="95" t="s">
        <v>109</v>
      </c>
      <c r="I3128" s="95" t="s">
        <v>28113</v>
      </c>
      <c r="J3128" s="95" t="s">
        <v>28114</v>
      </c>
      <c r="K3128" s="95" t="s">
        <v>28115</v>
      </c>
      <c r="L3128" s="95" t="s">
        <v>73</v>
      </c>
      <c r="M3128" s="95" t="s">
        <v>526</v>
      </c>
      <c r="N3128" s="95" t="s">
        <v>2398</v>
      </c>
      <c r="O3128" s="95" t="s">
        <v>1537</v>
      </c>
      <c r="P3128" s="95" t="s">
        <v>1538</v>
      </c>
      <c r="Q3128" s="95" t="s">
        <v>294</v>
      </c>
      <c r="R3128" s="95" t="s">
        <v>295</v>
      </c>
      <c r="S3128" s="95" t="s">
        <v>28116</v>
      </c>
      <c r="T3128" s="95" t="s">
        <v>262</v>
      </c>
      <c r="U3128" s="96">
        <v>0</v>
      </c>
      <c r="V3128" s="96">
        <v>160878</v>
      </c>
      <c r="W3128" s="96">
        <v>73000</v>
      </c>
      <c r="X3128" s="96">
        <v>20000</v>
      </c>
      <c r="Y3128" s="95" t="s">
        <v>82</v>
      </c>
      <c r="Z3128" s="95" t="s">
        <v>25689</v>
      </c>
      <c r="AA3128" s="95" t="s">
        <v>84</v>
      </c>
      <c r="AB3128" s="95" t="s">
        <v>7614</v>
      </c>
      <c r="AC3128" s="95" t="s">
        <v>8465</v>
      </c>
      <c r="AD3128" s="95" t="s">
        <v>87</v>
      </c>
      <c r="AE3128" s="95" t="s">
        <v>61</v>
      </c>
      <c r="AF3128" s="95" t="s">
        <v>61</v>
      </c>
      <c r="AG3128" s="95" t="s">
        <v>89</v>
      </c>
      <c r="AH3128" s="95" t="s">
        <v>89</v>
      </c>
      <c r="AI3128" s="95" t="s">
        <v>89</v>
      </c>
      <c r="AJ3128" s="95" t="s">
        <v>89</v>
      </c>
      <c r="AK3128" s="95" t="s">
        <v>88</v>
      </c>
      <c r="AL3128" s="95" t="s">
        <v>89</v>
      </c>
      <c r="AM3128" s="95" t="s">
        <v>89</v>
      </c>
      <c r="AN3128" s="95" t="s">
        <v>89</v>
      </c>
      <c r="AO3128" s="95" t="s">
        <v>89</v>
      </c>
      <c r="AP3128" s="95" t="s">
        <v>89</v>
      </c>
      <c r="AQ3128" s="95" t="s">
        <v>90</v>
      </c>
      <c r="AR3128" s="95" t="s">
        <v>90</v>
      </c>
      <c r="AS3128" s="95" t="s">
        <v>25691</v>
      </c>
      <c r="AT3128" s="95" t="s">
        <v>92</v>
      </c>
      <c r="AU3128" s="95" t="s">
        <v>92</v>
      </c>
      <c r="AV3128" s="95" t="s">
        <v>93</v>
      </c>
      <c r="AW3128" s="95" t="s">
        <v>7615</v>
      </c>
      <c r="AX3128" s="95" t="s">
        <v>28117</v>
      </c>
      <c r="AY3128" s="95" t="s">
        <v>7617</v>
      </c>
      <c r="AZ3128" s="95" t="s">
        <v>28117</v>
      </c>
      <c r="BA3128" s="95" t="s">
        <v>97</v>
      </c>
      <c r="BB3128" s="95" t="s">
        <v>28118</v>
      </c>
      <c r="BC3128" s="95" t="s">
        <v>99</v>
      </c>
      <c r="BD3128" s="95" t="s">
        <v>100</v>
      </c>
      <c r="BE3128" s="95" t="s">
        <v>61</v>
      </c>
      <c r="BF3128" s="95" t="s">
        <v>262</v>
      </c>
      <c r="BG3128" s="95" t="s">
        <v>101</v>
      </c>
    </row>
    <row r="3129" s="86" customFormat="1" ht="19" customHeight="1" spans="1:59">
      <c r="A3129" s="95" t="s">
        <v>646</v>
      </c>
      <c r="B3129" s="95" t="s">
        <v>647</v>
      </c>
      <c r="C3129" s="95" t="s">
        <v>971</v>
      </c>
      <c r="D3129" s="95" t="s">
        <v>972</v>
      </c>
      <c r="E3129" s="95" t="s">
        <v>10919</v>
      </c>
      <c r="F3129" s="95" t="s">
        <v>28119</v>
      </c>
      <c r="G3129" s="95" t="s">
        <v>2810</v>
      </c>
      <c r="H3129" s="95" t="s">
        <v>369</v>
      </c>
      <c r="I3129" s="95" t="s">
        <v>28120</v>
      </c>
      <c r="J3129" s="95" t="s">
        <v>28121</v>
      </c>
      <c r="K3129" s="95" t="s">
        <v>28122</v>
      </c>
      <c r="L3129" s="95" t="s">
        <v>73</v>
      </c>
      <c r="M3129" s="95" t="s">
        <v>2014</v>
      </c>
      <c r="N3129" s="95" t="s">
        <v>2967</v>
      </c>
      <c r="O3129" s="95" t="s">
        <v>1753</v>
      </c>
      <c r="P3129" s="95" t="s">
        <v>1754</v>
      </c>
      <c r="Q3129" s="95" t="s">
        <v>377</v>
      </c>
      <c r="R3129" s="95" t="s">
        <v>378</v>
      </c>
      <c r="S3129" s="95" t="s">
        <v>28123</v>
      </c>
      <c r="T3129" s="95" t="s">
        <v>380</v>
      </c>
      <c r="U3129" s="96">
        <v>0</v>
      </c>
      <c r="V3129" s="96">
        <v>6570</v>
      </c>
      <c r="W3129" s="96">
        <v>5000</v>
      </c>
      <c r="X3129" s="96">
        <v>2000</v>
      </c>
      <c r="Y3129" s="95" t="s">
        <v>82</v>
      </c>
      <c r="Z3129" s="95" t="s">
        <v>25689</v>
      </c>
      <c r="AA3129" s="95" t="s">
        <v>84</v>
      </c>
      <c r="AB3129" s="95" t="s">
        <v>10924</v>
      </c>
      <c r="AC3129" s="95" t="s">
        <v>25690</v>
      </c>
      <c r="AD3129" s="95" t="s">
        <v>87</v>
      </c>
      <c r="AE3129" s="95" t="s">
        <v>61</v>
      </c>
      <c r="AF3129" s="95" t="s">
        <v>61</v>
      </c>
      <c r="AG3129" s="95" t="s">
        <v>89</v>
      </c>
      <c r="AH3129" s="95" t="s">
        <v>88</v>
      </c>
      <c r="AI3129" s="95" t="s">
        <v>88</v>
      </c>
      <c r="AJ3129" s="95" t="s">
        <v>88</v>
      </c>
      <c r="AK3129" s="95" t="s">
        <v>88</v>
      </c>
      <c r="AL3129" s="95" t="s">
        <v>88</v>
      </c>
      <c r="AM3129" s="95" t="s">
        <v>88</v>
      </c>
      <c r="AN3129" s="95" t="s">
        <v>88</v>
      </c>
      <c r="AO3129" s="95" t="s">
        <v>88</v>
      </c>
      <c r="AP3129" s="95" t="s">
        <v>89</v>
      </c>
      <c r="AQ3129" s="95" t="s">
        <v>90</v>
      </c>
      <c r="AR3129" s="95" t="s">
        <v>90</v>
      </c>
      <c r="AS3129" s="95" t="s">
        <v>25691</v>
      </c>
      <c r="AT3129" s="95" t="s">
        <v>92</v>
      </c>
      <c r="AU3129" s="95" t="s">
        <v>92</v>
      </c>
      <c r="AV3129" s="95" t="s">
        <v>93</v>
      </c>
      <c r="AW3129" s="95" t="s">
        <v>10925</v>
      </c>
      <c r="AX3129" s="95" t="s">
        <v>28124</v>
      </c>
      <c r="AY3129" s="95" t="s">
        <v>10927</v>
      </c>
      <c r="AZ3129" s="95" t="s">
        <v>28124</v>
      </c>
      <c r="BA3129" s="95" t="s">
        <v>97</v>
      </c>
      <c r="BB3129" s="95" t="s">
        <v>28125</v>
      </c>
      <c r="BC3129" s="95" t="s">
        <v>99</v>
      </c>
      <c r="BD3129" s="95" t="s">
        <v>100</v>
      </c>
      <c r="BE3129" s="95" t="s">
        <v>61</v>
      </c>
      <c r="BF3129" s="95" t="s">
        <v>380</v>
      </c>
      <c r="BG3129" s="95" t="s">
        <v>101</v>
      </c>
    </row>
    <row r="3130" s="86" customFormat="1" ht="19" customHeight="1" spans="1:59">
      <c r="A3130" s="95" t="s">
        <v>174</v>
      </c>
      <c r="B3130" s="95" t="s">
        <v>175</v>
      </c>
      <c r="C3130" s="95" t="s">
        <v>176</v>
      </c>
      <c r="D3130" s="95" t="s">
        <v>177</v>
      </c>
      <c r="E3130" s="95" t="s">
        <v>11287</v>
      </c>
      <c r="F3130" s="95" t="s">
        <v>1843</v>
      </c>
      <c r="G3130" s="95" t="s">
        <v>893</v>
      </c>
      <c r="H3130" s="95" t="s">
        <v>109</v>
      </c>
      <c r="I3130" s="95" t="s">
        <v>28126</v>
      </c>
      <c r="J3130" s="95" t="s">
        <v>28127</v>
      </c>
      <c r="K3130" s="95" t="s">
        <v>28128</v>
      </c>
      <c r="L3130" s="95" t="s">
        <v>73</v>
      </c>
      <c r="M3130" s="95" t="s">
        <v>3031</v>
      </c>
      <c r="N3130" s="95" t="s">
        <v>28129</v>
      </c>
      <c r="O3130" s="95" t="s">
        <v>115</v>
      </c>
      <c r="P3130" s="95" t="s">
        <v>116</v>
      </c>
      <c r="Q3130" s="95" t="s">
        <v>117</v>
      </c>
      <c r="R3130" s="95" t="s">
        <v>116</v>
      </c>
      <c r="S3130" s="95" t="s">
        <v>28130</v>
      </c>
      <c r="T3130" s="95" t="s">
        <v>380</v>
      </c>
      <c r="U3130" s="96">
        <v>0</v>
      </c>
      <c r="V3130" s="96">
        <v>10580</v>
      </c>
      <c r="W3130" s="96">
        <v>2700</v>
      </c>
      <c r="X3130" s="96">
        <v>1800</v>
      </c>
      <c r="Y3130" s="95" t="s">
        <v>82</v>
      </c>
      <c r="Z3130" s="95" t="s">
        <v>25689</v>
      </c>
      <c r="AA3130" s="95" t="s">
        <v>84</v>
      </c>
      <c r="AB3130" s="95" t="s">
        <v>17243</v>
      </c>
      <c r="AC3130" s="95" t="s">
        <v>25830</v>
      </c>
      <c r="AD3130" s="95" t="s">
        <v>87</v>
      </c>
      <c r="AE3130" s="95" t="s">
        <v>61</v>
      </c>
      <c r="AF3130" s="95" t="s">
        <v>61</v>
      </c>
      <c r="AG3130" s="95" t="s">
        <v>89</v>
      </c>
      <c r="AH3130" s="95" t="s">
        <v>89</v>
      </c>
      <c r="AI3130" s="95" t="s">
        <v>89</v>
      </c>
      <c r="AJ3130" s="95" t="s">
        <v>88</v>
      </c>
      <c r="AK3130" s="95" t="s">
        <v>88</v>
      </c>
      <c r="AL3130" s="95" t="s">
        <v>88</v>
      </c>
      <c r="AM3130" s="95" t="s">
        <v>88</v>
      </c>
      <c r="AN3130" s="95" t="s">
        <v>88</v>
      </c>
      <c r="AO3130" s="95" t="s">
        <v>88</v>
      </c>
      <c r="AP3130" s="95" t="s">
        <v>89</v>
      </c>
      <c r="AQ3130" s="95" t="s">
        <v>90</v>
      </c>
      <c r="AR3130" s="95" t="s">
        <v>90</v>
      </c>
      <c r="AS3130" s="95" t="s">
        <v>25691</v>
      </c>
      <c r="AT3130" s="95" t="s">
        <v>92</v>
      </c>
      <c r="AU3130" s="95" t="s">
        <v>92</v>
      </c>
      <c r="AV3130" s="95" t="s">
        <v>93</v>
      </c>
      <c r="AW3130" s="95" t="s">
        <v>11295</v>
      </c>
      <c r="AX3130" s="95" t="s">
        <v>28131</v>
      </c>
      <c r="AY3130" s="95" t="s">
        <v>11297</v>
      </c>
      <c r="AZ3130" s="95" t="s">
        <v>28131</v>
      </c>
      <c r="BA3130" s="95" t="s">
        <v>97</v>
      </c>
      <c r="BB3130" s="95" t="s">
        <v>28132</v>
      </c>
      <c r="BC3130" s="95" t="s">
        <v>99</v>
      </c>
      <c r="BD3130" s="95" t="s">
        <v>100</v>
      </c>
      <c r="BE3130" s="95" t="s">
        <v>61</v>
      </c>
      <c r="BF3130" s="95" t="s">
        <v>380</v>
      </c>
      <c r="BG3130" s="95" t="s">
        <v>101</v>
      </c>
    </row>
    <row r="3131" s="86" customFormat="1" ht="19" customHeight="1" spans="1:59">
      <c r="A3131" s="95" t="s">
        <v>419</v>
      </c>
      <c r="B3131" s="95" t="s">
        <v>420</v>
      </c>
      <c r="C3131" s="95" t="s">
        <v>1661</v>
      </c>
      <c r="D3131" s="95" t="s">
        <v>1662</v>
      </c>
      <c r="E3131" s="95" t="s">
        <v>5639</v>
      </c>
      <c r="F3131" s="95" t="s">
        <v>5640</v>
      </c>
      <c r="G3131" s="95" t="s">
        <v>425</v>
      </c>
      <c r="H3131" s="95" t="s">
        <v>109</v>
      </c>
      <c r="I3131" s="95" t="s">
        <v>28133</v>
      </c>
      <c r="J3131" s="95" t="s">
        <v>28134</v>
      </c>
      <c r="K3131" s="95" t="s">
        <v>28135</v>
      </c>
      <c r="L3131" s="95" t="s">
        <v>73</v>
      </c>
      <c r="M3131" s="95" t="s">
        <v>1526</v>
      </c>
      <c r="N3131" s="95" t="s">
        <v>2398</v>
      </c>
      <c r="O3131" s="95" t="s">
        <v>881</v>
      </c>
      <c r="P3131" s="95" t="s">
        <v>882</v>
      </c>
      <c r="Q3131" s="95" t="s">
        <v>294</v>
      </c>
      <c r="R3131" s="95" t="s">
        <v>295</v>
      </c>
      <c r="S3131" s="95" t="s">
        <v>28136</v>
      </c>
      <c r="T3131" s="95" t="s">
        <v>380</v>
      </c>
      <c r="U3131" s="96">
        <v>0</v>
      </c>
      <c r="V3131" s="96">
        <v>161500</v>
      </c>
      <c r="W3131" s="96">
        <v>120000</v>
      </c>
      <c r="X3131" s="96">
        <v>40000</v>
      </c>
      <c r="Y3131" s="95" t="s">
        <v>82</v>
      </c>
      <c r="Z3131" s="95" t="s">
        <v>25689</v>
      </c>
      <c r="AA3131" s="95" t="s">
        <v>84</v>
      </c>
      <c r="AB3131" s="95" t="s">
        <v>5640</v>
      </c>
      <c r="AC3131" s="95" t="s">
        <v>25703</v>
      </c>
      <c r="AD3131" s="95" t="s">
        <v>87</v>
      </c>
      <c r="AE3131" s="95" t="s">
        <v>61</v>
      </c>
      <c r="AF3131" s="95" t="s">
        <v>61</v>
      </c>
      <c r="AG3131" s="95" t="s">
        <v>89</v>
      </c>
      <c r="AH3131" s="95" t="s">
        <v>89</v>
      </c>
      <c r="AI3131" s="95" t="s">
        <v>89</v>
      </c>
      <c r="AJ3131" s="95" t="s">
        <v>89</v>
      </c>
      <c r="AK3131" s="95" t="s">
        <v>89</v>
      </c>
      <c r="AL3131" s="95" t="s">
        <v>89</v>
      </c>
      <c r="AM3131" s="95" t="s">
        <v>89</v>
      </c>
      <c r="AN3131" s="95" t="s">
        <v>89</v>
      </c>
      <c r="AO3131" s="95" t="s">
        <v>89</v>
      </c>
      <c r="AP3131" s="95" t="s">
        <v>89</v>
      </c>
      <c r="AQ3131" s="95" t="s">
        <v>90</v>
      </c>
      <c r="AR3131" s="95" t="s">
        <v>90</v>
      </c>
      <c r="AS3131" s="95" t="s">
        <v>25691</v>
      </c>
      <c r="AT3131" s="95" t="s">
        <v>92</v>
      </c>
      <c r="AU3131" s="95" t="s">
        <v>92</v>
      </c>
      <c r="AV3131" s="95" t="s">
        <v>93</v>
      </c>
      <c r="AW3131" s="95" t="s">
        <v>5646</v>
      </c>
      <c r="AX3131" s="95" t="s">
        <v>28137</v>
      </c>
      <c r="AY3131" s="95" t="s">
        <v>5648</v>
      </c>
      <c r="AZ3131" s="95" t="s">
        <v>28137</v>
      </c>
      <c r="BA3131" s="95" t="s">
        <v>97</v>
      </c>
      <c r="BB3131" s="95" t="s">
        <v>28138</v>
      </c>
      <c r="BC3131" s="95" t="s">
        <v>99</v>
      </c>
      <c r="BD3131" s="95" t="s">
        <v>100</v>
      </c>
      <c r="BE3131" s="95" t="s">
        <v>61</v>
      </c>
      <c r="BF3131" s="95" t="s">
        <v>380</v>
      </c>
      <c r="BG3131" s="95" t="s">
        <v>101</v>
      </c>
    </row>
    <row r="3132" s="86" customFormat="1" ht="19" customHeight="1" spans="1:59">
      <c r="A3132" s="95" t="s">
        <v>1774</v>
      </c>
      <c r="B3132" s="95" t="s">
        <v>1775</v>
      </c>
      <c r="C3132" s="95" t="s">
        <v>3363</v>
      </c>
      <c r="D3132" s="95" t="s">
        <v>3364</v>
      </c>
      <c r="E3132" s="95" t="s">
        <v>28139</v>
      </c>
      <c r="F3132" s="95" t="s">
        <v>28140</v>
      </c>
      <c r="G3132" s="95" t="s">
        <v>9820</v>
      </c>
      <c r="H3132" s="95" t="s">
        <v>2636</v>
      </c>
      <c r="I3132" s="95" t="s">
        <v>28141</v>
      </c>
      <c r="J3132" s="95" t="s">
        <v>28142</v>
      </c>
      <c r="K3132" s="95" t="s">
        <v>28143</v>
      </c>
      <c r="L3132" s="95" t="s">
        <v>73</v>
      </c>
      <c r="M3132" s="95" t="s">
        <v>526</v>
      </c>
      <c r="N3132" s="95" t="s">
        <v>2029</v>
      </c>
      <c r="O3132" s="95" t="s">
        <v>294</v>
      </c>
      <c r="P3132" s="95" t="s">
        <v>2641</v>
      </c>
      <c r="Q3132" s="95" t="s">
        <v>2642</v>
      </c>
      <c r="R3132" s="95" t="s">
        <v>2643</v>
      </c>
      <c r="S3132" s="95" t="s">
        <v>28144</v>
      </c>
      <c r="T3132" s="95" t="s">
        <v>380</v>
      </c>
      <c r="U3132" s="96">
        <v>0</v>
      </c>
      <c r="V3132" s="96">
        <v>12000</v>
      </c>
      <c r="W3132" s="96">
        <v>7000</v>
      </c>
      <c r="X3132" s="96">
        <v>5000</v>
      </c>
      <c r="Y3132" s="95" t="s">
        <v>82</v>
      </c>
      <c r="Z3132" s="95" t="s">
        <v>25689</v>
      </c>
      <c r="AA3132" s="95" t="s">
        <v>84</v>
      </c>
      <c r="AB3132" s="95" t="s">
        <v>329</v>
      </c>
      <c r="AC3132" s="95" t="s">
        <v>8465</v>
      </c>
      <c r="AD3132" s="95" t="s">
        <v>87</v>
      </c>
      <c r="AE3132" s="95" t="s">
        <v>61</v>
      </c>
      <c r="AF3132" s="95" t="s">
        <v>61</v>
      </c>
      <c r="AG3132" s="95" t="s">
        <v>89</v>
      </c>
      <c r="AH3132" s="95" t="s">
        <v>89</v>
      </c>
      <c r="AI3132" s="95" t="s">
        <v>89</v>
      </c>
      <c r="AJ3132" s="95" t="s">
        <v>88</v>
      </c>
      <c r="AK3132" s="95" t="s">
        <v>89</v>
      </c>
      <c r="AL3132" s="95" t="s">
        <v>89</v>
      </c>
      <c r="AM3132" s="95" t="s">
        <v>89</v>
      </c>
      <c r="AN3132" s="95" t="s">
        <v>89</v>
      </c>
      <c r="AO3132" s="95" t="s">
        <v>88</v>
      </c>
      <c r="AP3132" s="95" t="s">
        <v>89</v>
      </c>
      <c r="AQ3132" s="95" t="s">
        <v>90</v>
      </c>
      <c r="AR3132" s="95" t="s">
        <v>90</v>
      </c>
      <c r="AS3132" s="95" t="s">
        <v>25691</v>
      </c>
      <c r="AT3132" s="95" t="s">
        <v>92</v>
      </c>
      <c r="AU3132" s="95" t="s">
        <v>92</v>
      </c>
      <c r="AV3132" s="95" t="s">
        <v>93</v>
      </c>
      <c r="AW3132" s="95" t="s">
        <v>28145</v>
      </c>
      <c r="AX3132" s="95" t="s">
        <v>28146</v>
      </c>
      <c r="AY3132" s="95" t="s">
        <v>28147</v>
      </c>
      <c r="AZ3132" s="95" t="s">
        <v>28146</v>
      </c>
      <c r="BA3132" s="95" t="s">
        <v>97</v>
      </c>
      <c r="BB3132" s="95" t="s">
        <v>28148</v>
      </c>
      <c r="BC3132" s="95" t="s">
        <v>99</v>
      </c>
      <c r="BD3132" s="95" t="s">
        <v>100</v>
      </c>
      <c r="BE3132" s="95" t="s">
        <v>61</v>
      </c>
      <c r="BF3132" s="95" t="s">
        <v>380</v>
      </c>
      <c r="BG3132" s="95" t="s">
        <v>101</v>
      </c>
    </row>
    <row r="3133" s="86" customFormat="1" ht="19" customHeight="1" spans="1:59">
      <c r="A3133" s="95" t="s">
        <v>102</v>
      </c>
      <c r="B3133" s="95" t="s">
        <v>103</v>
      </c>
      <c r="C3133" s="95" t="s">
        <v>3825</v>
      </c>
      <c r="D3133" s="95" t="s">
        <v>3826</v>
      </c>
      <c r="E3133" s="95" t="s">
        <v>12813</v>
      </c>
      <c r="F3133" s="95" t="s">
        <v>28149</v>
      </c>
      <c r="G3133" s="95" t="s">
        <v>3881</v>
      </c>
      <c r="H3133" s="95" t="s">
        <v>2291</v>
      </c>
      <c r="I3133" s="95" t="s">
        <v>28150</v>
      </c>
      <c r="J3133" s="95" t="s">
        <v>28151</v>
      </c>
      <c r="K3133" s="95" t="s">
        <v>28152</v>
      </c>
      <c r="L3133" s="95" t="s">
        <v>73</v>
      </c>
      <c r="M3133" s="95" t="s">
        <v>823</v>
      </c>
      <c r="N3133" s="95" t="s">
        <v>2029</v>
      </c>
      <c r="O3133" s="95" t="s">
        <v>2295</v>
      </c>
      <c r="P3133" s="95" t="s">
        <v>2296</v>
      </c>
      <c r="Q3133" s="95" t="s">
        <v>2297</v>
      </c>
      <c r="R3133" s="95" t="s">
        <v>2298</v>
      </c>
      <c r="S3133" s="95" t="s">
        <v>28153</v>
      </c>
      <c r="T3133" s="95" t="s">
        <v>380</v>
      </c>
      <c r="U3133" s="96">
        <v>0</v>
      </c>
      <c r="V3133" s="96">
        <v>11000</v>
      </c>
      <c r="W3133" s="96">
        <v>8000</v>
      </c>
      <c r="X3133" s="96">
        <v>4000</v>
      </c>
      <c r="Y3133" s="95" t="s">
        <v>82</v>
      </c>
      <c r="Z3133" s="95" t="s">
        <v>25689</v>
      </c>
      <c r="AA3133" s="95" t="s">
        <v>84</v>
      </c>
      <c r="AB3133" s="95" t="s">
        <v>12818</v>
      </c>
      <c r="AC3133" s="95" t="s">
        <v>4869</v>
      </c>
      <c r="AD3133" s="95" t="s">
        <v>87</v>
      </c>
      <c r="AE3133" s="95" t="s">
        <v>61</v>
      </c>
      <c r="AF3133" s="95" t="s">
        <v>61</v>
      </c>
      <c r="AG3133" s="95" t="s">
        <v>89</v>
      </c>
      <c r="AH3133" s="95" t="s">
        <v>89</v>
      </c>
      <c r="AI3133" s="95" t="s">
        <v>89</v>
      </c>
      <c r="AJ3133" s="95" t="s">
        <v>88</v>
      </c>
      <c r="AK3133" s="95" t="s">
        <v>89</v>
      </c>
      <c r="AL3133" s="95" t="s">
        <v>88</v>
      </c>
      <c r="AM3133" s="95" t="s">
        <v>89</v>
      </c>
      <c r="AN3133" s="95" t="s">
        <v>89</v>
      </c>
      <c r="AO3133" s="95" t="s">
        <v>88</v>
      </c>
      <c r="AP3133" s="95" t="s">
        <v>89</v>
      </c>
      <c r="AQ3133" s="95" t="s">
        <v>90</v>
      </c>
      <c r="AR3133" s="95" t="s">
        <v>90</v>
      </c>
      <c r="AS3133" s="95" t="s">
        <v>25691</v>
      </c>
      <c r="AT3133" s="95" t="s">
        <v>92</v>
      </c>
      <c r="AU3133" s="95" t="s">
        <v>92</v>
      </c>
      <c r="AV3133" s="95" t="s">
        <v>93</v>
      </c>
      <c r="AW3133" s="95" t="s">
        <v>12819</v>
      </c>
      <c r="AX3133" s="95" t="s">
        <v>28154</v>
      </c>
      <c r="AY3133" s="95" t="s">
        <v>12821</v>
      </c>
      <c r="AZ3133" s="95" t="s">
        <v>28154</v>
      </c>
      <c r="BA3133" s="95" t="s">
        <v>97</v>
      </c>
      <c r="BB3133" s="95" t="s">
        <v>28155</v>
      </c>
      <c r="BC3133" s="95" t="s">
        <v>99</v>
      </c>
      <c r="BD3133" s="95" t="s">
        <v>100</v>
      </c>
      <c r="BE3133" s="95" t="s">
        <v>61</v>
      </c>
      <c r="BF3133" s="95" t="s">
        <v>380</v>
      </c>
      <c r="BG3133" s="95" t="s">
        <v>101</v>
      </c>
    </row>
    <row r="3134" s="86" customFormat="1" ht="19" customHeight="1" spans="1:59">
      <c r="A3134" s="95" t="s">
        <v>387</v>
      </c>
      <c r="B3134" s="95" t="s">
        <v>388</v>
      </c>
      <c r="C3134" s="95" t="s">
        <v>3288</v>
      </c>
      <c r="D3134" s="95" t="s">
        <v>3289</v>
      </c>
      <c r="E3134" s="95" t="s">
        <v>28156</v>
      </c>
      <c r="F3134" s="95" t="s">
        <v>28157</v>
      </c>
      <c r="G3134" s="95" t="s">
        <v>4845</v>
      </c>
      <c r="H3134" s="95" t="s">
        <v>69</v>
      </c>
      <c r="I3134" s="95" t="s">
        <v>28158</v>
      </c>
      <c r="J3134" s="95" t="s">
        <v>28159</v>
      </c>
      <c r="K3134" s="95" t="s">
        <v>28160</v>
      </c>
      <c r="L3134" s="95" t="s">
        <v>73</v>
      </c>
      <c r="M3134" s="95" t="s">
        <v>1526</v>
      </c>
      <c r="N3134" s="95" t="s">
        <v>1276</v>
      </c>
      <c r="O3134" s="95" t="s">
        <v>76</v>
      </c>
      <c r="P3134" s="95" t="s">
        <v>77</v>
      </c>
      <c r="Q3134" s="95" t="s">
        <v>277</v>
      </c>
      <c r="R3134" s="95" t="s">
        <v>278</v>
      </c>
      <c r="S3134" s="95" t="s">
        <v>28161</v>
      </c>
      <c r="T3134" s="95" t="s">
        <v>328</v>
      </c>
      <c r="U3134" s="96">
        <v>0</v>
      </c>
      <c r="V3134" s="96">
        <v>9577.38</v>
      </c>
      <c r="W3134" s="96">
        <v>9050</v>
      </c>
      <c r="X3134" s="96">
        <v>9050</v>
      </c>
      <c r="Y3134" s="95" t="s">
        <v>82</v>
      </c>
      <c r="Z3134" s="95" t="s">
        <v>25689</v>
      </c>
      <c r="AA3134" s="95" t="s">
        <v>84</v>
      </c>
      <c r="AB3134" s="95" t="s">
        <v>28157</v>
      </c>
      <c r="AC3134" s="95" t="s">
        <v>4869</v>
      </c>
      <c r="AD3134" s="95" t="s">
        <v>87</v>
      </c>
      <c r="AE3134" s="95" t="s">
        <v>61</v>
      </c>
      <c r="AF3134" s="95" t="s">
        <v>61</v>
      </c>
      <c r="AG3134" s="95" t="s">
        <v>89</v>
      </c>
      <c r="AH3134" s="95" t="s">
        <v>88</v>
      </c>
      <c r="AI3134" s="95" t="s">
        <v>88</v>
      </c>
      <c r="AJ3134" s="95" t="s">
        <v>88</v>
      </c>
      <c r="AK3134" s="95" t="s">
        <v>88</v>
      </c>
      <c r="AL3134" s="95" t="s">
        <v>88</v>
      </c>
      <c r="AM3134" s="95" t="s">
        <v>88</v>
      </c>
      <c r="AN3134" s="95" t="s">
        <v>88</v>
      </c>
      <c r="AO3134" s="95" t="s">
        <v>88</v>
      </c>
      <c r="AP3134" s="95" t="s">
        <v>89</v>
      </c>
      <c r="AQ3134" s="95" t="s">
        <v>90</v>
      </c>
      <c r="AR3134" s="95" t="s">
        <v>90</v>
      </c>
      <c r="AS3134" s="95" t="s">
        <v>25691</v>
      </c>
      <c r="AT3134" s="95" t="s">
        <v>92</v>
      </c>
      <c r="AU3134" s="95" t="s">
        <v>92</v>
      </c>
      <c r="AV3134" s="95" t="s">
        <v>93</v>
      </c>
      <c r="AW3134" s="95" t="s">
        <v>28162</v>
      </c>
      <c r="AX3134" s="95" t="s">
        <v>28163</v>
      </c>
      <c r="AY3134" s="95" t="s">
        <v>28164</v>
      </c>
      <c r="AZ3134" s="95" t="s">
        <v>28163</v>
      </c>
      <c r="BA3134" s="95" t="s">
        <v>97</v>
      </c>
      <c r="BB3134" s="95" t="s">
        <v>28165</v>
      </c>
      <c r="BC3134" s="95" t="s">
        <v>99</v>
      </c>
      <c r="BD3134" s="95" t="s">
        <v>100</v>
      </c>
      <c r="BE3134" s="95" t="s">
        <v>61</v>
      </c>
      <c r="BF3134" s="95" t="s">
        <v>328</v>
      </c>
      <c r="BG3134" s="95" t="s">
        <v>101</v>
      </c>
    </row>
    <row r="3135" s="86" customFormat="1" ht="19" customHeight="1" spans="1:59">
      <c r="A3135" s="95" t="s">
        <v>694</v>
      </c>
      <c r="B3135" s="95" t="s">
        <v>695</v>
      </c>
      <c r="C3135" s="95" t="s">
        <v>958</v>
      </c>
      <c r="D3135" s="95" t="s">
        <v>959</v>
      </c>
      <c r="E3135" s="95" t="s">
        <v>12493</v>
      </c>
      <c r="F3135" s="95" t="s">
        <v>5927</v>
      </c>
      <c r="G3135" s="95" t="s">
        <v>769</v>
      </c>
      <c r="H3135" s="95" t="s">
        <v>109</v>
      </c>
      <c r="I3135" s="95" t="s">
        <v>28166</v>
      </c>
      <c r="J3135" s="95" t="s">
        <v>28167</v>
      </c>
      <c r="K3135" s="95" t="s">
        <v>28168</v>
      </c>
      <c r="L3135" s="95" t="s">
        <v>73</v>
      </c>
      <c r="M3135" s="95" t="s">
        <v>2014</v>
      </c>
      <c r="N3135" s="95" t="s">
        <v>1835</v>
      </c>
      <c r="O3135" s="95" t="s">
        <v>292</v>
      </c>
      <c r="P3135" s="95" t="s">
        <v>293</v>
      </c>
      <c r="Q3135" s="95" t="s">
        <v>6383</v>
      </c>
      <c r="R3135" s="95" t="s">
        <v>6384</v>
      </c>
      <c r="S3135" s="95" t="s">
        <v>28169</v>
      </c>
      <c r="T3135" s="95" t="s">
        <v>380</v>
      </c>
      <c r="U3135" s="96">
        <v>0</v>
      </c>
      <c r="V3135" s="96">
        <v>8600</v>
      </c>
      <c r="W3135" s="96">
        <v>5500</v>
      </c>
      <c r="X3135" s="96">
        <v>3000</v>
      </c>
      <c r="Y3135" s="95" t="s">
        <v>82</v>
      </c>
      <c r="Z3135" s="95" t="s">
        <v>25689</v>
      </c>
      <c r="AA3135" s="95" t="s">
        <v>84</v>
      </c>
      <c r="AB3135" s="95" t="s">
        <v>12898</v>
      </c>
      <c r="AC3135" s="95" t="s">
        <v>4869</v>
      </c>
      <c r="AD3135" s="95" t="s">
        <v>87</v>
      </c>
      <c r="AE3135" s="95" t="s">
        <v>61</v>
      </c>
      <c r="AF3135" s="95" t="s">
        <v>61</v>
      </c>
      <c r="AG3135" s="95" t="s">
        <v>89</v>
      </c>
      <c r="AH3135" s="95" t="s">
        <v>89</v>
      </c>
      <c r="AI3135" s="95" t="s">
        <v>88</v>
      </c>
      <c r="AJ3135" s="95" t="s">
        <v>88</v>
      </c>
      <c r="AK3135" s="95" t="s">
        <v>88</v>
      </c>
      <c r="AL3135" s="95" t="s">
        <v>88</v>
      </c>
      <c r="AM3135" s="95" t="s">
        <v>88</v>
      </c>
      <c r="AN3135" s="95" t="s">
        <v>88</v>
      </c>
      <c r="AO3135" s="95" t="s">
        <v>88</v>
      </c>
      <c r="AP3135" s="95" t="s">
        <v>89</v>
      </c>
      <c r="AQ3135" s="95" t="s">
        <v>90</v>
      </c>
      <c r="AR3135" s="95" t="s">
        <v>90</v>
      </c>
      <c r="AS3135" s="95" t="s">
        <v>25691</v>
      </c>
      <c r="AT3135" s="95" t="s">
        <v>92</v>
      </c>
      <c r="AU3135" s="95" t="s">
        <v>92</v>
      </c>
      <c r="AV3135" s="95" t="s">
        <v>93</v>
      </c>
      <c r="AW3135" s="95" t="s">
        <v>12501</v>
      </c>
      <c r="AX3135" s="95" t="s">
        <v>28170</v>
      </c>
      <c r="AY3135" s="95" t="s">
        <v>12503</v>
      </c>
      <c r="AZ3135" s="95" t="s">
        <v>28170</v>
      </c>
      <c r="BA3135" s="95" t="s">
        <v>97</v>
      </c>
      <c r="BB3135" s="95" t="s">
        <v>28171</v>
      </c>
      <c r="BC3135" s="95" t="s">
        <v>99</v>
      </c>
      <c r="BD3135" s="95" t="s">
        <v>100</v>
      </c>
      <c r="BE3135" s="95" t="s">
        <v>61</v>
      </c>
      <c r="BF3135" s="95" t="s">
        <v>380</v>
      </c>
      <c r="BG3135" s="95" t="s">
        <v>101</v>
      </c>
    </row>
    <row r="3136" s="86" customFormat="1" ht="19" customHeight="1" spans="1:59">
      <c r="A3136" s="95" t="s">
        <v>694</v>
      </c>
      <c r="B3136" s="95" t="s">
        <v>695</v>
      </c>
      <c r="C3136" s="95" t="s">
        <v>696</v>
      </c>
      <c r="D3136" s="95" t="s">
        <v>697</v>
      </c>
      <c r="E3136" s="95" t="s">
        <v>11622</v>
      </c>
      <c r="F3136" s="95" t="s">
        <v>1748</v>
      </c>
      <c r="G3136" s="95" t="s">
        <v>5770</v>
      </c>
      <c r="H3136" s="95" t="s">
        <v>369</v>
      </c>
      <c r="I3136" s="95" t="s">
        <v>28172</v>
      </c>
      <c r="J3136" s="95" t="s">
        <v>28173</v>
      </c>
      <c r="K3136" s="95" t="s">
        <v>28174</v>
      </c>
      <c r="L3136" s="95" t="s">
        <v>73</v>
      </c>
      <c r="M3136" s="95" t="s">
        <v>341</v>
      </c>
      <c r="N3136" s="95" t="s">
        <v>2325</v>
      </c>
      <c r="O3136" s="95" t="s">
        <v>2625</v>
      </c>
      <c r="P3136" s="95" t="s">
        <v>2626</v>
      </c>
      <c r="Q3136" s="95" t="s">
        <v>377</v>
      </c>
      <c r="R3136" s="95" t="s">
        <v>378</v>
      </c>
      <c r="S3136" s="95" t="s">
        <v>28175</v>
      </c>
      <c r="T3136" s="95" t="s">
        <v>380</v>
      </c>
      <c r="U3136" s="96">
        <v>0</v>
      </c>
      <c r="V3136" s="96">
        <v>50000</v>
      </c>
      <c r="W3136" s="96">
        <v>40000</v>
      </c>
      <c r="X3136" s="96">
        <v>24000</v>
      </c>
      <c r="Y3136" s="95" t="s">
        <v>82</v>
      </c>
      <c r="Z3136" s="95" t="s">
        <v>25689</v>
      </c>
      <c r="AA3136" s="95" t="s">
        <v>84</v>
      </c>
      <c r="AB3136" s="95" t="s">
        <v>2628</v>
      </c>
      <c r="AC3136" s="95" t="s">
        <v>25690</v>
      </c>
      <c r="AD3136" s="95" t="s">
        <v>87</v>
      </c>
      <c r="AE3136" s="95" t="s">
        <v>61</v>
      </c>
      <c r="AF3136" s="95" t="s">
        <v>61</v>
      </c>
      <c r="AG3136" s="95" t="s">
        <v>89</v>
      </c>
      <c r="AH3136" s="95" t="s">
        <v>89</v>
      </c>
      <c r="AI3136" s="95" t="s">
        <v>89</v>
      </c>
      <c r="AJ3136" s="95" t="s">
        <v>88</v>
      </c>
      <c r="AK3136" s="95" t="s">
        <v>89</v>
      </c>
      <c r="AL3136" s="95" t="s">
        <v>88</v>
      </c>
      <c r="AM3136" s="95" t="s">
        <v>89</v>
      </c>
      <c r="AN3136" s="95" t="s">
        <v>88</v>
      </c>
      <c r="AO3136" s="95" t="s">
        <v>88</v>
      </c>
      <c r="AP3136" s="95" t="s">
        <v>89</v>
      </c>
      <c r="AQ3136" s="95" t="s">
        <v>90</v>
      </c>
      <c r="AR3136" s="95" t="s">
        <v>90</v>
      </c>
      <c r="AS3136" s="95" t="s">
        <v>25691</v>
      </c>
      <c r="AT3136" s="95" t="s">
        <v>92</v>
      </c>
      <c r="AU3136" s="95" t="s">
        <v>92</v>
      </c>
      <c r="AV3136" s="95" t="s">
        <v>93</v>
      </c>
      <c r="AW3136" s="95" t="s">
        <v>11628</v>
      </c>
      <c r="AX3136" s="95" t="s">
        <v>28176</v>
      </c>
      <c r="AY3136" s="95" t="s">
        <v>11630</v>
      </c>
      <c r="AZ3136" s="95" t="s">
        <v>28176</v>
      </c>
      <c r="BA3136" s="95" t="s">
        <v>97</v>
      </c>
      <c r="BB3136" s="95" t="s">
        <v>28177</v>
      </c>
      <c r="BC3136" s="95" t="s">
        <v>99</v>
      </c>
      <c r="BD3136" s="95" t="s">
        <v>100</v>
      </c>
      <c r="BE3136" s="95" t="s">
        <v>61</v>
      </c>
      <c r="BF3136" s="95" t="s">
        <v>380</v>
      </c>
      <c r="BG3136" s="95" t="s">
        <v>101</v>
      </c>
    </row>
    <row r="3137" s="86" customFormat="1" ht="19" customHeight="1" spans="1:59">
      <c r="A3137" s="95" t="s">
        <v>226</v>
      </c>
      <c r="B3137" s="95" t="s">
        <v>227</v>
      </c>
      <c r="C3137" s="95" t="s">
        <v>5591</v>
      </c>
      <c r="D3137" s="95" t="s">
        <v>5592</v>
      </c>
      <c r="E3137" s="95" t="s">
        <v>27764</v>
      </c>
      <c r="F3137" s="95" t="s">
        <v>27765</v>
      </c>
      <c r="G3137" s="95" t="s">
        <v>9351</v>
      </c>
      <c r="H3137" s="95" t="s">
        <v>3166</v>
      </c>
      <c r="I3137" s="95" t="s">
        <v>28178</v>
      </c>
      <c r="J3137" s="95" t="s">
        <v>28179</v>
      </c>
      <c r="K3137" s="95" t="s">
        <v>28180</v>
      </c>
      <c r="L3137" s="95" t="s">
        <v>73</v>
      </c>
      <c r="M3137" s="95" t="s">
        <v>526</v>
      </c>
      <c r="N3137" s="95" t="s">
        <v>2029</v>
      </c>
      <c r="O3137" s="95" t="s">
        <v>2269</v>
      </c>
      <c r="P3137" s="95" t="s">
        <v>7126</v>
      </c>
      <c r="Q3137" s="95" t="s">
        <v>3171</v>
      </c>
      <c r="R3137" s="95" t="s">
        <v>3172</v>
      </c>
      <c r="S3137" s="95" t="s">
        <v>28181</v>
      </c>
      <c r="T3137" s="95" t="s">
        <v>380</v>
      </c>
      <c r="U3137" s="96">
        <v>0</v>
      </c>
      <c r="V3137" s="96">
        <v>5311</v>
      </c>
      <c r="W3137" s="96">
        <v>4000</v>
      </c>
      <c r="X3137" s="96">
        <v>2000</v>
      </c>
      <c r="Y3137" s="95" t="s">
        <v>82</v>
      </c>
      <c r="Z3137" s="95" t="s">
        <v>25689</v>
      </c>
      <c r="AA3137" s="95" t="s">
        <v>84</v>
      </c>
      <c r="AB3137" s="95" t="s">
        <v>27770</v>
      </c>
      <c r="AC3137" s="95" t="s">
        <v>4869</v>
      </c>
      <c r="AD3137" s="95" t="s">
        <v>87</v>
      </c>
      <c r="AE3137" s="95" t="s">
        <v>61</v>
      </c>
      <c r="AF3137" s="95" t="s">
        <v>61</v>
      </c>
      <c r="AG3137" s="95" t="s">
        <v>89</v>
      </c>
      <c r="AH3137" s="95" t="s">
        <v>89</v>
      </c>
      <c r="AI3137" s="95" t="s">
        <v>89</v>
      </c>
      <c r="AJ3137" s="95" t="s">
        <v>89</v>
      </c>
      <c r="AK3137" s="95" t="s">
        <v>89</v>
      </c>
      <c r="AL3137" s="95" t="s">
        <v>89</v>
      </c>
      <c r="AM3137" s="95" t="s">
        <v>89</v>
      </c>
      <c r="AN3137" s="95" t="s">
        <v>89</v>
      </c>
      <c r="AO3137" s="95" t="s">
        <v>89</v>
      </c>
      <c r="AP3137" s="95" t="s">
        <v>89</v>
      </c>
      <c r="AQ3137" s="95" t="s">
        <v>90</v>
      </c>
      <c r="AR3137" s="95" t="s">
        <v>90</v>
      </c>
      <c r="AS3137" s="95" t="s">
        <v>25691</v>
      </c>
      <c r="AT3137" s="95" t="s">
        <v>92</v>
      </c>
      <c r="AU3137" s="95" t="s">
        <v>92</v>
      </c>
      <c r="AV3137" s="95" t="s">
        <v>93</v>
      </c>
      <c r="AW3137" s="95" t="s">
        <v>27771</v>
      </c>
      <c r="AX3137" s="95" t="s">
        <v>28182</v>
      </c>
      <c r="AY3137" s="95" t="s">
        <v>27773</v>
      </c>
      <c r="AZ3137" s="95" t="s">
        <v>28182</v>
      </c>
      <c r="BA3137" s="95" t="s">
        <v>97</v>
      </c>
      <c r="BB3137" s="95" t="s">
        <v>28183</v>
      </c>
      <c r="BC3137" s="95" t="s">
        <v>99</v>
      </c>
      <c r="BD3137" s="95" t="s">
        <v>100</v>
      </c>
      <c r="BE3137" s="95" t="s">
        <v>61</v>
      </c>
      <c r="BF3137" s="95" t="s">
        <v>380</v>
      </c>
      <c r="BG3137" s="95" t="s">
        <v>101</v>
      </c>
    </row>
    <row r="3138" s="86" customFormat="1" ht="19" customHeight="1" spans="1:59">
      <c r="A3138" s="95" t="s">
        <v>646</v>
      </c>
      <c r="B3138" s="95" t="s">
        <v>647</v>
      </c>
      <c r="C3138" s="95" t="s">
        <v>5238</v>
      </c>
      <c r="D3138" s="95" t="s">
        <v>5239</v>
      </c>
      <c r="E3138" s="95" t="s">
        <v>28184</v>
      </c>
      <c r="F3138" s="95" t="s">
        <v>11265</v>
      </c>
      <c r="G3138" s="95" t="s">
        <v>975</v>
      </c>
      <c r="H3138" s="95" t="s">
        <v>109</v>
      </c>
      <c r="I3138" s="95" t="s">
        <v>28185</v>
      </c>
      <c r="J3138" s="95" t="s">
        <v>28186</v>
      </c>
      <c r="K3138" s="95" t="s">
        <v>28187</v>
      </c>
      <c r="L3138" s="95" t="s">
        <v>73</v>
      </c>
      <c r="M3138" s="95" t="s">
        <v>526</v>
      </c>
      <c r="N3138" s="95" t="s">
        <v>2029</v>
      </c>
      <c r="O3138" s="95" t="s">
        <v>1117</v>
      </c>
      <c r="P3138" s="95" t="s">
        <v>1118</v>
      </c>
      <c r="Q3138" s="95" t="s">
        <v>3796</v>
      </c>
      <c r="R3138" s="95" t="s">
        <v>3797</v>
      </c>
      <c r="S3138" s="95" t="s">
        <v>28188</v>
      </c>
      <c r="T3138" s="95" t="s">
        <v>119</v>
      </c>
      <c r="U3138" s="96">
        <v>0</v>
      </c>
      <c r="V3138" s="96">
        <v>2950</v>
      </c>
      <c r="W3138" s="96">
        <v>2000</v>
      </c>
      <c r="X3138" s="96">
        <v>1000</v>
      </c>
      <c r="Y3138" s="95" t="s">
        <v>82</v>
      </c>
      <c r="Z3138" s="95" t="s">
        <v>25689</v>
      </c>
      <c r="AA3138" s="95" t="s">
        <v>84</v>
      </c>
      <c r="AB3138" s="95" t="s">
        <v>28189</v>
      </c>
      <c r="AC3138" s="95" t="s">
        <v>11915</v>
      </c>
      <c r="AD3138" s="95" t="s">
        <v>87</v>
      </c>
      <c r="AE3138" s="95" t="s">
        <v>61</v>
      </c>
      <c r="AF3138" s="95" t="s">
        <v>61</v>
      </c>
      <c r="AG3138" s="95" t="s">
        <v>89</v>
      </c>
      <c r="AH3138" s="95" t="s">
        <v>89</v>
      </c>
      <c r="AI3138" s="95" t="s">
        <v>88</v>
      </c>
      <c r="AJ3138" s="95" t="s">
        <v>88</v>
      </c>
      <c r="AK3138" s="95" t="s">
        <v>89</v>
      </c>
      <c r="AL3138" s="95" t="s">
        <v>88</v>
      </c>
      <c r="AM3138" s="95" t="s">
        <v>88</v>
      </c>
      <c r="AN3138" s="95" t="s">
        <v>88</v>
      </c>
      <c r="AO3138" s="95" t="s">
        <v>88</v>
      </c>
      <c r="AP3138" s="95" t="s">
        <v>89</v>
      </c>
      <c r="AQ3138" s="95" t="s">
        <v>90</v>
      </c>
      <c r="AR3138" s="95" t="s">
        <v>90</v>
      </c>
      <c r="AS3138" s="95" t="s">
        <v>25691</v>
      </c>
      <c r="AT3138" s="95" t="s">
        <v>92</v>
      </c>
      <c r="AU3138" s="95" t="s">
        <v>92</v>
      </c>
      <c r="AV3138" s="95" t="s">
        <v>93</v>
      </c>
      <c r="AW3138" s="95" t="s">
        <v>28190</v>
      </c>
      <c r="AX3138" s="95" t="s">
        <v>28191</v>
      </c>
      <c r="AY3138" s="95" t="s">
        <v>28192</v>
      </c>
      <c r="AZ3138" s="95" t="s">
        <v>28191</v>
      </c>
      <c r="BA3138" s="95" t="s">
        <v>97</v>
      </c>
      <c r="BB3138" s="95" t="s">
        <v>28193</v>
      </c>
      <c r="BC3138" s="95" t="s">
        <v>99</v>
      </c>
      <c r="BD3138" s="95" t="s">
        <v>100</v>
      </c>
      <c r="BE3138" s="95" t="s">
        <v>61</v>
      </c>
      <c r="BF3138" s="95" t="s">
        <v>119</v>
      </c>
      <c r="BG3138" s="95" t="s">
        <v>101</v>
      </c>
    </row>
    <row r="3139" s="86" customFormat="1" ht="19" customHeight="1" spans="1:59">
      <c r="A3139" s="95" t="s">
        <v>694</v>
      </c>
      <c r="B3139" s="95" t="s">
        <v>695</v>
      </c>
      <c r="C3139" s="95" t="s">
        <v>845</v>
      </c>
      <c r="D3139" s="95" t="s">
        <v>846</v>
      </c>
      <c r="E3139" s="95" t="s">
        <v>28194</v>
      </c>
      <c r="F3139" s="95" t="s">
        <v>848</v>
      </c>
      <c r="G3139" s="95" t="s">
        <v>769</v>
      </c>
      <c r="H3139" s="95" t="s">
        <v>109</v>
      </c>
      <c r="I3139" s="95" t="s">
        <v>28195</v>
      </c>
      <c r="J3139" s="95" t="s">
        <v>28196</v>
      </c>
      <c r="K3139" s="95" t="s">
        <v>28197</v>
      </c>
      <c r="L3139" s="95" t="s">
        <v>73</v>
      </c>
      <c r="M3139" s="95" t="s">
        <v>28198</v>
      </c>
      <c r="N3139" s="95" t="s">
        <v>28199</v>
      </c>
      <c r="O3139" s="95" t="s">
        <v>292</v>
      </c>
      <c r="P3139" s="95" t="s">
        <v>293</v>
      </c>
      <c r="Q3139" s="95" t="s">
        <v>294</v>
      </c>
      <c r="R3139" s="95" t="s">
        <v>295</v>
      </c>
      <c r="S3139" s="95" t="s">
        <v>28200</v>
      </c>
      <c r="T3139" s="95" t="s">
        <v>81</v>
      </c>
      <c r="U3139" s="96">
        <v>0</v>
      </c>
      <c r="V3139" s="96">
        <v>70860</v>
      </c>
      <c r="W3139" s="96">
        <v>56000</v>
      </c>
      <c r="X3139" s="96">
        <v>28000</v>
      </c>
      <c r="Y3139" s="95" t="s">
        <v>143</v>
      </c>
      <c r="Z3139" s="95" t="s">
        <v>25689</v>
      </c>
      <c r="AA3139" s="95" t="s">
        <v>84</v>
      </c>
      <c r="AB3139" s="95" t="s">
        <v>28201</v>
      </c>
      <c r="AC3139" s="95" t="s">
        <v>17285</v>
      </c>
      <c r="AD3139" s="95" t="s">
        <v>87</v>
      </c>
      <c r="AE3139" s="95" t="s">
        <v>61</v>
      </c>
      <c r="AF3139" s="95" t="s">
        <v>61</v>
      </c>
      <c r="AG3139" s="95" t="s">
        <v>89</v>
      </c>
      <c r="AH3139" s="95" t="s">
        <v>89</v>
      </c>
      <c r="AI3139" s="95" t="s">
        <v>88</v>
      </c>
      <c r="AJ3139" s="95" t="s">
        <v>88</v>
      </c>
      <c r="AK3139" s="95" t="s">
        <v>89</v>
      </c>
      <c r="AL3139" s="95" t="s">
        <v>88</v>
      </c>
      <c r="AM3139" s="95" t="s">
        <v>88</v>
      </c>
      <c r="AN3139" s="95" t="s">
        <v>88</v>
      </c>
      <c r="AO3139" s="95" t="s">
        <v>88</v>
      </c>
      <c r="AP3139" s="95" t="s">
        <v>89</v>
      </c>
      <c r="AQ3139" s="95" t="s">
        <v>90</v>
      </c>
      <c r="AR3139" s="95" t="s">
        <v>90</v>
      </c>
      <c r="AS3139" s="95" t="s">
        <v>25691</v>
      </c>
      <c r="AT3139" s="95" t="s">
        <v>92</v>
      </c>
      <c r="AU3139" s="95" t="s">
        <v>92</v>
      </c>
      <c r="AV3139" s="95" t="s">
        <v>93</v>
      </c>
      <c r="AW3139" s="95" t="s">
        <v>28202</v>
      </c>
      <c r="AX3139" s="95" t="s">
        <v>28203</v>
      </c>
      <c r="AY3139" s="95" t="s">
        <v>28204</v>
      </c>
      <c r="AZ3139" s="95" t="s">
        <v>28203</v>
      </c>
      <c r="BA3139" s="95" t="s">
        <v>97</v>
      </c>
      <c r="BB3139" s="95" t="s">
        <v>28205</v>
      </c>
      <c r="BC3139" s="95" t="s">
        <v>99</v>
      </c>
      <c r="BD3139" s="95" t="s">
        <v>150</v>
      </c>
      <c r="BE3139" s="95" t="s">
        <v>61</v>
      </c>
      <c r="BF3139" s="95" t="s">
        <v>81</v>
      </c>
      <c r="BG3139" s="95" t="s">
        <v>101</v>
      </c>
    </row>
    <row r="3140" s="86" customFormat="1" ht="19" customHeight="1" spans="1:59">
      <c r="A3140" s="95" t="s">
        <v>226</v>
      </c>
      <c r="B3140" s="95" t="s">
        <v>227</v>
      </c>
      <c r="C3140" s="95" t="s">
        <v>5591</v>
      </c>
      <c r="D3140" s="95" t="s">
        <v>5592</v>
      </c>
      <c r="E3140" s="95" t="s">
        <v>27764</v>
      </c>
      <c r="F3140" s="95" t="s">
        <v>27765</v>
      </c>
      <c r="G3140" s="95" t="s">
        <v>9351</v>
      </c>
      <c r="H3140" s="95" t="s">
        <v>3166</v>
      </c>
      <c r="I3140" s="95" t="s">
        <v>28206</v>
      </c>
      <c r="J3140" s="95" t="s">
        <v>28207</v>
      </c>
      <c r="K3140" s="95" t="s">
        <v>28208</v>
      </c>
      <c r="L3140" s="95" t="s">
        <v>73</v>
      </c>
      <c r="M3140" s="95" t="s">
        <v>526</v>
      </c>
      <c r="N3140" s="95" t="s">
        <v>2029</v>
      </c>
      <c r="O3140" s="95" t="s">
        <v>2269</v>
      </c>
      <c r="P3140" s="95" t="s">
        <v>7126</v>
      </c>
      <c r="Q3140" s="95" t="s">
        <v>3171</v>
      </c>
      <c r="R3140" s="95" t="s">
        <v>3172</v>
      </c>
      <c r="S3140" s="95" t="s">
        <v>28209</v>
      </c>
      <c r="T3140" s="95" t="s">
        <v>380</v>
      </c>
      <c r="U3140" s="96">
        <v>0</v>
      </c>
      <c r="V3140" s="96">
        <v>32300</v>
      </c>
      <c r="W3140" s="96">
        <v>24000</v>
      </c>
      <c r="X3140" s="96">
        <v>12000</v>
      </c>
      <c r="Y3140" s="95" t="s">
        <v>82</v>
      </c>
      <c r="Z3140" s="95" t="s">
        <v>25689</v>
      </c>
      <c r="AA3140" s="95" t="s">
        <v>84</v>
      </c>
      <c r="AB3140" s="95" t="s">
        <v>27770</v>
      </c>
      <c r="AC3140" s="95" t="s">
        <v>4869</v>
      </c>
      <c r="AD3140" s="95" t="s">
        <v>87</v>
      </c>
      <c r="AE3140" s="95" t="s">
        <v>61</v>
      </c>
      <c r="AF3140" s="95" t="s">
        <v>61</v>
      </c>
      <c r="AG3140" s="95" t="s">
        <v>89</v>
      </c>
      <c r="AH3140" s="95" t="s">
        <v>89</v>
      </c>
      <c r="AI3140" s="95" t="s">
        <v>89</v>
      </c>
      <c r="AJ3140" s="95" t="s">
        <v>89</v>
      </c>
      <c r="AK3140" s="95" t="s">
        <v>89</v>
      </c>
      <c r="AL3140" s="95" t="s">
        <v>89</v>
      </c>
      <c r="AM3140" s="95" t="s">
        <v>89</v>
      </c>
      <c r="AN3140" s="95" t="s">
        <v>89</v>
      </c>
      <c r="AO3140" s="95" t="s">
        <v>89</v>
      </c>
      <c r="AP3140" s="95" t="s">
        <v>89</v>
      </c>
      <c r="AQ3140" s="95" t="s">
        <v>90</v>
      </c>
      <c r="AR3140" s="95" t="s">
        <v>90</v>
      </c>
      <c r="AS3140" s="95" t="s">
        <v>25691</v>
      </c>
      <c r="AT3140" s="95" t="s">
        <v>92</v>
      </c>
      <c r="AU3140" s="95" t="s">
        <v>92</v>
      </c>
      <c r="AV3140" s="95" t="s">
        <v>93</v>
      </c>
      <c r="AW3140" s="95" t="s">
        <v>27771</v>
      </c>
      <c r="AX3140" s="95" t="s">
        <v>28210</v>
      </c>
      <c r="AY3140" s="95" t="s">
        <v>27773</v>
      </c>
      <c r="AZ3140" s="95" t="s">
        <v>28210</v>
      </c>
      <c r="BA3140" s="95" t="s">
        <v>97</v>
      </c>
      <c r="BB3140" s="95" t="s">
        <v>28211</v>
      </c>
      <c r="BC3140" s="95" t="s">
        <v>99</v>
      </c>
      <c r="BD3140" s="95" t="s">
        <v>100</v>
      </c>
      <c r="BE3140" s="95" t="s">
        <v>61</v>
      </c>
      <c r="BF3140" s="95" t="s">
        <v>380</v>
      </c>
      <c r="BG3140" s="95" t="s">
        <v>101</v>
      </c>
    </row>
    <row r="3141" s="86" customFormat="1" ht="19" customHeight="1" spans="1:59">
      <c r="A3141" s="95" t="s">
        <v>174</v>
      </c>
      <c r="B3141" s="95" t="s">
        <v>175</v>
      </c>
      <c r="C3141" s="95" t="s">
        <v>176</v>
      </c>
      <c r="D3141" s="95" t="s">
        <v>177</v>
      </c>
      <c r="E3141" s="95" t="s">
        <v>11287</v>
      </c>
      <c r="F3141" s="95" t="s">
        <v>1843</v>
      </c>
      <c r="G3141" s="95" t="s">
        <v>893</v>
      </c>
      <c r="H3141" s="95" t="s">
        <v>109</v>
      </c>
      <c r="I3141" s="95" t="s">
        <v>28212</v>
      </c>
      <c r="J3141" s="95" t="s">
        <v>28213</v>
      </c>
      <c r="K3141" s="95" t="s">
        <v>28214</v>
      </c>
      <c r="L3141" s="95" t="s">
        <v>73</v>
      </c>
      <c r="M3141" s="95" t="s">
        <v>4651</v>
      </c>
      <c r="N3141" s="95" t="s">
        <v>28215</v>
      </c>
      <c r="O3141" s="95" t="s">
        <v>115</v>
      </c>
      <c r="P3141" s="95" t="s">
        <v>116</v>
      </c>
      <c r="Q3141" s="95" t="s">
        <v>117</v>
      </c>
      <c r="R3141" s="95" t="s">
        <v>116</v>
      </c>
      <c r="S3141" s="95" t="s">
        <v>28216</v>
      </c>
      <c r="T3141" s="95" t="s">
        <v>380</v>
      </c>
      <c r="U3141" s="96">
        <v>0</v>
      </c>
      <c r="V3141" s="96">
        <v>9313</v>
      </c>
      <c r="W3141" s="96">
        <v>2330</v>
      </c>
      <c r="X3141" s="96">
        <v>1500</v>
      </c>
      <c r="Y3141" s="95" t="s">
        <v>82</v>
      </c>
      <c r="Z3141" s="95" t="s">
        <v>25689</v>
      </c>
      <c r="AA3141" s="95" t="s">
        <v>84</v>
      </c>
      <c r="AB3141" s="95" t="s">
        <v>17243</v>
      </c>
      <c r="AC3141" s="95" t="s">
        <v>4869</v>
      </c>
      <c r="AD3141" s="95" t="s">
        <v>87</v>
      </c>
      <c r="AE3141" s="95" t="s">
        <v>61</v>
      </c>
      <c r="AF3141" s="95" t="s">
        <v>61</v>
      </c>
      <c r="AG3141" s="95" t="s">
        <v>89</v>
      </c>
      <c r="AH3141" s="95" t="s">
        <v>89</v>
      </c>
      <c r="AI3141" s="95" t="s">
        <v>89</v>
      </c>
      <c r="AJ3141" s="95" t="s">
        <v>88</v>
      </c>
      <c r="AK3141" s="95" t="s">
        <v>88</v>
      </c>
      <c r="AL3141" s="95" t="s">
        <v>88</v>
      </c>
      <c r="AM3141" s="95" t="s">
        <v>88</v>
      </c>
      <c r="AN3141" s="95" t="s">
        <v>88</v>
      </c>
      <c r="AO3141" s="95" t="s">
        <v>88</v>
      </c>
      <c r="AP3141" s="95" t="s">
        <v>89</v>
      </c>
      <c r="AQ3141" s="95" t="s">
        <v>90</v>
      </c>
      <c r="AR3141" s="95" t="s">
        <v>90</v>
      </c>
      <c r="AS3141" s="95" t="s">
        <v>25691</v>
      </c>
      <c r="AT3141" s="95" t="s">
        <v>92</v>
      </c>
      <c r="AU3141" s="95" t="s">
        <v>92</v>
      </c>
      <c r="AV3141" s="95" t="s">
        <v>93</v>
      </c>
      <c r="AW3141" s="95" t="s">
        <v>11295</v>
      </c>
      <c r="AX3141" s="95" t="s">
        <v>28217</v>
      </c>
      <c r="AY3141" s="95" t="s">
        <v>11297</v>
      </c>
      <c r="AZ3141" s="95" t="s">
        <v>28217</v>
      </c>
      <c r="BA3141" s="95" t="s">
        <v>97</v>
      </c>
      <c r="BB3141" s="95" t="s">
        <v>28218</v>
      </c>
      <c r="BC3141" s="95" t="s">
        <v>99</v>
      </c>
      <c r="BD3141" s="95" t="s">
        <v>100</v>
      </c>
      <c r="BE3141" s="95" t="s">
        <v>61</v>
      </c>
      <c r="BF3141" s="95" t="s">
        <v>380</v>
      </c>
      <c r="BG3141" s="95" t="s">
        <v>101</v>
      </c>
    </row>
    <row r="3142" s="86" customFormat="1" ht="19" customHeight="1" spans="1:59">
      <c r="A3142" s="95" t="s">
        <v>302</v>
      </c>
      <c r="B3142" s="95" t="s">
        <v>303</v>
      </c>
      <c r="C3142" s="95" t="s">
        <v>3535</v>
      </c>
      <c r="D3142" s="95" t="s">
        <v>3536</v>
      </c>
      <c r="E3142" s="95" t="s">
        <v>3537</v>
      </c>
      <c r="F3142" s="95" t="s">
        <v>3538</v>
      </c>
      <c r="G3142" s="95" t="s">
        <v>3539</v>
      </c>
      <c r="H3142" s="95" t="s">
        <v>1299</v>
      </c>
      <c r="I3142" s="95" t="s">
        <v>7356</v>
      </c>
      <c r="J3142" s="95" t="s">
        <v>7357</v>
      </c>
      <c r="K3142" s="95" t="s">
        <v>7358</v>
      </c>
      <c r="L3142" s="95" t="s">
        <v>73</v>
      </c>
      <c r="M3142" s="95" t="s">
        <v>1699</v>
      </c>
      <c r="N3142" s="95" t="s">
        <v>1116</v>
      </c>
      <c r="O3142" s="95" t="s">
        <v>1726</v>
      </c>
      <c r="P3142" s="95" t="s">
        <v>1727</v>
      </c>
      <c r="Q3142" s="95" t="s">
        <v>1728</v>
      </c>
      <c r="R3142" s="95" t="s">
        <v>1307</v>
      </c>
      <c r="S3142" s="95" t="s">
        <v>7359</v>
      </c>
      <c r="T3142" s="95" t="s">
        <v>380</v>
      </c>
      <c r="U3142" s="96">
        <v>0</v>
      </c>
      <c r="V3142" s="96">
        <v>21000</v>
      </c>
      <c r="W3142" s="96">
        <v>16800</v>
      </c>
      <c r="X3142" s="96">
        <v>6600</v>
      </c>
      <c r="Y3142" s="95" t="s">
        <v>143</v>
      </c>
      <c r="Z3142" s="95" t="s">
        <v>25689</v>
      </c>
      <c r="AA3142" s="95" t="s">
        <v>84</v>
      </c>
      <c r="AB3142" s="95" t="s">
        <v>3544</v>
      </c>
      <c r="AC3142" s="95" t="s">
        <v>11915</v>
      </c>
      <c r="AD3142" s="95" t="s">
        <v>87</v>
      </c>
      <c r="AE3142" s="95" t="s">
        <v>61</v>
      </c>
      <c r="AF3142" s="95" t="s">
        <v>61</v>
      </c>
      <c r="AG3142" s="95" t="s">
        <v>89</v>
      </c>
      <c r="AH3142" s="95" t="s">
        <v>89</v>
      </c>
      <c r="AI3142" s="95" t="s">
        <v>89</v>
      </c>
      <c r="AJ3142" s="95" t="s">
        <v>89</v>
      </c>
      <c r="AK3142" s="95" t="s">
        <v>89</v>
      </c>
      <c r="AL3142" s="95" t="s">
        <v>89</v>
      </c>
      <c r="AM3142" s="95" t="s">
        <v>89</v>
      </c>
      <c r="AN3142" s="95" t="s">
        <v>89</v>
      </c>
      <c r="AO3142" s="95" t="s">
        <v>89</v>
      </c>
      <c r="AP3142" s="95" t="s">
        <v>89</v>
      </c>
      <c r="AQ3142" s="95" t="s">
        <v>90</v>
      </c>
      <c r="AR3142" s="95" t="s">
        <v>90</v>
      </c>
      <c r="AS3142" s="95" t="s">
        <v>25691</v>
      </c>
      <c r="AT3142" s="95" t="s">
        <v>92</v>
      </c>
      <c r="AU3142" s="95" t="s">
        <v>92</v>
      </c>
      <c r="AV3142" s="95" t="s">
        <v>93</v>
      </c>
      <c r="AW3142" s="95" t="s">
        <v>3545</v>
      </c>
      <c r="AX3142" s="95" t="s">
        <v>28219</v>
      </c>
      <c r="AY3142" s="95" t="s">
        <v>3547</v>
      </c>
      <c r="AZ3142" s="95" t="s">
        <v>28219</v>
      </c>
      <c r="BA3142" s="95" t="s">
        <v>97</v>
      </c>
      <c r="BB3142" s="95" t="s">
        <v>7361</v>
      </c>
      <c r="BC3142" s="95" t="s">
        <v>99</v>
      </c>
      <c r="BD3142" s="95" t="s">
        <v>150</v>
      </c>
      <c r="BE3142" s="95" t="s">
        <v>61</v>
      </c>
      <c r="BF3142" s="95" t="s">
        <v>380</v>
      </c>
      <c r="BG3142" s="95" t="s">
        <v>101</v>
      </c>
    </row>
    <row r="3143" s="86" customFormat="1" ht="19" customHeight="1" spans="1:59">
      <c r="A3143" s="95" t="s">
        <v>302</v>
      </c>
      <c r="B3143" s="95" t="s">
        <v>303</v>
      </c>
      <c r="C3143" s="95" t="s">
        <v>1160</v>
      </c>
      <c r="D3143" s="95" t="s">
        <v>1161</v>
      </c>
      <c r="E3143" s="95" t="s">
        <v>28220</v>
      </c>
      <c r="F3143" s="95" t="s">
        <v>28221</v>
      </c>
      <c r="G3143" s="95" t="s">
        <v>3018</v>
      </c>
      <c r="H3143" s="95" t="s">
        <v>369</v>
      </c>
      <c r="I3143" s="95" t="s">
        <v>28222</v>
      </c>
      <c r="J3143" s="95" t="s">
        <v>28223</v>
      </c>
      <c r="K3143" s="95" t="s">
        <v>28224</v>
      </c>
      <c r="L3143" s="95" t="s">
        <v>73</v>
      </c>
      <c r="M3143" s="95" t="s">
        <v>2014</v>
      </c>
      <c r="N3143" s="95" t="s">
        <v>1835</v>
      </c>
      <c r="O3143" s="95" t="s">
        <v>2625</v>
      </c>
      <c r="P3143" s="95" t="s">
        <v>2626</v>
      </c>
      <c r="Q3143" s="95" t="s">
        <v>377</v>
      </c>
      <c r="R3143" s="95" t="s">
        <v>378</v>
      </c>
      <c r="S3143" s="95" t="s">
        <v>28225</v>
      </c>
      <c r="T3143" s="95" t="s">
        <v>380</v>
      </c>
      <c r="U3143" s="96">
        <v>0</v>
      </c>
      <c r="V3143" s="96">
        <v>20143</v>
      </c>
      <c r="W3143" s="96">
        <v>12000</v>
      </c>
      <c r="X3143" s="96">
        <v>6000</v>
      </c>
      <c r="Y3143" s="95" t="s">
        <v>82</v>
      </c>
      <c r="Z3143" s="95" t="s">
        <v>25689</v>
      </c>
      <c r="AA3143" s="95" t="s">
        <v>84</v>
      </c>
      <c r="AB3143" s="95" t="s">
        <v>28226</v>
      </c>
      <c r="AC3143" s="95" t="s">
        <v>25830</v>
      </c>
      <c r="AD3143" s="95" t="s">
        <v>87</v>
      </c>
      <c r="AE3143" s="95" t="s">
        <v>61</v>
      </c>
      <c r="AF3143" s="95" t="s">
        <v>61</v>
      </c>
      <c r="AG3143" s="95" t="s">
        <v>89</v>
      </c>
      <c r="AH3143" s="95" t="s">
        <v>89</v>
      </c>
      <c r="AI3143" s="95" t="s">
        <v>88</v>
      </c>
      <c r="AJ3143" s="95" t="s">
        <v>88</v>
      </c>
      <c r="AK3143" s="95" t="s">
        <v>88</v>
      </c>
      <c r="AL3143" s="95" t="s">
        <v>88</v>
      </c>
      <c r="AM3143" s="95" t="s">
        <v>88</v>
      </c>
      <c r="AN3143" s="95" t="s">
        <v>88</v>
      </c>
      <c r="AO3143" s="95" t="s">
        <v>88</v>
      </c>
      <c r="AP3143" s="95" t="s">
        <v>89</v>
      </c>
      <c r="AQ3143" s="95" t="s">
        <v>90</v>
      </c>
      <c r="AR3143" s="95" t="s">
        <v>90</v>
      </c>
      <c r="AS3143" s="95" t="s">
        <v>25691</v>
      </c>
      <c r="AT3143" s="95" t="s">
        <v>92</v>
      </c>
      <c r="AU3143" s="95" t="s">
        <v>92</v>
      </c>
      <c r="AV3143" s="95" t="s">
        <v>93</v>
      </c>
      <c r="AW3143" s="95" t="s">
        <v>28227</v>
      </c>
      <c r="AX3143" s="95" t="s">
        <v>28228</v>
      </c>
      <c r="AY3143" s="95" t="s">
        <v>28229</v>
      </c>
      <c r="AZ3143" s="95" t="s">
        <v>28228</v>
      </c>
      <c r="BA3143" s="95" t="s">
        <v>97</v>
      </c>
      <c r="BB3143" s="95" t="s">
        <v>28230</v>
      </c>
      <c r="BC3143" s="95" t="s">
        <v>99</v>
      </c>
      <c r="BD3143" s="95" t="s">
        <v>100</v>
      </c>
      <c r="BE3143" s="95" t="s">
        <v>61</v>
      </c>
      <c r="BF3143" s="95" t="s">
        <v>380</v>
      </c>
      <c r="BG3143" s="95" t="s">
        <v>101</v>
      </c>
    </row>
    <row r="3144" s="86" customFormat="1" ht="19" customHeight="1" spans="1:59">
      <c r="A3144" s="95" t="s">
        <v>151</v>
      </c>
      <c r="B3144" s="95" t="s">
        <v>152</v>
      </c>
      <c r="C3144" s="95" t="s">
        <v>1125</v>
      </c>
      <c r="D3144" s="95" t="s">
        <v>1126</v>
      </c>
      <c r="E3144" s="95" t="s">
        <v>28231</v>
      </c>
      <c r="F3144" s="95" t="s">
        <v>1128</v>
      </c>
      <c r="G3144" s="95" t="s">
        <v>1129</v>
      </c>
      <c r="H3144" s="95" t="s">
        <v>605</v>
      </c>
      <c r="I3144" s="95" t="s">
        <v>28232</v>
      </c>
      <c r="J3144" s="95" t="s">
        <v>28233</v>
      </c>
      <c r="K3144" s="95" t="s">
        <v>28234</v>
      </c>
      <c r="L3144" s="95" t="s">
        <v>73</v>
      </c>
      <c r="M3144" s="95" t="s">
        <v>4596</v>
      </c>
      <c r="N3144" s="95" t="s">
        <v>9254</v>
      </c>
      <c r="O3144" s="95" t="s">
        <v>610</v>
      </c>
      <c r="P3144" s="95" t="s">
        <v>611</v>
      </c>
      <c r="Q3144" s="95" t="s">
        <v>3637</v>
      </c>
      <c r="R3144" s="95" t="s">
        <v>3638</v>
      </c>
      <c r="S3144" s="95" t="s">
        <v>28235</v>
      </c>
      <c r="T3144" s="95" t="s">
        <v>262</v>
      </c>
      <c r="U3144" s="96">
        <v>0</v>
      </c>
      <c r="V3144" s="96">
        <v>10000</v>
      </c>
      <c r="W3144" s="96">
        <v>7500</v>
      </c>
      <c r="X3144" s="96">
        <v>4500</v>
      </c>
      <c r="Y3144" s="95" t="s">
        <v>143</v>
      </c>
      <c r="Z3144" s="95" t="s">
        <v>25689</v>
      </c>
      <c r="AA3144" s="95" t="s">
        <v>84</v>
      </c>
      <c r="AB3144" s="95" t="s">
        <v>28236</v>
      </c>
      <c r="AC3144" s="95" t="s">
        <v>8465</v>
      </c>
      <c r="AD3144" s="95" t="s">
        <v>87</v>
      </c>
      <c r="AE3144" s="95" t="s">
        <v>61</v>
      </c>
      <c r="AF3144" s="95" t="s">
        <v>61</v>
      </c>
      <c r="AG3144" s="95" t="s">
        <v>89</v>
      </c>
      <c r="AH3144" s="95" t="s">
        <v>89</v>
      </c>
      <c r="AI3144" s="95" t="s">
        <v>89</v>
      </c>
      <c r="AJ3144" s="95" t="s">
        <v>89</v>
      </c>
      <c r="AK3144" s="95" t="s">
        <v>89</v>
      </c>
      <c r="AL3144" s="95" t="s">
        <v>89</v>
      </c>
      <c r="AM3144" s="95" t="s">
        <v>89</v>
      </c>
      <c r="AN3144" s="95" t="s">
        <v>89</v>
      </c>
      <c r="AO3144" s="95" t="s">
        <v>88</v>
      </c>
      <c r="AP3144" s="95" t="s">
        <v>89</v>
      </c>
      <c r="AQ3144" s="95" t="s">
        <v>90</v>
      </c>
      <c r="AR3144" s="95" t="s">
        <v>90</v>
      </c>
      <c r="AS3144" s="95" t="s">
        <v>25691</v>
      </c>
      <c r="AT3144" s="95" t="s">
        <v>92</v>
      </c>
      <c r="AU3144" s="95" t="s">
        <v>92</v>
      </c>
      <c r="AV3144" s="95" t="s">
        <v>93</v>
      </c>
      <c r="AW3144" s="95" t="s">
        <v>28237</v>
      </c>
      <c r="AX3144" s="95" t="s">
        <v>28238</v>
      </c>
      <c r="AY3144" s="95" t="s">
        <v>28239</v>
      </c>
      <c r="AZ3144" s="95" t="s">
        <v>28238</v>
      </c>
      <c r="BA3144" s="95" t="s">
        <v>215</v>
      </c>
      <c r="BB3144" s="95" t="s">
        <v>28240</v>
      </c>
      <c r="BC3144" s="95" t="s">
        <v>99</v>
      </c>
      <c r="BD3144" s="95" t="s">
        <v>150</v>
      </c>
      <c r="BE3144" s="95" t="s">
        <v>61</v>
      </c>
      <c r="BF3144" s="95" t="s">
        <v>262</v>
      </c>
      <c r="BG3144" s="95" t="s">
        <v>101</v>
      </c>
    </row>
    <row r="3145" s="86" customFormat="1" ht="19" customHeight="1" spans="1:59">
      <c r="A3145" s="95" t="s">
        <v>267</v>
      </c>
      <c r="B3145" s="95" t="s">
        <v>268</v>
      </c>
      <c r="C3145" s="95" t="s">
        <v>269</v>
      </c>
      <c r="D3145" s="95" t="s">
        <v>270</v>
      </c>
      <c r="E3145" s="95" t="s">
        <v>26637</v>
      </c>
      <c r="F3145" s="95" t="s">
        <v>287</v>
      </c>
      <c r="G3145" s="95" t="s">
        <v>287</v>
      </c>
      <c r="H3145" s="95" t="s">
        <v>109</v>
      </c>
      <c r="I3145" s="95" t="s">
        <v>28241</v>
      </c>
      <c r="J3145" s="95" t="s">
        <v>28242</v>
      </c>
      <c r="K3145" s="95" t="s">
        <v>28243</v>
      </c>
      <c r="L3145" s="95" t="s">
        <v>73</v>
      </c>
      <c r="M3145" s="95" t="s">
        <v>74</v>
      </c>
      <c r="N3145" s="95" t="s">
        <v>1752</v>
      </c>
      <c r="O3145" s="95" t="s">
        <v>292</v>
      </c>
      <c r="P3145" s="95" t="s">
        <v>293</v>
      </c>
      <c r="Q3145" s="95" t="s">
        <v>294</v>
      </c>
      <c r="R3145" s="95" t="s">
        <v>295</v>
      </c>
      <c r="S3145" s="95" t="s">
        <v>28244</v>
      </c>
      <c r="T3145" s="95" t="s">
        <v>380</v>
      </c>
      <c r="U3145" s="96">
        <v>0</v>
      </c>
      <c r="V3145" s="96">
        <v>202300</v>
      </c>
      <c r="W3145" s="96">
        <v>152000</v>
      </c>
      <c r="X3145" s="96">
        <v>60000</v>
      </c>
      <c r="Y3145" s="95" t="s">
        <v>82</v>
      </c>
      <c r="Z3145" s="95" t="s">
        <v>25689</v>
      </c>
      <c r="AA3145" s="95" t="s">
        <v>84</v>
      </c>
      <c r="AB3145" s="95" t="s">
        <v>26642</v>
      </c>
      <c r="AC3145" s="95" t="s">
        <v>8465</v>
      </c>
      <c r="AD3145" s="95" t="s">
        <v>87</v>
      </c>
      <c r="AE3145" s="95" t="s">
        <v>61</v>
      </c>
      <c r="AF3145" s="95" t="s">
        <v>61</v>
      </c>
      <c r="AG3145" s="95" t="s">
        <v>89</v>
      </c>
      <c r="AH3145" s="95" t="s">
        <v>89</v>
      </c>
      <c r="AI3145" s="95" t="s">
        <v>89</v>
      </c>
      <c r="AJ3145" s="95" t="s">
        <v>89</v>
      </c>
      <c r="AK3145" s="95" t="s">
        <v>89</v>
      </c>
      <c r="AL3145" s="95" t="s">
        <v>89</v>
      </c>
      <c r="AM3145" s="95" t="s">
        <v>89</v>
      </c>
      <c r="AN3145" s="95" t="s">
        <v>89</v>
      </c>
      <c r="AO3145" s="95" t="s">
        <v>89</v>
      </c>
      <c r="AP3145" s="95" t="s">
        <v>89</v>
      </c>
      <c r="AQ3145" s="95" t="s">
        <v>90</v>
      </c>
      <c r="AR3145" s="95" t="s">
        <v>90</v>
      </c>
      <c r="AS3145" s="95" t="s">
        <v>25691</v>
      </c>
      <c r="AT3145" s="95" t="s">
        <v>92</v>
      </c>
      <c r="AU3145" s="95" t="s">
        <v>92</v>
      </c>
      <c r="AV3145" s="95" t="s">
        <v>93</v>
      </c>
      <c r="AW3145" s="95" t="s">
        <v>26643</v>
      </c>
      <c r="AX3145" s="95" t="s">
        <v>28245</v>
      </c>
      <c r="AY3145" s="95" t="s">
        <v>26645</v>
      </c>
      <c r="AZ3145" s="95" t="s">
        <v>28245</v>
      </c>
      <c r="BA3145" s="95" t="s">
        <v>97</v>
      </c>
      <c r="BB3145" s="95" t="s">
        <v>28246</v>
      </c>
      <c r="BC3145" s="95" t="s">
        <v>99</v>
      </c>
      <c r="BD3145" s="95" t="s">
        <v>100</v>
      </c>
      <c r="BE3145" s="95" t="s">
        <v>61</v>
      </c>
      <c r="BF3145" s="95" t="s">
        <v>380</v>
      </c>
      <c r="BG3145" s="95" t="s">
        <v>101</v>
      </c>
    </row>
    <row r="3146" s="86" customFormat="1" ht="19" customHeight="1" spans="1:59">
      <c r="A3146" s="95" t="s">
        <v>302</v>
      </c>
      <c r="B3146" s="95" t="s">
        <v>303</v>
      </c>
      <c r="C3146" s="95" t="s">
        <v>1968</v>
      </c>
      <c r="D3146" s="95" t="s">
        <v>1969</v>
      </c>
      <c r="E3146" s="95" t="s">
        <v>1970</v>
      </c>
      <c r="F3146" s="95" t="s">
        <v>1971</v>
      </c>
      <c r="G3146" s="95" t="s">
        <v>1972</v>
      </c>
      <c r="H3146" s="95" t="s">
        <v>109</v>
      </c>
      <c r="I3146" s="95" t="s">
        <v>28247</v>
      </c>
      <c r="J3146" s="95" t="s">
        <v>28248</v>
      </c>
      <c r="K3146" s="95" t="s">
        <v>28249</v>
      </c>
      <c r="L3146" s="95" t="s">
        <v>73</v>
      </c>
      <c r="M3146" s="95" t="s">
        <v>4208</v>
      </c>
      <c r="N3146" s="95" t="s">
        <v>527</v>
      </c>
      <c r="O3146" s="95" t="s">
        <v>115</v>
      </c>
      <c r="P3146" s="95" t="s">
        <v>116</v>
      </c>
      <c r="Q3146" s="95" t="s">
        <v>117</v>
      </c>
      <c r="R3146" s="95" t="s">
        <v>116</v>
      </c>
      <c r="S3146" s="95" t="s">
        <v>28250</v>
      </c>
      <c r="T3146" s="95" t="s">
        <v>380</v>
      </c>
      <c r="U3146" s="96">
        <v>0</v>
      </c>
      <c r="V3146" s="96">
        <v>7800</v>
      </c>
      <c r="W3146" s="96">
        <v>5800</v>
      </c>
      <c r="X3146" s="96">
        <v>2000</v>
      </c>
      <c r="Y3146" s="95" t="s">
        <v>82</v>
      </c>
      <c r="Z3146" s="95" t="s">
        <v>25689</v>
      </c>
      <c r="AA3146" s="95" t="s">
        <v>84</v>
      </c>
      <c r="AB3146" s="95" t="s">
        <v>1979</v>
      </c>
      <c r="AC3146" s="95" t="s">
        <v>8465</v>
      </c>
      <c r="AD3146" s="95" t="s">
        <v>87</v>
      </c>
      <c r="AE3146" s="95" t="s">
        <v>61</v>
      </c>
      <c r="AF3146" s="95" t="s">
        <v>61</v>
      </c>
      <c r="AG3146" s="95" t="s">
        <v>89</v>
      </c>
      <c r="AH3146" s="95" t="s">
        <v>89</v>
      </c>
      <c r="AI3146" s="95" t="s">
        <v>89</v>
      </c>
      <c r="AJ3146" s="95" t="s">
        <v>89</v>
      </c>
      <c r="AK3146" s="95" t="s">
        <v>89</v>
      </c>
      <c r="AL3146" s="95" t="s">
        <v>89</v>
      </c>
      <c r="AM3146" s="95" t="s">
        <v>89</v>
      </c>
      <c r="AN3146" s="95" t="s">
        <v>89</v>
      </c>
      <c r="AO3146" s="95" t="s">
        <v>89</v>
      </c>
      <c r="AP3146" s="95" t="s">
        <v>89</v>
      </c>
      <c r="AQ3146" s="95" t="s">
        <v>90</v>
      </c>
      <c r="AR3146" s="95" t="s">
        <v>90</v>
      </c>
      <c r="AS3146" s="95" t="s">
        <v>25691</v>
      </c>
      <c r="AT3146" s="95" t="s">
        <v>92</v>
      </c>
      <c r="AU3146" s="95" t="s">
        <v>92</v>
      </c>
      <c r="AV3146" s="95" t="s">
        <v>93</v>
      </c>
      <c r="AW3146" s="95" t="s">
        <v>1980</v>
      </c>
      <c r="AX3146" s="95" t="s">
        <v>28251</v>
      </c>
      <c r="AY3146" s="95" t="s">
        <v>1982</v>
      </c>
      <c r="AZ3146" s="95" t="s">
        <v>28251</v>
      </c>
      <c r="BA3146" s="95" t="s">
        <v>97</v>
      </c>
      <c r="BB3146" s="95" t="s">
        <v>28252</v>
      </c>
      <c r="BC3146" s="95" t="s">
        <v>99</v>
      </c>
      <c r="BD3146" s="95" t="s">
        <v>100</v>
      </c>
      <c r="BE3146" s="95" t="s">
        <v>61</v>
      </c>
      <c r="BF3146" s="95" t="s">
        <v>380</v>
      </c>
      <c r="BG3146" s="95" t="s">
        <v>101</v>
      </c>
    </row>
    <row r="3147" s="86" customFormat="1" ht="19" customHeight="1" spans="1:59">
      <c r="A3147" s="95" t="s">
        <v>102</v>
      </c>
      <c r="B3147" s="95" t="s">
        <v>103</v>
      </c>
      <c r="C3147" s="95" t="s">
        <v>104</v>
      </c>
      <c r="D3147" s="95" t="s">
        <v>105</v>
      </c>
      <c r="E3147" s="95" t="s">
        <v>28253</v>
      </c>
      <c r="F3147" s="95" t="s">
        <v>5999</v>
      </c>
      <c r="G3147" s="95" t="s">
        <v>6000</v>
      </c>
      <c r="H3147" s="95" t="s">
        <v>232</v>
      </c>
      <c r="I3147" s="95" t="s">
        <v>28254</v>
      </c>
      <c r="J3147" s="95" t="s">
        <v>28255</v>
      </c>
      <c r="K3147" s="95" t="s">
        <v>28256</v>
      </c>
      <c r="L3147" s="95" t="s">
        <v>73</v>
      </c>
      <c r="M3147" s="95" t="s">
        <v>1526</v>
      </c>
      <c r="N3147" s="95" t="s">
        <v>1527</v>
      </c>
      <c r="O3147" s="95" t="s">
        <v>774</v>
      </c>
      <c r="P3147" s="95" t="s">
        <v>775</v>
      </c>
      <c r="Q3147" s="95" t="s">
        <v>22797</v>
      </c>
      <c r="R3147" s="95" t="s">
        <v>22798</v>
      </c>
      <c r="S3147" s="95" t="s">
        <v>28257</v>
      </c>
      <c r="T3147" s="95" t="s">
        <v>119</v>
      </c>
      <c r="U3147" s="96">
        <v>0</v>
      </c>
      <c r="V3147" s="96">
        <v>22000</v>
      </c>
      <c r="W3147" s="96">
        <v>10000</v>
      </c>
      <c r="X3147" s="96">
        <v>2000</v>
      </c>
      <c r="Y3147" s="95" t="s">
        <v>82</v>
      </c>
      <c r="Z3147" s="95" t="s">
        <v>25689</v>
      </c>
      <c r="AA3147" s="95" t="s">
        <v>84</v>
      </c>
      <c r="AB3147" s="95" t="s">
        <v>28258</v>
      </c>
      <c r="AC3147" s="95" t="s">
        <v>25900</v>
      </c>
      <c r="AD3147" s="95" t="s">
        <v>87</v>
      </c>
      <c r="AE3147" s="95" t="s">
        <v>61</v>
      </c>
      <c r="AF3147" s="95" t="s">
        <v>61</v>
      </c>
      <c r="AG3147" s="95" t="s">
        <v>89</v>
      </c>
      <c r="AH3147" s="95" t="s">
        <v>89</v>
      </c>
      <c r="AI3147" s="95" t="s">
        <v>89</v>
      </c>
      <c r="AJ3147" s="95" t="s">
        <v>89</v>
      </c>
      <c r="AK3147" s="95" t="s">
        <v>89</v>
      </c>
      <c r="AL3147" s="95" t="s">
        <v>89</v>
      </c>
      <c r="AM3147" s="95" t="s">
        <v>89</v>
      </c>
      <c r="AN3147" s="95" t="s">
        <v>89</v>
      </c>
      <c r="AO3147" s="95" t="s">
        <v>89</v>
      </c>
      <c r="AP3147" s="95" t="s">
        <v>89</v>
      </c>
      <c r="AQ3147" s="95" t="s">
        <v>90</v>
      </c>
      <c r="AR3147" s="95" t="s">
        <v>90</v>
      </c>
      <c r="AS3147" s="95" t="s">
        <v>25691</v>
      </c>
      <c r="AT3147" s="95" t="s">
        <v>92</v>
      </c>
      <c r="AU3147" s="95" t="s">
        <v>92</v>
      </c>
      <c r="AV3147" s="95" t="s">
        <v>93</v>
      </c>
      <c r="AW3147" s="95" t="s">
        <v>28259</v>
      </c>
      <c r="AX3147" s="95" t="s">
        <v>28260</v>
      </c>
      <c r="AY3147" s="95" t="s">
        <v>28261</v>
      </c>
      <c r="AZ3147" s="95" t="s">
        <v>28260</v>
      </c>
      <c r="BA3147" s="95" t="s">
        <v>97</v>
      </c>
      <c r="BB3147" s="95" t="s">
        <v>28262</v>
      </c>
      <c r="BC3147" s="95" t="s">
        <v>99</v>
      </c>
      <c r="BD3147" s="95" t="s">
        <v>100</v>
      </c>
      <c r="BE3147" s="95" t="s">
        <v>61</v>
      </c>
      <c r="BF3147" s="95" t="s">
        <v>119</v>
      </c>
      <c r="BG3147" s="95" t="s">
        <v>101</v>
      </c>
    </row>
    <row r="3148" s="86" customFormat="1" ht="19" customHeight="1" spans="1:59">
      <c r="A3148" s="95" t="s">
        <v>1564</v>
      </c>
      <c r="B3148" s="95" t="s">
        <v>1565</v>
      </c>
      <c r="C3148" s="95" t="s">
        <v>1886</v>
      </c>
      <c r="D3148" s="95" t="s">
        <v>1887</v>
      </c>
      <c r="E3148" s="95" t="s">
        <v>28263</v>
      </c>
      <c r="F3148" s="95" t="s">
        <v>28264</v>
      </c>
      <c r="G3148" s="95" t="s">
        <v>28265</v>
      </c>
      <c r="H3148" s="95" t="s">
        <v>369</v>
      </c>
      <c r="I3148" s="95" t="s">
        <v>28266</v>
      </c>
      <c r="J3148" s="95" t="s">
        <v>28267</v>
      </c>
      <c r="K3148" s="95" t="s">
        <v>28268</v>
      </c>
      <c r="L3148" s="95" t="s">
        <v>73</v>
      </c>
      <c r="M3148" s="95" t="s">
        <v>10440</v>
      </c>
      <c r="N3148" s="95" t="s">
        <v>19221</v>
      </c>
      <c r="O3148" s="95" t="s">
        <v>2625</v>
      </c>
      <c r="P3148" s="95" t="s">
        <v>2626</v>
      </c>
      <c r="Q3148" s="95" t="s">
        <v>377</v>
      </c>
      <c r="R3148" s="95" t="s">
        <v>378</v>
      </c>
      <c r="S3148" s="95" t="s">
        <v>28269</v>
      </c>
      <c r="T3148" s="95" t="s">
        <v>380</v>
      </c>
      <c r="U3148" s="96">
        <v>0</v>
      </c>
      <c r="V3148" s="96">
        <v>14219</v>
      </c>
      <c r="W3148" s="96">
        <v>2800</v>
      </c>
      <c r="X3148" s="96">
        <v>1800</v>
      </c>
      <c r="Y3148" s="95" t="s">
        <v>143</v>
      </c>
      <c r="Z3148" s="95" t="s">
        <v>25689</v>
      </c>
      <c r="AA3148" s="95" t="s">
        <v>84</v>
      </c>
      <c r="AB3148" s="95" t="s">
        <v>28264</v>
      </c>
      <c r="AC3148" s="95" t="s">
        <v>25849</v>
      </c>
      <c r="AD3148" s="95" t="s">
        <v>87</v>
      </c>
      <c r="AE3148" s="95" t="s">
        <v>61</v>
      </c>
      <c r="AF3148" s="95" t="s">
        <v>61</v>
      </c>
      <c r="AG3148" s="95" t="s">
        <v>89</v>
      </c>
      <c r="AH3148" s="95" t="s">
        <v>89</v>
      </c>
      <c r="AI3148" s="95" t="s">
        <v>89</v>
      </c>
      <c r="AJ3148" s="95" t="s">
        <v>89</v>
      </c>
      <c r="AK3148" s="95" t="s">
        <v>89</v>
      </c>
      <c r="AL3148" s="95" t="s">
        <v>89</v>
      </c>
      <c r="AM3148" s="95" t="s">
        <v>89</v>
      </c>
      <c r="AN3148" s="95" t="s">
        <v>89</v>
      </c>
      <c r="AO3148" s="95" t="s">
        <v>89</v>
      </c>
      <c r="AP3148" s="95" t="s">
        <v>89</v>
      </c>
      <c r="AQ3148" s="95" t="s">
        <v>90</v>
      </c>
      <c r="AR3148" s="95" t="s">
        <v>90</v>
      </c>
      <c r="AS3148" s="95" t="s">
        <v>25691</v>
      </c>
      <c r="AT3148" s="95" t="s">
        <v>92</v>
      </c>
      <c r="AU3148" s="95" t="s">
        <v>92</v>
      </c>
      <c r="AV3148" s="95" t="s">
        <v>93</v>
      </c>
      <c r="AW3148" s="95" t="s">
        <v>28270</v>
      </c>
      <c r="AX3148" s="95" t="s">
        <v>28271</v>
      </c>
      <c r="AY3148" s="95" t="s">
        <v>20810</v>
      </c>
      <c r="AZ3148" s="95" t="s">
        <v>28271</v>
      </c>
      <c r="BA3148" s="95" t="s">
        <v>97</v>
      </c>
      <c r="BB3148" s="95" t="s">
        <v>28272</v>
      </c>
      <c r="BC3148" s="95" t="s">
        <v>99</v>
      </c>
      <c r="BD3148" s="95" t="s">
        <v>150</v>
      </c>
      <c r="BE3148" s="95" t="s">
        <v>61</v>
      </c>
      <c r="BF3148" s="95" t="s">
        <v>380</v>
      </c>
      <c r="BG3148" s="95" t="s">
        <v>101</v>
      </c>
    </row>
    <row r="3149" s="86" customFormat="1" ht="19" customHeight="1" spans="1:59">
      <c r="A3149" s="95" t="s">
        <v>485</v>
      </c>
      <c r="B3149" s="95" t="s">
        <v>486</v>
      </c>
      <c r="C3149" s="95" t="s">
        <v>2147</v>
      </c>
      <c r="D3149" s="95" t="s">
        <v>2148</v>
      </c>
      <c r="E3149" s="95" t="s">
        <v>28273</v>
      </c>
      <c r="F3149" s="95" t="s">
        <v>5448</v>
      </c>
      <c r="G3149" s="95" t="s">
        <v>3601</v>
      </c>
      <c r="H3149" s="95" t="s">
        <v>109</v>
      </c>
      <c r="I3149" s="95" t="s">
        <v>28274</v>
      </c>
      <c r="J3149" s="95" t="s">
        <v>28275</v>
      </c>
      <c r="K3149" s="95" t="s">
        <v>28276</v>
      </c>
      <c r="L3149" s="95" t="s">
        <v>73</v>
      </c>
      <c r="M3149" s="95" t="s">
        <v>823</v>
      </c>
      <c r="N3149" s="95" t="s">
        <v>1847</v>
      </c>
      <c r="O3149" s="95" t="s">
        <v>1537</v>
      </c>
      <c r="P3149" s="95" t="s">
        <v>1538</v>
      </c>
      <c r="Q3149" s="95" t="s">
        <v>2425</v>
      </c>
      <c r="R3149" s="95" t="s">
        <v>2426</v>
      </c>
      <c r="S3149" s="95" t="s">
        <v>28277</v>
      </c>
      <c r="T3149" s="95" t="s">
        <v>380</v>
      </c>
      <c r="U3149" s="96">
        <v>0</v>
      </c>
      <c r="V3149" s="96">
        <v>4018</v>
      </c>
      <c r="W3149" s="96">
        <v>3000</v>
      </c>
      <c r="X3149" s="96">
        <v>3000</v>
      </c>
      <c r="Y3149" s="95" t="s">
        <v>82</v>
      </c>
      <c r="Z3149" s="95" t="s">
        <v>25689</v>
      </c>
      <c r="AA3149" s="95" t="s">
        <v>84</v>
      </c>
      <c r="AB3149" s="95" t="s">
        <v>28278</v>
      </c>
      <c r="AC3149" s="95" t="s">
        <v>25703</v>
      </c>
      <c r="AD3149" s="95" t="s">
        <v>87</v>
      </c>
      <c r="AE3149" s="95" t="s">
        <v>61</v>
      </c>
      <c r="AF3149" s="95" t="s">
        <v>61</v>
      </c>
      <c r="AG3149" s="95" t="s">
        <v>89</v>
      </c>
      <c r="AH3149" s="95" t="s">
        <v>89</v>
      </c>
      <c r="AI3149" s="95" t="s">
        <v>89</v>
      </c>
      <c r="AJ3149" s="95" t="s">
        <v>88</v>
      </c>
      <c r="AK3149" s="95" t="s">
        <v>88</v>
      </c>
      <c r="AL3149" s="95" t="s">
        <v>89</v>
      </c>
      <c r="AM3149" s="95" t="s">
        <v>88</v>
      </c>
      <c r="AN3149" s="95" t="s">
        <v>88</v>
      </c>
      <c r="AO3149" s="95" t="s">
        <v>88</v>
      </c>
      <c r="AP3149" s="95" t="s">
        <v>89</v>
      </c>
      <c r="AQ3149" s="95" t="s">
        <v>90</v>
      </c>
      <c r="AR3149" s="95" t="s">
        <v>90</v>
      </c>
      <c r="AS3149" s="95" t="s">
        <v>25691</v>
      </c>
      <c r="AT3149" s="95" t="s">
        <v>92</v>
      </c>
      <c r="AU3149" s="95" t="s">
        <v>92</v>
      </c>
      <c r="AV3149" s="95" t="s">
        <v>93</v>
      </c>
      <c r="AW3149" s="95" t="s">
        <v>28279</v>
      </c>
      <c r="AX3149" s="95" t="s">
        <v>28280</v>
      </c>
      <c r="AY3149" s="95" t="s">
        <v>28281</v>
      </c>
      <c r="AZ3149" s="95" t="s">
        <v>28280</v>
      </c>
      <c r="BA3149" s="95" t="s">
        <v>97</v>
      </c>
      <c r="BB3149" s="95" t="s">
        <v>28282</v>
      </c>
      <c r="BC3149" s="95" t="s">
        <v>99</v>
      </c>
      <c r="BD3149" s="95" t="s">
        <v>100</v>
      </c>
      <c r="BE3149" s="95" t="s">
        <v>61</v>
      </c>
      <c r="BF3149" s="95" t="s">
        <v>380</v>
      </c>
      <c r="BG3149" s="95" t="s">
        <v>101</v>
      </c>
    </row>
    <row r="3150" s="86" customFormat="1" ht="19" customHeight="1" spans="1:59">
      <c r="A3150" s="95" t="s">
        <v>419</v>
      </c>
      <c r="B3150" s="95" t="s">
        <v>420</v>
      </c>
      <c r="C3150" s="95" t="s">
        <v>421</v>
      </c>
      <c r="D3150" s="95" t="s">
        <v>422</v>
      </c>
      <c r="E3150" s="95" t="s">
        <v>4062</v>
      </c>
      <c r="F3150" s="95" t="s">
        <v>10827</v>
      </c>
      <c r="G3150" s="95" t="s">
        <v>2264</v>
      </c>
      <c r="H3150" s="95" t="s">
        <v>1571</v>
      </c>
      <c r="I3150" s="95" t="s">
        <v>28283</v>
      </c>
      <c r="J3150" s="95" t="s">
        <v>28284</v>
      </c>
      <c r="K3150" s="95" t="s">
        <v>28285</v>
      </c>
      <c r="L3150" s="95" t="s">
        <v>73</v>
      </c>
      <c r="M3150" s="95" t="s">
        <v>137</v>
      </c>
      <c r="N3150" s="95" t="s">
        <v>1116</v>
      </c>
      <c r="O3150" s="95" t="s">
        <v>949</v>
      </c>
      <c r="P3150" s="95" t="s">
        <v>950</v>
      </c>
      <c r="Q3150" s="95" t="s">
        <v>257</v>
      </c>
      <c r="R3150" s="95" t="s">
        <v>951</v>
      </c>
      <c r="S3150" s="95" t="s">
        <v>28286</v>
      </c>
      <c r="T3150" s="95" t="s">
        <v>380</v>
      </c>
      <c r="U3150" s="96">
        <v>0</v>
      </c>
      <c r="V3150" s="96">
        <v>40000</v>
      </c>
      <c r="W3150" s="96">
        <v>20000</v>
      </c>
      <c r="X3150" s="96">
        <v>10000</v>
      </c>
      <c r="Y3150" s="95" t="s">
        <v>82</v>
      </c>
      <c r="Z3150" s="95" t="s">
        <v>25689</v>
      </c>
      <c r="AA3150" s="95" t="s">
        <v>84</v>
      </c>
      <c r="AB3150" s="95" t="s">
        <v>4068</v>
      </c>
      <c r="AC3150" s="95" t="s">
        <v>25690</v>
      </c>
      <c r="AD3150" s="95" t="s">
        <v>87</v>
      </c>
      <c r="AE3150" s="95" t="s">
        <v>61</v>
      </c>
      <c r="AF3150" s="95" t="s">
        <v>61</v>
      </c>
      <c r="AG3150" s="95" t="s">
        <v>89</v>
      </c>
      <c r="AH3150" s="95" t="s">
        <v>89</v>
      </c>
      <c r="AI3150" s="95" t="s">
        <v>89</v>
      </c>
      <c r="AJ3150" s="95" t="s">
        <v>89</v>
      </c>
      <c r="AK3150" s="95" t="s">
        <v>89</v>
      </c>
      <c r="AL3150" s="95" t="s">
        <v>89</v>
      </c>
      <c r="AM3150" s="95" t="s">
        <v>89</v>
      </c>
      <c r="AN3150" s="95" t="s">
        <v>89</v>
      </c>
      <c r="AO3150" s="95" t="s">
        <v>89</v>
      </c>
      <c r="AP3150" s="95" t="s">
        <v>89</v>
      </c>
      <c r="AQ3150" s="95" t="s">
        <v>90</v>
      </c>
      <c r="AR3150" s="95" t="s">
        <v>90</v>
      </c>
      <c r="AS3150" s="95" t="s">
        <v>25691</v>
      </c>
      <c r="AT3150" s="95" t="s">
        <v>92</v>
      </c>
      <c r="AU3150" s="95" t="s">
        <v>92</v>
      </c>
      <c r="AV3150" s="95" t="s">
        <v>93</v>
      </c>
      <c r="AW3150" s="95" t="s">
        <v>4069</v>
      </c>
      <c r="AX3150" s="95" t="s">
        <v>28287</v>
      </c>
      <c r="AY3150" s="95" t="s">
        <v>4071</v>
      </c>
      <c r="AZ3150" s="95" t="s">
        <v>28287</v>
      </c>
      <c r="BA3150" s="95" t="s">
        <v>97</v>
      </c>
      <c r="BB3150" s="95" t="s">
        <v>28288</v>
      </c>
      <c r="BC3150" s="95" t="s">
        <v>99</v>
      </c>
      <c r="BD3150" s="95" t="s">
        <v>100</v>
      </c>
      <c r="BE3150" s="95" t="s">
        <v>61</v>
      </c>
      <c r="BF3150" s="95" t="s">
        <v>380</v>
      </c>
      <c r="BG3150" s="95" t="s">
        <v>101</v>
      </c>
    </row>
    <row r="3151" s="86" customFormat="1" ht="19" customHeight="1" spans="1:59">
      <c r="A3151" s="95" t="s">
        <v>302</v>
      </c>
      <c r="B3151" s="95" t="s">
        <v>303</v>
      </c>
      <c r="C3151" s="95" t="s">
        <v>1096</v>
      </c>
      <c r="D3151" s="95" t="s">
        <v>1097</v>
      </c>
      <c r="E3151" s="95" t="s">
        <v>1098</v>
      </c>
      <c r="F3151" s="95" t="s">
        <v>28289</v>
      </c>
      <c r="G3151" s="95" t="s">
        <v>3264</v>
      </c>
      <c r="H3151" s="95" t="s">
        <v>2636</v>
      </c>
      <c r="I3151" s="95" t="s">
        <v>28290</v>
      </c>
      <c r="J3151" s="95" t="s">
        <v>28291</v>
      </c>
      <c r="K3151" s="95" t="s">
        <v>28292</v>
      </c>
      <c r="L3151" s="95" t="s">
        <v>73</v>
      </c>
      <c r="M3151" s="95" t="s">
        <v>1526</v>
      </c>
      <c r="N3151" s="95" t="s">
        <v>114</v>
      </c>
      <c r="O3151" s="95" t="s">
        <v>3774</v>
      </c>
      <c r="P3151" s="95" t="s">
        <v>7059</v>
      </c>
      <c r="Q3151" s="95" t="s">
        <v>7060</v>
      </c>
      <c r="R3151" s="95" t="s">
        <v>7059</v>
      </c>
      <c r="S3151" s="95" t="s">
        <v>28293</v>
      </c>
      <c r="T3151" s="95" t="s">
        <v>380</v>
      </c>
      <c r="U3151" s="96">
        <v>0</v>
      </c>
      <c r="V3151" s="96">
        <v>7500</v>
      </c>
      <c r="W3151" s="96">
        <v>6000</v>
      </c>
      <c r="X3151" s="96">
        <v>3000</v>
      </c>
      <c r="Y3151" s="95" t="s">
        <v>82</v>
      </c>
      <c r="Z3151" s="95" t="s">
        <v>25689</v>
      </c>
      <c r="AA3151" s="95" t="s">
        <v>84</v>
      </c>
      <c r="AB3151" s="95" t="s">
        <v>1103</v>
      </c>
      <c r="AC3151" s="95" t="s">
        <v>25789</v>
      </c>
      <c r="AD3151" s="95" t="s">
        <v>87</v>
      </c>
      <c r="AE3151" s="95" t="s">
        <v>61</v>
      </c>
      <c r="AF3151" s="95" t="s">
        <v>61</v>
      </c>
      <c r="AG3151" s="95" t="s">
        <v>89</v>
      </c>
      <c r="AH3151" s="95" t="s">
        <v>89</v>
      </c>
      <c r="AI3151" s="95" t="s">
        <v>88</v>
      </c>
      <c r="AJ3151" s="95" t="s">
        <v>88</v>
      </c>
      <c r="AK3151" s="95" t="s">
        <v>88</v>
      </c>
      <c r="AL3151" s="95" t="s">
        <v>89</v>
      </c>
      <c r="AM3151" s="95" t="s">
        <v>88</v>
      </c>
      <c r="AN3151" s="95" t="s">
        <v>88</v>
      </c>
      <c r="AO3151" s="95" t="s">
        <v>88</v>
      </c>
      <c r="AP3151" s="95" t="s">
        <v>89</v>
      </c>
      <c r="AQ3151" s="95" t="s">
        <v>90</v>
      </c>
      <c r="AR3151" s="95" t="s">
        <v>90</v>
      </c>
      <c r="AS3151" s="95" t="s">
        <v>25691</v>
      </c>
      <c r="AT3151" s="95" t="s">
        <v>92</v>
      </c>
      <c r="AU3151" s="95" t="s">
        <v>92</v>
      </c>
      <c r="AV3151" s="95" t="s">
        <v>93</v>
      </c>
      <c r="AW3151" s="95" t="s">
        <v>1104</v>
      </c>
      <c r="AX3151" s="95" t="s">
        <v>28294</v>
      </c>
      <c r="AY3151" s="95" t="s">
        <v>1106</v>
      </c>
      <c r="AZ3151" s="95" t="s">
        <v>28294</v>
      </c>
      <c r="BA3151" s="95" t="s">
        <v>97</v>
      </c>
      <c r="BB3151" s="95" t="s">
        <v>28295</v>
      </c>
      <c r="BC3151" s="95" t="s">
        <v>99</v>
      </c>
      <c r="BD3151" s="95" t="s">
        <v>100</v>
      </c>
      <c r="BE3151" s="95" t="s">
        <v>61</v>
      </c>
      <c r="BF3151" s="95" t="s">
        <v>380</v>
      </c>
      <c r="BG3151" s="95" t="s">
        <v>101</v>
      </c>
    </row>
    <row r="3152" s="86" customFormat="1" ht="19" customHeight="1" spans="1:59">
      <c r="A3152" s="95" t="s">
        <v>485</v>
      </c>
      <c r="B3152" s="95" t="s">
        <v>486</v>
      </c>
      <c r="C3152" s="95" t="s">
        <v>4004</v>
      </c>
      <c r="D3152" s="95" t="s">
        <v>4005</v>
      </c>
      <c r="E3152" s="95" t="s">
        <v>28296</v>
      </c>
      <c r="F3152" s="95" t="s">
        <v>9307</v>
      </c>
      <c r="G3152" s="95" t="s">
        <v>3601</v>
      </c>
      <c r="H3152" s="95" t="s">
        <v>109</v>
      </c>
      <c r="I3152" s="95" t="s">
        <v>28297</v>
      </c>
      <c r="J3152" s="95" t="s">
        <v>28298</v>
      </c>
      <c r="K3152" s="95" t="s">
        <v>28299</v>
      </c>
      <c r="L3152" s="95" t="s">
        <v>73</v>
      </c>
      <c r="M3152" s="95" t="s">
        <v>2014</v>
      </c>
      <c r="N3152" s="95" t="s">
        <v>3438</v>
      </c>
      <c r="O3152" s="95" t="s">
        <v>1117</v>
      </c>
      <c r="P3152" s="95" t="s">
        <v>1118</v>
      </c>
      <c r="Q3152" s="95" t="s">
        <v>3796</v>
      </c>
      <c r="R3152" s="95" t="s">
        <v>3797</v>
      </c>
      <c r="S3152" s="95" t="s">
        <v>28300</v>
      </c>
      <c r="T3152" s="95" t="s">
        <v>380</v>
      </c>
      <c r="U3152" s="96">
        <v>0</v>
      </c>
      <c r="V3152" s="96">
        <v>12000</v>
      </c>
      <c r="W3152" s="96">
        <v>3600</v>
      </c>
      <c r="X3152" s="96">
        <v>3600</v>
      </c>
      <c r="Y3152" s="95" t="s">
        <v>82</v>
      </c>
      <c r="Z3152" s="95" t="s">
        <v>25689</v>
      </c>
      <c r="AA3152" s="95" t="s">
        <v>84</v>
      </c>
      <c r="AB3152" s="95" t="s">
        <v>16559</v>
      </c>
      <c r="AC3152" s="95" t="s">
        <v>25703</v>
      </c>
      <c r="AD3152" s="95" t="s">
        <v>87</v>
      </c>
      <c r="AE3152" s="95" t="s">
        <v>61</v>
      </c>
      <c r="AF3152" s="95" t="s">
        <v>61</v>
      </c>
      <c r="AG3152" s="95" t="s">
        <v>89</v>
      </c>
      <c r="AH3152" s="95" t="s">
        <v>89</v>
      </c>
      <c r="AI3152" s="95" t="s">
        <v>89</v>
      </c>
      <c r="AJ3152" s="95" t="s">
        <v>88</v>
      </c>
      <c r="AK3152" s="95" t="s">
        <v>89</v>
      </c>
      <c r="AL3152" s="95" t="s">
        <v>89</v>
      </c>
      <c r="AM3152" s="95" t="s">
        <v>89</v>
      </c>
      <c r="AN3152" s="95" t="s">
        <v>89</v>
      </c>
      <c r="AO3152" s="95" t="s">
        <v>88</v>
      </c>
      <c r="AP3152" s="95" t="s">
        <v>89</v>
      </c>
      <c r="AQ3152" s="95" t="s">
        <v>90</v>
      </c>
      <c r="AR3152" s="95" t="s">
        <v>90</v>
      </c>
      <c r="AS3152" s="95" t="s">
        <v>25691</v>
      </c>
      <c r="AT3152" s="95" t="s">
        <v>92</v>
      </c>
      <c r="AU3152" s="95" t="s">
        <v>92</v>
      </c>
      <c r="AV3152" s="95" t="s">
        <v>93</v>
      </c>
      <c r="AW3152" s="95" t="s">
        <v>28301</v>
      </c>
      <c r="AX3152" s="95" t="s">
        <v>28302</v>
      </c>
      <c r="AY3152" s="95" t="s">
        <v>21347</v>
      </c>
      <c r="AZ3152" s="95" t="s">
        <v>28302</v>
      </c>
      <c r="BA3152" s="95" t="s">
        <v>97</v>
      </c>
      <c r="BB3152" s="95" t="s">
        <v>28303</v>
      </c>
      <c r="BC3152" s="95" t="s">
        <v>99</v>
      </c>
      <c r="BD3152" s="95" t="s">
        <v>100</v>
      </c>
      <c r="BE3152" s="95" t="s">
        <v>61</v>
      </c>
      <c r="BF3152" s="95" t="s">
        <v>380</v>
      </c>
      <c r="BG3152" s="95" t="s">
        <v>101</v>
      </c>
    </row>
    <row r="3153" s="86" customFormat="1" ht="19" customHeight="1" spans="1:59">
      <c r="A3153" s="95" t="s">
        <v>646</v>
      </c>
      <c r="B3153" s="95" t="s">
        <v>647</v>
      </c>
      <c r="C3153" s="95" t="s">
        <v>2728</v>
      </c>
      <c r="D3153" s="95" t="s">
        <v>2729</v>
      </c>
      <c r="E3153" s="95" t="s">
        <v>28060</v>
      </c>
      <c r="F3153" s="95" t="s">
        <v>28304</v>
      </c>
      <c r="G3153" s="95" t="s">
        <v>8141</v>
      </c>
      <c r="H3153" s="95" t="s">
        <v>1571</v>
      </c>
      <c r="I3153" s="95" t="s">
        <v>28305</v>
      </c>
      <c r="J3153" s="95" t="s">
        <v>28306</v>
      </c>
      <c r="K3153" s="95" t="s">
        <v>28307</v>
      </c>
      <c r="L3153" s="95" t="s">
        <v>73</v>
      </c>
      <c r="M3153" s="95" t="s">
        <v>823</v>
      </c>
      <c r="N3153" s="95" t="s">
        <v>2029</v>
      </c>
      <c r="O3153" s="95" t="s">
        <v>949</v>
      </c>
      <c r="P3153" s="95" t="s">
        <v>950</v>
      </c>
      <c r="Q3153" s="95" t="s">
        <v>3226</v>
      </c>
      <c r="R3153" s="95" t="s">
        <v>3227</v>
      </c>
      <c r="S3153" s="95" t="s">
        <v>28308</v>
      </c>
      <c r="T3153" s="95" t="s">
        <v>119</v>
      </c>
      <c r="U3153" s="96">
        <v>0</v>
      </c>
      <c r="V3153" s="96">
        <v>14503</v>
      </c>
      <c r="W3153" s="96">
        <v>11600</v>
      </c>
      <c r="X3153" s="96">
        <v>5800</v>
      </c>
      <c r="Y3153" s="95" t="s">
        <v>82</v>
      </c>
      <c r="Z3153" s="95" t="s">
        <v>25689</v>
      </c>
      <c r="AA3153" s="95" t="s">
        <v>84</v>
      </c>
      <c r="AB3153" s="95" t="s">
        <v>28065</v>
      </c>
      <c r="AC3153" s="95" t="s">
        <v>26031</v>
      </c>
      <c r="AD3153" s="95" t="s">
        <v>87</v>
      </c>
      <c r="AE3153" s="95" t="s">
        <v>61</v>
      </c>
      <c r="AF3153" s="95" t="s">
        <v>61</v>
      </c>
      <c r="AG3153" s="95" t="s">
        <v>89</v>
      </c>
      <c r="AH3153" s="95" t="s">
        <v>88</v>
      </c>
      <c r="AI3153" s="95" t="s">
        <v>88</v>
      </c>
      <c r="AJ3153" s="95" t="s">
        <v>88</v>
      </c>
      <c r="AK3153" s="95" t="s">
        <v>88</v>
      </c>
      <c r="AL3153" s="95" t="s">
        <v>88</v>
      </c>
      <c r="AM3153" s="95" t="s">
        <v>88</v>
      </c>
      <c r="AN3153" s="95" t="s">
        <v>88</v>
      </c>
      <c r="AO3153" s="95" t="s">
        <v>88</v>
      </c>
      <c r="AP3153" s="95" t="s">
        <v>89</v>
      </c>
      <c r="AQ3153" s="95" t="s">
        <v>90</v>
      </c>
      <c r="AR3153" s="95" t="s">
        <v>90</v>
      </c>
      <c r="AS3153" s="95" t="s">
        <v>25691</v>
      </c>
      <c r="AT3153" s="95" t="s">
        <v>92</v>
      </c>
      <c r="AU3153" s="95" t="s">
        <v>92</v>
      </c>
      <c r="AV3153" s="95" t="s">
        <v>93</v>
      </c>
      <c r="AW3153" s="95" t="s">
        <v>28066</v>
      </c>
      <c r="AX3153" s="95" t="s">
        <v>28309</v>
      </c>
      <c r="AY3153" s="95" t="s">
        <v>28068</v>
      </c>
      <c r="AZ3153" s="95" t="s">
        <v>28309</v>
      </c>
      <c r="BA3153" s="95" t="s">
        <v>97</v>
      </c>
      <c r="BB3153" s="95" t="s">
        <v>28310</v>
      </c>
      <c r="BC3153" s="95" t="s">
        <v>99</v>
      </c>
      <c r="BD3153" s="95" t="s">
        <v>100</v>
      </c>
      <c r="BE3153" s="95" t="s">
        <v>61</v>
      </c>
      <c r="BF3153" s="95" t="s">
        <v>119</v>
      </c>
      <c r="BG3153" s="95" t="s">
        <v>101</v>
      </c>
    </row>
    <row r="3154" s="86" customFormat="1" ht="19" customHeight="1" spans="1:59">
      <c r="A3154" s="95" t="s">
        <v>2742</v>
      </c>
      <c r="B3154" s="95" t="s">
        <v>2743</v>
      </c>
      <c r="C3154" s="95" t="s">
        <v>3091</v>
      </c>
      <c r="D3154" s="95" t="s">
        <v>3092</v>
      </c>
      <c r="E3154" s="95" t="s">
        <v>20494</v>
      </c>
      <c r="F3154" s="95" t="s">
        <v>20495</v>
      </c>
      <c r="G3154" s="95" t="s">
        <v>14967</v>
      </c>
      <c r="H3154" s="95" t="s">
        <v>943</v>
      </c>
      <c r="I3154" s="95" t="s">
        <v>28311</v>
      </c>
      <c r="J3154" s="95" t="s">
        <v>28312</v>
      </c>
      <c r="K3154" s="95" t="s">
        <v>28313</v>
      </c>
      <c r="L3154" s="95" t="s">
        <v>73</v>
      </c>
      <c r="M3154" s="95" t="s">
        <v>2014</v>
      </c>
      <c r="N3154" s="95" t="s">
        <v>1835</v>
      </c>
      <c r="O3154" s="95" t="s">
        <v>949</v>
      </c>
      <c r="P3154" s="95" t="s">
        <v>950</v>
      </c>
      <c r="Q3154" s="95" t="s">
        <v>6440</v>
      </c>
      <c r="R3154" s="95" t="s">
        <v>6441</v>
      </c>
      <c r="S3154" s="95" t="s">
        <v>28314</v>
      </c>
      <c r="T3154" s="95" t="s">
        <v>380</v>
      </c>
      <c r="U3154" s="96">
        <v>0</v>
      </c>
      <c r="V3154" s="96">
        <v>15000</v>
      </c>
      <c r="W3154" s="96">
        <v>7500</v>
      </c>
      <c r="X3154" s="96">
        <v>4000</v>
      </c>
      <c r="Y3154" s="95" t="s">
        <v>82</v>
      </c>
      <c r="Z3154" s="95" t="s">
        <v>25689</v>
      </c>
      <c r="AA3154" s="95" t="s">
        <v>84</v>
      </c>
      <c r="AB3154" s="95" t="s">
        <v>20495</v>
      </c>
      <c r="AC3154" s="95" t="s">
        <v>8465</v>
      </c>
      <c r="AD3154" s="95" t="s">
        <v>87</v>
      </c>
      <c r="AE3154" s="95" t="s">
        <v>61</v>
      </c>
      <c r="AF3154" s="95" t="s">
        <v>61</v>
      </c>
      <c r="AG3154" s="95" t="s">
        <v>89</v>
      </c>
      <c r="AH3154" s="95" t="s">
        <v>89</v>
      </c>
      <c r="AI3154" s="95" t="s">
        <v>88</v>
      </c>
      <c r="AJ3154" s="95" t="s">
        <v>88</v>
      </c>
      <c r="AK3154" s="95" t="s">
        <v>88</v>
      </c>
      <c r="AL3154" s="95" t="s">
        <v>88</v>
      </c>
      <c r="AM3154" s="95" t="s">
        <v>88</v>
      </c>
      <c r="AN3154" s="95" t="s">
        <v>88</v>
      </c>
      <c r="AO3154" s="95" t="s">
        <v>88</v>
      </c>
      <c r="AP3154" s="95" t="s">
        <v>89</v>
      </c>
      <c r="AQ3154" s="95" t="s">
        <v>90</v>
      </c>
      <c r="AR3154" s="95" t="s">
        <v>90</v>
      </c>
      <c r="AS3154" s="95" t="s">
        <v>25691</v>
      </c>
      <c r="AT3154" s="95" t="s">
        <v>92</v>
      </c>
      <c r="AU3154" s="95" t="s">
        <v>92</v>
      </c>
      <c r="AV3154" s="95" t="s">
        <v>93</v>
      </c>
      <c r="AW3154" s="95" t="s">
        <v>20500</v>
      </c>
      <c r="AX3154" s="95" t="s">
        <v>28315</v>
      </c>
      <c r="AY3154" s="95" t="s">
        <v>20502</v>
      </c>
      <c r="AZ3154" s="95" t="s">
        <v>28315</v>
      </c>
      <c r="BA3154" s="95" t="s">
        <v>97</v>
      </c>
      <c r="BB3154" s="95" t="s">
        <v>28316</v>
      </c>
      <c r="BC3154" s="95" t="s">
        <v>99</v>
      </c>
      <c r="BD3154" s="95" t="s">
        <v>100</v>
      </c>
      <c r="BE3154" s="95" t="s">
        <v>61</v>
      </c>
      <c r="BF3154" s="95" t="s">
        <v>380</v>
      </c>
      <c r="BG3154" s="95" t="s">
        <v>101</v>
      </c>
    </row>
    <row r="3155" s="86" customFormat="1" ht="19" customHeight="1" spans="1:59">
      <c r="A3155" s="95" t="s">
        <v>102</v>
      </c>
      <c r="B3155" s="95" t="s">
        <v>103</v>
      </c>
      <c r="C3155" s="95" t="s">
        <v>104</v>
      </c>
      <c r="D3155" s="95" t="s">
        <v>105</v>
      </c>
      <c r="E3155" s="95" t="s">
        <v>28317</v>
      </c>
      <c r="F3155" s="95" t="s">
        <v>107</v>
      </c>
      <c r="G3155" s="95" t="s">
        <v>4580</v>
      </c>
      <c r="H3155" s="95" t="s">
        <v>109</v>
      </c>
      <c r="I3155" s="95" t="s">
        <v>28318</v>
      </c>
      <c r="J3155" s="95" t="s">
        <v>28319</v>
      </c>
      <c r="K3155" s="95" t="s">
        <v>28320</v>
      </c>
      <c r="L3155" s="95" t="s">
        <v>73</v>
      </c>
      <c r="M3155" s="95" t="s">
        <v>526</v>
      </c>
      <c r="N3155" s="95" t="s">
        <v>2029</v>
      </c>
      <c r="O3155" s="95" t="s">
        <v>1848</v>
      </c>
      <c r="P3155" s="95" t="s">
        <v>1849</v>
      </c>
      <c r="Q3155" s="95" t="s">
        <v>1850</v>
      </c>
      <c r="R3155" s="95" t="s">
        <v>1849</v>
      </c>
      <c r="S3155" s="95" t="s">
        <v>28321</v>
      </c>
      <c r="T3155" s="95" t="s">
        <v>380</v>
      </c>
      <c r="U3155" s="96">
        <v>0</v>
      </c>
      <c r="V3155" s="96">
        <v>5000</v>
      </c>
      <c r="W3155" s="96">
        <v>3200</v>
      </c>
      <c r="X3155" s="96">
        <v>1600</v>
      </c>
      <c r="Y3155" s="95" t="s">
        <v>82</v>
      </c>
      <c r="Z3155" s="95" t="s">
        <v>25689</v>
      </c>
      <c r="AA3155" s="95" t="s">
        <v>84</v>
      </c>
      <c r="AB3155" s="95" t="s">
        <v>28322</v>
      </c>
      <c r="AC3155" s="95" t="s">
        <v>4869</v>
      </c>
      <c r="AD3155" s="95" t="s">
        <v>87</v>
      </c>
      <c r="AE3155" s="95" t="s">
        <v>61</v>
      </c>
      <c r="AF3155" s="95" t="s">
        <v>61</v>
      </c>
      <c r="AG3155" s="95" t="s">
        <v>89</v>
      </c>
      <c r="AH3155" s="95" t="s">
        <v>89</v>
      </c>
      <c r="AI3155" s="95" t="s">
        <v>88</v>
      </c>
      <c r="AJ3155" s="95" t="s">
        <v>88</v>
      </c>
      <c r="AK3155" s="95" t="s">
        <v>89</v>
      </c>
      <c r="AL3155" s="95" t="s">
        <v>88</v>
      </c>
      <c r="AM3155" s="95" t="s">
        <v>89</v>
      </c>
      <c r="AN3155" s="95" t="s">
        <v>88</v>
      </c>
      <c r="AO3155" s="95" t="s">
        <v>88</v>
      </c>
      <c r="AP3155" s="95" t="s">
        <v>89</v>
      </c>
      <c r="AQ3155" s="95" t="s">
        <v>90</v>
      </c>
      <c r="AR3155" s="95" t="s">
        <v>90</v>
      </c>
      <c r="AS3155" s="95" t="s">
        <v>25691</v>
      </c>
      <c r="AT3155" s="95" t="s">
        <v>92</v>
      </c>
      <c r="AU3155" s="95" t="s">
        <v>92</v>
      </c>
      <c r="AV3155" s="95" t="s">
        <v>93</v>
      </c>
      <c r="AW3155" s="95" t="s">
        <v>28323</v>
      </c>
      <c r="AX3155" s="95" t="s">
        <v>28324</v>
      </c>
      <c r="AY3155" s="95" t="s">
        <v>28325</v>
      </c>
      <c r="AZ3155" s="95" t="s">
        <v>28324</v>
      </c>
      <c r="BA3155" s="95" t="s">
        <v>97</v>
      </c>
      <c r="BB3155" s="95" t="s">
        <v>28326</v>
      </c>
      <c r="BC3155" s="95" t="s">
        <v>99</v>
      </c>
      <c r="BD3155" s="95" t="s">
        <v>100</v>
      </c>
      <c r="BE3155" s="95" t="s">
        <v>61</v>
      </c>
      <c r="BF3155" s="95" t="s">
        <v>380</v>
      </c>
      <c r="BG3155" s="95" t="s">
        <v>101</v>
      </c>
    </row>
    <row r="3156" s="86" customFormat="1" ht="19" customHeight="1" spans="1:59">
      <c r="A3156" s="95" t="s">
        <v>694</v>
      </c>
      <c r="B3156" s="95" t="s">
        <v>695</v>
      </c>
      <c r="C3156" s="95" t="s">
        <v>3104</v>
      </c>
      <c r="D3156" s="95" t="s">
        <v>3105</v>
      </c>
      <c r="E3156" s="95" t="s">
        <v>15785</v>
      </c>
      <c r="F3156" s="95" t="s">
        <v>381</v>
      </c>
      <c r="G3156" s="95" t="s">
        <v>5770</v>
      </c>
      <c r="H3156" s="95" t="s">
        <v>369</v>
      </c>
      <c r="I3156" s="95" t="s">
        <v>28327</v>
      </c>
      <c r="J3156" s="95" t="s">
        <v>28328</v>
      </c>
      <c r="K3156" s="95" t="s">
        <v>28329</v>
      </c>
      <c r="L3156" s="95" t="s">
        <v>73</v>
      </c>
      <c r="M3156" s="95" t="s">
        <v>2014</v>
      </c>
      <c r="N3156" s="95" t="s">
        <v>4303</v>
      </c>
      <c r="O3156" s="95" t="s">
        <v>1753</v>
      </c>
      <c r="P3156" s="95" t="s">
        <v>1754</v>
      </c>
      <c r="Q3156" s="95" t="s">
        <v>377</v>
      </c>
      <c r="R3156" s="95" t="s">
        <v>378</v>
      </c>
      <c r="S3156" s="95" t="s">
        <v>28330</v>
      </c>
      <c r="T3156" s="95" t="s">
        <v>119</v>
      </c>
      <c r="U3156" s="96">
        <v>0</v>
      </c>
      <c r="V3156" s="96">
        <v>8500</v>
      </c>
      <c r="W3156" s="96">
        <v>6800</v>
      </c>
      <c r="X3156" s="96">
        <v>3000</v>
      </c>
      <c r="Y3156" s="95" t="s">
        <v>82</v>
      </c>
      <c r="Z3156" s="95" t="s">
        <v>25689</v>
      </c>
      <c r="AA3156" s="95" t="s">
        <v>84</v>
      </c>
      <c r="AB3156" s="95" t="s">
        <v>15790</v>
      </c>
      <c r="AC3156" s="95" t="s">
        <v>4869</v>
      </c>
      <c r="AD3156" s="95" t="s">
        <v>87</v>
      </c>
      <c r="AE3156" s="95" t="s">
        <v>61</v>
      </c>
      <c r="AF3156" s="95" t="s">
        <v>61</v>
      </c>
      <c r="AG3156" s="95" t="s">
        <v>89</v>
      </c>
      <c r="AH3156" s="95" t="s">
        <v>89</v>
      </c>
      <c r="AI3156" s="95" t="s">
        <v>88</v>
      </c>
      <c r="AJ3156" s="95" t="s">
        <v>88</v>
      </c>
      <c r="AK3156" s="95" t="s">
        <v>88</v>
      </c>
      <c r="AL3156" s="95" t="s">
        <v>88</v>
      </c>
      <c r="AM3156" s="95" t="s">
        <v>88</v>
      </c>
      <c r="AN3156" s="95" t="s">
        <v>88</v>
      </c>
      <c r="AO3156" s="95" t="s">
        <v>88</v>
      </c>
      <c r="AP3156" s="95" t="s">
        <v>89</v>
      </c>
      <c r="AQ3156" s="95" t="s">
        <v>90</v>
      </c>
      <c r="AR3156" s="95" t="s">
        <v>90</v>
      </c>
      <c r="AS3156" s="95" t="s">
        <v>25691</v>
      </c>
      <c r="AT3156" s="95" t="s">
        <v>92</v>
      </c>
      <c r="AU3156" s="95" t="s">
        <v>92</v>
      </c>
      <c r="AV3156" s="95" t="s">
        <v>93</v>
      </c>
      <c r="AW3156" s="95" t="s">
        <v>15791</v>
      </c>
      <c r="AX3156" s="95" t="s">
        <v>28331</v>
      </c>
      <c r="AY3156" s="95" t="s">
        <v>15793</v>
      </c>
      <c r="AZ3156" s="95" t="s">
        <v>28331</v>
      </c>
      <c r="BA3156" s="95" t="s">
        <v>97</v>
      </c>
      <c r="BB3156" s="95" t="s">
        <v>28332</v>
      </c>
      <c r="BC3156" s="95" t="s">
        <v>99</v>
      </c>
      <c r="BD3156" s="95" t="s">
        <v>100</v>
      </c>
      <c r="BE3156" s="95" t="s">
        <v>61</v>
      </c>
      <c r="BF3156" s="95" t="s">
        <v>119</v>
      </c>
      <c r="BG3156" s="95" t="s">
        <v>101</v>
      </c>
    </row>
    <row r="3157" s="86" customFormat="1" ht="19" customHeight="1" spans="1:59">
      <c r="A3157" s="95" t="s">
        <v>151</v>
      </c>
      <c r="B3157" s="95" t="s">
        <v>152</v>
      </c>
      <c r="C3157" s="95" t="s">
        <v>5084</v>
      </c>
      <c r="D3157" s="95" t="s">
        <v>5085</v>
      </c>
      <c r="E3157" s="95" t="s">
        <v>5415</v>
      </c>
      <c r="F3157" s="95" t="s">
        <v>9626</v>
      </c>
      <c r="G3157" s="95" t="s">
        <v>4458</v>
      </c>
      <c r="H3157" s="95" t="s">
        <v>232</v>
      </c>
      <c r="I3157" s="95" t="s">
        <v>28333</v>
      </c>
      <c r="J3157" s="95" t="s">
        <v>28334</v>
      </c>
      <c r="K3157" s="95" t="s">
        <v>28335</v>
      </c>
      <c r="L3157" s="95" t="s">
        <v>73</v>
      </c>
      <c r="M3157" s="95" t="s">
        <v>508</v>
      </c>
      <c r="N3157" s="95" t="s">
        <v>1752</v>
      </c>
      <c r="O3157" s="95" t="s">
        <v>398</v>
      </c>
      <c r="P3157" s="95" t="s">
        <v>399</v>
      </c>
      <c r="Q3157" s="95" t="s">
        <v>2192</v>
      </c>
      <c r="R3157" s="95" t="s">
        <v>2193</v>
      </c>
      <c r="S3157" s="95" t="s">
        <v>28336</v>
      </c>
      <c r="T3157" s="95" t="s">
        <v>119</v>
      </c>
      <c r="U3157" s="96">
        <v>0</v>
      </c>
      <c r="V3157" s="96">
        <v>115000</v>
      </c>
      <c r="W3157" s="96">
        <v>60500</v>
      </c>
      <c r="X3157" s="96">
        <v>20000</v>
      </c>
      <c r="Y3157" s="95" t="s">
        <v>82</v>
      </c>
      <c r="Z3157" s="95" t="s">
        <v>25689</v>
      </c>
      <c r="AA3157" s="95" t="s">
        <v>84</v>
      </c>
      <c r="AB3157" s="95" t="s">
        <v>5416</v>
      </c>
      <c r="AC3157" s="95" t="s">
        <v>25690</v>
      </c>
      <c r="AD3157" s="95" t="s">
        <v>87</v>
      </c>
      <c r="AE3157" s="95" t="s">
        <v>61</v>
      </c>
      <c r="AF3157" s="95" t="s">
        <v>61</v>
      </c>
      <c r="AG3157" s="95" t="s">
        <v>89</v>
      </c>
      <c r="AH3157" s="95" t="s">
        <v>89</v>
      </c>
      <c r="AI3157" s="95" t="s">
        <v>88</v>
      </c>
      <c r="AJ3157" s="95" t="s">
        <v>88</v>
      </c>
      <c r="AK3157" s="95" t="s">
        <v>89</v>
      </c>
      <c r="AL3157" s="95" t="s">
        <v>89</v>
      </c>
      <c r="AM3157" s="95" t="s">
        <v>89</v>
      </c>
      <c r="AN3157" s="95" t="s">
        <v>89</v>
      </c>
      <c r="AO3157" s="95" t="s">
        <v>88</v>
      </c>
      <c r="AP3157" s="95" t="s">
        <v>89</v>
      </c>
      <c r="AQ3157" s="95" t="s">
        <v>90</v>
      </c>
      <c r="AR3157" s="95" t="s">
        <v>90</v>
      </c>
      <c r="AS3157" s="95" t="s">
        <v>25691</v>
      </c>
      <c r="AT3157" s="95" t="s">
        <v>92</v>
      </c>
      <c r="AU3157" s="95" t="s">
        <v>92</v>
      </c>
      <c r="AV3157" s="95" t="s">
        <v>93</v>
      </c>
      <c r="AW3157" s="95" t="s">
        <v>5421</v>
      </c>
      <c r="AX3157" s="95" t="s">
        <v>28337</v>
      </c>
      <c r="AY3157" s="95" t="s">
        <v>5423</v>
      </c>
      <c r="AZ3157" s="95" t="s">
        <v>28337</v>
      </c>
      <c r="BA3157" s="95" t="s">
        <v>97</v>
      </c>
      <c r="BB3157" s="95" t="s">
        <v>28338</v>
      </c>
      <c r="BC3157" s="95" t="s">
        <v>99</v>
      </c>
      <c r="BD3157" s="95" t="s">
        <v>100</v>
      </c>
      <c r="BE3157" s="95" t="s">
        <v>61</v>
      </c>
      <c r="BF3157" s="95" t="s">
        <v>119</v>
      </c>
      <c r="BG3157" s="95" t="s">
        <v>101</v>
      </c>
    </row>
    <row r="3158" s="86" customFormat="1" ht="19" customHeight="1" spans="1:59">
      <c r="A3158" s="95" t="s">
        <v>102</v>
      </c>
      <c r="B3158" s="95" t="s">
        <v>103</v>
      </c>
      <c r="C3158" s="95" t="s">
        <v>921</v>
      </c>
      <c r="D3158" s="95" t="s">
        <v>922</v>
      </c>
      <c r="E3158" s="95" t="s">
        <v>28339</v>
      </c>
      <c r="F3158" s="95" t="s">
        <v>28340</v>
      </c>
      <c r="G3158" s="95" t="s">
        <v>1711</v>
      </c>
      <c r="H3158" s="95" t="s">
        <v>1299</v>
      </c>
      <c r="I3158" s="95" t="s">
        <v>28341</v>
      </c>
      <c r="J3158" s="95" t="s">
        <v>28342</v>
      </c>
      <c r="K3158" s="95" t="s">
        <v>28343</v>
      </c>
      <c r="L3158" s="95" t="s">
        <v>73</v>
      </c>
      <c r="M3158" s="95" t="s">
        <v>526</v>
      </c>
      <c r="N3158" s="95" t="s">
        <v>2361</v>
      </c>
      <c r="O3158" s="95" t="s">
        <v>1304</v>
      </c>
      <c r="P3158" s="95" t="s">
        <v>1305</v>
      </c>
      <c r="Q3158" s="95" t="s">
        <v>1728</v>
      </c>
      <c r="R3158" s="95" t="s">
        <v>1307</v>
      </c>
      <c r="S3158" s="95" t="s">
        <v>28344</v>
      </c>
      <c r="T3158" s="95" t="s">
        <v>119</v>
      </c>
      <c r="U3158" s="96">
        <v>0</v>
      </c>
      <c r="V3158" s="96">
        <v>25000</v>
      </c>
      <c r="W3158" s="96">
        <v>15000</v>
      </c>
      <c r="X3158" s="96">
        <v>5000</v>
      </c>
      <c r="Y3158" s="95" t="s">
        <v>82</v>
      </c>
      <c r="Z3158" s="95" t="s">
        <v>25689</v>
      </c>
      <c r="AA3158" s="95" t="s">
        <v>84</v>
      </c>
      <c r="AB3158" s="95" t="s">
        <v>28345</v>
      </c>
      <c r="AC3158" s="95" t="s">
        <v>25690</v>
      </c>
      <c r="AD3158" s="95" t="s">
        <v>87</v>
      </c>
      <c r="AE3158" s="95" t="s">
        <v>61</v>
      </c>
      <c r="AF3158" s="95" t="s">
        <v>61</v>
      </c>
      <c r="AG3158" s="95" t="s">
        <v>89</v>
      </c>
      <c r="AH3158" s="95" t="s">
        <v>88</v>
      </c>
      <c r="AI3158" s="95" t="s">
        <v>88</v>
      </c>
      <c r="AJ3158" s="95" t="s">
        <v>88</v>
      </c>
      <c r="AK3158" s="95" t="s">
        <v>88</v>
      </c>
      <c r="AL3158" s="95" t="s">
        <v>88</v>
      </c>
      <c r="AM3158" s="95" t="s">
        <v>88</v>
      </c>
      <c r="AN3158" s="95" t="s">
        <v>88</v>
      </c>
      <c r="AO3158" s="95" t="s">
        <v>88</v>
      </c>
      <c r="AP3158" s="95" t="s">
        <v>89</v>
      </c>
      <c r="AQ3158" s="95" t="s">
        <v>90</v>
      </c>
      <c r="AR3158" s="95" t="s">
        <v>90</v>
      </c>
      <c r="AS3158" s="95" t="s">
        <v>25691</v>
      </c>
      <c r="AT3158" s="95" t="s">
        <v>92</v>
      </c>
      <c r="AU3158" s="95" t="s">
        <v>92</v>
      </c>
      <c r="AV3158" s="95" t="s">
        <v>93</v>
      </c>
      <c r="AW3158" s="95" t="s">
        <v>28346</v>
      </c>
      <c r="AX3158" s="95" t="s">
        <v>28347</v>
      </c>
      <c r="AY3158" s="95" t="s">
        <v>28348</v>
      </c>
      <c r="AZ3158" s="95" t="s">
        <v>28347</v>
      </c>
      <c r="BA3158" s="95" t="s">
        <v>97</v>
      </c>
      <c r="BB3158" s="95" t="s">
        <v>28349</v>
      </c>
      <c r="BC3158" s="95" t="s">
        <v>99</v>
      </c>
      <c r="BD3158" s="95" t="s">
        <v>100</v>
      </c>
      <c r="BE3158" s="95" t="s">
        <v>61</v>
      </c>
      <c r="BF3158" s="95" t="s">
        <v>119</v>
      </c>
      <c r="BG3158" s="95" t="s">
        <v>101</v>
      </c>
    </row>
    <row r="3159" s="86" customFormat="1" ht="19" customHeight="1" spans="1:59">
      <c r="A3159" s="95" t="s">
        <v>419</v>
      </c>
      <c r="B3159" s="95" t="s">
        <v>420</v>
      </c>
      <c r="C3159" s="95" t="s">
        <v>4269</v>
      </c>
      <c r="D3159" s="95" t="s">
        <v>4270</v>
      </c>
      <c r="E3159" s="95" t="s">
        <v>28350</v>
      </c>
      <c r="F3159" s="95" t="s">
        <v>9158</v>
      </c>
      <c r="G3159" s="95" t="s">
        <v>425</v>
      </c>
      <c r="H3159" s="95" t="s">
        <v>109</v>
      </c>
      <c r="I3159" s="95" t="s">
        <v>28351</v>
      </c>
      <c r="J3159" s="95" t="s">
        <v>28352</v>
      </c>
      <c r="K3159" s="95" t="s">
        <v>28353</v>
      </c>
      <c r="L3159" s="95" t="s">
        <v>73</v>
      </c>
      <c r="M3159" s="95" t="s">
        <v>2014</v>
      </c>
      <c r="N3159" s="95" t="s">
        <v>1116</v>
      </c>
      <c r="O3159" s="95" t="s">
        <v>221</v>
      </c>
      <c r="P3159" s="95" t="s">
        <v>222</v>
      </c>
      <c r="Q3159" s="95" t="s">
        <v>2693</v>
      </c>
      <c r="R3159" s="95" t="s">
        <v>222</v>
      </c>
      <c r="S3159" s="95" t="s">
        <v>28354</v>
      </c>
      <c r="T3159" s="95" t="s">
        <v>380</v>
      </c>
      <c r="U3159" s="96">
        <v>0</v>
      </c>
      <c r="V3159" s="96">
        <v>24200</v>
      </c>
      <c r="W3159" s="96">
        <v>14000</v>
      </c>
      <c r="X3159" s="96">
        <v>7000</v>
      </c>
      <c r="Y3159" s="95" t="s">
        <v>82</v>
      </c>
      <c r="Z3159" s="95" t="s">
        <v>25689</v>
      </c>
      <c r="AA3159" s="95" t="s">
        <v>84</v>
      </c>
      <c r="AB3159" s="95" t="s">
        <v>9158</v>
      </c>
      <c r="AC3159" s="95" t="s">
        <v>4869</v>
      </c>
      <c r="AD3159" s="95" t="s">
        <v>87</v>
      </c>
      <c r="AE3159" s="95" t="s">
        <v>61</v>
      </c>
      <c r="AF3159" s="95" t="s">
        <v>61</v>
      </c>
      <c r="AG3159" s="95" t="s">
        <v>89</v>
      </c>
      <c r="AH3159" s="95" t="s">
        <v>89</v>
      </c>
      <c r="AI3159" s="95" t="s">
        <v>89</v>
      </c>
      <c r="AJ3159" s="95" t="s">
        <v>89</v>
      </c>
      <c r="AK3159" s="95" t="s">
        <v>89</v>
      </c>
      <c r="AL3159" s="95" t="s">
        <v>89</v>
      </c>
      <c r="AM3159" s="95" t="s">
        <v>89</v>
      </c>
      <c r="AN3159" s="95" t="s">
        <v>89</v>
      </c>
      <c r="AO3159" s="95" t="s">
        <v>89</v>
      </c>
      <c r="AP3159" s="95" t="s">
        <v>89</v>
      </c>
      <c r="AQ3159" s="95" t="s">
        <v>90</v>
      </c>
      <c r="AR3159" s="95" t="s">
        <v>90</v>
      </c>
      <c r="AS3159" s="95" t="s">
        <v>25691</v>
      </c>
      <c r="AT3159" s="95" t="s">
        <v>92</v>
      </c>
      <c r="AU3159" s="95" t="s">
        <v>92</v>
      </c>
      <c r="AV3159" s="95" t="s">
        <v>93</v>
      </c>
      <c r="AW3159" s="95" t="s">
        <v>28355</v>
      </c>
      <c r="AX3159" s="95" t="s">
        <v>28356</v>
      </c>
      <c r="AY3159" s="95" t="s">
        <v>28357</v>
      </c>
      <c r="AZ3159" s="95" t="s">
        <v>28356</v>
      </c>
      <c r="BA3159" s="95" t="s">
        <v>97</v>
      </c>
      <c r="BB3159" s="95" t="s">
        <v>28358</v>
      </c>
      <c r="BC3159" s="95" t="s">
        <v>99</v>
      </c>
      <c r="BD3159" s="95" t="s">
        <v>100</v>
      </c>
      <c r="BE3159" s="95" t="s">
        <v>61</v>
      </c>
      <c r="BF3159" s="95" t="s">
        <v>380</v>
      </c>
      <c r="BG3159" s="95" t="s">
        <v>101</v>
      </c>
    </row>
    <row r="3160" s="86" customFormat="1" ht="19" customHeight="1" spans="1:59">
      <c r="A3160" s="95" t="s">
        <v>1774</v>
      </c>
      <c r="B3160" s="95" t="s">
        <v>1775</v>
      </c>
      <c r="C3160" s="95" t="s">
        <v>6861</v>
      </c>
      <c r="D3160" s="95" t="s">
        <v>6862</v>
      </c>
      <c r="E3160" s="95" t="s">
        <v>8066</v>
      </c>
      <c r="F3160" s="95" t="s">
        <v>6864</v>
      </c>
      <c r="G3160" s="95" t="s">
        <v>1780</v>
      </c>
      <c r="H3160" s="95" t="s">
        <v>539</v>
      </c>
      <c r="I3160" s="95" t="s">
        <v>28359</v>
      </c>
      <c r="J3160" s="95" t="s">
        <v>28360</v>
      </c>
      <c r="K3160" s="95" t="s">
        <v>28361</v>
      </c>
      <c r="L3160" s="95" t="s">
        <v>73</v>
      </c>
      <c r="M3160" s="95" t="s">
        <v>4428</v>
      </c>
      <c r="N3160" s="95" t="s">
        <v>527</v>
      </c>
      <c r="O3160" s="95" t="s">
        <v>774</v>
      </c>
      <c r="P3160" s="95" t="s">
        <v>775</v>
      </c>
      <c r="Q3160" s="95" t="s">
        <v>5990</v>
      </c>
      <c r="R3160" s="95" t="s">
        <v>5991</v>
      </c>
      <c r="S3160" s="95" t="s">
        <v>28362</v>
      </c>
      <c r="T3160" s="95" t="s">
        <v>380</v>
      </c>
      <c r="U3160" s="96">
        <v>0</v>
      </c>
      <c r="V3160" s="96">
        <v>45000</v>
      </c>
      <c r="W3160" s="96">
        <v>25000</v>
      </c>
      <c r="X3160" s="96">
        <v>12500</v>
      </c>
      <c r="Y3160" s="95" t="s">
        <v>82</v>
      </c>
      <c r="Z3160" s="95" t="s">
        <v>25689</v>
      </c>
      <c r="AA3160" s="95" t="s">
        <v>84</v>
      </c>
      <c r="AB3160" s="95" t="s">
        <v>8071</v>
      </c>
      <c r="AC3160" s="95" t="s">
        <v>25703</v>
      </c>
      <c r="AD3160" s="95" t="s">
        <v>87</v>
      </c>
      <c r="AE3160" s="95" t="s">
        <v>61</v>
      </c>
      <c r="AF3160" s="95" t="s">
        <v>61</v>
      </c>
      <c r="AG3160" s="95" t="s">
        <v>89</v>
      </c>
      <c r="AH3160" s="95" t="s">
        <v>89</v>
      </c>
      <c r="AI3160" s="95" t="s">
        <v>89</v>
      </c>
      <c r="AJ3160" s="95" t="s">
        <v>89</v>
      </c>
      <c r="AK3160" s="95" t="s">
        <v>89</v>
      </c>
      <c r="AL3160" s="95" t="s">
        <v>89</v>
      </c>
      <c r="AM3160" s="95" t="s">
        <v>89</v>
      </c>
      <c r="AN3160" s="95" t="s">
        <v>89</v>
      </c>
      <c r="AO3160" s="95" t="s">
        <v>88</v>
      </c>
      <c r="AP3160" s="95" t="s">
        <v>89</v>
      </c>
      <c r="AQ3160" s="95" t="s">
        <v>90</v>
      </c>
      <c r="AR3160" s="95" t="s">
        <v>90</v>
      </c>
      <c r="AS3160" s="95" t="s">
        <v>25691</v>
      </c>
      <c r="AT3160" s="95" t="s">
        <v>92</v>
      </c>
      <c r="AU3160" s="95" t="s">
        <v>92</v>
      </c>
      <c r="AV3160" s="95" t="s">
        <v>93</v>
      </c>
      <c r="AW3160" s="95" t="s">
        <v>8072</v>
      </c>
      <c r="AX3160" s="95" t="s">
        <v>28363</v>
      </c>
      <c r="AY3160" s="95" t="s">
        <v>8074</v>
      </c>
      <c r="AZ3160" s="95" t="s">
        <v>28363</v>
      </c>
      <c r="BA3160" s="95" t="s">
        <v>97</v>
      </c>
      <c r="BB3160" s="95" t="s">
        <v>28364</v>
      </c>
      <c r="BC3160" s="95" t="s">
        <v>99</v>
      </c>
      <c r="BD3160" s="95" t="s">
        <v>100</v>
      </c>
      <c r="BE3160" s="95" t="s">
        <v>61</v>
      </c>
      <c r="BF3160" s="95" t="s">
        <v>380</v>
      </c>
      <c r="BG3160" s="95" t="s">
        <v>101</v>
      </c>
    </row>
    <row r="3161" s="86" customFormat="1" ht="19" customHeight="1" spans="1:59">
      <c r="A3161" s="95" t="s">
        <v>1564</v>
      </c>
      <c r="B3161" s="95" t="s">
        <v>1565</v>
      </c>
      <c r="C3161" s="95" t="s">
        <v>19032</v>
      </c>
      <c r="D3161" s="95" t="s">
        <v>19033</v>
      </c>
      <c r="E3161" s="95" t="s">
        <v>28365</v>
      </c>
      <c r="F3161" s="95" t="s">
        <v>14826</v>
      </c>
      <c r="G3161" s="95" t="s">
        <v>28366</v>
      </c>
      <c r="H3161" s="95" t="s">
        <v>2885</v>
      </c>
      <c r="I3161" s="95" t="s">
        <v>28367</v>
      </c>
      <c r="J3161" s="95" t="s">
        <v>28368</v>
      </c>
      <c r="K3161" s="95" t="s">
        <v>28369</v>
      </c>
      <c r="L3161" s="95" t="s">
        <v>73</v>
      </c>
      <c r="M3161" s="95" t="s">
        <v>526</v>
      </c>
      <c r="N3161" s="95" t="s">
        <v>2029</v>
      </c>
      <c r="O3161" s="95" t="s">
        <v>1877</v>
      </c>
      <c r="P3161" s="95" t="s">
        <v>2968</v>
      </c>
      <c r="Q3161" s="95" t="s">
        <v>2891</v>
      </c>
      <c r="R3161" s="95" t="s">
        <v>2892</v>
      </c>
      <c r="S3161" s="95" t="s">
        <v>28370</v>
      </c>
      <c r="T3161" s="95" t="s">
        <v>380</v>
      </c>
      <c r="U3161" s="96">
        <v>0</v>
      </c>
      <c r="V3161" s="96">
        <v>19552</v>
      </c>
      <c r="W3161" s="96">
        <v>15000</v>
      </c>
      <c r="X3161" s="96">
        <v>6000</v>
      </c>
      <c r="Y3161" s="95" t="s">
        <v>82</v>
      </c>
      <c r="Z3161" s="95" t="s">
        <v>25689</v>
      </c>
      <c r="AA3161" s="95" t="s">
        <v>84</v>
      </c>
      <c r="AB3161" s="95" t="s">
        <v>14826</v>
      </c>
      <c r="AC3161" s="95" t="s">
        <v>8465</v>
      </c>
      <c r="AD3161" s="95" t="s">
        <v>87</v>
      </c>
      <c r="AE3161" s="95" t="s">
        <v>61</v>
      </c>
      <c r="AF3161" s="95" t="s">
        <v>61</v>
      </c>
      <c r="AG3161" s="95" t="s">
        <v>89</v>
      </c>
      <c r="AH3161" s="95" t="s">
        <v>89</v>
      </c>
      <c r="AI3161" s="95" t="s">
        <v>89</v>
      </c>
      <c r="AJ3161" s="95" t="s">
        <v>88</v>
      </c>
      <c r="AK3161" s="95" t="s">
        <v>89</v>
      </c>
      <c r="AL3161" s="95" t="s">
        <v>88</v>
      </c>
      <c r="AM3161" s="95" t="s">
        <v>88</v>
      </c>
      <c r="AN3161" s="95" t="s">
        <v>88</v>
      </c>
      <c r="AO3161" s="95" t="s">
        <v>88</v>
      </c>
      <c r="AP3161" s="95" t="s">
        <v>89</v>
      </c>
      <c r="AQ3161" s="95" t="s">
        <v>90</v>
      </c>
      <c r="AR3161" s="95" t="s">
        <v>90</v>
      </c>
      <c r="AS3161" s="95" t="s">
        <v>25691</v>
      </c>
      <c r="AT3161" s="95" t="s">
        <v>92</v>
      </c>
      <c r="AU3161" s="95" t="s">
        <v>92</v>
      </c>
      <c r="AV3161" s="95" t="s">
        <v>93</v>
      </c>
      <c r="AW3161" s="95" t="s">
        <v>28371</v>
      </c>
      <c r="AX3161" s="95" t="s">
        <v>28372</v>
      </c>
      <c r="AY3161" s="95" t="s">
        <v>28373</v>
      </c>
      <c r="AZ3161" s="95" t="s">
        <v>28372</v>
      </c>
      <c r="BA3161" s="95" t="s">
        <v>97</v>
      </c>
      <c r="BB3161" s="95" t="s">
        <v>28374</v>
      </c>
      <c r="BC3161" s="95" t="s">
        <v>99</v>
      </c>
      <c r="BD3161" s="95" t="s">
        <v>100</v>
      </c>
      <c r="BE3161" s="95" t="s">
        <v>61</v>
      </c>
      <c r="BF3161" s="95" t="s">
        <v>380</v>
      </c>
      <c r="BG3161" s="95" t="s">
        <v>101</v>
      </c>
    </row>
    <row r="3162" s="86" customFormat="1" ht="19" customHeight="1" spans="1:59">
      <c r="A3162" s="95" t="s">
        <v>441</v>
      </c>
      <c r="B3162" s="95" t="s">
        <v>442</v>
      </c>
      <c r="C3162" s="95" t="s">
        <v>8339</v>
      </c>
      <c r="D3162" s="95" t="s">
        <v>8340</v>
      </c>
      <c r="E3162" s="95" t="s">
        <v>21607</v>
      </c>
      <c r="F3162" s="95" t="s">
        <v>21608</v>
      </c>
      <c r="G3162" s="95" t="s">
        <v>1003</v>
      </c>
      <c r="H3162" s="95" t="s">
        <v>69</v>
      </c>
      <c r="I3162" s="95" t="s">
        <v>28375</v>
      </c>
      <c r="J3162" s="95" t="s">
        <v>28376</v>
      </c>
      <c r="K3162" s="95" t="s">
        <v>28377</v>
      </c>
      <c r="L3162" s="95" t="s">
        <v>73</v>
      </c>
      <c r="M3162" s="95" t="s">
        <v>9840</v>
      </c>
      <c r="N3162" s="95" t="s">
        <v>203</v>
      </c>
      <c r="O3162" s="95" t="s">
        <v>76</v>
      </c>
      <c r="P3162" s="95" t="s">
        <v>77</v>
      </c>
      <c r="Q3162" s="95" t="s">
        <v>277</v>
      </c>
      <c r="R3162" s="95" t="s">
        <v>278</v>
      </c>
      <c r="S3162" s="95" t="s">
        <v>28378</v>
      </c>
      <c r="T3162" s="95" t="s">
        <v>81</v>
      </c>
      <c r="U3162" s="96">
        <v>0</v>
      </c>
      <c r="V3162" s="96">
        <v>11012.03</v>
      </c>
      <c r="W3162" s="96">
        <v>2700</v>
      </c>
      <c r="X3162" s="96">
        <v>2700</v>
      </c>
      <c r="Y3162" s="95" t="s">
        <v>82</v>
      </c>
      <c r="Z3162" s="95" t="s">
        <v>25689</v>
      </c>
      <c r="AA3162" s="95" t="s">
        <v>84</v>
      </c>
      <c r="AB3162" s="95" t="s">
        <v>21613</v>
      </c>
      <c r="AC3162" s="95" t="s">
        <v>4869</v>
      </c>
      <c r="AD3162" s="95" t="s">
        <v>87</v>
      </c>
      <c r="AE3162" s="95" t="s">
        <v>61</v>
      </c>
      <c r="AF3162" s="95" t="s">
        <v>61</v>
      </c>
      <c r="AG3162" s="95" t="s">
        <v>89</v>
      </c>
      <c r="AH3162" s="95" t="s">
        <v>88</v>
      </c>
      <c r="AI3162" s="95" t="s">
        <v>88</v>
      </c>
      <c r="AJ3162" s="95" t="s">
        <v>88</v>
      </c>
      <c r="AK3162" s="95" t="s">
        <v>88</v>
      </c>
      <c r="AL3162" s="95" t="s">
        <v>88</v>
      </c>
      <c r="AM3162" s="95" t="s">
        <v>88</v>
      </c>
      <c r="AN3162" s="95" t="s">
        <v>88</v>
      </c>
      <c r="AO3162" s="95" t="s">
        <v>88</v>
      </c>
      <c r="AP3162" s="95" t="s">
        <v>89</v>
      </c>
      <c r="AQ3162" s="95" t="s">
        <v>90</v>
      </c>
      <c r="AR3162" s="95" t="s">
        <v>90</v>
      </c>
      <c r="AS3162" s="95" t="s">
        <v>25691</v>
      </c>
      <c r="AT3162" s="95" t="s">
        <v>92</v>
      </c>
      <c r="AU3162" s="95" t="s">
        <v>92</v>
      </c>
      <c r="AV3162" s="95" t="s">
        <v>93</v>
      </c>
      <c r="AW3162" s="95" t="s">
        <v>21614</v>
      </c>
      <c r="AX3162" s="95" t="s">
        <v>28379</v>
      </c>
      <c r="AY3162" s="95" t="s">
        <v>791</v>
      </c>
      <c r="AZ3162" s="95" t="s">
        <v>28379</v>
      </c>
      <c r="BA3162" s="95" t="s">
        <v>97</v>
      </c>
      <c r="BB3162" s="95" t="s">
        <v>28380</v>
      </c>
      <c r="BC3162" s="95" t="s">
        <v>99</v>
      </c>
      <c r="BD3162" s="95" t="s">
        <v>100</v>
      </c>
      <c r="BE3162" s="95" t="s">
        <v>61</v>
      </c>
      <c r="BF3162" s="95" t="s">
        <v>81</v>
      </c>
      <c r="BG3162" s="95" t="s">
        <v>101</v>
      </c>
    </row>
    <row r="3163" s="86" customFormat="1" ht="19" customHeight="1" spans="1:59">
      <c r="A3163" s="95" t="s">
        <v>485</v>
      </c>
      <c r="B3163" s="95" t="s">
        <v>486</v>
      </c>
      <c r="C3163" s="95" t="s">
        <v>1258</v>
      </c>
      <c r="D3163" s="95" t="s">
        <v>1259</v>
      </c>
      <c r="E3163" s="95" t="s">
        <v>3600</v>
      </c>
      <c r="F3163" s="95" t="s">
        <v>2702</v>
      </c>
      <c r="G3163" s="95" t="s">
        <v>2702</v>
      </c>
      <c r="H3163" s="95" t="s">
        <v>1795</v>
      </c>
      <c r="I3163" s="95" t="s">
        <v>28381</v>
      </c>
      <c r="J3163" s="95" t="s">
        <v>28382</v>
      </c>
      <c r="K3163" s="95" t="s">
        <v>28383</v>
      </c>
      <c r="L3163" s="95" t="s">
        <v>73</v>
      </c>
      <c r="M3163" s="95" t="s">
        <v>113</v>
      </c>
      <c r="N3163" s="95" t="s">
        <v>4078</v>
      </c>
      <c r="O3163" s="95" t="s">
        <v>1800</v>
      </c>
      <c r="P3163" s="95" t="s">
        <v>1801</v>
      </c>
      <c r="Q3163" s="95" t="s">
        <v>1802</v>
      </c>
      <c r="R3163" s="95" t="s">
        <v>1803</v>
      </c>
      <c r="S3163" s="95" t="s">
        <v>28384</v>
      </c>
      <c r="T3163" s="95" t="s">
        <v>380</v>
      </c>
      <c r="U3163" s="96">
        <v>0</v>
      </c>
      <c r="V3163" s="96">
        <v>4000</v>
      </c>
      <c r="W3163" s="96">
        <v>2000</v>
      </c>
      <c r="X3163" s="96">
        <v>1000</v>
      </c>
      <c r="Y3163" s="95" t="s">
        <v>82</v>
      </c>
      <c r="Z3163" s="95" t="s">
        <v>25689</v>
      </c>
      <c r="AA3163" s="95" t="s">
        <v>84</v>
      </c>
      <c r="AB3163" s="95" t="s">
        <v>3606</v>
      </c>
      <c r="AC3163" s="95" t="s">
        <v>11915</v>
      </c>
      <c r="AD3163" s="95" t="s">
        <v>87</v>
      </c>
      <c r="AE3163" s="95" t="s">
        <v>61</v>
      </c>
      <c r="AF3163" s="95" t="s">
        <v>61</v>
      </c>
      <c r="AG3163" s="95" t="s">
        <v>89</v>
      </c>
      <c r="AH3163" s="95" t="s">
        <v>89</v>
      </c>
      <c r="AI3163" s="95" t="s">
        <v>88</v>
      </c>
      <c r="AJ3163" s="95" t="s">
        <v>88</v>
      </c>
      <c r="AK3163" s="95" t="s">
        <v>89</v>
      </c>
      <c r="AL3163" s="95" t="s">
        <v>89</v>
      </c>
      <c r="AM3163" s="95" t="s">
        <v>89</v>
      </c>
      <c r="AN3163" s="95" t="s">
        <v>88</v>
      </c>
      <c r="AO3163" s="95" t="s">
        <v>88</v>
      </c>
      <c r="AP3163" s="95" t="s">
        <v>89</v>
      </c>
      <c r="AQ3163" s="95" t="s">
        <v>90</v>
      </c>
      <c r="AR3163" s="95" t="s">
        <v>90</v>
      </c>
      <c r="AS3163" s="95" t="s">
        <v>25691</v>
      </c>
      <c r="AT3163" s="95" t="s">
        <v>92</v>
      </c>
      <c r="AU3163" s="95" t="s">
        <v>92</v>
      </c>
      <c r="AV3163" s="95" t="s">
        <v>93</v>
      </c>
      <c r="AW3163" s="95" t="s">
        <v>3607</v>
      </c>
      <c r="AX3163" s="95" t="s">
        <v>28385</v>
      </c>
      <c r="AY3163" s="95" t="s">
        <v>3609</v>
      </c>
      <c r="AZ3163" s="95" t="s">
        <v>28385</v>
      </c>
      <c r="BA3163" s="95" t="s">
        <v>97</v>
      </c>
      <c r="BB3163" s="95" t="s">
        <v>28386</v>
      </c>
      <c r="BC3163" s="95" t="s">
        <v>99</v>
      </c>
      <c r="BD3163" s="95" t="s">
        <v>100</v>
      </c>
      <c r="BE3163" s="95" t="s">
        <v>61</v>
      </c>
      <c r="BF3163" s="95" t="s">
        <v>380</v>
      </c>
      <c r="BG3163" s="95" t="s">
        <v>101</v>
      </c>
    </row>
    <row r="3164" s="86" customFormat="1" ht="19" customHeight="1" spans="1:59">
      <c r="A3164" s="95" t="s">
        <v>267</v>
      </c>
      <c r="B3164" s="95" t="s">
        <v>268</v>
      </c>
      <c r="C3164" s="95" t="s">
        <v>269</v>
      </c>
      <c r="D3164" s="95" t="s">
        <v>270</v>
      </c>
      <c r="E3164" s="95" t="s">
        <v>7015</v>
      </c>
      <c r="F3164" s="95" t="s">
        <v>10912</v>
      </c>
      <c r="G3164" s="95" t="s">
        <v>10912</v>
      </c>
      <c r="H3164" s="95" t="s">
        <v>5013</v>
      </c>
      <c r="I3164" s="95" t="s">
        <v>28387</v>
      </c>
      <c r="J3164" s="95" t="s">
        <v>28388</v>
      </c>
      <c r="K3164" s="95" t="s">
        <v>28389</v>
      </c>
      <c r="L3164" s="95" t="s">
        <v>73</v>
      </c>
      <c r="M3164" s="95" t="s">
        <v>2014</v>
      </c>
      <c r="N3164" s="95" t="s">
        <v>4078</v>
      </c>
      <c r="O3164" s="95" t="s">
        <v>10136</v>
      </c>
      <c r="P3164" s="95" t="s">
        <v>10137</v>
      </c>
      <c r="Q3164" s="95" t="s">
        <v>5017</v>
      </c>
      <c r="R3164" s="95" t="s">
        <v>5018</v>
      </c>
      <c r="S3164" s="95" t="s">
        <v>28390</v>
      </c>
      <c r="T3164" s="95" t="s">
        <v>209</v>
      </c>
      <c r="U3164" s="96">
        <v>0</v>
      </c>
      <c r="V3164" s="96">
        <v>5800</v>
      </c>
      <c r="W3164" s="96">
        <v>4600</v>
      </c>
      <c r="X3164" s="96">
        <v>2100</v>
      </c>
      <c r="Y3164" s="95" t="s">
        <v>82</v>
      </c>
      <c r="Z3164" s="95" t="s">
        <v>25689</v>
      </c>
      <c r="AA3164" s="95" t="s">
        <v>84</v>
      </c>
      <c r="AB3164" s="95" t="s">
        <v>7020</v>
      </c>
      <c r="AC3164" s="95" t="s">
        <v>25690</v>
      </c>
      <c r="AD3164" s="95" t="s">
        <v>87</v>
      </c>
      <c r="AE3164" s="95" t="s">
        <v>61</v>
      </c>
      <c r="AF3164" s="95" t="s">
        <v>61</v>
      </c>
      <c r="AG3164" s="95" t="s">
        <v>89</v>
      </c>
      <c r="AH3164" s="95" t="s">
        <v>89</v>
      </c>
      <c r="AI3164" s="95" t="s">
        <v>89</v>
      </c>
      <c r="AJ3164" s="95" t="s">
        <v>89</v>
      </c>
      <c r="AK3164" s="95" t="s">
        <v>89</v>
      </c>
      <c r="AL3164" s="95" t="s">
        <v>89</v>
      </c>
      <c r="AM3164" s="95" t="s">
        <v>89</v>
      </c>
      <c r="AN3164" s="95" t="s">
        <v>89</v>
      </c>
      <c r="AO3164" s="95" t="s">
        <v>89</v>
      </c>
      <c r="AP3164" s="95" t="s">
        <v>89</v>
      </c>
      <c r="AQ3164" s="95" t="s">
        <v>90</v>
      </c>
      <c r="AR3164" s="95" t="s">
        <v>90</v>
      </c>
      <c r="AS3164" s="95" t="s">
        <v>25691</v>
      </c>
      <c r="AT3164" s="95" t="s">
        <v>92</v>
      </c>
      <c r="AU3164" s="95" t="s">
        <v>92</v>
      </c>
      <c r="AV3164" s="95" t="s">
        <v>93</v>
      </c>
      <c r="AW3164" s="95" t="s">
        <v>7021</v>
      </c>
      <c r="AX3164" s="95" t="s">
        <v>28391</v>
      </c>
      <c r="AY3164" s="95" t="s">
        <v>7023</v>
      </c>
      <c r="AZ3164" s="95" t="s">
        <v>28391</v>
      </c>
      <c r="BA3164" s="95" t="s">
        <v>97</v>
      </c>
      <c r="BB3164" s="95" t="s">
        <v>28392</v>
      </c>
      <c r="BC3164" s="95" t="s">
        <v>99</v>
      </c>
      <c r="BD3164" s="95" t="s">
        <v>100</v>
      </c>
      <c r="BE3164" s="95" t="s">
        <v>61</v>
      </c>
      <c r="BF3164" s="95" t="s">
        <v>209</v>
      </c>
      <c r="BG3164" s="95" t="s">
        <v>101</v>
      </c>
    </row>
    <row r="3165" s="86" customFormat="1" ht="19" customHeight="1" spans="1:59">
      <c r="A3165" s="95" t="s">
        <v>226</v>
      </c>
      <c r="B3165" s="95" t="s">
        <v>227</v>
      </c>
      <c r="C3165" s="95" t="s">
        <v>1332</v>
      </c>
      <c r="D3165" s="95" t="s">
        <v>1333</v>
      </c>
      <c r="E3165" s="95" t="s">
        <v>2620</v>
      </c>
      <c r="F3165" s="95" t="s">
        <v>8425</v>
      </c>
      <c r="G3165" s="95" t="s">
        <v>876</v>
      </c>
      <c r="H3165" s="95" t="s">
        <v>109</v>
      </c>
      <c r="I3165" s="95" t="s">
        <v>28393</v>
      </c>
      <c r="J3165" s="95" t="s">
        <v>28394</v>
      </c>
      <c r="K3165" s="95" t="s">
        <v>28395</v>
      </c>
      <c r="L3165" s="95" t="s">
        <v>73</v>
      </c>
      <c r="M3165" s="95" t="s">
        <v>2014</v>
      </c>
      <c r="N3165" s="95" t="s">
        <v>1835</v>
      </c>
      <c r="O3165" s="95" t="s">
        <v>221</v>
      </c>
      <c r="P3165" s="95" t="s">
        <v>222</v>
      </c>
      <c r="Q3165" s="95" t="s">
        <v>2693</v>
      </c>
      <c r="R3165" s="95" t="s">
        <v>222</v>
      </c>
      <c r="S3165" s="95" t="s">
        <v>28396</v>
      </c>
      <c r="T3165" s="95" t="s">
        <v>380</v>
      </c>
      <c r="U3165" s="96">
        <v>0</v>
      </c>
      <c r="V3165" s="96">
        <v>8000</v>
      </c>
      <c r="W3165" s="96">
        <v>6000</v>
      </c>
      <c r="X3165" s="96">
        <v>3000</v>
      </c>
      <c r="Y3165" s="95" t="s">
        <v>82</v>
      </c>
      <c r="Z3165" s="95" t="s">
        <v>25689</v>
      </c>
      <c r="AA3165" s="95" t="s">
        <v>84</v>
      </c>
      <c r="AB3165" s="95" t="s">
        <v>2628</v>
      </c>
      <c r="AC3165" s="95" t="s">
        <v>8465</v>
      </c>
      <c r="AD3165" s="95" t="s">
        <v>87</v>
      </c>
      <c r="AE3165" s="95" t="s">
        <v>61</v>
      </c>
      <c r="AF3165" s="95" t="s">
        <v>61</v>
      </c>
      <c r="AG3165" s="95" t="s">
        <v>89</v>
      </c>
      <c r="AH3165" s="95" t="s">
        <v>89</v>
      </c>
      <c r="AI3165" s="95" t="s">
        <v>88</v>
      </c>
      <c r="AJ3165" s="95" t="s">
        <v>88</v>
      </c>
      <c r="AK3165" s="95" t="s">
        <v>89</v>
      </c>
      <c r="AL3165" s="95" t="s">
        <v>88</v>
      </c>
      <c r="AM3165" s="95" t="s">
        <v>89</v>
      </c>
      <c r="AN3165" s="95" t="s">
        <v>89</v>
      </c>
      <c r="AO3165" s="95" t="s">
        <v>88</v>
      </c>
      <c r="AP3165" s="95" t="s">
        <v>89</v>
      </c>
      <c r="AQ3165" s="95" t="s">
        <v>90</v>
      </c>
      <c r="AR3165" s="95" t="s">
        <v>90</v>
      </c>
      <c r="AS3165" s="95" t="s">
        <v>25691</v>
      </c>
      <c r="AT3165" s="95" t="s">
        <v>92</v>
      </c>
      <c r="AU3165" s="95" t="s">
        <v>92</v>
      </c>
      <c r="AV3165" s="95" t="s">
        <v>93</v>
      </c>
      <c r="AW3165" s="95" t="s">
        <v>2629</v>
      </c>
      <c r="AX3165" s="95" t="s">
        <v>28397</v>
      </c>
      <c r="AY3165" s="95" t="s">
        <v>2631</v>
      </c>
      <c r="AZ3165" s="95" t="s">
        <v>28397</v>
      </c>
      <c r="BA3165" s="95" t="s">
        <v>97</v>
      </c>
      <c r="BB3165" s="95" t="s">
        <v>28398</v>
      </c>
      <c r="BC3165" s="95" t="s">
        <v>99</v>
      </c>
      <c r="BD3165" s="95" t="s">
        <v>100</v>
      </c>
      <c r="BE3165" s="95" t="s">
        <v>61</v>
      </c>
      <c r="BF3165" s="95" t="s">
        <v>380</v>
      </c>
      <c r="BG3165" s="95" t="s">
        <v>101</v>
      </c>
    </row>
    <row r="3166" s="86" customFormat="1" ht="19" customHeight="1" spans="1:59">
      <c r="A3166" s="95" t="s">
        <v>126</v>
      </c>
      <c r="B3166" s="95" t="s">
        <v>127</v>
      </c>
      <c r="C3166" s="95" t="s">
        <v>632</v>
      </c>
      <c r="D3166" s="95" t="s">
        <v>633</v>
      </c>
      <c r="E3166" s="95" t="s">
        <v>5363</v>
      </c>
      <c r="F3166" s="95" t="s">
        <v>5364</v>
      </c>
      <c r="G3166" s="95" t="s">
        <v>132</v>
      </c>
      <c r="H3166" s="95" t="s">
        <v>109</v>
      </c>
      <c r="I3166" s="95" t="s">
        <v>28399</v>
      </c>
      <c r="J3166" s="95" t="s">
        <v>28400</v>
      </c>
      <c r="K3166" s="95" t="s">
        <v>28401</v>
      </c>
      <c r="L3166" s="95" t="s">
        <v>73</v>
      </c>
      <c r="M3166" s="95" t="s">
        <v>526</v>
      </c>
      <c r="N3166" s="95" t="s">
        <v>2029</v>
      </c>
      <c r="O3166" s="95" t="s">
        <v>1537</v>
      </c>
      <c r="P3166" s="95" t="s">
        <v>1538</v>
      </c>
      <c r="Q3166" s="95" t="s">
        <v>4513</v>
      </c>
      <c r="R3166" s="95" t="s">
        <v>4514</v>
      </c>
      <c r="S3166" s="95" t="s">
        <v>28402</v>
      </c>
      <c r="T3166" s="95" t="s">
        <v>380</v>
      </c>
      <c r="U3166" s="96">
        <v>0</v>
      </c>
      <c r="V3166" s="96">
        <v>17932</v>
      </c>
      <c r="W3166" s="96">
        <v>14000</v>
      </c>
      <c r="X3166" s="96">
        <v>5000</v>
      </c>
      <c r="Y3166" s="95" t="s">
        <v>82</v>
      </c>
      <c r="Z3166" s="95" t="s">
        <v>25689</v>
      </c>
      <c r="AA3166" s="95" t="s">
        <v>84</v>
      </c>
      <c r="AB3166" s="95" t="s">
        <v>5370</v>
      </c>
      <c r="AC3166" s="95" t="s">
        <v>4869</v>
      </c>
      <c r="AD3166" s="95" t="s">
        <v>87</v>
      </c>
      <c r="AE3166" s="95" t="s">
        <v>61</v>
      </c>
      <c r="AF3166" s="95" t="s">
        <v>61</v>
      </c>
      <c r="AG3166" s="95" t="s">
        <v>89</v>
      </c>
      <c r="AH3166" s="95" t="s">
        <v>89</v>
      </c>
      <c r="AI3166" s="95" t="s">
        <v>89</v>
      </c>
      <c r="AJ3166" s="95" t="s">
        <v>89</v>
      </c>
      <c r="AK3166" s="95" t="s">
        <v>89</v>
      </c>
      <c r="AL3166" s="95" t="s">
        <v>89</v>
      </c>
      <c r="AM3166" s="95" t="s">
        <v>89</v>
      </c>
      <c r="AN3166" s="95" t="s">
        <v>89</v>
      </c>
      <c r="AO3166" s="95" t="s">
        <v>88</v>
      </c>
      <c r="AP3166" s="95" t="s">
        <v>89</v>
      </c>
      <c r="AQ3166" s="95" t="s">
        <v>90</v>
      </c>
      <c r="AR3166" s="95" t="s">
        <v>90</v>
      </c>
      <c r="AS3166" s="95" t="s">
        <v>25691</v>
      </c>
      <c r="AT3166" s="95" t="s">
        <v>92</v>
      </c>
      <c r="AU3166" s="95" t="s">
        <v>92</v>
      </c>
      <c r="AV3166" s="95" t="s">
        <v>93</v>
      </c>
      <c r="AW3166" s="95" t="s">
        <v>5371</v>
      </c>
      <c r="AX3166" s="95" t="s">
        <v>28403</v>
      </c>
      <c r="AY3166" s="95" t="s">
        <v>5373</v>
      </c>
      <c r="AZ3166" s="95" t="s">
        <v>28403</v>
      </c>
      <c r="BA3166" s="95" t="s">
        <v>97</v>
      </c>
      <c r="BB3166" s="95" t="s">
        <v>28404</v>
      </c>
      <c r="BC3166" s="95" t="s">
        <v>99</v>
      </c>
      <c r="BD3166" s="95" t="s">
        <v>100</v>
      </c>
      <c r="BE3166" s="95" t="s">
        <v>61</v>
      </c>
      <c r="BF3166" s="95" t="s">
        <v>380</v>
      </c>
      <c r="BG3166" s="95" t="s">
        <v>101</v>
      </c>
    </row>
    <row r="3167" s="86" customFormat="1" ht="19" customHeight="1" spans="1:59">
      <c r="A3167" s="95" t="s">
        <v>646</v>
      </c>
      <c r="B3167" s="95" t="s">
        <v>647</v>
      </c>
      <c r="C3167" s="95" t="s">
        <v>2728</v>
      </c>
      <c r="D3167" s="95" t="s">
        <v>2729</v>
      </c>
      <c r="E3167" s="95" t="s">
        <v>28405</v>
      </c>
      <c r="F3167" s="95" t="s">
        <v>28406</v>
      </c>
      <c r="G3167" s="95" t="s">
        <v>5713</v>
      </c>
      <c r="H3167" s="95" t="s">
        <v>2216</v>
      </c>
      <c r="I3167" s="95" t="s">
        <v>28407</v>
      </c>
      <c r="J3167" s="95" t="s">
        <v>28408</v>
      </c>
      <c r="K3167" s="95" t="s">
        <v>28409</v>
      </c>
      <c r="L3167" s="95" t="s">
        <v>73</v>
      </c>
      <c r="M3167" s="95" t="s">
        <v>1526</v>
      </c>
      <c r="N3167" s="95" t="s">
        <v>114</v>
      </c>
      <c r="O3167" s="95" t="s">
        <v>2221</v>
      </c>
      <c r="P3167" s="95" t="s">
        <v>2222</v>
      </c>
      <c r="Q3167" s="95" t="s">
        <v>2223</v>
      </c>
      <c r="R3167" s="95" t="s">
        <v>2224</v>
      </c>
      <c r="S3167" s="95" t="s">
        <v>28410</v>
      </c>
      <c r="T3167" s="95" t="s">
        <v>119</v>
      </c>
      <c r="U3167" s="96">
        <v>0</v>
      </c>
      <c r="V3167" s="96">
        <v>15024</v>
      </c>
      <c r="W3167" s="96">
        <v>12000</v>
      </c>
      <c r="X3167" s="96">
        <v>2000</v>
      </c>
      <c r="Y3167" s="95" t="s">
        <v>82</v>
      </c>
      <c r="Z3167" s="95" t="s">
        <v>25689</v>
      </c>
      <c r="AA3167" s="95" t="s">
        <v>84</v>
      </c>
      <c r="AB3167" s="95" t="s">
        <v>28411</v>
      </c>
      <c r="AC3167" s="95" t="s">
        <v>25830</v>
      </c>
      <c r="AD3167" s="95" t="s">
        <v>87</v>
      </c>
      <c r="AE3167" s="95" t="s">
        <v>61</v>
      </c>
      <c r="AF3167" s="95" t="s">
        <v>61</v>
      </c>
      <c r="AG3167" s="95" t="s">
        <v>89</v>
      </c>
      <c r="AH3167" s="95" t="s">
        <v>88</v>
      </c>
      <c r="AI3167" s="95" t="s">
        <v>88</v>
      </c>
      <c r="AJ3167" s="95" t="s">
        <v>88</v>
      </c>
      <c r="AK3167" s="95" t="s">
        <v>88</v>
      </c>
      <c r="AL3167" s="95" t="s">
        <v>88</v>
      </c>
      <c r="AM3167" s="95" t="s">
        <v>88</v>
      </c>
      <c r="AN3167" s="95" t="s">
        <v>88</v>
      </c>
      <c r="AO3167" s="95" t="s">
        <v>88</v>
      </c>
      <c r="AP3167" s="95" t="s">
        <v>89</v>
      </c>
      <c r="AQ3167" s="95" t="s">
        <v>90</v>
      </c>
      <c r="AR3167" s="95" t="s">
        <v>90</v>
      </c>
      <c r="AS3167" s="95" t="s">
        <v>25691</v>
      </c>
      <c r="AT3167" s="95" t="s">
        <v>92</v>
      </c>
      <c r="AU3167" s="95" t="s">
        <v>92</v>
      </c>
      <c r="AV3167" s="95" t="s">
        <v>93</v>
      </c>
      <c r="AW3167" s="95" t="s">
        <v>28412</v>
      </c>
      <c r="AX3167" s="95" t="s">
        <v>28413</v>
      </c>
      <c r="AY3167" s="95" t="s">
        <v>28414</v>
      </c>
      <c r="AZ3167" s="95" t="s">
        <v>28413</v>
      </c>
      <c r="BA3167" s="95" t="s">
        <v>97</v>
      </c>
      <c r="BB3167" s="95" t="s">
        <v>28415</v>
      </c>
      <c r="BC3167" s="95" t="s">
        <v>99</v>
      </c>
      <c r="BD3167" s="95" t="s">
        <v>100</v>
      </c>
      <c r="BE3167" s="95" t="s">
        <v>61</v>
      </c>
      <c r="BF3167" s="95" t="s">
        <v>119</v>
      </c>
      <c r="BG3167" s="95" t="s">
        <v>101</v>
      </c>
    </row>
    <row r="3168" s="86" customFormat="1" ht="19" customHeight="1" spans="1:59">
      <c r="A3168" s="95" t="s">
        <v>646</v>
      </c>
      <c r="B3168" s="95" t="s">
        <v>647</v>
      </c>
      <c r="C3168" s="95" t="s">
        <v>648</v>
      </c>
      <c r="D3168" s="95" t="s">
        <v>649</v>
      </c>
      <c r="E3168" s="95" t="s">
        <v>28416</v>
      </c>
      <c r="F3168" s="95" t="s">
        <v>975</v>
      </c>
      <c r="G3168" s="95" t="s">
        <v>975</v>
      </c>
      <c r="H3168" s="95" t="s">
        <v>109</v>
      </c>
      <c r="I3168" s="95" t="s">
        <v>28417</v>
      </c>
      <c r="J3168" s="95" t="s">
        <v>28418</v>
      </c>
      <c r="K3168" s="95" t="s">
        <v>28419</v>
      </c>
      <c r="L3168" s="95" t="s">
        <v>73</v>
      </c>
      <c r="M3168" s="95" t="s">
        <v>25703</v>
      </c>
      <c r="N3168" s="95" t="s">
        <v>4350</v>
      </c>
      <c r="O3168" s="95" t="s">
        <v>292</v>
      </c>
      <c r="P3168" s="95" t="s">
        <v>293</v>
      </c>
      <c r="Q3168" s="95" t="s">
        <v>294</v>
      </c>
      <c r="R3168" s="95" t="s">
        <v>295</v>
      </c>
      <c r="S3168" s="95" t="s">
        <v>28420</v>
      </c>
      <c r="T3168" s="95" t="s">
        <v>262</v>
      </c>
      <c r="U3168" s="96">
        <v>0</v>
      </c>
      <c r="V3168" s="96">
        <v>62844</v>
      </c>
      <c r="W3168" s="96">
        <v>49000</v>
      </c>
      <c r="X3168" s="96">
        <v>25000</v>
      </c>
      <c r="Y3168" s="95" t="s">
        <v>143</v>
      </c>
      <c r="Z3168" s="95" t="s">
        <v>25689</v>
      </c>
      <c r="AA3168" s="95" t="s">
        <v>84</v>
      </c>
      <c r="AB3168" s="95" t="s">
        <v>28421</v>
      </c>
      <c r="AC3168" s="95" t="s">
        <v>26031</v>
      </c>
      <c r="AD3168" s="95" t="s">
        <v>87</v>
      </c>
      <c r="AE3168" s="95" t="s">
        <v>61</v>
      </c>
      <c r="AF3168" s="95" t="s">
        <v>61</v>
      </c>
      <c r="AG3168" s="95" t="s">
        <v>89</v>
      </c>
      <c r="AH3168" s="95" t="s">
        <v>89</v>
      </c>
      <c r="AI3168" s="95" t="s">
        <v>88</v>
      </c>
      <c r="AJ3168" s="95" t="s">
        <v>89</v>
      </c>
      <c r="AK3168" s="95" t="s">
        <v>89</v>
      </c>
      <c r="AL3168" s="95" t="s">
        <v>88</v>
      </c>
      <c r="AM3168" s="95" t="s">
        <v>88</v>
      </c>
      <c r="AN3168" s="95" t="s">
        <v>88</v>
      </c>
      <c r="AO3168" s="95" t="s">
        <v>88</v>
      </c>
      <c r="AP3168" s="95" t="s">
        <v>89</v>
      </c>
      <c r="AQ3168" s="95" t="s">
        <v>90</v>
      </c>
      <c r="AR3168" s="95" t="s">
        <v>90</v>
      </c>
      <c r="AS3168" s="95" t="s">
        <v>25691</v>
      </c>
      <c r="AT3168" s="95" t="s">
        <v>92</v>
      </c>
      <c r="AU3168" s="95" t="s">
        <v>92</v>
      </c>
      <c r="AV3168" s="95" t="s">
        <v>93</v>
      </c>
      <c r="AW3168" s="95" t="s">
        <v>28422</v>
      </c>
      <c r="AX3168" s="95" t="s">
        <v>28423</v>
      </c>
      <c r="AY3168" s="95" t="s">
        <v>28424</v>
      </c>
      <c r="AZ3168" s="95" t="s">
        <v>28423</v>
      </c>
      <c r="BA3168" s="95" t="s">
        <v>97</v>
      </c>
      <c r="BB3168" s="95" t="s">
        <v>28425</v>
      </c>
      <c r="BC3168" s="95" t="s">
        <v>99</v>
      </c>
      <c r="BD3168" s="95" t="s">
        <v>150</v>
      </c>
      <c r="BE3168" s="95" t="s">
        <v>61</v>
      </c>
      <c r="BF3168" s="95" t="s">
        <v>262</v>
      </c>
      <c r="BG3168" s="95" t="s">
        <v>101</v>
      </c>
    </row>
    <row r="3169" s="86" customFormat="1" ht="19" customHeight="1" spans="1:59">
      <c r="A3169" s="95" t="s">
        <v>694</v>
      </c>
      <c r="B3169" s="95" t="s">
        <v>695</v>
      </c>
      <c r="C3169" s="95" t="s">
        <v>958</v>
      </c>
      <c r="D3169" s="95" t="s">
        <v>959</v>
      </c>
      <c r="E3169" s="95" t="s">
        <v>12493</v>
      </c>
      <c r="F3169" s="95" t="s">
        <v>5927</v>
      </c>
      <c r="G3169" s="95" t="s">
        <v>769</v>
      </c>
      <c r="H3169" s="95" t="s">
        <v>109</v>
      </c>
      <c r="I3169" s="95" t="s">
        <v>28426</v>
      </c>
      <c r="J3169" s="95" t="s">
        <v>28427</v>
      </c>
      <c r="K3169" s="95" t="s">
        <v>28428</v>
      </c>
      <c r="L3169" s="95" t="s">
        <v>73</v>
      </c>
      <c r="M3169" s="95" t="s">
        <v>2014</v>
      </c>
      <c r="N3169" s="95" t="s">
        <v>1835</v>
      </c>
      <c r="O3169" s="95" t="s">
        <v>2269</v>
      </c>
      <c r="P3169" s="95" t="s">
        <v>7126</v>
      </c>
      <c r="Q3169" s="95" t="s">
        <v>4513</v>
      </c>
      <c r="R3169" s="95" t="s">
        <v>4514</v>
      </c>
      <c r="S3169" s="95" t="s">
        <v>28429</v>
      </c>
      <c r="T3169" s="95" t="s">
        <v>380</v>
      </c>
      <c r="U3169" s="96">
        <v>0</v>
      </c>
      <c r="V3169" s="96">
        <v>15000</v>
      </c>
      <c r="W3169" s="96">
        <v>6500</v>
      </c>
      <c r="X3169" s="96">
        <v>3300</v>
      </c>
      <c r="Y3169" s="95" t="s">
        <v>82</v>
      </c>
      <c r="Z3169" s="95" t="s">
        <v>25689</v>
      </c>
      <c r="AA3169" s="95" t="s">
        <v>84</v>
      </c>
      <c r="AB3169" s="95" t="s">
        <v>12898</v>
      </c>
      <c r="AC3169" s="95" t="s">
        <v>4869</v>
      </c>
      <c r="AD3169" s="95" t="s">
        <v>87</v>
      </c>
      <c r="AE3169" s="95" t="s">
        <v>61</v>
      </c>
      <c r="AF3169" s="95" t="s">
        <v>61</v>
      </c>
      <c r="AG3169" s="95" t="s">
        <v>89</v>
      </c>
      <c r="AH3169" s="95" t="s">
        <v>89</v>
      </c>
      <c r="AI3169" s="95" t="s">
        <v>88</v>
      </c>
      <c r="AJ3169" s="95" t="s">
        <v>88</v>
      </c>
      <c r="AK3169" s="95" t="s">
        <v>88</v>
      </c>
      <c r="AL3169" s="95" t="s">
        <v>88</v>
      </c>
      <c r="AM3169" s="95" t="s">
        <v>88</v>
      </c>
      <c r="AN3169" s="95" t="s">
        <v>88</v>
      </c>
      <c r="AO3169" s="95" t="s">
        <v>88</v>
      </c>
      <c r="AP3169" s="95" t="s">
        <v>89</v>
      </c>
      <c r="AQ3169" s="95" t="s">
        <v>90</v>
      </c>
      <c r="AR3169" s="95" t="s">
        <v>90</v>
      </c>
      <c r="AS3169" s="95" t="s">
        <v>25691</v>
      </c>
      <c r="AT3169" s="95" t="s">
        <v>92</v>
      </c>
      <c r="AU3169" s="95" t="s">
        <v>92</v>
      </c>
      <c r="AV3169" s="95" t="s">
        <v>93</v>
      </c>
      <c r="AW3169" s="95" t="s">
        <v>12501</v>
      </c>
      <c r="AX3169" s="95" t="s">
        <v>28430</v>
      </c>
      <c r="AY3169" s="95" t="s">
        <v>12503</v>
      </c>
      <c r="AZ3169" s="95" t="s">
        <v>28430</v>
      </c>
      <c r="BA3169" s="95" t="s">
        <v>97</v>
      </c>
      <c r="BB3169" s="95" t="s">
        <v>28431</v>
      </c>
      <c r="BC3169" s="95" t="s">
        <v>99</v>
      </c>
      <c r="BD3169" s="95" t="s">
        <v>100</v>
      </c>
      <c r="BE3169" s="95" t="s">
        <v>61</v>
      </c>
      <c r="BF3169" s="95" t="s">
        <v>380</v>
      </c>
      <c r="BG3169" s="95" t="s">
        <v>101</v>
      </c>
    </row>
    <row r="3170" s="86" customFormat="1" ht="19" customHeight="1" spans="1:59">
      <c r="A3170" s="95" t="s">
        <v>458</v>
      </c>
      <c r="B3170" s="95" t="s">
        <v>459</v>
      </c>
      <c r="C3170" s="95" t="s">
        <v>2457</v>
      </c>
      <c r="D3170" s="95" t="s">
        <v>2458</v>
      </c>
      <c r="E3170" s="95" t="s">
        <v>28432</v>
      </c>
      <c r="F3170" s="95" t="s">
        <v>2460</v>
      </c>
      <c r="G3170" s="95" t="s">
        <v>2461</v>
      </c>
      <c r="H3170" s="95" t="s">
        <v>109</v>
      </c>
      <c r="I3170" s="95" t="s">
        <v>28433</v>
      </c>
      <c r="J3170" s="95" t="s">
        <v>28434</v>
      </c>
      <c r="K3170" s="95" t="s">
        <v>28435</v>
      </c>
      <c r="L3170" s="95" t="s">
        <v>73</v>
      </c>
      <c r="M3170" s="95" t="s">
        <v>508</v>
      </c>
      <c r="N3170" s="95" t="s">
        <v>811</v>
      </c>
      <c r="O3170" s="95" t="s">
        <v>1537</v>
      </c>
      <c r="P3170" s="95" t="s">
        <v>1538</v>
      </c>
      <c r="Q3170" s="95" t="s">
        <v>433</v>
      </c>
      <c r="R3170" s="95" t="s">
        <v>434</v>
      </c>
      <c r="S3170" s="95" t="s">
        <v>28436</v>
      </c>
      <c r="T3170" s="95" t="s">
        <v>380</v>
      </c>
      <c r="U3170" s="96">
        <v>0</v>
      </c>
      <c r="V3170" s="96">
        <v>29000</v>
      </c>
      <c r="W3170" s="96">
        <v>14000</v>
      </c>
      <c r="X3170" s="96">
        <v>6000</v>
      </c>
      <c r="Y3170" s="95" t="s">
        <v>82</v>
      </c>
      <c r="Z3170" s="95" t="s">
        <v>25689</v>
      </c>
      <c r="AA3170" s="95" t="s">
        <v>84</v>
      </c>
      <c r="AB3170" s="95" t="s">
        <v>190</v>
      </c>
      <c r="AC3170" s="95" t="s">
        <v>25830</v>
      </c>
      <c r="AD3170" s="95" t="s">
        <v>87</v>
      </c>
      <c r="AE3170" s="95" t="s">
        <v>61</v>
      </c>
      <c r="AF3170" s="95" t="s">
        <v>61</v>
      </c>
      <c r="AG3170" s="95" t="s">
        <v>89</v>
      </c>
      <c r="AH3170" s="95" t="s">
        <v>89</v>
      </c>
      <c r="AI3170" s="95" t="s">
        <v>89</v>
      </c>
      <c r="AJ3170" s="95" t="s">
        <v>89</v>
      </c>
      <c r="AK3170" s="95" t="s">
        <v>89</v>
      </c>
      <c r="AL3170" s="95" t="s">
        <v>89</v>
      </c>
      <c r="AM3170" s="95" t="s">
        <v>89</v>
      </c>
      <c r="AN3170" s="95" t="s">
        <v>89</v>
      </c>
      <c r="AO3170" s="95" t="s">
        <v>89</v>
      </c>
      <c r="AP3170" s="95" t="s">
        <v>89</v>
      </c>
      <c r="AQ3170" s="95" t="s">
        <v>90</v>
      </c>
      <c r="AR3170" s="95" t="s">
        <v>90</v>
      </c>
      <c r="AS3170" s="95" t="s">
        <v>25691</v>
      </c>
      <c r="AT3170" s="95" t="s">
        <v>92</v>
      </c>
      <c r="AU3170" s="95" t="s">
        <v>92</v>
      </c>
      <c r="AV3170" s="95" t="s">
        <v>93</v>
      </c>
      <c r="AW3170" s="95" t="s">
        <v>28437</v>
      </c>
      <c r="AX3170" s="95" t="s">
        <v>28438</v>
      </c>
      <c r="AY3170" s="95" t="s">
        <v>28439</v>
      </c>
      <c r="AZ3170" s="95" t="s">
        <v>28438</v>
      </c>
      <c r="BA3170" s="95" t="s">
        <v>97</v>
      </c>
      <c r="BB3170" s="95" t="s">
        <v>28440</v>
      </c>
      <c r="BC3170" s="95" t="s">
        <v>99</v>
      </c>
      <c r="BD3170" s="95" t="s">
        <v>100</v>
      </c>
      <c r="BE3170" s="95" t="s">
        <v>61</v>
      </c>
      <c r="BF3170" s="95" t="s">
        <v>380</v>
      </c>
      <c r="BG3170" s="95" t="s">
        <v>101</v>
      </c>
    </row>
    <row r="3171" s="86" customFormat="1" ht="19" customHeight="1" spans="1:59">
      <c r="A3171" s="95" t="s">
        <v>2742</v>
      </c>
      <c r="B3171" s="95" t="s">
        <v>2743</v>
      </c>
      <c r="C3171" s="95" t="s">
        <v>2744</v>
      </c>
      <c r="D3171" s="95" t="s">
        <v>2745</v>
      </c>
      <c r="E3171" s="95" t="s">
        <v>5288</v>
      </c>
      <c r="F3171" s="95" t="s">
        <v>28441</v>
      </c>
      <c r="G3171" s="95" t="s">
        <v>19448</v>
      </c>
      <c r="H3171" s="95" t="s">
        <v>232</v>
      </c>
      <c r="I3171" s="95" t="s">
        <v>28442</v>
      </c>
      <c r="J3171" s="95" t="s">
        <v>28443</v>
      </c>
      <c r="K3171" s="95" t="s">
        <v>28444</v>
      </c>
      <c r="L3171" s="95" t="s">
        <v>73</v>
      </c>
      <c r="M3171" s="95" t="s">
        <v>526</v>
      </c>
      <c r="N3171" s="95" t="s">
        <v>811</v>
      </c>
      <c r="O3171" s="95" t="s">
        <v>774</v>
      </c>
      <c r="P3171" s="95" t="s">
        <v>775</v>
      </c>
      <c r="Q3171" s="95" t="s">
        <v>12413</v>
      </c>
      <c r="R3171" s="95" t="s">
        <v>12414</v>
      </c>
      <c r="S3171" s="95" t="s">
        <v>28445</v>
      </c>
      <c r="T3171" s="95" t="s">
        <v>380</v>
      </c>
      <c r="U3171" s="96">
        <v>0</v>
      </c>
      <c r="V3171" s="96">
        <v>10540</v>
      </c>
      <c r="W3171" s="96">
        <v>6000</v>
      </c>
      <c r="X3171" s="96">
        <v>3000</v>
      </c>
      <c r="Y3171" s="95" t="s">
        <v>82</v>
      </c>
      <c r="Z3171" s="95" t="s">
        <v>25689</v>
      </c>
      <c r="AA3171" s="95" t="s">
        <v>84</v>
      </c>
      <c r="AB3171" s="95" t="s">
        <v>5293</v>
      </c>
      <c r="AC3171" s="95" t="s">
        <v>25690</v>
      </c>
      <c r="AD3171" s="95" t="s">
        <v>87</v>
      </c>
      <c r="AE3171" s="95" t="s">
        <v>61</v>
      </c>
      <c r="AF3171" s="95" t="s">
        <v>61</v>
      </c>
      <c r="AG3171" s="95" t="s">
        <v>89</v>
      </c>
      <c r="AH3171" s="95" t="s">
        <v>88</v>
      </c>
      <c r="AI3171" s="95" t="s">
        <v>88</v>
      </c>
      <c r="AJ3171" s="95" t="s">
        <v>88</v>
      </c>
      <c r="AK3171" s="95" t="s">
        <v>89</v>
      </c>
      <c r="AL3171" s="95" t="s">
        <v>88</v>
      </c>
      <c r="AM3171" s="95" t="s">
        <v>88</v>
      </c>
      <c r="AN3171" s="95" t="s">
        <v>88</v>
      </c>
      <c r="AO3171" s="95" t="s">
        <v>88</v>
      </c>
      <c r="AP3171" s="95" t="s">
        <v>89</v>
      </c>
      <c r="AQ3171" s="95" t="s">
        <v>90</v>
      </c>
      <c r="AR3171" s="95" t="s">
        <v>90</v>
      </c>
      <c r="AS3171" s="95" t="s">
        <v>25691</v>
      </c>
      <c r="AT3171" s="95" t="s">
        <v>92</v>
      </c>
      <c r="AU3171" s="95" t="s">
        <v>92</v>
      </c>
      <c r="AV3171" s="95" t="s">
        <v>93</v>
      </c>
      <c r="AW3171" s="95" t="s">
        <v>5294</v>
      </c>
      <c r="AX3171" s="95" t="s">
        <v>28446</v>
      </c>
      <c r="AY3171" s="95" t="s">
        <v>5296</v>
      </c>
      <c r="AZ3171" s="95" t="s">
        <v>28446</v>
      </c>
      <c r="BA3171" s="95" t="s">
        <v>97</v>
      </c>
      <c r="BB3171" s="95" t="s">
        <v>28447</v>
      </c>
      <c r="BC3171" s="95" t="s">
        <v>99</v>
      </c>
      <c r="BD3171" s="95" t="s">
        <v>100</v>
      </c>
      <c r="BE3171" s="95" t="s">
        <v>61</v>
      </c>
      <c r="BF3171" s="95" t="s">
        <v>380</v>
      </c>
      <c r="BG3171" s="95" t="s">
        <v>101</v>
      </c>
    </row>
    <row r="3172" s="86" customFormat="1" ht="19" customHeight="1" spans="1:59">
      <c r="A3172" s="95" t="s">
        <v>151</v>
      </c>
      <c r="B3172" s="95" t="s">
        <v>152</v>
      </c>
      <c r="C3172" s="95" t="s">
        <v>860</v>
      </c>
      <c r="D3172" s="95" t="s">
        <v>861</v>
      </c>
      <c r="E3172" s="95" t="s">
        <v>28448</v>
      </c>
      <c r="F3172" s="95" t="s">
        <v>1819</v>
      </c>
      <c r="G3172" s="95" t="s">
        <v>1819</v>
      </c>
      <c r="H3172" s="95" t="s">
        <v>109</v>
      </c>
      <c r="I3172" s="95" t="s">
        <v>28449</v>
      </c>
      <c r="J3172" s="95" t="s">
        <v>28450</v>
      </c>
      <c r="K3172" s="95" t="s">
        <v>28451</v>
      </c>
      <c r="L3172" s="95" t="s">
        <v>73</v>
      </c>
      <c r="M3172" s="95" t="s">
        <v>28198</v>
      </c>
      <c r="N3172" s="95" t="s">
        <v>3140</v>
      </c>
      <c r="O3172" s="95" t="s">
        <v>221</v>
      </c>
      <c r="P3172" s="95" t="s">
        <v>222</v>
      </c>
      <c r="Q3172" s="95" t="s">
        <v>2693</v>
      </c>
      <c r="R3172" s="95" t="s">
        <v>222</v>
      </c>
      <c r="S3172" s="95" t="s">
        <v>28452</v>
      </c>
      <c r="T3172" s="95" t="s">
        <v>209</v>
      </c>
      <c r="U3172" s="96">
        <v>0</v>
      </c>
      <c r="V3172" s="96">
        <v>12969</v>
      </c>
      <c r="W3172" s="96">
        <v>2500</v>
      </c>
      <c r="X3172" s="96">
        <v>2500</v>
      </c>
      <c r="Y3172" s="95" t="s">
        <v>143</v>
      </c>
      <c r="Z3172" s="95" t="s">
        <v>25689</v>
      </c>
      <c r="AA3172" s="95" t="s">
        <v>84</v>
      </c>
      <c r="AB3172" s="95" t="s">
        <v>28453</v>
      </c>
      <c r="AC3172" s="95" t="s">
        <v>25690</v>
      </c>
      <c r="AD3172" s="95" t="s">
        <v>87</v>
      </c>
      <c r="AE3172" s="95" t="s">
        <v>61</v>
      </c>
      <c r="AF3172" s="95" t="s">
        <v>61</v>
      </c>
      <c r="AG3172" s="95" t="s">
        <v>89</v>
      </c>
      <c r="AH3172" s="95" t="s">
        <v>89</v>
      </c>
      <c r="AI3172" s="95" t="s">
        <v>89</v>
      </c>
      <c r="AJ3172" s="95" t="s">
        <v>89</v>
      </c>
      <c r="AK3172" s="95" t="s">
        <v>89</v>
      </c>
      <c r="AL3172" s="95" t="s">
        <v>89</v>
      </c>
      <c r="AM3172" s="95" t="s">
        <v>89</v>
      </c>
      <c r="AN3172" s="95" t="s">
        <v>89</v>
      </c>
      <c r="AO3172" s="95" t="s">
        <v>89</v>
      </c>
      <c r="AP3172" s="95" t="s">
        <v>89</v>
      </c>
      <c r="AQ3172" s="95" t="s">
        <v>90</v>
      </c>
      <c r="AR3172" s="95" t="s">
        <v>90</v>
      </c>
      <c r="AS3172" s="95" t="s">
        <v>25691</v>
      </c>
      <c r="AT3172" s="95" t="s">
        <v>92</v>
      </c>
      <c r="AU3172" s="95" t="s">
        <v>92</v>
      </c>
      <c r="AV3172" s="95" t="s">
        <v>93</v>
      </c>
      <c r="AW3172" s="95" t="s">
        <v>28454</v>
      </c>
      <c r="AX3172" s="95" t="s">
        <v>28455</v>
      </c>
      <c r="AY3172" s="95" t="s">
        <v>28456</v>
      </c>
      <c r="AZ3172" s="95" t="s">
        <v>28455</v>
      </c>
      <c r="BA3172" s="95" t="s">
        <v>97</v>
      </c>
      <c r="BB3172" s="95" t="s">
        <v>28457</v>
      </c>
      <c r="BC3172" s="95" t="s">
        <v>99</v>
      </c>
      <c r="BD3172" s="95" t="s">
        <v>150</v>
      </c>
      <c r="BE3172" s="95" t="s">
        <v>61</v>
      </c>
      <c r="BF3172" s="95" t="s">
        <v>209</v>
      </c>
      <c r="BG3172" s="95" t="s">
        <v>101</v>
      </c>
    </row>
    <row r="3173" s="86" customFormat="1" ht="19" customHeight="1" spans="1:59">
      <c r="A3173" s="95" t="s">
        <v>62</v>
      </c>
      <c r="B3173" s="95" t="s">
        <v>63</v>
      </c>
      <c r="C3173" s="95" t="s">
        <v>4536</v>
      </c>
      <c r="D3173" s="95" t="s">
        <v>4537</v>
      </c>
      <c r="E3173" s="95" t="s">
        <v>28458</v>
      </c>
      <c r="F3173" s="95" t="s">
        <v>28459</v>
      </c>
      <c r="G3173" s="95" t="s">
        <v>8115</v>
      </c>
      <c r="H3173" s="95" t="s">
        <v>3123</v>
      </c>
      <c r="I3173" s="95" t="s">
        <v>28460</v>
      </c>
      <c r="J3173" s="95" t="s">
        <v>28461</v>
      </c>
      <c r="K3173" s="95" t="s">
        <v>28462</v>
      </c>
      <c r="L3173" s="95" t="s">
        <v>73</v>
      </c>
      <c r="M3173" s="95" t="s">
        <v>9791</v>
      </c>
      <c r="N3173" s="95" t="s">
        <v>397</v>
      </c>
      <c r="O3173" s="95" t="s">
        <v>3128</v>
      </c>
      <c r="P3173" s="95" t="s">
        <v>3129</v>
      </c>
      <c r="Q3173" s="95" t="s">
        <v>3044</v>
      </c>
      <c r="R3173" s="95" t="s">
        <v>3129</v>
      </c>
      <c r="S3173" s="95" t="s">
        <v>28463</v>
      </c>
      <c r="T3173" s="95" t="s">
        <v>119</v>
      </c>
      <c r="U3173" s="96">
        <v>0</v>
      </c>
      <c r="V3173" s="96">
        <v>3191</v>
      </c>
      <c r="W3173" s="96">
        <v>2000</v>
      </c>
      <c r="X3173" s="96">
        <v>2000</v>
      </c>
      <c r="Y3173" s="95" t="s">
        <v>143</v>
      </c>
      <c r="Z3173" s="95" t="s">
        <v>25689</v>
      </c>
      <c r="AA3173" s="95" t="s">
        <v>84</v>
      </c>
      <c r="AB3173" s="95" t="s">
        <v>28464</v>
      </c>
      <c r="AC3173" s="95" t="s">
        <v>25690</v>
      </c>
      <c r="AD3173" s="95" t="s">
        <v>87</v>
      </c>
      <c r="AE3173" s="95" t="s">
        <v>61</v>
      </c>
      <c r="AF3173" s="95" t="s">
        <v>61</v>
      </c>
      <c r="AG3173" s="95" t="s">
        <v>89</v>
      </c>
      <c r="AH3173" s="95" t="s">
        <v>89</v>
      </c>
      <c r="AI3173" s="95" t="s">
        <v>88</v>
      </c>
      <c r="AJ3173" s="95" t="s">
        <v>89</v>
      </c>
      <c r="AK3173" s="95" t="s">
        <v>89</v>
      </c>
      <c r="AL3173" s="95" t="s">
        <v>89</v>
      </c>
      <c r="AM3173" s="95" t="s">
        <v>89</v>
      </c>
      <c r="AN3173" s="95" t="s">
        <v>89</v>
      </c>
      <c r="AO3173" s="95" t="s">
        <v>89</v>
      </c>
      <c r="AP3173" s="95" t="s">
        <v>89</v>
      </c>
      <c r="AQ3173" s="95" t="s">
        <v>90</v>
      </c>
      <c r="AR3173" s="95" t="s">
        <v>90</v>
      </c>
      <c r="AS3173" s="95" t="s">
        <v>25691</v>
      </c>
      <c r="AT3173" s="95" t="s">
        <v>92</v>
      </c>
      <c r="AU3173" s="95" t="s">
        <v>92</v>
      </c>
      <c r="AV3173" s="95" t="s">
        <v>93</v>
      </c>
      <c r="AW3173" s="95" t="s">
        <v>28465</v>
      </c>
      <c r="AX3173" s="95" t="s">
        <v>28466</v>
      </c>
      <c r="AY3173" s="95" t="s">
        <v>28467</v>
      </c>
      <c r="AZ3173" s="95" t="s">
        <v>28466</v>
      </c>
      <c r="BA3173" s="95" t="s">
        <v>97</v>
      </c>
      <c r="BB3173" s="95" t="s">
        <v>28468</v>
      </c>
      <c r="BC3173" s="95" t="s">
        <v>99</v>
      </c>
      <c r="BD3173" s="95" t="s">
        <v>150</v>
      </c>
      <c r="BE3173" s="95" t="s">
        <v>61</v>
      </c>
      <c r="BF3173" s="95" t="s">
        <v>119</v>
      </c>
      <c r="BG3173" s="95" t="s">
        <v>101</v>
      </c>
    </row>
    <row r="3174" s="86" customFormat="1" ht="19" customHeight="1" spans="1:59">
      <c r="A3174" s="95" t="s">
        <v>441</v>
      </c>
      <c r="B3174" s="95" t="s">
        <v>442</v>
      </c>
      <c r="C3174" s="95" t="s">
        <v>8339</v>
      </c>
      <c r="D3174" s="95" t="s">
        <v>8340</v>
      </c>
      <c r="E3174" s="95" t="s">
        <v>28469</v>
      </c>
      <c r="F3174" s="95" t="s">
        <v>28470</v>
      </c>
      <c r="G3174" s="95" t="s">
        <v>4975</v>
      </c>
      <c r="H3174" s="95" t="s">
        <v>539</v>
      </c>
      <c r="I3174" s="95" t="s">
        <v>28471</v>
      </c>
      <c r="J3174" s="95" t="s">
        <v>28472</v>
      </c>
      <c r="K3174" s="95" t="s">
        <v>28473</v>
      </c>
      <c r="L3174" s="95" t="s">
        <v>73</v>
      </c>
      <c r="M3174" s="95" t="s">
        <v>2014</v>
      </c>
      <c r="N3174" s="95" t="s">
        <v>2954</v>
      </c>
      <c r="O3174" s="95" t="s">
        <v>1875</v>
      </c>
      <c r="P3174" s="95" t="s">
        <v>1876</v>
      </c>
      <c r="Q3174" s="95" t="s">
        <v>2597</v>
      </c>
      <c r="R3174" s="95" t="s">
        <v>1878</v>
      </c>
      <c r="S3174" s="95" t="s">
        <v>28474</v>
      </c>
      <c r="T3174" s="95" t="s">
        <v>380</v>
      </c>
      <c r="U3174" s="96">
        <v>0</v>
      </c>
      <c r="V3174" s="96">
        <v>15000</v>
      </c>
      <c r="W3174" s="96">
        <v>12000</v>
      </c>
      <c r="X3174" s="96">
        <v>1000</v>
      </c>
      <c r="Y3174" s="95" t="s">
        <v>82</v>
      </c>
      <c r="Z3174" s="95" t="s">
        <v>25689</v>
      </c>
      <c r="AA3174" s="95" t="s">
        <v>84</v>
      </c>
      <c r="AB3174" s="95" t="s">
        <v>28475</v>
      </c>
      <c r="AC3174" s="95" t="s">
        <v>25690</v>
      </c>
      <c r="AD3174" s="95" t="s">
        <v>87</v>
      </c>
      <c r="AE3174" s="95" t="s">
        <v>61</v>
      </c>
      <c r="AF3174" s="95" t="s">
        <v>61</v>
      </c>
      <c r="AG3174" s="95" t="s">
        <v>89</v>
      </c>
      <c r="AH3174" s="95" t="s">
        <v>89</v>
      </c>
      <c r="AI3174" s="95" t="s">
        <v>88</v>
      </c>
      <c r="AJ3174" s="95" t="s">
        <v>88</v>
      </c>
      <c r="AK3174" s="95" t="s">
        <v>89</v>
      </c>
      <c r="AL3174" s="95" t="s">
        <v>88</v>
      </c>
      <c r="AM3174" s="95" t="s">
        <v>88</v>
      </c>
      <c r="AN3174" s="95" t="s">
        <v>88</v>
      </c>
      <c r="AO3174" s="95" t="s">
        <v>88</v>
      </c>
      <c r="AP3174" s="95" t="s">
        <v>89</v>
      </c>
      <c r="AQ3174" s="95" t="s">
        <v>90</v>
      </c>
      <c r="AR3174" s="95" t="s">
        <v>90</v>
      </c>
      <c r="AS3174" s="95" t="s">
        <v>25691</v>
      </c>
      <c r="AT3174" s="95" t="s">
        <v>92</v>
      </c>
      <c r="AU3174" s="95" t="s">
        <v>92</v>
      </c>
      <c r="AV3174" s="95" t="s">
        <v>93</v>
      </c>
      <c r="AW3174" s="95" t="s">
        <v>28476</v>
      </c>
      <c r="AX3174" s="95" t="s">
        <v>28477</v>
      </c>
      <c r="AY3174" s="95" t="s">
        <v>3116</v>
      </c>
      <c r="AZ3174" s="95" t="s">
        <v>28477</v>
      </c>
      <c r="BA3174" s="95" t="s">
        <v>97</v>
      </c>
      <c r="BB3174" s="95" t="s">
        <v>28478</v>
      </c>
      <c r="BC3174" s="95" t="s">
        <v>99</v>
      </c>
      <c r="BD3174" s="95" t="s">
        <v>100</v>
      </c>
      <c r="BE3174" s="95" t="s">
        <v>61</v>
      </c>
      <c r="BF3174" s="95" t="s">
        <v>380</v>
      </c>
      <c r="BG3174" s="95" t="s">
        <v>101</v>
      </c>
    </row>
    <row r="3175" s="86" customFormat="1" ht="19" customHeight="1" spans="1:59">
      <c r="A3175" s="95" t="s">
        <v>174</v>
      </c>
      <c r="B3175" s="95" t="s">
        <v>175</v>
      </c>
      <c r="C3175" s="95" t="s">
        <v>176</v>
      </c>
      <c r="D3175" s="95" t="s">
        <v>177</v>
      </c>
      <c r="E3175" s="95" t="s">
        <v>11287</v>
      </c>
      <c r="F3175" s="95" t="s">
        <v>1843</v>
      </c>
      <c r="G3175" s="95" t="s">
        <v>893</v>
      </c>
      <c r="H3175" s="95" t="s">
        <v>109</v>
      </c>
      <c r="I3175" s="95" t="s">
        <v>28479</v>
      </c>
      <c r="J3175" s="95" t="s">
        <v>28480</v>
      </c>
      <c r="K3175" s="95" t="s">
        <v>28481</v>
      </c>
      <c r="L3175" s="95" t="s">
        <v>73</v>
      </c>
      <c r="M3175" s="95" t="s">
        <v>12498</v>
      </c>
      <c r="N3175" s="95" t="s">
        <v>28482</v>
      </c>
      <c r="O3175" s="95" t="s">
        <v>115</v>
      </c>
      <c r="P3175" s="95" t="s">
        <v>116</v>
      </c>
      <c r="Q3175" s="95" t="s">
        <v>117</v>
      </c>
      <c r="R3175" s="95" t="s">
        <v>116</v>
      </c>
      <c r="S3175" s="95" t="s">
        <v>28483</v>
      </c>
      <c r="T3175" s="95" t="s">
        <v>380</v>
      </c>
      <c r="U3175" s="96">
        <v>0</v>
      </c>
      <c r="V3175" s="96">
        <v>7274</v>
      </c>
      <c r="W3175" s="96">
        <v>1820</v>
      </c>
      <c r="X3175" s="96">
        <v>1200</v>
      </c>
      <c r="Y3175" s="95" t="s">
        <v>82</v>
      </c>
      <c r="Z3175" s="95" t="s">
        <v>25689</v>
      </c>
      <c r="AA3175" s="95" t="s">
        <v>84</v>
      </c>
      <c r="AB3175" s="95" t="s">
        <v>17243</v>
      </c>
      <c r="AC3175" s="95" t="s">
        <v>4869</v>
      </c>
      <c r="AD3175" s="95" t="s">
        <v>87</v>
      </c>
      <c r="AE3175" s="95" t="s">
        <v>61</v>
      </c>
      <c r="AF3175" s="95" t="s">
        <v>61</v>
      </c>
      <c r="AG3175" s="95" t="s">
        <v>89</v>
      </c>
      <c r="AH3175" s="95" t="s">
        <v>89</v>
      </c>
      <c r="AI3175" s="95" t="s">
        <v>89</v>
      </c>
      <c r="AJ3175" s="95" t="s">
        <v>88</v>
      </c>
      <c r="AK3175" s="95" t="s">
        <v>88</v>
      </c>
      <c r="AL3175" s="95" t="s">
        <v>88</v>
      </c>
      <c r="AM3175" s="95" t="s">
        <v>88</v>
      </c>
      <c r="AN3175" s="95" t="s">
        <v>88</v>
      </c>
      <c r="AO3175" s="95" t="s">
        <v>88</v>
      </c>
      <c r="AP3175" s="95" t="s">
        <v>89</v>
      </c>
      <c r="AQ3175" s="95" t="s">
        <v>90</v>
      </c>
      <c r="AR3175" s="95" t="s">
        <v>90</v>
      </c>
      <c r="AS3175" s="95" t="s">
        <v>25691</v>
      </c>
      <c r="AT3175" s="95" t="s">
        <v>92</v>
      </c>
      <c r="AU3175" s="95" t="s">
        <v>92</v>
      </c>
      <c r="AV3175" s="95" t="s">
        <v>93</v>
      </c>
      <c r="AW3175" s="95" t="s">
        <v>11295</v>
      </c>
      <c r="AX3175" s="95" t="s">
        <v>28484</v>
      </c>
      <c r="AY3175" s="95" t="s">
        <v>11297</v>
      </c>
      <c r="AZ3175" s="95" t="s">
        <v>28484</v>
      </c>
      <c r="BA3175" s="95" t="s">
        <v>97</v>
      </c>
      <c r="BB3175" s="95" t="s">
        <v>28485</v>
      </c>
      <c r="BC3175" s="95" t="s">
        <v>99</v>
      </c>
      <c r="BD3175" s="95" t="s">
        <v>100</v>
      </c>
      <c r="BE3175" s="95" t="s">
        <v>61</v>
      </c>
      <c r="BF3175" s="95" t="s">
        <v>380</v>
      </c>
      <c r="BG3175" s="95" t="s">
        <v>101</v>
      </c>
    </row>
    <row r="3176" s="86" customFormat="1" ht="19" customHeight="1" spans="1:59">
      <c r="A3176" s="95" t="s">
        <v>102</v>
      </c>
      <c r="B3176" s="95" t="s">
        <v>103</v>
      </c>
      <c r="C3176" s="95" t="s">
        <v>104</v>
      </c>
      <c r="D3176" s="95" t="s">
        <v>105</v>
      </c>
      <c r="E3176" s="95" t="s">
        <v>28486</v>
      </c>
      <c r="F3176" s="95" t="s">
        <v>107</v>
      </c>
      <c r="G3176" s="95" t="s">
        <v>108</v>
      </c>
      <c r="H3176" s="95" t="s">
        <v>109</v>
      </c>
      <c r="I3176" s="95" t="s">
        <v>28487</v>
      </c>
      <c r="J3176" s="95" t="s">
        <v>28488</v>
      </c>
      <c r="K3176" s="95" t="s">
        <v>28489</v>
      </c>
      <c r="L3176" s="95" t="s">
        <v>73</v>
      </c>
      <c r="M3176" s="95" t="s">
        <v>2014</v>
      </c>
      <c r="N3176" s="95" t="s">
        <v>5729</v>
      </c>
      <c r="O3176" s="95" t="s">
        <v>115</v>
      </c>
      <c r="P3176" s="95" t="s">
        <v>116</v>
      </c>
      <c r="Q3176" s="95" t="s">
        <v>117</v>
      </c>
      <c r="R3176" s="95" t="s">
        <v>116</v>
      </c>
      <c r="S3176" s="95" t="s">
        <v>28490</v>
      </c>
      <c r="T3176" s="95" t="s">
        <v>380</v>
      </c>
      <c r="U3176" s="96">
        <v>0</v>
      </c>
      <c r="V3176" s="96">
        <v>9245</v>
      </c>
      <c r="W3176" s="96">
        <v>6700</v>
      </c>
      <c r="X3176" s="96">
        <v>3500</v>
      </c>
      <c r="Y3176" s="95" t="s">
        <v>82</v>
      </c>
      <c r="Z3176" s="95" t="s">
        <v>25689</v>
      </c>
      <c r="AA3176" s="95" t="s">
        <v>84</v>
      </c>
      <c r="AB3176" s="95" t="s">
        <v>28491</v>
      </c>
      <c r="AC3176" s="95" t="s">
        <v>25830</v>
      </c>
      <c r="AD3176" s="95" t="s">
        <v>87</v>
      </c>
      <c r="AE3176" s="95" t="s">
        <v>61</v>
      </c>
      <c r="AF3176" s="95" t="s">
        <v>61</v>
      </c>
      <c r="AG3176" s="95" t="s">
        <v>89</v>
      </c>
      <c r="AH3176" s="95" t="s">
        <v>89</v>
      </c>
      <c r="AI3176" s="95" t="s">
        <v>88</v>
      </c>
      <c r="AJ3176" s="95" t="s">
        <v>88</v>
      </c>
      <c r="AK3176" s="95" t="s">
        <v>88</v>
      </c>
      <c r="AL3176" s="95" t="s">
        <v>89</v>
      </c>
      <c r="AM3176" s="95" t="s">
        <v>88</v>
      </c>
      <c r="AN3176" s="95" t="s">
        <v>88</v>
      </c>
      <c r="AO3176" s="95" t="s">
        <v>88</v>
      </c>
      <c r="AP3176" s="95" t="s">
        <v>89</v>
      </c>
      <c r="AQ3176" s="95" t="s">
        <v>90</v>
      </c>
      <c r="AR3176" s="95" t="s">
        <v>90</v>
      </c>
      <c r="AS3176" s="95" t="s">
        <v>25691</v>
      </c>
      <c r="AT3176" s="95" t="s">
        <v>92</v>
      </c>
      <c r="AU3176" s="95" t="s">
        <v>92</v>
      </c>
      <c r="AV3176" s="95" t="s">
        <v>93</v>
      </c>
      <c r="AW3176" s="95" t="s">
        <v>28492</v>
      </c>
      <c r="AX3176" s="95" t="s">
        <v>28493</v>
      </c>
      <c r="AY3176" s="95" t="s">
        <v>28494</v>
      </c>
      <c r="AZ3176" s="95" t="s">
        <v>28493</v>
      </c>
      <c r="BA3176" s="95" t="s">
        <v>97</v>
      </c>
      <c r="BB3176" s="95" t="s">
        <v>28495</v>
      </c>
      <c r="BC3176" s="95" t="s">
        <v>99</v>
      </c>
      <c r="BD3176" s="95" t="s">
        <v>100</v>
      </c>
      <c r="BE3176" s="95" t="s">
        <v>61</v>
      </c>
      <c r="BF3176" s="95" t="s">
        <v>380</v>
      </c>
      <c r="BG3176" s="95" t="s">
        <v>101</v>
      </c>
    </row>
    <row r="3177" s="86" customFormat="1" ht="19" customHeight="1" spans="1:59">
      <c r="A3177" s="95" t="s">
        <v>1564</v>
      </c>
      <c r="B3177" s="95" t="s">
        <v>1565</v>
      </c>
      <c r="C3177" s="95" t="s">
        <v>27384</v>
      </c>
      <c r="D3177" s="95" t="s">
        <v>27385</v>
      </c>
      <c r="E3177" s="95" t="s">
        <v>27386</v>
      </c>
      <c r="F3177" s="95" t="s">
        <v>1890</v>
      </c>
      <c r="G3177" s="95" t="s">
        <v>1890</v>
      </c>
      <c r="H3177" s="95" t="s">
        <v>109</v>
      </c>
      <c r="I3177" s="95" t="s">
        <v>28496</v>
      </c>
      <c r="J3177" s="95" t="s">
        <v>28497</v>
      </c>
      <c r="K3177" s="95" t="s">
        <v>28498</v>
      </c>
      <c r="L3177" s="95" t="s">
        <v>73</v>
      </c>
      <c r="M3177" s="95" t="s">
        <v>22188</v>
      </c>
      <c r="N3177" s="95" t="s">
        <v>811</v>
      </c>
      <c r="O3177" s="95" t="s">
        <v>3478</v>
      </c>
      <c r="P3177" s="95" t="s">
        <v>3479</v>
      </c>
      <c r="Q3177" s="95" t="s">
        <v>3480</v>
      </c>
      <c r="R3177" s="95" t="s">
        <v>3481</v>
      </c>
      <c r="S3177" s="95" t="s">
        <v>28499</v>
      </c>
      <c r="T3177" s="95" t="s">
        <v>380</v>
      </c>
      <c r="U3177" s="96">
        <v>0</v>
      </c>
      <c r="V3177" s="96">
        <v>61900</v>
      </c>
      <c r="W3177" s="96">
        <v>16500</v>
      </c>
      <c r="X3177" s="96">
        <v>16500</v>
      </c>
      <c r="Y3177" s="95" t="s">
        <v>143</v>
      </c>
      <c r="Z3177" s="95" t="s">
        <v>25689</v>
      </c>
      <c r="AA3177" s="95" t="s">
        <v>84</v>
      </c>
      <c r="AB3177" s="95" t="s">
        <v>1890</v>
      </c>
      <c r="AC3177" s="95" t="s">
        <v>25830</v>
      </c>
      <c r="AD3177" s="95" t="s">
        <v>87</v>
      </c>
      <c r="AE3177" s="95" t="s">
        <v>61</v>
      </c>
      <c r="AF3177" s="95" t="s">
        <v>61</v>
      </c>
      <c r="AG3177" s="95" t="s">
        <v>89</v>
      </c>
      <c r="AH3177" s="95" t="s">
        <v>89</v>
      </c>
      <c r="AI3177" s="95" t="s">
        <v>89</v>
      </c>
      <c r="AJ3177" s="95" t="s">
        <v>89</v>
      </c>
      <c r="AK3177" s="95" t="s">
        <v>89</v>
      </c>
      <c r="AL3177" s="95" t="s">
        <v>89</v>
      </c>
      <c r="AM3177" s="95" t="s">
        <v>89</v>
      </c>
      <c r="AN3177" s="95" t="s">
        <v>89</v>
      </c>
      <c r="AO3177" s="95" t="s">
        <v>89</v>
      </c>
      <c r="AP3177" s="95" t="s">
        <v>89</v>
      </c>
      <c r="AQ3177" s="95" t="s">
        <v>90</v>
      </c>
      <c r="AR3177" s="95" t="s">
        <v>90</v>
      </c>
      <c r="AS3177" s="95" t="s">
        <v>25691</v>
      </c>
      <c r="AT3177" s="95" t="s">
        <v>92</v>
      </c>
      <c r="AU3177" s="95" t="s">
        <v>92</v>
      </c>
      <c r="AV3177" s="95" t="s">
        <v>93</v>
      </c>
      <c r="AW3177" s="95" t="s">
        <v>27391</v>
      </c>
      <c r="AX3177" s="95" t="s">
        <v>28500</v>
      </c>
      <c r="AY3177" s="95" t="s">
        <v>456</v>
      </c>
      <c r="AZ3177" s="95" t="s">
        <v>28500</v>
      </c>
      <c r="BA3177" s="95" t="s">
        <v>97</v>
      </c>
      <c r="BB3177" s="95" t="s">
        <v>28501</v>
      </c>
      <c r="BC3177" s="95" t="s">
        <v>99</v>
      </c>
      <c r="BD3177" s="95" t="s">
        <v>150</v>
      </c>
      <c r="BE3177" s="95" t="s">
        <v>61</v>
      </c>
      <c r="BF3177" s="95" t="s">
        <v>380</v>
      </c>
      <c r="BG3177" s="95" t="s">
        <v>101</v>
      </c>
    </row>
    <row r="3178" s="86" customFormat="1" ht="19" customHeight="1" spans="1:59">
      <c r="A3178" s="95" t="s">
        <v>419</v>
      </c>
      <c r="B3178" s="95" t="s">
        <v>420</v>
      </c>
      <c r="C3178" s="95" t="s">
        <v>5397</v>
      </c>
      <c r="D3178" s="95" t="s">
        <v>5398</v>
      </c>
      <c r="E3178" s="95" t="s">
        <v>28502</v>
      </c>
      <c r="F3178" s="95" t="s">
        <v>19226</v>
      </c>
      <c r="G3178" s="95" t="s">
        <v>425</v>
      </c>
      <c r="H3178" s="95" t="s">
        <v>109</v>
      </c>
      <c r="I3178" s="95" t="s">
        <v>28503</v>
      </c>
      <c r="J3178" s="95" t="s">
        <v>28504</v>
      </c>
      <c r="K3178" s="95" t="s">
        <v>28505</v>
      </c>
      <c r="L3178" s="95" t="s">
        <v>73</v>
      </c>
      <c r="M3178" s="95" t="s">
        <v>11615</v>
      </c>
      <c r="N3178" s="95" t="s">
        <v>2424</v>
      </c>
      <c r="O3178" s="95" t="s">
        <v>1848</v>
      </c>
      <c r="P3178" s="95" t="s">
        <v>1849</v>
      </c>
      <c r="Q3178" s="95" t="s">
        <v>1850</v>
      </c>
      <c r="R3178" s="95" t="s">
        <v>1849</v>
      </c>
      <c r="S3178" s="95" t="s">
        <v>28506</v>
      </c>
      <c r="T3178" s="95" t="s">
        <v>119</v>
      </c>
      <c r="U3178" s="96">
        <v>0</v>
      </c>
      <c r="V3178" s="96">
        <v>44475</v>
      </c>
      <c r="W3178" s="96">
        <v>26000</v>
      </c>
      <c r="X3178" s="96">
        <v>8000</v>
      </c>
      <c r="Y3178" s="95" t="s">
        <v>143</v>
      </c>
      <c r="Z3178" s="95" t="s">
        <v>25689</v>
      </c>
      <c r="AA3178" s="95" t="s">
        <v>84</v>
      </c>
      <c r="AB3178" s="95" t="s">
        <v>28507</v>
      </c>
      <c r="AC3178" s="95" t="s">
        <v>4869</v>
      </c>
      <c r="AD3178" s="95" t="s">
        <v>87</v>
      </c>
      <c r="AE3178" s="95" t="s">
        <v>61</v>
      </c>
      <c r="AF3178" s="95" t="s">
        <v>61</v>
      </c>
      <c r="AG3178" s="95" t="s">
        <v>89</v>
      </c>
      <c r="AH3178" s="95" t="s">
        <v>89</v>
      </c>
      <c r="AI3178" s="95" t="s">
        <v>89</v>
      </c>
      <c r="AJ3178" s="95" t="s">
        <v>89</v>
      </c>
      <c r="AK3178" s="95" t="s">
        <v>89</v>
      </c>
      <c r="AL3178" s="95" t="s">
        <v>89</v>
      </c>
      <c r="AM3178" s="95" t="s">
        <v>89</v>
      </c>
      <c r="AN3178" s="95" t="s">
        <v>89</v>
      </c>
      <c r="AO3178" s="95" t="s">
        <v>89</v>
      </c>
      <c r="AP3178" s="95" t="s">
        <v>89</v>
      </c>
      <c r="AQ3178" s="95" t="s">
        <v>90</v>
      </c>
      <c r="AR3178" s="95" t="s">
        <v>90</v>
      </c>
      <c r="AS3178" s="95" t="s">
        <v>25691</v>
      </c>
      <c r="AT3178" s="95" t="s">
        <v>92</v>
      </c>
      <c r="AU3178" s="95" t="s">
        <v>92</v>
      </c>
      <c r="AV3178" s="95" t="s">
        <v>93</v>
      </c>
      <c r="AW3178" s="95" t="s">
        <v>28508</v>
      </c>
      <c r="AX3178" s="95" t="s">
        <v>28509</v>
      </c>
      <c r="AY3178" s="95" t="s">
        <v>28510</v>
      </c>
      <c r="AZ3178" s="95" t="s">
        <v>28509</v>
      </c>
      <c r="BA3178" s="95" t="s">
        <v>97</v>
      </c>
      <c r="BB3178" s="95" t="s">
        <v>28511</v>
      </c>
      <c r="BC3178" s="95" t="s">
        <v>99</v>
      </c>
      <c r="BD3178" s="95" t="s">
        <v>150</v>
      </c>
      <c r="BE3178" s="95" t="s">
        <v>61</v>
      </c>
      <c r="BF3178" s="95" t="s">
        <v>119</v>
      </c>
      <c r="BG3178" s="95" t="s">
        <v>101</v>
      </c>
    </row>
    <row r="3179" s="86" customFormat="1" ht="19" customHeight="1" spans="1:59">
      <c r="A3179" s="95" t="s">
        <v>694</v>
      </c>
      <c r="B3179" s="95" t="s">
        <v>695</v>
      </c>
      <c r="C3179" s="95" t="s">
        <v>845</v>
      </c>
      <c r="D3179" s="95" t="s">
        <v>846</v>
      </c>
      <c r="E3179" s="95" t="s">
        <v>17976</v>
      </c>
      <c r="F3179" s="95" t="s">
        <v>848</v>
      </c>
      <c r="G3179" s="95" t="s">
        <v>769</v>
      </c>
      <c r="H3179" s="95" t="s">
        <v>109</v>
      </c>
      <c r="I3179" s="95" t="s">
        <v>28512</v>
      </c>
      <c r="J3179" s="95" t="s">
        <v>28513</v>
      </c>
      <c r="K3179" s="95" t="s">
        <v>28514</v>
      </c>
      <c r="L3179" s="95" t="s">
        <v>73</v>
      </c>
      <c r="M3179" s="95" t="s">
        <v>1526</v>
      </c>
      <c r="N3179" s="95" t="s">
        <v>114</v>
      </c>
      <c r="O3179" s="95" t="s">
        <v>1117</v>
      </c>
      <c r="P3179" s="95" t="s">
        <v>1118</v>
      </c>
      <c r="Q3179" s="95" t="s">
        <v>3796</v>
      </c>
      <c r="R3179" s="95" t="s">
        <v>3797</v>
      </c>
      <c r="S3179" s="95" t="s">
        <v>28515</v>
      </c>
      <c r="T3179" s="95" t="s">
        <v>380</v>
      </c>
      <c r="U3179" s="96">
        <v>0</v>
      </c>
      <c r="V3179" s="96">
        <v>7148</v>
      </c>
      <c r="W3179" s="96">
        <v>5500</v>
      </c>
      <c r="X3179" s="96">
        <v>3000</v>
      </c>
      <c r="Y3179" s="95" t="s">
        <v>82</v>
      </c>
      <c r="Z3179" s="95" t="s">
        <v>25689</v>
      </c>
      <c r="AA3179" s="95" t="s">
        <v>84</v>
      </c>
      <c r="AB3179" s="95" t="s">
        <v>848</v>
      </c>
      <c r="AC3179" s="95" t="s">
        <v>25690</v>
      </c>
      <c r="AD3179" s="95" t="s">
        <v>87</v>
      </c>
      <c r="AE3179" s="95" t="s">
        <v>61</v>
      </c>
      <c r="AF3179" s="95" t="s">
        <v>61</v>
      </c>
      <c r="AG3179" s="95" t="s">
        <v>89</v>
      </c>
      <c r="AH3179" s="95" t="s">
        <v>89</v>
      </c>
      <c r="AI3179" s="95" t="s">
        <v>88</v>
      </c>
      <c r="AJ3179" s="95" t="s">
        <v>88</v>
      </c>
      <c r="AK3179" s="95" t="s">
        <v>88</v>
      </c>
      <c r="AL3179" s="95" t="s">
        <v>88</v>
      </c>
      <c r="AM3179" s="95" t="s">
        <v>88</v>
      </c>
      <c r="AN3179" s="95" t="s">
        <v>88</v>
      </c>
      <c r="AO3179" s="95" t="s">
        <v>88</v>
      </c>
      <c r="AP3179" s="95" t="s">
        <v>89</v>
      </c>
      <c r="AQ3179" s="95" t="s">
        <v>90</v>
      </c>
      <c r="AR3179" s="95" t="s">
        <v>90</v>
      </c>
      <c r="AS3179" s="95" t="s">
        <v>25691</v>
      </c>
      <c r="AT3179" s="95" t="s">
        <v>92</v>
      </c>
      <c r="AU3179" s="95" t="s">
        <v>92</v>
      </c>
      <c r="AV3179" s="95" t="s">
        <v>93</v>
      </c>
      <c r="AW3179" s="95" t="s">
        <v>17981</v>
      </c>
      <c r="AX3179" s="95" t="s">
        <v>28516</v>
      </c>
      <c r="AY3179" s="95" t="s">
        <v>17983</v>
      </c>
      <c r="AZ3179" s="95" t="s">
        <v>28516</v>
      </c>
      <c r="BA3179" s="95" t="s">
        <v>97</v>
      </c>
      <c r="BB3179" s="95" t="s">
        <v>28517</v>
      </c>
      <c r="BC3179" s="95" t="s">
        <v>99</v>
      </c>
      <c r="BD3179" s="95" t="s">
        <v>100</v>
      </c>
      <c r="BE3179" s="95" t="s">
        <v>61</v>
      </c>
      <c r="BF3179" s="95" t="s">
        <v>380</v>
      </c>
      <c r="BG3179" s="95" t="s">
        <v>101</v>
      </c>
    </row>
    <row r="3180" s="86" customFormat="1" ht="19" customHeight="1" spans="1:59">
      <c r="A3180" s="95" t="s">
        <v>174</v>
      </c>
      <c r="B3180" s="95" t="s">
        <v>175</v>
      </c>
      <c r="C3180" s="95" t="s">
        <v>176</v>
      </c>
      <c r="D3180" s="95" t="s">
        <v>177</v>
      </c>
      <c r="E3180" s="95" t="s">
        <v>27224</v>
      </c>
      <c r="F3180" s="95" t="s">
        <v>1843</v>
      </c>
      <c r="G3180" s="95" t="s">
        <v>893</v>
      </c>
      <c r="H3180" s="95" t="s">
        <v>109</v>
      </c>
      <c r="I3180" s="95" t="s">
        <v>28518</v>
      </c>
      <c r="J3180" s="95" t="s">
        <v>28519</v>
      </c>
      <c r="K3180" s="95" t="s">
        <v>28520</v>
      </c>
      <c r="L3180" s="95" t="s">
        <v>73</v>
      </c>
      <c r="M3180" s="95" t="s">
        <v>28521</v>
      </c>
      <c r="N3180" s="95" t="s">
        <v>15542</v>
      </c>
      <c r="O3180" s="95" t="s">
        <v>881</v>
      </c>
      <c r="P3180" s="95" t="s">
        <v>882</v>
      </c>
      <c r="Q3180" s="95" t="s">
        <v>3691</v>
      </c>
      <c r="R3180" s="95" t="s">
        <v>3692</v>
      </c>
      <c r="S3180" s="95" t="s">
        <v>28522</v>
      </c>
      <c r="T3180" s="95" t="s">
        <v>380</v>
      </c>
      <c r="U3180" s="96">
        <v>0</v>
      </c>
      <c r="V3180" s="96">
        <v>7680</v>
      </c>
      <c r="W3180" s="96">
        <v>2700</v>
      </c>
      <c r="X3180" s="96">
        <v>1800</v>
      </c>
      <c r="Y3180" s="95" t="s">
        <v>82</v>
      </c>
      <c r="Z3180" s="95" t="s">
        <v>25689</v>
      </c>
      <c r="AA3180" s="95" t="s">
        <v>84</v>
      </c>
      <c r="AB3180" s="95" t="s">
        <v>27229</v>
      </c>
      <c r="AC3180" s="95" t="s">
        <v>25690</v>
      </c>
      <c r="AD3180" s="95" t="s">
        <v>87</v>
      </c>
      <c r="AE3180" s="95" t="s">
        <v>61</v>
      </c>
      <c r="AF3180" s="95" t="s">
        <v>61</v>
      </c>
      <c r="AG3180" s="95" t="s">
        <v>89</v>
      </c>
      <c r="AH3180" s="95" t="s">
        <v>89</v>
      </c>
      <c r="AI3180" s="95" t="s">
        <v>89</v>
      </c>
      <c r="AJ3180" s="95" t="s">
        <v>88</v>
      </c>
      <c r="AK3180" s="95" t="s">
        <v>88</v>
      </c>
      <c r="AL3180" s="95" t="s">
        <v>88</v>
      </c>
      <c r="AM3180" s="95" t="s">
        <v>88</v>
      </c>
      <c r="AN3180" s="95" t="s">
        <v>88</v>
      </c>
      <c r="AO3180" s="95" t="s">
        <v>88</v>
      </c>
      <c r="AP3180" s="95" t="s">
        <v>89</v>
      </c>
      <c r="AQ3180" s="95" t="s">
        <v>90</v>
      </c>
      <c r="AR3180" s="95" t="s">
        <v>90</v>
      </c>
      <c r="AS3180" s="95" t="s">
        <v>25691</v>
      </c>
      <c r="AT3180" s="95" t="s">
        <v>92</v>
      </c>
      <c r="AU3180" s="95" t="s">
        <v>92</v>
      </c>
      <c r="AV3180" s="95" t="s">
        <v>93</v>
      </c>
      <c r="AW3180" s="95" t="s">
        <v>27230</v>
      </c>
      <c r="AX3180" s="95" t="s">
        <v>28523</v>
      </c>
      <c r="AY3180" s="95" t="s">
        <v>27232</v>
      </c>
      <c r="AZ3180" s="95" t="s">
        <v>28523</v>
      </c>
      <c r="BA3180" s="95" t="s">
        <v>97</v>
      </c>
      <c r="BB3180" s="95" t="s">
        <v>28524</v>
      </c>
      <c r="BC3180" s="95" t="s">
        <v>99</v>
      </c>
      <c r="BD3180" s="95" t="s">
        <v>100</v>
      </c>
      <c r="BE3180" s="95" t="s">
        <v>61</v>
      </c>
      <c r="BF3180" s="95" t="s">
        <v>380</v>
      </c>
      <c r="BG3180" s="95" t="s">
        <v>101</v>
      </c>
    </row>
    <row r="3181" s="86" customFormat="1" ht="19" customHeight="1" spans="1:59">
      <c r="A3181" s="95" t="s">
        <v>458</v>
      </c>
      <c r="B3181" s="95" t="s">
        <v>459</v>
      </c>
      <c r="C3181" s="95" t="s">
        <v>3118</v>
      </c>
      <c r="D3181" s="95" t="s">
        <v>3119</v>
      </c>
      <c r="E3181" s="95" t="s">
        <v>28525</v>
      </c>
      <c r="F3181" s="95" t="s">
        <v>28526</v>
      </c>
      <c r="G3181" s="95" t="s">
        <v>17663</v>
      </c>
      <c r="H3181" s="95" t="s">
        <v>2636</v>
      </c>
      <c r="I3181" s="95" t="s">
        <v>28527</v>
      </c>
      <c r="J3181" s="95" t="s">
        <v>28528</v>
      </c>
      <c r="K3181" s="95" t="s">
        <v>28529</v>
      </c>
      <c r="L3181" s="95" t="s">
        <v>73</v>
      </c>
      <c r="M3181" s="95" t="s">
        <v>21630</v>
      </c>
      <c r="N3181" s="95" t="s">
        <v>203</v>
      </c>
      <c r="O3181" s="95" t="s">
        <v>294</v>
      </c>
      <c r="P3181" s="95" t="s">
        <v>2641</v>
      </c>
      <c r="Q3181" s="95" t="s">
        <v>2642</v>
      </c>
      <c r="R3181" s="95" t="s">
        <v>2643</v>
      </c>
      <c r="S3181" s="95" t="s">
        <v>28530</v>
      </c>
      <c r="T3181" s="95" t="s">
        <v>380</v>
      </c>
      <c r="U3181" s="96">
        <v>0</v>
      </c>
      <c r="V3181" s="96">
        <v>2800</v>
      </c>
      <c r="W3181" s="96">
        <v>1700</v>
      </c>
      <c r="X3181" s="96">
        <v>1700</v>
      </c>
      <c r="Y3181" s="95" t="s">
        <v>143</v>
      </c>
      <c r="Z3181" s="95" t="s">
        <v>25689</v>
      </c>
      <c r="AA3181" s="95" t="s">
        <v>84</v>
      </c>
      <c r="AB3181" s="95" t="s">
        <v>28531</v>
      </c>
      <c r="AC3181" s="95" t="s">
        <v>25690</v>
      </c>
      <c r="AD3181" s="95" t="s">
        <v>87</v>
      </c>
      <c r="AE3181" s="95" t="s">
        <v>61</v>
      </c>
      <c r="AF3181" s="95" t="s">
        <v>61</v>
      </c>
      <c r="AG3181" s="95" t="s">
        <v>89</v>
      </c>
      <c r="AH3181" s="95" t="s">
        <v>89</v>
      </c>
      <c r="AI3181" s="95" t="s">
        <v>89</v>
      </c>
      <c r="AJ3181" s="95" t="s">
        <v>89</v>
      </c>
      <c r="AK3181" s="95" t="s">
        <v>89</v>
      </c>
      <c r="AL3181" s="95" t="s">
        <v>89</v>
      </c>
      <c r="AM3181" s="95" t="s">
        <v>89</v>
      </c>
      <c r="AN3181" s="95" t="s">
        <v>89</v>
      </c>
      <c r="AO3181" s="95" t="s">
        <v>89</v>
      </c>
      <c r="AP3181" s="95" t="s">
        <v>89</v>
      </c>
      <c r="AQ3181" s="95" t="s">
        <v>90</v>
      </c>
      <c r="AR3181" s="95" t="s">
        <v>90</v>
      </c>
      <c r="AS3181" s="95" t="s">
        <v>25691</v>
      </c>
      <c r="AT3181" s="95" t="s">
        <v>92</v>
      </c>
      <c r="AU3181" s="95" t="s">
        <v>92</v>
      </c>
      <c r="AV3181" s="95" t="s">
        <v>93</v>
      </c>
      <c r="AW3181" s="95" t="s">
        <v>28532</v>
      </c>
      <c r="AX3181" s="95" t="s">
        <v>28533</v>
      </c>
      <c r="AY3181" s="95" t="s">
        <v>28534</v>
      </c>
      <c r="AZ3181" s="95" t="s">
        <v>28533</v>
      </c>
      <c r="BA3181" s="95" t="s">
        <v>97</v>
      </c>
      <c r="BB3181" s="95" t="s">
        <v>28535</v>
      </c>
      <c r="BC3181" s="95" t="s">
        <v>99</v>
      </c>
      <c r="BD3181" s="95" t="s">
        <v>150</v>
      </c>
      <c r="BE3181" s="95" t="s">
        <v>61</v>
      </c>
      <c r="BF3181" s="95" t="s">
        <v>380</v>
      </c>
      <c r="BG3181" s="95" t="s">
        <v>101</v>
      </c>
    </row>
    <row r="3182" s="86" customFormat="1" ht="19" customHeight="1" spans="1:59">
      <c r="A3182" s="95" t="s">
        <v>226</v>
      </c>
      <c r="B3182" s="95" t="s">
        <v>227</v>
      </c>
      <c r="C3182" s="95" t="s">
        <v>5591</v>
      </c>
      <c r="D3182" s="95" t="s">
        <v>5592</v>
      </c>
      <c r="E3182" s="95" t="s">
        <v>5593</v>
      </c>
      <c r="F3182" s="95" t="s">
        <v>28536</v>
      </c>
      <c r="G3182" s="95" t="s">
        <v>7853</v>
      </c>
      <c r="H3182" s="95" t="s">
        <v>1571</v>
      </c>
      <c r="I3182" s="95" t="s">
        <v>28537</v>
      </c>
      <c r="J3182" s="95" t="s">
        <v>28538</v>
      </c>
      <c r="K3182" s="95" t="s">
        <v>28539</v>
      </c>
      <c r="L3182" s="95" t="s">
        <v>73</v>
      </c>
      <c r="M3182" s="95" t="s">
        <v>526</v>
      </c>
      <c r="N3182" s="95" t="s">
        <v>2398</v>
      </c>
      <c r="O3182" s="95" t="s">
        <v>949</v>
      </c>
      <c r="P3182" s="95" t="s">
        <v>950</v>
      </c>
      <c r="Q3182" s="95" t="s">
        <v>6440</v>
      </c>
      <c r="R3182" s="95" t="s">
        <v>6441</v>
      </c>
      <c r="S3182" s="95" t="s">
        <v>28540</v>
      </c>
      <c r="T3182" s="95" t="s">
        <v>119</v>
      </c>
      <c r="U3182" s="96">
        <v>0</v>
      </c>
      <c r="V3182" s="96">
        <v>59800</v>
      </c>
      <c r="W3182" s="96">
        <v>45000</v>
      </c>
      <c r="X3182" s="96">
        <v>18000</v>
      </c>
      <c r="Y3182" s="95" t="s">
        <v>82</v>
      </c>
      <c r="Z3182" s="95" t="s">
        <v>25689</v>
      </c>
      <c r="AA3182" s="95" t="s">
        <v>84</v>
      </c>
      <c r="AB3182" s="95" t="s">
        <v>329</v>
      </c>
      <c r="AC3182" s="95" t="s">
        <v>26031</v>
      </c>
      <c r="AD3182" s="95" t="s">
        <v>87</v>
      </c>
      <c r="AE3182" s="95" t="s">
        <v>61</v>
      </c>
      <c r="AF3182" s="95" t="s">
        <v>61</v>
      </c>
      <c r="AG3182" s="95" t="s">
        <v>89</v>
      </c>
      <c r="AH3182" s="95" t="s">
        <v>89</v>
      </c>
      <c r="AI3182" s="95" t="s">
        <v>89</v>
      </c>
      <c r="AJ3182" s="95" t="s">
        <v>88</v>
      </c>
      <c r="AK3182" s="95" t="s">
        <v>89</v>
      </c>
      <c r="AL3182" s="95" t="s">
        <v>89</v>
      </c>
      <c r="AM3182" s="95" t="s">
        <v>88</v>
      </c>
      <c r="AN3182" s="95" t="s">
        <v>88</v>
      </c>
      <c r="AO3182" s="95" t="s">
        <v>88</v>
      </c>
      <c r="AP3182" s="95" t="s">
        <v>89</v>
      </c>
      <c r="AQ3182" s="95" t="s">
        <v>90</v>
      </c>
      <c r="AR3182" s="95" t="s">
        <v>90</v>
      </c>
      <c r="AS3182" s="95" t="s">
        <v>25691</v>
      </c>
      <c r="AT3182" s="95" t="s">
        <v>92</v>
      </c>
      <c r="AU3182" s="95" t="s">
        <v>92</v>
      </c>
      <c r="AV3182" s="95" t="s">
        <v>93</v>
      </c>
      <c r="AW3182" s="95" t="s">
        <v>5599</v>
      </c>
      <c r="AX3182" s="95" t="s">
        <v>28541</v>
      </c>
      <c r="AY3182" s="95" t="s">
        <v>5601</v>
      </c>
      <c r="AZ3182" s="95" t="s">
        <v>28541</v>
      </c>
      <c r="BA3182" s="95" t="s">
        <v>97</v>
      </c>
      <c r="BB3182" s="95" t="s">
        <v>28542</v>
      </c>
      <c r="BC3182" s="95" t="s">
        <v>99</v>
      </c>
      <c r="BD3182" s="95" t="s">
        <v>100</v>
      </c>
      <c r="BE3182" s="95" t="s">
        <v>61</v>
      </c>
      <c r="BF3182" s="95" t="s">
        <v>119</v>
      </c>
      <c r="BG3182" s="95" t="s">
        <v>101</v>
      </c>
    </row>
    <row r="3183" s="86" customFormat="1" ht="19" customHeight="1" spans="1:59">
      <c r="A3183" s="95" t="s">
        <v>1774</v>
      </c>
      <c r="B3183" s="95" t="s">
        <v>1775</v>
      </c>
      <c r="C3183" s="95" t="s">
        <v>3587</v>
      </c>
      <c r="D3183" s="95" t="s">
        <v>3588</v>
      </c>
      <c r="E3183" s="95" t="s">
        <v>8761</v>
      </c>
      <c r="F3183" s="95" t="s">
        <v>8762</v>
      </c>
      <c r="G3183" s="95" t="s">
        <v>3183</v>
      </c>
      <c r="H3183" s="95" t="s">
        <v>1299</v>
      </c>
      <c r="I3183" s="95" t="s">
        <v>28543</v>
      </c>
      <c r="J3183" s="95" t="s">
        <v>28544</v>
      </c>
      <c r="K3183" s="95" t="s">
        <v>28545</v>
      </c>
      <c r="L3183" s="95" t="s">
        <v>73</v>
      </c>
      <c r="M3183" s="95" t="s">
        <v>184</v>
      </c>
      <c r="N3183" s="95" t="s">
        <v>342</v>
      </c>
      <c r="O3183" s="95" t="s">
        <v>2985</v>
      </c>
      <c r="P3183" s="95" t="s">
        <v>2986</v>
      </c>
      <c r="Q3183" s="95" t="s">
        <v>1728</v>
      </c>
      <c r="R3183" s="95" t="s">
        <v>1307</v>
      </c>
      <c r="S3183" s="95" t="s">
        <v>28546</v>
      </c>
      <c r="T3183" s="95" t="s">
        <v>262</v>
      </c>
      <c r="U3183" s="96">
        <v>0</v>
      </c>
      <c r="V3183" s="96">
        <v>18000</v>
      </c>
      <c r="W3183" s="96">
        <v>11400</v>
      </c>
      <c r="X3183" s="96">
        <v>11400</v>
      </c>
      <c r="Y3183" s="95" t="s">
        <v>82</v>
      </c>
      <c r="Z3183" s="95" t="s">
        <v>25689</v>
      </c>
      <c r="AA3183" s="95" t="s">
        <v>84</v>
      </c>
      <c r="AB3183" s="95" t="s">
        <v>8767</v>
      </c>
      <c r="AC3183" s="95" t="s">
        <v>26031</v>
      </c>
      <c r="AD3183" s="95" t="s">
        <v>87</v>
      </c>
      <c r="AE3183" s="95" t="s">
        <v>61</v>
      </c>
      <c r="AF3183" s="95" t="s">
        <v>61</v>
      </c>
      <c r="AG3183" s="95" t="s">
        <v>89</v>
      </c>
      <c r="AH3183" s="95" t="s">
        <v>89</v>
      </c>
      <c r="AI3183" s="95" t="s">
        <v>89</v>
      </c>
      <c r="AJ3183" s="95" t="s">
        <v>89</v>
      </c>
      <c r="AK3183" s="95" t="s">
        <v>89</v>
      </c>
      <c r="AL3183" s="95" t="s">
        <v>89</v>
      </c>
      <c r="AM3183" s="95" t="s">
        <v>89</v>
      </c>
      <c r="AN3183" s="95" t="s">
        <v>89</v>
      </c>
      <c r="AO3183" s="95" t="s">
        <v>89</v>
      </c>
      <c r="AP3183" s="95" t="s">
        <v>89</v>
      </c>
      <c r="AQ3183" s="95" t="s">
        <v>90</v>
      </c>
      <c r="AR3183" s="95" t="s">
        <v>90</v>
      </c>
      <c r="AS3183" s="95" t="s">
        <v>25691</v>
      </c>
      <c r="AT3183" s="95" t="s">
        <v>92</v>
      </c>
      <c r="AU3183" s="95" t="s">
        <v>92</v>
      </c>
      <c r="AV3183" s="95" t="s">
        <v>93</v>
      </c>
      <c r="AW3183" s="95" t="s">
        <v>8768</v>
      </c>
      <c r="AX3183" s="95" t="s">
        <v>28547</v>
      </c>
      <c r="AY3183" s="95" t="s">
        <v>8605</v>
      </c>
      <c r="AZ3183" s="95" t="s">
        <v>28547</v>
      </c>
      <c r="BA3183" s="95" t="s">
        <v>97</v>
      </c>
      <c r="BB3183" s="95" t="s">
        <v>28548</v>
      </c>
      <c r="BC3183" s="95" t="s">
        <v>99</v>
      </c>
      <c r="BD3183" s="95" t="s">
        <v>100</v>
      </c>
      <c r="BE3183" s="95" t="s">
        <v>61</v>
      </c>
      <c r="BF3183" s="95" t="s">
        <v>262</v>
      </c>
      <c r="BG3183" s="95" t="s">
        <v>101</v>
      </c>
    </row>
    <row r="3184" s="86" customFormat="1" ht="19" customHeight="1" spans="1:59">
      <c r="A3184" s="95" t="s">
        <v>151</v>
      </c>
      <c r="B3184" s="95" t="s">
        <v>152</v>
      </c>
      <c r="C3184" s="95" t="s">
        <v>1125</v>
      </c>
      <c r="D3184" s="95" t="s">
        <v>1126</v>
      </c>
      <c r="E3184" s="95" t="s">
        <v>4411</v>
      </c>
      <c r="F3184" s="95" t="s">
        <v>28549</v>
      </c>
      <c r="G3184" s="95" t="s">
        <v>1819</v>
      </c>
      <c r="H3184" s="95" t="s">
        <v>109</v>
      </c>
      <c r="I3184" s="95" t="s">
        <v>28550</v>
      </c>
      <c r="J3184" s="95" t="s">
        <v>28551</v>
      </c>
      <c r="K3184" s="95" t="s">
        <v>28552</v>
      </c>
      <c r="L3184" s="95" t="s">
        <v>73</v>
      </c>
      <c r="M3184" s="95" t="s">
        <v>1526</v>
      </c>
      <c r="N3184" s="95" t="s">
        <v>114</v>
      </c>
      <c r="O3184" s="95" t="s">
        <v>2914</v>
      </c>
      <c r="P3184" s="95" t="s">
        <v>2915</v>
      </c>
      <c r="Q3184" s="95" t="s">
        <v>1940</v>
      </c>
      <c r="R3184" s="95" t="s">
        <v>1941</v>
      </c>
      <c r="S3184" s="95" t="s">
        <v>28553</v>
      </c>
      <c r="T3184" s="95" t="s">
        <v>380</v>
      </c>
      <c r="U3184" s="96">
        <v>0</v>
      </c>
      <c r="V3184" s="96">
        <v>12000</v>
      </c>
      <c r="W3184" s="96">
        <v>9000</v>
      </c>
      <c r="X3184" s="96">
        <v>9000</v>
      </c>
      <c r="Y3184" s="95" t="s">
        <v>82</v>
      </c>
      <c r="Z3184" s="95" t="s">
        <v>25689</v>
      </c>
      <c r="AA3184" s="95" t="s">
        <v>84</v>
      </c>
      <c r="AB3184" s="95" t="s">
        <v>4419</v>
      </c>
      <c r="AC3184" s="95" t="s">
        <v>25830</v>
      </c>
      <c r="AD3184" s="95" t="s">
        <v>87</v>
      </c>
      <c r="AE3184" s="95" t="s">
        <v>61</v>
      </c>
      <c r="AF3184" s="95" t="s">
        <v>61</v>
      </c>
      <c r="AG3184" s="95" t="s">
        <v>89</v>
      </c>
      <c r="AH3184" s="95" t="s">
        <v>89</v>
      </c>
      <c r="AI3184" s="95" t="s">
        <v>89</v>
      </c>
      <c r="AJ3184" s="95" t="s">
        <v>89</v>
      </c>
      <c r="AK3184" s="95" t="s">
        <v>89</v>
      </c>
      <c r="AL3184" s="95" t="s">
        <v>89</v>
      </c>
      <c r="AM3184" s="95" t="s">
        <v>89</v>
      </c>
      <c r="AN3184" s="95" t="s">
        <v>89</v>
      </c>
      <c r="AO3184" s="95" t="s">
        <v>89</v>
      </c>
      <c r="AP3184" s="95" t="s">
        <v>89</v>
      </c>
      <c r="AQ3184" s="95" t="s">
        <v>90</v>
      </c>
      <c r="AR3184" s="95" t="s">
        <v>90</v>
      </c>
      <c r="AS3184" s="95" t="s">
        <v>25691</v>
      </c>
      <c r="AT3184" s="95" t="s">
        <v>92</v>
      </c>
      <c r="AU3184" s="95" t="s">
        <v>92</v>
      </c>
      <c r="AV3184" s="95" t="s">
        <v>93</v>
      </c>
      <c r="AW3184" s="95" t="s">
        <v>4420</v>
      </c>
      <c r="AX3184" s="95" t="s">
        <v>28554</v>
      </c>
      <c r="AY3184" s="95" t="s">
        <v>4422</v>
      </c>
      <c r="AZ3184" s="95" t="s">
        <v>28554</v>
      </c>
      <c r="BA3184" s="95" t="s">
        <v>97</v>
      </c>
      <c r="BB3184" s="95" t="s">
        <v>28555</v>
      </c>
      <c r="BC3184" s="95" t="s">
        <v>99</v>
      </c>
      <c r="BD3184" s="95" t="s">
        <v>100</v>
      </c>
      <c r="BE3184" s="95" t="s">
        <v>61</v>
      </c>
      <c r="BF3184" s="95" t="s">
        <v>380</v>
      </c>
      <c r="BG3184" s="95" t="s">
        <v>101</v>
      </c>
    </row>
    <row r="3185" s="86" customFormat="1" ht="19" customHeight="1" spans="1:59">
      <c r="A3185" s="95" t="s">
        <v>267</v>
      </c>
      <c r="B3185" s="95" t="s">
        <v>268</v>
      </c>
      <c r="C3185" s="95" t="s">
        <v>5871</v>
      </c>
      <c r="D3185" s="95" t="s">
        <v>5872</v>
      </c>
      <c r="E3185" s="95" t="s">
        <v>5873</v>
      </c>
      <c r="F3185" s="95" t="s">
        <v>15770</v>
      </c>
      <c r="G3185" s="95" t="s">
        <v>9787</v>
      </c>
      <c r="H3185" s="95" t="s">
        <v>1795</v>
      </c>
      <c r="I3185" s="95" t="s">
        <v>28556</v>
      </c>
      <c r="J3185" s="95" t="s">
        <v>28557</v>
      </c>
      <c r="K3185" s="95" t="s">
        <v>28558</v>
      </c>
      <c r="L3185" s="95" t="s">
        <v>73</v>
      </c>
      <c r="M3185" s="95" t="s">
        <v>1409</v>
      </c>
      <c r="N3185" s="95" t="s">
        <v>163</v>
      </c>
      <c r="O3185" s="95" t="s">
        <v>4669</v>
      </c>
      <c r="P3185" s="95" t="s">
        <v>4670</v>
      </c>
      <c r="Q3185" s="95" t="s">
        <v>4671</v>
      </c>
      <c r="R3185" s="95" t="s">
        <v>4672</v>
      </c>
      <c r="S3185" s="95" t="s">
        <v>28559</v>
      </c>
      <c r="T3185" s="95" t="s">
        <v>380</v>
      </c>
      <c r="U3185" s="96">
        <v>0</v>
      </c>
      <c r="V3185" s="96">
        <v>13628</v>
      </c>
      <c r="W3185" s="96">
        <v>6100</v>
      </c>
      <c r="X3185" s="96">
        <v>5000</v>
      </c>
      <c r="Y3185" s="95" t="s">
        <v>143</v>
      </c>
      <c r="Z3185" s="95" t="s">
        <v>25689</v>
      </c>
      <c r="AA3185" s="95" t="s">
        <v>84</v>
      </c>
      <c r="AB3185" s="95" t="s">
        <v>5880</v>
      </c>
      <c r="AC3185" s="95" t="s">
        <v>8465</v>
      </c>
      <c r="AD3185" s="95" t="s">
        <v>87</v>
      </c>
      <c r="AE3185" s="95" t="s">
        <v>61</v>
      </c>
      <c r="AF3185" s="95" t="s">
        <v>61</v>
      </c>
      <c r="AG3185" s="95" t="s">
        <v>89</v>
      </c>
      <c r="AH3185" s="95" t="s">
        <v>89</v>
      </c>
      <c r="AI3185" s="95" t="s">
        <v>89</v>
      </c>
      <c r="AJ3185" s="95" t="s">
        <v>89</v>
      </c>
      <c r="AK3185" s="95" t="s">
        <v>89</v>
      </c>
      <c r="AL3185" s="95" t="s">
        <v>89</v>
      </c>
      <c r="AM3185" s="95" t="s">
        <v>89</v>
      </c>
      <c r="AN3185" s="95" t="s">
        <v>89</v>
      </c>
      <c r="AO3185" s="95" t="s">
        <v>89</v>
      </c>
      <c r="AP3185" s="95" t="s">
        <v>89</v>
      </c>
      <c r="AQ3185" s="95" t="s">
        <v>90</v>
      </c>
      <c r="AR3185" s="95" t="s">
        <v>90</v>
      </c>
      <c r="AS3185" s="95" t="s">
        <v>25691</v>
      </c>
      <c r="AT3185" s="95" t="s">
        <v>92</v>
      </c>
      <c r="AU3185" s="95" t="s">
        <v>92</v>
      </c>
      <c r="AV3185" s="95" t="s">
        <v>93</v>
      </c>
      <c r="AW3185" s="95" t="s">
        <v>5881</v>
      </c>
      <c r="AX3185" s="95" t="s">
        <v>28560</v>
      </c>
      <c r="AY3185" s="95" t="s">
        <v>5883</v>
      </c>
      <c r="AZ3185" s="95" t="s">
        <v>28560</v>
      </c>
      <c r="BA3185" s="95" t="s">
        <v>97</v>
      </c>
      <c r="BB3185" s="95" t="s">
        <v>28561</v>
      </c>
      <c r="BC3185" s="95" t="s">
        <v>99</v>
      </c>
      <c r="BD3185" s="95" t="s">
        <v>150</v>
      </c>
      <c r="BE3185" s="95" t="s">
        <v>61</v>
      </c>
      <c r="BF3185" s="95" t="s">
        <v>380</v>
      </c>
      <c r="BG3185" s="95" t="s">
        <v>101</v>
      </c>
    </row>
    <row r="3186" s="86" customFormat="1" ht="19" customHeight="1" spans="1:59">
      <c r="A3186" s="95" t="s">
        <v>694</v>
      </c>
      <c r="B3186" s="95" t="s">
        <v>695</v>
      </c>
      <c r="C3186" s="95" t="s">
        <v>958</v>
      </c>
      <c r="D3186" s="95" t="s">
        <v>959</v>
      </c>
      <c r="E3186" s="95" t="s">
        <v>28562</v>
      </c>
      <c r="F3186" s="95" t="s">
        <v>10289</v>
      </c>
      <c r="G3186" s="95" t="s">
        <v>4333</v>
      </c>
      <c r="H3186" s="95" t="s">
        <v>1571</v>
      </c>
      <c r="I3186" s="95" t="s">
        <v>28563</v>
      </c>
      <c r="J3186" s="95" t="s">
        <v>28564</v>
      </c>
      <c r="K3186" s="95" t="s">
        <v>28565</v>
      </c>
      <c r="L3186" s="95" t="s">
        <v>73</v>
      </c>
      <c r="M3186" s="95" t="s">
        <v>526</v>
      </c>
      <c r="N3186" s="95" t="s">
        <v>2029</v>
      </c>
      <c r="O3186" s="95" t="s">
        <v>949</v>
      </c>
      <c r="P3186" s="95" t="s">
        <v>950</v>
      </c>
      <c r="Q3186" s="95" t="s">
        <v>3226</v>
      </c>
      <c r="R3186" s="95" t="s">
        <v>3227</v>
      </c>
      <c r="S3186" s="95" t="s">
        <v>28566</v>
      </c>
      <c r="T3186" s="95" t="s">
        <v>380</v>
      </c>
      <c r="U3186" s="96">
        <v>0</v>
      </c>
      <c r="V3186" s="96">
        <v>15000</v>
      </c>
      <c r="W3186" s="96">
        <v>10000</v>
      </c>
      <c r="X3186" s="96">
        <v>6000</v>
      </c>
      <c r="Y3186" s="95" t="s">
        <v>82</v>
      </c>
      <c r="Z3186" s="95" t="s">
        <v>25689</v>
      </c>
      <c r="AA3186" s="95" t="s">
        <v>84</v>
      </c>
      <c r="AB3186" s="95" t="s">
        <v>28567</v>
      </c>
      <c r="AC3186" s="95" t="s">
        <v>17285</v>
      </c>
      <c r="AD3186" s="95" t="s">
        <v>87</v>
      </c>
      <c r="AE3186" s="95" t="s">
        <v>61</v>
      </c>
      <c r="AF3186" s="95" t="s">
        <v>61</v>
      </c>
      <c r="AG3186" s="95" t="s">
        <v>89</v>
      </c>
      <c r="AH3186" s="95" t="s">
        <v>89</v>
      </c>
      <c r="AI3186" s="95" t="s">
        <v>88</v>
      </c>
      <c r="AJ3186" s="95" t="s">
        <v>88</v>
      </c>
      <c r="AK3186" s="95" t="s">
        <v>89</v>
      </c>
      <c r="AL3186" s="95" t="s">
        <v>89</v>
      </c>
      <c r="AM3186" s="95" t="s">
        <v>88</v>
      </c>
      <c r="AN3186" s="95" t="s">
        <v>88</v>
      </c>
      <c r="AO3186" s="95" t="s">
        <v>88</v>
      </c>
      <c r="AP3186" s="95" t="s">
        <v>89</v>
      </c>
      <c r="AQ3186" s="95" t="s">
        <v>90</v>
      </c>
      <c r="AR3186" s="95" t="s">
        <v>90</v>
      </c>
      <c r="AS3186" s="95" t="s">
        <v>25691</v>
      </c>
      <c r="AT3186" s="95" t="s">
        <v>92</v>
      </c>
      <c r="AU3186" s="95" t="s">
        <v>92</v>
      </c>
      <c r="AV3186" s="95" t="s">
        <v>93</v>
      </c>
      <c r="AW3186" s="95" t="s">
        <v>28568</v>
      </c>
      <c r="AX3186" s="95" t="s">
        <v>28569</v>
      </c>
      <c r="AY3186" s="95" t="s">
        <v>28570</v>
      </c>
      <c r="AZ3186" s="95" t="s">
        <v>28569</v>
      </c>
      <c r="BA3186" s="95" t="s">
        <v>97</v>
      </c>
      <c r="BB3186" s="95" t="s">
        <v>28571</v>
      </c>
      <c r="BC3186" s="95" t="s">
        <v>99</v>
      </c>
      <c r="BD3186" s="95" t="s">
        <v>100</v>
      </c>
      <c r="BE3186" s="95" t="s">
        <v>61</v>
      </c>
      <c r="BF3186" s="95" t="s">
        <v>380</v>
      </c>
      <c r="BG3186" s="95" t="s">
        <v>101</v>
      </c>
    </row>
    <row r="3187" s="86" customFormat="1" ht="19" customHeight="1" spans="1:59">
      <c r="A3187" s="95" t="s">
        <v>1774</v>
      </c>
      <c r="B3187" s="95" t="s">
        <v>1775</v>
      </c>
      <c r="C3187" s="95" t="s">
        <v>3587</v>
      </c>
      <c r="D3187" s="95" t="s">
        <v>3588</v>
      </c>
      <c r="E3187" s="95" t="s">
        <v>7469</v>
      </c>
      <c r="F3187" s="95" t="s">
        <v>7470</v>
      </c>
      <c r="G3187" s="95" t="s">
        <v>4748</v>
      </c>
      <c r="H3187" s="95" t="s">
        <v>369</v>
      </c>
      <c r="I3187" s="95" t="s">
        <v>28572</v>
      </c>
      <c r="J3187" s="95" t="s">
        <v>28573</v>
      </c>
      <c r="K3187" s="95" t="s">
        <v>28574</v>
      </c>
      <c r="L3187" s="95" t="s">
        <v>73</v>
      </c>
      <c r="M3187" s="95" t="s">
        <v>16336</v>
      </c>
      <c r="N3187" s="95" t="s">
        <v>17294</v>
      </c>
      <c r="O3187" s="95" t="s">
        <v>1753</v>
      </c>
      <c r="P3187" s="95" t="s">
        <v>1754</v>
      </c>
      <c r="Q3187" s="95" t="s">
        <v>377</v>
      </c>
      <c r="R3187" s="95" t="s">
        <v>378</v>
      </c>
      <c r="S3187" s="95" t="s">
        <v>28575</v>
      </c>
      <c r="T3187" s="95" t="s">
        <v>380</v>
      </c>
      <c r="U3187" s="96">
        <v>0</v>
      </c>
      <c r="V3187" s="96">
        <v>66195</v>
      </c>
      <c r="W3187" s="96">
        <v>40000</v>
      </c>
      <c r="X3187" s="96">
        <v>40000</v>
      </c>
      <c r="Y3187" s="95" t="s">
        <v>143</v>
      </c>
      <c r="Z3187" s="95" t="s">
        <v>25689</v>
      </c>
      <c r="AA3187" s="95" t="s">
        <v>84</v>
      </c>
      <c r="AB3187" s="95" t="s">
        <v>7470</v>
      </c>
      <c r="AC3187" s="95" t="s">
        <v>25690</v>
      </c>
      <c r="AD3187" s="95" t="s">
        <v>87</v>
      </c>
      <c r="AE3187" s="95" t="s">
        <v>61</v>
      </c>
      <c r="AF3187" s="95" t="s">
        <v>61</v>
      </c>
      <c r="AG3187" s="95" t="s">
        <v>89</v>
      </c>
      <c r="AH3187" s="95" t="s">
        <v>89</v>
      </c>
      <c r="AI3187" s="95" t="s">
        <v>89</v>
      </c>
      <c r="AJ3187" s="95" t="s">
        <v>89</v>
      </c>
      <c r="AK3187" s="95" t="s">
        <v>89</v>
      </c>
      <c r="AL3187" s="95" t="s">
        <v>89</v>
      </c>
      <c r="AM3187" s="95" t="s">
        <v>89</v>
      </c>
      <c r="AN3187" s="95" t="s">
        <v>89</v>
      </c>
      <c r="AO3187" s="95" t="s">
        <v>89</v>
      </c>
      <c r="AP3187" s="95" t="s">
        <v>89</v>
      </c>
      <c r="AQ3187" s="95" t="s">
        <v>90</v>
      </c>
      <c r="AR3187" s="95" t="s">
        <v>90</v>
      </c>
      <c r="AS3187" s="95" t="s">
        <v>25691</v>
      </c>
      <c r="AT3187" s="95" t="s">
        <v>92</v>
      </c>
      <c r="AU3187" s="95" t="s">
        <v>92</v>
      </c>
      <c r="AV3187" s="95" t="s">
        <v>93</v>
      </c>
      <c r="AW3187" s="95" t="s">
        <v>7475</v>
      </c>
      <c r="AX3187" s="95" t="s">
        <v>28576</v>
      </c>
      <c r="AY3187" s="95" t="s">
        <v>7477</v>
      </c>
      <c r="AZ3187" s="95" t="s">
        <v>28576</v>
      </c>
      <c r="BA3187" s="95" t="s">
        <v>97</v>
      </c>
      <c r="BB3187" s="95" t="s">
        <v>28577</v>
      </c>
      <c r="BC3187" s="95" t="s">
        <v>99</v>
      </c>
      <c r="BD3187" s="95" t="s">
        <v>150</v>
      </c>
      <c r="BE3187" s="95" t="s">
        <v>61</v>
      </c>
      <c r="BF3187" s="95" t="s">
        <v>380</v>
      </c>
      <c r="BG3187" s="95" t="s">
        <v>101</v>
      </c>
    </row>
    <row r="3188" s="86" customFormat="1" ht="19" customHeight="1" spans="1:59">
      <c r="A3188" s="95" t="s">
        <v>516</v>
      </c>
      <c r="B3188" s="95" t="s">
        <v>517</v>
      </c>
      <c r="C3188" s="95" t="s">
        <v>681</v>
      </c>
      <c r="D3188" s="95" t="s">
        <v>682</v>
      </c>
      <c r="E3188" s="95" t="s">
        <v>14538</v>
      </c>
      <c r="F3188" s="95" t="s">
        <v>2370</v>
      </c>
      <c r="G3188" s="95" t="s">
        <v>2370</v>
      </c>
      <c r="H3188" s="95" t="s">
        <v>1571</v>
      </c>
      <c r="I3188" s="95" t="s">
        <v>28578</v>
      </c>
      <c r="J3188" s="95" t="s">
        <v>28579</v>
      </c>
      <c r="K3188" s="95" t="s">
        <v>28580</v>
      </c>
      <c r="L3188" s="95" t="s">
        <v>73</v>
      </c>
      <c r="M3188" s="95" t="s">
        <v>11777</v>
      </c>
      <c r="N3188" s="95" t="s">
        <v>527</v>
      </c>
      <c r="O3188" s="95" t="s">
        <v>238</v>
      </c>
      <c r="P3188" s="95" t="s">
        <v>239</v>
      </c>
      <c r="Q3188" s="95" t="s">
        <v>4117</v>
      </c>
      <c r="R3188" s="95" t="s">
        <v>3452</v>
      </c>
      <c r="S3188" s="95" t="s">
        <v>28581</v>
      </c>
      <c r="T3188" s="95" t="s">
        <v>119</v>
      </c>
      <c r="U3188" s="96">
        <v>0</v>
      </c>
      <c r="V3188" s="96">
        <v>66000</v>
      </c>
      <c r="W3188" s="96">
        <v>50000</v>
      </c>
      <c r="X3188" s="96">
        <v>6000</v>
      </c>
      <c r="Y3188" s="95" t="s">
        <v>143</v>
      </c>
      <c r="Z3188" s="95" t="s">
        <v>25689</v>
      </c>
      <c r="AA3188" s="95" t="s">
        <v>84</v>
      </c>
      <c r="AB3188" s="95" t="s">
        <v>14543</v>
      </c>
      <c r="AC3188" s="95" t="s">
        <v>25690</v>
      </c>
      <c r="AD3188" s="95" t="s">
        <v>87</v>
      </c>
      <c r="AE3188" s="95" t="s">
        <v>61</v>
      </c>
      <c r="AF3188" s="95" t="s">
        <v>61</v>
      </c>
      <c r="AG3188" s="95" t="s">
        <v>89</v>
      </c>
      <c r="AH3188" s="95" t="s">
        <v>89</v>
      </c>
      <c r="AI3188" s="95" t="s">
        <v>89</v>
      </c>
      <c r="AJ3188" s="95" t="s">
        <v>89</v>
      </c>
      <c r="AK3188" s="95" t="s">
        <v>89</v>
      </c>
      <c r="AL3188" s="95" t="s">
        <v>89</v>
      </c>
      <c r="AM3188" s="95" t="s">
        <v>89</v>
      </c>
      <c r="AN3188" s="95" t="s">
        <v>89</v>
      </c>
      <c r="AO3188" s="95" t="s">
        <v>89</v>
      </c>
      <c r="AP3188" s="95" t="s">
        <v>89</v>
      </c>
      <c r="AQ3188" s="95" t="s">
        <v>90</v>
      </c>
      <c r="AR3188" s="95" t="s">
        <v>90</v>
      </c>
      <c r="AS3188" s="95" t="s">
        <v>25691</v>
      </c>
      <c r="AT3188" s="95" t="s">
        <v>92</v>
      </c>
      <c r="AU3188" s="95" t="s">
        <v>92</v>
      </c>
      <c r="AV3188" s="95" t="s">
        <v>93</v>
      </c>
      <c r="AW3188" s="95" t="s">
        <v>14544</v>
      </c>
      <c r="AX3188" s="95" t="s">
        <v>28582</v>
      </c>
      <c r="AY3188" s="95" t="s">
        <v>14546</v>
      </c>
      <c r="AZ3188" s="95" t="s">
        <v>28582</v>
      </c>
      <c r="BA3188" s="95" t="s">
        <v>97</v>
      </c>
      <c r="BB3188" s="95" t="s">
        <v>28583</v>
      </c>
      <c r="BC3188" s="95" t="s">
        <v>99</v>
      </c>
      <c r="BD3188" s="95" t="s">
        <v>150</v>
      </c>
      <c r="BE3188" s="95" t="s">
        <v>61</v>
      </c>
      <c r="BF3188" s="95" t="s">
        <v>119</v>
      </c>
      <c r="BG3188" s="95" t="s">
        <v>101</v>
      </c>
    </row>
    <row r="3189" s="86" customFormat="1" ht="19" customHeight="1" spans="1:59">
      <c r="A3189" s="95" t="s">
        <v>226</v>
      </c>
      <c r="B3189" s="95" t="s">
        <v>227</v>
      </c>
      <c r="C3189" s="95" t="s">
        <v>1512</v>
      </c>
      <c r="D3189" s="95" t="s">
        <v>1513</v>
      </c>
      <c r="E3189" s="95" t="s">
        <v>28584</v>
      </c>
      <c r="F3189" s="95" t="s">
        <v>28585</v>
      </c>
      <c r="G3189" s="95" t="s">
        <v>231</v>
      </c>
      <c r="H3189" s="95" t="s">
        <v>232</v>
      </c>
      <c r="I3189" s="95" t="s">
        <v>28586</v>
      </c>
      <c r="J3189" s="95" t="s">
        <v>28587</v>
      </c>
      <c r="K3189" s="95" t="s">
        <v>28588</v>
      </c>
      <c r="L3189" s="95" t="s">
        <v>73</v>
      </c>
      <c r="M3189" s="95" t="s">
        <v>74</v>
      </c>
      <c r="N3189" s="95" t="s">
        <v>880</v>
      </c>
      <c r="O3189" s="95" t="s">
        <v>774</v>
      </c>
      <c r="P3189" s="95" t="s">
        <v>775</v>
      </c>
      <c r="Q3189" s="95" t="s">
        <v>22797</v>
      </c>
      <c r="R3189" s="95" t="s">
        <v>22798</v>
      </c>
      <c r="S3189" s="95" t="s">
        <v>28589</v>
      </c>
      <c r="T3189" s="95" t="s">
        <v>380</v>
      </c>
      <c r="U3189" s="96">
        <v>0</v>
      </c>
      <c r="V3189" s="96">
        <v>20000</v>
      </c>
      <c r="W3189" s="96">
        <v>16000</v>
      </c>
      <c r="X3189" s="96">
        <v>8000</v>
      </c>
      <c r="Y3189" s="95" t="s">
        <v>82</v>
      </c>
      <c r="Z3189" s="95" t="s">
        <v>25689</v>
      </c>
      <c r="AA3189" s="95" t="s">
        <v>84</v>
      </c>
      <c r="AB3189" s="95" t="s">
        <v>12266</v>
      </c>
      <c r="AC3189" s="95" t="s">
        <v>4869</v>
      </c>
      <c r="AD3189" s="95" t="s">
        <v>87</v>
      </c>
      <c r="AE3189" s="95" t="s">
        <v>61</v>
      </c>
      <c r="AF3189" s="95" t="s">
        <v>61</v>
      </c>
      <c r="AG3189" s="95" t="s">
        <v>89</v>
      </c>
      <c r="AH3189" s="95" t="s">
        <v>89</v>
      </c>
      <c r="AI3189" s="95" t="s">
        <v>88</v>
      </c>
      <c r="AJ3189" s="95" t="s">
        <v>88</v>
      </c>
      <c r="AK3189" s="95" t="s">
        <v>88</v>
      </c>
      <c r="AL3189" s="95" t="s">
        <v>88</v>
      </c>
      <c r="AM3189" s="95" t="s">
        <v>88</v>
      </c>
      <c r="AN3189" s="95" t="s">
        <v>88</v>
      </c>
      <c r="AO3189" s="95" t="s">
        <v>88</v>
      </c>
      <c r="AP3189" s="95" t="s">
        <v>89</v>
      </c>
      <c r="AQ3189" s="95" t="s">
        <v>90</v>
      </c>
      <c r="AR3189" s="95" t="s">
        <v>90</v>
      </c>
      <c r="AS3189" s="95" t="s">
        <v>25691</v>
      </c>
      <c r="AT3189" s="95" t="s">
        <v>92</v>
      </c>
      <c r="AU3189" s="95" t="s">
        <v>92</v>
      </c>
      <c r="AV3189" s="95" t="s">
        <v>93</v>
      </c>
      <c r="AW3189" s="95" t="s">
        <v>28590</v>
      </c>
      <c r="AX3189" s="95" t="s">
        <v>28591</v>
      </c>
      <c r="AY3189" s="95" t="s">
        <v>28592</v>
      </c>
      <c r="AZ3189" s="95" t="s">
        <v>28591</v>
      </c>
      <c r="BA3189" s="95" t="s">
        <v>97</v>
      </c>
      <c r="BB3189" s="95" t="s">
        <v>28593</v>
      </c>
      <c r="BC3189" s="95" t="s">
        <v>99</v>
      </c>
      <c r="BD3189" s="95" t="s">
        <v>100</v>
      </c>
      <c r="BE3189" s="95" t="s">
        <v>61</v>
      </c>
      <c r="BF3189" s="95" t="s">
        <v>380</v>
      </c>
      <c r="BG3189" s="95" t="s">
        <v>101</v>
      </c>
    </row>
    <row r="3190" s="86" customFormat="1" ht="19" customHeight="1" spans="1:59">
      <c r="A3190" s="95" t="s">
        <v>694</v>
      </c>
      <c r="B3190" s="95" t="s">
        <v>695</v>
      </c>
      <c r="C3190" s="95" t="s">
        <v>696</v>
      </c>
      <c r="D3190" s="95" t="s">
        <v>697</v>
      </c>
      <c r="E3190" s="95" t="s">
        <v>11622</v>
      </c>
      <c r="F3190" s="95" t="s">
        <v>1748</v>
      </c>
      <c r="G3190" s="95" t="s">
        <v>5770</v>
      </c>
      <c r="H3190" s="95" t="s">
        <v>369</v>
      </c>
      <c r="I3190" s="95" t="s">
        <v>28594</v>
      </c>
      <c r="J3190" s="95" t="s">
        <v>28595</v>
      </c>
      <c r="K3190" s="95" t="s">
        <v>28596</v>
      </c>
      <c r="L3190" s="95" t="s">
        <v>73</v>
      </c>
      <c r="M3190" s="95" t="s">
        <v>526</v>
      </c>
      <c r="N3190" s="95" t="s">
        <v>2029</v>
      </c>
      <c r="O3190" s="95" t="s">
        <v>2625</v>
      </c>
      <c r="P3190" s="95" t="s">
        <v>2626</v>
      </c>
      <c r="Q3190" s="95" t="s">
        <v>377</v>
      </c>
      <c r="R3190" s="95" t="s">
        <v>378</v>
      </c>
      <c r="S3190" s="95" t="s">
        <v>28597</v>
      </c>
      <c r="T3190" s="95" t="s">
        <v>380</v>
      </c>
      <c r="U3190" s="96">
        <v>0</v>
      </c>
      <c r="V3190" s="96">
        <v>11300</v>
      </c>
      <c r="W3190" s="96">
        <v>9040</v>
      </c>
      <c r="X3190" s="96">
        <v>5040</v>
      </c>
      <c r="Y3190" s="95" t="s">
        <v>82</v>
      </c>
      <c r="Z3190" s="95" t="s">
        <v>25689</v>
      </c>
      <c r="AA3190" s="95" t="s">
        <v>84</v>
      </c>
      <c r="AB3190" s="95" t="s">
        <v>2628</v>
      </c>
      <c r="AC3190" s="95" t="s">
        <v>25690</v>
      </c>
      <c r="AD3190" s="95" t="s">
        <v>87</v>
      </c>
      <c r="AE3190" s="95" t="s">
        <v>61</v>
      </c>
      <c r="AF3190" s="95" t="s">
        <v>61</v>
      </c>
      <c r="AG3190" s="95" t="s">
        <v>89</v>
      </c>
      <c r="AH3190" s="95" t="s">
        <v>89</v>
      </c>
      <c r="AI3190" s="95" t="s">
        <v>89</v>
      </c>
      <c r="AJ3190" s="95" t="s">
        <v>88</v>
      </c>
      <c r="AK3190" s="95" t="s">
        <v>89</v>
      </c>
      <c r="AL3190" s="95" t="s">
        <v>88</v>
      </c>
      <c r="AM3190" s="95" t="s">
        <v>88</v>
      </c>
      <c r="AN3190" s="95" t="s">
        <v>88</v>
      </c>
      <c r="AO3190" s="95" t="s">
        <v>88</v>
      </c>
      <c r="AP3190" s="95" t="s">
        <v>89</v>
      </c>
      <c r="AQ3190" s="95" t="s">
        <v>90</v>
      </c>
      <c r="AR3190" s="95" t="s">
        <v>90</v>
      </c>
      <c r="AS3190" s="95" t="s">
        <v>25691</v>
      </c>
      <c r="AT3190" s="95" t="s">
        <v>92</v>
      </c>
      <c r="AU3190" s="95" t="s">
        <v>92</v>
      </c>
      <c r="AV3190" s="95" t="s">
        <v>93</v>
      </c>
      <c r="AW3190" s="95" t="s">
        <v>11628</v>
      </c>
      <c r="AX3190" s="95" t="s">
        <v>28598</v>
      </c>
      <c r="AY3190" s="95" t="s">
        <v>11630</v>
      </c>
      <c r="AZ3190" s="95" t="s">
        <v>28598</v>
      </c>
      <c r="BA3190" s="95" t="s">
        <v>97</v>
      </c>
      <c r="BB3190" s="95" t="s">
        <v>28599</v>
      </c>
      <c r="BC3190" s="95" t="s">
        <v>99</v>
      </c>
      <c r="BD3190" s="95" t="s">
        <v>100</v>
      </c>
      <c r="BE3190" s="95" t="s">
        <v>61</v>
      </c>
      <c r="BF3190" s="95" t="s">
        <v>380</v>
      </c>
      <c r="BG3190" s="95" t="s">
        <v>101</v>
      </c>
    </row>
    <row r="3191" s="86" customFormat="1" ht="19" customHeight="1" spans="1:59">
      <c r="A3191" s="95" t="s">
        <v>151</v>
      </c>
      <c r="B3191" s="95" t="s">
        <v>152</v>
      </c>
      <c r="C3191" s="95" t="s">
        <v>5084</v>
      </c>
      <c r="D3191" s="95" t="s">
        <v>5085</v>
      </c>
      <c r="E3191" s="95" t="s">
        <v>5086</v>
      </c>
      <c r="F3191" s="95" t="s">
        <v>28600</v>
      </c>
      <c r="G3191" s="95" t="s">
        <v>1819</v>
      </c>
      <c r="H3191" s="95" t="s">
        <v>109</v>
      </c>
      <c r="I3191" s="95" t="s">
        <v>28601</v>
      </c>
      <c r="J3191" s="95" t="s">
        <v>28602</v>
      </c>
      <c r="K3191" s="95" t="s">
        <v>28603</v>
      </c>
      <c r="L3191" s="95" t="s">
        <v>73</v>
      </c>
      <c r="M3191" s="95" t="s">
        <v>137</v>
      </c>
      <c r="N3191" s="95" t="s">
        <v>1835</v>
      </c>
      <c r="O3191" s="95" t="s">
        <v>1117</v>
      </c>
      <c r="P3191" s="95" t="s">
        <v>1118</v>
      </c>
      <c r="Q3191" s="95" t="s">
        <v>3796</v>
      </c>
      <c r="R3191" s="95" t="s">
        <v>3797</v>
      </c>
      <c r="S3191" s="95" t="s">
        <v>28604</v>
      </c>
      <c r="T3191" s="95" t="s">
        <v>209</v>
      </c>
      <c r="U3191" s="96">
        <v>0</v>
      </c>
      <c r="V3191" s="96">
        <v>16000</v>
      </c>
      <c r="W3191" s="96">
        <v>12800</v>
      </c>
      <c r="X3191" s="96">
        <v>6400</v>
      </c>
      <c r="Y3191" s="95" t="s">
        <v>82</v>
      </c>
      <c r="Z3191" s="95" t="s">
        <v>25689</v>
      </c>
      <c r="AA3191" s="95" t="s">
        <v>84</v>
      </c>
      <c r="AB3191" s="95" t="s">
        <v>5092</v>
      </c>
      <c r="AC3191" s="95" t="s">
        <v>25690</v>
      </c>
      <c r="AD3191" s="95" t="s">
        <v>87</v>
      </c>
      <c r="AE3191" s="95" t="s">
        <v>61</v>
      </c>
      <c r="AF3191" s="95" t="s">
        <v>61</v>
      </c>
      <c r="AG3191" s="95" t="s">
        <v>89</v>
      </c>
      <c r="AH3191" s="95" t="s">
        <v>89</v>
      </c>
      <c r="AI3191" s="95" t="s">
        <v>89</v>
      </c>
      <c r="AJ3191" s="95" t="s">
        <v>88</v>
      </c>
      <c r="AK3191" s="95" t="s">
        <v>89</v>
      </c>
      <c r="AL3191" s="95" t="s">
        <v>89</v>
      </c>
      <c r="AM3191" s="95" t="s">
        <v>89</v>
      </c>
      <c r="AN3191" s="95" t="s">
        <v>88</v>
      </c>
      <c r="AO3191" s="95" t="s">
        <v>88</v>
      </c>
      <c r="AP3191" s="95" t="s">
        <v>89</v>
      </c>
      <c r="AQ3191" s="95" t="s">
        <v>90</v>
      </c>
      <c r="AR3191" s="95" t="s">
        <v>90</v>
      </c>
      <c r="AS3191" s="95" t="s">
        <v>25691</v>
      </c>
      <c r="AT3191" s="95" t="s">
        <v>92</v>
      </c>
      <c r="AU3191" s="95" t="s">
        <v>92</v>
      </c>
      <c r="AV3191" s="95" t="s">
        <v>93</v>
      </c>
      <c r="AW3191" s="95" t="s">
        <v>5093</v>
      </c>
      <c r="AX3191" s="95" t="s">
        <v>28605</v>
      </c>
      <c r="AY3191" s="95" t="s">
        <v>5095</v>
      </c>
      <c r="AZ3191" s="95" t="s">
        <v>28605</v>
      </c>
      <c r="BA3191" s="95" t="s">
        <v>97</v>
      </c>
      <c r="BB3191" s="95" t="s">
        <v>28606</v>
      </c>
      <c r="BC3191" s="95" t="s">
        <v>99</v>
      </c>
      <c r="BD3191" s="95" t="s">
        <v>100</v>
      </c>
      <c r="BE3191" s="95" t="s">
        <v>61</v>
      </c>
      <c r="BF3191" s="95" t="s">
        <v>209</v>
      </c>
      <c r="BG3191" s="95" t="s">
        <v>101</v>
      </c>
    </row>
    <row r="3192" s="86" customFormat="1" ht="19" customHeight="1" spans="1:59">
      <c r="A3192" s="95" t="s">
        <v>458</v>
      </c>
      <c r="B3192" s="95" t="s">
        <v>459</v>
      </c>
      <c r="C3192" s="95" t="s">
        <v>3118</v>
      </c>
      <c r="D3192" s="95" t="s">
        <v>3119</v>
      </c>
      <c r="E3192" s="95" t="s">
        <v>26896</v>
      </c>
      <c r="F3192" s="95" t="s">
        <v>26848</v>
      </c>
      <c r="G3192" s="95" t="s">
        <v>9668</v>
      </c>
      <c r="H3192" s="95" t="s">
        <v>109</v>
      </c>
      <c r="I3192" s="95" t="s">
        <v>28607</v>
      </c>
      <c r="J3192" s="95" t="s">
        <v>28608</v>
      </c>
      <c r="K3192" s="95" t="s">
        <v>28609</v>
      </c>
      <c r="L3192" s="95" t="s">
        <v>73</v>
      </c>
      <c r="M3192" s="95" t="s">
        <v>3527</v>
      </c>
      <c r="N3192" s="95" t="s">
        <v>527</v>
      </c>
      <c r="O3192" s="95" t="s">
        <v>2311</v>
      </c>
      <c r="P3192" s="95" t="s">
        <v>2312</v>
      </c>
      <c r="Q3192" s="95" t="s">
        <v>1940</v>
      </c>
      <c r="R3192" s="95" t="s">
        <v>1941</v>
      </c>
      <c r="S3192" s="95" t="s">
        <v>28610</v>
      </c>
      <c r="T3192" s="95" t="s">
        <v>119</v>
      </c>
      <c r="U3192" s="96">
        <v>0</v>
      </c>
      <c r="V3192" s="96">
        <v>24000</v>
      </c>
      <c r="W3192" s="96">
        <v>12000</v>
      </c>
      <c r="X3192" s="96">
        <v>4500</v>
      </c>
      <c r="Y3192" s="95" t="s">
        <v>143</v>
      </c>
      <c r="Z3192" s="95" t="s">
        <v>25689</v>
      </c>
      <c r="AA3192" s="95" t="s">
        <v>84</v>
      </c>
      <c r="AB3192" s="95" t="s">
        <v>26848</v>
      </c>
      <c r="AC3192" s="95" t="s">
        <v>26031</v>
      </c>
      <c r="AD3192" s="95" t="s">
        <v>87</v>
      </c>
      <c r="AE3192" s="95" t="s">
        <v>61</v>
      </c>
      <c r="AF3192" s="95" t="s">
        <v>61</v>
      </c>
      <c r="AG3192" s="95" t="s">
        <v>89</v>
      </c>
      <c r="AH3192" s="95" t="s">
        <v>89</v>
      </c>
      <c r="AI3192" s="95" t="s">
        <v>89</v>
      </c>
      <c r="AJ3192" s="95" t="s">
        <v>89</v>
      </c>
      <c r="AK3192" s="95" t="s">
        <v>89</v>
      </c>
      <c r="AL3192" s="95" t="s">
        <v>89</v>
      </c>
      <c r="AM3192" s="95" t="s">
        <v>89</v>
      </c>
      <c r="AN3192" s="95" t="s">
        <v>89</v>
      </c>
      <c r="AO3192" s="95" t="s">
        <v>89</v>
      </c>
      <c r="AP3192" s="95" t="s">
        <v>89</v>
      </c>
      <c r="AQ3192" s="95" t="s">
        <v>90</v>
      </c>
      <c r="AR3192" s="95" t="s">
        <v>90</v>
      </c>
      <c r="AS3192" s="95" t="s">
        <v>25691</v>
      </c>
      <c r="AT3192" s="95" t="s">
        <v>92</v>
      </c>
      <c r="AU3192" s="95" t="s">
        <v>92</v>
      </c>
      <c r="AV3192" s="95" t="s">
        <v>93</v>
      </c>
      <c r="AW3192" s="95" t="s">
        <v>26901</v>
      </c>
      <c r="AX3192" s="95" t="s">
        <v>28611</v>
      </c>
      <c r="AY3192" s="95" t="s">
        <v>26903</v>
      </c>
      <c r="AZ3192" s="95" t="s">
        <v>28611</v>
      </c>
      <c r="BA3192" s="95" t="s">
        <v>97</v>
      </c>
      <c r="BB3192" s="95" t="s">
        <v>28612</v>
      </c>
      <c r="BC3192" s="95" t="s">
        <v>99</v>
      </c>
      <c r="BD3192" s="95" t="s">
        <v>150</v>
      </c>
      <c r="BE3192" s="95" t="s">
        <v>61</v>
      </c>
      <c r="BF3192" s="95" t="s">
        <v>119</v>
      </c>
      <c r="BG3192" s="95" t="s">
        <v>101</v>
      </c>
    </row>
    <row r="3193" s="86" customFormat="1" ht="19" customHeight="1" spans="1:59">
      <c r="A3193" s="95" t="s">
        <v>441</v>
      </c>
      <c r="B3193" s="95" t="s">
        <v>442</v>
      </c>
      <c r="C3193" s="95" t="s">
        <v>8339</v>
      </c>
      <c r="D3193" s="95" t="s">
        <v>8340</v>
      </c>
      <c r="E3193" s="95" t="s">
        <v>21607</v>
      </c>
      <c r="F3193" s="95" t="s">
        <v>21608</v>
      </c>
      <c r="G3193" s="95" t="s">
        <v>1003</v>
      </c>
      <c r="H3193" s="95" t="s">
        <v>2216</v>
      </c>
      <c r="I3193" s="95" t="s">
        <v>28613</v>
      </c>
      <c r="J3193" s="95" t="s">
        <v>28614</v>
      </c>
      <c r="K3193" s="95" t="s">
        <v>28615</v>
      </c>
      <c r="L3193" s="95" t="s">
        <v>73</v>
      </c>
      <c r="M3193" s="95" t="s">
        <v>526</v>
      </c>
      <c r="N3193" s="95" t="s">
        <v>2361</v>
      </c>
      <c r="O3193" s="95" t="s">
        <v>9811</v>
      </c>
      <c r="P3193" s="95" t="s">
        <v>9812</v>
      </c>
      <c r="Q3193" s="95" t="s">
        <v>2223</v>
      </c>
      <c r="R3193" s="95" t="s">
        <v>2224</v>
      </c>
      <c r="S3193" s="95" t="s">
        <v>28616</v>
      </c>
      <c r="T3193" s="95" t="s">
        <v>380</v>
      </c>
      <c r="U3193" s="96">
        <v>0</v>
      </c>
      <c r="V3193" s="96">
        <v>30000</v>
      </c>
      <c r="W3193" s="96">
        <v>20000</v>
      </c>
      <c r="X3193" s="96">
        <v>5000</v>
      </c>
      <c r="Y3193" s="95" t="s">
        <v>82</v>
      </c>
      <c r="Z3193" s="95" t="s">
        <v>25689</v>
      </c>
      <c r="AA3193" s="95" t="s">
        <v>84</v>
      </c>
      <c r="AB3193" s="95" t="s">
        <v>21613</v>
      </c>
      <c r="AC3193" s="95" t="s">
        <v>4869</v>
      </c>
      <c r="AD3193" s="95" t="s">
        <v>87</v>
      </c>
      <c r="AE3193" s="95" t="s">
        <v>61</v>
      </c>
      <c r="AF3193" s="95" t="s">
        <v>61</v>
      </c>
      <c r="AG3193" s="95" t="s">
        <v>89</v>
      </c>
      <c r="AH3193" s="95" t="s">
        <v>89</v>
      </c>
      <c r="AI3193" s="95" t="s">
        <v>89</v>
      </c>
      <c r="AJ3193" s="95" t="s">
        <v>88</v>
      </c>
      <c r="AK3193" s="95" t="s">
        <v>89</v>
      </c>
      <c r="AL3193" s="95" t="s">
        <v>88</v>
      </c>
      <c r="AM3193" s="95" t="s">
        <v>88</v>
      </c>
      <c r="AN3193" s="95" t="s">
        <v>88</v>
      </c>
      <c r="AO3193" s="95" t="s">
        <v>88</v>
      </c>
      <c r="AP3193" s="95" t="s">
        <v>89</v>
      </c>
      <c r="AQ3193" s="95" t="s">
        <v>90</v>
      </c>
      <c r="AR3193" s="95" t="s">
        <v>90</v>
      </c>
      <c r="AS3193" s="95" t="s">
        <v>25691</v>
      </c>
      <c r="AT3193" s="95" t="s">
        <v>92</v>
      </c>
      <c r="AU3193" s="95" t="s">
        <v>92</v>
      </c>
      <c r="AV3193" s="95" t="s">
        <v>93</v>
      </c>
      <c r="AW3193" s="95" t="s">
        <v>21614</v>
      </c>
      <c r="AX3193" s="95" t="s">
        <v>28617</v>
      </c>
      <c r="AY3193" s="95" t="s">
        <v>791</v>
      </c>
      <c r="AZ3193" s="95" t="s">
        <v>28617</v>
      </c>
      <c r="BA3193" s="95" t="s">
        <v>97</v>
      </c>
      <c r="BB3193" s="95" t="s">
        <v>28618</v>
      </c>
      <c r="BC3193" s="95" t="s">
        <v>99</v>
      </c>
      <c r="BD3193" s="95" t="s">
        <v>100</v>
      </c>
      <c r="BE3193" s="95" t="s">
        <v>61</v>
      </c>
      <c r="BF3193" s="95" t="s">
        <v>380</v>
      </c>
      <c r="BG3193" s="95" t="s">
        <v>101</v>
      </c>
    </row>
    <row r="3194" s="86" customFormat="1" ht="19" customHeight="1" spans="1:59">
      <c r="A3194" s="95" t="s">
        <v>387</v>
      </c>
      <c r="B3194" s="95" t="s">
        <v>388</v>
      </c>
      <c r="C3194" s="95" t="s">
        <v>3722</v>
      </c>
      <c r="D3194" s="95" t="s">
        <v>3723</v>
      </c>
      <c r="E3194" s="95" t="s">
        <v>3724</v>
      </c>
      <c r="F3194" s="95" t="s">
        <v>25751</v>
      </c>
      <c r="G3194" s="95" t="s">
        <v>14441</v>
      </c>
      <c r="H3194" s="95" t="s">
        <v>2216</v>
      </c>
      <c r="I3194" s="95" t="s">
        <v>28619</v>
      </c>
      <c r="J3194" s="95" t="s">
        <v>28620</v>
      </c>
      <c r="K3194" s="95" t="s">
        <v>28621</v>
      </c>
      <c r="L3194" s="95" t="s">
        <v>73</v>
      </c>
      <c r="M3194" s="95" t="s">
        <v>7599</v>
      </c>
      <c r="N3194" s="95" t="s">
        <v>114</v>
      </c>
      <c r="O3194" s="95" t="s">
        <v>1739</v>
      </c>
      <c r="P3194" s="95" t="s">
        <v>1740</v>
      </c>
      <c r="Q3194" s="95" t="s">
        <v>2223</v>
      </c>
      <c r="R3194" s="95" t="s">
        <v>2224</v>
      </c>
      <c r="S3194" s="95" t="s">
        <v>28622</v>
      </c>
      <c r="T3194" s="95" t="s">
        <v>380</v>
      </c>
      <c r="U3194" s="96">
        <v>0</v>
      </c>
      <c r="V3194" s="96">
        <v>19657</v>
      </c>
      <c r="W3194" s="96">
        <v>13500</v>
      </c>
      <c r="X3194" s="96">
        <v>2500</v>
      </c>
      <c r="Y3194" s="95" t="s">
        <v>82</v>
      </c>
      <c r="Z3194" s="95" t="s">
        <v>25689</v>
      </c>
      <c r="AA3194" s="95" t="s">
        <v>84</v>
      </c>
      <c r="AB3194" s="95" t="s">
        <v>3730</v>
      </c>
      <c r="AC3194" s="95" t="s">
        <v>8465</v>
      </c>
      <c r="AD3194" s="95" t="s">
        <v>87</v>
      </c>
      <c r="AE3194" s="95" t="s">
        <v>61</v>
      </c>
      <c r="AF3194" s="95" t="s">
        <v>61</v>
      </c>
      <c r="AG3194" s="95" t="s">
        <v>89</v>
      </c>
      <c r="AH3194" s="95" t="s">
        <v>89</v>
      </c>
      <c r="AI3194" s="95" t="s">
        <v>89</v>
      </c>
      <c r="AJ3194" s="95" t="s">
        <v>88</v>
      </c>
      <c r="AK3194" s="95" t="s">
        <v>89</v>
      </c>
      <c r="AL3194" s="95" t="s">
        <v>88</v>
      </c>
      <c r="AM3194" s="95" t="s">
        <v>88</v>
      </c>
      <c r="AN3194" s="95" t="s">
        <v>88</v>
      </c>
      <c r="AO3194" s="95" t="s">
        <v>88</v>
      </c>
      <c r="AP3194" s="95" t="s">
        <v>89</v>
      </c>
      <c r="AQ3194" s="95" t="s">
        <v>90</v>
      </c>
      <c r="AR3194" s="95" t="s">
        <v>90</v>
      </c>
      <c r="AS3194" s="95" t="s">
        <v>25691</v>
      </c>
      <c r="AT3194" s="95" t="s">
        <v>92</v>
      </c>
      <c r="AU3194" s="95" t="s">
        <v>92</v>
      </c>
      <c r="AV3194" s="95" t="s">
        <v>93</v>
      </c>
      <c r="AW3194" s="95" t="s">
        <v>3731</v>
      </c>
      <c r="AX3194" s="95" t="s">
        <v>28623</v>
      </c>
      <c r="AY3194" s="95" t="s">
        <v>3733</v>
      </c>
      <c r="AZ3194" s="95" t="s">
        <v>28623</v>
      </c>
      <c r="BA3194" s="95" t="s">
        <v>97</v>
      </c>
      <c r="BB3194" s="95" t="s">
        <v>28624</v>
      </c>
      <c r="BC3194" s="95" t="s">
        <v>99</v>
      </c>
      <c r="BD3194" s="95" t="s">
        <v>100</v>
      </c>
      <c r="BE3194" s="95" t="s">
        <v>61</v>
      </c>
      <c r="BF3194" s="95" t="s">
        <v>380</v>
      </c>
      <c r="BG3194" s="95" t="s">
        <v>101</v>
      </c>
    </row>
    <row r="3195" s="86" customFormat="1" ht="19" customHeight="1" spans="1:59">
      <c r="A3195" s="95" t="s">
        <v>458</v>
      </c>
      <c r="B3195" s="95" t="s">
        <v>459</v>
      </c>
      <c r="C3195" s="95" t="s">
        <v>2457</v>
      </c>
      <c r="D3195" s="95" t="s">
        <v>2458</v>
      </c>
      <c r="E3195" s="95" t="s">
        <v>28625</v>
      </c>
      <c r="F3195" s="95" t="s">
        <v>28626</v>
      </c>
      <c r="G3195" s="95" t="s">
        <v>3122</v>
      </c>
      <c r="H3195" s="95" t="s">
        <v>3123</v>
      </c>
      <c r="I3195" s="95" t="s">
        <v>28627</v>
      </c>
      <c r="J3195" s="95" t="s">
        <v>28628</v>
      </c>
      <c r="K3195" s="95" t="s">
        <v>28629</v>
      </c>
      <c r="L3195" s="95" t="s">
        <v>73</v>
      </c>
      <c r="M3195" s="95" t="s">
        <v>137</v>
      </c>
      <c r="N3195" s="95" t="s">
        <v>1116</v>
      </c>
      <c r="O3195" s="95" t="s">
        <v>3128</v>
      </c>
      <c r="P3195" s="95" t="s">
        <v>3129</v>
      </c>
      <c r="Q3195" s="95" t="s">
        <v>3044</v>
      </c>
      <c r="R3195" s="95" t="s">
        <v>3129</v>
      </c>
      <c r="S3195" s="95" t="s">
        <v>28630</v>
      </c>
      <c r="T3195" s="95" t="s">
        <v>380</v>
      </c>
      <c r="U3195" s="96">
        <v>0</v>
      </c>
      <c r="V3195" s="96">
        <v>6000</v>
      </c>
      <c r="W3195" s="96">
        <v>4800</v>
      </c>
      <c r="X3195" s="96">
        <v>4800</v>
      </c>
      <c r="Y3195" s="95" t="s">
        <v>82</v>
      </c>
      <c r="Z3195" s="95" t="s">
        <v>25689</v>
      </c>
      <c r="AA3195" s="95" t="s">
        <v>84</v>
      </c>
      <c r="AB3195" s="95" t="s">
        <v>8916</v>
      </c>
      <c r="AC3195" s="95" t="s">
        <v>25690</v>
      </c>
      <c r="AD3195" s="95" t="s">
        <v>87</v>
      </c>
      <c r="AE3195" s="95" t="s">
        <v>61</v>
      </c>
      <c r="AF3195" s="95" t="s">
        <v>61</v>
      </c>
      <c r="AG3195" s="95" t="s">
        <v>89</v>
      </c>
      <c r="AH3195" s="95" t="s">
        <v>88</v>
      </c>
      <c r="AI3195" s="95" t="s">
        <v>89</v>
      </c>
      <c r="AJ3195" s="95" t="s">
        <v>88</v>
      </c>
      <c r="AK3195" s="95" t="s">
        <v>89</v>
      </c>
      <c r="AL3195" s="95" t="s">
        <v>89</v>
      </c>
      <c r="AM3195" s="95" t="s">
        <v>89</v>
      </c>
      <c r="AN3195" s="95" t="s">
        <v>89</v>
      </c>
      <c r="AO3195" s="95" t="s">
        <v>88</v>
      </c>
      <c r="AP3195" s="95" t="s">
        <v>89</v>
      </c>
      <c r="AQ3195" s="95" t="s">
        <v>90</v>
      </c>
      <c r="AR3195" s="95" t="s">
        <v>90</v>
      </c>
      <c r="AS3195" s="95" t="s">
        <v>25691</v>
      </c>
      <c r="AT3195" s="95" t="s">
        <v>92</v>
      </c>
      <c r="AU3195" s="95" t="s">
        <v>92</v>
      </c>
      <c r="AV3195" s="95" t="s">
        <v>93</v>
      </c>
      <c r="AW3195" s="95" t="s">
        <v>28631</v>
      </c>
      <c r="AX3195" s="95" t="s">
        <v>28632</v>
      </c>
      <c r="AY3195" s="95" t="s">
        <v>28633</v>
      </c>
      <c r="AZ3195" s="95" t="s">
        <v>28632</v>
      </c>
      <c r="BA3195" s="95" t="s">
        <v>97</v>
      </c>
      <c r="BB3195" s="95" t="s">
        <v>28634</v>
      </c>
      <c r="BC3195" s="95" t="s">
        <v>99</v>
      </c>
      <c r="BD3195" s="95" t="s">
        <v>100</v>
      </c>
      <c r="BE3195" s="95" t="s">
        <v>61</v>
      </c>
      <c r="BF3195" s="95" t="s">
        <v>380</v>
      </c>
      <c r="BG3195" s="95" t="s">
        <v>101</v>
      </c>
    </row>
    <row r="3196" s="86" customFormat="1" ht="19" customHeight="1" spans="1:59">
      <c r="A3196" s="95" t="s">
        <v>226</v>
      </c>
      <c r="B3196" s="95" t="s">
        <v>227</v>
      </c>
      <c r="C3196" s="95" t="s">
        <v>1332</v>
      </c>
      <c r="D3196" s="95" t="s">
        <v>1333</v>
      </c>
      <c r="E3196" s="95" t="s">
        <v>20778</v>
      </c>
      <c r="F3196" s="95" t="s">
        <v>8425</v>
      </c>
      <c r="G3196" s="95" t="s">
        <v>876</v>
      </c>
      <c r="H3196" s="95" t="s">
        <v>109</v>
      </c>
      <c r="I3196" s="95" t="s">
        <v>28635</v>
      </c>
      <c r="J3196" s="95" t="s">
        <v>28636</v>
      </c>
      <c r="K3196" s="95" t="s">
        <v>28637</v>
      </c>
      <c r="L3196" s="95" t="s">
        <v>73</v>
      </c>
      <c r="M3196" s="95" t="s">
        <v>2014</v>
      </c>
      <c r="N3196" s="95" t="s">
        <v>2967</v>
      </c>
      <c r="O3196" s="95" t="s">
        <v>881</v>
      </c>
      <c r="P3196" s="95" t="s">
        <v>882</v>
      </c>
      <c r="Q3196" s="95" t="s">
        <v>2425</v>
      </c>
      <c r="R3196" s="95" t="s">
        <v>2426</v>
      </c>
      <c r="S3196" s="95" t="s">
        <v>28638</v>
      </c>
      <c r="T3196" s="95" t="s">
        <v>380</v>
      </c>
      <c r="U3196" s="96">
        <v>0</v>
      </c>
      <c r="V3196" s="96">
        <v>15000</v>
      </c>
      <c r="W3196" s="96">
        <v>12000</v>
      </c>
      <c r="X3196" s="96">
        <v>12000</v>
      </c>
      <c r="Y3196" s="95" t="s">
        <v>82</v>
      </c>
      <c r="Z3196" s="95" t="s">
        <v>25689</v>
      </c>
      <c r="AA3196" s="95" t="s">
        <v>84</v>
      </c>
      <c r="AB3196" s="95" t="s">
        <v>20783</v>
      </c>
      <c r="AC3196" s="95" t="s">
        <v>8465</v>
      </c>
      <c r="AD3196" s="95" t="s">
        <v>87</v>
      </c>
      <c r="AE3196" s="95" t="s">
        <v>61</v>
      </c>
      <c r="AF3196" s="95" t="s">
        <v>61</v>
      </c>
      <c r="AG3196" s="95" t="s">
        <v>89</v>
      </c>
      <c r="AH3196" s="95" t="s">
        <v>89</v>
      </c>
      <c r="AI3196" s="95" t="s">
        <v>88</v>
      </c>
      <c r="AJ3196" s="95" t="s">
        <v>88</v>
      </c>
      <c r="AK3196" s="95" t="s">
        <v>89</v>
      </c>
      <c r="AL3196" s="95" t="s">
        <v>88</v>
      </c>
      <c r="AM3196" s="95" t="s">
        <v>89</v>
      </c>
      <c r="AN3196" s="95" t="s">
        <v>89</v>
      </c>
      <c r="AO3196" s="95" t="s">
        <v>88</v>
      </c>
      <c r="AP3196" s="95" t="s">
        <v>89</v>
      </c>
      <c r="AQ3196" s="95" t="s">
        <v>90</v>
      </c>
      <c r="AR3196" s="95" t="s">
        <v>90</v>
      </c>
      <c r="AS3196" s="95" t="s">
        <v>25691</v>
      </c>
      <c r="AT3196" s="95" t="s">
        <v>92</v>
      </c>
      <c r="AU3196" s="95" t="s">
        <v>92</v>
      </c>
      <c r="AV3196" s="95" t="s">
        <v>93</v>
      </c>
      <c r="AW3196" s="95" t="s">
        <v>20784</v>
      </c>
      <c r="AX3196" s="95" t="s">
        <v>28639</v>
      </c>
      <c r="AY3196" s="95" t="s">
        <v>13332</v>
      </c>
      <c r="AZ3196" s="95" t="s">
        <v>28639</v>
      </c>
      <c r="BA3196" s="95" t="s">
        <v>97</v>
      </c>
      <c r="BB3196" s="95" t="s">
        <v>28640</v>
      </c>
      <c r="BC3196" s="95" t="s">
        <v>99</v>
      </c>
      <c r="BD3196" s="95" t="s">
        <v>100</v>
      </c>
      <c r="BE3196" s="95" t="s">
        <v>61</v>
      </c>
      <c r="BF3196" s="95" t="s">
        <v>380</v>
      </c>
      <c r="BG3196" s="95" t="s">
        <v>101</v>
      </c>
    </row>
    <row r="3197" s="86" customFormat="1" ht="19" customHeight="1" spans="1:59">
      <c r="A3197" s="95" t="s">
        <v>102</v>
      </c>
      <c r="B3197" s="95" t="s">
        <v>103</v>
      </c>
      <c r="C3197" s="95" t="s">
        <v>104</v>
      </c>
      <c r="D3197" s="95" t="s">
        <v>105</v>
      </c>
      <c r="E3197" s="95" t="s">
        <v>28641</v>
      </c>
      <c r="F3197" s="95" t="s">
        <v>7321</v>
      </c>
      <c r="G3197" s="95" t="s">
        <v>1794</v>
      </c>
      <c r="H3197" s="95" t="s">
        <v>539</v>
      </c>
      <c r="I3197" s="95" t="s">
        <v>28642</v>
      </c>
      <c r="J3197" s="95" t="s">
        <v>28643</v>
      </c>
      <c r="K3197" s="95" t="s">
        <v>28644</v>
      </c>
      <c r="L3197" s="95" t="s">
        <v>73</v>
      </c>
      <c r="M3197" s="95" t="s">
        <v>508</v>
      </c>
      <c r="N3197" s="95" t="s">
        <v>114</v>
      </c>
      <c r="O3197" s="95" t="s">
        <v>8626</v>
      </c>
      <c r="P3197" s="95" t="s">
        <v>8627</v>
      </c>
      <c r="Q3197" s="95" t="s">
        <v>2597</v>
      </c>
      <c r="R3197" s="95" t="s">
        <v>1878</v>
      </c>
      <c r="S3197" s="95" t="s">
        <v>28645</v>
      </c>
      <c r="T3197" s="95" t="s">
        <v>119</v>
      </c>
      <c r="U3197" s="96">
        <v>0</v>
      </c>
      <c r="V3197" s="96">
        <v>11500</v>
      </c>
      <c r="W3197" s="96">
        <v>9000</v>
      </c>
      <c r="X3197" s="96">
        <v>4500</v>
      </c>
      <c r="Y3197" s="95" t="s">
        <v>82</v>
      </c>
      <c r="Z3197" s="95" t="s">
        <v>25689</v>
      </c>
      <c r="AA3197" s="95" t="s">
        <v>84</v>
      </c>
      <c r="AB3197" s="95" t="s">
        <v>28646</v>
      </c>
      <c r="AC3197" s="95" t="s">
        <v>25690</v>
      </c>
      <c r="AD3197" s="95" t="s">
        <v>87</v>
      </c>
      <c r="AE3197" s="95" t="s">
        <v>61</v>
      </c>
      <c r="AF3197" s="95" t="s">
        <v>61</v>
      </c>
      <c r="AG3197" s="95" t="s">
        <v>89</v>
      </c>
      <c r="AH3197" s="95" t="s">
        <v>89</v>
      </c>
      <c r="AI3197" s="95" t="s">
        <v>88</v>
      </c>
      <c r="AJ3197" s="95" t="s">
        <v>88</v>
      </c>
      <c r="AK3197" s="95" t="s">
        <v>88</v>
      </c>
      <c r="AL3197" s="95" t="s">
        <v>88</v>
      </c>
      <c r="AM3197" s="95" t="s">
        <v>88</v>
      </c>
      <c r="AN3197" s="95" t="s">
        <v>88</v>
      </c>
      <c r="AO3197" s="95" t="s">
        <v>88</v>
      </c>
      <c r="AP3197" s="95" t="s">
        <v>89</v>
      </c>
      <c r="AQ3197" s="95" t="s">
        <v>90</v>
      </c>
      <c r="AR3197" s="95" t="s">
        <v>90</v>
      </c>
      <c r="AS3197" s="95" t="s">
        <v>25691</v>
      </c>
      <c r="AT3197" s="95" t="s">
        <v>92</v>
      </c>
      <c r="AU3197" s="95" t="s">
        <v>92</v>
      </c>
      <c r="AV3197" s="95" t="s">
        <v>93</v>
      </c>
      <c r="AW3197" s="95" t="s">
        <v>28647</v>
      </c>
      <c r="AX3197" s="95" t="s">
        <v>28648</v>
      </c>
      <c r="AY3197" s="95" t="s">
        <v>28649</v>
      </c>
      <c r="AZ3197" s="95" t="s">
        <v>28648</v>
      </c>
      <c r="BA3197" s="95" t="s">
        <v>97</v>
      </c>
      <c r="BB3197" s="95" t="s">
        <v>28650</v>
      </c>
      <c r="BC3197" s="95" t="s">
        <v>99</v>
      </c>
      <c r="BD3197" s="95" t="s">
        <v>100</v>
      </c>
      <c r="BE3197" s="95" t="s">
        <v>61</v>
      </c>
      <c r="BF3197" s="95" t="s">
        <v>119</v>
      </c>
      <c r="BG3197" s="95" t="s">
        <v>101</v>
      </c>
    </row>
    <row r="3198" s="86" customFormat="1" ht="19" customHeight="1" spans="1:59">
      <c r="A3198" s="95" t="s">
        <v>267</v>
      </c>
      <c r="B3198" s="95" t="s">
        <v>268</v>
      </c>
      <c r="C3198" s="95" t="s">
        <v>14002</v>
      </c>
      <c r="D3198" s="95" t="s">
        <v>14003</v>
      </c>
      <c r="E3198" s="95" t="s">
        <v>28651</v>
      </c>
      <c r="F3198" s="95" t="s">
        <v>28652</v>
      </c>
      <c r="G3198" s="95" t="s">
        <v>10912</v>
      </c>
      <c r="H3198" s="95" t="s">
        <v>5013</v>
      </c>
      <c r="I3198" s="95" t="s">
        <v>28653</v>
      </c>
      <c r="J3198" s="95" t="s">
        <v>28654</v>
      </c>
      <c r="K3198" s="95" t="s">
        <v>28655</v>
      </c>
      <c r="L3198" s="95" t="s">
        <v>73</v>
      </c>
      <c r="M3198" s="95" t="s">
        <v>137</v>
      </c>
      <c r="N3198" s="95" t="s">
        <v>4350</v>
      </c>
      <c r="O3198" s="95" t="s">
        <v>10136</v>
      </c>
      <c r="P3198" s="95" t="s">
        <v>10137</v>
      </c>
      <c r="Q3198" s="95" t="s">
        <v>5017</v>
      </c>
      <c r="R3198" s="95" t="s">
        <v>5018</v>
      </c>
      <c r="S3198" s="95" t="s">
        <v>28656</v>
      </c>
      <c r="T3198" s="95" t="s">
        <v>380</v>
      </c>
      <c r="U3198" s="96">
        <v>0</v>
      </c>
      <c r="V3198" s="96">
        <v>114062</v>
      </c>
      <c r="W3198" s="96">
        <v>70000</v>
      </c>
      <c r="X3198" s="96">
        <v>20000</v>
      </c>
      <c r="Y3198" s="95" t="s">
        <v>82</v>
      </c>
      <c r="Z3198" s="95" t="s">
        <v>25689</v>
      </c>
      <c r="AA3198" s="95" t="s">
        <v>84</v>
      </c>
      <c r="AB3198" s="95" t="s">
        <v>28657</v>
      </c>
      <c r="AC3198" s="95" t="s">
        <v>25849</v>
      </c>
      <c r="AD3198" s="95" t="s">
        <v>87</v>
      </c>
      <c r="AE3198" s="95" t="s">
        <v>61</v>
      </c>
      <c r="AF3198" s="95" t="s">
        <v>61</v>
      </c>
      <c r="AG3198" s="95" t="s">
        <v>89</v>
      </c>
      <c r="AH3198" s="95" t="s">
        <v>89</v>
      </c>
      <c r="AI3198" s="95" t="s">
        <v>88</v>
      </c>
      <c r="AJ3198" s="95" t="s">
        <v>88</v>
      </c>
      <c r="AK3198" s="95" t="s">
        <v>89</v>
      </c>
      <c r="AL3198" s="95" t="s">
        <v>89</v>
      </c>
      <c r="AM3198" s="95" t="s">
        <v>88</v>
      </c>
      <c r="AN3198" s="95" t="s">
        <v>88</v>
      </c>
      <c r="AO3198" s="95" t="s">
        <v>88</v>
      </c>
      <c r="AP3198" s="95" t="s">
        <v>89</v>
      </c>
      <c r="AQ3198" s="95" t="s">
        <v>90</v>
      </c>
      <c r="AR3198" s="95" t="s">
        <v>90</v>
      </c>
      <c r="AS3198" s="95" t="s">
        <v>25691</v>
      </c>
      <c r="AT3198" s="95" t="s">
        <v>92</v>
      </c>
      <c r="AU3198" s="95" t="s">
        <v>92</v>
      </c>
      <c r="AV3198" s="95" t="s">
        <v>93</v>
      </c>
      <c r="AW3198" s="95" t="s">
        <v>28658</v>
      </c>
      <c r="AX3198" s="95" t="s">
        <v>28659</v>
      </c>
      <c r="AY3198" s="95" t="s">
        <v>11219</v>
      </c>
      <c r="AZ3198" s="95" t="s">
        <v>28659</v>
      </c>
      <c r="BA3198" s="95" t="s">
        <v>97</v>
      </c>
      <c r="BB3198" s="95" t="s">
        <v>28660</v>
      </c>
      <c r="BC3198" s="95" t="s">
        <v>99</v>
      </c>
      <c r="BD3198" s="95" t="s">
        <v>100</v>
      </c>
      <c r="BE3198" s="95" t="s">
        <v>61</v>
      </c>
      <c r="BF3198" s="95" t="s">
        <v>380</v>
      </c>
      <c r="BG3198" s="95" t="s">
        <v>101</v>
      </c>
    </row>
    <row r="3199" s="86" customFormat="1" ht="19" customHeight="1" spans="1:59">
      <c r="A3199" s="95" t="s">
        <v>126</v>
      </c>
      <c r="B3199" s="95" t="s">
        <v>127</v>
      </c>
      <c r="C3199" s="95" t="s">
        <v>4343</v>
      </c>
      <c r="D3199" s="95" t="s">
        <v>4344</v>
      </c>
      <c r="E3199" s="95" t="s">
        <v>4345</v>
      </c>
      <c r="F3199" s="95" t="s">
        <v>28661</v>
      </c>
      <c r="G3199" s="95" t="s">
        <v>11041</v>
      </c>
      <c r="H3199" s="95" t="s">
        <v>1571</v>
      </c>
      <c r="I3199" s="95" t="s">
        <v>28662</v>
      </c>
      <c r="J3199" s="95" t="s">
        <v>28663</v>
      </c>
      <c r="K3199" s="95" t="s">
        <v>28664</v>
      </c>
      <c r="L3199" s="95" t="s">
        <v>73</v>
      </c>
      <c r="M3199" s="95" t="s">
        <v>74</v>
      </c>
      <c r="N3199" s="95" t="s">
        <v>2337</v>
      </c>
      <c r="O3199" s="95" t="s">
        <v>949</v>
      </c>
      <c r="P3199" s="95" t="s">
        <v>950</v>
      </c>
      <c r="Q3199" s="95" t="s">
        <v>3226</v>
      </c>
      <c r="R3199" s="95" t="s">
        <v>3227</v>
      </c>
      <c r="S3199" s="95" t="s">
        <v>28665</v>
      </c>
      <c r="T3199" s="95" t="s">
        <v>380</v>
      </c>
      <c r="U3199" s="96">
        <v>0</v>
      </c>
      <c r="V3199" s="96">
        <v>67000</v>
      </c>
      <c r="W3199" s="96">
        <v>25000</v>
      </c>
      <c r="X3199" s="96">
        <v>5307</v>
      </c>
      <c r="Y3199" s="95" t="s">
        <v>82</v>
      </c>
      <c r="Z3199" s="95" t="s">
        <v>25689</v>
      </c>
      <c r="AA3199" s="95" t="s">
        <v>84</v>
      </c>
      <c r="AB3199" s="95" t="s">
        <v>4352</v>
      </c>
      <c r="AC3199" s="95" t="s">
        <v>25849</v>
      </c>
      <c r="AD3199" s="95" t="s">
        <v>87</v>
      </c>
      <c r="AE3199" s="95" t="s">
        <v>61</v>
      </c>
      <c r="AF3199" s="95" t="s">
        <v>61</v>
      </c>
      <c r="AG3199" s="95" t="s">
        <v>89</v>
      </c>
      <c r="AH3199" s="95" t="s">
        <v>89</v>
      </c>
      <c r="AI3199" s="95" t="s">
        <v>89</v>
      </c>
      <c r="AJ3199" s="95" t="s">
        <v>89</v>
      </c>
      <c r="AK3199" s="95" t="s">
        <v>89</v>
      </c>
      <c r="AL3199" s="95" t="s">
        <v>89</v>
      </c>
      <c r="AM3199" s="95" t="s">
        <v>89</v>
      </c>
      <c r="AN3199" s="95" t="s">
        <v>89</v>
      </c>
      <c r="AO3199" s="95" t="s">
        <v>89</v>
      </c>
      <c r="AP3199" s="95" t="s">
        <v>89</v>
      </c>
      <c r="AQ3199" s="95" t="s">
        <v>90</v>
      </c>
      <c r="AR3199" s="95" t="s">
        <v>90</v>
      </c>
      <c r="AS3199" s="95" t="s">
        <v>25691</v>
      </c>
      <c r="AT3199" s="95" t="s">
        <v>92</v>
      </c>
      <c r="AU3199" s="95" t="s">
        <v>92</v>
      </c>
      <c r="AV3199" s="95" t="s">
        <v>93</v>
      </c>
      <c r="AW3199" s="95" t="s">
        <v>4353</v>
      </c>
      <c r="AX3199" s="95" t="s">
        <v>28666</v>
      </c>
      <c r="AY3199" s="95" t="s">
        <v>2540</v>
      </c>
      <c r="AZ3199" s="95" t="s">
        <v>28666</v>
      </c>
      <c r="BA3199" s="95" t="s">
        <v>97</v>
      </c>
      <c r="BB3199" s="95" t="s">
        <v>28667</v>
      </c>
      <c r="BC3199" s="95" t="s">
        <v>99</v>
      </c>
      <c r="BD3199" s="95" t="s">
        <v>100</v>
      </c>
      <c r="BE3199" s="95" t="s">
        <v>61</v>
      </c>
      <c r="BF3199" s="95" t="s">
        <v>380</v>
      </c>
      <c r="BG3199" s="95" t="s">
        <v>101</v>
      </c>
    </row>
    <row r="3200" s="86" customFormat="1" ht="19" customHeight="1" spans="1:59">
      <c r="A3200" s="95" t="s">
        <v>267</v>
      </c>
      <c r="B3200" s="95" t="s">
        <v>268</v>
      </c>
      <c r="C3200" s="95" t="s">
        <v>5141</v>
      </c>
      <c r="D3200" s="95" t="s">
        <v>5142</v>
      </c>
      <c r="E3200" s="95" t="s">
        <v>28668</v>
      </c>
      <c r="F3200" s="95" t="s">
        <v>5144</v>
      </c>
      <c r="G3200" s="95" t="s">
        <v>5145</v>
      </c>
      <c r="H3200" s="95" t="s">
        <v>2636</v>
      </c>
      <c r="I3200" s="95" t="s">
        <v>28669</v>
      </c>
      <c r="J3200" s="95" t="s">
        <v>28670</v>
      </c>
      <c r="K3200" s="95" t="s">
        <v>28671</v>
      </c>
      <c r="L3200" s="95" t="s">
        <v>73</v>
      </c>
      <c r="M3200" s="95" t="s">
        <v>2613</v>
      </c>
      <c r="N3200" s="95" t="s">
        <v>811</v>
      </c>
      <c r="O3200" s="95" t="s">
        <v>3774</v>
      </c>
      <c r="P3200" s="95" t="s">
        <v>7059</v>
      </c>
      <c r="Q3200" s="95" t="s">
        <v>7060</v>
      </c>
      <c r="R3200" s="95" t="s">
        <v>7059</v>
      </c>
      <c r="S3200" s="95" t="s">
        <v>28672</v>
      </c>
      <c r="T3200" s="95" t="s">
        <v>380</v>
      </c>
      <c r="U3200" s="96">
        <v>0</v>
      </c>
      <c r="V3200" s="96">
        <v>91285</v>
      </c>
      <c r="W3200" s="96">
        <v>21000</v>
      </c>
      <c r="X3200" s="96">
        <v>11000</v>
      </c>
      <c r="Y3200" s="95" t="s">
        <v>143</v>
      </c>
      <c r="Z3200" s="95" t="s">
        <v>25689</v>
      </c>
      <c r="AA3200" s="95" t="s">
        <v>84</v>
      </c>
      <c r="AB3200" s="95" t="s">
        <v>28673</v>
      </c>
      <c r="AC3200" s="95" t="s">
        <v>25830</v>
      </c>
      <c r="AD3200" s="95" t="s">
        <v>87</v>
      </c>
      <c r="AE3200" s="95" t="s">
        <v>61</v>
      </c>
      <c r="AF3200" s="95" t="s">
        <v>61</v>
      </c>
      <c r="AG3200" s="95" t="s">
        <v>89</v>
      </c>
      <c r="AH3200" s="95" t="s">
        <v>89</v>
      </c>
      <c r="AI3200" s="95" t="s">
        <v>89</v>
      </c>
      <c r="AJ3200" s="95" t="s">
        <v>89</v>
      </c>
      <c r="AK3200" s="95" t="s">
        <v>89</v>
      </c>
      <c r="AL3200" s="95" t="s">
        <v>89</v>
      </c>
      <c r="AM3200" s="95" t="s">
        <v>89</v>
      </c>
      <c r="AN3200" s="95" t="s">
        <v>89</v>
      </c>
      <c r="AO3200" s="95" t="s">
        <v>89</v>
      </c>
      <c r="AP3200" s="95" t="s">
        <v>89</v>
      </c>
      <c r="AQ3200" s="95" t="s">
        <v>90</v>
      </c>
      <c r="AR3200" s="95" t="s">
        <v>90</v>
      </c>
      <c r="AS3200" s="95" t="s">
        <v>25691</v>
      </c>
      <c r="AT3200" s="95" t="s">
        <v>92</v>
      </c>
      <c r="AU3200" s="95" t="s">
        <v>92</v>
      </c>
      <c r="AV3200" s="95" t="s">
        <v>93</v>
      </c>
      <c r="AW3200" s="95" t="s">
        <v>28674</v>
      </c>
      <c r="AX3200" s="95" t="s">
        <v>28675</v>
      </c>
      <c r="AY3200" s="95" t="s">
        <v>28676</v>
      </c>
      <c r="AZ3200" s="95" t="s">
        <v>28675</v>
      </c>
      <c r="BA3200" s="95" t="s">
        <v>97</v>
      </c>
      <c r="BB3200" s="95" t="s">
        <v>28677</v>
      </c>
      <c r="BC3200" s="95" t="s">
        <v>99</v>
      </c>
      <c r="BD3200" s="95" t="s">
        <v>150</v>
      </c>
      <c r="BE3200" s="95" t="s">
        <v>61</v>
      </c>
      <c r="BF3200" s="95" t="s">
        <v>380</v>
      </c>
      <c r="BG3200" s="95" t="s">
        <v>101</v>
      </c>
    </row>
    <row r="3201" s="86" customFormat="1" ht="19" customHeight="1" spans="1:59">
      <c r="A3201" s="95" t="s">
        <v>151</v>
      </c>
      <c r="B3201" s="95" t="s">
        <v>152</v>
      </c>
      <c r="C3201" s="95" t="s">
        <v>741</v>
      </c>
      <c r="D3201" s="95" t="s">
        <v>742</v>
      </c>
      <c r="E3201" s="95" t="s">
        <v>28678</v>
      </c>
      <c r="F3201" s="95" t="s">
        <v>2202</v>
      </c>
      <c r="G3201" s="95" t="s">
        <v>1819</v>
      </c>
      <c r="H3201" s="95" t="s">
        <v>109</v>
      </c>
      <c r="I3201" s="95" t="s">
        <v>28679</v>
      </c>
      <c r="J3201" s="95" t="s">
        <v>28680</v>
      </c>
      <c r="K3201" s="95" t="s">
        <v>28681</v>
      </c>
      <c r="L3201" s="95" t="s">
        <v>73</v>
      </c>
      <c r="M3201" s="95" t="s">
        <v>526</v>
      </c>
      <c r="N3201" s="95" t="s">
        <v>2029</v>
      </c>
      <c r="O3201" s="95" t="s">
        <v>2914</v>
      </c>
      <c r="P3201" s="95" t="s">
        <v>2915</v>
      </c>
      <c r="Q3201" s="95" t="s">
        <v>1940</v>
      </c>
      <c r="R3201" s="95" t="s">
        <v>1941</v>
      </c>
      <c r="S3201" s="95" t="s">
        <v>28682</v>
      </c>
      <c r="T3201" s="95" t="s">
        <v>380</v>
      </c>
      <c r="U3201" s="96">
        <v>0</v>
      </c>
      <c r="V3201" s="96">
        <v>10000</v>
      </c>
      <c r="W3201" s="96">
        <v>8000</v>
      </c>
      <c r="X3201" s="96">
        <v>4000</v>
      </c>
      <c r="Y3201" s="95" t="s">
        <v>82</v>
      </c>
      <c r="Z3201" s="95" t="s">
        <v>25689</v>
      </c>
      <c r="AA3201" s="95" t="s">
        <v>84</v>
      </c>
      <c r="AB3201" s="95" t="s">
        <v>2942</v>
      </c>
      <c r="AC3201" s="95" t="s">
        <v>4869</v>
      </c>
      <c r="AD3201" s="95" t="s">
        <v>87</v>
      </c>
      <c r="AE3201" s="95" t="s">
        <v>61</v>
      </c>
      <c r="AF3201" s="95" t="s">
        <v>61</v>
      </c>
      <c r="AG3201" s="95" t="s">
        <v>89</v>
      </c>
      <c r="AH3201" s="95" t="s">
        <v>89</v>
      </c>
      <c r="AI3201" s="95" t="s">
        <v>89</v>
      </c>
      <c r="AJ3201" s="95" t="s">
        <v>88</v>
      </c>
      <c r="AK3201" s="95" t="s">
        <v>89</v>
      </c>
      <c r="AL3201" s="95" t="s">
        <v>89</v>
      </c>
      <c r="AM3201" s="95" t="s">
        <v>89</v>
      </c>
      <c r="AN3201" s="95" t="s">
        <v>88</v>
      </c>
      <c r="AO3201" s="95" t="s">
        <v>88</v>
      </c>
      <c r="AP3201" s="95" t="s">
        <v>89</v>
      </c>
      <c r="AQ3201" s="95" t="s">
        <v>90</v>
      </c>
      <c r="AR3201" s="95" t="s">
        <v>90</v>
      </c>
      <c r="AS3201" s="95" t="s">
        <v>25691</v>
      </c>
      <c r="AT3201" s="95" t="s">
        <v>92</v>
      </c>
      <c r="AU3201" s="95" t="s">
        <v>92</v>
      </c>
      <c r="AV3201" s="95" t="s">
        <v>93</v>
      </c>
      <c r="AW3201" s="95" t="s">
        <v>28683</v>
      </c>
      <c r="AX3201" s="95" t="s">
        <v>28684</v>
      </c>
      <c r="AY3201" s="95" t="s">
        <v>28685</v>
      </c>
      <c r="AZ3201" s="95" t="s">
        <v>28684</v>
      </c>
      <c r="BA3201" s="95" t="s">
        <v>97</v>
      </c>
      <c r="BB3201" s="95" t="s">
        <v>28686</v>
      </c>
      <c r="BC3201" s="95" t="s">
        <v>99</v>
      </c>
      <c r="BD3201" s="95" t="s">
        <v>100</v>
      </c>
      <c r="BE3201" s="95" t="s">
        <v>61</v>
      </c>
      <c r="BF3201" s="95" t="s">
        <v>380</v>
      </c>
      <c r="BG3201" s="95" t="s">
        <v>101</v>
      </c>
    </row>
    <row r="3202" s="86" customFormat="1" ht="19" customHeight="1" spans="1:59">
      <c r="A3202" s="95" t="s">
        <v>694</v>
      </c>
      <c r="B3202" s="95" t="s">
        <v>695</v>
      </c>
      <c r="C3202" s="95" t="s">
        <v>1185</v>
      </c>
      <c r="D3202" s="95" t="s">
        <v>1186</v>
      </c>
      <c r="E3202" s="95" t="s">
        <v>28687</v>
      </c>
      <c r="F3202" s="95" t="s">
        <v>25644</v>
      </c>
      <c r="G3202" s="95" t="s">
        <v>7055</v>
      </c>
      <c r="H3202" s="95" t="s">
        <v>2636</v>
      </c>
      <c r="I3202" s="95" t="s">
        <v>28688</v>
      </c>
      <c r="J3202" s="95" t="s">
        <v>28689</v>
      </c>
      <c r="K3202" s="95" t="s">
        <v>28690</v>
      </c>
      <c r="L3202" s="95" t="s">
        <v>73</v>
      </c>
      <c r="M3202" s="95" t="s">
        <v>3689</v>
      </c>
      <c r="N3202" s="95" t="s">
        <v>7030</v>
      </c>
      <c r="O3202" s="95" t="s">
        <v>3774</v>
      </c>
      <c r="P3202" s="95" t="s">
        <v>7059</v>
      </c>
      <c r="Q3202" s="95" t="s">
        <v>7060</v>
      </c>
      <c r="R3202" s="95" t="s">
        <v>7059</v>
      </c>
      <c r="S3202" s="95" t="s">
        <v>28691</v>
      </c>
      <c r="T3202" s="95" t="s">
        <v>380</v>
      </c>
      <c r="U3202" s="96">
        <v>0</v>
      </c>
      <c r="V3202" s="96">
        <v>30836</v>
      </c>
      <c r="W3202" s="96">
        <v>10000</v>
      </c>
      <c r="X3202" s="96">
        <v>6000</v>
      </c>
      <c r="Y3202" s="95" t="s">
        <v>82</v>
      </c>
      <c r="Z3202" s="95" t="s">
        <v>25689</v>
      </c>
      <c r="AA3202" s="95" t="s">
        <v>84</v>
      </c>
      <c r="AB3202" s="95" t="s">
        <v>28692</v>
      </c>
      <c r="AC3202" s="95" t="s">
        <v>25830</v>
      </c>
      <c r="AD3202" s="95" t="s">
        <v>87</v>
      </c>
      <c r="AE3202" s="95" t="s">
        <v>61</v>
      </c>
      <c r="AF3202" s="95" t="s">
        <v>61</v>
      </c>
      <c r="AG3202" s="95" t="s">
        <v>89</v>
      </c>
      <c r="AH3202" s="95" t="s">
        <v>89</v>
      </c>
      <c r="AI3202" s="95" t="s">
        <v>89</v>
      </c>
      <c r="AJ3202" s="95" t="s">
        <v>88</v>
      </c>
      <c r="AK3202" s="95" t="s">
        <v>89</v>
      </c>
      <c r="AL3202" s="95" t="s">
        <v>89</v>
      </c>
      <c r="AM3202" s="95" t="s">
        <v>89</v>
      </c>
      <c r="AN3202" s="95" t="s">
        <v>89</v>
      </c>
      <c r="AO3202" s="95" t="s">
        <v>88</v>
      </c>
      <c r="AP3202" s="95" t="s">
        <v>89</v>
      </c>
      <c r="AQ3202" s="95" t="s">
        <v>90</v>
      </c>
      <c r="AR3202" s="95" t="s">
        <v>90</v>
      </c>
      <c r="AS3202" s="95" t="s">
        <v>25691</v>
      </c>
      <c r="AT3202" s="95" t="s">
        <v>92</v>
      </c>
      <c r="AU3202" s="95" t="s">
        <v>92</v>
      </c>
      <c r="AV3202" s="95" t="s">
        <v>93</v>
      </c>
      <c r="AW3202" s="95" t="s">
        <v>28693</v>
      </c>
      <c r="AX3202" s="95" t="s">
        <v>28694</v>
      </c>
      <c r="AY3202" s="95" t="s">
        <v>28695</v>
      </c>
      <c r="AZ3202" s="95" t="s">
        <v>28694</v>
      </c>
      <c r="BA3202" s="95" t="s">
        <v>97</v>
      </c>
      <c r="BB3202" s="95" t="s">
        <v>28696</v>
      </c>
      <c r="BC3202" s="95" t="s">
        <v>99</v>
      </c>
      <c r="BD3202" s="95" t="s">
        <v>100</v>
      </c>
      <c r="BE3202" s="95" t="s">
        <v>61</v>
      </c>
      <c r="BF3202" s="95" t="s">
        <v>380</v>
      </c>
      <c r="BG3202" s="95" t="s">
        <v>101</v>
      </c>
    </row>
    <row r="3203" s="86" customFormat="1" ht="19" customHeight="1" spans="1:59">
      <c r="A3203" s="95" t="s">
        <v>694</v>
      </c>
      <c r="B3203" s="95" t="s">
        <v>695</v>
      </c>
      <c r="C3203" s="95" t="s">
        <v>766</v>
      </c>
      <c r="D3203" s="95" t="s">
        <v>767</v>
      </c>
      <c r="E3203" s="95" t="s">
        <v>28697</v>
      </c>
      <c r="F3203" s="95" t="s">
        <v>3509</v>
      </c>
      <c r="G3203" s="95" t="s">
        <v>3509</v>
      </c>
      <c r="H3203" s="95" t="s">
        <v>605</v>
      </c>
      <c r="I3203" s="95" t="s">
        <v>28698</v>
      </c>
      <c r="J3203" s="95" t="s">
        <v>28699</v>
      </c>
      <c r="K3203" s="95" t="s">
        <v>28700</v>
      </c>
      <c r="L3203" s="95" t="s">
        <v>73</v>
      </c>
      <c r="M3203" s="95" t="s">
        <v>3689</v>
      </c>
      <c r="N3203" s="95" t="s">
        <v>28701</v>
      </c>
      <c r="O3203" s="95" t="s">
        <v>610</v>
      </c>
      <c r="P3203" s="95" t="s">
        <v>611</v>
      </c>
      <c r="Q3203" s="95" t="s">
        <v>1669</v>
      </c>
      <c r="R3203" s="95" t="s">
        <v>1670</v>
      </c>
      <c r="S3203" s="95" t="s">
        <v>28702</v>
      </c>
      <c r="T3203" s="95" t="s">
        <v>119</v>
      </c>
      <c r="U3203" s="96">
        <v>0</v>
      </c>
      <c r="V3203" s="96">
        <v>6000</v>
      </c>
      <c r="W3203" s="96">
        <v>4800</v>
      </c>
      <c r="X3203" s="96">
        <v>1000</v>
      </c>
      <c r="Y3203" s="95" t="s">
        <v>82</v>
      </c>
      <c r="Z3203" s="95" t="s">
        <v>25689</v>
      </c>
      <c r="AA3203" s="95" t="s">
        <v>84</v>
      </c>
      <c r="AB3203" s="95" t="s">
        <v>28703</v>
      </c>
      <c r="AC3203" s="95" t="s">
        <v>25703</v>
      </c>
      <c r="AD3203" s="95" t="s">
        <v>87</v>
      </c>
      <c r="AE3203" s="95" t="s">
        <v>61</v>
      </c>
      <c r="AF3203" s="95" t="s">
        <v>61</v>
      </c>
      <c r="AG3203" s="95" t="s">
        <v>89</v>
      </c>
      <c r="AH3203" s="95" t="s">
        <v>89</v>
      </c>
      <c r="AI3203" s="95" t="s">
        <v>89</v>
      </c>
      <c r="AJ3203" s="95" t="s">
        <v>89</v>
      </c>
      <c r="AK3203" s="95" t="s">
        <v>89</v>
      </c>
      <c r="AL3203" s="95" t="s">
        <v>89</v>
      </c>
      <c r="AM3203" s="95" t="s">
        <v>89</v>
      </c>
      <c r="AN3203" s="95" t="s">
        <v>89</v>
      </c>
      <c r="AO3203" s="95" t="s">
        <v>89</v>
      </c>
      <c r="AP3203" s="95" t="s">
        <v>89</v>
      </c>
      <c r="AQ3203" s="95" t="s">
        <v>90</v>
      </c>
      <c r="AR3203" s="95" t="s">
        <v>90</v>
      </c>
      <c r="AS3203" s="95" t="s">
        <v>25691</v>
      </c>
      <c r="AT3203" s="95" t="s">
        <v>92</v>
      </c>
      <c r="AU3203" s="95" t="s">
        <v>92</v>
      </c>
      <c r="AV3203" s="95" t="s">
        <v>93</v>
      </c>
      <c r="AW3203" s="95" t="s">
        <v>28704</v>
      </c>
      <c r="AX3203" s="95" t="s">
        <v>28705</v>
      </c>
      <c r="AY3203" s="95" t="s">
        <v>28706</v>
      </c>
      <c r="AZ3203" s="95" t="s">
        <v>28705</v>
      </c>
      <c r="BA3203" s="95" t="s">
        <v>97</v>
      </c>
      <c r="BB3203" s="95" t="s">
        <v>28707</v>
      </c>
      <c r="BC3203" s="95" t="s">
        <v>99</v>
      </c>
      <c r="BD3203" s="95" t="s">
        <v>100</v>
      </c>
      <c r="BE3203" s="95" t="s">
        <v>61</v>
      </c>
      <c r="BF3203" s="95" t="s">
        <v>119</v>
      </c>
      <c r="BG3203" s="95" t="s">
        <v>101</v>
      </c>
    </row>
    <row r="3204" s="86" customFormat="1" ht="19" customHeight="1" spans="1:59">
      <c r="A3204" s="95" t="s">
        <v>126</v>
      </c>
      <c r="B3204" s="95" t="s">
        <v>127</v>
      </c>
      <c r="C3204" s="95" t="s">
        <v>248</v>
      </c>
      <c r="D3204" s="95" t="s">
        <v>249</v>
      </c>
      <c r="E3204" s="95" t="s">
        <v>28708</v>
      </c>
      <c r="F3204" s="95" t="s">
        <v>8519</v>
      </c>
      <c r="G3204" s="95" t="s">
        <v>8520</v>
      </c>
      <c r="H3204" s="95" t="s">
        <v>2636</v>
      </c>
      <c r="I3204" s="95" t="s">
        <v>28709</v>
      </c>
      <c r="J3204" s="95" t="s">
        <v>28710</v>
      </c>
      <c r="K3204" s="95" t="s">
        <v>28711</v>
      </c>
      <c r="L3204" s="95" t="s">
        <v>73</v>
      </c>
      <c r="M3204" s="95" t="s">
        <v>526</v>
      </c>
      <c r="N3204" s="95" t="s">
        <v>2398</v>
      </c>
      <c r="O3204" s="95" t="s">
        <v>6155</v>
      </c>
      <c r="P3204" s="95" t="s">
        <v>6156</v>
      </c>
      <c r="Q3204" s="95" t="s">
        <v>6157</v>
      </c>
      <c r="R3204" s="95" t="s">
        <v>6156</v>
      </c>
      <c r="S3204" s="95" t="s">
        <v>28712</v>
      </c>
      <c r="T3204" s="95" t="s">
        <v>380</v>
      </c>
      <c r="U3204" s="96">
        <v>0</v>
      </c>
      <c r="V3204" s="96">
        <v>60667</v>
      </c>
      <c r="W3204" s="96">
        <v>33000</v>
      </c>
      <c r="X3204" s="96">
        <v>4600</v>
      </c>
      <c r="Y3204" s="95" t="s">
        <v>82</v>
      </c>
      <c r="Z3204" s="95" t="s">
        <v>25689</v>
      </c>
      <c r="AA3204" s="95" t="s">
        <v>84</v>
      </c>
      <c r="AB3204" s="95" t="s">
        <v>28713</v>
      </c>
      <c r="AC3204" s="95" t="s">
        <v>8465</v>
      </c>
      <c r="AD3204" s="95" t="s">
        <v>87</v>
      </c>
      <c r="AE3204" s="95" t="s">
        <v>61</v>
      </c>
      <c r="AF3204" s="95" t="s">
        <v>61</v>
      </c>
      <c r="AG3204" s="95" t="s">
        <v>89</v>
      </c>
      <c r="AH3204" s="95" t="s">
        <v>89</v>
      </c>
      <c r="AI3204" s="95" t="s">
        <v>88</v>
      </c>
      <c r="AJ3204" s="95" t="s">
        <v>88</v>
      </c>
      <c r="AK3204" s="95" t="s">
        <v>89</v>
      </c>
      <c r="AL3204" s="95" t="s">
        <v>89</v>
      </c>
      <c r="AM3204" s="95" t="s">
        <v>88</v>
      </c>
      <c r="AN3204" s="95" t="s">
        <v>88</v>
      </c>
      <c r="AO3204" s="95" t="s">
        <v>88</v>
      </c>
      <c r="AP3204" s="95" t="s">
        <v>89</v>
      </c>
      <c r="AQ3204" s="95" t="s">
        <v>90</v>
      </c>
      <c r="AR3204" s="95" t="s">
        <v>90</v>
      </c>
      <c r="AS3204" s="95" t="s">
        <v>25691</v>
      </c>
      <c r="AT3204" s="95" t="s">
        <v>92</v>
      </c>
      <c r="AU3204" s="95" t="s">
        <v>92</v>
      </c>
      <c r="AV3204" s="95" t="s">
        <v>93</v>
      </c>
      <c r="AW3204" s="95" t="s">
        <v>28714</v>
      </c>
      <c r="AX3204" s="95" t="s">
        <v>28715</v>
      </c>
      <c r="AY3204" s="95" t="s">
        <v>28716</v>
      </c>
      <c r="AZ3204" s="95" t="s">
        <v>28715</v>
      </c>
      <c r="BA3204" s="95" t="s">
        <v>97</v>
      </c>
      <c r="BB3204" s="95" t="s">
        <v>28717</v>
      </c>
      <c r="BC3204" s="95" t="s">
        <v>99</v>
      </c>
      <c r="BD3204" s="95" t="s">
        <v>100</v>
      </c>
      <c r="BE3204" s="95" t="s">
        <v>61</v>
      </c>
      <c r="BF3204" s="95" t="s">
        <v>380</v>
      </c>
      <c r="BG3204" s="95" t="s">
        <v>101</v>
      </c>
    </row>
    <row r="3205" s="86" customFormat="1" ht="19" customHeight="1" spans="1:59">
      <c r="A3205" s="95" t="s">
        <v>458</v>
      </c>
      <c r="B3205" s="95" t="s">
        <v>459</v>
      </c>
      <c r="C3205" s="95" t="s">
        <v>460</v>
      </c>
      <c r="D3205" s="95" t="s">
        <v>461</v>
      </c>
      <c r="E3205" s="95" t="s">
        <v>12079</v>
      </c>
      <c r="F3205" s="95" t="s">
        <v>12080</v>
      </c>
      <c r="G3205" s="95" t="s">
        <v>9668</v>
      </c>
      <c r="H3205" s="95" t="s">
        <v>109</v>
      </c>
      <c r="I3205" s="95" t="s">
        <v>28718</v>
      </c>
      <c r="J3205" s="95" t="s">
        <v>28719</v>
      </c>
      <c r="K3205" s="95" t="s">
        <v>28720</v>
      </c>
      <c r="L3205" s="95" t="s">
        <v>73</v>
      </c>
      <c r="M3205" s="95" t="s">
        <v>4208</v>
      </c>
      <c r="N3205" s="95" t="s">
        <v>811</v>
      </c>
      <c r="O3205" s="95" t="s">
        <v>2914</v>
      </c>
      <c r="P3205" s="95" t="s">
        <v>2915</v>
      </c>
      <c r="Q3205" s="95" t="s">
        <v>1940</v>
      </c>
      <c r="R3205" s="95" t="s">
        <v>1941</v>
      </c>
      <c r="S3205" s="95" t="s">
        <v>28721</v>
      </c>
      <c r="T3205" s="95" t="s">
        <v>380</v>
      </c>
      <c r="U3205" s="96">
        <v>0</v>
      </c>
      <c r="V3205" s="96">
        <v>25093</v>
      </c>
      <c r="W3205" s="96">
        <v>16000</v>
      </c>
      <c r="X3205" s="96">
        <v>9600</v>
      </c>
      <c r="Y3205" s="95" t="s">
        <v>82</v>
      </c>
      <c r="Z3205" s="95" t="s">
        <v>25689</v>
      </c>
      <c r="AA3205" s="95" t="s">
        <v>84</v>
      </c>
      <c r="AB3205" s="95" t="s">
        <v>12085</v>
      </c>
      <c r="AC3205" s="95" t="s">
        <v>25830</v>
      </c>
      <c r="AD3205" s="95" t="s">
        <v>87</v>
      </c>
      <c r="AE3205" s="95" t="s">
        <v>61</v>
      </c>
      <c r="AF3205" s="95" t="s">
        <v>61</v>
      </c>
      <c r="AG3205" s="95" t="s">
        <v>89</v>
      </c>
      <c r="AH3205" s="95" t="s">
        <v>89</v>
      </c>
      <c r="AI3205" s="95" t="s">
        <v>89</v>
      </c>
      <c r="AJ3205" s="95" t="s">
        <v>89</v>
      </c>
      <c r="AK3205" s="95" t="s">
        <v>89</v>
      </c>
      <c r="AL3205" s="95" t="s">
        <v>89</v>
      </c>
      <c r="AM3205" s="95" t="s">
        <v>89</v>
      </c>
      <c r="AN3205" s="95" t="s">
        <v>89</v>
      </c>
      <c r="AO3205" s="95" t="s">
        <v>89</v>
      </c>
      <c r="AP3205" s="95" t="s">
        <v>89</v>
      </c>
      <c r="AQ3205" s="95" t="s">
        <v>90</v>
      </c>
      <c r="AR3205" s="95" t="s">
        <v>90</v>
      </c>
      <c r="AS3205" s="95" t="s">
        <v>25691</v>
      </c>
      <c r="AT3205" s="95" t="s">
        <v>92</v>
      </c>
      <c r="AU3205" s="95" t="s">
        <v>92</v>
      </c>
      <c r="AV3205" s="95" t="s">
        <v>93</v>
      </c>
      <c r="AW3205" s="95" t="s">
        <v>12086</v>
      </c>
      <c r="AX3205" s="95" t="s">
        <v>28722</v>
      </c>
      <c r="AY3205" s="95" t="s">
        <v>12088</v>
      </c>
      <c r="AZ3205" s="95" t="s">
        <v>28722</v>
      </c>
      <c r="BA3205" s="95" t="s">
        <v>97</v>
      </c>
      <c r="BB3205" s="95" t="s">
        <v>28723</v>
      </c>
      <c r="BC3205" s="95" t="s">
        <v>99</v>
      </c>
      <c r="BD3205" s="95" t="s">
        <v>100</v>
      </c>
      <c r="BE3205" s="95" t="s">
        <v>61</v>
      </c>
      <c r="BF3205" s="95" t="s">
        <v>380</v>
      </c>
      <c r="BG3205" s="95" t="s">
        <v>101</v>
      </c>
    </row>
    <row r="3206" s="86" customFormat="1" ht="19" customHeight="1" spans="1:59">
      <c r="A3206" s="95" t="s">
        <v>1774</v>
      </c>
      <c r="B3206" s="95" t="s">
        <v>1775</v>
      </c>
      <c r="C3206" s="95" t="s">
        <v>3363</v>
      </c>
      <c r="D3206" s="95" t="s">
        <v>3364</v>
      </c>
      <c r="E3206" s="95" t="s">
        <v>28724</v>
      </c>
      <c r="F3206" s="95" t="s">
        <v>28140</v>
      </c>
      <c r="G3206" s="95" t="s">
        <v>9820</v>
      </c>
      <c r="H3206" s="95" t="s">
        <v>2636</v>
      </c>
      <c r="I3206" s="95" t="s">
        <v>28725</v>
      </c>
      <c r="J3206" s="95" t="s">
        <v>28726</v>
      </c>
      <c r="K3206" s="95" t="s">
        <v>28727</v>
      </c>
      <c r="L3206" s="95" t="s">
        <v>73</v>
      </c>
      <c r="M3206" s="95" t="s">
        <v>4302</v>
      </c>
      <c r="N3206" s="95" t="s">
        <v>185</v>
      </c>
      <c r="O3206" s="95" t="s">
        <v>433</v>
      </c>
      <c r="P3206" s="95" t="s">
        <v>2719</v>
      </c>
      <c r="Q3206" s="95" t="s">
        <v>7060</v>
      </c>
      <c r="R3206" s="95" t="s">
        <v>7059</v>
      </c>
      <c r="S3206" s="95" t="s">
        <v>28728</v>
      </c>
      <c r="T3206" s="95" t="s">
        <v>119</v>
      </c>
      <c r="U3206" s="96">
        <v>0</v>
      </c>
      <c r="V3206" s="96">
        <v>6778</v>
      </c>
      <c r="W3206" s="96">
        <v>4000</v>
      </c>
      <c r="X3206" s="96">
        <v>3000</v>
      </c>
      <c r="Y3206" s="95" t="s">
        <v>143</v>
      </c>
      <c r="Z3206" s="95" t="s">
        <v>25689</v>
      </c>
      <c r="AA3206" s="95" t="s">
        <v>84</v>
      </c>
      <c r="AB3206" s="95" t="s">
        <v>329</v>
      </c>
      <c r="AC3206" s="95" t="s">
        <v>26031</v>
      </c>
      <c r="AD3206" s="95" t="s">
        <v>87</v>
      </c>
      <c r="AE3206" s="95" t="s">
        <v>61</v>
      </c>
      <c r="AF3206" s="95" t="s">
        <v>61</v>
      </c>
      <c r="AG3206" s="95" t="s">
        <v>89</v>
      </c>
      <c r="AH3206" s="95" t="s">
        <v>89</v>
      </c>
      <c r="AI3206" s="95" t="s">
        <v>89</v>
      </c>
      <c r="AJ3206" s="95" t="s">
        <v>89</v>
      </c>
      <c r="AK3206" s="95" t="s">
        <v>89</v>
      </c>
      <c r="AL3206" s="95" t="s">
        <v>89</v>
      </c>
      <c r="AM3206" s="95" t="s">
        <v>89</v>
      </c>
      <c r="AN3206" s="95" t="s">
        <v>89</v>
      </c>
      <c r="AO3206" s="95" t="s">
        <v>89</v>
      </c>
      <c r="AP3206" s="95" t="s">
        <v>89</v>
      </c>
      <c r="AQ3206" s="95" t="s">
        <v>90</v>
      </c>
      <c r="AR3206" s="95" t="s">
        <v>90</v>
      </c>
      <c r="AS3206" s="95" t="s">
        <v>25691</v>
      </c>
      <c r="AT3206" s="95" t="s">
        <v>92</v>
      </c>
      <c r="AU3206" s="95" t="s">
        <v>92</v>
      </c>
      <c r="AV3206" s="95" t="s">
        <v>93</v>
      </c>
      <c r="AW3206" s="95" t="s">
        <v>28729</v>
      </c>
      <c r="AX3206" s="95" t="s">
        <v>28730</v>
      </c>
      <c r="AY3206" s="95" t="s">
        <v>28731</v>
      </c>
      <c r="AZ3206" s="95" t="s">
        <v>28730</v>
      </c>
      <c r="BA3206" s="95" t="s">
        <v>97</v>
      </c>
      <c r="BB3206" s="95" t="s">
        <v>28732</v>
      </c>
      <c r="BC3206" s="95" t="s">
        <v>99</v>
      </c>
      <c r="BD3206" s="95" t="s">
        <v>150</v>
      </c>
      <c r="BE3206" s="95" t="s">
        <v>61</v>
      </c>
      <c r="BF3206" s="95" t="s">
        <v>119</v>
      </c>
      <c r="BG3206" s="95" t="s">
        <v>101</v>
      </c>
    </row>
    <row r="3207" s="86" customFormat="1" ht="19" customHeight="1" spans="1:59">
      <c r="A3207" s="95" t="s">
        <v>694</v>
      </c>
      <c r="B3207" s="95" t="s">
        <v>695</v>
      </c>
      <c r="C3207" s="95" t="s">
        <v>958</v>
      </c>
      <c r="D3207" s="95" t="s">
        <v>959</v>
      </c>
      <c r="E3207" s="95" t="s">
        <v>28733</v>
      </c>
      <c r="F3207" s="95" t="s">
        <v>10289</v>
      </c>
      <c r="G3207" s="95" t="s">
        <v>4333</v>
      </c>
      <c r="H3207" s="95" t="s">
        <v>1571</v>
      </c>
      <c r="I3207" s="95" t="s">
        <v>28734</v>
      </c>
      <c r="J3207" s="95" t="s">
        <v>28735</v>
      </c>
      <c r="K3207" s="95" t="s">
        <v>28736</v>
      </c>
      <c r="L3207" s="95" t="s">
        <v>73</v>
      </c>
      <c r="M3207" s="95" t="s">
        <v>1505</v>
      </c>
      <c r="N3207" s="95" t="s">
        <v>203</v>
      </c>
      <c r="O3207" s="95" t="s">
        <v>949</v>
      </c>
      <c r="P3207" s="95" t="s">
        <v>950</v>
      </c>
      <c r="Q3207" s="95" t="s">
        <v>257</v>
      </c>
      <c r="R3207" s="95" t="s">
        <v>951</v>
      </c>
      <c r="S3207" s="95" t="s">
        <v>28737</v>
      </c>
      <c r="T3207" s="95" t="s">
        <v>380</v>
      </c>
      <c r="U3207" s="96">
        <v>0</v>
      </c>
      <c r="V3207" s="96">
        <v>4100</v>
      </c>
      <c r="W3207" s="96">
        <v>2000</v>
      </c>
      <c r="X3207" s="96">
        <v>2000</v>
      </c>
      <c r="Y3207" s="95" t="s">
        <v>82</v>
      </c>
      <c r="Z3207" s="95" t="s">
        <v>25689</v>
      </c>
      <c r="AA3207" s="95" t="s">
        <v>84</v>
      </c>
      <c r="AB3207" s="95" t="s">
        <v>28738</v>
      </c>
      <c r="AC3207" s="95" t="s">
        <v>25757</v>
      </c>
      <c r="AD3207" s="95" t="s">
        <v>87</v>
      </c>
      <c r="AE3207" s="95" t="s">
        <v>61</v>
      </c>
      <c r="AF3207" s="95" t="s">
        <v>61</v>
      </c>
      <c r="AG3207" s="95" t="s">
        <v>89</v>
      </c>
      <c r="AH3207" s="95" t="s">
        <v>89</v>
      </c>
      <c r="AI3207" s="95" t="s">
        <v>88</v>
      </c>
      <c r="AJ3207" s="95" t="s">
        <v>89</v>
      </c>
      <c r="AK3207" s="95" t="s">
        <v>89</v>
      </c>
      <c r="AL3207" s="95" t="s">
        <v>89</v>
      </c>
      <c r="AM3207" s="95" t="s">
        <v>89</v>
      </c>
      <c r="AN3207" s="95" t="s">
        <v>89</v>
      </c>
      <c r="AO3207" s="95" t="s">
        <v>88</v>
      </c>
      <c r="AP3207" s="95" t="s">
        <v>89</v>
      </c>
      <c r="AQ3207" s="95" t="s">
        <v>90</v>
      </c>
      <c r="AR3207" s="95" t="s">
        <v>90</v>
      </c>
      <c r="AS3207" s="95" t="s">
        <v>25691</v>
      </c>
      <c r="AT3207" s="95" t="s">
        <v>92</v>
      </c>
      <c r="AU3207" s="95" t="s">
        <v>92</v>
      </c>
      <c r="AV3207" s="95" t="s">
        <v>93</v>
      </c>
      <c r="AW3207" s="95" t="s">
        <v>28739</v>
      </c>
      <c r="AX3207" s="95" t="s">
        <v>28740</v>
      </c>
      <c r="AY3207" s="95" t="s">
        <v>28741</v>
      </c>
      <c r="AZ3207" s="95" t="s">
        <v>28740</v>
      </c>
      <c r="BA3207" s="95" t="s">
        <v>97</v>
      </c>
      <c r="BB3207" s="95" t="s">
        <v>28742</v>
      </c>
      <c r="BC3207" s="95" t="s">
        <v>99</v>
      </c>
      <c r="BD3207" s="95" t="s">
        <v>100</v>
      </c>
      <c r="BE3207" s="95" t="s">
        <v>61</v>
      </c>
      <c r="BF3207" s="95" t="s">
        <v>380</v>
      </c>
      <c r="BG3207" s="95" t="s">
        <v>101</v>
      </c>
    </row>
    <row r="3208" s="86" customFormat="1" ht="19" customHeight="1" spans="1:59">
      <c r="A3208" s="95" t="s">
        <v>267</v>
      </c>
      <c r="B3208" s="95" t="s">
        <v>268</v>
      </c>
      <c r="C3208" s="95" t="s">
        <v>728</v>
      </c>
      <c r="D3208" s="95" t="s">
        <v>729</v>
      </c>
      <c r="E3208" s="95" t="s">
        <v>26812</v>
      </c>
      <c r="F3208" s="95" t="s">
        <v>28743</v>
      </c>
      <c r="G3208" s="95" t="s">
        <v>287</v>
      </c>
      <c r="H3208" s="95" t="s">
        <v>109</v>
      </c>
      <c r="I3208" s="95" t="s">
        <v>28744</v>
      </c>
      <c r="J3208" s="95" t="s">
        <v>28745</v>
      </c>
      <c r="K3208" s="95" t="s">
        <v>28746</v>
      </c>
      <c r="L3208" s="95" t="s">
        <v>73</v>
      </c>
      <c r="M3208" s="95" t="s">
        <v>2014</v>
      </c>
      <c r="N3208" s="95" t="s">
        <v>374</v>
      </c>
      <c r="O3208" s="95" t="s">
        <v>1848</v>
      </c>
      <c r="P3208" s="95" t="s">
        <v>1849</v>
      </c>
      <c r="Q3208" s="95" t="s">
        <v>1850</v>
      </c>
      <c r="R3208" s="95" t="s">
        <v>1849</v>
      </c>
      <c r="S3208" s="95" t="s">
        <v>28747</v>
      </c>
      <c r="T3208" s="95" t="s">
        <v>380</v>
      </c>
      <c r="U3208" s="96">
        <v>0</v>
      </c>
      <c r="V3208" s="96">
        <v>21000</v>
      </c>
      <c r="W3208" s="96">
        <v>14000</v>
      </c>
      <c r="X3208" s="96">
        <v>5000</v>
      </c>
      <c r="Y3208" s="95" t="s">
        <v>82</v>
      </c>
      <c r="Z3208" s="95" t="s">
        <v>25689</v>
      </c>
      <c r="AA3208" s="95" t="s">
        <v>84</v>
      </c>
      <c r="AB3208" s="95" t="s">
        <v>26818</v>
      </c>
      <c r="AC3208" s="95" t="s">
        <v>4869</v>
      </c>
      <c r="AD3208" s="95" t="s">
        <v>87</v>
      </c>
      <c r="AE3208" s="95" t="s">
        <v>61</v>
      </c>
      <c r="AF3208" s="95" t="s">
        <v>61</v>
      </c>
      <c r="AG3208" s="95" t="s">
        <v>89</v>
      </c>
      <c r="AH3208" s="95" t="s">
        <v>89</v>
      </c>
      <c r="AI3208" s="95" t="s">
        <v>88</v>
      </c>
      <c r="AJ3208" s="95" t="s">
        <v>88</v>
      </c>
      <c r="AK3208" s="95" t="s">
        <v>89</v>
      </c>
      <c r="AL3208" s="95" t="s">
        <v>88</v>
      </c>
      <c r="AM3208" s="95" t="s">
        <v>88</v>
      </c>
      <c r="AN3208" s="95" t="s">
        <v>88</v>
      </c>
      <c r="AO3208" s="95" t="s">
        <v>88</v>
      </c>
      <c r="AP3208" s="95" t="s">
        <v>89</v>
      </c>
      <c r="AQ3208" s="95" t="s">
        <v>90</v>
      </c>
      <c r="AR3208" s="95" t="s">
        <v>90</v>
      </c>
      <c r="AS3208" s="95" t="s">
        <v>25691</v>
      </c>
      <c r="AT3208" s="95" t="s">
        <v>92</v>
      </c>
      <c r="AU3208" s="95" t="s">
        <v>92</v>
      </c>
      <c r="AV3208" s="95" t="s">
        <v>93</v>
      </c>
      <c r="AW3208" s="95" t="s">
        <v>26819</v>
      </c>
      <c r="AX3208" s="95" t="s">
        <v>28748</v>
      </c>
      <c r="AY3208" s="95" t="s">
        <v>26821</v>
      </c>
      <c r="AZ3208" s="95" t="s">
        <v>28748</v>
      </c>
      <c r="BA3208" s="95" t="s">
        <v>97</v>
      </c>
      <c r="BB3208" s="95" t="s">
        <v>28749</v>
      </c>
      <c r="BC3208" s="95" t="s">
        <v>99</v>
      </c>
      <c r="BD3208" s="95" t="s">
        <v>100</v>
      </c>
      <c r="BE3208" s="95" t="s">
        <v>61</v>
      </c>
      <c r="BF3208" s="95" t="s">
        <v>380</v>
      </c>
      <c r="BG3208" s="95" t="s">
        <v>101</v>
      </c>
    </row>
    <row r="3209" s="86" customFormat="1" ht="19" customHeight="1" spans="1:59">
      <c r="A3209" s="95" t="s">
        <v>267</v>
      </c>
      <c r="B3209" s="95" t="s">
        <v>268</v>
      </c>
      <c r="C3209" s="95" t="s">
        <v>1059</v>
      </c>
      <c r="D3209" s="95" t="s">
        <v>1060</v>
      </c>
      <c r="E3209" s="95" t="s">
        <v>16946</v>
      </c>
      <c r="F3209" s="95" t="s">
        <v>28750</v>
      </c>
      <c r="G3209" s="95" t="s">
        <v>4824</v>
      </c>
      <c r="H3209" s="95" t="s">
        <v>109</v>
      </c>
      <c r="I3209" s="95" t="s">
        <v>28751</v>
      </c>
      <c r="J3209" s="95" t="s">
        <v>28752</v>
      </c>
      <c r="K3209" s="95" t="s">
        <v>28753</v>
      </c>
      <c r="L3209" s="95" t="s">
        <v>73</v>
      </c>
      <c r="M3209" s="95" t="s">
        <v>526</v>
      </c>
      <c r="N3209" s="95" t="s">
        <v>880</v>
      </c>
      <c r="O3209" s="95" t="s">
        <v>1117</v>
      </c>
      <c r="P3209" s="95" t="s">
        <v>1118</v>
      </c>
      <c r="Q3209" s="95" t="s">
        <v>3796</v>
      </c>
      <c r="R3209" s="95" t="s">
        <v>3797</v>
      </c>
      <c r="S3209" s="95" t="s">
        <v>28754</v>
      </c>
      <c r="T3209" s="95" t="s">
        <v>380</v>
      </c>
      <c r="U3209" s="96">
        <v>0</v>
      </c>
      <c r="V3209" s="96">
        <v>58709</v>
      </c>
      <c r="W3209" s="96">
        <v>30000</v>
      </c>
      <c r="X3209" s="96">
        <v>5000</v>
      </c>
      <c r="Y3209" s="95" t="s">
        <v>82</v>
      </c>
      <c r="Z3209" s="95" t="s">
        <v>25689</v>
      </c>
      <c r="AA3209" s="95" t="s">
        <v>84</v>
      </c>
      <c r="AB3209" s="95" t="s">
        <v>16951</v>
      </c>
      <c r="AC3209" s="95" t="s">
        <v>25690</v>
      </c>
      <c r="AD3209" s="95" t="s">
        <v>87</v>
      </c>
      <c r="AE3209" s="95" t="s">
        <v>61</v>
      </c>
      <c r="AF3209" s="95" t="s">
        <v>61</v>
      </c>
      <c r="AG3209" s="95" t="s">
        <v>89</v>
      </c>
      <c r="AH3209" s="95" t="s">
        <v>88</v>
      </c>
      <c r="AI3209" s="95" t="s">
        <v>88</v>
      </c>
      <c r="AJ3209" s="95" t="s">
        <v>88</v>
      </c>
      <c r="AK3209" s="95" t="s">
        <v>88</v>
      </c>
      <c r="AL3209" s="95" t="s">
        <v>89</v>
      </c>
      <c r="AM3209" s="95" t="s">
        <v>88</v>
      </c>
      <c r="AN3209" s="95" t="s">
        <v>88</v>
      </c>
      <c r="AO3209" s="95" t="s">
        <v>88</v>
      </c>
      <c r="AP3209" s="95" t="s">
        <v>89</v>
      </c>
      <c r="AQ3209" s="95" t="s">
        <v>90</v>
      </c>
      <c r="AR3209" s="95" t="s">
        <v>90</v>
      </c>
      <c r="AS3209" s="95" t="s">
        <v>25691</v>
      </c>
      <c r="AT3209" s="95" t="s">
        <v>92</v>
      </c>
      <c r="AU3209" s="95" t="s">
        <v>92</v>
      </c>
      <c r="AV3209" s="95" t="s">
        <v>93</v>
      </c>
      <c r="AW3209" s="95" t="s">
        <v>16952</v>
      </c>
      <c r="AX3209" s="95" t="s">
        <v>28755</v>
      </c>
      <c r="AY3209" s="95" t="s">
        <v>16954</v>
      </c>
      <c r="AZ3209" s="95" t="s">
        <v>28755</v>
      </c>
      <c r="BA3209" s="95" t="s">
        <v>97</v>
      </c>
      <c r="BB3209" s="95" t="s">
        <v>28756</v>
      </c>
      <c r="BC3209" s="95" t="s">
        <v>99</v>
      </c>
      <c r="BD3209" s="95" t="s">
        <v>100</v>
      </c>
      <c r="BE3209" s="95" t="s">
        <v>61</v>
      </c>
      <c r="BF3209" s="95" t="s">
        <v>380</v>
      </c>
      <c r="BG3209" s="95" t="s">
        <v>101</v>
      </c>
    </row>
    <row r="3210" s="86" customFormat="1" ht="19" customHeight="1" spans="1:59">
      <c r="A3210" s="95" t="s">
        <v>646</v>
      </c>
      <c r="B3210" s="95" t="s">
        <v>647</v>
      </c>
      <c r="C3210" s="95" t="s">
        <v>2728</v>
      </c>
      <c r="D3210" s="95" t="s">
        <v>2729</v>
      </c>
      <c r="E3210" s="95" t="s">
        <v>28757</v>
      </c>
      <c r="F3210" s="95" t="s">
        <v>7754</v>
      </c>
      <c r="G3210" s="95" t="s">
        <v>5242</v>
      </c>
      <c r="H3210" s="95" t="s">
        <v>2291</v>
      </c>
      <c r="I3210" s="95" t="s">
        <v>28758</v>
      </c>
      <c r="J3210" s="95" t="s">
        <v>28759</v>
      </c>
      <c r="K3210" s="95" t="s">
        <v>28760</v>
      </c>
      <c r="L3210" s="95" t="s">
        <v>73</v>
      </c>
      <c r="M3210" s="95" t="s">
        <v>10187</v>
      </c>
      <c r="N3210" s="95" t="s">
        <v>203</v>
      </c>
      <c r="O3210" s="95" t="s">
        <v>2295</v>
      </c>
      <c r="P3210" s="95" t="s">
        <v>2296</v>
      </c>
      <c r="Q3210" s="95" t="s">
        <v>2297</v>
      </c>
      <c r="R3210" s="95" t="s">
        <v>2298</v>
      </c>
      <c r="S3210" s="95" t="s">
        <v>28761</v>
      </c>
      <c r="T3210" s="95" t="s">
        <v>119</v>
      </c>
      <c r="U3210" s="96">
        <v>0</v>
      </c>
      <c r="V3210" s="96">
        <v>47000</v>
      </c>
      <c r="W3210" s="96">
        <v>34000</v>
      </c>
      <c r="X3210" s="96">
        <v>5000</v>
      </c>
      <c r="Y3210" s="95" t="s">
        <v>143</v>
      </c>
      <c r="Z3210" s="95" t="s">
        <v>25689</v>
      </c>
      <c r="AA3210" s="95" t="s">
        <v>84</v>
      </c>
      <c r="AB3210" s="95" t="s">
        <v>28762</v>
      </c>
      <c r="AC3210" s="95" t="s">
        <v>26031</v>
      </c>
      <c r="AD3210" s="95" t="s">
        <v>87</v>
      </c>
      <c r="AE3210" s="95" t="s">
        <v>61</v>
      </c>
      <c r="AF3210" s="95" t="s">
        <v>61</v>
      </c>
      <c r="AG3210" s="95" t="s">
        <v>89</v>
      </c>
      <c r="AH3210" s="95" t="s">
        <v>89</v>
      </c>
      <c r="AI3210" s="95" t="s">
        <v>88</v>
      </c>
      <c r="AJ3210" s="95" t="s">
        <v>89</v>
      </c>
      <c r="AK3210" s="95" t="s">
        <v>89</v>
      </c>
      <c r="AL3210" s="95" t="s">
        <v>88</v>
      </c>
      <c r="AM3210" s="95" t="s">
        <v>88</v>
      </c>
      <c r="AN3210" s="95" t="s">
        <v>88</v>
      </c>
      <c r="AO3210" s="95" t="s">
        <v>89</v>
      </c>
      <c r="AP3210" s="95" t="s">
        <v>89</v>
      </c>
      <c r="AQ3210" s="95" t="s">
        <v>90</v>
      </c>
      <c r="AR3210" s="95" t="s">
        <v>90</v>
      </c>
      <c r="AS3210" s="95" t="s">
        <v>25691</v>
      </c>
      <c r="AT3210" s="95" t="s">
        <v>92</v>
      </c>
      <c r="AU3210" s="95" t="s">
        <v>92</v>
      </c>
      <c r="AV3210" s="95" t="s">
        <v>93</v>
      </c>
      <c r="AW3210" s="95" t="s">
        <v>28763</v>
      </c>
      <c r="AX3210" s="95" t="s">
        <v>28764</v>
      </c>
      <c r="AY3210" s="95" t="s">
        <v>28765</v>
      </c>
      <c r="AZ3210" s="95" t="s">
        <v>28764</v>
      </c>
      <c r="BA3210" s="95" t="s">
        <v>215</v>
      </c>
      <c r="BB3210" s="95" t="s">
        <v>28766</v>
      </c>
      <c r="BC3210" s="95" t="s">
        <v>99</v>
      </c>
      <c r="BD3210" s="95" t="s">
        <v>150</v>
      </c>
      <c r="BE3210" s="95" t="s">
        <v>61</v>
      </c>
      <c r="BF3210" s="95" t="s">
        <v>119</v>
      </c>
      <c r="BG3210" s="95" t="s">
        <v>101</v>
      </c>
    </row>
    <row r="3211" s="86" customFormat="1" ht="19" customHeight="1" spans="1:59">
      <c r="A3211" s="95" t="s">
        <v>485</v>
      </c>
      <c r="B3211" s="95" t="s">
        <v>486</v>
      </c>
      <c r="C3211" s="95" t="s">
        <v>668</v>
      </c>
      <c r="D3211" s="95" t="s">
        <v>669</v>
      </c>
      <c r="E3211" s="95" t="s">
        <v>28767</v>
      </c>
      <c r="F3211" s="95" t="s">
        <v>18793</v>
      </c>
      <c r="G3211" s="95" t="s">
        <v>3601</v>
      </c>
      <c r="H3211" s="95" t="s">
        <v>109</v>
      </c>
      <c r="I3211" s="95" t="s">
        <v>28768</v>
      </c>
      <c r="J3211" s="95" t="s">
        <v>28769</v>
      </c>
      <c r="K3211" s="95" t="s">
        <v>28770</v>
      </c>
      <c r="L3211" s="95" t="s">
        <v>73</v>
      </c>
      <c r="M3211" s="95" t="s">
        <v>28771</v>
      </c>
      <c r="N3211" s="95" t="s">
        <v>28772</v>
      </c>
      <c r="O3211" s="95" t="s">
        <v>292</v>
      </c>
      <c r="P3211" s="95" t="s">
        <v>293</v>
      </c>
      <c r="Q3211" s="95" t="s">
        <v>3691</v>
      </c>
      <c r="R3211" s="95" t="s">
        <v>3692</v>
      </c>
      <c r="S3211" s="95" t="s">
        <v>28773</v>
      </c>
      <c r="T3211" s="95" t="s">
        <v>119</v>
      </c>
      <c r="U3211" s="96">
        <v>0</v>
      </c>
      <c r="V3211" s="96">
        <v>4000</v>
      </c>
      <c r="W3211" s="96">
        <v>2500</v>
      </c>
      <c r="X3211" s="96">
        <v>2500</v>
      </c>
      <c r="Y3211" s="95" t="s">
        <v>82</v>
      </c>
      <c r="Z3211" s="95" t="s">
        <v>25689</v>
      </c>
      <c r="AA3211" s="95" t="s">
        <v>84</v>
      </c>
      <c r="AB3211" s="95" t="s">
        <v>28774</v>
      </c>
      <c r="AC3211" s="95" t="s">
        <v>25789</v>
      </c>
      <c r="AD3211" s="95" t="s">
        <v>87</v>
      </c>
      <c r="AE3211" s="95" t="s">
        <v>61</v>
      </c>
      <c r="AF3211" s="95" t="s">
        <v>61</v>
      </c>
      <c r="AG3211" s="95" t="s">
        <v>89</v>
      </c>
      <c r="AH3211" s="95" t="s">
        <v>89</v>
      </c>
      <c r="AI3211" s="95" t="s">
        <v>88</v>
      </c>
      <c r="AJ3211" s="95" t="s">
        <v>88</v>
      </c>
      <c r="AK3211" s="95" t="s">
        <v>88</v>
      </c>
      <c r="AL3211" s="95" t="s">
        <v>88</v>
      </c>
      <c r="AM3211" s="95" t="s">
        <v>88</v>
      </c>
      <c r="AN3211" s="95" t="s">
        <v>88</v>
      </c>
      <c r="AO3211" s="95" t="s">
        <v>88</v>
      </c>
      <c r="AP3211" s="95" t="s">
        <v>89</v>
      </c>
      <c r="AQ3211" s="95" t="s">
        <v>90</v>
      </c>
      <c r="AR3211" s="95" t="s">
        <v>90</v>
      </c>
      <c r="AS3211" s="95" t="s">
        <v>25691</v>
      </c>
      <c r="AT3211" s="95" t="s">
        <v>92</v>
      </c>
      <c r="AU3211" s="95" t="s">
        <v>92</v>
      </c>
      <c r="AV3211" s="95" t="s">
        <v>93</v>
      </c>
      <c r="AW3211" s="95" t="s">
        <v>28775</v>
      </c>
      <c r="AX3211" s="95" t="s">
        <v>28776</v>
      </c>
      <c r="AY3211" s="95" t="s">
        <v>28777</v>
      </c>
      <c r="AZ3211" s="95" t="s">
        <v>28776</v>
      </c>
      <c r="BA3211" s="95" t="s">
        <v>97</v>
      </c>
      <c r="BB3211" s="95" t="s">
        <v>28778</v>
      </c>
      <c r="BC3211" s="95" t="s">
        <v>99</v>
      </c>
      <c r="BD3211" s="95" t="s">
        <v>100</v>
      </c>
      <c r="BE3211" s="95" t="s">
        <v>61</v>
      </c>
      <c r="BF3211" s="95" t="s">
        <v>119</v>
      </c>
      <c r="BG3211" s="95" t="s">
        <v>101</v>
      </c>
    </row>
    <row r="3212" s="86" customFormat="1" ht="19" customHeight="1" spans="1:59">
      <c r="A3212" s="95" t="s">
        <v>302</v>
      </c>
      <c r="B3212" s="95" t="s">
        <v>303</v>
      </c>
      <c r="C3212" s="95" t="s">
        <v>304</v>
      </c>
      <c r="D3212" s="95" t="s">
        <v>305</v>
      </c>
      <c r="E3212" s="95" t="s">
        <v>28779</v>
      </c>
      <c r="F3212" s="95" t="s">
        <v>28780</v>
      </c>
      <c r="G3212" s="95" t="s">
        <v>17016</v>
      </c>
      <c r="H3212" s="95" t="s">
        <v>28072</v>
      </c>
      <c r="I3212" s="95" t="s">
        <v>28781</v>
      </c>
      <c r="J3212" s="95" t="s">
        <v>28782</v>
      </c>
      <c r="K3212" s="95" t="s">
        <v>28783</v>
      </c>
      <c r="L3212" s="95" t="s">
        <v>73</v>
      </c>
      <c r="M3212" s="95" t="s">
        <v>979</v>
      </c>
      <c r="N3212" s="95" t="s">
        <v>1863</v>
      </c>
      <c r="O3212" s="95" t="s">
        <v>2295</v>
      </c>
      <c r="P3212" s="95" t="s">
        <v>2296</v>
      </c>
      <c r="Q3212" s="95" t="s">
        <v>11291</v>
      </c>
      <c r="R3212" s="95" t="s">
        <v>11292</v>
      </c>
      <c r="S3212" s="95" t="s">
        <v>28784</v>
      </c>
      <c r="T3212" s="95" t="s">
        <v>119</v>
      </c>
      <c r="U3212" s="96">
        <v>0</v>
      </c>
      <c r="V3212" s="96">
        <v>5000</v>
      </c>
      <c r="W3212" s="96">
        <v>4000</v>
      </c>
      <c r="X3212" s="96">
        <v>2000</v>
      </c>
      <c r="Y3212" s="95" t="s">
        <v>143</v>
      </c>
      <c r="Z3212" s="95" t="s">
        <v>25689</v>
      </c>
      <c r="AA3212" s="95" t="s">
        <v>84</v>
      </c>
      <c r="AB3212" s="95" t="s">
        <v>28785</v>
      </c>
      <c r="AC3212" s="95" t="s">
        <v>25703</v>
      </c>
      <c r="AD3212" s="95" t="s">
        <v>87</v>
      </c>
      <c r="AE3212" s="95" t="s">
        <v>61</v>
      </c>
      <c r="AF3212" s="95" t="s">
        <v>61</v>
      </c>
      <c r="AG3212" s="95" t="s">
        <v>89</v>
      </c>
      <c r="AH3212" s="95" t="s">
        <v>89</v>
      </c>
      <c r="AI3212" s="95" t="s">
        <v>89</v>
      </c>
      <c r="AJ3212" s="95" t="s">
        <v>89</v>
      </c>
      <c r="AK3212" s="95" t="s">
        <v>89</v>
      </c>
      <c r="AL3212" s="95" t="s">
        <v>89</v>
      </c>
      <c r="AM3212" s="95" t="s">
        <v>89</v>
      </c>
      <c r="AN3212" s="95" t="s">
        <v>89</v>
      </c>
      <c r="AO3212" s="95" t="s">
        <v>89</v>
      </c>
      <c r="AP3212" s="95" t="s">
        <v>89</v>
      </c>
      <c r="AQ3212" s="95" t="s">
        <v>90</v>
      </c>
      <c r="AR3212" s="95" t="s">
        <v>90</v>
      </c>
      <c r="AS3212" s="95" t="s">
        <v>25691</v>
      </c>
      <c r="AT3212" s="95" t="s">
        <v>92</v>
      </c>
      <c r="AU3212" s="95" t="s">
        <v>92</v>
      </c>
      <c r="AV3212" s="95" t="s">
        <v>93</v>
      </c>
      <c r="AW3212" s="95" t="s">
        <v>28786</v>
      </c>
      <c r="AX3212" s="95" t="s">
        <v>28787</v>
      </c>
      <c r="AY3212" s="95" t="s">
        <v>28788</v>
      </c>
      <c r="AZ3212" s="95" t="s">
        <v>28787</v>
      </c>
      <c r="BA3212" s="95" t="s">
        <v>97</v>
      </c>
      <c r="BB3212" s="95" t="s">
        <v>28789</v>
      </c>
      <c r="BC3212" s="95" t="s">
        <v>99</v>
      </c>
      <c r="BD3212" s="95" t="s">
        <v>150</v>
      </c>
      <c r="BE3212" s="95" t="s">
        <v>61</v>
      </c>
      <c r="BF3212" s="95" t="s">
        <v>119</v>
      </c>
      <c r="BG3212" s="95" t="s">
        <v>101</v>
      </c>
    </row>
    <row r="3213" s="86" customFormat="1" ht="19" customHeight="1" spans="1:59">
      <c r="A3213" s="95" t="s">
        <v>267</v>
      </c>
      <c r="B3213" s="95" t="s">
        <v>268</v>
      </c>
      <c r="C3213" s="95" t="s">
        <v>269</v>
      </c>
      <c r="D3213" s="95" t="s">
        <v>270</v>
      </c>
      <c r="E3213" s="95" t="s">
        <v>17869</v>
      </c>
      <c r="F3213" s="95" t="s">
        <v>2775</v>
      </c>
      <c r="G3213" s="95" t="s">
        <v>2775</v>
      </c>
      <c r="H3213" s="95" t="s">
        <v>109</v>
      </c>
      <c r="I3213" s="95" t="s">
        <v>28790</v>
      </c>
      <c r="J3213" s="95" t="s">
        <v>28791</v>
      </c>
      <c r="K3213" s="95" t="s">
        <v>28792</v>
      </c>
      <c r="L3213" s="95" t="s">
        <v>73</v>
      </c>
      <c r="M3213" s="95" t="s">
        <v>137</v>
      </c>
      <c r="N3213" s="95" t="s">
        <v>811</v>
      </c>
      <c r="O3213" s="95" t="s">
        <v>257</v>
      </c>
      <c r="P3213" s="95" t="s">
        <v>258</v>
      </c>
      <c r="Q3213" s="95" t="s">
        <v>1940</v>
      </c>
      <c r="R3213" s="95" t="s">
        <v>1941</v>
      </c>
      <c r="S3213" s="95" t="s">
        <v>28793</v>
      </c>
      <c r="T3213" s="95" t="s">
        <v>380</v>
      </c>
      <c r="U3213" s="96">
        <v>0</v>
      </c>
      <c r="V3213" s="96">
        <v>15357</v>
      </c>
      <c r="W3213" s="96">
        <v>10900</v>
      </c>
      <c r="X3213" s="96">
        <v>6000</v>
      </c>
      <c r="Y3213" s="95" t="s">
        <v>82</v>
      </c>
      <c r="Z3213" s="95" t="s">
        <v>25689</v>
      </c>
      <c r="AA3213" s="95" t="s">
        <v>84</v>
      </c>
      <c r="AB3213" s="95" t="s">
        <v>17874</v>
      </c>
      <c r="AC3213" s="95" t="s">
        <v>25900</v>
      </c>
      <c r="AD3213" s="95" t="s">
        <v>87</v>
      </c>
      <c r="AE3213" s="95" t="s">
        <v>61</v>
      </c>
      <c r="AF3213" s="95" t="s">
        <v>61</v>
      </c>
      <c r="AG3213" s="95" t="s">
        <v>89</v>
      </c>
      <c r="AH3213" s="95" t="s">
        <v>88</v>
      </c>
      <c r="AI3213" s="95" t="s">
        <v>88</v>
      </c>
      <c r="AJ3213" s="95" t="s">
        <v>88</v>
      </c>
      <c r="AK3213" s="95" t="s">
        <v>88</v>
      </c>
      <c r="AL3213" s="95" t="s">
        <v>88</v>
      </c>
      <c r="AM3213" s="95" t="s">
        <v>88</v>
      </c>
      <c r="AN3213" s="95" t="s">
        <v>88</v>
      </c>
      <c r="AO3213" s="95" t="s">
        <v>88</v>
      </c>
      <c r="AP3213" s="95" t="s">
        <v>89</v>
      </c>
      <c r="AQ3213" s="95" t="s">
        <v>90</v>
      </c>
      <c r="AR3213" s="95" t="s">
        <v>90</v>
      </c>
      <c r="AS3213" s="95" t="s">
        <v>25691</v>
      </c>
      <c r="AT3213" s="95" t="s">
        <v>92</v>
      </c>
      <c r="AU3213" s="95" t="s">
        <v>92</v>
      </c>
      <c r="AV3213" s="95" t="s">
        <v>93</v>
      </c>
      <c r="AW3213" s="95" t="s">
        <v>17875</v>
      </c>
      <c r="AX3213" s="95" t="s">
        <v>28794</v>
      </c>
      <c r="AY3213" s="95" t="s">
        <v>17877</v>
      </c>
      <c r="AZ3213" s="95" t="s">
        <v>28794</v>
      </c>
      <c r="BA3213" s="95" t="s">
        <v>97</v>
      </c>
      <c r="BB3213" s="95" t="s">
        <v>28795</v>
      </c>
      <c r="BC3213" s="95" t="s">
        <v>99</v>
      </c>
      <c r="BD3213" s="95" t="s">
        <v>100</v>
      </c>
      <c r="BE3213" s="95" t="s">
        <v>61</v>
      </c>
      <c r="BF3213" s="95" t="s">
        <v>380</v>
      </c>
      <c r="BG3213" s="95" t="s">
        <v>101</v>
      </c>
    </row>
    <row r="3214" s="86" customFormat="1" ht="19" customHeight="1" spans="1:59">
      <c r="A3214" s="95" t="s">
        <v>694</v>
      </c>
      <c r="B3214" s="95" t="s">
        <v>695</v>
      </c>
      <c r="C3214" s="95" t="s">
        <v>958</v>
      </c>
      <c r="D3214" s="95" t="s">
        <v>959</v>
      </c>
      <c r="E3214" s="95" t="s">
        <v>28796</v>
      </c>
      <c r="F3214" s="95" t="s">
        <v>8943</v>
      </c>
      <c r="G3214" s="95" t="s">
        <v>2571</v>
      </c>
      <c r="H3214" s="95" t="s">
        <v>539</v>
      </c>
      <c r="I3214" s="95" t="s">
        <v>28797</v>
      </c>
      <c r="J3214" s="95" t="s">
        <v>28798</v>
      </c>
      <c r="K3214" s="95" t="s">
        <v>28799</v>
      </c>
      <c r="L3214" s="95" t="s">
        <v>73</v>
      </c>
      <c r="M3214" s="95" t="s">
        <v>526</v>
      </c>
      <c r="N3214" s="95" t="s">
        <v>2029</v>
      </c>
      <c r="O3214" s="95" t="s">
        <v>1875</v>
      </c>
      <c r="P3214" s="95" t="s">
        <v>1876</v>
      </c>
      <c r="Q3214" s="95" t="s">
        <v>2597</v>
      </c>
      <c r="R3214" s="95" t="s">
        <v>1878</v>
      </c>
      <c r="S3214" s="95" t="s">
        <v>28800</v>
      </c>
      <c r="T3214" s="95" t="s">
        <v>380</v>
      </c>
      <c r="U3214" s="96">
        <v>0</v>
      </c>
      <c r="V3214" s="96">
        <v>19600</v>
      </c>
      <c r="W3214" s="96">
        <v>13000</v>
      </c>
      <c r="X3214" s="96">
        <v>8000</v>
      </c>
      <c r="Y3214" s="95" t="s">
        <v>82</v>
      </c>
      <c r="Z3214" s="95" t="s">
        <v>25689</v>
      </c>
      <c r="AA3214" s="95" t="s">
        <v>84</v>
      </c>
      <c r="AB3214" s="95" t="s">
        <v>28801</v>
      </c>
      <c r="AC3214" s="95" t="s">
        <v>25757</v>
      </c>
      <c r="AD3214" s="95" t="s">
        <v>87</v>
      </c>
      <c r="AE3214" s="95" t="s">
        <v>61</v>
      </c>
      <c r="AF3214" s="95" t="s">
        <v>28802</v>
      </c>
      <c r="AG3214" s="95" t="s">
        <v>89</v>
      </c>
      <c r="AH3214" s="95" t="s">
        <v>88</v>
      </c>
      <c r="AI3214" s="95" t="s">
        <v>88</v>
      </c>
      <c r="AJ3214" s="95" t="s">
        <v>88</v>
      </c>
      <c r="AK3214" s="95" t="s">
        <v>88</v>
      </c>
      <c r="AL3214" s="95" t="s">
        <v>88</v>
      </c>
      <c r="AM3214" s="95" t="s">
        <v>88</v>
      </c>
      <c r="AN3214" s="95" t="s">
        <v>88</v>
      </c>
      <c r="AO3214" s="95" t="s">
        <v>88</v>
      </c>
      <c r="AP3214" s="95" t="s">
        <v>89</v>
      </c>
      <c r="AQ3214" s="95" t="s">
        <v>90</v>
      </c>
      <c r="AR3214" s="95" t="s">
        <v>90</v>
      </c>
      <c r="AS3214" s="95" t="s">
        <v>25691</v>
      </c>
      <c r="AT3214" s="95" t="s">
        <v>92</v>
      </c>
      <c r="AU3214" s="95" t="s">
        <v>92</v>
      </c>
      <c r="AV3214" s="95" t="s">
        <v>93</v>
      </c>
      <c r="AW3214" s="95" t="s">
        <v>28803</v>
      </c>
      <c r="AX3214" s="95" t="s">
        <v>28804</v>
      </c>
      <c r="AY3214" s="95" t="s">
        <v>28805</v>
      </c>
      <c r="AZ3214" s="95" t="s">
        <v>28804</v>
      </c>
      <c r="BA3214" s="95" t="s">
        <v>97</v>
      </c>
      <c r="BB3214" s="95" t="s">
        <v>28806</v>
      </c>
      <c r="BC3214" s="95" t="s">
        <v>99</v>
      </c>
      <c r="BD3214" s="95" t="s">
        <v>100</v>
      </c>
      <c r="BE3214" s="95" t="s">
        <v>61</v>
      </c>
      <c r="BF3214" s="95" t="s">
        <v>380</v>
      </c>
      <c r="BG3214" s="95" t="s">
        <v>101</v>
      </c>
    </row>
    <row r="3215" s="86" customFormat="1" ht="19" customHeight="1" spans="1:59">
      <c r="A3215" s="95" t="s">
        <v>267</v>
      </c>
      <c r="B3215" s="95" t="s">
        <v>268</v>
      </c>
      <c r="C3215" s="95" t="s">
        <v>14002</v>
      </c>
      <c r="D3215" s="95" t="s">
        <v>14003</v>
      </c>
      <c r="E3215" s="95" t="s">
        <v>28807</v>
      </c>
      <c r="F3215" s="95" t="s">
        <v>20893</v>
      </c>
      <c r="G3215" s="95" t="s">
        <v>287</v>
      </c>
      <c r="H3215" s="95" t="s">
        <v>109</v>
      </c>
      <c r="I3215" s="95" t="s">
        <v>28808</v>
      </c>
      <c r="J3215" s="95" t="s">
        <v>28809</v>
      </c>
      <c r="K3215" s="95" t="s">
        <v>28810</v>
      </c>
      <c r="L3215" s="95" t="s">
        <v>73</v>
      </c>
      <c r="M3215" s="95" t="s">
        <v>2014</v>
      </c>
      <c r="N3215" s="95" t="s">
        <v>575</v>
      </c>
      <c r="O3215" s="95" t="s">
        <v>292</v>
      </c>
      <c r="P3215" s="95" t="s">
        <v>293</v>
      </c>
      <c r="Q3215" s="95" t="s">
        <v>294</v>
      </c>
      <c r="R3215" s="95" t="s">
        <v>295</v>
      </c>
      <c r="S3215" s="95" t="s">
        <v>28811</v>
      </c>
      <c r="T3215" s="95" t="s">
        <v>119</v>
      </c>
      <c r="U3215" s="96">
        <v>0</v>
      </c>
      <c r="V3215" s="96">
        <v>42110</v>
      </c>
      <c r="W3215" s="96">
        <v>10000</v>
      </c>
      <c r="X3215" s="96">
        <v>3000</v>
      </c>
      <c r="Y3215" s="95" t="s">
        <v>82</v>
      </c>
      <c r="Z3215" s="95" t="s">
        <v>25689</v>
      </c>
      <c r="AA3215" s="95" t="s">
        <v>84</v>
      </c>
      <c r="AB3215" s="95" t="s">
        <v>28812</v>
      </c>
      <c r="AC3215" s="95" t="s">
        <v>8465</v>
      </c>
      <c r="AD3215" s="95" t="s">
        <v>87</v>
      </c>
      <c r="AE3215" s="95" t="s">
        <v>61</v>
      </c>
      <c r="AF3215" s="95" t="s">
        <v>61</v>
      </c>
      <c r="AG3215" s="95" t="s">
        <v>89</v>
      </c>
      <c r="AH3215" s="95" t="s">
        <v>89</v>
      </c>
      <c r="AI3215" s="95" t="s">
        <v>88</v>
      </c>
      <c r="AJ3215" s="95" t="s">
        <v>89</v>
      </c>
      <c r="AK3215" s="95" t="s">
        <v>89</v>
      </c>
      <c r="AL3215" s="95" t="s">
        <v>89</v>
      </c>
      <c r="AM3215" s="95" t="s">
        <v>88</v>
      </c>
      <c r="AN3215" s="95" t="s">
        <v>88</v>
      </c>
      <c r="AO3215" s="95" t="s">
        <v>89</v>
      </c>
      <c r="AP3215" s="95" t="s">
        <v>89</v>
      </c>
      <c r="AQ3215" s="95" t="s">
        <v>90</v>
      </c>
      <c r="AR3215" s="95" t="s">
        <v>90</v>
      </c>
      <c r="AS3215" s="95" t="s">
        <v>25691</v>
      </c>
      <c r="AT3215" s="95" t="s">
        <v>92</v>
      </c>
      <c r="AU3215" s="95" t="s">
        <v>92</v>
      </c>
      <c r="AV3215" s="95" t="s">
        <v>93</v>
      </c>
      <c r="AW3215" s="95" t="s">
        <v>28813</v>
      </c>
      <c r="AX3215" s="95" t="s">
        <v>28814</v>
      </c>
      <c r="AY3215" s="95" t="s">
        <v>28815</v>
      </c>
      <c r="AZ3215" s="95" t="s">
        <v>28814</v>
      </c>
      <c r="BA3215" s="95" t="s">
        <v>97</v>
      </c>
      <c r="BB3215" s="95" t="s">
        <v>28816</v>
      </c>
      <c r="BC3215" s="95" t="s">
        <v>99</v>
      </c>
      <c r="BD3215" s="95" t="s">
        <v>100</v>
      </c>
      <c r="BE3215" s="95" t="s">
        <v>61</v>
      </c>
      <c r="BF3215" s="95" t="s">
        <v>119</v>
      </c>
      <c r="BG3215" s="95" t="s">
        <v>101</v>
      </c>
    </row>
    <row r="3216" s="86" customFormat="1" ht="19" customHeight="1" spans="1:59">
      <c r="A3216" s="95" t="s">
        <v>694</v>
      </c>
      <c r="B3216" s="95" t="s">
        <v>695</v>
      </c>
      <c r="C3216" s="95" t="s">
        <v>958</v>
      </c>
      <c r="D3216" s="95" t="s">
        <v>959</v>
      </c>
      <c r="E3216" s="95" t="s">
        <v>28817</v>
      </c>
      <c r="F3216" s="95" t="s">
        <v>28818</v>
      </c>
      <c r="G3216" s="95" t="s">
        <v>28819</v>
      </c>
      <c r="H3216" s="95" t="s">
        <v>2501</v>
      </c>
      <c r="I3216" s="95" t="s">
        <v>28820</v>
      </c>
      <c r="J3216" s="95" t="s">
        <v>28821</v>
      </c>
      <c r="K3216" s="95" t="s">
        <v>28822</v>
      </c>
      <c r="L3216" s="95" t="s">
        <v>73</v>
      </c>
      <c r="M3216" s="95" t="s">
        <v>526</v>
      </c>
      <c r="N3216" s="95" t="s">
        <v>2206</v>
      </c>
      <c r="O3216" s="95" t="s">
        <v>3327</v>
      </c>
      <c r="P3216" s="95" t="s">
        <v>3328</v>
      </c>
      <c r="Q3216" s="95" t="s">
        <v>3329</v>
      </c>
      <c r="R3216" s="95" t="s">
        <v>3330</v>
      </c>
      <c r="S3216" s="95" t="s">
        <v>28823</v>
      </c>
      <c r="T3216" s="95" t="s">
        <v>380</v>
      </c>
      <c r="U3216" s="96">
        <v>0</v>
      </c>
      <c r="V3216" s="96">
        <v>6675</v>
      </c>
      <c r="W3216" s="96">
        <v>5340</v>
      </c>
      <c r="X3216" s="96">
        <v>3340</v>
      </c>
      <c r="Y3216" s="95" t="s">
        <v>82</v>
      </c>
      <c r="Z3216" s="95" t="s">
        <v>25689</v>
      </c>
      <c r="AA3216" s="95" t="s">
        <v>84</v>
      </c>
      <c r="AB3216" s="95" t="s">
        <v>6454</v>
      </c>
      <c r="AC3216" s="95" t="s">
        <v>25830</v>
      </c>
      <c r="AD3216" s="95" t="s">
        <v>87</v>
      </c>
      <c r="AE3216" s="95" t="s">
        <v>61</v>
      </c>
      <c r="AF3216" s="95" t="s">
        <v>61</v>
      </c>
      <c r="AG3216" s="95" t="s">
        <v>89</v>
      </c>
      <c r="AH3216" s="95" t="s">
        <v>89</v>
      </c>
      <c r="AI3216" s="95" t="s">
        <v>88</v>
      </c>
      <c r="AJ3216" s="95" t="s">
        <v>88</v>
      </c>
      <c r="AK3216" s="95" t="s">
        <v>89</v>
      </c>
      <c r="AL3216" s="95" t="s">
        <v>88</v>
      </c>
      <c r="AM3216" s="95" t="s">
        <v>89</v>
      </c>
      <c r="AN3216" s="95" t="s">
        <v>88</v>
      </c>
      <c r="AO3216" s="95" t="s">
        <v>88</v>
      </c>
      <c r="AP3216" s="95" t="s">
        <v>89</v>
      </c>
      <c r="AQ3216" s="95" t="s">
        <v>90</v>
      </c>
      <c r="AR3216" s="95" t="s">
        <v>90</v>
      </c>
      <c r="AS3216" s="95" t="s">
        <v>25691</v>
      </c>
      <c r="AT3216" s="95" t="s">
        <v>92</v>
      </c>
      <c r="AU3216" s="95" t="s">
        <v>92</v>
      </c>
      <c r="AV3216" s="95" t="s">
        <v>93</v>
      </c>
      <c r="AW3216" s="95" t="s">
        <v>28824</v>
      </c>
      <c r="AX3216" s="95" t="s">
        <v>28825</v>
      </c>
      <c r="AY3216" s="95" t="s">
        <v>5504</v>
      </c>
      <c r="AZ3216" s="95" t="s">
        <v>28825</v>
      </c>
      <c r="BA3216" s="95" t="s">
        <v>97</v>
      </c>
      <c r="BB3216" s="95" t="s">
        <v>28826</v>
      </c>
      <c r="BC3216" s="95" t="s">
        <v>99</v>
      </c>
      <c r="BD3216" s="95" t="s">
        <v>100</v>
      </c>
      <c r="BE3216" s="95" t="s">
        <v>61</v>
      </c>
      <c r="BF3216" s="95" t="s">
        <v>380</v>
      </c>
      <c r="BG3216" s="95" t="s">
        <v>101</v>
      </c>
    </row>
    <row r="3217" s="86" customFormat="1" ht="19" customHeight="1" spans="1:59">
      <c r="A3217" s="95" t="s">
        <v>151</v>
      </c>
      <c r="B3217" s="95" t="s">
        <v>152</v>
      </c>
      <c r="C3217" s="95" t="s">
        <v>5084</v>
      </c>
      <c r="D3217" s="95" t="s">
        <v>5085</v>
      </c>
      <c r="E3217" s="95" t="s">
        <v>5086</v>
      </c>
      <c r="F3217" s="95" t="s">
        <v>18329</v>
      </c>
      <c r="G3217" s="95" t="s">
        <v>3007</v>
      </c>
      <c r="H3217" s="95" t="s">
        <v>1299</v>
      </c>
      <c r="I3217" s="95" t="s">
        <v>28827</v>
      </c>
      <c r="J3217" s="95" t="s">
        <v>28828</v>
      </c>
      <c r="K3217" s="95" t="s">
        <v>28829</v>
      </c>
      <c r="L3217" s="95" t="s">
        <v>73</v>
      </c>
      <c r="M3217" s="95" t="s">
        <v>508</v>
      </c>
      <c r="N3217" s="95" t="s">
        <v>1527</v>
      </c>
      <c r="O3217" s="95" t="s">
        <v>1726</v>
      </c>
      <c r="P3217" s="95" t="s">
        <v>1727</v>
      </c>
      <c r="Q3217" s="95" t="s">
        <v>1728</v>
      </c>
      <c r="R3217" s="95" t="s">
        <v>1307</v>
      </c>
      <c r="S3217" s="95" t="s">
        <v>28830</v>
      </c>
      <c r="T3217" s="95" t="s">
        <v>380</v>
      </c>
      <c r="U3217" s="96">
        <v>0</v>
      </c>
      <c r="V3217" s="96">
        <v>45000</v>
      </c>
      <c r="W3217" s="96">
        <v>36000</v>
      </c>
      <c r="X3217" s="96">
        <v>12000</v>
      </c>
      <c r="Y3217" s="95" t="s">
        <v>82</v>
      </c>
      <c r="Z3217" s="95" t="s">
        <v>25689</v>
      </c>
      <c r="AA3217" s="95" t="s">
        <v>84</v>
      </c>
      <c r="AB3217" s="95" t="s">
        <v>5092</v>
      </c>
      <c r="AC3217" s="95" t="s">
        <v>4869</v>
      </c>
      <c r="AD3217" s="95" t="s">
        <v>87</v>
      </c>
      <c r="AE3217" s="95" t="s">
        <v>61</v>
      </c>
      <c r="AF3217" s="95" t="s">
        <v>61</v>
      </c>
      <c r="AG3217" s="95" t="s">
        <v>89</v>
      </c>
      <c r="AH3217" s="95" t="s">
        <v>89</v>
      </c>
      <c r="AI3217" s="95" t="s">
        <v>89</v>
      </c>
      <c r="AJ3217" s="95" t="s">
        <v>88</v>
      </c>
      <c r="AK3217" s="95" t="s">
        <v>89</v>
      </c>
      <c r="AL3217" s="95" t="s">
        <v>88</v>
      </c>
      <c r="AM3217" s="95" t="s">
        <v>88</v>
      </c>
      <c r="AN3217" s="95" t="s">
        <v>88</v>
      </c>
      <c r="AO3217" s="95" t="s">
        <v>88</v>
      </c>
      <c r="AP3217" s="95" t="s">
        <v>89</v>
      </c>
      <c r="AQ3217" s="95" t="s">
        <v>90</v>
      </c>
      <c r="AR3217" s="95" t="s">
        <v>90</v>
      </c>
      <c r="AS3217" s="95" t="s">
        <v>25691</v>
      </c>
      <c r="AT3217" s="95" t="s">
        <v>92</v>
      </c>
      <c r="AU3217" s="95" t="s">
        <v>92</v>
      </c>
      <c r="AV3217" s="95" t="s">
        <v>93</v>
      </c>
      <c r="AW3217" s="95" t="s">
        <v>5093</v>
      </c>
      <c r="AX3217" s="95" t="s">
        <v>28831</v>
      </c>
      <c r="AY3217" s="95" t="s">
        <v>5095</v>
      </c>
      <c r="AZ3217" s="95" t="s">
        <v>28831</v>
      </c>
      <c r="BA3217" s="95" t="s">
        <v>97</v>
      </c>
      <c r="BB3217" s="95" t="s">
        <v>28832</v>
      </c>
      <c r="BC3217" s="95" t="s">
        <v>99</v>
      </c>
      <c r="BD3217" s="95" t="s">
        <v>100</v>
      </c>
      <c r="BE3217" s="95" t="s">
        <v>61</v>
      </c>
      <c r="BF3217" s="95" t="s">
        <v>380</v>
      </c>
      <c r="BG3217" s="95" t="s">
        <v>101</v>
      </c>
    </row>
    <row r="3218" s="86" customFormat="1" ht="19" customHeight="1" spans="1:59">
      <c r="A3218" s="95" t="s">
        <v>2742</v>
      </c>
      <c r="B3218" s="95" t="s">
        <v>2743</v>
      </c>
      <c r="C3218" s="95" t="s">
        <v>8771</v>
      </c>
      <c r="D3218" s="95" t="s">
        <v>8772</v>
      </c>
      <c r="E3218" s="95" t="s">
        <v>8773</v>
      </c>
      <c r="F3218" s="95" t="s">
        <v>3238</v>
      </c>
      <c r="G3218" s="95" t="s">
        <v>3238</v>
      </c>
      <c r="H3218" s="95" t="s">
        <v>109</v>
      </c>
      <c r="I3218" s="95" t="s">
        <v>28833</v>
      </c>
      <c r="J3218" s="95" t="s">
        <v>28834</v>
      </c>
      <c r="K3218" s="95" t="s">
        <v>28835</v>
      </c>
      <c r="L3218" s="95" t="s">
        <v>73</v>
      </c>
      <c r="M3218" s="95" t="s">
        <v>28836</v>
      </c>
      <c r="N3218" s="95" t="s">
        <v>203</v>
      </c>
      <c r="O3218" s="95" t="s">
        <v>221</v>
      </c>
      <c r="P3218" s="95" t="s">
        <v>222</v>
      </c>
      <c r="Q3218" s="95" t="s">
        <v>2693</v>
      </c>
      <c r="R3218" s="95" t="s">
        <v>222</v>
      </c>
      <c r="S3218" s="95" t="s">
        <v>28837</v>
      </c>
      <c r="T3218" s="95" t="s">
        <v>119</v>
      </c>
      <c r="U3218" s="96">
        <v>0</v>
      </c>
      <c r="V3218" s="96">
        <v>26517</v>
      </c>
      <c r="W3218" s="96">
        <v>21000</v>
      </c>
      <c r="X3218" s="96">
        <v>9500</v>
      </c>
      <c r="Y3218" s="95" t="s">
        <v>143</v>
      </c>
      <c r="Z3218" s="95" t="s">
        <v>25689</v>
      </c>
      <c r="AA3218" s="95" t="s">
        <v>84</v>
      </c>
      <c r="AB3218" s="95" t="s">
        <v>4241</v>
      </c>
      <c r="AC3218" s="95" t="s">
        <v>26031</v>
      </c>
      <c r="AD3218" s="95" t="s">
        <v>87</v>
      </c>
      <c r="AE3218" s="95" t="s">
        <v>61</v>
      </c>
      <c r="AF3218" s="95" t="s">
        <v>61</v>
      </c>
      <c r="AG3218" s="95" t="s">
        <v>89</v>
      </c>
      <c r="AH3218" s="95" t="s">
        <v>89</v>
      </c>
      <c r="AI3218" s="95" t="s">
        <v>89</v>
      </c>
      <c r="AJ3218" s="95" t="s">
        <v>89</v>
      </c>
      <c r="AK3218" s="95" t="s">
        <v>89</v>
      </c>
      <c r="AL3218" s="95" t="s">
        <v>89</v>
      </c>
      <c r="AM3218" s="95" t="s">
        <v>89</v>
      </c>
      <c r="AN3218" s="95" t="s">
        <v>89</v>
      </c>
      <c r="AO3218" s="95" t="s">
        <v>89</v>
      </c>
      <c r="AP3218" s="95" t="s">
        <v>89</v>
      </c>
      <c r="AQ3218" s="95" t="s">
        <v>90</v>
      </c>
      <c r="AR3218" s="95" t="s">
        <v>90</v>
      </c>
      <c r="AS3218" s="95" t="s">
        <v>25691</v>
      </c>
      <c r="AT3218" s="95" t="s">
        <v>92</v>
      </c>
      <c r="AU3218" s="95" t="s">
        <v>92</v>
      </c>
      <c r="AV3218" s="95" t="s">
        <v>93</v>
      </c>
      <c r="AW3218" s="95" t="s">
        <v>8778</v>
      </c>
      <c r="AX3218" s="95" t="s">
        <v>28838</v>
      </c>
      <c r="AY3218" s="95" t="s">
        <v>8780</v>
      </c>
      <c r="AZ3218" s="95" t="s">
        <v>28838</v>
      </c>
      <c r="BA3218" s="95" t="s">
        <v>97</v>
      </c>
      <c r="BB3218" s="95" t="s">
        <v>28839</v>
      </c>
      <c r="BC3218" s="95" t="s">
        <v>99</v>
      </c>
      <c r="BD3218" s="95" t="s">
        <v>150</v>
      </c>
      <c r="BE3218" s="95" t="s">
        <v>61</v>
      </c>
      <c r="BF3218" s="95" t="s">
        <v>119</v>
      </c>
      <c r="BG3218" s="95" t="s">
        <v>101</v>
      </c>
    </row>
    <row r="3219" s="86" customFormat="1" ht="19" customHeight="1" spans="1:59">
      <c r="A3219" s="95" t="s">
        <v>458</v>
      </c>
      <c r="B3219" s="95" t="s">
        <v>459</v>
      </c>
      <c r="C3219" s="95" t="s">
        <v>2457</v>
      </c>
      <c r="D3219" s="95" t="s">
        <v>2458</v>
      </c>
      <c r="E3219" s="95" t="s">
        <v>17661</v>
      </c>
      <c r="F3219" s="95" t="s">
        <v>28626</v>
      </c>
      <c r="G3219" s="95" t="s">
        <v>3122</v>
      </c>
      <c r="H3219" s="95" t="s">
        <v>539</v>
      </c>
      <c r="I3219" s="95" t="s">
        <v>28840</v>
      </c>
      <c r="J3219" s="95" t="s">
        <v>28841</v>
      </c>
      <c r="K3219" s="95" t="s">
        <v>28842</v>
      </c>
      <c r="L3219" s="95" t="s">
        <v>73</v>
      </c>
      <c r="M3219" s="95" t="s">
        <v>341</v>
      </c>
      <c r="N3219" s="95" t="s">
        <v>2206</v>
      </c>
      <c r="O3219" s="95" t="s">
        <v>1875</v>
      </c>
      <c r="P3219" s="95" t="s">
        <v>1876</v>
      </c>
      <c r="Q3219" s="95" t="s">
        <v>2597</v>
      </c>
      <c r="R3219" s="95" t="s">
        <v>1878</v>
      </c>
      <c r="S3219" s="95" t="s">
        <v>28843</v>
      </c>
      <c r="T3219" s="95" t="s">
        <v>209</v>
      </c>
      <c r="U3219" s="96">
        <v>0</v>
      </c>
      <c r="V3219" s="96">
        <v>19000</v>
      </c>
      <c r="W3219" s="96">
        <v>15000</v>
      </c>
      <c r="X3219" s="96">
        <v>12000</v>
      </c>
      <c r="Y3219" s="95" t="s">
        <v>82</v>
      </c>
      <c r="Z3219" s="95" t="s">
        <v>25689</v>
      </c>
      <c r="AA3219" s="95" t="s">
        <v>84</v>
      </c>
      <c r="AB3219" s="95" t="s">
        <v>17662</v>
      </c>
      <c r="AC3219" s="95" t="s">
        <v>25849</v>
      </c>
      <c r="AD3219" s="95" t="s">
        <v>87</v>
      </c>
      <c r="AE3219" s="95" t="s">
        <v>61</v>
      </c>
      <c r="AF3219" s="95" t="s">
        <v>61</v>
      </c>
      <c r="AG3219" s="95" t="s">
        <v>89</v>
      </c>
      <c r="AH3219" s="95" t="s">
        <v>89</v>
      </c>
      <c r="AI3219" s="95" t="s">
        <v>89</v>
      </c>
      <c r="AJ3219" s="95" t="s">
        <v>89</v>
      </c>
      <c r="AK3219" s="95" t="s">
        <v>89</v>
      </c>
      <c r="AL3219" s="95" t="s">
        <v>89</v>
      </c>
      <c r="AM3219" s="95" t="s">
        <v>89</v>
      </c>
      <c r="AN3219" s="95" t="s">
        <v>89</v>
      </c>
      <c r="AO3219" s="95" t="s">
        <v>89</v>
      </c>
      <c r="AP3219" s="95" t="s">
        <v>89</v>
      </c>
      <c r="AQ3219" s="95" t="s">
        <v>90</v>
      </c>
      <c r="AR3219" s="95" t="s">
        <v>90</v>
      </c>
      <c r="AS3219" s="95" t="s">
        <v>25691</v>
      </c>
      <c r="AT3219" s="95" t="s">
        <v>92</v>
      </c>
      <c r="AU3219" s="95" t="s">
        <v>92</v>
      </c>
      <c r="AV3219" s="95" t="s">
        <v>93</v>
      </c>
      <c r="AW3219" s="95" t="s">
        <v>17668</v>
      </c>
      <c r="AX3219" s="95" t="s">
        <v>28844</v>
      </c>
      <c r="AY3219" s="95" t="s">
        <v>17670</v>
      </c>
      <c r="AZ3219" s="95" t="s">
        <v>28844</v>
      </c>
      <c r="BA3219" s="95" t="s">
        <v>97</v>
      </c>
      <c r="BB3219" s="95" t="s">
        <v>28845</v>
      </c>
      <c r="BC3219" s="95" t="s">
        <v>99</v>
      </c>
      <c r="BD3219" s="95" t="s">
        <v>100</v>
      </c>
      <c r="BE3219" s="95" t="s">
        <v>61</v>
      </c>
      <c r="BF3219" s="95" t="s">
        <v>209</v>
      </c>
      <c r="BG3219" s="95" t="s">
        <v>101</v>
      </c>
    </row>
    <row r="3220" s="86" customFormat="1" ht="19" customHeight="1" spans="1:59">
      <c r="A3220" s="95" t="s">
        <v>126</v>
      </c>
      <c r="B3220" s="95" t="s">
        <v>127</v>
      </c>
      <c r="C3220" s="95" t="s">
        <v>632</v>
      </c>
      <c r="D3220" s="95" t="s">
        <v>633</v>
      </c>
      <c r="E3220" s="95" t="s">
        <v>5363</v>
      </c>
      <c r="F3220" s="95" t="s">
        <v>5364</v>
      </c>
      <c r="G3220" s="95" t="s">
        <v>132</v>
      </c>
      <c r="H3220" s="95" t="s">
        <v>109</v>
      </c>
      <c r="I3220" s="95" t="s">
        <v>28846</v>
      </c>
      <c r="J3220" s="95" t="s">
        <v>28847</v>
      </c>
      <c r="K3220" s="95" t="s">
        <v>28848</v>
      </c>
      <c r="L3220" s="95" t="s">
        <v>73</v>
      </c>
      <c r="M3220" s="95" t="s">
        <v>2014</v>
      </c>
      <c r="N3220" s="95" t="s">
        <v>2954</v>
      </c>
      <c r="O3220" s="95" t="s">
        <v>881</v>
      </c>
      <c r="P3220" s="95" t="s">
        <v>882</v>
      </c>
      <c r="Q3220" s="95" t="s">
        <v>2425</v>
      </c>
      <c r="R3220" s="95" t="s">
        <v>2426</v>
      </c>
      <c r="S3220" s="95" t="s">
        <v>28849</v>
      </c>
      <c r="T3220" s="95" t="s">
        <v>380</v>
      </c>
      <c r="U3220" s="96">
        <v>0</v>
      </c>
      <c r="V3220" s="96">
        <v>46000</v>
      </c>
      <c r="W3220" s="96">
        <v>25000</v>
      </c>
      <c r="X3220" s="96">
        <v>8000</v>
      </c>
      <c r="Y3220" s="95" t="s">
        <v>82</v>
      </c>
      <c r="Z3220" s="95" t="s">
        <v>25689</v>
      </c>
      <c r="AA3220" s="95" t="s">
        <v>84</v>
      </c>
      <c r="AB3220" s="95" t="s">
        <v>5370</v>
      </c>
      <c r="AC3220" s="95" t="s">
        <v>4869</v>
      </c>
      <c r="AD3220" s="95" t="s">
        <v>87</v>
      </c>
      <c r="AE3220" s="95" t="s">
        <v>61</v>
      </c>
      <c r="AF3220" s="95" t="s">
        <v>61</v>
      </c>
      <c r="AG3220" s="95" t="s">
        <v>89</v>
      </c>
      <c r="AH3220" s="95" t="s">
        <v>89</v>
      </c>
      <c r="AI3220" s="95" t="s">
        <v>88</v>
      </c>
      <c r="AJ3220" s="95" t="s">
        <v>88</v>
      </c>
      <c r="AK3220" s="95" t="s">
        <v>88</v>
      </c>
      <c r="AL3220" s="95" t="s">
        <v>88</v>
      </c>
      <c r="AM3220" s="95" t="s">
        <v>88</v>
      </c>
      <c r="AN3220" s="95" t="s">
        <v>88</v>
      </c>
      <c r="AO3220" s="95" t="s">
        <v>88</v>
      </c>
      <c r="AP3220" s="95" t="s">
        <v>89</v>
      </c>
      <c r="AQ3220" s="95" t="s">
        <v>90</v>
      </c>
      <c r="AR3220" s="95" t="s">
        <v>90</v>
      </c>
      <c r="AS3220" s="95" t="s">
        <v>25691</v>
      </c>
      <c r="AT3220" s="95" t="s">
        <v>92</v>
      </c>
      <c r="AU3220" s="95" t="s">
        <v>92</v>
      </c>
      <c r="AV3220" s="95" t="s">
        <v>93</v>
      </c>
      <c r="AW3220" s="95" t="s">
        <v>5371</v>
      </c>
      <c r="AX3220" s="95" t="s">
        <v>28850</v>
      </c>
      <c r="AY3220" s="95" t="s">
        <v>5373</v>
      </c>
      <c r="AZ3220" s="95" t="s">
        <v>28850</v>
      </c>
      <c r="BA3220" s="95" t="s">
        <v>97</v>
      </c>
      <c r="BB3220" s="95" t="s">
        <v>28851</v>
      </c>
      <c r="BC3220" s="95" t="s">
        <v>99</v>
      </c>
      <c r="BD3220" s="95" t="s">
        <v>100</v>
      </c>
      <c r="BE3220" s="95" t="s">
        <v>61</v>
      </c>
      <c r="BF3220" s="95" t="s">
        <v>380</v>
      </c>
      <c r="BG3220" s="95" t="s">
        <v>101</v>
      </c>
    </row>
    <row r="3221" s="86" customFormat="1" ht="19" customHeight="1" spans="1:59">
      <c r="A3221" s="95" t="s">
        <v>302</v>
      </c>
      <c r="B3221" s="95" t="s">
        <v>303</v>
      </c>
      <c r="C3221" s="95" t="s">
        <v>304</v>
      </c>
      <c r="D3221" s="95" t="s">
        <v>305</v>
      </c>
      <c r="E3221" s="95" t="s">
        <v>4169</v>
      </c>
      <c r="F3221" s="95" t="s">
        <v>1902</v>
      </c>
      <c r="G3221" s="95" t="s">
        <v>1903</v>
      </c>
      <c r="H3221" s="95" t="s">
        <v>539</v>
      </c>
      <c r="I3221" s="95" t="s">
        <v>28852</v>
      </c>
      <c r="J3221" s="95" t="s">
        <v>28853</v>
      </c>
      <c r="K3221" s="95" t="s">
        <v>28854</v>
      </c>
      <c r="L3221" s="95" t="s">
        <v>73</v>
      </c>
      <c r="M3221" s="95" t="s">
        <v>341</v>
      </c>
      <c r="N3221" s="95" t="s">
        <v>2206</v>
      </c>
      <c r="O3221" s="95" t="s">
        <v>1875</v>
      </c>
      <c r="P3221" s="95" t="s">
        <v>1876</v>
      </c>
      <c r="Q3221" s="95" t="s">
        <v>2597</v>
      </c>
      <c r="R3221" s="95" t="s">
        <v>1878</v>
      </c>
      <c r="S3221" s="95" t="s">
        <v>28855</v>
      </c>
      <c r="T3221" s="95" t="s">
        <v>380</v>
      </c>
      <c r="U3221" s="96">
        <v>0</v>
      </c>
      <c r="V3221" s="96">
        <v>5300</v>
      </c>
      <c r="W3221" s="96">
        <v>3500</v>
      </c>
      <c r="X3221" s="96">
        <v>2500</v>
      </c>
      <c r="Y3221" s="95" t="s">
        <v>82</v>
      </c>
      <c r="Z3221" s="95" t="s">
        <v>25689</v>
      </c>
      <c r="AA3221" s="95" t="s">
        <v>84</v>
      </c>
      <c r="AB3221" s="95" t="s">
        <v>4176</v>
      </c>
      <c r="AC3221" s="95" t="s">
        <v>25789</v>
      </c>
      <c r="AD3221" s="95" t="s">
        <v>87</v>
      </c>
      <c r="AE3221" s="95" t="s">
        <v>61</v>
      </c>
      <c r="AF3221" s="95" t="s">
        <v>3113</v>
      </c>
      <c r="AG3221" s="95" t="s">
        <v>89</v>
      </c>
      <c r="AH3221" s="95" t="s">
        <v>89</v>
      </c>
      <c r="AI3221" s="95" t="s">
        <v>88</v>
      </c>
      <c r="AJ3221" s="95" t="s">
        <v>88</v>
      </c>
      <c r="AK3221" s="95" t="s">
        <v>88</v>
      </c>
      <c r="AL3221" s="95" t="s">
        <v>88</v>
      </c>
      <c r="AM3221" s="95" t="s">
        <v>88</v>
      </c>
      <c r="AN3221" s="95" t="s">
        <v>88</v>
      </c>
      <c r="AO3221" s="95" t="s">
        <v>88</v>
      </c>
      <c r="AP3221" s="95" t="s">
        <v>89</v>
      </c>
      <c r="AQ3221" s="95" t="s">
        <v>90</v>
      </c>
      <c r="AR3221" s="95" t="s">
        <v>90</v>
      </c>
      <c r="AS3221" s="95" t="s">
        <v>25691</v>
      </c>
      <c r="AT3221" s="95" t="s">
        <v>92</v>
      </c>
      <c r="AU3221" s="95" t="s">
        <v>92</v>
      </c>
      <c r="AV3221" s="95" t="s">
        <v>93</v>
      </c>
      <c r="AW3221" s="95" t="s">
        <v>4177</v>
      </c>
      <c r="AX3221" s="95" t="s">
        <v>28856</v>
      </c>
      <c r="AY3221" s="95" t="s">
        <v>4179</v>
      </c>
      <c r="AZ3221" s="95" t="s">
        <v>28856</v>
      </c>
      <c r="BA3221" s="95" t="s">
        <v>97</v>
      </c>
      <c r="BB3221" s="95" t="s">
        <v>28857</v>
      </c>
      <c r="BC3221" s="95" t="s">
        <v>99</v>
      </c>
      <c r="BD3221" s="95" t="s">
        <v>100</v>
      </c>
      <c r="BE3221" s="95" t="s">
        <v>61</v>
      </c>
      <c r="BF3221" s="95" t="s">
        <v>380</v>
      </c>
      <c r="BG3221" s="95" t="s">
        <v>101</v>
      </c>
    </row>
    <row r="3222" s="86" customFormat="1" ht="19" customHeight="1" spans="1:59">
      <c r="A3222" s="95" t="s">
        <v>226</v>
      </c>
      <c r="B3222" s="95" t="s">
        <v>227</v>
      </c>
      <c r="C3222" s="95" t="s">
        <v>1512</v>
      </c>
      <c r="D3222" s="95" t="s">
        <v>1513</v>
      </c>
      <c r="E3222" s="95" t="s">
        <v>3206</v>
      </c>
      <c r="F3222" s="95" t="s">
        <v>3207</v>
      </c>
      <c r="G3222" s="95" t="s">
        <v>876</v>
      </c>
      <c r="H3222" s="95" t="s">
        <v>109</v>
      </c>
      <c r="I3222" s="95" t="s">
        <v>28858</v>
      </c>
      <c r="J3222" s="95" t="s">
        <v>28859</v>
      </c>
      <c r="K3222" s="95" t="s">
        <v>28860</v>
      </c>
      <c r="L3222" s="95" t="s">
        <v>73</v>
      </c>
      <c r="M3222" s="95" t="s">
        <v>1526</v>
      </c>
      <c r="N3222" s="95" t="s">
        <v>1527</v>
      </c>
      <c r="O3222" s="95" t="s">
        <v>1537</v>
      </c>
      <c r="P3222" s="95" t="s">
        <v>1538</v>
      </c>
      <c r="Q3222" s="95" t="s">
        <v>3691</v>
      </c>
      <c r="R3222" s="95" t="s">
        <v>3692</v>
      </c>
      <c r="S3222" s="95" t="s">
        <v>28861</v>
      </c>
      <c r="T3222" s="95" t="s">
        <v>380</v>
      </c>
      <c r="U3222" s="96">
        <v>0</v>
      </c>
      <c r="V3222" s="96">
        <v>21800</v>
      </c>
      <c r="W3222" s="96">
        <v>16000</v>
      </c>
      <c r="X3222" s="96">
        <v>5000</v>
      </c>
      <c r="Y3222" s="95" t="s">
        <v>82</v>
      </c>
      <c r="Z3222" s="95" t="s">
        <v>25689</v>
      </c>
      <c r="AA3222" s="95" t="s">
        <v>84</v>
      </c>
      <c r="AB3222" s="95" t="s">
        <v>3213</v>
      </c>
      <c r="AC3222" s="95" t="s">
        <v>25690</v>
      </c>
      <c r="AD3222" s="95" t="s">
        <v>87</v>
      </c>
      <c r="AE3222" s="95" t="s">
        <v>61</v>
      </c>
      <c r="AF3222" s="95" t="s">
        <v>61</v>
      </c>
      <c r="AG3222" s="95" t="s">
        <v>89</v>
      </c>
      <c r="AH3222" s="95" t="s">
        <v>89</v>
      </c>
      <c r="AI3222" s="95" t="s">
        <v>89</v>
      </c>
      <c r="AJ3222" s="95" t="s">
        <v>88</v>
      </c>
      <c r="AK3222" s="95" t="s">
        <v>88</v>
      </c>
      <c r="AL3222" s="95" t="s">
        <v>88</v>
      </c>
      <c r="AM3222" s="95" t="s">
        <v>88</v>
      </c>
      <c r="AN3222" s="95" t="s">
        <v>88</v>
      </c>
      <c r="AO3222" s="95" t="s">
        <v>88</v>
      </c>
      <c r="AP3222" s="95" t="s">
        <v>89</v>
      </c>
      <c r="AQ3222" s="95" t="s">
        <v>90</v>
      </c>
      <c r="AR3222" s="95" t="s">
        <v>90</v>
      </c>
      <c r="AS3222" s="95" t="s">
        <v>25691</v>
      </c>
      <c r="AT3222" s="95" t="s">
        <v>92</v>
      </c>
      <c r="AU3222" s="95" t="s">
        <v>92</v>
      </c>
      <c r="AV3222" s="95" t="s">
        <v>93</v>
      </c>
      <c r="AW3222" s="95" t="s">
        <v>3214</v>
      </c>
      <c r="AX3222" s="95" t="s">
        <v>28862</v>
      </c>
      <c r="AY3222" s="95" t="s">
        <v>3216</v>
      </c>
      <c r="AZ3222" s="95" t="s">
        <v>28862</v>
      </c>
      <c r="BA3222" s="95" t="s">
        <v>97</v>
      </c>
      <c r="BB3222" s="95" t="s">
        <v>28863</v>
      </c>
      <c r="BC3222" s="95" t="s">
        <v>99</v>
      </c>
      <c r="BD3222" s="95" t="s">
        <v>100</v>
      </c>
      <c r="BE3222" s="95" t="s">
        <v>61</v>
      </c>
      <c r="BF3222" s="95" t="s">
        <v>380</v>
      </c>
      <c r="BG3222" s="95" t="s">
        <v>101</v>
      </c>
    </row>
    <row r="3223" s="86" customFormat="1" ht="19" customHeight="1" spans="1:59">
      <c r="A3223" s="95" t="s">
        <v>126</v>
      </c>
      <c r="B3223" s="95" t="s">
        <v>127</v>
      </c>
      <c r="C3223" s="95" t="s">
        <v>128</v>
      </c>
      <c r="D3223" s="95" t="s">
        <v>129</v>
      </c>
      <c r="E3223" s="95" t="s">
        <v>13811</v>
      </c>
      <c r="F3223" s="95" t="s">
        <v>5195</v>
      </c>
      <c r="G3223" s="95" t="s">
        <v>2759</v>
      </c>
      <c r="H3223" s="95" t="s">
        <v>1299</v>
      </c>
      <c r="I3223" s="95" t="s">
        <v>28864</v>
      </c>
      <c r="J3223" s="95" t="s">
        <v>28865</v>
      </c>
      <c r="K3223" s="95" t="s">
        <v>28866</v>
      </c>
      <c r="L3223" s="95" t="s">
        <v>73</v>
      </c>
      <c r="M3223" s="95" t="s">
        <v>13815</v>
      </c>
      <c r="N3223" s="95" t="s">
        <v>28867</v>
      </c>
      <c r="O3223" s="95" t="s">
        <v>1726</v>
      </c>
      <c r="P3223" s="95" t="s">
        <v>1727</v>
      </c>
      <c r="Q3223" s="95" t="s">
        <v>1728</v>
      </c>
      <c r="R3223" s="95" t="s">
        <v>1307</v>
      </c>
      <c r="S3223" s="95" t="s">
        <v>28868</v>
      </c>
      <c r="T3223" s="95" t="s">
        <v>209</v>
      </c>
      <c r="U3223" s="96">
        <v>0</v>
      </c>
      <c r="V3223" s="96">
        <v>96500</v>
      </c>
      <c r="W3223" s="96">
        <v>50000</v>
      </c>
      <c r="X3223" s="96">
        <v>6000</v>
      </c>
      <c r="Y3223" s="95" t="s">
        <v>143</v>
      </c>
      <c r="Z3223" s="95" t="s">
        <v>25689</v>
      </c>
      <c r="AA3223" s="95" t="s">
        <v>84</v>
      </c>
      <c r="AB3223" s="95" t="s">
        <v>13818</v>
      </c>
      <c r="AC3223" s="95" t="s">
        <v>4869</v>
      </c>
      <c r="AD3223" s="95" t="s">
        <v>87</v>
      </c>
      <c r="AE3223" s="95" t="s">
        <v>61</v>
      </c>
      <c r="AF3223" s="95" t="s">
        <v>61</v>
      </c>
      <c r="AG3223" s="95" t="s">
        <v>89</v>
      </c>
      <c r="AH3223" s="95" t="s">
        <v>89</v>
      </c>
      <c r="AI3223" s="95" t="s">
        <v>89</v>
      </c>
      <c r="AJ3223" s="95" t="s">
        <v>89</v>
      </c>
      <c r="AK3223" s="95" t="s">
        <v>89</v>
      </c>
      <c r="AL3223" s="95" t="s">
        <v>89</v>
      </c>
      <c r="AM3223" s="95" t="s">
        <v>89</v>
      </c>
      <c r="AN3223" s="95" t="s">
        <v>89</v>
      </c>
      <c r="AO3223" s="95" t="s">
        <v>89</v>
      </c>
      <c r="AP3223" s="95" t="s">
        <v>89</v>
      </c>
      <c r="AQ3223" s="95" t="s">
        <v>90</v>
      </c>
      <c r="AR3223" s="95" t="s">
        <v>90</v>
      </c>
      <c r="AS3223" s="95" t="s">
        <v>25691</v>
      </c>
      <c r="AT3223" s="95" t="s">
        <v>92</v>
      </c>
      <c r="AU3223" s="95" t="s">
        <v>92</v>
      </c>
      <c r="AV3223" s="95" t="s">
        <v>93</v>
      </c>
      <c r="AW3223" s="95" t="s">
        <v>13819</v>
      </c>
      <c r="AX3223" s="95" t="s">
        <v>28869</v>
      </c>
      <c r="AY3223" s="95" t="s">
        <v>13821</v>
      </c>
      <c r="AZ3223" s="95" t="s">
        <v>28869</v>
      </c>
      <c r="BA3223" s="95" t="s">
        <v>97</v>
      </c>
      <c r="BB3223" s="95" t="s">
        <v>28870</v>
      </c>
      <c r="BC3223" s="95" t="s">
        <v>99</v>
      </c>
      <c r="BD3223" s="95" t="s">
        <v>150</v>
      </c>
      <c r="BE3223" s="95" t="s">
        <v>61</v>
      </c>
      <c r="BF3223" s="95" t="s">
        <v>209</v>
      </c>
      <c r="BG3223" s="95" t="s">
        <v>101</v>
      </c>
    </row>
    <row r="3224" s="86" customFormat="1" ht="19" customHeight="1" spans="1:59">
      <c r="A3224" s="95" t="s">
        <v>646</v>
      </c>
      <c r="B3224" s="95" t="s">
        <v>647</v>
      </c>
      <c r="C3224" s="95" t="s">
        <v>5709</v>
      </c>
      <c r="D3224" s="95" t="s">
        <v>5710</v>
      </c>
      <c r="E3224" s="95" t="s">
        <v>28871</v>
      </c>
      <c r="F3224" s="95" t="s">
        <v>10172</v>
      </c>
      <c r="G3224" s="95" t="s">
        <v>975</v>
      </c>
      <c r="H3224" s="95" t="s">
        <v>109</v>
      </c>
      <c r="I3224" s="95" t="s">
        <v>28872</v>
      </c>
      <c r="J3224" s="95" t="s">
        <v>28873</v>
      </c>
      <c r="K3224" s="95" t="s">
        <v>28874</v>
      </c>
      <c r="L3224" s="95" t="s">
        <v>73</v>
      </c>
      <c r="M3224" s="95" t="s">
        <v>526</v>
      </c>
      <c r="N3224" s="95" t="s">
        <v>1847</v>
      </c>
      <c r="O3224" s="95" t="s">
        <v>7783</v>
      </c>
      <c r="P3224" s="95" t="s">
        <v>7784</v>
      </c>
      <c r="Q3224" s="95" t="s">
        <v>3796</v>
      </c>
      <c r="R3224" s="95" t="s">
        <v>3797</v>
      </c>
      <c r="S3224" s="95" t="s">
        <v>28875</v>
      </c>
      <c r="T3224" s="95" t="s">
        <v>380</v>
      </c>
      <c r="U3224" s="96">
        <v>0</v>
      </c>
      <c r="V3224" s="96">
        <v>4500</v>
      </c>
      <c r="W3224" s="96">
        <v>2200</v>
      </c>
      <c r="X3224" s="96">
        <v>2200</v>
      </c>
      <c r="Y3224" s="95" t="s">
        <v>82</v>
      </c>
      <c r="Z3224" s="95" t="s">
        <v>25689</v>
      </c>
      <c r="AA3224" s="95" t="s">
        <v>84</v>
      </c>
      <c r="AB3224" s="95" t="s">
        <v>28876</v>
      </c>
      <c r="AC3224" s="95" t="s">
        <v>26031</v>
      </c>
      <c r="AD3224" s="95" t="s">
        <v>87</v>
      </c>
      <c r="AE3224" s="95" t="s">
        <v>61</v>
      </c>
      <c r="AF3224" s="95" t="s">
        <v>61</v>
      </c>
      <c r="AG3224" s="95" t="s">
        <v>89</v>
      </c>
      <c r="AH3224" s="95" t="s">
        <v>88</v>
      </c>
      <c r="AI3224" s="95" t="s">
        <v>88</v>
      </c>
      <c r="AJ3224" s="95" t="s">
        <v>88</v>
      </c>
      <c r="AK3224" s="95" t="s">
        <v>88</v>
      </c>
      <c r="AL3224" s="95" t="s">
        <v>88</v>
      </c>
      <c r="AM3224" s="95" t="s">
        <v>88</v>
      </c>
      <c r="AN3224" s="95" t="s">
        <v>88</v>
      </c>
      <c r="AO3224" s="95" t="s">
        <v>88</v>
      </c>
      <c r="AP3224" s="95" t="s">
        <v>89</v>
      </c>
      <c r="AQ3224" s="95" t="s">
        <v>90</v>
      </c>
      <c r="AR3224" s="95" t="s">
        <v>90</v>
      </c>
      <c r="AS3224" s="95" t="s">
        <v>25691</v>
      </c>
      <c r="AT3224" s="95" t="s">
        <v>92</v>
      </c>
      <c r="AU3224" s="95" t="s">
        <v>92</v>
      </c>
      <c r="AV3224" s="95" t="s">
        <v>93</v>
      </c>
      <c r="AW3224" s="95" t="s">
        <v>28877</v>
      </c>
      <c r="AX3224" s="95" t="s">
        <v>28878</v>
      </c>
      <c r="AY3224" s="95" t="s">
        <v>3837</v>
      </c>
      <c r="AZ3224" s="95" t="s">
        <v>28878</v>
      </c>
      <c r="BA3224" s="95" t="s">
        <v>97</v>
      </c>
      <c r="BB3224" s="95" t="s">
        <v>28879</v>
      </c>
      <c r="BC3224" s="95" t="s">
        <v>99</v>
      </c>
      <c r="BD3224" s="95" t="s">
        <v>100</v>
      </c>
      <c r="BE3224" s="95" t="s">
        <v>61</v>
      </c>
      <c r="BF3224" s="95" t="s">
        <v>380</v>
      </c>
      <c r="BG3224" s="95" t="s">
        <v>101</v>
      </c>
    </row>
    <row r="3225" s="86" customFormat="1" ht="19" customHeight="1" spans="1:59">
      <c r="A3225" s="95" t="s">
        <v>151</v>
      </c>
      <c r="B3225" s="95" t="s">
        <v>152</v>
      </c>
      <c r="C3225" s="95" t="s">
        <v>1125</v>
      </c>
      <c r="D3225" s="95" t="s">
        <v>1126</v>
      </c>
      <c r="E3225" s="95" t="s">
        <v>22471</v>
      </c>
      <c r="F3225" s="95" t="s">
        <v>11745</v>
      </c>
      <c r="G3225" s="95" t="s">
        <v>2333</v>
      </c>
      <c r="H3225" s="95" t="s">
        <v>539</v>
      </c>
      <c r="I3225" s="95" t="s">
        <v>28880</v>
      </c>
      <c r="J3225" s="95" t="s">
        <v>28881</v>
      </c>
      <c r="K3225" s="95" t="s">
        <v>28882</v>
      </c>
      <c r="L3225" s="95" t="s">
        <v>73</v>
      </c>
      <c r="M3225" s="95" t="s">
        <v>4473</v>
      </c>
      <c r="N3225" s="95" t="s">
        <v>4228</v>
      </c>
      <c r="O3225" s="95" t="s">
        <v>238</v>
      </c>
      <c r="P3225" s="95" t="s">
        <v>239</v>
      </c>
      <c r="Q3225" s="95" t="s">
        <v>2597</v>
      </c>
      <c r="R3225" s="95" t="s">
        <v>1878</v>
      </c>
      <c r="S3225" s="95" t="s">
        <v>28883</v>
      </c>
      <c r="T3225" s="95" t="s">
        <v>119</v>
      </c>
      <c r="U3225" s="96">
        <v>0</v>
      </c>
      <c r="V3225" s="96">
        <v>52000</v>
      </c>
      <c r="W3225" s="96">
        <v>40000</v>
      </c>
      <c r="X3225" s="96">
        <v>38500</v>
      </c>
      <c r="Y3225" s="95" t="s">
        <v>143</v>
      </c>
      <c r="Z3225" s="95" t="s">
        <v>25689</v>
      </c>
      <c r="AA3225" s="95" t="s">
        <v>84</v>
      </c>
      <c r="AB3225" s="95" t="s">
        <v>22476</v>
      </c>
      <c r="AC3225" s="95" t="s">
        <v>25830</v>
      </c>
      <c r="AD3225" s="95" t="s">
        <v>87</v>
      </c>
      <c r="AE3225" s="95" t="s">
        <v>61</v>
      </c>
      <c r="AF3225" s="95" t="s">
        <v>61</v>
      </c>
      <c r="AG3225" s="95" t="s">
        <v>89</v>
      </c>
      <c r="AH3225" s="95" t="s">
        <v>89</v>
      </c>
      <c r="AI3225" s="95" t="s">
        <v>89</v>
      </c>
      <c r="AJ3225" s="95" t="s">
        <v>89</v>
      </c>
      <c r="AK3225" s="95" t="s">
        <v>89</v>
      </c>
      <c r="AL3225" s="95" t="s">
        <v>89</v>
      </c>
      <c r="AM3225" s="95" t="s">
        <v>89</v>
      </c>
      <c r="AN3225" s="95" t="s">
        <v>89</v>
      </c>
      <c r="AO3225" s="95" t="s">
        <v>89</v>
      </c>
      <c r="AP3225" s="95" t="s">
        <v>89</v>
      </c>
      <c r="AQ3225" s="95" t="s">
        <v>90</v>
      </c>
      <c r="AR3225" s="95" t="s">
        <v>90</v>
      </c>
      <c r="AS3225" s="95" t="s">
        <v>25691</v>
      </c>
      <c r="AT3225" s="95" t="s">
        <v>92</v>
      </c>
      <c r="AU3225" s="95" t="s">
        <v>92</v>
      </c>
      <c r="AV3225" s="95" t="s">
        <v>93</v>
      </c>
      <c r="AW3225" s="95" t="s">
        <v>22477</v>
      </c>
      <c r="AX3225" s="95" t="s">
        <v>28884</v>
      </c>
      <c r="AY3225" s="95" t="s">
        <v>22479</v>
      </c>
      <c r="AZ3225" s="95" t="s">
        <v>28884</v>
      </c>
      <c r="BA3225" s="95" t="s">
        <v>97</v>
      </c>
      <c r="BB3225" s="95" t="s">
        <v>28885</v>
      </c>
      <c r="BC3225" s="95" t="s">
        <v>99</v>
      </c>
      <c r="BD3225" s="95" t="s">
        <v>150</v>
      </c>
      <c r="BE3225" s="95" t="s">
        <v>61</v>
      </c>
      <c r="BF3225" s="95" t="s">
        <v>119</v>
      </c>
      <c r="BG3225" s="95" t="s">
        <v>101</v>
      </c>
    </row>
    <row r="3226" s="86" customFormat="1" ht="19" customHeight="1" spans="1:59">
      <c r="A3226" s="95" t="s">
        <v>302</v>
      </c>
      <c r="B3226" s="95" t="s">
        <v>303</v>
      </c>
      <c r="C3226" s="95" t="s">
        <v>1968</v>
      </c>
      <c r="D3226" s="95" t="s">
        <v>1969</v>
      </c>
      <c r="E3226" s="95" t="s">
        <v>7607</v>
      </c>
      <c r="F3226" s="95" t="s">
        <v>7608</v>
      </c>
      <c r="G3226" s="95" t="s">
        <v>1972</v>
      </c>
      <c r="H3226" s="95" t="s">
        <v>109</v>
      </c>
      <c r="I3226" s="95" t="s">
        <v>28886</v>
      </c>
      <c r="J3226" s="95" t="s">
        <v>28887</v>
      </c>
      <c r="K3226" s="95" t="s">
        <v>28888</v>
      </c>
      <c r="L3226" s="95" t="s">
        <v>73</v>
      </c>
      <c r="M3226" s="95" t="s">
        <v>12634</v>
      </c>
      <c r="N3226" s="95" t="s">
        <v>18383</v>
      </c>
      <c r="O3226" s="95" t="s">
        <v>2914</v>
      </c>
      <c r="P3226" s="95" t="s">
        <v>2915</v>
      </c>
      <c r="Q3226" s="95" t="s">
        <v>1940</v>
      </c>
      <c r="R3226" s="95" t="s">
        <v>1941</v>
      </c>
      <c r="S3226" s="95" t="s">
        <v>28889</v>
      </c>
      <c r="T3226" s="95" t="s">
        <v>380</v>
      </c>
      <c r="U3226" s="96">
        <v>0</v>
      </c>
      <c r="V3226" s="96">
        <v>12257</v>
      </c>
      <c r="W3226" s="96">
        <v>7110</v>
      </c>
      <c r="X3226" s="96">
        <v>3510</v>
      </c>
      <c r="Y3226" s="95" t="s">
        <v>143</v>
      </c>
      <c r="Z3226" s="95" t="s">
        <v>25689</v>
      </c>
      <c r="AA3226" s="95" t="s">
        <v>84</v>
      </c>
      <c r="AB3226" s="95" t="s">
        <v>7614</v>
      </c>
      <c r="AC3226" s="95" t="s">
        <v>26031</v>
      </c>
      <c r="AD3226" s="95" t="s">
        <v>87</v>
      </c>
      <c r="AE3226" s="95" t="s">
        <v>61</v>
      </c>
      <c r="AF3226" s="95" t="s">
        <v>61</v>
      </c>
      <c r="AG3226" s="95" t="s">
        <v>89</v>
      </c>
      <c r="AH3226" s="95" t="s">
        <v>89</v>
      </c>
      <c r="AI3226" s="95" t="s">
        <v>89</v>
      </c>
      <c r="AJ3226" s="95" t="s">
        <v>89</v>
      </c>
      <c r="AK3226" s="95" t="s">
        <v>89</v>
      </c>
      <c r="AL3226" s="95" t="s">
        <v>89</v>
      </c>
      <c r="AM3226" s="95" t="s">
        <v>89</v>
      </c>
      <c r="AN3226" s="95" t="s">
        <v>89</v>
      </c>
      <c r="AO3226" s="95" t="s">
        <v>89</v>
      </c>
      <c r="AP3226" s="95" t="s">
        <v>89</v>
      </c>
      <c r="AQ3226" s="95" t="s">
        <v>90</v>
      </c>
      <c r="AR3226" s="95" t="s">
        <v>90</v>
      </c>
      <c r="AS3226" s="95" t="s">
        <v>25691</v>
      </c>
      <c r="AT3226" s="95" t="s">
        <v>92</v>
      </c>
      <c r="AU3226" s="95" t="s">
        <v>92</v>
      </c>
      <c r="AV3226" s="95" t="s">
        <v>93</v>
      </c>
      <c r="AW3226" s="95" t="s">
        <v>7615</v>
      </c>
      <c r="AX3226" s="95" t="s">
        <v>28890</v>
      </c>
      <c r="AY3226" s="95" t="s">
        <v>7617</v>
      </c>
      <c r="AZ3226" s="95" t="s">
        <v>28890</v>
      </c>
      <c r="BA3226" s="95" t="s">
        <v>97</v>
      </c>
      <c r="BB3226" s="95" t="s">
        <v>28891</v>
      </c>
      <c r="BC3226" s="95" t="s">
        <v>99</v>
      </c>
      <c r="BD3226" s="95" t="s">
        <v>150</v>
      </c>
      <c r="BE3226" s="95" t="s">
        <v>61</v>
      </c>
      <c r="BF3226" s="95" t="s">
        <v>380</v>
      </c>
      <c r="BG3226" s="95" t="s">
        <v>101</v>
      </c>
    </row>
    <row r="3227" s="86" customFormat="1" ht="19" customHeight="1" spans="1:59">
      <c r="A3227" s="95" t="s">
        <v>102</v>
      </c>
      <c r="B3227" s="95" t="s">
        <v>103</v>
      </c>
      <c r="C3227" s="95" t="s">
        <v>3825</v>
      </c>
      <c r="D3227" s="95" t="s">
        <v>3826</v>
      </c>
      <c r="E3227" s="95" t="s">
        <v>6963</v>
      </c>
      <c r="F3227" s="95" t="s">
        <v>11355</v>
      </c>
      <c r="G3227" s="95" t="s">
        <v>1711</v>
      </c>
      <c r="H3227" s="95" t="s">
        <v>1299</v>
      </c>
      <c r="I3227" s="95" t="s">
        <v>28892</v>
      </c>
      <c r="J3227" s="95" t="s">
        <v>28893</v>
      </c>
      <c r="K3227" s="95" t="s">
        <v>28894</v>
      </c>
      <c r="L3227" s="95" t="s">
        <v>73</v>
      </c>
      <c r="M3227" s="95" t="s">
        <v>526</v>
      </c>
      <c r="N3227" s="95" t="s">
        <v>2029</v>
      </c>
      <c r="O3227" s="95" t="s">
        <v>1726</v>
      </c>
      <c r="P3227" s="95" t="s">
        <v>1727</v>
      </c>
      <c r="Q3227" s="95" t="s">
        <v>3670</v>
      </c>
      <c r="R3227" s="95" t="s">
        <v>3671</v>
      </c>
      <c r="S3227" s="95" t="s">
        <v>28895</v>
      </c>
      <c r="T3227" s="95" t="s">
        <v>119</v>
      </c>
      <c r="U3227" s="96">
        <v>0</v>
      </c>
      <c r="V3227" s="96">
        <v>27952</v>
      </c>
      <c r="W3227" s="96">
        <v>12500</v>
      </c>
      <c r="X3227" s="96">
        <v>6500</v>
      </c>
      <c r="Y3227" s="95" t="s">
        <v>82</v>
      </c>
      <c r="Z3227" s="95" t="s">
        <v>25689</v>
      </c>
      <c r="AA3227" s="95" t="s">
        <v>84</v>
      </c>
      <c r="AB3227" s="95" t="s">
        <v>6971</v>
      </c>
      <c r="AC3227" s="95" t="s">
        <v>25690</v>
      </c>
      <c r="AD3227" s="95" t="s">
        <v>87</v>
      </c>
      <c r="AE3227" s="95" t="s">
        <v>61</v>
      </c>
      <c r="AF3227" s="95" t="s">
        <v>28896</v>
      </c>
      <c r="AG3227" s="95" t="s">
        <v>89</v>
      </c>
      <c r="AH3227" s="95" t="s">
        <v>89</v>
      </c>
      <c r="AI3227" s="95" t="s">
        <v>88</v>
      </c>
      <c r="AJ3227" s="95" t="s">
        <v>88</v>
      </c>
      <c r="AK3227" s="95" t="s">
        <v>89</v>
      </c>
      <c r="AL3227" s="95" t="s">
        <v>88</v>
      </c>
      <c r="AM3227" s="95" t="s">
        <v>88</v>
      </c>
      <c r="AN3227" s="95" t="s">
        <v>88</v>
      </c>
      <c r="AO3227" s="95" t="s">
        <v>88</v>
      </c>
      <c r="AP3227" s="95" t="s">
        <v>89</v>
      </c>
      <c r="AQ3227" s="95" t="s">
        <v>90</v>
      </c>
      <c r="AR3227" s="95" t="s">
        <v>90</v>
      </c>
      <c r="AS3227" s="95" t="s">
        <v>25691</v>
      </c>
      <c r="AT3227" s="95" t="s">
        <v>92</v>
      </c>
      <c r="AU3227" s="95" t="s">
        <v>92</v>
      </c>
      <c r="AV3227" s="95" t="s">
        <v>93</v>
      </c>
      <c r="AW3227" s="95" t="s">
        <v>6972</v>
      </c>
      <c r="AX3227" s="95" t="s">
        <v>28897</v>
      </c>
      <c r="AY3227" s="95" t="s">
        <v>6974</v>
      </c>
      <c r="AZ3227" s="95" t="s">
        <v>28897</v>
      </c>
      <c r="BA3227" s="95" t="s">
        <v>97</v>
      </c>
      <c r="BB3227" s="95" t="s">
        <v>28898</v>
      </c>
      <c r="BC3227" s="95" t="s">
        <v>99</v>
      </c>
      <c r="BD3227" s="95" t="s">
        <v>100</v>
      </c>
      <c r="BE3227" s="95" t="s">
        <v>61</v>
      </c>
      <c r="BF3227" s="95" t="s">
        <v>119</v>
      </c>
      <c r="BG3227" s="95" t="s">
        <v>101</v>
      </c>
    </row>
    <row r="3228" s="86" customFormat="1" ht="19" customHeight="1" spans="1:59">
      <c r="A3228" s="95" t="s">
        <v>485</v>
      </c>
      <c r="B3228" s="95" t="s">
        <v>486</v>
      </c>
      <c r="C3228" s="95" t="s">
        <v>1258</v>
      </c>
      <c r="D3228" s="95" t="s">
        <v>1259</v>
      </c>
      <c r="E3228" s="95" t="s">
        <v>1260</v>
      </c>
      <c r="F3228" s="95" t="s">
        <v>3601</v>
      </c>
      <c r="G3228" s="95" t="s">
        <v>3601</v>
      </c>
      <c r="H3228" s="95" t="s">
        <v>109</v>
      </c>
      <c r="I3228" s="95" t="s">
        <v>28899</v>
      </c>
      <c r="J3228" s="95" t="s">
        <v>28900</v>
      </c>
      <c r="K3228" s="95" t="s">
        <v>28901</v>
      </c>
      <c r="L3228" s="95" t="s">
        <v>73</v>
      </c>
      <c r="M3228" s="95" t="s">
        <v>10056</v>
      </c>
      <c r="N3228" s="95" t="s">
        <v>5457</v>
      </c>
      <c r="O3228" s="95" t="s">
        <v>138</v>
      </c>
      <c r="P3228" s="95" t="s">
        <v>139</v>
      </c>
      <c r="Q3228" s="95" t="s">
        <v>140</v>
      </c>
      <c r="R3228" s="95" t="s">
        <v>141</v>
      </c>
      <c r="S3228" s="95" t="s">
        <v>28902</v>
      </c>
      <c r="T3228" s="95" t="s">
        <v>380</v>
      </c>
      <c r="U3228" s="96">
        <v>0</v>
      </c>
      <c r="V3228" s="96">
        <v>8200</v>
      </c>
      <c r="W3228" s="96">
        <v>4100</v>
      </c>
      <c r="X3228" s="96">
        <v>2100</v>
      </c>
      <c r="Y3228" s="95" t="s">
        <v>143</v>
      </c>
      <c r="Z3228" s="95" t="s">
        <v>25689</v>
      </c>
      <c r="AA3228" s="95" t="s">
        <v>84</v>
      </c>
      <c r="AB3228" s="95" t="s">
        <v>1265</v>
      </c>
      <c r="AC3228" s="95" t="s">
        <v>25703</v>
      </c>
      <c r="AD3228" s="95" t="s">
        <v>87</v>
      </c>
      <c r="AE3228" s="95" t="s">
        <v>61</v>
      </c>
      <c r="AF3228" s="95" t="s">
        <v>61</v>
      </c>
      <c r="AG3228" s="95" t="s">
        <v>89</v>
      </c>
      <c r="AH3228" s="95" t="s">
        <v>89</v>
      </c>
      <c r="AI3228" s="95" t="s">
        <v>89</v>
      </c>
      <c r="AJ3228" s="95" t="s">
        <v>89</v>
      </c>
      <c r="AK3228" s="95" t="s">
        <v>89</v>
      </c>
      <c r="AL3228" s="95" t="s">
        <v>89</v>
      </c>
      <c r="AM3228" s="95" t="s">
        <v>89</v>
      </c>
      <c r="AN3228" s="95" t="s">
        <v>89</v>
      </c>
      <c r="AO3228" s="95" t="s">
        <v>88</v>
      </c>
      <c r="AP3228" s="95" t="s">
        <v>89</v>
      </c>
      <c r="AQ3228" s="95" t="s">
        <v>90</v>
      </c>
      <c r="AR3228" s="95" t="s">
        <v>90</v>
      </c>
      <c r="AS3228" s="95" t="s">
        <v>25691</v>
      </c>
      <c r="AT3228" s="95" t="s">
        <v>92</v>
      </c>
      <c r="AU3228" s="95" t="s">
        <v>92</v>
      </c>
      <c r="AV3228" s="95" t="s">
        <v>93</v>
      </c>
      <c r="AW3228" s="95" t="s">
        <v>1266</v>
      </c>
      <c r="AX3228" s="95" t="s">
        <v>28903</v>
      </c>
      <c r="AY3228" s="95" t="s">
        <v>1268</v>
      </c>
      <c r="AZ3228" s="95" t="s">
        <v>28903</v>
      </c>
      <c r="BA3228" s="95" t="s">
        <v>97</v>
      </c>
      <c r="BB3228" s="95" t="s">
        <v>28904</v>
      </c>
      <c r="BC3228" s="95" t="s">
        <v>99</v>
      </c>
      <c r="BD3228" s="95" t="s">
        <v>150</v>
      </c>
      <c r="BE3228" s="95" t="s">
        <v>61</v>
      </c>
      <c r="BF3228" s="95" t="s">
        <v>380</v>
      </c>
      <c r="BG3228" s="95" t="s">
        <v>101</v>
      </c>
    </row>
    <row r="3229" s="86" customFormat="1" ht="19" customHeight="1" spans="1:59">
      <c r="A3229" s="95" t="s">
        <v>126</v>
      </c>
      <c r="B3229" s="95" t="s">
        <v>127</v>
      </c>
      <c r="C3229" s="95" t="s">
        <v>196</v>
      </c>
      <c r="D3229" s="95" t="s">
        <v>197</v>
      </c>
      <c r="E3229" s="95" t="s">
        <v>3164</v>
      </c>
      <c r="F3229" s="95" t="s">
        <v>5180</v>
      </c>
      <c r="G3229" s="95" t="s">
        <v>5180</v>
      </c>
      <c r="H3229" s="95" t="s">
        <v>539</v>
      </c>
      <c r="I3229" s="95" t="s">
        <v>28905</v>
      </c>
      <c r="J3229" s="95" t="s">
        <v>28906</v>
      </c>
      <c r="K3229" s="95" t="s">
        <v>28907</v>
      </c>
      <c r="L3229" s="95" t="s">
        <v>73</v>
      </c>
      <c r="M3229" s="95" t="s">
        <v>2233</v>
      </c>
      <c r="N3229" s="95" t="s">
        <v>203</v>
      </c>
      <c r="O3229" s="95" t="s">
        <v>881</v>
      </c>
      <c r="P3229" s="95" t="s">
        <v>882</v>
      </c>
      <c r="Q3229" s="95" t="s">
        <v>6587</v>
      </c>
      <c r="R3229" s="95" t="s">
        <v>6588</v>
      </c>
      <c r="S3229" s="95" t="s">
        <v>28908</v>
      </c>
      <c r="T3229" s="95" t="s">
        <v>119</v>
      </c>
      <c r="U3229" s="96">
        <v>0</v>
      </c>
      <c r="V3229" s="96">
        <v>81000</v>
      </c>
      <c r="W3229" s="96">
        <v>20000</v>
      </c>
      <c r="X3229" s="96">
        <v>20000</v>
      </c>
      <c r="Y3229" s="95" t="s">
        <v>143</v>
      </c>
      <c r="Z3229" s="95" t="s">
        <v>25689</v>
      </c>
      <c r="AA3229" s="95" t="s">
        <v>84</v>
      </c>
      <c r="AB3229" s="95" t="s">
        <v>11046</v>
      </c>
      <c r="AC3229" s="95" t="s">
        <v>25690</v>
      </c>
      <c r="AD3229" s="95" t="s">
        <v>87</v>
      </c>
      <c r="AE3229" s="95" t="s">
        <v>61</v>
      </c>
      <c r="AF3229" s="95" t="s">
        <v>61</v>
      </c>
      <c r="AG3229" s="95" t="s">
        <v>89</v>
      </c>
      <c r="AH3229" s="95" t="s">
        <v>89</v>
      </c>
      <c r="AI3229" s="95" t="s">
        <v>89</v>
      </c>
      <c r="AJ3229" s="95" t="s">
        <v>89</v>
      </c>
      <c r="AK3229" s="95" t="s">
        <v>89</v>
      </c>
      <c r="AL3229" s="95" t="s">
        <v>89</v>
      </c>
      <c r="AM3229" s="95" t="s">
        <v>89</v>
      </c>
      <c r="AN3229" s="95" t="s">
        <v>89</v>
      </c>
      <c r="AO3229" s="95" t="s">
        <v>89</v>
      </c>
      <c r="AP3229" s="95" t="s">
        <v>89</v>
      </c>
      <c r="AQ3229" s="95" t="s">
        <v>90</v>
      </c>
      <c r="AR3229" s="95" t="s">
        <v>90</v>
      </c>
      <c r="AS3229" s="95" t="s">
        <v>25691</v>
      </c>
      <c r="AT3229" s="95" t="s">
        <v>92</v>
      </c>
      <c r="AU3229" s="95" t="s">
        <v>92</v>
      </c>
      <c r="AV3229" s="95" t="s">
        <v>93</v>
      </c>
      <c r="AW3229" s="95" t="s">
        <v>3175</v>
      </c>
      <c r="AX3229" s="95" t="s">
        <v>28909</v>
      </c>
      <c r="AY3229" s="95" t="s">
        <v>3177</v>
      </c>
      <c r="AZ3229" s="95" t="s">
        <v>28909</v>
      </c>
      <c r="BA3229" s="95" t="s">
        <v>97</v>
      </c>
      <c r="BB3229" s="95" t="s">
        <v>28910</v>
      </c>
      <c r="BC3229" s="95" t="s">
        <v>99</v>
      </c>
      <c r="BD3229" s="95" t="s">
        <v>150</v>
      </c>
      <c r="BE3229" s="95" t="s">
        <v>61</v>
      </c>
      <c r="BF3229" s="95" t="s">
        <v>119</v>
      </c>
      <c r="BG3229" s="95" t="s">
        <v>101</v>
      </c>
    </row>
    <row r="3230" s="86" customFormat="1" ht="19" customHeight="1" spans="1:59">
      <c r="A3230" s="95" t="s">
        <v>267</v>
      </c>
      <c r="B3230" s="95" t="s">
        <v>268</v>
      </c>
      <c r="C3230" s="95" t="s">
        <v>3865</v>
      </c>
      <c r="D3230" s="95" t="s">
        <v>3866</v>
      </c>
      <c r="E3230" s="95" t="s">
        <v>28911</v>
      </c>
      <c r="F3230" s="95" t="s">
        <v>3868</v>
      </c>
      <c r="G3230" s="95" t="s">
        <v>287</v>
      </c>
      <c r="H3230" s="95" t="s">
        <v>109</v>
      </c>
      <c r="I3230" s="95" t="s">
        <v>28912</v>
      </c>
      <c r="J3230" s="95" t="s">
        <v>28913</v>
      </c>
      <c r="K3230" s="95" t="s">
        <v>28914</v>
      </c>
      <c r="L3230" s="95" t="s">
        <v>73</v>
      </c>
      <c r="M3230" s="95" t="s">
        <v>2624</v>
      </c>
      <c r="N3230" s="95" t="s">
        <v>575</v>
      </c>
      <c r="O3230" s="95" t="s">
        <v>292</v>
      </c>
      <c r="P3230" s="95" t="s">
        <v>293</v>
      </c>
      <c r="Q3230" s="95" t="s">
        <v>294</v>
      </c>
      <c r="R3230" s="95" t="s">
        <v>295</v>
      </c>
      <c r="S3230" s="95" t="s">
        <v>28915</v>
      </c>
      <c r="T3230" s="95" t="s">
        <v>81</v>
      </c>
      <c r="U3230" s="96">
        <v>0</v>
      </c>
      <c r="V3230" s="96">
        <v>350000</v>
      </c>
      <c r="W3230" s="96">
        <v>214600</v>
      </c>
      <c r="X3230" s="96">
        <v>100000</v>
      </c>
      <c r="Y3230" s="95" t="s">
        <v>143</v>
      </c>
      <c r="Z3230" s="95" t="s">
        <v>25689</v>
      </c>
      <c r="AA3230" s="95" t="s">
        <v>84</v>
      </c>
      <c r="AB3230" s="95" t="s">
        <v>28916</v>
      </c>
      <c r="AC3230" s="95" t="s">
        <v>25830</v>
      </c>
      <c r="AD3230" s="95" t="s">
        <v>87</v>
      </c>
      <c r="AE3230" s="95" t="s">
        <v>61</v>
      </c>
      <c r="AF3230" s="95" t="s">
        <v>61</v>
      </c>
      <c r="AG3230" s="95" t="s">
        <v>89</v>
      </c>
      <c r="AH3230" s="95" t="s">
        <v>89</v>
      </c>
      <c r="AI3230" s="95" t="s">
        <v>89</v>
      </c>
      <c r="AJ3230" s="95" t="s">
        <v>89</v>
      </c>
      <c r="AK3230" s="95" t="s">
        <v>89</v>
      </c>
      <c r="AL3230" s="95" t="s">
        <v>89</v>
      </c>
      <c r="AM3230" s="95" t="s">
        <v>89</v>
      </c>
      <c r="AN3230" s="95" t="s">
        <v>89</v>
      </c>
      <c r="AO3230" s="95" t="s">
        <v>89</v>
      </c>
      <c r="AP3230" s="95" t="s">
        <v>89</v>
      </c>
      <c r="AQ3230" s="95" t="s">
        <v>90</v>
      </c>
      <c r="AR3230" s="95" t="s">
        <v>90</v>
      </c>
      <c r="AS3230" s="95" t="s">
        <v>25691</v>
      </c>
      <c r="AT3230" s="95" t="s">
        <v>92</v>
      </c>
      <c r="AU3230" s="95" t="s">
        <v>92</v>
      </c>
      <c r="AV3230" s="95" t="s">
        <v>93</v>
      </c>
      <c r="AW3230" s="95" t="s">
        <v>28917</v>
      </c>
      <c r="AX3230" s="95" t="s">
        <v>28918</v>
      </c>
      <c r="AY3230" s="95" t="s">
        <v>28919</v>
      </c>
      <c r="AZ3230" s="95" t="s">
        <v>28918</v>
      </c>
      <c r="BA3230" s="95" t="s">
        <v>97</v>
      </c>
      <c r="BB3230" s="95" t="s">
        <v>28920</v>
      </c>
      <c r="BC3230" s="95" t="s">
        <v>99</v>
      </c>
      <c r="BD3230" s="95" t="s">
        <v>150</v>
      </c>
      <c r="BE3230" s="95" t="s">
        <v>61</v>
      </c>
      <c r="BF3230" s="95" t="s">
        <v>81</v>
      </c>
      <c r="BG3230" s="95" t="s">
        <v>101</v>
      </c>
    </row>
    <row r="3231" s="86" customFormat="1" ht="19" customHeight="1" spans="1:59">
      <c r="A3231" s="95" t="s">
        <v>302</v>
      </c>
      <c r="B3231" s="95" t="s">
        <v>303</v>
      </c>
      <c r="C3231" s="95" t="s">
        <v>1968</v>
      </c>
      <c r="D3231" s="95" t="s">
        <v>1969</v>
      </c>
      <c r="E3231" s="95" t="s">
        <v>7093</v>
      </c>
      <c r="F3231" s="95" t="s">
        <v>28921</v>
      </c>
      <c r="G3231" s="95" t="s">
        <v>14042</v>
      </c>
      <c r="H3231" s="95" t="s">
        <v>943</v>
      </c>
      <c r="I3231" s="95" t="s">
        <v>28922</v>
      </c>
      <c r="J3231" s="95" t="s">
        <v>28923</v>
      </c>
      <c r="K3231" s="95" t="s">
        <v>28924</v>
      </c>
      <c r="L3231" s="95" t="s">
        <v>73</v>
      </c>
      <c r="M3231" s="95" t="s">
        <v>9732</v>
      </c>
      <c r="N3231" s="95" t="s">
        <v>8119</v>
      </c>
      <c r="O3231" s="95" t="s">
        <v>774</v>
      </c>
      <c r="P3231" s="95" t="s">
        <v>775</v>
      </c>
      <c r="Q3231" s="95" t="s">
        <v>8792</v>
      </c>
      <c r="R3231" s="95" t="s">
        <v>8793</v>
      </c>
      <c r="S3231" s="95" t="s">
        <v>28925</v>
      </c>
      <c r="T3231" s="95" t="s">
        <v>380</v>
      </c>
      <c r="U3231" s="96">
        <v>0</v>
      </c>
      <c r="V3231" s="96">
        <v>38000</v>
      </c>
      <c r="W3231" s="96">
        <v>30000</v>
      </c>
      <c r="X3231" s="96">
        <v>20000</v>
      </c>
      <c r="Y3231" s="95" t="s">
        <v>143</v>
      </c>
      <c r="Z3231" s="95" t="s">
        <v>25689</v>
      </c>
      <c r="AA3231" s="95" t="s">
        <v>84</v>
      </c>
      <c r="AB3231" s="95" t="s">
        <v>7100</v>
      </c>
      <c r="AC3231" s="95" t="s">
        <v>25757</v>
      </c>
      <c r="AD3231" s="95" t="s">
        <v>87</v>
      </c>
      <c r="AE3231" s="95" t="s">
        <v>61</v>
      </c>
      <c r="AF3231" s="95" t="s">
        <v>61</v>
      </c>
      <c r="AG3231" s="95" t="s">
        <v>89</v>
      </c>
      <c r="AH3231" s="95" t="s">
        <v>89</v>
      </c>
      <c r="AI3231" s="95" t="s">
        <v>89</v>
      </c>
      <c r="AJ3231" s="95" t="s">
        <v>89</v>
      </c>
      <c r="AK3231" s="95" t="s">
        <v>89</v>
      </c>
      <c r="AL3231" s="95" t="s">
        <v>89</v>
      </c>
      <c r="AM3231" s="95" t="s">
        <v>89</v>
      </c>
      <c r="AN3231" s="95" t="s">
        <v>89</v>
      </c>
      <c r="AO3231" s="95" t="s">
        <v>89</v>
      </c>
      <c r="AP3231" s="95" t="s">
        <v>89</v>
      </c>
      <c r="AQ3231" s="95" t="s">
        <v>90</v>
      </c>
      <c r="AR3231" s="95" t="s">
        <v>90</v>
      </c>
      <c r="AS3231" s="95" t="s">
        <v>25691</v>
      </c>
      <c r="AT3231" s="95" t="s">
        <v>92</v>
      </c>
      <c r="AU3231" s="95" t="s">
        <v>92</v>
      </c>
      <c r="AV3231" s="95" t="s">
        <v>93</v>
      </c>
      <c r="AW3231" s="95" t="s">
        <v>7101</v>
      </c>
      <c r="AX3231" s="95" t="s">
        <v>28926</v>
      </c>
      <c r="AY3231" s="95" t="s">
        <v>7103</v>
      </c>
      <c r="AZ3231" s="95" t="s">
        <v>28926</v>
      </c>
      <c r="BA3231" s="95" t="s">
        <v>97</v>
      </c>
      <c r="BB3231" s="95" t="s">
        <v>28927</v>
      </c>
      <c r="BC3231" s="95" t="s">
        <v>99</v>
      </c>
      <c r="BD3231" s="95" t="s">
        <v>150</v>
      </c>
      <c r="BE3231" s="95" t="s">
        <v>61</v>
      </c>
      <c r="BF3231" s="95" t="s">
        <v>380</v>
      </c>
      <c r="BG3231" s="95" t="s">
        <v>101</v>
      </c>
    </row>
    <row r="3232" s="86" customFormat="1" ht="19" customHeight="1" spans="1:59">
      <c r="A3232" s="95" t="s">
        <v>302</v>
      </c>
      <c r="B3232" s="95" t="s">
        <v>303</v>
      </c>
      <c r="C3232" s="95" t="s">
        <v>349</v>
      </c>
      <c r="D3232" s="95" t="s">
        <v>350</v>
      </c>
      <c r="E3232" s="95" t="s">
        <v>351</v>
      </c>
      <c r="F3232" s="95" t="s">
        <v>9521</v>
      </c>
      <c r="G3232" s="95" t="s">
        <v>1903</v>
      </c>
      <c r="H3232" s="95" t="s">
        <v>3123</v>
      </c>
      <c r="I3232" s="95" t="s">
        <v>28928</v>
      </c>
      <c r="J3232" s="95" t="s">
        <v>28929</v>
      </c>
      <c r="K3232" s="95" t="s">
        <v>28930</v>
      </c>
      <c r="L3232" s="95" t="s">
        <v>73</v>
      </c>
      <c r="M3232" s="95" t="s">
        <v>6201</v>
      </c>
      <c r="N3232" s="95" t="s">
        <v>28931</v>
      </c>
      <c r="O3232" s="95" t="s">
        <v>949</v>
      </c>
      <c r="P3232" s="95" t="s">
        <v>950</v>
      </c>
      <c r="Q3232" s="95" t="s">
        <v>3044</v>
      </c>
      <c r="R3232" s="95" t="s">
        <v>3129</v>
      </c>
      <c r="S3232" s="95" t="s">
        <v>28932</v>
      </c>
      <c r="T3232" s="95" t="s">
        <v>119</v>
      </c>
      <c r="U3232" s="96">
        <v>0</v>
      </c>
      <c r="V3232" s="96">
        <v>17560</v>
      </c>
      <c r="W3232" s="96">
        <v>8700</v>
      </c>
      <c r="X3232" s="96">
        <v>6700</v>
      </c>
      <c r="Y3232" s="95" t="s">
        <v>143</v>
      </c>
      <c r="Z3232" s="95" t="s">
        <v>25689</v>
      </c>
      <c r="AA3232" s="95" t="s">
        <v>84</v>
      </c>
      <c r="AB3232" s="95" t="s">
        <v>358</v>
      </c>
      <c r="AC3232" s="95" t="s">
        <v>26031</v>
      </c>
      <c r="AD3232" s="95" t="s">
        <v>87</v>
      </c>
      <c r="AE3232" s="95" t="s">
        <v>61</v>
      </c>
      <c r="AF3232" s="95" t="s">
        <v>61</v>
      </c>
      <c r="AG3232" s="95" t="s">
        <v>89</v>
      </c>
      <c r="AH3232" s="95" t="s">
        <v>89</v>
      </c>
      <c r="AI3232" s="95" t="s">
        <v>89</v>
      </c>
      <c r="AJ3232" s="95" t="s">
        <v>89</v>
      </c>
      <c r="AK3232" s="95" t="s">
        <v>89</v>
      </c>
      <c r="AL3232" s="95" t="s">
        <v>89</v>
      </c>
      <c r="AM3232" s="95" t="s">
        <v>89</v>
      </c>
      <c r="AN3232" s="95" t="s">
        <v>89</v>
      </c>
      <c r="AO3232" s="95" t="s">
        <v>89</v>
      </c>
      <c r="AP3232" s="95" t="s">
        <v>89</v>
      </c>
      <c r="AQ3232" s="95" t="s">
        <v>90</v>
      </c>
      <c r="AR3232" s="95" t="s">
        <v>90</v>
      </c>
      <c r="AS3232" s="95" t="s">
        <v>25691</v>
      </c>
      <c r="AT3232" s="95" t="s">
        <v>92</v>
      </c>
      <c r="AU3232" s="95" t="s">
        <v>92</v>
      </c>
      <c r="AV3232" s="95" t="s">
        <v>93</v>
      </c>
      <c r="AW3232" s="95" t="s">
        <v>360</v>
      </c>
      <c r="AX3232" s="95" t="s">
        <v>28933</v>
      </c>
      <c r="AY3232" s="95" t="s">
        <v>362</v>
      </c>
      <c r="AZ3232" s="95" t="s">
        <v>28933</v>
      </c>
      <c r="BA3232" s="95" t="s">
        <v>97</v>
      </c>
      <c r="BB3232" s="95" t="s">
        <v>28934</v>
      </c>
      <c r="BC3232" s="95" t="s">
        <v>99</v>
      </c>
      <c r="BD3232" s="95" t="s">
        <v>150</v>
      </c>
      <c r="BE3232" s="95" t="s">
        <v>61</v>
      </c>
      <c r="BF3232" s="95" t="s">
        <v>119</v>
      </c>
      <c r="BG3232" s="95" t="s">
        <v>101</v>
      </c>
    </row>
    <row r="3233" s="86" customFormat="1" ht="19" customHeight="1" spans="1:59">
      <c r="A3233" s="95" t="s">
        <v>226</v>
      </c>
      <c r="B3233" s="95" t="s">
        <v>227</v>
      </c>
      <c r="C3233" s="95" t="s">
        <v>5591</v>
      </c>
      <c r="D3233" s="95" t="s">
        <v>5592</v>
      </c>
      <c r="E3233" s="95" t="s">
        <v>7955</v>
      </c>
      <c r="F3233" s="95" t="s">
        <v>7074</v>
      </c>
      <c r="G3233" s="95" t="s">
        <v>876</v>
      </c>
      <c r="H3233" s="95" t="s">
        <v>109</v>
      </c>
      <c r="I3233" s="95" t="s">
        <v>28935</v>
      </c>
      <c r="J3233" s="95" t="s">
        <v>28936</v>
      </c>
      <c r="K3233" s="95" t="s">
        <v>28937</v>
      </c>
      <c r="L3233" s="95" t="s">
        <v>73</v>
      </c>
      <c r="M3233" s="95" t="s">
        <v>74</v>
      </c>
      <c r="N3233" s="95" t="s">
        <v>880</v>
      </c>
      <c r="O3233" s="95" t="s">
        <v>1537</v>
      </c>
      <c r="P3233" s="95" t="s">
        <v>1538</v>
      </c>
      <c r="Q3233" s="95" t="s">
        <v>4513</v>
      </c>
      <c r="R3233" s="95" t="s">
        <v>4514</v>
      </c>
      <c r="S3233" s="95" t="s">
        <v>28938</v>
      </c>
      <c r="T3233" s="95" t="s">
        <v>380</v>
      </c>
      <c r="U3233" s="96">
        <v>0</v>
      </c>
      <c r="V3233" s="96">
        <v>15045</v>
      </c>
      <c r="W3233" s="96">
        <v>12000</v>
      </c>
      <c r="X3233" s="96">
        <v>6000</v>
      </c>
      <c r="Y3233" s="95" t="s">
        <v>82</v>
      </c>
      <c r="Z3233" s="95" t="s">
        <v>25689</v>
      </c>
      <c r="AA3233" s="95" t="s">
        <v>84</v>
      </c>
      <c r="AB3233" s="95" t="s">
        <v>329</v>
      </c>
      <c r="AC3233" s="95" t="s">
        <v>25830</v>
      </c>
      <c r="AD3233" s="95" t="s">
        <v>87</v>
      </c>
      <c r="AE3233" s="95" t="s">
        <v>61</v>
      </c>
      <c r="AF3233" s="95" t="s">
        <v>61</v>
      </c>
      <c r="AG3233" s="95" t="s">
        <v>89</v>
      </c>
      <c r="AH3233" s="95" t="s">
        <v>89</v>
      </c>
      <c r="AI3233" s="95" t="s">
        <v>89</v>
      </c>
      <c r="AJ3233" s="95" t="s">
        <v>89</v>
      </c>
      <c r="AK3233" s="95" t="s">
        <v>89</v>
      </c>
      <c r="AL3233" s="95" t="s">
        <v>89</v>
      </c>
      <c r="AM3233" s="95" t="s">
        <v>89</v>
      </c>
      <c r="AN3233" s="95" t="s">
        <v>89</v>
      </c>
      <c r="AO3233" s="95" t="s">
        <v>89</v>
      </c>
      <c r="AP3233" s="95" t="s">
        <v>89</v>
      </c>
      <c r="AQ3233" s="95" t="s">
        <v>90</v>
      </c>
      <c r="AR3233" s="95" t="s">
        <v>90</v>
      </c>
      <c r="AS3233" s="95" t="s">
        <v>25691</v>
      </c>
      <c r="AT3233" s="95" t="s">
        <v>92</v>
      </c>
      <c r="AU3233" s="95" t="s">
        <v>92</v>
      </c>
      <c r="AV3233" s="95" t="s">
        <v>93</v>
      </c>
      <c r="AW3233" s="95" t="s">
        <v>7960</v>
      </c>
      <c r="AX3233" s="95" t="s">
        <v>28939</v>
      </c>
      <c r="AY3233" s="95" t="s">
        <v>7962</v>
      </c>
      <c r="AZ3233" s="95" t="s">
        <v>28939</v>
      </c>
      <c r="BA3233" s="95" t="s">
        <v>97</v>
      </c>
      <c r="BB3233" s="95" t="s">
        <v>28940</v>
      </c>
      <c r="BC3233" s="95" t="s">
        <v>99</v>
      </c>
      <c r="BD3233" s="95" t="s">
        <v>100</v>
      </c>
      <c r="BE3233" s="95" t="s">
        <v>61</v>
      </c>
      <c r="BF3233" s="95" t="s">
        <v>380</v>
      </c>
      <c r="BG3233" s="95" t="s">
        <v>101</v>
      </c>
    </row>
    <row r="3234" s="86" customFormat="1" ht="19" customHeight="1" spans="1:59">
      <c r="A3234" s="95" t="s">
        <v>226</v>
      </c>
      <c r="B3234" s="95" t="s">
        <v>227</v>
      </c>
      <c r="C3234" s="95" t="s">
        <v>1512</v>
      </c>
      <c r="D3234" s="95" t="s">
        <v>1513</v>
      </c>
      <c r="E3234" s="95" t="s">
        <v>28941</v>
      </c>
      <c r="F3234" s="95" t="s">
        <v>28942</v>
      </c>
      <c r="G3234" s="95" t="s">
        <v>19781</v>
      </c>
      <c r="H3234" s="95" t="s">
        <v>2636</v>
      </c>
      <c r="I3234" s="95" t="s">
        <v>28943</v>
      </c>
      <c r="J3234" s="95" t="s">
        <v>28944</v>
      </c>
      <c r="K3234" s="95" t="s">
        <v>28945</v>
      </c>
      <c r="L3234" s="95" t="s">
        <v>73</v>
      </c>
      <c r="M3234" s="95" t="s">
        <v>2014</v>
      </c>
      <c r="N3234" s="95" t="s">
        <v>1835</v>
      </c>
      <c r="O3234" s="95" t="s">
        <v>6155</v>
      </c>
      <c r="P3234" s="95" t="s">
        <v>6156</v>
      </c>
      <c r="Q3234" s="95" t="s">
        <v>6157</v>
      </c>
      <c r="R3234" s="95" t="s">
        <v>6156</v>
      </c>
      <c r="S3234" s="95" t="s">
        <v>28946</v>
      </c>
      <c r="T3234" s="95" t="s">
        <v>209</v>
      </c>
      <c r="U3234" s="96">
        <v>0</v>
      </c>
      <c r="V3234" s="96">
        <v>15000</v>
      </c>
      <c r="W3234" s="96">
        <v>12000</v>
      </c>
      <c r="X3234" s="96">
        <v>7000</v>
      </c>
      <c r="Y3234" s="95" t="s">
        <v>82</v>
      </c>
      <c r="Z3234" s="95" t="s">
        <v>25689</v>
      </c>
      <c r="AA3234" s="95" t="s">
        <v>84</v>
      </c>
      <c r="AB3234" s="95" t="s">
        <v>28942</v>
      </c>
      <c r="AC3234" s="95" t="s">
        <v>26031</v>
      </c>
      <c r="AD3234" s="95" t="s">
        <v>87</v>
      </c>
      <c r="AE3234" s="95" t="s">
        <v>61</v>
      </c>
      <c r="AF3234" s="95" t="s">
        <v>61</v>
      </c>
      <c r="AG3234" s="95" t="s">
        <v>89</v>
      </c>
      <c r="AH3234" s="95" t="s">
        <v>89</v>
      </c>
      <c r="AI3234" s="95" t="s">
        <v>89</v>
      </c>
      <c r="AJ3234" s="95" t="s">
        <v>89</v>
      </c>
      <c r="AK3234" s="95" t="s">
        <v>89</v>
      </c>
      <c r="AL3234" s="95" t="s">
        <v>89</v>
      </c>
      <c r="AM3234" s="95" t="s">
        <v>89</v>
      </c>
      <c r="AN3234" s="95" t="s">
        <v>89</v>
      </c>
      <c r="AO3234" s="95" t="s">
        <v>89</v>
      </c>
      <c r="AP3234" s="95" t="s">
        <v>89</v>
      </c>
      <c r="AQ3234" s="95" t="s">
        <v>90</v>
      </c>
      <c r="AR3234" s="95" t="s">
        <v>90</v>
      </c>
      <c r="AS3234" s="95" t="s">
        <v>25691</v>
      </c>
      <c r="AT3234" s="95" t="s">
        <v>92</v>
      </c>
      <c r="AU3234" s="95" t="s">
        <v>92</v>
      </c>
      <c r="AV3234" s="95" t="s">
        <v>93</v>
      </c>
      <c r="AW3234" s="95" t="s">
        <v>28947</v>
      </c>
      <c r="AX3234" s="95" t="s">
        <v>28948</v>
      </c>
      <c r="AY3234" s="95" t="s">
        <v>28949</v>
      </c>
      <c r="AZ3234" s="95" t="s">
        <v>28948</v>
      </c>
      <c r="BA3234" s="95" t="s">
        <v>97</v>
      </c>
      <c r="BB3234" s="95" t="s">
        <v>28950</v>
      </c>
      <c r="BC3234" s="95" t="s">
        <v>99</v>
      </c>
      <c r="BD3234" s="95" t="s">
        <v>100</v>
      </c>
      <c r="BE3234" s="95" t="s">
        <v>61</v>
      </c>
      <c r="BF3234" s="95" t="s">
        <v>209</v>
      </c>
      <c r="BG3234" s="95" t="s">
        <v>101</v>
      </c>
    </row>
    <row r="3235" s="86" customFormat="1" ht="19" customHeight="1" spans="1:59">
      <c r="A3235" s="95" t="s">
        <v>1774</v>
      </c>
      <c r="B3235" s="95" t="s">
        <v>1775</v>
      </c>
      <c r="C3235" s="95" t="s">
        <v>6861</v>
      </c>
      <c r="D3235" s="95" t="s">
        <v>6862</v>
      </c>
      <c r="E3235" s="95" t="s">
        <v>9358</v>
      </c>
      <c r="F3235" s="95" t="s">
        <v>22802</v>
      </c>
      <c r="G3235" s="95" t="s">
        <v>3080</v>
      </c>
      <c r="H3235" s="95" t="s">
        <v>232</v>
      </c>
      <c r="I3235" s="95" t="s">
        <v>28951</v>
      </c>
      <c r="J3235" s="95" t="s">
        <v>28952</v>
      </c>
      <c r="K3235" s="95" t="s">
        <v>28953</v>
      </c>
      <c r="L3235" s="95" t="s">
        <v>73</v>
      </c>
      <c r="M3235" s="95" t="s">
        <v>526</v>
      </c>
      <c r="N3235" s="95" t="s">
        <v>2350</v>
      </c>
      <c r="O3235" s="95" t="s">
        <v>2779</v>
      </c>
      <c r="P3235" s="95" t="s">
        <v>2780</v>
      </c>
      <c r="Q3235" s="95" t="s">
        <v>12413</v>
      </c>
      <c r="R3235" s="95" t="s">
        <v>12414</v>
      </c>
      <c r="S3235" s="95" t="s">
        <v>28954</v>
      </c>
      <c r="T3235" s="95" t="s">
        <v>380</v>
      </c>
      <c r="U3235" s="96">
        <v>0</v>
      </c>
      <c r="V3235" s="96">
        <v>24046</v>
      </c>
      <c r="W3235" s="96">
        <v>16800</v>
      </c>
      <c r="X3235" s="96">
        <v>8400</v>
      </c>
      <c r="Y3235" s="95" t="s">
        <v>82</v>
      </c>
      <c r="Z3235" s="95" t="s">
        <v>25689</v>
      </c>
      <c r="AA3235" s="95" t="s">
        <v>84</v>
      </c>
      <c r="AB3235" s="95" t="s">
        <v>9363</v>
      </c>
      <c r="AC3235" s="95" t="s">
        <v>8465</v>
      </c>
      <c r="AD3235" s="95" t="s">
        <v>87</v>
      </c>
      <c r="AE3235" s="95" t="s">
        <v>61</v>
      </c>
      <c r="AF3235" s="95" t="s">
        <v>61</v>
      </c>
      <c r="AG3235" s="95" t="s">
        <v>89</v>
      </c>
      <c r="AH3235" s="95" t="s">
        <v>89</v>
      </c>
      <c r="AI3235" s="95" t="s">
        <v>89</v>
      </c>
      <c r="AJ3235" s="95" t="s">
        <v>89</v>
      </c>
      <c r="AK3235" s="95" t="s">
        <v>89</v>
      </c>
      <c r="AL3235" s="95" t="s">
        <v>89</v>
      </c>
      <c r="AM3235" s="95" t="s">
        <v>89</v>
      </c>
      <c r="AN3235" s="95" t="s">
        <v>89</v>
      </c>
      <c r="AO3235" s="95" t="s">
        <v>89</v>
      </c>
      <c r="AP3235" s="95" t="s">
        <v>89</v>
      </c>
      <c r="AQ3235" s="95" t="s">
        <v>90</v>
      </c>
      <c r="AR3235" s="95" t="s">
        <v>90</v>
      </c>
      <c r="AS3235" s="95" t="s">
        <v>25691</v>
      </c>
      <c r="AT3235" s="95" t="s">
        <v>92</v>
      </c>
      <c r="AU3235" s="95" t="s">
        <v>92</v>
      </c>
      <c r="AV3235" s="95" t="s">
        <v>93</v>
      </c>
      <c r="AW3235" s="95" t="s">
        <v>9364</v>
      </c>
      <c r="AX3235" s="95" t="s">
        <v>28955</v>
      </c>
      <c r="AY3235" s="95" t="s">
        <v>9366</v>
      </c>
      <c r="AZ3235" s="95" t="s">
        <v>28955</v>
      </c>
      <c r="BA3235" s="95" t="s">
        <v>97</v>
      </c>
      <c r="BB3235" s="95" t="s">
        <v>28956</v>
      </c>
      <c r="BC3235" s="95" t="s">
        <v>99</v>
      </c>
      <c r="BD3235" s="95" t="s">
        <v>100</v>
      </c>
      <c r="BE3235" s="95" t="s">
        <v>61</v>
      </c>
      <c r="BF3235" s="95" t="s">
        <v>380</v>
      </c>
      <c r="BG3235" s="95" t="s">
        <v>101</v>
      </c>
    </row>
    <row r="3236" s="86" customFormat="1" ht="19" customHeight="1" spans="1:59">
      <c r="A3236" s="95" t="s">
        <v>302</v>
      </c>
      <c r="B3236" s="95" t="s">
        <v>303</v>
      </c>
      <c r="C3236" s="95" t="s">
        <v>1968</v>
      </c>
      <c r="D3236" s="95" t="s">
        <v>1969</v>
      </c>
      <c r="E3236" s="95" t="s">
        <v>1970</v>
      </c>
      <c r="F3236" s="95" t="s">
        <v>1971</v>
      </c>
      <c r="G3236" s="95" t="s">
        <v>1972</v>
      </c>
      <c r="H3236" s="95" t="s">
        <v>109</v>
      </c>
      <c r="I3236" s="95" t="s">
        <v>28957</v>
      </c>
      <c r="J3236" s="95" t="s">
        <v>28958</v>
      </c>
      <c r="K3236" s="95" t="s">
        <v>28959</v>
      </c>
      <c r="L3236" s="95" t="s">
        <v>73</v>
      </c>
      <c r="M3236" s="95" t="s">
        <v>137</v>
      </c>
      <c r="N3236" s="95" t="s">
        <v>1116</v>
      </c>
      <c r="O3236" s="95" t="s">
        <v>1537</v>
      </c>
      <c r="P3236" s="95" t="s">
        <v>1538</v>
      </c>
      <c r="Q3236" s="95" t="s">
        <v>2425</v>
      </c>
      <c r="R3236" s="95" t="s">
        <v>2426</v>
      </c>
      <c r="S3236" s="95" t="s">
        <v>28960</v>
      </c>
      <c r="T3236" s="95" t="s">
        <v>380</v>
      </c>
      <c r="U3236" s="96">
        <v>0</v>
      </c>
      <c r="V3236" s="96">
        <v>6500</v>
      </c>
      <c r="W3236" s="96">
        <v>4550</v>
      </c>
      <c r="X3236" s="96">
        <v>2500</v>
      </c>
      <c r="Y3236" s="95" t="s">
        <v>82</v>
      </c>
      <c r="Z3236" s="95" t="s">
        <v>25689</v>
      </c>
      <c r="AA3236" s="95" t="s">
        <v>84</v>
      </c>
      <c r="AB3236" s="95" t="s">
        <v>1979</v>
      </c>
      <c r="AC3236" s="95" t="s">
        <v>8465</v>
      </c>
      <c r="AD3236" s="95" t="s">
        <v>87</v>
      </c>
      <c r="AE3236" s="95" t="s">
        <v>61</v>
      </c>
      <c r="AF3236" s="95" t="s">
        <v>61</v>
      </c>
      <c r="AG3236" s="95" t="s">
        <v>89</v>
      </c>
      <c r="AH3236" s="95" t="s">
        <v>89</v>
      </c>
      <c r="AI3236" s="95" t="s">
        <v>89</v>
      </c>
      <c r="AJ3236" s="95" t="s">
        <v>89</v>
      </c>
      <c r="AK3236" s="95" t="s">
        <v>89</v>
      </c>
      <c r="AL3236" s="95" t="s">
        <v>89</v>
      </c>
      <c r="AM3236" s="95" t="s">
        <v>89</v>
      </c>
      <c r="AN3236" s="95" t="s">
        <v>89</v>
      </c>
      <c r="AO3236" s="95" t="s">
        <v>89</v>
      </c>
      <c r="AP3236" s="95" t="s">
        <v>89</v>
      </c>
      <c r="AQ3236" s="95" t="s">
        <v>90</v>
      </c>
      <c r="AR3236" s="95" t="s">
        <v>90</v>
      </c>
      <c r="AS3236" s="95" t="s">
        <v>25691</v>
      </c>
      <c r="AT3236" s="95" t="s">
        <v>92</v>
      </c>
      <c r="AU3236" s="95" t="s">
        <v>92</v>
      </c>
      <c r="AV3236" s="95" t="s">
        <v>93</v>
      </c>
      <c r="AW3236" s="95" t="s">
        <v>1980</v>
      </c>
      <c r="AX3236" s="95" t="s">
        <v>28961</v>
      </c>
      <c r="AY3236" s="95" t="s">
        <v>1982</v>
      </c>
      <c r="AZ3236" s="95" t="s">
        <v>28961</v>
      </c>
      <c r="BA3236" s="95" t="s">
        <v>97</v>
      </c>
      <c r="BB3236" s="95" t="s">
        <v>28962</v>
      </c>
      <c r="BC3236" s="95" t="s">
        <v>99</v>
      </c>
      <c r="BD3236" s="95" t="s">
        <v>100</v>
      </c>
      <c r="BE3236" s="95" t="s">
        <v>61</v>
      </c>
      <c r="BF3236" s="95" t="s">
        <v>380</v>
      </c>
      <c r="BG3236" s="95" t="s">
        <v>101</v>
      </c>
    </row>
    <row r="3237" s="86" customFormat="1" ht="19" customHeight="1" spans="1:59">
      <c r="A3237" s="95" t="s">
        <v>102</v>
      </c>
      <c r="B3237" s="95" t="s">
        <v>103</v>
      </c>
      <c r="C3237" s="95" t="s">
        <v>921</v>
      </c>
      <c r="D3237" s="95" t="s">
        <v>922</v>
      </c>
      <c r="E3237" s="95" t="s">
        <v>923</v>
      </c>
      <c r="F3237" s="95" t="s">
        <v>924</v>
      </c>
      <c r="G3237" s="95" t="s">
        <v>28963</v>
      </c>
      <c r="H3237" s="95" t="s">
        <v>2216</v>
      </c>
      <c r="I3237" s="95" t="s">
        <v>28964</v>
      </c>
      <c r="J3237" s="95" t="s">
        <v>28965</v>
      </c>
      <c r="K3237" s="95" t="s">
        <v>28966</v>
      </c>
      <c r="L3237" s="95" t="s">
        <v>73</v>
      </c>
      <c r="M3237" s="95" t="s">
        <v>2014</v>
      </c>
      <c r="N3237" s="95" t="s">
        <v>5729</v>
      </c>
      <c r="O3237" s="95" t="s">
        <v>2221</v>
      </c>
      <c r="P3237" s="95" t="s">
        <v>2222</v>
      </c>
      <c r="Q3237" s="95" t="s">
        <v>2223</v>
      </c>
      <c r="R3237" s="95" t="s">
        <v>2224</v>
      </c>
      <c r="S3237" s="95" t="s">
        <v>28967</v>
      </c>
      <c r="T3237" s="95" t="s">
        <v>119</v>
      </c>
      <c r="U3237" s="96">
        <v>0</v>
      </c>
      <c r="V3237" s="96">
        <v>18000</v>
      </c>
      <c r="W3237" s="96">
        <v>14000</v>
      </c>
      <c r="X3237" s="96">
        <v>2000</v>
      </c>
      <c r="Y3237" s="95" t="s">
        <v>82</v>
      </c>
      <c r="Z3237" s="95" t="s">
        <v>25689</v>
      </c>
      <c r="AA3237" s="95" t="s">
        <v>84</v>
      </c>
      <c r="AB3237" s="95" t="s">
        <v>929</v>
      </c>
      <c r="AC3237" s="95" t="s">
        <v>25690</v>
      </c>
      <c r="AD3237" s="95" t="s">
        <v>87</v>
      </c>
      <c r="AE3237" s="95" t="s">
        <v>61</v>
      </c>
      <c r="AF3237" s="95" t="s">
        <v>61</v>
      </c>
      <c r="AG3237" s="95" t="s">
        <v>89</v>
      </c>
      <c r="AH3237" s="95" t="s">
        <v>88</v>
      </c>
      <c r="AI3237" s="95" t="s">
        <v>88</v>
      </c>
      <c r="AJ3237" s="95" t="s">
        <v>88</v>
      </c>
      <c r="AK3237" s="95" t="s">
        <v>88</v>
      </c>
      <c r="AL3237" s="95" t="s">
        <v>88</v>
      </c>
      <c r="AM3237" s="95" t="s">
        <v>88</v>
      </c>
      <c r="AN3237" s="95" t="s">
        <v>88</v>
      </c>
      <c r="AO3237" s="95" t="s">
        <v>88</v>
      </c>
      <c r="AP3237" s="95" t="s">
        <v>89</v>
      </c>
      <c r="AQ3237" s="95" t="s">
        <v>90</v>
      </c>
      <c r="AR3237" s="95" t="s">
        <v>90</v>
      </c>
      <c r="AS3237" s="95" t="s">
        <v>25691</v>
      </c>
      <c r="AT3237" s="95" t="s">
        <v>92</v>
      </c>
      <c r="AU3237" s="95" t="s">
        <v>92</v>
      </c>
      <c r="AV3237" s="95" t="s">
        <v>93</v>
      </c>
      <c r="AW3237" s="95" t="s">
        <v>930</v>
      </c>
      <c r="AX3237" s="95" t="s">
        <v>28968</v>
      </c>
      <c r="AY3237" s="95" t="s">
        <v>659</v>
      </c>
      <c r="AZ3237" s="95" t="s">
        <v>28968</v>
      </c>
      <c r="BA3237" s="95" t="s">
        <v>97</v>
      </c>
      <c r="BB3237" s="95" t="s">
        <v>28969</v>
      </c>
      <c r="BC3237" s="95" t="s">
        <v>99</v>
      </c>
      <c r="BD3237" s="95" t="s">
        <v>100</v>
      </c>
      <c r="BE3237" s="95" t="s">
        <v>61</v>
      </c>
      <c r="BF3237" s="95" t="s">
        <v>119</v>
      </c>
      <c r="BG3237" s="95" t="s">
        <v>101</v>
      </c>
    </row>
    <row r="3238" s="86" customFormat="1" ht="19" customHeight="1" spans="1:59">
      <c r="A3238" s="95" t="s">
        <v>458</v>
      </c>
      <c r="B3238" s="95" t="s">
        <v>459</v>
      </c>
      <c r="C3238" s="95" t="s">
        <v>1077</v>
      </c>
      <c r="D3238" s="95" t="s">
        <v>1078</v>
      </c>
      <c r="E3238" s="95" t="s">
        <v>28970</v>
      </c>
      <c r="F3238" s="95" t="s">
        <v>28971</v>
      </c>
      <c r="G3238" s="95" t="s">
        <v>28972</v>
      </c>
      <c r="H3238" s="95" t="s">
        <v>2291</v>
      </c>
      <c r="I3238" s="95" t="s">
        <v>28973</v>
      </c>
      <c r="J3238" s="95" t="s">
        <v>28974</v>
      </c>
      <c r="K3238" s="95" t="s">
        <v>28975</v>
      </c>
      <c r="L3238" s="95" t="s">
        <v>73</v>
      </c>
      <c r="M3238" s="95" t="s">
        <v>1526</v>
      </c>
      <c r="N3238" s="95" t="s">
        <v>114</v>
      </c>
      <c r="O3238" s="95" t="s">
        <v>2295</v>
      </c>
      <c r="P3238" s="95" t="s">
        <v>2296</v>
      </c>
      <c r="Q3238" s="95" t="s">
        <v>2297</v>
      </c>
      <c r="R3238" s="95" t="s">
        <v>2298</v>
      </c>
      <c r="S3238" s="95" t="s">
        <v>28976</v>
      </c>
      <c r="T3238" s="95" t="s">
        <v>380</v>
      </c>
      <c r="U3238" s="96">
        <v>0</v>
      </c>
      <c r="V3238" s="96">
        <v>6500</v>
      </c>
      <c r="W3238" s="96">
        <v>5200</v>
      </c>
      <c r="X3238" s="96">
        <v>2600</v>
      </c>
      <c r="Y3238" s="95" t="s">
        <v>82</v>
      </c>
      <c r="Z3238" s="95" t="s">
        <v>25689</v>
      </c>
      <c r="AA3238" s="95" t="s">
        <v>84</v>
      </c>
      <c r="AB3238" s="95" t="s">
        <v>28977</v>
      </c>
      <c r="AC3238" s="95" t="s">
        <v>25690</v>
      </c>
      <c r="AD3238" s="95" t="s">
        <v>87</v>
      </c>
      <c r="AE3238" s="95" t="s">
        <v>61</v>
      </c>
      <c r="AF3238" s="95" t="s">
        <v>61</v>
      </c>
      <c r="AG3238" s="95" t="s">
        <v>89</v>
      </c>
      <c r="AH3238" s="95" t="s">
        <v>89</v>
      </c>
      <c r="AI3238" s="95" t="s">
        <v>89</v>
      </c>
      <c r="AJ3238" s="95" t="s">
        <v>89</v>
      </c>
      <c r="AK3238" s="95" t="s">
        <v>89</v>
      </c>
      <c r="AL3238" s="95" t="s">
        <v>89</v>
      </c>
      <c r="AM3238" s="95" t="s">
        <v>89</v>
      </c>
      <c r="AN3238" s="95" t="s">
        <v>89</v>
      </c>
      <c r="AO3238" s="95" t="s">
        <v>89</v>
      </c>
      <c r="AP3238" s="95" t="s">
        <v>89</v>
      </c>
      <c r="AQ3238" s="95" t="s">
        <v>90</v>
      </c>
      <c r="AR3238" s="95" t="s">
        <v>90</v>
      </c>
      <c r="AS3238" s="95" t="s">
        <v>25691</v>
      </c>
      <c r="AT3238" s="95" t="s">
        <v>92</v>
      </c>
      <c r="AU3238" s="95" t="s">
        <v>92</v>
      </c>
      <c r="AV3238" s="95" t="s">
        <v>93</v>
      </c>
      <c r="AW3238" s="95" t="s">
        <v>28978</v>
      </c>
      <c r="AX3238" s="95" t="s">
        <v>28979</v>
      </c>
      <c r="AY3238" s="95" t="s">
        <v>28980</v>
      </c>
      <c r="AZ3238" s="95" t="s">
        <v>28979</v>
      </c>
      <c r="BA3238" s="95" t="s">
        <v>97</v>
      </c>
      <c r="BB3238" s="95" t="s">
        <v>28981</v>
      </c>
      <c r="BC3238" s="95" t="s">
        <v>99</v>
      </c>
      <c r="BD3238" s="95" t="s">
        <v>100</v>
      </c>
      <c r="BE3238" s="95" t="s">
        <v>61</v>
      </c>
      <c r="BF3238" s="95" t="s">
        <v>380</v>
      </c>
      <c r="BG3238" s="95" t="s">
        <v>101</v>
      </c>
    </row>
    <row r="3239" s="86" customFormat="1" ht="19" customHeight="1" spans="1:59">
      <c r="A3239" s="95" t="s">
        <v>1774</v>
      </c>
      <c r="B3239" s="95" t="s">
        <v>1775</v>
      </c>
      <c r="C3239" s="95" t="s">
        <v>6172</v>
      </c>
      <c r="D3239" s="95" t="s">
        <v>6173</v>
      </c>
      <c r="E3239" s="95" t="s">
        <v>20638</v>
      </c>
      <c r="F3239" s="95" t="s">
        <v>6175</v>
      </c>
      <c r="G3239" s="95" t="s">
        <v>3039</v>
      </c>
      <c r="H3239" s="95" t="s">
        <v>109</v>
      </c>
      <c r="I3239" s="95" t="s">
        <v>28982</v>
      </c>
      <c r="J3239" s="95" t="s">
        <v>28983</v>
      </c>
      <c r="K3239" s="95" t="s">
        <v>28984</v>
      </c>
      <c r="L3239" s="95" t="s">
        <v>73</v>
      </c>
      <c r="M3239" s="95" t="s">
        <v>113</v>
      </c>
      <c r="N3239" s="95" t="s">
        <v>4078</v>
      </c>
      <c r="O3239" s="95" t="s">
        <v>2914</v>
      </c>
      <c r="P3239" s="95" t="s">
        <v>2915</v>
      </c>
      <c r="Q3239" s="95" t="s">
        <v>1940</v>
      </c>
      <c r="R3239" s="95" t="s">
        <v>1941</v>
      </c>
      <c r="S3239" s="95" t="s">
        <v>28985</v>
      </c>
      <c r="T3239" s="95" t="s">
        <v>209</v>
      </c>
      <c r="U3239" s="96">
        <v>0</v>
      </c>
      <c r="V3239" s="96">
        <v>6300</v>
      </c>
      <c r="W3239" s="96">
        <v>4000</v>
      </c>
      <c r="X3239" s="96">
        <v>2000</v>
      </c>
      <c r="Y3239" s="95" t="s">
        <v>82</v>
      </c>
      <c r="Z3239" s="95" t="s">
        <v>25689</v>
      </c>
      <c r="AA3239" s="95" t="s">
        <v>84</v>
      </c>
      <c r="AB3239" s="95" t="s">
        <v>6175</v>
      </c>
      <c r="AC3239" s="95" t="s">
        <v>25830</v>
      </c>
      <c r="AD3239" s="95" t="s">
        <v>87</v>
      </c>
      <c r="AE3239" s="95" t="s">
        <v>61</v>
      </c>
      <c r="AF3239" s="95" t="s">
        <v>61</v>
      </c>
      <c r="AG3239" s="95" t="s">
        <v>89</v>
      </c>
      <c r="AH3239" s="95" t="s">
        <v>89</v>
      </c>
      <c r="AI3239" s="95" t="s">
        <v>88</v>
      </c>
      <c r="AJ3239" s="95" t="s">
        <v>88</v>
      </c>
      <c r="AK3239" s="95" t="s">
        <v>89</v>
      </c>
      <c r="AL3239" s="95" t="s">
        <v>88</v>
      </c>
      <c r="AM3239" s="95" t="s">
        <v>88</v>
      </c>
      <c r="AN3239" s="95" t="s">
        <v>88</v>
      </c>
      <c r="AO3239" s="95" t="s">
        <v>88</v>
      </c>
      <c r="AP3239" s="95" t="s">
        <v>89</v>
      </c>
      <c r="AQ3239" s="95" t="s">
        <v>90</v>
      </c>
      <c r="AR3239" s="95" t="s">
        <v>90</v>
      </c>
      <c r="AS3239" s="95" t="s">
        <v>25691</v>
      </c>
      <c r="AT3239" s="95" t="s">
        <v>92</v>
      </c>
      <c r="AU3239" s="95" t="s">
        <v>92</v>
      </c>
      <c r="AV3239" s="95" t="s">
        <v>93</v>
      </c>
      <c r="AW3239" s="95" t="s">
        <v>20643</v>
      </c>
      <c r="AX3239" s="95" t="s">
        <v>28986</v>
      </c>
      <c r="AY3239" s="95" t="s">
        <v>20645</v>
      </c>
      <c r="AZ3239" s="95" t="s">
        <v>28986</v>
      </c>
      <c r="BA3239" s="95" t="s">
        <v>97</v>
      </c>
      <c r="BB3239" s="95" t="s">
        <v>28987</v>
      </c>
      <c r="BC3239" s="95" t="s">
        <v>99</v>
      </c>
      <c r="BD3239" s="95" t="s">
        <v>100</v>
      </c>
      <c r="BE3239" s="95" t="s">
        <v>61</v>
      </c>
      <c r="BF3239" s="95" t="s">
        <v>209</v>
      </c>
      <c r="BG3239" s="95" t="s">
        <v>101</v>
      </c>
    </row>
    <row r="3240" s="86" customFormat="1" ht="19" customHeight="1" spans="1:59">
      <c r="A3240" s="95" t="s">
        <v>1564</v>
      </c>
      <c r="B3240" s="95" t="s">
        <v>1565</v>
      </c>
      <c r="C3240" s="95" t="s">
        <v>28988</v>
      </c>
      <c r="D3240" s="95" t="s">
        <v>28989</v>
      </c>
      <c r="E3240" s="95" t="s">
        <v>28990</v>
      </c>
      <c r="F3240" s="95" t="s">
        <v>28991</v>
      </c>
      <c r="G3240" s="95" t="s">
        <v>2546</v>
      </c>
      <c r="H3240" s="95" t="s">
        <v>28072</v>
      </c>
      <c r="I3240" s="95" t="s">
        <v>28992</v>
      </c>
      <c r="J3240" s="95" t="s">
        <v>28993</v>
      </c>
      <c r="K3240" s="95" t="s">
        <v>28994</v>
      </c>
      <c r="L3240" s="95" t="s">
        <v>73</v>
      </c>
      <c r="M3240" s="95" t="s">
        <v>2014</v>
      </c>
      <c r="N3240" s="95" t="s">
        <v>1835</v>
      </c>
      <c r="O3240" s="95" t="s">
        <v>28995</v>
      </c>
      <c r="P3240" s="95" t="s">
        <v>28996</v>
      </c>
      <c r="Q3240" s="95" t="s">
        <v>11291</v>
      </c>
      <c r="R3240" s="95" t="s">
        <v>11292</v>
      </c>
      <c r="S3240" s="95" t="s">
        <v>28997</v>
      </c>
      <c r="T3240" s="95" t="s">
        <v>380</v>
      </c>
      <c r="U3240" s="96">
        <v>0</v>
      </c>
      <c r="V3240" s="96">
        <v>24081</v>
      </c>
      <c r="W3240" s="96">
        <v>9800</v>
      </c>
      <c r="X3240" s="96">
        <v>4800</v>
      </c>
      <c r="Y3240" s="95" t="s">
        <v>82</v>
      </c>
      <c r="Z3240" s="95" t="s">
        <v>25689</v>
      </c>
      <c r="AA3240" s="95" t="s">
        <v>84</v>
      </c>
      <c r="AB3240" s="95" t="s">
        <v>28998</v>
      </c>
      <c r="AC3240" s="95" t="s">
        <v>25690</v>
      </c>
      <c r="AD3240" s="95" t="s">
        <v>87</v>
      </c>
      <c r="AE3240" s="95" t="s">
        <v>61</v>
      </c>
      <c r="AF3240" s="95" t="s">
        <v>61</v>
      </c>
      <c r="AG3240" s="95" t="s">
        <v>89</v>
      </c>
      <c r="AH3240" s="95" t="s">
        <v>89</v>
      </c>
      <c r="AI3240" s="95" t="s">
        <v>88</v>
      </c>
      <c r="AJ3240" s="95" t="s">
        <v>89</v>
      </c>
      <c r="AK3240" s="95" t="s">
        <v>89</v>
      </c>
      <c r="AL3240" s="95" t="s">
        <v>89</v>
      </c>
      <c r="AM3240" s="95" t="s">
        <v>89</v>
      </c>
      <c r="AN3240" s="95" t="s">
        <v>89</v>
      </c>
      <c r="AO3240" s="95" t="s">
        <v>89</v>
      </c>
      <c r="AP3240" s="95" t="s">
        <v>89</v>
      </c>
      <c r="AQ3240" s="95" t="s">
        <v>90</v>
      </c>
      <c r="AR3240" s="95" t="s">
        <v>90</v>
      </c>
      <c r="AS3240" s="95" t="s">
        <v>25691</v>
      </c>
      <c r="AT3240" s="95" t="s">
        <v>92</v>
      </c>
      <c r="AU3240" s="95" t="s">
        <v>92</v>
      </c>
      <c r="AV3240" s="95" t="s">
        <v>93</v>
      </c>
      <c r="AW3240" s="95" t="s">
        <v>28999</v>
      </c>
      <c r="AX3240" s="95" t="s">
        <v>29000</v>
      </c>
      <c r="AY3240" s="95" t="s">
        <v>29001</v>
      </c>
      <c r="AZ3240" s="95" t="s">
        <v>29000</v>
      </c>
      <c r="BA3240" s="95" t="s">
        <v>97</v>
      </c>
      <c r="BB3240" s="95" t="s">
        <v>29002</v>
      </c>
      <c r="BC3240" s="95" t="s">
        <v>99</v>
      </c>
      <c r="BD3240" s="95" t="s">
        <v>100</v>
      </c>
      <c r="BE3240" s="95" t="s">
        <v>61</v>
      </c>
      <c r="BF3240" s="95" t="s">
        <v>380</v>
      </c>
      <c r="BG3240" s="95" t="s">
        <v>101</v>
      </c>
    </row>
    <row r="3241" s="86" customFormat="1" ht="19" customHeight="1" spans="1:59">
      <c r="A3241" s="95" t="s">
        <v>1774</v>
      </c>
      <c r="B3241" s="95" t="s">
        <v>1775</v>
      </c>
      <c r="C3241" s="95" t="s">
        <v>9816</v>
      </c>
      <c r="D3241" s="95" t="s">
        <v>9817</v>
      </c>
      <c r="E3241" s="95" t="s">
        <v>29003</v>
      </c>
      <c r="F3241" s="95" t="s">
        <v>16064</v>
      </c>
      <c r="G3241" s="95" t="s">
        <v>3367</v>
      </c>
      <c r="H3241" s="95" t="s">
        <v>109</v>
      </c>
      <c r="I3241" s="95" t="s">
        <v>29004</v>
      </c>
      <c r="J3241" s="95" t="s">
        <v>29005</v>
      </c>
      <c r="K3241" s="95" t="s">
        <v>29006</v>
      </c>
      <c r="L3241" s="95" t="s">
        <v>73</v>
      </c>
      <c r="M3241" s="95" t="s">
        <v>29007</v>
      </c>
      <c r="N3241" s="95" t="s">
        <v>1276</v>
      </c>
      <c r="O3241" s="95" t="s">
        <v>115</v>
      </c>
      <c r="P3241" s="95" t="s">
        <v>116</v>
      </c>
      <c r="Q3241" s="95" t="s">
        <v>117</v>
      </c>
      <c r="R3241" s="95" t="s">
        <v>116</v>
      </c>
      <c r="S3241" s="95" t="s">
        <v>29008</v>
      </c>
      <c r="T3241" s="95" t="s">
        <v>119</v>
      </c>
      <c r="U3241" s="96">
        <v>0</v>
      </c>
      <c r="V3241" s="96">
        <v>5507</v>
      </c>
      <c r="W3241" s="96">
        <v>3600</v>
      </c>
      <c r="X3241" s="96">
        <v>2000</v>
      </c>
      <c r="Y3241" s="95" t="s">
        <v>82</v>
      </c>
      <c r="Z3241" s="95" t="s">
        <v>25689</v>
      </c>
      <c r="AA3241" s="95" t="s">
        <v>84</v>
      </c>
      <c r="AB3241" s="95" t="s">
        <v>29009</v>
      </c>
      <c r="AC3241" s="95" t="s">
        <v>8465</v>
      </c>
      <c r="AD3241" s="95" t="s">
        <v>87</v>
      </c>
      <c r="AE3241" s="95" t="s">
        <v>61</v>
      </c>
      <c r="AF3241" s="95" t="s">
        <v>61</v>
      </c>
      <c r="AG3241" s="95" t="s">
        <v>89</v>
      </c>
      <c r="AH3241" s="95" t="s">
        <v>88</v>
      </c>
      <c r="AI3241" s="95" t="s">
        <v>88</v>
      </c>
      <c r="AJ3241" s="95" t="s">
        <v>88</v>
      </c>
      <c r="AK3241" s="95" t="s">
        <v>88</v>
      </c>
      <c r="AL3241" s="95" t="s">
        <v>88</v>
      </c>
      <c r="AM3241" s="95" t="s">
        <v>88</v>
      </c>
      <c r="AN3241" s="95" t="s">
        <v>88</v>
      </c>
      <c r="AO3241" s="95" t="s">
        <v>88</v>
      </c>
      <c r="AP3241" s="95" t="s">
        <v>89</v>
      </c>
      <c r="AQ3241" s="95" t="s">
        <v>90</v>
      </c>
      <c r="AR3241" s="95" t="s">
        <v>90</v>
      </c>
      <c r="AS3241" s="95" t="s">
        <v>25691</v>
      </c>
      <c r="AT3241" s="95" t="s">
        <v>92</v>
      </c>
      <c r="AU3241" s="95" t="s">
        <v>92</v>
      </c>
      <c r="AV3241" s="95" t="s">
        <v>93</v>
      </c>
      <c r="AW3241" s="95" t="s">
        <v>29010</v>
      </c>
      <c r="AX3241" s="95" t="s">
        <v>29011</v>
      </c>
      <c r="AY3241" s="95" t="s">
        <v>29012</v>
      </c>
      <c r="AZ3241" s="95" t="s">
        <v>29011</v>
      </c>
      <c r="BA3241" s="95" t="s">
        <v>97</v>
      </c>
      <c r="BB3241" s="95" t="s">
        <v>29013</v>
      </c>
      <c r="BC3241" s="95" t="s">
        <v>99</v>
      </c>
      <c r="BD3241" s="95" t="s">
        <v>100</v>
      </c>
      <c r="BE3241" s="95" t="s">
        <v>61</v>
      </c>
      <c r="BF3241" s="95" t="s">
        <v>119</v>
      </c>
      <c r="BG3241" s="95" t="s">
        <v>101</v>
      </c>
    </row>
    <row r="3242" s="86" customFormat="1" ht="19" customHeight="1" spans="1:59">
      <c r="A3242" s="95" t="s">
        <v>458</v>
      </c>
      <c r="B3242" s="95" t="s">
        <v>459</v>
      </c>
      <c r="C3242" s="95" t="s">
        <v>3118</v>
      </c>
      <c r="D3242" s="95" t="s">
        <v>3119</v>
      </c>
      <c r="E3242" s="95" t="s">
        <v>15924</v>
      </c>
      <c r="F3242" s="95" t="s">
        <v>29014</v>
      </c>
      <c r="G3242" s="95" t="s">
        <v>9668</v>
      </c>
      <c r="H3242" s="95" t="s">
        <v>109</v>
      </c>
      <c r="I3242" s="95" t="s">
        <v>29015</v>
      </c>
      <c r="J3242" s="95" t="s">
        <v>29016</v>
      </c>
      <c r="K3242" s="95" t="s">
        <v>29017</v>
      </c>
      <c r="L3242" s="95" t="s">
        <v>73</v>
      </c>
      <c r="M3242" s="95" t="s">
        <v>526</v>
      </c>
      <c r="N3242" s="95" t="s">
        <v>163</v>
      </c>
      <c r="O3242" s="95" t="s">
        <v>774</v>
      </c>
      <c r="P3242" s="95" t="s">
        <v>775</v>
      </c>
      <c r="Q3242" s="95" t="s">
        <v>1940</v>
      </c>
      <c r="R3242" s="95" t="s">
        <v>1941</v>
      </c>
      <c r="S3242" s="95" t="s">
        <v>29018</v>
      </c>
      <c r="T3242" s="95" t="s">
        <v>119</v>
      </c>
      <c r="U3242" s="96">
        <v>0</v>
      </c>
      <c r="V3242" s="96">
        <v>7967</v>
      </c>
      <c r="W3242" s="96">
        <v>5500</v>
      </c>
      <c r="X3242" s="96">
        <v>5500</v>
      </c>
      <c r="Y3242" s="95" t="s">
        <v>82</v>
      </c>
      <c r="Z3242" s="95" t="s">
        <v>25689</v>
      </c>
      <c r="AA3242" s="95" t="s">
        <v>84</v>
      </c>
      <c r="AB3242" s="95" t="s">
        <v>15929</v>
      </c>
      <c r="AC3242" s="95" t="s">
        <v>25830</v>
      </c>
      <c r="AD3242" s="95" t="s">
        <v>87</v>
      </c>
      <c r="AE3242" s="95" t="s">
        <v>61</v>
      </c>
      <c r="AF3242" s="95" t="s">
        <v>61</v>
      </c>
      <c r="AG3242" s="95" t="s">
        <v>89</v>
      </c>
      <c r="AH3242" s="95" t="s">
        <v>89</v>
      </c>
      <c r="AI3242" s="95" t="s">
        <v>89</v>
      </c>
      <c r="AJ3242" s="95" t="s">
        <v>89</v>
      </c>
      <c r="AK3242" s="95" t="s">
        <v>89</v>
      </c>
      <c r="AL3242" s="95" t="s">
        <v>89</v>
      </c>
      <c r="AM3242" s="95" t="s">
        <v>89</v>
      </c>
      <c r="AN3242" s="95" t="s">
        <v>89</v>
      </c>
      <c r="AO3242" s="95" t="s">
        <v>89</v>
      </c>
      <c r="AP3242" s="95" t="s">
        <v>89</v>
      </c>
      <c r="AQ3242" s="95" t="s">
        <v>90</v>
      </c>
      <c r="AR3242" s="95" t="s">
        <v>90</v>
      </c>
      <c r="AS3242" s="95" t="s">
        <v>25691</v>
      </c>
      <c r="AT3242" s="95" t="s">
        <v>92</v>
      </c>
      <c r="AU3242" s="95" t="s">
        <v>92</v>
      </c>
      <c r="AV3242" s="95" t="s">
        <v>93</v>
      </c>
      <c r="AW3242" s="95" t="s">
        <v>15930</v>
      </c>
      <c r="AX3242" s="95" t="s">
        <v>29019</v>
      </c>
      <c r="AY3242" s="95" t="s">
        <v>15932</v>
      </c>
      <c r="AZ3242" s="95" t="s">
        <v>29019</v>
      </c>
      <c r="BA3242" s="95" t="s">
        <v>97</v>
      </c>
      <c r="BB3242" s="95" t="s">
        <v>29020</v>
      </c>
      <c r="BC3242" s="95" t="s">
        <v>99</v>
      </c>
      <c r="BD3242" s="95" t="s">
        <v>100</v>
      </c>
      <c r="BE3242" s="95" t="s">
        <v>61</v>
      </c>
      <c r="BF3242" s="95" t="s">
        <v>119</v>
      </c>
      <c r="BG3242" s="95" t="s">
        <v>101</v>
      </c>
    </row>
    <row r="3243" s="86" customFormat="1" ht="19" customHeight="1" spans="1:59">
      <c r="A3243" s="95" t="s">
        <v>2742</v>
      </c>
      <c r="B3243" s="95" t="s">
        <v>2743</v>
      </c>
      <c r="C3243" s="95" t="s">
        <v>2976</v>
      </c>
      <c r="D3243" s="95" t="s">
        <v>2977</v>
      </c>
      <c r="E3243" s="95" t="s">
        <v>29021</v>
      </c>
      <c r="F3243" s="95" t="s">
        <v>29022</v>
      </c>
      <c r="G3243" s="95" t="s">
        <v>23750</v>
      </c>
      <c r="H3243" s="95" t="s">
        <v>2885</v>
      </c>
      <c r="I3243" s="95" t="s">
        <v>29023</v>
      </c>
      <c r="J3243" s="95" t="s">
        <v>29024</v>
      </c>
      <c r="K3243" s="95" t="s">
        <v>29025</v>
      </c>
      <c r="L3243" s="95" t="s">
        <v>73</v>
      </c>
      <c r="M3243" s="95" t="s">
        <v>7599</v>
      </c>
      <c r="N3243" s="95" t="s">
        <v>114</v>
      </c>
      <c r="O3243" s="95" t="s">
        <v>1877</v>
      </c>
      <c r="P3243" s="95" t="s">
        <v>2968</v>
      </c>
      <c r="Q3243" s="95" t="s">
        <v>2891</v>
      </c>
      <c r="R3243" s="95" t="s">
        <v>2892</v>
      </c>
      <c r="S3243" s="95" t="s">
        <v>29026</v>
      </c>
      <c r="T3243" s="95" t="s">
        <v>119</v>
      </c>
      <c r="U3243" s="96">
        <v>0</v>
      </c>
      <c r="V3243" s="96">
        <v>5000</v>
      </c>
      <c r="W3243" s="96">
        <v>3000</v>
      </c>
      <c r="X3243" s="96">
        <v>1600</v>
      </c>
      <c r="Y3243" s="95" t="s">
        <v>82</v>
      </c>
      <c r="Z3243" s="95" t="s">
        <v>25689</v>
      </c>
      <c r="AA3243" s="95" t="s">
        <v>84</v>
      </c>
      <c r="AB3243" s="95" t="s">
        <v>29027</v>
      </c>
      <c r="AC3243" s="95" t="s">
        <v>25830</v>
      </c>
      <c r="AD3243" s="95" t="s">
        <v>87</v>
      </c>
      <c r="AE3243" s="95" t="s">
        <v>61</v>
      </c>
      <c r="AF3243" s="95" t="s">
        <v>61</v>
      </c>
      <c r="AG3243" s="95" t="s">
        <v>89</v>
      </c>
      <c r="AH3243" s="95" t="s">
        <v>88</v>
      </c>
      <c r="AI3243" s="95" t="s">
        <v>88</v>
      </c>
      <c r="AJ3243" s="95" t="s">
        <v>88</v>
      </c>
      <c r="AK3243" s="95" t="s">
        <v>88</v>
      </c>
      <c r="AL3243" s="95" t="s">
        <v>88</v>
      </c>
      <c r="AM3243" s="95" t="s">
        <v>88</v>
      </c>
      <c r="AN3243" s="95" t="s">
        <v>88</v>
      </c>
      <c r="AO3243" s="95" t="s">
        <v>88</v>
      </c>
      <c r="AP3243" s="95" t="s">
        <v>89</v>
      </c>
      <c r="AQ3243" s="95" t="s">
        <v>90</v>
      </c>
      <c r="AR3243" s="95" t="s">
        <v>90</v>
      </c>
      <c r="AS3243" s="95" t="s">
        <v>25691</v>
      </c>
      <c r="AT3243" s="95" t="s">
        <v>92</v>
      </c>
      <c r="AU3243" s="95" t="s">
        <v>92</v>
      </c>
      <c r="AV3243" s="95" t="s">
        <v>93</v>
      </c>
      <c r="AW3243" s="95" t="s">
        <v>29028</v>
      </c>
      <c r="AX3243" s="95" t="s">
        <v>29029</v>
      </c>
      <c r="AY3243" s="95" t="s">
        <v>23758</v>
      </c>
      <c r="AZ3243" s="95" t="s">
        <v>29029</v>
      </c>
      <c r="BA3243" s="95" t="s">
        <v>97</v>
      </c>
      <c r="BB3243" s="95" t="s">
        <v>29030</v>
      </c>
      <c r="BC3243" s="95" t="s">
        <v>99</v>
      </c>
      <c r="BD3243" s="95" t="s">
        <v>100</v>
      </c>
      <c r="BE3243" s="95" t="s">
        <v>61</v>
      </c>
      <c r="BF3243" s="95" t="s">
        <v>119</v>
      </c>
      <c r="BG3243" s="95" t="s">
        <v>101</v>
      </c>
    </row>
    <row r="3244" s="86" customFormat="1" ht="19" customHeight="1" spans="1:59">
      <c r="A3244" s="95" t="s">
        <v>102</v>
      </c>
      <c r="B3244" s="95" t="s">
        <v>103</v>
      </c>
      <c r="C3244" s="95" t="s">
        <v>2556</v>
      </c>
      <c r="D3244" s="95" t="s">
        <v>2557</v>
      </c>
      <c r="E3244" s="95" t="s">
        <v>29031</v>
      </c>
      <c r="F3244" s="95" t="s">
        <v>29032</v>
      </c>
      <c r="G3244" s="95" t="s">
        <v>1794</v>
      </c>
      <c r="H3244" s="95" t="s">
        <v>539</v>
      </c>
      <c r="I3244" s="95" t="s">
        <v>29033</v>
      </c>
      <c r="J3244" s="95" t="s">
        <v>29034</v>
      </c>
      <c r="K3244" s="95" t="s">
        <v>29035</v>
      </c>
      <c r="L3244" s="95" t="s">
        <v>73</v>
      </c>
      <c r="M3244" s="95" t="s">
        <v>74</v>
      </c>
      <c r="N3244" s="95" t="s">
        <v>1276</v>
      </c>
      <c r="O3244" s="95" t="s">
        <v>1875</v>
      </c>
      <c r="P3244" s="95" t="s">
        <v>1876</v>
      </c>
      <c r="Q3244" s="95" t="s">
        <v>2597</v>
      </c>
      <c r="R3244" s="95" t="s">
        <v>1878</v>
      </c>
      <c r="S3244" s="95" t="s">
        <v>29036</v>
      </c>
      <c r="T3244" s="95" t="s">
        <v>262</v>
      </c>
      <c r="U3244" s="96">
        <v>0</v>
      </c>
      <c r="V3244" s="96">
        <v>8000</v>
      </c>
      <c r="W3244" s="96">
        <v>6400</v>
      </c>
      <c r="X3244" s="96">
        <v>6000</v>
      </c>
      <c r="Y3244" s="95" t="s">
        <v>82</v>
      </c>
      <c r="Z3244" s="95" t="s">
        <v>25689</v>
      </c>
      <c r="AA3244" s="95" t="s">
        <v>84</v>
      </c>
      <c r="AB3244" s="95" t="s">
        <v>29037</v>
      </c>
      <c r="AC3244" s="95" t="s">
        <v>25849</v>
      </c>
      <c r="AD3244" s="95" t="s">
        <v>87</v>
      </c>
      <c r="AE3244" s="95" t="s">
        <v>61</v>
      </c>
      <c r="AF3244" s="95" t="s">
        <v>61</v>
      </c>
      <c r="AG3244" s="95" t="s">
        <v>89</v>
      </c>
      <c r="AH3244" s="95" t="s">
        <v>88</v>
      </c>
      <c r="AI3244" s="95" t="s">
        <v>89</v>
      </c>
      <c r="AJ3244" s="95" t="s">
        <v>88</v>
      </c>
      <c r="AK3244" s="95" t="s">
        <v>89</v>
      </c>
      <c r="AL3244" s="95" t="s">
        <v>89</v>
      </c>
      <c r="AM3244" s="95" t="s">
        <v>89</v>
      </c>
      <c r="AN3244" s="95" t="s">
        <v>89</v>
      </c>
      <c r="AO3244" s="95" t="s">
        <v>88</v>
      </c>
      <c r="AP3244" s="95" t="s">
        <v>89</v>
      </c>
      <c r="AQ3244" s="95" t="s">
        <v>90</v>
      </c>
      <c r="AR3244" s="95" t="s">
        <v>90</v>
      </c>
      <c r="AS3244" s="95" t="s">
        <v>25691</v>
      </c>
      <c r="AT3244" s="95" t="s">
        <v>92</v>
      </c>
      <c r="AU3244" s="95" t="s">
        <v>92</v>
      </c>
      <c r="AV3244" s="95" t="s">
        <v>93</v>
      </c>
      <c r="AW3244" s="95" t="s">
        <v>29038</v>
      </c>
      <c r="AX3244" s="95" t="s">
        <v>29039</v>
      </c>
      <c r="AY3244" s="95" t="s">
        <v>29040</v>
      </c>
      <c r="AZ3244" s="95" t="s">
        <v>29039</v>
      </c>
      <c r="BA3244" s="95" t="s">
        <v>97</v>
      </c>
      <c r="BB3244" s="95" t="s">
        <v>29041</v>
      </c>
      <c r="BC3244" s="95" t="s">
        <v>99</v>
      </c>
      <c r="BD3244" s="95" t="s">
        <v>100</v>
      </c>
      <c r="BE3244" s="95" t="s">
        <v>61</v>
      </c>
      <c r="BF3244" s="95" t="s">
        <v>262</v>
      </c>
      <c r="BG3244" s="95" t="s">
        <v>101</v>
      </c>
    </row>
    <row r="3245" s="86" customFormat="1" ht="19" customHeight="1" spans="1:59">
      <c r="A3245" s="95" t="s">
        <v>485</v>
      </c>
      <c r="B3245" s="95" t="s">
        <v>486</v>
      </c>
      <c r="C3245" s="95" t="s">
        <v>668</v>
      </c>
      <c r="D3245" s="95" t="s">
        <v>669</v>
      </c>
      <c r="E3245" s="95" t="s">
        <v>29042</v>
      </c>
      <c r="F3245" s="95" t="s">
        <v>27139</v>
      </c>
      <c r="G3245" s="95" t="s">
        <v>27140</v>
      </c>
      <c r="H3245" s="95" t="s">
        <v>2636</v>
      </c>
      <c r="I3245" s="95" t="s">
        <v>29043</v>
      </c>
      <c r="J3245" s="95" t="s">
        <v>29044</v>
      </c>
      <c r="K3245" s="95" t="s">
        <v>29045</v>
      </c>
      <c r="L3245" s="95" t="s">
        <v>73</v>
      </c>
      <c r="M3245" s="95" t="s">
        <v>341</v>
      </c>
      <c r="N3245" s="95" t="s">
        <v>2206</v>
      </c>
      <c r="O3245" s="95" t="s">
        <v>3774</v>
      </c>
      <c r="P3245" s="95" t="s">
        <v>7059</v>
      </c>
      <c r="Q3245" s="95" t="s">
        <v>7060</v>
      </c>
      <c r="R3245" s="95" t="s">
        <v>7059</v>
      </c>
      <c r="S3245" s="95" t="s">
        <v>29046</v>
      </c>
      <c r="T3245" s="95" t="s">
        <v>380</v>
      </c>
      <c r="U3245" s="96">
        <v>0</v>
      </c>
      <c r="V3245" s="96">
        <v>6250</v>
      </c>
      <c r="W3245" s="96">
        <v>3500</v>
      </c>
      <c r="X3245" s="96">
        <v>2500</v>
      </c>
      <c r="Y3245" s="95" t="s">
        <v>82</v>
      </c>
      <c r="Z3245" s="95" t="s">
        <v>25689</v>
      </c>
      <c r="AA3245" s="95" t="s">
        <v>84</v>
      </c>
      <c r="AB3245" s="95" t="s">
        <v>29047</v>
      </c>
      <c r="AC3245" s="95" t="s">
        <v>8465</v>
      </c>
      <c r="AD3245" s="95" t="s">
        <v>87</v>
      </c>
      <c r="AE3245" s="95" t="s">
        <v>61</v>
      </c>
      <c r="AF3245" s="95" t="s">
        <v>61</v>
      </c>
      <c r="AG3245" s="95" t="s">
        <v>89</v>
      </c>
      <c r="AH3245" s="95" t="s">
        <v>89</v>
      </c>
      <c r="AI3245" s="95" t="s">
        <v>89</v>
      </c>
      <c r="AJ3245" s="95" t="s">
        <v>88</v>
      </c>
      <c r="AK3245" s="95" t="s">
        <v>89</v>
      </c>
      <c r="AL3245" s="95" t="s">
        <v>89</v>
      </c>
      <c r="AM3245" s="95" t="s">
        <v>88</v>
      </c>
      <c r="AN3245" s="95" t="s">
        <v>88</v>
      </c>
      <c r="AO3245" s="95" t="s">
        <v>88</v>
      </c>
      <c r="AP3245" s="95" t="s">
        <v>89</v>
      </c>
      <c r="AQ3245" s="95" t="s">
        <v>90</v>
      </c>
      <c r="AR3245" s="95" t="s">
        <v>90</v>
      </c>
      <c r="AS3245" s="95" t="s">
        <v>25691</v>
      </c>
      <c r="AT3245" s="95" t="s">
        <v>92</v>
      </c>
      <c r="AU3245" s="95" t="s">
        <v>92</v>
      </c>
      <c r="AV3245" s="95" t="s">
        <v>93</v>
      </c>
      <c r="AW3245" s="95" t="s">
        <v>29048</v>
      </c>
      <c r="AX3245" s="95" t="s">
        <v>29049</v>
      </c>
      <c r="AY3245" s="95" t="s">
        <v>29050</v>
      </c>
      <c r="AZ3245" s="95" t="s">
        <v>29049</v>
      </c>
      <c r="BA3245" s="95" t="s">
        <v>97</v>
      </c>
      <c r="BB3245" s="95" t="s">
        <v>29051</v>
      </c>
      <c r="BC3245" s="95" t="s">
        <v>99</v>
      </c>
      <c r="BD3245" s="95" t="s">
        <v>100</v>
      </c>
      <c r="BE3245" s="95" t="s">
        <v>61</v>
      </c>
      <c r="BF3245" s="95" t="s">
        <v>380</v>
      </c>
      <c r="BG3245" s="95" t="s">
        <v>101</v>
      </c>
    </row>
    <row r="3246" s="86" customFormat="1" ht="19" customHeight="1" spans="1:59">
      <c r="A3246" s="95" t="s">
        <v>458</v>
      </c>
      <c r="B3246" s="95" t="s">
        <v>459</v>
      </c>
      <c r="C3246" s="95" t="s">
        <v>4779</v>
      </c>
      <c r="D3246" s="95" t="s">
        <v>4780</v>
      </c>
      <c r="E3246" s="95" t="s">
        <v>7346</v>
      </c>
      <c r="F3246" s="95" t="s">
        <v>7347</v>
      </c>
      <c r="G3246" s="95" t="s">
        <v>2461</v>
      </c>
      <c r="H3246" s="95" t="s">
        <v>109</v>
      </c>
      <c r="I3246" s="95" t="s">
        <v>29052</v>
      </c>
      <c r="J3246" s="95" t="s">
        <v>29053</v>
      </c>
      <c r="K3246" s="95" t="s">
        <v>29054</v>
      </c>
      <c r="L3246" s="95" t="s">
        <v>73</v>
      </c>
      <c r="M3246" s="95" t="s">
        <v>1575</v>
      </c>
      <c r="N3246" s="95" t="s">
        <v>203</v>
      </c>
      <c r="O3246" s="95" t="s">
        <v>115</v>
      </c>
      <c r="P3246" s="95" t="s">
        <v>116</v>
      </c>
      <c r="Q3246" s="95" t="s">
        <v>117</v>
      </c>
      <c r="R3246" s="95" t="s">
        <v>116</v>
      </c>
      <c r="S3246" s="95" t="s">
        <v>29055</v>
      </c>
      <c r="T3246" s="95" t="s">
        <v>119</v>
      </c>
      <c r="U3246" s="96">
        <v>0</v>
      </c>
      <c r="V3246" s="96">
        <v>64200</v>
      </c>
      <c r="W3246" s="96">
        <v>40000</v>
      </c>
      <c r="X3246" s="96">
        <v>10000</v>
      </c>
      <c r="Y3246" s="95" t="s">
        <v>143</v>
      </c>
      <c r="Z3246" s="95" t="s">
        <v>25689</v>
      </c>
      <c r="AA3246" s="95" t="s">
        <v>84</v>
      </c>
      <c r="AB3246" s="95" t="s">
        <v>7352</v>
      </c>
      <c r="AC3246" s="95" t="s">
        <v>25830</v>
      </c>
      <c r="AD3246" s="95" t="s">
        <v>87</v>
      </c>
      <c r="AE3246" s="95" t="s">
        <v>61</v>
      </c>
      <c r="AF3246" s="95" t="s">
        <v>61</v>
      </c>
      <c r="AG3246" s="95" t="s">
        <v>89</v>
      </c>
      <c r="AH3246" s="95" t="s">
        <v>89</v>
      </c>
      <c r="AI3246" s="95" t="s">
        <v>89</v>
      </c>
      <c r="AJ3246" s="95" t="s">
        <v>89</v>
      </c>
      <c r="AK3246" s="95" t="s">
        <v>89</v>
      </c>
      <c r="AL3246" s="95" t="s">
        <v>89</v>
      </c>
      <c r="AM3246" s="95" t="s">
        <v>89</v>
      </c>
      <c r="AN3246" s="95" t="s">
        <v>89</v>
      </c>
      <c r="AO3246" s="95" t="s">
        <v>89</v>
      </c>
      <c r="AP3246" s="95" t="s">
        <v>89</v>
      </c>
      <c r="AQ3246" s="95" t="s">
        <v>90</v>
      </c>
      <c r="AR3246" s="95" t="s">
        <v>90</v>
      </c>
      <c r="AS3246" s="95" t="s">
        <v>25691</v>
      </c>
      <c r="AT3246" s="95" t="s">
        <v>92</v>
      </c>
      <c r="AU3246" s="95" t="s">
        <v>92</v>
      </c>
      <c r="AV3246" s="95" t="s">
        <v>93</v>
      </c>
      <c r="AW3246" s="95" t="s">
        <v>7353</v>
      </c>
      <c r="AX3246" s="95" t="s">
        <v>29056</v>
      </c>
      <c r="AY3246" s="95" t="s">
        <v>456</v>
      </c>
      <c r="AZ3246" s="95" t="s">
        <v>29056</v>
      </c>
      <c r="BA3246" s="95" t="s">
        <v>97</v>
      </c>
      <c r="BB3246" s="95" t="s">
        <v>29057</v>
      </c>
      <c r="BC3246" s="95" t="s">
        <v>99</v>
      </c>
      <c r="BD3246" s="95" t="s">
        <v>150</v>
      </c>
      <c r="BE3246" s="95" t="s">
        <v>61</v>
      </c>
      <c r="BF3246" s="95" t="s">
        <v>119</v>
      </c>
      <c r="BG3246" s="95" t="s">
        <v>101</v>
      </c>
    </row>
    <row r="3247" s="86" customFormat="1" ht="19" customHeight="1" spans="1:59">
      <c r="A3247" s="95" t="s">
        <v>302</v>
      </c>
      <c r="B3247" s="95" t="s">
        <v>303</v>
      </c>
      <c r="C3247" s="95" t="s">
        <v>3535</v>
      </c>
      <c r="D3247" s="95" t="s">
        <v>3536</v>
      </c>
      <c r="E3247" s="95" t="s">
        <v>29058</v>
      </c>
      <c r="F3247" s="95" t="s">
        <v>26950</v>
      </c>
      <c r="G3247" s="95" t="s">
        <v>1972</v>
      </c>
      <c r="H3247" s="95" t="s">
        <v>109</v>
      </c>
      <c r="I3247" s="95" t="s">
        <v>29059</v>
      </c>
      <c r="J3247" s="95" t="s">
        <v>29060</v>
      </c>
      <c r="K3247" s="95" t="s">
        <v>29061</v>
      </c>
      <c r="L3247" s="95" t="s">
        <v>73</v>
      </c>
      <c r="M3247" s="95" t="s">
        <v>1526</v>
      </c>
      <c r="N3247" s="95" t="s">
        <v>1276</v>
      </c>
      <c r="O3247" s="95" t="s">
        <v>3772</v>
      </c>
      <c r="P3247" s="95" t="s">
        <v>3773</v>
      </c>
      <c r="Q3247" s="95" t="s">
        <v>3774</v>
      </c>
      <c r="R3247" s="95" t="s">
        <v>3773</v>
      </c>
      <c r="S3247" s="95" t="s">
        <v>29062</v>
      </c>
      <c r="T3247" s="95" t="s">
        <v>380</v>
      </c>
      <c r="U3247" s="96">
        <v>0</v>
      </c>
      <c r="V3247" s="96">
        <v>5000</v>
      </c>
      <c r="W3247" s="96">
        <v>4000</v>
      </c>
      <c r="X3247" s="96">
        <v>2000</v>
      </c>
      <c r="Y3247" s="95" t="s">
        <v>82</v>
      </c>
      <c r="Z3247" s="95" t="s">
        <v>25689</v>
      </c>
      <c r="AA3247" s="95" t="s">
        <v>84</v>
      </c>
      <c r="AB3247" s="95" t="s">
        <v>29063</v>
      </c>
      <c r="AC3247" s="95" t="s">
        <v>8465</v>
      </c>
      <c r="AD3247" s="95" t="s">
        <v>87</v>
      </c>
      <c r="AE3247" s="95" t="s">
        <v>61</v>
      </c>
      <c r="AF3247" s="95" t="s">
        <v>61</v>
      </c>
      <c r="AG3247" s="95" t="s">
        <v>89</v>
      </c>
      <c r="AH3247" s="95" t="s">
        <v>89</v>
      </c>
      <c r="AI3247" s="95" t="s">
        <v>88</v>
      </c>
      <c r="AJ3247" s="95" t="s">
        <v>89</v>
      </c>
      <c r="AK3247" s="95" t="s">
        <v>88</v>
      </c>
      <c r="AL3247" s="95" t="s">
        <v>89</v>
      </c>
      <c r="AM3247" s="95" t="s">
        <v>88</v>
      </c>
      <c r="AN3247" s="95" t="s">
        <v>88</v>
      </c>
      <c r="AO3247" s="95" t="s">
        <v>88</v>
      </c>
      <c r="AP3247" s="95" t="s">
        <v>89</v>
      </c>
      <c r="AQ3247" s="95" t="s">
        <v>90</v>
      </c>
      <c r="AR3247" s="95" t="s">
        <v>90</v>
      </c>
      <c r="AS3247" s="95" t="s">
        <v>25691</v>
      </c>
      <c r="AT3247" s="95" t="s">
        <v>92</v>
      </c>
      <c r="AU3247" s="95" t="s">
        <v>92</v>
      </c>
      <c r="AV3247" s="95" t="s">
        <v>93</v>
      </c>
      <c r="AW3247" s="95" t="s">
        <v>29064</v>
      </c>
      <c r="AX3247" s="95" t="s">
        <v>29065</v>
      </c>
      <c r="AY3247" s="95" t="s">
        <v>29066</v>
      </c>
      <c r="AZ3247" s="95" t="s">
        <v>29065</v>
      </c>
      <c r="BA3247" s="95" t="s">
        <v>97</v>
      </c>
      <c r="BB3247" s="95" t="s">
        <v>29067</v>
      </c>
      <c r="BC3247" s="95" t="s">
        <v>99</v>
      </c>
      <c r="BD3247" s="95" t="s">
        <v>100</v>
      </c>
      <c r="BE3247" s="95" t="s">
        <v>61</v>
      </c>
      <c r="BF3247" s="95" t="s">
        <v>380</v>
      </c>
      <c r="BG3247" s="95" t="s">
        <v>101</v>
      </c>
    </row>
    <row r="3248" s="86" customFormat="1" ht="19" customHeight="1" spans="1:59">
      <c r="A3248" s="95" t="s">
        <v>151</v>
      </c>
      <c r="B3248" s="95" t="s">
        <v>152</v>
      </c>
      <c r="C3248" s="95" t="s">
        <v>1125</v>
      </c>
      <c r="D3248" s="95" t="s">
        <v>1126</v>
      </c>
      <c r="E3248" s="95" t="s">
        <v>29068</v>
      </c>
      <c r="F3248" s="95" t="s">
        <v>5025</v>
      </c>
      <c r="G3248" s="95" t="s">
        <v>1819</v>
      </c>
      <c r="H3248" s="95" t="s">
        <v>109</v>
      </c>
      <c r="I3248" s="95" t="s">
        <v>29069</v>
      </c>
      <c r="J3248" s="95" t="s">
        <v>29070</v>
      </c>
      <c r="K3248" s="95" t="s">
        <v>29071</v>
      </c>
      <c r="L3248" s="95" t="s">
        <v>73</v>
      </c>
      <c r="M3248" s="95" t="s">
        <v>526</v>
      </c>
      <c r="N3248" s="95" t="s">
        <v>1847</v>
      </c>
      <c r="O3248" s="95" t="s">
        <v>7783</v>
      </c>
      <c r="P3248" s="95" t="s">
        <v>7784</v>
      </c>
      <c r="Q3248" s="95" t="s">
        <v>3796</v>
      </c>
      <c r="R3248" s="95" t="s">
        <v>3797</v>
      </c>
      <c r="S3248" s="95" t="s">
        <v>29072</v>
      </c>
      <c r="T3248" s="95" t="s">
        <v>380</v>
      </c>
      <c r="U3248" s="96">
        <v>0</v>
      </c>
      <c r="V3248" s="96">
        <v>7333</v>
      </c>
      <c r="W3248" s="96">
        <v>5500</v>
      </c>
      <c r="X3248" s="96">
        <v>5500</v>
      </c>
      <c r="Y3248" s="95" t="s">
        <v>82</v>
      </c>
      <c r="Z3248" s="95" t="s">
        <v>25689</v>
      </c>
      <c r="AA3248" s="95" t="s">
        <v>84</v>
      </c>
      <c r="AB3248" s="95" t="s">
        <v>29073</v>
      </c>
      <c r="AC3248" s="95" t="s">
        <v>4869</v>
      </c>
      <c r="AD3248" s="95" t="s">
        <v>87</v>
      </c>
      <c r="AE3248" s="95" t="s">
        <v>61</v>
      </c>
      <c r="AF3248" s="95" t="s">
        <v>61</v>
      </c>
      <c r="AG3248" s="95" t="s">
        <v>89</v>
      </c>
      <c r="AH3248" s="95" t="s">
        <v>89</v>
      </c>
      <c r="AI3248" s="95" t="s">
        <v>89</v>
      </c>
      <c r="AJ3248" s="95" t="s">
        <v>88</v>
      </c>
      <c r="AK3248" s="95" t="s">
        <v>88</v>
      </c>
      <c r="AL3248" s="95" t="s">
        <v>88</v>
      </c>
      <c r="AM3248" s="95" t="s">
        <v>88</v>
      </c>
      <c r="AN3248" s="95" t="s">
        <v>88</v>
      </c>
      <c r="AO3248" s="95" t="s">
        <v>88</v>
      </c>
      <c r="AP3248" s="95" t="s">
        <v>89</v>
      </c>
      <c r="AQ3248" s="95" t="s">
        <v>90</v>
      </c>
      <c r="AR3248" s="95" t="s">
        <v>90</v>
      </c>
      <c r="AS3248" s="95" t="s">
        <v>25691</v>
      </c>
      <c r="AT3248" s="95" t="s">
        <v>92</v>
      </c>
      <c r="AU3248" s="95" t="s">
        <v>92</v>
      </c>
      <c r="AV3248" s="95" t="s">
        <v>93</v>
      </c>
      <c r="AW3248" s="95" t="s">
        <v>29074</v>
      </c>
      <c r="AX3248" s="95" t="s">
        <v>29075</v>
      </c>
      <c r="AY3248" s="95" t="s">
        <v>29076</v>
      </c>
      <c r="AZ3248" s="95" t="s">
        <v>29075</v>
      </c>
      <c r="BA3248" s="95" t="s">
        <v>97</v>
      </c>
      <c r="BB3248" s="95" t="s">
        <v>29077</v>
      </c>
      <c r="BC3248" s="95" t="s">
        <v>99</v>
      </c>
      <c r="BD3248" s="95" t="s">
        <v>100</v>
      </c>
      <c r="BE3248" s="95" t="s">
        <v>61</v>
      </c>
      <c r="BF3248" s="95" t="s">
        <v>380</v>
      </c>
      <c r="BG3248" s="95" t="s">
        <v>101</v>
      </c>
    </row>
    <row r="3249" s="86" customFormat="1" ht="19" customHeight="1" spans="1:59">
      <c r="A3249" s="95" t="s">
        <v>516</v>
      </c>
      <c r="B3249" s="95" t="s">
        <v>517</v>
      </c>
      <c r="C3249" s="95" t="s">
        <v>2343</v>
      </c>
      <c r="D3249" s="95" t="s">
        <v>2344</v>
      </c>
      <c r="E3249" s="95" t="s">
        <v>9081</v>
      </c>
      <c r="F3249" s="95" t="s">
        <v>2346</v>
      </c>
      <c r="G3249" s="95" t="s">
        <v>522</v>
      </c>
      <c r="H3249" s="95" t="s">
        <v>109</v>
      </c>
      <c r="I3249" s="95" t="s">
        <v>29078</v>
      </c>
      <c r="J3249" s="95" t="s">
        <v>29079</v>
      </c>
      <c r="K3249" s="95" t="s">
        <v>29080</v>
      </c>
      <c r="L3249" s="95" t="s">
        <v>73</v>
      </c>
      <c r="M3249" s="95" t="s">
        <v>508</v>
      </c>
      <c r="N3249" s="95" t="s">
        <v>811</v>
      </c>
      <c r="O3249" s="95" t="s">
        <v>257</v>
      </c>
      <c r="P3249" s="95" t="s">
        <v>258</v>
      </c>
      <c r="Q3249" s="95" t="s">
        <v>1940</v>
      </c>
      <c r="R3249" s="95" t="s">
        <v>1941</v>
      </c>
      <c r="S3249" s="95" t="s">
        <v>29081</v>
      </c>
      <c r="T3249" s="95" t="s">
        <v>380</v>
      </c>
      <c r="U3249" s="96">
        <v>0</v>
      </c>
      <c r="V3249" s="96">
        <v>10000</v>
      </c>
      <c r="W3249" s="96">
        <v>5000</v>
      </c>
      <c r="X3249" s="96">
        <v>4600</v>
      </c>
      <c r="Y3249" s="95" t="s">
        <v>82</v>
      </c>
      <c r="Z3249" s="95" t="s">
        <v>25689</v>
      </c>
      <c r="AA3249" s="95" t="s">
        <v>84</v>
      </c>
      <c r="AB3249" s="95" t="s">
        <v>2352</v>
      </c>
      <c r="AC3249" s="95" t="s">
        <v>25703</v>
      </c>
      <c r="AD3249" s="95" t="s">
        <v>87</v>
      </c>
      <c r="AE3249" s="95" t="s">
        <v>61</v>
      </c>
      <c r="AF3249" s="95" t="s">
        <v>61</v>
      </c>
      <c r="AG3249" s="95" t="s">
        <v>89</v>
      </c>
      <c r="AH3249" s="95" t="s">
        <v>89</v>
      </c>
      <c r="AI3249" s="95" t="s">
        <v>89</v>
      </c>
      <c r="AJ3249" s="95" t="s">
        <v>88</v>
      </c>
      <c r="AK3249" s="95" t="s">
        <v>89</v>
      </c>
      <c r="AL3249" s="95" t="s">
        <v>88</v>
      </c>
      <c r="AM3249" s="95" t="s">
        <v>88</v>
      </c>
      <c r="AN3249" s="95" t="s">
        <v>88</v>
      </c>
      <c r="AO3249" s="95" t="s">
        <v>88</v>
      </c>
      <c r="AP3249" s="95" t="s">
        <v>89</v>
      </c>
      <c r="AQ3249" s="95" t="s">
        <v>90</v>
      </c>
      <c r="AR3249" s="95" t="s">
        <v>90</v>
      </c>
      <c r="AS3249" s="95" t="s">
        <v>25691</v>
      </c>
      <c r="AT3249" s="95" t="s">
        <v>92</v>
      </c>
      <c r="AU3249" s="95" t="s">
        <v>92</v>
      </c>
      <c r="AV3249" s="95" t="s">
        <v>93</v>
      </c>
      <c r="AW3249" s="95" t="s">
        <v>2353</v>
      </c>
      <c r="AX3249" s="95" t="s">
        <v>29082</v>
      </c>
      <c r="AY3249" s="95" t="s">
        <v>2355</v>
      </c>
      <c r="AZ3249" s="95" t="s">
        <v>29082</v>
      </c>
      <c r="BA3249" s="95" t="s">
        <v>97</v>
      </c>
      <c r="BB3249" s="95" t="s">
        <v>29083</v>
      </c>
      <c r="BC3249" s="95" t="s">
        <v>99</v>
      </c>
      <c r="BD3249" s="95" t="s">
        <v>100</v>
      </c>
      <c r="BE3249" s="95" t="s">
        <v>61</v>
      </c>
      <c r="BF3249" s="95" t="s">
        <v>380</v>
      </c>
      <c r="BG3249" s="95" t="s">
        <v>101</v>
      </c>
    </row>
    <row r="3250" s="86" customFormat="1" ht="19" customHeight="1" spans="1:59">
      <c r="A3250" s="95" t="s">
        <v>694</v>
      </c>
      <c r="B3250" s="95" t="s">
        <v>695</v>
      </c>
      <c r="C3250" s="95" t="s">
        <v>696</v>
      </c>
      <c r="D3250" s="95" t="s">
        <v>697</v>
      </c>
      <c r="E3250" s="95" t="s">
        <v>11753</v>
      </c>
      <c r="F3250" s="95" t="s">
        <v>4983</v>
      </c>
      <c r="G3250" s="95" t="s">
        <v>2571</v>
      </c>
      <c r="H3250" s="95" t="s">
        <v>539</v>
      </c>
      <c r="I3250" s="95" t="s">
        <v>29084</v>
      </c>
      <c r="J3250" s="95" t="s">
        <v>29085</v>
      </c>
      <c r="K3250" s="95" t="s">
        <v>29086</v>
      </c>
      <c r="L3250" s="95" t="s">
        <v>73</v>
      </c>
      <c r="M3250" s="95" t="s">
        <v>823</v>
      </c>
      <c r="N3250" s="95" t="s">
        <v>1835</v>
      </c>
      <c r="O3250" s="95" t="s">
        <v>398</v>
      </c>
      <c r="P3250" s="95" t="s">
        <v>399</v>
      </c>
      <c r="Q3250" s="95" t="s">
        <v>2192</v>
      </c>
      <c r="R3250" s="95" t="s">
        <v>2193</v>
      </c>
      <c r="S3250" s="95" t="s">
        <v>29087</v>
      </c>
      <c r="T3250" s="95" t="s">
        <v>380</v>
      </c>
      <c r="U3250" s="96">
        <v>0</v>
      </c>
      <c r="V3250" s="96">
        <v>26000</v>
      </c>
      <c r="W3250" s="96">
        <v>16000</v>
      </c>
      <c r="X3250" s="96">
        <v>10000</v>
      </c>
      <c r="Y3250" s="95" t="s">
        <v>82</v>
      </c>
      <c r="Z3250" s="95" t="s">
        <v>25689</v>
      </c>
      <c r="AA3250" s="95" t="s">
        <v>84</v>
      </c>
      <c r="AB3250" s="95" t="s">
        <v>11758</v>
      </c>
      <c r="AC3250" s="95" t="s">
        <v>11915</v>
      </c>
      <c r="AD3250" s="95" t="s">
        <v>87</v>
      </c>
      <c r="AE3250" s="95" t="s">
        <v>61</v>
      </c>
      <c r="AF3250" s="95" t="s">
        <v>61</v>
      </c>
      <c r="AG3250" s="95" t="s">
        <v>89</v>
      </c>
      <c r="AH3250" s="95" t="s">
        <v>89</v>
      </c>
      <c r="AI3250" s="95" t="s">
        <v>88</v>
      </c>
      <c r="AJ3250" s="95" t="s">
        <v>88</v>
      </c>
      <c r="AK3250" s="95" t="s">
        <v>89</v>
      </c>
      <c r="AL3250" s="95" t="s">
        <v>89</v>
      </c>
      <c r="AM3250" s="95" t="s">
        <v>88</v>
      </c>
      <c r="AN3250" s="95" t="s">
        <v>88</v>
      </c>
      <c r="AO3250" s="95" t="s">
        <v>88</v>
      </c>
      <c r="AP3250" s="95" t="s">
        <v>89</v>
      </c>
      <c r="AQ3250" s="95" t="s">
        <v>90</v>
      </c>
      <c r="AR3250" s="95" t="s">
        <v>90</v>
      </c>
      <c r="AS3250" s="95" t="s">
        <v>25691</v>
      </c>
      <c r="AT3250" s="95" t="s">
        <v>92</v>
      </c>
      <c r="AU3250" s="95" t="s">
        <v>92</v>
      </c>
      <c r="AV3250" s="95" t="s">
        <v>93</v>
      </c>
      <c r="AW3250" s="95" t="s">
        <v>11759</v>
      </c>
      <c r="AX3250" s="95" t="s">
        <v>29088</v>
      </c>
      <c r="AY3250" s="95" t="s">
        <v>11761</v>
      </c>
      <c r="AZ3250" s="95" t="s">
        <v>29088</v>
      </c>
      <c r="BA3250" s="95" t="s">
        <v>97</v>
      </c>
      <c r="BB3250" s="95" t="s">
        <v>29089</v>
      </c>
      <c r="BC3250" s="95" t="s">
        <v>99</v>
      </c>
      <c r="BD3250" s="95" t="s">
        <v>100</v>
      </c>
      <c r="BE3250" s="95" t="s">
        <v>61</v>
      </c>
      <c r="BF3250" s="95" t="s">
        <v>380</v>
      </c>
      <c r="BG3250" s="95" t="s">
        <v>101</v>
      </c>
    </row>
    <row r="3251" s="86" customFormat="1" ht="19" customHeight="1" spans="1:59">
      <c r="A3251" s="95" t="s">
        <v>226</v>
      </c>
      <c r="B3251" s="95" t="s">
        <v>227</v>
      </c>
      <c r="C3251" s="95" t="s">
        <v>5591</v>
      </c>
      <c r="D3251" s="95" t="s">
        <v>5592</v>
      </c>
      <c r="E3251" s="95" t="s">
        <v>5593</v>
      </c>
      <c r="F3251" s="95" t="s">
        <v>28536</v>
      </c>
      <c r="G3251" s="95" t="s">
        <v>7853</v>
      </c>
      <c r="H3251" s="95" t="s">
        <v>1571</v>
      </c>
      <c r="I3251" s="95" t="s">
        <v>29090</v>
      </c>
      <c r="J3251" s="95" t="s">
        <v>29091</v>
      </c>
      <c r="K3251" s="95" t="s">
        <v>29092</v>
      </c>
      <c r="L3251" s="95" t="s">
        <v>73</v>
      </c>
      <c r="M3251" s="95" t="s">
        <v>526</v>
      </c>
      <c r="N3251" s="95" t="s">
        <v>2029</v>
      </c>
      <c r="O3251" s="95" t="s">
        <v>949</v>
      </c>
      <c r="P3251" s="95" t="s">
        <v>950</v>
      </c>
      <c r="Q3251" s="95" t="s">
        <v>3226</v>
      </c>
      <c r="R3251" s="95" t="s">
        <v>3227</v>
      </c>
      <c r="S3251" s="95" t="s">
        <v>29093</v>
      </c>
      <c r="T3251" s="95" t="s">
        <v>380</v>
      </c>
      <c r="U3251" s="96">
        <v>0</v>
      </c>
      <c r="V3251" s="96">
        <v>24000</v>
      </c>
      <c r="W3251" s="96">
        <v>18000</v>
      </c>
      <c r="X3251" s="96">
        <v>9000</v>
      </c>
      <c r="Y3251" s="95" t="s">
        <v>82</v>
      </c>
      <c r="Z3251" s="95" t="s">
        <v>25689</v>
      </c>
      <c r="AA3251" s="95" t="s">
        <v>84</v>
      </c>
      <c r="AB3251" s="95" t="s">
        <v>329</v>
      </c>
      <c r="AC3251" s="95" t="s">
        <v>8465</v>
      </c>
      <c r="AD3251" s="95" t="s">
        <v>87</v>
      </c>
      <c r="AE3251" s="95" t="s">
        <v>61</v>
      </c>
      <c r="AF3251" s="95" t="s">
        <v>61</v>
      </c>
      <c r="AG3251" s="95" t="s">
        <v>89</v>
      </c>
      <c r="AH3251" s="95" t="s">
        <v>89</v>
      </c>
      <c r="AI3251" s="95" t="s">
        <v>89</v>
      </c>
      <c r="AJ3251" s="95" t="s">
        <v>88</v>
      </c>
      <c r="AK3251" s="95" t="s">
        <v>89</v>
      </c>
      <c r="AL3251" s="95" t="s">
        <v>89</v>
      </c>
      <c r="AM3251" s="95" t="s">
        <v>88</v>
      </c>
      <c r="AN3251" s="95" t="s">
        <v>88</v>
      </c>
      <c r="AO3251" s="95" t="s">
        <v>88</v>
      </c>
      <c r="AP3251" s="95" t="s">
        <v>89</v>
      </c>
      <c r="AQ3251" s="95" t="s">
        <v>90</v>
      </c>
      <c r="AR3251" s="95" t="s">
        <v>90</v>
      </c>
      <c r="AS3251" s="95" t="s">
        <v>25691</v>
      </c>
      <c r="AT3251" s="95" t="s">
        <v>92</v>
      </c>
      <c r="AU3251" s="95" t="s">
        <v>92</v>
      </c>
      <c r="AV3251" s="95" t="s">
        <v>93</v>
      </c>
      <c r="AW3251" s="95" t="s">
        <v>5599</v>
      </c>
      <c r="AX3251" s="95" t="s">
        <v>29094</v>
      </c>
      <c r="AY3251" s="95" t="s">
        <v>5601</v>
      </c>
      <c r="AZ3251" s="95" t="s">
        <v>29094</v>
      </c>
      <c r="BA3251" s="95" t="s">
        <v>97</v>
      </c>
      <c r="BB3251" s="95" t="s">
        <v>29095</v>
      </c>
      <c r="BC3251" s="95" t="s">
        <v>99</v>
      </c>
      <c r="BD3251" s="95" t="s">
        <v>100</v>
      </c>
      <c r="BE3251" s="95" t="s">
        <v>61</v>
      </c>
      <c r="BF3251" s="95" t="s">
        <v>380</v>
      </c>
      <c r="BG3251" s="95" t="s">
        <v>101</v>
      </c>
    </row>
    <row r="3252" s="86" customFormat="1" ht="19" customHeight="1" spans="1:59">
      <c r="A3252" s="95" t="s">
        <v>174</v>
      </c>
      <c r="B3252" s="95" t="s">
        <v>175</v>
      </c>
      <c r="C3252" s="95" t="s">
        <v>9907</v>
      </c>
      <c r="D3252" s="95" t="s">
        <v>9908</v>
      </c>
      <c r="E3252" s="95" t="s">
        <v>9909</v>
      </c>
      <c r="F3252" s="95" t="s">
        <v>9910</v>
      </c>
      <c r="G3252" s="95" t="s">
        <v>893</v>
      </c>
      <c r="H3252" s="95" t="s">
        <v>109</v>
      </c>
      <c r="I3252" s="95" t="s">
        <v>29096</v>
      </c>
      <c r="J3252" s="95" t="s">
        <v>29097</v>
      </c>
      <c r="K3252" s="95" t="s">
        <v>29098</v>
      </c>
      <c r="L3252" s="95" t="s">
        <v>73</v>
      </c>
      <c r="M3252" s="95" t="s">
        <v>2014</v>
      </c>
      <c r="N3252" s="95" t="s">
        <v>1835</v>
      </c>
      <c r="O3252" s="95" t="s">
        <v>221</v>
      </c>
      <c r="P3252" s="95" t="s">
        <v>222</v>
      </c>
      <c r="Q3252" s="95" t="s">
        <v>2693</v>
      </c>
      <c r="R3252" s="95" t="s">
        <v>222</v>
      </c>
      <c r="S3252" s="95" t="s">
        <v>29099</v>
      </c>
      <c r="T3252" s="95" t="s">
        <v>380</v>
      </c>
      <c r="U3252" s="96">
        <v>0</v>
      </c>
      <c r="V3252" s="96">
        <v>16000</v>
      </c>
      <c r="W3252" s="96">
        <v>9000</v>
      </c>
      <c r="X3252" s="96">
        <v>4000</v>
      </c>
      <c r="Y3252" s="95" t="s">
        <v>82</v>
      </c>
      <c r="Z3252" s="95" t="s">
        <v>25689</v>
      </c>
      <c r="AA3252" s="95" t="s">
        <v>84</v>
      </c>
      <c r="AB3252" s="95" t="s">
        <v>9910</v>
      </c>
      <c r="AC3252" s="95" t="s">
        <v>25757</v>
      </c>
      <c r="AD3252" s="95" t="s">
        <v>87</v>
      </c>
      <c r="AE3252" s="95" t="s">
        <v>61</v>
      </c>
      <c r="AF3252" s="95" t="s">
        <v>61</v>
      </c>
      <c r="AG3252" s="95" t="s">
        <v>89</v>
      </c>
      <c r="AH3252" s="95" t="s">
        <v>89</v>
      </c>
      <c r="AI3252" s="95" t="s">
        <v>88</v>
      </c>
      <c r="AJ3252" s="95" t="s">
        <v>88</v>
      </c>
      <c r="AK3252" s="95" t="s">
        <v>88</v>
      </c>
      <c r="AL3252" s="95" t="s">
        <v>88</v>
      </c>
      <c r="AM3252" s="95" t="s">
        <v>88</v>
      </c>
      <c r="AN3252" s="95" t="s">
        <v>88</v>
      </c>
      <c r="AO3252" s="95" t="s">
        <v>88</v>
      </c>
      <c r="AP3252" s="95" t="s">
        <v>89</v>
      </c>
      <c r="AQ3252" s="95" t="s">
        <v>90</v>
      </c>
      <c r="AR3252" s="95" t="s">
        <v>90</v>
      </c>
      <c r="AS3252" s="95" t="s">
        <v>25691</v>
      </c>
      <c r="AT3252" s="95" t="s">
        <v>92</v>
      </c>
      <c r="AU3252" s="95" t="s">
        <v>92</v>
      </c>
      <c r="AV3252" s="95" t="s">
        <v>93</v>
      </c>
      <c r="AW3252" s="95" t="s">
        <v>9915</v>
      </c>
      <c r="AX3252" s="95" t="s">
        <v>29100</v>
      </c>
      <c r="AY3252" s="95" t="s">
        <v>9917</v>
      </c>
      <c r="AZ3252" s="95" t="s">
        <v>29100</v>
      </c>
      <c r="BA3252" s="95" t="s">
        <v>97</v>
      </c>
      <c r="BB3252" s="95" t="s">
        <v>29101</v>
      </c>
      <c r="BC3252" s="95" t="s">
        <v>99</v>
      </c>
      <c r="BD3252" s="95" t="s">
        <v>100</v>
      </c>
      <c r="BE3252" s="95" t="s">
        <v>61</v>
      </c>
      <c r="BF3252" s="95" t="s">
        <v>380</v>
      </c>
      <c r="BG3252" s="95" t="s">
        <v>101</v>
      </c>
    </row>
    <row r="3253" s="86" customFormat="1" ht="19" customHeight="1" spans="1:59">
      <c r="A3253" s="95" t="s">
        <v>267</v>
      </c>
      <c r="B3253" s="95" t="s">
        <v>268</v>
      </c>
      <c r="C3253" s="95" t="s">
        <v>728</v>
      </c>
      <c r="D3253" s="95" t="s">
        <v>729</v>
      </c>
      <c r="E3253" s="95" t="s">
        <v>29102</v>
      </c>
      <c r="F3253" s="95" t="s">
        <v>29103</v>
      </c>
      <c r="G3253" s="95" t="s">
        <v>2824</v>
      </c>
      <c r="H3253" s="95" t="s">
        <v>1299</v>
      </c>
      <c r="I3253" s="95" t="s">
        <v>29104</v>
      </c>
      <c r="J3253" s="95" t="s">
        <v>29105</v>
      </c>
      <c r="K3253" s="95" t="s">
        <v>29106</v>
      </c>
      <c r="L3253" s="95" t="s">
        <v>73</v>
      </c>
      <c r="M3253" s="95" t="s">
        <v>2014</v>
      </c>
      <c r="N3253" s="95" t="s">
        <v>4078</v>
      </c>
      <c r="O3253" s="95" t="s">
        <v>1726</v>
      </c>
      <c r="P3253" s="95" t="s">
        <v>1727</v>
      </c>
      <c r="Q3253" s="95" t="s">
        <v>1728</v>
      </c>
      <c r="R3253" s="95" t="s">
        <v>1307</v>
      </c>
      <c r="S3253" s="95" t="s">
        <v>29107</v>
      </c>
      <c r="T3253" s="95" t="s">
        <v>380</v>
      </c>
      <c r="U3253" s="96">
        <v>0</v>
      </c>
      <c r="V3253" s="96">
        <v>23400</v>
      </c>
      <c r="W3253" s="96">
        <v>18600</v>
      </c>
      <c r="X3253" s="96">
        <v>9300</v>
      </c>
      <c r="Y3253" s="95" t="s">
        <v>82</v>
      </c>
      <c r="Z3253" s="95" t="s">
        <v>25689</v>
      </c>
      <c r="AA3253" s="95" t="s">
        <v>84</v>
      </c>
      <c r="AB3253" s="95" t="s">
        <v>29108</v>
      </c>
      <c r="AC3253" s="95" t="s">
        <v>25830</v>
      </c>
      <c r="AD3253" s="95" t="s">
        <v>87</v>
      </c>
      <c r="AE3253" s="95" t="s">
        <v>61</v>
      </c>
      <c r="AF3253" s="95" t="s">
        <v>61</v>
      </c>
      <c r="AG3253" s="95" t="s">
        <v>89</v>
      </c>
      <c r="AH3253" s="95" t="s">
        <v>89</v>
      </c>
      <c r="AI3253" s="95" t="s">
        <v>88</v>
      </c>
      <c r="AJ3253" s="95" t="s">
        <v>88</v>
      </c>
      <c r="AK3253" s="95" t="s">
        <v>88</v>
      </c>
      <c r="AL3253" s="95" t="s">
        <v>88</v>
      </c>
      <c r="AM3253" s="95" t="s">
        <v>88</v>
      </c>
      <c r="AN3253" s="95" t="s">
        <v>88</v>
      </c>
      <c r="AO3253" s="95" t="s">
        <v>88</v>
      </c>
      <c r="AP3253" s="95" t="s">
        <v>89</v>
      </c>
      <c r="AQ3253" s="95" t="s">
        <v>90</v>
      </c>
      <c r="AR3253" s="95" t="s">
        <v>90</v>
      </c>
      <c r="AS3253" s="95" t="s">
        <v>25691</v>
      </c>
      <c r="AT3253" s="95" t="s">
        <v>92</v>
      </c>
      <c r="AU3253" s="95" t="s">
        <v>92</v>
      </c>
      <c r="AV3253" s="95" t="s">
        <v>93</v>
      </c>
      <c r="AW3253" s="95" t="s">
        <v>29109</v>
      </c>
      <c r="AX3253" s="95" t="s">
        <v>29110</v>
      </c>
      <c r="AY3253" s="95" t="s">
        <v>29111</v>
      </c>
      <c r="AZ3253" s="95" t="s">
        <v>29110</v>
      </c>
      <c r="BA3253" s="95" t="s">
        <v>97</v>
      </c>
      <c r="BB3253" s="95" t="s">
        <v>29112</v>
      </c>
      <c r="BC3253" s="95" t="s">
        <v>99</v>
      </c>
      <c r="BD3253" s="95" t="s">
        <v>100</v>
      </c>
      <c r="BE3253" s="95" t="s">
        <v>61</v>
      </c>
      <c r="BF3253" s="95" t="s">
        <v>380</v>
      </c>
      <c r="BG3253" s="95" t="s">
        <v>101</v>
      </c>
    </row>
    <row r="3254" s="86" customFormat="1" ht="19" customHeight="1" spans="1:59">
      <c r="A3254" s="95" t="s">
        <v>62</v>
      </c>
      <c r="B3254" s="95" t="s">
        <v>63</v>
      </c>
      <c r="C3254" s="95" t="s">
        <v>13400</v>
      </c>
      <c r="D3254" s="95" t="s">
        <v>13401</v>
      </c>
      <c r="E3254" s="95" t="s">
        <v>29113</v>
      </c>
      <c r="F3254" s="95" t="s">
        <v>16922</v>
      </c>
      <c r="G3254" s="95" t="s">
        <v>990</v>
      </c>
      <c r="H3254" s="95" t="s">
        <v>109</v>
      </c>
      <c r="I3254" s="95" t="s">
        <v>29114</v>
      </c>
      <c r="J3254" s="95" t="s">
        <v>29115</v>
      </c>
      <c r="K3254" s="95" t="s">
        <v>29116</v>
      </c>
      <c r="L3254" s="95" t="s">
        <v>73</v>
      </c>
      <c r="M3254" s="95" t="s">
        <v>29117</v>
      </c>
      <c r="N3254" s="95" t="s">
        <v>18383</v>
      </c>
      <c r="O3254" s="95" t="s">
        <v>2779</v>
      </c>
      <c r="P3254" s="95" t="s">
        <v>2780</v>
      </c>
      <c r="Q3254" s="95" t="s">
        <v>1940</v>
      </c>
      <c r="R3254" s="95" t="s">
        <v>1941</v>
      </c>
      <c r="S3254" s="95" t="s">
        <v>29118</v>
      </c>
      <c r="T3254" s="95" t="s">
        <v>119</v>
      </c>
      <c r="U3254" s="96">
        <v>0</v>
      </c>
      <c r="V3254" s="96">
        <v>26935</v>
      </c>
      <c r="W3254" s="96">
        <v>12000</v>
      </c>
      <c r="X3254" s="96">
        <v>8000</v>
      </c>
      <c r="Y3254" s="95" t="s">
        <v>143</v>
      </c>
      <c r="Z3254" s="95" t="s">
        <v>25689</v>
      </c>
      <c r="AA3254" s="95" t="s">
        <v>84</v>
      </c>
      <c r="AB3254" s="95" t="s">
        <v>29119</v>
      </c>
      <c r="AC3254" s="95" t="s">
        <v>26031</v>
      </c>
      <c r="AD3254" s="95" t="s">
        <v>87</v>
      </c>
      <c r="AE3254" s="95" t="s">
        <v>61</v>
      </c>
      <c r="AF3254" s="95" t="s">
        <v>61</v>
      </c>
      <c r="AG3254" s="95" t="s">
        <v>89</v>
      </c>
      <c r="AH3254" s="95" t="s">
        <v>89</v>
      </c>
      <c r="AI3254" s="95" t="s">
        <v>89</v>
      </c>
      <c r="AJ3254" s="95" t="s">
        <v>89</v>
      </c>
      <c r="AK3254" s="95" t="s">
        <v>88</v>
      </c>
      <c r="AL3254" s="95" t="s">
        <v>89</v>
      </c>
      <c r="AM3254" s="95" t="s">
        <v>89</v>
      </c>
      <c r="AN3254" s="95" t="s">
        <v>89</v>
      </c>
      <c r="AO3254" s="95" t="s">
        <v>89</v>
      </c>
      <c r="AP3254" s="95" t="s">
        <v>89</v>
      </c>
      <c r="AQ3254" s="95" t="s">
        <v>90</v>
      </c>
      <c r="AR3254" s="95" t="s">
        <v>90</v>
      </c>
      <c r="AS3254" s="95" t="s">
        <v>25691</v>
      </c>
      <c r="AT3254" s="95" t="s">
        <v>92</v>
      </c>
      <c r="AU3254" s="95" t="s">
        <v>92</v>
      </c>
      <c r="AV3254" s="95" t="s">
        <v>93</v>
      </c>
      <c r="AW3254" s="95" t="s">
        <v>29120</v>
      </c>
      <c r="AX3254" s="95" t="s">
        <v>29121</v>
      </c>
      <c r="AY3254" s="95" t="s">
        <v>29122</v>
      </c>
      <c r="AZ3254" s="95" t="s">
        <v>29121</v>
      </c>
      <c r="BA3254" s="95" t="s">
        <v>97</v>
      </c>
      <c r="BB3254" s="95" t="s">
        <v>29123</v>
      </c>
      <c r="BC3254" s="95" t="s">
        <v>99</v>
      </c>
      <c r="BD3254" s="95" t="s">
        <v>150</v>
      </c>
      <c r="BE3254" s="95" t="s">
        <v>61</v>
      </c>
      <c r="BF3254" s="95" t="s">
        <v>119</v>
      </c>
      <c r="BG3254" s="95" t="s">
        <v>101</v>
      </c>
    </row>
    <row r="3255" s="86" customFormat="1" ht="19" customHeight="1" spans="1:59">
      <c r="A3255" s="95" t="s">
        <v>1774</v>
      </c>
      <c r="B3255" s="95" t="s">
        <v>1775</v>
      </c>
      <c r="C3255" s="95" t="s">
        <v>3587</v>
      </c>
      <c r="D3255" s="95" t="s">
        <v>3588</v>
      </c>
      <c r="E3255" s="95" t="s">
        <v>13324</v>
      </c>
      <c r="F3255" s="95" t="s">
        <v>29124</v>
      </c>
      <c r="G3255" s="95" t="s">
        <v>1780</v>
      </c>
      <c r="H3255" s="95" t="s">
        <v>3123</v>
      </c>
      <c r="I3255" s="95" t="s">
        <v>29125</v>
      </c>
      <c r="J3255" s="95" t="s">
        <v>29126</v>
      </c>
      <c r="K3255" s="95" t="s">
        <v>29127</v>
      </c>
      <c r="L3255" s="95" t="s">
        <v>73</v>
      </c>
      <c r="M3255" s="95" t="s">
        <v>29128</v>
      </c>
      <c r="N3255" s="95" t="s">
        <v>811</v>
      </c>
      <c r="O3255" s="95" t="s">
        <v>3128</v>
      </c>
      <c r="P3255" s="95" t="s">
        <v>3129</v>
      </c>
      <c r="Q3255" s="95" t="s">
        <v>3044</v>
      </c>
      <c r="R3255" s="95" t="s">
        <v>3129</v>
      </c>
      <c r="S3255" s="95" t="s">
        <v>29129</v>
      </c>
      <c r="T3255" s="95" t="s">
        <v>380</v>
      </c>
      <c r="U3255" s="96">
        <v>0</v>
      </c>
      <c r="V3255" s="96">
        <v>14300</v>
      </c>
      <c r="W3255" s="96">
        <v>7150</v>
      </c>
      <c r="X3255" s="96">
        <v>4150</v>
      </c>
      <c r="Y3255" s="95" t="s">
        <v>143</v>
      </c>
      <c r="Z3255" s="95" t="s">
        <v>25689</v>
      </c>
      <c r="AA3255" s="95" t="s">
        <v>84</v>
      </c>
      <c r="AB3255" s="95" t="s">
        <v>13329</v>
      </c>
      <c r="AC3255" s="95" t="s">
        <v>25690</v>
      </c>
      <c r="AD3255" s="95" t="s">
        <v>87</v>
      </c>
      <c r="AE3255" s="95" t="s">
        <v>61</v>
      </c>
      <c r="AF3255" s="95" t="s">
        <v>61</v>
      </c>
      <c r="AG3255" s="95" t="s">
        <v>89</v>
      </c>
      <c r="AH3255" s="95" t="s">
        <v>89</v>
      </c>
      <c r="AI3255" s="95" t="s">
        <v>89</v>
      </c>
      <c r="AJ3255" s="95" t="s">
        <v>89</v>
      </c>
      <c r="AK3255" s="95" t="s">
        <v>89</v>
      </c>
      <c r="AL3255" s="95" t="s">
        <v>89</v>
      </c>
      <c r="AM3255" s="95" t="s">
        <v>89</v>
      </c>
      <c r="AN3255" s="95" t="s">
        <v>89</v>
      </c>
      <c r="AO3255" s="95" t="s">
        <v>89</v>
      </c>
      <c r="AP3255" s="95" t="s">
        <v>89</v>
      </c>
      <c r="AQ3255" s="95" t="s">
        <v>90</v>
      </c>
      <c r="AR3255" s="95" t="s">
        <v>90</v>
      </c>
      <c r="AS3255" s="95" t="s">
        <v>25691</v>
      </c>
      <c r="AT3255" s="95" t="s">
        <v>92</v>
      </c>
      <c r="AU3255" s="95" t="s">
        <v>92</v>
      </c>
      <c r="AV3255" s="95" t="s">
        <v>93</v>
      </c>
      <c r="AW3255" s="95" t="s">
        <v>13330</v>
      </c>
      <c r="AX3255" s="95" t="s">
        <v>29130</v>
      </c>
      <c r="AY3255" s="95" t="s">
        <v>13332</v>
      </c>
      <c r="AZ3255" s="95" t="s">
        <v>29130</v>
      </c>
      <c r="BA3255" s="95" t="s">
        <v>97</v>
      </c>
      <c r="BB3255" s="95" t="s">
        <v>29131</v>
      </c>
      <c r="BC3255" s="95" t="s">
        <v>99</v>
      </c>
      <c r="BD3255" s="95" t="s">
        <v>150</v>
      </c>
      <c r="BE3255" s="95" t="s">
        <v>61</v>
      </c>
      <c r="BF3255" s="95" t="s">
        <v>380</v>
      </c>
      <c r="BG3255" s="95" t="s">
        <v>101</v>
      </c>
    </row>
    <row r="3256" s="86" customFormat="1" ht="19" customHeight="1" spans="1:59">
      <c r="A3256" s="95" t="s">
        <v>302</v>
      </c>
      <c r="B3256" s="95" t="s">
        <v>303</v>
      </c>
      <c r="C3256" s="95" t="s">
        <v>3535</v>
      </c>
      <c r="D3256" s="95" t="s">
        <v>3536</v>
      </c>
      <c r="E3256" s="95" t="s">
        <v>29132</v>
      </c>
      <c r="F3256" s="95" t="s">
        <v>26950</v>
      </c>
      <c r="G3256" s="95" t="s">
        <v>1972</v>
      </c>
      <c r="H3256" s="95" t="s">
        <v>109</v>
      </c>
      <c r="I3256" s="95" t="s">
        <v>29133</v>
      </c>
      <c r="J3256" s="95" t="s">
        <v>29134</v>
      </c>
      <c r="K3256" s="95" t="s">
        <v>29135</v>
      </c>
      <c r="L3256" s="95" t="s">
        <v>73</v>
      </c>
      <c r="M3256" s="95" t="s">
        <v>526</v>
      </c>
      <c r="N3256" s="95" t="s">
        <v>2029</v>
      </c>
      <c r="O3256" s="95" t="s">
        <v>204</v>
      </c>
      <c r="P3256" s="95" t="s">
        <v>205</v>
      </c>
      <c r="Q3256" s="95" t="s">
        <v>294</v>
      </c>
      <c r="R3256" s="95" t="s">
        <v>295</v>
      </c>
      <c r="S3256" s="95" t="s">
        <v>29136</v>
      </c>
      <c r="T3256" s="95" t="s">
        <v>380</v>
      </c>
      <c r="U3256" s="96">
        <v>0</v>
      </c>
      <c r="V3256" s="96">
        <v>9860</v>
      </c>
      <c r="W3256" s="96">
        <v>5500</v>
      </c>
      <c r="X3256" s="96">
        <v>3000</v>
      </c>
      <c r="Y3256" s="95" t="s">
        <v>82</v>
      </c>
      <c r="Z3256" s="95" t="s">
        <v>25689</v>
      </c>
      <c r="AA3256" s="95" t="s">
        <v>84</v>
      </c>
      <c r="AB3256" s="95" t="s">
        <v>29137</v>
      </c>
      <c r="AC3256" s="95" t="s">
        <v>4869</v>
      </c>
      <c r="AD3256" s="95" t="s">
        <v>87</v>
      </c>
      <c r="AE3256" s="95" t="s">
        <v>61</v>
      </c>
      <c r="AF3256" s="95" t="s">
        <v>61</v>
      </c>
      <c r="AG3256" s="95" t="s">
        <v>89</v>
      </c>
      <c r="AH3256" s="95" t="s">
        <v>89</v>
      </c>
      <c r="AI3256" s="95" t="s">
        <v>88</v>
      </c>
      <c r="AJ3256" s="95" t="s">
        <v>88</v>
      </c>
      <c r="AK3256" s="95" t="s">
        <v>89</v>
      </c>
      <c r="AL3256" s="95" t="s">
        <v>88</v>
      </c>
      <c r="AM3256" s="95" t="s">
        <v>88</v>
      </c>
      <c r="AN3256" s="95" t="s">
        <v>88</v>
      </c>
      <c r="AO3256" s="95" t="s">
        <v>88</v>
      </c>
      <c r="AP3256" s="95" t="s">
        <v>89</v>
      </c>
      <c r="AQ3256" s="95" t="s">
        <v>90</v>
      </c>
      <c r="AR3256" s="95" t="s">
        <v>90</v>
      </c>
      <c r="AS3256" s="95" t="s">
        <v>25691</v>
      </c>
      <c r="AT3256" s="95" t="s">
        <v>92</v>
      </c>
      <c r="AU3256" s="95" t="s">
        <v>92</v>
      </c>
      <c r="AV3256" s="95" t="s">
        <v>93</v>
      </c>
      <c r="AW3256" s="95" t="s">
        <v>29138</v>
      </c>
      <c r="AX3256" s="95" t="s">
        <v>29139</v>
      </c>
      <c r="AY3256" s="95" t="s">
        <v>29140</v>
      </c>
      <c r="AZ3256" s="95" t="s">
        <v>29139</v>
      </c>
      <c r="BA3256" s="95" t="s">
        <v>97</v>
      </c>
      <c r="BB3256" s="95" t="s">
        <v>29141</v>
      </c>
      <c r="BC3256" s="95" t="s">
        <v>99</v>
      </c>
      <c r="BD3256" s="95" t="s">
        <v>100</v>
      </c>
      <c r="BE3256" s="95" t="s">
        <v>61</v>
      </c>
      <c r="BF3256" s="95" t="s">
        <v>380</v>
      </c>
      <c r="BG3256" s="95" t="s">
        <v>101</v>
      </c>
    </row>
    <row r="3257" s="86" customFormat="1" ht="19" customHeight="1" spans="1:59">
      <c r="A3257" s="95" t="s">
        <v>302</v>
      </c>
      <c r="B3257" s="95" t="s">
        <v>303</v>
      </c>
      <c r="C3257" s="95" t="s">
        <v>1968</v>
      </c>
      <c r="D3257" s="95" t="s">
        <v>1969</v>
      </c>
      <c r="E3257" s="95" t="s">
        <v>7607</v>
      </c>
      <c r="F3257" s="95" t="s">
        <v>18526</v>
      </c>
      <c r="G3257" s="95" t="s">
        <v>1903</v>
      </c>
      <c r="H3257" s="95" t="s">
        <v>1795</v>
      </c>
      <c r="I3257" s="95" t="s">
        <v>29142</v>
      </c>
      <c r="J3257" s="95" t="s">
        <v>29143</v>
      </c>
      <c r="K3257" s="95" t="s">
        <v>29144</v>
      </c>
      <c r="L3257" s="95" t="s">
        <v>73</v>
      </c>
      <c r="M3257" s="95" t="s">
        <v>18292</v>
      </c>
      <c r="N3257" s="95" t="s">
        <v>203</v>
      </c>
      <c r="O3257" s="95" t="s">
        <v>4669</v>
      </c>
      <c r="P3257" s="95" t="s">
        <v>4670</v>
      </c>
      <c r="Q3257" s="95" t="s">
        <v>4671</v>
      </c>
      <c r="R3257" s="95" t="s">
        <v>4672</v>
      </c>
      <c r="S3257" s="95" t="s">
        <v>29145</v>
      </c>
      <c r="T3257" s="95" t="s">
        <v>380</v>
      </c>
      <c r="U3257" s="96">
        <v>0</v>
      </c>
      <c r="V3257" s="96">
        <v>7252</v>
      </c>
      <c r="W3257" s="96">
        <v>5500</v>
      </c>
      <c r="X3257" s="96">
        <v>5500</v>
      </c>
      <c r="Y3257" s="95" t="s">
        <v>143</v>
      </c>
      <c r="Z3257" s="95" t="s">
        <v>25689</v>
      </c>
      <c r="AA3257" s="95" t="s">
        <v>84</v>
      </c>
      <c r="AB3257" s="95" t="s">
        <v>7614</v>
      </c>
      <c r="AC3257" s="95" t="s">
        <v>26031</v>
      </c>
      <c r="AD3257" s="95" t="s">
        <v>87</v>
      </c>
      <c r="AE3257" s="95" t="s">
        <v>61</v>
      </c>
      <c r="AF3257" s="95" t="s">
        <v>61</v>
      </c>
      <c r="AG3257" s="95" t="s">
        <v>89</v>
      </c>
      <c r="AH3257" s="95" t="s">
        <v>89</v>
      </c>
      <c r="AI3257" s="95" t="s">
        <v>88</v>
      </c>
      <c r="AJ3257" s="95" t="s">
        <v>89</v>
      </c>
      <c r="AK3257" s="95" t="s">
        <v>89</v>
      </c>
      <c r="AL3257" s="95" t="s">
        <v>88</v>
      </c>
      <c r="AM3257" s="95" t="s">
        <v>89</v>
      </c>
      <c r="AN3257" s="95" t="s">
        <v>88</v>
      </c>
      <c r="AO3257" s="95" t="s">
        <v>89</v>
      </c>
      <c r="AP3257" s="95" t="s">
        <v>89</v>
      </c>
      <c r="AQ3257" s="95" t="s">
        <v>90</v>
      </c>
      <c r="AR3257" s="95" t="s">
        <v>90</v>
      </c>
      <c r="AS3257" s="95" t="s">
        <v>25691</v>
      </c>
      <c r="AT3257" s="95" t="s">
        <v>92</v>
      </c>
      <c r="AU3257" s="95" t="s">
        <v>92</v>
      </c>
      <c r="AV3257" s="95" t="s">
        <v>93</v>
      </c>
      <c r="AW3257" s="95" t="s">
        <v>7615</v>
      </c>
      <c r="AX3257" s="95" t="s">
        <v>29146</v>
      </c>
      <c r="AY3257" s="95" t="s">
        <v>7617</v>
      </c>
      <c r="AZ3257" s="95" t="s">
        <v>29146</v>
      </c>
      <c r="BA3257" s="95" t="s">
        <v>97</v>
      </c>
      <c r="BB3257" s="95" t="s">
        <v>29147</v>
      </c>
      <c r="BC3257" s="95" t="s">
        <v>99</v>
      </c>
      <c r="BD3257" s="95" t="s">
        <v>150</v>
      </c>
      <c r="BE3257" s="95" t="s">
        <v>61</v>
      </c>
      <c r="BF3257" s="95" t="s">
        <v>380</v>
      </c>
      <c r="BG3257" s="95" t="s">
        <v>101</v>
      </c>
    </row>
    <row r="3258" s="86" customFormat="1" ht="19" customHeight="1" spans="1:59">
      <c r="A3258" s="95" t="s">
        <v>226</v>
      </c>
      <c r="B3258" s="95" t="s">
        <v>227</v>
      </c>
      <c r="C3258" s="95" t="s">
        <v>5591</v>
      </c>
      <c r="D3258" s="95" t="s">
        <v>5592</v>
      </c>
      <c r="E3258" s="95" t="s">
        <v>5593</v>
      </c>
      <c r="F3258" s="95" t="s">
        <v>28536</v>
      </c>
      <c r="G3258" s="95" t="s">
        <v>7853</v>
      </c>
      <c r="H3258" s="95" t="s">
        <v>1571</v>
      </c>
      <c r="I3258" s="95" t="s">
        <v>29148</v>
      </c>
      <c r="J3258" s="95" t="s">
        <v>29149</v>
      </c>
      <c r="K3258" s="95" t="s">
        <v>29150</v>
      </c>
      <c r="L3258" s="95" t="s">
        <v>73</v>
      </c>
      <c r="M3258" s="95" t="s">
        <v>526</v>
      </c>
      <c r="N3258" s="95" t="s">
        <v>2029</v>
      </c>
      <c r="O3258" s="95" t="s">
        <v>949</v>
      </c>
      <c r="P3258" s="95" t="s">
        <v>950</v>
      </c>
      <c r="Q3258" s="95" t="s">
        <v>257</v>
      </c>
      <c r="R3258" s="95" t="s">
        <v>951</v>
      </c>
      <c r="S3258" s="95" t="s">
        <v>29151</v>
      </c>
      <c r="T3258" s="95" t="s">
        <v>380</v>
      </c>
      <c r="U3258" s="96">
        <v>0</v>
      </c>
      <c r="V3258" s="96">
        <v>11200</v>
      </c>
      <c r="W3258" s="96">
        <v>8500</v>
      </c>
      <c r="X3258" s="96">
        <v>4000</v>
      </c>
      <c r="Y3258" s="95" t="s">
        <v>82</v>
      </c>
      <c r="Z3258" s="95" t="s">
        <v>25689</v>
      </c>
      <c r="AA3258" s="95" t="s">
        <v>84</v>
      </c>
      <c r="AB3258" s="95" t="s">
        <v>329</v>
      </c>
      <c r="AC3258" s="95" t="s">
        <v>8465</v>
      </c>
      <c r="AD3258" s="95" t="s">
        <v>87</v>
      </c>
      <c r="AE3258" s="95" t="s">
        <v>61</v>
      </c>
      <c r="AF3258" s="95" t="s">
        <v>61</v>
      </c>
      <c r="AG3258" s="95" t="s">
        <v>89</v>
      </c>
      <c r="AH3258" s="95" t="s">
        <v>89</v>
      </c>
      <c r="AI3258" s="95" t="s">
        <v>89</v>
      </c>
      <c r="AJ3258" s="95" t="s">
        <v>88</v>
      </c>
      <c r="AK3258" s="95" t="s">
        <v>89</v>
      </c>
      <c r="AL3258" s="95" t="s">
        <v>88</v>
      </c>
      <c r="AM3258" s="95" t="s">
        <v>88</v>
      </c>
      <c r="AN3258" s="95" t="s">
        <v>88</v>
      </c>
      <c r="AO3258" s="95" t="s">
        <v>88</v>
      </c>
      <c r="AP3258" s="95" t="s">
        <v>89</v>
      </c>
      <c r="AQ3258" s="95" t="s">
        <v>90</v>
      </c>
      <c r="AR3258" s="95" t="s">
        <v>90</v>
      </c>
      <c r="AS3258" s="95" t="s">
        <v>25691</v>
      </c>
      <c r="AT3258" s="95" t="s">
        <v>92</v>
      </c>
      <c r="AU3258" s="95" t="s">
        <v>92</v>
      </c>
      <c r="AV3258" s="95" t="s">
        <v>93</v>
      </c>
      <c r="AW3258" s="95" t="s">
        <v>5599</v>
      </c>
      <c r="AX3258" s="95" t="s">
        <v>29152</v>
      </c>
      <c r="AY3258" s="95" t="s">
        <v>5601</v>
      </c>
      <c r="AZ3258" s="95" t="s">
        <v>29152</v>
      </c>
      <c r="BA3258" s="95" t="s">
        <v>97</v>
      </c>
      <c r="BB3258" s="95" t="s">
        <v>29153</v>
      </c>
      <c r="BC3258" s="95" t="s">
        <v>99</v>
      </c>
      <c r="BD3258" s="95" t="s">
        <v>100</v>
      </c>
      <c r="BE3258" s="95" t="s">
        <v>61</v>
      </c>
      <c r="BF3258" s="95" t="s">
        <v>380</v>
      </c>
      <c r="BG3258" s="95" t="s">
        <v>101</v>
      </c>
    </row>
    <row r="3259" s="86" customFormat="1" ht="19" customHeight="1" spans="1:59">
      <c r="A3259" s="95" t="s">
        <v>458</v>
      </c>
      <c r="B3259" s="95" t="s">
        <v>459</v>
      </c>
      <c r="C3259" s="95" t="s">
        <v>6842</v>
      </c>
      <c r="D3259" s="95" t="s">
        <v>6843</v>
      </c>
      <c r="E3259" s="95" t="s">
        <v>29154</v>
      </c>
      <c r="F3259" s="95" t="s">
        <v>29155</v>
      </c>
      <c r="G3259" s="95" t="s">
        <v>9668</v>
      </c>
      <c r="H3259" s="95" t="s">
        <v>109</v>
      </c>
      <c r="I3259" s="95" t="s">
        <v>29156</v>
      </c>
      <c r="J3259" s="95" t="s">
        <v>29157</v>
      </c>
      <c r="K3259" s="95" t="s">
        <v>29158</v>
      </c>
      <c r="L3259" s="95" t="s">
        <v>73</v>
      </c>
      <c r="M3259" s="95" t="s">
        <v>2014</v>
      </c>
      <c r="N3259" s="95" t="s">
        <v>575</v>
      </c>
      <c r="O3259" s="95" t="s">
        <v>774</v>
      </c>
      <c r="P3259" s="95" t="s">
        <v>775</v>
      </c>
      <c r="Q3259" s="95" t="s">
        <v>1940</v>
      </c>
      <c r="R3259" s="95" t="s">
        <v>1941</v>
      </c>
      <c r="S3259" s="95" t="s">
        <v>29159</v>
      </c>
      <c r="T3259" s="95" t="s">
        <v>380</v>
      </c>
      <c r="U3259" s="96">
        <v>0</v>
      </c>
      <c r="V3259" s="96">
        <v>30000</v>
      </c>
      <c r="W3259" s="96">
        <v>24000</v>
      </c>
      <c r="X3259" s="96">
        <v>5000</v>
      </c>
      <c r="Y3259" s="95" t="s">
        <v>82</v>
      </c>
      <c r="Z3259" s="95" t="s">
        <v>25689</v>
      </c>
      <c r="AA3259" s="95" t="s">
        <v>84</v>
      </c>
      <c r="AB3259" s="95" t="s">
        <v>29160</v>
      </c>
      <c r="AC3259" s="95" t="s">
        <v>25830</v>
      </c>
      <c r="AD3259" s="95" t="s">
        <v>87</v>
      </c>
      <c r="AE3259" s="95" t="s">
        <v>61</v>
      </c>
      <c r="AF3259" s="95" t="s">
        <v>61</v>
      </c>
      <c r="AG3259" s="95" t="s">
        <v>89</v>
      </c>
      <c r="AH3259" s="95" t="s">
        <v>89</v>
      </c>
      <c r="AI3259" s="95" t="s">
        <v>88</v>
      </c>
      <c r="AJ3259" s="95" t="s">
        <v>88</v>
      </c>
      <c r="AK3259" s="95" t="s">
        <v>88</v>
      </c>
      <c r="AL3259" s="95" t="s">
        <v>88</v>
      </c>
      <c r="AM3259" s="95" t="s">
        <v>88</v>
      </c>
      <c r="AN3259" s="95" t="s">
        <v>88</v>
      </c>
      <c r="AO3259" s="95" t="s">
        <v>88</v>
      </c>
      <c r="AP3259" s="95" t="s">
        <v>89</v>
      </c>
      <c r="AQ3259" s="95" t="s">
        <v>90</v>
      </c>
      <c r="AR3259" s="95" t="s">
        <v>90</v>
      </c>
      <c r="AS3259" s="95" t="s">
        <v>25691</v>
      </c>
      <c r="AT3259" s="95" t="s">
        <v>92</v>
      </c>
      <c r="AU3259" s="95" t="s">
        <v>92</v>
      </c>
      <c r="AV3259" s="95" t="s">
        <v>93</v>
      </c>
      <c r="AW3259" s="95" t="s">
        <v>29161</v>
      </c>
      <c r="AX3259" s="95" t="s">
        <v>29162</v>
      </c>
      <c r="AY3259" s="95" t="s">
        <v>29163</v>
      </c>
      <c r="AZ3259" s="95" t="s">
        <v>29162</v>
      </c>
      <c r="BA3259" s="95" t="s">
        <v>97</v>
      </c>
      <c r="BB3259" s="95" t="s">
        <v>29164</v>
      </c>
      <c r="BC3259" s="95" t="s">
        <v>99</v>
      </c>
      <c r="BD3259" s="95" t="s">
        <v>100</v>
      </c>
      <c r="BE3259" s="95" t="s">
        <v>61</v>
      </c>
      <c r="BF3259" s="95" t="s">
        <v>380</v>
      </c>
      <c r="BG3259" s="95" t="s">
        <v>101</v>
      </c>
    </row>
    <row r="3260" s="86" customFormat="1" ht="19" customHeight="1" spans="1:59">
      <c r="A3260" s="95" t="s">
        <v>694</v>
      </c>
      <c r="B3260" s="95" t="s">
        <v>695</v>
      </c>
      <c r="C3260" s="95" t="s">
        <v>766</v>
      </c>
      <c r="D3260" s="95" t="s">
        <v>767</v>
      </c>
      <c r="E3260" s="95" t="s">
        <v>768</v>
      </c>
      <c r="F3260" s="95" t="s">
        <v>4333</v>
      </c>
      <c r="G3260" s="95" t="s">
        <v>4333</v>
      </c>
      <c r="H3260" s="95" t="s">
        <v>1571</v>
      </c>
      <c r="I3260" s="95" t="s">
        <v>29165</v>
      </c>
      <c r="J3260" s="95" t="s">
        <v>29166</v>
      </c>
      <c r="K3260" s="95" t="s">
        <v>29167</v>
      </c>
      <c r="L3260" s="95" t="s">
        <v>73</v>
      </c>
      <c r="M3260" s="95" t="s">
        <v>3170</v>
      </c>
      <c r="N3260" s="95" t="s">
        <v>397</v>
      </c>
      <c r="O3260" s="95" t="s">
        <v>398</v>
      </c>
      <c r="P3260" s="95" t="s">
        <v>399</v>
      </c>
      <c r="Q3260" s="95" t="s">
        <v>4117</v>
      </c>
      <c r="R3260" s="95" t="s">
        <v>3452</v>
      </c>
      <c r="S3260" s="95" t="s">
        <v>29168</v>
      </c>
      <c r="T3260" s="95" t="s">
        <v>119</v>
      </c>
      <c r="U3260" s="96">
        <v>0</v>
      </c>
      <c r="V3260" s="96">
        <v>95000</v>
      </c>
      <c r="W3260" s="96">
        <v>50000</v>
      </c>
      <c r="X3260" s="96">
        <v>27000</v>
      </c>
      <c r="Y3260" s="95" t="s">
        <v>143</v>
      </c>
      <c r="Z3260" s="95" t="s">
        <v>25689</v>
      </c>
      <c r="AA3260" s="95" t="s">
        <v>84</v>
      </c>
      <c r="AB3260" s="95" t="s">
        <v>13691</v>
      </c>
      <c r="AC3260" s="95" t="s">
        <v>4869</v>
      </c>
      <c r="AD3260" s="95" t="s">
        <v>87</v>
      </c>
      <c r="AE3260" s="95" t="s">
        <v>61</v>
      </c>
      <c r="AF3260" s="95" t="s">
        <v>61</v>
      </c>
      <c r="AG3260" s="95" t="s">
        <v>89</v>
      </c>
      <c r="AH3260" s="95" t="s">
        <v>89</v>
      </c>
      <c r="AI3260" s="95" t="s">
        <v>89</v>
      </c>
      <c r="AJ3260" s="95" t="s">
        <v>89</v>
      </c>
      <c r="AK3260" s="95" t="s">
        <v>89</v>
      </c>
      <c r="AL3260" s="95" t="s">
        <v>89</v>
      </c>
      <c r="AM3260" s="95" t="s">
        <v>89</v>
      </c>
      <c r="AN3260" s="95" t="s">
        <v>89</v>
      </c>
      <c r="AO3260" s="95" t="s">
        <v>89</v>
      </c>
      <c r="AP3260" s="95" t="s">
        <v>89</v>
      </c>
      <c r="AQ3260" s="95" t="s">
        <v>90</v>
      </c>
      <c r="AR3260" s="95" t="s">
        <v>90</v>
      </c>
      <c r="AS3260" s="95" t="s">
        <v>25691</v>
      </c>
      <c r="AT3260" s="95" t="s">
        <v>92</v>
      </c>
      <c r="AU3260" s="95" t="s">
        <v>92</v>
      </c>
      <c r="AV3260" s="95" t="s">
        <v>93</v>
      </c>
      <c r="AW3260" s="95" t="s">
        <v>778</v>
      </c>
      <c r="AX3260" s="95" t="s">
        <v>29169</v>
      </c>
      <c r="AY3260" s="95" t="s">
        <v>780</v>
      </c>
      <c r="AZ3260" s="95" t="s">
        <v>29169</v>
      </c>
      <c r="BA3260" s="95" t="s">
        <v>97</v>
      </c>
      <c r="BB3260" s="95" t="s">
        <v>29170</v>
      </c>
      <c r="BC3260" s="95" t="s">
        <v>99</v>
      </c>
      <c r="BD3260" s="95" t="s">
        <v>150</v>
      </c>
      <c r="BE3260" s="95" t="s">
        <v>61</v>
      </c>
      <c r="BF3260" s="95" t="s">
        <v>119</v>
      </c>
      <c r="BG3260" s="95" t="s">
        <v>101</v>
      </c>
    </row>
    <row r="3261" s="86" customFormat="1" ht="19" customHeight="1" spans="1:59">
      <c r="A3261" s="95" t="s">
        <v>419</v>
      </c>
      <c r="B3261" s="95" t="s">
        <v>420</v>
      </c>
      <c r="C3261" s="95" t="s">
        <v>534</v>
      </c>
      <c r="D3261" s="95" t="s">
        <v>535</v>
      </c>
      <c r="E3261" s="95" t="s">
        <v>2445</v>
      </c>
      <c r="F3261" s="95" t="s">
        <v>2446</v>
      </c>
      <c r="G3261" s="95" t="s">
        <v>2447</v>
      </c>
      <c r="H3261" s="95" t="s">
        <v>369</v>
      </c>
      <c r="I3261" s="95" t="s">
        <v>29171</v>
      </c>
      <c r="J3261" s="95" t="s">
        <v>29172</v>
      </c>
      <c r="K3261" s="95" t="s">
        <v>29173</v>
      </c>
      <c r="L3261" s="95" t="s">
        <v>73</v>
      </c>
      <c r="M3261" s="95" t="s">
        <v>15277</v>
      </c>
      <c r="N3261" s="95" t="s">
        <v>7797</v>
      </c>
      <c r="O3261" s="95" t="s">
        <v>1753</v>
      </c>
      <c r="P3261" s="95" t="s">
        <v>1754</v>
      </c>
      <c r="Q3261" s="95" t="s">
        <v>377</v>
      </c>
      <c r="R3261" s="95" t="s">
        <v>378</v>
      </c>
      <c r="S3261" s="95" t="s">
        <v>29174</v>
      </c>
      <c r="T3261" s="95" t="s">
        <v>209</v>
      </c>
      <c r="U3261" s="96">
        <v>0</v>
      </c>
      <c r="V3261" s="96">
        <v>21027</v>
      </c>
      <c r="W3261" s="96">
        <v>16000</v>
      </c>
      <c r="X3261" s="96">
        <v>8000</v>
      </c>
      <c r="Y3261" s="95" t="s">
        <v>82</v>
      </c>
      <c r="Z3261" s="95" t="s">
        <v>25689</v>
      </c>
      <c r="AA3261" s="95" t="s">
        <v>84</v>
      </c>
      <c r="AB3261" s="95" t="s">
        <v>381</v>
      </c>
      <c r="AC3261" s="95" t="s">
        <v>4869</v>
      </c>
      <c r="AD3261" s="95" t="s">
        <v>87</v>
      </c>
      <c r="AE3261" s="95" t="s">
        <v>61</v>
      </c>
      <c r="AF3261" s="95" t="s">
        <v>61</v>
      </c>
      <c r="AG3261" s="95" t="s">
        <v>89</v>
      </c>
      <c r="AH3261" s="95" t="s">
        <v>88</v>
      </c>
      <c r="AI3261" s="95" t="s">
        <v>88</v>
      </c>
      <c r="AJ3261" s="95" t="s">
        <v>88</v>
      </c>
      <c r="AK3261" s="95" t="s">
        <v>88</v>
      </c>
      <c r="AL3261" s="95" t="s">
        <v>88</v>
      </c>
      <c r="AM3261" s="95" t="s">
        <v>88</v>
      </c>
      <c r="AN3261" s="95" t="s">
        <v>88</v>
      </c>
      <c r="AO3261" s="95" t="s">
        <v>88</v>
      </c>
      <c r="AP3261" s="95" t="s">
        <v>89</v>
      </c>
      <c r="AQ3261" s="95" t="s">
        <v>90</v>
      </c>
      <c r="AR3261" s="95" t="s">
        <v>90</v>
      </c>
      <c r="AS3261" s="95" t="s">
        <v>25691</v>
      </c>
      <c r="AT3261" s="95" t="s">
        <v>92</v>
      </c>
      <c r="AU3261" s="95" t="s">
        <v>92</v>
      </c>
      <c r="AV3261" s="95" t="s">
        <v>93</v>
      </c>
      <c r="AW3261" s="95" t="s">
        <v>2453</v>
      </c>
      <c r="AX3261" s="95" t="s">
        <v>29175</v>
      </c>
      <c r="AY3261" s="95" t="s">
        <v>2455</v>
      </c>
      <c r="AZ3261" s="95" t="s">
        <v>29175</v>
      </c>
      <c r="BA3261" s="95" t="s">
        <v>97</v>
      </c>
      <c r="BB3261" s="95" t="s">
        <v>29176</v>
      </c>
      <c r="BC3261" s="95" t="s">
        <v>99</v>
      </c>
      <c r="BD3261" s="95" t="s">
        <v>100</v>
      </c>
      <c r="BE3261" s="95" t="s">
        <v>61</v>
      </c>
      <c r="BF3261" s="95" t="s">
        <v>209</v>
      </c>
      <c r="BG3261" s="95" t="s">
        <v>101</v>
      </c>
    </row>
    <row r="3262" s="86" customFormat="1" ht="19" customHeight="1" spans="1:59">
      <c r="A3262" s="95" t="s">
        <v>646</v>
      </c>
      <c r="B3262" s="95" t="s">
        <v>647</v>
      </c>
      <c r="C3262" s="95" t="s">
        <v>2728</v>
      </c>
      <c r="D3262" s="95" t="s">
        <v>2729</v>
      </c>
      <c r="E3262" s="95" t="s">
        <v>29177</v>
      </c>
      <c r="F3262" s="95" t="s">
        <v>21046</v>
      </c>
      <c r="G3262" s="95" t="s">
        <v>2609</v>
      </c>
      <c r="H3262" s="95" t="s">
        <v>1299</v>
      </c>
      <c r="I3262" s="95" t="s">
        <v>29178</v>
      </c>
      <c r="J3262" s="95" t="s">
        <v>29179</v>
      </c>
      <c r="K3262" s="95" t="s">
        <v>29180</v>
      </c>
      <c r="L3262" s="95" t="s">
        <v>73</v>
      </c>
      <c r="M3262" s="95" t="s">
        <v>1526</v>
      </c>
      <c r="N3262" s="95" t="s">
        <v>1608</v>
      </c>
      <c r="O3262" s="95" t="s">
        <v>1726</v>
      </c>
      <c r="P3262" s="95" t="s">
        <v>1727</v>
      </c>
      <c r="Q3262" s="95" t="s">
        <v>3670</v>
      </c>
      <c r="R3262" s="95" t="s">
        <v>3671</v>
      </c>
      <c r="S3262" s="95" t="s">
        <v>29181</v>
      </c>
      <c r="T3262" s="95" t="s">
        <v>380</v>
      </c>
      <c r="U3262" s="96">
        <v>0</v>
      </c>
      <c r="V3262" s="96">
        <v>11000</v>
      </c>
      <c r="W3262" s="96">
        <v>8800</v>
      </c>
      <c r="X3262" s="96">
        <v>2000</v>
      </c>
      <c r="Y3262" s="95" t="s">
        <v>82</v>
      </c>
      <c r="Z3262" s="95" t="s">
        <v>25689</v>
      </c>
      <c r="AA3262" s="95" t="s">
        <v>84</v>
      </c>
      <c r="AB3262" s="95" t="s">
        <v>29182</v>
      </c>
      <c r="AC3262" s="95" t="s">
        <v>25690</v>
      </c>
      <c r="AD3262" s="95" t="s">
        <v>87</v>
      </c>
      <c r="AE3262" s="95" t="s">
        <v>61</v>
      </c>
      <c r="AF3262" s="95" t="s">
        <v>61</v>
      </c>
      <c r="AG3262" s="95" t="s">
        <v>89</v>
      </c>
      <c r="AH3262" s="95" t="s">
        <v>89</v>
      </c>
      <c r="AI3262" s="95" t="s">
        <v>88</v>
      </c>
      <c r="AJ3262" s="95" t="s">
        <v>88</v>
      </c>
      <c r="AK3262" s="95" t="s">
        <v>89</v>
      </c>
      <c r="AL3262" s="95" t="s">
        <v>88</v>
      </c>
      <c r="AM3262" s="95" t="s">
        <v>88</v>
      </c>
      <c r="AN3262" s="95" t="s">
        <v>88</v>
      </c>
      <c r="AO3262" s="95" t="s">
        <v>88</v>
      </c>
      <c r="AP3262" s="95" t="s">
        <v>89</v>
      </c>
      <c r="AQ3262" s="95" t="s">
        <v>90</v>
      </c>
      <c r="AR3262" s="95" t="s">
        <v>90</v>
      </c>
      <c r="AS3262" s="95" t="s">
        <v>25691</v>
      </c>
      <c r="AT3262" s="95" t="s">
        <v>92</v>
      </c>
      <c r="AU3262" s="95" t="s">
        <v>92</v>
      </c>
      <c r="AV3262" s="95" t="s">
        <v>93</v>
      </c>
      <c r="AW3262" s="95" t="s">
        <v>29183</v>
      </c>
      <c r="AX3262" s="95" t="s">
        <v>29184</v>
      </c>
      <c r="AY3262" s="95" t="s">
        <v>29185</v>
      </c>
      <c r="AZ3262" s="95" t="s">
        <v>29184</v>
      </c>
      <c r="BA3262" s="95" t="s">
        <v>97</v>
      </c>
      <c r="BB3262" s="95" t="s">
        <v>29186</v>
      </c>
      <c r="BC3262" s="95" t="s">
        <v>99</v>
      </c>
      <c r="BD3262" s="95" t="s">
        <v>100</v>
      </c>
      <c r="BE3262" s="95" t="s">
        <v>61</v>
      </c>
      <c r="BF3262" s="95" t="s">
        <v>380</v>
      </c>
      <c r="BG3262" s="95" t="s">
        <v>101</v>
      </c>
    </row>
    <row r="3263" s="86" customFormat="1" ht="19" customHeight="1" spans="1:59">
      <c r="A3263" s="95" t="s">
        <v>126</v>
      </c>
      <c r="B3263" s="95" t="s">
        <v>127</v>
      </c>
      <c r="C3263" s="95" t="s">
        <v>196</v>
      </c>
      <c r="D3263" s="95" t="s">
        <v>197</v>
      </c>
      <c r="E3263" s="95" t="s">
        <v>3164</v>
      </c>
      <c r="F3263" s="95" t="s">
        <v>8520</v>
      </c>
      <c r="G3263" s="95" t="s">
        <v>8520</v>
      </c>
      <c r="H3263" s="95" t="s">
        <v>2636</v>
      </c>
      <c r="I3263" s="95" t="s">
        <v>29187</v>
      </c>
      <c r="J3263" s="95" t="s">
        <v>29188</v>
      </c>
      <c r="K3263" s="95" t="s">
        <v>29189</v>
      </c>
      <c r="L3263" s="95" t="s">
        <v>73</v>
      </c>
      <c r="M3263" s="95" t="s">
        <v>29190</v>
      </c>
      <c r="N3263" s="95" t="s">
        <v>3965</v>
      </c>
      <c r="O3263" s="95" t="s">
        <v>294</v>
      </c>
      <c r="P3263" s="95" t="s">
        <v>2641</v>
      </c>
      <c r="Q3263" s="95" t="s">
        <v>2642</v>
      </c>
      <c r="R3263" s="95" t="s">
        <v>2643</v>
      </c>
      <c r="S3263" s="95" t="s">
        <v>29191</v>
      </c>
      <c r="T3263" s="95" t="s">
        <v>119</v>
      </c>
      <c r="U3263" s="96">
        <v>0</v>
      </c>
      <c r="V3263" s="96">
        <v>18000</v>
      </c>
      <c r="W3263" s="96">
        <v>13000</v>
      </c>
      <c r="X3263" s="96">
        <v>3000</v>
      </c>
      <c r="Y3263" s="95" t="s">
        <v>143</v>
      </c>
      <c r="Z3263" s="95" t="s">
        <v>25689</v>
      </c>
      <c r="AA3263" s="95" t="s">
        <v>84</v>
      </c>
      <c r="AB3263" s="95" t="s">
        <v>3174</v>
      </c>
      <c r="AC3263" s="95" t="s">
        <v>25703</v>
      </c>
      <c r="AD3263" s="95" t="s">
        <v>87</v>
      </c>
      <c r="AE3263" s="95" t="s">
        <v>61</v>
      </c>
      <c r="AF3263" s="95" t="s">
        <v>61</v>
      </c>
      <c r="AG3263" s="95" t="s">
        <v>89</v>
      </c>
      <c r="AH3263" s="95" t="s">
        <v>89</v>
      </c>
      <c r="AI3263" s="95" t="s">
        <v>89</v>
      </c>
      <c r="AJ3263" s="95" t="s">
        <v>89</v>
      </c>
      <c r="AK3263" s="95" t="s">
        <v>89</v>
      </c>
      <c r="AL3263" s="95" t="s">
        <v>89</v>
      </c>
      <c r="AM3263" s="95" t="s">
        <v>89</v>
      </c>
      <c r="AN3263" s="95" t="s">
        <v>89</v>
      </c>
      <c r="AO3263" s="95" t="s">
        <v>89</v>
      </c>
      <c r="AP3263" s="95" t="s">
        <v>89</v>
      </c>
      <c r="AQ3263" s="95" t="s">
        <v>90</v>
      </c>
      <c r="AR3263" s="95" t="s">
        <v>90</v>
      </c>
      <c r="AS3263" s="95" t="s">
        <v>25691</v>
      </c>
      <c r="AT3263" s="95" t="s">
        <v>92</v>
      </c>
      <c r="AU3263" s="95" t="s">
        <v>92</v>
      </c>
      <c r="AV3263" s="95" t="s">
        <v>93</v>
      </c>
      <c r="AW3263" s="95" t="s">
        <v>3175</v>
      </c>
      <c r="AX3263" s="95" t="s">
        <v>29192</v>
      </c>
      <c r="AY3263" s="95" t="s">
        <v>3177</v>
      </c>
      <c r="AZ3263" s="95" t="s">
        <v>29192</v>
      </c>
      <c r="BA3263" s="95" t="s">
        <v>215</v>
      </c>
      <c r="BB3263" s="95" t="s">
        <v>29193</v>
      </c>
      <c r="BC3263" s="95" t="s">
        <v>99</v>
      </c>
      <c r="BD3263" s="95" t="s">
        <v>150</v>
      </c>
      <c r="BE3263" s="95" t="s">
        <v>61</v>
      </c>
      <c r="BF3263" s="95" t="s">
        <v>119</v>
      </c>
      <c r="BG3263" s="95" t="s">
        <v>101</v>
      </c>
    </row>
    <row r="3264" s="86" customFormat="1" ht="19" customHeight="1" spans="1:59">
      <c r="A3264" s="95" t="s">
        <v>267</v>
      </c>
      <c r="B3264" s="95" t="s">
        <v>268</v>
      </c>
      <c r="C3264" s="95" t="s">
        <v>2771</v>
      </c>
      <c r="D3264" s="95" t="s">
        <v>2772</v>
      </c>
      <c r="E3264" s="95" t="s">
        <v>29194</v>
      </c>
      <c r="F3264" s="95" t="s">
        <v>10929</v>
      </c>
      <c r="G3264" s="95" t="s">
        <v>287</v>
      </c>
      <c r="H3264" s="95" t="s">
        <v>109</v>
      </c>
      <c r="I3264" s="95" t="s">
        <v>29195</v>
      </c>
      <c r="J3264" s="95" t="s">
        <v>29196</v>
      </c>
      <c r="K3264" s="95" t="s">
        <v>29197</v>
      </c>
      <c r="L3264" s="95" t="s">
        <v>73</v>
      </c>
      <c r="M3264" s="95" t="s">
        <v>2014</v>
      </c>
      <c r="N3264" s="95" t="s">
        <v>811</v>
      </c>
      <c r="O3264" s="95" t="s">
        <v>1848</v>
      </c>
      <c r="P3264" s="95" t="s">
        <v>1849</v>
      </c>
      <c r="Q3264" s="95" t="s">
        <v>1850</v>
      </c>
      <c r="R3264" s="95" t="s">
        <v>1849</v>
      </c>
      <c r="S3264" s="95" t="s">
        <v>29198</v>
      </c>
      <c r="T3264" s="95" t="s">
        <v>119</v>
      </c>
      <c r="U3264" s="96">
        <v>0</v>
      </c>
      <c r="V3264" s="96">
        <v>2800</v>
      </c>
      <c r="W3264" s="96">
        <v>2000</v>
      </c>
      <c r="X3264" s="96">
        <v>1000</v>
      </c>
      <c r="Y3264" s="95" t="s">
        <v>82</v>
      </c>
      <c r="Z3264" s="95" t="s">
        <v>25689</v>
      </c>
      <c r="AA3264" s="95" t="s">
        <v>84</v>
      </c>
      <c r="AB3264" s="95" t="s">
        <v>29199</v>
      </c>
      <c r="AC3264" s="95" t="s">
        <v>26031</v>
      </c>
      <c r="AD3264" s="95" t="s">
        <v>87</v>
      </c>
      <c r="AE3264" s="95" t="s">
        <v>61</v>
      </c>
      <c r="AF3264" s="95" t="s">
        <v>61</v>
      </c>
      <c r="AG3264" s="95" t="s">
        <v>89</v>
      </c>
      <c r="AH3264" s="95" t="s">
        <v>89</v>
      </c>
      <c r="AI3264" s="95" t="s">
        <v>89</v>
      </c>
      <c r="AJ3264" s="95" t="s">
        <v>89</v>
      </c>
      <c r="AK3264" s="95" t="s">
        <v>89</v>
      </c>
      <c r="AL3264" s="95" t="s">
        <v>89</v>
      </c>
      <c r="AM3264" s="95" t="s">
        <v>89</v>
      </c>
      <c r="AN3264" s="95" t="s">
        <v>89</v>
      </c>
      <c r="AO3264" s="95" t="s">
        <v>89</v>
      </c>
      <c r="AP3264" s="95" t="s">
        <v>89</v>
      </c>
      <c r="AQ3264" s="95" t="s">
        <v>90</v>
      </c>
      <c r="AR3264" s="95" t="s">
        <v>90</v>
      </c>
      <c r="AS3264" s="95" t="s">
        <v>25691</v>
      </c>
      <c r="AT3264" s="95" t="s">
        <v>92</v>
      </c>
      <c r="AU3264" s="95" t="s">
        <v>92</v>
      </c>
      <c r="AV3264" s="95" t="s">
        <v>93</v>
      </c>
      <c r="AW3264" s="95" t="s">
        <v>29200</v>
      </c>
      <c r="AX3264" s="95" t="s">
        <v>29201</v>
      </c>
      <c r="AY3264" s="95" t="s">
        <v>29202</v>
      </c>
      <c r="AZ3264" s="95" t="s">
        <v>29201</v>
      </c>
      <c r="BA3264" s="95" t="s">
        <v>97</v>
      </c>
      <c r="BB3264" s="95" t="s">
        <v>29203</v>
      </c>
      <c r="BC3264" s="95" t="s">
        <v>99</v>
      </c>
      <c r="BD3264" s="95" t="s">
        <v>100</v>
      </c>
      <c r="BE3264" s="95" t="s">
        <v>61</v>
      </c>
      <c r="BF3264" s="95" t="s">
        <v>119</v>
      </c>
      <c r="BG3264" s="95" t="s">
        <v>101</v>
      </c>
    </row>
    <row r="3265" s="86" customFormat="1" ht="19" customHeight="1" spans="1:59">
      <c r="A3265" s="95" t="s">
        <v>102</v>
      </c>
      <c r="B3265" s="95" t="s">
        <v>103</v>
      </c>
      <c r="C3265" s="95" t="s">
        <v>921</v>
      </c>
      <c r="D3265" s="95" t="s">
        <v>922</v>
      </c>
      <c r="E3265" s="95" t="s">
        <v>10019</v>
      </c>
      <c r="F3265" s="95" t="s">
        <v>10020</v>
      </c>
      <c r="G3265" s="95" t="s">
        <v>5674</v>
      </c>
      <c r="H3265" s="95" t="s">
        <v>1130</v>
      </c>
      <c r="I3265" s="95" t="s">
        <v>29204</v>
      </c>
      <c r="J3265" s="95" t="s">
        <v>29205</v>
      </c>
      <c r="K3265" s="95" t="s">
        <v>29206</v>
      </c>
      <c r="L3265" s="95" t="s">
        <v>73</v>
      </c>
      <c r="M3265" s="95" t="s">
        <v>1526</v>
      </c>
      <c r="N3265" s="95" t="s">
        <v>114</v>
      </c>
      <c r="O3265" s="95" t="s">
        <v>610</v>
      </c>
      <c r="P3265" s="95" t="s">
        <v>611</v>
      </c>
      <c r="Q3265" s="95" t="s">
        <v>1669</v>
      </c>
      <c r="R3265" s="95" t="s">
        <v>1670</v>
      </c>
      <c r="S3265" s="95" t="s">
        <v>29207</v>
      </c>
      <c r="T3265" s="95" t="s">
        <v>262</v>
      </c>
      <c r="U3265" s="96">
        <v>0</v>
      </c>
      <c r="V3265" s="96">
        <v>5000</v>
      </c>
      <c r="W3265" s="96">
        <v>4000</v>
      </c>
      <c r="X3265" s="96">
        <v>2000</v>
      </c>
      <c r="Y3265" s="95" t="s">
        <v>82</v>
      </c>
      <c r="Z3265" s="95" t="s">
        <v>25689</v>
      </c>
      <c r="AA3265" s="95" t="s">
        <v>84</v>
      </c>
      <c r="AB3265" s="95" t="s">
        <v>10027</v>
      </c>
      <c r="AC3265" s="95" t="s">
        <v>25690</v>
      </c>
      <c r="AD3265" s="95" t="s">
        <v>87</v>
      </c>
      <c r="AE3265" s="95" t="s">
        <v>61</v>
      </c>
      <c r="AF3265" s="95" t="s">
        <v>61</v>
      </c>
      <c r="AG3265" s="95" t="s">
        <v>89</v>
      </c>
      <c r="AH3265" s="95" t="s">
        <v>88</v>
      </c>
      <c r="AI3265" s="95" t="s">
        <v>89</v>
      </c>
      <c r="AJ3265" s="95" t="s">
        <v>88</v>
      </c>
      <c r="AK3265" s="95" t="s">
        <v>89</v>
      </c>
      <c r="AL3265" s="95" t="s">
        <v>89</v>
      </c>
      <c r="AM3265" s="95" t="s">
        <v>88</v>
      </c>
      <c r="AN3265" s="95" t="s">
        <v>88</v>
      </c>
      <c r="AO3265" s="95" t="s">
        <v>88</v>
      </c>
      <c r="AP3265" s="95" t="s">
        <v>89</v>
      </c>
      <c r="AQ3265" s="95" t="s">
        <v>90</v>
      </c>
      <c r="AR3265" s="95" t="s">
        <v>90</v>
      </c>
      <c r="AS3265" s="95" t="s">
        <v>25691</v>
      </c>
      <c r="AT3265" s="95" t="s">
        <v>92</v>
      </c>
      <c r="AU3265" s="95" t="s">
        <v>92</v>
      </c>
      <c r="AV3265" s="95" t="s">
        <v>93</v>
      </c>
      <c r="AW3265" s="95" t="s">
        <v>10028</v>
      </c>
      <c r="AX3265" s="95" t="s">
        <v>29208</v>
      </c>
      <c r="AY3265" s="95" t="s">
        <v>10030</v>
      </c>
      <c r="AZ3265" s="95" t="s">
        <v>29208</v>
      </c>
      <c r="BA3265" s="95" t="s">
        <v>97</v>
      </c>
      <c r="BB3265" s="95" t="s">
        <v>29209</v>
      </c>
      <c r="BC3265" s="95" t="s">
        <v>99</v>
      </c>
      <c r="BD3265" s="95" t="s">
        <v>100</v>
      </c>
      <c r="BE3265" s="95" t="s">
        <v>61</v>
      </c>
      <c r="BF3265" s="95" t="s">
        <v>262</v>
      </c>
      <c r="BG3265" s="95" t="s">
        <v>101</v>
      </c>
    </row>
    <row r="3266" s="86" customFormat="1" ht="19" customHeight="1" spans="1:59">
      <c r="A3266" s="95" t="s">
        <v>126</v>
      </c>
      <c r="B3266" s="95" t="s">
        <v>127</v>
      </c>
      <c r="C3266" s="95" t="s">
        <v>196</v>
      </c>
      <c r="D3266" s="95" t="s">
        <v>197</v>
      </c>
      <c r="E3266" s="95" t="s">
        <v>3164</v>
      </c>
      <c r="F3266" s="95" t="s">
        <v>132</v>
      </c>
      <c r="G3266" s="95" t="s">
        <v>132</v>
      </c>
      <c r="H3266" s="95" t="s">
        <v>109</v>
      </c>
      <c r="I3266" s="95" t="s">
        <v>29210</v>
      </c>
      <c r="J3266" s="95" t="s">
        <v>29211</v>
      </c>
      <c r="K3266" s="95" t="s">
        <v>29212</v>
      </c>
      <c r="L3266" s="95" t="s">
        <v>73</v>
      </c>
      <c r="M3266" s="95" t="s">
        <v>21815</v>
      </c>
      <c r="N3266" s="95" t="s">
        <v>23201</v>
      </c>
      <c r="O3266" s="95" t="s">
        <v>115</v>
      </c>
      <c r="P3266" s="95" t="s">
        <v>116</v>
      </c>
      <c r="Q3266" s="95" t="s">
        <v>2425</v>
      </c>
      <c r="R3266" s="95" t="s">
        <v>2426</v>
      </c>
      <c r="S3266" s="95" t="s">
        <v>29213</v>
      </c>
      <c r="T3266" s="95" t="s">
        <v>380</v>
      </c>
      <c r="U3266" s="96">
        <v>0</v>
      </c>
      <c r="V3266" s="96">
        <v>18400</v>
      </c>
      <c r="W3266" s="96">
        <v>13800</v>
      </c>
      <c r="X3266" s="96">
        <v>3800</v>
      </c>
      <c r="Y3266" s="95" t="s">
        <v>82</v>
      </c>
      <c r="Z3266" s="95" t="s">
        <v>25689</v>
      </c>
      <c r="AA3266" s="95" t="s">
        <v>84</v>
      </c>
      <c r="AB3266" s="95" t="s">
        <v>3174</v>
      </c>
      <c r="AC3266" s="95" t="s">
        <v>25830</v>
      </c>
      <c r="AD3266" s="95" t="s">
        <v>87</v>
      </c>
      <c r="AE3266" s="95" t="s">
        <v>61</v>
      </c>
      <c r="AF3266" s="95" t="s">
        <v>61</v>
      </c>
      <c r="AG3266" s="95" t="s">
        <v>89</v>
      </c>
      <c r="AH3266" s="95" t="s">
        <v>89</v>
      </c>
      <c r="AI3266" s="95" t="s">
        <v>89</v>
      </c>
      <c r="AJ3266" s="95" t="s">
        <v>89</v>
      </c>
      <c r="AK3266" s="95" t="s">
        <v>89</v>
      </c>
      <c r="AL3266" s="95" t="s">
        <v>89</v>
      </c>
      <c r="AM3266" s="95" t="s">
        <v>89</v>
      </c>
      <c r="AN3266" s="95" t="s">
        <v>89</v>
      </c>
      <c r="AO3266" s="95" t="s">
        <v>89</v>
      </c>
      <c r="AP3266" s="95" t="s">
        <v>89</v>
      </c>
      <c r="AQ3266" s="95" t="s">
        <v>90</v>
      </c>
      <c r="AR3266" s="95" t="s">
        <v>90</v>
      </c>
      <c r="AS3266" s="95" t="s">
        <v>25691</v>
      </c>
      <c r="AT3266" s="95" t="s">
        <v>92</v>
      </c>
      <c r="AU3266" s="95" t="s">
        <v>92</v>
      </c>
      <c r="AV3266" s="95" t="s">
        <v>93</v>
      </c>
      <c r="AW3266" s="95" t="s">
        <v>3175</v>
      </c>
      <c r="AX3266" s="95" t="s">
        <v>29214</v>
      </c>
      <c r="AY3266" s="95" t="s">
        <v>3177</v>
      </c>
      <c r="AZ3266" s="95" t="s">
        <v>29214</v>
      </c>
      <c r="BA3266" s="95" t="s">
        <v>97</v>
      </c>
      <c r="BB3266" s="95" t="s">
        <v>29215</v>
      </c>
      <c r="BC3266" s="95" t="s">
        <v>99</v>
      </c>
      <c r="BD3266" s="95" t="s">
        <v>100</v>
      </c>
      <c r="BE3266" s="95" t="s">
        <v>61</v>
      </c>
      <c r="BF3266" s="95" t="s">
        <v>380</v>
      </c>
      <c r="BG3266" s="95" t="s">
        <v>101</v>
      </c>
    </row>
    <row r="3267" s="86" customFormat="1" ht="19" customHeight="1" spans="1:59">
      <c r="A3267" s="95" t="s">
        <v>267</v>
      </c>
      <c r="B3267" s="95" t="s">
        <v>268</v>
      </c>
      <c r="C3267" s="95" t="s">
        <v>2771</v>
      </c>
      <c r="D3267" s="95" t="s">
        <v>2772</v>
      </c>
      <c r="E3267" s="95" t="s">
        <v>29216</v>
      </c>
      <c r="F3267" s="95" t="s">
        <v>14826</v>
      </c>
      <c r="G3267" s="95" t="s">
        <v>5145</v>
      </c>
      <c r="H3267" s="95" t="s">
        <v>2636</v>
      </c>
      <c r="I3267" s="95" t="s">
        <v>29217</v>
      </c>
      <c r="J3267" s="95" t="s">
        <v>29218</v>
      </c>
      <c r="K3267" s="95" t="s">
        <v>29219</v>
      </c>
      <c r="L3267" s="95" t="s">
        <v>73</v>
      </c>
      <c r="M3267" s="95" t="s">
        <v>11615</v>
      </c>
      <c r="N3267" s="95" t="s">
        <v>203</v>
      </c>
      <c r="O3267" s="95" t="s">
        <v>294</v>
      </c>
      <c r="P3267" s="95" t="s">
        <v>2641</v>
      </c>
      <c r="Q3267" s="95" t="s">
        <v>2642</v>
      </c>
      <c r="R3267" s="95" t="s">
        <v>2643</v>
      </c>
      <c r="S3267" s="95" t="s">
        <v>29220</v>
      </c>
      <c r="T3267" s="95" t="s">
        <v>209</v>
      </c>
      <c r="U3267" s="96">
        <v>0</v>
      </c>
      <c r="V3267" s="96">
        <v>5200</v>
      </c>
      <c r="W3267" s="96">
        <v>3600</v>
      </c>
      <c r="X3267" s="96">
        <v>2200</v>
      </c>
      <c r="Y3267" s="95" t="s">
        <v>143</v>
      </c>
      <c r="Z3267" s="95" t="s">
        <v>25689</v>
      </c>
      <c r="AA3267" s="95" t="s">
        <v>84</v>
      </c>
      <c r="AB3267" s="95" t="s">
        <v>29221</v>
      </c>
      <c r="AC3267" s="95" t="s">
        <v>25703</v>
      </c>
      <c r="AD3267" s="95" t="s">
        <v>87</v>
      </c>
      <c r="AE3267" s="95" t="s">
        <v>61</v>
      </c>
      <c r="AF3267" s="95" t="s">
        <v>61</v>
      </c>
      <c r="AG3267" s="95" t="s">
        <v>89</v>
      </c>
      <c r="AH3267" s="95" t="s">
        <v>89</v>
      </c>
      <c r="AI3267" s="95" t="s">
        <v>89</v>
      </c>
      <c r="AJ3267" s="95" t="s">
        <v>89</v>
      </c>
      <c r="AK3267" s="95" t="s">
        <v>89</v>
      </c>
      <c r="AL3267" s="95" t="s">
        <v>89</v>
      </c>
      <c r="AM3267" s="95" t="s">
        <v>89</v>
      </c>
      <c r="AN3267" s="95" t="s">
        <v>89</v>
      </c>
      <c r="AO3267" s="95" t="s">
        <v>89</v>
      </c>
      <c r="AP3267" s="95" t="s">
        <v>89</v>
      </c>
      <c r="AQ3267" s="95" t="s">
        <v>90</v>
      </c>
      <c r="AR3267" s="95" t="s">
        <v>90</v>
      </c>
      <c r="AS3267" s="95" t="s">
        <v>25691</v>
      </c>
      <c r="AT3267" s="95" t="s">
        <v>92</v>
      </c>
      <c r="AU3267" s="95" t="s">
        <v>92</v>
      </c>
      <c r="AV3267" s="95" t="s">
        <v>93</v>
      </c>
      <c r="AW3267" s="95" t="s">
        <v>29222</v>
      </c>
      <c r="AX3267" s="95" t="s">
        <v>29223</v>
      </c>
      <c r="AY3267" s="95" t="s">
        <v>29224</v>
      </c>
      <c r="AZ3267" s="95" t="s">
        <v>29223</v>
      </c>
      <c r="BA3267" s="95" t="s">
        <v>97</v>
      </c>
      <c r="BB3267" s="95" t="s">
        <v>29225</v>
      </c>
      <c r="BC3267" s="95" t="s">
        <v>99</v>
      </c>
      <c r="BD3267" s="95" t="s">
        <v>150</v>
      </c>
      <c r="BE3267" s="95" t="s">
        <v>61</v>
      </c>
      <c r="BF3267" s="95" t="s">
        <v>209</v>
      </c>
      <c r="BG3267" s="95" t="s">
        <v>101</v>
      </c>
    </row>
    <row r="3268" s="86" customFormat="1" ht="19" customHeight="1" spans="1:59">
      <c r="A3268" s="95" t="s">
        <v>226</v>
      </c>
      <c r="B3268" s="95" t="s">
        <v>227</v>
      </c>
      <c r="C3268" s="95" t="s">
        <v>1512</v>
      </c>
      <c r="D3268" s="95" t="s">
        <v>1513</v>
      </c>
      <c r="E3268" s="95" t="s">
        <v>3206</v>
      </c>
      <c r="F3268" s="95" t="s">
        <v>3207</v>
      </c>
      <c r="G3268" s="95" t="s">
        <v>876</v>
      </c>
      <c r="H3268" s="95" t="s">
        <v>109</v>
      </c>
      <c r="I3268" s="95" t="s">
        <v>29226</v>
      </c>
      <c r="J3268" s="95" t="s">
        <v>29227</v>
      </c>
      <c r="K3268" s="95" t="s">
        <v>29228</v>
      </c>
      <c r="L3268" s="95" t="s">
        <v>73</v>
      </c>
      <c r="M3268" s="95" t="s">
        <v>508</v>
      </c>
      <c r="N3268" s="95" t="s">
        <v>2596</v>
      </c>
      <c r="O3268" s="95" t="s">
        <v>204</v>
      </c>
      <c r="P3268" s="95" t="s">
        <v>205</v>
      </c>
      <c r="Q3268" s="95" t="s">
        <v>1940</v>
      </c>
      <c r="R3268" s="95" t="s">
        <v>1941</v>
      </c>
      <c r="S3268" s="95" t="s">
        <v>29229</v>
      </c>
      <c r="T3268" s="95" t="s">
        <v>119</v>
      </c>
      <c r="U3268" s="96">
        <v>0</v>
      </c>
      <c r="V3268" s="96">
        <v>13000</v>
      </c>
      <c r="W3268" s="96">
        <v>10000</v>
      </c>
      <c r="X3268" s="96">
        <v>10000</v>
      </c>
      <c r="Y3268" s="95" t="s">
        <v>82</v>
      </c>
      <c r="Z3268" s="95" t="s">
        <v>25689</v>
      </c>
      <c r="AA3268" s="95" t="s">
        <v>84</v>
      </c>
      <c r="AB3268" s="95" t="s">
        <v>3213</v>
      </c>
      <c r="AC3268" s="95" t="s">
        <v>25830</v>
      </c>
      <c r="AD3268" s="95" t="s">
        <v>87</v>
      </c>
      <c r="AE3268" s="95" t="s">
        <v>61</v>
      </c>
      <c r="AF3268" s="95" t="s">
        <v>61</v>
      </c>
      <c r="AG3268" s="95" t="s">
        <v>89</v>
      </c>
      <c r="AH3268" s="95" t="s">
        <v>89</v>
      </c>
      <c r="AI3268" s="95" t="s">
        <v>89</v>
      </c>
      <c r="AJ3268" s="95" t="s">
        <v>89</v>
      </c>
      <c r="AK3268" s="95" t="s">
        <v>89</v>
      </c>
      <c r="AL3268" s="95" t="s">
        <v>89</v>
      </c>
      <c r="AM3268" s="95" t="s">
        <v>89</v>
      </c>
      <c r="AN3268" s="95" t="s">
        <v>89</v>
      </c>
      <c r="AO3268" s="95" t="s">
        <v>89</v>
      </c>
      <c r="AP3268" s="95" t="s">
        <v>89</v>
      </c>
      <c r="AQ3268" s="95" t="s">
        <v>90</v>
      </c>
      <c r="AR3268" s="95" t="s">
        <v>90</v>
      </c>
      <c r="AS3268" s="95" t="s">
        <v>25691</v>
      </c>
      <c r="AT3268" s="95" t="s">
        <v>92</v>
      </c>
      <c r="AU3268" s="95" t="s">
        <v>92</v>
      </c>
      <c r="AV3268" s="95" t="s">
        <v>93</v>
      </c>
      <c r="AW3268" s="95" t="s">
        <v>3214</v>
      </c>
      <c r="AX3268" s="95" t="s">
        <v>29230</v>
      </c>
      <c r="AY3268" s="95" t="s">
        <v>3216</v>
      </c>
      <c r="AZ3268" s="95" t="s">
        <v>29230</v>
      </c>
      <c r="BA3268" s="95" t="s">
        <v>97</v>
      </c>
      <c r="BB3268" s="95" t="s">
        <v>29231</v>
      </c>
      <c r="BC3268" s="95" t="s">
        <v>99</v>
      </c>
      <c r="BD3268" s="95" t="s">
        <v>100</v>
      </c>
      <c r="BE3268" s="95" t="s">
        <v>61</v>
      </c>
      <c r="BF3268" s="95" t="s">
        <v>119</v>
      </c>
      <c r="BG3268" s="95" t="s">
        <v>101</v>
      </c>
    </row>
    <row r="3269" s="86" customFormat="1" ht="19" customHeight="1" spans="1:59">
      <c r="A3269" s="95" t="s">
        <v>267</v>
      </c>
      <c r="B3269" s="95" t="s">
        <v>268</v>
      </c>
      <c r="C3269" s="95" t="s">
        <v>6063</v>
      </c>
      <c r="D3269" s="95" t="s">
        <v>6064</v>
      </c>
      <c r="E3269" s="95" t="s">
        <v>29232</v>
      </c>
      <c r="F3269" s="95" t="s">
        <v>6066</v>
      </c>
      <c r="G3269" s="95" t="s">
        <v>287</v>
      </c>
      <c r="H3269" s="95" t="s">
        <v>109</v>
      </c>
      <c r="I3269" s="95" t="s">
        <v>29233</v>
      </c>
      <c r="J3269" s="95" t="s">
        <v>29234</v>
      </c>
      <c r="K3269" s="95" t="s">
        <v>29235</v>
      </c>
      <c r="L3269" s="95" t="s">
        <v>73</v>
      </c>
      <c r="M3269" s="95" t="s">
        <v>927</v>
      </c>
      <c r="N3269" s="95" t="s">
        <v>9277</v>
      </c>
      <c r="O3269" s="95" t="s">
        <v>292</v>
      </c>
      <c r="P3269" s="95" t="s">
        <v>293</v>
      </c>
      <c r="Q3269" s="95" t="s">
        <v>294</v>
      </c>
      <c r="R3269" s="95" t="s">
        <v>295</v>
      </c>
      <c r="S3269" s="95" t="s">
        <v>29236</v>
      </c>
      <c r="T3269" s="95" t="s">
        <v>262</v>
      </c>
      <c r="U3269" s="96">
        <v>0</v>
      </c>
      <c r="V3269" s="96">
        <v>68100</v>
      </c>
      <c r="W3269" s="96">
        <v>35000</v>
      </c>
      <c r="X3269" s="96">
        <v>5000</v>
      </c>
      <c r="Y3269" s="95" t="s">
        <v>143</v>
      </c>
      <c r="Z3269" s="95" t="s">
        <v>25689</v>
      </c>
      <c r="AA3269" s="95" t="s">
        <v>84</v>
      </c>
      <c r="AB3269" s="95" t="s">
        <v>9279</v>
      </c>
      <c r="AC3269" s="95" t="s">
        <v>8465</v>
      </c>
      <c r="AD3269" s="95" t="s">
        <v>87</v>
      </c>
      <c r="AE3269" s="95" t="s">
        <v>61</v>
      </c>
      <c r="AF3269" s="95" t="s">
        <v>61</v>
      </c>
      <c r="AG3269" s="95" t="s">
        <v>89</v>
      </c>
      <c r="AH3269" s="95" t="s">
        <v>89</v>
      </c>
      <c r="AI3269" s="95" t="s">
        <v>89</v>
      </c>
      <c r="AJ3269" s="95" t="s">
        <v>89</v>
      </c>
      <c r="AK3269" s="95" t="s">
        <v>89</v>
      </c>
      <c r="AL3269" s="95" t="s">
        <v>89</v>
      </c>
      <c r="AM3269" s="95" t="s">
        <v>89</v>
      </c>
      <c r="AN3269" s="95" t="s">
        <v>89</v>
      </c>
      <c r="AO3269" s="95" t="s">
        <v>89</v>
      </c>
      <c r="AP3269" s="95" t="s">
        <v>89</v>
      </c>
      <c r="AQ3269" s="95" t="s">
        <v>90</v>
      </c>
      <c r="AR3269" s="95" t="s">
        <v>90</v>
      </c>
      <c r="AS3269" s="95" t="s">
        <v>25691</v>
      </c>
      <c r="AT3269" s="95" t="s">
        <v>92</v>
      </c>
      <c r="AU3269" s="95" t="s">
        <v>92</v>
      </c>
      <c r="AV3269" s="95" t="s">
        <v>93</v>
      </c>
      <c r="AW3269" s="95" t="s">
        <v>29237</v>
      </c>
      <c r="AX3269" s="95" t="s">
        <v>29238</v>
      </c>
      <c r="AY3269" s="95" t="s">
        <v>29239</v>
      </c>
      <c r="AZ3269" s="95" t="s">
        <v>29238</v>
      </c>
      <c r="BA3269" s="95" t="s">
        <v>97</v>
      </c>
      <c r="BB3269" s="95" t="s">
        <v>29240</v>
      </c>
      <c r="BC3269" s="95" t="s">
        <v>99</v>
      </c>
      <c r="BD3269" s="95" t="s">
        <v>150</v>
      </c>
      <c r="BE3269" s="95" t="s">
        <v>61</v>
      </c>
      <c r="BF3269" s="95" t="s">
        <v>262</v>
      </c>
      <c r="BG3269" s="95" t="s">
        <v>101</v>
      </c>
    </row>
    <row r="3270" s="86" customFormat="1" ht="19" customHeight="1" spans="1:59">
      <c r="A3270" s="95" t="s">
        <v>694</v>
      </c>
      <c r="B3270" s="95" t="s">
        <v>695</v>
      </c>
      <c r="C3270" s="95" t="s">
        <v>845</v>
      </c>
      <c r="D3270" s="95" t="s">
        <v>846</v>
      </c>
      <c r="E3270" s="95" t="s">
        <v>26248</v>
      </c>
      <c r="F3270" s="95" t="s">
        <v>26249</v>
      </c>
      <c r="G3270" s="95" t="s">
        <v>4333</v>
      </c>
      <c r="H3270" s="95" t="s">
        <v>1571</v>
      </c>
      <c r="I3270" s="95" t="s">
        <v>29241</v>
      </c>
      <c r="J3270" s="95" t="s">
        <v>29242</v>
      </c>
      <c r="K3270" s="95" t="s">
        <v>29243</v>
      </c>
      <c r="L3270" s="95" t="s">
        <v>73</v>
      </c>
      <c r="M3270" s="95" t="s">
        <v>9223</v>
      </c>
      <c r="N3270" s="95" t="s">
        <v>29244</v>
      </c>
      <c r="O3270" s="95" t="s">
        <v>949</v>
      </c>
      <c r="P3270" s="95" t="s">
        <v>950</v>
      </c>
      <c r="Q3270" s="95" t="s">
        <v>257</v>
      </c>
      <c r="R3270" s="95" t="s">
        <v>951</v>
      </c>
      <c r="S3270" s="95" t="s">
        <v>29245</v>
      </c>
      <c r="T3270" s="95" t="s">
        <v>380</v>
      </c>
      <c r="U3270" s="96">
        <v>0</v>
      </c>
      <c r="V3270" s="96">
        <v>32500</v>
      </c>
      <c r="W3270" s="96">
        <v>26000</v>
      </c>
      <c r="X3270" s="96">
        <v>13000</v>
      </c>
      <c r="Y3270" s="95" t="s">
        <v>82</v>
      </c>
      <c r="Z3270" s="95" t="s">
        <v>25689</v>
      </c>
      <c r="AA3270" s="95" t="s">
        <v>84</v>
      </c>
      <c r="AB3270" s="95" t="s">
        <v>26249</v>
      </c>
      <c r="AC3270" s="95" t="s">
        <v>17285</v>
      </c>
      <c r="AD3270" s="95" t="s">
        <v>87</v>
      </c>
      <c r="AE3270" s="95" t="s">
        <v>61</v>
      </c>
      <c r="AF3270" s="95" t="s">
        <v>61</v>
      </c>
      <c r="AG3270" s="95" t="s">
        <v>89</v>
      </c>
      <c r="AH3270" s="95" t="s">
        <v>89</v>
      </c>
      <c r="AI3270" s="95" t="s">
        <v>88</v>
      </c>
      <c r="AJ3270" s="95" t="s">
        <v>88</v>
      </c>
      <c r="AK3270" s="95" t="s">
        <v>88</v>
      </c>
      <c r="AL3270" s="95" t="s">
        <v>88</v>
      </c>
      <c r="AM3270" s="95" t="s">
        <v>88</v>
      </c>
      <c r="AN3270" s="95" t="s">
        <v>88</v>
      </c>
      <c r="AO3270" s="95" t="s">
        <v>88</v>
      </c>
      <c r="AP3270" s="95" t="s">
        <v>89</v>
      </c>
      <c r="AQ3270" s="95" t="s">
        <v>90</v>
      </c>
      <c r="AR3270" s="95" t="s">
        <v>90</v>
      </c>
      <c r="AS3270" s="95" t="s">
        <v>25691</v>
      </c>
      <c r="AT3270" s="95" t="s">
        <v>92</v>
      </c>
      <c r="AU3270" s="95" t="s">
        <v>92</v>
      </c>
      <c r="AV3270" s="95" t="s">
        <v>93</v>
      </c>
      <c r="AW3270" s="95" t="s">
        <v>26254</v>
      </c>
      <c r="AX3270" s="95" t="s">
        <v>29246</v>
      </c>
      <c r="AY3270" s="95" t="s">
        <v>1580</v>
      </c>
      <c r="AZ3270" s="95" t="s">
        <v>29246</v>
      </c>
      <c r="BA3270" s="95" t="s">
        <v>97</v>
      </c>
      <c r="BB3270" s="95" t="s">
        <v>29247</v>
      </c>
      <c r="BC3270" s="95" t="s">
        <v>99</v>
      </c>
      <c r="BD3270" s="95" t="s">
        <v>100</v>
      </c>
      <c r="BE3270" s="95" t="s">
        <v>61</v>
      </c>
      <c r="BF3270" s="95" t="s">
        <v>380</v>
      </c>
      <c r="BG3270" s="95" t="s">
        <v>101</v>
      </c>
    </row>
    <row r="3271" s="86" customFormat="1" ht="19" customHeight="1" spans="1:59">
      <c r="A3271" s="95" t="s">
        <v>267</v>
      </c>
      <c r="B3271" s="95" t="s">
        <v>268</v>
      </c>
      <c r="C3271" s="95" t="s">
        <v>14002</v>
      </c>
      <c r="D3271" s="95" t="s">
        <v>14003</v>
      </c>
      <c r="E3271" s="95" t="s">
        <v>29248</v>
      </c>
      <c r="F3271" s="95" t="s">
        <v>20893</v>
      </c>
      <c r="G3271" s="95" t="s">
        <v>287</v>
      </c>
      <c r="H3271" s="95" t="s">
        <v>109</v>
      </c>
      <c r="I3271" s="95" t="s">
        <v>29249</v>
      </c>
      <c r="J3271" s="95" t="s">
        <v>29250</v>
      </c>
      <c r="K3271" s="95" t="s">
        <v>29251</v>
      </c>
      <c r="L3271" s="95" t="s">
        <v>73</v>
      </c>
      <c r="M3271" s="95" t="s">
        <v>2014</v>
      </c>
      <c r="N3271" s="95" t="s">
        <v>29252</v>
      </c>
      <c r="O3271" s="95" t="s">
        <v>881</v>
      </c>
      <c r="P3271" s="95" t="s">
        <v>882</v>
      </c>
      <c r="Q3271" s="95" t="s">
        <v>2425</v>
      </c>
      <c r="R3271" s="95" t="s">
        <v>2426</v>
      </c>
      <c r="S3271" s="95" t="s">
        <v>29253</v>
      </c>
      <c r="T3271" s="95" t="s">
        <v>119</v>
      </c>
      <c r="U3271" s="96">
        <v>0</v>
      </c>
      <c r="V3271" s="96">
        <v>13100</v>
      </c>
      <c r="W3271" s="96">
        <v>10000</v>
      </c>
      <c r="X3271" s="96">
        <v>6000</v>
      </c>
      <c r="Y3271" s="95" t="s">
        <v>82</v>
      </c>
      <c r="Z3271" s="95" t="s">
        <v>25689</v>
      </c>
      <c r="AA3271" s="95" t="s">
        <v>84</v>
      </c>
      <c r="AB3271" s="95" t="s">
        <v>29254</v>
      </c>
      <c r="AC3271" s="95" t="s">
        <v>4869</v>
      </c>
      <c r="AD3271" s="95" t="s">
        <v>87</v>
      </c>
      <c r="AE3271" s="95" t="s">
        <v>61</v>
      </c>
      <c r="AF3271" s="95" t="s">
        <v>61</v>
      </c>
      <c r="AG3271" s="95" t="s">
        <v>89</v>
      </c>
      <c r="AH3271" s="95" t="s">
        <v>89</v>
      </c>
      <c r="AI3271" s="95" t="s">
        <v>88</v>
      </c>
      <c r="AJ3271" s="95" t="s">
        <v>88</v>
      </c>
      <c r="AK3271" s="95" t="s">
        <v>88</v>
      </c>
      <c r="AL3271" s="95" t="s">
        <v>88</v>
      </c>
      <c r="AM3271" s="95" t="s">
        <v>88</v>
      </c>
      <c r="AN3271" s="95" t="s">
        <v>88</v>
      </c>
      <c r="AO3271" s="95" t="s">
        <v>88</v>
      </c>
      <c r="AP3271" s="95" t="s">
        <v>89</v>
      </c>
      <c r="AQ3271" s="95" t="s">
        <v>90</v>
      </c>
      <c r="AR3271" s="95" t="s">
        <v>90</v>
      </c>
      <c r="AS3271" s="95" t="s">
        <v>25691</v>
      </c>
      <c r="AT3271" s="95" t="s">
        <v>92</v>
      </c>
      <c r="AU3271" s="95" t="s">
        <v>92</v>
      </c>
      <c r="AV3271" s="95" t="s">
        <v>93</v>
      </c>
      <c r="AW3271" s="95" t="s">
        <v>29255</v>
      </c>
      <c r="AX3271" s="95" t="s">
        <v>29256</v>
      </c>
      <c r="AY3271" s="95" t="s">
        <v>29257</v>
      </c>
      <c r="AZ3271" s="95" t="s">
        <v>29256</v>
      </c>
      <c r="BA3271" s="95" t="s">
        <v>97</v>
      </c>
      <c r="BB3271" s="95" t="s">
        <v>29258</v>
      </c>
      <c r="BC3271" s="95" t="s">
        <v>99</v>
      </c>
      <c r="BD3271" s="95" t="s">
        <v>100</v>
      </c>
      <c r="BE3271" s="95" t="s">
        <v>61</v>
      </c>
      <c r="BF3271" s="95" t="s">
        <v>119</v>
      </c>
      <c r="BG3271" s="95" t="s">
        <v>101</v>
      </c>
    </row>
    <row r="3272" s="86" customFormat="1" ht="19" customHeight="1" spans="1:59">
      <c r="A3272" s="95" t="s">
        <v>267</v>
      </c>
      <c r="B3272" s="95" t="s">
        <v>268</v>
      </c>
      <c r="C3272" s="95" t="s">
        <v>269</v>
      </c>
      <c r="D3272" s="95" t="s">
        <v>270</v>
      </c>
      <c r="E3272" s="95" t="s">
        <v>17265</v>
      </c>
      <c r="F3272" s="95" t="s">
        <v>5145</v>
      </c>
      <c r="G3272" s="95" t="s">
        <v>5145</v>
      </c>
      <c r="H3272" s="95" t="s">
        <v>2636</v>
      </c>
      <c r="I3272" s="95" t="s">
        <v>29259</v>
      </c>
      <c r="J3272" s="95" t="s">
        <v>29260</v>
      </c>
      <c r="K3272" s="95" t="s">
        <v>29261</v>
      </c>
      <c r="L3272" s="95" t="s">
        <v>73</v>
      </c>
      <c r="M3272" s="95" t="s">
        <v>373</v>
      </c>
      <c r="N3272" s="95" t="s">
        <v>3140</v>
      </c>
      <c r="O3272" s="95" t="s">
        <v>3774</v>
      </c>
      <c r="P3272" s="95" t="s">
        <v>7059</v>
      </c>
      <c r="Q3272" s="95" t="s">
        <v>7060</v>
      </c>
      <c r="R3272" s="95" t="s">
        <v>7059</v>
      </c>
      <c r="S3272" s="95" t="s">
        <v>29262</v>
      </c>
      <c r="T3272" s="95" t="s">
        <v>380</v>
      </c>
      <c r="U3272" s="96">
        <v>0</v>
      </c>
      <c r="V3272" s="96">
        <v>71956</v>
      </c>
      <c r="W3272" s="96">
        <v>12000</v>
      </c>
      <c r="X3272" s="96">
        <v>10000</v>
      </c>
      <c r="Y3272" s="95" t="s">
        <v>143</v>
      </c>
      <c r="Z3272" s="95" t="s">
        <v>25689</v>
      </c>
      <c r="AA3272" s="95" t="s">
        <v>84</v>
      </c>
      <c r="AB3272" s="95" t="s">
        <v>17271</v>
      </c>
      <c r="AC3272" s="95" t="s">
        <v>25830</v>
      </c>
      <c r="AD3272" s="95" t="s">
        <v>87</v>
      </c>
      <c r="AE3272" s="95" t="s">
        <v>61</v>
      </c>
      <c r="AF3272" s="95" t="s">
        <v>61</v>
      </c>
      <c r="AG3272" s="95" t="s">
        <v>89</v>
      </c>
      <c r="AH3272" s="95" t="s">
        <v>89</v>
      </c>
      <c r="AI3272" s="95" t="s">
        <v>89</v>
      </c>
      <c r="AJ3272" s="95" t="s">
        <v>89</v>
      </c>
      <c r="AK3272" s="95" t="s">
        <v>89</v>
      </c>
      <c r="AL3272" s="95" t="s">
        <v>89</v>
      </c>
      <c r="AM3272" s="95" t="s">
        <v>89</v>
      </c>
      <c r="AN3272" s="95" t="s">
        <v>89</v>
      </c>
      <c r="AO3272" s="95" t="s">
        <v>89</v>
      </c>
      <c r="AP3272" s="95" t="s">
        <v>89</v>
      </c>
      <c r="AQ3272" s="95" t="s">
        <v>90</v>
      </c>
      <c r="AR3272" s="95" t="s">
        <v>90</v>
      </c>
      <c r="AS3272" s="95" t="s">
        <v>25691</v>
      </c>
      <c r="AT3272" s="95" t="s">
        <v>92</v>
      </c>
      <c r="AU3272" s="95" t="s">
        <v>92</v>
      </c>
      <c r="AV3272" s="95" t="s">
        <v>93</v>
      </c>
      <c r="AW3272" s="95" t="s">
        <v>17272</v>
      </c>
      <c r="AX3272" s="95" t="s">
        <v>29263</v>
      </c>
      <c r="AY3272" s="95" t="s">
        <v>17274</v>
      </c>
      <c r="AZ3272" s="95" t="s">
        <v>29263</v>
      </c>
      <c r="BA3272" s="95" t="s">
        <v>97</v>
      </c>
      <c r="BB3272" s="95" t="s">
        <v>29264</v>
      </c>
      <c r="BC3272" s="95" t="s">
        <v>99</v>
      </c>
      <c r="BD3272" s="95" t="s">
        <v>150</v>
      </c>
      <c r="BE3272" s="95" t="s">
        <v>61</v>
      </c>
      <c r="BF3272" s="95" t="s">
        <v>380</v>
      </c>
      <c r="BG3272" s="95" t="s">
        <v>101</v>
      </c>
    </row>
    <row r="3273" s="86" customFormat="1" ht="19" customHeight="1" spans="1:59">
      <c r="A3273" s="95" t="s">
        <v>62</v>
      </c>
      <c r="B3273" s="95" t="s">
        <v>63</v>
      </c>
      <c r="C3273" s="95" t="s">
        <v>64</v>
      </c>
      <c r="D3273" s="95" t="s">
        <v>65</v>
      </c>
      <c r="E3273" s="95" t="s">
        <v>29265</v>
      </c>
      <c r="F3273" s="95" t="s">
        <v>29266</v>
      </c>
      <c r="G3273" s="95" t="s">
        <v>2160</v>
      </c>
      <c r="H3273" s="95" t="s">
        <v>369</v>
      </c>
      <c r="I3273" s="95" t="s">
        <v>29267</v>
      </c>
      <c r="J3273" s="95" t="s">
        <v>29268</v>
      </c>
      <c r="K3273" s="95" t="s">
        <v>29269</v>
      </c>
      <c r="L3273" s="95" t="s">
        <v>73</v>
      </c>
      <c r="M3273" s="95" t="s">
        <v>526</v>
      </c>
      <c r="N3273" s="95" t="s">
        <v>1994</v>
      </c>
      <c r="O3273" s="95" t="s">
        <v>375</v>
      </c>
      <c r="P3273" s="95" t="s">
        <v>376</v>
      </c>
      <c r="Q3273" s="95" t="s">
        <v>377</v>
      </c>
      <c r="R3273" s="95" t="s">
        <v>378</v>
      </c>
      <c r="S3273" s="95" t="s">
        <v>29270</v>
      </c>
      <c r="T3273" s="95" t="s">
        <v>380</v>
      </c>
      <c r="U3273" s="96">
        <v>0</v>
      </c>
      <c r="V3273" s="96">
        <v>49278</v>
      </c>
      <c r="W3273" s="96">
        <v>17000</v>
      </c>
      <c r="X3273" s="96">
        <v>5000</v>
      </c>
      <c r="Y3273" s="95" t="s">
        <v>82</v>
      </c>
      <c r="Z3273" s="95" t="s">
        <v>25689</v>
      </c>
      <c r="AA3273" s="95" t="s">
        <v>84</v>
      </c>
      <c r="AB3273" s="95" t="s">
        <v>29271</v>
      </c>
      <c r="AC3273" s="95" t="s">
        <v>25900</v>
      </c>
      <c r="AD3273" s="95" t="s">
        <v>87</v>
      </c>
      <c r="AE3273" s="95" t="s">
        <v>61</v>
      </c>
      <c r="AF3273" s="95" t="s">
        <v>61</v>
      </c>
      <c r="AG3273" s="95" t="s">
        <v>89</v>
      </c>
      <c r="AH3273" s="95" t="s">
        <v>89</v>
      </c>
      <c r="AI3273" s="95" t="s">
        <v>88</v>
      </c>
      <c r="AJ3273" s="95" t="s">
        <v>88</v>
      </c>
      <c r="AK3273" s="95" t="s">
        <v>89</v>
      </c>
      <c r="AL3273" s="95" t="s">
        <v>88</v>
      </c>
      <c r="AM3273" s="95" t="s">
        <v>88</v>
      </c>
      <c r="AN3273" s="95" t="s">
        <v>88</v>
      </c>
      <c r="AO3273" s="95" t="s">
        <v>88</v>
      </c>
      <c r="AP3273" s="95" t="s">
        <v>89</v>
      </c>
      <c r="AQ3273" s="95" t="s">
        <v>90</v>
      </c>
      <c r="AR3273" s="95" t="s">
        <v>90</v>
      </c>
      <c r="AS3273" s="95" t="s">
        <v>25691</v>
      </c>
      <c r="AT3273" s="95" t="s">
        <v>92</v>
      </c>
      <c r="AU3273" s="95" t="s">
        <v>92</v>
      </c>
      <c r="AV3273" s="95" t="s">
        <v>93</v>
      </c>
      <c r="AW3273" s="95" t="s">
        <v>29272</v>
      </c>
      <c r="AX3273" s="95" t="s">
        <v>29273</v>
      </c>
      <c r="AY3273" s="95" t="s">
        <v>4454</v>
      </c>
      <c r="AZ3273" s="95" t="s">
        <v>29273</v>
      </c>
      <c r="BA3273" s="95" t="s">
        <v>97</v>
      </c>
      <c r="BB3273" s="95" t="s">
        <v>29274</v>
      </c>
      <c r="BC3273" s="95" t="s">
        <v>99</v>
      </c>
      <c r="BD3273" s="95" t="s">
        <v>100</v>
      </c>
      <c r="BE3273" s="95" t="s">
        <v>61</v>
      </c>
      <c r="BF3273" s="95" t="s">
        <v>380</v>
      </c>
      <c r="BG3273" s="95" t="s">
        <v>101</v>
      </c>
    </row>
    <row r="3274" s="86" customFormat="1" ht="19" customHeight="1" spans="1:59">
      <c r="A3274" s="95" t="s">
        <v>694</v>
      </c>
      <c r="B3274" s="95" t="s">
        <v>695</v>
      </c>
      <c r="C3274" s="95" t="s">
        <v>1185</v>
      </c>
      <c r="D3274" s="95" t="s">
        <v>1186</v>
      </c>
      <c r="E3274" s="95" t="s">
        <v>15808</v>
      </c>
      <c r="F3274" s="95" t="s">
        <v>25644</v>
      </c>
      <c r="G3274" s="95" t="s">
        <v>14827</v>
      </c>
      <c r="H3274" s="95" t="s">
        <v>5013</v>
      </c>
      <c r="I3274" s="95" t="s">
        <v>29275</v>
      </c>
      <c r="J3274" s="95" t="s">
        <v>29276</v>
      </c>
      <c r="K3274" s="95" t="s">
        <v>29277</v>
      </c>
      <c r="L3274" s="95" t="s">
        <v>73</v>
      </c>
      <c r="M3274" s="95" t="s">
        <v>3069</v>
      </c>
      <c r="N3274" s="95" t="s">
        <v>21085</v>
      </c>
      <c r="O3274" s="95" t="s">
        <v>21599</v>
      </c>
      <c r="P3274" s="95" t="s">
        <v>21600</v>
      </c>
      <c r="Q3274" s="95" t="s">
        <v>5017</v>
      </c>
      <c r="R3274" s="95" t="s">
        <v>5018</v>
      </c>
      <c r="S3274" s="95" t="s">
        <v>29278</v>
      </c>
      <c r="T3274" s="95" t="s">
        <v>209</v>
      </c>
      <c r="U3274" s="96">
        <v>0</v>
      </c>
      <c r="V3274" s="96">
        <v>12000</v>
      </c>
      <c r="W3274" s="96">
        <v>9600</v>
      </c>
      <c r="X3274" s="96">
        <v>4000</v>
      </c>
      <c r="Y3274" s="95" t="s">
        <v>82</v>
      </c>
      <c r="Z3274" s="95" t="s">
        <v>25689</v>
      </c>
      <c r="AA3274" s="95" t="s">
        <v>84</v>
      </c>
      <c r="AB3274" s="95" t="s">
        <v>15814</v>
      </c>
      <c r="AC3274" s="95" t="s">
        <v>25757</v>
      </c>
      <c r="AD3274" s="95" t="s">
        <v>87</v>
      </c>
      <c r="AE3274" s="95" t="s">
        <v>61</v>
      </c>
      <c r="AF3274" s="95" t="s">
        <v>61</v>
      </c>
      <c r="AG3274" s="95" t="s">
        <v>89</v>
      </c>
      <c r="AH3274" s="95" t="s">
        <v>89</v>
      </c>
      <c r="AI3274" s="95" t="s">
        <v>88</v>
      </c>
      <c r="AJ3274" s="95" t="s">
        <v>88</v>
      </c>
      <c r="AK3274" s="95" t="s">
        <v>88</v>
      </c>
      <c r="AL3274" s="95" t="s">
        <v>88</v>
      </c>
      <c r="AM3274" s="95" t="s">
        <v>88</v>
      </c>
      <c r="AN3274" s="95" t="s">
        <v>88</v>
      </c>
      <c r="AO3274" s="95" t="s">
        <v>88</v>
      </c>
      <c r="AP3274" s="95" t="s">
        <v>89</v>
      </c>
      <c r="AQ3274" s="95" t="s">
        <v>90</v>
      </c>
      <c r="AR3274" s="95" t="s">
        <v>90</v>
      </c>
      <c r="AS3274" s="95" t="s">
        <v>25691</v>
      </c>
      <c r="AT3274" s="95" t="s">
        <v>92</v>
      </c>
      <c r="AU3274" s="95" t="s">
        <v>92</v>
      </c>
      <c r="AV3274" s="95" t="s">
        <v>93</v>
      </c>
      <c r="AW3274" s="95" t="s">
        <v>15815</v>
      </c>
      <c r="AX3274" s="95" t="s">
        <v>29279</v>
      </c>
      <c r="AY3274" s="95" t="s">
        <v>15817</v>
      </c>
      <c r="AZ3274" s="95" t="s">
        <v>29279</v>
      </c>
      <c r="BA3274" s="95" t="s">
        <v>97</v>
      </c>
      <c r="BB3274" s="95" t="s">
        <v>29280</v>
      </c>
      <c r="BC3274" s="95" t="s">
        <v>99</v>
      </c>
      <c r="BD3274" s="95" t="s">
        <v>100</v>
      </c>
      <c r="BE3274" s="95" t="s">
        <v>61</v>
      </c>
      <c r="BF3274" s="95" t="s">
        <v>209</v>
      </c>
      <c r="BG3274" s="95" t="s">
        <v>101</v>
      </c>
    </row>
    <row r="3275" s="86" customFormat="1" ht="19" customHeight="1" spans="1:59">
      <c r="A3275" s="95" t="s">
        <v>419</v>
      </c>
      <c r="B3275" s="95" t="s">
        <v>420</v>
      </c>
      <c r="C3275" s="95" t="s">
        <v>534</v>
      </c>
      <c r="D3275" s="95" t="s">
        <v>535</v>
      </c>
      <c r="E3275" s="95" t="s">
        <v>14555</v>
      </c>
      <c r="F3275" s="95" t="s">
        <v>14556</v>
      </c>
      <c r="G3275" s="95" t="s">
        <v>425</v>
      </c>
      <c r="H3275" s="95" t="s">
        <v>109</v>
      </c>
      <c r="I3275" s="95" t="s">
        <v>29281</v>
      </c>
      <c r="J3275" s="95" t="s">
        <v>29282</v>
      </c>
      <c r="K3275" s="95" t="s">
        <v>29283</v>
      </c>
      <c r="L3275" s="95" t="s">
        <v>73</v>
      </c>
      <c r="M3275" s="95" t="s">
        <v>1526</v>
      </c>
      <c r="N3275" s="95" t="s">
        <v>1527</v>
      </c>
      <c r="O3275" s="95" t="s">
        <v>292</v>
      </c>
      <c r="P3275" s="95" t="s">
        <v>293</v>
      </c>
      <c r="Q3275" s="95" t="s">
        <v>294</v>
      </c>
      <c r="R3275" s="95" t="s">
        <v>295</v>
      </c>
      <c r="S3275" s="95" t="s">
        <v>29284</v>
      </c>
      <c r="T3275" s="95" t="s">
        <v>262</v>
      </c>
      <c r="U3275" s="96">
        <v>0</v>
      </c>
      <c r="V3275" s="96">
        <v>115000</v>
      </c>
      <c r="W3275" s="96">
        <v>92000</v>
      </c>
      <c r="X3275" s="96">
        <v>30000</v>
      </c>
      <c r="Y3275" s="95" t="s">
        <v>82</v>
      </c>
      <c r="Z3275" s="95" t="s">
        <v>25689</v>
      </c>
      <c r="AA3275" s="95" t="s">
        <v>84</v>
      </c>
      <c r="AB3275" s="95" t="s">
        <v>3213</v>
      </c>
      <c r="AC3275" s="95" t="s">
        <v>26031</v>
      </c>
      <c r="AD3275" s="95" t="s">
        <v>87</v>
      </c>
      <c r="AE3275" s="95" t="s">
        <v>61</v>
      </c>
      <c r="AF3275" s="95" t="s">
        <v>61</v>
      </c>
      <c r="AG3275" s="95" t="s">
        <v>89</v>
      </c>
      <c r="AH3275" s="95" t="s">
        <v>89</v>
      </c>
      <c r="AI3275" s="95" t="s">
        <v>88</v>
      </c>
      <c r="AJ3275" s="95" t="s">
        <v>88</v>
      </c>
      <c r="AK3275" s="95" t="s">
        <v>89</v>
      </c>
      <c r="AL3275" s="95" t="s">
        <v>89</v>
      </c>
      <c r="AM3275" s="95" t="s">
        <v>88</v>
      </c>
      <c r="AN3275" s="95" t="s">
        <v>88</v>
      </c>
      <c r="AO3275" s="95" t="s">
        <v>88</v>
      </c>
      <c r="AP3275" s="95" t="s">
        <v>89</v>
      </c>
      <c r="AQ3275" s="95" t="s">
        <v>90</v>
      </c>
      <c r="AR3275" s="95" t="s">
        <v>90</v>
      </c>
      <c r="AS3275" s="95" t="s">
        <v>25691</v>
      </c>
      <c r="AT3275" s="95" t="s">
        <v>92</v>
      </c>
      <c r="AU3275" s="95" t="s">
        <v>92</v>
      </c>
      <c r="AV3275" s="95" t="s">
        <v>93</v>
      </c>
      <c r="AW3275" s="95" t="s">
        <v>14561</v>
      </c>
      <c r="AX3275" s="95" t="s">
        <v>29285</v>
      </c>
      <c r="AY3275" s="95" t="s">
        <v>14563</v>
      </c>
      <c r="AZ3275" s="95" t="s">
        <v>29285</v>
      </c>
      <c r="BA3275" s="95" t="s">
        <v>97</v>
      </c>
      <c r="BB3275" s="95" t="s">
        <v>29286</v>
      </c>
      <c r="BC3275" s="95" t="s">
        <v>99</v>
      </c>
      <c r="BD3275" s="95" t="s">
        <v>100</v>
      </c>
      <c r="BE3275" s="95" t="s">
        <v>61</v>
      </c>
      <c r="BF3275" s="95" t="s">
        <v>262</v>
      </c>
      <c r="BG3275" s="95" t="s">
        <v>101</v>
      </c>
    </row>
    <row r="3276" s="86" customFormat="1" ht="19" customHeight="1" spans="1:59">
      <c r="A3276" s="95" t="s">
        <v>226</v>
      </c>
      <c r="B3276" s="95" t="s">
        <v>227</v>
      </c>
      <c r="C3276" s="95" t="s">
        <v>1512</v>
      </c>
      <c r="D3276" s="95" t="s">
        <v>1513</v>
      </c>
      <c r="E3276" s="95" t="s">
        <v>28584</v>
      </c>
      <c r="F3276" s="95" t="s">
        <v>28585</v>
      </c>
      <c r="G3276" s="95" t="s">
        <v>231</v>
      </c>
      <c r="H3276" s="95" t="s">
        <v>232</v>
      </c>
      <c r="I3276" s="95" t="s">
        <v>29287</v>
      </c>
      <c r="J3276" s="95" t="s">
        <v>29288</v>
      </c>
      <c r="K3276" s="95" t="s">
        <v>29289</v>
      </c>
      <c r="L3276" s="95" t="s">
        <v>73</v>
      </c>
      <c r="M3276" s="95" t="s">
        <v>526</v>
      </c>
      <c r="N3276" s="95" t="s">
        <v>8269</v>
      </c>
      <c r="O3276" s="95" t="s">
        <v>774</v>
      </c>
      <c r="P3276" s="95" t="s">
        <v>775</v>
      </c>
      <c r="Q3276" s="95" t="s">
        <v>12413</v>
      </c>
      <c r="R3276" s="95" t="s">
        <v>12414</v>
      </c>
      <c r="S3276" s="95" t="s">
        <v>29290</v>
      </c>
      <c r="T3276" s="95" t="s">
        <v>119</v>
      </c>
      <c r="U3276" s="96">
        <v>0</v>
      </c>
      <c r="V3276" s="96">
        <v>15000</v>
      </c>
      <c r="W3276" s="96">
        <v>12000</v>
      </c>
      <c r="X3276" s="96">
        <v>4000</v>
      </c>
      <c r="Y3276" s="95" t="s">
        <v>82</v>
      </c>
      <c r="Z3276" s="95" t="s">
        <v>25689</v>
      </c>
      <c r="AA3276" s="95" t="s">
        <v>84</v>
      </c>
      <c r="AB3276" s="95" t="s">
        <v>12266</v>
      </c>
      <c r="AC3276" s="95" t="s">
        <v>4869</v>
      </c>
      <c r="AD3276" s="95" t="s">
        <v>87</v>
      </c>
      <c r="AE3276" s="95" t="s">
        <v>61</v>
      </c>
      <c r="AF3276" s="95" t="s">
        <v>61</v>
      </c>
      <c r="AG3276" s="95" t="s">
        <v>89</v>
      </c>
      <c r="AH3276" s="95" t="s">
        <v>89</v>
      </c>
      <c r="AI3276" s="95" t="s">
        <v>88</v>
      </c>
      <c r="AJ3276" s="95" t="s">
        <v>88</v>
      </c>
      <c r="AK3276" s="95" t="s">
        <v>88</v>
      </c>
      <c r="AL3276" s="95" t="s">
        <v>88</v>
      </c>
      <c r="AM3276" s="95" t="s">
        <v>88</v>
      </c>
      <c r="AN3276" s="95" t="s">
        <v>88</v>
      </c>
      <c r="AO3276" s="95" t="s">
        <v>88</v>
      </c>
      <c r="AP3276" s="95" t="s">
        <v>89</v>
      </c>
      <c r="AQ3276" s="95" t="s">
        <v>90</v>
      </c>
      <c r="AR3276" s="95" t="s">
        <v>90</v>
      </c>
      <c r="AS3276" s="95" t="s">
        <v>25691</v>
      </c>
      <c r="AT3276" s="95" t="s">
        <v>92</v>
      </c>
      <c r="AU3276" s="95" t="s">
        <v>92</v>
      </c>
      <c r="AV3276" s="95" t="s">
        <v>93</v>
      </c>
      <c r="AW3276" s="95" t="s">
        <v>28590</v>
      </c>
      <c r="AX3276" s="95" t="s">
        <v>29291</v>
      </c>
      <c r="AY3276" s="95" t="s">
        <v>28592</v>
      </c>
      <c r="AZ3276" s="95" t="s">
        <v>29291</v>
      </c>
      <c r="BA3276" s="95" t="s">
        <v>97</v>
      </c>
      <c r="BB3276" s="95" t="s">
        <v>29292</v>
      </c>
      <c r="BC3276" s="95" t="s">
        <v>99</v>
      </c>
      <c r="BD3276" s="95" t="s">
        <v>100</v>
      </c>
      <c r="BE3276" s="95" t="s">
        <v>61</v>
      </c>
      <c r="BF3276" s="95" t="s">
        <v>119</v>
      </c>
      <c r="BG3276" s="95" t="s">
        <v>101</v>
      </c>
    </row>
    <row r="3277" s="86" customFormat="1" ht="19" customHeight="1" spans="1:59">
      <c r="A3277" s="95" t="s">
        <v>267</v>
      </c>
      <c r="B3277" s="95" t="s">
        <v>268</v>
      </c>
      <c r="C3277" s="95" t="s">
        <v>269</v>
      </c>
      <c r="D3277" s="95" t="s">
        <v>270</v>
      </c>
      <c r="E3277" s="95" t="s">
        <v>14995</v>
      </c>
      <c r="F3277" s="95" t="s">
        <v>5530</v>
      </c>
      <c r="G3277" s="95" t="s">
        <v>5530</v>
      </c>
      <c r="H3277" s="95" t="s">
        <v>539</v>
      </c>
      <c r="I3277" s="95" t="s">
        <v>29293</v>
      </c>
      <c r="J3277" s="95" t="s">
        <v>29294</v>
      </c>
      <c r="K3277" s="95" t="s">
        <v>29295</v>
      </c>
      <c r="L3277" s="95" t="s">
        <v>73</v>
      </c>
      <c r="M3277" s="95" t="s">
        <v>1134</v>
      </c>
      <c r="N3277" s="95" t="s">
        <v>75</v>
      </c>
      <c r="O3277" s="95" t="s">
        <v>97</v>
      </c>
      <c r="P3277" s="95" t="s">
        <v>545</v>
      </c>
      <c r="Q3277" s="95" t="s">
        <v>546</v>
      </c>
      <c r="R3277" s="95" t="s">
        <v>547</v>
      </c>
      <c r="S3277" s="95" t="s">
        <v>29296</v>
      </c>
      <c r="T3277" s="95" t="s">
        <v>380</v>
      </c>
      <c r="U3277" s="96">
        <v>104293</v>
      </c>
      <c r="V3277" s="96">
        <v>425755</v>
      </c>
      <c r="W3277" s="96">
        <v>373387</v>
      </c>
      <c r="X3277" s="96">
        <v>70387</v>
      </c>
      <c r="Y3277" s="95" t="s">
        <v>143</v>
      </c>
      <c r="Z3277" s="95" t="s">
        <v>25689</v>
      </c>
      <c r="AA3277" s="95" t="s">
        <v>84</v>
      </c>
      <c r="AB3277" s="95" t="s">
        <v>15000</v>
      </c>
      <c r="AC3277" s="95" t="s">
        <v>4869</v>
      </c>
      <c r="AD3277" s="95" t="s">
        <v>87</v>
      </c>
      <c r="AE3277" s="95" t="s">
        <v>61</v>
      </c>
      <c r="AF3277" s="95" t="s">
        <v>61</v>
      </c>
      <c r="AG3277" s="95" t="s">
        <v>89</v>
      </c>
      <c r="AH3277" s="95" t="s">
        <v>89</v>
      </c>
      <c r="AI3277" s="95" t="s">
        <v>89</v>
      </c>
      <c r="AJ3277" s="95" t="s">
        <v>89</v>
      </c>
      <c r="AK3277" s="95" t="s">
        <v>89</v>
      </c>
      <c r="AL3277" s="95" t="s">
        <v>89</v>
      </c>
      <c r="AM3277" s="95" t="s">
        <v>89</v>
      </c>
      <c r="AN3277" s="95" t="s">
        <v>89</v>
      </c>
      <c r="AO3277" s="95" t="s">
        <v>89</v>
      </c>
      <c r="AP3277" s="95" t="s">
        <v>89</v>
      </c>
      <c r="AQ3277" s="95" t="s">
        <v>90</v>
      </c>
      <c r="AR3277" s="95" t="s">
        <v>90</v>
      </c>
      <c r="AS3277" s="95" t="s">
        <v>25691</v>
      </c>
      <c r="AT3277" s="95" t="s">
        <v>92</v>
      </c>
      <c r="AU3277" s="95" t="s">
        <v>92</v>
      </c>
      <c r="AV3277" s="95" t="s">
        <v>93</v>
      </c>
      <c r="AW3277" s="95" t="s">
        <v>15001</v>
      </c>
      <c r="AX3277" s="95" t="s">
        <v>29297</v>
      </c>
      <c r="AY3277" s="95" t="s">
        <v>15003</v>
      </c>
      <c r="AZ3277" s="95" t="s">
        <v>29297</v>
      </c>
      <c r="BA3277" s="95" t="s">
        <v>97</v>
      </c>
      <c r="BB3277" s="95" t="s">
        <v>29298</v>
      </c>
      <c r="BC3277" s="95" t="s">
        <v>99</v>
      </c>
      <c r="BD3277" s="95" t="s">
        <v>150</v>
      </c>
      <c r="BE3277" s="95" t="s">
        <v>61</v>
      </c>
      <c r="BF3277" s="95" t="s">
        <v>380</v>
      </c>
      <c r="BG3277" s="95" t="s">
        <v>101</v>
      </c>
    </row>
    <row r="3278" s="86" customFormat="1" ht="19" customHeight="1" spans="1:59">
      <c r="A3278" s="95" t="s">
        <v>151</v>
      </c>
      <c r="B3278" s="95" t="s">
        <v>152</v>
      </c>
      <c r="C3278" s="95" t="s">
        <v>860</v>
      </c>
      <c r="D3278" s="95" t="s">
        <v>861</v>
      </c>
      <c r="E3278" s="95" t="s">
        <v>15996</v>
      </c>
      <c r="F3278" s="95" t="s">
        <v>6371</v>
      </c>
      <c r="G3278" s="95" t="s">
        <v>6371</v>
      </c>
      <c r="H3278" s="95" t="s">
        <v>943</v>
      </c>
      <c r="I3278" s="95" t="s">
        <v>29299</v>
      </c>
      <c r="J3278" s="95" t="s">
        <v>29300</v>
      </c>
      <c r="K3278" s="95" t="s">
        <v>29301</v>
      </c>
      <c r="L3278" s="95" t="s">
        <v>73</v>
      </c>
      <c r="M3278" s="95" t="s">
        <v>526</v>
      </c>
      <c r="N3278" s="95" t="s">
        <v>6778</v>
      </c>
      <c r="O3278" s="95" t="s">
        <v>881</v>
      </c>
      <c r="P3278" s="95" t="s">
        <v>882</v>
      </c>
      <c r="Q3278" s="95" t="s">
        <v>8792</v>
      </c>
      <c r="R3278" s="95" t="s">
        <v>8793</v>
      </c>
      <c r="S3278" s="95" t="s">
        <v>29302</v>
      </c>
      <c r="T3278" s="95" t="s">
        <v>262</v>
      </c>
      <c r="U3278" s="96">
        <v>0</v>
      </c>
      <c r="V3278" s="96">
        <v>6500</v>
      </c>
      <c r="W3278" s="96">
        <v>5000</v>
      </c>
      <c r="X3278" s="96">
        <v>5000</v>
      </c>
      <c r="Y3278" s="95" t="s">
        <v>82</v>
      </c>
      <c r="Z3278" s="95" t="s">
        <v>25689</v>
      </c>
      <c r="AA3278" s="95" t="s">
        <v>84</v>
      </c>
      <c r="AB3278" s="95" t="s">
        <v>16001</v>
      </c>
      <c r="AC3278" s="95" t="s">
        <v>4869</v>
      </c>
      <c r="AD3278" s="95" t="s">
        <v>87</v>
      </c>
      <c r="AE3278" s="95" t="s">
        <v>61</v>
      </c>
      <c r="AF3278" s="95" t="s">
        <v>61</v>
      </c>
      <c r="AG3278" s="95" t="s">
        <v>89</v>
      </c>
      <c r="AH3278" s="95" t="s">
        <v>88</v>
      </c>
      <c r="AI3278" s="95" t="s">
        <v>88</v>
      </c>
      <c r="AJ3278" s="95" t="s">
        <v>88</v>
      </c>
      <c r="AK3278" s="95" t="s">
        <v>88</v>
      </c>
      <c r="AL3278" s="95" t="s">
        <v>88</v>
      </c>
      <c r="AM3278" s="95" t="s">
        <v>88</v>
      </c>
      <c r="AN3278" s="95" t="s">
        <v>88</v>
      </c>
      <c r="AO3278" s="95" t="s">
        <v>88</v>
      </c>
      <c r="AP3278" s="95" t="s">
        <v>89</v>
      </c>
      <c r="AQ3278" s="95" t="s">
        <v>90</v>
      </c>
      <c r="AR3278" s="95" t="s">
        <v>90</v>
      </c>
      <c r="AS3278" s="95" t="s">
        <v>25691</v>
      </c>
      <c r="AT3278" s="95" t="s">
        <v>92</v>
      </c>
      <c r="AU3278" s="95" t="s">
        <v>92</v>
      </c>
      <c r="AV3278" s="95" t="s">
        <v>93</v>
      </c>
      <c r="AW3278" s="95" t="s">
        <v>16002</v>
      </c>
      <c r="AX3278" s="95" t="s">
        <v>29303</v>
      </c>
      <c r="AY3278" s="95" t="s">
        <v>16004</v>
      </c>
      <c r="AZ3278" s="95" t="s">
        <v>29303</v>
      </c>
      <c r="BA3278" s="95" t="s">
        <v>97</v>
      </c>
      <c r="BB3278" s="95" t="s">
        <v>29304</v>
      </c>
      <c r="BC3278" s="95" t="s">
        <v>99</v>
      </c>
      <c r="BD3278" s="95" t="s">
        <v>100</v>
      </c>
      <c r="BE3278" s="95" t="s">
        <v>61</v>
      </c>
      <c r="BF3278" s="95" t="s">
        <v>262</v>
      </c>
      <c r="BG3278" s="95" t="s">
        <v>101</v>
      </c>
    </row>
    <row r="3279" s="86" customFormat="1" ht="19" customHeight="1" spans="1:59">
      <c r="A3279" s="95" t="s">
        <v>226</v>
      </c>
      <c r="B3279" s="95" t="s">
        <v>227</v>
      </c>
      <c r="C3279" s="95" t="s">
        <v>5591</v>
      </c>
      <c r="D3279" s="95" t="s">
        <v>5592</v>
      </c>
      <c r="E3279" s="95" t="s">
        <v>22132</v>
      </c>
      <c r="F3279" s="95" t="s">
        <v>16963</v>
      </c>
      <c r="G3279" s="95" t="s">
        <v>2174</v>
      </c>
      <c r="H3279" s="95" t="s">
        <v>1299</v>
      </c>
      <c r="I3279" s="95" t="s">
        <v>29305</v>
      </c>
      <c r="J3279" s="95" t="s">
        <v>29306</v>
      </c>
      <c r="K3279" s="95" t="s">
        <v>29307</v>
      </c>
      <c r="L3279" s="95" t="s">
        <v>73</v>
      </c>
      <c r="M3279" s="95" t="s">
        <v>526</v>
      </c>
      <c r="N3279" s="95" t="s">
        <v>2398</v>
      </c>
      <c r="O3279" s="95" t="s">
        <v>1726</v>
      </c>
      <c r="P3279" s="95" t="s">
        <v>1727</v>
      </c>
      <c r="Q3279" s="95" t="s">
        <v>3670</v>
      </c>
      <c r="R3279" s="95" t="s">
        <v>3671</v>
      </c>
      <c r="S3279" s="95" t="s">
        <v>29308</v>
      </c>
      <c r="T3279" s="95" t="s">
        <v>119</v>
      </c>
      <c r="U3279" s="96">
        <v>0</v>
      </c>
      <c r="V3279" s="96">
        <v>30016</v>
      </c>
      <c r="W3279" s="96">
        <v>24000</v>
      </c>
      <c r="X3279" s="96">
        <v>5000</v>
      </c>
      <c r="Y3279" s="95" t="s">
        <v>82</v>
      </c>
      <c r="Z3279" s="95" t="s">
        <v>25689</v>
      </c>
      <c r="AA3279" s="95" t="s">
        <v>84</v>
      </c>
      <c r="AB3279" s="95" t="s">
        <v>16963</v>
      </c>
      <c r="AC3279" s="95" t="s">
        <v>25690</v>
      </c>
      <c r="AD3279" s="95" t="s">
        <v>87</v>
      </c>
      <c r="AE3279" s="95" t="s">
        <v>61</v>
      </c>
      <c r="AF3279" s="95" t="s">
        <v>61</v>
      </c>
      <c r="AG3279" s="95" t="s">
        <v>89</v>
      </c>
      <c r="AH3279" s="95" t="s">
        <v>89</v>
      </c>
      <c r="AI3279" s="95" t="s">
        <v>89</v>
      </c>
      <c r="AJ3279" s="95" t="s">
        <v>89</v>
      </c>
      <c r="AK3279" s="95" t="s">
        <v>89</v>
      </c>
      <c r="AL3279" s="95" t="s">
        <v>89</v>
      </c>
      <c r="AM3279" s="95" t="s">
        <v>89</v>
      </c>
      <c r="AN3279" s="95" t="s">
        <v>89</v>
      </c>
      <c r="AO3279" s="95" t="s">
        <v>89</v>
      </c>
      <c r="AP3279" s="95" t="s">
        <v>89</v>
      </c>
      <c r="AQ3279" s="95" t="s">
        <v>90</v>
      </c>
      <c r="AR3279" s="95" t="s">
        <v>90</v>
      </c>
      <c r="AS3279" s="95" t="s">
        <v>25691</v>
      </c>
      <c r="AT3279" s="95" t="s">
        <v>92</v>
      </c>
      <c r="AU3279" s="95" t="s">
        <v>92</v>
      </c>
      <c r="AV3279" s="95" t="s">
        <v>93</v>
      </c>
      <c r="AW3279" s="95" t="s">
        <v>22137</v>
      </c>
      <c r="AX3279" s="95" t="s">
        <v>29309</v>
      </c>
      <c r="AY3279" s="95" t="s">
        <v>18280</v>
      </c>
      <c r="AZ3279" s="95" t="s">
        <v>29309</v>
      </c>
      <c r="BA3279" s="95" t="s">
        <v>97</v>
      </c>
      <c r="BB3279" s="95" t="s">
        <v>29310</v>
      </c>
      <c r="BC3279" s="95" t="s">
        <v>99</v>
      </c>
      <c r="BD3279" s="95" t="s">
        <v>100</v>
      </c>
      <c r="BE3279" s="95" t="s">
        <v>61</v>
      </c>
      <c r="BF3279" s="95" t="s">
        <v>119</v>
      </c>
      <c r="BG3279" s="95" t="s">
        <v>101</v>
      </c>
    </row>
    <row r="3280" s="86" customFormat="1" ht="19" customHeight="1" spans="1:59">
      <c r="A3280" s="95" t="s">
        <v>458</v>
      </c>
      <c r="B3280" s="95" t="s">
        <v>459</v>
      </c>
      <c r="C3280" s="95" t="s">
        <v>460</v>
      </c>
      <c r="D3280" s="95" t="s">
        <v>461</v>
      </c>
      <c r="E3280" s="95" t="s">
        <v>29311</v>
      </c>
      <c r="F3280" s="95" t="s">
        <v>4604</v>
      </c>
      <c r="G3280" s="95" t="s">
        <v>2461</v>
      </c>
      <c r="H3280" s="95" t="s">
        <v>109</v>
      </c>
      <c r="I3280" s="95" t="s">
        <v>29312</v>
      </c>
      <c r="J3280" s="95" t="s">
        <v>29313</v>
      </c>
      <c r="K3280" s="95" t="s">
        <v>29314</v>
      </c>
      <c r="L3280" s="95" t="s">
        <v>73</v>
      </c>
      <c r="M3280" s="95" t="s">
        <v>19729</v>
      </c>
      <c r="N3280" s="95" t="s">
        <v>203</v>
      </c>
      <c r="O3280" s="95" t="s">
        <v>9412</v>
      </c>
      <c r="P3280" s="95" t="s">
        <v>9413</v>
      </c>
      <c r="Q3280" s="95" t="s">
        <v>7494</v>
      </c>
      <c r="R3280" s="95" t="s">
        <v>7495</v>
      </c>
      <c r="S3280" s="95" t="s">
        <v>29315</v>
      </c>
      <c r="T3280" s="95" t="s">
        <v>119</v>
      </c>
      <c r="U3280" s="96">
        <v>3000</v>
      </c>
      <c r="V3280" s="96">
        <v>104350</v>
      </c>
      <c r="W3280" s="96">
        <v>40000</v>
      </c>
      <c r="X3280" s="96">
        <v>25000</v>
      </c>
      <c r="Y3280" s="95" t="s">
        <v>143</v>
      </c>
      <c r="Z3280" s="95" t="s">
        <v>25689</v>
      </c>
      <c r="AA3280" s="95" t="s">
        <v>84</v>
      </c>
      <c r="AB3280" s="95" t="s">
        <v>29316</v>
      </c>
      <c r="AC3280" s="95" t="s">
        <v>25690</v>
      </c>
      <c r="AD3280" s="95" t="s">
        <v>87</v>
      </c>
      <c r="AE3280" s="95" t="s">
        <v>61</v>
      </c>
      <c r="AF3280" s="95" t="s">
        <v>61</v>
      </c>
      <c r="AG3280" s="95" t="s">
        <v>89</v>
      </c>
      <c r="AH3280" s="95" t="s">
        <v>89</v>
      </c>
      <c r="AI3280" s="95" t="s">
        <v>89</v>
      </c>
      <c r="AJ3280" s="95" t="s">
        <v>89</v>
      </c>
      <c r="AK3280" s="95" t="s">
        <v>89</v>
      </c>
      <c r="AL3280" s="95" t="s">
        <v>89</v>
      </c>
      <c r="AM3280" s="95" t="s">
        <v>89</v>
      </c>
      <c r="AN3280" s="95" t="s">
        <v>89</v>
      </c>
      <c r="AO3280" s="95" t="s">
        <v>89</v>
      </c>
      <c r="AP3280" s="95" t="s">
        <v>89</v>
      </c>
      <c r="AQ3280" s="95" t="s">
        <v>90</v>
      </c>
      <c r="AR3280" s="95" t="s">
        <v>90</v>
      </c>
      <c r="AS3280" s="95" t="s">
        <v>25691</v>
      </c>
      <c r="AT3280" s="95" t="s">
        <v>92</v>
      </c>
      <c r="AU3280" s="95" t="s">
        <v>92</v>
      </c>
      <c r="AV3280" s="95" t="s">
        <v>93</v>
      </c>
      <c r="AW3280" s="95" t="s">
        <v>29317</v>
      </c>
      <c r="AX3280" s="95" t="s">
        <v>29318</v>
      </c>
      <c r="AY3280" s="95" t="s">
        <v>7849</v>
      </c>
      <c r="AZ3280" s="95" t="s">
        <v>29318</v>
      </c>
      <c r="BA3280" s="95" t="s">
        <v>215</v>
      </c>
      <c r="BB3280" s="95" t="s">
        <v>29319</v>
      </c>
      <c r="BC3280" s="95" t="s">
        <v>99</v>
      </c>
      <c r="BD3280" s="95" t="s">
        <v>150</v>
      </c>
      <c r="BE3280" s="95" t="s">
        <v>61</v>
      </c>
      <c r="BF3280" s="95" t="s">
        <v>119</v>
      </c>
      <c r="BG3280" s="95" t="s">
        <v>101</v>
      </c>
    </row>
    <row r="3281" s="86" customFormat="1" ht="19" customHeight="1" spans="1:59">
      <c r="A3281" s="95" t="s">
        <v>1984</v>
      </c>
      <c r="B3281" s="95" t="s">
        <v>1985</v>
      </c>
      <c r="C3281" s="95" t="s">
        <v>25668</v>
      </c>
      <c r="D3281" s="95" t="s">
        <v>25669</v>
      </c>
      <c r="E3281" s="95" t="s">
        <v>29320</v>
      </c>
      <c r="F3281" s="95" t="s">
        <v>29321</v>
      </c>
      <c r="G3281" s="95" t="s">
        <v>1990</v>
      </c>
      <c r="H3281" s="95" t="s">
        <v>109</v>
      </c>
      <c r="I3281" s="95" t="s">
        <v>29322</v>
      </c>
      <c r="J3281" s="95" t="s">
        <v>29323</v>
      </c>
      <c r="K3281" s="95" t="s">
        <v>29324</v>
      </c>
      <c r="L3281" s="95" t="s">
        <v>73</v>
      </c>
      <c r="M3281" s="95" t="s">
        <v>526</v>
      </c>
      <c r="N3281" s="95" t="s">
        <v>1847</v>
      </c>
      <c r="O3281" s="95" t="s">
        <v>257</v>
      </c>
      <c r="P3281" s="95" t="s">
        <v>258</v>
      </c>
      <c r="Q3281" s="95" t="s">
        <v>3796</v>
      </c>
      <c r="R3281" s="95" t="s">
        <v>3797</v>
      </c>
      <c r="S3281" s="95" t="s">
        <v>29325</v>
      </c>
      <c r="T3281" s="95" t="s">
        <v>262</v>
      </c>
      <c r="U3281" s="96">
        <v>0</v>
      </c>
      <c r="V3281" s="96">
        <v>7954</v>
      </c>
      <c r="W3281" s="96">
        <v>6000</v>
      </c>
      <c r="X3281" s="96">
        <v>3000</v>
      </c>
      <c r="Y3281" s="95" t="s">
        <v>82</v>
      </c>
      <c r="Z3281" s="95" t="s">
        <v>25689</v>
      </c>
      <c r="AA3281" s="95" t="s">
        <v>84</v>
      </c>
      <c r="AB3281" s="95" t="s">
        <v>29326</v>
      </c>
      <c r="AC3281" s="95" t="s">
        <v>25830</v>
      </c>
      <c r="AD3281" s="95" t="s">
        <v>87</v>
      </c>
      <c r="AE3281" s="95" t="s">
        <v>61</v>
      </c>
      <c r="AF3281" s="95" t="s">
        <v>61</v>
      </c>
      <c r="AG3281" s="95" t="s">
        <v>89</v>
      </c>
      <c r="AH3281" s="95" t="s">
        <v>89</v>
      </c>
      <c r="AI3281" s="95" t="s">
        <v>89</v>
      </c>
      <c r="AJ3281" s="95" t="s">
        <v>89</v>
      </c>
      <c r="AK3281" s="95" t="s">
        <v>89</v>
      </c>
      <c r="AL3281" s="95" t="s">
        <v>89</v>
      </c>
      <c r="AM3281" s="95" t="s">
        <v>89</v>
      </c>
      <c r="AN3281" s="95" t="s">
        <v>89</v>
      </c>
      <c r="AO3281" s="95" t="s">
        <v>89</v>
      </c>
      <c r="AP3281" s="95" t="s">
        <v>89</v>
      </c>
      <c r="AQ3281" s="95" t="s">
        <v>90</v>
      </c>
      <c r="AR3281" s="95" t="s">
        <v>90</v>
      </c>
      <c r="AS3281" s="95" t="s">
        <v>25691</v>
      </c>
      <c r="AT3281" s="95" t="s">
        <v>92</v>
      </c>
      <c r="AU3281" s="95" t="s">
        <v>92</v>
      </c>
      <c r="AV3281" s="95" t="s">
        <v>93</v>
      </c>
      <c r="AW3281" s="95" t="s">
        <v>29327</v>
      </c>
      <c r="AX3281" s="95" t="s">
        <v>29328</v>
      </c>
      <c r="AY3281" s="95" t="s">
        <v>456</v>
      </c>
      <c r="AZ3281" s="95" t="s">
        <v>29328</v>
      </c>
      <c r="BA3281" s="95" t="s">
        <v>97</v>
      </c>
      <c r="BB3281" s="95" t="s">
        <v>29329</v>
      </c>
      <c r="BC3281" s="95" t="s">
        <v>99</v>
      </c>
      <c r="BD3281" s="95" t="s">
        <v>100</v>
      </c>
      <c r="BE3281" s="95" t="s">
        <v>61</v>
      </c>
      <c r="BF3281" s="95" t="s">
        <v>262</v>
      </c>
      <c r="BG3281" s="95" t="s">
        <v>101</v>
      </c>
    </row>
    <row r="3282" s="86" customFormat="1" ht="19" customHeight="1" spans="1:59">
      <c r="A3282" s="95" t="s">
        <v>126</v>
      </c>
      <c r="B3282" s="95" t="s">
        <v>127</v>
      </c>
      <c r="C3282" s="95" t="s">
        <v>248</v>
      </c>
      <c r="D3282" s="95" t="s">
        <v>249</v>
      </c>
      <c r="E3282" s="95" t="s">
        <v>1651</v>
      </c>
      <c r="F3282" s="95" t="s">
        <v>8519</v>
      </c>
      <c r="G3282" s="95" t="s">
        <v>7262</v>
      </c>
      <c r="H3282" s="95" t="s">
        <v>2885</v>
      </c>
      <c r="I3282" s="95" t="s">
        <v>29330</v>
      </c>
      <c r="J3282" s="95" t="s">
        <v>29331</v>
      </c>
      <c r="K3282" s="95" t="s">
        <v>29332</v>
      </c>
      <c r="L3282" s="95" t="s">
        <v>73</v>
      </c>
      <c r="M3282" s="95" t="s">
        <v>508</v>
      </c>
      <c r="N3282" s="95" t="s">
        <v>1655</v>
      </c>
      <c r="O3282" s="95" t="s">
        <v>1877</v>
      </c>
      <c r="P3282" s="95" t="s">
        <v>2968</v>
      </c>
      <c r="Q3282" s="95" t="s">
        <v>2891</v>
      </c>
      <c r="R3282" s="95" t="s">
        <v>2892</v>
      </c>
      <c r="S3282" s="95" t="s">
        <v>29333</v>
      </c>
      <c r="T3282" s="95" t="s">
        <v>380</v>
      </c>
      <c r="U3282" s="96">
        <v>0</v>
      </c>
      <c r="V3282" s="96">
        <v>18000</v>
      </c>
      <c r="W3282" s="96">
        <v>12000</v>
      </c>
      <c r="X3282" s="96">
        <v>5000</v>
      </c>
      <c r="Y3282" s="95" t="s">
        <v>82</v>
      </c>
      <c r="Z3282" s="95" t="s">
        <v>25689</v>
      </c>
      <c r="AA3282" s="95" t="s">
        <v>84</v>
      </c>
      <c r="AB3282" s="95" t="s">
        <v>819</v>
      </c>
      <c r="AC3282" s="95" t="s">
        <v>4869</v>
      </c>
      <c r="AD3282" s="95" t="s">
        <v>87</v>
      </c>
      <c r="AE3282" s="95" t="s">
        <v>61</v>
      </c>
      <c r="AF3282" s="95" t="s">
        <v>61</v>
      </c>
      <c r="AG3282" s="95" t="s">
        <v>89</v>
      </c>
      <c r="AH3282" s="95" t="s">
        <v>89</v>
      </c>
      <c r="AI3282" s="95" t="s">
        <v>88</v>
      </c>
      <c r="AJ3282" s="95" t="s">
        <v>88</v>
      </c>
      <c r="AK3282" s="95" t="s">
        <v>88</v>
      </c>
      <c r="AL3282" s="95" t="s">
        <v>88</v>
      </c>
      <c r="AM3282" s="95" t="s">
        <v>88</v>
      </c>
      <c r="AN3282" s="95" t="s">
        <v>88</v>
      </c>
      <c r="AO3282" s="95" t="s">
        <v>88</v>
      </c>
      <c r="AP3282" s="95" t="s">
        <v>89</v>
      </c>
      <c r="AQ3282" s="95" t="s">
        <v>90</v>
      </c>
      <c r="AR3282" s="95" t="s">
        <v>90</v>
      </c>
      <c r="AS3282" s="95" t="s">
        <v>25691</v>
      </c>
      <c r="AT3282" s="95" t="s">
        <v>92</v>
      </c>
      <c r="AU3282" s="95" t="s">
        <v>92</v>
      </c>
      <c r="AV3282" s="95" t="s">
        <v>93</v>
      </c>
      <c r="AW3282" s="95" t="s">
        <v>1657</v>
      </c>
      <c r="AX3282" s="95" t="s">
        <v>29334</v>
      </c>
      <c r="AY3282" s="95" t="s">
        <v>1659</v>
      </c>
      <c r="AZ3282" s="95" t="s">
        <v>29334</v>
      </c>
      <c r="BA3282" s="95" t="s">
        <v>97</v>
      </c>
      <c r="BB3282" s="95" t="s">
        <v>29335</v>
      </c>
      <c r="BC3282" s="95" t="s">
        <v>99</v>
      </c>
      <c r="BD3282" s="95" t="s">
        <v>100</v>
      </c>
      <c r="BE3282" s="95" t="s">
        <v>61</v>
      </c>
      <c r="BF3282" s="95" t="s">
        <v>380</v>
      </c>
      <c r="BG3282" s="95" t="s">
        <v>101</v>
      </c>
    </row>
    <row r="3283" s="86" customFormat="1" ht="19" customHeight="1" spans="1:59">
      <c r="A3283" s="95" t="s">
        <v>102</v>
      </c>
      <c r="B3283" s="95" t="s">
        <v>103</v>
      </c>
      <c r="C3283" s="95" t="s">
        <v>3825</v>
      </c>
      <c r="D3283" s="95" t="s">
        <v>3826</v>
      </c>
      <c r="E3283" s="95" t="s">
        <v>4647</v>
      </c>
      <c r="F3283" s="95" t="s">
        <v>4260</v>
      </c>
      <c r="G3283" s="95" t="s">
        <v>2024</v>
      </c>
      <c r="H3283" s="95" t="s">
        <v>369</v>
      </c>
      <c r="I3283" s="95" t="s">
        <v>29336</v>
      </c>
      <c r="J3283" s="95" t="s">
        <v>29337</v>
      </c>
      <c r="K3283" s="95" t="s">
        <v>29338</v>
      </c>
      <c r="L3283" s="95" t="s">
        <v>73</v>
      </c>
      <c r="M3283" s="95" t="s">
        <v>4651</v>
      </c>
      <c r="N3283" s="95" t="s">
        <v>29339</v>
      </c>
      <c r="O3283" s="95" t="s">
        <v>1753</v>
      </c>
      <c r="P3283" s="95" t="s">
        <v>1754</v>
      </c>
      <c r="Q3283" s="95" t="s">
        <v>377</v>
      </c>
      <c r="R3283" s="95" t="s">
        <v>378</v>
      </c>
      <c r="S3283" s="95" t="s">
        <v>29340</v>
      </c>
      <c r="T3283" s="95" t="s">
        <v>119</v>
      </c>
      <c r="U3283" s="96">
        <v>0</v>
      </c>
      <c r="V3283" s="96">
        <v>51900</v>
      </c>
      <c r="W3283" s="96">
        <v>40000</v>
      </c>
      <c r="X3283" s="96">
        <v>10000</v>
      </c>
      <c r="Y3283" s="95" t="s">
        <v>82</v>
      </c>
      <c r="Z3283" s="95" t="s">
        <v>25689</v>
      </c>
      <c r="AA3283" s="95" t="s">
        <v>84</v>
      </c>
      <c r="AB3283" s="95" t="s">
        <v>4654</v>
      </c>
      <c r="AC3283" s="95" t="s">
        <v>1505</v>
      </c>
      <c r="AD3283" s="95" t="s">
        <v>87</v>
      </c>
      <c r="AE3283" s="95" t="s">
        <v>61</v>
      </c>
      <c r="AF3283" s="95" t="s">
        <v>61</v>
      </c>
      <c r="AG3283" s="95" t="s">
        <v>89</v>
      </c>
      <c r="AH3283" s="95" t="s">
        <v>88</v>
      </c>
      <c r="AI3283" s="95" t="s">
        <v>88</v>
      </c>
      <c r="AJ3283" s="95" t="s">
        <v>88</v>
      </c>
      <c r="AK3283" s="95" t="s">
        <v>88</v>
      </c>
      <c r="AL3283" s="95" t="s">
        <v>88</v>
      </c>
      <c r="AM3283" s="95" t="s">
        <v>88</v>
      </c>
      <c r="AN3283" s="95" t="s">
        <v>88</v>
      </c>
      <c r="AO3283" s="95" t="s">
        <v>88</v>
      </c>
      <c r="AP3283" s="95" t="s">
        <v>89</v>
      </c>
      <c r="AQ3283" s="95" t="s">
        <v>90</v>
      </c>
      <c r="AR3283" s="95" t="s">
        <v>90</v>
      </c>
      <c r="AS3283" s="95" t="s">
        <v>25691</v>
      </c>
      <c r="AT3283" s="95" t="s">
        <v>92</v>
      </c>
      <c r="AU3283" s="95" t="s">
        <v>92</v>
      </c>
      <c r="AV3283" s="95" t="s">
        <v>93</v>
      </c>
      <c r="AW3283" s="95" t="s">
        <v>4655</v>
      </c>
      <c r="AX3283" s="95" t="s">
        <v>29341</v>
      </c>
      <c r="AY3283" s="95" t="s">
        <v>4657</v>
      </c>
      <c r="AZ3283" s="95" t="s">
        <v>29341</v>
      </c>
      <c r="BA3283" s="95" t="s">
        <v>97</v>
      </c>
      <c r="BB3283" s="95" t="s">
        <v>29342</v>
      </c>
      <c r="BC3283" s="95" t="s">
        <v>99</v>
      </c>
      <c r="BD3283" s="95" t="s">
        <v>100</v>
      </c>
      <c r="BE3283" s="95" t="s">
        <v>61</v>
      </c>
      <c r="BF3283" s="95" t="s">
        <v>119</v>
      </c>
      <c r="BG3283" s="95" t="s">
        <v>101</v>
      </c>
    </row>
    <row r="3284" s="86" customFormat="1" ht="19" customHeight="1" spans="1:59">
      <c r="A3284" s="95" t="s">
        <v>226</v>
      </c>
      <c r="B3284" s="95" t="s">
        <v>227</v>
      </c>
      <c r="C3284" s="95" t="s">
        <v>1332</v>
      </c>
      <c r="D3284" s="95" t="s">
        <v>1333</v>
      </c>
      <c r="E3284" s="95" t="s">
        <v>29343</v>
      </c>
      <c r="F3284" s="95" t="s">
        <v>2394</v>
      </c>
      <c r="G3284" s="95" t="s">
        <v>2174</v>
      </c>
      <c r="H3284" s="95" t="s">
        <v>1299</v>
      </c>
      <c r="I3284" s="95" t="s">
        <v>29344</v>
      </c>
      <c r="J3284" s="95" t="s">
        <v>29345</v>
      </c>
      <c r="K3284" s="95" t="s">
        <v>29346</v>
      </c>
      <c r="L3284" s="95" t="s">
        <v>73</v>
      </c>
      <c r="M3284" s="95" t="s">
        <v>2014</v>
      </c>
      <c r="N3284" s="95" t="s">
        <v>1835</v>
      </c>
      <c r="O3284" s="95" t="s">
        <v>2985</v>
      </c>
      <c r="P3284" s="95" t="s">
        <v>2986</v>
      </c>
      <c r="Q3284" s="95" t="s">
        <v>1728</v>
      </c>
      <c r="R3284" s="95" t="s">
        <v>1307</v>
      </c>
      <c r="S3284" s="95" t="s">
        <v>29347</v>
      </c>
      <c r="T3284" s="95" t="s">
        <v>119</v>
      </c>
      <c r="U3284" s="96">
        <v>0</v>
      </c>
      <c r="V3284" s="96">
        <v>67000</v>
      </c>
      <c r="W3284" s="96">
        <v>50000</v>
      </c>
      <c r="X3284" s="96">
        <v>25000</v>
      </c>
      <c r="Y3284" s="95" t="s">
        <v>82</v>
      </c>
      <c r="Z3284" s="95" t="s">
        <v>25689</v>
      </c>
      <c r="AA3284" s="95" t="s">
        <v>84</v>
      </c>
      <c r="AB3284" s="95" t="s">
        <v>29348</v>
      </c>
      <c r="AC3284" s="95" t="s">
        <v>25900</v>
      </c>
      <c r="AD3284" s="95" t="s">
        <v>87</v>
      </c>
      <c r="AE3284" s="95" t="s">
        <v>61</v>
      </c>
      <c r="AF3284" s="95" t="s">
        <v>61</v>
      </c>
      <c r="AG3284" s="95" t="s">
        <v>89</v>
      </c>
      <c r="AH3284" s="95" t="s">
        <v>88</v>
      </c>
      <c r="AI3284" s="95" t="s">
        <v>88</v>
      </c>
      <c r="AJ3284" s="95" t="s">
        <v>88</v>
      </c>
      <c r="AK3284" s="95" t="s">
        <v>88</v>
      </c>
      <c r="AL3284" s="95" t="s">
        <v>88</v>
      </c>
      <c r="AM3284" s="95" t="s">
        <v>88</v>
      </c>
      <c r="AN3284" s="95" t="s">
        <v>88</v>
      </c>
      <c r="AO3284" s="95" t="s">
        <v>88</v>
      </c>
      <c r="AP3284" s="95" t="s">
        <v>89</v>
      </c>
      <c r="AQ3284" s="95" t="s">
        <v>90</v>
      </c>
      <c r="AR3284" s="95" t="s">
        <v>90</v>
      </c>
      <c r="AS3284" s="95" t="s">
        <v>25691</v>
      </c>
      <c r="AT3284" s="95" t="s">
        <v>92</v>
      </c>
      <c r="AU3284" s="95" t="s">
        <v>92</v>
      </c>
      <c r="AV3284" s="95" t="s">
        <v>93</v>
      </c>
      <c r="AW3284" s="95" t="s">
        <v>29349</v>
      </c>
      <c r="AX3284" s="95" t="s">
        <v>29350</v>
      </c>
      <c r="AY3284" s="95" t="s">
        <v>29351</v>
      </c>
      <c r="AZ3284" s="95" t="s">
        <v>29350</v>
      </c>
      <c r="BA3284" s="95" t="s">
        <v>97</v>
      </c>
      <c r="BB3284" s="95" t="s">
        <v>29352</v>
      </c>
      <c r="BC3284" s="95" t="s">
        <v>99</v>
      </c>
      <c r="BD3284" s="95" t="s">
        <v>100</v>
      </c>
      <c r="BE3284" s="95" t="s">
        <v>61</v>
      </c>
      <c r="BF3284" s="95" t="s">
        <v>119</v>
      </c>
      <c r="BG3284" s="95" t="s">
        <v>101</v>
      </c>
    </row>
    <row r="3285" s="86" customFormat="1" ht="19" customHeight="1" spans="1:59">
      <c r="A3285" s="95" t="s">
        <v>419</v>
      </c>
      <c r="B3285" s="95" t="s">
        <v>420</v>
      </c>
      <c r="C3285" s="95" t="s">
        <v>2086</v>
      </c>
      <c r="D3285" s="95" t="s">
        <v>2087</v>
      </c>
      <c r="E3285" s="95" t="s">
        <v>4381</v>
      </c>
      <c r="F3285" s="95" t="s">
        <v>4382</v>
      </c>
      <c r="G3285" s="95" t="s">
        <v>2447</v>
      </c>
      <c r="H3285" s="95" t="s">
        <v>369</v>
      </c>
      <c r="I3285" s="95" t="s">
        <v>29353</v>
      </c>
      <c r="J3285" s="95" t="s">
        <v>29354</v>
      </c>
      <c r="K3285" s="95" t="s">
        <v>29355</v>
      </c>
      <c r="L3285" s="95" t="s">
        <v>73</v>
      </c>
      <c r="M3285" s="95" t="s">
        <v>2679</v>
      </c>
      <c r="N3285" s="95" t="s">
        <v>20774</v>
      </c>
      <c r="O3285" s="95" t="s">
        <v>1753</v>
      </c>
      <c r="P3285" s="95" t="s">
        <v>1754</v>
      </c>
      <c r="Q3285" s="95" t="s">
        <v>377</v>
      </c>
      <c r="R3285" s="95" t="s">
        <v>378</v>
      </c>
      <c r="S3285" s="95" t="s">
        <v>29356</v>
      </c>
      <c r="T3285" s="95" t="s">
        <v>380</v>
      </c>
      <c r="U3285" s="96">
        <v>0</v>
      </c>
      <c r="V3285" s="96">
        <v>10300</v>
      </c>
      <c r="W3285" s="96">
        <v>8000</v>
      </c>
      <c r="X3285" s="96">
        <v>4000</v>
      </c>
      <c r="Y3285" s="95" t="s">
        <v>82</v>
      </c>
      <c r="Z3285" s="95" t="s">
        <v>25689</v>
      </c>
      <c r="AA3285" s="95" t="s">
        <v>84</v>
      </c>
      <c r="AB3285" s="95" t="s">
        <v>1748</v>
      </c>
      <c r="AC3285" s="95" t="s">
        <v>4869</v>
      </c>
      <c r="AD3285" s="95" t="s">
        <v>87</v>
      </c>
      <c r="AE3285" s="95" t="s">
        <v>61</v>
      </c>
      <c r="AF3285" s="95" t="s">
        <v>61</v>
      </c>
      <c r="AG3285" s="95" t="s">
        <v>89</v>
      </c>
      <c r="AH3285" s="95" t="s">
        <v>89</v>
      </c>
      <c r="AI3285" s="95" t="s">
        <v>89</v>
      </c>
      <c r="AJ3285" s="95" t="s">
        <v>89</v>
      </c>
      <c r="AK3285" s="95" t="s">
        <v>89</v>
      </c>
      <c r="AL3285" s="95" t="s">
        <v>89</v>
      </c>
      <c r="AM3285" s="95" t="s">
        <v>89</v>
      </c>
      <c r="AN3285" s="95" t="s">
        <v>89</v>
      </c>
      <c r="AO3285" s="95" t="s">
        <v>89</v>
      </c>
      <c r="AP3285" s="95" t="s">
        <v>89</v>
      </c>
      <c r="AQ3285" s="95" t="s">
        <v>90</v>
      </c>
      <c r="AR3285" s="95" t="s">
        <v>90</v>
      </c>
      <c r="AS3285" s="95" t="s">
        <v>25691</v>
      </c>
      <c r="AT3285" s="95" t="s">
        <v>92</v>
      </c>
      <c r="AU3285" s="95" t="s">
        <v>92</v>
      </c>
      <c r="AV3285" s="95" t="s">
        <v>93</v>
      </c>
      <c r="AW3285" s="95" t="s">
        <v>4388</v>
      </c>
      <c r="AX3285" s="95" t="s">
        <v>29357</v>
      </c>
      <c r="AY3285" s="95" t="s">
        <v>4390</v>
      </c>
      <c r="AZ3285" s="95" t="s">
        <v>29357</v>
      </c>
      <c r="BA3285" s="95" t="s">
        <v>97</v>
      </c>
      <c r="BB3285" s="95" t="s">
        <v>29358</v>
      </c>
      <c r="BC3285" s="95" t="s">
        <v>99</v>
      </c>
      <c r="BD3285" s="95" t="s">
        <v>100</v>
      </c>
      <c r="BE3285" s="95" t="s">
        <v>61</v>
      </c>
      <c r="BF3285" s="95" t="s">
        <v>380</v>
      </c>
      <c r="BG3285" s="95" t="s">
        <v>101</v>
      </c>
    </row>
    <row r="3286" s="86" customFormat="1" ht="19" customHeight="1" spans="1:59">
      <c r="A3286" s="95" t="s">
        <v>387</v>
      </c>
      <c r="B3286" s="95" t="s">
        <v>388</v>
      </c>
      <c r="C3286" s="95" t="s">
        <v>4123</v>
      </c>
      <c r="D3286" s="95" t="s">
        <v>4124</v>
      </c>
      <c r="E3286" s="95" t="s">
        <v>4125</v>
      </c>
      <c r="F3286" s="95" t="s">
        <v>29359</v>
      </c>
      <c r="G3286" s="95" t="s">
        <v>3302</v>
      </c>
      <c r="H3286" s="95" t="s">
        <v>369</v>
      </c>
      <c r="I3286" s="95" t="s">
        <v>29360</v>
      </c>
      <c r="J3286" s="95" t="s">
        <v>29361</v>
      </c>
      <c r="K3286" s="95" t="s">
        <v>29362</v>
      </c>
      <c r="L3286" s="95" t="s">
        <v>73</v>
      </c>
      <c r="M3286" s="95" t="s">
        <v>113</v>
      </c>
      <c r="N3286" s="95" t="s">
        <v>11626</v>
      </c>
      <c r="O3286" s="95" t="s">
        <v>1753</v>
      </c>
      <c r="P3286" s="95" t="s">
        <v>1754</v>
      </c>
      <c r="Q3286" s="95" t="s">
        <v>377</v>
      </c>
      <c r="R3286" s="95" t="s">
        <v>378</v>
      </c>
      <c r="S3286" s="95" t="s">
        <v>29363</v>
      </c>
      <c r="T3286" s="95" t="s">
        <v>209</v>
      </c>
      <c r="U3286" s="96">
        <v>0</v>
      </c>
      <c r="V3286" s="96">
        <v>6041</v>
      </c>
      <c r="W3286" s="96">
        <v>4800</v>
      </c>
      <c r="X3286" s="96">
        <v>1600</v>
      </c>
      <c r="Y3286" s="95" t="s">
        <v>82</v>
      </c>
      <c r="Z3286" s="95" t="s">
        <v>25689</v>
      </c>
      <c r="AA3286" s="95" t="s">
        <v>84</v>
      </c>
      <c r="AB3286" s="95" t="s">
        <v>4131</v>
      </c>
      <c r="AC3286" s="95" t="s">
        <v>4869</v>
      </c>
      <c r="AD3286" s="95" t="s">
        <v>87</v>
      </c>
      <c r="AE3286" s="95" t="s">
        <v>61</v>
      </c>
      <c r="AF3286" s="95" t="s">
        <v>61</v>
      </c>
      <c r="AG3286" s="95" t="s">
        <v>89</v>
      </c>
      <c r="AH3286" s="95" t="s">
        <v>89</v>
      </c>
      <c r="AI3286" s="95" t="s">
        <v>89</v>
      </c>
      <c r="AJ3286" s="95" t="s">
        <v>88</v>
      </c>
      <c r="AK3286" s="95" t="s">
        <v>89</v>
      </c>
      <c r="AL3286" s="95" t="s">
        <v>89</v>
      </c>
      <c r="AM3286" s="95" t="s">
        <v>89</v>
      </c>
      <c r="AN3286" s="95" t="s">
        <v>89</v>
      </c>
      <c r="AO3286" s="95" t="s">
        <v>88</v>
      </c>
      <c r="AP3286" s="95" t="s">
        <v>89</v>
      </c>
      <c r="AQ3286" s="95" t="s">
        <v>90</v>
      </c>
      <c r="AR3286" s="95" t="s">
        <v>90</v>
      </c>
      <c r="AS3286" s="95" t="s">
        <v>25691</v>
      </c>
      <c r="AT3286" s="95" t="s">
        <v>92</v>
      </c>
      <c r="AU3286" s="95" t="s">
        <v>92</v>
      </c>
      <c r="AV3286" s="95" t="s">
        <v>93</v>
      </c>
      <c r="AW3286" s="95" t="s">
        <v>4132</v>
      </c>
      <c r="AX3286" s="95" t="s">
        <v>29364</v>
      </c>
      <c r="AY3286" s="95" t="s">
        <v>4134</v>
      </c>
      <c r="AZ3286" s="95" t="s">
        <v>29364</v>
      </c>
      <c r="BA3286" s="95" t="s">
        <v>97</v>
      </c>
      <c r="BB3286" s="95" t="s">
        <v>29365</v>
      </c>
      <c r="BC3286" s="95" t="s">
        <v>99</v>
      </c>
      <c r="BD3286" s="95" t="s">
        <v>100</v>
      </c>
      <c r="BE3286" s="95" t="s">
        <v>61</v>
      </c>
      <c r="BF3286" s="95" t="s">
        <v>209</v>
      </c>
      <c r="BG3286" s="95" t="s">
        <v>101</v>
      </c>
    </row>
    <row r="3287" s="86" customFormat="1" ht="19" customHeight="1" spans="1:59">
      <c r="A3287" s="95" t="s">
        <v>646</v>
      </c>
      <c r="B3287" s="95" t="s">
        <v>647</v>
      </c>
      <c r="C3287" s="95" t="s">
        <v>4356</v>
      </c>
      <c r="D3287" s="95" t="s">
        <v>4357</v>
      </c>
      <c r="E3287" s="95" t="s">
        <v>12711</v>
      </c>
      <c r="F3287" s="95" t="s">
        <v>4759</v>
      </c>
      <c r="G3287" s="95" t="s">
        <v>2609</v>
      </c>
      <c r="H3287" s="95" t="s">
        <v>1299</v>
      </c>
      <c r="I3287" s="95" t="s">
        <v>29366</v>
      </c>
      <c r="J3287" s="95" t="s">
        <v>29367</v>
      </c>
      <c r="K3287" s="95" t="s">
        <v>29368</v>
      </c>
      <c r="L3287" s="95" t="s">
        <v>73</v>
      </c>
      <c r="M3287" s="95" t="s">
        <v>3069</v>
      </c>
      <c r="N3287" s="95" t="s">
        <v>20815</v>
      </c>
      <c r="O3287" s="95" t="s">
        <v>1726</v>
      </c>
      <c r="P3287" s="95" t="s">
        <v>1727</v>
      </c>
      <c r="Q3287" s="95" t="s">
        <v>1728</v>
      </c>
      <c r="R3287" s="95" t="s">
        <v>1307</v>
      </c>
      <c r="S3287" s="95" t="s">
        <v>29369</v>
      </c>
      <c r="T3287" s="95" t="s">
        <v>380</v>
      </c>
      <c r="U3287" s="96">
        <v>0</v>
      </c>
      <c r="V3287" s="96">
        <v>36000</v>
      </c>
      <c r="W3287" s="96">
        <v>28800</v>
      </c>
      <c r="X3287" s="96">
        <v>4000</v>
      </c>
      <c r="Y3287" s="95" t="s">
        <v>82</v>
      </c>
      <c r="Z3287" s="95" t="s">
        <v>25689</v>
      </c>
      <c r="AA3287" s="95" t="s">
        <v>84</v>
      </c>
      <c r="AB3287" s="95" t="s">
        <v>12718</v>
      </c>
      <c r="AC3287" s="95" t="s">
        <v>25703</v>
      </c>
      <c r="AD3287" s="95" t="s">
        <v>87</v>
      </c>
      <c r="AE3287" s="95" t="s">
        <v>61</v>
      </c>
      <c r="AF3287" s="95" t="s">
        <v>61</v>
      </c>
      <c r="AG3287" s="95" t="s">
        <v>89</v>
      </c>
      <c r="AH3287" s="95" t="s">
        <v>88</v>
      </c>
      <c r="AI3287" s="95" t="s">
        <v>89</v>
      </c>
      <c r="AJ3287" s="95" t="s">
        <v>88</v>
      </c>
      <c r="AK3287" s="95" t="s">
        <v>89</v>
      </c>
      <c r="AL3287" s="95" t="s">
        <v>89</v>
      </c>
      <c r="AM3287" s="95" t="s">
        <v>89</v>
      </c>
      <c r="AN3287" s="95" t="s">
        <v>89</v>
      </c>
      <c r="AO3287" s="95" t="s">
        <v>89</v>
      </c>
      <c r="AP3287" s="95" t="s">
        <v>89</v>
      </c>
      <c r="AQ3287" s="95" t="s">
        <v>90</v>
      </c>
      <c r="AR3287" s="95" t="s">
        <v>90</v>
      </c>
      <c r="AS3287" s="95" t="s">
        <v>25691</v>
      </c>
      <c r="AT3287" s="95" t="s">
        <v>92</v>
      </c>
      <c r="AU3287" s="95" t="s">
        <v>92</v>
      </c>
      <c r="AV3287" s="95" t="s">
        <v>93</v>
      </c>
      <c r="AW3287" s="95" t="s">
        <v>12719</v>
      </c>
      <c r="AX3287" s="95" t="s">
        <v>29370</v>
      </c>
      <c r="AY3287" s="95" t="s">
        <v>12721</v>
      </c>
      <c r="AZ3287" s="95" t="s">
        <v>29370</v>
      </c>
      <c r="BA3287" s="95" t="s">
        <v>97</v>
      </c>
      <c r="BB3287" s="95" t="s">
        <v>29371</v>
      </c>
      <c r="BC3287" s="95" t="s">
        <v>99</v>
      </c>
      <c r="BD3287" s="95" t="s">
        <v>100</v>
      </c>
      <c r="BE3287" s="95" t="s">
        <v>61</v>
      </c>
      <c r="BF3287" s="95" t="s">
        <v>380</v>
      </c>
      <c r="BG3287" s="95" t="s">
        <v>101</v>
      </c>
    </row>
    <row r="3288" s="86" customFormat="1" ht="19" customHeight="1" spans="1:59">
      <c r="A3288" s="95" t="s">
        <v>126</v>
      </c>
      <c r="B3288" s="95" t="s">
        <v>127</v>
      </c>
      <c r="C3288" s="95" t="s">
        <v>632</v>
      </c>
      <c r="D3288" s="95" t="s">
        <v>633</v>
      </c>
      <c r="E3288" s="95" t="s">
        <v>5363</v>
      </c>
      <c r="F3288" s="95" t="s">
        <v>5364</v>
      </c>
      <c r="G3288" s="95" t="s">
        <v>132</v>
      </c>
      <c r="H3288" s="95" t="s">
        <v>109</v>
      </c>
      <c r="I3288" s="95" t="s">
        <v>29372</v>
      </c>
      <c r="J3288" s="95" t="s">
        <v>29373</v>
      </c>
      <c r="K3288" s="95" t="s">
        <v>29374</v>
      </c>
      <c r="L3288" s="95" t="s">
        <v>73</v>
      </c>
      <c r="M3288" s="95" t="s">
        <v>526</v>
      </c>
      <c r="N3288" s="95" t="s">
        <v>2029</v>
      </c>
      <c r="O3288" s="95" t="s">
        <v>774</v>
      </c>
      <c r="P3288" s="95" t="s">
        <v>775</v>
      </c>
      <c r="Q3288" s="95" t="s">
        <v>1940</v>
      </c>
      <c r="R3288" s="95" t="s">
        <v>1941</v>
      </c>
      <c r="S3288" s="95" t="s">
        <v>29375</v>
      </c>
      <c r="T3288" s="95" t="s">
        <v>119</v>
      </c>
      <c r="U3288" s="96">
        <v>0</v>
      </c>
      <c r="V3288" s="96">
        <v>5073</v>
      </c>
      <c r="W3288" s="96">
        <v>4000</v>
      </c>
      <c r="X3288" s="96">
        <v>2000</v>
      </c>
      <c r="Y3288" s="95" t="s">
        <v>82</v>
      </c>
      <c r="Z3288" s="95" t="s">
        <v>25689</v>
      </c>
      <c r="AA3288" s="95" t="s">
        <v>84</v>
      </c>
      <c r="AB3288" s="95" t="s">
        <v>5370</v>
      </c>
      <c r="AC3288" s="95" t="s">
        <v>4869</v>
      </c>
      <c r="AD3288" s="95" t="s">
        <v>87</v>
      </c>
      <c r="AE3288" s="95" t="s">
        <v>61</v>
      </c>
      <c r="AF3288" s="95" t="s">
        <v>61</v>
      </c>
      <c r="AG3288" s="95" t="s">
        <v>89</v>
      </c>
      <c r="AH3288" s="95" t="s">
        <v>89</v>
      </c>
      <c r="AI3288" s="95" t="s">
        <v>89</v>
      </c>
      <c r="AJ3288" s="95" t="s">
        <v>89</v>
      </c>
      <c r="AK3288" s="95" t="s">
        <v>89</v>
      </c>
      <c r="AL3288" s="95" t="s">
        <v>89</v>
      </c>
      <c r="AM3288" s="95" t="s">
        <v>89</v>
      </c>
      <c r="AN3288" s="95" t="s">
        <v>89</v>
      </c>
      <c r="AO3288" s="95" t="s">
        <v>89</v>
      </c>
      <c r="AP3288" s="95" t="s">
        <v>89</v>
      </c>
      <c r="AQ3288" s="95" t="s">
        <v>90</v>
      </c>
      <c r="AR3288" s="95" t="s">
        <v>90</v>
      </c>
      <c r="AS3288" s="95" t="s">
        <v>25691</v>
      </c>
      <c r="AT3288" s="95" t="s">
        <v>92</v>
      </c>
      <c r="AU3288" s="95" t="s">
        <v>92</v>
      </c>
      <c r="AV3288" s="95" t="s">
        <v>93</v>
      </c>
      <c r="AW3288" s="95" t="s">
        <v>5371</v>
      </c>
      <c r="AX3288" s="95" t="s">
        <v>29376</v>
      </c>
      <c r="AY3288" s="95" t="s">
        <v>5373</v>
      </c>
      <c r="AZ3288" s="95" t="s">
        <v>29376</v>
      </c>
      <c r="BA3288" s="95" t="s">
        <v>97</v>
      </c>
      <c r="BB3288" s="95" t="s">
        <v>29377</v>
      </c>
      <c r="BC3288" s="95" t="s">
        <v>99</v>
      </c>
      <c r="BD3288" s="95" t="s">
        <v>100</v>
      </c>
      <c r="BE3288" s="95" t="s">
        <v>61</v>
      </c>
      <c r="BF3288" s="95" t="s">
        <v>119</v>
      </c>
      <c r="BG3288" s="95" t="s">
        <v>101</v>
      </c>
    </row>
    <row r="3289" s="86" customFormat="1" ht="19" customHeight="1" spans="1:59">
      <c r="A3289" s="95" t="s">
        <v>694</v>
      </c>
      <c r="B3289" s="95" t="s">
        <v>695</v>
      </c>
      <c r="C3289" s="95" t="s">
        <v>845</v>
      </c>
      <c r="D3289" s="95" t="s">
        <v>846</v>
      </c>
      <c r="E3289" s="95" t="s">
        <v>17976</v>
      </c>
      <c r="F3289" s="95" t="s">
        <v>848</v>
      </c>
      <c r="G3289" s="95" t="s">
        <v>769</v>
      </c>
      <c r="H3289" s="95" t="s">
        <v>109</v>
      </c>
      <c r="I3289" s="95" t="s">
        <v>29378</v>
      </c>
      <c r="J3289" s="95" t="s">
        <v>29379</v>
      </c>
      <c r="K3289" s="95" t="s">
        <v>29380</v>
      </c>
      <c r="L3289" s="95" t="s">
        <v>73</v>
      </c>
      <c r="M3289" s="95" t="s">
        <v>526</v>
      </c>
      <c r="N3289" s="95" t="s">
        <v>2029</v>
      </c>
      <c r="O3289" s="95" t="s">
        <v>1117</v>
      </c>
      <c r="P3289" s="95" t="s">
        <v>1118</v>
      </c>
      <c r="Q3289" s="95" t="s">
        <v>3796</v>
      </c>
      <c r="R3289" s="95" t="s">
        <v>3797</v>
      </c>
      <c r="S3289" s="95" t="s">
        <v>29381</v>
      </c>
      <c r="T3289" s="95" t="s">
        <v>380</v>
      </c>
      <c r="U3289" s="96">
        <v>0</v>
      </c>
      <c r="V3289" s="96">
        <v>11021</v>
      </c>
      <c r="W3289" s="96">
        <v>7600</v>
      </c>
      <c r="X3289" s="96">
        <v>4300</v>
      </c>
      <c r="Y3289" s="95" t="s">
        <v>82</v>
      </c>
      <c r="Z3289" s="95" t="s">
        <v>25689</v>
      </c>
      <c r="AA3289" s="95" t="s">
        <v>84</v>
      </c>
      <c r="AB3289" s="95" t="s">
        <v>848</v>
      </c>
      <c r="AC3289" s="95" t="s">
        <v>4869</v>
      </c>
      <c r="AD3289" s="95" t="s">
        <v>87</v>
      </c>
      <c r="AE3289" s="95" t="s">
        <v>61</v>
      </c>
      <c r="AF3289" s="95" t="s">
        <v>61</v>
      </c>
      <c r="AG3289" s="95" t="s">
        <v>89</v>
      </c>
      <c r="AH3289" s="95" t="s">
        <v>89</v>
      </c>
      <c r="AI3289" s="95" t="s">
        <v>88</v>
      </c>
      <c r="AJ3289" s="95" t="s">
        <v>88</v>
      </c>
      <c r="AK3289" s="95" t="s">
        <v>88</v>
      </c>
      <c r="AL3289" s="95" t="s">
        <v>88</v>
      </c>
      <c r="AM3289" s="95" t="s">
        <v>88</v>
      </c>
      <c r="AN3289" s="95" t="s">
        <v>88</v>
      </c>
      <c r="AO3289" s="95" t="s">
        <v>88</v>
      </c>
      <c r="AP3289" s="95" t="s">
        <v>89</v>
      </c>
      <c r="AQ3289" s="95" t="s">
        <v>90</v>
      </c>
      <c r="AR3289" s="95" t="s">
        <v>90</v>
      </c>
      <c r="AS3289" s="95" t="s">
        <v>25691</v>
      </c>
      <c r="AT3289" s="95" t="s">
        <v>92</v>
      </c>
      <c r="AU3289" s="95" t="s">
        <v>92</v>
      </c>
      <c r="AV3289" s="95" t="s">
        <v>93</v>
      </c>
      <c r="AW3289" s="95" t="s">
        <v>17981</v>
      </c>
      <c r="AX3289" s="95" t="s">
        <v>29382</v>
      </c>
      <c r="AY3289" s="95" t="s">
        <v>17983</v>
      </c>
      <c r="AZ3289" s="95" t="s">
        <v>29382</v>
      </c>
      <c r="BA3289" s="95" t="s">
        <v>97</v>
      </c>
      <c r="BB3289" s="95" t="s">
        <v>29383</v>
      </c>
      <c r="BC3289" s="95" t="s">
        <v>99</v>
      </c>
      <c r="BD3289" s="95" t="s">
        <v>100</v>
      </c>
      <c r="BE3289" s="95" t="s">
        <v>61</v>
      </c>
      <c r="BF3289" s="95" t="s">
        <v>380</v>
      </c>
      <c r="BG3289" s="95" t="s">
        <v>101</v>
      </c>
    </row>
    <row r="3290" s="86" customFormat="1" ht="19" customHeight="1" spans="1:59">
      <c r="A3290" s="95" t="s">
        <v>174</v>
      </c>
      <c r="B3290" s="95" t="s">
        <v>175</v>
      </c>
      <c r="C3290" s="95" t="s">
        <v>9907</v>
      </c>
      <c r="D3290" s="95" t="s">
        <v>9908</v>
      </c>
      <c r="E3290" s="95" t="s">
        <v>29384</v>
      </c>
      <c r="F3290" s="95" t="s">
        <v>9910</v>
      </c>
      <c r="G3290" s="95" t="s">
        <v>893</v>
      </c>
      <c r="H3290" s="95" t="s">
        <v>109</v>
      </c>
      <c r="I3290" s="95" t="s">
        <v>29385</v>
      </c>
      <c r="J3290" s="95" t="s">
        <v>29386</v>
      </c>
      <c r="K3290" s="95" t="s">
        <v>29387</v>
      </c>
      <c r="L3290" s="95" t="s">
        <v>73</v>
      </c>
      <c r="M3290" s="95" t="s">
        <v>2014</v>
      </c>
      <c r="N3290" s="95" t="s">
        <v>4078</v>
      </c>
      <c r="O3290" s="95" t="s">
        <v>292</v>
      </c>
      <c r="P3290" s="95" t="s">
        <v>293</v>
      </c>
      <c r="Q3290" s="95" t="s">
        <v>2425</v>
      </c>
      <c r="R3290" s="95" t="s">
        <v>2426</v>
      </c>
      <c r="S3290" s="95" t="s">
        <v>29388</v>
      </c>
      <c r="T3290" s="95" t="s">
        <v>119</v>
      </c>
      <c r="U3290" s="96">
        <v>0</v>
      </c>
      <c r="V3290" s="96">
        <v>10419</v>
      </c>
      <c r="W3290" s="96">
        <v>8000</v>
      </c>
      <c r="X3290" s="96">
        <v>3000</v>
      </c>
      <c r="Y3290" s="95" t="s">
        <v>82</v>
      </c>
      <c r="Z3290" s="95" t="s">
        <v>25689</v>
      </c>
      <c r="AA3290" s="95" t="s">
        <v>84</v>
      </c>
      <c r="AB3290" s="95" t="s">
        <v>29389</v>
      </c>
      <c r="AC3290" s="95" t="s">
        <v>25690</v>
      </c>
      <c r="AD3290" s="95" t="s">
        <v>87</v>
      </c>
      <c r="AE3290" s="95" t="s">
        <v>61</v>
      </c>
      <c r="AF3290" s="95" t="s">
        <v>61</v>
      </c>
      <c r="AG3290" s="95" t="s">
        <v>89</v>
      </c>
      <c r="AH3290" s="95" t="s">
        <v>89</v>
      </c>
      <c r="AI3290" s="95" t="s">
        <v>89</v>
      </c>
      <c r="AJ3290" s="95" t="s">
        <v>88</v>
      </c>
      <c r="AK3290" s="95" t="s">
        <v>89</v>
      </c>
      <c r="AL3290" s="95" t="s">
        <v>88</v>
      </c>
      <c r="AM3290" s="95" t="s">
        <v>88</v>
      </c>
      <c r="AN3290" s="95" t="s">
        <v>88</v>
      </c>
      <c r="AO3290" s="95" t="s">
        <v>88</v>
      </c>
      <c r="AP3290" s="95" t="s">
        <v>89</v>
      </c>
      <c r="AQ3290" s="95" t="s">
        <v>90</v>
      </c>
      <c r="AR3290" s="95" t="s">
        <v>90</v>
      </c>
      <c r="AS3290" s="95" t="s">
        <v>25691</v>
      </c>
      <c r="AT3290" s="95" t="s">
        <v>92</v>
      </c>
      <c r="AU3290" s="95" t="s">
        <v>92</v>
      </c>
      <c r="AV3290" s="95" t="s">
        <v>93</v>
      </c>
      <c r="AW3290" s="95" t="s">
        <v>29390</v>
      </c>
      <c r="AX3290" s="95" t="s">
        <v>29391</v>
      </c>
      <c r="AY3290" s="95" t="s">
        <v>29392</v>
      </c>
      <c r="AZ3290" s="95" t="s">
        <v>29391</v>
      </c>
      <c r="BA3290" s="95" t="s">
        <v>97</v>
      </c>
      <c r="BB3290" s="95" t="s">
        <v>29393</v>
      </c>
      <c r="BC3290" s="95" t="s">
        <v>99</v>
      </c>
      <c r="BD3290" s="95" t="s">
        <v>100</v>
      </c>
      <c r="BE3290" s="95" t="s">
        <v>61</v>
      </c>
      <c r="BF3290" s="95" t="s">
        <v>119</v>
      </c>
      <c r="BG3290" s="95" t="s">
        <v>101</v>
      </c>
    </row>
    <row r="3291" s="86" customFormat="1" ht="19" customHeight="1" spans="1:59">
      <c r="A3291" s="95" t="s">
        <v>694</v>
      </c>
      <c r="B3291" s="95" t="s">
        <v>695</v>
      </c>
      <c r="C3291" s="95" t="s">
        <v>845</v>
      </c>
      <c r="D3291" s="95" t="s">
        <v>846</v>
      </c>
      <c r="E3291" s="95" t="s">
        <v>17976</v>
      </c>
      <c r="F3291" s="95" t="s">
        <v>848</v>
      </c>
      <c r="G3291" s="95" t="s">
        <v>769</v>
      </c>
      <c r="H3291" s="95" t="s">
        <v>109</v>
      </c>
      <c r="I3291" s="95" t="s">
        <v>29394</v>
      </c>
      <c r="J3291" s="95" t="s">
        <v>29395</v>
      </c>
      <c r="K3291" s="95" t="s">
        <v>29396</v>
      </c>
      <c r="L3291" s="95" t="s">
        <v>73</v>
      </c>
      <c r="M3291" s="95" t="s">
        <v>526</v>
      </c>
      <c r="N3291" s="95" t="s">
        <v>2029</v>
      </c>
      <c r="O3291" s="95" t="s">
        <v>1848</v>
      </c>
      <c r="P3291" s="95" t="s">
        <v>1849</v>
      </c>
      <c r="Q3291" s="95" t="s">
        <v>1850</v>
      </c>
      <c r="R3291" s="95" t="s">
        <v>1849</v>
      </c>
      <c r="S3291" s="95" t="s">
        <v>29397</v>
      </c>
      <c r="T3291" s="95" t="s">
        <v>380</v>
      </c>
      <c r="U3291" s="96">
        <v>0</v>
      </c>
      <c r="V3291" s="96">
        <v>8698</v>
      </c>
      <c r="W3291" s="96">
        <v>6900</v>
      </c>
      <c r="X3291" s="96">
        <v>3500</v>
      </c>
      <c r="Y3291" s="95" t="s">
        <v>82</v>
      </c>
      <c r="Z3291" s="95" t="s">
        <v>25689</v>
      </c>
      <c r="AA3291" s="95" t="s">
        <v>84</v>
      </c>
      <c r="AB3291" s="95" t="s">
        <v>848</v>
      </c>
      <c r="AC3291" s="95" t="s">
        <v>25757</v>
      </c>
      <c r="AD3291" s="95" t="s">
        <v>87</v>
      </c>
      <c r="AE3291" s="95" t="s">
        <v>61</v>
      </c>
      <c r="AF3291" s="95" t="s">
        <v>61</v>
      </c>
      <c r="AG3291" s="95" t="s">
        <v>89</v>
      </c>
      <c r="AH3291" s="95" t="s">
        <v>89</v>
      </c>
      <c r="AI3291" s="95" t="s">
        <v>88</v>
      </c>
      <c r="AJ3291" s="95" t="s">
        <v>88</v>
      </c>
      <c r="AK3291" s="95" t="s">
        <v>88</v>
      </c>
      <c r="AL3291" s="95" t="s">
        <v>88</v>
      </c>
      <c r="AM3291" s="95" t="s">
        <v>88</v>
      </c>
      <c r="AN3291" s="95" t="s">
        <v>88</v>
      </c>
      <c r="AO3291" s="95" t="s">
        <v>88</v>
      </c>
      <c r="AP3291" s="95" t="s">
        <v>89</v>
      </c>
      <c r="AQ3291" s="95" t="s">
        <v>90</v>
      </c>
      <c r="AR3291" s="95" t="s">
        <v>90</v>
      </c>
      <c r="AS3291" s="95" t="s">
        <v>25691</v>
      </c>
      <c r="AT3291" s="95" t="s">
        <v>92</v>
      </c>
      <c r="AU3291" s="95" t="s">
        <v>92</v>
      </c>
      <c r="AV3291" s="95" t="s">
        <v>93</v>
      </c>
      <c r="AW3291" s="95" t="s">
        <v>17981</v>
      </c>
      <c r="AX3291" s="95" t="s">
        <v>29398</v>
      </c>
      <c r="AY3291" s="95" t="s">
        <v>17983</v>
      </c>
      <c r="AZ3291" s="95" t="s">
        <v>29398</v>
      </c>
      <c r="BA3291" s="95" t="s">
        <v>97</v>
      </c>
      <c r="BB3291" s="95" t="s">
        <v>29399</v>
      </c>
      <c r="BC3291" s="95" t="s">
        <v>99</v>
      </c>
      <c r="BD3291" s="95" t="s">
        <v>100</v>
      </c>
      <c r="BE3291" s="95" t="s">
        <v>61</v>
      </c>
      <c r="BF3291" s="95" t="s">
        <v>380</v>
      </c>
      <c r="BG3291" s="95" t="s">
        <v>101</v>
      </c>
    </row>
    <row r="3292" s="86" customFormat="1" ht="19" customHeight="1" spans="1:59">
      <c r="A3292" s="95" t="s">
        <v>516</v>
      </c>
      <c r="B3292" s="95" t="s">
        <v>517</v>
      </c>
      <c r="C3292" s="95" t="s">
        <v>2343</v>
      </c>
      <c r="D3292" s="95" t="s">
        <v>2344</v>
      </c>
      <c r="E3292" s="95" t="s">
        <v>9081</v>
      </c>
      <c r="F3292" s="95" t="s">
        <v>14059</v>
      </c>
      <c r="G3292" s="95" t="s">
        <v>9459</v>
      </c>
      <c r="H3292" s="95" t="s">
        <v>539</v>
      </c>
      <c r="I3292" s="95" t="s">
        <v>29400</v>
      </c>
      <c r="J3292" s="95" t="s">
        <v>29401</v>
      </c>
      <c r="K3292" s="95" t="s">
        <v>29402</v>
      </c>
      <c r="L3292" s="95" t="s">
        <v>73</v>
      </c>
      <c r="M3292" s="95" t="s">
        <v>12760</v>
      </c>
      <c r="N3292" s="95" t="s">
        <v>1410</v>
      </c>
      <c r="O3292" s="95" t="s">
        <v>1875</v>
      </c>
      <c r="P3292" s="95" t="s">
        <v>1876</v>
      </c>
      <c r="Q3292" s="95" t="s">
        <v>2597</v>
      </c>
      <c r="R3292" s="95" t="s">
        <v>1878</v>
      </c>
      <c r="S3292" s="95" t="s">
        <v>29403</v>
      </c>
      <c r="T3292" s="95" t="s">
        <v>119</v>
      </c>
      <c r="U3292" s="96">
        <v>0</v>
      </c>
      <c r="V3292" s="96">
        <v>48000</v>
      </c>
      <c r="W3292" s="96">
        <v>24000</v>
      </c>
      <c r="X3292" s="96">
        <v>8000</v>
      </c>
      <c r="Y3292" s="95" t="s">
        <v>143</v>
      </c>
      <c r="Z3292" s="95" t="s">
        <v>25689</v>
      </c>
      <c r="AA3292" s="95" t="s">
        <v>84</v>
      </c>
      <c r="AB3292" s="95" t="s">
        <v>2352</v>
      </c>
      <c r="AC3292" s="95" t="s">
        <v>11915</v>
      </c>
      <c r="AD3292" s="95" t="s">
        <v>87</v>
      </c>
      <c r="AE3292" s="95" t="s">
        <v>61</v>
      </c>
      <c r="AF3292" s="95" t="s">
        <v>29404</v>
      </c>
      <c r="AG3292" s="95" t="s">
        <v>89</v>
      </c>
      <c r="AH3292" s="95" t="s">
        <v>88</v>
      </c>
      <c r="AI3292" s="95" t="s">
        <v>88</v>
      </c>
      <c r="AJ3292" s="95" t="s">
        <v>89</v>
      </c>
      <c r="AK3292" s="95" t="s">
        <v>88</v>
      </c>
      <c r="AL3292" s="95" t="s">
        <v>88</v>
      </c>
      <c r="AM3292" s="95" t="s">
        <v>88</v>
      </c>
      <c r="AN3292" s="95" t="s">
        <v>88</v>
      </c>
      <c r="AO3292" s="95" t="s">
        <v>88</v>
      </c>
      <c r="AP3292" s="95" t="s">
        <v>89</v>
      </c>
      <c r="AQ3292" s="95" t="s">
        <v>90</v>
      </c>
      <c r="AR3292" s="95" t="s">
        <v>90</v>
      </c>
      <c r="AS3292" s="95" t="s">
        <v>25691</v>
      </c>
      <c r="AT3292" s="95" t="s">
        <v>92</v>
      </c>
      <c r="AU3292" s="95" t="s">
        <v>92</v>
      </c>
      <c r="AV3292" s="95" t="s">
        <v>93</v>
      </c>
      <c r="AW3292" s="95" t="s">
        <v>2353</v>
      </c>
      <c r="AX3292" s="95" t="s">
        <v>29405</v>
      </c>
      <c r="AY3292" s="95" t="s">
        <v>2355</v>
      </c>
      <c r="AZ3292" s="95" t="s">
        <v>29405</v>
      </c>
      <c r="BA3292" s="95" t="s">
        <v>215</v>
      </c>
      <c r="BB3292" s="95" t="s">
        <v>29406</v>
      </c>
      <c r="BC3292" s="95" t="s">
        <v>99</v>
      </c>
      <c r="BD3292" s="95" t="s">
        <v>150</v>
      </c>
      <c r="BE3292" s="95" t="s">
        <v>61</v>
      </c>
      <c r="BF3292" s="95" t="s">
        <v>119</v>
      </c>
      <c r="BG3292" s="95" t="s">
        <v>101</v>
      </c>
    </row>
    <row r="3293" s="86" customFormat="1" ht="19" customHeight="1" spans="1:59">
      <c r="A3293" s="95" t="s">
        <v>126</v>
      </c>
      <c r="B3293" s="95" t="s">
        <v>127</v>
      </c>
      <c r="C3293" s="95" t="s">
        <v>196</v>
      </c>
      <c r="D3293" s="95" t="s">
        <v>197</v>
      </c>
      <c r="E3293" s="95" t="s">
        <v>3164</v>
      </c>
      <c r="F3293" s="95" t="s">
        <v>1763</v>
      </c>
      <c r="G3293" s="95" t="s">
        <v>1763</v>
      </c>
      <c r="H3293" s="95" t="s">
        <v>232</v>
      </c>
      <c r="I3293" s="95" t="s">
        <v>29407</v>
      </c>
      <c r="J3293" s="95" t="s">
        <v>29408</v>
      </c>
      <c r="K3293" s="95" t="s">
        <v>29409</v>
      </c>
      <c r="L3293" s="95" t="s">
        <v>73</v>
      </c>
      <c r="M3293" s="95" t="s">
        <v>6024</v>
      </c>
      <c r="N3293" s="95" t="s">
        <v>29410</v>
      </c>
      <c r="O3293" s="95" t="s">
        <v>257</v>
      </c>
      <c r="P3293" s="95" t="s">
        <v>258</v>
      </c>
      <c r="Q3293" s="95" t="s">
        <v>12413</v>
      </c>
      <c r="R3293" s="95" t="s">
        <v>12414</v>
      </c>
      <c r="S3293" s="95" t="s">
        <v>29411</v>
      </c>
      <c r="T3293" s="95" t="s">
        <v>380</v>
      </c>
      <c r="U3293" s="96">
        <v>0</v>
      </c>
      <c r="V3293" s="96">
        <v>25200</v>
      </c>
      <c r="W3293" s="96">
        <v>18500</v>
      </c>
      <c r="X3293" s="96">
        <v>8000</v>
      </c>
      <c r="Y3293" s="95" t="s">
        <v>82</v>
      </c>
      <c r="Z3293" s="95" t="s">
        <v>25689</v>
      </c>
      <c r="AA3293" s="95" t="s">
        <v>84</v>
      </c>
      <c r="AB3293" s="95" t="s">
        <v>11046</v>
      </c>
      <c r="AC3293" s="95" t="s">
        <v>8465</v>
      </c>
      <c r="AD3293" s="95" t="s">
        <v>87</v>
      </c>
      <c r="AE3293" s="95" t="s">
        <v>61</v>
      </c>
      <c r="AF3293" s="95" t="s">
        <v>61</v>
      </c>
      <c r="AG3293" s="95" t="s">
        <v>89</v>
      </c>
      <c r="AH3293" s="95" t="s">
        <v>89</v>
      </c>
      <c r="AI3293" s="95" t="s">
        <v>89</v>
      </c>
      <c r="AJ3293" s="95" t="s">
        <v>89</v>
      </c>
      <c r="AK3293" s="95" t="s">
        <v>89</v>
      </c>
      <c r="AL3293" s="95" t="s">
        <v>89</v>
      </c>
      <c r="AM3293" s="95" t="s">
        <v>89</v>
      </c>
      <c r="AN3293" s="95" t="s">
        <v>89</v>
      </c>
      <c r="AO3293" s="95" t="s">
        <v>89</v>
      </c>
      <c r="AP3293" s="95" t="s">
        <v>89</v>
      </c>
      <c r="AQ3293" s="95" t="s">
        <v>90</v>
      </c>
      <c r="AR3293" s="95" t="s">
        <v>90</v>
      </c>
      <c r="AS3293" s="95" t="s">
        <v>25691</v>
      </c>
      <c r="AT3293" s="95" t="s">
        <v>92</v>
      </c>
      <c r="AU3293" s="95" t="s">
        <v>92</v>
      </c>
      <c r="AV3293" s="95" t="s">
        <v>93</v>
      </c>
      <c r="AW3293" s="95" t="s">
        <v>3175</v>
      </c>
      <c r="AX3293" s="95" t="s">
        <v>29412</v>
      </c>
      <c r="AY3293" s="95" t="s">
        <v>3177</v>
      </c>
      <c r="AZ3293" s="95" t="s">
        <v>29412</v>
      </c>
      <c r="BA3293" s="95" t="s">
        <v>97</v>
      </c>
      <c r="BB3293" s="95" t="s">
        <v>29413</v>
      </c>
      <c r="BC3293" s="95" t="s">
        <v>99</v>
      </c>
      <c r="BD3293" s="95" t="s">
        <v>100</v>
      </c>
      <c r="BE3293" s="95" t="s">
        <v>61</v>
      </c>
      <c r="BF3293" s="95" t="s">
        <v>380</v>
      </c>
      <c r="BG3293" s="95" t="s">
        <v>101</v>
      </c>
    </row>
    <row r="3294" s="86" customFormat="1" ht="19" customHeight="1" spans="1:59">
      <c r="A3294" s="95" t="s">
        <v>1564</v>
      </c>
      <c r="B3294" s="95" t="s">
        <v>1565</v>
      </c>
      <c r="C3294" s="95" t="s">
        <v>29414</v>
      </c>
      <c r="D3294" s="95" t="s">
        <v>29415</v>
      </c>
      <c r="E3294" s="95" t="s">
        <v>29416</v>
      </c>
      <c r="F3294" s="95" t="s">
        <v>29417</v>
      </c>
      <c r="G3294" s="95" t="s">
        <v>28366</v>
      </c>
      <c r="H3294" s="95" t="s">
        <v>2885</v>
      </c>
      <c r="I3294" s="95" t="s">
        <v>29418</v>
      </c>
      <c r="J3294" s="95" t="s">
        <v>29419</v>
      </c>
      <c r="K3294" s="95" t="s">
        <v>29420</v>
      </c>
      <c r="L3294" s="95" t="s">
        <v>73</v>
      </c>
      <c r="M3294" s="95" t="s">
        <v>3929</v>
      </c>
      <c r="N3294" s="95" t="s">
        <v>11119</v>
      </c>
      <c r="O3294" s="95" t="s">
        <v>1877</v>
      </c>
      <c r="P3294" s="95" t="s">
        <v>2968</v>
      </c>
      <c r="Q3294" s="95" t="s">
        <v>2891</v>
      </c>
      <c r="R3294" s="95" t="s">
        <v>2892</v>
      </c>
      <c r="S3294" s="95" t="s">
        <v>29421</v>
      </c>
      <c r="T3294" s="95" t="s">
        <v>209</v>
      </c>
      <c r="U3294" s="96">
        <v>0</v>
      </c>
      <c r="V3294" s="96">
        <v>2620</v>
      </c>
      <c r="W3294" s="96">
        <v>1520</v>
      </c>
      <c r="X3294" s="96">
        <v>620</v>
      </c>
      <c r="Y3294" s="95" t="s">
        <v>143</v>
      </c>
      <c r="Z3294" s="95" t="s">
        <v>25689</v>
      </c>
      <c r="AA3294" s="95" t="s">
        <v>84</v>
      </c>
      <c r="AB3294" s="95" t="s">
        <v>29417</v>
      </c>
      <c r="AC3294" s="95" t="s">
        <v>25690</v>
      </c>
      <c r="AD3294" s="95" t="s">
        <v>87</v>
      </c>
      <c r="AE3294" s="95" t="s">
        <v>61</v>
      </c>
      <c r="AF3294" s="95" t="s">
        <v>61</v>
      </c>
      <c r="AG3294" s="95" t="s">
        <v>89</v>
      </c>
      <c r="AH3294" s="95" t="s">
        <v>89</v>
      </c>
      <c r="AI3294" s="95" t="s">
        <v>89</v>
      </c>
      <c r="AJ3294" s="95" t="s">
        <v>89</v>
      </c>
      <c r="AK3294" s="95" t="s">
        <v>89</v>
      </c>
      <c r="AL3294" s="95" t="s">
        <v>89</v>
      </c>
      <c r="AM3294" s="95" t="s">
        <v>89</v>
      </c>
      <c r="AN3294" s="95" t="s">
        <v>89</v>
      </c>
      <c r="AO3294" s="95" t="s">
        <v>89</v>
      </c>
      <c r="AP3294" s="95" t="s">
        <v>89</v>
      </c>
      <c r="AQ3294" s="95" t="s">
        <v>90</v>
      </c>
      <c r="AR3294" s="95" t="s">
        <v>90</v>
      </c>
      <c r="AS3294" s="95" t="s">
        <v>25691</v>
      </c>
      <c r="AT3294" s="95" t="s">
        <v>92</v>
      </c>
      <c r="AU3294" s="95" t="s">
        <v>92</v>
      </c>
      <c r="AV3294" s="95" t="s">
        <v>93</v>
      </c>
      <c r="AW3294" s="95" t="s">
        <v>29422</v>
      </c>
      <c r="AX3294" s="95" t="s">
        <v>29423</v>
      </c>
      <c r="AY3294" s="95" t="s">
        <v>29424</v>
      </c>
      <c r="AZ3294" s="95" t="s">
        <v>29423</v>
      </c>
      <c r="BA3294" s="95" t="s">
        <v>97</v>
      </c>
      <c r="BB3294" s="95" t="s">
        <v>29425</v>
      </c>
      <c r="BC3294" s="95" t="s">
        <v>99</v>
      </c>
      <c r="BD3294" s="95" t="s">
        <v>150</v>
      </c>
      <c r="BE3294" s="95" t="s">
        <v>61</v>
      </c>
      <c r="BF3294" s="95" t="s">
        <v>209</v>
      </c>
      <c r="BG3294" s="95" t="s">
        <v>101</v>
      </c>
    </row>
    <row r="3295" s="86" customFormat="1" ht="19" customHeight="1" spans="1:59">
      <c r="A3295" s="95" t="s">
        <v>226</v>
      </c>
      <c r="B3295" s="95" t="s">
        <v>227</v>
      </c>
      <c r="C3295" s="95" t="s">
        <v>5591</v>
      </c>
      <c r="D3295" s="95" t="s">
        <v>5592</v>
      </c>
      <c r="E3295" s="95" t="s">
        <v>7955</v>
      </c>
      <c r="F3295" s="95" t="s">
        <v>7074</v>
      </c>
      <c r="G3295" s="95" t="s">
        <v>876</v>
      </c>
      <c r="H3295" s="95" t="s">
        <v>109</v>
      </c>
      <c r="I3295" s="95" t="s">
        <v>29426</v>
      </c>
      <c r="J3295" s="95" t="s">
        <v>29427</v>
      </c>
      <c r="K3295" s="95" t="s">
        <v>29428</v>
      </c>
      <c r="L3295" s="95" t="s">
        <v>73</v>
      </c>
      <c r="M3295" s="95" t="s">
        <v>2014</v>
      </c>
      <c r="N3295" s="95" t="s">
        <v>2954</v>
      </c>
      <c r="O3295" s="95" t="s">
        <v>1537</v>
      </c>
      <c r="P3295" s="95" t="s">
        <v>1538</v>
      </c>
      <c r="Q3295" s="95" t="s">
        <v>3691</v>
      </c>
      <c r="R3295" s="95" t="s">
        <v>3692</v>
      </c>
      <c r="S3295" s="95" t="s">
        <v>29429</v>
      </c>
      <c r="T3295" s="95" t="s">
        <v>380</v>
      </c>
      <c r="U3295" s="96">
        <v>0</v>
      </c>
      <c r="V3295" s="96">
        <v>25832</v>
      </c>
      <c r="W3295" s="96">
        <v>20500</v>
      </c>
      <c r="X3295" s="96">
        <v>7000</v>
      </c>
      <c r="Y3295" s="95" t="s">
        <v>82</v>
      </c>
      <c r="Z3295" s="95" t="s">
        <v>25689</v>
      </c>
      <c r="AA3295" s="95" t="s">
        <v>84</v>
      </c>
      <c r="AB3295" s="95" t="s">
        <v>329</v>
      </c>
      <c r="AC3295" s="95" t="s">
        <v>4869</v>
      </c>
      <c r="AD3295" s="95" t="s">
        <v>87</v>
      </c>
      <c r="AE3295" s="95" t="s">
        <v>61</v>
      </c>
      <c r="AF3295" s="95" t="s">
        <v>61</v>
      </c>
      <c r="AG3295" s="95" t="s">
        <v>89</v>
      </c>
      <c r="AH3295" s="95" t="s">
        <v>89</v>
      </c>
      <c r="AI3295" s="95" t="s">
        <v>89</v>
      </c>
      <c r="AJ3295" s="95" t="s">
        <v>89</v>
      </c>
      <c r="AK3295" s="95" t="s">
        <v>89</v>
      </c>
      <c r="AL3295" s="95" t="s">
        <v>89</v>
      </c>
      <c r="AM3295" s="95" t="s">
        <v>89</v>
      </c>
      <c r="AN3295" s="95" t="s">
        <v>89</v>
      </c>
      <c r="AO3295" s="95" t="s">
        <v>89</v>
      </c>
      <c r="AP3295" s="95" t="s">
        <v>89</v>
      </c>
      <c r="AQ3295" s="95" t="s">
        <v>90</v>
      </c>
      <c r="AR3295" s="95" t="s">
        <v>90</v>
      </c>
      <c r="AS3295" s="95" t="s">
        <v>25691</v>
      </c>
      <c r="AT3295" s="95" t="s">
        <v>92</v>
      </c>
      <c r="AU3295" s="95" t="s">
        <v>92</v>
      </c>
      <c r="AV3295" s="95" t="s">
        <v>93</v>
      </c>
      <c r="AW3295" s="95" t="s">
        <v>7960</v>
      </c>
      <c r="AX3295" s="95" t="s">
        <v>29430</v>
      </c>
      <c r="AY3295" s="95" t="s">
        <v>7962</v>
      </c>
      <c r="AZ3295" s="95" t="s">
        <v>29430</v>
      </c>
      <c r="BA3295" s="95" t="s">
        <v>97</v>
      </c>
      <c r="BB3295" s="95" t="s">
        <v>29431</v>
      </c>
      <c r="BC3295" s="95" t="s">
        <v>99</v>
      </c>
      <c r="BD3295" s="95" t="s">
        <v>100</v>
      </c>
      <c r="BE3295" s="95" t="s">
        <v>61</v>
      </c>
      <c r="BF3295" s="95" t="s">
        <v>380</v>
      </c>
      <c r="BG3295" s="95" t="s">
        <v>101</v>
      </c>
    </row>
    <row r="3296" s="86" customFormat="1" ht="19" customHeight="1" spans="1:59">
      <c r="A3296" s="95" t="s">
        <v>1984</v>
      </c>
      <c r="B3296" s="95" t="s">
        <v>1985</v>
      </c>
      <c r="C3296" s="95" t="s">
        <v>22299</v>
      </c>
      <c r="D3296" s="95" t="s">
        <v>22300</v>
      </c>
      <c r="E3296" s="95" t="s">
        <v>29432</v>
      </c>
      <c r="F3296" s="95" t="s">
        <v>29433</v>
      </c>
      <c r="G3296" s="95" t="s">
        <v>29434</v>
      </c>
      <c r="H3296" s="95" t="s">
        <v>69</v>
      </c>
      <c r="I3296" s="95" t="s">
        <v>29435</v>
      </c>
      <c r="J3296" s="95" t="s">
        <v>29436</v>
      </c>
      <c r="K3296" s="95" t="s">
        <v>654</v>
      </c>
      <c r="L3296" s="95" t="s">
        <v>73</v>
      </c>
      <c r="M3296" s="95" t="s">
        <v>17359</v>
      </c>
      <c r="N3296" s="95" t="s">
        <v>29437</v>
      </c>
      <c r="O3296" s="95" t="s">
        <v>76</v>
      </c>
      <c r="P3296" s="95" t="s">
        <v>77</v>
      </c>
      <c r="Q3296" s="95" t="s">
        <v>277</v>
      </c>
      <c r="R3296" s="95" t="s">
        <v>278</v>
      </c>
      <c r="S3296" s="95" t="s">
        <v>29438</v>
      </c>
      <c r="T3296" s="95" t="s">
        <v>328</v>
      </c>
      <c r="U3296" s="96">
        <v>0</v>
      </c>
      <c r="V3296" s="96">
        <v>2695.85</v>
      </c>
      <c r="W3296" s="96">
        <v>2658</v>
      </c>
      <c r="X3296" s="96">
        <v>2658</v>
      </c>
      <c r="Y3296" s="95" t="s">
        <v>82</v>
      </c>
      <c r="Z3296" s="95" t="s">
        <v>25689</v>
      </c>
      <c r="AA3296" s="95" t="s">
        <v>84</v>
      </c>
      <c r="AB3296" s="95" t="s">
        <v>29439</v>
      </c>
      <c r="AC3296" s="95" t="s">
        <v>25830</v>
      </c>
      <c r="AD3296" s="95" t="s">
        <v>87</v>
      </c>
      <c r="AE3296" s="95" t="s">
        <v>61</v>
      </c>
      <c r="AF3296" s="95" t="s">
        <v>61</v>
      </c>
      <c r="AG3296" s="95" t="s">
        <v>89</v>
      </c>
      <c r="AH3296" s="95" t="s">
        <v>89</v>
      </c>
      <c r="AI3296" s="95" t="s">
        <v>89</v>
      </c>
      <c r="AJ3296" s="95" t="s">
        <v>89</v>
      </c>
      <c r="AK3296" s="95" t="s">
        <v>89</v>
      </c>
      <c r="AL3296" s="95" t="s">
        <v>89</v>
      </c>
      <c r="AM3296" s="95" t="s">
        <v>89</v>
      </c>
      <c r="AN3296" s="95" t="s">
        <v>89</v>
      </c>
      <c r="AO3296" s="95" t="s">
        <v>89</v>
      </c>
      <c r="AP3296" s="95" t="s">
        <v>89</v>
      </c>
      <c r="AQ3296" s="95" t="s">
        <v>90</v>
      </c>
      <c r="AR3296" s="95" t="s">
        <v>90</v>
      </c>
      <c r="AS3296" s="95" t="s">
        <v>25691</v>
      </c>
      <c r="AT3296" s="95" t="s">
        <v>92</v>
      </c>
      <c r="AU3296" s="95" t="s">
        <v>92</v>
      </c>
      <c r="AV3296" s="95" t="s">
        <v>93</v>
      </c>
      <c r="AW3296" s="95" t="s">
        <v>29440</v>
      </c>
      <c r="AX3296" s="95" t="s">
        <v>29441</v>
      </c>
      <c r="AY3296" s="95" t="s">
        <v>29442</v>
      </c>
      <c r="AZ3296" s="95" t="s">
        <v>29441</v>
      </c>
      <c r="BA3296" s="95" t="s">
        <v>97</v>
      </c>
      <c r="BB3296" s="95" t="s">
        <v>29443</v>
      </c>
      <c r="BC3296" s="95" t="s">
        <v>99</v>
      </c>
      <c r="BD3296" s="95" t="s">
        <v>100</v>
      </c>
      <c r="BE3296" s="95" t="s">
        <v>61</v>
      </c>
      <c r="BF3296" s="95" t="s">
        <v>328</v>
      </c>
      <c r="BG3296" s="95" t="s">
        <v>101</v>
      </c>
    </row>
    <row r="3297" s="86" customFormat="1" ht="19" customHeight="1" spans="1:59">
      <c r="A3297" s="95" t="s">
        <v>62</v>
      </c>
      <c r="B3297" s="95" t="s">
        <v>63</v>
      </c>
      <c r="C3297" s="95" t="s">
        <v>6240</v>
      </c>
      <c r="D3297" s="95" t="s">
        <v>6241</v>
      </c>
      <c r="E3297" s="95" t="s">
        <v>29444</v>
      </c>
      <c r="F3297" s="95" t="s">
        <v>28097</v>
      </c>
      <c r="G3297" s="95" t="s">
        <v>29445</v>
      </c>
      <c r="H3297" s="95" t="s">
        <v>158</v>
      </c>
      <c r="I3297" s="95" t="s">
        <v>29446</v>
      </c>
      <c r="J3297" s="95" t="s">
        <v>29447</v>
      </c>
      <c r="K3297" s="95" t="s">
        <v>29448</v>
      </c>
      <c r="L3297" s="95" t="s">
        <v>73</v>
      </c>
      <c r="M3297" s="95" t="s">
        <v>74</v>
      </c>
      <c r="N3297" s="95" t="s">
        <v>880</v>
      </c>
      <c r="O3297" s="95" t="s">
        <v>164</v>
      </c>
      <c r="P3297" s="95" t="s">
        <v>165</v>
      </c>
      <c r="Q3297" s="95" t="s">
        <v>166</v>
      </c>
      <c r="R3297" s="95" t="s">
        <v>167</v>
      </c>
      <c r="S3297" s="95" t="s">
        <v>29449</v>
      </c>
      <c r="T3297" s="95" t="s">
        <v>380</v>
      </c>
      <c r="U3297" s="96">
        <v>0</v>
      </c>
      <c r="V3297" s="96">
        <v>4700</v>
      </c>
      <c r="W3297" s="96">
        <v>3000</v>
      </c>
      <c r="X3297" s="96">
        <v>2000</v>
      </c>
      <c r="Y3297" s="95" t="s">
        <v>82</v>
      </c>
      <c r="Z3297" s="95" t="s">
        <v>25689</v>
      </c>
      <c r="AA3297" s="95" t="s">
        <v>84</v>
      </c>
      <c r="AB3297" s="95" t="s">
        <v>29450</v>
      </c>
      <c r="AC3297" s="95" t="s">
        <v>8465</v>
      </c>
      <c r="AD3297" s="95" t="s">
        <v>87</v>
      </c>
      <c r="AE3297" s="95" t="s">
        <v>61</v>
      </c>
      <c r="AF3297" s="95" t="s">
        <v>61</v>
      </c>
      <c r="AG3297" s="95" t="s">
        <v>89</v>
      </c>
      <c r="AH3297" s="95" t="s">
        <v>88</v>
      </c>
      <c r="AI3297" s="95" t="s">
        <v>88</v>
      </c>
      <c r="AJ3297" s="95" t="s">
        <v>88</v>
      </c>
      <c r="AK3297" s="95" t="s">
        <v>89</v>
      </c>
      <c r="AL3297" s="95" t="s">
        <v>88</v>
      </c>
      <c r="AM3297" s="95" t="s">
        <v>88</v>
      </c>
      <c r="AN3297" s="95" t="s">
        <v>88</v>
      </c>
      <c r="AO3297" s="95" t="s">
        <v>88</v>
      </c>
      <c r="AP3297" s="95" t="s">
        <v>89</v>
      </c>
      <c r="AQ3297" s="95" t="s">
        <v>90</v>
      </c>
      <c r="AR3297" s="95" t="s">
        <v>90</v>
      </c>
      <c r="AS3297" s="95" t="s">
        <v>25691</v>
      </c>
      <c r="AT3297" s="95" t="s">
        <v>92</v>
      </c>
      <c r="AU3297" s="95" t="s">
        <v>92</v>
      </c>
      <c r="AV3297" s="95" t="s">
        <v>93</v>
      </c>
      <c r="AW3297" s="95" t="s">
        <v>29451</v>
      </c>
      <c r="AX3297" s="95" t="s">
        <v>29452</v>
      </c>
      <c r="AY3297" s="95" t="s">
        <v>29453</v>
      </c>
      <c r="AZ3297" s="95" t="s">
        <v>29452</v>
      </c>
      <c r="BA3297" s="95" t="s">
        <v>97</v>
      </c>
      <c r="BB3297" s="95" t="s">
        <v>29454</v>
      </c>
      <c r="BC3297" s="95" t="s">
        <v>99</v>
      </c>
      <c r="BD3297" s="95" t="s">
        <v>100</v>
      </c>
      <c r="BE3297" s="95" t="s">
        <v>61</v>
      </c>
      <c r="BF3297" s="95" t="s">
        <v>380</v>
      </c>
      <c r="BG3297" s="95" t="s">
        <v>101</v>
      </c>
    </row>
    <row r="3298" s="86" customFormat="1" ht="19" customHeight="1" spans="1:59">
      <c r="A3298" s="95" t="s">
        <v>302</v>
      </c>
      <c r="B3298" s="95" t="s">
        <v>303</v>
      </c>
      <c r="C3298" s="95" t="s">
        <v>349</v>
      </c>
      <c r="D3298" s="95" t="s">
        <v>350</v>
      </c>
      <c r="E3298" s="95" t="s">
        <v>351</v>
      </c>
      <c r="F3298" s="95" t="s">
        <v>16467</v>
      </c>
      <c r="G3298" s="95" t="s">
        <v>1972</v>
      </c>
      <c r="H3298" s="95" t="s">
        <v>109</v>
      </c>
      <c r="I3298" s="95" t="s">
        <v>29455</v>
      </c>
      <c r="J3298" s="95" t="s">
        <v>29456</v>
      </c>
      <c r="K3298" s="95" t="s">
        <v>29457</v>
      </c>
      <c r="L3298" s="95" t="s">
        <v>73</v>
      </c>
      <c r="M3298" s="95" t="s">
        <v>1526</v>
      </c>
      <c r="N3298" s="95" t="s">
        <v>1276</v>
      </c>
      <c r="O3298" s="95" t="s">
        <v>1537</v>
      </c>
      <c r="P3298" s="95" t="s">
        <v>1538</v>
      </c>
      <c r="Q3298" s="95" t="s">
        <v>2425</v>
      </c>
      <c r="R3298" s="95" t="s">
        <v>2426</v>
      </c>
      <c r="S3298" s="95" t="s">
        <v>29458</v>
      </c>
      <c r="T3298" s="95" t="s">
        <v>380</v>
      </c>
      <c r="U3298" s="96">
        <v>0</v>
      </c>
      <c r="V3298" s="96">
        <v>2500</v>
      </c>
      <c r="W3298" s="96">
        <v>1500</v>
      </c>
      <c r="X3298" s="96">
        <v>1500</v>
      </c>
      <c r="Y3298" s="95" t="s">
        <v>82</v>
      </c>
      <c r="Z3298" s="95" t="s">
        <v>25689</v>
      </c>
      <c r="AA3298" s="95" t="s">
        <v>84</v>
      </c>
      <c r="AB3298" s="95" t="s">
        <v>358</v>
      </c>
      <c r="AC3298" s="95" t="s">
        <v>25830</v>
      </c>
      <c r="AD3298" s="95" t="s">
        <v>87</v>
      </c>
      <c r="AE3298" s="95" t="s">
        <v>61</v>
      </c>
      <c r="AF3298" s="95" t="s">
        <v>61</v>
      </c>
      <c r="AG3298" s="95" t="s">
        <v>89</v>
      </c>
      <c r="AH3298" s="95" t="s">
        <v>89</v>
      </c>
      <c r="AI3298" s="95" t="s">
        <v>89</v>
      </c>
      <c r="AJ3298" s="95" t="s">
        <v>88</v>
      </c>
      <c r="AK3298" s="95" t="s">
        <v>88</v>
      </c>
      <c r="AL3298" s="95" t="s">
        <v>88</v>
      </c>
      <c r="AM3298" s="95" t="s">
        <v>88</v>
      </c>
      <c r="AN3298" s="95" t="s">
        <v>88</v>
      </c>
      <c r="AO3298" s="95" t="s">
        <v>88</v>
      </c>
      <c r="AP3298" s="95" t="s">
        <v>89</v>
      </c>
      <c r="AQ3298" s="95" t="s">
        <v>90</v>
      </c>
      <c r="AR3298" s="95" t="s">
        <v>90</v>
      </c>
      <c r="AS3298" s="95" t="s">
        <v>25691</v>
      </c>
      <c r="AT3298" s="95" t="s">
        <v>92</v>
      </c>
      <c r="AU3298" s="95" t="s">
        <v>92</v>
      </c>
      <c r="AV3298" s="95" t="s">
        <v>93</v>
      </c>
      <c r="AW3298" s="95" t="s">
        <v>360</v>
      </c>
      <c r="AX3298" s="95" t="s">
        <v>29459</v>
      </c>
      <c r="AY3298" s="95" t="s">
        <v>362</v>
      </c>
      <c r="AZ3298" s="95" t="s">
        <v>29459</v>
      </c>
      <c r="BA3298" s="95" t="s">
        <v>97</v>
      </c>
      <c r="BB3298" s="95" t="s">
        <v>29460</v>
      </c>
      <c r="BC3298" s="95" t="s">
        <v>99</v>
      </c>
      <c r="BD3298" s="95" t="s">
        <v>100</v>
      </c>
      <c r="BE3298" s="95" t="s">
        <v>61</v>
      </c>
      <c r="BF3298" s="95" t="s">
        <v>380</v>
      </c>
      <c r="BG3298" s="95" t="s">
        <v>101</v>
      </c>
    </row>
    <row r="3299" s="86" customFormat="1" ht="19" customHeight="1" spans="1:59">
      <c r="A3299" s="95" t="s">
        <v>441</v>
      </c>
      <c r="B3299" s="95" t="s">
        <v>442</v>
      </c>
      <c r="C3299" s="95" t="s">
        <v>1270</v>
      </c>
      <c r="D3299" s="95" t="s">
        <v>1271</v>
      </c>
      <c r="E3299" s="95" t="s">
        <v>20862</v>
      </c>
      <c r="F3299" s="95" t="s">
        <v>942</v>
      </c>
      <c r="G3299" s="95" t="s">
        <v>942</v>
      </c>
      <c r="H3299" s="95" t="s">
        <v>943</v>
      </c>
      <c r="I3299" s="95" t="s">
        <v>29461</v>
      </c>
      <c r="J3299" s="95" t="s">
        <v>29462</v>
      </c>
      <c r="K3299" s="95" t="s">
        <v>29463</v>
      </c>
      <c r="L3299" s="95" t="s">
        <v>73</v>
      </c>
      <c r="M3299" s="95" t="s">
        <v>7599</v>
      </c>
      <c r="N3299" s="95" t="s">
        <v>1276</v>
      </c>
      <c r="O3299" s="95" t="s">
        <v>14046</v>
      </c>
      <c r="P3299" s="95" t="s">
        <v>14047</v>
      </c>
      <c r="Q3299" s="95" t="s">
        <v>8792</v>
      </c>
      <c r="R3299" s="95" t="s">
        <v>8793</v>
      </c>
      <c r="S3299" s="95" t="s">
        <v>29464</v>
      </c>
      <c r="T3299" s="95" t="s">
        <v>262</v>
      </c>
      <c r="U3299" s="96">
        <v>0</v>
      </c>
      <c r="V3299" s="96">
        <v>35500</v>
      </c>
      <c r="W3299" s="96">
        <v>28400</v>
      </c>
      <c r="X3299" s="96">
        <v>28400</v>
      </c>
      <c r="Y3299" s="95" t="s">
        <v>82</v>
      </c>
      <c r="Z3299" s="95" t="s">
        <v>25689</v>
      </c>
      <c r="AA3299" s="95" t="s">
        <v>84</v>
      </c>
      <c r="AB3299" s="95" t="s">
        <v>20868</v>
      </c>
      <c r="AC3299" s="95" t="s">
        <v>25690</v>
      </c>
      <c r="AD3299" s="95" t="s">
        <v>87</v>
      </c>
      <c r="AE3299" s="95" t="s">
        <v>61</v>
      </c>
      <c r="AF3299" s="95" t="s">
        <v>61</v>
      </c>
      <c r="AG3299" s="95" t="s">
        <v>89</v>
      </c>
      <c r="AH3299" s="95" t="s">
        <v>89</v>
      </c>
      <c r="AI3299" s="95" t="s">
        <v>88</v>
      </c>
      <c r="AJ3299" s="95" t="s">
        <v>88</v>
      </c>
      <c r="AK3299" s="95" t="s">
        <v>89</v>
      </c>
      <c r="AL3299" s="95" t="s">
        <v>88</v>
      </c>
      <c r="AM3299" s="95" t="s">
        <v>88</v>
      </c>
      <c r="AN3299" s="95" t="s">
        <v>88</v>
      </c>
      <c r="AO3299" s="95" t="s">
        <v>88</v>
      </c>
      <c r="AP3299" s="95" t="s">
        <v>89</v>
      </c>
      <c r="AQ3299" s="95" t="s">
        <v>90</v>
      </c>
      <c r="AR3299" s="95" t="s">
        <v>90</v>
      </c>
      <c r="AS3299" s="95" t="s">
        <v>25691</v>
      </c>
      <c r="AT3299" s="95" t="s">
        <v>92</v>
      </c>
      <c r="AU3299" s="95" t="s">
        <v>92</v>
      </c>
      <c r="AV3299" s="95" t="s">
        <v>93</v>
      </c>
      <c r="AW3299" s="95" t="s">
        <v>20869</v>
      </c>
      <c r="AX3299" s="95" t="s">
        <v>29465</v>
      </c>
      <c r="AY3299" s="95" t="s">
        <v>20871</v>
      </c>
      <c r="AZ3299" s="95" t="s">
        <v>29465</v>
      </c>
      <c r="BA3299" s="95" t="s">
        <v>97</v>
      </c>
      <c r="BB3299" s="95" t="s">
        <v>29466</v>
      </c>
      <c r="BC3299" s="95" t="s">
        <v>99</v>
      </c>
      <c r="BD3299" s="95" t="s">
        <v>100</v>
      </c>
      <c r="BE3299" s="95" t="s">
        <v>61</v>
      </c>
      <c r="BF3299" s="95" t="s">
        <v>262</v>
      </c>
      <c r="BG3299" s="95" t="s">
        <v>101</v>
      </c>
    </row>
    <row r="3300" s="86" customFormat="1" ht="19" customHeight="1" spans="1:59">
      <c r="A3300" s="95" t="s">
        <v>126</v>
      </c>
      <c r="B3300" s="95" t="s">
        <v>127</v>
      </c>
      <c r="C3300" s="95" t="s">
        <v>128</v>
      </c>
      <c r="D3300" s="95" t="s">
        <v>129</v>
      </c>
      <c r="E3300" s="95" t="s">
        <v>13811</v>
      </c>
      <c r="F3300" s="95" t="s">
        <v>29467</v>
      </c>
      <c r="G3300" s="95" t="s">
        <v>11041</v>
      </c>
      <c r="H3300" s="95" t="s">
        <v>1571</v>
      </c>
      <c r="I3300" s="95" t="s">
        <v>29468</v>
      </c>
      <c r="J3300" s="95" t="s">
        <v>29469</v>
      </c>
      <c r="K3300" s="95" t="s">
        <v>29470</v>
      </c>
      <c r="L3300" s="95" t="s">
        <v>73</v>
      </c>
      <c r="M3300" s="95" t="s">
        <v>1526</v>
      </c>
      <c r="N3300" s="95" t="s">
        <v>1527</v>
      </c>
      <c r="O3300" s="95" t="s">
        <v>949</v>
      </c>
      <c r="P3300" s="95" t="s">
        <v>950</v>
      </c>
      <c r="Q3300" s="95" t="s">
        <v>257</v>
      </c>
      <c r="R3300" s="95" t="s">
        <v>951</v>
      </c>
      <c r="S3300" s="95" t="s">
        <v>29471</v>
      </c>
      <c r="T3300" s="95" t="s">
        <v>119</v>
      </c>
      <c r="U3300" s="96">
        <v>0</v>
      </c>
      <c r="V3300" s="96">
        <v>58000</v>
      </c>
      <c r="W3300" s="96">
        <v>29000</v>
      </c>
      <c r="X3300" s="96">
        <v>10000</v>
      </c>
      <c r="Y3300" s="95" t="s">
        <v>82</v>
      </c>
      <c r="Z3300" s="95" t="s">
        <v>25689</v>
      </c>
      <c r="AA3300" s="95" t="s">
        <v>84</v>
      </c>
      <c r="AB3300" s="95" t="s">
        <v>13818</v>
      </c>
      <c r="AC3300" s="95" t="s">
        <v>8465</v>
      </c>
      <c r="AD3300" s="95" t="s">
        <v>87</v>
      </c>
      <c r="AE3300" s="95" t="s">
        <v>61</v>
      </c>
      <c r="AF3300" s="95" t="s">
        <v>61</v>
      </c>
      <c r="AG3300" s="95" t="s">
        <v>89</v>
      </c>
      <c r="AH3300" s="95" t="s">
        <v>89</v>
      </c>
      <c r="AI3300" s="95" t="s">
        <v>88</v>
      </c>
      <c r="AJ3300" s="95" t="s">
        <v>88</v>
      </c>
      <c r="AK3300" s="95" t="s">
        <v>88</v>
      </c>
      <c r="AL3300" s="95" t="s">
        <v>89</v>
      </c>
      <c r="AM3300" s="95" t="s">
        <v>88</v>
      </c>
      <c r="AN3300" s="95" t="s">
        <v>88</v>
      </c>
      <c r="AO3300" s="95" t="s">
        <v>88</v>
      </c>
      <c r="AP3300" s="95" t="s">
        <v>89</v>
      </c>
      <c r="AQ3300" s="95" t="s">
        <v>90</v>
      </c>
      <c r="AR3300" s="95" t="s">
        <v>90</v>
      </c>
      <c r="AS3300" s="95" t="s">
        <v>25691</v>
      </c>
      <c r="AT3300" s="95" t="s">
        <v>92</v>
      </c>
      <c r="AU3300" s="95" t="s">
        <v>92</v>
      </c>
      <c r="AV3300" s="95" t="s">
        <v>93</v>
      </c>
      <c r="AW3300" s="95" t="s">
        <v>13819</v>
      </c>
      <c r="AX3300" s="95" t="s">
        <v>29472</v>
      </c>
      <c r="AY3300" s="95" t="s">
        <v>13821</v>
      </c>
      <c r="AZ3300" s="95" t="s">
        <v>29472</v>
      </c>
      <c r="BA3300" s="95" t="s">
        <v>97</v>
      </c>
      <c r="BB3300" s="95" t="s">
        <v>29473</v>
      </c>
      <c r="BC3300" s="95" t="s">
        <v>99</v>
      </c>
      <c r="BD3300" s="95" t="s">
        <v>100</v>
      </c>
      <c r="BE3300" s="95" t="s">
        <v>61</v>
      </c>
      <c r="BF3300" s="95" t="s">
        <v>119</v>
      </c>
      <c r="BG3300" s="95" t="s">
        <v>101</v>
      </c>
    </row>
    <row r="3301" s="86" customFormat="1" ht="19" customHeight="1" spans="1:59">
      <c r="A3301" s="95" t="s">
        <v>62</v>
      </c>
      <c r="B3301" s="95" t="s">
        <v>63</v>
      </c>
      <c r="C3301" s="95" t="s">
        <v>64</v>
      </c>
      <c r="D3301" s="95" t="s">
        <v>65</v>
      </c>
      <c r="E3301" s="95" t="s">
        <v>29474</v>
      </c>
      <c r="F3301" s="95" t="s">
        <v>7662</v>
      </c>
      <c r="G3301" s="95" t="s">
        <v>990</v>
      </c>
      <c r="H3301" s="95" t="s">
        <v>109</v>
      </c>
      <c r="I3301" s="95" t="s">
        <v>29475</v>
      </c>
      <c r="J3301" s="95" t="s">
        <v>29476</v>
      </c>
      <c r="K3301" s="95" t="s">
        <v>29477</v>
      </c>
      <c r="L3301" s="95" t="s">
        <v>73</v>
      </c>
      <c r="M3301" s="95" t="s">
        <v>113</v>
      </c>
      <c r="N3301" s="95" t="s">
        <v>19026</v>
      </c>
      <c r="O3301" s="95" t="s">
        <v>292</v>
      </c>
      <c r="P3301" s="95" t="s">
        <v>293</v>
      </c>
      <c r="Q3301" s="95" t="s">
        <v>294</v>
      </c>
      <c r="R3301" s="95" t="s">
        <v>295</v>
      </c>
      <c r="S3301" s="95" t="s">
        <v>29478</v>
      </c>
      <c r="T3301" s="95" t="s">
        <v>262</v>
      </c>
      <c r="U3301" s="96">
        <v>0</v>
      </c>
      <c r="V3301" s="96">
        <v>342470</v>
      </c>
      <c r="W3301" s="96">
        <v>220000</v>
      </c>
      <c r="X3301" s="96">
        <v>20000</v>
      </c>
      <c r="Y3301" s="95" t="s">
        <v>82</v>
      </c>
      <c r="Z3301" s="95" t="s">
        <v>25689</v>
      </c>
      <c r="AA3301" s="95" t="s">
        <v>84</v>
      </c>
      <c r="AB3301" s="95" t="s">
        <v>29479</v>
      </c>
      <c r="AC3301" s="95" t="s">
        <v>25830</v>
      </c>
      <c r="AD3301" s="95" t="s">
        <v>87</v>
      </c>
      <c r="AE3301" s="95" t="s">
        <v>61</v>
      </c>
      <c r="AF3301" s="95" t="s">
        <v>61</v>
      </c>
      <c r="AG3301" s="95" t="s">
        <v>89</v>
      </c>
      <c r="AH3301" s="95" t="s">
        <v>89</v>
      </c>
      <c r="AI3301" s="95" t="s">
        <v>88</v>
      </c>
      <c r="AJ3301" s="95" t="s">
        <v>88</v>
      </c>
      <c r="AK3301" s="95" t="s">
        <v>88</v>
      </c>
      <c r="AL3301" s="95" t="s">
        <v>88</v>
      </c>
      <c r="AM3301" s="95" t="s">
        <v>88</v>
      </c>
      <c r="AN3301" s="95" t="s">
        <v>88</v>
      </c>
      <c r="AO3301" s="95" t="s">
        <v>88</v>
      </c>
      <c r="AP3301" s="95" t="s">
        <v>89</v>
      </c>
      <c r="AQ3301" s="95" t="s">
        <v>90</v>
      </c>
      <c r="AR3301" s="95" t="s">
        <v>90</v>
      </c>
      <c r="AS3301" s="95" t="s">
        <v>25691</v>
      </c>
      <c r="AT3301" s="95" t="s">
        <v>92</v>
      </c>
      <c r="AU3301" s="95" t="s">
        <v>92</v>
      </c>
      <c r="AV3301" s="95" t="s">
        <v>93</v>
      </c>
      <c r="AW3301" s="95" t="s">
        <v>29480</v>
      </c>
      <c r="AX3301" s="95" t="s">
        <v>29481</v>
      </c>
      <c r="AY3301" s="95" t="s">
        <v>29482</v>
      </c>
      <c r="AZ3301" s="95" t="s">
        <v>29481</v>
      </c>
      <c r="BA3301" s="95" t="s">
        <v>97</v>
      </c>
      <c r="BB3301" s="95" t="s">
        <v>29483</v>
      </c>
      <c r="BC3301" s="95" t="s">
        <v>99</v>
      </c>
      <c r="BD3301" s="95" t="s">
        <v>100</v>
      </c>
      <c r="BE3301" s="95" t="s">
        <v>61</v>
      </c>
      <c r="BF3301" s="95" t="s">
        <v>262</v>
      </c>
      <c r="BG3301" s="95" t="s">
        <v>101</v>
      </c>
    </row>
    <row r="3302" s="86" customFormat="1" ht="19" customHeight="1" spans="1:59">
      <c r="A3302" s="95" t="s">
        <v>102</v>
      </c>
      <c r="B3302" s="95" t="s">
        <v>103</v>
      </c>
      <c r="C3302" s="95" t="s">
        <v>3825</v>
      </c>
      <c r="D3302" s="95" t="s">
        <v>3826</v>
      </c>
      <c r="E3302" s="95" t="s">
        <v>29484</v>
      </c>
      <c r="F3302" s="95" t="s">
        <v>28149</v>
      </c>
      <c r="G3302" s="95" t="s">
        <v>3881</v>
      </c>
      <c r="H3302" s="95" t="s">
        <v>2291</v>
      </c>
      <c r="I3302" s="95" t="s">
        <v>29485</v>
      </c>
      <c r="J3302" s="95" t="s">
        <v>29486</v>
      </c>
      <c r="K3302" s="95" t="s">
        <v>29487</v>
      </c>
      <c r="L3302" s="95" t="s">
        <v>73</v>
      </c>
      <c r="M3302" s="95" t="s">
        <v>14367</v>
      </c>
      <c r="N3302" s="95" t="s">
        <v>866</v>
      </c>
      <c r="O3302" s="95" t="s">
        <v>2295</v>
      </c>
      <c r="P3302" s="95" t="s">
        <v>2296</v>
      </c>
      <c r="Q3302" s="95" t="s">
        <v>2297</v>
      </c>
      <c r="R3302" s="95" t="s">
        <v>2298</v>
      </c>
      <c r="S3302" s="95" t="s">
        <v>29488</v>
      </c>
      <c r="T3302" s="95" t="s">
        <v>209</v>
      </c>
      <c r="U3302" s="96">
        <v>0</v>
      </c>
      <c r="V3302" s="96">
        <v>28500</v>
      </c>
      <c r="W3302" s="96">
        <v>15000</v>
      </c>
      <c r="X3302" s="96">
        <v>5400</v>
      </c>
      <c r="Y3302" s="95" t="s">
        <v>143</v>
      </c>
      <c r="Z3302" s="95" t="s">
        <v>25689</v>
      </c>
      <c r="AA3302" s="95" t="s">
        <v>84</v>
      </c>
      <c r="AB3302" s="95" t="s">
        <v>29489</v>
      </c>
      <c r="AC3302" s="95" t="s">
        <v>25690</v>
      </c>
      <c r="AD3302" s="95" t="s">
        <v>87</v>
      </c>
      <c r="AE3302" s="95" t="s">
        <v>61</v>
      </c>
      <c r="AF3302" s="95" t="s">
        <v>61</v>
      </c>
      <c r="AG3302" s="95" t="s">
        <v>89</v>
      </c>
      <c r="AH3302" s="95" t="s">
        <v>89</v>
      </c>
      <c r="AI3302" s="95" t="s">
        <v>89</v>
      </c>
      <c r="AJ3302" s="95" t="s">
        <v>89</v>
      </c>
      <c r="AK3302" s="95" t="s">
        <v>89</v>
      </c>
      <c r="AL3302" s="95" t="s">
        <v>89</v>
      </c>
      <c r="AM3302" s="95" t="s">
        <v>89</v>
      </c>
      <c r="AN3302" s="95" t="s">
        <v>89</v>
      </c>
      <c r="AO3302" s="95" t="s">
        <v>89</v>
      </c>
      <c r="AP3302" s="95" t="s">
        <v>89</v>
      </c>
      <c r="AQ3302" s="95" t="s">
        <v>90</v>
      </c>
      <c r="AR3302" s="95" t="s">
        <v>90</v>
      </c>
      <c r="AS3302" s="95" t="s">
        <v>25691</v>
      </c>
      <c r="AT3302" s="95" t="s">
        <v>92</v>
      </c>
      <c r="AU3302" s="95" t="s">
        <v>92</v>
      </c>
      <c r="AV3302" s="95" t="s">
        <v>93</v>
      </c>
      <c r="AW3302" s="95" t="s">
        <v>29490</v>
      </c>
      <c r="AX3302" s="95" t="s">
        <v>29491</v>
      </c>
      <c r="AY3302" s="95" t="s">
        <v>29492</v>
      </c>
      <c r="AZ3302" s="95" t="s">
        <v>29491</v>
      </c>
      <c r="BA3302" s="95" t="s">
        <v>97</v>
      </c>
      <c r="BB3302" s="95" t="s">
        <v>29493</v>
      </c>
      <c r="BC3302" s="95" t="s">
        <v>99</v>
      </c>
      <c r="BD3302" s="95" t="s">
        <v>150</v>
      </c>
      <c r="BE3302" s="95" t="s">
        <v>61</v>
      </c>
      <c r="BF3302" s="95" t="s">
        <v>209</v>
      </c>
      <c r="BG3302" s="95" t="s">
        <v>101</v>
      </c>
    </row>
    <row r="3303" s="86" customFormat="1" ht="19" customHeight="1" spans="1:59">
      <c r="A3303" s="95" t="s">
        <v>1774</v>
      </c>
      <c r="B3303" s="95" t="s">
        <v>1775</v>
      </c>
      <c r="C3303" s="95" t="s">
        <v>3363</v>
      </c>
      <c r="D3303" s="95" t="s">
        <v>3364</v>
      </c>
      <c r="E3303" s="95" t="s">
        <v>3365</v>
      </c>
      <c r="F3303" s="95" t="s">
        <v>3366</v>
      </c>
      <c r="G3303" s="95" t="s">
        <v>3039</v>
      </c>
      <c r="H3303" s="95" t="s">
        <v>109</v>
      </c>
      <c r="I3303" s="95" t="s">
        <v>29494</v>
      </c>
      <c r="J3303" s="95" t="s">
        <v>29495</v>
      </c>
      <c r="K3303" s="95" t="s">
        <v>29496</v>
      </c>
      <c r="L3303" s="95" t="s">
        <v>73</v>
      </c>
      <c r="M3303" s="95" t="s">
        <v>29497</v>
      </c>
      <c r="N3303" s="95" t="s">
        <v>185</v>
      </c>
      <c r="O3303" s="95" t="s">
        <v>2779</v>
      </c>
      <c r="P3303" s="95" t="s">
        <v>2780</v>
      </c>
      <c r="Q3303" s="95" t="s">
        <v>1940</v>
      </c>
      <c r="R3303" s="95" t="s">
        <v>1941</v>
      </c>
      <c r="S3303" s="95" t="s">
        <v>29498</v>
      </c>
      <c r="T3303" s="95" t="s">
        <v>380</v>
      </c>
      <c r="U3303" s="96">
        <v>0</v>
      </c>
      <c r="V3303" s="96">
        <v>12000</v>
      </c>
      <c r="W3303" s="96">
        <v>9600</v>
      </c>
      <c r="X3303" s="96">
        <v>5000</v>
      </c>
      <c r="Y3303" s="95" t="s">
        <v>143</v>
      </c>
      <c r="Z3303" s="95" t="s">
        <v>25689</v>
      </c>
      <c r="AA3303" s="95" t="s">
        <v>84</v>
      </c>
      <c r="AB3303" s="95" t="s">
        <v>3372</v>
      </c>
      <c r="AC3303" s="95" t="s">
        <v>25690</v>
      </c>
      <c r="AD3303" s="95" t="s">
        <v>87</v>
      </c>
      <c r="AE3303" s="95" t="s">
        <v>61</v>
      </c>
      <c r="AF3303" s="95" t="s">
        <v>61</v>
      </c>
      <c r="AG3303" s="95" t="s">
        <v>89</v>
      </c>
      <c r="AH3303" s="95" t="s">
        <v>89</v>
      </c>
      <c r="AI3303" s="95" t="s">
        <v>89</v>
      </c>
      <c r="AJ3303" s="95" t="s">
        <v>89</v>
      </c>
      <c r="AK3303" s="95" t="s">
        <v>89</v>
      </c>
      <c r="AL3303" s="95" t="s">
        <v>89</v>
      </c>
      <c r="AM3303" s="95" t="s">
        <v>89</v>
      </c>
      <c r="AN3303" s="95" t="s">
        <v>89</v>
      </c>
      <c r="AO3303" s="95" t="s">
        <v>89</v>
      </c>
      <c r="AP3303" s="95" t="s">
        <v>89</v>
      </c>
      <c r="AQ3303" s="95" t="s">
        <v>90</v>
      </c>
      <c r="AR3303" s="95" t="s">
        <v>90</v>
      </c>
      <c r="AS3303" s="95" t="s">
        <v>25691</v>
      </c>
      <c r="AT3303" s="95" t="s">
        <v>92</v>
      </c>
      <c r="AU3303" s="95" t="s">
        <v>92</v>
      </c>
      <c r="AV3303" s="95" t="s">
        <v>93</v>
      </c>
      <c r="AW3303" s="95" t="s">
        <v>3373</v>
      </c>
      <c r="AX3303" s="95" t="s">
        <v>29499</v>
      </c>
      <c r="AY3303" s="95" t="s">
        <v>3375</v>
      </c>
      <c r="AZ3303" s="95" t="s">
        <v>29499</v>
      </c>
      <c r="BA3303" s="95" t="s">
        <v>97</v>
      </c>
      <c r="BB3303" s="95" t="s">
        <v>29500</v>
      </c>
      <c r="BC3303" s="95" t="s">
        <v>99</v>
      </c>
      <c r="BD3303" s="95" t="s">
        <v>150</v>
      </c>
      <c r="BE3303" s="95" t="s">
        <v>61</v>
      </c>
      <c r="BF3303" s="95" t="s">
        <v>380</v>
      </c>
      <c r="BG3303" s="95" t="s">
        <v>101</v>
      </c>
    </row>
    <row r="3304" s="86" customFormat="1" ht="19" customHeight="1" spans="1:59">
      <c r="A3304" s="95" t="s">
        <v>267</v>
      </c>
      <c r="B3304" s="95" t="s">
        <v>268</v>
      </c>
      <c r="C3304" s="95" t="s">
        <v>728</v>
      </c>
      <c r="D3304" s="95" t="s">
        <v>729</v>
      </c>
      <c r="E3304" s="95" t="s">
        <v>29102</v>
      </c>
      <c r="F3304" s="95" t="s">
        <v>13668</v>
      </c>
      <c r="G3304" s="95" t="s">
        <v>3523</v>
      </c>
      <c r="H3304" s="95" t="s">
        <v>3123</v>
      </c>
      <c r="I3304" s="95" t="s">
        <v>29501</v>
      </c>
      <c r="J3304" s="95" t="s">
        <v>29502</v>
      </c>
      <c r="K3304" s="95" t="s">
        <v>29503</v>
      </c>
      <c r="L3304" s="95" t="s">
        <v>73</v>
      </c>
      <c r="M3304" s="95" t="s">
        <v>4314</v>
      </c>
      <c r="N3304" s="95" t="s">
        <v>2967</v>
      </c>
      <c r="O3304" s="95" t="s">
        <v>3128</v>
      </c>
      <c r="P3304" s="95" t="s">
        <v>3129</v>
      </c>
      <c r="Q3304" s="95" t="s">
        <v>3044</v>
      </c>
      <c r="R3304" s="95" t="s">
        <v>3129</v>
      </c>
      <c r="S3304" s="95" t="s">
        <v>29504</v>
      </c>
      <c r="T3304" s="95" t="s">
        <v>380</v>
      </c>
      <c r="U3304" s="96">
        <v>0</v>
      </c>
      <c r="V3304" s="96">
        <v>16645</v>
      </c>
      <c r="W3304" s="96">
        <v>13300</v>
      </c>
      <c r="X3304" s="96">
        <v>6600</v>
      </c>
      <c r="Y3304" s="95" t="s">
        <v>143</v>
      </c>
      <c r="Z3304" s="95" t="s">
        <v>25689</v>
      </c>
      <c r="AA3304" s="95" t="s">
        <v>84</v>
      </c>
      <c r="AB3304" s="95" t="s">
        <v>29108</v>
      </c>
      <c r="AC3304" s="95" t="s">
        <v>25757</v>
      </c>
      <c r="AD3304" s="95" t="s">
        <v>87</v>
      </c>
      <c r="AE3304" s="95" t="s">
        <v>61</v>
      </c>
      <c r="AF3304" s="95" t="s">
        <v>61</v>
      </c>
      <c r="AG3304" s="95" t="s">
        <v>89</v>
      </c>
      <c r="AH3304" s="95" t="s">
        <v>89</v>
      </c>
      <c r="AI3304" s="95" t="s">
        <v>89</v>
      </c>
      <c r="AJ3304" s="95" t="s">
        <v>89</v>
      </c>
      <c r="AK3304" s="95" t="s">
        <v>89</v>
      </c>
      <c r="AL3304" s="95" t="s">
        <v>89</v>
      </c>
      <c r="AM3304" s="95" t="s">
        <v>89</v>
      </c>
      <c r="AN3304" s="95" t="s">
        <v>89</v>
      </c>
      <c r="AO3304" s="95" t="s">
        <v>89</v>
      </c>
      <c r="AP3304" s="95" t="s">
        <v>89</v>
      </c>
      <c r="AQ3304" s="95" t="s">
        <v>90</v>
      </c>
      <c r="AR3304" s="95" t="s">
        <v>90</v>
      </c>
      <c r="AS3304" s="95" t="s">
        <v>25691</v>
      </c>
      <c r="AT3304" s="95" t="s">
        <v>92</v>
      </c>
      <c r="AU3304" s="95" t="s">
        <v>92</v>
      </c>
      <c r="AV3304" s="95" t="s">
        <v>93</v>
      </c>
      <c r="AW3304" s="95" t="s">
        <v>29109</v>
      </c>
      <c r="AX3304" s="95" t="s">
        <v>29505</v>
      </c>
      <c r="AY3304" s="95" t="s">
        <v>29111</v>
      </c>
      <c r="AZ3304" s="95" t="s">
        <v>29505</v>
      </c>
      <c r="BA3304" s="95" t="s">
        <v>97</v>
      </c>
      <c r="BB3304" s="95" t="s">
        <v>29506</v>
      </c>
      <c r="BC3304" s="95" t="s">
        <v>99</v>
      </c>
      <c r="BD3304" s="95" t="s">
        <v>150</v>
      </c>
      <c r="BE3304" s="95" t="s">
        <v>61</v>
      </c>
      <c r="BF3304" s="95" t="s">
        <v>380</v>
      </c>
      <c r="BG3304" s="95" t="s">
        <v>101</v>
      </c>
    </row>
    <row r="3305" s="86" customFormat="1" ht="19" customHeight="1" spans="1:59">
      <c r="A3305" s="95" t="s">
        <v>1774</v>
      </c>
      <c r="B3305" s="95" t="s">
        <v>1775</v>
      </c>
      <c r="C3305" s="95" t="s">
        <v>3077</v>
      </c>
      <c r="D3305" s="95" t="s">
        <v>3078</v>
      </c>
      <c r="E3305" s="95" t="s">
        <v>3699</v>
      </c>
      <c r="F3305" s="95" t="s">
        <v>3367</v>
      </c>
      <c r="G3305" s="95" t="s">
        <v>3367</v>
      </c>
      <c r="H3305" s="95" t="s">
        <v>109</v>
      </c>
      <c r="I3305" s="95" t="s">
        <v>9502</v>
      </c>
      <c r="J3305" s="95" t="s">
        <v>9503</v>
      </c>
      <c r="K3305" s="95" t="s">
        <v>9504</v>
      </c>
      <c r="L3305" s="95" t="s">
        <v>73</v>
      </c>
      <c r="M3305" s="95" t="s">
        <v>1699</v>
      </c>
      <c r="N3305" s="95" t="s">
        <v>2015</v>
      </c>
      <c r="O3305" s="95" t="s">
        <v>1848</v>
      </c>
      <c r="P3305" s="95" t="s">
        <v>1849</v>
      </c>
      <c r="Q3305" s="95" t="s">
        <v>1850</v>
      </c>
      <c r="R3305" s="95" t="s">
        <v>1849</v>
      </c>
      <c r="S3305" s="95" t="s">
        <v>9505</v>
      </c>
      <c r="T3305" s="95" t="s">
        <v>119</v>
      </c>
      <c r="U3305" s="96">
        <v>0</v>
      </c>
      <c r="V3305" s="96">
        <v>20000</v>
      </c>
      <c r="W3305" s="96">
        <v>15000</v>
      </c>
      <c r="X3305" s="96">
        <v>5000</v>
      </c>
      <c r="Y3305" s="95" t="s">
        <v>143</v>
      </c>
      <c r="Z3305" s="95" t="s">
        <v>25689</v>
      </c>
      <c r="AA3305" s="95" t="s">
        <v>84</v>
      </c>
      <c r="AB3305" s="95" t="s">
        <v>3706</v>
      </c>
      <c r="AC3305" s="95" t="s">
        <v>25690</v>
      </c>
      <c r="AD3305" s="95" t="s">
        <v>87</v>
      </c>
      <c r="AE3305" s="95" t="s">
        <v>61</v>
      </c>
      <c r="AF3305" s="95" t="s">
        <v>61</v>
      </c>
      <c r="AG3305" s="95" t="s">
        <v>89</v>
      </c>
      <c r="AH3305" s="95" t="s">
        <v>89</v>
      </c>
      <c r="AI3305" s="95" t="s">
        <v>89</v>
      </c>
      <c r="AJ3305" s="95" t="s">
        <v>89</v>
      </c>
      <c r="AK3305" s="95" t="s">
        <v>89</v>
      </c>
      <c r="AL3305" s="95" t="s">
        <v>89</v>
      </c>
      <c r="AM3305" s="95" t="s">
        <v>89</v>
      </c>
      <c r="AN3305" s="95" t="s">
        <v>89</v>
      </c>
      <c r="AO3305" s="95" t="s">
        <v>89</v>
      </c>
      <c r="AP3305" s="95" t="s">
        <v>89</v>
      </c>
      <c r="AQ3305" s="95" t="s">
        <v>90</v>
      </c>
      <c r="AR3305" s="95" t="s">
        <v>90</v>
      </c>
      <c r="AS3305" s="95" t="s">
        <v>25691</v>
      </c>
      <c r="AT3305" s="95" t="s">
        <v>92</v>
      </c>
      <c r="AU3305" s="95" t="s">
        <v>92</v>
      </c>
      <c r="AV3305" s="95" t="s">
        <v>93</v>
      </c>
      <c r="AW3305" s="95" t="s">
        <v>3707</v>
      </c>
      <c r="AX3305" s="95" t="s">
        <v>29507</v>
      </c>
      <c r="AY3305" s="95" t="s">
        <v>3709</v>
      </c>
      <c r="AZ3305" s="95" t="s">
        <v>29507</v>
      </c>
      <c r="BA3305" s="95" t="s">
        <v>97</v>
      </c>
      <c r="BB3305" s="95" t="s">
        <v>9507</v>
      </c>
      <c r="BC3305" s="95" t="s">
        <v>99</v>
      </c>
      <c r="BD3305" s="95" t="s">
        <v>150</v>
      </c>
      <c r="BE3305" s="95" t="s">
        <v>61</v>
      </c>
      <c r="BF3305" s="95" t="s">
        <v>119</v>
      </c>
      <c r="BG3305" s="95" t="s">
        <v>101</v>
      </c>
    </row>
    <row r="3306" s="86" customFormat="1" ht="19" customHeight="1" spans="1:59">
      <c r="A3306" s="95" t="s">
        <v>302</v>
      </c>
      <c r="B3306" s="95" t="s">
        <v>303</v>
      </c>
      <c r="C3306" s="95" t="s">
        <v>304</v>
      </c>
      <c r="D3306" s="95" t="s">
        <v>305</v>
      </c>
      <c r="E3306" s="95" t="s">
        <v>29508</v>
      </c>
      <c r="F3306" s="95" t="s">
        <v>29509</v>
      </c>
      <c r="G3306" s="95" t="s">
        <v>14042</v>
      </c>
      <c r="H3306" s="95" t="s">
        <v>943</v>
      </c>
      <c r="I3306" s="95" t="s">
        <v>29510</v>
      </c>
      <c r="J3306" s="95" t="s">
        <v>29511</v>
      </c>
      <c r="K3306" s="95" t="s">
        <v>29512</v>
      </c>
      <c r="L3306" s="95" t="s">
        <v>73</v>
      </c>
      <c r="M3306" s="95" t="s">
        <v>526</v>
      </c>
      <c r="N3306" s="95" t="s">
        <v>1847</v>
      </c>
      <c r="O3306" s="95" t="s">
        <v>14046</v>
      </c>
      <c r="P3306" s="95" t="s">
        <v>14047</v>
      </c>
      <c r="Q3306" s="95" t="s">
        <v>8792</v>
      </c>
      <c r="R3306" s="95" t="s">
        <v>8793</v>
      </c>
      <c r="S3306" s="95" t="s">
        <v>29513</v>
      </c>
      <c r="T3306" s="95" t="s">
        <v>209</v>
      </c>
      <c r="U3306" s="96">
        <v>0</v>
      </c>
      <c r="V3306" s="96">
        <v>2750</v>
      </c>
      <c r="W3306" s="96">
        <v>1800</v>
      </c>
      <c r="X3306" s="96">
        <v>1800</v>
      </c>
      <c r="Y3306" s="95" t="s">
        <v>82</v>
      </c>
      <c r="Z3306" s="95" t="s">
        <v>25689</v>
      </c>
      <c r="AA3306" s="95" t="s">
        <v>84</v>
      </c>
      <c r="AB3306" s="95" t="s">
        <v>2071</v>
      </c>
      <c r="AC3306" s="95" t="s">
        <v>25849</v>
      </c>
      <c r="AD3306" s="95" t="s">
        <v>87</v>
      </c>
      <c r="AE3306" s="95" t="s">
        <v>61</v>
      </c>
      <c r="AF3306" s="95" t="s">
        <v>61</v>
      </c>
      <c r="AG3306" s="95" t="s">
        <v>89</v>
      </c>
      <c r="AH3306" s="95" t="s">
        <v>89</v>
      </c>
      <c r="AI3306" s="95" t="s">
        <v>88</v>
      </c>
      <c r="AJ3306" s="95" t="s">
        <v>88</v>
      </c>
      <c r="AK3306" s="95" t="s">
        <v>89</v>
      </c>
      <c r="AL3306" s="95" t="s">
        <v>89</v>
      </c>
      <c r="AM3306" s="95" t="s">
        <v>89</v>
      </c>
      <c r="AN3306" s="95" t="s">
        <v>88</v>
      </c>
      <c r="AO3306" s="95" t="s">
        <v>88</v>
      </c>
      <c r="AP3306" s="95" t="s">
        <v>89</v>
      </c>
      <c r="AQ3306" s="95" t="s">
        <v>90</v>
      </c>
      <c r="AR3306" s="95" t="s">
        <v>90</v>
      </c>
      <c r="AS3306" s="95" t="s">
        <v>25691</v>
      </c>
      <c r="AT3306" s="95" t="s">
        <v>92</v>
      </c>
      <c r="AU3306" s="95" t="s">
        <v>92</v>
      </c>
      <c r="AV3306" s="95" t="s">
        <v>93</v>
      </c>
      <c r="AW3306" s="95" t="s">
        <v>29514</v>
      </c>
      <c r="AX3306" s="95" t="s">
        <v>29515</v>
      </c>
      <c r="AY3306" s="95" t="s">
        <v>29516</v>
      </c>
      <c r="AZ3306" s="95" t="s">
        <v>29515</v>
      </c>
      <c r="BA3306" s="95" t="s">
        <v>97</v>
      </c>
      <c r="BB3306" s="95" t="s">
        <v>29517</v>
      </c>
      <c r="BC3306" s="95" t="s">
        <v>99</v>
      </c>
      <c r="BD3306" s="95" t="s">
        <v>100</v>
      </c>
      <c r="BE3306" s="95" t="s">
        <v>61</v>
      </c>
      <c r="BF3306" s="95" t="s">
        <v>209</v>
      </c>
      <c r="BG3306" s="95" t="s">
        <v>101</v>
      </c>
    </row>
    <row r="3307" s="86" customFormat="1" ht="19" customHeight="1" spans="1:59">
      <c r="A3307" s="95" t="s">
        <v>646</v>
      </c>
      <c r="B3307" s="95" t="s">
        <v>647</v>
      </c>
      <c r="C3307" s="95" t="s">
        <v>971</v>
      </c>
      <c r="D3307" s="95" t="s">
        <v>972</v>
      </c>
      <c r="E3307" s="95" t="s">
        <v>29518</v>
      </c>
      <c r="F3307" s="95" t="s">
        <v>27395</v>
      </c>
      <c r="G3307" s="95" t="s">
        <v>651</v>
      </c>
      <c r="H3307" s="95" t="s">
        <v>69</v>
      </c>
      <c r="I3307" s="95" t="s">
        <v>29519</v>
      </c>
      <c r="J3307" s="95" t="s">
        <v>29520</v>
      </c>
      <c r="K3307" s="95" t="s">
        <v>1166</v>
      </c>
      <c r="L3307" s="95" t="s">
        <v>73</v>
      </c>
      <c r="M3307" s="95" t="s">
        <v>7599</v>
      </c>
      <c r="N3307" s="95" t="s">
        <v>29521</v>
      </c>
      <c r="O3307" s="95" t="s">
        <v>76</v>
      </c>
      <c r="P3307" s="95" t="s">
        <v>77</v>
      </c>
      <c r="Q3307" s="95" t="s">
        <v>277</v>
      </c>
      <c r="R3307" s="95" t="s">
        <v>278</v>
      </c>
      <c r="S3307" s="95" t="s">
        <v>29522</v>
      </c>
      <c r="T3307" s="95" t="s">
        <v>328</v>
      </c>
      <c r="U3307" s="96">
        <v>0</v>
      </c>
      <c r="V3307" s="96">
        <v>14322</v>
      </c>
      <c r="W3307" s="96">
        <v>14000</v>
      </c>
      <c r="X3307" s="96">
        <v>14000</v>
      </c>
      <c r="Y3307" s="95" t="s">
        <v>82</v>
      </c>
      <c r="Z3307" s="95" t="s">
        <v>25689</v>
      </c>
      <c r="AA3307" s="95" t="s">
        <v>84</v>
      </c>
      <c r="AB3307" s="95" t="s">
        <v>29523</v>
      </c>
      <c r="AC3307" s="95" t="s">
        <v>25789</v>
      </c>
      <c r="AD3307" s="95" t="s">
        <v>87</v>
      </c>
      <c r="AE3307" s="95" t="s">
        <v>61</v>
      </c>
      <c r="AF3307" s="95" t="s">
        <v>61</v>
      </c>
      <c r="AG3307" s="95" t="s">
        <v>89</v>
      </c>
      <c r="AH3307" s="95" t="s">
        <v>88</v>
      </c>
      <c r="AI3307" s="95" t="s">
        <v>88</v>
      </c>
      <c r="AJ3307" s="95" t="s">
        <v>88</v>
      </c>
      <c r="AK3307" s="95" t="s">
        <v>89</v>
      </c>
      <c r="AL3307" s="95" t="s">
        <v>89</v>
      </c>
      <c r="AM3307" s="95" t="s">
        <v>88</v>
      </c>
      <c r="AN3307" s="95" t="s">
        <v>88</v>
      </c>
      <c r="AO3307" s="95" t="s">
        <v>88</v>
      </c>
      <c r="AP3307" s="95" t="s">
        <v>89</v>
      </c>
      <c r="AQ3307" s="95" t="s">
        <v>90</v>
      </c>
      <c r="AR3307" s="95" t="s">
        <v>90</v>
      </c>
      <c r="AS3307" s="95" t="s">
        <v>25691</v>
      </c>
      <c r="AT3307" s="95" t="s">
        <v>92</v>
      </c>
      <c r="AU3307" s="95" t="s">
        <v>92</v>
      </c>
      <c r="AV3307" s="95" t="s">
        <v>93</v>
      </c>
      <c r="AW3307" s="95" t="s">
        <v>29524</v>
      </c>
      <c r="AX3307" s="95" t="s">
        <v>29525</v>
      </c>
      <c r="AY3307" s="95" t="s">
        <v>29526</v>
      </c>
      <c r="AZ3307" s="95" t="s">
        <v>29525</v>
      </c>
      <c r="BA3307" s="95" t="s">
        <v>97</v>
      </c>
      <c r="BB3307" s="95" t="s">
        <v>29527</v>
      </c>
      <c r="BC3307" s="95" t="s">
        <v>99</v>
      </c>
      <c r="BD3307" s="95" t="s">
        <v>100</v>
      </c>
      <c r="BE3307" s="95" t="s">
        <v>61</v>
      </c>
      <c r="BF3307" s="95" t="s">
        <v>328</v>
      </c>
      <c r="BG3307" s="95" t="s">
        <v>101</v>
      </c>
    </row>
    <row r="3308" s="86" customFormat="1" ht="19" customHeight="1" spans="1:59">
      <c r="A3308" s="95" t="s">
        <v>102</v>
      </c>
      <c r="B3308" s="95" t="s">
        <v>103</v>
      </c>
      <c r="C3308" s="95" t="s">
        <v>1283</v>
      </c>
      <c r="D3308" s="95" t="s">
        <v>1284</v>
      </c>
      <c r="E3308" s="95" t="s">
        <v>29528</v>
      </c>
      <c r="F3308" s="95" t="s">
        <v>4394</v>
      </c>
      <c r="G3308" s="95" t="s">
        <v>108</v>
      </c>
      <c r="H3308" s="95" t="s">
        <v>109</v>
      </c>
      <c r="I3308" s="95" t="s">
        <v>29529</v>
      </c>
      <c r="J3308" s="95" t="s">
        <v>29530</v>
      </c>
      <c r="K3308" s="95" t="s">
        <v>29531</v>
      </c>
      <c r="L3308" s="95" t="s">
        <v>73</v>
      </c>
      <c r="M3308" s="95" t="s">
        <v>137</v>
      </c>
      <c r="N3308" s="95" t="s">
        <v>11083</v>
      </c>
      <c r="O3308" s="95" t="s">
        <v>3772</v>
      </c>
      <c r="P3308" s="95" t="s">
        <v>3773</v>
      </c>
      <c r="Q3308" s="95" t="s">
        <v>3774</v>
      </c>
      <c r="R3308" s="95" t="s">
        <v>3773</v>
      </c>
      <c r="S3308" s="95" t="s">
        <v>29532</v>
      </c>
      <c r="T3308" s="95" t="s">
        <v>380</v>
      </c>
      <c r="U3308" s="96">
        <v>0</v>
      </c>
      <c r="V3308" s="96">
        <v>84600</v>
      </c>
      <c r="W3308" s="96">
        <v>36000</v>
      </c>
      <c r="X3308" s="96">
        <v>10000</v>
      </c>
      <c r="Y3308" s="95" t="s">
        <v>82</v>
      </c>
      <c r="Z3308" s="95" t="s">
        <v>25689</v>
      </c>
      <c r="AA3308" s="95" t="s">
        <v>84</v>
      </c>
      <c r="AB3308" s="95" t="s">
        <v>29533</v>
      </c>
      <c r="AC3308" s="95" t="s">
        <v>25690</v>
      </c>
      <c r="AD3308" s="95" t="s">
        <v>87</v>
      </c>
      <c r="AE3308" s="95" t="s">
        <v>61</v>
      </c>
      <c r="AF3308" s="95" t="s">
        <v>61</v>
      </c>
      <c r="AG3308" s="95" t="s">
        <v>89</v>
      </c>
      <c r="AH3308" s="95" t="s">
        <v>89</v>
      </c>
      <c r="AI3308" s="95" t="s">
        <v>88</v>
      </c>
      <c r="AJ3308" s="95" t="s">
        <v>88</v>
      </c>
      <c r="AK3308" s="95" t="s">
        <v>89</v>
      </c>
      <c r="AL3308" s="95" t="s">
        <v>88</v>
      </c>
      <c r="AM3308" s="95" t="s">
        <v>89</v>
      </c>
      <c r="AN3308" s="95" t="s">
        <v>89</v>
      </c>
      <c r="AO3308" s="95" t="s">
        <v>88</v>
      </c>
      <c r="AP3308" s="95" t="s">
        <v>89</v>
      </c>
      <c r="AQ3308" s="95" t="s">
        <v>90</v>
      </c>
      <c r="AR3308" s="95" t="s">
        <v>90</v>
      </c>
      <c r="AS3308" s="95" t="s">
        <v>25691</v>
      </c>
      <c r="AT3308" s="95" t="s">
        <v>92</v>
      </c>
      <c r="AU3308" s="95" t="s">
        <v>92</v>
      </c>
      <c r="AV3308" s="95" t="s">
        <v>93</v>
      </c>
      <c r="AW3308" s="95" t="s">
        <v>29534</v>
      </c>
      <c r="AX3308" s="95" t="s">
        <v>29535</v>
      </c>
      <c r="AY3308" s="95" t="s">
        <v>5213</v>
      </c>
      <c r="AZ3308" s="95" t="s">
        <v>29535</v>
      </c>
      <c r="BA3308" s="95" t="s">
        <v>97</v>
      </c>
      <c r="BB3308" s="95" t="s">
        <v>29536</v>
      </c>
      <c r="BC3308" s="95" t="s">
        <v>99</v>
      </c>
      <c r="BD3308" s="95" t="s">
        <v>100</v>
      </c>
      <c r="BE3308" s="95" t="s">
        <v>61</v>
      </c>
      <c r="BF3308" s="95" t="s">
        <v>380</v>
      </c>
      <c r="BG3308" s="95" t="s">
        <v>101</v>
      </c>
    </row>
    <row r="3309" s="86" customFormat="1" ht="19" customHeight="1" spans="1:59">
      <c r="A3309" s="95" t="s">
        <v>1774</v>
      </c>
      <c r="B3309" s="95" t="s">
        <v>1775</v>
      </c>
      <c r="C3309" s="95" t="s">
        <v>9816</v>
      </c>
      <c r="D3309" s="95" t="s">
        <v>9817</v>
      </c>
      <c r="E3309" s="95" t="s">
        <v>29003</v>
      </c>
      <c r="F3309" s="95" t="s">
        <v>16064</v>
      </c>
      <c r="G3309" s="95" t="s">
        <v>3367</v>
      </c>
      <c r="H3309" s="95" t="s">
        <v>109</v>
      </c>
      <c r="I3309" s="95" t="s">
        <v>29537</v>
      </c>
      <c r="J3309" s="95" t="s">
        <v>29538</v>
      </c>
      <c r="K3309" s="95" t="s">
        <v>29539</v>
      </c>
      <c r="L3309" s="95" t="s">
        <v>73</v>
      </c>
      <c r="M3309" s="95" t="s">
        <v>29007</v>
      </c>
      <c r="N3309" s="95" t="s">
        <v>1276</v>
      </c>
      <c r="O3309" s="95" t="s">
        <v>115</v>
      </c>
      <c r="P3309" s="95" t="s">
        <v>116</v>
      </c>
      <c r="Q3309" s="95" t="s">
        <v>117</v>
      </c>
      <c r="R3309" s="95" t="s">
        <v>116</v>
      </c>
      <c r="S3309" s="95" t="s">
        <v>29540</v>
      </c>
      <c r="T3309" s="95" t="s">
        <v>119</v>
      </c>
      <c r="U3309" s="96">
        <v>0</v>
      </c>
      <c r="V3309" s="96">
        <v>7260</v>
      </c>
      <c r="W3309" s="96">
        <v>4600</v>
      </c>
      <c r="X3309" s="96">
        <v>2400</v>
      </c>
      <c r="Y3309" s="95" t="s">
        <v>82</v>
      </c>
      <c r="Z3309" s="95" t="s">
        <v>25689</v>
      </c>
      <c r="AA3309" s="95" t="s">
        <v>84</v>
      </c>
      <c r="AB3309" s="95" t="s">
        <v>29009</v>
      </c>
      <c r="AC3309" s="95" t="s">
        <v>8465</v>
      </c>
      <c r="AD3309" s="95" t="s">
        <v>87</v>
      </c>
      <c r="AE3309" s="95" t="s">
        <v>61</v>
      </c>
      <c r="AF3309" s="95" t="s">
        <v>61</v>
      </c>
      <c r="AG3309" s="95" t="s">
        <v>89</v>
      </c>
      <c r="AH3309" s="95" t="s">
        <v>88</v>
      </c>
      <c r="AI3309" s="95" t="s">
        <v>88</v>
      </c>
      <c r="AJ3309" s="95" t="s">
        <v>88</v>
      </c>
      <c r="AK3309" s="95" t="s">
        <v>88</v>
      </c>
      <c r="AL3309" s="95" t="s">
        <v>88</v>
      </c>
      <c r="AM3309" s="95" t="s">
        <v>88</v>
      </c>
      <c r="AN3309" s="95" t="s">
        <v>88</v>
      </c>
      <c r="AO3309" s="95" t="s">
        <v>88</v>
      </c>
      <c r="AP3309" s="95" t="s">
        <v>89</v>
      </c>
      <c r="AQ3309" s="95" t="s">
        <v>90</v>
      </c>
      <c r="AR3309" s="95" t="s">
        <v>90</v>
      </c>
      <c r="AS3309" s="95" t="s">
        <v>25691</v>
      </c>
      <c r="AT3309" s="95" t="s">
        <v>92</v>
      </c>
      <c r="AU3309" s="95" t="s">
        <v>92</v>
      </c>
      <c r="AV3309" s="95" t="s">
        <v>93</v>
      </c>
      <c r="AW3309" s="95" t="s">
        <v>29010</v>
      </c>
      <c r="AX3309" s="95" t="s">
        <v>29541</v>
      </c>
      <c r="AY3309" s="95" t="s">
        <v>29012</v>
      </c>
      <c r="AZ3309" s="95" t="s">
        <v>29541</v>
      </c>
      <c r="BA3309" s="95" t="s">
        <v>97</v>
      </c>
      <c r="BB3309" s="95" t="s">
        <v>29542</v>
      </c>
      <c r="BC3309" s="95" t="s">
        <v>99</v>
      </c>
      <c r="BD3309" s="95" t="s">
        <v>100</v>
      </c>
      <c r="BE3309" s="95" t="s">
        <v>61</v>
      </c>
      <c r="BF3309" s="95" t="s">
        <v>119</v>
      </c>
      <c r="BG3309" s="95" t="s">
        <v>101</v>
      </c>
    </row>
    <row r="3310" s="86" customFormat="1" ht="19" customHeight="1" spans="1:59">
      <c r="A3310" s="95" t="s">
        <v>1774</v>
      </c>
      <c r="B3310" s="95" t="s">
        <v>1775</v>
      </c>
      <c r="C3310" s="95" t="s">
        <v>6861</v>
      </c>
      <c r="D3310" s="95" t="s">
        <v>6862</v>
      </c>
      <c r="E3310" s="95" t="s">
        <v>7862</v>
      </c>
      <c r="F3310" s="95" t="s">
        <v>7863</v>
      </c>
      <c r="G3310" s="95" t="s">
        <v>3367</v>
      </c>
      <c r="H3310" s="95" t="s">
        <v>109</v>
      </c>
      <c r="I3310" s="95" t="s">
        <v>29543</v>
      </c>
      <c r="J3310" s="95" t="s">
        <v>29544</v>
      </c>
      <c r="K3310" s="95" t="s">
        <v>29545</v>
      </c>
      <c r="L3310" s="95" t="s">
        <v>73</v>
      </c>
      <c r="M3310" s="95" t="s">
        <v>74</v>
      </c>
      <c r="N3310" s="95" t="s">
        <v>8925</v>
      </c>
      <c r="O3310" s="95" t="s">
        <v>115</v>
      </c>
      <c r="P3310" s="95" t="s">
        <v>116</v>
      </c>
      <c r="Q3310" s="95" t="s">
        <v>117</v>
      </c>
      <c r="R3310" s="95" t="s">
        <v>116</v>
      </c>
      <c r="S3310" s="95" t="s">
        <v>29546</v>
      </c>
      <c r="T3310" s="95" t="s">
        <v>119</v>
      </c>
      <c r="U3310" s="96">
        <v>0</v>
      </c>
      <c r="V3310" s="96">
        <v>2020</v>
      </c>
      <c r="W3310" s="96">
        <v>1000</v>
      </c>
      <c r="X3310" s="96">
        <v>1000</v>
      </c>
      <c r="Y3310" s="95" t="s">
        <v>82</v>
      </c>
      <c r="Z3310" s="95" t="s">
        <v>25689</v>
      </c>
      <c r="AA3310" s="95" t="s">
        <v>84</v>
      </c>
      <c r="AB3310" s="95" t="s">
        <v>7868</v>
      </c>
      <c r="AC3310" s="95" t="s">
        <v>26031</v>
      </c>
      <c r="AD3310" s="95" t="s">
        <v>87</v>
      </c>
      <c r="AE3310" s="95" t="s">
        <v>61</v>
      </c>
      <c r="AF3310" s="95" t="s">
        <v>61</v>
      </c>
      <c r="AG3310" s="95" t="s">
        <v>89</v>
      </c>
      <c r="AH3310" s="95" t="s">
        <v>89</v>
      </c>
      <c r="AI3310" s="95" t="s">
        <v>89</v>
      </c>
      <c r="AJ3310" s="95" t="s">
        <v>89</v>
      </c>
      <c r="AK3310" s="95" t="s">
        <v>89</v>
      </c>
      <c r="AL3310" s="95" t="s">
        <v>89</v>
      </c>
      <c r="AM3310" s="95" t="s">
        <v>89</v>
      </c>
      <c r="AN3310" s="95" t="s">
        <v>89</v>
      </c>
      <c r="AO3310" s="95" t="s">
        <v>89</v>
      </c>
      <c r="AP3310" s="95" t="s">
        <v>89</v>
      </c>
      <c r="AQ3310" s="95" t="s">
        <v>90</v>
      </c>
      <c r="AR3310" s="95" t="s">
        <v>90</v>
      </c>
      <c r="AS3310" s="95" t="s">
        <v>25691</v>
      </c>
      <c r="AT3310" s="95" t="s">
        <v>92</v>
      </c>
      <c r="AU3310" s="95" t="s">
        <v>92</v>
      </c>
      <c r="AV3310" s="95" t="s">
        <v>93</v>
      </c>
      <c r="AW3310" s="95" t="s">
        <v>7869</v>
      </c>
      <c r="AX3310" s="95" t="s">
        <v>29547</v>
      </c>
      <c r="AY3310" s="95" t="s">
        <v>7871</v>
      </c>
      <c r="AZ3310" s="95" t="s">
        <v>29547</v>
      </c>
      <c r="BA3310" s="95" t="s">
        <v>97</v>
      </c>
      <c r="BB3310" s="95" t="s">
        <v>29548</v>
      </c>
      <c r="BC3310" s="95" t="s">
        <v>99</v>
      </c>
      <c r="BD3310" s="95" t="s">
        <v>100</v>
      </c>
      <c r="BE3310" s="95" t="s">
        <v>61</v>
      </c>
      <c r="BF3310" s="95" t="s">
        <v>119</v>
      </c>
      <c r="BG3310" s="95" t="s">
        <v>101</v>
      </c>
    </row>
    <row r="3311" s="86" customFormat="1" ht="19" customHeight="1" spans="1:59">
      <c r="A3311" s="95" t="s">
        <v>419</v>
      </c>
      <c r="B3311" s="95" t="s">
        <v>420</v>
      </c>
      <c r="C3311" s="95" t="s">
        <v>421</v>
      </c>
      <c r="D3311" s="95" t="s">
        <v>422</v>
      </c>
      <c r="E3311" s="95" t="s">
        <v>3685</v>
      </c>
      <c r="F3311" s="95" t="s">
        <v>424</v>
      </c>
      <c r="G3311" s="95" t="s">
        <v>425</v>
      </c>
      <c r="H3311" s="95" t="s">
        <v>109</v>
      </c>
      <c r="I3311" s="95" t="s">
        <v>29549</v>
      </c>
      <c r="J3311" s="95" t="s">
        <v>29550</v>
      </c>
      <c r="K3311" s="95" t="s">
        <v>29551</v>
      </c>
      <c r="L3311" s="95" t="s">
        <v>73</v>
      </c>
      <c r="M3311" s="95" t="s">
        <v>145</v>
      </c>
      <c r="N3311" s="95" t="s">
        <v>12534</v>
      </c>
      <c r="O3311" s="95" t="s">
        <v>292</v>
      </c>
      <c r="P3311" s="95" t="s">
        <v>293</v>
      </c>
      <c r="Q3311" s="95" t="s">
        <v>294</v>
      </c>
      <c r="R3311" s="95" t="s">
        <v>295</v>
      </c>
      <c r="S3311" s="95" t="s">
        <v>29552</v>
      </c>
      <c r="T3311" s="95" t="s">
        <v>262</v>
      </c>
      <c r="U3311" s="96">
        <v>0</v>
      </c>
      <c r="V3311" s="96">
        <v>86640</v>
      </c>
      <c r="W3311" s="96">
        <v>69280</v>
      </c>
      <c r="X3311" s="96">
        <v>20000</v>
      </c>
      <c r="Y3311" s="95" t="s">
        <v>143</v>
      </c>
      <c r="Z3311" s="95" t="s">
        <v>25689</v>
      </c>
      <c r="AA3311" s="95" t="s">
        <v>84</v>
      </c>
      <c r="AB3311" s="95" t="s">
        <v>3694</v>
      </c>
      <c r="AC3311" s="95" t="s">
        <v>25690</v>
      </c>
      <c r="AD3311" s="95" t="s">
        <v>87</v>
      </c>
      <c r="AE3311" s="95" t="s">
        <v>61</v>
      </c>
      <c r="AF3311" s="95" t="s">
        <v>61</v>
      </c>
      <c r="AG3311" s="95" t="s">
        <v>89</v>
      </c>
      <c r="AH3311" s="95" t="s">
        <v>89</v>
      </c>
      <c r="AI3311" s="95" t="s">
        <v>89</v>
      </c>
      <c r="AJ3311" s="95" t="s">
        <v>89</v>
      </c>
      <c r="AK3311" s="95" t="s">
        <v>89</v>
      </c>
      <c r="AL3311" s="95" t="s">
        <v>89</v>
      </c>
      <c r="AM3311" s="95" t="s">
        <v>89</v>
      </c>
      <c r="AN3311" s="95" t="s">
        <v>89</v>
      </c>
      <c r="AO3311" s="95" t="s">
        <v>89</v>
      </c>
      <c r="AP3311" s="95" t="s">
        <v>89</v>
      </c>
      <c r="AQ3311" s="95" t="s">
        <v>90</v>
      </c>
      <c r="AR3311" s="95" t="s">
        <v>90</v>
      </c>
      <c r="AS3311" s="95" t="s">
        <v>25691</v>
      </c>
      <c r="AT3311" s="95" t="s">
        <v>92</v>
      </c>
      <c r="AU3311" s="95" t="s">
        <v>92</v>
      </c>
      <c r="AV3311" s="95" t="s">
        <v>93</v>
      </c>
      <c r="AW3311" s="95" t="s">
        <v>3695</v>
      </c>
      <c r="AX3311" s="95" t="s">
        <v>29553</v>
      </c>
      <c r="AY3311" s="95" t="s">
        <v>3697</v>
      </c>
      <c r="AZ3311" s="95" t="s">
        <v>29553</v>
      </c>
      <c r="BA3311" s="95" t="s">
        <v>97</v>
      </c>
      <c r="BB3311" s="95" t="s">
        <v>29554</v>
      </c>
      <c r="BC3311" s="95" t="s">
        <v>99</v>
      </c>
      <c r="BD3311" s="95" t="s">
        <v>150</v>
      </c>
      <c r="BE3311" s="95" t="s">
        <v>61</v>
      </c>
      <c r="BF3311" s="95" t="s">
        <v>262</v>
      </c>
      <c r="BG3311" s="95" t="s">
        <v>101</v>
      </c>
    </row>
    <row r="3312" s="86" customFormat="1" ht="19" customHeight="1" spans="1:59">
      <c r="A3312" s="95" t="s">
        <v>516</v>
      </c>
      <c r="B3312" s="95" t="s">
        <v>517</v>
      </c>
      <c r="C3312" s="95" t="s">
        <v>1233</v>
      </c>
      <c r="D3312" s="95" t="s">
        <v>1234</v>
      </c>
      <c r="E3312" s="95" t="s">
        <v>1235</v>
      </c>
      <c r="F3312" s="95" t="s">
        <v>1236</v>
      </c>
      <c r="G3312" s="95" t="s">
        <v>522</v>
      </c>
      <c r="H3312" s="95" t="s">
        <v>109</v>
      </c>
      <c r="I3312" s="95" t="s">
        <v>29555</v>
      </c>
      <c r="J3312" s="95" t="s">
        <v>29556</v>
      </c>
      <c r="K3312" s="95" t="s">
        <v>29557</v>
      </c>
      <c r="L3312" s="95" t="s">
        <v>73</v>
      </c>
      <c r="M3312" s="95" t="s">
        <v>2014</v>
      </c>
      <c r="N3312" s="95" t="s">
        <v>185</v>
      </c>
      <c r="O3312" s="95" t="s">
        <v>377</v>
      </c>
      <c r="P3312" s="95" t="s">
        <v>29558</v>
      </c>
      <c r="Q3312" s="95" t="s">
        <v>3691</v>
      </c>
      <c r="R3312" s="95" t="s">
        <v>3692</v>
      </c>
      <c r="S3312" s="95" t="s">
        <v>29559</v>
      </c>
      <c r="T3312" s="95" t="s">
        <v>380</v>
      </c>
      <c r="U3312" s="96">
        <v>0</v>
      </c>
      <c r="V3312" s="96">
        <v>9670</v>
      </c>
      <c r="W3312" s="96">
        <v>6800</v>
      </c>
      <c r="X3312" s="96">
        <v>3800</v>
      </c>
      <c r="Y3312" s="95" t="s">
        <v>82</v>
      </c>
      <c r="Z3312" s="95" t="s">
        <v>25689</v>
      </c>
      <c r="AA3312" s="95" t="s">
        <v>84</v>
      </c>
      <c r="AB3312" s="95" t="s">
        <v>1242</v>
      </c>
      <c r="AC3312" s="95" t="s">
        <v>4869</v>
      </c>
      <c r="AD3312" s="95" t="s">
        <v>87</v>
      </c>
      <c r="AE3312" s="95" t="s">
        <v>61</v>
      </c>
      <c r="AF3312" s="95" t="s">
        <v>61</v>
      </c>
      <c r="AG3312" s="95" t="s">
        <v>89</v>
      </c>
      <c r="AH3312" s="95" t="s">
        <v>89</v>
      </c>
      <c r="AI3312" s="95" t="s">
        <v>89</v>
      </c>
      <c r="AJ3312" s="95" t="s">
        <v>89</v>
      </c>
      <c r="AK3312" s="95" t="s">
        <v>89</v>
      </c>
      <c r="AL3312" s="95" t="s">
        <v>89</v>
      </c>
      <c r="AM3312" s="95" t="s">
        <v>89</v>
      </c>
      <c r="AN3312" s="95" t="s">
        <v>89</v>
      </c>
      <c r="AO3312" s="95" t="s">
        <v>89</v>
      </c>
      <c r="AP3312" s="95" t="s">
        <v>89</v>
      </c>
      <c r="AQ3312" s="95" t="s">
        <v>90</v>
      </c>
      <c r="AR3312" s="95" t="s">
        <v>90</v>
      </c>
      <c r="AS3312" s="95" t="s">
        <v>25691</v>
      </c>
      <c r="AT3312" s="95" t="s">
        <v>92</v>
      </c>
      <c r="AU3312" s="95" t="s">
        <v>92</v>
      </c>
      <c r="AV3312" s="95" t="s">
        <v>93</v>
      </c>
      <c r="AW3312" s="95" t="s">
        <v>1243</v>
      </c>
      <c r="AX3312" s="95" t="s">
        <v>29560</v>
      </c>
      <c r="AY3312" s="95" t="s">
        <v>1245</v>
      </c>
      <c r="AZ3312" s="95" t="s">
        <v>29560</v>
      </c>
      <c r="BA3312" s="95" t="s">
        <v>97</v>
      </c>
      <c r="BB3312" s="95" t="s">
        <v>29561</v>
      </c>
      <c r="BC3312" s="95" t="s">
        <v>99</v>
      </c>
      <c r="BD3312" s="95" t="s">
        <v>100</v>
      </c>
      <c r="BE3312" s="95" t="s">
        <v>61</v>
      </c>
      <c r="BF3312" s="95" t="s">
        <v>380</v>
      </c>
      <c r="BG3312" s="95" t="s">
        <v>101</v>
      </c>
    </row>
    <row r="3313" s="86" customFormat="1" ht="19" customHeight="1" spans="1:59">
      <c r="A3313" s="95" t="s">
        <v>694</v>
      </c>
      <c r="B3313" s="95" t="s">
        <v>695</v>
      </c>
      <c r="C3313" s="95" t="s">
        <v>3104</v>
      </c>
      <c r="D3313" s="95" t="s">
        <v>3105</v>
      </c>
      <c r="E3313" s="95" t="s">
        <v>29562</v>
      </c>
      <c r="F3313" s="95" t="s">
        <v>2401</v>
      </c>
      <c r="G3313" s="95" t="s">
        <v>3712</v>
      </c>
      <c r="H3313" s="95" t="s">
        <v>1299</v>
      </c>
      <c r="I3313" s="95" t="s">
        <v>29563</v>
      </c>
      <c r="J3313" s="95" t="s">
        <v>29564</v>
      </c>
      <c r="K3313" s="95" t="s">
        <v>29565</v>
      </c>
      <c r="L3313" s="95" t="s">
        <v>73</v>
      </c>
      <c r="M3313" s="95" t="s">
        <v>74</v>
      </c>
      <c r="N3313" s="95" t="s">
        <v>1752</v>
      </c>
      <c r="O3313" s="95" t="s">
        <v>1726</v>
      </c>
      <c r="P3313" s="95" t="s">
        <v>1727</v>
      </c>
      <c r="Q3313" s="95" t="s">
        <v>3670</v>
      </c>
      <c r="R3313" s="95" t="s">
        <v>3671</v>
      </c>
      <c r="S3313" s="95" t="s">
        <v>29566</v>
      </c>
      <c r="T3313" s="95" t="s">
        <v>119</v>
      </c>
      <c r="U3313" s="96">
        <v>0</v>
      </c>
      <c r="V3313" s="96">
        <v>40000</v>
      </c>
      <c r="W3313" s="96">
        <v>30000</v>
      </c>
      <c r="X3313" s="96">
        <v>10000</v>
      </c>
      <c r="Y3313" s="95" t="s">
        <v>82</v>
      </c>
      <c r="Z3313" s="95" t="s">
        <v>25689</v>
      </c>
      <c r="AA3313" s="95" t="s">
        <v>84</v>
      </c>
      <c r="AB3313" s="95" t="s">
        <v>29567</v>
      </c>
      <c r="AC3313" s="95" t="s">
        <v>26031</v>
      </c>
      <c r="AD3313" s="95" t="s">
        <v>87</v>
      </c>
      <c r="AE3313" s="95" t="s">
        <v>61</v>
      </c>
      <c r="AF3313" s="95" t="s">
        <v>61</v>
      </c>
      <c r="AG3313" s="95" t="s">
        <v>89</v>
      </c>
      <c r="AH3313" s="95" t="s">
        <v>89</v>
      </c>
      <c r="AI3313" s="95" t="s">
        <v>89</v>
      </c>
      <c r="AJ3313" s="95" t="s">
        <v>88</v>
      </c>
      <c r="AK3313" s="95" t="s">
        <v>88</v>
      </c>
      <c r="AL3313" s="95" t="s">
        <v>89</v>
      </c>
      <c r="AM3313" s="95" t="s">
        <v>89</v>
      </c>
      <c r="AN3313" s="95" t="s">
        <v>89</v>
      </c>
      <c r="AO3313" s="95" t="s">
        <v>89</v>
      </c>
      <c r="AP3313" s="95" t="s">
        <v>89</v>
      </c>
      <c r="AQ3313" s="95" t="s">
        <v>90</v>
      </c>
      <c r="AR3313" s="95" t="s">
        <v>90</v>
      </c>
      <c r="AS3313" s="95" t="s">
        <v>25691</v>
      </c>
      <c r="AT3313" s="95" t="s">
        <v>92</v>
      </c>
      <c r="AU3313" s="95" t="s">
        <v>92</v>
      </c>
      <c r="AV3313" s="95" t="s">
        <v>93</v>
      </c>
      <c r="AW3313" s="95" t="s">
        <v>29568</v>
      </c>
      <c r="AX3313" s="95" t="s">
        <v>29569</v>
      </c>
      <c r="AY3313" s="95" t="s">
        <v>29570</v>
      </c>
      <c r="AZ3313" s="95" t="s">
        <v>29569</v>
      </c>
      <c r="BA3313" s="95" t="s">
        <v>97</v>
      </c>
      <c r="BB3313" s="95" t="s">
        <v>29571</v>
      </c>
      <c r="BC3313" s="95" t="s">
        <v>99</v>
      </c>
      <c r="BD3313" s="95" t="s">
        <v>100</v>
      </c>
      <c r="BE3313" s="95" t="s">
        <v>61</v>
      </c>
      <c r="BF3313" s="95" t="s">
        <v>119</v>
      </c>
      <c r="BG3313" s="95" t="s">
        <v>101</v>
      </c>
    </row>
    <row r="3314" s="86" customFormat="1" ht="19" customHeight="1" spans="1:59">
      <c r="A3314" s="95" t="s">
        <v>646</v>
      </c>
      <c r="B3314" s="95" t="s">
        <v>647</v>
      </c>
      <c r="C3314" s="95" t="s">
        <v>5238</v>
      </c>
      <c r="D3314" s="95" t="s">
        <v>5239</v>
      </c>
      <c r="E3314" s="95" t="s">
        <v>13694</v>
      </c>
      <c r="F3314" s="95" t="s">
        <v>11265</v>
      </c>
      <c r="G3314" s="95" t="s">
        <v>975</v>
      </c>
      <c r="H3314" s="95" t="s">
        <v>109</v>
      </c>
      <c r="I3314" s="95" t="s">
        <v>29572</v>
      </c>
      <c r="J3314" s="95" t="s">
        <v>29573</v>
      </c>
      <c r="K3314" s="95" t="s">
        <v>29574</v>
      </c>
      <c r="L3314" s="95" t="s">
        <v>73</v>
      </c>
      <c r="M3314" s="95" t="s">
        <v>2093</v>
      </c>
      <c r="N3314" s="95" t="s">
        <v>3140</v>
      </c>
      <c r="O3314" s="95" t="s">
        <v>3772</v>
      </c>
      <c r="P3314" s="95" t="s">
        <v>3773</v>
      </c>
      <c r="Q3314" s="95" t="s">
        <v>3774</v>
      </c>
      <c r="R3314" s="95" t="s">
        <v>3773</v>
      </c>
      <c r="S3314" s="95" t="s">
        <v>29575</v>
      </c>
      <c r="T3314" s="95" t="s">
        <v>380</v>
      </c>
      <c r="U3314" s="96">
        <v>0</v>
      </c>
      <c r="V3314" s="96">
        <v>24737</v>
      </c>
      <c r="W3314" s="96">
        <v>9000</v>
      </c>
      <c r="X3314" s="96">
        <v>2600</v>
      </c>
      <c r="Y3314" s="95" t="s">
        <v>143</v>
      </c>
      <c r="Z3314" s="95" t="s">
        <v>25689</v>
      </c>
      <c r="AA3314" s="95" t="s">
        <v>84</v>
      </c>
      <c r="AB3314" s="95" t="s">
        <v>13701</v>
      </c>
      <c r="AC3314" s="95" t="s">
        <v>11915</v>
      </c>
      <c r="AD3314" s="95" t="s">
        <v>87</v>
      </c>
      <c r="AE3314" s="95" t="s">
        <v>61</v>
      </c>
      <c r="AF3314" s="95" t="s">
        <v>61</v>
      </c>
      <c r="AG3314" s="95" t="s">
        <v>89</v>
      </c>
      <c r="AH3314" s="95" t="s">
        <v>89</v>
      </c>
      <c r="AI3314" s="95" t="s">
        <v>89</v>
      </c>
      <c r="AJ3314" s="95" t="s">
        <v>89</v>
      </c>
      <c r="AK3314" s="95" t="s">
        <v>89</v>
      </c>
      <c r="AL3314" s="95" t="s">
        <v>89</v>
      </c>
      <c r="AM3314" s="95" t="s">
        <v>89</v>
      </c>
      <c r="AN3314" s="95" t="s">
        <v>89</v>
      </c>
      <c r="AO3314" s="95" t="s">
        <v>89</v>
      </c>
      <c r="AP3314" s="95" t="s">
        <v>89</v>
      </c>
      <c r="AQ3314" s="95" t="s">
        <v>90</v>
      </c>
      <c r="AR3314" s="95" t="s">
        <v>90</v>
      </c>
      <c r="AS3314" s="95" t="s">
        <v>25691</v>
      </c>
      <c r="AT3314" s="95" t="s">
        <v>92</v>
      </c>
      <c r="AU3314" s="95" t="s">
        <v>92</v>
      </c>
      <c r="AV3314" s="95" t="s">
        <v>93</v>
      </c>
      <c r="AW3314" s="95" t="s">
        <v>13702</v>
      </c>
      <c r="AX3314" s="95" t="s">
        <v>29576</v>
      </c>
      <c r="AY3314" s="95" t="s">
        <v>13704</v>
      </c>
      <c r="AZ3314" s="95" t="s">
        <v>29576</v>
      </c>
      <c r="BA3314" s="95" t="s">
        <v>97</v>
      </c>
      <c r="BB3314" s="95" t="s">
        <v>29577</v>
      </c>
      <c r="BC3314" s="95" t="s">
        <v>99</v>
      </c>
      <c r="BD3314" s="95" t="s">
        <v>150</v>
      </c>
      <c r="BE3314" s="95" t="s">
        <v>61</v>
      </c>
      <c r="BF3314" s="95" t="s">
        <v>380</v>
      </c>
      <c r="BG3314" s="95" t="s">
        <v>101</v>
      </c>
    </row>
    <row r="3315" s="86" customFormat="1" ht="19" customHeight="1" spans="1:59">
      <c r="A3315" s="95" t="s">
        <v>102</v>
      </c>
      <c r="B3315" s="95" t="s">
        <v>103</v>
      </c>
      <c r="C3315" s="95" t="s">
        <v>554</v>
      </c>
      <c r="D3315" s="95" t="s">
        <v>555</v>
      </c>
      <c r="E3315" s="95" t="s">
        <v>29578</v>
      </c>
      <c r="F3315" s="95" t="s">
        <v>1794</v>
      </c>
      <c r="G3315" s="95" t="s">
        <v>1794</v>
      </c>
      <c r="H3315" s="95" t="s">
        <v>539</v>
      </c>
      <c r="I3315" s="95" t="s">
        <v>29579</v>
      </c>
      <c r="J3315" s="95" t="s">
        <v>29580</v>
      </c>
      <c r="K3315" s="95" t="s">
        <v>29581</v>
      </c>
      <c r="L3315" s="95" t="s">
        <v>73</v>
      </c>
      <c r="M3315" s="95" t="s">
        <v>74</v>
      </c>
      <c r="N3315" s="95" t="s">
        <v>2234</v>
      </c>
      <c r="O3315" s="95" t="s">
        <v>1875</v>
      </c>
      <c r="P3315" s="95" t="s">
        <v>1876</v>
      </c>
      <c r="Q3315" s="95" t="s">
        <v>2597</v>
      </c>
      <c r="R3315" s="95" t="s">
        <v>1878</v>
      </c>
      <c r="S3315" s="95" t="s">
        <v>29582</v>
      </c>
      <c r="T3315" s="95" t="s">
        <v>119</v>
      </c>
      <c r="U3315" s="96">
        <v>0</v>
      </c>
      <c r="V3315" s="96">
        <v>23437</v>
      </c>
      <c r="W3315" s="96">
        <v>18000</v>
      </c>
      <c r="X3315" s="96">
        <v>18000</v>
      </c>
      <c r="Y3315" s="95" t="s">
        <v>82</v>
      </c>
      <c r="Z3315" s="95" t="s">
        <v>25689</v>
      </c>
      <c r="AA3315" s="95" t="s">
        <v>84</v>
      </c>
      <c r="AB3315" s="95" t="s">
        <v>29583</v>
      </c>
      <c r="AC3315" s="95" t="s">
        <v>25900</v>
      </c>
      <c r="AD3315" s="95" t="s">
        <v>87</v>
      </c>
      <c r="AE3315" s="95" t="s">
        <v>61</v>
      </c>
      <c r="AF3315" s="95" t="s">
        <v>61</v>
      </c>
      <c r="AG3315" s="95" t="s">
        <v>89</v>
      </c>
      <c r="AH3315" s="95" t="s">
        <v>89</v>
      </c>
      <c r="AI3315" s="95" t="s">
        <v>88</v>
      </c>
      <c r="AJ3315" s="95" t="s">
        <v>88</v>
      </c>
      <c r="AK3315" s="95" t="s">
        <v>88</v>
      </c>
      <c r="AL3315" s="95" t="s">
        <v>88</v>
      </c>
      <c r="AM3315" s="95" t="s">
        <v>88</v>
      </c>
      <c r="AN3315" s="95" t="s">
        <v>88</v>
      </c>
      <c r="AO3315" s="95" t="s">
        <v>88</v>
      </c>
      <c r="AP3315" s="95" t="s">
        <v>89</v>
      </c>
      <c r="AQ3315" s="95" t="s">
        <v>90</v>
      </c>
      <c r="AR3315" s="95" t="s">
        <v>90</v>
      </c>
      <c r="AS3315" s="95" t="s">
        <v>25691</v>
      </c>
      <c r="AT3315" s="95" t="s">
        <v>92</v>
      </c>
      <c r="AU3315" s="95" t="s">
        <v>92</v>
      </c>
      <c r="AV3315" s="95" t="s">
        <v>93</v>
      </c>
      <c r="AW3315" s="95" t="s">
        <v>29584</v>
      </c>
      <c r="AX3315" s="95" t="s">
        <v>29585</v>
      </c>
      <c r="AY3315" s="95" t="s">
        <v>29586</v>
      </c>
      <c r="AZ3315" s="95" t="s">
        <v>29585</v>
      </c>
      <c r="BA3315" s="95" t="s">
        <v>97</v>
      </c>
      <c r="BB3315" s="95" t="s">
        <v>29587</v>
      </c>
      <c r="BC3315" s="95" t="s">
        <v>99</v>
      </c>
      <c r="BD3315" s="95" t="s">
        <v>100</v>
      </c>
      <c r="BE3315" s="95" t="s">
        <v>61</v>
      </c>
      <c r="BF3315" s="95" t="s">
        <v>119</v>
      </c>
      <c r="BG3315" s="95" t="s">
        <v>101</v>
      </c>
    </row>
    <row r="3316" s="86" customFormat="1" ht="19" customHeight="1" spans="1:59">
      <c r="A3316" s="95" t="s">
        <v>441</v>
      </c>
      <c r="B3316" s="95" t="s">
        <v>442</v>
      </c>
      <c r="C3316" s="95" t="s">
        <v>831</v>
      </c>
      <c r="D3316" s="95" t="s">
        <v>832</v>
      </c>
      <c r="E3316" s="95" t="s">
        <v>29588</v>
      </c>
      <c r="F3316" s="95" t="s">
        <v>29589</v>
      </c>
      <c r="G3316" s="95" t="s">
        <v>3814</v>
      </c>
      <c r="H3316" s="95" t="s">
        <v>1299</v>
      </c>
      <c r="I3316" s="95" t="s">
        <v>29590</v>
      </c>
      <c r="J3316" s="95" t="s">
        <v>29591</v>
      </c>
      <c r="K3316" s="95" t="s">
        <v>29592</v>
      </c>
      <c r="L3316" s="95" t="s">
        <v>73</v>
      </c>
      <c r="M3316" s="95" t="s">
        <v>526</v>
      </c>
      <c r="N3316" s="95" t="s">
        <v>2029</v>
      </c>
      <c r="O3316" s="95" t="s">
        <v>2985</v>
      </c>
      <c r="P3316" s="95" t="s">
        <v>2986</v>
      </c>
      <c r="Q3316" s="95" t="s">
        <v>1728</v>
      </c>
      <c r="R3316" s="95" t="s">
        <v>1307</v>
      </c>
      <c r="S3316" s="95" t="s">
        <v>29593</v>
      </c>
      <c r="T3316" s="95" t="s">
        <v>380</v>
      </c>
      <c r="U3316" s="96">
        <v>0</v>
      </c>
      <c r="V3316" s="96">
        <v>13000</v>
      </c>
      <c r="W3316" s="96">
        <v>10000</v>
      </c>
      <c r="X3316" s="96">
        <v>5000</v>
      </c>
      <c r="Y3316" s="95" t="s">
        <v>82</v>
      </c>
      <c r="Z3316" s="95" t="s">
        <v>25689</v>
      </c>
      <c r="AA3316" s="95" t="s">
        <v>84</v>
      </c>
      <c r="AB3316" s="95" t="s">
        <v>29594</v>
      </c>
      <c r="AC3316" s="95" t="s">
        <v>4869</v>
      </c>
      <c r="AD3316" s="95" t="s">
        <v>87</v>
      </c>
      <c r="AE3316" s="95" t="s">
        <v>61</v>
      </c>
      <c r="AF3316" s="95" t="s">
        <v>61</v>
      </c>
      <c r="AG3316" s="95" t="s">
        <v>89</v>
      </c>
      <c r="AH3316" s="95" t="s">
        <v>88</v>
      </c>
      <c r="AI3316" s="95" t="s">
        <v>88</v>
      </c>
      <c r="AJ3316" s="95" t="s">
        <v>88</v>
      </c>
      <c r="AK3316" s="95" t="s">
        <v>88</v>
      </c>
      <c r="AL3316" s="95" t="s">
        <v>88</v>
      </c>
      <c r="AM3316" s="95" t="s">
        <v>88</v>
      </c>
      <c r="AN3316" s="95" t="s">
        <v>88</v>
      </c>
      <c r="AO3316" s="95" t="s">
        <v>88</v>
      </c>
      <c r="AP3316" s="95" t="s">
        <v>89</v>
      </c>
      <c r="AQ3316" s="95" t="s">
        <v>90</v>
      </c>
      <c r="AR3316" s="95" t="s">
        <v>90</v>
      </c>
      <c r="AS3316" s="95" t="s">
        <v>25691</v>
      </c>
      <c r="AT3316" s="95" t="s">
        <v>92</v>
      </c>
      <c r="AU3316" s="95" t="s">
        <v>92</v>
      </c>
      <c r="AV3316" s="95" t="s">
        <v>93</v>
      </c>
      <c r="AW3316" s="95" t="s">
        <v>29595</v>
      </c>
      <c r="AX3316" s="95" t="s">
        <v>29596</v>
      </c>
      <c r="AY3316" s="95" t="s">
        <v>29597</v>
      </c>
      <c r="AZ3316" s="95" t="s">
        <v>29596</v>
      </c>
      <c r="BA3316" s="95" t="s">
        <v>97</v>
      </c>
      <c r="BB3316" s="95" t="s">
        <v>29598</v>
      </c>
      <c r="BC3316" s="95" t="s">
        <v>99</v>
      </c>
      <c r="BD3316" s="95" t="s">
        <v>100</v>
      </c>
      <c r="BE3316" s="95" t="s">
        <v>61</v>
      </c>
      <c r="BF3316" s="95" t="s">
        <v>380</v>
      </c>
      <c r="BG3316" s="95" t="s">
        <v>101</v>
      </c>
    </row>
    <row r="3317" s="86" customFormat="1" ht="19" customHeight="1" spans="1:59">
      <c r="A3317" s="95" t="s">
        <v>441</v>
      </c>
      <c r="B3317" s="95" t="s">
        <v>442</v>
      </c>
      <c r="C3317" s="95" t="s">
        <v>5613</v>
      </c>
      <c r="D3317" s="95" t="s">
        <v>5614</v>
      </c>
      <c r="E3317" s="95" t="s">
        <v>29599</v>
      </c>
      <c r="F3317" s="95" t="s">
        <v>13468</v>
      </c>
      <c r="G3317" s="95" t="s">
        <v>447</v>
      </c>
      <c r="H3317" s="95" t="s">
        <v>109</v>
      </c>
      <c r="I3317" s="95" t="s">
        <v>29600</v>
      </c>
      <c r="J3317" s="95" t="s">
        <v>29601</v>
      </c>
      <c r="K3317" s="95" t="s">
        <v>29602</v>
      </c>
      <c r="L3317" s="95" t="s">
        <v>73</v>
      </c>
      <c r="M3317" s="95" t="s">
        <v>1526</v>
      </c>
      <c r="N3317" s="95" t="s">
        <v>1527</v>
      </c>
      <c r="O3317" s="95" t="s">
        <v>431</v>
      </c>
      <c r="P3317" s="95" t="s">
        <v>432</v>
      </c>
      <c r="Q3317" s="95" t="s">
        <v>433</v>
      </c>
      <c r="R3317" s="95" t="s">
        <v>434</v>
      </c>
      <c r="S3317" s="95" t="s">
        <v>29603</v>
      </c>
      <c r="T3317" s="95" t="s">
        <v>380</v>
      </c>
      <c r="U3317" s="96">
        <v>0</v>
      </c>
      <c r="V3317" s="96">
        <v>20000</v>
      </c>
      <c r="W3317" s="96">
        <v>14000</v>
      </c>
      <c r="X3317" s="96">
        <v>5000</v>
      </c>
      <c r="Y3317" s="95" t="s">
        <v>82</v>
      </c>
      <c r="Z3317" s="95" t="s">
        <v>25689</v>
      </c>
      <c r="AA3317" s="95" t="s">
        <v>84</v>
      </c>
      <c r="AB3317" s="95" t="s">
        <v>29604</v>
      </c>
      <c r="AC3317" s="95" t="s">
        <v>25830</v>
      </c>
      <c r="AD3317" s="95" t="s">
        <v>87</v>
      </c>
      <c r="AE3317" s="95" t="s">
        <v>61</v>
      </c>
      <c r="AF3317" s="95" t="s">
        <v>61</v>
      </c>
      <c r="AG3317" s="95" t="s">
        <v>89</v>
      </c>
      <c r="AH3317" s="95" t="s">
        <v>89</v>
      </c>
      <c r="AI3317" s="95" t="s">
        <v>88</v>
      </c>
      <c r="AJ3317" s="95" t="s">
        <v>88</v>
      </c>
      <c r="AK3317" s="95" t="s">
        <v>88</v>
      </c>
      <c r="AL3317" s="95" t="s">
        <v>88</v>
      </c>
      <c r="AM3317" s="95" t="s">
        <v>88</v>
      </c>
      <c r="AN3317" s="95" t="s">
        <v>88</v>
      </c>
      <c r="AO3317" s="95" t="s">
        <v>88</v>
      </c>
      <c r="AP3317" s="95" t="s">
        <v>89</v>
      </c>
      <c r="AQ3317" s="95" t="s">
        <v>90</v>
      </c>
      <c r="AR3317" s="95" t="s">
        <v>90</v>
      </c>
      <c r="AS3317" s="95" t="s">
        <v>25691</v>
      </c>
      <c r="AT3317" s="95" t="s">
        <v>92</v>
      </c>
      <c r="AU3317" s="95" t="s">
        <v>92</v>
      </c>
      <c r="AV3317" s="95" t="s">
        <v>93</v>
      </c>
      <c r="AW3317" s="95" t="s">
        <v>29605</v>
      </c>
      <c r="AX3317" s="95" t="s">
        <v>29606</v>
      </c>
      <c r="AY3317" s="95" t="s">
        <v>29607</v>
      </c>
      <c r="AZ3317" s="95" t="s">
        <v>29606</v>
      </c>
      <c r="BA3317" s="95" t="s">
        <v>97</v>
      </c>
      <c r="BB3317" s="95" t="s">
        <v>29608</v>
      </c>
      <c r="BC3317" s="95" t="s">
        <v>99</v>
      </c>
      <c r="BD3317" s="95" t="s">
        <v>100</v>
      </c>
      <c r="BE3317" s="95" t="s">
        <v>61</v>
      </c>
      <c r="BF3317" s="95" t="s">
        <v>380</v>
      </c>
      <c r="BG3317" s="95" t="s">
        <v>101</v>
      </c>
    </row>
    <row r="3318" s="86" customFormat="1" ht="19" customHeight="1" spans="1:59">
      <c r="A3318" s="95" t="s">
        <v>419</v>
      </c>
      <c r="B3318" s="95" t="s">
        <v>420</v>
      </c>
      <c r="C3318" s="95" t="s">
        <v>3445</v>
      </c>
      <c r="D3318" s="95" t="s">
        <v>3446</v>
      </c>
      <c r="E3318" s="95" t="s">
        <v>29609</v>
      </c>
      <c r="F3318" s="95" t="s">
        <v>1298</v>
      </c>
      <c r="G3318" s="95" t="s">
        <v>1298</v>
      </c>
      <c r="H3318" s="95" t="s">
        <v>1299</v>
      </c>
      <c r="I3318" s="95" t="s">
        <v>29610</v>
      </c>
      <c r="J3318" s="95" t="s">
        <v>29611</v>
      </c>
      <c r="K3318" s="95" t="s">
        <v>29612</v>
      </c>
      <c r="L3318" s="95" t="s">
        <v>73</v>
      </c>
      <c r="M3318" s="95" t="s">
        <v>7599</v>
      </c>
      <c r="N3318" s="95" t="s">
        <v>1527</v>
      </c>
      <c r="O3318" s="95" t="s">
        <v>1726</v>
      </c>
      <c r="P3318" s="95" t="s">
        <v>1727</v>
      </c>
      <c r="Q3318" s="95" t="s">
        <v>1728</v>
      </c>
      <c r="R3318" s="95" t="s">
        <v>1307</v>
      </c>
      <c r="S3318" s="95" t="s">
        <v>29613</v>
      </c>
      <c r="T3318" s="95" t="s">
        <v>119</v>
      </c>
      <c r="U3318" s="96">
        <v>0</v>
      </c>
      <c r="V3318" s="96">
        <v>15540</v>
      </c>
      <c r="W3318" s="96">
        <v>12000</v>
      </c>
      <c r="X3318" s="96">
        <v>5000</v>
      </c>
      <c r="Y3318" s="95" t="s">
        <v>82</v>
      </c>
      <c r="Z3318" s="95" t="s">
        <v>25689</v>
      </c>
      <c r="AA3318" s="95" t="s">
        <v>84</v>
      </c>
      <c r="AB3318" s="95" t="s">
        <v>29614</v>
      </c>
      <c r="AC3318" s="95" t="s">
        <v>25830</v>
      </c>
      <c r="AD3318" s="95" t="s">
        <v>87</v>
      </c>
      <c r="AE3318" s="95" t="s">
        <v>61</v>
      </c>
      <c r="AF3318" s="95" t="s">
        <v>61</v>
      </c>
      <c r="AG3318" s="95" t="s">
        <v>89</v>
      </c>
      <c r="AH3318" s="95" t="s">
        <v>89</v>
      </c>
      <c r="AI3318" s="95" t="s">
        <v>89</v>
      </c>
      <c r="AJ3318" s="95" t="s">
        <v>88</v>
      </c>
      <c r="AK3318" s="95" t="s">
        <v>89</v>
      </c>
      <c r="AL3318" s="95" t="s">
        <v>89</v>
      </c>
      <c r="AM3318" s="95" t="s">
        <v>89</v>
      </c>
      <c r="AN3318" s="95" t="s">
        <v>89</v>
      </c>
      <c r="AO3318" s="95" t="s">
        <v>89</v>
      </c>
      <c r="AP3318" s="95" t="s">
        <v>89</v>
      </c>
      <c r="AQ3318" s="95" t="s">
        <v>90</v>
      </c>
      <c r="AR3318" s="95" t="s">
        <v>90</v>
      </c>
      <c r="AS3318" s="95" t="s">
        <v>25691</v>
      </c>
      <c r="AT3318" s="95" t="s">
        <v>92</v>
      </c>
      <c r="AU3318" s="95" t="s">
        <v>92</v>
      </c>
      <c r="AV3318" s="95" t="s">
        <v>93</v>
      </c>
      <c r="AW3318" s="95" t="s">
        <v>29615</v>
      </c>
      <c r="AX3318" s="95" t="s">
        <v>29616</v>
      </c>
      <c r="AY3318" s="95" t="s">
        <v>20921</v>
      </c>
      <c r="AZ3318" s="95" t="s">
        <v>29616</v>
      </c>
      <c r="BA3318" s="95" t="s">
        <v>97</v>
      </c>
      <c r="BB3318" s="95" t="s">
        <v>29617</v>
      </c>
      <c r="BC3318" s="95" t="s">
        <v>99</v>
      </c>
      <c r="BD3318" s="95" t="s">
        <v>100</v>
      </c>
      <c r="BE3318" s="95" t="s">
        <v>61</v>
      </c>
      <c r="BF3318" s="95" t="s">
        <v>119</v>
      </c>
      <c r="BG3318" s="95" t="s">
        <v>101</v>
      </c>
    </row>
    <row r="3319" s="86" customFormat="1" ht="19" customHeight="1" spans="1:59">
      <c r="A3319" s="95" t="s">
        <v>646</v>
      </c>
      <c r="B3319" s="95" t="s">
        <v>647</v>
      </c>
      <c r="C3319" s="95" t="s">
        <v>2728</v>
      </c>
      <c r="D3319" s="95" t="s">
        <v>2729</v>
      </c>
      <c r="E3319" s="95" t="s">
        <v>21504</v>
      </c>
      <c r="F3319" s="95" t="s">
        <v>10223</v>
      </c>
      <c r="G3319" s="95" t="s">
        <v>975</v>
      </c>
      <c r="H3319" s="95" t="s">
        <v>109</v>
      </c>
      <c r="I3319" s="95" t="s">
        <v>29618</v>
      </c>
      <c r="J3319" s="95" t="s">
        <v>29619</v>
      </c>
      <c r="K3319" s="95" t="s">
        <v>29620</v>
      </c>
      <c r="L3319" s="95" t="s">
        <v>73</v>
      </c>
      <c r="M3319" s="95" t="s">
        <v>8448</v>
      </c>
      <c r="N3319" s="95" t="s">
        <v>13320</v>
      </c>
      <c r="O3319" s="95" t="s">
        <v>1117</v>
      </c>
      <c r="P3319" s="95" t="s">
        <v>1118</v>
      </c>
      <c r="Q3319" s="95" t="s">
        <v>3796</v>
      </c>
      <c r="R3319" s="95" t="s">
        <v>3797</v>
      </c>
      <c r="S3319" s="95" t="s">
        <v>29621</v>
      </c>
      <c r="T3319" s="95" t="s">
        <v>119</v>
      </c>
      <c r="U3319" s="96">
        <v>0</v>
      </c>
      <c r="V3319" s="96">
        <v>4300</v>
      </c>
      <c r="W3319" s="96">
        <v>3000</v>
      </c>
      <c r="X3319" s="96">
        <v>1900</v>
      </c>
      <c r="Y3319" s="95" t="s">
        <v>82</v>
      </c>
      <c r="Z3319" s="95" t="s">
        <v>25689</v>
      </c>
      <c r="AA3319" s="95" t="s">
        <v>84</v>
      </c>
      <c r="AB3319" s="95" t="s">
        <v>21509</v>
      </c>
      <c r="AC3319" s="95" t="s">
        <v>25830</v>
      </c>
      <c r="AD3319" s="95" t="s">
        <v>87</v>
      </c>
      <c r="AE3319" s="95" t="s">
        <v>61</v>
      </c>
      <c r="AF3319" s="95" t="s">
        <v>61</v>
      </c>
      <c r="AG3319" s="95" t="s">
        <v>89</v>
      </c>
      <c r="AH3319" s="95" t="s">
        <v>88</v>
      </c>
      <c r="AI3319" s="95" t="s">
        <v>88</v>
      </c>
      <c r="AJ3319" s="95" t="s">
        <v>88</v>
      </c>
      <c r="AK3319" s="95" t="s">
        <v>88</v>
      </c>
      <c r="AL3319" s="95" t="s">
        <v>88</v>
      </c>
      <c r="AM3319" s="95" t="s">
        <v>88</v>
      </c>
      <c r="AN3319" s="95" t="s">
        <v>88</v>
      </c>
      <c r="AO3319" s="95" t="s">
        <v>88</v>
      </c>
      <c r="AP3319" s="95" t="s">
        <v>89</v>
      </c>
      <c r="AQ3319" s="95" t="s">
        <v>90</v>
      </c>
      <c r="AR3319" s="95" t="s">
        <v>90</v>
      </c>
      <c r="AS3319" s="95" t="s">
        <v>25691</v>
      </c>
      <c r="AT3319" s="95" t="s">
        <v>92</v>
      </c>
      <c r="AU3319" s="95" t="s">
        <v>92</v>
      </c>
      <c r="AV3319" s="95" t="s">
        <v>93</v>
      </c>
      <c r="AW3319" s="95" t="s">
        <v>21510</v>
      </c>
      <c r="AX3319" s="95" t="s">
        <v>29622</v>
      </c>
      <c r="AY3319" s="95" t="s">
        <v>21512</v>
      </c>
      <c r="AZ3319" s="95" t="s">
        <v>29622</v>
      </c>
      <c r="BA3319" s="95" t="s">
        <v>97</v>
      </c>
      <c r="BB3319" s="95" t="s">
        <v>29623</v>
      </c>
      <c r="BC3319" s="95" t="s">
        <v>99</v>
      </c>
      <c r="BD3319" s="95" t="s">
        <v>100</v>
      </c>
      <c r="BE3319" s="95" t="s">
        <v>61</v>
      </c>
      <c r="BF3319" s="95" t="s">
        <v>119</v>
      </c>
      <c r="BG3319" s="95" t="s">
        <v>101</v>
      </c>
    </row>
    <row r="3320" s="86" customFormat="1" ht="19" customHeight="1" spans="1:59">
      <c r="A3320" s="95" t="s">
        <v>694</v>
      </c>
      <c r="B3320" s="95" t="s">
        <v>695</v>
      </c>
      <c r="C3320" s="95" t="s">
        <v>845</v>
      </c>
      <c r="D3320" s="95" t="s">
        <v>846</v>
      </c>
      <c r="E3320" s="95" t="s">
        <v>29624</v>
      </c>
      <c r="F3320" s="95" t="s">
        <v>3712</v>
      </c>
      <c r="G3320" s="95" t="s">
        <v>3712</v>
      </c>
      <c r="H3320" s="95" t="s">
        <v>1299</v>
      </c>
      <c r="I3320" s="95" t="s">
        <v>29625</v>
      </c>
      <c r="J3320" s="95" t="s">
        <v>29626</v>
      </c>
      <c r="K3320" s="95" t="s">
        <v>29627</v>
      </c>
      <c r="L3320" s="95" t="s">
        <v>73</v>
      </c>
      <c r="M3320" s="95" t="s">
        <v>145</v>
      </c>
      <c r="N3320" s="95" t="s">
        <v>897</v>
      </c>
      <c r="O3320" s="95" t="s">
        <v>1726</v>
      </c>
      <c r="P3320" s="95" t="s">
        <v>1727</v>
      </c>
      <c r="Q3320" s="95" t="s">
        <v>1728</v>
      </c>
      <c r="R3320" s="95" t="s">
        <v>1307</v>
      </c>
      <c r="S3320" s="95" t="s">
        <v>29628</v>
      </c>
      <c r="T3320" s="95" t="s">
        <v>380</v>
      </c>
      <c r="U3320" s="96">
        <v>0</v>
      </c>
      <c r="V3320" s="96">
        <v>45000</v>
      </c>
      <c r="W3320" s="96">
        <v>36000</v>
      </c>
      <c r="X3320" s="96">
        <v>2000</v>
      </c>
      <c r="Y3320" s="95" t="s">
        <v>143</v>
      </c>
      <c r="Z3320" s="95" t="s">
        <v>25689</v>
      </c>
      <c r="AA3320" s="95" t="s">
        <v>84</v>
      </c>
      <c r="AB3320" s="95" t="s">
        <v>3712</v>
      </c>
      <c r="AC3320" s="95" t="s">
        <v>25849</v>
      </c>
      <c r="AD3320" s="95" t="s">
        <v>87</v>
      </c>
      <c r="AE3320" s="95" t="s">
        <v>61</v>
      </c>
      <c r="AF3320" s="95" t="s">
        <v>61</v>
      </c>
      <c r="AG3320" s="95" t="s">
        <v>89</v>
      </c>
      <c r="AH3320" s="95" t="s">
        <v>89</v>
      </c>
      <c r="AI3320" s="95" t="s">
        <v>89</v>
      </c>
      <c r="AJ3320" s="95" t="s">
        <v>89</v>
      </c>
      <c r="AK3320" s="95" t="s">
        <v>89</v>
      </c>
      <c r="AL3320" s="95" t="s">
        <v>89</v>
      </c>
      <c r="AM3320" s="95" t="s">
        <v>89</v>
      </c>
      <c r="AN3320" s="95" t="s">
        <v>89</v>
      </c>
      <c r="AO3320" s="95" t="s">
        <v>89</v>
      </c>
      <c r="AP3320" s="95" t="s">
        <v>89</v>
      </c>
      <c r="AQ3320" s="95" t="s">
        <v>90</v>
      </c>
      <c r="AR3320" s="95" t="s">
        <v>90</v>
      </c>
      <c r="AS3320" s="95" t="s">
        <v>25691</v>
      </c>
      <c r="AT3320" s="95" t="s">
        <v>92</v>
      </c>
      <c r="AU3320" s="95" t="s">
        <v>92</v>
      </c>
      <c r="AV3320" s="95" t="s">
        <v>93</v>
      </c>
      <c r="AW3320" s="95" t="s">
        <v>29629</v>
      </c>
      <c r="AX3320" s="95" t="s">
        <v>29630</v>
      </c>
      <c r="AY3320" s="95" t="s">
        <v>29631</v>
      </c>
      <c r="AZ3320" s="95" t="s">
        <v>29630</v>
      </c>
      <c r="BA3320" s="95" t="s">
        <v>97</v>
      </c>
      <c r="BB3320" s="95" t="s">
        <v>29632</v>
      </c>
      <c r="BC3320" s="95" t="s">
        <v>99</v>
      </c>
      <c r="BD3320" s="95" t="s">
        <v>150</v>
      </c>
      <c r="BE3320" s="95" t="s">
        <v>61</v>
      </c>
      <c r="BF3320" s="95" t="s">
        <v>380</v>
      </c>
      <c r="BG3320" s="95" t="s">
        <v>101</v>
      </c>
    </row>
    <row r="3321" s="86" customFormat="1" ht="19" customHeight="1" spans="1:59">
      <c r="A3321" s="95" t="s">
        <v>62</v>
      </c>
      <c r="B3321" s="95" t="s">
        <v>63</v>
      </c>
      <c r="C3321" s="95" t="s">
        <v>12627</v>
      </c>
      <c r="D3321" s="95" t="s">
        <v>12628</v>
      </c>
      <c r="E3321" s="95" t="s">
        <v>29633</v>
      </c>
      <c r="F3321" s="95" t="s">
        <v>29634</v>
      </c>
      <c r="G3321" s="95" t="s">
        <v>8115</v>
      </c>
      <c r="H3321" s="95" t="s">
        <v>3123</v>
      </c>
      <c r="I3321" s="95" t="s">
        <v>29635</v>
      </c>
      <c r="J3321" s="95" t="s">
        <v>29636</v>
      </c>
      <c r="K3321" s="95" t="s">
        <v>29637</v>
      </c>
      <c r="L3321" s="95" t="s">
        <v>73</v>
      </c>
      <c r="M3321" s="95" t="s">
        <v>29638</v>
      </c>
      <c r="N3321" s="95" t="s">
        <v>1964</v>
      </c>
      <c r="O3321" s="95" t="s">
        <v>3128</v>
      </c>
      <c r="P3321" s="95" t="s">
        <v>3129</v>
      </c>
      <c r="Q3321" s="95" t="s">
        <v>3044</v>
      </c>
      <c r="R3321" s="95" t="s">
        <v>3129</v>
      </c>
      <c r="S3321" s="95" t="s">
        <v>29639</v>
      </c>
      <c r="T3321" s="95" t="s">
        <v>119</v>
      </c>
      <c r="U3321" s="96">
        <v>0</v>
      </c>
      <c r="V3321" s="96">
        <v>8000</v>
      </c>
      <c r="W3321" s="96">
        <v>4500</v>
      </c>
      <c r="X3321" s="96">
        <v>4500</v>
      </c>
      <c r="Y3321" s="95" t="s">
        <v>143</v>
      </c>
      <c r="Z3321" s="95" t="s">
        <v>25689</v>
      </c>
      <c r="AA3321" s="95" t="s">
        <v>84</v>
      </c>
      <c r="AB3321" s="95" t="s">
        <v>29640</v>
      </c>
      <c r="AC3321" s="95" t="s">
        <v>8465</v>
      </c>
      <c r="AD3321" s="95" t="s">
        <v>87</v>
      </c>
      <c r="AE3321" s="95" t="s">
        <v>61</v>
      </c>
      <c r="AF3321" s="95" t="s">
        <v>61</v>
      </c>
      <c r="AG3321" s="95" t="s">
        <v>89</v>
      </c>
      <c r="AH3321" s="95" t="s">
        <v>89</v>
      </c>
      <c r="AI3321" s="95" t="s">
        <v>89</v>
      </c>
      <c r="AJ3321" s="95" t="s">
        <v>89</v>
      </c>
      <c r="AK3321" s="95" t="s">
        <v>89</v>
      </c>
      <c r="AL3321" s="95" t="s">
        <v>89</v>
      </c>
      <c r="AM3321" s="95" t="s">
        <v>89</v>
      </c>
      <c r="AN3321" s="95" t="s">
        <v>89</v>
      </c>
      <c r="AO3321" s="95" t="s">
        <v>89</v>
      </c>
      <c r="AP3321" s="95" t="s">
        <v>89</v>
      </c>
      <c r="AQ3321" s="95" t="s">
        <v>90</v>
      </c>
      <c r="AR3321" s="95" t="s">
        <v>90</v>
      </c>
      <c r="AS3321" s="95" t="s">
        <v>25691</v>
      </c>
      <c r="AT3321" s="95" t="s">
        <v>92</v>
      </c>
      <c r="AU3321" s="95" t="s">
        <v>92</v>
      </c>
      <c r="AV3321" s="95" t="s">
        <v>93</v>
      </c>
      <c r="AW3321" s="95" t="s">
        <v>29641</v>
      </c>
      <c r="AX3321" s="95" t="s">
        <v>29642</v>
      </c>
      <c r="AY3321" s="95" t="s">
        <v>29643</v>
      </c>
      <c r="AZ3321" s="95" t="s">
        <v>29642</v>
      </c>
      <c r="BA3321" s="95" t="s">
        <v>97</v>
      </c>
      <c r="BB3321" s="95" t="s">
        <v>29644</v>
      </c>
      <c r="BC3321" s="95" t="s">
        <v>99</v>
      </c>
      <c r="BD3321" s="95" t="s">
        <v>150</v>
      </c>
      <c r="BE3321" s="95" t="s">
        <v>61</v>
      </c>
      <c r="BF3321" s="95" t="s">
        <v>119</v>
      </c>
      <c r="BG3321" s="95" t="s">
        <v>101</v>
      </c>
    </row>
    <row r="3322" s="86" customFormat="1" ht="19" customHeight="1" spans="1:59">
      <c r="A3322" s="95" t="s">
        <v>694</v>
      </c>
      <c r="B3322" s="95" t="s">
        <v>695</v>
      </c>
      <c r="C3322" s="95" t="s">
        <v>696</v>
      </c>
      <c r="D3322" s="95" t="s">
        <v>697</v>
      </c>
      <c r="E3322" s="95" t="s">
        <v>29645</v>
      </c>
      <c r="F3322" s="95" t="s">
        <v>4983</v>
      </c>
      <c r="G3322" s="95" t="s">
        <v>2571</v>
      </c>
      <c r="H3322" s="95" t="s">
        <v>1795</v>
      </c>
      <c r="I3322" s="95" t="s">
        <v>29646</v>
      </c>
      <c r="J3322" s="95" t="s">
        <v>29647</v>
      </c>
      <c r="K3322" s="95" t="s">
        <v>29648</v>
      </c>
      <c r="L3322" s="95" t="s">
        <v>73</v>
      </c>
      <c r="M3322" s="95" t="s">
        <v>1526</v>
      </c>
      <c r="N3322" s="95" t="s">
        <v>1276</v>
      </c>
      <c r="O3322" s="95" t="s">
        <v>4669</v>
      </c>
      <c r="P3322" s="95" t="s">
        <v>4670</v>
      </c>
      <c r="Q3322" s="95" t="s">
        <v>4671</v>
      </c>
      <c r="R3322" s="95" t="s">
        <v>4672</v>
      </c>
      <c r="S3322" s="95" t="s">
        <v>29649</v>
      </c>
      <c r="T3322" s="95" t="s">
        <v>380</v>
      </c>
      <c r="U3322" s="96">
        <v>0</v>
      </c>
      <c r="V3322" s="96">
        <v>7000</v>
      </c>
      <c r="W3322" s="96">
        <v>5000</v>
      </c>
      <c r="X3322" s="96">
        <v>5000</v>
      </c>
      <c r="Y3322" s="95" t="s">
        <v>82</v>
      </c>
      <c r="Z3322" s="95" t="s">
        <v>25689</v>
      </c>
      <c r="AA3322" s="95" t="s">
        <v>84</v>
      </c>
      <c r="AB3322" s="95" t="s">
        <v>29650</v>
      </c>
      <c r="AC3322" s="95" t="s">
        <v>17285</v>
      </c>
      <c r="AD3322" s="95" t="s">
        <v>87</v>
      </c>
      <c r="AE3322" s="95" t="s">
        <v>61</v>
      </c>
      <c r="AF3322" s="95" t="s">
        <v>61</v>
      </c>
      <c r="AG3322" s="95" t="s">
        <v>89</v>
      </c>
      <c r="AH3322" s="95" t="s">
        <v>89</v>
      </c>
      <c r="AI3322" s="95" t="s">
        <v>88</v>
      </c>
      <c r="AJ3322" s="95" t="s">
        <v>88</v>
      </c>
      <c r="AK3322" s="95" t="s">
        <v>89</v>
      </c>
      <c r="AL3322" s="95" t="s">
        <v>89</v>
      </c>
      <c r="AM3322" s="95" t="s">
        <v>89</v>
      </c>
      <c r="AN3322" s="95" t="s">
        <v>88</v>
      </c>
      <c r="AO3322" s="95" t="s">
        <v>88</v>
      </c>
      <c r="AP3322" s="95" t="s">
        <v>89</v>
      </c>
      <c r="AQ3322" s="95" t="s">
        <v>90</v>
      </c>
      <c r="AR3322" s="95" t="s">
        <v>90</v>
      </c>
      <c r="AS3322" s="95" t="s">
        <v>25691</v>
      </c>
      <c r="AT3322" s="95" t="s">
        <v>92</v>
      </c>
      <c r="AU3322" s="95" t="s">
        <v>92</v>
      </c>
      <c r="AV3322" s="95" t="s">
        <v>93</v>
      </c>
      <c r="AW3322" s="95" t="s">
        <v>29651</v>
      </c>
      <c r="AX3322" s="95" t="s">
        <v>29652</v>
      </c>
      <c r="AY3322" s="95" t="s">
        <v>29653</v>
      </c>
      <c r="AZ3322" s="95" t="s">
        <v>29652</v>
      </c>
      <c r="BA3322" s="95" t="s">
        <v>97</v>
      </c>
      <c r="BB3322" s="95" t="s">
        <v>29654</v>
      </c>
      <c r="BC3322" s="95" t="s">
        <v>99</v>
      </c>
      <c r="BD3322" s="95" t="s">
        <v>100</v>
      </c>
      <c r="BE3322" s="95" t="s">
        <v>61</v>
      </c>
      <c r="BF3322" s="95" t="s">
        <v>380</v>
      </c>
      <c r="BG3322" s="95" t="s">
        <v>101</v>
      </c>
    </row>
    <row r="3323" s="86" customFormat="1" ht="19" customHeight="1" spans="1:59">
      <c r="A3323" s="95" t="s">
        <v>516</v>
      </c>
      <c r="B3323" s="95" t="s">
        <v>517</v>
      </c>
      <c r="C3323" s="95" t="s">
        <v>2343</v>
      </c>
      <c r="D3323" s="95" t="s">
        <v>2344</v>
      </c>
      <c r="E3323" s="95" t="s">
        <v>24973</v>
      </c>
      <c r="F3323" s="95" t="s">
        <v>2346</v>
      </c>
      <c r="G3323" s="95" t="s">
        <v>522</v>
      </c>
      <c r="H3323" s="95" t="s">
        <v>109</v>
      </c>
      <c r="I3323" s="95" t="s">
        <v>29655</v>
      </c>
      <c r="J3323" s="95" t="s">
        <v>29656</v>
      </c>
      <c r="K3323" s="95" t="s">
        <v>29657</v>
      </c>
      <c r="L3323" s="95" t="s">
        <v>73</v>
      </c>
      <c r="M3323" s="95" t="s">
        <v>508</v>
      </c>
      <c r="N3323" s="95" t="s">
        <v>114</v>
      </c>
      <c r="O3323" s="95" t="s">
        <v>221</v>
      </c>
      <c r="P3323" s="95" t="s">
        <v>222</v>
      </c>
      <c r="Q3323" s="95" t="s">
        <v>2693</v>
      </c>
      <c r="R3323" s="95" t="s">
        <v>222</v>
      </c>
      <c r="S3323" s="95" t="s">
        <v>29658</v>
      </c>
      <c r="T3323" s="95" t="s">
        <v>380</v>
      </c>
      <c r="U3323" s="96">
        <v>0</v>
      </c>
      <c r="V3323" s="96">
        <v>11623</v>
      </c>
      <c r="W3323" s="96">
        <v>9000</v>
      </c>
      <c r="X3323" s="96">
        <v>3500</v>
      </c>
      <c r="Y3323" s="95" t="s">
        <v>82</v>
      </c>
      <c r="Z3323" s="95" t="s">
        <v>25689</v>
      </c>
      <c r="AA3323" s="95" t="s">
        <v>84</v>
      </c>
      <c r="AB3323" s="95" t="s">
        <v>24978</v>
      </c>
      <c r="AC3323" s="95" t="s">
        <v>25690</v>
      </c>
      <c r="AD3323" s="95" t="s">
        <v>87</v>
      </c>
      <c r="AE3323" s="95" t="s">
        <v>61</v>
      </c>
      <c r="AF3323" s="95" t="s">
        <v>61</v>
      </c>
      <c r="AG3323" s="95" t="s">
        <v>89</v>
      </c>
      <c r="AH3323" s="95" t="s">
        <v>88</v>
      </c>
      <c r="AI3323" s="95" t="s">
        <v>89</v>
      </c>
      <c r="AJ3323" s="95" t="s">
        <v>88</v>
      </c>
      <c r="AK3323" s="95" t="s">
        <v>88</v>
      </c>
      <c r="AL3323" s="95" t="s">
        <v>88</v>
      </c>
      <c r="AM3323" s="95" t="s">
        <v>88</v>
      </c>
      <c r="AN3323" s="95" t="s">
        <v>88</v>
      </c>
      <c r="AO3323" s="95" t="s">
        <v>88</v>
      </c>
      <c r="AP3323" s="95" t="s">
        <v>89</v>
      </c>
      <c r="AQ3323" s="95" t="s">
        <v>90</v>
      </c>
      <c r="AR3323" s="95" t="s">
        <v>90</v>
      </c>
      <c r="AS3323" s="95" t="s">
        <v>25691</v>
      </c>
      <c r="AT3323" s="95" t="s">
        <v>92</v>
      </c>
      <c r="AU3323" s="95" t="s">
        <v>92</v>
      </c>
      <c r="AV3323" s="95" t="s">
        <v>93</v>
      </c>
      <c r="AW3323" s="95" t="s">
        <v>24979</v>
      </c>
      <c r="AX3323" s="95" t="s">
        <v>29659</v>
      </c>
      <c r="AY3323" s="95" t="s">
        <v>24981</v>
      </c>
      <c r="AZ3323" s="95" t="s">
        <v>29659</v>
      </c>
      <c r="BA3323" s="95" t="s">
        <v>97</v>
      </c>
      <c r="BB3323" s="95" t="s">
        <v>29660</v>
      </c>
      <c r="BC3323" s="95" t="s">
        <v>99</v>
      </c>
      <c r="BD3323" s="95" t="s">
        <v>100</v>
      </c>
      <c r="BE3323" s="95" t="s">
        <v>61</v>
      </c>
      <c r="BF3323" s="95" t="s">
        <v>380</v>
      </c>
      <c r="BG3323" s="95" t="s">
        <v>101</v>
      </c>
    </row>
    <row r="3324" s="86" customFormat="1" ht="19" customHeight="1" spans="1:59">
      <c r="A3324" s="95" t="s">
        <v>126</v>
      </c>
      <c r="B3324" s="95" t="s">
        <v>127</v>
      </c>
      <c r="C3324" s="95" t="s">
        <v>248</v>
      </c>
      <c r="D3324" s="95" t="s">
        <v>249</v>
      </c>
      <c r="E3324" s="95" t="s">
        <v>29661</v>
      </c>
      <c r="F3324" s="95" t="s">
        <v>29662</v>
      </c>
      <c r="G3324" s="95" t="s">
        <v>6410</v>
      </c>
      <c r="H3324" s="95" t="s">
        <v>28072</v>
      </c>
      <c r="I3324" s="95" t="s">
        <v>29663</v>
      </c>
      <c r="J3324" s="95" t="s">
        <v>29664</v>
      </c>
      <c r="K3324" s="95" t="s">
        <v>29665</v>
      </c>
      <c r="L3324" s="95" t="s">
        <v>73</v>
      </c>
      <c r="M3324" s="95" t="s">
        <v>1526</v>
      </c>
      <c r="N3324" s="95" t="s">
        <v>114</v>
      </c>
      <c r="O3324" s="95" t="s">
        <v>2295</v>
      </c>
      <c r="P3324" s="95" t="s">
        <v>2296</v>
      </c>
      <c r="Q3324" s="95" t="s">
        <v>11291</v>
      </c>
      <c r="R3324" s="95" t="s">
        <v>11292</v>
      </c>
      <c r="S3324" s="95" t="s">
        <v>29666</v>
      </c>
      <c r="T3324" s="95" t="s">
        <v>380</v>
      </c>
      <c r="U3324" s="96">
        <v>0</v>
      </c>
      <c r="V3324" s="96">
        <v>5316</v>
      </c>
      <c r="W3324" s="96">
        <v>3300</v>
      </c>
      <c r="X3324" s="96">
        <v>1000</v>
      </c>
      <c r="Y3324" s="95" t="s">
        <v>82</v>
      </c>
      <c r="Z3324" s="95" t="s">
        <v>25689</v>
      </c>
      <c r="AA3324" s="95" t="s">
        <v>84</v>
      </c>
      <c r="AB3324" s="95" t="s">
        <v>29667</v>
      </c>
      <c r="AC3324" s="95" t="s">
        <v>4869</v>
      </c>
      <c r="AD3324" s="95" t="s">
        <v>87</v>
      </c>
      <c r="AE3324" s="95" t="s">
        <v>61</v>
      </c>
      <c r="AF3324" s="95" t="s">
        <v>61</v>
      </c>
      <c r="AG3324" s="95" t="s">
        <v>89</v>
      </c>
      <c r="AH3324" s="95" t="s">
        <v>89</v>
      </c>
      <c r="AI3324" s="95" t="s">
        <v>88</v>
      </c>
      <c r="AJ3324" s="95" t="s">
        <v>88</v>
      </c>
      <c r="AK3324" s="95" t="s">
        <v>89</v>
      </c>
      <c r="AL3324" s="95" t="s">
        <v>89</v>
      </c>
      <c r="AM3324" s="95" t="s">
        <v>88</v>
      </c>
      <c r="AN3324" s="95" t="s">
        <v>88</v>
      </c>
      <c r="AO3324" s="95" t="s">
        <v>88</v>
      </c>
      <c r="AP3324" s="95" t="s">
        <v>89</v>
      </c>
      <c r="AQ3324" s="95" t="s">
        <v>90</v>
      </c>
      <c r="AR3324" s="95" t="s">
        <v>90</v>
      </c>
      <c r="AS3324" s="95" t="s">
        <v>25691</v>
      </c>
      <c r="AT3324" s="95" t="s">
        <v>92</v>
      </c>
      <c r="AU3324" s="95" t="s">
        <v>92</v>
      </c>
      <c r="AV3324" s="95" t="s">
        <v>93</v>
      </c>
      <c r="AW3324" s="95" t="s">
        <v>29668</v>
      </c>
      <c r="AX3324" s="95" t="s">
        <v>29669</v>
      </c>
      <c r="AY3324" s="95" t="s">
        <v>29670</v>
      </c>
      <c r="AZ3324" s="95" t="s">
        <v>29669</v>
      </c>
      <c r="BA3324" s="95" t="s">
        <v>97</v>
      </c>
      <c r="BB3324" s="95" t="s">
        <v>29671</v>
      </c>
      <c r="BC3324" s="95" t="s">
        <v>99</v>
      </c>
      <c r="BD3324" s="95" t="s">
        <v>100</v>
      </c>
      <c r="BE3324" s="95" t="s">
        <v>61</v>
      </c>
      <c r="BF3324" s="95" t="s">
        <v>380</v>
      </c>
      <c r="BG3324" s="95" t="s">
        <v>101</v>
      </c>
    </row>
    <row r="3325" s="86" customFormat="1" ht="19" customHeight="1" spans="1:59">
      <c r="A3325" s="95" t="s">
        <v>694</v>
      </c>
      <c r="B3325" s="95" t="s">
        <v>695</v>
      </c>
      <c r="C3325" s="95" t="s">
        <v>1185</v>
      </c>
      <c r="D3325" s="95" t="s">
        <v>1186</v>
      </c>
      <c r="E3325" s="95" t="s">
        <v>3135</v>
      </c>
      <c r="F3325" s="95" t="s">
        <v>1188</v>
      </c>
      <c r="G3325" s="95" t="s">
        <v>769</v>
      </c>
      <c r="H3325" s="95" t="s">
        <v>109</v>
      </c>
      <c r="I3325" s="95" t="s">
        <v>29672</v>
      </c>
      <c r="J3325" s="95" t="s">
        <v>29673</v>
      </c>
      <c r="K3325" s="95" t="s">
        <v>29674</v>
      </c>
      <c r="L3325" s="95" t="s">
        <v>73</v>
      </c>
      <c r="M3325" s="95" t="s">
        <v>1526</v>
      </c>
      <c r="N3325" s="95" t="s">
        <v>114</v>
      </c>
      <c r="O3325" s="95" t="s">
        <v>881</v>
      </c>
      <c r="P3325" s="95" t="s">
        <v>882</v>
      </c>
      <c r="Q3325" s="95" t="s">
        <v>2425</v>
      </c>
      <c r="R3325" s="95" t="s">
        <v>2426</v>
      </c>
      <c r="S3325" s="95" t="s">
        <v>29675</v>
      </c>
      <c r="T3325" s="95" t="s">
        <v>119</v>
      </c>
      <c r="U3325" s="96">
        <v>0</v>
      </c>
      <c r="V3325" s="96">
        <v>40000</v>
      </c>
      <c r="W3325" s="96">
        <v>20000</v>
      </c>
      <c r="X3325" s="96">
        <v>6000</v>
      </c>
      <c r="Y3325" s="95" t="s">
        <v>82</v>
      </c>
      <c r="Z3325" s="95" t="s">
        <v>25689</v>
      </c>
      <c r="AA3325" s="95" t="s">
        <v>84</v>
      </c>
      <c r="AB3325" s="95" t="s">
        <v>3142</v>
      </c>
      <c r="AC3325" s="95" t="s">
        <v>25830</v>
      </c>
      <c r="AD3325" s="95" t="s">
        <v>87</v>
      </c>
      <c r="AE3325" s="95" t="s">
        <v>61</v>
      </c>
      <c r="AF3325" s="95" t="s">
        <v>61</v>
      </c>
      <c r="AG3325" s="95" t="s">
        <v>89</v>
      </c>
      <c r="AH3325" s="95" t="s">
        <v>89</v>
      </c>
      <c r="AI3325" s="95" t="s">
        <v>89</v>
      </c>
      <c r="AJ3325" s="95" t="s">
        <v>88</v>
      </c>
      <c r="AK3325" s="95" t="s">
        <v>89</v>
      </c>
      <c r="AL3325" s="95" t="s">
        <v>88</v>
      </c>
      <c r="AM3325" s="95" t="s">
        <v>89</v>
      </c>
      <c r="AN3325" s="95" t="s">
        <v>89</v>
      </c>
      <c r="AO3325" s="95" t="s">
        <v>88</v>
      </c>
      <c r="AP3325" s="95" t="s">
        <v>89</v>
      </c>
      <c r="AQ3325" s="95" t="s">
        <v>90</v>
      </c>
      <c r="AR3325" s="95" t="s">
        <v>90</v>
      </c>
      <c r="AS3325" s="95" t="s">
        <v>25691</v>
      </c>
      <c r="AT3325" s="95" t="s">
        <v>92</v>
      </c>
      <c r="AU3325" s="95" t="s">
        <v>92</v>
      </c>
      <c r="AV3325" s="95" t="s">
        <v>93</v>
      </c>
      <c r="AW3325" s="95" t="s">
        <v>3143</v>
      </c>
      <c r="AX3325" s="95" t="s">
        <v>29676</v>
      </c>
      <c r="AY3325" s="95" t="s">
        <v>3145</v>
      </c>
      <c r="AZ3325" s="95" t="s">
        <v>29676</v>
      </c>
      <c r="BA3325" s="95" t="s">
        <v>97</v>
      </c>
      <c r="BB3325" s="95" t="s">
        <v>29677</v>
      </c>
      <c r="BC3325" s="95" t="s">
        <v>99</v>
      </c>
      <c r="BD3325" s="95" t="s">
        <v>100</v>
      </c>
      <c r="BE3325" s="95" t="s">
        <v>61</v>
      </c>
      <c r="BF3325" s="95" t="s">
        <v>119</v>
      </c>
      <c r="BG3325" s="95" t="s">
        <v>101</v>
      </c>
    </row>
    <row r="3326" s="86" customFormat="1" ht="19" customHeight="1" spans="1:59">
      <c r="A3326" s="95" t="s">
        <v>267</v>
      </c>
      <c r="B3326" s="95" t="s">
        <v>268</v>
      </c>
      <c r="C3326" s="95" t="s">
        <v>754</v>
      </c>
      <c r="D3326" s="95" t="s">
        <v>755</v>
      </c>
      <c r="E3326" s="95" t="s">
        <v>27792</v>
      </c>
      <c r="F3326" s="95" t="s">
        <v>27597</v>
      </c>
      <c r="G3326" s="95" t="s">
        <v>2775</v>
      </c>
      <c r="H3326" s="95" t="s">
        <v>109</v>
      </c>
      <c r="I3326" s="95" t="s">
        <v>29678</v>
      </c>
      <c r="J3326" s="95" t="s">
        <v>29679</v>
      </c>
      <c r="K3326" s="95" t="s">
        <v>29680</v>
      </c>
      <c r="L3326" s="95" t="s">
        <v>73</v>
      </c>
      <c r="M3326" s="95" t="s">
        <v>2014</v>
      </c>
      <c r="N3326" s="95" t="s">
        <v>374</v>
      </c>
      <c r="O3326" s="95" t="s">
        <v>221</v>
      </c>
      <c r="P3326" s="95" t="s">
        <v>222</v>
      </c>
      <c r="Q3326" s="95" t="s">
        <v>2693</v>
      </c>
      <c r="R3326" s="95" t="s">
        <v>222</v>
      </c>
      <c r="S3326" s="95" t="s">
        <v>29681</v>
      </c>
      <c r="T3326" s="95" t="s">
        <v>119</v>
      </c>
      <c r="U3326" s="96">
        <v>0</v>
      </c>
      <c r="V3326" s="96">
        <v>8004</v>
      </c>
      <c r="W3326" s="96">
        <v>5600</v>
      </c>
      <c r="X3326" s="96">
        <v>3740</v>
      </c>
      <c r="Y3326" s="95" t="s">
        <v>82</v>
      </c>
      <c r="Z3326" s="95" t="s">
        <v>25689</v>
      </c>
      <c r="AA3326" s="95" t="s">
        <v>84</v>
      </c>
      <c r="AB3326" s="95" t="s">
        <v>27797</v>
      </c>
      <c r="AC3326" s="95" t="s">
        <v>17285</v>
      </c>
      <c r="AD3326" s="95" t="s">
        <v>87</v>
      </c>
      <c r="AE3326" s="95" t="s">
        <v>61</v>
      </c>
      <c r="AF3326" s="95" t="s">
        <v>61</v>
      </c>
      <c r="AG3326" s="95" t="s">
        <v>89</v>
      </c>
      <c r="AH3326" s="95" t="s">
        <v>88</v>
      </c>
      <c r="AI3326" s="95" t="s">
        <v>89</v>
      </c>
      <c r="AJ3326" s="95" t="s">
        <v>88</v>
      </c>
      <c r="AK3326" s="95" t="s">
        <v>89</v>
      </c>
      <c r="AL3326" s="95" t="s">
        <v>88</v>
      </c>
      <c r="AM3326" s="95" t="s">
        <v>88</v>
      </c>
      <c r="AN3326" s="95" t="s">
        <v>88</v>
      </c>
      <c r="AO3326" s="95" t="s">
        <v>88</v>
      </c>
      <c r="AP3326" s="95" t="s">
        <v>89</v>
      </c>
      <c r="AQ3326" s="95" t="s">
        <v>90</v>
      </c>
      <c r="AR3326" s="95" t="s">
        <v>90</v>
      </c>
      <c r="AS3326" s="95" t="s">
        <v>25691</v>
      </c>
      <c r="AT3326" s="95" t="s">
        <v>92</v>
      </c>
      <c r="AU3326" s="95" t="s">
        <v>92</v>
      </c>
      <c r="AV3326" s="95" t="s">
        <v>93</v>
      </c>
      <c r="AW3326" s="95" t="s">
        <v>27798</v>
      </c>
      <c r="AX3326" s="95" t="s">
        <v>29682</v>
      </c>
      <c r="AY3326" s="95" t="s">
        <v>27800</v>
      </c>
      <c r="AZ3326" s="95" t="s">
        <v>29682</v>
      </c>
      <c r="BA3326" s="95" t="s">
        <v>97</v>
      </c>
      <c r="BB3326" s="95" t="s">
        <v>29683</v>
      </c>
      <c r="BC3326" s="95" t="s">
        <v>99</v>
      </c>
      <c r="BD3326" s="95" t="s">
        <v>100</v>
      </c>
      <c r="BE3326" s="95" t="s">
        <v>61</v>
      </c>
      <c r="BF3326" s="95" t="s">
        <v>119</v>
      </c>
      <c r="BG3326" s="95" t="s">
        <v>101</v>
      </c>
    </row>
    <row r="3327" s="86" customFormat="1" ht="19" customHeight="1" spans="1:59">
      <c r="A3327" s="95" t="s">
        <v>62</v>
      </c>
      <c r="B3327" s="95" t="s">
        <v>63</v>
      </c>
      <c r="C3327" s="95" t="s">
        <v>3218</v>
      </c>
      <c r="D3327" s="95" t="s">
        <v>3219</v>
      </c>
      <c r="E3327" s="95" t="s">
        <v>29684</v>
      </c>
      <c r="F3327" s="95" t="s">
        <v>23157</v>
      </c>
      <c r="G3327" s="95" t="s">
        <v>2884</v>
      </c>
      <c r="H3327" s="95" t="s">
        <v>2636</v>
      </c>
      <c r="I3327" s="95" t="s">
        <v>29685</v>
      </c>
      <c r="J3327" s="95" t="s">
        <v>29686</v>
      </c>
      <c r="K3327" s="95" t="s">
        <v>29687</v>
      </c>
      <c r="L3327" s="95" t="s">
        <v>73</v>
      </c>
      <c r="M3327" s="95" t="s">
        <v>184</v>
      </c>
      <c r="N3327" s="95" t="s">
        <v>880</v>
      </c>
      <c r="O3327" s="95" t="s">
        <v>3774</v>
      </c>
      <c r="P3327" s="95" t="s">
        <v>7059</v>
      </c>
      <c r="Q3327" s="95" t="s">
        <v>7060</v>
      </c>
      <c r="R3327" s="95" t="s">
        <v>7059</v>
      </c>
      <c r="S3327" s="95" t="s">
        <v>29688</v>
      </c>
      <c r="T3327" s="95" t="s">
        <v>380</v>
      </c>
      <c r="U3327" s="96">
        <v>0</v>
      </c>
      <c r="V3327" s="96">
        <v>25250</v>
      </c>
      <c r="W3327" s="96">
        <v>6000</v>
      </c>
      <c r="X3327" s="96">
        <v>2000</v>
      </c>
      <c r="Y3327" s="95" t="s">
        <v>82</v>
      </c>
      <c r="Z3327" s="95" t="s">
        <v>25689</v>
      </c>
      <c r="AA3327" s="95" t="s">
        <v>84</v>
      </c>
      <c r="AB3327" s="95" t="s">
        <v>23157</v>
      </c>
      <c r="AC3327" s="95" t="s">
        <v>25690</v>
      </c>
      <c r="AD3327" s="95" t="s">
        <v>87</v>
      </c>
      <c r="AE3327" s="95" t="s">
        <v>61</v>
      </c>
      <c r="AF3327" s="95" t="s">
        <v>61</v>
      </c>
      <c r="AG3327" s="95" t="s">
        <v>89</v>
      </c>
      <c r="AH3327" s="95" t="s">
        <v>89</v>
      </c>
      <c r="AI3327" s="95" t="s">
        <v>88</v>
      </c>
      <c r="AJ3327" s="95" t="s">
        <v>88</v>
      </c>
      <c r="AK3327" s="95" t="s">
        <v>89</v>
      </c>
      <c r="AL3327" s="95" t="s">
        <v>89</v>
      </c>
      <c r="AM3327" s="95" t="s">
        <v>88</v>
      </c>
      <c r="AN3327" s="95" t="s">
        <v>88</v>
      </c>
      <c r="AO3327" s="95" t="s">
        <v>88</v>
      </c>
      <c r="AP3327" s="95" t="s">
        <v>89</v>
      </c>
      <c r="AQ3327" s="95" t="s">
        <v>90</v>
      </c>
      <c r="AR3327" s="95" t="s">
        <v>90</v>
      </c>
      <c r="AS3327" s="95" t="s">
        <v>25691</v>
      </c>
      <c r="AT3327" s="95" t="s">
        <v>92</v>
      </c>
      <c r="AU3327" s="95" t="s">
        <v>92</v>
      </c>
      <c r="AV3327" s="95" t="s">
        <v>93</v>
      </c>
      <c r="AW3327" s="95" t="s">
        <v>29689</v>
      </c>
      <c r="AX3327" s="95" t="s">
        <v>29690</v>
      </c>
      <c r="AY3327" s="95" t="s">
        <v>29691</v>
      </c>
      <c r="AZ3327" s="95" t="s">
        <v>29690</v>
      </c>
      <c r="BA3327" s="95" t="s">
        <v>97</v>
      </c>
      <c r="BB3327" s="95" t="s">
        <v>29692</v>
      </c>
      <c r="BC3327" s="95" t="s">
        <v>99</v>
      </c>
      <c r="BD3327" s="95" t="s">
        <v>100</v>
      </c>
      <c r="BE3327" s="95" t="s">
        <v>61</v>
      </c>
      <c r="BF3327" s="95" t="s">
        <v>380</v>
      </c>
      <c r="BG3327" s="95" t="s">
        <v>101</v>
      </c>
    </row>
    <row r="3328" s="86" customFormat="1" ht="19" customHeight="1" spans="1:59">
      <c r="A3328" s="95" t="s">
        <v>1984</v>
      </c>
      <c r="B3328" s="95" t="s">
        <v>1985</v>
      </c>
      <c r="C3328" s="95" t="s">
        <v>1986</v>
      </c>
      <c r="D3328" s="95" t="s">
        <v>1987</v>
      </c>
      <c r="E3328" s="95" t="s">
        <v>1988</v>
      </c>
      <c r="F3328" s="95" t="s">
        <v>26198</v>
      </c>
      <c r="G3328" s="95" t="s">
        <v>26199</v>
      </c>
      <c r="H3328" s="95" t="s">
        <v>1571</v>
      </c>
      <c r="I3328" s="95" t="s">
        <v>29693</v>
      </c>
      <c r="J3328" s="95" t="s">
        <v>29694</v>
      </c>
      <c r="K3328" s="95" t="s">
        <v>29695</v>
      </c>
      <c r="L3328" s="95" t="s">
        <v>73</v>
      </c>
      <c r="M3328" s="95" t="s">
        <v>4208</v>
      </c>
      <c r="N3328" s="95" t="s">
        <v>3965</v>
      </c>
      <c r="O3328" s="95" t="s">
        <v>949</v>
      </c>
      <c r="P3328" s="95" t="s">
        <v>950</v>
      </c>
      <c r="Q3328" s="95" t="s">
        <v>3226</v>
      </c>
      <c r="R3328" s="95" t="s">
        <v>3227</v>
      </c>
      <c r="S3328" s="95" t="s">
        <v>29696</v>
      </c>
      <c r="T3328" s="95" t="s">
        <v>119</v>
      </c>
      <c r="U3328" s="96">
        <v>0</v>
      </c>
      <c r="V3328" s="96">
        <v>6800</v>
      </c>
      <c r="W3328" s="96">
        <v>5400</v>
      </c>
      <c r="X3328" s="96">
        <v>5400</v>
      </c>
      <c r="Y3328" s="95" t="s">
        <v>82</v>
      </c>
      <c r="Z3328" s="95" t="s">
        <v>25689</v>
      </c>
      <c r="AA3328" s="95" t="s">
        <v>84</v>
      </c>
      <c r="AB3328" s="95" t="s">
        <v>1996</v>
      </c>
      <c r="AC3328" s="95" t="s">
        <v>25900</v>
      </c>
      <c r="AD3328" s="95" t="s">
        <v>87</v>
      </c>
      <c r="AE3328" s="95" t="s">
        <v>61</v>
      </c>
      <c r="AF3328" s="95" t="s">
        <v>61</v>
      </c>
      <c r="AG3328" s="95" t="s">
        <v>89</v>
      </c>
      <c r="AH3328" s="95" t="s">
        <v>89</v>
      </c>
      <c r="AI3328" s="95" t="s">
        <v>89</v>
      </c>
      <c r="AJ3328" s="95" t="s">
        <v>89</v>
      </c>
      <c r="AK3328" s="95" t="s">
        <v>89</v>
      </c>
      <c r="AL3328" s="95" t="s">
        <v>89</v>
      </c>
      <c r="AM3328" s="95" t="s">
        <v>89</v>
      </c>
      <c r="AN3328" s="95" t="s">
        <v>89</v>
      </c>
      <c r="AO3328" s="95" t="s">
        <v>89</v>
      </c>
      <c r="AP3328" s="95" t="s">
        <v>89</v>
      </c>
      <c r="AQ3328" s="95" t="s">
        <v>90</v>
      </c>
      <c r="AR3328" s="95" t="s">
        <v>90</v>
      </c>
      <c r="AS3328" s="95" t="s">
        <v>25691</v>
      </c>
      <c r="AT3328" s="95" t="s">
        <v>92</v>
      </c>
      <c r="AU3328" s="95" t="s">
        <v>92</v>
      </c>
      <c r="AV3328" s="95" t="s">
        <v>93</v>
      </c>
      <c r="AW3328" s="95" t="s">
        <v>1997</v>
      </c>
      <c r="AX3328" s="95" t="s">
        <v>29697</v>
      </c>
      <c r="AY3328" s="95" t="s">
        <v>1999</v>
      </c>
      <c r="AZ3328" s="95" t="s">
        <v>29697</v>
      </c>
      <c r="BA3328" s="95" t="s">
        <v>97</v>
      </c>
      <c r="BB3328" s="95" t="s">
        <v>29698</v>
      </c>
      <c r="BC3328" s="95" t="s">
        <v>99</v>
      </c>
      <c r="BD3328" s="95" t="s">
        <v>100</v>
      </c>
      <c r="BE3328" s="95" t="s">
        <v>61</v>
      </c>
      <c r="BF3328" s="95" t="s">
        <v>119</v>
      </c>
      <c r="BG3328" s="95" t="s">
        <v>101</v>
      </c>
    </row>
    <row r="3329" s="86" customFormat="1" ht="19" customHeight="1" spans="1:59">
      <c r="A3329" s="95" t="s">
        <v>226</v>
      </c>
      <c r="B3329" s="95" t="s">
        <v>227</v>
      </c>
      <c r="C3329" s="95" t="s">
        <v>364</v>
      </c>
      <c r="D3329" s="95" t="s">
        <v>365</v>
      </c>
      <c r="E3329" s="95" t="s">
        <v>7043</v>
      </c>
      <c r="F3329" s="95" t="s">
        <v>7044</v>
      </c>
      <c r="G3329" s="95" t="s">
        <v>876</v>
      </c>
      <c r="H3329" s="95" t="s">
        <v>109</v>
      </c>
      <c r="I3329" s="95" t="s">
        <v>29699</v>
      </c>
      <c r="J3329" s="95" t="s">
        <v>29700</v>
      </c>
      <c r="K3329" s="95" t="s">
        <v>29701</v>
      </c>
      <c r="L3329" s="95" t="s">
        <v>73</v>
      </c>
      <c r="M3329" s="95" t="s">
        <v>4208</v>
      </c>
      <c r="N3329" s="95" t="s">
        <v>2029</v>
      </c>
      <c r="O3329" s="95" t="s">
        <v>2914</v>
      </c>
      <c r="P3329" s="95" t="s">
        <v>2915</v>
      </c>
      <c r="Q3329" s="95" t="s">
        <v>1940</v>
      </c>
      <c r="R3329" s="95" t="s">
        <v>1941</v>
      </c>
      <c r="S3329" s="95" t="s">
        <v>29702</v>
      </c>
      <c r="T3329" s="95" t="s">
        <v>380</v>
      </c>
      <c r="U3329" s="96">
        <v>0</v>
      </c>
      <c r="V3329" s="96">
        <v>9700</v>
      </c>
      <c r="W3329" s="96">
        <v>7000</v>
      </c>
      <c r="X3329" s="96">
        <v>4000</v>
      </c>
      <c r="Y3329" s="95" t="s">
        <v>82</v>
      </c>
      <c r="Z3329" s="95" t="s">
        <v>25689</v>
      </c>
      <c r="AA3329" s="95" t="s">
        <v>84</v>
      </c>
      <c r="AB3329" s="95" t="s">
        <v>7044</v>
      </c>
      <c r="AC3329" s="95" t="s">
        <v>25690</v>
      </c>
      <c r="AD3329" s="95" t="s">
        <v>87</v>
      </c>
      <c r="AE3329" s="95" t="s">
        <v>61</v>
      </c>
      <c r="AF3329" s="95" t="s">
        <v>61</v>
      </c>
      <c r="AG3329" s="95" t="s">
        <v>89</v>
      </c>
      <c r="AH3329" s="95" t="s">
        <v>89</v>
      </c>
      <c r="AI3329" s="95" t="s">
        <v>89</v>
      </c>
      <c r="AJ3329" s="95" t="s">
        <v>88</v>
      </c>
      <c r="AK3329" s="95" t="s">
        <v>89</v>
      </c>
      <c r="AL3329" s="95" t="s">
        <v>88</v>
      </c>
      <c r="AM3329" s="95" t="s">
        <v>88</v>
      </c>
      <c r="AN3329" s="95" t="s">
        <v>88</v>
      </c>
      <c r="AO3329" s="95" t="s">
        <v>88</v>
      </c>
      <c r="AP3329" s="95" t="s">
        <v>89</v>
      </c>
      <c r="AQ3329" s="95" t="s">
        <v>90</v>
      </c>
      <c r="AR3329" s="95" t="s">
        <v>90</v>
      </c>
      <c r="AS3329" s="95" t="s">
        <v>25691</v>
      </c>
      <c r="AT3329" s="95" t="s">
        <v>92</v>
      </c>
      <c r="AU3329" s="95" t="s">
        <v>92</v>
      </c>
      <c r="AV3329" s="95" t="s">
        <v>93</v>
      </c>
      <c r="AW3329" s="95" t="s">
        <v>7049</v>
      </c>
      <c r="AX3329" s="95" t="s">
        <v>29703</v>
      </c>
      <c r="AY3329" s="95" t="s">
        <v>7051</v>
      </c>
      <c r="AZ3329" s="95" t="s">
        <v>29703</v>
      </c>
      <c r="BA3329" s="95" t="s">
        <v>97</v>
      </c>
      <c r="BB3329" s="95" t="s">
        <v>29704</v>
      </c>
      <c r="BC3329" s="95" t="s">
        <v>99</v>
      </c>
      <c r="BD3329" s="95" t="s">
        <v>100</v>
      </c>
      <c r="BE3329" s="95" t="s">
        <v>61</v>
      </c>
      <c r="BF3329" s="95" t="s">
        <v>380</v>
      </c>
      <c r="BG3329" s="95" t="s">
        <v>101</v>
      </c>
    </row>
    <row r="3330" s="86" customFormat="1" ht="19" customHeight="1" spans="1:59">
      <c r="A3330" s="95" t="s">
        <v>419</v>
      </c>
      <c r="B3330" s="95" t="s">
        <v>420</v>
      </c>
      <c r="C3330" s="95" t="s">
        <v>421</v>
      </c>
      <c r="D3330" s="95" t="s">
        <v>422</v>
      </c>
      <c r="E3330" s="95" t="s">
        <v>12372</v>
      </c>
      <c r="F3330" s="95" t="s">
        <v>12373</v>
      </c>
      <c r="G3330" s="95" t="s">
        <v>1469</v>
      </c>
      <c r="H3330" s="95" t="s">
        <v>69</v>
      </c>
      <c r="I3330" s="95" t="s">
        <v>29705</v>
      </c>
      <c r="J3330" s="95" t="s">
        <v>29706</v>
      </c>
      <c r="K3330" s="95" t="s">
        <v>7465</v>
      </c>
      <c r="L3330" s="95" t="s">
        <v>73</v>
      </c>
      <c r="M3330" s="95" t="s">
        <v>2014</v>
      </c>
      <c r="N3330" s="95" t="s">
        <v>2505</v>
      </c>
      <c r="O3330" s="95" t="s">
        <v>76</v>
      </c>
      <c r="P3330" s="95" t="s">
        <v>77</v>
      </c>
      <c r="Q3330" s="95" t="s">
        <v>277</v>
      </c>
      <c r="R3330" s="95" t="s">
        <v>278</v>
      </c>
      <c r="S3330" s="95" t="s">
        <v>29707</v>
      </c>
      <c r="T3330" s="95" t="s">
        <v>328</v>
      </c>
      <c r="U3330" s="96">
        <v>0</v>
      </c>
      <c r="V3330" s="96">
        <v>4884.88</v>
      </c>
      <c r="W3330" s="96">
        <v>4880</v>
      </c>
      <c r="X3330" s="96">
        <v>4880</v>
      </c>
      <c r="Y3330" s="95" t="s">
        <v>82</v>
      </c>
      <c r="Z3330" s="95" t="s">
        <v>25689</v>
      </c>
      <c r="AA3330" s="95" t="s">
        <v>84</v>
      </c>
      <c r="AB3330" s="95" t="s">
        <v>12378</v>
      </c>
      <c r="AC3330" s="95" t="s">
        <v>4869</v>
      </c>
      <c r="AD3330" s="95" t="s">
        <v>87</v>
      </c>
      <c r="AE3330" s="95" t="s">
        <v>61</v>
      </c>
      <c r="AF3330" s="95" t="s">
        <v>61</v>
      </c>
      <c r="AG3330" s="95" t="s">
        <v>89</v>
      </c>
      <c r="AH3330" s="95" t="s">
        <v>89</v>
      </c>
      <c r="AI3330" s="95" t="s">
        <v>89</v>
      </c>
      <c r="AJ3330" s="95" t="s">
        <v>89</v>
      </c>
      <c r="AK3330" s="95" t="s">
        <v>89</v>
      </c>
      <c r="AL3330" s="95" t="s">
        <v>89</v>
      </c>
      <c r="AM3330" s="95" t="s">
        <v>89</v>
      </c>
      <c r="AN3330" s="95" t="s">
        <v>89</v>
      </c>
      <c r="AO3330" s="95" t="s">
        <v>89</v>
      </c>
      <c r="AP3330" s="95" t="s">
        <v>89</v>
      </c>
      <c r="AQ3330" s="95" t="s">
        <v>90</v>
      </c>
      <c r="AR3330" s="95" t="s">
        <v>90</v>
      </c>
      <c r="AS3330" s="95" t="s">
        <v>25691</v>
      </c>
      <c r="AT3330" s="95" t="s">
        <v>92</v>
      </c>
      <c r="AU3330" s="95" t="s">
        <v>92</v>
      </c>
      <c r="AV3330" s="95" t="s">
        <v>93</v>
      </c>
      <c r="AW3330" s="95" t="s">
        <v>12379</v>
      </c>
      <c r="AX3330" s="95" t="s">
        <v>29708</v>
      </c>
      <c r="AY3330" s="95" t="s">
        <v>12381</v>
      </c>
      <c r="AZ3330" s="95" t="s">
        <v>29708</v>
      </c>
      <c r="BA3330" s="95" t="s">
        <v>97</v>
      </c>
      <c r="BB3330" s="95" t="s">
        <v>29709</v>
      </c>
      <c r="BC3330" s="95" t="s">
        <v>99</v>
      </c>
      <c r="BD3330" s="95" t="s">
        <v>100</v>
      </c>
      <c r="BE3330" s="95" t="s">
        <v>61</v>
      </c>
      <c r="BF3330" s="95" t="s">
        <v>328</v>
      </c>
      <c r="BG3330" s="95" t="s">
        <v>101</v>
      </c>
    </row>
    <row r="3331" s="86" customFormat="1" ht="19" customHeight="1" spans="1:59">
      <c r="A3331" s="95" t="s">
        <v>646</v>
      </c>
      <c r="B3331" s="95" t="s">
        <v>647</v>
      </c>
      <c r="C3331" s="95" t="s">
        <v>5709</v>
      </c>
      <c r="D3331" s="95" t="s">
        <v>5710</v>
      </c>
      <c r="E3331" s="95" t="s">
        <v>29710</v>
      </c>
      <c r="F3331" s="95" t="s">
        <v>29711</v>
      </c>
      <c r="G3331" s="95" t="s">
        <v>2732</v>
      </c>
      <c r="H3331" s="95" t="s">
        <v>539</v>
      </c>
      <c r="I3331" s="95" t="s">
        <v>29712</v>
      </c>
      <c r="J3331" s="95" t="s">
        <v>29713</v>
      </c>
      <c r="K3331" s="95" t="s">
        <v>29714</v>
      </c>
      <c r="L3331" s="95" t="s">
        <v>73</v>
      </c>
      <c r="M3331" s="95" t="s">
        <v>1699</v>
      </c>
      <c r="N3331" s="95" t="s">
        <v>527</v>
      </c>
      <c r="O3331" s="95" t="s">
        <v>238</v>
      </c>
      <c r="P3331" s="95" t="s">
        <v>239</v>
      </c>
      <c r="Q3331" s="95" t="s">
        <v>2681</v>
      </c>
      <c r="R3331" s="95" t="s">
        <v>399</v>
      </c>
      <c r="S3331" s="95" t="s">
        <v>29715</v>
      </c>
      <c r="T3331" s="95" t="s">
        <v>119</v>
      </c>
      <c r="U3331" s="96">
        <v>0</v>
      </c>
      <c r="V3331" s="96">
        <v>49120</v>
      </c>
      <c r="W3331" s="96">
        <v>37000</v>
      </c>
      <c r="X3331" s="96">
        <v>14000</v>
      </c>
      <c r="Y3331" s="95" t="s">
        <v>143</v>
      </c>
      <c r="Z3331" s="95" t="s">
        <v>25689</v>
      </c>
      <c r="AA3331" s="95" t="s">
        <v>84</v>
      </c>
      <c r="AB3331" s="95" t="s">
        <v>29716</v>
      </c>
      <c r="AC3331" s="95" t="s">
        <v>11915</v>
      </c>
      <c r="AD3331" s="95" t="s">
        <v>87</v>
      </c>
      <c r="AE3331" s="95" t="s">
        <v>61</v>
      </c>
      <c r="AF3331" s="95" t="s">
        <v>61</v>
      </c>
      <c r="AG3331" s="95" t="s">
        <v>89</v>
      </c>
      <c r="AH3331" s="95" t="s">
        <v>89</v>
      </c>
      <c r="AI3331" s="95" t="s">
        <v>89</v>
      </c>
      <c r="AJ3331" s="95" t="s">
        <v>89</v>
      </c>
      <c r="AK3331" s="95" t="s">
        <v>89</v>
      </c>
      <c r="AL3331" s="95" t="s">
        <v>89</v>
      </c>
      <c r="AM3331" s="95" t="s">
        <v>89</v>
      </c>
      <c r="AN3331" s="95" t="s">
        <v>89</v>
      </c>
      <c r="AO3331" s="95" t="s">
        <v>89</v>
      </c>
      <c r="AP3331" s="95" t="s">
        <v>89</v>
      </c>
      <c r="AQ3331" s="95" t="s">
        <v>90</v>
      </c>
      <c r="AR3331" s="95" t="s">
        <v>90</v>
      </c>
      <c r="AS3331" s="95" t="s">
        <v>25691</v>
      </c>
      <c r="AT3331" s="95" t="s">
        <v>92</v>
      </c>
      <c r="AU3331" s="95" t="s">
        <v>92</v>
      </c>
      <c r="AV3331" s="95" t="s">
        <v>93</v>
      </c>
      <c r="AW3331" s="95" t="s">
        <v>29717</v>
      </c>
      <c r="AX3331" s="95" t="s">
        <v>29718</v>
      </c>
      <c r="AY3331" s="95" t="s">
        <v>29719</v>
      </c>
      <c r="AZ3331" s="95" t="s">
        <v>29718</v>
      </c>
      <c r="BA3331" s="95" t="s">
        <v>97</v>
      </c>
      <c r="BB3331" s="95" t="s">
        <v>29720</v>
      </c>
      <c r="BC3331" s="95" t="s">
        <v>99</v>
      </c>
      <c r="BD3331" s="95" t="s">
        <v>150</v>
      </c>
      <c r="BE3331" s="95" t="s">
        <v>61</v>
      </c>
      <c r="BF3331" s="95" t="s">
        <v>119</v>
      </c>
      <c r="BG3331" s="95" t="s">
        <v>101</v>
      </c>
    </row>
    <row r="3332" s="86" customFormat="1" ht="19" customHeight="1" spans="1:59">
      <c r="A3332" s="95" t="s">
        <v>516</v>
      </c>
      <c r="B3332" s="95" t="s">
        <v>517</v>
      </c>
      <c r="C3332" s="95" t="s">
        <v>681</v>
      </c>
      <c r="D3332" s="95" t="s">
        <v>682</v>
      </c>
      <c r="E3332" s="95" t="s">
        <v>20549</v>
      </c>
      <c r="F3332" s="95" t="s">
        <v>2924</v>
      </c>
      <c r="G3332" s="95" t="s">
        <v>2924</v>
      </c>
      <c r="H3332" s="95" t="s">
        <v>1299</v>
      </c>
      <c r="I3332" s="95" t="s">
        <v>29721</v>
      </c>
      <c r="J3332" s="95" t="s">
        <v>29722</v>
      </c>
      <c r="K3332" s="95" t="s">
        <v>29723</v>
      </c>
      <c r="L3332" s="95" t="s">
        <v>73</v>
      </c>
      <c r="M3332" s="95" t="s">
        <v>1526</v>
      </c>
      <c r="N3332" s="95" t="s">
        <v>527</v>
      </c>
      <c r="O3332" s="95" t="s">
        <v>1304</v>
      </c>
      <c r="P3332" s="95" t="s">
        <v>1305</v>
      </c>
      <c r="Q3332" s="95" t="s">
        <v>1728</v>
      </c>
      <c r="R3332" s="95" t="s">
        <v>1307</v>
      </c>
      <c r="S3332" s="95" t="s">
        <v>29724</v>
      </c>
      <c r="T3332" s="95" t="s">
        <v>380</v>
      </c>
      <c r="U3332" s="96">
        <v>0</v>
      </c>
      <c r="V3332" s="96">
        <v>14800</v>
      </c>
      <c r="W3332" s="96">
        <v>7300</v>
      </c>
      <c r="X3332" s="96">
        <v>3000</v>
      </c>
      <c r="Y3332" s="95" t="s">
        <v>82</v>
      </c>
      <c r="Z3332" s="95" t="s">
        <v>25689</v>
      </c>
      <c r="AA3332" s="95" t="s">
        <v>84</v>
      </c>
      <c r="AB3332" s="95" t="s">
        <v>916</v>
      </c>
      <c r="AC3332" s="95" t="s">
        <v>25690</v>
      </c>
      <c r="AD3332" s="95" t="s">
        <v>87</v>
      </c>
      <c r="AE3332" s="95" t="s">
        <v>61</v>
      </c>
      <c r="AF3332" s="95" t="s">
        <v>61</v>
      </c>
      <c r="AG3332" s="95" t="s">
        <v>89</v>
      </c>
      <c r="AH3332" s="95" t="s">
        <v>89</v>
      </c>
      <c r="AI3332" s="95" t="s">
        <v>89</v>
      </c>
      <c r="AJ3332" s="95" t="s">
        <v>88</v>
      </c>
      <c r="AK3332" s="95" t="s">
        <v>88</v>
      </c>
      <c r="AL3332" s="95" t="s">
        <v>88</v>
      </c>
      <c r="AM3332" s="95" t="s">
        <v>88</v>
      </c>
      <c r="AN3332" s="95" t="s">
        <v>88</v>
      </c>
      <c r="AO3332" s="95" t="s">
        <v>88</v>
      </c>
      <c r="AP3332" s="95" t="s">
        <v>89</v>
      </c>
      <c r="AQ3332" s="95" t="s">
        <v>90</v>
      </c>
      <c r="AR3332" s="95" t="s">
        <v>90</v>
      </c>
      <c r="AS3332" s="95" t="s">
        <v>25691</v>
      </c>
      <c r="AT3332" s="95" t="s">
        <v>92</v>
      </c>
      <c r="AU3332" s="95" t="s">
        <v>92</v>
      </c>
      <c r="AV3332" s="95" t="s">
        <v>93</v>
      </c>
      <c r="AW3332" s="95" t="s">
        <v>20554</v>
      </c>
      <c r="AX3332" s="95" t="s">
        <v>29725</v>
      </c>
      <c r="AY3332" s="95" t="s">
        <v>12269</v>
      </c>
      <c r="AZ3332" s="95" t="s">
        <v>29725</v>
      </c>
      <c r="BA3332" s="95" t="s">
        <v>97</v>
      </c>
      <c r="BB3332" s="95" t="s">
        <v>29726</v>
      </c>
      <c r="BC3332" s="95" t="s">
        <v>99</v>
      </c>
      <c r="BD3332" s="95" t="s">
        <v>100</v>
      </c>
      <c r="BE3332" s="95" t="s">
        <v>61</v>
      </c>
      <c r="BF3332" s="95" t="s">
        <v>380</v>
      </c>
      <c r="BG3332" s="95" t="s">
        <v>101</v>
      </c>
    </row>
    <row r="3333" s="86" customFormat="1" ht="19" customHeight="1" spans="1:59">
      <c r="A3333" s="95" t="s">
        <v>302</v>
      </c>
      <c r="B3333" s="95" t="s">
        <v>303</v>
      </c>
      <c r="C3333" s="95" t="s">
        <v>1968</v>
      </c>
      <c r="D3333" s="95" t="s">
        <v>1969</v>
      </c>
      <c r="E3333" s="95" t="s">
        <v>1970</v>
      </c>
      <c r="F3333" s="95" t="s">
        <v>1971</v>
      </c>
      <c r="G3333" s="95" t="s">
        <v>1972</v>
      </c>
      <c r="H3333" s="95" t="s">
        <v>109</v>
      </c>
      <c r="I3333" s="95" t="s">
        <v>29727</v>
      </c>
      <c r="J3333" s="95" t="s">
        <v>29728</v>
      </c>
      <c r="K3333" s="95" t="s">
        <v>29729</v>
      </c>
      <c r="L3333" s="95" t="s">
        <v>73</v>
      </c>
      <c r="M3333" s="95" t="s">
        <v>5931</v>
      </c>
      <c r="N3333" s="95" t="s">
        <v>23411</v>
      </c>
      <c r="O3333" s="95" t="s">
        <v>115</v>
      </c>
      <c r="P3333" s="95" t="s">
        <v>116</v>
      </c>
      <c r="Q3333" s="95" t="s">
        <v>117</v>
      </c>
      <c r="R3333" s="95" t="s">
        <v>116</v>
      </c>
      <c r="S3333" s="95" t="s">
        <v>29730</v>
      </c>
      <c r="T3333" s="95" t="s">
        <v>119</v>
      </c>
      <c r="U3333" s="96">
        <v>0</v>
      </c>
      <c r="V3333" s="96">
        <v>13339</v>
      </c>
      <c r="W3333" s="96">
        <v>9000</v>
      </c>
      <c r="X3333" s="96">
        <v>6000</v>
      </c>
      <c r="Y3333" s="95" t="s">
        <v>143</v>
      </c>
      <c r="Z3333" s="95" t="s">
        <v>25689</v>
      </c>
      <c r="AA3333" s="95" t="s">
        <v>84</v>
      </c>
      <c r="AB3333" s="95" t="s">
        <v>1979</v>
      </c>
      <c r="AC3333" s="95" t="s">
        <v>25830</v>
      </c>
      <c r="AD3333" s="95" t="s">
        <v>87</v>
      </c>
      <c r="AE3333" s="95" t="s">
        <v>61</v>
      </c>
      <c r="AF3333" s="95" t="s">
        <v>61</v>
      </c>
      <c r="AG3333" s="95" t="s">
        <v>89</v>
      </c>
      <c r="AH3333" s="95" t="s">
        <v>89</v>
      </c>
      <c r="AI3333" s="95" t="s">
        <v>89</v>
      </c>
      <c r="AJ3333" s="95" t="s">
        <v>89</v>
      </c>
      <c r="AK3333" s="95" t="s">
        <v>89</v>
      </c>
      <c r="AL3333" s="95" t="s">
        <v>89</v>
      </c>
      <c r="AM3333" s="95" t="s">
        <v>89</v>
      </c>
      <c r="AN3333" s="95" t="s">
        <v>89</v>
      </c>
      <c r="AO3333" s="95" t="s">
        <v>89</v>
      </c>
      <c r="AP3333" s="95" t="s">
        <v>89</v>
      </c>
      <c r="AQ3333" s="95" t="s">
        <v>90</v>
      </c>
      <c r="AR3333" s="95" t="s">
        <v>90</v>
      </c>
      <c r="AS3333" s="95" t="s">
        <v>25691</v>
      </c>
      <c r="AT3333" s="95" t="s">
        <v>92</v>
      </c>
      <c r="AU3333" s="95" t="s">
        <v>92</v>
      </c>
      <c r="AV3333" s="95" t="s">
        <v>93</v>
      </c>
      <c r="AW3333" s="95" t="s">
        <v>1980</v>
      </c>
      <c r="AX3333" s="95" t="s">
        <v>29731</v>
      </c>
      <c r="AY3333" s="95" t="s">
        <v>1982</v>
      </c>
      <c r="AZ3333" s="95" t="s">
        <v>29731</v>
      </c>
      <c r="BA3333" s="95" t="s">
        <v>97</v>
      </c>
      <c r="BB3333" s="95" t="s">
        <v>29732</v>
      </c>
      <c r="BC3333" s="95" t="s">
        <v>99</v>
      </c>
      <c r="BD3333" s="95" t="s">
        <v>150</v>
      </c>
      <c r="BE3333" s="95" t="s">
        <v>61</v>
      </c>
      <c r="BF3333" s="95" t="s">
        <v>119</v>
      </c>
      <c r="BG3333" s="95" t="s">
        <v>101</v>
      </c>
    </row>
    <row r="3334" s="86" customFormat="1" ht="19" customHeight="1" spans="1:59">
      <c r="A3334" s="95" t="s">
        <v>151</v>
      </c>
      <c r="B3334" s="95" t="s">
        <v>152</v>
      </c>
      <c r="C3334" s="95" t="s">
        <v>153</v>
      </c>
      <c r="D3334" s="95" t="s">
        <v>154</v>
      </c>
      <c r="E3334" s="95" t="s">
        <v>5375</v>
      </c>
      <c r="F3334" s="95" t="s">
        <v>17006</v>
      </c>
      <c r="G3334" s="95" t="s">
        <v>4111</v>
      </c>
      <c r="H3334" s="95" t="s">
        <v>1571</v>
      </c>
      <c r="I3334" s="95" t="s">
        <v>29733</v>
      </c>
      <c r="J3334" s="95" t="s">
        <v>29734</v>
      </c>
      <c r="K3334" s="95" t="s">
        <v>29735</v>
      </c>
      <c r="L3334" s="95" t="s">
        <v>73</v>
      </c>
      <c r="M3334" s="95" t="s">
        <v>23338</v>
      </c>
      <c r="N3334" s="95" t="s">
        <v>23339</v>
      </c>
      <c r="O3334" s="95" t="s">
        <v>949</v>
      </c>
      <c r="P3334" s="95" t="s">
        <v>950</v>
      </c>
      <c r="Q3334" s="95" t="s">
        <v>257</v>
      </c>
      <c r="R3334" s="95" t="s">
        <v>951</v>
      </c>
      <c r="S3334" s="95" t="s">
        <v>29736</v>
      </c>
      <c r="T3334" s="95" t="s">
        <v>380</v>
      </c>
      <c r="U3334" s="96">
        <v>0</v>
      </c>
      <c r="V3334" s="96">
        <v>23600</v>
      </c>
      <c r="W3334" s="96">
        <v>18000</v>
      </c>
      <c r="X3334" s="96">
        <v>10000</v>
      </c>
      <c r="Y3334" s="95" t="s">
        <v>143</v>
      </c>
      <c r="Z3334" s="95" t="s">
        <v>25689</v>
      </c>
      <c r="AA3334" s="95" t="s">
        <v>84</v>
      </c>
      <c r="AB3334" s="95" t="s">
        <v>4317</v>
      </c>
      <c r="AC3334" s="95" t="s">
        <v>25690</v>
      </c>
      <c r="AD3334" s="95" t="s">
        <v>87</v>
      </c>
      <c r="AE3334" s="95" t="s">
        <v>61</v>
      </c>
      <c r="AF3334" s="95" t="s">
        <v>61</v>
      </c>
      <c r="AG3334" s="95" t="s">
        <v>89</v>
      </c>
      <c r="AH3334" s="95" t="s">
        <v>88</v>
      </c>
      <c r="AI3334" s="95" t="s">
        <v>88</v>
      </c>
      <c r="AJ3334" s="95" t="s">
        <v>88</v>
      </c>
      <c r="AK3334" s="95" t="s">
        <v>89</v>
      </c>
      <c r="AL3334" s="95" t="s">
        <v>89</v>
      </c>
      <c r="AM3334" s="95" t="s">
        <v>89</v>
      </c>
      <c r="AN3334" s="95" t="s">
        <v>89</v>
      </c>
      <c r="AO3334" s="95" t="s">
        <v>88</v>
      </c>
      <c r="AP3334" s="95" t="s">
        <v>89</v>
      </c>
      <c r="AQ3334" s="95" t="s">
        <v>90</v>
      </c>
      <c r="AR3334" s="95" t="s">
        <v>90</v>
      </c>
      <c r="AS3334" s="95" t="s">
        <v>25691</v>
      </c>
      <c r="AT3334" s="95" t="s">
        <v>92</v>
      </c>
      <c r="AU3334" s="95" t="s">
        <v>92</v>
      </c>
      <c r="AV3334" s="95" t="s">
        <v>93</v>
      </c>
      <c r="AW3334" s="95" t="s">
        <v>5380</v>
      </c>
      <c r="AX3334" s="95" t="s">
        <v>29737</v>
      </c>
      <c r="AY3334" s="95" t="s">
        <v>5382</v>
      </c>
      <c r="AZ3334" s="95" t="s">
        <v>29737</v>
      </c>
      <c r="BA3334" s="95" t="s">
        <v>97</v>
      </c>
      <c r="BB3334" s="95" t="s">
        <v>29738</v>
      </c>
      <c r="BC3334" s="95" t="s">
        <v>99</v>
      </c>
      <c r="BD3334" s="95" t="s">
        <v>150</v>
      </c>
      <c r="BE3334" s="95" t="s">
        <v>61</v>
      </c>
      <c r="BF3334" s="95" t="s">
        <v>380</v>
      </c>
      <c r="BG3334" s="95" t="s">
        <v>101</v>
      </c>
    </row>
    <row r="3335" s="86" customFormat="1" ht="19" customHeight="1" spans="1:59">
      <c r="A3335" s="95" t="s">
        <v>441</v>
      </c>
      <c r="B3335" s="95" t="s">
        <v>442</v>
      </c>
      <c r="C3335" s="95" t="s">
        <v>1270</v>
      </c>
      <c r="D3335" s="95" t="s">
        <v>1271</v>
      </c>
      <c r="E3335" s="95" t="s">
        <v>29739</v>
      </c>
      <c r="F3335" s="95" t="s">
        <v>942</v>
      </c>
      <c r="G3335" s="95" t="s">
        <v>942</v>
      </c>
      <c r="H3335" s="95" t="s">
        <v>943</v>
      </c>
      <c r="I3335" s="95" t="s">
        <v>29740</v>
      </c>
      <c r="J3335" s="95" t="s">
        <v>29741</v>
      </c>
      <c r="K3335" s="95" t="s">
        <v>29742</v>
      </c>
      <c r="L3335" s="95" t="s">
        <v>73</v>
      </c>
      <c r="M3335" s="95" t="s">
        <v>2014</v>
      </c>
      <c r="N3335" s="95" t="s">
        <v>1835</v>
      </c>
      <c r="O3335" s="95" t="s">
        <v>949</v>
      </c>
      <c r="P3335" s="95" t="s">
        <v>950</v>
      </c>
      <c r="Q3335" s="95" t="s">
        <v>257</v>
      </c>
      <c r="R3335" s="95" t="s">
        <v>951</v>
      </c>
      <c r="S3335" s="95" t="s">
        <v>29743</v>
      </c>
      <c r="T3335" s="95" t="s">
        <v>119</v>
      </c>
      <c r="U3335" s="96">
        <v>0</v>
      </c>
      <c r="V3335" s="96">
        <v>25000</v>
      </c>
      <c r="W3335" s="96">
        <v>20000</v>
      </c>
      <c r="X3335" s="96">
        <v>6000</v>
      </c>
      <c r="Y3335" s="95" t="s">
        <v>82</v>
      </c>
      <c r="Z3335" s="95" t="s">
        <v>25689</v>
      </c>
      <c r="AA3335" s="95" t="s">
        <v>84</v>
      </c>
      <c r="AB3335" s="95" t="s">
        <v>29744</v>
      </c>
      <c r="AC3335" s="95" t="s">
        <v>25830</v>
      </c>
      <c r="AD3335" s="95" t="s">
        <v>87</v>
      </c>
      <c r="AE3335" s="95" t="s">
        <v>61</v>
      </c>
      <c r="AF3335" s="95" t="s">
        <v>61</v>
      </c>
      <c r="AG3335" s="95" t="s">
        <v>89</v>
      </c>
      <c r="AH3335" s="95" t="s">
        <v>89</v>
      </c>
      <c r="AI3335" s="95" t="s">
        <v>88</v>
      </c>
      <c r="AJ3335" s="95" t="s">
        <v>88</v>
      </c>
      <c r="AK3335" s="95" t="s">
        <v>88</v>
      </c>
      <c r="AL3335" s="95" t="s">
        <v>89</v>
      </c>
      <c r="AM3335" s="95" t="s">
        <v>88</v>
      </c>
      <c r="AN3335" s="95" t="s">
        <v>88</v>
      </c>
      <c r="AO3335" s="95" t="s">
        <v>88</v>
      </c>
      <c r="AP3335" s="95" t="s">
        <v>89</v>
      </c>
      <c r="AQ3335" s="95" t="s">
        <v>90</v>
      </c>
      <c r="AR3335" s="95" t="s">
        <v>90</v>
      </c>
      <c r="AS3335" s="95" t="s">
        <v>25691</v>
      </c>
      <c r="AT3335" s="95" t="s">
        <v>92</v>
      </c>
      <c r="AU3335" s="95" t="s">
        <v>92</v>
      </c>
      <c r="AV3335" s="95" t="s">
        <v>93</v>
      </c>
      <c r="AW3335" s="95" t="s">
        <v>29745</v>
      </c>
      <c r="AX3335" s="95" t="s">
        <v>29746</v>
      </c>
      <c r="AY3335" s="95" t="s">
        <v>29747</v>
      </c>
      <c r="AZ3335" s="95" t="s">
        <v>29746</v>
      </c>
      <c r="BA3335" s="95" t="s">
        <v>97</v>
      </c>
      <c r="BB3335" s="95" t="s">
        <v>29748</v>
      </c>
      <c r="BC3335" s="95" t="s">
        <v>99</v>
      </c>
      <c r="BD3335" s="95" t="s">
        <v>100</v>
      </c>
      <c r="BE3335" s="95" t="s">
        <v>61</v>
      </c>
      <c r="BF3335" s="95" t="s">
        <v>119</v>
      </c>
      <c r="BG3335" s="95" t="s">
        <v>101</v>
      </c>
    </row>
    <row r="3336" s="86" customFormat="1" ht="19" customHeight="1" spans="1:59">
      <c r="A3336" s="95" t="s">
        <v>458</v>
      </c>
      <c r="B3336" s="95" t="s">
        <v>459</v>
      </c>
      <c r="C3336" s="95" t="s">
        <v>3118</v>
      </c>
      <c r="D3336" s="95" t="s">
        <v>3119</v>
      </c>
      <c r="E3336" s="95" t="s">
        <v>15924</v>
      </c>
      <c r="F3336" s="95" t="s">
        <v>29749</v>
      </c>
      <c r="G3336" s="95" t="s">
        <v>18662</v>
      </c>
      <c r="H3336" s="95" t="s">
        <v>232</v>
      </c>
      <c r="I3336" s="95" t="s">
        <v>29750</v>
      </c>
      <c r="J3336" s="95" t="s">
        <v>29751</v>
      </c>
      <c r="K3336" s="95" t="s">
        <v>29752</v>
      </c>
      <c r="L3336" s="95" t="s">
        <v>73</v>
      </c>
      <c r="M3336" s="95" t="s">
        <v>74</v>
      </c>
      <c r="N3336" s="95" t="s">
        <v>880</v>
      </c>
      <c r="O3336" s="95" t="s">
        <v>774</v>
      </c>
      <c r="P3336" s="95" t="s">
        <v>775</v>
      </c>
      <c r="Q3336" s="95" t="s">
        <v>12413</v>
      </c>
      <c r="R3336" s="95" t="s">
        <v>12414</v>
      </c>
      <c r="S3336" s="95" t="s">
        <v>29753</v>
      </c>
      <c r="T3336" s="95" t="s">
        <v>119</v>
      </c>
      <c r="U3336" s="96">
        <v>0</v>
      </c>
      <c r="V3336" s="96">
        <v>38403</v>
      </c>
      <c r="W3336" s="96">
        <v>30000</v>
      </c>
      <c r="X3336" s="96">
        <v>15000</v>
      </c>
      <c r="Y3336" s="95" t="s">
        <v>82</v>
      </c>
      <c r="Z3336" s="95" t="s">
        <v>25689</v>
      </c>
      <c r="AA3336" s="95" t="s">
        <v>84</v>
      </c>
      <c r="AB3336" s="95" t="s">
        <v>15929</v>
      </c>
      <c r="AC3336" s="95" t="s">
        <v>25690</v>
      </c>
      <c r="AD3336" s="95" t="s">
        <v>87</v>
      </c>
      <c r="AE3336" s="95" t="s">
        <v>61</v>
      </c>
      <c r="AF3336" s="95" t="s">
        <v>61</v>
      </c>
      <c r="AG3336" s="95" t="s">
        <v>89</v>
      </c>
      <c r="AH3336" s="95" t="s">
        <v>89</v>
      </c>
      <c r="AI3336" s="95" t="s">
        <v>89</v>
      </c>
      <c r="AJ3336" s="95" t="s">
        <v>89</v>
      </c>
      <c r="AK3336" s="95" t="s">
        <v>89</v>
      </c>
      <c r="AL3336" s="95" t="s">
        <v>89</v>
      </c>
      <c r="AM3336" s="95" t="s">
        <v>89</v>
      </c>
      <c r="AN3336" s="95" t="s">
        <v>89</v>
      </c>
      <c r="AO3336" s="95" t="s">
        <v>89</v>
      </c>
      <c r="AP3336" s="95" t="s">
        <v>89</v>
      </c>
      <c r="AQ3336" s="95" t="s">
        <v>90</v>
      </c>
      <c r="AR3336" s="95" t="s">
        <v>90</v>
      </c>
      <c r="AS3336" s="95" t="s">
        <v>25691</v>
      </c>
      <c r="AT3336" s="95" t="s">
        <v>92</v>
      </c>
      <c r="AU3336" s="95" t="s">
        <v>92</v>
      </c>
      <c r="AV3336" s="95" t="s">
        <v>93</v>
      </c>
      <c r="AW3336" s="95" t="s">
        <v>15930</v>
      </c>
      <c r="AX3336" s="95" t="s">
        <v>29754</v>
      </c>
      <c r="AY3336" s="95" t="s">
        <v>15932</v>
      </c>
      <c r="AZ3336" s="95" t="s">
        <v>29754</v>
      </c>
      <c r="BA3336" s="95" t="s">
        <v>97</v>
      </c>
      <c r="BB3336" s="95" t="s">
        <v>29755</v>
      </c>
      <c r="BC3336" s="95" t="s">
        <v>99</v>
      </c>
      <c r="BD3336" s="95" t="s">
        <v>100</v>
      </c>
      <c r="BE3336" s="95" t="s">
        <v>61</v>
      </c>
      <c r="BF3336" s="95" t="s">
        <v>119</v>
      </c>
      <c r="BG3336" s="95" t="s">
        <v>101</v>
      </c>
    </row>
    <row r="3337" s="86" customFormat="1" ht="19" customHeight="1" spans="1:59">
      <c r="A3337" s="95" t="s">
        <v>441</v>
      </c>
      <c r="B3337" s="95" t="s">
        <v>442</v>
      </c>
      <c r="C3337" s="95" t="s">
        <v>4676</v>
      </c>
      <c r="D3337" s="95" t="s">
        <v>4677</v>
      </c>
      <c r="E3337" s="95" t="s">
        <v>12014</v>
      </c>
      <c r="F3337" s="95" t="s">
        <v>12015</v>
      </c>
      <c r="G3337" s="95" t="s">
        <v>3814</v>
      </c>
      <c r="H3337" s="95" t="s">
        <v>1299</v>
      </c>
      <c r="I3337" s="95" t="s">
        <v>29756</v>
      </c>
      <c r="J3337" s="95" t="s">
        <v>29757</v>
      </c>
      <c r="K3337" s="95" t="s">
        <v>29758</v>
      </c>
      <c r="L3337" s="95" t="s">
        <v>73</v>
      </c>
      <c r="M3337" s="95" t="s">
        <v>526</v>
      </c>
      <c r="N3337" s="95" t="s">
        <v>2398</v>
      </c>
      <c r="O3337" s="95" t="s">
        <v>1726</v>
      </c>
      <c r="P3337" s="95" t="s">
        <v>1727</v>
      </c>
      <c r="Q3337" s="95" t="s">
        <v>3670</v>
      </c>
      <c r="R3337" s="95" t="s">
        <v>3671</v>
      </c>
      <c r="S3337" s="95" t="s">
        <v>29759</v>
      </c>
      <c r="T3337" s="95" t="s">
        <v>380</v>
      </c>
      <c r="U3337" s="96">
        <v>0</v>
      </c>
      <c r="V3337" s="96">
        <v>70000</v>
      </c>
      <c r="W3337" s="96">
        <v>50000</v>
      </c>
      <c r="X3337" s="96">
        <v>6000</v>
      </c>
      <c r="Y3337" s="95" t="s">
        <v>82</v>
      </c>
      <c r="Z3337" s="95" t="s">
        <v>25689</v>
      </c>
      <c r="AA3337" s="95" t="s">
        <v>84</v>
      </c>
      <c r="AB3337" s="95" t="s">
        <v>12015</v>
      </c>
      <c r="AC3337" s="95" t="s">
        <v>25690</v>
      </c>
      <c r="AD3337" s="95" t="s">
        <v>87</v>
      </c>
      <c r="AE3337" s="95" t="s">
        <v>61</v>
      </c>
      <c r="AF3337" s="95" t="s">
        <v>61</v>
      </c>
      <c r="AG3337" s="95" t="s">
        <v>89</v>
      </c>
      <c r="AH3337" s="95" t="s">
        <v>89</v>
      </c>
      <c r="AI3337" s="95" t="s">
        <v>88</v>
      </c>
      <c r="AJ3337" s="95" t="s">
        <v>88</v>
      </c>
      <c r="AK3337" s="95" t="s">
        <v>88</v>
      </c>
      <c r="AL3337" s="95" t="s">
        <v>88</v>
      </c>
      <c r="AM3337" s="95" t="s">
        <v>88</v>
      </c>
      <c r="AN3337" s="95" t="s">
        <v>88</v>
      </c>
      <c r="AO3337" s="95" t="s">
        <v>88</v>
      </c>
      <c r="AP3337" s="95" t="s">
        <v>89</v>
      </c>
      <c r="AQ3337" s="95" t="s">
        <v>90</v>
      </c>
      <c r="AR3337" s="95" t="s">
        <v>90</v>
      </c>
      <c r="AS3337" s="95" t="s">
        <v>25691</v>
      </c>
      <c r="AT3337" s="95" t="s">
        <v>92</v>
      </c>
      <c r="AU3337" s="95" t="s">
        <v>92</v>
      </c>
      <c r="AV3337" s="95" t="s">
        <v>93</v>
      </c>
      <c r="AW3337" s="95" t="s">
        <v>12021</v>
      </c>
      <c r="AX3337" s="95" t="s">
        <v>29760</v>
      </c>
      <c r="AY3337" s="95" t="s">
        <v>12023</v>
      </c>
      <c r="AZ3337" s="95" t="s">
        <v>29760</v>
      </c>
      <c r="BA3337" s="95" t="s">
        <v>97</v>
      </c>
      <c r="BB3337" s="95" t="s">
        <v>29761</v>
      </c>
      <c r="BC3337" s="95" t="s">
        <v>99</v>
      </c>
      <c r="BD3337" s="95" t="s">
        <v>100</v>
      </c>
      <c r="BE3337" s="95" t="s">
        <v>61</v>
      </c>
      <c r="BF3337" s="95" t="s">
        <v>380</v>
      </c>
      <c r="BG3337" s="95" t="s">
        <v>101</v>
      </c>
    </row>
    <row r="3338" s="86" customFormat="1" ht="19" customHeight="1" spans="1:59">
      <c r="A3338" s="95" t="s">
        <v>174</v>
      </c>
      <c r="B3338" s="95" t="s">
        <v>175</v>
      </c>
      <c r="C3338" s="95" t="s">
        <v>9907</v>
      </c>
      <c r="D3338" s="95" t="s">
        <v>9908</v>
      </c>
      <c r="E3338" s="95" t="s">
        <v>9909</v>
      </c>
      <c r="F3338" s="95" t="s">
        <v>9910</v>
      </c>
      <c r="G3338" s="95" t="s">
        <v>893</v>
      </c>
      <c r="H3338" s="95" t="s">
        <v>109</v>
      </c>
      <c r="I3338" s="95" t="s">
        <v>29762</v>
      </c>
      <c r="J3338" s="95" t="s">
        <v>29763</v>
      </c>
      <c r="K3338" s="95" t="s">
        <v>29764</v>
      </c>
      <c r="L3338" s="95" t="s">
        <v>73</v>
      </c>
      <c r="M3338" s="95" t="s">
        <v>2014</v>
      </c>
      <c r="N3338" s="95" t="s">
        <v>1835</v>
      </c>
      <c r="O3338" s="95" t="s">
        <v>115</v>
      </c>
      <c r="P3338" s="95" t="s">
        <v>116</v>
      </c>
      <c r="Q3338" s="95" t="s">
        <v>117</v>
      </c>
      <c r="R3338" s="95" t="s">
        <v>116</v>
      </c>
      <c r="S3338" s="95" t="s">
        <v>29765</v>
      </c>
      <c r="T3338" s="95" t="s">
        <v>380</v>
      </c>
      <c r="U3338" s="96">
        <v>0</v>
      </c>
      <c r="V3338" s="96">
        <v>9500</v>
      </c>
      <c r="W3338" s="96">
        <v>5000</v>
      </c>
      <c r="X3338" s="96">
        <v>3000</v>
      </c>
      <c r="Y3338" s="95" t="s">
        <v>82</v>
      </c>
      <c r="Z3338" s="95" t="s">
        <v>25689</v>
      </c>
      <c r="AA3338" s="95" t="s">
        <v>84</v>
      </c>
      <c r="AB3338" s="95" t="s">
        <v>9910</v>
      </c>
      <c r="AC3338" s="95" t="s">
        <v>25830</v>
      </c>
      <c r="AD3338" s="95" t="s">
        <v>87</v>
      </c>
      <c r="AE3338" s="95" t="s">
        <v>61</v>
      </c>
      <c r="AF3338" s="95" t="s">
        <v>61</v>
      </c>
      <c r="AG3338" s="95" t="s">
        <v>89</v>
      </c>
      <c r="AH3338" s="95" t="s">
        <v>89</v>
      </c>
      <c r="AI3338" s="95" t="s">
        <v>89</v>
      </c>
      <c r="AJ3338" s="95" t="s">
        <v>88</v>
      </c>
      <c r="AK3338" s="95" t="s">
        <v>88</v>
      </c>
      <c r="AL3338" s="95" t="s">
        <v>88</v>
      </c>
      <c r="AM3338" s="95" t="s">
        <v>88</v>
      </c>
      <c r="AN3338" s="95" t="s">
        <v>88</v>
      </c>
      <c r="AO3338" s="95" t="s">
        <v>88</v>
      </c>
      <c r="AP3338" s="95" t="s">
        <v>89</v>
      </c>
      <c r="AQ3338" s="95" t="s">
        <v>90</v>
      </c>
      <c r="AR3338" s="95" t="s">
        <v>90</v>
      </c>
      <c r="AS3338" s="95" t="s">
        <v>25691</v>
      </c>
      <c r="AT3338" s="95" t="s">
        <v>92</v>
      </c>
      <c r="AU3338" s="95" t="s">
        <v>92</v>
      </c>
      <c r="AV3338" s="95" t="s">
        <v>93</v>
      </c>
      <c r="AW3338" s="95" t="s">
        <v>9915</v>
      </c>
      <c r="AX3338" s="95" t="s">
        <v>29766</v>
      </c>
      <c r="AY3338" s="95" t="s">
        <v>9917</v>
      </c>
      <c r="AZ3338" s="95" t="s">
        <v>29766</v>
      </c>
      <c r="BA3338" s="95" t="s">
        <v>97</v>
      </c>
      <c r="BB3338" s="95" t="s">
        <v>29767</v>
      </c>
      <c r="BC3338" s="95" t="s">
        <v>99</v>
      </c>
      <c r="BD3338" s="95" t="s">
        <v>100</v>
      </c>
      <c r="BE3338" s="95" t="s">
        <v>61</v>
      </c>
      <c r="BF3338" s="95" t="s">
        <v>380</v>
      </c>
      <c r="BG3338" s="95" t="s">
        <v>101</v>
      </c>
    </row>
    <row r="3339" s="86" customFormat="1" ht="19" customHeight="1" spans="1:59">
      <c r="A3339" s="95" t="s">
        <v>151</v>
      </c>
      <c r="B3339" s="95" t="s">
        <v>152</v>
      </c>
      <c r="C3339" s="95" t="s">
        <v>741</v>
      </c>
      <c r="D3339" s="95" t="s">
        <v>742</v>
      </c>
      <c r="E3339" s="95" t="s">
        <v>2331</v>
      </c>
      <c r="F3339" s="95" t="s">
        <v>5432</v>
      </c>
      <c r="G3339" s="95" t="s">
        <v>4458</v>
      </c>
      <c r="H3339" s="95" t="s">
        <v>232</v>
      </c>
      <c r="I3339" s="95" t="s">
        <v>29768</v>
      </c>
      <c r="J3339" s="95" t="s">
        <v>29769</v>
      </c>
      <c r="K3339" s="95" t="s">
        <v>29770</v>
      </c>
      <c r="L3339" s="95" t="s">
        <v>73</v>
      </c>
      <c r="M3339" s="95" t="s">
        <v>526</v>
      </c>
      <c r="N3339" s="95" t="s">
        <v>2029</v>
      </c>
      <c r="O3339" s="95" t="s">
        <v>257</v>
      </c>
      <c r="P3339" s="95" t="s">
        <v>258</v>
      </c>
      <c r="Q3339" s="95" t="s">
        <v>12413</v>
      </c>
      <c r="R3339" s="95" t="s">
        <v>12414</v>
      </c>
      <c r="S3339" s="95" t="s">
        <v>29771</v>
      </c>
      <c r="T3339" s="95" t="s">
        <v>380</v>
      </c>
      <c r="U3339" s="96">
        <v>0</v>
      </c>
      <c r="V3339" s="96">
        <v>15000</v>
      </c>
      <c r="W3339" s="96">
        <v>12000</v>
      </c>
      <c r="X3339" s="96">
        <v>6000</v>
      </c>
      <c r="Y3339" s="95" t="s">
        <v>82</v>
      </c>
      <c r="Z3339" s="95" t="s">
        <v>25689</v>
      </c>
      <c r="AA3339" s="95" t="s">
        <v>84</v>
      </c>
      <c r="AB3339" s="95" t="s">
        <v>2208</v>
      </c>
      <c r="AC3339" s="95" t="s">
        <v>25703</v>
      </c>
      <c r="AD3339" s="95" t="s">
        <v>87</v>
      </c>
      <c r="AE3339" s="95" t="s">
        <v>61</v>
      </c>
      <c r="AF3339" s="95" t="s">
        <v>61</v>
      </c>
      <c r="AG3339" s="95" t="s">
        <v>89</v>
      </c>
      <c r="AH3339" s="95" t="s">
        <v>88</v>
      </c>
      <c r="AI3339" s="95" t="s">
        <v>88</v>
      </c>
      <c r="AJ3339" s="95" t="s">
        <v>88</v>
      </c>
      <c r="AK3339" s="95" t="s">
        <v>88</v>
      </c>
      <c r="AL3339" s="95" t="s">
        <v>88</v>
      </c>
      <c r="AM3339" s="95" t="s">
        <v>88</v>
      </c>
      <c r="AN3339" s="95" t="s">
        <v>88</v>
      </c>
      <c r="AO3339" s="95" t="s">
        <v>88</v>
      </c>
      <c r="AP3339" s="95" t="s">
        <v>89</v>
      </c>
      <c r="AQ3339" s="95" t="s">
        <v>90</v>
      </c>
      <c r="AR3339" s="95" t="s">
        <v>90</v>
      </c>
      <c r="AS3339" s="95" t="s">
        <v>25691</v>
      </c>
      <c r="AT3339" s="95" t="s">
        <v>92</v>
      </c>
      <c r="AU3339" s="95" t="s">
        <v>92</v>
      </c>
      <c r="AV3339" s="95" t="s">
        <v>93</v>
      </c>
      <c r="AW3339" s="95" t="s">
        <v>2339</v>
      </c>
      <c r="AX3339" s="95" t="s">
        <v>29772</v>
      </c>
      <c r="AY3339" s="95" t="s">
        <v>2341</v>
      </c>
      <c r="AZ3339" s="95" t="s">
        <v>29772</v>
      </c>
      <c r="BA3339" s="95" t="s">
        <v>97</v>
      </c>
      <c r="BB3339" s="95" t="s">
        <v>29773</v>
      </c>
      <c r="BC3339" s="95" t="s">
        <v>99</v>
      </c>
      <c r="BD3339" s="95" t="s">
        <v>100</v>
      </c>
      <c r="BE3339" s="95" t="s">
        <v>61</v>
      </c>
      <c r="BF3339" s="95" t="s">
        <v>380</v>
      </c>
      <c r="BG3339" s="95" t="s">
        <v>101</v>
      </c>
    </row>
    <row r="3340" s="86" customFormat="1" ht="19" customHeight="1" spans="1:59">
      <c r="A3340" s="95" t="s">
        <v>1774</v>
      </c>
      <c r="B3340" s="95" t="s">
        <v>1775</v>
      </c>
      <c r="C3340" s="95" t="s">
        <v>6861</v>
      </c>
      <c r="D3340" s="95" t="s">
        <v>6862</v>
      </c>
      <c r="E3340" s="95" t="s">
        <v>29774</v>
      </c>
      <c r="F3340" s="95" t="s">
        <v>22802</v>
      </c>
      <c r="G3340" s="95" t="s">
        <v>3080</v>
      </c>
      <c r="H3340" s="95" t="s">
        <v>232</v>
      </c>
      <c r="I3340" s="95" t="s">
        <v>29775</v>
      </c>
      <c r="J3340" s="95" t="s">
        <v>29776</v>
      </c>
      <c r="K3340" s="95" t="s">
        <v>29777</v>
      </c>
      <c r="L3340" s="95" t="s">
        <v>73</v>
      </c>
      <c r="M3340" s="95" t="s">
        <v>2014</v>
      </c>
      <c r="N3340" s="95" t="s">
        <v>5644</v>
      </c>
      <c r="O3340" s="95" t="s">
        <v>774</v>
      </c>
      <c r="P3340" s="95" t="s">
        <v>775</v>
      </c>
      <c r="Q3340" s="95" t="s">
        <v>12413</v>
      </c>
      <c r="R3340" s="95" t="s">
        <v>12414</v>
      </c>
      <c r="S3340" s="95" t="s">
        <v>29778</v>
      </c>
      <c r="T3340" s="95" t="s">
        <v>380</v>
      </c>
      <c r="U3340" s="96">
        <v>0</v>
      </c>
      <c r="V3340" s="96">
        <v>20511</v>
      </c>
      <c r="W3340" s="96">
        <v>16000</v>
      </c>
      <c r="X3340" s="96">
        <v>8000</v>
      </c>
      <c r="Y3340" s="95" t="s">
        <v>82</v>
      </c>
      <c r="Z3340" s="95" t="s">
        <v>25689</v>
      </c>
      <c r="AA3340" s="95" t="s">
        <v>84</v>
      </c>
      <c r="AB3340" s="95" t="s">
        <v>29779</v>
      </c>
      <c r="AC3340" s="95" t="s">
        <v>25757</v>
      </c>
      <c r="AD3340" s="95" t="s">
        <v>87</v>
      </c>
      <c r="AE3340" s="95" t="s">
        <v>61</v>
      </c>
      <c r="AF3340" s="95" t="s">
        <v>61</v>
      </c>
      <c r="AG3340" s="95" t="s">
        <v>89</v>
      </c>
      <c r="AH3340" s="95" t="s">
        <v>89</v>
      </c>
      <c r="AI3340" s="95" t="s">
        <v>89</v>
      </c>
      <c r="AJ3340" s="95" t="s">
        <v>89</v>
      </c>
      <c r="AK3340" s="95" t="s">
        <v>89</v>
      </c>
      <c r="AL3340" s="95" t="s">
        <v>89</v>
      </c>
      <c r="AM3340" s="95" t="s">
        <v>89</v>
      </c>
      <c r="AN3340" s="95" t="s">
        <v>89</v>
      </c>
      <c r="AO3340" s="95" t="s">
        <v>89</v>
      </c>
      <c r="AP3340" s="95" t="s">
        <v>89</v>
      </c>
      <c r="AQ3340" s="95" t="s">
        <v>90</v>
      </c>
      <c r="AR3340" s="95" t="s">
        <v>90</v>
      </c>
      <c r="AS3340" s="95" t="s">
        <v>25691</v>
      </c>
      <c r="AT3340" s="95" t="s">
        <v>92</v>
      </c>
      <c r="AU3340" s="95" t="s">
        <v>92</v>
      </c>
      <c r="AV3340" s="95" t="s">
        <v>93</v>
      </c>
      <c r="AW3340" s="95" t="s">
        <v>29780</v>
      </c>
      <c r="AX3340" s="95" t="s">
        <v>29781</v>
      </c>
      <c r="AY3340" s="95" t="s">
        <v>8003</v>
      </c>
      <c r="AZ3340" s="95" t="s">
        <v>29781</v>
      </c>
      <c r="BA3340" s="95" t="s">
        <v>97</v>
      </c>
      <c r="BB3340" s="95" t="s">
        <v>29782</v>
      </c>
      <c r="BC3340" s="95" t="s">
        <v>99</v>
      </c>
      <c r="BD3340" s="95" t="s">
        <v>100</v>
      </c>
      <c r="BE3340" s="95" t="s">
        <v>61</v>
      </c>
      <c r="BF3340" s="95" t="s">
        <v>380</v>
      </c>
      <c r="BG3340" s="95" t="s">
        <v>101</v>
      </c>
    </row>
    <row r="3341" s="86" customFormat="1" ht="19" customHeight="1" spans="1:59">
      <c r="A3341" s="95" t="s">
        <v>694</v>
      </c>
      <c r="B3341" s="95" t="s">
        <v>695</v>
      </c>
      <c r="C3341" s="95" t="s">
        <v>766</v>
      </c>
      <c r="D3341" s="95" t="s">
        <v>767</v>
      </c>
      <c r="E3341" s="95" t="s">
        <v>6908</v>
      </c>
      <c r="F3341" s="95" t="s">
        <v>769</v>
      </c>
      <c r="G3341" s="95" t="s">
        <v>769</v>
      </c>
      <c r="H3341" s="95" t="s">
        <v>109</v>
      </c>
      <c r="I3341" s="95" t="s">
        <v>29783</v>
      </c>
      <c r="J3341" s="95" t="s">
        <v>29784</v>
      </c>
      <c r="K3341" s="95" t="s">
        <v>29785</v>
      </c>
      <c r="L3341" s="95" t="s">
        <v>73</v>
      </c>
      <c r="M3341" s="95" t="s">
        <v>341</v>
      </c>
      <c r="N3341" s="95" t="s">
        <v>2191</v>
      </c>
      <c r="O3341" s="95" t="s">
        <v>292</v>
      </c>
      <c r="P3341" s="95" t="s">
        <v>293</v>
      </c>
      <c r="Q3341" s="95" t="s">
        <v>294</v>
      </c>
      <c r="R3341" s="95" t="s">
        <v>295</v>
      </c>
      <c r="S3341" s="95" t="s">
        <v>29786</v>
      </c>
      <c r="T3341" s="95" t="s">
        <v>209</v>
      </c>
      <c r="U3341" s="96">
        <v>0</v>
      </c>
      <c r="V3341" s="96">
        <v>41447</v>
      </c>
      <c r="W3341" s="96">
        <v>33000</v>
      </c>
      <c r="X3341" s="96">
        <v>15000</v>
      </c>
      <c r="Y3341" s="95" t="s">
        <v>82</v>
      </c>
      <c r="Z3341" s="95" t="s">
        <v>25689</v>
      </c>
      <c r="AA3341" s="95" t="s">
        <v>84</v>
      </c>
      <c r="AB3341" s="95" t="s">
        <v>6914</v>
      </c>
      <c r="AC3341" s="95" t="s">
        <v>4869</v>
      </c>
      <c r="AD3341" s="95" t="s">
        <v>87</v>
      </c>
      <c r="AE3341" s="95" t="s">
        <v>61</v>
      </c>
      <c r="AF3341" s="95" t="s">
        <v>61</v>
      </c>
      <c r="AG3341" s="95" t="s">
        <v>89</v>
      </c>
      <c r="AH3341" s="95" t="s">
        <v>89</v>
      </c>
      <c r="AI3341" s="95" t="s">
        <v>89</v>
      </c>
      <c r="AJ3341" s="95" t="s">
        <v>89</v>
      </c>
      <c r="AK3341" s="95" t="s">
        <v>89</v>
      </c>
      <c r="AL3341" s="95" t="s">
        <v>89</v>
      </c>
      <c r="AM3341" s="95" t="s">
        <v>89</v>
      </c>
      <c r="AN3341" s="95" t="s">
        <v>89</v>
      </c>
      <c r="AO3341" s="95" t="s">
        <v>89</v>
      </c>
      <c r="AP3341" s="95" t="s">
        <v>89</v>
      </c>
      <c r="AQ3341" s="95" t="s">
        <v>90</v>
      </c>
      <c r="AR3341" s="95" t="s">
        <v>90</v>
      </c>
      <c r="AS3341" s="95" t="s">
        <v>25691</v>
      </c>
      <c r="AT3341" s="95" t="s">
        <v>92</v>
      </c>
      <c r="AU3341" s="95" t="s">
        <v>92</v>
      </c>
      <c r="AV3341" s="95" t="s">
        <v>93</v>
      </c>
      <c r="AW3341" s="95" t="s">
        <v>6915</v>
      </c>
      <c r="AX3341" s="95" t="s">
        <v>29787</v>
      </c>
      <c r="AY3341" s="95" t="s">
        <v>6917</v>
      </c>
      <c r="AZ3341" s="95" t="s">
        <v>29787</v>
      </c>
      <c r="BA3341" s="95" t="s">
        <v>97</v>
      </c>
      <c r="BB3341" s="95" t="s">
        <v>29788</v>
      </c>
      <c r="BC3341" s="95" t="s">
        <v>99</v>
      </c>
      <c r="BD3341" s="95" t="s">
        <v>100</v>
      </c>
      <c r="BE3341" s="95" t="s">
        <v>61</v>
      </c>
      <c r="BF3341" s="95" t="s">
        <v>209</v>
      </c>
      <c r="BG3341" s="95" t="s">
        <v>101</v>
      </c>
    </row>
    <row r="3342" s="86" customFormat="1" ht="19" customHeight="1" spans="1:59">
      <c r="A3342" s="95" t="s">
        <v>694</v>
      </c>
      <c r="B3342" s="95" t="s">
        <v>695</v>
      </c>
      <c r="C3342" s="95" t="s">
        <v>845</v>
      </c>
      <c r="D3342" s="95" t="s">
        <v>846</v>
      </c>
      <c r="E3342" s="95" t="s">
        <v>11486</v>
      </c>
      <c r="F3342" s="95" t="s">
        <v>5769</v>
      </c>
      <c r="G3342" s="95" t="s">
        <v>5770</v>
      </c>
      <c r="H3342" s="95" t="s">
        <v>369</v>
      </c>
      <c r="I3342" s="95" t="s">
        <v>29789</v>
      </c>
      <c r="J3342" s="95" t="s">
        <v>29790</v>
      </c>
      <c r="K3342" s="95" t="s">
        <v>29791</v>
      </c>
      <c r="L3342" s="95" t="s">
        <v>73</v>
      </c>
      <c r="M3342" s="95" t="s">
        <v>526</v>
      </c>
      <c r="N3342" s="95" t="s">
        <v>6778</v>
      </c>
      <c r="O3342" s="95" t="s">
        <v>2625</v>
      </c>
      <c r="P3342" s="95" t="s">
        <v>2626</v>
      </c>
      <c r="Q3342" s="95" t="s">
        <v>377</v>
      </c>
      <c r="R3342" s="95" t="s">
        <v>378</v>
      </c>
      <c r="S3342" s="95" t="s">
        <v>29792</v>
      </c>
      <c r="T3342" s="95" t="s">
        <v>380</v>
      </c>
      <c r="U3342" s="96">
        <v>0</v>
      </c>
      <c r="V3342" s="96">
        <v>2394</v>
      </c>
      <c r="W3342" s="96">
        <v>1300</v>
      </c>
      <c r="X3342" s="96">
        <v>1000</v>
      </c>
      <c r="Y3342" s="95" t="s">
        <v>82</v>
      </c>
      <c r="Z3342" s="95" t="s">
        <v>25689</v>
      </c>
      <c r="AA3342" s="95" t="s">
        <v>84</v>
      </c>
      <c r="AB3342" s="95" t="s">
        <v>5769</v>
      </c>
      <c r="AC3342" s="95" t="s">
        <v>1505</v>
      </c>
      <c r="AD3342" s="95" t="s">
        <v>87</v>
      </c>
      <c r="AE3342" s="95" t="s">
        <v>61</v>
      </c>
      <c r="AF3342" s="95" t="s">
        <v>61</v>
      </c>
      <c r="AG3342" s="95" t="s">
        <v>89</v>
      </c>
      <c r="AH3342" s="95" t="s">
        <v>89</v>
      </c>
      <c r="AI3342" s="95" t="s">
        <v>88</v>
      </c>
      <c r="AJ3342" s="95" t="s">
        <v>88</v>
      </c>
      <c r="AK3342" s="95" t="s">
        <v>88</v>
      </c>
      <c r="AL3342" s="95" t="s">
        <v>88</v>
      </c>
      <c r="AM3342" s="95" t="s">
        <v>88</v>
      </c>
      <c r="AN3342" s="95" t="s">
        <v>88</v>
      </c>
      <c r="AO3342" s="95" t="s">
        <v>88</v>
      </c>
      <c r="AP3342" s="95" t="s">
        <v>89</v>
      </c>
      <c r="AQ3342" s="95" t="s">
        <v>90</v>
      </c>
      <c r="AR3342" s="95" t="s">
        <v>90</v>
      </c>
      <c r="AS3342" s="95" t="s">
        <v>25691</v>
      </c>
      <c r="AT3342" s="95" t="s">
        <v>92</v>
      </c>
      <c r="AU3342" s="95" t="s">
        <v>92</v>
      </c>
      <c r="AV3342" s="95" t="s">
        <v>93</v>
      </c>
      <c r="AW3342" s="95" t="s">
        <v>11491</v>
      </c>
      <c r="AX3342" s="95" t="s">
        <v>29793</v>
      </c>
      <c r="AY3342" s="95" t="s">
        <v>11493</v>
      </c>
      <c r="AZ3342" s="95" t="s">
        <v>29793</v>
      </c>
      <c r="BA3342" s="95" t="s">
        <v>97</v>
      </c>
      <c r="BB3342" s="95" t="s">
        <v>29794</v>
      </c>
      <c r="BC3342" s="95" t="s">
        <v>99</v>
      </c>
      <c r="BD3342" s="95" t="s">
        <v>100</v>
      </c>
      <c r="BE3342" s="95" t="s">
        <v>61</v>
      </c>
      <c r="BF3342" s="95" t="s">
        <v>380</v>
      </c>
      <c r="BG3342" s="95" t="s">
        <v>101</v>
      </c>
    </row>
    <row r="3343" s="86" customFormat="1" ht="19" customHeight="1" spans="1:59">
      <c r="A3343" s="95" t="s">
        <v>694</v>
      </c>
      <c r="B3343" s="95" t="s">
        <v>695</v>
      </c>
      <c r="C3343" s="95" t="s">
        <v>696</v>
      </c>
      <c r="D3343" s="95" t="s">
        <v>697</v>
      </c>
      <c r="E3343" s="95" t="s">
        <v>9984</v>
      </c>
      <c r="F3343" s="95" t="s">
        <v>9147</v>
      </c>
      <c r="G3343" s="95" t="s">
        <v>769</v>
      </c>
      <c r="H3343" s="95" t="s">
        <v>109</v>
      </c>
      <c r="I3343" s="95" t="s">
        <v>9985</v>
      </c>
      <c r="J3343" s="95" t="s">
        <v>9986</v>
      </c>
      <c r="K3343" s="95" t="s">
        <v>9987</v>
      </c>
      <c r="L3343" s="95" t="s">
        <v>73</v>
      </c>
      <c r="M3343" s="95" t="s">
        <v>9988</v>
      </c>
      <c r="N3343" s="95" t="s">
        <v>9989</v>
      </c>
      <c r="O3343" s="95" t="s">
        <v>221</v>
      </c>
      <c r="P3343" s="95" t="s">
        <v>222</v>
      </c>
      <c r="Q3343" s="95" t="s">
        <v>2693</v>
      </c>
      <c r="R3343" s="95" t="s">
        <v>222</v>
      </c>
      <c r="S3343" s="95" t="s">
        <v>9990</v>
      </c>
      <c r="T3343" s="95" t="s">
        <v>119</v>
      </c>
      <c r="U3343" s="96">
        <v>0</v>
      </c>
      <c r="V3343" s="96">
        <v>70000</v>
      </c>
      <c r="W3343" s="96">
        <v>50000</v>
      </c>
      <c r="X3343" s="96">
        <v>16000</v>
      </c>
      <c r="Y3343" s="95" t="s">
        <v>143</v>
      </c>
      <c r="Z3343" s="95" t="s">
        <v>25689</v>
      </c>
      <c r="AA3343" s="95" t="s">
        <v>84</v>
      </c>
      <c r="AB3343" s="95" t="s">
        <v>9147</v>
      </c>
      <c r="AC3343" s="95" t="s">
        <v>25830</v>
      </c>
      <c r="AD3343" s="95" t="s">
        <v>87</v>
      </c>
      <c r="AE3343" s="95" t="s">
        <v>61</v>
      </c>
      <c r="AF3343" s="95" t="s">
        <v>61</v>
      </c>
      <c r="AG3343" s="95" t="s">
        <v>89</v>
      </c>
      <c r="AH3343" s="95" t="s">
        <v>89</v>
      </c>
      <c r="AI3343" s="95" t="s">
        <v>89</v>
      </c>
      <c r="AJ3343" s="95" t="s">
        <v>89</v>
      </c>
      <c r="AK3343" s="95" t="s">
        <v>89</v>
      </c>
      <c r="AL3343" s="95" t="s">
        <v>89</v>
      </c>
      <c r="AM3343" s="95" t="s">
        <v>89</v>
      </c>
      <c r="AN3343" s="95" t="s">
        <v>89</v>
      </c>
      <c r="AO3343" s="95" t="s">
        <v>89</v>
      </c>
      <c r="AP3343" s="95" t="s">
        <v>89</v>
      </c>
      <c r="AQ3343" s="95" t="s">
        <v>90</v>
      </c>
      <c r="AR3343" s="95" t="s">
        <v>90</v>
      </c>
      <c r="AS3343" s="95" t="s">
        <v>25691</v>
      </c>
      <c r="AT3343" s="95" t="s">
        <v>92</v>
      </c>
      <c r="AU3343" s="95" t="s">
        <v>92</v>
      </c>
      <c r="AV3343" s="95" t="s">
        <v>93</v>
      </c>
      <c r="AW3343" s="95" t="s">
        <v>9991</v>
      </c>
      <c r="AX3343" s="95" t="s">
        <v>29795</v>
      </c>
      <c r="AY3343" s="95" t="s">
        <v>9993</v>
      </c>
      <c r="AZ3343" s="95" t="s">
        <v>29795</v>
      </c>
      <c r="BA3343" s="95" t="s">
        <v>97</v>
      </c>
      <c r="BB3343" s="95" t="s">
        <v>9994</v>
      </c>
      <c r="BC3343" s="95" t="s">
        <v>99</v>
      </c>
      <c r="BD3343" s="95" t="s">
        <v>150</v>
      </c>
      <c r="BE3343" s="95" t="s">
        <v>61</v>
      </c>
      <c r="BF3343" s="95" t="s">
        <v>119</v>
      </c>
      <c r="BG3343" s="95" t="s">
        <v>101</v>
      </c>
    </row>
    <row r="3344" s="86" customFormat="1" ht="19" customHeight="1" spans="1:59">
      <c r="A3344" s="95" t="s">
        <v>1774</v>
      </c>
      <c r="B3344" s="95" t="s">
        <v>1775</v>
      </c>
      <c r="C3344" s="95" t="s">
        <v>3363</v>
      </c>
      <c r="D3344" s="95" t="s">
        <v>3364</v>
      </c>
      <c r="E3344" s="95" t="s">
        <v>16824</v>
      </c>
      <c r="F3344" s="95" t="s">
        <v>9178</v>
      </c>
      <c r="G3344" s="95" t="s">
        <v>3183</v>
      </c>
      <c r="H3344" s="95" t="s">
        <v>1299</v>
      </c>
      <c r="I3344" s="95" t="s">
        <v>29796</v>
      </c>
      <c r="J3344" s="95" t="s">
        <v>29797</v>
      </c>
      <c r="K3344" s="95" t="s">
        <v>29798</v>
      </c>
      <c r="L3344" s="95" t="s">
        <v>73</v>
      </c>
      <c r="M3344" s="95" t="s">
        <v>74</v>
      </c>
      <c r="N3344" s="95" t="s">
        <v>10304</v>
      </c>
      <c r="O3344" s="95" t="s">
        <v>2764</v>
      </c>
      <c r="P3344" s="95" t="s">
        <v>2765</v>
      </c>
      <c r="Q3344" s="95" t="s">
        <v>1728</v>
      </c>
      <c r="R3344" s="95" t="s">
        <v>1307</v>
      </c>
      <c r="S3344" s="95" t="s">
        <v>29799</v>
      </c>
      <c r="T3344" s="95" t="s">
        <v>380</v>
      </c>
      <c r="U3344" s="96">
        <v>0</v>
      </c>
      <c r="V3344" s="96">
        <v>65000</v>
      </c>
      <c r="W3344" s="96">
        <v>40000</v>
      </c>
      <c r="X3344" s="96">
        <v>20000</v>
      </c>
      <c r="Y3344" s="95" t="s">
        <v>82</v>
      </c>
      <c r="Z3344" s="95" t="s">
        <v>25689</v>
      </c>
      <c r="AA3344" s="95" t="s">
        <v>84</v>
      </c>
      <c r="AB3344" s="95" t="s">
        <v>16829</v>
      </c>
      <c r="AC3344" s="95" t="s">
        <v>25690</v>
      </c>
      <c r="AD3344" s="95" t="s">
        <v>87</v>
      </c>
      <c r="AE3344" s="95" t="s">
        <v>61</v>
      </c>
      <c r="AF3344" s="95" t="s">
        <v>61</v>
      </c>
      <c r="AG3344" s="95" t="s">
        <v>89</v>
      </c>
      <c r="AH3344" s="95" t="s">
        <v>89</v>
      </c>
      <c r="AI3344" s="95" t="s">
        <v>89</v>
      </c>
      <c r="AJ3344" s="95" t="s">
        <v>88</v>
      </c>
      <c r="AK3344" s="95" t="s">
        <v>89</v>
      </c>
      <c r="AL3344" s="95" t="s">
        <v>89</v>
      </c>
      <c r="AM3344" s="95" t="s">
        <v>89</v>
      </c>
      <c r="AN3344" s="95" t="s">
        <v>89</v>
      </c>
      <c r="AO3344" s="95" t="s">
        <v>89</v>
      </c>
      <c r="AP3344" s="95" t="s">
        <v>89</v>
      </c>
      <c r="AQ3344" s="95" t="s">
        <v>90</v>
      </c>
      <c r="AR3344" s="95" t="s">
        <v>90</v>
      </c>
      <c r="AS3344" s="95" t="s">
        <v>25691</v>
      </c>
      <c r="AT3344" s="95" t="s">
        <v>92</v>
      </c>
      <c r="AU3344" s="95" t="s">
        <v>92</v>
      </c>
      <c r="AV3344" s="95" t="s">
        <v>93</v>
      </c>
      <c r="AW3344" s="95" t="s">
        <v>16830</v>
      </c>
      <c r="AX3344" s="95" t="s">
        <v>29800</v>
      </c>
      <c r="AY3344" s="95" t="s">
        <v>3273</v>
      </c>
      <c r="AZ3344" s="95" t="s">
        <v>29800</v>
      </c>
      <c r="BA3344" s="95" t="s">
        <v>97</v>
      </c>
      <c r="BB3344" s="95" t="s">
        <v>29801</v>
      </c>
      <c r="BC3344" s="95" t="s">
        <v>99</v>
      </c>
      <c r="BD3344" s="95" t="s">
        <v>100</v>
      </c>
      <c r="BE3344" s="95" t="s">
        <v>61</v>
      </c>
      <c r="BF3344" s="95" t="s">
        <v>380</v>
      </c>
      <c r="BG3344" s="95" t="s">
        <v>101</v>
      </c>
    </row>
    <row r="3345" s="86" customFormat="1" ht="19" customHeight="1" spans="1:59">
      <c r="A3345" s="95" t="s">
        <v>174</v>
      </c>
      <c r="B3345" s="95" t="s">
        <v>175</v>
      </c>
      <c r="C3345" s="95" t="s">
        <v>176</v>
      </c>
      <c r="D3345" s="95" t="s">
        <v>177</v>
      </c>
      <c r="E3345" s="95" t="s">
        <v>11287</v>
      </c>
      <c r="F3345" s="95" t="s">
        <v>1843</v>
      </c>
      <c r="G3345" s="95" t="s">
        <v>893</v>
      </c>
      <c r="H3345" s="95" t="s">
        <v>109</v>
      </c>
      <c r="I3345" s="95" t="s">
        <v>29802</v>
      </c>
      <c r="J3345" s="95" t="s">
        <v>29803</v>
      </c>
      <c r="K3345" s="95" t="s">
        <v>29804</v>
      </c>
      <c r="L3345" s="95" t="s">
        <v>73</v>
      </c>
      <c r="M3345" s="95" t="s">
        <v>24037</v>
      </c>
      <c r="N3345" s="95" t="s">
        <v>29805</v>
      </c>
      <c r="O3345" s="95" t="s">
        <v>115</v>
      </c>
      <c r="P3345" s="95" t="s">
        <v>116</v>
      </c>
      <c r="Q3345" s="95" t="s">
        <v>117</v>
      </c>
      <c r="R3345" s="95" t="s">
        <v>116</v>
      </c>
      <c r="S3345" s="95" t="s">
        <v>29806</v>
      </c>
      <c r="T3345" s="95" t="s">
        <v>380</v>
      </c>
      <c r="U3345" s="96">
        <v>0</v>
      </c>
      <c r="V3345" s="96">
        <v>10474</v>
      </c>
      <c r="W3345" s="96">
        <v>2700</v>
      </c>
      <c r="X3345" s="96">
        <v>1800</v>
      </c>
      <c r="Y3345" s="95" t="s">
        <v>82</v>
      </c>
      <c r="Z3345" s="95" t="s">
        <v>25689</v>
      </c>
      <c r="AA3345" s="95" t="s">
        <v>84</v>
      </c>
      <c r="AB3345" s="95" t="s">
        <v>17243</v>
      </c>
      <c r="AC3345" s="95" t="s">
        <v>4869</v>
      </c>
      <c r="AD3345" s="95" t="s">
        <v>87</v>
      </c>
      <c r="AE3345" s="95" t="s">
        <v>61</v>
      </c>
      <c r="AF3345" s="95" t="s">
        <v>61</v>
      </c>
      <c r="AG3345" s="95" t="s">
        <v>89</v>
      </c>
      <c r="AH3345" s="95" t="s">
        <v>89</v>
      </c>
      <c r="AI3345" s="95" t="s">
        <v>89</v>
      </c>
      <c r="AJ3345" s="95" t="s">
        <v>88</v>
      </c>
      <c r="AK3345" s="95" t="s">
        <v>88</v>
      </c>
      <c r="AL3345" s="95" t="s">
        <v>88</v>
      </c>
      <c r="AM3345" s="95" t="s">
        <v>88</v>
      </c>
      <c r="AN3345" s="95" t="s">
        <v>88</v>
      </c>
      <c r="AO3345" s="95" t="s">
        <v>88</v>
      </c>
      <c r="AP3345" s="95" t="s">
        <v>89</v>
      </c>
      <c r="AQ3345" s="95" t="s">
        <v>90</v>
      </c>
      <c r="AR3345" s="95" t="s">
        <v>90</v>
      </c>
      <c r="AS3345" s="95" t="s">
        <v>25691</v>
      </c>
      <c r="AT3345" s="95" t="s">
        <v>92</v>
      </c>
      <c r="AU3345" s="95" t="s">
        <v>92</v>
      </c>
      <c r="AV3345" s="95" t="s">
        <v>93</v>
      </c>
      <c r="AW3345" s="95" t="s">
        <v>11295</v>
      </c>
      <c r="AX3345" s="95" t="s">
        <v>29807</v>
      </c>
      <c r="AY3345" s="95" t="s">
        <v>11297</v>
      </c>
      <c r="AZ3345" s="95" t="s">
        <v>29807</v>
      </c>
      <c r="BA3345" s="95" t="s">
        <v>97</v>
      </c>
      <c r="BB3345" s="95" t="s">
        <v>29808</v>
      </c>
      <c r="BC3345" s="95" t="s">
        <v>99</v>
      </c>
      <c r="BD3345" s="95" t="s">
        <v>100</v>
      </c>
      <c r="BE3345" s="95" t="s">
        <v>61</v>
      </c>
      <c r="BF3345" s="95" t="s">
        <v>380</v>
      </c>
      <c r="BG3345" s="95" t="s">
        <v>101</v>
      </c>
    </row>
    <row r="3346" s="86" customFormat="1" ht="19" customHeight="1" spans="1:59">
      <c r="A3346" s="95" t="s">
        <v>102</v>
      </c>
      <c r="B3346" s="95" t="s">
        <v>103</v>
      </c>
      <c r="C3346" s="95" t="s">
        <v>2556</v>
      </c>
      <c r="D3346" s="95" t="s">
        <v>2557</v>
      </c>
      <c r="E3346" s="95" t="s">
        <v>29809</v>
      </c>
      <c r="F3346" s="95" t="s">
        <v>26361</v>
      </c>
      <c r="G3346" s="95" t="s">
        <v>2635</v>
      </c>
      <c r="H3346" s="95" t="s">
        <v>2636</v>
      </c>
      <c r="I3346" s="95" t="s">
        <v>29810</v>
      </c>
      <c r="J3346" s="95" t="s">
        <v>29811</v>
      </c>
      <c r="K3346" s="95" t="s">
        <v>29812</v>
      </c>
      <c r="L3346" s="95" t="s">
        <v>73</v>
      </c>
      <c r="M3346" s="95" t="s">
        <v>10293</v>
      </c>
      <c r="N3346" s="95" t="s">
        <v>1116</v>
      </c>
      <c r="O3346" s="95" t="s">
        <v>3774</v>
      </c>
      <c r="P3346" s="95" t="s">
        <v>7059</v>
      </c>
      <c r="Q3346" s="95" t="s">
        <v>7060</v>
      </c>
      <c r="R3346" s="95" t="s">
        <v>7059</v>
      </c>
      <c r="S3346" s="95" t="s">
        <v>29813</v>
      </c>
      <c r="T3346" s="95" t="s">
        <v>119</v>
      </c>
      <c r="U3346" s="96">
        <v>0</v>
      </c>
      <c r="V3346" s="96">
        <v>14110</v>
      </c>
      <c r="W3346" s="96">
        <v>9000</v>
      </c>
      <c r="X3346" s="96">
        <v>7000</v>
      </c>
      <c r="Y3346" s="95" t="s">
        <v>82</v>
      </c>
      <c r="Z3346" s="95" t="s">
        <v>25689</v>
      </c>
      <c r="AA3346" s="95" t="s">
        <v>84</v>
      </c>
      <c r="AB3346" s="95" t="s">
        <v>29814</v>
      </c>
      <c r="AC3346" s="95" t="s">
        <v>25690</v>
      </c>
      <c r="AD3346" s="95" t="s">
        <v>87</v>
      </c>
      <c r="AE3346" s="95" t="s">
        <v>61</v>
      </c>
      <c r="AF3346" s="95" t="s">
        <v>61</v>
      </c>
      <c r="AG3346" s="95" t="s">
        <v>89</v>
      </c>
      <c r="AH3346" s="95" t="s">
        <v>89</v>
      </c>
      <c r="AI3346" s="95" t="s">
        <v>88</v>
      </c>
      <c r="AJ3346" s="95" t="s">
        <v>88</v>
      </c>
      <c r="AK3346" s="95" t="s">
        <v>89</v>
      </c>
      <c r="AL3346" s="95" t="s">
        <v>89</v>
      </c>
      <c r="AM3346" s="95" t="s">
        <v>88</v>
      </c>
      <c r="AN3346" s="95" t="s">
        <v>88</v>
      </c>
      <c r="AO3346" s="95" t="s">
        <v>88</v>
      </c>
      <c r="AP3346" s="95" t="s">
        <v>89</v>
      </c>
      <c r="AQ3346" s="95" t="s">
        <v>90</v>
      </c>
      <c r="AR3346" s="95" t="s">
        <v>90</v>
      </c>
      <c r="AS3346" s="95" t="s">
        <v>25691</v>
      </c>
      <c r="AT3346" s="95" t="s">
        <v>92</v>
      </c>
      <c r="AU3346" s="95" t="s">
        <v>92</v>
      </c>
      <c r="AV3346" s="95" t="s">
        <v>93</v>
      </c>
      <c r="AW3346" s="95" t="s">
        <v>29815</v>
      </c>
      <c r="AX3346" s="95" t="s">
        <v>29816</v>
      </c>
      <c r="AY3346" s="95" t="s">
        <v>29817</v>
      </c>
      <c r="AZ3346" s="95" t="s">
        <v>29816</v>
      </c>
      <c r="BA3346" s="95" t="s">
        <v>97</v>
      </c>
      <c r="BB3346" s="95" t="s">
        <v>29818</v>
      </c>
      <c r="BC3346" s="95" t="s">
        <v>99</v>
      </c>
      <c r="BD3346" s="95" t="s">
        <v>100</v>
      </c>
      <c r="BE3346" s="95" t="s">
        <v>61</v>
      </c>
      <c r="BF3346" s="95" t="s">
        <v>119</v>
      </c>
      <c r="BG3346" s="95" t="s">
        <v>101</v>
      </c>
    </row>
    <row r="3347" s="86" customFormat="1" ht="19" customHeight="1" spans="1:59">
      <c r="A3347" s="95" t="s">
        <v>458</v>
      </c>
      <c r="B3347" s="95" t="s">
        <v>459</v>
      </c>
      <c r="C3347" s="95" t="s">
        <v>1314</v>
      </c>
      <c r="D3347" s="95" t="s">
        <v>1315</v>
      </c>
      <c r="E3347" s="95" t="s">
        <v>29819</v>
      </c>
      <c r="F3347" s="95" t="s">
        <v>16559</v>
      </c>
      <c r="G3347" s="95" t="s">
        <v>2461</v>
      </c>
      <c r="H3347" s="95" t="s">
        <v>109</v>
      </c>
      <c r="I3347" s="95" t="s">
        <v>29820</v>
      </c>
      <c r="J3347" s="95" t="s">
        <v>29821</v>
      </c>
      <c r="K3347" s="95" t="s">
        <v>29822</v>
      </c>
      <c r="L3347" s="95" t="s">
        <v>73</v>
      </c>
      <c r="M3347" s="95" t="s">
        <v>4207</v>
      </c>
      <c r="N3347" s="95" t="s">
        <v>2361</v>
      </c>
      <c r="O3347" s="95" t="s">
        <v>292</v>
      </c>
      <c r="P3347" s="95" t="s">
        <v>293</v>
      </c>
      <c r="Q3347" s="95" t="s">
        <v>294</v>
      </c>
      <c r="R3347" s="95" t="s">
        <v>295</v>
      </c>
      <c r="S3347" s="95" t="s">
        <v>29823</v>
      </c>
      <c r="T3347" s="95" t="s">
        <v>380</v>
      </c>
      <c r="U3347" s="96">
        <v>0</v>
      </c>
      <c r="V3347" s="96">
        <v>95000</v>
      </c>
      <c r="W3347" s="96">
        <v>60000</v>
      </c>
      <c r="X3347" s="96">
        <v>40000</v>
      </c>
      <c r="Y3347" s="95" t="s">
        <v>143</v>
      </c>
      <c r="Z3347" s="95" t="s">
        <v>25689</v>
      </c>
      <c r="AA3347" s="95" t="s">
        <v>84</v>
      </c>
      <c r="AB3347" s="95" t="s">
        <v>29824</v>
      </c>
      <c r="AC3347" s="95" t="s">
        <v>25690</v>
      </c>
      <c r="AD3347" s="95" t="s">
        <v>87</v>
      </c>
      <c r="AE3347" s="95" t="s">
        <v>61</v>
      </c>
      <c r="AF3347" s="95" t="s">
        <v>61</v>
      </c>
      <c r="AG3347" s="95" t="s">
        <v>89</v>
      </c>
      <c r="AH3347" s="95" t="s">
        <v>89</v>
      </c>
      <c r="AI3347" s="95" t="s">
        <v>88</v>
      </c>
      <c r="AJ3347" s="95" t="s">
        <v>88</v>
      </c>
      <c r="AK3347" s="95" t="s">
        <v>88</v>
      </c>
      <c r="AL3347" s="95" t="s">
        <v>88</v>
      </c>
      <c r="AM3347" s="95" t="s">
        <v>88</v>
      </c>
      <c r="AN3347" s="95" t="s">
        <v>88</v>
      </c>
      <c r="AO3347" s="95" t="s">
        <v>88</v>
      </c>
      <c r="AP3347" s="95" t="s">
        <v>89</v>
      </c>
      <c r="AQ3347" s="95" t="s">
        <v>90</v>
      </c>
      <c r="AR3347" s="95" t="s">
        <v>90</v>
      </c>
      <c r="AS3347" s="95" t="s">
        <v>25691</v>
      </c>
      <c r="AT3347" s="95" t="s">
        <v>92</v>
      </c>
      <c r="AU3347" s="95" t="s">
        <v>92</v>
      </c>
      <c r="AV3347" s="95" t="s">
        <v>93</v>
      </c>
      <c r="AW3347" s="95" t="s">
        <v>29825</v>
      </c>
      <c r="AX3347" s="95" t="s">
        <v>29826</v>
      </c>
      <c r="AY3347" s="95" t="s">
        <v>12269</v>
      </c>
      <c r="AZ3347" s="95" t="s">
        <v>29826</v>
      </c>
      <c r="BA3347" s="95" t="s">
        <v>97</v>
      </c>
      <c r="BB3347" s="95" t="s">
        <v>29827</v>
      </c>
      <c r="BC3347" s="95" t="s">
        <v>99</v>
      </c>
      <c r="BD3347" s="95" t="s">
        <v>150</v>
      </c>
      <c r="BE3347" s="95" t="s">
        <v>61</v>
      </c>
      <c r="BF3347" s="95" t="s">
        <v>380</v>
      </c>
      <c r="BG3347" s="95" t="s">
        <v>101</v>
      </c>
    </row>
    <row r="3348" s="86" customFormat="1" ht="19" customHeight="1" spans="1:59">
      <c r="A3348" s="95" t="s">
        <v>419</v>
      </c>
      <c r="B3348" s="95" t="s">
        <v>420</v>
      </c>
      <c r="C3348" s="95" t="s">
        <v>3445</v>
      </c>
      <c r="D3348" s="95" t="s">
        <v>3446</v>
      </c>
      <c r="E3348" s="95" t="s">
        <v>17065</v>
      </c>
      <c r="F3348" s="95" t="s">
        <v>425</v>
      </c>
      <c r="G3348" s="95" t="s">
        <v>425</v>
      </c>
      <c r="H3348" s="95" t="s">
        <v>109</v>
      </c>
      <c r="I3348" s="95" t="s">
        <v>29828</v>
      </c>
      <c r="J3348" s="95" t="s">
        <v>29829</v>
      </c>
      <c r="K3348" s="95" t="s">
        <v>29830</v>
      </c>
      <c r="L3348" s="95" t="s">
        <v>73</v>
      </c>
      <c r="M3348" s="95" t="s">
        <v>74</v>
      </c>
      <c r="N3348" s="95" t="s">
        <v>1752</v>
      </c>
      <c r="O3348" s="95" t="s">
        <v>292</v>
      </c>
      <c r="P3348" s="95" t="s">
        <v>293</v>
      </c>
      <c r="Q3348" s="95" t="s">
        <v>294</v>
      </c>
      <c r="R3348" s="95" t="s">
        <v>295</v>
      </c>
      <c r="S3348" s="95" t="s">
        <v>29831</v>
      </c>
      <c r="T3348" s="95" t="s">
        <v>380</v>
      </c>
      <c r="U3348" s="96">
        <v>0</v>
      </c>
      <c r="V3348" s="96">
        <v>194200</v>
      </c>
      <c r="W3348" s="96">
        <v>135000</v>
      </c>
      <c r="X3348" s="96">
        <v>45000</v>
      </c>
      <c r="Y3348" s="95" t="s">
        <v>82</v>
      </c>
      <c r="Z3348" s="95" t="s">
        <v>25689</v>
      </c>
      <c r="AA3348" s="95" t="s">
        <v>84</v>
      </c>
      <c r="AB3348" s="95" t="s">
        <v>17070</v>
      </c>
      <c r="AC3348" s="95" t="s">
        <v>25690</v>
      </c>
      <c r="AD3348" s="95" t="s">
        <v>87</v>
      </c>
      <c r="AE3348" s="95" t="s">
        <v>61</v>
      </c>
      <c r="AF3348" s="95" t="s">
        <v>61</v>
      </c>
      <c r="AG3348" s="95" t="s">
        <v>89</v>
      </c>
      <c r="AH3348" s="95" t="s">
        <v>89</v>
      </c>
      <c r="AI3348" s="95" t="s">
        <v>89</v>
      </c>
      <c r="AJ3348" s="95" t="s">
        <v>89</v>
      </c>
      <c r="AK3348" s="95" t="s">
        <v>89</v>
      </c>
      <c r="AL3348" s="95" t="s">
        <v>89</v>
      </c>
      <c r="AM3348" s="95" t="s">
        <v>89</v>
      </c>
      <c r="AN3348" s="95" t="s">
        <v>89</v>
      </c>
      <c r="AO3348" s="95" t="s">
        <v>89</v>
      </c>
      <c r="AP3348" s="95" t="s">
        <v>89</v>
      </c>
      <c r="AQ3348" s="95" t="s">
        <v>90</v>
      </c>
      <c r="AR3348" s="95" t="s">
        <v>90</v>
      </c>
      <c r="AS3348" s="95" t="s">
        <v>25691</v>
      </c>
      <c r="AT3348" s="95" t="s">
        <v>92</v>
      </c>
      <c r="AU3348" s="95" t="s">
        <v>92</v>
      </c>
      <c r="AV3348" s="95" t="s">
        <v>93</v>
      </c>
      <c r="AW3348" s="95" t="s">
        <v>17071</v>
      </c>
      <c r="AX3348" s="95" t="s">
        <v>29832</v>
      </c>
      <c r="AY3348" s="95" t="s">
        <v>17073</v>
      </c>
      <c r="AZ3348" s="95" t="s">
        <v>29832</v>
      </c>
      <c r="BA3348" s="95" t="s">
        <v>97</v>
      </c>
      <c r="BB3348" s="95" t="s">
        <v>29833</v>
      </c>
      <c r="BC3348" s="95" t="s">
        <v>99</v>
      </c>
      <c r="BD3348" s="95" t="s">
        <v>100</v>
      </c>
      <c r="BE3348" s="95" t="s">
        <v>61</v>
      </c>
      <c r="BF3348" s="95" t="s">
        <v>380</v>
      </c>
      <c r="BG3348" s="95" t="s">
        <v>101</v>
      </c>
    </row>
    <row r="3349" s="86" customFormat="1" ht="19" customHeight="1" spans="1:59">
      <c r="A3349" s="95" t="s">
        <v>458</v>
      </c>
      <c r="B3349" s="95" t="s">
        <v>459</v>
      </c>
      <c r="C3349" s="95" t="s">
        <v>3118</v>
      </c>
      <c r="D3349" s="95" t="s">
        <v>3119</v>
      </c>
      <c r="E3349" s="95" t="s">
        <v>15924</v>
      </c>
      <c r="F3349" s="95" t="s">
        <v>26848</v>
      </c>
      <c r="G3349" s="95" t="s">
        <v>9668</v>
      </c>
      <c r="H3349" s="95" t="s">
        <v>109</v>
      </c>
      <c r="I3349" s="95" t="s">
        <v>29834</v>
      </c>
      <c r="J3349" s="95" t="s">
        <v>29835</v>
      </c>
      <c r="K3349" s="95" t="s">
        <v>29836</v>
      </c>
      <c r="L3349" s="95" t="s">
        <v>73</v>
      </c>
      <c r="M3349" s="95" t="s">
        <v>1526</v>
      </c>
      <c r="N3349" s="95" t="s">
        <v>114</v>
      </c>
      <c r="O3349" s="95" t="s">
        <v>221</v>
      </c>
      <c r="P3349" s="95" t="s">
        <v>222</v>
      </c>
      <c r="Q3349" s="95" t="s">
        <v>2693</v>
      </c>
      <c r="R3349" s="95" t="s">
        <v>222</v>
      </c>
      <c r="S3349" s="95" t="s">
        <v>29837</v>
      </c>
      <c r="T3349" s="95" t="s">
        <v>380</v>
      </c>
      <c r="U3349" s="96">
        <v>0</v>
      </c>
      <c r="V3349" s="96">
        <v>20000</v>
      </c>
      <c r="W3349" s="96">
        <v>10000</v>
      </c>
      <c r="X3349" s="96">
        <v>4000</v>
      </c>
      <c r="Y3349" s="95" t="s">
        <v>82</v>
      </c>
      <c r="Z3349" s="95" t="s">
        <v>25689</v>
      </c>
      <c r="AA3349" s="95" t="s">
        <v>84</v>
      </c>
      <c r="AB3349" s="95" t="s">
        <v>15929</v>
      </c>
      <c r="AC3349" s="95" t="s">
        <v>26031</v>
      </c>
      <c r="AD3349" s="95" t="s">
        <v>87</v>
      </c>
      <c r="AE3349" s="95" t="s">
        <v>61</v>
      </c>
      <c r="AF3349" s="95" t="s">
        <v>61</v>
      </c>
      <c r="AG3349" s="95" t="s">
        <v>89</v>
      </c>
      <c r="AH3349" s="95" t="s">
        <v>89</v>
      </c>
      <c r="AI3349" s="95" t="s">
        <v>89</v>
      </c>
      <c r="AJ3349" s="95" t="s">
        <v>88</v>
      </c>
      <c r="AK3349" s="95" t="s">
        <v>89</v>
      </c>
      <c r="AL3349" s="95" t="s">
        <v>89</v>
      </c>
      <c r="AM3349" s="95" t="s">
        <v>89</v>
      </c>
      <c r="AN3349" s="95" t="s">
        <v>89</v>
      </c>
      <c r="AO3349" s="95" t="s">
        <v>88</v>
      </c>
      <c r="AP3349" s="95" t="s">
        <v>89</v>
      </c>
      <c r="AQ3349" s="95" t="s">
        <v>90</v>
      </c>
      <c r="AR3349" s="95" t="s">
        <v>90</v>
      </c>
      <c r="AS3349" s="95" t="s">
        <v>25691</v>
      </c>
      <c r="AT3349" s="95" t="s">
        <v>92</v>
      </c>
      <c r="AU3349" s="95" t="s">
        <v>92</v>
      </c>
      <c r="AV3349" s="95" t="s">
        <v>93</v>
      </c>
      <c r="AW3349" s="95" t="s">
        <v>15930</v>
      </c>
      <c r="AX3349" s="95" t="s">
        <v>29838</v>
      </c>
      <c r="AY3349" s="95" t="s">
        <v>15932</v>
      </c>
      <c r="AZ3349" s="95" t="s">
        <v>29838</v>
      </c>
      <c r="BA3349" s="95" t="s">
        <v>97</v>
      </c>
      <c r="BB3349" s="95" t="s">
        <v>29839</v>
      </c>
      <c r="BC3349" s="95" t="s">
        <v>99</v>
      </c>
      <c r="BD3349" s="95" t="s">
        <v>100</v>
      </c>
      <c r="BE3349" s="95" t="s">
        <v>61</v>
      </c>
      <c r="BF3349" s="95" t="s">
        <v>380</v>
      </c>
      <c r="BG3349" s="95" t="s">
        <v>101</v>
      </c>
    </row>
    <row r="3350" s="86" customFormat="1" ht="19" customHeight="1" spans="1:59">
      <c r="A3350" s="95" t="s">
        <v>226</v>
      </c>
      <c r="B3350" s="95" t="s">
        <v>227</v>
      </c>
      <c r="C3350" s="95" t="s">
        <v>5591</v>
      </c>
      <c r="D3350" s="95" t="s">
        <v>5592</v>
      </c>
      <c r="E3350" s="95" t="s">
        <v>29840</v>
      </c>
      <c r="F3350" s="95" t="s">
        <v>29841</v>
      </c>
      <c r="G3350" s="95" t="s">
        <v>8211</v>
      </c>
      <c r="H3350" s="95" t="s">
        <v>2216</v>
      </c>
      <c r="I3350" s="95" t="s">
        <v>29842</v>
      </c>
      <c r="J3350" s="95" t="s">
        <v>29843</v>
      </c>
      <c r="K3350" s="95" t="s">
        <v>29844</v>
      </c>
      <c r="L3350" s="95" t="s">
        <v>73</v>
      </c>
      <c r="M3350" s="95" t="s">
        <v>1526</v>
      </c>
      <c r="N3350" s="95" t="s">
        <v>1527</v>
      </c>
      <c r="O3350" s="95" t="s">
        <v>2221</v>
      </c>
      <c r="P3350" s="95" t="s">
        <v>2222</v>
      </c>
      <c r="Q3350" s="95" t="s">
        <v>2223</v>
      </c>
      <c r="R3350" s="95" t="s">
        <v>2224</v>
      </c>
      <c r="S3350" s="95" t="s">
        <v>29845</v>
      </c>
      <c r="T3350" s="95" t="s">
        <v>380</v>
      </c>
      <c r="U3350" s="96">
        <v>0</v>
      </c>
      <c r="V3350" s="96">
        <v>13010</v>
      </c>
      <c r="W3350" s="96">
        <v>10000</v>
      </c>
      <c r="X3350" s="96">
        <v>3000</v>
      </c>
      <c r="Y3350" s="95" t="s">
        <v>82</v>
      </c>
      <c r="Z3350" s="95" t="s">
        <v>25689</v>
      </c>
      <c r="AA3350" s="95" t="s">
        <v>84</v>
      </c>
      <c r="AB3350" s="95" t="s">
        <v>29846</v>
      </c>
      <c r="AC3350" s="95" t="s">
        <v>4869</v>
      </c>
      <c r="AD3350" s="95" t="s">
        <v>87</v>
      </c>
      <c r="AE3350" s="95" t="s">
        <v>61</v>
      </c>
      <c r="AF3350" s="95" t="s">
        <v>61</v>
      </c>
      <c r="AG3350" s="95" t="s">
        <v>89</v>
      </c>
      <c r="AH3350" s="95" t="s">
        <v>89</v>
      </c>
      <c r="AI3350" s="95" t="s">
        <v>89</v>
      </c>
      <c r="AJ3350" s="95" t="s">
        <v>89</v>
      </c>
      <c r="AK3350" s="95" t="s">
        <v>89</v>
      </c>
      <c r="AL3350" s="95" t="s">
        <v>89</v>
      </c>
      <c r="AM3350" s="95" t="s">
        <v>89</v>
      </c>
      <c r="AN3350" s="95" t="s">
        <v>89</v>
      </c>
      <c r="AO3350" s="95" t="s">
        <v>89</v>
      </c>
      <c r="AP3350" s="95" t="s">
        <v>89</v>
      </c>
      <c r="AQ3350" s="95" t="s">
        <v>90</v>
      </c>
      <c r="AR3350" s="95" t="s">
        <v>90</v>
      </c>
      <c r="AS3350" s="95" t="s">
        <v>25691</v>
      </c>
      <c r="AT3350" s="95" t="s">
        <v>92</v>
      </c>
      <c r="AU3350" s="95" t="s">
        <v>92</v>
      </c>
      <c r="AV3350" s="95" t="s">
        <v>93</v>
      </c>
      <c r="AW3350" s="95" t="s">
        <v>29847</v>
      </c>
      <c r="AX3350" s="95" t="s">
        <v>29848</v>
      </c>
      <c r="AY3350" s="95" t="s">
        <v>29849</v>
      </c>
      <c r="AZ3350" s="95" t="s">
        <v>29848</v>
      </c>
      <c r="BA3350" s="95" t="s">
        <v>97</v>
      </c>
      <c r="BB3350" s="95" t="s">
        <v>29850</v>
      </c>
      <c r="BC3350" s="95" t="s">
        <v>99</v>
      </c>
      <c r="BD3350" s="95" t="s">
        <v>100</v>
      </c>
      <c r="BE3350" s="95" t="s">
        <v>61</v>
      </c>
      <c r="BF3350" s="95" t="s">
        <v>380</v>
      </c>
      <c r="BG3350" s="95" t="s">
        <v>101</v>
      </c>
    </row>
    <row r="3351" s="86" customFormat="1" ht="19" customHeight="1" spans="1:59">
      <c r="A3351" s="95" t="s">
        <v>458</v>
      </c>
      <c r="B3351" s="95" t="s">
        <v>459</v>
      </c>
      <c r="C3351" s="95" t="s">
        <v>6842</v>
      </c>
      <c r="D3351" s="95" t="s">
        <v>6843</v>
      </c>
      <c r="E3351" s="95" t="s">
        <v>27321</v>
      </c>
      <c r="F3351" s="95" t="s">
        <v>6845</v>
      </c>
      <c r="G3351" s="95" t="s">
        <v>5570</v>
      </c>
      <c r="H3351" s="95" t="s">
        <v>1299</v>
      </c>
      <c r="I3351" s="95" t="s">
        <v>29851</v>
      </c>
      <c r="J3351" s="95" t="s">
        <v>29852</v>
      </c>
      <c r="K3351" s="95" t="s">
        <v>29853</v>
      </c>
      <c r="L3351" s="95" t="s">
        <v>73</v>
      </c>
      <c r="M3351" s="95" t="s">
        <v>1526</v>
      </c>
      <c r="N3351" s="95" t="s">
        <v>527</v>
      </c>
      <c r="O3351" s="95" t="s">
        <v>1726</v>
      </c>
      <c r="P3351" s="95" t="s">
        <v>1727</v>
      </c>
      <c r="Q3351" s="95" t="s">
        <v>1728</v>
      </c>
      <c r="R3351" s="95" t="s">
        <v>1307</v>
      </c>
      <c r="S3351" s="95" t="s">
        <v>29854</v>
      </c>
      <c r="T3351" s="95" t="s">
        <v>380</v>
      </c>
      <c r="U3351" s="96">
        <v>0</v>
      </c>
      <c r="V3351" s="96">
        <v>50000</v>
      </c>
      <c r="W3351" s="96">
        <v>39000</v>
      </c>
      <c r="X3351" s="96">
        <v>10000</v>
      </c>
      <c r="Y3351" s="95" t="s">
        <v>82</v>
      </c>
      <c r="Z3351" s="95" t="s">
        <v>25689</v>
      </c>
      <c r="AA3351" s="95" t="s">
        <v>84</v>
      </c>
      <c r="AB3351" s="95" t="s">
        <v>27326</v>
      </c>
      <c r="AC3351" s="95" t="s">
        <v>25690</v>
      </c>
      <c r="AD3351" s="95" t="s">
        <v>87</v>
      </c>
      <c r="AE3351" s="95" t="s">
        <v>61</v>
      </c>
      <c r="AF3351" s="95" t="s">
        <v>61</v>
      </c>
      <c r="AG3351" s="95" t="s">
        <v>89</v>
      </c>
      <c r="AH3351" s="95" t="s">
        <v>89</v>
      </c>
      <c r="AI3351" s="95" t="s">
        <v>88</v>
      </c>
      <c r="AJ3351" s="95" t="s">
        <v>88</v>
      </c>
      <c r="AK3351" s="95" t="s">
        <v>89</v>
      </c>
      <c r="AL3351" s="95" t="s">
        <v>89</v>
      </c>
      <c r="AM3351" s="95" t="s">
        <v>88</v>
      </c>
      <c r="AN3351" s="95" t="s">
        <v>88</v>
      </c>
      <c r="AO3351" s="95" t="s">
        <v>88</v>
      </c>
      <c r="AP3351" s="95" t="s">
        <v>89</v>
      </c>
      <c r="AQ3351" s="95" t="s">
        <v>90</v>
      </c>
      <c r="AR3351" s="95" t="s">
        <v>90</v>
      </c>
      <c r="AS3351" s="95" t="s">
        <v>25691</v>
      </c>
      <c r="AT3351" s="95" t="s">
        <v>92</v>
      </c>
      <c r="AU3351" s="95" t="s">
        <v>92</v>
      </c>
      <c r="AV3351" s="95" t="s">
        <v>93</v>
      </c>
      <c r="AW3351" s="95" t="s">
        <v>27327</v>
      </c>
      <c r="AX3351" s="95" t="s">
        <v>29855</v>
      </c>
      <c r="AY3351" s="95" t="s">
        <v>27329</v>
      </c>
      <c r="AZ3351" s="95" t="s">
        <v>29855</v>
      </c>
      <c r="BA3351" s="95" t="s">
        <v>97</v>
      </c>
      <c r="BB3351" s="95" t="s">
        <v>29856</v>
      </c>
      <c r="BC3351" s="95" t="s">
        <v>99</v>
      </c>
      <c r="BD3351" s="95" t="s">
        <v>100</v>
      </c>
      <c r="BE3351" s="95" t="s">
        <v>61</v>
      </c>
      <c r="BF3351" s="95" t="s">
        <v>380</v>
      </c>
      <c r="BG3351" s="95" t="s">
        <v>101</v>
      </c>
    </row>
    <row r="3352" s="86" customFormat="1" ht="19" customHeight="1" spans="1:59">
      <c r="A3352" s="95" t="s">
        <v>485</v>
      </c>
      <c r="B3352" s="95" t="s">
        <v>486</v>
      </c>
      <c r="C3352" s="95" t="s">
        <v>2147</v>
      </c>
      <c r="D3352" s="95" t="s">
        <v>2148</v>
      </c>
      <c r="E3352" s="95" t="s">
        <v>29857</v>
      </c>
      <c r="F3352" s="95" t="s">
        <v>5448</v>
      </c>
      <c r="G3352" s="95" t="s">
        <v>3601</v>
      </c>
      <c r="H3352" s="95" t="s">
        <v>109</v>
      </c>
      <c r="I3352" s="95" t="s">
        <v>29858</v>
      </c>
      <c r="J3352" s="95" t="s">
        <v>29859</v>
      </c>
      <c r="K3352" s="95" t="s">
        <v>29860</v>
      </c>
      <c r="L3352" s="95" t="s">
        <v>73</v>
      </c>
      <c r="M3352" s="95" t="s">
        <v>29861</v>
      </c>
      <c r="N3352" s="95" t="s">
        <v>29862</v>
      </c>
      <c r="O3352" s="95" t="s">
        <v>292</v>
      </c>
      <c r="P3352" s="95" t="s">
        <v>293</v>
      </c>
      <c r="Q3352" s="95" t="s">
        <v>4150</v>
      </c>
      <c r="R3352" s="95" t="s">
        <v>4151</v>
      </c>
      <c r="S3352" s="95" t="s">
        <v>29863</v>
      </c>
      <c r="T3352" s="95" t="s">
        <v>380</v>
      </c>
      <c r="U3352" s="96">
        <v>0</v>
      </c>
      <c r="V3352" s="96">
        <v>9300</v>
      </c>
      <c r="W3352" s="96">
        <v>5000</v>
      </c>
      <c r="X3352" s="96">
        <v>2500</v>
      </c>
      <c r="Y3352" s="95" t="s">
        <v>143</v>
      </c>
      <c r="Z3352" s="95" t="s">
        <v>25689</v>
      </c>
      <c r="AA3352" s="95" t="s">
        <v>84</v>
      </c>
      <c r="AB3352" s="95" t="s">
        <v>5448</v>
      </c>
      <c r="AC3352" s="95" t="s">
        <v>8465</v>
      </c>
      <c r="AD3352" s="95" t="s">
        <v>87</v>
      </c>
      <c r="AE3352" s="95" t="s">
        <v>61</v>
      </c>
      <c r="AF3352" s="95" t="s">
        <v>61</v>
      </c>
      <c r="AG3352" s="95" t="s">
        <v>89</v>
      </c>
      <c r="AH3352" s="95" t="s">
        <v>89</v>
      </c>
      <c r="AI3352" s="95" t="s">
        <v>89</v>
      </c>
      <c r="AJ3352" s="95" t="s">
        <v>89</v>
      </c>
      <c r="AK3352" s="95" t="s">
        <v>89</v>
      </c>
      <c r="AL3352" s="95" t="s">
        <v>89</v>
      </c>
      <c r="AM3352" s="95" t="s">
        <v>89</v>
      </c>
      <c r="AN3352" s="95" t="s">
        <v>89</v>
      </c>
      <c r="AO3352" s="95" t="s">
        <v>89</v>
      </c>
      <c r="AP3352" s="95" t="s">
        <v>89</v>
      </c>
      <c r="AQ3352" s="95" t="s">
        <v>90</v>
      </c>
      <c r="AR3352" s="95" t="s">
        <v>90</v>
      </c>
      <c r="AS3352" s="95" t="s">
        <v>25691</v>
      </c>
      <c r="AT3352" s="95" t="s">
        <v>92</v>
      </c>
      <c r="AU3352" s="95" t="s">
        <v>92</v>
      </c>
      <c r="AV3352" s="95" t="s">
        <v>93</v>
      </c>
      <c r="AW3352" s="95" t="s">
        <v>29864</v>
      </c>
      <c r="AX3352" s="95" t="s">
        <v>29865</v>
      </c>
      <c r="AY3352" s="95" t="s">
        <v>16453</v>
      </c>
      <c r="AZ3352" s="95" t="s">
        <v>29865</v>
      </c>
      <c r="BA3352" s="95" t="s">
        <v>97</v>
      </c>
      <c r="BB3352" s="95" t="s">
        <v>29866</v>
      </c>
      <c r="BC3352" s="95" t="s">
        <v>99</v>
      </c>
      <c r="BD3352" s="95" t="s">
        <v>150</v>
      </c>
      <c r="BE3352" s="95" t="s">
        <v>61</v>
      </c>
      <c r="BF3352" s="95" t="s">
        <v>380</v>
      </c>
      <c r="BG3352" s="95" t="s">
        <v>101</v>
      </c>
    </row>
    <row r="3353" s="86" customFormat="1" ht="19" customHeight="1" spans="1:59">
      <c r="A3353" s="95" t="s">
        <v>151</v>
      </c>
      <c r="B3353" s="95" t="s">
        <v>152</v>
      </c>
      <c r="C3353" s="95" t="s">
        <v>153</v>
      </c>
      <c r="D3353" s="95" t="s">
        <v>154</v>
      </c>
      <c r="E3353" s="95" t="s">
        <v>29867</v>
      </c>
      <c r="F3353" s="95" t="s">
        <v>10974</v>
      </c>
      <c r="G3353" s="95" t="s">
        <v>1129</v>
      </c>
      <c r="H3353" s="95" t="s">
        <v>605</v>
      </c>
      <c r="I3353" s="95" t="s">
        <v>29868</v>
      </c>
      <c r="J3353" s="95" t="s">
        <v>29869</v>
      </c>
      <c r="K3353" s="95" t="s">
        <v>29870</v>
      </c>
      <c r="L3353" s="95" t="s">
        <v>73</v>
      </c>
      <c r="M3353" s="95" t="s">
        <v>4314</v>
      </c>
      <c r="N3353" s="95" t="s">
        <v>29871</v>
      </c>
      <c r="O3353" s="95" t="s">
        <v>610</v>
      </c>
      <c r="P3353" s="95" t="s">
        <v>611</v>
      </c>
      <c r="Q3353" s="95" t="s">
        <v>1669</v>
      </c>
      <c r="R3353" s="95" t="s">
        <v>1670</v>
      </c>
      <c r="S3353" s="95" t="s">
        <v>29872</v>
      </c>
      <c r="T3353" s="95" t="s">
        <v>380</v>
      </c>
      <c r="U3353" s="96">
        <v>0</v>
      </c>
      <c r="V3353" s="96">
        <v>98000</v>
      </c>
      <c r="W3353" s="96">
        <v>78400</v>
      </c>
      <c r="X3353" s="96">
        <v>25000</v>
      </c>
      <c r="Y3353" s="95" t="s">
        <v>143</v>
      </c>
      <c r="Z3353" s="95" t="s">
        <v>25689</v>
      </c>
      <c r="AA3353" s="95" t="s">
        <v>84</v>
      </c>
      <c r="AB3353" s="95" t="s">
        <v>29873</v>
      </c>
      <c r="AC3353" s="95" t="s">
        <v>4869</v>
      </c>
      <c r="AD3353" s="95" t="s">
        <v>87</v>
      </c>
      <c r="AE3353" s="95" t="s">
        <v>61</v>
      </c>
      <c r="AF3353" s="95" t="s">
        <v>61</v>
      </c>
      <c r="AG3353" s="95" t="s">
        <v>89</v>
      </c>
      <c r="AH3353" s="95" t="s">
        <v>89</v>
      </c>
      <c r="AI3353" s="95" t="s">
        <v>89</v>
      </c>
      <c r="AJ3353" s="95" t="s">
        <v>88</v>
      </c>
      <c r="AK3353" s="95" t="s">
        <v>89</v>
      </c>
      <c r="AL3353" s="95" t="s">
        <v>89</v>
      </c>
      <c r="AM3353" s="95" t="s">
        <v>89</v>
      </c>
      <c r="AN3353" s="95" t="s">
        <v>89</v>
      </c>
      <c r="AO3353" s="95" t="s">
        <v>88</v>
      </c>
      <c r="AP3353" s="95" t="s">
        <v>89</v>
      </c>
      <c r="AQ3353" s="95" t="s">
        <v>90</v>
      </c>
      <c r="AR3353" s="95" t="s">
        <v>90</v>
      </c>
      <c r="AS3353" s="95" t="s">
        <v>25691</v>
      </c>
      <c r="AT3353" s="95" t="s">
        <v>92</v>
      </c>
      <c r="AU3353" s="95" t="s">
        <v>92</v>
      </c>
      <c r="AV3353" s="95" t="s">
        <v>93</v>
      </c>
      <c r="AW3353" s="95" t="s">
        <v>29874</v>
      </c>
      <c r="AX3353" s="95" t="s">
        <v>29875</v>
      </c>
      <c r="AY3353" s="95" t="s">
        <v>29876</v>
      </c>
      <c r="AZ3353" s="95" t="s">
        <v>29875</v>
      </c>
      <c r="BA3353" s="95" t="s">
        <v>97</v>
      </c>
      <c r="BB3353" s="95" t="s">
        <v>29877</v>
      </c>
      <c r="BC3353" s="95" t="s">
        <v>99</v>
      </c>
      <c r="BD3353" s="95" t="s">
        <v>150</v>
      </c>
      <c r="BE3353" s="95" t="s">
        <v>61</v>
      </c>
      <c r="BF3353" s="95" t="s">
        <v>380</v>
      </c>
      <c r="BG3353" s="95" t="s">
        <v>101</v>
      </c>
    </row>
    <row r="3354" s="86" customFormat="1" ht="19" customHeight="1" spans="1:59">
      <c r="A3354" s="95" t="s">
        <v>126</v>
      </c>
      <c r="B3354" s="95" t="s">
        <v>127</v>
      </c>
      <c r="C3354" s="95" t="s">
        <v>4343</v>
      </c>
      <c r="D3354" s="95" t="s">
        <v>4344</v>
      </c>
      <c r="E3354" s="95" t="s">
        <v>29878</v>
      </c>
      <c r="F3354" s="95" t="s">
        <v>7261</v>
      </c>
      <c r="G3354" s="95" t="s">
        <v>8520</v>
      </c>
      <c r="H3354" s="95" t="s">
        <v>2636</v>
      </c>
      <c r="I3354" s="95" t="s">
        <v>29879</v>
      </c>
      <c r="J3354" s="95" t="s">
        <v>29880</v>
      </c>
      <c r="K3354" s="95" t="s">
        <v>29881</v>
      </c>
      <c r="L3354" s="95" t="s">
        <v>73</v>
      </c>
      <c r="M3354" s="95" t="s">
        <v>137</v>
      </c>
      <c r="N3354" s="95" t="s">
        <v>13546</v>
      </c>
      <c r="O3354" s="95" t="s">
        <v>294</v>
      </c>
      <c r="P3354" s="95" t="s">
        <v>2641</v>
      </c>
      <c r="Q3354" s="95" t="s">
        <v>2642</v>
      </c>
      <c r="R3354" s="95" t="s">
        <v>2643</v>
      </c>
      <c r="S3354" s="95" t="s">
        <v>29882</v>
      </c>
      <c r="T3354" s="95" t="s">
        <v>119</v>
      </c>
      <c r="U3354" s="96">
        <v>0</v>
      </c>
      <c r="V3354" s="96">
        <v>21000</v>
      </c>
      <c r="W3354" s="96">
        <v>10000</v>
      </c>
      <c r="X3354" s="96">
        <v>1000</v>
      </c>
      <c r="Y3354" s="95" t="s">
        <v>82</v>
      </c>
      <c r="Z3354" s="95" t="s">
        <v>25689</v>
      </c>
      <c r="AA3354" s="95" t="s">
        <v>84</v>
      </c>
      <c r="AB3354" s="95" t="s">
        <v>7261</v>
      </c>
      <c r="AC3354" s="95" t="s">
        <v>8465</v>
      </c>
      <c r="AD3354" s="95" t="s">
        <v>87</v>
      </c>
      <c r="AE3354" s="95" t="s">
        <v>61</v>
      </c>
      <c r="AF3354" s="95" t="s">
        <v>61</v>
      </c>
      <c r="AG3354" s="95" t="s">
        <v>89</v>
      </c>
      <c r="AH3354" s="95" t="s">
        <v>89</v>
      </c>
      <c r="AI3354" s="95" t="s">
        <v>89</v>
      </c>
      <c r="AJ3354" s="95" t="s">
        <v>89</v>
      </c>
      <c r="AK3354" s="95" t="s">
        <v>89</v>
      </c>
      <c r="AL3354" s="95" t="s">
        <v>89</v>
      </c>
      <c r="AM3354" s="95" t="s">
        <v>89</v>
      </c>
      <c r="AN3354" s="95" t="s">
        <v>89</v>
      </c>
      <c r="AO3354" s="95" t="s">
        <v>89</v>
      </c>
      <c r="AP3354" s="95" t="s">
        <v>89</v>
      </c>
      <c r="AQ3354" s="95" t="s">
        <v>90</v>
      </c>
      <c r="AR3354" s="95" t="s">
        <v>90</v>
      </c>
      <c r="AS3354" s="95" t="s">
        <v>25691</v>
      </c>
      <c r="AT3354" s="95" t="s">
        <v>92</v>
      </c>
      <c r="AU3354" s="95" t="s">
        <v>92</v>
      </c>
      <c r="AV3354" s="95" t="s">
        <v>93</v>
      </c>
      <c r="AW3354" s="95" t="s">
        <v>29883</v>
      </c>
      <c r="AX3354" s="95" t="s">
        <v>29884</v>
      </c>
      <c r="AY3354" s="95" t="s">
        <v>29885</v>
      </c>
      <c r="AZ3354" s="95" t="s">
        <v>29884</v>
      </c>
      <c r="BA3354" s="95" t="s">
        <v>97</v>
      </c>
      <c r="BB3354" s="95" t="s">
        <v>29886</v>
      </c>
      <c r="BC3354" s="95" t="s">
        <v>99</v>
      </c>
      <c r="BD3354" s="95" t="s">
        <v>100</v>
      </c>
      <c r="BE3354" s="95" t="s">
        <v>61</v>
      </c>
      <c r="BF3354" s="95" t="s">
        <v>119</v>
      </c>
      <c r="BG3354" s="95" t="s">
        <v>101</v>
      </c>
    </row>
    <row r="3355" s="86" customFormat="1" ht="19" customHeight="1" spans="1:59">
      <c r="A3355" s="95" t="s">
        <v>485</v>
      </c>
      <c r="B3355" s="95" t="s">
        <v>486</v>
      </c>
      <c r="C3355" s="95" t="s">
        <v>1215</v>
      </c>
      <c r="D3355" s="95" t="s">
        <v>1216</v>
      </c>
      <c r="E3355" s="95" t="s">
        <v>5277</v>
      </c>
      <c r="F3355" s="95" t="s">
        <v>3213</v>
      </c>
      <c r="G3355" s="95" t="s">
        <v>25493</v>
      </c>
      <c r="H3355" s="95" t="s">
        <v>109</v>
      </c>
      <c r="I3355" s="95" t="s">
        <v>29887</v>
      </c>
      <c r="J3355" s="95" t="s">
        <v>29888</v>
      </c>
      <c r="K3355" s="95" t="s">
        <v>29889</v>
      </c>
      <c r="L3355" s="95" t="s">
        <v>73</v>
      </c>
      <c r="M3355" s="95" t="s">
        <v>74</v>
      </c>
      <c r="N3355" s="95" t="s">
        <v>75</v>
      </c>
      <c r="O3355" s="95" t="s">
        <v>774</v>
      </c>
      <c r="P3355" s="95" t="s">
        <v>775</v>
      </c>
      <c r="Q3355" s="95" t="s">
        <v>3796</v>
      </c>
      <c r="R3355" s="95" t="s">
        <v>3797</v>
      </c>
      <c r="S3355" s="95" t="s">
        <v>29890</v>
      </c>
      <c r="T3355" s="95" t="s">
        <v>119</v>
      </c>
      <c r="U3355" s="96">
        <v>0</v>
      </c>
      <c r="V3355" s="96">
        <v>6835</v>
      </c>
      <c r="W3355" s="96">
        <v>5450</v>
      </c>
      <c r="X3355" s="96">
        <v>3400</v>
      </c>
      <c r="Y3355" s="95" t="s">
        <v>82</v>
      </c>
      <c r="Z3355" s="95" t="s">
        <v>25689</v>
      </c>
      <c r="AA3355" s="95" t="s">
        <v>84</v>
      </c>
      <c r="AB3355" s="95" t="s">
        <v>5283</v>
      </c>
      <c r="AC3355" s="95" t="s">
        <v>25789</v>
      </c>
      <c r="AD3355" s="95" t="s">
        <v>87</v>
      </c>
      <c r="AE3355" s="95" t="s">
        <v>61</v>
      </c>
      <c r="AF3355" s="95" t="s">
        <v>61</v>
      </c>
      <c r="AG3355" s="95" t="s">
        <v>89</v>
      </c>
      <c r="AH3355" s="95" t="s">
        <v>89</v>
      </c>
      <c r="AI3355" s="95" t="s">
        <v>89</v>
      </c>
      <c r="AJ3355" s="95" t="s">
        <v>89</v>
      </c>
      <c r="AK3355" s="95" t="s">
        <v>89</v>
      </c>
      <c r="AL3355" s="95" t="s">
        <v>89</v>
      </c>
      <c r="AM3355" s="95" t="s">
        <v>88</v>
      </c>
      <c r="AN3355" s="95" t="s">
        <v>88</v>
      </c>
      <c r="AO3355" s="95" t="s">
        <v>88</v>
      </c>
      <c r="AP3355" s="95" t="s">
        <v>89</v>
      </c>
      <c r="AQ3355" s="95" t="s">
        <v>90</v>
      </c>
      <c r="AR3355" s="95" t="s">
        <v>90</v>
      </c>
      <c r="AS3355" s="95" t="s">
        <v>25691</v>
      </c>
      <c r="AT3355" s="95" t="s">
        <v>92</v>
      </c>
      <c r="AU3355" s="95" t="s">
        <v>92</v>
      </c>
      <c r="AV3355" s="95" t="s">
        <v>93</v>
      </c>
      <c r="AW3355" s="95" t="s">
        <v>5284</v>
      </c>
      <c r="AX3355" s="95" t="s">
        <v>29891</v>
      </c>
      <c r="AY3355" s="95" t="s">
        <v>5286</v>
      </c>
      <c r="AZ3355" s="95" t="s">
        <v>29891</v>
      </c>
      <c r="BA3355" s="95" t="s">
        <v>97</v>
      </c>
      <c r="BB3355" s="95" t="s">
        <v>29892</v>
      </c>
      <c r="BC3355" s="95" t="s">
        <v>99</v>
      </c>
      <c r="BD3355" s="95" t="s">
        <v>100</v>
      </c>
      <c r="BE3355" s="95" t="s">
        <v>61</v>
      </c>
      <c r="BF3355" s="95" t="s">
        <v>119</v>
      </c>
      <c r="BG3355" s="95" t="s">
        <v>101</v>
      </c>
    </row>
    <row r="3356" s="86" customFormat="1" ht="19" customHeight="1" spans="1:59">
      <c r="A3356" s="95" t="s">
        <v>1564</v>
      </c>
      <c r="B3356" s="95" t="s">
        <v>1565</v>
      </c>
      <c r="C3356" s="95" t="s">
        <v>15945</v>
      </c>
      <c r="D3356" s="95" t="s">
        <v>15946</v>
      </c>
      <c r="E3356" s="95" t="s">
        <v>29893</v>
      </c>
      <c r="F3356" s="95" t="s">
        <v>29894</v>
      </c>
      <c r="G3356" s="95" t="s">
        <v>28366</v>
      </c>
      <c r="H3356" s="95" t="s">
        <v>2885</v>
      </c>
      <c r="I3356" s="95" t="s">
        <v>29895</v>
      </c>
      <c r="J3356" s="95" t="s">
        <v>29896</v>
      </c>
      <c r="K3356" s="95" t="s">
        <v>29897</v>
      </c>
      <c r="L3356" s="95" t="s">
        <v>73</v>
      </c>
      <c r="M3356" s="95" t="s">
        <v>5717</v>
      </c>
      <c r="N3356" s="95" t="s">
        <v>137</v>
      </c>
      <c r="O3356" s="95" t="s">
        <v>1877</v>
      </c>
      <c r="P3356" s="95" t="s">
        <v>2968</v>
      </c>
      <c r="Q3356" s="95" t="s">
        <v>2891</v>
      </c>
      <c r="R3356" s="95" t="s">
        <v>2892</v>
      </c>
      <c r="S3356" s="95" t="s">
        <v>29898</v>
      </c>
      <c r="T3356" s="95" t="s">
        <v>209</v>
      </c>
      <c r="U3356" s="96">
        <v>0</v>
      </c>
      <c r="V3356" s="96">
        <v>8000</v>
      </c>
      <c r="W3356" s="96">
        <v>6000</v>
      </c>
      <c r="X3356" s="96">
        <v>2000</v>
      </c>
      <c r="Y3356" s="95" t="s">
        <v>143</v>
      </c>
      <c r="Z3356" s="95" t="s">
        <v>25689</v>
      </c>
      <c r="AA3356" s="95" t="s">
        <v>84</v>
      </c>
      <c r="AB3356" s="95" t="s">
        <v>29894</v>
      </c>
      <c r="AC3356" s="95" t="s">
        <v>8465</v>
      </c>
      <c r="AD3356" s="95" t="s">
        <v>87</v>
      </c>
      <c r="AE3356" s="95" t="s">
        <v>61</v>
      </c>
      <c r="AF3356" s="95" t="s">
        <v>29899</v>
      </c>
      <c r="AG3356" s="95" t="s">
        <v>89</v>
      </c>
      <c r="AH3356" s="95" t="s">
        <v>89</v>
      </c>
      <c r="AI3356" s="95" t="s">
        <v>89</v>
      </c>
      <c r="AJ3356" s="95" t="s">
        <v>89</v>
      </c>
      <c r="AK3356" s="95" t="s">
        <v>89</v>
      </c>
      <c r="AL3356" s="95" t="s">
        <v>89</v>
      </c>
      <c r="AM3356" s="95" t="s">
        <v>89</v>
      </c>
      <c r="AN3356" s="95" t="s">
        <v>89</v>
      </c>
      <c r="AO3356" s="95" t="s">
        <v>89</v>
      </c>
      <c r="AP3356" s="95" t="s">
        <v>89</v>
      </c>
      <c r="AQ3356" s="95" t="s">
        <v>90</v>
      </c>
      <c r="AR3356" s="95" t="s">
        <v>90</v>
      </c>
      <c r="AS3356" s="95" t="s">
        <v>25691</v>
      </c>
      <c r="AT3356" s="95" t="s">
        <v>92</v>
      </c>
      <c r="AU3356" s="95" t="s">
        <v>92</v>
      </c>
      <c r="AV3356" s="95" t="s">
        <v>93</v>
      </c>
      <c r="AW3356" s="95" t="s">
        <v>29900</v>
      </c>
      <c r="AX3356" s="95" t="s">
        <v>29901</v>
      </c>
      <c r="AY3356" s="95" t="s">
        <v>12343</v>
      </c>
      <c r="AZ3356" s="95" t="s">
        <v>29901</v>
      </c>
      <c r="BA3356" s="95" t="s">
        <v>97</v>
      </c>
      <c r="BB3356" s="95" t="s">
        <v>29902</v>
      </c>
      <c r="BC3356" s="95" t="s">
        <v>99</v>
      </c>
      <c r="BD3356" s="95" t="s">
        <v>150</v>
      </c>
      <c r="BE3356" s="95" t="s">
        <v>61</v>
      </c>
      <c r="BF3356" s="95" t="s">
        <v>209</v>
      </c>
      <c r="BG3356" s="95" t="s">
        <v>101</v>
      </c>
    </row>
    <row r="3357" s="86" customFormat="1" ht="19" customHeight="1" spans="1:59">
      <c r="A3357" s="95" t="s">
        <v>302</v>
      </c>
      <c r="B3357" s="95" t="s">
        <v>303</v>
      </c>
      <c r="C3357" s="95" t="s">
        <v>1096</v>
      </c>
      <c r="D3357" s="95" t="s">
        <v>1097</v>
      </c>
      <c r="E3357" s="95" t="s">
        <v>1098</v>
      </c>
      <c r="F3357" s="95" t="s">
        <v>18030</v>
      </c>
      <c r="G3357" s="95" t="s">
        <v>1972</v>
      </c>
      <c r="H3357" s="95" t="s">
        <v>109</v>
      </c>
      <c r="I3357" s="95" t="s">
        <v>29903</v>
      </c>
      <c r="J3357" s="95" t="s">
        <v>29904</v>
      </c>
      <c r="K3357" s="95" t="s">
        <v>29905</v>
      </c>
      <c r="L3357" s="95" t="s">
        <v>73</v>
      </c>
      <c r="M3357" s="95" t="s">
        <v>6724</v>
      </c>
      <c r="N3357" s="95" t="s">
        <v>29906</v>
      </c>
      <c r="O3357" s="95" t="s">
        <v>774</v>
      </c>
      <c r="P3357" s="95" t="s">
        <v>775</v>
      </c>
      <c r="Q3357" s="95" t="s">
        <v>20479</v>
      </c>
      <c r="R3357" s="95" t="s">
        <v>20480</v>
      </c>
      <c r="S3357" s="95" t="s">
        <v>29907</v>
      </c>
      <c r="T3357" s="95" t="s">
        <v>380</v>
      </c>
      <c r="U3357" s="96">
        <v>0</v>
      </c>
      <c r="V3357" s="96">
        <v>4129</v>
      </c>
      <c r="W3357" s="96">
        <v>3000</v>
      </c>
      <c r="X3357" s="96">
        <v>3000</v>
      </c>
      <c r="Y3357" s="95" t="s">
        <v>143</v>
      </c>
      <c r="Z3357" s="95" t="s">
        <v>25689</v>
      </c>
      <c r="AA3357" s="95" t="s">
        <v>84</v>
      </c>
      <c r="AB3357" s="95" t="s">
        <v>1103</v>
      </c>
      <c r="AC3357" s="95" t="s">
        <v>25830</v>
      </c>
      <c r="AD3357" s="95" t="s">
        <v>87</v>
      </c>
      <c r="AE3357" s="95" t="s">
        <v>61</v>
      </c>
      <c r="AF3357" s="95" t="s">
        <v>61</v>
      </c>
      <c r="AG3357" s="95" t="s">
        <v>89</v>
      </c>
      <c r="AH3357" s="95" t="s">
        <v>89</v>
      </c>
      <c r="AI3357" s="95" t="s">
        <v>88</v>
      </c>
      <c r="AJ3357" s="95" t="s">
        <v>89</v>
      </c>
      <c r="AK3357" s="95" t="s">
        <v>88</v>
      </c>
      <c r="AL3357" s="95" t="s">
        <v>89</v>
      </c>
      <c r="AM3357" s="95" t="s">
        <v>89</v>
      </c>
      <c r="AN3357" s="95" t="s">
        <v>89</v>
      </c>
      <c r="AO3357" s="95" t="s">
        <v>89</v>
      </c>
      <c r="AP3357" s="95" t="s">
        <v>89</v>
      </c>
      <c r="AQ3357" s="95" t="s">
        <v>90</v>
      </c>
      <c r="AR3357" s="95" t="s">
        <v>90</v>
      </c>
      <c r="AS3357" s="95" t="s">
        <v>25691</v>
      </c>
      <c r="AT3357" s="95" t="s">
        <v>92</v>
      </c>
      <c r="AU3357" s="95" t="s">
        <v>92</v>
      </c>
      <c r="AV3357" s="95" t="s">
        <v>93</v>
      </c>
      <c r="AW3357" s="95" t="s">
        <v>1104</v>
      </c>
      <c r="AX3357" s="95" t="s">
        <v>29908</v>
      </c>
      <c r="AY3357" s="95" t="s">
        <v>1106</v>
      </c>
      <c r="AZ3357" s="95" t="s">
        <v>29908</v>
      </c>
      <c r="BA3357" s="95" t="s">
        <v>97</v>
      </c>
      <c r="BB3357" s="95" t="s">
        <v>29909</v>
      </c>
      <c r="BC3357" s="95" t="s">
        <v>99</v>
      </c>
      <c r="BD3357" s="95" t="s">
        <v>150</v>
      </c>
      <c r="BE3357" s="95" t="s">
        <v>61</v>
      </c>
      <c r="BF3357" s="95" t="s">
        <v>380</v>
      </c>
      <c r="BG3357" s="95" t="s">
        <v>101</v>
      </c>
    </row>
    <row r="3358" s="86" customFormat="1" ht="19" customHeight="1" spans="1:59">
      <c r="A3358" s="95" t="s">
        <v>267</v>
      </c>
      <c r="B3358" s="95" t="s">
        <v>268</v>
      </c>
      <c r="C3358" s="95" t="s">
        <v>1384</v>
      </c>
      <c r="D3358" s="95" t="s">
        <v>1385</v>
      </c>
      <c r="E3358" s="95" t="s">
        <v>20045</v>
      </c>
      <c r="F3358" s="95" t="s">
        <v>4798</v>
      </c>
      <c r="G3358" s="95" t="s">
        <v>287</v>
      </c>
      <c r="H3358" s="95" t="s">
        <v>109</v>
      </c>
      <c r="I3358" s="95" t="s">
        <v>29910</v>
      </c>
      <c r="J3358" s="95" t="s">
        <v>29911</v>
      </c>
      <c r="K3358" s="95" t="s">
        <v>29912</v>
      </c>
      <c r="L3358" s="95" t="s">
        <v>73</v>
      </c>
      <c r="M3358" s="95" t="s">
        <v>526</v>
      </c>
      <c r="N3358" s="95" t="s">
        <v>2361</v>
      </c>
      <c r="O3358" s="95" t="s">
        <v>881</v>
      </c>
      <c r="P3358" s="95" t="s">
        <v>882</v>
      </c>
      <c r="Q3358" s="95" t="s">
        <v>2425</v>
      </c>
      <c r="R3358" s="95" t="s">
        <v>2426</v>
      </c>
      <c r="S3358" s="95" t="s">
        <v>29913</v>
      </c>
      <c r="T3358" s="95" t="s">
        <v>380</v>
      </c>
      <c r="U3358" s="96">
        <v>0</v>
      </c>
      <c r="V3358" s="96">
        <v>20000</v>
      </c>
      <c r="W3358" s="96">
        <v>10000</v>
      </c>
      <c r="X3358" s="96">
        <v>5000</v>
      </c>
      <c r="Y3358" s="95" t="s">
        <v>82</v>
      </c>
      <c r="Z3358" s="95" t="s">
        <v>25689</v>
      </c>
      <c r="AA3358" s="95" t="s">
        <v>84</v>
      </c>
      <c r="AB3358" s="95" t="s">
        <v>20050</v>
      </c>
      <c r="AC3358" s="95" t="s">
        <v>4869</v>
      </c>
      <c r="AD3358" s="95" t="s">
        <v>87</v>
      </c>
      <c r="AE3358" s="95" t="s">
        <v>61</v>
      </c>
      <c r="AF3358" s="95" t="s">
        <v>61</v>
      </c>
      <c r="AG3358" s="95" t="s">
        <v>89</v>
      </c>
      <c r="AH3358" s="95" t="s">
        <v>89</v>
      </c>
      <c r="AI3358" s="95" t="s">
        <v>89</v>
      </c>
      <c r="AJ3358" s="95" t="s">
        <v>88</v>
      </c>
      <c r="AK3358" s="95" t="s">
        <v>89</v>
      </c>
      <c r="AL3358" s="95" t="s">
        <v>89</v>
      </c>
      <c r="AM3358" s="95" t="s">
        <v>89</v>
      </c>
      <c r="AN3358" s="95" t="s">
        <v>89</v>
      </c>
      <c r="AO3358" s="95" t="s">
        <v>88</v>
      </c>
      <c r="AP3358" s="95" t="s">
        <v>89</v>
      </c>
      <c r="AQ3358" s="95" t="s">
        <v>90</v>
      </c>
      <c r="AR3358" s="95" t="s">
        <v>90</v>
      </c>
      <c r="AS3358" s="95" t="s">
        <v>25691</v>
      </c>
      <c r="AT3358" s="95" t="s">
        <v>92</v>
      </c>
      <c r="AU3358" s="95" t="s">
        <v>92</v>
      </c>
      <c r="AV3358" s="95" t="s">
        <v>93</v>
      </c>
      <c r="AW3358" s="95" t="s">
        <v>20051</v>
      </c>
      <c r="AX3358" s="95" t="s">
        <v>29914</v>
      </c>
      <c r="AY3358" s="95" t="s">
        <v>20053</v>
      </c>
      <c r="AZ3358" s="95" t="s">
        <v>29914</v>
      </c>
      <c r="BA3358" s="95" t="s">
        <v>97</v>
      </c>
      <c r="BB3358" s="95" t="s">
        <v>29915</v>
      </c>
      <c r="BC3358" s="95" t="s">
        <v>99</v>
      </c>
      <c r="BD3358" s="95" t="s">
        <v>100</v>
      </c>
      <c r="BE3358" s="95" t="s">
        <v>61</v>
      </c>
      <c r="BF3358" s="95" t="s">
        <v>380</v>
      </c>
      <c r="BG3358" s="95" t="s">
        <v>101</v>
      </c>
    </row>
    <row r="3359" s="86" customFormat="1" ht="19" customHeight="1" spans="1:59">
      <c r="A3359" s="95" t="s">
        <v>267</v>
      </c>
      <c r="B3359" s="95" t="s">
        <v>268</v>
      </c>
      <c r="C3359" s="95" t="s">
        <v>6347</v>
      </c>
      <c r="D3359" s="95" t="s">
        <v>6348</v>
      </c>
      <c r="E3359" s="95" t="s">
        <v>6349</v>
      </c>
      <c r="F3359" s="95" t="s">
        <v>27331</v>
      </c>
      <c r="G3359" s="95" t="s">
        <v>5145</v>
      </c>
      <c r="H3359" s="95" t="s">
        <v>2636</v>
      </c>
      <c r="I3359" s="95" t="s">
        <v>29916</v>
      </c>
      <c r="J3359" s="95" t="s">
        <v>29917</v>
      </c>
      <c r="K3359" s="95" t="s">
        <v>29918</v>
      </c>
      <c r="L3359" s="95" t="s">
        <v>73</v>
      </c>
      <c r="M3359" s="95" t="s">
        <v>4327</v>
      </c>
      <c r="N3359" s="95" t="s">
        <v>2967</v>
      </c>
      <c r="O3359" s="95" t="s">
        <v>294</v>
      </c>
      <c r="P3359" s="95" t="s">
        <v>2641</v>
      </c>
      <c r="Q3359" s="95" t="s">
        <v>2642</v>
      </c>
      <c r="R3359" s="95" t="s">
        <v>2643</v>
      </c>
      <c r="S3359" s="95" t="s">
        <v>29919</v>
      </c>
      <c r="T3359" s="95" t="s">
        <v>380</v>
      </c>
      <c r="U3359" s="96">
        <v>0</v>
      </c>
      <c r="V3359" s="96">
        <v>6841</v>
      </c>
      <c r="W3359" s="96">
        <v>3400</v>
      </c>
      <c r="X3359" s="96">
        <v>1800</v>
      </c>
      <c r="Y3359" s="95" t="s">
        <v>143</v>
      </c>
      <c r="Z3359" s="95" t="s">
        <v>25689</v>
      </c>
      <c r="AA3359" s="95" t="s">
        <v>84</v>
      </c>
      <c r="AB3359" s="95" t="s">
        <v>6356</v>
      </c>
      <c r="AC3359" s="95" t="s">
        <v>4869</v>
      </c>
      <c r="AD3359" s="95" t="s">
        <v>87</v>
      </c>
      <c r="AE3359" s="95" t="s">
        <v>61</v>
      </c>
      <c r="AF3359" s="95" t="s">
        <v>61</v>
      </c>
      <c r="AG3359" s="95" t="s">
        <v>89</v>
      </c>
      <c r="AH3359" s="95" t="s">
        <v>89</v>
      </c>
      <c r="AI3359" s="95" t="s">
        <v>89</v>
      </c>
      <c r="AJ3359" s="95" t="s">
        <v>89</v>
      </c>
      <c r="AK3359" s="95" t="s">
        <v>89</v>
      </c>
      <c r="AL3359" s="95" t="s">
        <v>89</v>
      </c>
      <c r="AM3359" s="95" t="s">
        <v>89</v>
      </c>
      <c r="AN3359" s="95" t="s">
        <v>89</v>
      </c>
      <c r="AO3359" s="95" t="s">
        <v>89</v>
      </c>
      <c r="AP3359" s="95" t="s">
        <v>89</v>
      </c>
      <c r="AQ3359" s="95" t="s">
        <v>90</v>
      </c>
      <c r="AR3359" s="95" t="s">
        <v>90</v>
      </c>
      <c r="AS3359" s="95" t="s">
        <v>25691</v>
      </c>
      <c r="AT3359" s="95" t="s">
        <v>92</v>
      </c>
      <c r="AU3359" s="95" t="s">
        <v>92</v>
      </c>
      <c r="AV3359" s="95" t="s">
        <v>93</v>
      </c>
      <c r="AW3359" s="95" t="s">
        <v>6357</v>
      </c>
      <c r="AX3359" s="95" t="s">
        <v>29920</v>
      </c>
      <c r="AY3359" s="95" t="s">
        <v>6359</v>
      </c>
      <c r="AZ3359" s="95" t="s">
        <v>29920</v>
      </c>
      <c r="BA3359" s="95" t="s">
        <v>97</v>
      </c>
      <c r="BB3359" s="95" t="s">
        <v>29921</v>
      </c>
      <c r="BC3359" s="95" t="s">
        <v>99</v>
      </c>
      <c r="BD3359" s="95" t="s">
        <v>150</v>
      </c>
      <c r="BE3359" s="95" t="s">
        <v>61</v>
      </c>
      <c r="BF3359" s="95" t="s">
        <v>380</v>
      </c>
      <c r="BG3359" s="95" t="s">
        <v>101</v>
      </c>
    </row>
    <row r="3360" s="86" customFormat="1" ht="19" customHeight="1" spans="1:59">
      <c r="A3360" s="95" t="s">
        <v>126</v>
      </c>
      <c r="B3360" s="95" t="s">
        <v>127</v>
      </c>
      <c r="C3360" s="95" t="s">
        <v>632</v>
      </c>
      <c r="D3360" s="95" t="s">
        <v>633</v>
      </c>
      <c r="E3360" s="95" t="s">
        <v>29922</v>
      </c>
      <c r="F3360" s="95" t="s">
        <v>9567</v>
      </c>
      <c r="G3360" s="95" t="s">
        <v>2759</v>
      </c>
      <c r="H3360" s="95" t="s">
        <v>1299</v>
      </c>
      <c r="I3360" s="95" t="s">
        <v>29923</v>
      </c>
      <c r="J3360" s="95" t="s">
        <v>29924</v>
      </c>
      <c r="K3360" s="95" t="s">
        <v>29925</v>
      </c>
      <c r="L3360" s="95" t="s">
        <v>73</v>
      </c>
      <c r="M3360" s="95" t="s">
        <v>526</v>
      </c>
      <c r="N3360" s="95" t="s">
        <v>2029</v>
      </c>
      <c r="O3360" s="95" t="s">
        <v>1726</v>
      </c>
      <c r="P3360" s="95" t="s">
        <v>1727</v>
      </c>
      <c r="Q3360" s="95" t="s">
        <v>1728</v>
      </c>
      <c r="R3360" s="95" t="s">
        <v>1307</v>
      </c>
      <c r="S3360" s="95" t="s">
        <v>29926</v>
      </c>
      <c r="T3360" s="95" t="s">
        <v>380</v>
      </c>
      <c r="U3360" s="96">
        <v>0</v>
      </c>
      <c r="V3360" s="96">
        <v>20000</v>
      </c>
      <c r="W3360" s="96">
        <v>12000</v>
      </c>
      <c r="X3360" s="96">
        <v>3000</v>
      </c>
      <c r="Y3360" s="95" t="s">
        <v>82</v>
      </c>
      <c r="Z3360" s="95" t="s">
        <v>25689</v>
      </c>
      <c r="AA3360" s="95" t="s">
        <v>84</v>
      </c>
      <c r="AB3360" s="95" t="s">
        <v>29927</v>
      </c>
      <c r="AC3360" s="95" t="s">
        <v>8465</v>
      </c>
      <c r="AD3360" s="95" t="s">
        <v>87</v>
      </c>
      <c r="AE3360" s="95" t="s">
        <v>61</v>
      </c>
      <c r="AF3360" s="95" t="s">
        <v>61</v>
      </c>
      <c r="AG3360" s="95" t="s">
        <v>89</v>
      </c>
      <c r="AH3360" s="95" t="s">
        <v>89</v>
      </c>
      <c r="AI3360" s="95" t="s">
        <v>89</v>
      </c>
      <c r="AJ3360" s="95" t="s">
        <v>88</v>
      </c>
      <c r="AK3360" s="95" t="s">
        <v>89</v>
      </c>
      <c r="AL3360" s="95" t="s">
        <v>89</v>
      </c>
      <c r="AM3360" s="95" t="s">
        <v>89</v>
      </c>
      <c r="AN3360" s="95" t="s">
        <v>89</v>
      </c>
      <c r="AO3360" s="95" t="s">
        <v>89</v>
      </c>
      <c r="AP3360" s="95" t="s">
        <v>89</v>
      </c>
      <c r="AQ3360" s="95" t="s">
        <v>90</v>
      </c>
      <c r="AR3360" s="95" t="s">
        <v>90</v>
      </c>
      <c r="AS3360" s="95" t="s">
        <v>25691</v>
      </c>
      <c r="AT3360" s="95" t="s">
        <v>92</v>
      </c>
      <c r="AU3360" s="95" t="s">
        <v>92</v>
      </c>
      <c r="AV3360" s="95" t="s">
        <v>93</v>
      </c>
      <c r="AW3360" s="95" t="s">
        <v>29928</v>
      </c>
      <c r="AX3360" s="95" t="s">
        <v>29929</v>
      </c>
      <c r="AY3360" s="95" t="s">
        <v>29930</v>
      </c>
      <c r="AZ3360" s="95" t="s">
        <v>29929</v>
      </c>
      <c r="BA3360" s="95" t="s">
        <v>97</v>
      </c>
      <c r="BB3360" s="95" t="s">
        <v>29931</v>
      </c>
      <c r="BC3360" s="95" t="s">
        <v>99</v>
      </c>
      <c r="BD3360" s="95" t="s">
        <v>100</v>
      </c>
      <c r="BE3360" s="95" t="s">
        <v>61</v>
      </c>
      <c r="BF3360" s="95" t="s">
        <v>380</v>
      </c>
      <c r="BG3360" s="95" t="s">
        <v>101</v>
      </c>
    </row>
    <row r="3361" s="86" customFormat="1" ht="19" customHeight="1" spans="1:59">
      <c r="A3361" s="95" t="s">
        <v>516</v>
      </c>
      <c r="B3361" s="95" t="s">
        <v>517</v>
      </c>
      <c r="C3361" s="95" t="s">
        <v>518</v>
      </c>
      <c r="D3361" s="95" t="s">
        <v>519</v>
      </c>
      <c r="E3361" s="95" t="s">
        <v>9508</v>
      </c>
      <c r="F3361" s="95" t="s">
        <v>9509</v>
      </c>
      <c r="G3361" s="95" t="s">
        <v>9510</v>
      </c>
      <c r="H3361" s="95" t="s">
        <v>369</v>
      </c>
      <c r="I3361" s="95" t="s">
        <v>29932</v>
      </c>
      <c r="J3361" s="95" t="s">
        <v>29933</v>
      </c>
      <c r="K3361" s="95" t="s">
        <v>4375</v>
      </c>
      <c r="L3361" s="95" t="s">
        <v>73</v>
      </c>
      <c r="M3361" s="95" t="s">
        <v>9111</v>
      </c>
      <c r="N3361" s="95" t="s">
        <v>6517</v>
      </c>
      <c r="O3361" s="95" t="s">
        <v>1753</v>
      </c>
      <c r="P3361" s="95" t="s">
        <v>1754</v>
      </c>
      <c r="Q3361" s="95" t="s">
        <v>377</v>
      </c>
      <c r="R3361" s="95" t="s">
        <v>378</v>
      </c>
      <c r="S3361" s="95" t="s">
        <v>29934</v>
      </c>
      <c r="T3361" s="95" t="s">
        <v>380</v>
      </c>
      <c r="U3361" s="96">
        <v>0</v>
      </c>
      <c r="V3361" s="96">
        <v>180818</v>
      </c>
      <c r="W3361" s="96">
        <v>59100</v>
      </c>
      <c r="X3361" s="96">
        <v>22240</v>
      </c>
      <c r="Y3361" s="95" t="s">
        <v>143</v>
      </c>
      <c r="Z3361" s="95" t="s">
        <v>25689</v>
      </c>
      <c r="AA3361" s="95" t="s">
        <v>84</v>
      </c>
      <c r="AB3361" s="95" t="s">
        <v>9516</v>
      </c>
      <c r="AC3361" s="95" t="s">
        <v>8465</v>
      </c>
      <c r="AD3361" s="95" t="s">
        <v>87</v>
      </c>
      <c r="AE3361" s="95" t="s">
        <v>61</v>
      </c>
      <c r="AF3361" s="95" t="s">
        <v>61</v>
      </c>
      <c r="AG3361" s="95" t="s">
        <v>89</v>
      </c>
      <c r="AH3361" s="95" t="s">
        <v>89</v>
      </c>
      <c r="AI3361" s="95" t="s">
        <v>89</v>
      </c>
      <c r="AJ3361" s="95" t="s">
        <v>89</v>
      </c>
      <c r="AK3361" s="95" t="s">
        <v>88</v>
      </c>
      <c r="AL3361" s="95" t="s">
        <v>88</v>
      </c>
      <c r="AM3361" s="95" t="s">
        <v>89</v>
      </c>
      <c r="AN3361" s="95" t="s">
        <v>89</v>
      </c>
      <c r="AO3361" s="95" t="s">
        <v>89</v>
      </c>
      <c r="AP3361" s="95" t="s">
        <v>89</v>
      </c>
      <c r="AQ3361" s="95" t="s">
        <v>90</v>
      </c>
      <c r="AR3361" s="95" t="s">
        <v>90</v>
      </c>
      <c r="AS3361" s="95" t="s">
        <v>25691</v>
      </c>
      <c r="AT3361" s="95" t="s">
        <v>92</v>
      </c>
      <c r="AU3361" s="95" t="s">
        <v>92</v>
      </c>
      <c r="AV3361" s="95" t="s">
        <v>93</v>
      </c>
      <c r="AW3361" s="95" t="s">
        <v>9517</v>
      </c>
      <c r="AX3361" s="95" t="s">
        <v>29935</v>
      </c>
      <c r="AY3361" s="95" t="s">
        <v>9519</v>
      </c>
      <c r="AZ3361" s="95" t="s">
        <v>29935</v>
      </c>
      <c r="BA3361" s="95" t="s">
        <v>97</v>
      </c>
      <c r="BB3361" s="95" t="s">
        <v>29936</v>
      </c>
      <c r="BC3361" s="95" t="s">
        <v>99</v>
      </c>
      <c r="BD3361" s="95" t="s">
        <v>150</v>
      </c>
      <c r="BE3361" s="95" t="s">
        <v>61</v>
      </c>
      <c r="BF3361" s="95" t="s">
        <v>380</v>
      </c>
      <c r="BG3361" s="95" t="s">
        <v>101</v>
      </c>
    </row>
    <row r="3362" s="86" customFormat="1" ht="19" customHeight="1" spans="1:59">
      <c r="A3362" s="95" t="s">
        <v>302</v>
      </c>
      <c r="B3362" s="95" t="s">
        <v>303</v>
      </c>
      <c r="C3362" s="95" t="s">
        <v>3535</v>
      </c>
      <c r="D3362" s="95" t="s">
        <v>3536</v>
      </c>
      <c r="E3362" s="95" t="s">
        <v>29937</v>
      </c>
      <c r="F3362" s="95" t="s">
        <v>29938</v>
      </c>
      <c r="G3362" s="95" t="s">
        <v>5099</v>
      </c>
      <c r="H3362" s="95" t="s">
        <v>232</v>
      </c>
      <c r="I3362" s="95" t="s">
        <v>29939</v>
      </c>
      <c r="J3362" s="95" t="s">
        <v>29940</v>
      </c>
      <c r="K3362" s="95" t="s">
        <v>29941</v>
      </c>
      <c r="L3362" s="95" t="s">
        <v>73</v>
      </c>
      <c r="M3362" s="95" t="s">
        <v>137</v>
      </c>
      <c r="N3362" s="95" t="s">
        <v>811</v>
      </c>
      <c r="O3362" s="95" t="s">
        <v>7783</v>
      </c>
      <c r="P3362" s="95" t="s">
        <v>7784</v>
      </c>
      <c r="Q3362" s="95" t="s">
        <v>12413</v>
      </c>
      <c r="R3362" s="95" t="s">
        <v>12414</v>
      </c>
      <c r="S3362" s="95" t="s">
        <v>29942</v>
      </c>
      <c r="T3362" s="95" t="s">
        <v>380</v>
      </c>
      <c r="U3362" s="96">
        <v>0</v>
      </c>
      <c r="V3362" s="96">
        <v>5817</v>
      </c>
      <c r="W3362" s="96">
        <v>3000</v>
      </c>
      <c r="X3362" s="96">
        <v>1500</v>
      </c>
      <c r="Y3362" s="95" t="s">
        <v>82</v>
      </c>
      <c r="Z3362" s="95" t="s">
        <v>25689</v>
      </c>
      <c r="AA3362" s="95" t="s">
        <v>84</v>
      </c>
      <c r="AB3362" s="95" t="s">
        <v>29943</v>
      </c>
      <c r="AC3362" s="95" t="s">
        <v>8465</v>
      </c>
      <c r="AD3362" s="95" t="s">
        <v>87</v>
      </c>
      <c r="AE3362" s="95" t="s">
        <v>61</v>
      </c>
      <c r="AF3362" s="95" t="s">
        <v>61</v>
      </c>
      <c r="AG3362" s="95" t="s">
        <v>89</v>
      </c>
      <c r="AH3362" s="95" t="s">
        <v>89</v>
      </c>
      <c r="AI3362" s="95" t="s">
        <v>88</v>
      </c>
      <c r="AJ3362" s="95" t="s">
        <v>88</v>
      </c>
      <c r="AK3362" s="95" t="s">
        <v>89</v>
      </c>
      <c r="AL3362" s="95" t="s">
        <v>88</v>
      </c>
      <c r="AM3362" s="95" t="s">
        <v>88</v>
      </c>
      <c r="AN3362" s="95" t="s">
        <v>88</v>
      </c>
      <c r="AO3362" s="95" t="s">
        <v>88</v>
      </c>
      <c r="AP3362" s="95" t="s">
        <v>89</v>
      </c>
      <c r="AQ3362" s="95" t="s">
        <v>90</v>
      </c>
      <c r="AR3362" s="95" t="s">
        <v>90</v>
      </c>
      <c r="AS3362" s="95" t="s">
        <v>25691</v>
      </c>
      <c r="AT3362" s="95" t="s">
        <v>92</v>
      </c>
      <c r="AU3362" s="95" t="s">
        <v>92</v>
      </c>
      <c r="AV3362" s="95" t="s">
        <v>93</v>
      </c>
      <c r="AW3362" s="95" t="s">
        <v>29944</v>
      </c>
      <c r="AX3362" s="95" t="s">
        <v>29945</v>
      </c>
      <c r="AY3362" s="95" t="s">
        <v>13586</v>
      </c>
      <c r="AZ3362" s="95" t="s">
        <v>29945</v>
      </c>
      <c r="BA3362" s="95" t="s">
        <v>97</v>
      </c>
      <c r="BB3362" s="95" t="s">
        <v>29946</v>
      </c>
      <c r="BC3362" s="95" t="s">
        <v>99</v>
      </c>
      <c r="BD3362" s="95" t="s">
        <v>100</v>
      </c>
      <c r="BE3362" s="95" t="s">
        <v>61</v>
      </c>
      <c r="BF3362" s="95" t="s">
        <v>380</v>
      </c>
      <c r="BG3362" s="95" t="s">
        <v>101</v>
      </c>
    </row>
    <row r="3363" s="86" customFormat="1" ht="19" customHeight="1" spans="1:59">
      <c r="A3363" s="95" t="s">
        <v>419</v>
      </c>
      <c r="B3363" s="95" t="s">
        <v>420</v>
      </c>
      <c r="C3363" s="95" t="s">
        <v>2086</v>
      </c>
      <c r="D3363" s="95" t="s">
        <v>2087</v>
      </c>
      <c r="E3363" s="95" t="s">
        <v>27002</v>
      </c>
      <c r="F3363" s="95" t="s">
        <v>27003</v>
      </c>
      <c r="G3363" s="95" t="s">
        <v>425</v>
      </c>
      <c r="H3363" s="95" t="s">
        <v>109</v>
      </c>
      <c r="I3363" s="95" t="s">
        <v>29947</v>
      </c>
      <c r="J3363" s="95" t="s">
        <v>29948</v>
      </c>
      <c r="K3363" s="95" t="s">
        <v>29949</v>
      </c>
      <c r="L3363" s="95" t="s">
        <v>73</v>
      </c>
      <c r="M3363" s="95" t="s">
        <v>1526</v>
      </c>
      <c r="N3363" s="95" t="s">
        <v>114</v>
      </c>
      <c r="O3363" s="95" t="s">
        <v>1537</v>
      </c>
      <c r="P3363" s="95" t="s">
        <v>1538</v>
      </c>
      <c r="Q3363" s="95" t="s">
        <v>1940</v>
      </c>
      <c r="R3363" s="95" t="s">
        <v>1941</v>
      </c>
      <c r="S3363" s="95" t="s">
        <v>29950</v>
      </c>
      <c r="T3363" s="95" t="s">
        <v>380</v>
      </c>
      <c r="U3363" s="96">
        <v>0</v>
      </c>
      <c r="V3363" s="96">
        <v>10500</v>
      </c>
      <c r="W3363" s="96">
        <v>6675</v>
      </c>
      <c r="X3363" s="96">
        <v>3000</v>
      </c>
      <c r="Y3363" s="95" t="s">
        <v>82</v>
      </c>
      <c r="Z3363" s="95" t="s">
        <v>25689</v>
      </c>
      <c r="AA3363" s="95" t="s">
        <v>84</v>
      </c>
      <c r="AB3363" s="95" t="s">
        <v>884</v>
      </c>
      <c r="AC3363" s="95" t="s">
        <v>25900</v>
      </c>
      <c r="AD3363" s="95" t="s">
        <v>87</v>
      </c>
      <c r="AE3363" s="95" t="s">
        <v>61</v>
      </c>
      <c r="AF3363" s="95" t="s">
        <v>61</v>
      </c>
      <c r="AG3363" s="95" t="s">
        <v>89</v>
      </c>
      <c r="AH3363" s="95" t="s">
        <v>89</v>
      </c>
      <c r="AI3363" s="95" t="s">
        <v>88</v>
      </c>
      <c r="AJ3363" s="95" t="s">
        <v>88</v>
      </c>
      <c r="AK3363" s="95" t="s">
        <v>88</v>
      </c>
      <c r="AL3363" s="95" t="s">
        <v>88</v>
      </c>
      <c r="AM3363" s="95" t="s">
        <v>88</v>
      </c>
      <c r="AN3363" s="95" t="s">
        <v>88</v>
      </c>
      <c r="AO3363" s="95" t="s">
        <v>88</v>
      </c>
      <c r="AP3363" s="95" t="s">
        <v>89</v>
      </c>
      <c r="AQ3363" s="95" t="s">
        <v>90</v>
      </c>
      <c r="AR3363" s="95" t="s">
        <v>90</v>
      </c>
      <c r="AS3363" s="95" t="s">
        <v>25691</v>
      </c>
      <c r="AT3363" s="95" t="s">
        <v>92</v>
      </c>
      <c r="AU3363" s="95" t="s">
        <v>92</v>
      </c>
      <c r="AV3363" s="95" t="s">
        <v>93</v>
      </c>
      <c r="AW3363" s="95" t="s">
        <v>27008</v>
      </c>
      <c r="AX3363" s="95" t="s">
        <v>29951</v>
      </c>
      <c r="AY3363" s="95" t="s">
        <v>24001</v>
      </c>
      <c r="AZ3363" s="95" t="s">
        <v>29951</v>
      </c>
      <c r="BA3363" s="95" t="s">
        <v>97</v>
      </c>
      <c r="BB3363" s="95" t="s">
        <v>29952</v>
      </c>
      <c r="BC3363" s="95" t="s">
        <v>99</v>
      </c>
      <c r="BD3363" s="95" t="s">
        <v>100</v>
      </c>
      <c r="BE3363" s="95" t="s">
        <v>61</v>
      </c>
      <c r="BF3363" s="95" t="s">
        <v>380</v>
      </c>
      <c r="BG3363" s="95" t="s">
        <v>101</v>
      </c>
    </row>
    <row r="3364" s="86" customFormat="1" ht="19" customHeight="1" spans="1:59">
      <c r="A3364" s="95" t="s">
        <v>694</v>
      </c>
      <c r="B3364" s="95" t="s">
        <v>695</v>
      </c>
      <c r="C3364" s="95" t="s">
        <v>958</v>
      </c>
      <c r="D3364" s="95" t="s">
        <v>959</v>
      </c>
      <c r="E3364" s="95" t="s">
        <v>8942</v>
      </c>
      <c r="F3364" s="95" t="s">
        <v>5927</v>
      </c>
      <c r="G3364" s="95" t="s">
        <v>769</v>
      </c>
      <c r="H3364" s="95" t="s">
        <v>109</v>
      </c>
      <c r="I3364" s="95" t="s">
        <v>29953</v>
      </c>
      <c r="J3364" s="95" t="s">
        <v>29954</v>
      </c>
      <c r="K3364" s="95" t="s">
        <v>29955</v>
      </c>
      <c r="L3364" s="95" t="s">
        <v>73</v>
      </c>
      <c r="M3364" s="95" t="s">
        <v>2014</v>
      </c>
      <c r="N3364" s="95" t="s">
        <v>1835</v>
      </c>
      <c r="O3364" s="95" t="s">
        <v>1848</v>
      </c>
      <c r="P3364" s="95" t="s">
        <v>1849</v>
      </c>
      <c r="Q3364" s="95" t="s">
        <v>1850</v>
      </c>
      <c r="R3364" s="95" t="s">
        <v>1849</v>
      </c>
      <c r="S3364" s="95" t="s">
        <v>29956</v>
      </c>
      <c r="T3364" s="95" t="s">
        <v>380</v>
      </c>
      <c r="U3364" s="96">
        <v>0</v>
      </c>
      <c r="V3364" s="96">
        <v>7500</v>
      </c>
      <c r="W3364" s="96">
        <v>6000</v>
      </c>
      <c r="X3364" s="96">
        <v>3000</v>
      </c>
      <c r="Y3364" s="95" t="s">
        <v>82</v>
      </c>
      <c r="Z3364" s="95" t="s">
        <v>25689</v>
      </c>
      <c r="AA3364" s="95" t="s">
        <v>84</v>
      </c>
      <c r="AB3364" s="95" t="s">
        <v>8949</v>
      </c>
      <c r="AC3364" s="95" t="s">
        <v>25830</v>
      </c>
      <c r="AD3364" s="95" t="s">
        <v>87</v>
      </c>
      <c r="AE3364" s="95" t="s">
        <v>61</v>
      </c>
      <c r="AF3364" s="95" t="s">
        <v>61</v>
      </c>
      <c r="AG3364" s="95" t="s">
        <v>89</v>
      </c>
      <c r="AH3364" s="95" t="s">
        <v>89</v>
      </c>
      <c r="AI3364" s="95" t="s">
        <v>88</v>
      </c>
      <c r="AJ3364" s="95" t="s">
        <v>88</v>
      </c>
      <c r="AK3364" s="95" t="s">
        <v>89</v>
      </c>
      <c r="AL3364" s="95" t="s">
        <v>88</v>
      </c>
      <c r="AM3364" s="95" t="s">
        <v>88</v>
      </c>
      <c r="AN3364" s="95" t="s">
        <v>88</v>
      </c>
      <c r="AO3364" s="95" t="s">
        <v>88</v>
      </c>
      <c r="AP3364" s="95" t="s">
        <v>89</v>
      </c>
      <c r="AQ3364" s="95" t="s">
        <v>90</v>
      </c>
      <c r="AR3364" s="95" t="s">
        <v>90</v>
      </c>
      <c r="AS3364" s="95" t="s">
        <v>25691</v>
      </c>
      <c r="AT3364" s="95" t="s">
        <v>92</v>
      </c>
      <c r="AU3364" s="95" t="s">
        <v>92</v>
      </c>
      <c r="AV3364" s="95" t="s">
        <v>93</v>
      </c>
      <c r="AW3364" s="95" t="s">
        <v>8950</v>
      </c>
      <c r="AX3364" s="95" t="s">
        <v>29957</v>
      </c>
      <c r="AY3364" s="95" t="s">
        <v>8952</v>
      </c>
      <c r="AZ3364" s="95" t="s">
        <v>29957</v>
      </c>
      <c r="BA3364" s="95" t="s">
        <v>97</v>
      </c>
      <c r="BB3364" s="95" t="s">
        <v>29958</v>
      </c>
      <c r="BC3364" s="95" t="s">
        <v>99</v>
      </c>
      <c r="BD3364" s="95" t="s">
        <v>100</v>
      </c>
      <c r="BE3364" s="95" t="s">
        <v>61</v>
      </c>
      <c r="BF3364" s="95" t="s">
        <v>380</v>
      </c>
      <c r="BG3364" s="95" t="s">
        <v>101</v>
      </c>
    </row>
    <row r="3365" s="86" customFormat="1" ht="19" customHeight="1" spans="1:59">
      <c r="A3365" s="95" t="s">
        <v>226</v>
      </c>
      <c r="B3365" s="95" t="s">
        <v>227</v>
      </c>
      <c r="C3365" s="95" t="s">
        <v>334</v>
      </c>
      <c r="D3365" s="95" t="s">
        <v>335</v>
      </c>
      <c r="E3365" s="95" t="s">
        <v>19174</v>
      </c>
      <c r="F3365" s="95" t="s">
        <v>4007</v>
      </c>
      <c r="G3365" s="95" t="s">
        <v>2187</v>
      </c>
      <c r="H3365" s="95" t="s">
        <v>539</v>
      </c>
      <c r="I3365" s="95" t="s">
        <v>29959</v>
      </c>
      <c r="J3365" s="95" t="s">
        <v>29960</v>
      </c>
      <c r="K3365" s="95" t="s">
        <v>29961</v>
      </c>
      <c r="L3365" s="95" t="s">
        <v>73</v>
      </c>
      <c r="M3365" s="95" t="s">
        <v>4208</v>
      </c>
      <c r="N3365" s="95" t="s">
        <v>1527</v>
      </c>
      <c r="O3365" s="95" t="s">
        <v>398</v>
      </c>
      <c r="P3365" s="95" t="s">
        <v>399</v>
      </c>
      <c r="Q3365" s="95" t="s">
        <v>2192</v>
      </c>
      <c r="R3365" s="95" t="s">
        <v>2193</v>
      </c>
      <c r="S3365" s="95" t="s">
        <v>29962</v>
      </c>
      <c r="T3365" s="95" t="s">
        <v>380</v>
      </c>
      <c r="U3365" s="96">
        <v>0</v>
      </c>
      <c r="V3365" s="96">
        <v>54500</v>
      </c>
      <c r="W3365" s="96">
        <v>35000</v>
      </c>
      <c r="X3365" s="96">
        <v>12000</v>
      </c>
      <c r="Y3365" s="95" t="s">
        <v>82</v>
      </c>
      <c r="Z3365" s="95" t="s">
        <v>25689</v>
      </c>
      <c r="AA3365" s="95" t="s">
        <v>84</v>
      </c>
      <c r="AB3365" s="95" t="s">
        <v>19179</v>
      </c>
      <c r="AC3365" s="95" t="s">
        <v>25830</v>
      </c>
      <c r="AD3365" s="95" t="s">
        <v>87</v>
      </c>
      <c r="AE3365" s="95" t="s">
        <v>61</v>
      </c>
      <c r="AF3365" s="95" t="s">
        <v>61</v>
      </c>
      <c r="AG3365" s="95" t="s">
        <v>89</v>
      </c>
      <c r="AH3365" s="95" t="s">
        <v>89</v>
      </c>
      <c r="AI3365" s="95" t="s">
        <v>88</v>
      </c>
      <c r="AJ3365" s="95" t="s">
        <v>88</v>
      </c>
      <c r="AK3365" s="95" t="s">
        <v>88</v>
      </c>
      <c r="AL3365" s="95" t="s">
        <v>88</v>
      </c>
      <c r="AM3365" s="95" t="s">
        <v>89</v>
      </c>
      <c r="AN3365" s="95" t="s">
        <v>89</v>
      </c>
      <c r="AO3365" s="95" t="s">
        <v>88</v>
      </c>
      <c r="AP3365" s="95" t="s">
        <v>89</v>
      </c>
      <c r="AQ3365" s="95" t="s">
        <v>90</v>
      </c>
      <c r="AR3365" s="95" t="s">
        <v>90</v>
      </c>
      <c r="AS3365" s="95" t="s">
        <v>25691</v>
      </c>
      <c r="AT3365" s="95" t="s">
        <v>92</v>
      </c>
      <c r="AU3365" s="95" t="s">
        <v>92</v>
      </c>
      <c r="AV3365" s="95" t="s">
        <v>93</v>
      </c>
      <c r="AW3365" s="95" t="s">
        <v>19180</v>
      </c>
      <c r="AX3365" s="95" t="s">
        <v>29963</v>
      </c>
      <c r="AY3365" s="95" t="s">
        <v>19182</v>
      </c>
      <c r="AZ3365" s="95" t="s">
        <v>29963</v>
      </c>
      <c r="BA3365" s="95" t="s">
        <v>97</v>
      </c>
      <c r="BB3365" s="95" t="s">
        <v>29964</v>
      </c>
      <c r="BC3365" s="95" t="s">
        <v>99</v>
      </c>
      <c r="BD3365" s="95" t="s">
        <v>100</v>
      </c>
      <c r="BE3365" s="95" t="s">
        <v>61</v>
      </c>
      <c r="BF3365" s="95" t="s">
        <v>380</v>
      </c>
      <c r="BG3365" s="95" t="s">
        <v>101</v>
      </c>
    </row>
    <row r="3366" s="86" customFormat="1" ht="19" customHeight="1" spans="1:59">
      <c r="A3366" s="95" t="s">
        <v>226</v>
      </c>
      <c r="B3366" s="95" t="s">
        <v>227</v>
      </c>
      <c r="C3366" s="95" t="s">
        <v>406</v>
      </c>
      <c r="D3366" s="95" t="s">
        <v>407</v>
      </c>
      <c r="E3366" s="95" t="s">
        <v>2172</v>
      </c>
      <c r="F3366" s="95" t="s">
        <v>8542</v>
      </c>
      <c r="G3366" s="95" t="s">
        <v>2187</v>
      </c>
      <c r="H3366" s="95" t="s">
        <v>539</v>
      </c>
      <c r="I3366" s="95" t="s">
        <v>29965</v>
      </c>
      <c r="J3366" s="95" t="s">
        <v>29966</v>
      </c>
      <c r="K3366" s="95" t="s">
        <v>29967</v>
      </c>
      <c r="L3366" s="95" t="s">
        <v>73</v>
      </c>
      <c r="M3366" s="95" t="s">
        <v>74</v>
      </c>
      <c r="N3366" s="95" t="s">
        <v>5654</v>
      </c>
      <c r="O3366" s="95" t="s">
        <v>774</v>
      </c>
      <c r="P3366" s="95" t="s">
        <v>775</v>
      </c>
      <c r="Q3366" s="95" t="s">
        <v>7127</v>
      </c>
      <c r="R3366" s="95" t="s">
        <v>7128</v>
      </c>
      <c r="S3366" s="95" t="s">
        <v>29968</v>
      </c>
      <c r="T3366" s="95" t="s">
        <v>380</v>
      </c>
      <c r="U3366" s="96">
        <v>0</v>
      </c>
      <c r="V3366" s="96">
        <v>33750</v>
      </c>
      <c r="W3366" s="96">
        <v>27000</v>
      </c>
      <c r="X3366" s="96">
        <v>9000</v>
      </c>
      <c r="Y3366" s="95" t="s">
        <v>82</v>
      </c>
      <c r="Z3366" s="95" t="s">
        <v>25689</v>
      </c>
      <c r="AA3366" s="95" t="s">
        <v>84</v>
      </c>
      <c r="AB3366" s="95" t="s">
        <v>2180</v>
      </c>
      <c r="AC3366" s="95" t="s">
        <v>25690</v>
      </c>
      <c r="AD3366" s="95" t="s">
        <v>87</v>
      </c>
      <c r="AE3366" s="95" t="s">
        <v>61</v>
      </c>
      <c r="AF3366" s="95" t="s">
        <v>61</v>
      </c>
      <c r="AG3366" s="95" t="s">
        <v>89</v>
      </c>
      <c r="AH3366" s="95" t="s">
        <v>89</v>
      </c>
      <c r="AI3366" s="95" t="s">
        <v>89</v>
      </c>
      <c r="AJ3366" s="95" t="s">
        <v>89</v>
      </c>
      <c r="AK3366" s="95" t="s">
        <v>89</v>
      </c>
      <c r="AL3366" s="95" t="s">
        <v>89</v>
      </c>
      <c r="AM3366" s="95" t="s">
        <v>89</v>
      </c>
      <c r="AN3366" s="95" t="s">
        <v>89</v>
      </c>
      <c r="AO3366" s="95" t="s">
        <v>89</v>
      </c>
      <c r="AP3366" s="95" t="s">
        <v>89</v>
      </c>
      <c r="AQ3366" s="95" t="s">
        <v>90</v>
      </c>
      <c r="AR3366" s="95" t="s">
        <v>90</v>
      </c>
      <c r="AS3366" s="95" t="s">
        <v>25691</v>
      </c>
      <c r="AT3366" s="95" t="s">
        <v>92</v>
      </c>
      <c r="AU3366" s="95" t="s">
        <v>92</v>
      </c>
      <c r="AV3366" s="95" t="s">
        <v>93</v>
      </c>
      <c r="AW3366" s="95" t="s">
        <v>2181</v>
      </c>
      <c r="AX3366" s="95" t="s">
        <v>29969</v>
      </c>
      <c r="AY3366" s="95" t="s">
        <v>2183</v>
      </c>
      <c r="AZ3366" s="95" t="s">
        <v>29969</v>
      </c>
      <c r="BA3366" s="95" t="s">
        <v>97</v>
      </c>
      <c r="BB3366" s="95" t="s">
        <v>29970</v>
      </c>
      <c r="BC3366" s="95" t="s">
        <v>99</v>
      </c>
      <c r="BD3366" s="95" t="s">
        <v>100</v>
      </c>
      <c r="BE3366" s="95" t="s">
        <v>61</v>
      </c>
      <c r="BF3366" s="95" t="s">
        <v>380</v>
      </c>
      <c r="BG3366" s="95" t="s">
        <v>101</v>
      </c>
    </row>
    <row r="3367" s="86" customFormat="1" ht="19" customHeight="1" spans="1:59">
      <c r="A3367" s="95" t="s">
        <v>516</v>
      </c>
      <c r="B3367" s="95" t="s">
        <v>517</v>
      </c>
      <c r="C3367" s="95" t="s">
        <v>1233</v>
      </c>
      <c r="D3367" s="95" t="s">
        <v>1234</v>
      </c>
      <c r="E3367" s="95" t="s">
        <v>29971</v>
      </c>
      <c r="F3367" s="95" t="s">
        <v>15060</v>
      </c>
      <c r="G3367" s="95" t="s">
        <v>9510</v>
      </c>
      <c r="H3367" s="95" t="s">
        <v>369</v>
      </c>
      <c r="I3367" s="95" t="s">
        <v>29972</v>
      </c>
      <c r="J3367" s="95" t="s">
        <v>29973</v>
      </c>
      <c r="K3367" s="95" t="s">
        <v>29974</v>
      </c>
      <c r="L3367" s="95" t="s">
        <v>73</v>
      </c>
      <c r="M3367" s="95" t="s">
        <v>508</v>
      </c>
      <c r="N3367" s="95" t="s">
        <v>75</v>
      </c>
      <c r="O3367" s="95" t="s">
        <v>1739</v>
      </c>
      <c r="P3367" s="95" t="s">
        <v>1740</v>
      </c>
      <c r="Q3367" s="95" t="s">
        <v>377</v>
      </c>
      <c r="R3367" s="95" t="s">
        <v>378</v>
      </c>
      <c r="S3367" s="95" t="s">
        <v>29975</v>
      </c>
      <c r="T3367" s="95" t="s">
        <v>380</v>
      </c>
      <c r="U3367" s="96">
        <v>0</v>
      </c>
      <c r="V3367" s="96">
        <v>14867</v>
      </c>
      <c r="W3367" s="96">
        <v>5000</v>
      </c>
      <c r="X3367" s="96">
        <v>2500</v>
      </c>
      <c r="Y3367" s="95" t="s">
        <v>82</v>
      </c>
      <c r="Z3367" s="95" t="s">
        <v>25689</v>
      </c>
      <c r="AA3367" s="95" t="s">
        <v>84</v>
      </c>
      <c r="AB3367" s="95" t="s">
        <v>9509</v>
      </c>
      <c r="AC3367" s="95" t="s">
        <v>25690</v>
      </c>
      <c r="AD3367" s="95" t="s">
        <v>87</v>
      </c>
      <c r="AE3367" s="95" t="s">
        <v>61</v>
      </c>
      <c r="AF3367" s="95" t="s">
        <v>61</v>
      </c>
      <c r="AG3367" s="95" t="s">
        <v>89</v>
      </c>
      <c r="AH3367" s="95" t="s">
        <v>89</v>
      </c>
      <c r="AI3367" s="95" t="s">
        <v>89</v>
      </c>
      <c r="AJ3367" s="95" t="s">
        <v>89</v>
      </c>
      <c r="AK3367" s="95" t="s">
        <v>89</v>
      </c>
      <c r="AL3367" s="95" t="s">
        <v>89</v>
      </c>
      <c r="AM3367" s="95" t="s">
        <v>89</v>
      </c>
      <c r="AN3367" s="95" t="s">
        <v>89</v>
      </c>
      <c r="AO3367" s="95" t="s">
        <v>89</v>
      </c>
      <c r="AP3367" s="95" t="s">
        <v>89</v>
      </c>
      <c r="AQ3367" s="95" t="s">
        <v>90</v>
      </c>
      <c r="AR3367" s="95" t="s">
        <v>90</v>
      </c>
      <c r="AS3367" s="95" t="s">
        <v>25691</v>
      </c>
      <c r="AT3367" s="95" t="s">
        <v>92</v>
      </c>
      <c r="AU3367" s="95" t="s">
        <v>92</v>
      </c>
      <c r="AV3367" s="95" t="s">
        <v>93</v>
      </c>
      <c r="AW3367" s="95" t="s">
        <v>29976</v>
      </c>
      <c r="AX3367" s="95" t="s">
        <v>29977</v>
      </c>
      <c r="AY3367" s="95" t="s">
        <v>29978</v>
      </c>
      <c r="AZ3367" s="95" t="s">
        <v>29977</v>
      </c>
      <c r="BA3367" s="95" t="s">
        <v>97</v>
      </c>
      <c r="BB3367" s="95" t="s">
        <v>29979</v>
      </c>
      <c r="BC3367" s="95" t="s">
        <v>99</v>
      </c>
      <c r="BD3367" s="95" t="s">
        <v>100</v>
      </c>
      <c r="BE3367" s="95" t="s">
        <v>61</v>
      </c>
      <c r="BF3367" s="95" t="s">
        <v>380</v>
      </c>
      <c r="BG3367" s="95" t="s">
        <v>101</v>
      </c>
    </row>
    <row r="3368" s="86" customFormat="1" ht="19" customHeight="1" spans="1:59">
      <c r="A3368" s="95" t="s">
        <v>267</v>
      </c>
      <c r="B3368" s="95" t="s">
        <v>268</v>
      </c>
      <c r="C3368" s="95" t="s">
        <v>1059</v>
      </c>
      <c r="D3368" s="95" t="s">
        <v>1060</v>
      </c>
      <c r="E3368" s="95" t="s">
        <v>29980</v>
      </c>
      <c r="F3368" s="95" t="s">
        <v>29981</v>
      </c>
      <c r="G3368" s="95" t="s">
        <v>3523</v>
      </c>
      <c r="H3368" s="95" t="s">
        <v>3123</v>
      </c>
      <c r="I3368" s="95" t="s">
        <v>29982</v>
      </c>
      <c r="J3368" s="95" t="s">
        <v>29983</v>
      </c>
      <c r="K3368" s="95" t="s">
        <v>29984</v>
      </c>
      <c r="L3368" s="95" t="s">
        <v>73</v>
      </c>
      <c r="M3368" s="95" t="s">
        <v>526</v>
      </c>
      <c r="N3368" s="95" t="s">
        <v>575</v>
      </c>
      <c r="O3368" s="95" t="s">
        <v>3128</v>
      </c>
      <c r="P3368" s="95" t="s">
        <v>3129</v>
      </c>
      <c r="Q3368" s="95" t="s">
        <v>3044</v>
      </c>
      <c r="R3368" s="95" t="s">
        <v>3129</v>
      </c>
      <c r="S3368" s="95" t="s">
        <v>29985</v>
      </c>
      <c r="T3368" s="95" t="s">
        <v>380</v>
      </c>
      <c r="U3368" s="96">
        <v>0</v>
      </c>
      <c r="V3368" s="96">
        <v>250000</v>
      </c>
      <c r="W3368" s="96">
        <v>60000</v>
      </c>
      <c r="X3368" s="96">
        <v>30000</v>
      </c>
      <c r="Y3368" s="95" t="s">
        <v>82</v>
      </c>
      <c r="Z3368" s="95" t="s">
        <v>25689</v>
      </c>
      <c r="AA3368" s="95" t="s">
        <v>84</v>
      </c>
      <c r="AB3368" s="95" t="s">
        <v>29986</v>
      </c>
      <c r="AC3368" s="95" t="s">
        <v>25900</v>
      </c>
      <c r="AD3368" s="95" t="s">
        <v>87</v>
      </c>
      <c r="AE3368" s="95" t="s">
        <v>61</v>
      </c>
      <c r="AF3368" s="95" t="s">
        <v>61</v>
      </c>
      <c r="AG3368" s="95" t="s">
        <v>89</v>
      </c>
      <c r="AH3368" s="95" t="s">
        <v>88</v>
      </c>
      <c r="AI3368" s="95" t="s">
        <v>88</v>
      </c>
      <c r="AJ3368" s="95" t="s">
        <v>89</v>
      </c>
      <c r="AK3368" s="95" t="s">
        <v>89</v>
      </c>
      <c r="AL3368" s="95" t="s">
        <v>89</v>
      </c>
      <c r="AM3368" s="95" t="s">
        <v>88</v>
      </c>
      <c r="AN3368" s="95" t="s">
        <v>88</v>
      </c>
      <c r="AO3368" s="95" t="s">
        <v>88</v>
      </c>
      <c r="AP3368" s="95" t="s">
        <v>89</v>
      </c>
      <c r="AQ3368" s="95" t="s">
        <v>90</v>
      </c>
      <c r="AR3368" s="95" t="s">
        <v>90</v>
      </c>
      <c r="AS3368" s="95" t="s">
        <v>25691</v>
      </c>
      <c r="AT3368" s="95" t="s">
        <v>92</v>
      </c>
      <c r="AU3368" s="95" t="s">
        <v>92</v>
      </c>
      <c r="AV3368" s="95" t="s">
        <v>93</v>
      </c>
      <c r="AW3368" s="95" t="s">
        <v>29987</v>
      </c>
      <c r="AX3368" s="95" t="s">
        <v>29988</v>
      </c>
      <c r="AY3368" s="95" t="s">
        <v>29989</v>
      </c>
      <c r="AZ3368" s="95" t="s">
        <v>29988</v>
      </c>
      <c r="BA3368" s="95" t="s">
        <v>97</v>
      </c>
      <c r="BB3368" s="95" t="s">
        <v>29990</v>
      </c>
      <c r="BC3368" s="95" t="s">
        <v>99</v>
      </c>
      <c r="BD3368" s="95" t="s">
        <v>100</v>
      </c>
      <c r="BE3368" s="95" t="s">
        <v>61</v>
      </c>
      <c r="BF3368" s="95" t="s">
        <v>380</v>
      </c>
      <c r="BG3368" s="95" t="s">
        <v>101</v>
      </c>
    </row>
    <row r="3369" s="86" customFormat="1" ht="19" customHeight="1" spans="1:59">
      <c r="A3369" s="95" t="s">
        <v>2742</v>
      </c>
      <c r="B3369" s="95" t="s">
        <v>2743</v>
      </c>
      <c r="C3369" s="95" t="s">
        <v>3234</v>
      </c>
      <c r="D3369" s="95" t="s">
        <v>3235</v>
      </c>
      <c r="E3369" s="95" t="s">
        <v>29991</v>
      </c>
      <c r="F3369" s="95" t="s">
        <v>4215</v>
      </c>
      <c r="G3369" s="95" t="s">
        <v>3238</v>
      </c>
      <c r="H3369" s="95" t="s">
        <v>109</v>
      </c>
      <c r="I3369" s="95" t="s">
        <v>29992</v>
      </c>
      <c r="J3369" s="95" t="s">
        <v>29993</v>
      </c>
      <c r="K3369" s="95" t="s">
        <v>29994</v>
      </c>
      <c r="L3369" s="95" t="s">
        <v>73</v>
      </c>
      <c r="M3369" s="95" t="s">
        <v>2014</v>
      </c>
      <c r="N3369" s="95" t="s">
        <v>1835</v>
      </c>
      <c r="O3369" s="95" t="s">
        <v>115</v>
      </c>
      <c r="P3369" s="95" t="s">
        <v>116</v>
      </c>
      <c r="Q3369" s="95" t="s">
        <v>117</v>
      </c>
      <c r="R3369" s="95" t="s">
        <v>116</v>
      </c>
      <c r="S3369" s="95" t="s">
        <v>29995</v>
      </c>
      <c r="T3369" s="95" t="s">
        <v>119</v>
      </c>
      <c r="U3369" s="96">
        <v>0</v>
      </c>
      <c r="V3369" s="96">
        <v>8000</v>
      </c>
      <c r="W3369" s="96">
        <v>5600</v>
      </c>
      <c r="X3369" s="96">
        <v>3000</v>
      </c>
      <c r="Y3369" s="95" t="s">
        <v>82</v>
      </c>
      <c r="Z3369" s="95" t="s">
        <v>25689</v>
      </c>
      <c r="AA3369" s="95" t="s">
        <v>84</v>
      </c>
      <c r="AB3369" s="95" t="s">
        <v>29996</v>
      </c>
      <c r="AC3369" s="95" t="s">
        <v>25830</v>
      </c>
      <c r="AD3369" s="95" t="s">
        <v>87</v>
      </c>
      <c r="AE3369" s="95" t="s">
        <v>61</v>
      </c>
      <c r="AF3369" s="95" t="s">
        <v>61</v>
      </c>
      <c r="AG3369" s="95" t="s">
        <v>89</v>
      </c>
      <c r="AH3369" s="95" t="s">
        <v>89</v>
      </c>
      <c r="AI3369" s="95" t="s">
        <v>88</v>
      </c>
      <c r="AJ3369" s="95" t="s">
        <v>88</v>
      </c>
      <c r="AK3369" s="95" t="s">
        <v>88</v>
      </c>
      <c r="AL3369" s="95" t="s">
        <v>88</v>
      </c>
      <c r="AM3369" s="95" t="s">
        <v>89</v>
      </c>
      <c r="AN3369" s="95" t="s">
        <v>88</v>
      </c>
      <c r="AO3369" s="95" t="s">
        <v>88</v>
      </c>
      <c r="AP3369" s="95" t="s">
        <v>89</v>
      </c>
      <c r="AQ3369" s="95" t="s">
        <v>90</v>
      </c>
      <c r="AR3369" s="95" t="s">
        <v>90</v>
      </c>
      <c r="AS3369" s="95" t="s">
        <v>25691</v>
      </c>
      <c r="AT3369" s="95" t="s">
        <v>92</v>
      </c>
      <c r="AU3369" s="95" t="s">
        <v>92</v>
      </c>
      <c r="AV3369" s="95" t="s">
        <v>93</v>
      </c>
      <c r="AW3369" s="95" t="s">
        <v>29997</v>
      </c>
      <c r="AX3369" s="95" t="s">
        <v>29998</v>
      </c>
      <c r="AY3369" s="95" t="s">
        <v>29999</v>
      </c>
      <c r="AZ3369" s="95" t="s">
        <v>29998</v>
      </c>
      <c r="BA3369" s="95" t="s">
        <v>97</v>
      </c>
      <c r="BB3369" s="95" t="s">
        <v>30000</v>
      </c>
      <c r="BC3369" s="95" t="s">
        <v>99</v>
      </c>
      <c r="BD3369" s="95" t="s">
        <v>100</v>
      </c>
      <c r="BE3369" s="95" t="s">
        <v>61</v>
      </c>
      <c r="BF3369" s="95" t="s">
        <v>119</v>
      </c>
      <c r="BG3369" s="95" t="s">
        <v>101</v>
      </c>
    </row>
    <row r="3370" s="86" customFormat="1" ht="19" customHeight="1" spans="1:59">
      <c r="A3370" s="95" t="s">
        <v>694</v>
      </c>
      <c r="B3370" s="95" t="s">
        <v>695</v>
      </c>
      <c r="C3370" s="95" t="s">
        <v>766</v>
      </c>
      <c r="D3370" s="95" t="s">
        <v>767</v>
      </c>
      <c r="E3370" s="95" t="s">
        <v>768</v>
      </c>
      <c r="F3370" s="95" t="s">
        <v>769</v>
      </c>
      <c r="G3370" s="95" t="s">
        <v>769</v>
      </c>
      <c r="H3370" s="95" t="s">
        <v>109</v>
      </c>
      <c r="I3370" s="95" t="s">
        <v>30001</v>
      </c>
      <c r="J3370" s="95" t="s">
        <v>30002</v>
      </c>
      <c r="K3370" s="95" t="s">
        <v>30003</v>
      </c>
      <c r="L3370" s="95" t="s">
        <v>73</v>
      </c>
      <c r="M3370" s="95" t="s">
        <v>30004</v>
      </c>
      <c r="N3370" s="95" t="s">
        <v>5729</v>
      </c>
      <c r="O3370" s="95" t="s">
        <v>1537</v>
      </c>
      <c r="P3370" s="95" t="s">
        <v>1538</v>
      </c>
      <c r="Q3370" s="95" t="s">
        <v>2425</v>
      </c>
      <c r="R3370" s="95" t="s">
        <v>2426</v>
      </c>
      <c r="S3370" s="95" t="s">
        <v>30005</v>
      </c>
      <c r="T3370" s="95" t="s">
        <v>380</v>
      </c>
      <c r="U3370" s="96">
        <v>0</v>
      </c>
      <c r="V3370" s="96">
        <v>20000</v>
      </c>
      <c r="W3370" s="96">
        <v>4000</v>
      </c>
      <c r="X3370" s="96">
        <v>2000</v>
      </c>
      <c r="Y3370" s="95" t="s">
        <v>82</v>
      </c>
      <c r="Z3370" s="95" t="s">
        <v>25689</v>
      </c>
      <c r="AA3370" s="95" t="s">
        <v>84</v>
      </c>
      <c r="AB3370" s="95" t="s">
        <v>1943</v>
      </c>
      <c r="AC3370" s="95" t="s">
        <v>25830</v>
      </c>
      <c r="AD3370" s="95" t="s">
        <v>87</v>
      </c>
      <c r="AE3370" s="95" t="s">
        <v>61</v>
      </c>
      <c r="AF3370" s="95" t="s">
        <v>61</v>
      </c>
      <c r="AG3370" s="95" t="s">
        <v>89</v>
      </c>
      <c r="AH3370" s="95" t="s">
        <v>89</v>
      </c>
      <c r="AI3370" s="95" t="s">
        <v>88</v>
      </c>
      <c r="AJ3370" s="95" t="s">
        <v>88</v>
      </c>
      <c r="AK3370" s="95" t="s">
        <v>89</v>
      </c>
      <c r="AL3370" s="95" t="s">
        <v>88</v>
      </c>
      <c r="AM3370" s="95" t="s">
        <v>88</v>
      </c>
      <c r="AN3370" s="95" t="s">
        <v>88</v>
      </c>
      <c r="AO3370" s="95" t="s">
        <v>88</v>
      </c>
      <c r="AP3370" s="95" t="s">
        <v>89</v>
      </c>
      <c r="AQ3370" s="95" t="s">
        <v>90</v>
      </c>
      <c r="AR3370" s="95" t="s">
        <v>90</v>
      </c>
      <c r="AS3370" s="95" t="s">
        <v>25691</v>
      </c>
      <c r="AT3370" s="95" t="s">
        <v>92</v>
      </c>
      <c r="AU3370" s="95" t="s">
        <v>92</v>
      </c>
      <c r="AV3370" s="95" t="s">
        <v>93</v>
      </c>
      <c r="AW3370" s="95" t="s">
        <v>778</v>
      </c>
      <c r="AX3370" s="95" t="s">
        <v>30006</v>
      </c>
      <c r="AY3370" s="95" t="s">
        <v>780</v>
      </c>
      <c r="AZ3370" s="95" t="s">
        <v>30006</v>
      </c>
      <c r="BA3370" s="95" t="s">
        <v>97</v>
      </c>
      <c r="BB3370" s="95" t="s">
        <v>30007</v>
      </c>
      <c r="BC3370" s="95" t="s">
        <v>99</v>
      </c>
      <c r="BD3370" s="95" t="s">
        <v>100</v>
      </c>
      <c r="BE3370" s="95" t="s">
        <v>61</v>
      </c>
      <c r="BF3370" s="95" t="s">
        <v>380</v>
      </c>
      <c r="BG3370" s="95" t="s">
        <v>101</v>
      </c>
    </row>
    <row r="3371" s="86" customFormat="1" ht="19" customHeight="1" spans="1:59">
      <c r="A3371" s="95" t="s">
        <v>441</v>
      </c>
      <c r="B3371" s="95" t="s">
        <v>442</v>
      </c>
      <c r="C3371" s="95" t="s">
        <v>1270</v>
      </c>
      <c r="D3371" s="95" t="s">
        <v>1271</v>
      </c>
      <c r="E3371" s="95" t="s">
        <v>15178</v>
      </c>
      <c r="F3371" s="95" t="s">
        <v>4975</v>
      </c>
      <c r="G3371" s="95" t="s">
        <v>4975</v>
      </c>
      <c r="H3371" s="95" t="s">
        <v>539</v>
      </c>
      <c r="I3371" s="95" t="s">
        <v>30008</v>
      </c>
      <c r="J3371" s="95" t="s">
        <v>30009</v>
      </c>
      <c r="K3371" s="95" t="s">
        <v>30010</v>
      </c>
      <c r="L3371" s="95" t="s">
        <v>73</v>
      </c>
      <c r="M3371" s="95" t="s">
        <v>3280</v>
      </c>
      <c r="N3371" s="95" t="s">
        <v>203</v>
      </c>
      <c r="O3371" s="95" t="s">
        <v>1875</v>
      </c>
      <c r="P3371" s="95" t="s">
        <v>1876</v>
      </c>
      <c r="Q3371" s="95" t="s">
        <v>2597</v>
      </c>
      <c r="R3371" s="95" t="s">
        <v>1878</v>
      </c>
      <c r="S3371" s="95" t="s">
        <v>30011</v>
      </c>
      <c r="T3371" s="95" t="s">
        <v>119</v>
      </c>
      <c r="U3371" s="96">
        <v>0</v>
      </c>
      <c r="V3371" s="96">
        <v>50000</v>
      </c>
      <c r="W3371" s="96">
        <v>40000</v>
      </c>
      <c r="X3371" s="96">
        <v>29000</v>
      </c>
      <c r="Y3371" s="95" t="s">
        <v>143</v>
      </c>
      <c r="Z3371" s="95" t="s">
        <v>25689</v>
      </c>
      <c r="AA3371" s="95" t="s">
        <v>84</v>
      </c>
      <c r="AB3371" s="95" t="s">
        <v>15183</v>
      </c>
      <c r="AC3371" s="95" t="s">
        <v>25830</v>
      </c>
      <c r="AD3371" s="95" t="s">
        <v>87</v>
      </c>
      <c r="AE3371" s="95" t="s">
        <v>61</v>
      </c>
      <c r="AF3371" s="95" t="s">
        <v>30012</v>
      </c>
      <c r="AG3371" s="95" t="s">
        <v>89</v>
      </c>
      <c r="AH3371" s="95" t="s">
        <v>89</v>
      </c>
      <c r="AI3371" s="95" t="s">
        <v>89</v>
      </c>
      <c r="AJ3371" s="95" t="s">
        <v>89</v>
      </c>
      <c r="AK3371" s="95" t="s">
        <v>89</v>
      </c>
      <c r="AL3371" s="95" t="s">
        <v>89</v>
      </c>
      <c r="AM3371" s="95" t="s">
        <v>89</v>
      </c>
      <c r="AN3371" s="95" t="s">
        <v>89</v>
      </c>
      <c r="AO3371" s="95" t="s">
        <v>89</v>
      </c>
      <c r="AP3371" s="95" t="s">
        <v>89</v>
      </c>
      <c r="AQ3371" s="95" t="s">
        <v>90</v>
      </c>
      <c r="AR3371" s="95" t="s">
        <v>90</v>
      </c>
      <c r="AS3371" s="95" t="s">
        <v>25691</v>
      </c>
      <c r="AT3371" s="95" t="s">
        <v>92</v>
      </c>
      <c r="AU3371" s="95" t="s">
        <v>92</v>
      </c>
      <c r="AV3371" s="95" t="s">
        <v>93</v>
      </c>
      <c r="AW3371" s="95" t="s">
        <v>15184</v>
      </c>
      <c r="AX3371" s="95" t="s">
        <v>30013</v>
      </c>
      <c r="AY3371" s="95" t="s">
        <v>15186</v>
      </c>
      <c r="AZ3371" s="95" t="s">
        <v>30013</v>
      </c>
      <c r="BA3371" s="95" t="s">
        <v>97</v>
      </c>
      <c r="BB3371" s="95" t="s">
        <v>30014</v>
      </c>
      <c r="BC3371" s="95" t="s">
        <v>99</v>
      </c>
      <c r="BD3371" s="95" t="s">
        <v>150</v>
      </c>
      <c r="BE3371" s="95" t="s">
        <v>61</v>
      </c>
      <c r="BF3371" s="95" t="s">
        <v>119</v>
      </c>
      <c r="BG3371" s="95" t="s">
        <v>101</v>
      </c>
    </row>
    <row r="3372" s="86" customFormat="1" ht="19" customHeight="1" spans="1:59">
      <c r="A3372" s="95" t="s">
        <v>102</v>
      </c>
      <c r="B3372" s="95" t="s">
        <v>103</v>
      </c>
      <c r="C3372" s="95" t="s">
        <v>104</v>
      </c>
      <c r="D3372" s="95" t="s">
        <v>105</v>
      </c>
      <c r="E3372" s="95" t="s">
        <v>30015</v>
      </c>
      <c r="F3372" s="95" t="s">
        <v>10827</v>
      </c>
      <c r="G3372" s="95" t="s">
        <v>6965</v>
      </c>
      <c r="H3372" s="95" t="s">
        <v>1571</v>
      </c>
      <c r="I3372" s="95" t="s">
        <v>30016</v>
      </c>
      <c r="J3372" s="95" t="s">
        <v>30017</v>
      </c>
      <c r="K3372" s="95" t="s">
        <v>30018</v>
      </c>
      <c r="L3372" s="95" t="s">
        <v>73</v>
      </c>
      <c r="M3372" s="95" t="s">
        <v>2014</v>
      </c>
      <c r="N3372" s="95" t="s">
        <v>1835</v>
      </c>
      <c r="O3372" s="95" t="s">
        <v>949</v>
      </c>
      <c r="P3372" s="95" t="s">
        <v>950</v>
      </c>
      <c r="Q3372" s="95" t="s">
        <v>3226</v>
      </c>
      <c r="R3372" s="95" t="s">
        <v>3227</v>
      </c>
      <c r="S3372" s="95" t="s">
        <v>30019</v>
      </c>
      <c r="T3372" s="95" t="s">
        <v>380</v>
      </c>
      <c r="U3372" s="96">
        <v>0</v>
      </c>
      <c r="V3372" s="96">
        <v>15000</v>
      </c>
      <c r="W3372" s="96">
        <v>10500</v>
      </c>
      <c r="X3372" s="96">
        <v>5000</v>
      </c>
      <c r="Y3372" s="95" t="s">
        <v>82</v>
      </c>
      <c r="Z3372" s="95" t="s">
        <v>25689</v>
      </c>
      <c r="AA3372" s="95" t="s">
        <v>84</v>
      </c>
      <c r="AB3372" s="95" t="s">
        <v>30020</v>
      </c>
      <c r="AC3372" s="95" t="s">
        <v>25690</v>
      </c>
      <c r="AD3372" s="95" t="s">
        <v>87</v>
      </c>
      <c r="AE3372" s="95" t="s">
        <v>61</v>
      </c>
      <c r="AF3372" s="95" t="s">
        <v>61</v>
      </c>
      <c r="AG3372" s="95" t="s">
        <v>89</v>
      </c>
      <c r="AH3372" s="95" t="s">
        <v>89</v>
      </c>
      <c r="AI3372" s="95" t="s">
        <v>89</v>
      </c>
      <c r="AJ3372" s="95" t="s">
        <v>88</v>
      </c>
      <c r="AK3372" s="95" t="s">
        <v>89</v>
      </c>
      <c r="AL3372" s="95" t="s">
        <v>89</v>
      </c>
      <c r="AM3372" s="95" t="s">
        <v>89</v>
      </c>
      <c r="AN3372" s="95" t="s">
        <v>89</v>
      </c>
      <c r="AO3372" s="95" t="s">
        <v>89</v>
      </c>
      <c r="AP3372" s="95" t="s">
        <v>89</v>
      </c>
      <c r="AQ3372" s="95" t="s">
        <v>90</v>
      </c>
      <c r="AR3372" s="95" t="s">
        <v>90</v>
      </c>
      <c r="AS3372" s="95" t="s">
        <v>25691</v>
      </c>
      <c r="AT3372" s="95" t="s">
        <v>92</v>
      </c>
      <c r="AU3372" s="95" t="s">
        <v>92</v>
      </c>
      <c r="AV3372" s="95" t="s">
        <v>93</v>
      </c>
      <c r="AW3372" s="95" t="s">
        <v>30021</v>
      </c>
      <c r="AX3372" s="95" t="s">
        <v>30022</v>
      </c>
      <c r="AY3372" s="95" t="s">
        <v>30023</v>
      </c>
      <c r="AZ3372" s="95" t="s">
        <v>30022</v>
      </c>
      <c r="BA3372" s="95" t="s">
        <v>97</v>
      </c>
      <c r="BB3372" s="95" t="s">
        <v>30024</v>
      </c>
      <c r="BC3372" s="95" t="s">
        <v>99</v>
      </c>
      <c r="BD3372" s="95" t="s">
        <v>100</v>
      </c>
      <c r="BE3372" s="95" t="s">
        <v>61</v>
      </c>
      <c r="BF3372" s="95" t="s">
        <v>380</v>
      </c>
      <c r="BG3372" s="95" t="s">
        <v>101</v>
      </c>
    </row>
    <row r="3373" s="86" customFormat="1" ht="19" customHeight="1" spans="1:59">
      <c r="A3373" s="95" t="s">
        <v>646</v>
      </c>
      <c r="B3373" s="95" t="s">
        <v>647</v>
      </c>
      <c r="C3373" s="95" t="s">
        <v>2304</v>
      </c>
      <c r="D3373" s="95" t="s">
        <v>2305</v>
      </c>
      <c r="E3373" s="95" t="s">
        <v>3549</v>
      </c>
      <c r="F3373" s="95" t="s">
        <v>3550</v>
      </c>
      <c r="G3373" s="95" t="s">
        <v>3551</v>
      </c>
      <c r="H3373" s="95" t="s">
        <v>1130</v>
      </c>
      <c r="I3373" s="95" t="s">
        <v>30025</v>
      </c>
      <c r="J3373" s="95" t="s">
        <v>30026</v>
      </c>
      <c r="K3373" s="95" t="s">
        <v>30027</v>
      </c>
      <c r="L3373" s="95" t="s">
        <v>73</v>
      </c>
      <c r="M3373" s="95" t="s">
        <v>508</v>
      </c>
      <c r="N3373" s="95" t="s">
        <v>114</v>
      </c>
      <c r="O3373" s="95" t="s">
        <v>610</v>
      </c>
      <c r="P3373" s="95" t="s">
        <v>611</v>
      </c>
      <c r="Q3373" s="95" t="s">
        <v>1669</v>
      </c>
      <c r="R3373" s="95" t="s">
        <v>1670</v>
      </c>
      <c r="S3373" s="95" t="s">
        <v>30028</v>
      </c>
      <c r="T3373" s="95" t="s">
        <v>262</v>
      </c>
      <c r="U3373" s="96">
        <v>0</v>
      </c>
      <c r="V3373" s="96">
        <v>9500</v>
      </c>
      <c r="W3373" s="96">
        <v>6500</v>
      </c>
      <c r="X3373" s="96">
        <v>6500</v>
      </c>
      <c r="Y3373" s="95" t="s">
        <v>82</v>
      </c>
      <c r="Z3373" s="95" t="s">
        <v>25689</v>
      </c>
      <c r="AA3373" s="95" t="s">
        <v>84</v>
      </c>
      <c r="AB3373" s="95" t="s">
        <v>3560</v>
      </c>
      <c r="AC3373" s="95" t="s">
        <v>25703</v>
      </c>
      <c r="AD3373" s="95" t="s">
        <v>87</v>
      </c>
      <c r="AE3373" s="95" t="s">
        <v>61</v>
      </c>
      <c r="AF3373" s="95" t="s">
        <v>61</v>
      </c>
      <c r="AG3373" s="95" t="s">
        <v>89</v>
      </c>
      <c r="AH3373" s="95" t="s">
        <v>89</v>
      </c>
      <c r="AI3373" s="95" t="s">
        <v>89</v>
      </c>
      <c r="AJ3373" s="95" t="s">
        <v>88</v>
      </c>
      <c r="AK3373" s="95" t="s">
        <v>89</v>
      </c>
      <c r="AL3373" s="95" t="s">
        <v>89</v>
      </c>
      <c r="AM3373" s="95" t="s">
        <v>89</v>
      </c>
      <c r="AN3373" s="95" t="s">
        <v>88</v>
      </c>
      <c r="AO3373" s="95" t="s">
        <v>88</v>
      </c>
      <c r="AP3373" s="95" t="s">
        <v>89</v>
      </c>
      <c r="AQ3373" s="95" t="s">
        <v>90</v>
      </c>
      <c r="AR3373" s="95" t="s">
        <v>90</v>
      </c>
      <c r="AS3373" s="95" t="s">
        <v>25691</v>
      </c>
      <c r="AT3373" s="95" t="s">
        <v>92</v>
      </c>
      <c r="AU3373" s="95" t="s">
        <v>92</v>
      </c>
      <c r="AV3373" s="95" t="s">
        <v>93</v>
      </c>
      <c r="AW3373" s="95" t="s">
        <v>3561</v>
      </c>
      <c r="AX3373" s="95" t="s">
        <v>30029</v>
      </c>
      <c r="AY3373" s="95" t="s">
        <v>3563</v>
      </c>
      <c r="AZ3373" s="95" t="s">
        <v>30029</v>
      </c>
      <c r="BA3373" s="95" t="s">
        <v>97</v>
      </c>
      <c r="BB3373" s="95" t="s">
        <v>30030</v>
      </c>
      <c r="BC3373" s="95" t="s">
        <v>99</v>
      </c>
      <c r="BD3373" s="95" t="s">
        <v>100</v>
      </c>
      <c r="BE3373" s="95" t="s">
        <v>61</v>
      </c>
      <c r="BF3373" s="95" t="s">
        <v>262</v>
      </c>
      <c r="BG3373" s="95" t="s">
        <v>101</v>
      </c>
    </row>
    <row r="3374" s="86" customFormat="1" ht="19" customHeight="1" spans="1:59">
      <c r="A3374" s="95" t="s">
        <v>441</v>
      </c>
      <c r="B3374" s="95" t="s">
        <v>442</v>
      </c>
      <c r="C3374" s="95" t="s">
        <v>1270</v>
      </c>
      <c r="D3374" s="95" t="s">
        <v>1271</v>
      </c>
      <c r="E3374" s="95" t="s">
        <v>27086</v>
      </c>
      <c r="F3374" s="95" t="s">
        <v>447</v>
      </c>
      <c r="G3374" s="95" t="s">
        <v>447</v>
      </c>
      <c r="H3374" s="95" t="s">
        <v>109</v>
      </c>
      <c r="I3374" s="95" t="s">
        <v>30031</v>
      </c>
      <c r="J3374" s="95" t="s">
        <v>30032</v>
      </c>
      <c r="K3374" s="95" t="s">
        <v>30033</v>
      </c>
      <c r="L3374" s="95" t="s">
        <v>73</v>
      </c>
      <c r="M3374" s="95" t="s">
        <v>74</v>
      </c>
      <c r="N3374" s="95" t="s">
        <v>880</v>
      </c>
      <c r="O3374" s="95" t="s">
        <v>2295</v>
      </c>
      <c r="P3374" s="95" t="s">
        <v>2296</v>
      </c>
      <c r="Q3374" s="95" t="s">
        <v>11291</v>
      </c>
      <c r="R3374" s="95" t="s">
        <v>11292</v>
      </c>
      <c r="S3374" s="95" t="s">
        <v>30034</v>
      </c>
      <c r="T3374" s="95" t="s">
        <v>380</v>
      </c>
      <c r="U3374" s="96">
        <v>0</v>
      </c>
      <c r="V3374" s="96">
        <v>23500</v>
      </c>
      <c r="W3374" s="96">
        <v>16500</v>
      </c>
      <c r="X3374" s="96">
        <v>10000</v>
      </c>
      <c r="Y3374" s="95" t="s">
        <v>82</v>
      </c>
      <c r="Z3374" s="95" t="s">
        <v>25689</v>
      </c>
      <c r="AA3374" s="95" t="s">
        <v>84</v>
      </c>
      <c r="AB3374" s="95" t="s">
        <v>27091</v>
      </c>
      <c r="AC3374" s="95" t="s">
        <v>25757</v>
      </c>
      <c r="AD3374" s="95" t="s">
        <v>87</v>
      </c>
      <c r="AE3374" s="95" t="s">
        <v>61</v>
      </c>
      <c r="AF3374" s="95" t="s">
        <v>61</v>
      </c>
      <c r="AG3374" s="95" t="s">
        <v>89</v>
      </c>
      <c r="AH3374" s="95" t="s">
        <v>89</v>
      </c>
      <c r="AI3374" s="95" t="s">
        <v>88</v>
      </c>
      <c r="AJ3374" s="95" t="s">
        <v>88</v>
      </c>
      <c r="AK3374" s="95" t="s">
        <v>88</v>
      </c>
      <c r="AL3374" s="95" t="s">
        <v>88</v>
      </c>
      <c r="AM3374" s="95" t="s">
        <v>88</v>
      </c>
      <c r="AN3374" s="95" t="s">
        <v>88</v>
      </c>
      <c r="AO3374" s="95" t="s">
        <v>88</v>
      </c>
      <c r="AP3374" s="95" t="s">
        <v>89</v>
      </c>
      <c r="AQ3374" s="95" t="s">
        <v>90</v>
      </c>
      <c r="AR3374" s="95" t="s">
        <v>90</v>
      </c>
      <c r="AS3374" s="95" t="s">
        <v>25691</v>
      </c>
      <c r="AT3374" s="95" t="s">
        <v>92</v>
      </c>
      <c r="AU3374" s="95" t="s">
        <v>92</v>
      </c>
      <c r="AV3374" s="95" t="s">
        <v>93</v>
      </c>
      <c r="AW3374" s="95" t="s">
        <v>27092</v>
      </c>
      <c r="AX3374" s="95" t="s">
        <v>30035</v>
      </c>
      <c r="AY3374" s="95" t="s">
        <v>27094</v>
      </c>
      <c r="AZ3374" s="95" t="s">
        <v>30035</v>
      </c>
      <c r="BA3374" s="95" t="s">
        <v>97</v>
      </c>
      <c r="BB3374" s="95" t="s">
        <v>30036</v>
      </c>
      <c r="BC3374" s="95" t="s">
        <v>99</v>
      </c>
      <c r="BD3374" s="95" t="s">
        <v>100</v>
      </c>
      <c r="BE3374" s="95" t="s">
        <v>61</v>
      </c>
      <c r="BF3374" s="95" t="s">
        <v>380</v>
      </c>
      <c r="BG3374" s="95" t="s">
        <v>101</v>
      </c>
    </row>
    <row r="3375" s="86" customFormat="1" ht="19" customHeight="1" spans="1:59">
      <c r="A3375" s="95" t="s">
        <v>151</v>
      </c>
      <c r="B3375" s="95" t="s">
        <v>152</v>
      </c>
      <c r="C3375" s="95" t="s">
        <v>1125</v>
      </c>
      <c r="D3375" s="95" t="s">
        <v>1126</v>
      </c>
      <c r="E3375" s="95" t="s">
        <v>6436</v>
      </c>
      <c r="F3375" s="95" t="s">
        <v>4457</v>
      </c>
      <c r="G3375" s="95" t="s">
        <v>4111</v>
      </c>
      <c r="H3375" s="95" t="s">
        <v>1571</v>
      </c>
      <c r="I3375" s="95" t="s">
        <v>30037</v>
      </c>
      <c r="J3375" s="95" t="s">
        <v>30038</v>
      </c>
      <c r="K3375" s="95" t="s">
        <v>30039</v>
      </c>
      <c r="L3375" s="95" t="s">
        <v>73</v>
      </c>
      <c r="M3375" s="95" t="s">
        <v>21216</v>
      </c>
      <c r="N3375" s="95" t="s">
        <v>11027</v>
      </c>
      <c r="O3375" s="95" t="s">
        <v>949</v>
      </c>
      <c r="P3375" s="95" t="s">
        <v>950</v>
      </c>
      <c r="Q3375" s="95" t="s">
        <v>6440</v>
      </c>
      <c r="R3375" s="95" t="s">
        <v>6441</v>
      </c>
      <c r="S3375" s="95" t="s">
        <v>30040</v>
      </c>
      <c r="T3375" s="95" t="s">
        <v>119</v>
      </c>
      <c r="U3375" s="96">
        <v>0</v>
      </c>
      <c r="V3375" s="96">
        <v>50000</v>
      </c>
      <c r="W3375" s="96">
        <v>30000</v>
      </c>
      <c r="X3375" s="96">
        <v>10000</v>
      </c>
      <c r="Y3375" s="95" t="s">
        <v>143</v>
      </c>
      <c r="Z3375" s="95" t="s">
        <v>25689</v>
      </c>
      <c r="AA3375" s="95" t="s">
        <v>84</v>
      </c>
      <c r="AB3375" s="95" t="s">
        <v>6443</v>
      </c>
      <c r="AC3375" s="95" t="s">
        <v>25757</v>
      </c>
      <c r="AD3375" s="95" t="s">
        <v>87</v>
      </c>
      <c r="AE3375" s="95" t="s">
        <v>61</v>
      </c>
      <c r="AF3375" s="95" t="s">
        <v>61</v>
      </c>
      <c r="AG3375" s="95" t="s">
        <v>89</v>
      </c>
      <c r="AH3375" s="95" t="s">
        <v>89</v>
      </c>
      <c r="AI3375" s="95" t="s">
        <v>89</v>
      </c>
      <c r="AJ3375" s="95" t="s">
        <v>89</v>
      </c>
      <c r="AK3375" s="95" t="s">
        <v>88</v>
      </c>
      <c r="AL3375" s="95" t="s">
        <v>89</v>
      </c>
      <c r="AM3375" s="95" t="s">
        <v>89</v>
      </c>
      <c r="AN3375" s="95" t="s">
        <v>89</v>
      </c>
      <c r="AO3375" s="95" t="s">
        <v>89</v>
      </c>
      <c r="AP3375" s="95" t="s">
        <v>89</v>
      </c>
      <c r="AQ3375" s="95" t="s">
        <v>90</v>
      </c>
      <c r="AR3375" s="95" t="s">
        <v>90</v>
      </c>
      <c r="AS3375" s="95" t="s">
        <v>25691</v>
      </c>
      <c r="AT3375" s="95" t="s">
        <v>92</v>
      </c>
      <c r="AU3375" s="95" t="s">
        <v>92</v>
      </c>
      <c r="AV3375" s="95" t="s">
        <v>93</v>
      </c>
      <c r="AW3375" s="95" t="s">
        <v>6444</v>
      </c>
      <c r="AX3375" s="95" t="s">
        <v>30041</v>
      </c>
      <c r="AY3375" s="95" t="s">
        <v>6446</v>
      </c>
      <c r="AZ3375" s="95" t="s">
        <v>30041</v>
      </c>
      <c r="BA3375" s="95" t="s">
        <v>97</v>
      </c>
      <c r="BB3375" s="95" t="s">
        <v>30042</v>
      </c>
      <c r="BC3375" s="95" t="s">
        <v>99</v>
      </c>
      <c r="BD3375" s="95" t="s">
        <v>150</v>
      </c>
      <c r="BE3375" s="95" t="s">
        <v>61</v>
      </c>
      <c r="BF3375" s="95" t="s">
        <v>119</v>
      </c>
      <c r="BG3375" s="95" t="s">
        <v>101</v>
      </c>
    </row>
    <row r="3376" s="86" customFormat="1" ht="19" customHeight="1" spans="1:59">
      <c r="A3376" s="95" t="s">
        <v>387</v>
      </c>
      <c r="B3376" s="95" t="s">
        <v>388</v>
      </c>
      <c r="C3376" s="95" t="s">
        <v>4123</v>
      </c>
      <c r="D3376" s="95" t="s">
        <v>4124</v>
      </c>
      <c r="E3376" s="95" t="s">
        <v>4125</v>
      </c>
      <c r="F3376" s="95" t="s">
        <v>4126</v>
      </c>
      <c r="G3376" s="95" t="s">
        <v>1206</v>
      </c>
      <c r="H3376" s="95" t="s">
        <v>109</v>
      </c>
      <c r="I3376" s="95" t="s">
        <v>30043</v>
      </c>
      <c r="J3376" s="95" t="s">
        <v>30044</v>
      </c>
      <c r="K3376" s="95" t="s">
        <v>30045</v>
      </c>
      <c r="L3376" s="95" t="s">
        <v>73</v>
      </c>
      <c r="M3376" s="95" t="s">
        <v>137</v>
      </c>
      <c r="N3376" s="95" t="s">
        <v>6517</v>
      </c>
      <c r="O3376" s="95" t="s">
        <v>1537</v>
      </c>
      <c r="P3376" s="95" t="s">
        <v>1538</v>
      </c>
      <c r="Q3376" s="95" t="s">
        <v>2425</v>
      </c>
      <c r="R3376" s="95" t="s">
        <v>2426</v>
      </c>
      <c r="S3376" s="95" t="s">
        <v>30046</v>
      </c>
      <c r="T3376" s="95" t="s">
        <v>119</v>
      </c>
      <c r="U3376" s="96">
        <v>0</v>
      </c>
      <c r="V3376" s="96">
        <v>20000</v>
      </c>
      <c r="W3376" s="96">
        <v>16000</v>
      </c>
      <c r="X3376" s="96">
        <v>5000</v>
      </c>
      <c r="Y3376" s="95" t="s">
        <v>82</v>
      </c>
      <c r="Z3376" s="95" t="s">
        <v>25689</v>
      </c>
      <c r="AA3376" s="95" t="s">
        <v>84</v>
      </c>
      <c r="AB3376" s="95" t="s">
        <v>4131</v>
      </c>
      <c r="AC3376" s="95" t="s">
        <v>8465</v>
      </c>
      <c r="AD3376" s="95" t="s">
        <v>87</v>
      </c>
      <c r="AE3376" s="95" t="s">
        <v>61</v>
      </c>
      <c r="AF3376" s="95" t="s">
        <v>61</v>
      </c>
      <c r="AG3376" s="95" t="s">
        <v>89</v>
      </c>
      <c r="AH3376" s="95" t="s">
        <v>89</v>
      </c>
      <c r="AI3376" s="95" t="s">
        <v>89</v>
      </c>
      <c r="AJ3376" s="95" t="s">
        <v>88</v>
      </c>
      <c r="AK3376" s="95" t="s">
        <v>89</v>
      </c>
      <c r="AL3376" s="95" t="s">
        <v>89</v>
      </c>
      <c r="AM3376" s="95" t="s">
        <v>88</v>
      </c>
      <c r="AN3376" s="95" t="s">
        <v>88</v>
      </c>
      <c r="AO3376" s="95" t="s">
        <v>88</v>
      </c>
      <c r="AP3376" s="95" t="s">
        <v>89</v>
      </c>
      <c r="AQ3376" s="95" t="s">
        <v>90</v>
      </c>
      <c r="AR3376" s="95" t="s">
        <v>90</v>
      </c>
      <c r="AS3376" s="95" t="s">
        <v>25691</v>
      </c>
      <c r="AT3376" s="95" t="s">
        <v>92</v>
      </c>
      <c r="AU3376" s="95" t="s">
        <v>92</v>
      </c>
      <c r="AV3376" s="95" t="s">
        <v>93</v>
      </c>
      <c r="AW3376" s="95" t="s">
        <v>4132</v>
      </c>
      <c r="AX3376" s="95" t="s">
        <v>30047</v>
      </c>
      <c r="AY3376" s="95" t="s">
        <v>4134</v>
      </c>
      <c r="AZ3376" s="95" t="s">
        <v>30047</v>
      </c>
      <c r="BA3376" s="95" t="s">
        <v>97</v>
      </c>
      <c r="BB3376" s="95" t="s">
        <v>30048</v>
      </c>
      <c r="BC3376" s="95" t="s">
        <v>99</v>
      </c>
      <c r="BD3376" s="95" t="s">
        <v>100</v>
      </c>
      <c r="BE3376" s="95" t="s">
        <v>61</v>
      </c>
      <c r="BF3376" s="95" t="s">
        <v>119</v>
      </c>
      <c r="BG3376" s="95" t="s">
        <v>101</v>
      </c>
    </row>
    <row r="3377" s="86" customFormat="1" ht="19" customHeight="1" spans="1:59">
      <c r="A3377" s="95" t="s">
        <v>62</v>
      </c>
      <c r="B3377" s="95" t="s">
        <v>63</v>
      </c>
      <c r="C3377" s="95" t="s">
        <v>1147</v>
      </c>
      <c r="D3377" s="95" t="s">
        <v>1148</v>
      </c>
      <c r="E3377" s="95" t="s">
        <v>30049</v>
      </c>
      <c r="F3377" s="95" t="s">
        <v>1150</v>
      </c>
      <c r="G3377" s="95" t="s">
        <v>990</v>
      </c>
      <c r="H3377" s="95" t="s">
        <v>232</v>
      </c>
      <c r="I3377" s="95" t="s">
        <v>30050</v>
      </c>
      <c r="J3377" s="95" t="s">
        <v>30051</v>
      </c>
      <c r="K3377" s="95" t="s">
        <v>30052</v>
      </c>
      <c r="L3377" s="95" t="s">
        <v>73</v>
      </c>
      <c r="M3377" s="95" t="s">
        <v>508</v>
      </c>
      <c r="N3377" s="95" t="s">
        <v>8925</v>
      </c>
      <c r="O3377" s="95" t="s">
        <v>881</v>
      </c>
      <c r="P3377" s="95" t="s">
        <v>882</v>
      </c>
      <c r="Q3377" s="95" t="s">
        <v>22797</v>
      </c>
      <c r="R3377" s="95" t="s">
        <v>22798</v>
      </c>
      <c r="S3377" s="95" t="s">
        <v>30053</v>
      </c>
      <c r="T3377" s="95" t="s">
        <v>119</v>
      </c>
      <c r="U3377" s="96">
        <v>0</v>
      </c>
      <c r="V3377" s="96">
        <v>13485</v>
      </c>
      <c r="W3377" s="96">
        <v>7000</v>
      </c>
      <c r="X3377" s="96">
        <v>7000</v>
      </c>
      <c r="Y3377" s="95" t="s">
        <v>82</v>
      </c>
      <c r="Z3377" s="95" t="s">
        <v>25689</v>
      </c>
      <c r="AA3377" s="95" t="s">
        <v>84</v>
      </c>
      <c r="AB3377" s="95" t="s">
        <v>30054</v>
      </c>
      <c r="AC3377" s="95" t="s">
        <v>25830</v>
      </c>
      <c r="AD3377" s="95" t="s">
        <v>87</v>
      </c>
      <c r="AE3377" s="95" t="s">
        <v>61</v>
      </c>
      <c r="AF3377" s="95" t="s">
        <v>61</v>
      </c>
      <c r="AG3377" s="95" t="s">
        <v>89</v>
      </c>
      <c r="AH3377" s="95" t="s">
        <v>89</v>
      </c>
      <c r="AI3377" s="95" t="s">
        <v>89</v>
      </c>
      <c r="AJ3377" s="95" t="s">
        <v>89</v>
      </c>
      <c r="AK3377" s="95" t="s">
        <v>89</v>
      </c>
      <c r="AL3377" s="95" t="s">
        <v>89</v>
      </c>
      <c r="AM3377" s="95" t="s">
        <v>88</v>
      </c>
      <c r="AN3377" s="95" t="s">
        <v>88</v>
      </c>
      <c r="AO3377" s="95" t="s">
        <v>88</v>
      </c>
      <c r="AP3377" s="95" t="s">
        <v>89</v>
      </c>
      <c r="AQ3377" s="95" t="s">
        <v>90</v>
      </c>
      <c r="AR3377" s="95" t="s">
        <v>90</v>
      </c>
      <c r="AS3377" s="95" t="s">
        <v>25691</v>
      </c>
      <c r="AT3377" s="95" t="s">
        <v>92</v>
      </c>
      <c r="AU3377" s="95" t="s">
        <v>92</v>
      </c>
      <c r="AV3377" s="95" t="s">
        <v>93</v>
      </c>
      <c r="AW3377" s="95" t="s">
        <v>30055</v>
      </c>
      <c r="AX3377" s="95" t="s">
        <v>30056</v>
      </c>
      <c r="AY3377" s="95" t="s">
        <v>30057</v>
      </c>
      <c r="AZ3377" s="95" t="s">
        <v>30056</v>
      </c>
      <c r="BA3377" s="95" t="s">
        <v>97</v>
      </c>
      <c r="BB3377" s="95" t="s">
        <v>30058</v>
      </c>
      <c r="BC3377" s="95" t="s">
        <v>99</v>
      </c>
      <c r="BD3377" s="95" t="s">
        <v>100</v>
      </c>
      <c r="BE3377" s="95" t="s">
        <v>61</v>
      </c>
      <c r="BF3377" s="95" t="s">
        <v>119</v>
      </c>
      <c r="BG3377" s="95" t="s">
        <v>101</v>
      </c>
    </row>
    <row r="3378" s="86" customFormat="1" ht="19" customHeight="1" spans="1:59">
      <c r="A3378" s="95" t="s">
        <v>419</v>
      </c>
      <c r="B3378" s="95" t="s">
        <v>420</v>
      </c>
      <c r="C3378" s="95" t="s">
        <v>1465</v>
      </c>
      <c r="D3378" s="95" t="s">
        <v>1466</v>
      </c>
      <c r="E3378" s="95" t="s">
        <v>28000</v>
      </c>
      <c r="F3378" s="95" t="s">
        <v>6338</v>
      </c>
      <c r="G3378" s="95" t="s">
        <v>1298</v>
      </c>
      <c r="H3378" s="95" t="s">
        <v>1299</v>
      </c>
      <c r="I3378" s="95" t="s">
        <v>30059</v>
      </c>
      <c r="J3378" s="95" t="s">
        <v>30060</v>
      </c>
      <c r="K3378" s="95" t="s">
        <v>30061</v>
      </c>
      <c r="L3378" s="95" t="s">
        <v>73</v>
      </c>
      <c r="M3378" s="95" t="s">
        <v>30062</v>
      </c>
      <c r="N3378" s="95" t="s">
        <v>811</v>
      </c>
      <c r="O3378" s="95" t="s">
        <v>2030</v>
      </c>
      <c r="P3378" s="95" t="s">
        <v>2031</v>
      </c>
      <c r="Q3378" s="95" t="s">
        <v>1728</v>
      </c>
      <c r="R3378" s="95" t="s">
        <v>1307</v>
      </c>
      <c r="S3378" s="95" t="s">
        <v>30063</v>
      </c>
      <c r="T3378" s="95" t="s">
        <v>380</v>
      </c>
      <c r="U3378" s="96">
        <v>0</v>
      </c>
      <c r="V3378" s="96">
        <v>5000</v>
      </c>
      <c r="W3378" s="96">
        <v>3000</v>
      </c>
      <c r="X3378" s="96">
        <v>3000</v>
      </c>
      <c r="Y3378" s="95" t="s">
        <v>143</v>
      </c>
      <c r="Z3378" s="95" t="s">
        <v>25689</v>
      </c>
      <c r="AA3378" s="95" t="s">
        <v>84</v>
      </c>
      <c r="AB3378" s="95" t="s">
        <v>28005</v>
      </c>
      <c r="AC3378" s="95" t="s">
        <v>25900</v>
      </c>
      <c r="AD3378" s="95" t="s">
        <v>87</v>
      </c>
      <c r="AE3378" s="95" t="s">
        <v>61</v>
      </c>
      <c r="AF3378" s="95" t="s">
        <v>61</v>
      </c>
      <c r="AG3378" s="95" t="s">
        <v>89</v>
      </c>
      <c r="AH3378" s="95" t="s">
        <v>89</v>
      </c>
      <c r="AI3378" s="95" t="s">
        <v>89</v>
      </c>
      <c r="AJ3378" s="95" t="s">
        <v>88</v>
      </c>
      <c r="AK3378" s="95" t="s">
        <v>89</v>
      </c>
      <c r="AL3378" s="95" t="s">
        <v>88</v>
      </c>
      <c r="AM3378" s="95" t="s">
        <v>88</v>
      </c>
      <c r="AN3378" s="95" t="s">
        <v>88</v>
      </c>
      <c r="AO3378" s="95" t="s">
        <v>88</v>
      </c>
      <c r="AP3378" s="95" t="s">
        <v>89</v>
      </c>
      <c r="AQ3378" s="95" t="s">
        <v>90</v>
      </c>
      <c r="AR3378" s="95" t="s">
        <v>90</v>
      </c>
      <c r="AS3378" s="95" t="s">
        <v>25691</v>
      </c>
      <c r="AT3378" s="95" t="s">
        <v>92</v>
      </c>
      <c r="AU3378" s="95" t="s">
        <v>92</v>
      </c>
      <c r="AV3378" s="95" t="s">
        <v>93</v>
      </c>
      <c r="AW3378" s="95" t="s">
        <v>28006</v>
      </c>
      <c r="AX3378" s="95" t="s">
        <v>30064</v>
      </c>
      <c r="AY3378" s="95" t="s">
        <v>28008</v>
      </c>
      <c r="AZ3378" s="95" t="s">
        <v>30064</v>
      </c>
      <c r="BA3378" s="95" t="s">
        <v>97</v>
      </c>
      <c r="BB3378" s="95" t="s">
        <v>30065</v>
      </c>
      <c r="BC3378" s="95" t="s">
        <v>99</v>
      </c>
      <c r="BD3378" s="95" t="s">
        <v>150</v>
      </c>
      <c r="BE3378" s="95" t="s">
        <v>61</v>
      </c>
      <c r="BF3378" s="95" t="s">
        <v>380</v>
      </c>
      <c r="BG3378" s="95" t="s">
        <v>101</v>
      </c>
    </row>
    <row r="3379" s="86" customFormat="1" ht="19" customHeight="1" spans="1:59">
      <c r="A3379" s="95" t="s">
        <v>267</v>
      </c>
      <c r="B3379" s="95" t="s">
        <v>268</v>
      </c>
      <c r="C3379" s="95" t="s">
        <v>6347</v>
      </c>
      <c r="D3379" s="95" t="s">
        <v>6348</v>
      </c>
      <c r="E3379" s="95" t="s">
        <v>6349</v>
      </c>
      <c r="F3379" s="95" t="s">
        <v>6350</v>
      </c>
      <c r="G3379" s="95" t="s">
        <v>287</v>
      </c>
      <c r="H3379" s="95" t="s">
        <v>109</v>
      </c>
      <c r="I3379" s="95" t="s">
        <v>30066</v>
      </c>
      <c r="J3379" s="95" t="s">
        <v>30067</v>
      </c>
      <c r="K3379" s="95" t="s">
        <v>30068</v>
      </c>
      <c r="L3379" s="95" t="s">
        <v>73</v>
      </c>
      <c r="M3379" s="95" t="s">
        <v>508</v>
      </c>
      <c r="N3379" s="95" t="s">
        <v>575</v>
      </c>
      <c r="O3379" s="95" t="s">
        <v>292</v>
      </c>
      <c r="P3379" s="95" t="s">
        <v>293</v>
      </c>
      <c r="Q3379" s="95" t="s">
        <v>294</v>
      </c>
      <c r="R3379" s="95" t="s">
        <v>295</v>
      </c>
      <c r="S3379" s="95" t="s">
        <v>30069</v>
      </c>
      <c r="T3379" s="95" t="s">
        <v>380</v>
      </c>
      <c r="U3379" s="96">
        <v>0</v>
      </c>
      <c r="V3379" s="96">
        <v>1559177</v>
      </c>
      <c r="W3379" s="96">
        <v>1080000</v>
      </c>
      <c r="X3379" s="96">
        <v>150000</v>
      </c>
      <c r="Y3379" s="95" t="s">
        <v>82</v>
      </c>
      <c r="Z3379" s="95" t="s">
        <v>25689</v>
      </c>
      <c r="AA3379" s="95" t="s">
        <v>84</v>
      </c>
      <c r="AB3379" s="95" t="s">
        <v>6356</v>
      </c>
      <c r="AC3379" s="95" t="s">
        <v>8465</v>
      </c>
      <c r="AD3379" s="95" t="s">
        <v>87</v>
      </c>
      <c r="AE3379" s="95" t="s">
        <v>61</v>
      </c>
      <c r="AF3379" s="95" t="s">
        <v>61</v>
      </c>
      <c r="AG3379" s="95" t="s">
        <v>89</v>
      </c>
      <c r="AH3379" s="95" t="s">
        <v>89</v>
      </c>
      <c r="AI3379" s="95" t="s">
        <v>89</v>
      </c>
      <c r="AJ3379" s="95" t="s">
        <v>89</v>
      </c>
      <c r="AK3379" s="95" t="s">
        <v>89</v>
      </c>
      <c r="AL3379" s="95" t="s">
        <v>89</v>
      </c>
      <c r="AM3379" s="95" t="s">
        <v>89</v>
      </c>
      <c r="AN3379" s="95" t="s">
        <v>89</v>
      </c>
      <c r="AO3379" s="95" t="s">
        <v>89</v>
      </c>
      <c r="AP3379" s="95" t="s">
        <v>89</v>
      </c>
      <c r="AQ3379" s="95" t="s">
        <v>90</v>
      </c>
      <c r="AR3379" s="95" t="s">
        <v>90</v>
      </c>
      <c r="AS3379" s="95" t="s">
        <v>25691</v>
      </c>
      <c r="AT3379" s="95" t="s">
        <v>92</v>
      </c>
      <c r="AU3379" s="95" t="s">
        <v>92</v>
      </c>
      <c r="AV3379" s="95" t="s">
        <v>93</v>
      </c>
      <c r="AW3379" s="95" t="s">
        <v>6357</v>
      </c>
      <c r="AX3379" s="95" t="s">
        <v>30070</v>
      </c>
      <c r="AY3379" s="95" t="s">
        <v>6359</v>
      </c>
      <c r="AZ3379" s="95" t="s">
        <v>30070</v>
      </c>
      <c r="BA3379" s="95" t="s">
        <v>97</v>
      </c>
      <c r="BB3379" s="95" t="s">
        <v>30071</v>
      </c>
      <c r="BC3379" s="95" t="s">
        <v>99</v>
      </c>
      <c r="BD3379" s="95" t="s">
        <v>100</v>
      </c>
      <c r="BE3379" s="95" t="s">
        <v>61</v>
      </c>
      <c r="BF3379" s="95" t="s">
        <v>380</v>
      </c>
      <c r="BG3379" s="95" t="s">
        <v>101</v>
      </c>
    </row>
    <row r="3380" s="86" customFormat="1" ht="19" customHeight="1" spans="1:59">
      <c r="A3380" s="95" t="s">
        <v>174</v>
      </c>
      <c r="B3380" s="95" t="s">
        <v>175</v>
      </c>
      <c r="C3380" s="95" t="s">
        <v>1498</v>
      </c>
      <c r="D3380" s="95" t="s">
        <v>1499</v>
      </c>
      <c r="E3380" s="95" t="s">
        <v>13731</v>
      </c>
      <c r="F3380" s="95" t="s">
        <v>21942</v>
      </c>
      <c r="G3380" s="95" t="s">
        <v>21942</v>
      </c>
      <c r="H3380" s="95" t="s">
        <v>943</v>
      </c>
      <c r="I3380" s="95" t="s">
        <v>30072</v>
      </c>
      <c r="J3380" s="95" t="s">
        <v>30073</v>
      </c>
      <c r="K3380" s="95" t="s">
        <v>30074</v>
      </c>
      <c r="L3380" s="95" t="s">
        <v>73</v>
      </c>
      <c r="M3380" s="95" t="s">
        <v>838</v>
      </c>
      <c r="N3380" s="95" t="s">
        <v>114</v>
      </c>
      <c r="O3380" s="95" t="s">
        <v>774</v>
      </c>
      <c r="P3380" s="95" t="s">
        <v>775</v>
      </c>
      <c r="Q3380" s="95" t="s">
        <v>8792</v>
      </c>
      <c r="R3380" s="95" t="s">
        <v>8793</v>
      </c>
      <c r="S3380" s="95" t="s">
        <v>30075</v>
      </c>
      <c r="T3380" s="95" t="s">
        <v>262</v>
      </c>
      <c r="U3380" s="96">
        <v>0</v>
      </c>
      <c r="V3380" s="96">
        <v>38416</v>
      </c>
      <c r="W3380" s="96">
        <v>17000</v>
      </c>
      <c r="X3380" s="96">
        <v>12000</v>
      </c>
      <c r="Y3380" s="95" t="s">
        <v>143</v>
      </c>
      <c r="Z3380" s="95" t="s">
        <v>25689</v>
      </c>
      <c r="AA3380" s="95" t="s">
        <v>84</v>
      </c>
      <c r="AB3380" s="95" t="s">
        <v>13736</v>
      </c>
      <c r="AC3380" s="95" t="s">
        <v>25900</v>
      </c>
      <c r="AD3380" s="95" t="s">
        <v>87</v>
      </c>
      <c r="AE3380" s="95" t="s">
        <v>61</v>
      </c>
      <c r="AF3380" s="95" t="s">
        <v>61</v>
      </c>
      <c r="AG3380" s="95" t="s">
        <v>89</v>
      </c>
      <c r="AH3380" s="95" t="s">
        <v>89</v>
      </c>
      <c r="AI3380" s="95" t="s">
        <v>88</v>
      </c>
      <c r="AJ3380" s="95" t="s">
        <v>89</v>
      </c>
      <c r="AK3380" s="95" t="s">
        <v>88</v>
      </c>
      <c r="AL3380" s="95" t="s">
        <v>88</v>
      </c>
      <c r="AM3380" s="95" t="s">
        <v>88</v>
      </c>
      <c r="AN3380" s="95" t="s">
        <v>88</v>
      </c>
      <c r="AO3380" s="95" t="s">
        <v>88</v>
      </c>
      <c r="AP3380" s="95" t="s">
        <v>89</v>
      </c>
      <c r="AQ3380" s="95" t="s">
        <v>90</v>
      </c>
      <c r="AR3380" s="95" t="s">
        <v>90</v>
      </c>
      <c r="AS3380" s="95" t="s">
        <v>25691</v>
      </c>
      <c r="AT3380" s="95" t="s">
        <v>92</v>
      </c>
      <c r="AU3380" s="95" t="s">
        <v>92</v>
      </c>
      <c r="AV3380" s="95" t="s">
        <v>93</v>
      </c>
      <c r="AW3380" s="95" t="s">
        <v>13737</v>
      </c>
      <c r="AX3380" s="95" t="s">
        <v>30076</v>
      </c>
      <c r="AY3380" s="95" t="s">
        <v>13739</v>
      </c>
      <c r="AZ3380" s="95" t="s">
        <v>30076</v>
      </c>
      <c r="BA3380" s="95" t="s">
        <v>97</v>
      </c>
      <c r="BB3380" s="95" t="s">
        <v>30077</v>
      </c>
      <c r="BC3380" s="95" t="s">
        <v>99</v>
      </c>
      <c r="BD3380" s="95" t="s">
        <v>150</v>
      </c>
      <c r="BE3380" s="95" t="s">
        <v>61</v>
      </c>
      <c r="BF3380" s="95" t="s">
        <v>262</v>
      </c>
      <c r="BG3380" s="95" t="s">
        <v>101</v>
      </c>
    </row>
    <row r="3381" s="86" customFormat="1" ht="19" customHeight="1" spans="1:59">
      <c r="A3381" s="95" t="s">
        <v>226</v>
      </c>
      <c r="B3381" s="95" t="s">
        <v>227</v>
      </c>
      <c r="C3381" s="95" t="s">
        <v>4521</v>
      </c>
      <c r="D3381" s="95" t="s">
        <v>4522</v>
      </c>
      <c r="E3381" s="95" t="s">
        <v>30078</v>
      </c>
      <c r="F3381" s="95" t="s">
        <v>5558</v>
      </c>
      <c r="G3381" s="95" t="s">
        <v>2174</v>
      </c>
      <c r="H3381" s="95" t="s">
        <v>1299</v>
      </c>
      <c r="I3381" s="95" t="s">
        <v>30079</v>
      </c>
      <c r="J3381" s="95" t="s">
        <v>30080</v>
      </c>
      <c r="K3381" s="95" t="s">
        <v>30081</v>
      </c>
      <c r="L3381" s="95" t="s">
        <v>73</v>
      </c>
      <c r="M3381" s="95" t="s">
        <v>526</v>
      </c>
      <c r="N3381" s="95" t="s">
        <v>527</v>
      </c>
      <c r="O3381" s="95" t="s">
        <v>2985</v>
      </c>
      <c r="P3381" s="95" t="s">
        <v>2986</v>
      </c>
      <c r="Q3381" s="95" t="s">
        <v>1728</v>
      </c>
      <c r="R3381" s="95" t="s">
        <v>1307</v>
      </c>
      <c r="S3381" s="95" t="s">
        <v>30082</v>
      </c>
      <c r="T3381" s="95" t="s">
        <v>262</v>
      </c>
      <c r="U3381" s="96">
        <v>0</v>
      </c>
      <c r="V3381" s="96">
        <v>30000</v>
      </c>
      <c r="W3381" s="96">
        <v>15000</v>
      </c>
      <c r="X3381" s="96">
        <v>5000</v>
      </c>
      <c r="Y3381" s="95" t="s">
        <v>82</v>
      </c>
      <c r="Z3381" s="95" t="s">
        <v>25689</v>
      </c>
      <c r="AA3381" s="95" t="s">
        <v>84</v>
      </c>
      <c r="AB3381" s="95" t="s">
        <v>5564</v>
      </c>
      <c r="AC3381" s="95" t="s">
        <v>4869</v>
      </c>
      <c r="AD3381" s="95" t="s">
        <v>87</v>
      </c>
      <c r="AE3381" s="95" t="s">
        <v>61</v>
      </c>
      <c r="AF3381" s="95" t="s">
        <v>61</v>
      </c>
      <c r="AG3381" s="95" t="s">
        <v>89</v>
      </c>
      <c r="AH3381" s="95" t="s">
        <v>89</v>
      </c>
      <c r="AI3381" s="95" t="s">
        <v>89</v>
      </c>
      <c r="AJ3381" s="95" t="s">
        <v>89</v>
      </c>
      <c r="AK3381" s="95" t="s">
        <v>89</v>
      </c>
      <c r="AL3381" s="95" t="s">
        <v>89</v>
      </c>
      <c r="AM3381" s="95" t="s">
        <v>89</v>
      </c>
      <c r="AN3381" s="95" t="s">
        <v>89</v>
      </c>
      <c r="AO3381" s="95" t="s">
        <v>89</v>
      </c>
      <c r="AP3381" s="95" t="s">
        <v>89</v>
      </c>
      <c r="AQ3381" s="95" t="s">
        <v>90</v>
      </c>
      <c r="AR3381" s="95" t="s">
        <v>90</v>
      </c>
      <c r="AS3381" s="95" t="s">
        <v>25691</v>
      </c>
      <c r="AT3381" s="95" t="s">
        <v>92</v>
      </c>
      <c r="AU3381" s="95" t="s">
        <v>92</v>
      </c>
      <c r="AV3381" s="95" t="s">
        <v>93</v>
      </c>
      <c r="AW3381" s="95" t="s">
        <v>5565</v>
      </c>
      <c r="AX3381" s="95" t="s">
        <v>30083</v>
      </c>
      <c r="AY3381" s="95" t="s">
        <v>3921</v>
      </c>
      <c r="AZ3381" s="95" t="s">
        <v>30083</v>
      </c>
      <c r="BA3381" s="95" t="s">
        <v>97</v>
      </c>
      <c r="BB3381" s="95" t="s">
        <v>30084</v>
      </c>
      <c r="BC3381" s="95" t="s">
        <v>99</v>
      </c>
      <c r="BD3381" s="95" t="s">
        <v>100</v>
      </c>
      <c r="BE3381" s="95" t="s">
        <v>61</v>
      </c>
      <c r="BF3381" s="95" t="s">
        <v>262</v>
      </c>
      <c r="BG3381" s="95" t="s">
        <v>101</v>
      </c>
    </row>
    <row r="3382" s="86" customFormat="1" ht="19" customHeight="1" spans="1:59">
      <c r="A3382" s="95" t="s">
        <v>62</v>
      </c>
      <c r="B3382" s="95" t="s">
        <v>63</v>
      </c>
      <c r="C3382" s="95" t="s">
        <v>64</v>
      </c>
      <c r="D3382" s="95" t="s">
        <v>65</v>
      </c>
      <c r="E3382" s="95" t="s">
        <v>26905</v>
      </c>
      <c r="F3382" s="95" t="s">
        <v>7662</v>
      </c>
      <c r="G3382" s="95" t="s">
        <v>990</v>
      </c>
      <c r="H3382" s="95" t="s">
        <v>109</v>
      </c>
      <c r="I3382" s="95" t="s">
        <v>30085</v>
      </c>
      <c r="J3382" s="95" t="s">
        <v>30086</v>
      </c>
      <c r="K3382" s="95" t="s">
        <v>30087</v>
      </c>
      <c r="L3382" s="95" t="s">
        <v>73</v>
      </c>
      <c r="M3382" s="95" t="s">
        <v>8016</v>
      </c>
      <c r="N3382" s="95" t="s">
        <v>13127</v>
      </c>
      <c r="O3382" s="95" t="s">
        <v>431</v>
      </c>
      <c r="P3382" s="95" t="s">
        <v>432</v>
      </c>
      <c r="Q3382" s="95" t="s">
        <v>433</v>
      </c>
      <c r="R3382" s="95" t="s">
        <v>434</v>
      </c>
      <c r="S3382" s="95" t="s">
        <v>30088</v>
      </c>
      <c r="T3382" s="95" t="s">
        <v>262</v>
      </c>
      <c r="U3382" s="96">
        <v>0</v>
      </c>
      <c r="V3382" s="96">
        <v>31013</v>
      </c>
      <c r="W3382" s="96">
        <v>18000</v>
      </c>
      <c r="X3382" s="96">
        <v>7200</v>
      </c>
      <c r="Y3382" s="95" t="s">
        <v>143</v>
      </c>
      <c r="Z3382" s="95" t="s">
        <v>25689</v>
      </c>
      <c r="AA3382" s="95" t="s">
        <v>84</v>
      </c>
      <c r="AB3382" s="95" t="s">
        <v>26910</v>
      </c>
      <c r="AC3382" s="95" t="s">
        <v>26031</v>
      </c>
      <c r="AD3382" s="95" t="s">
        <v>87</v>
      </c>
      <c r="AE3382" s="95" t="s">
        <v>61</v>
      </c>
      <c r="AF3382" s="95" t="s">
        <v>61</v>
      </c>
      <c r="AG3382" s="95" t="s">
        <v>89</v>
      </c>
      <c r="AH3382" s="95" t="s">
        <v>89</v>
      </c>
      <c r="AI3382" s="95" t="s">
        <v>89</v>
      </c>
      <c r="AJ3382" s="95" t="s">
        <v>89</v>
      </c>
      <c r="AK3382" s="95" t="s">
        <v>89</v>
      </c>
      <c r="AL3382" s="95" t="s">
        <v>89</v>
      </c>
      <c r="AM3382" s="95" t="s">
        <v>89</v>
      </c>
      <c r="AN3382" s="95" t="s">
        <v>89</v>
      </c>
      <c r="AO3382" s="95" t="s">
        <v>89</v>
      </c>
      <c r="AP3382" s="95" t="s">
        <v>89</v>
      </c>
      <c r="AQ3382" s="95" t="s">
        <v>90</v>
      </c>
      <c r="AR3382" s="95" t="s">
        <v>90</v>
      </c>
      <c r="AS3382" s="95" t="s">
        <v>25691</v>
      </c>
      <c r="AT3382" s="95" t="s">
        <v>92</v>
      </c>
      <c r="AU3382" s="95" t="s">
        <v>92</v>
      </c>
      <c r="AV3382" s="95" t="s">
        <v>93</v>
      </c>
      <c r="AW3382" s="95" t="s">
        <v>26911</v>
      </c>
      <c r="AX3382" s="95" t="s">
        <v>30089</v>
      </c>
      <c r="AY3382" s="95" t="s">
        <v>26913</v>
      </c>
      <c r="AZ3382" s="95" t="s">
        <v>30089</v>
      </c>
      <c r="BA3382" s="95" t="s">
        <v>97</v>
      </c>
      <c r="BB3382" s="95" t="s">
        <v>30090</v>
      </c>
      <c r="BC3382" s="95" t="s">
        <v>99</v>
      </c>
      <c r="BD3382" s="95" t="s">
        <v>150</v>
      </c>
      <c r="BE3382" s="95" t="s">
        <v>61</v>
      </c>
      <c r="BF3382" s="95" t="s">
        <v>262</v>
      </c>
      <c r="BG3382" s="95" t="s">
        <v>101</v>
      </c>
    </row>
    <row r="3383" s="86" customFormat="1" ht="19" customHeight="1" spans="1:59">
      <c r="A3383" s="95" t="s">
        <v>267</v>
      </c>
      <c r="B3383" s="95" t="s">
        <v>268</v>
      </c>
      <c r="C3383" s="95" t="s">
        <v>709</v>
      </c>
      <c r="D3383" s="95" t="s">
        <v>710</v>
      </c>
      <c r="E3383" s="95" t="s">
        <v>30091</v>
      </c>
      <c r="F3383" s="95" t="s">
        <v>24963</v>
      </c>
      <c r="G3383" s="95" t="s">
        <v>287</v>
      </c>
      <c r="H3383" s="95" t="s">
        <v>109</v>
      </c>
      <c r="I3383" s="95" t="s">
        <v>30092</v>
      </c>
      <c r="J3383" s="95" t="s">
        <v>30093</v>
      </c>
      <c r="K3383" s="95" t="s">
        <v>30094</v>
      </c>
      <c r="L3383" s="95" t="s">
        <v>73</v>
      </c>
      <c r="M3383" s="95" t="s">
        <v>2014</v>
      </c>
      <c r="N3383" s="95" t="s">
        <v>4078</v>
      </c>
      <c r="O3383" s="95" t="s">
        <v>1537</v>
      </c>
      <c r="P3383" s="95" t="s">
        <v>1538</v>
      </c>
      <c r="Q3383" s="95" t="s">
        <v>117</v>
      </c>
      <c r="R3383" s="95" t="s">
        <v>116</v>
      </c>
      <c r="S3383" s="95" t="s">
        <v>30095</v>
      </c>
      <c r="T3383" s="95" t="s">
        <v>380</v>
      </c>
      <c r="U3383" s="96">
        <v>0</v>
      </c>
      <c r="V3383" s="96">
        <v>6500</v>
      </c>
      <c r="W3383" s="96">
        <v>3900</v>
      </c>
      <c r="X3383" s="96">
        <v>1000</v>
      </c>
      <c r="Y3383" s="95" t="s">
        <v>82</v>
      </c>
      <c r="Z3383" s="95" t="s">
        <v>25689</v>
      </c>
      <c r="AA3383" s="95" t="s">
        <v>84</v>
      </c>
      <c r="AB3383" s="95" t="s">
        <v>30096</v>
      </c>
      <c r="AC3383" s="95" t="s">
        <v>8465</v>
      </c>
      <c r="AD3383" s="95" t="s">
        <v>87</v>
      </c>
      <c r="AE3383" s="95" t="s">
        <v>61</v>
      </c>
      <c r="AF3383" s="95" t="s">
        <v>61</v>
      </c>
      <c r="AG3383" s="95" t="s">
        <v>89</v>
      </c>
      <c r="AH3383" s="95" t="s">
        <v>89</v>
      </c>
      <c r="AI3383" s="95" t="s">
        <v>88</v>
      </c>
      <c r="AJ3383" s="95" t="s">
        <v>88</v>
      </c>
      <c r="AK3383" s="95" t="s">
        <v>89</v>
      </c>
      <c r="AL3383" s="95" t="s">
        <v>89</v>
      </c>
      <c r="AM3383" s="95" t="s">
        <v>89</v>
      </c>
      <c r="AN3383" s="95" t="s">
        <v>88</v>
      </c>
      <c r="AO3383" s="95" t="s">
        <v>88</v>
      </c>
      <c r="AP3383" s="95" t="s">
        <v>89</v>
      </c>
      <c r="AQ3383" s="95" t="s">
        <v>90</v>
      </c>
      <c r="AR3383" s="95" t="s">
        <v>90</v>
      </c>
      <c r="AS3383" s="95" t="s">
        <v>25691</v>
      </c>
      <c r="AT3383" s="95" t="s">
        <v>92</v>
      </c>
      <c r="AU3383" s="95" t="s">
        <v>92</v>
      </c>
      <c r="AV3383" s="95" t="s">
        <v>93</v>
      </c>
      <c r="AW3383" s="95" t="s">
        <v>30097</v>
      </c>
      <c r="AX3383" s="95" t="s">
        <v>30098</v>
      </c>
      <c r="AY3383" s="95" t="s">
        <v>30099</v>
      </c>
      <c r="AZ3383" s="95" t="s">
        <v>30098</v>
      </c>
      <c r="BA3383" s="95" t="s">
        <v>97</v>
      </c>
      <c r="BB3383" s="95" t="s">
        <v>30100</v>
      </c>
      <c r="BC3383" s="95" t="s">
        <v>99</v>
      </c>
      <c r="BD3383" s="95" t="s">
        <v>100</v>
      </c>
      <c r="BE3383" s="95" t="s">
        <v>61</v>
      </c>
      <c r="BF3383" s="95" t="s">
        <v>380</v>
      </c>
      <c r="BG3383" s="95" t="s">
        <v>101</v>
      </c>
    </row>
    <row r="3384" s="86" customFormat="1" ht="19" customHeight="1" spans="1:59">
      <c r="A3384" s="95" t="s">
        <v>267</v>
      </c>
      <c r="B3384" s="95" t="s">
        <v>268</v>
      </c>
      <c r="C3384" s="95" t="s">
        <v>269</v>
      </c>
      <c r="D3384" s="95" t="s">
        <v>270</v>
      </c>
      <c r="E3384" s="95" t="s">
        <v>19680</v>
      </c>
      <c r="F3384" s="95" t="s">
        <v>4824</v>
      </c>
      <c r="G3384" s="95" t="s">
        <v>4824</v>
      </c>
      <c r="H3384" s="95" t="s">
        <v>109</v>
      </c>
      <c r="I3384" s="95" t="s">
        <v>30101</v>
      </c>
      <c r="J3384" s="95" t="s">
        <v>30102</v>
      </c>
      <c r="K3384" s="95" t="s">
        <v>30103</v>
      </c>
      <c r="L3384" s="95" t="s">
        <v>73</v>
      </c>
      <c r="M3384" s="95" t="s">
        <v>3988</v>
      </c>
      <c r="N3384" s="95" t="s">
        <v>1276</v>
      </c>
      <c r="O3384" s="95" t="s">
        <v>1117</v>
      </c>
      <c r="P3384" s="95" t="s">
        <v>1118</v>
      </c>
      <c r="Q3384" s="95" t="s">
        <v>3796</v>
      </c>
      <c r="R3384" s="95" t="s">
        <v>3797</v>
      </c>
      <c r="S3384" s="95" t="s">
        <v>30104</v>
      </c>
      <c r="T3384" s="95" t="s">
        <v>209</v>
      </c>
      <c r="U3384" s="96">
        <v>0</v>
      </c>
      <c r="V3384" s="96">
        <v>576214</v>
      </c>
      <c r="W3384" s="96">
        <v>80000</v>
      </c>
      <c r="X3384" s="96">
        <v>30000</v>
      </c>
      <c r="Y3384" s="95" t="s">
        <v>143</v>
      </c>
      <c r="Z3384" s="95" t="s">
        <v>25689</v>
      </c>
      <c r="AA3384" s="95" t="s">
        <v>84</v>
      </c>
      <c r="AB3384" s="95" t="s">
        <v>19685</v>
      </c>
      <c r="AC3384" s="95" t="s">
        <v>8465</v>
      </c>
      <c r="AD3384" s="95" t="s">
        <v>87</v>
      </c>
      <c r="AE3384" s="95" t="s">
        <v>61</v>
      </c>
      <c r="AF3384" s="95" t="s">
        <v>61</v>
      </c>
      <c r="AG3384" s="95" t="s">
        <v>89</v>
      </c>
      <c r="AH3384" s="95" t="s">
        <v>89</v>
      </c>
      <c r="AI3384" s="95" t="s">
        <v>89</v>
      </c>
      <c r="AJ3384" s="95" t="s">
        <v>89</v>
      </c>
      <c r="AK3384" s="95" t="s">
        <v>89</v>
      </c>
      <c r="AL3384" s="95" t="s">
        <v>89</v>
      </c>
      <c r="AM3384" s="95" t="s">
        <v>89</v>
      </c>
      <c r="AN3384" s="95" t="s">
        <v>88</v>
      </c>
      <c r="AO3384" s="95" t="s">
        <v>88</v>
      </c>
      <c r="AP3384" s="95" t="s">
        <v>89</v>
      </c>
      <c r="AQ3384" s="95" t="s">
        <v>90</v>
      </c>
      <c r="AR3384" s="95" t="s">
        <v>90</v>
      </c>
      <c r="AS3384" s="95" t="s">
        <v>25691</v>
      </c>
      <c r="AT3384" s="95" t="s">
        <v>92</v>
      </c>
      <c r="AU3384" s="95" t="s">
        <v>92</v>
      </c>
      <c r="AV3384" s="95" t="s">
        <v>93</v>
      </c>
      <c r="AW3384" s="95" t="s">
        <v>19686</v>
      </c>
      <c r="AX3384" s="95" t="s">
        <v>30105</v>
      </c>
      <c r="AY3384" s="95" t="s">
        <v>19688</v>
      </c>
      <c r="AZ3384" s="95" t="s">
        <v>30105</v>
      </c>
      <c r="BA3384" s="95" t="s">
        <v>97</v>
      </c>
      <c r="BB3384" s="95" t="s">
        <v>30106</v>
      </c>
      <c r="BC3384" s="95" t="s">
        <v>99</v>
      </c>
      <c r="BD3384" s="95" t="s">
        <v>150</v>
      </c>
      <c r="BE3384" s="95" t="s">
        <v>61</v>
      </c>
      <c r="BF3384" s="95" t="s">
        <v>209</v>
      </c>
      <c r="BG3384" s="95" t="s">
        <v>101</v>
      </c>
    </row>
    <row r="3385" s="86" customFormat="1" ht="19" customHeight="1" spans="1:59">
      <c r="A3385" s="95" t="s">
        <v>1774</v>
      </c>
      <c r="B3385" s="95" t="s">
        <v>1775</v>
      </c>
      <c r="C3385" s="95" t="s">
        <v>6172</v>
      </c>
      <c r="D3385" s="95" t="s">
        <v>6173</v>
      </c>
      <c r="E3385" s="95" t="s">
        <v>23196</v>
      </c>
      <c r="F3385" s="95" t="s">
        <v>23197</v>
      </c>
      <c r="G3385" s="95" t="s">
        <v>3183</v>
      </c>
      <c r="H3385" s="95" t="s">
        <v>1299</v>
      </c>
      <c r="I3385" s="95" t="s">
        <v>30107</v>
      </c>
      <c r="J3385" s="95" t="s">
        <v>30108</v>
      </c>
      <c r="K3385" s="95" t="s">
        <v>30109</v>
      </c>
      <c r="L3385" s="95" t="s">
        <v>73</v>
      </c>
      <c r="M3385" s="95" t="s">
        <v>2624</v>
      </c>
      <c r="N3385" s="95" t="s">
        <v>114</v>
      </c>
      <c r="O3385" s="95" t="s">
        <v>1739</v>
      </c>
      <c r="P3385" s="95" t="s">
        <v>1740</v>
      </c>
      <c r="Q3385" s="95" t="s">
        <v>1728</v>
      </c>
      <c r="R3385" s="95" t="s">
        <v>1307</v>
      </c>
      <c r="S3385" s="95" t="s">
        <v>30110</v>
      </c>
      <c r="T3385" s="95" t="s">
        <v>119</v>
      </c>
      <c r="U3385" s="96">
        <v>0</v>
      </c>
      <c r="V3385" s="96">
        <v>86048</v>
      </c>
      <c r="W3385" s="96">
        <v>30000</v>
      </c>
      <c r="X3385" s="96">
        <v>20000</v>
      </c>
      <c r="Y3385" s="95" t="s">
        <v>143</v>
      </c>
      <c r="Z3385" s="95" t="s">
        <v>25689</v>
      </c>
      <c r="AA3385" s="95" t="s">
        <v>84</v>
      </c>
      <c r="AB3385" s="95" t="s">
        <v>23197</v>
      </c>
      <c r="AC3385" s="95" t="s">
        <v>8465</v>
      </c>
      <c r="AD3385" s="95" t="s">
        <v>87</v>
      </c>
      <c r="AE3385" s="95" t="s">
        <v>61</v>
      </c>
      <c r="AF3385" s="95" t="s">
        <v>61</v>
      </c>
      <c r="AG3385" s="95" t="s">
        <v>89</v>
      </c>
      <c r="AH3385" s="95" t="s">
        <v>89</v>
      </c>
      <c r="AI3385" s="95" t="s">
        <v>89</v>
      </c>
      <c r="AJ3385" s="95" t="s">
        <v>89</v>
      </c>
      <c r="AK3385" s="95" t="s">
        <v>89</v>
      </c>
      <c r="AL3385" s="95" t="s">
        <v>89</v>
      </c>
      <c r="AM3385" s="95" t="s">
        <v>89</v>
      </c>
      <c r="AN3385" s="95" t="s">
        <v>89</v>
      </c>
      <c r="AO3385" s="95" t="s">
        <v>89</v>
      </c>
      <c r="AP3385" s="95" t="s">
        <v>89</v>
      </c>
      <c r="AQ3385" s="95" t="s">
        <v>90</v>
      </c>
      <c r="AR3385" s="95" t="s">
        <v>90</v>
      </c>
      <c r="AS3385" s="95" t="s">
        <v>25691</v>
      </c>
      <c r="AT3385" s="95" t="s">
        <v>92</v>
      </c>
      <c r="AU3385" s="95" t="s">
        <v>92</v>
      </c>
      <c r="AV3385" s="95" t="s">
        <v>93</v>
      </c>
      <c r="AW3385" s="95" t="s">
        <v>23203</v>
      </c>
      <c r="AX3385" s="95" t="s">
        <v>30111</v>
      </c>
      <c r="AY3385" s="95" t="s">
        <v>23205</v>
      </c>
      <c r="AZ3385" s="95" t="s">
        <v>30111</v>
      </c>
      <c r="BA3385" s="95" t="s">
        <v>97</v>
      </c>
      <c r="BB3385" s="95" t="s">
        <v>30112</v>
      </c>
      <c r="BC3385" s="95" t="s">
        <v>99</v>
      </c>
      <c r="BD3385" s="95" t="s">
        <v>150</v>
      </c>
      <c r="BE3385" s="95" t="s">
        <v>61</v>
      </c>
      <c r="BF3385" s="95" t="s">
        <v>119</v>
      </c>
      <c r="BG3385" s="95" t="s">
        <v>101</v>
      </c>
    </row>
    <row r="3386" s="86" customFormat="1" ht="19" customHeight="1" spans="1:59">
      <c r="A3386" s="95" t="s">
        <v>174</v>
      </c>
      <c r="B3386" s="95" t="s">
        <v>175</v>
      </c>
      <c r="C3386" s="95" t="s">
        <v>2515</v>
      </c>
      <c r="D3386" s="95" t="s">
        <v>2516</v>
      </c>
      <c r="E3386" s="95" t="s">
        <v>10346</v>
      </c>
      <c r="F3386" s="95" t="s">
        <v>10347</v>
      </c>
      <c r="G3386" s="95" t="s">
        <v>893</v>
      </c>
      <c r="H3386" s="95" t="s">
        <v>109</v>
      </c>
      <c r="I3386" s="95" t="s">
        <v>30113</v>
      </c>
      <c r="J3386" s="95" t="s">
        <v>30114</v>
      </c>
      <c r="K3386" s="95" t="s">
        <v>30115</v>
      </c>
      <c r="L3386" s="95" t="s">
        <v>73</v>
      </c>
      <c r="M3386" s="95" t="s">
        <v>526</v>
      </c>
      <c r="N3386" s="95" t="s">
        <v>2361</v>
      </c>
      <c r="O3386" s="95" t="s">
        <v>2779</v>
      </c>
      <c r="P3386" s="95" t="s">
        <v>2780</v>
      </c>
      <c r="Q3386" s="95" t="s">
        <v>1940</v>
      </c>
      <c r="R3386" s="95" t="s">
        <v>1941</v>
      </c>
      <c r="S3386" s="95" t="s">
        <v>30116</v>
      </c>
      <c r="T3386" s="95" t="s">
        <v>119</v>
      </c>
      <c r="U3386" s="96">
        <v>0</v>
      </c>
      <c r="V3386" s="96">
        <v>4000</v>
      </c>
      <c r="W3386" s="96">
        <v>3200</v>
      </c>
      <c r="X3386" s="96">
        <v>1600</v>
      </c>
      <c r="Y3386" s="95" t="s">
        <v>82</v>
      </c>
      <c r="Z3386" s="95" t="s">
        <v>25689</v>
      </c>
      <c r="AA3386" s="95" t="s">
        <v>84</v>
      </c>
      <c r="AB3386" s="95" t="s">
        <v>10352</v>
      </c>
      <c r="AC3386" s="95" t="s">
        <v>25690</v>
      </c>
      <c r="AD3386" s="95" t="s">
        <v>87</v>
      </c>
      <c r="AE3386" s="95" t="s">
        <v>61</v>
      </c>
      <c r="AF3386" s="95" t="s">
        <v>61</v>
      </c>
      <c r="AG3386" s="95" t="s">
        <v>89</v>
      </c>
      <c r="AH3386" s="95" t="s">
        <v>89</v>
      </c>
      <c r="AI3386" s="95" t="s">
        <v>88</v>
      </c>
      <c r="AJ3386" s="95" t="s">
        <v>88</v>
      </c>
      <c r="AK3386" s="95" t="s">
        <v>89</v>
      </c>
      <c r="AL3386" s="95" t="s">
        <v>88</v>
      </c>
      <c r="AM3386" s="95" t="s">
        <v>88</v>
      </c>
      <c r="AN3386" s="95" t="s">
        <v>88</v>
      </c>
      <c r="AO3386" s="95" t="s">
        <v>88</v>
      </c>
      <c r="AP3386" s="95" t="s">
        <v>89</v>
      </c>
      <c r="AQ3386" s="95" t="s">
        <v>90</v>
      </c>
      <c r="AR3386" s="95" t="s">
        <v>90</v>
      </c>
      <c r="AS3386" s="95" t="s">
        <v>25691</v>
      </c>
      <c r="AT3386" s="95" t="s">
        <v>92</v>
      </c>
      <c r="AU3386" s="95" t="s">
        <v>92</v>
      </c>
      <c r="AV3386" s="95" t="s">
        <v>93</v>
      </c>
      <c r="AW3386" s="95" t="s">
        <v>10353</v>
      </c>
      <c r="AX3386" s="95" t="s">
        <v>30117</v>
      </c>
      <c r="AY3386" s="95" t="s">
        <v>456</v>
      </c>
      <c r="AZ3386" s="95" t="s">
        <v>30117</v>
      </c>
      <c r="BA3386" s="95" t="s">
        <v>97</v>
      </c>
      <c r="BB3386" s="95" t="s">
        <v>30118</v>
      </c>
      <c r="BC3386" s="95" t="s">
        <v>99</v>
      </c>
      <c r="BD3386" s="95" t="s">
        <v>100</v>
      </c>
      <c r="BE3386" s="95" t="s">
        <v>61</v>
      </c>
      <c r="BF3386" s="95" t="s">
        <v>119</v>
      </c>
      <c r="BG3386" s="95" t="s">
        <v>101</v>
      </c>
    </row>
    <row r="3387" s="86" customFormat="1" ht="19" customHeight="1" spans="1:59">
      <c r="A3387" s="95" t="s">
        <v>387</v>
      </c>
      <c r="B3387" s="95" t="s">
        <v>388</v>
      </c>
      <c r="C3387" s="95" t="s">
        <v>3946</v>
      </c>
      <c r="D3387" s="95" t="s">
        <v>3947</v>
      </c>
      <c r="E3387" s="95" t="s">
        <v>30119</v>
      </c>
      <c r="F3387" s="95" t="s">
        <v>20004</v>
      </c>
      <c r="G3387" s="95" t="s">
        <v>5050</v>
      </c>
      <c r="H3387" s="95" t="s">
        <v>539</v>
      </c>
      <c r="I3387" s="95" t="s">
        <v>30120</v>
      </c>
      <c r="J3387" s="95" t="s">
        <v>30121</v>
      </c>
      <c r="K3387" s="95" t="s">
        <v>30122</v>
      </c>
      <c r="L3387" s="95" t="s">
        <v>73</v>
      </c>
      <c r="M3387" s="95" t="s">
        <v>74</v>
      </c>
      <c r="N3387" s="95" t="s">
        <v>2015</v>
      </c>
      <c r="O3387" s="95" t="s">
        <v>10136</v>
      </c>
      <c r="P3387" s="95" t="s">
        <v>10137</v>
      </c>
      <c r="Q3387" s="95" t="s">
        <v>2597</v>
      </c>
      <c r="R3387" s="95" t="s">
        <v>1878</v>
      </c>
      <c r="S3387" s="95" t="s">
        <v>30123</v>
      </c>
      <c r="T3387" s="95" t="s">
        <v>380</v>
      </c>
      <c r="U3387" s="96">
        <v>0</v>
      </c>
      <c r="V3387" s="96">
        <v>14551</v>
      </c>
      <c r="W3387" s="96">
        <v>10000</v>
      </c>
      <c r="X3387" s="96">
        <v>7000</v>
      </c>
      <c r="Y3387" s="95" t="s">
        <v>82</v>
      </c>
      <c r="Z3387" s="95" t="s">
        <v>25689</v>
      </c>
      <c r="AA3387" s="95" t="s">
        <v>84</v>
      </c>
      <c r="AB3387" s="95" t="s">
        <v>30124</v>
      </c>
      <c r="AC3387" s="95" t="s">
        <v>17285</v>
      </c>
      <c r="AD3387" s="95" t="s">
        <v>87</v>
      </c>
      <c r="AE3387" s="95" t="s">
        <v>61</v>
      </c>
      <c r="AF3387" s="95" t="s">
        <v>61</v>
      </c>
      <c r="AG3387" s="95" t="s">
        <v>89</v>
      </c>
      <c r="AH3387" s="95" t="s">
        <v>89</v>
      </c>
      <c r="AI3387" s="95" t="s">
        <v>89</v>
      </c>
      <c r="AJ3387" s="95" t="s">
        <v>89</v>
      </c>
      <c r="AK3387" s="95" t="s">
        <v>89</v>
      </c>
      <c r="AL3387" s="95" t="s">
        <v>89</v>
      </c>
      <c r="AM3387" s="95" t="s">
        <v>89</v>
      </c>
      <c r="AN3387" s="95" t="s">
        <v>89</v>
      </c>
      <c r="AO3387" s="95" t="s">
        <v>89</v>
      </c>
      <c r="AP3387" s="95" t="s">
        <v>89</v>
      </c>
      <c r="AQ3387" s="95" t="s">
        <v>90</v>
      </c>
      <c r="AR3387" s="95" t="s">
        <v>90</v>
      </c>
      <c r="AS3387" s="95" t="s">
        <v>25691</v>
      </c>
      <c r="AT3387" s="95" t="s">
        <v>92</v>
      </c>
      <c r="AU3387" s="95" t="s">
        <v>92</v>
      </c>
      <c r="AV3387" s="95" t="s">
        <v>93</v>
      </c>
      <c r="AW3387" s="95" t="s">
        <v>30125</v>
      </c>
      <c r="AX3387" s="95" t="s">
        <v>30126</v>
      </c>
      <c r="AY3387" s="95" t="s">
        <v>30127</v>
      </c>
      <c r="AZ3387" s="95" t="s">
        <v>30126</v>
      </c>
      <c r="BA3387" s="95" t="s">
        <v>97</v>
      </c>
      <c r="BB3387" s="95" t="s">
        <v>30128</v>
      </c>
      <c r="BC3387" s="95" t="s">
        <v>99</v>
      </c>
      <c r="BD3387" s="95" t="s">
        <v>100</v>
      </c>
      <c r="BE3387" s="95" t="s">
        <v>61</v>
      </c>
      <c r="BF3387" s="95" t="s">
        <v>380</v>
      </c>
      <c r="BG3387" s="95" t="s">
        <v>101</v>
      </c>
    </row>
    <row r="3388" s="86" customFormat="1" ht="19" customHeight="1" spans="1:59">
      <c r="A3388" s="95" t="s">
        <v>226</v>
      </c>
      <c r="B3388" s="95" t="s">
        <v>227</v>
      </c>
      <c r="C3388" s="95" t="s">
        <v>872</v>
      </c>
      <c r="D3388" s="95" t="s">
        <v>873</v>
      </c>
      <c r="E3388" s="95" t="s">
        <v>30129</v>
      </c>
      <c r="F3388" s="95" t="s">
        <v>14826</v>
      </c>
      <c r="G3388" s="95" t="s">
        <v>19781</v>
      </c>
      <c r="H3388" s="95" t="s">
        <v>2636</v>
      </c>
      <c r="I3388" s="95" t="s">
        <v>30130</v>
      </c>
      <c r="J3388" s="95" t="s">
        <v>30131</v>
      </c>
      <c r="K3388" s="95" t="s">
        <v>30132</v>
      </c>
      <c r="L3388" s="95" t="s">
        <v>73</v>
      </c>
      <c r="M3388" s="95" t="s">
        <v>2014</v>
      </c>
      <c r="N3388" s="95" t="s">
        <v>374</v>
      </c>
      <c r="O3388" s="95" t="s">
        <v>3774</v>
      </c>
      <c r="P3388" s="95" t="s">
        <v>7059</v>
      </c>
      <c r="Q3388" s="95" t="s">
        <v>7060</v>
      </c>
      <c r="R3388" s="95" t="s">
        <v>7059</v>
      </c>
      <c r="S3388" s="95" t="s">
        <v>30133</v>
      </c>
      <c r="T3388" s="95" t="s">
        <v>119</v>
      </c>
      <c r="U3388" s="96">
        <v>0</v>
      </c>
      <c r="V3388" s="96">
        <v>5100</v>
      </c>
      <c r="W3388" s="96">
        <v>2500</v>
      </c>
      <c r="X3388" s="96">
        <v>1500</v>
      </c>
      <c r="Y3388" s="95" t="s">
        <v>82</v>
      </c>
      <c r="Z3388" s="95" t="s">
        <v>25689</v>
      </c>
      <c r="AA3388" s="95" t="s">
        <v>84</v>
      </c>
      <c r="AB3388" s="95" t="s">
        <v>14826</v>
      </c>
      <c r="AC3388" s="95" t="s">
        <v>8465</v>
      </c>
      <c r="AD3388" s="95" t="s">
        <v>87</v>
      </c>
      <c r="AE3388" s="95" t="s">
        <v>61</v>
      </c>
      <c r="AF3388" s="95" t="s">
        <v>61</v>
      </c>
      <c r="AG3388" s="95" t="s">
        <v>89</v>
      </c>
      <c r="AH3388" s="95" t="s">
        <v>89</v>
      </c>
      <c r="AI3388" s="95" t="s">
        <v>89</v>
      </c>
      <c r="AJ3388" s="95" t="s">
        <v>88</v>
      </c>
      <c r="AK3388" s="95" t="s">
        <v>89</v>
      </c>
      <c r="AL3388" s="95" t="s">
        <v>89</v>
      </c>
      <c r="AM3388" s="95" t="s">
        <v>89</v>
      </c>
      <c r="AN3388" s="95" t="s">
        <v>88</v>
      </c>
      <c r="AO3388" s="95" t="s">
        <v>88</v>
      </c>
      <c r="AP3388" s="95" t="s">
        <v>89</v>
      </c>
      <c r="AQ3388" s="95" t="s">
        <v>90</v>
      </c>
      <c r="AR3388" s="95" t="s">
        <v>90</v>
      </c>
      <c r="AS3388" s="95" t="s">
        <v>25691</v>
      </c>
      <c r="AT3388" s="95" t="s">
        <v>92</v>
      </c>
      <c r="AU3388" s="95" t="s">
        <v>92</v>
      </c>
      <c r="AV3388" s="95" t="s">
        <v>93</v>
      </c>
      <c r="AW3388" s="95" t="s">
        <v>30134</v>
      </c>
      <c r="AX3388" s="95" t="s">
        <v>30135</v>
      </c>
      <c r="AY3388" s="95" t="s">
        <v>17508</v>
      </c>
      <c r="AZ3388" s="95" t="s">
        <v>30135</v>
      </c>
      <c r="BA3388" s="95" t="s">
        <v>97</v>
      </c>
      <c r="BB3388" s="95" t="s">
        <v>30136</v>
      </c>
      <c r="BC3388" s="95" t="s">
        <v>99</v>
      </c>
      <c r="BD3388" s="95" t="s">
        <v>100</v>
      </c>
      <c r="BE3388" s="95" t="s">
        <v>61</v>
      </c>
      <c r="BF3388" s="95" t="s">
        <v>119</v>
      </c>
      <c r="BG3388" s="95" t="s">
        <v>101</v>
      </c>
    </row>
    <row r="3389" s="86" customFormat="1" ht="19" customHeight="1" spans="1:59">
      <c r="A3389" s="95" t="s">
        <v>126</v>
      </c>
      <c r="B3389" s="95" t="s">
        <v>127</v>
      </c>
      <c r="C3389" s="95" t="s">
        <v>128</v>
      </c>
      <c r="D3389" s="95" t="s">
        <v>129</v>
      </c>
      <c r="E3389" s="95" t="s">
        <v>5194</v>
      </c>
      <c r="F3389" s="95" t="s">
        <v>5195</v>
      </c>
      <c r="G3389" s="95" t="s">
        <v>2759</v>
      </c>
      <c r="H3389" s="95" t="s">
        <v>1299</v>
      </c>
      <c r="I3389" s="95" t="s">
        <v>30137</v>
      </c>
      <c r="J3389" s="95" t="s">
        <v>30138</v>
      </c>
      <c r="K3389" s="95" t="s">
        <v>30139</v>
      </c>
      <c r="L3389" s="95" t="s">
        <v>73</v>
      </c>
      <c r="M3389" s="95" t="s">
        <v>74</v>
      </c>
      <c r="N3389" s="95" t="s">
        <v>880</v>
      </c>
      <c r="O3389" s="95" t="s">
        <v>1304</v>
      </c>
      <c r="P3389" s="95" t="s">
        <v>1305</v>
      </c>
      <c r="Q3389" s="95" t="s">
        <v>1715</v>
      </c>
      <c r="R3389" s="95" t="s">
        <v>1716</v>
      </c>
      <c r="S3389" s="95" t="s">
        <v>30140</v>
      </c>
      <c r="T3389" s="95" t="s">
        <v>380</v>
      </c>
      <c r="U3389" s="96">
        <v>0</v>
      </c>
      <c r="V3389" s="96">
        <v>10000</v>
      </c>
      <c r="W3389" s="96">
        <v>3500</v>
      </c>
      <c r="X3389" s="96">
        <v>1500</v>
      </c>
      <c r="Y3389" s="95" t="s">
        <v>82</v>
      </c>
      <c r="Z3389" s="95" t="s">
        <v>25689</v>
      </c>
      <c r="AA3389" s="95" t="s">
        <v>84</v>
      </c>
      <c r="AB3389" s="95" t="s">
        <v>5200</v>
      </c>
      <c r="AC3389" s="95" t="s">
        <v>4869</v>
      </c>
      <c r="AD3389" s="95" t="s">
        <v>87</v>
      </c>
      <c r="AE3389" s="95" t="s">
        <v>61</v>
      </c>
      <c r="AF3389" s="95" t="s">
        <v>61</v>
      </c>
      <c r="AG3389" s="95" t="s">
        <v>89</v>
      </c>
      <c r="AH3389" s="95" t="s">
        <v>89</v>
      </c>
      <c r="AI3389" s="95" t="s">
        <v>89</v>
      </c>
      <c r="AJ3389" s="95" t="s">
        <v>88</v>
      </c>
      <c r="AK3389" s="95" t="s">
        <v>88</v>
      </c>
      <c r="AL3389" s="95" t="s">
        <v>88</v>
      </c>
      <c r="AM3389" s="95" t="s">
        <v>88</v>
      </c>
      <c r="AN3389" s="95" t="s">
        <v>88</v>
      </c>
      <c r="AO3389" s="95" t="s">
        <v>88</v>
      </c>
      <c r="AP3389" s="95" t="s">
        <v>89</v>
      </c>
      <c r="AQ3389" s="95" t="s">
        <v>90</v>
      </c>
      <c r="AR3389" s="95" t="s">
        <v>90</v>
      </c>
      <c r="AS3389" s="95" t="s">
        <v>25691</v>
      </c>
      <c r="AT3389" s="95" t="s">
        <v>92</v>
      </c>
      <c r="AU3389" s="95" t="s">
        <v>92</v>
      </c>
      <c r="AV3389" s="95" t="s">
        <v>93</v>
      </c>
      <c r="AW3389" s="95" t="s">
        <v>5201</v>
      </c>
      <c r="AX3389" s="95" t="s">
        <v>30141</v>
      </c>
      <c r="AY3389" s="95" t="s">
        <v>5203</v>
      </c>
      <c r="AZ3389" s="95" t="s">
        <v>30141</v>
      </c>
      <c r="BA3389" s="95" t="s">
        <v>97</v>
      </c>
      <c r="BB3389" s="95" t="s">
        <v>30142</v>
      </c>
      <c r="BC3389" s="95" t="s">
        <v>99</v>
      </c>
      <c r="BD3389" s="95" t="s">
        <v>100</v>
      </c>
      <c r="BE3389" s="95" t="s">
        <v>61</v>
      </c>
      <c r="BF3389" s="95" t="s">
        <v>380</v>
      </c>
      <c r="BG3389" s="95" t="s">
        <v>101</v>
      </c>
    </row>
    <row r="3390" s="86" customFormat="1" ht="19" customHeight="1" spans="1:59">
      <c r="A3390" s="95" t="s">
        <v>302</v>
      </c>
      <c r="B3390" s="95" t="s">
        <v>303</v>
      </c>
      <c r="C3390" s="95" t="s">
        <v>1968</v>
      </c>
      <c r="D3390" s="95" t="s">
        <v>1969</v>
      </c>
      <c r="E3390" s="95" t="s">
        <v>1970</v>
      </c>
      <c r="F3390" s="95" t="s">
        <v>1971</v>
      </c>
      <c r="G3390" s="95" t="s">
        <v>1972</v>
      </c>
      <c r="H3390" s="95" t="s">
        <v>109</v>
      </c>
      <c r="I3390" s="95" t="s">
        <v>30143</v>
      </c>
      <c r="J3390" s="95" t="s">
        <v>30144</v>
      </c>
      <c r="K3390" s="95" t="s">
        <v>30145</v>
      </c>
      <c r="L3390" s="95" t="s">
        <v>73</v>
      </c>
      <c r="M3390" s="95" t="s">
        <v>4208</v>
      </c>
      <c r="N3390" s="95" t="s">
        <v>527</v>
      </c>
      <c r="O3390" s="95" t="s">
        <v>115</v>
      </c>
      <c r="P3390" s="95" t="s">
        <v>116</v>
      </c>
      <c r="Q3390" s="95" t="s">
        <v>117</v>
      </c>
      <c r="R3390" s="95" t="s">
        <v>116</v>
      </c>
      <c r="S3390" s="95" t="s">
        <v>30146</v>
      </c>
      <c r="T3390" s="95" t="s">
        <v>380</v>
      </c>
      <c r="U3390" s="96">
        <v>0</v>
      </c>
      <c r="V3390" s="96">
        <v>11660</v>
      </c>
      <c r="W3390" s="96">
        <v>9300</v>
      </c>
      <c r="X3390" s="96">
        <v>3000</v>
      </c>
      <c r="Y3390" s="95" t="s">
        <v>82</v>
      </c>
      <c r="Z3390" s="95" t="s">
        <v>25689</v>
      </c>
      <c r="AA3390" s="95" t="s">
        <v>84</v>
      </c>
      <c r="AB3390" s="95" t="s">
        <v>1979</v>
      </c>
      <c r="AC3390" s="95" t="s">
        <v>8465</v>
      </c>
      <c r="AD3390" s="95" t="s">
        <v>87</v>
      </c>
      <c r="AE3390" s="95" t="s">
        <v>61</v>
      </c>
      <c r="AF3390" s="95" t="s">
        <v>61</v>
      </c>
      <c r="AG3390" s="95" t="s">
        <v>89</v>
      </c>
      <c r="AH3390" s="95" t="s">
        <v>89</v>
      </c>
      <c r="AI3390" s="95" t="s">
        <v>89</v>
      </c>
      <c r="AJ3390" s="95" t="s">
        <v>89</v>
      </c>
      <c r="AK3390" s="95" t="s">
        <v>89</v>
      </c>
      <c r="AL3390" s="95" t="s">
        <v>89</v>
      </c>
      <c r="AM3390" s="95" t="s">
        <v>89</v>
      </c>
      <c r="AN3390" s="95" t="s">
        <v>89</v>
      </c>
      <c r="AO3390" s="95" t="s">
        <v>89</v>
      </c>
      <c r="AP3390" s="95" t="s">
        <v>89</v>
      </c>
      <c r="AQ3390" s="95" t="s">
        <v>90</v>
      </c>
      <c r="AR3390" s="95" t="s">
        <v>90</v>
      </c>
      <c r="AS3390" s="95" t="s">
        <v>25691</v>
      </c>
      <c r="AT3390" s="95" t="s">
        <v>92</v>
      </c>
      <c r="AU3390" s="95" t="s">
        <v>92</v>
      </c>
      <c r="AV3390" s="95" t="s">
        <v>93</v>
      </c>
      <c r="AW3390" s="95" t="s">
        <v>1980</v>
      </c>
      <c r="AX3390" s="95" t="s">
        <v>30147</v>
      </c>
      <c r="AY3390" s="95" t="s">
        <v>1982</v>
      </c>
      <c r="AZ3390" s="95" t="s">
        <v>30147</v>
      </c>
      <c r="BA3390" s="95" t="s">
        <v>97</v>
      </c>
      <c r="BB3390" s="95" t="s">
        <v>30148</v>
      </c>
      <c r="BC3390" s="95" t="s">
        <v>99</v>
      </c>
      <c r="BD3390" s="95" t="s">
        <v>100</v>
      </c>
      <c r="BE3390" s="95" t="s">
        <v>61</v>
      </c>
      <c r="BF3390" s="95" t="s">
        <v>380</v>
      </c>
      <c r="BG3390" s="95" t="s">
        <v>101</v>
      </c>
    </row>
    <row r="3391" s="86" customFormat="1" ht="19" customHeight="1" spans="1:59">
      <c r="A3391" s="95" t="s">
        <v>419</v>
      </c>
      <c r="B3391" s="95" t="s">
        <v>420</v>
      </c>
      <c r="C3391" s="95" t="s">
        <v>5397</v>
      </c>
      <c r="D3391" s="95" t="s">
        <v>5398</v>
      </c>
      <c r="E3391" s="95" t="s">
        <v>30149</v>
      </c>
      <c r="F3391" s="95" t="s">
        <v>30150</v>
      </c>
      <c r="G3391" s="95" t="s">
        <v>3925</v>
      </c>
      <c r="H3391" s="95" t="s">
        <v>232</v>
      </c>
      <c r="I3391" s="95" t="s">
        <v>30151</v>
      </c>
      <c r="J3391" s="95" t="s">
        <v>30152</v>
      </c>
      <c r="K3391" s="95" t="s">
        <v>30153</v>
      </c>
      <c r="L3391" s="95" t="s">
        <v>73</v>
      </c>
      <c r="M3391" s="95" t="s">
        <v>526</v>
      </c>
      <c r="N3391" s="95" t="s">
        <v>8269</v>
      </c>
      <c r="O3391" s="95" t="s">
        <v>774</v>
      </c>
      <c r="P3391" s="95" t="s">
        <v>775</v>
      </c>
      <c r="Q3391" s="95" t="s">
        <v>30154</v>
      </c>
      <c r="R3391" s="95" t="s">
        <v>30155</v>
      </c>
      <c r="S3391" s="95" t="s">
        <v>30156</v>
      </c>
      <c r="T3391" s="95" t="s">
        <v>380</v>
      </c>
      <c r="U3391" s="96">
        <v>0</v>
      </c>
      <c r="V3391" s="96">
        <v>20000</v>
      </c>
      <c r="W3391" s="96">
        <v>13000</v>
      </c>
      <c r="X3391" s="96">
        <v>1000</v>
      </c>
      <c r="Y3391" s="95" t="s">
        <v>82</v>
      </c>
      <c r="Z3391" s="95" t="s">
        <v>25689</v>
      </c>
      <c r="AA3391" s="95" t="s">
        <v>84</v>
      </c>
      <c r="AB3391" s="95" t="s">
        <v>30157</v>
      </c>
      <c r="AC3391" s="95" t="s">
        <v>4869</v>
      </c>
      <c r="AD3391" s="95" t="s">
        <v>87</v>
      </c>
      <c r="AE3391" s="95" t="s">
        <v>61</v>
      </c>
      <c r="AF3391" s="95" t="s">
        <v>61</v>
      </c>
      <c r="AG3391" s="95" t="s">
        <v>89</v>
      </c>
      <c r="AH3391" s="95" t="s">
        <v>88</v>
      </c>
      <c r="AI3391" s="95" t="s">
        <v>88</v>
      </c>
      <c r="AJ3391" s="95" t="s">
        <v>88</v>
      </c>
      <c r="AK3391" s="95" t="s">
        <v>88</v>
      </c>
      <c r="AL3391" s="95" t="s">
        <v>89</v>
      </c>
      <c r="AM3391" s="95" t="s">
        <v>88</v>
      </c>
      <c r="AN3391" s="95" t="s">
        <v>88</v>
      </c>
      <c r="AO3391" s="95" t="s">
        <v>88</v>
      </c>
      <c r="AP3391" s="95" t="s">
        <v>89</v>
      </c>
      <c r="AQ3391" s="95" t="s">
        <v>90</v>
      </c>
      <c r="AR3391" s="95" t="s">
        <v>90</v>
      </c>
      <c r="AS3391" s="95" t="s">
        <v>25691</v>
      </c>
      <c r="AT3391" s="95" t="s">
        <v>92</v>
      </c>
      <c r="AU3391" s="95" t="s">
        <v>92</v>
      </c>
      <c r="AV3391" s="95" t="s">
        <v>93</v>
      </c>
      <c r="AW3391" s="95" t="s">
        <v>30158</v>
      </c>
      <c r="AX3391" s="95" t="s">
        <v>30159</v>
      </c>
      <c r="AY3391" s="95" t="s">
        <v>30160</v>
      </c>
      <c r="AZ3391" s="95" t="s">
        <v>30159</v>
      </c>
      <c r="BA3391" s="95" t="s">
        <v>97</v>
      </c>
      <c r="BB3391" s="95" t="s">
        <v>30161</v>
      </c>
      <c r="BC3391" s="95" t="s">
        <v>99</v>
      </c>
      <c r="BD3391" s="95" t="s">
        <v>100</v>
      </c>
      <c r="BE3391" s="95" t="s">
        <v>61</v>
      </c>
      <c r="BF3391" s="95" t="s">
        <v>380</v>
      </c>
      <c r="BG3391" s="95" t="s">
        <v>101</v>
      </c>
    </row>
    <row r="3392" s="86" customFormat="1" ht="19" customHeight="1" spans="1:59">
      <c r="A3392" s="95" t="s">
        <v>458</v>
      </c>
      <c r="B3392" s="95" t="s">
        <v>459</v>
      </c>
      <c r="C3392" s="95" t="s">
        <v>3118</v>
      </c>
      <c r="D3392" s="95" t="s">
        <v>3119</v>
      </c>
      <c r="E3392" s="95" t="s">
        <v>16283</v>
      </c>
      <c r="F3392" s="95" t="s">
        <v>26848</v>
      </c>
      <c r="G3392" s="95" t="s">
        <v>9668</v>
      </c>
      <c r="H3392" s="95" t="s">
        <v>109</v>
      </c>
      <c r="I3392" s="95" t="s">
        <v>30162</v>
      </c>
      <c r="J3392" s="95" t="s">
        <v>30163</v>
      </c>
      <c r="K3392" s="95" t="s">
        <v>30164</v>
      </c>
      <c r="L3392" s="95" t="s">
        <v>73</v>
      </c>
      <c r="M3392" s="95" t="s">
        <v>16190</v>
      </c>
      <c r="N3392" s="95" t="s">
        <v>15236</v>
      </c>
      <c r="O3392" s="95" t="s">
        <v>774</v>
      </c>
      <c r="P3392" s="95" t="s">
        <v>775</v>
      </c>
      <c r="Q3392" s="95" t="s">
        <v>3796</v>
      </c>
      <c r="R3392" s="95" t="s">
        <v>3797</v>
      </c>
      <c r="S3392" s="95" t="s">
        <v>30165</v>
      </c>
      <c r="T3392" s="95" t="s">
        <v>119</v>
      </c>
      <c r="U3392" s="96">
        <v>0</v>
      </c>
      <c r="V3392" s="96">
        <v>3535</v>
      </c>
      <c r="W3392" s="96">
        <v>2800</v>
      </c>
      <c r="X3392" s="96">
        <v>2000</v>
      </c>
      <c r="Y3392" s="95" t="s">
        <v>82</v>
      </c>
      <c r="Z3392" s="95" t="s">
        <v>25689</v>
      </c>
      <c r="AA3392" s="95" t="s">
        <v>84</v>
      </c>
      <c r="AB3392" s="95" t="s">
        <v>16288</v>
      </c>
      <c r="AC3392" s="95" t="s">
        <v>26031</v>
      </c>
      <c r="AD3392" s="95" t="s">
        <v>87</v>
      </c>
      <c r="AE3392" s="95" t="s">
        <v>61</v>
      </c>
      <c r="AF3392" s="95" t="s">
        <v>61</v>
      </c>
      <c r="AG3392" s="95" t="s">
        <v>89</v>
      </c>
      <c r="AH3392" s="95" t="s">
        <v>89</v>
      </c>
      <c r="AI3392" s="95" t="s">
        <v>88</v>
      </c>
      <c r="AJ3392" s="95" t="s">
        <v>88</v>
      </c>
      <c r="AK3392" s="95" t="s">
        <v>88</v>
      </c>
      <c r="AL3392" s="95" t="s">
        <v>88</v>
      </c>
      <c r="AM3392" s="95" t="s">
        <v>88</v>
      </c>
      <c r="AN3392" s="95" t="s">
        <v>88</v>
      </c>
      <c r="AO3392" s="95" t="s">
        <v>88</v>
      </c>
      <c r="AP3392" s="95" t="s">
        <v>89</v>
      </c>
      <c r="AQ3392" s="95" t="s">
        <v>90</v>
      </c>
      <c r="AR3392" s="95" t="s">
        <v>90</v>
      </c>
      <c r="AS3392" s="95" t="s">
        <v>25691</v>
      </c>
      <c r="AT3392" s="95" t="s">
        <v>92</v>
      </c>
      <c r="AU3392" s="95" t="s">
        <v>92</v>
      </c>
      <c r="AV3392" s="95" t="s">
        <v>93</v>
      </c>
      <c r="AW3392" s="95" t="s">
        <v>16289</v>
      </c>
      <c r="AX3392" s="95" t="s">
        <v>30166</v>
      </c>
      <c r="AY3392" s="95" t="s">
        <v>16291</v>
      </c>
      <c r="AZ3392" s="95" t="s">
        <v>30166</v>
      </c>
      <c r="BA3392" s="95" t="s">
        <v>97</v>
      </c>
      <c r="BB3392" s="95" t="s">
        <v>30167</v>
      </c>
      <c r="BC3392" s="95" t="s">
        <v>99</v>
      </c>
      <c r="BD3392" s="95" t="s">
        <v>100</v>
      </c>
      <c r="BE3392" s="95" t="s">
        <v>61</v>
      </c>
      <c r="BF3392" s="95" t="s">
        <v>119</v>
      </c>
      <c r="BG3392" s="95" t="s">
        <v>101</v>
      </c>
    </row>
    <row r="3393" s="86" customFormat="1" ht="19" customHeight="1" spans="1:59">
      <c r="A3393" s="95" t="s">
        <v>646</v>
      </c>
      <c r="B3393" s="95" t="s">
        <v>647</v>
      </c>
      <c r="C3393" s="95" t="s">
        <v>648</v>
      </c>
      <c r="D3393" s="95" t="s">
        <v>649</v>
      </c>
      <c r="E3393" s="95" t="s">
        <v>25464</v>
      </c>
      <c r="F3393" s="95" t="s">
        <v>975</v>
      </c>
      <c r="G3393" s="95" t="s">
        <v>975</v>
      </c>
      <c r="H3393" s="95" t="s">
        <v>109</v>
      </c>
      <c r="I3393" s="95" t="s">
        <v>30168</v>
      </c>
      <c r="J3393" s="95" t="s">
        <v>30169</v>
      </c>
      <c r="K3393" s="95" t="s">
        <v>30170</v>
      </c>
      <c r="L3393" s="95" t="s">
        <v>73</v>
      </c>
      <c r="M3393" s="95" t="s">
        <v>526</v>
      </c>
      <c r="N3393" s="95" t="s">
        <v>575</v>
      </c>
      <c r="O3393" s="95" t="s">
        <v>221</v>
      </c>
      <c r="P3393" s="95" t="s">
        <v>222</v>
      </c>
      <c r="Q3393" s="95" t="s">
        <v>2693</v>
      </c>
      <c r="R3393" s="95" t="s">
        <v>222</v>
      </c>
      <c r="S3393" s="95" t="s">
        <v>30171</v>
      </c>
      <c r="T3393" s="95" t="s">
        <v>119</v>
      </c>
      <c r="U3393" s="96">
        <v>0</v>
      </c>
      <c r="V3393" s="96">
        <v>11429</v>
      </c>
      <c r="W3393" s="96">
        <v>4500</v>
      </c>
      <c r="X3393" s="96">
        <v>1500</v>
      </c>
      <c r="Y3393" s="95" t="s">
        <v>82</v>
      </c>
      <c r="Z3393" s="95" t="s">
        <v>25689</v>
      </c>
      <c r="AA3393" s="95" t="s">
        <v>84</v>
      </c>
      <c r="AB3393" s="95" t="s">
        <v>25469</v>
      </c>
      <c r="AC3393" s="95" t="s">
        <v>25690</v>
      </c>
      <c r="AD3393" s="95" t="s">
        <v>87</v>
      </c>
      <c r="AE3393" s="95" t="s">
        <v>61</v>
      </c>
      <c r="AF3393" s="95" t="s">
        <v>61</v>
      </c>
      <c r="AG3393" s="95" t="s">
        <v>89</v>
      </c>
      <c r="AH3393" s="95" t="s">
        <v>89</v>
      </c>
      <c r="AI3393" s="95" t="s">
        <v>88</v>
      </c>
      <c r="AJ3393" s="95" t="s">
        <v>88</v>
      </c>
      <c r="AK3393" s="95" t="s">
        <v>88</v>
      </c>
      <c r="AL3393" s="95" t="s">
        <v>88</v>
      </c>
      <c r="AM3393" s="95" t="s">
        <v>88</v>
      </c>
      <c r="AN3393" s="95" t="s">
        <v>88</v>
      </c>
      <c r="AO3393" s="95" t="s">
        <v>88</v>
      </c>
      <c r="AP3393" s="95" t="s">
        <v>89</v>
      </c>
      <c r="AQ3393" s="95" t="s">
        <v>90</v>
      </c>
      <c r="AR3393" s="95" t="s">
        <v>90</v>
      </c>
      <c r="AS3393" s="95" t="s">
        <v>25691</v>
      </c>
      <c r="AT3393" s="95" t="s">
        <v>92</v>
      </c>
      <c r="AU3393" s="95" t="s">
        <v>92</v>
      </c>
      <c r="AV3393" s="95" t="s">
        <v>93</v>
      </c>
      <c r="AW3393" s="95" t="s">
        <v>25470</v>
      </c>
      <c r="AX3393" s="95" t="s">
        <v>30172</v>
      </c>
      <c r="AY3393" s="95" t="s">
        <v>25472</v>
      </c>
      <c r="AZ3393" s="95" t="s">
        <v>30172</v>
      </c>
      <c r="BA3393" s="95" t="s">
        <v>97</v>
      </c>
      <c r="BB3393" s="95" t="s">
        <v>30173</v>
      </c>
      <c r="BC3393" s="95" t="s">
        <v>99</v>
      </c>
      <c r="BD3393" s="95" t="s">
        <v>100</v>
      </c>
      <c r="BE3393" s="95" t="s">
        <v>61</v>
      </c>
      <c r="BF3393" s="95" t="s">
        <v>119</v>
      </c>
      <c r="BG3393" s="95" t="s">
        <v>101</v>
      </c>
    </row>
    <row r="3394" s="86" customFormat="1" ht="19" customHeight="1" spans="1:59">
      <c r="A3394" s="95" t="s">
        <v>2742</v>
      </c>
      <c r="B3394" s="95" t="s">
        <v>2743</v>
      </c>
      <c r="C3394" s="95" t="s">
        <v>3234</v>
      </c>
      <c r="D3394" s="95" t="s">
        <v>3235</v>
      </c>
      <c r="E3394" s="95" t="s">
        <v>30174</v>
      </c>
      <c r="F3394" s="95" t="s">
        <v>4215</v>
      </c>
      <c r="G3394" s="95" t="s">
        <v>3238</v>
      </c>
      <c r="H3394" s="95" t="s">
        <v>109</v>
      </c>
      <c r="I3394" s="95" t="s">
        <v>30175</v>
      </c>
      <c r="J3394" s="95" t="s">
        <v>30176</v>
      </c>
      <c r="K3394" s="95" t="s">
        <v>30177</v>
      </c>
      <c r="L3394" s="95" t="s">
        <v>73</v>
      </c>
      <c r="M3394" s="95" t="s">
        <v>113</v>
      </c>
      <c r="N3394" s="95" t="s">
        <v>2763</v>
      </c>
      <c r="O3394" s="95" t="s">
        <v>115</v>
      </c>
      <c r="P3394" s="95" t="s">
        <v>116</v>
      </c>
      <c r="Q3394" s="95" t="s">
        <v>117</v>
      </c>
      <c r="R3394" s="95" t="s">
        <v>116</v>
      </c>
      <c r="S3394" s="95" t="s">
        <v>30178</v>
      </c>
      <c r="T3394" s="95" t="s">
        <v>380</v>
      </c>
      <c r="U3394" s="96">
        <v>0</v>
      </c>
      <c r="V3394" s="96">
        <v>20733</v>
      </c>
      <c r="W3394" s="96">
        <v>15000</v>
      </c>
      <c r="X3394" s="96">
        <v>5000</v>
      </c>
      <c r="Y3394" s="95" t="s">
        <v>82</v>
      </c>
      <c r="Z3394" s="95" t="s">
        <v>25689</v>
      </c>
      <c r="AA3394" s="95" t="s">
        <v>84</v>
      </c>
      <c r="AB3394" s="95" t="s">
        <v>30179</v>
      </c>
      <c r="AC3394" s="95" t="s">
        <v>4869</v>
      </c>
      <c r="AD3394" s="95" t="s">
        <v>87</v>
      </c>
      <c r="AE3394" s="95" t="s">
        <v>61</v>
      </c>
      <c r="AF3394" s="95" t="s">
        <v>61</v>
      </c>
      <c r="AG3394" s="95" t="s">
        <v>89</v>
      </c>
      <c r="AH3394" s="95" t="s">
        <v>89</v>
      </c>
      <c r="AI3394" s="95" t="s">
        <v>88</v>
      </c>
      <c r="AJ3394" s="95" t="s">
        <v>88</v>
      </c>
      <c r="AK3394" s="95" t="s">
        <v>89</v>
      </c>
      <c r="AL3394" s="95" t="s">
        <v>89</v>
      </c>
      <c r="AM3394" s="95" t="s">
        <v>89</v>
      </c>
      <c r="AN3394" s="95" t="s">
        <v>89</v>
      </c>
      <c r="AO3394" s="95" t="s">
        <v>88</v>
      </c>
      <c r="AP3394" s="95" t="s">
        <v>89</v>
      </c>
      <c r="AQ3394" s="95" t="s">
        <v>90</v>
      </c>
      <c r="AR3394" s="95" t="s">
        <v>90</v>
      </c>
      <c r="AS3394" s="95" t="s">
        <v>25691</v>
      </c>
      <c r="AT3394" s="95" t="s">
        <v>92</v>
      </c>
      <c r="AU3394" s="95" t="s">
        <v>92</v>
      </c>
      <c r="AV3394" s="95" t="s">
        <v>93</v>
      </c>
      <c r="AW3394" s="95" t="s">
        <v>30180</v>
      </c>
      <c r="AX3394" s="95" t="s">
        <v>30181</v>
      </c>
      <c r="AY3394" s="95" t="s">
        <v>30182</v>
      </c>
      <c r="AZ3394" s="95" t="s">
        <v>30181</v>
      </c>
      <c r="BA3394" s="95" t="s">
        <v>97</v>
      </c>
      <c r="BB3394" s="95" t="s">
        <v>30183</v>
      </c>
      <c r="BC3394" s="95" t="s">
        <v>99</v>
      </c>
      <c r="BD3394" s="95" t="s">
        <v>100</v>
      </c>
      <c r="BE3394" s="95" t="s">
        <v>61</v>
      </c>
      <c r="BF3394" s="95" t="s">
        <v>380</v>
      </c>
      <c r="BG3394" s="95" t="s">
        <v>101</v>
      </c>
    </row>
    <row r="3395" s="86" customFormat="1" ht="19" customHeight="1" spans="1:59">
      <c r="A3395" s="95" t="s">
        <v>458</v>
      </c>
      <c r="B3395" s="95" t="s">
        <v>459</v>
      </c>
      <c r="C3395" s="95" t="s">
        <v>460</v>
      </c>
      <c r="D3395" s="95" t="s">
        <v>461</v>
      </c>
      <c r="E3395" s="95" t="s">
        <v>29311</v>
      </c>
      <c r="F3395" s="95" t="s">
        <v>4604</v>
      </c>
      <c r="G3395" s="95" t="s">
        <v>2461</v>
      </c>
      <c r="H3395" s="95" t="s">
        <v>109</v>
      </c>
      <c r="I3395" s="95" t="s">
        <v>30184</v>
      </c>
      <c r="J3395" s="95" t="s">
        <v>30185</v>
      </c>
      <c r="K3395" s="95" t="s">
        <v>30186</v>
      </c>
      <c r="L3395" s="95" t="s">
        <v>73</v>
      </c>
      <c r="M3395" s="95" t="s">
        <v>30187</v>
      </c>
      <c r="N3395" s="95" t="s">
        <v>203</v>
      </c>
      <c r="O3395" s="95" t="s">
        <v>9412</v>
      </c>
      <c r="P3395" s="95" t="s">
        <v>9413</v>
      </c>
      <c r="Q3395" s="95" t="s">
        <v>7494</v>
      </c>
      <c r="R3395" s="95" t="s">
        <v>7495</v>
      </c>
      <c r="S3395" s="95" t="s">
        <v>30188</v>
      </c>
      <c r="T3395" s="95" t="s">
        <v>119</v>
      </c>
      <c r="U3395" s="96">
        <v>10000</v>
      </c>
      <c r="V3395" s="96">
        <v>150000</v>
      </c>
      <c r="W3395" s="96">
        <v>60000</v>
      </c>
      <c r="X3395" s="96">
        <v>23600</v>
      </c>
      <c r="Y3395" s="95" t="s">
        <v>143</v>
      </c>
      <c r="Z3395" s="95" t="s">
        <v>25689</v>
      </c>
      <c r="AA3395" s="95" t="s">
        <v>84</v>
      </c>
      <c r="AB3395" s="95" t="s">
        <v>29316</v>
      </c>
      <c r="AC3395" s="95" t="s">
        <v>25690</v>
      </c>
      <c r="AD3395" s="95" t="s">
        <v>87</v>
      </c>
      <c r="AE3395" s="95" t="s">
        <v>61</v>
      </c>
      <c r="AF3395" s="95" t="s">
        <v>61</v>
      </c>
      <c r="AG3395" s="95" t="s">
        <v>89</v>
      </c>
      <c r="AH3395" s="95" t="s">
        <v>89</v>
      </c>
      <c r="AI3395" s="95" t="s">
        <v>89</v>
      </c>
      <c r="AJ3395" s="95" t="s">
        <v>89</v>
      </c>
      <c r="AK3395" s="95" t="s">
        <v>89</v>
      </c>
      <c r="AL3395" s="95" t="s">
        <v>89</v>
      </c>
      <c r="AM3395" s="95" t="s">
        <v>89</v>
      </c>
      <c r="AN3395" s="95" t="s">
        <v>89</v>
      </c>
      <c r="AO3395" s="95" t="s">
        <v>89</v>
      </c>
      <c r="AP3395" s="95" t="s">
        <v>89</v>
      </c>
      <c r="AQ3395" s="95" t="s">
        <v>90</v>
      </c>
      <c r="AR3395" s="95" t="s">
        <v>90</v>
      </c>
      <c r="AS3395" s="95" t="s">
        <v>25691</v>
      </c>
      <c r="AT3395" s="95" t="s">
        <v>92</v>
      </c>
      <c r="AU3395" s="95" t="s">
        <v>92</v>
      </c>
      <c r="AV3395" s="95" t="s">
        <v>93</v>
      </c>
      <c r="AW3395" s="95" t="s">
        <v>29317</v>
      </c>
      <c r="AX3395" s="95" t="s">
        <v>30189</v>
      </c>
      <c r="AY3395" s="95" t="s">
        <v>7849</v>
      </c>
      <c r="AZ3395" s="95" t="s">
        <v>30189</v>
      </c>
      <c r="BA3395" s="95" t="s">
        <v>215</v>
      </c>
      <c r="BB3395" s="95" t="s">
        <v>30190</v>
      </c>
      <c r="BC3395" s="95" t="s">
        <v>99</v>
      </c>
      <c r="BD3395" s="95" t="s">
        <v>150</v>
      </c>
      <c r="BE3395" s="95" t="s">
        <v>61</v>
      </c>
      <c r="BF3395" s="95" t="s">
        <v>119</v>
      </c>
      <c r="BG3395" s="95" t="s">
        <v>101</v>
      </c>
    </row>
    <row r="3396" s="86" customFormat="1" ht="19" customHeight="1" spans="1:59">
      <c r="A3396" s="95" t="s">
        <v>267</v>
      </c>
      <c r="B3396" s="95" t="s">
        <v>268</v>
      </c>
      <c r="C3396" s="95" t="s">
        <v>728</v>
      </c>
      <c r="D3396" s="95" t="s">
        <v>729</v>
      </c>
      <c r="E3396" s="95" t="s">
        <v>26829</v>
      </c>
      <c r="F3396" s="95" t="s">
        <v>28743</v>
      </c>
      <c r="G3396" s="95" t="s">
        <v>287</v>
      </c>
      <c r="H3396" s="95" t="s">
        <v>109</v>
      </c>
      <c r="I3396" s="95" t="s">
        <v>30191</v>
      </c>
      <c r="J3396" s="95" t="s">
        <v>30192</v>
      </c>
      <c r="K3396" s="95" t="s">
        <v>30193</v>
      </c>
      <c r="L3396" s="95" t="s">
        <v>73</v>
      </c>
      <c r="M3396" s="95" t="s">
        <v>18184</v>
      </c>
      <c r="N3396" s="95" t="s">
        <v>30194</v>
      </c>
      <c r="O3396" s="95" t="s">
        <v>115</v>
      </c>
      <c r="P3396" s="95" t="s">
        <v>116</v>
      </c>
      <c r="Q3396" s="95" t="s">
        <v>117</v>
      </c>
      <c r="R3396" s="95" t="s">
        <v>116</v>
      </c>
      <c r="S3396" s="95" t="s">
        <v>30195</v>
      </c>
      <c r="T3396" s="95" t="s">
        <v>380</v>
      </c>
      <c r="U3396" s="96">
        <v>0</v>
      </c>
      <c r="V3396" s="96">
        <v>19791</v>
      </c>
      <c r="W3396" s="96">
        <v>15500</v>
      </c>
      <c r="X3396" s="96">
        <v>4000</v>
      </c>
      <c r="Y3396" s="95" t="s">
        <v>82</v>
      </c>
      <c r="Z3396" s="95" t="s">
        <v>25689</v>
      </c>
      <c r="AA3396" s="95" t="s">
        <v>84</v>
      </c>
      <c r="AB3396" s="95" t="s">
        <v>26835</v>
      </c>
      <c r="AC3396" s="95" t="s">
        <v>8465</v>
      </c>
      <c r="AD3396" s="95" t="s">
        <v>87</v>
      </c>
      <c r="AE3396" s="95" t="s">
        <v>61</v>
      </c>
      <c r="AF3396" s="95" t="s">
        <v>61</v>
      </c>
      <c r="AG3396" s="95" t="s">
        <v>89</v>
      </c>
      <c r="AH3396" s="95" t="s">
        <v>89</v>
      </c>
      <c r="AI3396" s="95" t="s">
        <v>88</v>
      </c>
      <c r="AJ3396" s="95" t="s">
        <v>88</v>
      </c>
      <c r="AK3396" s="95" t="s">
        <v>88</v>
      </c>
      <c r="AL3396" s="95" t="s">
        <v>88</v>
      </c>
      <c r="AM3396" s="95" t="s">
        <v>88</v>
      </c>
      <c r="AN3396" s="95" t="s">
        <v>88</v>
      </c>
      <c r="AO3396" s="95" t="s">
        <v>88</v>
      </c>
      <c r="AP3396" s="95" t="s">
        <v>89</v>
      </c>
      <c r="AQ3396" s="95" t="s">
        <v>90</v>
      </c>
      <c r="AR3396" s="95" t="s">
        <v>90</v>
      </c>
      <c r="AS3396" s="95" t="s">
        <v>25691</v>
      </c>
      <c r="AT3396" s="95" t="s">
        <v>92</v>
      </c>
      <c r="AU3396" s="95" t="s">
        <v>92</v>
      </c>
      <c r="AV3396" s="95" t="s">
        <v>93</v>
      </c>
      <c r="AW3396" s="95" t="s">
        <v>26836</v>
      </c>
      <c r="AX3396" s="95" t="s">
        <v>30196</v>
      </c>
      <c r="AY3396" s="95" t="s">
        <v>26838</v>
      </c>
      <c r="AZ3396" s="95" t="s">
        <v>30196</v>
      </c>
      <c r="BA3396" s="95" t="s">
        <v>97</v>
      </c>
      <c r="BB3396" s="95" t="s">
        <v>30197</v>
      </c>
      <c r="BC3396" s="95" t="s">
        <v>99</v>
      </c>
      <c r="BD3396" s="95" t="s">
        <v>100</v>
      </c>
      <c r="BE3396" s="95" t="s">
        <v>61</v>
      </c>
      <c r="BF3396" s="95" t="s">
        <v>380</v>
      </c>
      <c r="BG3396" s="95" t="s">
        <v>101</v>
      </c>
    </row>
    <row r="3397" s="86" customFormat="1" ht="19" customHeight="1" spans="1:59">
      <c r="A3397" s="95" t="s">
        <v>1564</v>
      </c>
      <c r="B3397" s="95" t="s">
        <v>1565</v>
      </c>
      <c r="C3397" s="95" t="s">
        <v>2542</v>
      </c>
      <c r="D3397" s="95" t="s">
        <v>2543</v>
      </c>
      <c r="E3397" s="95" t="s">
        <v>30198</v>
      </c>
      <c r="F3397" s="95" t="s">
        <v>30199</v>
      </c>
      <c r="G3397" s="95" t="s">
        <v>28265</v>
      </c>
      <c r="H3397" s="95" t="s">
        <v>369</v>
      </c>
      <c r="I3397" s="95" t="s">
        <v>30200</v>
      </c>
      <c r="J3397" s="95" t="s">
        <v>30201</v>
      </c>
      <c r="K3397" s="95" t="s">
        <v>30202</v>
      </c>
      <c r="L3397" s="95" t="s">
        <v>73</v>
      </c>
      <c r="M3397" s="95" t="s">
        <v>74</v>
      </c>
      <c r="N3397" s="95" t="s">
        <v>1835</v>
      </c>
      <c r="O3397" s="95" t="s">
        <v>375</v>
      </c>
      <c r="P3397" s="95" t="s">
        <v>376</v>
      </c>
      <c r="Q3397" s="95" t="s">
        <v>377</v>
      </c>
      <c r="R3397" s="95" t="s">
        <v>378</v>
      </c>
      <c r="S3397" s="95" t="s">
        <v>30203</v>
      </c>
      <c r="T3397" s="95" t="s">
        <v>380</v>
      </c>
      <c r="U3397" s="96">
        <v>0</v>
      </c>
      <c r="V3397" s="96">
        <v>13547</v>
      </c>
      <c r="W3397" s="96">
        <v>6000</v>
      </c>
      <c r="X3397" s="96">
        <v>2700</v>
      </c>
      <c r="Y3397" s="95" t="s">
        <v>82</v>
      </c>
      <c r="Z3397" s="95" t="s">
        <v>25689</v>
      </c>
      <c r="AA3397" s="95" t="s">
        <v>84</v>
      </c>
      <c r="AB3397" s="95" t="s">
        <v>30204</v>
      </c>
      <c r="AC3397" s="95" t="s">
        <v>25830</v>
      </c>
      <c r="AD3397" s="95" t="s">
        <v>87</v>
      </c>
      <c r="AE3397" s="95" t="s">
        <v>61</v>
      </c>
      <c r="AF3397" s="95" t="s">
        <v>61</v>
      </c>
      <c r="AG3397" s="95" t="s">
        <v>89</v>
      </c>
      <c r="AH3397" s="95" t="s">
        <v>89</v>
      </c>
      <c r="AI3397" s="95" t="s">
        <v>89</v>
      </c>
      <c r="AJ3397" s="95" t="s">
        <v>88</v>
      </c>
      <c r="AK3397" s="95" t="s">
        <v>89</v>
      </c>
      <c r="AL3397" s="95" t="s">
        <v>88</v>
      </c>
      <c r="AM3397" s="95" t="s">
        <v>89</v>
      </c>
      <c r="AN3397" s="95" t="s">
        <v>88</v>
      </c>
      <c r="AO3397" s="95" t="s">
        <v>88</v>
      </c>
      <c r="AP3397" s="95" t="s">
        <v>89</v>
      </c>
      <c r="AQ3397" s="95" t="s">
        <v>90</v>
      </c>
      <c r="AR3397" s="95" t="s">
        <v>90</v>
      </c>
      <c r="AS3397" s="95" t="s">
        <v>25691</v>
      </c>
      <c r="AT3397" s="95" t="s">
        <v>92</v>
      </c>
      <c r="AU3397" s="95" t="s">
        <v>92</v>
      </c>
      <c r="AV3397" s="95" t="s">
        <v>93</v>
      </c>
      <c r="AW3397" s="95" t="s">
        <v>30205</v>
      </c>
      <c r="AX3397" s="95" t="s">
        <v>30206</v>
      </c>
      <c r="AY3397" s="95" t="s">
        <v>30207</v>
      </c>
      <c r="AZ3397" s="95" t="s">
        <v>30206</v>
      </c>
      <c r="BA3397" s="95" t="s">
        <v>97</v>
      </c>
      <c r="BB3397" s="95" t="s">
        <v>30208</v>
      </c>
      <c r="BC3397" s="95" t="s">
        <v>99</v>
      </c>
      <c r="BD3397" s="95" t="s">
        <v>100</v>
      </c>
      <c r="BE3397" s="95" t="s">
        <v>61</v>
      </c>
      <c r="BF3397" s="95" t="s">
        <v>380</v>
      </c>
      <c r="BG3397" s="95" t="s">
        <v>101</v>
      </c>
    </row>
    <row r="3398" s="86" customFormat="1" ht="19" customHeight="1" spans="1:59">
      <c r="A3398" s="95" t="s">
        <v>516</v>
      </c>
      <c r="B3398" s="95" t="s">
        <v>517</v>
      </c>
      <c r="C3398" s="95" t="s">
        <v>2343</v>
      </c>
      <c r="D3398" s="95" t="s">
        <v>2344</v>
      </c>
      <c r="E3398" s="95" t="s">
        <v>9081</v>
      </c>
      <c r="F3398" s="95" t="s">
        <v>6398</v>
      </c>
      <c r="G3398" s="95" t="s">
        <v>5036</v>
      </c>
      <c r="H3398" s="95" t="s">
        <v>605</v>
      </c>
      <c r="I3398" s="95" t="s">
        <v>11252</v>
      </c>
      <c r="J3398" s="95" t="s">
        <v>11253</v>
      </c>
      <c r="K3398" s="95" t="s">
        <v>11254</v>
      </c>
      <c r="L3398" s="95" t="s">
        <v>73</v>
      </c>
      <c r="M3398" s="95" t="s">
        <v>5717</v>
      </c>
      <c r="N3398" s="95" t="s">
        <v>1681</v>
      </c>
      <c r="O3398" s="95" t="s">
        <v>610</v>
      </c>
      <c r="P3398" s="95" t="s">
        <v>611</v>
      </c>
      <c r="Q3398" s="95" t="s">
        <v>1669</v>
      </c>
      <c r="R3398" s="95" t="s">
        <v>1670</v>
      </c>
      <c r="S3398" s="95" t="s">
        <v>11255</v>
      </c>
      <c r="T3398" s="95" t="s">
        <v>119</v>
      </c>
      <c r="U3398" s="96">
        <v>0</v>
      </c>
      <c r="V3398" s="96">
        <v>90000</v>
      </c>
      <c r="W3398" s="96">
        <v>45000</v>
      </c>
      <c r="X3398" s="96">
        <v>26000</v>
      </c>
      <c r="Y3398" s="95" t="s">
        <v>143</v>
      </c>
      <c r="Z3398" s="95" t="s">
        <v>25689</v>
      </c>
      <c r="AA3398" s="95" t="s">
        <v>84</v>
      </c>
      <c r="AB3398" s="95" t="s">
        <v>2352</v>
      </c>
      <c r="AC3398" s="95" t="s">
        <v>8465</v>
      </c>
      <c r="AD3398" s="95" t="s">
        <v>87</v>
      </c>
      <c r="AE3398" s="95" t="s">
        <v>61</v>
      </c>
      <c r="AF3398" s="95" t="s">
        <v>61</v>
      </c>
      <c r="AG3398" s="95" t="s">
        <v>89</v>
      </c>
      <c r="AH3398" s="95" t="s">
        <v>89</v>
      </c>
      <c r="AI3398" s="95" t="s">
        <v>89</v>
      </c>
      <c r="AJ3398" s="95" t="s">
        <v>89</v>
      </c>
      <c r="AK3398" s="95" t="s">
        <v>89</v>
      </c>
      <c r="AL3398" s="95" t="s">
        <v>89</v>
      </c>
      <c r="AM3398" s="95" t="s">
        <v>89</v>
      </c>
      <c r="AN3398" s="95" t="s">
        <v>89</v>
      </c>
      <c r="AO3398" s="95" t="s">
        <v>89</v>
      </c>
      <c r="AP3398" s="95" t="s">
        <v>89</v>
      </c>
      <c r="AQ3398" s="95" t="s">
        <v>90</v>
      </c>
      <c r="AR3398" s="95" t="s">
        <v>90</v>
      </c>
      <c r="AS3398" s="95" t="s">
        <v>25691</v>
      </c>
      <c r="AT3398" s="95" t="s">
        <v>92</v>
      </c>
      <c r="AU3398" s="95" t="s">
        <v>92</v>
      </c>
      <c r="AV3398" s="95" t="s">
        <v>93</v>
      </c>
      <c r="AW3398" s="95" t="s">
        <v>2353</v>
      </c>
      <c r="AX3398" s="95" t="s">
        <v>30209</v>
      </c>
      <c r="AY3398" s="95" t="s">
        <v>2355</v>
      </c>
      <c r="AZ3398" s="95" t="s">
        <v>30209</v>
      </c>
      <c r="BA3398" s="95" t="s">
        <v>97</v>
      </c>
      <c r="BB3398" s="95" t="s">
        <v>11257</v>
      </c>
      <c r="BC3398" s="95" t="s">
        <v>99</v>
      </c>
      <c r="BD3398" s="95" t="s">
        <v>150</v>
      </c>
      <c r="BE3398" s="95" t="s">
        <v>61</v>
      </c>
      <c r="BF3398" s="95" t="s">
        <v>119</v>
      </c>
      <c r="BG3398" s="95" t="s">
        <v>101</v>
      </c>
    </row>
    <row r="3399" s="86" customFormat="1" ht="19" customHeight="1" spans="1:59">
      <c r="A3399" s="95" t="s">
        <v>2742</v>
      </c>
      <c r="B3399" s="95" t="s">
        <v>2743</v>
      </c>
      <c r="C3399" s="95" t="s">
        <v>8771</v>
      </c>
      <c r="D3399" s="95" t="s">
        <v>8772</v>
      </c>
      <c r="E3399" s="95" t="s">
        <v>8773</v>
      </c>
      <c r="F3399" s="95" t="s">
        <v>3238</v>
      </c>
      <c r="G3399" s="95" t="s">
        <v>3238</v>
      </c>
      <c r="H3399" s="95" t="s">
        <v>109</v>
      </c>
      <c r="I3399" s="95" t="s">
        <v>30210</v>
      </c>
      <c r="J3399" s="95" t="s">
        <v>30211</v>
      </c>
      <c r="K3399" s="95" t="s">
        <v>30212</v>
      </c>
      <c r="L3399" s="95" t="s">
        <v>73</v>
      </c>
      <c r="M3399" s="95" t="s">
        <v>15804</v>
      </c>
      <c r="N3399" s="95" t="s">
        <v>11369</v>
      </c>
      <c r="O3399" s="95" t="s">
        <v>221</v>
      </c>
      <c r="P3399" s="95" t="s">
        <v>222</v>
      </c>
      <c r="Q3399" s="95" t="s">
        <v>2693</v>
      </c>
      <c r="R3399" s="95" t="s">
        <v>222</v>
      </c>
      <c r="S3399" s="95" t="s">
        <v>30213</v>
      </c>
      <c r="T3399" s="95" t="s">
        <v>119</v>
      </c>
      <c r="U3399" s="96">
        <v>0</v>
      </c>
      <c r="V3399" s="96">
        <v>12155</v>
      </c>
      <c r="W3399" s="96">
        <v>9000</v>
      </c>
      <c r="X3399" s="96">
        <v>3500</v>
      </c>
      <c r="Y3399" s="95" t="s">
        <v>143</v>
      </c>
      <c r="Z3399" s="95" t="s">
        <v>25689</v>
      </c>
      <c r="AA3399" s="95" t="s">
        <v>84</v>
      </c>
      <c r="AB3399" s="95" t="s">
        <v>4241</v>
      </c>
      <c r="AC3399" s="95" t="s">
        <v>26031</v>
      </c>
      <c r="AD3399" s="95" t="s">
        <v>87</v>
      </c>
      <c r="AE3399" s="95" t="s">
        <v>61</v>
      </c>
      <c r="AF3399" s="95" t="s">
        <v>61</v>
      </c>
      <c r="AG3399" s="95" t="s">
        <v>89</v>
      </c>
      <c r="AH3399" s="95" t="s">
        <v>89</v>
      </c>
      <c r="AI3399" s="95" t="s">
        <v>89</v>
      </c>
      <c r="AJ3399" s="95" t="s">
        <v>89</v>
      </c>
      <c r="AK3399" s="95" t="s">
        <v>89</v>
      </c>
      <c r="AL3399" s="95" t="s">
        <v>89</v>
      </c>
      <c r="AM3399" s="95" t="s">
        <v>89</v>
      </c>
      <c r="AN3399" s="95" t="s">
        <v>89</v>
      </c>
      <c r="AO3399" s="95" t="s">
        <v>89</v>
      </c>
      <c r="AP3399" s="95" t="s">
        <v>89</v>
      </c>
      <c r="AQ3399" s="95" t="s">
        <v>90</v>
      </c>
      <c r="AR3399" s="95" t="s">
        <v>90</v>
      </c>
      <c r="AS3399" s="95" t="s">
        <v>25691</v>
      </c>
      <c r="AT3399" s="95" t="s">
        <v>92</v>
      </c>
      <c r="AU3399" s="95" t="s">
        <v>92</v>
      </c>
      <c r="AV3399" s="95" t="s">
        <v>93</v>
      </c>
      <c r="AW3399" s="95" t="s">
        <v>8778</v>
      </c>
      <c r="AX3399" s="95" t="s">
        <v>30214</v>
      </c>
      <c r="AY3399" s="95" t="s">
        <v>8780</v>
      </c>
      <c r="AZ3399" s="95" t="s">
        <v>30214</v>
      </c>
      <c r="BA3399" s="95" t="s">
        <v>97</v>
      </c>
      <c r="BB3399" s="95" t="s">
        <v>30215</v>
      </c>
      <c r="BC3399" s="95" t="s">
        <v>99</v>
      </c>
      <c r="BD3399" s="95" t="s">
        <v>150</v>
      </c>
      <c r="BE3399" s="95" t="s">
        <v>61</v>
      </c>
      <c r="BF3399" s="95" t="s">
        <v>119</v>
      </c>
      <c r="BG3399" s="95" t="s">
        <v>101</v>
      </c>
    </row>
    <row r="3400" s="86" customFormat="1" ht="19" customHeight="1" spans="1:59">
      <c r="A3400" s="95" t="s">
        <v>1564</v>
      </c>
      <c r="B3400" s="95" t="s">
        <v>1565</v>
      </c>
      <c r="C3400" s="95" t="s">
        <v>2542</v>
      </c>
      <c r="D3400" s="95" t="s">
        <v>2543</v>
      </c>
      <c r="E3400" s="95" t="s">
        <v>30216</v>
      </c>
      <c r="F3400" s="95" t="s">
        <v>30217</v>
      </c>
      <c r="G3400" s="95" t="s">
        <v>30218</v>
      </c>
      <c r="H3400" s="95" t="s">
        <v>2216</v>
      </c>
      <c r="I3400" s="95" t="s">
        <v>30219</v>
      </c>
      <c r="J3400" s="95" t="s">
        <v>30220</v>
      </c>
      <c r="K3400" s="95" t="s">
        <v>30221</v>
      </c>
      <c r="L3400" s="95" t="s">
        <v>73</v>
      </c>
      <c r="M3400" s="95" t="s">
        <v>74</v>
      </c>
      <c r="N3400" s="95" t="s">
        <v>880</v>
      </c>
      <c r="O3400" s="95" t="s">
        <v>1739</v>
      </c>
      <c r="P3400" s="95" t="s">
        <v>1740</v>
      </c>
      <c r="Q3400" s="95" t="s">
        <v>2223</v>
      </c>
      <c r="R3400" s="95" t="s">
        <v>2224</v>
      </c>
      <c r="S3400" s="95" t="s">
        <v>30222</v>
      </c>
      <c r="T3400" s="95" t="s">
        <v>262</v>
      </c>
      <c r="U3400" s="96">
        <v>0</v>
      </c>
      <c r="V3400" s="96">
        <v>2995</v>
      </c>
      <c r="W3400" s="96">
        <v>2300</v>
      </c>
      <c r="X3400" s="96">
        <v>2300</v>
      </c>
      <c r="Y3400" s="95" t="s">
        <v>82</v>
      </c>
      <c r="Z3400" s="95" t="s">
        <v>25689</v>
      </c>
      <c r="AA3400" s="95" t="s">
        <v>84</v>
      </c>
      <c r="AB3400" s="95" t="s">
        <v>30223</v>
      </c>
      <c r="AC3400" s="95" t="s">
        <v>25827</v>
      </c>
      <c r="AD3400" s="95" t="s">
        <v>87</v>
      </c>
      <c r="AE3400" s="95" t="s">
        <v>61</v>
      </c>
      <c r="AF3400" s="95" t="s">
        <v>61</v>
      </c>
      <c r="AG3400" s="95" t="s">
        <v>89</v>
      </c>
      <c r="AH3400" s="95" t="s">
        <v>89</v>
      </c>
      <c r="AI3400" s="95" t="s">
        <v>89</v>
      </c>
      <c r="AJ3400" s="95" t="s">
        <v>88</v>
      </c>
      <c r="AK3400" s="95" t="s">
        <v>88</v>
      </c>
      <c r="AL3400" s="95" t="s">
        <v>88</v>
      </c>
      <c r="AM3400" s="95" t="s">
        <v>88</v>
      </c>
      <c r="AN3400" s="95" t="s">
        <v>88</v>
      </c>
      <c r="AO3400" s="95" t="s">
        <v>88</v>
      </c>
      <c r="AP3400" s="95" t="s">
        <v>89</v>
      </c>
      <c r="AQ3400" s="95" t="s">
        <v>90</v>
      </c>
      <c r="AR3400" s="95" t="s">
        <v>90</v>
      </c>
      <c r="AS3400" s="95" t="s">
        <v>25691</v>
      </c>
      <c r="AT3400" s="95" t="s">
        <v>92</v>
      </c>
      <c r="AU3400" s="95" t="s">
        <v>92</v>
      </c>
      <c r="AV3400" s="95" t="s">
        <v>93</v>
      </c>
      <c r="AW3400" s="95" t="s">
        <v>30224</v>
      </c>
      <c r="AX3400" s="95" t="s">
        <v>30225</v>
      </c>
      <c r="AY3400" s="95" t="s">
        <v>30226</v>
      </c>
      <c r="AZ3400" s="95" t="s">
        <v>30225</v>
      </c>
      <c r="BA3400" s="95" t="s">
        <v>97</v>
      </c>
      <c r="BB3400" s="95" t="s">
        <v>30227</v>
      </c>
      <c r="BC3400" s="95" t="s">
        <v>99</v>
      </c>
      <c r="BD3400" s="95" t="s">
        <v>100</v>
      </c>
      <c r="BE3400" s="95" t="s">
        <v>61</v>
      </c>
      <c r="BF3400" s="95" t="s">
        <v>262</v>
      </c>
      <c r="BG3400" s="95" t="s">
        <v>101</v>
      </c>
    </row>
    <row r="3401" s="86" customFormat="1" ht="19" customHeight="1" spans="1:59">
      <c r="A3401" s="95" t="s">
        <v>1774</v>
      </c>
      <c r="B3401" s="95" t="s">
        <v>1775</v>
      </c>
      <c r="C3401" s="95" t="s">
        <v>3363</v>
      </c>
      <c r="D3401" s="95" t="s">
        <v>3364</v>
      </c>
      <c r="E3401" s="95" t="s">
        <v>20602</v>
      </c>
      <c r="F3401" s="95" t="s">
        <v>3366</v>
      </c>
      <c r="G3401" s="95" t="s">
        <v>3367</v>
      </c>
      <c r="H3401" s="95" t="s">
        <v>109</v>
      </c>
      <c r="I3401" s="95" t="s">
        <v>30228</v>
      </c>
      <c r="J3401" s="95" t="s">
        <v>30229</v>
      </c>
      <c r="K3401" s="95" t="s">
        <v>30230</v>
      </c>
      <c r="L3401" s="95" t="s">
        <v>73</v>
      </c>
      <c r="M3401" s="95" t="s">
        <v>526</v>
      </c>
      <c r="N3401" s="95" t="s">
        <v>2029</v>
      </c>
      <c r="O3401" s="95" t="s">
        <v>292</v>
      </c>
      <c r="P3401" s="95" t="s">
        <v>293</v>
      </c>
      <c r="Q3401" s="95" t="s">
        <v>2425</v>
      </c>
      <c r="R3401" s="95" t="s">
        <v>2426</v>
      </c>
      <c r="S3401" s="95" t="s">
        <v>30231</v>
      </c>
      <c r="T3401" s="95" t="s">
        <v>119</v>
      </c>
      <c r="U3401" s="96">
        <v>0</v>
      </c>
      <c r="V3401" s="96">
        <v>31000</v>
      </c>
      <c r="W3401" s="96">
        <v>24800</v>
      </c>
      <c r="X3401" s="96">
        <v>12000</v>
      </c>
      <c r="Y3401" s="95" t="s">
        <v>82</v>
      </c>
      <c r="Z3401" s="95" t="s">
        <v>25689</v>
      </c>
      <c r="AA3401" s="95" t="s">
        <v>84</v>
      </c>
      <c r="AB3401" s="95" t="s">
        <v>20607</v>
      </c>
      <c r="AC3401" s="95" t="s">
        <v>25900</v>
      </c>
      <c r="AD3401" s="95" t="s">
        <v>87</v>
      </c>
      <c r="AE3401" s="95" t="s">
        <v>61</v>
      </c>
      <c r="AF3401" s="95" t="s">
        <v>61</v>
      </c>
      <c r="AG3401" s="95" t="s">
        <v>89</v>
      </c>
      <c r="AH3401" s="95" t="s">
        <v>89</v>
      </c>
      <c r="AI3401" s="95" t="s">
        <v>89</v>
      </c>
      <c r="AJ3401" s="95" t="s">
        <v>88</v>
      </c>
      <c r="AK3401" s="95" t="s">
        <v>89</v>
      </c>
      <c r="AL3401" s="95" t="s">
        <v>89</v>
      </c>
      <c r="AM3401" s="95" t="s">
        <v>89</v>
      </c>
      <c r="AN3401" s="95" t="s">
        <v>89</v>
      </c>
      <c r="AO3401" s="95" t="s">
        <v>88</v>
      </c>
      <c r="AP3401" s="95" t="s">
        <v>89</v>
      </c>
      <c r="AQ3401" s="95" t="s">
        <v>90</v>
      </c>
      <c r="AR3401" s="95" t="s">
        <v>90</v>
      </c>
      <c r="AS3401" s="95" t="s">
        <v>25691</v>
      </c>
      <c r="AT3401" s="95" t="s">
        <v>92</v>
      </c>
      <c r="AU3401" s="95" t="s">
        <v>92</v>
      </c>
      <c r="AV3401" s="95" t="s">
        <v>93</v>
      </c>
      <c r="AW3401" s="95" t="s">
        <v>20608</v>
      </c>
      <c r="AX3401" s="95" t="s">
        <v>30232</v>
      </c>
      <c r="AY3401" s="95" t="s">
        <v>20610</v>
      </c>
      <c r="AZ3401" s="95" t="s">
        <v>30232</v>
      </c>
      <c r="BA3401" s="95" t="s">
        <v>97</v>
      </c>
      <c r="BB3401" s="95" t="s">
        <v>30233</v>
      </c>
      <c r="BC3401" s="95" t="s">
        <v>99</v>
      </c>
      <c r="BD3401" s="95" t="s">
        <v>100</v>
      </c>
      <c r="BE3401" s="95" t="s">
        <v>61</v>
      </c>
      <c r="BF3401" s="95" t="s">
        <v>119</v>
      </c>
      <c r="BG3401" s="95" t="s">
        <v>101</v>
      </c>
    </row>
    <row r="3402" s="86" customFormat="1" ht="19" customHeight="1" spans="1:59">
      <c r="A3402" s="95" t="s">
        <v>126</v>
      </c>
      <c r="B3402" s="95" t="s">
        <v>127</v>
      </c>
      <c r="C3402" s="95" t="s">
        <v>128</v>
      </c>
      <c r="D3402" s="95" t="s">
        <v>129</v>
      </c>
      <c r="E3402" s="95" t="s">
        <v>13811</v>
      </c>
      <c r="F3402" s="95" t="s">
        <v>5195</v>
      </c>
      <c r="G3402" s="95" t="s">
        <v>2759</v>
      </c>
      <c r="H3402" s="95" t="s">
        <v>1299</v>
      </c>
      <c r="I3402" s="95" t="s">
        <v>30234</v>
      </c>
      <c r="J3402" s="95" t="s">
        <v>30235</v>
      </c>
      <c r="K3402" s="95" t="s">
        <v>30236</v>
      </c>
      <c r="L3402" s="95" t="s">
        <v>73</v>
      </c>
      <c r="M3402" s="95" t="s">
        <v>526</v>
      </c>
      <c r="N3402" s="95" t="s">
        <v>2398</v>
      </c>
      <c r="O3402" s="95" t="s">
        <v>1726</v>
      </c>
      <c r="P3402" s="95" t="s">
        <v>1727</v>
      </c>
      <c r="Q3402" s="95" t="s">
        <v>1728</v>
      </c>
      <c r="R3402" s="95" t="s">
        <v>1307</v>
      </c>
      <c r="S3402" s="95" t="s">
        <v>30237</v>
      </c>
      <c r="T3402" s="95" t="s">
        <v>119</v>
      </c>
      <c r="U3402" s="96">
        <v>0</v>
      </c>
      <c r="V3402" s="96">
        <v>68500</v>
      </c>
      <c r="W3402" s="96">
        <v>42000</v>
      </c>
      <c r="X3402" s="96">
        <v>5000</v>
      </c>
      <c r="Y3402" s="95" t="s">
        <v>82</v>
      </c>
      <c r="Z3402" s="95" t="s">
        <v>25689</v>
      </c>
      <c r="AA3402" s="95" t="s">
        <v>84</v>
      </c>
      <c r="AB3402" s="95" t="s">
        <v>13818</v>
      </c>
      <c r="AC3402" s="95" t="s">
        <v>25690</v>
      </c>
      <c r="AD3402" s="95" t="s">
        <v>87</v>
      </c>
      <c r="AE3402" s="95" t="s">
        <v>61</v>
      </c>
      <c r="AF3402" s="95" t="s">
        <v>61</v>
      </c>
      <c r="AG3402" s="95" t="s">
        <v>89</v>
      </c>
      <c r="AH3402" s="95" t="s">
        <v>89</v>
      </c>
      <c r="AI3402" s="95" t="s">
        <v>88</v>
      </c>
      <c r="AJ3402" s="95" t="s">
        <v>88</v>
      </c>
      <c r="AK3402" s="95" t="s">
        <v>88</v>
      </c>
      <c r="AL3402" s="95" t="s">
        <v>88</v>
      </c>
      <c r="AM3402" s="95" t="s">
        <v>88</v>
      </c>
      <c r="AN3402" s="95" t="s">
        <v>88</v>
      </c>
      <c r="AO3402" s="95" t="s">
        <v>88</v>
      </c>
      <c r="AP3402" s="95" t="s">
        <v>89</v>
      </c>
      <c r="AQ3402" s="95" t="s">
        <v>90</v>
      </c>
      <c r="AR3402" s="95" t="s">
        <v>90</v>
      </c>
      <c r="AS3402" s="95" t="s">
        <v>25691</v>
      </c>
      <c r="AT3402" s="95" t="s">
        <v>92</v>
      </c>
      <c r="AU3402" s="95" t="s">
        <v>92</v>
      </c>
      <c r="AV3402" s="95" t="s">
        <v>93</v>
      </c>
      <c r="AW3402" s="95" t="s">
        <v>13819</v>
      </c>
      <c r="AX3402" s="95" t="s">
        <v>30238</v>
      </c>
      <c r="AY3402" s="95" t="s">
        <v>13821</v>
      </c>
      <c r="AZ3402" s="95" t="s">
        <v>30238</v>
      </c>
      <c r="BA3402" s="95" t="s">
        <v>97</v>
      </c>
      <c r="BB3402" s="95" t="s">
        <v>30239</v>
      </c>
      <c r="BC3402" s="95" t="s">
        <v>99</v>
      </c>
      <c r="BD3402" s="95" t="s">
        <v>100</v>
      </c>
      <c r="BE3402" s="95" t="s">
        <v>61</v>
      </c>
      <c r="BF3402" s="95" t="s">
        <v>119</v>
      </c>
      <c r="BG3402" s="95" t="s">
        <v>101</v>
      </c>
    </row>
    <row r="3403" s="86" customFormat="1" ht="19" customHeight="1" spans="1:59">
      <c r="A3403" s="95" t="s">
        <v>419</v>
      </c>
      <c r="B3403" s="95" t="s">
        <v>420</v>
      </c>
      <c r="C3403" s="95" t="s">
        <v>3839</v>
      </c>
      <c r="D3403" s="95" t="s">
        <v>3840</v>
      </c>
      <c r="E3403" s="95" t="s">
        <v>30240</v>
      </c>
      <c r="F3403" s="95" t="s">
        <v>8327</v>
      </c>
      <c r="G3403" s="95" t="s">
        <v>425</v>
      </c>
      <c r="H3403" s="95" t="s">
        <v>109</v>
      </c>
      <c r="I3403" s="95" t="s">
        <v>30241</v>
      </c>
      <c r="J3403" s="95" t="s">
        <v>30242</v>
      </c>
      <c r="K3403" s="95" t="s">
        <v>30243</v>
      </c>
      <c r="L3403" s="95" t="s">
        <v>73</v>
      </c>
      <c r="M3403" s="95" t="s">
        <v>30244</v>
      </c>
      <c r="N3403" s="95" t="s">
        <v>30245</v>
      </c>
      <c r="O3403" s="95" t="s">
        <v>115</v>
      </c>
      <c r="P3403" s="95" t="s">
        <v>116</v>
      </c>
      <c r="Q3403" s="95" t="s">
        <v>117</v>
      </c>
      <c r="R3403" s="95" t="s">
        <v>116</v>
      </c>
      <c r="S3403" s="95" t="s">
        <v>30246</v>
      </c>
      <c r="T3403" s="95" t="s">
        <v>209</v>
      </c>
      <c r="U3403" s="96">
        <v>0</v>
      </c>
      <c r="V3403" s="96">
        <v>50000</v>
      </c>
      <c r="W3403" s="96">
        <v>30000</v>
      </c>
      <c r="X3403" s="96">
        <v>3000</v>
      </c>
      <c r="Y3403" s="95" t="s">
        <v>143</v>
      </c>
      <c r="Z3403" s="95" t="s">
        <v>25689</v>
      </c>
      <c r="AA3403" s="95" t="s">
        <v>84</v>
      </c>
      <c r="AB3403" s="95" t="s">
        <v>30247</v>
      </c>
      <c r="AC3403" s="95" t="s">
        <v>26031</v>
      </c>
      <c r="AD3403" s="95" t="s">
        <v>87</v>
      </c>
      <c r="AE3403" s="95" t="s">
        <v>61</v>
      </c>
      <c r="AF3403" s="95" t="s">
        <v>61</v>
      </c>
      <c r="AG3403" s="95" t="s">
        <v>89</v>
      </c>
      <c r="AH3403" s="95" t="s">
        <v>89</v>
      </c>
      <c r="AI3403" s="95" t="s">
        <v>88</v>
      </c>
      <c r="AJ3403" s="95" t="s">
        <v>89</v>
      </c>
      <c r="AK3403" s="95" t="s">
        <v>89</v>
      </c>
      <c r="AL3403" s="95" t="s">
        <v>88</v>
      </c>
      <c r="AM3403" s="95" t="s">
        <v>88</v>
      </c>
      <c r="AN3403" s="95" t="s">
        <v>88</v>
      </c>
      <c r="AO3403" s="95" t="s">
        <v>89</v>
      </c>
      <c r="AP3403" s="95" t="s">
        <v>89</v>
      </c>
      <c r="AQ3403" s="95" t="s">
        <v>90</v>
      </c>
      <c r="AR3403" s="95" t="s">
        <v>90</v>
      </c>
      <c r="AS3403" s="95" t="s">
        <v>25691</v>
      </c>
      <c r="AT3403" s="95" t="s">
        <v>92</v>
      </c>
      <c r="AU3403" s="95" t="s">
        <v>92</v>
      </c>
      <c r="AV3403" s="95" t="s">
        <v>93</v>
      </c>
      <c r="AW3403" s="95" t="s">
        <v>30248</v>
      </c>
      <c r="AX3403" s="95" t="s">
        <v>30249</v>
      </c>
      <c r="AY3403" s="95" t="s">
        <v>8500</v>
      </c>
      <c r="AZ3403" s="95" t="s">
        <v>30249</v>
      </c>
      <c r="BA3403" s="95" t="s">
        <v>215</v>
      </c>
      <c r="BB3403" s="95" t="s">
        <v>30250</v>
      </c>
      <c r="BC3403" s="95" t="s">
        <v>99</v>
      </c>
      <c r="BD3403" s="95" t="s">
        <v>150</v>
      </c>
      <c r="BE3403" s="95" t="s">
        <v>61</v>
      </c>
      <c r="BF3403" s="95" t="s">
        <v>209</v>
      </c>
      <c r="BG3403" s="95" t="s">
        <v>101</v>
      </c>
    </row>
    <row r="3404" s="86" customFormat="1" ht="19" customHeight="1" spans="1:59">
      <c r="A3404" s="95" t="s">
        <v>126</v>
      </c>
      <c r="B3404" s="95" t="s">
        <v>127</v>
      </c>
      <c r="C3404" s="95" t="s">
        <v>5176</v>
      </c>
      <c r="D3404" s="95" t="s">
        <v>5177</v>
      </c>
      <c r="E3404" s="95" t="s">
        <v>5178</v>
      </c>
      <c r="F3404" s="95" t="s">
        <v>14815</v>
      </c>
      <c r="G3404" s="95" t="s">
        <v>5180</v>
      </c>
      <c r="H3404" s="95" t="s">
        <v>539</v>
      </c>
      <c r="I3404" s="95" t="s">
        <v>30251</v>
      </c>
      <c r="J3404" s="95" t="s">
        <v>30252</v>
      </c>
      <c r="K3404" s="95" t="s">
        <v>30253</v>
      </c>
      <c r="L3404" s="95" t="s">
        <v>73</v>
      </c>
      <c r="M3404" s="95" t="s">
        <v>526</v>
      </c>
      <c r="N3404" s="95" t="s">
        <v>6517</v>
      </c>
      <c r="O3404" s="95" t="s">
        <v>398</v>
      </c>
      <c r="P3404" s="95" t="s">
        <v>399</v>
      </c>
      <c r="Q3404" s="95" t="s">
        <v>2192</v>
      </c>
      <c r="R3404" s="95" t="s">
        <v>2193</v>
      </c>
      <c r="S3404" s="95" t="s">
        <v>30254</v>
      </c>
      <c r="T3404" s="95" t="s">
        <v>380</v>
      </c>
      <c r="U3404" s="96">
        <v>0</v>
      </c>
      <c r="V3404" s="96">
        <v>140000</v>
      </c>
      <c r="W3404" s="96">
        <v>98000</v>
      </c>
      <c r="X3404" s="96">
        <v>30000</v>
      </c>
      <c r="Y3404" s="95" t="s">
        <v>82</v>
      </c>
      <c r="Z3404" s="95" t="s">
        <v>25689</v>
      </c>
      <c r="AA3404" s="95" t="s">
        <v>84</v>
      </c>
      <c r="AB3404" s="95" t="s">
        <v>5189</v>
      </c>
      <c r="AC3404" s="95" t="s">
        <v>8465</v>
      </c>
      <c r="AD3404" s="95" t="s">
        <v>87</v>
      </c>
      <c r="AE3404" s="95" t="s">
        <v>61</v>
      </c>
      <c r="AF3404" s="95" t="s">
        <v>61</v>
      </c>
      <c r="AG3404" s="95" t="s">
        <v>89</v>
      </c>
      <c r="AH3404" s="95" t="s">
        <v>89</v>
      </c>
      <c r="AI3404" s="95" t="s">
        <v>89</v>
      </c>
      <c r="AJ3404" s="95" t="s">
        <v>89</v>
      </c>
      <c r="AK3404" s="95" t="s">
        <v>89</v>
      </c>
      <c r="AL3404" s="95" t="s">
        <v>89</v>
      </c>
      <c r="AM3404" s="95" t="s">
        <v>89</v>
      </c>
      <c r="AN3404" s="95" t="s">
        <v>89</v>
      </c>
      <c r="AO3404" s="95" t="s">
        <v>89</v>
      </c>
      <c r="AP3404" s="95" t="s">
        <v>89</v>
      </c>
      <c r="AQ3404" s="95" t="s">
        <v>90</v>
      </c>
      <c r="AR3404" s="95" t="s">
        <v>90</v>
      </c>
      <c r="AS3404" s="95" t="s">
        <v>25691</v>
      </c>
      <c r="AT3404" s="95" t="s">
        <v>92</v>
      </c>
      <c r="AU3404" s="95" t="s">
        <v>92</v>
      </c>
      <c r="AV3404" s="95" t="s">
        <v>93</v>
      </c>
      <c r="AW3404" s="95" t="s">
        <v>5190</v>
      </c>
      <c r="AX3404" s="95" t="s">
        <v>30255</v>
      </c>
      <c r="AY3404" s="95" t="s">
        <v>5192</v>
      </c>
      <c r="AZ3404" s="95" t="s">
        <v>30255</v>
      </c>
      <c r="BA3404" s="95" t="s">
        <v>97</v>
      </c>
      <c r="BB3404" s="95" t="s">
        <v>30256</v>
      </c>
      <c r="BC3404" s="95" t="s">
        <v>99</v>
      </c>
      <c r="BD3404" s="95" t="s">
        <v>100</v>
      </c>
      <c r="BE3404" s="95" t="s">
        <v>61</v>
      </c>
      <c r="BF3404" s="95" t="s">
        <v>380</v>
      </c>
      <c r="BG3404" s="95" t="s">
        <v>101</v>
      </c>
    </row>
    <row r="3405" s="86" customFormat="1" ht="19" customHeight="1" spans="1:59">
      <c r="A3405" s="95" t="s">
        <v>458</v>
      </c>
      <c r="B3405" s="95" t="s">
        <v>459</v>
      </c>
      <c r="C3405" s="95" t="s">
        <v>4779</v>
      </c>
      <c r="D3405" s="95" t="s">
        <v>4780</v>
      </c>
      <c r="E3405" s="95" t="s">
        <v>30257</v>
      </c>
      <c r="F3405" s="95" t="s">
        <v>30258</v>
      </c>
      <c r="G3405" s="95" t="s">
        <v>26406</v>
      </c>
      <c r="H3405" s="95" t="s">
        <v>7716</v>
      </c>
      <c r="I3405" s="95" t="s">
        <v>30259</v>
      </c>
      <c r="J3405" s="95" t="s">
        <v>30260</v>
      </c>
      <c r="K3405" s="95" t="s">
        <v>30261</v>
      </c>
      <c r="L3405" s="95" t="s">
        <v>73</v>
      </c>
      <c r="M3405" s="95" t="s">
        <v>12988</v>
      </c>
      <c r="N3405" s="95" t="s">
        <v>203</v>
      </c>
      <c r="O3405" s="95" t="s">
        <v>949</v>
      </c>
      <c r="P3405" s="95" t="s">
        <v>950</v>
      </c>
      <c r="Q3405" s="95" t="s">
        <v>257</v>
      </c>
      <c r="R3405" s="95" t="s">
        <v>951</v>
      </c>
      <c r="S3405" s="95" t="s">
        <v>30262</v>
      </c>
      <c r="T3405" s="95" t="s">
        <v>119</v>
      </c>
      <c r="U3405" s="96">
        <v>0</v>
      </c>
      <c r="V3405" s="96">
        <v>38000</v>
      </c>
      <c r="W3405" s="96">
        <v>18000</v>
      </c>
      <c r="X3405" s="96">
        <v>4000</v>
      </c>
      <c r="Y3405" s="95" t="s">
        <v>143</v>
      </c>
      <c r="Z3405" s="95" t="s">
        <v>25689</v>
      </c>
      <c r="AA3405" s="95" t="s">
        <v>84</v>
      </c>
      <c r="AB3405" s="95" t="s">
        <v>30263</v>
      </c>
      <c r="AC3405" s="95" t="s">
        <v>26031</v>
      </c>
      <c r="AD3405" s="95" t="s">
        <v>87</v>
      </c>
      <c r="AE3405" s="95" t="s">
        <v>61</v>
      </c>
      <c r="AF3405" s="95" t="s">
        <v>61</v>
      </c>
      <c r="AG3405" s="95" t="s">
        <v>89</v>
      </c>
      <c r="AH3405" s="95" t="s">
        <v>89</v>
      </c>
      <c r="AI3405" s="95" t="s">
        <v>89</v>
      </c>
      <c r="AJ3405" s="95" t="s">
        <v>89</v>
      </c>
      <c r="AK3405" s="95" t="s">
        <v>89</v>
      </c>
      <c r="AL3405" s="95" t="s">
        <v>89</v>
      </c>
      <c r="AM3405" s="95" t="s">
        <v>89</v>
      </c>
      <c r="AN3405" s="95" t="s">
        <v>89</v>
      </c>
      <c r="AO3405" s="95" t="s">
        <v>89</v>
      </c>
      <c r="AP3405" s="95" t="s">
        <v>89</v>
      </c>
      <c r="AQ3405" s="95" t="s">
        <v>90</v>
      </c>
      <c r="AR3405" s="95" t="s">
        <v>90</v>
      </c>
      <c r="AS3405" s="95" t="s">
        <v>25691</v>
      </c>
      <c r="AT3405" s="95" t="s">
        <v>92</v>
      </c>
      <c r="AU3405" s="95" t="s">
        <v>92</v>
      </c>
      <c r="AV3405" s="95" t="s">
        <v>93</v>
      </c>
      <c r="AW3405" s="95" t="s">
        <v>30264</v>
      </c>
      <c r="AX3405" s="95" t="s">
        <v>30265</v>
      </c>
      <c r="AY3405" s="95" t="s">
        <v>1580</v>
      </c>
      <c r="AZ3405" s="95" t="s">
        <v>30265</v>
      </c>
      <c r="BA3405" s="95" t="s">
        <v>97</v>
      </c>
      <c r="BB3405" s="95" t="s">
        <v>30266</v>
      </c>
      <c r="BC3405" s="95" t="s">
        <v>99</v>
      </c>
      <c r="BD3405" s="95" t="s">
        <v>150</v>
      </c>
      <c r="BE3405" s="95" t="s">
        <v>61</v>
      </c>
      <c r="BF3405" s="95" t="s">
        <v>119</v>
      </c>
      <c r="BG3405" s="95" t="s">
        <v>101</v>
      </c>
    </row>
    <row r="3406" s="86" customFormat="1" ht="19" customHeight="1" spans="1:59">
      <c r="A3406" s="95" t="s">
        <v>694</v>
      </c>
      <c r="B3406" s="95" t="s">
        <v>695</v>
      </c>
      <c r="C3406" s="95" t="s">
        <v>696</v>
      </c>
      <c r="D3406" s="95" t="s">
        <v>697</v>
      </c>
      <c r="E3406" s="95" t="s">
        <v>14207</v>
      </c>
      <c r="F3406" s="95" t="s">
        <v>4983</v>
      </c>
      <c r="G3406" s="95" t="s">
        <v>2571</v>
      </c>
      <c r="H3406" s="95" t="s">
        <v>539</v>
      </c>
      <c r="I3406" s="95" t="s">
        <v>30267</v>
      </c>
      <c r="J3406" s="95" t="s">
        <v>30268</v>
      </c>
      <c r="K3406" s="95" t="s">
        <v>30269</v>
      </c>
      <c r="L3406" s="95" t="s">
        <v>73</v>
      </c>
      <c r="M3406" s="95" t="s">
        <v>526</v>
      </c>
      <c r="N3406" s="95" t="s">
        <v>11626</v>
      </c>
      <c r="O3406" s="95" t="s">
        <v>1875</v>
      </c>
      <c r="P3406" s="95" t="s">
        <v>1876</v>
      </c>
      <c r="Q3406" s="95" t="s">
        <v>2597</v>
      </c>
      <c r="R3406" s="95" t="s">
        <v>1878</v>
      </c>
      <c r="S3406" s="95" t="s">
        <v>30270</v>
      </c>
      <c r="T3406" s="95" t="s">
        <v>380</v>
      </c>
      <c r="U3406" s="96">
        <v>0</v>
      </c>
      <c r="V3406" s="96">
        <v>16000</v>
      </c>
      <c r="W3406" s="96">
        <v>12000</v>
      </c>
      <c r="X3406" s="96">
        <v>6000</v>
      </c>
      <c r="Y3406" s="95" t="s">
        <v>82</v>
      </c>
      <c r="Z3406" s="95" t="s">
        <v>25689</v>
      </c>
      <c r="AA3406" s="95" t="s">
        <v>84</v>
      </c>
      <c r="AB3406" s="95" t="s">
        <v>30271</v>
      </c>
      <c r="AC3406" s="95" t="s">
        <v>25849</v>
      </c>
      <c r="AD3406" s="95" t="s">
        <v>87</v>
      </c>
      <c r="AE3406" s="95" t="s">
        <v>61</v>
      </c>
      <c r="AF3406" s="95" t="s">
        <v>30272</v>
      </c>
      <c r="AG3406" s="95" t="s">
        <v>89</v>
      </c>
      <c r="AH3406" s="95" t="s">
        <v>89</v>
      </c>
      <c r="AI3406" s="95" t="s">
        <v>88</v>
      </c>
      <c r="AJ3406" s="95" t="s">
        <v>88</v>
      </c>
      <c r="AK3406" s="95" t="s">
        <v>88</v>
      </c>
      <c r="AL3406" s="95" t="s">
        <v>88</v>
      </c>
      <c r="AM3406" s="95" t="s">
        <v>88</v>
      </c>
      <c r="AN3406" s="95" t="s">
        <v>88</v>
      </c>
      <c r="AO3406" s="95" t="s">
        <v>88</v>
      </c>
      <c r="AP3406" s="95" t="s">
        <v>89</v>
      </c>
      <c r="AQ3406" s="95" t="s">
        <v>90</v>
      </c>
      <c r="AR3406" s="95" t="s">
        <v>90</v>
      </c>
      <c r="AS3406" s="95" t="s">
        <v>25691</v>
      </c>
      <c r="AT3406" s="95" t="s">
        <v>92</v>
      </c>
      <c r="AU3406" s="95" t="s">
        <v>92</v>
      </c>
      <c r="AV3406" s="95" t="s">
        <v>93</v>
      </c>
      <c r="AW3406" s="95" t="s">
        <v>14214</v>
      </c>
      <c r="AX3406" s="95" t="s">
        <v>30273</v>
      </c>
      <c r="AY3406" s="95" t="s">
        <v>14216</v>
      </c>
      <c r="AZ3406" s="95" t="s">
        <v>30273</v>
      </c>
      <c r="BA3406" s="95" t="s">
        <v>97</v>
      </c>
      <c r="BB3406" s="95" t="s">
        <v>30274</v>
      </c>
      <c r="BC3406" s="95" t="s">
        <v>99</v>
      </c>
      <c r="BD3406" s="95" t="s">
        <v>100</v>
      </c>
      <c r="BE3406" s="95" t="s">
        <v>61</v>
      </c>
      <c r="BF3406" s="95" t="s">
        <v>380</v>
      </c>
      <c r="BG3406" s="95" t="s">
        <v>101</v>
      </c>
    </row>
    <row r="3407" s="86" customFormat="1" ht="19" customHeight="1" spans="1:59">
      <c r="A3407" s="95" t="s">
        <v>62</v>
      </c>
      <c r="B3407" s="95" t="s">
        <v>63</v>
      </c>
      <c r="C3407" s="95" t="s">
        <v>64</v>
      </c>
      <c r="D3407" s="95" t="s">
        <v>65</v>
      </c>
      <c r="E3407" s="95" t="s">
        <v>7661</v>
      </c>
      <c r="F3407" s="95" t="s">
        <v>7662</v>
      </c>
      <c r="G3407" s="95" t="s">
        <v>990</v>
      </c>
      <c r="H3407" s="95" t="s">
        <v>109</v>
      </c>
      <c r="I3407" s="95" t="s">
        <v>30275</v>
      </c>
      <c r="J3407" s="95" t="s">
        <v>30276</v>
      </c>
      <c r="K3407" s="95" t="s">
        <v>30277</v>
      </c>
      <c r="L3407" s="95" t="s">
        <v>73</v>
      </c>
      <c r="M3407" s="95" t="s">
        <v>947</v>
      </c>
      <c r="N3407" s="95" t="s">
        <v>237</v>
      </c>
      <c r="O3407" s="95" t="s">
        <v>221</v>
      </c>
      <c r="P3407" s="95" t="s">
        <v>222</v>
      </c>
      <c r="Q3407" s="95" t="s">
        <v>2693</v>
      </c>
      <c r="R3407" s="95" t="s">
        <v>222</v>
      </c>
      <c r="S3407" s="95" t="s">
        <v>30278</v>
      </c>
      <c r="T3407" s="95" t="s">
        <v>380</v>
      </c>
      <c r="U3407" s="96">
        <v>0</v>
      </c>
      <c r="V3407" s="96">
        <v>43124</v>
      </c>
      <c r="W3407" s="96">
        <v>34000</v>
      </c>
      <c r="X3407" s="96">
        <v>16000</v>
      </c>
      <c r="Y3407" s="95" t="s">
        <v>143</v>
      </c>
      <c r="Z3407" s="95" t="s">
        <v>25689</v>
      </c>
      <c r="AA3407" s="95" t="s">
        <v>84</v>
      </c>
      <c r="AB3407" s="95" t="s">
        <v>7667</v>
      </c>
      <c r="AC3407" s="95" t="s">
        <v>26031</v>
      </c>
      <c r="AD3407" s="95" t="s">
        <v>87</v>
      </c>
      <c r="AE3407" s="95" t="s">
        <v>61</v>
      </c>
      <c r="AF3407" s="95" t="s">
        <v>61</v>
      </c>
      <c r="AG3407" s="95" t="s">
        <v>89</v>
      </c>
      <c r="AH3407" s="95" t="s">
        <v>89</v>
      </c>
      <c r="AI3407" s="95" t="s">
        <v>89</v>
      </c>
      <c r="AJ3407" s="95" t="s">
        <v>89</v>
      </c>
      <c r="AK3407" s="95" t="s">
        <v>89</v>
      </c>
      <c r="AL3407" s="95" t="s">
        <v>89</v>
      </c>
      <c r="AM3407" s="95" t="s">
        <v>89</v>
      </c>
      <c r="AN3407" s="95" t="s">
        <v>89</v>
      </c>
      <c r="AO3407" s="95" t="s">
        <v>88</v>
      </c>
      <c r="AP3407" s="95" t="s">
        <v>89</v>
      </c>
      <c r="AQ3407" s="95" t="s">
        <v>90</v>
      </c>
      <c r="AR3407" s="95" t="s">
        <v>90</v>
      </c>
      <c r="AS3407" s="95" t="s">
        <v>25691</v>
      </c>
      <c r="AT3407" s="95" t="s">
        <v>92</v>
      </c>
      <c r="AU3407" s="95" t="s">
        <v>92</v>
      </c>
      <c r="AV3407" s="95" t="s">
        <v>93</v>
      </c>
      <c r="AW3407" s="95" t="s">
        <v>7668</v>
      </c>
      <c r="AX3407" s="95" t="s">
        <v>30279</v>
      </c>
      <c r="AY3407" s="95" t="s">
        <v>3102</v>
      </c>
      <c r="AZ3407" s="95" t="s">
        <v>30279</v>
      </c>
      <c r="BA3407" s="95" t="s">
        <v>97</v>
      </c>
      <c r="BB3407" s="95" t="s">
        <v>30280</v>
      </c>
      <c r="BC3407" s="95" t="s">
        <v>99</v>
      </c>
      <c r="BD3407" s="95" t="s">
        <v>150</v>
      </c>
      <c r="BE3407" s="95" t="s">
        <v>61</v>
      </c>
      <c r="BF3407" s="95" t="s">
        <v>380</v>
      </c>
      <c r="BG3407" s="95" t="s">
        <v>101</v>
      </c>
    </row>
    <row r="3408" s="86" customFormat="1" ht="19" customHeight="1" spans="1:59">
      <c r="A3408" s="95" t="s">
        <v>151</v>
      </c>
      <c r="B3408" s="95" t="s">
        <v>152</v>
      </c>
      <c r="C3408" s="95" t="s">
        <v>5084</v>
      </c>
      <c r="D3408" s="95" t="s">
        <v>5085</v>
      </c>
      <c r="E3408" s="95" t="s">
        <v>16668</v>
      </c>
      <c r="F3408" s="95" t="s">
        <v>5087</v>
      </c>
      <c r="G3408" s="95" t="s">
        <v>1819</v>
      </c>
      <c r="H3408" s="95" t="s">
        <v>109</v>
      </c>
      <c r="I3408" s="95" t="s">
        <v>30281</v>
      </c>
      <c r="J3408" s="95" t="s">
        <v>30282</v>
      </c>
      <c r="K3408" s="95" t="s">
        <v>30283</v>
      </c>
      <c r="L3408" s="95" t="s">
        <v>73</v>
      </c>
      <c r="M3408" s="95" t="s">
        <v>810</v>
      </c>
      <c r="N3408" s="95" t="s">
        <v>3140</v>
      </c>
      <c r="O3408" s="95" t="s">
        <v>257</v>
      </c>
      <c r="P3408" s="95" t="s">
        <v>258</v>
      </c>
      <c r="Q3408" s="95" t="s">
        <v>1940</v>
      </c>
      <c r="R3408" s="95" t="s">
        <v>1941</v>
      </c>
      <c r="S3408" s="95" t="s">
        <v>30284</v>
      </c>
      <c r="T3408" s="95" t="s">
        <v>209</v>
      </c>
      <c r="U3408" s="96">
        <v>2000</v>
      </c>
      <c r="V3408" s="96">
        <v>35800</v>
      </c>
      <c r="W3408" s="96">
        <v>17900</v>
      </c>
      <c r="X3408" s="96">
        <v>3000</v>
      </c>
      <c r="Y3408" s="95" t="s">
        <v>143</v>
      </c>
      <c r="Z3408" s="95" t="s">
        <v>25689</v>
      </c>
      <c r="AA3408" s="95" t="s">
        <v>84</v>
      </c>
      <c r="AB3408" s="95" t="s">
        <v>3213</v>
      </c>
      <c r="AC3408" s="95" t="s">
        <v>26031</v>
      </c>
      <c r="AD3408" s="95" t="s">
        <v>87</v>
      </c>
      <c r="AE3408" s="95" t="s">
        <v>61</v>
      </c>
      <c r="AF3408" s="95" t="s">
        <v>61</v>
      </c>
      <c r="AG3408" s="95" t="s">
        <v>89</v>
      </c>
      <c r="AH3408" s="95" t="s">
        <v>89</v>
      </c>
      <c r="AI3408" s="95" t="s">
        <v>89</v>
      </c>
      <c r="AJ3408" s="95" t="s">
        <v>89</v>
      </c>
      <c r="AK3408" s="95" t="s">
        <v>89</v>
      </c>
      <c r="AL3408" s="95" t="s">
        <v>88</v>
      </c>
      <c r="AM3408" s="95" t="s">
        <v>89</v>
      </c>
      <c r="AN3408" s="95" t="s">
        <v>89</v>
      </c>
      <c r="AO3408" s="95" t="s">
        <v>88</v>
      </c>
      <c r="AP3408" s="95" t="s">
        <v>89</v>
      </c>
      <c r="AQ3408" s="95" t="s">
        <v>90</v>
      </c>
      <c r="AR3408" s="95" t="s">
        <v>90</v>
      </c>
      <c r="AS3408" s="95" t="s">
        <v>25691</v>
      </c>
      <c r="AT3408" s="95" t="s">
        <v>92</v>
      </c>
      <c r="AU3408" s="95" t="s">
        <v>92</v>
      </c>
      <c r="AV3408" s="95" t="s">
        <v>93</v>
      </c>
      <c r="AW3408" s="95" t="s">
        <v>16673</v>
      </c>
      <c r="AX3408" s="95" t="s">
        <v>30285</v>
      </c>
      <c r="AY3408" s="95" t="s">
        <v>16675</v>
      </c>
      <c r="AZ3408" s="95" t="s">
        <v>30285</v>
      </c>
      <c r="BA3408" s="95" t="s">
        <v>97</v>
      </c>
      <c r="BB3408" s="95" t="s">
        <v>30286</v>
      </c>
      <c r="BC3408" s="95" t="s">
        <v>99</v>
      </c>
      <c r="BD3408" s="95" t="s">
        <v>150</v>
      </c>
      <c r="BE3408" s="95" t="s">
        <v>61</v>
      </c>
      <c r="BF3408" s="95" t="s">
        <v>209</v>
      </c>
      <c r="BG3408" s="95" t="s">
        <v>101</v>
      </c>
    </row>
    <row r="3409" s="86" customFormat="1" ht="19" customHeight="1" spans="1:59">
      <c r="A3409" s="95" t="s">
        <v>102</v>
      </c>
      <c r="B3409" s="95" t="s">
        <v>103</v>
      </c>
      <c r="C3409" s="95" t="s">
        <v>1707</v>
      </c>
      <c r="D3409" s="95" t="s">
        <v>1708</v>
      </c>
      <c r="E3409" s="95" t="s">
        <v>8911</v>
      </c>
      <c r="F3409" s="95" t="s">
        <v>7156</v>
      </c>
      <c r="G3409" s="95" t="s">
        <v>1794</v>
      </c>
      <c r="H3409" s="95" t="s">
        <v>539</v>
      </c>
      <c r="I3409" s="95" t="s">
        <v>30287</v>
      </c>
      <c r="J3409" s="95" t="s">
        <v>30288</v>
      </c>
      <c r="K3409" s="95" t="s">
        <v>30289</v>
      </c>
      <c r="L3409" s="95" t="s">
        <v>73</v>
      </c>
      <c r="M3409" s="95" t="s">
        <v>773</v>
      </c>
      <c r="N3409" s="95" t="s">
        <v>811</v>
      </c>
      <c r="O3409" s="95" t="s">
        <v>238</v>
      </c>
      <c r="P3409" s="95" t="s">
        <v>239</v>
      </c>
      <c r="Q3409" s="95" t="s">
        <v>2192</v>
      </c>
      <c r="R3409" s="95" t="s">
        <v>2193</v>
      </c>
      <c r="S3409" s="95" t="s">
        <v>30290</v>
      </c>
      <c r="T3409" s="95" t="s">
        <v>119</v>
      </c>
      <c r="U3409" s="96">
        <v>0</v>
      </c>
      <c r="V3409" s="96">
        <v>92000</v>
      </c>
      <c r="W3409" s="96">
        <v>42000</v>
      </c>
      <c r="X3409" s="96">
        <v>16000</v>
      </c>
      <c r="Y3409" s="95" t="s">
        <v>143</v>
      </c>
      <c r="Z3409" s="95" t="s">
        <v>25689</v>
      </c>
      <c r="AA3409" s="95" t="s">
        <v>84</v>
      </c>
      <c r="AB3409" s="95" t="s">
        <v>8916</v>
      </c>
      <c r="AC3409" s="95" t="s">
        <v>25690</v>
      </c>
      <c r="AD3409" s="95" t="s">
        <v>87</v>
      </c>
      <c r="AE3409" s="95" t="s">
        <v>61</v>
      </c>
      <c r="AF3409" s="95" t="s">
        <v>61</v>
      </c>
      <c r="AG3409" s="95" t="s">
        <v>89</v>
      </c>
      <c r="AH3409" s="95" t="s">
        <v>89</v>
      </c>
      <c r="AI3409" s="95" t="s">
        <v>89</v>
      </c>
      <c r="AJ3409" s="95" t="s">
        <v>89</v>
      </c>
      <c r="AK3409" s="95" t="s">
        <v>89</v>
      </c>
      <c r="AL3409" s="95" t="s">
        <v>89</v>
      </c>
      <c r="AM3409" s="95" t="s">
        <v>89</v>
      </c>
      <c r="AN3409" s="95" t="s">
        <v>89</v>
      </c>
      <c r="AO3409" s="95" t="s">
        <v>89</v>
      </c>
      <c r="AP3409" s="95" t="s">
        <v>89</v>
      </c>
      <c r="AQ3409" s="95" t="s">
        <v>90</v>
      </c>
      <c r="AR3409" s="95" t="s">
        <v>90</v>
      </c>
      <c r="AS3409" s="95" t="s">
        <v>25691</v>
      </c>
      <c r="AT3409" s="95" t="s">
        <v>92</v>
      </c>
      <c r="AU3409" s="95" t="s">
        <v>92</v>
      </c>
      <c r="AV3409" s="95" t="s">
        <v>93</v>
      </c>
      <c r="AW3409" s="95" t="s">
        <v>8917</v>
      </c>
      <c r="AX3409" s="95" t="s">
        <v>30291</v>
      </c>
      <c r="AY3409" s="95" t="s">
        <v>8919</v>
      </c>
      <c r="AZ3409" s="95" t="s">
        <v>30291</v>
      </c>
      <c r="BA3409" s="95" t="s">
        <v>215</v>
      </c>
      <c r="BB3409" s="95" t="s">
        <v>30292</v>
      </c>
      <c r="BC3409" s="95" t="s">
        <v>99</v>
      </c>
      <c r="BD3409" s="95" t="s">
        <v>150</v>
      </c>
      <c r="BE3409" s="95" t="s">
        <v>61</v>
      </c>
      <c r="BF3409" s="95" t="s">
        <v>119</v>
      </c>
      <c r="BG3409" s="95" t="s">
        <v>101</v>
      </c>
    </row>
    <row r="3410" s="86" customFormat="1" ht="19" customHeight="1" spans="1:59">
      <c r="A3410" s="95" t="s">
        <v>267</v>
      </c>
      <c r="B3410" s="95" t="s">
        <v>268</v>
      </c>
      <c r="C3410" s="95" t="s">
        <v>3865</v>
      </c>
      <c r="D3410" s="95" t="s">
        <v>3866</v>
      </c>
      <c r="E3410" s="95" t="s">
        <v>30293</v>
      </c>
      <c r="F3410" s="95" t="s">
        <v>30294</v>
      </c>
      <c r="G3410" s="95" t="s">
        <v>3523</v>
      </c>
      <c r="H3410" s="95" t="s">
        <v>539</v>
      </c>
      <c r="I3410" s="95" t="s">
        <v>30295</v>
      </c>
      <c r="J3410" s="95" t="s">
        <v>30296</v>
      </c>
      <c r="K3410" s="95" t="s">
        <v>30297</v>
      </c>
      <c r="L3410" s="95" t="s">
        <v>73</v>
      </c>
      <c r="M3410" s="95" t="s">
        <v>1115</v>
      </c>
      <c r="N3410" s="95" t="s">
        <v>4078</v>
      </c>
      <c r="O3410" s="95" t="s">
        <v>1875</v>
      </c>
      <c r="P3410" s="95" t="s">
        <v>1876</v>
      </c>
      <c r="Q3410" s="95" t="s">
        <v>2597</v>
      </c>
      <c r="R3410" s="95" t="s">
        <v>1878</v>
      </c>
      <c r="S3410" s="95" t="s">
        <v>30298</v>
      </c>
      <c r="T3410" s="95" t="s">
        <v>380</v>
      </c>
      <c r="U3410" s="96">
        <v>0</v>
      </c>
      <c r="V3410" s="96">
        <v>39726</v>
      </c>
      <c r="W3410" s="96">
        <v>31000</v>
      </c>
      <c r="X3410" s="96">
        <v>20000</v>
      </c>
      <c r="Y3410" s="95" t="s">
        <v>143</v>
      </c>
      <c r="Z3410" s="95" t="s">
        <v>25689</v>
      </c>
      <c r="AA3410" s="95" t="s">
        <v>84</v>
      </c>
      <c r="AB3410" s="95" t="s">
        <v>30299</v>
      </c>
      <c r="AC3410" s="95" t="s">
        <v>25849</v>
      </c>
      <c r="AD3410" s="95" t="s">
        <v>87</v>
      </c>
      <c r="AE3410" s="95" t="s">
        <v>61</v>
      </c>
      <c r="AF3410" s="95" t="s">
        <v>61</v>
      </c>
      <c r="AG3410" s="95" t="s">
        <v>89</v>
      </c>
      <c r="AH3410" s="95" t="s">
        <v>89</v>
      </c>
      <c r="AI3410" s="95" t="s">
        <v>89</v>
      </c>
      <c r="AJ3410" s="95" t="s">
        <v>89</v>
      </c>
      <c r="AK3410" s="95" t="s">
        <v>89</v>
      </c>
      <c r="AL3410" s="95" t="s">
        <v>89</v>
      </c>
      <c r="AM3410" s="95" t="s">
        <v>89</v>
      </c>
      <c r="AN3410" s="95" t="s">
        <v>89</v>
      </c>
      <c r="AO3410" s="95" t="s">
        <v>89</v>
      </c>
      <c r="AP3410" s="95" t="s">
        <v>89</v>
      </c>
      <c r="AQ3410" s="95" t="s">
        <v>90</v>
      </c>
      <c r="AR3410" s="95" t="s">
        <v>90</v>
      </c>
      <c r="AS3410" s="95" t="s">
        <v>25691</v>
      </c>
      <c r="AT3410" s="95" t="s">
        <v>92</v>
      </c>
      <c r="AU3410" s="95" t="s">
        <v>92</v>
      </c>
      <c r="AV3410" s="95" t="s">
        <v>93</v>
      </c>
      <c r="AW3410" s="95" t="s">
        <v>30300</v>
      </c>
      <c r="AX3410" s="95" t="s">
        <v>30301</v>
      </c>
      <c r="AY3410" s="95" t="s">
        <v>30302</v>
      </c>
      <c r="AZ3410" s="95" t="s">
        <v>30301</v>
      </c>
      <c r="BA3410" s="95" t="s">
        <v>97</v>
      </c>
      <c r="BB3410" s="95" t="s">
        <v>30303</v>
      </c>
      <c r="BC3410" s="95" t="s">
        <v>99</v>
      </c>
      <c r="BD3410" s="95" t="s">
        <v>150</v>
      </c>
      <c r="BE3410" s="95" t="s">
        <v>61</v>
      </c>
      <c r="BF3410" s="95" t="s">
        <v>380</v>
      </c>
      <c r="BG3410" s="95" t="s">
        <v>101</v>
      </c>
    </row>
    <row r="3411" s="86" customFormat="1" ht="19" customHeight="1" spans="1:59">
      <c r="A3411" s="95" t="s">
        <v>302</v>
      </c>
      <c r="B3411" s="95" t="s">
        <v>303</v>
      </c>
      <c r="C3411" s="95" t="s">
        <v>304</v>
      </c>
      <c r="D3411" s="95" t="s">
        <v>305</v>
      </c>
      <c r="E3411" s="95" t="s">
        <v>8960</v>
      </c>
      <c r="F3411" s="95" t="s">
        <v>2253</v>
      </c>
      <c r="G3411" s="95" t="s">
        <v>1972</v>
      </c>
      <c r="H3411" s="95" t="s">
        <v>109</v>
      </c>
      <c r="I3411" s="95" t="s">
        <v>30304</v>
      </c>
      <c r="J3411" s="95" t="s">
        <v>30305</v>
      </c>
      <c r="K3411" s="95" t="s">
        <v>30306</v>
      </c>
      <c r="L3411" s="95" t="s">
        <v>73</v>
      </c>
      <c r="M3411" s="95" t="s">
        <v>341</v>
      </c>
      <c r="N3411" s="95" t="s">
        <v>2206</v>
      </c>
      <c r="O3411" s="95" t="s">
        <v>7783</v>
      </c>
      <c r="P3411" s="95" t="s">
        <v>7784</v>
      </c>
      <c r="Q3411" s="95" t="s">
        <v>20479</v>
      </c>
      <c r="R3411" s="95" t="s">
        <v>20480</v>
      </c>
      <c r="S3411" s="95" t="s">
        <v>30307</v>
      </c>
      <c r="T3411" s="95" t="s">
        <v>380</v>
      </c>
      <c r="U3411" s="96">
        <v>0</v>
      </c>
      <c r="V3411" s="96">
        <v>3800</v>
      </c>
      <c r="W3411" s="96">
        <v>3000</v>
      </c>
      <c r="X3411" s="96">
        <v>1500</v>
      </c>
      <c r="Y3411" s="95" t="s">
        <v>82</v>
      </c>
      <c r="Z3411" s="95" t="s">
        <v>25689</v>
      </c>
      <c r="AA3411" s="95" t="s">
        <v>84</v>
      </c>
      <c r="AB3411" s="95" t="s">
        <v>884</v>
      </c>
      <c r="AC3411" s="95" t="s">
        <v>25789</v>
      </c>
      <c r="AD3411" s="95" t="s">
        <v>87</v>
      </c>
      <c r="AE3411" s="95" t="s">
        <v>61</v>
      </c>
      <c r="AF3411" s="95" t="s">
        <v>61</v>
      </c>
      <c r="AG3411" s="95" t="s">
        <v>89</v>
      </c>
      <c r="AH3411" s="95" t="s">
        <v>89</v>
      </c>
      <c r="AI3411" s="95" t="s">
        <v>89</v>
      </c>
      <c r="AJ3411" s="95" t="s">
        <v>88</v>
      </c>
      <c r="AK3411" s="95" t="s">
        <v>89</v>
      </c>
      <c r="AL3411" s="95" t="s">
        <v>89</v>
      </c>
      <c r="AM3411" s="95" t="s">
        <v>88</v>
      </c>
      <c r="AN3411" s="95" t="s">
        <v>88</v>
      </c>
      <c r="AO3411" s="95" t="s">
        <v>88</v>
      </c>
      <c r="AP3411" s="95" t="s">
        <v>89</v>
      </c>
      <c r="AQ3411" s="95" t="s">
        <v>90</v>
      </c>
      <c r="AR3411" s="95" t="s">
        <v>90</v>
      </c>
      <c r="AS3411" s="95" t="s">
        <v>25691</v>
      </c>
      <c r="AT3411" s="95" t="s">
        <v>92</v>
      </c>
      <c r="AU3411" s="95" t="s">
        <v>92</v>
      </c>
      <c r="AV3411" s="95" t="s">
        <v>93</v>
      </c>
      <c r="AW3411" s="95" t="s">
        <v>2258</v>
      </c>
      <c r="AX3411" s="95" t="s">
        <v>30308</v>
      </c>
      <c r="AY3411" s="95" t="s">
        <v>2260</v>
      </c>
      <c r="AZ3411" s="95" t="s">
        <v>30308</v>
      </c>
      <c r="BA3411" s="95" t="s">
        <v>97</v>
      </c>
      <c r="BB3411" s="95" t="s">
        <v>30309</v>
      </c>
      <c r="BC3411" s="95" t="s">
        <v>99</v>
      </c>
      <c r="BD3411" s="95" t="s">
        <v>100</v>
      </c>
      <c r="BE3411" s="95" t="s">
        <v>61</v>
      </c>
      <c r="BF3411" s="95" t="s">
        <v>380</v>
      </c>
      <c r="BG3411" s="95" t="s">
        <v>101</v>
      </c>
    </row>
    <row r="3412" s="86" customFormat="1" ht="19" customHeight="1" spans="1:59">
      <c r="A3412" s="95" t="s">
        <v>441</v>
      </c>
      <c r="B3412" s="95" t="s">
        <v>442</v>
      </c>
      <c r="C3412" s="95" t="s">
        <v>8339</v>
      </c>
      <c r="D3412" s="95" t="s">
        <v>8340</v>
      </c>
      <c r="E3412" s="95" t="s">
        <v>30310</v>
      </c>
      <c r="F3412" s="95" t="s">
        <v>15607</v>
      </c>
      <c r="G3412" s="95" t="s">
        <v>447</v>
      </c>
      <c r="H3412" s="95" t="s">
        <v>109</v>
      </c>
      <c r="I3412" s="95" t="s">
        <v>30311</v>
      </c>
      <c r="J3412" s="95" t="s">
        <v>30312</v>
      </c>
      <c r="K3412" s="95" t="s">
        <v>30313</v>
      </c>
      <c r="L3412" s="95" t="s">
        <v>73</v>
      </c>
      <c r="M3412" s="95" t="s">
        <v>526</v>
      </c>
      <c r="N3412" s="95" t="s">
        <v>2398</v>
      </c>
      <c r="O3412" s="95" t="s">
        <v>1848</v>
      </c>
      <c r="P3412" s="95" t="s">
        <v>1849</v>
      </c>
      <c r="Q3412" s="95" t="s">
        <v>1850</v>
      </c>
      <c r="R3412" s="95" t="s">
        <v>1849</v>
      </c>
      <c r="S3412" s="95" t="s">
        <v>30314</v>
      </c>
      <c r="T3412" s="95" t="s">
        <v>380</v>
      </c>
      <c r="U3412" s="96">
        <v>0</v>
      </c>
      <c r="V3412" s="96">
        <v>35300</v>
      </c>
      <c r="W3412" s="96">
        <v>27500</v>
      </c>
      <c r="X3412" s="96">
        <v>3500</v>
      </c>
      <c r="Y3412" s="95" t="s">
        <v>82</v>
      </c>
      <c r="Z3412" s="95" t="s">
        <v>25689</v>
      </c>
      <c r="AA3412" s="95" t="s">
        <v>84</v>
      </c>
      <c r="AB3412" s="95" t="s">
        <v>30315</v>
      </c>
      <c r="AC3412" s="95" t="s">
        <v>25690</v>
      </c>
      <c r="AD3412" s="95" t="s">
        <v>87</v>
      </c>
      <c r="AE3412" s="95" t="s">
        <v>61</v>
      </c>
      <c r="AF3412" s="95" t="s">
        <v>61</v>
      </c>
      <c r="AG3412" s="95" t="s">
        <v>89</v>
      </c>
      <c r="AH3412" s="95" t="s">
        <v>89</v>
      </c>
      <c r="AI3412" s="95" t="s">
        <v>89</v>
      </c>
      <c r="AJ3412" s="95" t="s">
        <v>88</v>
      </c>
      <c r="AK3412" s="95" t="s">
        <v>89</v>
      </c>
      <c r="AL3412" s="95" t="s">
        <v>88</v>
      </c>
      <c r="AM3412" s="95" t="s">
        <v>88</v>
      </c>
      <c r="AN3412" s="95" t="s">
        <v>88</v>
      </c>
      <c r="AO3412" s="95" t="s">
        <v>88</v>
      </c>
      <c r="AP3412" s="95" t="s">
        <v>89</v>
      </c>
      <c r="AQ3412" s="95" t="s">
        <v>90</v>
      </c>
      <c r="AR3412" s="95" t="s">
        <v>90</v>
      </c>
      <c r="AS3412" s="95" t="s">
        <v>25691</v>
      </c>
      <c r="AT3412" s="95" t="s">
        <v>92</v>
      </c>
      <c r="AU3412" s="95" t="s">
        <v>92</v>
      </c>
      <c r="AV3412" s="95" t="s">
        <v>93</v>
      </c>
      <c r="AW3412" s="95" t="s">
        <v>30316</v>
      </c>
      <c r="AX3412" s="95" t="s">
        <v>30317</v>
      </c>
      <c r="AY3412" s="95" t="s">
        <v>12269</v>
      </c>
      <c r="AZ3412" s="95" t="s">
        <v>30317</v>
      </c>
      <c r="BA3412" s="95" t="s">
        <v>97</v>
      </c>
      <c r="BB3412" s="95" t="s">
        <v>30318</v>
      </c>
      <c r="BC3412" s="95" t="s">
        <v>99</v>
      </c>
      <c r="BD3412" s="95" t="s">
        <v>100</v>
      </c>
      <c r="BE3412" s="95" t="s">
        <v>61</v>
      </c>
      <c r="BF3412" s="95" t="s">
        <v>380</v>
      </c>
      <c r="BG3412" s="95" t="s">
        <v>101</v>
      </c>
    </row>
    <row r="3413" s="86" customFormat="1" ht="19" customHeight="1" spans="1:59">
      <c r="A3413" s="95" t="s">
        <v>174</v>
      </c>
      <c r="B3413" s="95" t="s">
        <v>175</v>
      </c>
      <c r="C3413" s="95" t="s">
        <v>9907</v>
      </c>
      <c r="D3413" s="95" t="s">
        <v>9908</v>
      </c>
      <c r="E3413" s="95" t="s">
        <v>9909</v>
      </c>
      <c r="F3413" s="95" t="s">
        <v>9910</v>
      </c>
      <c r="G3413" s="95" t="s">
        <v>893</v>
      </c>
      <c r="H3413" s="95" t="s">
        <v>109</v>
      </c>
      <c r="I3413" s="95" t="s">
        <v>30319</v>
      </c>
      <c r="J3413" s="95" t="s">
        <v>30320</v>
      </c>
      <c r="K3413" s="95" t="s">
        <v>30321</v>
      </c>
      <c r="L3413" s="95" t="s">
        <v>73</v>
      </c>
      <c r="M3413" s="95" t="s">
        <v>2014</v>
      </c>
      <c r="N3413" s="95" t="s">
        <v>1835</v>
      </c>
      <c r="O3413" s="95" t="s">
        <v>115</v>
      </c>
      <c r="P3413" s="95" t="s">
        <v>116</v>
      </c>
      <c r="Q3413" s="95" t="s">
        <v>117</v>
      </c>
      <c r="R3413" s="95" t="s">
        <v>116</v>
      </c>
      <c r="S3413" s="95" t="s">
        <v>30322</v>
      </c>
      <c r="T3413" s="95" t="s">
        <v>380</v>
      </c>
      <c r="U3413" s="96">
        <v>0</v>
      </c>
      <c r="V3413" s="96">
        <v>9000</v>
      </c>
      <c r="W3413" s="96">
        <v>5000</v>
      </c>
      <c r="X3413" s="96">
        <v>3000</v>
      </c>
      <c r="Y3413" s="95" t="s">
        <v>82</v>
      </c>
      <c r="Z3413" s="95" t="s">
        <v>25689</v>
      </c>
      <c r="AA3413" s="95" t="s">
        <v>84</v>
      </c>
      <c r="AB3413" s="95" t="s">
        <v>9910</v>
      </c>
      <c r="AC3413" s="95" t="s">
        <v>25830</v>
      </c>
      <c r="AD3413" s="95" t="s">
        <v>87</v>
      </c>
      <c r="AE3413" s="95" t="s">
        <v>61</v>
      </c>
      <c r="AF3413" s="95" t="s">
        <v>61</v>
      </c>
      <c r="AG3413" s="95" t="s">
        <v>89</v>
      </c>
      <c r="AH3413" s="95" t="s">
        <v>89</v>
      </c>
      <c r="AI3413" s="95" t="s">
        <v>89</v>
      </c>
      <c r="AJ3413" s="95" t="s">
        <v>88</v>
      </c>
      <c r="AK3413" s="95" t="s">
        <v>88</v>
      </c>
      <c r="AL3413" s="95" t="s">
        <v>88</v>
      </c>
      <c r="AM3413" s="95" t="s">
        <v>88</v>
      </c>
      <c r="AN3413" s="95" t="s">
        <v>88</v>
      </c>
      <c r="AO3413" s="95" t="s">
        <v>88</v>
      </c>
      <c r="AP3413" s="95" t="s">
        <v>89</v>
      </c>
      <c r="AQ3413" s="95" t="s">
        <v>90</v>
      </c>
      <c r="AR3413" s="95" t="s">
        <v>90</v>
      </c>
      <c r="AS3413" s="95" t="s">
        <v>25691</v>
      </c>
      <c r="AT3413" s="95" t="s">
        <v>92</v>
      </c>
      <c r="AU3413" s="95" t="s">
        <v>92</v>
      </c>
      <c r="AV3413" s="95" t="s">
        <v>93</v>
      </c>
      <c r="AW3413" s="95" t="s">
        <v>9915</v>
      </c>
      <c r="AX3413" s="95" t="s">
        <v>30323</v>
      </c>
      <c r="AY3413" s="95" t="s">
        <v>9917</v>
      </c>
      <c r="AZ3413" s="95" t="s">
        <v>30323</v>
      </c>
      <c r="BA3413" s="95" t="s">
        <v>97</v>
      </c>
      <c r="BB3413" s="95" t="s">
        <v>30324</v>
      </c>
      <c r="BC3413" s="95" t="s">
        <v>99</v>
      </c>
      <c r="BD3413" s="95" t="s">
        <v>100</v>
      </c>
      <c r="BE3413" s="95" t="s">
        <v>61</v>
      </c>
      <c r="BF3413" s="95" t="s">
        <v>380</v>
      </c>
      <c r="BG3413" s="95" t="s">
        <v>101</v>
      </c>
    </row>
    <row r="3414" s="86" customFormat="1" ht="19" customHeight="1" spans="1:59">
      <c r="A3414" s="95" t="s">
        <v>226</v>
      </c>
      <c r="B3414" s="95" t="s">
        <v>227</v>
      </c>
      <c r="C3414" s="95" t="s">
        <v>5591</v>
      </c>
      <c r="D3414" s="95" t="s">
        <v>5592</v>
      </c>
      <c r="E3414" s="95" t="s">
        <v>6253</v>
      </c>
      <c r="F3414" s="95" t="s">
        <v>6254</v>
      </c>
      <c r="G3414" s="95" t="s">
        <v>2039</v>
      </c>
      <c r="H3414" s="95" t="s">
        <v>943</v>
      </c>
      <c r="I3414" s="95" t="s">
        <v>30325</v>
      </c>
      <c r="J3414" s="95" t="s">
        <v>30326</v>
      </c>
      <c r="K3414" s="95" t="s">
        <v>30327</v>
      </c>
      <c r="L3414" s="95" t="s">
        <v>73</v>
      </c>
      <c r="M3414" s="95" t="s">
        <v>1526</v>
      </c>
      <c r="N3414" s="95" t="s">
        <v>1527</v>
      </c>
      <c r="O3414" s="95" t="s">
        <v>2044</v>
      </c>
      <c r="P3414" s="95" t="s">
        <v>2045</v>
      </c>
      <c r="Q3414" s="95" t="s">
        <v>3465</v>
      </c>
      <c r="R3414" s="95" t="s">
        <v>3466</v>
      </c>
      <c r="S3414" s="95" t="s">
        <v>30328</v>
      </c>
      <c r="T3414" s="95" t="s">
        <v>380</v>
      </c>
      <c r="U3414" s="96">
        <v>0</v>
      </c>
      <c r="V3414" s="96">
        <v>50000</v>
      </c>
      <c r="W3414" s="96">
        <v>35000</v>
      </c>
      <c r="X3414" s="96">
        <v>10000</v>
      </c>
      <c r="Y3414" s="95" t="s">
        <v>82</v>
      </c>
      <c r="Z3414" s="95" t="s">
        <v>25689</v>
      </c>
      <c r="AA3414" s="95" t="s">
        <v>84</v>
      </c>
      <c r="AB3414" s="95" t="s">
        <v>6259</v>
      </c>
      <c r="AC3414" s="95" t="s">
        <v>25690</v>
      </c>
      <c r="AD3414" s="95" t="s">
        <v>87</v>
      </c>
      <c r="AE3414" s="95" t="s">
        <v>61</v>
      </c>
      <c r="AF3414" s="95" t="s">
        <v>61</v>
      </c>
      <c r="AG3414" s="95" t="s">
        <v>89</v>
      </c>
      <c r="AH3414" s="95" t="s">
        <v>89</v>
      </c>
      <c r="AI3414" s="95" t="s">
        <v>89</v>
      </c>
      <c r="AJ3414" s="95" t="s">
        <v>89</v>
      </c>
      <c r="AK3414" s="95" t="s">
        <v>89</v>
      </c>
      <c r="AL3414" s="95" t="s">
        <v>89</v>
      </c>
      <c r="AM3414" s="95" t="s">
        <v>89</v>
      </c>
      <c r="AN3414" s="95" t="s">
        <v>89</v>
      </c>
      <c r="AO3414" s="95" t="s">
        <v>89</v>
      </c>
      <c r="AP3414" s="95" t="s">
        <v>89</v>
      </c>
      <c r="AQ3414" s="95" t="s">
        <v>90</v>
      </c>
      <c r="AR3414" s="95" t="s">
        <v>90</v>
      </c>
      <c r="AS3414" s="95" t="s">
        <v>25691</v>
      </c>
      <c r="AT3414" s="95" t="s">
        <v>92</v>
      </c>
      <c r="AU3414" s="95" t="s">
        <v>92</v>
      </c>
      <c r="AV3414" s="95" t="s">
        <v>93</v>
      </c>
      <c r="AW3414" s="95" t="s">
        <v>6260</v>
      </c>
      <c r="AX3414" s="95" t="s">
        <v>30329</v>
      </c>
      <c r="AY3414" s="95" t="s">
        <v>6262</v>
      </c>
      <c r="AZ3414" s="95" t="s">
        <v>30329</v>
      </c>
      <c r="BA3414" s="95" t="s">
        <v>97</v>
      </c>
      <c r="BB3414" s="95" t="s">
        <v>30330</v>
      </c>
      <c r="BC3414" s="95" t="s">
        <v>99</v>
      </c>
      <c r="BD3414" s="95" t="s">
        <v>100</v>
      </c>
      <c r="BE3414" s="95" t="s">
        <v>61</v>
      </c>
      <c r="BF3414" s="95" t="s">
        <v>380</v>
      </c>
      <c r="BG3414" s="95" t="s">
        <v>101</v>
      </c>
    </row>
    <row r="3415" s="86" customFormat="1" ht="19" customHeight="1" spans="1:59">
      <c r="A3415" s="95" t="s">
        <v>419</v>
      </c>
      <c r="B3415" s="95" t="s">
        <v>420</v>
      </c>
      <c r="C3415" s="95" t="s">
        <v>1661</v>
      </c>
      <c r="D3415" s="95" t="s">
        <v>1662</v>
      </c>
      <c r="E3415" s="95" t="s">
        <v>5639</v>
      </c>
      <c r="F3415" s="95" t="s">
        <v>5640</v>
      </c>
      <c r="G3415" s="95" t="s">
        <v>425</v>
      </c>
      <c r="H3415" s="95" t="s">
        <v>109</v>
      </c>
      <c r="I3415" s="95" t="s">
        <v>30331</v>
      </c>
      <c r="J3415" s="95" t="s">
        <v>30332</v>
      </c>
      <c r="K3415" s="95" t="s">
        <v>30333</v>
      </c>
      <c r="L3415" s="95" t="s">
        <v>73</v>
      </c>
      <c r="M3415" s="95" t="s">
        <v>4208</v>
      </c>
      <c r="N3415" s="95" t="s">
        <v>2398</v>
      </c>
      <c r="O3415" s="95" t="s">
        <v>292</v>
      </c>
      <c r="P3415" s="95" t="s">
        <v>293</v>
      </c>
      <c r="Q3415" s="95" t="s">
        <v>294</v>
      </c>
      <c r="R3415" s="95" t="s">
        <v>295</v>
      </c>
      <c r="S3415" s="95" t="s">
        <v>30334</v>
      </c>
      <c r="T3415" s="95" t="s">
        <v>380</v>
      </c>
      <c r="U3415" s="96">
        <v>0</v>
      </c>
      <c r="V3415" s="96">
        <v>69500</v>
      </c>
      <c r="W3415" s="96">
        <v>55500</v>
      </c>
      <c r="X3415" s="96">
        <v>18500</v>
      </c>
      <c r="Y3415" s="95" t="s">
        <v>82</v>
      </c>
      <c r="Z3415" s="95" t="s">
        <v>25689</v>
      </c>
      <c r="AA3415" s="95" t="s">
        <v>84</v>
      </c>
      <c r="AB3415" s="95" t="s">
        <v>5640</v>
      </c>
      <c r="AC3415" s="95" t="s">
        <v>25827</v>
      </c>
      <c r="AD3415" s="95" t="s">
        <v>87</v>
      </c>
      <c r="AE3415" s="95" t="s">
        <v>61</v>
      </c>
      <c r="AF3415" s="95" t="s">
        <v>61</v>
      </c>
      <c r="AG3415" s="95" t="s">
        <v>89</v>
      </c>
      <c r="AH3415" s="95" t="s">
        <v>89</v>
      </c>
      <c r="AI3415" s="95" t="s">
        <v>89</v>
      </c>
      <c r="AJ3415" s="95" t="s">
        <v>89</v>
      </c>
      <c r="AK3415" s="95" t="s">
        <v>89</v>
      </c>
      <c r="AL3415" s="95" t="s">
        <v>89</v>
      </c>
      <c r="AM3415" s="95" t="s">
        <v>89</v>
      </c>
      <c r="AN3415" s="95" t="s">
        <v>89</v>
      </c>
      <c r="AO3415" s="95" t="s">
        <v>89</v>
      </c>
      <c r="AP3415" s="95" t="s">
        <v>89</v>
      </c>
      <c r="AQ3415" s="95" t="s">
        <v>90</v>
      </c>
      <c r="AR3415" s="95" t="s">
        <v>90</v>
      </c>
      <c r="AS3415" s="95" t="s">
        <v>25691</v>
      </c>
      <c r="AT3415" s="95" t="s">
        <v>92</v>
      </c>
      <c r="AU3415" s="95" t="s">
        <v>92</v>
      </c>
      <c r="AV3415" s="95" t="s">
        <v>93</v>
      </c>
      <c r="AW3415" s="95" t="s">
        <v>5646</v>
      </c>
      <c r="AX3415" s="95" t="s">
        <v>30335</v>
      </c>
      <c r="AY3415" s="95" t="s">
        <v>5648</v>
      </c>
      <c r="AZ3415" s="95" t="s">
        <v>30335</v>
      </c>
      <c r="BA3415" s="95" t="s">
        <v>97</v>
      </c>
      <c r="BB3415" s="95" t="s">
        <v>30336</v>
      </c>
      <c r="BC3415" s="95" t="s">
        <v>99</v>
      </c>
      <c r="BD3415" s="95" t="s">
        <v>100</v>
      </c>
      <c r="BE3415" s="95" t="s">
        <v>61</v>
      </c>
      <c r="BF3415" s="95" t="s">
        <v>380</v>
      </c>
      <c r="BG3415" s="95" t="s">
        <v>101</v>
      </c>
    </row>
    <row r="3416" s="86" customFormat="1" ht="19" customHeight="1" spans="1:59">
      <c r="A3416" s="95" t="s">
        <v>226</v>
      </c>
      <c r="B3416" s="95" t="s">
        <v>227</v>
      </c>
      <c r="C3416" s="95" t="s">
        <v>1332</v>
      </c>
      <c r="D3416" s="95" t="s">
        <v>1333</v>
      </c>
      <c r="E3416" s="95" t="s">
        <v>5010</v>
      </c>
      <c r="F3416" s="95" t="s">
        <v>5011</v>
      </c>
      <c r="G3416" s="95" t="s">
        <v>2187</v>
      </c>
      <c r="H3416" s="95" t="s">
        <v>1795</v>
      </c>
      <c r="I3416" s="95" t="s">
        <v>30337</v>
      </c>
      <c r="J3416" s="95" t="s">
        <v>30338</v>
      </c>
      <c r="K3416" s="95" t="s">
        <v>30339</v>
      </c>
      <c r="L3416" s="95" t="s">
        <v>73</v>
      </c>
      <c r="M3416" s="95" t="s">
        <v>184</v>
      </c>
      <c r="N3416" s="95" t="s">
        <v>880</v>
      </c>
      <c r="O3416" s="95" t="s">
        <v>26563</v>
      </c>
      <c r="P3416" s="95" t="s">
        <v>26564</v>
      </c>
      <c r="Q3416" s="95" t="s">
        <v>26565</v>
      </c>
      <c r="R3416" s="95" t="s">
        <v>26566</v>
      </c>
      <c r="S3416" s="95" t="s">
        <v>30340</v>
      </c>
      <c r="T3416" s="95" t="s">
        <v>380</v>
      </c>
      <c r="U3416" s="96">
        <v>0</v>
      </c>
      <c r="V3416" s="96">
        <v>30000</v>
      </c>
      <c r="W3416" s="96">
        <v>24000</v>
      </c>
      <c r="X3416" s="96">
        <v>10000</v>
      </c>
      <c r="Y3416" s="95" t="s">
        <v>82</v>
      </c>
      <c r="Z3416" s="95" t="s">
        <v>25689</v>
      </c>
      <c r="AA3416" s="95" t="s">
        <v>84</v>
      </c>
      <c r="AB3416" s="95" t="s">
        <v>329</v>
      </c>
      <c r="AC3416" s="95" t="s">
        <v>25703</v>
      </c>
      <c r="AD3416" s="95" t="s">
        <v>87</v>
      </c>
      <c r="AE3416" s="95" t="s">
        <v>61</v>
      </c>
      <c r="AF3416" s="95" t="s">
        <v>61</v>
      </c>
      <c r="AG3416" s="95" t="s">
        <v>89</v>
      </c>
      <c r="AH3416" s="95" t="s">
        <v>89</v>
      </c>
      <c r="AI3416" s="95" t="s">
        <v>89</v>
      </c>
      <c r="AJ3416" s="95" t="s">
        <v>89</v>
      </c>
      <c r="AK3416" s="95" t="s">
        <v>89</v>
      </c>
      <c r="AL3416" s="95" t="s">
        <v>89</v>
      </c>
      <c r="AM3416" s="95" t="s">
        <v>89</v>
      </c>
      <c r="AN3416" s="95" t="s">
        <v>89</v>
      </c>
      <c r="AO3416" s="95" t="s">
        <v>89</v>
      </c>
      <c r="AP3416" s="95" t="s">
        <v>89</v>
      </c>
      <c r="AQ3416" s="95" t="s">
        <v>90</v>
      </c>
      <c r="AR3416" s="95" t="s">
        <v>90</v>
      </c>
      <c r="AS3416" s="95" t="s">
        <v>25691</v>
      </c>
      <c r="AT3416" s="95" t="s">
        <v>92</v>
      </c>
      <c r="AU3416" s="95" t="s">
        <v>92</v>
      </c>
      <c r="AV3416" s="95" t="s">
        <v>93</v>
      </c>
      <c r="AW3416" s="95" t="s">
        <v>5020</v>
      </c>
      <c r="AX3416" s="95" t="s">
        <v>30341</v>
      </c>
      <c r="AY3416" s="95" t="s">
        <v>5022</v>
      </c>
      <c r="AZ3416" s="95" t="s">
        <v>30341</v>
      </c>
      <c r="BA3416" s="95" t="s">
        <v>97</v>
      </c>
      <c r="BB3416" s="95" t="s">
        <v>30342</v>
      </c>
      <c r="BC3416" s="95" t="s">
        <v>99</v>
      </c>
      <c r="BD3416" s="95" t="s">
        <v>100</v>
      </c>
      <c r="BE3416" s="95" t="s">
        <v>61</v>
      </c>
      <c r="BF3416" s="95" t="s">
        <v>380</v>
      </c>
      <c r="BG3416" s="95" t="s">
        <v>101</v>
      </c>
    </row>
    <row r="3417" s="86" customFormat="1" ht="19" customHeight="1" spans="1:59">
      <c r="A3417" s="95" t="s">
        <v>151</v>
      </c>
      <c r="B3417" s="95" t="s">
        <v>152</v>
      </c>
      <c r="C3417" s="95" t="s">
        <v>153</v>
      </c>
      <c r="D3417" s="95" t="s">
        <v>154</v>
      </c>
      <c r="E3417" s="95" t="s">
        <v>30343</v>
      </c>
      <c r="F3417" s="95" t="s">
        <v>30344</v>
      </c>
      <c r="G3417" s="95" t="s">
        <v>7561</v>
      </c>
      <c r="H3417" s="95" t="s">
        <v>2636</v>
      </c>
      <c r="I3417" s="95" t="s">
        <v>30345</v>
      </c>
      <c r="J3417" s="95" t="s">
        <v>30346</v>
      </c>
      <c r="K3417" s="95" t="s">
        <v>30347</v>
      </c>
      <c r="L3417" s="95" t="s">
        <v>73</v>
      </c>
      <c r="M3417" s="95" t="s">
        <v>9289</v>
      </c>
      <c r="N3417" s="95" t="s">
        <v>2596</v>
      </c>
      <c r="O3417" s="95" t="s">
        <v>6155</v>
      </c>
      <c r="P3417" s="95" t="s">
        <v>6156</v>
      </c>
      <c r="Q3417" s="95" t="s">
        <v>6157</v>
      </c>
      <c r="R3417" s="95" t="s">
        <v>6156</v>
      </c>
      <c r="S3417" s="95" t="s">
        <v>30348</v>
      </c>
      <c r="T3417" s="95" t="s">
        <v>209</v>
      </c>
      <c r="U3417" s="96">
        <v>0</v>
      </c>
      <c r="V3417" s="96">
        <v>15000</v>
      </c>
      <c r="W3417" s="96">
        <v>12000</v>
      </c>
      <c r="X3417" s="96">
        <v>7500</v>
      </c>
      <c r="Y3417" s="95" t="s">
        <v>143</v>
      </c>
      <c r="Z3417" s="95" t="s">
        <v>25689</v>
      </c>
      <c r="AA3417" s="95" t="s">
        <v>84</v>
      </c>
      <c r="AB3417" s="95" t="s">
        <v>30349</v>
      </c>
      <c r="AC3417" s="95" t="s">
        <v>26031</v>
      </c>
      <c r="AD3417" s="95" t="s">
        <v>87</v>
      </c>
      <c r="AE3417" s="95" t="s">
        <v>61</v>
      </c>
      <c r="AF3417" s="95" t="s">
        <v>61</v>
      </c>
      <c r="AG3417" s="95" t="s">
        <v>89</v>
      </c>
      <c r="AH3417" s="95" t="s">
        <v>89</v>
      </c>
      <c r="AI3417" s="95" t="s">
        <v>89</v>
      </c>
      <c r="AJ3417" s="95" t="s">
        <v>89</v>
      </c>
      <c r="AK3417" s="95" t="s">
        <v>89</v>
      </c>
      <c r="AL3417" s="95" t="s">
        <v>89</v>
      </c>
      <c r="AM3417" s="95" t="s">
        <v>89</v>
      </c>
      <c r="AN3417" s="95" t="s">
        <v>89</v>
      </c>
      <c r="AO3417" s="95" t="s">
        <v>89</v>
      </c>
      <c r="AP3417" s="95" t="s">
        <v>89</v>
      </c>
      <c r="AQ3417" s="95" t="s">
        <v>90</v>
      </c>
      <c r="AR3417" s="95" t="s">
        <v>90</v>
      </c>
      <c r="AS3417" s="95" t="s">
        <v>25691</v>
      </c>
      <c r="AT3417" s="95" t="s">
        <v>92</v>
      </c>
      <c r="AU3417" s="95" t="s">
        <v>92</v>
      </c>
      <c r="AV3417" s="95" t="s">
        <v>93</v>
      </c>
      <c r="AW3417" s="95" t="s">
        <v>30350</v>
      </c>
      <c r="AX3417" s="95" t="s">
        <v>30351</v>
      </c>
      <c r="AY3417" s="95" t="s">
        <v>30352</v>
      </c>
      <c r="AZ3417" s="95" t="s">
        <v>30351</v>
      </c>
      <c r="BA3417" s="95" t="s">
        <v>61</v>
      </c>
      <c r="BB3417" s="95" t="s">
        <v>30353</v>
      </c>
      <c r="BC3417" s="95" t="s">
        <v>99</v>
      </c>
      <c r="BD3417" s="95" t="s">
        <v>150</v>
      </c>
      <c r="BE3417" s="95" t="s">
        <v>61</v>
      </c>
      <c r="BF3417" s="95" t="s">
        <v>209</v>
      </c>
      <c r="BG3417" s="95" t="s">
        <v>101</v>
      </c>
    </row>
    <row r="3418" s="86" customFormat="1" ht="19" customHeight="1" spans="1:59">
      <c r="A3418" s="95" t="s">
        <v>458</v>
      </c>
      <c r="B3418" s="95" t="s">
        <v>459</v>
      </c>
      <c r="C3418" s="95" t="s">
        <v>1077</v>
      </c>
      <c r="D3418" s="95" t="s">
        <v>1078</v>
      </c>
      <c r="E3418" s="95" t="s">
        <v>18660</v>
      </c>
      <c r="F3418" s="95" t="s">
        <v>18661</v>
      </c>
      <c r="G3418" s="95" t="s">
        <v>18662</v>
      </c>
      <c r="H3418" s="95" t="s">
        <v>232</v>
      </c>
      <c r="I3418" s="95" t="s">
        <v>30354</v>
      </c>
      <c r="J3418" s="95" t="s">
        <v>30355</v>
      </c>
      <c r="K3418" s="95" t="s">
        <v>30356</v>
      </c>
      <c r="L3418" s="95" t="s">
        <v>73</v>
      </c>
      <c r="M3418" s="95" t="s">
        <v>4208</v>
      </c>
      <c r="N3418" s="95" t="s">
        <v>114</v>
      </c>
      <c r="O3418" s="95" t="s">
        <v>774</v>
      </c>
      <c r="P3418" s="95" t="s">
        <v>775</v>
      </c>
      <c r="Q3418" s="95" t="s">
        <v>12413</v>
      </c>
      <c r="R3418" s="95" t="s">
        <v>12414</v>
      </c>
      <c r="S3418" s="95" t="s">
        <v>30357</v>
      </c>
      <c r="T3418" s="95" t="s">
        <v>380</v>
      </c>
      <c r="U3418" s="96">
        <v>0</v>
      </c>
      <c r="V3418" s="96">
        <v>13600</v>
      </c>
      <c r="W3418" s="96">
        <v>10000</v>
      </c>
      <c r="X3418" s="96">
        <v>4000</v>
      </c>
      <c r="Y3418" s="95" t="s">
        <v>82</v>
      </c>
      <c r="Z3418" s="95" t="s">
        <v>25689</v>
      </c>
      <c r="AA3418" s="95" t="s">
        <v>84</v>
      </c>
      <c r="AB3418" s="95" t="s">
        <v>18667</v>
      </c>
      <c r="AC3418" s="95" t="s">
        <v>25830</v>
      </c>
      <c r="AD3418" s="95" t="s">
        <v>87</v>
      </c>
      <c r="AE3418" s="95" t="s">
        <v>61</v>
      </c>
      <c r="AF3418" s="95" t="s">
        <v>61</v>
      </c>
      <c r="AG3418" s="95" t="s">
        <v>89</v>
      </c>
      <c r="AH3418" s="95" t="s">
        <v>88</v>
      </c>
      <c r="AI3418" s="95" t="s">
        <v>88</v>
      </c>
      <c r="AJ3418" s="95" t="s">
        <v>88</v>
      </c>
      <c r="AK3418" s="95" t="s">
        <v>88</v>
      </c>
      <c r="AL3418" s="95" t="s">
        <v>88</v>
      </c>
      <c r="AM3418" s="95" t="s">
        <v>88</v>
      </c>
      <c r="AN3418" s="95" t="s">
        <v>88</v>
      </c>
      <c r="AO3418" s="95" t="s">
        <v>88</v>
      </c>
      <c r="AP3418" s="95" t="s">
        <v>89</v>
      </c>
      <c r="AQ3418" s="95" t="s">
        <v>90</v>
      </c>
      <c r="AR3418" s="95" t="s">
        <v>90</v>
      </c>
      <c r="AS3418" s="95" t="s">
        <v>25691</v>
      </c>
      <c r="AT3418" s="95" t="s">
        <v>92</v>
      </c>
      <c r="AU3418" s="95" t="s">
        <v>92</v>
      </c>
      <c r="AV3418" s="95" t="s">
        <v>93</v>
      </c>
      <c r="AW3418" s="95" t="s">
        <v>18668</v>
      </c>
      <c r="AX3418" s="95" t="s">
        <v>30358</v>
      </c>
      <c r="AY3418" s="95" t="s">
        <v>18670</v>
      </c>
      <c r="AZ3418" s="95" t="s">
        <v>30358</v>
      </c>
      <c r="BA3418" s="95" t="s">
        <v>97</v>
      </c>
      <c r="BB3418" s="95" t="s">
        <v>30359</v>
      </c>
      <c r="BC3418" s="95" t="s">
        <v>99</v>
      </c>
      <c r="BD3418" s="95" t="s">
        <v>100</v>
      </c>
      <c r="BE3418" s="95" t="s">
        <v>61</v>
      </c>
      <c r="BF3418" s="95" t="s">
        <v>380</v>
      </c>
      <c r="BG3418" s="95" t="s">
        <v>101</v>
      </c>
    </row>
    <row r="3419" s="86" customFormat="1" ht="19" customHeight="1" spans="1:59">
      <c r="A3419" s="95" t="s">
        <v>302</v>
      </c>
      <c r="B3419" s="95" t="s">
        <v>303</v>
      </c>
      <c r="C3419" s="95" t="s">
        <v>1968</v>
      </c>
      <c r="D3419" s="95" t="s">
        <v>1969</v>
      </c>
      <c r="E3419" s="95" t="s">
        <v>7607</v>
      </c>
      <c r="F3419" s="95" t="s">
        <v>30360</v>
      </c>
      <c r="G3419" s="95" t="s">
        <v>5099</v>
      </c>
      <c r="H3419" s="95" t="s">
        <v>232</v>
      </c>
      <c r="I3419" s="95" t="s">
        <v>30361</v>
      </c>
      <c r="J3419" s="95" t="s">
        <v>30362</v>
      </c>
      <c r="K3419" s="95" t="s">
        <v>30363</v>
      </c>
      <c r="L3419" s="95" t="s">
        <v>73</v>
      </c>
      <c r="M3419" s="95" t="s">
        <v>6624</v>
      </c>
      <c r="N3419" s="95" t="s">
        <v>25310</v>
      </c>
      <c r="O3419" s="95" t="s">
        <v>3451</v>
      </c>
      <c r="P3419" s="95" t="s">
        <v>3452</v>
      </c>
      <c r="Q3419" s="95" t="s">
        <v>12413</v>
      </c>
      <c r="R3419" s="95" t="s">
        <v>12414</v>
      </c>
      <c r="S3419" s="95" t="s">
        <v>30364</v>
      </c>
      <c r="T3419" s="95" t="s">
        <v>380</v>
      </c>
      <c r="U3419" s="96">
        <v>0</v>
      </c>
      <c r="V3419" s="96">
        <v>9879</v>
      </c>
      <c r="W3419" s="96">
        <v>7000</v>
      </c>
      <c r="X3419" s="96">
        <v>7000</v>
      </c>
      <c r="Y3419" s="95" t="s">
        <v>143</v>
      </c>
      <c r="Z3419" s="95" t="s">
        <v>25689</v>
      </c>
      <c r="AA3419" s="95" t="s">
        <v>84</v>
      </c>
      <c r="AB3419" s="95" t="s">
        <v>7614</v>
      </c>
      <c r="AC3419" s="95" t="s">
        <v>25789</v>
      </c>
      <c r="AD3419" s="95" t="s">
        <v>87</v>
      </c>
      <c r="AE3419" s="95" t="s">
        <v>61</v>
      </c>
      <c r="AF3419" s="95" t="s">
        <v>61</v>
      </c>
      <c r="AG3419" s="95" t="s">
        <v>89</v>
      </c>
      <c r="AH3419" s="95" t="s">
        <v>89</v>
      </c>
      <c r="AI3419" s="95" t="s">
        <v>89</v>
      </c>
      <c r="AJ3419" s="95" t="s">
        <v>89</v>
      </c>
      <c r="AK3419" s="95" t="s">
        <v>89</v>
      </c>
      <c r="AL3419" s="95" t="s">
        <v>89</v>
      </c>
      <c r="AM3419" s="95" t="s">
        <v>89</v>
      </c>
      <c r="AN3419" s="95" t="s">
        <v>89</v>
      </c>
      <c r="AO3419" s="95" t="s">
        <v>88</v>
      </c>
      <c r="AP3419" s="95" t="s">
        <v>89</v>
      </c>
      <c r="AQ3419" s="95" t="s">
        <v>90</v>
      </c>
      <c r="AR3419" s="95" t="s">
        <v>90</v>
      </c>
      <c r="AS3419" s="95" t="s">
        <v>25691</v>
      </c>
      <c r="AT3419" s="95" t="s">
        <v>92</v>
      </c>
      <c r="AU3419" s="95" t="s">
        <v>92</v>
      </c>
      <c r="AV3419" s="95" t="s">
        <v>93</v>
      </c>
      <c r="AW3419" s="95" t="s">
        <v>7615</v>
      </c>
      <c r="AX3419" s="95" t="s">
        <v>30365</v>
      </c>
      <c r="AY3419" s="95" t="s">
        <v>7617</v>
      </c>
      <c r="AZ3419" s="95" t="s">
        <v>30365</v>
      </c>
      <c r="BA3419" s="95" t="s">
        <v>97</v>
      </c>
      <c r="BB3419" s="95" t="s">
        <v>30366</v>
      </c>
      <c r="BC3419" s="95" t="s">
        <v>99</v>
      </c>
      <c r="BD3419" s="95" t="s">
        <v>150</v>
      </c>
      <c r="BE3419" s="95" t="s">
        <v>61</v>
      </c>
      <c r="BF3419" s="95" t="s">
        <v>380</v>
      </c>
      <c r="BG3419" s="95" t="s">
        <v>101</v>
      </c>
    </row>
    <row r="3420" s="86" customFormat="1" ht="19" customHeight="1" spans="1:59">
      <c r="A3420" s="95" t="s">
        <v>226</v>
      </c>
      <c r="B3420" s="95" t="s">
        <v>227</v>
      </c>
      <c r="C3420" s="95" t="s">
        <v>318</v>
      </c>
      <c r="D3420" s="95" t="s">
        <v>319</v>
      </c>
      <c r="E3420" s="95" t="s">
        <v>30367</v>
      </c>
      <c r="F3420" s="95" t="s">
        <v>30368</v>
      </c>
      <c r="G3420" s="95" t="s">
        <v>22343</v>
      </c>
      <c r="H3420" s="95" t="s">
        <v>158</v>
      </c>
      <c r="I3420" s="95" t="s">
        <v>30369</v>
      </c>
      <c r="J3420" s="95" t="s">
        <v>30370</v>
      </c>
      <c r="K3420" s="95" t="s">
        <v>30371</v>
      </c>
      <c r="L3420" s="95" t="s">
        <v>73</v>
      </c>
      <c r="M3420" s="95" t="s">
        <v>526</v>
      </c>
      <c r="N3420" s="95" t="s">
        <v>114</v>
      </c>
      <c r="O3420" s="95" t="s">
        <v>164</v>
      </c>
      <c r="P3420" s="95" t="s">
        <v>165</v>
      </c>
      <c r="Q3420" s="95" t="s">
        <v>166</v>
      </c>
      <c r="R3420" s="95" t="s">
        <v>167</v>
      </c>
      <c r="S3420" s="95" t="s">
        <v>30372</v>
      </c>
      <c r="T3420" s="95" t="s">
        <v>380</v>
      </c>
      <c r="U3420" s="96">
        <v>0</v>
      </c>
      <c r="V3420" s="96">
        <v>9512</v>
      </c>
      <c r="W3420" s="96">
        <v>7500</v>
      </c>
      <c r="X3420" s="96">
        <v>3000</v>
      </c>
      <c r="Y3420" s="95" t="s">
        <v>82</v>
      </c>
      <c r="Z3420" s="95" t="s">
        <v>25689</v>
      </c>
      <c r="AA3420" s="95" t="s">
        <v>84</v>
      </c>
      <c r="AB3420" s="95" t="s">
        <v>329</v>
      </c>
      <c r="AC3420" s="95" t="s">
        <v>25830</v>
      </c>
      <c r="AD3420" s="95" t="s">
        <v>87</v>
      </c>
      <c r="AE3420" s="95" t="s">
        <v>61</v>
      </c>
      <c r="AF3420" s="95" t="s">
        <v>61</v>
      </c>
      <c r="AG3420" s="95" t="s">
        <v>89</v>
      </c>
      <c r="AH3420" s="95" t="s">
        <v>89</v>
      </c>
      <c r="AI3420" s="95" t="s">
        <v>89</v>
      </c>
      <c r="AJ3420" s="95" t="s">
        <v>89</v>
      </c>
      <c r="AK3420" s="95" t="s">
        <v>89</v>
      </c>
      <c r="AL3420" s="95" t="s">
        <v>89</v>
      </c>
      <c r="AM3420" s="95" t="s">
        <v>89</v>
      </c>
      <c r="AN3420" s="95" t="s">
        <v>89</v>
      </c>
      <c r="AO3420" s="95" t="s">
        <v>89</v>
      </c>
      <c r="AP3420" s="95" t="s">
        <v>89</v>
      </c>
      <c r="AQ3420" s="95" t="s">
        <v>90</v>
      </c>
      <c r="AR3420" s="95" t="s">
        <v>90</v>
      </c>
      <c r="AS3420" s="95" t="s">
        <v>25691</v>
      </c>
      <c r="AT3420" s="95" t="s">
        <v>92</v>
      </c>
      <c r="AU3420" s="95" t="s">
        <v>92</v>
      </c>
      <c r="AV3420" s="95" t="s">
        <v>93</v>
      </c>
      <c r="AW3420" s="95" t="s">
        <v>30373</v>
      </c>
      <c r="AX3420" s="95" t="s">
        <v>30374</v>
      </c>
      <c r="AY3420" s="95" t="s">
        <v>30375</v>
      </c>
      <c r="AZ3420" s="95" t="s">
        <v>30374</v>
      </c>
      <c r="BA3420" s="95" t="s">
        <v>97</v>
      </c>
      <c r="BB3420" s="95" t="s">
        <v>30376</v>
      </c>
      <c r="BC3420" s="95" t="s">
        <v>99</v>
      </c>
      <c r="BD3420" s="95" t="s">
        <v>100</v>
      </c>
      <c r="BE3420" s="95" t="s">
        <v>61</v>
      </c>
      <c r="BF3420" s="95" t="s">
        <v>380</v>
      </c>
      <c r="BG3420" s="95" t="s">
        <v>101</v>
      </c>
    </row>
    <row r="3421" s="86" customFormat="1" ht="19" customHeight="1" spans="1:59">
      <c r="A3421" s="95" t="s">
        <v>458</v>
      </c>
      <c r="B3421" s="95" t="s">
        <v>459</v>
      </c>
      <c r="C3421" s="95" t="s">
        <v>3118</v>
      </c>
      <c r="D3421" s="95" t="s">
        <v>3119</v>
      </c>
      <c r="E3421" s="95" t="s">
        <v>30377</v>
      </c>
      <c r="F3421" s="95" t="s">
        <v>7363</v>
      </c>
      <c r="G3421" s="95" t="s">
        <v>7364</v>
      </c>
      <c r="H3421" s="95" t="s">
        <v>943</v>
      </c>
      <c r="I3421" s="95" t="s">
        <v>30378</v>
      </c>
      <c r="J3421" s="95" t="s">
        <v>30379</v>
      </c>
      <c r="K3421" s="95" t="s">
        <v>30380</v>
      </c>
      <c r="L3421" s="95" t="s">
        <v>73</v>
      </c>
      <c r="M3421" s="95" t="s">
        <v>4208</v>
      </c>
      <c r="N3421" s="95" t="s">
        <v>527</v>
      </c>
      <c r="O3421" s="95" t="s">
        <v>949</v>
      </c>
      <c r="P3421" s="95" t="s">
        <v>950</v>
      </c>
      <c r="Q3421" s="95" t="s">
        <v>257</v>
      </c>
      <c r="R3421" s="95" t="s">
        <v>951</v>
      </c>
      <c r="S3421" s="95" t="s">
        <v>30381</v>
      </c>
      <c r="T3421" s="95" t="s">
        <v>380</v>
      </c>
      <c r="U3421" s="96">
        <v>0</v>
      </c>
      <c r="V3421" s="96">
        <v>52000</v>
      </c>
      <c r="W3421" s="96">
        <v>30000</v>
      </c>
      <c r="X3421" s="96">
        <v>15000</v>
      </c>
      <c r="Y3421" s="95" t="s">
        <v>82</v>
      </c>
      <c r="Z3421" s="95" t="s">
        <v>25689</v>
      </c>
      <c r="AA3421" s="95" t="s">
        <v>84</v>
      </c>
      <c r="AB3421" s="95" t="s">
        <v>30382</v>
      </c>
      <c r="AC3421" s="95" t="s">
        <v>25830</v>
      </c>
      <c r="AD3421" s="95" t="s">
        <v>87</v>
      </c>
      <c r="AE3421" s="95" t="s">
        <v>61</v>
      </c>
      <c r="AF3421" s="95" t="s">
        <v>61</v>
      </c>
      <c r="AG3421" s="95" t="s">
        <v>89</v>
      </c>
      <c r="AH3421" s="95" t="s">
        <v>88</v>
      </c>
      <c r="AI3421" s="95" t="s">
        <v>88</v>
      </c>
      <c r="AJ3421" s="95" t="s">
        <v>88</v>
      </c>
      <c r="AK3421" s="95" t="s">
        <v>88</v>
      </c>
      <c r="AL3421" s="95" t="s">
        <v>88</v>
      </c>
      <c r="AM3421" s="95" t="s">
        <v>88</v>
      </c>
      <c r="AN3421" s="95" t="s">
        <v>88</v>
      </c>
      <c r="AO3421" s="95" t="s">
        <v>88</v>
      </c>
      <c r="AP3421" s="95" t="s">
        <v>89</v>
      </c>
      <c r="AQ3421" s="95" t="s">
        <v>90</v>
      </c>
      <c r="AR3421" s="95" t="s">
        <v>90</v>
      </c>
      <c r="AS3421" s="95" t="s">
        <v>25691</v>
      </c>
      <c r="AT3421" s="95" t="s">
        <v>92</v>
      </c>
      <c r="AU3421" s="95" t="s">
        <v>92</v>
      </c>
      <c r="AV3421" s="95" t="s">
        <v>93</v>
      </c>
      <c r="AW3421" s="95" t="s">
        <v>30383</v>
      </c>
      <c r="AX3421" s="95" t="s">
        <v>30384</v>
      </c>
      <c r="AY3421" s="95" t="s">
        <v>30385</v>
      </c>
      <c r="AZ3421" s="95" t="s">
        <v>30384</v>
      </c>
      <c r="BA3421" s="95" t="s">
        <v>97</v>
      </c>
      <c r="BB3421" s="95" t="s">
        <v>30386</v>
      </c>
      <c r="BC3421" s="95" t="s">
        <v>99</v>
      </c>
      <c r="BD3421" s="95" t="s">
        <v>100</v>
      </c>
      <c r="BE3421" s="95" t="s">
        <v>61</v>
      </c>
      <c r="BF3421" s="95" t="s">
        <v>380</v>
      </c>
      <c r="BG3421" s="95" t="s">
        <v>101</v>
      </c>
    </row>
    <row r="3422" s="86" customFormat="1" ht="19" customHeight="1" spans="1:59">
      <c r="A3422" s="95" t="s">
        <v>226</v>
      </c>
      <c r="B3422" s="95" t="s">
        <v>227</v>
      </c>
      <c r="C3422" s="95" t="s">
        <v>406</v>
      </c>
      <c r="D3422" s="95" t="s">
        <v>407</v>
      </c>
      <c r="E3422" s="95" t="s">
        <v>30387</v>
      </c>
      <c r="F3422" s="95" t="s">
        <v>12446</v>
      </c>
      <c r="G3422" s="95" t="s">
        <v>2039</v>
      </c>
      <c r="H3422" s="95" t="s">
        <v>943</v>
      </c>
      <c r="I3422" s="95" t="s">
        <v>30388</v>
      </c>
      <c r="J3422" s="95" t="s">
        <v>30389</v>
      </c>
      <c r="K3422" s="95" t="s">
        <v>30390</v>
      </c>
      <c r="L3422" s="95" t="s">
        <v>73</v>
      </c>
      <c r="M3422" s="95" t="s">
        <v>3635</v>
      </c>
      <c r="N3422" s="95" t="s">
        <v>30391</v>
      </c>
      <c r="O3422" s="95" t="s">
        <v>949</v>
      </c>
      <c r="P3422" s="95" t="s">
        <v>950</v>
      </c>
      <c r="Q3422" s="95" t="s">
        <v>6440</v>
      </c>
      <c r="R3422" s="95" t="s">
        <v>6441</v>
      </c>
      <c r="S3422" s="95" t="s">
        <v>30392</v>
      </c>
      <c r="T3422" s="95" t="s">
        <v>119</v>
      </c>
      <c r="U3422" s="96">
        <v>0</v>
      </c>
      <c r="V3422" s="96">
        <v>180000</v>
      </c>
      <c r="W3422" s="96">
        <v>144000</v>
      </c>
      <c r="X3422" s="96">
        <v>52400</v>
      </c>
      <c r="Y3422" s="95" t="s">
        <v>82</v>
      </c>
      <c r="Z3422" s="95" t="s">
        <v>25689</v>
      </c>
      <c r="AA3422" s="95" t="s">
        <v>84</v>
      </c>
      <c r="AB3422" s="95" t="s">
        <v>30393</v>
      </c>
      <c r="AC3422" s="95" t="s">
        <v>25830</v>
      </c>
      <c r="AD3422" s="95" t="s">
        <v>87</v>
      </c>
      <c r="AE3422" s="95" t="s">
        <v>61</v>
      </c>
      <c r="AF3422" s="95" t="s">
        <v>61</v>
      </c>
      <c r="AG3422" s="95" t="s">
        <v>89</v>
      </c>
      <c r="AH3422" s="95" t="s">
        <v>89</v>
      </c>
      <c r="AI3422" s="95" t="s">
        <v>89</v>
      </c>
      <c r="AJ3422" s="95" t="s">
        <v>89</v>
      </c>
      <c r="AK3422" s="95" t="s">
        <v>89</v>
      </c>
      <c r="AL3422" s="95" t="s">
        <v>89</v>
      </c>
      <c r="AM3422" s="95" t="s">
        <v>89</v>
      </c>
      <c r="AN3422" s="95" t="s">
        <v>89</v>
      </c>
      <c r="AO3422" s="95" t="s">
        <v>89</v>
      </c>
      <c r="AP3422" s="95" t="s">
        <v>89</v>
      </c>
      <c r="AQ3422" s="95" t="s">
        <v>90</v>
      </c>
      <c r="AR3422" s="95" t="s">
        <v>90</v>
      </c>
      <c r="AS3422" s="95" t="s">
        <v>25691</v>
      </c>
      <c r="AT3422" s="95" t="s">
        <v>92</v>
      </c>
      <c r="AU3422" s="95" t="s">
        <v>92</v>
      </c>
      <c r="AV3422" s="95" t="s">
        <v>93</v>
      </c>
      <c r="AW3422" s="95" t="s">
        <v>30394</v>
      </c>
      <c r="AX3422" s="95" t="s">
        <v>30395</v>
      </c>
      <c r="AY3422" s="95" t="s">
        <v>4454</v>
      </c>
      <c r="AZ3422" s="95" t="s">
        <v>30395</v>
      </c>
      <c r="BA3422" s="95" t="s">
        <v>97</v>
      </c>
      <c r="BB3422" s="95" t="s">
        <v>30396</v>
      </c>
      <c r="BC3422" s="95" t="s">
        <v>99</v>
      </c>
      <c r="BD3422" s="95" t="s">
        <v>100</v>
      </c>
      <c r="BE3422" s="95" t="s">
        <v>61</v>
      </c>
      <c r="BF3422" s="95" t="s">
        <v>119</v>
      </c>
      <c r="BG3422" s="95" t="s">
        <v>101</v>
      </c>
    </row>
    <row r="3423" s="86" customFormat="1" ht="19" customHeight="1" spans="1:59">
      <c r="A3423" s="95" t="s">
        <v>1774</v>
      </c>
      <c r="B3423" s="95" t="s">
        <v>1775</v>
      </c>
      <c r="C3423" s="95" t="s">
        <v>6172</v>
      </c>
      <c r="D3423" s="95" t="s">
        <v>6173</v>
      </c>
      <c r="E3423" s="95" t="s">
        <v>20638</v>
      </c>
      <c r="F3423" s="95" t="s">
        <v>6175</v>
      </c>
      <c r="G3423" s="95" t="s">
        <v>3039</v>
      </c>
      <c r="H3423" s="95" t="s">
        <v>109</v>
      </c>
      <c r="I3423" s="95" t="s">
        <v>30397</v>
      </c>
      <c r="J3423" s="95" t="s">
        <v>30398</v>
      </c>
      <c r="K3423" s="95" t="s">
        <v>30399</v>
      </c>
      <c r="L3423" s="95" t="s">
        <v>73</v>
      </c>
      <c r="M3423" s="95" t="s">
        <v>113</v>
      </c>
      <c r="N3423" s="95" t="s">
        <v>4078</v>
      </c>
      <c r="O3423" s="95" t="s">
        <v>2914</v>
      </c>
      <c r="P3423" s="95" t="s">
        <v>2915</v>
      </c>
      <c r="Q3423" s="95" t="s">
        <v>1940</v>
      </c>
      <c r="R3423" s="95" t="s">
        <v>1941</v>
      </c>
      <c r="S3423" s="95" t="s">
        <v>30400</v>
      </c>
      <c r="T3423" s="95" t="s">
        <v>209</v>
      </c>
      <c r="U3423" s="96">
        <v>0</v>
      </c>
      <c r="V3423" s="96">
        <v>7200</v>
      </c>
      <c r="W3423" s="96">
        <v>4800</v>
      </c>
      <c r="X3423" s="96">
        <v>2400</v>
      </c>
      <c r="Y3423" s="95" t="s">
        <v>82</v>
      </c>
      <c r="Z3423" s="95" t="s">
        <v>25689</v>
      </c>
      <c r="AA3423" s="95" t="s">
        <v>84</v>
      </c>
      <c r="AB3423" s="95" t="s">
        <v>6175</v>
      </c>
      <c r="AC3423" s="95" t="s">
        <v>25830</v>
      </c>
      <c r="AD3423" s="95" t="s">
        <v>87</v>
      </c>
      <c r="AE3423" s="95" t="s">
        <v>61</v>
      </c>
      <c r="AF3423" s="95" t="s">
        <v>61</v>
      </c>
      <c r="AG3423" s="95" t="s">
        <v>89</v>
      </c>
      <c r="AH3423" s="95" t="s">
        <v>89</v>
      </c>
      <c r="AI3423" s="95" t="s">
        <v>88</v>
      </c>
      <c r="AJ3423" s="95" t="s">
        <v>88</v>
      </c>
      <c r="AK3423" s="95" t="s">
        <v>89</v>
      </c>
      <c r="AL3423" s="95" t="s">
        <v>88</v>
      </c>
      <c r="AM3423" s="95" t="s">
        <v>88</v>
      </c>
      <c r="AN3423" s="95" t="s">
        <v>88</v>
      </c>
      <c r="AO3423" s="95" t="s">
        <v>88</v>
      </c>
      <c r="AP3423" s="95" t="s">
        <v>89</v>
      </c>
      <c r="AQ3423" s="95" t="s">
        <v>90</v>
      </c>
      <c r="AR3423" s="95" t="s">
        <v>90</v>
      </c>
      <c r="AS3423" s="95" t="s">
        <v>25691</v>
      </c>
      <c r="AT3423" s="95" t="s">
        <v>92</v>
      </c>
      <c r="AU3423" s="95" t="s">
        <v>92</v>
      </c>
      <c r="AV3423" s="95" t="s">
        <v>93</v>
      </c>
      <c r="AW3423" s="95" t="s">
        <v>20643</v>
      </c>
      <c r="AX3423" s="95" t="s">
        <v>30401</v>
      </c>
      <c r="AY3423" s="95" t="s">
        <v>20645</v>
      </c>
      <c r="AZ3423" s="95" t="s">
        <v>30401</v>
      </c>
      <c r="BA3423" s="95" t="s">
        <v>97</v>
      </c>
      <c r="BB3423" s="95" t="s">
        <v>30402</v>
      </c>
      <c r="BC3423" s="95" t="s">
        <v>99</v>
      </c>
      <c r="BD3423" s="95" t="s">
        <v>100</v>
      </c>
      <c r="BE3423" s="95" t="s">
        <v>61</v>
      </c>
      <c r="BF3423" s="95" t="s">
        <v>209</v>
      </c>
      <c r="BG3423" s="95" t="s">
        <v>101</v>
      </c>
    </row>
    <row r="3424" s="86" customFormat="1" ht="19" customHeight="1" spans="1:59">
      <c r="A3424" s="95" t="s">
        <v>419</v>
      </c>
      <c r="B3424" s="95" t="s">
        <v>420</v>
      </c>
      <c r="C3424" s="95" t="s">
        <v>534</v>
      </c>
      <c r="D3424" s="95" t="s">
        <v>535</v>
      </c>
      <c r="E3424" s="95" t="s">
        <v>14555</v>
      </c>
      <c r="F3424" s="95" t="s">
        <v>14556</v>
      </c>
      <c r="G3424" s="95" t="s">
        <v>425</v>
      </c>
      <c r="H3424" s="95" t="s">
        <v>109</v>
      </c>
      <c r="I3424" s="95" t="s">
        <v>30403</v>
      </c>
      <c r="J3424" s="95" t="s">
        <v>30404</v>
      </c>
      <c r="K3424" s="95" t="s">
        <v>30405</v>
      </c>
      <c r="L3424" s="95" t="s">
        <v>73</v>
      </c>
      <c r="M3424" s="95" t="s">
        <v>341</v>
      </c>
      <c r="N3424" s="95" t="s">
        <v>1847</v>
      </c>
      <c r="O3424" s="95" t="s">
        <v>2779</v>
      </c>
      <c r="P3424" s="95" t="s">
        <v>2780</v>
      </c>
      <c r="Q3424" s="95" t="s">
        <v>1940</v>
      </c>
      <c r="R3424" s="95" t="s">
        <v>1941</v>
      </c>
      <c r="S3424" s="95" t="s">
        <v>30406</v>
      </c>
      <c r="T3424" s="95" t="s">
        <v>380</v>
      </c>
      <c r="U3424" s="96">
        <v>0</v>
      </c>
      <c r="V3424" s="96">
        <v>15195</v>
      </c>
      <c r="W3424" s="96">
        <v>12000</v>
      </c>
      <c r="X3424" s="96">
        <v>5000</v>
      </c>
      <c r="Y3424" s="95" t="s">
        <v>82</v>
      </c>
      <c r="Z3424" s="95" t="s">
        <v>25689</v>
      </c>
      <c r="AA3424" s="95" t="s">
        <v>84</v>
      </c>
      <c r="AB3424" s="95" t="s">
        <v>3213</v>
      </c>
      <c r="AC3424" s="95" t="s">
        <v>8465</v>
      </c>
      <c r="AD3424" s="95" t="s">
        <v>87</v>
      </c>
      <c r="AE3424" s="95" t="s">
        <v>61</v>
      </c>
      <c r="AF3424" s="95" t="s">
        <v>61</v>
      </c>
      <c r="AG3424" s="95" t="s">
        <v>89</v>
      </c>
      <c r="AH3424" s="95" t="s">
        <v>89</v>
      </c>
      <c r="AI3424" s="95" t="s">
        <v>89</v>
      </c>
      <c r="AJ3424" s="95" t="s">
        <v>89</v>
      </c>
      <c r="AK3424" s="95" t="s">
        <v>89</v>
      </c>
      <c r="AL3424" s="95" t="s">
        <v>89</v>
      </c>
      <c r="AM3424" s="95" t="s">
        <v>89</v>
      </c>
      <c r="AN3424" s="95" t="s">
        <v>89</v>
      </c>
      <c r="AO3424" s="95" t="s">
        <v>89</v>
      </c>
      <c r="AP3424" s="95" t="s">
        <v>89</v>
      </c>
      <c r="AQ3424" s="95" t="s">
        <v>90</v>
      </c>
      <c r="AR3424" s="95" t="s">
        <v>90</v>
      </c>
      <c r="AS3424" s="95" t="s">
        <v>25691</v>
      </c>
      <c r="AT3424" s="95" t="s">
        <v>92</v>
      </c>
      <c r="AU3424" s="95" t="s">
        <v>92</v>
      </c>
      <c r="AV3424" s="95" t="s">
        <v>93</v>
      </c>
      <c r="AW3424" s="95" t="s">
        <v>14561</v>
      </c>
      <c r="AX3424" s="95" t="s">
        <v>30407</v>
      </c>
      <c r="AY3424" s="95" t="s">
        <v>14563</v>
      </c>
      <c r="AZ3424" s="95" t="s">
        <v>30407</v>
      </c>
      <c r="BA3424" s="95" t="s">
        <v>97</v>
      </c>
      <c r="BB3424" s="95" t="s">
        <v>30408</v>
      </c>
      <c r="BC3424" s="95" t="s">
        <v>99</v>
      </c>
      <c r="BD3424" s="95" t="s">
        <v>100</v>
      </c>
      <c r="BE3424" s="95" t="s">
        <v>61</v>
      </c>
      <c r="BF3424" s="95" t="s">
        <v>380</v>
      </c>
      <c r="BG3424" s="95" t="s">
        <v>101</v>
      </c>
    </row>
    <row r="3425" s="86" customFormat="1" ht="19" customHeight="1" spans="1:59">
      <c r="A3425" s="95" t="s">
        <v>2742</v>
      </c>
      <c r="B3425" s="95" t="s">
        <v>2743</v>
      </c>
      <c r="C3425" s="95" t="s">
        <v>9919</v>
      </c>
      <c r="D3425" s="95" t="s">
        <v>9920</v>
      </c>
      <c r="E3425" s="95" t="s">
        <v>30409</v>
      </c>
      <c r="F3425" s="95" t="s">
        <v>26879</v>
      </c>
      <c r="G3425" s="95" t="s">
        <v>19165</v>
      </c>
      <c r="H3425" s="95" t="s">
        <v>2636</v>
      </c>
      <c r="I3425" s="95" t="s">
        <v>30410</v>
      </c>
      <c r="J3425" s="95" t="s">
        <v>30411</v>
      </c>
      <c r="K3425" s="95" t="s">
        <v>30412</v>
      </c>
      <c r="L3425" s="95" t="s">
        <v>73</v>
      </c>
      <c r="M3425" s="95" t="s">
        <v>2014</v>
      </c>
      <c r="N3425" s="95" t="s">
        <v>1835</v>
      </c>
      <c r="O3425" s="95" t="s">
        <v>3774</v>
      </c>
      <c r="P3425" s="95" t="s">
        <v>7059</v>
      </c>
      <c r="Q3425" s="95" t="s">
        <v>7060</v>
      </c>
      <c r="R3425" s="95" t="s">
        <v>7059</v>
      </c>
      <c r="S3425" s="95" t="s">
        <v>30413</v>
      </c>
      <c r="T3425" s="95" t="s">
        <v>380</v>
      </c>
      <c r="U3425" s="96">
        <v>0</v>
      </c>
      <c r="V3425" s="96">
        <v>12000</v>
      </c>
      <c r="W3425" s="96">
        <v>8400</v>
      </c>
      <c r="X3425" s="96">
        <v>4200</v>
      </c>
      <c r="Y3425" s="95" t="s">
        <v>82</v>
      </c>
      <c r="Z3425" s="95" t="s">
        <v>25689</v>
      </c>
      <c r="AA3425" s="95" t="s">
        <v>84</v>
      </c>
      <c r="AB3425" s="95" t="s">
        <v>30414</v>
      </c>
      <c r="AC3425" s="95" t="s">
        <v>25830</v>
      </c>
      <c r="AD3425" s="95" t="s">
        <v>87</v>
      </c>
      <c r="AE3425" s="95" t="s">
        <v>61</v>
      </c>
      <c r="AF3425" s="95" t="s">
        <v>61</v>
      </c>
      <c r="AG3425" s="95" t="s">
        <v>89</v>
      </c>
      <c r="AH3425" s="95" t="s">
        <v>89</v>
      </c>
      <c r="AI3425" s="95" t="s">
        <v>89</v>
      </c>
      <c r="AJ3425" s="95" t="s">
        <v>88</v>
      </c>
      <c r="AK3425" s="95" t="s">
        <v>89</v>
      </c>
      <c r="AL3425" s="95" t="s">
        <v>89</v>
      </c>
      <c r="AM3425" s="95" t="s">
        <v>88</v>
      </c>
      <c r="AN3425" s="95" t="s">
        <v>88</v>
      </c>
      <c r="AO3425" s="95" t="s">
        <v>88</v>
      </c>
      <c r="AP3425" s="95" t="s">
        <v>89</v>
      </c>
      <c r="AQ3425" s="95" t="s">
        <v>90</v>
      </c>
      <c r="AR3425" s="95" t="s">
        <v>90</v>
      </c>
      <c r="AS3425" s="95" t="s">
        <v>25691</v>
      </c>
      <c r="AT3425" s="95" t="s">
        <v>92</v>
      </c>
      <c r="AU3425" s="95" t="s">
        <v>92</v>
      </c>
      <c r="AV3425" s="95" t="s">
        <v>93</v>
      </c>
      <c r="AW3425" s="95" t="s">
        <v>30415</v>
      </c>
      <c r="AX3425" s="95" t="s">
        <v>30416</v>
      </c>
      <c r="AY3425" s="95" t="s">
        <v>30417</v>
      </c>
      <c r="AZ3425" s="95" t="s">
        <v>30416</v>
      </c>
      <c r="BA3425" s="95" t="s">
        <v>97</v>
      </c>
      <c r="BB3425" s="95" t="s">
        <v>30418</v>
      </c>
      <c r="BC3425" s="95" t="s">
        <v>99</v>
      </c>
      <c r="BD3425" s="95" t="s">
        <v>100</v>
      </c>
      <c r="BE3425" s="95" t="s">
        <v>61</v>
      </c>
      <c r="BF3425" s="95" t="s">
        <v>380</v>
      </c>
      <c r="BG3425" s="95" t="s">
        <v>101</v>
      </c>
    </row>
    <row r="3426" s="86" customFormat="1" ht="19" customHeight="1" spans="1:59">
      <c r="A3426" s="95" t="s">
        <v>302</v>
      </c>
      <c r="B3426" s="95" t="s">
        <v>303</v>
      </c>
      <c r="C3426" s="95" t="s">
        <v>1968</v>
      </c>
      <c r="D3426" s="95" t="s">
        <v>1969</v>
      </c>
      <c r="E3426" s="95" t="s">
        <v>1970</v>
      </c>
      <c r="F3426" s="95" t="s">
        <v>1971</v>
      </c>
      <c r="G3426" s="95" t="s">
        <v>1972</v>
      </c>
      <c r="H3426" s="95" t="s">
        <v>109</v>
      </c>
      <c r="I3426" s="95" t="s">
        <v>30419</v>
      </c>
      <c r="J3426" s="95" t="s">
        <v>30420</v>
      </c>
      <c r="K3426" s="95" t="s">
        <v>30421</v>
      </c>
      <c r="L3426" s="95" t="s">
        <v>73</v>
      </c>
      <c r="M3426" s="95" t="s">
        <v>4208</v>
      </c>
      <c r="N3426" s="95" t="s">
        <v>527</v>
      </c>
      <c r="O3426" s="95" t="s">
        <v>115</v>
      </c>
      <c r="P3426" s="95" t="s">
        <v>116</v>
      </c>
      <c r="Q3426" s="95" t="s">
        <v>117</v>
      </c>
      <c r="R3426" s="95" t="s">
        <v>116</v>
      </c>
      <c r="S3426" s="95" t="s">
        <v>30422</v>
      </c>
      <c r="T3426" s="95" t="s">
        <v>380</v>
      </c>
      <c r="U3426" s="96">
        <v>0</v>
      </c>
      <c r="V3426" s="96">
        <v>13670</v>
      </c>
      <c r="W3426" s="96">
        <v>10900</v>
      </c>
      <c r="X3426" s="96">
        <v>4000</v>
      </c>
      <c r="Y3426" s="95" t="s">
        <v>82</v>
      </c>
      <c r="Z3426" s="95" t="s">
        <v>25689</v>
      </c>
      <c r="AA3426" s="95" t="s">
        <v>84</v>
      </c>
      <c r="AB3426" s="95" t="s">
        <v>1979</v>
      </c>
      <c r="AC3426" s="95" t="s">
        <v>8465</v>
      </c>
      <c r="AD3426" s="95" t="s">
        <v>87</v>
      </c>
      <c r="AE3426" s="95" t="s">
        <v>61</v>
      </c>
      <c r="AF3426" s="95" t="s">
        <v>61</v>
      </c>
      <c r="AG3426" s="95" t="s">
        <v>89</v>
      </c>
      <c r="AH3426" s="95" t="s">
        <v>89</v>
      </c>
      <c r="AI3426" s="95" t="s">
        <v>89</v>
      </c>
      <c r="AJ3426" s="95" t="s">
        <v>89</v>
      </c>
      <c r="AK3426" s="95" t="s">
        <v>89</v>
      </c>
      <c r="AL3426" s="95" t="s">
        <v>89</v>
      </c>
      <c r="AM3426" s="95" t="s">
        <v>89</v>
      </c>
      <c r="AN3426" s="95" t="s">
        <v>89</v>
      </c>
      <c r="AO3426" s="95" t="s">
        <v>89</v>
      </c>
      <c r="AP3426" s="95" t="s">
        <v>89</v>
      </c>
      <c r="AQ3426" s="95" t="s">
        <v>90</v>
      </c>
      <c r="AR3426" s="95" t="s">
        <v>90</v>
      </c>
      <c r="AS3426" s="95" t="s">
        <v>25691</v>
      </c>
      <c r="AT3426" s="95" t="s">
        <v>92</v>
      </c>
      <c r="AU3426" s="95" t="s">
        <v>92</v>
      </c>
      <c r="AV3426" s="95" t="s">
        <v>93</v>
      </c>
      <c r="AW3426" s="95" t="s">
        <v>1980</v>
      </c>
      <c r="AX3426" s="95" t="s">
        <v>30423</v>
      </c>
      <c r="AY3426" s="95" t="s">
        <v>1982</v>
      </c>
      <c r="AZ3426" s="95" t="s">
        <v>30423</v>
      </c>
      <c r="BA3426" s="95" t="s">
        <v>97</v>
      </c>
      <c r="BB3426" s="95" t="s">
        <v>30424</v>
      </c>
      <c r="BC3426" s="95" t="s">
        <v>99</v>
      </c>
      <c r="BD3426" s="95" t="s">
        <v>100</v>
      </c>
      <c r="BE3426" s="95" t="s">
        <v>61</v>
      </c>
      <c r="BF3426" s="95" t="s">
        <v>380</v>
      </c>
      <c r="BG3426" s="95" t="s">
        <v>101</v>
      </c>
    </row>
    <row r="3427" s="86" customFormat="1" ht="19" customHeight="1" spans="1:59">
      <c r="A3427" s="95" t="s">
        <v>458</v>
      </c>
      <c r="B3427" s="95" t="s">
        <v>459</v>
      </c>
      <c r="C3427" s="95" t="s">
        <v>2457</v>
      </c>
      <c r="D3427" s="95" t="s">
        <v>2458</v>
      </c>
      <c r="E3427" s="95" t="s">
        <v>28432</v>
      </c>
      <c r="F3427" s="95" t="s">
        <v>2460</v>
      </c>
      <c r="G3427" s="95" t="s">
        <v>2461</v>
      </c>
      <c r="H3427" s="95" t="s">
        <v>109</v>
      </c>
      <c r="I3427" s="95" t="s">
        <v>30425</v>
      </c>
      <c r="J3427" s="95" t="s">
        <v>30426</v>
      </c>
      <c r="K3427" s="95" t="s">
        <v>30427</v>
      </c>
      <c r="L3427" s="95" t="s">
        <v>73</v>
      </c>
      <c r="M3427" s="95" t="s">
        <v>4208</v>
      </c>
      <c r="N3427" s="95" t="s">
        <v>527</v>
      </c>
      <c r="O3427" s="95" t="s">
        <v>115</v>
      </c>
      <c r="P3427" s="95" t="s">
        <v>116</v>
      </c>
      <c r="Q3427" s="95" t="s">
        <v>2425</v>
      </c>
      <c r="R3427" s="95" t="s">
        <v>2426</v>
      </c>
      <c r="S3427" s="95" t="s">
        <v>30428</v>
      </c>
      <c r="T3427" s="95" t="s">
        <v>380</v>
      </c>
      <c r="U3427" s="96">
        <v>0</v>
      </c>
      <c r="V3427" s="96">
        <v>28000</v>
      </c>
      <c r="W3427" s="96">
        <v>16000</v>
      </c>
      <c r="X3427" s="96">
        <v>3000</v>
      </c>
      <c r="Y3427" s="95" t="s">
        <v>82</v>
      </c>
      <c r="Z3427" s="95" t="s">
        <v>25689</v>
      </c>
      <c r="AA3427" s="95" t="s">
        <v>84</v>
      </c>
      <c r="AB3427" s="95" t="s">
        <v>190</v>
      </c>
      <c r="AC3427" s="95" t="s">
        <v>4869</v>
      </c>
      <c r="AD3427" s="95" t="s">
        <v>87</v>
      </c>
      <c r="AE3427" s="95" t="s">
        <v>61</v>
      </c>
      <c r="AF3427" s="95" t="s">
        <v>61</v>
      </c>
      <c r="AG3427" s="95" t="s">
        <v>89</v>
      </c>
      <c r="AH3427" s="95" t="s">
        <v>89</v>
      </c>
      <c r="AI3427" s="95" t="s">
        <v>89</v>
      </c>
      <c r="AJ3427" s="95" t="s">
        <v>89</v>
      </c>
      <c r="AK3427" s="95" t="s">
        <v>89</v>
      </c>
      <c r="AL3427" s="95" t="s">
        <v>89</v>
      </c>
      <c r="AM3427" s="95" t="s">
        <v>89</v>
      </c>
      <c r="AN3427" s="95" t="s">
        <v>89</v>
      </c>
      <c r="AO3427" s="95" t="s">
        <v>89</v>
      </c>
      <c r="AP3427" s="95" t="s">
        <v>89</v>
      </c>
      <c r="AQ3427" s="95" t="s">
        <v>90</v>
      </c>
      <c r="AR3427" s="95" t="s">
        <v>90</v>
      </c>
      <c r="AS3427" s="95" t="s">
        <v>25691</v>
      </c>
      <c r="AT3427" s="95" t="s">
        <v>92</v>
      </c>
      <c r="AU3427" s="95" t="s">
        <v>92</v>
      </c>
      <c r="AV3427" s="95" t="s">
        <v>93</v>
      </c>
      <c r="AW3427" s="95" t="s">
        <v>28437</v>
      </c>
      <c r="AX3427" s="95" t="s">
        <v>30429</v>
      </c>
      <c r="AY3427" s="95" t="s">
        <v>28439</v>
      </c>
      <c r="AZ3427" s="95" t="s">
        <v>30429</v>
      </c>
      <c r="BA3427" s="95" t="s">
        <v>97</v>
      </c>
      <c r="BB3427" s="95" t="s">
        <v>30430</v>
      </c>
      <c r="BC3427" s="95" t="s">
        <v>99</v>
      </c>
      <c r="BD3427" s="95" t="s">
        <v>100</v>
      </c>
      <c r="BE3427" s="95" t="s">
        <v>61</v>
      </c>
      <c r="BF3427" s="95" t="s">
        <v>380</v>
      </c>
      <c r="BG3427" s="95" t="s">
        <v>101</v>
      </c>
    </row>
    <row r="3428" s="86" customFormat="1" ht="19" customHeight="1" spans="1:59">
      <c r="A3428" s="95" t="s">
        <v>267</v>
      </c>
      <c r="B3428" s="95" t="s">
        <v>268</v>
      </c>
      <c r="C3428" s="95" t="s">
        <v>269</v>
      </c>
      <c r="D3428" s="95" t="s">
        <v>270</v>
      </c>
      <c r="E3428" s="95" t="s">
        <v>14995</v>
      </c>
      <c r="F3428" s="95" t="s">
        <v>3523</v>
      </c>
      <c r="G3428" s="95" t="s">
        <v>3523</v>
      </c>
      <c r="H3428" s="95" t="s">
        <v>539</v>
      </c>
      <c r="I3428" s="95" t="s">
        <v>30431</v>
      </c>
      <c r="J3428" s="95" t="s">
        <v>30432</v>
      </c>
      <c r="K3428" s="95" t="s">
        <v>30433</v>
      </c>
      <c r="L3428" s="95" t="s">
        <v>73</v>
      </c>
      <c r="M3428" s="95" t="s">
        <v>22851</v>
      </c>
      <c r="N3428" s="95" t="s">
        <v>203</v>
      </c>
      <c r="O3428" s="95" t="s">
        <v>2295</v>
      </c>
      <c r="P3428" s="95" t="s">
        <v>2296</v>
      </c>
      <c r="Q3428" s="95" t="s">
        <v>5475</v>
      </c>
      <c r="R3428" s="95" t="s">
        <v>5476</v>
      </c>
      <c r="S3428" s="95" t="s">
        <v>30434</v>
      </c>
      <c r="T3428" s="95" t="s">
        <v>380</v>
      </c>
      <c r="U3428" s="96">
        <v>0</v>
      </c>
      <c r="V3428" s="96">
        <v>235666</v>
      </c>
      <c r="W3428" s="96">
        <v>150000</v>
      </c>
      <c r="X3428" s="96">
        <v>55000</v>
      </c>
      <c r="Y3428" s="95" t="s">
        <v>143</v>
      </c>
      <c r="Z3428" s="95" t="s">
        <v>25689</v>
      </c>
      <c r="AA3428" s="95" t="s">
        <v>84</v>
      </c>
      <c r="AB3428" s="95" t="s">
        <v>15000</v>
      </c>
      <c r="AC3428" s="95" t="s">
        <v>25690</v>
      </c>
      <c r="AD3428" s="95" t="s">
        <v>87</v>
      </c>
      <c r="AE3428" s="95" t="s">
        <v>61</v>
      </c>
      <c r="AF3428" s="95" t="s">
        <v>61</v>
      </c>
      <c r="AG3428" s="95" t="s">
        <v>89</v>
      </c>
      <c r="AH3428" s="95" t="s">
        <v>89</v>
      </c>
      <c r="AI3428" s="95" t="s">
        <v>89</v>
      </c>
      <c r="AJ3428" s="95" t="s">
        <v>89</v>
      </c>
      <c r="AK3428" s="95" t="s">
        <v>89</v>
      </c>
      <c r="AL3428" s="95" t="s">
        <v>89</v>
      </c>
      <c r="AM3428" s="95" t="s">
        <v>89</v>
      </c>
      <c r="AN3428" s="95" t="s">
        <v>89</v>
      </c>
      <c r="AO3428" s="95" t="s">
        <v>89</v>
      </c>
      <c r="AP3428" s="95" t="s">
        <v>89</v>
      </c>
      <c r="AQ3428" s="95" t="s">
        <v>90</v>
      </c>
      <c r="AR3428" s="95" t="s">
        <v>90</v>
      </c>
      <c r="AS3428" s="95" t="s">
        <v>25691</v>
      </c>
      <c r="AT3428" s="95" t="s">
        <v>92</v>
      </c>
      <c r="AU3428" s="95" t="s">
        <v>92</v>
      </c>
      <c r="AV3428" s="95" t="s">
        <v>93</v>
      </c>
      <c r="AW3428" s="95" t="s">
        <v>15001</v>
      </c>
      <c r="AX3428" s="95" t="s">
        <v>30435</v>
      </c>
      <c r="AY3428" s="95" t="s">
        <v>15003</v>
      </c>
      <c r="AZ3428" s="95" t="s">
        <v>30435</v>
      </c>
      <c r="BA3428" s="95" t="s">
        <v>97</v>
      </c>
      <c r="BB3428" s="95" t="s">
        <v>30436</v>
      </c>
      <c r="BC3428" s="95" t="s">
        <v>99</v>
      </c>
      <c r="BD3428" s="95" t="s">
        <v>150</v>
      </c>
      <c r="BE3428" s="95" t="s">
        <v>61</v>
      </c>
      <c r="BF3428" s="95" t="s">
        <v>380</v>
      </c>
      <c r="BG3428" s="95" t="s">
        <v>101</v>
      </c>
    </row>
    <row r="3429" s="86" customFormat="1" ht="19" customHeight="1" spans="1:59">
      <c r="A3429" s="95" t="s">
        <v>646</v>
      </c>
      <c r="B3429" s="95" t="s">
        <v>647</v>
      </c>
      <c r="C3429" s="95" t="s">
        <v>5709</v>
      </c>
      <c r="D3429" s="95" t="s">
        <v>5710</v>
      </c>
      <c r="E3429" s="95" t="s">
        <v>30437</v>
      </c>
      <c r="F3429" s="95" t="s">
        <v>6276</v>
      </c>
      <c r="G3429" s="95" t="s">
        <v>2609</v>
      </c>
      <c r="H3429" s="95" t="s">
        <v>1299</v>
      </c>
      <c r="I3429" s="95" t="s">
        <v>30438</v>
      </c>
      <c r="J3429" s="95" t="s">
        <v>30439</v>
      </c>
      <c r="K3429" s="95" t="s">
        <v>30440</v>
      </c>
      <c r="L3429" s="95" t="s">
        <v>73</v>
      </c>
      <c r="M3429" s="95" t="s">
        <v>508</v>
      </c>
      <c r="N3429" s="95" t="s">
        <v>10304</v>
      </c>
      <c r="O3429" s="95" t="s">
        <v>2764</v>
      </c>
      <c r="P3429" s="95" t="s">
        <v>2765</v>
      </c>
      <c r="Q3429" s="95" t="s">
        <v>1728</v>
      </c>
      <c r="R3429" s="95" t="s">
        <v>1307</v>
      </c>
      <c r="S3429" s="95" t="s">
        <v>30441</v>
      </c>
      <c r="T3429" s="95" t="s">
        <v>380</v>
      </c>
      <c r="U3429" s="96">
        <v>0</v>
      </c>
      <c r="V3429" s="96">
        <v>50000</v>
      </c>
      <c r="W3429" s="96">
        <v>35000</v>
      </c>
      <c r="X3429" s="96">
        <v>2500</v>
      </c>
      <c r="Y3429" s="95" t="s">
        <v>82</v>
      </c>
      <c r="Z3429" s="95" t="s">
        <v>25689</v>
      </c>
      <c r="AA3429" s="95" t="s">
        <v>84</v>
      </c>
      <c r="AB3429" s="95" t="s">
        <v>30442</v>
      </c>
      <c r="AC3429" s="95" t="s">
        <v>25703</v>
      </c>
      <c r="AD3429" s="95" t="s">
        <v>87</v>
      </c>
      <c r="AE3429" s="95" t="s">
        <v>61</v>
      </c>
      <c r="AF3429" s="95" t="s">
        <v>61</v>
      </c>
      <c r="AG3429" s="95" t="s">
        <v>89</v>
      </c>
      <c r="AH3429" s="95" t="s">
        <v>89</v>
      </c>
      <c r="AI3429" s="95" t="s">
        <v>88</v>
      </c>
      <c r="AJ3429" s="95" t="s">
        <v>88</v>
      </c>
      <c r="AK3429" s="95" t="s">
        <v>89</v>
      </c>
      <c r="AL3429" s="95" t="s">
        <v>88</v>
      </c>
      <c r="AM3429" s="95" t="s">
        <v>88</v>
      </c>
      <c r="AN3429" s="95" t="s">
        <v>88</v>
      </c>
      <c r="AO3429" s="95" t="s">
        <v>88</v>
      </c>
      <c r="AP3429" s="95" t="s">
        <v>89</v>
      </c>
      <c r="AQ3429" s="95" t="s">
        <v>90</v>
      </c>
      <c r="AR3429" s="95" t="s">
        <v>90</v>
      </c>
      <c r="AS3429" s="95" t="s">
        <v>25691</v>
      </c>
      <c r="AT3429" s="95" t="s">
        <v>92</v>
      </c>
      <c r="AU3429" s="95" t="s">
        <v>92</v>
      </c>
      <c r="AV3429" s="95" t="s">
        <v>93</v>
      </c>
      <c r="AW3429" s="95" t="s">
        <v>30443</v>
      </c>
      <c r="AX3429" s="95" t="s">
        <v>30444</v>
      </c>
      <c r="AY3429" s="95" t="s">
        <v>7849</v>
      </c>
      <c r="AZ3429" s="95" t="s">
        <v>30444</v>
      </c>
      <c r="BA3429" s="95" t="s">
        <v>97</v>
      </c>
      <c r="BB3429" s="95" t="s">
        <v>30445</v>
      </c>
      <c r="BC3429" s="95" t="s">
        <v>99</v>
      </c>
      <c r="BD3429" s="95" t="s">
        <v>100</v>
      </c>
      <c r="BE3429" s="95" t="s">
        <v>61</v>
      </c>
      <c r="BF3429" s="95" t="s">
        <v>380</v>
      </c>
      <c r="BG3429" s="95" t="s">
        <v>101</v>
      </c>
    </row>
    <row r="3430" s="86" customFormat="1" ht="19" customHeight="1" spans="1:59">
      <c r="A3430" s="95" t="s">
        <v>387</v>
      </c>
      <c r="B3430" s="95" t="s">
        <v>388</v>
      </c>
      <c r="C3430" s="95" t="s">
        <v>3288</v>
      </c>
      <c r="D3430" s="95" t="s">
        <v>3289</v>
      </c>
      <c r="E3430" s="95" t="s">
        <v>30446</v>
      </c>
      <c r="F3430" s="95" t="s">
        <v>16860</v>
      </c>
      <c r="G3430" s="95" t="s">
        <v>5050</v>
      </c>
      <c r="H3430" s="95" t="s">
        <v>3123</v>
      </c>
      <c r="I3430" s="95" t="s">
        <v>30447</v>
      </c>
      <c r="J3430" s="95" t="s">
        <v>30448</v>
      </c>
      <c r="K3430" s="95" t="s">
        <v>30449</v>
      </c>
      <c r="L3430" s="95" t="s">
        <v>73</v>
      </c>
      <c r="M3430" s="95" t="s">
        <v>1931</v>
      </c>
      <c r="N3430" s="95" t="s">
        <v>508</v>
      </c>
      <c r="O3430" s="95" t="s">
        <v>3128</v>
      </c>
      <c r="P3430" s="95" t="s">
        <v>3129</v>
      </c>
      <c r="Q3430" s="95" t="s">
        <v>3044</v>
      </c>
      <c r="R3430" s="95" t="s">
        <v>3129</v>
      </c>
      <c r="S3430" s="95" t="s">
        <v>30450</v>
      </c>
      <c r="T3430" s="95" t="s">
        <v>119</v>
      </c>
      <c r="U3430" s="96">
        <v>0</v>
      </c>
      <c r="V3430" s="96">
        <v>12000</v>
      </c>
      <c r="W3430" s="96">
        <v>6000</v>
      </c>
      <c r="X3430" s="96">
        <v>1700</v>
      </c>
      <c r="Y3430" s="95" t="s">
        <v>143</v>
      </c>
      <c r="Z3430" s="95" t="s">
        <v>25689</v>
      </c>
      <c r="AA3430" s="95" t="s">
        <v>84</v>
      </c>
      <c r="AB3430" s="95" t="s">
        <v>30451</v>
      </c>
      <c r="AC3430" s="95" t="s">
        <v>4869</v>
      </c>
      <c r="AD3430" s="95" t="s">
        <v>87</v>
      </c>
      <c r="AE3430" s="95" t="s">
        <v>61</v>
      </c>
      <c r="AF3430" s="95" t="s">
        <v>61</v>
      </c>
      <c r="AG3430" s="95" t="s">
        <v>89</v>
      </c>
      <c r="AH3430" s="95" t="s">
        <v>89</v>
      </c>
      <c r="AI3430" s="95" t="s">
        <v>89</v>
      </c>
      <c r="AJ3430" s="95" t="s">
        <v>89</v>
      </c>
      <c r="AK3430" s="95" t="s">
        <v>89</v>
      </c>
      <c r="AL3430" s="95" t="s">
        <v>89</v>
      </c>
      <c r="AM3430" s="95" t="s">
        <v>89</v>
      </c>
      <c r="AN3430" s="95" t="s">
        <v>89</v>
      </c>
      <c r="AO3430" s="95" t="s">
        <v>89</v>
      </c>
      <c r="AP3430" s="95" t="s">
        <v>89</v>
      </c>
      <c r="AQ3430" s="95" t="s">
        <v>90</v>
      </c>
      <c r="AR3430" s="95" t="s">
        <v>90</v>
      </c>
      <c r="AS3430" s="95" t="s">
        <v>25691</v>
      </c>
      <c r="AT3430" s="95" t="s">
        <v>92</v>
      </c>
      <c r="AU3430" s="95" t="s">
        <v>92</v>
      </c>
      <c r="AV3430" s="95" t="s">
        <v>93</v>
      </c>
      <c r="AW3430" s="95" t="s">
        <v>30452</v>
      </c>
      <c r="AX3430" s="95" t="s">
        <v>30453</v>
      </c>
      <c r="AY3430" s="95" t="s">
        <v>1807</v>
      </c>
      <c r="AZ3430" s="95" t="s">
        <v>30453</v>
      </c>
      <c r="BA3430" s="95" t="s">
        <v>97</v>
      </c>
      <c r="BB3430" s="95" t="s">
        <v>30454</v>
      </c>
      <c r="BC3430" s="95" t="s">
        <v>99</v>
      </c>
      <c r="BD3430" s="95" t="s">
        <v>150</v>
      </c>
      <c r="BE3430" s="95" t="s">
        <v>61</v>
      </c>
      <c r="BF3430" s="95" t="s">
        <v>119</v>
      </c>
      <c r="BG3430" s="95" t="s">
        <v>101</v>
      </c>
    </row>
    <row r="3431" s="86" customFormat="1" ht="19" customHeight="1" spans="1:59">
      <c r="A3431" s="95" t="s">
        <v>267</v>
      </c>
      <c r="B3431" s="95" t="s">
        <v>268</v>
      </c>
      <c r="C3431" s="95" t="s">
        <v>5871</v>
      </c>
      <c r="D3431" s="95" t="s">
        <v>5872</v>
      </c>
      <c r="E3431" s="95" t="s">
        <v>5873</v>
      </c>
      <c r="F3431" s="95" t="s">
        <v>6620</v>
      </c>
      <c r="G3431" s="95" t="s">
        <v>287</v>
      </c>
      <c r="H3431" s="95" t="s">
        <v>109</v>
      </c>
      <c r="I3431" s="95" t="s">
        <v>30455</v>
      </c>
      <c r="J3431" s="95" t="s">
        <v>30456</v>
      </c>
      <c r="K3431" s="95" t="s">
        <v>30457</v>
      </c>
      <c r="L3431" s="95" t="s">
        <v>73</v>
      </c>
      <c r="M3431" s="95" t="s">
        <v>2014</v>
      </c>
      <c r="N3431" s="95" t="s">
        <v>880</v>
      </c>
      <c r="O3431" s="95" t="s">
        <v>431</v>
      </c>
      <c r="P3431" s="95" t="s">
        <v>432</v>
      </c>
      <c r="Q3431" s="95" t="s">
        <v>294</v>
      </c>
      <c r="R3431" s="95" t="s">
        <v>295</v>
      </c>
      <c r="S3431" s="95" t="s">
        <v>30458</v>
      </c>
      <c r="T3431" s="95" t="s">
        <v>380</v>
      </c>
      <c r="U3431" s="96">
        <v>0</v>
      </c>
      <c r="V3431" s="96">
        <v>26900</v>
      </c>
      <c r="W3431" s="96">
        <v>21500</v>
      </c>
      <c r="X3431" s="96">
        <v>10000</v>
      </c>
      <c r="Y3431" s="95" t="s">
        <v>82</v>
      </c>
      <c r="Z3431" s="95" t="s">
        <v>25689</v>
      </c>
      <c r="AA3431" s="95" t="s">
        <v>84</v>
      </c>
      <c r="AB3431" s="95" t="s">
        <v>5880</v>
      </c>
      <c r="AC3431" s="95" t="s">
        <v>8465</v>
      </c>
      <c r="AD3431" s="95" t="s">
        <v>87</v>
      </c>
      <c r="AE3431" s="95" t="s">
        <v>61</v>
      </c>
      <c r="AF3431" s="95" t="s">
        <v>61</v>
      </c>
      <c r="AG3431" s="95" t="s">
        <v>89</v>
      </c>
      <c r="AH3431" s="95" t="s">
        <v>89</v>
      </c>
      <c r="AI3431" s="95" t="s">
        <v>89</v>
      </c>
      <c r="AJ3431" s="95" t="s">
        <v>89</v>
      </c>
      <c r="AK3431" s="95" t="s">
        <v>89</v>
      </c>
      <c r="AL3431" s="95" t="s">
        <v>89</v>
      </c>
      <c r="AM3431" s="95" t="s">
        <v>89</v>
      </c>
      <c r="AN3431" s="95" t="s">
        <v>89</v>
      </c>
      <c r="AO3431" s="95" t="s">
        <v>89</v>
      </c>
      <c r="AP3431" s="95" t="s">
        <v>89</v>
      </c>
      <c r="AQ3431" s="95" t="s">
        <v>90</v>
      </c>
      <c r="AR3431" s="95" t="s">
        <v>90</v>
      </c>
      <c r="AS3431" s="95" t="s">
        <v>25691</v>
      </c>
      <c r="AT3431" s="95" t="s">
        <v>92</v>
      </c>
      <c r="AU3431" s="95" t="s">
        <v>92</v>
      </c>
      <c r="AV3431" s="95" t="s">
        <v>93</v>
      </c>
      <c r="AW3431" s="95" t="s">
        <v>5881</v>
      </c>
      <c r="AX3431" s="95" t="s">
        <v>30459</v>
      </c>
      <c r="AY3431" s="95" t="s">
        <v>5883</v>
      </c>
      <c r="AZ3431" s="95" t="s">
        <v>30459</v>
      </c>
      <c r="BA3431" s="95" t="s">
        <v>97</v>
      </c>
      <c r="BB3431" s="95" t="s">
        <v>30460</v>
      </c>
      <c r="BC3431" s="95" t="s">
        <v>99</v>
      </c>
      <c r="BD3431" s="95" t="s">
        <v>100</v>
      </c>
      <c r="BE3431" s="95" t="s">
        <v>61</v>
      </c>
      <c r="BF3431" s="95" t="s">
        <v>380</v>
      </c>
      <c r="BG3431" s="95" t="s">
        <v>101</v>
      </c>
    </row>
    <row r="3432" s="86" customFormat="1" ht="19" customHeight="1" spans="1:59">
      <c r="A3432" s="95" t="s">
        <v>1774</v>
      </c>
      <c r="B3432" s="95" t="s">
        <v>1775</v>
      </c>
      <c r="C3432" s="95" t="s">
        <v>1776</v>
      </c>
      <c r="D3432" s="95" t="s">
        <v>1777</v>
      </c>
      <c r="E3432" s="95" t="s">
        <v>30461</v>
      </c>
      <c r="F3432" s="95" t="s">
        <v>30462</v>
      </c>
      <c r="G3432" s="95" t="s">
        <v>3347</v>
      </c>
      <c r="H3432" s="95" t="s">
        <v>605</v>
      </c>
      <c r="I3432" s="95" t="s">
        <v>30463</v>
      </c>
      <c r="J3432" s="95" t="s">
        <v>30464</v>
      </c>
      <c r="K3432" s="95" t="s">
        <v>30465</v>
      </c>
      <c r="L3432" s="95" t="s">
        <v>73</v>
      </c>
      <c r="M3432" s="95" t="s">
        <v>1449</v>
      </c>
      <c r="N3432" s="95" t="s">
        <v>866</v>
      </c>
      <c r="O3432" s="95" t="s">
        <v>610</v>
      </c>
      <c r="P3432" s="95" t="s">
        <v>611</v>
      </c>
      <c r="Q3432" s="95" t="s">
        <v>1669</v>
      </c>
      <c r="R3432" s="95" t="s">
        <v>1670</v>
      </c>
      <c r="S3432" s="95" t="s">
        <v>30466</v>
      </c>
      <c r="T3432" s="95" t="s">
        <v>209</v>
      </c>
      <c r="U3432" s="96">
        <v>0</v>
      </c>
      <c r="V3432" s="96">
        <v>20000</v>
      </c>
      <c r="W3432" s="96">
        <v>16000</v>
      </c>
      <c r="X3432" s="96">
        <v>5000</v>
      </c>
      <c r="Y3432" s="95" t="s">
        <v>143</v>
      </c>
      <c r="Z3432" s="95" t="s">
        <v>25689</v>
      </c>
      <c r="AA3432" s="95" t="s">
        <v>84</v>
      </c>
      <c r="AB3432" s="95" t="s">
        <v>30467</v>
      </c>
      <c r="AC3432" s="95" t="s">
        <v>25690</v>
      </c>
      <c r="AD3432" s="95" t="s">
        <v>87</v>
      </c>
      <c r="AE3432" s="95" t="s">
        <v>61</v>
      </c>
      <c r="AF3432" s="95" t="s">
        <v>61</v>
      </c>
      <c r="AG3432" s="95" t="s">
        <v>89</v>
      </c>
      <c r="AH3432" s="95" t="s">
        <v>89</v>
      </c>
      <c r="AI3432" s="95" t="s">
        <v>89</v>
      </c>
      <c r="AJ3432" s="95" t="s">
        <v>89</v>
      </c>
      <c r="AK3432" s="95" t="s">
        <v>89</v>
      </c>
      <c r="AL3432" s="95" t="s">
        <v>89</v>
      </c>
      <c r="AM3432" s="95" t="s">
        <v>89</v>
      </c>
      <c r="AN3432" s="95" t="s">
        <v>89</v>
      </c>
      <c r="AO3432" s="95" t="s">
        <v>89</v>
      </c>
      <c r="AP3432" s="95" t="s">
        <v>89</v>
      </c>
      <c r="AQ3432" s="95" t="s">
        <v>90</v>
      </c>
      <c r="AR3432" s="95" t="s">
        <v>90</v>
      </c>
      <c r="AS3432" s="95" t="s">
        <v>25691</v>
      </c>
      <c r="AT3432" s="95" t="s">
        <v>92</v>
      </c>
      <c r="AU3432" s="95" t="s">
        <v>92</v>
      </c>
      <c r="AV3432" s="95" t="s">
        <v>93</v>
      </c>
      <c r="AW3432" s="95" t="s">
        <v>30468</v>
      </c>
      <c r="AX3432" s="95" t="s">
        <v>30469</v>
      </c>
      <c r="AY3432" s="95" t="s">
        <v>30470</v>
      </c>
      <c r="AZ3432" s="95" t="s">
        <v>30469</v>
      </c>
      <c r="BA3432" s="95" t="s">
        <v>97</v>
      </c>
      <c r="BB3432" s="95" t="s">
        <v>30471</v>
      </c>
      <c r="BC3432" s="95" t="s">
        <v>99</v>
      </c>
      <c r="BD3432" s="95" t="s">
        <v>150</v>
      </c>
      <c r="BE3432" s="95" t="s">
        <v>61</v>
      </c>
      <c r="BF3432" s="95" t="s">
        <v>209</v>
      </c>
      <c r="BG3432" s="95" t="s">
        <v>101</v>
      </c>
    </row>
    <row r="3433" s="86" customFormat="1" ht="19" customHeight="1" spans="1:59">
      <c r="A3433" s="95" t="s">
        <v>387</v>
      </c>
      <c r="B3433" s="95" t="s">
        <v>388</v>
      </c>
      <c r="C3433" s="95" t="s">
        <v>1601</v>
      </c>
      <c r="D3433" s="95" t="s">
        <v>1602</v>
      </c>
      <c r="E3433" s="95" t="s">
        <v>30472</v>
      </c>
      <c r="F3433" s="95" t="s">
        <v>1604</v>
      </c>
      <c r="G3433" s="95" t="s">
        <v>1206</v>
      </c>
      <c r="H3433" s="95" t="s">
        <v>109</v>
      </c>
      <c r="I3433" s="95" t="s">
        <v>30473</v>
      </c>
      <c r="J3433" s="95" t="s">
        <v>30474</v>
      </c>
      <c r="K3433" s="95" t="s">
        <v>30475</v>
      </c>
      <c r="L3433" s="95" t="s">
        <v>73</v>
      </c>
      <c r="M3433" s="95" t="s">
        <v>526</v>
      </c>
      <c r="N3433" s="95" t="s">
        <v>2398</v>
      </c>
      <c r="O3433" s="95" t="s">
        <v>1848</v>
      </c>
      <c r="P3433" s="95" t="s">
        <v>1849</v>
      </c>
      <c r="Q3433" s="95" t="s">
        <v>1850</v>
      </c>
      <c r="R3433" s="95" t="s">
        <v>1849</v>
      </c>
      <c r="S3433" s="95" t="s">
        <v>30476</v>
      </c>
      <c r="T3433" s="95" t="s">
        <v>119</v>
      </c>
      <c r="U3433" s="96">
        <v>0</v>
      </c>
      <c r="V3433" s="96">
        <v>39300</v>
      </c>
      <c r="W3433" s="96">
        <v>30000</v>
      </c>
      <c r="X3433" s="96">
        <v>6000</v>
      </c>
      <c r="Y3433" s="95" t="s">
        <v>82</v>
      </c>
      <c r="Z3433" s="95" t="s">
        <v>25689</v>
      </c>
      <c r="AA3433" s="95" t="s">
        <v>84</v>
      </c>
      <c r="AB3433" s="95" t="s">
        <v>30477</v>
      </c>
      <c r="AC3433" s="95" t="s">
        <v>8465</v>
      </c>
      <c r="AD3433" s="95" t="s">
        <v>87</v>
      </c>
      <c r="AE3433" s="95" t="s">
        <v>61</v>
      </c>
      <c r="AF3433" s="95" t="s">
        <v>61</v>
      </c>
      <c r="AG3433" s="95" t="s">
        <v>89</v>
      </c>
      <c r="AH3433" s="95" t="s">
        <v>89</v>
      </c>
      <c r="AI3433" s="95" t="s">
        <v>89</v>
      </c>
      <c r="AJ3433" s="95" t="s">
        <v>88</v>
      </c>
      <c r="AK3433" s="95" t="s">
        <v>88</v>
      </c>
      <c r="AL3433" s="95" t="s">
        <v>88</v>
      </c>
      <c r="AM3433" s="95" t="s">
        <v>89</v>
      </c>
      <c r="AN3433" s="95" t="s">
        <v>89</v>
      </c>
      <c r="AO3433" s="95" t="s">
        <v>88</v>
      </c>
      <c r="AP3433" s="95" t="s">
        <v>89</v>
      </c>
      <c r="AQ3433" s="95" t="s">
        <v>90</v>
      </c>
      <c r="AR3433" s="95" t="s">
        <v>90</v>
      </c>
      <c r="AS3433" s="95" t="s">
        <v>25691</v>
      </c>
      <c r="AT3433" s="95" t="s">
        <v>92</v>
      </c>
      <c r="AU3433" s="95" t="s">
        <v>92</v>
      </c>
      <c r="AV3433" s="95" t="s">
        <v>93</v>
      </c>
      <c r="AW3433" s="95" t="s">
        <v>30478</v>
      </c>
      <c r="AX3433" s="95" t="s">
        <v>30479</v>
      </c>
      <c r="AY3433" s="95" t="s">
        <v>30480</v>
      </c>
      <c r="AZ3433" s="95" t="s">
        <v>30479</v>
      </c>
      <c r="BA3433" s="95" t="s">
        <v>97</v>
      </c>
      <c r="BB3433" s="95" t="s">
        <v>30481</v>
      </c>
      <c r="BC3433" s="95" t="s">
        <v>99</v>
      </c>
      <c r="BD3433" s="95" t="s">
        <v>100</v>
      </c>
      <c r="BE3433" s="95" t="s">
        <v>61</v>
      </c>
      <c r="BF3433" s="95" t="s">
        <v>119</v>
      </c>
      <c r="BG3433" s="95" t="s">
        <v>101</v>
      </c>
    </row>
    <row r="3434" s="86" customFormat="1" ht="19" customHeight="1" spans="1:59">
      <c r="A3434" s="95" t="s">
        <v>485</v>
      </c>
      <c r="B3434" s="95" t="s">
        <v>486</v>
      </c>
      <c r="C3434" s="95" t="s">
        <v>487</v>
      </c>
      <c r="D3434" s="95" t="s">
        <v>488</v>
      </c>
      <c r="E3434" s="95" t="s">
        <v>30482</v>
      </c>
      <c r="F3434" s="95" t="s">
        <v>30483</v>
      </c>
      <c r="G3434" s="95" t="s">
        <v>30484</v>
      </c>
      <c r="H3434" s="95" t="s">
        <v>2216</v>
      </c>
      <c r="I3434" s="95" t="s">
        <v>30485</v>
      </c>
      <c r="J3434" s="95" t="s">
        <v>30486</v>
      </c>
      <c r="K3434" s="95" t="s">
        <v>30487</v>
      </c>
      <c r="L3434" s="95" t="s">
        <v>73</v>
      </c>
      <c r="M3434" s="95" t="s">
        <v>74</v>
      </c>
      <c r="N3434" s="95" t="s">
        <v>880</v>
      </c>
      <c r="O3434" s="95" t="s">
        <v>2221</v>
      </c>
      <c r="P3434" s="95" t="s">
        <v>2222</v>
      </c>
      <c r="Q3434" s="95" t="s">
        <v>2223</v>
      </c>
      <c r="R3434" s="95" t="s">
        <v>2224</v>
      </c>
      <c r="S3434" s="95" t="s">
        <v>30488</v>
      </c>
      <c r="T3434" s="95" t="s">
        <v>209</v>
      </c>
      <c r="U3434" s="96">
        <v>0</v>
      </c>
      <c r="V3434" s="96">
        <v>15500</v>
      </c>
      <c r="W3434" s="96">
        <v>12400</v>
      </c>
      <c r="X3434" s="96">
        <v>7440</v>
      </c>
      <c r="Y3434" s="95" t="s">
        <v>82</v>
      </c>
      <c r="Z3434" s="95" t="s">
        <v>25689</v>
      </c>
      <c r="AA3434" s="95" t="s">
        <v>84</v>
      </c>
      <c r="AB3434" s="95" t="s">
        <v>30489</v>
      </c>
      <c r="AC3434" s="95" t="s">
        <v>25789</v>
      </c>
      <c r="AD3434" s="95" t="s">
        <v>87</v>
      </c>
      <c r="AE3434" s="95" t="s">
        <v>61</v>
      </c>
      <c r="AF3434" s="95" t="s">
        <v>61</v>
      </c>
      <c r="AG3434" s="95" t="s">
        <v>89</v>
      </c>
      <c r="AH3434" s="95" t="s">
        <v>88</v>
      </c>
      <c r="AI3434" s="95" t="s">
        <v>88</v>
      </c>
      <c r="AJ3434" s="95" t="s">
        <v>88</v>
      </c>
      <c r="AK3434" s="95" t="s">
        <v>88</v>
      </c>
      <c r="AL3434" s="95" t="s">
        <v>88</v>
      </c>
      <c r="AM3434" s="95" t="s">
        <v>88</v>
      </c>
      <c r="AN3434" s="95" t="s">
        <v>88</v>
      </c>
      <c r="AO3434" s="95" t="s">
        <v>88</v>
      </c>
      <c r="AP3434" s="95" t="s">
        <v>89</v>
      </c>
      <c r="AQ3434" s="95" t="s">
        <v>90</v>
      </c>
      <c r="AR3434" s="95" t="s">
        <v>90</v>
      </c>
      <c r="AS3434" s="95" t="s">
        <v>25691</v>
      </c>
      <c r="AT3434" s="95" t="s">
        <v>92</v>
      </c>
      <c r="AU3434" s="95" t="s">
        <v>92</v>
      </c>
      <c r="AV3434" s="95" t="s">
        <v>93</v>
      </c>
      <c r="AW3434" s="95" t="s">
        <v>30490</v>
      </c>
      <c r="AX3434" s="95" t="s">
        <v>30491</v>
      </c>
      <c r="AY3434" s="95" t="s">
        <v>1999</v>
      </c>
      <c r="AZ3434" s="95" t="s">
        <v>30491</v>
      </c>
      <c r="BA3434" s="95" t="s">
        <v>97</v>
      </c>
      <c r="BB3434" s="95" t="s">
        <v>30492</v>
      </c>
      <c r="BC3434" s="95" t="s">
        <v>99</v>
      </c>
      <c r="BD3434" s="95" t="s">
        <v>100</v>
      </c>
      <c r="BE3434" s="95" t="s">
        <v>61</v>
      </c>
      <c r="BF3434" s="95" t="s">
        <v>209</v>
      </c>
      <c r="BG3434" s="95" t="s">
        <v>101</v>
      </c>
    </row>
    <row r="3435" s="86" customFormat="1" ht="19" customHeight="1" spans="1:59">
      <c r="A3435" s="95" t="s">
        <v>419</v>
      </c>
      <c r="B3435" s="95" t="s">
        <v>420</v>
      </c>
      <c r="C3435" s="95" t="s">
        <v>1552</v>
      </c>
      <c r="D3435" s="95" t="s">
        <v>1553</v>
      </c>
      <c r="E3435" s="95" t="s">
        <v>30493</v>
      </c>
      <c r="F3435" s="95" t="s">
        <v>8684</v>
      </c>
      <c r="G3435" s="95" t="s">
        <v>425</v>
      </c>
      <c r="H3435" s="95" t="s">
        <v>109</v>
      </c>
      <c r="I3435" s="95" t="s">
        <v>30494</v>
      </c>
      <c r="J3435" s="95" t="s">
        <v>30495</v>
      </c>
      <c r="K3435" s="95" t="s">
        <v>30496</v>
      </c>
      <c r="L3435" s="95" t="s">
        <v>73</v>
      </c>
      <c r="M3435" s="95" t="s">
        <v>1526</v>
      </c>
      <c r="N3435" s="95" t="s">
        <v>811</v>
      </c>
      <c r="O3435" s="95" t="s">
        <v>1848</v>
      </c>
      <c r="P3435" s="95" t="s">
        <v>1849</v>
      </c>
      <c r="Q3435" s="95" t="s">
        <v>1850</v>
      </c>
      <c r="R3435" s="95" t="s">
        <v>1849</v>
      </c>
      <c r="S3435" s="95" t="s">
        <v>30497</v>
      </c>
      <c r="T3435" s="95" t="s">
        <v>209</v>
      </c>
      <c r="U3435" s="96">
        <v>0</v>
      </c>
      <c r="V3435" s="96">
        <v>5000</v>
      </c>
      <c r="W3435" s="96">
        <v>4000</v>
      </c>
      <c r="X3435" s="96">
        <v>2000</v>
      </c>
      <c r="Y3435" s="95" t="s">
        <v>82</v>
      </c>
      <c r="Z3435" s="95" t="s">
        <v>25689</v>
      </c>
      <c r="AA3435" s="95" t="s">
        <v>84</v>
      </c>
      <c r="AB3435" s="95" t="s">
        <v>30498</v>
      </c>
      <c r="AC3435" s="95" t="s">
        <v>4869</v>
      </c>
      <c r="AD3435" s="95" t="s">
        <v>87</v>
      </c>
      <c r="AE3435" s="95" t="s">
        <v>61</v>
      </c>
      <c r="AF3435" s="95" t="s">
        <v>61</v>
      </c>
      <c r="AG3435" s="95" t="s">
        <v>89</v>
      </c>
      <c r="AH3435" s="95" t="s">
        <v>89</v>
      </c>
      <c r="AI3435" s="95" t="s">
        <v>89</v>
      </c>
      <c r="AJ3435" s="95" t="s">
        <v>89</v>
      </c>
      <c r="AK3435" s="95" t="s">
        <v>89</v>
      </c>
      <c r="AL3435" s="95" t="s">
        <v>89</v>
      </c>
      <c r="AM3435" s="95" t="s">
        <v>89</v>
      </c>
      <c r="AN3435" s="95" t="s">
        <v>89</v>
      </c>
      <c r="AO3435" s="95" t="s">
        <v>89</v>
      </c>
      <c r="AP3435" s="95" t="s">
        <v>89</v>
      </c>
      <c r="AQ3435" s="95" t="s">
        <v>90</v>
      </c>
      <c r="AR3435" s="95" t="s">
        <v>90</v>
      </c>
      <c r="AS3435" s="95" t="s">
        <v>25691</v>
      </c>
      <c r="AT3435" s="95" t="s">
        <v>92</v>
      </c>
      <c r="AU3435" s="95" t="s">
        <v>92</v>
      </c>
      <c r="AV3435" s="95" t="s">
        <v>93</v>
      </c>
      <c r="AW3435" s="95" t="s">
        <v>30499</v>
      </c>
      <c r="AX3435" s="95" t="s">
        <v>30500</v>
      </c>
      <c r="AY3435" s="95" t="s">
        <v>30501</v>
      </c>
      <c r="AZ3435" s="95" t="s">
        <v>30500</v>
      </c>
      <c r="BA3435" s="95" t="s">
        <v>97</v>
      </c>
      <c r="BB3435" s="95" t="s">
        <v>30502</v>
      </c>
      <c r="BC3435" s="95" t="s">
        <v>99</v>
      </c>
      <c r="BD3435" s="95" t="s">
        <v>100</v>
      </c>
      <c r="BE3435" s="95" t="s">
        <v>61</v>
      </c>
      <c r="BF3435" s="95" t="s">
        <v>209</v>
      </c>
      <c r="BG3435" s="95" t="s">
        <v>101</v>
      </c>
    </row>
    <row r="3436" s="86" customFormat="1" ht="19" customHeight="1" spans="1:59">
      <c r="A3436" s="95" t="s">
        <v>419</v>
      </c>
      <c r="B3436" s="95" t="s">
        <v>420</v>
      </c>
      <c r="C3436" s="95" t="s">
        <v>5397</v>
      </c>
      <c r="D3436" s="95" t="s">
        <v>5398</v>
      </c>
      <c r="E3436" s="95" t="s">
        <v>30149</v>
      </c>
      <c r="F3436" s="95" t="s">
        <v>19469</v>
      </c>
      <c r="G3436" s="95" t="s">
        <v>2447</v>
      </c>
      <c r="H3436" s="95" t="s">
        <v>369</v>
      </c>
      <c r="I3436" s="95" t="s">
        <v>30503</v>
      </c>
      <c r="J3436" s="95" t="s">
        <v>30504</v>
      </c>
      <c r="K3436" s="95" t="s">
        <v>30505</v>
      </c>
      <c r="L3436" s="95" t="s">
        <v>73</v>
      </c>
      <c r="M3436" s="95" t="s">
        <v>526</v>
      </c>
      <c r="N3436" s="95" t="s">
        <v>2361</v>
      </c>
      <c r="O3436" s="95" t="s">
        <v>1753</v>
      </c>
      <c r="P3436" s="95" t="s">
        <v>1754</v>
      </c>
      <c r="Q3436" s="95" t="s">
        <v>377</v>
      </c>
      <c r="R3436" s="95" t="s">
        <v>378</v>
      </c>
      <c r="S3436" s="95" t="s">
        <v>30506</v>
      </c>
      <c r="T3436" s="95" t="s">
        <v>380</v>
      </c>
      <c r="U3436" s="96">
        <v>0</v>
      </c>
      <c r="V3436" s="96">
        <v>48291</v>
      </c>
      <c r="W3436" s="96">
        <v>24146</v>
      </c>
      <c r="X3436" s="96">
        <v>2000</v>
      </c>
      <c r="Y3436" s="95" t="s">
        <v>82</v>
      </c>
      <c r="Z3436" s="95" t="s">
        <v>25689</v>
      </c>
      <c r="AA3436" s="95" t="s">
        <v>84</v>
      </c>
      <c r="AB3436" s="95" t="s">
        <v>30157</v>
      </c>
      <c r="AC3436" s="95" t="s">
        <v>25830</v>
      </c>
      <c r="AD3436" s="95" t="s">
        <v>87</v>
      </c>
      <c r="AE3436" s="95" t="s">
        <v>61</v>
      </c>
      <c r="AF3436" s="95" t="s">
        <v>61</v>
      </c>
      <c r="AG3436" s="95" t="s">
        <v>89</v>
      </c>
      <c r="AH3436" s="95" t="s">
        <v>88</v>
      </c>
      <c r="AI3436" s="95" t="s">
        <v>88</v>
      </c>
      <c r="AJ3436" s="95" t="s">
        <v>88</v>
      </c>
      <c r="AK3436" s="95" t="s">
        <v>88</v>
      </c>
      <c r="AL3436" s="95" t="s">
        <v>88</v>
      </c>
      <c r="AM3436" s="95" t="s">
        <v>88</v>
      </c>
      <c r="AN3436" s="95" t="s">
        <v>88</v>
      </c>
      <c r="AO3436" s="95" t="s">
        <v>88</v>
      </c>
      <c r="AP3436" s="95" t="s">
        <v>89</v>
      </c>
      <c r="AQ3436" s="95" t="s">
        <v>90</v>
      </c>
      <c r="AR3436" s="95" t="s">
        <v>90</v>
      </c>
      <c r="AS3436" s="95" t="s">
        <v>25691</v>
      </c>
      <c r="AT3436" s="95" t="s">
        <v>92</v>
      </c>
      <c r="AU3436" s="95" t="s">
        <v>92</v>
      </c>
      <c r="AV3436" s="95" t="s">
        <v>93</v>
      </c>
      <c r="AW3436" s="95" t="s">
        <v>30158</v>
      </c>
      <c r="AX3436" s="95" t="s">
        <v>30507</v>
      </c>
      <c r="AY3436" s="95" t="s">
        <v>30160</v>
      </c>
      <c r="AZ3436" s="95" t="s">
        <v>30507</v>
      </c>
      <c r="BA3436" s="95" t="s">
        <v>97</v>
      </c>
      <c r="BB3436" s="95" t="s">
        <v>30508</v>
      </c>
      <c r="BC3436" s="95" t="s">
        <v>99</v>
      </c>
      <c r="BD3436" s="95" t="s">
        <v>100</v>
      </c>
      <c r="BE3436" s="95" t="s">
        <v>61</v>
      </c>
      <c r="BF3436" s="95" t="s">
        <v>380</v>
      </c>
      <c r="BG3436" s="95" t="s">
        <v>101</v>
      </c>
    </row>
    <row r="3437" s="86" customFormat="1" ht="19" customHeight="1" spans="1:59">
      <c r="A3437" s="95" t="s">
        <v>458</v>
      </c>
      <c r="B3437" s="95" t="s">
        <v>459</v>
      </c>
      <c r="C3437" s="95" t="s">
        <v>3118</v>
      </c>
      <c r="D3437" s="95" t="s">
        <v>3119</v>
      </c>
      <c r="E3437" s="95" t="s">
        <v>7362</v>
      </c>
      <c r="F3437" s="95" t="s">
        <v>3121</v>
      </c>
      <c r="G3437" s="95" t="s">
        <v>3122</v>
      </c>
      <c r="H3437" s="95" t="s">
        <v>3123</v>
      </c>
      <c r="I3437" s="95" t="s">
        <v>30509</v>
      </c>
      <c r="J3437" s="95" t="s">
        <v>30510</v>
      </c>
      <c r="K3437" s="95" t="s">
        <v>30511</v>
      </c>
      <c r="L3437" s="95" t="s">
        <v>73</v>
      </c>
      <c r="M3437" s="95" t="s">
        <v>4208</v>
      </c>
      <c r="N3437" s="95" t="s">
        <v>811</v>
      </c>
      <c r="O3437" s="95" t="s">
        <v>3128</v>
      </c>
      <c r="P3437" s="95" t="s">
        <v>3129</v>
      </c>
      <c r="Q3437" s="95" t="s">
        <v>3044</v>
      </c>
      <c r="R3437" s="95" t="s">
        <v>3129</v>
      </c>
      <c r="S3437" s="95" t="s">
        <v>30512</v>
      </c>
      <c r="T3437" s="95" t="s">
        <v>119</v>
      </c>
      <c r="U3437" s="96">
        <v>0</v>
      </c>
      <c r="V3437" s="96">
        <v>60000</v>
      </c>
      <c r="W3437" s="96">
        <v>25000</v>
      </c>
      <c r="X3437" s="96">
        <v>11000</v>
      </c>
      <c r="Y3437" s="95" t="s">
        <v>82</v>
      </c>
      <c r="Z3437" s="95" t="s">
        <v>25689</v>
      </c>
      <c r="AA3437" s="95" t="s">
        <v>84</v>
      </c>
      <c r="AB3437" s="95" t="s">
        <v>7369</v>
      </c>
      <c r="AC3437" s="95" t="s">
        <v>25789</v>
      </c>
      <c r="AD3437" s="95" t="s">
        <v>87</v>
      </c>
      <c r="AE3437" s="95" t="s">
        <v>61</v>
      </c>
      <c r="AF3437" s="95" t="s">
        <v>61</v>
      </c>
      <c r="AG3437" s="95" t="s">
        <v>89</v>
      </c>
      <c r="AH3437" s="95" t="s">
        <v>89</v>
      </c>
      <c r="AI3437" s="95" t="s">
        <v>89</v>
      </c>
      <c r="AJ3437" s="95" t="s">
        <v>89</v>
      </c>
      <c r="AK3437" s="95" t="s">
        <v>89</v>
      </c>
      <c r="AL3437" s="95" t="s">
        <v>89</v>
      </c>
      <c r="AM3437" s="95" t="s">
        <v>89</v>
      </c>
      <c r="AN3437" s="95" t="s">
        <v>89</v>
      </c>
      <c r="AO3437" s="95" t="s">
        <v>89</v>
      </c>
      <c r="AP3437" s="95" t="s">
        <v>89</v>
      </c>
      <c r="AQ3437" s="95" t="s">
        <v>90</v>
      </c>
      <c r="AR3437" s="95" t="s">
        <v>90</v>
      </c>
      <c r="AS3437" s="95" t="s">
        <v>25691</v>
      </c>
      <c r="AT3437" s="95" t="s">
        <v>92</v>
      </c>
      <c r="AU3437" s="95" t="s">
        <v>92</v>
      </c>
      <c r="AV3437" s="95" t="s">
        <v>93</v>
      </c>
      <c r="AW3437" s="95" t="s">
        <v>7370</v>
      </c>
      <c r="AX3437" s="95" t="s">
        <v>30513</v>
      </c>
      <c r="AY3437" s="95" t="s">
        <v>7372</v>
      </c>
      <c r="AZ3437" s="95" t="s">
        <v>30513</v>
      </c>
      <c r="BA3437" s="95" t="s">
        <v>97</v>
      </c>
      <c r="BB3437" s="95" t="s">
        <v>30514</v>
      </c>
      <c r="BC3437" s="95" t="s">
        <v>99</v>
      </c>
      <c r="BD3437" s="95" t="s">
        <v>100</v>
      </c>
      <c r="BE3437" s="95" t="s">
        <v>61</v>
      </c>
      <c r="BF3437" s="95" t="s">
        <v>119</v>
      </c>
      <c r="BG3437" s="95" t="s">
        <v>101</v>
      </c>
    </row>
    <row r="3438" s="86" customFormat="1" ht="19" customHeight="1" spans="1:59">
      <c r="A3438" s="95" t="s">
        <v>102</v>
      </c>
      <c r="B3438" s="95" t="s">
        <v>103</v>
      </c>
      <c r="C3438" s="95" t="s">
        <v>4432</v>
      </c>
      <c r="D3438" s="95" t="s">
        <v>4433</v>
      </c>
      <c r="E3438" s="95" t="s">
        <v>9228</v>
      </c>
      <c r="F3438" s="95" t="s">
        <v>9229</v>
      </c>
      <c r="G3438" s="95" t="s">
        <v>1794</v>
      </c>
      <c r="H3438" s="95" t="s">
        <v>539</v>
      </c>
      <c r="I3438" s="95" t="s">
        <v>30515</v>
      </c>
      <c r="J3438" s="95" t="s">
        <v>30516</v>
      </c>
      <c r="K3438" s="95" t="s">
        <v>30517</v>
      </c>
      <c r="L3438" s="95" t="s">
        <v>73</v>
      </c>
      <c r="M3438" s="95" t="s">
        <v>74</v>
      </c>
      <c r="N3438" s="95" t="s">
        <v>1752</v>
      </c>
      <c r="O3438" s="95" t="s">
        <v>398</v>
      </c>
      <c r="P3438" s="95" t="s">
        <v>399</v>
      </c>
      <c r="Q3438" s="95" t="s">
        <v>2192</v>
      </c>
      <c r="R3438" s="95" t="s">
        <v>2193</v>
      </c>
      <c r="S3438" s="95" t="s">
        <v>30518</v>
      </c>
      <c r="T3438" s="95" t="s">
        <v>380</v>
      </c>
      <c r="U3438" s="96">
        <v>0</v>
      </c>
      <c r="V3438" s="96">
        <v>90000</v>
      </c>
      <c r="W3438" s="96">
        <v>50000</v>
      </c>
      <c r="X3438" s="96">
        <v>20000</v>
      </c>
      <c r="Y3438" s="95" t="s">
        <v>82</v>
      </c>
      <c r="Z3438" s="95" t="s">
        <v>25689</v>
      </c>
      <c r="AA3438" s="95" t="s">
        <v>84</v>
      </c>
      <c r="AB3438" s="95" t="s">
        <v>9234</v>
      </c>
      <c r="AC3438" s="95" t="s">
        <v>8465</v>
      </c>
      <c r="AD3438" s="95" t="s">
        <v>87</v>
      </c>
      <c r="AE3438" s="95" t="s">
        <v>61</v>
      </c>
      <c r="AF3438" s="95" t="s">
        <v>61</v>
      </c>
      <c r="AG3438" s="95" t="s">
        <v>89</v>
      </c>
      <c r="AH3438" s="95" t="s">
        <v>89</v>
      </c>
      <c r="AI3438" s="95" t="s">
        <v>88</v>
      </c>
      <c r="AJ3438" s="95" t="s">
        <v>88</v>
      </c>
      <c r="AK3438" s="95" t="s">
        <v>89</v>
      </c>
      <c r="AL3438" s="95" t="s">
        <v>89</v>
      </c>
      <c r="AM3438" s="95" t="s">
        <v>89</v>
      </c>
      <c r="AN3438" s="95" t="s">
        <v>89</v>
      </c>
      <c r="AO3438" s="95" t="s">
        <v>88</v>
      </c>
      <c r="AP3438" s="95" t="s">
        <v>89</v>
      </c>
      <c r="AQ3438" s="95" t="s">
        <v>90</v>
      </c>
      <c r="AR3438" s="95" t="s">
        <v>90</v>
      </c>
      <c r="AS3438" s="95" t="s">
        <v>25691</v>
      </c>
      <c r="AT3438" s="95" t="s">
        <v>92</v>
      </c>
      <c r="AU3438" s="95" t="s">
        <v>92</v>
      </c>
      <c r="AV3438" s="95" t="s">
        <v>93</v>
      </c>
      <c r="AW3438" s="95" t="s">
        <v>9235</v>
      </c>
      <c r="AX3438" s="95" t="s">
        <v>30519</v>
      </c>
      <c r="AY3438" s="95" t="s">
        <v>1580</v>
      </c>
      <c r="AZ3438" s="95" t="s">
        <v>30519</v>
      </c>
      <c r="BA3438" s="95" t="s">
        <v>97</v>
      </c>
      <c r="BB3438" s="95" t="s">
        <v>30520</v>
      </c>
      <c r="BC3438" s="95" t="s">
        <v>99</v>
      </c>
      <c r="BD3438" s="95" t="s">
        <v>100</v>
      </c>
      <c r="BE3438" s="95" t="s">
        <v>61</v>
      </c>
      <c r="BF3438" s="95" t="s">
        <v>380</v>
      </c>
      <c r="BG3438" s="95" t="s">
        <v>101</v>
      </c>
    </row>
    <row r="3439" s="86" customFormat="1" ht="19" customHeight="1" spans="1:59">
      <c r="A3439" s="95" t="s">
        <v>102</v>
      </c>
      <c r="B3439" s="95" t="s">
        <v>103</v>
      </c>
      <c r="C3439" s="95" t="s">
        <v>104</v>
      </c>
      <c r="D3439" s="95" t="s">
        <v>105</v>
      </c>
      <c r="E3439" s="95" t="s">
        <v>9340</v>
      </c>
      <c r="F3439" s="95" t="s">
        <v>107</v>
      </c>
      <c r="G3439" s="95" t="s">
        <v>108</v>
      </c>
      <c r="H3439" s="95" t="s">
        <v>109</v>
      </c>
      <c r="I3439" s="95" t="s">
        <v>30521</v>
      </c>
      <c r="J3439" s="95" t="s">
        <v>30522</v>
      </c>
      <c r="K3439" s="95" t="s">
        <v>30523</v>
      </c>
      <c r="L3439" s="95" t="s">
        <v>73</v>
      </c>
      <c r="M3439" s="95" t="s">
        <v>1526</v>
      </c>
      <c r="N3439" s="95" t="s">
        <v>1681</v>
      </c>
      <c r="O3439" s="95" t="s">
        <v>115</v>
      </c>
      <c r="P3439" s="95" t="s">
        <v>116</v>
      </c>
      <c r="Q3439" s="95" t="s">
        <v>117</v>
      </c>
      <c r="R3439" s="95" t="s">
        <v>116</v>
      </c>
      <c r="S3439" s="95" t="s">
        <v>30524</v>
      </c>
      <c r="T3439" s="95" t="s">
        <v>119</v>
      </c>
      <c r="U3439" s="96">
        <v>0</v>
      </c>
      <c r="V3439" s="96">
        <v>4538</v>
      </c>
      <c r="W3439" s="96">
        <v>3630</v>
      </c>
      <c r="X3439" s="96">
        <v>1040</v>
      </c>
      <c r="Y3439" s="95" t="s">
        <v>82</v>
      </c>
      <c r="Z3439" s="95" t="s">
        <v>25689</v>
      </c>
      <c r="AA3439" s="95" t="s">
        <v>84</v>
      </c>
      <c r="AB3439" s="95" t="s">
        <v>9345</v>
      </c>
      <c r="AC3439" s="95" t="s">
        <v>25830</v>
      </c>
      <c r="AD3439" s="95" t="s">
        <v>87</v>
      </c>
      <c r="AE3439" s="95" t="s">
        <v>61</v>
      </c>
      <c r="AF3439" s="95" t="s">
        <v>61</v>
      </c>
      <c r="AG3439" s="95" t="s">
        <v>89</v>
      </c>
      <c r="AH3439" s="95" t="s">
        <v>89</v>
      </c>
      <c r="AI3439" s="95" t="s">
        <v>88</v>
      </c>
      <c r="AJ3439" s="95" t="s">
        <v>88</v>
      </c>
      <c r="AK3439" s="95" t="s">
        <v>88</v>
      </c>
      <c r="AL3439" s="95" t="s">
        <v>88</v>
      </c>
      <c r="AM3439" s="95" t="s">
        <v>89</v>
      </c>
      <c r="AN3439" s="95" t="s">
        <v>89</v>
      </c>
      <c r="AO3439" s="95" t="s">
        <v>88</v>
      </c>
      <c r="AP3439" s="95" t="s">
        <v>88</v>
      </c>
      <c r="AQ3439" s="95" t="s">
        <v>90</v>
      </c>
      <c r="AR3439" s="95" t="s">
        <v>90</v>
      </c>
      <c r="AS3439" s="95" t="s">
        <v>25691</v>
      </c>
      <c r="AT3439" s="95" t="s">
        <v>92</v>
      </c>
      <c r="AU3439" s="95" t="s">
        <v>92</v>
      </c>
      <c r="AV3439" s="95" t="s">
        <v>93</v>
      </c>
      <c r="AW3439" s="95" t="s">
        <v>9346</v>
      </c>
      <c r="AX3439" s="95" t="s">
        <v>30525</v>
      </c>
      <c r="AY3439" s="95" t="s">
        <v>9348</v>
      </c>
      <c r="AZ3439" s="95" t="s">
        <v>30525</v>
      </c>
      <c r="BA3439" s="95" t="s">
        <v>97</v>
      </c>
      <c r="BB3439" s="95" t="s">
        <v>30526</v>
      </c>
      <c r="BC3439" s="95" t="s">
        <v>99</v>
      </c>
      <c r="BD3439" s="95" t="s">
        <v>100</v>
      </c>
      <c r="BE3439" s="95" t="s">
        <v>61</v>
      </c>
      <c r="BF3439" s="95" t="s">
        <v>119</v>
      </c>
      <c r="BG3439" s="95" t="s">
        <v>101</v>
      </c>
    </row>
    <row r="3440" s="86" customFormat="1" ht="19" customHeight="1" spans="1:59">
      <c r="A3440" s="95" t="s">
        <v>387</v>
      </c>
      <c r="B3440" s="95" t="s">
        <v>388</v>
      </c>
      <c r="C3440" s="95" t="s">
        <v>3722</v>
      </c>
      <c r="D3440" s="95" t="s">
        <v>3723</v>
      </c>
      <c r="E3440" s="95" t="s">
        <v>5048</v>
      </c>
      <c r="F3440" s="95" t="s">
        <v>30527</v>
      </c>
      <c r="G3440" s="95" t="s">
        <v>392</v>
      </c>
      <c r="H3440" s="95" t="s">
        <v>232</v>
      </c>
      <c r="I3440" s="95" t="s">
        <v>30528</v>
      </c>
      <c r="J3440" s="95" t="s">
        <v>30529</v>
      </c>
      <c r="K3440" s="95" t="s">
        <v>30530</v>
      </c>
      <c r="L3440" s="95" t="s">
        <v>73</v>
      </c>
      <c r="M3440" s="95" t="s">
        <v>1526</v>
      </c>
      <c r="N3440" s="95" t="s">
        <v>114</v>
      </c>
      <c r="O3440" s="95" t="s">
        <v>774</v>
      </c>
      <c r="P3440" s="95" t="s">
        <v>775</v>
      </c>
      <c r="Q3440" s="95" t="s">
        <v>12413</v>
      </c>
      <c r="R3440" s="95" t="s">
        <v>12414</v>
      </c>
      <c r="S3440" s="95" t="s">
        <v>30531</v>
      </c>
      <c r="T3440" s="95" t="s">
        <v>380</v>
      </c>
      <c r="U3440" s="96">
        <v>0</v>
      </c>
      <c r="V3440" s="96">
        <v>20565</v>
      </c>
      <c r="W3440" s="96">
        <v>8000</v>
      </c>
      <c r="X3440" s="96">
        <v>3000</v>
      </c>
      <c r="Y3440" s="95" t="s">
        <v>82</v>
      </c>
      <c r="Z3440" s="95" t="s">
        <v>25689</v>
      </c>
      <c r="AA3440" s="95" t="s">
        <v>84</v>
      </c>
      <c r="AB3440" s="95" t="s">
        <v>5056</v>
      </c>
      <c r="AC3440" s="95" t="s">
        <v>4869</v>
      </c>
      <c r="AD3440" s="95" t="s">
        <v>87</v>
      </c>
      <c r="AE3440" s="95" t="s">
        <v>61</v>
      </c>
      <c r="AF3440" s="95" t="s">
        <v>61</v>
      </c>
      <c r="AG3440" s="95" t="s">
        <v>89</v>
      </c>
      <c r="AH3440" s="95" t="s">
        <v>89</v>
      </c>
      <c r="AI3440" s="95" t="s">
        <v>88</v>
      </c>
      <c r="AJ3440" s="95" t="s">
        <v>88</v>
      </c>
      <c r="AK3440" s="95" t="s">
        <v>88</v>
      </c>
      <c r="AL3440" s="95" t="s">
        <v>88</v>
      </c>
      <c r="AM3440" s="95" t="s">
        <v>88</v>
      </c>
      <c r="AN3440" s="95" t="s">
        <v>88</v>
      </c>
      <c r="AO3440" s="95" t="s">
        <v>88</v>
      </c>
      <c r="AP3440" s="95" t="s">
        <v>89</v>
      </c>
      <c r="AQ3440" s="95" t="s">
        <v>90</v>
      </c>
      <c r="AR3440" s="95" t="s">
        <v>90</v>
      </c>
      <c r="AS3440" s="95" t="s">
        <v>25691</v>
      </c>
      <c r="AT3440" s="95" t="s">
        <v>92</v>
      </c>
      <c r="AU3440" s="95" t="s">
        <v>92</v>
      </c>
      <c r="AV3440" s="95" t="s">
        <v>93</v>
      </c>
      <c r="AW3440" s="95" t="s">
        <v>5057</v>
      </c>
      <c r="AX3440" s="95" t="s">
        <v>30532</v>
      </c>
      <c r="AY3440" s="95" t="s">
        <v>5059</v>
      </c>
      <c r="AZ3440" s="95" t="s">
        <v>30532</v>
      </c>
      <c r="BA3440" s="95" t="s">
        <v>97</v>
      </c>
      <c r="BB3440" s="95" t="s">
        <v>30533</v>
      </c>
      <c r="BC3440" s="95" t="s">
        <v>99</v>
      </c>
      <c r="BD3440" s="95" t="s">
        <v>100</v>
      </c>
      <c r="BE3440" s="95" t="s">
        <v>61</v>
      </c>
      <c r="BF3440" s="95" t="s">
        <v>380</v>
      </c>
      <c r="BG3440" s="95" t="s">
        <v>101</v>
      </c>
    </row>
    <row r="3441" s="86" customFormat="1" ht="19" customHeight="1" spans="1:59">
      <c r="A3441" s="95" t="s">
        <v>1564</v>
      </c>
      <c r="B3441" s="95" t="s">
        <v>1565</v>
      </c>
      <c r="C3441" s="95" t="s">
        <v>30534</v>
      </c>
      <c r="D3441" s="95" t="s">
        <v>30535</v>
      </c>
      <c r="E3441" s="95" t="s">
        <v>30536</v>
      </c>
      <c r="F3441" s="95" t="s">
        <v>30537</v>
      </c>
      <c r="G3441" s="95" t="s">
        <v>1890</v>
      </c>
      <c r="H3441" s="95" t="s">
        <v>109</v>
      </c>
      <c r="I3441" s="95" t="s">
        <v>30538</v>
      </c>
      <c r="J3441" s="95" t="s">
        <v>30539</v>
      </c>
      <c r="K3441" s="95" t="s">
        <v>30540</v>
      </c>
      <c r="L3441" s="95" t="s">
        <v>73</v>
      </c>
      <c r="M3441" s="95" t="s">
        <v>526</v>
      </c>
      <c r="N3441" s="95" t="s">
        <v>1847</v>
      </c>
      <c r="O3441" s="95" t="s">
        <v>1537</v>
      </c>
      <c r="P3441" s="95" t="s">
        <v>1538</v>
      </c>
      <c r="Q3441" s="95" t="s">
        <v>2425</v>
      </c>
      <c r="R3441" s="95" t="s">
        <v>2426</v>
      </c>
      <c r="S3441" s="95" t="s">
        <v>30541</v>
      </c>
      <c r="T3441" s="95" t="s">
        <v>119</v>
      </c>
      <c r="U3441" s="96">
        <v>0</v>
      </c>
      <c r="V3441" s="96">
        <v>2000</v>
      </c>
      <c r="W3441" s="96">
        <v>1600</v>
      </c>
      <c r="X3441" s="96">
        <v>1600</v>
      </c>
      <c r="Y3441" s="95" t="s">
        <v>82</v>
      </c>
      <c r="Z3441" s="95" t="s">
        <v>25689</v>
      </c>
      <c r="AA3441" s="95" t="s">
        <v>84</v>
      </c>
      <c r="AB3441" s="95" t="s">
        <v>30542</v>
      </c>
      <c r="AC3441" s="95" t="s">
        <v>25690</v>
      </c>
      <c r="AD3441" s="95" t="s">
        <v>87</v>
      </c>
      <c r="AE3441" s="95" t="s">
        <v>61</v>
      </c>
      <c r="AF3441" s="95" t="s">
        <v>61</v>
      </c>
      <c r="AG3441" s="95" t="s">
        <v>89</v>
      </c>
      <c r="AH3441" s="95" t="s">
        <v>89</v>
      </c>
      <c r="AI3441" s="95" t="s">
        <v>89</v>
      </c>
      <c r="AJ3441" s="95" t="s">
        <v>89</v>
      </c>
      <c r="AK3441" s="95" t="s">
        <v>88</v>
      </c>
      <c r="AL3441" s="95" t="s">
        <v>89</v>
      </c>
      <c r="AM3441" s="95" t="s">
        <v>89</v>
      </c>
      <c r="AN3441" s="95" t="s">
        <v>89</v>
      </c>
      <c r="AO3441" s="95" t="s">
        <v>89</v>
      </c>
      <c r="AP3441" s="95" t="s">
        <v>89</v>
      </c>
      <c r="AQ3441" s="95" t="s">
        <v>90</v>
      </c>
      <c r="AR3441" s="95" t="s">
        <v>90</v>
      </c>
      <c r="AS3441" s="95" t="s">
        <v>25691</v>
      </c>
      <c r="AT3441" s="95" t="s">
        <v>92</v>
      </c>
      <c r="AU3441" s="95" t="s">
        <v>92</v>
      </c>
      <c r="AV3441" s="95" t="s">
        <v>93</v>
      </c>
      <c r="AW3441" s="95" t="s">
        <v>30543</v>
      </c>
      <c r="AX3441" s="95" t="s">
        <v>30544</v>
      </c>
      <c r="AY3441" s="95" t="s">
        <v>456</v>
      </c>
      <c r="AZ3441" s="95" t="s">
        <v>30544</v>
      </c>
      <c r="BA3441" s="95" t="s">
        <v>97</v>
      </c>
      <c r="BB3441" s="95" t="s">
        <v>30545</v>
      </c>
      <c r="BC3441" s="95" t="s">
        <v>99</v>
      </c>
      <c r="BD3441" s="95" t="s">
        <v>100</v>
      </c>
      <c r="BE3441" s="95" t="s">
        <v>61</v>
      </c>
      <c r="BF3441" s="95" t="s">
        <v>119</v>
      </c>
      <c r="BG3441" s="95" t="s">
        <v>101</v>
      </c>
    </row>
    <row r="3442" s="86" customFormat="1" ht="19" customHeight="1" spans="1:59">
      <c r="A3442" s="95" t="s">
        <v>226</v>
      </c>
      <c r="B3442" s="95" t="s">
        <v>227</v>
      </c>
      <c r="C3442" s="95" t="s">
        <v>318</v>
      </c>
      <c r="D3442" s="95" t="s">
        <v>319</v>
      </c>
      <c r="E3442" s="95" t="s">
        <v>23481</v>
      </c>
      <c r="F3442" s="95" t="s">
        <v>18511</v>
      </c>
      <c r="G3442" s="95" t="s">
        <v>876</v>
      </c>
      <c r="H3442" s="95" t="s">
        <v>109</v>
      </c>
      <c r="I3442" s="95" t="s">
        <v>30546</v>
      </c>
      <c r="J3442" s="95" t="s">
        <v>30547</v>
      </c>
      <c r="K3442" s="95" t="s">
        <v>30548</v>
      </c>
      <c r="L3442" s="95" t="s">
        <v>73</v>
      </c>
      <c r="M3442" s="95" t="s">
        <v>526</v>
      </c>
      <c r="N3442" s="95" t="s">
        <v>8269</v>
      </c>
      <c r="O3442" s="95" t="s">
        <v>1117</v>
      </c>
      <c r="P3442" s="95" t="s">
        <v>1118</v>
      </c>
      <c r="Q3442" s="95" t="s">
        <v>3796</v>
      </c>
      <c r="R3442" s="95" t="s">
        <v>3797</v>
      </c>
      <c r="S3442" s="95" t="s">
        <v>30549</v>
      </c>
      <c r="T3442" s="95" t="s">
        <v>209</v>
      </c>
      <c r="U3442" s="96">
        <v>0</v>
      </c>
      <c r="V3442" s="96">
        <v>7948</v>
      </c>
      <c r="W3442" s="96">
        <v>6200</v>
      </c>
      <c r="X3442" s="96">
        <v>2000</v>
      </c>
      <c r="Y3442" s="95" t="s">
        <v>82</v>
      </c>
      <c r="Z3442" s="95" t="s">
        <v>25689</v>
      </c>
      <c r="AA3442" s="95" t="s">
        <v>84</v>
      </c>
      <c r="AB3442" s="95" t="s">
        <v>18511</v>
      </c>
      <c r="AC3442" s="95" t="s">
        <v>4869</v>
      </c>
      <c r="AD3442" s="95" t="s">
        <v>87</v>
      </c>
      <c r="AE3442" s="95" t="s">
        <v>61</v>
      </c>
      <c r="AF3442" s="95" t="s">
        <v>61</v>
      </c>
      <c r="AG3442" s="95" t="s">
        <v>89</v>
      </c>
      <c r="AH3442" s="95" t="s">
        <v>89</v>
      </c>
      <c r="AI3442" s="95" t="s">
        <v>88</v>
      </c>
      <c r="AJ3442" s="95" t="s">
        <v>88</v>
      </c>
      <c r="AK3442" s="95" t="s">
        <v>88</v>
      </c>
      <c r="AL3442" s="95" t="s">
        <v>88</v>
      </c>
      <c r="AM3442" s="95" t="s">
        <v>88</v>
      </c>
      <c r="AN3442" s="95" t="s">
        <v>88</v>
      </c>
      <c r="AO3442" s="95" t="s">
        <v>88</v>
      </c>
      <c r="AP3442" s="95" t="s">
        <v>89</v>
      </c>
      <c r="AQ3442" s="95" t="s">
        <v>90</v>
      </c>
      <c r="AR3442" s="95" t="s">
        <v>90</v>
      </c>
      <c r="AS3442" s="95" t="s">
        <v>25691</v>
      </c>
      <c r="AT3442" s="95" t="s">
        <v>92</v>
      </c>
      <c r="AU3442" s="95" t="s">
        <v>92</v>
      </c>
      <c r="AV3442" s="95" t="s">
        <v>93</v>
      </c>
      <c r="AW3442" s="95" t="s">
        <v>23486</v>
      </c>
      <c r="AX3442" s="95" t="s">
        <v>30550</v>
      </c>
      <c r="AY3442" s="95" t="s">
        <v>23488</v>
      </c>
      <c r="AZ3442" s="95" t="s">
        <v>30550</v>
      </c>
      <c r="BA3442" s="95" t="s">
        <v>97</v>
      </c>
      <c r="BB3442" s="95" t="s">
        <v>30551</v>
      </c>
      <c r="BC3442" s="95" t="s">
        <v>99</v>
      </c>
      <c r="BD3442" s="95" t="s">
        <v>100</v>
      </c>
      <c r="BE3442" s="95" t="s">
        <v>61</v>
      </c>
      <c r="BF3442" s="95" t="s">
        <v>209</v>
      </c>
      <c r="BG3442" s="95" t="s">
        <v>101</v>
      </c>
    </row>
    <row r="3443" s="86" customFormat="1" ht="19" customHeight="1" spans="1:59">
      <c r="A3443" s="95" t="s">
        <v>387</v>
      </c>
      <c r="B3443" s="95" t="s">
        <v>388</v>
      </c>
      <c r="C3443" s="95" t="s">
        <v>3722</v>
      </c>
      <c r="D3443" s="95" t="s">
        <v>3723</v>
      </c>
      <c r="E3443" s="95" t="s">
        <v>30552</v>
      </c>
      <c r="F3443" s="95" t="s">
        <v>8967</v>
      </c>
      <c r="G3443" s="95" t="s">
        <v>8968</v>
      </c>
      <c r="H3443" s="95" t="s">
        <v>2291</v>
      </c>
      <c r="I3443" s="95" t="s">
        <v>30553</v>
      </c>
      <c r="J3443" s="95" t="s">
        <v>30554</v>
      </c>
      <c r="K3443" s="95" t="s">
        <v>30555</v>
      </c>
      <c r="L3443" s="95" t="s">
        <v>73</v>
      </c>
      <c r="M3443" s="95" t="s">
        <v>526</v>
      </c>
      <c r="N3443" s="95" t="s">
        <v>2029</v>
      </c>
      <c r="O3443" s="95" t="s">
        <v>2295</v>
      </c>
      <c r="P3443" s="95" t="s">
        <v>2296</v>
      </c>
      <c r="Q3443" s="95" t="s">
        <v>2297</v>
      </c>
      <c r="R3443" s="95" t="s">
        <v>2298</v>
      </c>
      <c r="S3443" s="95" t="s">
        <v>30556</v>
      </c>
      <c r="T3443" s="95" t="s">
        <v>380</v>
      </c>
      <c r="U3443" s="96">
        <v>0</v>
      </c>
      <c r="V3443" s="96">
        <v>16743</v>
      </c>
      <c r="W3443" s="96">
        <v>12000</v>
      </c>
      <c r="X3443" s="96">
        <v>8000</v>
      </c>
      <c r="Y3443" s="95" t="s">
        <v>82</v>
      </c>
      <c r="Z3443" s="95" t="s">
        <v>25689</v>
      </c>
      <c r="AA3443" s="95" t="s">
        <v>84</v>
      </c>
      <c r="AB3443" s="95" t="s">
        <v>8967</v>
      </c>
      <c r="AC3443" s="95" t="s">
        <v>25900</v>
      </c>
      <c r="AD3443" s="95" t="s">
        <v>87</v>
      </c>
      <c r="AE3443" s="95" t="s">
        <v>61</v>
      </c>
      <c r="AF3443" s="95" t="s">
        <v>61</v>
      </c>
      <c r="AG3443" s="95" t="s">
        <v>89</v>
      </c>
      <c r="AH3443" s="95" t="s">
        <v>89</v>
      </c>
      <c r="AI3443" s="95" t="s">
        <v>88</v>
      </c>
      <c r="AJ3443" s="95" t="s">
        <v>88</v>
      </c>
      <c r="AK3443" s="95" t="s">
        <v>88</v>
      </c>
      <c r="AL3443" s="95" t="s">
        <v>88</v>
      </c>
      <c r="AM3443" s="95" t="s">
        <v>88</v>
      </c>
      <c r="AN3443" s="95" t="s">
        <v>88</v>
      </c>
      <c r="AO3443" s="95" t="s">
        <v>88</v>
      </c>
      <c r="AP3443" s="95" t="s">
        <v>89</v>
      </c>
      <c r="AQ3443" s="95" t="s">
        <v>90</v>
      </c>
      <c r="AR3443" s="95" t="s">
        <v>90</v>
      </c>
      <c r="AS3443" s="95" t="s">
        <v>25691</v>
      </c>
      <c r="AT3443" s="95" t="s">
        <v>92</v>
      </c>
      <c r="AU3443" s="95" t="s">
        <v>92</v>
      </c>
      <c r="AV3443" s="95" t="s">
        <v>93</v>
      </c>
      <c r="AW3443" s="95" t="s">
        <v>30557</v>
      </c>
      <c r="AX3443" s="95" t="s">
        <v>30558</v>
      </c>
      <c r="AY3443" s="95" t="s">
        <v>30559</v>
      </c>
      <c r="AZ3443" s="95" t="s">
        <v>30558</v>
      </c>
      <c r="BA3443" s="95" t="s">
        <v>97</v>
      </c>
      <c r="BB3443" s="95" t="s">
        <v>30560</v>
      </c>
      <c r="BC3443" s="95" t="s">
        <v>99</v>
      </c>
      <c r="BD3443" s="95" t="s">
        <v>100</v>
      </c>
      <c r="BE3443" s="95" t="s">
        <v>61</v>
      </c>
      <c r="BF3443" s="95" t="s">
        <v>380</v>
      </c>
      <c r="BG3443" s="95" t="s">
        <v>101</v>
      </c>
    </row>
    <row r="3444" s="86" customFormat="1" ht="19" customHeight="1" spans="1:59">
      <c r="A3444" s="95" t="s">
        <v>694</v>
      </c>
      <c r="B3444" s="95" t="s">
        <v>695</v>
      </c>
      <c r="C3444" s="95" t="s">
        <v>958</v>
      </c>
      <c r="D3444" s="95" t="s">
        <v>959</v>
      </c>
      <c r="E3444" s="95" t="s">
        <v>30561</v>
      </c>
      <c r="F3444" s="95" t="s">
        <v>30562</v>
      </c>
      <c r="G3444" s="95" t="s">
        <v>10410</v>
      </c>
      <c r="H3444" s="95" t="s">
        <v>232</v>
      </c>
      <c r="I3444" s="95" t="s">
        <v>30563</v>
      </c>
      <c r="J3444" s="95" t="s">
        <v>30564</v>
      </c>
      <c r="K3444" s="95" t="s">
        <v>30565</v>
      </c>
      <c r="L3444" s="95" t="s">
        <v>73</v>
      </c>
      <c r="M3444" s="95" t="s">
        <v>526</v>
      </c>
      <c r="N3444" s="95" t="s">
        <v>2398</v>
      </c>
      <c r="O3444" s="95" t="s">
        <v>774</v>
      </c>
      <c r="P3444" s="95" t="s">
        <v>775</v>
      </c>
      <c r="Q3444" s="95" t="s">
        <v>12413</v>
      </c>
      <c r="R3444" s="95" t="s">
        <v>12414</v>
      </c>
      <c r="S3444" s="95" t="s">
        <v>30566</v>
      </c>
      <c r="T3444" s="95" t="s">
        <v>380</v>
      </c>
      <c r="U3444" s="96">
        <v>0</v>
      </c>
      <c r="V3444" s="96">
        <v>39500</v>
      </c>
      <c r="W3444" s="96">
        <v>21700</v>
      </c>
      <c r="X3444" s="96">
        <v>11700</v>
      </c>
      <c r="Y3444" s="95" t="s">
        <v>82</v>
      </c>
      <c r="Z3444" s="95" t="s">
        <v>25689</v>
      </c>
      <c r="AA3444" s="95" t="s">
        <v>84</v>
      </c>
      <c r="AB3444" s="95" t="s">
        <v>30567</v>
      </c>
      <c r="AC3444" s="95" t="s">
        <v>4869</v>
      </c>
      <c r="AD3444" s="95" t="s">
        <v>87</v>
      </c>
      <c r="AE3444" s="95" t="s">
        <v>61</v>
      </c>
      <c r="AF3444" s="95" t="s">
        <v>61</v>
      </c>
      <c r="AG3444" s="95" t="s">
        <v>89</v>
      </c>
      <c r="AH3444" s="95" t="s">
        <v>88</v>
      </c>
      <c r="AI3444" s="95" t="s">
        <v>88</v>
      </c>
      <c r="AJ3444" s="95" t="s">
        <v>88</v>
      </c>
      <c r="AK3444" s="95" t="s">
        <v>89</v>
      </c>
      <c r="AL3444" s="95" t="s">
        <v>88</v>
      </c>
      <c r="AM3444" s="95" t="s">
        <v>88</v>
      </c>
      <c r="AN3444" s="95" t="s">
        <v>88</v>
      </c>
      <c r="AO3444" s="95" t="s">
        <v>88</v>
      </c>
      <c r="AP3444" s="95" t="s">
        <v>89</v>
      </c>
      <c r="AQ3444" s="95" t="s">
        <v>90</v>
      </c>
      <c r="AR3444" s="95" t="s">
        <v>90</v>
      </c>
      <c r="AS3444" s="95" t="s">
        <v>25691</v>
      </c>
      <c r="AT3444" s="95" t="s">
        <v>92</v>
      </c>
      <c r="AU3444" s="95" t="s">
        <v>92</v>
      </c>
      <c r="AV3444" s="95" t="s">
        <v>93</v>
      </c>
      <c r="AW3444" s="95" t="s">
        <v>30568</v>
      </c>
      <c r="AX3444" s="95" t="s">
        <v>30569</v>
      </c>
      <c r="AY3444" s="95" t="s">
        <v>30570</v>
      </c>
      <c r="AZ3444" s="95" t="s">
        <v>30569</v>
      </c>
      <c r="BA3444" s="95" t="s">
        <v>97</v>
      </c>
      <c r="BB3444" s="95" t="s">
        <v>30571</v>
      </c>
      <c r="BC3444" s="95" t="s">
        <v>99</v>
      </c>
      <c r="BD3444" s="95" t="s">
        <v>100</v>
      </c>
      <c r="BE3444" s="95" t="s">
        <v>61</v>
      </c>
      <c r="BF3444" s="95" t="s">
        <v>380</v>
      </c>
      <c r="BG3444" s="95" t="s">
        <v>101</v>
      </c>
    </row>
    <row r="3445" s="86" customFormat="1" ht="19" customHeight="1" spans="1:59">
      <c r="A3445" s="95" t="s">
        <v>102</v>
      </c>
      <c r="B3445" s="95" t="s">
        <v>103</v>
      </c>
      <c r="C3445" s="95" t="s">
        <v>2556</v>
      </c>
      <c r="D3445" s="95" t="s">
        <v>2557</v>
      </c>
      <c r="E3445" s="95" t="s">
        <v>30572</v>
      </c>
      <c r="F3445" s="95" t="s">
        <v>30573</v>
      </c>
      <c r="G3445" s="95" t="s">
        <v>15847</v>
      </c>
      <c r="H3445" s="95" t="s">
        <v>158</v>
      </c>
      <c r="I3445" s="95" t="s">
        <v>30574</v>
      </c>
      <c r="J3445" s="95" t="s">
        <v>30575</v>
      </c>
      <c r="K3445" s="95" t="s">
        <v>30576</v>
      </c>
      <c r="L3445" s="95" t="s">
        <v>73</v>
      </c>
      <c r="M3445" s="95" t="s">
        <v>1526</v>
      </c>
      <c r="N3445" s="95" t="s">
        <v>114</v>
      </c>
      <c r="O3445" s="95" t="s">
        <v>164</v>
      </c>
      <c r="P3445" s="95" t="s">
        <v>165</v>
      </c>
      <c r="Q3445" s="95" t="s">
        <v>166</v>
      </c>
      <c r="R3445" s="95" t="s">
        <v>167</v>
      </c>
      <c r="S3445" s="95" t="s">
        <v>30577</v>
      </c>
      <c r="T3445" s="95" t="s">
        <v>380</v>
      </c>
      <c r="U3445" s="96">
        <v>0</v>
      </c>
      <c r="V3445" s="96">
        <v>9800</v>
      </c>
      <c r="W3445" s="96">
        <v>7800</v>
      </c>
      <c r="X3445" s="96">
        <v>4000</v>
      </c>
      <c r="Y3445" s="95" t="s">
        <v>82</v>
      </c>
      <c r="Z3445" s="95" t="s">
        <v>25689</v>
      </c>
      <c r="AA3445" s="95" t="s">
        <v>84</v>
      </c>
      <c r="AB3445" s="95" t="s">
        <v>30578</v>
      </c>
      <c r="AC3445" s="95" t="s">
        <v>4869</v>
      </c>
      <c r="AD3445" s="95" t="s">
        <v>87</v>
      </c>
      <c r="AE3445" s="95" t="s">
        <v>61</v>
      </c>
      <c r="AF3445" s="95" t="s">
        <v>61</v>
      </c>
      <c r="AG3445" s="95" t="s">
        <v>89</v>
      </c>
      <c r="AH3445" s="95" t="s">
        <v>89</v>
      </c>
      <c r="AI3445" s="95" t="s">
        <v>89</v>
      </c>
      <c r="AJ3445" s="95" t="s">
        <v>88</v>
      </c>
      <c r="AK3445" s="95" t="s">
        <v>88</v>
      </c>
      <c r="AL3445" s="95" t="s">
        <v>88</v>
      </c>
      <c r="AM3445" s="95" t="s">
        <v>88</v>
      </c>
      <c r="AN3445" s="95" t="s">
        <v>88</v>
      </c>
      <c r="AO3445" s="95" t="s">
        <v>88</v>
      </c>
      <c r="AP3445" s="95" t="s">
        <v>89</v>
      </c>
      <c r="AQ3445" s="95" t="s">
        <v>90</v>
      </c>
      <c r="AR3445" s="95" t="s">
        <v>90</v>
      </c>
      <c r="AS3445" s="95" t="s">
        <v>25691</v>
      </c>
      <c r="AT3445" s="95" t="s">
        <v>92</v>
      </c>
      <c r="AU3445" s="95" t="s">
        <v>92</v>
      </c>
      <c r="AV3445" s="95" t="s">
        <v>93</v>
      </c>
      <c r="AW3445" s="95" t="s">
        <v>30579</v>
      </c>
      <c r="AX3445" s="95" t="s">
        <v>30580</v>
      </c>
      <c r="AY3445" s="95" t="s">
        <v>30581</v>
      </c>
      <c r="AZ3445" s="95" t="s">
        <v>30580</v>
      </c>
      <c r="BA3445" s="95" t="s">
        <v>97</v>
      </c>
      <c r="BB3445" s="95" t="s">
        <v>30582</v>
      </c>
      <c r="BC3445" s="95" t="s">
        <v>99</v>
      </c>
      <c r="BD3445" s="95" t="s">
        <v>100</v>
      </c>
      <c r="BE3445" s="95" t="s">
        <v>61</v>
      </c>
      <c r="BF3445" s="95" t="s">
        <v>380</v>
      </c>
      <c r="BG3445" s="95" t="s">
        <v>101</v>
      </c>
    </row>
    <row r="3446" s="86" customFormat="1" ht="19" customHeight="1" spans="1:59">
      <c r="A3446" s="95" t="s">
        <v>458</v>
      </c>
      <c r="B3446" s="95" t="s">
        <v>459</v>
      </c>
      <c r="C3446" s="95" t="s">
        <v>6842</v>
      </c>
      <c r="D3446" s="95" t="s">
        <v>6843</v>
      </c>
      <c r="E3446" s="95" t="s">
        <v>10378</v>
      </c>
      <c r="F3446" s="95" t="s">
        <v>30583</v>
      </c>
      <c r="G3446" s="95" t="s">
        <v>3122</v>
      </c>
      <c r="H3446" s="95" t="s">
        <v>3123</v>
      </c>
      <c r="I3446" s="95" t="s">
        <v>30584</v>
      </c>
      <c r="J3446" s="95" t="s">
        <v>30585</v>
      </c>
      <c r="K3446" s="95" t="s">
        <v>30586</v>
      </c>
      <c r="L3446" s="95" t="s">
        <v>73</v>
      </c>
      <c r="M3446" s="95" t="s">
        <v>526</v>
      </c>
      <c r="N3446" s="95" t="s">
        <v>2398</v>
      </c>
      <c r="O3446" s="95" t="s">
        <v>3128</v>
      </c>
      <c r="P3446" s="95" t="s">
        <v>3129</v>
      </c>
      <c r="Q3446" s="95" t="s">
        <v>3044</v>
      </c>
      <c r="R3446" s="95" t="s">
        <v>3129</v>
      </c>
      <c r="S3446" s="95" t="s">
        <v>30587</v>
      </c>
      <c r="T3446" s="95" t="s">
        <v>119</v>
      </c>
      <c r="U3446" s="96">
        <v>0</v>
      </c>
      <c r="V3446" s="96">
        <v>63000</v>
      </c>
      <c r="W3446" s="96">
        <v>49000</v>
      </c>
      <c r="X3446" s="96">
        <v>13000</v>
      </c>
      <c r="Y3446" s="95" t="s">
        <v>82</v>
      </c>
      <c r="Z3446" s="95" t="s">
        <v>25689</v>
      </c>
      <c r="AA3446" s="95" t="s">
        <v>84</v>
      </c>
      <c r="AB3446" s="95" t="s">
        <v>10385</v>
      </c>
      <c r="AC3446" s="95" t="s">
        <v>25690</v>
      </c>
      <c r="AD3446" s="95" t="s">
        <v>87</v>
      </c>
      <c r="AE3446" s="95" t="s">
        <v>61</v>
      </c>
      <c r="AF3446" s="95" t="s">
        <v>61</v>
      </c>
      <c r="AG3446" s="95" t="s">
        <v>89</v>
      </c>
      <c r="AH3446" s="95" t="s">
        <v>89</v>
      </c>
      <c r="AI3446" s="95" t="s">
        <v>89</v>
      </c>
      <c r="AJ3446" s="95" t="s">
        <v>88</v>
      </c>
      <c r="AK3446" s="95" t="s">
        <v>89</v>
      </c>
      <c r="AL3446" s="95" t="s">
        <v>89</v>
      </c>
      <c r="AM3446" s="95" t="s">
        <v>89</v>
      </c>
      <c r="AN3446" s="95" t="s">
        <v>89</v>
      </c>
      <c r="AO3446" s="95" t="s">
        <v>89</v>
      </c>
      <c r="AP3446" s="95" t="s">
        <v>89</v>
      </c>
      <c r="AQ3446" s="95" t="s">
        <v>90</v>
      </c>
      <c r="AR3446" s="95" t="s">
        <v>90</v>
      </c>
      <c r="AS3446" s="95" t="s">
        <v>25691</v>
      </c>
      <c r="AT3446" s="95" t="s">
        <v>92</v>
      </c>
      <c r="AU3446" s="95" t="s">
        <v>92</v>
      </c>
      <c r="AV3446" s="95" t="s">
        <v>93</v>
      </c>
      <c r="AW3446" s="95" t="s">
        <v>10386</v>
      </c>
      <c r="AX3446" s="95" t="s">
        <v>30588</v>
      </c>
      <c r="AY3446" s="95" t="s">
        <v>10388</v>
      </c>
      <c r="AZ3446" s="95" t="s">
        <v>30588</v>
      </c>
      <c r="BA3446" s="95" t="s">
        <v>97</v>
      </c>
      <c r="BB3446" s="95" t="s">
        <v>30589</v>
      </c>
      <c r="BC3446" s="95" t="s">
        <v>99</v>
      </c>
      <c r="BD3446" s="95" t="s">
        <v>100</v>
      </c>
      <c r="BE3446" s="95" t="s">
        <v>61</v>
      </c>
      <c r="BF3446" s="95" t="s">
        <v>119</v>
      </c>
      <c r="BG3446" s="95" t="s">
        <v>101</v>
      </c>
    </row>
    <row r="3447" s="86" customFormat="1" ht="19" customHeight="1" spans="1:59">
      <c r="A3447" s="95" t="s">
        <v>1774</v>
      </c>
      <c r="B3447" s="95" t="s">
        <v>1775</v>
      </c>
      <c r="C3447" s="95" t="s">
        <v>6172</v>
      </c>
      <c r="D3447" s="95" t="s">
        <v>6173</v>
      </c>
      <c r="E3447" s="95" t="s">
        <v>20638</v>
      </c>
      <c r="F3447" s="95" t="s">
        <v>6175</v>
      </c>
      <c r="G3447" s="95" t="s">
        <v>3039</v>
      </c>
      <c r="H3447" s="95" t="s">
        <v>109</v>
      </c>
      <c r="I3447" s="95" t="s">
        <v>30590</v>
      </c>
      <c r="J3447" s="95" t="s">
        <v>30591</v>
      </c>
      <c r="K3447" s="95" t="s">
        <v>30592</v>
      </c>
      <c r="L3447" s="95" t="s">
        <v>73</v>
      </c>
      <c r="M3447" s="95" t="s">
        <v>113</v>
      </c>
      <c r="N3447" s="95" t="s">
        <v>4078</v>
      </c>
      <c r="O3447" s="95" t="s">
        <v>2914</v>
      </c>
      <c r="P3447" s="95" t="s">
        <v>2915</v>
      </c>
      <c r="Q3447" s="95" t="s">
        <v>1940</v>
      </c>
      <c r="R3447" s="95" t="s">
        <v>1941</v>
      </c>
      <c r="S3447" s="95" t="s">
        <v>30593</v>
      </c>
      <c r="T3447" s="95" t="s">
        <v>209</v>
      </c>
      <c r="U3447" s="96">
        <v>0</v>
      </c>
      <c r="V3447" s="96">
        <v>5800</v>
      </c>
      <c r="W3447" s="96">
        <v>4000</v>
      </c>
      <c r="X3447" s="96">
        <v>2000</v>
      </c>
      <c r="Y3447" s="95" t="s">
        <v>82</v>
      </c>
      <c r="Z3447" s="95" t="s">
        <v>25689</v>
      </c>
      <c r="AA3447" s="95" t="s">
        <v>84</v>
      </c>
      <c r="AB3447" s="95" t="s">
        <v>6175</v>
      </c>
      <c r="AC3447" s="95" t="s">
        <v>25830</v>
      </c>
      <c r="AD3447" s="95" t="s">
        <v>87</v>
      </c>
      <c r="AE3447" s="95" t="s">
        <v>61</v>
      </c>
      <c r="AF3447" s="95" t="s">
        <v>61</v>
      </c>
      <c r="AG3447" s="95" t="s">
        <v>89</v>
      </c>
      <c r="AH3447" s="95" t="s">
        <v>89</v>
      </c>
      <c r="AI3447" s="95" t="s">
        <v>88</v>
      </c>
      <c r="AJ3447" s="95" t="s">
        <v>88</v>
      </c>
      <c r="AK3447" s="95" t="s">
        <v>89</v>
      </c>
      <c r="AL3447" s="95" t="s">
        <v>88</v>
      </c>
      <c r="AM3447" s="95" t="s">
        <v>88</v>
      </c>
      <c r="AN3447" s="95" t="s">
        <v>88</v>
      </c>
      <c r="AO3447" s="95" t="s">
        <v>88</v>
      </c>
      <c r="AP3447" s="95" t="s">
        <v>89</v>
      </c>
      <c r="AQ3447" s="95" t="s">
        <v>90</v>
      </c>
      <c r="AR3447" s="95" t="s">
        <v>90</v>
      </c>
      <c r="AS3447" s="95" t="s">
        <v>25691</v>
      </c>
      <c r="AT3447" s="95" t="s">
        <v>92</v>
      </c>
      <c r="AU3447" s="95" t="s">
        <v>92</v>
      </c>
      <c r="AV3447" s="95" t="s">
        <v>93</v>
      </c>
      <c r="AW3447" s="95" t="s">
        <v>20643</v>
      </c>
      <c r="AX3447" s="95" t="s">
        <v>30594</v>
      </c>
      <c r="AY3447" s="95" t="s">
        <v>20645</v>
      </c>
      <c r="AZ3447" s="95" t="s">
        <v>30594</v>
      </c>
      <c r="BA3447" s="95" t="s">
        <v>97</v>
      </c>
      <c r="BB3447" s="95" t="s">
        <v>30595</v>
      </c>
      <c r="BC3447" s="95" t="s">
        <v>99</v>
      </c>
      <c r="BD3447" s="95" t="s">
        <v>100</v>
      </c>
      <c r="BE3447" s="95" t="s">
        <v>61</v>
      </c>
      <c r="BF3447" s="95" t="s">
        <v>209</v>
      </c>
      <c r="BG3447" s="95" t="s">
        <v>101</v>
      </c>
    </row>
    <row r="3448" s="86" customFormat="1" ht="19" customHeight="1" spans="1:59">
      <c r="A3448" s="95" t="s">
        <v>267</v>
      </c>
      <c r="B3448" s="95" t="s">
        <v>268</v>
      </c>
      <c r="C3448" s="95" t="s">
        <v>269</v>
      </c>
      <c r="D3448" s="95" t="s">
        <v>270</v>
      </c>
      <c r="E3448" s="95" t="s">
        <v>30596</v>
      </c>
      <c r="F3448" s="95" t="s">
        <v>10912</v>
      </c>
      <c r="G3448" s="95" t="s">
        <v>10912</v>
      </c>
      <c r="H3448" s="95" t="s">
        <v>5013</v>
      </c>
      <c r="I3448" s="95" t="s">
        <v>30597</v>
      </c>
      <c r="J3448" s="95" t="s">
        <v>30598</v>
      </c>
      <c r="K3448" s="95" t="s">
        <v>30599</v>
      </c>
      <c r="L3448" s="95" t="s">
        <v>73</v>
      </c>
      <c r="M3448" s="95" t="s">
        <v>30600</v>
      </c>
      <c r="N3448" s="95" t="s">
        <v>948</v>
      </c>
      <c r="O3448" s="95" t="s">
        <v>10136</v>
      </c>
      <c r="P3448" s="95" t="s">
        <v>10137</v>
      </c>
      <c r="Q3448" s="95" t="s">
        <v>5017</v>
      </c>
      <c r="R3448" s="95" t="s">
        <v>5018</v>
      </c>
      <c r="S3448" s="95" t="s">
        <v>30601</v>
      </c>
      <c r="T3448" s="95" t="s">
        <v>380</v>
      </c>
      <c r="U3448" s="96">
        <v>0</v>
      </c>
      <c r="V3448" s="96">
        <v>150027</v>
      </c>
      <c r="W3448" s="96">
        <v>60000</v>
      </c>
      <c r="X3448" s="96">
        <v>30000</v>
      </c>
      <c r="Y3448" s="95" t="s">
        <v>143</v>
      </c>
      <c r="Z3448" s="95" t="s">
        <v>25689</v>
      </c>
      <c r="AA3448" s="95" t="s">
        <v>84</v>
      </c>
      <c r="AB3448" s="95" t="s">
        <v>30602</v>
      </c>
      <c r="AC3448" s="95" t="s">
        <v>25900</v>
      </c>
      <c r="AD3448" s="95" t="s">
        <v>87</v>
      </c>
      <c r="AE3448" s="95" t="s">
        <v>61</v>
      </c>
      <c r="AF3448" s="95" t="s">
        <v>61</v>
      </c>
      <c r="AG3448" s="95" t="s">
        <v>89</v>
      </c>
      <c r="AH3448" s="95" t="s">
        <v>89</v>
      </c>
      <c r="AI3448" s="95" t="s">
        <v>89</v>
      </c>
      <c r="AJ3448" s="95" t="s">
        <v>89</v>
      </c>
      <c r="AK3448" s="95" t="s">
        <v>89</v>
      </c>
      <c r="AL3448" s="95" t="s">
        <v>89</v>
      </c>
      <c r="AM3448" s="95" t="s">
        <v>89</v>
      </c>
      <c r="AN3448" s="95" t="s">
        <v>89</v>
      </c>
      <c r="AO3448" s="95" t="s">
        <v>89</v>
      </c>
      <c r="AP3448" s="95" t="s">
        <v>89</v>
      </c>
      <c r="AQ3448" s="95" t="s">
        <v>90</v>
      </c>
      <c r="AR3448" s="95" t="s">
        <v>90</v>
      </c>
      <c r="AS3448" s="95" t="s">
        <v>25691</v>
      </c>
      <c r="AT3448" s="95" t="s">
        <v>92</v>
      </c>
      <c r="AU3448" s="95" t="s">
        <v>92</v>
      </c>
      <c r="AV3448" s="95" t="s">
        <v>93</v>
      </c>
      <c r="AW3448" s="95" t="s">
        <v>30603</v>
      </c>
      <c r="AX3448" s="95" t="s">
        <v>30604</v>
      </c>
      <c r="AY3448" s="95" t="s">
        <v>30605</v>
      </c>
      <c r="AZ3448" s="95" t="s">
        <v>30604</v>
      </c>
      <c r="BA3448" s="95" t="s">
        <v>97</v>
      </c>
      <c r="BB3448" s="95" t="s">
        <v>30606</v>
      </c>
      <c r="BC3448" s="95" t="s">
        <v>99</v>
      </c>
      <c r="BD3448" s="95" t="s">
        <v>150</v>
      </c>
      <c r="BE3448" s="95" t="s">
        <v>61</v>
      </c>
      <c r="BF3448" s="95" t="s">
        <v>380</v>
      </c>
      <c r="BG3448" s="95" t="s">
        <v>101</v>
      </c>
    </row>
    <row r="3449" s="86" customFormat="1" ht="19" customHeight="1" spans="1:59">
      <c r="A3449" s="95" t="s">
        <v>226</v>
      </c>
      <c r="B3449" s="95" t="s">
        <v>227</v>
      </c>
      <c r="C3449" s="95" t="s">
        <v>1512</v>
      </c>
      <c r="D3449" s="95" t="s">
        <v>1513</v>
      </c>
      <c r="E3449" s="95" t="s">
        <v>28584</v>
      </c>
      <c r="F3449" s="95" t="s">
        <v>28585</v>
      </c>
      <c r="G3449" s="95" t="s">
        <v>231</v>
      </c>
      <c r="H3449" s="95" t="s">
        <v>232</v>
      </c>
      <c r="I3449" s="95" t="s">
        <v>30607</v>
      </c>
      <c r="J3449" s="95" t="s">
        <v>30608</v>
      </c>
      <c r="K3449" s="95" t="s">
        <v>30609</v>
      </c>
      <c r="L3449" s="95" t="s">
        <v>73</v>
      </c>
      <c r="M3449" s="95" t="s">
        <v>74</v>
      </c>
      <c r="N3449" s="95" t="s">
        <v>880</v>
      </c>
      <c r="O3449" s="95" t="s">
        <v>774</v>
      </c>
      <c r="P3449" s="95" t="s">
        <v>775</v>
      </c>
      <c r="Q3449" s="95" t="s">
        <v>30154</v>
      </c>
      <c r="R3449" s="95" t="s">
        <v>30155</v>
      </c>
      <c r="S3449" s="95" t="s">
        <v>30610</v>
      </c>
      <c r="T3449" s="95" t="s">
        <v>380</v>
      </c>
      <c r="U3449" s="96">
        <v>0</v>
      </c>
      <c r="V3449" s="96">
        <v>12912</v>
      </c>
      <c r="W3449" s="96">
        <v>10000</v>
      </c>
      <c r="X3449" s="96">
        <v>5000</v>
      </c>
      <c r="Y3449" s="95" t="s">
        <v>82</v>
      </c>
      <c r="Z3449" s="95" t="s">
        <v>25689</v>
      </c>
      <c r="AA3449" s="95" t="s">
        <v>84</v>
      </c>
      <c r="AB3449" s="95" t="s">
        <v>12266</v>
      </c>
      <c r="AC3449" s="95" t="s">
        <v>4869</v>
      </c>
      <c r="AD3449" s="95" t="s">
        <v>87</v>
      </c>
      <c r="AE3449" s="95" t="s">
        <v>61</v>
      </c>
      <c r="AF3449" s="95" t="s">
        <v>61</v>
      </c>
      <c r="AG3449" s="95" t="s">
        <v>89</v>
      </c>
      <c r="AH3449" s="95" t="s">
        <v>89</v>
      </c>
      <c r="AI3449" s="95" t="s">
        <v>88</v>
      </c>
      <c r="AJ3449" s="95" t="s">
        <v>88</v>
      </c>
      <c r="AK3449" s="95" t="s">
        <v>88</v>
      </c>
      <c r="AL3449" s="95" t="s">
        <v>88</v>
      </c>
      <c r="AM3449" s="95" t="s">
        <v>88</v>
      </c>
      <c r="AN3449" s="95" t="s">
        <v>88</v>
      </c>
      <c r="AO3449" s="95" t="s">
        <v>88</v>
      </c>
      <c r="AP3449" s="95" t="s">
        <v>89</v>
      </c>
      <c r="AQ3449" s="95" t="s">
        <v>90</v>
      </c>
      <c r="AR3449" s="95" t="s">
        <v>90</v>
      </c>
      <c r="AS3449" s="95" t="s">
        <v>25691</v>
      </c>
      <c r="AT3449" s="95" t="s">
        <v>92</v>
      </c>
      <c r="AU3449" s="95" t="s">
        <v>92</v>
      </c>
      <c r="AV3449" s="95" t="s">
        <v>93</v>
      </c>
      <c r="AW3449" s="95" t="s">
        <v>28590</v>
      </c>
      <c r="AX3449" s="95" t="s">
        <v>30611</v>
      </c>
      <c r="AY3449" s="95" t="s">
        <v>28592</v>
      </c>
      <c r="AZ3449" s="95" t="s">
        <v>30611</v>
      </c>
      <c r="BA3449" s="95" t="s">
        <v>97</v>
      </c>
      <c r="BB3449" s="95" t="s">
        <v>30612</v>
      </c>
      <c r="BC3449" s="95" t="s">
        <v>99</v>
      </c>
      <c r="BD3449" s="95" t="s">
        <v>100</v>
      </c>
      <c r="BE3449" s="95" t="s">
        <v>61</v>
      </c>
      <c r="BF3449" s="95" t="s">
        <v>380</v>
      </c>
      <c r="BG3449" s="95" t="s">
        <v>101</v>
      </c>
    </row>
    <row r="3450" s="86" customFormat="1" ht="19" customHeight="1" spans="1:59">
      <c r="A3450" s="95" t="s">
        <v>126</v>
      </c>
      <c r="B3450" s="95" t="s">
        <v>127</v>
      </c>
      <c r="C3450" s="95" t="s">
        <v>128</v>
      </c>
      <c r="D3450" s="95" t="s">
        <v>129</v>
      </c>
      <c r="E3450" s="95" t="s">
        <v>130</v>
      </c>
      <c r="F3450" s="95" t="s">
        <v>131</v>
      </c>
      <c r="G3450" s="95" t="s">
        <v>132</v>
      </c>
      <c r="H3450" s="95" t="s">
        <v>109</v>
      </c>
      <c r="I3450" s="95" t="s">
        <v>30613</v>
      </c>
      <c r="J3450" s="95" t="s">
        <v>30614</v>
      </c>
      <c r="K3450" s="95" t="s">
        <v>30615</v>
      </c>
      <c r="L3450" s="95" t="s">
        <v>73</v>
      </c>
      <c r="M3450" s="95" t="s">
        <v>526</v>
      </c>
      <c r="N3450" s="95" t="s">
        <v>2029</v>
      </c>
      <c r="O3450" s="95" t="s">
        <v>881</v>
      </c>
      <c r="P3450" s="95" t="s">
        <v>882</v>
      </c>
      <c r="Q3450" s="95" t="s">
        <v>2425</v>
      </c>
      <c r="R3450" s="95" t="s">
        <v>2426</v>
      </c>
      <c r="S3450" s="95" t="s">
        <v>30616</v>
      </c>
      <c r="T3450" s="95" t="s">
        <v>119</v>
      </c>
      <c r="U3450" s="96">
        <v>0</v>
      </c>
      <c r="V3450" s="96">
        <v>55000</v>
      </c>
      <c r="W3450" s="96">
        <v>30000</v>
      </c>
      <c r="X3450" s="96">
        <v>9000</v>
      </c>
      <c r="Y3450" s="95" t="s">
        <v>82</v>
      </c>
      <c r="Z3450" s="95" t="s">
        <v>25689</v>
      </c>
      <c r="AA3450" s="95" t="s">
        <v>84</v>
      </c>
      <c r="AB3450" s="95" t="s">
        <v>144</v>
      </c>
      <c r="AC3450" s="95" t="s">
        <v>8465</v>
      </c>
      <c r="AD3450" s="95" t="s">
        <v>87</v>
      </c>
      <c r="AE3450" s="95" t="s">
        <v>61</v>
      </c>
      <c r="AF3450" s="95" t="s">
        <v>61</v>
      </c>
      <c r="AG3450" s="95" t="s">
        <v>89</v>
      </c>
      <c r="AH3450" s="95" t="s">
        <v>89</v>
      </c>
      <c r="AI3450" s="95" t="s">
        <v>89</v>
      </c>
      <c r="AJ3450" s="95" t="s">
        <v>88</v>
      </c>
      <c r="AK3450" s="95" t="s">
        <v>89</v>
      </c>
      <c r="AL3450" s="95" t="s">
        <v>89</v>
      </c>
      <c r="AM3450" s="95" t="s">
        <v>88</v>
      </c>
      <c r="AN3450" s="95" t="s">
        <v>88</v>
      </c>
      <c r="AO3450" s="95" t="s">
        <v>88</v>
      </c>
      <c r="AP3450" s="95" t="s">
        <v>89</v>
      </c>
      <c r="AQ3450" s="95" t="s">
        <v>90</v>
      </c>
      <c r="AR3450" s="95" t="s">
        <v>90</v>
      </c>
      <c r="AS3450" s="95" t="s">
        <v>25691</v>
      </c>
      <c r="AT3450" s="95" t="s">
        <v>92</v>
      </c>
      <c r="AU3450" s="95" t="s">
        <v>92</v>
      </c>
      <c r="AV3450" s="95" t="s">
        <v>93</v>
      </c>
      <c r="AW3450" s="95" t="s">
        <v>146</v>
      </c>
      <c r="AX3450" s="95" t="s">
        <v>30617</v>
      </c>
      <c r="AY3450" s="95" t="s">
        <v>148</v>
      </c>
      <c r="AZ3450" s="95" t="s">
        <v>30617</v>
      </c>
      <c r="BA3450" s="95" t="s">
        <v>97</v>
      </c>
      <c r="BB3450" s="95" t="s">
        <v>30618</v>
      </c>
      <c r="BC3450" s="95" t="s">
        <v>99</v>
      </c>
      <c r="BD3450" s="95" t="s">
        <v>100</v>
      </c>
      <c r="BE3450" s="95" t="s">
        <v>61</v>
      </c>
      <c r="BF3450" s="95" t="s">
        <v>119</v>
      </c>
      <c r="BG3450" s="95" t="s">
        <v>101</v>
      </c>
    </row>
    <row r="3451" s="86" customFormat="1" ht="19" customHeight="1" spans="1:59">
      <c r="A3451" s="95" t="s">
        <v>419</v>
      </c>
      <c r="B3451" s="95" t="s">
        <v>420</v>
      </c>
      <c r="C3451" s="95" t="s">
        <v>2086</v>
      </c>
      <c r="D3451" s="95" t="s">
        <v>2087</v>
      </c>
      <c r="E3451" s="95" t="s">
        <v>4381</v>
      </c>
      <c r="F3451" s="95" t="s">
        <v>4382</v>
      </c>
      <c r="G3451" s="95" t="s">
        <v>2447</v>
      </c>
      <c r="H3451" s="95" t="s">
        <v>369</v>
      </c>
      <c r="I3451" s="95" t="s">
        <v>30619</v>
      </c>
      <c r="J3451" s="95" t="s">
        <v>30620</v>
      </c>
      <c r="K3451" s="95" t="s">
        <v>30621</v>
      </c>
      <c r="L3451" s="95" t="s">
        <v>73</v>
      </c>
      <c r="M3451" s="95" t="s">
        <v>508</v>
      </c>
      <c r="N3451" s="95" t="s">
        <v>811</v>
      </c>
      <c r="O3451" s="95" t="s">
        <v>1753</v>
      </c>
      <c r="P3451" s="95" t="s">
        <v>1754</v>
      </c>
      <c r="Q3451" s="95" t="s">
        <v>377</v>
      </c>
      <c r="R3451" s="95" t="s">
        <v>378</v>
      </c>
      <c r="S3451" s="95" t="s">
        <v>30622</v>
      </c>
      <c r="T3451" s="95" t="s">
        <v>119</v>
      </c>
      <c r="U3451" s="96">
        <v>0</v>
      </c>
      <c r="V3451" s="96">
        <v>8000</v>
      </c>
      <c r="W3451" s="96">
        <v>6400</v>
      </c>
      <c r="X3451" s="96">
        <v>3200</v>
      </c>
      <c r="Y3451" s="95" t="s">
        <v>82</v>
      </c>
      <c r="Z3451" s="95" t="s">
        <v>25689</v>
      </c>
      <c r="AA3451" s="95" t="s">
        <v>84</v>
      </c>
      <c r="AB3451" s="95" t="s">
        <v>1748</v>
      </c>
      <c r="AC3451" s="95" t="s">
        <v>4869</v>
      </c>
      <c r="AD3451" s="95" t="s">
        <v>87</v>
      </c>
      <c r="AE3451" s="95" t="s">
        <v>61</v>
      </c>
      <c r="AF3451" s="95" t="s">
        <v>61</v>
      </c>
      <c r="AG3451" s="95" t="s">
        <v>89</v>
      </c>
      <c r="AH3451" s="95" t="s">
        <v>89</v>
      </c>
      <c r="AI3451" s="95" t="s">
        <v>89</v>
      </c>
      <c r="AJ3451" s="95" t="s">
        <v>89</v>
      </c>
      <c r="AK3451" s="95" t="s">
        <v>89</v>
      </c>
      <c r="AL3451" s="95" t="s">
        <v>89</v>
      </c>
      <c r="AM3451" s="95" t="s">
        <v>89</v>
      </c>
      <c r="AN3451" s="95" t="s">
        <v>89</v>
      </c>
      <c r="AO3451" s="95" t="s">
        <v>89</v>
      </c>
      <c r="AP3451" s="95" t="s">
        <v>89</v>
      </c>
      <c r="AQ3451" s="95" t="s">
        <v>90</v>
      </c>
      <c r="AR3451" s="95" t="s">
        <v>90</v>
      </c>
      <c r="AS3451" s="95" t="s">
        <v>25691</v>
      </c>
      <c r="AT3451" s="95" t="s">
        <v>92</v>
      </c>
      <c r="AU3451" s="95" t="s">
        <v>92</v>
      </c>
      <c r="AV3451" s="95" t="s">
        <v>93</v>
      </c>
      <c r="AW3451" s="95" t="s">
        <v>4388</v>
      </c>
      <c r="AX3451" s="95" t="s">
        <v>30623</v>
      </c>
      <c r="AY3451" s="95" t="s">
        <v>4390</v>
      </c>
      <c r="AZ3451" s="95" t="s">
        <v>30623</v>
      </c>
      <c r="BA3451" s="95" t="s">
        <v>97</v>
      </c>
      <c r="BB3451" s="95" t="s">
        <v>30624</v>
      </c>
      <c r="BC3451" s="95" t="s">
        <v>99</v>
      </c>
      <c r="BD3451" s="95" t="s">
        <v>100</v>
      </c>
      <c r="BE3451" s="95" t="s">
        <v>61</v>
      </c>
      <c r="BF3451" s="95" t="s">
        <v>119</v>
      </c>
      <c r="BG3451" s="95" t="s">
        <v>101</v>
      </c>
    </row>
    <row r="3452" s="86" customFormat="1" ht="19" customHeight="1" spans="1:59">
      <c r="A3452" s="95" t="s">
        <v>126</v>
      </c>
      <c r="B3452" s="95" t="s">
        <v>127</v>
      </c>
      <c r="C3452" s="95" t="s">
        <v>196</v>
      </c>
      <c r="D3452" s="95" t="s">
        <v>197</v>
      </c>
      <c r="E3452" s="95" t="s">
        <v>3164</v>
      </c>
      <c r="F3452" s="95" t="s">
        <v>132</v>
      </c>
      <c r="G3452" s="95" t="s">
        <v>132</v>
      </c>
      <c r="H3452" s="95" t="s">
        <v>109</v>
      </c>
      <c r="I3452" s="95" t="s">
        <v>30625</v>
      </c>
      <c r="J3452" s="95" t="s">
        <v>30626</v>
      </c>
      <c r="K3452" s="95" t="s">
        <v>30627</v>
      </c>
      <c r="L3452" s="95" t="s">
        <v>73</v>
      </c>
      <c r="M3452" s="95" t="s">
        <v>30628</v>
      </c>
      <c r="N3452" s="95" t="s">
        <v>17241</v>
      </c>
      <c r="O3452" s="95" t="s">
        <v>115</v>
      </c>
      <c r="P3452" s="95" t="s">
        <v>116</v>
      </c>
      <c r="Q3452" s="95" t="s">
        <v>2425</v>
      </c>
      <c r="R3452" s="95" t="s">
        <v>2426</v>
      </c>
      <c r="S3452" s="95" t="s">
        <v>30629</v>
      </c>
      <c r="T3452" s="95" t="s">
        <v>380</v>
      </c>
      <c r="U3452" s="96">
        <v>0</v>
      </c>
      <c r="V3452" s="96">
        <v>80000</v>
      </c>
      <c r="W3452" s="96">
        <v>60000</v>
      </c>
      <c r="X3452" s="96">
        <v>20000</v>
      </c>
      <c r="Y3452" s="95" t="s">
        <v>82</v>
      </c>
      <c r="Z3452" s="95" t="s">
        <v>25689</v>
      </c>
      <c r="AA3452" s="95" t="s">
        <v>84</v>
      </c>
      <c r="AB3452" s="95" t="s">
        <v>3174</v>
      </c>
      <c r="AC3452" s="95" t="s">
        <v>4869</v>
      </c>
      <c r="AD3452" s="95" t="s">
        <v>87</v>
      </c>
      <c r="AE3452" s="95" t="s">
        <v>61</v>
      </c>
      <c r="AF3452" s="95" t="s">
        <v>61</v>
      </c>
      <c r="AG3452" s="95" t="s">
        <v>89</v>
      </c>
      <c r="AH3452" s="95" t="s">
        <v>89</v>
      </c>
      <c r="AI3452" s="95" t="s">
        <v>89</v>
      </c>
      <c r="AJ3452" s="95" t="s">
        <v>89</v>
      </c>
      <c r="AK3452" s="95" t="s">
        <v>89</v>
      </c>
      <c r="AL3452" s="95" t="s">
        <v>89</v>
      </c>
      <c r="AM3452" s="95" t="s">
        <v>89</v>
      </c>
      <c r="AN3452" s="95" t="s">
        <v>89</v>
      </c>
      <c r="AO3452" s="95" t="s">
        <v>89</v>
      </c>
      <c r="AP3452" s="95" t="s">
        <v>89</v>
      </c>
      <c r="AQ3452" s="95" t="s">
        <v>90</v>
      </c>
      <c r="AR3452" s="95" t="s">
        <v>90</v>
      </c>
      <c r="AS3452" s="95" t="s">
        <v>25691</v>
      </c>
      <c r="AT3452" s="95" t="s">
        <v>92</v>
      </c>
      <c r="AU3452" s="95" t="s">
        <v>92</v>
      </c>
      <c r="AV3452" s="95" t="s">
        <v>93</v>
      </c>
      <c r="AW3452" s="95" t="s">
        <v>3175</v>
      </c>
      <c r="AX3452" s="95" t="s">
        <v>30630</v>
      </c>
      <c r="AY3452" s="95" t="s">
        <v>3177</v>
      </c>
      <c r="AZ3452" s="95" t="s">
        <v>30630</v>
      </c>
      <c r="BA3452" s="95" t="s">
        <v>97</v>
      </c>
      <c r="BB3452" s="95" t="s">
        <v>30631</v>
      </c>
      <c r="BC3452" s="95" t="s">
        <v>99</v>
      </c>
      <c r="BD3452" s="95" t="s">
        <v>100</v>
      </c>
      <c r="BE3452" s="95" t="s">
        <v>61</v>
      </c>
      <c r="BF3452" s="95" t="s">
        <v>380</v>
      </c>
      <c r="BG3452" s="95" t="s">
        <v>101</v>
      </c>
    </row>
    <row r="3453" s="86" customFormat="1" ht="19" customHeight="1" spans="1:59">
      <c r="A3453" s="95" t="s">
        <v>102</v>
      </c>
      <c r="B3453" s="95" t="s">
        <v>103</v>
      </c>
      <c r="C3453" s="95" t="s">
        <v>1035</v>
      </c>
      <c r="D3453" s="95" t="s">
        <v>1036</v>
      </c>
      <c r="E3453" s="95" t="s">
        <v>30632</v>
      </c>
      <c r="F3453" s="95" t="s">
        <v>30633</v>
      </c>
      <c r="G3453" s="95" t="s">
        <v>4580</v>
      </c>
      <c r="H3453" s="95" t="s">
        <v>109</v>
      </c>
      <c r="I3453" s="95" t="s">
        <v>30634</v>
      </c>
      <c r="J3453" s="95" t="s">
        <v>30635</v>
      </c>
      <c r="K3453" s="95" t="s">
        <v>30636</v>
      </c>
      <c r="L3453" s="95" t="s">
        <v>73</v>
      </c>
      <c r="M3453" s="95" t="s">
        <v>526</v>
      </c>
      <c r="N3453" s="95" t="s">
        <v>374</v>
      </c>
      <c r="O3453" s="95" t="s">
        <v>1537</v>
      </c>
      <c r="P3453" s="95" t="s">
        <v>1538</v>
      </c>
      <c r="Q3453" s="95" t="s">
        <v>3691</v>
      </c>
      <c r="R3453" s="95" t="s">
        <v>3692</v>
      </c>
      <c r="S3453" s="95" t="s">
        <v>30637</v>
      </c>
      <c r="T3453" s="95" t="s">
        <v>119</v>
      </c>
      <c r="U3453" s="96">
        <v>0</v>
      </c>
      <c r="V3453" s="96">
        <v>18000</v>
      </c>
      <c r="W3453" s="96">
        <v>9000</v>
      </c>
      <c r="X3453" s="96">
        <v>3000</v>
      </c>
      <c r="Y3453" s="95" t="s">
        <v>82</v>
      </c>
      <c r="Z3453" s="95" t="s">
        <v>25689</v>
      </c>
      <c r="AA3453" s="95" t="s">
        <v>84</v>
      </c>
      <c r="AB3453" s="95" t="s">
        <v>30638</v>
      </c>
      <c r="AC3453" s="95" t="s">
        <v>4869</v>
      </c>
      <c r="AD3453" s="95" t="s">
        <v>87</v>
      </c>
      <c r="AE3453" s="95" t="s">
        <v>61</v>
      </c>
      <c r="AF3453" s="95" t="s">
        <v>61</v>
      </c>
      <c r="AG3453" s="95" t="s">
        <v>89</v>
      </c>
      <c r="AH3453" s="95" t="s">
        <v>89</v>
      </c>
      <c r="AI3453" s="95" t="s">
        <v>89</v>
      </c>
      <c r="AJ3453" s="95" t="s">
        <v>88</v>
      </c>
      <c r="AK3453" s="95" t="s">
        <v>89</v>
      </c>
      <c r="AL3453" s="95" t="s">
        <v>89</v>
      </c>
      <c r="AM3453" s="95" t="s">
        <v>88</v>
      </c>
      <c r="AN3453" s="95" t="s">
        <v>88</v>
      </c>
      <c r="AO3453" s="95" t="s">
        <v>88</v>
      </c>
      <c r="AP3453" s="95" t="s">
        <v>89</v>
      </c>
      <c r="AQ3453" s="95" t="s">
        <v>90</v>
      </c>
      <c r="AR3453" s="95" t="s">
        <v>90</v>
      </c>
      <c r="AS3453" s="95" t="s">
        <v>25691</v>
      </c>
      <c r="AT3453" s="95" t="s">
        <v>92</v>
      </c>
      <c r="AU3453" s="95" t="s">
        <v>92</v>
      </c>
      <c r="AV3453" s="95" t="s">
        <v>93</v>
      </c>
      <c r="AW3453" s="95" t="s">
        <v>30639</v>
      </c>
      <c r="AX3453" s="95" t="s">
        <v>30640</v>
      </c>
      <c r="AY3453" s="95" t="s">
        <v>8902</v>
      </c>
      <c r="AZ3453" s="95" t="s">
        <v>30640</v>
      </c>
      <c r="BA3453" s="95" t="s">
        <v>97</v>
      </c>
      <c r="BB3453" s="95" t="s">
        <v>30641</v>
      </c>
      <c r="BC3453" s="95" t="s">
        <v>99</v>
      </c>
      <c r="BD3453" s="95" t="s">
        <v>100</v>
      </c>
      <c r="BE3453" s="95" t="s">
        <v>61</v>
      </c>
      <c r="BF3453" s="95" t="s">
        <v>119</v>
      </c>
      <c r="BG3453" s="95" t="s">
        <v>101</v>
      </c>
    </row>
    <row r="3454" s="86" customFormat="1" ht="19" customHeight="1" spans="1:59">
      <c r="A3454" s="95" t="s">
        <v>302</v>
      </c>
      <c r="B3454" s="95" t="s">
        <v>303</v>
      </c>
      <c r="C3454" s="95" t="s">
        <v>1968</v>
      </c>
      <c r="D3454" s="95" t="s">
        <v>1969</v>
      </c>
      <c r="E3454" s="95" t="s">
        <v>1970</v>
      </c>
      <c r="F3454" s="95" t="s">
        <v>1971</v>
      </c>
      <c r="G3454" s="95" t="s">
        <v>1972</v>
      </c>
      <c r="H3454" s="95" t="s">
        <v>109</v>
      </c>
      <c r="I3454" s="95" t="s">
        <v>30642</v>
      </c>
      <c r="J3454" s="95" t="s">
        <v>30643</v>
      </c>
      <c r="K3454" s="95" t="s">
        <v>30644</v>
      </c>
      <c r="L3454" s="95" t="s">
        <v>73</v>
      </c>
      <c r="M3454" s="95" t="s">
        <v>823</v>
      </c>
      <c r="N3454" s="95" t="s">
        <v>1835</v>
      </c>
      <c r="O3454" s="95" t="s">
        <v>1537</v>
      </c>
      <c r="P3454" s="95" t="s">
        <v>1538</v>
      </c>
      <c r="Q3454" s="95" t="s">
        <v>2425</v>
      </c>
      <c r="R3454" s="95" t="s">
        <v>2426</v>
      </c>
      <c r="S3454" s="95" t="s">
        <v>30645</v>
      </c>
      <c r="T3454" s="95" t="s">
        <v>119</v>
      </c>
      <c r="U3454" s="96">
        <v>0</v>
      </c>
      <c r="V3454" s="96">
        <v>8800</v>
      </c>
      <c r="W3454" s="96">
        <v>7040</v>
      </c>
      <c r="X3454" s="96">
        <v>4000</v>
      </c>
      <c r="Y3454" s="95" t="s">
        <v>82</v>
      </c>
      <c r="Z3454" s="95" t="s">
        <v>25689</v>
      </c>
      <c r="AA3454" s="95" t="s">
        <v>84</v>
      </c>
      <c r="AB3454" s="95" t="s">
        <v>1979</v>
      </c>
      <c r="AC3454" s="95" t="s">
        <v>25690</v>
      </c>
      <c r="AD3454" s="95" t="s">
        <v>87</v>
      </c>
      <c r="AE3454" s="95" t="s">
        <v>61</v>
      </c>
      <c r="AF3454" s="95" t="s">
        <v>61</v>
      </c>
      <c r="AG3454" s="95" t="s">
        <v>89</v>
      </c>
      <c r="AH3454" s="95" t="s">
        <v>89</v>
      </c>
      <c r="AI3454" s="95" t="s">
        <v>89</v>
      </c>
      <c r="AJ3454" s="95" t="s">
        <v>89</v>
      </c>
      <c r="AK3454" s="95" t="s">
        <v>89</v>
      </c>
      <c r="AL3454" s="95" t="s">
        <v>89</v>
      </c>
      <c r="AM3454" s="95" t="s">
        <v>89</v>
      </c>
      <c r="AN3454" s="95" t="s">
        <v>89</v>
      </c>
      <c r="AO3454" s="95" t="s">
        <v>89</v>
      </c>
      <c r="AP3454" s="95" t="s">
        <v>89</v>
      </c>
      <c r="AQ3454" s="95" t="s">
        <v>90</v>
      </c>
      <c r="AR3454" s="95" t="s">
        <v>90</v>
      </c>
      <c r="AS3454" s="95" t="s">
        <v>25691</v>
      </c>
      <c r="AT3454" s="95" t="s">
        <v>92</v>
      </c>
      <c r="AU3454" s="95" t="s">
        <v>92</v>
      </c>
      <c r="AV3454" s="95" t="s">
        <v>93</v>
      </c>
      <c r="AW3454" s="95" t="s">
        <v>1980</v>
      </c>
      <c r="AX3454" s="95" t="s">
        <v>30646</v>
      </c>
      <c r="AY3454" s="95" t="s">
        <v>1982</v>
      </c>
      <c r="AZ3454" s="95" t="s">
        <v>30646</v>
      </c>
      <c r="BA3454" s="95" t="s">
        <v>97</v>
      </c>
      <c r="BB3454" s="95" t="s">
        <v>30647</v>
      </c>
      <c r="BC3454" s="95" t="s">
        <v>99</v>
      </c>
      <c r="BD3454" s="95" t="s">
        <v>100</v>
      </c>
      <c r="BE3454" s="95" t="s">
        <v>61</v>
      </c>
      <c r="BF3454" s="95" t="s">
        <v>119</v>
      </c>
      <c r="BG3454" s="95" t="s">
        <v>101</v>
      </c>
    </row>
    <row r="3455" s="86" customFormat="1" ht="19" customHeight="1" spans="1:59">
      <c r="A3455" s="95" t="s">
        <v>516</v>
      </c>
      <c r="B3455" s="95" t="s">
        <v>517</v>
      </c>
      <c r="C3455" s="95" t="s">
        <v>1233</v>
      </c>
      <c r="D3455" s="95" t="s">
        <v>1234</v>
      </c>
      <c r="E3455" s="95" t="s">
        <v>27261</v>
      </c>
      <c r="F3455" s="95" t="s">
        <v>13660</v>
      </c>
      <c r="G3455" s="95" t="s">
        <v>9459</v>
      </c>
      <c r="H3455" s="95" t="s">
        <v>539</v>
      </c>
      <c r="I3455" s="95" t="s">
        <v>30648</v>
      </c>
      <c r="J3455" s="95" t="s">
        <v>30649</v>
      </c>
      <c r="K3455" s="95" t="s">
        <v>30650</v>
      </c>
      <c r="L3455" s="95" t="s">
        <v>73</v>
      </c>
      <c r="M3455" s="95" t="s">
        <v>526</v>
      </c>
      <c r="N3455" s="95" t="s">
        <v>2029</v>
      </c>
      <c r="O3455" s="95" t="s">
        <v>1875</v>
      </c>
      <c r="P3455" s="95" t="s">
        <v>1876</v>
      </c>
      <c r="Q3455" s="95" t="s">
        <v>2597</v>
      </c>
      <c r="R3455" s="95" t="s">
        <v>1878</v>
      </c>
      <c r="S3455" s="95" t="s">
        <v>30651</v>
      </c>
      <c r="T3455" s="95" t="s">
        <v>380</v>
      </c>
      <c r="U3455" s="96">
        <v>0</v>
      </c>
      <c r="V3455" s="96">
        <v>12700</v>
      </c>
      <c r="W3455" s="96">
        <v>9500</v>
      </c>
      <c r="X3455" s="96">
        <v>6000</v>
      </c>
      <c r="Y3455" s="95" t="s">
        <v>82</v>
      </c>
      <c r="Z3455" s="95" t="s">
        <v>25689</v>
      </c>
      <c r="AA3455" s="95" t="s">
        <v>84</v>
      </c>
      <c r="AB3455" s="95" t="s">
        <v>27266</v>
      </c>
      <c r="AC3455" s="95" t="s">
        <v>25690</v>
      </c>
      <c r="AD3455" s="95" t="s">
        <v>87</v>
      </c>
      <c r="AE3455" s="95" t="s">
        <v>61</v>
      </c>
      <c r="AF3455" s="95" t="s">
        <v>61</v>
      </c>
      <c r="AG3455" s="95" t="s">
        <v>89</v>
      </c>
      <c r="AH3455" s="95" t="s">
        <v>89</v>
      </c>
      <c r="AI3455" s="95" t="s">
        <v>88</v>
      </c>
      <c r="AJ3455" s="95" t="s">
        <v>88</v>
      </c>
      <c r="AK3455" s="95" t="s">
        <v>89</v>
      </c>
      <c r="AL3455" s="95" t="s">
        <v>88</v>
      </c>
      <c r="AM3455" s="95" t="s">
        <v>88</v>
      </c>
      <c r="AN3455" s="95" t="s">
        <v>88</v>
      </c>
      <c r="AO3455" s="95" t="s">
        <v>88</v>
      </c>
      <c r="AP3455" s="95" t="s">
        <v>89</v>
      </c>
      <c r="AQ3455" s="95" t="s">
        <v>90</v>
      </c>
      <c r="AR3455" s="95" t="s">
        <v>90</v>
      </c>
      <c r="AS3455" s="95" t="s">
        <v>25691</v>
      </c>
      <c r="AT3455" s="95" t="s">
        <v>92</v>
      </c>
      <c r="AU3455" s="95" t="s">
        <v>92</v>
      </c>
      <c r="AV3455" s="95" t="s">
        <v>93</v>
      </c>
      <c r="AW3455" s="95" t="s">
        <v>27267</v>
      </c>
      <c r="AX3455" s="95" t="s">
        <v>30652</v>
      </c>
      <c r="AY3455" s="95" t="s">
        <v>27269</v>
      </c>
      <c r="AZ3455" s="95" t="s">
        <v>30652</v>
      </c>
      <c r="BA3455" s="95" t="s">
        <v>97</v>
      </c>
      <c r="BB3455" s="95" t="s">
        <v>30653</v>
      </c>
      <c r="BC3455" s="95" t="s">
        <v>99</v>
      </c>
      <c r="BD3455" s="95" t="s">
        <v>100</v>
      </c>
      <c r="BE3455" s="95" t="s">
        <v>61</v>
      </c>
      <c r="BF3455" s="95" t="s">
        <v>380</v>
      </c>
      <c r="BG3455" s="95" t="s">
        <v>101</v>
      </c>
    </row>
    <row r="3456" s="86" customFormat="1" ht="19" customHeight="1" spans="1:59">
      <c r="A3456" s="95" t="s">
        <v>1774</v>
      </c>
      <c r="B3456" s="95" t="s">
        <v>1775</v>
      </c>
      <c r="C3456" s="95" t="s">
        <v>6861</v>
      </c>
      <c r="D3456" s="95" t="s">
        <v>6862</v>
      </c>
      <c r="E3456" s="95" t="s">
        <v>7862</v>
      </c>
      <c r="F3456" s="95" t="s">
        <v>7863</v>
      </c>
      <c r="G3456" s="95" t="s">
        <v>3367</v>
      </c>
      <c r="H3456" s="95" t="s">
        <v>109</v>
      </c>
      <c r="I3456" s="95" t="s">
        <v>30654</v>
      </c>
      <c r="J3456" s="95" t="s">
        <v>30655</v>
      </c>
      <c r="K3456" s="95" t="s">
        <v>30656</v>
      </c>
      <c r="L3456" s="95" t="s">
        <v>73</v>
      </c>
      <c r="M3456" s="95" t="s">
        <v>13709</v>
      </c>
      <c r="N3456" s="95" t="s">
        <v>30657</v>
      </c>
      <c r="O3456" s="95" t="s">
        <v>115</v>
      </c>
      <c r="P3456" s="95" t="s">
        <v>116</v>
      </c>
      <c r="Q3456" s="95" t="s">
        <v>117</v>
      </c>
      <c r="R3456" s="95" t="s">
        <v>116</v>
      </c>
      <c r="S3456" s="95" t="s">
        <v>30658</v>
      </c>
      <c r="T3456" s="95" t="s">
        <v>119</v>
      </c>
      <c r="U3456" s="96">
        <v>0</v>
      </c>
      <c r="V3456" s="96">
        <v>2260</v>
      </c>
      <c r="W3456" s="96">
        <v>1000</v>
      </c>
      <c r="X3456" s="96">
        <v>1000</v>
      </c>
      <c r="Y3456" s="95" t="s">
        <v>82</v>
      </c>
      <c r="Z3456" s="95" t="s">
        <v>25689</v>
      </c>
      <c r="AA3456" s="95" t="s">
        <v>84</v>
      </c>
      <c r="AB3456" s="95" t="s">
        <v>7868</v>
      </c>
      <c r="AC3456" s="95" t="s">
        <v>26031</v>
      </c>
      <c r="AD3456" s="95" t="s">
        <v>87</v>
      </c>
      <c r="AE3456" s="95" t="s">
        <v>61</v>
      </c>
      <c r="AF3456" s="95" t="s">
        <v>61</v>
      </c>
      <c r="AG3456" s="95" t="s">
        <v>89</v>
      </c>
      <c r="AH3456" s="95" t="s">
        <v>89</v>
      </c>
      <c r="AI3456" s="95" t="s">
        <v>89</v>
      </c>
      <c r="AJ3456" s="95" t="s">
        <v>89</v>
      </c>
      <c r="AK3456" s="95" t="s">
        <v>89</v>
      </c>
      <c r="AL3456" s="95" t="s">
        <v>89</v>
      </c>
      <c r="AM3456" s="95" t="s">
        <v>89</v>
      </c>
      <c r="AN3456" s="95" t="s">
        <v>89</v>
      </c>
      <c r="AO3456" s="95" t="s">
        <v>89</v>
      </c>
      <c r="AP3456" s="95" t="s">
        <v>89</v>
      </c>
      <c r="AQ3456" s="95" t="s">
        <v>90</v>
      </c>
      <c r="AR3456" s="95" t="s">
        <v>90</v>
      </c>
      <c r="AS3456" s="95" t="s">
        <v>25691</v>
      </c>
      <c r="AT3456" s="95" t="s">
        <v>92</v>
      </c>
      <c r="AU3456" s="95" t="s">
        <v>92</v>
      </c>
      <c r="AV3456" s="95" t="s">
        <v>93</v>
      </c>
      <c r="AW3456" s="95" t="s">
        <v>7869</v>
      </c>
      <c r="AX3456" s="95" t="s">
        <v>30659</v>
      </c>
      <c r="AY3456" s="95" t="s">
        <v>7871</v>
      </c>
      <c r="AZ3456" s="95" t="s">
        <v>30659</v>
      </c>
      <c r="BA3456" s="95" t="s">
        <v>97</v>
      </c>
      <c r="BB3456" s="95" t="s">
        <v>30660</v>
      </c>
      <c r="BC3456" s="95" t="s">
        <v>99</v>
      </c>
      <c r="BD3456" s="95" t="s">
        <v>100</v>
      </c>
      <c r="BE3456" s="95" t="s">
        <v>61</v>
      </c>
      <c r="BF3456" s="95" t="s">
        <v>119</v>
      </c>
      <c r="BG3456" s="95" t="s">
        <v>101</v>
      </c>
    </row>
    <row r="3457" s="86" customFormat="1" ht="19" customHeight="1" spans="1:59">
      <c r="A3457" s="95" t="s">
        <v>267</v>
      </c>
      <c r="B3457" s="95" t="s">
        <v>268</v>
      </c>
      <c r="C3457" s="95" t="s">
        <v>269</v>
      </c>
      <c r="D3457" s="95" t="s">
        <v>270</v>
      </c>
      <c r="E3457" s="95" t="s">
        <v>30661</v>
      </c>
      <c r="F3457" s="95" t="s">
        <v>287</v>
      </c>
      <c r="G3457" s="95" t="s">
        <v>287</v>
      </c>
      <c r="H3457" s="95" t="s">
        <v>109</v>
      </c>
      <c r="I3457" s="95" t="s">
        <v>30662</v>
      </c>
      <c r="J3457" s="95" t="s">
        <v>30663</v>
      </c>
      <c r="K3457" s="95" t="s">
        <v>30664</v>
      </c>
      <c r="L3457" s="95" t="s">
        <v>73</v>
      </c>
      <c r="M3457" s="95" t="s">
        <v>2624</v>
      </c>
      <c r="N3457" s="95" t="s">
        <v>114</v>
      </c>
      <c r="O3457" s="95" t="s">
        <v>292</v>
      </c>
      <c r="P3457" s="95" t="s">
        <v>293</v>
      </c>
      <c r="Q3457" s="95" t="s">
        <v>294</v>
      </c>
      <c r="R3457" s="95" t="s">
        <v>295</v>
      </c>
      <c r="S3457" s="95" t="s">
        <v>30665</v>
      </c>
      <c r="T3457" s="95" t="s">
        <v>262</v>
      </c>
      <c r="U3457" s="96">
        <v>0</v>
      </c>
      <c r="V3457" s="96">
        <v>149625</v>
      </c>
      <c r="W3457" s="96">
        <v>23000</v>
      </c>
      <c r="X3457" s="96">
        <v>8000</v>
      </c>
      <c r="Y3457" s="95" t="s">
        <v>143</v>
      </c>
      <c r="Z3457" s="95" t="s">
        <v>25689</v>
      </c>
      <c r="AA3457" s="95" t="s">
        <v>84</v>
      </c>
      <c r="AB3457" s="95" t="s">
        <v>4198</v>
      </c>
      <c r="AC3457" s="95" t="s">
        <v>8465</v>
      </c>
      <c r="AD3457" s="95" t="s">
        <v>87</v>
      </c>
      <c r="AE3457" s="95" t="s">
        <v>61</v>
      </c>
      <c r="AF3457" s="95" t="s">
        <v>61</v>
      </c>
      <c r="AG3457" s="95" t="s">
        <v>89</v>
      </c>
      <c r="AH3457" s="95" t="s">
        <v>89</v>
      </c>
      <c r="AI3457" s="95" t="s">
        <v>89</v>
      </c>
      <c r="AJ3457" s="95" t="s">
        <v>89</v>
      </c>
      <c r="AK3457" s="95" t="s">
        <v>89</v>
      </c>
      <c r="AL3457" s="95" t="s">
        <v>89</v>
      </c>
      <c r="AM3457" s="95" t="s">
        <v>89</v>
      </c>
      <c r="AN3457" s="95" t="s">
        <v>89</v>
      </c>
      <c r="AO3457" s="95" t="s">
        <v>89</v>
      </c>
      <c r="AP3457" s="95" t="s">
        <v>89</v>
      </c>
      <c r="AQ3457" s="95" t="s">
        <v>90</v>
      </c>
      <c r="AR3457" s="95" t="s">
        <v>90</v>
      </c>
      <c r="AS3457" s="95" t="s">
        <v>25691</v>
      </c>
      <c r="AT3457" s="95" t="s">
        <v>92</v>
      </c>
      <c r="AU3457" s="95" t="s">
        <v>92</v>
      </c>
      <c r="AV3457" s="95" t="s">
        <v>93</v>
      </c>
      <c r="AW3457" s="95" t="s">
        <v>30666</v>
      </c>
      <c r="AX3457" s="95" t="s">
        <v>30667</v>
      </c>
      <c r="AY3457" s="95" t="s">
        <v>30668</v>
      </c>
      <c r="AZ3457" s="95" t="s">
        <v>30667</v>
      </c>
      <c r="BA3457" s="95" t="s">
        <v>97</v>
      </c>
      <c r="BB3457" s="95" t="s">
        <v>30669</v>
      </c>
      <c r="BC3457" s="95" t="s">
        <v>99</v>
      </c>
      <c r="BD3457" s="95" t="s">
        <v>150</v>
      </c>
      <c r="BE3457" s="95" t="s">
        <v>61</v>
      </c>
      <c r="BF3457" s="95" t="s">
        <v>262</v>
      </c>
      <c r="BG3457" s="95" t="s">
        <v>101</v>
      </c>
    </row>
    <row r="3458" s="86" customFormat="1" ht="19" customHeight="1" spans="1:59">
      <c r="A3458" s="95" t="s">
        <v>441</v>
      </c>
      <c r="B3458" s="95" t="s">
        <v>442</v>
      </c>
      <c r="C3458" s="95" t="s">
        <v>1270</v>
      </c>
      <c r="D3458" s="95" t="s">
        <v>1271</v>
      </c>
      <c r="E3458" s="95" t="s">
        <v>3275</v>
      </c>
      <c r="F3458" s="95" t="s">
        <v>13679</v>
      </c>
      <c r="G3458" s="95" t="s">
        <v>13679</v>
      </c>
      <c r="H3458" s="95" t="s">
        <v>2636</v>
      </c>
      <c r="I3458" s="95" t="s">
        <v>30670</v>
      </c>
      <c r="J3458" s="95" t="s">
        <v>30671</v>
      </c>
      <c r="K3458" s="95" t="s">
        <v>30672</v>
      </c>
      <c r="L3458" s="95" t="s">
        <v>73</v>
      </c>
      <c r="M3458" s="95" t="s">
        <v>3280</v>
      </c>
      <c r="N3458" s="95" t="s">
        <v>203</v>
      </c>
      <c r="O3458" s="95" t="s">
        <v>294</v>
      </c>
      <c r="P3458" s="95" t="s">
        <v>2641</v>
      </c>
      <c r="Q3458" s="95" t="s">
        <v>2642</v>
      </c>
      <c r="R3458" s="95" t="s">
        <v>2643</v>
      </c>
      <c r="S3458" s="95" t="s">
        <v>30673</v>
      </c>
      <c r="T3458" s="95" t="s">
        <v>119</v>
      </c>
      <c r="U3458" s="96">
        <v>0</v>
      </c>
      <c r="V3458" s="96">
        <v>8000</v>
      </c>
      <c r="W3458" s="96">
        <v>6000</v>
      </c>
      <c r="X3458" s="96">
        <v>4500</v>
      </c>
      <c r="Y3458" s="95" t="s">
        <v>143</v>
      </c>
      <c r="Z3458" s="95" t="s">
        <v>25689</v>
      </c>
      <c r="AA3458" s="95" t="s">
        <v>84</v>
      </c>
      <c r="AB3458" s="95" t="s">
        <v>7174</v>
      </c>
      <c r="AC3458" s="95" t="s">
        <v>26031</v>
      </c>
      <c r="AD3458" s="95" t="s">
        <v>87</v>
      </c>
      <c r="AE3458" s="95" t="s">
        <v>61</v>
      </c>
      <c r="AF3458" s="95" t="s">
        <v>61</v>
      </c>
      <c r="AG3458" s="95" t="s">
        <v>89</v>
      </c>
      <c r="AH3458" s="95" t="s">
        <v>89</v>
      </c>
      <c r="AI3458" s="95" t="s">
        <v>89</v>
      </c>
      <c r="AJ3458" s="95" t="s">
        <v>89</v>
      </c>
      <c r="AK3458" s="95" t="s">
        <v>89</v>
      </c>
      <c r="AL3458" s="95" t="s">
        <v>89</v>
      </c>
      <c r="AM3458" s="95" t="s">
        <v>89</v>
      </c>
      <c r="AN3458" s="95" t="s">
        <v>89</v>
      </c>
      <c r="AO3458" s="95" t="s">
        <v>89</v>
      </c>
      <c r="AP3458" s="95" t="s">
        <v>89</v>
      </c>
      <c r="AQ3458" s="95" t="s">
        <v>90</v>
      </c>
      <c r="AR3458" s="95" t="s">
        <v>90</v>
      </c>
      <c r="AS3458" s="95" t="s">
        <v>25691</v>
      </c>
      <c r="AT3458" s="95" t="s">
        <v>92</v>
      </c>
      <c r="AU3458" s="95" t="s">
        <v>92</v>
      </c>
      <c r="AV3458" s="95" t="s">
        <v>93</v>
      </c>
      <c r="AW3458" s="95" t="s">
        <v>3284</v>
      </c>
      <c r="AX3458" s="95" t="s">
        <v>30674</v>
      </c>
      <c r="AY3458" s="95" t="s">
        <v>3286</v>
      </c>
      <c r="AZ3458" s="95" t="s">
        <v>30674</v>
      </c>
      <c r="BA3458" s="95" t="s">
        <v>97</v>
      </c>
      <c r="BB3458" s="95" t="s">
        <v>30675</v>
      </c>
      <c r="BC3458" s="95" t="s">
        <v>99</v>
      </c>
      <c r="BD3458" s="95" t="s">
        <v>150</v>
      </c>
      <c r="BE3458" s="95" t="s">
        <v>61</v>
      </c>
      <c r="BF3458" s="95" t="s">
        <v>119</v>
      </c>
      <c r="BG3458" s="95" t="s">
        <v>101</v>
      </c>
    </row>
    <row r="3459" s="86" customFormat="1" ht="19" customHeight="1" spans="1:59">
      <c r="A3459" s="95" t="s">
        <v>1984</v>
      </c>
      <c r="B3459" s="95" t="s">
        <v>1985</v>
      </c>
      <c r="C3459" s="95" t="s">
        <v>17433</v>
      </c>
      <c r="D3459" s="95" t="s">
        <v>17434</v>
      </c>
      <c r="E3459" s="95" t="s">
        <v>30676</v>
      </c>
      <c r="F3459" s="95" t="s">
        <v>20506</v>
      </c>
      <c r="G3459" s="95" t="s">
        <v>20506</v>
      </c>
      <c r="H3459" s="95" t="s">
        <v>943</v>
      </c>
      <c r="I3459" s="95" t="s">
        <v>30677</v>
      </c>
      <c r="J3459" s="95" t="s">
        <v>30678</v>
      </c>
      <c r="K3459" s="95" t="s">
        <v>30679</v>
      </c>
      <c r="L3459" s="95" t="s">
        <v>73</v>
      </c>
      <c r="M3459" s="95" t="s">
        <v>508</v>
      </c>
      <c r="N3459" s="95" t="s">
        <v>114</v>
      </c>
      <c r="O3459" s="95" t="s">
        <v>164</v>
      </c>
      <c r="P3459" s="95" t="s">
        <v>165</v>
      </c>
      <c r="Q3459" s="95" t="s">
        <v>30680</v>
      </c>
      <c r="R3459" s="95" t="s">
        <v>30681</v>
      </c>
      <c r="S3459" s="95" t="s">
        <v>30682</v>
      </c>
      <c r="T3459" s="95" t="s">
        <v>380</v>
      </c>
      <c r="U3459" s="96">
        <v>0</v>
      </c>
      <c r="V3459" s="96">
        <v>23491</v>
      </c>
      <c r="W3459" s="96">
        <v>10000</v>
      </c>
      <c r="X3459" s="96">
        <v>5000</v>
      </c>
      <c r="Y3459" s="95" t="s">
        <v>82</v>
      </c>
      <c r="Z3459" s="95" t="s">
        <v>25689</v>
      </c>
      <c r="AA3459" s="95" t="s">
        <v>84</v>
      </c>
      <c r="AB3459" s="95" t="s">
        <v>30683</v>
      </c>
      <c r="AC3459" s="95" t="s">
        <v>4869</v>
      </c>
      <c r="AD3459" s="95" t="s">
        <v>87</v>
      </c>
      <c r="AE3459" s="95" t="s">
        <v>61</v>
      </c>
      <c r="AF3459" s="95" t="s">
        <v>61</v>
      </c>
      <c r="AG3459" s="95" t="s">
        <v>89</v>
      </c>
      <c r="AH3459" s="95" t="s">
        <v>89</v>
      </c>
      <c r="AI3459" s="95" t="s">
        <v>89</v>
      </c>
      <c r="AJ3459" s="95" t="s">
        <v>89</v>
      </c>
      <c r="AK3459" s="95" t="s">
        <v>89</v>
      </c>
      <c r="AL3459" s="95" t="s">
        <v>89</v>
      </c>
      <c r="AM3459" s="95" t="s">
        <v>89</v>
      </c>
      <c r="AN3459" s="95" t="s">
        <v>89</v>
      </c>
      <c r="AO3459" s="95" t="s">
        <v>89</v>
      </c>
      <c r="AP3459" s="95" t="s">
        <v>89</v>
      </c>
      <c r="AQ3459" s="95" t="s">
        <v>90</v>
      </c>
      <c r="AR3459" s="95" t="s">
        <v>90</v>
      </c>
      <c r="AS3459" s="95" t="s">
        <v>25691</v>
      </c>
      <c r="AT3459" s="95" t="s">
        <v>92</v>
      </c>
      <c r="AU3459" s="95" t="s">
        <v>92</v>
      </c>
      <c r="AV3459" s="95" t="s">
        <v>93</v>
      </c>
      <c r="AW3459" s="95" t="s">
        <v>30684</v>
      </c>
      <c r="AX3459" s="95" t="s">
        <v>30685</v>
      </c>
      <c r="AY3459" s="95" t="s">
        <v>30686</v>
      </c>
      <c r="AZ3459" s="95" t="s">
        <v>30685</v>
      </c>
      <c r="BA3459" s="95" t="s">
        <v>97</v>
      </c>
      <c r="BB3459" s="95" t="s">
        <v>30687</v>
      </c>
      <c r="BC3459" s="95" t="s">
        <v>99</v>
      </c>
      <c r="BD3459" s="95" t="s">
        <v>100</v>
      </c>
      <c r="BE3459" s="95" t="s">
        <v>61</v>
      </c>
      <c r="BF3459" s="95" t="s">
        <v>380</v>
      </c>
      <c r="BG3459" s="95" t="s">
        <v>101</v>
      </c>
    </row>
    <row r="3460" s="86" customFormat="1" ht="19" customHeight="1" spans="1:59">
      <c r="A3460" s="95" t="s">
        <v>458</v>
      </c>
      <c r="B3460" s="95" t="s">
        <v>459</v>
      </c>
      <c r="C3460" s="95" t="s">
        <v>6842</v>
      </c>
      <c r="D3460" s="95" t="s">
        <v>6843</v>
      </c>
      <c r="E3460" s="95" t="s">
        <v>30688</v>
      </c>
      <c r="F3460" s="95" t="s">
        <v>30689</v>
      </c>
      <c r="G3460" s="95" t="s">
        <v>30690</v>
      </c>
      <c r="H3460" s="95" t="s">
        <v>2216</v>
      </c>
      <c r="I3460" s="95" t="s">
        <v>30691</v>
      </c>
      <c r="J3460" s="95" t="s">
        <v>30692</v>
      </c>
      <c r="K3460" s="95" t="s">
        <v>30693</v>
      </c>
      <c r="L3460" s="95" t="s">
        <v>73</v>
      </c>
      <c r="M3460" s="95" t="s">
        <v>1526</v>
      </c>
      <c r="N3460" s="95" t="s">
        <v>527</v>
      </c>
      <c r="O3460" s="95" t="s">
        <v>2221</v>
      </c>
      <c r="P3460" s="95" t="s">
        <v>2222</v>
      </c>
      <c r="Q3460" s="95" t="s">
        <v>2223</v>
      </c>
      <c r="R3460" s="95" t="s">
        <v>2224</v>
      </c>
      <c r="S3460" s="95" t="s">
        <v>30694</v>
      </c>
      <c r="T3460" s="95" t="s">
        <v>119</v>
      </c>
      <c r="U3460" s="96">
        <v>0</v>
      </c>
      <c r="V3460" s="96">
        <v>22400</v>
      </c>
      <c r="W3460" s="96">
        <v>17900</v>
      </c>
      <c r="X3460" s="96">
        <v>8000</v>
      </c>
      <c r="Y3460" s="95" t="s">
        <v>82</v>
      </c>
      <c r="Z3460" s="95" t="s">
        <v>25689</v>
      </c>
      <c r="AA3460" s="95" t="s">
        <v>84</v>
      </c>
      <c r="AB3460" s="95" t="s">
        <v>30695</v>
      </c>
      <c r="AC3460" s="95" t="s">
        <v>25830</v>
      </c>
      <c r="AD3460" s="95" t="s">
        <v>87</v>
      </c>
      <c r="AE3460" s="95" t="s">
        <v>61</v>
      </c>
      <c r="AF3460" s="95" t="s">
        <v>61</v>
      </c>
      <c r="AG3460" s="95" t="s">
        <v>89</v>
      </c>
      <c r="AH3460" s="95" t="s">
        <v>89</v>
      </c>
      <c r="AI3460" s="95" t="s">
        <v>88</v>
      </c>
      <c r="AJ3460" s="95" t="s">
        <v>88</v>
      </c>
      <c r="AK3460" s="95" t="s">
        <v>89</v>
      </c>
      <c r="AL3460" s="95" t="s">
        <v>88</v>
      </c>
      <c r="AM3460" s="95" t="s">
        <v>88</v>
      </c>
      <c r="AN3460" s="95" t="s">
        <v>88</v>
      </c>
      <c r="AO3460" s="95" t="s">
        <v>88</v>
      </c>
      <c r="AP3460" s="95" t="s">
        <v>89</v>
      </c>
      <c r="AQ3460" s="95" t="s">
        <v>90</v>
      </c>
      <c r="AR3460" s="95" t="s">
        <v>90</v>
      </c>
      <c r="AS3460" s="95" t="s">
        <v>25691</v>
      </c>
      <c r="AT3460" s="95" t="s">
        <v>92</v>
      </c>
      <c r="AU3460" s="95" t="s">
        <v>92</v>
      </c>
      <c r="AV3460" s="95" t="s">
        <v>93</v>
      </c>
      <c r="AW3460" s="95" t="s">
        <v>30696</v>
      </c>
      <c r="AX3460" s="95" t="s">
        <v>30697</v>
      </c>
      <c r="AY3460" s="95" t="s">
        <v>30698</v>
      </c>
      <c r="AZ3460" s="95" t="s">
        <v>30697</v>
      </c>
      <c r="BA3460" s="95" t="s">
        <v>97</v>
      </c>
      <c r="BB3460" s="95" t="s">
        <v>30699</v>
      </c>
      <c r="BC3460" s="95" t="s">
        <v>99</v>
      </c>
      <c r="BD3460" s="95" t="s">
        <v>100</v>
      </c>
      <c r="BE3460" s="95" t="s">
        <v>61</v>
      </c>
      <c r="BF3460" s="95" t="s">
        <v>119</v>
      </c>
      <c r="BG3460" s="95" t="s">
        <v>101</v>
      </c>
    </row>
    <row r="3461" s="86" customFormat="1" ht="19" customHeight="1" spans="1:59">
      <c r="A3461" s="95" t="s">
        <v>694</v>
      </c>
      <c r="B3461" s="95" t="s">
        <v>695</v>
      </c>
      <c r="C3461" s="95" t="s">
        <v>696</v>
      </c>
      <c r="D3461" s="95" t="s">
        <v>697</v>
      </c>
      <c r="E3461" s="95" t="s">
        <v>6822</v>
      </c>
      <c r="F3461" s="95" t="s">
        <v>30700</v>
      </c>
      <c r="G3461" s="95" t="s">
        <v>10410</v>
      </c>
      <c r="H3461" s="95" t="s">
        <v>232</v>
      </c>
      <c r="I3461" s="95" t="s">
        <v>30701</v>
      </c>
      <c r="J3461" s="95" t="s">
        <v>30702</v>
      </c>
      <c r="K3461" s="95" t="s">
        <v>30703</v>
      </c>
      <c r="L3461" s="95" t="s">
        <v>73</v>
      </c>
      <c r="M3461" s="95" t="s">
        <v>74</v>
      </c>
      <c r="N3461" s="95" t="s">
        <v>1752</v>
      </c>
      <c r="O3461" s="95" t="s">
        <v>774</v>
      </c>
      <c r="P3461" s="95" t="s">
        <v>775</v>
      </c>
      <c r="Q3461" s="95" t="s">
        <v>30154</v>
      </c>
      <c r="R3461" s="95" t="s">
        <v>30155</v>
      </c>
      <c r="S3461" s="95" t="s">
        <v>30704</v>
      </c>
      <c r="T3461" s="95" t="s">
        <v>380</v>
      </c>
      <c r="U3461" s="96">
        <v>0</v>
      </c>
      <c r="V3461" s="96">
        <v>40000</v>
      </c>
      <c r="W3461" s="96">
        <v>30000</v>
      </c>
      <c r="X3461" s="96">
        <v>10000</v>
      </c>
      <c r="Y3461" s="95" t="s">
        <v>82</v>
      </c>
      <c r="Z3461" s="95" t="s">
        <v>25689</v>
      </c>
      <c r="AA3461" s="95" t="s">
        <v>84</v>
      </c>
      <c r="AB3461" s="95" t="s">
        <v>3712</v>
      </c>
      <c r="AC3461" s="95" t="s">
        <v>4869</v>
      </c>
      <c r="AD3461" s="95" t="s">
        <v>87</v>
      </c>
      <c r="AE3461" s="95" t="s">
        <v>61</v>
      </c>
      <c r="AF3461" s="95" t="s">
        <v>61</v>
      </c>
      <c r="AG3461" s="95" t="s">
        <v>89</v>
      </c>
      <c r="AH3461" s="95" t="s">
        <v>89</v>
      </c>
      <c r="AI3461" s="95" t="s">
        <v>89</v>
      </c>
      <c r="AJ3461" s="95" t="s">
        <v>88</v>
      </c>
      <c r="AK3461" s="95" t="s">
        <v>89</v>
      </c>
      <c r="AL3461" s="95" t="s">
        <v>88</v>
      </c>
      <c r="AM3461" s="95" t="s">
        <v>89</v>
      </c>
      <c r="AN3461" s="95" t="s">
        <v>88</v>
      </c>
      <c r="AO3461" s="95" t="s">
        <v>88</v>
      </c>
      <c r="AP3461" s="95" t="s">
        <v>89</v>
      </c>
      <c r="AQ3461" s="95" t="s">
        <v>90</v>
      </c>
      <c r="AR3461" s="95" t="s">
        <v>90</v>
      </c>
      <c r="AS3461" s="95" t="s">
        <v>25691</v>
      </c>
      <c r="AT3461" s="95" t="s">
        <v>92</v>
      </c>
      <c r="AU3461" s="95" t="s">
        <v>92</v>
      </c>
      <c r="AV3461" s="95" t="s">
        <v>93</v>
      </c>
      <c r="AW3461" s="95" t="s">
        <v>6828</v>
      </c>
      <c r="AX3461" s="95" t="s">
        <v>30705</v>
      </c>
      <c r="AY3461" s="95" t="s">
        <v>6830</v>
      </c>
      <c r="AZ3461" s="95" t="s">
        <v>30705</v>
      </c>
      <c r="BA3461" s="95" t="s">
        <v>97</v>
      </c>
      <c r="BB3461" s="95" t="s">
        <v>30706</v>
      </c>
      <c r="BC3461" s="95" t="s">
        <v>99</v>
      </c>
      <c r="BD3461" s="95" t="s">
        <v>100</v>
      </c>
      <c r="BE3461" s="95" t="s">
        <v>61</v>
      </c>
      <c r="BF3461" s="95" t="s">
        <v>380</v>
      </c>
      <c r="BG3461" s="95" t="s">
        <v>101</v>
      </c>
    </row>
    <row r="3462" s="86" customFormat="1" ht="19" customHeight="1" spans="1:59">
      <c r="A3462" s="95" t="s">
        <v>302</v>
      </c>
      <c r="B3462" s="95" t="s">
        <v>303</v>
      </c>
      <c r="C3462" s="95" t="s">
        <v>3535</v>
      </c>
      <c r="D3462" s="95" t="s">
        <v>3536</v>
      </c>
      <c r="E3462" s="95" t="s">
        <v>29132</v>
      </c>
      <c r="F3462" s="95" t="s">
        <v>3538</v>
      </c>
      <c r="G3462" s="95" t="s">
        <v>3539</v>
      </c>
      <c r="H3462" s="95" t="s">
        <v>1299</v>
      </c>
      <c r="I3462" s="95" t="s">
        <v>30707</v>
      </c>
      <c r="J3462" s="95" t="s">
        <v>30708</v>
      </c>
      <c r="K3462" s="95" t="s">
        <v>30709</v>
      </c>
      <c r="L3462" s="95" t="s">
        <v>73</v>
      </c>
      <c r="M3462" s="95" t="s">
        <v>2014</v>
      </c>
      <c r="N3462" s="95" t="s">
        <v>1835</v>
      </c>
      <c r="O3462" s="95" t="s">
        <v>1304</v>
      </c>
      <c r="P3462" s="95" t="s">
        <v>1305</v>
      </c>
      <c r="Q3462" s="95" t="s">
        <v>1715</v>
      </c>
      <c r="R3462" s="95" t="s">
        <v>1716</v>
      </c>
      <c r="S3462" s="95" t="s">
        <v>30710</v>
      </c>
      <c r="T3462" s="95" t="s">
        <v>380</v>
      </c>
      <c r="U3462" s="96">
        <v>0</v>
      </c>
      <c r="V3462" s="96">
        <v>18000</v>
      </c>
      <c r="W3462" s="96">
        <v>12000</v>
      </c>
      <c r="X3462" s="96">
        <v>4000</v>
      </c>
      <c r="Y3462" s="95" t="s">
        <v>82</v>
      </c>
      <c r="Z3462" s="95" t="s">
        <v>25689</v>
      </c>
      <c r="AA3462" s="95" t="s">
        <v>84</v>
      </c>
      <c r="AB3462" s="95" t="s">
        <v>29137</v>
      </c>
      <c r="AC3462" s="95" t="s">
        <v>25900</v>
      </c>
      <c r="AD3462" s="95" t="s">
        <v>87</v>
      </c>
      <c r="AE3462" s="95" t="s">
        <v>61</v>
      </c>
      <c r="AF3462" s="95" t="s">
        <v>61</v>
      </c>
      <c r="AG3462" s="95" t="s">
        <v>89</v>
      </c>
      <c r="AH3462" s="95" t="s">
        <v>89</v>
      </c>
      <c r="AI3462" s="95" t="s">
        <v>88</v>
      </c>
      <c r="AJ3462" s="95" t="s">
        <v>88</v>
      </c>
      <c r="AK3462" s="95" t="s">
        <v>88</v>
      </c>
      <c r="AL3462" s="95" t="s">
        <v>88</v>
      </c>
      <c r="AM3462" s="95" t="s">
        <v>88</v>
      </c>
      <c r="AN3462" s="95" t="s">
        <v>88</v>
      </c>
      <c r="AO3462" s="95" t="s">
        <v>88</v>
      </c>
      <c r="AP3462" s="95" t="s">
        <v>89</v>
      </c>
      <c r="AQ3462" s="95" t="s">
        <v>90</v>
      </c>
      <c r="AR3462" s="95" t="s">
        <v>90</v>
      </c>
      <c r="AS3462" s="95" t="s">
        <v>25691</v>
      </c>
      <c r="AT3462" s="95" t="s">
        <v>92</v>
      </c>
      <c r="AU3462" s="95" t="s">
        <v>92</v>
      </c>
      <c r="AV3462" s="95" t="s">
        <v>93</v>
      </c>
      <c r="AW3462" s="95" t="s">
        <v>29138</v>
      </c>
      <c r="AX3462" s="95" t="s">
        <v>30711</v>
      </c>
      <c r="AY3462" s="95" t="s">
        <v>29140</v>
      </c>
      <c r="AZ3462" s="95" t="s">
        <v>30711</v>
      </c>
      <c r="BA3462" s="95" t="s">
        <v>97</v>
      </c>
      <c r="BB3462" s="95" t="s">
        <v>30712</v>
      </c>
      <c r="BC3462" s="95" t="s">
        <v>99</v>
      </c>
      <c r="BD3462" s="95" t="s">
        <v>100</v>
      </c>
      <c r="BE3462" s="95" t="s">
        <v>61</v>
      </c>
      <c r="BF3462" s="95" t="s">
        <v>380</v>
      </c>
      <c r="BG3462" s="95" t="s">
        <v>101</v>
      </c>
    </row>
    <row r="3463" s="86" customFormat="1" ht="19" customHeight="1" spans="1:59">
      <c r="A3463" s="95" t="s">
        <v>419</v>
      </c>
      <c r="B3463" s="95" t="s">
        <v>420</v>
      </c>
      <c r="C3463" s="95" t="s">
        <v>1552</v>
      </c>
      <c r="D3463" s="95" t="s">
        <v>1553</v>
      </c>
      <c r="E3463" s="95" t="s">
        <v>30713</v>
      </c>
      <c r="F3463" s="95" t="s">
        <v>24483</v>
      </c>
      <c r="G3463" s="95" t="s">
        <v>9263</v>
      </c>
      <c r="H3463" s="95" t="s">
        <v>2636</v>
      </c>
      <c r="I3463" s="95" t="s">
        <v>30714</v>
      </c>
      <c r="J3463" s="95" t="s">
        <v>30715</v>
      </c>
      <c r="K3463" s="95" t="s">
        <v>30716</v>
      </c>
      <c r="L3463" s="95" t="s">
        <v>73</v>
      </c>
      <c r="M3463" s="95" t="s">
        <v>526</v>
      </c>
      <c r="N3463" s="95" t="s">
        <v>2029</v>
      </c>
      <c r="O3463" s="95" t="s">
        <v>6155</v>
      </c>
      <c r="P3463" s="95" t="s">
        <v>6156</v>
      </c>
      <c r="Q3463" s="95" t="s">
        <v>6157</v>
      </c>
      <c r="R3463" s="95" t="s">
        <v>6156</v>
      </c>
      <c r="S3463" s="95" t="s">
        <v>30717</v>
      </c>
      <c r="T3463" s="95" t="s">
        <v>380</v>
      </c>
      <c r="U3463" s="96">
        <v>0</v>
      </c>
      <c r="V3463" s="96">
        <v>12000</v>
      </c>
      <c r="W3463" s="96">
        <v>8000</v>
      </c>
      <c r="X3463" s="96">
        <v>4000</v>
      </c>
      <c r="Y3463" s="95" t="s">
        <v>82</v>
      </c>
      <c r="Z3463" s="95" t="s">
        <v>25689</v>
      </c>
      <c r="AA3463" s="95" t="s">
        <v>84</v>
      </c>
      <c r="AB3463" s="95" t="s">
        <v>30718</v>
      </c>
      <c r="AC3463" s="95" t="s">
        <v>25830</v>
      </c>
      <c r="AD3463" s="95" t="s">
        <v>87</v>
      </c>
      <c r="AE3463" s="95" t="s">
        <v>61</v>
      </c>
      <c r="AF3463" s="95" t="s">
        <v>61</v>
      </c>
      <c r="AG3463" s="95" t="s">
        <v>89</v>
      </c>
      <c r="AH3463" s="95" t="s">
        <v>89</v>
      </c>
      <c r="AI3463" s="95" t="s">
        <v>88</v>
      </c>
      <c r="AJ3463" s="95" t="s">
        <v>88</v>
      </c>
      <c r="AK3463" s="95" t="s">
        <v>88</v>
      </c>
      <c r="AL3463" s="95" t="s">
        <v>88</v>
      </c>
      <c r="AM3463" s="95" t="s">
        <v>88</v>
      </c>
      <c r="AN3463" s="95" t="s">
        <v>88</v>
      </c>
      <c r="AO3463" s="95" t="s">
        <v>88</v>
      </c>
      <c r="AP3463" s="95" t="s">
        <v>89</v>
      </c>
      <c r="AQ3463" s="95" t="s">
        <v>90</v>
      </c>
      <c r="AR3463" s="95" t="s">
        <v>90</v>
      </c>
      <c r="AS3463" s="95" t="s">
        <v>25691</v>
      </c>
      <c r="AT3463" s="95" t="s">
        <v>92</v>
      </c>
      <c r="AU3463" s="95" t="s">
        <v>92</v>
      </c>
      <c r="AV3463" s="95" t="s">
        <v>93</v>
      </c>
      <c r="AW3463" s="95" t="s">
        <v>30719</v>
      </c>
      <c r="AX3463" s="95" t="s">
        <v>30720</v>
      </c>
      <c r="AY3463" s="95" t="s">
        <v>30721</v>
      </c>
      <c r="AZ3463" s="95" t="s">
        <v>30720</v>
      </c>
      <c r="BA3463" s="95" t="s">
        <v>97</v>
      </c>
      <c r="BB3463" s="95" t="s">
        <v>30722</v>
      </c>
      <c r="BC3463" s="95" t="s">
        <v>99</v>
      </c>
      <c r="BD3463" s="95" t="s">
        <v>100</v>
      </c>
      <c r="BE3463" s="95" t="s">
        <v>61</v>
      </c>
      <c r="BF3463" s="95" t="s">
        <v>380</v>
      </c>
      <c r="BG3463" s="95" t="s">
        <v>101</v>
      </c>
    </row>
    <row r="3464" s="86" customFormat="1" ht="19" customHeight="1" spans="1:59">
      <c r="A3464" s="95" t="s">
        <v>485</v>
      </c>
      <c r="B3464" s="95" t="s">
        <v>486</v>
      </c>
      <c r="C3464" s="95" t="s">
        <v>2147</v>
      </c>
      <c r="D3464" s="95" t="s">
        <v>2148</v>
      </c>
      <c r="E3464" s="95" t="s">
        <v>30723</v>
      </c>
      <c r="F3464" s="95" t="s">
        <v>30724</v>
      </c>
      <c r="G3464" s="95" t="s">
        <v>26856</v>
      </c>
      <c r="H3464" s="95" t="s">
        <v>539</v>
      </c>
      <c r="I3464" s="95" t="s">
        <v>30725</v>
      </c>
      <c r="J3464" s="95" t="s">
        <v>30726</v>
      </c>
      <c r="K3464" s="95" t="s">
        <v>30727</v>
      </c>
      <c r="L3464" s="95" t="s">
        <v>73</v>
      </c>
      <c r="M3464" s="95" t="s">
        <v>1526</v>
      </c>
      <c r="N3464" s="95" t="s">
        <v>1276</v>
      </c>
      <c r="O3464" s="95" t="s">
        <v>1875</v>
      </c>
      <c r="P3464" s="95" t="s">
        <v>1876</v>
      </c>
      <c r="Q3464" s="95" t="s">
        <v>2597</v>
      </c>
      <c r="R3464" s="95" t="s">
        <v>1878</v>
      </c>
      <c r="S3464" s="95" t="s">
        <v>30728</v>
      </c>
      <c r="T3464" s="95" t="s">
        <v>380</v>
      </c>
      <c r="U3464" s="96">
        <v>0</v>
      </c>
      <c r="V3464" s="96">
        <v>8000</v>
      </c>
      <c r="W3464" s="96">
        <v>4000</v>
      </c>
      <c r="X3464" s="96">
        <v>4000</v>
      </c>
      <c r="Y3464" s="95" t="s">
        <v>82</v>
      </c>
      <c r="Z3464" s="95" t="s">
        <v>25689</v>
      </c>
      <c r="AA3464" s="95" t="s">
        <v>84</v>
      </c>
      <c r="AB3464" s="95" t="s">
        <v>30729</v>
      </c>
      <c r="AC3464" s="95" t="s">
        <v>4869</v>
      </c>
      <c r="AD3464" s="95" t="s">
        <v>87</v>
      </c>
      <c r="AE3464" s="95" t="s">
        <v>61</v>
      </c>
      <c r="AF3464" s="95" t="s">
        <v>30730</v>
      </c>
      <c r="AG3464" s="95" t="s">
        <v>89</v>
      </c>
      <c r="AH3464" s="95" t="s">
        <v>89</v>
      </c>
      <c r="AI3464" s="95" t="s">
        <v>89</v>
      </c>
      <c r="AJ3464" s="95" t="s">
        <v>88</v>
      </c>
      <c r="AK3464" s="95" t="s">
        <v>89</v>
      </c>
      <c r="AL3464" s="95" t="s">
        <v>89</v>
      </c>
      <c r="AM3464" s="95" t="s">
        <v>89</v>
      </c>
      <c r="AN3464" s="95" t="s">
        <v>89</v>
      </c>
      <c r="AO3464" s="95" t="s">
        <v>89</v>
      </c>
      <c r="AP3464" s="95" t="s">
        <v>89</v>
      </c>
      <c r="AQ3464" s="95" t="s">
        <v>90</v>
      </c>
      <c r="AR3464" s="95" t="s">
        <v>90</v>
      </c>
      <c r="AS3464" s="95" t="s">
        <v>25691</v>
      </c>
      <c r="AT3464" s="95" t="s">
        <v>92</v>
      </c>
      <c r="AU3464" s="95" t="s">
        <v>92</v>
      </c>
      <c r="AV3464" s="95" t="s">
        <v>93</v>
      </c>
      <c r="AW3464" s="95" t="s">
        <v>30731</v>
      </c>
      <c r="AX3464" s="95" t="s">
        <v>30732</v>
      </c>
      <c r="AY3464" s="95" t="s">
        <v>30733</v>
      </c>
      <c r="AZ3464" s="95" t="s">
        <v>30732</v>
      </c>
      <c r="BA3464" s="95" t="s">
        <v>97</v>
      </c>
      <c r="BB3464" s="95" t="s">
        <v>30734</v>
      </c>
      <c r="BC3464" s="95" t="s">
        <v>99</v>
      </c>
      <c r="BD3464" s="95" t="s">
        <v>100</v>
      </c>
      <c r="BE3464" s="95" t="s">
        <v>61</v>
      </c>
      <c r="BF3464" s="95" t="s">
        <v>380</v>
      </c>
      <c r="BG3464" s="95" t="s">
        <v>101</v>
      </c>
    </row>
    <row r="3465" s="86" customFormat="1" ht="19" customHeight="1" spans="1:59">
      <c r="A3465" s="95" t="s">
        <v>267</v>
      </c>
      <c r="B3465" s="95" t="s">
        <v>268</v>
      </c>
      <c r="C3465" s="95" t="s">
        <v>1346</v>
      </c>
      <c r="D3465" s="95" t="s">
        <v>1347</v>
      </c>
      <c r="E3465" s="95" t="s">
        <v>10455</v>
      </c>
      <c r="F3465" s="95" t="s">
        <v>10456</v>
      </c>
      <c r="G3465" s="95" t="s">
        <v>2775</v>
      </c>
      <c r="H3465" s="95" t="s">
        <v>369</v>
      </c>
      <c r="I3465" s="95" t="s">
        <v>30735</v>
      </c>
      <c r="J3465" s="95" t="s">
        <v>30736</v>
      </c>
      <c r="K3465" s="95" t="s">
        <v>30737</v>
      </c>
      <c r="L3465" s="95" t="s">
        <v>73</v>
      </c>
      <c r="M3465" s="95" t="s">
        <v>526</v>
      </c>
      <c r="N3465" s="95" t="s">
        <v>2234</v>
      </c>
      <c r="O3465" s="95" t="s">
        <v>1753</v>
      </c>
      <c r="P3465" s="95" t="s">
        <v>1754</v>
      </c>
      <c r="Q3465" s="95" t="s">
        <v>377</v>
      </c>
      <c r="R3465" s="95" t="s">
        <v>378</v>
      </c>
      <c r="S3465" s="95" t="s">
        <v>30738</v>
      </c>
      <c r="T3465" s="95" t="s">
        <v>380</v>
      </c>
      <c r="U3465" s="96">
        <v>0</v>
      </c>
      <c r="V3465" s="96">
        <v>2805</v>
      </c>
      <c r="W3465" s="96">
        <v>1550</v>
      </c>
      <c r="X3465" s="96">
        <v>1550</v>
      </c>
      <c r="Y3465" s="95" t="s">
        <v>82</v>
      </c>
      <c r="Z3465" s="95" t="s">
        <v>25689</v>
      </c>
      <c r="AA3465" s="95" t="s">
        <v>84</v>
      </c>
      <c r="AB3465" s="95" t="s">
        <v>10461</v>
      </c>
      <c r="AC3465" s="95" t="s">
        <v>25757</v>
      </c>
      <c r="AD3465" s="95" t="s">
        <v>87</v>
      </c>
      <c r="AE3465" s="95" t="s">
        <v>61</v>
      </c>
      <c r="AF3465" s="95" t="s">
        <v>61</v>
      </c>
      <c r="AG3465" s="95" t="s">
        <v>89</v>
      </c>
      <c r="AH3465" s="95" t="s">
        <v>89</v>
      </c>
      <c r="AI3465" s="95" t="s">
        <v>88</v>
      </c>
      <c r="AJ3465" s="95" t="s">
        <v>89</v>
      </c>
      <c r="AK3465" s="95" t="s">
        <v>89</v>
      </c>
      <c r="AL3465" s="95" t="s">
        <v>88</v>
      </c>
      <c r="AM3465" s="95" t="s">
        <v>88</v>
      </c>
      <c r="AN3465" s="95" t="s">
        <v>88</v>
      </c>
      <c r="AO3465" s="95" t="s">
        <v>88</v>
      </c>
      <c r="AP3465" s="95" t="s">
        <v>89</v>
      </c>
      <c r="AQ3465" s="95" t="s">
        <v>90</v>
      </c>
      <c r="AR3465" s="95" t="s">
        <v>90</v>
      </c>
      <c r="AS3465" s="95" t="s">
        <v>25691</v>
      </c>
      <c r="AT3465" s="95" t="s">
        <v>92</v>
      </c>
      <c r="AU3465" s="95" t="s">
        <v>92</v>
      </c>
      <c r="AV3465" s="95" t="s">
        <v>93</v>
      </c>
      <c r="AW3465" s="95" t="s">
        <v>10462</v>
      </c>
      <c r="AX3465" s="95" t="s">
        <v>30739</v>
      </c>
      <c r="AY3465" s="95" t="s">
        <v>10464</v>
      </c>
      <c r="AZ3465" s="95" t="s">
        <v>30739</v>
      </c>
      <c r="BA3465" s="95" t="s">
        <v>97</v>
      </c>
      <c r="BB3465" s="95" t="s">
        <v>30740</v>
      </c>
      <c r="BC3465" s="95" t="s">
        <v>99</v>
      </c>
      <c r="BD3465" s="95" t="s">
        <v>100</v>
      </c>
      <c r="BE3465" s="95" t="s">
        <v>61</v>
      </c>
      <c r="BF3465" s="95" t="s">
        <v>380</v>
      </c>
      <c r="BG3465" s="95" t="s">
        <v>101</v>
      </c>
    </row>
    <row r="3466" s="86" customFormat="1" ht="19" customHeight="1" spans="1:59">
      <c r="A3466" s="95" t="s">
        <v>151</v>
      </c>
      <c r="B3466" s="95" t="s">
        <v>152</v>
      </c>
      <c r="C3466" s="95" t="s">
        <v>1125</v>
      </c>
      <c r="D3466" s="95" t="s">
        <v>1126</v>
      </c>
      <c r="E3466" s="95" t="s">
        <v>4411</v>
      </c>
      <c r="F3466" s="95" t="s">
        <v>11438</v>
      </c>
      <c r="G3466" s="95" t="s">
        <v>1819</v>
      </c>
      <c r="H3466" s="95" t="s">
        <v>109</v>
      </c>
      <c r="I3466" s="95" t="s">
        <v>11439</v>
      </c>
      <c r="J3466" s="95" t="s">
        <v>11440</v>
      </c>
      <c r="K3466" s="95" t="s">
        <v>11441</v>
      </c>
      <c r="L3466" s="95" t="s">
        <v>73</v>
      </c>
      <c r="M3466" s="95" t="s">
        <v>11442</v>
      </c>
      <c r="N3466" s="95" t="s">
        <v>11443</v>
      </c>
      <c r="O3466" s="95" t="s">
        <v>138</v>
      </c>
      <c r="P3466" s="95" t="s">
        <v>139</v>
      </c>
      <c r="Q3466" s="95" t="s">
        <v>140</v>
      </c>
      <c r="R3466" s="95" t="s">
        <v>141</v>
      </c>
      <c r="S3466" s="95" t="s">
        <v>11444</v>
      </c>
      <c r="T3466" s="95" t="s">
        <v>262</v>
      </c>
      <c r="U3466" s="96">
        <v>0</v>
      </c>
      <c r="V3466" s="96">
        <v>31000</v>
      </c>
      <c r="W3466" s="96">
        <v>15500</v>
      </c>
      <c r="X3466" s="96">
        <v>10000</v>
      </c>
      <c r="Y3466" s="95" t="s">
        <v>143</v>
      </c>
      <c r="Z3466" s="95" t="s">
        <v>25689</v>
      </c>
      <c r="AA3466" s="95" t="s">
        <v>84</v>
      </c>
      <c r="AB3466" s="95" t="s">
        <v>4419</v>
      </c>
      <c r="AC3466" s="95" t="s">
        <v>25830</v>
      </c>
      <c r="AD3466" s="95" t="s">
        <v>87</v>
      </c>
      <c r="AE3466" s="95" t="s">
        <v>61</v>
      </c>
      <c r="AF3466" s="95" t="s">
        <v>61</v>
      </c>
      <c r="AG3466" s="95" t="s">
        <v>89</v>
      </c>
      <c r="AH3466" s="95" t="s">
        <v>89</v>
      </c>
      <c r="AI3466" s="95" t="s">
        <v>89</v>
      </c>
      <c r="AJ3466" s="95" t="s">
        <v>89</v>
      </c>
      <c r="AK3466" s="95" t="s">
        <v>89</v>
      </c>
      <c r="AL3466" s="95" t="s">
        <v>89</v>
      </c>
      <c r="AM3466" s="95" t="s">
        <v>89</v>
      </c>
      <c r="AN3466" s="95" t="s">
        <v>89</v>
      </c>
      <c r="AO3466" s="95" t="s">
        <v>89</v>
      </c>
      <c r="AP3466" s="95" t="s">
        <v>89</v>
      </c>
      <c r="AQ3466" s="95" t="s">
        <v>90</v>
      </c>
      <c r="AR3466" s="95" t="s">
        <v>90</v>
      </c>
      <c r="AS3466" s="95" t="s">
        <v>25691</v>
      </c>
      <c r="AT3466" s="95" t="s">
        <v>92</v>
      </c>
      <c r="AU3466" s="95" t="s">
        <v>92</v>
      </c>
      <c r="AV3466" s="95" t="s">
        <v>93</v>
      </c>
      <c r="AW3466" s="95" t="s">
        <v>4420</v>
      </c>
      <c r="AX3466" s="95" t="s">
        <v>30741</v>
      </c>
      <c r="AY3466" s="95" t="s">
        <v>4422</v>
      </c>
      <c r="AZ3466" s="95" t="s">
        <v>30741</v>
      </c>
      <c r="BA3466" s="95" t="s">
        <v>97</v>
      </c>
      <c r="BB3466" s="95" t="s">
        <v>11446</v>
      </c>
      <c r="BC3466" s="95" t="s">
        <v>99</v>
      </c>
      <c r="BD3466" s="95" t="s">
        <v>150</v>
      </c>
      <c r="BE3466" s="95" t="s">
        <v>61</v>
      </c>
      <c r="BF3466" s="95" t="s">
        <v>262</v>
      </c>
      <c r="BG3466" s="95" t="s">
        <v>101</v>
      </c>
    </row>
    <row r="3467" s="86" customFormat="1" ht="19" customHeight="1" spans="1:59">
      <c r="A3467" s="95" t="s">
        <v>458</v>
      </c>
      <c r="B3467" s="95" t="s">
        <v>459</v>
      </c>
      <c r="C3467" s="95" t="s">
        <v>460</v>
      </c>
      <c r="D3467" s="95" t="s">
        <v>461</v>
      </c>
      <c r="E3467" s="95" t="s">
        <v>4603</v>
      </c>
      <c r="F3467" s="95" t="s">
        <v>30742</v>
      </c>
      <c r="G3467" s="95" t="s">
        <v>3122</v>
      </c>
      <c r="H3467" s="95" t="s">
        <v>539</v>
      </c>
      <c r="I3467" s="95" t="s">
        <v>30743</v>
      </c>
      <c r="J3467" s="95" t="s">
        <v>30744</v>
      </c>
      <c r="K3467" s="95" t="s">
        <v>30745</v>
      </c>
      <c r="L3467" s="95" t="s">
        <v>73</v>
      </c>
      <c r="M3467" s="95" t="s">
        <v>137</v>
      </c>
      <c r="N3467" s="95" t="s">
        <v>2954</v>
      </c>
      <c r="O3467" s="95" t="s">
        <v>774</v>
      </c>
      <c r="P3467" s="95" t="s">
        <v>775</v>
      </c>
      <c r="Q3467" s="95" t="s">
        <v>5990</v>
      </c>
      <c r="R3467" s="95" t="s">
        <v>5991</v>
      </c>
      <c r="S3467" s="95" t="s">
        <v>30746</v>
      </c>
      <c r="T3467" s="95" t="s">
        <v>380</v>
      </c>
      <c r="U3467" s="96">
        <v>0</v>
      </c>
      <c r="V3467" s="96">
        <v>17608</v>
      </c>
      <c r="W3467" s="96">
        <v>12000</v>
      </c>
      <c r="X3467" s="96">
        <v>6000</v>
      </c>
      <c r="Y3467" s="95" t="s">
        <v>82</v>
      </c>
      <c r="Z3467" s="95" t="s">
        <v>25689</v>
      </c>
      <c r="AA3467" s="95" t="s">
        <v>84</v>
      </c>
      <c r="AB3467" s="95" t="s">
        <v>4609</v>
      </c>
      <c r="AC3467" s="95" t="s">
        <v>25900</v>
      </c>
      <c r="AD3467" s="95" t="s">
        <v>87</v>
      </c>
      <c r="AE3467" s="95" t="s">
        <v>61</v>
      </c>
      <c r="AF3467" s="95" t="s">
        <v>61</v>
      </c>
      <c r="AG3467" s="95" t="s">
        <v>89</v>
      </c>
      <c r="AH3467" s="95" t="s">
        <v>89</v>
      </c>
      <c r="AI3467" s="95" t="s">
        <v>89</v>
      </c>
      <c r="AJ3467" s="95" t="s">
        <v>89</v>
      </c>
      <c r="AK3467" s="95" t="s">
        <v>89</v>
      </c>
      <c r="AL3467" s="95" t="s">
        <v>89</v>
      </c>
      <c r="AM3467" s="95" t="s">
        <v>89</v>
      </c>
      <c r="AN3467" s="95" t="s">
        <v>89</v>
      </c>
      <c r="AO3467" s="95" t="s">
        <v>89</v>
      </c>
      <c r="AP3467" s="95" t="s">
        <v>89</v>
      </c>
      <c r="AQ3467" s="95" t="s">
        <v>90</v>
      </c>
      <c r="AR3467" s="95" t="s">
        <v>90</v>
      </c>
      <c r="AS3467" s="95" t="s">
        <v>25691</v>
      </c>
      <c r="AT3467" s="95" t="s">
        <v>92</v>
      </c>
      <c r="AU3467" s="95" t="s">
        <v>92</v>
      </c>
      <c r="AV3467" s="95" t="s">
        <v>93</v>
      </c>
      <c r="AW3467" s="95" t="s">
        <v>4610</v>
      </c>
      <c r="AX3467" s="95" t="s">
        <v>30747</v>
      </c>
      <c r="AY3467" s="95" t="s">
        <v>4612</v>
      </c>
      <c r="AZ3467" s="95" t="s">
        <v>30747</v>
      </c>
      <c r="BA3467" s="95" t="s">
        <v>97</v>
      </c>
      <c r="BB3467" s="95" t="s">
        <v>30748</v>
      </c>
      <c r="BC3467" s="95" t="s">
        <v>99</v>
      </c>
      <c r="BD3467" s="95" t="s">
        <v>100</v>
      </c>
      <c r="BE3467" s="95" t="s">
        <v>61</v>
      </c>
      <c r="BF3467" s="95" t="s">
        <v>380</v>
      </c>
      <c r="BG3467" s="95" t="s">
        <v>101</v>
      </c>
    </row>
    <row r="3468" s="86" customFormat="1" ht="19" customHeight="1" spans="1:59">
      <c r="A3468" s="95" t="s">
        <v>302</v>
      </c>
      <c r="B3468" s="95" t="s">
        <v>303</v>
      </c>
      <c r="C3468" s="95" t="s">
        <v>3535</v>
      </c>
      <c r="D3468" s="95" t="s">
        <v>3536</v>
      </c>
      <c r="E3468" s="95" t="s">
        <v>30749</v>
      </c>
      <c r="F3468" s="95" t="s">
        <v>26950</v>
      </c>
      <c r="G3468" s="95" t="s">
        <v>1972</v>
      </c>
      <c r="H3468" s="95" t="s">
        <v>109</v>
      </c>
      <c r="I3468" s="95" t="s">
        <v>30750</v>
      </c>
      <c r="J3468" s="95" t="s">
        <v>30751</v>
      </c>
      <c r="K3468" s="95" t="s">
        <v>30752</v>
      </c>
      <c r="L3468" s="95" t="s">
        <v>73</v>
      </c>
      <c r="M3468" s="95" t="s">
        <v>17453</v>
      </c>
      <c r="N3468" s="95" t="s">
        <v>203</v>
      </c>
      <c r="O3468" s="95" t="s">
        <v>221</v>
      </c>
      <c r="P3468" s="95" t="s">
        <v>222</v>
      </c>
      <c r="Q3468" s="95" t="s">
        <v>2693</v>
      </c>
      <c r="R3468" s="95" t="s">
        <v>222</v>
      </c>
      <c r="S3468" s="95" t="s">
        <v>30753</v>
      </c>
      <c r="T3468" s="95" t="s">
        <v>380</v>
      </c>
      <c r="U3468" s="96">
        <v>0</v>
      </c>
      <c r="V3468" s="96">
        <v>16556</v>
      </c>
      <c r="W3468" s="96">
        <v>13000</v>
      </c>
      <c r="X3468" s="96">
        <v>6500</v>
      </c>
      <c r="Y3468" s="95" t="s">
        <v>143</v>
      </c>
      <c r="Z3468" s="95" t="s">
        <v>25689</v>
      </c>
      <c r="AA3468" s="95" t="s">
        <v>84</v>
      </c>
      <c r="AB3468" s="95" t="s">
        <v>26950</v>
      </c>
      <c r="AC3468" s="95" t="s">
        <v>25703</v>
      </c>
      <c r="AD3468" s="95" t="s">
        <v>87</v>
      </c>
      <c r="AE3468" s="95" t="s">
        <v>61</v>
      </c>
      <c r="AF3468" s="95" t="s">
        <v>61</v>
      </c>
      <c r="AG3468" s="95" t="s">
        <v>89</v>
      </c>
      <c r="AH3468" s="95" t="s">
        <v>89</v>
      </c>
      <c r="AI3468" s="95" t="s">
        <v>89</v>
      </c>
      <c r="AJ3468" s="95" t="s">
        <v>89</v>
      </c>
      <c r="AK3468" s="95" t="s">
        <v>89</v>
      </c>
      <c r="AL3468" s="95" t="s">
        <v>89</v>
      </c>
      <c r="AM3468" s="95" t="s">
        <v>89</v>
      </c>
      <c r="AN3468" s="95" t="s">
        <v>89</v>
      </c>
      <c r="AO3468" s="95" t="s">
        <v>88</v>
      </c>
      <c r="AP3468" s="95" t="s">
        <v>89</v>
      </c>
      <c r="AQ3468" s="95" t="s">
        <v>90</v>
      </c>
      <c r="AR3468" s="95" t="s">
        <v>90</v>
      </c>
      <c r="AS3468" s="95" t="s">
        <v>25691</v>
      </c>
      <c r="AT3468" s="95" t="s">
        <v>92</v>
      </c>
      <c r="AU3468" s="95" t="s">
        <v>92</v>
      </c>
      <c r="AV3468" s="95" t="s">
        <v>93</v>
      </c>
      <c r="AW3468" s="95" t="s">
        <v>30754</v>
      </c>
      <c r="AX3468" s="95" t="s">
        <v>30755</v>
      </c>
      <c r="AY3468" s="95" t="s">
        <v>30756</v>
      </c>
      <c r="AZ3468" s="95" t="s">
        <v>30755</v>
      </c>
      <c r="BA3468" s="95" t="s">
        <v>97</v>
      </c>
      <c r="BB3468" s="95" t="s">
        <v>30757</v>
      </c>
      <c r="BC3468" s="95" t="s">
        <v>99</v>
      </c>
      <c r="BD3468" s="95" t="s">
        <v>150</v>
      </c>
      <c r="BE3468" s="95" t="s">
        <v>61</v>
      </c>
      <c r="BF3468" s="95" t="s">
        <v>380</v>
      </c>
      <c r="BG3468" s="95" t="s">
        <v>101</v>
      </c>
    </row>
    <row r="3469" s="86" customFormat="1" ht="19" customHeight="1" spans="1:59">
      <c r="A3469" s="95" t="s">
        <v>485</v>
      </c>
      <c r="B3469" s="95" t="s">
        <v>486</v>
      </c>
      <c r="C3469" s="95" t="s">
        <v>668</v>
      </c>
      <c r="D3469" s="95" t="s">
        <v>669</v>
      </c>
      <c r="E3469" s="95" t="s">
        <v>30758</v>
      </c>
      <c r="F3469" s="95" t="s">
        <v>18793</v>
      </c>
      <c r="G3469" s="95" t="s">
        <v>3601</v>
      </c>
      <c r="H3469" s="95" t="s">
        <v>109</v>
      </c>
      <c r="I3469" s="95" t="s">
        <v>30759</v>
      </c>
      <c r="J3469" s="95" t="s">
        <v>30760</v>
      </c>
      <c r="K3469" s="95" t="s">
        <v>30761</v>
      </c>
      <c r="L3469" s="95" t="s">
        <v>73</v>
      </c>
      <c r="M3469" s="95" t="s">
        <v>29007</v>
      </c>
      <c r="N3469" s="95" t="s">
        <v>9439</v>
      </c>
      <c r="O3469" s="95" t="s">
        <v>292</v>
      </c>
      <c r="P3469" s="95" t="s">
        <v>293</v>
      </c>
      <c r="Q3469" s="95" t="s">
        <v>433</v>
      </c>
      <c r="R3469" s="95" t="s">
        <v>434</v>
      </c>
      <c r="S3469" s="95" t="s">
        <v>30762</v>
      </c>
      <c r="T3469" s="95" t="s">
        <v>119</v>
      </c>
      <c r="U3469" s="96">
        <v>0</v>
      </c>
      <c r="V3469" s="96">
        <v>27000</v>
      </c>
      <c r="W3469" s="96">
        <v>10000</v>
      </c>
      <c r="X3469" s="96">
        <v>10000</v>
      </c>
      <c r="Y3469" s="95" t="s">
        <v>82</v>
      </c>
      <c r="Z3469" s="95" t="s">
        <v>25689</v>
      </c>
      <c r="AA3469" s="95" t="s">
        <v>84</v>
      </c>
      <c r="AB3469" s="95" t="s">
        <v>30763</v>
      </c>
      <c r="AC3469" s="95" t="s">
        <v>25789</v>
      </c>
      <c r="AD3469" s="95" t="s">
        <v>87</v>
      </c>
      <c r="AE3469" s="95" t="s">
        <v>61</v>
      </c>
      <c r="AF3469" s="95" t="s">
        <v>61</v>
      </c>
      <c r="AG3469" s="95" t="s">
        <v>89</v>
      </c>
      <c r="AH3469" s="95" t="s">
        <v>89</v>
      </c>
      <c r="AI3469" s="95" t="s">
        <v>88</v>
      </c>
      <c r="AJ3469" s="95" t="s">
        <v>88</v>
      </c>
      <c r="AK3469" s="95" t="s">
        <v>88</v>
      </c>
      <c r="AL3469" s="95" t="s">
        <v>88</v>
      </c>
      <c r="AM3469" s="95" t="s">
        <v>88</v>
      </c>
      <c r="AN3469" s="95" t="s">
        <v>88</v>
      </c>
      <c r="AO3469" s="95" t="s">
        <v>88</v>
      </c>
      <c r="AP3469" s="95" t="s">
        <v>89</v>
      </c>
      <c r="AQ3469" s="95" t="s">
        <v>90</v>
      </c>
      <c r="AR3469" s="95" t="s">
        <v>90</v>
      </c>
      <c r="AS3469" s="95" t="s">
        <v>25691</v>
      </c>
      <c r="AT3469" s="95" t="s">
        <v>92</v>
      </c>
      <c r="AU3469" s="95" t="s">
        <v>92</v>
      </c>
      <c r="AV3469" s="95" t="s">
        <v>93</v>
      </c>
      <c r="AW3469" s="95" t="s">
        <v>30764</v>
      </c>
      <c r="AX3469" s="95" t="s">
        <v>30765</v>
      </c>
      <c r="AY3469" s="95" t="s">
        <v>30766</v>
      </c>
      <c r="AZ3469" s="95" t="s">
        <v>30765</v>
      </c>
      <c r="BA3469" s="95" t="s">
        <v>97</v>
      </c>
      <c r="BB3469" s="95" t="s">
        <v>30767</v>
      </c>
      <c r="BC3469" s="95" t="s">
        <v>99</v>
      </c>
      <c r="BD3469" s="95" t="s">
        <v>100</v>
      </c>
      <c r="BE3469" s="95" t="s">
        <v>61</v>
      </c>
      <c r="BF3469" s="95" t="s">
        <v>119</v>
      </c>
      <c r="BG3469" s="95" t="s">
        <v>101</v>
      </c>
    </row>
    <row r="3470" s="86" customFormat="1" ht="19" customHeight="1" spans="1:59">
      <c r="A3470" s="95" t="s">
        <v>387</v>
      </c>
      <c r="B3470" s="95" t="s">
        <v>388</v>
      </c>
      <c r="C3470" s="95" t="s">
        <v>3722</v>
      </c>
      <c r="D3470" s="95" t="s">
        <v>3723</v>
      </c>
      <c r="E3470" s="95" t="s">
        <v>6287</v>
      </c>
      <c r="F3470" s="95" t="s">
        <v>6288</v>
      </c>
      <c r="G3470" s="95" t="s">
        <v>6151</v>
      </c>
      <c r="H3470" s="95" t="s">
        <v>2636</v>
      </c>
      <c r="I3470" s="95" t="s">
        <v>30768</v>
      </c>
      <c r="J3470" s="95" t="s">
        <v>30769</v>
      </c>
      <c r="K3470" s="95" t="s">
        <v>30770</v>
      </c>
      <c r="L3470" s="95" t="s">
        <v>73</v>
      </c>
      <c r="M3470" s="95" t="s">
        <v>113</v>
      </c>
      <c r="N3470" s="95" t="s">
        <v>5339</v>
      </c>
      <c r="O3470" s="95" t="s">
        <v>3774</v>
      </c>
      <c r="P3470" s="95" t="s">
        <v>7059</v>
      </c>
      <c r="Q3470" s="95" t="s">
        <v>7060</v>
      </c>
      <c r="R3470" s="95" t="s">
        <v>7059</v>
      </c>
      <c r="S3470" s="95" t="s">
        <v>30771</v>
      </c>
      <c r="T3470" s="95" t="s">
        <v>380</v>
      </c>
      <c r="U3470" s="96">
        <v>0</v>
      </c>
      <c r="V3470" s="96">
        <v>22000</v>
      </c>
      <c r="W3470" s="96">
        <v>16000</v>
      </c>
      <c r="X3470" s="96">
        <v>16000</v>
      </c>
      <c r="Y3470" s="95" t="s">
        <v>82</v>
      </c>
      <c r="Z3470" s="95" t="s">
        <v>25689</v>
      </c>
      <c r="AA3470" s="95" t="s">
        <v>84</v>
      </c>
      <c r="AB3470" s="95" t="s">
        <v>6288</v>
      </c>
      <c r="AC3470" s="95" t="s">
        <v>25757</v>
      </c>
      <c r="AD3470" s="95" t="s">
        <v>87</v>
      </c>
      <c r="AE3470" s="95" t="s">
        <v>61</v>
      </c>
      <c r="AF3470" s="95" t="s">
        <v>61</v>
      </c>
      <c r="AG3470" s="95" t="s">
        <v>89</v>
      </c>
      <c r="AH3470" s="95" t="s">
        <v>89</v>
      </c>
      <c r="AI3470" s="95" t="s">
        <v>88</v>
      </c>
      <c r="AJ3470" s="95" t="s">
        <v>88</v>
      </c>
      <c r="AK3470" s="95" t="s">
        <v>89</v>
      </c>
      <c r="AL3470" s="95" t="s">
        <v>89</v>
      </c>
      <c r="AM3470" s="95" t="s">
        <v>88</v>
      </c>
      <c r="AN3470" s="95" t="s">
        <v>88</v>
      </c>
      <c r="AO3470" s="95" t="s">
        <v>88</v>
      </c>
      <c r="AP3470" s="95" t="s">
        <v>89</v>
      </c>
      <c r="AQ3470" s="95" t="s">
        <v>90</v>
      </c>
      <c r="AR3470" s="95" t="s">
        <v>90</v>
      </c>
      <c r="AS3470" s="95" t="s">
        <v>25691</v>
      </c>
      <c r="AT3470" s="95" t="s">
        <v>92</v>
      </c>
      <c r="AU3470" s="95" t="s">
        <v>92</v>
      </c>
      <c r="AV3470" s="95" t="s">
        <v>93</v>
      </c>
      <c r="AW3470" s="95" t="s">
        <v>6293</v>
      </c>
      <c r="AX3470" s="95" t="s">
        <v>30772</v>
      </c>
      <c r="AY3470" s="95" t="s">
        <v>6295</v>
      </c>
      <c r="AZ3470" s="95" t="s">
        <v>30772</v>
      </c>
      <c r="BA3470" s="95" t="s">
        <v>97</v>
      </c>
      <c r="BB3470" s="95" t="s">
        <v>30773</v>
      </c>
      <c r="BC3470" s="95" t="s">
        <v>99</v>
      </c>
      <c r="BD3470" s="95" t="s">
        <v>100</v>
      </c>
      <c r="BE3470" s="95" t="s">
        <v>61</v>
      </c>
      <c r="BF3470" s="95" t="s">
        <v>380</v>
      </c>
      <c r="BG3470" s="95" t="s">
        <v>101</v>
      </c>
    </row>
    <row r="3471" s="86" customFormat="1" ht="19" customHeight="1" spans="1:59">
      <c r="A3471" s="95" t="s">
        <v>126</v>
      </c>
      <c r="B3471" s="95" t="s">
        <v>127</v>
      </c>
      <c r="C3471" s="95" t="s">
        <v>128</v>
      </c>
      <c r="D3471" s="95" t="s">
        <v>129</v>
      </c>
      <c r="E3471" s="95" t="s">
        <v>22659</v>
      </c>
      <c r="F3471" s="95" t="s">
        <v>131</v>
      </c>
      <c r="G3471" s="95" t="s">
        <v>132</v>
      </c>
      <c r="H3471" s="95" t="s">
        <v>109</v>
      </c>
      <c r="I3471" s="95" t="s">
        <v>30774</v>
      </c>
      <c r="J3471" s="95" t="s">
        <v>30775</v>
      </c>
      <c r="K3471" s="95" t="s">
        <v>30776</v>
      </c>
      <c r="L3471" s="95" t="s">
        <v>73</v>
      </c>
      <c r="M3471" s="95" t="s">
        <v>1526</v>
      </c>
      <c r="N3471" s="95" t="s">
        <v>114</v>
      </c>
      <c r="O3471" s="95" t="s">
        <v>115</v>
      </c>
      <c r="P3471" s="95" t="s">
        <v>116</v>
      </c>
      <c r="Q3471" s="95" t="s">
        <v>117</v>
      </c>
      <c r="R3471" s="95" t="s">
        <v>116</v>
      </c>
      <c r="S3471" s="95" t="s">
        <v>30777</v>
      </c>
      <c r="T3471" s="95" t="s">
        <v>380</v>
      </c>
      <c r="U3471" s="96">
        <v>0</v>
      </c>
      <c r="V3471" s="96">
        <v>28900</v>
      </c>
      <c r="W3471" s="96">
        <v>20000</v>
      </c>
      <c r="X3471" s="96">
        <v>6000</v>
      </c>
      <c r="Y3471" s="95" t="s">
        <v>82</v>
      </c>
      <c r="Z3471" s="95" t="s">
        <v>25689</v>
      </c>
      <c r="AA3471" s="95" t="s">
        <v>84</v>
      </c>
      <c r="AB3471" s="95" t="s">
        <v>22664</v>
      </c>
      <c r="AC3471" s="95" t="s">
        <v>8465</v>
      </c>
      <c r="AD3471" s="95" t="s">
        <v>87</v>
      </c>
      <c r="AE3471" s="95" t="s">
        <v>61</v>
      </c>
      <c r="AF3471" s="95" t="s">
        <v>61</v>
      </c>
      <c r="AG3471" s="95" t="s">
        <v>89</v>
      </c>
      <c r="AH3471" s="95" t="s">
        <v>89</v>
      </c>
      <c r="AI3471" s="95" t="s">
        <v>89</v>
      </c>
      <c r="AJ3471" s="95" t="s">
        <v>88</v>
      </c>
      <c r="AK3471" s="95" t="s">
        <v>89</v>
      </c>
      <c r="AL3471" s="95" t="s">
        <v>89</v>
      </c>
      <c r="AM3471" s="95" t="s">
        <v>88</v>
      </c>
      <c r="AN3471" s="95" t="s">
        <v>88</v>
      </c>
      <c r="AO3471" s="95" t="s">
        <v>88</v>
      </c>
      <c r="AP3471" s="95" t="s">
        <v>89</v>
      </c>
      <c r="AQ3471" s="95" t="s">
        <v>90</v>
      </c>
      <c r="AR3471" s="95" t="s">
        <v>90</v>
      </c>
      <c r="AS3471" s="95" t="s">
        <v>25691</v>
      </c>
      <c r="AT3471" s="95" t="s">
        <v>92</v>
      </c>
      <c r="AU3471" s="95" t="s">
        <v>92</v>
      </c>
      <c r="AV3471" s="95" t="s">
        <v>93</v>
      </c>
      <c r="AW3471" s="95" t="s">
        <v>22665</v>
      </c>
      <c r="AX3471" s="95" t="s">
        <v>30778</v>
      </c>
      <c r="AY3471" s="95" t="s">
        <v>22667</v>
      </c>
      <c r="AZ3471" s="95" t="s">
        <v>30778</v>
      </c>
      <c r="BA3471" s="95" t="s">
        <v>97</v>
      </c>
      <c r="BB3471" s="95" t="s">
        <v>30779</v>
      </c>
      <c r="BC3471" s="95" t="s">
        <v>99</v>
      </c>
      <c r="BD3471" s="95" t="s">
        <v>100</v>
      </c>
      <c r="BE3471" s="95" t="s">
        <v>61</v>
      </c>
      <c r="BF3471" s="95" t="s">
        <v>380</v>
      </c>
      <c r="BG3471" s="95" t="s">
        <v>101</v>
      </c>
    </row>
    <row r="3472" s="86" customFormat="1" ht="19" customHeight="1" spans="1:59">
      <c r="A3472" s="95" t="s">
        <v>102</v>
      </c>
      <c r="B3472" s="95" t="s">
        <v>103</v>
      </c>
      <c r="C3472" s="95" t="s">
        <v>1790</v>
      </c>
      <c r="D3472" s="95" t="s">
        <v>1791</v>
      </c>
      <c r="E3472" s="95" t="s">
        <v>2868</v>
      </c>
      <c r="F3472" s="95" t="s">
        <v>2869</v>
      </c>
      <c r="G3472" s="95" t="s">
        <v>1711</v>
      </c>
      <c r="H3472" s="95" t="s">
        <v>1299</v>
      </c>
      <c r="I3472" s="95" t="s">
        <v>30780</v>
      </c>
      <c r="J3472" s="95" t="s">
        <v>30781</v>
      </c>
      <c r="K3472" s="95" t="s">
        <v>30782</v>
      </c>
      <c r="L3472" s="95" t="s">
        <v>73</v>
      </c>
      <c r="M3472" s="95" t="s">
        <v>526</v>
      </c>
      <c r="N3472" s="95" t="s">
        <v>2029</v>
      </c>
      <c r="O3472" s="95" t="s">
        <v>2764</v>
      </c>
      <c r="P3472" s="95" t="s">
        <v>2765</v>
      </c>
      <c r="Q3472" s="95" t="s">
        <v>1728</v>
      </c>
      <c r="R3472" s="95" t="s">
        <v>1307</v>
      </c>
      <c r="S3472" s="95" t="s">
        <v>30783</v>
      </c>
      <c r="T3472" s="95" t="s">
        <v>380</v>
      </c>
      <c r="U3472" s="96">
        <v>0</v>
      </c>
      <c r="V3472" s="96">
        <v>15067</v>
      </c>
      <c r="W3472" s="96">
        <v>11000</v>
      </c>
      <c r="X3472" s="96">
        <v>5500</v>
      </c>
      <c r="Y3472" s="95" t="s">
        <v>82</v>
      </c>
      <c r="Z3472" s="95" t="s">
        <v>25689</v>
      </c>
      <c r="AA3472" s="95" t="s">
        <v>84</v>
      </c>
      <c r="AB3472" s="95" t="s">
        <v>329</v>
      </c>
      <c r="AC3472" s="95" t="s">
        <v>25690</v>
      </c>
      <c r="AD3472" s="95" t="s">
        <v>87</v>
      </c>
      <c r="AE3472" s="95" t="s">
        <v>61</v>
      </c>
      <c r="AF3472" s="95" t="s">
        <v>61</v>
      </c>
      <c r="AG3472" s="95" t="s">
        <v>89</v>
      </c>
      <c r="AH3472" s="95" t="s">
        <v>88</v>
      </c>
      <c r="AI3472" s="95" t="s">
        <v>88</v>
      </c>
      <c r="AJ3472" s="95" t="s">
        <v>88</v>
      </c>
      <c r="AK3472" s="95" t="s">
        <v>89</v>
      </c>
      <c r="AL3472" s="95" t="s">
        <v>88</v>
      </c>
      <c r="AM3472" s="95" t="s">
        <v>88</v>
      </c>
      <c r="AN3472" s="95" t="s">
        <v>88</v>
      </c>
      <c r="AO3472" s="95" t="s">
        <v>88</v>
      </c>
      <c r="AP3472" s="95" t="s">
        <v>89</v>
      </c>
      <c r="AQ3472" s="95" t="s">
        <v>90</v>
      </c>
      <c r="AR3472" s="95" t="s">
        <v>90</v>
      </c>
      <c r="AS3472" s="95" t="s">
        <v>25691</v>
      </c>
      <c r="AT3472" s="95" t="s">
        <v>92</v>
      </c>
      <c r="AU3472" s="95" t="s">
        <v>92</v>
      </c>
      <c r="AV3472" s="95" t="s">
        <v>93</v>
      </c>
      <c r="AW3472" s="95" t="s">
        <v>2877</v>
      </c>
      <c r="AX3472" s="95" t="s">
        <v>30784</v>
      </c>
      <c r="AY3472" s="95" t="s">
        <v>2036</v>
      </c>
      <c r="AZ3472" s="95" t="s">
        <v>30784</v>
      </c>
      <c r="BA3472" s="95" t="s">
        <v>97</v>
      </c>
      <c r="BB3472" s="95" t="s">
        <v>30785</v>
      </c>
      <c r="BC3472" s="95" t="s">
        <v>99</v>
      </c>
      <c r="BD3472" s="95" t="s">
        <v>100</v>
      </c>
      <c r="BE3472" s="95" t="s">
        <v>61</v>
      </c>
      <c r="BF3472" s="95" t="s">
        <v>380</v>
      </c>
      <c r="BG3472" s="95" t="s">
        <v>101</v>
      </c>
    </row>
    <row r="3473" s="86" customFormat="1" ht="19" customHeight="1" spans="1:59">
      <c r="A3473" s="95" t="s">
        <v>62</v>
      </c>
      <c r="B3473" s="95" t="s">
        <v>63</v>
      </c>
      <c r="C3473" s="95" t="s">
        <v>64</v>
      </c>
      <c r="D3473" s="95" t="s">
        <v>65</v>
      </c>
      <c r="E3473" s="95" t="s">
        <v>30786</v>
      </c>
      <c r="F3473" s="95" t="s">
        <v>7662</v>
      </c>
      <c r="G3473" s="95" t="s">
        <v>990</v>
      </c>
      <c r="H3473" s="95" t="s">
        <v>109</v>
      </c>
      <c r="I3473" s="95" t="s">
        <v>30787</v>
      </c>
      <c r="J3473" s="95" t="s">
        <v>30788</v>
      </c>
      <c r="K3473" s="95" t="s">
        <v>30789</v>
      </c>
      <c r="L3473" s="95" t="s">
        <v>73</v>
      </c>
      <c r="M3473" s="95" t="s">
        <v>4693</v>
      </c>
      <c r="N3473" s="95" t="s">
        <v>326</v>
      </c>
      <c r="O3473" s="95" t="s">
        <v>431</v>
      </c>
      <c r="P3473" s="95" t="s">
        <v>432</v>
      </c>
      <c r="Q3473" s="95" t="s">
        <v>433</v>
      </c>
      <c r="R3473" s="95" t="s">
        <v>434</v>
      </c>
      <c r="S3473" s="95" t="s">
        <v>30790</v>
      </c>
      <c r="T3473" s="95" t="s">
        <v>262</v>
      </c>
      <c r="U3473" s="96">
        <v>0</v>
      </c>
      <c r="V3473" s="96">
        <v>36713</v>
      </c>
      <c r="W3473" s="96">
        <v>22000</v>
      </c>
      <c r="X3473" s="96">
        <v>8000</v>
      </c>
      <c r="Y3473" s="95" t="s">
        <v>143</v>
      </c>
      <c r="Z3473" s="95" t="s">
        <v>25689</v>
      </c>
      <c r="AA3473" s="95" t="s">
        <v>84</v>
      </c>
      <c r="AB3473" s="95" t="s">
        <v>30791</v>
      </c>
      <c r="AC3473" s="95" t="s">
        <v>26031</v>
      </c>
      <c r="AD3473" s="95" t="s">
        <v>87</v>
      </c>
      <c r="AE3473" s="95" t="s">
        <v>61</v>
      </c>
      <c r="AF3473" s="95" t="s">
        <v>61</v>
      </c>
      <c r="AG3473" s="95" t="s">
        <v>89</v>
      </c>
      <c r="AH3473" s="95" t="s">
        <v>89</v>
      </c>
      <c r="AI3473" s="95" t="s">
        <v>89</v>
      </c>
      <c r="AJ3473" s="95" t="s">
        <v>89</v>
      </c>
      <c r="AK3473" s="95" t="s">
        <v>89</v>
      </c>
      <c r="AL3473" s="95" t="s">
        <v>89</v>
      </c>
      <c r="AM3473" s="95" t="s">
        <v>89</v>
      </c>
      <c r="AN3473" s="95" t="s">
        <v>89</v>
      </c>
      <c r="AO3473" s="95" t="s">
        <v>89</v>
      </c>
      <c r="AP3473" s="95" t="s">
        <v>89</v>
      </c>
      <c r="AQ3473" s="95" t="s">
        <v>90</v>
      </c>
      <c r="AR3473" s="95" t="s">
        <v>90</v>
      </c>
      <c r="AS3473" s="95" t="s">
        <v>25691</v>
      </c>
      <c r="AT3473" s="95" t="s">
        <v>92</v>
      </c>
      <c r="AU3473" s="95" t="s">
        <v>92</v>
      </c>
      <c r="AV3473" s="95" t="s">
        <v>93</v>
      </c>
      <c r="AW3473" s="95" t="s">
        <v>30792</v>
      </c>
      <c r="AX3473" s="95" t="s">
        <v>30793</v>
      </c>
      <c r="AY3473" s="95" t="s">
        <v>30794</v>
      </c>
      <c r="AZ3473" s="95" t="s">
        <v>30793</v>
      </c>
      <c r="BA3473" s="95" t="s">
        <v>97</v>
      </c>
      <c r="BB3473" s="95" t="s">
        <v>30795</v>
      </c>
      <c r="BC3473" s="95" t="s">
        <v>99</v>
      </c>
      <c r="BD3473" s="95" t="s">
        <v>150</v>
      </c>
      <c r="BE3473" s="95" t="s">
        <v>61</v>
      </c>
      <c r="BF3473" s="95" t="s">
        <v>262</v>
      </c>
      <c r="BG3473" s="95" t="s">
        <v>101</v>
      </c>
    </row>
    <row r="3474" s="86" customFormat="1" ht="19" customHeight="1" spans="1:59">
      <c r="A3474" s="95" t="s">
        <v>62</v>
      </c>
      <c r="B3474" s="95" t="s">
        <v>63</v>
      </c>
      <c r="C3474" s="95" t="s">
        <v>9757</v>
      </c>
      <c r="D3474" s="95" t="s">
        <v>9758</v>
      </c>
      <c r="E3474" s="95" t="s">
        <v>30796</v>
      </c>
      <c r="F3474" s="95" t="s">
        <v>30797</v>
      </c>
      <c r="G3474" s="95" t="s">
        <v>990</v>
      </c>
      <c r="H3474" s="95" t="s">
        <v>109</v>
      </c>
      <c r="I3474" s="95" t="s">
        <v>30798</v>
      </c>
      <c r="J3474" s="95" t="s">
        <v>30799</v>
      </c>
      <c r="K3474" s="95" t="s">
        <v>30800</v>
      </c>
      <c r="L3474" s="95" t="s">
        <v>73</v>
      </c>
      <c r="M3474" s="95" t="s">
        <v>9223</v>
      </c>
      <c r="N3474" s="95" t="s">
        <v>30801</v>
      </c>
      <c r="O3474" s="95" t="s">
        <v>774</v>
      </c>
      <c r="P3474" s="95" t="s">
        <v>775</v>
      </c>
      <c r="Q3474" s="95" t="s">
        <v>3796</v>
      </c>
      <c r="R3474" s="95" t="s">
        <v>3797</v>
      </c>
      <c r="S3474" s="95" t="s">
        <v>30802</v>
      </c>
      <c r="T3474" s="95" t="s">
        <v>380</v>
      </c>
      <c r="U3474" s="96">
        <v>0</v>
      </c>
      <c r="V3474" s="96">
        <v>8890</v>
      </c>
      <c r="W3474" s="96">
        <v>5000</v>
      </c>
      <c r="X3474" s="96">
        <v>3000</v>
      </c>
      <c r="Y3474" s="95" t="s">
        <v>82</v>
      </c>
      <c r="Z3474" s="95" t="s">
        <v>25689</v>
      </c>
      <c r="AA3474" s="95" t="s">
        <v>84</v>
      </c>
      <c r="AB3474" s="95" t="s">
        <v>30803</v>
      </c>
      <c r="AC3474" s="95" t="s">
        <v>8465</v>
      </c>
      <c r="AD3474" s="95" t="s">
        <v>87</v>
      </c>
      <c r="AE3474" s="95" t="s">
        <v>61</v>
      </c>
      <c r="AF3474" s="95" t="s">
        <v>61</v>
      </c>
      <c r="AG3474" s="95" t="s">
        <v>89</v>
      </c>
      <c r="AH3474" s="95" t="s">
        <v>89</v>
      </c>
      <c r="AI3474" s="95" t="s">
        <v>88</v>
      </c>
      <c r="AJ3474" s="95" t="s">
        <v>88</v>
      </c>
      <c r="AK3474" s="95" t="s">
        <v>88</v>
      </c>
      <c r="AL3474" s="95" t="s">
        <v>88</v>
      </c>
      <c r="AM3474" s="95" t="s">
        <v>88</v>
      </c>
      <c r="AN3474" s="95" t="s">
        <v>88</v>
      </c>
      <c r="AO3474" s="95" t="s">
        <v>88</v>
      </c>
      <c r="AP3474" s="95" t="s">
        <v>89</v>
      </c>
      <c r="AQ3474" s="95" t="s">
        <v>90</v>
      </c>
      <c r="AR3474" s="95" t="s">
        <v>90</v>
      </c>
      <c r="AS3474" s="95" t="s">
        <v>25691</v>
      </c>
      <c r="AT3474" s="95" t="s">
        <v>92</v>
      </c>
      <c r="AU3474" s="95" t="s">
        <v>92</v>
      </c>
      <c r="AV3474" s="95" t="s">
        <v>93</v>
      </c>
      <c r="AW3474" s="95" t="s">
        <v>30804</v>
      </c>
      <c r="AX3474" s="95" t="s">
        <v>30805</v>
      </c>
      <c r="AY3474" s="95" t="s">
        <v>30806</v>
      </c>
      <c r="AZ3474" s="95" t="s">
        <v>30805</v>
      </c>
      <c r="BA3474" s="95" t="s">
        <v>97</v>
      </c>
      <c r="BB3474" s="95" t="s">
        <v>30807</v>
      </c>
      <c r="BC3474" s="95" t="s">
        <v>99</v>
      </c>
      <c r="BD3474" s="95" t="s">
        <v>100</v>
      </c>
      <c r="BE3474" s="95" t="s">
        <v>61</v>
      </c>
      <c r="BF3474" s="95" t="s">
        <v>380</v>
      </c>
      <c r="BG3474" s="95" t="s">
        <v>101</v>
      </c>
    </row>
    <row r="3475" s="86" customFormat="1" ht="19" customHeight="1" spans="1:59">
      <c r="A3475" s="95" t="s">
        <v>516</v>
      </c>
      <c r="B3475" s="95" t="s">
        <v>517</v>
      </c>
      <c r="C3475" s="95" t="s">
        <v>1233</v>
      </c>
      <c r="D3475" s="95" t="s">
        <v>1234</v>
      </c>
      <c r="E3475" s="95" t="s">
        <v>27261</v>
      </c>
      <c r="F3475" s="95" t="s">
        <v>9953</v>
      </c>
      <c r="G3475" s="95" t="s">
        <v>2924</v>
      </c>
      <c r="H3475" s="95" t="s">
        <v>1299</v>
      </c>
      <c r="I3475" s="95" t="s">
        <v>30808</v>
      </c>
      <c r="J3475" s="95" t="s">
        <v>30809</v>
      </c>
      <c r="K3475" s="95" t="s">
        <v>30810</v>
      </c>
      <c r="L3475" s="95" t="s">
        <v>73</v>
      </c>
      <c r="M3475" s="95" t="s">
        <v>526</v>
      </c>
      <c r="N3475" s="95" t="s">
        <v>2398</v>
      </c>
      <c r="O3475" s="95" t="s">
        <v>1726</v>
      </c>
      <c r="P3475" s="95" t="s">
        <v>1727</v>
      </c>
      <c r="Q3475" s="95" t="s">
        <v>1728</v>
      </c>
      <c r="R3475" s="95" t="s">
        <v>1307</v>
      </c>
      <c r="S3475" s="95" t="s">
        <v>30811</v>
      </c>
      <c r="T3475" s="95" t="s">
        <v>119</v>
      </c>
      <c r="U3475" s="96">
        <v>0</v>
      </c>
      <c r="V3475" s="96">
        <v>48000</v>
      </c>
      <c r="W3475" s="96">
        <v>38400</v>
      </c>
      <c r="X3475" s="96">
        <v>10000</v>
      </c>
      <c r="Y3475" s="95" t="s">
        <v>82</v>
      </c>
      <c r="Z3475" s="95" t="s">
        <v>25689</v>
      </c>
      <c r="AA3475" s="95" t="s">
        <v>84</v>
      </c>
      <c r="AB3475" s="95" t="s">
        <v>27266</v>
      </c>
      <c r="AC3475" s="95" t="s">
        <v>25830</v>
      </c>
      <c r="AD3475" s="95" t="s">
        <v>87</v>
      </c>
      <c r="AE3475" s="95" t="s">
        <v>61</v>
      </c>
      <c r="AF3475" s="95" t="s">
        <v>61</v>
      </c>
      <c r="AG3475" s="95" t="s">
        <v>89</v>
      </c>
      <c r="AH3475" s="95" t="s">
        <v>89</v>
      </c>
      <c r="AI3475" s="95" t="s">
        <v>89</v>
      </c>
      <c r="AJ3475" s="95" t="s">
        <v>89</v>
      </c>
      <c r="AK3475" s="95" t="s">
        <v>89</v>
      </c>
      <c r="AL3475" s="95" t="s">
        <v>89</v>
      </c>
      <c r="AM3475" s="95" t="s">
        <v>89</v>
      </c>
      <c r="AN3475" s="95" t="s">
        <v>89</v>
      </c>
      <c r="AO3475" s="95" t="s">
        <v>89</v>
      </c>
      <c r="AP3475" s="95" t="s">
        <v>89</v>
      </c>
      <c r="AQ3475" s="95" t="s">
        <v>90</v>
      </c>
      <c r="AR3475" s="95" t="s">
        <v>90</v>
      </c>
      <c r="AS3475" s="95" t="s">
        <v>25691</v>
      </c>
      <c r="AT3475" s="95" t="s">
        <v>92</v>
      </c>
      <c r="AU3475" s="95" t="s">
        <v>92</v>
      </c>
      <c r="AV3475" s="95" t="s">
        <v>93</v>
      </c>
      <c r="AW3475" s="95" t="s">
        <v>27267</v>
      </c>
      <c r="AX3475" s="95" t="s">
        <v>30812</v>
      </c>
      <c r="AY3475" s="95" t="s">
        <v>27269</v>
      </c>
      <c r="AZ3475" s="95" t="s">
        <v>30812</v>
      </c>
      <c r="BA3475" s="95" t="s">
        <v>97</v>
      </c>
      <c r="BB3475" s="95" t="s">
        <v>30813</v>
      </c>
      <c r="BC3475" s="95" t="s">
        <v>99</v>
      </c>
      <c r="BD3475" s="95" t="s">
        <v>100</v>
      </c>
      <c r="BE3475" s="95" t="s">
        <v>61</v>
      </c>
      <c r="BF3475" s="95" t="s">
        <v>119</v>
      </c>
      <c r="BG3475" s="95" t="s">
        <v>101</v>
      </c>
    </row>
    <row r="3476" s="86" customFormat="1" ht="19" customHeight="1" spans="1:59">
      <c r="A3476" s="95" t="s">
        <v>226</v>
      </c>
      <c r="B3476" s="95" t="s">
        <v>227</v>
      </c>
      <c r="C3476" s="95" t="s">
        <v>334</v>
      </c>
      <c r="D3476" s="95" t="s">
        <v>335</v>
      </c>
      <c r="E3476" s="95" t="s">
        <v>24070</v>
      </c>
      <c r="F3476" s="95" t="s">
        <v>7221</v>
      </c>
      <c r="G3476" s="95" t="s">
        <v>2039</v>
      </c>
      <c r="H3476" s="95" t="s">
        <v>943</v>
      </c>
      <c r="I3476" s="95" t="s">
        <v>30814</v>
      </c>
      <c r="J3476" s="95" t="s">
        <v>30815</v>
      </c>
      <c r="K3476" s="95" t="s">
        <v>30816</v>
      </c>
      <c r="L3476" s="95" t="s">
        <v>73</v>
      </c>
      <c r="M3476" s="95" t="s">
        <v>4208</v>
      </c>
      <c r="N3476" s="95" t="s">
        <v>11626</v>
      </c>
      <c r="O3476" s="95" t="s">
        <v>949</v>
      </c>
      <c r="P3476" s="95" t="s">
        <v>950</v>
      </c>
      <c r="Q3476" s="95" t="s">
        <v>6440</v>
      </c>
      <c r="R3476" s="95" t="s">
        <v>6441</v>
      </c>
      <c r="S3476" s="95" t="s">
        <v>30817</v>
      </c>
      <c r="T3476" s="95" t="s">
        <v>380</v>
      </c>
      <c r="U3476" s="96">
        <v>0</v>
      </c>
      <c r="V3476" s="96">
        <v>30000</v>
      </c>
      <c r="W3476" s="96">
        <v>24000</v>
      </c>
      <c r="X3476" s="96">
        <v>12000</v>
      </c>
      <c r="Y3476" s="95" t="s">
        <v>82</v>
      </c>
      <c r="Z3476" s="95" t="s">
        <v>25689</v>
      </c>
      <c r="AA3476" s="95" t="s">
        <v>84</v>
      </c>
      <c r="AB3476" s="95" t="s">
        <v>24075</v>
      </c>
      <c r="AC3476" s="95" t="s">
        <v>25757</v>
      </c>
      <c r="AD3476" s="95" t="s">
        <v>87</v>
      </c>
      <c r="AE3476" s="95" t="s">
        <v>61</v>
      </c>
      <c r="AF3476" s="95" t="s">
        <v>61</v>
      </c>
      <c r="AG3476" s="95" t="s">
        <v>89</v>
      </c>
      <c r="AH3476" s="95" t="s">
        <v>89</v>
      </c>
      <c r="AI3476" s="95" t="s">
        <v>88</v>
      </c>
      <c r="AJ3476" s="95" t="s">
        <v>88</v>
      </c>
      <c r="AK3476" s="95" t="s">
        <v>89</v>
      </c>
      <c r="AL3476" s="95" t="s">
        <v>89</v>
      </c>
      <c r="AM3476" s="95" t="s">
        <v>88</v>
      </c>
      <c r="AN3476" s="95" t="s">
        <v>88</v>
      </c>
      <c r="AO3476" s="95" t="s">
        <v>88</v>
      </c>
      <c r="AP3476" s="95" t="s">
        <v>89</v>
      </c>
      <c r="AQ3476" s="95" t="s">
        <v>90</v>
      </c>
      <c r="AR3476" s="95" t="s">
        <v>90</v>
      </c>
      <c r="AS3476" s="95" t="s">
        <v>25691</v>
      </c>
      <c r="AT3476" s="95" t="s">
        <v>92</v>
      </c>
      <c r="AU3476" s="95" t="s">
        <v>92</v>
      </c>
      <c r="AV3476" s="95" t="s">
        <v>93</v>
      </c>
      <c r="AW3476" s="95" t="s">
        <v>24076</v>
      </c>
      <c r="AX3476" s="95" t="s">
        <v>30818</v>
      </c>
      <c r="AY3476" s="95" t="s">
        <v>14938</v>
      </c>
      <c r="AZ3476" s="95" t="s">
        <v>30818</v>
      </c>
      <c r="BA3476" s="95" t="s">
        <v>97</v>
      </c>
      <c r="BB3476" s="95" t="s">
        <v>30819</v>
      </c>
      <c r="BC3476" s="95" t="s">
        <v>99</v>
      </c>
      <c r="BD3476" s="95" t="s">
        <v>100</v>
      </c>
      <c r="BE3476" s="95" t="s">
        <v>61</v>
      </c>
      <c r="BF3476" s="95" t="s">
        <v>380</v>
      </c>
      <c r="BG3476" s="95" t="s">
        <v>101</v>
      </c>
    </row>
    <row r="3477" s="86" customFormat="1" ht="19" customHeight="1" spans="1:59">
      <c r="A3477" s="95" t="s">
        <v>126</v>
      </c>
      <c r="B3477" s="95" t="s">
        <v>127</v>
      </c>
      <c r="C3477" s="95" t="s">
        <v>632</v>
      </c>
      <c r="D3477" s="95" t="s">
        <v>633</v>
      </c>
      <c r="E3477" s="95" t="s">
        <v>5363</v>
      </c>
      <c r="F3477" s="95" t="s">
        <v>5364</v>
      </c>
      <c r="G3477" s="95" t="s">
        <v>132</v>
      </c>
      <c r="H3477" s="95" t="s">
        <v>109</v>
      </c>
      <c r="I3477" s="95" t="s">
        <v>30820</v>
      </c>
      <c r="J3477" s="95" t="s">
        <v>30821</v>
      </c>
      <c r="K3477" s="95" t="s">
        <v>30822</v>
      </c>
      <c r="L3477" s="95" t="s">
        <v>73</v>
      </c>
      <c r="M3477" s="95" t="s">
        <v>1526</v>
      </c>
      <c r="N3477" s="95" t="s">
        <v>1527</v>
      </c>
      <c r="O3477" s="95" t="s">
        <v>2779</v>
      </c>
      <c r="P3477" s="95" t="s">
        <v>2780</v>
      </c>
      <c r="Q3477" s="95" t="s">
        <v>1940</v>
      </c>
      <c r="R3477" s="95" t="s">
        <v>1941</v>
      </c>
      <c r="S3477" s="95" t="s">
        <v>30823</v>
      </c>
      <c r="T3477" s="95" t="s">
        <v>380</v>
      </c>
      <c r="U3477" s="96">
        <v>0</v>
      </c>
      <c r="V3477" s="96">
        <v>29810</v>
      </c>
      <c r="W3477" s="96">
        <v>23000</v>
      </c>
      <c r="X3477" s="96">
        <v>5000</v>
      </c>
      <c r="Y3477" s="95" t="s">
        <v>82</v>
      </c>
      <c r="Z3477" s="95" t="s">
        <v>25689</v>
      </c>
      <c r="AA3477" s="95" t="s">
        <v>84</v>
      </c>
      <c r="AB3477" s="95" t="s">
        <v>5370</v>
      </c>
      <c r="AC3477" s="95" t="s">
        <v>4869</v>
      </c>
      <c r="AD3477" s="95" t="s">
        <v>87</v>
      </c>
      <c r="AE3477" s="95" t="s">
        <v>61</v>
      </c>
      <c r="AF3477" s="95" t="s">
        <v>61</v>
      </c>
      <c r="AG3477" s="95" t="s">
        <v>89</v>
      </c>
      <c r="AH3477" s="95" t="s">
        <v>89</v>
      </c>
      <c r="AI3477" s="95" t="s">
        <v>88</v>
      </c>
      <c r="AJ3477" s="95" t="s">
        <v>88</v>
      </c>
      <c r="AK3477" s="95" t="s">
        <v>88</v>
      </c>
      <c r="AL3477" s="95" t="s">
        <v>88</v>
      </c>
      <c r="AM3477" s="95" t="s">
        <v>88</v>
      </c>
      <c r="AN3477" s="95" t="s">
        <v>88</v>
      </c>
      <c r="AO3477" s="95" t="s">
        <v>88</v>
      </c>
      <c r="AP3477" s="95" t="s">
        <v>89</v>
      </c>
      <c r="AQ3477" s="95" t="s">
        <v>90</v>
      </c>
      <c r="AR3477" s="95" t="s">
        <v>90</v>
      </c>
      <c r="AS3477" s="95" t="s">
        <v>25691</v>
      </c>
      <c r="AT3477" s="95" t="s">
        <v>92</v>
      </c>
      <c r="AU3477" s="95" t="s">
        <v>92</v>
      </c>
      <c r="AV3477" s="95" t="s">
        <v>93</v>
      </c>
      <c r="AW3477" s="95" t="s">
        <v>5371</v>
      </c>
      <c r="AX3477" s="95" t="s">
        <v>30824</v>
      </c>
      <c r="AY3477" s="95" t="s">
        <v>5373</v>
      </c>
      <c r="AZ3477" s="95" t="s">
        <v>30824</v>
      </c>
      <c r="BA3477" s="95" t="s">
        <v>97</v>
      </c>
      <c r="BB3477" s="95" t="s">
        <v>30825</v>
      </c>
      <c r="BC3477" s="95" t="s">
        <v>99</v>
      </c>
      <c r="BD3477" s="95" t="s">
        <v>100</v>
      </c>
      <c r="BE3477" s="95" t="s">
        <v>61</v>
      </c>
      <c r="BF3477" s="95" t="s">
        <v>380</v>
      </c>
      <c r="BG3477" s="95" t="s">
        <v>101</v>
      </c>
    </row>
    <row r="3478" s="86" customFormat="1" ht="19" customHeight="1" spans="1:59">
      <c r="A3478" s="95" t="s">
        <v>419</v>
      </c>
      <c r="B3478" s="95" t="s">
        <v>420</v>
      </c>
      <c r="C3478" s="95" t="s">
        <v>3062</v>
      </c>
      <c r="D3478" s="95" t="s">
        <v>3063</v>
      </c>
      <c r="E3478" s="95" t="s">
        <v>30826</v>
      </c>
      <c r="F3478" s="95" t="s">
        <v>30827</v>
      </c>
      <c r="G3478" s="95" t="s">
        <v>1665</v>
      </c>
      <c r="H3478" s="95" t="s">
        <v>605</v>
      </c>
      <c r="I3478" s="95" t="s">
        <v>30828</v>
      </c>
      <c r="J3478" s="95" t="s">
        <v>30829</v>
      </c>
      <c r="K3478" s="95" t="s">
        <v>30830</v>
      </c>
      <c r="L3478" s="95" t="s">
        <v>73</v>
      </c>
      <c r="M3478" s="95" t="s">
        <v>2014</v>
      </c>
      <c r="N3478" s="95" t="s">
        <v>1835</v>
      </c>
      <c r="O3478" s="95" t="s">
        <v>610</v>
      </c>
      <c r="P3478" s="95" t="s">
        <v>611</v>
      </c>
      <c r="Q3478" s="95" t="s">
        <v>1669</v>
      </c>
      <c r="R3478" s="95" t="s">
        <v>1670</v>
      </c>
      <c r="S3478" s="95" t="s">
        <v>30831</v>
      </c>
      <c r="T3478" s="95" t="s">
        <v>119</v>
      </c>
      <c r="U3478" s="96">
        <v>0</v>
      </c>
      <c r="V3478" s="96">
        <v>17000</v>
      </c>
      <c r="W3478" s="96">
        <v>13600</v>
      </c>
      <c r="X3478" s="96">
        <v>7000</v>
      </c>
      <c r="Y3478" s="95" t="s">
        <v>82</v>
      </c>
      <c r="Z3478" s="95" t="s">
        <v>25689</v>
      </c>
      <c r="AA3478" s="95" t="s">
        <v>84</v>
      </c>
      <c r="AB3478" s="95" t="s">
        <v>30827</v>
      </c>
      <c r="AC3478" s="95" t="s">
        <v>4869</v>
      </c>
      <c r="AD3478" s="95" t="s">
        <v>87</v>
      </c>
      <c r="AE3478" s="95" t="s">
        <v>61</v>
      </c>
      <c r="AF3478" s="95" t="s">
        <v>61</v>
      </c>
      <c r="AG3478" s="95" t="s">
        <v>89</v>
      </c>
      <c r="AH3478" s="95" t="s">
        <v>89</v>
      </c>
      <c r="AI3478" s="95" t="s">
        <v>89</v>
      </c>
      <c r="AJ3478" s="95" t="s">
        <v>89</v>
      </c>
      <c r="AK3478" s="95" t="s">
        <v>89</v>
      </c>
      <c r="AL3478" s="95" t="s">
        <v>89</v>
      </c>
      <c r="AM3478" s="95" t="s">
        <v>89</v>
      </c>
      <c r="AN3478" s="95" t="s">
        <v>89</v>
      </c>
      <c r="AO3478" s="95" t="s">
        <v>89</v>
      </c>
      <c r="AP3478" s="95" t="s">
        <v>89</v>
      </c>
      <c r="AQ3478" s="95" t="s">
        <v>90</v>
      </c>
      <c r="AR3478" s="95" t="s">
        <v>90</v>
      </c>
      <c r="AS3478" s="95" t="s">
        <v>25691</v>
      </c>
      <c r="AT3478" s="95" t="s">
        <v>92</v>
      </c>
      <c r="AU3478" s="95" t="s">
        <v>92</v>
      </c>
      <c r="AV3478" s="95" t="s">
        <v>93</v>
      </c>
      <c r="AW3478" s="95" t="s">
        <v>30832</v>
      </c>
      <c r="AX3478" s="95" t="s">
        <v>30833</v>
      </c>
      <c r="AY3478" s="95" t="s">
        <v>30834</v>
      </c>
      <c r="AZ3478" s="95" t="s">
        <v>30833</v>
      </c>
      <c r="BA3478" s="95" t="s">
        <v>97</v>
      </c>
      <c r="BB3478" s="95" t="s">
        <v>30835</v>
      </c>
      <c r="BC3478" s="95" t="s">
        <v>99</v>
      </c>
      <c r="BD3478" s="95" t="s">
        <v>100</v>
      </c>
      <c r="BE3478" s="95" t="s">
        <v>61</v>
      </c>
      <c r="BF3478" s="95" t="s">
        <v>119</v>
      </c>
      <c r="BG3478" s="95" t="s">
        <v>101</v>
      </c>
    </row>
    <row r="3479" s="86" customFormat="1" ht="19" customHeight="1" spans="1:59">
      <c r="A3479" s="95" t="s">
        <v>302</v>
      </c>
      <c r="B3479" s="95" t="s">
        <v>303</v>
      </c>
      <c r="C3479" s="95" t="s">
        <v>1968</v>
      </c>
      <c r="D3479" s="95" t="s">
        <v>1969</v>
      </c>
      <c r="E3479" s="95" t="s">
        <v>1970</v>
      </c>
      <c r="F3479" s="95" t="s">
        <v>1971</v>
      </c>
      <c r="G3479" s="95" t="s">
        <v>1972</v>
      </c>
      <c r="H3479" s="95" t="s">
        <v>109</v>
      </c>
      <c r="I3479" s="95" t="s">
        <v>30836</v>
      </c>
      <c r="J3479" s="95" t="s">
        <v>30837</v>
      </c>
      <c r="K3479" s="95" t="s">
        <v>30838</v>
      </c>
      <c r="L3479" s="95" t="s">
        <v>73</v>
      </c>
      <c r="M3479" s="95" t="s">
        <v>12715</v>
      </c>
      <c r="N3479" s="95" t="s">
        <v>137</v>
      </c>
      <c r="O3479" s="95" t="s">
        <v>115</v>
      </c>
      <c r="P3479" s="95" t="s">
        <v>116</v>
      </c>
      <c r="Q3479" s="95" t="s">
        <v>117</v>
      </c>
      <c r="R3479" s="95" t="s">
        <v>116</v>
      </c>
      <c r="S3479" s="95" t="s">
        <v>30839</v>
      </c>
      <c r="T3479" s="95" t="s">
        <v>119</v>
      </c>
      <c r="U3479" s="96">
        <v>0</v>
      </c>
      <c r="V3479" s="96">
        <v>16650</v>
      </c>
      <c r="W3479" s="96">
        <v>10000</v>
      </c>
      <c r="X3479" s="96">
        <v>6500</v>
      </c>
      <c r="Y3479" s="95" t="s">
        <v>143</v>
      </c>
      <c r="Z3479" s="95" t="s">
        <v>25689</v>
      </c>
      <c r="AA3479" s="95" t="s">
        <v>84</v>
      </c>
      <c r="AB3479" s="95" t="s">
        <v>1979</v>
      </c>
      <c r="AC3479" s="95" t="s">
        <v>25830</v>
      </c>
      <c r="AD3479" s="95" t="s">
        <v>87</v>
      </c>
      <c r="AE3479" s="95" t="s">
        <v>61</v>
      </c>
      <c r="AF3479" s="95" t="s">
        <v>61</v>
      </c>
      <c r="AG3479" s="95" t="s">
        <v>89</v>
      </c>
      <c r="AH3479" s="95" t="s">
        <v>89</v>
      </c>
      <c r="AI3479" s="95" t="s">
        <v>89</v>
      </c>
      <c r="AJ3479" s="95" t="s">
        <v>89</v>
      </c>
      <c r="AK3479" s="95" t="s">
        <v>89</v>
      </c>
      <c r="AL3479" s="95" t="s">
        <v>89</v>
      </c>
      <c r="AM3479" s="95" t="s">
        <v>89</v>
      </c>
      <c r="AN3479" s="95" t="s">
        <v>89</v>
      </c>
      <c r="AO3479" s="95" t="s">
        <v>89</v>
      </c>
      <c r="AP3479" s="95" t="s">
        <v>89</v>
      </c>
      <c r="AQ3479" s="95" t="s">
        <v>90</v>
      </c>
      <c r="AR3479" s="95" t="s">
        <v>90</v>
      </c>
      <c r="AS3479" s="95" t="s">
        <v>25691</v>
      </c>
      <c r="AT3479" s="95" t="s">
        <v>92</v>
      </c>
      <c r="AU3479" s="95" t="s">
        <v>92</v>
      </c>
      <c r="AV3479" s="95" t="s">
        <v>93</v>
      </c>
      <c r="AW3479" s="95" t="s">
        <v>1980</v>
      </c>
      <c r="AX3479" s="95" t="s">
        <v>30840</v>
      </c>
      <c r="AY3479" s="95" t="s">
        <v>1982</v>
      </c>
      <c r="AZ3479" s="95" t="s">
        <v>30840</v>
      </c>
      <c r="BA3479" s="95" t="s">
        <v>97</v>
      </c>
      <c r="BB3479" s="95" t="s">
        <v>30841</v>
      </c>
      <c r="BC3479" s="95" t="s">
        <v>99</v>
      </c>
      <c r="BD3479" s="95" t="s">
        <v>150</v>
      </c>
      <c r="BE3479" s="95" t="s">
        <v>61</v>
      </c>
      <c r="BF3479" s="95" t="s">
        <v>119</v>
      </c>
      <c r="BG3479" s="95" t="s">
        <v>101</v>
      </c>
    </row>
    <row r="3480" s="86" customFormat="1" ht="19" customHeight="1" spans="1:59">
      <c r="A3480" s="95" t="s">
        <v>174</v>
      </c>
      <c r="B3480" s="95" t="s">
        <v>175</v>
      </c>
      <c r="C3480" s="95" t="s">
        <v>1498</v>
      </c>
      <c r="D3480" s="95" t="s">
        <v>1499</v>
      </c>
      <c r="E3480" s="95" t="s">
        <v>30842</v>
      </c>
      <c r="F3480" s="95" t="s">
        <v>21942</v>
      </c>
      <c r="G3480" s="95" t="s">
        <v>21942</v>
      </c>
      <c r="H3480" s="95" t="s">
        <v>943</v>
      </c>
      <c r="I3480" s="95" t="s">
        <v>30843</v>
      </c>
      <c r="J3480" s="95" t="s">
        <v>30844</v>
      </c>
      <c r="K3480" s="95" t="s">
        <v>30845</v>
      </c>
      <c r="L3480" s="95" t="s">
        <v>73</v>
      </c>
      <c r="M3480" s="95" t="s">
        <v>2624</v>
      </c>
      <c r="N3480" s="95" t="s">
        <v>203</v>
      </c>
      <c r="O3480" s="95" t="s">
        <v>949</v>
      </c>
      <c r="P3480" s="95" t="s">
        <v>950</v>
      </c>
      <c r="Q3480" s="95" t="s">
        <v>27297</v>
      </c>
      <c r="R3480" s="95" t="s">
        <v>2270</v>
      </c>
      <c r="S3480" s="95" t="s">
        <v>30846</v>
      </c>
      <c r="T3480" s="95" t="s">
        <v>380</v>
      </c>
      <c r="U3480" s="96">
        <v>0</v>
      </c>
      <c r="V3480" s="96">
        <v>19922</v>
      </c>
      <c r="W3480" s="96">
        <v>8000</v>
      </c>
      <c r="X3480" s="96">
        <v>5000</v>
      </c>
      <c r="Y3480" s="95" t="s">
        <v>143</v>
      </c>
      <c r="Z3480" s="95" t="s">
        <v>25689</v>
      </c>
      <c r="AA3480" s="95" t="s">
        <v>84</v>
      </c>
      <c r="AB3480" s="95" t="s">
        <v>30847</v>
      </c>
      <c r="AC3480" s="95" t="s">
        <v>26031</v>
      </c>
      <c r="AD3480" s="95" t="s">
        <v>87</v>
      </c>
      <c r="AE3480" s="95" t="s">
        <v>61</v>
      </c>
      <c r="AF3480" s="95" t="s">
        <v>61</v>
      </c>
      <c r="AG3480" s="95" t="s">
        <v>89</v>
      </c>
      <c r="AH3480" s="95" t="s">
        <v>89</v>
      </c>
      <c r="AI3480" s="95" t="s">
        <v>89</v>
      </c>
      <c r="AJ3480" s="95" t="s">
        <v>89</v>
      </c>
      <c r="AK3480" s="95" t="s">
        <v>89</v>
      </c>
      <c r="AL3480" s="95" t="s">
        <v>89</v>
      </c>
      <c r="AM3480" s="95" t="s">
        <v>89</v>
      </c>
      <c r="AN3480" s="95" t="s">
        <v>89</v>
      </c>
      <c r="AO3480" s="95" t="s">
        <v>89</v>
      </c>
      <c r="AP3480" s="95" t="s">
        <v>89</v>
      </c>
      <c r="AQ3480" s="95" t="s">
        <v>90</v>
      </c>
      <c r="AR3480" s="95" t="s">
        <v>90</v>
      </c>
      <c r="AS3480" s="95" t="s">
        <v>25691</v>
      </c>
      <c r="AT3480" s="95" t="s">
        <v>92</v>
      </c>
      <c r="AU3480" s="95" t="s">
        <v>92</v>
      </c>
      <c r="AV3480" s="95" t="s">
        <v>93</v>
      </c>
      <c r="AW3480" s="95" t="s">
        <v>30848</v>
      </c>
      <c r="AX3480" s="95" t="s">
        <v>30849</v>
      </c>
      <c r="AY3480" s="95" t="s">
        <v>30850</v>
      </c>
      <c r="AZ3480" s="95" t="s">
        <v>30849</v>
      </c>
      <c r="BA3480" s="95" t="s">
        <v>97</v>
      </c>
      <c r="BB3480" s="95" t="s">
        <v>30851</v>
      </c>
      <c r="BC3480" s="95" t="s">
        <v>99</v>
      </c>
      <c r="BD3480" s="95" t="s">
        <v>150</v>
      </c>
      <c r="BE3480" s="95" t="s">
        <v>61</v>
      </c>
      <c r="BF3480" s="95" t="s">
        <v>380</v>
      </c>
      <c r="BG3480" s="95" t="s">
        <v>101</v>
      </c>
    </row>
    <row r="3481" s="86" customFormat="1" ht="19" customHeight="1" spans="1:59">
      <c r="A3481" s="95" t="s">
        <v>126</v>
      </c>
      <c r="B3481" s="95" t="s">
        <v>127</v>
      </c>
      <c r="C3481" s="95" t="s">
        <v>632</v>
      </c>
      <c r="D3481" s="95" t="s">
        <v>633</v>
      </c>
      <c r="E3481" s="95" t="s">
        <v>16121</v>
      </c>
      <c r="F3481" s="95" t="s">
        <v>16122</v>
      </c>
      <c r="G3481" s="95" t="s">
        <v>6410</v>
      </c>
      <c r="H3481" s="95" t="s">
        <v>2291</v>
      </c>
      <c r="I3481" s="95" t="s">
        <v>30852</v>
      </c>
      <c r="J3481" s="95" t="s">
        <v>30853</v>
      </c>
      <c r="K3481" s="95" t="s">
        <v>30854</v>
      </c>
      <c r="L3481" s="95" t="s">
        <v>73</v>
      </c>
      <c r="M3481" s="95" t="s">
        <v>86</v>
      </c>
      <c r="N3481" s="95" t="s">
        <v>2268</v>
      </c>
      <c r="O3481" s="95" t="s">
        <v>2295</v>
      </c>
      <c r="P3481" s="95" t="s">
        <v>2296</v>
      </c>
      <c r="Q3481" s="95" t="s">
        <v>2297</v>
      </c>
      <c r="R3481" s="95" t="s">
        <v>2298</v>
      </c>
      <c r="S3481" s="95" t="s">
        <v>30855</v>
      </c>
      <c r="T3481" s="95" t="s">
        <v>119</v>
      </c>
      <c r="U3481" s="96">
        <v>0</v>
      </c>
      <c r="V3481" s="96">
        <v>56000</v>
      </c>
      <c r="W3481" s="96">
        <v>28000</v>
      </c>
      <c r="X3481" s="96">
        <v>4000</v>
      </c>
      <c r="Y3481" s="95" t="s">
        <v>143</v>
      </c>
      <c r="Z3481" s="95" t="s">
        <v>25689</v>
      </c>
      <c r="AA3481" s="95" t="s">
        <v>84</v>
      </c>
      <c r="AB3481" s="95" t="s">
        <v>16127</v>
      </c>
      <c r="AC3481" s="95" t="s">
        <v>25690</v>
      </c>
      <c r="AD3481" s="95" t="s">
        <v>87</v>
      </c>
      <c r="AE3481" s="95" t="s">
        <v>61</v>
      </c>
      <c r="AF3481" s="95" t="s">
        <v>61</v>
      </c>
      <c r="AG3481" s="95" t="s">
        <v>89</v>
      </c>
      <c r="AH3481" s="95" t="s">
        <v>89</v>
      </c>
      <c r="AI3481" s="95" t="s">
        <v>89</v>
      </c>
      <c r="AJ3481" s="95" t="s">
        <v>89</v>
      </c>
      <c r="AK3481" s="95" t="s">
        <v>89</v>
      </c>
      <c r="AL3481" s="95" t="s">
        <v>89</v>
      </c>
      <c r="AM3481" s="95" t="s">
        <v>89</v>
      </c>
      <c r="AN3481" s="95" t="s">
        <v>89</v>
      </c>
      <c r="AO3481" s="95" t="s">
        <v>89</v>
      </c>
      <c r="AP3481" s="95" t="s">
        <v>89</v>
      </c>
      <c r="AQ3481" s="95" t="s">
        <v>90</v>
      </c>
      <c r="AR3481" s="95" t="s">
        <v>90</v>
      </c>
      <c r="AS3481" s="95" t="s">
        <v>25691</v>
      </c>
      <c r="AT3481" s="95" t="s">
        <v>92</v>
      </c>
      <c r="AU3481" s="95" t="s">
        <v>92</v>
      </c>
      <c r="AV3481" s="95" t="s">
        <v>93</v>
      </c>
      <c r="AW3481" s="95" t="s">
        <v>16128</v>
      </c>
      <c r="AX3481" s="95" t="s">
        <v>30856</v>
      </c>
      <c r="AY3481" s="95" t="s">
        <v>16130</v>
      </c>
      <c r="AZ3481" s="95" t="s">
        <v>30856</v>
      </c>
      <c r="BA3481" s="95" t="s">
        <v>97</v>
      </c>
      <c r="BB3481" s="95" t="s">
        <v>30857</v>
      </c>
      <c r="BC3481" s="95" t="s">
        <v>99</v>
      </c>
      <c r="BD3481" s="95" t="s">
        <v>150</v>
      </c>
      <c r="BE3481" s="95" t="s">
        <v>61</v>
      </c>
      <c r="BF3481" s="95" t="s">
        <v>119</v>
      </c>
      <c r="BG3481" s="95" t="s">
        <v>101</v>
      </c>
    </row>
    <row r="3482" s="86" customFormat="1" ht="19" customHeight="1" spans="1:59">
      <c r="A3482" s="95" t="s">
        <v>516</v>
      </c>
      <c r="B3482" s="95" t="s">
        <v>517</v>
      </c>
      <c r="C3482" s="95" t="s">
        <v>1233</v>
      </c>
      <c r="D3482" s="95" t="s">
        <v>1234</v>
      </c>
      <c r="E3482" s="95" t="s">
        <v>8558</v>
      </c>
      <c r="F3482" s="95" t="s">
        <v>30858</v>
      </c>
      <c r="G3482" s="95" t="s">
        <v>26736</v>
      </c>
      <c r="H3482" s="95" t="s">
        <v>2501</v>
      </c>
      <c r="I3482" s="95" t="s">
        <v>30859</v>
      </c>
      <c r="J3482" s="95" t="s">
        <v>30860</v>
      </c>
      <c r="K3482" s="95" t="s">
        <v>30861</v>
      </c>
      <c r="L3482" s="95" t="s">
        <v>73</v>
      </c>
      <c r="M3482" s="95" t="s">
        <v>3615</v>
      </c>
      <c r="N3482" s="95" t="s">
        <v>10293</v>
      </c>
      <c r="O3482" s="95" t="s">
        <v>3327</v>
      </c>
      <c r="P3482" s="95" t="s">
        <v>3328</v>
      </c>
      <c r="Q3482" s="95" t="s">
        <v>3329</v>
      </c>
      <c r="R3482" s="95" t="s">
        <v>3330</v>
      </c>
      <c r="S3482" s="95" t="s">
        <v>30862</v>
      </c>
      <c r="T3482" s="95" t="s">
        <v>119</v>
      </c>
      <c r="U3482" s="96">
        <v>0</v>
      </c>
      <c r="V3482" s="96">
        <v>49900</v>
      </c>
      <c r="W3482" s="96">
        <v>24900</v>
      </c>
      <c r="X3482" s="96">
        <v>2000</v>
      </c>
      <c r="Y3482" s="95" t="s">
        <v>143</v>
      </c>
      <c r="Z3482" s="95" t="s">
        <v>25689</v>
      </c>
      <c r="AA3482" s="95" t="s">
        <v>84</v>
      </c>
      <c r="AB3482" s="95" t="s">
        <v>2151</v>
      </c>
      <c r="AC3482" s="95" t="s">
        <v>8465</v>
      </c>
      <c r="AD3482" s="95" t="s">
        <v>87</v>
      </c>
      <c r="AE3482" s="95" t="s">
        <v>61</v>
      </c>
      <c r="AF3482" s="95" t="s">
        <v>61</v>
      </c>
      <c r="AG3482" s="95" t="s">
        <v>89</v>
      </c>
      <c r="AH3482" s="95" t="s">
        <v>89</v>
      </c>
      <c r="AI3482" s="95" t="s">
        <v>89</v>
      </c>
      <c r="AJ3482" s="95" t="s">
        <v>89</v>
      </c>
      <c r="AK3482" s="95" t="s">
        <v>89</v>
      </c>
      <c r="AL3482" s="95" t="s">
        <v>89</v>
      </c>
      <c r="AM3482" s="95" t="s">
        <v>89</v>
      </c>
      <c r="AN3482" s="95" t="s">
        <v>89</v>
      </c>
      <c r="AO3482" s="95" t="s">
        <v>89</v>
      </c>
      <c r="AP3482" s="95" t="s">
        <v>89</v>
      </c>
      <c r="AQ3482" s="95" t="s">
        <v>90</v>
      </c>
      <c r="AR3482" s="95" t="s">
        <v>90</v>
      </c>
      <c r="AS3482" s="95" t="s">
        <v>25691</v>
      </c>
      <c r="AT3482" s="95" t="s">
        <v>92</v>
      </c>
      <c r="AU3482" s="95" t="s">
        <v>92</v>
      </c>
      <c r="AV3482" s="95" t="s">
        <v>93</v>
      </c>
      <c r="AW3482" s="95" t="s">
        <v>8565</v>
      </c>
      <c r="AX3482" s="95" t="s">
        <v>30863</v>
      </c>
      <c r="AY3482" s="95" t="s">
        <v>8567</v>
      </c>
      <c r="AZ3482" s="95" t="s">
        <v>30863</v>
      </c>
      <c r="BA3482" s="95" t="s">
        <v>215</v>
      </c>
      <c r="BB3482" s="95" t="s">
        <v>30864</v>
      </c>
      <c r="BC3482" s="95" t="s">
        <v>99</v>
      </c>
      <c r="BD3482" s="95" t="s">
        <v>150</v>
      </c>
      <c r="BE3482" s="95" t="s">
        <v>61</v>
      </c>
      <c r="BF3482" s="95" t="s">
        <v>119</v>
      </c>
      <c r="BG3482" s="95" t="s">
        <v>101</v>
      </c>
    </row>
    <row r="3483" s="86" customFormat="1" ht="19" customHeight="1" spans="1:59">
      <c r="A3483" s="95" t="s">
        <v>102</v>
      </c>
      <c r="B3483" s="95" t="s">
        <v>103</v>
      </c>
      <c r="C3483" s="95" t="s">
        <v>104</v>
      </c>
      <c r="D3483" s="95" t="s">
        <v>105</v>
      </c>
      <c r="E3483" s="95" t="s">
        <v>106</v>
      </c>
      <c r="F3483" s="95" t="s">
        <v>107</v>
      </c>
      <c r="G3483" s="95" t="s">
        <v>108</v>
      </c>
      <c r="H3483" s="95" t="s">
        <v>109</v>
      </c>
      <c r="I3483" s="95" t="s">
        <v>30865</v>
      </c>
      <c r="J3483" s="95" t="s">
        <v>30866</v>
      </c>
      <c r="K3483" s="95" t="s">
        <v>30867</v>
      </c>
      <c r="L3483" s="95" t="s">
        <v>73</v>
      </c>
      <c r="M3483" s="95" t="s">
        <v>2014</v>
      </c>
      <c r="N3483" s="95" t="s">
        <v>2967</v>
      </c>
      <c r="O3483" s="95" t="s">
        <v>292</v>
      </c>
      <c r="P3483" s="95" t="s">
        <v>293</v>
      </c>
      <c r="Q3483" s="95" t="s">
        <v>26609</v>
      </c>
      <c r="R3483" s="95" t="s">
        <v>26610</v>
      </c>
      <c r="S3483" s="95" t="s">
        <v>30868</v>
      </c>
      <c r="T3483" s="95" t="s">
        <v>380</v>
      </c>
      <c r="U3483" s="96">
        <v>0</v>
      </c>
      <c r="V3483" s="96">
        <v>13314.43</v>
      </c>
      <c r="W3483" s="96">
        <v>10000</v>
      </c>
      <c r="X3483" s="96">
        <v>10000</v>
      </c>
      <c r="Y3483" s="95" t="s">
        <v>82</v>
      </c>
      <c r="Z3483" s="95" t="s">
        <v>25689</v>
      </c>
      <c r="AA3483" s="95" t="s">
        <v>84</v>
      </c>
      <c r="AB3483" s="95" t="s">
        <v>120</v>
      </c>
      <c r="AC3483" s="95" t="s">
        <v>26031</v>
      </c>
      <c r="AD3483" s="95" t="s">
        <v>87</v>
      </c>
      <c r="AE3483" s="95" t="s">
        <v>61</v>
      </c>
      <c r="AF3483" s="95" t="s">
        <v>61</v>
      </c>
      <c r="AG3483" s="95" t="s">
        <v>89</v>
      </c>
      <c r="AH3483" s="95" t="s">
        <v>89</v>
      </c>
      <c r="AI3483" s="95" t="s">
        <v>89</v>
      </c>
      <c r="AJ3483" s="95" t="s">
        <v>88</v>
      </c>
      <c r="AK3483" s="95" t="s">
        <v>89</v>
      </c>
      <c r="AL3483" s="95" t="s">
        <v>89</v>
      </c>
      <c r="AM3483" s="95" t="s">
        <v>89</v>
      </c>
      <c r="AN3483" s="95" t="s">
        <v>89</v>
      </c>
      <c r="AO3483" s="95" t="s">
        <v>89</v>
      </c>
      <c r="AP3483" s="95" t="s">
        <v>89</v>
      </c>
      <c r="AQ3483" s="95" t="s">
        <v>90</v>
      </c>
      <c r="AR3483" s="95" t="s">
        <v>90</v>
      </c>
      <c r="AS3483" s="95" t="s">
        <v>25691</v>
      </c>
      <c r="AT3483" s="95" t="s">
        <v>92</v>
      </c>
      <c r="AU3483" s="95" t="s">
        <v>92</v>
      </c>
      <c r="AV3483" s="95" t="s">
        <v>93</v>
      </c>
      <c r="AW3483" s="95" t="s">
        <v>122</v>
      </c>
      <c r="AX3483" s="95" t="s">
        <v>30869</v>
      </c>
      <c r="AY3483" s="95" t="s">
        <v>124</v>
      </c>
      <c r="AZ3483" s="95" t="s">
        <v>30869</v>
      </c>
      <c r="BA3483" s="95" t="s">
        <v>97</v>
      </c>
      <c r="BB3483" s="95" t="s">
        <v>30870</v>
      </c>
      <c r="BC3483" s="95" t="s">
        <v>99</v>
      </c>
      <c r="BD3483" s="95" t="s">
        <v>100</v>
      </c>
      <c r="BE3483" s="95" t="s">
        <v>61</v>
      </c>
      <c r="BF3483" s="95" t="s">
        <v>380</v>
      </c>
      <c r="BG3483" s="95" t="s">
        <v>101</v>
      </c>
    </row>
    <row r="3484" s="86" customFormat="1" ht="19" customHeight="1" spans="1:59">
      <c r="A3484" s="95" t="s">
        <v>267</v>
      </c>
      <c r="B3484" s="95" t="s">
        <v>268</v>
      </c>
      <c r="C3484" s="95" t="s">
        <v>1346</v>
      </c>
      <c r="D3484" s="95" t="s">
        <v>1347</v>
      </c>
      <c r="E3484" s="95" t="s">
        <v>1348</v>
      </c>
      <c r="F3484" s="95" t="s">
        <v>1349</v>
      </c>
      <c r="G3484" s="95" t="s">
        <v>272</v>
      </c>
      <c r="H3484" s="95" t="s">
        <v>69</v>
      </c>
      <c r="I3484" s="95" t="s">
        <v>30871</v>
      </c>
      <c r="J3484" s="95" t="s">
        <v>30872</v>
      </c>
      <c r="K3484" s="95" t="s">
        <v>30873</v>
      </c>
      <c r="L3484" s="95" t="s">
        <v>73</v>
      </c>
      <c r="M3484" s="95" t="s">
        <v>1505</v>
      </c>
      <c r="N3484" s="95" t="s">
        <v>811</v>
      </c>
      <c r="O3484" s="95" t="s">
        <v>76</v>
      </c>
      <c r="P3484" s="95" t="s">
        <v>77</v>
      </c>
      <c r="Q3484" s="95" t="s">
        <v>277</v>
      </c>
      <c r="R3484" s="95" t="s">
        <v>278</v>
      </c>
      <c r="S3484" s="95" t="s">
        <v>30874</v>
      </c>
      <c r="T3484" s="95" t="s">
        <v>328</v>
      </c>
      <c r="U3484" s="96">
        <v>0</v>
      </c>
      <c r="V3484" s="96">
        <v>8939.76</v>
      </c>
      <c r="W3484" s="96">
        <v>8269</v>
      </c>
      <c r="X3484" s="96">
        <v>8269</v>
      </c>
      <c r="Y3484" s="95" t="s">
        <v>82</v>
      </c>
      <c r="Z3484" s="95" t="s">
        <v>25689</v>
      </c>
      <c r="AA3484" s="95" t="s">
        <v>84</v>
      </c>
      <c r="AB3484" s="95" t="s">
        <v>1354</v>
      </c>
      <c r="AC3484" s="95" t="s">
        <v>8465</v>
      </c>
      <c r="AD3484" s="95" t="s">
        <v>87</v>
      </c>
      <c r="AE3484" s="95" t="s">
        <v>61</v>
      </c>
      <c r="AF3484" s="95" t="s">
        <v>61</v>
      </c>
      <c r="AG3484" s="95" t="s">
        <v>89</v>
      </c>
      <c r="AH3484" s="95" t="s">
        <v>88</v>
      </c>
      <c r="AI3484" s="95" t="s">
        <v>88</v>
      </c>
      <c r="AJ3484" s="95" t="s">
        <v>88</v>
      </c>
      <c r="AK3484" s="95" t="s">
        <v>88</v>
      </c>
      <c r="AL3484" s="95" t="s">
        <v>88</v>
      </c>
      <c r="AM3484" s="95" t="s">
        <v>88</v>
      </c>
      <c r="AN3484" s="95" t="s">
        <v>88</v>
      </c>
      <c r="AO3484" s="95" t="s">
        <v>88</v>
      </c>
      <c r="AP3484" s="95" t="s">
        <v>89</v>
      </c>
      <c r="AQ3484" s="95" t="s">
        <v>90</v>
      </c>
      <c r="AR3484" s="95" t="s">
        <v>90</v>
      </c>
      <c r="AS3484" s="95" t="s">
        <v>25691</v>
      </c>
      <c r="AT3484" s="95" t="s">
        <v>92</v>
      </c>
      <c r="AU3484" s="95" t="s">
        <v>92</v>
      </c>
      <c r="AV3484" s="95" t="s">
        <v>93</v>
      </c>
      <c r="AW3484" s="95" t="s">
        <v>1355</v>
      </c>
      <c r="AX3484" s="95" t="s">
        <v>30875</v>
      </c>
      <c r="AY3484" s="95" t="s">
        <v>1357</v>
      </c>
      <c r="AZ3484" s="95" t="s">
        <v>30875</v>
      </c>
      <c r="BA3484" s="95" t="s">
        <v>97</v>
      </c>
      <c r="BB3484" s="95" t="s">
        <v>30876</v>
      </c>
      <c r="BC3484" s="95" t="s">
        <v>99</v>
      </c>
      <c r="BD3484" s="95" t="s">
        <v>100</v>
      </c>
      <c r="BE3484" s="95" t="s">
        <v>61</v>
      </c>
      <c r="BF3484" s="95" t="s">
        <v>328</v>
      </c>
      <c r="BG3484" s="95" t="s">
        <v>101</v>
      </c>
    </row>
    <row r="3485" s="86" customFormat="1" ht="19" customHeight="1" spans="1:59">
      <c r="A3485" s="95" t="s">
        <v>441</v>
      </c>
      <c r="B3485" s="95" t="s">
        <v>442</v>
      </c>
      <c r="C3485" s="95" t="s">
        <v>1270</v>
      </c>
      <c r="D3485" s="95" t="s">
        <v>1271</v>
      </c>
      <c r="E3485" s="95" t="s">
        <v>23223</v>
      </c>
      <c r="F3485" s="95" t="s">
        <v>942</v>
      </c>
      <c r="G3485" s="95" t="s">
        <v>942</v>
      </c>
      <c r="H3485" s="95" t="s">
        <v>943</v>
      </c>
      <c r="I3485" s="95" t="s">
        <v>30877</v>
      </c>
      <c r="J3485" s="95" t="s">
        <v>30878</v>
      </c>
      <c r="K3485" s="95" t="s">
        <v>30879</v>
      </c>
      <c r="L3485" s="95" t="s">
        <v>73</v>
      </c>
      <c r="M3485" s="95" t="s">
        <v>74</v>
      </c>
      <c r="N3485" s="95" t="s">
        <v>1752</v>
      </c>
      <c r="O3485" s="95" t="s">
        <v>164</v>
      </c>
      <c r="P3485" s="95" t="s">
        <v>165</v>
      </c>
      <c r="Q3485" s="95" t="s">
        <v>30680</v>
      </c>
      <c r="R3485" s="95" t="s">
        <v>30681</v>
      </c>
      <c r="S3485" s="95" t="s">
        <v>30880</v>
      </c>
      <c r="T3485" s="95" t="s">
        <v>380</v>
      </c>
      <c r="U3485" s="96">
        <v>0</v>
      </c>
      <c r="V3485" s="96">
        <v>50000</v>
      </c>
      <c r="W3485" s="96">
        <v>40000</v>
      </c>
      <c r="X3485" s="96">
        <v>15000</v>
      </c>
      <c r="Y3485" s="95" t="s">
        <v>82</v>
      </c>
      <c r="Z3485" s="95" t="s">
        <v>25689</v>
      </c>
      <c r="AA3485" s="95" t="s">
        <v>84</v>
      </c>
      <c r="AB3485" s="95" t="s">
        <v>23228</v>
      </c>
      <c r="AC3485" s="95" t="s">
        <v>17285</v>
      </c>
      <c r="AD3485" s="95" t="s">
        <v>87</v>
      </c>
      <c r="AE3485" s="95" t="s">
        <v>61</v>
      </c>
      <c r="AF3485" s="95" t="s">
        <v>61</v>
      </c>
      <c r="AG3485" s="95" t="s">
        <v>89</v>
      </c>
      <c r="AH3485" s="95" t="s">
        <v>89</v>
      </c>
      <c r="AI3485" s="95" t="s">
        <v>88</v>
      </c>
      <c r="AJ3485" s="95" t="s">
        <v>88</v>
      </c>
      <c r="AK3485" s="95" t="s">
        <v>89</v>
      </c>
      <c r="AL3485" s="95" t="s">
        <v>89</v>
      </c>
      <c r="AM3485" s="95" t="s">
        <v>88</v>
      </c>
      <c r="AN3485" s="95" t="s">
        <v>88</v>
      </c>
      <c r="AO3485" s="95" t="s">
        <v>88</v>
      </c>
      <c r="AP3485" s="95" t="s">
        <v>89</v>
      </c>
      <c r="AQ3485" s="95" t="s">
        <v>90</v>
      </c>
      <c r="AR3485" s="95" t="s">
        <v>90</v>
      </c>
      <c r="AS3485" s="95" t="s">
        <v>25691</v>
      </c>
      <c r="AT3485" s="95" t="s">
        <v>92</v>
      </c>
      <c r="AU3485" s="95" t="s">
        <v>92</v>
      </c>
      <c r="AV3485" s="95" t="s">
        <v>93</v>
      </c>
      <c r="AW3485" s="95" t="s">
        <v>23229</v>
      </c>
      <c r="AX3485" s="95" t="s">
        <v>30881</v>
      </c>
      <c r="AY3485" s="95" t="s">
        <v>23231</v>
      </c>
      <c r="AZ3485" s="95" t="s">
        <v>30881</v>
      </c>
      <c r="BA3485" s="95" t="s">
        <v>97</v>
      </c>
      <c r="BB3485" s="95" t="s">
        <v>30882</v>
      </c>
      <c r="BC3485" s="95" t="s">
        <v>99</v>
      </c>
      <c r="BD3485" s="95" t="s">
        <v>100</v>
      </c>
      <c r="BE3485" s="95" t="s">
        <v>61</v>
      </c>
      <c r="BF3485" s="95" t="s">
        <v>380</v>
      </c>
      <c r="BG3485" s="95" t="s">
        <v>101</v>
      </c>
    </row>
    <row r="3486" s="86" customFormat="1" ht="19" customHeight="1" spans="1:59">
      <c r="A3486" s="95" t="s">
        <v>694</v>
      </c>
      <c r="B3486" s="95" t="s">
        <v>695</v>
      </c>
      <c r="C3486" s="95" t="s">
        <v>3104</v>
      </c>
      <c r="D3486" s="95" t="s">
        <v>3105</v>
      </c>
      <c r="E3486" s="95" t="s">
        <v>30883</v>
      </c>
      <c r="F3486" s="95" t="s">
        <v>30884</v>
      </c>
      <c r="G3486" s="95" t="s">
        <v>23182</v>
      </c>
      <c r="H3486" s="95" t="s">
        <v>158</v>
      </c>
      <c r="I3486" s="95" t="s">
        <v>30885</v>
      </c>
      <c r="J3486" s="95" t="s">
        <v>30886</v>
      </c>
      <c r="K3486" s="95" t="s">
        <v>30887</v>
      </c>
      <c r="L3486" s="95" t="s">
        <v>73</v>
      </c>
      <c r="M3486" s="95" t="s">
        <v>74</v>
      </c>
      <c r="N3486" s="95" t="s">
        <v>3140</v>
      </c>
      <c r="O3486" s="95" t="s">
        <v>2997</v>
      </c>
      <c r="P3486" s="95" t="s">
        <v>2998</v>
      </c>
      <c r="Q3486" s="95" t="s">
        <v>5407</v>
      </c>
      <c r="R3486" s="95" t="s">
        <v>5408</v>
      </c>
      <c r="S3486" s="95" t="s">
        <v>30888</v>
      </c>
      <c r="T3486" s="95" t="s">
        <v>81</v>
      </c>
      <c r="U3486" s="96">
        <v>0</v>
      </c>
      <c r="V3486" s="96">
        <v>6831</v>
      </c>
      <c r="W3486" s="96">
        <v>4450</v>
      </c>
      <c r="X3486" s="96">
        <v>4450</v>
      </c>
      <c r="Y3486" s="95" t="s">
        <v>82</v>
      </c>
      <c r="Z3486" s="95" t="s">
        <v>25689</v>
      </c>
      <c r="AA3486" s="95" t="s">
        <v>84</v>
      </c>
      <c r="AB3486" s="95" t="s">
        <v>30889</v>
      </c>
      <c r="AC3486" s="95" t="s">
        <v>26031</v>
      </c>
      <c r="AD3486" s="95" t="s">
        <v>87</v>
      </c>
      <c r="AE3486" s="95" t="s">
        <v>61</v>
      </c>
      <c r="AF3486" s="95" t="s">
        <v>61</v>
      </c>
      <c r="AG3486" s="95" t="s">
        <v>89</v>
      </c>
      <c r="AH3486" s="95" t="s">
        <v>89</v>
      </c>
      <c r="AI3486" s="95" t="s">
        <v>88</v>
      </c>
      <c r="AJ3486" s="95" t="s">
        <v>89</v>
      </c>
      <c r="AK3486" s="95" t="s">
        <v>88</v>
      </c>
      <c r="AL3486" s="95" t="s">
        <v>88</v>
      </c>
      <c r="AM3486" s="95" t="s">
        <v>88</v>
      </c>
      <c r="AN3486" s="95" t="s">
        <v>88</v>
      </c>
      <c r="AO3486" s="95" t="s">
        <v>88</v>
      </c>
      <c r="AP3486" s="95" t="s">
        <v>89</v>
      </c>
      <c r="AQ3486" s="95" t="s">
        <v>90</v>
      </c>
      <c r="AR3486" s="95" t="s">
        <v>90</v>
      </c>
      <c r="AS3486" s="95" t="s">
        <v>25691</v>
      </c>
      <c r="AT3486" s="95" t="s">
        <v>92</v>
      </c>
      <c r="AU3486" s="95" t="s">
        <v>92</v>
      </c>
      <c r="AV3486" s="95" t="s">
        <v>93</v>
      </c>
      <c r="AW3486" s="95" t="s">
        <v>30890</v>
      </c>
      <c r="AX3486" s="95" t="s">
        <v>30891</v>
      </c>
      <c r="AY3486" s="95" t="s">
        <v>27773</v>
      </c>
      <c r="AZ3486" s="95" t="s">
        <v>30891</v>
      </c>
      <c r="BA3486" s="95" t="s">
        <v>97</v>
      </c>
      <c r="BB3486" s="95" t="s">
        <v>30892</v>
      </c>
      <c r="BC3486" s="95" t="s">
        <v>99</v>
      </c>
      <c r="BD3486" s="95" t="s">
        <v>100</v>
      </c>
      <c r="BE3486" s="95" t="s">
        <v>61</v>
      </c>
      <c r="BF3486" s="95" t="s">
        <v>81</v>
      </c>
      <c r="BG3486" s="95" t="s">
        <v>101</v>
      </c>
    </row>
    <row r="3487" s="86" customFormat="1" ht="19" customHeight="1" spans="1:59">
      <c r="A3487" s="95" t="s">
        <v>267</v>
      </c>
      <c r="B3487" s="95" t="s">
        <v>268</v>
      </c>
      <c r="C3487" s="95" t="s">
        <v>2417</v>
      </c>
      <c r="D3487" s="95" t="s">
        <v>2418</v>
      </c>
      <c r="E3487" s="95" t="s">
        <v>30893</v>
      </c>
      <c r="F3487" s="95" t="s">
        <v>30894</v>
      </c>
      <c r="G3487" s="95" t="s">
        <v>5145</v>
      </c>
      <c r="H3487" s="95" t="s">
        <v>2636</v>
      </c>
      <c r="I3487" s="95" t="s">
        <v>30895</v>
      </c>
      <c r="J3487" s="95" t="s">
        <v>30896</v>
      </c>
      <c r="K3487" s="95" t="s">
        <v>30897</v>
      </c>
      <c r="L3487" s="95" t="s">
        <v>73</v>
      </c>
      <c r="M3487" s="95" t="s">
        <v>2014</v>
      </c>
      <c r="N3487" s="95" t="s">
        <v>1835</v>
      </c>
      <c r="O3487" s="95" t="s">
        <v>3774</v>
      </c>
      <c r="P3487" s="95" t="s">
        <v>7059</v>
      </c>
      <c r="Q3487" s="95" t="s">
        <v>7060</v>
      </c>
      <c r="R3487" s="95" t="s">
        <v>7059</v>
      </c>
      <c r="S3487" s="95" t="s">
        <v>30898</v>
      </c>
      <c r="T3487" s="95" t="s">
        <v>380</v>
      </c>
      <c r="U3487" s="96">
        <v>0</v>
      </c>
      <c r="V3487" s="96">
        <v>44663</v>
      </c>
      <c r="W3487" s="96">
        <v>11000</v>
      </c>
      <c r="X3487" s="96">
        <v>3000</v>
      </c>
      <c r="Y3487" s="95" t="s">
        <v>82</v>
      </c>
      <c r="Z3487" s="95" t="s">
        <v>25689</v>
      </c>
      <c r="AA3487" s="95" t="s">
        <v>84</v>
      </c>
      <c r="AB3487" s="95" t="s">
        <v>30899</v>
      </c>
      <c r="AC3487" s="95" t="s">
        <v>25900</v>
      </c>
      <c r="AD3487" s="95" t="s">
        <v>87</v>
      </c>
      <c r="AE3487" s="95" t="s">
        <v>61</v>
      </c>
      <c r="AF3487" s="95" t="s">
        <v>61</v>
      </c>
      <c r="AG3487" s="95" t="s">
        <v>89</v>
      </c>
      <c r="AH3487" s="95" t="s">
        <v>88</v>
      </c>
      <c r="AI3487" s="95" t="s">
        <v>88</v>
      </c>
      <c r="AJ3487" s="95" t="s">
        <v>88</v>
      </c>
      <c r="AK3487" s="95" t="s">
        <v>88</v>
      </c>
      <c r="AL3487" s="95" t="s">
        <v>88</v>
      </c>
      <c r="AM3487" s="95" t="s">
        <v>88</v>
      </c>
      <c r="AN3487" s="95" t="s">
        <v>88</v>
      </c>
      <c r="AO3487" s="95" t="s">
        <v>88</v>
      </c>
      <c r="AP3487" s="95" t="s">
        <v>89</v>
      </c>
      <c r="AQ3487" s="95" t="s">
        <v>90</v>
      </c>
      <c r="AR3487" s="95" t="s">
        <v>90</v>
      </c>
      <c r="AS3487" s="95" t="s">
        <v>25691</v>
      </c>
      <c r="AT3487" s="95" t="s">
        <v>92</v>
      </c>
      <c r="AU3487" s="95" t="s">
        <v>92</v>
      </c>
      <c r="AV3487" s="95" t="s">
        <v>93</v>
      </c>
      <c r="AW3487" s="95" t="s">
        <v>30900</v>
      </c>
      <c r="AX3487" s="95" t="s">
        <v>30901</v>
      </c>
      <c r="AY3487" s="95" t="s">
        <v>30902</v>
      </c>
      <c r="AZ3487" s="95" t="s">
        <v>30901</v>
      </c>
      <c r="BA3487" s="95" t="s">
        <v>97</v>
      </c>
      <c r="BB3487" s="95" t="s">
        <v>30903</v>
      </c>
      <c r="BC3487" s="95" t="s">
        <v>99</v>
      </c>
      <c r="BD3487" s="95" t="s">
        <v>100</v>
      </c>
      <c r="BE3487" s="95" t="s">
        <v>61</v>
      </c>
      <c r="BF3487" s="95" t="s">
        <v>380</v>
      </c>
      <c r="BG3487" s="95" t="s">
        <v>101</v>
      </c>
    </row>
    <row r="3488" s="86" customFormat="1" ht="19" customHeight="1" spans="1:59">
      <c r="A3488" s="95" t="s">
        <v>174</v>
      </c>
      <c r="B3488" s="95" t="s">
        <v>175</v>
      </c>
      <c r="C3488" s="95" t="s">
        <v>9907</v>
      </c>
      <c r="D3488" s="95" t="s">
        <v>9908</v>
      </c>
      <c r="E3488" s="95" t="s">
        <v>9909</v>
      </c>
      <c r="F3488" s="95" t="s">
        <v>9910</v>
      </c>
      <c r="G3488" s="95" t="s">
        <v>893</v>
      </c>
      <c r="H3488" s="95" t="s">
        <v>109</v>
      </c>
      <c r="I3488" s="95" t="s">
        <v>30904</v>
      </c>
      <c r="J3488" s="95" t="s">
        <v>30905</v>
      </c>
      <c r="K3488" s="95" t="s">
        <v>30906</v>
      </c>
      <c r="L3488" s="95" t="s">
        <v>73</v>
      </c>
      <c r="M3488" s="95" t="s">
        <v>2014</v>
      </c>
      <c r="N3488" s="95" t="s">
        <v>1835</v>
      </c>
      <c r="O3488" s="95" t="s">
        <v>115</v>
      </c>
      <c r="P3488" s="95" t="s">
        <v>116</v>
      </c>
      <c r="Q3488" s="95" t="s">
        <v>117</v>
      </c>
      <c r="R3488" s="95" t="s">
        <v>116</v>
      </c>
      <c r="S3488" s="95" t="s">
        <v>30907</v>
      </c>
      <c r="T3488" s="95" t="s">
        <v>380</v>
      </c>
      <c r="U3488" s="96">
        <v>0</v>
      </c>
      <c r="V3488" s="96">
        <v>8000</v>
      </c>
      <c r="W3488" s="96">
        <v>4000</v>
      </c>
      <c r="X3488" s="96">
        <v>2000</v>
      </c>
      <c r="Y3488" s="95" t="s">
        <v>82</v>
      </c>
      <c r="Z3488" s="95" t="s">
        <v>25689</v>
      </c>
      <c r="AA3488" s="95" t="s">
        <v>84</v>
      </c>
      <c r="AB3488" s="95" t="s">
        <v>9910</v>
      </c>
      <c r="AC3488" s="95" t="s">
        <v>25830</v>
      </c>
      <c r="AD3488" s="95" t="s">
        <v>87</v>
      </c>
      <c r="AE3488" s="95" t="s">
        <v>61</v>
      </c>
      <c r="AF3488" s="95" t="s">
        <v>61</v>
      </c>
      <c r="AG3488" s="95" t="s">
        <v>89</v>
      </c>
      <c r="AH3488" s="95" t="s">
        <v>89</v>
      </c>
      <c r="AI3488" s="95" t="s">
        <v>89</v>
      </c>
      <c r="AJ3488" s="95" t="s">
        <v>88</v>
      </c>
      <c r="AK3488" s="95" t="s">
        <v>88</v>
      </c>
      <c r="AL3488" s="95" t="s">
        <v>88</v>
      </c>
      <c r="AM3488" s="95" t="s">
        <v>88</v>
      </c>
      <c r="AN3488" s="95" t="s">
        <v>88</v>
      </c>
      <c r="AO3488" s="95" t="s">
        <v>88</v>
      </c>
      <c r="AP3488" s="95" t="s">
        <v>89</v>
      </c>
      <c r="AQ3488" s="95" t="s">
        <v>90</v>
      </c>
      <c r="AR3488" s="95" t="s">
        <v>90</v>
      </c>
      <c r="AS3488" s="95" t="s">
        <v>25691</v>
      </c>
      <c r="AT3488" s="95" t="s">
        <v>92</v>
      </c>
      <c r="AU3488" s="95" t="s">
        <v>92</v>
      </c>
      <c r="AV3488" s="95" t="s">
        <v>93</v>
      </c>
      <c r="AW3488" s="95" t="s">
        <v>9915</v>
      </c>
      <c r="AX3488" s="95" t="s">
        <v>30908</v>
      </c>
      <c r="AY3488" s="95" t="s">
        <v>9917</v>
      </c>
      <c r="AZ3488" s="95" t="s">
        <v>30908</v>
      </c>
      <c r="BA3488" s="95" t="s">
        <v>97</v>
      </c>
      <c r="BB3488" s="95" t="s">
        <v>30909</v>
      </c>
      <c r="BC3488" s="95" t="s">
        <v>99</v>
      </c>
      <c r="BD3488" s="95" t="s">
        <v>100</v>
      </c>
      <c r="BE3488" s="95" t="s">
        <v>61</v>
      </c>
      <c r="BF3488" s="95" t="s">
        <v>380</v>
      </c>
      <c r="BG3488" s="95" t="s">
        <v>101</v>
      </c>
    </row>
    <row r="3489" s="86" customFormat="1" ht="19" customHeight="1" spans="1:59">
      <c r="A3489" s="95" t="s">
        <v>226</v>
      </c>
      <c r="B3489" s="95" t="s">
        <v>227</v>
      </c>
      <c r="C3489" s="95" t="s">
        <v>1332</v>
      </c>
      <c r="D3489" s="95" t="s">
        <v>1333</v>
      </c>
      <c r="E3489" s="95" t="s">
        <v>5010</v>
      </c>
      <c r="F3489" s="95" t="s">
        <v>26551</v>
      </c>
      <c r="G3489" s="95" t="s">
        <v>2963</v>
      </c>
      <c r="H3489" s="95" t="s">
        <v>2885</v>
      </c>
      <c r="I3489" s="95" t="s">
        <v>30910</v>
      </c>
      <c r="J3489" s="95" t="s">
        <v>30911</v>
      </c>
      <c r="K3489" s="95" t="s">
        <v>30912</v>
      </c>
      <c r="L3489" s="95" t="s">
        <v>73</v>
      </c>
      <c r="M3489" s="95" t="s">
        <v>526</v>
      </c>
      <c r="N3489" s="95" t="s">
        <v>1847</v>
      </c>
      <c r="O3489" s="95" t="s">
        <v>1877</v>
      </c>
      <c r="P3489" s="95" t="s">
        <v>2968</v>
      </c>
      <c r="Q3489" s="95" t="s">
        <v>2891</v>
      </c>
      <c r="R3489" s="95" t="s">
        <v>2892</v>
      </c>
      <c r="S3489" s="95" t="s">
        <v>30913</v>
      </c>
      <c r="T3489" s="95" t="s">
        <v>380</v>
      </c>
      <c r="U3489" s="96">
        <v>0</v>
      </c>
      <c r="V3489" s="96">
        <v>2528</v>
      </c>
      <c r="W3489" s="96">
        <v>2000</v>
      </c>
      <c r="X3489" s="96">
        <v>2000</v>
      </c>
      <c r="Y3489" s="95" t="s">
        <v>82</v>
      </c>
      <c r="Z3489" s="95" t="s">
        <v>25689</v>
      </c>
      <c r="AA3489" s="95" t="s">
        <v>84</v>
      </c>
      <c r="AB3489" s="95" t="s">
        <v>329</v>
      </c>
      <c r="AC3489" s="95" t="s">
        <v>4869</v>
      </c>
      <c r="AD3489" s="95" t="s">
        <v>87</v>
      </c>
      <c r="AE3489" s="95" t="s">
        <v>61</v>
      </c>
      <c r="AF3489" s="95" t="s">
        <v>61</v>
      </c>
      <c r="AG3489" s="95" t="s">
        <v>89</v>
      </c>
      <c r="AH3489" s="95" t="s">
        <v>89</v>
      </c>
      <c r="AI3489" s="95" t="s">
        <v>88</v>
      </c>
      <c r="AJ3489" s="95" t="s">
        <v>88</v>
      </c>
      <c r="AK3489" s="95" t="s">
        <v>89</v>
      </c>
      <c r="AL3489" s="95" t="s">
        <v>88</v>
      </c>
      <c r="AM3489" s="95" t="s">
        <v>88</v>
      </c>
      <c r="AN3489" s="95" t="s">
        <v>88</v>
      </c>
      <c r="AO3489" s="95" t="s">
        <v>88</v>
      </c>
      <c r="AP3489" s="95" t="s">
        <v>89</v>
      </c>
      <c r="AQ3489" s="95" t="s">
        <v>90</v>
      </c>
      <c r="AR3489" s="95" t="s">
        <v>90</v>
      </c>
      <c r="AS3489" s="95" t="s">
        <v>25691</v>
      </c>
      <c r="AT3489" s="95" t="s">
        <v>92</v>
      </c>
      <c r="AU3489" s="95" t="s">
        <v>92</v>
      </c>
      <c r="AV3489" s="95" t="s">
        <v>93</v>
      </c>
      <c r="AW3489" s="95" t="s">
        <v>5020</v>
      </c>
      <c r="AX3489" s="95" t="s">
        <v>30914</v>
      </c>
      <c r="AY3489" s="95" t="s">
        <v>5022</v>
      </c>
      <c r="AZ3489" s="95" t="s">
        <v>30914</v>
      </c>
      <c r="BA3489" s="95" t="s">
        <v>97</v>
      </c>
      <c r="BB3489" s="95" t="s">
        <v>30915</v>
      </c>
      <c r="BC3489" s="95" t="s">
        <v>99</v>
      </c>
      <c r="BD3489" s="95" t="s">
        <v>100</v>
      </c>
      <c r="BE3489" s="95" t="s">
        <v>61</v>
      </c>
      <c r="BF3489" s="95" t="s">
        <v>380</v>
      </c>
      <c r="BG3489" s="95" t="s">
        <v>101</v>
      </c>
    </row>
    <row r="3490" s="86" customFormat="1" ht="19" customHeight="1" spans="1:59">
      <c r="A3490" s="95" t="s">
        <v>646</v>
      </c>
      <c r="B3490" s="95" t="s">
        <v>647</v>
      </c>
      <c r="C3490" s="95" t="s">
        <v>5709</v>
      </c>
      <c r="D3490" s="95" t="s">
        <v>5710</v>
      </c>
      <c r="E3490" s="95" t="s">
        <v>10171</v>
      </c>
      <c r="F3490" s="95" t="s">
        <v>10172</v>
      </c>
      <c r="G3490" s="95" t="s">
        <v>975</v>
      </c>
      <c r="H3490" s="95" t="s">
        <v>109</v>
      </c>
      <c r="I3490" s="95" t="s">
        <v>30916</v>
      </c>
      <c r="J3490" s="95" t="s">
        <v>30917</v>
      </c>
      <c r="K3490" s="95" t="s">
        <v>30918</v>
      </c>
      <c r="L3490" s="95" t="s">
        <v>73</v>
      </c>
      <c r="M3490" s="95" t="s">
        <v>14551</v>
      </c>
      <c r="N3490" s="95" t="s">
        <v>397</v>
      </c>
      <c r="O3490" s="95" t="s">
        <v>1117</v>
      </c>
      <c r="P3490" s="95" t="s">
        <v>1118</v>
      </c>
      <c r="Q3490" s="95" t="s">
        <v>3796</v>
      </c>
      <c r="R3490" s="95" t="s">
        <v>3797</v>
      </c>
      <c r="S3490" s="95" t="s">
        <v>30919</v>
      </c>
      <c r="T3490" s="95" t="s">
        <v>380</v>
      </c>
      <c r="U3490" s="96">
        <v>0</v>
      </c>
      <c r="V3490" s="96">
        <v>15000</v>
      </c>
      <c r="W3490" s="96">
        <v>7500</v>
      </c>
      <c r="X3490" s="96">
        <v>7500</v>
      </c>
      <c r="Y3490" s="95" t="s">
        <v>143</v>
      </c>
      <c r="Z3490" s="95" t="s">
        <v>25689</v>
      </c>
      <c r="AA3490" s="95" t="s">
        <v>84</v>
      </c>
      <c r="AB3490" s="95" t="s">
        <v>10178</v>
      </c>
      <c r="AC3490" s="95" t="s">
        <v>25690</v>
      </c>
      <c r="AD3490" s="95" t="s">
        <v>87</v>
      </c>
      <c r="AE3490" s="95" t="s">
        <v>61</v>
      </c>
      <c r="AF3490" s="95" t="s">
        <v>61</v>
      </c>
      <c r="AG3490" s="95" t="s">
        <v>89</v>
      </c>
      <c r="AH3490" s="95" t="s">
        <v>89</v>
      </c>
      <c r="AI3490" s="95" t="s">
        <v>88</v>
      </c>
      <c r="AJ3490" s="95" t="s">
        <v>89</v>
      </c>
      <c r="AK3490" s="95" t="s">
        <v>89</v>
      </c>
      <c r="AL3490" s="95" t="s">
        <v>89</v>
      </c>
      <c r="AM3490" s="95" t="s">
        <v>89</v>
      </c>
      <c r="AN3490" s="95" t="s">
        <v>89</v>
      </c>
      <c r="AO3490" s="95" t="s">
        <v>89</v>
      </c>
      <c r="AP3490" s="95" t="s">
        <v>89</v>
      </c>
      <c r="AQ3490" s="95" t="s">
        <v>90</v>
      </c>
      <c r="AR3490" s="95" t="s">
        <v>90</v>
      </c>
      <c r="AS3490" s="95" t="s">
        <v>25691</v>
      </c>
      <c r="AT3490" s="95" t="s">
        <v>92</v>
      </c>
      <c r="AU3490" s="95" t="s">
        <v>92</v>
      </c>
      <c r="AV3490" s="95" t="s">
        <v>93</v>
      </c>
      <c r="AW3490" s="95" t="s">
        <v>10179</v>
      </c>
      <c r="AX3490" s="95" t="s">
        <v>30920</v>
      </c>
      <c r="AY3490" s="95" t="s">
        <v>10181</v>
      </c>
      <c r="AZ3490" s="95" t="s">
        <v>30920</v>
      </c>
      <c r="BA3490" s="95" t="s">
        <v>97</v>
      </c>
      <c r="BB3490" s="95" t="s">
        <v>30921</v>
      </c>
      <c r="BC3490" s="95" t="s">
        <v>99</v>
      </c>
      <c r="BD3490" s="95" t="s">
        <v>150</v>
      </c>
      <c r="BE3490" s="95" t="s">
        <v>61</v>
      </c>
      <c r="BF3490" s="95" t="s">
        <v>380</v>
      </c>
      <c r="BG3490" s="95" t="s">
        <v>101</v>
      </c>
    </row>
    <row r="3491" s="86" customFormat="1" ht="19" customHeight="1" spans="1:59">
      <c r="A3491" s="95" t="s">
        <v>102</v>
      </c>
      <c r="B3491" s="95" t="s">
        <v>103</v>
      </c>
      <c r="C3491" s="95" t="s">
        <v>104</v>
      </c>
      <c r="D3491" s="95" t="s">
        <v>105</v>
      </c>
      <c r="E3491" s="95" t="s">
        <v>30922</v>
      </c>
      <c r="F3491" s="95" t="s">
        <v>5778</v>
      </c>
      <c r="G3491" s="95" t="s">
        <v>1711</v>
      </c>
      <c r="H3491" s="95" t="s">
        <v>1299</v>
      </c>
      <c r="I3491" s="95" t="s">
        <v>30923</v>
      </c>
      <c r="J3491" s="95" t="s">
        <v>30924</v>
      </c>
      <c r="K3491" s="95" t="s">
        <v>30925</v>
      </c>
      <c r="L3491" s="95" t="s">
        <v>73</v>
      </c>
      <c r="M3491" s="95" t="s">
        <v>526</v>
      </c>
      <c r="N3491" s="95" t="s">
        <v>2398</v>
      </c>
      <c r="O3491" s="95" t="s">
        <v>2764</v>
      </c>
      <c r="P3491" s="95" t="s">
        <v>2765</v>
      </c>
      <c r="Q3491" s="95" t="s">
        <v>3670</v>
      </c>
      <c r="R3491" s="95" t="s">
        <v>3671</v>
      </c>
      <c r="S3491" s="95" t="s">
        <v>30926</v>
      </c>
      <c r="T3491" s="95" t="s">
        <v>380</v>
      </c>
      <c r="U3491" s="96">
        <v>0</v>
      </c>
      <c r="V3491" s="96">
        <v>30000</v>
      </c>
      <c r="W3491" s="96">
        <v>18000</v>
      </c>
      <c r="X3491" s="96">
        <v>6000</v>
      </c>
      <c r="Y3491" s="95" t="s">
        <v>82</v>
      </c>
      <c r="Z3491" s="95" t="s">
        <v>25689</v>
      </c>
      <c r="AA3491" s="95" t="s">
        <v>84</v>
      </c>
      <c r="AB3491" s="95" t="s">
        <v>30927</v>
      </c>
      <c r="AC3491" s="95" t="s">
        <v>25690</v>
      </c>
      <c r="AD3491" s="95" t="s">
        <v>87</v>
      </c>
      <c r="AE3491" s="95" t="s">
        <v>61</v>
      </c>
      <c r="AF3491" s="95" t="s">
        <v>61</v>
      </c>
      <c r="AG3491" s="95" t="s">
        <v>89</v>
      </c>
      <c r="AH3491" s="95" t="s">
        <v>89</v>
      </c>
      <c r="AI3491" s="95" t="s">
        <v>88</v>
      </c>
      <c r="AJ3491" s="95" t="s">
        <v>88</v>
      </c>
      <c r="AK3491" s="95" t="s">
        <v>89</v>
      </c>
      <c r="AL3491" s="95" t="s">
        <v>89</v>
      </c>
      <c r="AM3491" s="95" t="s">
        <v>89</v>
      </c>
      <c r="AN3491" s="95" t="s">
        <v>88</v>
      </c>
      <c r="AO3491" s="95" t="s">
        <v>88</v>
      </c>
      <c r="AP3491" s="95" t="s">
        <v>89</v>
      </c>
      <c r="AQ3491" s="95" t="s">
        <v>90</v>
      </c>
      <c r="AR3491" s="95" t="s">
        <v>90</v>
      </c>
      <c r="AS3491" s="95" t="s">
        <v>25691</v>
      </c>
      <c r="AT3491" s="95" t="s">
        <v>92</v>
      </c>
      <c r="AU3491" s="95" t="s">
        <v>92</v>
      </c>
      <c r="AV3491" s="95" t="s">
        <v>93</v>
      </c>
      <c r="AW3491" s="95" t="s">
        <v>30928</v>
      </c>
      <c r="AX3491" s="95" t="s">
        <v>30929</v>
      </c>
      <c r="AY3491" s="95" t="s">
        <v>30930</v>
      </c>
      <c r="AZ3491" s="95" t="s">
        <v>30929</v>
      </c>
      <c r="BA3491" s="95" t="s">
        <v>97</v>
      </c>
      <c r="BB3491" s="95" t="s">
        <v>30931</v>
      </c>
      <c r="BC3491" s="95" t="s">
        <v>99</v>
      </c>
      <c r="BD3491" s="95" t="s">
        <v>100</v>
      </c>
      <c r="BE3491" s="95" t="s">
        <v>61</v>
      </c>
      <c r="BF3491" s="95" t="s">
        <v>380</v>
      </c>
      <c r="BG3491" s="95" t="s">
        <v>101</v>
      </c>
    </row>
    <row r="3492" s="86" customFormat="1" ht="19" customHeight="1" spans="1:59">
      <c r="A3492" s="95" t="s">
        <v>102</v>
      </c>
      <c r="B3492" s="95" t="s">
        <v>103</v>
      </c>
      <c r="C3492" s="95" t="s">
        <v>3825</v>
      </c>
      <c r="D3492" s="95" t="s">
        <v>3826</v>
      </c>
      <c r="E3492" s="95" t="s">
        <v>10397</v>
      </c>
      <c r="F3492" s="95" t="s">
        <v>3828</v>
      </c>
      <c r="G3492" s="95" t="s">
        <v>1794</v>
      </c>
      <c r="H3492" s="95" t="s">
        <v>539</v>
      </c>
      <c r="I3492" s="95" t="s">
        <v>30932</v>
      </c>
      <c r="J3492" s="95" t="s">
        <v>30933</v>
      </c>
      <c r="K3492" s="95" t="s">
        <v>30934</v>
      </c>
      <c r="L3492" s="95" t="s">
        <v>73</v>
      </c>
      <c r="M3492" s="95" t="s">
        <v>526</v>
      </c>
      <c r="N3492" s="95" t="s">
        <v>2029</v>
      </c>
      <c r="O3492" s="95" t="s">
        <v>1875</v>
      </c>
      <c r="P3492" s="95" t="s">
        <v>1876</v>
      </c>
      <c r="Q3492" s="95" t="s">
        <v>2597</v>
      </c>
      <c r="R3492" s="95" t="s">
        <v>1878</v>
      </c>
      <c r="S3492" s="95" t="s">
        <v>30935</v>
      </c>
      <c r="T3492" s="95" t="s">
        <v>119</v>
      </c>
      <c r="U3492" s="96">
        <v>0</v>
      </c>
      <c r="V3492" s="96">
        <v>12500</v>
      </c>
      <c r="W3492" s="96">
        <v>7500</v>
      </c>
      <c r="X3492" s="96">
        <v>3750</v>
      </c>
      <c r="Y3492" s="95" t="s">
        <v>82</v>
      </c>
      <c r="Z3492" s="95" t="s">
        <v>25689</v>
      </c>
      <c r="AA3492" s="95" t="s">
        <v>84</v>
      </c>
      <c r="AB3492" s="95" t="s">
        <v>26873</v>
      </c>
      <c r="AC3492" s="95" t="s">
        <v>25757</v>
      </c>
      <c r="AD3492" s="95" t="s">
        <v>87</v>
      </c>
      <c r="AE3492" s="95" t="s">
        <v>61</v>
      </c>
      <c r="AF3492" s="95" t="s">
        <v>30936</v>
      </c>
      <c r="AG3492" s="95" t="s">
        <v>89</v>
      </c>
      <c r="AH3492" s="95" t="s">
        <v>89</v>
      </c>
      <c r="AI3492" s="95" t="s">
        <v>88</v>
      </c>
      <c r="AJ3492" s="95" t="s">
        <v>88</v>
      </c>
      <c r="AK3492" s="95" t="s">
        <v>88</v>
      </c>
      <c r="AL3492" s="95" t="s">
        <v>88</v>
      </c>
      <c r="AM3492" s="95" t="s">
        <v>88</v>
      </c>
      <c r="AN3492" s="95" t="s">
        <v>88</v>
      </c>
      <c r="AO3492" s="95" t="s">
        <v>88</v>
      </c>
      <c r="AP3492" s="95" t="s">
        <v>89</v>
      </c>
      <c r="AQ3492" s="95" t="s">
        <v>90</v>
      </c>
      <c r="AR3492" s="95" t="s">
        <v>90</v>
      </c>
      <c r="AS3492" s="95" t="s">
        <v>25691</v>
      </c>
      <c r="AT3492" s="95" t="s">
        <v>92</v>
      </c>
      <c r="AU3492" s="95" t="s">
        <v>92</v>
      </c>
      <c r="AV3492" s="95" t="s">
        <v>93</v>
      </c>
      <c r="AW3492" s="95" t="s">
        <v>10404</v>
      </c>
      <c r="AX3492" s="95" t="s">
        <v>30937</v>
      </c>
      <c r="AY3492" s="95" t="s">
        <v>10406</v>
      </c>
      <c r="AZ3492" s="95" t="s">
        <v>30937</v>
      </c>
      <c r="BA3492" s="95" t="s">
        <v>97</v>
      </c>
      <c r="BB3492" s="95" t="s">
        <v>30938</v>
      </c>
      <c r="BC3492" s="95" t="s">
        <v>99</v>
      </c>
      <c r="BD3492" s="95" t="s">
        <v>100</v>
      </c>
      <c r="BE3492" s="95" t="s">
        <v>61</v>
      </c>
      <c r="BF3492" s="95" t="s">
        <v>119</v>
      </c>
      <c r="BG3492" s="95" t="s">
        <v>101</v>
      </c>
    </row>
    <row r="3493" s="86" customFormat="1" ht="19" customHeight="1" spans="1:59">
      <c r="A3493" s="95" t="s">
        <v>1774</v>
      </c>
      <c r="B3493" s="95" t="s">
        <v>1775</v>
      </c>
      <c r="C3493" s="95" t="s">
        <v>1776</v>
      </c>
      <c r="D3493" s="95" t="s">
        <v>1777</v>
      </c>
      <c r="E3493" s="95" t="s">
        <v>30461</v>
      </c>
      <c r="F3493" s="95" t="s">
        <v>1779</v>
      </c>
      <c r="G3493" s="95" t="s">
        <v>1780</v>
      </c>
      <c r="H3493" s="95" t="s">
        <v>3123</v>
      </c>
      <c r="I3493" s="95" t="s">
        <v>30939</v>
      </c>
      <c r="J3493" s="95" t="s">
        <v>30940</v>
      </c>
      <c r="K3493" s="95" t="s">
        <v>30941</v>
      </c>
      <c r="L3493" s="95" t="s">
        <v>73</v>
      </c>
      <c r="M3493" s="95" t="s">
        <v>1526</v>
      </c>
      <c r="N3493" s="95" t="s">
        <v>811</v>
      </c>
      <c r="O3493" s="95" t="s">
        <v>6881</v>
      </c>
      <c r="P3493" s="95" t="s">
        <v>6882</v>
      </c>
      <c r="Q3493" s="95" t="s">
        <v>3044</v>
      </c>
      <c r="R3493" s="95" t="s">
        <v>3129</v>
      </c>
      <c r="S3493" s="95" t="s">
        <v>30942</v>
      </c>
      <c r="T3493" s="95" t="s">
        <v>380</v>
      </c>
      <c r="U3493" s="96">
        <v>0</v>
      </c>
      <c r="V3493" s="96">
        <v>17150</v>
      </c>
      <c r="W3493" s="96">
        <v>3800</v>
      </c>
      <c r="X3493" s="96">
        <v>2000</v>
      </c>
      <c r="Y3493" s="95" t="s">
        <v>82</v>
      </c>
      <c r="Z3493" s="95" t="s">
        <v>25689</v>
      </c>
      <c r="AA3493" s="95" t="s">
        <v>84</v>
      </c>
      <c r="AB3493" s="95" t="s">
        <v>30467</v>
      </c>
      <c r="AC3493" s="95" t="s">
        <v>25830</v>
      </c>
      <c r="AD3493" s="95" t="s">
        <v>87</v>
      </c>
      <c r="AE3493" s="95" t="s">
        <v>61</v>
      </c>
      <c r="AF3493" s="95" t="s">
        <v>61</v>
      </c>
      <c r="AG3493" s="95" t="s">
        <v>89</v>
      </c>
      <c r="AH3493" s="95" t="s">
        <v>89</v>
      </c>
      <c r="AI3493" s="95" t="s">
        <v>89</v>
      </c>
      <c r="AJ3493" s="95" t="s">
        <v>89</v>
      </c>
      <c r="AK3493" s="95" t="s">
        <v>89</v>
      </c>
      <c r="AL3493" s="95" t="s">
        <v>89</v>
      </c>
      <c r="AM3493" s="95" t="s">
        <v>89</v>
      </c>
      <c r="AN3493" s="95" t="s">
        <v>89</v>
      </c>
      <c r="AO3493" s="95" t="s">
        <v>89</v>
      </c>
      <c r="AP3493" s="95" t="s">
        <v>89</v>
      </c>
      <c r="AQ3493" s="95" t="s">
        <v>90</v>
      </c>
      <c r="AR3493" s="95" t="s">
        <v>90</v>
      </c>
      <c r="AS3493" s="95" t="s">
        <v>25691</v>
      </c>
      <c r="AT3493" s="95" t="s">
        <v>92</v>
      </c>
      <c r="AU3493" s="95" t="s">
        <v>92</v>
      </c>
      <c r="AV3493" s="95" t="s">
        <v>93</v>
      </c>
      <c r="AW3493" s="95" t="s">
        <v>30468</v>
      </c>
      <c r="AX3493" s="95" t="s">
        <v>30943</v>
      </c>
      <c r="AY3493" s="95" t="s">
        <v>30470</v>
      </c>
      <c r="AZ3493" s="95" t="s">
        <v>30943</v>
      </c>
      <c r="BA3493" s="95" t="s">
        <v>97</v>
      </c>
      <c r="BB3493" s="95" t="s">
        <v>30944</v>
      </c>
      <c r="BC3493" s="95" t="s">
        <v>99</v>
      </c>
      <c r="BD3493" s="95" t="s">
        <v>100</v>
      </c>
      <c r="BE3493" s="95" t="s">
        <v>61</v>
      </c>
      <c r="BF3493" s="95" t="s">
        <v>380</v>
      </c>
      <c r="BG3493" s="95" t="s">
        <v>101</v>
      </c>
    </row>
    <row r="3494" s="86" customFormat="1" ht="19" customHeight="1" spans="1:59">
      <c r="A3494" s="95" t="s">
        <v>419</v>
      </c>
      <c r="B3494" s="95" t="s">
        <v>420</v>
      </c>
      <c r="C3494" s="95" t="s">
        <v>1661</v>
      </c>
      <c r="D3494" s="95" t="s">
        <v>1662</v>
      </c>
      <c r="E3494" s="95" t="s">
        <v>7411</v>
      </c>
      <c r="F3494" s="95" t="s">
        <v>2401</v>
      </c>
      <c r="G3494" s="95" t="s">
        <v>1298</v>
      </c>
      <c r="H3494" s="95" t="s">
        <v>1299</v>
      </c>
      <c r="I3494" s="95" t="s">
        <v>30945</v>
      </c>
      <c r="J3494" s="95" t="s">
        <v>30946</v>
      </c>
      <c r="K3494" s="95" t="s">
        <v>30947</v>
      </c>
      <c r="L3494" s="95" t="s">
        <v>73</v>
      </c>
      <c r="M3494" s="95" t="s">
        <v>162</v>
      </c>
      <c r="N3494" s="95" t="s">
        <v>163</v>
      </c>
      <c r="O3494" s="95" t="s">
        <v>2985</v>
      </c>
      <c r="P3494" s="95" t="s">
        <v>2986</v>
      </c>
      <c r="Q3494" s="95" t="s">
        <v>1728</v>
      </c>
      <c r="R3494" s="95" t="s">
        <v>1307</v>
      </c>
      <c r="S3494" s="95" t="s">
        <v>30948</v>
      </c>
      <c r="T3494" s="95" t="s">
        <v>209</v>
      </c>
      <c r="U3494" s="96">
        <v>0</v>
      </c>
      <c r="V3494" s="96">
        <v>6040</v>
      </c>
      <c r="W3494" s="96">
        <v>3000</v>
      </c>
      <c r="X3494" s="96">
        <v>3000</v>
      </c>
      <c r="Y3494" s="95" t="s">
        <v>143</v>
      </c>
      <c r="Z3494" s="95" t="s">
        <v>25689</v>
      </c>
      <c r="AA3494" s="95" t="s">
        <v>84</v>
      </c>
      <c r="AB3494" s="95" t="s">
        <v>2401</v>
      </c>
      <c r="AC3494" s="95" t="s">
        <v>25900</v>
      </c>
      <c r="AD3494" s="95" t="s">
        <v>87</v>
      </c>
      <c r="AE3494" s="95" t="s">
        <v>61</v>
      </c>
      <c r="AF3494" s="95" t="s">
        <v>61</v>
      </c>
      <c r="AG3494" s="95" t="s">
        <v>89</v>
      </c>
      <c r="AH3494" s="95" t="s">
        <v>89</v>
      </c>
      <c r="AI3494" s="95" t="s">
        <v>89</v>
      </c>
      <c r="AJ3494" s="95" t="s">
        <v>89</v>
      </c>
      <c r="AK3494" s="95" t="s">
        <v>89</v>
      </c>
      <c r="AL3494" s="95" t="s">
        <v>88</v>
      </c>
      <c r="AM3494" s="95" t="s">
        <v>89</v>
      </c>
      <c r="AN3494" s="95" t="s">
        <v>88</v>
      </c>
      <c r="AO3494" s="95" t="s">
        <v>88</v>
      </c>
      <c r="AP3494" s="95" t="s">
        <v>89</v>
      </c>
      <c r="AQ3494" s="95" t="s">
        <v>90</v>
      </c>
      <c r="AR3494" s="95" t="s">
        <v>90</v>
      </c>
      <c r="AS3494" s="95" t="s">
        <v>25691</v>
      </c>
      <c r="AT3494" s="95" t="s">
        <v>92</v>
      </c>
      <c r="AU3494" s="95" t="s">
        <v>92</v>
      </c>
      <c r="AV3494" s="95" t="s">
        <v>93</v>
      </c>
      <c r="AW3494" s="95" t="s">
        <v>7416</v>
      </c>
      <c r="AX3494" s="95" t="s">
        <v>30949</v>
      </c>
      <c r="AY3494" s="95" t="s">
        <v>7418</v>
      </c>
      <c r="AZ3494" s="95" t="s">
        <v>30949</v>
      </c>
      <c r="BA3494" s="95" t="s">
        <v>97</v>
      </c>
      <c r="BB3494" s="95" t="s">
        <v>30950</v>
      </c>
      <c r="BC3494" s="95" t="s">
        <v>99</v>
      </c>
      <c r="BD3494" s="95" t="s">
        <v>150</v>
      </c>
      <c r="BE3494" s="95" t="s">
        <v>61</v>
      </c>
      <c r="BF3494" s="95" t="s">
        <v>209</v>
      </c>
      <c r="BG3494" s="95" t="s">
        <v>101</v>
      </c>
    </row>
    <row r="3495" s="86" customFormat="1" ht="19" customHeight="1" spans="1:59">
      <c r="A3495" s="95" t="s">
        <v>419</v>
      </c>
      <c r="B3495" s="95" t="s">
        <v>420</v>
      </c>
      <c r="C3495" s="95" t="s">
        <v>421</v>
      </c>
      <c r="D3495" s="95" t="s">
        <v>422</v>
      </c>
      <c r="E3495" s="95" t="s">
        <v>3685</v>
      </c>
      <c r="F3495" s="95" t="s">
        <v>424</v>
      </c>
      <c r="G3495" s="95" t="s">
        <v>425</v>
      </c>
      <c r="H3495" s="95" t="s">
        <v>109</v>
      </c>
      <c r="I3495" s="95" t="s">
        <v>30951</v>
      </c>
      <c r="J3495" s="95" t="s">
        <v>30952</v>
      </c>
      <c r="K3495" s="95" t="s">
        <v>30953</v>
      </c>
      <c r="L3495" s="95" t="s">
        <v>73</v>
      </c>
      <c r="M3495" s="95" t="s">
        <v>145</v>
      </c>
      <c r="N3495" s="95" t="s">
        <v>12534</v>
      </c>
      <c r="O3495" s="95" t="s">
        <v>292</v>
      </c>
      <c r="P3495" s="95" t="s">
        <v>293</v>
      </c>
      <c r="Q3495" s="95" t="s">
        <v>294</v>
      </c>
      <c r="R3495" s="95" t="s">
        <v>295</v>
      </c>
      <c r="S3495" s="95" t="s">
        <v>30954</v>
      </c>
      <c r="T3495" s="95" t="s">
        <v>262</v>
      </c>
      <c r="U3495" s="96">
        <v>0</v>
      </c>
      <c r="V3495" s="96">
        <v>60818</v>
      </c>
      <c r="W3495" s="96">
        <v>47000</v>
      </c>
      <c r="X3495" s="96">
        <v>10000</v>
      </c>
      <c r="Y3495" s="95" t="s">
        <v>143</v>
      </c>
      <c r="Z3495" s="95" t="s">
        <v>25689</v>
      </c>
      <c r="AA3495" s="95" t="s">
        <v>84</v>
      </c>
      <c r="AB3495" s="95" t="s">
        <v>3694</v>
      </c>
      <c r="AC3495" s="95" t="s">
        <v>25690</v>
      </c>
      <c r="AD3495" s="95" t="s">
        <v>87</v>
      </c>
      <c r="AE3495" s="95" t="s">
        <v>61</v>
      </c>
      <c r="AF3495" s="95" t="s">
        <v>61</v>
      </c>
      <c r="AG3495" s="95" t="s">
        <v>89</v>
      </c>
      <c r="AH3495" s="95" t="s">
        <v>89</v>
      </c>
      <c r="AI3495" s="95" t="s">
        <v>89</v>
      </c>
      <c r="AJ3495" s="95" t="s">
        <v>89</v>
      </c>
      <c r="AK3495" s="95" t="s">
        <v>89</v>
      </c>
      <c r="AL3495" s="95" t="s">
        <v>89</v>
      </c>
      <c r="AM3495" s="95" t="s">
        <v>89</v>
      </c>
      <c r="AN3495" s="95" t="s">
        <v>89</v>
      </c>
      <c r="AO3495" s="95" t="s">
        <v>89</v>
      </c>
      <c r="AP3495" s="95" t="s">
        <v>89</v>
      </c>
      <c r="AQ3495" s="95" t="s">
        <v>90</v>
      </c>
      <c r="AR3495" s="95" t="s">
        <v>90</v>
      </c>
      <c r="AS3495" s="95" t="s">
        <v>25691</v>
      </c>
      <c r="AT3495" s="95" t="s">
        <v>92</v>
      </c>
      <c r="AU3495" s="95" t="s">
        <v>92</v>
      </c>
      <c r="AV3495" s="95" t="s">
        <v>93</v>
      </c>
      <c r="AW3495" s="95" t="s">
        <v>3695</v>
      </c>
      <c r="AX3495" s="95" t="s">
        <v>30955</v>
      </c>
      <c r="AY3495" s="95" t="s">
        <v>3697</v>
      </c>
      <c r="AZ3495" s="95" t="s">
        <v>30955</v>
      </c>
      <c r="BA3495" s="95" t="s">
        <v>97</v>
      </c>
      <c r="BB3495" s="95" t="s">
        <v>30956</v>
      </c>
      <c r="BC3495" s="95" t="s">
        <v>99</v>
      </c>
      <c r="BD3495" s="95" t="s">
        <v>150</v>
      </c>
      <c r="BE3495" s="95" t="s">
        <v>61</v>
      </c>
      <c r="BF3495" s="95" t="s">
        <v>262</v>
      </c>
      <c r="BG3495" s="95" t="s">
        <v>101</v>
      </c>
    </row>
    <row r="3496" s="86" customFormat="1" ht="19" customHeight="1" spans="1:59">
      <c r="A3496" s="95" t="s">
        <v>694</v>
      </c>
      <c r="B3496" s="95" t="s">
        <v>695</v>
      </c>
      <c r="C3496" s="95" t="s">
        <v>3104</v>
      </c>
      <c r="D3496" s="95" t="s">
        <v>3105</v>
      </c>
      <c r="E3496" s="95" t="s">
        <v>30957</v>
      </c>
      <c r="F3496" s="95" t="s">
        <v>30884</v>
      </c>
      <c r="G3496" s="95" t="s">
        <v>23182</v>
      </c>
      <c r="H3496" s="95" t="s">
        <v>158</v>
      </c>
      <c r="I3496" s="95" t="s">
        <v>30958</v>
      </c>
      <c r="J3496" s="95" t="s">
        <v>30959</v>
      </c>
      <c r="K3496" s="95" t="s">
        <v>30960</v>
      </c>
      <c r="L3496" s="95" t="s">
        <v>73</v>
      </c>
      <c r="M3496" s="95" t="s">
        <v>2014</v>
      </c>
      <c r="N3496" s="95" t="s">
        <v>374</v>
      </c>
      <c r="O3496" s="95" t="s">
        <v>164</v>
      </c>
      <c r="P3496" s="95" t="s">
        <v>165</v>
      </c>
      <c r="Q3496" s="95" t="s">
        <v>166</v>
      </c>
      <c r="R3496" s="95" t="s">
        <v>167</v>
      </c>
      <c r="S3496" s="95" t="s">
        <v>30961</v>
      </c>
      <c r="T3496" s="95" t="s">
        <v>380</v>
      </c>
      <c r="U3496" s="96">
        <v>0</v>
      </c>
      <c r="V3496" s="96">
        <v>9015</v>
      </c>
      <c r="W3496" s="96">
        <v>7200</v>
      </c>
      <c r="X3496" s="96">
        <v>4000</v>
      </c>
      <c r="Y3496" s="95" t="s">
        <v>82</v>
      </c>
      <c r="Z3496" s="95" t="s">
        <v>25689</v>
      </c>
      <c r="AA3496" s="95" t="s">
        <v>84</v>
      </c>
      <c r="AB3496" s="95" t="s">
        <v>30884</v>
      </c>
      <c r="AC3496" s="95" t="s">
        <v>25690</v>
      </c>
      <c r="AD3496" s="95" t="s">
        <v>87</v>
      </c>
      <c r="AE3496" s="95" t="s">
        <v>61</v>
      </c>
      <c r="AF3496" s="95" t="s">
        <v>61</v>
      </c>
      <c r="AG3496" s="95" t="s">
        <v>89</v>
      </c>
      <c r="AH3496" s="95" t="s">
        <v>89</v>
      </c>
      <c r="AI3496" s="95" t="s">
        <v>88</v>
      </c>
      <c r="AJ3496" s="95" t="s">
        <v>88</v>
      </c>
      <c r="AK3496" s="95" t="s">
        <v>89</v>
      </c>
      <c r="AL3496" s="95" t="s">
        <v>89</v>
      </c>
      <c r="AM3496" s="95" t="s">
        <v>88</v>
      </c>
      <c r="AN3496" s="95" t="s">
        <v>88</v>
      </c>
      <c r="AO3496" s="95" t="s">
        <v>88</v>
      </c>
      <c r="AP3496" s="95" t="s">
        <v>89</v>
      </c>
      <c r="AQ3496" s="95" t="s">
        <v>90</v>
      </c>
      <c r="AR3496" s="95" t="s">
        <v>90</v>
      </c>
      <c r="AS3496" s="95" t="s">
        <v>25691</v>
      </c>
      <c r="AT3496" s="95" t="s">
        <v>92</v>
      </c>
      <c r="AU3496" s="95" t="s">
        <v>92</v>
      </c>
      <c r="AV3496" s="95" t="s">
        <v>93</v>
      </c>
      <c r="AW3496" s="95" t="s">
        <v>30962</v>
      </c>
      <c r="AX3496" s="95" t="s">
        <v>30963</v>
      </c>
      <c r="AY3496" s="95" t="s">
        <v>30964</v>
      </c>
      <c r="AZ3496" s="95" t="s">
        <v>30963</v>
      </c>
      <c r="BA3496" s="95" t="s">
        <v>97</v>
      </c>
      <c r="BB3496" s="95" t="s">
        <v>30965</v>
      </c>
      <c r="BC3496" s="95" t="s">
        <v>99</v>
      </c>
      <c r="BD3496" s="95" t="s">
        <v>100</v>
      </c>
      <c r="BE3496" s="95" t="s">
        <v>61</v>
      </c>
      <c r="BF3496" s="95" t="s">
        <v>380</v>
      </c>
      <c r="BG3496" s="95" t="s">
        <v>101</v>
      </c>
    </row>
    <row r="3497" s="86" customFormat="1" ht="19" customHeight="1" spans="1:59">
      <c r="A3497" s="95" t="s">
        <v>485</v>
      </c>
      <c r="B3497" s="95" t="s">
        <v>486</v>
      </c>
      <c r="C3497" s="95" t="s">
        <v>668</v>
      </c>
      <c r="D3497" s="95" t="s">
        <v>669</v>
      </c>
      <c r="E3497" s="95" t="s">
        <v>30966</v>
      </c>
      <c r="F3497" s="95" t="s">
        <v>30967</v>
      </c>
      <c r="G3497" s="95" t="s">
        <v>20452</v>
      </c>
      <c r="H3497" s="95" t="s">
        <v>2885</v>
      </c>
      <c r="I3497" s="95" t="s">
        <v>30968</v>
      </c>
      <c r="J3497" s="95" t="s">
        <v>30969</v>
      </c>
      <c r="K3497" s="95" t="s">
        <v>30970</v>
      </c>
      <c r="L3497" s="95" t="s">
        <v>73</v>
      </c>
      <c r="M3497" s="95" t="s">
        <v>508</v>
      </c>
      <c r="N3497" s="95" t="s">
        <v>880</v>
      </c>
      <c r="O3497" s="95" t="s">
        <v>1877</v>
      </c>
      <c r="P3497" s="95" t="s">
        <v>2968</v>
      </c>
      <c r="Q3497" s="95" t="s">
        <v>2891</v>
      </c>
      <c r="R3497" s="95" t="s">
        <v>2892</v>
      </c>
      <c r="S3497" s="95" t="s">
        <v>30971</v>
      </c>
      <c r="T3497" s="95" t="s">
        <v>209</v>
      </c>
      <c r="U3497" s="96">
        <v>0</v>
      </c>
      <c r="V3497" s="96">
        <v>20000</v>
      </c>
      <c r="W3497" s="96">
        <v>14000</v>
      </c>
      <c r="X3497" s="96">
        <v>7000</v>
      </c>
      <c r="Y3497" s="95" t="s">
        <v>82</v>
      </c>
      <c r="Z3497" s="95" t="s">
        <v>25689</v>
      </c>
      <c r="AA3497" s="95" t="s">
        <v>84</v>
      </c>
      <c r="AB3497" s="95" t="s">
        <v>30972</v>
      </c>
      <c r="AC3497" s="95" t="s">
        <v>11915</v>
      </c>
      <c r="AD3497" s="95" t="s">
        <v>87</v>
      </c>
      <c r="AE3497" s="95" t="s">
        <v>61</v>
      </c>
      <c r="AF3497" s="95" t="s">
        <v>61</v>
      </c>
      <c r="AG3497" s="95" t="s">
        <v>89</v>
      </c>
      <c r="AH3497" s="95" t="s">
        <v>89</v>
      </c>
      <c r="AI3497" s="95" t="s">
        <v>88</v>
      </c>
      <c r="AJ3497" s="95" t="s">
        <v>88</v>
      </c>
      <c r="AK3497" s="95" t="s">
        <v>88</v>
      </c>
      <c r="AL3497" s="95" t="s">
        <v>88</v>
      </c>
      <c r="AM3497" s="95" t="s">
        <v>88</v>
      </c>
      <c r="AN3497" s="95" t="s">
        <v>88</v>
      </c>
      <c r="AO3497" s="95" t="s">
        <v>88</v>
      </c>
      <c r="AP3497" s="95" t="s">
        <v>89</v>
      </c>
      <c r="AQ3497" s="95" t="s">
        <v>90</v>
      </c>
      <c r="AR3497" s="95" t="s">
        <v>90</v>
      </c>
      <c r="AS3497" s="95" t="s">
        <v>25691</v>
      </c>
      <c r="AT3497" s="95" t="s">
        <v>92</v>
      </c>
      <c r="AU3497" s="95" t="s">
        <v>92</v>
      </c>
      <c r="AV3497" s="95" t="s">
        <v>93</v>
      </c>
      <c r="AW3497" s="95" t="s">
        <v>30973</v>
      </c>
      <c r="AX3497" s="95" t="s">
        <v>30974</v>
      </c>
      <c r="AY3497" s="95" t="s">
        <v>30975</v>
      </c>
      <c r="AZ3497" s="95" t="s">
        <v>30974</v>
      </c>
      <c r="BA3497" s="95" t="s">
        <v>97</v>
      </c>
      <c r="BB3497" s="95" t="s">
        <v>30976</v>
      </c>
      <c r="BC3497" s="95" t="s">
        <v>99</v>
      </c>
      <c r="BD3497" s="95" t="s">
        <v>100</v>
      </c>
      <c r="BE3497" s="95" t="s">
        <v>61</v>
      </c>
      <c r="BF3497" s="95" t="s">
        <v>209</v>
      </c>
      <c r="BG3497" s="95" t="s">
        <v>101</v>
      </c>
    </row>
    <row r="3498" s="86" customFormat="1" ht="19" customHeight="1" spans="1:59">
      <c r="A3498" s="95" t="s">
        <v>174</v>
      </c>
      <c r="B3498" s="95" t="s">
        <v>175</v>
      </c>
      <c r="C3498" s="95" t="s">
        <v>2007</v>
      </c>
      <c r="D3498" s="95" t="s">
        <v>2008</v>
      </c>
      <c r="E3498" s="95" t="s">
        <v>30977</v>
      </c>
      <c r="F3498" s="95" t="s">
        <v>2010</v>
      </c>
      <c r="G3498" s="95" t="s">
        <v>893</v>
      </c>
      <c r="H3498" s="95" t="s">
        <v>109</v>
      </c>
      <c r="I3498" s="95" t="s">
        <v>30978</v>
      </c>
      <c r="J3498" s="95" t="s">
        <v>30979</v>
      </c>
      <c r="K3498" s="95" t="s">
        <v>30980</v>
      </c>
      <c r="L3498" s="95" t="s">
        <v>73</v>
      </c>
      <c r="M3498" s="95" t="s">
        <v>2014</v>
      </c>
      <c r="N3498" s="95" t="s">
        <v>2361</v>
      </c>
      <c r="O3498" s="95" t="s">
        <v>115</v>
      </c>
      <c r="P3498" s="95" t="s">
        <v>116</v>
      </c>
      <c r="Q3498" s="95" t="s">
        <v>117</v>
      </c>
      <c r="R3498" s="95" t="s">
        <v>116</v>
      </c>
      <c r="S3498" s="95" t="s">
        <v>30981</v>
      </c>
      <c r="T3498" s="95" t="s">
        <v>380</v>
      </c>
      <c r="U3498" s="96">
        <v>0</v>
      </c>
      <c r="V3498" s="96">
        <v>25270</v>
      </c>
      <c r="W3498" s="96">
        <v>20000</v>
      </c>
      <c r="X3498" s="96">
        <v>10000</v>
      </c>
      <c r="Y3498" s="95" t="s">
        <v>82</v>
      </c>
      <c r="Z3498" s="95" t="s">
        <v>25689</v>
      </c>
      <c r="AA3498" s="95" t="s">
        <v>84</v>
      </c>
      <c r="AB3498" s="95" t="s">
        <v>30982</v>
      </c>
      <c r="AC3498" s="95" t="s">
        <v>25690</v>
      </c>
      <c r="AD3498" s="95" t="s">
        <v>87</v>
      </c>
      <c r="AE3498" s="95" t="s">
        <v>61</v>
      </c>
      <c r="AF3498" s="95" t="s">
        <v>61</v>
      </c>
      <c r="AG3498" s="95" t="s">
        <v>89</v>
      </c>
      <c r="AH3498" s="95" t="s">
        <v>89</v>
      </c>
      <c r="AI3498" s="95" t="s">
        <v>88</v>
      </c>
      <c r="AJ3498" s="95" t="s">
        <v>88</v>
      </c>
      <c r="AK3498" s="95" t="s">
        <v>88</v>
      </c>
      <c r="AL3498" s="95" t="s">
        <v>88</v>
      </c>
      <c r="AM3498" s="95" t="s">
        <v>88</v>
      </c>
      <c r="AN3498" s="95" t="s">
        <v>88</v>
      </c>
      <c r="AO3498" s="95" t="s">
        <v>88</v>
      </c>
      <c r="AP3498" s="95" t="s">
        <v>89</v>
      </c>
      <c r="AQ3498" s="95" t="s">
        <v>90</v>
      </c>
      <c r="AR3498" s="95" t="s">
        <v>90</v>
      </c>
      <c r="AS3498" s="95" t="s">
        <v>25691</v>
      </c>
      <c r="AT3498" s="95" t="s">
        <v>92</v>
      </c>
      <c r="AU3498" s="95" t="s">
        <v>92</v>
      </c>
      <c r="AV3498" s="95" t="s">
        <v>93</v>
      </c>
      <c r="AW3498" s="95" t="s">
        <v>30983</v>
      </c>
      <c r="AX3498" s="95" t="s">
        <v>30984</v>
      </c>
      <c r="AY3498" s="95" t="s">
        <v>30985</v>
      </c>
      <c r="AZ3498" s="95" t="s">
        <v>30984</v>
      </c>
      <c r="BA3498" s="95" t="s">
        <v>97</v>
      </c>
      <c r="BB3498" s="95" t="s">
        <v>30986</v>
      </c>
      <c r="BC3498" s="95" t="s">
        <v>99</v>
      </c>
      <c r="BD3498" s="95" t="s">
        <v>100</v>
      </c>
      <c r="BE3498" s="95" t="s">
        <v>61</v>
      </c>
      <c r="BF3498" s="95" t="s">
        <v>380</v>
      </c>
      <c r="BG3498" s="95" t="s">
        <v>101</v>
      </c>
    </row>
    <row r="3499" s="86" customFormat="1" ht="19" customHeight="1" spans="1:59">
      <c r="A3499" s="95" t="s">
        <v>419</v>
      </c>
      <c r="B3499" s="95" t="s">
        <v>420</v>
      </c>
      <c r="C3499" s="95" t="s">
        <v>4269</v>
      </c>
      <c r="D3499" s="95" t="s">
        <v>4270</v>
      </c>
      <c r="E3499" s="95" t="s">
        <v>10762</v>
      </c>
      <c r="F3499" s="95" t="s">
        <v>10763</v>
      </c>
      <c r="G3499" s="95" t="s">
        <v>1298</v>
      </c>
      <c r="H3499" s="95" t="s">
        <v>1299</v>
      </c>
      <c r="I3499" s="95" t="s">
        <v>30987</v>
      </c>
      <c r="J3499" s="95" t="s">
        <v>30988</v>
      </c>
      <c r="K3499" s="95" t="s">
        <v>30989</v>
      </c>
      <c r="L3499" s="95" t="s">
        <v>73</v>
      </c>
      <c r="M3499" s="95" t="s">
        <v>1526</v>
      </c>
      <c r="N3499" s="95" t="s">
        <v>114</v>
      </c>
      <c r="O3499" s="95" t="s">
        <v>2764</v>
      </c>
      <c r="P3499" s="95" t="s">
        <v>2765</v>
      </c>
      <c r="Q3499" s="95" t="s">
        <v>1728</v>
      </c>
      <c r="R3499" s="95" t="s">
        <v>1307</v>
      </c>
      <c r="S3499" s="95" t="s">
        <v>30990</v>
      </c>
      <c r="T3499" s="95" t="s">
        <v>119</v>
      </c>
      <c r="U3499" s="96">
        <v>0</v>
      </c>
      <c r="V3499" s="96">
        <v>30000</v>
      </c>
      <c r="W3499" s="96">
        <v>24000</v>
      </c>
      <c r="X3499" s="96">
        <v>10800</v>
      </c>
      <c r="Y3499" s="95" t="s">
        <v>82</v>
      </c>
      <c r="Z3499" s="95" t="s">
        <v>25689</v>
      </c>
      <c r="AA3499" s="95" t="s">
        <v>84</v>
      </c>
      <c r="AB3499" s="95" t="s">
        <v>10768</v>
      </c>
      <c r="AC3499" s="95" t="s">
        <v>8465</v>
      </c>
      <c r="AD3499" s="95" t="s">
        <v>87</v>
      </c>
      <c r="AE3499" s="95" t="s">
        <v>61</v>
      </c>
      <c r="AF3499" s="95" t="s">
        <v>61</v>
      </c>
      <c r="AG3499" s="95" t="s">
        <v>89</v>
      </c>
      <c r="AH3499" s="95" t="s">
        <v>89</v>
      </c>
      <c r="AI3499" s="95" t="s">
        <v>89</v>
      </c>
      <c r="AJ3499" s="95" t="s">
        <v>89</v>
      </c>
      <c r="AK3499" s="95" t="s">
        <v>89</v>
      </c>
      <c r="AL3499" s="95" t="s">
        <v>89</v>
      </c>
      <c r="AM3499" s="95" t="s">
        <v>89</v>
      </c>
      <c r="AN3499" s="95" t="s">
        <v>89</v>
      </c>
      <c r="AO3499" s="95" t="s">
        <v>89</v>
      </c>
      <c r="AP3499" s="95" t="s">
        <v>89</v>
      </c>
      <c r="AQ3499" s="95" t="s">
        <v>90</v>
      </c>
      <c r="AR3499" s="95" t="s">
        <v>90</v>
      </c>
      <c r="AS3499" s="95" t="s">
        <v>25691</v>
      </c>
      <c r="AT3499" s="95" t="s">
        <v>92</v>
      </c>
      <c r="AU3499" s="95" t="s">
        <v>92</v>
      </c>
      <c r="AV3499" s="95" t="s">
        <v>93</v>
      </c>
      <c r="AW3499" s="95" t="s">
        <v>10769</v>
      </c>
      <c r="AX3499" s="95" t="s">
        <v>30991</v>
      </c>
      <c r="AY3499" s="95" t="s">
        <v>10771</v>
      </c>
      <c r="AZ3499" s="95" t="s">
        <v>30991</v>
      </c>
      <c r="BA3499" s="95" t="s">
        <v>97</v>
      </c>
      <c r="BB3499" s="95" t="s">
        <v>30992</v>
      </c>
      <c r="BC3499" s="95" t="s">
        <v>99</v>
      </c>
      <c r="BD3499" s="95" t="s">
        <v>100</v>
      </c>
      <c r="BE3499" s="95" t="s">
        <v>61</v>
      </c>
      <c r="BF3499" s="95" t="s">
        <v>119</v>
      </c>
      <c r="BG3499" s="95" t="s">
        <v>101</v>
      </c>
    </row>
    <row r="3500" s="86" customFormat="1" ht="19" customHeight="1" spans="1:59">
      <c r="A3500" s="95" t="s">
        <v>694</v>
      </c>
      <c r="B3500" s="95" t="s">
        <v>695</v>
      </c>
      <c r="C3500" s="95" t="s">
        <v>845</v>
      </c>
      <c r="D3500" s="95" t="s">
        <v>846</v>
      </c>
      <c r="E3500" s="95" t="s">
        <v>26319</v>
      </c>
      <c r="F3500" s="95" t="s">
        <v>26320</v>
      </c>
      <c r="G3500" s="95" t="s">
        <v>11079</v>
      </c>
      <c r="H3500" s="95" t="s">
        <v>2291</v>
      </c>
      <c r="I3500" s="95" t="s">
        <v>30993</v>
      </c>
      <c r="J3500" s="95" t="s">
        <v>30994</v>
      </c>
      <c r="K3500" s="95" t="s">
        <v>30995</v>
      </c>
      <c r="L3500" s="95" t="s">
        <v>73</v>
      </c>
      <c r="M3500" s="95" t="s">
        <v>12773</v>
      </c>
      <c r="N3500" s="95" t="s">
        <v>30996</v>
      </c>
      <c r="O3500" s="95" t="s">
        <v>2295</v>
      </c>
      <c r="P3500" s="95" t="s">
        <v>2296</v>
      </c>
      <c r="Q3500" s="95" t="s">
        <v>2297</v>
      </c>
      <c r="R3500" s="95" t="s">
        <v>2298</v>
      </c>
      <c r="S3500" s="95" t="s">
        <v>30997</v>
      </c>
      <c r="T3500" s="95" t="s">
        <v>380</v>
      </c>
      <c r="U3500" s="96">
        <v>0</v>
      </c>
      <c r="V3500" s="96">
        <v>14500</v>
      </c>
      <c r="W3500" s="96">
        <v>6800</v>
      </c>
      <c r="X3500" s="96">
        <v>3400</v>
      </c>
      <c r="Y3500" s="95" t="s">
        <v>82</v>
      </c>
      <c r="Z3500" s="95" t="s">
        <v>25689</v>
      </c>
      <c r="AA3500" s="95" t="s">
        <v>84</v>
      </c>
      <c r="AB3500" s="95" t="s">
        <v>26327</v>
      </c>
      <c r="AC3500" s="95" t="s">
        <v>25849</v>
      </c>
      <c r="AD3500" s="95" t="s">
        <v>87</v>
      </c>
      <c r="AE3500" s="95" t="s">
        <v>61</v>
      </c>
      <c r="AF3500" s="95" t="s">
        <v>61</v>
      </c>
      <c r="AG3500" s="95" t="s">
        <v>89</v>
      </c>
      <c r="AH3500" s="95" t="s">
        <v>89</v>
      </c>
      <c r="AI3500" s="95" t="s">
        <v>88</v>
      </c>
      <c r="AJ3500" s="95" t="s">
        <v>88</v>
      </c>
      <c r="AK3500" s="95" t="s">
        <v>89</v>
      </c>
      <c r="AL3500" s="95" t="s">
        <v>88</v>
      </c>
      <c r="AM3500" s="95" t="s">
        <v>88</v>
      </c>
      <c r="AN3500" s="95" t="s">
        <v>88</v>
      </c>
      <c r="AO3500" s="95" t="s">
        <v>88</v>
      </c>
      <c r="AP3500" s="95" t="s">
        <v>89</v>
      </c>
      <c r="AQ3500" s="95" t="s">
        <v>90</v>
      </c>
      <c r="AR3500" s="95" t="s">
        <v>90</v>
      </c>
      <c r="AS3500" s="95" t="s">
        <v>25691</v>
      </c>
      <c r="AT3500" s="95" t="s">
        <v>92</v>
      </c>
      <c r="AU3500" s="95" t="s">
        <v>92</v>
      </c>
      <c r="AV3500" s="95" t="s">
        <v>93</v>
      </c>
      <c r="AW3500" s="95" t="s">
        <v>26328</v>
      </c>
      <c r="AX3500" s="95" t="s">
        <v>30998</v>
      </c>
      <c r="AY3500" s="95" t="s">
        <v>26330</v>
      </c>
      <c r="AZ3500" s="95" t="s">
        <v>30998</v>
      </c>
      <c r="BA3500" s="95" t="s">
        <v>97</v>
      </c>
      <c r="BB3500" s="95" t="s">
        <v>30999</v>
      </c>
      <c r="BC3500" s="95" t="s">
        <v>99</v>
      </c>
      <c r="BD3500" s="95" t="s">
        <v>100</v>
      </c>
      <c r="BE3500" s="95" t="s">
        <v>61</v>
      </c>
      <c r="BF3500" s="95" t="s">
        <v>380</v>
      </c>
      <c r="BG3500" s="95" t="s">
        <v>101</v>
      </c>
    </row>
    <row r="3501" s="86" customFormat="1" ht="19" customHeight="1" spans="1:59">
      <c r="A3501" s="95" t="s">
        <v>1984</v>
      </c>
      <c r="B3501" s="95" t="s">
        <v>1985</v>
      </c>
      <c r="C3501" s="95" t="s">
        <v>22299</v>
      </c>
      <c r="D3501" s="95" t="s">
        <v>22300</v>
      </c>
      <c r="E3501" s="95" t="s">
        <v>31000</v>
      </c>
      <c r="F3501" s="95" t="s">
        <v>31001</v>
      </c>
      <c r="G3501" s="95" t="s">
        <v>21339</v>
      </c>
      <c r="H3501" s="95" t="s">
        <v>2291</v>
      </c>
      <c r="I3501" s="95" t="s">
        <v>31002</v>
      </c>
      <c r="J3501" s="95" t="s">
        <v>31003</v>
      </c>
      <c r="K3501" s="95" t="s">
        <v>31004</v>
      </c>
      <c r="L3501" s="95" t="s">
        <v>73</v>
      </c>
      <c r="M3501" s="95" t="s">
        <v>1526</v>
      </c>
      <c r="N3501" s="95" t="s">
        <v>1276</v>
      </c>
      <c r="O3501" s="95" t="s">
        <v>2295</v>
      </c>
      <c r="P3501" s="95" t="s">
        <v>2296</v>
      </c>
      <c r="Q3501" s="95" t="s">
        <v>2297</v>
      </c>
      <c r="R3501" s="95" t="s">
        <v>2298</v>
      </c>
      <c r="S3501" s="95" t="s">
        <v>31005</v>
      </c>
      <c r="T3501" s="95" t="s">
        <v>380</v>
      </c>
      <c r="U3501" s="96">
        <v>0</v>
      </c>
      <c r="V3501" s="96">
        <v>2240</v>
      </c>
      <c r="W3501" s="96">
        <v>1792</v>
      </c>
      <c r="X3501" s="96">
        <v>1792</v>
      </c>
      <c r="Y3501" s="95" t="s">
        <v>82</v>
      </c>
      <c r="Z3501" s="95" t="s">
        <v>25689</v>
      </c>
      <c r="AA3501" s="95" t="s">
        <v>84</v>
      </c>
      <c r="AB3501" s="95" t="s">
        <v>31006</v>
      </c>
      <c r="AC3501" s="95" t="s">
        <v>17285</v>
      </c>
      <c r="AD3501" s="95" t="s">
        <v>87</v>
      </c>
      <c r="AE3501" s="95" t="s">
        <v>61</v>
      </c>
      <c r="AF3501" s="95" t="s">
        <v>61</v>
      </c>
      <c r="AG3501" s="95" t="s">
        <v>89</v>
      </c>
      <c r="AH3501" s="95" t="s">
        <v>89</v>
      </c>
      <c r="AI3501" s="95" t="s">
        <v>89</v>
      </c>
      <c r="AJ3501" s="95" t="s">
        <v>89</v>
      </c>
      <c r="AK3501" s="95" t="s">
        <v>89</v>
      </c>
      <c r="AL3501" s="95" t="s">
        <v>89</v>
      </c>
      <c r="AM3501" s="95" t="s">
        <v>89</v>
      </c>
      <c r="AN3501" s="95" t="s">
        <v>89</v>
      </c>
      <c r="AO3501" s="95" t="s">
        <v>89</v>
      </c>
      <c r="AP3501" s="95" t="s">
        <v>89</v>
      </c>
      <c r="AQ3501" s="95" t="s">
        <v>90</v>
      </c>
      <c r="AR3501" s="95" t="s">
        <v>90</v>
      </c>
      <c r="AS3501" s="95" t="s">
        <v>25691</v>
      </c>
      <c r="AT3501" s="95" t="s">
        <v>92</v>
      </c>
      <c r="AU3501" s="95" t="s">
        <v>92</v>
      </c>
      <c r="AV3501" s="95" t="s">
        <v>93</v>
      </c>
      <c r="AW3501" s="95" t="s">
        <v>31007</v>
      </c>
      <c r="AX3501" s="95" t="s">
        <v>31008</v>
      </c>
      <c r="AY3501" s="95" t="s">
        <v>31009</v>
      </c>
      <c r="AZ3501" s="95" t="s">
        <v>31008</v>
      </c>
      <c r="BA3501" s="95" t="s">
        <v>97</v>
      </c>
      <c r="BB3501" s="95" t="s">
        <v>31010</v>
      </c>
      <c r="BC3501" s="95" t="s">
        <v>99</v>
      </c>
      <c r="BD3501" s="95" t="s">
        <v>100</v>
      </c>
      <c r="BE3501" s="95" t="s">
        <v>61</v>
      </c>
      <c r="BF3501" s="95" t="s">
        <v>380</v>
      </c>
      <c r="BG3501" s="95" t="s">
        <v>101</v>
      </c>
    </row>
    <row r="3502" s="86" customFormat="1" ht="19" customHeight="1" spans="1:59">
      <c r="A3502" s="95" t="s">
        <v>458</v>
      </c>
      <c r="B3502" s="95" t="s">
        <v>459</v>
      </c>
      <c r="C3502" s="95" t="s">
        <v>3118</v>
      </c>
      <c r="D3502" s="95" t="s">
        <v>3119</v>
      </c>
      <c r="E3502" s="95" t="s">
        <v>30377</v>
      </c>
      <c r="F3502" s="95" t="s">
        <v>29749</v>
      </c>
      <c r="G3502" s="95" t="s">
        <v>18662</v>
      </c>
      <c r="H3502" s="95" t="s">
        <v>232</v>
      </c>
      <c r="I3502" s="95" t="s">
        <v>31011</v>
      </c>
      <c r="J3502" s="95" t="s">
        <v>31012</v>
      </c>
      <c r="K3502" s="95" t="s">
        <v>31013</v>
      </c>
      <c r="L3502" s="95" t="s">
        <v>73</v>
      </c>
      <c r="M3502" s="95" t="s">
        <v>184</v>
      </c>
      <c r="N3502" s="95" t="s">
        <v>575</v>
      </c>
      <c r="O3502" s="95" t="s">
        <v>774</v>
      </c>
      <c r="P3502" s="95" t="s">
        <v>775</v>
      </c>
      <c r="Q3502" s="95" t="s">
        <v>12413</v>
      </c>
      <c r="R3502" s="95" t="s">
        <v>12414</v>
      </c>
      <c r="S3502" s="95" t="s">
        <v>31014</v>
      </c>
      <c r="T3502" s="95" t="s">
        <v>380</v>
      </c>
      <c r="U3502" s="96">
        <v>0</v>
      </c>
      <c r="V3502" s="96">
        <v>70000</v>
      </c>
      <c r="W3502" s="96">
        <v>49000</v>
      </c>
      <c r="X3502" s="96">
        <v>10000</v>
      </c>
      <c r="Y3502" s="95" t="s">
        <v>82</v>
      </c>
      <c r="Z3502" s="95" t="s">
        <v>25689</v>
      </c>
      <c r="AA3502" s="95" t="s">
        <v>84</v>
      </c>
      <c r="AB3502" s="95" t="s">
        <v>30382</v>
      </c>
      <c r="AC3502" s="95" t="s">
        <v>25690</v>
      </c>
      <c r="AD3502" s="95" t="s">
        <v>87</v>
      </c>
      <c r="AE3502" s="95" t="s">
        <v>61</v>
      </c>
      <c r="AF3502" s="95" t="s">
        <v>61</v>
      </c>
      <c r="AG3502" s="95" t="s">
        <v>89</v>
      </c>
      <c r="AH3502" s="95" t="s">
        <v>89</v>
      </c>
      <c r="AI3502" s="95" t="s">
        <v>89</v>
      </c>
      <c r="AJ3502" s="95" t="s">
        <v>89</v>
      </c>
      <c r="AK3502" s="95" t="s">
        <v>89</v>
      </c>
      <c r="AL3502" s="95" t="s">
        <v>89</v>
      </c>
      <c r="AM3502" s="95" t="s">
        <v>89</v>
      </c>
      <c r="AN3502" s="95" t="s">
        <v>89</v>
      </c>
      <c r="AO3502" s="95" t="s">
        <v>89</v>
      </c>
      <c r="AP3502" s="95" t="s">
        <v>89</v>
      </c>
      <c r="AQ3502" s="95" t="s">
        <v>90</v>
      </c>
      <c r="AR3502" s="95" t="s">
        <v>90</v>
      </c>
      <c r="AS3502" s="95" t="s">
        <v>25691</v>
      </c>
      <c r="AT3502" s="95" t="s">
        <v>92</v>
      </c>
      <c r="AU3502" s="95" t="s">
        <v>92</v>
      </c>
      <c r="AV3502" s="95" t="s">
        <v>93</v>
      </c>
      <c r="AW3502" s="95" t="s">
        <v>30383</v>
      </c>
      <c r="AX3502" s="95" t="s">
        <v>31015</v>
      </c>
      <c r="AY3502" s="95" t="s">
        <v>30385</v>
      </c>
      <c r="AZ3502" s="95" t="s">
        <v>31015</v>
      </c>
      <c r="BA3502" s="95" t="s">
        <v>97</v>
      </c>
      <c r="BB3502" s="95" t="s">
        <v>31016</v>
      </c>
      <c r="BC3502" s="95" t="s">
        <v>99</v>
      </c>
      <c r="BD3502" s="95" t="s">
        <v>100</v>
      </c>
      <c r="BE3502" s="95" t="s">
        <v>61</v>
      </c>
      <c r="BF3502" s="95" t="s">
        <v>380</v>
      </c>
      <c r="BG3502" s="95" t="s">
        <v>101</v>
      </c>
    </row>
    <row r="3503" s="86" customFormat="1" ht="19" customHeight="1" spans="1:59">
      <c r="A3503" s="95" t="s">
        <v>302</v>
      </c>
      <c r="B3503" s="95" t="s">
        <v>303</v>
      </c>
      <c r="C3503" s="95" t="s">
        <v>1968</v>
      </c>
      <c r="D3503" s="95" t="s">
        <v>1969</v>
      </c>
      <c r="E3503" s="95" t="s">
        <v>1970</v>
      </c>
      <c r="F3503" s="95" t="s">
        <v>1971</v>
      </c>
      <c r="G3503" s="95" t="s">
        <v>1972</v>
      </c>
      <c r="H3503" s="95" t="s">
        <v>109</v>
      </c>
      <c r="I3503" s="95" t="s">
        <v>31017</v>
      </c>
      <c r="J3503" s="95" t="s">
        <v>31018</v>
      </c>
      <c r="K3503" s="95" t="s">
        <v>31019</v>
      </c>
      <c r="L3503" s="95" t="s">
        <v>73</v>
      </c>
      <c r="M3503" s="95" t="s">
        <v>4208</v>
      </c>
      <c r="N3503" s="95" t="s">
        <v>527</v>
      </c>
      <c r="O3503" s="95" t="s">
        <v>115</v>
      </c>
      <c r="P3503" s="95" t="s">
        <v>116</v>
      </c>
      <c r="Q3503" s="95" t="s">
        <v>117</v>
      </c>
      <c r="R3503" s="95" t="s">
        <v>116</v>
      </c>
      <c r="S3503" s="95" t="s">
        <v>31020</v>
      </c>
      <c r="T3503" s="95" t="s">
        <v>380</v>
      </c>
      <c r="U3503" s="96">
        <v>0</v>
      </c>
      <c r="V3503" s="96">
        <v>9060</v>
      </c>
      <c r="W3503" s="96">
        <v>6700</v>
      </c>
      <c r="X3503" s="96">
        <v>3000</v>
      </c>
      <c r="Y3503" s="95" t="s">
        <v>82</v>
      </c>
      <c r="Z3503" s="95" t="s">
        <v>25689</v>
      </c>
      <c r="AA3503" s="95" t="s">
        <v>84</v>
      </c>
      <c r="AB3503" s="95" t="s">
        <v>1979</v>
      </c>
      <c r="AC3503" s="95" t="s">
        <v>8465</v>
      </c>
      <c r="AD3503" s="95" t="s">
        <v>87</v>
      </c>
      <c r="AE3503" s="95" t="s">
        <v>61</v>
      </c>
      <c r="AF3503" s="95" t="s">
        <v>61</v>
      </c>
      <c r="AG3503" s="95" t="s">
        <v>89</v>
      </c>
      <c r="AH3503" s="95" t="s">
        <v>89</v>
      </c>
      <c r="AI3503" s="95" t="s">
        <v>89</v>
      </c>
      <c r="AJ3503" s="95" t="s">
        <v>89</v>
      </c>
      <c r="AK3503" s="95" t="s">
        <v>89</v>
      </c>
      <c r="AL3503" s="95" t="s">
        <v>89</v>
      </c>
      <c r="AM3503" s="95" t="s">
        <v>89</v>
      </c>
      <c r="AN3503" s="95" t="s">
        <v>89</v>
      </c>
      <c r="AO3503" s="95" t="s">
        <v>89</v>
      </c>
      <c r="AP3503" s="95" t="s">
        <v>89</v>
      </c>
      <c r="AQ3503" s="95" t="s">
        <v>90</v>
      </c>
      <c r="AR3503" s="95" t="s">
        <v>90</v>
      </c>
      <c r="AS3503" s="95" t="s">
        <v>25691</v>
      </c>
      <c r="AT3503" s="95" t="s">
        <v>92</v>
      </c>
      <c r="AU3503" s="95" t="s">
        <v>92</v>
      </c>
      <c r="AV3503" s="95" t="s">
        <v>93</v>
      </c>
      <c r="AW3503" s="95" t="s">
        <v>1980</v>
      </c>
      <c r="AX3503" s="95" t="s">
        <v>31021</v>
      </c>
      <c r="AY3503" s="95" t="s">
        <v>1982</v>
      </c>
      <c r="AZ3503" s="95" t="s">
        <v>31021</v>
      </c>
      <c r="BA3503" s="95" t="s">
        <v>97</v>
      </c>
      <c r="BB3503" s="95" t="s">
        <v>31022</v>
      </c>
      <c r="BC3503" s="95" t="s">
        <v>99</v>
      </c>
      <c r="BD3503" s="95" t="s">
        <v>100</v>
      </c>
      <c r="BE3503" s="95" t="s">
        <v>61</v>
      </c>
      <c r="BF3503" s="95" t="s">
        <v>380</v>
      </c>
      <c r="BG3503" s="95" t="s">
        <v>101</v>
      </c>
    </row>
    <row r="3504" s="86" customFormat="1" ht="19" customHeight="1" spans="1:59">
      <c r="A3504" s="95" t="s">
        <v>387</v>
      </c>
      <c r="B3504" s="95" t="s">
        <v>388</v>
      </c>
      <c r="C3504" s="95" t="s">
        <v>3722</v>
      </c>
      <c r="D3504" s="95" t="s">
        <v>3723</v>
      </c>
      <c r="E3504" s="95" t="s">
        <v>9995</v>
      </c>
      <c r="F3504" s="95" t="s">
        <v>4424</v>
      </c>
      <c r="G3504" s="95" t="s">
        <v>1206</v>
      </c>
      <c r="H3504" s="95" t="s">
        <v>109</v>
      </c>
      <c r="I3504" s="95" t="s">
        <v>31023</v>
      </c>
      <c r="J3504" s="95" t="s">
        <v>31024</v>
      </c>
      <c r="K3504" s="95" t="s">
        <v>31025</v>
      </c>
      <c r="L3504" s="95" t="s">
        <v>73</v>
      </c>
      <c r="M3504" s="95" t="s">
        <v>526</v>
      </c>
      <c r="N3504" s="95" t="s">
        <v>544</v>
      </c>
      <c r="O3504" s="95" t="s">
        <v>2779</v>
      </c>
      <c r="P3504" s="95" t="s">
        <v>2780</v>
      </c>
      <c r="Q3504" s="95" t="s">
        <v>1940</v>
      </c>
      <c r="R3504" s="95" t="s">
        <v>1941</v>
      </c>
      <c r="S3504" s="95" t="s">
        <v>31026</v>
      </c>
      <c r="T3504" s="95" t="s">
        <v>380</v>
      </c>
      <c r="U3504" s="96">
        <v>0</v>
      </c>
      <c r="V3504" s="96">
        <v>7000</v>
      </c>
      <c r="W3504" s="96">
        <v>4000</v>
      </c>
      <c r="X3504" s="96">
        <v>2200</v>
      </c>
      <c r="Y3504" s="95" t="s">
        <v>82</v>
      </c>
      <c r="Z3504" s="95" t="s">
        <v>25689</v>
      </c>
      <c r="AA3504" s="95" t="s">
        <v>84</v>
      </c>
      <c r="AB3504" s="95" t="s">
        <v>10001</v>
      </c>
      <c r="AC3504" s="95" t="s">
        <v>25830</v>
      </c>
      <c r="AD3504" s="95" t="s">
        <v>87</v>
      </c>
      <c r="AE3504" s="95" t="s">
        <v>61</v>
      </c>
      <c r="AF3504" s="95" t="s">
        <v>61</v>
      </c>
      <c r="AG3504" s="95" t="s">
        <v>89</v>
      </c>
      <c r="AH3504" s="95" t="s">
        <v>89</v>
      </c>
      <c r="AI3504" s="95" t="s">
        <v>88</v>
      </c>
      <c r="AJ3504" s="95" t="s">
        <v>88</v>
      </c>
      <c r="AK3504" s="95" t="s">
        <v>88</v>
      </c>
      <c r="AL3504" s="95" t="s">
        <v>88</v>
      </c>
      <c r="AM3504" s="95" t="s">
        <v>88</v>
      </c>
      <c r="AN3504" s="95" t="s">
        <v>88</v>
      </c>
      <c r="AO3504" s="95" t="s">
        <v>88</v>
      </c>
      <c r="AP3504" s="95" t="s">
        <v>89</v>
      </c>
      <c r="AQ3504" s="95" t="s">
        <v>90</v>
      </c>
      <c r="AR3504" s="95" t="s">
        <v>90</v>
      </c>
      <c r="AS3504" s="95" t="s">
        <v>25691</v>
      </c>
      <c r="AT3504" s="95" t="s">
        <v>92</v>
      </c>
      <c r="AU3504" s="95" t="s">
        <v>92</v>
      </c>
      <c r="AV3504" s="95" t="s">
        <v>93</v>
      </c>
      <c r="AW3504" s="95" t="s">
        <v>10002</v>
      </c>
      <c r="AX3504" s="95" t="s">
        <v>31027</v>
      </c>
      <c r="AY3504" s="95" t="s">
        <v>10004</v>
      </c>
      <c r="AZ3504" s="95" t="s">
        <v>31027</v>
      </c>
      <c r="BA3504" s="95" t="s">
        <v>97</v>
      </c>
      <c r="BB3504" s="95" t="s">
        <v>31028</v>
      </c>
      <c r="BC3504" s="95" t="s">
        <v>99</v>
      </c>
      <c r="BD3504" s="95" t="s">
        <v>100</v>
      </c>
      <c r="BE3504" s="95" t="s">
        <v>61</v>
      </c>
      <c r="BF3504" s="95" t="s">
        <v>380</v>
      </c>
      <c r="BG3504" s="95" t="s">
        <v>101</v>
      </c>
    </row>
    <row r="3505" s="86" customFormat="1" ht="19" customHeight="1" spans="1:59">
      <c r="A3505" s="95" t="s">
        <v>458</v>
      </c>
      <c r="B3505" s="95" t="s">
        <v>459</v>
      </c>
      <c r="C3505" s="95" t="s">
        <v>1314</v>
      </c>
      <c r="D3505" s="95" t="s">
        <v>1315</v>
      </c>
      <c r="E3505" s="95" t="s">
        <v>31029</v>
      </c>
      <c r="F3505" s="95" t="s">
        <v>31030</v>
      </c>
      <c r="G3505" s="95" t="s">
        <v>13523</v>
      </c>
      <c r="H3505" s="95" t="s">
        <v>1571</v>
      </c>
      <c r="I3505" s="95" t="s">
        <v>31031</v>
      </c>
      <c r="J3505" s="95" t="s">
        <v>31032</v>
      </c>
      <c r="K3505" s="95" t="s">
        <v>31033</v>
      </c>
      <c r="L3505" s="95" t="s">
        <v>73</v>
      </c>
      <c r="M3505" s="95" t="s">
        <v>526</v>
      </c>
      <c r="N3505" s="95" t="s">
        <v>2398</v>
      </c>
      <c r="O3505" s="95" t="s">
        <v>949</v>
      </c>
      <c r="P3505" s="95" t="s">
        <v>950</v>
      </c>
      <c r="Q3505" s="95" t="s">
        <v>3226</v>
      </c>
      <c r="R3505" s="95" t="s">
        <v>3227</v>
      </c>
      <c r="S3505" s="95" t="s">
        <v>31034</v>
      </c>
      <c r="T3505" s="95" t="s">
        <v>380</v>
      </c>
      <c r="U3505" s="96">
        <v>0</v>
      </c>
      <c r="V3505" s="96">
        <v>43000</v>
      </c>
      <c r="W3505" s="96">
        <v>30000</v>
      </c>
      <c r="X3505" s="96">
        <v>5000</v>
      </c>
      <c r="Y3505" s="95" t="s">
        <v>82</v>
      </c>
      <c r="Z3505" s="95" t="s">
        <v>25689</v>
      </c>
      <c r="AA3505" s="95" t="s">
        <v>84</v>
      </c>
      <c r="AB3505" s="95" t="s">
        <v>31035</v>
      </c>
      <c r="AC3505" s="95" t="s">
        <v>25690</v>
      </c>
      <c r="AD3505" s="95" t="s">
        <v>87</v>
      </c>
      <c r="AE3505" s="95" t="s">
        <v>61</v>
      </c>
      <c r="AF3505" s="95" t="s">
        <v>61</v>
      </c>
      <c r="AG3505" s="95" t="s">
        <v>89</v>
      </c>
      <c r="AH3505" s="95" t="s">
        <v>88</v>
      </c>
      <c r="AI3505" s="95" t="s">
        <v>88</v>
      </c>
      <c r="AJ3505" s="95" t="s">
        <v>88</v>
      </c>
      <c r="AK3505" s="95" t="s">
        <v>89</v>
      </c>
      <c r="AL3505" s="95" t="s">
        <v>88</v>
      </c>
      <c r="AM3505" s="95" t="s">
        <v>88</v>
      </c>
      <c r="AN3505" s="95" t="s">
        <v>88</v>
      </c>
      <c r="AO3505" s="95" t="s">
        <v>88</v>
      </c>
      <c r="AP3505" s="95" t="s">
        <v>89</v>
      </c>
      <c r="AQ3505" s="95" t="s">
        <v>90</v>
      </c>
      <c r="AR3505" s="95" t="s">
        <v>90</v>
      </c>
      <c r="AS3505" s="95" t="s">
        <v>25691</v>
      </c>
      <c r="AT3505" s="95" t="s">
        <v>92</v>
      </c>
      <c r="AU3505" s="95" t="s">
        <v>92</v>
      </c>
      <c r="AV3505" s="95" t="s">
        <v>93</v>
      </c>
      <c r="AW3505" s="95" t="s">
        <v>31036</v>
      </c>
      <c r="AX3505" s="95" t="s">
        <v>31037</v>
      </c>
      <c r="AY3505" s="95" t="s">
        <v>31038</v>
      </c>
      <c r="AZ3505" s="95" t="s">
        <v>31037</v>
      </c>
      <c r="BA3505" s="95" t="s">
        <v>97</v>
      </c>
      <c r="BB3505" s="95" t="s">
        <v>31039</v>
      </c>
      <c r="BC3505" s="95" t="s">
        <v>99</v>
      </c>
      <c r="BD3505" s="95" t="s">
        <v>100</v>
      </c>
      <c r="BE3505" s="95" t="s">
        <v>61</v>
      </c>
      <c r="BF3505" s="95" t="s">
        <v>380</v>
      </c>
      <c r="BG3505" s="95" t="s">
        <v>101</v>
      </c>
    </row>
    <row r="3506" s="86" customFormat="1" ht="19" customHeight="1" spans="1:59">
      <c r="A3506" s="95" t="s">
        <v>458</v>
      </c>
      <c r="B3506" s="95" t="s">
        <v>459</v>
      </c>
      <c r="C3506" s="95" t="s">
        <v>6842</v>
      </c>
      <c r="D3506" s="95" t="s">
        <v>6843</v>
      </c>
      <c r="E3506" s="95" t="s">
        <v>31040</v>
      </c>
      <c r="F3506" s="95" t="s">
        <v>30583</v>
      </c>
      <c r="G3506" s="95" t="s">
        <v>3122</v>
      </c>
      <c r="H3506" s="95" t="s">
        <v>539</v>
      </c>
      <c r="I3506" s="95" t="s">
        <v>31041</v>
      </c>
      <c r="J3506" s="95" t="s">
        <v>31042</v>
      </c>
      <c r="K3506" s="95" t="s">
        <v>31043</v>
      </c>
      <c r="L3506" s="95" t="s">
        <v>73</v>
      </c>
      <c r="M3506" s="95" t="s">
        <v>3280</v>
      </c>
      <c r="N3506" s="95" t="s">
        <v>203</v>
      </c>
      <c r="O3506" s="95" t="s">
        <v>11073</v>
      </c>
      <c r="P3506" s="95" t="s">
        <v>5888</v>
      </c>
      <c r="Q3506" s="95" t="s">
        <v>2597</v>
      </c>
      <c r="R3506" s="95" t="s">
        <v>1878</v>
      </c>
      <c r="S3506" s="95" t="s">
        <v>31044</v>
      </c>
      <c r="T3506" s="95" t="s">
        <v>119</v>
      </c>
      <c r="U3506" s="96">
        <v>0</v>
      </c>
      <c r="V3506" s="96">
        <v>20000</v>
      </c>
      <c r="W3506" s="96">
        <v>10000</v>
      </c>
      <c r="X3506" s="96">
        <v>7500</v>
      </c>
      <c r="Y3506" s="95" t="s">
        <v>143</v>
      </c>
      <c r="Z3506" s="95" t="s">
        <v>25689</v>
      </c>
      <c r="AA3506" s="95" t="s">
        <v>84</v>
      </c>
      <c r="AB3506" s="95" t="s">
        <v>31045</v>
      </c>
      <c r="AC3506" s="95" t="s">
        <v>17285</v>
      </c>
      <c r="AD3506" s="95" t="s">
        <v>87</v>
      </c>
      <c r="AE3506" s="95" t="s">
        <v>61</v>
      </c>
      <c r="AF3506" s="95" t="s">
        <v>31046</v>
      </c>
      <c r="AG3506" s="95" t="s">
        <v>89</v>
      </c>
      <c r="AH3506" s="95" t="s">
        <v>89</v>
      </c>
      <c r="AI3506" s="95" t="s">
        <v>89</v>
      </c>
      <c r="AJ3506" s="95" t="s">
        <v>89</v>
      </c>
      <c r="AK3506" s="95" t="s">
        <v>89</v>
      </c>
      <c r="AL3506" s="95" t="s">
        <v>89</v>
      </c>
      <c r="AM3506" s="95" t="s">
        <v>89</v>
      </c>
      <c r="AN3506" s="95" t="s">
        <v>89</v>
      </c>
      <c r="AO3506" s="95" t="s">
        <v>89</v>
      </c>
      <c r="AP3506" s="95" t="s">
        <v>89</v>
      </c>
      <c r="AQ3506" s="95" t="s">
        <v>90</v>
      </c>
      <c r="AR3506" s="95" t="s">
        <v>90</v>
      </c>
      <c r="AS3506" s="95" t="s">
        <v>25691</v>
      </c>
      <c r="AT3506" s="95" t="s">
        <v>92</v>
      </c>
      <c r="AU3506" s="95" t="s">
        <v>92</v>
      </c>
      <c r="AV3506" s="95" t="s">
        <v>93</v>
      </c>
      <c r="AW3506" s="95" t="s">
        <v>31047</v>
      </c>
      <c r="AX3506" s="95" t="s">
        <v>31048</v>
      </c>
      <c r="AY3506" s="95" t="s">
        <v>2540</v>
      </c>
      <c r="AZ3506" s="95" t="s">
        <v>31048</v>
      </c>
      <c r="BA3506" s="95" t="s">
        <v>97</v>
      </c>
      <c r="BB3506" s="95" t="s">
        <v>31049</v>
      </c>
      <c r="BC3506" s="95" t="s">
        <v>99</v>
      </c>
      <c r="BD3506" s="95" t="s">
        <v>150</v>
      </c>
      <c r="BE3506" s="95" t="s">
        <v>61</v>
      </c>
      <c r="BF3506" s="95" t="s">
        <v>119</v>
      </c>
      <c r="BG3506" s="95" t="s">
        <v>101</v>
      </c>
    </row>
    <row r="3507" s="86" customFormat="1" ht="19" customHeight="1" spans="1:59">
      <c r="A3507" s="95" t="s">
        <v>226</v>
      </c>
      <c r="B3507" s="95" t="s">
        <v>227</v>
      </c>
      <c r="C3507" s="95" t="s">
        <v>5591</v>
      </c>
      <c r="D3507" s="95" t="s">
        <v>5592</v>
      </c>
      <c r="E3507" s="95" t="s">
        <v>31050</v>
      </c>
      <c r="F3507" s="95" t="s">
        <v>5594</v>
      </c>
      <c r="G3507" s="95" t="s">
        <v>2187</v>
      </c>
      <c r="H3507" s="95" t="s">
        <v>539</v>
      </c>
      <c r="I3507" s="95" t="s">
        <v>31051</v>
      </c>
      <c r="J3507" s="95" t="s">
        <v>31052</v>
      </c>
      <c r="K3507" s="95" t="s">
        <v>31053</v>
      </c>
      <c r="L3507" s="95" t="s">
        <v>73</v>
      </c>
      <c r="M3507" s="95" t="s">
        <v>526</v>
      </c>
      <c r="N3507" s="95" t="s">
        <v>2029</v>
      </c>
      <c r="O3507" s="95" t="s">
        <v>1875</v>
      </c>
      <c r="P3507" s="95" t="s">
        <v>1876</v>
      </c>
      <c r="Q3507" s="95" t="s">
        <v>2597</v>
      </c>
      <c r="R3507" s="95" t="s">
        <v>1878</v>
      </c>
      <c r="S3507" s="95" t="s">
        <v>31054</v>
      </c>
      <c r="T3507" s="95" t="s">
        <v>119</v>
      </c>
      <c r="U3507" s="96">
        <v>0</v>
      </c>
      <c r="V3507" s="96">
        <v>16000</v>
      </c>
      <c r="W3507" s="96">
        <v>12800</v>
      </c>
      <c r="X3507" s="96">
        <v>8000</v>
      </c>
      <c r="Y3507" s="95" t="s">
        <v>82</v>
      </c>
      <c r="Z3507" s="95" t="s">
        <v>25689</v>
      </c>
      <c r="AA3507" s="95" t="s">
        <v>84</v>
      </c>
      <c r="AB3507" s="95" t="s">
        <v>31055</v>
      </c>
      <c r="AC3507" s="95" t="s">
        <v>25690</v>
      </c>
      <c r="AD3507" s="95" t="s">
        <v>87</v>
      </c>
      <c r="AE3507" s="95" t="s">
        <v>61</v>
      </c>
      <c r="AF3507" s="95" t="s">
        <v>61</v>
      </c>
      <c r="AG3507" s="95" t="s">
        <v>89</v>
      </c>
      <c r="AH3507" s="95" t="s">
        <v>89</v>
      </c>
      <c r="AI3507" s="95" t="s">
        <v>89</v>
      </c>
      <c r="AJ3507" s="95" t="s">
        <v>88</v>
      </c>
      <c r="AK3507" s="95" t="s">
        <v>89</v>
      </c>
      <c r="AL3507" s="95" t="s">
        <v>89</v>
      </c>
      <c r="AM3507" s="95" t="s">
        <v>89</v>
      </c>
      <c r="AN3507" s="95" t="s">
        <v>89</v>
      </c>
      <c r="AO3507" s="95" t="s">
        <v>89</v>
      </c>
      <c r="AP3507" s="95" t="s">
        <v>89</v>
      </c>
      <c r="AQ3507" s="95" t="s">
        <v>90</v>
      </c>
      <c r="AR3507" s="95" t="s">
        <v>90</v>
      </c>
      <c r="AS3507" s="95" t="s">
        <v>25691</v>
      </c>
      <c r="AT3507" s="95" t="s">
        <v>92</v>
      </c>
      <c r="AU3507" s="95" t="s">
        <v>92</v>
      </c>
      <c r="AV3507" s="95" t="s">
        <v>93</v>
      </c>
      <c r="AW3507" s="95" t="s">
        <v>31056</v>
      </c>
      <c r="AX3507" s="95" t="s">
        <v>31057</v>
      </c>
      <c r="AY3507" s="95" t="s">
        <v>31058</v>
      </c>
      <c r="AZ3507" s="95" t="s">
        <v>31057</v>
      </c>
      <c r="BA3507" s="95" t="s">
        <v>97</v>
      </c>
      <c r="BB3507" s="95" t="s">
        <v>31059</v>
      </c>
      <c r="BC3507" s="95" t="s">
        <v>99</v>
      </c>
      <c r="BD3507" s="95" t="s">
        <v>100</v>
      </c>
      <c r="BE3507" s="95" t="s">
        <v>61</v>
      </c>
      <c r="BF3507" s="95" t="s">
        <v>119</v>
      </c>
      <c r="BG3507" s="95" t="s">
        <v>101</v>
      </c>
    </row>
    <row r="3508" s="86" customFormat="1" ht="19" customHeight="1" spans="1:59">
      <c r="A3508" s="95" t="s">
        <v>458</v>
      </c>
      <c r="B3508" s="95" t="s">
        <v>459</v>
      </c>
      <c r="C3508" s="95" t="s">
        <v>3118</v>
      </c>
      <c r="D3508" s="95" t="s">
        <v>3119</v>
      </c>
      <c r="E3508" s="95" t="s">
        <v>15924</v>
      </c>
      <c r="F3508" s="95" t="s">
        <v>26848</v>
      </c>
      <c r="G3508" s="95" t="s">
        <v>9668</v>
      </c>
      <c r="H3508" s="95" t="s">
        <v>109</v>
      </c>
      <c r="I3508" s="95" t="s">
        <v>31060</v>
      </c>
      <c r="J3508" s="95" t="s">
        <v>31061</v>
      </c>
      <c r="K3508" s="95" t="s">
        <v>31062</v>
      </c>
      <c r="L3508" s="95" t="s">
        <v>73</v>
      </c>
      <c r="M3508" s="95" t="s">
        <v>4208</v>
      </c>
      <c r="N3508" s="95" t="s">
        <v>527</v>
      </c>
      <c r="O3508" s="95" t="s">
        <v>221</v>
      </c>
      <c r="P3508" s="95" t="s">
        <v>222</v>
      </c>
      <c r="Q3508" s="95" t="s">
        <v>2693</v>
      </c>
      <c r="R3508" s="95" t="s">
        <v>222</v>
      </c>
      <c r="S3508" s="95" t="s">
        <v>31063</v>
      </c>
      <c r="T3508" s="95" t="s">
        <v>380</v>
      </c>
      <c r="U3508" s="96">
        <v>0</v>
      </c>
      <c r="V3508" s="96">
        <v>24000</v>
      </c>
      <c r="W3508" s="96">
        <v>18000</v>
      </c>
      <c r="X3508" s="96">
        <v>7000</v>
      </c>
      <c r="Y3508" s="95" t="s">
        <v>82</v>
      </c>
      <c r="Z3508" s="95" t="s">
        <v>25689</v>
      </c>
      <c r="AA3508" s="95" t="s">
        <v>84</v>
      </c>
      <c r="AB3508" s="95" t="s">
        <v>15929</v>
      </c>
      <c r="AC3508" s="95" t="s">
        <v>8465</v>
      </c>
      <c r="AD3508" s="95" t="s">
        <v>87</v>
      </c>
      <c r="AE3508" s="95" t="s">
        <v>61</v>
      </c>
      <c r="AF3508" s="95" t="s">
        <v>61</v>
      </c>
      <c r="AG3508" s="95" t="s">
        <v>89</v>
      </c>
      <c r="AH3508" s="95" t="s">
        <v>89</v>
      </c>
      <c r="AI3508" s="95" t="s">
        <v>89</v>
      </c>
      <c r="AJ3508" s="95" t="s">
        <v>88</v>
      </c>
      <c r="AK3508" s="95" t="s">
        <v>89</v>
      </c>
      <c r="AL3508" s="95" t="s">
        <v>89</v>
      </c>
      <c r="AM3508" s="95" t="s">
        <v>89</v>
      </c>
      <c r="AN3508" s="95" t="s">
        <v>89</v>
      </c>
      <c r="AO3508" s="95" t="s">
        <v>88</v>
      </c>
      <c r="AP3508" s="95" t="s">
        <v>89</v>
      </c>
      <c r="AQ3508" s="95" t="s">
        <v>90</v>
      </c>
      <c r="AR3508" s="95" t="s">
        <v>90</v>
      </c>
      <c r="AS3508" s="95" t="s">
        <v>25691</v>
      </c>
      <c r="AT3508" s="95" t="s">
        <v>92</v>
      </c>
      <c r="AU3508" s="95" t="s">
        <v>92</v>
      </c>
      <c r="AV3508" s="95" t="s">
        <v>93</v>
      </c>
      <c r="AW3508" s="95" t="s">
        <v>15930</v>
      </c>
      <c r="AX3508" s="95" t="s">
        <v>31064</v>
      </c>
      <c r="AY3508" s="95" t="s">
        <v>15932</v>
      </c>
      <c r="AZ3508" s="95" t="s">
        <v>31064</v>
      </c>
      <c r="BA3508" s="95" t="s">
        <v>97</v>
      </c>
      <c r="BB3508" s="95" t="s">
        <v>31065</v>
      </c>
      <c r="BC3508" s="95" t="s">
        <v>99</v>
      </c>
      <c r="BD3508" s="95" t="s">
        <v>100</v>
      </c>
      <c r="BE3508" s="95" t="s">
        <v>61</v>
      </c>
      <c r="BF3508" s="95" t="s">
        <v>380</v>
      </c>
      <c r="BG3508" s="95" t="s">
        <v>101</v>
      </c>
    </row>
    <row r="3509" s="86" customFormat="1" ht="19" customHeight="1" spans="1:59">
      <c r="A3509" s="95" t="s">
        <v>387</v>
      </c>
      <c r="B3509" s="95" t="s">
        <v>388</v>
      </c>
      <c r="C3509" s="95" t="s">
        <v>3722</v>
      </c>
      <c r="D3509" s="95" t="s">
        <v>3723</v>
      </c>
      <c r="E3509" s="95" t="s">
        <v>3724</v>
      </c>
      <c r="F3509" s="95" t="s">
        <v>3725</v>
      </c>
      <c r="G3509" s="95" t="s">
        <v>2321</v>
      </c>
      <c r="H3509" s="95" t="s">
        <v>943</v>
      </c>
      <c r="I3509" s="95" t="s">
        <v>31066</v>
      </c>
      <c r="J3509" s="95" t="s">
        <v>31067</v>
      </c>
      <c r="K3509" s="95" t="s">
        <v>31068</v>
      </c>
      <c r="L3509" s="95" t="s">
        <v>73</v>
      </c>
      <c r="M3509" s="95" t="s">
        <v>4208</v>
      </c>
      <c r="N3509" s="95" t="s">
        <v>2029</v>
      </c>
      <c r="O3509" s="95" t="s">
        <v>2058</v>
      </c>
      <c r="P3509" s="95" t="s">
        <v>2059</v>
      </c>
      <c r="Q3509" s="95" t="s">
        <v>7494</v>
      </c>
      <c r="R3509" s="95" t="s">
        <v>7495</v>
      </c>
      <c r="S3509" s="95" t="s">
        <v>31069</v>
      </c>
      <c r="T3509" s="95" t="s">
        <v>119</v>
      </c>
      <c r="U3509" s="96">
        <v>0</v>
      </c>
      <c r="V3509" s="96">
        <v>36167</v>
      </c>
      <c r="W3509" s="96">
        <v>24000</v>
      </c>
      <c r="X3509" s="96">
        <v>12000</v>
      </c>
      <c r="Y3509" s="95" t="s">
        <v>82</v>
      </c>
      <c r="Z3509" s="95" t="s">
        <v>25689</v>
      </c>
      <c r="AA3509" s="95" t="s">
        <v>84</v>
      </c>
      <c r="AB3509" s="95" t="s">
        <v>3730</v>
      </c>
      <c r="AC3509" s="95" t="s">
        <v>25830</v>
      </c>
      <c r="AD3509" s="95" t="s">
        <v>87</v>
      </c>
      <c r="AE3509" s="95" t="s">
        <v>61</v>
      </c>
      <c r="AF3509" s="95" t="s">
        <v>61</v>
      </c>
      <c r="AG3509" s="95" t="s">
        <v>89</v>
      </c>
      <c r="AH3509" s="95" t="s">
        <v>89</v>
      </c>
      <c r="AI3509" s="95" t="s">
        <v>88</v>
      </c>
      <c r="AJ3509" s="95" t="s">
        <v>88</v>
      </c>
      <c r="AK3509" s="95" t="s">
        <v>89</v>
      </c>
      <c r="AL3509" s="95" t="s">
        <v>89</v>
      </c>
      <c r="AM3509" s="95" t="s">
        <v>89</v>
      </c>
      <c r="AN3509" s="95" t="s">
        <v>89</v>
      </c>
      <c r="AO3509" s="95" t="s">
        <v>88</v>
      </c>
      <c r="AP3509" s="95" t="s">
        <v>89</v>
      </c>
      <c r="AQ3509" s="95" t="s">
        <v>90</v>
      </c>
      <c r="AR3509" s="95" t="s">
        <v>90</v>
      </c>
      <c r="AS3509" s="95" t="s">
        <v>25691</v>
      </c>
      <c r="AT3509" s="95" t="s">
        <v>92</v>
      </c>
      <c r="AU3509" s="95" t="s">
        <v>92</v>
      </c>
      <c r="AV3509" s="95" t="s">
        <v>93</v>
      </c>
      <c r="AW3509" s="95" t="s">
        <v>3731</v>
      </c>
      <c r="AX3509" s="95" t="s">
        <v>31070</v>
      </c>
      <c r="AY3509" s="95" t="s">
        <v>3733</v>
      </c>
      <c r="AZ3509" s="95" t="s">
        <v>31070</v>
      </c>
      <c r="BA3509" s="95" t="s">
        <v>97</v>
      </c>
      <c r="BB3509" s="95" t="s">
        <v>31071</v>
      </c>
      <c r="BC3509" s="95" t="s">
        <v>99</v>
      </c>
      <c r="BD3509" s="95" t="s">
        <v>100</v>
      </c>
      <c r="BE3509" s="95" t="s">
        <v>61</v>
      </c>
      <c r="BF3509" s="95" t="s">
        <v>119</v>
      </c>
      <c r="BG3509" s="95" t="s">
        <v>101</v>
      </c>
    </row>
    <row r="3510" s="86" customFormat="1" ht="19" customHeight="1" spans="1:59">
      <c r="A3510" s="95" t="s">
        <v>694</v>
      </c>
      <c r="B3510" s="95" t="s">
        <v>695</v>
      </c>
      <c r="C3510" s="95" t="s">
        <v>766</v>
      </c>
      <c r="D3510" s="95" t="s">
        <v>767</v>
      </c>
      <c r="E3510" s="95" t="s">
        <v>6908</v>
      </c>
      <c r="F3510" s="95" t="s">
        <v>14827</v>
      </c>
      <c r="G3510" s="95" t="s">
        <v>14827</v>
      </c>
      <c r="H3510" s="95" t="s">
        <v>5013</v>
      </c>
      <c r="I3510" s="95" t="s">
        <v>31072</v>
      </c>
      <c r="J3510" s="95" t="s">
        <v>31073</v>
      </c>
      <c r="K3510" s="95" t="s">
        <v>31074</v>
      </c>
      <c r="L3510" s="95" t="s">
        <v>73</v>
      </c>
      <c r="M3510" s="95" t="s">
        <v>2014</v>
      </c>
      <c r="N3510" s="95" t="s">
        <v>2361</v>
      </c>
      <c r="O3510" s="95" t="s">
        <v>10136</v>
      </c>
      <c r="P3510" s="95" t="s">
        <v>10137</v>
      </c>
      <c r="Q3510" s="95" t="s">
        <v>5017</v>
      </c>
      <c r="R3510" s="95" t="s">
        <v>5018</v>
      </c>
      <c r="S3510" s="95" t="s">
        <v>31075</v>
      </c>
      <c r="T3510" s="95" t="s">
        <v>380</v>
      </c>
      <c r="U3510" s="96">
        <v>0</v>
      </c>
      <c r="V3510" s="96">
        <v>44102</v>
      </c>
      <c r="W3510" s="96">
        <v>35000</v>
      </c>
      <c r="X3510" s="96">
        <v>17500</v>
      </c>
      <c r="Y3510" s="95" t="s">
        <v>82</v>
      </c>
      <c r="Z3510" s="95" t="s">
        <v>25689</v>
      </c>
      <c r="AA3510" s="95" t="s">
        <v>84</v>
      </c>
      <c r="AB3510" s="95" t="s">
        <v>6914</v>
      </c>
      <c r="AC3510" s="95" t="s">
        <v>25830</v>
      </c>
      <c r="AD3510" s="95" t="s">
        <v>87</v>
      </c>
      <c r="AE3510" s="95" t="s">
        <v>61</v>
      </c>
      <c r="AF3510" s="95" t="s">
        <v>31076</v>
      </c>
      <c r="AG3510" s="95" t="s">
        <v>89</v>
      </c>
      <c r="AH3510" s="95" t="s">
        <v>89</v>
      </c>
      <c r="AI3510" s="95" t="s">
        <v>88</v>
      </c>
      <c r="AJ3510" s="95" t="s">
        <v>88</v>
      </c>
      <c r="AK3510" s="95" t="s">
        <v>89</v>
      </c>
      <c r="AL3510" s="95" t="s">
        <v>88</v>
      </c>
      <c r="AM3510" s="95" t="s">
        <v>88</v>
      </c>
      <c r="AN3510" s="95" t="s">
        <v>88</v>
      </c>
      <c r="AO3510" s="95" t="s">
        <v>88</v>
      </c>
      <c r="AP3510" s="95" t="s">
        <v>89</v>
      </c>
      <c r="AQ3510" s="95" t="s">
        <v>90</v>
      </c>
      <c r="AR3510" s="95" t="s">
        <v>90</v>
      </c>
      <c r="AS3510" s="95" t="s">
        <v>25691</v>
      </c>
      <c r="AT3510" s="95" t="s">
        <v>92</v>
      </c>
      <c r="AU3510" s="95" t="s">
        <v>92</v>
      </c>
      <c r="AV3510" s="95" t="s">
        <v>93</v>
      </c>
      <c r="AW3510" s="95" t="s">
        <v>6915</v>
      </c>
      <c r="AX3510" s="95" t="s">
        <v>31077</v>
      </c>
      <c r="AY3510" s="95" t="s">
        <v>6917</v>
      </c>
      <c r="AZ3510" s="95" t="s">
        <v>31077</v>
      </c>
      <c r="BA3510" s="95" t="s">
        <v>97</v>
      </c>
      <c r="BB3510" s="95" t="s">
        <v>31078</v>
      </c>
      <c r="BC3510" s="95" t="s">
        <v>99</v>
      </c>
      <c r="BD3510" s="95" t="s">
        <v>100</v>
      </c>
      <c r="BE3510" s="95" t="s">
        <v>61</v>
      </c>
      <c r="BF3510" s="95" t="s">
        <v>380</v>
      </c>
      <c r="BG3510" s="95" t="s">
        <v>101</v>
      </c>
    </row>
    <row r="3511" s="86" customFormat="1" ht="19" customHeight="1" spans="1:59">
      <c r="A3511" s="95" t="s">
        <v>419</v>
      </c>
      <c r="B3511" s="95" t="s">
        <v>420</v>
      </c>
      <c r="C3511" s="95" t="s">
        <v>2086</v>
      </c>
      <c r="D3511" s="95" t="s">
        <v>2087</v>
      </c>
      <c r="E3511" s="95" t="s">
        <v>27002</v>
      </c>
      <c r="F3511" s="95" t="s">
        <v>27003</v>
      </c>
      <c r="G3511" s="95" t="s">
        <v>425</v>
      </c>
      <c r="H3511" s="95" t="s">
        <v>109</v>
      </c>
      <c r="I3511" s="95" t="s">
        <v>31079</v>
      </c>
      <c r="J3511" s="95" t="s">
        <v>31080</v>
      </c>
      <c r="K3511" s="95" t="s">
        <v>31081</v>
      </c>
      <c r="L3511" s="95" t="s">
        <v>73</v>
      </c>
      <c r="M3511" s="95" t="s">
        <v>2014</v>
      </c>
      <c r="N3511" s="95" t="s">
        <v>1835</v>
      </c>
      <c r="O3511" s="95" t="s">
        <v>2779</v>
      </c>
      <c r="P3511" s="95" t="s">
        <v>2780</v>
      </c>
      <c r="Q3511" s="95" t="s">
        <v>1940</v>
      </c>
      <c r="R3511" s="95" t="s">
        <v>1941</v>
      </c>
      <c r="S3511" s="95" t="s">
        <v>31082</v>
      </c>
      <c r="T3511" s="95" t="s">
        <v>380</v>
      </c>
      <c r="U3511" s="96">
        <v>0</v>
      </c>
      <c r="V3511" s="96">
        <v>12000</v>
      </c>
      <c r="W3511" s="96">
        <v>6000</v>
      </c>
      <c r="X3511" s="96">
        <v>3000</v>
      </c>
      <c r="Y3511" s="95" t="s">
        <v>82</v>
      </c>
      <c r="Z3511" s="95" t="s">
        <v>25689</v>
      </c>
      <c r="AA3511" s="95" t="s">
        <v>84</v>
      </c>
      <c r="AB3511" s="95" t="s">
        <v>884</v>
      </c>
      <c r="AC3511" s="95" t="s">
        <v>25690</v>
      </c>
      <c r="AD3511" s="95" t="s">
        <v>87</v>
      </c>
      <c r="AE3511" s="95" t="s">
        <v>61</v>
      </c>
      <c r="AF3511" s="95" t="s">
        <v>61</v>
      </c>
      <c r="AG3511" s="95" t="s">
        <v>89</v>
      </c>
      <c r="AH3511" s="95" t="s">
        <v>89</v>
      </c>
      <c r="AI3511" s="95" t="s">
        <v>88</v>
      </c>
      <c r="AJ3511" s="95" t="s">
        <v>88</v>
      </c>
      <c r="AK3511" s="95" t="s">
        <v>88</v>
      </c>
      <c r="AL3511" s="95" t="s">
        <v>88</v>
      </c>
      <c r="AM3511" s="95" t="s">
        <v>89</v>
      </c>
      <c r="AN3511" s="95" t="s">
        <v>88</v>
      </c>
      <c r="AO3511" s="95" t="s">
        <v>88</v>
      </c>
      <c r="AP3511" s="95" t="s">
        <v>89</v>
      </c>
      <c r="AQ3511" s="95" t="s">
        <v>90</v>
      </c>
      <c r="AR3511" s="95" t="s">
        <v>90</v>
      </c>
      <c r="AS3511" s="95" t="s">
        <v>25691</v>
      </c>
      <c r="AT3511" s="95" t="s">
        <v>92</v>
      </c>
      <c r="AU3511" s="95" t="s">
        <v>92</v>
      </c>
      <c r="AV3511" s="95" t="s">
        <v>93</v>
      </c>
      <c r="AW3511" s="95" t="s">
        <v>27008</v>
      </c>
      <c r="AX3511" s="95" t="s">
        <v>31083</v>
      </c>
      <c r="AY3511" s="95" t="s">
        <v>24001</v>
      </c>
      <c r="AZ3511" s="95" t="s">
        <v>31083</v>
      </c>
      <c r="BA3511" s="95" t="s">
        <v>97</v>
      </c>
      <c r="BB3511" s="95" t="s">
        <v>31084</v>
      </c>
      <c r="BC3511" s="95" t="s">
        <v>99</v>
      </c>
      <c r="BD3511" s="95" t="s">
        <v>100</v>
      </c>
      <c r="BE3511" s="95" t="s">
        <v>61</v>
      </c>
      <c r="BF3511" s="95" t="s">
        <v>380</v>
      </c>
      <c r="BG3511" s="95" t="s">
        <v>101</v>
      </c>
    </row>
    <row r="3512" s="86" customFormat="1" ht="19" customHeight="1" spans="1:59">
      <c r="A3512" s="95" t="s">
        <v>1984</v>
      </c>
      <c r="B3512" s="95" t="s">
        <v>1985</v>
      </c>
      <c r="C3512" s="95" t="s">
        <v>31085</v>
      </c>
      <c r="D3512" s="95" t="s">
        <v>31086</v>
      </c>
      <c r="E3512" s="95" t="s">
        <v>31087</v>
      </c>
      <c r="F3512" s="95" t="s">
        <v>31088</v>
      </c>
      <c r="G3512" s="95" t="s">
        <v>1990</v>
      </c>
      <c r="H3512" s="95" t="s">
        <v>109</v>
      </c>
      <c r="I3512" s="95" t="s">
        <v>31089</v>
      </c>
      <c r="J3512" s="95" t="s">
        <v>31090</v>
      </c>
      <c r="K3512" s="95" t="s">
        <v>31091</v>
      </c>
      <c r="L3512" s="95" t="s">
        <v>73</v>
      </c>
      <c r="M3512" s="95" t="s">
        <v>74</v>
      </c>
      <c r="N3512" s="95" t="s">
        <v>326</v>
      </c>
      <c r="O3512" s="95" t="s">
        <v>1537</v>
      </c>
      <c r="P3512" s="95" t="s">
        <v>1538</v>
      </c>
      <c r="Q3512" s="95" t="s">
        <v>3480</v>
      </c>
      <c r="R3512" s="95" t="s">
        <v>3481</v>
      </c>
      <c r="S3512" s="95" t="s">
        <v>31092</v>
      </c>
      <c r="T3512" s="95" t="s">
        <v>380</v>
      </c>
      <c r="U3512" s="96">
        <v>0</v>
      </c>
      <c r="V3512" s="96">
        <v>5000</v>
      </c>
      <c r="W3512" s="96">
        <v>4000</v>
      </c>
      <c r="X3512" s="96">
        <v>4000</v>
      </c>
      <c r="Y3512" s="95" t="s">
        <v>82</v>
      </c>
      <c r="Z3512" s="95" t="s">
        <v>25689</v>
      </c>
      <c r="AA3512" s="95" t="s">
        <v>84</v>
      </c>
      <c r="AB3512" s="95" t="s">
        <v>31093</v>
      </c>
      <c r="AC3512" s="95" t="s">
        <v>25830</v>
      </c>
      <c r="AD3512" s="95" t="s">
        <v>87</v>
      </c>
      <c r="AE3512" s="95" t="s">
        <v>61</v>
      </c>
      <c r="AF3512" s="95" t="s">
        <v>61</v>
      </c>
      <c r="AG3512" s="95" t="s">
        <v>89</v>
      </c>
      <c r="AH3512" s="95" t="s">
        <v>89</v>
      </c>
      <c r="AI3512" s="95" t="s">
        <v>89</v>
      </c>
      <c r="AJ3512" s="95" t="s">
        <v>89</v>
      </c>
      <c r="AK3512" s="95" t="s">
        <v>89</v>
      </c>
      <c r="AL3512" s="95" t="s">
        <v>89</v>
      </c>
      <c r="AM3512" s="95" t="s">
        <v>89</v>
      </c>
      <c r="AN3512" s="95" t="s">
        <v>89</v>
      </c>
      <c r="AO3512" s="95" t="s">
        <v>89</v>
      </c>
      <c r="AP3512" s="95" t="s">
        <v>89</v>
      </c>
      <c r="AQ3512" s="95" t="s">
        <v>90</v>
      </c>
      <c r="AR3512" s="95" t="s">
        <v>90</v>
      </c>
      <c r="AS3512" s="95" t="s">
        <v>25691</v>
      </c>
      <c r="AT3512" s="95" t="s">
        <v>92</v>
      </c>
      <c r="AU3512" s="95" t="s">
        <v>92</v>
      </c>
      <c r="AV3512" s="95" t="s">
        <v>93</v>
      </c>
      <c r="AW3512" s="95" t="s">
        <v>31094</v>
      </c>
      <c r="AX3512" s="95" t="s">
        <v>31095</v>
      </c>
      <c r="AY3512" s="95" t="s">
        <v>31096</v>
      </c>
      <c r="AZ3512" s="95" t="s">
        <v>31095</v>
      </c>
      <c r="BA3512" s="95" t="s">
        <v>97</v>
      </c>
      <c r="BB3512" s="95" t="s">
        <v>31097</v>
      </c>
      <c r="BC3512" s="95" t="s">
        <v>99</v>
      </c>
      <c r="BD3512" s="95" t="s">
        <v>100</v>
      </c>
      <c r="BE3512" s="95" t="s">
        <v>61</v>
      </c>
      <c r="BF3512" s="95" t="s">
        <v>380</v>
      </c>
      <c r="BG3512" s="95" t="s">
        <v>101</v>
      </c>
    </row>
    <row r="3513" s="86" customFormat="1" ht="19" customHeight="1" spans="1:59">
      <c r="A3513" s="95" t="s">
        <v>485</v>
      </c>
      <c r="B3513" s="95" t="s">
        <v>486</v>
      </c>
      <c r="C3513" s="95" t="s">
        <v>4004</v>
      </c>
      <c r="D3513" s="95" t="s">
        <v>4005</v>
      </c>
      <c r="E3513" s="95" t="s">
        <v>12964</v>
      </c>
      <c r="F3513" s="95" t="s">
        <v>9307</v>
      </c>
      <c r="G3513" s="95" t="s">
        <v>3601</v>
      </c>
      <c r="H3513" s="95" t="s">
        <v>109</v>
      </c>
      <c r="I3513" s="95" t="s">
        <v>31098</v>
      </c>
      <c r="J3513" s="95" t="s">
        <v>31099</v>
      </c>
      <c r="K3513" s="95" t="s">
        <v>31100</v>
      </c>
      <c r="L3513" s="95" t="s">
        <v>73</v>
      </c>
      <c r="M3513" s="95" t="s">
        <v>2014</v>
      </c>
      <c r="N3513" s="95" t="s">
        <v>2967</v>
      </c>
      <c r="O3513" s="95" t="s">
        <v>2779</v>
      </c>
      <c r="P3513" s="95" t="s">
        <v>2780</v>
      </c>
      <c r="Q3513" s="95" t="s">
        <v>1940</v>
      </c>
      <c r="R3513" s="95" t="s">
        <v>1941</v>
      </c>
      <c r="S3513" s="95" t="s">
        <v>31101</v>
      </c>
      <c r="T3513" s="95" t="s">
        <v>119</v>
      </c>
      <c r="U3513" s="96">
        <v>0</v>
      </c>
      <c r="V3513" s="96">
        <v>12000</v>
      </c>
      <c r="W3513" s="96">
        <v>6000</v>
      </c>
      <c r="X3513" s="96">
        <v>3000</v>
      </c>
      <c r="Y3513" s="95" t="s">
        <v>82</v>
      </c>
      <c r="Z3513" s="95" t="s">
        <v>25689</v>
      </c>
      <c r="AA3513" s="95" t="s">
        <v>84</v>
      </c>
      <c r="AB3513" s="95" t="s">
        <v>12969</v>
      </c>
      <c r="AC3513" s="95" t="s">
        <v>11915</v>
      </c>
      <c r="AD3513" s="95" t="s">
        <v>87</v>
      </c>
      <c r="AE3513" s="95" t="s">
        <v>61</v>
      </c>
      <c r="AF3513" s="95" t="s">
        <v>61</v>
      </c>
      <c r="AG3513" s="95" t="s">
        <v>89</v>
      </c>
      <c r="AH3513" s="95" t="s">
        <v>89</v>
      </c>
      <c r="AI3513" s="95" t="s">
        <v>89</v>
      </c>
      <c r="AJ3513" s="95" t="s">
        <v>88</v>
      </c>
      <c r="AK3513" s="95" t="s">
        <v>89</v>
      </c>
      <c r="AL3513" s="95" t="s">
        <v>89</v>
      </c>
      <c r="AM3513" s="95" t="s">
        <v>89</v>
      </c>
      <c r="AN3513" s="95" t="s">
        <v>89</v>
      </c>
      <c r="AO3513" s="95" t="s">
        <v>88</v>
      </c>
      <c r="AP3513" s="95" t="s">
        <v>89</v>
      </c>
      <c r="AQ3513" s="95" t="s">
        <v>90</v>
      </c>
      <c r="AR3513" s="95" t="s">
        <v>90</v>
      </c>
      <c r="AS3513" s="95" t="s">
        <v>25691</v>
      </c>
      <c r="AT3513" s="95" t="s">
        <v>92</v>
      </c>
      <c r="AU3513" s="95" t="s">
        <v>92</v>
      </c>
      <c r="AV3513" s="95" t="s">
        <v>93</v>
      </c>
      <c r="AW3513" s="95" t="s">
        <v>12970</v>
      </c>
      <c r="AX3513" s="95" t="s">
        <v>31102</v>
      </c>
      <c r="AY3513" s="95" t="s">
        <v>12972</v>
      </c>
      <c r="AZ3513" s="95" t="s">
        <v>31102</v>
      </c>
      <c r="BA3513" s="95" t="s">
        <v>97</v>
      </c>
      <c r="BB3513" s="95" t="s">
        <v>31103</v>
      </c>
      <c r="BC3513" s="95" t="s">
        <v>99</v>
      </c>
      <c r="BD3513" s="95" t="s">
        <v>100</v>
      </c>
      <c r="BE3513" s="95" t="s">
        <v>61</v>
      </c>
      <c r="BF3513" s="95" t="s">
        <v>119</v>
      </c>
      <c r="BG3513" s="95" t="s">
        <v>101</v>
      </c>
    </row>
    <row r="3514" s="86" customFormat="1" ht="19" customHeight="1" spans="1:59">
      <c r="A3514" s="95" t="s">
        <v>485</v>
      </c>
      <c r="B3514" s="95" t="s">
        <v>486</v>
      </c>
      <c r="C3514" s="95" t="s">
        <v>2147</v>
      </c>
      <c r="D3514" s="95" t="s">
        <v>2148</v>
      </c>
      <c r="E3514" s="95" t="s">
        <v>31104</v>
      </c>
      <c r="F3514" s="95" t="s">
        <v>11828</v>
      </c>
      <c r="G3514" s="95" t="s">
        <v>30484</v>
      </c>
      <c r="H3514" s="95" t="s">
        <v>2216</v>
      </c>
      <c r="I3514" s="95" t="s">
        <v>31105</v>
      </c>
      <c r="J3514" s="95" t="s">
        <v>31106</v>
      </c>
      <c r="K3514" s="95" t="s">
        <v>31107</v>
      </c>
      <c r="L3514" s="95" t="s">
        <v>73</v>
      </c>
      <c r="M3514" s="95" t="s">
        <v>526</v>
      </c>
      <c r="N3514" s="95" t="s">
        <v>2398</v>
      </c>
      <c r="O3514" s="95" t="s">
        <v>1739</v>
      </c>
      <c r="P3514" s="95" t="s">
        <v>1740</v>
      </c>
      <c r="Q3514" s="95" t="s">
        <v>2223</v>
      </c>
      <c r="R3514" s="95" t="s">
        <v>2224</v>
      </c>
      <c r="S3514" s="95" t="s">
        <v>31108</v>
      </c>
      <c r="T3514" s="95" t="s">
        <v>119</v>
      </c>
      <c r="U3514" s="96">
        <v>0</v>
      </c>
      <c r="V3514" s="96">
        <v>30000</v>
      </c>
      <c r="W3514" s="96">
        <v>15000</v>
      </c>
      <c r="X3514" s="96">
        <v>15000</v>
      </c>
      <c r="Y3514" s="95" t="s">
        <v>82</v>
      </c>
      <c r="Z3514" s="95" t="s">
        <v>25689</v>
      </c>
      <c r="AA3514" s="95" t="s">
        <v>84</v>
      </c>
      <c r="AB3514" s="95" t="s">
        <v>31109</v>
      </c>
      <c r="AC3514" s="95" t="s">
        <v>25703</v>
      </c>
      <c r="AD3514" s="95" t="s">
        <v>87</v>
      </c>
      <c r="AE3514" s="95" t="s">
        <v>61</v>
      </c>
      <c r="AF3514" s="95" t="s">
        <v>61</v>
      </c>
      <c r="AG3514" s="95" t="s">
        <v>89</v>
      </c>
      <c r="AH3514" s="95" t="s">
        <v>89</v>
      </c>
      <c r="AI3514" s="95" t="s">
        <v>88</v>
      </c>
      <c r="AJ3514" s="95" t="s">
        <v>88</v>
      </c>
      <c r="AK3514" s="95" t="s">
        <v>88</v>
      </c>
      <c r="AL3514" s="95" t="s">
        <v>88</v>
      </c>
      <c r="AM3514" s="95" t="s">
        <v>88</v>
      </c>
      <c r="AN3514" s="95" t="s">
        <v>88</v>
      </c>
      <c r="AO3514" s="95" t="s">
        <v>88</v>
      </c>
      <c r="AP3514" s="95" t="s">
        <v>89</v>
      </c>
      <c r="AQ3514" s="95" t="s">
        <v>90</v>
      </c>
      <c r="AR3514" s="95" t="s">
        <v>90</v>
      </c>
      <c r="AS3514" s="95" t="s">
        <v>25691</v>
      </c>
      <c r="AT3514" s="95" t="s">
        <v>92</v>
      </c>
      <c r="AU3514" s="95" t="s">
        <v>92</v>
      </c>
      <c r="AV3514" s="95" t="s">
        <v>93</v>
      </c>
      <c r="AW3514" s="95" t="s">
        <v>31110</v>
      </c>
      <c r="AX3514" s="95" t="s">
        <v>31111</v>
      </c>
      <c r="AY3514" s="95" t="s">
        <v>31112</v>
      </c>
      <c r="AZ3514" s="95" t="s">
        <v>31111</v>
      </c>
      <c r="BA3514" s="95" t="s">
        <v>97</v>
      </c>
      <c r="BB3514" s="95" t="s">
        <v>31113</v>
      </c>
      <c r="BC3514" s="95" t="s">
        <v>99</v>
      </c>
      <c r="BD3514" s="95" t="s">
        <v>100</v>
      </c>
      <c r="BE3514" s="95" t="s">
        <v>61</v>
      </c>
      <c r="BF3514" s="95" t="s">
        <v>119</v>
      </c>
      <c r="BG3514" s="95" t="s">
        <v>101</v>
      </c>
    </row>
    <row r="3515" s="86" customFormat="1" ht="19" customHeight="1" spans="1:59">
      <c r="A3515" s="95" t="s">
        <v>267</v>
      </c>
      <c r="B3515" s="95" t="s">
        <v>268</v>
      </c>
      <c r="C3515" s="95" t="s">
        <v>269</v>
      </c>
      <c r="D3515" s="95" t="s">
        <v>270</v>
      </c>
      <c r="E3515" s="95" t="s">
        <v>6559</v>
      </c>
      <c r="F3515" s="95" t="s">
        <v>3523</v>
      </c>
      <c r="G3515" s="95" t="s">
        <v>3523</v>
      </c>
      <c r="H3515" s="95" t="s">
        <v>539</v>
      </c>
      <c r="I3515" s="95" t="s">
        <v>31114</v>
      </c>
      <c r="J3515" s="95" t="s">
        <v>31115</v>
      </c>
      <c r="K3515" s="95" t="s">
        <v>31116</v>
      </c>
      <c r="L3515" s="95" t="s">
        <v>73</v>
      </c>
      <c r="M3515" s="95" t="s">
        <v>17453</v>
      </c>
      <c r="N3515" s="95" t="s">
        <v>544</v>
      </c>
      <c r="O3515" s="95" t="s">
        <v>11073</v>
      </c>
      <c r="P3515" s="95" t="s">
        <v>5888</v>
      </c>
      <c r="Q3515" s="95" t="s">
        <v>2597</v>
      </c>
      <c r="R3515" s="95" t="s">
        <v>1878</v>
      </c>
      <c r="S3515" s="95" t="s">
        <v>31117</v>
      </c>
      <c r="T3515" s="95" t="s">
        <v>380</v>
      </c>
      <c r="U3515" s="96">
        <v>0</v>
      </c>
      <c r="V3515" s="96">
        <v>6181</v>
      </c>
      <c r="W3515" s="96">
        <v>4900</v>
      </c>
      <c r="X3515" s="96">
        <v>2973</v>
      </c>
      <c r="Y3515" s="95" t="s">
        <v>143</v>
      </c>
      <c r="Z3515" s="95" t="s">
        <v>25689</v>
      </c>
      <c r="AA3515" s="95" t="s">
        <v>84</v>
      </c>
      <c r="AB3515" s="95" t="s">
        <v>6564</v>
      </c>
      <c r="AC3515" s="95" t="s">
        <v>25900</v>
      </c>
      <c r="AD3515" s="95" t="s">
        <v>87</v>
      </c>
      <c r="AE3515" s="95" t="s">
        <v>61</v>
      </c>
      <c r="AF3515" s="95" t="s">
        <v>61</v>
      </c>
      <c r="AG3515" s="95" t="s">
        <v>89</v>
      </c>
      <c r="AH3515" s="95" t="s">
        <v>89</v>
      </c>
      <c r="AI3515" s="95" t="s">
        <v>89</v>
      </c>
      <c r="AJ3515" s="95" t="s">
        <v>89</v>
      </c>
      <c r="AK3515" s="95" t="s">
        <v>89</v>
      </c>
      <c r="AL3515" s="95" t="s">
        <v>89</v>
      </c>
      <c r="AM3515" s="95" t="s">
        <v>89</v>
      </c>
      <c r="AN3515" s="95" t="s">
        <v>89</v>
      </c>
      <c r="AO3515" s="95" t="s">
        <v>89</v>
      </c>
      <c r="AP3515" s="95" t="s">
        <v>89</v>
      </c>
      <c r="AQ3515" s="95" t="s">
        <v>90</v>
      </c>
      <c r="AR3515" s="95" t="s">
        <v>90</v>
      </c>
      <c r="AS3515" s="95" t="s">
        <v>25691</v>
      </c>
      <c r="AT3515" s="95" t="s">
        <v>92</v>
      </c>
      <c r="AU3515" s="95" t="s">
        <v>92</v>
      </c>
      <c r="AV3515" s="95" t="s">
        <v>93</v>
      </c>
      <c r="AW3515" s="95" t="s">
        <v>6565</v>
      </c>
      <c r="AX3515" s="95" t="s">
        <v>31118</v>
      </c>
      <c r="AY3515" s="95" t="s">
        <v>6567</v>
      </c>
      <c r="AZ3515" s="95" t="s">
        <v>31118</v>
      </c>
      <c r="BA3515" s="95" t="s">
        <v>97</v>
      </c>
      <c r="BB3515" s="95" t="s">
        <v>31119</v>
      </c>
      <c r="BC3515" s="95" t="s">
        <v>99</v>
      </c>
      <c r="BD3515" s="95" t="s">
        <v>150</v>
      </c>
      <c r="BE3515" s="95" t="s">
        <v>61</v>
      </c>
      <c r="BF3515" s="95" t="s">
        <v>380</v>
      </c>
      <c r="BG3515" s="95" t="s">
        <v>101</v>
      </c>
    </row>
    <row r="3516" s="86" customFormat="1" ht="19" customHeight="1" spans="1:59">
      <c r="A3516" s="95" t="s">
        <v>226</v>
      </c>
      <c r="B3516" s="95" t="s">
        <v>227</v>
      </c>
      <c r="C3516" s="95" t="s">
        <v>5591</v>
      </c>
      <c r="D3516" s="95" t="s">
        <v>5592</v>
      </c>
      <c r="E3516" s="95" t="s">
        <v>22132</v>
      </c>
      <c r="F3516" s="95" t="s">
        <v>16963</v>
      </c>
      <c r="G3516" s="95" t="s">
        <v>2174</v>
      </c>
      <c r="H3516" s="95" t="s">
        <v>1299</v>
      </c>
      <c r="I3516" s="95" t="s">
        <v>31120</v>
      </c>
      <c r="J3516" s="95" t="s">
        <v>31121</v>
      </c>
      <c r="K3516" s="95" t="s">
        <v>31122</v>
      </c>
      <c r="L3516" s="95" t="s">
        <v>73</v>
      </c>
      <c r="M3516" s="95" t="s">
        <v>526</v>
      </c>
      <c r="N3516" s="95" t="s">
        <v>2398</v>
      </c>
      <c r="O3516" s="95" t="s">
        <v>1726</v>
      </c>
      <c r="P3516" s="95" t="s">
        <v>1727</v>
      </c>
      <c r="Q3516" s="95" t="s">
        <v>1728</v>
      </c>
      <c r="R3516" s="95" t="s">
        <v>1307</v>
      </c>
      <c r="S3516" s="95" t="s">
        <v>31123</v>
      </c>
      <c r="T3516" s="95" t="s">
        <v>119</v>
      </c>
      <c r="U3516" s="96">
        <v>0</v>
      </c>
      <c r="V3516" s="96">
        <v>25000</v>
      </c>
      <c r="W3516" s="96">
        <v>20000</v>
      </c>
      <c r="X3516" s="96">
        <v>5000</v>
      </c>
      <c r="Y3516" s="95" t="s">
        <v>82</v>
      </c>
      <c r="Z3516" s="95" t="s">
        <v>25689</v>
      </c>
      <c r="AA3516" s="95" t="s">
        <v>84</v>
      </c>
      <c r="AB3516" s="95" t="s">
        <v>16963</v>
      </c>
      <c r="AC3516" s="95" t="s">
        <v>25849</v>
      </c>
      <c r="AD3516" s="95" t="s">
        <v>87</v>
      </c>
      <c r="AE3516" s="95" t="s">
        <v>61</v>
      </c>
      <c r="AF3516" s="95" t="s">
        <v>61</v>
      </c>
      <c r="AG3516" s="95" t="s">
        <v>89</v>
      </c>
      <c r="AH3516" s="95" t="s">
        <v>89</v>
      </c>
      <c r="AI3516" s="95" t="s">
        <v>88</v>
      </c>
      <c r="AJ3516" s="95" t="s">
        <v>88</v>
      </c>
      <c r="AK3516" s="95" t="s">
        <v>88</v>
      </c>
      <c r="AL3516" s="95" t="s">
        <v>88</v>
      </c>
      <c r="AM3516" s="95" t="s">
        <v>88</v>
      </c>
      <c r="AN3516" s="95" t="s">
        <v>88</v>
      </c>
      <c r="AO3516" s="95" t="s">
        <v>88</v>
      </c>
      <c r="AP3516" s="95" t="s">
        <v>89</v>
      </c>
      <c r="AQ3516" s="95" t="s">
        <v>90</v>
      </c>
      <c r="AR3516" s="95" t="s">
        <v>90</v>
      </c>
      <c r="AS3516" s="95" t="s">
        <v>25691</v>
      </c>
      <c r="AT3516" s="95" t="s">
        <v>92</v>
      </c>
      <c r="AU3516" s="95" t="s">
        <v>92</v>
      </c>
      <c r="AV3516" s="95" t="s">
        <v>93</v>
      </c>
      <c r="AW3516" s="95" t="s">
        <v>22137</v>
      </c>
      <c r="AX3516" s="95" t="s">
        <v>31124</v>
      </c>
      <c r="AY3516" s="95" t="s">
        <v>18280</v>
      </c>
      <c r="AZ3516" s="95" t="s">
        <v>31124</v>
      </c>
      <c r="BA3516" s="95" t="s">
        <v>97</v>
      </c>
      <c r="BB3516" s="95" t="s">
        <v>31125</v>
      </c>
      <c r="BC3516" s="95" t="s">
        <v>99</v>
      </c>
      <c r="BD3516" s="95" t="s">
        <v>100</v>
      </c>
      <c r="BE3516" s="95" t="s">
        <v>61</v>
      </c>
      <c r="BF3516" s="95" t="s">
        <v>119</v>
      </c>
      <c r="BG3516" s="95" t="s">
        <v>101</v>
      </c>
    </row>
    <row r="3517" s="86" customFormat="1" ht="19" customHeight="1" spans="1:59">
      <c r="A3517" s="95" t="s">
        <v>458</v>
      </c>
      <c r="B3517" s="95" t="s">
        <v>459</v>
      </c>
      <c r="C3517" s="95" t="s">
        <v>6842</v>
      </c>
      <c r="D3517" s="95" t="s">
        <v>6843</v>
      </c>
      <c r="E3517" s="95" t="s">
        <v>29154</v>
      </c>
      <c r="F3517" s="95" t="s">
        <v>31126</v>
      </c>
      <c r="G3517" s="95" t="s">
        <v>2461</v>
      </c>
      <c r="H3517" s="95" t="s">
        <v>109</v>
      </c>
      <c r="I3517" s="95" t="s">
        <v>31127</v>
      </c>
      <c r="J3517" s="95" t="s">
        <v>31128</v>
      </c>
      <c r="K3517" s="95" t="s">
        <v>31129</v>
      </c>
      <c r="L3517" s="95" t="s">
        <v>73</v>
      </c>
      <c r="M3517" s="95" t="s">
        <v>2014</v>
      </c>
      <c r="N3517" s="95" t="s">
        <v>2954</v>
      </c>
      <c r="O3517" s="95" t="s">
        <v>1848</v>
      </c>
      <c r="P3517" s="95" t="s">
        <v>1849</v>
      </c>
      <c r="Q3517" s="95" t="s">
        <v>1850</v>
      </c>
      <c r="R3517" s="95" t="s">
        <v>1849</v>
      </c>
      <c r="S3517" s="95" t="s">
        <v>31130</v>
      </c>
      <c r="T3517" s="95" t="s">
        <v>119</v>
      </c>
      <c r="U3517" s="96">
        <v>0</v>
      </c>
      <c r="V3517" s="96">
        <v>25000</v>
      </c>
      <c r="W3517" s="96">
        <v>20000</v>
      </c>
      <c r="X3517" s="96">
        <v>1000</v>
      </c>
      <c r="Y3517" s="95" t="s">
        <v>82</v>
      </c>
      <c r="Z3517" s="95" t="s">
        <v>25689</v>
      </c>
      <c r="AA3517" s="95" t="s">
        <v>84</v>
      </c>
      <c r="AB3517" s="95" t="s">
        <v>29160</v>
      </c>
      <c r="AC3517" s="95" t="s">
        <v>25690</v>
      </c>
      <c r="AD3517" s="95" t="s">
        <v>87</v>
      </c>
      <c r="AE3517" s="95" t="s">
        <v>61</v>
      </c>
      <c r="AF3517" s="95" t="s">
        <v>61</v>
      </c>
      <c r="AG3517" s="95" t="s">
        <v>89</v>
      </c>
      <c r="AH3517" s="95" t="s">
        <v>89</v>
      </c>
      <c r="AI3517" s="95" t="s">
        <v>89</v>
      </c>
      <c r="AJ3517" s="95" t="s">
        <v>88</v>
      </c>
      <c r="AK3517" s="95" t="s">
        <v>88</v>
      </c>
      <c r="AL3517" s="95" t="s">
        <v>88</v>
      </c>
      <c r="AM3517" s="95" t="s">
        <v>88</v>
      </c>
      <c r="AN3517" s="95" t="s">
        <v>88</v>
      </c>
      <c r="AO3517" s="95" t="s">
        <v>88</v>
      </c>
      <c r="AP3517" s="95" t="s">
        <v>89</v>
      </c>
      <c r="AQ3517" s="95" t="s">
        <v>90</v>
      </c>
      <c r="AR3517" s="95" t="s">
        <v>90</v>
      </c>
      <c r="AS3517" s="95" t="s">
        <v>25691</v>
      </c>
      <c r="AT3517" s="95" t="s">
        <v>92</v>
      </c>
      <c r="AU3517" s="95" t="s">
        <v>92</v>
      </c>
      <c r="AV3517" s="95" t="s">
        <v>93</v>
      </c>
      <c r="AW3517" s="95" t="s">
        <v>29161</v>
      </c>
      <c r="AX3517" s="95" t="s">
        <v>31131</v>
      </c>
      <c r="AY3517" s="95" t="s">
        <v>29163</v>
      </c>
      <c r="AZ3517" s="95" t="s">
        <v>31131</v>
      </c>
      <c r="BA3517" s="95" t="s">
        <v>97</v>
      </c>
      <c r="BB3517" s="95" t="s">
        <v>31132</v>
      </c>
      <c r="BC3517" s="95" t="s">
        <v>99</v>
      </c>
      <c r="BD3517" s="95" t="s">
        <v>100</v>
      </c>
      <c r="BE3517" s="95" t="s">
        <v>61</v>
      </c>
      <c r="BF3517" s="95" t="s">
        <v>119</v>
      </c>
      <c r="BG3517" s="95" t="s">
        <v>101</v>
      </c>
    </row>
    <row r="3518" s="86" customFormat="1" ht="19" customHeight="1" spans="1:59">
      <c r="A3518" s="95" t="s">
        <v>267</v>
      </c>
      <c r="B3518" s="95" t="s">
        <v>268</v>
      </c>
      <c r="C3518" s="95" t="s">
        <v>269</v>
      </c>
      <c r="D3518" s="95" t="s">
        <v>270</v>
      </c>
      <c r="E3518" s="95" t="s">
        <v>17869</v>
      </c>
      <c r="F3518" s="95" t="s">
        <v>2775</v>
      </c>
      <c r="G3518" s="95" t="s">
        <v>2775</v>
      </c>
      <c r="H3518" s="95" t="s">
        <v>369</v>
      </c>
      <c r="I3518" s="95" t="s">
        <v>31133</v>
      </c>
      <c r="J3518" s="95" t="s">
        <v>31134</v>
      </c>
      <c r="K3518" s="95" t="s">
        <v>31135</v>
      </c>
      <c r="L3518" s="95" t="s">
        <v>73</v>
      </c>
      <c r="M3518" s="95" t="s">
        <v>2014</v>
      </c>
      <c r="N3518" s="95" t="s">
        <v>114</v>
      </c>
      <c r="O3518" s="95" t="s">
        <v>1753</v>
      </c>
      <c r="P3518" s="95" t="s">
        <v>1754</v>
      </c>
      <c r="Q3518" s="95" t="s">
        <v>377</v>
      </c>
      <c r="R3518" s="95" t="s">
        <v>378</v>
      </c>
      <c r="S3518" s="95" t="s">
        <v>31136</v>
      </c>
      <c r="T3518" s="95" t="s">
        <v>380</v>
      </c>
      <c r="U3518" s="96">
        <v>0</v>
      </c>
      <c r="V3518" s="96">
        <v>5625</v>
      </c>
      <c r="W3518" s="96">
        <v>4500</v>
      </c>
      <c r="X3518" s="96">
        <v>1000</v>
      </c>
      <c r="Y3518" s="95" t="s">
        <v>82</v>
      </c>
      <c r="Z3518" s="95" t="s">
        <v>25689</v>
      </c>
      <c r="AA3518" s="95" t="s">
        <v>84</v>
      </c>
      <c r="AB3518" s="95" t="s">
        <v>17874</v>
      </c>
      <c r="AC3518" s="95" t="s">
        <v>25757</v>
      </c>
      <c r="AD3518" s="95" t="s">
        <v>87</v>
      </c>
      <c r="AE3518" s="95" t="s">
        <v>61</v>
      </c>
      <c r="AF3518" s="95" t="s">
        <v>61</v>
      </c>
      <c r="AG3518" s="95" t="s">
        <v>89</v>
      </c>
      <c r="AH3518" s="95" t="s">
        <v>89</v>
      </c>
      <c r="AI3518" s="95" t="s">
        <v>89</v>
      </c>
      <c r="AJ3518" s="95" t="s">
        <v>89</v>
      </c>
      <c r="AK3518" s="95" t="s">
        <v>89</v>
      </c>
      <c r="AL3518" s="95" t="s">
        <v>89</v>
      </c>
      <c r="AM3518" s="95" t="s">
        <v>89</v>
      </c>
      <c r="AN3518" s="95" t="s">
        <v>89</v>
      </c>
      <c r="AO3518" s="95" t="s">
        <v>89</v>
      </c>
      <c r="AP3518" s="95" t="s">
        <v>89</v>
      </c>
      <c r="AQ3518" s="95" t="s">
        <v>90</v>
      </c>
      <c r="AR3518" s="95" t="s">
        <v>90</v>
      </c>
      <c r="AS3518" s="95" t="s">
        <v>25691</v>
      </c>
      <c r="AT3518" s="95" t="s">
        <v>92</v>
      </c>
      <c r="AU3518" s="95" t="s">
        <v>92</v>
      </c>
      <c r="AV3518" s="95" t="s">
        <v>93</v>
      </c>
      <c r="AW3518" s="95" t="s">
        <v>17875</v>
      </c>
      <c r="AX3518" s="95" t="s">
        <v>31137</v>
      </c>
      <c r="AY3518" s="95" t="s">
        <v>17877</v>
      </c>
      <c r="AZ3518" s="95" t="s">
        <v>31137</v>
      </c>
      <c r="BA3518" s="95" t="s">
        <v>97</v>
      </c>
      <c r="BB3518" s="95" t="s">
        <v>31138</v>
      </c>
      <c r="BC3518" s="95" t="s">
        <v>99</v>
      </c>
      <c r="BD3518" s="95" t="s">
        <v>100</v>
      </c>
      <c r="BE3518" s="95" t="s">
        <v>61</v>
      </c>
      <c r="BF3518" s="95" t="s">
        <v>380</v>
      </c>
      <c r="BG3518" s="95" t="s">
        <v>101</v>
      </c>
    </row>
    <row r="3519" s="86" customFormat="1" ht="19" customHeight="1" spans="1:59">
      <c r="A3519" s="95" t="s">
        <v>62</v>
      </c>
      <c r="B3519" s="95" t="s">
        <v>63</v>
      </c>
      <c r="C3519" s="95" t="s">
        <v>9757</v>
      </c>
      <c r="D3519" s="95" t="s">
        <v>9758</v>
      </c>
      <c r="E3519" s="95" t="s">
        <v>30796</v>
      </c>
      <c r="F3519" s="95" t="s">
        <v>30797</v>
      </c>
      <c r="G3519" s="95" t="s">
        <v>990</v>
      </c>
      <c r="H3519" s="95" t="s">
        <v>109</v>
      </c>
      <c r="I3519" s="95" t="s">
        <v>31139</v>
      </c>
      <c r="J3519" s="95" t="s">
        <v>31140</v>
      </c>
      <c r="K3519" s="95" t="s">
        <v>31141</v>
      </c>
      <c r="L3519" s="95" t="s">
        <v>73</v>
      </c>
      <c r="M3519" s="95" t="s">
        <v>526</v>
      </c>
      <c r="N3519" s="95" t="s">
        <v>2015</v>
      </c>
      <c r="O3519" s="95" t="s">
        <v>2311</v>
      </c>
      <c r="P3519" s="95" t="s">
        <v>2312</v>
      </c>
      <c r="Q3519" s="95" t="s">
        <v>1940</v>
      </c>
      <c r="R3519" s="95" t="s">
        <v>1941</v>
      </c>
      <c r="S3519" s="95" t="s">
        <v>31142</v>
      </c>
      <c r="T3519" s="95" t="s">
        <v>380</v>
      </c>
      <c r="U3519" s="96">
        <v>0</v>
      </c>
      <c r="V3519" s="96">
        <v>11901</v>
      </c>
      <c r="W3519" s="96">
        <v>5800</v>
      </c>
      <c r="X3519" s="96">
        <v>2500</v>
      </c>
      <c r="Y3519" s="95" t="s">
        <v>82</v>
      </c>
      <c r="Z3519" s="95" t="s">
        <v>25689</v>
      </c>
      <c r="AA3519" s="95" t="s">
        <v>84</v>
      </c>
      <c r="AB3519" s="95" t="s">
        <v>30803</v>
      </c>
      <c r="AC3519" s="95" t="s">
        <v>4869</v>
      </c>
      <c r="AD3519" s="95" t="s">
        <v>87</v>
      </c>
      <c r="AE3519" s="95" t="s">
        <v>61</v>
      </c>
      <c r="AF3519" s="95" t="s">
        <v>61</v>
      </c>
      <c r="AG3519" s="95" t="s">
        <v>89</v>
      </c>
      <c r="AH3519" s="95" t="s">
        <v>88</v>
      </c>
      <c r="AI3519" s="95" t="s">
        <v>88</v>
      </c>
      <c r="AJ3519" s="95" t="s">
        <v>88</v>
      </c>
      <c r="AK3519" s="95" t="s">
        <v>88</v>
      </c>
      <c r="AL3519" s="95" t="s">
        <v>88</v>
      </c>
      <c r="AM3519" s="95" t="s">
        <v>89</v>
      </c>
      <c r="AN3519" s="95" t="s">
        <v>88</v>
      </c>
      <c r="AO3519" s="95" t="s">
        <v>88</v>
      </c>
      <c r="AP3519" s="95" t="s">
        <v>89</v>
      </c>
      <c r="AQ3519" s="95" t="s">
        <v>90</v>
      </c>
      <c r="AR3519" s="95" t="s">
        <v>90</v>
      </c>
      <c r="AS3519" s="95" t="s">
        <v>25691</v>
      </c>
      <c r="AT3519" s="95" t="s">
        <v>92</v>
      </c>
      <c r="AU3519" s="95" t="s">
        <v>92</v>
      </c>
      <c r="AV3519" s="95" t="s">
        <v>93</v>
      </c>
      <c r="AW3519" s="95" t="s">
        <v>30804</v>
      </c>
      <c r="AX3519" s="95" t="s">
        <v>31143</v>
      </c>
      <c r="AY3519" s="95" t="s">
        <v>30806</v>
      </c>
      <c r="AZ3519" s="95" t="s">
        <v>31143</v>
      </c>
      <c r="BA3519" s="95" t="s">
        <v>97</v>
      </c>
      <c r="BB3519" s="95" t="s">
        <v>31144</v>
      </c>
      <c r="BC3519" s="95" t="s">
        <v>99</v>
      </c>
      <c r="BD3519" s="95" t="s">
        <v>100</v>
      </c>
      <c r="BE3519" s="95" t="s">
        <v>61</v>
      </c>
      <c r="BF3519" s="95" t="s">
        <v>380</v>
      </c>
      <c r="BG3519" s="95" t="s">
        <v>101</v>
      </c>
    </row>
    <row r="3520" s="86" customFormat="1" ht="19" customHeight="1" spans="1:59">
      <c r="A3520" s="95" t="s">
        <v>226</v>
      </c>
      <c r="B3520" s="95" t="s">
        <v>227</v>
      </c>
      <c r="C3520" s="95" t="s">
        <v>5591</v>
      </c>
      <c r="D3520" s="95" t="s">
        <v>5592</v>
      </c>
      <c r="E3520" s="95" t="s">
        <v>13893</v>
      </c>
      <c r="F3520" s="95" t="s">
        <v>5594</v>
      </c>
      <c r="G3520" s="95" t="s">
        <v>2187</v>
      </c>
      <c r="H3520" s="95" t="s">
        <v>539</v>
      </c>
      <c r="I3520" s="95" t="s">
        <v>31145</v>
      </c>
      <c r="J3520" s="95" t="s">
        <v>31146</v>
      </c>
      <c r="K3520" s="95" t="s">
        <v>31147</v>
      </c>
      <c r="L3520" s="95" t="s">
        <v>73</v>
      </c>
      <c r="M3520" s="95" t="s">
        <v>526</v>
      </c>
      <c r="N3520" s="95" t="s">
        <v>2029</v>
      </c>
      <c r="O3520" s="95" t="s">
        <v>398</v>
      </c>
      <c r="P3520" s="95" t="s">
        <v>399</v>
      </c>
      <c r="Q3520" s="95" t="s">
        <v>2681</v>
      </c>
      <c r="R3520" s="95" t="s">
        <v>399</v>
      </c>
      <c r="S3520" s="95" t="s">
        <v>31148</v>
      </c>
      <c r="T3520" s="95" t="s">
        <v>380</v>
      </c>
      <c r="U3520" s="96">
        <v>0</v>
      </c>
      <c r="V3520" s="96">
        <v>63000</v>
      </c>
      <c r="W3520" s="96">
        <v>48000</v>
      </c>
      <c r="X3520" s="96">
        <v>28800</v>
      </c>
      <c r="Y3520" s="95" t="s">
        <v>82</v>
      </c>
      <c r="Z3520" s="95" t="s">
        <v>25689</v>
      </c>
      <c r="AA3520" s="95" t="s">
        <v>84</v>
      </c>
      <c r="AB3520" s="95" t="s">
        <v>15105</v>
      </c>
      <c r="AC3520" s="95" t="s">
        <v>11915</v>
      </c>
      <c r="AD3520" s="95" t="s">
        <v>87</v>
      </c>
      <c r="AE3520" s="95" t="s">
        <v>61</v>
      </c>
      <c r="AF3520" s="95" t="s">
        <v>61</v>
      </c>
      <c r="AG3520" s="95" t="s">
        <v>89</v>
      </c>
      <c r="AH3520" s="95" t="s">
        <v>89</v>
      </c>
      <c r="AI3520" s="95" t="s">
        <v>89</v>
      </c>
      <c r="AJ3520" s="95" t="s">
        <v>88</v>
      </c>
      <c r="AK3520" s="95" t="s">
        <v>89</v>
      </c>
      <c r="AL3520" s="95" t="s">
        <v>88</v>
      </c>
      <c r="AM3520" s="95" t="s">
        <v>89</v>
      </c>
      <c r="AN3520" s="95" t="s">
        <v>89</v>
      </c>
      <c r="AO3520" s="95" t="s">
        <v>88</v>
      </c>
      <c r="AP3520" s="95" t="s">
        <v>89</v>
      </c>
      <c r="AQ3520" s="95" t="s">
        <v>90</v>
      </c>
      <c r="AR3520" s="95" t="s">
        <v>90</v>
      </c>
      <c r="AS3520" s="95" t="s">
        <v>25691</v>
      </c>
      <c r="AT3520" s="95" t="s">
        <v>92</v>
      </c>
      <c r="AU3520" s="95" t="s">
        <v>92</v>
      </c>
      <c r="AV3520" s="95" t="s">
        <v>93</v>
      </c>
      <c r="AW3520" s="95" t="s">
        <v>13899</v>
      </c>
      <c r="AX3520" s="95" t="s">
        <v>31149</v>
      </c>
      <c r="AY3520" s="95" t="s">
        <v>2540</v>
      </c>
      <c r="AZ3520" s="95" t="s">
        <v>31149</v>
      </c>
      <c r="BA3520" s="95" t="s">
        <v>97</v>
      </c>
      <c r="BB3520" s="95" t="s">
        <v>31150</v>
      </c>
      <c r="BC3520" s="95" t="s">
        <v>99</v>
      </c>
      <c r="BD3520" s="95" t="s">
        <v>100</v>
      </c>
      <c r="BE3520" s="95" t="s">
        <v>61</v>
      </c>
      <c r="BF3520" s="95" t="s">
        <v>380</v>
      </c>
      <c r="BG3520" s="95" t="s">
        <v>101</v>
      </c>
    </row>
    <row r="3521" s="86" customFormat="1" ht="19" customHeight="1" spans="1:59">
      <c r="A3521" s="95" t="s">
        <v>419</v>
      </c>
      <c r="B3521" s="95" t="s">
        <v>420</v>
      </c>
      <c r="C3521" s="95" t="s">
        <v>3445</v>
      </c>
      <c r="D3521" s="95" t="s">
        <v>3446</v>
      </c>
      <c r="E3521" s="95" t="s">
        <v>14565</v>
      </c>
      <c r="F3521" s="95" t="s">
        <v>425</v>
      </c>
      <c r="G3521" s="95" t="s">
        <v>425</v>
      </c>
      <c r="H3521" s="95" t="s">
        <v>109</v>
      </c>
      <c r="I3521" s="95" t="s">
        <v>31151</v>
      </c>
      <c r="J3521" s="95" t="s">
        <v>31152</v>
      </c>
      <c r="K3521" s="95" t="s">
        <v>31153</v>
      </c>
      <c r="L3521" s="95" t="s">
        <v>73</v>
      </c>
      <c r="M3521" s="95" t="s">
        <v>74</v>
      </c>
      <c r="N3521" s="95" t="s">
        <v>5654</v>
      </c>
      <c r="O3521" s="95" t="s">
        <v>292</v>
      </c>
      <c r="P3521" s="95" t="s">
        <v>293</v>
      </c>
      <c r="Q3521" s="95" t="s">
        <v>294</v>
      </c>
      <c r="R3521" s="95" t="s">
        <v>295</v>
      </c>
      <c r="S3521" s="95" t="s">
        <v>31154</v>
      </c>
      <c r="T3521" s="95" t="s">
        <v>380</v>
      </c>
      <c r="U3521" s="96">
        <v>0</v>
      </c>
      <c r="V3521" s="96">
        <v>112280</v>
      </c>
      <c r="W3521" s="96">
        <v>75000</v>
      </c>
      <c r="X3521" s="96">
        <v>25000</v>
      </c>
      <c r="Y3521" s="95" t="s">
        <v>82</v>
      </c>
      <c r="Z3521" s="95" t="s">
        <v>25689</v>
      </c>
      <c r="AA3521" s="95" t="s">
        <v>84</v>
      </c>
      <c r="AB3521" s="95" t="s">
        <v>14570</v>
      </c>
      <c r="AC3521" s="95" t="s">
        <v>25690</v>
      </c>
      <c r="AD3521" s="95" t="s">
        <v>87</v>
      </c>
      <c r="AE3521" s="95" t="s">
        <v>61</v>
      </c>
      <c r="AF3521" s="95" t="s">
        <v>61</v>
      </c>
      <c r="AG3521" s="95" t="s">
        <v>89</v>
      </c>
      <c r="AH3521" s="95" t="s">
        <v>89</v>
      </c>
      <c r="AI3521" s="95" t="s">
        <v>89</v>
      </c>
      <c r="AJ3521" s="95" t="s">
        <v>89</v>
      </c>
      <c r="AK3521" s="95" t="s">
        <v>89</v>
      </c>
      <c r="AL3521" s="95" t="s">
        <v>89</v>
      </c>
      <c r="AM3521" s="95" t="s">
        <v>89</v>
      </c>
      <c r="AN3521" s="95" t="s">
        <v>89</v>
      </c>
      <c r="AO3521" s="95" t="s">
        <v>89</v>
      </c>
      <c r="AP3521" s="95" t="s">
        <v>89</v>
      </c>
      <c r="AQ3521" s="95" t="s">
        <v>90</v>
      </c>
      <c r="AR3521" s="95" t="s">
        <v>90</v>
      </c>
      <c r="AS3521" s="95" t="s">
        <v>25691</v>
      </c>
      <c r="AT3521" s="95" t="s">
        <v>92</v>
      </c>
      <c r="AU3521" s="95" t="s">
        <v>92</v>
      </c>
      <c r="AV3521" s="95" t="s">
        <v>93</v>
      </c>
      <c r="AW3521" s="95" t="s">
        <v>14571</v>
      </c>
      <c r="AX3521" s="95" t="s">
        <v>31155</v>
      </c>
      <c r="AY3521" s="95" t="s">
        <v>11363</v>
      </c>
      <c r="AZ3521" s="95" t="s">
        <v>31155</v>
      </c>
      <c r="BA3521" s="95" t="s">
        <v>97</v>
      </c>
      <c r="BB3521" s="95" t="s">
        <v>31156</v>
      </c>
      <c r="BC3521" s="95" t="s">
        <v>99</v>
      </c>
      <c r="BD3521" s="95" t="s">
        <v>100</v>
      </c>
      <c r="BE3521" s="95" t="s">
        <v>61</v>
      </c>
      <c r="BF3521" s="95" t="s">
        <v>380</v>
      </c>
      <c r="BG3521" s="95" t="s">
        <v>101</v>
      </c>
    </row>
    <row r="3522" s="86" customFormat="1" ht="19" customHeight="1" spans="1:59">
      <c r="A3522" s="95" t="s">
        <v>62</v>
      </c>
      <c r="B3522" s="95" t="s">
        <v>63</v>
      </c>
      <c r="C3522" s="95" t="s">
        <v>12627</v>
      </c>
      <c r="D3522" s="95" t="s">
        <v>12628</v>
      </c>
      <c r="E3522" s="95" t="s">
        <v>31157</v>
      </c>
      <c r="F3522" s="95" t="s">
        <v>31158</v>
      </c>
      <c r="G3522" s="95" t="s">
        <v>11550</v>
      </c>
      <c r="H3522" s="95" t="s">
        <v>2501</v>
      </c>
      <c r="I3522" s="95" t="s">
        <v>31159</v>
      </c>
      <c r="J3522" s="95" t="s">
        <v>31160</v>
      </c>
      <c r="K3522" s="95" t="s">
        <v>31161</v>
      </c>
      <c r="L3522" s="95" t="s">
        <v>73</v>
      </c>
      <c r="M3522" s="95" t="s">
        <v>74</v>
      </c>
      <c r="N3522" s="95" t="s">
        <v>2596</v>
      </c>
      <c r="O3522" s="95" t="s">
        <v>5246</v>
      </c>
      <c r="P3522" s="95" t="s">
        <v>5247</v>
      </c>
      <c r="Q3522" s="95" t="s">
        <v>2507</v>
      </c>
      <c r="R3522" s="95" t="s">
        <v>2508</v>
      </c>
      <c r="S3522" s="95" t="s">
        <v>31162</v>
      </c>
      <c r="T3522" s="95" t="s">
        <v>119</v>
      </c>
      <c r="U3522" s="96">
        <v>0</v>
      </c>
      <c r="V3522" s="96">
        <v>5162</v>
      </c>
      <c r="W3522" s="96">
        <v>4000</v>
      </c>
      <c r="X3522" s="96">
        <v>2000</v>
      </c>
      <c r="Y3522" s="95" t="s">
        <v>82</v>
      </c>
      <c r="Z3522" s="95" t="s">
        <v>25689</v>
      </c>
      <c r="AA3522" s="95" t="s">
        <v>84</v>
      </c>
      <c r="AB3522" s="95" t="s">
        <v>31163</v>
      </c>
      <c r="AC3522" s="95" t="s">
        <v>25690</v>
      </c>
      <c r="AD3522" s="95" t="s">
        <v>87</v>
      </c>
      <c r="AE3522" s="95" t="s">
        <v>61</v>
      </c>
      <c r="AF3522" s="95" t="s">
        <v>61</v>
      </c>
      <c r="AG3522" s="95" t="s">
        <v>89</v>
      </c>
      <c r="AH3522" s="95" t="s">
        <v>89</v>
      </c>
      <c r="AI3522" s="95" t="s">
        <v>89</v>
      </c>
      <c r="AJ3522" s="95" t="s">
        <v>88</v>
      </c>
      <c r="AK3522" s="95" t="s">
        <v>89</v>
      </c>
      <c r="AL3522" s="95" t="s">
        <v>89</v>
      </c>
      <c r="AM3522" s="95" t="s">
        <v>89</v>
      </c>
      <c r="AN3522" s="95" t="s">
        <v>89</v>
      </c>
      <c r="AO3522" s="95" t="s">
        <v>88</v>
      </c>
      <c r="AP3522" s="95" t="s">
        <v>89</v>
      </c>
      <c r="AQ3522" s="95" t="s">
        <v>90</v>
      </c>
      <c r="AR3522" s="95" t="s">
        <v>90</v>
      </c>
      <c r="AS3522" s="95" t="s">
        <v>25691</v>
      </c>
      <c r="AT3522" s="95" t="s">
        <v>92</v>
      </c>
      <c r="AU3522" s="95" t="s">
        <v>92</v>
      </c>
      <c r="AV3522" s="95" t="s">
        <v>93</v>
      </c>
      <c r="AW3522" s="95" t="s">
        <v>31164</v>
      </c>
      <c r="AX3522" s="95" t="s">
        <v>31165</v>
      </c>
      <c r="AY3522" s="95" t="s">
        <v>21211</v>
      </c>
      <c r="AZ3522" s="95" t="s">
        <v>31165</v>
      </c>
      <c r="BA3522" s="95" t="s">
        <v>97</v>
      </c>
      <c r="BB3522" s="95" t="s">
        <v>31166</v>
      </c>
      <c r="BC3522" s="95" t="s">
        <v>99</v>
      </c>
      <c r="BD3522" s="95" t="s">
        <v>100</v>
      </c>
      <c r="BE3522" s="95" t="s">
        <v>61</v>
      </c>
      <c r="BF3522" s="95" t="s">
        <v>119</v>
      </c>
      <c r="BG3522" s="95" t="s">
        <v>101</v>
      </c>
    </row>
    <row r="3523" s="86" customFormat="1" ht="19" customHeight="1" spans="1:59">
      <c r="A3523" s="95" t="s">
        <v>1984</v>
      </c>
      <c r="B3523" s="95" t="s">
        <v>1985</v>
      </c>
      <c r="C3523" s="95" t="s">
        <v>8099</v>
      </c>
      <c r="D3523" s="95" t="s">
        <v>8100</v>
      </c>
      <c r="E3523" s="95" t="s">
        <v>31167</v>
      </c>
      <c r="F3523" s="95" t="s">
        <v>31168</v>
      </c>
      <c r="G3523" s="95" t="s">
        <v>20506</v>
      </c>
      <c r="H3523" s="95" t="s">
        <v>943</v>
      </c>
      <c r="I3523" s="95" t="s">
        <v>31169</v>
      </c>
      <c r="J3523" s="95" t="s">
        <v>31170</v>
      </c>
      <c r="K3523" s="95" t="s">
        <v>31171</v>
      </c>
      <c r="L3523" s="95" t="s">
        <v>73</v>
      </c>
      <c r="M3523" s="95" t="s">
        <v>526</v>
      </c>
      <c r="N3523" s="95" t="s">
        <v>2029</v>
      </c>
      <c r="O3523" s="95" t="s">
        <v>949</v>
      </c>
      <c r="P3523" s="95" t="s">
        <v>950</v>
      </c>
      <c r="Q3523" s="95" t="s">
        <v>257</v>
      </c>
      <c r="R3523" s="95" t="s">
        <v>951</v>
      </c>
      <c r="S3523" s="95" t="s">
        <v>31172</v>
      </c>
      <c r="T3523" s="95" t="s">
        <v>380</v>
      </c>
      <c r="U3523" s="96">
        <v>0</v>
      </c>
      <c r="V3523" s="96">
        <v>6437</v>
      </c>
      <c r="W3523" s="96">
        <v>4000</v>
      </c>
      <c r="X3523" s="96">
        <v>2000</v>
      </c>
      <c r="Y3523" s="95" t="s">
        <v>82</v>
      </c>
      <c r="Z3523" s="95" t="s">
        <v>25689</v>
      </c>
      <c r="AA3523" s="95" t="s">
        <v>84</v>
      </c>
      <c r="AB3523" s="95" t="s">
        <v>31173</v>
      </c>
      <c r="AC3523" s="95" t="s">
        <v>4869</v>
      </c>
      <c r="AD3523" s="95" t="s">
        <v>87</v>
      </c>
      <c r="AE3523" s="95" t="s">
        <v>61</v>
      </c>
      <c r="AF3523" s="95" t="s">
        <v>61</v>
      </c>
      <c r="AG3523" s="95" t="s">
        <v>89</v>
      </c>
      <c r="AH3523" s="95" t="s">
        <v>89</v>
      </c>
      <c r="AI3523" s="95" t="s">
        <v>89</v>
      </c>
      <c r="AJ3523" s="95" t="s">
        <v>89</v>
      </c>
      <c r="AK3523" s="95" t="s">
        <v>89</v>
      </c>
      <c r="AL3523" s="95" t="s">
        <v>89</v>
      </c>
      <c r="AM3523" s="95" t="s">
        <v>89</v>
      </c>
      <c r="AN3523" s="95" t="s">
        <v>89</v>
      </c>
      <c r="AO3523" s="95" t="s">
        <v>89</v>
      </c>
      <c r="AP3523" s="95" t="s">
        <v>89</v>
      </c>
      <c r="AQ3523" s="95" t="s">
        <v>90</v>
      </c>
      <c r="AR3523" s="95" t="s">
        <v>90</v>
      </c>
      <c r="AS3523" s="95" t="s">
        <v>25691</v>
      </c>
      <c r="AT3523" s="95" t="s">
        <v>92</v>
      </c>
      <c r="AU3523" s="95" t="s">
        <v>92</v>
      </c>
      <c r="AV3523" s="95" t="s">
        <v>93</v>
      </c>
      <c r="AW3523" s="95" t="s">
        <v>31174</v>
      </c>
      <c r="AX3523" s="95" t="s">
        <v>31175</v>
      </c>
      <c r="AY3523" s="95" t="s">
        <v>8167</v>
      </c>
      <c r="AZ3523" s="95" t="s">
        <v>31175</v>
      </c>
      <c r="BA3523" s="95" t="s">
        <v>97</v>
      </c>
      <c r="BB3523" s="95" t="s">
        <v>31176</v>
      </c>
      <c r="BC3523" s="95" t="s">
        <v>99</v>
      </c>
      <c r="BD3523" s="95" t="s">
        <v>100</v>
      </c>
      <c r="BE3523" s="95" t="s">
        <v>61</v>
      </c>
      <c r="BF3523" s="95" t="s">
        <v>380</v>
      </c>
      <c r="BG3523" s="95" t="s">
        <v>101</v>
      </c>
    </row>
    <row r="3524" s="86" customFormat="1" ht="19" customHeight="1" spans="1:59">
      <c r="A3524" s="95" t="s">
        <v>302</v>
      </c>
      <c r="B3524" s="95" t="s">
        <v>303</v>
      </c>
      <c r="C3524" s="95" t="s">
        <v>1968</v>
      </c>
      <c r="D3524" s="95" t="s">
        <v>1969</v>
      </c>
      <c r="E3524" s="95" t="s">
        <v>7607</v>
      </c>
      <c r="F3524" s="95" t="s">
        <v>7608</v>
      </c>
      <c r="G3524" s="95" t="s">
        <v>1972</v>
      </c>
      <c r="H3524" s="95" t="s">
        <v>109</v>
      </c>
      <c r="I3524" s="95" t="s">
        <v>31177</v>
      </c>
      <c r="J3524" s="95" t="s">
        <v>31178</v>
      </c>
      <c r="K3524" s="95" t="s">
        <v>31179</v>
      </c>
      <c r="L3524" s="95" t="s">
        <v>73</v>
      </c>
      <c r="M3524" s="95" t="s">
        <v>5717</v>
      </c>
      <c r="N3524" s="95" t="s">
        <v>3140</v>
      </c>
      <c r="O3524" s="95" t="s">
        <v>1848</v>
      </c>
      <c r="P3524" s="95" t="s">
        <v>1849</v>
      </c>
      <c r="Q3524" s="95" t="s">
        <v>1850</v>
      </c>
      <c r="R3524" s="95" t="s">
        <v>1849</v>
      </c>
      <c r="S3524" s="95" t="s">
        <v>31180</v>
      </c>
      <c r="T3524" s="95" t="s">
        <v>380</v>
      </c>
      <c r="U3524" s="96">
        <v>0</v>
      </c>
      <c r="V3524" s="96">
        <v>28200</v>
      </c>
      <c r="W3524" s="96">
        <v>20000</v>
      </c>
      <c r="X3524" s="96">
        <v>17000</v>
      </c>
      <c r="Y3524" s="95" t="s">
        <v>143</v>
      </c>
      <c r="Z3524" s="95" t="s">
        <v>25689</v>
      </c>
      <c r="AA3524" s="95" t="s">
        <v>84</v>
      </c>
      <c r="AB3524" s="95" t="s">
        <v>7614</v>
      </c>
      <c r="AC3524" s="95" t="s">
        <v>26031</v>
      </c>
      <c r="AD3524" s="95" t="s">
        <v>87</v>
      </c>
      <c r="AE3524" s="95" t="s">
        <v>61</v>
      </c>
      <c r="AF3524" s="95" t="s">
        <v>61</v>
      </c>
      <c r="AG3524" s="95" t="s">
        <v>89</v>
      </c>
      <c r="AH3524" s="95" t="s">
        <v>89</v>
      </c>
      <c r="AI3524" s="95" t="s">
        <v>89</v>
      </c>
      <c r="AJ3524" s="95" t="s">
        <v>89</v>
      </c>
      <c r="AK3524" s="95" t="s">
        <v>89</v>
      </c>
      <c r="AL3524" s="95" t="s">
        <v>89</v>
      </c>
      <c r="AM3524" s="95" t="s">
        <v>89</v>
      </c>
      <c r="AN3524" s="95" t="s">
        <v>89</v>
      </c>
      <c r="AO3524" s="95" t="s">
        <v>89</v>
      </c>
      <c r="AP3524" s="95" t="s">
        <v>89</v>
      </c>
      <c r="AQ3524" s="95" t="s">
        <v>90</v>
      </c>
      <c r="AR3524" s="95" t="s">
        <v>90</v>
      </c>
      <c r="AS3524" s="95" t="s">
        <v>25691</v>
      </c>
      <c r="AT3524" s="95" t="s">
        <v>92</v>
      </c>
      <c r="AU3524" s="95" t="s">
        <v>92</v>
      </c>
      <c r="AV3524" s="95" t="s">
        <v>93</v>
      </c>
      <c r="AW3524" s="95" t="s">
        <v>7615</v>
      </c>
      <c r="AX3524" s="95" t="s">
        <v>31181</v>
      </c>
      <c r="AY3524" s="95" t="s">
        <v>7617</v>
      </c>
      <c r="AZ3524" s="95" t="s">
        <v>31181</v>
      </c>
      <c r="BA3524" s="95" t="s">
        <v>97</v>
      </c>
      <c r="BB3524" s="95" t="s">
        <v>31182</v>
      </c>
      <c r="BC3524" s="95" t="s">
        <v>99</v>
      </c>
      <c r="BD3524" s="95" t="s">
        <v>150</v>
      </c>
      <c r="BE3524" s="95" t="s">
        <v>61</v>
      </c>
      <c r="BF3524" s="95" t="s">
        <v>380</v>
      </c>
      <c r="BG3524" s="95" t="s">
        <v>101</v>
      </c>
    </row>
    <row r="3525" s="86" customFormat="1" ht="19" customHeight="1" spans="1:59">
      <c r="A3525" s="95" t="s">
        <v>62</v>
      </c>
      <c r="B3525" s="95" t="s">
        <v>63</v>
      </c>
      <c r="C3525" s="95" t="s">
        <v>64</v>
      </c>
      <c r="D3525" s="95" t="s">
        <v>65</v>
      </c>
      <c r="E3525" s="95" t="s">
        <v>26905</v>
      </c>
      <c r="F3525" s="95" t="s">
        <v>7662</v>
      </c>
      <c r="G3525" s="95" t="s">
        <v>990</v>
      </c>
      <c r="H3525" s="95" t="s">
        <v>109</v>
      </c>
      <c r="I3525" s="95" t="s">
        <v>31183</v>
      </c>
      <c r="J3525" s="95" t="s">
        <v>31184</v>
      </c>
      <c r="K3525" s="95" t="s">
        <v>31185</v>
      </c>
      <c r="L3525" s="95" t="s">
        <v>73</v>
      </c>
      <c r="M3525" s="95" t="s">
        <v>8016</v>
      </c>
      <c r="N3525" s="95" t="s">
        <v>13127</v>
      </c>
      <c r="O3525" s="95" t="s">
        <v>431</v>
      </c>
      <c r="P3525" s="95" t="s">
        <v>432</v>
      </c>
      <c r="Q3525" s="95" t="s">
        <v>433</v>
      </c>
      <c r="R3525" s="95" t="s">
        <v>434</v>
      </c>
      <c r="S3525" s="95" t="s">
        <v>31186</v>
      </c>
      <c r="T3525" s="95" t="s">
        <v>262</v>
      </c>
      <c r="U3525" s="96">
        <v>0</v>
      </c>
      <c r="V3525" s="96">
        <v>26029</v>
      </c>
      <c r="W3525" s="96">
        <v>16000</v>
      </c>
      <c r="X3525" s="96">
        <v>6400</v>
      </c>
      <c r="Y3525" s="95" t="s">
        <v>143</v>
      </c>
      <c r="Z3525" s="95" t="s">
        <v>25689</v>
      </c>
      <c r="AA3525" s="95" t="s">
        <v>84</v>
      </c>
      <c r="AB3525" s="95" t="s">
        <v>26910</v>
      </c>
      <c r="AC3525" s="95" t="s">
        <v>26031</v>
      </c>
      <c r="AD3525" s="95" t="s">
        <v>87</v>
      </c>
      <c r="AE3525" s="95" t="s">
        <v>61</v>
      </c>
      <c r="AF3525" s="95" t="s">
        <v>61</v>
      </c>
      <c r="AG3525" s="95" t="s">
        <v>89</v>
      </c>
      <c r="AH3525" s="95" t="s">
        <v>89</v>
      </c>
      <c r="AI3525" s="95" t="s">
        <v>89</v>
      </c>
      <c r="AJ3525" s="95" t="s">
        <v>89</v>
      </c>
      <c r="AK3525" s="95" t="s">
        <v>89</v>
      </c>
      <c r="AL3525" s="95" t="s">
        <v>89</v>
      </c>
      <c r="AM3525" s="95" t="s">
        <v>89</v>
      </c>
      <c r="AN3525" s="95" t="s">
        <v>89</v>
      </c>
      <c r="AO3525" s="95" t="s">
        <v>89</v>
      </c>
      <c r="AP3525" s="95" t="s">
        <v>89</v>
      </c>
      <c r="AQ3525" s="95" t="s">
        <v>90</v>
      </c>
      <c r="AR3525" s="95" t="s">
        <v>90</v>
      </c>
      <c r="AS3525" s="95" t="s">
        <v>25691</v>
      </c>
      <c r="AT3525" s="95" t="s">
        <v>92</v>
      </c>
      <c r="AU3525" s="95" t="s">
        <v>92</v>
      </c>
      <c r="AV3525" s="95" t="s">
        <v>93</v>
      </c>
      <c r="AW3525" s="95" t="s">
        <v>26911</v>
      </c>
      <c r="AX3525" s="95" t="s">
        <v>31187</v>
      </c>
      <c r="AY3525" s="95" t="s">
        <v>26913</v>
      </c>
      <c r="AZ3525" s="95" t="s">
        <v>31187</v>
      </c>
      <c r="BA3525" s="95" t="s">
        <v>97</v>
      </c>
      <c r="BB3525" s="95" t="s">
        <v>31188</v>
      </c>
      <c r="BC3525" s="95" t="s">
        <v>99</v>
      </c>
      <c r="BD3525" s="95" t="s">
        <v>150</v>
      </c>
      <c r="BE3525" s="95" t="s">
        <v>61</v>
      </c>
      <c r="BF3525" s="95" t="s">
        <v>262</v>
      </c>
      <c r="BG3525" s="95" t="s">
        <v>101</v>
      </c>
    </row>
    <row r="3526" s="86" customFormat="1" ht="19" customHeight="1" spans="1:59">
      <c r="A3526" s="95" t="s">
        <v>1774</v>
      </c>
      <c r="B3526" s="95" t="s">
        <v>1775</v>
      </c>
      <c r="C3526" s="95" t="s">
        <v>3587</v>
      </c>
      <c r="D3526" s="95" t="s">
        <v>3588</v>
      </c>
      <c r="E3526" s="95" t="s">
        <v>5829</v>
      </c>
      <c r="F3526" s="95" t="s">
        <v>31189</v>
      </c>
      <c r="G3526" s="95" t="s">
        <v>17325</v>
      </c>
      <c r="H3526" s="95" t="s">
        <v>2216</v>
      </c>
      <c r="I3526" s="95" t="s">
        <v>31190</v>
      </c>
      <c r="J3526" s="95" t="s">
        <v>31191</v>
      </c>
      <c r="K3526" s="95" t="s">
        <v>31192</v>
      </c>
      <c r="L3526" s="95" t="s">
        <v>73</v>
      </c>
      <c r="M3526" s="95" t="s">
        <v>74</v>
      </c>
      <c r="N3526" s="95" t="s">
        <v>880</v>
      </c>
      <c r="O3526" s="95" t="s">
        <v>2221</v>
      </c>
      <c r="P3526" s="95" t="s">
        <v>2222</v>
      </c>
      <c r="Q3526" s="95" t="s">
        <v>2223</v>
      </c>
      <c r="R3526" s="95" t="s">
        <v>2224</v>
      </c>
      <c r="S3526" s="95" t="s">
        <v>31193</v>
      </c>
      <c r="T3526" s="95" t="s">
        <v>380</v>
      </c>
      <c r="U3526" s="96">
        <v>0</v>
      </c>
      <c r="V3526" s="96">
        <v>18000</v>
      </c>
      <c r="W3526" s="96">
        <v>14400</v>
      </c>
      <c r="X3526" s="96">
        <v>4400</v>
      </c>
      <c r="Y3526" s="95" t="s">
        <v>82</v>
      </c>
      <c r="Z3526" s="95" t="s">
        <v>25689</v>
      </c>
      <c r="AA3526" s="95" t="s">
        <v>84</v>
      </c>
      <c r="AB3526" s="95" t="s">
        <v>5838</v>
      </c>
      <c r="AC3526" s="95" t="s">
        <v>11915</v>
      </c>
      <c r="AD3526" s="95" t="s">
        <v>87</v>
      </c>
      <c r="AE3526" s="95" t="s">
        <v>61</v>
      </c>
      <c r="AF3526" s="95" t="s">
        <v>61</v>
      </c>
      <c r="AG3526" s="95" t="s">
        <v>89</v>
      </c>
      <c r="AH3526" s="95" t="s">
        <v>89</v>
      </c>
      <c r="AI3526" s="95" t="s">
        <v>89</v>
      </c>
      <c r="AJ3526" s="95" t="s">
        <v>89</v>
      </c>
      <c r="AK3526" s="95" t="s">
        <v>89</v>
      </c>
      <c r="AL3526" s="95" t="s">
        <v>89</v>
      </c>
      <c r="AM3526" s="95" t="s">
        <v>89</v>
      </c>
      <c r="AN3526" s="95" t="s">
        <v>89</v>
      </c>
      <c r="AO3526" s="95" t="s">
        <v>89</v>
      </c>
      <c r="AP3526" s="95" t="s">
        <v>89</v>
      </c>
      <c r="AQ3526" s="95" t="s">
        <v>90</v>
      </c>
      <c r="AR3526" s="95" t="s">
        <v>90</v>
      </c>
      <c r="AS3526" s="95" t="s">
        <v>25691</v>
      </c>
      <c r="AT3526" s="95" t="s">
        <v>92</v>
      </c>
      <c r="AU3526" s="95" t="s">
        <v>92</v>
      </c>
      <c r="AV3526" s="95" t="s">
        <v>93</v>
      </c>
      <c r="AW3526" s="95" t="s">
        <v>5839</v>
      </c>
      <c r="AX3526" s="95" t="s">
        <v>31194</v>
      </c>
      <c r="AY3526" s="95" t="s">
        <v>5841</v>
      </c>
      <c r="AZ3526" s="95" t="s">
        <v>31194</v>
      </c>
      <c r="BA3526" s="95" t="s">
        <v>97</v>
      </c>
      <c r="BB3526" s="95" t="s">
        <v>31195</v>
      </c>
      <c r="BC3526" s="95" t="s">
        <v>99</v>
      </c>
      <c r="BD3526" s="95" t="s">
        <v>100</v>
      </c>
      <c r="BE3526" s="95" t="s">
        <v>61</v>
      </c>
      <c r="BF3526" s="95" t="s">
        <v>380</v>
      </c>
      <c r="BG3526" s="95" t="s">
        <v>101</v>
      </c>
    </row>
    <row r="3527" s="86" customFormat="1" ht="19" customHeight="1" spans="1:59">
      <c r="A3527" s="95" t="s">
        <v>516</v>
      </c>
      <c r="B3527" s="95" t="s">
        <v>517</v>
      </c>
      <c r="C3527" s="95" t="s">
        <v>1233</v>
      </c>
      <c r="D3527" s="95" t="s">
        <v>1234</v>
      </c>
      <c r="E3527" s="95" t="s">
        <v>27261</v>
      </c>
      <c r="F3527" s="95" t="s">
        <v>9953</v>
      </c>
      <c r="G3527" s="95" t="s">
        <v>2924</v>
      </c>
      <c r="H3527" s="95" t="s">
        <v>1299</v>
      </c>
      <c r="I3527" s="95" t="s">
        <v>31196</v>
      </c>
      <c r="J3527" s="95" t="s">
        <v>31197</v>
      </c>
      <c r="K3527" s="95" t="s">
        <v>31198</v>
      </c>
      <c r="L3527" s="95" t="s">
        <v>73</v>
      </c>
      <c r="M3527" s="95" t="s">
        <v>526</v>
      </c>
      <c r="N3527" s="95" t="s">
        <v>2398</v>
      </c>
      <c r="O3527" s="95" t="s">
        <v>1726</v>
      </c>
      <c r="P3527" s="95" t="s">
        <v>1727</v>
      </c>
      <c r="Q3527" s="95" t="s">
        <v>1728</v>
      </c>
      <c r="R3527" s="95" t="s">
        <v>1307</v>
      </c>
      <c r="S3527" s="95" t="s">
        <v>31199</v>
      </c>
      <c r="T3527" s="95" t="s">
        <v>119</v>
      </c>
      <c r="U3527" s="96">
        <v>0</v>
      </c>
      <c r="V3527" s="96">
        <v>51600</v>
      </c>
      <c r="W3527" s="96">
        <v>41000</v>
      </c>
      <c r="X3527" s="96">
        <v>10000</v>
      </c>
      <c r="Y3527" s="95" t="s">
        <v>82</v>
      </c>
      <c r="Z3527" s="95" t="s">
        <v>25689</v>
      </c>
      <c r="AA3527" s="95" t="s">
        <v>84</v>
      </c>
      <c r="AB3527" s="95" t="s">
        <v>27266</v>
      </c>
      <c r="AC3527" s="95" t="s">
        <v>25830</v>
      </c>
      <c r="AD3527" s="95" t="s">
        <v>87</v>
      </c>
      <c r="AE3527" s="95" t="s">
        <v>61</v>
      </c>
      <c r="AF3527" s="95" t="s">
        <v>61</v>
      </c>
      <c r="AG3527" s="95" t="s">
        <v>89</v>
      </c>
      <c r="AH3527" s="95" t="s">
        <v>89</v>
      </c>
      <c r="AI3527" s="95" t="s">
        <v>89</v>
      </c>
      <c r="AJ3527" s="95" t="s">
        <v>89</v>
      </c>
      <c r="AK3527" s="95" t="s">
        <v>89</v>
      </c>
      <c r="AL3527" s="95" t="s">
        <v>89</v>
      </c>
      <c r="AM3527" s="95" t="s">
        <v>89</v>
      </c>
      <c r="AN3527" s="95" t="s">
        <v>89</v>
      </c>
      <c r="AO3527" s="95" t="s">
        <v>89</v>
      </c>
      <c r="AP3527" s="95" t="s">
        <v>89</v>
      </c>
      <c r="AQ3527" s="95" t="s">
        <v>90</v>
      </c>
      <c r="AR3527" s="95" t="s">
        <v>90</v>
      </c>
      <c r="AS3527" s="95" t="s">
        <v>25691</v>
      </c>
      <c r="AT3527" s="95" t="s">
        <v>92</v>
      </c>
      <c r="AU3527" s="95" t="s">
        <v>92</v>
      </c>
      <c r="AV3527" s="95" t="s">
        <v>93</v>
      </c>
      <c r="AW3527" s="95" t="s">
        <v>27267</v>
      </c>
      <c r="AX3527" s="95" t="s">
        <v>31200</v>
      </c>
      <c r="AY3527" s="95" t="s">
        <v>27269</v>
      </c>
      <c r="AZ3527" s="95" t="s">
        <v>31200</v>
      </c>
      <c r="BA3527" s="95" t="s">
        <v>97</v>
      </c>
      <c r="BB3527" s="95" t="s">
        <v>31201</v>
      </c>
      <c r="BC3527" s="95" t="s">
        <v>99</v>
      </c>
      <c r="BD3527" s="95" t="s">
        <v>100</v>
      </c>
      <c r="BE3527" s="95" t="s">
        <v>61</v>
      </c>
      <c r="BF3527" s="95" t="s">
        <v>119</v>
      </c>
      <c r="BG3527" s="95" t="s">
        <v>101</v>
      </c>
    </row>
    <row r="3528" s="86" customFormat="1" ht="19" customHeight="1" spans="1:59">
      <c r="A3528" s="95" t="s">
        <v>694</v>
      </c>
      <c r="B3528" s="95" t="s">
        <v>695</v>
      </c>
      <c r="C3528" s="95" t="s">
        <v>845</v>
      </c>
      <c r="D3528" s="95" t="s">
        <v>846</v>
      </c>
      <c r="E3528" s="95" t="s">
        <v>17976</v>
      </c>
      <c r="F3528" s="95" t="s">
        <v>848</v>
      </c>
      <c r="G3528" s="95" t="s">
        <v>769</v>
      </c>
      <c r="H3528" s="95" t="s">
        <v>109</v>
      </c>
      <c r="I3528" s="95" t="s">
        <v>31202</v>
      </c>
      <c r="J3528" s="95" t="s">
        <v>31203</v>
      </c>
      <c r="K3528" s="95" t="s">
        <v>31204</v>
      </c>
      <c r="L3528" s="95" t="s">
        <v>73</v>
      </c>
      <c r="M3528" s="95" t="s">
        <v>1526</v>
      </c>
      <c r="N3528" s="95" t="s">
        <v>114</v>
      </c>
      <c r="O3528" s="95" t="s">
        <v>1848</v>
      </c>
      <c r="P3528" s="95" t="s">
        <v>1849</v>
      </c>
      <c r="Q3528" s="95" t="s">
        <v>1850</v>
      </c>
      <c r="R3528" s="95" t="s">
        <v>1849</v>
      </c>
      <c r="S3528" s="95" t="s">
        <v>31205</v>
      </c>
      <c r="T3528" s="95" t="s">
        <v>380</v>
      </c>
      <c r="U3528" s="96">
        <v>0</v>
      </c>
      <c r="V3528" s="96">
        <v>10980</v>
      </c>
      <c r="W3528" s="96">
        <v>8000</v>
      </c>
      <c r="X3528" s="96">
        <v>4000</v>
      </c>
      <c r="Y3528" s="95" t="s">
        <v>82</v>
      </c>
      <c r="Z3528" s="95" t="s">
        <v>25689</v>
      </c>
      <c r="AA3528" s="95" t="s">
        <v>84</v>
      </c>
      <c r="AB3528" s="95" t="s">
        <v>848</v>
      </c>
      <c r="AC3528" s="95" t="s">
        <v>25690</v>
      </c>
      <c r="AD3528" s="95" t="s">
        <v>87</v>
      </c>
      <c r="AE3528" s="95" t="s">
        <v>61</v>
      </c>
      <c r="AF3528" s="95" t="s">
        <v>61</v>
      </c>
      <c r="AG3528" s="95" t="s">
        <v>89</v>
      </c>
      <c r="AH3528" s="95" t="s">
        <v>89</v>
      </c>
      <c r="AI3528" s="95" t="s">
        <v>88</v>
      </c>
      <c r="AJ3528" s="95" t="s">
        <v>88</v>
      </c>
      <c r="AK3528" s="95" t="s">
        <v>88</v>
      </c>
      <c r="AL3528" s="95" t="s">
        <v>88</v>
      </c>
      <c r="AM3528" s="95" t="s">
        <v>88</v>
      </c>
      <c r="AN3528" s="95" t="s">
        <v>88</v>
      </c>
      <c r="AO3528" s="95" t="s">
        <v>88</v>
      </c>
      <c r="AP3528" s="95" t="s">
        <v>89</v>
      </c>
      <c r="AQ3528" s="95" t="s">
        <v>90</v>
      </c>
      <c r="AR3528" s="95" t="s">
        <v>90</v>
      </c>
      <c r="AS3528" s="95" t="s">
        <v>25691</v>
      </c>
      <c r="AT3528" s="95" t="s">
        <v>92</v>
      </c>
      <c r="AU3528" s="95" t="s">
        <v>92</v>
      </c>
      <c r="AV3528" s="95" t="s">
        <v>93</v>
      </c>
      <c r="AW3528" s="95" t="s">
        <v>17981</v>
      </c>
      <c r="AX3528" s="95" t="s">
        <v>31206</v>
      </c>
      <c r="AY3528" s="95" t="s">
        <v>17983</v>
      </c>
      <c r="AZ3528" s="95" t="s">
        <v>31206</v>
      </c>
      <c r="BA3528" s="95" t="s">
        <v>97</v>
      </c>
      <c r="BB3528" s="95" t="s">
        <v>31207</v>
      </c>
      <c r="BC3528" s="95" t="s">
        <v>99</v>
      </c>
      <c r="BD3528" s="95" t="s">
        <v>100</v>
      </c>
      <c r="BE3528" s="95" t="s">
        <v>61</v>
      </c>
      <c r="BF3528" s="95" t="s">
        <v>380</v>
      </c>
      <c r="BG3528" s="95" t="s">
        <v>101</v>
      </c>
    </row>
    <row r="3529" s="86" customFormat="1" ht="19" customHeight="1" spans="1:59">
      <c r="A3529" s="95" t="s">
        <v>302</v>
      </c>
      <c r="B3529" s="95" t="s">
        <v>303</v>
      </c>
      <c r="C3529" s="95" t="s">
        <v>304</v>
      </c>
      <c r="D3529" s="95" t="s">
        <v>305</v>
      </c>
      <c r="E3529" s="95" t="s">
        <v>31208</v>
      </c>
      <c r="F3529" s="95" t="s">
        <v>1902</v>
      </c>
      <c r="G3529" s="95" t="s">
        <v>1903</v>
      </c>
      <c r="H3529" s="95" t="s">
        <v>539</v>
      </c>
      <c r="I3529" s="95" t="s">
        <v>31209</v>
      </c>
      <c r="J3529" s="95" t="s">
        <v>31210</v>
      </c>
      <c r="K3529" s="95" t="s">
        <v>31211</v>
      </c>
      <c r="L3529" s="95" t="s">
        <v>73</v>
      </c>
      <c r="M3529" s="95" t="s">
        <v>526</v>
      </c>
      <c r="N3529" s="95" t="s">
        <v>1847</v>
      </c>
      <c r="O3529" s="95" t="s">
        <v>1875</v>
      </c>
      <c r="P3529" s="95" t="s">
        <v>1876</v>
      </c>
      <c r="Q3529" s="95" t="s">
        <v>2597</v>
      </c>
      <c r="R3529" s="95" t="s">
        <v>1878</v>
      </c>
      <c r="S3529" s="95" t="s">
        <v>31212</v>
      </c>
      <c r="T3529" s="95" t="s">
        <v>119</v>
      </c>
      <c r="U3529" s="96">
        <v>0</v>
      </c>
      <c r="V3529" s="96">
        <v>4503</v>
      </c>
      <c r="W3529" s="96">
        <v>3500</v>
      </c>
      <c r="X3529" s="96">
        <v>2500</v>
      </c>
      <c r="Y3529" s="95" t="s">
        <v>82</v>
      </c>
      <c r="Z3529" s="95" t="s">
        <v>25689</v>
      </c>
      <c r="AA3529" s="95" t="s">
        <v>84</v>
      </c>
      <c r="AB3529" s="95" t="s">
        <v>31213</v>
      </c>
      <c r="AC3529" s="95" t="s">
        <v>25900</v>
      </c>
      <c r="AD3529" s="95" t="s">
        <v>87</v>
      </c>
      <c r="AE3529" s="95" t="s">
        <v>61</v>
      </c>
      <c r="AF3529" s="95" t="s">
        <v>31214</v>
      </c>
      <c r="AG3529" s="95" t="s">
        <v>89</v>
      </c>
      <c r="AH3529" s="95" t="s">
        <v>89</v>
      </c>
      <c r="AI3529" s="95" t="s">
        <v>88</v>
      </c>
      <c r="AJ3529" s="95" t="s">
        <v>88</v>
      </c>
      <c r="AK3529" s="95" t="s">
        <v>88</v>
      </c>
      <c r="AL3529" s="95" t="s">
        <v>88</v>
      </c>
      <c r="AM3529" s="95" t="s">
        <v>88</v>
      </c>
      <c r="AN3529" s="95" t="s">
        <v>88</v>
      </c>
      <c r="AO3529" s="95" t="s">
        <v>88</v>
      </c>
      <c r="AP3529" s="95" t="s">
        <v>89</v>
      </c>
      <c r="AQ3529" s="95" t="s">
        <v>90</v>
      </c>
      <c r="AR3529" s="95" t="s">
        <v>90</v>
      </c>
      <c r="AS3529" s="95" t="s">
        <v>25691</v>
      </c>
      <c r="AT3529" s="95" t="s">
        <v>92</v>
      </c>
      <c r="AU3529" s="95" t="s">
        <v>92</v>
      </c>
      <c r="AV3529" s="95" t="s">
        <v>93</v>
      </c>
      <c r="AW3529" s="95" t="s">
        <v>31215</v>
      </c>
      <c r="AX3529" s="95" t="s">
        <v>31216</v>
      </c>
      <c r="AY3529" s="95" t="s">
        <v>31217</v>
      </c>
      <c r="AZ3529" s="95" t="s">
        <v>31216</v>
      </c>
      <c r="BA3529" s="95" t="s">
        <v>97</v>
      </c>
      <c r="BB3529" s="95" t="s">
        <v>31218</v>
      </c>
      <c r="BC3529" s="95" t="s">
        <v>99</v>
      </c>
      <c r="BD3529" s="95" t="s">
        <v>100</v>
      </c>
      <c r="BE3529" s="95" t="s">
        <v>61</v>
      </c>
      <c r="BF3529" s="95" t="s">
        <v>119</v>
      </c>
      <c r="BG3529" s="95" t="s">
        <v>101</v>
      </c>
    </row>
    <row r="3530" s="86" customFormat="1" ht="19" customHeight="1" spans="1:59">
      <c r="A3530" s="95" t="s">
        <v>694</v>
      </c>
      <c r="B3530" s="95" t="s">
        <v>695</v>
      </c>
      <c r="C3530" s="95" t="s">
        <v>845</v>
      </c>
      <c r="D3530" s="95" t="s">
        <v>846</v>
      </c>
      <c r="E3530" s="95" t="s">
        <v>26248</v>
      </c>
      <c r="F3530" s="95" t="s">
        <v>26249</v>
      </c>
      <c r="G3530" s="95" t="s">
        <v>4333</v>
      </c>
      <c r="H3530" s="95" t="s">
        <v>7716</v>
      </c>
      <c r="I3530" s="95" t="s">
        <v>31219</v>
      </c>
      <c r="J3530" s="95" t="s">
        <v>31220</v>
      </c>
      <c r="K3530" s="95" t="s">
        <v>31221</v>
      </c>
      <c r="L3530" s="95" t="s">
        <v>73</v>
      </c>
      <c r="M3530" s="95" t="s">
        <v>823</v>
      </c>
      <c r="N3530" s="95" t="s">
        <v>6778</v>
      </c>
      <c r="O3530" s="95" t="s">
        <v>949</v>
      </c>
      <c r="P3530" s="95" t="s">
        <v>950</v>
      </c>
      <c r="Q3530" s="95" t="s">
        <v>257</v>
      </c>
      <c r="R3530" s="95" t="s">
        <v>951</v>
      </c>
      <c r="S3530" s="95" t="s">
        <v>31222</v>
      </c>
      <c r="T3530" s="95" t="s">
        <v>380</v>
      </c>
      <c r="U3530" s="96">
        <v>0</v>
      </c>
      <c r="V3530" s="96">
        <v>8000</v>
      </c>
      <c r="W3530" s="96">
        <v>5000</v>
      </c>
      <c r="X3530" s="96">
        <v>3000</v>
      </c>
      <c r="Y3530" s="95" t="s">
        <v>82</v>
      </c>
      <c r="Z3530" s="95" t="s">
        <v>25689</v>
      </c>
      <c r="AA3530" s="95" t="s">
        <v>84</v>
      </c>
      <c r="AB3530" s="95" t="s">
        <v>26249</v>
      </c>
      <c r="AC3530" s="95" t="s">
        <v>17285</v>
      </c>
      <c r="AD3530" s="95" t="s">
        <v>87</v>
      </c>
      <c r="AE3530" s="95" t="s">
        <v>61</v>
      </c>
      <c r="AF3530" s="95" t="s">
        <v>61</v>
      </c>
      <c r="AG3530" s="95" t="s">
        <v>89</v>
      </c>
      <c r="AH3530" s="95" t="s">
        <v>89</v>
      </c>
      <c r="AI3530" s="95" t="s">
        <v>88</v>
      </c>
      <c r="AJ3530" s="95" t="s">
        <v>88</v>
      </c>
      <c r="AK3530" s="95" t="s">
        <v>88</v>
      </c>
      <c r="AL3530" s="95" t="s">
        <v>88</v>
      </c>
      <c r="AM3530" s="95" t="s">
        <v>88</v>
      </c>
      <c r="AN3530" s="95" t="s">
        <v>88</v>
      </c>
      <c r="AO3530" s="95" t="s">
        <v>88</v>
      </c>
      <c r="AP3530" s="95" t="s">
        <v>89</v>
      </c>
      <c r="AQ3530" s="95" t="s">
        <v>90</v>
      </c>
      <c r="AR3530" s="95" t="s">
        <v>90</v>
      </c>
      <c r="AS3530" s="95" t="s">
        <v>25691</v>
      </c>
      <c r="AT3530" s="95" t="s">
        <v>92</v>
      </c>
      <c r="AU3530" s="95" t="s">
        <v>92</v>
      </c>
      <c r="AV3530" s="95" t="s">
        <v>93</v>
      </c>
      <c r="AW3530" s="95" t="s">
        <v>26254</v>
      </c>
      <c r="AX3530" s="95" t="s">
        <v>31223</v>
      </c>
      <c r="AY3530" s="95" t="s">
        <v>1580</v>
      </c>
      <c r="AZ3530" s="95" t="s">
        <v>31223</v>
      </c>
      <c r="BA3530" s="95" t="s">
        <v>97</v>
      </c>
      <c r="BB3530" s="95" t="s">
        <v>31224</v>
      </c>
      <c r="BC3530" s="95" t="s">
        <v>99</v>
      </c>
      <c r="BD3530" s="95" t="s">
        <v>100</v>
      </c>
      <c r="BE3530" s="95" t="s">
        <v>61</v>
      </c>
      <c r="BF3530" s="95" t="s">
        <v>380</v>
      </c>
      <c r="BG3530" s="95" t="s">
        <v>101</v>
      </c>
    </row>
    <row r="3531" s="86" customFormat="1" ht="19" customHeight="1" spans="1:59">
      <c r="A3531" s="95" t="s">
        <v>126</v>
      </c>
      <c r="B3531" s="95" t="s">
        <v>127</v>
      </c>
      <c r="C3531" s="95" t="s">
        <v>4343</v>
      </c>
      <c r="D3531" s="95" t="s">
        <v>4344</v>
      </c>
      <c r="E3531" s="95" t="s">
        <v>12924</v>
      </c>
      <c r="F3531" s="95" t="s">
        <v>12925</v>
      </c>
      <c r="G3531" s="95" t="s">
        <v>3412</v>
      </c>
      <c r="H3531" s="95" t="s">
        <v>369</v>
      </c>
      <c r="I3531" s="95" t="s">
        <v>12926</v>
      </c>
      <c r="J3531" s="95" t="s">
        <v>12927</v>
      </c>
      <c r="K3531" s="95" t="s">
        <v>12928</v>
      </c>
      <c r="L3531" s="95" t="s">
        <v>73</v>
      </c>
      <c r="M3531" s="95" t="s">
        <v>1699</v>
      </c>
      <c r="N3531" s="95" t="s">
        <v>12929</v>
      </c>
      <c r="O3531" s="95" t="s">
        <v>12930</v>
      </c>
      <c r="P3531" s="95" t="s">
        <v>12931</v>
      </c>
      <c r="Q3531" s="95" t="s">
        <v>377</v>
      </c>
      <c r="R3531" s="95" t="s">
        <v>378</v>
      </c>
      <c r="S3531" s="95" t="s">
        <v>12932</v>
      </c>
      <c r="T3531" s="95" t="s">
        <v>119</v>
      </c>
      <c r="U3531" s="96">
        <v>0</v>
      </c>
      <c r="V3531" s="96">
        <v>100000</v>
      </c>
      <c r="W3531" s="96">
        <v>45000</v>
      </c>
      <c r="X3531" s="96">
        <v>13600</v>
      </c>
      <c r="Y3531" s="95" t="s">
        <v>143</v>
      </c>
      <c r="Z3531" s="95" t="s">
        <v>25689</v>
      </c>
      <c r="AA3531" s="95" t="s">
        <v>84</v>
      </c>
      <c r="AB3531" s="95" t="s">
        <v>12925</v>
      </c>
      <c r="AC3531" s="95" t="s">
        <v>26031</v>
      </c>
      <c r="AD3531" s="95" t="s">
        <v>87</v>
      </c>
      <c r="AE3531" s="95" t="s">
        <v>61</v>
      </c>
      <c r="AF3531" s="95" t="s">
        <v>61</v>
      </c>
      <c r="AG3531" s="95" t="s">
        <v>89</v>
      </c>
      <c r="AH3531" s="95" t="s">
        <v>89</v>
      </c>
      <c r="AI3531" s="95" t="s">
        <v>89</v>
      </c>
      <c r="AJ3531" s="95" t="s">
        <v>89</v>
      </c>
      <c r="AK3531" s="95" t="s">
        <v>89</v>
      </c>
      <c r="AL3531" s="95" t="s">
        <v>89</v>
      </c>
      <c r="AM3531" s="95" t="s">
        <v>89</v>
      </c>
      <c r="AN3531" s="95" t="s">
        <v>89</v>
      </c>
      <c r="AO3531" s="95" t="s">
        <v>89</v>
      </c>
      <c r="AP3531" s="95" t="s">
        <v>89</v>
      </c>
      <c r="AQ3531" s="95" t="s">
        <v>90</v>
      </c>
      <c r="AR3531" s="95" t="s">
        <v>90</v>
      </c>
      <c r="AS3531" s="95" t="s">
        <v>25691</v>
      </c>
      <c r="AT3531" s="95" t="s">
        <v>92</v>
      </c>
      <c r="AU3531" s="95" t="s">
        <v>92</v>
      </c>
      <c r="AV3531" s="95" t="s">
        <v>93</v>
      </c>
      <c r="AW3531" s="95" t="s">
        <v>12933</v>
      </c>
      <c r="AX3531" s="95" t="s">
        <v>31225</v>
      </c>
      <c r="AY3531" s="95" t="s">
        <v>12935</v>
      </c>
      <c r="AZ3531" s="95" t="s">
        <v>31225</v>
      </c>
      <c r="BA3531" s="95" t="s">
        <v>97</v>
      </c>
      <c r="BB3531" s="95" t="s">
        <v>12936</v>
      </c>
      <c r="BC3531" s="95" t="s">
        <v>99</v>
      </c>
      <c r="BD3531" s="95" t="s">
        <v>150</v>
      </c>
      <c r="BE3531" s="95" t="s">
        <v>61</v>
      </c>
      <c r="BF3531" s="95" t="s">
        <v>119</v>
      </c>
      <c r="BG3531" s="95" t="s">
        <v>101</v>
      </c>
    </row>
    <row r="3532" s="86" customFormat="1" ht="19" customHeight="1" spans="1:59">
      <c r="A3532" s="95" t="s">
        <v>267</v>
      </c>
      <c r="B3532" s="95" t="s">
        <v>268</v>
      </c>
      <c r="C3532" s="95" t="s">
        <v>728</v>
      </c>
      <c r="D3532" s="95" t="s">
        <v>729</v>
      </c>
      <c r="E3532" s="95" t="s">
        <v>31226</v>
      </c>
      <c r="F3532" s="95" t="s">
        <v>13668</v>
      </c>
      <c r="G3532" s="95" t="s">
        <v>3523</v>
      </c>
      <c r="H3532" s="95" t="s">
        <v>539</v>
      </c>
      <c r="I3532" s="95" t="s">
        <v>31227</v>
      </c>
      <c r="J3532" s="95" t="s">
        <v>31228</v>
      </c>
      <c r="K3532" s="95" t="s">
        <v>31229</v>
      </c>
      <c r="L3532" s="95" t="s">
        <v>73</v>
      </c>
      <c r="M3532" s="95" t="s">
        <v>2014</v>
      </c>
      <c r="N3532" s="95" t="s">
        <v>2954</v>
      </c>
      <c r="O3532" s="95" t="s">
        <v>398</v>
      </c>
      <c r="P3532" s="95" t="s">
        <v>399</v>
      </c>
      <c r="Q3532" s="95" t="s">
        <v>2192</v>
      </c>
      <c r="R3532" s="95" t="s">
        <v>2193</v>
      </c>
      <c r="S3532" s="95" t="s">
        <v>31230</v>
      </c>
      <c r="T3532" s="95" t="s">
        <v>380</v>
      </c>
      <c r="U3532" s="96">
        <v>0</v>
      </c>
      <c r="V3532" s="96">
        <v>121000</v>
      </c>
      <c r="W3532" s="96">
        <v>94000</v>
      </c>
      <c r="X3532" s="96">
        <v>40000</v>
      </c>
      <c r="Y3532" s="95" t="s">
        <v>82</v>
      </c>
      <c r="Z3532" s="95" t="s">
        <v>25689</v>
      </c>
      <c r="AA3532" s="95" t="s">
        <v>84</v>
      </c>
      <c r="AB3532" s="95" t="s">
        <v>31231</v>
      </c>
      <c r="AC3532" s="95" t="s">
        <v>8465</v>
      </c>
      <c r="AD3532" s="95" t="s">
        <v>87</v>
      </c>
      <c r="AE3532" s="95" t="s">
        <v>61</v>
      </c>
      <c r="AF3532" s="95" t="s">
        <v>61</v>
      </c>
      <c r="AG3532" s="95" t="s">
        <v>89</v>
      </c>
      <c r="AH3532" s="95" t="s">
        <v>89</v>
      </c>
      <c r="AI3532" s="95" t="s">
        <v>88</v>
      </c>
      <c r="AJ3532" s="95" t="s">
        <v>88</v>
      </c>
      <c r="AK3532" s="95" t="s">
        <v>88</v>
      </c>
      <c r="AL3532" s="95" t="s">
        <v>88</v>
      </c>
      <c r="AM3532" s="95" t="s">
        <v>88</v>
      </c>
      <c r="AN3532" s="95" t="s">
        <v>88</v>
      </c>
      <c r="AO3532" s="95" t="s">
        <v>88</v>
      </c>
      <c r="AP3532" s="95" t="s">
        <v>89</v>
      </c>
      <c r="AQ3532" s="95" t="s">
        <v>90</v>
      </c>
      <c r="AR3532" s="95" t="s">
        <v>90</v>
      </c>
      <c r="AS3532" s="95" t="s">
        <v>25691</v>
      </c>
      <c r="AT3532" s="95" t="s">
        <v>92</v>
      </c>
      <c r="AU3532" s="95" t="s">
        <v>92</v>
      </c>
      <c r="AV3532" s="95" t="s">
        <v>93</v>
      </c>
      <c r="AW3532" s="95" t="s">
        <v>31232</v>
      </c>
      <c r="AX3532" s="95" t="s">
        <v>31233</v>
      </c>
      <c r="AY3532" s="95" t="s">
        <v>31234</v>
      </c>
      <c r="AZ3532" s="95" t="s">
        <v>31233</v>
      </c>
      <c r="BA3532" s="95" t="s">
        <v>97</v>
      </c>
      <c r="BB3532" s="95" t="s">
        <v>31235</v>
      </c>
      <c r="BC3532" s="95" t="s">
        <v>99</v>
      </c>
      <c r="BD3532" s="95" t="s">
        <v>100</v>
      </c>
      <c r="BE3532" s="95" t="s">
        <v>61</v>
      </c>
      <c r="BF3532" s="95" t="s">
        <v>380</v>
      </c>
      <c r="BG3532" s="95" t="s">
        <v>101</v>
      </c>
    </row>
    <row r="3533" s="86" customFormat="1" ht="19" customHeight="1" spans="1:59">
      <c r="A3533" s="95" t="s">
        <v>458</v>
      </c>
      <c r="B3533" s="95" t="s">
        <v>459</v>
      </c>
      <c r="C3533" s="95" t="s">
        <v>1077</v>
      </c>
      <c r="D3533" s="95" t="s">
        <v>1078</v>
      </c>
      <c r="E3533" s="95" t="s">
        <v>26519</v>
      </c>
      <c r="F3533" s="95" t="s">
        <v>26520</v>
      </c>
      <c r="G3533" s="95" t="s">
        <v>13523</v>
      </c>
      <c r="H3533" s="95" t="s">
        <v>1571</v>
      </c>
      <c r="I3533" s="95" t="s">
        <v>31236</v>
      </c>
      <c r="J3533" s="95" t="s">
        <v>31237</v>
      </c>
      <c r="K3533" s="95" t="s">
        <v>31238</v>
      </c>
      <c r="L3533" s="95" t="s">
        <v>73</v>
      </c>
      <c r="M3533" s="95" t="s">
        <v>526</v>
      </c>
      <c r="N3533" s="95" t="s">
        <v>1847</v>
      </c>
      <c r="O3533" s="95" t="s">
        <v>949</v>
      </c>
      <c r="P3533" s="95" t="s">
        <v>950</v>
      </c>
      <c r="Q3533" s="95" t="s">
        <v>3226</v>
      </c>
      <c r="R3533" s="95" t="s">
        <v>3227</v>
      </c>
      <c r="S3533" s="95" t="s">
        <v>31239</v>
      </c>
      <c r="T3533" s="95" t="s">
        <v>380</v>
      </c>
      <c r="U3533" s="96">
        <v>0</v>
      </c>
      <c r="V3533" s="96">
        <v>10101</v>
      </c>
      <c r="W3533" s="96">
        <v>7500</v>
      </c>
      <c r="X3533" s="96">
        <v>4000</v>
      </c>
      <c r="Y3533" s="95" t="s">
        <v>82</v>
      </c>
      <c r="Z3533" s="95" t="s">
        <v>25689</v>
      </c>
      <c r="AA3533" s="95" t="s">
        <v>84</v>
      </c>
      <c r="AB3533" s="95" t="s">
        <v>26520</v>
      </c>
      <c r="AC3533" s="95" t="s">
        <v>25757</v>
      </c>
      <c r="AD3533" s="95" t="s">
        <v>87</v>
      </c>
      <c r="AE3533" s="95" t="s">
        <v>61</v>
      </c>
      <c r="AF3533" s="95" t="s">
        <v>61</v>
      </c>
      <c r="AG3533" s="95" t="s">
        <v>89</v>
      </c>
      <c r="AH3533" s="95" t="s">
        <v>89</v>
      </c>
      <c r="AI3533" s="95" t="s">
        <v>89</v>
      </c>
      <c r="AJ3533" s="95" t="s">
        <v>89</v>
      </c>
      <c r="AK3533" s="95" t="s">
        <v>89</v>
      </c>
      <c r="AL3533" s="95" t="s">
        <v>89</v>
      </c>
      <c r="AM3533" s="95" t="s">
        <v>89</v>
      </c>
      <c r="AN3533" s="95" t="s">
        <v>89</v>
      </c>
      <c r="AO3533" s="95" t="s">
        <v>89</v>
      </c>
      <c r="AP3533" s="95" t="s">
        <v>89</v>
      </c>
      <c r="AQ3533" s="95" t="s">
        <v>90</v>
      </c>
      <c r="AR3533" s="95" t="s">
        <v>90</v>
      </c>
      <c r="AS3533" s="95" t="s">
        <v>25691</v>
      </c>
      <c r="AT3533" s="95" t="s">
        <v>92</v>
      </c>
      <c r="AU3533" s="95" t="s">
        <v>92</v>
      </c>
      <c r="AV3533" s="95" t="s">
        <v>93</v>
      </c>
      <c r="AW3533" s="95" t="s">
        <v>26525</v>
      </c>
      <c r="AX3533" s="95" t="s">
        <v>31240</v>
      </c>
      <c r="AY3533" s="95" t="s">
        <v>26527</v>
      </c>
      <c r="AZ3533" s="95" t="s">
        <v>31240</v>
      </c>
      <c r="BA3533" s="95" t="s">
        <v>97</v>
      </c>
      <c r="BB3533" s="95" t="s">
        <v>31241</v>
      </c>
      <c r="BC3533" s="95" t="s">
        <v>99</v>
      </c>
      <c r="BD3533" s="95" t="s">
        <v>100</v>
      </c>
      <c r="BE3533" s="95" t="s">
        <v>61</v>
      </c>
      <c r="BF3533" s="95" t="s">
        <v>380</v>
      </c>
      <c r="BG3533" s="95" t="s">
        <v>101</v>
      </c>
    </row>
    <row r="3534" s="86" customFormat="1" ht="19" customHeight="1" spans="1:59">
      <c r="A3534" s="95" t="s">
        <v>302</v>
      </c>
      <c r="B3534" s="95" t="s">
        <v>303</v>
      </c>
      <c r="C3534" s="95" t="s">
        <v>349</v>
      </c>
      <c r="D3534" s="95" t="s">
        <v>350</v>
      </c>
      <c r="E3534" s="95" t="s">
        <v>351</v>
      </c>
      <c r="F3534" s="95" t="s">
        <v>31242</v>
      </c>
      <c r="G3534" s="95" t="s">
        <v>3018</v>
      </c>
      <c r="H3534" s="95" t="s">
        <v>369</v>
      </c>
      <c r="I3534" s="95" t="s">
        <v>31243</v>
      </c>
      <c r="J3534" s="95" t="s">
        <v>31244</v>
      </c>
      <c r="K3534" s="95" t="s">
        <v>31245</v>
      </c>
      <c r="L3534" s="95" t="s">
        <v>73</v>
      </c>
      <c r="M3534" s="95" t="s">
        <v>2014</v>
      </c>
      <c r="N3534" s="95" t="s">
        <v>1835</v>
      </c>
      <c r="O3534" s="95" t="s">
        <v>1739</v>
      </c>
      <c r="P3534" s="95" t="s">
        <v>1740</v>
      </c>
      <c r="Q3534" s="95" t="s">
        <v>377</v>
      </c>
      <c r="R3534" s="95" t="s">
        <v>378</v>
      </c>
      <c r="S3534" s="95" t="s">
        <v>31246</v>
      </c>
      <c r="T3534" s="95" t="s">
        <v>380</v>
      </c>
      <c r="U3534" s="96">
        <v>0</v>
      </c>
      <c r="V3534" s="96">
        <v>70000</v>
      </c>
      <c r="W3534" s="96">
        <v>30000</v>
      </c>
      <c r="X3534" s="96">
        <v>15000</v>
      </c>
      <c r="Y3534" s="95" t="s">
        <v>82</v>
      </c>
      <c r="Z3534" s="95" t="s">
        <v>25689</v>
      </c>
      <c r="AA3534" s="95" t="s">
        <v>84</v>
      </c>
      <c r="AB3534" s="95" t="s">
        <v>358</v>
      </c>
      <c r="AC3534" s="95" t="s">
        <v>25690</v>
      </c>
      <c r="AD3534" s="95" t="s">
        <v>87</v>
      </c>
      <c r="AE3534" s="95" t="s">
        <v>61</v>
      </c>
      <c r="AF3534" s="95" t="s">
        <v>61</v>
      </c>
      <c r="AG3534" s="95" t="s">
        <v>89</v>
      </c>
      <c r="AH3534" s="95" t="s">
        <v>88</v>
      </c>
      <c r="AI3534" s="95" t="s">
        <v>88</v>
      </c>
      <c r="AJ3534" s="95" t="s">
        <v>88</v>
      </c>
      <c r="AK3534" s="95" t="s">
        <v>88</v>
      </c>
      <c r="AL3534" s="95" t="s">
        <v>88</v>
      </c>
      <c r="AM3534" s="95" t="s">
        <v>88</v>
      </c>
      <c r="AN3534" s="95" t="s">
        <v>88</v>
      </c>
      <c r="AO3534" s="95" t="s">
        <v>88</v>
      </c>
      <c r="AP3534" s="95" t="s">
        <v>89</v>
      </c>
      <c r="AQ3534" s="95" t="s">
        <v>90</v>
      </c>
      <c r="AR3534" s="95" t="s">
        <v>90</v>
      </c>
      <c r="AS3534" s="95" t="s">
        <v>25691</v>
      </c>
      <c r="AT3534" s="95" t="s">
        <v>92</v>
      </c>
      <c r="AU3534" s="95" t="s">
        <v>92</v>
      </c>
      <c r="AV3534" s="95" t="s">
        <v>93</v>
      </c>
      <c r="AW3534" s="95" t="s">
        <v>360</v>
      </c>
      <c r="AX3534" s="95" t="s">
        <v>31247</v>
      </c>
      <c r="AY3534" s="95" t="s">
        <v>362</v>
      </c>
      <c r="AZ3534" s="95" t="s">
        <v>31247</v>
      </c>
      <c r="BA3534" s="95" t="s">
        <v>97</v>
      </c>
      <c r="BB3534" s="95" t="s">
        <v>31248</v>
      </c>
      <c r="BC3534" s="95" t="s">
        <v>99</v>
      </c>
      <c r="BD3534" s="95" t="s">
        <v>100</v>
      </c>
      <c r="BE3534" s="95" t="s">
        <v>61</v>
      </c>
      <c r="BF3534" s="95" t="s">
        <v>380</v>
      </c>
      <c r="BG3534" s="95" t="s">
        <v>101</v>
      </c>
    </row>
    <row r="3535" s="86" customFormat="1" ht="19" customHeight="1" spans="1:59">
      <c r="A3535" s="95" t="s">
        <v>1774</v>
      </c>
      <c r="B3535" s="95" t="s">
        <v>1775</v>
      </c>
      <c r="C3535" s="95" t="s">
        <v>6172</v>
      </c>
      <c r="D3535" s="95" t="s">
        <v>6173</v>
      </c>
      <c r="E3535" s="95" t="s">
        <v>20638</v>
      </c>
      <c r="F3535" s="95" t="s">
        <v>6175</v>
      </c>
      <c r="G3535" s="95" t="s">
        <v>3367</v>
      </c>
      <c r="H3535" s="95" t="s">
        <v>109</v>
      </c>
      <c r="I3535" s="95" t="s">
        <v>31249</v>
      </c>
      <c r="J3535" s="95" t="s">
        <v>31250</v>
      </c>
      <c r="K3535" s="95" t="s">
        <v>31251</v>
      </c>
      <c r="L3535" s="95" t="s">
        <v>73</v>
      </c>
      <c r="M3535" s="95" t="s">
        <v>4428</v>
      </c>
      <c r="N3535" s="95" t="s">
        <v>75</v>
      </c>
      <c r="O3535" s="95" t="s">
        <v>431</v>
      </c>
      <c r="P3535" s="95" t="s">
        <v>432</v>
      </c>
      <c r="Q3535" s="95" t="s">
        <v>433</v>
      </c>
      <c r="R3535" s="95" t="s">
        <v>434</v>
      </c>
      <c r="S3535" s="95" t="s">
        <v>31252</v>
      </c>
      <c r="T3535" s="95" t="s">
        <v>380</v>
      </c>
      <c r="U3535" s="96">
        <v>0</v>
      </c>
      <c r="V3535" s="96">
        <v>6137</v>
      </c>
      <c r="W3535" s="96">
        <v>3000</v>
      </c>
      <c r="X3535" s="96">
        <v>1700</v>
      </c>
      <c r="Y3535" s="95" t="s">
        <v>82</v>
      </c>
      <c r="Z3535" s="95" t="s">
        <v>25689</v>
      </c>
      <c r="AA3535" s="95" t="s">
        <v>84</v>
      </c>
      <c r="AB3535" s="95" t="s">
        <v>6175</v>
      </c>
      <c r="AC3535" s="95" t="s">
        <v>25690</v>
      </c>
      <c r="AD3535" s="95" t="s">
        <v>87</v>
      </c>
      <c r="AE3535" s="95" t="s">
        <v>61</v>
      </c>
      <c r="AF3535" s="95" t="s">
        <v>61</v>
      </c>
      <c r="AG3535" s="95" t="s">
        <v>89</v>
      </c>
      <c r="AH3535" s="95" t="s">
        <v>89</v>
      </c>
      <c r="AI3535" s="95" t="s">
        <v>89</v>
      </c>
      <c r="AJ3535" s="95" t="s">
        <v>89</v>
      </c>
      <c r="AK3535" s="95" t="s">
        <v>89</v>
      </c>
      <c r="AL3535" s="95" t="s">
        <v>89</v>
      </c>
      <c r="AM3535" s="95" t="s">
        <v>89</v>
      </c>
      <c r="AN3535" s="95" t="s">
        <v>89</v>
      </c>
      <c r="AO3535" s="95" t="s">
        <v>89</v>
      </c>
      <c r="AP3535" s="95" t="s">
        <v>89</v>
      </c>
      <c r="AQ3535" s="95" t="s">
        <v>90</v>
      </c>
      <c r="AR3535" s="95" t="s">
        <v>90</v>
      </c>
      <c r="AS3535" s="95" t="s">
        <v>25691</v>
      </c>
      <c r="AT3535" s="95" t="s">
        <v>92</v>
      </c>
      <c r="AU3535" s="95" t="s">
        <v>92</v>
      </c>
      <c r="AV3535" s="95" t="s">
        <v>93</v>
      </c>
      <c r="AW3535" s="95" t="s">
        <v>20643</v>
      </c>
      <c r="AX3535" s="95" t="s">
        <v>31253</v>
      </c>
      <c r="AY3535" s="95" t="s">
        <v>20645</v>
      </c>
      <c r="AZ3535" s="95" t="s">
        <v>31253</v>
      </c>
      <c r="BA3535" s="95" t="s">
        <v>97</v>
      </c>
      <c r="BB3535" s="95" t="s">
        <v>31254</v>
      </c>
      <c r="BC3535" s="95" t="s">
        <v>99</v>
      </c>
      <c r="BD3535" s="95" t="s">
        <v>100</v>
      </c>
      <c r="BE3535" s="95" t="s">
        <v>61</v>
      </c>
      <c r="BF3535" s="95" t="s">
        <v>380</v>
      </c>
      <c r="BG3535" s="95" t="s">
        <v>101</v>
      </c>
    </row>
    <row r="3536" s="86" customFormat="1" ht="19" customHeight="1" spans="1:59">
      <c r="A3536" s="95" t="s">
        <v>226</v>
      </c>
      <c r="B3536" s="95" t="s">
        <v>227</v>
      </c>
      <c r="C3536" s="95" t="s">
        <v>872</v>
      </c>
      <c r="D3536" s="95" t="s">
        <v>873</v>
      </c>
      <c r="E3536" s="95" t="s">
        <v>30129</v>
      </c>
      <c r="F3536" s="95" t="s">
        <v>14682</v>
      </c>
      <c r="G3536" s="95" t="s">
        <v>2187</v>
      </c>
      <c r="H3536" s="95" t="s">
        <v>539</v>
      </c>
      <c r="I3536" s="95" t="s">
        <v>31255</v>
      </c>
      <c r="J3536" s="95" t="s">
        <v>31256</v>
      </c>
      <c r="K3536" s="95" t="s">
        <v>31257</v>
      </c>
      <c r="L3536" s="95" t="s">
        <v>73</v>
      </c>
      <c r="M3536" s="95" t="s">
        <v>823</v>
      </c>
      <c r="N3536" s="95" t="s">
        <v>1835</v>
      </c>
      <c r="O3536" s="95" t="s">
        <v>1875</v>
      </c>
      <c r="P3536" s="95" t="s">
        <v>1876</v>
      </c>
      <c r="Q3536" s="95" t="s">
        <v>2597</v>
      </c>
      <c r="R3536" s="95" t="s">
        <v>1878</v>
      </c>
      <c r="S3536" s="95" t="s">
        <v>31258</v>
      </c>
      <c r="T3536" s="95" t="s">
        <v>380</v>
      </c>
      <c r="U3536" s="96">
        <v>0</v>
      </c>
      <c r="V3536" s="96">
        <v>8800</v>
      </c>
      <c r="W3536" s="96">
        <v>7000</v>
      </c>
      <c r="X3536" s="96">
        <v>4000</v>
      </c>
      <c r="Y3536" s="95" t="s">
        <v>82</v>
      </c>
      <c r="Z3536" s="95" t="s">
        <v>25689</v>
      </c>
      <c r="AA3536" s="95" t="s">
        <v>84</v>
      </c>
      <c r="AB3536" s="95" t="s">
        <v>14826</v>
      </c>
      <c r="AC3536" s="95" t="s">
        <v>25830</v>
      </c>
      <c r="AD3536" s="95" t="s">
        <v>87</v>
      </c>
      <c r="AE3536" s="95" t="s">
        <v>61</v>
      </c>
      <c r="AF3536" s="95" t="s">
        <v>31259</v>
      </c>
      <c r="AG3536" s="95" t="s">
        <v>89</v>
      </c>
      <c r="AH3536" s="95" t="s">
        <v>89</v>
      </c>
      <c r="AI3536" s="95" t="s">
        <v>89</v>
      </c>
      <c r="AJ3536" s="95" t="s">
        <v>88</v>
      </c>
      <c r="AK3536" s="95" t="s">
        <v>89</v>
      </c>
      <c r="AL3536" s="95" t="s">
        <v>89</v>
      </c>
      <c r="AM3536" s="95" t="s">
        <v>89</v>
      </c>
      <c r="AN3536" s="95" t="s">
        <v>89</v>
      </c>
      <c r="AO3536" s="95" t="s">
        <v>89</v>
      </c>
      <c r="AP3536" s="95" t="s">
        <v>89</v>
      </c>
      <c r="AQ3536" s="95" t="s">
        <v>90</v>
      </c>
      <c r="AR3536" s="95" t="s">
        <v>90</v>
      </c>
      <c r="AS3536" s="95" t="s">
        <v>25691</v>
      </c>
      <c r="AT3536" s="95" t="s">
        <v>92</v>
      </c>
      <c r="AU3536" s="95" t="s">
        <v>92</v>
      </c>
      <c r="AV3536" s="95" t="s">
        <v>93</v>
      </c>
      <c r="AW3536" s="95" t="s">
        <v>30134</v>
      </c>
      <c r="AX3536" s="95" t="s">
        <v>31260</v>
      </c>
      <c r="AY3536" s="95" t="s">
        <v>17508</v>
      </c>
      <c r="AZ3536" s="95" t="s">
        <v>31260</v>
      </c>
      <c r="BA3536" s="95" t="s">
        <v>97</v>
      </c>
      <c r="BB3536" s="95" t="s">
        <v>31261</v>
      </c>
      <c r="BC3536" s="95" t="s">
        <v>99</v>
      </c>
      <c r="BD3536" s="95" t="s">
        <v>100</v>
      </c>
      <c r="BE3536" s="95" t="s">
        <v>61</v>
      </c>
      <c r="BF3536" s="95" t="s">
        <v>380</v>
      </c>
      <c r="BG3536" s="95" t="s">
        <v>101</v>
      </c>
    </row>
    <row r="3537" s="86" customFormat="1" ht="19" customHeight="1" spans="1:59">
      <c r="A3537" s="95" t="s">
        <v>174</v>
      </c>
      <c r="B3537" s="95" t="s">
        <v>175</v>
      </c>
      <c r="C3537" s="95" t="s">
        <v>2515</v>
      </c>
      <c r="D3537" s="95" t="s">
        <v>2516</v>
      </c>
      <c r="E3537" s="95" t="s">
        <v>10346</v>
      </c>
      <c r="F3537" s="95" t="s">
        <v>10347</v>
      </c>
      <c r="G3537" s="95" t="s">
        <v>893</v>
      </c>
      <c r="H3537" s="95" t="s">
        <v>109</v>
      </c>
      <c r="I3537" s="95" t="s">
        <v>31262</v>
      </c>
      <c r="J3537" s="95" t="s">
        <v>31263</v>
      </c>
      <c r="K3537" s="95" t="s">
        <v>31264</v>
      </c>
      <c r="L3537" s="95" t="s">
        <v>73</v>
      </c>
      <c r="M3537" s="95" t="s">
        <v>74</v>
      </c>
      <c r="N3537" s="95" t="s">
        <v>3477</v>
      </c>
      <c r="O3537" s="95" t="s">
        <v>115</v>
      </c>
      <c r="P3537" s="95" t="s">
        <v>116</v>
      </c>
      <c r="Q3537" s="95" t="s">
        <v>2425</v>
      </c>
      <c r="R3537" s="95" t="s">
        <v>2426</v>
      </c>
      <c r="S3537" s="95" t="s">
        <v>31265</v>
      </c>
      <c r="T3537" s="95" t="s">
        <v>380</v>
      </c>
      <c r="U3537" s="96">
        <v>0</v>
      </c>
      <c r="V3537" s="96">
        <v>25000</v>
      </c>
      <c r="W3537" s="96">
        <v>20000</v>
      </c>
      <c r="X3537" s="96">
        <v>10000</v>
      </c>
      <c r="Y3537" s="95" t="s">
        <v>82</v>
      </c>
      <c r="Z3537" s="95" t="s">
        <v>25689</v>
      </c>
      <c r="AA3537" s="95" t="s">
        <v>84</v>
      </c>
      <c r="AB3537" s="95" t="s">
        <v>10352</v>
      </c>
      <c r="AC3537" s="95" t="s">
        <v>26031</v>
      </c>
      <c r="AD3537" s="95" t="s">
        <v>87</v>
      </c>
      <c r="AE3537" s="95" t="s">
        <v>61</v>
      </c>
      <c r="AF3537" s="95" t="s">
        <v>61</v>
      </c>
      <c r="AG3537" s="95" t="s">
        <v>89</v>
      </c>
      <c r="AH3537" s="95" t="s">
        <v>89</v>
      </c>
      <c r="AI3537" s="95" t="s">
        <v>89</v>
      </c>
      <c r="AJ3537" s="95" t="s">
        <v>89</v>
      </c>
      <c r="AK3537" s="95" t="s">
        <v>89</v>
      </c>
      <c r="AL3537" s="95" t="s">
        <v>89</v>
      </c>
      <c r="AM3537" s="95" t="s">
        <v>89</v>
      </c>
      <c r="AN3537" s="95" t="s">
        <v>89</v>
      </c>
      <c r="AO3537" s="95" t="s">
        <v>89</v>
      </c>
      <c r="AP3537" s="95" t="s">
        <v>89</v>
      </c>
      <c r="AQ3537" s="95" t="s">
        <v>90</v>
      </c>
      <c r="AR3537" s="95" t="s">
        <v>90</v>
      </c>
      <c r="AS3537" s="95" t="s">
        <v>25691</v>
      </c>
      <c r="AT3537" s="95" t="s">
        <v>92</v>
      </c>
      <c r="AU3537" s="95" t="s">
        <v>92</v>
      </c>
      <c r="AV3537" s="95" t="s">
        <v>93</v>
      </c>
      <c r="AW3537" s="95" t="s">
        <v>10353</v>
      </c>
      <c r="AX3537" s="95" t="s">
        <v>31266</v>
      </c>
      <c r="AY3537" s="95" t="s">
        <v>456</v>
      </c>
      <c r="AZ3537" s="95" t="s">
        <v>31266</v>
      </c>
      <c r="BA3537" s="95" t="s">
        <v>97</v>
      </c>
      <c r="BB3537" s="95" t="s">
        <v>31267</v>
      </c>
      <c r="BC3537" s="95" t="s">
        <v>99</v>
      </c>
      <c r="BD3537" s="95" t="s">
        <v>100</v>
      </c>
      <c r="BE3537" s="95" t="s">
        <v>61</v>
      </c>
      <c r="BF3537" s="95" t="s">
        <v>380</v>
      </c>
      <c r="BG3537" s="95" t="s">
        <v>101</v>
      </c>
    </row>
    <row r="3538" s="86" customFormat="1" ht="19" customHeight="1" spans="1:59">
      <c r="A3538" s="95" t="s">
        <v>419</v>
      </c>
      <c r="B3538" s="95" t="s">
        <v>420</v>
      </c>
      <c r="C3538" s="95" t="s">
        <v>421</v>
      </c>
      <c r="D3538" s="95" t="s">
        <v>422</v>
      </c>
      <c r="E3538" s="95" t="s">
        <v>423</v>
      </c>
      <c r="F3538" s="95" t="s">
        <v>424</v>
      </c>
      <c r="G3538" s="95" t="s">
        <v>425</v>
      </c>
      <c r="H3538" s="95" t="s">
        <v>109</v>
      </c>
      <c r="I3538" s="95" t="s">
        <v>31268</v>
      </c>
      <c r="J3538" s="95" t="s">
        <v>31269</v>
      </c>
      <c r="K3538" s="95" t="s">
        <v>31270</v>
      </c>
      <c r="L3538" s="95" t="s">
        <v>73</v>
      </c>
      <c r="M3538" s="95" t="s">
        <v>4208</v>
      </c>
      <c r="N3538" s="95" t="s">
        <v>1276</v>
      </c>
      <c r="O3538" s="95" t="s">
        <v>115</v>
      </c>
      <c r="P3538" s="95" t="s">
        <v>116</v>
      </c>
      <c r="Q3538" s="95" t="s">
        <v>2425</v>
      </c>
      <c r="R3538" s="95" t="s">
        <v>2426</v>
      </c>
      <c r="S3538" s="95" t="s">
        <v>31271</v>
      </c>
      <c r="T3538" s="95" t="s">
        <v>209</v>
      </c>
      <c r="U3538" s="96">
        <v>0</v>
      </c>
      <c r="V3538" s="96">
        <v>13125</v>
      </c>
      <c r="W3538" s="96">
        <v>10500</v>
      </c>
      <c r="X3538" s="96">
        <v>10500</v>
      </c>
      <c r="Y3538" s="95" t="s">
        <v>82</v>
      </c>
      <c r="Z3538" s="95" t="s">
        <v>25689</v>
      </c>
      <c r="AA3538" s="95" t="s">
        <v>84</v>
      </c>
      <c r="AB3538" s="95" t="s">
        <v>436</v>
      </c>
      <c r="AC3538" s="95" t="s">
        <v>25830</v>
      </c>
      <c r="AD3538" s="95" t="s">
        <v>87</v>
      </c>
      <c r="AE3538" s="95" t="s">
        <v>61</v>
      </c>
      <c r="AF3538" s="95" t="s">
        <v>61</v>
      </c>
      <c r="AG3538" s="95" t="s">
        <v>89</v>
      </c>
      <c r="AH3538" s="95" t="s">
        <v>89</v>
      </c>
      <c r="AI3538" s="95" t="s">
        <v>89</v>
      </c>
      <c r="AJ3538" s="95" t="s">
        <v>89</v>
      </c>
      <c r="AK3538" s="95" t="s">
        <v>89</v>
      </c>
      <c r="AL3538" s="95" t="s">
        <v>89</v>
      </c>
      <c r="AM3538" s="95" t="s">
        <v>89</v>
      </c>
      <c r="AN3538" s="95" t="s">
        <v>89</v>
      </c>
      <c r="AO3538" s="95" t="s">
        <v>89</v>
      </c>
      <c r="AP3538" s="95" t="s">
        <v>89</v>
      </c>
      <c r="AQ3538" s="95" t="s">
        <v>90</v>
      </c>
      <c r="AR3538" s="95" t="s">
        <v>90</v>
      </c>
      <c r="AS3538" s="95" t="s">
        <v>25691</v>
      </c>
      <c r="AT3538" s="95" t="s">
        <v>92</v>
      </c>
      <c r="AU3538" s="95" t="s">
        <v>92</v>
      </c>
      <c r="AV3538" s="95" t="s">
        <v>93</v>
      </c>
      <c r="AW3538" s="95" t="s">
        <v>437</v>
      </c>
      <c r="AX3538" s="95" t="s">
        <v>31272</v>
      </c>
      <c r="AY3538" s="95" t="s">
        <v>439</v>
      </c>
      <c r="AZ3538" s="95" t="s">
        <v>31272</v>
      </c>
      <c r="BA3538" s="95" t="s">
        <v>97</v>
      </c>
      <c r="BB3538" s="95" t="s">
        <v>31273</v>
      </c>
      <c r="BC3538" s="95" t="s">
        <v>99</v>
      </c>
      <c r="BD3538" s="95" t="s">
        <v>100</v>
      </c>
      <c r="BE3538" s="95" t="s">
        <v>61</v>
      </c>
      <c r="BF3538" s="95" t="s">
        <v>209</v>
      </c>
      <c r="BG3538" s="95" t="s">
        <v>101</v>
      </c>
    </row>
    <row r="3539" s="86" customFormat="1" ht="19" customHeight="1" spans="1:59">
      <c r="A3539" s="95" t="s">
        <v>102</v>
      </c>
      <c r="B3539" s="95" t="s">
        <v>103</v>
      </c>
      <c r="C3539" s="95" t="s">
        <v>104</v>
      </c>
      <c r="D3539" s="95" t="s">
        <v>105</v>
      </c>
      <c r="E3539" s="95" t="s">
        <v>31274</v>
      </c>
      <c r="F3539" s="95" t="s">
        <v>23157</v>
      </c>
      <c r="G3539" s="95" t="s">
        <v>2635</v>
      </c>
      <c r="H3539" s="95" t="s">
        <v>2636</v>
      </c>
      <c r="I3539" s="95" t="s">
        <v>31275</v>
      </c>
      <c r="J3539" s="95" t="s">
        <v>31276</v>
      </c>
      <c r="K3539" s="95" t="s">
        <v>31277</v>
      </c>
      <c r="L3539" s="95" t="s">
        <v>73</v>
      </c>
      <c r="M3539" s="95" t="s">
        <v>526</v>
      </c>
      <c r="N3539" s="95" t="s">
        <v>2029</v>
      </c>
      <c r="O3539" s="95" t="s">
        <v>6155</v>
      </c>
      <c r="P3539" s="95" t="s">
        <v>6156</v>
      </c>
      <c r="Q3539" s="95" t="s">
        <v>6157</v>
      </c>
      <c r="R3539" s="95" t="s">
        <v>6156</v>
      </c>
      <c r="S3539" s="95" t="s">
        <v>31278</v>
      </c>
      <c r="T3539" s="95" t="s">
        <v>380</v>
      </c>
      <c r="U3539" s="96">
        <v>0</v>
      </c>
      <c r="V3539" s="96">
        <v>8600</v>
      </c>
      <c r="W3539" s="96">
        <v>6800</v>
      </c>
      <c r="X3539" s="96">
        <v>3400</v>
      </c>
      <c r="Y3539" s="95" t="s">
        <v>82</v>
      </c>
      <c r="Z3539" s="95" t="s">
        <v>25689</v>
      </c>
      <c r="AA3539" s="95" t="s">
        <v>84</v>
      </c>
      <c r="AB3539" s="95" t="s">
        <v>31279</v>
      </c>
      <c r="AC3539" s="95" t="s">
        <v>25830</v>
      </c>
      <c r="AD3539" s="95" t="s">
        <v>87</v>
      </c>
      <c r="AE3539" s="95" t="s">
        <v>61</v>
      </c>
      <c r="AF3539" s="95" t="s">
        <v>61</v>
      </c>
      <c r="AG3539" s="95" t="s">
        <v>89</v>
      </c>
      <c r="AH3539" s="95" t="s">
        <v>89</v>
      </c>
      <c r="AI3539" s="95" t="s">
        <v>88</v>
      </c>
      <c r="AJ3539" s="95" t="s">
        <v>88</v>
      </c>
      <c r="AK3539" s="95" t="s">
        <v>89</v>
      </c>
      <c r="AL3539" s="95" t="s">
        <v>88</v>
      </c>
      <c r="AM3539" s="95" t="s">
        <v>89</v>
      </c>
      <c r="AN3539" s="95" t="s">
        <v>89</v>
      </c>
      <c r="AO3539" s="95" t="s">
        <v>88</v>
      </c>
      <c r="AP3539" s="95" t="s">
        <v>89</v>
      </c>
      <c r="AQ3539" s="95" t="s">
        <v>90</v>
      </c>
      <c r="AR3539" s="95" t="s">
        <v>90</v>
      </c>
      <c r="AS3539" s="95" t="s">
        <v>25691</v>
      </c>
      <c r="AT3539" s="95" t="s">
        <v>92</v>
      </c>
      <c r="AU3539" s="95" t="s">
        <v>92</v>
      </c>
      <c r="AV3539" s="95" t="s">
        <v>93</v>
      </c>
      <c r="AW3539" s="95" t="s">
        <v>31280</v>
      </c>
      <c r="AX3539" s="95" t="s">
        <v>31281</v>
      </c>
      <c r="AY3539" s="95" t="s">
        <v>31282</v>
      </c>
      <c r="AZ3539" s="95" t="s">
        <v>31281</v>
      </c>
      <c r="BA3539" s="95" t="s">
        <v>97</v>
      </c>
      <c r="BB3539" s="95" t="s">
        <v>31283</v>
      </c>
      <c r="BC3539" s="95" t="s">
        <v>99</v>
      </c>
      <c r="BD3539" s="95" t="s">
        <v>100</v>
      </c>
      <c r="BE3539" s="95" t="s">
        <v>61</v>
      </c>
      <c r="BF3539" s="95" t="s">
        <v>380</v>
      </c>
      <c r="BG3539" s="95" t="s">
        <v>101</v>
      </c>
    </row>
    <row r="3540" s="86" customFormat="1" ht="19" customHeight="1" spans="1:59">
      <c r="A3540" s="95" t="s">
        <v>646</v>
      </c>
      <c r="B3540" s="95" t="s">
        <v>647</v>
      </c>
      <c r="C3540" s="95" t="s">
        <v>3789</v>
      </c>
      <c r="D3540" s="95" t="s">
        <v>3790</v>
      </c>
      <c r="E3540" s="95" t="s">
        <v>6681</v>
      </c>
      <c r="F3540" s="95" t="s">
        <v>18260</v>
      </c>
      <c r="G3540" s="95" t="s">
        <v>2732</v>
      </c>
      <c r="H3540" s="95" t="s">
        <v>539</v>
      </c>
      <c r="I3540" s="95" t="s">
        <v>31284</v>
      </c>
      <c r="J3540" s="95" t="s">
        <v>31285</v>
      </c>
      <c r="K3540" s="95" t="s">
        <v>31286</v>
      </c>
      <c r="L3540" s="95" t="s">
        <v>73</v>
      </c>
      <c r="M3540" s="95" t="s">
        <v>526</v>
      </c>
      <c r="N3540" s="95" t="s">
        <v>2361</v>
      </c>
      <c r="O3540" s="95" t="s">
        <v>774</v>
      </c>
      <c r="P3540" s="95" t="s">
        <v>775</v>
      </c>
      <c r="Q3540" s="95" t="s">
        <v>7127</v>
      </c>
      <c r="R3540" s="95" t="s">
        <v>7128</v>
      </c>
      <c r="S3540" s="95" t="s">
        <v>31287</v>
      </c>
      <c r="T3540" s="95" t="s">
        <v>380</v>
      </c>
      <c r="U3540" s="96">
        <v>0</v>
      </c>
      <c r="V3540" s="96">
        <v>20000</v>
      </c>
      <c r="W3540" s="96">
        <v>16000</v>
      </c>
      <c r="X3540" s="96">
        <v>6000</v>
      </c>
      <c r="Y3540" s="95" t="s">
        <v>82</v>
      </c>
      <c r="Z3540" s="95" t="s">
        <v>25689</v>
      </c>
      <c r="AA3540" s="95" t="s">
        <v>84</v>
      </c>
      <c r="AB3540" s="95" t="s">
        <v>6687</v>
      </c>
      <c r="AC3540" s="95" t="s">
        <v>8465</v>
      </c>
      <c r="AD3540" s="95" t="s">
        <v>87</v>
      </c>
      <c r="AE3540" s="95" t="s">
        <v>61</v>
      </c>
      <c r="AF3540" s="95" t="s">
        <v>61</v>
      </c>
      <c r="AG3540" s="95" t="s">
        <v>89</v>
      </c>
      <c r="AH3540" s="95" t="s">
        <v>88</v>
      </c>
      <c r="AI3540" s="95" t="s">
        <v>88</v>
      </c>
      <c r="AJ3540" s="95" t="s">
        <v>88</v>
      </c>
      <c r="AK3540" s="95" t="s">
        <v>88</v>
      </c>
      <c r="AL3540" s="95" t="s">
        <v>88</v>
      </c>
      <c r="AM3540" s="95" t="s">
        <v>88</v>
      </c>
      <c r="AN3540" s="95" t="s">
        <v>88</v>
      </c>
      <c r="AO3540" s="95" t="s">
        <v>88</v>
      </c>
      <c r="AP3540" s="95" t="s">
        <v>89</v>
      </c>
      <c r="AQ3540" s="95" t="s">
        <v>90</v>
      </c>
      <c r="AR3540" s="95" t="s">
        <v>90</v>
      </c>
      <c r="AS3540" s="95" t="s">
        <v>25691</v>
      </c>
      <c r="AT3540" s="95" t="s">
        <v>92</v>
      </c>
      <c r="AU3540" s="95" t="s">
        <v>92</v>
      </c>
      <c r="AV3540" s="95" t="s">
        <v>93</v>
      </c>
      <c r="AW3540" s="95" t="s">
        <v>6688</v>
      </c>
      <c r="AX3540" s="95" t="s">
        <v>31288</v>
      </c>
      <c r="AY3540" s="95" t="s">
        <v>6690</v>
      </c>
      <c r="AZ3540" s="95" t="s">
        <v>31288</v>
      </c>
      <c r="BA3540" s="95" t="s">
        <v>97</v>
      </c>
      <c r="BB3540" s="95" t="s">
        <v>31289</v>
      </c>
      <c r="BC3540" s="95" t="s">
        <v>99</v>
      </c>
      <c r="BD3540" s="95" t="s">
        <v>100</v>
      </c>
      <c r="BE3540" s="95" t="s">
        <v>61</v>
      </c>
      <c r="BF3540" s="95" t="s">
        <v>380</v>
      </c>
      <c r="BG3540" s="95" t="s">
        <v>101</v>
      </c>
    </row>
    <row r="3541" s="86" customFormat="1" ht="19" customHeight="1" spans="1:59">
      <c r="A3541" s="95" t="s">
        <v>126</v>
      </c>
      <c r="B3541" s="95" t="s">
        <v>127</v>
      </c>
      <c r="C3541" s="95" t="s">
        <v>632</v>
      </c>
      <c r="D3541" s="95" t="s">
        <v>633</v>
      </c>
      <c r="E3541" s="95" t="s">
        <v>5363</v>
      </c>
      <c r="F3541" s="95" t="s">
        <v>5364</v>
      </c>
      <c r="G3541" s="95" t="s">
        <v>132</v>
      </c>
      <c r="H3541" s="95" t="s">
        <v>109</v>
      </c>
      <c r="I3541" s="95" t="s">
        <v>31290</v>
      </c>
      <c r="J3541" s="95" t="s">
        <v>31291</v>
      </c>
      <c r="K3541" s="95" t="s">
        <v>31292</v>
      </c>
      <c r="L3541" s="95" t="s">
        <v>73</v>
      </c>
      <c r="M3541" s="95" t="s">
        <v>526</v>
      </c>
      <c r="N3541" s="95" t="s">
        <v>2029</v>
      </c>
      <c r="O3541" s="95" t="s">
        <v>2295</v>
      </c>
      <c r="P3541" s="95" t="s">
        <v>2296</v>
      </c>
      <c r="Q3541" s="95" t="s">
        <v>11291</v>
      </c>
      <c r="R3541" s="95" t="s">
        <v>11292</v>
      </c>
      <c r="S3541" s="95" t="s">
        <v>31293</v>
      </c>
      <c r="T3541" s="95" t="s">
        <v>380</v>
      </c>
      <c r="U3541" s="96">
        <v>0</v>
      </c>
      <c r="V3541" s="96">
        <v>7724</v>
      </c>
      <c r="W3541" s="96">
        <v>5000</v>
      </c>
      <c r="X3541" s="96">
        <v>2000</v>
      </c>
      <c r="Y3541" s="95" t="s">
        <v>82</v>
      </c>
      <c r="Z3541" s="95" t="s">
        <v>25689</v>
      </c>
      <c r="AA3541" s="95" t="s">
        <v>84</v>
      </c>
      <c r="AB3541" s="95" t="s">
        <v>5370</v>
      </c>
      <c r="AC3541" s="95" t="s">
        <v>4869</v>
      </c>
      <c r="AD3541" s="95" t="s">
        <v>87</v>
      </c>
      <c r="AE3541" s="95" t="s">
        <v>61</v>
      </c>
      <c r="AF3541" s="95" t="s">
        <v>61</v>
      </c>
      <c r="AG3541" s="95" t="s">
        <v>89</v>
      </c>
      <c r="AH3541" s="95" t="s">
        <v>89</v>
      </c>
      <c r="AI3541" s="95" t="s">
        <v>89</v>
      </c>
      <c r="AJ3541" s="95" t="s">
        <v>89</v>
      </c>
      <c r="AK3541" s="95" t="s">
        <v>89</v>
      </c>
      <c r="AL3541" s="95" t="s">
        <v>89</v>
      </c>
      <c r="AM3541" s="95" t="s">
        <v>89</v>
      </c>
      <c r="AN3541" s="95" t="s">
        <v>89</v>
      </c>
      <c r="AO3541" s="95" t="s">
        <v>89</v>
      </c>
      <c r="AP3541" s="95" t="s">
        <v>89</v>
      </c>
      <c r="AQ3541" s="95" t="s">
        <v>90</v>
      </c>
      <c r="AR3541" s="95" t="s">
        <v>90</v>
      </c>
      <c r="AS3541" s="95" t="s">
        <v>25691</v>
      </c>
      <c r="AT3541" s="95" t="s">
        <v>92</v>
      </c>
      <c r="AU3541" s="95" t="s">
        <v>92</v>
      </c>
      <c r="AV3541" s="95" t="s">
        <v>93</v>
      </c>
      <c r="AW3541" s="95" t="s">
        <v>5371</v>
      </c>
      <c r="AX3541" s="95" t="s">
        <v>31294</v>
      </c>
      <c r="AY3541" s="95" t="s">
        <v>5373</v>
      </c>
      <c r="AZ3541" s="95" t="s">
        <v>31294</v>
      </c>
      <c r="BA3541" s="95" t="s">
        <v>97</v>
      </c>
      <c r="BB3541" s="95" t="s">
        <v>31295</v>
      </c>
      <c r="BC3541" s="95" t="s">
        <v>99</v>
      </c>
      <c r="BD3541" s="95" t="s">
        <v>100</v>
      </c>
      <c r="BE3541" s="95" t="s">
        <v>61</v>
      </c>
      <c r="BF3541" s="95" t="s">
        <v>380</v>
      </c>
      <c r="BG3541" s="95" t="s">
        <v>101</v>
      </c>
    </row>
    <row r="3542" s="86" customFormat="1" ht="19" customHeight="1" spans="1:59">
      <c r="A3542" s="95" t="s">
        <v>1564</v>
      </c>
      <c r="B3542" s="95" t="s">
        <v>1565</v>
      </c>
      <c r="C3542" s="95" t="s">
        <v>10472</v>
      </c>
      <c r="D3542" s="95" t="s">
        <v>10473</v>
      </c>
      <c r="E3542" s="95" t="s">
        <v>31296</v>
      </c>
      <c r="F3542" s="95" t="s">
        <v>10475</v>
      </c>
      <c r="G3542" s="95" t="s">
        <v>1890</v>
      </c>
      <c r="H3542" s="95" t="s">
        <v>109</v>
      </c>
      <c r="I3542" s="95" t="s">
        <v>31297</v>
      </c>
      <c r="J3542" s="95" t="s">
        <v>31298</v>
      </c>
      <c r="K3542" s="95" t="s">
        <v>31299</v>
      </c>
      <c r="L3542" s="95" t="s">
        <v>73</v>
      </c>
      <c r="M3542" s="95" t="s">
        <v>2014</v>
      </c>
      <c r="N3542" s="95" t="s">
        <v>1835</v>
      </c>
      <c r="O3542" s="95" t="s">
        <v>2779</v>
      </c>
      <c r="P3542" s="95" t="s">
        <v>2780</v>
      </c>
      <c r="Q3542" s="95" t="s">
        <v>1940</v>
      </c>
      <c r="R3542" s="95" t="s">
        <v>1941</v>
      </c>
      <c r="S3542" s="95" t="s">
        <v>31300</v>
      </c>
      <c r="T3542" s="95" t="s">
        <v>380</v>
      </c>
      <c r="U3542" s="96">
        <v>0</v>
      </c>
      <c r="V3542" s="96">
        <v>9980</v>
      </c>
      <c r="W3542" s="96">
        <v>5000</v>
      </c>
      <c r="X3542" s="96">
        <v>2000</v>
      </c>
      <c r="Y3542" s="95" t="s">
        <v>82</v>
      </c>
      <c r="Z3542" s="95" t="s">
        <v>25689</v>
      </c>
      <c r="AA3542" s="95" t="s">
        <v>84</v>
      </c>
      <c r="AB3542" s="95" t="s">
        <v>30803</v>
      </c>
      <c r="AC3542" s="95" t="s">
        <v>25703</v>
      </c>
      <c r="AD3542" s="95" t="s">
        <v>87</v>
      </c>
      <c r="AE3542" s="95" t="s">
        <v>61</v>
      </c>
      <c r="AF3542" s="95" t="s">
        <v>61</v>
      </c>
      <c r="AG3542" s="95" t="s">
        <v>89</v>
      </c>
      <c r="AH3542" s="95" t="s">
        <v>88</v>
      </c>
      <c r="AI3542" s="95" t="s">
        <v>89</v>
      </c>
      <c r="AJ3542" s="95" t="s">
        <v>88</v>
      </c>
      <c r="AK3542" s="95" t="s">
        <v>89</v>
      </c>
      <c r="AL3542" s="95" t="s">
        <v>88</v>
      </c>
      <c r="AM3542" s="95" t="s">
        <v>88</v>
      </c>
      <c r="AN3542" s="95" t="s">
        <v>88</v>
      </c>
      <c r="AO3542" s="95" t="s">
        <v>88</v>
      </c>
      <c r="AP3542" s="95" t="s">
        <v>89</v>
      </c>
      <c r="AQ3542" s="95" t="s">
        <v>90</v>
      </c>
      <c r="AR3542" s="95" t="s">
        <v>90</v>
      </c>
      <c r="AS3542" s="95" t="s">
        <v>25691</v>
      </c>
      <c r="AT3542" s="95" t="s">
        <v>92</v>
      </c>
      <c r="AU3542" s="95" t="s">
        <v>92</v>
      </c>
      <c r="AV3542" s="95" t="s">
        <v>93</v>
      </c>
      <c r="AW3542" s="95" t="s">
        <v>31301</v>
      </c>
      <c r="AX3542" s="95" t="s">
        <v>31302</v>
      </c>
      <c r="AY3542" s="95" t="s">
        <v>1899</v>
      </c>
      <c r="AZ3542" s="95" t="s">
        <v>31302</v>
      </c>
      <c r="BA3542" s="95" t="s">
        <v>97</v>
      </c>
      <c r="BB3542" s="95" t="s">
        <v>31303</v>
      </c>
      <c r="BC3542" s="95" t="s">
        <v>99</v>
      </c>
      <c r="BD3542" s="95" t="s">
        <v>100</v>
      </c>
      <c r="BE3542" s="95" t="s">
        <v>61</v>
      </c>
      <c r="BF3542" s="95" t="s">
        <v>380</v>
      </c>
      <c r="BG3542" s="95" t="s">
        <v>101</v>
      </c>
    </row>
    <row r="3543" s="86" customFormat="1" ht="19" customHeight="1" spans="1:59">
      <c r="A3543" s="95" t="s">
        <v>1774</v>
      </c>
      <c r="B3543" s="95" t="s">
        <v>1775</v>
      </c>
      <c r="C3543" s="95" t="s">
        <v>9816</v>
      </c>
      <c r="D3543" s="95" t="s">
        <v>9817</v>
      </c>
      <c r="E3543" s="95" t="s">
        <v>9818</v>
      </c>
      <c r="F3543" s="95" t="s">
        <v>20613</v>
      </c>
      <c r="G3543" s="95" t="s">
        <v>1780</v>
      </c>
      <c r="H3543" s="95" t="s">
        <v>3123</v>
      </c>
      <c r="I3543" s="95" t="s">
        <v>31304</v>
      </c>
      <c r="J3543" s="95" t="s">
        <v>31305</v>
      </c>
      <c r="K3543" s="95" t="s">
        <v>31306</v>
      </c>
      <c r="L3543" s="95" t="s">
        <v>73</v>
      </c>
      <c r="M3543" s="95" t="s">
        <v>9311</v>
      </c>
      <c r="N3543" s="95" t="s">
        <v>31307</v>
      </c>
      <c r="O3543" s="95" t="s">
        <v>3128</v>
      </c>
      <c r="P3543" s="95" t="s">
        <v>3129</v>
      </c>
      <c r="Q3543" s="95" t="s">
        <v>3044</v>
      </c>
      <c r="R3543" s="95" t="s">
        <v>3129</v>
      </c>
      <c r="S3543" s="95" t="s">
        <v>31308</v>
      </c>
      <c r="T3543" s="95" t="s">
        <v>119</v>
      </c>
      <c r="U3543" s="96">
        <v>0</v>
      </c>
      <c r="V3543" s="96">
        <v>19000</v>
      </c>
      <c r="W3543" s="96">
        <v>15000</v>
      </c>
      <c r="X3543" s="96">
        <v>10000</v>
      </c>
      <c r="Y3543" s="95" t="s">
        <v>143</v>
      </c>
      <c r="Z3543" s="95" t="s">
        <v>25689</v>
      </c>
      <c r="AA3543" s="95" t="s">
        <v>84</v>
      </c>
      <c r="AB3543" s="95" t="s">
        <v>9825</v>
      </c>
      <c r="AC3543" s="95" t="s">
        <v>25690</v>
      </c>
      <c r="AD3543" s="95" t="s">
        <v>87</v>
      </c>
      <c r="AE3543" s="95" t="s">
        <v>61</v>
      </c>
      <c r="AF3543" s="95" t="s">
        <v>61</v>
      </c>
      <c r="AG3543" s="95" t="s">
        <v>89</v>
      </c>
      <c r="AH3543" s="95" t="s">
        <v>89</v>
      </c>
      <c r="AI3543" s="95" t="s">
        <v>89</v>
      </c>
      <c r="AJ3543" s="95" t="s">
        <v>89</v>
      </c>
      <c r="AK3543" s="95" t="s">
        <v>89</v>
      </c>
      <c r="AL3543" s="95" t="s">
        <v>89</v>
      </c>
      <c r="AM3543" s="95" t="s">
        <v>89</v>
      </c>
      <c r="AN3543" s="95" t="s">
        <v>89</v>
      </c>
      <c r="AO3543" s="95" t="s">
        <v>89</v>
      </c>
      <c r="AP3543" s="95" t="s">
        <v>89</v>
      </c>
      <c r="AQ3543" s="95" t="s">
        <v>90</v>
      </c>
      <c r="AR3543" s="95" t="s">
        <v>90</v>
      </c>
      <c r="AS3543" s="95" t="s">
        <v>25691</v>
      </c>
      <c r="AT3543" s="95" t="s">
        <v>92</v>
      </c>
      <c r="AU3543" s="95" t="s">
        <v>92</v>
      </c>
      <c r="AV3543" s="95" t="s">
        <v>93</v>
      </c>
      <c r="AW3543" s="95" t="s">
        <v>9826</v>
      </c>
      <c r="AX3543" s="95" t="s">
        <v>31309</v>
      </c>
      <c r="AY3543" s="95" t="s">
        <v>9828</v>
      </c>
      <c r="AZ3543" s="95" t="s">
        <v>31309</v>
      </c>
      <c r="BA3543" s="95" t="s">
        <v>97</v>
      </c>
      <c r="BB3543" s="95" t="s">
        <v>31310</v>
      </c>
      <c r="BC3543" s="95" t="s">
        <v>99</v>
      </c>
      <c r="BD3543" s="95" t="s">
        <v>150</v>
      </c>
      <c r="BE3543" s="95" t="s">
        <v>61</v>
      </c>
      <c r="BF3543" s="95" t="s">
        <v>119</v>
      </c>
      <c r="BG3543" s="95" t="s">
        <v>101</v>
      </c>
    </row>
    <row r="3544" s="86" customFormat="1" ht="19" customHeight="1" spans="1:59">
      <c r="A3544" s="95" t="s">
        <v>226</v>
      </c>
      <c r="B3544" s="95" t="s">
        <v>227</v>
      </c>
      <c r="C3544" s="95" t="s">
        <v>318</v>
      </c>
      <c r="D3544" s="95" t="s">
        <v>319</v>
      </c>
      <c r="E3544" s="95" t="s">
        <v>8209</v>
      </c>
      <c r="F3544" s="95" t="s">
        <v>26536</v>
      </c>
      <c r="G3544" s="95" t="s">
        <v>7853</v>
      </c>
      <c r="H3544" s="95" t="s">
        <v>1571</v>
      </c>
      <c r="I3544" s="95" t="s">
        <v>31311</v>
      </c>
      <c r="J3544" s="95" t="s">
        <v>31312</v>
      </c>
      <c r="K3544" s="95" t="s">
        <v>31313</v>
      </c>
      <c r="L3544" s="95" t="s">
        <v>73</v>
      </c>
      <c r="M3544" s="95" t="s">
        <v>4651</v>
      </c>
      <c r="N3544" s="95" t="s">
        <v>31314</v>
      </c>
      <c r="O3544" s="95" t="s">
        <v>949</v>
      </c>
      <c r="P3544" s="95" t="s">
        <v>950</v>
      </c>
      <c r="Q3544" s="95" t="s">
        <v>257</v>
      </c>
      <c r="R3544" s="95" t="s">
        <v>951</v>
      </c>
      <c r="S3544" s="95" t="s">
        <v>31315</v>
      </c>
      <c r="T3544" s="95" t="s">
        <v>119</v>
      </c>
      <c r="U3544" s="96">
        <v>0</v>
      </c>
      <c r="V3544" s="96">
        <v>75000</v>
      </c>
      <c r="W3544" s="96">
        <v>37500</v>
      </c>
      <c r="X3544" s="96">
        <v>20000</v>
      </c>
      <c r="Y3544" s="95" t="s">
        <v>82</v>
      </c>
      <c r="Z3544" s="95" t="s">
        <v>25689</v>
      </c>
      <c r="AA3544" s="95" t="s">
        <v>84</v>
      </c>
      <c r="AB3544" s="95" t="s">
        <v>329</v>
      </c>
      <c r="AC3544" s="95" t="s">
        <v>8465</v>
      </c>
      <c r="AD3544" s="95" t="s">
        <v>87</v>
      </c>
      <c r="AE3544" s="95" t="s">
        <v>61</v>
      </c>
      <c r="AF3544" s="95" t="s">
        <v>61</v>
      </c>
      <c r="AG3544" s="95" t="s">
        <v>89</v>
      </c>
      <c r="AH3544" s="95" t="s">
        <v>89</v>
      </c>
      <c r="AI3544" s="95" t="s">
        <v>88</v>
      </c>
      <c r="AJ3544" s="95" t="s">
        <v>88</v>
      </c>
      <c r="AK3544" s="95" t="s">
        <v>89</v>
      </c>
      <c r="AL3544" s="95" t="s">
        <v>89</v>
      </c>
      <c r="AM3544" s="95" t="s">
        <v>88</v>
      </c>
      <c r="AN3544" s="95" t="s">
        <v>88</v>
      </c>
      <c r="AO3544" s="95" t="s">
        <v>88</v>
      </c>
      <c r="AP3544" s="95" t="s">
        <v>89</v>
      </c>
      <c r="AQ3544" s="95" t="s">
        <v>90</v>
      </c>
      <c r="AR3544" s="95" t="s">
        <v>90</v>
      </c>
      <c r="AS3544" s="95" t="s">
        <v>25691</v>
      </c>
      <c r="AT3544" s="95" t="s">
        <v>92</v>
      </c>
      <c r="AU3544" s="95" t="s">
        <v>92</v>
      </c>
      <c r="AV3544" s="95" t="s">
        <v>93</v>
      </c>
      <c r="AW3544" s="95" t="s">
        <v>8217</v>
      </c>
      <c r="AX3544" s="95" t="s">
        <v>31316</v>
      </c>
      <c r="AY3544" s="95" t="s">
        <v>8219</v>
      </c>
      <c r="AZ3544" s="95" t="s">
        <v>31316</v>
      </c>
      <c r="BA3544" s="95" t="s">
        <v>97</v>
      </c>
      <c r="BB3544" s="95" t="s">
        <v>31317</v>
      </c>
      <c r="BC3544" s="95" t="s">
        <v>99</v>
      </c>
      <c r="BD3544" s="95" t="s">
        <v>100</v>
      </c>
      <c r="BE3544" s="95" t="s">
        <v>61</v>
      </c>
      <c r="BF3544" s="95" t="s">
        <v>119</v>
      </c>
      <c r="BG3544" s="95" t="s">
        <v>101</v>
      </c>
    </row>
    <row r="3545" s="86" customFormat="1" ht="19" customHeight="1" spans="1:59">
      <c r="A3545" s="95" t="s">
        <v>485</v>
      </c>
      <c r="B3545" s="95" t="s">
        <v>486</v>
      </c>
      <c r="C3545" s="95" t="s">
        <v>1258</v>
      </c>
      <c r="D3545" s="95" t="s">
        <v>1259</v>
      </c>
      <c r="E3545" s="95" t="s">
        <v>3600</v>
      </c>
      <c r="F3545" s="95" t="s">
        <v>3601</v>
      </c>
      <c r="G3545" s="95" t="s">
        <v>3601</v>
      </c>
      <c r="H3545" s="95" t="s">
        <v>109</v>
      </c>
      <c r="I3545" s="95" t="s">
        <v>31318</v>
      </c>
      <c r="J3545" s="95" t="s">
        <v>31319</v>
      </c>
      <c r="K3545" s="95" t="s">
        <v>31320</v>
      </c>
      <c r="L3545" s="95" t="s">
        <v>73</v>
      </c>
      <c r="M3545" s="95" t="s">
        <v>526</v>
      </c>
      <c r="N3545" s="95" t="s">
        <v>2029</v>
      </c>
      <c r="O3545" s="95" t="s">
        <v>186</v>
      </c>
      <c r="P3545" s="95" t="s">
        <v>187</v>
      </c>
      <c r="Q3545" s="95" t="s">
        <v>188</v>
      </c>
      <c r="R3545" s="95" t="s">
        <v>187</v>
      </c>
      <c r="S3545" s="95" t="s">
        <v>31321</v>
      </c>
      <c r="T3545" s="95" t="s">
        <v>119</v>
      </c>
      <c r="U3545" s="96">
        <v>0</v>
      </c>
      <c r="V3545" s="96">
        <v>25000</v>
      </c>
      <c r="W3545" s="96">
        <v>14500</v>
      </c>
      <c r="X3545" s="96">
        <v>10000</v>
      </c>
      <c r="Y3545" s="95" t="s">
        <v>82</v>
      </c>
      <c r="Z3545" s="95" t="s">
        <v>25689</v>
      </c>
      <c r="AA3545" s="95" t="s">
        <v>84</v>
      </c>
      <c r="AB3545" s="95" t="s">
        <v>3606</v>
      </c>
      <c r="AC3545" s="95" t="s">
        <v>11915</v>
      </c>
      <c r="AD3545" s="95" t="s">
        <v>87</v>
      </c>
      <c r="AE3545" s="95" t="s">
        <v>61</v>
      </c>
      <c r="AF3545" s="95" t="s">
        <v>61</v>
      </c>
      <c r="AG3545" s="95" t="s">
        <v>89</v>
      </c>
      <c r="AH3545" s="95" t="s">
        <v>89</v>
      </c>
      <c r="AI3545" s="95" t="s">
        <v>88</v>
      </c>
      <c r="AJ3545" s="95" t="s">
        <v>88</v>
      </c>
      <c r="AK3545" s="95" t="s">
        <v>88</v>
      </c>
      <c r="AL3545" s="95" t="s">
        <v>88</v>
      </c>
      <c r="AM3545" s="95" t="s">
        <v>88</v>
      </c>
      <c r="AN3545" s="95" t="s">
        <v>88</v>
      </c>
      <c r="AO3545" s="95" t="s">
        <v>88</v>
      </c>
      <c r="AP3545" s="95" t="s">
        <v>89</v>
      </c>
      <c r="AQ3545" s="95" t="s">
        <v>90</v>
      </c>
      <c r="AR3545" s="95" t="s">
        <v>90</v>
      </c>
      <c r="AS3545" s="95" t="s">
        <v>25691</v>
      </c>
      <c r="AT3545" s="95" t="s">
        <v>92</v>
      </c>
      <c r="AU3545" s="95" t="s">
        <v>92</v>
      </c>
      <c r="AV3545" s="95" t="s">
        <v>93</v>
      </c>
      <c r="AW3545" s="95" t="s">
        <v>3607</v>
      </c>
      <c r="AX3545" s="95" t="s">
        <v>31322</v>
      </c>
      <c r="AY3545" s="95" t="s">
        <v>3609</v>
      </c>
      <c r="AZ3545" s="95" t="s">
        <v>31322</v>
      </c>
      <c r="BA3545" s="95" t="s">
        <v>97</v>
      </c>
      <c r="BB3545" s="95" t="s">
        <v>31323</v>
      </c>
      <c r="BC3545" s="95" t="s">
        <v>99</v>
      </c>
      <c r="BD3545" s="95" t="s">
        <v>100</v>
      </c>
      <c r="BE3545" s="95" t="s">
        <v>61</v>
      </c>
      <c r="BF3545" s="95" t="s">
        <v>119</v>
      </c>
      <c r="BG3545" s="95" t="s">
        <v>101</v>
      </c>
    </row>
    <row r="3546" s="86" customFormat="1" ht="19" customHeight="1" spans="1:59">
      <c r="A3546" s="95" t="s">
        <v>419</v>
      </c>
      <c r="B3546" s="95" t="s">
        <v>420</v>
      </c>
      <c r="C3546" s="95" t="s">
        <v>1661</v>
      </c>
      <c r="D3546" s="95" t="s">
        <v>1662</v>
      </c>
      <c r="E3546" s="95" t="s">
        <v>23569</v>
      </c>
      <c r="F3546" s="95" t="s">
        <v>23570</v>
      </c>
      <c r="G3546" s="95" t="s">
        <v>425</v>
      </c>
      <c r="H3546" s="95" t="s">
        <v>109</v>
      </c>
      <c r="I3546" s="95" t="s">
        <v>31324</v>
      </c>
      <c r="J3546" s="95" t="s">
        <v>31325</v>
      </c>
      <c r="K3546" s="95" t="s">
        <v>31326</v>
      </c>
      <c r="L3546" s="95" t="s">
        <v>73</v>
      </c>
      <c r="M3546" s="95" t="s">
        <v>947</v>
      </c>
      <c r="N3546" s="95" t="s">
        <v>185</v>
      </c>
      <c r="O3546" s="95" t="s">
        <v>1117</v>
      </c>
      <c r="P3546" s="95" t="s">
        <v>1118</v>
      </c>
      <c r="Q3546" s="95" t="s">
        <v>3796</v>
      </c>
      <c r="R3546" s="95" t="s">
        <v>3797</v>
      </c>
      <c r="S3546" s="95" t="s">
        <v>31327</v>
      </c>
      <c r="T3546" s="95" t="s">
        <v>119</v>
      </c>
      <c r="U3546" s="96">
        <v>0</v>
      </c>
      <c r="V3546" s="96">
        <v>10523</v>
      </c>
      <c r="W3546" s="96">
        <v>8418</v>
      </c>
      <c r="X3546" s="96">
        <v>4000</v>
      </c>
      <c r="Y3546" s="95" t="s">
        <v>143</v>
      </c>
      <c r="Z3546" s="95" t="s">
        <v>25689</v>
      </c>
      <c r="AA3546" s="95" t="s">
        <v>84</v>
      </c>
      <c r="AB3546" s="95" t="s">
        <v>23575</v>
      </c>
      <c r="AC3546" s="95" t="s">
        <v>26031</v>
      </c>
      <c r="AD3546" s="95" t="s">
        <v>87</v>
      </c>
      <c r="AE3546" s="95" t="s">
        <v>61</v>
      </c>
      <c r="AF3546" s="95" t="s">
        <v>61</v>
      </c>
      <c r="AG3546" s="95" t="s">
        <v>89</v>
      </c>
      <c r="AH3546" s="95" t="s">
        <v>89</v>
      </c>
      <c r="AI3546" s="95" t="s">
        <v>89</v>
      </c>
      <c r="AJ3546" s="95" t="s">
        <v>89</v>
      </c>
      <c r="AK3546" s="95" t="s">
        <v>89</v>
      </c>
      <c r="AL3546" s="95" t="s">
        <v>89</v>
      </c>
      <c r="AM3546" s="95" t="s">
        <v>89</v>
      </c>
      <c r="AN3546" s="95" t="s">
        <v>89</v>
      </c>
      <c r="AO3546" s="95" t="s">
        <v>89</v>
      </c>
      <c r="AP3546" s="95" t="s">
        <v>89</v>
      </c>
      <c r="AQ3546" s="95" t="s">
        <v>90</v>
      </c>
      <c r="AR3546" s="95" t="s">
        <v>90</v>
      </c>
      <c r="AS3546" s="95" t="s">
        <v>25691</v>
      </c>
      <c r="AT3546" s="95" t="s">
        <v>92</v>
      </c>
      <c r="AU3546" s="95" t="s">
        <v>92</v>
      </c>
      <c r="AV3546" s="95" t="s">
        <v>93</v>
      </c>
      <c r="AW3546" s="95" t="s">
        <v>23576</v>
      </c>
      <c r="AX3546" s="95" t="s">
        <v>31328</v>
      </c>
      <c r="AY3546" s="95" t="s">
        <v>23578</v>
      </c>
      <c r="AZ3546" s="95" t="s">
        <v>31328</v>
      </c>
      <c r="BA3546" s="95" t="s">
        <v>97</v>
      </c>
      <c r="BB3546" s="95" t="s">
        <v>31329</v>
      </c>
      <c r="BC3546" s="95" t="s">
        <v>99</v>
      </c>
      <c r="BD3546" s="95" t="s">
        <v>150</v>
      </c>
      <c r="BE3546" s="95" t="s">
        <v>61</v>
      </c>
      <c r="BF3546" s="95" t="s">
        <v>119</v>
      </c>
      <c r="BG3546" s="95" t="s">
        <v>101</v>
      </c>
    </row>
    <row r="3547" s="86" customFormat="1" ht="19" customHeight="1" spans="1:59">
      <c r="A3547" s="95" t="s">
        <v>267</v>
      </c>
      <c r="B3547" s="95" t="s">
        <v>268</v>
      </c>
      <c r="C3547" s="95" t="s">
        <v>269</v>
      </c>
      <c r="D3547" s="95" t="s">
        <v>270</v>
      </c>
      <c r="E3547" s="95" t="s">
        <v>7004</v>
      </c>
      <c r="F3547" s="95" t="s">
        <v>3757</v>
      </c>
      <c r="G3547" s="95" t="s">
        <v>3757</v>
      </c>
      <c r="H3547" s="95" t="s">
        <v>605</v>
      </c>
      <c r="I3547" s="95" t="s">
        <v>31330</v>
      </c>
      <c r="J3547" s="95" t="s">
        <v>31331</v>
      </c>
      <c r="K3547" s="95" t="s">
        <v>31332</v>
      </c>
      <c r="L3547" s="95" t="s">
        <v>73</v>
      </c>
      <c r="M3547" s="95" t="s">
        <v>1834</v>
      </c>
      <c r="N3547" s="95" t="s">
        <v>2015</v>
      </c>
      <c r="O3547" s="95" t="s">
        <v>610</v>
      </c>
      <c r="P3547" s="95" t="s">
        <v>611</v>
      </c>
      <c r="Q3547" s="95" t="s">
        <v>1669</v>
      </c>
      <c r="R3547" s="95" t="s">
        <v>1670</v>
      </c>
      <c r="S3547" s="95" t="s">
        <v>31333</v>
      </c>
      <c r="T3547" s="95" t="s">
        <v>262</v>
      </c>
      <c r="U3547" s="96">
        <v>0</v>
      </c>
      <c r="V3547" s="96">
        <v>34487</v>
      </c>
      <c r="W3547" s="96">
        <v>25000</v>
      </c>
      <c r="X3547" s="96">
        <v>7000</v>
      </c>
      <c r="Y3547" s="95" t="s">
        <v>143</v>
      </c>
      <c r="Z3547" s="95" t="s">
        <v>25689</v>
      </c>
      <c r="AA3547" s="95" t="s">
        <v>84</v>
      </c>
      <c r="AB3547" s="95" t="s">
        <v>7010</v>
      </c>
      <c r="AC3547" s="95" t="s">
        <v>25690</v>
      </c>
      <c r="AD3547" s="95" t="s">
        <v>87</v>
      </c>
      <c r="AE3547" s="95" t="s">
        <v>61</v>
      </c>
      <c r="AF3547" s="95" t="s">
        <v>61</v>
      </c>
      <c r="AG3547" s="95" t="s">
        <v>89</v>
      </c>
      <c r="AH3547" s="95" t="s">
        <v>89</v>
      </c>
      <c r="AI3547" s="95" t="s">
        <v>89</v>
      </c>
      <c r="AJ3547" s="95" t="s">
        <v>89</v>
      </c>
      <c r="AK3547" s="95" t="s">
        <v>89</v>
      </c>
      <c r="AL3547" s="95" t="s">
        <v>89</v>
      </c>
      <c r="AM3547" s="95" t="s">
        <v>89</v>
      </c>
      <c r="AN3547" s="95" t="s">
        <v>89</v>
      </c>
      <c r="AO3547" s="95" t="s">
        <v>89</v>
      </c>
      <c r="AP3547" s="95" t="s">
        <v>89</v>
      </c>
      <c r="AQ3547" s="95" t="s">
        <v>90</v>
      </c>
      <c r="AR3547" s="95" t="s">
        <v>90</v>
      </c>
      <c r="AS3547" s="95" t="s">
        <v>25691</v>
      </c>
      <c r="AT3547" s="95" t="s">
        <v>92</v>
      </c>
      <c r="AU3547" s="95" t="s">
        <v>92</v>
      </c>
      <c r="AV3547" s="95" t="s">
        <v>93</v>
      </c>
      <c r="AW3547" s="95" t="s">
        <v>7011</v>
      </c>
      <c r="AX3547" s="95" t="s">
        <v>31334</v>
      </c>
      <c r="AY3547" s="95" t="s">
        <v>7013</v>
      </c>
      <c r="AZ3547" s="95" t="s">
        <v>31334</v>
      </c>
      <c r="BA3547" s="95" t="s">
        <v>97</v>
      </c>
      <c r="BB3547" s="95" t="s">
        <v>31335</v>
      </c>
      <c r="BC3547" s="95" t="s">
        <v>99</v>
      </c>
      <c r="BD3547" s="95" t="s">
        <v>150</v>
      </c>
      <c r="BE3547" s="95" t="s">
        <v>61</v>
      </c>
      <c r="BF3547" s="95" t="s">
        <v>262</v>
      </c>
      <c r="BG3547" s="95" t="s">
        <v>101</v>
      </c>
    </row>
    <row r="3548" s="86" customFormat="1" ht="19" customHeight="1" spans="1:59">
      <c r="A3548" s="95" t="s">
        <v>126</v>
      </c>
      <c r="B3548" s="95" t="s">
        <v>127</v>
      </c>
      <c r="C3548" s="95" t="s">
        <v>248</v>
      </c>
      <c r="D3548" s="95" t="s">
        <v>249</v>
      </c>
      <c r="E3548" s="95" t="s">
        <v>24693</v>
      </c>
      <c r="F3548" s="95" t="s">
        <v>1762</v>
      </c>
      <c r="G3548" s="95" t="s">
        <v>1763</v>
      </c>
      <c r="H3548" s="95" t="s">
        <v>232</v>
      </c>
      <c r="I3548" s="95" t="s">
        <v>31336</v>
      </c>
      <c r="J3548" s="95" t="s">
        <v>31337</v>
      </c>
      <c r="K3548" s="95" t="s">
        <v>31338</v>
      </c>
      <c r="L3548" s="95" t="s">
        <v>73</v>
      </c>
      <c r="M3548" s="95" t="s">
        <v>74</v>
      </c>
      <c r="N3548" s="95" t="s">
        <v>880</v>
      </c>
      <c r="O3548" s="95" t="s">
        <v>8583</v>
      </c>
      <c r="P3548" s="95" t="s">
        <v>8584</v>
      </c>
      <c r="Q3548" s="95" t="s">
        <v>5017</v>
      </c>
      <c r="R3548" s="95" t="s">
        <v>5018</v>
      </c>
      <c r="S3548" s="95" t="s">
        <v>31339</v>
      </c>
      <c r="T3548" s="95" t="s">
        <v>380</v>
      </c>
      <c r="U3548" s="96">
        <v>0</v>
      </c>
      <c r="V3548" s="96">
        <v>7300</v>
      </c>
      <c r="W3548" s="96">
        <v>5840</v>
      </c>
      <c r="X3548" s="96">
        <v>2920</v>
      </c>
      <c r="Y3548" s="95" t="s">
        <v>82</v>
      </c>
      <c r="Z3548" s="95" t="s">
        <v>25689</v>
      </c>
      <c r="AA3548" s="95" t="s">
        <v>84</v>
      </c>
      <c r="AB3548" s="95" t="s">
        <v>24698</v>
      </c>
      <c r="AC3548" s="95" t="s">
        <v>25830</v>
      </c>
      <c r="AD3548" s="95" t="s">
        <v>87</v>
      </c>
      <c r="AE3548" s="95" t="s">
        <v>61</v>
      </c>
      <c r="AF3548" s="95" t="s">
        <v>61</v>
      </c>
      <c r="AG3548" s="95" t="s">
        <v>89</v>
      </c>
      <c r="AH3548" s="95" t="s">
        <v>89</v>
      </c>
      <c r="AI3548" s="95" t="s">
        <v>88</v>
      </c>
      <c r="AJ3548" s="95" t="s">
        <v>88</v>
      </c>
      <c r="AK3548" s="95" t="s">
        <v>88</v>
      </c>
      <c r="AL3548" s="95" t="s">
        <v>88</v>
      </c>
      <c r="AM3548" s="95" t="s">
        <v>88</v>
      </c>
      <c r="AN3548" s="95" t="s">
        <v>88</v>
      </c>
      <c r="AO3548" s="95" t="s">
        <v>88</v>
      </c>
      <c r="AP3548" s="95" t="s">
        <v>89</v>
      </c>
      <c r="AQ3548" s="95" t="s">
        <v>90</v>
      </c>
      <c r="AR3548" s="95" t="s">
        <v>90</v>
      </c>
      <c r="AS3548" s="95" t="s">
        <v>25691</v>
      </c>
      <c r="AT3548" s="95" t="s">
        <v>92</v>
      </c>
      <c r="AU3548" s="95" t="s">
        <v>92</v>
      </c>
      <c r="AV3548" s="95" t="s">
        <v>93</v>
      </c>
      <c r="AW3548" s="95" t="s">
        <v>24699</v>
      </c>
      <c r="AX3548" s="95" t="s">
        <v>31340</v>
      </c>
      <c r="AY3548" s="95" t="s">
        <v>24701</v>
      </c>
      <c r="AZ3548" s="95" t="s">
        <v>31340</v>
      </c>
      <c r="BA3548" s="95" t="s">
        <v>97</v>
      </c>
      <c r="BB3548" s="95" t="s">
        <v>31341</v>
      </c>
      <c r="BC3548" s="95" t="s">
        <v>99</v>
      </c>
      <c r="BD3548" s="95" t="s">
        <v>100</v>
      </c>
      <c r="BE3548" s="95" t="s">
        <v>61</v>
      </c>
      <c r="BF3548" s="95" t="s">
        <v>380</v>
      </c>
      <c r="BG3548" s="95" t="s">
        <v>101</v>
      </c>
    </row>
    <row r="3549" s="86" customFormat="1" ht="19" customHeight="1" spans="1:59">
      <c r="A3549" s="95" t="s">
        <v>174</v>
      </c>
      <c r="B3549" s="95" t="s">
        <v>175</v>
      </c>
      <c r="C3549" s="95" t="s">
        <v>9907</v>
      </c>
      <c r="D3549" s="95" t="s">
        <v>9908</v>
      </c>
      <c r="E3549" s="95" t="s">
        <v>9909</v>
      </c>
      <c r="F3549" s="95" t="s">
        <v>20360</v>
      </c>
      <c r="G3549" s="95" t="s">
        <v>4550</v>
      </c>
      <c r="H3549" s="95" t="s">
        <v>539</v>
      </c>
      <c r="I3549" s="95" t="s">
        <v>31342</v>
      </c>
      <c r="J3549" s="95" t="s">
        <v>31343</v>
      </c>
      <c r="K3549" s="95" t="s">
        <v>31344</v>
      </c>
      <c r="L3549" s="95" t="s">
        <v>73</v>
      </c>
      <c r="M3549" s="95" t="s">
        <v>137</v>
      </c>
      <c r="N3549" s="95" t="s">
        <v>374</v>
      </c>
      <c r="O3549" s="95" t="s">
        <v>774</v>
      </c>
      <c r="P3549" s="95" t="s">
        <v>775</v>
      </c>
      <c r="Q3549" s="95" t="s">
        <v>9037</v>
      </c>
      <c r="R3549" s="95" t="s">
        <v>9038</v>
      </c>
      <c r="S3549" s="95" t="s">
        <v>31345</v>
      </c>
      <c r="T3549" s="95" t="s">
        <v>209</v>
      </c>
      <c r="U3549" s="96">
        <v>0</v>
      </c>
      <c r="V3549" s="96">
        <v>10160</v>
      </c>
      <c r="W3549" s="96">
        <v>6000</v>
      </c>
      <c r="X3549" s="96">
        <v>5000</v>
      </c>
      <c r="Y3549" s="95" t="s">
        <v>82</v>
      </c>
      <c r="Z3549" s="95" t="s">
        <v>25689</v>
      </c>
      <c r="AA3549" s="95" t="s">
        <v>84</v>
      </c>
      <c r="AB3549" s="95" t="s">
        <v>9910</v>
      </c>
      <c r="AC3549" s="95" t="s">
        <v>4869</v>
      </c>
      <c r="AD3549" s="95" t="s">
        <v>87</v>
      </c>
      <c r="AE3549" s="95" t="s">
        <v>61</v>
      </c>
      <c r="AF3549" s="95" t="s">
        <v>61</v>
      </c>
      <c r="AG3549" s="95" t="s">
        <v>89</v>
      </c>
      <c r="AH3549" s="95" t="s">
        <v>89</v>
      </c>
      <c r="AI3549" s="95" t="s">
        <v>89</v>
      </c>
      <c r="AJ3549" s="95" t="s">
        <v>88</v>
      </c>
      <c r="AK3549" s="95" t="s">
        <v>89</v>
      </c>
      <c r="AL3549" s="95" t="s">
        <v>89</v>
      </c>
      <c r="AM3549" s="95" t="s">
        <v>89</v>
      </c>
      <c r="AN3549" s="95" t="s">
        <v>89</v>
      </c>
      <c r="AO3549" s="95" t="s">
        <v>88</v>
      </c>
      <c r="AP3549" s="95" t="s">
        <v>89</v>
      </c>
      <c r="AQ3549" s="95" t="s">
        <v>90</v>
      </c>
      <c r="AR3549" s="95" t="s">
        <v>90</v>
      </c>
      <c r="AS3549" s="95" t="s">
        <v>25691</v>
      </c>
      <c r="AT3549" s="95" t="s">
        <v>92</v>
      </c>
      <c r="AU3549" s="95" t="s">
        <v>92</v>
      </c>
      <c r="AV3549" s="95" t="s">
        <v>93</v>
      </c>
      <c r="AW3549" s="95" t="s">
        <v>9915</v>
      </c>
      <c r="AX3549" s="95" t="s">
        <v>31346</v>
      </c>
      <c r="AY3549" s="95" t="s">
        <v>9917</v>
      </c>
      <c r="AZ3549" s="95" t="s">
        <v>31346</v>
      </c>
      <c r="BA3549" s="95" t="s">
        <v>97</v>
      </c>
      <c r="BB3549" s="95" t="s">
        <v>31347</v>
      </c>
      <c r="BC3549" s="95" t="s">
        <v>99</v>
      </c>
      <c r="BD3549" s="95" t="s">
        <v>100</v>
      </c>
      <c r="BE3549" s="95" t="s">
        <v>61</v>
      </c>
      <c r="BF3549" s="95" t="s">
        <v>209</v>
      </c>
      <c r="BG3549" s="95" t="s">
        <v>101</v>
      </c>
    </row>
    <row r="3550" s="86" customFormat="1" ht="19" customHeight="1" spans="1:59">
      <c r="A3550" s="95" t="s">
        <v>458</v>
      </c>
      <c r="B3550" s="95" t="s">
        <v>459</v>
      </c>
      <c r="C3550" s="95" t="s">
        <v>2497</v>
      </c>
      <c r="D3550" s="95" t="s">
        <v>2498</v>
      </c>
      <c r="E3550" s="95" t="s">
        <v>31348</v>
      </c>
      <c r="F3550" s="95" t="s">
        <v>9668</v>
      </c>
      <c r="G3550" s="95" t="s">
        <v>9668</v>
      </c>
      <c r="H3550" s="95" t="s">
        <v>109</v>
      </c>
      <c r="I3550" s="95" t="s">
        <v>31349</v>
      </c>
      <c r="J3550" s="95" t="s">
        <v>31350</v>
      </c>
      <c r="K3550" s="95" t="s">
        <v>31351</v>
      </c>
      <c r="L3550" s="95" t="s">
        <v>73</v>
      </c>
      <c r="M3550" s="95" t="s">
        <v>5878</v>
      </c>
      <c r="N3550" s="95" t="s">
        <v>203</v>
      </c>
      <c r="O3550" s="95" t="s">
        <v>1117</v>
      </c>
      <c r="P3550" s="95" t="s">
        <v>1118</v>
      </c>
      <c r="Q3550" s="95" t="s">
        <v>1940</v>
      </c>
      <c r="R3550" s="95" t="s">
        <v>1941</v>
      </c>
      <c r="S3550" s="95" t="s">
        <v>31352</v>
      </c>
      <c r="T3550" s="95" t="s">
        <v>119</v>
      </c>
      <c r="U3550" s="96">
        <v>16492</v>
      </c>
      <c r="V3550" s="96">
        <v>126928</v>
      </c>
      <c r="W3550" s="96">
        <v>51000</v>
      </c>
      <c r="X3550" s="96">
        <v>19100</v>
      </c>
      <c r="Y3550" s="95" t="s">
        <v>143</v>
      </c>
      <c r="Z3550" s="95" t="s">
        <v>25689</v>
      </c>
      <c r="AA3550" s="95" t="s">
        <v>84</v>
      </c>
      <c r="AB3550" s="95" t="s">
        <v>31353</v>
      </c>
      <c r="AC3550" s="95" t="s">
        <v>25703</v>
      </c>
      <c r="AD3550" s="95" t="s">
        <v>87</v>
      </c>
      <c r="AE3550" s="95" t="s">
        <v>61</v>
      </c>
      <c r="AF3550" s="95" t="s">
        <v>61</v>
      </c>
      <c r="AG3550" s="95" t="s">
        <v>89</v>
      </c>
      <c r="AH3550" s="95" t="s">
        <v>89</v>
      </c>
      <c r="AI3550" s="95" t="s">
        <v>89</v>
      </c>
      <c r="AJ3550" s="95" t="s">
        <v>89</v>
      </c>
      <c r="AK3550" s="95" t="s">
        <v>89</v>
      </c>
      <c r="AL3550" s="95" t="s">
        <v>89</v>
      </c>
      <c r="AM3550" s="95" t="s">
        <v>89</v>
      </c>
      <c r="AN3550" s="95" t="s">
        <v>89</v>
      </c>
      <c r="AO3550" s="95" t="s">
        <v>89</v>
      </c>
      <c r="AP3550" s="95" t="s">
        <v>89</v>
      </c>
      <c r="AQ3550" s="95" t="s">
        <v>90</v>
      </c>
      <c r="AR3550" s="95" t="s">
        <v>90</v>
      </c>
      <c r="AS3550" s="95" t="s">
        <v>25691</v>
      </c>
      <c r="AT3550" s="95" t="s">
        <v>92</v>
      </c>
      <c r="AU3550" s="95" t="s">
        <v>92</v>
      </c>
      <c r="AV3550" s="95" t="s">
        <v>93</v>
      </c>
      <c r="AW3550" s="95" t="s">
        <v>31354</v>
      </c>
      <c r="AX3550" s="95" t="s">
        <v>31355</v>
      </c>
      <c r="AY3550" s="95" t="s">
        <v>31356</v>
      </c>
      <c r="AZ3550" s="95" t="s">
        <v>31355</v>
      </c>
      <c r="BA3550" s="95" t="s">
        <v>97</v>
      </c>
      <c r="BB3550" s="95" t="s">
        <v>31357</v>
      </c>
      <c r="BC3550" s="95" t="s">
        <v>99</v>
      </c>
      <c r="BD3550" s="95" t="s">
        <v>150</v>
      </c>
      <c r="BE3550" s="95" t="s">
        <v>61</v>
      </c>
      <c r="BF3550" s="95" t="s">
        <v>119</v>
      </c>
      <c r="BG3550" s="95" t="s">
        <v>101</v>
      </c>
    </row>
    <row r="3551" s="86" customFormat="1" ht="19" customHeight="1" spans="1:59">
      <c r="A3551" s="95" t="s">
        <v>458</v>
      </c>
      <c r="B3551" s="95" t="s">
        <v>459</v>
      </c>
      <c r="C3551" s="95" t="s">
        <v>2457</v>
      </c>
      <c r="D3551" s="95" t="s">
        <v>2458</v>
      </c>
      <c r="E3551" s="95" t="s">
        <v>31358</v>
      </c>
      <c r="F3551" s="95" t="s">
        <v>9667</v>
      </c>
      <c r="G3551" s="95" t="s">
        <v>9668</v>
      </c>
      <c r="H3551" s="95" t="s">
        <v>109</v>
      </c>
      <c r="I3551" s="95" t="s">
        <v>31359</v>
      </c>
      <c r="J3551" s="95" t="s">
        <v>31360</v>
      </c>
      <c r="K3551" s="95" t="s">
        <v>31361</v>
      </c>
      <c r="L3551" s="95" t="s">
        <v>73</v>
      </c>
      <c r="M3551" s="95" t="s">
        <v>508</v>
      </c>
      <c r="N3551" s="95" t="s">
        <v>527</v>
      </c>
      <c r="O3551" s="95" t="s">
        <v>1117</v>
      </c>
      <c r="P3551" s="95" t="s">
        <v>1118</v>
      </c>
      <c r="Q3551" s="95" t="s">
        <v>3796</v>
      </c>
      <c r="R3551" s="95" t="s">
        <v>3797</v>
      </c>
      <c r="S3551" s="95" t="s">
        <v>31362</v>
      </c>
      <c r="T3551" s="95" t="s">
        <v>380</v>
      </c>
      <c r="U3551" s="96">
        <v>0</v>
      </c>
      <c r="V3551" s="96">
        <v>11072</v>
      </c>
      <c r="W3551" s="96">
        <v>6000</v>
      </c>
      <c r="X3551" s="96">
        <v>2000</v>
      </c>
      <c r="Y3551" s="95" t="s">
        <v>82</v>
      </c>
      <c r="Z3551" s="95" t="s">
        <v>25689</v>
      </c>
      <c r="AA3551" s="95" t="s">
        <v>84</v>
      </c>
      <c r="AB3551" s="95" t="s">
        <v>31363</v>
      </c>
      <c r="AC3551" s="95" t="s">
        <v>25789</v>
      </c>
      <c r="AD3551" s="95" t="s">
        <v>87</v>
      </c>
      <c r="AE3551" s="95" t="s">
        <v>61</v>
      </c>
      <c r="AF3551" s="95" t="s">
        <v>61</v>
      </c>
      <c r="AG3551" s="95" t="s">
        <v>89</v>
      </c>
      <c r="AH3551" s="95" t="s">
        <v>89</v>
      </c>
      <c r="AI3551" s="95" t="s">
        <v>88</v>
      </c>
      <c r="AJ3551" s="95" t="s">
        <v>88</v>
      </c>
      <c r="AK3551" s="95" t="s">
        <v>89</v>
      </c>
      <c r="AL3551" s="95" t="s">
        <v>89</v>
      </c>
      <c r="AM3551" s="95" t="s">
        <v>89</v>
      </c>
      <c r="AN3551" s="95" t="s">
        <v>89</v>
      </c>
      <c r="AO3551" s="95" t="s">
        <v>88</v>
      </c>
      <c r="AP3551" s="95" t="s">
        <v>89</v>
      </c>
      <c r="AQ3551" s="95" t="s">
        <v>90</v>
      </c>
      <c r="AR3551" s="95" t="s">
        <v>90</v>
      </c>
      <c r="AS3551" s="95" t="s">
        <v>25691</v>
      </c>
      <c r="AT3551" s="95" t="s">
        <v>92</v>
      </c>
      <c r="AU3551" s="95" t="s">
        <v>92</v>
      </c>
      <c r="AV3551" s="95" t="s">
        <v>93</v>
      </c>
      <c r="AW3551" s="95" t="s">
        <v>31364</v>
      </c>
      <c r="AX3551" s="95" t="s">
        <v>31365</v>
      </c>
      <c r="AY3551" s="95" t="s">
        <v>31366</v>
      </c>
      <c r="AZ3551" s="95" t="s">
        <v>31365</v>
      </c>
      <c r="BA3551" s="95" t="s">
        <v>97</v>
      </c>
      <c r="BB3551" s="95" t="s">
        <v>31367</v>
      </c>
      <c r="BC3551" s="95" t="s">
        <v>99</v>
      </c>
      <c r="BD3551" s="95" t="s">
        <v>100</v>
      </c>
      <c r="BE3551" s="95" t="s">
        <v>61</v>
      </c>
      <c r="BF3551" s="95" t="s">
        <v>380</v>
      </c>
      <c r="BG3551" s="95" t="s">
        <v>101</v>
      </c>
    </row>
    <row r="3552" s="86" customFormat="1" ht="19" customHeight="1" spans="1:59">
      <c r="A3552" s="95" t="s">
        <v>458</v>
      </c>
      <c r="B3552" s="95" t="s">
        <v>459</v>
      </c>
      <c r="C3552" s="95" t="s">
        <v>3118</v>
      </c>
      <c r="D3552" s="95" t="s">
        <v>3119</v>
      </c>
      <c r="E3552" s="95" t="s">
        <v>31368</v>
      </c>
      <c r="F3552" s="95" t="s">
        <v>26405</v>
      </c>
      <c r="G3552" s="95" t="s">
        <v>13523</v>
      </c>
      <c r="H3552" s="95" t="s">
        <v>1571</v>
      </c>
      <c r="I3552" s="95" t="s">
        <v>31369</v>
      </c>
      <c r="J3552" s="95" t="s">
        <v>31370</v>
      </c>
      <c r="K3552" s="95" t="s">
        <v>31371</v>
      </c>
      <c r="L3552" s="95" t="s">
        <v>73</v>
      </c>
      <c r="M3552" s="95" t="s">
        <v>31372</v>
      </c>
      <c r="N3552" s="95" t="s">
        <v>203</v>
      </c>
      <c r="O3552" s="95" t="s">
        <v>949</v>
      </c>
      <c r="P3552" s="95" t="s">
        <v>950</v>
      </c>
      <c r="Q3552" s="95" t="s">
        <v>257</v>
      </c>
      <c r="R3552" s="95" t="s">
        <v>951</v>
      </c>
      <c r="S3552" s="95" t="s">
        <v>31373</v>
      </c>
      <c r="T3552" s="95" t="s">
        <v>380</v>
      </c>
      <c r="U3552" s="96">
        <v>0</v>
      </c>
      <c r="V3552" s="96">
        <v>68738</v>
      </c>
      <c r="W3552" s="96">
        <v>30000</v>
      </c>
      <c r="X3552" s="96">
        <v>20000</v>
      </c>
      <c r="Y3552" s="95" t="s">
        <v>143</v>
      </c>
      <c r="Z3552" s="95" t="s">
        <v>25689</v>
      </c>
      <c r="AA3552" s="95" t="s">
        <v>84</v>
      </c>
      <c r="AB3552" s="95" t="s">
        <v>31374</v>
      </c>
      <c r="AC3552" s="95" t="s">
        <v>8465</v>
      </c>
      <c r="AD3552" s="95" t="s">
        <v>87</v>
      </c>
      <c r="AE3552" s="95" t="s">
        <v>61</v>
      </c>
      <c r="AF3552" s="95" t="s">
        <v>61</v>
      </c>
      <c r="AG3552" s="95" t="s">
        <v>89</v>
      </c>
      <c r="AH3552" s="95" t="s">
        <v>89</v>
      </c>
      <c r="AI3552" s="95" t="s">
        <v>89</v>
      </c>
      <c r="AJ3552" s="95" t="s">
        <v>89</v>
      </c>
      <c r="AK3552" s="95" t="s">
        <v>89</v>
      </c>
      <c r="AL3552" s="95" t="s">
        <v>89</v>
      </c>
      <c r="AM3552" s="95" t="s">
        <v>89</v>
      </c>
      <c r="AN3552" s="95" t="s">
        <v>89</v>
      </c>
      <c r="AO3552" s="95" t="s">
        <v>89</v>
      </c>
      <c r="AP3552" s="95" t="s">
        <v>89</v>
      </c>
      <c r="AQ3552" s="95" t="s">
        <v>90</v>
      </c>
      <c r="AR3552" s="95" t="s">
        <v>90</v>
      </c>
      <c r="AS3552" s="95" t="s">
        <v>25691</v>
      </c>
      <c r="AT3552" s="95" t="s">
        <v>92</v>
      </c>
      <c r="AU3552" s="95" t="s">
        <v>92</v>
      </c>
      <c r="AV3552" s="95" t="s">
        <v>93</v>
      </c>
      <c r="AW3552" s="95" t="s">
        <v>31375</v>
      </c>
      <c r="AX3552" s="95" t="s">
        <v>31376</v>
      </c>
      <c r="AY3552" s="95" t="s">
        <v>31377</v>
      </c>
      <c r="AZ3552" s="95" t="s">
        <v>31376</v>
      </c>
      <c r="BA3552" s="95" t="s">
        <v>97</v>
      </c>
      <c r="BB3552" s="95" t="s">
        <v>31378</v>
      </c>
      <c r="BC3552" s="95" t="s">
        <v>99</v>
      </c>
      <c r="BD3552" s="95" t="s">
        <v>150</v>
      </c>
      <c r="BE3552" s="95" t="s">
        <v>61</v>
      </c>
      <c r="BF3552" s="95" t="s">
        <v>380</v>
      </c>
      <c r="BG3552" s="95" t="s">
        <v>101</v>
      </c>
    </row>
    <row r="3553" s="86" customFormat="1" ht="19" customHeight="1" spans="1:59">
      <c r="A3553" s="95" t="s">
        <v>302</v>
      </c>
      <c r="B3553" s="95" t="s">
        <v>303</v>
      </c>
      <c r="C3553" s="95" t="s">
        <v>3535</v>
      </c>
      <c r="D3553" s="95" t="s">
        <v>3536</v>
      </c>
      <c r="E3553" s="95" t="s">
        <v>29132</v>
      </c>
      <c r="F3553" s="95" t="s">
        <v>26950</v>
      </c>
      <c r="G3553" s="95" t="s">
        <v>1972</v>
      </c>
      <c r="H3553" s="95" t="s">
        <v>109</v>
      </c>
      <c r="I3553" s="95" t="s">
        <v>31379</v>
      </c>
      <c r="J3553" s="95" t="s">
        <v>31380</v>
      </c>
      <c r="K3553" s="95" t="s">
        <v>31381</v>
      </c>
      <c r="L3553" s="95" t="s">
        <v>73</v>
      </c>
      <c r="M3553" s="95" t="s">
        <v>2014</v>
      </c>
      <c r="N3553" s="95" t="s">
        <v>811</v>
      </c>
      <c r="O3553" s="95" t="s">
        <v>774</v>
      </c>
      <c r="P3553" s="95" t="s">
        <v>775</v>
      </c>
      <c r="Q3553" s="95" t="s">
        <v>3796</v>
      </c>
      <c r="R3553" s="95" t="s">
        <v>3797</v>
      </c>
      <c r="S3553" s="95" t="s">
        <v>31382</v>
      </c>
      <c r="T3553" s="95" t="s">
        <v>119</v>
      </c>
      <c r="U3553" s="96">
        <v>0</v>
      </c>
      <c r="V3553" s="96">
        <v>12112</v>
      </c>
      <c r="W3553" s="96">
        <v>8000</v>
      </c>
      <c r="X3553" s="96">
        <v>4000</v>
      </c>
      <c r="Y3553" s="95" t="s">
        <v>82</v>
      </c>
      <c r="Z3553" s="95" t="s">
        <v>25689</v>
      </c>
      <c r="AA3553" s="95" t="s">
        <v>84</v>
      </c>
      <c r="AB3553" s="95" t="s">
        <v>29137</v>
      </c>
      <c r="AC3553" s="95" t="s">
        <v>8465</v>
      </c>
      <c r="AD3553" s="95" t="s">
        <v>87</v>
      </c>
      <c r="AE3553" s="95" t="s">
        <v>61</v>
      </c>
      <c r="AF3553" s="95" t="s">
        <v>61</v>
      </c>
      <c r="AG3553" s="95" t="s">
        <v>89</v>
      </c>
      <c r="AH3553" s="95" t="s">
        <v>89</v>
      </c>
      <c r="AI3553" s="95" t="s">
        <v>88</v>
      </c>
      <c r="AJ3553" s="95" t="s">
        <v>88</v>
      </c>
      <c r="AK3553" s="95" t="s">
        <v>88</v>
      </c>
      <c r="AL3553" s="95" t="s">
        <v>88</v>
      </c>
      <c r="AM3553" s="95" t="s">
        <v>88</v>
      </c>
      <c r="AN3553" s="95" t="s">
        <v>88</v>
      </c>
      <c r="AO3553" s="95" t="s">
        <v>88</v>
      </c>
      <c r="AP3553" s="95" t="s">
        <v>89</v>
      </c>
      <c r="AQ3553" s="95" t="s">
        <v>90</v>
      </c>
      <c r="AR3553" s="95" t="s">
        <v>90</v>
      </c>
      <c r="AS3553" s="95" t="s">
        <v>25691</v>
      </c>
      <c r="AT3553" s="95" t="s">
        <v>92</v>
      </c>
      <c r="AU3553" s="95" t="s">
        <v>92</v>
      </c>
      <c r="AV3553" s="95" t="s">
        <v>93</v>
      </c>
      <c r="AW3553" s="95" t="s">
        <v>29138</v>
      </c>
      <c r="AX3553" s="95" t="s">
        <v>31383</v>
      </c>
      <c r="AY3553" s="95" t="s">
        <v>29140</v>
      </c>
      <c r="AZ3553" s="95" t="s">
        <v>31383</v>
      </c>
      <c r="BA3553" s="95" t="s">
        <v>97</v>
      </c>
      <c r="BB3553" s="95" t="s">
        <v>31384</v>
      </c>
      <c r="BC3553" s="95" t="s">
        <v>99</v>
      </c>
      <c r="BD3553" s="95" t="s">
        <v>100</v>
      </c>
      <c r="BE3553" s="95" t="s">
        <v>61</v>
      </c>
      <c r="BF3553" s="95" t="s">
        <v>119</v>
      </c>
      <c r="BG3553" s="95" t="s">
        <v>101</v>
      </c>
    </row>
    <row r="3554" s="86" customFormat="1" ht="19" customHeight="1" spans="1:59">
      <c r="A3554" s="95" t="s">
        <v>174</v>
      </c>
      <c r="B3554" s="95" t="s">
        <v>175</v>
      </c>
      <c r="C3554" s="95" t="s">
        <v>9907</v>
      </c>
      <c r="D3554" s="95" t="s">
        <v>9908</v>
      </c>
      <c r="E3554" s="95" t="s">
        <v>31385</v>
      </c>
      <c r="F3554" s="95" t="s">
        <v>9910</v>
      </c>
      <c r="G3554" s="95" t="s">
        <v>893</v>
      </c>
      <c r="H3554" s="95" t="s">
        <v>109</v>
      </c>
      <c r="I3554" s="95" t="s">
        <v>31386</v>
      </c>
      <c r="J3554" s="95" t="s">
        <v>31387</v>
      </c>
      <c r="K3554" s="95" t="s">
        <v>31388</v>
      </c>
      <c r="L3554" s="95" t="s">
        <v>73</v>
      </c>
      <c r="M3554" s="95" t="s">
        <v>74</v>
      </c>
      <c r="N3554" s="95" t="s">
        <v>1752</v>
      </c>
      <c r="O3554" s="95" t="s">
        <v>292</v>
      </c>
      <c r="P3554" s="95" t="s">
        <v>293</v>
      </c>
      <c r="Q3554" s="95" t="s">
        <v>3691</v>
      </c>
      <c r="R3554" s="95" t="s">
        <v>3692</v>
      </c>
      <c r="S3554" s="95" t="s">
        <v>31389</v>
      </c>
      <c r="T3554" s="95" t="s">
        <v>119</v>
      </c>
      <c r="U3554" s="96">
        <v>0</v>
      </c>
      <c r="V3554" s="96">
        <v>23140</v>
      </c>
      <c r="W3554" s="96">
        <v>18000</v>
      </c>
      <c r="X3554" s="96">
        <v>5000</v>
      </c>
      <c r="Y3554" s="95" t="s">
        <v>82</v>
      </c>
      <c r="Z3554" s="95" t="s">
        <v>25689</v>
      </c>
      <c r="AA3554" s="95" t="s">
        <v>84</v>
      </c>
      <c r="AB3554" s="95" t="s">
        <v>31390</v>
      </c>
      <c r="AC3554" s="95" t="s">
        <v>25690</v>
      </c>
      <c r="AD3554" s="95" t="s">
        <v>87</v>
      </c>
      <c r="AE3554" s="95" t="s">
        <v>61</v>
      </c>
      <c r="AF3554" s="95" t="s">
        <v>61</v>
      </c>
      <c r="AG3554" s="95" t="s">
        <v>89</v>
      </c>
      <c r="AH3554" s="95" t="s">
        <v>89</v>
      </c>
      <c r="AI3554" s="95" t="s">
        <v>89</v>
      </c>
      <c r="AJ3554" s="95" t="s">
        <v>88</v>
      </c>
      <c r="AK3554" s="95" t="s">
        <v>88</v>
      </c>
      <c r="AL3554" s="95" t="s">
        <v>88</v>
      </c>
      <c r="AM3554" s="95" t="s">
        <v>88</v>
      </c>
      <c r="AN3554" s="95" t="s">
        <v>88</v>
      </c>
      <c r="AO3554" s="95" t="s">
        <v>88</v>
      </c>
      <c r="AP3554" s="95" t="s">
        <v>89</v>
      </c>
      <c r="AQ3554" s="95" t="s">
        <v>90</v>
      </c>
      <c r="AR3554" s="95" t="s">
        <v>90</v>
      </c>
      <c r="AS3554" s="95" t="s">
        <v>25691</v>
      </c>
      <c r="AT3554" s="95" t="s">
        <v>92</v>
      </c>
      <c r="AU3554" s="95" t="s">
        <v>92</v>
      </c>
      <c r="AV3554" s="95" t="s">
        <v>93</v>
      </c>
      <c r="AW3554" s="95" t="s">
        <v>31391</v>
      </c>
      <c r="AX3554" s="95" t="s">
        <v>31392</v>
      </c>
      <c r="AY3554" s="95" t="s">
        <v>31393</v>
      </c>
      <c r="AZ3554" s="95" t="s">
        <v>31392</v>
      </c>
      <c r="BA3554" s="95" t="s">
        <v>97</v>
      </c>
      <c r="BB3554" s="95" t="s">
        <v>31394</v>
      </c>
      <c r="BC3554" s="95" t="s">
        <v>99</v>
      </c>
      <c r="BD3554" s="95" t="s">
        <v>100</v>
      </c>
      <c r="BE3554" s="95" t="s">
        <v>61</v>
      </c>
      <c r="BF3554" s="95" t="s">
        <v>119</v>
      </c>
      <c r="BG3554" s="95" t="s">
        <v>101</v>
      </c>
    </row>
    <row r="3555" s="86" customFormat="1" ht="19" customHeight="1" spans="1:59">
      <c r="A3555" s="95" t="s">
        <v>1774</v>
      </c>
      <c r="B3555" s="95" t="s">
        <v>1775</v>
      </c>
      <c r="C3555" s="95" t="s">
        <v>3363</v>
      </c>
      <c r="D3555" s="95" t="s">
        <v>3364</v>
      </c>
      <c r="E3555" s="95" t="s">
        <v>20602</v>
      </c>
      <c r="F3555" s="95" t="s">
        <v>31395</v>
      </c>
      <c r="G3555" s="95" t="s">
        <v>15701</v>
      </c>
      <c r="H3555" s="95" t="s">
        <v>1571</v>
      </c>
      <c r="I3555" s="95" t="s">
        <v>31396</v>
      </c>
      <c r="J3555" s="95" t="s">
        <v>31397</v>
      </c>
      <c r="K3555" s="95" t="s">
        <v>31398</v>
      </c>
      <c r="L3555" s="95" t="s">
        <v>73</v>
      </c>
      <c r="M3555" s="95" t="s">
        <v>526</v>
      </c>
      <c r="N3555" s="95" t="s">
        <v>2361</v>
      </c>
      <c r="O3555" s="95" t="s">
        <v>949</v>
      </c>
      <c r="P3555" s="95" t="s">
        <v>950</v>
      </c>
      <c r="Q3555" s="95" t="s">
        <v>257</v>
      </c>
      <c r="R3555" s="95" t="s">
        <v>951</v>
      </c>
      <c r="S3555" s="95" t="s">
        <v>31399</v>
      </c>
      <c r="T3555" s="95" t="s">
        <v>380</v>
      </c>
      <c r="U3555" s="96">
        <v>0</v>
      </c>
      <c r="V3555" s="96">
        <v>25000</v>
      </c>
      <c r="W3555" s="96">
        <v>15000</v>
      </c>
      <c r="X3555" s="96">
        <v>10000</v>
      </c>
      <c r="Y3555" s="95" t="s">
        <v>82</v>
      </c>
      <c r="Z3555" s="95" t="s">
        <v>25689</v>
      </c>
      <c r="AA3555" s="95" t="s">
        <v>84</v>
      </c>
      <c r="AB3555" s="95" t="s">
        <v>20607</v>
      </c>
      <c r="AC3555" s="95" t="s">
        <v>25830</v>
      </c>
      <c r="AD3555" s="95" t="s">
        <v>87</v>
      </c>
      <c r="AE3555" s="95" t="s">
        <v>61</v>
      </c>
      <c r="AF3555" s="95" t="s">
        <v>61</v>
      </c>
      <c r="AG3555" s="95" t="s">
        <v>89</v>
      </c>
      <c r="AH3555" s="95" t="s">
        <v>89</v>
      </c>
      <c r="AI3555" s="95" t="s">
        <v>89</v>
      </c>
      <c r="AJ3555" s="95" t="s">
        <v>88</v>
      </c>
      <c r="AK3555" s="95" t="s">
        <v>89</v>
      </c>
      <c r="AL3555" s="95" t="s">
        <v>89</v>
      </c>
      <c r="AM3555" s="95" t="s">
        <v>89</v>
      </c>
      <c r="AN3555" s="95" t="s">
        <v>89</v>
      </c>
      <c r="AO3555" s="95" t="s">
        <v>88</v>
      </c>
      <c r="AP3555" s="95" t="s">
        <v>89</v>
      </c>
      <c r="AQ3555" s="95" t="s">
        <v>90</v>
      </c>
      <c r="AR3555" s="95" t="s">
        <v>90</v>
      </c>
      <c r="AS3555" s="95" t="s">
        <v>25691</v>
      </c>
      <c r="AT3555" s="95" t="s">
        <v>92</v>
      </c>
      <c r="AU3555" s="95" t="s">
        <v>92</v>
      </c>
      <c r="AV3555" s="95" t="s">
        <v>93</v>
      </c>
      <c r="AW3555" s="95" t="s">
        <v>20608</v>
      </c>
      <c r="AX3555" s="95" t="s">
        <v>31400</v>
      </c>
      <c r="AY3555" s="95" t="s">
        <v>20610</v>
      </c>
      <c r="AZ3555" s="95" t="s">
        <v>31400</v>
      </c>
      <c r="BA3555" s="95" t="s">
        <v>97</v>
      </c>
      <c r="BB3555" s="95" t="s">
        <v>31401</v>
      </c>
      <c r="BC3555" s="95" t="s">
        <v>99</v>
      </c>
      <c r="BD3555" s="95" t="s">
        <v>100</v>
      </c>
      <c r="BE3555" s="95" t="s">
        <v>61</v>
      </c>
      <c r="BF3555" s="95" t="s">
        <v>380</v>
      </c>
      <c r="BG3555" s="95" t="s">
        <v>101</v>
      </c>
    </row>
    <row r="3556" s="86" customFormat="1" ht="19" customHeight="1" spans="1:59">
      <c r="A3556" s="95" t="s">
        <v>646</v>
      </c>
      <c r="B3556" s="95" t="s">
        <v>647</v>
      </c>
      <c r="C3556" s="95" t="s">
        <v>5709</v>
      </c>
      <c r="D3556" s="95" t="s">
        <v>5710</v>
      </c>
      <c r="E3556" s="95" t="s">
        <v>29710</v>
      </c>
      <c r="F3556" s="95" t="s">
        <v>29711</v>
      </c>
      <c r="G3556" s="95" t="s">
        <v>2732</v>
      </c>
      <c r="H3556" s="95" t="s">
        <v>539</v>
      </c>
      <c r="I3556" s="95" t="s">
        <v>31402</v>
      </c>
      <c r="J3556" s="95" t="s">
        <v>31403</v>
      </c>
      <c r="K3556" s="95" t="s">
        <v>31404</v>
      </c>
      <c r="L3556" s="95" t="s">
        <v>73</v>
      </c>
      <c r="M3556" s="95" t="s">
        <v>1699</v>
      </c>
      <c r="N3556" s="95" t="s">
        <v>527</v>
      </c>
      <c r="O3556" s="95" t="s">
        <v>238</v>
      </c>
      <c r="P3556" s="95" t="s">
        <v>239</v>
      </c>
      <c r="Q3556" s="95" t="s">
        <v>2681</v>
      </c>
      <c r="R3556" s="95" t="s">
        <v>399</v>
      </c>
      <c r="S3556" s="95" t="s">
        <v>31405</v>
      </c>
      <c r="T3556" s="95" t="s">
        <v>119</v>
      </c>
      <c r="U3556" s="96">
        <v>0</v>
      </c>
      <c r="V3556" s="96">
        <v>26340</v>
      </c>
      <c r="W3556" s="96">
        <v>18000</v>
      </c>
      <c r="X3556" s="96">
        <v>6000</v>
      </c>
      <c r="Y3556" s="95" t="s">
        <v>143</v>
      </c>
      <c r="Z3556" s="95" t="s">
        <v>25689</v>
      </c>
      <c r="AA3556" s="95" t="s">
        <v>84</v>
      </c>
      <c r="AB3556" s="95" t="s">
        <v>29716</v>
      </c>
      <c r="AC3556" s="95" t="s">
        <v>11915</v>
      </c>
      <c r="AD3556" s="95" t="s">
        <v>87</v>
      </c>
      <c r="AE3556" s="95" t="s">
        <v>61</v>
      </c>
      <c r="AF3556" s="95" t="s">
        <v>61</v>
      </c>
      <c r="AG3556" s="95" t="s">
        <v>89</v>
      </c>
      <c r="AH3556" s="95" t="s">
        <v>89</v>
      </c>
      <c r="AI3556" s="95" t="s">
        <v>89</v>
      </c>
      <c r="AJ3556" s="95" t="s">
        <v>89</v>
      </c>
      <c r="AK3556" s="95" t="s">
        <v>89</v>
      </c>
      <c r="AL3556" s="95" t="s">
        <v>89</v>
      </c>
      <c r="AM3556" s="95" t="s">
        <v>89</v>
      </c>
      <c r="AN3556" s="95" t="s">
        <v>89</v>
      </c>
      <c r="AO3556" s="95" t="s">
        <v>89</v>
      </c>
      <c r="AP3556" s="95" t="s">
        <v>89</v>
      </c>
      <c r="AQ3556" s="95" t="s">
        <v>90</v>
      </c>
      <c r="AR3556" s="95" t="s">
        <v>90</v>
      </c>
      <c r="AS3556" s="95" t="s">
        <v>25691</v>
      </c>
      <c r="AT3556" s="95" t="s">
        <v>92</v>
      </c>
      <c r="AU3556" s="95" t="s">
        <v>92</v>
      </c>
      <c r="AV3556" s="95" t="s">
        <v>93</v>
      </c>
      <c r="AW3556" s="95" t="s">
        <v>29717</v>
      </c>
      <c r="AX3556" s="95" t="s">
        <v>31406</v>
      </c>
      <c r="AY3556" s="95" t="s">
        <v>29719</v>
      </c>
      <c r="AZ3556" s="95" t="s">
        <v>31406</v>
      </c>
      <c r="BA3556" s="95" t="s">
        <v>97</v>
      </c>
      <c r="BB3556" s="95" t="s">
        <v>31407</v>
      </c>
      <c r="BC3556" s="95" t="s">
        <v>99</v>
      </c>
      <c r="BD3556" s="95" t="s">
        <v>150</v>
      </c>
      <c r="BE3556" s="95" t="s">
        <v>61</v>
      </c>
      <c r="BF3556" s="95" t="s">
        <v>119</v>
      </c>
      <c r="BG3556" s="95" t="s">
        <v>101</v>
      </c>
    </row>
    <row r="3557" s="86" customFormat="1" ht="19" customHeight="1" spans="1:59">
      <c r="A3557" s="95" t="s">
        <v>174</v>
      </c>
      <c r="B3557" s="95" t="s">
        <v>175</v>
      </c>
      <c r="C3557" s="95" t="s">
        <v>176</v>
      </c>
      <c r="D3557" s="95" t="s">
        <v>177</v>
      </c>
      <c r="E3557" s="95" t="s">
        <v>11287</v>
      </c>
      <c r="F3557" s="95" t="s">
        <v>4549</v>
      </c>
      <c r="G3557" s="95" t="s">
        <v>4550</v>
      </c>
      <c r="H3557" s="95" t="s">
        <v>539</v>
      </c>
      <c r="I3557" s="95" t="s">
        <v>31408</v>
      </c>
      <c r="J3557" s="95" t="s">
        <v>31409</v>
      </c>
      <c r="K3557" s="95" t="s">
        <v>31410</v>
      </c>
      <c r="L3557" s="95" t="s">
        <v>73</v>
      </c>
      <c r="M3557" s="95" t="s">
        <v>74</v>
      </c>
      <c r="N3557" s="95" t="s">
        <v>4303</v>
      </c>
      <c r="O3557" s="95" t="s">
        <v>1537</v>
      </c>
      <c r="P3557" s="95" t="s">
        <v>1538</v>
      </c>
      <c r="Q3557" s="95" t="s">
        <v>9037</v>
      </c>
      <c r="R3557" s="95" t="s">
        <v>9038</v>
      </c>
      <c r="S3557" s="95" t="s">
        <v>31411</v>
      </c>
      <c r="T3557" s="95" t="s">
        <v>380</v>
      </c>
      <c r="U3557" s="96">
        <v>0</v>
      </c>
      <c r="V3557" s="96">
        <v>8694</v>
      </c>
      <c r="W3557" s="96">
        <v>5000</v>
      </c>
      <c r="X3557" s="96">
        <v>2500</v>
      </c>
      <c r="Y3557" s="95" t="s">
        <v>82</v>
      </c>
      <c r="Z3557" s="95" t="s">
        <v>25689</v>
      </c>
      <c r="AA3557" s="95" t="s">
        <v>84</v>
      </c>
      <c r="AB3557" s="95" t="s">
        <v>11294</v>
      </c>
      <c r="AC3557" s="95" t="s">
        <v>8465</v>
      </c>
      <c r="AD3557" s="95" t="s">
        <v>87</v>
      </c>
      <c r="AE3557" s="95" t="s">
        <v>61</v>
      </c>
      <c r="AF3557" s="95" t="s">
        <v>61</v>
      </c>
      <c r="AG3557" s="95" t="s">
        <v>89</v>
      </c>
      <c r="AH3557" s="95" t="s">
        <v>89</v>
      </c>
      <c r="AI3557" s="95" t="s">
        <v>89</v>
      </c>
      <c r="AJ3557" s="95" t="s">
        <v>88</v>
      </c>
      <c r="AK3557" s="95" t="s">
        <v>89</v>
      </c>
      <c r="AL3557" s="95" t="s">
        <v>88</v>
      </c>
      <c r="AM3557" s="95" t="s">
        <v>88</v>
      </c>
      <c r="AN3557" s="95" t="s">
        <v>88</v>
      </c>
      <c r="AO3557" s="95" t="s">
        <v>88</v>
      </c>
      <c r="AP3557" s="95" t="s">
        <v>89</v>
      </c>
      <c r="AQ3557" s="95" t="s">
        <v>90</v>
      </c>
      <c r="AR3557" s="95" t="s">
        <v>90</v>
      </c>
      <c r="AS3557" s="95" t="s">
        <v>25691</v>
      </c>
      <c r="AT3557" s="95" t="s">
        <v>92</v>
      </c>
      <c r="AU3557" s="95" t="s">
        <v>92</v>
      </c>
      <c r="AV3557" s="95" t="s">
        <v>93</v>
      </c>
      <c r="AW3557" s="95" t="s">
        <v>11295</v>
      </c>
      <c r="AX3557" s="95" t="s">
        <v>31412</v>
      </c>
      <c r="AY3557" s="95" t="s">
        <v>11297</v>
      </c>
      <c r="AZ3557" s="95" t="s">
        <v>31412</v>
      </c>
      <c r="BA3557" s="95" t="s">
        <v>97</v>
      </c>
      <c r="BB3557" s="95" t="s">
        <v>31413</v>
      </c>
      <c r="BC3557" s="95" t="s">
        <v>99</v>
      </c>
      <c r="BD3557" s="95" t="s">
        <v>100</v>
      </c>
      <c r="BE3557" s="95" t="s">
        <v>61</v>
      </c>
      <c r="BF3557" s="95" t="s">
        <v>380</v>
      </c>
      <c r="BG3557" s="95" t="s">
        <v>101</v>
      </c>
    </row>
    <row r="3558" s="86" customFormat="1" ht="19" customHeight="1" spans="1:59">
      <c r="A3558" s="95" t="s">
        <v>226</v>
      </c>
      <c r="B3558" s="95" t="s">
        <v>227</v>
      </c>
      <c r="C3558" s="95" t="s">
        <v>872</v>
      </c>
      <c r="D3558" s="95" t="s">
        <v>873</v>
      </c>
      <c r="E3558" s="95" t="s">
        <v>31414</v>
      </c>
      <c r="F3558" s="95" t="s">
        <v>31415</v>
      </c>
      <c r="G3558" s="95" t="s">
        <v>9351</v>
      </c>
      <c r="H3558" s="95" t="s">
        <v>3166</v>
      </c>
      <c r="I3558" s="95" t="s">
        <v>31416</v>
      </c>
      <c r="J3558" s="95" t="s">
        <v>31417</v>
      </c>
      <c r="K3558" s="95" t="s">
        <v>31418</v>
      </c>
      <c r="L3558" s="95" t="s">
        <v>73</v>
      </c>
      <c r="M3558" s="95" t="s">
        <v>2014</v>
      </c>
      <c r="N3558" s="95" t="s">
        <v>527</v>
      </c>
      <c r="O3558" s="95" t="s">
        <v>2269</v>
      </c>
      <c r="P3558" s="95" t="s">
        <v>7126</v>
      </c>
      <c r="Q3558" s="95" t="s">
        <v>3171</v>
      </c>
      <c r="R3558" s="95" t="s">
        <v>3172</v>
      </c>
      <c r="S3558" s="95" t="s">
        <v>31419</v>
      </c>
      <c r="T3558" s="95" t="s">
        <v>119</v>
      </c>
      <c r="U3558" s="96">
        <v>0</v>
      </c>
      <c r="V3558" s="96">
        <v>14000</v>
      </c>
      <c r="W3558" s="96">
        <v>7000</v>
      </c>
      <c r="X3558" s="96">
        <v>3000</v>
      </c>
      <c r="Y3558" s="95" t="s">
        <v>82</v>
      </c>
      <c r="Z3558" s="95" t="s">
        <v>25689</v>
      </c>
      <c r="AA3558" s="95" t="s">
        <v>84</v>
      </c>
      <c r="AB3558" s="95" t="s">
        <v>31420</v>
      </c>
      <c r="AC3558" s="95" t="s">
        <v>8465</v>
      </c>
      <c r="AD3558" s="95" t="s">
        <v>87</v>
      </c>
      <c r="AE3558" s="95" t="s">
        <v>61</v>
      </c>
      <c r="AF3558" s="95" t="s">
        <v>61</v>
      </c>
      <c r="AG3558" s="95" t="s">
        <v>89</v>
      </c>
      <c r="AH3558" s="95" t="s">
        <v>89</v>
      </c>
      <c r="AI3558" s="95" t="s">
        <v>89</v>
      </c>
      <c r="AJ3558" s="95" t="s">
        <v>88</v>
      </c>
      <c r="AK3558" s="95" t="s">
        <v>89</v>
      </c>
      <c r="AL3558" s="95" t="s">
        <v>89</v>
      </c>
      <c r="AM3558" s="95" t="s">
        <v>89</v>
      </c>
      <c r="AN3558" s="95" t="s">
        <v>89</v>
      </c>
      <c r="AO3558" s="95" t="s">
        <v>88</v>
      </c>
      <c r="AP3558" s="95" t="s">
        <v>89</v>
      </c>
      <c r="AQ3558" s="95" t="s">
        <v>90</v>
      </c>
      <c r="AR3558" s="95" t="s">
        <v>90</v>
      </c>
      <c r="AS3558" s="95" t="s">
        <v>25691</v>
      </c>
      <c r="AT3558" s="95" t="s">
        <v>92</v>
      </c>
      <c r="AU3558" s="95" t="s">
        <v>92</v>
      </c>
      <c r="AV3558" s="95" t="s">
        <v>93</v>
      </c>
      <c r="AW3558" s="95" t="s">
        <v>31421</v>
      </c>
      <c r="AX3558" s="95" t="s">
        <v>31422</v>
      </c>
      <c r="AY3558" s="95" t="s">
        <v>31423</v>
      </c>
      <c r="AZ3558" s="95" t="s">
        <v>31422</v>
      </c>
      <c r="BA3558" s="95" t="s">
        <v>97</v>
      </c>
      <c r="BB3558" s="95" t="s">
        <v>31424</v>
      </c>
      <c r="BC3558" s="95" t="s">
        <v>99</v>
      </c>
      <c r="BD3558" s="95" t="s">
        <v>100</v>
      </c>
      <c r="BE3558" s="95" t="s">
        <v>61</v>
      </c>
      <c r="BF3558" s="95" t="s">
        <v>119</v>
      </c>
      <c r="BG3558" s="95" t="s">
        <v>101</v>
      </c>
    </row>
    <row r="3559" s="86" customFormat="1" ht="19" customHeight="1" spans="1:59">
      <c r="A3559" s="95" t="s">
        <v>126</v>
      </c>
      <c r="B3559" s="95" t="s">
        <v>127</v>
      </c>
      <c r="C3559" s="95" t="s">
        <v>128</v>
      </c>
      <c r="D3559" s="95" t="s">
        <v>129</v>
      </c>
      <c r="E3559" s="95" t="s">
        <v>130</v>
      </c>
      <c r="F3559" s="95" t="s">
        <v>131</v>
      </c>
      <c r="G3559" s="95" t="s">
        <v>132</v>
      </c>
      <c r="H3559" s="95" t="s">
        <v>109</v>
      </c>
      <c r="I3559" s="95" t="s">
        <v>31425</v>
      </c>
      <c r="J3559" s="95" t="s">
        <v>31426</v>
      </c>
      <c r="K3559" s="95" t="s">
        <v>31427</v>
      </c>
      <c r="L3559" s="95" t="s">
        <v>73</v>
      </c>
      <c r="M3559" s="95" t="s">
        <v>526</v>
      </c>
      <c r="N3559" s="95" t="s">
        <v>11626</v>
      </c>
      <c r="O3559" s="95" t="s">
        <v>881</v>
      </c>
      <c r="P3559" s="95" t="s">
        <v>882</v>
      </c>
      <c r="Q3559" s="95" t="s">
        <v>2425</v>
      </c>
      <c r="R3559" s="95" t="s">
        <v>2426</v>
      </c>
      <c r="S3559" s="95" t="s">
        <v>31428</v>
      </c>
      <c r="T3559" s="95" t="s">
        <v>119</v>
      </c>
      <c r="U3559" s="96">
        <v>0</v>
      </c>
      <c r="V3559" s="96">
        <v>45700</v>
      </c>
      <c r="W3559" s="96">
        <v>30000</v>
      </c>
      <c r="X3559" s="96">
        <v>10000</v>
      </c>
      <c r="Y3559" s="95" t="s">
        <v>82</v>
      </c>
      <c r="Z3559" s="95" t="s">
        <v>25689</v>
      </c>
      <c r="AA3559" s="95" t="s">
        <v>84</v>
      </c>
      <c r="AB3559" s="95" t="s">
        <v>144</v>
      </c>
      <c r="AC3559" s="95" t="s">
        <v>8465</v>
      </c>
      <c r="AD3559" s="95" t="s">
        <v>87</v>
      </c>
      <c r="AE3559" s="95" t="s">
        <v>61</v>
      </c>
      <c r="AF3559" s="95" t="s">
        <v>61</v>
      </c>
      <c r="AG3559" s="95" t="s">
        <v>89</v>
      </c>
      <c r="AH3559" s="95" t="s">
        <v>89</v>
      </c>
      <c r="AI3559" s="95" t="s">
        <v>89</v>
      </c>
      <c r="AJ3559" s="95" t="s">
        <v>88</v>
      </c>
      <c r="AK3559" s="95" t="s">
        <v>89</v>
      </c>
      <c r="AL3559" s="95" t="s">
        <v>89</v>
      </c>
      <c r="AM3559" s="95" t="s">
        <v>88</v>
      </c>
      <c r="AN3559" s="95" t="s">
        <v>88</v>
      </c>
      <c r="AO3559" s="95" t="s">
        <v>88</v>
      </c>
      <c r="AP3559" s="95" t="s">
        <v>89</v>
      </c>
      <c r="AQ3559" s="95" t="s">
        <v>90</v>
      </c>
      <c r="AR3559" s="95" t="s">
        <v>90</v>
      </c>
      <c r="AS3559" s="95" t="s">
        <v>25691</v>
      </c>
      <c r="AT3559" s="95" t="s">
        <v>92</v>
      </c>
      <c r="AU3559" s="95" t="s">
        <v>92</v>
      </c>
      <c r="AV3559" s="95" t="s">
        <v>93</v>
      </c>
      <c r="AW3559" s="95" t="s">
        <v>146</v>
      </c>
      <c r="AX3559" s="95" t="s">
        <v>31429</v>
      </c>
      <c r="AY3559" s="95" t="s">
        <v>148</v>
      </c>
      <c r="AZ3559" s="95" t="s">
        <v>31429</v>
      </c>
      <c r="BA3559" s="95" t="s">
        <v>97</v>
      </c>
      <c r="BB3559" s="95" t="s">
        <v>31430</v>
      </c>
      <c r="BC3559" s="95" t="s">
        <v>99</v>
      </c>
      <c r="BD3559" s="95" t="s">
        <v>100</v>
      </c>
      <c r="BE3559" s="95" t="s">
        <v>61</v>
      </c>
      <c r="BF3559" s="95" t="s">
        <v>119</v>
      </c>
      <c r="BG3559" s="95" t="s">
        <v>101</v>
      </c>
    </row>
    <row r="3560" s="86" customFormat="1" ht="19" customHeight="1" spans="1:59">
      <c r="A3560" s="95" t="s">
        <v>458</v>
      </c>
      <c r="B3560" s="95" t="s">
        <v>459</v>
      </c>
      <c r="C3560" s="95" t="s">
        <v>3118</v>
      </c>
      <c r="D3560" s="95" t="s">
        <v>3119</v>
      </c>
      <c r="E3560" s="95" t="s">
        <v>7982</v>
      </c>
      <c r="F3560" s="95" t="s">
        <v>4856</v>
      </c>
      <c r="G3560" s="95" t="s">
        <v>2461</v>
      </c>
      <c r="H3560" s="95" t="s">
        <v>109</v>
      </c>
      <c r="I3560" s="95" t="s">
        <v>31431</v>
      </c>
      <c r="J3560" s="95" t="s">
        <v>31432</v>
      </c>
      <c r="K3560" s="95" t="s">
        <v>31433</v>
      </c>
      <c r="L3560" s="95" t="s">
        <v>73</v>
      </c>
      <c r="M3560" s="95" t="s">
        <v>4208</v>
      </c>
      <c r="N3560" s="95" t="s">
        <v>114</v>
      </c>
      <c r="O3560" s="95" t="s">
        <v>292</v>
      </c>
      <c r="P3560" s="95" t="s">
        <v>293</v>
      </c>
      <c r="Q3560" s="95" t="s">
        <v>433</v>
      </c>
      <c r="R3560" s="95" t="s">
        <v>434</v>
      </c>
      <c r="S3560" s="95" t="s">
        <v>31434</v>
      </c>
      <c r="T3560" s="95" t="s">
        <v>380</v>
      </c>
      <c r="U3560" s="96">
        <v>0</v>
      </c>
      <c r="V3560" s="96">
        <v>20000</v>
      </c>
      <c r="W3560" s="96">
        <v>10000</v>
      </c>
      <c r="X3560" s="96">
        <v>3000</v>
      </c>
      <c r="Y3560" s="95" t="s">
        <v>82</v>
      </c>
      <c r="Z3560" s="95" t="s">
        <v>25689</v>
      </c>
      <c r="AA3560" s="95" t="s">
        <v>84</v>
      </c>
      <c r="AB3560" s="95" t="s">
        <v>7988</v>
      </c>
      <c r="AC3560" s="95" t="s">
        <v>4869</v>
      </c>
      <c r="AD3560" s="95" t="s">
        <v>87</v>
      </c>
      <c r="AE3560" s="95" t="s">
        <v>61</v>
      </c>
      <c r="AF3560" s="95" t="s">
        <v>61</v>
      </c>
      <c r="AG3560" s="95" t="s">
        <v>89</v>
      </c>
      <c r="AH3560" s="95" t="s">
        <v>88</v>
      </c>
      <c r="AI3560" s="95" t="s">
        <v>88</v>
      </c>
      <c r="AJ3560" s="95" t="s">
        <v>88</v>
      </c>
      <c r="AK3560" s="95" t="s">
        <v>88</v>
      </c>
      <c r="AL3560" s="95" t="s">
        <v>88</v>
      </c>
      <c r="AM3560" s="95" t="s">
        <v>88</v>
      </c>
      <c r="AN3560" s="95" t="s">
        <v>88</v>
      </c>
      <c r="AO3560" s="95" t="s">
        <v>88</v>
      </c>
      <c r="AP3560" s="95" t="s">
        <v>89</v>
      </c>
      <c r="AQ3560" s="95" t="s">
        <v>90</v>
      </c>
      <c r="AR3560" s="95" t="s">
        <v>90</v>
      </c>
      <c r="AS3560" s="95" t="s">
        <v>25691</v>
      </c>
      <c r="AT3560" s="95" t="s">
        <v>92</v>
      </c>
      <c r="AU3560" s="95" t="s">
        <v>92</v>
      </c>
      <c r="AV3560" s="95" t="s">
        <v>93</v>
      </c>
      <c r="AW3560" s="95" t="s">
        <v>7989</v>
      </c>
      <c r="AX3560" s="95" t="s">
        <v>31435</v>
      </c>
      <c r="AY3560" s="95" t="s">
        <v>2470</v>
      </c>
      <c r="AZ3560" s="95" t="s">
        <v>31435</v>
      </c>
      <c r="BA3560" s="95" t="s">
        <v>97</v>
      </c>
      <c r="BB3560" s="95" t="s">
        <v>31436</v>
      </c>
      <c r="BC3560" s="95" t="s">
        <v>99</v>
      </c>
      <c r="BD3560" s="95" t="s">
        <v>100</v>
      </c>
      <c r="BE3560" s="95" t="s">
        <v>61</v>
      </c>
      <c r="BF3560" s="95" t="s">
        <v>380</v>
      </c>
      <c r="BG3560" s="95" t="s">
        <v>101</v>
      </c>
    </row>
    <row r="3561" s="86" customFormat="1" ht="19" customHeight="1" spans="1:59">
      <c r="A3561" s="95" t="s">
        <v>419</v>
      </c>
      <c r="B3561" s="95" t="s">
        <v>420</v>
      </c>
      <c r="C3561" s="95" t="s">
        <v>421</v>
      </c>
      <c r="D3561" s="95" t="s">
        <v>422</v>
      </c>
      <c r="E3561" s="95" t="s">
        <v>31437</v>
      </c>
      <c r="F3561" s="95" t="s">
        <v>424</v>
      </c>
      <c r="G3561" s="95" t="s">
        <v>425</v>
      </c>
      <c r="H3561" s="95" t="s">
        <v>109</v>
      </c>
      <c r="I3561" s="95" t="s">
        <v>31438</v>
      </c>
      <c r="J3561" s="95" t="s">
        <v>31439</v>
      </c>
      <c r="K3561" s="95" t="s">
        <v>31440</v>
      </c>
      <c r="L3561" s="95" t="s">
        <v>73</v>
      </c>
      <c r="M3561" s="95" t="s">
        <v>508</v>
      </c>
      <c r="N3561" s="95" t="s">
        <v>114</v>
      </c>
      <c r="O3561" s="95" t="s">
        <v>115</v>
      </c>
      <c r="P3561" s="95" t="s">
        <v>116</v>
      </c>
      <c r="Q3561" s="95" t="s">
        <v>2425</v>
      </c>
      <c r="R3561" s="95" t="s">
        <v>2426</v>
      </c>
      <c r="S3561" s="95" t="s">
        <v>31441</v>
      </c>
      <c r="T3561" s="95" t="s">
        <v>380</v>
      </c>
      <c r="U3561" s="96">
        <v>0</v>
      </c>
      <c r="V3561" s="96">
        <v>90000</v>
      </c>
      <c r="W3561" s="96">
        <v>36000</v>
      </c>
      <c r="X3561" s="96">
        <v>18000</v>
      </c>
      <c r="Y3561" s="95" t="s">
        <v>82</v>
      </c>
      <c r="Z3561" s="95" t="s">
        <v>25689</v>
      </c>
      <c r="AA3561" s="95" t="s">
        <v>84</v>
      </c>
      <c r="AB3561" s="95" t="s">
        <v>31442</v>
      </c>
      <c r="AC3561" s="95" t="s">
        <v>25690</v>
      </c>
      <c r="AD3561" s="95" t="s">
        <v>87</v>
      </c>
      <c r="AE3561" s="95" t="s">
        <v>61</v>
      </c>
      <c r="AF3561" s="95" t="s">
        <v>61</v>
      </c>
      <c r="AG3561" s="95" t="s">
        <v>89</v>
      </c>
      <c r="AH3561" s="95" t="s">
        <v>89</v>
      </c>
      <c r="AI3561" s="95" t="s">
        <v>89</v>
      </c>
      <c r="AJ3561" s="95" t="s">
        <v>89</v>
      </c>
      <c r="AK3561" s="95" t="s">
        <v>89</v>
      </c>
      <c r="AL3561" s="95" t="s">
        <v>89</v>
      </c>
      <c r="AM3561" s="95" t="s">
        <v>89</v>
      </c>
      <c r="AN3561" s="95" t="s">
        <v>89</v>
      </c>
      <c r="AO3561" s="95" t="s">
        <v>89</v>
      </c>
      <c r="AP3561" s="95" t="s">
        <v>89</v>
      </c>
      <c r="AQ3561" s="95" t="s">
        <v>90</v>
      </c>
      <c r="AR3561" s="95" t="s">
        <v>90</v>
      </c>
      <c r="AS3561" s="95" t="s">
        <v>25691</v>
      </c>
      <c r="AT3561" s="95" t="s">
        <v>92</v>
      </c>
      <c r="AU3561" s="95" t="s">
        <v>92</v>
      </c>
      <c r="AV3561" s="95" t="s">
        <v>93</v>
      </c>
      <c r="AW3561" s="95" t="s">
        <v>31443</v>
      </c>
      <c r="AX3561" s="95" t="s">
        <v>31444</v>
      </c>
      <c r="AY3561" s="95" t="s">
        <v>31445</v>
      </c>
      <c r="AZ3561" s="95" t="s">
        <v>31444</v>
      </c>
      <c r="BA3561" s="95" t="s">
        <v>97</v>
      </c>
      <c r="BB3561" s="95" t="s">
        <v>31446</v>
      </c>
      <c r="BC3561" s="95" t="s">
        <v>99</v>
      </c>
      <c r="BD3561" s="95" t="s">
        <v>100</v>
      </c>
      <c r="BE3561" s="95" t="s">
        <v>61</v>
      </c>
      <c r="BF3561" s="95" t="s">
        <v>380</v>
      </c>
      <c r="BG3561" s="95" t="s">
        <v>101</v>
      </c>
    </row>
    <row r="3562" s="86" customFormat="1" ht="19" customHeight="1" spans="1:59">
      <c r="A3562" s="95" t="s">
        <v>2742</v>
      </c>
      <c r="B3562" s="95" t="s">
        <v>2743</v>
      </c>
      <c r="C3562" s="95" t="s">
        <v>2744</v>
      </c>
      <c r="D3562" s="95" t="s">
        <v>2745</v>
      </c>
      <c r="E3562" s="95" t="s">
        <v>31447</v>
      </c>
      <c r="F3562" s="95" t="s">
        <v>11828</v>
      </c>
      <c r="G3562" s="95" t="s">
        <v>31448</v>
      </c>
      <c r="H3562" s="95" t="s">
        <v>2216</v>
      </c>
      <c r="I3562" s="95" t="s">
        <v>31449</v>
      </c>
      <c r="J3562" s="95" t="s">
        <v>31450</v>
      </c>
      <c r="K3562" s="95" t="s">
        <v>31451</v>
      </c>
      <c r="L3562" s="95" t="s">
        <v>73</v>
      </c>
      <c r="M3562" s="95" t="s">
        <v>947</v>
      </c>
      <c r="N3562" s="95" t="s">
        <v>203</v>
      </c>
      <c r="O3562" s="95" t="s">
        <v>2221</v>
      </c>
      <c r="P3562" s="95" t="s">
        <v>2222</v>
      </c>
      <c r="Q3562" s="95" t="s">
        <v>2223</v>
      </c>
      <c r="R3562" s="95" t="s">
        <v>2224</v>
      </c>
      <c r="S3562" s="95" t="s">
        <v>31452</v>
      </c>
      <c r="T3562" s="95" t="s">
        <v>209</v>
      </c>
      <c r="U3562" s="96">
        <v>0</v>
      </c>
      <c r="V3562" s="96">
        <v>25000</v>
      </c>
      <c r="W3562" s="96">
        <v>20000</v>
      </c>
      <c r="X3562" s="96">
        <v>2000</v>
      </c>
      <c r="Y3562" s="95" t="s">
        <v>143</v>
      </c>
      <c r="Z3562" s="95" t="s">
        <v>25689</v>
      </c>
      <c r="AA3562" s="95" t="s">
        <v>84</v>
      </c>
      <c r="AB3562" s="95" t="s">
        <v>11828</v>
      </c>
      <c r="AC3562" s="95" t="s">
        <v>8465</v>
      </c>
      <c r="AD3562" s="95" t="s">
        <v>87</v>
      </c>
      <c r="AE3562" s="95" t="s">
        <v>61</v>
      </c>
      <c r="AF3562" s="95" t="s">
        <v>61</v>
      </c>
      <c r="AG3562" s="95" t="s">
        <v>89</v>
      </c>
      <c r="AH3562" s="95" t="s">
        <v>89</v>
      </c>
      <c r="AI3562" s="95" t="s">
        <v>89</v>
      </c>
      <c r="AJ3562" s="95" t="s">
        <v>89</v>
      </c>
      <c r="AK3562" s="95" t="s">
        <v>89</v>
      </c>
      <c r="AL3562" s="95" t="s">
        <v>89</v>
      </c>
      <c r="AM3562" s="95" t="s">
        <v>89</v>
      </c>
      <c r="AN3562" s="95" t="s">
        <v>89</v>
      </c>
      <c r="AO3562" s="95" t="s">
        <v>89</v>
      </c>
      <c r="AP3562" s="95" t="s">
        <v>89</v>
      </c>
      <c r="AQ3562" s="95" t="s">
        <v>90</v>
      </c>
      <c r="AR3562" s="95" t="s">
        <v>90</v>
      </c>
      <c r="AS3562" s="95" t="s">
        <v>25691</v>
      </c>
      <c r="AT3562" s="95" t="s">
        <v>92</v>
      </c>
      <c r="AU3562" s="95" t="s">
        <v>92</v>
      </c>
      <c r="AV3562" s="95" t="s">
        <v>93</v>
      </c>
      <c r="AW3562" s="95" t="s">
        <v>31453</v>
      </c>
      <c r="AX3562" s="95" t="s">
        <v>31454</v>
      </c>
      <c r="AY3562" s="95" t="s">
        <v>31455</v>
      </c>
      <c r="AZ3562" s="95" t="s">
        <v>31454</v>
      </c>
      <c r="BA3562" s="95" t="s">
        <v>97</v>
      </c>
      <c r="BB3562" s="95" t="s">
        <v>31456</v>
      </c>
      <c r="BC3562" s="95" t="s">
        <v>99</v>
      </c>
      <c r="BD3562" s="95" t="s">
        <v>150</v>
      </c>
      <c r="BE3562" s="95" t="s">
        <v>61</v>
      </c>
      <c r="BF3562" s="95" t="s">
        <v>209</v>
      </c>
      <c r="BG3562" s="95" t="s">
        <v>101</v>
      </c>
    </row>
    <row r="3563" s="86" customFormat="1" ht="19" customHeight="1" spans="1:59">
      <c r="A3563" s="95" t="s">
        <v>694</v>
      </c>
      <c r="B3563" s="95" t="s">
        <v>695</v>
      </c>
      <c r="C3563" s="95" t="s">
        <v>1185</v>
      </c>
      <c r="D3563" s="95" t="s">
        <v>1186</v>
      </c>
      <c r="E3563" s="95" t="s">
        <v>3135</v>
      </c>
      <c r="F3563" s="95" t="s">
        <v>1188</v>
      </c>
      <c r="G3563" s="95" t="s">
        <v>769</v>
      </c>
      <c r="H3563" s="95" t="s">
        <v>109</v>
      </c>
      <c r="I3563" s="95" t="s">
        <v>31457</v>
      </c>
      <c r="J3563" s="95" t="s">
        <v>31458</v>
      </c>
      <c r="K3563" s="95" t="s">
        <v>31459</v>
      </c>
      <c r="L3563" s="95" t="s">
        <v>73</v>
      </c>
      <c r="M3563" s="95" t="s">
        <v>3031</v>
      </c>
      <c r="N3563" s="95" t="s">
        <v>31460</v>
      </c>
      <c r="O3563" s="95" t="s">
        <v>1848</v>
      </c>
      <c r="P3563" s="95" t="s">
        <v>1849</v>
      </c>
      <c r="Q3563" s="95" t="s">
        <v>1850</v>
      </c>
      <c r="R3563" s="95" t="s">
        <v>1849</v>
      </c>
      <c r="S3563" s="95" t="s">
        <v>31461</v>
      </c>
      <c r="T3563" s="95" t="s">
        <v>119</v>
      </c>
      <c r="U3563" s="96">
        <v>0</v>
      </c>
      <c r="V3563" s="96">
        <v>20000</v>
      </c>
      <c r="W3563" s="96">
        <v>16000</v>
      </c>
      <c r="X3563" s="96">
        <v>6000</v>
      </c>
      <c r="Y3563" s="95" t="s">
        <v>82</v>
      </c>
      <c r="Z3563" s="95" t="s">
        <v>25689</v>
      </c>
      <c r="AA3563" s="95" t="s">
        <v>84</v>
      </c>
      <c r="AB3563" s="95" t="s">
        <v>3142</v>
      </c>
      <c r="AC3563" s="95" t="s">
        <v>4869</v>
      </c>
      <c r="AD3563" s="95" t="s">
        <v>87</v>
      </c>
      <c r="AE3563" s="95" t="s">
        <v>61</v>
      </c>
      <c r="AF3563" s="95" t="s">
        <v>61</v>
      </c>
      <c r="AG3563" s="95" t="s">
        <v>89</v>
      </c>
      <c r="AH3563" s="95" t="s">
        <v>89</v>
      </c>
      <c r="AI3563" s="95" t="s">
        <v>89</v>
      </c>
      <c r="AJ3563" s="95" t="s">
        <v>88</v>
      </c>
      <c r="AK3563" s="95" t="s">
        <v>89</v>
      </c>
      <c r="AL3563" s="95" t="s">
        <v>88</v>
      </c>
      <c r="AM3563" s="95" t="s">
        <v>89</v>
      </c>
      <c r="AN3563" s="95" t="s">
        <v>89</v>
      </c>
      <c r="AO3563" s="95" t="s">
        <v>88</v>
      </c>
      <c r="AP3563" s="95" t="s">
        <v>89</v>
      </c>
      <c r="AQ3563" s="95" t="s">
        <v>90</v>
      </c>
      <c r="AR3563" s="95" t="s">
        <v>90</v>
      </c>
      <c r="AS3563" s="95" t="s">
        <v>25691</v>
      </c>
      <c r="AT3563" s="95" t="s">
        <v>92</v>
      </c>
      <c r="AU3563" s="95" t="s">
        <v>92</v>
      </c>
      <c r="AV3563" s="95" t="s">
        <v>93</v>
      </c>
      <c r="AW3563" s="95" t="s">
        <v>3143</v>
      </c>
      <c r="AX3563" s="95" t="s">
        <v>31462</v>
      </c>
      <c r="AY3563" s="95" t="s">
        <v>3145</v>
      </c>
      <c r="AZ3563" s="95" t="s">
        <v>31462</v>
      </c>
      <c r="BA3563" s="95" t="s">
        <v>97</v>
      </c>
      <c r="BB3563" s="95" t="s">
        <v>31463</v>
      </c>
      <c r="BC3563" s="95" t="s">
        <v>99</v>
      </c>
      <c r="BD3563" s="95" t="s">
        <v>100</v>
      </c>
      <c r="BE3563" s="95" t="s">
        <v>61</v>
      </c>
      <c r="BF3563" s="95" t="s">
        <v>119</v>
      </c>
      <c r="BG3563" s="95" t="s">
        <v>101</v>
      </c>
    </row>
    <row r="3564" s="86" customFormat="1" ht="19" customHeight="1" spans="1:59">
      <c r="A3564" s="95" t="s">
        <v>1774</v>
      </c>
      <c r="B3564" s="95" t="s">
        <v>1775</v>
      </c>
      <c r="C3564" s="95" t="s">
        <v>1776</v>
      </c>
      <c r="D3564" s="95" t="s">
        <v>1777</v>
      </c>
      <c r="E3564" s="95" t="s">
        <v>18705</v>
      </c>
      <c r="F3564" s="95" t="s">
        <v>3038</v>
      </c>
      <c r="G3564" s="95" t="s">
        <v>3367</v>
      </c>
      <c r="H3564" s="95" t="s">
        <v>109</v>
      </c>
      <c r="I3564" s="95" t="s">
        <v>7490</v>
      </c>
      <c r="J3564" s="95" t="s">
        <v>31464</v>
      </c>
      <c r="K3564" s="95" t="s">
        <v>7492</v>
      </c>
      <c r="L3564" s="95" t="s">
        <v>73</v>
      </c>
      <c r="M3564" s="95" t="s">
        <v>31465</v>
      </c>
      <c r="N3564" s="95" t="s">
        <v>276</v>
      </c>
      <c r="O3564" s="95" t="s">
        <v>9412</v>
      </c>
      <c r="P3564" s="95" t="s">
        <v>9413</v>
      </c>
      <c r="Q3564" s="95" t="s">
        <v>546</v>
      </c>
      <c r="R3564" s="95" t="s">
        <v>547</v>
      </c>
      <c r="S3564" s="95" t="s">
        <v>31466</v>
      </c>
      <c r="T3564" s="95" t="s">
        <v>119</v>
      </c>
      <c r="U3564" s="96">
        <v>0</v>
      </c>
      <c r="V3564" s="96">
        <v>88293</v>
      </c>
      <c r="W3564" s="96">
        <v>34500</v>
      </c>
      <c r="X3564" s="96">
        <v>3300</v>
      </c>
      <c r="Y3564" s="95" t="s">
        <v>143</v>
      </c>
      <c r="Z3564" s="95" t="s">
        <v>25689</v>
      </c>
      <c r="AA3564" s="95" t="s">
        <v>84</v>
      </c>
      <c r="AB3564" s="95" t="s">
        <v>18711</v>
      </c>
      <c r="AC3564" s="95" t="s">
        <v>25830</v>
      </c>
      <c r="AD3564" s="95" t="s">
        <v>87</v>
      </c>
      <c r="AE3564" s="95" t="s">
        <v>61</v>
      </c>
      <c r="AF3564" s="95" t="s">
        <v>61</v>
      </c>
      <c r="AG3564" s="95" t="s">
        <v>89</v>
      </c>
      <c r="AH3564" s="95" t="s">
        <v>89</v>
      </c>
      <c r="AI3564" s="95" t="s">
        <v>89</v>
      </c>
      <c r="AJ3564" s="95" t="s">
        <v>89</v>
      </c>
      <c r="AK3564" s="95" t="s">
        <v>89</v>
      </c>
      <c r="AL3564" s="95" t="s">
        <v>89</v>
      </c>
      <c r="AM3564" s="95" t="s">
        <v>89</v>
      </c>
      <c r="AN3564" s="95" t="s">
        <v>89</v>
      </c>
      <c r="AO3564" s="95" t="s">
        <v>89</v>
      </c>
      <c r="AP3564" s="95" t="s">
        <v>89</v>
      </c>
      <c r="AQ3564" s="95" t="s">
        <v>90</v>
      </c>
      <c r="AR3564" s="95" t="s">
        <v>90</v>
      </c>
      <c r="AS3564" s="95" t="s">
        <v>25691</v>
      </c>
      <c r="AT3564" s="95" t="s">
        <v>92</v>
      </c>
      <c r="AU3564" s="95" t="s">
        <v>92</v>
      </c>
      <c r="AV3564" s="95" t="s">
        <v>93</v>
      </c>
      <c r="AW3564" s="95" t="s">
        <v>18712</v>
      </c>
      <c r="AX3564" s="95" t="s">
        <v>31467</v>
      </c>
      <c r="AY3564" s="95" t="s">
        <v>18714</v>
      </c>
      <c r="AZ3564" s="95" t="s">
        <v>31467</v>
      </c>
      <c r="BA3564" s="95" t="s">
        <v>215</v>
      </c>
      <c r="BB3564" s="95" t="s">
        <v>31468</v>
      </c>
      <c r="BC3564" s="95" t="s">
        <v>99</v>
      </c>
      <c r="BD3564" s="95" t="s">
        <v>150</v>
      </c>
      <c r="BE3564" s="95" t="s">
        <v>61</v>
      </c>
      <c r="BF3564" s="95" t="s">
        <v>119</v>
      </c>
      <c r="BG3564" s="95" t="s">
        <v>101</v>
      </c>
    </row>
    <row r="3565" s="86" customFormat="1" ht="19" customHeight="1" spans="1:59">
      <c r="A3565" s="95" t="s">
        <v>267</v>
      </c>
      <c r="B3565" s="95" t="s">
        <v>268</v>
      </c>
      <c r="C3565" s="95" t="s">
        <v>269</v>
      </c>
      <c r="D3565" s="95" t="s">
        <v>270</v>
      </c>
      <c r="E3565" s="95" t="s">
        <v>17869</v>
      </c>
      <c r="F3565" s="95" t="s">
        <v>2775</v>
      </c>
      <c r="G3565" s="95" t="s">
        <v>2775</v>
      </c>
      <c r="H3565" s="95" t="s">
        <v>109</v>
      </c>
      <c r="I3565" s="95" t="s">
        <v>31469</v>
      </c>
      <c r="J3565" s="95" t="s">
        <v>31470</v>
      </c>
      <c r="K3565" s="95" t="s">
        <v>31471</v>
      </c>
      <c r="L3565" s="95" t="s">
        <v>73</v>
      </c>
      <c r="M3565" s="95" t="s">
        <v>145</v>
      </c>
      <c r="N3565" s="95" t="s">
        <v>203</v>
      </c>
      <c r="O3565" s="95" t="s">
        <v>2779</v>
      </c>
      <c r="P3565" s="95" t="s">
        <v>2780</v>
      </c>
      <c r="Q3565" s="95" t="s">
        <v>1940</v>
      </c>
      <c r="R3565" s="95" t="s">
        <v>1941</v>
      </c>
      <c r="S3565" s="95" t="s">
        <v>31472</v>
      </c>
      <c r="T3565" s="95" t="s">
        <v>380</v>
      </c>
      <c r="U3565" s="96">
        <v>0</v>
      </c>
      <c r="V3565" s="96">
        <v>4629</v>
      </c>
      <c r="W3565" s="96">
        <v>3700</v>
      </c>
      <c r="X3565" s="96">
        <v>3700</v>
      </c>
      <c r="Y3565" s="95" t="s">
        <v>143</v>
      </c>
      <c r="Z3565" s="95" t="s">
        <v>25689</v>
      </c>
      <c r="AA3565" s="95" t="s">
        <v>84</v>
      </c>
      <c r="AB3565" s="95" t="s">
        <v>17874</v>
      </c>
      <c r="AC3565" s="95" t="s">
        <v>25690</v>
      </c>
      <c r="AD3565" s="95" t="s">
        <v>87</v>
      </c>
      <c r="AE3565" s="95" t="s">
        <v>61</v>
      </c>
      <c r="AF3565" s="95" t="s">
        <v>61</v>
      </c>
      <c r="AG3565" s="95" t="s">
        <v>89</v>
      </c>
      <c r="AH3565" s="95" t="s">
        <v>89</v>
      </c>
      <c r="AI3565" s="95" t="s">
        <v>89</v>
      </c>
      <c r="AJ3565" s="95" t="s">
        <v>89</v>
      </c>
      <c r="AK3565" s="95" t="s">
        <v>89</v>
      </c>
      <c r="AL3565" s="95" t="s">
        <v>89</v>
      </c>
      <c r="AM3565" s="95" t="s">
        <v>89</v>
      </c>
      <c r="AN3565" s="95" t="s">
        <v>89</v>
      </c>
      <c r="AO3565" s="95" t="s">
        <v>89</v>
      </c>
      <c r="AP3565" s="95" t="s">
        <v>89</v>
      </c>
      <c r="AQ3565" s="95" t="s">
        <v>90</v>
      </c>
      <c r="AR3565" s="95" t="s">
        <v>90</v>
      </c>
      <c r="AS3565" s="95" t="s">
        <v>25691</v>
      </c>
      <c r="AT3565" s="95" t="s">
        <v>92</v>
      </c>
      <c r="AU3565" s="95" t="s">
        <v>92</v>
      </c>
      <c r="AV3565" s="95" t="s">
        <v>93</v>
      </c>
      <c r="AW3565" s="95" t="s">
        <v>17875</v>
      </c>
      <c r="AX3565" s="95" t="s">
        <v>31473</v>
      </c>
      <c r="AY3565" s="95" t="s">
        <v>17877</v>
      </c>
      <c r="AZ3565" s="95" t="s">
        <v>31473</v>
      </c>
      <c r="BA3565" s="95" t="s">
        <v>97</v>
      </c>
      <c r="BB3565" s="95" t="s">
        <v>31474</v>
      </c>
      <c r="BC3565" s="95" t="s">
        <v>99</v>
      </c>
      <c r="BD3565" s="95" t="s">
        <v>150</v>
      </c>
      <c r="BE3565" s="95" t="s">
        <v>61</v>
      </c>
      <c r="BF3565" s="95" t="s">
        <v>380</v>
      </c>
      <c r="BG3565" s="95" t="s">
        <v>101</v>
      </c>
    </row>
    <row r="3566" s="86" customFormat="1" ht="19" customHeight="1" spans="1:59">
      <c r="A3566" s="95" t="s">
        <v>226</v>
      </c>
      <c r="B3566" s="95" t="s">
        <v>227</v>
      </c>
      <c r="C3566" s="95" t="s">
        <v>364</v>
      </c>
      <c r="D3566" s="95" t="s">
        <v>365</v>
      </c>
      <c r="E3566" s="95" t="s">
        <v>31475</v>
      </c>
      <c r="F3566" s="95" t="s">
        <v>23157</v>
      </c>
      <c r="G3566" s="95" t="s">
        <v>19781</v>
      </c>
      <c r="H3566" s="95" t="s">
        <v>2636</v>
      </c>
      <c r="I3566" s="95" t="s">
        <v>31476</v>
      </c>
      <c r="J3566" s="95" t="s">
        <v>31477</v>
      </c>
      <c r="K3566" s="95" t="s">
        <v>31478</v>
      </c>
      <c r="L3566" s="95" t="s">
        <v>73</v>
      </c>
      <c r="M3566" s="95" t="s">
        <v>1526</v>
      </c>
      <c r="N3566" s="95" t="s">
        <v>1527</v>
      </c>
      <c r="O3566" s="95" t="s">
        <v>6155</v>
      </c>
      <c r="P3566" s="95" t="s">
        <v>6156</v>
      </c>
      <c r="Q3566" s="95" t="s">
        <v>6157</v>
      </c>
      <c r="R3566" s="95" t="s">
        <v>6156</v>
      </c>
      <c r="S3566" s="95" t="s">
        <v>31479</v>
      </c>
      <c r="T3566" s="95" t="s">
        <v>380</v>
      </c>
      <c r="U3566" s="96">
        <v>0</v>
      </c>
      <c r="V3566" s="96">
        <v>42000</v>
      </c>
      <c r="W3566" s="96">
        <v>30000</v>
      </c>
      <c r="X3566" s="96">
        <v>30000</v>
      </c>
      <c r="Y3566" s="95" t="s">
        <v>82</v>
      </c>
      <c r="Z3566" s="95" t="s">
        <v>25689</v>
      </c>
      <c r="AA3566" s="95" t="s">
        <v>84</v>
      </c>
      <c r="AB3566" s="95" t="s">
        <v>23157</v>
      </c>
      <c r="AC3566" s="95" t="s">
        <v>26031</v>
      </c>
      <c r="AD3566" s="95" t="s">
        <v>87</v>
      </c>
      <c r="AE3566" s="95" t="s">
        <v>61</v>
      </c>
      <c r="AF3566" s="95" t="s">
        <v>61</v>
      </c>
      <c r="AG3566" s="95" t="s">
        <v>89</v>
      </c>
      <c r="AH3566" s="95" t="s">
        <v>89</v>
      </c>
      <c r="AI3566" s="95" t="s">
        <v>89</v>
      </c>
      <c r="AJ3566" s="95" t="s">
        <v>89</v>
      </c>
      <c r="AK3566" s="95" t="s">
        <v>89</v>
      </c>
      <c r="AL3566" s="95" t="s">
        <v>89</v>
      </c>
      <c r="AM3566" s="95" t="s">
        <v>89</v>
      </c>
      <c r="AN3566" s="95" t="s">
        <v>89</v>
      </c>
      <c r="AO3566" s="95" t="s">
        <v>89</v>
      </c>
      <c r="AP3566" s="95" t="s">
        <v>89</v>
      </c>
      <c r="AQ3566" s="95" t="s">
        <v>90</v>
      </c>
      <c r="AR3566" s="95" t="s">
        <v>90</v>
      </c>
      <c r="AS3566" s="95" t="s">
        <v>25691</v>
      </c>
      <c r="AT3566" s="95" t="s">
        <v>92</v>
      </c>
      <c r="AU3566" s="95" t="s">
        <v>92</v>
      </c>
      <c r="AV3566" s="95" t="s">
        <v>93</v>
      </c>
      <c r="AW3566" s="95" t="s">
        <v>31480</v>
      </c>
      <c r="AX3566" s="95" t="s">
        <v>31481</v>
      </c>
      <c r="AY3566" s="95" t="s">
        <v>31482</v>
      </c>
      <c r="AZ3566" s="95" t="s">
        <v>31481</v>
      </c>
      <c r="BA3566" s="95" t="s">
        <v>97</v>
      </c>
      <c r="BB3566" s="95" t="s">
        <v>31483</v>
      </c>
      <c r="BC3566" s="95" t="s">
        <v>99</v>
      </c>
      <c r="BD3566" s="95" t="s">
        <v>100</v>
      </c>
      <c r="BE3566" s="95" t="s">
        <v>61</v>
      </c>
      <c r="BF3566" s="95" t="s">
        <v>380</v>
      </c>
      <c r="BG3566" s="95" t="s">
        <v>101</v>
      </c>
    </row>
    <row r="3567" s="86" customFormat="1" ht="19" customHeight="1" spans="1:59">
      <c r="A3567" s="95" t="s">
        <v>267</v>
      </c>
      <c r="B3567" s="95" t="s">
        <v>268</v>
      </c>
      <c r="C3567" s="95" t="s">
        <v>2417</v>
      </c>
      <c r="D3567" s="95" t="s">
        <v>2418</v>
      </c>
      <c r="E3567" s="95" t="s">
        <v>31484</v>
      </c>
      <c r="F3567" s="95" t="s">
        <v>31485</v>
      </c>
      <c r="G3567" s="95" t="s">
        <v>3523</v>
      </c>
      <c r="H3567" s="95" t="s">
        <v>3123</v>
      </c>
      <c r="I3567" s="95" t="s">
        <v>31486</v>
      </c>
      <c r="J3567" s="95" t="s">
        <v>31487</v>
      </c>
      <c r="K3567" s="95" t="s">
        <v>31488</v>
      </c>
      <c r="L3567" s="95" t="s">
        <v>73</v>
      </c>
      <c r="M3567" s="95" t="s">
        <v>145</v>
      </c>
      <c r="N3567" s="95" t="s">
        <v>203</v>
      </c>
      <c r="O3567" s="95" t="s">
        <v>3128</v>
      </c>
      <c r="P3567" s="95" t="s">
        <v>3129</v>
      </c>
      <c r="Q3567" s="95" t="s">
        <v>3044</v>
      </c>
      <c r="R3567" s="95" t="s">
        <v>3129</v>
      </c>
      <c r="S3567" s="95" t="s">
        <v>31489</v>
      </c>
      <c r="T3567" s="95" t="s">
        <v>380</v>
      </c>
      <c r="U3567" s="96">
        <v>0</v>
      </c>
      <c r="V3567" s="96">
        <v>11000</v>
      </c>
      <c r="W3567" s="96">
        <v>3000</v>
      </c>
      <c r="X3567" s="96">
        <v>3000</v>
      </c>
      <c r="Y3567" s="95" t="s">
        <v>143</v>
      </c>
      <c r="Z3567" s="95" t="s">
        <v>25689</v>
      </c>
      <c r="AA3567" s="95" t="s">
        <v>84</v>
      </c>
      <c r="AB3567" s="95" t="s">
        <v>31490</v>
      </c>
      <c r="AC3567" s="95" t="s">
        <v>25690</v>
      </c>
      <c r="AD3567" s="95" t="s">
        <v>87</v>
      </c>
      <c r="AE3567" s="95" t="s">
        <v>61</v>
      </c>
      <c r="AF3567" s="95" t="s">
        <v>61</v>
      </c>
      <c r="AG3567" s="95" t="s">
        <v>89</v>
      </c>
      <c r="AH3567" s="95" t="s">
        <v>89</v>
      </c>
      <c r="AI3567" s="95" t="s">
        <v>89</v>
      </c>
      <c r="AJ3567" s="95" t="s">
        <v>89</v>
      </c>
      <c r="AK3567" s="95" t="s">
        <v>89</v>
      </c>
      <c r="AL3567" s="95" t="s">
        <v>89</v>
      </c>
      <c r="AM3567" s="95" t="s">
        <v>89</v>
      </c>
      <c r="AN3567" s="95" t="s">
        <v>89</v>
      </c>
      <c r="AO3567" s="95" t="s">
        <v>89</v>
      </c>
      <c r="AP3567" s="95" t="s">
        <v>89</v>
      </c>
      <c r="AQ3567" s="95" t="s">
        <v>90</v>
      </c>
      <c r="AR3567" s="95" t="s">
        <v>90</v>
      </c>
      <c r="AS3567" s="95" t="s">
        <v>25691</v>
      </c>
      <c r="AT3567" s="95" t="s">
        <v>92</v>
      </c>
      <c r="AU3567" s="95" t="s">
        <v>92</v>
      </c>
      <c r="AV3567" s="95" t="s">
        <v>93</v>
      </c>
      <c r="AW3567" s="95" t="s">
        <v>31491</v>
      </c>
      <c r="AX3567" s="95" t="s">
        <v>31492</v>
      </c>
      <c r="AY3567" s="95" t="s">
        <v>31493</v>
      </c>
      <c r="AZ3567" s="95" t="s">
        <v>31492</v>
      </c>
      <c r="BA3567" s="95" t="s">
        <v>97</v>
      </c>
      <c r="BB3567" s="95" t="s">
        <v>31494</v>
      </c>
      <c r="BC3567" s="95" t="s">
        <v>99</v>
      </c>
      <c r="BD3567" s="95" t="s">
        <v>150</v>
      </c>
      <c r="BE3567" s="95" t="s">
        <v>61</v>
      </c>
      <c r="BF3567" s="95" t="s">
        <v>380</v>
      </c>
      <c r="BG3567" s="95" t="s">
        <v>101</v>
      </c>
    </row>
    <row r="3568" s="86" customFormat="1" ht="19" customHeight="1" spans="1:59">
      <c r="A3568" s="95" t="s">
        <v>485</v>
      </c>
      <c r="B3568" s="95" t="s">
        <v>486</v>
      </c>
      <c r="C3568" s="95" t="s">
        <v>4004</v>
      </c>
      <c r="D3568" s="95" t="s">
        <v>4005</v>
      </c>
      <c r="E3568" s="95" t="s">
        <v>31495</v>
      </c>
      <c r="F3568" s="95" t="s">
        <v>31496</v>
      </c>
      <c r="G3568" s="95" t="s">
        <v>5311</v>
      </c>
      <c r="H3568" s="95" t="s">
        <v>605</v>
      </c>
      <c r="I3568" s="95" t="s">
        <v>31497</v>
      </c>
      <c r="J3568" s="95" t="s">
        <v>31498</v>
      </c>
      <c r="K3568" s="95" t="s">
        <v>31499</v>
      </c>
      <c r="L3568" s="95" t="s">
        <v>73</v>
      </c>
      <c r="M3568" s="95" t="s">
        <v>137</v>
      </c>
      <c r="N3568" s="95" t="s">
        <v>374</v>
      </c>
      <c r="O3568" s="95" t="s">
        <v>610</v>
      </c>
      <c r="P3568" s="95" t="s">
        <v>611</v>
      </c>
      <c r="Q3568" s="95" t="s">
        <v>1669</v>
      </c>
      <c r="R3568" s="95" t="s">
        <v>1670</v>
      </c>
      <c r="S3568" s="95" t="s">
        <v>31500</v>
      </c>
      <c r="T3568" s="95" t="s">
        <v>119</v>
      </c>
      <c r="U3568" s="96">
        <v>0</v>
      </c>
      <c r="V3568" s="96">
        <v>3000</v>
      </c>
      <c r="W3568" s="96">
        <v>2100</v>
      </c>
      <c r="X3568" s="96">
        <v>1000</v>
      </c>
      <c r="Y3568" s="95" t="s">
        <v>82</v>
      </c>
      <c r="Z3568" s="95" t="s">
        <v>25689</v>
      </c>
      <c r="AA3568" s="95" t="s">
        <v>84</v>
      </c>
      <c r="AB3568" s="95" t="s">
        <v>31501</v>
      </c>
      <c r="AC3568" s="95" t="s">
        <v>25703</v>
      </c>
      <c r="AD3568" s="95" t="s">
        <v>87</v>
      </c>
      <c r="AE3568" s="95" t="s">
        <v>61</v>
      </c>
      <c r="AF3568" s="95" t="s">
        <v>61</v>
      </c>
      <c r="AG3568" s="95" t="s">
        <v>89</v>
      </c>
      <c r="AH3568" s="95" t="s">
        <v>89</v>
      </c>
      <c r="AI3568" s="95" t="s">
        <v>89</v>
      </c>
      <c r="AJ3568" s="95" t="s">
        <v>88</v>
      </c>
      <c r="AK3568" s="95" t="s">
        <v>89</v>
      </c>
      <c r="AL3568" s="95" t="s">
        <v>89</v>
      </c>
      <c r="AM3568" s="95" t="s">
        <v>89</v>
      </c>
      <c r="AN3568" s="95" t="s">
        <v>89</v>
      </c>
      <c r="AO3568" s="95" t="s">
        <v>88</v>
      </c>
      <c r="AP3568" s="95" t="s">
        <v>89</v>
      </c>
      <c r="AQ3568" s="95" t="s">
        <v>90</v>
      </c>
      <c r="AR3568" s="95" t="s">
        <v>90</v>
      </c>
      <c r="AS3568" s="95" t="s">
        <v>25691</v>
      </c>
      <c r="AT3568" s="95" t="s">
        <v>92</v>
      </c>
      <c r="AU3568" s="95" t="s">
        <v>92</v>
      </c>
      <c r="AV3568" s="95" t="s">
        <v>93</v>
      </c>
      <c r="AW3568" s="95" t="s">
        <v>31502</v>
      </c>
      <c r="AX3568" s="95" t="s">
        <v>31503</v>
      </c>
      <c r="AY3568" s="95" t="s">
        <v>31504</v>
      </c>
      <c r="AZ3568" s="95" t="s">
        <v>31503</v>
      </c>
      <c r="BA3568" s="95" t="s">
        <v>97</v>
      </c>
      <c r="BB3568" s="95" t="s">
        <v>31505</v>
      </c>
      <c r="BC3568" s="95" t="s">
        <v>99</v>
      </c>
      <c r="BD3568" s="95" t="s">
        <v>100</v>
      </c>
      <c r="BE3568" s="95" t="s">
        <v>61</v>
      </c>
      <c r="BF3568" s="95" t="s">
        <v>119</v>
      </c>
      <c r="BG3568" s="95" t="s">
        <v>101</v>
      </c>
    </row>
    <row r="3569" s="86" customFormat="1" ht="19" customHeight="1" spans="1:59">
      <c r="A3569" s="95" t="s">
        <v>174</v>
      </c>
      <c r="B3569" s="95" t="s">
        <v>175</v>
      </c>
      <c r="C3569" s="95" t="s">
        <v>889</v>
      </c>
      <c r="D3569" s="95" t="s">
        <v>890</v>
      </c>
      <c r="E3569" s="95" t="s">
        <v>24720</v>
      </c>
      <c r="F3569" s="95" t="s">
        <v>31506</v>
      </c>
      <c r="G3569" s="95" t="s">
        <v>4550</v>
      </c>
      <c r="H3569" s="95" t="s">
        <v>539</v>
      </c>
      <c r="I3569" s="95" t="s">
        <v>31507</v>
      </c>
      <c r="J3569" s="95" t="s">
        <v>31508</v>
      </c>
      <c r="K3569" s="95" t="s">
        <v>31509</v>
      </c>
      <c r="L3569" s="95" t="s">
        <v>73</v>
      </c>
      <c r="M3569" s="95" t="s">
        <v>74</v>
      </c>
      <c r="N3569" s="95" t="s">
        <v>811</v>
      </c>
      <c r="O3569" s="95" t="s">
        <v>1875</v>
      </c>
      <c r="P3569" s="95" t="s">
        <v>1876</v>
      </c>
      <c r="Q3569" s="95" t="s">
        <v>2597</v>
      </c>
      <c r="R3569" s="95" t="s">
        <v>1878</v>
      </c>
      <c r="S3569" s="95" t="s">
        <v>31510</v>
      </c>
      <c r="T3569" s="95" t="s">
        <v>380</v>
      </c>
      <c r="U3569" s="96">
        <v>0</v>
      </c>
      <c r="V3569" s="96">
        <v>9570</v>
      </c>
      <c r="W3569" s="96">
        <v>7500</v>
      </c>
      <c r="X3569" s="96">
        <v>4000</v>
      </c>
      <c r="Y3569" s="95" t="s">
        <v>82</v>
      </c>
      <c r="Z3569" s="95" t="s">
        <v>25689</v>
      </c>
      <c r="AA3569" s="95" t="s">
        <v>84</v>
      </c>
      <c r="AB3569" s="95" t="s">
        <v>24726</v>
      </c>
      <c r="AC3569" s="95" t="s">
        <v>25690</v>
      </c>
      <c r="AD3569" s="95" t="s">
        <v>87</v>
      </c>
      <c r="AE3569" s="95" t="s">
        <v>61</v>
      </c>
      <c r="AF3569" s="95" t="s">
        <v>61</v>
      </c>
      <c r="AG3569" s="95" t="s">
        <v>89</v>
      </c>
      <c r="AH3569" s="95" t="s">
        <v>89</v>
      </c>
      <c r="AI3569" s="95" t="s">
        <v>88</v>
      </c>
      <c r="AJ3569" s="95" t="s">
        <v>88</v>
      </c>
      <c r="AK3569" s="95" t="s">
        <v>88</v>
      </c>
      <c r="AL3569" s="95" t="s">
        <v>88</v>
      </c>
      <c r="AM3569" s="95" t="s">
        <v>88</v>
      </c>
      <c r="AN3569" s="95" t="s">
        <v>88</v>
      </c>
      <c r="AO3569" s="95" t="s">
        <v>88</v>
      </c>
      <c r="AP3569" s="95" t="s">
        <v>89</v>
      </c>
      <c r="AQ3569" s="95" t="s">
        <v>90</v>
      </c>
      <c r="AR3569" s="95" t="s">
        <v>90</v>
      </c>
      <c r="AS3569" s="95" t="s">
        <v>25691</v>
      </c>
      <c r="AT3569" s="95" t="s">
        <v>92</v>
      </c>
      <c r="AU3569" s="95" t="s">
        <v>92</v>
      </c>
      <c r="AV3569" s="95" t="s">
        <v>93</v>
      </c>
      <c r="AW3569" s="95" t="s">
        <v>24727</v>
      </c>
      <c r="AX3569" s="95" t="s">
        <v>31511</v>
      </c>
      <c r="AY3569" s="95" t="s">
        <v>24729</v>
      </c>
      <c r="AZ3569" s="95" t="s">
        <v>31511</v>
      </c>
      <c r="BA3569" s="95" t="s">
        <v>97</v>
      </c>
      <c r="BB3569" s="95" t="s">
        <v>31512</v>
      </c>
      <c r="BC3569" s="95" t="s">
        <v>99</v>
      </c>
      <c r="BD3569" s="95" t="s">
        <v>100</v>
      </c>
      <c r="BE3569" s="95" t="s">
        <v>61</v>
      </c>
      <c r="BF3569" s="95" t="s">
        <v>380</v>
      </c>
      <c r="BG3569" s="95" t="s">
        <v>101</v>
      </c>
    </row>
    <row r="3570" s="86" customFormat="1" ht="19" customHeight="1" spans="1:59">
      <c r="A3570" s="95" t="s">
        <v>1564</v>
      </c>
      <c r="B3570" s="95" t="s">
        <v>1565</v>
      </c>
      <c r="C3570" s="95" t="s">
        <v>29414</v>
      </c>
      <c r="D3570" s="95" t="s">
        <v>29415</v>
      </c>
      <c r="E3570" s="95" t="s">
        <v>31513</v>
      </c>
      <c r="F3570" s="95" t="s">
        <v>31514</v>
      </c>
      <c r="G3570" s="95" t="s">
        <v>1890</v>
      </c>
      <c r="H3570" s="95" t="s">
        <v>109</v>
      </c>
      <c r="I3570" s="95" t="s">
        <v>31515</v>
      </c>
      <c r="J3570" s="95" t="s">
        <v>31516</v>
      </c>
      <c r="K3570" s="95" t="s">
        <v>31517</v>
      </c>
      <c r="L3570" s="95" t="s">
        <v>73</v>
      </c>
      <c r="M3570" s="95" t="s">
        <v>526</v>
      </c>
      <c r="N3570" s="95" t="s">
        <v>2029</v>
      </c>
      <c r="O3570" s="95" t="s">
        <v>204</v>
      </c>
      <c r="P3570" s="95" t="s">
        <v>205</v>
      </c>
      <c r="Q3570" s="95" t="s">
        <v>2693</v>
      </c>
      <c r="R3570" s="95" t="s">
        <v>222</v>
      </c>
      <c r="S3570" s="95" t="s">
        <v>31518</v>
      </c>
      <c r="T3570" s="95" t="s">
        <v>380</v>
      </c>
      <c r="U3570" s="96">
        <v>0</v>
      </c>
      <c r="V3570" s="96">
        <v>7688</v>
      </c>
      <c r="W3570" s="96">
        <v>6000</v>
      </c>
      <c r="X3570" s="96">
        <v>3000</v>
      </c>
      <c r="Y3570" s="95" t="s">
        <v>82</v>
      </c>
      <c r="Z3570" s="95" t="s">
        <v>25689</v>
      </c>
      <c r="AA3570" s="95" t="s">
        <v>84</v>
      </c>
      <c r="AB3570" s="95" t="s">
        <v>31514</v>
      </c>
      <c r="AC3570" s="95" t="s">
        <v>25830</v>
      </c>
      <c r="AD3570" s="95" t="s">
        <v>87</v>
      </c>
      <c r="AE3570" s="95" t="s">
        <v>61</v>
      </c>
      <c r="AF3570" s="95" t="s">
        <v>61</v>
      </c>
      <c r="AG3570" s="95" t="s">
        <v>89</v>
      </c>
      <c r="AH3570" s="95" t="s">
        <v>88</v>
      </c>
      <c r="AI3570" s="95" t="s">
        <v>88</v>
      </c>
      <c r="AJ3570" s="95" t="s">
        <v>88</v>
      </c>
      <c r="AK3570" s="95" t="s">
        <v>88</v>
      </c>
      <c r="AL3570" s="95" t="s">
        <v>88</v>
      </c>
      <c r="AM3570" s="95" t="s">
        <v>89</v>
      </c>
      <c r="AN3570" s="95" t="s">
        <v>88</v>
      </c>
      <c r="AO3570" s="95" t="s">
        <v>88</v>
      </c>
      <c r="AP3570" s="95" t="s">
        <v>89</v>
      </c>
      <c r="AQ3570" s="95" t="s">
        <v>90</v>
      </c>
      <c r="AR3570" s="95" t="s">
        <v>90</v>
      </c>
      <c r="AS3570" s="95" t="s">
        <v>25691</v>
      </c>
      <c r="AT3570" s="95" t="s">
        <v>92</v>
      </c>
      <c r="AU3570" s="95" t="s">
        <v>92</v>
      </c>
      <c r="AV3570" s="95" t="s">
        <v>93</v>
      </c>
      <c r="AW3570" s="95" t="s">
        <v>31519</v>
      </c>
      <c r="AX3570" s="95" t="s">
        <v>31520</v>
      </c>
      <c r="AY3570" s="95" t="s">
        <v>31521</v>
      </c>
      <c r="AZ3570" s="95" t="s">
        <v>31520</v>
      </c>
      <c r="BA3570" s="95" t="s">
        <v>97</v>
      </c>
      <c r="BB3570" s="95" t="s">
        <v>31522</v>
      </c>
      <c r="BC3570" s="95" t="s">
        <v>99</v>
      </c>
      <c r="BD3570" s="95" t="s">
        <v>100</v>
      </c>
      <c r="BE3570" s="95" t="s">
        <v>61</v>
      </c>
      <c r="BF3570" s="95" t="s">
        <v>380</v>
      </c>
      <c r="BG3570" s="95" t="s">
        <v>101</v>
      </c>
    </row>
    <row r="3571" s="86" customFormat="1" ht="19" customHeight="1" spans="1:59">
      <c r="A3571" s="95" t="s">
        <v>485</v>
      </c>
      <c r="B3571" s="95" t="s">
        <v>486</v>
      </c>
      <c r="C3571" s="95" t="s">
        <v>487</v>
      </c>
      <c r="D3571" s="95" t="s">
        <v>488</v>
      </c>
      <c r="E3571" s="95" t="s">
        <v>24426</v>
      </c>
      <c r="F3571" s="95" t="s">
        <v>21714</v>
      </c>
      <c r="G3571" s="95" t="s">
        <v>3601</v>
      </c>
      <c r="H3571" s="95" t="s">
        <v>109</v>
      </c>
      <c r="I3571" s="95" t="s">
        <v>31523</v>
      </c>
      <c r="J3571" s="95" t="s">
        <v>31524</v>
      </c>
      <c r="K3571" s="95" t="s">
        <v>31525</v>
      </c>
      <c r="L3571" s="95" t="s">
        <v>73</v>
      </c>
      <c r="M3571" s="95" t="s">
        <v>1597</v>
      </c>
      <c r="N3571" s="95" t="s">
        <v>1276</v>
      </c>
      <c r="O3571" s="95" t="s">
        <v>2779</v>
      </c>
      <c r="P3571" s="95" t="s">
        <v>2780</v>
      </c>
      <c r="Q3571" s="95" t="s">
        <v>3796</v>
      </c>
      <c r="R3571" s="95" t="s">
        <v>3797</v>
      </c>
      <c r="S3571" s="95" t="s">
        <v>31526</v>
      </c>
      <c r="T3571" s="95" t="s">
        <v>380</v>
      </c>
      <c r="U3571" s="96">
        <v>0</v>
      </c>
      <c r="V3571" s="96">
        <v>13980</v>
      </c>
      <c r="W3571" s="96">
        <v>5000</v>
      </c>
      <c r="X3571" s="96">
        <v>5000</v>
      </c>
      <c r="Y3571" s="95" t="s">
        <v>143</v>
      </c>
      <c r="Z3571" s="95" t="s">
        <v>25689</v>
      </c>
      <c r="AA3571" s="95" t="s">
        <v>84</v>
      </c>
      <c r="AB3571" s="95" t="s">
        <v>24431</v>
      </c>
      <c r="AC3571" s="95" t="s">
        <v>11915</v>
      </c>
      <c r="AD3571" s="95" t="s">
        <v>87</v>
      </c>
      <c r="AE3571" s="95" t="s">
        <v>61</v>
      </c>
      <c r="AF3571" s="95" t="s">
        <v>61</v>
      </c>
      <c r="AG3571" s="95" t="s">
        <v>89</v>
      </c>
      <c r="AH3571" s="95" t="s">
        <v>89</v>
      </c>
      <c r="AI3571" s="95" t="s">
        <v>89</v>
      </c>
      <c r="AJ3571" s="95" t="s">
        <v>89</v>
      </c>
      <c r="AK3571" s="95" t="s">
        <v>89</v>
      </c>
      <c r="AL3571" s="95" t="s">
        <v>89</v>
      </c>
      <c r="AM3571" s="95" t="s">
        <v>89</v>
      </c>
      <c r="AN3571" s="95" t="s">
        <v>89</v>
      </c>
      <c r="AO3571" s="95" t="s">
        <v>89</v>
      </c>
      <c r="AP3571" s="95" t="s">
        <v>89</v>
      </c>
      <c r="AQ3571" s="95" t="s">
        <v>90</v>
      </c>
      <c r="AR3571" s="95" t="s">
        <v>90</v>
      </c>
      <c r="AS3571" s="95" t="s">
        <v>25691</v>
      </c>
      <c r="AT3571" s="95" t="s">
        <v>92</v>
      </c>
      <c r="AU3571" s="95" t="s">
        <v>92</v>
      </c>
      <c r="AV3571" s="95" t="s">
        <v>93</v>
      </c>
      <c r="AW3571" s="95" t="s">
        <v>24432</v>
      </c>
      <c r="AX3571" s="95" t="s">
        <v>31527</v>
      </c>
      <c r="AY3571" s="95" t="s">
        <v>21347</v>
      </c>
      <c r="AZ3571" s="95" t="s">
        <v>31527</v>
      </c>
      <c r="BA3571" s="95" t="s">
        <v>97</v>
      </c>
      <c r="BB3571" s="95" t="s">
        <v>31528</v>
      </c>
      <c r="BC3571" s="95" t="s">
        <v>99</v>
      </c>
      <c r="BD3571" s="95" t="s">
        <v>150</v>
      </c>
      <c r="BE3571" s="95" t="s">
        <v>61</v>
      </c>
      <c r="BF3571" s="95" t="s">
        <v>380</v>
      </c>
      <c r="BG3571" s="95" t="s">
        <v>101</v>
      </c>
    </row>
    <row r="3572" s="86" customFormat="1" ht="19" customHeight="1" spans="1:59">
      <c r="A3572" s="95" t="s">
        <v>516</v>
      </c>
      <c r="B3572" s="95" t="s">
        <v>517</v>
      </c>
      <c r="C3572" s="95" t="s">
        <v>1233</v>
      </c>
      <c r="D3572" s="95" t="s">
        <v>1234</v>
      </c>
      <c r="E3572" s="95" t="s">
        <v>1235</v>
      </c>
      <c r="F3572" s="95" t="s">
        <v>1236</v>
      </c>
      <c r="G3572" s="95" t="s">
        <v>522</v>
      </c>
      <c r="H3572" s="95" t="s">
        <v>109</v>
      </c>
      <c r="I3572" s="95" t="s">
        <v>31529</v>
      </c>
      <c r="J3572" s="95" t="s">
        <v>31530</v>
      </c>
      <c r="K3572" s="95" t="s">
        <v>31531</v>
      </c>
      <c r="L3572" s="95" t="s">
        <v>73</v>
      </c>
      <c r="M3572" s="95" t="s">
        <v>526</v>
      </c>
      <c r="N3572" s="95" t="s">
        <v>2967</v>
      </c>
      <c r="O3572" s="95" t="s">
        <v>377</v>
      </c>
      <c r="P3572" s="95" t="s">
        <v>29558</v>
      </c>
      <c r="Q3572" s="95" t="s">
        <v>2425</v>
      </c>
      <c r="R3572" s="95" t="s">
        <v>2426</v>
      </c>
      <c r="S3572" s="95" t="s">
        <v>31532</v>
      </c>
      <c r="T3572" s="95" t="s">
        <v>380</v>
      </c>
      <c r="U3572" s="96">
        <v>0</v>
      </c>
      <c r="V3572" s="96">
        <v>8950</v>
      </c>
      <c r="W3572" s="96">
        <v>6300</v>
      </c>
      <c r="X3572" s="96">
        <v>3300</v>
      </c>
      <c r="Y3572" s="95" t="s">
        <v>82</v>
      </c>
      <c r="Z3572" s="95" t="s">
        <v>25689</v>
      </c>
      <c r="AA3572" s="95" t="s">
        <v>84</v>
      </c>
      <c r="AB3572" s="95" t="s">
        <v>1242</v>
      </c>
      <c r="AC3572" s="95" t="s">
        <v>4869</v>
      </c>
      <c r="AD3572" s="95" t="s">
        <v>87</v>
      </c>
      <c r="AE3572" s="95" t="s">
        <v>61</v>
      </c>
      <c r="AF3572" s="95" t="s">
        <v>61</v>
      </c>
      <c r="AG3572" s="95" t="s">
        <v>89</v>
      </c>
      <c r="AH3572" s="95" t="s">
        <v>89</v>
      </c>
      <c r="AI3572" s="95" t="s">
        <v>89</v>
      </c>
      <c r="AJ3572" s="95" t="s">
        <v>89</v>
      </c>
      <c r="AK3572" s="95" t="s">
        <v>89</v>
      </c>
      <c r="AL3572" s="95" t="s">
        <v>89</v>
      </c>
      <c r="AM3572" s="95" t="s">
        <v>89</v>
      </c>
      <c r="AN3572" s="95" t="s">
        <v>89</v>
      </c>
      <c r="AO3572" s="95" t="s">
        <v>89</v>
      </c>
      <c r="AP3572" s="95" t="s">
        <v>89</v>
      </c>
      <c r="AQ3572" s="95" t="s">
        <v>90</v>
      </c>
      <c r="AR3572" s="95" t="s">
        <v>90</v>
      </c>
      <c r="AS3572" s="95" t="s">
        <v>25691</v>
      </c>
      <c r="AT3572" s="95" t="s">
        <v>92</v>
      </c>
      <c r="AU3572" s="95" t="s">
        <v>92</v>
      </c>
      <c r="AV3572" s="95" t="s">
        <v>93</v>
      </c>
      <c r="AW3572" s="95" t="s">
        <v>1243</v>
      </c>
      <c r="AX3572" s="95" t="s">
        <v>31533</v>
      </c>
      <c r="AY3572" s="95" t="s">
        <v>1245</v>
      </c>
      <c r="AZ3572" s="95" t="s">
        <v>31533</v>
      </c>
      <c r="BA3572" s="95" t="s">
        <v>97</v>
      </c>
      <c r="BB3572" s="95" t="s">
        <v>31534</v>
      </c>
      <c r="BC3572" s="95" t="s">
        <v>99</v>
      </c>
      <c r="BD3572" s="95" t="s">
        <v>100</v>
      </c>
      <c r="BE3572" s="95" t="s">
        <v>61</v>
      </c>
      <c r="BF3572" s="95" t="s">
        <v>380</v>
      </c>
      <c r="BG3572" s="95" t="s">
        <v>101</v>
      </c>
    </row>
    <row r="3573" s="86" customFormat="1" ht="19" customHeight="1" spans="1:59">
      <c r="A3573" s="95" t="s">
        <v>126</v>
      </c>
      <c r="B3573" s="95" t="s">
        <v>127</v>
      </c>
      <c r="C3573" s="95" t="s">
        <v>632</v>
      </c>
      <c r="D3573" s="95" t="s">
        <v>633</v>
      </c>
      <c r="E3573" s="95" t="s">
        <v>5363</v>
      </c>
      <c r="F3573" s="95" t="s">
        <v>5364</v>
      </c>
      <c r="G3573" s="95" t="s">
        <v>132</v>
      </c>
      <c r="H3573" s="95" t="s">
        <v>109</v>
      </c>
      <c r="I3573" s="95" t="s">
        <v>31535</v>
      </c>
      <c r="J3573" s="95" t="s">
        <v>31536</v>
      </c>
      <c r="K3573" s="95" t="s">
        <v>31537</v>
      </c>
      <c r="L3573" s="95" t="s">
        <v>73</v>
      </c>
      <c r="M3573" s="95" t="s">
        <v>2014</v>
      </c>
      <c r="N3573" s="95" t="s">
        <v>1835</v>
      </c>
      <c r="O3573" s="95" t="s">
        <v>1848</v>
      </c>
      <c r="P3573" s="95" t="s">
        <v>1849</v>
      </c>
      <c r="Q3573" s="95" t="s">
        <v>1850</v>
      </c>
      <c r="R3573" s="95" t="s">
        <v>1849</v>
      </c>
      <c r="S3573" s="95" t="s">
        <v>31538</v>
      </c>
      <c r="T3573" s="95" t="s">
        <v>380</v>
      </c>
      <c r="U3573" s="96">
        <v>0</v>
      </c>
      <c r="V3573" s="96">
        <v>19400</v>
      </c>
      <c r="W3573" s="96">
        <v>14000</v>
      </c>
      <c r="X3573" s="96">
        <v>4000</v>
      </c>
      <c r="Y3573" s="95" t="s">
        <v>82</v>
      </c>
      <c r="Z3573" s="95" t="s">
        <v>25689</v>
      </c>
      <c r="AA3573" s="95" t="s">
        <v>84</v>
      </c>
      <c r="AB3573" s="95" t="s">
        <v>5370</v>
      </c>
      <c r="AC3573" s="95" t="s">
        <v>4869</v>
      </c>
      <c r="AD3573" s="95" t="s">
        <v>87</v>
      </c>
      <c r="AE3573" s="95" t="s">
        <v>61</v>
      </c>
      <c r="AF3573" s="95" t="s">
        <v>61</v>
      </c>
      <c r="AG3573" s="95" t="s">
        <v>89</v>
      </c>
      <c r="AH3573" s="95" t="s">
        <v>89</v>
      </c>
      <c r="AI3573" s="95" t="s">
        <v>88</v>
      </c>
      <c r="AJ3573" s="95" t="s">
        <v>88</v>
      </c>
      <c r="AK3573" s="95" t="s">
        <v>89</v>
      </c>
      <c r="AL3573" s="95" t="s">
        <v>88</v>
      </c>
      <c r="AM3573" s="95" t="s">
        <v>88</v>
      </c>
      <c r="AN3573" s="95" t="s">
        <v>88</v>
      </c>
      <c r="AO3573" s="95" t="s">
        <v>88</v>
      </c>
      <c r="AP3573" s="95" t="s">
        <v>89</v>
      </c>
      <c r="AQ3573" s="95" t="s">
        <v>90</v>
      </c>
      <c r="AR3573" s="95" t="s">
        <v>90</v>
      </c>
      <c r="AS3573" s="95" t="s">
        <v>25691</v>
      </c>
      <c r="AT3573" s="95" t="s">
        <v>92</v>
      </c>
      <c r="AU3573" s="95" t="s">
        <v>92</v>
      </c>
      <c r="AV3573" s="95" t="s">
        <v>93</v>
      </c>
      <c r="AW3573" s="95" t="s">
        <v>5371</v>
      </c>
      <c r="AX3573" s="95" t="s">
        <v>31539</v>
      </c>
      <c r="AY3573" s="95" t="s">
        <v>5373</v>
      </c>
      <c r="AZ3573" s="95" t="s">
        <v>31539</v>
      </c>
      <c r="BA3573" s="95" t="s">
        <v>97</v>
      </c>
      <c r="BB3573" s="95" t="s">
        <v>31540</v>
      </c>
      <c r="BC3573" s="95" t="s">
        <v>99</v>
      </c>
      <c r="BD3573" s="95" t="s">
        <v>100</v>
      </c>
      <c r="BE3573" s="95" t="s">
        <v>61</v>
      </c>
      <c r="BF3573" s="95" t="s">
        <v>380</v>
      </c>
      <c r="BG3573" s="95" t="s">
        <v>101</v>
      </c>
    </row>
    <row r="3574" s="86" customFormat="1" ht="19" customHeight="1" spans="1:59">
      <c r="A3574" s="95" t="s">
        <v>1984</v>
      </c>
      <c r="B3574" s="95" t="s">
        <v>1985</v>
      </c>
      <c r="C3574" s="95" t="s">
        <v>31085</v>
      </c>
      <c r="D3574" s="95" t="s">
        <v>31086</v>
      </c>
      <c r="E3574" s="95" t="s">
        <v>31087</v>
      </c>
      <c r="F3574" s="95" t="s">
        <v>31088</v>
      </c>
      <c r="G3574" s="95" t="s">
        <v>1990</v>
      </c>
      <c r="H3574" s="95" t="s">
        <v>109</v>
      </c>
      <c r="I3574" s="95" t="s">
        <v>31541</v>
      </c>
      <c r="J3574" s="95" t="s">
        <v>31542</v>
      </c>
      <c r="K3574" s="95" t="s">
        <v>31543</v>
      </c>
      <c r="L3574" s="95" t="s">
        <v>73</v>
      </c>
      <c r="M3574" s="95" t="s">
        <v>4208</v>
      </c>
      <c r="N3574" s="95" t="s">
        <v>2029</v>
      </c>
      <c r="O3574" s="95" t="s">
        <v>1537</v>
      </c>
      <c r="P3574" s="95" t="s">
        <v>1538</v>
      </c>
      <c r="Q3574" s="95" t="s">
        <v>2693</v>
      </c>
      <c r="R3574" s="95" t="s">
        <v>222</v>
      </c>
      <c r="S3574" s="95" t="s">
        <v>31544</v>
      </c>
      <c r="T3574" s="95" t="s">
        <v>380</v>
      </c>
      <c r="U3574" s="96">
        <v>0</v>
      </c>
      <c r="V3574" s="96">
        <v>10000</v>
      </c>
      <c r="W3574" s="96">
        <v>7800</v>
      </c>
      <c r="X3574" s="96">
        <v>4200</v>
      </c>
      <c r="Y3574" s="95" t="s">
        <v>82</v>
      </c>
      <c r="Z3574" s="95" t="s">
        <v>25689</v>
      </c>
      <c r="AA3574" s="95" t="s">
        <v>84</v>
      </c>
      <c r="AB3574" s="95" t="s">
        <v>31093</v>
      </c>
      <c r="AC3574" s="95" t="s">
        <v>25830</v>
      </c>
      <c r="AD3574" s="95" t="s">
        <v>87</v>
      </c>
      <c r="AE3574" s="95" t="s">
        <v>61</v>
      </c>
      <c r="AF3574" s="95" t="s">
        <v>61</v>
      </c>
      <c r="AG3574" s="95" t="s">
        <v>89</v>
      </c>
      <c r="AH3574" s="95" t="s">
        <v>89</v>
      </c>
      <c r="AI3574" s="95" t="s">
        <v>89</v>
      </c>
      <c r="AJ3574" s="95" t="s">
        <v>89</v>
      </c>
      <c r="AK3574" s="95" t="s">
        <v>89</v>
      </c>
      <c r="AL3574" s="95" t="s">
        <v>89</v>
      </c>
      <c r="AM3574" s="95" t="s">
        <v>89</v>
      </c>
      <c r="AN3574" s="95" t="s">
        <v>89</v>
      </c>
      <c r="AO3574" s="95" t="s">
        <v>89</v>
      </c>
      <c r="AP3574" s="95" t="s">
        <v>89</v>
      </c>
      <c r="AQ3574" s="95" t="s">
        <v>90</v>
      </c>
      <c r="AR3574" s="95" t="s">
        <v>90</v>
      </c>
      <c r="AS3574" s="95" t="s">
        <v>25691</v>
      </c>
      <c r="AT3574" s="95" t="s">
        <v>92</v>
      </c>
      <c r="AU3574" s="95" t="s">
        <v>92</v>
      </c>
      <c r="AV3574" s="95" t="s">
        <v>93</v>
      </c>
      <c r="AW3574" s="95" t="s">
        <v>31094</v>
      </c>
      <c r="AX3574" s="95" t="s">
        <v>31545</v>
      </c>
      <c r="AY3574" s="95" t="s">
        <v>31096</v>
      </c>
      <c r="AZ3574" s="95" t="s">
        <v>31545</v>
      </c>
      <c r="BA3574" s="95" t="s">
        <v>97</v>
      </c>
      <c r="BB3574" s="95" t="s">
        <v>31546</v>
      </c>
      <c r="BC3574" s="95" t="s">
        <v>99</v>
      </c>
      <c r="BD3574" s="95" t="s">
        <v>100</v>
      </c>
      <c r="BE3574" s="95" t="s">
        <v>61</v>
      </c>
      <c r="BF3574" s="95" t="s">
        <v>380</v>
      </c>
      <c r="BG3574" s="95" t="s">
        <v>101</v>
      </c>
    </row>
    <row r="3575" s="86" customFormat="1" ht="19" customHeight="1" spans="1:59">
      <c r="A3575" s="95" t="s">
        <v>2742</v>
      </c>
      <c r="B3575" s="95" t="s">
        <v>2743</v>
      </c>
      <c r="C3575" s="95" t="s">
        <v>2976</v>
      </c>
      <c r="D3575" s="95" t="s">
        <v>2977</v>
      </c>
      <c r="E3575" s="95" t="s">
        <v>31547</v>
      </c>
      <c r="F3575" s="95" t="s">
        <v>15383</v>
      </c>
      <c r="G3575" s="95" t="s">
        <v>9923</v>
      </c>
      <c r="H3575" s="95" t="s">
        <v>1571</v>
      </c>
      <c r="I3575" s="95" t="s">
        <v>31548</v>
      </c>
      <c r="J3575" s="95" t="s">
        <v>31549</v>
      </c>
      <c r="K3575" s="95" t="s">
        <v>31550</v>
      </c>
      <c r="L3575" s="95" t="s">
        <v>73</v>
      </c>
      <c r="M3575" s="95" t="s">
        <v>526</v>
      </c>
      <c r="N3575" s="95" t="s">
        <v>2361</v>
      </c>
      <c r="O3575" s="95" t="s">
        <v>949</v>
      </c>
      <c r="P3575" s="95" t="s">
        <v>950</v>
      </c>
      <c r="Q3575" s="95" t="s">
        <v>3226</v>
      </c>
      <c r="R3575" s="95" t="s">
        <v>3227</v>
      </c>
      <c r="S3575" s="95" t="s">
        <v>31551</v>
      </c>
      <c r="T3575" s="95" t="s">
        <v>209</v>
      </c>
      <c r="U3575" s="96">
        <v>0</v>
      </c>
      <c r="V3575" s="96">
        <v>8500</v>
      </c>
      <c r="W3575" s="96">
        <v>6500</v>
      </c>
      <c r="X3575" s="96">
        <v>2500</v>
      </c>
      <c r="Y3575" s="95" t="s">
        <v>82</v>
      </c>
      <c r="Z3575" s="95" t="s">
        <v>25689</v>
      </c>
      <c r="AA3575" s="95" t="s">
        <v>84</v>
      </c>
      <c r="AB3575" s="95" t="s">
        <v>31552</v>
      </c>
      <c r="AC3575" s="95" t="s">
        <v>25830</v>
      </c>
      <c r="AD3575" s="95" t="s">
        <v>87</v>
      </c>
      <c r="AE3575" s="95" t="s">
        <v>61</v>
      </c>
      <c r="AF3575" s="95" t="s">
        <v>61</v>
      </c>
      <c r="AG3575" s="95" t="s">
        <v>89</v>
      </c>
      <c r="AH3575" s="95" t="s">
        <v>89</v>
      </c>
      <c r="AI3575" s="95" t="s">
        <v>88</v>
      </c>
      <c r="AJ3575" s="95" t="s">
        <v>88</v>
      </c>
      <c r="AK3575" s="95" t="s">
        <v>89</v>
      </c>
      <c r="AL3575" s="95" t="s">
        <v>89</v>
      </c>
      <c r="AM3575" s="95" t="s">
        <v>88</v>
      </c>
      <c r="AN3575" s="95" t="s">
        <v>88</v>
      </c>
      <c r="AO3575" s="95" t="s">
        <v>88</v>
      </c>
      <c r="AP3575" s="95" t="s">
        <v>89</v>
      </c>
      <c r="AQ3575" s="95" t="s">
        <v>90</v>
      </c>
      <c r="AR3575" s="95" t="s">
        <v>90</v>
      </c>
      <c r="AS3575" s="95" t="s">
        <v>25691</v>
      </c>
      <c r="AT3575" s="95" t="s">
        <v>92</v>
      </c>
      <c r="AU3575" s="95" t="s">
        <v>92</v>
      </c>
      <c r="AV3575" s="95" t="s">
        <v>93</v>
      </c>
      <c r="AW3575" s="95" t="s">
        <v>31553</v>
      </c>
      <c r="AX3575" s="95" t="s">
        <v>31554</v>
      </c>
      <c r="AY3575" s="95" t="s">
        <v>31555</v>
      </c>
      <c r="AZ3575" s="95" t="s">
        <v>31554</v>
      </c>
      <c r="BA3575" s="95" t="s">
        <v>97</v>
      </c>
      <c r="BB3575" s="95" t="s">
        <v>31556</v>
      </c>
      <c r="BC3575" s="95" t="s">
        <v>99</v>
      </c>
      <c r="BD3575" s="95" t="s">
        <v>100</v>
      </c>
      <c r="BE3575" s="95" t="s">
        <v>61</v>
      </c>
      <c r="BF3575" s="95" t="s">
        <v>209</v>
      </c>
      <c r="BG3575" s="95" t="s">
        <v>101</v>
      </c>
    </row>
    <row r="3576" s="86" customFormat="1" ht="19" customHeight="1" spans="1:59">
      <c r="A3576" s="95" t="s">
        <v>302</v>
      </c>
      <c r="B3576" s="95" t="s">
        <v>303</v>
      </c>
      <c r="C3576" s="95" t="s">
        <v>1968</v>
      </c>
      <c r="D3576" s="95" t="s">
        <v>1969</v>
      </c>
      <c r="E3576" s="95" t="s">
        <v>31557</v>
      </c>
      <c r="F3576" s="95" t="s">
        <v>15243</v>
      </c>
      <c r="G3576" s="95" t="s">
        <v>1972</v>
      </c>
      <c r="H3576" s="95" t="s">
        <v>109</v>
      </c>
      <c r="I3576" s="95" t="s">
        <v>31558</v>
      </c>
      <c r="J3576" s="95" t="s">
        <v>31559</v>
      </c>
      <c r="K3576" s="95" t="s">
        <v>31560</v>
      </c>
      <c r="L3576" s="95" t="s">
        <v>73</v>
      </c>
      <c r="M3576" s="95" t="s">
        <v>74</v>
      </c>
      <c r="N3576" s="95" t="s">
        <v>3528</v>
      </c>
      <c r="O3576" s="95" t="s">
        <v>881</v>
      </c>
      <c r="P3576" s="95" t="s">
        <v>882</v>
      </c>
      <c r="Q3576" s="95" t="s">
        <v>294</v>
      </c>
      <c r="R3576" s="95" t="s">
        <v>295</v>
      </c>
      <c r="S3576" s="95" t="s">
        <v>31561</v>
      </c>
      <c r="T3576" s="95" t="s">
        <v>380</v>
      </c>
      <c r="U3576" s="96">
        <v>0</v>
      </c>
      <c r="V3576" s="96">
        <v>15021</v>
      </c>
      <c r="W3576" s="96">
        <v>12000</v>
      </c>
      <c r="X3576" s="96">
        <v>4000</v>
      </c>
      <c r="Y3576" s="95" t="s">
        <v>82</v>
      </c>
      <c r="Z3576" s="95" t="s">
        <v>25689</v>
      </c>
      <c r="AA3576" s="95" t="s">
        <v>84</v>
      </c>
      <c r="AB3576" s="95" t="s">
        <v>31562</v>
      </c>
      <c r="AC3576" s="95" t="s">
        <v>25690</v>
      </c>
      <c r="AD3576" s="95" t="s">
        <v>87</v>
      </c>
      <c r="AE3576" s="95" t="s">
        <v>61</v>
      </c>
      <c r="AF3576" s="95" t="s">
        <v>61</v>
      </c>
      <c r="AG3576" s="95" t="s">
        <v>89</v>
      </c>
      <c r="AH3576" s="95" t="s">
        <v>89</v>
      </c>
      <c r="AI3576" s="95" t="s">
        <v>88</v>
      </c>
      <c r="AJ3576" s="95" t="s">
        <v>88</v>
      </c>
      <c r="AK3576" s="95" t="s">
        <v>89</v>
      </c>
      <c r="AL3576" s="95" t="s">
        <v>89</v>
      </c>
      <c r="AM3576" s="95" t="s">
        <v>89</v>
      </c>
      <c r="AN3576" s="95" t="s">
        <v>89</v>
      </c>
      <c r="AO3576" s="95" t="s">
        <v>88</v>
      </c>
      <c r="AP3576" s="95" t="s">
        <v>89</v>
      </c>
      <c r="AQ3576" s="95" t="s">
        <v>90</v>
      </c>
      <c r="AR3576" s="95" t="s">
        <v>90</v>
      </c>
      <c r="AS3576" s="95" t="s">
        <v>25691</v>
      </c>
      <c r="AT3576" s="95" t="s">
        <v>92</v>
      </c>
      <c r="AU3576" s="95" t="s">
        <v>92</v>
      </c>
      <c r="AV3576" s="95" t="s">
        <v>93</v>
      </c>
      <c r="AW3576" s="95" t="s">
        <v>31563</v>
      </c>
      <c r="AX3576" s="95" t="s">
        <v>31564</v>
      </c>
      <c r="AY3576" s="95" t="s">
        <v>31565</v>
      </c>
      <c r="AZ3576" s="95" t="s">
        <v>31564</v>
      </c>
      <c r="BA3576" s="95" t="s">
        <v>97</v>
      </c>
      <c r="BB3576" s="95" t="s">
        <v>31566</v>
      </c>
      <c r="BC3576" s="95" t="s">
        <v>99</v>
      </c>
      <c r="BD3576" s="95" t="s">
        <v>100</v>
      </c>
      <c r="BE3576" s="95" t="s">
        <v>61</v>
      </c>
      <c r="BF3576" s="95" t="s">
        <v>380</v>
      </c>
      <c r="BG3576" s="95" t="s">
        <v>101</v>
      </c>
    </row>
    <row r="3577" s="86" customFormat="1" ht="19" customHeight="1" spans="1:59">
      <c r="A3577" s="95" t="s">
        <v>226</v>
      </c>
      <c r="B3577" s="95" t="s">
        <v>227</v>
      </c>
      <c r="C3577" s="95" t="s">
        <v>1332</v>
      </c>
      <c r="D3577" s="95" t="s">
        <v>1333</v>
      </c>
      <c r="E3577" s="95" t="s">
        <v>31567</v>
      </c>
      <c r="F3577" s="95" t="s">
        <v>2071</v>
      </c>
      <c r="G3577" s="95" t="s">
        <v>2039</v>
      </c>
      <c r="H3577" s="95" t="s">
        <v>943</v>
      </c>
      <c r="I3577" s="95" t="s">
        <v>31568</v>
      </c>
      <c r="J3577" s="95" t="s">
        <v>31569</v>
      </c>
      <c r="K3577" s="95" t="s">
        <v>31570</v>
      </c>
      <c r="L3577" s="95" t="s">
        <v>73</v>
      </c>
      <c r="M3577" s="95" t="s">
        <v>526</v>
      </c>
      <c r="N3577" s="95" t="s">
        <v>1847</v>
      </c>
      <c r="O3577" s="95" t="s">
        <v>2058</v>
      </c>
      <c r="P3577" s="95" t="s">
        <v>2059</v>
      </c>
      <c r="Q3577" s="95" t="s">
        <v>7494</v>
      </c>
      <c r="R3577" s="95" t="s">
        <v>7495</v>
      </c>
      <c r="S3577" s="95" t="s">
        <v>31571</v>
      </c>
      <c r="T3577" s="95" t="s">
        <v>380</v>
      </c>
      <c r="U3577" s="96">
        <v>0</v>
      </c>
      <c r="V3577" s="96">
        <v>4777</v>
      </c>
      <c r="W3577" s="96">
        <v>3500</v>
      </c>
      <c r="X3577" s="96">
        <v>3500</v>
      </c>
      <c r="Y3577" s="95" t="s">
        <v>82</v>
      </c>
      <c r="Z3577" s="95" t="s">
        <v>25689</v>
      </c>
      <c r="AA3577" s="95" t="s">
        <v>84</v>
      </c>
      <c r="AB3577" s="95" t="s">
        <v>31572</v>
      </c>
      <c r="AC3577" s="95" t="s">
        <v>4869</v>
      </c>
      <c r="AD3577" s="95" t="s">
        <v>87</v>
      </c>
      <c r="AE3577" s="95" t="s">
        <v>61</v>
      </c>
      <c r="AF3577" s="95" t="s">
        <v>61</v>
      </c>
      <c r="AG3577" s="95" t="s">
        <v>89</v>
      </c>
      <c r="AH3577" s="95" t="s">
        <v>89</v>
      </c>
      <c r="AI3577" s="95" t="s">
        <v>88</v>
      </c>
      <c r="AJ3577" s="95" t="s">
        <v>88</v>
      </c>
      <c r="AK3577" s="95" t="s">
        <v>89</v>
      </c>
      <c r="AL3577" s="95" t="s">
        <v>89</v>
      </c>
      <c r="AM3577" s="95" t="s">
        <v>89</v>
      </c>
      <c r="AN3577" s="95" t="s">
        <v>89</v>
      </c>
      <c r="AO3577" s="95" t="s">
        <v>88</v>
      </c>
      <c r="AP3577" s="95" t="s">
        <v>89</v>
      </c>
      <c r="AQ3577" s="95" t="s">
        <v>90</v>
      </c>
      <c r="AR3577" s="95" t="s">
        <v>90</v>
      </c>
      <c r="AS3577" s="95" t="s">
        <v>25691</v>
      </c>
      <c r="AT3577" s="95" t="s">
        <v>92</v>
      </c>
      <c r="AU3577" s="95" t="s">
        <v>92</v>
      </c>
      <c r="AV3577" s="95" t="s">
        <v>93</v>
      </c>
      <c r="AW3577" s="95" t="s">
        <v>31573</v>
      </c>
      <c r="AX3577" s="95" t="s">
        <v>31574</v>
      </c>
      <c r="AY3577" s="95" t="s">
        <v>31575</v>
      </c>
      <c r="AZ3577" s="95" t="s">
        <v>31574</v>
      </c>
      <c r="BA3577" s="95" t="s">
        <v>97</v>
      </c>
      <c r="BB3577" s="95" t="s">
        <v>31576</v>
      </c>
      <c r="BC3577" s="95" t="s">
        <v>99</v>
      </c>
      <c r="BD3577" s="95" t="s">
        <v>100</v>
      </c>
      <c r="BE3577" s="95" t="s">
        <v>61</v>
      </c>
      <c r="BF3577" s="95" t="s">
        <v>380</v>
      </c>
      <c r="BG3577" s="95" t="s">
        <v>101</v>
      </c>
    </row>
    <row r="3578" s="86" customFormat="1" ht="19" customHeight="1" spans="1:59">
      <c r="A3578" s="95" t="s">
        <v>226</v>
      </c>
      <c r="B3578" s="95" t="s">
        <v>227</v>
      </c>
      <c r="C3578" s="95" t="s">
        <v>318</v>
      </c>
      <c r="D3578" s="95" t="s">
        <v>319</v>
      </c>
      <c r="E3578" s="95" t="s">
        <v>31577</v>
      </c>
      <c r="F3578" s="95" t="s">
        <v>18511</v>
      </c>
      <c r="G3578" s="95" t="s">
        <v>876</v>
      </c>
      <c r="H3578" s="95" t="s">
        <v>109</v>
      </c>
      <c r="I3578" s="95" t="s">
        <v>31578</v>
      </c>
      <c r="J3578" s="95" t="s">
        <v>31579</v>
      </c>
      <c r="K3578" s="95" t="s">
        <v>31580</v>
      </c>
      <c r="L3578" s="95" t="s">
        <v>73</v>
      </c>
      <c r="M3578" s="95" t="s">
        <v>74</v>
      </c>
      <c r="N3578" s="95" t="s">
        <v>2350</v>
      </c>
      <c r="O3578" s="95" t="s">
        <v>1537</v>
      </c>
      <c r="P3578" s="95" t="s">
        <v>1538</v>
      </c>
      <c r="Q3578" s="95" t="s">
        <v>4513</v>
      </c>
      <c r="R3578" s="95" t="s">
        <v>4514</v>
      </c>
      <c r="S3578" s="95" t="s">
        <v>31581</v>
      </c>
      <c r="T3578" s="95" t="s">
        <v>380</v>
      </c>
      <c r="U3578" s="96">
        <v>0</v>
      </c>
      <c r="V3578" s="96">
        <v>26750</v>
      </c>
      <c r="W3578" s="96">
        <v>20000</v>
      </c>
      <c r="X3578" s="96">
        <v>10000</v>
      </c>
      <c r="Y3578" s="95" t="s">
        <v>82</v>
      </c>
      <c r="Z3578" s="95" t="s">
        <v>25689</v>
      </c>
      <c r="AA3578" s="95" t="s">
        <v>84</v>
      </c>
      <c r="AB3578" s="95" t="s">
        <v>22523</v>
      </c>
      <c r="AC3578" s="95" t="s">
        <v>8465</v>
      </c>
      <c r="AD3578" s="95" t="s">
        <v>87</v>
      </c>
      <c r="AE3578" s="95" t="s">
        <v>61</v>
      </c>
      <c r="AF3578" s="95" t="s">
        <v>61</v>
      </c>
      <c r="AG3578" s="95" t="s">
        <v>89</v>
      </c>
      <c r="AH3578" s="95" t="s">
        <v>89</v>
      </c>
      <c r="AI3578" s="95" t="s">
        <v>88</v>
      </c>
      <c r="AJ3578" s="95" t="s">
        <v>88</v>
      </c>
      <c r="AK3578" s="95" t="s">
        <v>88</v>
      </c>
      <c r="AL3578" s="95" t="s">
        <v>88</v>
      </c>
      <c r="AM3578" s="95" t="s">
        <v>89</v>
      </c>
      <c r="AN3578" s="95" t="s">
        <v>89</v>
      </c>
      <c r="AO3578" s="95" t="s">
        <v>88</v>
      </c>
      <c r="AP3578" s="95" t="s">
        <v>89</v>
      </c>
      <c r="AQ3578" s="95" t="s">
        <v>90</v>
      </c>
      <c r="AR3578" s="95" t="s">
        <v>90</v>
      </c>
      <c r="AS3578" s="95" t="s">
        <v>25691</v>
      </c>
      <c r="AT3578" s="95" t="s">
        <v>92</v>
      </c>
      <c r="AU3578" s="95" t="s">
        <v>92</v>
      </c>
      <c r="AV3578" s="95" t="s">
        <v>93</v>
      </c>
      <c r="AW3578" s="95" t="s">
        <v>31582</v>
      </c>
      <c r="AX3578" s="95" t="s">
        <v>31583</v>
      </c>
      <c r="AY3578" s="95" t="s">
        <v>7736</v>
      </c>
      <c r="AZ3578" s="95" t="s">
        <v>31583</v>
      </c>
      <c r="BA3578" s="95" t="s">
        <v>97</v>
      </c>
      <c r="BB3578" s="95" t="s">
        <v>31584</v>
      </c>
      <c r="BC3578" s="95" t="s">
        <v>99</v>
      </c>
      <c r="BD3578" s="95" t="s">
        <v>100</v>
      </c>
      <c r="BE3578" s="95" t="s">
        <v>61</v>
      </c>
      <c r="BF3578" s="95" t="s">
        <v>380</v>
      </c>
      <c r="BG3578" s="95" t="s">
        <v>101</v>
      </c>
    </row>
    <row r="3579" s="86" customFormat="1" ht="19" customHeight="1" spans="1:59">
      <c r="A3579" s="95" t="s">
        <v>694</v>
      </c>
      <c r="B3579" s="95" t="s">
        <v>695</v>
      </c>
      <c r="C3579" s="95" t="s">
        <v>766</v>
      </c>
      <c r="D3579" s="95" t="s">
        <v>767</v>
      </c>
      <c r="E3579" s="95" t="s">
        <v>768</v>
      </c>
      <c r="F3579" s="95" t="s">
        <v>23182</v>
      </c>
      <c r="G3579" s="95" t="s">
        <v>23182</v>
      </c>
      <c r="H3579" s="95" t="s">
        <v>158</v>
      </c>
      <c r="I3579" s="95" t="s">
        <v>31585</v>
      </c>
      <c r="J3579" s="95" t="s">
        <v>31586</v>
      </c>
      <c r="K3579" s="95" t="s">
        <v>31587</v>
      </c>
      <c r="L3579" s="95" t="s">
        <v>73</v>
      </c>
      <c r="M3579" s="95" t="s">
        <v>3635</v>
      </c>
      <c r="N3579" s="95" t="s">
        <v>31588</v>
      </c>
      <c r="O3579" s="95" t="s">
        <v>164</v>
      </c>
      <c r="P3579" s="95" t="s">
        <v>165</v>
      </c>
      <c r="Q3579" s="95" t="s">
        <v>166</v>
      </c>
      <c r="R3579" s="95" t="s">
        <v>167</v>
      </c>
      <c r="S3579" s="95" t="s">
        <v>31589</v>
      </c>
      <c r="T3579" s="95" t="s">
        <v>380</v>
      </c>
      <c r="U3579" s="96">
        <v>0</v>
      </c>
      <c r="V3579" s="96">
        <v>7500</v>
      </c>
      <c r="W3579" s="96">
        <v>6000</v>
      </c>
      <c r="X3579" s="96">
        <v>3000</v>
      </c>
      <c r="Y3579" s="95" t="s">
        <v>82</v>
      </c>
      <c r="Z3579" s="95" t="s">
        <v>25689</v>
      </c>
      <c r="AA3579" s="95" t="s">
        <v>84</v>
      </c>
      <c r="AB3579" s="95" t="s">
        <v>4340</v>
      </c>
      <c r="AC3579" s="95" t="s">
        <v>25690</v>
      </c>
      <c r="AD3579" s="95" t="s">
        <v>87</v>
      </c>
      <c r="AE3579" s="95" t="s">
        <v>61</v>
      </c>
      <c r="AF3579" s="95" t="s">
        <v>61</v>
      </c>
      <c r="AG3579" s="95" t="s">
        <v>89</v>
      </c>
      <c r="AH3579" s="95" t="s">
        <v>89</v>
      </c>
      <c r="AI3579" s="95" t="s">
        <v>88</v>
      </c>
      <c r="AJ3579" s="95" t="s">
        <v>88</v>
      </c>
      <c r="AK3579" s="95" t="s">
        <v>89</v>
      </c>
      <c r="AL3579" s="95" t="s">
        <v>88</v>
      </c>
      <c r="AM3579" s="95" t="s">
        <v>88</v>
      </c>
      <c r="AN3579" s="95" t="s">
        <v>88</v>
      </c>
      <c r="AO3579" s="95" t="s">
        <v>88</v>
      </c>
      <c r="AP3579" s="95" t="s">
        <v>89</v>
      </c>
      <c r="AQ3579" s="95" t="s">
        <v>90</v>
      </c>
      <c r="AR3579" s="95" t="s">
        <v>90</v>
      </c>
      <c r="AS3579" s="95" t="s">
        <v>25691</v>
      </c>
      <c r="AT3579" s="95" t="s">
        <v>92</v>
      </c>
      <c r="AU3579" s="95" t="s">
        <v>92</v>
      </c>
      <c r="AV3579" s="95" t="s">
        <v>93</v>
      </c>
      <c r="AW3579" s="95" t="s">
        <v>778</v>
      </c>
      <c r="AX3579" s="95" t="s">
        <v>31590</v>
      </c>
      <c r="AY3579" s="95" t="s">
        <v>780</v>
      </c>
      <c r="AZ3579" s="95" t="s">
        <v>31590</v>
      </c>
      <c r="BA3579" s="95" t="s">
        <v>97</v>
      </c>
      <c r="BB3579" s="95" t="s">
        <v>31591</v>
      </c>
      <c r="BC3579" s="95" t="s">
        <v>99</v>
      </c>
      <c r="BD3579" s="95" t="s">
        <v>100</v>
      </c>
      <c r="BE3579" s="95" t="s">
        <v>61</v>
      </c>
      <c r="BF3579" s="95" t="s">
        <v>380</v>
      </c>
      <c r="BG3579" s="95" t="s">
        <v>101</v>
      </c>
    </row>
    <row r="3580" s="86" customFormat="1" ht="19" customHeight="1" spans="1:59">
      <c r="A3580" s="95" t="s">
        <v>151</v>
      </c>
      <c r="B3580" s="95" t="s">
        <v>152</v>
      </c>
      <c r="C3580" s="95" t="s">
        <v>741</v>
      </c>
      <c r="D3580" s="95" t="s">
        <v>742</v>
      </c>
      <c r="E3580" s="95" t="s">
        <v>2331</v>
      </c>
      <c r="F3580" s="95" t="s">
        <v>2332</v>
      </c>
      <c r="G3580" s="95" t="s">
        <v>2333</v>
      </c>
      <c r="H3580" s="95" t="s">
        <v>539</v>
      </c>
      <c r="I3580" s="95" t="s">
        <v>31592</v>
      </c>
      <c r="J3580" s="95" t="s">
        <v>31593</v>
      </c>
      <c r="K3580" s="95" t="s">
        <v>31594</v>
      </c>
      <c r="L3580" s="95" t="s">
        <v>73</v>
      </c>
      <c r="M3580" s="95" t="s">
        <v>1526</v>
      </c>
      <c r="N3580" s="95" t="s">
        <v>10441</v>
      </c>
      <c r="O3580" s="95" t="s">
        <v>1875</v>
      </c>
      <c r="P3580" s="95" t="s">
        <v>1876</v>
      </c>
      <c r="Q3580" s="95" t="s">
        <v>2597</v>
      </c>
      <c r="R3580" s="95" t="s">
        <v>1878</v>
      </c>
      <c r="S3580" s="95" t="s">
        <v>31595</v>
      </c>
      <c r="T3580" s="95" t="s">
        <v>119</v>
      </c>
      <c r="U3580" s="96">
        <v>0</v>
      </c>
      <c r="V3580" s="96">
        <v>12000</v>
      </c>
      <c r="W3580" s="96">
        <v>9200</v>
      </c>
      <c r="X3580" s="96">
        <v>4000</v>
      </c>
      <c r="Y3580" s="95" t="s">
        <v>82</v>
      </c>
      <c r="Z3580" s="95" t="s">
        <v>25689</v>
      </c>
      <c r="AA3580" s="95" t="s">
        <v>84</v>
      </c>
      <c r="AB3580" s="95" t="s">
        <v>2208</v>
      </c>
      <c r="AC3580" s="95" t="s">
        <v>25830</v>
      </c>
      <c r="AD3580" s="95" t="s">
        <v>87</v>
      </c>
      <c r="AE3580" s="95" t="s">
        <v>61</v>
      </c>
      <c r="AF3580" s="95" t="s">
        <v>31596</v>
      </c>
      <c r="AG3580" s="95" t="s">
        <v>89</v>
      </c>
      <c r="AH3580" s="95" t="s">
        <v>89</v>
      </c>
      <c r="AI3580" s="95" t="s">
        <v>89</v>
      </c>
      <c r="AJ3580" s="95" t="s">
        <v>88</v>
      </c>
      <c r="AK3580" s="95" t="s">
        <v>89</v>
      </c>
      <c r="AL3580" s="95" t="s">
        <v>89</v>
      </c>
      <c r="AM3580" s="95" t="s">
        <v>89</v>
      </c>
      <c r="AN3580" s="95" t="s">
        <v>89</v>
      </c>
      <c r="AO3580" s="95" t="s">
        <v>88</v>
      </c>
      <c r="AP3580" s="95" t="s">
        <v>89</v>
      </c>
      <c r="AQ3580" s="95" t="s">
        <v>90</v>
      </c>
      <c r="AR3580" s="95" t="s">
        <v>90</v>
      </c>
      <c r="AS3580" s="95" t="s">
        <v>25691</v>
      </c>
      <c r="AT3580" s="95" t="s">
        <v>92</v>
      </c>
      <c r="AU3580" s="95" t="s">
        <v>92</v>
      </c>
      <c r="AV3580" s="95" t="s">
        <v>93</v>
      </c>
      <c r="AW3580" s="95" t="s">
        <v>2339</v>
      </c>
      <c r="AX3580" s="95" t="s">
        <v>31597</v>
      </c>
      <c r="AY3580" s="95" t="s">
        <v>2341</v>
      </c>
      <c r="AZ3580" s="95" t="s">
        <v>31597</v>
      </c>
      <c r="BA3580" s="95" t="s">
        <v>97</v>
      </c>
      <c r="BB3580" s="95" t="s">
        <v>31598</v>
      </c>
      <c r="BC3580" s="95" t="s">
        <v>99</v>
      </c>
      <c r="BD3580" s="95" t="s">
        <v>100</v>
      </c>
      <c r="BE3580" s="95" t="s">
        <v>61</v>
      </c>
      <c r="BF3580" s="95" t="s">
        <v>119</v>
      </c>
      <c r="BG3580" s="95" t="s">
        <v>101</v>
      </c>
    </row>
    <row r="3581" s="86" customFormat="1" ht="19" customHeight="1" spans="1:59">
      <c r="A3581" s="95" t="s">
        <v>226</v>
      </c>
      <c r="B3581" s="95" t="s">
        <v>227</v>
      </c>
      <c r="C3581" s="95" t="s">
        <v>1512</v>
      </c>
      <c r="D3581" s="95" t="s">
        <v>1513</v>
      </c>
      <c r="E3581" s="95" t="s">
        <v>31599</v>
      </c>
      <c r="F3581" s="95" t="s">
        <v>31600</v>
      </c>
      <c r="G3581" s="95" t="s">
        <v>6265</v>
      </c>
      <c r="H3581" s="95" t="s">
        <v>2501</v>
      </c>
      <c r="I3581" s="95" t="s">
        <v>31601</v>
      </c>
      <c r="J3581" s="95" t="s">
        <v>31602</v>
      </c>
      <c r="K3581" s="95" t="s">
        <v>31603</v>
      </c>
      <c r="L3581" s="95" t="s">
        <v>73</v>
      </c>
      <c r="M3581" s="95" t="s">
        <v>74</v>
      </c>
      <c r="N3581" s="95" t="s">
        <v>374</v>
      </c>
      <c r="O3581" s="95" t="s">
        <v>3327</v>
      </c>
      <c r="P3581" s="95" t="s">
        <v>3328</v>
      </c>
      <c r="Q3581" s="95" t="s">
        <v>3329</v>
      </c>
      <c r="R3581" s="95" t="s">
        <v>3330</v>
      </c>
      <c r="S3581" s="95" t="s">
        <v>31604</v>
      </c>
      <c r="T3581" s="95" t="s">
        <v>119</v>
      </c>
      <c r="U3581" s="96">
        <v>0</v>
      </c>
      <c r="V3581" s="96">
        <v>6675</v>
      </c>
      <c r="W3581" s="96">
        <v>5300</v>
      </c>
      <c r="X3581" s="96">
        <v>2500</v>
      </c>
      <c r="Y3581" s="95" t="s">
        <v>82</v>
      </c>
      <c r="Z3581" s="95" t="s">
        <v>25689</v>
      </c>
      <c r="AA3581" s="95" t="s">
        <v>84</v>
      </c>
      <c r="AB3581" s="95" t="s">
        <v>31600</v>
      </c>
      <c r="AC3581" s="95" t="s">
        <v>4869</v>
      </c>
      <c r="AD3581" s="95" t="s">
        <v>87</v>
      </c>
      <c r="AE3581" s="95" t="s">
        <v>61</v>
      </c>
      <c r="AF3581" s="95" t="s">
        <v>61</v>
      </c>
      <c r="AG3581" s="95" t="s">
        <v>89</v>
      </c>
      <c r="AH3581" s="95" t="s">
        <v>89</v>
      </c>
      <c r="AI3581" s="95" t="s">
        <v>89</v>
      </c>
      <c r="AJ3581" s="95" t="s">
        <v>89</v>
      </c>
      <c r="AK3581" s="95" t="s">
        <v>89</v>
      </c>
      <c r="AL3581" s="95" t="s">
        <v>89</v>
      </c>
      <c r="AM3581" s="95" t="s">
        <v>89</v>
      </c>
      <c r="AN3581" s="95" t="s">
        <v>89</v>
      </c>
      <c r="AO3581" s="95" t="s">
        <v>89</v>
      </c>
      <c r="AP3581" s="95" t="s">
        <v>89</v>
      </c>
      <c r="AQ3581" s="95" t="s">
        <v>90</v>
      </c>
      <c r="AR3581" s="95" t="s">
        <v>90</v>
      </c>
      <c r="AS3581" s="95" t="s">
        <v>25691</v>
      </c>
      <c r="AT3581" s="95" t="s">
        <v>92</v>
      </c>
      <c r="AU3581" s="95" t="s">
        <v>92</v>
      </c>
      <c r="AV3581" s="95" t="s">
        <v>93</v>
      </c>
      <c r="AW3581" s="95" t="s">
        <v>31605</v>
      </c>
      <c r="AX3581" s="95" t="s">
        <v>31606</v>
      </c>
      <c r="AY3581" s="95" t="s">
        <v>31607</v>
      </c>
      <c r="AZ3581" s="95" t="s">
        <v>31606</v>
      </c>
      <c r="BA3581" s="95" t="s">
        <v>97</v>
      </c>
      <c r="BB3581" s="95" t="s">
        <v>31608</v>
      </c>
      <c r="BC3581" s="95" t="s">
        <v>99</v>
      </c>
      <c r="BD3581" s="95" t="s">
        <v>100</v>
      </c>
      <c r="BE3581" s="95" t="s">
        <v>61</v>
      </c>
      <c r="BF3581" s="95" t="s">
        <v>119</v>
      </c>
      <c r="BG3581" s="95" t="s">
        <v>101</v>
      </c>
    </row>
    <row r="3582" s="86" customFormat="1" ht="19" customHeight="1" spans="1:59">
      <c r="A3582" s="95" t="s">
        <v>174</v>
      </c>
      <c r="B3582" s="95" t="s">
        <v>175</v>
      </c>
      <c r="C3582" s="95" t="s">
        <v>9907</v>
      </c>
      <c r="D3582" s="95" t="s">
        <v>9908</v>
      </c>
      <c r="E3582" s="95" t="s">
        <v>9909</v>
      </c>
      <c r="F3582" s="95" t="s">
        <v>9910</v>
      </c>
      <c r="G3582" s="95" t="s">
        <v>893</v>
      </c>
      <c r="H3582" s="95" t="s">
        <v>109</v>
      </c>
      <c r="I3582" s="95" t="s">
        <v>31609</v>
      </c>
      <c r="J3582" s="95" t="s">
        <v>31610</v>
      </c>
      <c r="K3582" s="95" t="s">
        <v>31611</v>
      </c>
      <c r="L3582" s="95" t="s">
        <v>73</v>
      </c>
      <c r="M3582" s="95" t="s">
        <v>2014</v>
      </c>
      <c r="N3582" s="95" t="s">
        <v>1835</v>
      </c>
      <c r="O3582" s="95" t="s">
        <v>115</v>
      </c>
      <c r="P3582" s="95" t="s">
        <v>116</v>
      </c>
      <c r="Q3582" s="95" t="s">
        <v>117</v>
      </c>
      <c r="R3582" s="95" t="s">
        <v>116</v>
      </c>
      <c r="S3582" s="95" t="s">
        <v>31612</v>
      </c>
      <c r="T3582" s="95" t="s">
        <v>380</v>
      </c>
      <c r="U3582" s="96">
        <v>0</v>
      </c>
      <c r="V3582" s="96">
        <v>6200</v>
      </c>
      <c r="W3582" s="96">
        <v>3500</v>
      </c>
      <c r="X3582" s="96">
        <v>2000</v>
      </c>
      <c r="Y3582" s="95" t="s">
        <v>82</v>
      </c>
      <c r="Z3582" s="95" t="s">
        <v>25689</v>
      </c>
      <c r="AA3582" s="95" t="s">
        <v>84</v>
      </c>
      <c r="AB3582" s="95" t="s">
        <v>9910</v>
      </c>
      <c r="AC3582" s="95" t="s">
        <v>25830</v>
      </c>
      <c r="AD3582" s="95" t="s">
        <v>87</v>
      </c>
      <c r="AE3582" s="95" t="s">
        <v>61</v>
      </c>
      <c r="AF3582" s="95" t="s">
        <v>61</v>
      </c>
      <c r="AG3582" s="95" t="s">
        <v>89</v>
      </c>
      <c r="AH3582" s="95" t="s">
        <v>89</v>
      </c>
      <c r="AI3582" s="95" t="s">
        <v>89</v>
      </c>
      <c r="AJ3582" s="95" t="s">
        <v>88</v>
      </c>
      <c r="AK3582" s="95" t="s">
        <v>88</v>
      </c>
      <c r="AL3582" s="95" t="s">
        <v>88</v>
      </c>
      <c r="AM3582" s="95" t="s">
        <v>88</v>
      </c>
      <c r="AN3582" s="95" t="s">
        <v>88</v>
      </c>
      <c r="AO3582" s="95" t="s">
        <v>88</v>
      </c>
      <c r="AP3582" s="95" t="s">
        <v>89</v>
      </c>
      <c r="AQ3582" s="95" t="s">
        <v>90</v>
      </c>
      <c r="AR3582" s="95" t="s">
        <v>90</v>
      </c>
      <c r="AS3582" s="95" t="s">
        <v>25691</v>
      </c>
      <c r="AT3582" s="95" t="s">
        <v>92</v>
      </c>
      <c r="AU3582" s="95" t="s">
        <v>92</v>
      </c>
      <c r="AV3582" s="95" t="s">
        <v>93</v>
      </c>
      <c r="AW3582" s="95" t="s">
        <v>9915</v>
      </c>
      <c r="AX3582" s="95" t="s">
        <v>31613</v>
      </c>
      <c r="AY3582" s="95" t="s">
        <v>9917</v>
      </c>
      <c r="AZ3582" s="95" t="s">
        <v>31613</v>
      </c>
      <c r="BA3582" s="95" t="s">
        <v>97</v>
      </c>
      <c r="BB3582" s="95" t="s">
        <v>31614</v>
      </c>
      <c r="BC3582" s="95" t="s">
        <v>99</v>
      </c>
      <c r="BD3582" s="95" t="s">
        <v>100</v>
      </c>
      <c r="BE3582" s="95" t="s">
        <v>61</v>
      </c>
      <c r="BF3582" s="95" t="s">
        <v>380</v>
      </c>
      <c r="BG3582" s="95" t="s">
        <v>101</v>
      </c>
    </row>
    <row r="3583" s="86" customFormat="1" ht="19" customHeight="1" spans="1:59">
      <c r="A3583" s="95" t="s">
        <v>646</v>
      </c>
      <c r="B3583" s="95" t="s">
        <v>647</v>
      </c>
      <c r="C3583" s="95" t="s">
        <v>971</v>
      </c>
      <c r="D3583" s="95" t="s">
        <v>972</v>
      </c>
      <c r="E3583" s="95" t="s">
        <v>31615</v>
      </c>
      <c r="F3583" s="95" t="s">
        <v>31616</v>
      </c>
      <c r="G3583" s="95" t="s">
        <v>16445</v>
      </c>
      <c r="H3583" s="95" t="s">
        <v>1795</v>
      </c>
      <c r="I3583" s="95" t="s">
        <v>31617</v>
      </c>
      <c r="J3583" s="95" t="s">
        <v>31618</v>
      </c>
      <c r="K3583" s="95" t="s">
        <v>31619</v>
      </c>
      <c r="L3583" s="95" t="s">
        <v>73</v>
      </c>
      <c r="M3583" s="95" t="s">
        <v>508</v>
      </c>
      <c r="N3583" s="95" t="s">
        <v>880</v>
      </c>
      <c r="O3583" s="95" t="s">
        <v>4669</v>
      </c>
      <c r="P3583" s="95" t="s">
        <v>4670</v>
      </c>
      <c r="Q3583" s="95" t="s">
        <v>4671</v>
      </c>
      <c r="R3583" s="95" t="s">
        <v>4672</v>
      </c>
      <c r="S3583" s="95" t="s">
        <v>31620</v>
      </c>
      <c r="T3583" s="95" t="s">
        <v>380</v>
      </c>
      <c r="U3583" s="96">
        <v>0</v>
      </c>
      <c r="V3583" s="96">
        <v>37268</v>
      </c>
      <c r="W3583" s="96">
        <v>18600</v>
      </c>
      <c r="X3583" s="96">
        <v>11160</v>
      </c>
      <c r="Y3583" s="95" t="s">
        <v>82</v>
      </c>
      <c r="Z3583" s="95" t="s">
        <v>25689</v>
      </c>
      <c r="AA3583" s="95" t="s">
        <v>84</v>
      </c>
      <c r="AB3583" s="95" t="s">
        <v>31621</v>
      </c>
      <c r="AC3583" s="95" t="s">
        <v>25849</v>
      </c>
      <c r="AD3583" s="95" t="s">
        <v>87</v>
      </c>
      <c r="AE3583" s="95" t="s">
        <v>61</v>
      </c>
      <c r="AF3583" s="95" t="s">
        <v>61</v>
      </c>
      <c r="AG3583" s="95" t="s">
        <v>89</v>
      </c>
      <c r="AH3583" s="95" t="s">
        <v>89</v>
      </c>
      <c r="AI3583" s="95" t="s">
        <v>88</v>
      </c>
      <c r="AJ3583" s="95" t="s">
        <v>88</v>
      </c>
      <c r="AK3583" s="95" t="s">
        <v>88</v>
      </c>
      <c r="AL3583" s="95" t="s">
        <v>88</v>
      </c>
      <c r="AM3583" s="95" t="s">
        <v>88</v>
      </c>
      <c r="AN3583" s="95" t="s">
        <v>88</v>
      </c>
      <c r="AO3583" s="95" t="s">
        <v>88</v>
      </c>
      <c r="AP3583" s="95" t="s">
        <v>89</v>
      </c>
      <c r="AQ3583" s="95" t="s">
        <v>90</v>
      </c>
      <c r="AR3583" s="95" t="s">
        <v>90</v>
      </c>
      <c r="AS3583" s="95" t="s">
        <v>25691</v>
      </c>
      <c r="AT3583" s="95" t="s">
        <v>92</v>
      </c>
      <c r="AU3583" s="95" t="s">
        <v>92</v>
      </c>
      <c r="AV3583" s="95" t="s">
        <v>93</v>
      </c>
      <c r="AW3583" s="95" t="s">
        <v>31622</v>
      </c>
      <c r="AX3583" s="95" t="s">
        <v>31623</v>
      </c>
      <c r="AY3583" s="95" t="s">
        <v>31624</v>
      </c>
      <c r="AZ3583" s="95" t="s">
        <v>31623</v>
      </c>
      <c r="BA3583" s="95" t="s">
        <v>97</v>
      </c>
      <c r="BB3583" s="95" t="s">
        <v>31625</v>
      </c>
      <c r="BC3583" s="95" t="s">
        <v>99</v>
      </c>
      <c r="BD3583" s="95" t="s">
        <v>100</v>
      </c>
      <c r="BE3583" s="95" t="s">
        <v>61</v>
      </c>
      <c r="BF3583" s="95" t="s">
        <v>380</v>
      </c>
      <c r="BG3583" s="95" t="s">
        <v>101</v>
      </c>
    </row>
    <row r="3584" s="86" customFormat="1" ht="19" customHeight="1" spans="1:59">
      <c r="A3584" s="95" t="s">
        <v>694</v>
      </c>
      <c r="B3584" s="95" t="s">
        <v>695</v>
      </c>
      <c r="C3584" s="95" t="s">
        <v>1185</v>
      </c>
      <c r="D3584" s="95" t="s">
        <v>1186</v>
      </c>
      <c r="E3584" s="95" t="s">
        <v>10408</v>
      </c>
      <c r="F3584" s="95" t="s">
        <v>10409</v>
      </c>
      <c r="G3584" s="95" t="s">
        <v>10410</v>
      </c>
      <c r="H3584" s="95" t="s">
        <v>232</v>
      </c>
      <c r="I3584" s="95" t="s">
        <v>31626</v>
      </c>
      <c r="J3584" s="95" t="s">
        <v>31627</v>
      </c>
      <c r="K3584" s="95" t="s">
        <v>31628</v>
      </c>
      <c r="L3584" s="95" t="s">
        <v>73</v>
      </c>
      <c r="M3584" s="95" t="s">
        <v>526</v>
      </c>
      <c r="N3584" s="95" t="s">
        <v>2398</v>
      </c>
      <c r="O3584" s="95" t="s">
        <v>398</v>
      </c>
      <c r="P3584" s="95" t="s">
        <v>399</v>
      </c>
      <c r="Q3584" s="95" t="s">
        <v>2192</v>
      </c>
      <c r="R3584" s="95" t="s">
        <v>2193</v>
      </c>
      <c r="S3584" s="95" t="s">
        <v>31629</v>
      </c>
      <c r="T3584" s="95" t="s">
        <v>380</v>
      </c>
      <c r="U3584" s="96">
        <v>0</v>
      </c>
      <c r="V3584" s="96">
        <v>31102</v>
      </c>
      <c r="W3584" s="96">
        <v>24000</v>
      </c>
      <c r="X3584" s="96">
        <v>8000</v>
      </c>
      <c r="Y3584" s="95" t="s">
        <v>82</v>
      </c>
      <c r="Z3584" s="95" t="s">
        <v>25689</v>
      </c>
      <c r="AA3584" s="95" t="s">
        <v>84</v>
      </c>
      <c r="AB3584" s="95" t="s">
        <v>10416</v>
      </c>
      <c r="AC3584" s="95" t="s">
        <v>25757</v>
      </c>
      <c r="AD3584" s="95" t="s">
        <v>87</v>
      </c>
      <c r="AE3584" s="95" t="s">
        <v>61</v>
      </c>
      <c r="AF3584" s="95" t="s">
        <v>61</v>
      </c>
      <c r="AG3584" s="95" t="s">
        <v>89</v>
      </c>
      <c r="AH3584" s="95" t="s">
        <v>88</v>
      </c>
      <c r="AI3584" s="95" t="s">
        <v>88</v>
      </c>
      <c r="AJ3584" s="95" t="s">
        <v>88</v>
      </c>
      <c r="AK3584" s="95" t="s">
        <v>88</v>
      </c>
      <c r="AL3584" s="95" t="s">
        <v>88</v>
      </c>
      <c r="AM3584" s="95" t="s">
        <v>88</v>
      </c>
      <c r="AN3584" s="95" t="s">
        <v>88</v>
      </c>
      <c r="AO3584" s="95" t="s">
        <v>88</v>
      </c>
      <c r="AP3584" s="95" t="s">
        <v>89</v>
      </c>
      <c r="AQ3584" s="95" t="s">
        <v>90</v>
      </c>
      <c r="AR3584" s="95" t="s">
        <v>90</v>
      </c>
      <c r="AS3584" s="95" t="s">
        <v>25691</v>
      </c>
      <c r="AT3584" s="95" t="s">
        <v>92</v>
      </c>
      <c r="AU3584" s="95" t="s">
        <v>92</v>
      </c>
      <c r="AV3584" s="95" t="s">
        <v>93</v>
      </c>
      <c r="AW3584" s="95" t="s">
        <v>10417</v>
      </c>
      <c r="AX3584" s="95" t="s">
        <v>31630</v>
      </c>
      <c r="AY3584" s="95" t="s">
        <v>10419</v>
      </c>
      <c r="AZ3584" s="95" t="s">
        <v>31630</v>
      </c>
      <c r="BA3584" s="95" t="s">
        <v>97</v>
      </c>
      <c r="BB3584" s="95" t="s">
        <v>31631</v>
      </c>
      <c r="BC3584" s="95" t="s">
        <v>99</v>
      </c>
      <c r="BD3584" s="95" t="s">
        <v>100</v>
      </c>
      <c r="BE3584" s="95" t="s">
        <v>61</v>
      </c>
      <c r="BF3584" s="95" t="s">
        <v>380</v>
      </c>
      <c r="BG3584" s="95" t="s">
        <v>101</v>
      </c>
    </row>
    <row r="3585" s="86" customFormat="1" ht="19" customHeight="1" spans="1:59">
      <c r="A3585" s="95" t="s">
        <v>516</v>
      </c>
      <c r="B3585" s="95" t="s">
        <v>517</v>
      </c>
      <c r="C3585" s="95" t="s">
        <v>1233</v>
      </c>
      <c r="D3585" s="95" t="s">
        <v>1234</v>
      </c>
      <c r="E3585" s="95" t="s">
        <v>27261</v>
      </c>
      <c r="F3585" s="95" t="s">
        <v>1236</v>
      </c>
      <c r="G3585" s="95" t="s">
        <v>522</v>
      </c>
      <c r="H3585" s="95" t="s">
        <v>109</v>
      </c>
      <c r="I3585" s="95" t="s">
        <v>31632</v>
      </c>
      <c r="J3585" s="95" t="s">
        <v>31633</v>
      </c>
      <c r="K3585" s="95" t="s">
        <v>31634</v>
      </c>
      <c r="L3585" s="95" t="s">
        <v>73</v>
      </c>
      <c r="M3585" s="95" t="s">
        <v>823</v>
      </c>
      <c r="N3585" s="95" t="s">
        <v>2350</v>
      </c>
      <c r="O3585" s="95" t="s">
        <v>138</v>
      </c>
      <c r="P3585" s="95" t="s">
        <v>139</v>
      </c>
      <c r="Q3585" s="95" t="s">
        <v>140</v>
      </c>
      <c r="R3585" s="95" t="s">
        <v>141</v>
      </c>
      <c r="S3585" s="95" t="s">
        <v>31635</v>
      </c>
      <c r="T3585" s="95" t="s">
        <v>380</v>
      </c>
      <c r="U3585" s="96">
        <v>0</v>
      </c>
      <c r="V3585" s="96">
        <v>15000</v>
      </c>
      <c r="W3585" s="96">
        <v>12000</v>
      </c>
      <c r="X3585" s="96">
        <v>4000</v>
      </c>
      <c r="Y3585" s="95" t="s">
        <v>82</v>
      </c>
      <c r="Z3585" s="95" t="s">
        <v>25689</v>
      </c>
      <c r="AA3585" s="95" t="s">
        <v>84</v>
      </c>
      <c r="AB3585" s="95" t="s">
        <v>27266</v>
      </c>
      <c r="AC3585" s="95" t="s">
        <v>25830</v>
      </c>
      <c r="AD3585" s="95" t="s">
        <v>87</v>
      </c>
      <c r="AE3585" s="95" t="s">
        <v>61</v>
      </c>
      <c r="AF3585" s="95" t="s">
        <v>61</v>
      </c>
      <c r="AG3585" s="95" t="s">
        <v>89</v>
      </c>
      <c r="AH3585" s="95" t="s">
        <v>89</v>
      </c>
      <c r="AI3585" s="95" t="s">
        <v>89</v>
      </c>
      <c r="AJ3585" s="95" t="s">
        <v>89</v>
      </c>
      <c r="AK3585" s="95" t="s">
        <v>89</v>
      </c>
      <c r="AL3585" s="95" t="s">
        <v>89</v>
      </c>
      <c r="AM3585" s="95" t="s">
        <v>89</v>
      </c>
      <c r="AN3585" s="95" t="s">
        <v>89</v>
      </c>
      <c r="AO3585" s="95" t="s">
        <v>89</v>
      </c>
      <c r="AP3585" s="95" t="s">
        <v>89</v>
      </c>
      <c r="AQ3585" s="95" t="s">
        <v>90</v>
      </c>
      <c r="AR3585" s="95" t="s">
        <v>90</v>
      </c>
      <c r="AS3585" s="95" t="s">
        <v>25691</v>
      </c>
      <c r="AT3585" s="95" t="s">
        <v>92</v>
      </c>
      <c r="AU3585" s="95" t="s">
        <v>92</v>
      </c>
      <c r="AV3585" s="95" t="s">
        <v>93</v>
      </c>
      <c r="AW3585" s="95" t="s">
        <v>27267</v>
      </c>
      <c r="AX3585" s="95" t="s">
        <v>31636</v>
      </c>
      <c r="AY3585" s="95" t="s">
        <v>27269</v>
      </c>
      <c r="AZ3585" s="95" t="s">
        <v>31636</v>
      </c>
      <c r="BA3585" s="95" t="s">
        <v>97</v>
      </c>
      <c r="BB3585" s="95" t="s">
        <v>31637</v>
      </c>
      <c r="BC3585" s="95" t="s">
        <v>99</v>
      </c>
      <c r="BD3585" s="95" t="s">
        <v>100</v>
      </c>
      <c r="BE3585" s="95" t="s">
        <v>61</v>
      </c>
      <c r="BF3585" s="95" t="s">
        <v>380</v>
      </c>
      <c r="BG3585" s="95" t="s">
        <v>101</v>
      </c>
    </row>
    <row r="3586" s="86" customFormat="1" ht="19" customHeight="1" spans="1:59">
      <c r="A3586" s="95" t="s">
        <v>485</v>
      </c>
      <c r="B3586" s="95" t="s">
        <v>486</v>
      </c>
      <c r="C3586" s="95" t="s">
        <v>1215</v>
      </c>
      <c r="D3586" s="95" t="s">
        <v>1216</v>
      </c>
      <c r="E3586" s="95" t="s">
        <v>11975</v>
      </c>
      <c r="F3586" s="95" t="s">
        <v>31638</v>
      </c>
      <c r="G3586" s="95" t="s">
        <v>26856</v>
      </c>
      <c r="H3586" s="95" t="s">
        <v>539</v>
      </c>
      <c r="I3586" s="95" t="s">
        <v>31639</v>
      </c>
      <c r="J3586" s="95" t="s">
        <v>31640</v>
      </c>
      <c r="K3586" s="95" t="s">
        <v>31641</v>
      </c>
      <c r="L3586" s="95" t="s">
        <v>73</v>
      </c>
      <c r="M3586" s="95" t="s">
        <v>74</v>
      </c>
      <c r="N3586" s="95" t="s">
        <v>75</v>
      </c>
      <c r="O3586" s="95" t="s">
        <v>1875</v>
      </c>
      <c r="P3586" s="95" t="s">
        <v>1876</v>
      </c>
      <c r="Q3586" s="95" t="s">
        <v>2597</v>
      </c>
      <c r="R3586" s="95" t="s">
        <v>1878</v>
      </c>
      <c r="S3586" s="95" t="s">
        <v>31642</v>
      </c>
      <c r="T3586" s="95" t="s">
        <v>119</v>
      </c>
      <c r="U3586" s="96">
        <v>0</v>
      </c>
      <c r="V3586" s="96">
        <v>5500</v>
      </c>
      <c r="W3586" s="96">
        <v>3800</v>
      </c>
      <c r="X3586" s="96">
        <v>2500</v>
      </c>
      <c r="Y3586" s="95" t="s">
        <v>82</v>
      </c>
      <c r="Z3586" s="95" t="s">
        <v>25689</v>
      </c>
      <c r="AA3586" s="95" t="s">
        <v>84</v>
      </c>
      <c r="AB3586" s="95" t="s">
        <v>11980</v>
      </c>
      <c r="AC3586" s="95" t="s">
        <v>11915</v>
      </c>
      <c r="AD3586" s="95" t="s">
        <v>87</v>
      </c>
      <c r="AE3586" s="95" t="s">
        <v>61</v>
      </c>
      <c r="AF3586" s="95" t="s">
        <v>31643</v>
      </c>
      <c r="AG3586" s="95" t="s">
        <v>89</v>
      </c>
      <c r="AH3586" s="95" t="s">
        <v>89</v>
      </c>
      <c r="AI3586" s="95" t="s">
        <v>89</v>
      </c>
      <c r="AJ3586" s="95" t="s">
        <v>88</v>
      </c>
      <c r="AK3586" s="95" t="s">
        <v>89</v>
      </c>
      <c r="AL3586" s="95" t="s">
        <v>89</v>
      </c>
      <c r="AM3586" s="95" t="s">
        <v>89</v>
      </c>
      <c r="AN3586" s="95" t="s">
        <v>89</v>
      </c>
      <c r="AO3586" s="95" t="s">
        <v>89</v>
      </c>
      <c r="AP3586" s="95" t="s">
        <v>89</v>
      </c>
      <c r="AQ3586" s="95" t="s">
        <v>90</v>
      </c>
      <c r="AR3586" s="95" t="s">
        <v>90</v>
      </c>
      <c r="AS3586" s="95" t="s">
        <v>25691</v>
      </c>
      <c r="AT3586" s="95" t="s">
        <v>92</v>
      </c>
      <c r="AU3586" s="95" t="s">
        <v>92</v>
      </c>
      <c r="AV3586" s="95" t="s">
        <v>93</v>
      </c>
      <c r="AW3586" s="95" t="s">
        <v>11981</v>
      </c>
      <c r="AX3586" s="95" t="s">
        <v>31644</v>
      </c>
      <c r="AY3586" s="95" t="s">
        <v>11983</v>
      </c>
      <c r="AZ3586" s="95" t="s">
        <v>31644</v>
      </c>
      <c r="BA3586" s="95" t="s">
        <v>97</v>
      </c>
      <c r="BB3586" s="95" t="s">
        <v>31645</v>
      </c>
      <c r="BC3586" s="95" t="s">
        <v>99</v>
      </c>
      <c r="BD3586" s="95" t="s">
        <v>100</v>
      </c>
      <c r="BE3586" s="95" t="s">
        <v>61</v>
      </c>
      <c r="BF3586" s="95" t="s">
        <v>119</v>
      </c>
      <c r="BG3586" s="95" t="s">
        <v>101</v>
      </c>
    </row>
    <row r="3587" s="86" customFormat="1" ht="19" customHeight="1" spans="1:59">
      <c r="A3587" s="95" t="s">
        <v>102</v>
      </c>
      <c r="B3587" s="95" t="s">
        <v>103</v>
      </c>
      <c r="C3587" s="95" t="s">
        <v>921</v>
      </c>
      <c r="D3587" s="95" t="s">
        <v>922</v>
      </c>
      <c r="E3587" s="95" t="s">
        <v>31646</v>
      </c>
      <c r="F3587" s="95" t="s">
        <v>22669</v>
      </c>
      <c r="G3587" s="95" t="s">
        <v>1794</v>
      </c>
      <c r="H3587" s="95" t="s">
        <v>539</v>
      </c>
      <c r="I3587" s="95" t="s">
        <v>31647</v>
      </c>
      <c r="J3587" s="95" t="s">
        <v>31648</v>
      </c>
      <c r="K3587" s="95" t="s">
        <v>31649</v>
      </c>
      <c r="L3587" s="95" t="s">
        <v>73</v>
      </c>
      <c r="M3587" s="95" t="s">
        <v>4208</v>
      </c>
      <c r="N3587" s="95" t="s">
        <v>2029</v>
      </c>
      <c r="O3587" s="95" t="s">
        <v>1875</v>
      </c>
      <c r="P3587" s="95" t="s">
        <v>1876</v>
      </c>
      <c r="Q3587" s="95" t="s">
        <v>2597</v>
      </c>
      <c r="R3587" s="95" t="s">
        <v>1878</v>
      </c>
      <c r="S3587" s="95" t="s">
        <v>31650</v>
      </c>
      <c r="T3587" s="95" t="s">
        <v>380</v>
      </c>
      <c r="U3587" s="96">
        <v>0</v>
      </c>
      <c r="V3587" s="96">
        <v>13500</v>
      </c>
      <c r="W3587" s="96">
        <v>10000</v>
      </c>
      <c r="X3587" s="96">
        <v>5000</v>
      </c>
      <c r="Y3587" s="95" t="s">
        <v>82</v>
      </c>
      <c r="Z3587" s="95" t="s">
        <v>25689</v>
      </c>
      <c r="AA3587" s="95" t="s">
        <v>84</v>
      </c>
      <c r="AB3587" s="95" t="s">
        <v>31651</v>
      </c>
      <c r="AC3587" s="95" t="s">
        <v>25690</v>
      </c>
      <c r="AD3587" s="95" t="s">
        <v>87</v>
      </c>
      <c r="AE3587" s="95" t="s">
        <v>61</v>
      </c>
      <c r="AF3587" s="95" t="s">
        <v>61</v>
      </c>
      <c r="AG3587" s="95" t="s">
        <v>89</v>
      </c>
      <c r="AH3587" s="95" t="s">
        <v>89</v>
      </c>
      <c r="AI3587" s="95" t="s">
        <v>88</v>
      </c>
      <c r="AJ3587" s="95" t="s">
        <v>88</v>
      </c>
      <c r="AK3587" s="95" t="s">
        <v>89</v>
      </c>
      <c r="AL3587" s="95" t="s">
        <v>88</v>
      </c>
      <c r="AM3587" s="95" t="s">
        <v>88</v>
      </c>
      <c r="AN3587" s="95" t="s">
        <v>88</v>
      </c>
      <c r="AO3587" s="95" t="s">
        <v>88</v>
      </c>
      <c r="AP3587" s="95" t="s">
        <v>89</v>
      </c>
      <c r="AQ3587" s="95" t="s">
        <v>90</v>
      </c>
      <c r="AR3587" s="95" t="s">
        <v>90</v>
      </c>
      <c r="AS3587" s="95" t="s">
        <v>25691</v>
      </c>
      <c r="AT3587" s="95" t="s">
        <v>92</v>
      </c>
      <c r="AU3587" s="95" t="s">
        <v>92</v>
      </c>
      <c r="AV3587" s="95" t="s">
        <v>93</v>
      </c>
      <c r="AW3587" s="95" t="s">
        <v>31652</v>
      </c>
      <c r="AX3587" s="95" t="s">
        <v>31653</v>
      </c>
      <c r="AY3587" s="95" t="s">
        <v>31654</v>
      </c>
      <c r="AZ3587" s="95" t="s">
        <v>31653</v>
      </c>
      <c r="BA3587" s="95" t="s">
        <v>97</v>
      </c>
      <c r="BB3587" s="95" t="s">
        <v>31655</v>
      </c>
      <c r="BC3587" s="95" t="s">
        <v>99</v>
      </c>
      <c r="BD3587" s="95" t="s">
        <v>100</v>
      </c>
      <c r="BE3587" s="95" t="s">
        <v>61</v>
      </c>
      <c r="BF3587" s="95" t="s">
        <v>380</v>
      </c>
      <c r="BG3587" s="95" t="s">
        <v>101</v>
      </c>
    </row>
    <row r="3588" s="86" customFormat="1" ht="19" customHeight="1" spans="1:59">
      <c r="A3588" s="95" t="s">
        <v>387</v>
      </c>
      <c r="B3588" s="95" t="s">
        <v>388</v>
      </c>
      <c r="C3588" s="95" t="s">
        <v>3722</v>
      </c>
      <c r="D3588" s="95" t="s">
        <v>3723</v>
      </c>
      <c r="E3588" s="95" t="s">
        <v>3724</v>
      </c>
      <c r="F3588" s="95" t="s">
        <v>6288</v>
      </c>
      <c r="G3588" s="95" t="s">
        <v>6151</v>
      </c>
      <c r="H3588" s="95" t="s">
        <v>2636</v>
      </c>
      <c r="I3588" s="95" t="s">
        <v>31656</v>
      </c>
      <c r="J3588" s="95" t="s">
        <v>31657</v>
      </c>
      <c r="K3588" s="95" t="s">
        <v>31658</v>
      </c>
      <c r="L3588" s="95" t="s">
        <v>73</v>
      </c>
      <c r="M3588" s="95" t="s">
        <v>526</v>
      </c>
      <c r="N3588" s="95" t="s">
        <v>11626</v>
      </c>
      <c r="O3588" s="95" t="s">
        <v>294</v>
      </c>
      <c r="P3588" s="95" t="s">
        <v>2641</v>
      </c>
      <c r="Q3588" s="95" t="s">
        <v>2642</v>
      </c>
      <c r="R3588" s="95" t="s">
        <v>2643</v>
      </c>
      <c r="S3588" s="95" t="s">
        <v>31659</v>
      </c>
      <c r="T3588" s="95" t="s">
        <v>380</v>
      </c>
      <c r="U3588" s="96">
        <v>0</v>
      </c>
      <c r="V3588" s="96">
        <v>10000</v>
      </c>
      <c r="W3588" s="96">
        <v>7900</v>
      </c>
      <c r="X3588" s="96">
        <v>2500</v>
      </c>
      <c r="Y3588" s="95" t="s">
        <v>82</v>
      </c>
      <c r="Z3588" s="95" t="s">
        <v>25689</v>
      </c>
      <c r="AA3588" s="95" t="s">
        <v>84</v>
      </c>
      <c r="AB3588" s="95" t="s">
        <v>3730</v>
      </c>
      <c r="AC3588" s="95" t="s">
        <v>4869</v>
      </c>
      <c r="AD3588" s="95" t="s">
        <v>87</v>
      </c>
      <c r="AE3588" s="95" t="s">
        <v>61</v>
      </c>
      <c r="AF3588" s="95" t="s">
        <v>61</v>
      </c>
      <c r="AG3588" s="95" t="s">
        <v>89</v>
      </c>
      <c r="AH3588" s="95" t="s">
        <v>89</v>
      </c>
      <c r="AI3588" s="95" t="s">
        <v>88</v>
      </c>
      <c r="AJ3588" s="95" t="s">
        <v>88</v>
      </c>
      <c r="AK3588" s="95" t="s">
        <v>88</v>
      </c>
      <c r="AL3588" s="95" t="s">
        <v>88</v>
      </c>
      <c r="AM3588" s="95" t="s">
        <v>88</v>
      </c>
      <c r="AN3588" s="95" t="s">
        <v>88</v>
      </c>
      <c r="AO3588" s="95" t="s">
        <v>88</v>
      </c>
      <c r="AP3588" s="95" t="s">
        <v>89</v>
      </c>
      <c r="AQ3588" s="95" t="s">
        <v>90</v>
      </c>
      <c r="AR3588" s="95" t="s">
        <v>90</v>
      </c>
      <c r="AS3588" s="95" t="s">
        <v>25691</v>
      </c>
      <c r="AT3588" s="95" t="s">
        <v>92</v>
      </c>
      <c r="AU3588" s="95" t="s">
        <v>92</v>
      </c>
      <c r="AV3588" s="95" t="s">
        <v>93</v>
      </c>
      <c r="AW3588" s="95" t="s">
        <v>3731</v>
      </c>
      <c r="AX3588" s="95" t="s">
        <v>31660</v>
      </c>
      <c r="AY3588" s="95" t="s">
        <v>3733</v>
      </c>
      <c r="AZ3588" s="95" t="s">
        <v>31660</v>
      </c>
      <c r="BA3588" s="95" t="s">
        <v>97</v>
      </c>
      <c r="BB3588" s="95" t="s">
        <v>31661</v>
      </c>
      <c r="BC3588" s="95" t="s">
        <v>99</v>
      </c>
      <c r="BD3588" s="95" t="s">
        <v>100</v>
      </c>
      <c r="BE3588" s="95" t="s">
        <v>61</v>
      </c>
      <c r="BF3588" s="95" t="s">
        <v>380</v>
      </c>
      <c r="BG3588" s="95" t="s">
        <v>101</v>
      </c>
    </row>
    <row r="3589" s="86" customFormat="1" ht="19" customHeight="1" spans="1:59">
      <c r="A3589" s="95" t="s">
        <v>302</v>
      </c>
      <c r="B3589" s="95" t="s">
        <v>303</v>
      </c>
      <c r="C3589" s="95" t="s">
        <v>1160</v>
      </c>
      <c r="D3589" s="95" t="s">
        <v>1161</v>
      </c>
      <c r="E3589" s="95" t="s">
        <v>19690</v>
      </c>
      <c r="F3589" s="95" t="s">
        <v>31662</v>
      </c>
      <c r="G3589" s="95" t="s">
        <v>8726</v>
      </c>
      <c r="H3589" s="95" t="s">
        <v>1571</v>
      </c>
      <c r="I3589" s="95" t="s">
        <v>31663</v>
      </c>
      <c r="J3589" s="95" t="s">
        <v>31664</v>
      </c>
      <c r="K3589" s="95" t="s">
        <v>31665</v>
      </c>
      <c r="L3589" s="95" t="s">
        <v>73</v>
      </c>
      <c r="M3589" s="95" t="s">
        <v>526</v>
      </c>
      <c r="N3589" s="95" t="s">
        <v>2029</v>
      </c>
      <c r="O3589" s="95" t="s">
        <v>949</v>
      </c>
      <c r="P3589" s="95" t="s">
        <v>950</v>
      </c>
      <c r="Q3589" s="95" t="s">
        <v>3226</v>
      </c>
      <c r="R3589" s="95" t="s">
        <v>3227</v>
      </c>
      <c r="S3589" s="95" t="s">
        <v>31666</v>
      </c>
      <c r="T3589" s="95" t="s">
        <v>380</v>
      </c>
      <c r="U3589" s="96">
        <v>0</v>
      </c>
      <c r="V3589" s="96">
        <v>11000</v>
      </c>
      <c r="W3589" s="96">
        <v>7000</v>
      </c>
      <c r="X3589" s="96">
        <v>4000</v>
      </c>
      <c r="Y3589" s="95" t="s">
        <v>82</v>
      </c>
      <c r="Z3589" s="95" t="s">
        <v>25689</v>
      </c>
      <c r="AA3589" s="95" t="s">
        <v>84</v>
      </c>
      <c r="AB3589" s="95" t="s">
        <v>19697</v>
      </c>
      <c r="AC3589" s="95" t="s">
        <v>25690</v>
      </c>
      <c r="AD3589" s="95" t="s">
        <v>87</v>
      </c>
      <c r="AE3589" s="95" t="s">
        <v>61</v>
      </c>
      <c r="AF3589" s="95" t="s">
        <v>61</v>
      </c>
      <c r="AG3589" s="95" t="s">
        <v>89</v>
      </c>
      <c r="AH3589" s="95" t="s">
        <v>89</v>
      </c>
      <c r="AI3589" s="95" t="s">
        <v>88</v>
      </c>
      <c r="AJ3589" s="95" t="s">
        <v>88</v>
      </c>
      <c r="AK3589" s="95" t="s">
        <v>89</v>
      </c>
      <c r="AL3589" s="95" t="s">
        <v>89</v>
      </c>
      <c r="AM3589" s="95" t="s">
        <v>88</v>
      </c>
      <c r="AN3589" s="95" t="s">
        <v>88</v>
      </c>
      <c r="AO3589" s="95" t="s">
        <v>88</v>
      </c>
      <c r="AP3589" s="95" t="s">
        <v>89</v>
      </c>
      <c r="AQ3589" s="95" t="s">
        <v>90</v>
      </c>
      <c r="AR3589" s="95" t="s">
        <v>90</v>
      </c>
      <c r="AS3589" s="95" t="s">
        <v>25691</v>
      </c>
      <c r="AT3589" s="95" t="s">
        <v>92</v>
      </c>
      <c r="AU3589" s="95" t="s">
        <v>92</v>
      </c>
      <c r="AV3589" s="95" t="s">
        <v>93</v>
      </c>
      <c r="AW3589" s="95" t="s">
        <v>19698</v>
      </c>
      <c r="AX3589" s="95" t="s">
        <v>31667</v>
      </c>
      <c r="AY3589" s="95" t="s">
        <v>17899</v>
      </c>
      <c r="AZ3589" s="95" t="s">
        <v>31667</v>
      </c>
      <c r="BA3589" s="95" t="s">
        <v>97</v>
      </c>
      <c r="BB3589" s="95" t="s">
        <v>31668</v>
      </c>
      <c r="BC3589" s="95" t="s">
        <v>99</v>
      </c>
      <c r="BD3589" s="95" t="s">
        <v>100</v>
      </c>
      <c r="BE3589" s="95" t="s">
        <v>61</v>
      </c>
      <c r="BF3589" s="95" t="s">
        <v>380</v>
      </c>
      <c r="BG3589" s="95" t="s">
        <v>101</v>
      </c>
    </row>
    <row r="3590" s="86" customFormat="1" ht="19" customHeight="1" spans="1:59">
      <c r="A3590" s="95" t="s">
        <v>267</v>
      </c>
      <c r="B3590" s="95" t="s">
        <v>268</v>
      </c>
      <c r="C3590" s="95" t="s">
        <v>2771</v>
      </c>
      <c r="D3590" s="95" t="s">
        <v>2772</v>
      </c>
      <c r="E3590" s="95" t="s">
        <v>31669</v>
      </c>
      <c r="F3590" s="95" t="s">
        <v>14826</v>
      </c>
      <c r="G3590" s="95" t="s">
        <v>5145</v>
      </c>
      <c r="H3590" s="95" t="s">
        <v>2636</v>
      </c>
      <c r="I3590" s="95" t="s">
        <v>31670</v>
      </c>
      <c r="J3590" s="95" t="s">
        <v>31671</v>
      </c>
      <c r="K3590" s="95" t="s">
        <v>31672</v>
      </c>
      <c r="L3590" s="95" t="s">
        <v>73</v>
      </c>
      <c r="M3590" s="95" t="s">
        <v>1799</v>
      </c>
      <c r="N3590" s="95" t="s">
        <v>203</v>
      </c>
      <c r="O3590" s="95" t="s">
        <v>294</v>
      </c>
      <c r="P3590" s="95" t="s">
        <v>2641</v>
      </c>
      <c r="Q3590" s="95" t="s">
        <v>2642</v>
      </c>
      <c r="R3590" s="95" t="s">
        <v>2643</v>
      </c>
      <c r="S3590" s="95" t="s">
        <v>31673</v>
      </c>
      <c r="T3590" s="95" t="s">
        <v>209</v>
      </c>
      <c r="U3590" s="96">
        <v>0</v>
      </c>
      <c r="V3590" s="96">
        <v>6500</v>
      </c>
      <c r="W3590" s="96">
        <v>4550</v>
      </c>
      <c r="X3590" s="96">
        <v>2250</v>
      </c>
      <c r="Y3590" s="95" t="s">
        <v>143</v>
      </c>
      <c r="Z3590" s="95" t="s">
        <v>25689</v>
      </c>
      <c r="AA3590" s="95" t="s">
        <v>84</v>
      </c>
      <c r="AB3590" s="95" t="s">
        <v>14826</v>
      </c>
      <c r="AC3590" s="95" t="s">
        <v>8465</v>
      </c>
      <c r="AD3590" s="95" t="s">
        <v>87</v>
      </c>
      <c r="AE3590" s="95" t="s">
        <v>61</v>
      </c>
      <c r="AF3590" s="95" t="s">
        <v>61</v>
      </c>
      <c r="AG3590" s="95" t="s">
        <v>89</v>
      </c>
      <c r="AH3590" s="95" t="s">
        <v>89</v>
      </c>
      <c r="AI3590" s="95" t="s">
        <v>88</v>
      </c>
      <c r="AJ3590" s="95" t="s">
        <v>88</v>
      </c>
      <c r="AK3590" s="95" t="s">
        <v>89</v>
      </c>
      <c r="AL3590" s="95" t="s">
        <v>88</v>
      </c>
      <c r="AM3590" s="95" t="s">
        <v>88</v>
      </c>
      <c r="AN3590" s="95" t="s">
        <v>88</v>
      </c>
      <c r="AO3590" s="95" t="s">
        <v>89</v>
      </c>
      <c r="AP3590" s="95" t="s">
        <v>89</v>
      </c>
      <c r="AQ3590" s="95" t="s">
        <v>90</v>
      </c>
      <c r="AR3590" s="95" t="s">
        <v>90</v>
      </c>
      <c r="AS3590" s="95" t="s">
        <v>25691</v>
      </c>
      <c r="AT3590" s="95" t="s">
        <v>92</v>
      </c>
      <c r="AU3590" s="95" t="s">
        <v>92</v>
      </c>
      <c r="AV3590" s="95" t="s">
        <v>93</v>
      </c>
      <c r="AW3590" s="95" t="s">
        <v>31674</v>
      </c>
      <c r="AX3590" s="95" t="s">
        <v>31675</v>
      </c>
      <c r="AY3590" s="95" t="s">
        <v>31676</v>
      </c>
      <c r="AZ3590" s="95" t="s">
        <v>31675</v>
      </c>
      <c r="BA3590" s="95" t="s">
        <v>97</v>
      </c>
      <c r="BB3590" s="95" t="s">
        <v>31677</v>
      </c>
      <c r="BC3590" s="95" t="s">
        <v>99</v>
      </c>
      <c r="BD3590" s="95" t="s">
        <v>150</v>
      </c>
      <c r="BE3590" s="95" t="s">
        <v>61</v>
      </c>
      <c r="BF3590" s="95" t="s">
        <v>209</v>
      </c>
      <c r="BG3590" s="95" t="s">
        <v>101</v>
      </c>
    </row>
    <row r="3591" s="86" customFormat="1" ht="19" customHeight="1" spans="1:59">
      <c r="A3591" s="95" t="s">
        <v>419</v>
      </c>
      <c r="B3591" s="95" t="s">
        <v>420</v>
      </c>
      <c r="C3591" s="95" t="s">
        <v>421</v>
      </c>
      <c r="D3591" s="95" t="s">
        <v>422</v>
      </c>
      <c r="E3591" s="95" t="s">
        <v>4062</v>
      </c>
      <c r="F3591" s="95" t="s">
        <v>424</v>
      </c>
      <c r="G3591" s="95" t="s">
        <v>425</v>
      </c>
      <c r="H3591" s="95" t="s">
        <v>109</v>
      </c>
      <c r="I3591" s="95" t="s">
        <v>31678</v>
      </c>
      <c r="J3591" s="95" t="s">
        <v>31679</v>
      </c>
      <c r="K3591" s="95" t="s">
        <v>31680</v>
      </c>
      <c r="L3591" s="95" t="s">
        <v>73</v>
      </c>
      <c r="M3591" s="95" t="s">
        <v>137</v>
      </c>
      <c r="N3591" s="95" t="s">
        <v>13546</v>
      </c>
      <c r="O3591" s="95" t="s">
        <v>1537</v>
      </c>
      <c r="P3591" s="95" t="s">
        <v>1538</v>
      </c>
      <c r="Q3591" s="95" t="s">
        <v>3691</v>
      </c>
      <c r="R3591" s="95" t="s">
        <v>3692</v>
      </c>
      <c r="S3591" s="95" t="s">
        <v>31681</v>
      </c>
      <c r="T3591" s="95" t="s">
        <v>380</v>
      </c>
      <c r="U3591" s="96">
        <v>0</v>
      </c>
      <c r="V3591" s="96">
        <v>80000</v>
      </c>
      <c r="W3591" s="96">
        <v>41000</v>
      </c>
      <c r="X3591" s="96">
        <v>14000</v>
      </c>
      <c r="Y3591" s="95" t="s">
        <v>82</v>
      </c>
      <c r="Z3591" s="95" t="s">
        <v>25689</v>
      </c>
      <c r="AA3591" s="95" t="s">
        <v>84</v>
      </c>
      <c r="AB3591" s="95" t="s">
        <v>4068</v>
      </c>
      <c r="AC3591" s="95" t="s">
        <v>25690</v>
      </c>
      <c r="AD3591" s="95" t="s">
        <v>87</v>
      </c>
      <c r="AE3591" s="95" t="s">
        <v>61</v>
      </c>
      <c r="AF3591" s="95" t="s">
        <v>61</v>
      </c>
      <c r="AG3591" s="95" t="s">
        <v>89</v>
      </c>
      <c r="AH3591" s="95" t="s">
        <v>89</v>
      </c>
      <c r="AI3591" s="95" t="s">
        <v>89</v>
      </c>
      <c r="AJ3591" s="95" t="s">
        <v>89</v>
      </c>
      <c r="AK3591" s="95" t="s">
        <v>89</v>
      </c>
      <c r="AL3591" s="95" t="s">
        <v>89</v>
      </c>
      <c r="AM3591" s="95" t="s">
        <v>89</v>
      </c>
      <c r="AN3591" s="95" t="s">
        <v>89</v>
      </c>
      <c r="AO3591" s="95" t="s">
        <v>89</v>
      </c>
      <c r="AP3591" s="95" t="s">
        <v>89</v>
      </c>
      <c r="AQ3591" s="95" t="s">
        <v>90</v>
      </c>
      <c r="AR3591" s="95" t="s">
        <v>90</v>
      </c>
      <c r="AS3591" s="95" t="s">
        <v>25691</v>
      </c>
      <c r="AT3591" s="95" t="s">
        <v>92</v>
      </c>
      <c r="AU3591" s="95" t="s">
        <v>92</v>
      </c>
      <c r="AV3591" s="95" t="s">
        <v>93</v>
      </c>
      <c r="AW3591" s="95" t="s">
        <v>4069</v>
      </c>
      <c r="AX3591" s="95" t="s">
        <v>31682</v>
      </c>
      <c r="AY3591" s="95" t="s">
        <v>4071</v>
      </c>
      <c r="AZ3591" s="95" t="s">
        <v>31682</v>
      </c>
      <c r="BA3591" s="95" t="s">
        <v>97</v>
      </c>
      <c r="BB3591" s="95" t="s">
        <v>31683</v>
      </c>
      <c r="BC3591" s="95" t="s">
        <v>99</v>
      </c>
      <c r="BD3591" s="95" t="s">
        <v>100</v>
      </c>
      <c r="BE3591" s="95" t="s">
        <v>61</v>
      </c>
      <c r="BF3591" s="95" t="s">
        <v>380</v>
      </c>
      <c r="BG3591" s="95" t="s">
        <v>101</v>
      </c>
    </row>
    <row r="3592" s="86" customFormat="1" ht="19" customHeight="1" spans="1:59">
      <c r="A3592" s="95" t="s">
        <v>458</v>
      </c>
      <c r="B3592" s="95" t="s">
        <v>459</v>
      </c>
      <c r="C3592" s="95" t="s">
        <v>4779</v>
      </c>
      <c r="D3592" s="95" t="s">
        <v>4780</v>
      </c>
      <c r="E3592" s="95" t="s">
        <v>7346</v>
      </c>
      <c r="F3592" s="95" t="s">
        <v>7347</v>
      </c>
      <c r="G3592" s="95" t="s">
        <v>2461</v>
      </c>
      <c r="H3592" s="95" t="s">
        <v>109</v>
      </c>
      <c r="I3592" s="95" t="s">
        <v>31684</v>
      </c>
      <c r="J3592" s="95" t="s">
        <v>31685</v>
      </c>
      <c r="K3592" s="95" t="s">
        <v>31686</v>
      </c>
      <c r="L3592" s="95" t="s">
        <v>73</v>
      </c>
      <c r="M3592" s="95" t="s">
        <v>1575</v>
      </c>
      <c r="N3592" s="95" t="s">
        <v>203</v>
      </c>
      <c r="O3592" s="95" t="s">
        <v>115</v>
      </c>
      <c r="P3592" s="95" t="s">
        <v>116</v>
      </c>
      <c r="Q3592" s="95" t="s">
        <v>117</v>
      </c>
      <c r="R3592" s="95" t="s">
        <v>116</v>
      </c>
      <c r="S3592" s="95" t="s">
        <v>31687</v>
      </c>
      <c r="T3592" s="95" t="s">
        <v>119</v>
      </c>
      <c r="U3592" s="96">
        <v>0</v>
      </c>
      <c r="V3592" s="96">
        <v>74000</v>
      </c>
      <c r="W3592" s="96">
        <v>56000</v>
      </c>
      <c r="X3592" s="96">
        <v>46000</v>
      </c>
      <c r="Y3592" s="95" t="s">
        <v>143</v>
      </c>
      <c r="Z3592" s="95" t="s">
        <v>25689</v>
      </c>
      <c r="AA3592" s="95" t="s">
        <v>84</v>
      </c>
      <c r="AB3592" s="95" t="s">
        <v>7352</v>
      </c>
      <c r="AC3592" s="95" t="s">
        <v>25830</v>
      </c>
      <c r="AD3592" s="95" t="s">
        <v>87</v>
      </c>
      <c r="AE3592" s="95" t="s">
        <v>61</v>
      </c>
      <c r="AF3592" s="95" t="s">
        <v>61</v>
      </c>
      <c r="AG3592" s="95" t="s">
        <v>89</v>
      </c>
      <c r="AH3592" s="95" t="s">
        <v>89</v>
      </c>
      <c r="AI3592" s="95" t="s">
        <v>89</v>
      </c>
      <c r="AJ3592" s="95" t="s">
        <v>89</v>
      </c>
      <c r="AK3592" s="95" t="s">
        <v>89</v>
      </c>
      <c r="AL3592" s="95" t="s">
        <v>89</v>
      </c>
      <c r="AM3592" s="95" t="s">
        <v>89</v>
      </c>
      <c r="AN3592" s="95" t="s">
        <v>89</v>
      </c>
      <c r="AO3592" s="95" t="s">
        <v>89</v>
      </c>
      <c r="AP3592" s="95" t="s">
        <v>89</v>
      </c>
      <c r="AQ3592" s="95" t="s">
        <v>90</v>
      </c>
      <c r="AR3592" s="95" t="s">
        <v>90</v>
      </c>
      <c r="AS3592" s="95" t="s">
        <v>25691</v>
      </c>
      <c r="AT3592" s="95" t="s">
        <v>92</v>
      </c>
      <c r="AU3592" s="95" t="s">
        <v>92</v>
      </c>
      <c r="AV3592" s="95" t="s">
        <v>93</v>
      </c>
      <c r="AW3592" s="95" t="s">
        <v>7353</v>
      </c>
      <c r="AX3592" s="95" t="s">
        <v>31688</v>
      </c>
      <c r="AY3592" s="95" t="s">
        <v>456</v>
      </c>
      <c r="AZ3592" s="95" t="s">
        <v>31688</v>
      </c>
      <c r="BA3592" s="95" t="s">
        <v>97</v>
      </c>
      <c r="BB3592" s="95" t="s">
        <v>31689</v>
      </c>
      <c r="BC3592" s="95" t="s">
        <v>99</v>
      </c>
      <c r="BD3592" s="95" t="s">
        <v>150</v>
      </c>
      <c r="BE3592" s="95" t="s">
        <v>61</v>
      </c>
      <c r="BF3592" s="95" t="s">
        <v>119</v>
      </c>
      <c r="BG3592" s="95" t="s">
        <v>101</v>
      </c>
    </row>
    <row r="3593" s="86" customFormat="1" ht="19" customHeight="1" spans="1:59">
      <c r="A3593" s="95" t="s">
        <v>1984</v>
      </c>
      <c r="B3593" s="95" t="s">
        <v>1985</v>
      </c>
      <c r="C3593" s="95" t="s">
        <v>8099</v>
      </c>
      <c r="D3593" s="95" t="s">
        <v>8100</v>
      </c>
      <c r="E3593" s="95" t="s">
        <v>31167</v>
      </c>
      <c r="F3593" s="95" t="s">
        <v>31168</v>
      </c>
      <c r="G3593" s="95" t="s">
        <v>20506</v>
      </c>
      <c r="H3593" s="95" t="s">
        <v>943</v>
      </c>
      <c r="I3593" s="95" t="s">
        <v>31690</v>
      </c>
      <c r="J3593" s="95" t="s">
        <v>31691</v>
      </c>
      <c r="K3593" s="95" t="s">
        <v>31692</v>
      </c>
      <c r="L3593" s="95" t="s">
        <v>73</v>
      </c>
      <c r="M3593" s="95" t="s">
        <v>526</v>
      </c>
      <c r="N3593" s="95" t="s">
        <v>2029</v>
      </c>
      <c r="O3593" s="95" t="s">
        <v>164</v>
      </c>
      <c r="P3593" s="95" t="s">
        <v>165</v>
      </c>
      <c r="Q3593" s="95" t="s">
        <v>30680</v>
      </c>
      <c r="R3593" s="95" t="s">
        <v>30681</v>
      </c>
      <c r="S3593" s="95" t="s">
        <v>31693</v>
      </c>
      <c r="T3593" s="95" t="s">
        <v>380</v>
      </c>
      <c r="U3593" s="96">
        <v>0</v>
      </c>
      <c r="V3593" s="96">
        <v>7045</v>
      </c>
      <c r="W3593" s="96">
        <v>3500</v>
      </c>
      <c r="X3593" s="96">
        <v>1750</v>
      </c>
      <c r="Y3593" s="95" t="s">
        <v>82</v>
      </c>
      <c r="Z3593" s="95" t="s">
        <v>25689</v>
      </c>
      <c r="AA3593" s="95" t="s">
        <v>84</v>
      </c>
      <c r="AB3593" s="95" t="s">
        <v>31173</v>
      </c>
      <c r="AC3593" s="95" t="s">
        <v>4869</v>
      </c>
      <c r="AD3593" s="95" t="s">
        <v>87</v>
      </c>
      <c r="AE3593" s="95" t="s">
        <v>61</v>
      </c>
      <c r="AF3593" s="95" t="s">
        <v>61</v>
      </c>
      <c r="AG3593" s="95" t="s">
        <v>89</v>
      </c>
      <c r="AH3593" s="95" t="s">
        <v>89</v>
      </c>
      <c r="AI3593" s="95" t="s">
        <v>89</v>
      </c>
      <c r="AJ3593" s="95" t="s">
        <v>89</v>
      </c>
      <c r="AK3593" s="95" t="s">
        <v>89</v>
      </c>
      <c r="AL3593" s="95" t="s">
        <v>89</v>
      </c>
      <c r="AM3593" s="95" t="s">
        <v>89</v>
      </c>
      <c r="AN3593" s="95" t="s">
        <v>89</v>
      </c>
      <c r="AO3593" s="95" t="s">
        <v>89</v>
      </c>
      <c r="AP3593" s="95" t="s">
        <v>89</v>
      </c>
      <c r="AQ3593" s="95" t="s">
        <v>90</v>
      </c>
      <c r="AR3593" s="95" t="s">
        <v>90</v>
      </c>
      <c r="AS3593" s="95" t="s">
        <v>25691</v>
      </c>
      <c r="AT3593" s="95" t="s">
        <v>92</v>
      </c>
      <c r="AU3593" s="95" t="s">
        <v>92</v>
      </c>
      <c r="AV3593" s="95" t="s">
        <v>93</v>
      </c>
      <c r="AW3593" s="95" t="s">
        <v>31174</v>
      </c>
      <c r="AX3593" s="95" t="s">
        <v>31694</v>
      </c>
      <c r="AY3593" s="95" t="s">
        <v>8167</v>
      </c>
      <c r="AZ3593" s="95" t="s">
        <v>31694</v>
      </c>
      <c r="BA3593" s="95" t="s">
        <v>97</v>
      </c>
      <c r="BB3593" s="95" t="s">
        <v>31695</v>
      </c>
      <c r="BC3593" s="95" t="s">
        <v>99</v>
      </c>
      <c r="BD3593" s="95" t="s">
        <v>100</v>
      </c>
      <c r="BE3593" s="95" t="s">
        <v>61</v>
      </c>
      <c r="BF3593" s="95" t="s">
        <v>380</v>
      </c>
      <c r="BG3593" s="95" t="s">
        <v>101</v>
      </c>
    </row>
    <row r="3594" s="86" customFormat="1" ht="19" customHeight="1" spans="1:59">
      <c r="A3594" s="95" t="s">
        <v>151</v>
      </c>
      <c r="B3594" s="95" t="s">
        <v>152</v>
      </c>
      <c r="C3594" s="95" t="s">
        <v>1125</v>
      </c>
      <c r="D3594" s="95" t="s">
        <v>1126</v>
      </c>
      <c r="E3594" s="95" t="s">
        <v>4019</v>
      </c>
      <c r="F3594" s="95" t="s">
        <v>4020</v>
      </c>
      <c r="G3594" s="95" t="s">
        <v>1819</v>
      </c>
      <c r="H3594" s="95" t="s">
        <v>109</v>
      </c>
      <c r="I3594" s="95" t="s">
        <v>31696</v>
      </c>
      <c r="J3594" s="95" t="s">
        <v>31697</v>
      </c>
      <c r="K3594" s="95" t="s">
        <v>31698</v>
      </c>
      <c r="L3594" s="95" t="s">
        <v>73</v>
      </c>
      <c r="M3594" s="95" t="s">
        <v>526</v>
      </c>
      <c r="N3594" s="95" t="s">
        <v>1847</v>
      </c>
      <c r="O3594" s="95" t="s">
        <v>1537</v>
      </c>
      <c r="P3594" s="95" t="s">
        <v>1538</v>
      </c>
      <c r="Q3594" s="95" t="s">
        <v>2425</v>
      </c>
      <c r="R3594" s="95" t="s">
        <v>2426</v>
      </c>
      <c r="S3594" s="95" t="s">
        <v>31699</v>
      </c>
      <c r="T3594" s="95" t="s">
        <v>119</v>
      </c>
      <c r="U3594" s="96">
        <v>0</v>
      </c>
      <c r="V3594" s="96">
        <v>3000</v>
      </c>
      <c r="W3594" s="96">
        <v>2400</v>
      </c>
      <c r="X3594" s="96">
        <v>1200</v>
      </c>
      <c r="Y3594" s="95" t="s">
        <v>82</v>
      </c>
      <c r="Z3594" s="95" t="s">
        <v>25689</v>
      </c>
      <c r="AA3594" s="95" t="s">
        <v>84</v>
      </c>
      <c r="AB3594" s="95" t="s">
        <v>4026</v>
      </c>
      <c r="AC3594" s="95" t="s">
        <v>25830</v>
      </c>
      <c r="AD3594" s="95" t="s">
        <v>87</v>
      </c>
      <c r="AE3594" s="95" t="s">
        <v>61</v>
      </c>
      <c r="AF3594" s="95" t="s">
        <v>61</v>
      </c>
      <c r="AG3594" s="95" t="s">
        <v>89</v>
      </c>
      <c r="AH3594" s="95" t="s">
        <v>89</v>
      </c>
      <c r="AI3594" s="95" t="s">
        <v>88</v>
      </c>
      <c r="AJ3594" s="95" t="s">
        <v>88</v>
      </c>
      <c r="AK3594" s="95" t="s">
        <v>88</v>
      </c>
      <c r="AL3594" s="95" t="s">
        <v>88</v>
      </c>
      <c r="AM3594" s="95" t="s">
        <v>88</v>
      </c>
      <c r="AN3594" s="95" t="s">
        <v>88</v>
      </c>
      <c r="AO3594" s="95" t="s">
        <v>88</v>
      </c>
      <c r="AP3594" s="95" t="s">
        <v>89</v>
      </c>
      <c r="AQ3594" s="95" t="s">
        <v>90</v>
      </c>
      <c r="AR3594" s="95" t="s">
        <v>90</v>
      </c>
      <c r="AS3594" s="95" t="s">
        <v>25691</v>
      </c>
      <c r="AT3594" s="95" t="s">
        <v>92</v>
      </c>
      <c r="AU3594" s="95" t="s">
        <v>92</v>
      </c>
      <c r="AV3594" s="95" t="s">
        <v>93</v>
      </c>
      <c r="AW3594" s="95" t="s">
        <v>4027</v>
      </c>
      <c r="AX3594" s="95" t="s">
        <v>31700</v>
      </c>
      <c r="AY3594" s="95" t="s">
        <v>4029</v>
      </c>
      <c r="AZ3594" s="95" t="s">
        <v>31700</v>
      </c>
      <c r="BA3594" s="95" t="s">
        <v>97</v>
      </c>
      <c r="BB3594" s="95" t="s">
        <v>31701</v>
      </c>
      <c r="BC3594" s="95" t="s">
        <v>99</v>
      </c>
      <c r="BD3594" s="95" t="s">
        <v>100</v>
      </c>
      <c r="BE3594" s="95" t="s">
        <v>61</v>
      </c>
      <c r="BF3594" s="95" t="s">
        <v>119</v>
      </c>
      <c r="BG3594" s="95" t="s">
        <v>101</v>
      </c>
    </row>
    <row r="3595" s="86" customFormat="1" ht="19" customHeight="1" spans="1:59">
      <c r="A3595" s="95" t="s">
        <v>267</v>
      </c>
      <c r="B3595" s="95" t="s">
        <v>268</v>
      </c>
      <c r="C3595" s="95" t="s">
        <v>269</v>
      </c>
      <c r="D3595" s="95" t="s">
        <v>270</v>
      </c>
      <c r="E3595" s="95" t="s">
        <v>31702</v>
      </c>
      <c r="F3595" s="95" t="s">
        <v>3523</v>
      </c>
      <c r="G3595" s="95" t="s">
        <v>3523</v>
      </c>
      <c r="H3595" s="95" t="s">
        <v>3123</v>
      </c>
      <c r="I3595" s="95" t="s">
        <v>31703</v>
      </c>
      <c r="J3595" s="95" t="s">
        <v>31704</v>
      </c>
      <c r="K3595" s="95" t="s">
        <v>31705</v>
      </c>
      <c r="L3595" s="95" t="s">
        <v>73</v>
      </c>
      <c r="M3595" s="95" t="s">
        <v>1115</v>
      </c>
      <c r="N3595" s="95" t="s">
        <v>203</v>
      </c>
      <c r="O3595" s="95" t="s">
        <v>3128</v>
      </c>
      <c r="P3595" s="95" t="s">
        <v>3129</v>
      </c>
      <c r="Q3595" s="95" t="s">
        <v>3044</v>
      </c>
      <c r="R3595" s="95" t="s">
        <v>3129</v>
      </c>
      <c r="S3595" s="95" t="s">
        <v>31706</v>
      </c>
      <c r="T3595" s="95" t="s">
        <v>119</v>
      </c>
      <c r="U3595" s="96">
        <v>0</v>
      </c>
      <c r="V3595" s="96">
        <v>37197</v>
      </c>
      <c r="W3595" s="96">
        <v>20000</v>
      </c>
      <c r="X3595" s="96">
        <v>8000</v>
      </c>
      <c r="Y3595" s="95" t="s">
        <v>143</v>
      </c>
      <c r="Z3595" s="95" t="s">
        <v>25689</v>
      </c>
      <c r="AA3595" s="95" t="s">
        <v>84</v>
      </c>
      <c r="AB3595" s="95" t="s">
        <v>31707</v>
      </c>
      <c r="AC3595" s="95" t="s">
        <v>25690</v>
      </c>
      <c r="AD3595" s="95" t="s">
        <v>87</v>
      </c>
      <c r="AE3595" s="95" t="s">
        <v>61</v>
      </c>
      <c r="AF3595" s="95" t="s">
        <v>61</v>
      </c>
      <c r="AG3595" s="95" t="s">
        <v>89</v>
      </c>
      <c r="AH3595" s="95" t="s">
        <v>89</v>
      </c>
      <c r="AI3595" s="95" t="s">
        <v>89</v>
      </c>
      <c r="AJ3595" s="95" t="s">
        <v>89</v>
      </c>
      <c r="AK3595" s="95" t="s">
        <v>89</v>
      </c>
      <c r="AL3595" s="95" t="s">
        <v>89</v>
      </c>
      <c r="AM3595" s="95" t="s">
        <v>89</v>
      </c>
      <c r="AN3595" s="95" t="s">
        <v>89</v>
      </c>
      <c r="AO3595" s="95" t="s">
        <v>89</v>
      </c>
      <c r="AP3595" s="95" t="s">
        <v>89</v>
      </c>
      <c r="AQ3595" s="95" t="s">
        <v>90</v>
      </c>
      <c r="AR3595" s="95" t="s">
        <v>90</v>
      </c>
      <c r="AS3595" s="95" t="s">
        <v>25691</v>
      </c>
      <c r="AT3595" s="95" t="s">
        <v>92</v>
      </c>
      <c r="AU3595" s="95" t="s">
        <v>92</v>
      </c>
      <c r="AV3595" s="95" t="s">
        <v>93</v>
      </c>
      <c r="AW3595" s="95" t="s">
        <v>31708</v>
      </c>
      <c r="AX3595" s="95" t="s">
        <v>31709</v>
      </c>
      <c r="AY3595" s="95" t="s">
        <v>31710</v>
      </c>
      <c r="AZ3595" s="95" t="s">
        <v>31709</v>
      </c>
      <c r="BA3595" s="95" t="s">
        <v>97</v>
      </c>
      <c r="BB3595" s="95" t="s">
        <v>31711</v>
      </c>
      <c r="BC3595" s="95" t="s">
        <v>99</v>
      </c>
      <c r="BD3595" s="95" t="s">
        <v>150</v>
      </c>
      <c r="BE3595" s="95" t="s">
        <v>61</v>
      </c>
      <c r="BF3595" s="95" t="s">
        <v>119</v>
      </c>
      <c r="BG3595" s="95" t="s">
        <v>101</v>
      </c>
    </row>
    <row r="3596" s="86" customFormat="1" ht="19" customHeight="1" spans="1:59">
      <c r="A3596" s="95" t="s">
        <v>458</v>
      </c>
      <c r="B3596" s="95" t="s">
        <v>459</v>
      </c>
      <c r="C3596" s="95" t="s">
        <v>6842</v>
      </c>
      <c r="D3596" s="95" t="s">
        <v>6843</v>
      </c>
      <c r="E3596" s="95" t="s">
        <v>31712</v>
      </c>
      <c r="F3596" s="95" t="s">
        <v>30689</v>
      </c>
      <c r="G3596" s="95" t="s">
        <v>464</v>
      </c>
      <c r="H3596" s="95" t="s">
        <v>69</v>
      </c>
      <c r="I3596" s="95" t="s">
        <v>31713</v>
      </c>
      <c r="J3596" s="95" t="s">
        <v>31714</v>
      </c>
      <c r="K3596" s="95" t="s">
        <v>31715</v>
      </c>
      <c r="L3596" s="95" t="s">
        <v>73</v>
      </c>
      <c r="M3596" s="95" t="s">
        <v>526</v>
      </c>
      <c r="N3596" s="95" t="s">
        <v>203</v>
      </c>
      <c r="O3596" s="95" t="s">
        <v>76</v>
      </c>
      <c r="P3596" s="95" t="s">
        <v>77</v>
      </c>
      <c r="Q3596" s="95" t="s">
        <v>277</v>
      </c>
      <c r="R3596" s="95" t="s">
        <v>278</v>
      </c>
      <c r="S3596" s="95" t="s">
        <v>31716</v>
      </c>
      <c r="T3596" s="95" t="s">
        <v>328</v>
      </c>
      <c r="U3596" s="96">
        <v>0</v>
      </c>
      <c r="V3596" s="96">
        <v>30309.58</v>
      </c>
      <c r="W3596" s="96">
        <v>29800</v>
      </c>
      <c r="X3596" s="96">
        <v>29800</v>
      </c>
      <c r="Y3596" s="95" t="s">
        <v>82</v>
      </c>
      <c r="Z3596" s="95" t="s">
        <v>25689</v>
      </c>
      <c r="AA3596" s="95" t="s">
        <v>84</v>
      </c>
      <c r="AB3596" s="95" t="s">
        <v>31717</v>
      </c>
      <c r="AC3596" s="95" t="s">
        <v>4869</v>
      </c>
      <c r="AD3596" s="95" t="s">
        <v>87</v>
      </c>
      <c r="AE3596" s="95" t="s">
        <v>61</v>
      </c>
      <c r="AF3596" s="95" t="s">
        <v>61</v>
      </c>
      <c r="AG3596" s="95" t="s">
        <v>88</v>
      </c>
      <c r="AH3596" s="95" t="s">
        <v>89</v>
      </c>
      <c r="AI3596" s="95" t="s">
        <v>89</v>
      </c>
      <c r="AJ3596" s="95" t="s">
        <v>89</v>
      </c>
      <c r="AK3596" s="95" t="s">
        <v>89</v>
      </c>
      <c r="AL3596" s="95" t="s">
        <v>89</v>
      </c>
      <c r="AM3596" s="95" t="s">
        <v>89</v>
      </c>
      <c r="AN3596" s="95" t="s">
        <v>89</v>
      </c>
      <c r="AO3596" s="95" t="s">
        <v>89</v>
      </c>
      <c r="AP3596" s="95" t="s">
        <v>89</v>
      </c>
      <c r="AQ3596" s="95" t="s">
        <v>90</v>
      </c>
      <c r="AR3596" s="95" t="s">
        <v>90</v>
      </c>
      <c r="AS3596" s="95" t="s">
        <v>25691</v>
      </c>
      <c r="AT3596" s="95" t="s">
        <v>92</v>
      </c>
      <c r="AU3596" s="95" t="s">
        <v>92</v>
      </c>
      <c r="AV3596" s="95" t="s">
        <v>93</v>
      </c>
      <c r="AW3596" s="95" t="s">
        <v>31718</v>
      </c>
      <c r="AX3596" s="95" t="s">
        <v>31719</v>
      </c>
      <c r="AY3596" s="95" t="s">
        <v>31720</v>
      </c>
      <c r="AZ3596" s="95" t="s">
        <v>31719</v>
      </c>
      <c r="BA3596" s="95" t="s">
        <v>97</v>
      </c>
      <c r="BB3596" s="95" t="s">
        <v>31721</v>
      </c>
      <c r="BC3596" s="95" t="s">
        <v>99</v>
      </c>
      <c r="BD3596" s="95" t="s">
        <v>100</v>
      </c>
      <c r="BE3596" s="95" t="s">
        <v>61</v>
      </c>
      <c r="BF3596" s="95" t="s">
        <v>328</v>
      </c>
      <c r="BG3596" s="95" t="s">
        <v>101</v>
      </c>
    </row>
    <row r="3597" s="86" customFormat="1" ht="19" customHeight="1" spans="1:59">
      <c r="A3597" s="95" t="s">
        <v>458</v>
      </c>
      <c r="B3597" s="95" t="s">
        <v>459</v>
      </c>
      <c r="C3597" s="95" t="s">
        <v>6842</v>
      </c>
      <c r="D3597" s="95" t="s">
        <v>6843</v>
      </c>
      <c r="E3597" s="95" t="s">
        <v>10378</v>
      </c>
      <c r="F3597" s="95" t="s">
        <v>31722</v>
      </c>
      <c r="G3597" s="95" t="s">
        <v>13523</v>
      </c>
      <c r="H3597" s="95" t="s">
        <v>1571</v>
      </c>
      <c r="I3597" s="95" t="s">
        <v>31723</v>
      </c>
      <c r="J3597" s="95" t="s">
        <v>31724</v>
      </c>
      <c r="K3597" s="95" t="s">
        <v>31725</v>
      </c>
      <c r="L3597" s="95" t="s">
        <v>73</v>
      </c>
      <c r="M3597" s="95" t="s">
        <v>526</v>
      </c>
      <c r="N3597" s="95" t="s">
        <v>2398</v>
      </c>
      <c r="O3597" s="95" t="s">
        <v>949</v>
      </c>
      <c r="P3597" s="95" t="s">
        <v>950</v>
      </c>
      <c r="Q3597" s="95" t="s">
        <v>257</v>
      </c>
      <c r="R3597" s="95" t="s">
        <v>951</v>
      </c>
      <c r="S3597" s="95" t="s">
        <v>31726</v>
      </c>
      <c r="T3597" s="95" t="s">
        <v>380</v>
      </c>
      <c r="U3597" s="96">
        <v>0</v>
      </c>
      <c r="V3597" s="96">
        <v>31000</v>
      </c>
      <c r="W3597" s="96">
        <v>22000</v>
      </c>
      <c r="X3597" s="96">
        <v>10000</v>
      </c>
      <c r="Y3597" s="95" t="s">
        <v>82</v>
      </c>
      <c r="Z3597" s="95" t="s">
        <v>25689</v>
      </c>
      <c r="AA3597" s="95" t="s">
        <v>84</v>
      </c>
      <c r="AB3597" s="95" t="s">
        <v>10385</v>
      </c>
      <c r="AC3597" s="95" t="s">
        <v>25690</v>
      </c>
      <c r="AD3597" s="95" t="s">
        <v>87</v>
      </c>
      <c r="AE3597" s="95" t="s">
        <v>61</v>
      </c>
      <c r="AF3597" s="95" t="s">
        <v>61</v>
      </c>
      <c r="AG3597" s="95" t="s">
        <v>89</v>
      </c>
      <c r="AH3597" s="95" t="s">
        <v>89</v>
      </c>
      <c r="AI3597" s="95" t="s">
        <v>88</v>
      </c>
      <c r="AJ3597" s="95" t="s">
        <v>88</v>
      </c>
      <c r="AK3597" s="95" t="s">
        <v>88</v>
      </c>
      <c r="AL3597" s="95" t="s">
        <v>89</v>
      </c>
      <c r="AM3597" s="95" t="s">
        <v>88</v>
      </c>
      <c r="AN3597" s="95" t="s">
        <v>88</v>
      </c>
      <c r="AO3597" s="95" t="s">
        <v>88</v>
      </c>
      <c r="AP3597" s="95" t="s">
        <v>89</v>
      </c>
      <c r="AQ3597" s="95" t="s">
        <v>90</v>
      </c>
      <c r="AR3597" s="95" t="s">
        <v>90</v>
      </c>
      <c r="AS3597" s="95" t="s">
        <v>25691</v>
      </c>
      <c r="AT3597" s="95" t="s">
        <v>92</v>
      </c>
      <c r="AU3597" s="95" t="s">
        <v>92</v>
      </c>
      <c r="AV3597" s="95" t="s">
        <v>93</v>
      </c>
      <c r="AW3597" s="95" t="s">
        <v>10386</v>
      </c>
      <c r="AX3597" s="95" t="s">
        <v>31727</v>
      </c>
      <c r="AY3597" s="95" t="s">
        <v>10388</v>
      </c>
      <c r="AZ3597" s="95" t="s">
        <v>31727</v>
      </c>
      <c r="BA3597" s="95" t="s">
        <v>97</v>
      </c>
      <c r="BB3597" s="95" t="s">
        <v>31728</v>
      </c>
      <c r="BC3597" s="95" t="s">
        <v>99</v>
      </c>
      <c r="BD3597" s="95" t="s">
        <v>100</v>
      </c>
      <c r="BE3597" s="95" t="s">
        <v>61</v>
      </c>
      <c r="BF3597" s="95" t="s">
        <v>380</v>
      </c>
      <c r="BG3597" s="95" t="s">
        <v>101</v>
      </c>
    </row>
    <row r="3598" s="86" customFormat="1" ht="19" customHeight="1" spans="1:59">
      <c r="A3598" s="95" t="s">
        <v>1564</v>
      </c>
      <c r="B3598" s="95" t="s">
        <v>1565</v>
      </c>
      <c r="C3598" s="95" t="s">
        <v>6419</v>
      </c>
      <c r="D3598" s="95" t="s">
        <v>6420</v>
      </c>
      <c r="E3598" s="95" t="s">
        <v>13835</v>
      </c>
      <c r="F3598" s="95" t="s">
        <v>13836</v>
      </c>
      <c r="G3598" s="95" t="s">
        <v>13837</v>
      </c>
      <c r="H3598" s="95" t="s">
        <v>605</v>
      </c>
      <c r="I3598" s="95" t="s">
        <v>31729</v>
      </c>
      <c r="J3598" s="95" t="s">
        <v>31730</v>
      </c>
      <c r="K3598" s="95" t="s">
        <v>31731</v>
      </c>
      <c r="L3598" s="95" t="s">
        <v>73</v>
      </c>
      <c r="M3598" s="95" t="s">
        <v>31732</v>
      </c>
      <c r="N3598" s="95" t="s">
        <v>203</v>
      </c>
      <c r="O3598" s="95" t="s">
        <v>610</v>
      </c>
      <c r="P3598" s="95" t="s">
        <v>611</v>
      </c>
      <c r="Q3598" s="95" t="s">
        <v>1669</v>
      </c>
      <c r="R3598" s="95" t="s">
        <v>1670</v>
      </c>
      <c r="S3598" s="95" t="s">
        <v>31733</v>
      </c>
      <c r="T3598" s="95" t="s">
        <v>262</v>
      </c>
      <c r="U3598" s="96">
        <v>0</v>
      </c>
      <c r="V3598" s="96">
        <v>2990</v>
      </c>
      <c r="W3598" s="96">
        <v>2000</v>
      </c>
      <c r="X3598" s="96">
        <v>2000</v>
      </c>
      <c r="Y3598" s="95" t="s">
        <v>82</v>
      </c>
      <c r="Z3598" s="95" t="s">
        <v>25689</v>
      </c>
      <c r="AA3598" s="95" t="s">
        <v>84</v>
      </c>
      <c r="AB3598" s="95" t="s">
        <v>13842</v>
      </c>
      <c r="AC3598" s="95" t="s">
        <v>25690</v>
      </c>
      <c r="AD3598" s="95" t="s">
        <v>87</v>
      </c>
      <c r="AE3598" s="95" t="s">
        <v>61</v>
      </c>
      <c r="AF3598" s="95" t="s">
        <v>61</v>
      </c>
      <c r="AG3598" s="95" t="s">
        <v>89</v>
      </c>
      <c r="AH3598" s="95" t="s">
        <v>89</v>
      </c>
      <c r="AI3598" s="95" t="s">
        <v>89</v>
      </c>
      <c r="AJ3598" s="95" t="s">
        <v>88</v>
      </c>
      <c r="AK3598" s="95" t="s">
        <v>89</v>
      </c>
      <c r="AL3598" s="95" t="s">
        <v>89</v>
      </c>
      <c r="AM3598" s="95" t="s">
        <v>89</v>
      </c>
      <c r="AN3598" s="95" t="s">
        <v>89</v>
      </c>
      <c r="AO3598" s="95" t="s">
        <v>89</v>
      </c>
      <c r="AP3598" s="95" t="s">
        <v>89</v>
      </c>
      <c r="AQ3598" s="95" t="s">
        <v>90</v>
      </c>
      <c r="AR3598" s="95" t="s">
        <v>90</v>
      </c>
      <c r="AS3598" s="95" t="s">
        <v>25691</v>
      </c>
      <c r="AT3598" s="95" t="s">
        <v>92</v>
      </c>
      <c r="AU3598" s="95" t="s">
        <v>92</v>
      </c>
      <c r="AV3598" s="95" t="s">
        <v>93</v>
      </c>
      <c r="AW3598" s="95" t="s">
        <v>13843</v>
      </c>
      <c r="AX3598" s="95" t="s">
        <v>31734</v>
      </c>
      <c r="AY3598" s="95" t="s">
        <v>2443</v>
      </c>
      <c r="AZ3598" s="95" t="s">
        <v>31734</v>
      </c>
      <c r="BA3598" s="95" t="s">
        <v>97</v>
      </c>
      <c r="BB3598" s="95" t="s">
        <v>31735</v>
      </c>
      <c r="BC3598" s="95" t="s">
        <v>99</v>
      </c>
      <c r="BD3598" s="95" t="s">
        <v>100</v>
      </c>
      <c r="BE3598" s="95" t="s">
        <v>61</v>
      </c>
      <c r="BF3598" s="95" t="s">
        <v>262</v>
      </c>
      <c r="BG3598" s="95" t="s">
        <v>101</v>
      </c>
    </row>
    <row r="3599" s="86" customFormat="1" ht="19" customHeight="1" spans="1:59">
      <c r="A3599" s="95" t="s">
        <v>694</v>
      </c>
      <c r="B3599" s="95" t="s">
        <v>695</v>
      </c>
      <c r="C3599" s="95" t="s">
        <v>696</v>
      </c>
      <c r="D3599" s="95" t="s">
        <v>697</v>
      </c>
      <c r="E3599" s="95" t="s">
        <v>19569</v>
      </c>
      <c r="F3599" s="95" t="s">
        <v>30700</v>
      </c>
      <c r="G3599" s="95" t="s">
        <v>10410</v>
      </c>
      <c r="H3599" s="95" t="s">
        <v>232</v>
      </c>
      <c r="I3599" s="95" t="s">
        <v>31736</v>
      </c>
      <c r="J3599" s="95" t="s">
        <v>31737</v>
      </c>
      <c r="K3599" s="95" t="s">
        <v>31738</v>
      </c>
      <c r="L3599" s="95" t="s">
        <v>73</v>
      </c>
      <c r="M3599" s="95" t="s">
        <v>15277</v>
      </c>
      <c r="N3599" s="95" t="s">
        <v>31739</v>
      </c>
      <c r="O3599" s="95" t="s">
        <v>257</v>
      </c>
      <c r="P3599" s="95" t="s">
        <v>258</v>
      </c>
      <c r="Q3599" s="95" t="s">
        <v>12413</v>
      </c>
      <c r="R3599" s="95" t="s">
        <v>12414</v>
      </c>
      <c r="S3599" s="95" t="s">
        <v>31740</v>
      </c>
      <c r="T3599" s="95" t="s">
        <v>119</v>
      </c>
      <c r="U3599" s="96">
        <v>0</v>
      </c>
      <c r="V3599" s="96">
        <v>18040</v>
      </c>
      <c r="W3599" s="96">
        <v>8000</v>
      </c>
      <c r="X3599" s="96">
        <v>8000</v>
      </c>
      <c r="Y3599" s="95" t="s">
        <v>82</v>
      </c>
      <c r="Z3599" s="95" t="s">
        <v>25689</v>
      </c>
      <c r="AA3599" s="95" t="s">
        <v>84</v>
      </c>
      <c r="AB3599" s="95" t="s">
        <v>19574</v>
      </c>
      <c r="AC3599" s="95" t="s">
        <v>25757</v>
      </c>
      <c r="AD3599" s="95" t="s">
        <v>87</v>
      </c>
      <c r="AE3599" s="95" t="s">
        <v>61</v>
      </c>
      <c r="AF3599" s="95" t="s">
        <v>61</v>
      </c>
      <c r="AG3599" s="95" t="s">
        <v>89</v>
      </c>
      <c r="AH3599" s="95" t="s">
        <v>89</v>
      </c>
      <c r="AI3599" s="95" t="s">
        <v>88</v>
      </c>
      <c r="AJ3599" s="95" t="s">
        <v>88</v>
      </c>
      <c r="AK3599" s="95" t="s">
        <v>88</v>
      </c>
      <c r="AL3599" s="95" t="s">
        <v>88</v>
      </c>
      <c r="AM3599" s="95" t="s">
        <v>88</v>
      </c>
      <c r="AN3599" s="95" t="s">
        <v>88</v>
      </c>
      <c r="AO3599" s="95" t="s">
        <v>88</v>
      </c>
      <c r="AP3599" s="95" t="s">
        <v>89</v>
      </c>
      <c r="AQ3599" s="95" t="s">
        <v>90</v>
      </c>
      <c r="AR3599" s="95" t="s">
        <v>90</v>
      </c>
      <c r="AS3599" s="95" t="s">
        <v>25691</v>
      </c>
      <c r="AT3599" s="95" t="s">
        <v>92</v>
      </c>
      <c r="AU3599" s="95" t="s">
        <v>92</v>
      </c>
      <c r="AV3599" s="95" t="s">
        <v>93</v>
      </c>
      <c r="AW3599" s="95" t="s">
        <v>19575</v>
      </c>
      <c r="AX3599" s="95" t="s">
        <v>31741</v>
      </c>
      <c r="AY3599" s="95" t="s">
        <v>19577</v>
      </c>
      <c r="AZ3599" s="95" t="s">
        <v>31741</v>
      </c>
      <c r="BA3599" s="95" t="s">
        <v>97</v>
      </c>
      <c r="BB3599" s="95" t="s">
        <v>31742</v>
      </c>
      <c r="BC3599" s="95" t="s">
        <v>99</v>
      </c>
      <c r="BD3599" s="95" t="s">
        <v>100</v>
      </c>
      <c r="BE3599" s="95" t="s">
        <v>61</v>
      </c>
      <c r="BF3599" s="95" t="s">
        <v>119</v>
      </c>
      <c r="BG3599" s="95" t="s">
        <v>101</v>
      </c>
    </row>
    <row r="3600" s="86" customFormat="1" ht="19" customHeight="1" spans="1:59">
      <c r="A3600" s="95" t="s">
        <v>516</v>
      </c>
      <c r="B3600" s="95" t="s">
        <v>517</v>
      </c>
      <c r="C3600" s="95" t="s">
        <v>1233</v>
      </c>
      <c r="D3600" s="95" t="s">
        <v>1234</v>
      </c>
      <c r="E3600" s="95" t="s">
        <v>1235</v>
      </c>
      <c r="F3600" s="95" t="s">
        <v>1236</v>
      </c>
      <c r="G3600" s="95" t="s">
        <v>522</v>
      </c>
      <c r="H3600" s="95" t="s">
        <v>109</v>
      </c>
      <c r="I3600" s="95" t="s">
        <v>31743</v>
      </c>
      <c r="J3600" s="95" t="s">
        <v>31744</v>
      </c>
      <c r="K3600" s="95" t="s">
        <v>31745</v>
      </c>
      <c r="L3600" s="95" t="s">
        <v>73</v>
      </c>
      <c r="M3600" s="95" t="s">
        <v>526</v>
      </c>
      <c r="N3600" s="95" t="s">
        <v>811</v>
      </c>
      <c r="O3600" s="95" t="s">
        <v>881</v>
      </c>
      <c r="P3600" s="95" t="s">
        <v>882</v>
      </c>
      <c r="Q3600" s="95" t="s">
        <v>3691</v>
      </c>
      <c r="R3600" s="95" t="s">
        <v>3692</v>
      </c>
      <c r="S3600" s="95" t="s">
        <v>31746</v>
      </c>
      <c r="T3600" s="95" t="s">
        <v>380</v>
      </c>
      <c r="U3600" s="96">
        <v>0</v>
      </c>
      <c r="V3600" s="96">
        <v>14220</v>
      </c>
      <c r="W3600" s="96">
        <v>11300</v>
      </c>
      <c r="X3600" s="96">
        <v>3700</v>
      </c>
      <c r="Y3600" s="95" t="s">
        <v>82</v>
      </c>
      <c r="Z3600" s="95" t="s">
        <v>25689</v>
      </c>
      <c r="AA3600" s="95" t="s">
        <v>84</v>
      </c>
      <c r="AB3600" s="95" t="s">
        <v>1242</v>
      </c>
      <c r="AC3600" s="95" t="s">
        <v>25830</v>
      </c>
      <c r="AD3600" s="95" t="s">
        <v>87</v>
      </c>
      <c r="AE3600" s="95" t="s">
        <v>61</v>
      </c>
      <c r="AF3600" s="95" t="s">
        <v>61</v>
      </c>
      <c r="AG3600" s="95" t="s">
        <v>89</v>
      </c>
      <c r="AH3600" s="95" t="s">
        <v>89</v>
      </c>
      <c r="AI3600" s="95" t="s">
        <v>89</v>
      </c>
      <c r="AJ3600" s="95" t="s">
        <v>88</v>
      </c>
      <c r="AK3600" s="95" t="s">
        <v>88</v>
      </c>
      <c r="AL3600" s="95" t="s">
        <v>88</v>
      </c>
      <c r="AM3600" s="95" t="s">
        <v>88</v>
      </c>
      <c r="AN3600" s="95" t="s">
        <v>88</v>
      </c>
      <c r="AO3600" s="95" t="s">
        <v>88</v>
      </c>
      <c r="AP3600" s="95" t="s">
        <v>89</v>
      </c>
      <c r="AQ3600" s="95" t="s">
        <v>90</v>
      </c>
      <c r="AR3600" s="95" t="s">
        <v>90</v>
      </c>
      <c r="AS3600" s="95" t="s">
        <v>25691</v>
      </c>
      <c r="AT3600" s="95" t="s">
        <v>92</v>
      </c>
      <c r="AU3600" s="95" t="s">
        <v>92</v>
      </c>
      <c r="AV3600" s="95" t="s">
        <v>93</v>
      </c>
      <c r="AW3600" s="95" t="s">
        <v>1243</v>
      </c>
      <c r="AX3600" s="95" t="s">
        <v>31747</v>
      </c>
      <c r="AY3600" s="95" t="s">
        <v>1245</v>
      </c>
      <c r="AZ3600" s="95" t="s">
        <v>31747</v>
      </c>
      <c r="BA3600" s="95" t="s">
        <v>97</v>
      </c>
      <c r="BB3600" s="95" t="s">
        <v>31748</v>
      </c>
      <c r="BC3600" s="95" t="s">
        <v>99</v>
      </c>
      <c r="BD3600" s="95" t="s">
        <v>100</v>
      </c>
      <c r="BE3600" s="95" t="s">
        <v>61</v>
      </c>
      <c r="BF3600" s="95" t="s">
        <v>380</v>
      </c>
      <c r="BG3600" s="95" t="s">
        <v>101</v>
      </c>
    </row>
    <row r="3601" s="86" customFormat="1" ht="19" customHeight="1" spans="1:59">
      <c r="A3601" s="95" t="s">
        <v>226</v>
      </c>
      <c r="B3601" s="95" t="s">
        <v>227</v>
      </c>
      <c r="C3601" s="95" t="s">
        <v>5591</v>
      </c>
      <c r="D3601" s="95" t="s">
        <v>5592</v>
      </c>
      <c r="E3601" s="95" t="s">
        <v>5593</v>
      </c>
      <c r="F3601" s="95" t="s">
        <v>28536</v>
      </c>
      <c r="G3601" s="95" t="s">
        <v>7853</v>
      </c>
      <c r="H3601" s="95" t="s">
        <v>1571</v>
      </c>
      <c r="I3601" s="95" t="s">
        <v>31749</v>
      </c>
      <c r="J3601" s="95" t="s">
        <v>31750</v>
      </c>
      <c r="K3601" s="95" t="s">
        <v>31751</v>
      </c>
      <c r="L3601" s="95" t="s">
        <v>73</v>
      </c>
      <c r="M3601" s="95" t="s">
        <v>526</v>
      </c>
      <c r="N3601" s="95" t="s">
        <v>2398</v>
      </c>
      <c r="O3601" s="95" t="s">
        <v>949</v>
      </c>
      <c r="P3601" s="95" t="s">
        <v>950</v>
      </c>
      <c r="Q3601" s="95" t="s">
        <v>6440</v>
      </c>
      <c r="R3601" s="95" t="s">
        <v>6441</v>
      </c>
      <c r="S3601" s="95" t="s">
        <v>31752</v>
      </c>
      <c r="T3601" s="95" t="s">
        <v>119</v>
      </c>
      <c r="U3601" s="96">
        <v>0</v>
      </c>
      <c r="V3601" s="96">
        <v>36800</v>
      </c>
      <c r="W3601" s="96">
        <v>28000</v>
      </c>
      <c r="X3601" s="96">
        <v>11200</v>
      </c>
      <c r="Y3601" s="95" t="s">
        <v>82</v>
      </c>
      <c r="Z3601" s="95" t="s">
        <v>25689</v>
      </c>
      <c r="AA3601" s="95" t="s">
        <v>84</v>
      </c>
      <c r="AB3601" s="95" t="s">
        <v>329</v>
      </c>
      <c r="AC3601" s="95" t="s">
        <v>8465</v>
      </c>
      <c r="AD3601" s="95" t="s">
        <v>87</v>
      </c>
      <c r="AE3601" s="95" t="s">
        <v>61</v>
      </c>
      <c r="AF3601" s="95" t="s">
        <v>61</v>
      </c>
      <c r="AG3601" s="95" t="s">
        <v>89</v>
      </c>
      <c r="AH3601" s="95" t="s">
        <v>89</v>
      </c>
      <c r="AI3601" s="95" t="s">
        <v>89</v>
      </c>
      <c r="AJ3601" s="95" t="s">
        <v>88</v>
      </c>
      <c r="AK3601" s="95" t="s">
        <v>89</v>
      </c>
      <c r="AL3601" s="95" t="s">
        <v>89</v>
      </c>
      <c r="AM3601" s="95" t="s">
        <v>88</v>
      </c>
      <c r="AN3601" s="95" t="s">
        <v>88</v>
      </c>
      <c r="AO3601" s="95" t="s">
        <v>88</v>
      </c>
      <c r="AP3601" s="95" t="s">
        <v>89</v>
      </c>
      <c r="AQ3601" s="95" t="s">
        <v>90</v>
      </c>
      <c r="AR3601" s="95" t="s">
        <v>90</v>
      </c>
      <c r="AS3601" s="95" t="s">
        <v>25691</v>
      </c>
      <c r="AT3601" s="95" t="s">
        <v>92</v>
      </c>
      <c r="AU3601" s="95" t="s">
        <v>92</v>
      </c>
      <c r="AV3601" s="95" t="s">
        <v>93</v>
      </c>
      <c r="AW3601" s="95" t="s">
        <v>5599</v>
      </c>
      <c r="AX3601" s="95" t="s">
        <v>31753</v>
      </c>
      <c r="AY3601" s="95" t="s">
        <v>5601</v>
      </c>
      <c r="AZ3601" s="95" t="s">
        <v>31753</v>
      </c>
      <c r="BA3601" s="95" t="s">
        <v>97</v>
      </c>
      <c r="BB3601" s="95" t="s">
        <v>31754</v>
      </c>
      <c r="BC3601" s="95" t="s">
        <v>99</v>
      </c>
      <c r="BD3601" s="95" t="s">
        <v>100</v>
      </c>
      <c r="BE3601" s="95" t="s">
        <v>61</v>
      </c>
      <c r="BF3601" s="95" t="s">
        <v>119</v>
      </c>
      <c r="BG3601" s="95" t="s">
        <v>101</v>
      </c>
    </row>
    <row r="3602" s="86" customFormat="1" ht="19" customHeight="1" spans="1:59">
      <c r="A3602" s="95" t="s">
        <v>694</v>
      </c>
      <c r="B3602" s="95" t="s">
        <v>695</v>
      </c>
      <c r="C3602" s="95" t="s">
        <v>958</v>
      </c>
      <c r="D3602" s="95" t="s">
        <v>959</v>
      </c>
      <c r="E3602" s="95" t="s">
        <v>31755</v>
      </c>
      <c r="F3602" s="95" t="s">
        <v>2070</v>
      </c>
      <c r="G3602" s="95" t="s">
        <v>2071</v>
      </c>
      <c r="H3602" s="95" t="s">
        <v>943</v>
      </c>
      <c r="I3602" s="95" t="s">
        <v>31756</v>
      </c>
      <c r="J3602" s="95" t="s">
        <v>31757</v>
      </c>
      <c r="K3602" s="95" t="s">
        <v>31758</v>
      </c>
      <c r="L3602" s="95" t="s">
        <v>73</v>
      </c>
      <c r="M3602" s="95" t="s">
        <v>526</v>
      </c>
      <c r="N3602" s="95" t="s">
        <v>2029</v>
      </c>
      <c r="O3602" s="95" t="s">
        <v>774</v>
      </c>
      <c r="P3602" s="95" t="s">
        <v>775</v>
      </c>
      <c r="Q3602" s="95" t="s">
        <v>8792</v>
      </c>
      <c r="R3602" s="95" t="s">
        <v>8793</v>
      </c>
      <c r="S3602" s="95" t="s">
        <v>31759</v>
      </c>
      <c r="T3602" s="95" t="s">
        <v>209</v>
      </c>
      <c r="U3602" s="96">
        <v>0</v>
      </c>
      <c r="V3602" s="96">
        <v>6500</v>
      </c>
      <c r="W3602" s="96">
        <v>5100</v>
      </c>
      <c r="X3602" s="96">
        <v>3000</v>
      </c>
      <c r="Y3602" s="95" t="s">
        <v>82</v>
      </c>
      <c r="Z3602" s="95" t="s">
        <v>25689</v>
      </c>
      <c r="AA3602" s="95" t="s">
        <v>84</v>
      </c>
      <c r="AB3602" s="95" t="s">
        <v>31760</v>
      </c>
      <c r="AC3602" s="95" t="s">
        <v>25690</v>
      </c>
      <c r="AD3602" s="95" t="s">
        <v>87</v>
      </c>
      <c r="AE3602" s="95" t="s">
        <v>61</v>
      </c>
      <c r="AF3602" s="95" t="s">
        <v>61</v>
      </c>
      <c r="AG3602" s="95" t="s">
        <v>89</v>
      </c>
      <c r="AH3602" s="95" t="s">
        <v>89</v>
      </c>
      <c r="AI3602" s="95" t="s">
        <v>88</v>
      </c>
      <c r="AJ3602" s="95" t="s">
        <v>88</v>
      </c>
      <c r="AK3602" s="95" t="s">
        <v>89</v>
      </c>
      <c r="AL3602" s="95" t="s">
        <v>88</v>
      </c>
      <c r="AM3602" s="95" t="s">
        <v>88</v>
      </c>
      <c r="AN3602" s="95" t="s">
        <v>88</v>
      </c>
      <c r="AO3602" s="95" t="s">
        <v>88</v>
      </c>
      <c r="AP3602" s="95" t="s">
        <v>89</v>
      </c>
      <c r="AQ3602" s="95" t="s">
        <v>90</v>
      </c>
      <c r="AR3602" s="95" t="s">
        <v>90</v>
      </c>
      <c r="AS3602" s="95" t="s">
        <v>25691</v>
      </c>
      <c r="AT3602" s="95" t="s">
        <v>92</v>
      </c>
      <c r="AU3602" s="95" t="s">
        <v>92</v>
      </c>
      <c r="AV3602" s="95" t="s">
        <v>93</v>
      </c>
      <c r="AW3602" s="95" t="s">
        <v>31761</v>
      </c>
      <c r="AX3602" s="95" t="s">
        <v>31762</v>
      </c>
      <c r="AY3602" s="95" t="s">
        <v>31763</v>
      </c>
      <c r="AZ3602" s="95" t="s">
        <v>31762</v>
      </c>
      <c r="BA3602" s="95" t="s">
        <v>97</v>
      </c>
      <c r="BB3602" s="95" t="s">
        <v>31764</v>
      </c>
      <c r="BC3602" s="95" t="s">
        <v>99</v>
      </c>
      <c r="BD3602" s="95" t="s">
        <v>100</v>
      </c>
      <c r="BE3602" s="95" t="s">
        <v>61</v>
      </c>
      <c r="BF3602" s="95" t="s">
        <v>209</v>
      </c>
      <c r="BG3602" s="95" t="s">
        <v>101</v>
      </c>
    </row>
    <row r="3603" s="86" customFormat="1" ht="19" customHeight="1" spans="1:59">
      <c r="A3603" s="95" t="s">
        <v>126</v>
      </c>
      <c r="B3603" s="95" t="s">
        <v>127</v>
      </c>
      <c r="C3603" s="95" t="s">
        <v>5176</v>
      </c>
      <c r="D3603" s="95" t="s">
        <v>5177</v>
      </c>
      <c r="E3603" s="95" t="s">
        <v>20693</v>
      </c>
      <c r="F3603" s="95" t="s">
        <v>20694</v>
      </c>
      <c r="G3603" s="95" t="s">
        <v>7637</v>
      </c>
      <c r="H3603" s="95" t="s">
        <v>605</v>
      </c>
      <c r="I3603" s="95" t="s">
        <v>31765</v>
      </c>
      <c r="J3603" s="95" t="s">
        <v>31766</v>
      </c>
      <c r="K3603" s="95" t="s">
        <v>31767</v>
      </c>
      <c r="L3603" s="95" t="s">
        <v>73</v>
      </c>
      <c r="M3603" s="95" t="s">
        <v>31768</v>
      </c>
      <c r="N3603" s="95" t="s">
        <v>1410</v>
      </c>
      <c r="O3603" s="95" t="s">
        <v>610</v>
      </c>
      <c r="P3603" s="95" t="s">
        <v>611</v>
      </c>
      <c r="Q3603" s="95" t="s">
        <v>1669</v>
      </c>
      <c r="R3603" s="95" t="s">
        <v>1670</v>
      </c>
      <c r="S3603" s="95" t="s">
        <v>31769</v>
      </c>
      <c r="T3603" s="95" t="s">
        <v>262</v>
      </c>
      <c r="U3603" s="96">
        <v>0</v>
      </c>
      <c r="V3603" s="96">
        <v>76125</v>
      </c>
      <c r="W3603" s="96">
        <v>60900</v>
      </c>
      <c r="X3603" s="96">
        <v>24400</v>
      </c>
      <c r="Y3603" s="95" t="s">
        <v>143</v>
      </c>
      <c r="Z3603" s="95" t="s">
        <v>25689</v>
      </c>
      <c r="AA3603" s="95" t="s">
        <v>84</v>
      </c>
      <c r="AB3603" s="95" t="s">
        <v>20700</v>
      </c>
      <c r="AC3603" s="95" t="s">
        <v>25690</v>
      </c>
      <c r="AD3603" s="95" t="s">
        <v>87</v>
      </c>
      <c r="AE3603" s="95" t="s">
        <v>61</v>
      </c>
      <c r="AF3603" s="95" t="s">
        <v>61</v>
      </c>
      <c r="AG3603" s="95" t="s">
        <v>89</v>
      </c>
      <c r="AH3603" s="95" t="s">
        <v>89</v>
      </c>
      <c r="AI3603" s="95" t="s">
        <v>89</v>
      </c>
      <c r="AJ3603" s="95" t="s">
        <v>89</v>
      </c>
      <c r="AK3603" s="95" t="s">
        <v>89</v>
      </c>
      <c r="AL3603" s="95" t="s">
        <v>89</v>
      </c>
      <c r="AM3603" s="95" t="s">
        <v>89</v>
      </c>
      <c r="AN3603" s="95" t="s">
        <v>89</v>
      </c>
      <c r="AO3603" s="95" t="s">
        <v>89</v>
      </c>
      <c r="AP3603" s="95" t="s">
        <v>89</v>
      </c>
      <c r="AQ3603" s="95" t="s">
        <v>90</v>
      </c>
      <c r="AR3603" s="95" t="s">
        <v>90</v>
      </c>
      <c r="AS3603" s="95" t="s">
        <v>25691</v>
      </c>
      <c r="AT3603" s="95" t="s">
        <v>92</v>
      </c>
      <c r="AU3603" s="95" t="s">
        <v>92</v>
      </c>
      <c r="AV3603" s="95" t="s">
        <v>93</v>
      </c>
      <c r="AW3603" s="95" t="s">
        <v>20701</v>
      </c>
      <c r="AX3603" s="95" t="s">
        <v>31770</v>
      </c>
      <c r="AY3603" s="95" t="s">
        <v>20703</v>
      </c>
      <c r="AZ3603" s="95" t="s">
        <v>31770</v>
      </c>
      <c r="BA3603" s="95" t="s">
        <v>215</v>
      </c>
      <c r="BB3603" s="95" t="s">
        <v>31771</v>
      </c>
      <c r="BC3603" s="95" t="s">
        <v>99</v>
      </c>
      <c r="BD3603" s="95" t="s">
        <v>150</v>
      </c>
      <c r="BE3603" s="95" t="s">
        <v>61</v>
      </c>
      <c r="BF3603" s="95" t="s">
        <v>262</v>
      </c>
      <c r="BG3603" s="95" t="s">
        <v>101</v>
      </c>
    </row>
    <row r="3604" s="86" customFormat="1" ht="19" customHeight="1" spans="1:59">
      <c r="A3604" s="95" t="s">
        <v>516</v>
      </c>
      <c r="B3604" s="95" t="s">
        <v>517</v>
      </c>
      <c r="C3604" s="95" t="s">
        <v>1402</v>
      </c>
      <c r="D3604" s="95" t="s">
        <v>1403</v>
      </c>
      <c r="E3604" s="95" t="s">
        <v>2368</v>
      </c>
      <c r="F3604" s="95" t="s">
        <v>31772</v>
      </c>
      <c r="G3604" s="95" t="s">
        <v>31773</v>
      </c>
      <c r="H3604" s="95" t="s">
        <v>2291</v>
      </c>
      <c r="I3604" s="95" t="s">
        <v>31774</v>
      </c>
      <c r="J3604" s="95" t="s">
        <v>31775</v>
      </c>
      <c r="K3604" s="95" t="s">
        <v>31776</v>
      </c>
      <c r="L3604" s="95" t="s">
        <v>73</v>
      </c>
      <c r="M3604" s="95" t="s">
        <v>526</v>
      </c>
      <c r="N3604" s="95" t="s">
        <v>811</v>
      </c>
      <c r="O3604" s="95" t="s">
        <v>2295</v>
      </c>
      <c r="P3604" s="95" t="s">
        <v>2296</v>
      </c>
      <c r="Q3604" s="95" t="s">
        <v>2297</v>
      </c>
      <c r="R3604" s="95" t="s">
        <v>2298</v>
      </c>
      <c r="S3604" s="95" t="s">
        <v>31777</v>
      </c>
      <c r="T3604" s="95" t="s">
        <v>119</v>
      </c>
      <c r="U3604" s="96">
        <v>0</v>
      </c>
      <c r="V3604" s="96">
        <v>8500</v>
      </c>
      <c r="W3604" s="96">
        <v>6800</v>
      </c>
      <c r="X3604" s="96">
        <v>3000</v>
      </c>
      <c r="Y3604" s="95" t="s">
        <v>82</v>
      </c>
      <c r="Z3604" s="95" t="s">
        <v>25689</v>
      </c>
      <c r="AA3604" s="95" t="s">
        <v>84</v>
      </c>
      <c r="AB3604" s="95" t="s">
        <v>22392</v>
      </c>
      <c r="AC3604" s="95" t="s">
        <v>25757</v>
      </c>
      <c r="AD3604" s="95" t="s">
        <v>87</v>
      </c>
      <c r="AE3604" s="95" t="s">
        <v>61</v>
      </c>
      <c r="AF3604" s="95" t="s">
        <v>61</v>
      </c>
      <c r="AG3604" s="95" t="s">
        <v>89</v>
      </c>
      <c r="AH3604" s="95" t="s">
        <v>89</v>
      </c>
      <c r="AI3604" s="95" t="s">
        <v>89</v>
      </c>
      <c r="AJ3604" s="95" t="s">
        <v>89</v>
      </c>
      <c r="AK3604" s="95" t="s">
        <v>89</v>
      </c>
      <c r="AL3604" s="95" t="s">
        <v>89</v>
      </c>
      <c r="AM3604" s="95" t="s">
        <v>89</v>
      </c>
      <c r="AN3604" s="95" t="s">
        <v>89</v>
      </c>
      <c r="AO3604" s="95" t="s">
        <v>89</v>
      </c>
      <c r="AP3604" s="95" t="s">
        <v>89</v>
      </c>
      <c r="AQ3604" s="95" t="s">
        <v>90</v>
      </c>
      <c r="AR3604" s="95" t="s">
        <v>90</v>
      </c>
      <c r="AS3604" s="95" t="s">
        <v>25691</v>
      </c>
      <c r="AT3604" s="95" t="s">
        <v>92</v>
      </c>
      <c r="AU3604" s="95" t="s">
        <v>92</v>
      </c>
      <c r="AV3604" s="95" t="s">
        <v>93</v>
      </c>
      <c r="AW3604" s="95" t="s">
        <v>2376</v>
      </c>
      <c r="AX3604" s="95" t="s">
        <v>31778</v>
      </c>
      <c r="AY3604" s="95" t="s">
        <v>2378</v>
      </c>
      <c r="AZ3604" s="95" t="s">
        <v>31778</v>
      </c>
      <c r="BA3604" s="95" t="s">
        <v>97</v>
      </c>
      <c r="BB3604" s="95" t="s">
        <v>31779</v>
      </c>
      <c r="BC3604" s="95" t="s">
        <v>99</v>
      </c>
      <c r="BD3604" s="95" t="s">
        <v>100</v>
      </c>
      <c r="BE3604" s="95" t="s">
        <v>61</v>
      </c>
      <c r="BF3604" s="95" t="s">
        <v>119</v>
      </c>
      <c r="BG3604" s="95" t="s">
        <v>101</v>
      </c>
    </row>
    <row r="3605" s="86" customFormat="1" ht="19" customHeight="1" spans="1:59">
      <c r="A3605" s="95" t="s">
        <v>458</v>
      </c>
      <c r="B3605" s="95" t="s">
        <v>459</v>
      </c>
      <c r="C3605" s="95" t="s">
        <v>6842</v>
      </c>
      <c r="D3605" s="95" t="s">
        <v>6843</v>
      </c>
      <c r="E3605" s="95" t="s">
        <v>31780</v>
      </c>
      <c r="F3605" s="95" t="s">
        <v>31126</v>
      </c>
      <c r="G3605" s="95" t="s">
        <v>2461</v>
      </c>
      <c r="H3605" s="95" t="s">
        <v>109</v>
      </c>
      <c r="I3605" s="95" t="s">
        <v>31781</v>
      </c>
      <c r="J3605" s="95" t="s">
        <v>31782</v>
      </c>
      <c r="K3605" s="95" t="s">
        <v>31783</v>
      </c>
      <c r="L3605" s="95" t="s">
        <v>73</v>
      </c>
      <c r="M3605" s="95" t="s">
        <v>526</v>
      </c>
      <c r="N3605" s="95" t="s">
        <v>2398</v>
      </c>
      <c r="O3605" s="95" t="s">
        <v>115</v>
      </c>
      <c r="P3605" s="95" t="s">
        <v>116</v>
      </c>
      <c r="Q3605" s="95" t="s">
        <v>117</v>
      </c>
      <c r="R3605" s="95" t="s">
        <v>116</v>
      </c>
      <c r="S3605" s="95" t="s">
        <v>31784</v>
      </c>
      <c r="T3605" s="95" t="s">
        <v>20867</v>
      </c>
      <c r="U3605" s="96">
        <v>0</v>
      </c>
      <c r="V3605" s="96">
        <v>50000</v>
      </c>
      <c r="W3605" s="96">
        <v>30000</v>
      </c>
      <c r="X3605" s="96">
        <v>10000</v>
      </c>
      <c r="Y3605" s="95" t="s">
        <v>82</v>
      </c>
      <c r="Z3605" s="95" t="s">
        <v>25689</v>
      </c>
      <c r="AA3605" s="95" t="s">
        <v>84</v>
      </c>
      <c r="AB3605" s="95" t="s">
        <v>31785</v>
      </c>
      <c r="AC3605" s="95" t="s">
        <v>25690</v>
      </c>
      <c r="AD3605" s="95" t="s">
        <v>87</v>
      </c>
      <c r="AE3605" s="95" t="s">
        <v>61</v>
      </c>
      <c r="AF3605" s="95" t="s">
        <v>61</v>
      </c>
      <c r="AG3605" s="95" t="s">
        <v>89</v>
      </c>
      <c r="AH3605" s="95" t="s">
        <v>89</v>
      </c>
      <c r="AI3605" s="95" t="s">
        <v>89</v>
      </c>
      <c r="AJ3605" s="95" t="s">
        <v>88</v>
      </c>
      <c r="AK3605" s="95" t="s">
        <v>89</v>
      </c>
      <c r="AL3605" s="95" t="s">
        <v>88</v>
      </c>
      <c r="AM3605" s="95" t="s">
        <v>89</v>
      </c>
      <c r="AN3605" s="95" t="s">
        <v>89</v>
      </c>
      <c r="AO3605" s="95" t="s">
        <v>88</v>
      </c>
      <c r="AP3605" s="95" t="s">
        <v>89</v>
      </c>
      <c r="AQ3605" s="95" t="s">
        <v>90</v>
      </c>
      <c r="AR3605" s="95" t="s">
        <v>90</v>
      </c>
      <c r="AS3605" s="95" t="s">
        <v>25691</v>
      </c>
      <c r="AT3605" s="95" t="s">
        <v>92</v>
      </c>
      <c r="AU3605" s="95" t="s">
        <v>92</v>
      </c>
      <c r="AV3605" s="95" t="s">
        <v>93</v>
      </c>
      <c r="AW3605" s="95" t="s">
        <v>31786</v>
      </c>
      <c r="AX3605" s="95" t="s">
        <v>31787</v>
      </c>
      <c r="AY3605" s="95" t="s">
        <v>31788</v>
      </c>
      <c r="AZ3605" s="95" t="s">
        <v>31787</v>
      </c>
      <c r="BA3605" s="95" t="s">
        <v>97</v>
      </c>
      <c r="BB3605" s="95" t="s">
        <v>31789</v>
      </c>
      <c r="BC3605" s="95" t="s">
        <v>99</v>
      </c>
      <c r="BD3605" s="95" t="s">
        <v>100</v>
      </c>
      <c r="BE3605" s="95" t="s">
        <v>61</v>
      </c>
      <c r="BF3605" s="95" t="s">
        <v>20867</v>
      </c>
      <c r="BG3605" s="95" t="s">
        <v>101</v>
      </c>
    </row>
    <row r="3606" s="86" customFormat="1" ht="19" customHeight="1" spans="1:59">
      <c r="A3606" s="95" t="s">
        <v>441</v>
      </c>
      <c r="B3606" s="95" t="s">
        <v>442</v>
      </c>
      <c r="C3606" s="95" t="s">
        <v>4676</v>
      </c>
      <c r="D3606" s="95" t="s">
        <v>4677</v>
      </c>
      <c r="E3606" s="95" t="s">
        <v>31790</v>
      </c>
      <c r="F3606" s="95" t="s">
        <v>31791</v>
      </c>
      <c r="G3606" s="95" t="s">
        <v>21674</v>
      </c>
      <c r="H3606" s="95" t="s">
        <v>2501</v>
      </c>
      <c r="I3606" s="95" t="s">
        <v>31792</v>
      </c>
      <c r="J3606" s="95" t="s">
        <v>31793</v>
      </c>
      <c r="K3606" s="95" t="s">
        <v>31794</v>
      </c>
      <c r="L3606" s="95" t="s">
        <v>73</v>
      </c>
      <c r="M3606" s="95" t="s">
        <v>21037</v>
      </c>
      <c r="N3606" s="95" t="s">
        <v>203</v>
      </c>
      <c r="O3606" s="95" t="s">
        <v>3327</v>
      </c>
      <c r="P3606" s="95" t="s">
        <v>3328</v>
      </c>
      <c r="Q3606" s="95" t="s">
        <v>3329</v>
      </c>
      <c r="R3606" s="95" t="s">
        <v>3330</v>
      </c>
      <c r="S3606" s="95" t="s">
        <v>31795</v>
      </c>
      <c r="T3606" s="95" t="s">
        <v>380</v>
      </c>
      <c r="U3606" s="96">
        <v>0</v>
      </c>
      <c r="V3606" s="96">
        <v>16000</v>
      </c>
      <c r="W3606" s="96">
        <v>7000</v>
      </c>
      <c r="X3606" s="96">
        <v>2500</v>
      </c>
      <c r="Y3606" s="95" t="s">
        <v>143</v>
      </c>
      <c r="Z3606" s="95" t="s">
        <v>25689</v>
      </c>
      <c r="AA3606" s="95" t="s">
        <v>84</v>
      </c>
      <c r="AB3606" s="95" t="s">
        <v>31791</v>
      </c>
      <c r="AC3606" s="95" t="s">
        <v>25703</v>
      </c>
      <c r="AD3606" s="95" t="s">
        <v>87</v>
      </c>
      <c r="AE3606" s="95" t="s">
        <v>61</v>
      </c>
      <c r="AF3606" s="95" t="s">
        <v>61</v>
      </c>
      <c r="AG3606" s="95" t="s">
        <v>89</v>
      </c>
      <c r="AH3606" s="95" t="s">
        <v>89</v>
      </c>
      <c r="AI3606" s="95" t="s">
        <v>89</v>
      </c>
      <c r="AJ3606" s="95" t="s">
        <v>89</v>
      </c>
      <c r="AK3606" s="95" t="s">
        <v>89</v>
      </c>
      <c r="AL3606" s="95" t="s">
        <v>89</v>
      </c>
      <c r="AM3606" s="95" t="s">
        <v>89</v>
      </c>
      <c r="AN3606" s="95" t="s">
        <v>89</v>
      </c>
      <c r="AO3606" s="95" t="s">
        <v>89</v>
      </c>
      <c r="AP3606" s="95" t="s">
        <v>89</v>
      </c>
      <c r="AQ3606" s="95" t="s">
        <v>90</v>
      </c>
      <c r="AR3606" s="95" t="s">
        <v>90</v>
      </c>
      <c r="AS3606" s="95" t="s">
        <v>25691</v>
      </c>
      <c r="AT3606" s="95" t="s">
        <v>92</v>
      </c>
      <c r="AU3606" s="95" t="s">
        <v>92</v>
      </c>
      <c r="AV3606" s="95" t="s">
        <v>93</v>
      </c>
      <c r="AW3606" s="95" t="s">
        <v>31796</v>
      </c>
      <c r="AX3606" s="95" t="s">
        <v>31797</v>
      </c>
      <c r="AY3606" s="95" t="s">
        <v>31798</v>
      </c>
      <c r="AZ3606" s="95" t="s">
        <v>31797</v>
      </c>
      <c r="BA3606" s="95" t="s">
        <v>97</v>
      </c>
      <c r="BB3606" s="95" t="s">
        <v>31799</v>
      </c>
      <c r="BC3606" s="95" t="s">
        <v>99</v>
      </c>
      <c r="BD3606" s="95" t="s">
        <v>150</v>
      </c>
      <c r="BE3606" s="95" t="s">
        <v>61</v>
      </c>
      <c r="BF3606" s="95" t="s">
        <v>380</v>
      </c>
      <c r="BG3606" s="95" t="s">
        <v>101</v>
      </c>
    </row>
    <row r="3607" s="86" customFormat="1" ht="19" customHeight="1" spans="1:59">
      <c r="A3607" s="95" t="s">
        <v>302</v>
      </c>
      <c r="B3607" s="95" t="s">
        <v>303</v>
      </c>
      <c r="C3607" s="95" t="s">
        <v>1968</v>
      </c>
      <c r="D3607" s="95" t="s">
        <v>1969</v>
      </c>
      <c r="E3607" s="95" t="s">
        <v>1970</v>
      </c>
      <c r="F3607" s="95" t="s">
        <v>1971</v>
      </c>
      <c r="G3607" s="95" t="s">
        <v>1972</v>
      </c>
      <c r="H3607" s="95" t="s">
        <v>109</v>
      </c>
      <c r="I3607" s="95" t="s">
        <v>31800</v>
      </c>
      <c r="J3607" s="95" t="s">
        <v>31801</v>
      </c>
      <c r="K3607" s="95" t="s">
        <v>31802</v>
      </c>
      <c r="L3607" s="95" t="s">
        <v>73</v>
      </c>
      <c r="M3607" s="95" t="s">
        <v>823</v>
      </c>
      <c r="N3607" s="95" t="s">
        <v>1835</v>
      </c>
      <c r="O3607" s="95" t="s">
        <v>1537</v>
      </c>
      <c r="P3607" s="95" t="s">
        <v>1538</v>
      </c>
      <c r="Q3607" s="95" t="s">
        <v>3691</v>
      </c>
      <c r="R3607" s="95" t="s">
        <v>3692</v>
      </c>
      <c r="S3607" s="95" t="s">
        <v>31803</v>
      </c>
      <c r="T3607" s="95" t="s">
        <v>119</v>
      </c>
      <c r="U3607" s="96">
        <v>0</v>
      </c>
      <c r="V3607" s="96">
        <v>2800</v>
      </c>
      <c r="W3607" s="96">
        <v>2240</v>
      </c>
      <c r="X3607" s="96">
        <v>1120</v>
      </c>
      <c r="Y3607" s="95" t="s">
        <v>82</v>
      </c>
      <c r="Z3607" s="95" t="s">
        <v>25689</v>
      </c>
      <c r="AA3607" s="95" t="s">
        <v>84</v>
      </c>
      <c r="AB3607" s="95" t="s">
        <v>1979</v>
      </c>
      <c r="AC3607" s="95" t="s">
        <v>25690</v>
      </c>
      <c r="AD3607" s="95" t="s">
        <v>87</v>
      </c>
      <c r="AE3607" s="95" t="s">
        <v>61</v>
      </c>
      <c r="AF3607" s="95" t="s">
        <v>61</v>
      </c>
      <c r="AG3607" s="95" t="s">
        <v>89</v>
      </c>
      <c r="AH3607" s="95" t="s">
        <v>89</v>
      </c>
      <c r="AI3607" s="95" t="s">
        <v>89</v>
      </c>
      <c r="AJ3607" s="95" t="s">
        <v>89</v>
      </c>
      <c r="AK3607" s="95" t="s">
        <v>89</v>
      </c>
      <c r="AL3607" s="95" t="s">
        <v>89</v>
      </c>
      <c r="AM3607" s="95" t="s">
        <v>89</v>
      </c>
      <c r="AN3607" s="95" t="s">
        <v>89</v>
      </c>
      <c r="AO3607" s="95" t="s">
        <v>89</v>
      </c>
      <c r="AP3607" s="95" t="s">
        <v>89</v>
      </c>
      <c r="AQ3607" s="95" t="s">
        <v>90</v>
      </c>
      <c r="AR3607" s="95" t="s">
        <v>90</v>
      </c>
      <c r="AS3607" s="95" t="s">
        <v>25691</v>
      </c>
      <c r="AT3607" s="95" t="s">
        <v>92</v>
      </c>
      <c r="AU3607" s="95" t="s">
        <v>92</v>
      </c>
      <c r="AV3607" s="95" t="s">
        <v>93</v>
      </c>
      <c r="AW3607" s="95" t="s">
        <v>1980</v>
      </c>
      <c r="AX3607" s="95" t="s">
        <v>31804</v>
      </c>
      <c r="AY3607" s="95" t="s">
        <v>1982</v>
      </c>
      <c r="AZ3607" s="95" t="s">
        <v>31804</v>
      </c>
      <c r="BA3607" s="95" t="s">
        <v>97</v>
      </c>
      <c r="BB3607" s="95" t="s">
        <v>31805</v>
      </c>
      <c r="BC3607" s="95" t="s">
        <v>99</v>
      </c>
      <c r="BD3607" s="95" t="s">
        <v>100</v>
      </c>
      <c r="BE3607" s="95" t="s">
        <v>61</v>
      </c>
      <c r="BF3607" s="95" t="s">
        <v>119</v>
      </c>
      <c r="BG3607" s="95" t="s">
        <v>101</v>
      </c>
    </row>
    <row r="3608" s="86" customFormat="1" ht="19" customHeight="1" spans="1:59">
      <c r="A3608" s="95" t="s">
        <v>694</v>
      </c>
      <c r="B3608" s="95" t="s">
        <v>695</v>
      </c>
      <c r="C3608" s="95" t="s">
        <v>1185</v>
      </c>
      <c r="D3608" s="95" t="s">
        <v>1186</v>
      </c>
      <c r="E3608" s="95" t="s">
        <v>3135</v>
      </c>
      <c r="F3608" s="95" t="s">
        <v>1188</v>
      </c>
      <c r="G3608" s="95" t="s">
        <v>769</v>
      </c>
      <c r="H3608" s="95" t="s">
        <v>109</v>
      </c>
      <c r="I3608" s="95" t="s">
        <v>31806</v>
      </c>
      <c r="J3608" s="95" t="s">
        <v>31807</v>
      </c>
      <c r="K3608" s="95" t="s">
        <v>31808</v>
      </c>
      <c r="L3608" s="95" t="s">
        <v>73</v>
      </c>
      <c r="M3608" s="95" t="s">
        <v>2014</v>
      </c>
      <c r="N3608" s="95" t="s">
        <v>1835</v>
      </c>
      <c r="O3608" s="95" t="s">
        <v>881</v>
      </c>
      <c r="P3608" s="95" t="s">
        <v>882</v>
      </c>
      <c r="Q3608" s="95" t="s">
        <v>2425</v>
      </c>
      <c r="R3608" s="95" t="s">
        <v>2426</v>
      </c>
      <c r="S3608" s="95" t="s">
        <v>31809</v>
      </c>
      <c r="T3608" s="95" t="s">
        <v>380</v>
      </c>
      <c r="U3608" s="96">
        <v>0</v>
      </c>
      <c r="V3608" s="96">
        <v>21000</v>
      </c>
      <c r="W3608" s="96">
        <v>13000</v>
      </c>
      <c r="X3608" s="96">
        <v>6500</v>
      </c>
      <c r="Y3608" s="95" t="s">
        <v>82</v>
      </c>
      <c r="Z3608" s="95" t="s">
        <v>25689</v>
      </c>
      <c r="AA3608" s="95" t="s">
        <v>84</v>
      </c>
      <c r="AB3608" s="95" t="s">
        <v>3142</v>
      </c>
      <c r="AC3608" s="95" t="s">
        <v>25690</v>
      </c>
      <c r="AD3608" s="95" t="s">
        <v>87</v>
      </c>
      <c r="AE3608" s="95" t="s">
        <v>61</v>
      </c>
      <c r="AF3608" s="95" t="s">
        <v>61</v>
      </c>
      <c r="AG3608" s="95" t="s">
        <v>89</v>
      </c>
      <c r="AH3608" s="95" t="s">
        <v>89</v>
      </c>
      <c r="AI3608" s="95" t="s">
        <v>89</v>
      </c>
      <c r="AJ3608" s="95" t="s">
        <v>88</v>
      </c>
      <c r="AK3608" s="95" t="s">
        <v>89</v>
      </c>
      <c r="AL3608" s="95" t="s">
        <v>88</v>
      </c>
      <c r="AM3608" s="95" t="s">
        <v>89</v>
      </c>
      <c r="AN3608" s="95" t="s">
        <v>89</v>
      </c>
      <c r="AO3608" s="95" t="s">
        <v>88</v>
      </c>
      <c r="AP3608" s="95" t="s">
        <v>89</v>
      </c>
      <c r="AQ3608" s="95" t="s">
        <v>90</v>
      </c>
      <c r="AR3608" s="95" t="s">
        <v>90</v>
      </c>
      <c r="AS3608" s="95" t="s">
        <v>25691</v>
      </c>
      <c r="AT3608" s="95" t="s">
        <v>92</v>
      </c>
      <c r="AU3608" s="95" t="s">
        <v>92</v>
      </c>
      <c r="AV3608" s="95" t="s">
        <v>93</v>
      </c>
      <c r="AW3608" s="95" t="s">
        <v>3143</v>
      </c>
      <c r="AX3608" s="95" t="s">
        <v>31810</v>
      </c>
      <c r="AY3608" s="95" t="s">
        <v>3145</v>
      </c>
      <c r="AZ3608" s="95" t="s">
        <v>31810</v>
      </c>
      <c r="BA3608" s="95" t="s">
        <v>97</v>
      </c>
      <c r="BB3608" s="95" t="s">
        <v>31811</v>
      </c>
      <c r="BC3608" s="95" t="s">
        <v>99</v>
      </c>
      <c r="BD3608" s="95" t="s">
        <v>100</v>
      </c>
      <c r="BE3608" s="95" t="s">
        <v>61</v>
      </c>
      <c r="BF3608" s="95" t="s">
        <v>380</v>
      </c>
      <c r="BG3608" s="95" t="s">
        <v>101</v>
      </c>
    </row>
    <row r="3609" s="86" customFormat="1" ht="19" customHeight="1" spans="1:59">
      <c r="A3609" s="95" t="s">
        <v>387</v>
      </c>
      <c r="B3609" s="95" t="s">
        <v>388</v>
      </c>
      <c r="C3609" s="95" t="s">
        <v>1601</v>
      </c>
      <c r="D3609" s="95" t="s">
        <v>1602</v>
      </c>
      <c r="E3609" s="95" t="s">
        <v>31812</v>
      </c>
      <c r="F3609" s="95" t="s">
        <v>31813</v>
      </c>
      <c r="G3609" s="95" t="s">
        <v>31814</v>
      </c>
      <c r="H3609" s="95" t="s">
        <v>5013</v>
      </c>
      <c r="I3609" s="95" t="s">
        <v>31815</v>
      </c>
      <c r="J3609" s="95" t="s">
        <v>31816</v>
      </c>
      <c r="K3609" s="95" t="s">
        <v>31817</v>
      </c>
      <c r="L3609" s="95" t="s">
        <v>73</v>
      </c>
      <c r="M3609" s="95" t="s">
        <v>2014</v>
      </c>
      <c r="N3609" s="95" t="s">
        <v>2954</v>
      </c>
      <c r="O3609" s="95" t="s">
        <v>10136</v>
      </c>
      <c r="P3609" s="95" t="s">
        <v>10137</v>
      </c>
      <c r="Q3609" s="95" t="s">
        <v>5017</v>
      </c>
      <c r="R3609" s="95" t="s">
        <v>5018</v>
      </c>
      <c r="S3609" s="95" t="s">
        <v>31818</v>
      </c>
      <c r="T3609" s="95" t="s">
        <v>380</v>
      </c>
      <c r="U3609" s="96">
        <v>0</v>
      </c>
      <c r="V3609" s="96">
        <v>57690</v>
      </c>
      <c r="W3609" s="96">
        <v>28800</v>
      </c>
      <c r="X3609" s="96">
        <v>8800</v>
      </c>
      <c r="Y3609" s="95" t="s">
        <v>82</v>
      </c>
      <c r="Z3609" s="95" t="s">
        <v>25689</v>
      </c>
      <c r="AA3609" s="95" t="s">
        <v>84</v>
      </c>
      <c r="AB3609" s="95" t="s">
        <v>31819</v>
      </c>
      <c r="AC3609" s="95" t="s">
        <v>25690</v>
      </c>
      <c r="AD3609" s="95" t="s">
        <v>87</v>
      </c>
      <c r="AE3609" s="95" t="s">
        <v>61</v>
      </c>
      <c r="AF3609" s="95" t="s">
        <v>61</v>
      </c>
      <c r="AG3609" s="95" t="s">
        <v>89</v>
      </c>
      <c r="AH3609" s="95" t="s">
        <v>89</v>
      </c>
      <c r="AI3609" s="95" t="s">
        <v>89</v>
      </c>
      <c r="AJ3609" s="95" t="s">
        <v>88</v>
      </c>
      <c r="AK3609" s="95" t="s">
        <v>88</v>
      </c>
      <c r="AL3609" s="95" t="s">
        <v>88</v>
      </c>
      <c r="AM3609" s="95" t="s">
        <v>88</v>
      </c>
      <c r="AN3609" s="95" t="s">
        <v>88</v>
      </c>
      <c r="AO3609" s="95" t="s">
        <v>88</v>
      </c>
      <c r="AP3609" s="95" t="s">
        <v>89</v>
      </c>
      <c r="AQ3609" s="95" t="s">
        <v>90</v>
      </c>
      <c r="AR3609" s="95" t="s">
        <v>90</v>
      </c>
      <c r="AS3609" s="95" t="s">
        <v>25691</v>
      </c>
      <c r="AT3609" s="95" t="s">
        <v>92</v>
      </c>
      <c r="AU3609" s="95" t="s">
        <v>92</v>
      </c>
      <c r="AV3609" s="95" t="s">
        <v>93</v>
      </c>
      <c r="AW3609" s="95" t="s">
        <v>31820</v>
      </c>
      <c r="AX3609" s="95" t="s">
        <v>31821</v>
      </c>
      <c r="AY3609" s="95" t="s">
        <v>31822</v>
      </c>
      <c r="AZ3609" s="95" t="s">
        <v>31821</v>
      </c>
      <c r="BA3609" s="95" t="s">
        <v>97</v>
      </c>
      <c r="BB3609" s="95" t="s">
        <v>31823</v>
      </c>
      <c r="BC3609" s="95" t="s">
        <v>99</v>
      </c>
      <c r="BD3609" s="95" t="s">
        <v>100</v>
      </c>
      <c r="BE3609" s="95" t="s">
        <v>61</v>
      </c>
      <c r="BF3609" s="95" t="s">
        <v>380</v>
      </c>
      <c r="BG3609" s="95" t="s">
        <v>101</v>
      </c>
    </row>
    <row r="3610" s="86" customFormat="1" ht="19" customHeight="1" spans="1:59">
      <c r="A3610" s="95" t="s">
        <v>646</v>
      </c>
      <c r="B3610" s="95" t="s">
        <v>647</v>
      </c>
      <c r="C3610" s="95" t="s">
        <v>5709</v>
      </c>
      <c r="D3610" s="95" t="s">
        <v>5710</v>
      </c>
      <c r="E3610" s="95" t="s">
        <v>31824</v>
      </c>
      <c r="F3610" s="95" t="s">
        <v>31825</v>
      </c>
      <c r="G3610" s="95" t="s">
        <v>31826</v>
      </c>
      <c r="H3610" s="95" t="s">
        <v>5013</v>
      </c>
      <c r="I3610" s="95" t="s">
        <v>31827</v>
      </c>
      <c r="J3610" s="95" t="s">
        <v>31828</v>
      </c>
      <c r="K3610" s="95" t="s">
        <v>31829</v>
      </c>
      <c r="L3610" s="95" t="s">
        <v>73</v>
      </c>
      <c r="M3610" s="95" t="s">
        <v>1526</v>
      </c>
      <c r="N3610" s="95" t="s">
        <v>114</v>
      </c>
      <c r="O3610" s="95" t="s">
        <v>10136</v>
      </c>
      <c r="P3610" s="95" t="s">
        <v>10137</v>
      </c>
      <c r="Q3610" s="95" t="s">
        <v>5017</v>
      </c>
      <c r="R3610" s="95" t="s">
        <v>5018</v>
      </c>
      <c r="S3610" s="95" t="s">
        <v>31830</v>
      </c>
      <c r="T3610" s="95" t="s">
        <v>380</v>
      </c>
      <c r="U3610" s="96">
        <v>0</v>
      </c>
      <c r="V3610" s="96">
        <v>26452</v>
      </c>
      <c r="W3610" s="96">
        <v>15000</v>
      </c>
      <c r="X3610" s="96">
        <v>10000</v>
      </c>
      <c r="Y3610" s="95" t="s">
        <v>82</v>
      </c>
      <c r="Z3610" s="95" t="s">
        <v>25689</v>
      </c>
      <c r="AA3610" s="95" t="s">
        <v>84</v>
      </c>
      <c r="AB3610" s="95" t="s">
        <v>31831</v>
      </c>
      <c r="AC3610" s="95" t="s">
        <v>25757</v>
      </c>
      <c r="AD3610" s="95" t="s">
        <v>87</v>
      </c>
      <c r="AE3610" s="95" t="s">
        <v>61</v>
      </c>
      <c r="AF3610" s="95" t="s">
        <v>61</v>
      </c>
      <c r="AG3610" s="95" t="s">
        <v>89</v>
      </c>
      <c r="AH3610" s="95" t="s">
        <v>89</v>
      </c>
      <c r="AI3610" s="95" t="s">
        <v>88</v>
      </c>
      <c r="AJ3610" s="95" t="s">
        <v>88</v>
      </c>
      <c r="AK3610" s="95" t="s">
        <v>88</v>
      </c>
      <c r="AL3610" s="95" t="s">
        <v>88</v>
      </c>
      <c r="AM3610" s="95" t="s">
        <v>88</v>
      </c>
      <c r="AN3610" s="95" t="s">
        <v>88</v>
      </c>
      <c r="AO3610" s="95" t="s">
        <v>88</v>
      </c>
      <c r="AP3610" s="95" t="s">
        <v>89</v>
      </c>
      <c r="AQ3610" s="95" t="s">
        <v>90</v>
      </c>
      <c r="AR3610" s="95" t="s">
        <v>90</v>
      </c>
      <c r="AS3610" s="95" t="s">
        <v>25691</v>
      </c>
      <c r="AT3610" s="95" t="s">
        <v>92</v>
      </c>
      <c r="AU3610" s="95" t="s">
        <v>92</v>
      </c>
      <c r="AV3610" s="95" t="s">
        <v>93</v>
      </c>
      <c r="AW3610" s="95" t="s">
        <v>31832</v>
      </c>
      <c r="AX3610" s="95" t="s">
        <v>31833</v>
      </c>
      <c r="AY3610" s="95" t="s">
        <v>31834</v>
      </c>
      <c r="AZ3610" s="95" t="s">
        <v>31833</v>
      </c>
      <c r="BA3610" s="95" t="s">
        <v>97</v>
      </c>
      <c r="BB3610" s="95" t="s">
        <v>31835</v>
      </c>
      <c r="BC3610" s="95" t="s">
        <v>99</v>
      </c>
      <c r="BD3610" s="95" t="s">
        <v>100</v>
      </c>
      <c r="BE3610" s="95" t="s">
        <v>61</v>
      </c>
      <c r="BF3610" s="95" t="s">
        <v>380</v>
      </c>
      <c r="BG3610" s="95" t="s">
        <v>101</v>
      </c>
    </row>
    <row r="3611" s="86" customFormat="1" ht="19" customHeight="1" spans="1:59">
      <c r="A3611" s="95" t="s">
        <v>62</v>
      </c>
      <c r="B3611" s="95" t="s">
        <v>63</v>
      </c>
      <c r="C3611" s="95" t="s">
        <v>7142</v>
      </c>
      <c r="D3611" s="95" t="s">
        <v>7143</v>
      </c>
      <c r="E3611" s="95" t="s">
        <v>7144</v>
      </c>
      <c r="F3611" s="95" t="s">
        <v>7145</v>
      </c>
      <c r="G3611" s="95" t="s">
        <v>990</v>
      </c>
      <c r="H3611" s="95" t="s">
        <v>109</v>
      </c>
      <c r="I3611" s="95" t="s">
        <v>13217</v>
      </c>
      <c r="J3611" s="95" t="s">
        <v>13218</v>
      </c>
      <c r="K3611" s="95" t="s">
        <v>13219</v>
      </c>
      <c r="L3611" s="95" t="s">
        <v>73</v>
      </c>
      <c r="M3611" s="95" t="s">
        <v>3242</v>
      </c>
      <c r="N3611" s="95" t="s">
        <v>163</v>
      </c>
      <c r="O3611" s="95" t="s">
        <v>115</v>
      </c>
      <c r="P3611" s="95" t="s">
        <v>116</v>
      </c>
      <c r="Q3611" s="95" t="s">
        <v>117</v>
      </c>
      <c r="R3611" s="95" t="s">
        <v>116</v>
      </c>
      <c r="S3611" s="95" t="s">
        <v>13220</v>
      </c>
      <c r="T3611" s="95" t="s">
        <v>380</v>
      </c>
      <c r="U3611" s="96">
        <v>0</v>
      </c>
      <c r="V3611" s="96">
        <v>17908</v>
      </c>
      <c r="W3611" s="96">
        <v>12000</v>
      </c>
      <c r="X3611" s="96">
        <v>4800</v>
      </c>
      <c r="Y3611" s="95" t="s">
        <v>143</v>
      </c>
      <c r="Z3611" s="95" t="s">
        <v>25689</v>
      </c>
      <c r="AA3611" s="95" t="s">
        <v>84</v>
      </c>
      <c r="AB3611" s="95" t="s">
        <v>7150</v>
      </c>
      <c r="AC3611" s="95" t="s">
        <v>25690</v>
      </c>
      <c r="AD3611" s="95" t="s">
        <v>87</v>
      </c>
      <c r="AE3611" s="95" t="s">
        <v>61</v>
      </c>
      <c r="AF3611" s="95" t="s">
        <v>61</v>
      </c>
      <c r="AG3611" s="95" t="s">
        <v>89</v>
      </c>
      <c r="AH3611" s="95" t="s">
        <v>89</v>
      </c>
      <c r="AI3611" s="95" t="s">
        <v>89</v>
      </c>
      <c r="AJ3611" s="95" t="s">
        <v>89</v>
      </c>
      <c r="AK3611" s="95" t="s">
        <v>89</v>
      </c>
      <c r="AL3611" s="95" t="s">
        <v>89</v>
      </c>
      <c r="AM3611" s="95" t="s">
        <v>89</v>
      </c>
      <c r="AN3611" s="95" t="s">
        <v>89</v>
      </c>
      <c r="AO3611" s="95" t="s">
        <v>89</v>
      </c>
      <c r="AP3611" s="95" t="s">
        <v>89</v>
      </c>
      <c r="AQ3611" s="95" t="s">
        <v>90</v>
      </c>
      <c r="AR3611" s="95" t="s">
        <v>90</v>
      </c>
      <c r="AS3611" s="95" t="s">
        <v>25691</v>
      </c>
      <c r="AT3611" s="95" t="s">
        <v>92</v>
      </c>
      <c r="AU3611" s="95" t="s">
        <v>92</v>
      </c>
      <c r="AV3611" s="95" t="s">
        <v>93</v>
      </c>
      <c r="AW3611" s="95" t="s">
        <v>7151</v>
      </c>
      <c r="AX3611" s="95" t="s">
        <v>31836</v>
      </c>
      <c r="AY3611" s="95" t="s">
        <v>7153</v>
      </c>
      <c r="AZ3611" s="95" t="s">
        <v>31836</v>
      </c>
      <c r="BA3611" s="95" t="s">
        <v>97</v>
      </c>
      <c r="BB3611" s="95" t="s">
        <v>13222</v>
      </c>
      <c r="BC3611" s="95" t="s">
        <v>99</v>
      </c>
      <c r="BD3611" s="95" t="s">
        <v>150</v>
      </c>
      <c r="BE3611" s="95" t="s">
        <v>61</v>
      </c>
      <c r="BF3611" s="95" t="s">
        <v>380</v>
      </c>
      <c r="BG3611" s="95" t="s">
        <v>101</v>
      </c>
    </row>
    <row r="3612" s="86" customFormat="1" ht="19" customHeight="1" spans="1:59">
      <c r="A3612" s="95" t="s">
        <v>458</v>
      </c>
      <c r="B3612" s="95" t="s">
        <v>459</v>
      </c>
      <c r="C3612" s="95" t="s">
        <v>460</v>
      </c>
      <c r="D3612" s="95" t="s">
        <v>461</v>
      </c>
      <c r="E3612" s="95" t="s">
        <v>31837</v>
      </c>
      <c r="F3612" s="95" t="s">
        <v>30742</v>
      </c>
      <c r="G3612" s="95" t="s">
        <v>3122</v>
      </c>
      <c r="H3612" s="95" t="s">
        <v>3123</v>
      </c>
      <c r="I3612" s="95" t="s">
        <v>31838</v>
      </c>
      <c r="J3612" s="95" t="s">
        <v>31839</v>
      </c>
      <c r="K3612" s="95" t="s">
        <v>31840</v>
      </c>
      <c r="L3612" s="95" t="s">
        <v>73</v>
      </c>
      <c r="M3612" s="95" t="s">
        <v>508</v>
      </c>
      <c r="N3612" s="95" t="s">
        <v>1527</v>
      </c>
      <c r="O3612" s="95" t="s">
        <v>3128</v>
      </c>
      <c r="P3612" s="95" t="s">
        <v>3129</v>
      </c>
      <c r="Q3612" s="95" t="s">
        <v>3044</v>
      </c>
      <c r="R3612" s="95" t="s">
        <v>3129</v>
      </c>
      <c r="S3612" s="95" t="s">
        <v>31841</v>
      </c>
      <c r="T3612" s="95" t="s">
        <v>380</v>
      </c>
      <c r="U3612" s="96">
        <v>0</v>
      </c>
      <c r="V3612" s="96">
        <v>9000</v>
      </c>
      <c r="W3612" s="96">
        <v>7200</v>
      </c>
      <c r="X3612" s="96">
        <v>2000</v>
      </c>
      <c r="Y3612" s="95" t="s">
        <v>82</v>
      </c>
      <c r="Z3612" s="95" t="s">
        <v>25689</v>
      </c>
      <c r="AA3612" s="95" t="s">
        <v>84</v>
      </c>
      <c r="AB3612" s="95" t="s">
        <v>31842</v>
      </c>
      <c r="AC3612" s="95" t="s">
        <v>25830</v>
      </c>
      <c r="AD3612" s="95" t="s">
        <v>87</v>
      </c>
      <c r="AE3612" s="95" t="s">
        <v>61</v>
      </c>
      <c r="AF3612" s="95" t="s">
        <v>61</v>
      </c>
      <c r="AG3612" s="95" t="s">
        <v>89</v>
      </c>
      <c r="AH3612" s="95" t="s">
        <v>89</v>
      </c>
      <c r="AI3612" s="95" t="s">
        <v>89</v>
      </c>
      <c r="AJ3612" s="95" t="s">
        <v>89</v>
      </c>
      <c r="AK3612" s="95" t="s">
        <v>89</v>
      </c>
      <c r="AL3612" s="95" t="s">
        <v>89</v>
      </c>
      <c r="AM3612" s="95" t="s">
        <v>89</v>
      </c>
      <c r="AN3612" s="95" t="s">
        <v>89</v>
      </c>
      <c r="AO3612" s="95" t="s">
        <v>89</v>
      </c>
      <c r="AP3612" s="95" t="s">
        <v>89</v>
      </c>
      <c r="AQ3612" s="95" t="s">
        <v>90</v>
      </c>
      <c r="AR3612" s="95" t="s">
        <v>90</v>
      </c>
      <c r="AS3612" s="95" t="s">
        <v>25691</v>
      </c>
      <c r="AT3612" s="95" t="s">
        <v>92</v>
      </c>
      <c r="AU3612" s="95" t="s">
        <v>92</v>
      </c>
      <c r="AV3612" s="95" t="s">
        <v>93</v>
      </c>
      <c r="AW3612" s="95" t="s">
        <v>31843</v>
      </c>
      <c r="AX3612" s="95" t="s">
        <v>31844</v>
      </c>
      <c r="AY3612" s="95" t="s">
        <v>1807</v>
      </c>
      <c r="AZ3612" s="95" t="s">
        <v>31844</v>
      </c>
      <c r="BA3612" s="95" t="s">
        <v>97</v>
      </c>
      <c r="BB3612" s="95" t="s">
        <v>31845</v>
      </c>
      <c r="BC3612" s="95" t="s">
        <v>99</v>
      </c>
      <c r="BD3612" s="95" t="s">
        <v>100</v>
      </c>
      <c r="BE3612" s="95" t="s">
        <v>61</v>
      </c>
      <c r="BF3612" s="95" t="s">
        <v>380</v>
      </c>
      <c r="BG3612" s="95" t="s">
        <v>101</v>
      </c>
    </row>
    <row r="3613" s="86" customFormat="1" ht="19" customHeight="1" spans="1:59">
      <c r="A3613" s="95" t="s">
        <v>267</v>
      </c>
      <c r="B3613" s="95" t="s">
        <v>268</v>
      </c>
      <c r="C3613" s="95" t="s">
        <v>3519</v>
      </c>
      <c r="D3613" s="95" t="s">
        <v>3520</v>
      </c>
      <c r="E3613" s="95" t="s">
        <v>14125</v>
      </c>
      <c r="F3613" s="95" t="s">
        <v>14126</v>
      </c>
      <c r="G3613" s="95" t="s">
        <v>2775</v>
      </c>
      <c r="H3613" s="95" t="s">
        <v>109</v>
      </c>
      <c r="I3613" s="95" t="s">
        <v>31846</v>
      </c>
      <c r="J3613" s="95" t="s">
        <v>31847</v>
      </c>
      <c r="K3613" s="95" t="s">
        <v>31848</v>
      </c>
      <c r="L3613" s="95" t="s">
        <v>73</v>
      </c>
      <c r="M3613" s="95" t="s">
        <v>5405</v>
      </c>
      <c r="N3613" s="95" t="s">
        <v>811</v>
      </c>
      <c r="O3613" s="95" t="s">
        <v>2779</v>
      </c>
      <c r="P3613" s="95" t="s">
        <v>2780</v>
      </c>
      <c r="Q3613" s="95" t="s">
        <v>1940</v>
      </c>
      <c r="R3613" s="95" t="s">
        <v>1941</v>
      </c>
      <c r="S3613" s="95" t="s">
        <v>31849</v>
      </c>
      <c r="T3613" s="95" t="s">
        <v>380</v>
      </c>
      <c r="U3613" s="96">
        <v>0</v>
      </c>
      <c r="V3613" s="96">
        <v>73624</v>
      </c>
      <c r="W3613" s="96">
        <v>55600</v>
      </c>
      <c r="X3613" s="96">
        <v>11000</v>
      </c>
      <c r="Y3613" s="95" t="s">
        <v>143</v>
      </c>
      <c r="Z3613" s="95" t="s">
        <v>25689</v>
      </c>
      <c r="AA3613" s="95" t="s">
        <v>84</v>
      </c>
      <c r="AB3613" s="95" t="s">
        <v>14131</v>
      </c>
      <c r="AC3613" s="95" t="s">
        <v>25703</v>
      </c>
      <c r="AD3613" s="95" t="s">
        <v>87</v>
      </c>
      <c r="AE3613" s="95" t="s">
        <v>61</v>
      </c>
      <c r="AF3613" s="95" t="s">
        <v>61</v>
      </c>
      <c r="AG3613" s="95" t="s">
        <v>89</v>
      </c>
      <c r="AH3613" s="95" t="s">
        <v>89</v>
      </c>
      <c r="AI3613" s="95" t="s">
        <v>89</v>
      </c>
      <c r="AJ3613" s="95" t="s">
        <v>89</v>
      </c>
      <c r="AK3613" s="95" t="s">
        <v>89</v>
      </c>
      <c r="AL3613" s="95" t="s">
        <v>89</v>
      </c>
      <c r="AM3613" s="95" t="s">
        <v>89</v>
      </c>
      <c r="AN3613" s="95" t="s">
        <v>89</v>
      </c>
      <c r="AO3613" s="95" t="s">
        <v>89</v>
      </c>
      <c r="AP3613" s="95" t="s">
        <v>89</v>
      </c>
      <c r="AQ3613" s="95" t="s">
        <v>90</v>
      </c>
      <c r="AR3613" s="95" t="s">
        <v>90</v>
      </c>
      <c r="AS3613" s="95" t="s">
        <v>25691</v>
      </c>
      <c r="AT3613" s="95" t="s">
        <v>92</v>
      </c>
      <c r="AU3613" s="95" t="s">
        <v>92</v>
      </c>
      <c r="AV3613" s="95" t="s">
        <v>93</v>
      </c>
      <c r="AW3613" s="95" t="s">
        <v>14132</v>
      </c>
      <c r="AX3613" s="95" t="s">
        <v>31850</v>
      </c>
      <c r="AY3613" s="95" t="s">
        <v>14134</v>
      </c>
      <c r="AZ3613" s="95" t="s">
        <v>31850</v>
      </c>
      <c r="BA3613" s="95" t="s">
        <v>97</v>
      </c>
      <c r="BB3613" s="95" t="s">
        <v>31851</v>
      </c>
      <c r="BC3613" s="95" t="s">
        <v>99</v>
      </c>
      <c r="BD3613" s="95" t="s">
        <v>150</v>
      </c>
      <c r="BE3613" s="95" t="s">
        <v>61</v>
      </c>
      <c r="BF3613" s="95" t="s">
        <v>380</v>
      </c>
      <c r="BG3613" s="95" t="s">
        <v>101</v>
      </c>
    </row>
    <row r="3614" s="86" customFormat="1" ht="19" customHeight="1" spans="1:59">
      <c r="A3614" s="95" t="s">
        <v>694</v>
      </c>
      <c r="B3614" s="95" t="s">
        <v>695</v>
      </c>
      <c r="C3614" s="95" t="s">
        <v>3104</v>
      </c>
      <c r="D3614" s="95" t="s">
        <v>3105</v>
      </c>
      <c r="E3614" s="95" t="s">
        <v>11511</v>
      </c>
      <c r="F3614" s="95" t="s">
        <v>11512</v>
      </c>
      <c r="G3614" s="95" t="s">
        <v>769</v>
      </c>
      <c r="H3614" s="95" t="s">
        <v>109</v>
      </c>
      <c r="I3614" s="95" t="s">
        <v>31852</v>
      </c>
      <c r="J3614" s="95" t="s">
        <v>31853</v>
      </c>
      <c r="K3614" s="95" t="s">
        <v>31854</v>
      </c>
      <c r="L3614" s="95" t="s">
        <v>73</v>
      </c>
      <c r="M3614" s="95" t="s">
        <v>3031</v>
      </c>
      <c r="N3614" s="95" t="s">
        <v>811</v>
      </c>
      <c r="O3614" s="95" t="s">
        <v>881</v>
      </c>
      <c r="P3614" s="95" t="s">
        <v>882</v>
      </c>
      <c r="Q3614" s="95" t="s">
        <v>2425</v>
      </c>
      <c r="R3614" s="95" t="s">
        <v>2426</v>
      </c>
      <c r="S3614" s="95" t="s">
        <v>31855</v>
      </c>
      <c r="T3614" s="95" t="s">
        <v>380</v>
      </c>
      <c r="U3614" s="96">
        <v>0</v>
      </c>
      <c r="V3614" s="96">
        <v>12330</v>
      </c>
      <c r="W3614" s="96">
        <v>8631</v>
      </c>
      <c r="X3614" s="96">
        <v>4000</v>
      </c>
      <c r="Y3614" s="95" t="s">
        <v>82</v>
      </c>
      <c r="Z3614" s="95" t="s">
        <v>25689</v>
      </c>
      <c r="AA3614" s="95" t="s">
        <v>84</v>
      </c>
      <c r="AB3614" s="95" t="s">
        <v>11512</v>
      </c>
      <c r="AC3614" s="95" t="s">
        <v>4869</v>
      </c>
      <c r="AD3614" s="95" t="s">
        <v>87</v>
      </c>
      <c r="AE3614" s="95" t="s">
        <v>61</v>
      </c>
      <c r="AF3614" s="95" t="s">
        <v>61</v>
      </c>
      <c r="AG3614" s="95" t="s">
        <v>89</v>
      </c>
      <c r="AH3614" s="95" t="s">
        <v>89</v>
      </c>
      <c r="AI3614" s="95" t="s">
        <v>88</v>
      </c>
      <c r="AJ3614" s="95" t="s">
        <v>88</v>
      </c>
      <c r="AK3614" s="95" t="s">
        <v>88</v>
      </c>
      <c r="AL3614" s="95" t="s">
        <v>88</v>
      </c>
      <c r="AM3614" s="95" t="s">
        <v>88</v>
      </c>
      <c r="AN3614" s="95" t="s">
        <v>88</v>
      </c>
      <c r="AO3614" s="95" t="s">
        <v>88</v>
      </c>
      <c r="AP3614" s="95" t="s">
        <v>89</v>
      </c>
      <c r="AQ3614" s="95" t="s">
        <v>90</v>
      </c>
      <c r="AR3614" s="95" t="s">
        <v>90</v>
      </c>
      <c r="AS3614" s="95" t="s">
        <v>25691</v>
      </c>
      <c r="AT3614" s="95" t="s">
        <v>92</v>
      </c>
      <c r="AU3614" s="95" t="s">
        <v>92</v>
      </c>
      <c r="AV3614" s="95" t="s">
        <v>93</v>
      </c>
      <c r="AW3614" s="95" t="s">
        <v>11517</v>
      </c>
      <c r="AX3614" s="95" t="s">
        <v>31856</v>
      </c>
      <c r="AY3614" s="95" t="s">
        <v>456</v>
      </c>
      <c r="AZ3614" s="95" t="s">
        <v>31856</v>
      </c>
      <c r="BA3614" s="95" t="s">
        <v>97</v>
      </c>
      <c r="BB3614" s="95" t="s">
        <v>31857</v>
      </c>
      <c r="BC3614" s="95" t="s">
        <v>99</v>
      </c>
      <c r="BD3614" s="95" t="s">
        <v>100</v>
      </c>
      <c r="BE3614" s="95" t="s">
        <v>61</v>
      </c>
      <c r="BF3614" s="95" t="s">
        <v>380</v>
      </c>
      <c r="BG3614" s="95" t="s">
        <v>101</v>
      </c>
    </row>
    <row r="3615" s="86" customFormat="1" ht="19" customHeight="1" spans="1:59">
      <c r="A3615" s="95" t="s">
        <v>1774</v>
      </c>
      <c r="B3615" s="95" t="s">
        <v>1775</v>
      </c>
      <c r="C3615" s="95" t="s">
        <v>9816</v>
      </c>
      <c r="D3615" s="95" t="s">
        <v>9817</v>
      </c>
      <c r="E3615" s="95" t="s">
        <v>20612</v>
      </c>
      <c r="F3615" s="95" t="s">
        <v>31858</v>
      </c>
      <c r="G3615" s="95" t="s">
        <v>31859</v>
      </c>
      <c r="H3615" s="95" t="s">
        <v>5013</v>
      </c>
      <c r="I3615" s="95" t="s">
        <v>31860</v>
      </c>
      <c r="J3615" s="95" t="s">
        <v>31861</v>
      </c>
      <c r="K3615" s="95" t="s">
        <v>31862</v>
      </c>
      <c r="L3615" s="95" t="s">
        <v>73</v>
      </c>
      <c r="M3615" s="95" t="s">
        <v>508</v>
      </c>
      <c r="N3615" s="95" t="s">
        <v>114</v>
      </c>
      <c r="O3615" s="95" t="s">
        <v>21599</v>
      </c>
      <c r="P3615" s="95" t="s">
        <v>21600</v>
      </c>
      <c r="Q3615" s="95" t="s">
        <v>5017</v>
      </c>
      <c r="R3615" s="95" t="s">
        <v>5018</v>
      </c>
      <c r="S3615" s="95" t="s">
        <v>31863</v>
      </c>
      <c r="T3615" s="95" t="s">
        <v>380</v>
      </c>
      <c r="U3615" s="96">
        <v>0</v>
      </c>
      <c r="V3615" s="96">
        <v>27000</v>
      </c>
      <c r="W3615" s="96">
        <v>21000</v>
      </c>
      <c r="X3615" s="96">
        <v>7000</v>
      </c>
      <c r="Y3615" s="95" t="s">
        <v>82</v>
      </c>
      <c r="Z3615" s="95" t="s">
        <v>25689</v>
      </c>
      <c r="AA3615" s="95" t="s">
        <v>84</v>
      </c>
      <c r="AB3615" s="95" t="s">
        <v>31864</v>
      </c>
      <c r="AC3615" s="95" t="s">
        <v>17285</v>
      </c>
      <c r="AD3615" s="95" t="s">
        <v>87</v>
      </c>
      <c r="AE3615" s="95" t="s">
        <v>61</v>
      </c>
      <c r="AF3615" s="95" t="s">
        <v>61</v>
      </c>
      <c r="AG3615" s="95" t="s">
        <v>89</v>
      </c>
      <c r="AH3615" s="95" t="s">
        <v>89</v>
      </c>
      <c r="AI3615" s="95" t="s">
        <v>89</v>
      </c>
      <c r="AJ3615" s="95" t="s">
        <v>89</v>
      </c>
      <c r="AK3615" s="95" t="s">
        <v>89</v>
      </c>
      <c r="AL3615" s="95" t="s">
        <v>89</v>
      </c>
      <c r="AM3615" s="95" t="s">
        <v>89</v>
      </c>
      <c r="AN3615" s="95" t="s">
        <v>89</v>
      </c>
      <c r="AO3615" s="95" t="s">
        <v>89</v>
      </c>
      <c r="AP3615" s="95" t="s">
        <v>89</v>
      </c>
      <c r="AQ3615" s="95" t="s">
        <v>90</v>
      </c>
      <c r="AR3615" s="95" t="s">
        <v>90</v>
      </c>
      <c r="AS3615" s="95" t="s">
        <v>25691</v>
      </c>
      <c r="AT3615" s="95" t="s">
        <v>92</v>
      </c>
      <c r="AU3615" s="95" t="s">
        <v>92</v>
      </c>
      <c r="AV3615" s="95" t="s">
        <v>93</v>
      </c>
      <c r="AW3615" s="95" t="s">
        <v>20619</v>
      </c>
      <c r="AX3615" s="95" t="s">
        <v>31865</v>
      </c>
      <c r="AY3615" s="95" t="s">
        <v>20621</v>
      </c>
      <c r="AZ3615" s="95" t="s">
        <v>31865</v>
      </c>
      <c r="BA3615" s="95" t="s">
        <v>97</v>
      </c>
      <c r="BB3615" s="95" t="s">
        <v>31866</v>
      </c>
      <c r="BC3615" s="95" t="s">
        <v>99</v>
      </c>
      <c r="BD3615" s="95" t="s">
        <v>100</v>
      </c>
      <c r="BE3615" s="95" t="s">
        <v>61</v>
      </c>
      <c r="BF3615" s="95" t="s">
        <v>380</v>
      </c>
      <c r="BG3615" s="95" t="s">
        <v>101</v>
      </c>
    </row>
    <row r="3616" s="86" customFormat="1" ht="19" customHeight="1" spans="1:59">
      <c r="A3616" s="95" t="s">
        <v>226</v>
      </c>
      <c r="B3616" s="95" t="s">
        <v>227</v>
      </c>
      <c r="C3616" s="95" t="s">
        <v>5591</v>
      </c>
      <c r="D3616" s="95" t="s">
        <v>5592</v>
      </c>
      <c r="E3616" s="95" t="s">
        <v>31867</v>
      </c>
      <c r="F3616" s="95" t="s">
        <v>24882</v>
      </c>
      <c r="G3616" s="95" t="s">
        <v>12457</v>
      </c>
      <c r="H3616" s="95" t="s">
        <v>2291</v>
      </c>
      <c r="I3616" s="95" t="s">
        <v>31868</v>
      </c>
      <c r="J3616" s="95" t="s">
        <v>31869</v>
      </c>
      <c r="K3616" s="95" t="s">
        <v>31870</v>
      </c>
      <c r="L3616" s="95" t="s">
        <v>73</v>
      </c>
      <c r="M3616" s="95" t="s">
        <v>526</v>
      </c>
      <c r="N3616" s="95" t="s">
        <v>2029</v>
      </c>
      <c r="O3616" s="95" t="s">
        <v>2295</v>
      </c>
      <c r="P3616" s="95" t="s">
        <v>2296</v>
      </c>
      <c r="Q3616" s="95" t="s">
        <v>2297</v>
      </c>
      <c r="R3616" s="95" t="s">
        <v>2298</v>
      </c>
      <c r="S3616" s="95" t="s">
        <v>31871</v>
      </c>
      <c r="T3616" s="95" t="s">
        <v>380</v>
      </c>
      <c r="U3616" s="96">
        <v>0</v>
      </c>
      <c r="V3616" s="96">
        <v>7800</v>
      </c>
      <c r="W3616" s="96">
        <v>6000</v>
      </c>
      <c r="X3616" s="96">
        <v>3300</v>
      </c>
      <c r="Y3616" s="95" t="s">
        <v>82</v>
      </c>
      <c r="Z3616" s="95" t="s">
        <v>25689</v>
      </c>
      <c r="AA3616" s="95" t="s">
        <v>84</v>
      </c>
      <c r="AB3616" s="95" t="s">
        <v>31872</v>
      </c>
      <c r="AC3616" s="95" t="s">
        <v>8465</v>
      </c>
      <c r="AD3616" s="95" t="s">
        <v>87</v>
      </c>
      <c r="AE3616" s="95" t="s">
        <v>61</v>
      </c>
      <c r="AF3616" s="95" t="s">
        <v>61</v>
      </c>
      <c r="AG3616" s="95" t="s">
        <v>89</v>
      </c>
      <c r="AH3616" s="95" t="s">
        <v>89</v>
      </c>
      <c r="AI3616" s="95" t="s">
        <v>89</v>
      </c>
      <c r="AJ3616" s="95" t="s">
        <v>88</v>
      </c>
      <c r="AK3616" s="95" t="s">
        <v>89</v>
      </c>
      <c r="AL3616" s="95" t="s">
        <v>88</v>
      </c>
      <c r="AM3616" s="95" t="s">
        <v>89</v>
      </c>
      <c r="AN3616" s="95" t="s">
        <v>89</v>
      </c>
      <c r="AO3616" s="95" t="s">
        <v>88</v>
      </c>
      <c r="AP3616" s="95" t="s">
        <v>89</v>
      </c>
      <c r="AQ3616" s="95" t="s">
        <v>90</v>
      </c>
      <c r="AR3616" s="95" t="s">
        <v>90</v>
      </c>
      <c r="AS3616" s="95" t="s">
        <v>25691</v>
      </c>
      <c r="AT3616" s="95" t="s">
        <v>92</v>
      </c>
      <c r="AU3616" s="95" t="s">
        <v>92</v>
      </c>
      <c r="AV3616" s="95" t="s">
        <v>93</v>
      </c>
      <c r="AW3616" s="95" t="s">
        <v>31873</v>
      </c>
      <c r="AX3616" s="95" t="s">
        <v>31874</v>
      </c>
      <c r="AY3616" s="95" t="s">
        <v>31875</v>
      </c>
      <c r="AZ3616" s="95" t="s">
        <v>31874</v>
      </c>
      <c r="BA3616" s="95" t="s">
        <v>97</v>
      </c>
      <c r="BB3616" s="95" t="s">
        <v>31876</v>
      </c>
      <c r="BC3616" s="95" t="s">
        <v>99</v>
      </c>
      <c r="BD3616" s="95" t="s">
        <v>100</v>
      </c>
      <c r="BE3616" s="95" t="s">
        <v>61</v>
      </c>
      <c r="BF3616" s="95" t="s">
        <v>380</v>
      </c>
      <c r="BG3616" s="95" t="s">
        <v>101</v>
      </c>
    </row>
    <row r="3617" s="86" customFormat="1" ht="19" customHeight="1" spans="1:59">
      <c r="A3617" s="95" t="s">
        <v>267</v>
      </c>
      <c r="B3617" s="95" t="s">
        <v>268</v>
      </c>
      <c r="C3617" s="95" t="s">
        <v>3519</v>
      </c>
      <c r="D3617" s="95" t="s">
        <v>3520</v>
      </c>
      <c r="E3617" s="95" t="s">
        <v>31877</v>
      </c>
      <c r="F3617" s="95" t="s">
        <v>31878</v>
      </c>
      <c r="G3617" s="95" t="s">
        <v>3523</v>
      </c>
      <c r="H3617" s="95" t="s">
        <v>539</v>
      </c>
      <c r="I3617" s="95" t="s">
        <v>31879</v>
      </c>
      <c r="J3617" s="95" t="s">
        <v>31880</v>
      </c>
      <c r="K3617" s="95" t="s">
        <v>31881</v>
      </c>
      <c r="L3617" s="95" t="s">
        <v>73</v>
      </c>
      <c r="M3617" s="95" t="s">
        <v>9999</v>
      </c>
      <c r="N3617" s="95" t="s">
        <v>75</v>
      </c>
      <c r="O3617" s="95" t="s">
        <v>1875</v>
      </c>
      <c r="P3617" s="95" t="s">
        <v>1876</v>
      </c>
      <c r="Q3617" s="95" t="s">
        <v>2597</v>
      </c>
      <c r="R3617" s="95" t="s">
        <v>1878</v>
      </c>
      <c r="S3617" s="95" t="s">
        <v>31882</v>
      </c>
      <c r="T3617" s="95" t="s">
        <v>119</v>
      </c>
      <c r="U3617" s="96">
        <v>0</v>
      </c>
      <c r="V3617" s="96">
        <v>113194</v>
      </c>
      <c r="W3617" s="96">
        <v>90500</v>
      </c>
      <c r="X3617" s="96">
        <v>38300</v>
      </c>
      <c r="Y3617" s="95" t="s">
        <v>143</v>
      </c>
      <c r="Z3617" s="95" t="s">
        <v>25689</v>
      </c>
      <c r="AA3617" s="95" t="s">
        <v>84</v>
      </c>
      <c r="AB3617" s="95" t="s">
        <v>31883</v>
      </c>
      <c r="AC3617" s="95" t="s">
        <v>8465</v>
      </c>
      <c r="AD3617" s="95" t="s">
        <v>87</v>
      </c>
      <c r="AE3617" s="95" t="s">
        <v>61</v>
      </c>
      <c r="AF3617" s="95" t="s">
        <v>61</v>
      </c>
      <c r="AG3617" s="95" t="s">
        <v>89</v>
      </c>
      <c r="AH3617" s="95" t="s">
        <v>89</v>
      </c>
      <c r="AI3617" s="95" t="s">
        <v>89</v>
      </c>
      <c r="AJ3617" s="95" t="s">
        <v>89</v>
      </c>
      <c r="AK3617" s="95" t="s">
        <v>89</v>
      </c>
      <c r="AL3617" s="95" t="s">
        <v>89</v>
      </c>
      <c r="AM3617" s="95" t="s">
        <v>89</v>
      </c>
      <c r="AN3617" s="95" t="s">
        <v>89</v>
      </c>
      <c r="AO3617" s="95" t="s">
        <v>89</v>
      </c>
      <c r="AP3617" s="95" t="s">
        <v>89</v>
      </c>
      <c r="AQ3617" s="95" t="s">
        <v>90</v>
      </c>
      <c r="AR3617" s="95" t="s">
        <v>90</v>
      </c>
      <c r="AS3617" s="95" t="s">
        <v>25691</v>
      </c>
      <c r="AT3617" s="95" t="s">
        <v>92</v>
      </c>
      <c r="AU3617" s="95" t="s">
        <v>92</v>
      </c>
      <c r="AV3617" s="95" t="s">
        <v>93</v>
      </c>
      <c r="AW3617" s="95" t="s">
        <v>31884</v>
      </c>
      <c r="AX3617" s="95" t="s">
        <v>31885</v>
      </c>
      <c r="AY3617" s="95" t="s">
        <v>31886</v>
      </c>
      <c r="AZ3617" s="95" t="s">
        <v>31885</v>
      </c>
      <c r="BA3617" s="95" t="s">
        <v>97</v>
      </c>
      <c r="BB3617" s="95" t="s">
        <v>31887</v>
      </c>
      <c r="BC3617" s="95" t="s">
        <v>99</v>
      </c>
      <c r="BD3617" s="95" t="s">
        <v>150</v>
      </c>
      <c r="BE3617" s="95" t="s">
        <v>61</v>
      </c>
      <c r="BF3617" s="95" t="s">
        <v>119</v>
      </c>
      <c r="BG3617" s="95" t="s">
        <v>101</v>
      </c>
    </row>
    <row r="3618" s="86" customFormat="1" ht="19" customHeight="1" spans="1:59">
      <c r="A3618" s="95" t="s">
        <v>267</v>
      </c>
      <c r="B3618" s="95" t="s">
        <v>268</v>
      </c>
      <c r="C3618" s="95" t="s">
        <v>1346</v>
      </c>
      <c r="D3618" s="95" t="s">
        <v>1347</v>
      </c>
      <c r="E3618" s="95" t="s">
        <v>31888</v>
      </c>
      <c r="F3618" s="95" t="s">
        <v>10456</v>
      </c>
      <c r="G3618" s="95" t="s">
        <v>2775</v>
      </c>
      <c r="H3618" s="95" t="s">
        <v>109</v>
      </c>
      <c r="I3618" s="95" t="s">
        <v>31889</v>
      </c>
      <c r="J3618" s="95" t="s">
        <v>31890</v>
      </c>
      <c r="K3618" s="95" t="s">
        <v>31891</v>
      </c>
      <c r="L3618" s="95" t="s">
        <v>73</v>
      </c>
      <c r="M3618" s="95" t="s">
        <v>2014</v>
      </c>
      <c r="N3618" s="95" t="s">
        <v>1835</v>
      </c>
      <c r="O3618" s="95" t="s">
        <v>221</v>
      </c>
      <c r="P3618" s="95" t="s">
        <v>222</v>
      </c>
      <c r="Q3618" s="95" t="s">
        <v>2693</v>
      </c>
      <c r="R3618" s="95" t="s">
        <v>222</v>
      </c>
      <c r="S3618" s="95" t="s">
        <v>31892</v>
      </c>
      <c r="T3618" s="95" t="s">
        <v>380</v>
      </c>
      <c r="U3618" s="96">
        <v>0</v>
      </c>
      <c r="V3618" s="96">
        <v>12223</v>
      </c>
      <c r="W3618" s="96">
        <v>8500</v>
      </c>
      <c r="X3618" s="96">
        <v>5000</v>
      </c>
      <c r="Y3618" s="95" t="s">
        <v>82</v>
      </c>
      <c r="Z3618" s="95" t="s">
        <v>25689</v>
      </c>
      <c r="AA3618" s="95" t="s">
        <v>84</v>
      </c>
      <c r="AB3618" s="95" t="s">
        <v>31893</v>
      </c>
      <c r="AC3618" s="95" t="s">
        <v>25690</v>
      </c>
      <c r="AD3618" s="95" t="s">
        <v>87</v>
      </c>
      <c r="AE3618" s="95" t="s">
        <v>61</v>
      </c>
      <c r="AF3618" s="95" t="s">
        <v>61</v>
      </c>
      <c r="AG3618" s="95" t="s">
        <v>89</v>
      </c>
      <c r="AH3618" s="95" t="s">
        <v>89</v>
      </c>
      <c r="AI3618" s="95" t="s">
        <v>89</v>
      </c>
      <c r="AJ3618" s="95" t="s">
        <v>88</v>
      </c>
      <c r="AK3618" s="95" t="s">
        <v>89</v>
      </c>
      <c r="AL3618" s="95" t="s">
        <v>89</v>
      </c>
      <c r="AM3618" s="95" t="s">
        <v>89</v>
      </c>
      <c r="AN3618" s="95" t="s">
        <v>89</v>
      </c>
      <c r="AO3618" s="95" t="s">
        <v>88</v>
      </c>
      <c r="AP3618" s="95" t="s">
        <v>89</v>
      </c>
      <c r="AQ3618" s="95" t="s">
        <v>90</v>
      </c>
      <c r="AR3618" s="95" t="s">
        <v>90</v>
      </c>
      <c r="AS3618" s="95" t="s">
        <v>25691</v>
      </c>
      <c r="AT3618" s="95" t="s">
        <v>92</v>
      </c>
      <c r="AU3618" s="95" t="s">
        <v>92</v>
      </c>
      <c r="AV3618" s="95" t="s">
        <v>93</v>
      </c>
      <c r="AW3618" s="95" t="s">
        <v>31894</v>
      </c>
      <c r="AX3618" s="95" t="s">
        <v>31895</v>
      </c>
      <c r="AY3618" s="95" t="s">
        <v>31896</v>
      </c>
      <c r="AZ3618" s="95" t="s">
        <v>31895</v>
      </c>
      <c r="BA3618" s="95" t="s">
        <v>97</v>
      </c>
      <c r="BB3618" s="95" t="s">
        <v>31897</v>
      </c>
      <c r="BC3618" s="95" t="s">
        <v>99</v>
      </c>
      <c r="BD3618" s="95" t="s">
        <v>100</v>
      </c>
      <c r="BE3618" s="95" t="s">
        <v>61</v>
      </c>
      <c r="BF3618" s="95" t="s">
        <v>380</v>
      </c>
      <c r="BG3618" s="95" t="s">
        <v>101</v>
      </c>
    </row>
    <row r="3619" s="86" customFormat="1" ht="19" customHeight="1" spans="1:59">
      <c r="A3619" s="95" t="s">
        <v>387</v>
      </c>
      <c r="B3619" s="95" t="s">
        <v>388</v>
      </c>
      <c r="C3619" s="95" t="s">
        <v>1601</v>
      </c>
      <c r="D3619" s="95" t="s">
        <v>1602</v>
      </c>
      <c r="E3619" s="95" t="s">
        <v>31898</v>
      </c>
      <c r="F3619" s="95" t="s">
        <v>1604</v>
      </c>
      <c r="G3619" s="95" t="s">
        <v>1206</v>
      </c>
      <c r="H3619" s="95" t="s">
        <v>109</v>
      </c>
      <c r="I3619" s="95" t="s">
        <v>31899</v>
      </c>
      <c r="J3619" s="95" t="s">
        <v>31900</v>
      </c>
      <c r="K3619" s="95" t="s">
        <v>31901</v>
      </c>
      <c r="L3619" s="95" t="s">
        <v>73</v>
      </c>
      <c r="M3619" s="95" t="s">
        <v>137</v>
      </c>
      <c r="N3619" s="95" t="s">
        <v>2954</v>
      </c>
      <c r="O3619" s="95" t="s">
        <v>1537</v>
      </c>
      <c r="P3619" s="95" t="s">
        <v>1538</v>
      </c>
      <c r="Q3619" s="95" t="s">
        <v>1920</v>
      </c>
      <c r="R3619" s="95" t="s">
        <v>1921</v>
      </c>
      <c r="S3619" s="95" t="s">
        <v>31902</v>
      </c>
      <c r="T3619" s="95" t="s">
        <v>380</v>
      </c>
      <c r="U3619" s="96">
        <v>0</v>
      </c>
      <c r="V3619" s="96">
        <v>20000</v>
      </c>
      <c r="W3619" s="96">
        <v>14000</v>
      </c>
      <c r="X3619" s="96">
        <v>4000</v>
      </c>
      <c r="Y3619" s="95" t="s">
        <v>82</v>
      </c>
      <c r="Z3619" s="95" t="s">
        <v>25689</v>
      </c>
      <c r="AA3619" s="95" t="s">
        <v>84</v>
      </c>
      <c r="AB3619" s="95" t="s">
        <v>31903</v>
      </c>
      <c r="AC3619" s="95" t="s">
        <v>25690</v>
      </c>
      <c r="AD3619" s="95" t="s">
        <v>87</v>
      </c>
      <c r="AE3619" s="95" t="s">
        <v>61</v>
      </c>
      <c r="AF3619" s="95" t="s">
        <v>61</v>
      </c>
      <c r="AG3619" s="95" t="s">
        <v>89</v>
      </c>
      <c r="AH3619" s="95" t="s">
        <v>89</v>
      </c>
      <c r="AI3619" s="95" t="s">
        <v>89</v>
      </c>
      <c r="AJ3619" s="95" t="s">
        <v>88</v>
      </c>
      <c r="AK3619" s="95" t="s">
        <v>88</v>
      </c>
      <c r="AL3619" s="95" t="s">
        <v>88</v>
      </c>
      <c r="AM3619" s="95" t="s">
        <v>88</v>
      </c>
      <c r="AN3619" s="95" t="s">
        <v>88</v>
      </c>
      <c r="AO3619" s="95" t="s">
        <v>88</v>
      </c>
      <c r="AP3619" s="95" t="s">
        <v>89</v>
      </c>
      <c r="AQ3619" s="95" t="s">
        <v>90</v>
      </c>
      <c r="AR3619" s="95" t="s">
        <v>90</v>
      </c>
      <c r="AS3619" s="95" t="s">
        <v>25691</v>
      </c>
      <c r="AT3619" s="95" t="s">
        <v>92</v>
      </c>
      <c r="AU3619" s="95" t="s">
        <v>92</v>
      </c>
      <c r="AV3619" s="95" t="s">
        <v>93</v>
      </c>
      <c r="AW3619" s="95" t="s">
        <v>31904</v>
      </c>
      <c r="AX3619" s="95" t="s">
        <v>31905</v>
      </c>
      <c r="AY3619" s="95" t="s">
        <v>31906</v>
      </c>
      <c r="AZ3619" s="95" t="s">
        <v>31905</v>
      </c>
      <c r="BA3619" s="95" t="s">
        <v>97</v>
      </c>
      <c r="BB3619" s="95" t="s">
        <v>31907</v>
      </c>
      <c r="BC3619" s="95" t="s">
        <v>99</v>
      </c>
      <c r="BD3619" s="95" t="s">
        <v>100</v>
      </c>
      <c r="BE3619" s="95" t="s">
        <v>61</v>
      </c>
      <c r="BF3619" s="95" t="s">
        <v>380</v>
      </c>
      <c r="BG3619" s="95" t="s">
        <v>101</v>
      </c>
    </row>
    <row r="3620" s="86" customFormat="1" ht="19" customHeight="1" spans="1:59">
      <c r="A3620" s="95" t="s">
        <v>302</v>
      </c>
      <c r="B3620" s="95" t="s">
        <v>303</v>
      </c>
      <c r="C3620" s="95" t="s">
        <v>2529</v>
      </c>
      <c r="D3620" s="95" t="s">
        <v>2530</v>
      </c>
      <c r="E3620" s="95" t="s">
        <v>2531</v>
      </c>
      <c r="F3620" s="95" t="s">
        <v>20657</v>
      </c>
      <c r="G3620" s="95" t="s">
        <v>8726</v>
      </c>
      <c r="H3620" s="95" t="s">
        <v>1571</v>
      </c>
      <c r="I3620" s="95" t="s">
        <v>31908</v>
      </c>
      <c r="J3620" s="95" t="s">
        <v>31909</v>
      </c>
      <c r="K3620" s="95" t="s">
        <v>31910</v>
      </c>
      <c r="L3620" s="95" t="s">
        <v>73</v>
      </c>
      <c r="M3620" s="95" t="s">
        <v>526</v>
      </c>
      <c r="N3620" s="95" t="s">
        <v>2029</v>
      </c>
      <c r="O3620" s="95" t="s">
        <v>949</v>
      </c>
      <c r="P3620" s="95" t="s">
        <v>950</v>
      </c>
      <c r="Q3620" s="95" t="s">
        <v>3226</v>
      </c>
      <c r="R3620" s="95" t="s">
        <v>3227</v>
      </c>
      <c r="S3620" s="95" t="s">
        <v>31911</v>
      </c>
      <c r="T3620" s="95" t="s">
        <v>119</v>
      </c>
      <c r="U3620" s="96">
        <v>0</v>
      </c>
      <c r="V3620" s="96">
        <v>15047</v>
      </c>
      <c r="W3620" s="96">
        <v>12000</v>
      </c>
      <c r="X3620" s="96">
        <v>4800</v>
      </c>
      <c r="Y3620" s="95" t="s">
        <v>82</v>
      </c>
      <c r="Z3620" s="95" t="s">
        <v>25689</v>
      </c>
      <c r="AA3620" s="95" t="s">
        <v>84</v>
      </c>
      <c r="AB3620" s="95" t="s">
        <v>2537</v>
      </c>
      <c r="AC3620" s="95" t="s">
        <v>8465</v>
      </c>
      <c r="AD3620" s="95" t="s">
        <v>87</v>
      </c>
      <c r="AE3620" s="95" t="s">
        <v>61</v>
      </c>
      <c r="AF3620" s="95" t="s">
        <v>61</v>
      </c>
      <c r="AG3620" s="95" t="s">
        <v>89</v>
      </c>
      <c r="AH3620" s="95" t="s">
        <v>89</v>
      </c>
      <c r="AI3620" s="95" t="s">
        <v>88</v>
      </c>
      <c r="AJ3620" s="95" t="s">
        <v>88</v>
      </c>
      <c r="AK3620" s="95" t="s">
        <v>89</v>
      </c>
      <c r="AL3620" s="95" t="s">
        <v>88</v>
      </c>
      <c r="AM3620" s="95" t="s">
        <v>88</v>
      </c>
      <c r="AN3620" s="95" t="s">
        <v>88</v>
      </c>
      <c r="AO3620" s="95" t="s">
        <v>88</v>
      </c>
      <c r="AP3620" s="95" t="s">
        <v>89</v>
      </c>
      <c r="AQ3620" s="95" t="s">
        <v>90</v>
      </c>
      <c r="AR3620" s="95" t="s">
        <v>90</v>
      </c>
      <c r="AS3620" s="95" t="s">
        <v>25691</v>
      </c>
      <c r="AT3620" s="95" t="s">
        <v>92</v>
      </c>
      <c r="AU3620" s="95" t="s">
        <v>92</v>
      </c>
      <c r="AV3620" s="95" t="s">
        <v>93</v>
      </c>
      <c r="AW3620" s="95" t="s">
        <v>2538</v>
      </c>
      <c r="AX3620" s="95" t="s">
        <v>31912</v>
      </c>
      <c r="AY3620" s="95" t="s">
        <v>2540</v>
      </c>
      <c r="AZ3620" s="95" t="s">
        <v>31912</v>
      </c>
      <c r="BA3620" s="95" t="s">
        <v>97</v>
      </c>
      <c r="BB3620" s="95" t="s">
        <v>31913</v>
      </c>
      <c r="BC3620" s="95" t="s">
        <v>99</v>
      </c>
      <c r="BD3620" s="95" t="s">
        <v>100</v>
      </c>
      <c r="BE3620" s="95" t="s">
        <v>61</v>
      </c>
      <c r="BF3620" s="95" t="s">
        <v>119</v>
      </c>
      <c r="BG3620" s="95" t="s">
        <v>101</v>
      </c>
    </row>
    <row r="3621" s="86" customFormat="1" ht="19" customHeight="1" spans="1:59">
      <c r="A3621" s="95" t="s">
        <v>387</v>
      </c>
      <c r="B3621" s="95" t="s">
        <v>388</v>
      </c>
      <c r="C3621" s="95" t="s">
        <v>3946</v>
      </c>
      <c r="D3621" s="95" t="s">
        <v>3947</v>
      </c>
      <c r="E3621" s="95" t="s">
        <v>31914</v>
      </c>
      <c r="F3621" s="95" t="s">
        <v>14485</v>
      </c>
      <c r="G3621" s="95" t="s">
        <v>14441</v>
      </c>
      <c r="H3621" s="95" t="s">
        <v>2216</v>
      </c>
      <c r="I3621" s="95" t="s">
        <v>31915</v>
      </c>
      <c r="J3621" s="95" t="s">
        <v>31916</v>
      </c>
      <c r="K3621" s="95" t="s">
        <v>31917</v>
      </c>
      <c r="L3621" s="95" t="s">
        <v>73</v>
      </c>
      <c r="M3621" s="95" t="s">
        <v>1526</v>
      </c>
      <c r="N3621" s="95" t="s">
        <v>1608</v>
      </c>
      <c r="O3621" s="95" t="s">
        <v>2221</v>
      </c>
      <c r="P3621" s="95" t="s">
        <v>2222</v>
      </c>
      <c r="Q3621" s="95" t="s">
        <v>2223</v>
      </c>
      <c r="R3621" s="95" t="s">
        <v>2224</v>
      </c>
      <c r="S3621" s="95" t="s">
        <v>31918</v>
      </c>
      <c r="T3621" s="95" t="s">
        <v>380</v>
      </c>
      <c r="U3621" s="96">
        <v>0</v>
      </c>
      <c r="V3621" s="96">
        <v>43000</v>
      </c>
      <c r="W3621" s="96">
        <v>32000</v>
      </c>
      <c r="X3621" s="96">
        <v>6000</v>
      </c>
      <c r="Y3621" s="95" t="s">
        <v>82</v>
      </c>
      <c r="Z3621" s="95" t="s">
        <v>25689</v>
      </c>
      <c r="AA3621" s="95" t="s">
        <v>84</v>
      </c>
      <c r="AB3621" s="95" t="s">
        <v>31919</v>
      </c>
      <c r="AC3621" s="95" t="s">
        <v>4869</v>
      </c>
      <c r="AD3621" s="95" t="s">
        <v>87</v>
      </c>
      <c r="AE3621" s="95" t="s">
        <v>61</v>
      </c>
      <c r="AF3621" s="95" t="s">
        <v>61</v>
      </c>
      <c r="AG3621" s="95" t="s">
        <v>89</v>
      </c>
      <c r="AH3621" s="95" t="s">
        <v>89</v>
      </c>
      <c r="AI3621" s="95" t="s">
        <v>88</v>
      </c>
      <c r="AJ3621" s="95" t="s">
        <v>88</v>
      </c>
      <c r="AK3621" s="95" t="s">
        <v>88</v>
      </c>
      <c r="AL3621" s="95" t="s">
        <v>88</v>
      </c>
      <c r="AM3621" s="95" t="s">
        <v>88</v>
      </c>
      <c r="AN3621" s="95" t="s">
        <v>88</v>
      </c>
      <c r="AO3621" s="95" t="s">
        <v>88</v>
      </c>
      <c r="AP3621" s="95" t="s">
        <v>89</v>
      </c>
      <c r="AQ3621" s="95" t="s">
        <v>90</v>
      </c>
      <c r="AR3621" s="95" t="s">
        <v>90</v>
      </c>
      <c r="AS3621" s="95" t="s">
        <v>25691</v>
      </c>
      <c r="AT3621" s="95" t="s">
        <v>92</v>
      </c>
      <c r="AU3621" s="95" t="s">
        <v>92</v>
      </c>
      <c r="AV3621" s="95" t="s">
        <v>93</v>
      </c>
      <c r="AW3621" s="95" t="s">
        <v>31920</v>
      </c>
      <c r="AX3621" s="95" t="s">
        <v>31921</v>
      </c>
      <c r="AY3621" s="95" t="s">
        <v>31922</v>
      </c>
      <c r="AZ3621" s="95" t="s">
        <v>31921</v>
      </c>
      <c r="BA3621" s="95" t="s">
        <v>97</v>
      </c>
      <c r="BB3621" s="95" t="s">
        <v>31923</v>
      </c>
      <c r="BC3621" s="95" t="s">
        <v>99</v>
      </c>
      <c r="BD3621" s="95" t="s">
        <v>100</v>
      </c>
      <c r="BE3621" s="95" t="s">
        <v>61</v>
      </c>
      <c r="BF3621" s="95" t="s">
        <v>380</v>
      </c>
      <c r="BG3621" s="95" t="s">
        <v>101</v>
      </c>
    </row>
    <row r="3622" s="86" customFormat="1" ht="19" customHeight="1" spans="1:59">
      <c r="A3622" s="95" t="s">
        <v>1774</v>
      </c>
      <c r="B3622" s="95" t="s">
        <v>1775</v>
      </c>
      <c r="C3622" s="95" t="s">
        <v>3363</v>
      </c>
      <c r="D3622" s="95" t="s">
        <v>3364</v>
      </c>
      <c r="E3622" s="95" t="s">
        <v>31924</v>
      </c>
      <c r="F3622" s="95" t="s">
        <v>28140</v>
      </c>
      <c r="G3622" s="95" t="s">
        <v>9820</v>
      </c>
      <c r="H3622" s="95" t="s">
        <v>2636</v>
      </c>
      <c r="I3622" s="95" t="s">
        <v>31925</v>
      </c>
      <c r="J3622" s="95" t="s">
        <v>31926</v>
      </c>
      <c r="K3622" s="95" t="s">
        <v>31927</v>
      </c>
      <c r="L3622" s="95" t="s">
        <v>73</v>
      </c>
      <c r="M3622" s="95" t="s">
        <v>526</v>
      </c>
      <c r="N3622" s="95" t="s">
        <v>2398</v>
      </c>
      <c r="O3622" s="95" t="s">
        <v>3774</v>
      </c>
      <c r="P3622" s="95" t="s">
        <v>7059</v>
      </c>
      <c r="Q3622" s="95" t="s">
        <v>7060</v>
      </c>
      <c r="R3622" s="95" t="s">
        <v>7059</v>
      </c>
      <c r="S3622" s="95" t="s">
        <v>31928</v>
      </c>
      <c r="T3622" s="95" t="s">
        <v>380</v>
      </c>
      <c r="U3622" s="96">
        <v>0</v>
      </c>
      <c r="V3622" s="96">
        <v>15000</v>
      </c>
      <c r="W3622" s="96">
        <v>12000</v>
      </c>
      <c r="X3622" s="96">
        <v>5000</v>
      </c>
      <c r="Y3622" s="95" t="s">
        <v>82</v>
      </c>
      <c r="Z3622" s="95" t="s">
        <v>25689</v>
      </c>
      <c r="AA3622" s="95" t="s">
        <v>84</v>
      </c>
      <c r="AB3622" s="95" t="s">
        <v>31929</v>
      </c>
      <c r="AC3622" s="95" t="s">
        <v>25789</v>
      </c>
      <c r="AD3622" s="95" t="s">
        <v>87</v>
      </c>
      <c r="AE3622" s="95" t="s">
        <v>61</v>
      </c>
      <c r="AF3622" s="95" t="s">
        <v>61</v>
      </c>
      <c r="AG3622" s="95" t="s">
        <v>89</v>
      </c>
      <c r="AH3622" s="95" t="s">
        <v>89</v>
      </c>
      <c r="AI3622" s="95" t="s">
        <v>89</v>
      </c>
      <c r="AJ3622" s="95" t="s">
        <v>89</v>
      </c>
      <c r="AK3622" s="95" t="s">
        <v>89</v>
      </c>
      <c r="AL3622" s="95" t="s">
        <v>89</v>
      </c>
      <c r="AM3622" s="95" t="s">
        <v>89</v>
      </c>
      <c r="AN3622" s="95" t="s">
        <v>89</v>
      </c>
      <c r="AO3622" s="95" t="s">
        <v>89</v>
      </c>
      <c r="AP3622" s="95" t="s">
        <v>89</v>
      </c>
      <c r="AQ3622" s="95" t="s">
        <v>90</v>
      </c>
      <c r="AR3622" s="95" t="s">
        <v>90</v>
      </c>
      <c r="AS3622" s="95" t="s">
        <v>25691</v>
      </c>
      <c r="AT3622" s="95" t="s">
        <v>92</v>
      </c>
      <c r="AU3622" s="95" t="s">
        <v>92</v>
      </c>
      <c r="AV3622" s="95" t="s">
        <v>93</v>
      </c>
      <c r="AW3622" s="95" t="s">
        <v>31930</v>
      </c>
      <c r="AX3622" s="95" t="s">
        <v>31931</v>
      </c>
      <c r="AY3622" s="95" t="s">
        <v>31932</v>
      </c>
      <c r="AZ3622" s="95" t="s">
        <v>31931</v>
      </c>
      <c r="BA3622" s="95" t="s">
        <v>97</v>
      </c>
      <c r="BB3622" s="95" t="s">
        <v>31933</v>
      </c>
      <c r="BC3622" s="95" t="s">
        <v>99</v>
      </c>
      <c r="BD3622" s="95" t="s">
        <v>100</v>
      </c>
      <c r="BE3622" s="95" t="s">
        <v>61</v>
      </c>
      <c r="BF3622" s="95" t="s">
        <v>380</v>
      </c>
      <c r="BG3622" s="95" t="s">
        <v>101</v>
      </c>
    </row>
    <row r="3623" s="86" customFormat="1" ht="19" customHeight="1" spans="1:59">
      <c r="A3623" s="95" t="s">
        <v>419</v>
      </c>
      <c r="B3623" s="95" t="s">
        <v>420</v>
      </c>
      <c r="C3623" s="95" t="s">
        <v>1661</v>
      </c>
      <c r="D3623" s="95" t="s">
        <v>1662</v>
      </c>
      <c r="E3623" s="95" t="s">
        <v>7411</v>
      </c>
      <c r="F3623" s="95" t="s">
        <v>2401</v>
      </c>
      <c r="G3623" s="95" t="s">
        <v>1298</v>
      </c>
      <c r="H3623" s="95" t="s">
        <v>1299</v>
      </c>
      <c r="I3623" s="95" t="s">
        <v>31934</v>
      </c>
      <c r="J3623" s="95" t="s">
        <v>31935</v>
      </c>
      <c r="K3623" s="95" t="s">
        <v>31936</v>
      </c>
      <c r="L3623" s="95" t="s">
        <v>73</v>
      </c>
      <c r="M3623" s="95" t="s">
        <v>341</v>
      </c>
      <c r="N3623" s="95" t="s">
        <v>811</v>
      </c>
      <c r="O3623" s="95" t="s">
        <v>1726</v>
      </c>
      <c r="P3623" s="95" t="s">
        <v>1727</v>
      </c>
      <c r="Q3623" s="95" t="s">
        <v>3670</v>
      </c>
      <c r="R3623" s="95" t="s">
        <v>3671</v>
      </c>
      <c r="S3623" s="95" t="s">
        <v>31937</v>
      </c>
      <c r="T3623" s="95" t="s">
        <v>119</v>
      </c>
      <c r="U3623" s="96">
        <v>0</v>
      </c>
      <c r="V3623" s="96">
        <v>21700</v>
      </c>
      <c r="W3623" s="96">
        <v>17000</v>
      </c>
      <c r="X3623" s="96">
        <v>9000</v>
      </c>
      <c r="Y3623" s="95" t="s">
        <v>82</v>
      </c>
      <c r="Z3623" s="95" t="s">
        <v>25689</v>
      </c>
      <c r="AA3623" s="95" t="s">
        <v>84</v>
      </c>
      <c r="AB3623" s="95" t="s">
        <v>2401</v>
      </c>
      <c r="AC3623" s="95" t="s">
        <v>25900</v>
      </c>
      <c r="AD3623" s="95" t="s">
        <v>87</v>
      </c>
      <c r="AE3623" s="95" t="s">
        <v>61</v>
      </c>
      <c r="AF3623" s="95" t="s">
        <v>61</v>
      </c>
      <c r="AG3623" s="95" t="s">
        <v>89</v>
      </c>
      <c r="AH3623" s="95" t="s">
        <v>89</v>
      </c>
      <c r="AI3623" s="95" t="s">
        <v>89</v>
      </c>
      <c r="AJ3623" s="95" t="s">
        <v>88</v>
      </c>
      <c r="AK3623" s="95" t="s">
        <v>89</v>
      </c>
      <c r="AL3623" s="95" t="s">
        <v>89</v>
      </c>
      <c r="AM3623" s="95" t="s">
        <v>89</v>
      </c>
      <c r="AN3623" s="95" t="s">
        <v>89</v>
      </c>
      <c r="AO3623" s="95" t="s">
        <v>88</v>
      </c>
      <c r="AP3623" s="95" t="s">
        <v>89</v>
      </c>
      <c r="AQ3623" s="95" t="s">
        <v>90</v>
      </c>
      <c r="AR3623" s="95" t="s">
        <v>90</v>
      </c>
      <c r="AS3623" s="95" t="s">
        <v>25691</v>
      </c>
      <c r="AT3623" s="95" t="s">
        <v>92</v>
      </c>
      <c r="AU3623" s="95" t="s">
        <v>92</v>
      </c>
      <c r="AV3623" s="95" t="s">
        <v>93</v>
      </c>
      <c r="AW3623" s="95" t="s">
        <v>7416</v>
      </c>
      <c r="AX3623" s="95" t="s">
        <v>31938</v>
      </c>
      <c r="AY3623" s="95" t="s">
        <v>7418</v>
      </c>
      <c r="AZ3623" s="95" t="s">
        <v>31938</v>
      </c>
      <c r="BA3623" s="95" t="s">
        <v>97</v>
      </c>
      <c r="BB3623" s="95" t="s">
        <v>31939</v>
      </c>
      <c r="BC3623" s="95" t="s">
        <v>99</v>
      </c>
      <c r="BD3623" s="95" t="s">
        <v>100</v>
      </c>
      <c r="BE3623" s="95" t="s">
        <v>61</v>
      </c>
      <c r="BF3623" s="95" t="s">
        <v>119</v>
      </c>
      <c r="BG3623" s="95" t="s">
        <v>101</v>
      </c>
    </row>
    <row r="3624" s="86" customFormat="1" ht="19" customHeight="1" spans="1:59">
      <c r="A3624" s="95" t="s">
        <v>458</v>
      </c>
      <c r="B3624" s="95" t="s">
        <v>459</v>
      </c>
      <c r="C3624" s="95" t="s">
        <v>1077</v>
      </c>
      <c r="D3624" s="95" t="s">
        <v>1078</v>
      </c>
      <c r="E3624" s="95" t="s">
        <v>31940</v>
      </c>
      <c r="F3624" s="95" t="s">
        <v>31941</v>
      </c>
      <c r="G3624" s="95" t="s">
        <v>9668</v>
      </c>
      <c r="H3624" s="95" t="s">
        <v>109</v>
      </c>
      <c r="I3624" s="95" t="s">
        <v>31942</v>
      </c>
      <c r="J3624" s="95" t="s">
        <v>31943</v>
      </c>
      <c r="K3624" s="95" t="s">
        <v>31944</v>
      </c>
      <c r="L3624" s="95" t="s">
        <v>73</v>
      </c>
      <c r="M3624" s="95" t="s">
        <v>137</v>
      </c>
      <c r="N3624" s="95" t="s">
        <v>1835</v>
      </c>
      <c r="O3624" s="95" t="s">
        <v>1537</v>
      </c>
      <c r="P3624" s="95" t="s">
        <v>1538</v>
      </c>
      <c r="Q3624" s="95" t="s">
        <v>21332</v>
      </c>
      <c r="R3624" s="95" t="s">
        <v>21333</v>
      </c>
      <c r="S3624" s="95" t="s">
        <v>31945</v>
      </c>
      <c r="T3624" s="95" t="s">
        <v>380</v>
      </c>
      <c r="U3624" s="96">
        <v>0</v>
      </c>
      <c r="V3624" s="96">
        <v>34789</v>
      </c>
      <c r="W3624" s="96">
        <v>19800</v>
      </c>
      <c r="X3624" s="96">
        <v>12000</v>
      </c>
      <c r="Y3624" s="95" t="s">
        <v>82</v>
      </c>
      <c r="Z3624" s="95" t="s">
        <v>25689</v>
      </c>
      <c r="AA3624" s="95" t="s">
        <v>84</v>
      </c>
      <c r="AB3624" s="95" t="s">
        <v>31946</v>
      </c>
      <c r="AC3624" s="95" t="s">
        <v>25830</v>
      </c>
      <c r="AD3624" s="95" t="s">
        <v>87</v>
      </c>
      <c r="AE3624" s="95" t="s">
        <v>61</v>
      </c>
      <c r="AF3624" s="95" t="s">
        <v>61</v>
      </c>
      <c r="AG3624" s="95" t="s">
        <v>89</v>
      </c>
      <c r="AH3624" s="95" t="s">
        <v>89</v>
      </c>
      <c r="AI3624" s="95" t="s">
        <v>88</v>
      </c>
      <c r="AJ3624" s="95" t="s">
        <v>88</v>
      </c>
      <c r="AK3624" s="95" t="s">
        <v>88</v>
      </c>
      <c r="AL3624" s="95" t="s">
        <v>88</v>
      </c>
      <c r="AM3624" s="95" t="s">
        <v>88</v>
      </c>
      <c r="AN3624" s="95" t="s">
        <v>88</v>
      </c>
      <c r="AO3624" s="95" t="s">
        <v>88</v>
      </c>
      <c r="AP3624" s="95" t="s">
        <v>89</v>
      </c>
      <c r="AQ3624" s="95" t="s">
        <v>90</v>
      </c>
      <c r="AR3624" s="95" t="s">
        <v>90</v>
      </c>
      <c r="AS3624" s="95" t="s">
        <v>25691</v>
      </c>
      <c r="AT3624" s="95" t="s">
        <v>92</v>
      </c>
      <c r="AU3624" s="95" t="s">
        <v>92</v>
      </c>
      <c r="AV3624" s="95" t="s">
        <v>93</v>
      </c>
      <c r="AW3624" s="95" t="s">
        <v>31947</v>
      </c>
      <c r="AX3624" s="95" t="s">
        <v>31948</v>
      </c>
      <c r="AY3624" s="95" t="s">
        <v>456</v>
      </c>
      <c r="AZ3624" s="95" t="s">
        <v>31948</v>
      </c>
      <c r="BA3624" s="95" t="s">
        <v>97</v>
      </c>
      <c r="BB3624" s="95" t="s">
        <v>31949</v>
      </c>
      <c r="BC3624" s="95" t="s">
        <v>99</v>
      </c>
      <c r="BD3624" s="95" t="s">
        <v>100</v>
      </c>
      <c r="BE3624" s="95" t="s">
        <v>61</v>
      </c>
      <c r="BF3624" s="95" t="s">
        <v>380</v>
      </c>
      <c r="BG3624" s="95" t="s">
        <v>101</v>
      </c>
    </row>
    <row r="3625" s="86" customFormat="1" ht="19" customHeight="1" spans="1:59">
      <c r="A3625" s="95" t="s">
        <v>126</v>
      </c>
      <c r="B3625" s="95" t="s">
        <v>127</v>
      </c>
      <c r="C3625" s="95" t="s">
        <v>5176</v>
      </c>
      <c r="D3625" s="95" t="s">
        <v>5177</v>
      </c>
      <c r="E3625" s="95" t="s">
        <v>5266</v>
      </c>
      <c r="F3625" s="95" t="s">
        <v>5267</v>
      </c>
      <c r="G3625" s="95" t="s">
        <v>2759</v>
      </c>
      <c r="H3625" s="95" t="s">
        <v>1299</v>
      </c>
      <c r="I3625" s="95" t="s">
        <v>31950</v>
      </c>
      <c r="J3625" s="95" t="s">
        <v>31951</v>
      </c>
      <c r="K3625" s="95" t="s">
        <v>31952</v>
      </c>
      <c r="L3625" s="95" t="s">
        <v>73</v>
      </c>
      <c r="M3625" s="95" t="s">
        <v>508</v>
      </c>
      <c r="N3625" s="95" t="s">
        <v>1752</v>
      </c>
      <c r="O3625" s="95" t="s">
        <v>1726</v>
      </c>
      <c r="P3625" s="95" t="s">
        <v>1727</v>
      </c>
      <c r="Q3625" s="95" t="s">
        <v>1728</v>
      </c>
      <c r="R3625" s="95" t="s">
        <v>1307</v>
      </c>
      <c r="S3625" s="95" t="s">
        <v>31953</v>
      </c>
      <c r="T3625" s="95" t="s">
        <v>119</v>
      </c>
      <c r="U3625" s="96">
        <v>0</v>
      </c>
      <c r="V3625" s="96">
        <v>53300</v>
      </c>
      <c r="W3625" s="96">
        <v>40000</v>
      </c>
      <c r="X3625" s="96">
        <v>3500</v>
      </c>
      <c r="Y3625" s="95" t="s">
        <v>82</v>
      </c>
      <c r="Z3625" s="95" t="s">
        <v>25689</v>
      </c>
      <c r="AA3625" s="95" t="s">
        <v>84</v>
      </c>
      <c r="AB3625" s="95" t="s">
        <v>31954</v>
      </c>
      <c r="AC3625" s="95" t="s">
        <v>25757</v>
      </c>
      <c r="AD3625" s="95" t="s">
        <v>87</v>
      </c>
      <c r="AE3625" s="95" t="s">
        <v>61</v>
      </c>
      <c r="AF3625" s="95" t="s">
        <v>61</v>
      </c>
      <c r="AG3625" s="95" t="s">
        <v>89</v>
      </c>
      <c r="AH3625" s="95" t="s">
        <v>89</v>
      </c>
      <c r="AI3625" s="95" t="s">
        <v>89</v>
      </c>
      <c r="AJ3625" s="95" t="s">
        <v>89</v>
      </c>
      <c r="AK3625" s="95" t="s">
        <v>89</v>
      </c>
      <c r="AL3625" s="95" t="s">
        <v>89</v>
      </c>
      <c r="AM3625" s="95" t="s">
        <v>89</v>
      </c>
      <c r="AN3625" s="95" t="s">
        <v>89</v>
      </c>
      <c r="AO3625" s="95" t="s">
        <v>89</v>
      </c>
      <c r="AP3625" s="95" t="s">
        <v>89</v>
      </c>
      <c r="AQ3625" s="95" t="s">
        <v>90</v>
      </c>
      <c r="AR3625" s="95" t="s">
        <v>90</v>
      </c>
      <c r="AS3625" s="95" t="s">
        <v>25691</v>
      </c>
      <c r="AT3625" s="95" t="s">
        <v>92</v>
      </c>
      <c r="AU3625" s="95" t="s">
        <v>92</v>
      </c>
      <c r="AV3625" s="95" t="s">
        <v>93</v>
      </c>
      <c r="AW3625" s="95" t="s">
        <v>5273</v>
      </c>
      <c r="AX3625" s="95" t="s">
        <v>31955</v>
      </c>
      <c r="AY3625" s="95" t="s">
        <v>5275</v>
      </c>
      <c r="AZ3625" s="95" t="s">
        <v>31955</v>
      </c>
      <c r="BA3625" s="95" t="s">
        <v>97</v>
      </c>
      <c r="BB3625" s="95" t="s">
        <v>31956</v>
      </c>
      <c r="BC3625" s="95" t="s">
        <v>99</v>
      </c>
      <c r="BD3625" s="95" t="s">
        <v>100</v>
      </c>
      <c r="BE3625" s="95" t="s">
        <v>61</v>
      </c>
      <c r="BF3625" s="95" t="s">
        <v>119</v>
      </c>
      <c r="BG3625" s="95" t="s">
        <v>101</v>
      </c>
    </row>
    <row r="3626" s="86" customFormat="1" ht="19" customHeight="1" spans="1:59">
      <c r="A3626" s="95" t="s">
        <v>102</v>
      </c>
      <c r="B3626" s="95" t="s">
        <v>103</v>
      </c>
      <c r="C3626" s="95" t="s">
        <v>104</v>
      </c>
      <c r="D3626" s="95" t="s">
        <v>105</v>
      </c>
      <c r="E3626" s="95" t="s">
        <v>28641</v>
      </c>
      <c r="F3626" s="95" t="s">
        <v>23157</v>
      </c>
      <c r="G3626" s="95" t="s">
        <v>2635</v>
      </c>
      <c r="H3626" s="95" t="s">
        <v>2636</v>
      </c>
      <c r="I3626" s="95" t="s">
        <v>31957</v>
      </c>
      <c r="J3626" s="95" t="s">
        <v>31958</v>
      </c>
      <c r="K3626" s="95" t="s">
        <v>31959</v>
      </c>
      <c r="L3626" s="95" t="s">
        <v>73</v>
      </c>
      <c r="M3626" s="95" t="s">
        <v>508</v>
      </c>
      <c r="N3626" s="95" t="s">
        <v>880</v>
      </c>
      <c r="O3626" s="95" t="s">
        <v>3774</v>
      </c>
      <c r="P3626" s="95" t="s">
        <v>7059</v>
      </c>
      <c r="Q3626" s="95" t="s">
        <v>7060</v>
      </c>
      <c r="R3626" s="95" t="s">
        <v>7059</v>
      </c>
      <c r="S3626" s="95" t="s">
        <v>31960</v>
      </c>
      <c r="T3626" s="95" t="s">
        <v>380</v>
      </c>
      <c r="U3626" s="96">
        <v>0</v>
      </c>
      <c r="V3626" s="96">
        <v>32500</v>
      </c>
      <c r="W3626" s="96">
        <v>14000</v>
      </c>
      <c r="X3626" s="96">
        <v>7000</v>
      </c>
      <c r="Y3626" s="95" t="s">
        <v>82</v>
      </c>
      <c r="Z3626" s="95" t="s">
        <v>25689</v>
      </c>
      <c r="AA3626" s="95" t="s">
        <v>84</v>
      </c>
      <c r="AB3626" s="95" t="s">
        <v>28646</v>
      </c>
      <c r="AC3626" s="95" t="s">
        <v>25830</v>
      </c>
      <c r="AD3626" s="95" t="s">
        <v>87</v>
      </c>
      <c r="AE3626" s="95" t="s">
        <v>61</v>
      </c>
      <c r="AF3626" s="95" t="s">
        <v>61</v>
      </c>
      <c r="AG3626" s="95" t="s">
        <v>89</v>
      </c>
      <c r="AH3626" s="95" t="s">
        <v>89</v>
      </c>
      <c r="AI3626" s="95" t="s">
        <v>88</v>
      </c>
      <c r="AJ3626" s="95" t="s">
        <v>88</v>
      </c>
      <c r="AK3626" s="95" t="s">
        <v>89</v>
      </c>
      <c r="AL3626" s="95" t="s">
        <v>88</v>
      </c>
      <c r="AM3626" s="95" t="s">
        <v>89</v>
      </c>
      <c r="AN3626" s="95" t="s">
        <v>89</v>
      </c>
      <c r="AO3626" s="95" t="s">
        <v>88</v>
      </c>
      <c r="AP3626" s="95" t="s">
        <v>89</v>
      </c>
      <c r="AQ3626" s="95" t="s">
        <v>90</v>
      </c>
      <c r="AR3626" s="95" t="s">
        <v>90</v>
      </c>
      <c r="AS3626" s="95" t="s">
        <v>25691</v>
      </c>
      <c r="AT3626" s="95" t="s">
        <v>92</v>
      </c>
      <c r="AU3626" s="95" t="s">
        <v>92</v>
      </c>
      <c r="AV3626" s="95" t="s">
        <v>93</v>
      </c>
      <c r="AW3626" s="95" t="s">
        <v>28647</v>
      </c>
      <c r="AX3626" s="95" t="s">
        <v>31961</v>
      </c>
      <c r="AY3626" s="95" t="s">
        <v>28649</v>
      </c>
      <c r="AZ3626" s="95" t="s">
        <v>31961</v>
      </c>
      <c r="BA3626" s="95" t="s">
        <v>97</v>
      </c>
      <c r="BB3626" s="95" t="s">
        <v>31962</v>
      </c>
      <c r="BC3626" s="95" t="s">
        <v>99</v>
      </c>
      <c r="BD3626" s="95" t="s">
        <v>100</v>
      </c>
      <c r="BE3626" s="95" t="s">
        <v>61</v>
      </c>
      <c r="BF3626" s="95" t="s">
        <v>380</v>
      </c>
      <c r="BG3626" s="95" t="s">
        <v>101</v>
      </c>
    </row>
    <row r="3627" s="86" customFormat="1" ht="19" customHeight="1" spans="1:59">
      <c r="A3627" s="95" t="s">
        <v>694</v>
      </c>
      <c r="B3627" s="95" t="s">
        <v>695</v>
      </c>
      <c r="C3627" s="95" t="s">
        <v>696</v>
      </c>
      <c r="D3627" s="95" t="s">
        <v>697</v>
      </c>
      <c r="E3627" s="95" t="s">
        <v>9146</v>
      </c>
      <c r="F3627" s="95" t="s">
        <v>30700</v>
      </c>
      <c r="G3627" s="95" t="s">
        <v>10410</v>
      </c>
      <c r="H3627" s="95" t="s">
        <v>232</v>
      </c>
      <c r="I3627" s="95" t="s">
        <v>31963</v>
      </c>
      <c r="J3627" s="95" t="s">
        <v>31964</v>
      </c>
      <c r="K3627" s="95" t="s">
        <v>31965</v>
      </c>
      <c r="L3627" s="95" t="s">
        <v>73</v>
      </c>
      <c r="M3627" s="95" t="s">
        <v>526</v>
      </c>
      <c r="N3627" s="95" t="s">
        <v>3965</v>
      </c>
      <c r="O3627" s="95" t="s">
        <v>1117</v>
      </c>
      <c r="P3627" s="95" t="s">
        <v>1118</v>
      </c>
      <c r="Q3627" s="95" t="s">
        <v>30154</v>
      </c>
      <c r="R3627" s="95" t="s">
        <v>30155</v>
      </c>
      <c r="S3627" s="95" t="s">
        <v>31966</v>
      </c>
      <c r="T3627" s="95" t="s">
        <v>380</v>
      </c>
      <c r="U3627" s="96">
        <v>0</v>
      </c>
      <c r="V3627" s="96">
        <v>5000</v>
      </c>
      <c r="W3627" s="96">
        <v>4000</v>
      </c>
      <c r="X3627" s="96">
        <v>4000</v>
      </c>
      <c r="Y3627" s="95" t="s">
        <v>82</v>
      </c>
      <c r="Z3627" s="95" t="s">
        <v>25689</v>
      </c>
      <c r="AA3627" s="95" t="s">
        <v>84</v>
      </c>
      <c r="AB3627" s="95" t="s">
        <v>9152</v>
      </c>
      <c r="AC3627" s="95" t="s">
        <v>17285</v>
      </c>
      <c r="AD3627" s="95" t="s">
        <v>87</v>
      </c>
      <c r="AE3627" s="95" t="s">
        <v>61</v>
      </c>
      <c r="AF3627" s="95" t="s">
        <v>61</v>
      </c>
      <c r="AG3627" s="95" t="s">
        <v>89</v>
      </c>
      <c r="AH3627" s="95" t="s">
        <v>88</v>
      </c>
      <c r="AI3627" s="95" t="s">
        <v>88</v>
      </c>
      <c r="AJ3627" s="95" t="s">
        <v>88</v>
      </c>
      <c r="AK3627" s="95" t="s">
        <v>88</v>
      </c>
      <c r="AL3627" s="95" t="s">
        <v>89</v>
      </c>
      <c r="AM3627" s="95" t="s">
        <v>88</v>
      </c>
      <c r="AN3627" s="95" t="s">
        <v>88</v>
      </c>
      <c r="AO3627" s="95" t="s">
        <v>88</v>
      </c>
      <c r="AP3627" s="95" t="s">
        <v>89</v>
      </c>
      <c r="AQ3627" s="95" t="s">
        <v>90</v>
      </c>
      <c r="AR3627" s="95" t="s">
        <v>90</v>
      </c>
      <c r="AS3627" s="95" t="s">
        <v>25691</v>
      </c>
      <c r="AT3627" s="95" t="s">
        <v>92</v>
      </c>
      <c r="AU3627" s="95" t="s">
        <v>92</v>
      </c>
      <c r="AV3627" s="95" t="s">
        <v>93</v>
      </c>
      <c r="AW3627" s="95" t="s">
        <v>9153</v>
      </c>
      <c r="AX3627" s="95" t="s">
        <v>31967</v>
      </c>
      <c r="AY3627" s="95" t="s">
        <v>9155</v>
      </c>
      <c r="AZ3627" s="95" t="s">
        <v>31967</v>
      </c>
      <c r="BA3627" s="95" t="s">
        <v>97</v>
      </c>
      <c r="BB3627" s="95" t="s">
        <v>31968</v>
      </c>
      <c r="BC3627" s="95" t="s">
        <v>99</v>
      </c>
      <c r="BD3627" s="95" t="s">
        <v>100</v>
      </c>
      <c r="BE3627" s="95" t="s">
        <v>61</v>
      </c>
      <c r="BF3627" s="95" t="s">
        <v>380</v>
      </c>
      <c r="BG3627" s="95" t="s">
        <v>101</v>
      </c>
    </row>
    <row r="3628" s="86" customFormat="1" ht="19" customHeight="1" spans="1:59">
      <c r="A3628" s="95" t="s">
        <v>419</v>
      </c>
      <c r="B3628" s="95" t="s">
        <v>420</v>
      </c>
      <c r="C3628" s="95" t="s">
        <v>534</v>
      </c>
      <c r="D3628" s="95" t="s">
        <v>535</v>
      </c>
      <c r="E3628" s="95" t="s">
        <v>31969</v>
      </c>
      <c r="F3628" s="95" t="s">
        <v>31970</v>
      </c>
      <c r="G3628" s="95" t="s">
        <v>1469</v>
      </c>
      <c r="H3628" s="95" t="s">
        <v>69</v>
      </c>
      <c r="I3628" s="95" t="s">
        <v>31971</v>
      </c>
      <c r="J3628" s="95" t="s">
        <v>31972</v>
      </c>
      <c r="K3628" s="95" t="s">
        <v>26036</v>
      </c>
      <c r="L3628" s="95" t="s">
        <v>73</v>
      </c>
      <c r="M3628" s="95" t="s">
        <v>31973</v>
      </c>
      <c r="N3628" s="95" t="s">
        <v>5302</v>
      </c>
      <c r="O3628" s="95" t="s">
        <v>76</v>
      </c>
      <c r="P3628" s="95" t="s">
        <v>77</v>
      </c>
      <c r="Q3628" s="95" t="s">
        <v>277</v>
      </c>
      <c r="R3628" s="95" t="s">
        <v>278</v>
      </c>
      <c r="S3628" s="95" t="s">
        <v>31974</v>
      </c>
      <c r="T3628" s="95" t="s">
        <v>328</v>
      </c>
      <c r="U3628" s="96">
        <v>0</v>
      </c>
      <c r="V3628" s="96">
        <v>5159</v>
      </c>
      <c r="W3628" s="96">
        <v>5100</v>
      </c>
      <c r="X3628" s="96">
        <v>5100</v>
      </c>
      <c r="Y3628" s="95" t="s">
        <v>82</v>
      </c>
      <c r="Z3628" s="95" t="s">
        <v>25689</v>
      </c>
      <c r="AA3628" s="95" t="s">
        <v>84</v>
      </c>
      <c r="AB3628" s="95" t="s">
        <v>31975</v>
      </c>
      <c r="AC3628" s="95" t="s">
        <v>25757</v>
      </c>
      <c r="AD3628" s="95" t="s">
        <v>87</v>
      </c>
      <c r="AE3628" s="95" t="s">
        <v>61</v>
      </c>
      <c r="AF3628" s="95" t="s">
        <v>61</v>
      </c>
      <c r="AG3628" s="95" t="s">
        <v>89</v>
      </c>
      <c r="AH3628" s="95" t="s">
        <v>88</v>
      </c>
      <c r="AI3628" s="95" t="s">
        <v>88</v>
      </c>
      <c r="AJ3628" s="95" t="s">
        <v>88</v>
      </c>
      <c r="AK3628" s="95" t="s">
        <v>88</v>
      </c>
      <c r="AL3628" s="95" t="s">
        <v>88</v>
      </c>
      <c r="AM3628" s="95" t="s">
        <v>88</v>
      </c>
      <c r="AN3628" s="95" t="s">
        <v>88</v>
      </c>
      <c r="AO3628" s="95" t="s">
        <v>88</v>
      </c>
      <c r="AP3628" s="95" t="s">
        <v>89</v>
      </c>
      <c r="AQ3628" s="95" t="s">
        <v>90</v>
      </c>
      <c r="AR3628" s="95" t="s">
        <v>90</v>
      </c>
      <c r="AS3628" s="95" t="s">
        <v>25691</v>
      </c>
      <c r="AT3628" s="95" t="s">
        <v>92</v>
      </c>
      <c r="AU3628" s="95" t="s">
        <v>92</v>
      </c>
      <c r="AV3628" s="95" t="s">
        <v>93</v>
      </c>
      <c r="AW3628" s="95" t="s">
        <v>31976</v>
      </c>
      <c r="AX3628" s="95" t="s">
        <v>31977</v>
      </c>
      <c r="AY3628" s="95" t="s">
        <v>31978</v>
      </c>
      <c r="AZ3628" s="95" t="s">
        <v>31977</v>
      </c>
      <c r="BA3628" s="95" t="s">
        <v>97</v>
      </c>
      <c r="BB3628" s="95" t="s">
        <v>31979</v>
      </c>
      <c r="BC3628" s="95" t="s">
        <v>99</v>
      </c>
      <c r="BD3628" s="95" t="s">
        <v>100</v>
      </c>
      <c r="BE3628" s="95" t="s">
        <v>61</v>
      </c>
      <c r="BF3628" s="95" t="s">
        <v>328</v>
      </c>
      <c r="BG3628" s="95" t="s">
        <v>101</v>
      </c>
    </row>
    <row r="3629" s="86" customFormat="1" ht="19" customHeight="1" spans="1:59">
      <c r="A3629" s="95" t="s">
        <v>516</v>
      </c>
      <c r="B3629" s="95" t="s">
        <v>517</v>
      </c>
      <c r="C3629" s="95" t="s">
        <v>518</v>
      </c>
      <c r="D3629" s="95" t="s">
        <v>519</v>
      </c>
      <c r="E3629" s="95" t="s">
        <v>2406</v>
      </c>
      <c r="F3629" s="95" t="s">
        <v>521</v>
      </c>
      <c r="G3629" s="95" t="s">
        <v>522</v>
      </c>
      <c r="H3629" s="95" t="s">
        <v>109</v>
      </c>
      <c r="I3629" s="95" t="s">
        <v>31980</v>
      </c>
      <c r="J3629" s="95" t="s">
        <v>31981</v>
      </c>
      <c r="K3629" s="95" t="s">
        <v>31982</v>
      </c>
      <c r="L3629" s="95" t="s">
        <v>73</v>
      </c>
      <c r="M3629" s="95" t="s">
        <v>2014</v>
      </c>
      <c r="N3629" s="95" t="s">
        <v>1835</v>
      </c>
      <c r="O3629" s="95" t="s">
        <v>431</v>
      </c>
      <c r="P3629" s="95" t="s">
        <v>432</v>
      </c>
      <c r="Q3629" s="95" t="s">
        <v>433</v>
      </c>
      <c r="R3629" s="95" t="s">
        <v>434</v>
      </c>
      <c r="S3629" s="95" t="s">
        <v>31983</v>
      </c>
      <c r="T3629" s="95" t="s">
        <v>380</v>
      </c>
      <c r="U3629" s="96">
        <v>0</v>
      </c>
      <c r="V3629" s="96">
        <v>14000</v>
      </c>
      <c r="W3629" s="96">
        <v>10000</v>
      </c>
      <c r="X3629" s="96">
        <v>6000</v>
      </c>
      <c r="Y3629" s="95" t="s">
        <v>82</v>
      </c>
      <c r="Z3629" s="95" t="s">
        <v>25689</v>
      </c>
      <c r="AA3629" s="95" t="s">
        <v>84</v>
      </c>
      <c r="AB3629" s="95" t="s">
        <v>2412</v>
      </c>
      <c r="AC3629" s="95" t="s">
        <v>25830</v>
      </c>
      <c r="AD3629" s="95" t="s">
        <v>87</v>
      </c>
      <c r="AE3629" s="95" t="s">
        <v>61</v>
      </c>
      <c r="AF3629" s="95" t="s">
        <v>61</v>
      </c>
      <c r="AG3629" s="95" t="s">
        <v>89</v>
      </c>
      <c r="AH3629" s="95" t="s">
        <v>88</v>
      </c>
      <c r="AI3629" s="95" t="s">
        <v>89</v>
      </c>
      <c r="AJ3629" s="95" t="s">
        <v>88</v>
      </c>
      <c r="AK3629" s="95" t="s">
        <v>88</v>
      </c>
      <c r="AL3629" s="95" t="s">
        <v>88</v>
      </c>
      <c r="AM3629" s="95" t="s">
        <v>88</v>
      </c>
      <c r="AN3629" s="95" t="s">
        <v>88</v>
      </c>
      <c r="AO3629" s="95" t="s">
        <v>88</v>
      </c>
      <c r="AP3629" s="95" t="s">
        <v>89</v>
      </c>
      <c r="AQ3629" s="95" t="s">
        <v>90</v>
      </c>
      <c r="AR3629" s="95" t="s">
        <v>90</v>
      </c>
      <c r="AS3629" s="95" t="s">
        <v>25691</v>
      </c>
      <c r="AT3629" s="95" t="s">
        <v>92</v>
      </c>
      <c r="AU3629" s="95" t="s">
        <v>92</v>
      </c>
      <c r="AV3629" s="95" t="s">
        <v>93</v>
      </c>
      <c r="AW3629" s="95" t="s">
        <v>2413</v>
      </c>
      <c r="AX3629" s="95" t="s">
        <v>31984</v>
      </c>
      <c r="AY3629" s="95" t="s">
        <v>2415</v>
      </c>
      <c r="AZ3629" s="95" t="s">
        <v>31984</v>
      </c>
      <c r="BA3629" s="95" t="s">
        <v>97</v>
      </c>
      <c r="BB3629" s="95" t="s">
        <v>31985</v>
      </c>
      <c r="BC3629" s="95" t="s">
        <v>99</v>
      </c>
      <c r="BD3629" s="95" t="s">
        <v>100</v>
      </c>
      <c r="BE3629" s="95" t="s">
        <v>61</v>
      </c>
      <c r="BF3629" s="95" t="s">
        <v>380</v>
      </c>
      <c r="BG3629" s="95" t="s">
        <v>101</v>
      </c>
    </row>
    <row r="3630" s="86" customFormat="1" ht="19" customHeight="1" spans="1:59">
      <c r="A3630" s="95" t="s">
        <v>302</v>
      </c>
      <c r="B3630" s="95" t="s">
        <v>303</v>
      </c>
      <c r="C3630" s="95" t="s">
        <v>1968</v>
      </c>
      <c r="D3630" s="95" t="s">
        <v>1969</v>
      </c>
      <c r="E3630" s="95" t="s">
        <v>7093</v>
      </c>
      <c r="F3630" s="95" t="s">
        <v>12880</v>
      </c>
      <c r="G3630" s="95" t="s">
        <v>1903</v>
      </c>
      <c r="H3630" s="95" t="s">
        <v>539</v>
      </c>
      <c r="I3630" s="95" t="s">
        <v>31986</v>
      </c>
      <c r="J3630" s="95" t="s">
        <v>31987</v>
      </c>
      <c r="K3630" s="95" t="s">
        <v>31988</v>
      </c>
      <c r="L3630" s="95" t="s">
        <v>73</v>
      </c>
      <c r="M3630" s="95" t="s">
        <v>31989</v>
      </c>
      <c r="N3630" s="95" t="s">
        <v>5834</v>
      </c>
      <c r="O3630" s="95" t="s">
        <v>10136</v>
      </c>
      <c r="P3630" s="95" t="s">
        <v>10137</v>
      </c>
      <c r="Q3630" s="95" t="s">
        <v>5017</v>
      </c>
      <c r="R3630" s="95" t="s">
        <v>5018</v>
      </c>
      <c r="S3630" s="95" t="s">
        <v>31990</v>
      </c>
      <c r="T3630" s="95" t="s">
        <v>380</v>
      </c>
      <c r="U3630" s="96">
        <v>0</v>
      </c>
      <c r="V3630" s="96">
        <v>103926</v>
      </c>
      <c r="W3630" s="96">
        <v>70000</v>
      </c>
      <c r="X3630" s="96">
        <v>10000</v>
      </c>
      <c r="Y3630" s="95" t="s">
        <v>143</v>
      </c>
      <c r="Z3630" s="95" t="s">
        <v>25689</v>
      </c>
      <c r="AA3630" s="95" t="s">
        <v>84</v>
      </c>
      <c r="AB3630" s="95" t="s">
        <v>7100</v>
      </c>
      <c r="AC3630" s="95" t="s">
        <v>25703</v>
      </c>
      <c r="AD3630" s="95" t="s">
        <v>87</v>
      </c>
      <c r="AE3630" s="95" t="s">
        <v>61</v>
      </c>
      <c r="AF3630" s="95" t="s">
        <v>31991</v>
      </c>
      <c r="AG3630" s="95" t="s">
        <v>89</v>
      </c>
      <c r="AH3630" s="95" t="s">
        <v>89</v>
      </c>
      <c r="AI3630" s="95" t="s">
        <v>89</v>
      </c>
      <c r="AJ3630" s="95" t="s">
        <v>89</v>
      </c>
      <c r="AK3630" s="95" t="s">
        <v>89</v>
      </c>
      <c r="AL3630" s="95" t="s">
        <v>89</v>
      </c>
      <c r="AM3630" s="95" t="s">
        <v>89</v>
      </c>
      <c r="AN3630" s="95" t="s">
        <v>89</v>
      </c>
      <c r="AO3630" s="95" t="s">
        <v>89</v>
      </c>
      <c r="AP3630" s="95" t="s">
        <v>89</v>
      </c>
      <c r="AQ3630" s="95" t="s">
        <v>90</v>
      </c>
      <c r="AR3630" s="95" t="s">
        <v>90</v>
      </c>
      <c r="AS3630" s="95" t="s">
        <v>25691</v>
      </c>
      <c r="AT3630" s="95" t="s">
        <v>92</v>
      </c>
      <c r="AU3630" s="95" t="s">
        <v>92</v>
      </c>
      <c r="AV3630" s="95" t="s">
        <v>93</v>
      </c>
      <c r="AW3630" s="95" t="s">
        <v>7101</v>
      </c>
      <c r="AX3630" s="95" t="s">
        <v>31992</v>
      </c>
      <c r="AY3630" s="95" t="s">
        <v>7103</v>
      </c>
      <c r="AZ3630" s="95" t="s">
        <v>31992</v>
      </c>
      <c r="BA3630" s="95" t="s">
        <v>97</v>
      </c>
      <c r="BB3630" s="95" t="s">
        <v>31993</v>
      </c>
      <c r="BC3630" s="95" t="s">
        <v>99</v>
      </c>
      <c r="BD3630" s="95" t="s">
        <v>150</v>
      </c>
      <c r="BE3630" s="95" t="s">
        <v>61</v>
      </c>
      <c r="BF3630" s="95" t="s">
        <v>380</v>
      </c>
      <c r="BG3630" s="95" t="s">
        <v>101</v>
      </c>
    </row>
    <row r="3631" s="86" customFormat="1" ht="19" customHeight="1" spans="1:59">
      <c r="A3631" s="95" t="s">
        <v>441</v>
      </c>
      <c r="B3631" s="95" t="s">
        <v>442</v>
      </c>
      <c r="C3631" s="95" t="s">
        <v>1270</v>
      </c>
      <c r="D3631" s="95" t="s">
        <v>1271</v>
      </c>
      <c r="E3631" s="95" t="s">
        <v>31994</v>
      </c>
      <c r="F3631" s="95" t="s">
        <v>942</v>
      </c>
      <c r="G3631" s="95" t="s">
        <v>942</v>
      </c>
      <c r="H3631" s="95" t="s">
        <v>943</v>
      </c>
      <c r="I3631" s="95" t="s">
        <v>31995</v>
      </c>
      <c r="J3631" s="95" t="s">
        <v>31996</v>
      </c>
      <c r="K3631" s="95" t="s">
        <v>31997</v>
      </c>
      <c r="L3631" s="95" t="s">
        <v>73</v>
      </c>
      <c r="M3631" s="95" t="s">
        <v>2014</v>
      </c>
      <c r="N3631" s="95" t="s">
        <v>1835</v>
      </c>
      <c r="O3631" s="95" t="s">
        <v>949</v>
      </c>
      <c r="P3631" s="95" t="s">
        <v>950</v>
      </c>
      <c r="Q3631" s="95" t="s">
        <v>257</v>
      </c>
      <c r="R3631" s="95" t="s">
        <v>951</v>
      </c>
      <c r="S3631" s="95" t="s">
        <v>31998</v>
      </c>
      <c r="T3631" s="95" t="s">
        <v>119</v>
      </c>
      <c r="U3631" s="96">
        <v>0</v>
      </c>
      <c r="V3631" s="96">
        <v>9900</v>
      </c>
      <c r="W3631" s="96">
        <v>7920</v>
      </c>
      <c r="X3631" s="96">
        <v>6500</v>
      </c>
      <c r="Y3631" s="95" t="s">
        <v>82</v>
      </c>
      <c r="Z3631" s="95" t="s">
        <v>25689</v>
      </c>
      <c r="AA3631" s="95" t="s">
        <v>84</v>
      </c>
      <c r="AB3631" s="95" t="s">
        <v>31999</v>
      </c>
      <c r="AC3631" s="95" t="s">
        <v>25830</v>
      </c>
      <c r="AD3631" s="95" t="s">
        <v>87</v>
      </c>
      <c r="AE3631" s="95" t="s">
        <v>61</v>
      </c>
      <c r="AF3631" s="95" t="s">
        <v>61</v>
      </c>
      <c r="AG3631" s="95" t="s">
        <v>89</v>
      </c>
      <c r="AH3631" s="95" t="s">
        <v>89</v>
      </c>
      <c r="AI3631" s="95" t="s">
        <v>88</v>
      </c>
      <c r="AJ3631" s="95" t="s">
        <v>88</v>
      </c>
      <c r="AK3631" s="95" t="s">
        <v>89</v>
      </c>
      <c r="AL3631" s="95" t="s">
        <v>88</v>
      </c>
      <c r="AM3631" s="95" t="s">
        <v>88</v>
      </c>
      <c r="AN3631" s="95" t="s">
        <v>88</v>
      </c>
      <c r="AO3631" s="95" t="s">
        <v>88</v>
      </c>
      <c r="AP3631" s="95" t="s">
        <v>89</v>
      </c>
      <c r="AQ3631" s="95" t="s">
        <v>90</v>
      </c>
      <c r="AR3631" s="95" t="s">
        <v>90</v>
      </c>
      <c r="AS3631" s="95" t="s">
        <v>25691</v>
      </c>
      <c r="AT3631" s="95" t="s">
        <v>92</v>
      </c>
      <c r="AU3631" s="95" t="s">
        <v>92</v>
      </c>
      <c r="AV3631" s="95" t="s">
        <v>93</v>
      </c>
      <c r="AW3631" s="95" t="s">
        <v>32000</v>
      </c>
      <c r="AX3631" s="95" t="s">
        <v>32001</v>
      </c>
      <c r="AY3631" s="95" t="s">
        <v>32002</v>
      </c>
      <c r="AZ3631" s="95" t="s">
        <v>32001</v>
      </c>
      <c r="BA3631" s="95" t="s">
        <v>97</v>
      </c>
      <c r="BB3631" s="95" t="s">
        <v>32003</v>
      </c>
      <c r="BC3631" s="95" t="s">
        <v>99</v>
      </c>
      <c r="BD3631" s="95" t="s">
        <v>100</v>
      </c>
      <c r="BE3631" s="95" t="s">
        <v>61</v>
      </c>
      <c r="BF3631" s="95" t="s">
        <v>119</v>
      </c>
      <c r="BG3631" s="95" t="s">
        <v>101</v>
      </c>
    </row>
    <row r="3632" s="86" customFormat="1" ht="19" customHeight="1" spans="1:59">
      <c r="A3632" s="95" t="s">
        <v>694</v>
      </c>
      <c r="B3632" s="95" t="s">
        <v>695</v>
      </c>
      <c r="C3632" s="95" t="s">
        <v>696</v>
      </c>
      <c r="D3632" s="95" t="s">
        <v>697</v>
      </c>
      <c r="E3632" s="95" t="s">
        <v>6822</v>
      </c>
      <c r="F3632" s="95" t="s">
        <v>3712</v>
      </c>
      <c r="G3632" s="95" t="s">
        <v>3712</v>
      </c>
      <c r="H3632" s="95" t="s">
        <v>1299</v>
      </c>
      <c r="I3632" s="95" t="s">
        <v>32004</v>
      </c>
      <c r="J3632" s="95" t="s">
        <v>32005</v>
      </c>
      <c r="K3632" s="95" t="s">
        <v>32006</v>
      </c>
      <c r="L3632" s="95" t="s">
        <v>73</v>
      </c>
      <c r="M3632" s="95" t="s">
        <v>74</v>
      </c>
      <c r="N3632" s="95" t="s">
        <v>1752</v>
      </c>
      <c r="O3632" s="95" t="s">
        <v>1304</v>
      </c>
      <c r="P3632" s="95" t="s">
        <v>1305</v>
      </c>
      <c r="Q3632" s="95" t="s">
        <v>1715</v>
      </c>
      <c r="R3632" s="95" t="s">
        <v>1716</v>
      </c>
      <c r="S3632" s="95" t="s">
        <v>32007</v>
      </c>
      <c r="T3632" s="95" t="s">
        <v>380</v>
      </c>
      <c r="U3632" s="96">
        <v>0</v>
      </c>
      <c r="V3632" s="96">
        <v>46000</v>
      </c>
      <c r="W3632" s="96">
        <v>35000</v>
      </c>
      <c r="X3632" s="96">
        <v>12000</v>
      </c>
      <c r="Y3632" s="95" t="s">
        <v>82</v>
      </c>
      <c r="Z3632" s="95" t="s">
        <v>25689</v>
      </c>
      <c r="AA3632" s="95" t="s">
        <v>84</v>
      </c>
      <c r="AB3632" s="95" t="s">
        <v>3712</v>
      </c>
      <c r="AC3632" s="95" t="s">
        <v>25690</v>
      </c>
      <c r="AD3632" s="95" t="s">
        <v>87</v>
      </c>
      <c r="AE3632" s="95" t="s">
        <v>61</v>
      </c>
      <c r="AF3632" s="95" t="s">
        <v>61</v>
      </c>
      <c r="AG3632" s="95" t="s">
        <v>89</v>
      </c>
      <c r="AH3632" s="95" t="s">
        <v>89</v>
      </c>
      <c r="AI3632" s="95" t="s">
        <v>89</v>
      </c>
      <c r="AJ3632" s="95" t="s">
        <v>88</v>
      </c>
      <c r="AK3632" s="95" t="s">
        <v>88</v>
      </c>
      <c r="AL3632" s="95" t="s">
        <v>88</v>
      </c>
      <c r="AM3632" s="95" t="s">
        <v>88</v>
      </c>
      <c r="AN3632" s="95" t="s">
        <v>88</v>
      </c>
      <c r="AO3632" s="95" t="s">
        <v>88</v>
      </c>
      <c r="AP3632" s="95" t="s">
        <v>89</v>
      </c>
      <c r="AQ3632" s="95" t="s">
        <v>90</v>
      </c>
      <c r="AR3632" s="95" t="s">
        <v>90</v>
      </c>
      <c r="AS3632" s="95" t="s">
        <v>25691</v>
      </c>
      <c r="AT3632" s="95" t="s">
        <v>92</v>
      </c>
      <c r="AU3632" s="95" t="s">
        <v>92</v>
      </c>
      <c r="AV3632" s="95" t="s">
        <v>93</v>
      </c>
      <c r="AW3632" s="95" t="s">
        <v>6828</v>
      </c>
      <c r="AX3632" s="95" t="s">
        <v>32008</v>
      </c>
      <c r="AY3632" s="95" t="s">
        <v>6830</v>
      </c>
      <c r="AZ3632" s="95" t="s">
        <v>32008</v>
      </c>
      <c r="BA3632" s="95" t="s">
        <v>97</v>
      </c>
      <c r="BB3632" s="95" t="s">
        <v>32009</v>
      </c>
      <c r="BC3632" s="95" t="s">
        <v>99</v>
      </c>
      <c r="BD3632" s="95" t="s">
        <v>100</v>
      </c>
      <c r="BE3632" s="95" t="s">
        <v>61</v>
      </c>
      <c r="BF3632" s="95" t="s">
        <v>380</v>
      </c>
      <c r="BG3632" s="95" t="s">
        <v>101</v>
      </c>
    </row>
    <row r="3633" s="86" customFormat="1" ht="19" customHeight="1" spans="1:59">
      <c r="A3633" s="95" t="s">
        <v>267</v>
      </c>
      <c r="B3633" s="95" t="s">
        <v>268</v>
      </c>
      <c r="C3633" s="95" t="s">
        <v>269</v>
      </c>
      <c r="D3633" s="95" t="s">
        <v>270</v>
      </c>
      <c r="E3633" s="95" t="s">
        <v>8502</v>
      </c>
      <c r="F3633" s="95" t="s">
        <v>21801</v>
      </c>
      <c r="G3633" s="95" t="s">
        <v>21801</v>
      </c>
      <c r="H3633" s="95" t="s">
        <v>2885</v>
      </c>
      <c r="I3633" s="95" t="s">
        <v>32010</v>
      </c>
      <c r="J3633" s="95" t="s">
        <v>32011</v>
      </c>
      <c r="K3633" s="95" t="s">
        <v>32012</v>
      </c>
      <c r="L3633" s="95" t="s">
        <v>73</v>
      </c>
      <c r="M3633" s="95" t="s">
        <v>2014</v>
      </c>
      <c r="N3633" s="95" t="s">
        <v>2424</v>
      </c>
      <c r="O3633" s="95" t="s">
        <v>1877</v>
      </c>
      <c r="P3633" s="95" t="s">
        <v>2968</v>
      </c>
      <c r="Q3633" s="95" t="s">
        <v>2891</v>
      </c>
      <c r="R3633" s="95" t="s">
        <v>2892</v>
      </c>
      <c r="S3633" s="95" t="s">
        <v>32013</v>
      </c>
      <c r="T3633" s="95" t="s">
        <v>380</v>
      </c>
      <c r="U3633" s="96">
        <v>0</v>
      </c>
      <c r="V3633" s="96">
        <v>8000</v>
      </c>
      <c r="W3633" s="96">
        <v>6400</v>
      </c>
      <c r="X3633" s="96">
        <v>3000</v>
      </c>
      <c r="Y3633" s="95" t="s">
        <v>82</v>
      </c>
      <c r="Z3633" s="95" t="s">
        <v>25689</v>
      </c>
      <c r="AA3633" s="95" t="s">
        <v>84</v>
      </c>
      <c r="AB3633" s="95" t="s">
        <v>8507</v>
      </c>
      <c r="AC3633" s="95" t="s">
        <v>25900</v>
      </c>
      <c r="AD3633" s="95" t="s">
        <v>87</v>
      </c>
      <c r="AE3633" s="95" t="s">
        <v>61</v>
      </c>
      <c r="AF3633" s="95" t="s">
        <v>61</v>
      </c>
      <c r="AG3633" s="95" t="s">
        <v>89</v>
      </c>
      <c r="AH3633" s="95" t="s">
        <v>89</v>
      </c>
      <c r="AI3633" s="95" t="s">
        <v>89</v>
      </c>
      <c r="AJ3633" s="95" t="s">
        <v>89</v>
      </c>
      <c r="AK3633" s="95" t="s">
        <v>89</v>
      </c>
      <c r="AL3633" s="95" t="s">
        <v>89</v>
      </c>
      <c r="AM3633" s="95" t="s">
        <v>89</v>
      </c>
      <c r="AN3633" s="95" t="s">
        <v>89</v>
      </c>
      <c r="AO3633" s="95" t="s">
        <v>89</v>
      </c>
      <c r="AP3633" s="95" t="s">
        <v>89</v>
      </c>
      <c r="AQ3633" s="95" t="s">
        <v>90</v>
      </c>
      <c r="AR3633" s="95" t="s">
        <v>90</v>
      </c>
      <c r="AS3633" s="95" t="s">
        <v>25691</v>
      </c>
      <c r="AT3633" s="95" t="s">
        <v>92</v>
      </c>
      <c r="AU3633" s="95" t="s">
        <v>92</v>
      </c>
      <c r="AV3633" s="95" t="s">
        <v>93</v>
      </c>
      <c r="AW3633" s="95" t="s">
        <v>8508</v>
      </c>
      <c r="AX3633" s="95" t="s">
        <v>32014</v>
      </c>
      <c r="AY3633" s="95" t="s">
        <v>8510</v>
      </c>
      <c r="AZ3633" s="95" t="s">
        <v>32014</v>
      </c>
      <c r="BA3633" s="95" t="s">
        <v>97</v>
      </c>
      <c r="BB3633" s="95" t="s">
        <v>32015</v>
      </c>
      <c r="BC3633" s="95" t="s">
        <v>99</v>
      </c>
      <c r="BD3633" s="95" t="s">
        <v>100</v>
      </c>
      <c r="BE3633" s="95" t="s">
        <v>61</v>
      </c>
      <c r="BF3633" s="95" t="s">
        <v>380</v>
      </c>
      <c r="BG3633" s="95" t="s">
        <v>101</v>
      </c>
    </row>
    <row r="3634" s="86" customFormat="1" ht="19" customHeight="1" spans="1:59">
      <c r="A3634" s="95" t="s">
        <v>419</v>
      </c>
      <c r="B3634" s="95" t="s">
        <v>420</v>
      </c>
      <c r="C3634" s="95" t="s">
        <v>421</v>
      </c>
      <c r="D3634" s="95" t="s">
        <v>422</v>
      </c>
      <c r="E3634" s="95" t="s">
        <v>5540</v>
      </c>
      <c r="F3634" s="95" t="s">
        <v>11580</v>
      </c>
      <c r="G3634" s="95" t="s">
        <v>538</v>
      </c>
      <c r="H3634" s="95" t="s">
        <v>539</v>
      </c>
      <c r="I3634" s="95" t="s">
        <v>32016</v>
      </c>
      <c r="J3634" s="95" t="s">
        <v>32017</v>
      </c>
      <c r="K3634" s="95" t="s">
        <v>32018</v>
      </c>
      <c r="L3634" s="95" t="s">
        <v>73</v>
      </c>
      <c r="M3634" s="95" t="s">
        <v>2014</v>
      </c>
      <c r="N3634" s="95" t="s">
        <v>11083</v>
      </c>
      <c r="O3634" s="95" t="s">
        <v>1875</v>
      </c>
      <c r="P3634" s="95" t="s">
        <v>1876</v>
      </c>
      <c r="Q3634" s="95" t="s">
        <v>2597</v>
      </c>
      <c r="R3634" s="95" t="s">
        <v>1878</v>
      </c>
      <c r="S3634" s="95" t="s">
        <v>32019</v>
      </c>
      <c r="T3634" s="95" t="s">
        <v>380</v>
      </c>
      <c r="U3634" s="96">
        <v>0</v>
      </c>
      <c r="V3634" s="96">
        <v>8000</v>
      </c>
      <c r="W3634" s="96">
        <v>6400</v>
      </c>
      <c r="X3634" s="96">
        <v>2400</v>
      </c>
      <c r="Y3634" s="95" t="s">
        <v>82</v>
      </c>
      <c r="Z3634" s="95" t="s">
        <v>25689</v>
      </c>
      <c r="AA3634" s="95" t="s">
        <v>84</v>
      </c>
      <c r="AB3634" s="95" t="s">
        <v>5546</v>
      </c>
      <c r="AC3634" s="95" t="s">
        <v>25900</v>
      </c>
      <c r="AD3634" s="95" t="s">
        <v>87</v>
      </c>
      <c r="AE3634" s="95" t="s">
        <v>61</v>
      </c>
      <c r="AF3634" s="95" t="s">
        <v>26245</v>
      </c>
      <c r="AG3634" s="95" t="s">
        <v>89</v>
      </c>
      <c r="AH3634" s="95" t="s">
        <v>89</v>
      </c>
      <c r="AI3634" s="95" t="s">
        <v>89</v>
      </c>
      <c r="AJ3634" s="95" t="s">
        <v>89</v>
      </c>
      <c r="AK3634" s="95" t="s">
        <v>89</v>
      </c>
      <c r="AL3634" s="95" t="s">
        <v>89</v>
      </c>
      <c r="AM3634" s="95" t="s">
        <v>89</v>
      </c>
      <c r="AN3634" s="95" t="s">
        <v>89</v>
      </c>
      <c r="AO3634" s="95" t="s">
        <v>89</v>
      </c>
      <c r="AP3634" s="95" t="s">
        <v>89</v>
      </c>
      <c r="AQ3634" s="95" t="s">
        <v>90</v>
      </c>
      <c r="AR3634" s="95" t="s">
        <v>90</v>
      </c>
      <c r="AS3634" s="95" t="s">
        <v>25691</v>
      </c>
      <c r="AT3634" s="95" t="s">
        <v>92</v>
      </c>
      <c r="AU3634" s="95" t="s">
        <v>92</v>
      </c>
      <c r="AV3634" s="95" t="s">
        <v>93</v>
      </c>
      <c r="AW3634" s="95" t="s">
        <v>5547</v>
      </c>
      <c r="AX3634" s="95" t="s">
        <v>32020</v>
      </c>
      <c r="AY3634" s="95" t="s">
        <v>5549</v>
      </c>
      <c r="AZ3634" s="95" t="s">
        <v>32020</v>
      </c>
      <c r="BA3634" s="95" t="s">
        <v>97</v>
      </c>
      <c r="BB3634" s="95" t="s">
        <v>32021</v>
      </c>
      <c r="BC3634" s="95" t="s">
        <v>99</v>
      </c>
      <c r="BD3634" s="95" t="s">
        <v>100</v>
      </c>
      <c r="BE3634" s="95" t="s">
        <v>61</v>
      </c>
      <c r="BF3634" s="95" t="s">
        <v>380</v>
      </c>
      <c r="BG3634" s="95" t="s">
        <v>101</v>
      </c>
    </row>
    <row r="3635" s="86" customFormat="1" ht="19" customHeight="1" spans="1:59">
      <c r="A3635" s="95" t="s">
        <v>267</v>
      </c>
      <c r="B3635" s="95" t="s">
        <v>268</v>
      </c>
      <c r="C3635" s="95" t="s">
        <v>269</v>
      </c>
      <c r="D3635" s="95" t="s">
        <v>270</v>
      </c>
      <c r="E3635" s="95" t="s">
        <v>32022</v>
      </c>
      <c r="F3635" s="95" t="s">
        <v>287</v>
      </c>
      <c r="G3635" s="95" t="s">
        <v>287</v>
      </c>
      <c r="H3635" s="95" t="s">
        <v>109</v>
      </c>
      <c r="I3635" s="95" t="s">
        <v>32023</v>
      </c>
      <c r="J3635" s="95" t="s">
        <v>32024</v>
      </c>
      <c r="K3635" s="95" t="s">
        <v>32025</v>
      </c>
      <c r="L3635" s="95" t="s">
        <v>73</v>
      </c>
      <c r="M3635" s="95" t="s">
        <v>2624</v>
      </c>
      <c r="N3635" s="95" t="s">
        <v>114</v>
      </c>
      <c r="O3635" s="95" t="s">
        <v>292</v>
      </c>
      <c r="P3635" s="95" t="s">
        <v>293</v>
      </c>
      <c r="Q3635" s="95" t="s">
        <v>294</v>
      </c>
      <c r="R3635" s="95" t="s">
        <v>295</v>
      </c>
      <c r="S3635" s="95" t="s">
        <v>32026</v>
      </c>
      <c r="T3635" s="95" t="s">
        <v>262</v>
      </c>
      <c r="U3635" s="96">
        <v>0</v>
      </c>
      <c r="V3635" s="96">
        <v>87055</v>
      </c>
      <c r="W3635" s="96">
        <v>11000</v>
      </c>
      <c r="X3635" s="96">
        <v>3800</v>
      </c>
      <c r="Y3635" s="95" t="s">
        <v>143</v>
      </c>
      <c r="Z3635" s="95" t="s">
        <v>25689</v>
      </c>
      <c r="AA3635" s="95" t="s">
        <v>84</v>
      </c>
      <c r="AB3635" s="95" t="s">
        <v>4198</v>
      </c>
      <c r="AC3635" s="95" t="s">
        <v>8465</v>
      </c>
      <c r="AD3635" s="95" t="s">
        <v>87</v>
      </c>
      <c r="AE3635" s="95" t="s">
        <v>61</v>
      </c>
      <c r="AF3635" s="95" t="s">
        <v>61</v>
      </c>
      <c r="AG3635" s="95" t="s">
        <v>89</v>
      </c>
      <c r="AH3635" s="95" t="s">
        <v>89</v>
      </c>
      <c r="AI3635" s="95" t="s">
        <v>89</v>
      </c>
      <c r="AJ3635" s="95" t="s">
        <v>89</v>
      </c>
      <c r="AK3635" s="95" t="s">
        <v>89</v>
      </c>
      <c r="AL3635" s="95" t="s">
        <v>89</v>
      </c>
      <c r="AM3635" s="95" t="s">
        <v>89</v>
      </c>
      <c r="AN3635" s="95" t="s">
        <v>89</v>
      </c>
      <c r="AO3635" s="95" t="s">
        <v>89</v>
      </c>
      <c r="AP3635" s="95" t="s">
        <v>89</v>
      </c>
      <c r="AQ3635" s="95" t="s">
        <v>90</v>
      </c>
      <c r="AR3635" s="95" t="s">
        <v>90</v>
      </c>
      <c r="AS3635" s="95" t="s">
        <v>25691</v>
      </c>
      <c r="AT3635" s="95" t="s">
        <v>92</v>
      </c>
      <c r="AU3635" s="95" t="s">
        <v>92</v>
      </c>
      <c r="AV3635" s="95" t="s">
        <v>93</v>
      </c>
      <c r="AW3635" s="95" t="s">
        <v>32027</v>
      </c>
      <c r="AX3635" s="95" t="s">
        <v>32028</v>
      </c>
      <c r="AY3635" s="95" t="s">
        <v>32029</v>
      </c>
      <c r="AZ3635" s="95" t="s">
        <v>32028</v>
      </c>
      <c r="BA3635" s="95" t="s">
        <v>97</v>
      </c>
      <c r="BB3635" s="95" t="s">
        <v>32030</v>
      </c>
      <c r="BC3635" s="95" t="s">
        <v>99</v>
      </c>
      <c r="BD3635" s="95" t="s">
        <v>150</v>
      </c>
      <c r="BE3635" s="95" t="s">
        <v>61</v>
      </c>
      <c r="BF3635" s="95" t="s">
        <v>262</v>
      </c>
      <c r="BG3635" s="95" t="s">
        <v>101</v>
      </c>
    </row>
    <row r="3636" s="86" customFormat="1" ht="19" customHeight="1" spans="1:59">
      <c r="A3636" s="95" t="s">
        <v>174</v>
      </c>
      <c r="B3636" s="95" t="s">
        <v>175</v>
      </c>
      <c r="C3636" s="95" t="s">
        <v>9907</v>
      </c>
      <c r="D3636" s="95" t="s">
        <v>9908</v>
      </c>
      <c r="E3636" s="95" t="s">
        <v>9909</v>
      </c>
      <c r="F3636" s="95" t="s">
        <v>9910</v>
      </c>
      <c r="G3636" s="95" t="s">
        <v>893</v>
      </c>
      <c r="H3636" s="95" t="s">
        <v>109</v>
      </c>
      <c r="I3636" s="95" t="s">
        <v>32031</v>
      </c>
      <c r="J3636" s="95" t="s">
        <v>32032</v>
      </c>
      <c r="K3636" s="95" t="s">
        <v>32033</v>
      </c>
      <c r="L3636" s="95" t="s">
        <v>73</v>
      </c>
      <c r="M3636" s="95" t="s">
        <v>341</v>
      </c>
      <c r="N3636" s="95" t="s">
        <v>203</v>
      </c>
      <c r="O3636" s="95" t="s">
        <v>292</v>
      </c>
      <c r="P3636" s="95" t="s">
        <v>293</v>
      </c>
      <c r="Q3636" s="95" t="s">
        <v>2425</v>
      </c>
      <c r="R3636" s="95" t="s">
        <v>2426</v>
      </c>
      <c r="S3636" s="95" t="s">
        <v>32034</v>
      </c>
      <c r="T3636" s="95" t="s">
        <v>262</v>
      </c>
      <c r="U3636" s="96">
        <v>0</v>
      </c>
      <c r="V3636" s="96">
        <v>6921</v>
      </c>
      <c r="W3636" s="96">
        <v>4000</v>
      </c>
      <c r="X3636" s="96">
        <v>4000</v>
      </c>
      <c r="Y3636" s="95" t="s">
        <v>82</v>
      </c>
      <c r="Z3636" s="95" t="s">
        <v>25689</v>
      </c>
      <c r="AA3636" s="95" t="s">
        <v>84</v>
      </c>
      <c r="AB3636" s="95" t="s">
        <v>9910</v>
      </c>
      <c r="AC3636" s="95" t="s">
        <v>4869</v>
      </c>
      <c r="AD3636" s="95" t="s">
        <v>87</v>
      </c>
      <c r="AE3636" s="95" t="s">
        <v>61</v>
      </c>
      <c r="AF3636" s="95" t="s">
        <v>61</v>
      </c>
      <c r="AG3636" s="95" t="s">
        <v>89</v>
      </c>
      <c r="AH3636" s="95" t="s">
        <v>89</v>
      </c>
      <c r="AI3636" s="95" t="s">
        <v>89</v>
      </c>
      <c r="AJ3636" s="95" t="s">
        <v>88</v>
      </c>
      <c r="AK3636" s="95" t="s">
        <v>89</v>
      </c>
      <c r="AL3636" s="95" t="s">
        <v>89</v>
      </c>
      <c r="AM3636" s="95" t="s">
        <v>89</v>
      </c>
      <c r="AN3636" s="95" t="s">
        <v>89</v>
      </c>
      <c r="AO3636" s="95" t="s">
        <v>88</v>
      </c>
      <c r="AP3636" s="95" t="s">
        <v>89</v>
      </c>
      <c r="AQ3636" s="95" t="s">
        <v>90</v>
      </c>
      <c r="AR3636" s="95" t="s">
        <v>90</v>
      </c>
      <c r="AS3636" s="95" t="s">
        <v>25691</v>
      </c>
      <c r="AT3636" s="95" t="s">
        <v>92</v>
      </c>
      <c r="AU3636" s="95" t="s">
        <v>92</v>
      </c>
      <c r="AV3636" s="95" t="s">
        <v>93</v>
      </c>
      <c r="AW3636" s="95" t="s">
        <v>9915</v>
      </c>
      <c r="AX3636" s="95" t="s">
        <v>32035</v>
      </c>
      <c r="AY3636" s="95" t="s">
        <v>9917</v>
      </c>
      <c r="AZ3636" s="95" t="s">
        <v>32035</v>
      </c>
      <c r="BA3636" s="95" t="s">
        <v>97</v>
      </c>
      <c r="BB3636" s="95" t="s">
        <v>32036</v>
      </c>
      <c r="BC3636" s="95" t="s">
        <v>99</v>
      </c>
      <c r="BD3636" s="95" t="s">
        <v>100</v>
      </c>
      <c r="BE3636" s="95" t="s">
        <v>61</v>
      </c>
      <c r="BF3636" s="95" t="s">
        <v>262</v>
      </c>
      <c r="BG3636" s="95" t="s">
        <v>101</v>
      </c>
    </row>
    <row r="3637" s="86" customFormat="1" ht="19" customHeight="1" spans="1:59">
      <c r="A3637" s="95" t="s">
        <v>302</v>
      </c>
      <c r="B3637" s="95" t="s">
        <v>303</v>
      </c>
      <c r="C3637" s="95" t="s">
        <v>1968</v>
      </c>
      <c r="D3637" s="95" t="s">
        <v>1969</v>
      </c>
      <c r="E3637" s="95" t="s">
        <v>1970</v>
      </c>
      <c r="F3637" s="95" t="s">
        <v>1971</v>
      </c>
      <c r="G3637" s="95" t="s">
        <v>1972</v>
      </c>
      <c r="H3637" s="95" t="s">
        <v>109</v>
      </c>
      <c r="I3637" s="95" t="s">
        <v>32037</v>
      </c>
      <c r="J3637" s="95" t="s">
        <v>32038</v>
      </c>
      <c r="K3637" s="95" t="s">
        <v>32039</v>
      </c>
      <c r="L3637" s="95" t="s">
        <v>73</v>
      </c>
      <c r="M3637" s="95" t="s">
        <v>526</v>
      </c>
      <c r="N3637" s="95" t="s">
        <v>2361</v>
      </c>
      <c r="O3637" s="95" t="s">
        <v>204</v>
      </c>
      <c r="P3637" s="95" t="s">
        <v>205</v>
      </c>
      <c r="Q3637" s="95" t="s">
        <v>140</v>
      </c>
      <c r="R3637" s="95" t="s">
        <v>141</v>
      </c>
      <c r="S3637" s="95" t="s">
        <v>32040</v>
      </c>
      <c r="T3637" s="95" t="s">
        <v>380</v>
      </c>
      <c r="U3637" s="96">
        <v>0</v>
      </c>
      <c r="V3637" s="96">
        <v>23000</v>
      </c>
      <c r="W3637" s="96">
        <v>10000</v>
      </c>
      <c r="X3637" s="96">
        <v>7000</v>
      </c>
      <c r="Y3637" s="95" t="s">
        <v>82</v>
      </c>
      <c r="Z3637" s="95" t="s">
        <v>25689</v>
      </c>
      <c r="AA3637" s="95" t="s">
        <v>84</v>
      </c>
      <c r="AB3637" s="95" t="s">
        <v>1979</v>
      </c>
      <c r="AC3637" s="95" t="s">
        <v>25690</v>
      </c>
      <c r="AD3637" s="95" t="s">
        <v>87</v>
      </c>
      <c r="AE3637" s="95" t="s">
        <v>61</v>
      </c>
      <c r="AF3637" s="95" t="s">
        <v>61</v>
      </c>
      <c r="AG3637" s="95" t="s">
        <v>89</v>
      </c>
      <c r="AH3637" s="95" t="s">
        <v>89</v>
      </c>
      <c r="AI3637" s="95" t="s">
        <v>89</v>
      </c>
      <c r="AJ3637" s="95" t="s">
        <v>89</v>
      </c>
      <c r="AK3637" s="95" t="s">
        <v>89</v>
      </c>
      <c r="AL3637" s="95" t="s">
        <v>89</v>
      </c>
      <c r="AM3637" s="95" t="s">
        <v>89</v>
      </c>
      <c r="AN3637" s="95" t="s">
        <v>89</v>
      </c>
      <c r="AO3637" s="95" t="s">
        <v>89</v>
      </c>
      <c r="AP3637" s="95" t="s">
        <v>89</v>
      </c>
      <c r="AQ3637" s="95" t="s">
        <v>90</v>
      </c>
      <c r="AR3637" s="95" t="s">
        <v>90</v>
      </c>
      <c r="AS3637" s="95" t="s">
        <v>25691</v>
      </c>
      <c r="AT3637" s="95" t="s">
        <v>92</v>
      </c>
      <c r="AU3637" s="95" t="s">
        <v>92</v>
      </c>
      <c r="AV3637" s="95" t="s">
        <v>93</v>
      </c>
      <c r="AW3637" s="95" t="s">
        <v>1980</v>
      </c>
      <c r="AX3637" s="95" t="s">
        <v>32041</v>
      </c>
      <c r="AY3637" s="95" t="s">
        <v>1982</v>
      </c>
      <c r="AZ3637" s="95" t="s">
        <v>32041</v>
      </c>
      <c r="BA3637" s="95" t="s">
        <v>97</v>
      </c>
      <c r="BB3637" s="95" t="s">
        <v>32042</v>
      </c>
      <c r="BC3637" s="95" t="s">
        <v>99</v>
      </c>
      <c r="BD3637" s="95" t="s">
        <v>100</v>
      </c>
      <c r="BE3637" s="95" t="s">
        <v>61</v>
      </c>
      <c r="BF3637" s="95" t="s">
        <v>380</v>
      </c>
      <c r="BG3637" s="95" t="s">
        <v>101</v>
      </c>
    </row>
    <row r="3638" s="86" customFormat="1" ht="19" customHeight="1" spans="1:59">
      <c r="A3638" s="95" t="s">
        <v>302</v>
      </c>
      <c r="B3638" s="95" t="s">
        <v>303</v>
      </c>
      <c r="C3638" s="95" t="s">
        <v>3535</v>
      </c>
      <c r="D3638" s="95" t="s">
        <v>3536</v>
      </c>
      <c r="E3638" s="95" t="s">
        <v>5129</v>
      </c>
      <c r="F3638" s="95" t="s">
        <v>29938</v>
      </c>
      <c r="G3638" s="95" t="s">
        <v>5099</v>
      </c>
      <c r="H3638" s="95" t="s">
        <v>232</v>
      </c>
      <c r="I3638" s="95" t="s">
        <v>32043</v>
      </c>
      <c r="J3638" s="95" t="s">
        <v>32044</v>
      </c>
      <c r="K3638" s="95" t="s">
        <v>32045</v>
      </c>
      <c r="L3638" s="95" t="s">
        <v>73</v>
      </c>
      <c r="M3638" s="95" t="s">
        <v>32046</v>
      </c>
      <c r="N3638" s="95" t="s">
        <v>137</v>
      </c>
      <c r="O3638" s="95" t="s">
        <v>238</v>
      </c>
      <c r="P3638" s="95" t="s">
        <v>239</v>
      </c>
      <c r="Q3638" s="95" t="s">
        <v>2192</v>
      </c>
      <c r="R3638" s="95" t="s">
        <v>2193</v>
      </c>
      <c r="S3638" s="95" t="s">
        <v>32047</v>
      </c>
      <c r="T3638" s="95" t="s">
        <v>119</v>
      </c>
      <c r="U3638" s="96">
        <v>0</v>
      </c>
      <c r="V3638" s="96">
        <v>123531</v>
      </c>
      <c r="W3638" s="96">
        <v>90000</v>
      </c>
      <c r="X3638" s="96">
        <v>17000</v>
      </c>
      <c r="Y3638" s="95" t="s">
        <v>143</v>
      </c>
      <c r="Z3638" s="95" t="s">
        <v>25689</v>
      </c>
      <c r="AA3638" s="95" t="s">
        <v>84</v>
      </c>
      <c r="AB3638" s="95" t="s">
        <v>5135</v>
      </c>
      <c r="AC3638" s="95" t="s">
        <v>11915</v>
      </c>
      <c r="AD3638" s="95" t="s">
        <v>87</v>
      </c>
      <c r="AE3638" s="95" t="s">
        <v>61</v>
      </c>
      <c r="AF3638" s="95" t="s">
        <v>61</v>
      </c>
      <c r="AG3638" s="95" t="s">
        <v>89</v>
      </c>
      <c r="AH3638" s="95" t="s">
        <v>89</v>
      </c>
      <c r="AI3638" s="95" t="s">
        <v>89</v>
      </c>
      <c r="AJ3638" s="95" t="s">
        <v>89</v>
      </c>
      <c r="AK3638" s="95" t="s">
        <v>89</v>
      </c>
      <c r="AL3638" s="95" t="s">
        <v>89</v>
      </c>
      <c r="AM3638" s="95" t="s">
        <v>89</v>
      </c>
      <c r="AN3638" s="95" t="s">
        <v>89</v>
      </c>
      <c r="AO3638" s="95" t="s">
        <v>89</v>
      </c>
      <c r="AP3638" s="95" t="s">
        <v>89</v>
      </c>
      <c r="AQ3638" s="95" t="s">
        <v>90</v>
      </c>
      <c r="AR3638" s="95" t="s">
        <v>90</v>
      </c>
      <c r="AS3638" s="95" t="s">
        <v>25691</v>
      </c>
      <c r="AT3638" s="95" t="s">
        <v>92</v>
      </c>
      <c r="AU3638" s="95" t="s">
        <v>92</v>
      </c>
      <c r="AV3638" s="95" t="s">
        <v>93</v>
      </c>
      <c r="AW3638" s="95" t="s">
        <v>5137</v>
      </c>
      <c r="AX3638" s="95" t="s">
        <v>32048</v>
      </c>
      <c r="AY3638" s="95" t="s">
        <v>5139</v>
      </c>
      <c r="AZ3638" s="95" t="s">
        <v>32048</v>
      </c>
      <c r="BA3638" s="95" t="s">
        <v>215</v>
      </c>
      <c r="BB3638" s="95" t="s">
        <v>32049</v>
      </c>
      <c r="BC3638" s="95" t="s">
        <v>99</v>
      </c>
      <c r="BD3638" s="95" t="s">
        <v>150</v>
      </c>
      <c r="BE3638" s="95" t="s">
        <v>61</v>
      </c>
      <c r="BF3638" s="95" t="s">
        <v>119</v>
      </c>
      <c r="BG3638" s="95" t="s">
        <v>101</v>
      </c>
    </row>
    <row r="3639" s="86" customFormat="1" ht="19" customHeight="1" spans="1:59">
      <c r="A3639" s="95" t="s">
        <v>458</v>
      </c>
      <c r="B3639" s="95" t="s">
        <v>459</v>
      </c>
      <c r="C3639" s="95" t="s">
        <v>1077</v>
      </c>
      <c r="D3639" s="95" t="s">
        <v>1078</v>
      </c>
      <c r="E3639" s="95" t="s">
        <v>32050</v>
      </c>
      <c r="F3639" s="95" t="s">
        <v>32051</v>
      </c>
      <c r="G3639" s="95" t="s">
        <v>3122</v>
      </c>
      <c r="H3639" s="95" t="s">
        <v>32052</v>
      </c>
      <c r="I3639" s="95" t="s">
        <v>32053</v>
      </c>
      <c r="J3639" s="95" t="s">
        <v>32054</v>
      </c>
      <c r="K3639" s="95" t="s">
        <v>32055</v>
      </c>
      <c r="L3639" s="95" t="s">
        <v>73</v>
      </c>
      <c r="M3639" s="95" t="s">
        <v>137</v>
      </c>
      <c r="N3639" s="95" t="s">
        <v>1116</v>
      </c>
      <c r="O3639" s="95" t="s">
        <v>11073</v>
      </c>
      <c r="P3639" s="95" t="s">
        <v>5888</v>
      </c>
      <c r="Q3639" s="95" t="s">
        <v>2295</v>
      </c>
      <c r="R3639" s="95" t="s">
        <v>5888</v>
      </c>
      <c r="S3639" s="95" t="s">
        <v>32056</v>
      </c>
      <c r="T3639" s="95" t="s">
        <v>380</v>
      </c>
      <c r="U3639" s="96">
        <v>0</v>
      </c>
      <c r="V3639" s="96">
        <v>21872</v>
      </c>
      <c r="W3639" s="96">
        <v>17000</v>
      </c>
      <c r="X3639" s="96">
        <v>8500</v>
      </c>
      <c r="Y3639" s="95" t="s">
        <v>82</v>
      </c>
      <c r="Z3639" s="95" t="s">
        <v>25689</v>
      </c>
      <c r="AA3639" s="95" t="s">
        <v>84</v>
      </c>
      <c r="AB3639" s="95" t="s">
        <v>32057</v>
      </c>
      <c r="AC3639" s="95" t="s">
        <v>1505</v>
      </c>
      <c r="AD3639" s="95" t="s">
        <v>87</v>
      </c>
      <c r="AE3639" s="95" t="s">
        <v>61</v>
      </c>
      <c r="AF3639" s="95" t="s">
        <v>61</v>
      </c>
      <c r="AG3639" s="95" t="s">
        <v>89</v>
      </c>
      <c r="AH3639" s="95" t="s">
        <v>89</v>
      </c>
      <c r="AI3639" s="95" t="s">
        <v>89</v>
      </c>
      <c r="AJ3639" s="95" t="s">
        <v>88</v>
      </c>
      <c r="AK3639" s="95" t="s">
        <v>88</v>
      </c>
      <c r="AL3639" s="95" t="s">
        <v>88</v>
      </c>
      <c r="AM3639" s="95" t="s">
        <v>88</v>
      </c>
      <c r="AN3639" s="95" t="s">
        <v>88</v>
      </c>
      <c r="AO3639" s="95" t="s">
        <v>88</v>
      </c>
      <c r="AP3639" s="95" t="s">
        <v>89</v>
      </c>
      <c r="AQ3639" s="95" t="s">
        <v>90</v>
      </c>
      <c r="AR3639" s="95" t="s">
        <v>90</v>
      </c>
      <c r="AS3639" s="95" t="s">
        <v>25691</v>
      </c>
      <c r="AT3639" s="95" t="s">
        <v>92</v>
      </c>
      <c r="AU3639" s="95" t="s">
        <v>92</v>
      </c>
      <c r="AV3639" s="95" t="s">
        <v>93</v>
      </c>
      <c r="AW3639" s="95" t="s">
        <v>32058</v>
      </c>
      <c r="AX3639" s="95" t="s">
        <v>32059</v>
      </c>
      <c r="AY3639" s="95" t="s">
        <v>32060</v>
      </c>
      <c r="AZ3639" s="95" t="s">
        <v>32059</v>
      </c>
      <c r="BA3639" s="95" t="s">
        <v>97</v>
      </c>
      <c r="BB3639" s="95" t="s">
        <v>32061</v>
      </c>
      <c r="BC3639" s="95" t="s">
        <v>99</v>
      </c>
      <c r="BD3639" s="95" t="s">
        <v>100</v>
      </c>
      <c r="BE3639" s="95" t="s">
        <v>61</v>
      </c>
      <c r="BF3639" s="95" t="s">
        <v>380</v>
      </c>
      <c r="BG3639" s="95" t="s">
        <v>101</v>
      </c>
    </row>
    <row r="3640" s="86" customFormat="1" ht="19" customHeight="1" spans="1:59">
      <c r="A3640" s="95" t="s">
        <v>419</v>
      </c>
      <c r="B3640" s="95" t="s">
        <v>420</v>
      </c>
      <c r="C3640" s="95" t="s">
        <v>3839</v>
      </c>
      <c r="D3640" s="95" t="s">
        <v>3840</v>
      </c>
      <c r="E3640" s="95" t="s">
        <v>30240</v>
      </c>
      <c r="F3640" s="95" t="s">
        <v>8327</v>
      </c>
      <c r="G3640" s="95" t="s">
        <v>425</v>
      </c>
      <c r="H3640" s="95" t="s">
        <v>109</v>
      </c>
      <c r="I3640" s="95" t="s">
        <v>32062</v>
      </c>
      <c r="J3640" s="95" t="s">
        <v>32063</v>
      </c>
      <c r="K3640" s="95" t="s">
        <v>32064</v>
      </c>
      <c r="L3640" s="95" t="s">
        <v>73</v>
      </c>
      <c r="M3640" s="95" t="s">
        <v>526</v>
      </c>
      <c r="N3640" s="95" t="s">
        <v>4350</v>
      </c>
      <c r="O3640" s="95" t="s">
        <v>774</v>
      </c>
      <c r="P3640" s="95" t="s">
        <v>775</v>
      </c>
      <c r="Q3640" s="95" t="s">
        <v>1940</v>
      </c>
      <c r="R3640" s="95" t="s">
        <v>1941</v>
      </c>
      <c r="S3640" s="95" t="s">
        <v>32065</v>
      </c>
      <c r="T3640" s="95" t="s">
        <v>119</v>
      </c>
      <c r="U3640" s="96">
        <v>0</v>
      </c>
      <c r="V3640" s="96">
        <v>20000</v>
      </c>
      <c r="W3640" s="96">
        <v>12000</v>
      </c>
      <c r="X3640" s="96">
        <v>10000</v>
      </c>
      <c r="Y3640" s="95" t="s">
        <v>82</v>
      </c>
      <c r="Z3640" s="95" t="s">
        <v>25689</v>
      </c>
      <c r="AA3640" s="95" t="s">
        <v>84</v>
      </c>
      <c r="AB3640" s="95" t="s">
        <v>30247</v>
      </c>
      <c r="AC3640" s="95" t="s">
        <v>8465</v>
      </c>
      <c r="AD3640" s="95" t="s">
        <v>87</v>
      </c>
      <c r="AE3640" s="95" t="s">
        <v>61</v>
      </c>
      <c r="AF3640" s="95" t="s">
        <v>61</v>
      </c>
      <c r="AG3640" s="95" t="s">
        <v>89</v>
      </c>
      <c r="AH3640" s="95" t="s">
        <v>89</v>
      </c>
      <c r="AI3640" s="95" t="s">
        <v>89</v>
      </c>
      <c r="AJ3640" s="95" t="s">
        <v>88</v>
      </c>
      <c r="AK3640" s="95" t="s">
        <v>89</v>
      </c>
      <c r="AL3640" s="95" t="s">
        <v>89</v>
      </c>
      <c r="AM3640" s="95" t="s">
        <v>89</v>
      </c>
      <c r="AN3640" s="95" t="s">
        <v>89</v>
      </c>
      <c r="AO3640" s="95" t="s">
        <v>88</v>
      </c>
      <c r="AP3640" s="95" t="s">
        <v>89</v>
      </c>
      <c r="AQ3640" s="95" t="s">
        <v>90</v>
      </c>
      <c r="AR3640" s="95" t="s">
        <v>90</v>
      </c>
      <c r="AS3640" s="95" t="s">
        <v>25691</v>
      </c>
      <c r="AT3640" s="95" t="s">
        <v>92</v>
      </c>
      <c r="AU3640" s="95" t="s">
        <v>92</v>
      </c>
      <c r="AV3640" s="95" t="s">
        <v>93</v>
      </c>
      <c r="AW3640" s="95" t="s">
        <v>30248</v>
      </c>
      <c r="AX3640" s="95" t="s">
        <v>32066</v>
      </c>
      <c r="AY3640" s="95" t="s">
        <v>8500</v>
      </c>
      <c r="AZ3640" s="95" t="s">
        <v>32066</v>
      </c>
      <c r="BA3640" s="95" t="s">
        <v>97</v>
      </c>
      <c r="BB3640" s="95" t="s">
        <v>32067</v>
      </c>
      <c r="BC3640" s="95" t="s">
        <v>99</v>
      </c>
      <c r="BD3640" s="95" t="s">
        <v>100</v>
      </c>
      <c r="BE3640" s="95" t="s">
        <v>61</v>
      </c>
      <c r="BF3640" s="95" t="s">
        <v>119</v>
      </c>
      <c r="BG3640" s="95" t="s">
        <v>101</v>
      </c>
    </row>
    <row r="3641" s="86" customFormat="1" ht="19" customHeight="1" spans="1:59">
      <c r="A3641" s="95" t="s">
        <v>126</v>
      </c>
      <c r="B3641" s="95" t="s">
        <v>127</v>
      </c>
      <c r="C3641" s="95" t="s">
        <v>248</v>
      </c>
      <c r="D3641" s="95" t="s">
        <v>249</v>
      </c>
      <c r="E3641" s="95" t="s">
        <v>1651</v>
      </c>
      <c r="F3641" s="95" t="s">
        <v>819</v>
      </c>
      <c r="G3641" s="95" t="s">
        <v>132</v>
      </c>
      <c r="H3641" s="95" t="s">
        <v>109</v>
      </c>
      <c r="I3641" s="95" t="s">
        <v>32068</v>
      </c>
      <c r="J3641" s="95" t="s">
        <v>32069</v>
      </c>
      <c r="K3641" s="95" t="s">
        <v>32070</v>
      </c>
      <c r="L3641" s="95" t="s">
        <v>73</v>
      </c>
      <c r="M3641" s="95" t="s">
        <v>526</v>
      </c>
      <c r="N3641" s="95" t="s">
        <v>2029</v>
      </c>
      <c r="O3641" s="95" t="s">
        <v>2779</v>
      </c>
      <c r="P3641" s="95" t="s">
        <v>2780</v>
      </c>
      <c r="Q3641" s="95" t="s">
        <v>1940</v>
      </c>
      <c r="R3641" s="95" t="s">
        <v>1941</v>
      </c>
      <c r="S3641" s="95" t="s">
        <v>32071</v>
      </c>
      <c r="T3641" s="95" t="s">
        <v>119</v>
      </c>
      <c r="U3641" s="96">
        <v>0</v>
      </c>
      <c r="V3641" s="96">
        <v>28000</v>
      </c>
      <c r="W3641" s="96">
        <v>18000</v>
      </c>
      <c r="X3641" s="96">
        <v>9000</v>
      </c>
      <c r="Y3641" s="95" t="s">
        <v>82</v>
      </c>
      <c r="Z3641" s="95" t="s">
        <v>25689</v>
      </c>
      <c r="AA3641" s="95" t="s">
        <v>84</v>
      </c>
      <c r="AB3641" s="95" t="s">
        <v>819</v>
      </c>
      <c r="AC3641" s="95" t="s">
        <v>4869</v>
      </c>
      <c r="AD3641" s="95" t="s">
        <v>87</v>
      </c>
      <c r="AE3641" s="95" t="s">
        <v>61</v>
      </c>
      <c r="AF3641" s="95" t="s">
        <v>61</v>
      </c>
      <c r="AG3641" s="95" t="s">
        <v>89</v>
      </c>
      <c r="AH3641" s="95" t="s">
        <v>89</v>
      </c>
      <c r="AI3641" s="95" t="s">
        <v>89</v>
      </c>
      <c r="AJ3641" s="95" t="s">
        <v>88</v>
      </c>
      <c r="AK3641" s="95" t="s">
        <v>89</v>
      </c>
      <c r="AL3641" s="95" t="s">
        <v>88</v>
      </c>
      <c r="AM3641" s="95" t="s">
        <v>88</v>
      </c>
      <c r="AN3641" s="95" t="s">
        <v>88</v>
      </c>
      <c r="AO3641" s="95" t="s">
        <v>88</v>
      </c>
      <c r="AP3641" s="95" t="s">
        <v>89</v>
      </c>
      <c r="AQ3641" s="95" t="s">
        <v>90</v>
      </c>
      <c r="AR3641" s="95" t="s">
        <v>90</v>
      </c>
      <c r="AS3641" s="95" t="s">
        <v>25691</v>
      </c>
      <c r="AT3641" s="95" t="s">
        <v>92</v>
      </c>
      <c r="AU3641" s="95" t="s">
        <v>92</v>
      </c>
      <c r="AV3641" s="95" t="s">
        <v>93</v>
      </c>
      <c r="AW3641" s="95" t="s">
        <v>1657</v>
      </c>
      <c r="AX3641" s="95" t="s">
        <v>32072</v>
      </c>
      <c r="AY3641" s="95" t="s">
        <v>1659</v>
      </c>
      <c r="AZ3641" s="95" t="s">
        <v>32072</v>
      </c>
      <c r="BA3641" s="95" t="s">
        <v>97</v>
      </c>
      <c r="BB3641" s="95" t="s">
        <v>32073</v>
      </c>
      <c r="BC3641" s="95" t="s">
        <v>99</v>
      </c>
      <c r="BD3641" s="95" t="s">
        <v>100</v>
      </c>
      <c r="BE3641" s="95" t="s">
        <v>61</v>
      </c>
      <c r="BF3641" s="95" t="s">
        <v>119</v>
      </c>
      <c r="BG3641" s="95" t="s">
        <v>101</v>
      </c>
    </row>
    <row r="3642" s="86" customFormat="1" ht="19" customHeight="1" spans="1:59">
      <c r="A3642" s="95" t="s">
        <v>151</v>
      </c>
      <c r="B3642" s="95" t="s">
        <v>152</v>
      </c>
      <c r="C3642" s="95" t="s">
        <v>741</v>
      </c>
      <c r="D3642" s="95" t="s">
        <v>742</v>
      </c>
      <c r="E3642" s="95" t="s">
        <v>32074</v>
      </c>
      <c r="F3642" s="95" t="s">
        <v>32075</v>
      </c>
      <c r="G3642" s="95" t="s">
        <v>1819</v>
      </c>
      <c r="H3642" s="95" t="s">
        <v>232</v>
      </c>
      <c r="I3642" s="95" t="s">
        <v>32076</v>
      </c>
      <c r="J3642" s="95" t="s">
        <v>32077</v>
      </c>
      <c r="K3642" s="95" t="s">
        <v>32078</v>
      </c>
      <c r="L3642" s="95" t="s">
        <v>73</v>
      </c>
      <c r="M3642" s="95" t="s">
        <v>526</v>
      </c>
      <c r="N3642" s="95" t="s">
        <v>2398</v>
      </c>
      <c r="O3642" s="95" t="s">
        <v>774</v>
      </c>
      <c r="P3642" s="95" t="s">
        <v>775</v>
      </c>
      <c r="Q3642" s="95" t="s">
        <v>22797</v>
      </c>
      <c r="R3642" s="95" t="s">
        <v>22798</v>
      </c>
      <c r="S3642" s="95" t="s">
        <v>32079</v>
      </c>
      <c r="T3642" s="95" t="s">
        <v>119</v>
      </c>
      <c r="U3642" s="96">
        <v>0</v>
      </c>
      <c r="V3642" s="96">
        <v>30000</v>
      </c>
      <c r="W3642" s="96">
        <v>15000</v>
      </c>
      <c r="X3642" s="96">
        <v>7000</v>
      </c>
      <c r="Y3642" s="95" t="s">
        <v>82</v>
      </c>
      <c r="Z3642" s="95" t="s">
        <v>25689</v>
      </c>
      <c r="AA3642" s="95" t="s">
        <v>84</v>
      </c>
      <c r="AB3642" s="95" t="s">
        <v>32075</v>
      </c>
      <c r="AC3642" s="95" t="s">
        <v>26031</v>
      </c>
      <c r="AD3642" s="95" t="s">
        <v>87</v>
      </c>
      <c r="AE3642" s="95" t="s">
        <v>61</v>
      </c>
      <c r="AF3642" s="95" t="s">
        <v>61</v>
      </c>
      <c r="AG3642" s="95" t="s">
        <v>89</v>
      </c>
      <c r="AH3642" s="95" t="s">
        <v>89</v>
      </c>
      <c r="AI3642" s="95" t="s">
        <v>89</v>
      </c>
      <c r="AJ3642" s="95" t="s">
        <v>88</v>
      </c>
      <c r="AK3642" s="95" t="s">
        <v>88</v>
      </c>
      <c r="AL3642" s="95" t="s">
        <v>88</v>
      </c>
      <c r="AM3642" s="95" t="s">
        <v>89</v>
      </c>
      <c r="AN3642" s="95" t="s">
        <v>88</v>
      </c>
      <c r="AO3642" s="95" t="s">
        <v>88</v>
      </c>
      <c r="AP3642" s="95" t="s">
        <v>89</v>
      </c>
      <c r="AQ3642" s="95" t="s">
        <v>90</v>
      </c>
      <c r="AR3642" s="95" t="s">
        <v>90</v>
      </c>
      <c r="AS3642" s="95" t="s">
        <v>25691</v>
      </c>
      <c r="AT3642" s="95" t="s">
        <v>92</v>
      </c>
      <c r="AU3642" s="95" t="s">
        <v>92</v>
      </c>
      <c r="AV3642" s="95" t="s">
        <v>93</v>
      </c>
      <c r="AW3642" s="95" t="s">
        <v>32080</v>
      </c>
      <c r="AX3642" s="95" t="s">
        <v>32081</v>
      </c>
      <c r="AY3642" s="95" t="s">
        <v>32082</v>
      </c>
      <c r="AZ3642" s="95" t="s">
        <v>32081</v>
      </c>
      <c r="BA3642" s="95" t="s">
        <v>97</v>
      </c>
      <c r="BB3642" s="95" t="s">
        <v>32083</v>
      </c>
      <c r="BC3642" s="95" t="s">
        <v>99</v>
      </c>
      <c r="BD3642" s="95" t="s">
        <v>100</v>
      </c>
      <c r="BE3642" s="95" t="s">
        <v>61</v>
      </c>
      <c r="BF3642" s="95" t="s">
        <v>119</v>
      </c>
      <c r="BG3642" s="95" t="s">
        <v>101</v>
      </c>
    </row>
    <row r="3643" s="86" customFormat="1" ht="19" customHeight="1" spans="1:59">
      <c r="A3643" s="95" t="s">
        <v>302</v>
      </c>
      <c r="B3643" s="95" t="s">
        <v>303</v>
      </c>
      <c r="C3643" s="95" t="s">
        <v>3535</v>
      </c>
      <c r="D3643" s="95" t="s">
        <v>3536</v>
      </c>
      <c r="E3643" s="95" t="s">
        <v>29132</v>
      </c>
      <c r="F3643" s="95" t="s">
        <v>26950</v>
      </c>
      <c r="G3643" s="95" t="s">
        <v>1972</v>
      </c>
      <c r="H3643" s="95" t="s">
        <v>109</v>
      </c>
      <c r="I3643" s="95" t="s">
        <v>32084</v>
      </c>
      <c r="J3643" s="95" t="s">
        <v>32085</v>
      </c>
      <c r="K3643" s="95" t="s">
        <v>32086</v>
      </c>
      <c r="L3643" s="95" t="s">
        <v>73</v>
      </c>
      <c r="M3643" s="95" t="s">
        <v>12339</v>
      </c>
      <c r="N3643" s="95" t="s">
        <v>32087</v>
      </c>
      <c r="O3643" s="95" t="s">
        <v>115</v>
      </c>
      <c r="P3643" s="95" t="s">
        <v>116</v>
      </c>
      <c r="Q3643" s="95" t="s">
        <v>117</v>
      </c>
      <c r="R3643" s="95" t="s">
        <v>116</v>
      </c>
      <c r="S3643" s="95" t="s">
        <v>32088</v>
      </c>
      <c r="T3643" s="95" t="s">
        <v>380</v>
      </c>
      <c r="U3643" s="96">
        <v>0</v>
      </c>
      <c r="V3643" s="96">
        <v>46400</v>
      </c>
      <c r="W3643" s="96">
        <v>16700</v>
      </c>
      <c r="X3643" s="96">
        <v>4000</v>
      </c>
      <c r="Y3643" s="95" t="s">
        <v>143</v>
      </c>
      <c r="Z3643" s="95" t="s">
        <v>25689</v>
      </c>
      <c r="AA3643" s="95" t="s">
        <v>84</v>
      </c>
      <c r="AB3643" s="95" t="s">
        <v>29137</v>
      </c>
      <c r="AC3643" s="95" t="s">
        <v>8465</v>
      </c>
      <c r="AD3643" s="95" t="s">
        <v>87</v>
      </c>
      <c r="AE3643" s="95" t="s">
        <v>61</v>
      </c>
      <c r="AF3643" s="95" t="s">
        <v>61</v>
      </c>
      <c r="AG3643" s="95" t="s">
        <v>89</v>
      </c>
      <c r="AH3643" s="95" t="s">
        <v>89</v>
      </c>
      <c r="AI3643" s="95" t="s">
        <v>89</v>
      </c>
      <c r="AJ3643" s="95" t="s">
        <v>89</v>
      </c>
      <c r="AK3643" s="95" t="s">
        <v>89</v>
      </c>
      <c r="AL3643" s="95" t="s">
        <v>89</v>
      </c>
      <c r="AM3643" s="95" t="s">
        <v>89</v>
      </c>
      <c r="AN3643" s="95" t="s">
        <v>89</v>
      </c>
      <c r="AO3643" s="95" t="s">
        <v>89</v>
      </c>
      <c r="AP3643" s="95" t="s">
        <v>89</v>
      </c>
      <c r="AQ3643" s="95" t="s">
        <v>90</v>
      </c>
      <c r="AR3643" s="95" t="s">
        <v>90</v>
      </c>
      <c r="AS3643" s="95" t="s">
        <v>25691</v>
      </c>
      <c r="AT3643" s="95" t="s">
        <v>92</v>
      </c>
      <c r="AU3643" s="95" t="s">
        <v>92</v>
      </c>
      <c r="AV3643" s="95" t="s">
        <v>93</v>
      </c>
      <c r="AW3643" s="95" t="s">
        <v>29138</v>
      </c>
      <c r="AX3643" s="95" t="s">
        <v>32089</v>
      </c>
      <c r="AY3643" s="95" t="s">
        <v>29140</v>
      </c>
      <c r="AZ3643" s="95" t="s">
        <v>32089</v>
      </c>
      <c r="BA3643" s="95" t="s">
        <v>97</v>
      </c>
      <c r="BB3643" s="95" t="s">
        <v>32090</v>
      </c>
      <c r="BC3643" s="95" t="s">
        <v>99</v>
      </c>
      <c r="BD3643" s="95" t="s">
        <v>150</v>
      </c>
      <c r="BE3643" s="95" t="s">
        <v>61</v>
      </c>
      <c r="BF3643" s="95" t="s">
        <v>380</v>
      </c>
      <c r="BG3643" s="95" t="s">
        <v>101</v>
      </c>
    </row>
    <row r="3644" s="86" customFormat="1" ht="19" customHeight="1" spans="1:59">
      <c r="A3644" s="95" t="s">
        <v>62</v>
      </c>
      <c r="B3644" s="95" t="s">
        <v>63</v>
      </c>
      <c r="C3644" s="95" t="s">
        <v>64</v>
      </c>
      <c r="D3644" s="95" t="s">
        <v>65</v>
      </c>
      <c r="E3644" s="95" t="s">
        <v>32091</v>
      </c>
      <c r="F3644" s="95" t="s">
        <v>7662</v>
      </c>
      <c r="G3644" s="95" t="s">
        <v>990</v>
      </c>
      <c r="H3644" s="95" t="s">
        <v>109</v>
      </c>
      <c r="I3644" s="95" t="s">
        <v>32092</v>
      </c>
      <c r="J3644" s="95" t="s">
        <v>32093</v>
      </c>
      <c r="K3644" s="95" t="s">
        <v>32094</v>
      </c>
      <c r="L3644" s="95" t="s">
        <v>73</v>
      </c>
      <c r="M3644" s="95" t="s">
        <v>3139</v>
      </c>
      <c r="N3644" s="95" t="s">
        <v>811</v>
      </c>
      <c r="O3644" s="95" t="s">
        <v>431</v>
      </c>
      <c r="P3644" s="95" t="s">
        <v>432</v>
      </c>
      <c r="Q3644" s="95" t="s">
        <v>433</v>
      </c>
      <c r="R3644" s="95" t="s">
        <v>434</v>
      </c>
      <c r="S3644" s="95" t="s">
        <v>32095</v>
      </c>
      <c r="T3644" s="95" t="s">
        <v>262</v>
      </c>
      <c r="U3644" s="96">
        <v>0</v>
      </c>
      <c r="V3644" s="96">
        <v>68943</v>
      </c>
      <c r="W3644" s="96">
        <v>35000</v>
      </c>
      <c r="X3644" s="96">
        <v>14000</v>
      </c>
      <c r="Y3644" s="95" t="s">
        <v>143</v>
      </c>
      <c r="Z3644" s="95" t="s">
        <v>25689</v>
      </c>
      <c r="AA3644" s="95" t="s">
        <v>84</v>
      </c>
      <c r="AB3644" s="95" t="s">
        <v>32096</v>
      </c>
      <c r="AC3644" s="95" t="s">
        <v>26031</v>
      </c>
      <c r="AD3644" s="95" t="s">
        <v>87</v>
      </c>
      <c r="AE3644" s="95" t="s">
        <v>61</v>
      </c>
      <c r="AF3644" s="95" t="s">
        <v>61</v>
      </c>
      <c r="AG3644" s="95" t="s">
        <v>89</v>
      </c>
      <c r="AH3644" s="95" t="s">
        <v>89</v>
      </c>
      <c r="AI3644" s="95" t="s">
        <v>89</v>
      </c>
      <c r="AJ3644" s="95" t="s">
        <v>89</v>
      </c>
      <c r="AK3644" s="95" t="s">
        <v>89</v>
      </c>
      <c r="AL3644" s="95" t="s">
        <v>89</v>
      </c>
      <c r="AM3644" s="95" t="s">
        <v>89</v>
      </c>
      <c r="AN3644" s="95" t="s">
        <v>89</v>
      </c>
      <c r="AO3644" s="95" t="s">
        <v>89</v>
      </c>
      <c r="AP3644" s="95" t="s">
        <v>89</v>
      </c>
      <c r="AQ3644" s="95" t="s">
        <v>90</v>
      </c>
      <c r="AR3644" s="95" t="s">
        <v>90</v>
      </c>
      <c r="AS3644" s="95" t="s">
        <v>25691</v>
      </c>
      <c r="AT3644" s="95" t="s">
        <v>92</v>
      </c>
      <c r="AU3644" s="95" t="s">
        <v>92</v>
      </c>
      <c r="AV3644" s="95" t="s">
        <v>93</v>
      </c>
      <c r="AW3644" s="95" t="s">
        <v>32097</v>
      </c>
      <c r="AX3644" s="95" t="s">
        <v>32098</v>
      </c>
      <c r="AY3644" s="95" t="s">
        <v>32099</v>
      </c>
      <c r="AZ3644" s="95" t="s">
        <v>32098</v>
      </c>
      <c r="BA3644" s="95" t="s">
        <v>97</v>
      </c>
      <c r="BB3644" s="95" t="s">
        <v>32100</v>
      </c>
      <c r="BC3644" s="95" t="s">
        <v>99</v>
      </c>
      <c r="BD3644" s="95" t="s">
        <v>150</v>
      </c>
      <c r="BE3644" s="95" t="s">
        <v>61</v>
      </c>
      <c r="BF3644" s="95" t="s">
        <v>262</v>
      </c>
      <c r="BG3644" s="95" t="s">
        <v>101</v>
      </c>
    </row>
    <row r="3645" s="86" customFormat="1" ht="19" customHeight="1" spans="1:59">
      <c r="A3645" s="95" t="s">
        <v>62</v>
      </c>
      <c r="B3645" s="95" t="s">
        <v>63</v>
      </c>
      <c r="C3645" s="95" t="s">
        <v>12627</v>
      </c>
      <c r="D3645" s="95" t="s">
        <v>12628</v>
      </c>
      <c r="E3645" s="95" t="s">
        <v>32101</v>
      </c>
      <c r="F3645" s="95" t="s">
        <v>32102</v>
      </c>
      <c r="G3645" s="95" t="s">
        <v>32103</v>
      </c>
      <c r="H3645" s="95" t="s">
        <v>2291</v>
      </c>
      <c r="I3645" s="95" t="s">
        <v>32104</v>
      </c>
      <c r="J3645" s="95" t="s">
        <v>32105</v>
      </c>
      <c r="K3645" s="95" t="s">
        <v>32106</v>
      </c>
      <c r="L3645" s="95" t="s">
        <v>73</v>
      </c>
      <c r="M3645" s="95" t="s">
        <v>508</v>
      </c>
      <c r="N3645" s="95" t="s">
        <v>203</v>
      </c>
      <c r="O3645" s="95" t="s">
        <v>2295</v>
      </c>
      <c r="P3645" s="95" t="s">
        <v>2296</v>
      </c>
      <c r="Q3645" s="95" t="s">
        <v>2297</v>
      </c>
      <c r="R3645" s="95" t="s">
        <v>2298</v>
      </c>
      <c r="S3645" s="95" t="s">
        <v>32107</v>
      </c>
      <c r="T3645" s="95" t="s">
        <v>380</v>
      </c>
      <c r="U3645" s="96">
        <v>0</v>
      </c>
      <c r="V3645" s="96">
        <v>6455</v>
      </c>
      <c r="W3645" s="96">
        <v>5000</v>
      </c>
      <c r="X3645" s="96">
        <v>5000</v>
      </c>
      <c r="Y3645" s="95" t="s">
        <v>82</v>
      </c>
      <c r="Z3645" s="95" t="s">
        <v>25689</v>
      </c>
      <c r="AA3645" s="95" t="s">
        <v>84</v>
      </c>
      <c r="AB3645" s="95" t="s">
        <v>32108</v>
      </c>
      <c r="AC3645" s="95" t="s">
        <v>25690</v>
      </c>
      <c r="AD3645" s="95" t="s">
        <v>87</v>
      </c>
      <c r="AE3645" s="95" t="s">
        <v>61</v>
      </c>
      <c r="AF3645" s="95" t="s">
        <v>61</v>
      </c>
      <c r="AG3645" s="95" t="s">
        <v>89</v>
      </c>
      <c r="AH3645" s="95" t="s">
        <v>88</v>
      </c>
      <c r="AI3645" s="95" t="s">
        <v>88</v>
      </c>
      <c r="AJ3645" s="95" t="s">
        <v>88</v>
      </c>
      <c r="AK3645" s="95" t="s">
        <v>88</v>
      </c>
      <c r="AL3645" s="95" t="s">
        <v>88</v>
      </c>
      <c r="AM3645" s="95" t="s">
        <v>88</v>
      </c>
      <c r="AN3645" s="95" t="s">
        <v>88</v>
      </c>
      <c r="AO3645" s="95" t="s">
        <v>88</v>
      </c>
      <c r="AP3645" s="95" t="s">
        <v>89</v>
      </c>
      <c r="AQ3645" s="95" t="s">
        <v>90</v>
      </c>
      <c r="AR3645" s="95" t="s">
        <v>90</v>
      </c>
      <c r="AS3645" s="95" t="s">
        <v>25691</v>
      </c>
      <c r="AT3645" s="95" t="s">
        <v>92</v>
      </c>
      <c r="AU3645" s="95" t="s">
        <v>92</v>
      </c>
      <c r="AV3645" s="95" t="s">
        <v>93</v>
      </c>
      <c r="AW3645" s="95" t="s">
        <v>32109</v>
      </c>
      <c r="AX3645" s="95" t="s">
        <v>32110</v>
      </c>
      <c r="AY3645" s="95" t="s">
        <v>32111</v>
      </c>
      <c r="AZ3645" s="95" t="s">
        <v>32110</v>
      </c>
      <c r="BA3645" s="95" t="s">
        <v>97</v>
      </c>
      <c r="BB3645" s="95" t="s">
        <v>32112</v>
      </c>
      <c r="BC3645" s="95" t="s">
        <v>99</v>
      </c>
      <c r="BD3645" s="95" t="s">
        <v>100</v>
      </c>
      <c r="BE3645" s="95" t="s">
        <v>61</v>
      </c>
      <c r="BF3645" s="95" t="s">
        <v>380</v>
      </c>
      <c r="BG3645" s="95" t="s">
        <v>101</v>
      </c>
    </row>
    <row r="3646" s="86" customFormat="1" ht="19" customHeight="1" spans="1:59">
      <c r="A3646" s="95" t="s">
        <v>174</v>
      </c>
      <c r="B3646" s="95" t="s">
        <v>175</v>
      </c>
      <c r="C3646" s="95" t="s">
        <v>9907</v>
      </c>
      <c r="D3646" s="95" t="s">
        <v>9908</v>
      </c>
      <c r="E3646" s="95" t="s">
        <v>29384</v>
      </c>
      <c r="F3646" s="95" t="s">
        <v>9910</v>
      </c>
      <c r="G3646" s="95" t="s">
        <v>893</v>
      </c>
      <c r="H3646" s="95" t="s">
        <v>109</v>
      </c>
      <c r="I3646" s="95" t="s">
        <v>32113</v>
      </c>
      <c r="J3646" s="95" t="s">
        <v>32114</v>
      </c>
      <c r="K3646" s="95" t="s">
        <v>32115</v>
      </c>
      <c r="L3646" s="95" t="s">
        <v>73</v>
      </c>
      <c r="M3646" s="95" t="s">
        <v>526</v>
      </c>
      <c r="N3646" s="95" t="s">
        <v>2029</v>
      </c>
      <c r="O3646" s="95" t="s">
        <v>1537</v>
      </c>
      <c r="P3646" s="95" t="s">
        <v>1538</v>
      </c>
      <c r="Q3646" s="95" t="s">
        <v>2425</v>
      </c>
      <c r="R3646" s="95" t="s">
        <v>2426</v>
      </c>
      <c r="S3646" s="95" t="s">
        <v>32116</v>
      </c>
      <c r="T3646" s="95" t="s">
        <v>119</v>
      </c>
      <c r="U3646" s="96">
        <v>0</v>
      </c>
      <c r="V3646" s="96">
        <v>18000</v>
      </c>
      <c r="W3646" s="96">
        <v>14000</v>
      </c>
      <c r="X3646" s="96">
        <v>10000</v>
      </c>
      <c r="Y3646" s="95" t="s">
        <v>82</v>
      </c>
      <c r="Z3646" s="95" t="s">
        <v>25689</v>
      </c>
      <c r="AA3646" s="95" t="s">
        <v>84</v>
      </c>
      <c r="AB3646" s="95" t="s">
        <v>29389</v>
      </c>
      <c r="AC3646" s="95" t="s">
        <v>25900</v>
      </c>
      <c r="AD3646" s="95" t="s">
        <v>87</v>
      </c>
      <c r="AE3646" s="95" t="s">
        <v>61</v>
      </c>
      <c r="AF3646" s="95" t="s">
        <v>61</v>
      </c>
      <c r="AG3646" s="95" t="s">
        <v>89</v>
      </c>
      <c r="AH3646" s="95" t="s">
        <v>88</v>
      </c>
      <c r="AI3646" s="95" t="s">
        <v>88</v>
      </c>
      <c r="AJ3646" s="95" t="s">
        <v>88</v>
      </c>
      <c r="AK3646" s="95" t="s">
        <v>88</v>
      </c>
      <c r="AL3646" s="95" t="s">
        <v>88</v>
      </c>
      <c r="AM3646" s="95" t="s">
        <v>88</v>
      </c>
      <c r="AN3646" s="95" t="s">
        <v>88</v>
      </c>
      <c r="AO3646" s="95" t="s">
        <v>88</v>
      </c>
      <c r="AP3646" s="95" t="s">
        <v>89</v>
      </c>
      <c r="AQ3646" s="95" t="s">
        <v>90</v>
      </c>
      <c r="AR3646" s="95" t="s">
        <v>90</v>
      </c>
      <c r="AS3646" s="95" t="s">
        <v>25691</v>
      </c>
      <c r="AT3646" s="95" t="s">
        <v>92</v>
      </c>
      <c r="AU3646" s="95" t="s">
        <v>92</v>
      </c>
      <c r="AV3646" s="95" t="s">
        <v>93</v>
      </c>
      <c r="AW3646" s="95" t="s">
        <v>29390</v>
      </c>
      <c r="AX3646" s="95" t="s">
        <v>32117</v>
      </c>
      <c r="AY3646" s="95" t="s">
        <v>29392</v>
      </c>
      <c r="AZ3646" s="95" t="s">
        <v>32117</v>
      </c>
      <c r="BA3646" s="95" t="s">
        <v>97</v>
      </c>
      <c r="BB3646" s="95" t="s">
        <v>32118</v>
      </c>
      <c r="BC3646" s="95" t="s">
        <v>99</v>
      </c>
      <c r="BD3646" s="95" t="s">
        <v>100</v>
      </c>
      <c r="BE3646" s="95" t="s">
        <v>61</v>
      </c>
      <c r="BF3646" s="95" t="s">
        <v>119</v>
      </c>
      <c r="BG3646" s="95" t="s">
        <v>101</v>
      </c>
    </row>
    <row r="3647" s="86" customFormat="1" ht="19" customHeight="1" spans="1:59">
      <c r="A3647" s="95" t="s">
        <v>226</v>
      </c>
      <c r="B3647" s="95" t="s">
        <v>227</v>
      </c>
      <c r="C3647" s="95" t="s">
        <v>1332</v>
      </c>
      <c r="D3647" s="95" t="s">
        <v>1333</v>
      </c>
      <c r="E3647" s="95" t="s">
        <v>32119</v>
      </c>
      <c r="F3647" s="95" t="s">
        <v>32120</v>
      </c>
      <c r="G3647" s="95" t="s">
        <v>9351</v>
      </c>
      <c r="H3647" s="95" t="s">
        <v>3166</v>
      </c>
      <c r="I3647" s="95" t="s">
        <v>32121</v>
      </c>
      <c r="J3647" s="95" t="s">
        <v>32122</v>
      </c>
      <c r="K3647" s="95" t="s">
        <v>32123</v>
      </c>
      <c r="L3647" s="95" t="s">
        <v>73</v>
      </c>
      <c r="M3647" s="95" t="s">
        <v>2014</v>
      </c>
      <c r="N3647" s="95" t="s">
        <v>1835</v>
      </c>
      <c r="O3647" s="95" t="s">
        <v>2269</v>
      </c>
      <c r="P3647" s="95" t="s">
        <v>7126</v>
      </c>
      <c r="Q3647" s="95" t="s">
        <v>3171</v>
      </c>
      <c r="R3647" s="95" t="s">
        <v>3172</v>
      </c>
      <c r="S3647" s="95" t="s">
        <v>32124</v>
      </c>
      <c r="T3647" s="95" t="s">
        <v>119</v>
      </c>
      <c r="U3647" s="96">
        <v>0</v>
      </c>
      <c r="V3647" s="96">
        <v>20000</v>
      </c>
      <c r="W3647" s="96">
        <v>16000</v>
      </c>
      <c r="X3647" s="96">
        <v>8000</v>
      </c>
      <c r="Y3647" s="95" t="s">
        <v>82</v>
      </c>
      <c r="Z3647" s="95" t="s">
        <v>25689</v>
      </c>
      <c r="AA3647" s="95" t="s">
        <v>84</v>
      </c>
      <c r="AB3647" s="95" t="s">
        <v>32125</v>
      </c>
      <c r="AC3647" s="95" t="s">
        <v>8465</v>
      </c>
      <c r="AD3647" s="95" t="s">
        <v>87</v>
      </c>
      <c r="AE3647" s="95" t="s">
        <v>61</v>
      </c>
      <c r="AF3647" s="95" t="s">
        <v>61</v>
      </c>
      <c r="AG3647" s="95" t="s">
        <v>89</v>
      </c>
      <c r="AH3647" s="95" t="s">
        <v>89</v>
      </c>
      <c r="AI3647" s="95" t="s">
        <v>88</v>
      </c>
      <c r="AJ3647" s="95" t="s">
        <v>88</v>
      </c>
      <c r="AK3647" s="95" t="s">
        <v>89</v>
      </c>
      <c r="AL3647" s="95" t="s">
        <v>88</v>
      </c>
      <c r="AM3647" s="95" t="s">
        <v>89</v>
      </c>
      <c r="AN3647" s="95" t="s">
        <v>89</v>
      </c>
      <c r="AO3647" s="95" t="s">
        <v>88</v>
      </c>
      <c r="AP3647" s="95" t="s">
        <v>89</v>
      </c>
      <c r="AQ3647" s="95" t="s">
        <v>90</v>
      </c>
      <c r="AR3647" s="95" t="s">
        <v>90</v>
      </c>
      <c r="AS3647" s="95" t="s">
        <v>25691</v>
      </c>
      <c r="AT3647" s="95" t="s">
        <v>92</v>
      </c>
      <c r="AU3647" s="95" t="s">
        <v>92</v>
      </c>
      <c r="AV3647" s="95" t="s">
        <v>93</v>
      </c>
      <c r="AW3647" s="95" t="s">
        <v>32126</v>
      </c>
      <c r="AX3647" s="95" t="s">
        <v>32127</v>
      </c>
      <c r="AY3647" s="95" t="s">
        <v>32128</v>
      </c>
      <c r="AZ3647" s="95" t="s">
        <v>32127</v>
      </c>
      <c r="BA3647" s="95" t="s">
        <v>97</v>
      </c>
      <c r="BB3647" s="95" t="s">
        <v>32129</v>
      </c>
      <c r="BC3647" s="95" t="s">
        <v>99</v>
      </c>
      <c r="BD3647" s="95" t="s">
        <v>100</v>
      </c>
      <c r="BE3647" s="95" t="s">
        <v>61</v>
      </c>
      <c r="BF3647" s="95" t="s">
        <v>119</v>
      </c>
      <c r="BG3647" s="95" t="s">
        <v>101</v>
      </c>
    </row>
    <row r="3648" s="86" customFormat="1" ht="19" customHeight="1" spans="1:59">
      <c r="A3648" s="95" t="s">
        <v>516</v>
      </c>
      <c r="B3648" s="95" t="s">
        <v>517</v>
      </c>
      <c r="C3648" s="95" t="s">
        <v>2343</v>
      </c>
      <c r="D3648" s="95" t="s">
        <v>2344</v>
      </c>
      <c r="E3648" s="95" t="s">
        <v>9081</v>
      </c>
      <c r="F3648" s="95" t="s">
        <v>20911</v>
      </c>
      <c r="G3648" s="95" t="s">
        <v>9510</v>
      </c>
      <c r="H3648" s="95" t="s">
        <v>369</v>
      </c>
      <c r="I3648" s="95" t="s">
        <v>32130</v>
      </c>
      <c r="J3648" s="95" t="s">
        <v>32131</v>
      </c>
      <c r="K3648" s="95" t="s">
        <v>32132</v>
      </c>
      <c r="L3648" s="95" t="s">
        <v>73</v>
      </c>
      <c r="M3648" s="95" t="s">
        <v>3493</v>
      </c>
      <c r="N3648" s="95" t="s">
        <v>5644</v>
      </c>
      <c r="O3648" s="95" t="s">
        <v>2625</v>
      </c>
      <c r="P3648" s="95" t="s">
        <v>2626</v>
      </c>
      <c r="Q3648" s="95" t="s">
        <v>377</v>
      </c>
      <c r="R3648" s="95" t="s">
        <v>378</v>
      </c>
      <c r="S3648" s="95" t="s">
        <v>32133</v>
      </c>
      <c r="T3648" s="95" t="s">
        <v>119</v>
      </c>
      <c r="U3648" s="96">
        <v>0</v>
      </c>
      <c r="V3648" s="96">
        <v>70644</v>
      </c>
      <c r="W3648" s="96">
        <v>39000</v>
      </c>
      <c r="X3648" s="96">
        <v>13000</v>
      </c>
      <c r="Y3648" s="95" t="s">
        <v>143</v>
      </c>
      <c r="Z3648" s="95" t="s">
        <v>25689</v>
      </c>
      <c r="AA3648" s="95" t="s">
        <v>84</v>
      </c>
      <c r="AB3648" s="95" t="s">
        <v>2352</v>
      </c>
      <c r="AC3648" s="95" t="s">
        <v>25690</v>
      </c>
      <c r="AD3648" s="95" t="s">
        <v>87</v>
      </c>
      <c r="AE3648" s="95" t="s">
        <v>61</v>
      </c>
      <c r="AF3648" s="95" t="s">
        <v>61</v>
      </c>
      <c r="AG3648" s="95" t="s">
        <v>89</v>
      </c>
      <c r="AH3648" s="95" t="s">
        <v>89</v>
      </c>
      <c r="AI3648" s="95" t="s">
        <v>89</v>
      </c>
      <c r="AJ3648" s="95" t="s">
        <v>89</v>
      </c>
      <c r="AK3648" s="95" t="s">
        <v>89</v>
      </c>
      <c r="AL3648" s="95" t="s">
        <v>89</v>
      </c>
      <c r="AM3648" s="95" t="s">
        <v>89</v>
      </c>
      <c r="AN3648" s="95" t="s">
        <v>89</v>
      </c>
      <c r="AO3648" s="95" t="s">
        <v>89</v>
      </c>
      <c r="AP3648" s="95" t="s">
        <v>89</v>
      </c>
      <c r="AQ3648" s="95" t="s">
        <v>90</v>
      </c>
      <c r="AR3648" s="95" t="s">
        <v>90</v>
      </c>
      <c r="AS3648" s="95" t="s">
        <v>25691</v>
      </c>
      <c r="AT3648" s="95" t="s">
        <v>92</v>
      </c>
      <c r="AU3648" s="95" t="s">
        <v>92</v>
      </c>
      <c r="AV3648" s="95" t="s">
        <v>93</v>
      </c>
      <c r="AW3648" s="95" t="s">
        <v>2353</v>
      </c>
      <c r="AX3648" s="95" t="s">
        <v>32134</v>
      </c>
      <c r="AY3648" s="95" t="s">
        <v>2355</v>
      </c>
      <c r="AZ3648" s="95" t="s">
        <v>32134</v>
      </c>
      <c r="BA3648" s="95" t="s">
        <v>97</v>
      </c>
      <c r="BB3648" s="95" t="s">
        <v>32135</v>
      </c>
      <c r="BC3648" s="95" t="s">
        <v>99</v>
      </c>
      <c r="BD3648" s="95" t="s">
        <v>150</v>
      </c>
      <c r="BE3648" s="95" t="s">
        <v>61</v>
      </c>
      <c r="BF3648" s="95" t="s">
        <v>119</v>
      </c>
      <c r="BG3648" s="95" t="s">
        <v>101</v>
      </c>
    </row>
    <row r="3649" s="86" customFormat="1" ht="19" customHeight="1" spans="1:59">
      <c r="A3649" s="95" t="s">
        <v>226</v>
      </c>
      <c r="B3649" s="95" t="s">
        <v>227</v>
      </c>
      <c r="C3649" s="95" t="s">
        <v>228</v>
      </c>
      <c r="D3649" s="95" t="s">
        <v>229</v>
      </c>
      <c r="E3649" s="95" t="s">
        <v>2038</v>
      </c>
      <c r="F3649" s="95" t="s">
        <v>2039</v>
      </c>
      <c r="G3649" s="95" t="s">
        <v>2039</v>
      </c>
      <c r="H3649" s="95" t="s">
        <v>943</v>
      </c>
      <c r="I3649" s="95" t="s">
        <v>32136</v>
      </c>
      <c r="J3649" s="95" t="s">
        <v>32137</v>
      </c>
      <c r="K3649" s="95" t="s">
        <v>32138</v>
      </c>
      <c r="L3649" s="95" t="s">
        <v>73</v>
      </c>
      <c r="M3649" s="95" t="s">
        <v>526</v>
      </c>
      <c r="N3649" s="95" t="s">
        <v>16232</v>
      </c>
      <c r="O3649" s="95" t="s">
        <v>2044</v>
      </c>
      <c r="P3649" s="95" t="s">
        <v>2045</v>
      </c>
      <c r="Q3649" s="95" t="s">
        <v>3465</v>
      </c>
      <c r="R3649" s="95" t="s">
        <v>3466</v>
      </c>
      <c r="S3649" s="95" t="s">
        <v>32139</v>
      </c>
      <c r="T3649" s="95" t="s">
        <v>380</v>
      </c>
      <c r="U3649" s="96">
        <v>0</v>
      </c>
      <c r="V3649" s="96">
        <v>52617</v>
      </c>
      <c r="W3649" s="96">
        <v>42000</v>
      </c>
      <c r="X3649" s="96">
        <v>10000</v>
      </c>
      <c r="Y3649" s="95" t="s">
        <v>82</v>
      </c>
      <c r="Z3649" s="95" t="s">
        <v>25689</v>
      </c>
      <c r="AA3649" s="95" t="s">
        <v>84</v>
      </c>
      <c r="AB3649" s="95" t="s">
        <v>2049</v>
      </c>
      <c r="AC3649" s="95" t="s">
        <v>25690</v>
      </c>
      <c r="AD3649" s="95" t="s">
        <v>87</v>
      </c>
      <c r="AE3649" s="95" t="s">
        <v>61</v>
      </c>
      <c r="AF3649" s="95" t="s">
        <v>61</v>
      </c>
      <c r="AG3649" s="95" t="s">
        <v>89</v>
      </c>
      <c r="AH3649" s="95" t="s">
        <v>89</v>
      </c>
      <c r="AI3649" s="95" t="s">
        <v>89</v>
      </c>
      <c r="AJ3649" s="95" t="s">
        <v>88</v>
      </c>
      <c r="AK3649" s="95" t="s">
        <v>88</v>
      </c>
      <c r="AL3649" s="95" t="s">
        <v>88</v>
      </c>
      <c r="AM3649" s="95" t="s">
        <v>88</v>
      </c>
      <c r="AN3649" s="95" t="s">
        <v>88</v>
      </c>
      <c r="AO3649" s="95" t="s">
        <v>88</v>
      </c>
      <c r="AP3649" s="95" t="s">
        <v>89</v>
      </c>
      <c r="AQ3649" s="95" t="s">
        <v>90</v>
      </c>
      <c r="AR3649" s="95" t="s">
        <v>90</v>
      </c>
      <c r="AS3649" s="95" t="s">
        <v>25691</v>
      </c>
      <c r="AT3649" s="95" t="s">
        <v>92</v>
      </c>
      <c r="AU3649" s="95" t="s">
        <v>92</v>
      </c>
      <c r="AV3649" s="95" t="s">
        <v>93</v>
      </c>
      <c r="AW3649" s="95" t="s">
        <v>2050</v>
      </c>
      <c r="AX3649" s="95" t="s">
        <v>32140</v>
      </c>
      <c r="AY3649" s="95" t="s">
        <v>2052</v>
      </c>
      <c r="AZ3649" s="95" t="s">
        <v>32140</v>
      </c>
      <c r="BA3649" s="95" t="s">
        <v>97</v>
      </c>
      <c r="BB3649" s="95" t="s">
        <v>32141</v>
      </c>
      <c r="BC3649" s="95" t="s">
        <v>99</v>
      </c>
      <c r="BD3649" s="95" t="s">
        <v>100</v>
      </c>
      <c r="BE3649" s="95" t="s">
        <v>61</v>
      </c>
      <c r="BF3649" s="95" t="s">
        <v>380</v>
      </c>
      <c r="BG3649" s="95" t="s">
        <v>101</v>
      </c>
    </row>
    <row r="3650" s="86" customFormat="1" ht="19" customHeight="1" spans="1:59">
      <c r="A3650" s="95" t="s">
        <v>302</v>
      </c>
      <c r="B3650" s="95" t="s">
        <v>303</v>
      </c>
      <c r="C3650" s="95" t="s">
        <v>1968</v>
      </c>
      <c r="D3650" s="95" t="s">
        <v>1969</v>
      </c>
      <c r="E3650" s="95" t="s">
        <v>7607</v>
      </c>
      <c r="F3650" s="95" t="s">
        <v>7608</v>
      </c>
      <c r="G3650" s="95" t="s">
        <v>1972</v>
      </c>
      <c r="H3650" s="95" t="s">
        <v>109</v>
      </c>
      <c r="I3650" s="95" t="s">
        <v>32142</v>
      </c>
      <c r="J3650" s="95" t="s">
        <v>32143</v>
      </c>
      <c r="K3650" s="95" t="s">
        <v>32144</v>
      </c>
      <c r="L3650" s="95" t="s">
        <v>73</v>
      </c>
      <c r="M3650" s="95" t="s">
        <v>1799</v>
      </c>
      <c r="N3650" s="95" t="s">
        <v>3140</v>
      </c>
      <c r="O3650" s="95" t="s">
        <v>1848</v>
      </c>
      <c r="P3650" s="95" t="s">
        <v>1849</v>
      </c>
      <c r="Q3650" s="95" t="s">
        <v>1850</v>
      </c>
      <c r="R3650" s="95" t="s">
        <v>1849</v>
      </c>
      <c r="S3650" s="95" t="s">
        <v>32145</v>
      </c>
      <c r="T3650" s="95" t="s">
        <v>262</v>
      </c>
      <c r="U3650" s="96">
        <v>0</v>
      </c>
      <c r="V3650" s="96">
        <v>22000</v>
      </c>
      <c r="W3650" s="96">
        <v>13200</v>
      </c>
      <c r="X3650" s="96">
        <v>7000</v>
      </c>
      <c r="Y3650" s="95" t="s">
        <v>143</v>
      </c>
      <c r="Z3650" s="95" t="s">
        <v>25689</v>
      </c>
      <c r="AA3650" s="95" t="s">
        <v>84</v>
      </c>
      <c r="AB3650" s="95" t="s">
        <v>7614</v>
      </c>
      <c r="AC3650" s="95" t="s">
        <v>25789</v>
      </c>
      <c r="AD3650" s="95" t="s">
        <v>87</v>
      </c>
      <c r="AE3650" s="95" t="s">
        <v>61</v>
      </c>
      <c r="AF3650" s="95" t="s">
        <v>61</v>
      </c>
      <c r="AG3650" s="95" t="s">
        <v>89</v>
      </c>
      <c r="AH3650" s="95" t="s">
        <v>89</v>
      </c>
      <c r="AI3650" s="95" t="s">
        <v>89</v>
      </c>
      <c r="AJ3650" s="95" t="s">
        <v>89</v>
      </c>
      <c r="AK3650" s="95" t="s">
        <v>89</v>
      </c>
      <c r="AL3650" s="95" t="s">
        <v>88</v>
      </c>
      <c r="AM3650" s="95" t="s">
        <v>89</v>
      </c>
      <c r="AN3650" s="95" t="s">
        <v>89</v>
      </c>
      <c r="AO3650" s="95" t="s">
        <v>89</v>
      </c>
      <c r="AP3650" s="95" t="s">
        <v>89</v>
      </c>
      <c r="AQ3650" s="95" t="s">
        <v>90</v>
      </c>
      <c r="AR3650" s="95" t="s">
        <v>90</v>
      </c>
      <c r="AS3650" s="95" t="s">
        <v>25691</v>
      </c>
      <c r="AT3650" s="95" t="s">
        <v>92</v>
      </c>
      <c r="AU3650" s="95" t="s">
        <v>92</v>
      </c>
      <c r="AV3650" s="95" t="s">
        <v>93</v>
      </c>
      <c r="AW3650" s="95" t="s">
        <v>7615</v>
      </c>
      <c r="AX3650" s="95" t="s">
        <v>32146</v>
      </c>
      <c r="AY3650" s="95" t="s">
        <v>7617</v>
      </c>
      <c r="AZ3650" s="95" t="s">
        <v>32146</v>
      </c>
      <c r="BA3650" s="95" t="s">
        <v>97</v>
      </c>
      <c r="BB3650" s="95" t="s">
        <v>32147</v>
      </c>
      <c r="BC3650" s="95" t="s">
        <v>99</v>
      </c>
      <c r="BD3650" s="95" t="s">
        <v>150</v>
      </c>
      <c r="BE3650" s="95" t="s">
        <v>61</v>
      </c>
      <c r="BF3650" s="95" t="s">
        <v>262</v>
      </c>
      <c r="BG3650" s="95" t="s">
        <v>101</v>
      </c>
    </row>
    <row r="3651" s="86" customFormat="1" ht="19" customHeight="1" spans="1:59">
      <c r="A3651" s="95" t="s">
        <v>516</v>
      </c>
      <c r="B3651" s="95" t="s">
        <v>517</v>
      </c>
      <c r="C3651" s="95" t="s">
        <v>1402</v>
      </c>
      <c r="D3651" s="95" t="s">
        <v>1403</v>
      </c>
      <c r="E3651" s="95" t="s">
        <v>8398</v>
      </c>
      <c r="F3651" s="95" t="s">
        <v>8399</v>
      </c>
      <c r="G3651" s="95" t="s">
        <v>2924</v>
      </c>
      <c r="H3651" s="95" t="s">
        <v>1299</v>
      </c>
      <c r="I3651" s="95" t="s">
        <v>32148</v>
      </c>
      <c r="J3651" s="95" t="s">
        <v>32149</v>
      </c>
      <c r="K3651" s="95" t="s">
        <v>32150</v>
      </c>
      <c r="L3651" s="95" t="s">
        <v>73</v>
      </c>
      <c r="M3651" s="95" t="s">
        <v>526</v>
      </c>
      <c r="N3651" s="95" t="s">
        <v>1527</v>
      </c>
      <c r="O3651" s="95" t="s">
        <v>1726</v>
      </c>
      <c r="P3651" s="95" t="s">
        <v>1727</v>
      </c>
      <c r="Q3651" s="95" t="s">
        <v>1728</v>
      </c>
      <c r="R3651" s="95" t="s">
        <v>1307</v>
      </c>
      <c r="S3651" s="95" t="s">
        <v>32151</v>
      </c>
      <c r="T3651" s="95" t="s">
        <v>119</v>
      </c>
      <c r="U3651" s="96">
        <v>0</v>
      </c>
      <c r="V3651" s="96">
        <v>45000</v>
      </c>
      <c r="W3651" s="96">
        <v>25000</v>
      </c>
      <c r="X3651" s="96">
        <v>5000</v>
      </c>
      <c r="Y3651" s="95" t="s">
        <v>82</v>
      </c>
      <c r="Z3651" s="95" t="s">
        <v>25689</v>
      </c>
      <c r="AA3651" s="95" t="s">
        <v>84</v>
      </c>
      <c r="AB3651" s="95" t="s">
        <v>32152</v>
      </c>
      <c r="AC3651" s="95" t="s">
        <v>4869</v>
      </c>
      <c r="AD3651" s="95" t="s">
        <v>87</v>
      </c>
      <c r="AE3651" s="95" t="s">
        <v>61</v>
      </c>
      <c r="AF3651" s="95" t="s">
        <v>61</v>
      </c>
      <c r="AG3651" s="95" t="s">
        <v>89</v>
      </c>
      <c r="AH3651" s="95" t="s">
        <v>89</v>
      </c>
      <c r="AI3651" s="95" t="s">
        <v>89</v>
      </c>
      <c r="AJ3651" s="95" t="s">
        <v>89</v>
      </c>
      <c r="AK3651" s="95" t="s">
        <v>89</v>
      </c>
      <c r="AL3651" s="95" t="s">
        <v>89</v>
      </c>
      <c r="AM3651" s="95" t="s">
        <v>89</v>
      </c>
      <c r="AN3651" s="95" t="s">
        <v>89</v>
      </c>
      <c r="AO3651" s="95" t="s">
        <v>89</v>
      </c>
      <c r="AP3651" s="95" t="s">
        <v>89</v>
      </c>
      <c r="AQ3651" s="95" t="s">
        <v>90</v>
      </c>
      <c r="AR3651" s="95" t="s">
        <v>90</v>
      </c>
      <c r="AS3651" s="95" t="s">
        <v>25691</v>
      </c>
      <c r="AT3651" s="95" t="s">
        <v>92</v>
      </c>
      <c r="AU3651" s="95" t="s">
        <v>92</v>
      </c>
      <c r="AV3651" s="95" t="s">
        <v>93</v>
      </c>
      <c r="AW3651" s="95" t="s">
        <v>8405</v>
      </c>
      <c r="AX3651" s="95" t="s">
        <v>32153</v>
      </c>
      <c r="AY3651" s="95" t="s">
        <v>8407</v>
      </c>
      <c r="AZ3651" s="95" t="s">
        <v>32153</v>
      </c>
      <c r="BA3651" s="95" t="s">
        <v>97</v>
      </c>
      <c r="BB3651" s="95" t="s">
        <v>32154</v>
      </c>
      <c r="BC3651" s="95" t="s">
        <v>99</v>
      </c>
      <c r="BD3651" s="95" t="s">
        <v>100</v>
      </c>
      <c r="BE3651" s="95" t="s">
        <v>61</v>
      </c>
      <c r="BF3651" s="95" t="s">
        <v>119</v>
      </c>
      <c r="BG3651" s="95" t="s">
        <v>101</v>
      </c>
    </row>
    <row r="3652" s="86" customFormat="1" ht="19" customHeight="1" spans="1:59">
      <c r="A3652" s="95" t="s">
        <v>302</v>
      </c>
      <c r="B3652" s="95" t="s">
        <v>303</v>
      </c>
      <c r="C3652" s="95" t="s">
        <v>304</v>
      </c>
      <c r="D3652" s="95" t="s">
        <v>305</v>
      </c>
      <c r="E3652" s="95" t="s">
        <v>32155</v>
      </c>
      <c r="F3652" s="95" t="s">
        <v>32156</v>
      </c>
      <c r="G3652" s="95" t="s">
        <v>5099</v>
      </c>
      <c r="H3652" s="95" t="s">
        <v>232</v>
      </c>
      <c r="I3652" s="95" t="s">
        <v>32157</v>
      </c>
      <c r="J3652" s="95" t="s">
        <v>32158</v>
      </c>
      <c r="K3652" s="95" t="s">
        <v>32159</v>
      </c>
      <c r="L3652" s="95" t="s">
        <v>73</v>
      </c>
      <c r="M3652" s="95" t="s">
        <v>526</v>
      </c>
      <c r="N3652" s="95" t="s">
        <v>2029</v>
      </c>
      <c r="O3652" s="95" t="s">
        <v>774</v>
      </c>
      <c r="P3652" s="95" t="s">
        <v>775</v>
      </c>
      <c r="Q3652" s="95" t="s">
        <v>30154</v>
      </c>
      <c r="R3652" s="95" t="s">
        <v>30155</v>
      </c>
      <c r="S3652" s="95" t="s">
        <v>32160</v>
      </c>
      <c r="T3652" s="95" t="s">
        <v>380</v>
      </c>
      <c r="U3652" s="96">
        <v>0</v>
      </c>
      <c r="V3652" s="96">
        <v>14000</v>
      </c>
      <c r="W3652" s="96">
        <v>11200</v>
      </c>
      <c r="X3652" s="96">
        <v>6000</v>
      </c>
      <c r="Y3652" s="95" t="s">
        <v>82</v>
      </c>
      <c r="Z3652" s="95" t="s">
        <v>25689</v>
      </c>
      <c r="AA3652" s="95" t="s">
        <v>84</v>
      </c>
      <c r="AB3652" s="95" t="s">
        <v>32161</v>
      </c>
      <c r="AC3652" s="95" t="s">
        <v>25703</v>
      </c>
      <c r="AD3652" s="95" t="s">
        <v>87</v>
      </c>
      <c r="AE3652" s="95" t="s">
        <v>61</v>
      </c>
      <c r="AF3652" s="95" t="s">
        <v>61</v>
      </c>
      <c r="AG3652" s="95" t="s">
        <v>89</v>
      </c>
      <c r="AH3652" s="95" t="s">
        <v>89</v>
      </c>
      <c r="AI3652" s="95" t="s">
        <v>89</v>
      </c>
      <c r="AJ3652" s="95" t="s">
        <v>88</v>
      </c>
      <c r="AK3652" s="95" t="s">
        <v>89</v>
      </c>
      <c r="AL3652" s="95" t="s">
        <v>89</v>
      </c>
      <c r="AM3652" s="95" t="s">
        <v>88</v>
      </c>
      <c r="AN3652" s="95" t="s">
        <v>88</v>
      </c>
      <c r="AO3652" s="95" t="s">
        <v>88</v>
      </c>
      <c r="AP3652" s="95" t="s">
        <v>89</v>
      </c>
      <c r="AQ3652" s="95" t="s">
        <v>90</v>
      </c>
      <c r="AR3652" s="95" t="s">
        <v>90</v>
      </c>
      <c r="AS3652" s="95" t="s">
        <v>25691</v>
      </c>
      <c r="AT3652" s="95" t="s">
        <v>92</v>
      </c>
      <c r="AU3652" s="95" t="s">
        <v>92</v>
      </c>
      <c r="AV3652" s="95" t="s">
        <v>93</v>
      </c>
      <c r="AW3652" s="95" t="s">
        <v>32162</v>
      </c>
      <c r="AX3652" s="95" t="s">
        <v>32163</v>
      </c>
      <c r="AY3652" s="95" t="s">
        <v>32164</v>
      </c>
      <c r="AZ3652" s="95" t="s">
        <v>32163</v>
      </c>
      <c r="BA3652" s="95" t="s">
        <v>97</v>
      </c>
      <c r="BB3652" s="95" t="s">
        <v>32165</v>
      </c>
      <c r="BC3652" s="95" t="s">
        <v>99</v>
      </c>
      <c r="BD3652" s="95" t="s">
        <v>100</v>
      </c>
      <c r="BE3652" s="95" t="s">
        <v>61</v>
      </c>
      <c r="BF3652" s="95" t="s">
        <v>380</v>
      </c>
      <c r="BG3652" s="95" t="s">
        <v>101</v>
      </c>
    </row>
    <row r="3653" s="86" customFormat="1" ht="19" customHeight="1" spans="1:59">
      <c r="A3653" s="95" t="s">
        <v>441</v>
      </c>
      <c r="B3653" s="95" t="s">
        <v>442</v>
      </c>
      <c r="C3653" s="95" t="s">
        <v>1270</v>
      </c>
      <c r="D3653" s="95" t="s">
        <v>1271</v>
      </c>
      <c r="E3653" s="95" t="s">
        <v>27086</v>
      </c>
      <c r="F3653" s="95" t="s">
        <v>4975</v>
      </c>
      <c r="G3653" s="95" t="s">
        <v>4975</v>
      </c>
      <c r="H3653" s="95" t="s">
        <v>539</v>
      </c>
      <c r="I3653" s="95" t="s">
        <v>32166</v>
      </c>
      <c r="J3653" s="95" t="s">
        <v>32167</v>
      </c>
      <c r="K3653" s="95" t="s">
        <v>32168</v>
      </c>
      <c r="L3653" s="95" t="s">
        <v>73</v>
      </c>
      <c r="M3653" s="95" t="s">
        <v>1526</v>
      </c>
      <c r="N3653" s="95" t="s">
        <v>114</v>
      </c>
      <c r="O3653" s="95" t="s">
        <v>1875</v>
      </c>
      <c r="P3653" s="95" t="s">
        <v>1876</v>
      </c>
      <c r="Q3653" s="95" t="s">
        <v>2597</v>
      </c>
      <c r="R3653" s="95" t="s">
        <v>1878</v>
      </c>
      <c r="S3653" s="95" t="s">
        <v>32169</v>
      </c>
      <c r="T3653" s="95" t="s">
        <v>262</v>
      </c>
      <c r="U3653" s="96">
        <v>0</v>
      </c>
      <c r="V3653" s="96">
        <v>15789</v>
      </c>
      <c r="W3653" s="96">
        <v>12500</v>
      </c>
      <c r="X3653" s="96">
        <v>6000</v>
      </c>
      <c r="Y3653" s="95" t="s">
        <v>82</v>
      </c>
      <c r="Z3653" s="95" t="s">
        <v>25689</v>
      </c>
      <c r="AA3653" s="95" t="s">
        <v>84</v>
      </c>
      <c r="AB3653" s="95" t="s">
        <v>27091</v>
      </c>
      <c r="AC3653" s="95" t="s">
        <v>25849</v>
      </c>
      <c r="AD3653" s="95" t="s">
        <v>87</v>
      </c>
      <c r="AE3653" s="95" t="s">
        <v>61</v>
      </c>
      <c r="AF3653" s="95" t="s">
        <v>26245</v>
      </c>
      <c r="AG3653" s="95" t="s">
        <v>89</v>
      </c>
      <c r="AH3653" s="95" t="s">
        <v>89</v>
      </c>
      <c r="AI3653" s="95" t="s">
        <v>89</v>
      </c>
      <c r="AJ3653" s="95" t="s">
        <v>88</v>
      </c>
      <c r="AK3653" s="95" t="s">
        <v>89</v>
      </c>
      <c r="AL3653" s="95" t="s">
        <v>88</v>
      </c>
      <c r="AM3653" s="95" t="s">
        <v>88</v>
      </c>
      <c r="AN3653" s="95" t="s">
        <v>88</v>
      </c>
      <c r="AO3653" s="95" t="s">
        <v>88</v>
      </c>
      <c r="AP3653" s="95" t="s">
        <v>89</v>
      </c>
      <c r="AQ3653" s="95" t="s">
        <v>90</v>
      </c>
      <c r="AR3653" s="95" t="s">
        <v>90</v>
      </c>
      <c r="AS3653" s="95" t="s">
        <v>25691</v>
      </c>
      <c r="AT3653" s="95" t="s">
        <v>92</v>
      </c>
      <c r="AU3653" s="95" t="s">
        <v>92</v>
      </c>
      <c r="AV3653" s="95" t="s">
        <v>93</v>
      </c>
      <c r="AW3653" s="95" t="s">
        <v>27092</v>
      </c>
      <c r="AX3653" s="95" t="s">
        <v>32170</v>
      </c>
      <c r="AY3653" s="95" t="s">
        <v>27094</v>
      </c>
      <c r="AZ3653" s="95" t="s">
        <v>32170</v>
      </c>
      <c r="BA3653" s="95" t="s">
        <v>97</v>
      </c>
      <c r="BB3653" s="95" t="s">
        <v>32171</v>
      </c>
      <c r="BC3653" s="95" t="s">
        <v>99</v>
      </c>
      <c r="BD3653" s="95" t="s">
        <v>100</v>
      </c>
      <c r="BE3653" s="95" t="s">
        <v>61</v>
      </c>
      <c r="BF3653" s="95" t="s">
        <v>262</v>
      </c>
      <c r="BG3653" s="95" t="s">
        <v>101</v>
      </c>
    </row>
    <row r="3654" s="86" customFormat="1" ht="19" customHeight="1" spans="1:59">
      <c r="A3654" s="95" t="s">
        <v>174</v>
      </c>
      <c r="B3654" s="95" t="s">
        <v>175</v>
      </c>
      <c r="C3654" s="95" t="s">
        <v>176</v>
      </c>
      <c r="D3654" s="95" t="s">
        <v>177</v>
      </c>
      <c r="E3654" s="95" t="s">
        <v>1842</v>
      </c>
      <c r="F3654" s="95" t="s">
        <v>32172</v>
      </c>
      <c r="G3654" s="95" t="s">
        <v>32173</v>
      </c>
      <c r="H3654" s="95" t="s">
        <v>3166</v>
      </c>
      <c r="I3654" s="95" t="s">
        <v>32174</v>
      </c>
      <c r="J3654" s="95" t="s">
        <v>32175</v>
      </c>
      <c r="K3654" s="95" t="s">
        <v>32176</v>
      </c>
      <c r="L3654" s="95" t="s">
        <v>73</v>
      </c>
      <c r="M3654" s="95" t="s">
        <v>12148</v>
      </c>
      <c r="N3654" s="95" t="s">
        <v>2361</v>
      </c>
      <c r="O3654" s="95" t="s">
        <v>774</v>
      </c>
      <c r="P3654" s="95" t="s">
        <v>775</v>
      </c>
      <c r="Q3654" s="95" t="s">
        <v>3171</v>
      </c>
      <c r="R3654" s="95" t="s">
        <v>3172</v>
      </c>
      <c r="S3654" s="95" t="s">
        <v>32177</v>
      </c>
      <c r="T3654" s="95" t="s">
        <v>209</v>
      </c>
      <c r="U3654" s="96">
        <v>0</v>
      </c>
      <c r="V3654" s="96">
        <v>10000</v>
      </c>
      <c r="W3654" s="96">
        <v>8000</v>
      </c>
      <c r="X3654" s="96">
        <v>6000</v>
      </c>
      <c r="Y3654" s="95" t="s">
        <v>82</v>
      </c>
      <c r="Z3654" s="95" t="s">
        <v>25689</v>
      </c>
      <c r="AA3654" s="95" t="s">
        <v>84</v>
      </c>
      <c r="AB3654" s="95" t="s">
        <v>1852</v>
      </c>
      <c r="AC3654" s="95" t="s">
        <v>25830</v>
      </c>
      <c r="AD3654" s="95" t="s">
        <v>87</v>
      </c>
      <c r="AE3654" s="95" t="s">
        <v>61</v>
      </c>
      <c r="AF3654" s="95" t="s">
        <v>61</v>
      </c>
      <c r="AG3654" s="95" t="s">
        <v>89</v>
      </c>
      <c r="AH3654" s="95" t="s">
        <v>89</v>
      </c>
      <c r="AI3654" s="95" t="s">
        <v>89</v>
      </c>
      <c r="AJ3654" s="95" t="s">
        <v>88</v>
      </c>
      <c r="AK3654" s="95" t="s">
        <v>88</v>
      </c>
      <c r="AL3654" s="95" t="s">
        <v>88</v>
      </c>
      <c r="AM3654" s="95" t="s">
        <v>88</v>
      </c>
      <c r="AN3654" s="95" t="s">
        <v>88</v>
      </c>
      <c r="AO3654" s="95" t="s">
        <v>88</v>
      </c>
      <c r="AP3654" s="95" t="s">
        <v>89</v>
      </c>
      <c r="AQ3654" s="95" t="s">
        <v>90</v>
      </c>
      <c r="AR3654" s="95" t="s">
        <v>90</v>
      </c>
      <c r="AS3654" s="95" t="s">
        <v>25691</v>
      </c>
      <c r="AT3654" s="95" t="s">
        <v>92</v>
      </c>
      <c r="AU3654" s="95" t="s">
        <v>92</v>
      </c>
      <c r="AV3654" s="95" t="s">
        <v>93</v>
      </c>
      <c r="AW3654" s="95" t="s">
        <v>1853</v>
      </c>
      <c r="AX3654" s="95" t="s">
        <v>32178</v>
      </c>
      <c r="AY3654" s="95" t="s">
        <v>1855</v>
      </c>
      <c r="AZ3654" s="95" t="s">
        <v>32178</v>
      </c>
      <c r="BA3654" s="95" t="s">
        <v>97</v>
      </c>
      <c r="BB3654" s="95" t="s">
        <v>32179</v>
      </c>
      <c r="BC3654" s="95" t="s">
        <v>99</v>
      </c>
      <c r="BD3654" s="95" t="s">
        <v>100</v>
      </c>
      <c r="BE3654" s="95" t="s">
        <v>61</v>
      </c>
      <c r="BF3654" s="95" t="s">
        <v>209</v>
      </c>
      <c r="BG3654" s="95" t="s">
        <v>101</v>
      </c>
    </row>
    <row r="3655" s="86" customFormat="1" ht="19" customHeight="1" spans="1:59">
      <c r="A3655" s="95" t="s">
        <v>516</v>
      </c>
      <c r="B3655" s="95" t="s">
        <v>517</v>
      </c>
      <c r="C3655" s="95" t="s">
        <v>681</v>
      </c>
      <c r="D3655" s="95" t="s">
        <v>682</v>
      </c>
      <c r="E3655" s="95" t="s">
        <v>4897</v>
      </c>
      <c r="F3655" s="95" t="s">
        <v>1249</v>
      </c>
      <c r="G3655" s="95" t="s">
        <v>1249</v>
      </c>
      <c r="H3655" s="95" t="s">
        <v>69</v>
      </c>
      <c r="I3655" s="95" t="s">
        <v>32180</v>
      </c>
      <c r="J3655" s="95" t="s">
        <v>32181</v>
      </c>
      <c r="K3655" s="95" t="s">
        <v>32182</v>
      </c>
      <c r="L3655" s="95" t="s">
        <v>73</v>
      </c>
      <c r="M3655" s="95" t="s">
        <v>1505</v>
      </c>
      <c r="N3655" s="95" t="s">
        <v>203</v>
      </c>
      <c r="O3655" s="95" t="s">
        <v>76</v>
      </c>
      <c r="P3655" s="95" t="s">
        <v>77</v>
      </c>
      <c r="Q3655" s="95" t="s">
        <v>277</v>
      </c>
      <c r="R3655" s="95" t="s">
        <v>278</v>
      </c>
      <c r="S3655" s="95" t="s">
        <v>32183</v>
      </c>
      <c r="T3655" s="95" t="s">
        <v>81</v>
      </c>
      <c r="U3655" s="96">
        <v>0</v>
      </c>
      <c r="V3655" s="96">
        <v>13000.33</v>
      </c>
      <c r="W3655" s="96">
        <v>8500</v>
      </c>
      <c r="X3655" s="96">
        <v>8500</v>
      </c>
      <c r="Y3655" s="95" t="s">
        <v>82</v>
      </c>
      <c r="Z3655" s="95" t="s">
        <v>25689</v>
      </c>
      <c r="AA3655" s="95" t="s">
        <v>84</v>
      </c>
      <c r="AB3655" s="95" t="s">
        <v>4902</v>
      </c>
      <c r="AC3655" s="95" t="s">
        <v>4869</v>
      </c>
      <c r="AD3655" s="95" t="s">
        <v>87</v>
      </c>
      <c r="AE3655" s="95" t="s">
        <v>61</v>
      </c>
      <c r="AF3655" s="95" t="s">
        <v>61</v>
      </c>
      <c r="AG3655" s="95" t="s">
        <v>89</v>
      </c>
      <c r="AH3655" s="95" t="s">
        <v>88</v>
      </c>
      <c r="AI3655" s="95" t="s">
        <v>88</v>
      </c>
      <c r="AJ3655" s="95" t="s">
        <v>88</v>
      </c>
      <c r="AK3655" s="95" t="s">
        <v>89</v>
      </c>
      <c r="AL3655" s="95" t="s">
        <v>89</v>
      </c>
      <c r="AM3655" s="95" t="s">
        <v>88</v>
      </c>
      <c r="AN3655" s="95" t="s">
        <v>88</v>
      </c>
      <c r="AO3655" s="95" t="s">
        <v>88</v>
      </c>
      <c r="AP3655" s="95" t="s">
        <v>89</v>
      </c>
      <c r="AQ3655" s="95" t="s">
        <v>90</v>
      </c>
      <c r="AR3655" s="95" t="s">
        <v>90</v>
      </c>
      <c r="AS3655" s="95" t="s">
        <v>25691</v>
      </c>
      <c r="AT3655" s="95" t="s">
        <v>92</v>
      </c>
      <c r="AU3655" s="95" t="s">
        <v>92</v>
      </c>
      <c r="AV3655" s="95" t="s">
        <v>93</v>
      </c>
      <c r="AW3655" s="95" t="s">
        <v>4903</v>
      </c>
      <c r="AX3655" s="95" t="s">
        <v>32184</v>
      </c>
      <c r="AY3655" s="95" t="s">
        <v>4905</v>
      </c>
      <c r="AZ3655" s="95" t="s">
        <v>32184</v>
      </c>
      <c r="BA3655" s="95" t="s">
        <v>97</v>
      </c>
      <c r="BB3655" s="95" t="s">
        <v>32185</v>
      </c>
      <c r="BC3655" s="95" t="s">
        <v>99</v>
      </c>
      <c r="BD3655" s="95" t="s">
        <v>100</v>
      </c>
      <c r="BE3655" s="95" t="s">
        <v>61</v>
      </c>
      <c r="BF3655" s="95" t="s">
        <v>81</v>
      </c>
      <c r="BG3655" s="95" t="s">
        <v>101</v>
      </c>
    </row>
    <row r="3656" s="86" customFormat="1" ht="19" customHeight="1" spans="1:59">
      <c r="A3656" s="95" t="s">
        <v>226</v>
      </c>
      <c r="B3656" s="95" t="s">
        <v>227</v>
      </c>
      <c r="C3656" s="95" t="s">
        <v>11808</v>
      </c>
      <c r="D3656" s="95" t="s">
        <v>11809</v>
      </c>
      <c r="E3656" s="95" t="s">
        <v>16267</v>
      </c>
      <c r="F3656" s="95" t="s">
        <v>16268</v>
      </c>
      <c r="G3656" s="95" t="s">
        <v>2039</v>
      </c>
      <c r="H3656" s="95" t="s">
        <v>943</v>
      </c>
      <c r="I3656" s="95" t="s">
        <v>32186</v>
      </c>
      <c r="J3656" s="95" t="s">
        <v>32187</v>
      </c>
      <c r="K3656" s="95" t="s">
        <v>32188</v>
      </c>
      <c r="L3656" s="95" t="s">
        <v>73</v>
      </c>
      <c r="M3656" s="95" t="s">
        <v>137</v>
      </c>
      <c r="N3656" s="95" t="s">
        <v>13546</v>
      </c>
      <c r="O3656" s="95" t="s">
        <v>949</v>
      </c>
      <c r="P3656" s="95" t="s">
        <v>950</v>
      </c>
      <c r="Q3656" s="95" t="s">
        <v>6440</v>
      </c>
      <c r="R3656" s="95" t="s">
        <v>6441</v>
      </c>
      <c r="S3656" s="95" t="s">
        <v>32189</v>
      </c>
      <c r="T3656" s="95" t="s">
        <v>119</v>
      </c>
      <c r="U3656" s="96">
        <v>0</v>
      </c>
      <c r="V3656" s="96">
        <v>55000</v>
      </c>
      <c r="W3656" s="96">
        <v>44000</v>
      </c>
      <c r="X3656" s="96">
        <v>14000</v>
      </c>
      <c r="Y3656" s="95" t="s">
        <v>82</v>
      </c>
      <c r="Z3656" s="95" t="s">
        <v>25689</v>
      </c>
      <c r="AA3656" s="95" t="s">
        <v>84</v>
      </c>
      <c r="AB3656" s="95" t="s">
        <v>16268</v>
      </c>
      <c r="AC3656" s="95" t="s">
        <v>25757</v>
      </c>
      <c r="AD3656" s="95" t="s">
        <v>87</v>
      </c>
      <c r="AE3656" s="95" t="s">
        <v>61</v>
      </c>
      <c r="AF3656" s="95" t="s">
        <v>61</v>
      </c>
      <c r="AG3656" s="95" t="s">
        <v>89</v>
      </c>
      <c r="AH3656" s="95" t="s">
        <v>88</v>
      </c>
      <c r="AI3656" s="95" t="s">
        <v>88</v>
      </c>
      <c r="AJ3656" s="95" t="s">
        <v>88</v>
      </c>
      <c r="AK3656" s="95" t="s">
        <v>88</v>
      </c>
      <c r="AL3656" s="95" t="s">
        <v>88</v>
      </c>
      <c r="AM3656" s="95" t="s">
        <v>89</v>
      </c>
      <c r="AN3656" s="95" t="s">
        <v>88</v>
      </c>
      <c r="AO3656" s="95" t="s">
        <v>88</v>
      </c>
      <c r="AP3656" s="95" t="s">
        <v>89</v>
      </c>
      <c r="AQ3656" s="95" t="s">
        <v>90</v>
      </c>
      <c r="AR3656" s="95" t="s">
        <v>90</v>
      </c>
      <c r="AS3656" s="95" t="s">
        <v>25691</v>
      </c>
      <c r="AT3656" s="95" t="s">
        <v>92</v>
      </c>
      <c r="AU3656" s="95" t="s">
        <v>92</v>
      </c>
      <c r="AV3656" s="95" t="s">
        <v>93</v>
      </c>
      <c r="AW3656" s="95" t="s">
        <v>16273</v>
      </c>
      <c r="AX3656" s="95" t="s">
        <v>32190</v>
      </c>
      <c r="AY3656" s="95" t="s">
        <v>16275</v>
      </c>
      <c r="AZ3656" s="95" t="s">
        <v>32190</v>
      </c>
      <c r="BA3656" s="95" t="s">
        <v>97</v>
      </c>
      <c r="BB3656" s="95" t="s">
        <v>32191</v>
      </c>
      <c r="BC3656" s="95" t="s">
        <v>99</v>
      </c>
      <c r="BD3656" s="95" t="s">
        <v>100</v>
      </c>
      <c r="BE3656" s="95" t="s">
        <v>61</v>
      </c>
      <c r="BF3656" s="95" t="s">
        <v>119</v>
      </c>
      <c r="BG3656" s="95" t="s">
        <v>101</v>
      </c>
    </row>
    <row r="3657" s="86" customFormat="1" ht="19" customHeight="1" spans="1:59">
      <c r="A3657" s="95" t="s">
        <v>267</v>
      </c>
      <c r="B3657" s="95" t="s">
        <v>268</v>
      </c>
      <c r="C3657" s="95" t="s">
        <v>754</v>
      </c>
      <c r="D3657" s="95" t="s">
        <v>755</v>
      </c>
      <c r="E3657" s="95" t="s">
        <v>6187</v>
      </c>
      <c r="F3657" s="95" t="s">
        <v>27597</v>
      </c>
      <c r="G3657" s="95" t="s">
        <v>2775</v>
      </c>
      <c r="H3657" s="95" t="s">
        <v>109</v>
      </c>
      <c r="I3657" s="95" t="s">
        <v>32192</v>
      </c>
      <c r="J3657" s="95" t="s">
        <v>32193</v>
      </c>
      <c r="K3657" s="95" t="s">
        <v>32194</v>
      </c>
      <c r="L3657" s="95" t="s">
        <v>73</v>
      </c>
      <c r="M3657" s="95" t="s">
        <v>137</v>
      </c>
      <c r="N3657" s="95" t="s">
        <v>880</v>
      </c>
      <c r="O3657" s="95" t="s">
        <v>1537</v>
      </c>
      <c r="P3657" s="95" t="s">
        <v>1538</v>
      </c>
      <c r="Q3657" s="95" t="s">
        <v>1940</v>
      </c>
      <c r="R3657" s="95" t="s">
        <v>1941</v>
      </c>
      <c r="S3657" s="95" t="s">
        <v>32195</v>
      </c>
      <c r="T3657" s="95" t="s">
        <v>380</v>
      </c>
      <c r="U3657" s="96">
        <v>0</v>
      </c>
      <c r="V3657" s="96">
        <v>137800</v>
      </c>
      <c r="W3657" s="96">
        <v>95000</v>
      </c>
      <c r="X3657" s="96">
        <v>21000</v>
      </c>
      <c r="Y3657" s="95" t="s">
        <v>82</v>
      </c>
      <c r="Z3657" s="95" t="s">
        <v>25689</v>
      </c>
      <c r="AA3657" s="95" t="s">
        <v>84</v>
      </c>
      <c r="AB3657" s="95" t="s">
        <v>6193</v>
      </c>
      <c r="AC3657" s="95" t="s">
        <v>8465</v>
      </c>
      <c r="AD3657" s="95" t="s">
        <v>87</v>
      </c>
      <c r="AE3657" s="95" t="s">
        <v>61</v>
      </c>
      <c r="AF3657" s="95" t="s">
        <v>61</v>
      </c>
      <c r="AG3657" s="95" t="s">
        <v>89</v>
      </c>
      <c r="AH3657" s="95" t="s">
        <v>88</v>
      </c>
      <c r="AI3657" s="95" t="s">
        <v>89</v>
      </c>
      <c r="AJ3657" s="95" t="s">
        <v>88</v>
      </c>
      <c r="AK3657" s="95" t="s">
        <v>89</v>
      </c>
      <c r="AL3657" s="95" t="s">
        <v>88</v>
      </c>
      <c r="AM3657" s="95" t="s">
        <v>88</v>
      </c>
      <c r="AN3657" s="95" t="s">
        <v>88</v>
      </c>
      <c r="AO3657" s="95" t="s">
        <v>88</v>
      </c>
      <c r="AP3657" s="95" t="s">
        <v>89</v>
      </c>
      <c r="AQ3657" s="95" t="s">
        <v>90</v>
      </c>
      <c r="AR3657" s="95" t="s">
        <v>90</v>
      </c>
      <c r="AS3657" s="95" t="s">
        <v>25691</v>
      </c>
      <c r="AT3657" s="95" t="s">
        <v>92</v>
      </c>
      <c r="AU3657" s="95" t="s">
        <v>92</v>
      </c>
      <c r="AV3657" s="95" t="s">
        <v>93</v>
      </c>
      <c r="AW3657" s="95" t="s">
        <v>6194</v>
      </c>
      <c r="AX3657" s="95" t="s">
        <v>32196</v>
      </c>
      <c r="AY3657" s="95" t="s">
        <v>6196</v>
      </c>
      <c r="AZ3657" s="95" t="s">
        <v>32196</v>
      </c>
      <c r="BA3657" s="95" t="s">
        <v>97</v>
      </c>
      <c r="BB3657" s="95" t="s">
        <v>32197</v>
      </c>
      <c r="BC3657" s="95" t="s">
        <v>99</v>
      </c>
      <c r="BD3657" s="95" t="s">
        <v>100</v>
      </c>
      <c r="BE3657" s="95" t="s">
        <v>61</v>
      </c>
      <c r="BF3657" s="95" t="s">
        <v>380</v>
      </c>
      <c r="BG3657" s="95" t="s">
        <v>101</v>
      </c>
    </row>
    <row r="3658" s="86" customFormat="1" ht="19" customHeight="1" spans="1:59">
      <c r="A3658" s="95" t="s">
        <v>226</v>
      </c>
      <c r="B3658" s="95" t="s">
        <v>227</v>
      </c>
      <c r="C3658" s="95" t="s">
        <v>4521</v>
      </c>
      <c r="D3658" s="95" t="s">
        <v>4522</v>
      </c>
      <c r="E3658" s="95" t="s">
        <v>32198</v>
      </c>
      <c r="F3658" s="95" t="s">
        <v>32199</v>
      </c>
      <c r="G3658" s="95" t="s">
        <v>2963</v>
      </c>
      <c r="H3658" s="95" t="s">
        <v>2885</v>
      </c>
      <c r="I3658" s="95" t="s">
        <v>32200</v>
      </c>
      <c r="J3658" s="95" t="s">
        <v>32201</v>
      </c>
      <c r="K3658" s="95" t="s">
        <v>32202</v>
      </c>
      <c r="L3658" s="95" t="s">
        <v>73</v>
      </c>
      <c r="M3658" s="95" t="s">
        <v>526</v>
      </c>
      <c r="N3658" s="95" t="s">
        <v>2029</v>
      </c>
      <c r="O3658" s="95" t="s">
        <v>1877</v>
      </c>
      <c r="P3658" s="95" t="s">
        <v>2968</v>
      </c>
      <c r="Q3658" s="95" t="s">
        <v>2891</v>
      </c>
      <c r="R3658" s="95" t="s">
        <v>2892</v>
      </c>
      <c r="S3658" s="95" t="s">
        <v>32203</v>
      </c>
      <c r="T3658" s="95" t="s">
        <v>380</v>
      </c>
      <c r="U3658" s="96">
        <v>0</v>
      </c>
      <c r="V3658" s="96">
        <v>8200</v>
      </c>
      <c r="W3658" s="96">
        <v>6500</v>
      </c>
      <c r="X3658" s="96">
        <v>3500</v>
      </c>
      <c r="Y3658" s="95" t="s">
        <v>82</v>
      </c>
      <c r="Z3658" s="95" t="s">
        <v>25689</v>
      </c>
      <c r="AA3658" s="95" t="s">
        <v>84</v>
      </c>
      <c r="AB3658" s="95" t="s">
        <v>32199</v>
      </c>
      <c r="AC3658" s="95" t="s">
        <v>25690</v>
      </c>
      <c r="AD3658" s="95" t="s">
        <v>87</v>
      </c>
      <c r="AE3658" s="95" t="s">
        <v>61</v>
      </c>
      <c r="AF3658" s="95" t="s">
        <v>61</v>
      </c>
      <c r="AG3658" s="95" t="s">
        <v>89</v>
      </c>
      <c r="AH3658" s="95" t="s">
        <v>89</v>
      </c>
      <c r="AI3658" s="95" t="s">
        <v>88</v>
      </c>
      <c r="AJ3658" s="95" t="s">
        <v>88</v>
      </c>
      <c r="AK3658" s="95" t="s">
        <v>89</v>
      </c>
      <c r="AL3658" s="95" t="s">
        <v>89</v>
      </c>
      <c r="AM3658" s="95" t="s">
        <v>88</v>
      </c>
      <c r="AN3658" s="95" t="s">
        <v>88</v>
      </c>
      <c r="AO3658" s="95" t="s">
        <v>88</v>
      </c>
      <c r="AP3658" s="95" t="s">
        <v>89</v>
      </c>
      <c r="AQ3658" s="95" t="s">
        <v>90</v>
      </c>
      <c r="AR3658" s="95" t="s">
        <v>90</v>
      </c>
      <c r="AS3658" s="95" t="s">
        <v>25691</v>
      </c>
      <c r="AT3658" s="95" t="s">
        <v>92</v>
      </c>
      <c r="AU3658" s="95" t="s">
        <v>92</v>
      </c>
      <c r="AV3658" s="95" t="s">
        <v>93</v>
      </c>
      <c r="AW3658" s="95" t="s">
        <v>32204</v>
      </c>
      <c r="AX3658" s="95" t="s">
        <v>32205</v>
      </c>
      <c r="AY3658" s="95" t="s">
        <v>32206</v>
      </c>
      <c r="AZ3658" s="95" t="s">
        <v>32205</v>
      </c>
      <c r="BA3658" s="95" t="s">
        <v>97</v>
      </c>
      <c r="BB3658" s="95" t="s">
        <v>32207</v>
      </c>
      <c r="BC3658" s="95" t="s">
        <v>99</v>
      </c>
      <c r="BD3658" s="95" t="s">
        <v>100</v>
      </c>
      <c r="BE3658" s="95" t="s">
        <v>61</v>
      </c>
      <c r="BF3658" s="95" t="s">
        <v>380</v>
      </c>
      <c r="BG3658" s="95" t="s">
        <v>101</v>
      </c>
    </row>
    <row r="3659" s="86" customFormat="1" ht="19" customHeight="1" spans="1:59">
      <c r="A3659" s="95" t="s">
        <v>2742</v>
      </c>
      <c r="B3659" s="95" t="s">
        <v>2743</v>
      </c>
      <c r="C3659" s="95" t="s">
        <v>3234</v>
      </c>
      <c r="D3659" s="95" t="s">
        <v>3235</v>
      </c>
      <c r="E3659" s="95" t="s">
        <v>32208</v>
      </c>
      <c r="F3659" s="95" t="s">
        <v>27451</v>
      </c>
      <c r="G3659" s="95" t="s">
        <v>27452</v>
      </c>
      <c r="H3659" s="95" t="s">
        <v>158</v>
      </c>
      <c r="I3659" s="95" t="s">
        <v>32209</v>
      </c>
      <c r="J3659" s="95" t="s">
        <v>32210</v>
      </c>
      <c r="K3659" s="95" t="s">
        <v>32211</v>
      </c>
      <c r="L3659" s="95" t="s">
        <v>73</v>
      </c>
      <c r="M3659" s="95" t="s">
        <v>341</v>
      </c>
      <c r="N3659" s="95" t="s">
        <v>203</v>
      </c>
      <c r="O3659" s="95" t="s">
        <v>2997</v>
      </c>
      <c r="P3659" s="95" t="s">
        <v>2998</v>
      </c>
      <c r="Q3659" s="95" t="s">
        <v>27456</v>
      </c>
      <c r="R3659" s="95" t="s">
        <v>27457</v>
      </c>
      <c r="S3659" s="95" t="s">
        <v>32212</v>
      </c>
      <c r="T3659" s="95" t="s">
        <v>262</v>
      </c>
      <c r="U3659" s="96">
        <v>0</v>
      </c>
      <c r="V3659" s="96">
        <v>2302</v>
      </c>
      <c r="W3659" s="96">
        <v>1600</v>
      </c>
      <c r="X3659" s="96">
        <v>1600</v>
      </c>
      <c r="Y3659" s="95" t="s">
        <v>82</v>
      </c>
      <c r="Z3659" s="95" t="s">
        <v>25689</v>
      </c>
      <c r="AA3659" s="95" t="s">
        <v>84</v>
      </c>
      <c r="AB3659" s="95" t="s">
        <v>32213</v>
      </c>
      <c r="AC3659" s="95" t="s">
        <v>8465</v>
      </c>
      <c r="AD3659" s="95" t="s">
        <v>87</v>
      </c>
      <c r="AE3659" s="95" t="s">
        <v>61</v>
      </c>
      <c r="AF3659" s="95" t="s">
        <v>61</v>
      </c>
      <c r="AG3659" s="95" t="s">
        <v>89</v>
      </c>
      <c r="AH3659" s="95" t="s">
        <v>89</v>
      </c>
      <c r="AI3659" s="95" t="s">
        <v>89</v>
      </c>
      <c r="AJ3659" s="95" t="s">
        <v>89</v>
      </c>
      <c r="AK3659" s="95" t="s">
        <v>89</v>
      </c>
      <c r="AL3659" s="95" t="s">
        <v>89</v>
      </c>
      <c r="AM3659" s="95" t="s">
        <v>89</v>
      </c>
      <c r="AN3659" s="95" t="s">
        <v>89</v>
      </c>
      <c r="AO3659" s="95" t="s">
        <v>89</v>
      </c>
      <c r="AP3659" s="95" t="s">
        <v>89</v>
      </c>
      <c r="AQ3659" s="95" t="s">
        <v>90</v>
      </c>
      <c r="AR3659" s="95" t="s">
        <v>90</v>
      </c>
      <c r="AS3659" s="95" t="s">
        <v>25691</v>
      </c>
      <c r="AT3659" s="95" t="s">
        <v>92</v>
      </c>
      <c r="AU3659" s="95" t="s">
        <v>92</v>
      </c>
      <c r="AV3659" s="95" t="s">
        <v>93</v>
      </c>
      <c r="AW3659" s="95" t="s">
        <v>32214</v>
      </c>
      <c r="AX3659" s="95" t="s">
        <v>32215</v>
      </c>
      <c r="AY3659" s="95" t="s">
        <v>32216</v>
      </c>
      <c r="AZ3659" s="95" t="s">
        <v>32215</v>
      </c>
      <c r="BA3659" s="95" t="s">
        <v>97</v>
      </c>
      <c r="BB3659" s="95" t="s">
        <v>32217</v>
      </c>
      <c r="BC3659" s="95" t="s">
        <v>99</v>
      </c>
      <c r="BD3659" s="95" t="s">
        <v>100</v>
      </c>
      <c r="BE3659" s="95" t="s">
        <v>61</v>
      </c>
      <c r="BF3659" s="95" t="s">
        <v>262</v>
      </c>
      <c r="BG3659" s="95" t="s">
        <v>101</v>
      </c>
    </row>
    <row r="3660" s="86" customFormat="1" ht="19" customHeight="1" spans="1:59">
      <c r="A3660" s="95" t="s">
        <v>151</v>
      </c>
      <c r="B3660" s="95" t="s">
        <v>152</v>
      </c>
      <c r="C3660" s="95" t="s">
        <v>1125</v>
      </c>
      <c r="D3660" s="95" t="s">
        <v>1126</v>
      </c>
      <c r="E3660" s="95" t="s">
        <v>32218</v>
      </c>
      <c r="F3660" s="95" t="s">
        <v>6030</v>
      </c>
      <c r="G3660" s="95" t="s">
        <v>2937</v>
      </c>
      <c r="H3660" s="95" t="s">
        <v>109</v>
      </c>
      <c r="I3660" s="95" t="s">
        <v>32219</v>
      </c>
      <c r="J3660" s="95" t="s">
        <v>32220</v>
      </c>
      <c r="K3660" s="95" t="s">
        <v>32221</v>
      </c>
      <c r="L3660" s="95" t="s">
        <v>73</v>
      </c>
      <c r="M3660" s="95" t="s">
        <v>1526</v>
      </c>
      <c r="N3660" s="95" t="s">
        <v>1276</v>
      </c>
      <c r="O3660" s="95" t="s">
        <v>115</v>
      </c>
      <c r="P3660" s="95" t="s">
        <v>116</v>
      </c>
      <c r="Q3660" s="95" t="s">
        <v>117</v>
      </c>
      <c r="R3660" s="95" t="s">
        <v>116</v>
      </c>
      <c r="S3660" s="95" t="s">
        <v>32222</v>
      </c>
      <c r="T3660" s="95" t="s">
        <v>380</v>
      </c>
      <c r="U3660" s="96">
        <v>0</v>
      </c>
      <c r="V3660" s="96">
        <v>5400</v>
      </c>
      <c r="W3660" s="96">
        <v>3000</v>
      </c>
      <c r="X3660" s="96">
        <v>3000</v>
      </c>
      <c r="Y3660" s="95" t="s">
        <v>82</v>
      </c>
      <c r="Z3660" s="95" t="s">
        <v>25689</v>
      </c>
      <c r="AA3660" s="95" t="s">
        <v>84</v>
      </c>
      <c r="AB3660" s="95" t="s">
        <v>32218</v>
      </c>
      <c r="AC3660" s="95" t="s">
        <v>4869</v>
      </c>
      <c r="AD3660" s="95" t="s">
        <v>87</v>
      </c>
      <c r="AE3660" s="95" t="s">
        <v>61</v>
      </c>
      <c r="AF3660" s="95" t="s">
        <v>61</v>
      </c>
      <c r="AG3660" s="95" t="s">
        <v>89</v>
      </c>
      <c r="AH3660" s="95" t="s">
        <v>89</v>
      </c>
      <c r="AI3660" s="95" t="s">
        <v>88</v>
      </c>
      <c r="AJ3660" s="95" t="s">
        <v>88</v>
      </c>
      <c r="AK3660" s="95" t="s">
        <v>89</v>
      </c>
      <c r="AL3660" s="95" t="s">
        <v>89</v>
      </c>
      <c r="AM3660" s="95" t="s">
        <v>89</v>
      </c>
      <c r="AN3660" s="95" t="s">
        <v>89</v>
      </c>
      <c r="AO3660" s="95" t="s">
        <v>88</v>
      </c>
      <c r="AP3660" s="95" t="s">
        <v>89</v>
      </c>
      <c r="AQ3660" s="95" t="s">
        <v>90</v>
      </c>
      <c r="AR3660" s="95" t="s">
        <v>90</v>
      </c>
      <c r="AS3660" s="95" t="s">
        <v>25691</v>
      </c>
      <c r="AT3660" s="95" t="s">
        <v>92</v>
      </c>
      <c r="AU3660" s="95" t="s">
        <v>92</v>
      </c>
      <c r="AV3660" s="95" t="s">
        <v>93</v>
      </c>
      <c r="AW3660" s="95" t="s">
        <v>32223</v>
      </c>
      <c r="AX3660" s="95" t="s">
        <v>32224</v>
      </c>
      <c r="AY3660" s="95" t="s">
        <v>32225</v>
      </c>
      <c r="AZ3660" s="95" t="s">
        <v>32224</v>
      </c>
      <c r="BA3660" s="95" t="s">
        <v>97</v>
      </c>
      <c r="BB3660" s="95" t="s">
        <v>32226</v>
      </c>
      <c r="BC3660" s="95" t="s">
        <v>99</v>
      </c>
      <c r="BD3660" s="95" t="s">
        <v>100</v>
      </c>
      <c r="BE3660" s="95" t="s">
        <v>61</v>
      </c>
      <c r="BF3660" s="95" t="s">
        <v>380</v>
      </c>
      <c r="BG3660" s="95" t="s">
        <v>101</v>
      </c>
    </row>
    <row r="3661" s="86" customFormat="1" ht="19" customHeight="1" spans="1:59">
      <c r="A3661" s="95" t="s">
        <v>516</v>
      </c>
      <c r="B3661" s="95" t="s">
        <v>517</v>
      </c>
      <c r="C3661" s="95" t="s">
        <v>567</v>
      </c>
      <c r="D3661" s="95" t="s">
        <v>568</v>
      </c>
      <c r="E3661" s="95" t="s">
        <v>5343</v>
      </c>
      <c r="F3661" s="95" t="s">
        <v>570</v>
      </c>
      <c r="G3661" s="95" t="s">
        <v>522</v>
      </c>
      <c r="H3661" s="95" t="s">
        <v>109</v>
      </c>
      <c r="I3661" s="95" t="s">
        <v>32227</v>
      </c>
      <c r="J3661" s="95" t="s">
        <v>32228</v>
      </c>
      <c r="K3661" s="95" t="s">
        <v>32229</v>
      </c>
      <c r="L3661" s="95" t="s">
        <v>73</v>
      </c>
      <c r="M3661" s="95" t="s">
        <v>74</v>
      </c>
      <c r="N3661" s="95" t="s">
        <v>880</v>
      </c>
      <c r="O3661" s="95" t="s">
        <v>1848</v>
      </c>
      <c r="P3661" s="95" t="s">
        <v>1849</v>
      </c>
      <c r="Q3661" s="95" t="s">
        <v>1850</v>
      </c>
      <c r="R3661" s="95" t="s">
        <v>1849</v>
      </c>
      <c r="S3661" s="95" t="s">
        <v>32230</v>
      </c>
      <c r="T3661" s="95" t="s">
        <v>380</v>
      </c>
      <c r="U3661" s="96">
        <v>0</v>
      </c>
      <c r="V3661" s="96">
        <v>16000</v>
      </c>
      <c r="W3661" s="96">
        <v>8000</v>
      </c>
      <c r="X3661" s="96">
        <v>5000</v>
      </c>
      <c r="Y3661" s="95" t="s">
        <v>82</v>
      </c>
      <c r="Z3661" s="95" t="s">
        <v>25689</v>
      </c>
      <c r="AA3661" s="95" t="s">
        <v>84</v>
      </c>
      <c r="AB3661" s="95" t="s">
        <v>5348</v>
      </c>
      <c r="AC3661" s="95" t="s">
        <v>8465</v>
      </c>
      <c r="AD3661" s="95" t="s">
        <v>87</v>
      </c>
      <c r="AE3661" s="95" t="s">
        <v>61</v>
      </c>
      <c r="AF3661" s="95" t="s">
        <v>61</v>
      </c>
      <c r="AG3661" s="95" t="s">
        <v>89</v>
      </c>
      <c r="AH3661" s="95" t="s">
        <v>89</v>
      </c>
      <c r="AI3661" s="95" t="s">
        <v>89</v>
      </c>
      <c r="AJ3661" s="95" t="s">
        <v>88</v>
      </c>
      <c r="AK3661" s="95" t="s">
        <v>89</v>
      </c>
      <c r="AL3661" s="95" t="s">
        <v>88</v>
      </c>
      <c r="AM3661" s="95" t="s">
        <v>89</v>
      </c>
      <c r="AN3661" s="95" t="s">
        <v>88</v>
      </c>
      <c r="AO3661" s="95" t="s">
        <v>88</v>
      </c>
      <c r="AP3661" s="95" t="s">
        <v>89</v>
      </c>
      <c r="AQ3661" s="95" t="s">
        <v>90</v>
      </c>
      <c r="AR3661" s="95" t="s">
        <v>90</v>
      </c>
      <c r="AS3661" s="95" t="s">
        <v>25691</v>
      </c>
      <c r="AT3661" s="95" t="s">
        <v>92</v>
      </c>
      <c r="AU3661" s="95" t="s">
        <v>92</v>
      </c>
      <c r="AV3661" s="95" t="s">
        <v>93</v>
      </c>
      <c r="AW3661" s="95" t="s">
        <v>5349</v>
      </c>
      <c r="AX3661" s="95" t="s">
        <v>32231</v>
      </c>
      <c r="AY3661" s="95" t="s">
        <v>5351</v>
      </c>
      <c r="AZ3661" s="95" t="s">
        <v>32231</v>
      </c>
      <c r="BA3661" s="95" t="s">
        <v>97</v>
      </c>
      <c r="BB3661" s="95" t="s">
        <v>32232</v>
      </c>
      <c r="BC3661" s="95" t="s">
        <v>99</v>
      </c>
      <c r="BD3661" s="95" t="s">
        <v>100</v>
      </c>
      <c r="BE3661" s="95" t="s">
        <v>61</v>
      </c>
      <c r="BF3661" s="95" t="s">
        <v>380</v>
      </c>
      <c r="BG3661" s="95" t="s">
        <v>101</v>
      </c>
    </row>
    <row r="3662" s="86" customFormat="1" ht="19" customHeight="1" spans="1:59">
      <c r="A3662" s="95" t="s">
        <v>267</v>
      </c>
      <c r="B3662" s="95" t="s">
        <v>268</v>
      </c>
      <c r="C3662" s="95" t="s">
        <v>1346</v>
      </c>
      <c r="D3662" s="95" t="s">
        <v>1347</v>
      </c>
      <c r="E3662" s="95" t="s">
        <v>31888</v>
      </c>
      <c r="F3662" s="95" t="s">
        <v>10456</v>
      </c>
      <c r="G3662" s="95" t="s">
        <v>2775</v>
      </c>
      <c r="H3662" s="95" t="s">
        <v>109</v>
      </c>
      <c r="I3662" s="95" t="s">
        <v>32233</v>
      </c>
      <c r="J3662" s="95" t="s">
        <v>32234</v>
      </c>
      <c r="K3662" s="95" t="s">
        <v>32235</v>
      </c>
      <c r="L3662" s="95" t="s">
        <v>73</v>
      </c>
      <c r="M3662" s="95" t="s">
        <v>32236</v>
      </c>
      <c r="N3662" s="95" t="s">
        <v>811</v>
      </c>
      <c r="O3662" s="95" t="s">
        <v>2779</v>
      </c>
      <c r="P3662" s="95" t="s">
        <v>2780</v>
      </c>
      <c r="Q3662" s="95" t="s">
        <v>1940</v>
      </c>
      <c r="R3662" s="95" t="s">
        <v>1941</v>
      </c>
      <c r="S3662" s="95" t="s">
        <v>32237</v>
      </c>
      <c r="T3662" s="95" t="s">
        <v>380</v>
      </c>
      <c r="U3662" s="96">
        <v>0</v>
      </c>
      <c r="V3662" s="96">
        <v>21407</v>
      </c>
      <c r="W3662" s="96">
        <v>13000</v>
      </c>
      <c r="X3662" s="96">
        <v>6500</v>
      </c>
      <c r="Y3662" s="95" t="s">
        <v>143</v>
      </c>
      <c r="Z3662" s="95" t="s">
        <v>25689</v>
      </c>
      <c r="AA3662" s="95" t="s">
        <v>84</v>
      </c>
      <c r="AB3662" s="95" t="s">
        <v>31893</v>
      </c>
      <c r="AC3662" s="95" t="s">
        <v>25830</v>
      </c>
      <c r="AD3662" s="95" t="s">
        <v>87</v>
      </c>
      <c r="AE3662" s="95" t="s">
        <v>61</v>
      </c>
      <c r="AF3662" s="95" t="s">
        <v>61</v>
      </c>
      <c r="AG3662" s="95" t="s">
        <v>89</v>
      </c>
      <c r="AH3662" s="95" t="s">
        <v>89</v>
      </c>
      <c r="AI3662" s="95" t="s">
        <v>89</v>
      </c>
      <c r="AJ3662" s="95" t="s">
        <v>89</v>
      </c>
      <c r="AK3662" s="95" t="s">
        <v>89</v>
      </c>
      <c r="AL3662" s="95" t="s">
        <v>89</v>
      </c>
      <c r="AM3662" s="95" t="s">
        <v>89</v>
      </c>
      <c r="AN3662" s="95" t="s">
        <v>89</v>
      </c>
      <c r="AO3662" s="95" t="s">
        <v>89</v>
      </c>
      <c r="AP3662" s="95" t="s">
        <v>89</v>
      </c>
      <c r="AQ3662" s="95" t="s">
        <v>90</v>
      </c>
      <c r="AR3662" s="95" t="s">
        <v>90</v>
      </c>
      <c r="AS3662" s="95" t="s">
        <v>25691</v>
      </c>
      <c r="AT3662" s="95" t="s">
        <v>92</v>
      </c>
      <c r="AU3662" s="95" t="s">
        <v>92</v>
      </c>
      <c r="AV3662" s="95" t="s">
        <v>93</v>
      </c>
      <c r="AW3662" s="95" t="s">
        <v>31894</v>
      </c>
      <c r="AX3662" s="95" t="s">
        <v>32238</v>
      </c>
      <c r="AY3662" s="95" t="s">
        <v>31896</v>
      </c>
      <c r="AZ3662" s="95" t="s">
        <v>32238</v>
      </c>
      <c r="BA3662" s="95" t="s">
        <v>97</v>
      </c>
      <c r="BB3662" s="95" t="s">
        <v>32239</v>
      </c>
      <c r="BC3662" s="95" t="s">
        <v>99</v>
      </c>
      <c r="BD3662" s="95" t="s">
        <v>150</v>
      </c>
      <c r="BE3662" s="95" t="s">
        <v>61</v>
      </c>
      <c r="BF3662" s="95" t="s">
        <v>380</v>
      </c>
      <c r="BG3662" s="95" t="s">
        <v>101</v>
      </c>
    </row>
    <row r="3663" s="86" customFormat="1" ht="19" customHeight="1" spans="1:59">
      <c r="A3663" s="95" t="s">
        <v>102</v>
      </c>
      <c r="B3663" s="95" t="s">
        <v>103</v>
      </c>
      <c r="C3663" s="95" t="s">
        <v>921</v>
      </c>
      <c r="D3663" s="95" t="s">
        <v>922</v>
      </c>
      <c r="E3663" s="95" t="s">
        <v>923</v>
      </c>
      <c r="F3663" s="95" t="s">
        <v>924</v>
      </c>
      <c r="G3663" s="95" t="s">
        <v>28963</v>
      </c>
      <c r="H3663" s="95" t="s">
        <v>2216</v>
      </c>
      <c r="I3663" s="95" t="s">
        <v>32240</v>
      </c>
      <c r="J3663" s="95" t="s">
        <v>32241</v>
      </c>
      <c r="K3663" s="95" t="s">
        <v>32242</v>
      </c>
      <c r="L3663" s="95" t="s">
        <v>73</v>
      </c>
      <c r="M3663" s="95" t="s">
        <v>2014</v>
      </c>
      <c r="N3663" s="95" t="s">
        <v>4838</v>
      </c>
      <c r="O3663" s="95" t="s">
        <v>2221</v>
      </c>
      <c r="P3663" s="95" t="s">
        <v>2222</v>
      </c>
      <c r="Q3663" s="95" t="s">
        <v>2223</v>
      </c>
      <c r="R3663" s="95" t="s">
        <v>2224</v>
      </c>
      <c r="S3663" s="95" t="s">
        <v>32243</v>
      </c>
      <c r="T3663" s="95" t="s">
        <v>119</v>
      </c>
      <c r="U3663" s="96">
        <v>0</v>
      </c>
      <c r="V3663" s="96">
        <v>23000</v>
      </c>
      <c r="W3663" s="96">
        <v>18000</v>
      </c>
      <c r="X3663" s="96">
        <v>3000</v>
      </c>
      <c r="Y3663" s="95" t="s">
        <v>82</v>
      </c>
      <c r="Z3663" s="95" t="s">
        <v>25689</v>
      </c>
      <c r="AA3663" s="95" t="s">
        <v>84</v>
      </c>
      <c r="AB3663" s="95" t="s">
        <v>929</v>
      </c>
      <c r="AC3663" s="95" t="s">
        <v>25690</v>
      </c>
      <c r="AD3663" s="95" t="s">
        <v>87</v>
      </c>
      <c r="AE3663" s="95" t="s">
        <v>61</v>
      </c>
      <c r="AF3663" s="95" t="s">
        <v>61</v>
      </c>
      <c r="AG3663" s="95" t="s">
        <v>89</v>
      </c>
      <c r="AH3663" s="95" t="s">
        <v>88</v>
      </c>
      <c r="AI3663" s="95" t="s">
        <v>88</v>
      </c>
      <c r="AJ3663" s="95" t="s">
        <v>88</v>
      </c>
      <c r="AK3663" s="95" t="s">
        <v>88</v>
      </c>
      <c r="AL3663" s="95" t="s">
        <v>88</v>
      </c>
      <c r="AM3663" s="95" t="s">
        <v>88</v>
      </c>
      <c r="AN3663" s="95" t="s">
        <v>88</v>
      </c>
      <c r="AO3663" s="95" t="s">
        <v>88</v>
      </c>
      <c r="AP3663" s="95" t="s">
        <v>89</v>
      </c>
      <c r="AQ3663" s="95" t="s">
        <v>90</v>
      </c>
      <c r="AR3663" s="95" t="s">
        <v>90</v>
      </c>
      <c r="AS3663" s="95" t="s">
        <v>25691</v>
      </c>
      <c r="AT3663" s="95" t="s">
        <v>92</v>
      </c>
      <c r="AU3663" s="95" t="s">
        <v>92</v>
      </c>
      <c r="AV3663" s="95" t="s">
        <v>93</v>
      </c>
      <c r="AW3663" s="95" t="s">
        <v>930</v>
      </c>
      <c r="AX3663" s="95" t="s">
        <v>32244</v>
      </c>
      <c r="AY3663" s="95" t="s">
        <v>659</v>
      </c>
      <c r="AZ3663" s="95" t="s">
        <v>32244</v>
      </c>
      <c r="BA3663" s="95" t="s">
        <v>97</v>
      </c>
      <c r="BB3663" s="95" t="s">
        <v>32245</v>
      </c>
      <c r="BC3663" s="95" t="s">
        <v>99</v>
      </c>
      <c r="BD3663" s="95" t="s">
        <v>100</v>
      </c>
      <c r="BE3663" s="95" t="s">
        <v>61</v>
      </c>
      <c r="BF3663" s="95" t="s">
        <v>119</v>
      </c>
      <c r="BG3663" s="95" t="s">
        <v>101</v>
      </c>
    </row>
    <row r="3664" s="86" customFormat="1" ht="19" customHeight="1" spans="1:59">
      <c r="A3664" s="95" t="s">
        <v>126</v>
      </c>
      <c r="B3664" s="95" t="s">
        <v>127</v>
      </c>
      <c r="C3664" s="95" t="s">
        <v>4343</v>
      </c>
      <c r="D3664" s="95" t="s">
        <v>4344</v>
      </c>
      <c r="E3664" s="95" t="s">
        <v>29878</v>
      </c>
      <c r="F3664" s="95" t="s">
        <v>7261</v>
      </c>
      <c r="G3664" s="95" t="s">
        <v>8520</v>
      </c>
      <c r="H3664" s="95" t="s">
        <v>2636</v>
      </c>
      <c r="I3664" s="95" t="s">
        <v>32246</v>
      </c>
      <c r="J3664" s="95" t="s">
        <v>32247</v>
      </c>
      <c r="K3664" s="95" t="s">
        <v>32248</v>
      </c>
      <c r="L3664" s="95" t="s">
        <v>73</v>
      </c>
      <c r="M3664" s="95" t="s">
        <v>113</v>
      </c>
      <c r="N3664" s="95" t="s">
        <v>19026</v>
      </c>
      <c r="O3664" s="95" t="s">
        <v>6155</v>
      </c>
      <c r="P3664" s="95" t="s">
        <v>6156</v>
      </c>
      <c r="Q3664" s="95" t="s">
        <v>6157</v>
      </c>
      <c r="R3664" s="95" t="s">
        <v>6156</v>
      </c>
      <c r="S3664" s="95" t="s">
        <v>32249</v>
      </c>
      <c r="T3664" s="95" t="s">
        <v>119</v>
      </c>
      <c r="U3664" s="96">
        <v>0</v>
      </c>
      <c r="V3664" s="96">
        <v>17000</v>
      </c>
      <c r="W3664" s="96">
        <v>9000</v>
      </c>
      <c r="X3664" s="96">
        <v>2000</v>
      </c>
      <c r="Y3664" s="95" t="s">
        <v>82</v>
      </c>
      <c r="Z3664" s="95" t="s">
        <v>25689</v>
      </c>
      <c r="AA3664" s="95" t="s">
        <v>84</v>
      </c>
      <c r="AB3664" s="95" t="s">
        <v>7261</v>
      </c>
      <c r="AC3664" s="95" t="s">
        <v>8465</v>
      </c>
      <c r="AD3664" s="95" t="s">
        <v>87</v>
      </c>
      <c r="AE3664" s="95" t="s">
        <v>61</v>
      </c>
      <c r="AF3664" s="95" t="s">
        <v>61</v>
      </c>
      <c r="AG3664" s="95" t="s">
        <v>89</v>
      </c>
      <c r="AH3664" s="95" t="s">
        <v>89</v>
      </c>
      <c r="AI3664" s="95" t="s">
        <v>89</v>
      </c>
      <c r="AJ3664" s="95" t="s">
        <v>89</v>
      </c>
      <c r="AK3664" s="95" t="s">
        <v>89</v>
      </c>
      <c r="AL3664" s="95" t="s">
        <v>89</v>
      </c>
      <c r="AM3664" s="95" t="s">
        <v>89</v>
      </c>
      <c r="AN3664" s="95" t="s">
        <v>89</v>
      </c>
      <c r="AO3664" s="95" t="s">
        <v>89</v>
      </c>
      <c r="AP3664" s="95" t="s">
        <v>89</v>
      </c>
      <c r="AQ3664" s="95" t="s">
        <v>90</v>
      </c>
      <c r="AR3664" s="95" t="s">
        <v>90</v>
      </c>
      <c r="AS3664" s="95" t="s">
        <v>25691</v>
      </c>
      <c r="AT3664" s="95" t="s">
        <v>92</v>
      </c>
      <c r="AU3664" s="95" t="s">
        <v>92</v>
      </c>
      <c r="AV3664" s="95" t="s">
        <v>93</v>
      </c>
      <c r="AW3664" s="95" t="s">
        <v>29883</v>
      </c>
      <c r="AX3664" s="95" t="s">
        <v>32250</v>
      </c>
      <c r="AY3664" s="95" t="s">
        <v>29885</v>
      </c>
      <c r="AZ3664" s="95" t="s">
        <v>32250</v>
      </c>
      <c r="BA3664" s="95" t="s">
        <v>97</v>
      </c>
      <c r="BB3664" s="95" t="s">
        <v>32251</v>
      </c>
      <c r="BC3664" s="95" t="s">
        <v>99</v>
      </c>
      <c r="BD3664" s="95" t="s">
        <v>100</v>
      </c>
      <c r="BE3664" s="95" t="s">
        <v>61</v>
      </c>
      <c r="BF3664" s="95" t="s">
        <v>119</v>
      </c>
      <c r="BG3664" s="95" t="s">
        <v>101</v>
      </c>
    </row>
    <row r="3665" s="86" customFormat="1" ht="19" customHeight="1" spans="1:59">
      <c r="A3665" s="95" t="s">
        <v>419</v>
      </c>
      <c r="B3665" s="95" t="s">
        <v>420</v>
      </c>
      <c r="C3665" s="95" t="s">
        <v>4269</v>
      </c>
      <c r="D3665" s="95" t="s">
        <v>4270</v>
      </c>
      <c r="E3665" s="95" t="s">
        <v>12244</v>
      </c>
      <c r="F3665" s="95" t="s">
        <v>12245</v>
      </c>
      <c r="G3665" s="95" t="s">
        <v>2447</v>
      </c>
      <c r="H3665" s="95" t="s">
        <v>369</v>
      </c>
      <c r="I3665" s="95" t="s">
        <v>32252</v>
      </c>
      <c r="J3665" s="95" t="s">
        <v>32253</v>
      </c>
      <c r="K3665" s="95" t="s">
        <v>32254</v>
      </c>
      <c r="L3665" s="95" t="s">
        <v>73</v>
      </c>
      <c r="M3665" s="95" t="s">
        <v>32255</v>
      </c>
      <c r="N3665" s="95" t="s">
        <v>6579</v>
      </c>
      <c r="O3665" s="95" t="s">
        <v>2625</v>
      </c>
      <c r="P3665" s="95" t="s">
        <v>2626</v>
      </c>
      <c r="Q3665" s="95" t="s">
        <v>377</v>
      </c>
      <c r="R3665" s="95" t="s">
        <v>378</v>
      </c>
      <c r="S3665" s="95" t="s">
        <v>32256</v>
      </c>
      <c r="T3665" s="95" t="s">
        <v>380</v>
      </c>
      <c r="U3665" s="96">
        <v>0</v>
      </c>
      <c r="V3665" s="96">
        <v>58000</v>
      </c>
      <c r="W3665" s="96">
        <v>42000</v>
      </c>
      <c r="X3665" s="96">
        <v>42000</v>
      </c>
      <c r="Y3665" s="95" t="s">
        <v>143</v>
      </c>
      <c r="Z3665" s="95" t="s">
        <v>25689</v>
      </c>
      <c r="AA3665" s="95" t="s">
        <v>84</v>
      </c>
      <c r="AB3665" s="95" t="s">
        <v>12245</v>
      </c>
      <c r="AC3665" s="95" t="s">
        <v>25690</v>
      </c>
      <c r="AD3665" s="95" t="s">
        <v>87</v>
      </c>
      <c r="AE3665" s="95" t="s">
        <v>61</v>
      </c>
      <c r="AF3665" s="95" t="s">
        <v>61</v>
      </c>
      <c r="AG3665" s="95" t="s">
        <v>89</v>
      </c>
      <c r="AH3665" s="95" t="s">
        <v>89</v>
      </c>
      <c r="AI3665" s="95" t="s">
        <v>89</v>
      </c>
      <c r="AJ3665" s="95" t="s">
        <v>89</v>
      </c>
      <c r="AK3665" s="95" t="s">
        <v>89</v>
      </c>
      <c r="AL3665" s="95" t="s">
        <v>89</v>
      </c>
      <c r="AM3665" s="95" t="s">
        <v>89</v>
      </c>
      <c r="AN3665" s="95" t="s">
        <v>89</v>
      </c>
      <c r="AO3665" s="95" t="s">
        <v>89</v>
      </c>
      <c r="AP3665" s="95" t="s">
        <v>89</v>
      </c>
      <c r="AQ3665" s="95" t="s">
        <v>90</v>
      </c>
      <c r="AR3665" s="95" t="s">
        <v>90</v>
      </c>
      <c r="AS3665" s="95" t="s">
        <v>25691</v>
      </c>
      <c r="AT3665" s="95" t="s">
        <v>92</v>
      </c>
      <c r="AU3665" s="95" t="s">
        <v>92</v>
      </c>
      <c r="AV3665" s="95" t="s">
        <v>93</v>
      </c>
      <c r="AW3665" s="95" t="s">
        <v>12250</v>
      </c>
      <c r="AX3665" s="95" t="s">
        <v>32257</v>
      </c>
      <c r="AY3665" s="95" t="s">
        <v>12252</v>
      </c>
      <c r="AZ3665" s="95" t="s">
        <v>32257</v>
      </c>
      <c r="BA3665" s="95" t="s">
        <v>97</v>
      </c>
      <c r="BB3665" s="95" t="s">
        <v>32258</v>
      </c>
      <c r="BC3665" s="95" t="s">
        <v>99</v>
      </c>
      <c r="BD3665" s="95" t="s">
        <v>150</v>
      </c>
      <c r="BE3665" s="95" t="s">
        <v>61</v>
      </c>
      <c r="BF3665" s="95" t="s">
        <v>380</v>
      </c>
      <c r="BG3665" s="95" t="s">
        <v>101</v>
      </c>
    </row>
    <row r="3666" s="86" customFormat="1" ht="19" customHeight="1" spans="1:59">
      <c r="A3666" s="95" t="s">
        <v>485</v>
      </c>
      <c r="B3666" s="95" t="s">
        <v>486</v>
      </c>
      <c r="C3666" s="95" t="s">
        <v>487</v>
      </c>
      <c r="D3666" s="95" t="s">
        <v>488</v>
      </c>
      <c r="E3666" s="95" t="s">
        <v>32259</v>
      </c>
      <c r="F3666" s="95" t="s">
        <v>32260</v>
      </c>
      <c r="G3666" s="95" t="s">
        <v>27140</v>
      </c>
      <c r="H3666" s="95" t="s">
        <v>2636</v>
      </c>
      <c r="I3666" s="95" t="s">
        <v>32261</v>
      </c>
      <c r="J3666" s="95" t="s">
        <v>32262</v>
      </c>
      <c r="K3666" s="95" t="s">
        <v>32263</v>
      </c>
      <c r="L3666" s="95" t="s">
        <v>73</v>
      </c>
      <c r="M3666" s="95" t="s">
        <v>1526</v>
      </c>
      <c r="N3666" s="95" t="s">
        <v>114</v>
      </c>
      <c r="O3666" s="95" t="s">
        <v>6155</v>
      </c>
      <c r="P3666" s="95" t="s">
        <v>6156</v>
      </c>
      <c r="Q3666" s="95" t="s">
        <v>6157</v>
      </c>
      <c r="R3666" s="95" t="s">
        <v>6156</v>
      </c>
      <c r="S3666" s="95" t="s">
        <v>32264</v>
      </c>
      <c r="T3666" s="95" t="s">
        <v>119</v>
      </c>
      <c r="U3666" s="96">
        <v>0</v>
      </c>
      <c r="V3666" s="96">
        <v>7000</v>
      </c>
      <c r="W3666" s="96">
        <v>4200</v>
      </c>
      <c r="X3666" s="96">
        <v>2100</v>
      </c>
      <c r="Y3666" s="95" t="s">
        <v>82</v>
      </c>
      <c r="Z3666" s="95" t="s">
        <v>25689</v>
      </c>
      <c r="AA3666" s="95" t="s">
        <v>84</v>
      </c>
      <c r="AB3666" s="95" t="s">
        <v>32265</v>
      </c>
      <c r="AC3666" s="95" t="s">
        <v>11915</v>
      </c>
      <c r="AD3666" s="95" t="s">
        <v>87</v>
      </c>
      <c r="AE3666" s="95" t="s">
        <v>61</v>
      </c>
      <c r="AF3666" s="95" t="s">
        <v>61</v>
      </c>
      <c r="AG3666" s="95" t="s">
        <v>89</v>
      </c>
      <c r="AH3666" s="95" t="s">
        <v>89</v>
      </c>
      <c r="AI3666" s="95" t="s">
        <v>89</v>
      </c>
      <c r="AJ3666" s="95" t="s">
        <v>88</v>
      </c>
      <c r="AK3666" s="95" t="s">
        <v>89</v>
      </c>
      <c r="AL3666" s="95" t="s">
        <v>89</v>
      </c>
      <c r="AM3666" s="95" t="s">
        <v>89</v>
      </c>
      <c r="AN3666" s="95" t="s">
        <v>89</v>
      </c>
      <c r="AO3666" s="95" t="s">
        <v>88</v>
      </c>
      <c r="AP3666" s="95" t="s">
        <v>89</v>
      </c>
      <c r="AQ3666" s="95" t="s">
        <v>90</v>
      </c>
      <c r="AR3666" s="95" t="s">
        <v>90</v>
      </c>
      <c r="AS3666" s="95" t="s">
        <v>25691</v>
      </c>
      <c r="AT3666" s="95" t="s">
        <v>92</v>
      </c>
      <c r="AU3666" s="95" t="s">
        <v>92</v>
      </c>
      <c r="AV3666" s="95" t="s">
        <v>93</v>
      </c>
      <c r="AW3666" s="95" t="s">
        <v>32266</v>
      </c>
      <c r="AX3666" s="95" t="s">
        <v>32267</v>
      </c>
      <c r="AY3666" s="95" t="s">
        <v>7065</v>
      </c>
      <c r="AZ3666" s="95" t="s">
        <v>32267</v>
      </c>
      <c r="BA3666" s="95" t="s">
        <v>97</v>
      </c>
      <c r="BB3666" s="95" t="s">
        <v>32268</v>
      </c>
      <c r="BC3666" s="95" t="s">
        <v>99</v>
      </c>
      <c r="BD3666" s="95" t="s">
        <v>100</v>
      </c>
      <c r="BE3666" s="95" t="s">
        <v>61</v>
      </c>
      <c r="BF3666" s="95" t="s">
        <v>119</v>
      </c>
      <c r="BG3666" s="95" t="s">
        <v>101</v>
      </c>
    </row>
    <row r="3667" s="86" customFormat="1" ht="19" customHeight="1" spans="1:59">
      <c r="A3667" s="95" t="s">
        <v>302</v>
      </c>
      <c r="B3667" s="95" t="s">
        <v>303</v>
      </c>
      <c r="C3667" s="95" t="s">
        <v>1968</v>
      </c>
      <c r="D3667" s="95" t="s">
        <v>1969</v>
      </c>
      <c r="E3667" s="95" t="s">
        <v>7607</v>
      </c>
      <c r="F3667" s="95" t="s">
        <v>18526</v>
      </c>
      <c r="G3667" s="95" t="s">
        <v>1903</v>
      </c>
      <c r="H3667" s="95" t="s">
        <v>539</v>
      </c>
      <c r="I3667" s="95" t="s">
        <v>32269</v>
      </c>
      <c r="J3667" s="95" t="s">
        <v>32270</v>
      </c>
      <c r="K3667" s="95" t="s">
        <v>32271</v>
      </c>
      <c r="L3667" s="95" t="s">
        <v>73</v>
      </c>
      <c r="M3667" s="95" t="s">
        <v>526</v>
      </c>
      <c r="N3667" s="95" t="s">
        <v>2029</v>
      </c>
      <c r="O3667" s="95" t="s">
        <v>774</v>
      </c>
      <c r="P3667" s="95" t="s">
        <v>775</v>
      </c>
      <c r="Q3667" s="95" t="s">
        <v>5990</v>
      </c>
      <c r="R3667" s="95" t="s">
        <v>5991</v>
      </c>
      <c r="S3667" s="95" t="s">
        <v>32272</v>
      </c>
      <c r="T3667" s="95" t="s">
        <v>380</v>
      </c>
      <c r="U3667" s="96">
        <v>0</v>
      </c>
      <c r="V3667" s="96">
        <v>16000</v>
      </c>
      <c r="W3667" s="96">
        <v>10000</v>
      </c>
      <c r="X3667" s="96">
        <v>7000</v>
      </c>
      <c r="Y3667" s="95" t="s">
        <v>82</v>
      </c>
      <c r="Z3667" s="95" t="s">
        <v>25689</v>
      </c>
      <c r="AA3667" s="95" t="s">
        <v>84</v>
      </c>
      <c r="AB3667" s="95" t="s">
        <v>7614</v>
      </c>
      <c r="AC3667" s="95" t="s">
        <v>26031</v>
      </c>
      <c r="AD3667" s="95" t="s">
        <v>87</v>
      </c>
      <c r="AE3667" s="95" t="s">
        <v>61</v>
      </c>
      <c r="AF3667" s="95" t="s">
        <v>61</v>
      </c>
      <c r="AG3667" s="95" t="s">
        <v>89</v>
      </c>
      <c r="AH3667" s="95" t="s">
        <v>89</v>
      </c>
      <c r="AI3667" s="95" t="s">
        <v>89</v>
      </c>
      <c r="AJ3667" s="95" t="s">
        <v>88</v>
      </c>
      <c r="AK3667" s="95" t="s">
        <v>89</v>
      </c>
      <c r="AL3667" s="95" t="s">
        <v>88</v>
      </c>
      <c r="AM3667" s="95" t="s">
        <v>88</v>
      </c>
      <c r="AN3667" s="95" t="s">
        <v>88</v>
      </c>
      <c r="AO3667" s="95" t="s">
        <v>88</v>
      </c>
      <c r="AP3667" s="95" t="s">
        <v>89</v>
      </c>
      <c r="AQ3667" s="95" t="s">
        <v>90</v>
      </c>
      <c r="AR3667" s="95" t="s">
        <v>90</v>
      </c>
      <c r="AS3667" s="95" t="s">
        <v>25691</v>
      </c>
      <c r="AT3667" s="95" t="s">
        <v>92</v>
      </c>
      <c r="AU3667" s="95" t="s">
        <v>92</v>
      </c>
      <c r="AV3667" s="95" t="s">
        <v>93</v>
      </c>
      <c r="AW3667" s="95" t="s">
        <v>7615</v>
      </c>
      <c r="AX3667" s="95" t="s">
        <v>32273</v>
      </c>
      <c r="AY3667" s="95" t="s">
        <v>7617</v>
      </c>
      <c r="AZ3667" s="95" t="s">
        <v>32273</v>
      </c>
      <c r="BA3667" s="95" t="s">
        <v>97</v>
      </c>
      <c r="BB3667" s="95" t="s">
        <v>32274</v>
      </c>
      <c r="BC3667" s="95" t="s">
        <v>99</v>
      </c>
      <c r="BD3667" s="95" t="s">
        <v>100</v>
      </c>
      <c r="BE3667" s="95" t="s">
        <v>61</v>
      </c>
      <c r="BF3667" s="95" t="s">
        <v>380</v>
      </c>
      <c r="BG3667" s="95" t="s">
        <v>101</v>
      </c>
    </row>
    <row r="3668" s="86" customFormat="1" ht="19" customHeight="1" spans="1:59">
      <c r="A3668" s="95" t="s">
        <v>302</v>
      </c>
      <c r="B3668" s="95" t="s">
        <v>303</v>
      </c>
      <c r="C3668" s="95" t="s">
        <v>1160</v>
      </c>
      <c r="D3668" s="95" t="s">
        <v>1161</v>
      </c>
      <c r="E3668" s="95" t="s">
        <v>32275</v>
      </c>
      <c r="F3668" s="95" t="s">
        <v>10723</v>
      </c>
      <c r="G3668" s="95" t="s">
        <v>1903</v>
      </c>
      <c r="H3668" s="95" t="s">
        <v>539</v>
      </c>
      <c r="I3668" s="95" t="s">
        <v>32276</v>
      </c>
      <c r="J3668" s="95" t="s">
        <v>32277</v>
      </c>
      <c r="K3668" s="95" t="s">
        <v>32278</v>
      </c>
      <c r="L3668" s="95" t="s">
        <v>73</v>
      </c>
      <c r="M3668" s="95" t="s">
        <v>1526</v>
      </c>
      <c r="N3668" s="95" t="s">
        <v>114</v>
      </c>
      <c r="O3668" s="95" t="s">
        <v>1875</v>
      </c>
      <c r="P3668" s="95" t="s">
        <v>1876</v>
      </c>
      <c r="Q3668" s="95" t="s">
        <v>2597</v>
      </c>
      <c r="R3668" s="95" t="s">
        <v>1878</v>
      </c>
      <c r="S3668" s="95" t="s">
        <v>32279</v>
      </c>
      <c r="T3668" s="95" t="s">
        <v>119</v>
      </c>
      <c r="U3668" s="96">
        <v>0</v>
      </c>
      <c r="V3668" s="96">
        <v>15600</v>
      </c>
      <c r="W3668" s="96">
        <v>10920</v>
      </c>
      <c r="X3668" s="96">
        <v>2720</v>
      </c>
      <c r="Y3668" s="95" t="s">
        <v>82</v>
      </c>
      <c r="Z3668" s="95" t="s">
        <v>25689</v>
      </c>
      <c r="AA3668" s="95" t="s">
        <v>84</v>
      </c>
      <c r="AB3668" s="95" t="s">
        <v>32280</v>
      </c>
      <c r="AC3668" s="95" t="s">
        <v>26031</v>
      </c>
      <c r="AD3668" s="95" t="s">
        <v>87</v>
      </c>
      <c r="AE3668" s="95" t="s">
        <v>61</v>
      </c>
      <c r="AF3668" s="95" t="s">
        <v>32281</v>
      </c>
      <c r="AG3668" s="95" t="s">
        <v>89</v>
      </c>
      <c r="AH3668" s="95" t="s">
        <v>89</v>
      </c>
      <c r="AI3668" s="95" t="s">
        <v>88</v>
      </c>
      <c r="AJ3668" s="95" t="s">
        <v>88</v>
      </c>
      <c r="AK3668" s="95" t="s">
        <v>88</v>
      </c>
      <c r="AL3668" s="95" t="s">
        <v>88</v>
      </c>
      <c r="AM3668" s="95" t="s">
        <v>88</v>
      </c>
      <c r="AN3668" s="95" t="s">
        <v>88</v>
      </c>
      <c r="AO3668" s="95" t="s">
        <v>88</v>
      </c>
      <c r="AP3668" s="95" t="s">
        <v>89</v>
      </c>
      <c r="AQ3668" s="95" t="s">
        <v>90</v>
      </c>
      <c r="AR3668" s="95" t="s">
        <v>90</v>
      </c>
      <c r="AS3668" s="95" t="s">
        <v>25691</v>
      </c>
      <c r="AT3668" s="95" t="s">
        <v>92</v>
      </c>
      <c r="AU3668" s="95" t="s">
        <v>92</v>
      </c>
      <c r="AV3668" s="95" t="s">
        <v>93</v>
      </c>
      <c r="AW3668" s="95" t="s">
        <v>32282</v>
      </c>
      <c r="AX3668" s="95" t="s">
        <v>32283</v>
      </c>
      <c r="AY3668" s="95" t="s">
        <v>32284</v>
      </c>
      <c r="AZ3668" s="95" t="s">
        <v>32283</v>
      </c>
      <c r="BA3668" s="95" t="s">
        <v>97</v>
      </c>
      <c r="BB3668" s="95" t="s">
        <v>32285</v>
      </c>
      <c r="BC3668" s="95" t="s">
        <v>99</v>
      </c>
      <c r="BD3668" s="95" t="s">
        <v>100</v>
      </c>
      <c r="BE3668" s="95" t="s">
        <v>61</v>
      </c>
      <c r="BF3668" s="95" t="s">
        <v>119</v>
      </c>
      <c r="BG3668" s="95" t="s">
        <v>101</v>
      </c>
    </row>
    <row r="3669" s="86" customFormat="1" ht="19" customHeight="1" spans="1:59">
      <c r="A3669" s="95" t="s">
        <v>174</v>
      </c>
      <c r="B3669" s="95" t="s">
        <v>175</v>
      </c>
      <c r="C3669" s="95" t="s">
        <v>176</v>
      </c>
      <c r="D3669" s="95" t="s">
        <v>177</v>
      </c>
      <c r="E3669" s="95" t="s">
        <v>27224</v>
      </c>
      <c r="F3669" s="95" t="s">
        <v>1843</v>
      </c>
      <c r="G3669" s="95" t="s">
        <v>893</v>
      </c>
      <c r="H3669" s="95" t="s">
        <v>109</v>
      </c>
      <c r="I3669" s="95" t="s">
        <v>32286</v>
      </c>
      <c r="J3669" s="95" t="s">
        <v>32287</v>
      </c>
      <c r="K3669" s="95" t="s">
        <v>32288</v>
      </c>
      <c r="L3669" s="95" t="s">
        <v>73</v>
      </c>
      <c r="M3669" s="95" t="s">
        <v>22532</v>
      </c>
      <c r="N3669" s="95" t="s">
        <v>32289</v>
      </c>
      <c r="O3669" s="95" t="s">
        <v>881</v>
      </c>
      <c r="P3669" s="95" t="s">
        <v>882</v>
      </c>
      <c r="Q3669" s="95" t="s">
        <v>3691</v>
      </c>
      <c r="R3669" s="95" t="s">
        <v>3692</v>
      </c>
      <c r="S3669" s="95" t="s">
        <v>32290</v>
      </c>
      <c r="T3669" s="95" t="s">
        <v>209</v>
      </c>
      <c r="U3669" s="96">
        <v>0</v>
      </c>
      <c r="V3669" s="96">
        <v>8520</v>
      </c>
      <c r="W3669" s="96">
        <v>3000</v>
      </c>
      <c r="X3669" s="96">
        <v>2000</v>
      </c>
      <c r="Y3669" s="95" t="s">
        <v>82</v>
      </c>
      <c r="Z3669" s="95" t="s">
        <v>25689</v>
      </c>
      <c r="AA3669" s="95" t="s">
        <v>84</v>
      </c>
      <c r="AB3669" s="95" t="s">
        <v>27229</v>
      </c>
      <c r="AC3669" s="95" t="s">
        <v>25690</v>
      </c>
      <c r="AD3669" s="95" t="s">
        <v>87</v>
      </c>
      <c r="AE3669" s="95" t="s">
        <v>61</v>
      </c>
      <c r="AF3669" s="95" t="s">
        <v>61</v>
      </c>
      <c r="AG3669" s="95" t="s">
        <v>89</v>
      </c>
      <c r="AH3669" s="95" t="s">
        <v>89</v>
      </c>
      <c r="AI3669" s="95" t="s">
        <v>89</v>
      </c>
      <c r="AJ3669" s="95" t="s">
        <v>88</v>
      </c>
      <c r="AK3669" s="95" t="s">
        <v>88</v>
      </c>
      <c r="AL3669" s="95" t="s">
        <v>88</v>
      </c>
      <c r="AM3669" s="95" t="s">
        <v>88</v>
      </c>
      <c r="AN3669" s="95" t="s">
        <v>88</v>
      </c>
      <c r="AO3669" s="95" t="s">
        <v>88</v>
      </c>
      <c r="AP3669" s="95" t="s">
        <v>89</v>
      </c>
      <c r="AQ3669" s="95" t="s">
        <v>90</v>
      </c>
      <c r="AR3669" s="95" t="s">
        <v>90</v>
      </c>
      <c r="AS3669" s="95" t="s">
        <v>25691</v>
      </c>
      <c r="AT3669" s="95" t="s">
        <v>92</v>
      </c>
      <c r="AU3669" s="95" t="s">
        <v>92</v>
      </c>
      <c r="AV3669" s="95" t="s">
        <v>93</v>
      </c>
      <c r="AW3669" s="95" t="s">
        <v>27230</v>
      </c>
      <c r="AX3669" s="95" t="s">
        <v>32291</v>
      </c>
      <c r="AY3669" s="95" t="s">
        <v>27232</v>
      </c>
      <c r="AZ3669" s="95" t="s">
        <v>32291</v>
      </c>
      <c r="BA3669" s="95" t="s">
        <v>97</v>
      </c>
      <c r="BB3669" s="95" t="s">
        <v>32292</v>
      </c>
      <c r="BC3669" s="95" t="s">
        <v>99</v>
      </c>
      <c r="BD3669" s="95" t="s">
        <v>100</v>
      </c>
      <c r="BE3669" s="95" t="s">
        <v>61</v>
      </c>
      <c r="BF3669" s="95" t="s">
        <v>209</v>
      </c>
      <c r="BG3669" s="95" t="s">
        <v>101</v>
      </c>
    </row>
    <row r="3670" s="86" customFormat="1" ht="19" customHeight="1" spans="1:59">
      <c r="A3670" s="95" t="s">
        <v>126</v>
      </c>
      <c r="B3670" s="95" t="s">
        <v>127</v>
      </c>
      <c r="C3670" s="95" t="s">
        <v>4343</v>
      </c>
      <c r="D3670" s="95" t="s">
        <v>4344</v>
      </c>
      <c r="E3670" s="95" t="s">
        <v>5441</v>
      </c>
      <c r="F3670" s="95" t="s">
        <v>32293</v>
      </c>
      <c r="G3670" s="95" t="s">
        <v>3165</v>
      </c>
      <c r="H3670" s="95" t="s">
        <v>3166</v>
      </c>
      <c r="I3670" s="95" t="s">
        <v>32294</v>
      </c>
      <c r="J3670" s="95" t="s">
        <v>32295</v>
      </c>
      <c r="K3670" s="95" t="s">
        <v>32296</v>
      </c>
      <c r="L3670" s="95" t="s">
        <v>73</v>
      </c>
      <c r="M3670" s="95" t="s">
        <v>508</v>
      </c>
      <c r="N3670" s="95" t="s">
        <v>75</v>
      </c>
      <c r="O3670" s="95" t="s">
        <v>2269</v>
      </c>
      <c r="P3670" s="95" t="s">
        <v>7126</v>
      </c>
      <c r="Q3670" s="95" t="s">
        <v>3171</v>
      </c>
      <c r="R3670" s="95" t="s">
        <v>3172</v>
      </c>
      <c r="S3670" s="95" t="s">
        <v>32297</v>
      </c>
      <c r="T3670" s="95" t="s">
        <v>380</v>
      </c>
      <c r="U3670" s="96">
        <v>0</v>
      </c>
      <c r="V3670" s="96">
        <v>38000</v>
      </c>
      <c r="W3670" s="96">
        <v>15000</v>
      </c>
      <c r="X3670" s="96">
        <v>3000</v>
      </c>
      <c r="Y3670" s="95" t="s">
        <v>82</v>
      </c>
      <c r="Z3670" s="95" t="s">
        <v>25689</v>
      </c>
      <c r="AA3670" s="95" t="s">
        <v>84</v>
      </c>
      <c r="AB3670" s="95" t="s">
        <v>5448</v>
      </c>
      <c r="AC3670" s="95" t="s">
        <v>25757</v>
      </c>
      <c r="AD3670" s="95" t="s">
        <v>87</v>
      </c>
      <c r="AE3670" s="95" t="s">
        <v>61</v>
      </c>
      <c r="AF3670" s="95" t="s">
        <v>61</v>
      </c>
      <c r="AG3670" s="95" t="s">
        <v>89</v>
      </c>
      <c r="AH3670" s="95" t="s">
        <v>89</v>
      </c>
      <c r="AI3670" s="95" t="s">
        <v>89</v>
      </c>
      <c r="AJ3670" s="95" t="s">
        <v>89</v>
      </c>
      <c r="AK3670" s="95" t="s">
        <v>89</v>
      </c>
      <c r="AL3670" s="95" t="s">
        <v>89</v>
      </c>
      <c r="AM3670" s="95" t="s">
        <v>89</v>
      </c>
      <c r="AN3670" s="95" t="s">
        <v>89</v>
      </c>
      <c r="AO3670" s="95" t="s">
        <v>89</v>
      </c>
      <c r="AP3670" s="95" t="s">
        <v>89</v>
      </c>
      <c r="AQ3670" s="95" t="s">
        <v>90</v>
      </c>
      <c r="AR3670" s="95" t="s">
        <v>90</v>
      </c>
      <c r="AS3670" s="95" t="s">
        <v>25691</v>
      </c>
      <c r="AT3670" s="95" t="s">
        <v>92</v>
      </c>
      <c r="AU3670" s="95" t="s">
        <v>92</v>
      </c>
      <c r="AV3670" s="95" t="s">
        <v>93</v>
      </c>
      <c r="AW3670" s="95" t="s">
        <v>5449</v>
      </c>
      <c r="AX3670" s="95" t="s">
        <v>32298</v>
      </c>
      <c r="AY3670" s="95" t="s">
        <v>5451</v>
      </c>
      <c r="AZ3670" s="95" t="s">
        <v>32298</v>
      </c>
      <c r="BA3670" s="95" t="s">
        <v>97</v>
      </c>
      <c r="BB3670" s="95" t="s">
        <v>32299</v>
      </c>
      <c r="BC3670" s="95" t="s">
        <v>99</v>
      </c>
      <c r="BD3670" s="95" t="s">
        <v>100</v>
      </c>
      <c r="BE3670" s="95" t="s">
        <v>61</v>
      </c>
      <c r="BF3670" s="95" t="s">
        <v>380</v>
      </c>
      <c r="BG3670" s="95" t="s">
        <v>101</v>
      </c>
    </row>
    <row r="3671" s="86" customFormat="1" ht="19" customHeight="1" spans="1:59">
      <c r="A3671" s="95" t="s">
        <v>1984</v>
      </c>
      <c r="B3671" s="95" t="s">
        <v>1985</v>
      </c>
      <c r="C3671" s="95" t="s">
        <v>8099</v>
      </c>
      <c r="D3671" s="95" t="s">
        <v>8100</v>
      </c>
      <c r="E3671" s="95" t="s">
        <v>20035</v>
      </c>
      <c r="F3671" s="95" t="s">
        <v>32300</v>
      </c>
      <c r="G3671" s="95" t="s">
        <v>26199</v>
      </c>
      <c r="H3671" s="95" t="s">
        <v>1571</v>
      </c>
      <c r="I3671" s="95" t="s">
        <v>32301</v>
      </c>
      <c r="J3671" s="95" t="s">
        <v>32302</v>
      </c>
      <c r="K3671" s="95" t="s">
        <v>32303</v>
      </c>
      <c r="L3671" s="95" t="s">
        <v>73</v>
      </c>
      <c r="M3671" s="95" t="s">
        <v>113</v>
      </c>
      <c r="N3671" s="95" t="s">
        <v>4078</v>
      </c>
      <c r="O3671" s="95" t="s">
        <v>949</v>
      </c>
      <c r="P3671" s="95" t="s">
        <v>950</v>
      </c>
      <c r="Q3671" s="95" t="s">
        <v>257</v>
      </c>
      <c r="R3671" s="95" t="s">
        <v>951</v>
      </c>
      <c r="S3671" s="95" t="s">
        <v>32304</v>
      </c>
      <c r="T3671" s="95" t="s">
        <v>380</v>
      </c>
      <c r="U3671" s="96">
        <v>0</v>
      </c>
      <c r="V3671" s="96">
        <v>25000</v>
      </c>
      <c r="W3671" s="96">
        <v>20000</v>
      </c>
      <c r="X3671" s="96">
        <v>10000</v>
      </c>
      <c r="Y3671" s="95" t="s">
        <v>82</v>
      </c>
      <c r="Z3671" s="95" t="s">
        <v>25689</v>
      </c>
      <c r="AA3671" s="95" t="s">
        <v>84</v>
      </c>
      <c r="AB3671" s="95" t="s">
        <v>20041</v>
      </c>
      <c r="AC3671" s="95" t="s">
        <v>4869</v>
      </c>
      <c r="AD3671" s="95" t="s">
        <v>87</v>
      </c>
      <c r="AE3671" s="95" t="s">
        <v>61</v>
      </c>
      <c r="AF3671" s="95" t="s">
        <v>61</v>
      </c>
      <c r="AG3671" s="95" t="s">
        <v>89</v>
      </c>
      <c r="AH3671" s="95" t="s">
        <v>89</v>
      </c>
      <c r="AI3671" s="95" t="s">
        <v>89</v>
      </c>
      <c r="AJ3671" s="95" t="s">
        <v>89</v>
      </c>
      <c r="AK3671" s="95" t="s">
        <v>89</v>
      </c>
      <c r="AL3671" s="95" t="s">
        <v>89</v>
      </c>
      <c r="AM3671" s="95" t="s">
        <v>89</v>
      </c>
      <c r="AN3671" s="95" t="s">
        <v>89</v>
      </c>
      <c r="AO3671" s="95" t="s">
        <v>89</v>
      </c>
      <c r="AP3671" s="95" t="s">
        <v>89</v>
      </c>
      <c r="AQ3671" s="95" t="s">
        <v>90</v>
      </c>
      <c r="AR3671" s="95" t="s">
        <v>90</v>
      </c>
      <c r="AS3671" s="95" t="s">
        <v>25691</v>
      </c>
      <c r="AT3671" s="95" t="s">
        <v>92</v>
      </c>
      <c r="AU3671" s="95" t="s">
        <v>92</v>
      </c>
      <c r="AV3671" s="95" t="s">
        <v>93</v>
      </c>
      <c r="AW3671" s="95" t="s">
        <v>20042</v>
      </c>
      <c r="AX3671" s="95" t="s">
        <v>32305</v>
      </c>
      <c r="AY3671" s="95" t="s">
        <v>12269</v>
      </c>
      <c r="AZ3671" s="95" t="s">
        <v>32305</v>
      </c>
      <c r="BA3671" s="95" t="s">
        <v>97</v>
      </c>
      <c r="BB3671" s="95" t="s">
        <v>32306</v>
      </c>
      <c r="BC3671" s="95" t="s">
        <v>99</v>
      </c>
      <c r="BD3671" s="95" t="s">
        <v>100</v>
      </c>
      <c r="BE3671" s="95" t="s">
        <v>61</v>
      </c>
      <c r="BF3671" s="95" t="s">
        <v>380</v>
      </c>
      <c r="BG3671" s="95" t="s">
        <v>101</v>
      </c>
    </row>
    <row r="3672" s="86" customFormat="1" ht="19" customHeight="1" spans="1:59">
      <c r="A3672" s="95" t="s">
        <v>226</v>
      </c>
      <c r="B3672" s="95" t="s">
        <v>227</v>
      </c>
      <c r="C3672" s="95" t="s">
        <v>364</v>
      </c>
      <c r="D3672" s="95" t="s">
        <v>365</v>
      </c>
      <c r="E3672" s="95" t="s">
        <v>32307</v>
      </c>
      <c r="F3672" s="95" t="s">
        <v>13390</v>
      </c>
      <c r="G3672" s="95" t="s">
        <v>2174</v>
      </c>
      <c r="H3672" s="95" t="s">
        <v>1299</v>
      </c>
      <c r="I3672" s="95" t="s">
        <v>32308</v>
      </c>
      <c r="J3672" s="95" t="s">
        <v>32309</v>
      </c>
      <c r="K3672" s="95" t="s">
        <v>32310</v>
      </c>
      <c r="L3672" s="95" t="s">
        <v>73</v>
      </c>
      <c r="M3672" s="95" t="s">
        <v>526</v>
      </c>
      <c r="N3672" s="95" t="s">
        <v>2029</v>
      </c>
      <c r="O3672" s="95" t="s">
        <v>1304</v>
      </c>
      <c r="P3672" s="95" t="s">
        <v>1305</v>
      </c>
      <c r="Q3672" s="95" t="s">
        <v>1715</v>
      </c>
      <c r="R3672" s="95" t="s">
        <v>1716</v>
      </c>
      <c r="S3672" s="95" t="s">
        <v>32311</v>
      </c>
      <c r="T3672" s="95" t="s">
        <v>119</v>
      </c>
      <c r="U3672" s="96">
        <v>0</v>
      </c>
      <c r="V3672" s="96">
        <v>35000</v>
      </c>
      <c r="W3672" s="96">
        <v>28000</v>
      </c>
      <c r="X3672" s="96">
        <v>25000</v>
      </c>
      <c r="Y3672" s="95" t="s">
        <v>82</v>
      </c>
      <c r="Z3672" s="95" t="s">
        <v>25689</v>
      </c>
      <c r="AA3672" s="95" t="s">
        <v>84</v>
      </c>
      <c r="AB3672" s="95" t="s">
        <v>13396</v>
      </c>
      <c r="AC3672" s="95" t="s">
        <v>25690</v>
      </c>
      <c r="AD3672" s="95" t="s">
        <v>87</v>
      </c>
      <c r="AE3672" s="95" t="s">
        <v>61</v>
      </c>
      <c r="AF3672" s="95" t="s">
        <v>61</v>
      </c>
      <c r="AG3672" s="95" t="s">
        <v>89</v>
      </c>
      <c r="AH3672" s="95" t="s">
        <v>89</v>
      </c>
      <c r="AI3672" s="95" t="s">
        <v>89</v>
      </c>
      <c r="AJ3672" s="95" t="s">
        <v>89</v>
      </c>
      <c r="AK3672" s="95" t="s">
        <v>89</v>
      </c>
      <c r="AL3672" s="95" t="s">
        <v>89</v>
      </c>
      <c r="AM3672" s="95" t="s">
        <v>89</v>
      </c>
      <c r="AN3672" s="95" t="s">
        <v>89</v>
      </c>
      <c r="AO3672" s="95" t="s">
        <v>89</v>
      </c>
      <c r="AP3672" s="95" t="s">
        <v>89</v>
      </c>
      <c r="AQ3672" s="95" t="s">
        <v>90</v>
      </c>
      <c r="AR3672" s="95" t="s">
        <v>90</v>
      </c>
      <c r="AS3672" s="95" t="s">
        <v>25691</v>
      </c>
      <c r="AT3672" s="95" t="s">
        <v>92</v>
      </c>
      <c r="AU3672" s="95" t="s">
        <v>92</v>
      </c>
      <c r="AV3672" s="95" t="s">
        <v>93</v>
      </c>
      <c r="AW3672" s="95" t="s">
        <v>13397</v>
      </c>
      <c r="AX3672" s="95" t="s">
        <v>32312</v>
      </c>
      <c r="AY3672" s="95" t="s">
        <v>3921</v>
      </c>
      <c r="AZ3672" s="95" t="s">
        <v>32312</v>
      </c>
      <c r="BA3672" s="95" t="s">
        <v>97</v>
      </c>
      <c r="BB3672" s="95" t="s">
        <v>32313</v>
      </c>
      <c r="BC3672" s="95" t="s">
        <v>99</v>
      </c>
      <c r="BD3672" s="95" t="s">
        <v>100</v>
      </c>
      <c r="BE3672" s="95" t="s">
        <v>61</v>
      </c>
      <c r="BF3672" s="95" t="s">
        <v>119</v>
      </c>
      <c r="BG3672" s="95" t="s">
        <v>101</v>
      </c>
    </row>
    <row r="3673" s="86" customFormat="1" ht="19" customHeight="1" spans="1:59">
      <c r="A3673" s="95" t="s">
        <v>485</v>
      </c>
      <c r="B3673" s="95" t="s">
        <v>486</v>
      </c>
      <c r="C3673" s="95" t="s">
        <v>4004</v>
      </c>
      <c r="D3673" s="95" t="s">
        <v>4005</v>
      </c>
      <c r="E3673" s="95" t="s">
        <v>32314</v>
      </c>
      <c r="F3673" s="95" t="s">
        <v>32315</v>
      </c>
      <c r="G3673" s="95" t="s">
        <v>3601</v>
      </c>
      <c r="H3673" s="95" t="s">
        <v>109</v>
      </c>
      <c r="I3673" s="95" t="s">
        <v>32316</v>
      </c>
      <c r="J3673" s="95" t="s">
        <v>32317</v>
      </c>
      <c r="K3673" s="95" t="s">
        <v>32318</v>
      </c>
      <c r="L3673" s="95" t="s">
        <v>73</v>
      </c>
      <c r="M3673" s="95" t="s">
        <v>7029</v>
      </c>
      <c r="N3673" s="95" t="s">
        <v>32319</v>
      </c>
      <c r="O3673" s="95" t="s">
        <v>292</v>
      </c>
      <c r="P3673" s="95" t="s">
        <v>293</v>
      </c>
      <c r="Q3673" s="95" t="s">
        <v>294</v>
      </c>
      <c r="R3673" s="95" t="s">
        <v>295</v>
      </c>
      <c r="S3673" s="95" t="s">
        <v>32320</v>
      </c>
      <c r="T3673" s="95" t="s">
        <v>81</v>
      </c>
      <c r="U3673" s="96">
        <v>0</v>
      </c>
      <c r="V3673" s="96">
        <v>99624</v>
      </c>
      <c r="W3673" s="96">
        <v>50000</v>
      </c>
      <c r="X3673" s="96">
        <v>20000</v>
      </c>
      <c r="Y3673" s="95" t="s">
        <v>82</v>
      </c>
      <c r="Z3673" s="95" t="s">
        <v>25689</v>
      </c>
      <c r="AA3673" s="95" t="s">
        <v>84</v>
      </c>
      <c r="AB3673" s="95" t="s">
        <v>32321</v>
      </c>
      <c r="AC3673" s="95" t="s">
        <v>11915</v>
      </c>
      <c r="AD3673" s="95" t="s">
        <v>87</v>
      </c>
      <c r="AE3673" s="95" t="s">
        <v>61</v>
      </c>
      <c r="AF3673" s="95" t="s">
        <v>61</v>
      </c>
      <c r="AG3673" s="95" t="s">
        <v>89</v>
      </c>
      <c r="AH3673" s="95" t="s">
        <v>89</v>
      </c>
      <c r="AI3673" s="95" t="s">
        <v>89</v>
      </c>
      <c r="AJ3673" s="95" t="s">
        <v>89</v>
      </c>
      <c r="AK3673" s="95" t="s">
        <v>89</v>
      </c>
      <c r="AL3673" s="95" t="s">
        <v>89</v>
      </c>
      <c r="AM3673" s="95" t="s">
        <v>89</v>
      </c>
      <c r="AN3673" s="95" t="s">
        <v>89</v>
      </c>
      <c r="AO3673" s="95" t="s">
        <v>89</v>
      </c>
      <c r="AP3673" s="95" t="s">
        <v>89</v>
      </c>
      <c r="AQ3673" s="95" t="s">
        <v>90</v>
      </c>
      <c r="AR3673" s="95" t="s">
        <v>90</v>
      </c>
      <c r="AS3673" s="95" t="s">
        <v>25691</v>
      </c>
      <c r="AT3673" s="95" t="s">
        <v>92</v>
      </c>
      <c r="AU3673" s="95" t="s">
        <v>92</v>
      </c>
      <c r="AV3673" s="95" t="s">
        <v>93</v>
      </c>
      <c r="AW3673" s="95" t="s">
        <v>32322</v>
      </c>
      <c r="AX3673" s="95" t="s">
        <v>32323</v>
      </c>
      <c r="AY3673" s="95" t="s">
        <v>32324</v>
      </c>
      <c r="AZ3673" s="95" t="s">
        <v>32323</v>
      </c>
      <c r="BA3673" s="95" t="s">
        <v>97</v>
      </c>
      <c r="BB3673" s="95" t="s">
        <v>32325</v>
      </c>
      <c r="BC3673" s="95" t="s">
        <v>99</v>
      </c>
      <c r="BD3673" s="95" t="s">
        <v>100</v>
      </c>
      <c r="BE3673" s="95" t="s">
        <v>61</v>
      </c>
      <c r="BF3673" s="95" t="s">
        <v>81</v>
      </c>
      <c r="BG3673" s="95" t="s">
        <v>101</v>
      </c>
    </row>
    <row r="3674" s="86" customFormat="1" ht="19" customHeight="1" spans="1:59">
      <c r="A3674" s="95" t="s">
        <v>1774</v>
      </c>
      <c r="B3674" s="95" t="s">
        <v>1775</v>
      </c>
      <c r="C3674" s="95" t="s">
        <v>3077</v>
      </c>
      <c r="D3674" s="95" t="s">
        <v>3078</v>
      </c>
      <c r="E3674" s="95" t="s">
        <v>18723</v>
      </c>
      <c r="F3674" s="95" t="s">
        <v>3039</v>
      </c>
      <c r="G3674" s="95" t="s">
        <v>3039</v>
      </c>
      <c r="H3674" s="95" t="s">
        <v>109</v>
      </c>
      <c r="I3674" s="95" t="s">
        <v>32326</v>
      </c>
      <c r="J3674" s="95" t="s">
        <v>32327</v>
      </c>
      <c r="K3674" s="95" t="s">
        <v>32328</v>
      </c>
      <c r="L3674" s="95" t="s">
        <v>73</v>
      </c>
      <c r="M3674" s="95" t="s">
        <v>823</v>
      </c>
      <c r="N3674" s="95" t="s">
        <v>1847</v>
      </c>
      <c r="O3674" s="95" t="s">
        <v>1537</v>
      </c>
      <c r="P3674" s="95" t="s">
        <v>1538</v>
      </c>
      <c r="Q3674" s="95" t="s">
        <v>140</v>
      </c>
      <c r="R3674" s="95" t="s">
        <v>141</v>
      </c>
      <c r="S3674" s="95" t="s">
        <v>32329</v>
      </c>
      <c r="T3674" s="95" t="s">
        <v>119</v>
      </c>
      <c r="U3674" s="96">
        <v>0</v>
      </c>
      <c r="V3674" s="96">
        <v>10500</v>
      </c>
      <c r="W3674" s="96">
        <v>7800</v>
      </c>
      <c r="X3674" s="96">
        <v>7800</v>
      </c>
      <c r="Y3674" s="95" t="s">
        <v>82</v>
      </c>
      <c r="Z3674" s="95" t="s">
        <v>25689</v>
      </c>
      <c r="AA3674" s="95" t="s">
        <v>84</v>
      </c>
      <c r="AB3674" s="95" t="s">
        <v>18728</v>
      </c>
      <c r="AC3674" s="95" t="s">
        <v>25690</v>
      </c>
      <c r="AD3674" s="95" t="s">
        <v>87</v>
      </c>
      <c r="AE3674" s="95" t="s">
        <v>61</v>
      </c>
      <c r="AF3674" s="95" t="s">
        <v>61</v>
      </c>
      <c r="AG3674" s="95" t="s">
        <v>89</v>
      </c>
      <c r="AH3674" s="95" t="s">
        <v>89</v>
      </c>
      <c r="AI3674" s="95" t="s">
        <v>89</v>
      </c>
      <c r="AJ3674" s="95" t="s">
        <v>89</v>
      </c>
      <c r="AK3674" s="95" t="s">
        <v>89</v>
      </c>
      <c r="AL3674" s="95" t="s">
        <v>89</v>
      </c>
      <c r="AM3674" s="95" t="s">
        <v>89</v>
      </c>
      <c r="AN3674" s="95" t="s">
        <v>89</v>
      </c>
      <c r="AO3674" s="95" t="s">
        <v>89</v>
      </c>
      <c r="AP3674" s="95" t="s">
        <v>89</v>
      </c>
      <c r="AQ3674" s="95" t="s">
        <v>90</v>
      </c>
      <c r="AR3674" s="95" t="s">
        <v>90</v>
      </c>
      <c r="AS3674" s="95" t="s">
        <v>25691</v>
      </c>
      <c r="AT3674" s="95" t="s">
        <v>92</v>
      </c>
      <c r="AU3674" s="95" t="s">
        <v>92</v>
      </c>
      <c r="AV3674" s="95" t="s">
        <v>93</v>
      </c>
      <c r="AW3674" s="95" t="s">
        <v>18730</v>
      </c>
      <c r="AX3674" s="95" t="s">
        <v>32330</v>
      </c>
      <c r="AY3674" s="95" t="s">
        <v>18732</v>
      </c>
      <c r="AZ3674" s="95" t="s">
        <v>32330</v>
      </c>
      <c r="BA3674" s="95" t="s">
        <v>97</v>
      </c>
      <c r="BB3674" s="95" t="s">
        <v>32331</v>
      </c>
      <c r="BC3674" s="95" t="s">
        <v>99</v>
      </c>
      <c r="BD3674" s="95" t="s">
        <v>100</v>
      </c>
      <c r="BE3674" s="95" t="s">
        <v>61</v>
      </c>
      <c r="BF3674" s="95" t="s">
        <v>119</v>
      </c>
      <c r="BG3674" s="95" t="s">
        <v>101</v>
      </c>
    </row>
    <row r="3675" s="86" customFormat="1" ht="19" customHeight="1" spans="1:59">
      <c r="A3675" s="95" t="s">
        <v>302</v>
      </c>
      <c r="B3675" s="95" t="s">
        <v>303</v>
      </c>
      <c r="C3675" s="95" t="s">
        <v>3535</v>
      </c>
      <c r="D3675" s="95" t="s">
        <v>3536</v>
      </c>
      <c r="E3675" s="95" t="s">
        <v>29058</v>
      </c>
      <c r="F3675" s="95" t="s">
        <v>26950</v>
      </c>
      <c r="G3675" s="95" t="s">
        <v>1972</v>
      </c>
      <c r="H3675" s="95" t="s">
        <v>109</v>
      </c>
      <c r="I3675" s="95" t="s">
        <v>32332</v>
      </c>
      <c r="J3675" s="95" t="s">
        <v>32333</v>
      </c>
      <c r="K3675" s="95" t="s">
        <v>32334</v>
      </c>
      <c r="L3675" s="95" t="s">
        <v>73</v>
      </c>
      <c r="M3675" s="95" t="s">
        <v>137</v>
      </c>
      <c r="N3675" s="95" t="s">
        <v>1116</v>
      </c>
      <c r="O3675" s="95" t="s">
        <v>115</v>
      </c>
      <c r="P3675" s="95" t="s">
        <v>116</v>
      </c>
      <c r="Q3675" s="95" t="s">
        <v>117</v>
      </c>
      <c r="R3675" s="95" t="s">
        <v>116</v>
      </c>
      <c r="S3675" s="95" t="s">
        <v>32335</v>
      </c>
      <c r="T3675" s="95" t="s">
        <v>380</v>
      </c>
      <c r="U3675" s="96">
        <v>0</v>
      </c>
      <c r="V3675" s="96">
        <v>19620</v>
      </c>
      <c r="W3675" s="96">
        <v>12000</v>
      </c>
      <c r="X3675" s="96">
        <v>4500</v>
      </c>
      <c r="Y3675" s="95" t="s">
        <v>82</v>
      </c>
      <c r="Z3675" s="95" t="s">
        <v>25689</v>
      </c>
      <c r="AA3675" s="95" t="s">
        <v>84</v>
      </c>
      <c r="AB3675" s="95" t="s">
        <v>29063</v>
      </c>
      <c r="AC3675" s="95" t="s">
        <v>8465</v>
      </c>
      <c r="AD3675" s="95" t="s">
        <v>87</v>
      </c>
      <c r="AE3675" s="95" t="s">
        <v>61</v>
      </c>
      <c r="AF3675" s="95" t="s">
        <v>61</v>
      </c>
      <c r="AG3675" s="95" t="s">
        <v>89</v>
      </c>
      <c r="AH3675" s="95" t="s">
        <v>89</v>
      </c>
      <c r="AI3675" s="95" t="s">
        <v>88</v>
      </c>
      <c r="AJ3675" s="95" t="s">
        <v>88</v>
      </c>
      <c r="AK3675" s="95" t="s">
        <v>88</v>
      </c>
      <c r="AL3675" s="95" t="s">
        <v>88</v>
      </c>
      <c r="AM3675" s="95" t="s">
        <v>88</v>
      </c>
      <c r="AN3675" s="95" t="s">
        <v>88</v>
      </c>
      <c r="AO3675" s="95" t="s">
        <v>88</v>
      </c>
      <c r="AP3675" s="95" t="s">
        <v>89</v>
      </c>
      <c r="AQ3675" s="95" t="s">
        <v>90</v>
      </c>
      <c r="AR3675" s="95" t="s">
        <v>90</v>
      </c>
      <c r="AS3675" s="95" t="s">
        <v>25691</v>
      </c>
      <c r="AT3675" s="95" t="s">
        <v>92</v>
      </c>
      <c r="AU3675" s="95" t="s">
        <v>92</v>
      </c>
      <c r="AV3675" s="95" t="s">
        <v>93</v>
      </c>
      <c r="AW3675" s="95" t="s">
        <v>29064</v>
      </c>
      <c r="AX3675" s="95" t="s">
        <v>32336</v>
      </c>
      <c r="AY3675" s="95" t="s">
        <v>29066</v>
      </c>
      <c r="AZ3675" s="95" t="s">
        <v>32336</v>
      </c>
      <c r="BA3675" s="95" t="s">
        <v>97</v>
      </c>
      <c r="BB3675" s="95" t="s">
        <v>32337</v>
      </c>
      <c r="BC3675" s="95" t="s">
        <v>99</v>
      </c>
      <c r="BD3675" s="95" t="s">
        <v>100</v>
      </c>
      <c r="BE3675" s="95" t="s">
        <v>61</v>
      </c>
      <c r="BF3675" s="95" t="s">
        <v>380</v>
      </c>
      <c r="BG3675" s="95" t="s">
        <v>101</v>
      </c>
    </row>
    <row r="3676" s="86" customFormat="1" ht="19" customHeight="1" spans="1:59">
      <c r="A3676" s="95" t="s">
        <v>485</v>
      </c>
      <c r="B3676" s="95" t="s">
        <v>486</v>
      </c>
      <c r="C3676" s="95" t="s">
        <v>2147</v>
      </c>
      <c r="D3676" s="95" t="s">
        <v>2148</v>
      </c>
      <c r="E3676" s="95" t="s">
        <v>32338</v>
      </c>
      <c r="F3676" s="95" t="s">
        <v>14826</v>
      </c>
      <c r="G3676" s="95" t="s">
        <v>27140</v>
      </c>
      <c r="H3676" s="95" t="s">
        <v>2636</v>
      </c>
      <c r="I3676" s="95" t="s">
        <v>32339</v>
      </c>
      <c r="J3676" s="95" t="s">
        <v>32340</v>
      </c>
      <c r="K3676" s="95" t="s">
        <v>32341</v>
      </c>
      <c r="L3676" s="95" t="s">
        <v>73</v>
      </c>
      <c r="M3676" s="95" t="s">
        <v>823</v>
      </c>
      <c r="N3676" s="95" t="s">
        <v>2206</v>
      </c>
      <c r="O3676" s="95" t="s">
        <v>3774</v>
      </c>
      <c r="P3676" s="95" t="s">
        <v>7059</v>
      </c>
      <c r="Q3676" s="95" t="s">
        <v>7060</v>
      </c>
      <c r="R3676" s="95" t="s">
        <v>7059</v>
      </c>
      <c r="S3676" s="95" t="s">
        <v>32342</v>
      </c>
      <c r="T3676" s="95" t="s">
        <v>380</v>
      </c>
      <c r="U3676" s="96">
        <v>0</v>
      </c>
      <c r="V3676" s="96">
        <v>5000</v>
      </c>
      <c r="W3676" s="96">
        <v>4000</v>
      </c>
      <c r="X3676" s="96">
        <v>3000</v>
      </c>
      <c r="Y3676" s="95" t="s">
        <v>82</v>
      </c>
      <c r="Z3676" s="95" t="s">
        <v>25689</v>
      </c>
      <c r="AA3676" s="95" t="s">
        <v>84</v>
      </c>
      <c r="AB3676" s="95" t="s">
        <v>32343</v>
      </c>
      <c r="AC3676" s="95" t="s">
        <v>25703</v>
      </c>
      <c r="AD3676" s="95" t="s">
        <v>87</v>
      </c>
      <c r="AE3676" s="95" t="s">
        <v>61</v>
      </c>
      <c r="AF3676" s="95" t="s">
        <v>61</v>
      </c>
      <c r="AG3676" s="95" t="s">
        <v>89</v>
      </c>
      <c r="AH3676" s="95" t="s">
        <v>89</v>
      </c>
      <c r="AI3676" s="95" t="s">
        <v>89</v>
      </c>
      <c r="AJ3676" s="95" t="s">
        <v>88</v>
      </c>
      <c r="AK3676" s="95" t="s">
        <v>89</v>
      </c>
      <c r="AL3676" s="95" t="s">
        <v>89</v>
      </c>
      <c r="AM3676" s="95" t="s">
        <v>89</v>
      </c>
      <c r="AN3676" s="95" t="s">
        <v>89</v>
      </c>
      <c r="AO3676" s="95" t="s">
        <v>88</v>
      </c>
      <c r="AP3676" s="95" t="s">
        <v>89</v>
      </c>
      <c r="AQ3676" s="95" t="s">
        <v>90</v>
      </c>
      <c r="AR3676" s="95" t="s">
        <v>90</v>
      </c>
      <c r="AS3676" s="95" t="s">
        <v>25691</v>
      </c>
      <c r="AT3676" s="95" t="s">
        <v>92</v>
      </c>
      <c r="AU3676" s="95" t="s">
        <v>92</v>
      </c>
      <c r="AV3676" s="95" t="s">
        <v>93</v>
      </c>
      <c r="AW3676" s="95" t="s">
        <v>32344</v>
      </c>
      <c r="AX3676" s="95" t="s">
        <v>32345</v>
      </c>
      <c r="AY3676" s="95" t="s">
        <v>32346</v>
      </c>
      <c r="AZ3676" s="95" t="s">
        <v>32345</v>
      </c>
      <c r="BA3676" s="95" t="s">
        <v>97</v>
      </c>
      <c r="BB3676" s="95" t="s">
        <v>32347</v>
      </c>
      <c r="BC3676" s="95" t="s">
        <v>99</v>
      </c>
      <c r="BD3676" s="95" t="s">
        <v>100</v>
      </c>
      <c r="BE3676" s="95" t="s">
        <v>61</v>
      </c>
      <c r="BF3676" s="95" t="s">
        <v>380</v>
      </c>
      <c r="BG3676" s="95" t="s">
        <v>101</v>
      </c>
    </row>
    <row r="3677" s="86" customFormat="1" ht="19" customHeight="1" spans="1:59">
      <c r="A3677" s="95" t="s">
        <v>174</v>
      </c>
      <c r="B3677" s="95" t="s">
        <v>175</v>
      </c>
      <c r="C3677" s="95" t="s">
        <v>176</v>
      </c>
      <c r="D3677" s="95" t="s">
        <v>177</v>
      </c>
      <c r="E3677" s="95" t="s">
        <v>32348</v>
      </c>
      <c r="F3677" s="95" t="s">
        <v>32349</v>
      </c>
      <c r="G3677" s="95" t="s">
        <v>2715</v>
      </c>
      <c r="H3677" s="95" t="s">
        <v>2885</v>
      </c>
      <c r="I3677" s="95" t="s">
        <v>32350</v>
      </c>
      <c r="J3677" s="95" t="s">
        <v>32351</v>
      </c>
      <c r="K3677" s="95" t="s">
        <v>32352</v>
      </c>
      <c r="L3677" s="95" t="s">
        <v>73</v>
      </c>
      <c r="M3677" s="95" t="s">
        <v>2014</v>
      </c>
      <c r="N3677" s="95" t="s">
        <v>1835</v>
      </c>
      <c r="O3677" s="95" t="s">
        <v>1877</v>
      </c>
      <c r="P3677" s="95" t="s">
        <v>2968</v>
      </c>
      <c r="Q3677" s="95" t="s">
        <v>2891</v>
      </c>
      <c r="R3677" s="95" t="s">
        <v>2892</v>
      </c>
      <c r="S3677" s="95" t="s">
        <v>32353</v>
      </c>
      <c r="T3677" s="95" t="s">
        <v>262</v>
      </c>
      <c r="U3677" s="96">
        <v>0</v>
      </c>
      <c r="V3677" s="96">
        <v>2580</v>
      </c>
      <c r="W3677" s="96">
        <v>2000</v>
      </c>
      <c r="X3677" s="96">
        <v>1000</v>
      </c>
      <c r="Y3677" s="95" t="s">
        <v>82</v>
      </c>
      <c r="Z3677" s="95" t="s">
        <v>25689</v>
      </c>
      <c r="AA3677" s="95" t="s">
        <v>84</v>
      </c>
      <c r="AB3677" s="95" t="s">
        <v>32354</v>
      </c>
      <c r="AC3677" s="95" t="s">
        <v>25900</v>
      </c>
      <c r="AD3677" s="95" t="s">
        <v>87</v>
      </c>
      <c r="AE3677" s="95" t="s">
        <v>61</v>
      </c>
      <c r="AF3677" s="95" t="s">
        <v>61</v>
      </c>
      <c r="AG3677" s="95" t="s">
        <v>89</v>
      </c>
      <c r="AH3677" s="95" t="s">
        <v>89</v>
      </c>
      <c r="AI3677" s="95" t="s">
        <v>89</v>
      </c>
      <c r="AJ3677" s="95" t="s">
        <v>88</v>
      </c>
      <c r="AK3677" s="95" t="s">
        <v>88</v>
      </c>
      <c r="AL3677" s="95" t="s">
        <v>88</v>
      </c>
      <c r="AM3677" s="95" t="s">
        <v>88</v>
      </c>
      <c r="AN3677" s="95" t="s">
        <v>88</v>
      </c>
      <c r="AO3677" s="95" t="s">
        <v>88</v>
      </c>
      <c r="AP3677" s="95" t="s">
        <v>89</v>
      </c>
      <c r="AQ3677" s="95" t="s">
        <v>90</v>
      </c>
      <c r="AR3677" s="95" t="s">
        <v>90</v>
      </c>
      <c r="AS3677" s="95" t="s">
        <v>25691</v>
      </c>
      <c r="AT3677" s="95" t="s">
        <v>92</v>
      </c>
      <c r="AU3677" s="95" t="s">
        <v>92</v>
      </c>
      <c r="AV3677" s="95" t="s">
        <v>93</v>
      </c>
      <c r="AW3677" s="95" t="s">
        <v>32355</v>
      </c>
      <c r="AX3677" s="95" t="s">
        <v>32356</v>
      </c>
      <c r="AY3677" s="95" t="s">
        <v>32357</v>
      </c>
      <c r="AZ3677" s="95" t="s">
        <v>32356</v>
      </c>
      <c r="BA3677" s="95" t="s">
        <v>97</v>
      </c>
      <c r="BB3677" s="95" t="s">
        <v>32358</v>
      </c>
      <c r="BC3677" s="95" t="s">
        <v>99</v>
      </c>
      <c r="BD3677" s="95" t="s">
        <v>100</v>
      </c>
      <c r="BE3677" s="95" t="s">
        <v>61</v>
      </c>
      <c r="BF3677" s="95" t="s">
        <v>262</v>
      </c>
      <c r="BG3677" s="95" t="s">
        <v>101</v>
      </c>
    </row>
    <row r="3678" s="86" customFormat="1" ht="19" customHeight="1" spans="1:59">
      <c r="A3678" s="95" t="s">
        <v>267</v>
      </c>
      <c r="B3678" s="95" t="s">
        <v>268</v>
      </c>
      <c r="C3678" s="95" t="s">
        <v>269</v>
      </c>
      <c r="D3678" s="95" t="s">
        <v>270</v>
      </c>
      <c r="E3678" s="95" t="s">
        <v>11537</v>
      </c>
      <c r="F3678" s="95" t="s">
        <v>2775</v>
      </c>
      <c r="G3678" s="95" t="s">
        <v>2775</v>
      </c>
      <c r="H3678" s="95" t="s">
        <v>369</v>
      </c>
      <c r="I3678" s="95" t="s">
        <v>32359</v>
      </c>
      <c r="J3678" s="95" t="s">
        <v>32360</v>
      </c>
      <c r="K3678" s="95" t="s">
        <v>32361</v>
      </c>
      <c r="L3678" s="95" t="s">
        <v>73</v>
      </c>
      <c r="M3678" s="95" t="s">
        <v>4208</v>
      </c>
      <c r="N3678" s="95" t="s">
        <v>527</v>
      </c>
      <c r="O3678" s="95" t="s">
        <v>1753</v>
      </c>
      <c r="P3678" s="95" t="s">
        <v>1754</v>
      </c>
      <c r="Q3678" s="95" t="s">
        <v>377</v>
      </c>
      <c r="R3678" s="95" t="s">
        <v>378</v>
      </c>
      <c r="S3678" s="95" t="s">
        <v>32362</v>
      </c>
      <c r="T3678" s="95" t="s">
        <v>380</v>
      </c>
      <c r="U3678" s="96">
        <v>0</v>
      </c>
      <c r="V3678" s="96">
        <v>14000</v>
      </c>
      <c r="W3678" s="96">
        <v>10700</v>
      </c>
      <c r="X3678" s="96">
        <v>4000</v>
      </c>
      <c r="Y3678" s="95" t="s">
        <v>82</v>
      </c>
      <c r="Z3678" s="95" t="s">
        <v>25689</v>
      </c>
      <c r="AA3678" s="95" t="s">
        <v>84</v>
      </c>
      <c r="AB3678" s="95" t="s">
        <v>11543</v>
      </c>
      <c r="AC3678" s="95" t="s">
        <v>25690</v>
      </c>
      <c r="AD3678" s="95" t="s">
        <v>87</v>
      </c>
      <c r="AE3678" s="95" t="s">
        <v>61</v>
      </c>
      <c r="AF3678" s="95" t="s">
        <v>61</v>
      </c>
      <c r="AG3678" s="95" t="s">
        <v>89</v>
      </c>
      <c r="AH3678" s="95" t="s">
        <v>89</v>
      </c>
      <c r="AI3678" s="95" t="s">
        <v>89</v>
      </c>
      <c r="AJ3678" s="95" t="s">
        <v>89</v>
      </c>
      <c r="AK3678" s="95" t="s">
        <v>89</v>
      </c>
      <c r="AL3678" s="95" t="s">
        <v>89</v>
      </c>
      <c r="AM3678" s="95" t="s">
        <v>89</v>
      </c>
      <c r="AN3678" s="95" t="s">
        <v>89</v>
      </c>
      <c r="AO3678" s="95" t="s">
        <v>89</v>
      </c>
      <c r="AP3678" s="95" t="s">
        <v>89</v>
      </c>
      <c r="AQ3678" s="95" t="s">
        <v>90</v>
      </c>
      <c r="AR3678" s="95" t="s">
        <v>90</v>
      </c>
      <c r="AS3678" s="95" t="s">
        <v>25691</v>
      </c>
      <c r="AT3678" s="95" t="s">
        <v>92</v>
      </c>
      <c r="AU3678" s="95" t="s">
        <v>92</v>
      </c>
      <c r="AV3678" s="95" t="s">
        <v>93</v>
      </c>
      <c r="AW3678" s="95" t="s">
        <v>11544</v>
      </c>
      <c r="AX3678" s="95" t="s">
        <v>32363</v>
      </c>
      <c r="AY3678" s="95" t="s">
        <v>11546</v>
      </c>
      <c r="AZ3678" s="95" t="s">
        <v>32363</v>
      </c>
      <c r="BA3678" s="95" t="s">
        <v>97</v>
      </c>
      <c r="BB3678" s="95" t="s">
        <v>32364</v>
      </c>
      <c r="BC3678" s="95" t="s">
        <v>99</v>
      </c>
      <c r="BD3678" s="95" t="s">
        <v>100</v>
      </c>
      <c r="BE3678" s="95" t="s">
        <v>61</v>
      </c>
      <c r="BF3678" s="95" t="s">
        <v>380</v>
      </c>
      <c r="BG3678" s="95" t="s">
        <v>101</v>
      </c>
    </row>
    <row r="3679" s="86" customFormat="1" ht="19" customHeight="1" spans="1:59">
      <c r="A3679" s="95" t="s">
        <v>302</v>
      </c>
      <c r="B3679" s="95" t="s">
        <v>303</v>
      </c>
      <c r="C3679" s="95" t="s">
        <v>1968</v>
      </c>
      <c r="D3679" s="95" t="s">
        <v>1969</v>
      </c>
      <c r="E3679" s="95" t="s">
        <v>1970</v>
      </c>
      <c r="F3679" s="95" t="s">
        <v>1971</v>
      </c>
      <c r="G3679" s="95" t="s">
        <v>1972</v>
      </c>
      <c r="H3679" s="95" t="s">
        <v>109</v>
      </c>
      <c r="I3679" s="95" t="s">
        <v>32365</v>
      </c>
      <c r="J3679" s="95" t="s">
        <v>32366</v>
      </c>
      <c r="K3679" s="95" t="s">
        <v>32367</v>
      </c>
      <c r="L3679" s="95" t="s">
        <v>73</v>
      </c>
      <c r="M3679" s="95" t="s">
        <v>526</v>
      </c>
      <c r="N3679" s="95" t="s">
        <v>2398</v>
      </c>
      <c r="O3679" s="95" t="s">
        <v>204</v>
      </c>
      <c r="P3679" s="95" t="s">
        <v>205</v>
      </c>
      <c r="Q3679" s="95" t="s">
        <v>140</v>
      </c>
      <c r="R3679" s="95" t="s">
        <v>141</v>
      </c>
      <c r="S3679" s="95" t="s">
        <v>32368</v>
      </c>
      <c r="T3679" s="95" t="s">
        <v>380</v>
      </c>
      <c r="U3679" s="96">
        <v>0</v>
      </c>
      <c r="V3679" s="96">
        <v>63000</v>
      </c>
      <c r="W3679" s="96">
        <v>22500</v>
      </c>
      <c r="X3679" s="96">
        <v>15000</v>
      </c>
      <c r="Y3679" s="95" t="s">
        <v>82</v>
      </c>
      <c r="Z3679" s="95" t="s">
        <v>25689</v>
      </c>
      <c r="AA3679" s="95" t="s">
        <v>84</v>
      </c>
      <c r="AB3679" s="95" t="s">
        <v>1979</v>
      </c>
      <c r="AC3679" s="95" t="s">
        <v>25690</v>
      </c>
      <c r="AD3679" s="95" t="s">
        <v>87</v>
      </c>
      <c r="AE3679" s="95" t="s">
        <v>61</v>
      </c>
      <c r="AF3679" s="95" t="s">
        <v>61</v>
      </c>
      <c r="AG3679" s="95" t="s">
        <v>89</v>
      </c>
      <c r="AH3679" s="95" t="s">
        <v>89</v>
      </c>
      <c r="AI3679" s="95" t="s">
        <v>89</v>
      </c>
      <c r="AJ3679" s="95" t="s">
        <v>89</v>
      </c>
      <c r="AK3679" s="95" t="s">
        <v>89</v>
      </c>
      <c r="AL3679" s="95" t="s">
        <v>89</v>
      </c>
      <c r="AM3679" s="95" t="s">
        <v>89</v>
      </c>
      <c r="AN3679" s="95" t="s">
        <v>89</v>
      </c>
      <c r="AO3679" s="95" t="s">
        <v>89</v>
      </c>
      <c r="AP3679" s="95" t="s">
        <v>89</v>
      </c>
      <c r="AQ3679" s="95" t="s">
        <v>90</v>
      </c>
      <c r="AR3679" s="95" t="s">
        <v>90</v>
      </c>
      <c r="AS3679" s="95" t="s">
        <v>25691</v>
      </c>
      <c r="AT3679" s="95" t="s">
        <v>92</v>
      </c>
      <c r="AU3679" s="95" t="s">
        <v>92</v>
      </c>
      <c r="AV3679" s="95" t="s">
        <v>93</v>
      </c>
      <c r="AW3679" s="95" t="s">
        <v>1980</v>
      </c>
      <c r="AX3679" s="95" t="s">
        <v>32369</v>
      </c>
      <c r="AY3679" s="95" t="s">
        <v>1982</v>
      </c>
      <c r="AZ3679" s="95" t="s">
        <v>32369</v>
      </c>
      <c r="BA3679" s="95" t="s">
        <v>97</v>
      </c>
      <c r="BB3679" s="95" t="s">
        <v>32370</v>
      </c>
      <c r="BC3679" s="95" t="s">
        <v>99</v>
      </c>
      <c r="BD3679" s="95" t="s">
        <v>100</v>
      </c>
      <c r="BE3679" s="95" t="s">
        <v>61</v>
      </c>
      <c r="BF3679" s="95" t="s">
        <v>380</v>
      </c>
      <c r="BG3679" s="95" t="s">
        <v>101</v>
      </c>
    </row>
    <row r="3680" s="86" customFormat="1" ht="19" customHeight="1" spans="1:59">
      <c r="A3680" s="95" t="s">
        <v>1984</v>
      </c>
      <c r="B3680" s="95" t="s">
        <v>1985</v>
      </c>
      <c r="C3680" s="95" t="s">
        <v>22299</v>
      </c>
      <c r="D3680" s="95" t="s">
        <v>22300</v>
      </c>
      <c r="E3680" s="95" t="s">
        <v>32371</v>
      </c>
      <c r="F3680" s="95" t="s">
        <v>32372</v>
      </c>
      <c r="G3680" s="95" t="s">
        <v>21561</v>
      </c>
      <c r="H3680" s="95" t="s">
        <v>605</v>
      </c>
      <c r="I3680" s="95" t="s">
        <v>32373</v>
      </c>
      <c r="J3680" s="95" t="s">
        <v>32374</v>
      </c>
      <c r="K3680" s="95" t="s">
        <v>32375</v>
      </c>
      <c r="L3680" s="95" t="s">
        <v>73</v>
      </c>
      <c r="M3680" s="95" t="s">
        <v>7029</v>
      </c>
      <c r="N3680" s="95" t="s">
        <v>811</v>
      </c>
      <c r="O3680" s="95" t="s">
        <v>5897</v>
      </c>
      <c r="P3680" s="95" t="s">
        <v>1670</v>
      </c>
      <c r="Q3680" s="95" t="s">
        <v>1669</v>
      </c>
      <c r="R3680" s="95" t="s">
        <v>1670</v>
      </c>
      <c r="S3680" s="95" t="s">
        <v>32376</v>
      </c>
      <c r="T3680" s="95" t="s">
        <v>119</v>
      </c>
      <c r="U3680" s="96">
        <v>0</v>
      </c>
      <c r="V3680" s="96">
        <v>41141</v>
      </c>
      <c r="W3680" s="96">
        <v>32800</v>
      </c>
      <c r="X3680" s="96">
        <v>16400</v>
      </c>
      <c r="Y3680" s="95" t="s">
        <v>82</v>
      </c>
      <c r="Z3680" s="95" t="s">
        <v>25689</v>
      </c>
      <c r="AA3680" s="95" t="s">
        <v>84</v>
      </c>
      <c r="AB3680" s="95" t="s">
        <v>32377</v>
      </c>
      <c r="AC3680" s="95" t="s">
        <v>1505</v>
      </c>
      <c r="AD3680" s="95" t="s">
        <v>87</v>
      </c>
      <c r="AE3680" s="95" t="s">
        <v>61</v>
      </c>
      <c r="AF3680" s="95" t="s">
        <v>61</v>
      </c>
      <c r="AG3680" s="95" t="s">
        <v>89</v>
      </c>
      <c r="AH3680" s="95" t="s">
        <v>89</v>
      </c>
      <c r="AI3680" s="95" t="s">
        <v>89</v>
      </c>
      <c r="AJ3680" s="95" t="s">
        <v>89</v>
      </c>
      <c r="AK3680" s="95" t="s">
        <v>89</v>
      </c>
      <c r="AL3680" s="95" t="s">
        <v>89</v>
      </c>
      <c r="AM3680" s="95" t="s">
        <v>89</v>
      </c>
      <c r="AN3680" s="95" t="s">
        <v>89</v>
      </c>
      <c r="AO3680" s="95" t="s">
        <v>89</v>
      </c>
      <c r="AP3680" s="95" t="s">
        <v>89</v>
      </c>
      <c r="AQ3680" s="95" t="s">
        <v>90</v>
      </c>
      <c r="AR3680" s="95" t="s">
        <v>90</v>
      </c>
      <c r="AS3680" s="95" t="s">
        <v>25691</v>
      </c>
      <c r="AT3680" s="95" t="s">
        <v>92</v>
      </c>
      <c r="AU3680" s="95" t="s">
        <v>92</v>
      </c>
      <c r="AV3680" s="95" t="s">
        <v>93</v>
      </c>
      <c r="AW3680" s="95" t="s">
        <v>32378</v>
      </c>
      <c r="AX3680" s="95" t="s">
        <v>32379</v>
      </c>
      <c r="AY3680" s="95" t="s">
        <v>32380</v>
      </c>
      <c r="AZ3680" s="95" t="s">
        <v>32379</v>
      </c>
      <c r="BA3680" s="95" t="s">
        <v>97</v>
      </c>
      <c r="BB3680" s="95" t="s">
        <v>32381</v>
      </c>
      <c r="BC3680" s="95" t="s">
        <v>99</v>
      </c>
      <c r="BD3680" s="95" t="s">
        <v>100</v>
      </c>
      <c r="BE3680" s="95" t="s">
        <v>61</v>
      </c>
      <c r="BF3680" s="95" t="s">
        <v>119</v>
      </c>
      <c r="BG3680" s="95" t="s">
        <v>101</v>
      </c>
    </row>
    <row r="3681" s="86" customFormat="1" ht="19" customHeight="1" spans="1:59">
      <c r="A3681" s="95" t="s">
        <v>694</v>
      </c>
      <c r="B3681" s="95" t="s">
        <v>695</v>
      </c>
      <c r="C3681" s="95" t="s">
        <v>845</v>
      </c>
      <c r="D3681" s="95" t="s">
        <v>846</v>
      </c>
      <c r="E3681" s="95" t="s">
        <v>11486</v>
      </c>
      <c r="F3681" s="95" t="s">
        <v>5769</v>
      </c>
      <c r="G3681" s="95" t="s">
        <v>5770</v>
      </c>
      <c r="H3681" s="95" t="s">
        <v>369</v>
      </c>
      <c r="I3681" s="95" t="s">
        <v>32382</v>
      </c>
      <c r="J3681" s="95" t="s">
        <v>32383</v>
      </c>
      <c r="K3681" s="95" t="s">
        <v>32384</v>
      </c>
      <c r="L3681" s="95" t="s">
        <v>73</v>
      </c>
      <c r="M3681" s="95" t="s">
        <v>526</v>
      </c>
      <c r="N3681" s="95" t="s">
        <v>6778</v>
      </c>
      <c r="O3681" s="95" t="s">
        <v>2625</v>
      </c>
      <c r="P3681" s="95" t="s">
        <v>2626</v>
      </c>
      <c r="Q3681" s="95" t="s">
        <v>377</v>
      </c>
      <c r="R3681" s="95" t="s">
        <v>378</v>
      </c>
      <c r="S3681" s="95" t="s">
        <v>32385</v>
      </c>
      <c r="T3681" s="95" t="s">
        <v>380</v>
      </c>
      <c r="U3681" s="96">
        <v>0</v>
      </c>
      <c r="V3681" s="96">
        <v>16121</v>
      </c>
      <c r="W3681" s="96">
        <v>10000</v>
      </c>
      <c r="X3681" s="96">
        <v>5000</v>
      </c>
      <c r="Y3681" s="95" t="s">
        <v>82</v>
      </c>
      <c r="Z3681" s="95" t="s">
        <v>25689</v>
      </c>
      <c r="AA3681" s="95" t="s">
        <v>84</v>
      </c>
      <c r="AB3681" s="95" t="s">
        <v>5769</v>
      </c>
      <c r="AC3681" s="95" t="s">
        <v>25757</v>
      </c>
      <c r="AD3681" s="95" t="s">
        <v>87</v>
      </c>
      <c r="AE3681" s="95" t="s">
        <v>61</v>
      </c>
      <c r="AF3681" s="95" t="s">
        <v>61</v>
      </c>
      <c r="AG3681" s="95" t="s">
        <v>89</v>
      </c>
      <c r="AH3681" s="95" t="s">
        <v>89</v>
      </c>
      <c r="AI3681" s="95" t="s">
        <v>88</v>
      </c>
      <c r="AJ3681" s="95" t="s">
        <v>88</v>
      </c>
      <c r="AK3681" s="95" t="s">
        <v>88</v>
      </c>
      <c r="AL3681" s="95" t="s">
        <v>88</v>
      </c>
      <c r="AM3681" s="95" t="s">
        <v>88</v>
      </c>
      <c r="AN3681" s="95" t="s">
        <v>88</v>
      </c>
      <c r="AO3681" s="95" t="s">
        <v>88</v>
      </c>
      <c r="AP3681" s="95" t="s">
        <v>89</v>
      </c>
      <c r="AQ3681" s="95" t="s">
        <v>90</v>
      </c>
      <c r="AR3681" s="95" t="s">
        <v>90</v>
      </c>
      <c r="AS3681" s="95" t="s">
        <v>25691</v>
      </c>
      <c r="AT3681" s="95" t="s">
        <v>92</v>
      </c>
      <c r="AU3681" s="95" t="s">
        <v>92</v>
      </c>
      <c r="AV3681" s="95" t="s">
        <v>93</v>
      </c>
      <c r="AW3681" s="95" t="s">
        <v>11491</v>
      </c>
      <c r="AX3681" s="95" t="s">
        <v>32386</v>
      </c>
      <c r="AY3681" s="95" t="s">
        <v>11493</v>
      </c>
      <c r="AZ3681" s="95" t="s">
        <v>32386</v>
      </c>
      <c r="BA3681" s="95" t="s">
        <v>97</v>
      </c>
      <c r="BB3681" s="95" t="s">
        <v>32387</v>
      </c>
      <c r="BC3681" s="95" t="s">
        <v>99</v>
      </c>
      <c r="BD3681" s="95" t="s">
        <v>100</v>
      </c>
      <c r="BE3681" s="95" t="s">
        <v>61</v>
      </c>
      <c r="BF3681" s="95" t="s">
        <v>380</v>
      </c>
      <c r="BG3681" s="95" t="s">
        <v>101</v>
      </c>
    </row>
    <row r="3682" s="86" customFormat="1" ht="19" customHeight="1" spans="1:59">
      <c r="A3682" s="95" t="s">
        <v>694</v>
      </c>
      <c r="B3682" s="95" t="s">
        <v>695</v>
      </c>
      <c r="C3682" s="95" t="s">
        <v>3104</v>
      </c>
      <c r="D3682" s="95" t="s">
        <v>3105</v>
      </c>
      <c r="E3682" s="95" t="s">
        <v>32388</v>
      </c>
      <c r="F3682" s="95" t="s">
        <v>32389</v>
      </c>
      <c r="G3682" s="95" t="s">
        <v>32390</v>
      </c>
      <c r="H3682" s="95" t="s">
        <v>32391</v>
      </c>
      <c r="I3682" s="95" t="s">
        <v>32392</v>
      </c>
      <c r="J3682" s="95" t="s">
        <v>32393</v>
      </c>
      <c r="K3682" s="95" t="s">
        <v>32394</v>
      </c>
      <c r="L3682" s="95" t="s">
        <v>73</v>
      </c>
      <c r="M3682" s="95" t="s">
        <v>526</v>
      </c>
      <c r="N3682" s="95" t="s">
        <v>1847</v>
      </c>
      <c r="O3682" s="95" t="s">
        <v>8626</v>
      </c>
      <c r="P3682" s="95" t="s">
        <v>8627</v>
      </c>
      <c r="Q3682" s="95" t="s">
        <v>32395</v>
      </c>
      <c r="R3682" s="95" t="s">
        <v>32396</v>
      </c>
      <c r="S3682" s="95" t="s">
        <v>32397</v>
      </c>
      <c r="T3682" s="95" t="s">
        <v>119</v>
      </c>
      <c r="U3682" s="96">
        <v>0</v>
      </c>
      <c r="V3682" s="96">
        <v>2000</v>
      </c>
      <c r="W3682" s="96">
        <v>1600</v>
      </c>
      <c r="X3682" s="96">
        <v>1000</v>
      </c>
      <c r="Y3682" s="95" t="s">
        <v>82</v>
      </c>
      <c r="Z3682" s="95" t="s">
        <v>25689</v>
      </c>
      <c r="AA3682" s="95" t="s">
        <v>84</v>
      </c>
      <c r="AB3682" s="95" t="s">
        <v>32398</v>
      </c>
      <c r="AC3682" s="95" t="s">
        <v>26031</v>
      </c>
      <c r="AD3682" s="95" t="s">
        <v>87</v>
      </c>
      <c r="AE3682" s="95" t="s">
        <v>61</v>
      </c>
      <c r="AF3682" s="95" t="s">
        <v>61</v>
      </c>
      <c r="AG3682" s="95" t="s">
        <v>89</v>
      </c>
      <c r="AH3682" s="95" t="s">
        <v>89</v>
      </c>
      <c r="AI3682" s="95" t="s">
        <v>89</v>
      </c>
      <c r="AJ3682" s="95" t="s">
        <v>89</v>
      </c>
      <c r="AK3682" s="95" t="s">
        <v>89</v>
      </c>
      <c r="AL3682" s="95" t="s">
        <v>89</v>
      </c>
      <c r="AM3682" s="95" t="s">
        <v>89</v>
      </c>
      <c r="AN3682" s="95" t="s">
        <v>89</v>
      </c>
      <c r="AO3682" s="95" t="s">
        <v>89</v>
      </c>
      <c r="AP3682" s="95" t="s">
        <v>89</v>
      </c>
      <c r="AQ3682" s="95" t="s">
        <v>90</v>
      </c>
      <c r="AR3682" s="95" t="s">
        <v>90</v>
      </c>
      <c r="AS3682" s="95" t="s">
        <v>25691</v>
      </c>
      <c r="AT3682" s="95" t="s">
        <v>92</v>
      </c>
      <c r="AU3682" s="95" t="s">
        <v>92</v>
      </c>
      <c r="AV3682" s="95" t="s">
        <v>93</v>
      </c>
      <c r="AW3682" s="95" t="s">
        <v>32399</v>
      </c>
      <c r="AX3682" s="95" t="s">
        <v>32400</v>
      </c>
      <c r="AY3682" s="95" t="s">
        <v>32401</v>
      </c>
      <c r="AZ3682" s="95" t="s">
        <v>32400</v>
      </c>
      <c r="BA3682" s="95" t="s">
        <v>97</v>
      </c>
      <c r="BB3682" s="95" t="s">
        <v>32402</v>
      </c>
      <c r="BC3682" s="95" t="s">
        <v>99</v>
      </c>
      <c r="BD3682" s="95" t="s">
        <v>100</v>
      </c>
      <c r="BE3682" s="95" t="s">
        <v>61</v>
      </c>
      <c r="BF3682" s="95" t="s">
        <v>119</v>
      </c>
      <c r="BG3682" s="95" t="s">
        <v>101</v>
      </c>
    </row>
    <row r="3683" s="86" customFormat="1" ht="19" customHeight="1" spans="1:59">
      <c r="A3683" s="95" t="s">
        <v>1774</v>
      </c>
      <c r="B3683" s="95" t="s">
        <v>1775</v>
      </c>
      <c r="C3683" s="95" t="s">
        <v>3363</v>
      </c>
      <c r="D3683" s="95" t="s">
        <v>3364</v>
      </c>
      <c r="E3683" s="95" t="s">
        <v>3365</v>
      </c>
      <c r="F3683" s="95" t="s">
        <v>3366</v>
      </c>
      <c r="G3683" s="95" t="s">
        <v>3367</v>
      </c>
      <c r="H3683" s="95" t="s">
        <v>109</v>
      </c>
      <c r="I3683" s="95" t="s">
        <v>32403</v>
      </c>
      <c r="J3683" s="95" t="s">
        <v>32404</v>
      </c>
      <c r="K3683" s="95" t="s">
        <v>32405</v>
      </c>
      <c r="L3683" s="95" t="s">
        <v>73</v>
      </c>
      <c r="M3683" s="95" t="s">
        <v>526</v>
      </c>
      <c r="N3683" s="95" t="s">
        <v>8269</v>
      </c>
      <c r="O3683" s="95" t="s">
        <v>1848</v>
      </c>
      <c r="P3683" s="95" t="s">
        <v>1849</v>
      </c>
      <c r="Q3683" s="95" t="s">
        <v>1850</v>
      </c>
      <c r="R3683" s="95" t="s">
        <v>1849</v>
      </c>
      <c r="S3683" s="95" t="s">
        <v>32406</v>
      </c>
      <c r="T3683" s="95" t="s">
        <v>380</v>
      </c>
      <c r="U3683" s="96">
        <v>0</v>
      </c>
      <c r="V3683" s="96">
        <v>15000</v>
      </c>
      <c r="W3683" s="96">
        <v>12000</v>
      </c>
      <c r="X3683" s="96">
        <v>5000</v>
      </c>
      <c r="Y3683" s="95" t="s">
        <v>82</v>
      </c>
      <c r="Z3683" s="95" t="s">
        <v>25689</v>
      </c>
      <c r="AA3683" s="95" t="s">
        <v>84</v>
      </c>
      <c r="AB3683" s="95" t="s">
        <v>3372</v>
      </c>
      <c r="AC3683" s="95" t="s">
        <v>8465</v>
      </c>
      <c r="AD3683" s="95" t="s">
        <v>87</v>
      </c>
      <c r="AE3683" s="95" t="s">
        <v>61</v>
      </c>
      <c r="AF3683" s="95" t="s">
        <v>61</v>
      </c>
      <c r="AG3683" s="95" t="s">
        <v>89</v>
      </c>
      <c r="AH3683" s="95" t="s">
        <v>89</v>
      </c>
      <c r="AI3683" s="95" t="s">
        <v>89</v>
      </c>
      <c r="AJ3683" s="95" t="s">
        <v>89</v>
      </c>
      <c r="AK3683" s="95" t="s">
        <v>89</v>
      </c>
      <c r="AL3683" s="95" t="s">
        <v>89</v>
      </c>
      <c r="AM3683" s="95" t="s">
        <v>89</v>
      </c>
      <c r="AN3683" s="95" t="s">
        <v>89</v>
      </c>
      <c r="AO3683" s="95" t="s">
        <v>88</v>
      </c>
      <c r="AP3683" s="95" t="s">
        <v>89</v>
      </c>
      <c r="AQ3683" s="95" t="s">
        <v>90</v>
      </c>
      <c r="AR3683" s="95" t="s">
        <v>90</v>
      </c>
      <c r="AS3683" s="95" t="s">
        <v>25691</v>
      </c>
      <c r="AT3683" s="95" t="s">
        <v>92</v>
      </c>
      <c r="AU3683" s="95" t="s">
        <v>92</v>
      </c>
      <c r="AV3683" s="95" t="s">
        <v>93</v>
      </c>
      <c r="AW3683" s="95" t="s">
        <v>3373</v>
      </c>
      <c r="AX3683" s="95" t="s">
        <v>32407</v>
      </c>
      <c r="AY3683" s="95" t="s">
        <v>3375</v>
      </c>
      <c r="AZ3683" s="95" t="s">
        <v>32407</v>
      </c>
      <c r="BA3683" s="95" t="s">
        <v>97</v>
      </c>
      <c r="BB3683" s="95" t="s">
        <v>32408</v>
      </c>
      <c r="BC3683" s="95" t="s">
        <v>99</v>
      </c>
      <c r="BD3683" s="95" t="s">
        <v>100</v>
      </c>
      <c r="BE3683" s="95" t="s">
        <v>61</v>
      </c>
      <c r="BF3683" s="95" t="s">
        <v>380</v>
      </c>
      <c r="BG3683" s="95" t="s">
        <v>101</v>
      </c>
    </row>
    <row r="3684" s="86" customFormat="1" ht="19" customHeight="1" spans="1:59">
      <c r="A3684" s="95" t="s">
        <v>267</v>
      </c>
      <c r="B3684" s="95" t="s">
        <v>268</v>
      </c>
      <c r="C3684" s="95" t="s">
        <v>1384</v>
      </c>
      <c r="D3684" s="95" t="s">
        <v>1385</v>
      </c>
      <c r="E3684" s="95" t="s">
        <v>32409</v>
      </c>
      <c r="F3684" s="95" t="s">
        <v>4798</v>
      </c>
      <c r="G3684" s="95" t="s">
        <v>287</v>
      </c>
      <c r="H3684" s="95" t="s">
        <v>109</v>
      </c>
      <c r="I3684" s="95" t="s">
        <v>32410</v>
      </c>
      <c r="J3684" s="95" t="s">
        <v>32411</v>
      </c>
      <c r="K3684" s="95" t="s">
        <v>32412</v>
      </c>
      <c r="L3684" s="95" t="s">
        <v>73</v>
      </c>
      <c r="M3684" s="95" t="s">
        <v>2014</v>
      </c>
      <c r="N3684" s="95" t="s">
        <v>4838</v>
      </c>
      <c r="O3684" s="95" t="s">
        <v>292</v>
      </c>
      <c r="P3684" s="95" t="s">
        <v>293</v>
      </c>
      <c r="Q3684" s="95" t="s">
        <v>294</v>
      </c>
      <c r="R3684" s="95" t="s">
        <v>295</v>
      </c>
      <c r="S3684" s="95" t="s">
        <v>32413</v>
      </c>
      <c r="T3684" s="95" t="s">
        <v>328</v>
      </c>
      <c r="U3684" s="96">
        <v>0</v>
      </c>
      <c r="V3684" s="96">
        <v>187634</v>
      </c>
      <c r="W3684" s="96">
        <v>135000</v>
      </c>
      <c r="X3684" s="96">
        <v>50000</v>
      </c>
      <c r="Y3684" s="95" t="s">
        <v>82</v>
      </c>
      <c r="Z3684" s="95" t="s">
        <v>25689</v>
      </c>
      <c r="AA3684" s="95" t="s">
        <v>84</v>
      </c>
      <c r="AB3684" s="95" t="s">
        <v>32414</v>
      </c>
      <c r="AC3684" s="95" t="s">
        <v>25830</v>
      </c>
      <c r="AD3684" s="95" t="s">
        <v>87</v>
      </c>
      <c r="AE3684" s="95" t="s">
        <v>61</v>
      </c>
      <c r="AF3684" s="95" t="s">
        <v>61</v>
      </c>
      <c r="AG3684" s="95" t="s">
        <v>89</v>
      </c>
      <c r="AH3684" s="95" t="s">
        <v>89</v>
      </c>
      <c r="AI3684" s="95" t="s">
        <v>89</v>
      </c>
      <c r="AJ3684" s="95" t="s">
        <v>89</v>
      </c>
      <c r="AK3684" s="95" t="s">
        <v>89</v>
      </c>
      <c r="AL3684" s="95" t="s">
        <v>89</v>
      </c>
      <c r="AM3684" s="95" t="s">
        <v>89</v>
      </c>
      <c r="AN3684" s="95" t="s">
        <v>89</v>
      </c>
      <c r="AO3684" s="95" t="s">
        <v>89</v>
      </c>
      <c r="AP3684" s="95" t="s">
        <v>89</v>
      </c>
      <c r="AQ3684" s="95" t="s">
        <v>90</v>
      </c>
      <c r="AR3684" s="95" t="s">
        <v>90</v>
      </c>
      <c r="AS3684" s="95" t="s">
        <v>25691</v>
      </c>
      <c r="AT3684" s="95" t="s">
        <v>92</v>
      </c>
      <c r="AU3684" s="95" t="s">
        <v>92</v>
      </c>
      <c r="AV3684" s="95" t="s">
        <v>93</v>
      </c>
      <c r="AW3684" s="95" t="s">
        <v>32415</v>
      </c>
      <c r="AX3684" s="95" t="s">
        <v>32416</v>
      </c>
      <c r="AY3684" s="95" t="s">
        <v>32417</v>
      </c>
      <c r="AZ3684" s="95" t="s">
        <v>32416</v>
      </c>
      <c r="BA3684" s="95" t="s">
        <v>97</v>
      </c>
      <c r="BB3684" s="95" t="s">
        <v>32418</v>
      </c>
      <c r="BC3684" s="95" t="s">
        <v>99</v>
      </c>
      <c r="BD3684" s="95" t="s">
        <v>100</v>
      </c>
      <c r="BE3684" s="95" t="s">
        <v>61</v>
      </c>
      <c r="BF3684" s="95" t="s">
        <v>328</v>
      </c>
      <c r="BG3684" s="95" t="s">
        <v>101</v>
      </c>
    </row>
    <row r="3685" s="86" customFormat="1" ht="19" customHeight="1" spans="1:59">
      <c r="A3685" s="95" t="s">
        <v>62</v>
      </c>
      <c r="B3685" s="95" t="s">
        <v>63</v>
      </c>
      <c r="C3685" s="95" t="s">
        <v>6240</v>
      </c>
      <c r="D3685" s="95" t="s">
        <v>6241</v>
      </c>
      <c r="E3685" s="95" t="s">
        <v>32419</v>
      </c>
      <c r="F3685" s="95" t="s">
        <v>6243</v>
      </c>
      <c r="G3685" s="95" t="s">
        <v>6244</v>
      </c>
      <c r="H3685" s="95" t="s">
        <v>1299</v>
      </c>
      <c r="I3685" s="95" t="s">
        <v>32420</v>
      </c>
      <c r="J3685" s="95" t="s">
        <v>32421</v>
      </c>
      <c r="K3685" s="95" t="s">
        <v>32422</v>
      </c>
      <c r="L3685" s="95" t="s">
        <v>73</v>
      </c>
      <c r="M3685" s="95" t="s">
        <v>1526</v>
      </c>
      <c r="N3685" s="95" t="s">
        <v>114</v>
      </c>
      <c r="O3685" s="95" t="s">
        <v>2764</v>
      </c>
      <c r="P3685" s="95" t="s">
        <v>2765</v>
      </c>
      <c r="Q3685" s="95" t="s">
        <v>1728</v>
      </c>
      <c r="R3685" s="95" t="s">
        <v>1307</v>
      </c>
      <c r="S3685" s="95" t="s">
        <v>32423</v>
      </c>
      <c r="T3685" s="95" t="s">
        <v>209</v>
      </c>
      <c r="U3685" s="96">
        <v>0</v>
      </c>
      <c r="V3685" s="96">
        <v>11000</v>
      </c>
      <c r="W3685" s="96">
        <v>8000</v>
      </c>
      <c r="X3685" s="96">
        <v>2000</v>
      </c>
      <c r="Y3685" s="95" t="s">
        <v>82</v>
      </c>
      <c r="Z3685" s="95" t="s">
        <v>25689</v>
      </c>
      <c r="AA3685" s="95" t="s">
        <v>84</v>
      </c>
      <c r="AB3685" s="95" t="s">
        <v>32424</v>
      </c>
      <c r="AC3685" s="95" t="s">
        <v>25830</v>
      </c>
      <c r="AD3685" s="95" t="s">
        <v>87</v>
      </c>
      <c r="AE3685" s="95" t="s">
        <v>61</v>
      </c>
      <c r="AF3685" s="95" t="s">
        <v>61</v>
      </c>
      <c r="AG3685" s="95" t="s">
        <v>89</v>
      </c>
      <c r="AH3685" s="95" t="s">
        <v>89</v>
      </c>
      <c r="AI3685" s="95" t="s">
        <v>89</v>
      </c>
      <c r="AJ3685" s="95" t="s">
        <v>88</v>
      </c>
      <c r="AK3685" s="95" t="s">
        <v>88</v>
      </c>
      <c r="AL3685" s="95" t="s">
        <v>88</v>
      </c>
      <c r="AM3685" s="95" t="s">
        <v>88</v>
      </c>
      <c r="AN3685" s="95" t="s">
        <v>88</v>
      </c>
      <c r="AO3685" s="95" t="s">
        <v>88</v>
      </c>
      <c r="AP3685" s="95" t="s">
        <v>89</v>
      </c>
      <c r="AQ3685" s="95" t="s">
        <v>90</v>
      </c>
      <c r="AR3685" s="95" t="s">
        <v>90</v>
      </c>
      <c r="AS3685" s="95" t="s">
        <v>25691</v>
      </c>
      <c r="AT3685" s="95" t="s">
        <v>92</v>
      </c>
      <c r="AU3685" s="95" t="s">
        <v>92</v>
      </c>
      <c r="AV3685" s="95" t="s">
        <v>93</v>
      </c>
      <c r="AW3685" s="95" t="s">
        <v>32425</v>
      </c>
      <c r="AX3685" s="95" t="s">
        <v>32426</v>
      </c>
      <c r="AY3685" s="95" t="s">
        <v>32427</v>
      </c>
      <c r="AZ3685" s="95" t="s">
        <v>32426</v>
      </c>
      <c r="BA3685" s="95" t="s">
        <v>97</v>
      </c>
      <c r="BB3685" s="95" t="s">
        <v>32428</v>
      </c>
      <c r="BC3685" s="95" t="s">
        <v>99</v>
      </c>
      <c r="BD3685" s="95" t="s">
        <v>100</v>
      </c>
      <c r="BE3685" s="95" t="s">
        <v>61</v>
      </c>
      <c r="BF3685" s="95" t="s">
        <v>209</v>
      </c>
      <c r="BG3685" s="95" t="s">
        <v>101</v>
      </c>
    </row>
    <row r="3686" s="86" customFormat="1" ht="19" customHeight="1" spans="1:59">
      <c r="A3686" s="95" t="s">
        <v>646</v>
      </c>
      <c r="B3686" s="95" t="s">
        <v>647</v>
      </c>
      <c r="C3686" s="95" t="s">
        <v>5709</v>
      </c>
      <c r="D3686" s="95" t="s">
        <v>5710</v>
      </c>
      <c r="E3686" s="95" t="s">
        <v>28871</v>
      </c>
      <c r="F3686" s="95" t="s">
        <v>10172</v>
      </c>
      <c r="G3686" s="95" t="s">
        <v>975</v>
      </c>
      <c r="H3686" s="95" t="s">
        <v>109</v>
      </c>
      <c r="I3686" s="95" t="s">
        <v>32429</v>
      </c>
      <c r="J3686" s="95" t="s">
        <v>32430</v>
      </c>
      <c r="K3686" s="95" t="s">
        <v>32431</v>
      </c>
      <c r="L3686" s="95" t="s">
        <v>73</v>
      </c>
      <c r="M3686" s="95" t="s">
        <v>30062</v>
      </c>
      <c r="N3686" s="95" t="s">
        <v>32432</v>
      </c>
      <c r="O3686" s="95" t="s">
        <v>1117</v>
      </c>
      <c r="P3686" s="95" t="s">
        <v>1118</v>
      </c>
      <c r="Q3686" s="95" t="s">
        <v>3796</v>
      </c>
      <c r="R3686" s="95" t="s">
        <v>3797</v>
      </c>
      <c r="S3686" s="95" t="s">
        <v>32433</v>
      </c>
      <c r="T3686" s="95" t="s">
        <v>380</v>
      </c>
      <c r="U3686" s="96">
        <v>0</v>
      </c>
      <c r="V3686" s="96">
        <v>6321</v>
      </c>
      <c r="W3686" s="96">
        <v>3200</v>
      </c>
      <c r="X3686" s="96">
        <v>3200</v>
      </c>
      <c r="Y3686" s="95" t="s">
        <v>143</v>
      </c>
      <c r="Z3686" s="95" t="s">
        <v>25689</v>
      </c>
      <c r="AA3686" s="95" t="s">
        <v>84</v>
      </c>
      <c r="AB3686" s="95" t="s">
        <v>28876</v>
      </c>
      <c r="AC3686" s="95" t="s">
        <v>25690</v>
      </c>
      <c r="AD3686" s="95" t="s">
        <v>87</v>
      </c>
      <c r="AE3686" s="95" t="s">
        <v>61</v>
      </c>
      <c r="AF3686" s="95" t="s">
        <v>61</v>
      </c>
      <c r="AG3686" s="95" t="s">
        <v>89</v>
      </c>
      <c r="AH3686" s="95" t="s">
        <v>89</v>
      </c>
      <c r="AI3686" s="95" t="s">
        <v>89</v>
      </c>
      <c r="AJ3686" s="95" t="s">
        <v>89</v>
      </c>
      <c r="AK3686" s="95" t="s">
        <v>89</v>
      </c>
      <c r="AL3686" s="95" t="s">
        <v>89</v>
      </c>
      <c r="AM3686" s="95" t="s">
        <v>89</v>
      </c>
      <c r="AN3686" s="95" t="s">
        <v>89</v>
      </c>
      <c r="AO3686" s="95" t="s">
        <v>89</v>
      </c>
      <c r="AP3686" s="95" t="s">
        <v>89</v>
      </c>
      <c r="AQ3686" s="95" t="s">
        <v>90</v>
      </c>
      <c r="AR3686" s="95" t="s">
        <v>90</v>
      </c>
      <c r="AS3686" s="95" t="s">
        <v>25691</v>
      </c>
      <c r="AT3686" s="95" t="s">
        <v>92</v>
      </c>
      <c r="AU3686" s="95" t="s">
        <v>92</v>
      </c>
      <c r="AV3686" s="95" t="s">
        <v>93</v>
      </c>
      <c r="AW3686" s="95" t="s">
        <v>28877</v>
      </c>
      <c r="AX3686" s="95" t="s">
        <v>32434</v>
      </c>
      <c r="AY3686" s="95" t="s">
        <v>3837</v>
      </c>
      <c r="AZ3686" s="95" t="s">
        <v>32434</v>
      </c>
      <c r="BA3686" s="95" t="s">
        <v>97</v>
      </c>
      <c r="BB3686" s="95" t="s">
        <v>32435</v>
      </c>
      <c r="BC3686" s="95" t="s">
        <v>99</v>
      </c>
      <c r="BD3686" s="95" t="s">
        <v>150</v>
      </c>
      <c r="BE3686" s="95" t="s">
        <v>61</v>
      </c>
      <c r="BF3686" s="95" t="s">
        <v>380</v>
      </c>
      <c r="BG3686" s="95" t="s">
        <v>101</v>
      </c>
    </row>
    <row r="3687" s="86" customFormat="1" ht="19" customHeight="1" spans="1:59">
      <c r="A3687" s="95" t="s">
        <v>582</v>
      </c>
      <c r="B3687" s="95" t="s">
        <v>583</v>
      </c>
      <c r="C3687" s="95" t="s">
        <v>584</v>
      </c>
      <c r="D3687" s="95" t="s">
        <v>585</v>
      </c>
      <c r="E3687" s="95" t="s">
        <v>32436</v>
      </c>
      <c r="F3687" s="95" t="s">
        <v>587</v>
      </c>
      <c r="G3687" s="95" t="s">
        <v>588</v>
      </c>
      <c r="H3687" s="95" t="s">
        <v>539</v>
      </c>
      <c r="I3687" s="95" t="s">
        <v>32437</v>
      </c>
      <c r="J3687" s="95" t="s">
        <v>32438</v>
      </c>
      <c r="K3687" s="95" t="s">
        <v>32439</v>
      </c>
      <c r="L3687" s="95" t="s">
        <v>73</v>
      </c>
      <c r="M3687" s="95" t="s">
        <v>3242</v>
      </c>
      <c r="N3687" s="95" t="s">
        <v>687</v>
      </c>
      <c r="O3687" s="95" t="s">
        <v>1875</v>
      </c>
      <c r="P3687" s="95" t="s">
        <v>1876</v>
      </c>
      <c r="Q3687" s="95" t="s">
        <v>2597</v>
      </c>
      <c r="R3687" s="95" t="s">
        <v>1878</v>
      </c>
      <c r="S3687" s="95" t="s">
        <v>32440</v>
      </c>
      <c r="T3687" s="95" t="s">
        <v>119</v>
      </c>
      <c r="U3687" s="96">
        <v>0</v>
      </c>
      <c r="V3687" s="96">
        <v>6000</v>
      </c>
      <c r="W3687" s="96">
        <v>4800</v>
      </c>
      <c r="X3687" s="96">
        <v>2400</v>
      </c>
      <c r="Y3687" s="95" t="s">
        <v>143</v>
      </c>
      <c r="Z3687" s="95" t="s">
        <v>25689</v>
      </c>
      <c r="AA3687" s="95" t="s">
        <v>84</v>
      </c>
      <c r="AB3687" s="95" t="s">
        <v>32441</v>
      </c>
      <c r="AC3687" s="95" t="s">
        <v>8465</v>
      </c>
      <c r="AD3687" s="95" t="s">
        <v>87</v>
      </c>
      <c r="AE3687" s="95" t="s">
        <v>61</v>
      </c>
      <c r="AF3687" s="95" t="s">
        <v>61</v>
      </c>
      <c r="AG3687" s="95" t="s">
        <v>89</v>
      </c>
      <c r="AH3687" s="95" t="s">
        <v>89</v>
      </c>
      <c r="AI3687" s="95" t="s">
        <v>89</v>
      </c>
      <c r="AJ3687" s="95" t="s">
        <v>89</v>
      </c>
      <c r="AK3687" s="95" t="s">
        <v>89</v>
      </c>
      <c r="AL3687" s="95" t="s">
        <v>89</v>
      </c>
      <c r="AM3687" s="95" t="s">
        <v>89</v>
      </c>
      <c r="AN3687" s="95" t="s">
        <v>89</v>
      </c>
      <c r="AO3687" s="95" t="s">
        <v>89</v>
      </c>
      <c r="AP3687" s="95" t="s">
        <v>89</v>
      </c>
      <c r="AQ3687" s="95" t="s">
        <v>90</v>
      </c>
      <c r="AR3687" s="95" t="s">
        <v>90</v>
      </c>
      <c r="AS3687" s="95" t="s">
        <v>25691</v>
      </c>
      <c r="AT3687" s="95" t="s">
        <v>92</v>
      </c>
      <c r="AU3687" s="95" t="s">
        <v>92</v>
      </c>
      <c r="AV3687" s="95" t="s">
        <v>93</v>
      </c>
      <c r="AW3687" s="95" t="s">
        <v>32442</v>
      </c>
      <c r="AX3687" s="95" t="s">
        <v>32443</v>
      </c>
      <c r="AY3687" s="95" t="s">
        <v>32444</v>
      </c>
      <c r="AZ3687" s="95" t="s">
        <v>32443</v>
      </c>
      <c r="BA3687" s="95" t="s">
        <v>97</v>
      </c>
      <c r="BB3687" s="95" t="s">
        <v>32445</v>
      </c>
      <c r="BC3687" s="95" t="s">
        <v>99</v>
      </c>
      <c r="BD3687" s="95" t="s">
        <v>150</v>
      </c>
      <c r="BE3687" s="95" t="s">
        <v>61</v>
      </c>
      <c r="BF3687" s="95" t="s">
        <v>119</v>
      </c>
      <c r="BG3687" s="95" t="s">
        <v>101</v>
      </c>
    </row>
    <row r="3688" s="86" customFormat="1" ht="19" customHeight="1" spans="1:59">
      <c r="A3688" s="95" t="s">
        <v>694</v>
      </c>
      <c r="B3688" s="95" t="s">
        <v>695</v>
      </c>
      <c r="C3688" s="95" t="s">
        <v>3104</v>
      </c>
      <c r="D3688" s="95" t="s">
        <v>3105</v>
      </c>
      <c r="E3688" s="95" t="s">
        <v>32446</v>
      </c>
      <c r="F3688" s="95" t="s">
        <v>30884</v>
      </c>
      <c r="G3688" s="95" t="s">
        <v>23182</v>
      </c>
      <c r="H3688" s="95" t="s">
        <v>158</v>
      </c>
      <c r="I3688" s="95" t="s">
        <v>32447</v>
      </c>
      <c r="J3688" s="95" t="s">
        <v>32448</v>
      </c>
      <c r="K3688" s="95" t="s">
        <v>32449</v>
      </c>
      <c r="L3688" s="95" t="s">
        <v>73</v>
      </c>
      <c r="M3688" s="95" t="s">
        <v>32450</v>
      </c>
      <c r="N3688" s="95" t="s">
        <v>203</v>
      </c>
      <c r="O3688" s="95" t="s">
        <v>2997</v>
      </c>
      <c r="P3688" s="95" t="s">
        <v>2998</v>
      </c>
      <c r="Q3688" s="95" t="s">
        <v>27456</v>
      </c>
      <c r="R3688" s="95" t="s">
        <v>27457</v>
      </c>
      <c r="S3688" s="95" t="s">
        <v>32451</v>
      </c>
      <c r="T3688" s="95" t="s">
        <v>262</v>
      </c>
      <c r="U3688" s="96">
        <v>0</v>
      </c>
      <c r="V3688" s="96">
        <v>2000</v>
      </c>
      <c r="W3688" s="96">
        <v>1300</v>
      </c>
      <c r="X3688" s="96">
        <v>1300</v>
      </c>
      <c r="Y3688" s="95" t="s">
        <v>143</v>
      </c>
      <c r="Z3688" s="95" t="s">
        <v>25689</v>
      </c>
      <c r="AA3688" s="95" t="s">
        <v>84</v>
      </c>
      <c r="AB3688" s="95" t="s">
        <v>32452</v>
      </c>
      <c r="AC3688" s="95" t="s">
        <v>8465</v>
      </c>
      <c r="AD3688" s="95" t="s">
        <v>87</v>
      </c>
      <c r="AE3688" s="95" t="s">
        <v>61</v>
      </c>
      <c r="AF3688" s="95" t="s">
        <v>61</v>
      </c>
      <c r="AG3688" s="95" t="s">
        <v>89</v>
      </c>
      <c r="AH3688" s="95" t="s">
        <v>88</v>
      </c>
      <c r="AI3688" s="95" t="s">
        <v>88</v>
      </c>
      <c r="AJ3688" s="95" t="s">
        <v>89</v>
      </c>
      <c r="AK3688" s="95" t="s">
        <v>88</v>
      </c>
      <c r="AL3688" s="95" t="s">
        <v>88</v>
      </c>
      <c r="AM3688" s="95" t="s">
        <v>88</v>
      </c>
      <c r="AN3688" s="95" t="s">
        <v>88</v>
      </c>
      <c r="AO3688" s="95" t="s">
        <v>88</v>
      </c>
      <c r="AP3688" s="95" t="s">
        <v>89</v>
      </c>
      <c r="AQ3688" s="95" t="s">
        <v>90</v>
      </c>
      <c r="AR3688" s="95" t="s">
        <v>90</v>
      </c>
      <c r="AS3688" s="95" t="s">
        <v>25691</v>
      </c>
      <c r="AT3688" s="95" t="s">
        <v>92</v>
      </c>
      <c r="AU3688" s="95" t="s">
        <v>92</v>
      </c>
      <c r="AV3688" s="95" t="s">
        <v>93</v>
      </c>
      <c r="AW3688" s="95" t="s">
        <v>32453</v>
      </c>
      <c r="AX3688" s="95" t="s">
        <v>32454</v>
      </c>
      <c r="AY3688" s="95" t="s">
        <v>32455</v>
      </c>
      <c r="AZ3688" s="95" t="s">
        <v>32454</v>
      </c>
      <c r="BA3688" s="95" t="s">
        <v>97</v>
      </c>
      <c r="BB3688" s="95" t="s">
        <v>32456</v>
      </c>
      <c r="BC3688" s="95" t="s">
        <v>99</v>
      </c>
      <c r="BD3688" s="95" t="s">
        <v>150</v>
      </c>
      <c r="BE3688" s="95" t="s">
        <v>61</v>
      </c>
      <c r="BF3688" s="95" t="s">
        <v>262</v>
      </c>
      <c r="BG3688" s="95" t="s">
        <v>101</v>
      </c>
    </row>
    <row r="3689" s="86" customFormat="1" ht="19" customHeight="1" spans="1:59">
      <c r="A3689" s="95" t="s">
        <v>694</v>
      </c>
      <c r="B3689" s="95" t="s">
        <v>695</v>
      </c>
      <c r="C3689" s="95" t="s">
        <v>958</v>
      </c>
      <c r="D3689" s="95" t="s">
        <v>959</v>
      </c>
      <c r="E3689" s="95" t="s">
        <v>5165</v>
      </c>
      <c r="F3689" s="95" t="s">
        <v>3508</v>
      </c>
      <c r="G3689" s="95" t="s">
        <v>3509</v>
      </c>
      <c r="H3689" s="95" t="s">
        <v>605</v>
      </c>
      <c r="I3689" s="95" t="s">
        <v>32457</v>
      </c>
      <c r="J3689" s="95" t="s">
        <v>32458</v>
      </c>
      <c r="K3689" s="95" t="s">
        <v>32459</v>
      </c>
      <c r="L3689" s="95" t="s">
        <v>73</v>
      </c>
      <c r="M3689" s="95" t="s">
        <v>7565</v>
      </c>
      <c r="N3689" s="95" t="s">
        <v>1639</v>
      </c>
      <c r="O3689" s="95" t="s">
        <v>610</v>
      </c>
      <c r="P3689" s="95" t="s">
        <v>611</v>
      </c>
      <c r="Q3689" s="95" t="s">
        <v>1669</v>
      </c>
      <c r="R3689" s="95" t="s">
        <v>1670</v>
      </c>
      <c r="S3689" s="95" t="s">
        <v>32460</v>
      </c>
      <c r="T3689" s="95" t="s">
        <v>119</v>
      </c>
      <c r="U3689" s="96">
        <v>0</v>
      </c>
      <c r="V3689" s="96">
        <v>44500</v>
      </c>
      <c r="W3689" s="96">
        <v>31000</v>
      </c>
      <c r="X3689" s="96">
        <v>30000</v>
      </c>
      <c r="Y3689" s="95" t="s">
        <v>143</v>
      </c>
      <c r="Z3689" s="95" t="s">
        <v>25689</v>
      </c>
      <c r="AA3689" s="95" t="s">
        <v>84</v>
      </c>
      <c r="AB3689" s="95" t="s">
        <v>5171</v>
      </c>
      <c r="AC3689" s="95" t="s">
        <v>25690</v>
      </c>
      <c r="AD3689" s="95" t="s">
        <v>87</v>
      </c>
      <c r="AE3689" s="95" t="s">
        <v>61</v>
      </c>
      <c r="AF3689" s="95" t="s">
        <v>61</v>
      </c>
      <c r="AG3689" s="95" t="s">
        <v>89</v>
      </c>
      <c r="AH3689" s="95" t="s">
        <v>89</v>
      </c>
      <c r="AI3689" s="95" t="s">
        <v>89</v>
      </c>
      <c r="AJ3689" s="95" t="s">
        <v>89</v>
      </c>
      <c r="AK3689" s="95" t="s">
        <v>89</v>
      </c>
      <c r="AL3689" s="95" t="s">
        <v>89</v>
      </c>
      <c r="AM3689" s="95" t="s">
        <v>89</v>
      </c>
      <c r="AN3689" s="95" t="s">
        <v>89</v>
      </c>
      <c r="AO3689" s="95" t="s">
        <v>89</v>
      </c>
      <c r="AP3689" s="95" t="s">
        <v>89</v>
      </c>
      <c r="AQ3689" s="95" t="s">
        <v>90</v>
      </c>
      <c r="AR3689" s="95" t="s">
        <v>90</v>
      </c>
      <c r="AS3689" s="95" t="s">
        <v>25691</v>
      </c>
      <c r="AT3689" s="95" t="s">
        <v>92</v>
      </c>
      <c r="AU3689" s="95" t="s">
        <v>92</v>
      </c>
      <c r="AV3689" s="95" t="s">
        <v>93</v>
      </c>
      <c r="AW3689" s="95" t="s">
        <v>5172</v>
      </c>
      <c r="AX3689" s="95" t="s">
        <v>32461</v>
      </c>
      <c r="AY3689" s="95" t="s">
        <v>5174</v>
      </c>
      <c r="AZ3689" s="95" t="s">
        <v>32461</v>
      </c>
      <c r="BA3689" s="95" t="s">
        <v>215</v>
      </c>
      <c r="BB3689" s="95" t="s">
        <v>32462</v>
      </c>
      <c r="BC3689" s="95" t="s">
        <v>99</v>
      </c>
      <c r="BD3689" s="95" t="s">
        <v>150</v>
      </c>
      <c r="BE3689" s="95" t="s">
        <v>61</v>
      </c>
      <c r="BF3689" s="95" t="s">
        <v>119</v>
      </c>
      <c r="BG3689" s="95" t="s">
        <v>101</v>
      </c>
    </row>
    <row r="3690" s="86" customFormat="1" ht="19" customHeight="1" spans="1:59">
      <c r="A3690" s="95" t="s">
        <v>102</v>
      </c>
      <c r="B3690" s="95" t="s">
        <v>103</v>
      </c>
      <c r="C3690" s="95" t="s">
        <v>1035</v>
      </c>
      <c r="D3690" s="95" t="s">
        <v>1036</v>
      </c>
      <c r="E3690" s="95" t="s">
        <v>32463</v>
      </c>
      <c r="F3690" s="95" t="s">
        <v>1871</v>
      </c>
      <c r="G3690" s="95" t="s">
        <v>1794</v>
      </c>
      <c r="H3690" s="95" t="s">
        <v>539</v>
      </c>
      <c r="I3690" s="95" t="s">
        <v>32464</v>
      </c>
      <c r="J3690" s="95" t="s">
        <v>32465</v>
      </c>
      <c r="K3690" s="95" t="s">
        <v>32466</v>
      </c>
      <c r="L3690" s="95" t="s">
        <v>73</v>
      </c>
      <c r="M3690" s="95" t="s">
        <v>137</v>
      </c>
      <c r="N3690" s="95" t="s">
        <v>811</v>
      </c>
      <c r="O3690" s="95" t="s">
        <v>9412</v>
      </c>
      <c r="P3690" s="95" t="s">
        <v>9413</v>
      </c>
      <c r="Q3690" s="95" t="s">
        <v>546</v>
      </c>
      <c r="R3690" s="95" t="s">
        <v>547</v>
      </c>
      <c r="S3690" s="95" t="s">
        <v>32467</v>
      </c>
      <c r="T3690" s="95" t="s">
        <v>209</v>
      </c>
      <c r="U3690" s="96">
        <v>0</v>
      </c>
      <c r="V3690" s="96">
        <v>26627</v>
      </c>
      <c r="W3690" s="96">
        <v>12000</v>
      </c>
      <c r="X3690" s="96">
        <v>8000</v>
      </c>
      <c r="Y3690" s="95" t="s">
        <v>82</v>
      </c>
      <c r="Z3690" s="95" t="s">
        <v>25689</v>
      </c>
      <c r="AA3690" s="95" t="s">
        <v>84</v>
      </c>
      <c r="AB3690" s="95" t="s">
        <v>32468</v>
      </c>
      <c r="AC3690" s="95" t="s">
        <v>25830</v>
      </c>
      <c r="AD3690" s="95" t="s">
        <v>87</v>
      </c>
      <c r="AE3690" s="95" t="s">
        <v>61</v>
      </c>
      <c r="AF3690" s="95" t="s">
        <v>61</v>
      </c>
      <c r="AG3690" s="95" t="s">
        <v>89</v>
      </c>
      <c r="AH3690" s="95" t="s">
        <v>88</v>
      </c>
      <c r="AI3690" s="95" t="s">
        <v>89</v>
      </c>
      <c r="AJ3690" s="95" t="s">
        <v>88</v>
      </c>
      <c r="AK3690" s="95" t="s">
        <v>89</v>
      </c>
      <c r="AL3690" s="95" t="s">
        <v>89</v>
      </c>
      <c r="AM3690" s="95" t="s">
        <v>89</v>
      </c>
      <c r="AN3690" s="95" t="s">
        <v>88</v>
      </c>
      <c r="AO3690" s="95" t="s">
        <v>88</v>
      </c>
      <c r="AP3690" s="95" t="s">
        <v>89</v>
      </c>
      <c r="AQ3690" s="95" t="s">
        <v>90</v>
      </c>
      <c r="AR3690" s="95" t="s">
        <v>90</v>
      </c>
      <c r="AS3690" s="95" t="s">
        <v>25691</v>
      </c>
      <c r="AT3690" s="95" t="s">
        <v>92</v>
      </c>
      <c r="AU3690" s="95" t="s">
        <v>92</v>
      </c>
      <c r="AV3690" s="95" t="s">
        <v>93</v>
      </c>
      <c r="AW3690" s="95" t="s">
        <v>32469</v>
      </c>
      <c r="AX3690" s="95" t="s">
        <v>32470</v>
      </c>
      <c r="AY3690" s="95" t="s">
        <v>32471</v>
      </c>
      <c r="AZ3690" s="95" t="s">
        <v>32470</v>
      </c>
      <c r="BA3690" s="95" t="s">
        <v>97</v>
      </c>
      <c r="BB3690" s="95" t="s">
        <v>32472</v>
      </c>
      <c r="BC3690" s="95" t="s">
        <v>99</v>
      </c>
      <c r="BD3690" s="95" t="s">
        <v>100</v>
      </c>
      <c r="BE3690" s="95" t="s">
        <v>61</v>
      </c>
      <c r="BF3690" s="95" t="s">
        <v>209</v>
      </c>
      <c r="BG3690" s="95" t="s">
        <v>101</v>
      </c>
    </row>
    <row r="3691" s="86" customFormat="1" ht="19" customHeight="1" spans="1:59">
      <c r="A3691" s="95" t="s">
        <v>126</v>
      </c>
      <c r="B3691" s="95" t="s">
        <v>127</v>
      </c>
      <c r="C3691" s="95" t="s">
        <v>4343</v>
      </c>
      <c r="D3691" s="95" t="s">
        <v>4344</v>
      </c>
      <c r="E3691" s="95" t="s">
        <v>4486</v>
      </c>
      <c r="F3691" s="95" t="s">
        <v>5442</v>
      </c>
      <c r="G3691" s="95" t="s">
        <v>132</v>
      </c>
      <c r="H3691" s="95" t="s">
        <v>109</v>
      </c>
      <c r="I3691" s="95" t="s">
        <v>14988</v>
      </c>
      <c r="J3691" s="95" t="s">
        <v>14989</v>
      </c>
      <c r="K3691" s="95" t="s">
        <v>14990</v>
      </c>
      <c r="L3691" s="95" t="s">
        <v>73</v>
      </c>
      <c r="M3691" s="95" t="s">
        <v>3280</v>
      </c>
      <c r="N3691" s="95" t="s">
        <v>203</v>
      </c>
      <c r="O3691" s="95" t="s">
        <v>431</v>
      </c>
      <c r="P3691" s="95" t="s">
        <v>432</v>
      </c>
      <c r="Q3691" s="95" t="s">
        <v>433</v>
      </c>
      <c r="R3691" s="95" t="s">
        <v>434</v>
      </c>
      <c r="S3691" s="95" t="s">
        <v>14991</v>
      </c>
      <c r="T3691" s="95" t="s">
        <v>328</v>
      </c>
      <c r="U3691" s="96">
        <v>0</v>
      </c>
      <c r="V3691" s="96">
        <v>32796</v>
      </c>
      <c r="W3691" s="96">
        <v>26000</v>
      </c>
      <c r="X3691" s="96">
        <v>7290</v>
      </c>
      <c r="Y3691" s="95" t="s">
        <v>143</v>
      </c>
      <c r="Z3691" s="95" t="s">
        <v>25689</v>
      </c>
      <c r="AA3691" s="95" t="s">
        <v>84</v>
      </c>
      <c r="AB3691" s="95" t="s">
        <v>6416</v>
      </c>
      <c r="AC3691" s="95" t="s">
        <v>4869</v>
      </c>
      <c r="AD3691" s="95" t="s">
        <v>87</v>
      </c>
      <c r="AE3691" s="95" t="s">
        <v>61</v>
      </c>
      <c r="AF3691" s="95" t="s">
        <v>61</v>
      </c>
      <c r="AG3691" s="95" t="s">
        <v>89</v>
      </c>
      <c r="AH3691" s="95" t="s">
        <v>89</v>
      </c>
      <c r="AI3691" s="95" t="s">
        <v>89</v>
      </c>
      <c r="AJ3691" s="95" t="s">
        <v>89</v>
      </c>
      <c r="AK3691" s="95" t="s">
        <v>89</v>
      </c>
      <c r="AL3691" s="95" t="s">
        <v>89</v>
      </c>
      <c r="AM3691" s="95" t="s">
        <v>89</v>
      </c>
      <c r="AN3691" s="95" t="s">
        <v>89</v>
      </c>
      <c r="AO3691" s="95" t="s">
        <v>89</v>
      </c>
      <c r="AP3691" s="95" t="s">
        <v>89</v>
      </c>
      <c r="AQ3691" s="95" t="s">
        <v>90</v>
      </c>
      <c r="AR3691" s="95" t="s">
        <v>90</v>
      </c>
      <c r="AS3691" s="95" t="s">
        <v>25691</v>
      </c>
      <c r="AT3691" s="95" t="s">
        <v>92</v>
      </c>
      <c r="AU3691" s="95" t="s">
        <v>92</v>
      </c>
      <c r="AV3691" s="95" t="s">
        <v>93</v>
      </c>
      <c r="AW3691" s="95" t="s">
        <v>4494</v>
      </c>
      <c r="AX3691" s="95" t="s">
        <v>32473</v>
      </c>
      <c r="AY3691" s="95" t="s">
        <v>4496</v>
      </c>
      <c r="AZ3691" s="95" t="s">
        <v>32473</v>
      </c>
      <c r="BA3691" s="95" t="s">
        <v>215</v>
      </c>
      <c r="BB3691" s="95" t="s">
        <v>14994</v>
      </c>
      <c r="BC3691" s="95" t="s">
        <v>99</v>
      </c>
      <c r="BD3691" s="95" t="s">
        <v>150</v>
      </c>
      <c r="BE3691" s="95" t="s">
        <v>61</v>
      </c>
      <c r="BF3691" s="95" t="s">
        <v>328</v>
      </c>
      <c r="BG3691" s="95" t="s">
        <v>101</v>
      </c>
    </row>
    <row r="3692" s="86" customFormat="1" ht="19" customHeight="1" spans="1:59">
      <c r="A3692" s="95" t="s">
        <v>226</v>
      </c>
      <c r="B3692" s="95" t="s">
        <v>227</v>
      </c>
      <c r="C3692" s="95" t="s">
        <v>1512</v>
      </c>
      <c r="D3692" s="95" t="s">
        <v>1513</v>
      </c>
      <c r="E3692" s="95" t="s">
        <v>5461</v>
      </c>
      <c r="F3692" s="95" t="s">
        <v>5462</v>
      </c>
      <c r="G3692" s="95" t="s">
        <v>368</v>
      </c>
      <c r="H3692" s="95" t="s">
        <v>369</v>
      </c>
      <c r="I3692" s="95" t="s">
        <v>32474</v>
      </c>
      <c r="J3692" s="95" t="s">
        <v>32475</v>
      </c>
      <c r="K3692" s="95" t="s">
        <v>32476</v>
      </c>
      <c r="L3692" s="95" t="s">
        <v>73</v>
      </c>
      <c r="M3692" s="95" t="s">
        <v>74</v>
      </c>
      <c r="N3692" s="95" t="s">
        <v>75</v>
      </c>
      <c r="O3692" s="95" t="s">
        <v>1753</v>
      </c>
      <c r="P3692" s="95" t="s">
        <v>1754</v>
      </c>
      <c r="Q3692" s="95" t="s">
        <v>377</v>
      </c>
      <c r="R3692" s="95" t="s">
        <v>378</v>
      </c>
      <c r="S3692" s="95" t="s">
        <v>32477</v>
      </c>
      <c r="T3692" s="95" t="s">
        <v>209</v>
      </c>
      <c r="U3692" s="96">
        <v>0</v>
      </c>
      <c r="V3692" s="96">
        <v>3500</v>
      </c>
      <c r="W3692" s="96">
        <v>2800</v>
      </c>
      <c r="X3692" s="96">
        <v>1800</v>
      </c>
      <c r="Y3692" s="95" t="s">
        <v>82</v>
      </c>
      <c r="Z3692" s="95" t="s">
        <v>25689</v>
      </c>
      <c r="AA3692" s="95" t="s">
        <v>84</v>
      </c>
      <c r="AB3692" s="95" t="s">
        <v>5462</v>
      </c>
      <c r="AC3692" s="95" t="s">
        <v>4869</v>
      </c>
      <c r="AD3692" s="95" t="s">
        <v>87</v>
      </c>
      <c r="AE3692" s="95" t="s">
        <v>61</v>
      </c>
      <c r="AF3692" s="95" t="s">
        <v>61</v>
      </c>
      <c r="AG3692" s="95" t="s">
        <v>89</v>
      </c>
      <c r="AH3692" s="95" t="s">
        <v>89</v>
      </c>
      <c r="AI3692" s="95" t="s">
        <v>88</v>
      </c>
      <c r="AJ3692" s="95" t="s">
        <v>88</v>
      </c>
      <c r="AK3692" s="95" t="s">
        <v>88</v>
      </c>
      <c r="AL3692" s="95" t="s">
        <v>88</v>
      </c>
      <c r="AM3692" s="95" t="s">
        <v>88</v>
      </c>
      <c r="AN3692" s="95" t="s">
        <v>88</v>
      </c>
      <c r="AO3692" s="95" t="s">
        <v>88</v>
      </c>
      <c r="AP3692" s="95" t="s">
        <v>89</v>
      </c>
      <c r="AQ3692" s="95" t="s">
        <v>90</v>
      </c>
      <c r="AR3692" s="95" t="s">
        <v>90</v>
      </c>
      <c r="AS3692" s="95" t="s">
        <v>25691</v>
      </c>
      <c r="AT3692" s="95" t="s">
        <v>92</v>
      </c>
      <c r="AU3692" s="95" t="s">
        <v>92</v>
      </c>
      <c r="AV3692" s="95" t="s">
        <v>93</v>
      </c>
      <c r="AW3692" s="95" t="s">
        <v>5467</v>
      </c>
      <c r="AX3692" s="95" t="s">
        <v>32478</v>
      </c>
      <c r="AY3692" s="95" t="s">
        <v>5469</v>
      </c>
      <c r="AZ3692" s="95" t="s">
        <v>32478</v>
      </c>
      <c r="BA3692" s="95" t="s">
        <v>97</v>
      </c>
      <c r="BB3692" s="95" t="s">
        <v>32479</v>
      </c>
      <c r="BC3692" s="95" t="s">
        <v>99</v>
      </c>
      <c r="BD3692" s="95" t="s">
        <v>100</v>
      </c>
      <c r="BE3692" s="95" t="s">
        <v>61</v>
      </c>
      <c r="BF3692" s="95" t="s">
        <v>209</v>
      </c>
      <c r="BG3692" s="95" t="s">
        <v>101</v>
      </c>
    </row>
    <row r="3693" s="86" customFormat="1" ht="19" customHeight="1" spans="1:59">
      <c r="A3693" s="95" t="s">
        <v>516</v>
      </c>
      <c r="B3693" s="95" t="s">
        <v>517</v>
      </c>
      <c r="C3693" s="95" t="s">
        <v>2343</v>
      </c>
      <c r="D3693" s="95" t="s">
        <v>2344</v>
      </c>
      <c r="E3693" s="95" t="s">
        <v>24973</v>
      </c>
      <c r="F3693" s="95" t="s">
        <v>2346</v>
      </c>
      <c r="G3693" s="95" t="s">
        <v>522</v>
      </c>
      <c r="H3693" s="95" t="s">
        <v>109</v>
      </c>
      <c r="I3693" s="95" t="s">
        <v>32480</v>
      </c>
      <c r="J3693" s="95" t="s">
        <v>32481</v>
      </c>
      <c r="K3693" s="95" t="s">
        <v>32482</v>
      </c>
      <c r="L3693" s="95" t="s">
        <v>73</v>
      </c>
      <c r="M3693" s="95" t="s">
        <v>508</v>
      </c>
      <c r="N3693" s="95" t="s">
        <v>527</v>
      </c>
      <c r="O3693" s="95" t="s">
        <v>292</v>
      </c>
      <c r="P3693" s="95" t="s">
        <v>293</v>
      </c>
      <c r="Q3693" s="95" t="s">
        <v>2425</v>
      </c>
      <c r="R3693" s="95" t="s">
        <v>2426</v>
      </c>
      <c r="S3693" s="95" t="s">
        <v>32483</v>
      </c>
      <c r="T3693" s="95" t="s">
        <v>380</v>
      </c>
      <c r="U3693" s="96">
        <v>0</v>
      </c>
      <c r="V3693" s="96">
        <v>35000</v>
      </c>
      <c r="W3693" s="96">
        <v>20000</v>
      </c>
      <c r="X3693" s="96">
        <v>12000</v>
      </c>
      <c r="Y3693" s="95" t="s">
        <v>82</v>
      </c>
      <c r="Z3693" s="95" t="s">
        <v>25689</v>
      </c>
      <c r="AA3693" s="95" t="s">
        <v>84</v>
      </c>
      <c r="AB3693" s="95" t="s">
        <v>24978</v>
      </c>
      <c r="AC3693" s="95" t="s">
        <v>11915</v>
      </c>
      <c r="AD3693" s="95" t="s">
        <v>87</v>
      </c>
      <c r="AE3693" s="95" t="s">
        <v>61</v>
      </c>
      <c r="AF3693" s="95" t="s">
        <v>61</v>
      </c>
      <c r="AG3693" s="95" t="s">
        <v>89</v>
      </c>
      <c r="AH3693" s="95" t="s">
        <v>89</v>
      </c>
      <c r="AI3693" s="95" t="s">
        <v>89</v>
      </c>
      <c r="AJ3693" s="95" t="s">
        <v>89</v>
      </c>
      <c r="AK3693" s="95" t="s">
        <v>89</v>
      </c>
      <c r="AL3693" s="95" t="s">
        <v>88</v>
      </c>
      <c r="AM3693" s="95" t="s">
        <v>89</v>
      </c>
      <c r="AN3693" s="95" t="s">
        <v>88</v>
      </c>
      <c r="AO3693" s="95" t="s">
        <v>88</v>
      </c>
      <c r="AP3693" s="95" t="s">
        <v>89</v>
      </c>
      <c r="AQ3693" s="95" t="s">
        <v>90</v>
      </c>
      <c r="AR3693" s="95" t="s">
        <v>90</v>
      </c>
      <c r="AS3693" s="95" t="s">
        <v>25691</v>
      </c>
      <c r="AT3693" s="95" t="s">
        <v>92</v>
      </c>
      <c r="AU3693" s="95" t="s">
        <v>92</v>
      </c>
      <c r="AV3693" s="95" t="s">
        <v>93</v>
      </c>
      <c r="AW3693" s="95" t="s">
        <v>24979</v>
      </c>
      <c r="AX3693" s="95" t="s">
        <v>32484</v>
      </c>
      <c r="AY3693" s="95" t="s">
        <v>24981</v>
      </c>
      <c r="AZ3693" s="95" t="s">
        <v>32484</v>
      </c>
      <c r="BA3693" s="95" t="s">
        <v>97</v>
      </c>
      <c r="BB3693" s="95" t="s">
        <v>32485</v>
      </c>
      <c r="BC3693" s="95" t="s">
        <v>99</v>
      </c>
      <c r="BD3693" s="95" t="s">
        <v>100</v>
      </c>
      <c r="BE3693" s="95" t="s">
        <v>61</v>
      </c>
      <c r="BF3693" s="95" t="s">
        <v>380</v>
      </c>
      <c r="BG3693" s="95" t="s">
        <v>101</v>
      </c>
    </row>
    <row r="3694" s="86" customFormat="1" ht="19" customHeight="1" spans="1:59">
      <c r="A3694" s="95" t="s">
        <v>151</v>
      </c>
      <c r="B3694" s="95" t="s">
        <v>152</v>
      </c>
      <c r="C3694" s="95" t="s">
        <v>1125</v>
      </c>
      <c r="D3694" s="95" t="s">
        <v>1126</v>
      </c>
      <c r="E3694" s="95" t="s">
        <v>4411</v>
      </c>
      <c r="F3694" s="95" t="s">
        <v>11438</v>
      </c>
      <c r="G3694" s="95" t="s">
        <v>2937</v>
      </c>
      <c r="H3694" s="95" t="s">
        <v>109</v>
      </c>
      <c r="I3694" s="95" t="s">
        <v>32486</v>
      </c>
      <c r="J3694" s="95" t="s">
        <v>32487</v>
      </c>
      <c r="K3694" s="95" t="s">
        <v>32488</v>
      </c>
      <c r="L3694" s="95" t="s">
        <v>73</v>
      </c>
      <c r="M3694" s="95" t="s">
        <v>4793</v>
      </c>
      <c r="N3694" s="95" t="s">
        <v>397</v>
      </c>
      <c r="O3694" s="95" t="s">
        <v>431</v>
      </c>
      <c r="P3694" s="95" t="s">
        <v>432</v>
      </c>
      <c r="Q3694" s="95" t="s">
        <v>433</v>
      </c>
      <c r="R3694" s="95" t="s">
        <v>434</v>
      </c>
      <c r="S3694" s="95" t="s">
        <v>32489</v>
      </c>
      <c r="T3694" s="95" t="s">
        <v>262</v>
      </c>
      <c r="U3694" s="96">
        <v>0</v>
      </c>
      <c r="V3694" s="96">
        <v>99500</v>
      </c>
      <c r="W3694" s="96">
        <v>45000</v>
      </c>
      <c r="X3694" s="96">
        <v>2589</v>
      </c>
      <c r="Y3694" s="95" t="s">
        <v>143</v>
      </c>
      <c r="Z3694" s="95" t="s">
        <v>25689</v>
      </c>
      <c r="AA3694" s="95" t="s">
        <v>84</v>
      </c>
      <c r="AB3694" s="95" t="s">
        <v>4419</v>
      </c>
      <c r="AC3694" s="95" t="s">
        <v>25830</v>
      </c>
      <c r="AD3694" s="95" t="s">
        <v>87</v>
      </c>
      <c r="AE3694" s="95" t="s">
        <v>61</v>
      </c>
      <c r="AF3694" s="95" t="s">
        <v>61</v>
      </c>
      <c r="AG3694" s="95" t="s">
        <v>89</v>
      </c>
      <c r="AH3694" s="95" t="s">
        <v>89</v>
      </c>
      <c r="AI3694" s="95" t="s">
        <v>89</v>
      </c>
      <c r="AJ3694" s="95" t="s">
        <v>89</v>
      </c>
      <c r="AK3694" s="95" t="s">
        <v>89</v>
      </c>
      <c r="AL3694" s="95" t="s">
        <v>89</v>
      </c>
      <c r="AM3694" s="95" t="s">
        <v>89</v>
      </c>
      <c r="AN3694" s="95" t="s">
        <v>89</v>
      </c>
      <c r="AO3694" s="95" t="s">
        <v>89</v>
      </c>
      <c r="AP3694" s="95" t="s">
        <v>89</v>
      </c>
      <c r="AQ3694" s="95" t="s">
        <v>90</v>
      </c>
      <c r="AR3694" s="95" t="s">
        <v>90</v>
      </c>
      <c r="AS3694" s="95" t="s">
        <v>25691</v>
      </c>
      <c r="AT3694" s="95" t="s">
        <v>92</v>
      </c>
      <c r="AU3694" s="95" t="s">
        <v>92</v>
      </c>
      <c r="AV3694" s="95" t="s">
        <v>93</v>
      </c>
      <c r="AW3694" s="95" t="s">
        <v>4420</v>
      </c>
      <c r="AX3694" s="95" t="s">
        <v>32490</v>
      </c>
      <c r="AY3694" s="95" t="s">
        <v>4422</v>
      </c>
      <c r="AZ3694" s="95" t="s">
        <v>32490</v>
      </c>
      <c r="BA3694" s="95" t="s">
        <v>215</v>
      </c>
      <c r="BB3694" s="95" t="s">
        <v>32491</v>
      </c>
      <c r="BC3694" s="95" t="s">
        <v>99</v>
      </c>
      <c r="BD3694" s="95" t="s">
        <v>150</v>
      </c>
      <c r="BE3694" s="95" t="s">
        <v>61</v>
      </c>
      <c r="BF3694" s="95" t="s">
        <v>262</v>
      </c>
      <c r="BG3694" s="95" t="s">
        <v>101</v>
      </c>
    </row>
    <row r="3695" s="86" customFormat="1" ht="19" customHeight="1" spans="1:59">
      <c r="A3695" s="95" t="s">
        <v>126</v>
      </c>
      <c r="B3695" s="95" t="s">
        <v>127</v>
      </c>
      <c r="C3695" s="95" t="s">
        <v>196</v>
      </c>
      <c r="D3695" s="95" t="s">
        <v>197</v>
      </c>
      <c r="E3695" s="95" t="s">
        <v>18975</v>
      </c>
      <c r="F3695" s="95" t="s">
        <v>636</v>
      </c>
      <c r="G3695" s="95" t="s">
        <v>636</v>
      </c>
      <c r="H3695" s="95" t="s">
        <v>69</v>
      </c>
      <c r="I3695" s="95" t="s">
        <v>32492</v>
      </c>
      <c r="J3695" s="95" t="s">
        <v>32493</v>
      </c>
      <c r="K3695" s="95" t="s">
        <v>32494</v>
      </c>
      <c r="L3695" s="95" t="s">
        <v>73</v>
      </c>
      <c r="M3695" s="95" t="s">
        <v>74</v>
      </c>
      <c r="N3695" s="95" t="s">
        <v>75</v>
      </c>
      <c r="O3695" s="95" t="s">
        <v>76</v>
      </c>
      <c r="P3695" s="95" t="s">
        <v>77</v>
      </c>
      <c r="Q3695" s="95" t="s">
        <v>277</v>
      </c>
      <c r="R3695" s="95" t="s">
        <v>278</v>
      </c>
      <c r="S3695" s="95" t="s">
        <v>32495</v>
      </c>
      <c r="T3695" s="95" t="s">
        <v>328</v>
      </c>
      <c r="U3695" s="96">
        <v>0</v>
      </c>
      <c r="V3695" s="96">
        <v>20618.3</v>
      </c>
      <c r="W3695" s="96">
        <v>12500</v>
      </c>
      <c r="X3695" s="96">
        <v>12500</v>
      </c>
      <c r="Y3695" s="95" t="s">
        <v>82</v>
      </c>
      <c r="Z3695" s="95" t="s">
        <v>25689</v>
      </c>
      <c r="AA3695" s="95" t="s">
        <v>84</v>
      </c>
      <c r="AB3695" s="95" t="s">
        <v>18980</v>
      </c>
      <c r="AC3695" s="95" t="s">
        <v>4869</v>
      </c>
      <c r="AD3695" s="95" t="s">
        <v>87</v>
      </c>
      <c r="AE3695" s="95" t="s">
        <v>61</v>
      </c>
      <c r="AF3695" s="95" t="s">
        <v>61</v>
      </c>
      <c r="AG3695" s="95" t="s">
        <v>88</v>
      </c>
      <c r="AH3695" s="95" t="s">
        <v>88</v>
      </c>
      <c r="AI3695" s="95" t="s">
        <v>88</v>
      </c>
      <c r="AJ3695" s="95" t="s">
        <v>88</v>
      </c>
      <c r="AK3695" s="95" t="s">
        <v>88</v>
      </c>
      <c r="AL3695" s="95" t="s">
        <v>88</v>
      </c>
      <c r="AM3695" s="95" t="s">
        <v>88</v>
      </c>
      <c r="AN3695" s="95" t="s">
        <v>88</v>
      </c>
      <c r="AO3695" s="95" t="s">
        <v>88</v>
      </c>
      <c r="AP3695" s="95" t="s">
        <v>89</v>
      </c>
      <c r="AQ3695" s="95" t="s">
        <v>90</v>
      </c>
      <c r="AR3695" s="95" t="s">
        <v>90</v>
      </c>
      <c r="AS3695" s="95" t="s">
        <v>25691</v>
      </c>
      <c r="AT3695" s="95" t="s">
        <v>92</v>
      </c>
      <c r="AU3695" s="95" t="s">
        <v>92</v>
      </c>
      <c r="AV3695" s="95" t="s">
        <v>93</v>
      </c>
      <c r="AW3695" s="95" t="s">
        <v>18981</v>
      </c>
      <c r="AX3695" s="95" t="s">
        <v>32496</v>
      </c>
      <c r="AY3695" s="95" t="s">
        <v>18983</v>
      </c>
      <c r="AZ3695" s="95" t="s">
        <v>32496</v>
      </c>
      <c r="BA3695" s="95" t="s">
        <v>97</v>
      </c>
      <c r="BB3695" s="95" t="s">
        <v>32497</v>
      </c>
      <c r="BC3695" s="95" t="s">
        <v>99</v>
      </c>
      <c r="BD3695" s="95" t="s">
        <v>100</v>
      </c>
      <c r="BE3695" s="95" t="s">
        <v>61</v>
      </c>
      <c r="BF3695" s="95" t="s">
        <v>328</v>
      </c>
      <c r="BG3695" s="95" t="s">
        <v>101</v>
      </c>
    </row>
    <row r="3696" s="86" customFormat="1" ht="19" customHeight="1" spans="1:59">
      <c r="A3696" s="95" t="s">
        <v>226</v>
      </c>
      <c r="B3696" s="95" t="s">
        <v>227</v>
      </c>
      <c r="C3696" s="95" t="s">
        <v>872</v>
      </c>
      <c r="D3696" s="95" t="s">
        <v>873</v>
      </c>
      <c r="E3696" s="95" t="s">
        <v>30129</v>
      </c>
      <c r="F3696" s="95" t="s">
        <v>14826</v>
      </c>
      <c r="G3696" s="95" t="s">
        <v>19781</v>
      </c>
      <c r="H3696" s="95" t="s">
        <v>2636</v>
      </c>
      <c r="I3696" s="95" t="s">
        <v>32498</v>
      </c>
      <c r="J3696" s="95" t="s">
        <v>32499</v>
      </c>
      <c r="K3696" s="95" t="s">
        <v>32500</v>
      </c>
      <c r="L3696" s="95" t="s">
        <v>73</v>
      </c>
      <c r="M3696" s="95" t="s">
        <v>2014</v>
      </c>
      <c r="N3696" s="95" t="s">
        <v>2967</v>
      </c>
      <c r="O3696" s="95" t="s">
        <v>3774</v>
      </c>
      <c r="P3696" s="95" t="s">
        <v>7059</v>
      </c>
      <c r="Q3696" s="95" t="s">
        <v>7060</v>
      </c>
      <c r="R3696" s="95" t="s">
        <v>7059</v>
      </c>
      <c r="S3696" s="95" t="s">
        <v>32501</v>
      </c>
      <c r="T3696" s="95" t="s">
        <v>119</v>
      </c>
      <c r="U3696" s="96">
        <v>0</v>
      </c>
      <c r="V3696" s="96">
        <v>6300</v>
      </c>
      <c r="W3696" s="96">
        <v>5000</v>
      </c>
      <c r="X3696" s="96">
        <v>2500</v>
      </c>
      <c r="Y3696" s="95" t="s">
        <v>82</v>
      </c>
      <c r="Z3696" s="95" t="s">
        <v>25689</v>
      </c>
      <c r="AA3696" s="95" t="s">
        <v>84</v>
      </c>
      <c r="AB3696" s="95" t="s">
        <v>14826</v>
      </c>
      <c r="AC3696" s="95" t="s">
        <v>8465</v>
      </c>
      <c r="AD3696" s="95" t="s">
        <v>87</v>
      </c>
      <c r="AE3696" s="95" t="s">
        <v>61</v>
      </c>
      <c r="AF3696" s="95" t="s">
        <v>61</v>
      </c>
      <c r="AG3696" s="95" t="s">
        <v>89</v>
      </c>
      <c r="AH3696" s="95" t="s">
        <v>89</v>
      </c>
      <c r="AI3696" s="95" t="s">
        <v>89</v>
      </c>
      <c r="AJ3696" s="95" t="s">
        <v>88</v>
      </c>
      <c r="AK3696" s="95" t="s">
        <v>88</v>
      </c>
      <c r="AL3696" s="95" t="s">
        <v>89</v>
      </c>
      <c r="AM3696" s="95" t="s">
        <v>89</v>
      </c>
      <c r="AN3696" s="95" t="s">
        <v>88</v>
      </c>
      <c r="AO3696" s="95" t="s">
        <v>88</v>
      </c>
      <c r="AP3696" s="95" t="s">
        <v>89</v>
      </c>
      <c r="AQ3696" s="95" t="s">
        <v>90</v>
      </c>
      <c r="AR3696" s="95" t="s">
        <v>90</v>
      </c>
      <c r="AS3696" s="95" t="s">
        <v>25691</v>
      </c>
      <c r="AT3696" s="95" t="s">
        <v>92</v>
      </c>
      <c r="AU3696" s="95" t="s">
        <v>92</v>
      </c>
      <c r="AV3696" s="95" t="s">
        <v>93</v>
      </c>
      <c r="AW3696" s="95" t="s">
        <v>30134</v>
      </c>
      <c r="AX3696" s="95" t="s">
        <v>32502</v>
      </c>
      <c r="AY3696" s="95" t="s">
        <v>17508</v>
      </c>
      <c r="AZ3696" s="95" t="s">
        <v>32502</v>
      </c>
      <c r="BA3696" s="95" t="s">
        <v>97</v>
      </c>
      <c r="BB3696" s="95" t="s">
        <v>32503</v>
      </c>
      <c r="BC3696" s="95" t="s">
        <v>99</v>
      </c>
      <c r="BD3696" s="95" t="s">
        <v>100</v>
      </c>
      <c r="BE3696" s="95" t="s">
        <v>61</v>
      </c>
      <c r="BF3696" s="95" t="s">
        <v>119</v>
      </c>
      <c r="BG3696" s="95" t="s">
        <v>101</v>
      </c>
    </row>
    <row r="3697" s="86" customFormat="1" ht="19" customHeight="1" spans="1:59">
      <c r="A3697" s="95" t="s">
        <v>458</v>
      </c>
      <c r="B3697" s="95" t="s">
        <v>459</v>
      </c>
      <c r="C3697" s="95" t="s">
        <v>4779</v>
      </c>
      <c r="D3697" s="95" t="s">
        <v>4780</v>
      </c>
      <c r="E3697" s="95" t="s">
        <v>32504</v>
      </c>
      <c r="F3697" s="95" t="s">
        <v>32505</v>
      </c>
      <c r="G3697" s="95" t="s">
        <v>27198</v>
      </c>
      <c r="H3697" s="95" t="s">
        <v>3166</v>
      </c>
      <c r="I3697" s="95" t="s">
        <v>32506</v>
      </c>
      <c r="J3697" s="95" t="s">
        <v>32507</v>
      </c>
      <c r="K3697" s="95" t="s">
        <v>32508</v>
      </c>
      <c r="L3697" s="95" t="s">
        <v>73</v>
      </c>
      <c r="M3697" s="95" t="s">
        <v>4208</v>
      </c>
      <c r="N3697" s="95" t="s">
        <v>527</v>
      </c>
      <c r="O3697" s="95" t="s">
        <v>2269</v>
      </c>
      <c r="P3697" s="95" t="s">
        <v>7126</v>
      </c>
      <c r="Q3697" s="95" t="s">
        <v>3171</v>
      </c>
      <c r="R3697" s="95" t="s">
        <v>3172</v>
      </c>
      <c r="S3697" s="95" t="s">
        <v>32509</v>
      </c>
      <c r="T3697" s="95" t="s">
        <v>380</v>
      </c>
      <c r="U3697" s="96">
        <v>0</v>
      </c>
      <c r="V3697" s="96">
        <v>67000</v>
      </c>
      <c r="W3697" s="96">
        <v>32000</v>
      </c>
      <c r="X3697" s="96">
        <v>25000</v>
      </c>
      <c r="Y3697" s="95" t="s">
        <v>82</v>
      </c>
      <c r="Z3697" s="95" t="s">
        <v>25689</v>
      </c>
      <c r="AA3697" s="95" t="s">
        <v>84</v>
      </c>
      <c r="AB3697" s="95" t="s">
        <v>32510</v>
      </c>
      <c r="AC3697" s="95" t="s">
        <v>26031</v>
      </c>
      <c r="AD3697" s="95" t="s">
        <v>87</v>
      </c>
      <c r="AE3697" s="95" t="s">
        <v>61</v>
      </c>
      <c r="AF3697" s="95" t="s">
        <v>61</v>
      </c>
      <c r="AG3697" s="95" t="s">
        <v>89</v>
      </c>
      <c r="AH3697" s="95" t="s">
        <v>89</v>
      </c>
      <c r="AI3697" s="95" t="s">
        <v>89</v>
      </c>
      <c r="AJ3697" s="95" t="s">
        <v>89</v>
      </c>
      <c r="AK3697" s="95" t="s">
        <v>89</v>
      </c>
      <c r="AL3697" s="95" t="s">
        <v>89</v>
      </c>
      <c r="AM3697" s="95" t="s">
        <v>89</v>
      </c>
      <c r="AN3697" s="95" t="s">
        <v>89</v>
      </c>
      <c r="AO3697" s="95" t="s">
        <v>89</v>
      </c>
      <c r="AP3697" s="95" t="s">
        <v>89</v>
      </c>
      <c r="AQ3697" s="95" t="s">
        <v>90</v>
      </c>
      <c r="AR3697" s="95" t="s">
        <v>90</v>
      </c>
      <c r="AS3697" s="95" t="s">
        <v>25691</v>
      </c>
      <c r="AT3697" s="95" t="s">
        <v>92</v>
      </c>
      <c r="AU3697" s="95" t="s">
        <v>92</v>
      </c>
      <c r="AV3697" s="95" t="s">
        <v>93</v>
      </c>
      <c r="AW3697" s="95" t="s">
        <v>32511</v>
      </c>
      <c r="AX3697" s="95" t="s">
        <v>32512</v>
      </c>
      <c r="AY3697" s="95" t="s">
        <v>5996</v>
      </c>
      <c r="AZ3697" s="95" t="s">
        <v>32512</v>
      </c>
      <c r="BA3697" s="95" t="s">
        <v>97</v>
      </c>
      <c r="BB3697" s="95" t="s">
        <v>32513</v>
      </c>
      <c r="BC3697" s="95" t="s">
        <v>99</v>
      </c>
      <c r="BD3697" s="95" t="s">
        <v>100</v>
      </c>
      <c r="BE3697" s="95" t="s">
        <v>61</v>
      </c>
      <c r="BF3697" s="95" t="s">
        <v>380</v>
      </c>
      <c r="BG3697" s="95" t="s">
        <v>101</v>
      </c>
    </row>
    <row r="3698" s="86" customFormat="1" ht="19" customHeight="1" spans="1:59">
      <c r="A3698" s="95" t="s">
        <v>226</v>
      </c>
      <c r="B3698" s="95" t="s">
        <v>227</v>
      </c>
      <c r="C3698" s="95" t="s">
        <v>364</v>
      </c>
      <c r="D3698" s="95" t="s">
        <v>365</v>
      </c>
      <c r="E3698" s="95" t="s">
        <v>27251</v>
      </c>
      <c r="F3698" s="95" t="s">
        <v>8210</v>
      </c>
      <c r="G3698" s="95" t="s">
        <v>8211</v>
      </c>
      <c r="H3698" s="95" t="s">
        <v>2216</v>
      </c>
      <c r="I3698" s="95" t="s">
        <v>32514</v>
      </c>
      <c r="J3698" s="95" t="s">
        <v>32515</v>
      </c>
      <c r="K3698" s="95" t="s">
        <v>32516</v>
      </c>
      <c r="L3698" s="95" t="s">
        <v>73</v>
      </c>
      <c r="M3698" s="95" t="s">
        <v>508</v>
      </c>
      <c r="N3698" s="95" t="s">
        <v>114</v>
      </c>
      <c r="O3698" s="95" t="s">
        <v>1739</v>
      </c>
      <c r="P3698" s="95" t="s">
        <v>1740</v>
      </c>
      <c r="Q3698" s="95" t="s">
        <v>2223</v>
      </c>
      <c r="R3698" s="95" t="s">
        <v>2224</v>
      </c>
      <c r="S3698" s="95" t="s">
        <v>32517</v>
      </c>
      <c r="T3698" s="95" t="s">
        <v>380</v>
      </c>
      <c r="U3698" s="96">
        <v>0</v>
      </c>
      <c r="V3698" s="96">
        <v>3000</v>
      </c>
      <c r="W3698" s="96">
        <v>2400</v>
      </c>
      <c r="X3698" s="96">
        <v>2400</v>
      </c>
      <c r="Y3698" s="95" t="s">
        <v>82</v>
      </c>
      <c r="Z3698" s="95" t="s">
        <v>25689</v>
      </c>
      <c r="AA3698" s="95" t="s">
        <v>84</v>
      </c>
      <c r="AB3698" s="95" t="s">
        <v>8210</v>
      </c>
      <c r="AC3698" s="95" t="s">
        <v>25830</v>
      </c>
      <c r="AD3698" s="95" t="s">
        <v>87</v>
      </c>
      <c r="AE3698" s="95" t="s">
        <v>61</v>
      </c>
      <c r="AF3698" s="95" t="s">
        <v>61</v>
      </c>
      <c r="AG3698" s="95" t="s">
        <v>89</v>
      </c>
      <c r="AH3698" s="95" t="s">
        <v>89</v>
      </c>
      <c r="AI3698" s="95" t="s">
        <v>88</v>
      </c>
      <c r="AJ3698" s="95" t="s">
        <v>88</v>
      </c>
      <c r="AK3698" s="95" t="s">
        <v>89</v>
      </c>
      <c r="AL3698" s="95" t="s">
        <v>89</v>
      </c>
      <c r="AM3698" s="95" t="s">
        <v>88</v>
      </c>
      <c r="AN3698" s="95" t="s">
        <v>88</v>
      </c>
      <c r="AO3698" s="95" t="s">
        <v>88</v>
      </c>
      <c r="AP3698" s="95" t="s">
        <v>89</v>
      </c>
      <c r="AQ3698" s="95" t="s">
        <v>90</v>
      </c>
      <c r="AR3698" s="95" t="s">
        <v>90</v>
      </c>
      <c r="AS3698" s="95" t="s">
        <v>25691</v>
      </c>
      <c r="AT3698" s="95" t="s">
        <v>92</v>
      </c>
      <c r="AU3698" s="95" t="s">
        <v>92</v>
      </c>
      <c r="AV3698" s="95" t="s">
        <v>93</v>
      </c>
      <c r="AW3698" s="95" t="s">
        <v>27257</v>
      </c>
      <c r="AX3698" s="95" t="s">
        <v>32518</v>
      </c>
      <c r="AY3698" s="95" t="s">
        <v>27259</v>
      </c>
      <c r="AZ3698" s="95" t="s">
        <v>32518</v>
      </c>
      <c r="BA3698" s="95" t="s">
        <v>97</v>
      </c>
      <c r="BB3698" s="95" t="s">
        <v>32519</v>
      </c>
      <c r="BC3698" s="95" t="s">
        <v>99</v>
      </c>
      <c r="BD3698" s="95" t="s">
        <v>100</v>
      </c>
      <c r="BE3698" s="95" t="s">
        <v>61</v>
      </c>
      <c r="BF3698" s="95" t="s">
        <v>380</v>
      </c>
      <c r="BG3698" s="95" t="s">
        <v>101</v>
      </c>
    </row>
    <row r="3699" s="86" customFormat="1" ht="19" customHeight="1" spans="1:59">
      <c r="A3699" s="95" t="s">
        <v>1774</v>
      </c>
      <c r="B3699" s="95" t="s">
        <v>1775</v>
      </c>
      <c r="C3699" s="95" t="s">
        <v>6861</v>
      </c>
      <c r="D3699" s="95" t="s">
        <v>6862</v>
      </c>
      <c r="E3699" s="95" t="s">
        <v>7862</v>
      </c>
      <c r="F3699" s="95" t="s">
        <v>7863</v>
      </c>
      <c r="G3699" s="95" t="s">
        <v>3367</v>
      </c>
      <c r="H3699" s="95" t="s">
        <v>109</v>
      </c>
      <c r="I3699" s="95" t="s">
        <v>32520</v>
      </c>
      <c r="J3699" s="95" t="s">
        <v>32521</v>
      </c>
      <c r="K3699" s="95" t="s">
        <v>32522</v>
      </c>
      <c r="L3699" s="95" t="s">
        <v>73</v>
      </c>
      <c r="M3699" s="95" t="s">
        <v>74</v>
      </c>
      <c r="N3699" s="95" t="s">
        <v>326</v>
      </c>
      <c r="O3699" s="95" t="s">
        <v>115</v>
      </c>
      <c r="P3699" s="95" t="s">
        <v>116</v>
      </c>
      <c r="Q3699" s="95" t="s">
        <v>117</v>
      </c>
      <c r="R3699" s="95" t="s">
        <v>116</v>
      </c>
      <c r="S3699" s="95" t="s">
        <v>32523</v>
      </c>
      <c r="T3699" s="95" t="s">
        <v>119</v>
      </c>
      <c r="U3699" s="96">
        <v>0</v>
      </c>
      <c r="V3699" s="96">
        <v>2380</v>
      </c>
      <c r="W3699" s="96">
        <v>1600</v>
      </c>
      <c r="X3699" s="96">
        <v>1600</v>
      </c>
      <c r="Y3699" s="95" t="s">
        <v>82</v>
      </c>
      <c r="Z3699" s="95" t="s">
        <v>25689</v>
      </c>
      <c r="AA3699" s="95" t="s">
        <v>84</v>
      </c>
      <c r="AB3699" s="95" t="s">
        <v>7868</v>
      </c>
      <c r="AC3699" s="95" t="s">
        <v>26031</v>
      </c>
      <c r="AD3699" s="95" t="s">
        <v>87</v>
      </c>
      <c r="AE3699" s="95" t="s">
        <v>61</v>
      </c>
      <c r="AF3699" s="95" t="s">
        <v>61</v>
      </c>
      <c r="AG3699" s="95" t="s">
        <v>89</v>
      </c>
      <c r="AH3699" s="95" t="s">
        <v>89</v>
      </c>
      <c r="AI3699" s="95" t="s">
        <v>89</v>
      </c>
      <c r="AJ3699" s="95" t="s">
        <v>89</v>
      </c>
      <c r="AK3699" s="95" t="s">
        <v>89</v>
      </c>
      <c r="AL3699" s="95" t="s">
        <v>89</v>
      </c>
      <c r="AM3699" s="95" t="s">
        <v>89</v>
      </c>
      <c r="AN3699" s="95" t="s">
        <v>89</v>
      </c>
      <c r="AO3699" s="95" t="s">
        <v>89</v>
      </c>
      <c r="AP3699" s="95" t="s">
        <v>89</v>
      </c>
      <c r="AQ3699" s="95" t="s">
        <v>90</v>
      </c>
      <c r="AR3699" s="95" t="s">
        <v>90</v>
      </c>
      <c r="AS3699" s="95" t="s">
        <v>25691</v>
      </c>
      <c r="AT3699" s="95" t="s">
        <v>92</v>
      </c>
      <c r="AU3699" s="95" t="s">
        <v>92</v>
      </c>
      <c r="AV3699" s="95" t="s">
        <v>93</v>
      </c>
      <c r="AW3699" s="95" t="s">
        <v>7869</v>
      </c>
      <c r="AX3699" s="95" t="s">
        <v>32524</v>
      </c>
      <c r="AY3699" s="95" t="s">
        <v>7871</v>
      </c>
      <c r="AZ3699" s="95" t="s">
        <v>32524</v>
      </c>
      <c r="BA3699" s="95" t="s">
        <v>97</v>
      </c>
      <c r="BB3699" s="95" t="s">
        <v>32525</v>
      </c>
      <c r="BC3699" s="95" t="s">
        <v>99</v>
      </c>
      <c r="BD3699" s="95" t="s">
        <v>100</v>
      </c>
      <c r="BE3699" s="95" t="s">
        <v>61</v>
      </c>
      <c r="BF3699" s="95" t="s">
        <v>119</v>
      </c>
      <c r="BG3699" s="95" t="s">
        <v>101</v>
      </c>
    </row>
    <row r="3700" s="86" customFormat="1" ht="19" customHeight="1" spans="1:59">
      <c r="A3700" s="95" t="s">
        <v>485</v>
      </c>
      <c r="B3700" s="95" t="s">
        <v>486</v>
      </c>
      <c r="C3700" s="95" t="s">
        <v>487</v>
      </c>
      <c r="D3700" s="95" t="s">
        <v>488</v>
      </c>
      <c r="E3700" s="95" t="s">
        <v>2700</v>
      </c>
      <c r="F3700" s="95" t="s">
        <v>18912</v>
      </c>
      <c r="G3700" s="95" t="s">
        <v>10235</v>
      </c>
      <c r="H3700" s="95" t="s">
        <v>7716</v>
      </c>
      <c r="I3700" s="95" t="s">
        <v>32526</v>
      </c>
      <c r="J3700" s="95" t="s">
        <v>32527</v>
      </c>
      <c r="K3700" s="95" t="s">
        <v>32528</v>
      </c>
      <c r="L3700" s="95" t="s">
        <v>73</v>
      </c>
      <c r="M3700" s="95" t="s">
        <v>184</v>
      </c>
      <c r="N3700" s="95" t="s">
        <v>2596</v>
      </c>
      <c r="O3700" s="95" t="s">
        <v>949</v>
      </c>
      <c r="P3700" s="95" t="s">
        <v>950</v>
      </c>
      <c r="Q3700" s="95" t="s">
        <v>257</v>
      </c>
      <c r="R3700" s="95" t="s">
        <v>951</v>
      </c>
      <c r="S3700" s="95" t="s">
        <v>32529</v>
      </c>
      <c r="T3700" s="95" t="s">
        <v>380</v>
      </c>
      <c r="U3700" s="96">
        <v>0</v>
      </c>
      <c r="V3700" s="96">
        <v>20000</v>
      </c>
      <c r="W3700" s="96">
        <v>8000</v>
      </c>
      <c r="X3700" s="96">
        <v>8000</v>
      </c>
      <c r="Y3700" s="95" t="s">
        <v>82</v>
      </c>
      <c r="Z3700" s="95" t="s">
        <v>25689</v>
      </c>
      <c r="AA3700" s="95" t="s">
        <v>84</v>
      </c>
      <c r="AB3700" s="95" t="s">
        <v>2709</v>
      </c>
      <c r="AC3700" s="95" t="s">
        <v>25703</v>
      </c>
      <c r="AD3700" s="95" t="s">
        <v>87</v>
      </c>
      <c r="AE3700" s="95" t="s">
        <v>61</v>
      </c>
      <c r="AF3700" s="95" t="s">
        <v>61</v>
      </c>
      <c r="AG3700" s="95" t="s">
        <v>89</v>
      </c>
      <c r="AH3700" s="95" t="s">
        <v>89</v>
      </c>
      <c r="AI3700" s="95" t="s">
        <v>89</v>
      </c>
      <c r="AJ3700" s="95" t="s">
        <v>88</v>
      </c>
      <c r="AK3700" s="95" t="s">
        <v>89</v>
      </c>
      <c r="AL3700" s="95" t="s">
        <v>89</v>
      </c>
      <c r="AM3700" s="95" t="s">
        <v>88</v>
      </c>
      <c r="AN3700" s="95" t="s">
        <v>88</v>
      </c>
      <c r="AO3700" s="95" t="s">
        <v>88</v>
      </c>
      <c r="AP3700" s="95" t="s">
        <v>89</v>
      </c>
      <c r="AQ3700" s="95" t="s">
        <v>90</v>
      </c>
      <c r="AR3700" s="95" t="s">
        <v>90</v>
      </c>
      <c r="AS3700" s="95" t="s">
        <v>25691</v>
      </c>
      <c r="AT3700" s="95" t="s">
        <v>92</v>
      </c>
      <c r="AU3700" s="95" t="s">
        <v>92</v>
      </c>
      <c r="AV3700" s="95" t="s">
        <v>93</v>
      </c>
      <c r="AW3700" s="95" t="s">
        <v>2710</v>
      </c>
      <c r="AX3700" s="95" t="s">
        <v>32530</v>
      </c>
      <c r="AY3700" s="95" t="s">
        <v>2712</v>
      </c>
      <c r="AZ3700" s="95" t="s">
        <v>32530</v>
      </c>
      <c r="BA3700" s="95" t="s">
        <v>97</v>
      </c>
      <c r="BB3700" s="95" t="s">
        <v>32531</v>
      </c>
      <c r="BC3700" s="95" t="s">
        <v>99</v>
      </c>
      <c r="BD3700" s="95" t="s">
        <v>100</v>
      </c>
      <c r="BE3700" s="95" t="s">
        <v>61</v>
      </c>
      <c r="BF3700" s="95" t="s">
        <v>380</v>
      </c>
      <c r="BG3700" s="95" t="s">
        <v>101</v>
      </c>
    </row>
    <row r="3701" s="86" customFormat="1" ht="19" customHeight="1" spans="1:59">
      <c r="A3701" s="95" t="s">
        <v>126</v>
      </c>
      <c r="B3701" s="95" t="s">
        <v>127</v>
      </c>
      <c r="C3701" s="95" t="s">
        <v>128</v>
      </c>
      <c r="D3701" s="95" t="s">
        <v>129</v>
      </c>
      <c r="E3701" s="95" t="s">
        <v>25157</v>
      </c>
      <c r="F3701" s="95" t="s">
        <v>25158</v>
      </c>
      <c r="G3701" s="95" t="s">
        <v>636</v>
      </c>
      <c r="H3701" s="95" t="s">
        <v>69</v>
      </c>
      <c r="I3701" s="95" t="s">
        <v>32532</v>
      </c>
      <c r="J3701" s="95" t="s">
        <v>32533</v>
      </c>
      <c r="K3701" s="95" t="s">
        <v>32534</v>
      </c>
      <c r="L3701" s="95" t="s">
        <v>73</v>
      </c>
      <c r="M3701" s="95" t="s">
        <v>508</v>
      </c>
      <c r="N3701" s="95" t="s">
        <v>75</v>
      </c>
      <c r="O3701" s="95" t="s">
        <v>76</v>
      </c>
      <c r="P3701" s="95" t="s">
        <v>77</v>
      </c>
      <c r="Q3701" s="95" t="s">
        <v>277</v>
      </c>
      <c r="R3701" s="95" t="s">
        <v>278</v>
      </c>
      <c r="S3701" s="95" t="s">
        <v>32535</v>
      </c>
      <c r="T3701" s="95" t="s">
        <v>328</v>
      </c>
      <c r="U3701" s="96">
        <v>0</v>
      </c>
      <c r="V3701" s="96">
        <v>57098.63</v>
      </c>
      <c r="W3701" s="96">
        <v>30000</v>
      </c>
      <c r="X3701" s="96">
        <v>30000</v>
      </c>
      <c r="Y3701" s="95" t="s">
        <v>82</v>
      </c>
      <c r="Z3701" s="95" t="s">
        <v>25689</v>
      </c>
      <c r="AA3701" s="95" t="s">
        <v>84</v>
      </c>
      <c r="AB3701" s="95" t="s">
        <v>25163</v>
      </c>
      <c r="AC3701" s="95" t="s">
        <v>4869</v>
      </c>
      <c r="AD3701" s="95" t="s">
        <v>87</v>
      </c>
      <c r="AE3701" s="95" t="s">
        <v>61</v>
      </c>
      <c r="AF3701" s="95" t="s">
        <v>61</v>
      </c>
      <c r="AG3701" s="95" t="s">
        <v>89</v>
      </c>
      <c r="AH3701" s="95" t="s">
        <v>88</v>
      </c>
      <c r="AI3701" s="95" t="s">
        <v>88</v>
      </c>
      <c r="AJ3701" s="95" t="s">
        <v>88</v>
      </c>
      <c r="AK3701" s="95" t="s">
        <v>89</v>
      </c>
      <c r="AL3701" s="95" t="s">
        <v>89</v>
      </c>
      <c r="AM3701" s="95" t="s">
        <v>88</v>
      </c>
      <c r="AN3701" s="95" t="s">
        <v>88</v>
      </c>
      <c r="AO3701" s="95" t="s">
        <v>88</v>
      </c>
      <c r="AP3701" s="95" t="s">
        <v>89</v>
      </c>
      <c r="AQ3701" s="95" t="s">
        <v>90</v>
      </c>
      <c r="AR3701" s="95" t="s">
        <v>90</v>
      </c>
      <c r="AS3701" s="95" t="s">
        <v>25691</v>
      </c>
      <c r="AT3701" s="95" t="s">
        <v>92</v>
      </c>
      <c r="AU3701" s="95" t="s">
        <v>92</v>
      </c>
      <c r="AV3701" s="95" t="s">
        <v>93</v>
      </c>
      <c r="AW3701" s="95" t="s">
        <v>25164</v>
      </c>
      <c r="AX3701" s="95" t="s">
        <v>32536</v>
      </c>
      <c r="AY3701" s="95" t="s">
        <v>25166</v>
      </c>
      <c r="AZ3701" s="95" t="s">
        <v>32536</v>
      </c>
      <c r="BA3701" s="95" t="s">
        <v>97</v>
      </c>
      <c r="BB3701" s="95" t="s">
        <v>32537</v>
      </c>
      <c r="BC3701" s="95" t="s">
        <v>99</v>
      </c>
      <c r="BD3701" s="95" t="s">
        <v>100</v>
      </c>
      <c r="BE3701" s="95" t="s">
        <v>61</v>
      </c>
      <c r="BF3701" s="95" t="s">
        <v>328</v>
      </c>
      <c r="BG3701" s="95" t="s">
        <v>101</v>
      </c>
    </row>
    <row r="3702" s="86" customFormat="1" ht="19" customHeight="1" spans="1:59">
      <c r="A3702" s="95" t="s">
        <v>226</v>
      </c>
      <c r="B3702" s="95" t="s">
        <v>227</v>
      </c>
      <c r="C3702" s="95" t="s">
        <v>334</v>
      </c>
      <c r="D3702" s="95" t="s">
        <v>335</v>
      </c>
      <c r="E3702" s="95" t="s">
        <v>11763</v>
      </c>
      <c r="F3702" s="95" t="s">
        <v>11764</v>
      </c>
      <c r="G3702" s="95" t="s">
        <v>2174</v>
      </c>
      <c r="H3702" s="95" t="s">
        <v>1299</v>
      </c>
      <c r="I3702" s="95" t="s">
        <v>32538</v>
      </c>
      <c r="J3702" s="95" t="s">
        <v>32539</v>
      </c>
      <c r="K3702" s="95" t="s">
        <v>32540</v>
      </c>
      <c r="L3702" s="95" t="s">
        <v>73</v>
      </c>
      <c r="M3702" s="95" t="s">
        <v>823</v>
      </c>
      <c r="N3702" s="95" t="s">
        <v>1835</v>
      </c>
      <c r="O3702" s="95" t="s">
        <v>1726</v>
      </c>
      <c r="P3702" s="95" t="s">
        <v>1727</v>
      </c>
      <c r="Q3702" s="95" t="s">
        <v>3670</v>
      </c>
      <c r="R3702" s="95" t="s">
        <v>3671</v>
      </c>
      <c r="S3702" s="95" t="s">
        <v>32541</v>
      </c>
      <c r="T3702" s="95" t="s">
        <v>119</v>
      </c>
      <c r="U3702" s="96">
        <v>0</v>
      </c>
      <c r="V3702" s="96">
        <v>32000</v>
      </c>
      <c r="W3702" s="96">
        <v>16000</v>
      </c>
      <c r="X3702" s="96">
        <v>8000</v>
      </c>
      <c r="Y3702" s="95" t="s">
        <v>82</v>
      </c>
      <c r="Z3702" s="95" t="s">
        <v>25689</v>
      </c>
      <c r="AA3702" s="95" t="s">
        <v>84</v>
      </c>
      <c r="AB3702" s="95" t="s">
        <v>11769</v>
      </c>
      <c r="AC3702" s="95" t="s">
        <v>25703</v>
      </c>
      <c r="AD3702" s="95" t="s">
        <v>87</v>
      </c>
      <c r="AE3702" s="95" t="s">
        <v>61</v>
      </c>
      <c r="AF3702" s="95" t="s">
        <v>61</v>
      </c>
      <c r="AG3702" s="95" t="s">
        <v>89</v>
      </c>
      <c r="AH3702" s="95" t="s">
        <v>89</v>
      </c>
      <c r="AI3702" s="95" t="s">
        <v>88</v>
      </c>
      <c r="AJ3702" s="95" t="s">
        <v>88</v>
      </c>
      <c r="AK3702" s="95" t="s">
        <v>88</v>
      </c>
      <c r="AL3702" s="95" t="s">
        <v>88</v>
      </c>
      <c r="AM3702" s="95" t="s">
        <v>88</v>
      </c>
      <c r="AN3702" s="95" t="s">
        <v>88</v>
      </c>
      <c r="AO3702" s="95" t="s">
        <v>88</v>
      </c>
      <c r="AP3702" s="95" t="s">
        <v>89</v>
      </c>
      <c r="AQ3702" s="95" t="s">
        <v>90</v>
      </c>
      <c r="AR3702" s="95" t="s">
        <v>90</v>
      </c>
      <c r="AS3702" s="95" t="s">
        <v>25691</v>
      </c>
      <c r="AT3702" s="95" t="s">
        <v>92</v>
      </c>
      <c r="AU3702" s="95" t="s">
        <v>92</v>
      </c>
      <c r="AV3702" s="95" t="s">
        <v>93</v>
      </c>
      <c r="AW3702" s="95" t="s">
        <v>11770</v>
      </c>
      <c r="AX3702" s="95" t="s">
        <v>32542</v>
      </c>
      <c r="AY3702" s="95" t="s">
        <v>11772</v>
      </c>
      <c r="AZ3702" s="95" t="s">
        <v>32542</v>
      </c>
      <c r="BA3702" s="95" t="s">
        <v>97</v>
      </c>
      <c r="BB3702" s="95" t="s">
        <v>32543</v>
      </c>
      <c r="BC3702" s="95" t="s">
        <v>99</v>
      </c>
      <c r="BD3702" s="95" t="s">
        <v>100</v>
      </c>
      <c r="BE3702" s="95" t="s">
        <v>61</v>
      </c>
      <c r="BF3702" s="95" t="s">
        <v>119</v>
      </c>
      <c r="BG3702" s="95" t="s">
        <v>101</v>
      </c>
    </row>
    <row r="3703" s="86" customFormat="1" ht="19" customHeight="1" spans="1:59">
      <c r="A3703" s="95" t="s">
        <v>387</v>
      </c>
      <c r="B3703" s="95" t="s">
        <v>388</v>
      </c>
      <c r="C3703" s="95" t="s">
        <v>3288</v>
      </c>
      <c r="D3703" s="95" t="s">
        <v>3289</v>
      </c>
      <c r="E3703" s="95" t="s">
        <v>32544</v>
      </c>
      <c r="F3703" s="95" t="s">
        <v>32545</v>
      </c>
      <c r="G3703" s="95" t="s">
        <v>32546</v>
      </c>
      <c r="H3703" s="95" t="s">
        <v>2501</v>
      </c>
      <c r="I3703" s="95" t="s">
        <v>32547</v>
      </c>
      <c r="J3703" s="95" t="s">
        <v>32548</v>
      </c>
      <c r="K3703" s="95" t="s">
        <v>32549</v>
      </c>
      <c r="L3703" s="95" t="s">
        <v>73</v>
      </c>
      <c r="M3703" s="95" t="s">
        <v>74</v>
      </c>
      <c r="N3703" s="95" t="s">
        <v>880</v>
      </c>
      <c r="O3703" s="95" t="s">
        <v>3327</v>
      </c>
      <c r="P3703" s="95" t="s">
        <v>3328</v>
      </c>
      <c r="Q3703" s="95" t="s">
        <v>3329</v>
      </c>
      <c r="R3703" s="95" t="s">
        <v>3330</v>
      </c>
      <c r="S3703" s="95" t="s">
        <v>32550</v>
      </c>
      <c r="T3703" s="95" t="s">
        <v>380</v>
      </c>
      <c r="U3703" s="96">
        <v>0</v>
      </c>
      <c r="V3703" s="96">
        <v>4650</v>
      </c>
      <c r="W3703" s="96">
        <v>3720</v>
      </c>
      <c r="X3703" s="96">
        <v>1200</v>
      </c>
      <c r="Y3703" s="95" t="s">
        <v>82</v>
      </c>
      <c r="Z3703" s="95" t="s">
        <v>25689</v>
      </c>
      <c r="AA3703" s="95" t="s">
        <v>84</v>
      </c>
      <c r="AB3703" s="95" t="s">
        <v>32545</v>
      </c>
      <c r="AC3703" s="95" t="s">
        <v>25789</v>
      </c>
      <c r="AD3703" s="95" t="s">
        <v>87</v>
      </c>
      <c r="AE3703" s="95" t="s">
        <v>61</v>
      </c>
      <c r="AF3703" s="95" t="s">
        <v>61</v>
      </c>
      <c r="AG3703" s="95" t="s">
        <v>89</v>
      </c>
      <c r="AH3703" s="95" t="s">
        <v>89</v>
      </c>
      <c r="AI3703" s="95" t="s">
        <v>89</v>
      </c>
      <c r="AJ3703" s="95" t="s">
        <v>89</v>
      </c>
      <c r="AK3703" s="95" t="s">
        <v>89</v>
      </c>
      <c r="AL3703" s="95" t="s">
        <v>89</v>
      </c>
      <c r="AM3703" s="95" t="s">
        <v>89</v>
      </c>
      <c r="AN3703" s="95" t="s">
        <v>89</v>
      </c>
      <c r="AO3703" s="95" t="s">
        <v>88</v>
      </c>
      <c r="AP3703" s="95" t="s">
        <v>89</v>
      </c>
      <c r="AQ3703" s="95" t="s">
        <v>90</v>
      </c>
      <c r="AR3703" s="95" t="s">
        <v>90</v>
      </c>
      <c r="AS3703" s="95" t="s">
        <v>25691</v>
      </c>
      <c r="AT3703" s="95" t="s">
        <v>92</v>
      </c>
      <c r="AU3703" s="95" t="s">
        <v>92</v>
      </c>
      <c r="AV3703" s="95" t="s">
        <v>93</v>
      </c>
      <c r="AW3703" s="95" t="s">
        <v>32551</v>
      </c>
      <c r="AX3703" s="95" t="s">
        <v>32552</v>
      </c>
      <c r="AY3703" s="95" t="s">
        <v>32553</v>
      </c>
      <c r="AZ3703" s="95" t="s">
        <v>32552</v>
      </c>
      <c r="BA3703" s="95" t="s">
        <v>97</v>
      </c>
      <c r="BB3703" s="95" t="s">
        <v>32554</v>
      </c>
      <c r="BC3703" s="95" t="s">
        <v>99</v>
      </c>
      <c r="BD3703" s="95" t="s">
        <v>100</v>
      </c>
      <c r="BE3703" s="95" t="s">
        <v>61</v>
      </c>
      <c r="BF3703" s="95" t="s">
        <v>380</v>
      </c>
      <c r="BG3703" s="95" t="s">
        <v>101</v>
      </c>
    </row>
    <row r="3704" s="86" customFormat="1" ht="19" customHeight="1" spans="1:59">
      <c r="A3704" s="95" t="s">
        <v>226</v>
      </c>
      <c r="B3704" s="95" t="s">
        <v>227</v>
      </c>
      <c r="C3704" s="95" t="s">
        <v>1332</v>
      </c>
      <c r="D3704" s="95" t="s">
        <v>1333</v>
      </c>
      <c r="E3704" s="95" t="s">
        <v>32555</v>
      </c>
      <c r="F3704" s="95" t="s">
        <v>2071</v>
      </c>
      <c r="G3704" s="95" t="s">
        <v>2039</v>
      </c>
      <c r="H3704" s="95" t="s">
        <v>943</v>
      </c>
      <c r="I3704" s="95" t="s">
        <v>32556</v>
      </c>
      <c r="J3704" s="95" t="s">
        <v>32557</v>
      </c>
      <c r="K3704" s="95" t="s">
        <v>32558</v>
      </c>
      <c r="L3704" s="95" t="s">
        <v>73</v>
      </c>
      <c r="M3704" s="95" t="s">
        <v>526</v>
      </c>
      <c r="N3704" s="95" t="s">
        <v>2398</v>
      </c>
      <c r="O3704" s="95" t="s">
        <v>4529</v>
      </c>
      <c r="P3704" s="95" t="s">
        <v>4530</v>
      </c>
      <c r="Q3704" s="95" t="s">
        <v>3465</v>
      </c>
      <c r="R3704" s="95" t="s">
        <v>3466</v>
      </c>
      <c r="S3704" s="95" t="s">
        <v>32559</v>
      </c>
      <c r="T3704" s="95" t="s">
        <v>380</v>
      </c>
      <c r="U3704" s="96">
        <v>0</v>
      </c>
      <c r="V3704" s="96">
        <v>119982</v>
      </c>
      <c r="W3704" s="96">
        <v>75000</v>
      </c>
      <c r="X3704" s="96">
        <v>36000</v>
      </c>
      <c r="Y3704" s="95" t="s">
        <v>82</v>
      </c>
      <c r="Z3704" s="95" t="s">
        <v>25689</v>
      </c>
      <c r="AA3704" s="95" t="s">
        <v>84</v>
      </c>
      <c r="AB3704" s="95" t="s">
        <v>32560</v>
      </c>
      <c r="AC3704" s="95" t="s">
        <v>8465</v>
      </c>
      <c r="AD3704" s="95" t="s">
        <v>87</v>
      </c>
      <c r="AE3704" s="95" t="s">
        <v>61</v>
      </c>
      <c r="AF3704" s="95" t="s">
        <v>61</v>
      </c>
      <c r="AG3704" s="95" t="s">
        <v>89</v>
      </c>
      <c r="AH3704" s="95" t="s">
        <v>88</v>
      </c>
      <c r="AI3704" s="95" t="s">
        <v>88</v>
      </c>
      <c r="AJ3704" s="95" t="s">
        <v>88</v>
      </c>
      <c r="AK3704" s="95" t="s">
        <v>89</v>
      </c>
      <c r="AL3704" s="95" t="s">
        <v>88</v>
      </c>
      <c r="AM3704" s="95" t="s">
        <v>89</v>
      </c>
      <c r="AN3704" s="95" t="s">
        <v>89</v>
      </c>
      <c r="AO3704" s="95" t="s">
        <v>88</v>
      </c>
      <c r="AP3704" s="95" t="s">
        <v>89</v>
      </c>
      <c r="AQ3704" s="95" t="s">
        <v>90</v>
      </c>
      <c r="AR3704" s="95" t="s">
        <v>90</v>
      </c>
      <c r="AS3704" s="95" t="s">
        <v>25691</v>
      </c>
      <c r="AT3704" s="95" t="s">
        <v>92</v>
      </c>
      <c r="AU3704" s="95" t="s">
        <v>92</v>
      </c>
      <c r="AV3704" s="95" t="s">
        <v>93</v>
      </c>
      <c r="AW3704" s="95" t="s">
        <v>32561</v>
      </c>
      <c r="AX3704" s="95" t="s">
        <v>32562</v>
      </c>
      <c r="AY3704" s="95" t="s">
        <v>32563</v>
      </c>
      <c r="AZ3704" s="95" t="s">
        <v>32562</v>
      </c>
      <c r="BA3704" s="95" t="s">
        <v>97</v>
      </c>
      <c r="BB3704" s="95" t="s">
        <v>32564</v>
      </c>
      <c r="BC3704" s="95" t="s">
        <v>99</v>
      </c>
      <c r="BD3704" s="95" t="s">
        <v>100</v>
      </c>
      <c r="BE3704" s="95" t="s">
        <v>61</v>
      </c>
      <c r="BF3704" s="95" t="s">
        <v>380</v>
      </c>
      <c r="BG3704" s="95" t="s">
        <v>101</v>
      </c>
    </row>
    <row r="3705" s="86" customFormat="1" ht="19" customHeight="1" spans="1:59">
      <c r="A3705" s="95" t="s">
        <v>267</v>
      </c>
      <c r="B3705" s="95" t="s">
        <v>268</v>
      </c>
      <c r="C3705" s="95" t="s">
        <v>269</v>
      </c>
      <c r="D3705" s="95" t="s">
        <v>270</v>
      </c>
      <c r="E3705" s="95" t="s">
        <v>14995</v>
      </c>
      <c r="F3705" s="95" t="s">
        <v>5530</v>
      </c>
      <c r="G3705" s="95" t="s">
        <v>5530</v>
      </c>
      <c r="H3705" s="95" t="s">
        <v>539</v>
      </c>
      <c r="I3705" s="95" t="s">
        <v>14996</v>
      </c>
      <c r="J3705" s="95" t="s">
        <v>14997</v>
      </c>
      <c r="K3705" s="95" t="s">
        <v>14998</v>
      </c>
      <c r="L3705" s="95" t="s">
        <v>73</v>
      </c>
      <c r="M3705" s="95" t="s">
        <v>74</v>
      </c>
      <c r="N3705" s="95" t="s">
        <v>527</v>
      </c>
      <c r="O3705" s="95" t="s">
        <v>97</v>
      </c>
      <c r="P3705" s="95" t="s">
        <v>545</v>
      </c>
      <c r="Q3705" s="95" t="s">
        <v>546</v>
      </c>
      <c r="R3705" s="95" t="s">
        <v>547</v>
      </c>
      <c r="S3705" s="95" t="s">
        <v>14999</v>
      </c>
      <c r="T3705" s="95" t="s">
        <v>380</v>
      </c>
      <c r="U3705" s="96">
        <v>0</v>
      </c>
      <c r="V3705" s="96">
        <v>1034000</v>
      </c>
      <c r="W3705" s="96">
        <v>964500</v>
      </c>
      <c r="X3705" s="96">
        <v>170000</v>
      </c>
      <c r="Y3705" s="95" t="s">
        <v>82</v>
      </c>
      <c r="Z3705" s="95" t="s">
        <v>25689</v>
      </c>
      <c r="AA3705" s="95" t="s">
        <v>84</v>
      </c>
      <c r="AB3705" s="95" t="s">
        <v>15000</v>
      </c>
      <c r="AC3705" s="95" t="s">
        <v>4869</v>
      </c>
      <c r="AD3705" s="95" t="s">
        <v>87</v>
      </c>
      <c r="AE3705" s="95" t="s">
        <v>61</v>
      </c>
      <c r="AF3705" s="95" t="s">
        <v>61</v>
      </c>
      <c r="AG3705" s="95" t="s">
        <v>89</v>
      </c>
      <c r="AH3705" s="95" t="s">
        <v>89</v>
      </c>
      <c r="AI3705" s="95" t="s">
        <v>89</v>
      </c>
      <c r="AJ3705" s="95" t="s">
        <v>89</v>
      </c>
      <c r="AK3705" s="95" t="s">
        <v>89</v>
      </c>
      <c r="AL3705" s="95" t="s">
        <v>89</v>
      </c>
      <c r="AM3705" s="95" t="s">
        <v>89</v>
      </c>
      <c r="AN3705" s="95" t="s">
        <v>89</v>
      </c>
      <c r="AO3705" s="95" t="s">
        <v>89</v>
      </c>
      <c r="AP3705" s="95" t="s">
        <v>89</v>
      </c>
      <c r="AQ3705" s="95" t="s">
        <v>90</v>
      </c>
      <c r="AR3705" s="95" t="s">
        <v>90</v>
      </c>
      <c r="AS3705" s="95" t="s">
        <v>25691</v>
      </c>
      <c r="AT3705" s="95" t="s">
        <v>92</v>
      </c>
      <c r="AU3705" s="95" t="s">
        <v>92</v>
      </c>
      <c r="AV3705" s="95" t="s">
        <v>93</v>
      </c>
      <c r="AW3705" s="95" t="s">
        <v>15001</v>
      </c>
      <c r="AX3705" s="95" t="s">
        <v>32565</v>
      </c>
      <c r="AY3705" s="95" t="s">
        <v>15003</v>
      </c>
      <c r="AZ3705" s="95" t="s">
        <v>32565</v>
      </c>
      <c r="BA3705" s="95" t="s">
        <v>97</v>
      </c>
      <c r="BB3705" s="95" t="s">
        <v>15004</v>
      </c>
      <c r="BC3705" s="95" t="s">
        <v>99</v>
      </c>
      <c r="BD3705" s="95" t="s">
        <v>100</v>
      </c>
      <c r="BE3705" s="95" t="s">
        <v>61</v>
      </c>
      <c r="BF3705" s="95" t="s">
        <v>380</v>
      </c>
      <c r="BG3705" s="95" t="s">
        <v>101</v>
      </c>
    </row>
    <row r="3706" s="86" customFormat="1" ht="19" customHeight="1" spans="1:59">
      <c r="A3706" s="95" t="s">
        <v>646</v>
      </c>
      <c r="B3706" s="95" t="s">
        <v>647</v>
      </c>
      <c r="C3706" s="95" t="s">
        <v>2728</v>
      </c>
      <c r="D3706" s="95" t="s">
        <v>2729</v>
      </c>
      <c r="E3706" s="95" t="s">
        <v>21045</v>
      </c>
      <c r="F3706" s="95" t="s">
        <v>32566</v>
      </c>
      <c r="G3706" s="95" t="s">
        <v>2100</v>
      </c>
      <c r="H3706" s="95" t="s">
        <v>943</v>
      </c>
      <c r="I3706" s="95" t="s">
        <v>32567</v>
      </c>
      <c r="J3706" s="95" t="s">
        <v>32568</v>
      </c>
      <c r="K3706" s="95" t="s">
        <v>32569</v>
      </c>
      <c r="L3706" s="95" t="s">
        <v>73</v>
      </c>
      <c r="M3706" s="95" t="s">
        <v>526</v>
      </c>
      <c r="N3706" s="95" t="s">
        <v>2029</v>
      </c>
      <c r="O3706" s="95" t="s">
        <v>949</v>
      </c>
      <c r="P3706" s="95" t="s">
        <v>950</v>
      </c>
      <c r="Q3706" s="95" t="s">
        <v>257</v>
      </c>
      <c r="R3706" s="95" t="s">
        <v>951</v>
      </c>
      <c r="S3706" s="95" t="s">
        <v>32570</v>
      </c>
      <c r="T3706" s="95" t="s">
        <v>380</v>
      </c>
      <c r="U3706" s="96">
        <v>0</v>
      </c>
      <c r="V3706" s="96">
        <v>29505</v>
      </c>
      <c r="W3706" s="96">
        <v>21000</v>
      </c>
      <c r="X3706" s="96">
        <v>7000</v>
      </c>
      <c r="Y3706" s="95" t="s">
        <v>82</v>
      </c>
      <c r="Z3706" s="95" t="s">
        <v>25689</v>
      </c>
      <c r="AA3706" s="95" t="s">
        <v>84</v>
      </c>
      <c r="AB3706" s="95" t="s">
        <v>21051</v>
      </c>
      <c r="AC3706" s="95" t="s">
        <v>26031</v>
      </c>
      <c r="AD3706" s="95" t="s">
        <v>87</v>
      </c>
      <c r="AE3706" s="95" t="s">
        <v>61</v>
      </c>
      <c r="AF3706" s="95" t="s">
        <v>61</v>
      </c>
      <c r="AG3706" s="95" t="s">
        <v>89</v>
      </c>
      <c r="AH3706" s="95" t="s">
        <v>89</v>
      </c>
      <c r="AI3706" s="95" t="s">
        <v>88</v>
      </c>
      <c r="AJ3706" s="95" t="s">
        <v>88</v>
      </c>
      <c r="AK3706" s="95" t="s">
        <v>88</v>
      </c>
      <c r="AL3706" s="95" t="s">
        <v>89</v>
      </c>
      <c r="AM3706" s="95" t="s">
        <v>88</v>
      </c>
      <c r="AN3706" s="95" t="s">
        <v>88</v>
      </c>
      <c r="AO3706" s="95" t="s">
        <v>88</v>
      </c>
      <c r="AP3706" s="95" t="s">
        <v>89</v>
      </c>
      <c r="AQ3706" s="95" t="s">
        <v>90</v>
      </c>
      <c r="AR3706" s="95" t="s">
        <v>90</v>
      </c>
      <c r="AS3706" s="95" t="s">
        <v>25691</v>
      </c>
      <c r="AT3706" s="95" t="s">
        <v>92</v>
      </c>
      <c r="AU3706" s="95" t="s">
        <v>92</v>
      </c>
      <c r="AV3706" s="95" t="s">
        <v>93</v>
      </c>
      <c r="AW3706" s="95" t="s">
        <v>21052</v>
      </c>
      <c r="AX3706" s="95" t="s">
        <v>32571</v>
      </c>
      <c r="AY3706" s="95" t="s">
        <v>21054</v>
      </c>
      <c r="AZ3706" s="95" t="s">
        <v>32571</v>
      </c>
      <c r="BA3706" s="95" t="s">
        <v>97</v>
      </c>
      <c r="BB3706" s="95" t="s">
        <v>32572</v>
      </c>
      <c r="BC3706" s="95" t="s">
        <v>99</v>
      </c>
      <c r="BD3706" s="95" t="s">
        <v>100</v>
      </c>
      <c r="BE3706" s="95" t="s">
        <v>61</v>
      </c>
      <c r="BF3706" s="95" t="s">
        <v>380</v>
      </c>
      <c r="BG3706" s="95" t="s">
        <v>101</v>
      </c>
    </row>
    <row r="3707" s="86" customFormat="1" ht="19" customHeight="1" spans="1:59">
      <c r="A3707" s="95" t="s">
        <v>419</v>
      </c>
      <c r="B3707" s="95" t="s">
        <v>420</v>
      </c>
      <c r="C3707" s="95" t="s">
        <v>2086</v>
      </c>
      <c r="D3707" s="95" t="s">
        <v>2087</v>
      </c>
      <c r="E3707" s="95" t="s">
        <v>32573</v>
      </c>
      <c r="F3707" s="95" t="s">
        <v>32574</v>
      </c>
      <c r="G3707" s="95" t="s">
        <v>32575</v>
      </c>
      <c r="H3707" s="95" t="s">
        <v>3166</v>
      </c>
      <c r="I3707" s="95" t="s">
        <v>32576</v>
      </c>
      <c r="J3707" s="95" t="s">
        <v>32577</v>
      </c>
      <c r="K3707" s="95" t="s">
        <v>32578</v>
      </c>
      <c r="L3707" s="95" t="s">
        <v>73</v>
      </c>
      <c r="M3707" s="95" t="s">
        <v>508</v>
      </c>
      <c r="N3707" s="95" t="s">
        <v>114</v>
      </c>
      <c r="O3707" s="95" t="s">
        <v>2269</v>
      </c>
      <c r="P3707" s="95" t="s">
        <v>7126</v>
      </c>
      <c r="Q3707" s="95" t="s">
        <v>3171</v>
      </c>
      <c r="R3707" s="95" t="s">
        <v>3172</v>
      </c>
      <c r="S3707" s="95" t="s">
        <v>32579</v>
      </c>
      <c r="T3707" s="95" t="s">
        <v>262</v>
      </c>
      <c r="U3707" s="96">
        <v>0</v>
      </c>
      <c r="V3707" s="96">
        <v>25707</v>
      </c>
      <c r="W3707" s="96">
        <v>15000</v>
      </c>
      <c r="X3707" s="96">
        <v>5000</v>
      </c>
      <c r="Y3707" s="95" t="s">
        <v>82</v>
      </c>
      <c r="Z3707" s="95" t="s">
        <v>25689</v>
      </c>
      <c r="AA3707" s="95" t="s">
        <v>84</v>
      </c>
      <c r="AB3707" s="95" t="s">
        <v>32580</v>
      </c>
      <c r="AC3707" s="95" t="s">
        <v>25690</v>
      </c>
      <c r="AD3707" s="95" t="s">
        <v>87</v>
      </c>
      <c r="AE3707" s="95" t="s">
        <v>61</v>
      </c>
      <c r="AF3707" s="95" t="s">
        <v>61</v>
      </c>
      <c r="AG3707" s="95" t="s">
        <v>89</v>
      </c>
      <c r="AH3707" s="95" t="s">
        <v>89</v>
      </c>
      <c r="AI3707" s="95" t="s">
        <v>89</v>
      </c>
      <c r="AJ3707" s="95" t="s">
        <v>89</v>
      </c>
      <c r="AK3707" s="95" t="s">
        <v>89</v>
      </c>
      <c r="AL3707" s="95" t="s">
        <v>89</v>
      </c>
      <c r="AM3707" s="95" t="s">
        <v>89</v>
      </c>
      <c r="AN3707" s="95" t="s">
        <v>89</v>
      </c>
      <c r="AO3707" s="95" t="s">
        <v>89</v>
      </c>
      <c r="AP3707" s="95" t="s">
        <v>89</v>
      </c>
      <c r="AQ3707" s="95" t="s">
        <v>90</v>
      </c>
      <c r="AR3707" s="95" t="s">
        <v>90</v>
      </c>
      <c r="AS3707" s="95" t="s">
        <v>25691</v>
      </c>
      <c r="AT3707" s="95" t="s">
        <v>92</v>
      </c>
      <c r="AU3707" s="95" t="s">
        <v>92</v>
      </c>
      <c r="AV3707" s="95" t="s">
        <v>93</v>
      </c>
      <c r="AW3707" s="95" t="s">
        <v>32581</v>
      </c>
      <c r="AX3707" s="95" t="s">
        <v>32582</v>
      </c>
      <c r="AY3707" s="95" t="s">
        <v>32583</v>
      </c>
      <c r="AZ3707" s="95" t="s">
        <v>32582</v>
      </c>
      <c r="BA3707" s="95" t="s">
        <v>97</v>
      </c>
      <c r="BB3707" s="95" t="s">
        <v>32584</v>
      </c>
      <c r="BC3707" s="95" t="s">
        <v>99</v>
      </c>
      <c r="BD3707" s="95" t="s">
        <v>100</v>
      </c>
      <c r="BE3707" s="95" t="s">
        <v>61</v>
      </c>
      <c r="BF3707" s="95" t="s">
        <v>262</v>
      </c>
      <c r="BG3707" s="95" t="s">
        <v>101</v>
      </c>
    </row>
    <row r="3708" s="86" customFormat="1" ht="19" customHeight="1" spans="1:59">
      <c r="A3708" s="95" t="s">
        <v>126</v>
      </c>
      <c r="B3708" s="95" t="s">
        <v>127</v>
      </c>
      <c r="C3708" s="95" t="s">
        <v>196</v>
      </c>
      <c r="D3708" s="95" t="s">
        <v>197</v>
      </c>
      <c r="E3708" s="95" t="s">
        <v>3164</v>
      </c>
      <c r="F3708" s="95" t="s">
        <v>7637</v>
      </c>
      <c r="G3708" s="95" t="s">
        <v>7637</v>
      </c>
      <c r="H3708" s="95" t="s">
        <v>605</v>
      </c>
      <c r="I3708" s="95" t="s">
        <v>32585</v>
      </c>
      <c r="J3708" s="95" t="s">
        <v>32586</v>
      </c>
      <c r="K3708" s="95" t="s">
        <v>32587</v>
      </c>
      <c r="L3708" s="95" t="s">
        <v>73</v>
      </c>
      <c r="M3708" s="95" t="s">
        <v>7160</v>
      </c>
      <c r="N3708" s="95" t="s">
        <v>508</v>
      </c>
      <c r="O3708" s="95" t="s">
        <v>32588</v>
      </c>
      <c r="P3708" s="95" t="s">
        <v>32589</v>
      </c>
      <c r="Q3708" s="95" t="s">
        <v>1669</v>
      </c>
      <c r="R3708" s="95" t="s">
        <v>1670</v>
      </c>
      <c r="S3708" s="95" t="s">
        <v>32590</v>
      </c>
      <c r="T3708" s="95" t="s">
        <v>119</v>
      </c>
      <c r="U3708" s="96">
        <v>0</v>
      </c>
      <c r="V3708" s="96">
        <v>20000</v>
      </c>
      <c r="W3708" s="96">
        <v>14000</v>
      </c>
      <c r="X3708" s="96">
        <v>1910</v>
      </c>
      <c r="Y3708" s="95" t="s">
        <v>143</v>
      </c>
      <c r="Z3708" s="95" t="s">
        <v>25689</v>
      </c>
      <c r="AA3708" s="95" t="s">
        <v>84</v>
      </c>
      <c r="AB3708" s="95" t="s">
        <v>3174</v>
      </c>
      <c r="AC3708" s="95" t="s">
        <v>26031</v>
      </c>
      <c r="AD3708" s="95" t="s">
        <v>87</v>
      </c>
      <c r="AE3708" s="95" t="s">
        <v>61</v>
      </c>
      <c r="AF3708" s="95" t="s">
        <v>61</v>
      </c>
      <c r="AG3708" s="95" t="s">
        <v>89</v>
      </c>
      <c r="AH3708" s="95" t="s">
        <v>89</v>
      </c>
      <c r="AI3708" s="95" t="s">
        <v>89</v>
      </c>
      <c r="AJ3708" s="95" t="s">
        <v>89</v>
      </c>
      <c r="AK3708" s="95" t="s">
        <v>89</v>
      </c>
      <c r="AL3708" s="95" t="s">
        <v>89</v>
      </c>
      <c r="AM3708" s="95" t="s">
        <v>89</v>
      </c>
      <c r="AN3708" s="95" t="s">
        <v>89</v>
      </c>
      <c r="AO3708" s="95" t="s">
        <v>89</v>
      </c>
      <c r="AP3708" s="95" t="s">
        <v>89</v>
      </c>
      <c r="AQ3708" s="95" t="s">
        <v>90</v>
      </c>
      <c r="AR3708" s="95" t="s">
        <v>90</v>
      </c>
      <c r="AS3708" s="95" t="s">
        <v>25691</v>
      </c>
      <c r="AT3708" s="95" t="s">
        <v>92</v>
      </c>
      <c r="AU3708" s="95" t="s">
        <v>92</v>
      </c>
      <c r="AV3708" s="95" t="s">
        <v>93</v>
      </c>
      <c r="AW3708" s="95" t="s">
        <v>3175</v>
      </c>
      <c r="AX3708" s="95" t="s">
        <v>32591</v>
      </c>
      <c r="AY3708" s="95" t="s">
        <v>3177</v>
      </c>
      <c r="AZ3708" s="95" t="s">
        <v>32591</v>
      </c>
      <c r="BA3708" s="95" t="s">
        <v>215</v>
      </c>
      <c r="BB3708" s="95" t="s">
        <v>32592</v>
      </c>
      <c r="BC3708" s="95" t="s">
        <v>99</v>
      </c>
      <c r="BD3708" s="95" t="s">
        <v>150</v>
      </c>
      <c r="BE3708" s="95" t="s">
        <v>61</v>
      </c>
      <c r="BF3708" s="95" t="s">
        <v>119</v>
      </c>
      <c r="BG3708" s="95" t="s">
        <v>101</v>
      </c>
    </row>
    <row r="3709" s="86" customFormat="1" ht="19" customHeight="1" spans="1:59">
      <c r="A3709" s="95" t="s">
        <v>1774</v>
      </c>
      <c r="B3709" s="95" t="s">
        <v>1775</v>
      </c>
      <c r="C3709" s="95" t="s">
        <v>9816</v>
      </c>
      <c r="D3709" s="95" t="s">
        <v>9817</v>
      </c>
      <c r="E3709" s="95" t="s">
        <v>9818</v>
      </c>
      <c r="F3709" s="95" t="s">
        <v>12346</v>
      </c>
      <c r="G3709" s="95" t="s">
        <v>3183</v>
      </c>
      <c r="H3709" s="95" t="s">
        <v>1299</v>
      </c>
      <c r="I3709" s="95" t="s">
        <v>32593</v>
      </c>
      <c r="J3709" s="95" t="s">
        <v>32594</v>
      </c>
      <c r="K3709" s="95" t="s">
        <v>32595</v>
      </c>
      <c r="L3709" s="95" t="s">
        <v>73</v>
      </c>
      <c r="M3709" s="95" t="s">
        <v>24818</v>
      </c>
      <c r="N3709" s="95" t="s">
        <v>4828</v>
      </c>
      <c r="O3709" s="95" t="s">
        <v>2985</v>
      </c>
      <c r="P3709" s="95" t="s">
        <v>2986</v>
      </c>
      <c r="Q3709" s="95" t="s">
        <v>1728</v>
      </c>
      <c r="R3709" s="95" t="s">
        <v>1307</v>
      </c>
      <c r="S3709" s="95" t="s">
        <v>32596</v>
      </c>
      <c r="T3709" s="95" t="s">
        <v>119</v>
      </c>
      <c r="U3709" s="96">
        <v>0</v>
      </c>
      <c r="V3709" s="96">
        <v>18310</v>
      </c>
      <c r="W3709" s="96">
        <v>9000</v>
      </c>
      <c r="X3709" s="96">
        <v>9000</v>
      </c>
      <c r="Y3709" s="95" t="s">
        <v>143</v>
      </c>
      <c r="Z3709" s="95" t="s">
        <v>25689</v>
      </c>
      <c r="AA3709" s="95" t="s">
        <v>84</v>
      </c>
      <c r="AB3709" s="95" t="s">
        <v>9825</v>
      </c>
      <c r="AC3709" s="95" t="s">
        <v>25849</v>
      </c>
      <c r="AD3709" s="95" t="s">
        <v>87</v>
      </c>
      <c r="AE3709" s="95" t="s">
        <v>61</v>
      </c>
      <c r="AF3709" s="95" t="s">
        <v>61</v>
      </c>
      <c r="AG3709" s="95" t="s">
        <v>89</v>
      </c>
      <c r="AH3709" s="95" t="s">
        <v>89</v>
      </c>
      <c r="AI3709" s="95" t="s">
        <v>88</v>
      </c>
      <c r="AJ3709" s="95" t="s">
        <v>88</v>
      </c>
      <c r="AK3709" s="95" t="s">
        <v>88</v>
      </c>
      <c r="AL3709" s="95" t="s">
        <v>88</v>
      </c>
      <c r="AM3709" s="95" t="s">
        <v>88</v>
      </c>
      <c r="AN3709" s="95" t="s">
        <v>88</v>
      </c>
      <c r="AO3709" s="95" t="s">
        <v>88</v>
      </c>
      <c r="AP3709" s="95" t="s">
        <v>89</v>
      </c>
      <c r="AQ3709" s="95" t="s">
        <v>90</v>
      </c>
      <c r="AR3709" s="95" t="s">
        <v>90</v>
      </c>
      <c r="AS3709" s="95" t="s">
        <v>25691</v>
      </c>
      <c r="AT3709" s="95" t="s">
        <v>92</v>
      </c>
      <c r="AU3709" s="95" t="s">
        <v>92</v>
      </c>
      <c r="AV3709" s="95" t="s">
        <v>93</v>
      </c>
      <c r="AW3709" s="95" t="s">
        <v>9826</v>
      </c>
      <c r="AX3709" s="95" t="s">
        <v>32597</v>
      </c>
      <c r="AY3709" s="95" t="s">
        <v>9828</v>
      </c>
      <c r="AZ3709" s="95" t="s">
        <v>32597</v>
      </c>
      <c r="BA3709" s="95" t="s">
        <v>97</v>
      </c>
      <c r="BB3709" s="95" t="s">
        <v>32598</v>
      </c>
      <c r="BC3709" s="95" t="s">
        <v>99</v>
      </c>
      <c r="BD3709" s="95" t="s">
        <v>150</v>
      </c>
      <c r="BE3709" s="95" t="s">
        <v>61</v>
      </c>
      <c r="BF3709" s="95" t="s">
        <v>119</v>
      </c>
      <c r="BG3709" s="95" t="s">
        <v>101</v>
      </c>
    </row>
    <row r="3710" s="86" customFormat="1" ht="19" customHeight="1" spans="1:59">
      <c r="A3710" s="95" t="s">
        <v>1984</v>
      </c>
      <c r="B3710" s="95" t="s">
        <v>1985</v>
      </c>
      <c r="C3710" s="95" t="s">
        <v>1986</v>
      </c>
      <c r="D3710" s="95" t="s">
        <v>1987</v>
      </c>
      <c r="E3710" s="95" t="s">
        <v>25600</v>
      </c>
      <c r="F3710" s="95" t="s">
        <v>25601</v>
      </c>
      <c r="G3710" s="95" t="s">
        <v>23057</v>
      </c>
      <c r="H3710" s="95" t="s">
        <v>369</v>
      </c>
      <c r="I3710" s="95" t="s">
        <v>32599</v>
      </c>
      <c r="J3710" s="95" t="s">
        <v>32600</v>
      </c>
      <c r="K3710" s="95" t="s">
        <v>32601</v>
      </c>
      <c r="L3710" s="95" t="s">
        <v>73</v>
      </c>
      <c r="M3710" s="95" t="s">
        <v>526</v>
      </c>
      <c r="N3710" s="95" t="s">
        <v>16693</v>
      </c>
      <c r="O3710" s="95" t="s">
        <v>1753</v>
      </c>
      <c r="P3710" s="95" t="s">
        <v>1754</v>
      </c>
      <c r="Q3710" s="95" t="s">
        <v>377</v>
      </c>
      <c r="R3710" s="95" t="s">
        <v>378</v>
      </c>
      <c r="S3710" s="95" t="s">
        <v>32602</v>
      </c>
      <c r="T3710" s="95" t="s">
        <v>380</v>
      </c>
      <c r="U3710" s="96">
        <v>0</v>
      </c>
      <c r="V3710" s="96">
        <v>9800</v>
      </c>
      <c r="W3710" s="96">
        <v>7800</v>
      </c>
      <c r="X3710" s="96">
        <v>7800</v>
      </c>
      <c r="Y3710" s="95" t="s">
        <v>82</v>
      </c>
      <c r="Z3710" s="95" t="s">
        <v>25689</v>
      </c>
      <c r="AA3710" s="95" t="s">
        <v>84</v>
      </c>
      <c r="AB3710" s="95" t="s">
        <v>25606</v>
      </c>
      <c r="AC3710" s="95" t="s">
        <v>25830</v>
      </c>
      <c r="AD3710" s="95" t="s">
        <v>87</v>
      </c>
      <c r="AE3710" s="95" t="s">
        <v>61</v>
      </c>
      <c r="AF3710" s="95" t="s">
        <v>61</v>
      </c>
      <c r="AG3710" s="95" t="s">
        <v>89</v>
      </c>
      <c r="AH3710" s="95" t="s">
        <v>89</v>
      </c>
      <c r="AI3710" s="95" t="s">
        <v>89</v>
      </c>
      <c r="AJ3710" s="95" t="s">
        <v>89</v>
      </c>
      <c r="AK3710" s="95" t="s">
        <v>89</v>
      </c>
      <c r="AL3710" s="95" t="s">
        <v>89</v>
      </c>
      <c r="AM3710" s="95" t="s">
        <v>89</v>
      </c>
      <c r="AN3710" s="95" t="s">
        <v>89</v>
      </c>
      <c r="AO3710" s="95" t="s">
        <v>89</v>
      </c>
      <c r="AP3710" s="95" t="s">
        <v>89</v>
      </c>
      <c r="AQ3710" s="95" t="s">
        <v>90</v>
      </c>
      <c r="AR3710" s="95" t="s">
        <v>90</v>
      </c>
      <c r="AS3710" s="95" t="s">
        <v>25691</v>
      </c>
      <c r="AT3710" s="95" t="s">
        <v>92</v>
      </c>
      <c r="AU3710" s="95" t="s">
        <v>92</v>
      </c>
      <c r="AV3710" s="95" t="s">
        <v>93</v>
      </c>
      <c r="AW3710" s="95" t="s">
        <v>25607</v>
      </c>
      <c r="AX3710" s="95" t="s">
        <v>32603</v>
      </c>
      <c r="AY3710" s="95" t="s">
        <v>25609</v>
      </c>
      <c r="AZ3710" s="95" t="s">
        <v>32603</v>
      </c>
      <c r="BA3710" s="95" t="s">
        <v>97</v>
      </c>
      <c r="BB3710" s="95" t="s">
        <v>32604</v>
      </c>
      <c r="BC3710" s="95" t="s">
        <v>99</v>
      </c>
      <c r="BD3710" s="95" t="s">
        <v>100</v>
      </c>
      <c r="BE3710" s="95" t="s">
        <v>61</v>
      </c>
      <c r="BF3710" s="95" t="s">
        <v>380</v>
      </c>
      <c r="BG3710" s="95" t="s">
        <v>101</v>
      </c>
    </row>
    <row r="3711" s="86" customFormat="1" ht="19" customHeight="1" spans="1:59">
      <c r="A3711" s="95" t="s">
        <v>302</v>
      </c>
      <c r="B3711" s="95" t="s">
        <v>303</v>
      </c>
      <c r="C3711" s="95" t="s">
        <v>349</v>
      </c>
      <c r="D3711" s="95" t="s">
        <v>350</v>
      </c>
      <c r="E3711" s="95" t="s">
        <v>351</v>
      </c>
      <c r="F3711" s="95" t="s">
        <v>16467</v>
      </c>
      <c r="G3711" s="95" t="s">
        <v>1972</v>
      </c>
      <c r="H3711" s="95" t="s">
        <v>109</v>
      </c>
      <c r="I3711" s="95" t="s">
        <v>32605</v>
      </c>
      <c r="J3711" s="95" t="s">
        <v>32606</v>
      </c>
      <c r="K3711" s="95" t="s">
        <v>32607</v>
      </c>
      <c r="L3711" s="95" t="s">
        <v>73</v>
      </c>
      <c r="M3711" s="95" t="s">
        <v>5500</v>
      </c>
      <c r="N3711" s="95" t="s">
        <v>4386</v>
      </c>
      <c r="O3711" s="95" t="s">
        <v>774</v>
      </c>
      <c r="P3711" s="95" t="s">
        <v>775</v>
      </c>
      <c r="Q3711" s="95" t="s">
        <v>3796</v>
      </c>
      <c r="R3711" s="95" t="s">
        <v>3797</v>
      </c>
      <c r="S3711" s="95" t="s">
        <v>32608</v>
      </c>
      <c r="T3711" s="95" t="s">
        <v>119</v>
      </c>
      <c r="U3711" s="96">
        <v>0</v>
      </c>
      <c r="V3711" s="96">
        <v>20326</v>
      </c>
      <c r="W3711" s="96">
        <v>16000</v>
      </c>
      <c r="X3711" s="96">
        <v>3000</v>
      </c>
      <c r="Y3711" s="95" t="s">
        <v>82</v>
      </c>
      <c r="Z3711" s="95" t="s">
        <v>25689</v>
      </c>
      <c r="AA3711" s="95" t="s">
        <v>84</v>
      </c>
      <c r="AB3711" s="95" t="s">
        <v>358</v>
      </c>
      <c r="AC3711" s="95" t="s">
        <v>4869</v>
      </c>
      <c r="AD3711" s="95" t="s">
        <v>87</v>
      </c>
      <c r="AE3711" s="95" t="s">
        <v>61</v>
      </c>
      <c r="AF3711" s="95" t="s">
        <v>61</v>
      </c>
      <c r="AG3711" s="95" t="s">
        <v>89</v>
      </c>
      <c r="AH3711" s="95" t="s">
        <v>88</v>
      </c>
      <c r="AI3711" s="95" t="s">
        <v>88</v>
      </c>
      <c r="AJ3711" s="95" t="s">
        <v>88</v>
      </c>
      <c r="AK3711" s="95" t="s">
        <v>88</v>
      </c>
      <c r="AL3711" s="95" t="s">
        <v>88</v>
      </c>
      <c r="AM3711" s="95" t="s">
        <v>88</v>
      </c>
      <c r="AN3711" s="95" t="s">
        <v>88</v>
      </c>
      <c r="AO3711" s="95" t="s">
        <v>88</v>
      </c>
      <c r="AP3711" s="95" t="s">
        <v>89</v>
      </c>
      <c r="AQ3711" s="95" t="s">
        <v>90</v>
      </c>
      <c r="AR3711" s="95" t="s">
        <v>90</v>
      </c>
      <c r="AS3711" s="95" t="s">
        <v>25691</v>
      </c>
      <c r="AT3711" s="95" t="s">
        <v>92</v>
      </c>
      <c r="AU3711" s="95" t="s">
        <v>92</v>
      </c>
      <c r="AV3711" s="95" t="s">
        <v>93</v>
      </c>
      <c r="AW3711" s="95" t="s">
        <v>360</v>
      </c>
      <c r="AX3711" s="95" t="s">
        <v>32609</v>
      </c>
      <c r="AY3711" s="95" t="s">
        <v>362</v>
      </c>
      <c r="AZ3711" s="95" t="s">
        <v>32609</v>
      </c>
      <c r="BA3711" s="95" t="s">
        <v>97</v>
      </c>
      <c r="BB3711" s="95" t="s">
        <v>32610</v>
      </c>
      <c r="BC3711" s="95" t="s">
        <v>99</v>
      </c>
      <c r="BD3711" s="95" t="s">
        <v>100</v>
      </c>
      <c r="BE3711" s="95" t="s">
        <v>61</v>
      </c>
      <c r="BF3711" s="95" t="s">
        <v>119</v>
      </c>
      <c r="BG3711" s="95" t="s">
        <v>101</v>
      </c>
    </row>
    <row r="3712" s="86" customFormat="1" ht="19" customHeight="1" spans="1:59">
      <c r="A3712" s="95" t="s">
        <v>387</v>
      </c>
      <c r="B3712" s="95" t="s">
        <v>388</v>
      </c>
      <c r="C3712" s="95" t="s">
        <v>3722</v>
      </c>
      <c r="D3712" s="95" t="s">
        <v>3723</v>
      </c>
      <c r="E3712" s="95" t="s">
        <v>5660</v>
      </c>
      <c r="F3712" s="95" t="s">
        <v>5661</v>
      </c>
      <c r="G3712" s="95" t="s">
        <v>4287</v>
      </c>
      <c r="H3712" s="95" t="s">
        <v>1299</v>
      </c>
      <c r="I3712" s="95" t="s">
        <v>32611</v>
      </c>
      <c r="J3712" s="95" t="s">
        <v>32612</v>
      </c>
      <c r="K3712" s="95" t="s">
        <v>32613</v>
      </c>
      <c r="L3712" s="95" t="s">
        <v>73</v>
      </c>
      <c r="M3712" s="95" t="s">
        <v>4428</v>
      </c>
      <c r="N3712" s="95" t="s">
        <v>2191</v>
      </c>
      <c r="O3712" s="95" t="s">
        <v>2764</v>
      </c>
      <c r="P3712" s="95" t="s">
        <v>2765</v>
      </c>
      <c r="Q3712" s="95" t="s">
        <v>3670</v>
      </c>
      <c r="R3712" s="95" t="s">
        <v>3671</v>
      </c>
      <c r="S3712" s="95" t="s">
        <v>32614</v>
      </c>
      <c r="T3712" s="95" t="s">
        <v>119</v>
      </c>
      <c r="U3712" s="96">
        <v>0</v>
      </c>
      <c r="V3712" s="96">
        <v>20000</v>
      </c>
      <c r="W3712" s="96">
        <v>16000</v>
      </c>
      <c r="X3712" s="96">
        <v>6000</v>
      </c>
      <c r="Y3712" s="95" t="s">
        <v>82</v>
      </c>
      <c r="Z3712" s="95" t="s">
        <v>25689</v>
      </c>
      <c r="AA3712" s="95" t="s">
        <v>84</v>
      </c>
      <c r="AB3712" s="95" t="s">
        <v>5667</v>
      </c>
      <c r="AC3712" s="95" t="s">
        <v>4869</v>
      </c>
      <c r="AD3712" s="95" t="s">
        <v>87</v>
      </c>
      <c r="AE3712" s="95" t="s">
        <v>61</v>
      </c>
      <c r="AF3712" s="95" t="s">
        <v>61</v>
      </c>
      <c r="AG3712" s="95" t="s">
        <v>89</v>
      </c>
      <c r="AH3712" s="95" t="s">
        <v>89</v>
      </c>
      <c r="AI3712" s="95" t="s">
        <v>88</v>
      </c>
      <c r="AJ3712" s="95" t="s">
        <v>88</v>
      </c>
      <c r="AK3712" s="95" t="s">
        <v>88</v>
      </c>
      <c r="AL3712" s="95" t="s">
        <v>88</v>
      </c>
      <c r="AM3712" s="95" t="s">
        <v>88</v>
      </c>
      <c r="AN3712" s="95" t="s">
        <v>88</v>
      </c>
      <c r="AO3712" s="95" t="s">
        <v>88</v>
      </c>
      <c r="AP3712" s="95" t="s">
        <v>89</v>
      </c>
      <c r="AQ3712" s="95" t="s">
        <v>90</v>
      </c>
      <c r="AR3712" s="95" t="s">
        <v>90</v>
      </c>
      <c r="AS3712" s="95" t="s">
        <v>25691</v>
      </c>
      <c r="AT3712" s="95" t="s">
        <v>92</v>
      </c>
      <c r="AU3712" s="95" t="s">
        <v>92</v>
      </c>
      <c r="AV3712" s="95" t="s">
        <v>93</v>
      </c>
      <c r="AW3712" s="95" t="s">
        <v>5668</v>
      </c>
      <c r="AX3712" s="95" t="s">
        <v>32615</v>
      </c>
      <c r="AY3712" s="95" t="s">
        <v>5670</v>
      </c>
      <c r="AZ3712" s="95" t="s">
        <v>32615</v>
      </c>
      <c r="BA3712" s="95" t="s">
        <v>97</v>
      </c>
      <c r="BB3712" s="95" t="s">
        <v>32616</v>
      </c>
      <c r="BC3712" s="95" t="s">
        <v>99</v>
      </c>
      <c r="BD3712" s="95" t="s">
        <v>100</v>
      </c>
      <c r="BE3712" s="95" t="s">
        <v>61</v>
      </c>
      <c r="BF3712" s="95" t="s">
        <v>119</v>
      </c>
      <c r="BG3712" s="95" t="s">
        <v>101</v>
      </c>
    </row>
    <row r="3713" s="86" customFormat="1" ht="19" customHeight="1" spans="1:59">
      <c r="A3713" s="95" t="s">
        <v>694</v>
      </c>
      <c r="B3713" s="95" t="s">
        <v>695</v>
      </c>
      <c r="C3713" s="95" t="s">
        <v>1185</v>
      </c>
      <c r="D3713" s="95" t="s">
        <v>1186</v>
      </c>
      <c r="E3713" s="95" t="s">
        <v>3135</v>
      </c>
      <c r="F3713" s="95" t="s">
        <v>1188</v>
      </c>
      <c r="G3713" s="95" t="s">
        <v>769</v>
      </c>
      <c r="H3713" s="95" t="s">
        <v>109</v>
      </c>
      <c r="I3713" s="95" t="s">
        <v>32617</v>
      </c>
      <c r="J3713" s="95" t="s">
        <v>32618</v>
      </c>
      <c r="K3713" s="95" t="s">
        <v>32619</v>
      </c>
      <c r="L3713" s="95" t="s">
        <v>73</v>
      </c>
      <c r="M3713" s="95" t="s">
        <v>526</v>
      </c>
      <c r="N3713" s="95" t="s">
        <v>11626</v>
      </c>
      <c r="O3713" s="95" t="s">
        <v>881</v>
      </c>
      <c r="P3713" s="95" t="s">
        <v>882</v>
      </c>
      <c r="Q3713" s="95" t="s">
        <v>2425</v>
      </c>
      <c r="R3713" s="95" t="s">
        <v>2426</v>
      </c>
      <c r="S3713" s="95" t="s">
        <v>32620</v>
      </c>
      <c r="T3713" s="95" t="s">
        <v>119</v>
      </c>
      <c r="U3713" s="96">
        <v>0</v>
      </c>
      <c r="V3713" s="96">
        <v>12000</v>
      </c>
      <c r="W3713" s="96">
        <v>9000</v>
      </c>
      <c r="X3713" s="96">
        <v>3000</v>
      </c>
      <c r="Y3713" s="95" t="s">
        <v>82</v>
      </c>
      <c r="Z3713" s="95" t="s">
        <v>25689</v>
      </c>
      <c r="AA3713" s="95" t="s">
        <v>84</v>
      </c>
      <c r="AB3713" s="95" t="s">
        <v>3142</v>
      </c>
      <c r="AC3713" s="95" t="s">
        <v>25830</v>
      </c>
      <c r="AD3713" s="95" t="s">
        <v>87</v>
      </c>
      <c r="AE3713" s="95" t="s">
        <v>61</v>
      </c>
      <c r="AF3713" s="95" t="s">
        <v>61</v>
      </c>
      <c r="AG3713" s="95" t="s">
        <v>89</v>
      </c>
      <c r="AH3713" s="95" t="s">
        <v>89</v>
      </c>
      <c r="AI3713" s="95" t="s">
        <v>89</v>
      </c>
      <c r="AJ3713" s="95" t="s">
        <v>88</v>
      </c>
      <c r="AK3713" s="95" t="s">
        <v>89</v>
      </c>
      <c r="AL3713" s="95" t="s">
        <v>88</v>
      </c>
      <c r="AM3713" s="95" t="s">
        <v>89</v>
      </c>
      <c r="AN3713" s="95" t="s">
        <v>89</v>
      </c>
      <c r="AO3713" s="95" t="s">
        <v>88</v>
      </c>
      <c r="AP3713" s="95" t="s">
        <v>89</v>
      </c>
      <c r="AQ3713" s="95" t="s">
        <v>90</v>
      </c>
      <c r="AR3713" s="95" t="s">
        <v>90</v>
      </c>
      <c r="AS3713" s="95" t="s">
        <v>25691</v>
      </c>
      <c r="AT3713" s="95" t="s">
        <v>92</v>
      </c>
      <c r="AU3713" s="95" t="s">
        <v>92</v>
      </c>
      <c r="AV3713" s="95" t="s">
        <v>93</v>
      </c>
      <c r="AW3713" s="95" t="s">
        <v>3143</v>
      </c>
      <c r="AX3713" s="95" t="s">
        <v>32621</v>
      </c>
      <c r="AY3713" s="95" t="s">
        <v>3145</v>
      </c>
      <c r="AZ3713" s="95" t="s">
        <v>32621</v>
      </c>
      <c r="BA3713" s="95" t="s">
        <v>97</v>
      </c>
      <c r="BB3713" s="95" t="s">
        <v>32622</v>
      </c>
      <c r="BC3713" s="95" t="s">
        <v>99</v>
      </c>
      <c r="BD3713" s="95" t="s">
        <v>100</v>
      </c>
      <c r="BE3713" s="95" t="s">
        <v>61</v>
      </c>
      <c r="BF3713" s="95" t="s">
        <v>119</v>
      </c>
      <c r="BG3713" s="95" t="s">
        <v>101</v>
      </c>
    </row>
    <row r="3714" s="86" customFormat="1" ht="19" customHeight="1" spans="1:59">
      <c r="A3714" s="95" t="s">
        <v>302</v>
      </c>
      <c r="B3714" s="95" t="s">
        <v>303</v>
      </c>
      <c r="C3714" s="95" t="s">
        <v>349</v>
      </c>
      <c r="D3714" s="95" t="s">
        <v>350</v>
      </c>
      <c r="E3714" s="95" t="s">
        <v>351</v>
      </c>
      <c r="F3714" s="95" t="s">
        <v>16467</v>
      </c>
      <c r="G3714" s="95" t="s">
        <v>1972</v>
      </c>
      <c r="H3714" s="95" t="s">
        <v>109</v>
      </c>
      <c r="I3714" s="95" t="s">
        <v>32623</v>
      </c>
      <c r="J3714" s="95" t="s">
        <v>32624</v>
      </c>
      <c r="K3714" s="95" t="s">
        <v>32625</v>
      </c>
      <c r="L3714" s="95" t="s">
        <v>73</v>
      </c>
      <c r="M3714" s="95" t="s">
        <v>526</v>
      </c>
      <c r="N3714" s="95" t="s">
        <v>2361</v>
      </c>
      <c r="O3714" s="95" t="s">
        <v>138</v>
      </c>
      <c r="P3714" s="95" t="s">
        <v>139</v>
      </c>
      <c r="Q3714" s="95" t="s">
        <v>1940</v>
      </c>
      <c r="R3714" s="95" t="s">
        <v>1941</v>
      </c>
      <c r="S3714" s="95" t="s">
        <v>32626</v>
      </c>
      <c r="T3714" s="95" t="s">
        <v>380</v>
      </c>
      <c r="U3714" s="96">
        <v>0</v>
      </c>
      <c r="V3714" s="96">
        <v>31000</v>
      </c>
      <c r="W3714" s="96">
        <v>24800</v>
      </c>
      <c r="X3714" s="96">
        <v>12400</v>
      </c>
      <c r="Y3714" s="95" t="s">
        <v>82</v>
      </c>
      <c r="Z3714" s="95" t="s">
        <v>25689</v>
      </c>
      <c r="AA3714" s="95" t="s">
        <v>84</v>
      </c>
      <c r="AB3714" s="95" t="s">
        <v>358</v>
      </c>
      <c r="AC3714" s="95" t="s">
        <v>4869</v>
      </c>
      <c r="AD3714" s="95" t="s">
        <v>87</v>
      </c>
      <c r="AE3714" s="95" t="s">
        <v>61</v>
      </c>
      <c r="AF3714" s="95" t="s">
        <v>61</v>
      </c>
      <c r="AG3714" s="95" t="s">
        <v>89</v>
      </c>
      <c r="AH3714" s="95" t="s">
        <v>88</v>
      </c>
      <c r="AI3714" s="95" t="s">
        <v>88</v>
      </c>
      <c r="AJ3714" s="95" t="s">
        <v>88</v>
      </c>
      <c r="AK3714" s="95" t="s">
        <v>88</v>
      </c>
      <c r="AL3714" s="95" t="s">
        <v>88</v>
      </c>
      <c r="AM3714" s="95" t="s">
        <v>88</v>
      </c>
      <c r="AN3714" s="95" t="s">
        <v>88</v>
      </c>
      <c r="AO3714" s="95" t="s">
        <v>88</v>
      </c>
      <c r="AP3714" s="95" t="s">
        <v>89</v>
      </c>
      <c r="AQ3714" s="95" t="s">
        <v>90</v>
      </c>
      <c r="AR3714" s="95" t="s">
        <v>90</v>
      </c>
      <c r="AS3714" s="95" t="s">
        <v>25691</v>
      </c>
      <c r="AT3714" s="95" t="s">
        <v>92</v>
      </c>
      <c r="AU3714" s="95" t="s">
        <v>92</v>
      </c>
      <c r="AV3714" s="95" t="s">
        <v>93</v>
      </c>
      <c r="AW3714" s="95" t="s">
        <v>360</v>
      </c>
      <c r="AX3714" s="95" t="s">
        <v>32627</v>
      </c>
      <c r="AY3714" s="95" t="s">
        <v>362</v>
      </c>
      <c r="AZ3714" s="95" t="s">
        <v>32627</v>
      </c>
      <c r="BA3714" s="95" t="s">
        <v>97</v>
      </c>
      <c r="BB3714" s="95" t="s">
        <v>32628</v>
      </c>
      <c r="BC3714" s="95" t="s">
        <v>99</v>
      </c>
      <c r="BD3714" s="95" t="s">
        <v>100</v>
      </c>
      <c r="BE3714" s="95" t="s">
        <v>61</v>
      </c>
      <c r="BF3714" s="95" t="s">
        <v>380</v>
      </c>
      <c r="BG3714" s="95" t="s">
        <v>101</v>
      </c>
    </row>
    <row r="3715" s="86" customFormat="1" ht="19" customHeight="1" spans="1:59">
      <c r="A3715" s="95" t="s">
        <v>2742</v>
      </c>
      <c r="B3715" s="95" t="s">
        <v>2743</v>
      </c>
      <c r="C3715" s="95" t="s">
        <v>4808</v>
      </c>
      <c r="D3715" s="95" t="s">
        <v>4809</v>
      </c>
      <c r="E3715" s="95" t="s">
        <v>18299</v>
      </c>
      <c r="F3715" s="95" t="s">
        <v>32629</v>
      </c>
      <c r="G3715" s="95" t="s">
        <v>32630</v>
      </c>
      <c r="H3715" s="95" t="s">
        <v>3166</v>
      </c>
      <c r="I3715" s="95" t="s">
        <v>32631</v>
      </c>
      <c r="J3715" s="95" t="s">
        <v>32632</v>
      </c>
      <c r="K3715" s="95" t="s">
        <v>32633</v>
      </c>
      <c r="L3715" s="95" t="s">
        <v>73</v>
      </c>
      <c r="M3715" s="95" t="s">
        <v>113</v>
      </c>
      <c r="N3715" s="95" t="s">
        <v>374</v>
      </c>
      <c r="O3715" s="95" t="s">
        <v>2269</v>
      </c>
      <c r="P3715" s="95" t="s">
        <v>7126</v>
      </c>
      <c r="Q3715" s="95" t="s">
        <v>3171</v>
      </c>
      <c r="R3715" s="95" t="s">
        <v>3172</v>
      </c>
      <c r="S3715" s="95" t="s">
        <v>32634</v>
      </c>
      <c r="T3715" s="95" t="s">
        <v>380</v>
      </c>
      <c r="U3715" s="96">
        <v>0</v>
      </c>
      <c r="V3715" s="96">
        <v>45250</v>
      </c>
      <c r="W3715" s="96">
        <v>34000</v>
      </c>
      <c r="X3715" s="96">
        <v>6000</v>
      </c>
      <c r="Y3715" s="95" t="s">
        <v>82</v>
      </c>
      <c r="Z3715" s="95" t="s">
        <v>25689</v>
      </c>
      <c r="AA3715" s="95" t="s">
        <v>84</v>
      </c>
      <c r="AB3715" s="95" t="s">
        <v>18304</v>
      </c>
      <c r="AC3715" s="95" t="s">
        <v>25900</v>
      </c>
      <c r="AD3715" s="95" t="s">
        <v>87</v>
      </c>
      <c r="AE3715" s="95" t="s">
        <v>61</v>
      </c>
      <c r="AF3715" s="95" t="s">
        <v>61</v>
      </c>
      <c r="AG3715" s="95" t="s">
        <v>89</v>
      </c>
      <c r="AH3715" s="95" t="s">
        <v>88</v>
      </c>
      <c r="AI3715" s="95" t="s">
        <v>88</v>
      </c>
      <c r="AJ3715" s="95" t="s">
        <v>88</v>
      </c>
      <c r="AK3715" s="95" t="s">
        <v>88</v>
      </c>
      <c r="AL3715" s="95" t="s">
        <v>88</v>
      </c>
      <c r="AM3715" s="95" t="s">
        <v>88</v>
      </c>
      <c r="AN3715" s="95" t="s">
        <v>88</v>
      </c>
      <c r="AO3715" s="95" t="s">
        <v>88</v>
      </c>
      <c r="AP3715" s="95" t="s">
        <v>89</v>
      </c>
      <c r="AQ3715" s="95" t="s">
        <v>90</v>
      </c>
      <c r="AR3715" s="95" t="s">
        <v>90</v>
      </c>
      <c r="AS3715" s="95" t="s">
        <v>25691</v>
      </c>
      <c r="AT3715" s="95" t="s">
        <v>92</v>
      </c>
      <c r="AU3715" s="95" t="s">
        <v>92</v>
      </c>
      <c r="AV3715" s="95" t="s">
        <v>93</v>
      </c>
      <c r="AW3715" s="95" t="s">
        <v>18305</v>
      </c>
      <c r="AX3715" s="95" t="s">
        <v>32635</v>
      </c>
      <c r="AY3715" s="95" t="s">
        <v>18307</v>
      </c>
      <c r="AZ3715" s="95" t="s">
        <v>32635</v>
      </c>
      <c r="BA3715" s="95" t="s">
        <v>97</v>
      </c>
      <c r="BB3715" s="95" t="s">
        <v>32636</v>
      </c>
      <c r="BC3715" s="95" t="s">
        <v>99</v>
      </c>
      <c r="BD3715" s="95" t="s">
        <v>100</v>
      </c>
      <c r="BE3715" s="95" t="s">
        <v>61</v>
      </c>
      <c r="BF3715" s="95" t="s">
        <v>380</v>
      </c>
      <c r="BG3715" s="95" t="s">
        <v>101</v>
      </c>
    </row>
    <row r="3716" s="86" customFormat="1" ht="19" customHeight="1" spans="1:59">
      <c r="A3716" s="95" t="s">
        <v>694</v>
      </c>
      <c r="B3716" s="95" t="s">
        <v>695</v>
      </c>
      <c r="C3716" s="95" t="s">
        <v>958</v>
      </c>
      <c r="D3716" s="95" t="s">
        <v>959</v>
      </c>
      <c r="E3716" s="95" t="s">
        <v>12493</v>
      </c>
      <c r="F3716" s="95" t="s">
        <v>5927</v>
      </c>
      <c r="G3716" s="95" t="s">
        <v>769</v>
      </c>
      <c r="H3716" s="95" t="s">
        <v>109</v>
      </c>
      <c r="I3716" s="95" t="s">
        <v>32637</v>
      </c>
      <c r="J3716" s="95" t="s">
        <v>32638</v>
      </c>
      <c r="K3716" s="95" t="s">
        <v>32639</v>
      </c>
      <c r="L3716" s="95" t="s">
        <v>73</v>
      </c>
      <c r="M3716" s="95" t="s">
        <v>2014</v>
      </c>
      <c r="N3716" s="95" t="s">
        <v>1835</v>
      </c>
      <c r="O3716" s="95" t="s">
        <v>2269</v>
      </c>
      <c r="P3716" s="95" t="s">
        <v>7126</v>
      </c>
      <c r="Q3716" s="95" t="s">
        <v>4513</v>
      </c>
      <c r="R3716" s="95" t="s">
        <v>4514</v>
      </c>
      <c r="S3716" s="95" t="s">
        <v>32640</v>
      </c>
      <c r="T3716" s="95" t="s">
        <v>380</v>
      </c>
      <c r="U3716" s="96">
        <v>0</v>
      </c>
      <c r="V3716" s="96">
        <v>9000</v>
      </c>
      <c r="W3716" s="96">
        <v>3900</v>
      </c>
      <c r="X3716" s="96">
        <v>2000</v>
      </c>
      <c r="Y3716" s="95" t="s">
        <v>82</v>
      </c>
      <c r="Z3716" s="95" t="s">
        <v>25689</v>
      </c>
      <c r="AA3716" s="95" t="s">
        <v>84</v>
      </c>
      <c r="AB3716" s="95" t="s">
        <v>12898</v>
      </c>
      <c r="AC3716" s="95" t="s">
        <v>4869</v>
      </c>
      <c r="AD3716" s="95" t="s">
        <v>87</v>
      </c>
      <c r="AE3716" s="95" t="s">
        <v>61</v>
      </c>
      <c r="AF3716" s="95" t="s">
        <v>61</v>
      </c>
      <c r="AG3716" s="95" t="s">
        <v>89</v>
      </c>
      <c r="AH3716" s="95" t="s">
        <v>89</v>
      </c>
      <c r="AI3716" s="95" t="s">
        <v>88</v>
      </c>
      <c r="AJ3716" s="95" t="s">
        <v>88</v>
      </c>
      <c r="AK3716" s="95" t="s">
        <v>88</v>
      </c>
      <c r="AL3716" s="95" t="s">
        <v>88</v>
      </c>
      <c r="AM3716" s="95" t="s">
        <v>88</v>
      </c>
      <c r="AN3716" s="95" t="s">
        <v>88</v>
      </c>
      <c r="AO3716" s="95" t="s">
        <v>88</v>
      </c>
      <c r="AP3716" s="95" t="s">
        <v>89</v>
      </c>
      <c r="AQ3716" s="95" t="s">
        <v>90</v>
      </c>
      <c r="AR3716" s="95" t="s">
        <v>90</v>
      </c>
      <c r="AS3716" s="95" t="s">
        <v>25691</v>
      </c>
      <c r="AT3716" s="95" t="s">
        <v>92</v>
      </c>
      <c r="AU3716" s="95" t="s">
        <v>92</v>
      </c>
      <c r="AV3716" s="95" t="s">
        <v>93</v>
      </c>
      <c r="AW3716" s="95" t="s">
        <v>12501</v>
      </c>
      <c r="AX3716" s="95" t="s">
        <v>32641</v>
      </c>
      <c r="AY3716" s="95" t="s">
        <v>12503</v>
      </c>
      <c r="AZ3716" s="95" t="s">
        <v>32641</v>
      </c>
      <c r="BA3716" s="95" t="s">
        <v>97</v>
      </c>
      <c r="BB3716" s="95" t="s">
        <v>32642</v>
      </c>
      <c r="BC3716" s="95" t="s">
        <v>99</v>
      </c>
      <c r="BD3716" s="95" t="s">
        <v>100</v>
      </c>
      <c r="BE3716" s="95" t="s">
        <v>61</v>
      </c>
      <c r="BF3716" s="95" t="s">
        <v>380</v>
      </c>
      <c r="BG3716" s="95" t="s">
        <v>101</v>
      </c>
    </row>
    <row r="3717" s="86" customFormat="1" ht="19" customHeight="1" spans="1:59">
      <c r="A3717" s="95" t="s">
        <v>226</v>
      </c>
      <c r="B3717" s="95" t="s">
        <v>227</v>
      </c>
      <c r="C3717" s="95" t="s">
        <v>1512</v>
      </c>
      <c r="D3717" s="95" t="s">
        <v>1513</v>
      </c>
      <c r="E3717" s="95" t="s">
        <v>7269</v>
      </c>
      <c r="F3717" s="95" t="s">
        <v>7270</v>
      </c>
      <c r="G3717" s="95" t="s">
        <v>2039</v>
      </c>
      <c r="H3717" s="95" t="s">
        <v>943</v>
      </c>
      <c r="I3717" s="95" t="s">
        <v>32643</v>
      </c>
      <c r="J3717" s="95" t="s">
        <v>32644</v>
      </c>
      <c r="K3717" s="95" t="s">
        <v>32645</v>
      </c>
      <c r="L3717" s="95" t="s">
        <v>73</v>
      </c>
      <c r="M3717" s="95" t="s">
        <v>2014</v>
      </c>
      <c r="N3717" s="95" t="s">
        <v>1835</v>
      </c>
      <c r="O3717" s="95" t="s">
        <v>949</v>
      </c>
      <c r="P3717" s="95" t="s">
        <v>950</v>
      </c>
      <c r="Q3717" s="95" t="s">
        <v>6440</v>
      </c>
      <c r="R3717" s="95" t="s">
        <v>6441</v>
      </c>
      <c r="S3717" s="95" t="s">
        <v>32646</v>
      </c>
      <c r="T3717" s="95" t="s">
        <v>119</v>
      </c>
      <c r="U3717" s="96">
        <v>0</v>
      </c>
      <c r="V3717" s="96">
        <v>76000</v>
      </c>
      <c r="W3717" s="96">
        <v>60000</v>
      </c>
      <c r="X3717" s="96">
        <v>30000</v>
      </c>
      <c r="Y3717" s="95" t="s">
        <v>82</v>
      </c>
      <c r="Z3717" s="95" t="s">
        <v>25689</v>
      </c>
      <c r="AA3717" s="95" t="s">
        <v>84</v>
      </c>
      <c r="AB3717" s="95" t="s">
        <v>7270</v>
      </c>
      <c r="AC3717" s="95" t="s">
        <v>4869</v>
      </c>
      <c r="AD3717" s="95" t="s">
        <v>87</v>
      </c>
      <c r="AE3717" s="95" t="s">
        <v>61</v>
      </c>
      <c r="AF3717" s="95" t="s">
        <v>61</v>
      </c>
      <c r="AG3717" s="95" t="s">
        <v>89</v>
      </c>
      <c r="AH3717" s="95" t="s">
        <v>89</v>
      </c>
      <c r="AI3717" s="95" t="s">
        <v>89</v>
      </c>
      <c r="AJ3717" s="95" t="s">
        <v>89</v>
      </c>
      <c r="AK3717" s="95" t="s">
        <v>88</v>
      </c>
      <c r="AL3717" s="95" t="s">
        <v>88</v>
      </c>
      <c r="AM3717" s="95" t="s">
        <v>88</v>
      </c>
      <c r="AN3717" s="95" t="s">
        <v>88</v>
      </c>
      <c r="AO3717" s="95" t="s">
        <v>88</v>
      </c>
      <c r="AP3717" s="95" t="s">
        <v>89</v>
      </c>
      <c r="AQ3717" s="95" t="s">
        <v>90</v>
      </c>
      <c r="AR3717" s="95" t="s">
        <v>90</v>
      </c>
      <c r="AS3717" s="95" t="s">
        <v>25691</v>
      </c>
      <c r="AT3717" s="95" t="s">
        <v>92</v>
      </c>
      <c r="AU3717" s="95" t="s">
        <v>92</v>
      </c>
      <c r="AV3717" s="95" t="s">
        <v>93</v>
      </c>
      <c r="AW3717" s="95" t="s">
        <v>7275</v>
      </c>
      <c r="AX3717" s="95" t="s">
        <v>32647</v>
      </c>
      <c r="AY3717" s="95" t="s">
        <v>2665</v>
      </c>
      <c r="AZ3717" s="95" t="s">
        <v>32647</v>
      </c>
      <c r="BA3717" s="95" t="s">
        <v>97</v>
      </c>
      <c r="BB3717" s="95" t="s">
        <v>32648</v>
      </c>
      <c r="BC3717" s="95" t="s">
        <v>99</v>
      </c>
      <c r="BD3717" s="95" t="s">
        <v>100</v>
      </c>
      <c r="BE3717" s="95" t="s">
        <v>61</v>
      </c>
      <c r="BF3717" s="95" t="s">
        <v>119</v>
      </c>
      <c r="BG3717" s="95" t="s">
        <v>101</v>
      </c>
    </row>
    <row r="3718" s="86" customFormat="1" ht="19" customHeight="1" spans="1:59">
      <c r="A3718" s="95" t="s">
        <v>387</v>
      </c>
      <c r="B3718" s="95" t="s">
        <v>388</v>
      </c>
      <c r="C3718" s="95" t="s">
        <v>1601</v>
      </c>
      <c r="D3718" s="95" t="s">
        <v>1602</v>
      </c>
      <c r="E3718" s="95" t="s">
        <v>32649</v>
      </c>
      <c r="F3718" s="95" t="s">
        <v>32650</v>
      </c>
      <c r="G3718" s="95" t="s">
        <v>6151</v>
      </c>
      <c r="H3718" s="95" t="s">
        <v>2636</v>
      </c>
      <c r="I3718" s="95" t="s">
        <v>32651</v>
      </c>
      <c r="J3718" s="95" t="s">
        <v>32652</v>
      </c>
      <c r="K3718" s="95" t="s">
        <v>32653</v>
      </c>
      <c r="L3718" s="95" t="s">
        <v>73</v>
      </c>
      <c r="M3718" s="95" t="s">
        <v>74</v>
      </c>
      <c r="N3718" s="95" t="s">
        <v>114</v>
      </c>
      <c r="O3718" s="95" t="s">
        <v>6155</v>
      </c>
      <c r="P3718" s="95" t="s">
        <v>6156</v>
      </c>
      <c r="Q3718" s="95" t="s">
        <v>6157</v>
      </c>
      <c r="R3718" s="95" t="s">
        <v>6156</v>
      </c>
      <c r="S3718" s="95" t="s">
        <v>32654</v>
      </c>
      <c r="T3718" s="95" t="s">
        <v>119</v>
      </c>
      <c r="U3718" s="96">
        <v>0</v>
      </c>
      <c r="V3718" s="96">
        <v>20000</v>
      </c>
      <c r="W3718" s="96">
        <v>15000</v>
      </c>
      <c r="X3718" s="96">
        <v>6000</v>
      </c>
      <c r="Y3718" s="95" t="s">
        <v>82</v>
      </c>
      <c r="Z3718" s="95" t="s">
        <v>25689</v>
      </c>
      <c r="AA3718" s="95" t="s">
        <v>84</v>
      </c>
      <c r="AB3718" s="95" t="s">
        <v>32650</v>
      </c>
      <c r="AC3718" s="95" t="s">
        <v>8465</v>
      </c>
      <c r="AD3718" s="95" t="s">
        <v>87</v>
      </c>
      <c r="AE3718" s="95" t="s">
        <v>61</v>
      </c>
      <c r="AF3718" s="95" t="s">
        <v>61</v>
      </c>
      <c r="AG3718" s="95" t="s">
        <v>89</v>
      </c>
      <c r="AH3718" s="95" t="s">
        <v>89</v>
      </c>
      <c r="AI3718" s="95" t="s">
        <v>89</v>
      </c>
      <c r="AJ3718" s="95" t="s">
        <v>89</v>
      </c>
      <c r="AK3718" s="95" t="s">
        <v>89</v>
      </c>
      <c r="AL3718" s="95" t="s">
        <v>89</v>
      </c>
      <c r="AM3718" s="95" t="s">
        <v>89</v>
      </c>
      <c r="AN3718" s="95" t="s">
        <v>89</v>
      </c>
      <c r="AO3718" s="95" t="s">
        <v>89</v>
      </c>
      <c r="AP3718" s="95" t="s">
        <v>89</v>
      </c>
      <c r="AQ3718" s="95" t="s">
        <v>90</v>
      </c>
      <c r="AR3718" s="95" t="s">
        <v>90</v>
      </c>
      <c r="AS3718" s="95" t="s">
        <v>25691</v>
      </c>
      <c r="AT3718" s="95" t="s">
        <v>92</v>
      </c>
      <c r="AU3718" s="95" t="s">
        <v>92</v>
      </c>
      <c r="AV3718" s="95" t="s">
        <v>93</v>
      </c>
      <c r="AW3718" s="95" t="s">
        <v>32655</v>
      </c>
      <c r="AX3718" s="95" t="s">
        <v>32656</v>
      </c>
      <c r="AY3718" s="95" t="s">
        <v>32657</v>
      </c>
      <c r="AZ3718" s="95" t="s">
        <v>32656</v>
      </c>
      <c r="BA3718" s="95" t="s">
        <v>97</v>
      </c>
      <c r="BB3718" s="95" t="s">
        <v>32658</v>
      </c>
      <c r="BC3718" s="95" t="s">
        <v>99</v>
      </c>
      <c r="BD3718" s="95" t="s">
        <v>100</v>
      </c>
      <c r="BE3718" s="95" t="s">
        <v>61</v>
      </c>
      <c r="BF3718" s="95" t="s">
        <v>119</v>
      </c>
      <c r="BG3718" s="95" t="s">
        <v>101</v>
      </c>
    </row>
    <row r="3719" s="86" customFormat="1" ht="19" customHeight="1" spans="1:59">
      <c r="A3719" s="95" t="s">
        <v>458</v>
      </c>
      <c r="B3719" s="95" t="s">
        <v>459</v>
      </c>
      <c r="C3719" s="95" t="s">
        <v>2457</v>
      </c>
      <c r="D3719" s="95" t="s">
        <v>2458</v>
      </c>
      <c r="E3719" s="95" t="s">
        <v>28432</v>
      </c>
      <c r="F3719" s="95" t="s">
        <v>2460</v>
      </c>
      <c r="G3719" s="95" t="s">
        <v>2461</v>
      </c>
      <c r="H3719" s="95" t="s">
        <v>109</v>
      </c>
      <c r="I3719" s="95" t="s">
        <v>32659</v>
      </c>
      <c r="J3719" s="95" t="s">
        <v>32660</v>
      </c>
      <c r="K3719" s="95" t="s">
        <v>32661</v>
      </c>
      <c r="L3719" s="95" t="s">
        <v>73</v>
      </c>
      <c r="M3719" s="95" t="s">
        <v>2014</v>
      </c>
      <c r="N3719" s="95" t="s">
        <v>114</v>
      </c>
      <c r="O3719" s="95" t="s">
        <v>115</v>
      </c>
      <c r="P3719" s="95" t="s">
        <v>116</v>
      </c>
      <c r="Q3719" s="95" t="s">
        <v>117</v>
      </c>
      <c r="R3719" s="95" t="s">
        <v>116</v>
      </c>
      <c r="S3719" s="95" t="s">
        <v>32662</v>
      </c>
      <c r="T3719" s="95" t="s">
        <v>380</v>
      </c>
      <c r="U3719" s="96">
        <v>0</v>
      </c>
      <c r="V3719" s="96">
        <v>35000</v>
      </c>
      <c r="W3719" s="96">
        <v>16000</v>
      </c>
      <c r="X3719" s="96">
        <v>8000</v>
      </c>
      <c r="Y3719" s="95" t="s">
        <v>82</v>
      </c>
      <c r="Z3719" s="95" t="s">
        <v>25689</v>
      </c>
      <c r="AA3719" s="95" t="s">
        <v>84</v>
      </c>
      <c r="AB3719" s="95" t="s">
        <v>190</v>
      </c>
      <c r="AC3719" s="95" t="s">
        <v>4869</v>
      </c>
      <c r="AD3719" s="95" t="s">
        <v>87</v>
      </c>
      <c r="AE3719" s="95" t="s">
        <v>61</v>
      </c>
      <c r="AF3719" s="95" t="s">
        <v>61</v>
      </c>
      <c r="AG3719" s="95" t="s">
        <v>89</v>
      </c>
      <c r="AH3719" s="95" t="s">
        <v>89</v>
      </c>
      <c r="AI3719" s="95" t="s">
        <v>88</v>
      </c>
      <c r="AJ3719" s="95" t="s">
        <v>88</v>
      </c>
      <c r="AK3719" s="95" t="s">
        <v>88</v>
      </c>
      <c r="AL3719" s="95" t="s">
        <v>88</v>
      </c>
      <c r="AM3719" s="95" t="s">
        <v>88</v>
      </c>
      <c r="AN3719" s="95" t="s">
        <v>88</v>
      </c>
      <c r="AO3719" s="95" t="s">
        <v>88</v>
      </c>
      <c r="AP3719" s="95" t="s">
        <v>89</v>
      </c>
      <c r="AQ3719" s="95" t="s">
        <v>90</v>
      </c>
      <c r="AR3719" s="95" t="s">
        <v>90</v>
      </c>
      <c r="AS3719" s="95" t="s">
        <v>25691</v>
      </c>
      <c r="AT3719" s="95" t="s">
        <v>92</v>
      </c>
      <c r="AU3719" s="95" t="s">
        <v>92</v>
      </c>
      <c r="AV3719" s="95" t="s">
        <v>93</v>
      </c>
      <c r="AW3719" s="95" t="s">
        <v>28437</v>
      </c>
      <c r="AX3719" s="95" t="s">
        <v>32663</v>
      </c>
      <c r="AY3719" s="95" t="s">
        <v>28439</v>
      </c>
      <c r="AZ3719" s="95" t="s">
        <v>32663</v>
      </c>
      <c r="BA3719" s="95" t="s">
        <v>97</v>
      </c>
      <c r="BB3719" s="95" t="s">
        <v>32664</v>
      </c>
      <c r="BC3719" s="95" t="s">
        <v>99</v>
      </c>
      <c r="BD3719" s="95" t="s">
        <v>100</v>
      </c>
      <c r="BE3719" s="95" t="s">
        <v>61</v>
      </c>
      <c r="BF3719" s="95" t="s">
        <v>380</v>
      </c>
      <c r="BG3719" s="95" t="s">
        <v>101</v>
      </c>
    </row>
    <row r="3720" s="86" customFormat="1" ht="19" customHeight="1" spans="1:59">
      <c r="A3720" s="95" t="s">
        <v>419</v>
      </c>
      <c r="B3720" s="95" t="s">
        <v>420</v>
      </c>
      <c r="C3720" s="95" t="s">
        <v>421</v>
      </c>
      <c r="D3720" s="95" t="s">
        <v>422</v>
      </c>
      <c r="E3720" s="95" t="s">
        <v>3685</v>
      </c>
      <c r="F3720" s="95" t="s">
        <v>424</v>
      </c>
      <c r="G3720" s="95" t="s">
        <v>425</v>
      </c>
      <c r="H3720" s="95" t="s">
        <v>109</v>
      </c>
      <c r="I3720" s="95" t="s">
        <v>32665</v>
      </c>
      <c r="J3720" s="95" t="s">
        <v>32666</v>
      </c>
      <c r="K3720" s="95" t="s">
        <v>32667</v>
      </c>
      <c r="L3720" s="95" t="s">
        <v>73</v>
      </c>
      <c r="M3720" s="95" t="s">
        <v>145</v>
      </c>
      <c r="N3720" s="95" t="s">
        <v>12534</v>
      </c>
      <c r="O3720" s="95" t="s">
        <v>292</v>
      </c>
      <c r="P3720" s="95" t="s">
        <v>293</v>
      </c>
      <c r="Q3720" s="95" t="s">
        <v>294</v>
      </c>
      <c r="R3720" s="95" t="s">
        <v>295</v>
      </c>
      <c r="S3720" s="95" t="s">
        <v>32668</v>
      </c>
      <c r="T3720" s="95" t="s">
        <v>262</v>
      </c>
      <c r="U3720" s="96">
        <v>0</v>
      </c>
      <c r="V3720" s="96">
        <v>168444</v>
      </c>
      <c r="W3720" s="96">
        <v>134720</v>
      </c>
      <c r="X3720" s="96">
        <v>30000</v>
      </c>
      <c r="Y3720" s="95" t="s">
        <v>143</v>
      </c>
      <c r="Z3720" s="95" t="s">
        <v>25689</v>
      </c>
      <c r="AA3720" s="95" t="s">
        <v>84</v>
      </c>
      <c r="AB3720" s="95" t="s">
        <v>3694</v>
      </c>
      <c r="AC3720" s="95" t="s">
        <v>25690</v>
      </c>
      <c r="AD3720" s="95" t="s">
        <v>87</v>
      </c>
      <c r="AE3720" s="95" t="s">
        <v>61</v>
      </c>
      <c r="AF3720" s="95" t="s">
        <v>61</v>
      </c>
      <c r="AG3720" s="95" t="s">
        <v>89</v>
      </c>
      <c r="AH3720" s="95" t="s">
        <v>89</v>
      </c>
      <c r="AI3720" s="95" t="s">
        <v>89</v>
      </c>
      <c r="AJ3720" s="95" t="s">
        <v>89</v>
      </c>
      <c r="AK3720" s="95" t="s">
        <v>89</v>
      </c>
      <c r="AL3720" s="95" t="s">
        <v>89</v>
      </c>
      <c r="AM3720" s="95" t="s">
        <v>89</v>
      </c>
      <c r="AN3720" s="95" t="s">
        <v>89</v>
      </c>
      <c r="AO3720" s="95" t="s">
        <v>89</v>
      </c>
      <c r="AP3720" s="95" t="s">
        <v>89</v>
      </c>
      <c r="AQ3720" s="95" t="s">
        <v>90</v>
      </c>
      <c r="AR3720" s="95" t="s">
        <v>90</v>
      </c>
      <c r="AS3720" s="95" t="s">
        <v>25691</v>
      </c>
      <c r="AT3720" s="95" t="s">
        <v>92</v>
      </c>
      <c r="AU3720" s="95" t="s">
        <v>92</v>
      </c>
      <c r="AV3720" s="95" t="s">
        <v>93</v>
      </c>
      <c r="AW3720" s="95" t="s">
        <v>3695</v>
      </c>
      <c r="AX3720" s="95" t="s">
        <v>32669</v>
      </c>
      <c r="AY3720" s="95" t="s">
        <v>3697</v>
      </c>
      <c r="AZ3720" s="95" t="s">
        <v>32669</v>
      </c>
      <c r="BA3720" s="95" t="s">
        <v>97</v>
      </c>
      <c r="BB3720" s="95" t="s">
        <v>32670</v>
      </c>
      <c r="BC3720" s="95" t="s">
        <v>99</v>
      </c>
      <c r="BD3720" s="95" t="s">
        <v>150</v>
      </c>
      <c r="BE3720" s="95" t="s">
        <v>61</v>
      </c>
      <c r="BF3720" s="95" t="s">
        <v>262</v>
      </c>
      <c r="BG3720" s="95" t="s">
        <v>101</v>
      </c>
    </row>
    <row r="3721" s="86" customFormat="1" ht="19" customHeight="1" spans="1:59">
      <c r="A3721" s="95" t="s">
        <v>441</v>
      </c>
      <c r="B3721" s="95" t="s">
        <v>442</v>
      </c>
      <c r="C3721" s="95" t="s">
        <v>1270</v>
      </c>
      <c r="D3721" s="95" t="s">
        <v>1271</v>
      </c>
      <c r="E3721" s="95" t="s">
        <v>3275</v>
      </c>
      <c r="F3721" s="95" t="s">
        <v>447</v>
      </c>
      <c r="G3721" s="95" t="s">
        <v>447</v>
      </c>
      <c r="H3721" s="95" t="s">
        <v>109</v>
      </c>
      <c r="I3721" s="95" t="s">
        <v>32671</v>
      </c>
      <c r="J3721" s="95" t="s">
        <v>32672</v>
      </c>
      <c r="K3721" s="95" t="s">
        <v>32673</v>
      </c>
      <c r="L3721" s="95" t="s">
        <v>73</v>
      </c>
      <c r="M3721" s="95" t="s">
        <v>5574</v>
      </c>
      <c r="N3721" s="95" t="s">
        <v>4315</v>
      </c>
      <c r="O3721" s="95" t="s">
        <v>1537</v>
      </c>
      <c r="P3721" s="95" t="s">
        <v>1538</v>
      </c>
      <c r="Q3721" s="95" t="s">
        <v>2425</v>
      </c>
      <c r="R3721" s="95" t="s">
        <v>2426</v>
      </c>
      <c r="S3721" s="95" t="s">
        <v>32674</v>
      </c>
      <c r="T3721" s="95" t="s">
        <v>380</v>
      </c>
      <c r="U3721" s="96">
        <v>0</v>
      </c>
      <c r="V3721" s="96">
        <v>10000</v>
      </c>
      <c r="W3721" s="96">
        <v>8000</v>
      </c>
      <c r="X3721" s="96">
        <v>5000</v>
      </c>
      <c r="Y3721" s="95" t="s">
        <v>143</v>
      </c>
      <c r="Z3721" s="95" t="s">
        <v>25689</v>
      </c>
      <c r="AA3721" s="95" t="s">
        <v>84</v>
      </c>
      <c r="AB3721" s="95" t="s">
        <v>7174</v>
      </c>
      <c r="AC3721" s="95" t="s">
        <v>4869</v>
      </c>
      <c r="AD3721" s="95" t="s">
        <v>87</v>
      </c>
      <c r="AE3721" s="95" t="s">
        <v>61</v>
      </c>
      <c r="AF3721" s="95" t="s">
        <v>61</v>
      </c>
      <c r="AG3721" s="95" t="s">
        <v>89</v>
      </c>
      <c r="AH3721" s="95" t="s">
        <v>89</v>
      </c>
      <c r="AI3721" s="95" t="s">
        <v>89</v>
      </c>
      <c r="AJ3721" s="95" t="s">
        <v>89</v>
      </c>
      <c r="AK3721" s="95" t="s">
        <v>89</v>
      </c>
      <c r="AL3721" s="95" t="s">
        <v>89</v>
      </c>
      <c r="AM3721" s="95" t="s">
        <v>89</v>
      </c>
      <c r="AN3721" s="95" t="s">
        <v>89</v>
      </c>
      <c r="AO3721" s="95" t="s">
        <v>89</v>
      </c>
      <c r="AP3721" s="95" t="s">
        <v>89</v>
      </c>
      <c r="AQ3721" s="95" t="s">
        <v>90</v>
      </c>
      <c r="AR3721" s="95" t="s">
        <v>90</v>
      </c>
      <c r="AS3721" s="95" t="s">
        <v>25691</v>
      </c>
      <c r="AT3721" s="95" t="s">
        <v>92</v>
      </c>
      <c r="AU3721" s="95" t="s">
        <v>92</v>
      </c>
      <c r="AV3721" s="95" t="s">
        <v>93</v>
      </c>
      <c r="AW3721" s="95" t="s">
        <v>3284</v>
      </c>
      <c r="AX3721" s="95" t="s">
        <v>32675</v>
      </c>
      <c r="AY3721" s="95" t="s">
        <v>3286</v>
      </c>
      <c r="AZ3721" s="95" t="s">
        <v>32675</v>
      </c>
      <c r="BA3721" s="95" t="s">
        <v>97</v>
      </c>
      <c r="BB3721" s="95" t="s">
        <v>32676</v>
      </c>
      <c r="BC3721" s="95" t="s">
        <v>99</v>
      </c>
      <c r="BD3721" s="95" t="s">
        <v>150</v>
      </c>
      <c r="BE3721" s="95" t="s">
        <v>61</v>
      </c>
      <c r="BF3721" s="95" t="s">
        <v>380</v>
      </c>
      <c r="BG3721" s="95" t="s">
        <v>101</v>
      </c>
    </row>
    <row r="3722" s="86" customFormat="1" ht="19" customHeight="1" spans="1:59">
      <c r="A3722" s="95" t="s">
        <v>387</v>
      </c>
      <c r="B3722" s="95" t="s">
        <v>388</v>
      </c>
      <c r="C3722" s="95" t="s">
        <v>4123</v>
      </c>
      <c r="D3722" s="95" t="s">
        <v>4124</v>
      </c>
      <c r="E3722" s="95" t="s">
        <v>4125</v>
      </c>
      <c r="F3722" s="95" t="s">
        <v>32677</v>
      </c>
      <c r="G3722" s="95" t="s">
        <v>31814</v>
      </c>
      <c r="H3722" s="95" t="s">
        <v>5013</v>
      </c>
      <c r="I3722" s="95" t="s">
        <v>32678</v>
      </c>
      <c r="J3722" s="95" t="s">
        <v>32679</v>
      </c>
      <c r="K3722" s="95" t="s">
        <v>32680</v>
      </c>
      <c r="L3722" s="95" t="s">
        <v>73</v>
      </c>
      <c r="M3722" s="95" t="s">
        <v>341</v>
      </c>
      <c r="N3722" s="95" t="s">
        <v>2206</v>
      </c>
      <c r="O3722" s="95" t="s">
        <v>1875</v>
      </c>
      <c r="P3722" s="95" t="s">
        <v>1876</v>
      </c>
      <c r="Q3722" s="95" t="s">
        <v>5017</v>
      </c>
      <c r="R3722" s="95" t="s">
        <v>5018</v>
      </c>
      <c r="S3722" s="95" t="s">
        <v>32681</v>
      </c>
      <c r="T3722" s="95" t="s">
        <v>262</v>
      </c>
      <c r="U3722" s="96">
        <v>0</v>
      </c>
      <c r="V3722" s="96">
        <v>6000</v>
      </c>
      <c r="W3722" s="96">
        <v>4000</v>
      </c>
      <c r="X3722" s="96">
        <v>2500</v>
      </c>
      <c r="Y3722" s="95" t="s">
        <v>82</v>
      </c>
      <c r="Z3722" s="95" t="s">
        <v>25689</v>
      </c>
      <c r="AA3722" s="95" t="s">
        <v>84</v>
      </c>
      <c r="AB3722" s="95" t="s">
        <v>4131</v>
      </c>
      <c r="AC3722" s="95" t="s">
        <v>8465</v>
      </c>
      <c r="AD3722" s="95" t="s">
        <v>87</v>
      </c>
      <c r="AE3722" s="95" t="s">
        <v>61</v>
      </c>
      <c r="AF3722" s="95" t="s">
        <v>61</v>
      </c>
      <c r="AG3722" s="95" t="s">
        <v>89</v>
      </c>
      <c r="AH3722" s="95" t="s">
        <v>89</v>
      </c>
      <c r="AI3722" s="95" t="s">
        <v>89</v>
      </c>
      <c r="AJ3722" s="95" t="s">
        <v>88</v>
      </c>
      <c r="AK3722" s="95" t="s">
        <v>88</v>
      </c>
      <c r="AL3722" s="95" t="s">
        <v>88</v>
      </c>
      <c r="AM3722" s="95" t="s">
        <v>88</v>
      </c>
      <c r="AN3722" s="95" t="s">
        <v>88</v>
      </c>
      <c r="AO3722" s="95" t="s">
        <v>88</v>
      </c>
      <c r="AP3722" s="95" t="s">
        <v>89</v>
      </c>
      <c r="AQ3722" s="95" t="s">
        <v>90</v>
      </c>
      <c r="AR3722" s="95" t="s">
        <v>90</v>
      </c>
      <c r="AS3722" s="95" t="s">
        <v>25691</v>
      </c>
      <c r="AT3722" s="95" t="s">
        <v>92</v>
      </c>
      <c r="AU3722" s="95" t="s">
        <v>92</v>
      </c>
      <c r="AV3722" s="95" t="s">
        <v>93</v>
      </c>
      <c r="AW3722" s="95" t="s">
        <v>4132</v>
      </c>
      <c r="AX3722" s="95" t="s">
        <v>32682</v>
      </c>
      <c r="AY3722" s="95" t="s">
        <v>4134</v>
      </c>
      <c r="AZ3722" s="95" t="s">
        <v>32682</v>
      </c>
      <c r="BA3722" s="95" t="s">
        <v>97</v>
      </c>
      <c r="BB3722" s="95" t="s">
        <v>32683</v>
      </c>
      <c r="BC3722" s="95" t="s">
        <v>99</v>
      </c>
      <c r="BD3722" s="95" t="s">
        <v>100</v>
      </c>
      <c r="BE3722" s="95" t="s">
        <v>61</v>
      </c>
      <c r="BF3722" s="95" t="s">
        <v>262</v>
      </c>
      <c r="BG3722" s="95" t="s">
        <v>101</v>
      </c>
    </row>
    <row r="3723" s="86" customFormat="1" ht="19" customHeight="1" spans="1:59">
      <c r="A3723" s="95" t="s">
        <v>458</v>
      </c>
      <c r="B3723" s="95" t="s">
        <v>459</v>
      </c>
      <c r="C3723" s="95" t="s">
        <v>3118</v>
      </c>
      <c r="D3723" s="95" t="s">
        <v>3119</v>
      </c>
      <c r="E3723" s="95" t="s">
        <v>16283</v>
      </c>
      <c r="F3723" s="95" t="s">
        <v>32684</v>
      </c>
      <c r="G3723" s="95" t="s">
        <v>3122</v>
      </c>
      <c r="H3723" s="95" t="s">
        <v>539</v>
      </c>
      <c r="I3723" s="95" t="s">
        <v>32685</v>
      </c>
      <c r="J3723" s="95" t="s">
        <v>32686</v>
      </c>
      <c r="K3723" s="95" t="s">
        <v>32687</v>
      </c>
      <c r="L3723" s="95" t="s">
        <v>73</v>
      </c>
      <c r="M3723" s="95" t="s">
        <v>184</v>
      </c>
      <c r="N3723" s="95" t="s">
        <v>575</v>
      </c>
      <c r="O3723" s="95" t="s">
        <v>398</v>
      </c>
      <c r="P3723" s="95" t="s">
        <v>399</v>
      </c>
      <c r="Q3723" s="95" t="s">
        <v>2192</v>
      </c>
      <c r="R3723" s="95" t="s">
        <v>2193</v>
      </c>
      <c r="S3723" s="95" t="s">
        <v>32688</v>
      </c>
      <c r="T3723" s="95" t="s">
        <v>380</v>
      </c>
      <c r="U3723" s="96">
        <v>0</v>
      </c>
      <c r="V3723" s="96">
        <v>68000</v>
      </c>
      <c r="W3723" s="96">
        <v>47600</v>
      </c>
      <c r="X3723" s="96">
        <v>15000</v>
      </c>
      <c r="Y3723" s="95" t="s">
        <v>82</v>
      </c>
      <c r="Z3723" s="95" t="s">
        <v>25689</v>
      </c>
      <c r="AA3723" s="95" t="s">
        <v>84</v>
      </c>
      <c r="AB3723" s="95" t="s">
        <v>16288</v>
      </c>
      <c r="AC3723" s="95" t="s">
        <v>25789</v>
      </c>
      <c r="AD3723" s="95" t="s">
        <v>87</v>
      </c>
      <c r="AE3723" s="95" t="s">
        <v>61</v>
      </c>
      <c r="AF3723" s="95" t="s">
        <v>61</v>
      </c>
      <c r="AG3723" s="95" t="s">
        <v>89</v>
      </c>
      <c r="AH3723" s="95" t="s">
        <v>89</v>
      </c>
      <c r="AI3723" s="95" t="s">
        <v>89</v>
      </c>
      <c r="AJ3723" s="95" t="s">
        <v>89</v>
      </c>
      <c r="AK3723" s="95" t="s">
        <v>89</v>
      </c>
      <c r="AL3723" s="95" t="s">
        <v>89</v>
      </c>
      <c r="AM3723" s="95" t="s">
        <v>89</v>
      </c>
      <c r="AN3723" s="95" t="s">
        <v>89</v>
      </c>
      <c r="AO3723" s="95" t="s">
        <v>89</v>
      </c>
      <c r="AP3723" s="95" t="s">
        <v>89</v>
      </c>
      <c r="AQ3723" s="95" t="s">
        <v>90</v>
      </c>
      <c r="AR3723" s="95" t="s">
        <v>90</v>
      </c>
      <c r="AS3723" s="95" t="s">
        <v>25691</v>
      </c>
      <c r="AT3723" s="95" t="s">
        <v>92</v>
      </c>
      <c r="AU3723" s="95" t="s">
        <v>92</v>
      </c>
      <c r="AV3723" s="95" t="s">
        <v>93</v>
      </c>
      <c r="AW3723" s="95" t="s">
        <v>16289</v>
      </c>
      <c r="AX3723" s="95" t="s">
        <v>32689</v>
      </c>
      <c r="AY3723" s="95" t="s">
        <v>16291</v>
      </c>
      <c r="AZ3723" s="95" t="s">
        <v>32689</v>
      </c>
      <c r="BA3723" s="95" t="s">
        <v>97</v>
      </c>
      <c r="BB3723" s="95" t="s">
        <v>32690</v>
      </c>
      <c r="BC3723" s="95" t="s">
        <v>99</v>
      </c>
      <c r="BD3723" s="95" t="s">
        <v>100</v>
      </c>
      <c r="BE3723" s="95" t="s">
        <v>61</v>
      </c>
      <c r="BF3723" s="95" t="s">
        <v>380</v>
      </c>
      <c r="BG3723" s="95" t="s">
        <v>101</v>
      </c>
    </row>
    <row r="3724" s="86" customFormat="1" ht="19" customHeight="1" spans="1:59">
      <c r="A3724" s="95" t="s">
        <v>174</v>
      </c>
      <c r="B3724" s="95" t="s">
        <v>175</v>
      </c>
      <c r="C3724" s="95" t="s">
        <v>2515</v>
      </c>
      <c r="D3724" s="95" t="s">
        <v>2516</v>
      </c>
      <c r="E3724" s="95" t="s">
        <v>32691</v>
      </c>
      <c r="F3724" s="95" t="s">
        <v>10347</v>
      </c>
      <c r="G3724" s="95" t="s">
        <v>893</v>
      </c>
      <c r="H3724" s="95" t="s">
        <v>109</v>
      </c>
      <c r="I3724" s="95" t="s">
        <v>32692</v>
      </c>
      <c r="J3724" s="95" t="s">
        <v>32693</v>
      </c>
      <c r="K3724" s="95" t="s">
        <v>32694</v>
      </c>
      <c r="L3724" s="95" t="s">
        <v>73</v>
      </c>
      <c r="M3724" s="95" t="s">
        <v>526</v>
      </c>
      <c r="N3724" s="95" t="s">
        <v>1276</v>
      </c>
      <c r="O3724" s="95" t="s">
        <v>1537</v>
      </c>
      <c r="P3724" s="95" t="s">
        <v>1538</v>
      </c>
      <c r="Q3724" s="95" t="s">
        <v>2425</v>
      </c>
      <c r="R3724" s="95" t="s">
        <v>2426</v>
      </c>
      <c r="S3724" s="95" t="s">
        <v>32695</v>
      </c>
      <c r="T3724" s="95" t="s">
        <v>380</v>
      </c>
      <c r="U3724" s="96">
        <v>0</v>
      </c>
      <c r="V3724" s="96">
        <v>8500</v>
      </c>
      <c r="W3724" s="96">
        <v>6800</v>
      </c>
      <c r="X3724" s="96">
        <v>5000</v>
      </c>
      <c r="Y3724" s="95" t="s">
        <v>82</v>
      </c>
      <c r="Z3724" s="95" t="s">
        <v>25689</v>
      </c>
      <c r="AA3724" s="95" t="s">
        <v>84</v>
      </c>
      <c r="AB3724" s="95" t="s">
        <v>32696</v>
      </c>
      <c r="AC3724" s="95" t="s">
        <v>25830</v>
      </c>
      <c r="AD3724" s="95" t="s">
        <v>87</v>
      </c>
      <c r="AE3724" s="95" t="s">
        <v>61</v>
      </c>
      <c r="AF3724" s="95" t="s">
        <v>61</v>
      </c>
      <c r="AG3724" s="95" t="s">
        <v>89</v>
      </c>
      <c r="AH3724" s="95" t="s">
        <v>89</v>
      </c>
      <c r="AI3724" s="95" t="s">
        <v>88</v>
      </c>
      <c r="AJ3724" s="95" t="s">
        <v>88</v>
      </c>
      <c r="AK3724" s="95" t="s">
        <v>89</v>
      </c>
      <c r="AL3724" s="95" t="s">
        <v>88</v>
      </c>
      <c r="AM3724" s="95" t="s">
        <v>89</v>
      </c>
      <c r="AN3724" s="95" t="s">
        <v>89</v>
      </c>
      <c r="AO3724" s="95" t="s">
        <v>88</v>
      </c>
      <c r="AP3724" s="95" t="s">
        <v>89</v>
      </c>
      <c r="AQ3724" s="95" t="s">
        <v>90</v>
      </c>
      <c r="AR3724" s="95" t="s">
        <v>90</v>
      </c>
      <c r="AS3724" s="95" t="s">
        <v>25691</v>
      </c>
      <c r="AT3724" s="95" t="s">
        <v>92</v>
      </c>
      <c r="AU3724" s="95" t="s">
        <v>92</v>
      </c>
      <c r="AV3724" s="95" t="s">
        <v>93</v>
      </c>
      <c r="AW3724" s="95" t="s">
        <v>32697</v>
      </c>
      <c r="AX3724" s="95" t="s">
        <v>32698</v>
      </c>
      <c r="AY3724" s="95" t="s">
        <v>32699</v>
      </c>
      <c r="AZ3724" s="95" t="s">
        <v>32698</v>
      </c>
      <c r="BA3724" s="95" t="s">
        <v>97</v>
      </c>
      <c r="BB3724" s="95" t="s">
        <v>32700</v>
      </c>
      <c r="BC3724" s="95" t="s">
        <v>99</v>
      </c>
      <c r="BD3724" s="95" t="s">
        <v>100</v>
      </c>
      <c r="BE3724" s="95" t="s">
        <v>61</v>
      </c>
      <c r="BF3724" s="95" t="s">
        <v>380</v>
      </c>
      <c r="BG3724" s="95" t="s">
        <v>101</v>
      </c>
    </row>
    <row r="3725" s="86" customFormat="1" ht="19" customHeight="1" spans="1:59">
      <c r="A3725" s="95" t="s">
        <v>694</v>
      </c>
      <c r="B3725" s="95" t="s">
        <v>695</v>
      </c>
      <c r="C3725" s="95" t="s">
        <v>696</v>
      </c>
      <c r="D3725" s="95" t="s">
        <v>697</v>
      </c>
      <c r="E3725" s="95" t="s">
        <v>32701</v>
      </c>
      <c r="F3725" s="95" t="s">
        <v>32702</v>
      </c>
      <c r="G3725" s="95" t="s">
        <v>28819</v>
      </c>
      <c r="H3725" s="95" t="s">
        <v>2501</v>
      </c>
      <c r="I3725" s="95" t="s">
        <v>32703</v>
      </c>
      <c r="J3725" s="95" t="s">
        <v>32704</v>
      </c>
      <c r="K3725" s="95" t="s">
        <v>32705</v>
      </c>
      <c r="L3725" s="95" t="s">
        <v>73</v>
      </c>
      <c r="M3725" s="95" t="s">
        <v>526</v>
      </c>
      <c r="N3725" s="95" t="s">
        <v>2029</v>
      </c>
      <c r="O3725" s="95" t="s">
        <v>3327</v>
      </c>
      <c r="P3725" s="95" t="s">
        <v>3328</v>
      </c>
      <c r="Q3725" s="95" t="s">
        <v>3329</v>
      </c>
      <c r="R3725" s="95" t="s">
        <v>3330</v>
      </c>
      <c r="S3725" s="95" t="s">
        <v>32706</v>
      </c>
      <c r="T3725" s="95" t="s">
        <v>380</v>
      </c>
      <c r="U3725" s="96">
        <v>0</v>
      </c>
      <c r="V3725" s="96">
        <v>6400</v>
      </c>
      <c r="W3725" s="96">
        <v>5120</v>
      </c>
      <c r="X3725" s="96">
        <v>3000</v>
      </c>
      <c r="Y3725" s="95" t="s">
        <v>82</v>
      </c>
      <c r="Z3725" s="95" t="s">
        <v>25689</v>
      </c>
      <c r="AA3725" s="95" t="s">
        <v>84</v>
      </c>
      <c r="AB3725" s="95" t="s">
        <v>6454</v>
      </c>
      <c r="AC3725" s="95" t="s">
        <v>4869</v>
      </c>
      <c r="AD3725" s="95" t="s">
        <v>87</v>
      </c>
      <c r="AE3725" s="95" t="s">
        <v>61</v>
      </c>
      <c r="AF3725" s="95" t="s">
        <v>61</v>
      </c>
      <c r="AG3725" s="95" t="s">
        <v>89</v>
      </c>
      <c r="AH3725" s="95" t="s">
        <v>89</v>
      </c>
      <c r="AI3725" s="95" t="s">
        <v>88</v>
      </c>
      <c r="AJ3725" s="95" t="s">
        <v>88</v>
      </c>
      <c r="AK3725" s="95" t="s">
        <v>88</v>
      </c>
      <c r="AL3725" s="95" t="s">
        <v>88</v>
      </c>
      <c r="AM3725" s="95" t="s">
        <v>88</v>
      </c>
      <c r="AN3725" s="95" t="s">
        <v>88</v>
      </c>
      <c r="AO3725" s="95" t="s">
        <v>88</v>
      </c>
      <c r="AP3725" s="95" t="s">
        <v>89</v>
      </c>
      <c r="AQ3725" s="95" t="s">
        <v>90</v>
      </c>
      <c r="AR3725" s="95" t="s">
        <v>90</v>
      </c>
      <c r="AS3725" s="95" t="s">
        <v>25691</v>
      </c>
      <c r="AT3725" s="95" t="s">
        <v>92</v>
      </c>
      <c r="AU3725" s="95" t="s">
        <v>92</v>
      </c>
      <c r="AV3725" s="95" t="s">
        <v>93</v>
      </c>
      <c r="AW3725" s="95" t="s">
        <v>32707</v>
      </c>
      <c r="AX3725" s="95" t="s">
        <v>32708</v>
      </c>
      <c r="AY3725" s="95" t="s">
        <v>5504</v>
      </c>
      <c r="AZ3725" s="95" t="s">
        <v>32708</v>
      </c>
      <c r="BA3725" s="95" t="s">
        <v>97</v>
      </c>
      <c r="BB3725" s="95" t="s">
        <v>32709</v>
      </c>
      <c r="BC3725" s="95" t="s">
        <v>99</v>
      </c>
      <c r="BD3725" s="95" t="s">
        <v>100</v>
      </c>
      <c r="BE3725" s="95" t="s">
        <v>61</v>
      </c>
      <c r="BF3725" s="95" t="s">
        <v>380</v>
      </c>
      <c r="BG3725" s="95" t="s">
        <v>101</v>
      </c>
    </row>
    <row r="3726" s="86" customFormat="1" ht="19" customHeight="1" spans="1:59">
      <c r="A3726" s="95" t="s">
        <v>151</v>
      </c>
      <c r="B3726" s="95" t="s">
        <v>152</v>
      </c>
      <c r="C3726" s="95" t="s">
        <v>5084</v>
      </c>
      <c r="D3726" s="95" t="s">
        <v>5085</v>
      </c>
      <c r="E3726" s="95" t="s">
        <v>16668</v>
      </c>
      <c r="F3726" s="95" t="s">
        <v>5087</v>
      </c>
      <c r="G3726" s="95" t="s">
        <v>2937</v>
      </c>
      <c r="H3726" s="95" t="s">
        <v>109</v>
      </c>
      <c r="I3726" s="95" t="s">
        <v>32710</v>
      </c>
      <c r="J3726" s="95" t="s">
        <v>32711</v>
      </c>
      <c r="K3726" s="95" t="s">
        <v>32712</v>
      </c>
      <c r="L3726" s="95" t="s">
        <v>73</v>
      </c>
      <c r="M3726" s="95" t="s">
        <v>9864</v>
      </c>
      <c r="N3726" s="95" t="s">
        <v>75</v>
      </c>
      <c r="O3726" s="95" t="s">
        <v>115</v>
      </c>
      <c r="P3726" s="95" t="s">
        <v>116</v>
      </c>
      <c r="Q3726" s="95" t="s">
        <v>117</v>
      </c>
      <c r="R3726" s="95" t="s">
        <v>116</v>
      </c>
      <c r="S3726" s="95" t="s">
        <v>32713</v>
      </c>
      <c r="T3726" s="95" t="s">
        <v>262</v>
      </c>
      <c r="U3726" s="96">
        <v>0</v>
      </c>
      <c r="V3726" s="96">
        <v>30000</v>
      </c>
      <c r="W3726" s="96">
        <v>15000</v>
      </c>
      <c r="X3726" s="96">
        <v>2000</v>
      </c>
      <c r="Y3726" s="95" t="s">
        <v>143</v>
      </c>
      <c r="Z3726" s="95" t="s">
        <v>25689</v>
      </c>
      <c r="AA3726" s="95" t="s">
        <v>84</v>
      </c>
      <c r="AB3726" s="95" t="s">
        <v>3213</v>
      </c>
      <c r="AC3726" s="95" t="s">
        <v>26031</v>
      </c>
      <c r="AD3726" s="95" t="s">
        <v>87</v>
      </c>
      <c r="AE3726" s="95" t="s">
        <v>61</v>
      </c>
      <c r="AF3726" s="95" t="s">
        <v>61</v>
      </c>
      <c r="AG3726" s="95" t="s">
        <v>89</v>
      </c>
      <c r="AH3726" s="95" t="s">
        <v>89</v>
      </c>
      <c r="AI3726" s="95" t="s">
        <v>89</v>
      </c>
      <c r="AJ3726" s="95" t="s">
        <v>89</v>
      </c>
      <c r="AK3726" s="95" t="s">
        <v>89</v>
      </c>
      <c r="AL3726" s="95" t="s">
        <v>88</v>
      </c>
      <c r="AM3726" s="95" t="s">
        <v>89</v>
      </c>
      <c r="AN3726" s="95" t="s">
        <v>89</v>
      </c>
      <c r="AO3726" s="95" t="s">
        <v>89</v>
      </c>
      <c r="AP3726" s="95" t="s">
        <v>89</v>
      </c>
      <c r="AQ3726" s="95" t="s">
        <v>90</v>
      </c>
      <c r="AR3726" s="95" t="s">
        <v>90</v>
      </c>
      <c r="AS3726" s="95" t="s">
        <v>25691</v>
      </c>
      <c r="AT3726" s="95" t="s">
        <v>92</v>
      </c>
      <c r="AU3726" s="95" t="s">
        <v>92</v>
      </c>
      <c r="AV3726" s="95" t="s">
        <v>93</v>
      </c>
      <c r="AW3726" s="95" t="s">
        <v>16673</v>
      </c>
      <c r="AX3726" s="95" t="s">
        <v>32714</v>
      </c>
      <c r="AY3726" s="95" t="s">
        <v>16675</v>
      </c>
      <c r="AZ3726" s="95" t="s">
        <v>32714</v>
      </c>
      <c r="BA3726" s="95" t="s">
        <v>61</v>
      </c>
      <c r="BB3726" s="95" t="s">
        <v>32715</v>
      </c>
      <c r="BC3726" s="95" t="s">
        <v>99</v>
      </c>
      <c r="BD3726" s="95" t="s">
        <v>150</v>
      </c>
      <c r="BE3726" s="95" t="s">
        <v>61</v>
      </c>
      <c r="BF3726" s="95" t="s">
        <v>262</v>
      </c>
      <c r="BG3726" s="95" t="s">
        <v>101</v>
      </c>
    </row>
    <row r="3727" s="86" customFormat="1" ht="19" customHeight="1" spans="1:59">
      <c r="A3727" s="95" t="s">
        <v>1774</v>
      </c>
      <c r="B3727" s="95" t="s">
        <v>1775</v>
      </c>
      <c r="C3727" s="95" t="s">
        <v>6172</v>
      </c>
      <c r="D3727" s="95" t="s">
        <v>6173</v>
      </c>
      <c r="E3727" s="95" t="s">
        <v>20638</v>
      </c>
      <c r="F3727" s="95" t="s">
        <v>6175</v>
      </c>
      <c r="G3727" s="95" t="s">
        <v>3039</v>
      </c>
      <c r="H3727" s="95" t="s">
        <v>109</v>
      </c>
      <c r="I3727" s="95" t="s">
        <v>32716</v>
      </c>
      <c r="J3727" s="95" t="s">
        <v>32717</v>
      </c>
      <c r="K3727" s="95" t="s">
        <v>32718</v>
      </c>
      <c r="L3727" s="95" t="s">
        <v>73</v>
      </c>
      <c r="M3727" s="95" t="s">
        <v>113</v>
      </c>
      <c r="N3727" s="95" t="s">
        <v>4078</v>
      </c>
      <c r="O3727" s="95" t="s">
        <v>2914</v>
      </c>
      <c r="P3727" s="95" t="s">
        <v>2915</v>
      </c>
      <c r="Q3727" s="95" t="s">
        <v>1940</v>
      </c>
      <c r="R3727" s="95" t="s">
        <v>1941</v>
      </c>
      <c r="S3727" s="95" t="s">
        <v>32719</v>
      </c>
      <c r="T3727" s="95" t="s">
        <v>209</v>
      </c>
      <c r="U3727" s="96">
        <v>0</v>
      </c>
      <c r="V3727" s="96">
        <v>6500</v>
      </c>
      <c r="W3727" s="96">
        <v>4000</v>
      </c>
      <c r="X3727" s="96">
        <v>2000</v>
      </c>
      <c r="Y3727" s="95" t="s">
        <v>82</v>
      </c>
      <c r="Z3727" s="95" t="s">
        <v>25689</v>
      </c>
      <c r="AA3727" s="95" t="s">
        <v>84</v>
      </c>
      <c r="AB3727" s="95" t="s">
        <v>6175</v>
      </c>
      <c r="AC3727" s="95" t="s">
        <v>25830</v>
      </c>
      <c r="AD3727" s="95" t="s">
        <v>87</v>
      </c>
      <c r="AE3727" s="95" t="s">
        <v>61</v>
      </c>
      <c r="AF3727" s="95" t="s">
        <v>61</v>
      </c>
      <c r="AG3727" s="95" t="s">
        <v>89</v>
      </c>
      <c r="AH3727" s="95" t="s">
        <v>89</v>
      </c>
      <c r="AI3727" s="95" t="s">
        <v>88</v>
      </c>
      <c r="AJ3727" s="95" t="s">
        <v>88</v>
      </c>
      <c r="AK3727" s="95" t="s">
        <v>89</v>
      </c>
      <c r="AL3727" s="95" t="s">
        <v>88</v>
      </c>
      <c r="AM3727" s="95" t="s">
        <v>88</v>
      </c>
      <c r="AN3727" s="95" t="s">
        <v>88</v>
      </c>
      <c r="AO3727" s="95" t="s">
        <v>88</v>
      </c>
      <c r="AP3727" s="95" t="s">
        <v>89</v>
      </c>
      <c r="AQ3727" s="95" t="s">
        <v>90</v>
      </c>
      <c r="AR3727" s="95" t="s">
        <v>90</v>
      </c>
      <c r="AS3727" s="95" t="s">
        <v>25691</v>
      </c>
      <c r="AT3727" s="95" t="s">
        <v>92</v>
      </c>
      <c r="AU3727" s="95" t="s">
        <v>92</v>
      </c>
      <c r="AV3727" s="95" t="s">
        <v>93</v>
      </c>
      <c r="AW3727" s="95" t="s">
        <v>20643</v>
      </c>
      <c r="AX3727" s="95" t="s">
        <v>32720</v>
      </c>
      <c r="AY3727" s="95" t="s">
        <v>20645</v>
      </c>
      <c r="AZ3727" s="95" t="s">
        <v>32720</v>
      </c>
      <c r="BA3727" s="95" t="s">
        <v>97</v>
      </c>
      <c r="BB3727" s="95" t="s">
        <v>32721</v>
      </c>
      <c r="BC3727" s="95" t="s">
        <v>99</v>
      </c>
      <c r="BD3727" s="95" t="s">
        <v>100</v>
      </c>
      <c r="BE3727" s="95" t="s">
        <v>61</v>
      </c>
      <c r="BF3727" s="95" t="s">
        <v>209</v>
      </c>
      <c r="BG3727" s="95" t="s">
        <v>101</v>
      </c>
    </row>
    <row r="3728" s="86" customFormat="1" ht="19" customHeight="1" spans="1:59">
      <c r="A3728" s="95" t="s">
        <v>267</v>
      </c>
      <c r="B3728" s="95" t="s">
        <v>268</v>
      </c>
      <c r="C3728" s="95" t="s">
        <v>6063</v>
      </c>
      <c r="D3728" s="95" t="s">
        <v>6064</v>
      </c>
      <c r="E3728" s="95" t="s">
        <v>32722</v>
      </c>
      <c r="F3728" s="95" t="s">
        <v>9556</v>
      </c>
      <c r="G3728" s="95" t="s">
        <v>3757</v>
      </c>
      <c r="H3728" s="95" t="s">
        <v>1130</v>
      </c>
      <c r="I3728" s="95" t="s">
        <v>32723</v>
      </c>
      <c r="J3728" s="95" t="s">
        <v>32724</v>
      </c>
      <c r="K3728" s="95" t="s">
        <v>32725</v>
      </c>
      <c r="L3728" s="95" t="s">
        <v>73</v>
      </c>
      <c r="M3728" s="95" t="s">
        <v>508</v>
      </c>
      <c r="N3728" s="95" t="s">
        <v>114</v>
      </c>
      <c r="O3728" s="95" t="s">
        <v>610</v>
      </c>
      <c r="P3728" s="95" t="s">
        <v>611</v>
      </c>
      <c r="Q3728" s="95" t="s">
        <v>1669</v>
      </c>
      <c r="R3728" s="95" t="s">
        <v>1670</v>
      </c>
      <c r="S3728" s="95" t="s">
        <v>32726</v>
      </c>
      <c r="T3728" s="95" t="s">
        <v>119</v>
      </c>
      <c r="U3728" s="96">
        <v>0</v>
      </c>
      <c r="V3728" s="96">
        <v>4555</v>
      </c>
      <c r="W3728" s="96">
        <v>3300</v>
      </c>
      <c r="X3728" s="96">
        <v>1500</v>
      </c>
      <c r="Y3728" s="95" t="s">
        <v>82</v>
      </c>
      <c r="Z3728" s="95" t="s">
        <v>25689</v>
      </c>
      <c r="AA3728" s="95" t="s">
        <v>84</v>
      </c>
      <c r="AB3728" s="95" t="s">
        <v>32727</v>
      </c>
      <c r="AC3728" s="95" t="s">
        <v>4869</v>
      </c>
      <c r="AD3728" s="95" t="s">
        <v>87</v>
      </c>
      <c r="AE3728" s="95" t="s">
        <v>61</v>
      </c>
      <c r="AF3728" s="95" t="s">
        <v>61</v>
      </c>
      <c r="AG3728" s="95" t="s">
        <v>89</v>
      </c>
      <c r="AH3728" s="95" t="s">
        <v>89</v>
      </c>
      <c r="AI3728" s="95" t="s">
        <v>89</v>
      </c>
      <c r="AJ3728" s="95" t="s">
        <v>89</v>
      </c>
      <c r="AK3728" s="95" t="s">
        <v>89</v>
      </c>
      <c r="AL3728" s="95" t="s">
        <v>89</v>
      </c>
      <c r="AM3728" s="95" t="s">
        <v>89</v>
      </c>
      <c r="AN3728" s="95" t="s">
        <v>89</v>
      </c>
      <c r="AO3728" s="95" t="s">
        <v>89</v>
      </c>
      <c r="AP3728" s="95" t="s">
        <v>89</v>
      </c>
      <c r="AQ3728" s="95" t="s">
        <v>90</v>
      </c>
      <c r="AR3728" s="95" t="s">
        <v>90</v>
      </c>
      <c r="AS3728" s="95" t="s">
        <v>25691</v>
      </c>
      <c r="AT3728" s="95" t="s">
        <v>92</v>
      </c>
      <c r="AU3728" s="95" t="s">
        <v>92</v>
      </c>
      <c r="AV3728" s="95" t="s">
        <v>93</v>
      </c>
      <c r="AW3728" s="95" t="s">
        <v>32728</v>
      </c>
      <c r="AX3728" s="95" t="s">
        <v>32729</v>
      </c>
      <c r="AY3728" s="95" t="s">
        <v>32730</v>
      </c>
      <c r="AZ3728" s="95" t="s">
        <v>32729</v>
      </c>
      <c r="BA3728" s="95" t="s">
        <v>97</v>
      </c>
      <c r="BB3728" s="95" t="s">
        <v>32731</v>
      </c>
      <c r="BC3728" s="95" t="s">
        <v>99</v>
      </c>
      <c r="BD3728" s="95" t="s">
        <v>100</v>
      </c>
      <c r="BE3728" s="95" t="s">
        <v>61</v>
      </c>
      <c r="BF3728" s="95" t="s">
        <v>119</v>
      </c>
      <c r="BG3728" s="95" t="s">
        <v>101</v>
      </c>
    </row>
    <row r="3729" s="86" customFormat="1" ht="19" customHeight="1" spans="1:59">
      <c r="A3729" s="95" t="s">
        <v>441</v>
      </c>
      <c r="B3729" s="95" t="s">
        <v>442</v>
      </c>
      <c r="C3729" s="95" t="s">
        <v>1270</v>
      </c>
      <c r="D3729" s="95" t="s">
        <v>1271</v>
      </c>
      <c r="E3729" s="95" t="s">
        <v>32732</v>
      </c>
      <c r="F3729" s="95" t="s">
        <v>13679</v>
      </c>
      <c r="G3729" s="95" t="s">
        <v>13679</v>
      </c>
      <c r="H3729" s="95" t="s">
        <v>2636</v>
      </c>
      <c r="I3729" s="95" t="s">
        <v>32733</v>
      </c>
      <c r="J3729" s="95" t="s">
        <v>32734</v>
      </c>
      <c r="K3729" s="95" t="s">
        <v>32735</v>
      </c>
      <c r="L3729" s="95" t="s">
        <v>73</v>
      </c>
      <c r="M3729" s="95" t="s">
        <v>74</v>
      </c>
      <c r="N3729" s="95" t="s">
        <v>880</v>
      </c>
      <c r="O3729" s="95" t="s">
        <v>3774</v>
      </c>
      <c r="P3729" s="95" t="s">
        <v>7059</v>
      </c>
      <c r="Q3729" s="95" t="s">
        <v>7060</v>
      </c>
      <c r="R3729" s="95" t="s">
        <v>7059</v>
      </c>
      <c r="S3729" s="95" t="s">
        <v>32736</v>
      </c>
      <c r="T3729" s="95" t="s">
        <v>380</v>
      </c>
      <c r="U3729" s="96">
        <v>0</v>
      </c>
      <c r="V3729" s="96">
        <v>6300</v>
      </c>
      <c r="W3729" s="96">
        <v>5040</v>
      </c>
      <c r="X3729" s="96">
        <v>3024</v>
      </c>
      <c r="Y3729" s="95" t="s">
        <v>82</v>
      </c>
      <c r="Z3729" s="95" t="s">
        <v>25689</v>
      </c>
      <c r="AA3729" s="95" t="s">
        <v>84</v>
      </c>
      <c r="AB3729" s="95" t="s">
        <v>32737</v>
      </c>
      <c r="AC3729" s="95" t="s">
        <v>4869</v>
      </c>
      <c r="AD3729" s="95" t="s">
        <v>87</v>
      </c>
      <c r="AE3729" s="95" t="s">
        <v>61</v>
      </c>
      <c r="AF3729" s="95" t="s">
        <v>61</v>
      </c>
      <c r="AG3729" s="95" t="s">
        <v>89</v>
      </c>
      <c r="AH3729" s="95" t="s">
        <v>89</v>
      </c>
      <c r="AI3729" s="95" t="s">
        <v>89</v>
      </c>
      <c r="AJ3729" s="95" t="s">
        <v>88</v>
      </c>
      <c r="AK3729" s="95" t="s">
        <v>89</v>
      </c>
      <c r="AL3729" s="95" t="s">
        <v>89</v>
      </c>
      <c r="AM3729" s="95" t="s">
        <v>89</v>
      </c>
      <c r="AN3729" s="95" t="s">
        <v>88</v>
      </c>
      <c r="AO3729" s="95" t="s">
        <v>88</v>
      </c>
      <c r="AP3729" s="95" t="s">
        <v>89</v>
      </c>
      <c r="AQ3729" s="95" t="s">
        <v>90</v>
      </c>
      <c r="AR3729" s="95" t="s">
        <v>90</v>
      </c>
      <c r="AS3729" s="95" t="s">
        <v>25691</v>
      </c>
      <c r="AT3729" s="95" t="s">
        <v>92</v>
      </c>
      <c r="AU3729" s="95" t="s">
        <v>92</v>
      </c>
      <c r="AV3729" s="95" t="s">
        <v>93</v>
      </c>
      <c r="AW3729" s="95" t="s">
        <v>32738</v>
      </c>
      <c r="AX3729" s="95" t="s">
        <v>32739</v>
      </c>
      <c r="AY3729" s="95" t="s">
        <v>32740</v>
      </c>
      <c r="AZ3729" s="95" t="s">
        <v>32739</v>
      </c>
      <c r="BA3729" s="95" t="s">
        <v>97</v>
      </c>
      <c r="BB3729" s="95" t="s">
        <v>32741</v>
      </c>
      <c r="BC3729" s="95" t="s">
        <v>99</v>
      </c>
      <c r="BD3729" s="95" t="s">
        <v>100</v>
      </c>
      <c r="BE3729" s="95" t="s">
        <v>61</v>
      </c>
      <c r="BF3729" s="95" t="s">
        <v>380</v>
      </c>
      <c r="BG3729" s="95" t="s">
        <v>101</v>
      </c>
    </row>
    <row r="3730" s="86" customFormat="1" ht="19" customHeight="1" spans="1:59">
      <c r="A3730" s="95" t="s">
        <v>226</v>
      </c>
      <c r="B3730" s="95" t="s">
        <v>227</v>
      </c>
      <c r="C3730" s="95" t="s">
        <v>1332</v>
      </c>
      <c r="D3730" s="95" t="s">
        <v>1333</v>
      </c>
      <c r="E3730" s="95" t="s">
        <v>20778</v>
      </c>
      <c r="F3730" s="95" t="s">
        <v>8425</v>
      </c>
      <c r="G3730" s="95" t="s">
        <v>876</v>
      </c>
      <c r="H3730" s="95" t="s">
        <v>109</v>
      </c>
      <c r="I3730" s="95" t="s">
        <v>32742</v>
      </c>
      <c r="J3730" s="95" t="s">
        <v>32743</v>
      </c>
      <c r="K3730" s="95" t="s">
        <v>32744</v>
      </c>
      <c r="L3730" s="95" t="s">
        <v>73</v>
      </c>
      <c r="M3730" s="95" t="s">
        <v>2014</v>
      </c>
      <c r="N3730" s="95" t="s">
        <v>1835</v>
      </c>
      <c r="O3730" s="95" t="s">
        <v>138</v>
      </c>
      <c r="P3730" s="95" t="s">
        <v>139</v>
      </c>
      <c r="Q3730" s="95" t="s">
        <v>140</v>
      </c>
      <c r="R3730" s="95" t="s">
        <v>141</v>
      </c>
      <c r="S3730" s="95" t="s">
        <v>32745</v>
      </c>
      <c r="T3730" s="95" t="s">
        <v>380</v>
      </c>
      <c r="U3730" s="96">
        <v>0</v>
      </c>
      <c r="V3730" s="96">
        <v>66063</v>
      </c>
      <c r="W3730" s="96">
        <v>52000</v>
      </c>
      <c r="X3730" s="96">
        <v>26000</v>
      </c>
      <c r="Y3730" s="95" t="s">
        <v>82</v>
      </c>
      <c r="Z3730" s="95" t="s">
        <v>25689</v>
      </c>
      <c r="AA3730" s="95" t="s">
        <v>84</v>
      </c>
      <c r="AB3730" s="95" t="s">
        <v>20783</v>
      </c>
      <c r="AC3730" s="95" t="s">
        <v>8465</v>
      </c>
      <c r="AD3730" s="95" t="s">
        <v>87</v>
      </c>
      <c r="AE3730" s="95" t="s">
        <v>61</v>
      </c>
      <c r="AF3730" s="95" t="s">
        <v>61</v>
      </c>
      <c r="AG3730" s="95" t="s">
        <v>89</v>
      </c>
      <c r="AH3730" s="95" t="s">
        <v>89</v>
      </c>
      <c r="AI3730" s="95" t="s">
        <v>88</v>
      </c>
      <c r="AJ3730" s="95" t="s">
        <v>88</v>
      </c>
      <c r="AK3730" s="95" t="s">
        <v>89</v>
      </c>
      <c r="AL3730" s="95" t="s">
        <v>88</v>
      </c>
      <c r="AM3730" s="95" t="s">
        <v>89</v>
      </c>
      <c r="AN3730" s="95" t="s">
        <v>89</v>
      </c>
      <c r="AO3730" s="95" t="s">
        <v>88</v>
      </c>
      <c r="AP3730" s="95" t="s">
        <v>89</v>
      </c>
      <c r="AQ3730" s="95" t="s">
        <v>90</v>
      </c>
      <c r="AR3730" s="95" t="s">
        <v>90</v>
      </c>
      <c r="AS3730" s="95" t="s">
        <v>25691</v>
      </c>
      <c r="AT3730" s="95" t="s">
        <v>92</v>
      </c>
      <c r="AU3730" s="95" t="s">
        <v>92</v>
      </c>
      <c r="AV3730" s="95" t="s">
        <v>93</v>
      </c>
      <c r="AW3730" s="95" t="s">
        <v>20784</v>
      </c>
      <c r="AX3730" s="95" t="s">
        <v>32746</v>
      </c>
      <c r="AY3730" s="95" t="s">
        <v>13332</v>
      </c>
      <c r="AZ3730" s="95" t="s">
        <v>32746</v>
      </c>
      <c r="BA3730" s="95" t="s">
        <v>97</v>
      </c>
      <c r="BB3730" s="95" t="s">
        <v>32747</v>
      </c>
      <c r="BC3730" s="95" t="s">
        <v>99</v>
      </c>
      <c r="BD3730" s="95" t="s">
        <v>100</v>
      </c>
      <c r="BE3730" s="95" t="s">
        <v>61</v>
      </c>
      <c r="BF3730" s="95" t="s">
        <v>380</v>
      </c>
      <c r="BG3730" s="95" t="s">
        <v>101</v>
      </c>
    </row>
    <row r="3731" s="86" customFormat="1" ht="19" customHeight="1" spans="1:59">
      <c r="A3731" s="95" t="s">
        <v>516</v>
      </c>
      <c r="B3731" s="95" t="s">
        <v>517</v>
      </c>
      <c r="C3731" s="95" t="s">
        <v>518</v>
      </c>
      <c r="D3731" s="95" t="s">
        <v>519</v>
      </c>
      <c r="E3731" s="95" t="s">
        <v>7713</v>
      </c>
      <c r="F3731" s="95" t="s">
        <v>7714</v>
      </c>
      <c r="G3731" s="95" t="s">
        <v>7715</v>
      </c>
      <c r="H3731" s="95" t="s">
        <v>7716</v>
      </c>
      <c r="I3731" s="95" t="s">
        <v>32748</v>
      </c>
      <c r="J3731" s="95" t="s">
        <v>32749</v>
      </c>
      <c r="K3731" s="95" t="s">
        <v>32750</v>
      </c>
      <c r="L3731" s="95" t="s">
        <v>73</v>
      </c>
      <c r="M3731" s="95" t="s">
        <v>19359</v>
      </c>
      <c r="N3731" s="95" t="s">
        <v>32751</v>
      </c>
      <c r="O3731" s="95" t="s">
        <v>949</v>
      </c>
      <c r="P3731" s="95" t="s">
        <v>950</v>
      </c>
      <c r="Q3731" s="95" t="s">
        <v>6440</v>
      </c>
      <c r="R3731" s="95" t="s">
        <v>6441</v>
      </c>
      <c r="S3731" s="95" t="s">
        <v>32752</v>
      </c>
      <c r="T3731" s="95" t="s">
        <v>119</v>
      </c>
      <c r="U3731" s="96">
        <v>0</v>
      </c>
      <c r="V3731" s="96">
        <v>40500</v>
      </c>
      <c r="W3731" s="96">
        <v>19000</v>
      </c>
      <c r="X3731" s="96">
        <v>10000</v>
      </c>
      <c r="Y3731" s="95" t="s">
        <v>82</v>
      </c>
      <c r="Z3731" s="95" t="s">
        <v>25689</v>
      </c>
      <c r="AA3731" s="95" t="s">
        <v>84</v>
      </c>
      <c r="AB3731" s="95" t="s">
        <v>7721</v>
      </c>
      <c r="AC3731" s="95" t="s">
        <v>25690</v>
      </c>
      <c r="AD3731" s="95" t="s">
        <v>87</v>
      </c>
      <c r="AE3731" s="95" t="s">
        <v>61</v>
      </c>
      <c r="AF3731" s="95" t="s">
        <v>61</v>
      </c>
      <c r="AG3731" s="95" t="s">
        <v>89</v>
      </c>
      <c r="AH3731" s="95" t="s">
        <v>89</v>
      </c>
      <c r="AI3731" s="95" t="s">
        <v>89</v>
      </c>
      <c r="AJ3731" s="95" t="s">
        <v>88</v>
      </c>
      <c r="AK3731" s="95" t="s">
        <v>89</v>
      </c>
      <c r="AL3731" s="95" t="s">
        <v>88</v>
      </c>
      <c r="AM3731" s="95" t="s">
        <v>88</v>
      </c>
      <c r="AN3731" s="95" t="s">
        <v>88</v>
      </c>
      <c r="AO3731" s="95" t="s">
        <v>88</v>
      </c>
      <c r="AP3731" s="95" t="s">
        <v>89</v>
      </c>
      <c r="AQ3731" s="95" t="s">
        <v>90</v>
      </c>
      <c r="AR3731" s="95" t="s">
        <v>90</v>
      </c>
      <c r="AS3731" s="95" t="s">
        <v>25691</v>
      </c>
      <c r="AT3731" s="95" t="s">
        <v>92</v>
      </c>
      <c r="AU3731" s="95" t="s">
        <v>92</v>
      </c>
      <c r="AV3731" s="95" t="s">
        <v>93</v>
      </c>
      <c r="AW3731" s="95" t="s">
        <v>7722</v>
      </c>
      <c r="AX3731" s="95" t="s">
        <v>32753</v>
      </c>
      <c r="AY3731" s="95" t="s">
        <v>7724</v>
      </c>
      <c r="AZ3731" s="95" t="s">
        <v>32753</v>
      </c>
      <c r="BA3731" s="95" t="s">
        <v>97</v>
      </c>
      <c r="BB3731" s="95" t="s">
        <v>32754</v>
      </c>
      <c r="BC3731" s="95" t="s">
        <v>99</v>
      </c>
      <c r="BD3731" s="95" t="s">
        <v>100</v>
      </c>
      <c r="BE3731" s="95" t="s">
        <v>61</v>
      </c>
      <c r="BF3731" s="95" t="s">
        <v>119</v>
      </c>
      <c r="BG3731" s="95" t="s">
        <v>101</v>
      </c>
    </row>
    <row r="3732" s="86" customFormat="1" ht="19" customHeight="1" spans="1:59">
      <c r="A3732" s="95" t="s">
        <v>419</v>
      </c>
      <c r="B3732" s="95" t="s">
        <v>420</v>
      </c>
      <c r="C3732" s="95" t="s">
        <v>3062</v>
      </c>
      <c r="D3732" s="95" t="s">
        <v>3063</v>
      </c>
      <c r="E3732" s="95" t="s">
        <v>30826</v>
      </c>
      <c r="F3732" s="95" t="s">
        <v>30827</v>
      </c>
      <c r="G3732" s="95" t="s">
        <v>3631</v>
      </c>
      <c r="H3732" s="95" t="s">
        <v>1130</v>
      </c>
      <c r="I3732" s="95" t="s">
        <v>32755</v>
      </c>
      <c r="J3732" s="95" t="s">
        <v>32756</v>
      </c>
      <c r="K3732" s="95" t="s">
        <v>32757</v>
      </c>
      <c r="L3732" s="95" t="s">
        <v>73</v>
      </c>
      <c r="M3732" s="95" t="s">
        <v>2014</v>
      </c>
      <c r="N3732" s="95" t="s">
        <v>1835</v>
      </c>
      <c r="O3732" s="95" t="s">
        <v>610</v>
      </c>
      <c r="P3732" s="95" t="s">
        <v>611</v>
      </c>
      <c r="Q3732" s="95" t="s">
        <v>1669</v>
      </c>
      <c r="R3732" s="95" t="s">
        <v>1670</v>
      </c>
      <c r="S3732" s="95" t="s">
        <v>32758</v>
      </c>
      <c r="T3732" s="95" t="s">
        <v>380</v>
      </c>
      <c r="U3732" s="96">
        <v>0</v>
      </c>
      <c r="V3732" s="96">
        <v>45000</v>
      </c>
      <c r="W3732" s="96">
        <v>36000</v>
      </c>
      <c r="X3732" s="96">
        <v>15000</v>
      </c>
      <c r="Y3732" s="95" t="s">
        <v>82</v>
      </c>
      <c r="Z3732" s="95" t="s">
        <v>25689</v>
      </c>
      <c r="AA3732" s="95" t="s">
        <v>84</v>
      </c>
      <c r="AB3732" s="95" t="s">
        <v>30827</v>
      </c>
      <c r="AC3732" s="95" t="s">
        <v>4869</v>
      </c>
      <c r="AD3732" s="95" t="s">
        <v>87</v>
      </c>
      <c r="AE3732" s="95" t="s">
        <v>61</v>
      </c>
      <c r="AF3732" s="95" t="s">
        <v>61</v>
      </c>
      <c r="AG3732" s="95" t="s">
        <v>89</v>
      </c>
      <c r="AH3732" s="95" t="s">
        <v>89</v>
      </c>
      <c r="AI3732" s="95" t="s">
        <v>89</v>
      </c>
      <c r="AJ3732" s="95" t="s">
        <v>89</v>
      </c>
      <c r="AK3732" s="95" t="s">
        <v>89</v>
      </c>
      <c r="AL3732" s="95" t="s">
        <v>89</v>
      </c>
      <c r="AM3732" s="95" t="s">
        <v>89</v>
      </c>
      <c r="AN3732" s="95" t="s">
        <v>89</v>
      </c>
      <c r="AO3732" s="95" t="s">
        <v>89</v>
      </c>
      <c r="AP3732" s="95" t="s">
        <v>89</v>
      </c>
      <c r="AQ3732" s="95" t="s">
        <v>90</v>
      </c>
      <c r="AR3732" s="95" t="s">
        <v>90</v>
      </c>
      <c r="AS3732" s="95" t="s">
        <v>25691</v>
      </c>
      <c r="AT3732" s="95" t="s">
        <v>92</v>
      </c>
      <c r="AU3732" s="95" t="s">
        <v>92</v>
      </c>
      <c r="AV3732" s="95" t="s">
        <v>93</v>
      </c>
      <c r="AW3732" s="95" t="s">
        <v>30832</v>
      </c>
      <c r="AX3732" s="95" t="s">
        <v>32759</v>
      </c>
      <c r="AY3732" s="95" t="s">
        <v>30834</v>
      </c>
      <c r="AZ3732" s="95" t="s">
        <v>32759</v>
      </c>
      <c r="BA3732" s="95" t="s">
        <v>97</v>
      </c>
      <c r="BB3732" s="95" t="s">
        <v>32760</v>
      </c>
      <c r="BC3732" s="95" t="s">
        <v>99</v>
      </c>
      <c r="BD3732" s="95" t="s">
        <v>100</v>
      </c>
      <c r="BE3732" s="95" t="s">
        <v>61</v>
      </c>
      <c r="BF3732" s="95" t="s">
        <v>380</v>
      </c>
      <c r="BG3732" s="95" t="s">
        <v>101</v>
      </c>
    </row>
    <row r="3733" s="86" customFormat="1" ht="19" customHeight="1" spans="1:59">
      <c r="A3733" s="95" t="s">
        <v>1774</v>
      </c>
      <c r="B3733" s="95" t="s">
        <v>1775</v>
      </c>
      <c r="C3733" s="95" t="s">
        <v>6172</v>
      </c>
      <c r="D3733" s="95" t="s">
        <v>6173</v>
      </c>
      <c r="E3733" s="95" t="s">
        <v>20638</v>
      </c>
      <c r="F3733" s="95" t="s">
        <v>6175</v>
      </c>
      <c r="G3733" s="95" t="s">
        <v>3367</v>
      </c>
      <c r="H3733" s="95" t="s">
        <v>109</v>
      </c>
      <c r="I3733" s="95" t="s">
        <v>32761</v>
      </c>
      <c r="J3733" s="95" t="s">
        <v>32762</v>
      </c>
      <c r="K3733" s="95" t="s">
        <v>32763</v>
      </c>
      <c r="L3733" s="95" t="s">
        <v>73</v>
      </c>
      <c r="M3733" s="95" t="s">
        <v>23455</v>
      </c>
      <c r="N3733" s="95" t="s">
        <v>7759</v>
      </c>
      <c r="O3733" s="95" t="s">
        <v>115</v>
      </c>
      <c r="P3733" s="95" t="s">
        <v>116</v>
      </c>
      <c r="Q3733" s="95" t="s">
        <v>117</v>
      </c>
      <c r="R3733" s="95" t="s">
        <v>116</v>
      </c>
      <c r="S3733" s="95" t="s">
        <v>32764</v>
      </c>
      <c r="T3733" s="95" t="s">
        <v>380</v>
      </c>
      <c r="U3733" s="96">
        <v>0</v>
      </c>
      <c r="V3733" s="96">
        <v>2800</v>
      </c>
      <c r="W3733" s="96">
        <v>2200</v>
      </c>
      <c r="X3733" s="96">
        <v>2200</v>
      </c>
      <c r="Y3733" s="95" t="s">
        <v>143</v>
      </c>
      <c r="Z3733" s="95" t="s">
        <v>25689</v>
      </c>
      <c r="AA3733" s="95" t="s">
        <v>84</v>
      </c>
      <c r="AB3733" s="95" t="s">
        <v>6175</v>
      </c>
      <c r="AC3733" s="95" t="s">
        <v>25690</v>
      </c>
      <c r="AD3733" s="95" t="s">
        <v>87</v>
      </c>
      <c r="AE3733" s="95" t="s">
        <v>61</v>
      </c>
      <c r="AF3733" s="95" t="s">
        <v>61</v>
      </c>
      <c r="AG3733" s="95" t="s">
        <v>89</v>
      </c>
      <c r="AH3733" s="95" t="s">
        <v>89</v>
      </c>
      <c r="AI3733" s="95" t="s">
        <v>89</v>
      </c>
      <c r="AJ3733" s="95" t="s">
        <v>88</v>
      </c>
      <c r="AK3733" s="95" t="s">
        <v>89</v>
      </c>
      <c r="AL3733" s="95" t="s">
        <v>89</v>
      </c>
      <c r="AM3733" s="95" t="s">
        <v>89</v>
      </c>
      <c r="AN3733" s="95" t="s">
        <v>89</v>
      </c>
      <c r="AO3733" s="95" t="s">
        <v>89</v>
      </c>
      <c r="AP3733" s="95" t="s">
        <v>89</v>
      </c>
      <c r="AQ3733" s="95" t="s">
        <v>90</v>
      </c>
      <c r="AR3733" s="95" t="s">
        <v>90</v>
      </c>
      <c r="AS3733" s="95" t="s">
        <v>25691</v>
      </c>
      <c r="AT3733" s="95" t="s">
        <v>92</v>
      </c>
      <c r="AU3733" s="95" t="s">
        <v>92</v>
      </c>
      <c r="AV3733" s="95" t="s">
        <v>93</v>
      </c>
      <c r="AW3733" s="95" t="s">
        <v>20643</v>
      </c>
      <c r="AX3733" s="95" t="s">
        <v>32765</v>
      </c>
      <c r="AY3733" s="95" t="s">
        <v>20645</v>
      </c>
      <c r="AZ3733" s="95" t="s">
        <v>32765</v>
      </c>
      <c r="BA3733" s="95" t="s">
        <v>97</v>
      </c>
      <c r="BB3733" s="95" t="s">
        <v>32766</v>
      </c>
      <c r="BC3733" s="95" t="s">
        <v>99</v>
      </c>
      <c r="BD3733" s="95" t="s">
        <v>150</v>
      </c>
      <c r="BE3733" s="95" t="s">
        <v>61</v>
      </c>
      <c r="BF3733" s="95" t="s">
        <v>380</v>
      </c>
      <c r="BG3733" s="95" t="s">
        <v>101</v>
      </c>
    </row>
    <row r="3734" s="86" customFormat="1" ht="19" customHeight="1" spans="1:59">
      <c r="A3734" s="95" t="s">
        <v>267</v>
      </c>
      <c r="B3734" s="95" t="s">
        <v>268</v>
      </c>
      <c r="C3734" s="95" t="s">
        <v>501</v>
      </c>
      <c r="D3734" s="95" t="s">
        <v>502</v>
      </c>
      <c r="E3734" s="95" t="s">
        <v>32767</v>
      </c>
      <c r="F3734" s="95" t="s">
        <v>17944</v>
      </c>
      <c r="G3734" s="95" t="s">
        <v>5530</v>
      </c>
      <c r="H3734" s="95" t="s">
        <v>943</v>
      </c>
      <c r="I3734" s="95" t="s">
        <v>32768</v>
      </c>
      <c r="J3734" s="95" t="s">
        <v>32769</v>
      </c>
      <c r="K3734" s="95" t="s">
        <v>32770</v>
      </c>
      <c r="L3734" s="95" t="s">
        <v>73</v>
      </c>
      <c r="M3734" s="95" t="s">
        <v>526</v>
      </c>
      <c r="N3734" s="95" t="s">
        <v>1847</v>
      </c>
      <c r="O3734" s="95" t="s">
        <v>774</v>
      </c>
      <c r="P3734" s="95" t="s">
        <v>775</v>
      </c>
      <c r="Q3734" s="95" t="s">
        <v>8792</v>
      </c>
      <c r="R3734" s="95" t="s">
        <v>8793</v>
      </c>
      <c r="S3734" s="95" t="s">
        <v>32771</v>
      </c>
      <c r="T3734" s="95" t="s">
        <v>119</v>
      </c>
      <c r="U3734" s="96">
        <v>0</v>
      </c>
      <c r="V3734" s="96">
        <v>5000</v>
      </c>
      <c r="W3734" s="96">
        <v>4000</v>
      </c>
      <c r="X3734" s="96">
        <v>4000</v>
      </c>
      <c r="Y3734" s="95" t="s">
        <v>82</v>
      </c>
      <c r="Z3734" s="95" t="s">
        <v>25689</v>
      </c>
      <c r="AA3734" s="95" t="s">
        <v>84</v>
      </c>
      <c r="AB3734" s="95" t="s">
        <v>32772</v>
      </c>
      <c r="AC3734" s="95" t="s">
        <v>25690</v>
      </c>
      <c r="AD3734" s="95" t="s">
        <v>87</v>
      </c>
      <c r="AE3734" s="95" t="s">
        <v>61</v>
      </c>
      <c r="AF3734" s="95" t="s">
        <v>61</v>
      </c>
      <c r="AG3734" s="95" t="s">
        <v>89</v>
      </c>
      <c r="AH3734" s="95" t="s">
        <v>89</v>
      </c>
      <c r="AI3734" s="95" t="s">
        <v>89</v>
      </c>
      <c r="AJ3734" s="95" t="s">
        <v>88</v>
      </c>
      <c r="AK3734" s="95" t="s">
        <v>89</v>
      </c>
      <c r="AL3734" s="95" t="s">
        <v>89</v>
      </c>
      <c r="AM3734" s="95" t="s">
        <v>89</v>
      </c>
      <c r="AN3734" s="95" t="s">
        <v>89</v>
      </c>
      <c r="AO3734" s="95" t="s">
        <v>88</v>
      </c>
      <c r="AP3734" s="95" t="s">
        <v>89</v>
      </c>
      <c r="AQ3734" s="95" t="s">
        <v>90</v>
      </c>
      <c r="AR3734" s="95" t="s">
        <v>90</v>
      </c>
      <c r="AS3734" s="95" t="s">
        <v>25691</v>
      </c>
      <c r="AT3734" s="95" t="s">
        <v>92</v>
      </c>
      <c r="AU3734" s="95" t="s">
        <v>92</v>
      </c>
      <c r="AV3734" s="95" t="s">
        <v>93</v>
      </c>
      <c r="AW3734" s="95" t="s">
        <v>32773</v>
      </c>
      <c r="AX3734" s="95" t="s">
        <v>32774</v>
      </c>
      <c r="AY3734" s="95" t="s">
        <v>32775</v>
      </c>
      <c r="AZ3734" s="95" t="s">
        <v>32774</v>
      </c>
      <c r="BA3734" s="95" t="s">
        <v>97</v>
      </c>
      <c r="BB3734" s="95" t="s">
        <v>32776</v>
      </c>
      <c r="BC3734" s="95" t="s">
        <v>99</v>
      </c>
      <c r="BD3734" s="95" t="s">
        <v>100</v>
      </c>
      <c r="BE3734" s="95" t="s">
        <v>61</v>
      </c>
      <c r="BF3734" s="95" t="s">
        <v>119</v>
      </c>
      <c r="BG3734" s="95" t="s">
        <v>101</v>
      </c>
    </row>
    <row r="3735" s="86" customFormat="1" ht="19" customHeight="1" spans="1:59">
      <c r="A3735" s="95" t="s">
        <v>694</v>
      </c>
      <c r="B3735" s="95" t="s">
        <v>695</v>
      </c>
      <c r="C3735" s="95" t="s">
        <v>845</v>
      </c>
      <c r="D3735" s="95" t="s">
        <v>846</v>
      </c>
      <c r="E3735" s="95" t="s">
        <v>847</v>
      </c>
      <c r="F3735" s="95" t="s">
        <v>848</v>
      </c>
      <c r="G3735" s="95" t="s">
        <v>769</v>
      </c>
      <c r="H3735" s="95" t="s">
        <v>109</v>
      </c>
      <c r="I3735" s="95" t="s">
        <v>15005</v>
      </c>
      <c r="J3735" s="95" t="s">
        <v>15006</v>
      </c>
      <c r="K3735" s="95" t="s">
        <v>15007</v>
      </c>
      <c r="L3735" s="95" t="s">
        <v>73</v>
      </c>
      <c r="M3735" s="95" t="s">
        <v>7641</v>
      </c>
      <c r="N3735" s="95" t="s">
        <v>15008</v>
      </c>
      <c r="O3735" s="95" t="s">
        <v>431</v>
      </c>
      <c r="P3735" s="95" t="s">
        <v>432</v>
      </c>
      <c r="Q3735" s="95" t="s">
        <v>294</v>
      </c>
      <c r="R3735" s="95" t="s">
        <v>295</v>
      </c>
      <c r="S3735" s="95" t="s">
        <v>15009</v>
      </c>
      <c r="T3735" s="95" t="s">
        <v>380</v>
      </c>
      <c r="U3735" s="96">
        <v>0</v>
      </c>
      <c r="V3735" s="96">
        <v>30000</v>
      </c>
      <c r="W3735" s="96">
        <v>20000</v>
      </c>
      <c r="X3735" s="96">
        <v>17000</v>
      </c>
      <c r="Y3735" s="95" t="s">
        <v>143</v>
      </c>
      <c r="Z3735" s="95" t="s">
        <v>25689</v>
      </c>
      <c r="AA3735" s="95" t="s">
        <v>84</v>
      </c>
      <c r="AB3735" s="95" t="s">
        <v>2151</v>
      </c>
      <c r="AC3735" s="95" t="s">
        <v>25900</v>
      </c>
      <c r="AD3735" s="95" t="s">
        <v>87</v>
      </c>
      <c r="AE3735" s="95" t="s">
        <v>61</v>
      </c>
      <c r="AF3735" s="95" t="s">
        <v>61</v>
      </c>
      <c r="AG3735" s="95" t="s">
        <v>89</v>
      </c>
      <c r="AH3735" s="95" t="s">
        <v>89</v>
      </c>
      <c r="AI3735" s="95" t="s">
        <v>89</v>
      </c>
      <c r="AJ3735" s="95" t="s">
        <v>89</v>
      </c>
      <c r="AK3735" s="95" t="s">
        <v>89</v>
      </c>
      <c r="AL3735" s="95" t="s">
        <v>89</v>
      </c>
      <c r="AM3735" s="95" t="s">
        <v>89</v>
      </c>
      <c r="AN3735" s="95" t="s">
        <v>89</v>
      </c>
      <c r="AO3735" s="95" t="s">
        <v>89</v>
      </c>
      <c r="AP3735" s="95" t="s">
        <v>89</v>
      </c>
      <c r="AQ3735" s="95" t="s">
        <v>90</v>
      </c>
      <c r="AR3735" s="95" t="s">
        <v>90</v>
      </c>
      <c r="AS3735" s="95" t="s">
        <v>25691</v>
      </c>
      <c r="AT3735" s="95" t="s">
        <v>92</v>
      </c>
      <c r="AU3735" s="95" t="s">
        <v>92</v>
      </c>
      <c r="AV3735" s="95" t="s">
        <v>93</v>
      </c>
      <c r="AW3735" s="95" t="s">
        <v>856</v>
      </c>
      <c r="AX3735" s="95" t="s">
        <v>32777</v>
      </c>
      <c r="AY3735" s="95" t="s">
        <v>858</v>
      </c>
      <c r="AZ3735" s="95" t="s">
        <v>32777</v>
      </c>
      <c r="BA3735" s="95" t="s">
        <v>97</v>
      </c>
      <c r="BB3735" s="95" t="s">
        <v>15011</v>
      </c>
      <c r="BC3735" s="95" t="s">
        <v>99</v>
      </c>
      <c r="BD3735" s="95" t="s">
        <v>150</v>
      </c>
      <c r="BE3735" s="95" t="s">
        <v>61</v>
      </c>
      <c r="BF3735" s="95" t="s">
        <v>380</v>
      </c>
      <c r="BG3735" s="95" t="s">
        <v>101</v>
      </c>
    </row>
    <row r="3736" s="86" customFormat="1" ht="19" customHeight="1" spans="1:59">
      <c r="A3736" s="95" t="s">
        <v>267</v>
      </c>
      <c r="B3736" s="95" t="s">
        <v>268</v>
      </c>
      <c r="C3736" s="95" t="s">
        <v>754</v>
      </c>
      <c r="D3736" s="95" t="s">
        <v>755</v>
      </c>
      <c r="E3736" s="95" t="s">
        <v>27792</v>
      </c>
      <c r="F3736" s="95" t="s">
        <v>27597</v>
      </c>
      <c r="G3736" s="95" t="s">
        <v>2775</v>
      </c>
      <c r="H3736" s="95" t="s">
        <v>109</v>
      </c>
      <c r="I3736" s="95" t="s">
        <v>32778</v>
      </c>
      <c r="J3736" s="95" t="s">
        <v>32779</v>
      </c>
      <c r="K3736" s="95" t="s">
        <v>32780</v>
      </c>
      <c r="L3736" s="95" t="s">
        <v>73</v>
      </c>
      <c r="M3736" s="95" t="s">
        <v>2014</v>
      </c>
      <c r="N3736" s="95" t="s">
        <v>374</v>
      </c>
      <c r="O3736" s="95" t="s">
        <v>221</v>
      </c>
      <c r="P3736" s="95" t="s">
        <v>222</v>
      </c>
      <c r="Q3736" s="95" t="s">
        <v>2693</v>
      </c>
      <c r="R3736" s="95" t="s">
        <v>222</v>
      </c>
      <c r="S3736" s="95" t="s">
        <v>32781</v>
      </c>
      <c r="T3736" s="95" t="s">
        <v>119</v>
      </c>
      <c r="U3736" s="96">
        <v>0</v>
      </c>
      <c r="V3736" s="96">
        <v>8005</v>
      </c>
      <c r="W3736" s="96">
        <v>5600</v>
      </c>
      <c r="X3736" s="96">
        <v>3740</v>
      </c>
      <c r="Y3736" s="95" t="s">
        <v>82</v>
      </c>
      <c r="Z3736" s="95" t="s">
        <v>25689</v>
      </c>
      <c r="AA3736" s="95" t="s">
        <v>84</v>
      </c>
      <c r="AB3736" s="95" t="s">
        <v>27797</v>
      </c>
      <c r="AC3736" s="95" t="s">
        <v>17285</v>
      </c>
      <c r="AD3736" s="95" t="s">
        <v>87</v>
      </c>
      <c r="AE3736" s="95" t="s">
        <v>61</v>
      </c>
      <c r="AF3736" s="95" t="s">
        <v>61</v>
      </c>
      <c r="AG3736" s="95" t="s">
        <v>89</v>
      </c>
      <c r="AH3736" s="95" t="s">
        <v>88</v>
      </c>
      <c r="AI3736" s="95" t="s">
        <v>89</v>
      </c>
      <c r="AJ3736" s="95" t="s">
        <v>88</v>
      </c>
      <c r="AK3736" s="95" t="s">
        <v>89</v>
      </c>
      <c r="AL3736" s="95" t="s">
        <v>88</v>
      </c>
      <c r="AM3736" s="95" t="s">
        <v>88</v>
      </c>
      <c r="AN3736" s="95" t="s">
        <v>88</v>
      </c>
      <c r="AO3736" s="95" t="s">
        <v>88</v>
      </c>
      <c r="AP3736" s="95" t="s">
        <v>89</v>
      </c>
      <c r="AQ3736" s="95" t="s">
        <v>90</v>
      </c>
      <c r="AR3736" s="95" t="s">
        <v>90</v>
      </c>
      <c r="AS3736" s="95" t="s">
        <v>25691</v>
      </c>
      <c r="AT3736" s="95" t="s">
        <v>92</v>
      </c>
      <c r="AU3736" s="95" t="s">
        <v>92</v>
      </c>
      <c r="AV3736" s="95" t="s">
        <v>93</v>
      </c>
      <c r="AW3736" s="95" t="s">
        <v>27798</v>
      </c>
      <c r="AX3736" s="95" t="s">
        <v>32782</v>
      </c>
      <c r="AY3736" s="95" t="s">
        <v>27800</v>
      </c>
      <c r="AZ3736" s="95" t="s">
        <v>32782</v>
      </c>
      <c r="BA3736" s="95" t="s">
        <v>97</v>
      </c>
      <c r="BB3736" s="95" t="s">
        <v>32783</v>
      </c>
      <c r="BC3736" s="95" t="s">
        <v>99</v>
      </c>
      <c r="BD3736" s="95" t="s">
        <v>100</v>
      </c>
      <c r="BE3736" s="95" t="s">
        <v>61</v>
      </c>
      <c r="BF3736" s="95" t="s">
        <v>119</v>
      </c>
      <c r="BG3736" s="95" t="s">
        <v>101</v>
      </c>
    </row>
    <row r="3737" s="86" customFormat="1" ht="19" customHeight="1" spans="1:59">
      <c r="A3737" s="95" t="s">
        <v>302</v>
      </c>
      <c r="B3737" s="95" t="s">
        <v>303</v>
      </c>
      <c r="C3737" s="95" t="s">
        <v>2529</v>
      </c>
      <c r="D3737" s="95" t="s">
        <v>2530</v>
      </c>
      <c r="E3737" s="95" t="s">
        <v>32784</v>
      </c>
      <c r="F3737" s="95" t="s">
        <v>19202</v>
      </c>
      <c r="G3737" s="95" t="s">
        <v>3539</v>
      </c>
      <c r="H3737" s="95" t="s">
        <v>1299</v>
      </c>
      <c r="I3737" s="95" t="s">
        <v>32785</v>
      </c>
      <c r="J3737" s="95" t="s">
        <v>32786</v>
      </c>
      <c r="K3737" s="95" t="s">
        <v>32787</v>
      </c>
      <c r="L3737" s="95" t="s">
        <v>73</v>
      </c>
      <c r="M3737" s="95" t="s">
        <v>2014</v>
      </c>
      <c r="N3737" s="95" t="s">
        <v>1835</v>
      </c>
      <c r="O3737" s="95" t="s">
        <v>2764</v>
      </c>
      <c r="P3737" s="95" t="s">
        <v>2765</v>
      </c>
      <c r="Q3737" s="95" t="s">
        <v>1728</v>
      </c>
      <c r="R3737" s="95" t="s">
        <v>1307</v>
      </c>
      <c r="S3737" s="95" t="s">
        <v>32788</v>
      </c>
      <c r="T3737" s="95" t="s">
        <v>380</v>
      </c>
      <c r="U3737" s="96">
        <v>0</v>
      </c>
      <c r="V3737" s="96">
        <v>24000</v>
      </c>
      <c r="W3737" s="96">
        <v>18000</v>
      </c>
      <c r="X3737" s="96">
        <v>8000</v>
      </c>
      <c r="Y3737" s="95" t="s">
        <v>82</v>
      </c>
      <c r="Z3737" s="95" t="s">
        <v>25689</v>
      </c>
      <c r="AA3737" s="95" t="s">
        <v>84</v>
      </c>
      <c r="AB3737" s="95" t="s">
        <v>32789</v>
      </c>
      <c r="AC3737" s="95" t="s">
        <v>26031</v>
      </c>
      <c r="AD3737" s="95" t="s">
        <v>87</v>
      </c>
      <c r="AE3737" s="95" t="s">
        <v>61</v>
      </c>
      <c r="AF3737" s="95" t="s">
        <v>61</v>
      </c>
      <c r="AG3737" s="95" t="s">
        <v>89</v>
      </c>
      <c r="AH3737" s="95" t="s">
        <v>88</v>
      </c>
      <c r="AI3737" s="95" t="s">
        <v>88</v>
      </c>
      <c r="AJ3737" s="95" t="s">
        <v>88</v>
      </c>
      <c r="AK3737" s="95" t="s">
        <v>88</v>
      </c>
      <c r="AL3737" s="95" t="s">
        <v>88</v>
      </c>
      <c r="AM3737" s="95" t="s">
        <v>88</v>
      </c>
      <c r="AN3737" s="95" t="s">
        <v>88</v>
      </c>
      <c r="AO3737" s="95" t="s">
        <v>88</v>
      </c>
      <c r="AP3737" s="95" t="s">
        <v>89</v>
      </c>
      <c r="AQ3737" s="95" t="s">
        <v>90</v>
      </c>
      <c r="AR3737" s="95" t="s">
        <v>90</v>
      </c>
      <c r="AS3737" s="95" t="s">
        <v>25691</v>
      </c>
      <c r="AT3737" s="95" t="s">
        <v>92</v>
      </c>
      <c r="AU3737" s="95" t="s">
        <v>92</v>
      </c>
      <c r="AV3737" s="95" t="s">
        <v>93</v>
      </c>
      <c r="AW3737" s="95" t="s">
        <v>32790</v>
      </c>
      <c r="AX3737" s="95" t="s">
        <v>32791</v>
      </c>
      <c r="AY3737" s="95" t="s">
        <v>4083</v>
      </c>
      <c r="AZ3737" s="95" t="s">
        <v>32791</v>
      </c>
      <c r="BA3737" s="95" t="s">
        <v>97</v>
      </c>
      <c r="BB3737" s="95" t="s">
        <v>32792</v>
      </c>
      <c r="BC3737" s="95" t="s">
        <v>99</v>
      </c>
      <c r="BD3737" s="95" t="s">
        <v>100</v>
      </c>
      <c r="BE3737" s="95" t="s">
        <v>61</v>
      </c>
      <c r="BF3737" s="95" t="s">
        <v>380</v>
      </c>
      <c r="BG3737" s="95" t="s">
        <v>101</v>
      </c>
    </row>
    <row r="3738" s="86" customFormat="1" ht="19" customHeight="1" spans="1:59">
      <c r="A3738" s="95" t="s">
        <v>441</v>
      </c>
      <c r="B3738" s="95" t="s">
        <v>442</v>
      </c>
      <c r="C3738" s="95" t="s">
        <v>8339</v>
      </c>
      <c r="D3738" s="95" t="s">
        <v>8340</v>
      </c>
      <c r="E3738" s="95" t="s">
        <v>14930</v>
      </c>
      <c r="F3738" s="95" t="s">
        <v>19329</v>
      </c>
      <c r="G3738" s="95" t="s">
        <v>942</v>
      </c>
      <c r="H3738" s="95" t="s">
        <v>943</v>
      </c>
      <c r="I3738" s="95" t="s">
        <v>32793</v>
      </c>
      <c r="J3738" s="95" t="s">
        <v>32794</v>
      </c>
      <c r="K3738" s="95" t="s">
        <v>32795</v>
      </c>
      <c r="L3738" s="95" t="s">
        <v>73</v>
      </c>
      <c r="M3738" s="95" t="s">
        <v>2014</v>
      </c>
      <c r="N3738" s="95" t="s">
        <v>2954</v>
      </c>
      <c r="O3738" s="95" t="s">
        <v>949</v>
      </c>
      <c r="P3738" s="95" t="s">
        <v>950</v>
      </c>
      <c r="Q3738" s="95" t="s">
        <v>257</v>
      </c>
      <c r="R3738" s="95" t="s">
        <v>951</v>
      </c>
      <c r="S3738" s="95" t="s">
        <v>32796</v>
      </c>
      <c r="T3738" s="95" t="s">
        <v>380</v>
      </c>
      <c r="U3738" s="96">
        <v>0</v>
      </c>
      <c r="V3738" s="96">
        <v>57500</v>
      </c>
      <c r="W3738" s="96">
        <v>28000</v>
      </c>
      <c r="X3738" s="96">
        <v>11000</v>
      </c>
      <c r="Y3738" s="95" t="s">
        <v>82</v>
      </c>
      <c r="Z3738" s="95" t="s">
        <v>25689</v>
      </c>
      <c r="AA3738" s="95" t="s">
        <v>84</v>
      </c>
      <c r="AB3738" s="95" t="s">
        <v>14935</v>
      </c>
      <c r="AC3738" s="95" t="s">
        <v>25757</v>
      </c>
      <c r="AD3738" s="95" t="s">
        <v>87</v>
      </c>
      <c r="AE3738" s="95" t="s">
        <v>61</v>
      </c>
      <c r="AF3738" s="95" t="s">
        <v>61</v>
      </c>
      <c r="AG3738" s="95" t="s">
        <v>89</v>
      </c>
      <c r="AH3738" s="95" t="s">
        <v>89</v>
      </c>
      <c r="AI3738" s="95" t="s">
        <v>88</v>
      </c>
      <c r="AJ3738" s="95" t="s">
        <v>88</v>
      </c>
      <c r="AK3738" s="95" t="s">
        <v>88</v>
      </c>
      <c r="AL3738" s="95" t="s">
        <v>88</v>
      </c>
      <c r="AM3738" s="95" t="s">
        <v>89</v>
      </c>
      <c r="AN3738" s="95" t="s">
        <v>89</v>
      </c>
      <c r="AO3738" s="95" t="s">
        <v>88</v>
      </c>
      <c r="AP3738" s="95" t="s">
        <v>89</v>
      </c>
      <c r="AQ3738" s="95" t="s">
        <v>90</v>
      </c>
      <c r="AR3738" s="95" t="s">
        <v>90</v>
      </c>
      <c r="AS3738" s="95" t="s">
        <v>25691</v>
      </c>
      <c r="AT3738" s="95" t="s">
        <v>92</v>
      </c>
      <c r="AU3738" s="95" t="s">
        <v>92</v>
      </c>
      <c r="AV3738" s="95" t="s">
        <v>93</v>
      </c>
      <c r="AW3738" s="95" t="s">
        <v>14936</v>
      </c>
      <c r="AX3738" s="95" t="s">
        <v>32797</v>
      </c>
      <c r="AY3738" s="95" t="s">
        <v>14938</v>
      </c>
      <c r="AZ3738" s="95" t="s">
        <v>32797</v>
      </c>
      <c r="BA3738" s="95" t="s">
        <v>97</v>
      </c>
      <c r="BB3738" s="95" t="s">
        <v>32798</v>
      </c>
      <c r="BC3738" s="95" t="s">
        <v>99</v>
      </c>
      <c r="BD3738" s="95" t="s">
        <v>100</v>
      </c>
      <c r="BE3738" s="95" t="s">
        <v>61</v>
      </c>
      <c r="BF3738" s="95" t="s">
        <v>380</v>
      </c>
      <c r="BG3738" s="95" t="s">
        <v>101</v>
      </c>
    </row>
    <row r="3739" s="86" customFormat="1" ht="19" customHeight="1" spans="1:59">
      <c r="A3739" s="95" t="s">
        <v>267</v>
      </c>
      <c r="B3739" s="95" t="s">
        <v>268</v>
      </c>
      <c r="C3739" s="95" t="s">
        <v>2771</v>
      </c>
      <c r="D3739" s="95" t="s">
        <v>2772</v>
      </c>
      <c r="E3739" s="95" t="s">
        <v>32799</v>
      </c>
      <c r="F3739" s="95" t="s">
        <v>5529</v>
      </c>
      <c r="G3739" s="95" t="s">
        <v>5530</v>
      </c>
      <c r="H3739" s="95" t="s">
        <v>943</v>
      </c>
      <c r="I3739" s="95" t="s">
        <v>32800</v>
      </c>
      <c r="J3739" s="95" t="s">
        <v>32801</v>
      </c>
      <c r="K3739" s="95" t="s">
        <v>32802</v>
      </c>
      <c r="L3739" s="95" t="s">
        <v>73</v>
      </c>
      <c r="M3739" s="95" t="s">
        <v>2014</v>
      </c>
      <c r="N3739" s="95" t="s">
        <v>2954</v>
      </c>
      <c r="O3739" s="95" t="s">
        <v>949</v>
      </c>
      <c r="P3739" s="95" t="s">
        <v>950</v>
      </c>
      <c r="Q3739" s="95" t="s">
        <v>6440</v>
      </c>
      <c r="R3739" s="95" t="s">
        <v>6441</v>
      </c>
      <c r="S3739" s="95" t="s">
        <v>32803</v>
      </c>
      <c r="T3739" s="95" t="s">
        <v>380</v>
      </c>
      <c r="U3739" s="96">
        <v>0</v>
      </c>
      <c r="V3739" s="96">
        <v>110000</v>
      </c>
      <c r="W3739" s="96">
        <v>88000</v>
      </c>
      <c r="X3739" s="96">
        <v>30000</v>
      </c>
      <c r="Y3739" s="95" t="s">
        <v>82</v>
      </c>
      <c r="Z3739" s="95" t="s">
        <v>25689</v>
      </c>
      <c r="AA3739" s="95" t="s">
        <v>84</v>
      </c>
      <c r="AB3739" s="95" t="s">
        <v>32804</v>
      </c>
      <c r="AC3739" s="95" t="s">
        <v>8465</v>
      </c>
      <c r="AD3739" s="95" t="s">
        <v>87</v>
      </c>
      <c r="AE3739" s="95" t="s">
        <v>61</v>
      </c>
      <c r="AF3739" s="95" t="s">
        <v>61</v>
      </c>
      <c r="AG3739" s="95" t="s">
        <v>89</v>
      </c>
      <c r="AH3739" s="95" t="s">
        <v>89</v>
      </c>
      <c r="AI3739" s="95" t="s">
        <v>89</v>
      </c>
      <c r="AJ3739" s="95" t="s">
        <v>89</v>
      </c>
      <c r="AK3739" s="95" t="s">
        <v>88</v>
      </c>
      <c r="AL3739" s="95" t="s">
        <v>89</v>
      </c>
      <c r="AM3739" s="95" t="s">
        <v>89</v>
      </c>
      <c r="AN3739" s="95" t="s">
        <v>89</v>
      </c>
      <c r="AO3739" s="95" t="s">
        <v>89</v>
      </c>
      <c r="AP3739" s="95" t="s">
        <v>89</v>
      </c>
      <c r="AQ3739" s="95" t="s">
        <v>90</v>
      </c>
      <c r="AR3739" s="95" t="s">
        <v>90</v>
      </c>
      <c r="AS3739" s="95" t="s">
        <v>25691</v>
      </c>
      <c r="AT3739" s="95" t="s">
        <v>92</v>
      </c>
      <c r="AU3739" s="95" t="s">
        <v>92</v>
      </c>
      <c r="AV3739" s="95" t="s">
        <v>93</v>
      </c>
      <c r="AW3739" s="95" t="s">
        <v>32805</v>
      </c>
      <c r="AX3739" s="95" t="s">
        <v>32806</v>
      </c>
      <c r="AY3739" s="95" t="s">
        <v>32807</v>
      </c>
      <c r="AZ3739" s="95" t="s">
        <v>32806</v>
      </c>
      <c r="BA3739" s="95" t="s">
        <v>97</v>
      </c>
      <c r="BB3739" s="95" t="s">
        <v>32808</v>
      </c>
      <c r="BC3739" s="95" t="s">
        <v>99</v>
      </c>
      <c r="BD3739" s="95" t="s">
        <v>100</v>
      </c>
      <c r="BE3739" s="95" t="s">
        <v>61</v>
      </c>
      <c r="BF3739" s="95" t="s">
        <v>380</v>
      </c>
      <c r="BG3739" s="95" t="s">
        <v>101</v>
      </c>
    </row>
    <row r="3740" s="86" customFormat="1" ht="19" customHeight="1" spans="1:59">
      <c r="A3740" s="95" t="s">
        <v>302</v>
      </c>
      <c r="B3740" s="95" t="s">
        <v>303</v>
      </c>
      <c r="C3740" s="95" t="s">
        <v>1968</v>
      </c>
      <c r="D3740" s="95" t="s">
        <v>1969</v>
      </c>
      <c r="E3740" s="95" t="s">
        <v>1970</v>
      </c>
      <c r="F3740" s="95" t="s">
        <v>32809</v>
      </c>
      <c r="G3740" s="95" t="s">
        <v>8726</v>
      </c>
      <c r="H3740" s="95" t="s">
        <v>1571</v>
      </c>
      <c r="I3740" s="95" t="s">
        <v>32810</v>
      </c>
      <c r="J3740" s="95" t="s">
        <v>32811</v>
      </c>
      <c r="K3740" s="95" t="s">
        <v>32812</v>
      </c>
      <c r="L3740" s="95" t="s">
        <v>73</v>
      </c>
      <c r="M3740" s="95" t="s">
        <v>11149</v>
      </c>
      <c r="N3740" s="95" t="s">
        <v>527</v>
      </c>
      <c r="O3740" s="95" t="s">
        <v>949</v>
      </c>
      <c r="P3740" s="95" t="s">
        <v>950</v>
      </c>
      <c r="Q3740" s="95" t="s">
        <v>6440</v>
      </c>
      <c r="R3740" s="95" t="s">
        <v>6441</v>
      </c>
      <c r="S3740" s="95" t="s">
        <v>32813</v>
      </c>
      <c r="T3740" s="95" t="s">
        <v>380</v>
      </c>
      <c r="U3740" s="96">
        <v>0</v>
      </c>
      <c r="V3740" s="96">
        <v>207217</v>
      </c>
      <c r="W3740" s="96">
        <v>65000</v>
      </c>
      <c r="X3740" s="96">
        <v>30000</v>
      </c>
      <c r="Y3740" s="95" t="s">
        <v>143</v>
      </c>
      <c r="Z3740" s="95" t="s">
        <v>25689</v>
      </c>
      <c r="AA3740" s="95" t="s">
        <v>84</v>
      </c>
      <c r="AB3740" s="95" t="s">
        <v>1979</v>
      </c>
      <c r="AC3740" s="95" t="s">
        <v>4869</v>
      </c>
      <c r="AD3740" s="95" t="s">
        <v>87</v>
      </c>
      <c r="AE3740" s="95" t="s">
        <v>61</v>
      </c>
      <c r="AF3740" s="95" t="s">
        <v>61</v>
      </c>
      <c r="AG3740" s="95" t="s">
        <v>89</v>
      </c>
      <c r="AH3740" s="95" t="s">
        <v>89</v>
      </c>
      <c r="AI3740" s="95" t="s">
        <v>89</v>
      </c>
      <c r="AJ3740" s="95" t="s">
        <v>89</v>
      </c>
      <c r="AK3740" s="95" t="s">
        <v>89</v>
      </c>
      <c r="AL3740" s="95" t="s">
        <v>89</v>
      </c>
      <c r="AM3740" s="95" t="s">
        <v>89</v>
      </c>
      <c r="AN3740" s="95" t="s">
        <v>89</v>
      </c>
      <c r="AO3740" s="95" t="s">
        <v>89</v>
      </c>
      <c r="AP3740" s="95" t="s">
        <v>89</v>
      </c>
      <c r="AQ3740" s="95" t="s">
        <v>90</v>
      </c>
      <c r="AR3740" s="95" t="s">
        <v>90</v>
      </c>
      <c r="AS3740" s="95" t="s">
        <v>25691</v>
      </c>
      <c r="AT3740" s="95" t="s">
        <v>92</v>
      </c>
      <c r="AU3740" s="95" t="s">
        <v>92</v>
      </c>
      <c r="AV3740" s="95" t="s">
        <v>93</v>
      </c>
      <c r="AW3740" s="95" t="s">
        <v>1980</v>
      </c>
      <c r="AX3740" s="95" t="s">
        <v>32814</v>
      </c>
      <c r="AY3740" s="95" t="s">
        <v>1982</v>
      </c>
      <c r="AZ3740" s="95" t="s">
        <v>32814</v>
      </c>
      <c r="BA3740" s="95" t="s">
        <v>215</v>
      </c>
      <c r="BB3740" s="95" t="s">
        <v>32815</v>
      </c>
      <c r="BC3740" s="95" t="s">
        <v>99</v>
      </c>
      <c r="BD3740" s="95" t="s">
        <v>150</v>
      </c>
      <c r="BE3740" s="95" t="s">
        <v>61</v>
      </c>
      <c r="BF3740" s="95" t="s">
        <v>380</v>
      </c>
      <c r="BG3740" s="95" t="s">
        <v>101</v>
      </c>
    </row>
    <row r="3741" s="86" customFormat="1" ht="19" customHeight="1" spans="1:59">
      <c r="A3741" s="95" t="s">
        <v>458</v>
      </c>
      <c r="B3741" s="95" t="s">
        <v>459</v>
      </c>
      <c r="C3741" s="95" t="s">
        <v>3118</v>
      </c>
      <c r="D3741" s="95" t="s">
        <v>3119</v>
      </c>
      <c r="E3741" s="95" t="s">
        <v>3120</v>
      </c>
      <c r="F3741" s="95" t="s">
        <v>20390</v>
      </c>
      <c r="G3741" s="95" t="s">
        <v>20391</v>
      </c>
      <c r="H3741" s="95" t="s">
        <v>158</v>
      </c>
      <c r="I3741" s="95" t="s">
        <v>32816</v>
      </c>
      <c r="J3741" s="95" t="s">
        <v>32817</v>
      </c>
      <c r="K3741" s="95" t="s">
        <v>32818</v>
      </c>
      <c r="L3741" s="95" t="s">
        <v>73</v>
      </c>
      <c r="M3741" s="95" t="s">
        <v>74</v>
      </c>
      <c r="N3741" s="95" t="s">
        <v>75</v>
      </c>
      <c r="O3741" s="95" t="s">
        <v>164</v>
      </c>
      <c r="P3741" s="95" t="s">
        <v>165</v>
      </c>
      <c r="Q3741" s="95" t="s">
        <v>166</v>
      </c>
      <c r="R3741" s="95" t="s">
        <v>167</v>
      </c>
      <c r="S3741" s="95" t="s">
        <v>32819</v>
      </c>
      <c r="T3741" s="95" t="s">
        <v>380</v>
      </c>
      <c r="U3741" s="96">
        <v>0</v>
      </c>
      <c r="V3741" s="96">
        <v>5000</v>
      </c>
      <c r="W3741" s="96">
        <v>2700</v>
      </c>
      <c r="X3741" s="96">
        <v>2000</v>
      </c>
      <c r="Y3741" s="95" t="s">
        <v>82</v>
      </c>
      <c r="Z3741" s="95" t="s">
        <v>25689</v>
      </c>
      <c r="AA3741" s="95" t="s">
        <v>84</v>
      </c>
      <c r="AB3741" s="95" t="s">
        <v>3121</v>
      </c>
      <c r="AC3741" s="95" t="s">
        <v>25830</v>
      </c>
      <c r="AD3741" s="95" t="s">
        <v>87</v>
      </c>
      <c r="AE3741" s="95" t="s">
        <v>61</v>
      </c>
      <c r="AF3741" s="95" t="s">
        <v>61</v>
      </c>
      <c r="AG3741" s="95" t="s">
        <v>89</v>
      </c>
      <c r="AH3741" s="95" t="s">
        <v>89</v>
      </c>
      <c r="AI3741" s="95" t="s">
        <v>88</v>
      </c>
      <c r="AJ3741" s="95" t="s">
        <v>88</v>
      </c>
      <c r="AK3741" s="95" t="s">
        <v>88</v>
      </c>
      <c r="AL3741" s="95" t="s">
        <v>88</v>
      </c>
      <c r="AM3741" s="95" t="s">
        <v>88</v>
      </c>
      <c r="AN3741" s="95" t="s">
        <v>88</v>
      </c>
      <c r="AO3741" s="95" t="s">
        <v>88</v>
      </c>
      <c r="AP3741" s="95" t="s">
        <v>89</v>
      </c>
      <c r="AQ3741" s="95" t="s">
        <v>90</v>
      </c>
      <c r="AR3741" s="95" t="s">
        <v>90</v>
      </c>
      <c r="AS3741" s="95" t="s">
        <v>25691</v>
      </c>
      <c r="AT3741" s="95" t="s">
        <v>92</v>
      </c>
      <c r="AU3741" s="95" t="s">
        <v>92</v>
      </c>
      <c r="AV3741" s="95" t="s">
        <v>93</v>
      </c>
      <c r="AW3741" s="95" t="s">
        <v>3131</v>
      </c>
      <c r="AX3741" s="95" t="s">
        <v>32820</v>
      </c>
      <c r="AY3741" s="95" t="s">
        <v>3133</v>
      </c>
      <c r="AZ3741" s="95" t="s">
        <v>32820</v>
      </c>
      <c r="BA3741" s="95" t="s">
        <v>97</v>
      </c>
      <c r="BB3741" s="95" t="s">
        <v>32821</v>
      </c>
      <c r="BC3741" s="95" t="s">
        <v>99</v>
      </c>
      <c r="BD3741" s="95" t="s">
        <v>100</v>
      </c>
      <c r="BE3741" s="95" t="s">
        <v>61</v>
      </c>
      <c r="BF3741" s="95" t="s">
        <v>380</v>
      </c>
      <c r="BG3741" s="95" t="s">
        <v>101</v>
      </c>
    </row>
    <row r="3742" s="86" customFormat="1" ht="19" customHeight="1" spans="1:59">
      <c r="A3742" s="95" t="s">
        <v>419</v>
      </c>
      <c r="B3742" s="95" t="s">
        <v>420</v>
      </c>
      <c r="C3742" s="95" t="s">
        <v>421</v>
      </c>
      <c r="D3742" s="95" t="s">
        <v>422</v>
      </c>
      <c r="E3742" s="95" t="s">
        <v>3685</v>
      </c>
      <c r="F3742" s="95" t="s">
        <v>424</v>
      </c>
      <c r="G3742" s="95" t="s">
        <v>425</v>
      </c>
      <c r="H3742" s="95" t="s">
        <v>109</v>
      </c>
      <c r="I3742" s="95" t="s">
        <v>32822</v>
      </c>
      <c r="J3742" s="95" t="s">
        <v>32823</v>
      </c>
      <c r="K3742" s="95" t="s">
        <v>32824</v>
      </c>
      <c r="L3742" s="95" t="s">
        <v>73</v>
      </c>
      <c r="M3742" s="95" t="s">
        <v>2014</v>
      </c>
      <c r="N3742" s="95" t="s">
        <v>527</v>
      </c>
      <c r="O3742" s="95" t="s">
        <v>292</v>
      </c>
      <c r="P3742" s="95" t="s">
        <v>293</v>
      </c>
      <c r="Q3742" s="95" t="s">
        <v>294</v>
      </c>
      <c r="R3742" s="95" t="s">
        <v>295</v>
      </c>
      <c r="S3742" s="95" t="s">
        <v>32825</v>
      </c>
      <c r="T3742" s="95" t="s">
        <v>209</v>
      </c>
      <c r="U3742" s="96">
        <v>0</v>
      </c>
      <c r="V3742" s="96">
        <v>109102</v>
      </c>
      <c r="W3742" s="96">
        <v>60000</v>
      </c>
      <c r="X3742" s="96">
        <v>10000</v>
      </c>
      <c r="Y3742" s="95" t="s">
        <v>82</v>
      </c>
      <c r="Z3742" s="95" t="s">
        <v>25689</v>
      </c>
      <c r="AA3742" s="95" t="s">
        <v>84</v>
      </c>
      <c r="AB3742" s="95" t="s">
        <v>3694</v>
      </c>
      <c r="AC3742" s="95" t="s">
        <v>8465</v>
      </c>
      <c r="AD3742" s="95" t="s">
        <v>87</v>
      </c>
      <c r="AE3742" s="95" t="s">
        <v>61</v>
      </c>
      <c r="AF3742" s="95" t="s">
        <v>61</v>
      </c>
      <c r="AG3742" s="95" t="s">
        <v>89</v>
      </c>
      <c r="AH3742" s="95" t="s">
        <v>89</v>
      </c>
      <c r="AI3742" s="95" t="s">
        <v>89</v>
      </c>
      <c r="AJ3742" s="95" t="s">
        <v>89</v>
      </c>
      <c r="AK3742" s="95" t="s">
        <v>89</v>
      </c>
      <c r="AL3742" s="95" t="s">
        <v>89</v>
      </c>
      <c r="AM3742" s="95" t="s">
        <v>89</v>
      </c>
      <c r="AN3742" s="95" t="s">
        <v>89</v>
      </c>
      <c r="AO3742" s="95" t="s">
        <v>89</v>
      </c>
      <c r="AP3742" s="95" t="s">
        <v>89</v>
      </c>
      <c r="AQ3742" s="95" t="s">
        <v>90</v>
      </c>
      <c r="AR3742" s="95" t="s">
        <v>90</v>
      </c>
      <c r="AS3742" s="95" t="s">
        <v>25691</v>
      </c>
      <c r="AT3742" s="95" t="s">
        <v>92</v>
      </c>
      <c r="AU3742" s="95" t="s">
        <v>92</v>
      </c>
      <c r="AV3742" s="95" t="s">
        <v>93</v>
      </c>
      <c r="AW3742" s="95" t="s">
        <v>3695</v>
      </c>
      <c r="AX3742" s="95" t="s">
        <v>32826</v>
      </c>
      <c r="AY3742" s="95" t="s">
        <v>3697</v>
      </c>
      <c r="AZ3742" s="95" t="s">
        <v>32826</v>
      </c>
      <c r="BA3742" s="95" t="s">
        <v>97</v>
      </c>
      <c r="BB3742" s="95" t="s">
        <v>32827</v>
      </c>
      <c r="BC3742" s="95" t="s">
        <v>99</v>
      </c>
      <c r="BD3742" s="95" t="s">
        <v>100</v>
      </c>
      <c r="BE3742" s="95" t="s">
        <v>61</v>
      </c>
      <c r="BF3742" s="95" t="s">
        <v>209</v>
      </c>
      <c r="BG3742" s="95" t="s">
        <v>101</v>
      </c>
    </row>
    <row r="3743" s="86" customFormat="1" ht="19" customHeight="1" spans="1:59">
      <c r="A3743" s="95" t="s">
        <v>694</v>
      </c>
      <c r="B3743" s="95" t="s">
        <v>695</v>
      </c>
      <c r="C3743" s="95" t="s">
        <v>958</v>
      </c>
      <c r="D3743" s="95" t="s">
        <v>959</v>
      </c>
      <c r="E3743" s="95" t="s">
        <v>32828</v>
      </c>
      <c r="F3743" s="95" t="s">
        <v>10289</v>
      </c>
      <c r="G3743" s="95" t="s">
        <v>4333</v>
      </c>
      <c r="H3743" s="95" t="s">
        <v>1571</v>
      </c>
      <c r="I3743" s="95" t="s">
        <v>32829</v>
      </c>
      <c r="J3743" s="95" t="s">
        <v>32830</v>
      </c>
      <c r="K3743" s="95" t="s">
        <v>32831</v>
      </c>
      <c r="L3743" s="95" t="s">
        <v>73</v>
      </c>
      <c r="M3743" s="95" t="s">
        <v>32832</v>
      </c>
      <c r="N3743" s="95" t="s">
        <v>32833</v>
      </c>
      <c r="O3743" s="95" t="s">
        <v>949</v>
      </c>
      <c r="P3743" s="95" t="s">
        <v>950</v>
      </c>
      <c r="Q3743" s="95" t="s">
        <v>3226</v>
      </c>
      <c r="R3743" s="95" t="s">
        <v>3227</v>
      </c>
      <c r="S3743" s="95" t="s">
        <v>32834</v>
      </c>
      <c r="T3743" s="95" t="s">
        <v>380</v>
      </c>
      <c r="U3743" s="96">
        <v>0</v>
      </c>
      <c r="V3743" s="96">
        <v>10000</v>
      </c>
      <c r="W3743" s="96">
        <v>7000</v>
      </c>
      <c r="X3743" s="96">
        <v>4000</v>
      </c>
      <c r="Y3743" s="95" t="s">
        <v>82</v>
      </c>
      <c r="Z3743" s="95" t="s">
        <v>25689</v>
      </c>
      <c r="AA3743" s="95" t="s">
        <v>84</v>
      </c>
      <c r="AB3743" s="95" t="s">
        <v>32835</v>
      </c>
      <c r="AC3743" s="95" t="s">
        <v>25900</v>
      </c>
      <c r="AD3743" s="95" t="s">
        <v>87</v>
      </c>
      <c r="AE3743" s="95" t="s">
        <v>61</v>
      </c>
      <c r="AF3743" s="95" t="s">
        <v>61</v>
      </c>
      <c r="AG3743" s="95" t="s">
        <v>89</v>
      </c>
      <c r="AH3743" s="95" t="s">
        <v>89</v>
      </c>
      <c r="AI3743" s="95" t="s">
        <v>88</v>
      </c>
      <c r="AJ3743" s="95" t="s">
        <v>88</v>
      </c>
      <c r="AK3743" s="95" t="s">
        <v>88</v>
      </c>
      <c r="AL3743" s="95" t="s">
        <v>88</v>
      </c>
      <c r="AM3743" s="95" t="s">
        <v>88</v>
      </c>
      <c r="AN3743" s="95" t="s">
        <v>88</v>
      </c>
      <c r="AO3743" s="95" t="s">
        <v>88</v>
      </c>
      <c r="AP3743" s="95" t="s">
        <v>89</v>
      </c>
      <c r="AQ3743" s="95" t="s">
        <v>90</v>
      </c>
      <c r="AR3743" s="95" t="s">
        <v>90</v>
      </c>
      <c r="AS3743" s="95" t="s">
        <v>25691</v>
      </c>
      <c r="AT3743" s="95" t="s">
        <v>92</v>
      </c>
      <c r="AU3743" s="95" t="s">
        <v>92</v>
      </c>
      <c r="AV3743" s="95" t="s">
        <v>93</v>
      </c>
      <c r="AW3743" s="95" t="s">
        <v>32836</v>
      </c>
      <c r="AX3743" s="95" t="s">
        <v>32837</v>
      </c>
      <c r="AY3743" s="95" t="s">
        <v>32838</v>
      </c>
      <c r="AZ3743" s="95" t="s">
        <v>32837</v>
      </c>
      <c r="BA3743" s="95" t="s">
        <v>97</v>
      </c>
      <c r="BB3743" s="95" t="s">
        <v>32839</v>
      </c>
      <c r="BC3743" s="95" t="s">
        <v>99</v>
      </c>
      <c r="BD3743" s="95" t="s">
        <v>100</v>
      </c>
      <c r="BE3743" s="95" t="s">
        <v>61</v>
      </c>
      <c r="BF3743" s="95" t="s">
        <v>380</v>
      </c>
      <c r="BG3743" s="95" t="s">
        <v>101</v>
      </c>
    </row>
    <row r="3744" s="86" customFormat="1" ht="19" customHeight="1" spans="1:59">
      <c r="A3744" s="95" t="s">
        <v>419</v>
      </c>
      <c r="B3744" s="95" t="s">
        <v>420</v>
      </c>
      <c r="C3744" s="95" t="s">
        <v>3445</v>
      </c>
      <c r="D3744" s="95" t="s">
        <v>3446</v>
      </c>
      <c r="E3744" s="95" t="s">
        <v>8293</v>
      </c>
      <c r="F3744" s="95" t="s">
        <v>538</v>
      </c>
      <c r="G3744" s="95" t="s">
        <v>538</v>
      </c>
      <c r="H3744" s="95" t="s">
        <v>539</v>
      </c>
      <c r="I3744" s="95" t="s">
        <v>32840</v>
      </c>
      <c r="J3744" s="95" t="s">
        <v>32841</v>
      </c>
      <c r="K3744" s="95" t="s">
        <v>32842</v>
      </c>
      <c r="L3744" s="95" t="s">
        <v>73</v>
      </c>
      <c r="M3744" s="95" t="s">
        <v>341</v>
      </c>
      <c r="N3744" s="95" t="s">
        <v>2206</v>
      </c>
      <c r="O3744" s="95" t="s">
        <v>1875</v>
      </c>
      <c r="P3744" s="95" t="s">
        <v>1876</v>
      </c>
      <c r="Q3744" s="95" t="s">
        <v>2597</v>
      </c>
      <c r="R3744" s="95" t="s">
        <v>1878</v>
      </c>
      <c r="S3744" s="95" t="s">
        <v>32843</v>
      </c>
      <c r="T3744" s="95" t="s">
        <v>262</v>
      </c>
      <c r="U3744" s="96">
        <v>0</v>
      </c>
      <c r="V3744" s="96">
        <v>46300</v>
      </c>
      <c r="W3744" s="96">
        <v>33700</v>
      </c>
      <c r="X3744" s="96">
        <v>30000</v>
      </c>
      <c r="Y3744" s="95" t="s">
        <v>82</v>
      </c>
      <c r="Z3744" s="95" t="s">
        <v>25689</v>
      </c>
      <c r="AA3744" s="95" t="s">
        <v>84</v>
      </c>
      <c r="AB3744" s="95" t="s">
        <v>8298</v>
      </c>
      <c r="AC3744" s="95" t="s">
        <v>17285</v>
      </c>
      <c r="AD3744" s="95" t="s">
        <v>87</v>
      </c>
      <c r="AE3744" s="95" t="s">
        <v>61</v>
      </c>
      <c r="AF3744" s="95" t="s">
        <v>26245</v>
      </c>
      <c r="AG3744" s="95" t="s">
        <v>89</v>
      </c>
      <c r="AH3744" s="95" t="s">
        <v>89</v>
      </c>
      <c r="AI3744" s="95" t="s">
        <v>88</v>
      </c>
      <c r="AJ3744" s="95" t="s">
        <v>88</v>
      </c>
      <c r="AK3744" s="95" t="s">
        <v>88</v>
      </c>
      <c r="AL3744" s="95" t="s">
        <v>88</v>
      </c>
      <c r="AM3744" s="95" t="s">
        <v>89</v>
      </c>
      <c r="AN3744" s="95" t="s">
        <v>89</v>
      </c>
      <c r="AO3744" s="95" t="s">
        <v>88</v>
      </c>
      <c r="AP3744" s="95" t="s">
        <v>89</v>
      </c>
      <c r="AQ3744" s="95" t="s">
        <v>90</v>
      </c>
      <c r="AR3744" s="95" t="s">
        <v>90</v>
      </c>
      <c r="AS3744" s="95" t="s">
        <v>25691</v>
      </c>
      <c r="AT3744" s="95" t="s">
        <v>92</v>
      </c>
      <c r="AU3744" s="95" t="s">
        <v>92</v>
      </c>
      <c r="AV3744" s="95" t="s">
        <v>93</v>
      </c>
      <c r="AW3744" s="95" t="s">
        <v>8300</v>
      </c>
      <c r="AX3744" s="95" t="s">
        <v>32844</v>
      </c>
      <c r="AY3744" s="95" t="s">
        <v>8302</v>
      </c>
      <c r="AZ3744" s="95" t="s">
        <v>32844</v>
      </c>
      <c r="BA3744" s="95" t="s">
        <v>97</v>
      </c>
      <c r="BB3744" s="95" t="s">
        <v>32845</v>
      </c>
      <c r="BC3744" s="95" t="s">
        <v>99</v>
      </c>
      <c r="BD3744" s="95" t="s">
        <v>100</v>
      </c>
      <c r="BE3744" s="95" t="s">
        <v>61</v>
      </c>
      <c r="BF3744" s="95" t="s">
        <v>262</v>
      </c>
      <c r="BG3744" s="95" t="s">
        <v>101</v>
      </c>
    </row>
    <row r="3745" s="86" customFormat="1" ht="19" customHeight="1" spans="1:59">
      <c r="A3745" s="95" t="s">
        <v>694</v>
      </c>
      <c r="B3745" s="95" t="s">
        <v>695</v>
      </c>
      <c r="C3745" s="95" t="s">
        <v>696</v>
      </c>
      <c r="D3745" s="95" t="s">
        <v>697</v>
      </c>
      <c r="E3745" s="95" t="s">
        <v>32846</v>
      </c>
      <c r="F3745" s="95" t="s">
        <v>32847</v>
      </c>
      <c r="G3745" s="95" t="s">
        <v>11079</v>
      </c>
      <c r="H3745" s="95" t="s">
        <v>2291</v>
      </c>
      <c r="I3745" s="95" t="s">
        <v>32848</v>
      </c>
      <c r="J3745" s="95" t="s">
        <v>32849</v>
      </c>
      <c r="K3745" s="95" t="s">
        <v>32850</v>
      </c>
      <c r="L3745" s="95" t="s">
        <v>73</v>
      </c>
      <c r="M3745" s="95" t="s">
        <v>16256</v>
      </c>
      <c r="N3745" s="95" t="s">
        <v>2361</v>
      </c>
      <c r="O3745" s="95" t="s">
        <v>2295</v>
      </c>
      <c r="P3745" s="95" t="s">
        <v>2296</v>
      </c>
      <c r="Q3745" s="95" t="s">
        <v>2297</v>
      </c>
      <c r="R3745" s="95" t="s">
        <v>2298</v>
      </c>
      <c r="S3745" s="95" t="s">
        <v>32851</v>
      </c>
      <c r="T3745" s="95" t="s">
        <v>380</v>
      </c>
      <c r="U3745" s="96">
        <v>0</v>
      </c>
      <c r="V3745" s="96">
        <v>13000</v>
      </c>
      <c r="W3745" s="96">
        <v>10000</v>
      </c>
      <c r="X3745" s="96">
        <v>5000</v>
      </c>
      <c r="Y3745" s="95" t="s">
        <v>82</v>
      </c>
      <c r="Z3745" s="95" t="s">
        <v>25689</v>
      </c>
      <c r="AA3745" s="95" t="s">
        <v>84</v>
      </c>
      <c r="AB3745" s="95" t="s">
        <v>32852</v>
      </c>
      <c r="AC3745" s="95" t="s">
        <v>11915</v>
      </c>
      <c r="AD3745" s="95" t="s">
        <v>87</v>
      </c>
      <c r="AE3745" s="95" t="s">
        <v>61</v>
      </c>
      <c r="AF3745" s="95" t="s">
        <v>61</v>
      </c>
      <c r="AG3745" s="95" t="s">
        <v>89</v>
      </c>
      <c r="AH3745" s="95" t="s">
        <v>89</v>
      </c>
      <c r="AI3745" s="95" t="s">
        <v>89</v>
      </c>
      <c r="AJ3745" s="95" t="s">
        <v>89</v>
      </c>
      <c r="AK3745" s="95" t="s">
        <v>89</v>
      </c>
      <c r="AL3745" s="95" t="s">
        <v>89</v>
      </c>
      <c r="AM3745" s="95" t="s">
        <v>89</v>
      </c>
      <c r="AN3745" s="95" t="s">
        <v>89</v>
      </c>
      <c r="AO3745" s="95" t="s">
        <v>89</v>
      </c>
      <c r="AP3745" s="95" t="s">
        <v>89</v>
      </c>
      <c r="AQ3745" s="95" t="s">
        <v>90</v>
      </c>
      <c r="AR3745" s="95" t="s">
        <v>90</v>
      </c>
      <c r="AS3745" s="95" t="s">
        <v>25691</v>
      </c>
      <c r="AT3745" s="95" t="s">
        <v>92</v>
      </c>
      <c r="AU3745" s="95" t="s">
        <v>92</v>
      </c>
      <c r="AV3745" s="95" t="s">
        <v>93</v>
      </c>
      <c r="AW3745" s="95" t="s">
        <v>32853</v>
      </c>
      <c r="AX3745" s="95" t="s">
        <v>32854</v>
      </c>
      <c r="AY3745" s="95" t="s">
        <v>29001</v>
      </c>
      <c r="AZ3745" s="95" t="s">
        <v>32854</v>
      </c>
      <c r="BA3745" s="95" t="s">
        <v>97</v>
      </c>
      <c r="BB3745" s="95" t="s">
        <v>32855</v>
      </c>
      <c r="BC3745" s="95" t="s">
        <v>99</v>
      </c>
      <c r="BD3745" s="95" t="s">
        <v>100</v>
      </c>
      <c r="BE3745" s="95" t="s">
        <v>61</v>
      </c>
      <c r="BF3745" s="95" t="s">
        <v>380</v>
      </c>
      <c r="BG3745" s="95" t="s">
        <v>101</v>
      </c>
    </row>
    <row r="3746" s="86" customFormat="1" ht="19" customHeight="1" spans="1:59">
      <c r="A3746" s="95" t="s">
        <v>151</v>
      </c>
      <c r="B3746" s="95" t="s">
        <v>152</v>
      </c>
      <c r="C3746" s="95" t="s">
        <v>5084</v>
      </c>
      <c r="D3746" s="95" t="s">
        <v>5085</v>
      </c>
      <c r="E3746" s="95" t="s">
        <v>32856</v>
      </c>
      <c r="F3746" s="95" t="s">
        <v>5087</v>
      </c>
      <c r="G3746" s="95" t="s">
        <v>1819</v>
      </c>
      <c r="H3746" s="95" t="s">
        <v>109</v>
      </c>
      <c r="I3746" s="95" t="s">
        <v>32857</v>
      </c>
      <c r="J3746" s="95" t="s">
        <v>32858</v>
      </c>
      <c r="K3746" s="95" t="s">
        <v>32859</v>
      </c>
      <c r="L3746" s="95" t="s">
        <v>73</v>
      </c>
      <c r="M3746" s="95" t="s">
        <v>823</v>
      </c>
      <c r="N3746" s="95" t="s">
        <v>10441</v>
      </c>
      <c r="O3746" s="95" t="s">
        <v>1848</v>
      </c>
      <c r="P3746" s="95" t="s">
        <v>1849</v>
      </c>
      <c r="Q3746" s="95" t="s">
        <v>1850</v>
      </c>
      <c r="R3746" s="95" t="s">
        <v>1849</v>
      </c>
      <c r="S3746" s="95" t="s">
        <v>32860</v>
      </c>
      <c r="T3746" s="95" t="s">
        <v>209</v>
      </c>
      <c r="U3746" s="96">
        <v>0</v>
      </c>
      <c r="V3746" s="96">
        <v>9000</v>
      </c>
      <c r="W3746" s="96">
        <v>7200</v>
      </c>
      <c r="X3746" s="96">
        <v>3600</v>
      </c>
      <c r="Y3746" s="95" t="s">
        <v>82</v>
      </c>
      <c r="Z3746" s="95" t="s">
        <v>25689</v>
      </c>
      <c r="AA3746" s="95" t="s">
        <v>84</v>
      </c>
      <c r="AB3746" s="95" t="s">
        <v>32861</v>
      </c>
      <c r="AC3746" s="95" t="s">
        <v>8465</v>
      </c>
      <c r="AD3746" s="95" t="s">
        <v>87</v>
      </c>
      <c r="AE3746" s="95" t="s">
        <v>61</v>
      </c>
      <c r="AF3746" s="95" t="s">
        <v>61</v>
      </c>
      <c r="AG3746" s="95" t="s">
        <v>89</v>
      </c>
      <c r="AH3746" s="95" t="s">
        <v>89</v>
      </c>
      <c r="AI3746" s="95" t="s">
        <v>89</v>
      </c>
      <c r="AJ3746" s="95" t="s">
        <v>88</v>
      </c>
      <c r="AK3746" s="95" t="s">
        <v>89</v>
      </c>
      <c r="AL3746" s="95" t="s">
        <v>88</v>
      </c>
      <c r="AM3746" s="95" t="s">
        <v>88</v>
      </c>
      <c r="AN3746" s="95" t="s">
        <v>88</v>
      </c>
      <c r="AO3746" s="95" t="s">
        <v>88</v>
      </c>
      <c r="AP3746" s="95" t="s">
        <v>89</v>
      </c>
      <c r="AQ3746" s="95" t="s">
        <v>90</v>
      </c>
      <c r="AR3746" s="95" t="s">
        <v>90</v>
      </c>
      <c r="AS3746" s="95" t="s">
        <v>25691</v>
      </c>
      <c r="AT3746" s="95" t="s">
        <v>92</v>
      </c>
      <c r="AU3746" s="95" t="s">
        <v>92</v>
      </c>
      <c r="AV3746" s="95" t="s">
        <v>93</v>
      </c>
      <c r="AW3746" s="95" t="s">
        <v>32862</v>
      </c>
      <c r="AX3746" s="95" t="s">
        <v>32863</v>
      </c>
      <c r="AY3746" s="95" t="s">
        <v>32864</v>
      </c>
      <c r="AZ3746" s="95" t="s">
        <v>32863</v>
      </c>
      <c r="BA3746" s="95" t="s">
        <v>97</v>
      </c>
      <c r="BB3746" s="95" t="s">
        <v>32865</v>
      </c>
      <c r="BC3746" s="95" t="s">
        <v>99</v>
      </c>
      <c r="BD3746" s="95" t="s">
        <v>100</v>
      </c>
      <c r="BE3746" s="95" t="s">
        <v>61</v>
      </c>
      <c r="BF3746" s="95" t="s">
        <v>209</v>
      </c>
      <c r="BG3746" s="95" t="s">
        <v>101</v>
      </c>
    </row>
    <row r="3747" s="86" customFormat="1" ht="19" customHeight="1" spans="1:59">
      <c r="A3747" s="95" t="s">
        <v>1984</v>
      </c>
      <c r="B3747" s="95" t="s">
        <v>1985</v>
      </c>
      <c r="C3747" s="95" t="s">
        <v>19151</v>
      </c>
      <c r="D3747" s="95" t="s">
        <v>19152</v>
      </c>
      <c r="E3747" s="95" t="s">
        <v>32866</v>
      </c>
      <c r="F3747" s="95" t="s">
        <v>32867</v>
      </c>
      <c r="G3747" s="95" t="s">
        <v>17436</v>
      </c>
      <c r="H3747" s="95" t="s">
        <v>3123</v>
      </c>
      <c r="I3747" s="95" t="s">
        <v>32868</v>
      </c>
      <c r="J3747" s="95" t="s">
        <v>32869</v>
      </c>
      <c r="K3747" s="95" t="s">
        <v>32870</v>
      </c>
      <c r="L3747" s="95" t="s">
        <v>73</v>
      </c>
      <c r="M3747" s="95" t="s">
        <v>526</v>
      </c>
      <c r="N3747" s="95" t="s">
        <v>2029</v>
      </c>
      <c r="O3747" s="95" t="s">
        <v>3128</v>
      </c>
      <c r="P3747" s="95" t="s">
        <v>3129</v>
      </c>
      <c r="Q3747" s="95" t="s">
        <v>3044</v>
      </c>
      <c r="R3747" s="95" t="s">
        <v>3129</v>
      </c>
      <c r="S3747" s="95" t="s">
        <v>32871</v>
      </c>
      <c r="T3747" s="95" t="s">
        <v>380</v>
      </c>
      <c r="U3747" s="96">
        <v>0</v>
      </c>
      <c r="V3747" s="96">
        <v>6850</v>
      </c>
      <c r="W3747" s="96">
        <v>5480</v>
      </c>
      <c r="X3747" s="96">
        <v>2000</v>
      </c>
      <c r="Y3747" s="95" t="s">
        <v>82</v>
      </c>
      <c r="Z3747" s="95" t="s">
        <v>25689</v>
      </c>
      <c r="AA3747" s="95" t="s">
        <v>84</v>
      </c>
      <c r="AB3747" s="95" t="s">
        <v>32872</v>
      </c>
      <c r="AC3747" s="95" t="s">
        <v>25757</v>
      </c>
      <c r="AD3747" s="95" t="s">
        <v>87</v>
      </c>
      <c r="AE3747" s="95" t="s">
        <v>61</v>
      </c>
      <c r="AF3747" s="95" t="s">
        <v>61</v>
      </c>
      <c r="AG3747" s="95" t="s">
        <v>89</v>
      </c>
      <c r="AH3747" s="95" t="s">
        <v>89</v>
      </c>
      <c r="AI3747" s="95" t="s">
        <v>89</v>
      </c>
      <c r="AJ3747" s="95" t="s">
        <v>89</v>
      </c>
      <c r="AK3747" s="95" t="s">
        <v>89</v>
      </c>
      <c r="AL3747" s="95" t="s">
        <v>89</v>
      </c>
      <c r="AM3747" s="95" t="s">
        <v>89</v>
      </c>
      <c r="AN3747" s="95" t="s">
        <v>89</v>
      </c>
      <c r="AO3747" s="95" t="s">
        <v>89</v>
      </c>
      <c r="AP3747" s="95" t="s">
        <v>89</v>
      </c>
      <c r="AQ3747" s="95" t="s">
        <v>90</v>
      </c>
      <c r="AR3747" s="95" t="s">
        <v>90</v>
      </c>
      <c r="AS3747" s="95" t="s">
        <v>25691</v>
      </c>
      <c r="AT3747" s="95" t="s">
        <v>92</v>
      </c>
      <c r="AU3747" s="95" t="s">
        <v>92</v>
      </c>
      <c r="AV3747" s="95" t="s">
        <v>93</v>
      </c>
      <c r="AW3747" s="95" t="s">
        <v>32873</v>
      </c>
      <c r="AX3747" s="95" t="s">
        <v>32874</v>
      </c>
      <c r="AY3747" s="95" t="s">
        <v>32875</v>
      </c>
      <c r="AZ3747" s="95" t="s">
        <v>32874</v>
      </c>
      <c r="BA3747" s="95" t="s">
        <v>97</v>
      </c>
      <c r="BB3747" s="95" t="s">
        <v>32876</v>
      </c>
      <c r="BC3747" s="95" t="s">
        <v>99</v>
      </c>
      <c r="BD3747" s="95" t="s">
        <v>100</v>
      </c>
      <c r="BE3747" s="95" t="s">
        <v>61</v>
      </c>
      <c r="BF3747" s="95" t="s">
        <v>380</v>
      </c>
      <c r="BG3747" s="95" t="s">
        <v>101</v>
      </c>
    </row>
    <row r="3748" s="86" customFormat="1" ht="19" customHeight="1" spans="1:59">
      <c r="A3748" s="95" t="s">
        <v>102</v>
      </c>
      <c r="B3748" s="95" t="s">
        <v>103</v>
      </c>
      <c r="C3748" s="95" t="s">
        <v>104</v>
      </c>
      <c r="D3748" s="95" t="s">
        <v>105</v>
      </c>
      <c r="E3748" s="95" t="s">
        <v>32877</v>
      </c>
      <c r="F3748" s="95" t="s">
        <v>6454</v>
      </c>
      <c r="G3748" s="95" t="s">
        <v>24158</v>
      </c>
      <c r="H3748" s="95" t="s">
        <v>2501</v>
      </c>
      <c r="I3748" s="95" t="s">
        <v>32878</v>
      </c>
      <c r="J3748" s="95" t="s">
        <v>32879</v>
      </c>
      <c r="K3748" s="95" t="s">
        <v>32880</v>
      </c>
      <c r="L3748" s="95" t="s">
        <v>73</v>
      </c>
      <c r="M3748" s="95" t="s">
        <v>1526</v>
      </c>
      <c r="N3748" s="95" t="s">
        <v>10441</v>
      </c>
      <c r="O3748" s="95" t="s">
        <v>3327</v>
      </c>
      <c r="P3748" s="95" t="s">
        <v>3328</v>
      </c>
      <c r="Q3748" s="95" t="s">
        <v>3329</v>
      </c>
      <c r="R3748" s="95" t="s">
        <v>3330</v>
      </c>
      <c r="S3748" s="95" t="s">
        <v>32881</v>
      </c>
      <c r="T3748" s="95" t="s">
        <v>119</v>
      </c>
      <c r="U3748" s="96">
        <v>0</v>
      </c>
      <c r="V3748" s="96">
        <v>10625</v>
      </c>
      <c r="W3748" s="96">
        <v>8500</v>
      </c>
      <c r="X3748" s="96">
        <v>3000</v>
      </c>
      <c r="Y3748" s="95" t="s">
        <v>82</v>
      </c>
      <c r="Z3748" s="95" t="s">
        <v>25689</v>
      </c>
      <c r="AA3748" s="95" t="s">
        <v>84</v>
      </c>
      <c r="AB3748" s="95" t="s">
        <v>32882</v>
      </c>
      <c r="AC3748" s="95" t="s">
        <v>25830</v>
      </c>
      <c r="AD3748" s="95" t="s">
        <v>87</v>
      </c>
      <c r="AE3748" s="95" t="s">
        <v>61</v>
      </c>
      <c r="AF3748" s="95" t="s">
        <v>61</v>
      </c>
      <c r="AG3748" s="95" t="s">
        <v>89</v>
      </c>
      <c r="AH3748" s="95" t="s">
        <v>89</v>
      </c>
      <c r="AI3748" s="95" t="s">
        <v>89</v>
      </c>
      <c r="AJ3748" s="95" t="s">
        <v>88</v>
      </c>
      <c r="AK3748" s="95" t="s">
        <v>88</v>
      </c>
      <c r="AL3748" s="95" t="s">
        <v>89</v>
      </c>
      <c r="AM3748" s="95" t="s">
        <v>89</v>
      </c>
      <c r="AN3748" s="95" t="s">
        <v>89</v>
      </c>
      <c r="AO3748" s="95" t="s">
        <v>89</v>
      </c>
      <c r="AP3748" s="95" t="s">
        <v>89</v>
      </c>
      <c r="AQ3748" s="95" t="s">
        <v>90</v>
      </c>
      <c r="AR3748" s="95" t="s">
        <v>90</v>
      </c>
      <c r="AS3748" s="95" t="s">
        <v>25691</v>
      </c>
      <c r="AT3748" s="95" t="s">
        <v>92</v>
      </c>
      <c r="AU3748" s="95" t="s">
        <v>92</v>
      </c>
      <c r="AV3748" s="95" t="s">
        <v>93</v>
      </c>
      <c r="AW3748" s="95" t="s">
        <v>32883</v>
      </c>
      <c r="AX3748" s="95" t="s">
        <v>32884</v>
      </c>
      <c r="AY3748" s="95" t="s">
        <v>32885</v>
      </c>
      <c r="AZ3748" s="95" t="s">
        <v>32884</v>
      </c>
      <c r="BA3748" s="95" t="s">
        <v>97</v>
      </c>
      <c r="BB3748" s="95" t="s">
        <v>32886</v>
      </c>
      <c r="BC3748" s="95" t="s">
        <v>99</v>
      </c>
      <c r="BD3748" s="95" t="s">
        <v>100</v>
      </c>
      <c r="BE3748" s="95" t="s">
        <v>61</v>
      </c>
      <c r="BF3748" s="95" t="s">
        <v>119</v>
      </c>
      <c r="BG3748" s="95" t="s">
        <v>101</v>
      </c>
    </row>
    <row r="3749" s="86" customFormat="1" ht="19" customHeight="1" spans="1:59">
      <c r="A3749" s="95" t="s">
        <v>646</v>
      </c>
      <c r="B3749" s="95" t="s">
        <v>647</v>
      </c>
      <c r="C3749" s="95" t="s">
        <v>4356</v>
      </c>
      <c r="D3749" s="95" t="s">
        <v>4357</v>
      </c>
      <c r="E3749" s="95" t="s">
        <v>32887</v>
      </c>
      <c r="F3749" s="95" t="s">
        <v>32888</v>
      </c>
      <c r="G3749" s="95" t="s">
        <v>975</v>
      </c>
      <c r="H3749" s="95" t="s">
        <v>109</v>
      </c>
      <c r="I3749" s="95" t="s">
        <v>32889</v>
      </c>
      <c r="J3749" s="95" t="s">
        <v>32890</v>
      </c>
      <c r="K3749" s="95" t="s">
        <v>32891</v>
      </c>
      <c r="L3749" s="95" t="s">
        <v>73</v>
      </c>
      <c r="M3749" s="95" t="s">
        <v>526</v>
      </c>
      <c r="N3749" s="95" t="s">
        <v>342</v>
      </c>
      <c r="O3749" s="95" t="s">
        <v>1117</v>
      </c>
      <c r="P3749" s="95" t="s">
        <v>1118</v>
      </c>
      <c r="Q3749" s="95" t="s">
        <v>3796</v>
      </c>
      <c r="R3749" s="95" t="s">
        <v>3797</v>
      </c>
      <c r="S3749" s="95" t="s">
        <v>32892</v>
      </c>
      <c r="T3749" s="95" t="s">
        <v>380</v>
      </c>
      <c r="U3749" s="96">
        <v>0</v>
      </c>
      <c r="V3749" s="96">
        <v>18000</v>
      </c>
      <c r="W3749" s="96">
        <v>11300</v>
      </c>
      <c r="X3749" s="96">
        <v>11300</v>
      </c>
      <c r="Y3749" s="95" t="s">
        <v>82</v>
      </c>
      <c r="Z3749" s="95" t="s">
        <v>25689</v>
      </c>
      <c r="AA3749" s="95" t="s">
        <v>84</v>
      </c>
      <c r="AB3749" s="95" t="s">
        <v>32893</v>
      </c>
      <c r="AC3749" s="95" t="s">
        <v>8465</v>
      </c>
      <c r="AD3749" s="95" t="s">
        <v>87</v>
      </c>
      <c r="AE3749" s="95" t="s">
        <v>61</v>
      </c>
      <c r="AF3749" s="95" t="s">
        <v>61</v>
      </c>
      <c r="AG3749" s="95" t="s">
        <v>89</v>
      </c>
      <c r="AH3749" s="95" t="s">
        <v>88</v>
      </c>
      <c r="AI3749" s="95" t="s">
        <v>89</v>
      </c>
      <c r="AJ3749" s="95" t="s">
        <v>88</v>
      </c>
      <c r="AK3749" s="95" t="s">
        <v>89</v>
      </c>
      <c r="AL3749" s="95" t="s">
        <v>88</v>
      </c>
      <c r="AM3749" s="95" t="s">
        <v>88</v>
      </c>
      <c r="AN3749" s="95" t="s">
        <v>88</v>
      </c>
      <c r="AO3749" s="95" t="s">
        <v>88</v>
      </c>
      <c r="AP3749" s="95" t="s">
        <v>89</v>
      </c>
      <c r="AQ3749" s="95" t="s">
        <v>90</v>
      </c>
      <c r="AR3749" s="95" t="s">
        <v>90</v>
      </c>
      <c r="AS3749" s="95" t="s">
        <v>25691</v>
      </c>
      <c r="AT3749" s="95" t="s">
        <v>92</v>
      </c>
      <c r="AU3749" s="95" t="s">
        <v>92</v>
      </c>
      <c r="AV3749" s="95" t="s">
        <v>93</v>
      </c>
      <c r="AW3749" s="95" t="s">
        <v>32894</v>
      </c>
      <c r="AX3749" s="95" t="s">
        <v>32895</v>
      </c>
      <c r="AY3749" s="95" t="s">
        <v>32896</v>
      </c>
      <c r="AZ3749" s="95" t="s">
        <v>32895</v>
      </c>
      <c r="BA3749" s="95" t="s">
        <v>97</v>
      </c>
      <c r="BB3749" s="95" t="s">
        <v>32897</v>
      </c>
      <c r="BC3749" s="95" t="s">
        <v>99</v>
      </c>
      <c r="BD3749" s="95" t="s">
        <v>100</v>
      </c>
      <c r="BE3749" s="95" t="s">
        <v>61</v>
      </c>
      <c r="BF3749" s="95" t="s">
        <v>380</v>
      </c>
      <c r="BG3749" s="95" t="s">
        <v>101</v>
      </c>
    </row>
    <row r="3750" s="86" customFormat="1" ht="19" customHeight="1" spans="1:59">
      <c r="A3750" s="95" t="s">
        <v>1774</v>
      </c>
      <c r="B3750" s="95" t="s">
        <v>1775</v>
      </c>
      <c r="C3750" s="95" t="s">
        <v>3587</v>
      </c>
      <c r="D3750" s="95" t="s">
        <v>3588</v>
      </c>
      <c r="E3750" s="95" t="s">
        <v>5829</v>
      </c>
      <c r="F3750" s="95" t="s">
        <v>3590</v>
      </c>
      <c r="G3750" s="95" t="s">
        <v>3039</v>
      </c>
      <c r="H3750" s="95" t="s">
        <v>109</v>
      </c>
      <c r="I3750" s="95" t="s">
        <v>32898</v>
      </c>
      <c r="J3750" s="95" t="s">
        <v>32899</v>
      </c>
      <c r="K3750" s="95" t="s">
        <v>32900</v>
      </c>
      <c r="L3750" s="95" t="s">
        <v>73</v>
      </c>
      <c r="M3750" s="95" t="s">
        <v>526</v>
      </c>
      <c r="N3750" s="95" t="s">
        <v>2029</v>
      </c>
      <c r="O3750" s="95" t="s">
        <v>2914</v>
      </c>
      <c r="P3750" s="95" t="s">
        <v>2915</v>
      </c>
      <c r="Q3750" s="95" t="s">
        <v>1940</v>
      </c>
      <c r="R3750" s="95" t="s">
        <v>1941</v>
      </c>
      <c r="S3750" s="95" t="s">
        <v>32901</v>
      </c>
      <c r="T3750" s="95" t="s">
        <v>380</v>
      </c>
      <c r="U3750" s="96">
        <v>0</v>
      </c>
      <c r="V3750" s="96">
        <v>20000</v>
      </c>
      <c r="W3750" s="96">
        <v>16000</v>
      </c>
      <c r="X3750" s="96">
        <v>6000</v>
      </c>
      <c r="Y3750" s="95" t="s">
        <v>82</v>
      </c>
      <c r="Z3750" s="95" t="s">
        <v>25689</v>
      </c>
      <c r="AA3750" s="95" t="s">
        <v>84</v>
      </c>
      <c r="AB3750" s="95" t="s">
        <v>5838</v>
      </c>
      <c r="AC3750" s="95" t="s">
        <v>25690</v>
      </c>
      <c r="AD3750" s="95" t="s">
        <v>87</v>
      </c>
      <c r="AE3750" s="95" t="s">
        <v>61</v>
      </c>
      <c r="AF3750" s="95" t="s">
        <v>61</v>
      </c>
      <c r="AG3750" s="95" t="s">
        <v>89</v>
      </c>
      <c r="AH3750" s="95" t="s">
        <v>89</v>
      </c>
      <c r="AI3750" s="95" t="s">
        <v>89</v>
      </c>
      <c r="AJ3750" s="95" t="s">
        <v>89</v>
      </c>
      <c r="AK3750" s="95" t="s">
        <v>89</v>
      </c>
      <c r="AL3750" s="95" t="s">
        <v>89</v>
      </c>
      <c r="AM3750" s="95" t="s">
        <v>89</v>
      </c>
      <c r="AN3750" s="95" t="s">
        <v>89</v>
      </c>
      <c r="AO3750" s="95" t="s">
        <v>89</v>
      </c>
      <c r="AP3750" s="95" t="s">
        <v>89</v>
      </c>
      <c r="AQ3750" s="95" t="s">
        <v>90</v>
      </c>
      <c r="AR3750" s="95" t="s">
        <v>90</v>
      </c>
      <c r="AS3750" s="95" t="s">
        <v>25691</v>
      </c>
      <c r="AT3750" s="95" t="s">
        <v>92</v>
      </c>
      <c r="AU3750" s="95" t="s">
        <v>92</v>
      </c>
      <c r="AV3750" s="95" t="s">
        <v>93</v>
      </c>
      <c r="AW3750" s="95" t="s">
        <v>5839</v>
      </c>
      <c r="AX3750" s="95" t="s">
        <v>32902</v>
      </c>
      <c r="AY3750" s="95" t="s">
        <v>5841</v>
      </c>
      <c r="AZ3750" s="95" t="s">
        <v>32902</v>
      </c>
      <c r="BA3750" s="95" t="s">
        <v>97</v>
      </c>
      <c r="BB3750" s="95" t="s">
        <v>32903</v>
      </c>
      <c r="BC3750" s="95" t="s">
        <v>99</v>
      </c>
      <c r="BD3750" s="95" t="s">
        <v>100</v>
      </c>
      <c r="BE3750" s="95" t="s">
        <v>61</v>
      </c>
      <c r="BF3750" s="95" t="s">
        <v>380</v>
      </c>
      <c r="BG3750" s="95" t="s">
        <v>101</v>
      </c>
    </row>
    <row r="3751" s="86" customFormat="1" ht="19" customHeight="1" spans="1:59">
      <c r="A3751" s="95" t="s">
        <v>1984</v>
      </c>
      <c r="B3751" s="95" t="s">
        <v>1985</v>
      </c>
      <c r="C3751" s="95" t="s">
        <v>20233</v>
      </c>
      <c r="D3751" s="95" t="s">
        <v>20234</v>
      </c>
      <c r="E3751" s="95" t="s">
        <v>32904</v>
      </c>
      <c r="F3751" s="95" t="s">
        <v>32905</v>
      </c>
      <c r="G3751" s="95" t="s">
        <v>32906</v>
      </c>
      <c r="H3751" s="95" t="s">
        <v>232</v>
      </c>
      <c r="I3751" s="95" t="s">
        <v>32907</v>
      </c>
      <c r="J3751" s="95" t="s">
        <v>32908</v>
      </c>
      <c r="K3751" s="95" t="s">
        <v>32909</v>
      </c>
      <c r="L3751" s="95" t="s">
        <v>73</v>
      </c>
      <c r="M3751" s="95" t="s">
        <v>1526</v>
      </c>
      <c r="N3751" s="95" t="s">
        <v>811</v>
      </c>
      <c r="O3751" s="95" t="s">
        <v>774</v>
      </c>
      <c r="P3751" s="95" t="s">
        <v>775</v>
      </c>
      <c r="Q3751" s="95" t="s">
        <v>22797</v>
      </c>
      <c r="R3751" s="95" t="s">
        <v>22798</v>
      </c>
      <c r="S3751" s="95" t="s">
        <v>32910</v>
      </c>
      <c r="T3751" s="95" t="s">
        <v>380</v>
      </c>
      <c r="U3751" s="96">
        <v>0</v>
      </c>
      <c r="V3751" s="96">
        <v>3680</v>
      </c>
      <c r="W3751" s="96">
        <v>2756</v>
      </c>
      <c r="X3751" s="96">
        <v>1756</v>
      </c>
      <c r="Y3751" s="95" t="s">
        <v>82</v>
      </c>
      <c r="Z3751" s="95" t="s">
        <v>25689</v>
      </c>
      <c r="AA3751" s="95" t="s">
        <v>84</v>
      </c>
      <c r="AB3751" s="95" t="s">
        <v>32905</v>
      </c>
      <c r="AC3751" s="95" t="s">
        <v>25830</v>
      </c>
      <c r="AD3751" s="95" t="s">
        <v>87</v>
      </c>
      <c r="AE3751" s="95" t="s">
        <v>61</v>
      </c>
      <c r="AF3751" s="95" t="s">
        <v>61</v>
      </c>
      <c r="AG3751" s="95" t="s">
        <v>89</v>
      </c>
      <c r="AH3751" s="95" t="s">
        <v>89</v>
      </c>
      <c r="AI3751" s="95" t="s">
        <v>89</v>
      </c>
      <c r="AJ3751" s="95" t="s">
        <v>89</v>
      </c>
      <c r="AK3751" s="95" t="s">
        <v>89</v>
      </c>
      <c r="AL3751" s="95" t="s">
        <v>89</v>
      </c>
      <c r="AM3751" s="95" t="s">
        <v>89</v>
      </c>
      <c r="AN3751" s="95" t="s">
        <v>89</v>
      </c>
      <c r="AO3751" s="95" t="s">
        <v>89</v>
      </c>
      <c r="AP3751" s="95" t="s">
        <v>89</v>
      </c>
      <c r="AQ3751" s="95" t="s">
        <v>90</v>
      </c>
      <c r="AR3751" s="95" t="s">
        <v>90</v>
      </c>
      <c r="AS3751" s="95" t="s">
        <v>25691</v>
      </c>
      <c r="AT3751" s="95" t="s">
        <v>92</v>
      </c>
      <c r="AU3751" s="95" t="s">
        <v>92</v>
      </c>
      <c r="AV3751" s="95" t="s">
        <v>93</v>
      </c>
      <c r="AW3751" s="95" t="s">
        <v>32911</v>
      </c>
      <c r="AX3751" s="95" t="s">
        <v>32912</v>
      </c>
      <c r="AY3751" s="95" t="s">
        <v>32913</v>
      </c>
      <c r="AZ3751" s="95" t="s">
        <v>32912</v>
      </c>
      <c r="BA3751" s="95" t="s">
        <v>97</v>
      </c>
      <c r="BB3751" s="95" t="s">
        <v>32914</v>
      </c>
      <c r="BC3751" s="95" t="s">
        <v>99</v>
      </c>
      <c r="BD3751" s="95" t="s">
        <v>100</v>
      </c>
      <c r="BE3751" s="95" t="s">
        <v>61</v>
      </c>
      <c r="BF3751" s="95" t="s">
        <v>380</v>
      </c>
      <c r="BG3751" s="95" t="s">
        <v>101</v>
      </c>
    </row>
    <row r="3752" s="86" customFormat="1" ht="19" customHeight="1" spans="1:59">
      <c r="A3752" s="95" t="s">
        <v>1564</v>
      </c>
      <c r="B3752" s="95" t="s">
        <v>1565</v>
      </c>
      <c r="C3752" s="95" t="s">
        <v>2542</v>
      </c>
      <c r="D3752" s="95" t="s">
        <v>2543</v>
      </c>
      <c r="E3752" s="95" t="s">
        <v>32915</v>
      </c>
      <c r="F3752" s="95" t="s">
        <v>32916</v>
      </c>
      <c r="G3752" s="95" t="s">
        <v>27180</v>
      </c>
      <c r="H3752" s="95" t="s">
        <v>1299</v>
      </c>
      <c r="I3752" s="95" t="s">
        <v>32917</v>
      </c>
      <c r="J3752" s="95" t="s">
        <v>32918</v>
      </c>
      <c r="K3752" s="95" t="s">
        <v>32919</v>
      </c>
      <c r="L3752" s="95" t="s">
        <v>73</v>
      </c>
      <c r="M3752" s="95" t="s">
        <v>4617</v>
      </c>
      <c r="N3752" s="95" t="s">
        <v>32920</v>
      </c>
      <c r="O3752" s="95" t="s">
        <v>1726</v>
      </c>
      <c r="P3752" s="95" t="s">
        <v>1727</v>
      </c>
      <c r="Q3752" s="95" t="s">
        <v>1728</v>
      </c>
      <c r="R3752" s="95" t="s">
        <v>1307</v>
      </c>
      <c r="S3752" s="95" t="s">
        <v>32921</v>
      </c>
      <c r="T3752" s="95" t="s">
        <v>380</v>
      </c>
      <c r="U3752" s="96">
        <v>0</v>
      </c>
      <c r="V3752" s="96">
        <v>3500</v>
      </c>
      <c r="W3752" s="96">
        <v>2000</v>
      </c>
      <c r="X3752" s="96">
        <v>2000</v>
      </c>
      <c r="Y3752" s="95" t="s">
        <v>82</v>
      </c>
      <c r="Z3752" s="95" t="s">
        <v>25689</v>
      </c>
      <c r="AA3752" s="95" t="s">
        <v>84</v>
      </c>
      <c r="AB3752" s="95" t="s">
        <v>32922</v>
      </c>
      <c r="AC3752" s="95" t="s">
        <v>25690</v>
      </c>
      <c r="AD3752" s="95" t="s">
        <v>87</v>
      </c>
      <c r="AE3752" s="95" t="s">
        <v>61</v>
      </c>
      <c r="AF3752" s="95" t="s">
        <v>61</v>
      </c>
      <c r="AG3752" s="95" t="s">
        <v>89</v>
      </c>
      <c r="AH3752" s="95" t="s">
        <v>89</v>
      </c>
      <c r="AI3752" s="95" t="s">
        <v>89</v>
      </c>
      <c r="AJ3752" s="95" t="s">
        <v>88</v>
      </c>
      <c r="AK3752" s="95" t="s">
        <v>88</v>
      </c>
      <c r="AL3752" s="95" t="s">
        <v>89</v>
      </c>
      <c r="AM3752" s="95" t="s">
        <v>88</v>
      </c>
      <c r="AN3752" s="95" t="s">
        <v>88</v>
      </c>
      <c r="AO3752" s="95" t="s">
        <v>88</v>
      </c>
      <c r="AP3752" s="95" t="s">
        <v>89</v>
      </c>
      <c r="AQ3752" s="95" t="s">
        <v>90</v>
      </c>
      <c r="AR3752" s="95" t="s">
        <v>90</v>
      </c>
      <c r="AS3752" s="95" t="s">
        <v>25691</v>
      </c>
      <c r="AT3752" s="95" t="s">
        <v>92</v>
      </c>
      <c r="AU3752" s="95" t="s">
        <v>92</v>
      </c>
      <c r="AV3752" s="95" t="s">
        <v>93</v>
      </c>
      <c r="AW3752" s="95" t="s">
        <v>32923</v>
      </c>
      <c r="AX3752" s="95" t="s">
        <v>32924</v>
      </c>
      <c r="AY3752" s="95" t="s">
        <v>32925</v>
      </c>
      <c r="AZ3752" s="95" t="s">
        <v>32924</v>
      </c>
      <c r="BA3752" s="95" t="s">
        <v>97</v>
      </c>
      <c r="BB3752" s="95" t="s">
        <v>32926</v>
      </c>
      <c r="BC3752" s="95" t="s">
        <v>99</v>
      </c>
      <c r="BD3752" s="95" t="s">
        <v>100</v>
      </c>
      <c r="BE3752" s="95" t="s">
        <v>61</v>
      </c>
      <c r="BF3752" s="95" t="s">
        <v>380</v>
      </c>
      <c r="BG3752" s="95" t="s">
        <v>101</v>
      </c>
    </row>
    <row r="3753" s="86" customFormat="1" ht="19" customHeight="1" spans="1:59">
      <c r="A3753" s="95" t="s">
        <v>694</v>
      </c>
      <c r="B3753" s="95" t="s">
        <v>695</v>
      </c>
      <c r="C3753" s="95" t="s">
        <v>766</v>
      </c>
      <c r="D3753" s="95" t="s">
        <v>767</v>
      </c>
      <c r="E3753" s="95" t="s">
        <v>768</v>
      </c>
      <c r="F3753" s="95" t="s">
        <v>769</v>
      </c>
      <c r="G3753" s="95" t="s">
        <v>769</v>
      </c>
      <c r="H3753" s="95" t="s">
        <v>109</v>
      </c>
      <c r="I3753" s="95" t="s">
        <v>32927</v>
      </c>
      <c r="J3753" s="95" t="s">
        <v>32928</v>
      </c>
      <c r="K3753" s="95" t="s">
        <v>32929</v>
      </c>
      <c r="L3753" s="95" t="s">
        <v>73</v>
      </c>
      <c r="M3753" s="95" t="s">
        <v>1526</v>
      </c>
      <c r="N3753" s="95" t="s">
        <v>114</v>
      </c>
      <c r="O3753" s="95" t="s">
        <v>1848</v>
      </c>
      <c r="P3753" s="95" t="s">
        <v>1849</v>
      </c>
      <c r="Q3753" s="95" t="s">
        <v>1850</v>
      </c>
      <c r="R3753" s="95" t="s">
        <v>1849</v>
      </c>
      <c r="S3753" s="95" t="s">
        <v>32930</v>
      </c>
      <c r="T3753" s="95" t="s">
        <v>380</v>
      </c>
      <c r="U3753" s="96">
        <v>0</v>
      </c>
      <c r="V3753" s="96">
        <v>32000</v>
      </c>
      <c r="W3753" s="96">
        <v>20000</v>
      </c>
      <c r="X3753" s="96">
        <v>10000</v>
      </c>
      <c r="Y3753" s="95" t="s">
        <v>82</v>
      </c>
      <c r="Z3753" s="95" t="s">
        <v>25689</v>
      </c>
      <c r="AA3753" s="95" t="s">
        <v>84</v>
      </c>
      <c r="AB3753" s="95" t="s">
        <v>32931</v>
      </c>
      <c r="AC3753" s="95" t="s">
        <v>4869</v>
      </c>
      <c r="AD3753" s="95" t="s">
        <v>87</v>
      </c>
      <c r="AE3753" s="95" t="s">
        <v>61</v>
      </c>
      <c r="AF3753" s="95" t="s">
        <v>61</v>
      </c>
      <c r="AG3753" s="95" t="s">
        <v>89</v>
      </c>
      <c r="AH3753" s="95" t="s">
        <v>89</v>
      </c>
      <c r="AI3753" s="95" t="s">
        <v>88</v>
      </c>
      <c r="AJ3753" s="95" t="s">
        <v>88</v>
      </c>
      <c r="AK3753" s="95" t="s">
        <v>89</v>
      </c>
      <c r="AL3753" s="95" t="s">
        <v>89</v>
      </c>
      <c r="AM3753" s="95" t="s">
        <v>89</v>
      </c>
      <c r="AN3753" s="95" t="s">
        <v>89</v>
      </c>
      <c r="AO3753" s="95" t="s">
        <v>88</v>
      </c>
      <c r="AP3753" s="95" t="s">
        <v>89</v>
      </c>
      <c r="AQ3753" s="95" t="s">
        <v>90</v>
      </c>
      <c r="AR3753" s="95" t="s">
        <v>90</v>
      </c>
      <c r="AS3753" s="95" t="s">
        <v>25691</v>
      </c>
      <c r="AT3753" s="95" t="s">
        <v>92</v>
      </c>
      <c r="AU3753" s="95" t="s">
        <v>92</v>
      </c>
      <c r="AV3753" s="95" t="s">
        <v>93</v>
      </c>
      <c r="AW3753" s="95" t="s">
        <v>778</v>
      </c>
      <c r="AX3753" s="95" t="s">
        <v>32932</v>
      </c>
      <c r="AY3753" s="95" t="s">
        <v>780</v>
      </c>
      <c r="AZ3753" s="95" t="s">
        <v>32932</v>
      </c>
      <c r="BA3753" s="95" t="s">
        <v>97</v>
      </c>
      <c r="BB3753" s="95" t="s">
        <v>32933</v>
      </c>
      <c r="BC3753" s="95" t="s">
        <v>99</v>
      </c>
      <c r="BD3753" s="95" t="s">
        <v>100</v>
      </c>
      <c r="BE3753" s="95" t="s">
        <v>61</v>
      </c>
      <c r="BF3753" s="95" t="s">
        <v>380</v>
      </c>
      <c r="BG3753" s="95" t="s">
        <v>101</v>
      </c>
    </row>
    <row r="3754" s="86" customFormat="1" ht="19" customHeight="1" spans="1:59">
      <c r="A3754" s="95" t="s">
        <v>1774</v>
      </c>
      <c r="B3754" s="95" t="s">
        <v>1775</v>
      </c>
      <c r="C3754" s="95" t="s">
        <v>3077</v>
      </c>
      <c r="D3754" s="95" t="s">
        <v>3078</v>
      </c>
      <c r="E3754" s="95" t="s">
        <v>3699</v>
      </c>
      <c r="F3754" s="95" t="s">
        <v>15701</v>
      </c>
      <c r="G3754" s="95" t="s">
        <v>15701</v>
      </c>
      <c r="H3754" s="95" t="s">
        <v>1571</v>
      </c>
      <c r="I3754" s="95" t="s">
        <v>32934</v>
      </c>
      <c r="J3754" s="95" t="s">
        <v>32935</v>
      </c>
      <c r="K3754" s="95" t="s">
        <v>32936</v>
      </c>
      <c r="L3754" s="95" t="s">
        <v>73</v>
      </c>
      <c r="M3754" s="95" t="s">
        <v>2014</v>
      </c>
      <c r="N3754" s="95" t="s">
        <v>1835</v>
      </c>
      <c r="O3754" s="95" t="s">
        <v>949</v>
      </c>
      <c r="P3754" s="95" t="s">
        <v>950</v>
      </c>
      <c r="Q3754" s="95" t="s">
        <v>6440</v>
      </c>
      <c r="R3754" s="95" t="s">
        <v>6441</v>
      </c>
      <c r="S3754" s="95" t="s">
        <v>32937</v>
      </c>
      <c r="T3754" s="95" t="s">
        <v>380</v>
      </c>
      <c r="U3754" s="96">
        <v>0</v>
      </c>
      <c r="V3754" s="96">
        <v>119700</v>
      </c>
      <c r="W3754" s="96">
        <v>60000</v>
      </c>
      <c r="X3754" s="96">
        <v>10000</v>
      </c>
      <c r="Y3754" s="95" t="s">
        <v>82</v>
      </c>
      <c r="Z3754" s="95" t="s">
        <v>25689</v>
      </c>
      <c r="AA3754" s="95" t="s">
        <v>84</v>
      </c>
      <c r="AB3754" s="95" t="s">
        <v>3706</v>
      </c>
      <c r="AC3754" s="95" t="s">
        <v>25757</v>
      </c>
      <c r="AD3754" s="95" t="s">
        <v>87</v>
      </c>
      <c r="AE3754" s="95" t="s">
        <v>61</v>
      </c>
      <c r="AF3754" s="95" t="s">
        <v>61</v>
      </c>
      <c r="AG3754" s="95" t="s">
        <v>89</v>
      </c>
      <c r="AH3754" s="95" t="s">
        <v>89</v>
      </c>
      <c r="AI3754" s="95" t="s">
        <v>89</v>
      </c>
      <c r="AJ3754" s="95" t="s">
        <v>89</v>
      </c>
      <c r="AK3754" s="95" t="s">
        <v>89</v>
      </c>
      <c r="AL3754" s="95" t="s">
        <v>89</v>
      </c>
      <c r="AM3754" s="95" t="s">
        <v>89</v>
      </c>
      <c r="AN3754" s="95" t="s">
        <v>89</v>
      </c>
      <c r="AO3754" s="95" t="s">
        <v>89</v>
      </c>
      <c r="AP3754" s="95" t="s">
        <v>89</v>
      </c>
      <c r="AQ3754" s="95" t="s">
        <v>90</v>
      </c>
      <c r="AR3754" s="95" t="s">
        <v>90</v>
      </c>
      <c r="AS3754" s="95" t="s">
        <v>25691</v>
      </c>
      <c r="AT3754" s="95" t="s">
        <v>92</v>
      </c>
      <c r="AU3754" s="95" t="s">
        <v>92</v>
      </c>
      <c r="AV3754" s="95" t="s">
        <v>93</v>
      </c>
      <c r="AW3754" s="95" t="s">
        <v>3707</v>
      </c>
      <c r="AX3754" s="95" t="s">
        <v>32938</v>
      </c>
      <c r="AY3754" s="95" t="s">
        <v>3709</v>
      </c>
      <c r="AZ3754" s="95" t="s">
        <v>32938</v>
      </c>
      <c r="BA3754" s="95" t="s">
        <v>97</v>
      </c>
      <c r="BB3754" s="95" t="s">
        <v>32939</v>
      </c>
      <c r="BC3754" s="95" t="s">
        <v>99</v>
      </c>
      <c r="BD3754" s="95" t="s">
        <v>100</v>
      </c>
      <c r="BE3754" s="95" t="s">
        <v>61</v>
      </c>
      <c r="BF3754" s="95" t="s">
        <v>380</v>
      </c>
      <c r="BG3754" s="95" t="s">
        <v>101</v>
      </c>
    </row>
    <row r="3755" s="86" customFormat="1" ht="19" customHeight="1" spans="1:59">
      <c r="A3755" s="95" t="s">
        <v>126</v>
      </c>
      <c r="B3755" s="95" t="s">
        <v>127</v>
      </c>
      <c r="C3755" s="95" t="s">
        <v>4343</v>
      </c>
      <c r="D3755" s="95" t="s">
        <v>4344</v>
      </c>
      <c r="E3755" s="95" t="s">
        <v>5441</v>
      </c>
      <c r="F3755" s="95" t="s">
        <v>5442</v>
      </c>
      <c r="G3755" s="95" t="s">
        <v>132</v>
      </c>
      <c r="H3755" s="95" t="s">
        <v>109</v>
      </c>
      <c r="I3755" s="95" t="s">
        <v>32940</v>
      </c>
      <c r="J3755" s="95" t="s">
        <v>32941</v>
      </c>
      <c r="K3755" s="95" t="s">
        <v>32942</v>
      </c>
      <c r="L3755" s="95" t="s">
        <v>73</v>
      </c>
      <c r="M3755" s="95" t="s">
        <v>1526</v>
      </c>
      <c r="N3755" s="95" t="s">
        <v>1527</v>
      </c>
      <c r="O3755" s="95" t="s">
        <v>2889</v>
      </c>
      <c r="P3755" s="95" t="s">
        <v>2890</v>
      </c>
      <c r="Q3755" s="95" t="s">
        <v>11291</v>
      </c>
      <c r="R3755" s="95" t="s">
        <v>11292</v>
      </c>
      <c r="S3755" s="95" t="s">
        <v>32943</v>
      </c>
      <c r="T3755" s="95" t="s">
        <v>380</v>
      </c>
      <c r="U3755" s="96">
        <v>0</v>
      </c>
      <c r="V3755" s="96">
        <v>9771</v>
      </c>
      <c r="W3755" s="96">
        <v>2500</v>
      </c>
      <c r="X3755" s="96">
        <v>1500</v>
      </c>
      <c r="Y3755" s="95" t="s">
        <v>82</v>
      </c>
      <c r="Z3755" s="95" t="s">
        <v>25689</v>
      </c>
      <c r="AA3755" s="95" t="s">
        <v>84</v>
      </c>
      <c r="AB3755" s="95" t="s">
        <v>5448</v>
      </c>
      <c r="AC3755" s="95" t="s">
        <v>25830</v>
      </c>
      <c r="AD3755" s="95" t="s">
        <v>87</v>
      </c>
      <c r="AE3755" s="95" t="s">
        <v>61</v>
      </c>
      <c r="AF3755" s="95" t="s">
        <v>61</v>
      </c>
      <c r="AG3755" s="95" t="s">
        <v>89</v>
      </c>
      <c r="AH3755" s="95" t="s">
        <v>89</v>
      </c>
      <c r="AI3755" s="95" t="s">
        <v>88</v>
      </c>
      <c r="AJ3755" s="95" t="s">
        <v>88</v>
      </c>
      <c r="AK3755" s="95" t="s">
        <v>88</v>
      </c>
      <c r="AL3755" s="95" t="s">
        <v>88</v>
      </c>
      <c r="AM3755" s="95" t="s">
        <v>88</v>
      </c>
      <c r="AN3755" s="95" t="s">
        <v>88</v>
      </c>
      <c r="AO3755" s="95" t="s">
        <v>88</v>
      </c>
      <c r="AP3755" s="95" t="s">
        <v>89</v>
      </c>
      <c r="AQ3755" s="95" t="s">
        <v>90</v>
      </c>
      <c r="AR3755" s="95" t="s">
        <v>90</v>
      </c>
      <c r="AS3755" s="95" t="s">
        <v>25691</v>
      </c>
      <c r="AT3755" s="95" t="s">
        <v>92</v>
      </c>
      <c r="AU3755" s="95" t="s">
        <v>92</v>
      </c>
      <c r="AV3755" s="95" t="s">
        <v>93</v>
      </c>
      <c r="AW3755" s="95" t="s">
        <v>5449</v>
      </c>
      <c r="AX3755" s="95" t="s">
        <v>32944</v>
      </c>
      <c r="AY3755" s="95" t="s">
        <v>5451</v>
      </c>
      <c r="AZ3755" s="95" t="s">
        <v>32944</v>
      </c>
      <c r="BA3755" s="95" t="s">
        <v>97</v>
      </c>
      <c r="BB3755" s="95" t="s">
        <v>32945</v>
      </c>
      <c r="BC3755" s="95" t="s">
        <v>99</v>
      </c>
      <c r="BD3755" s="95" t="s">
        <v>100</v>
      </c>
      <c r="BE3755" s="95" t="s">
        <v>61</v>
      </c>
      <c r="BF3755" s="95" t="s">
        <v>380</v>
      </c>
      <c r="BG3755" s="95" t="s">
        <v>101</v>
      </c>
    </row>
    <row r="3756" s="86" customFormat="1" ht="19" customHeight="1" spans="1:59">
      <c r="A3756" s="95" t="s">
        <v>441</v>
      </c>
      <c r="B3756" s="95" t="s">
        <v>442</v>
      </c>
      <c r="C3756" s="95" t="s">
        <v>5613</v>
      </c>
      <c r="D3756" s="95" t="s">
        <v>5614</v>
      </c>
      <c r="E3756" s="95" t="s">
        <v>32946</v>
      </c>
      <c r="F3756" s="95" t="s">
        <v>32947</v>
      </c>
      <c r="G3756" s="95" t="s">
        <v>1003</v>
      </c>
      <c r="H3756" s="95" t="s">
        <v>2216</v>
      </c>
      <c r="I3756" s="95" t="s">
        <v>32948</v>
      </c>
      <c r="J3756" s="95" t="s">
        <v>32949</v>
      </c>
      <c r="K3756" s="95" t="s">
        <v>32950</v>
      </c>
      <c r="L3756" s="95" t="s">
        <v>73</v>
      </c>
      <c r="M3756" s="95" t="s">
        <v>508</v>
      </c>
      <c r="N3756" s="95" t="s">
        <v>5406</v>
      </c>
      <c r="O3756" s="95" t="s">
        <v>9811</v>
      </c>
      <c r="P3756" s="95" t="s">
        <v>9812</v>
      </c>
      <c r="Q3756" s="95" t="s">
        <v>2223</v>
      </c>
      <c r="R3756" s="95" t="s">
        <v>2224</v>
      </c>
      <c r="S3756" s="95" t="s">
        <v>32951</v>
      </c>
      <c r="T3756" s="95" t="s">
        <v>119</v>
      </c>
      <c r="U3756" s="96">
        <v>0</v>
      </c>
      <c r="V3756" s="96">
        <v>99977</v>
      </c>
      <c r="W3756" s="96">
        <v>70000</v>
      </c>
      <c r="X3756" s="96">
        <v>3000</v>
      </c>
      <c r="Y3756" s="95" t="s">
        <v>82</v>
      </c>
      <c r="Z3756" s="95" t="s">
        <v>25689</v>
      </c>
      <c r="AA3756" s="95" t="s">
        <v>84</v>
      </c>
      <c r="AB3756" s="95" t="s">
        <v>32952</v>
      </c>
      <c r="AC3756" s="95" t="s">
        <v>4869</v>
      </c>
      <c r="AD3756" s="95" t="s">
        <v>87</v>
      </c>
      <c r="AE3756" s="95" t="s">
        <v>61</v>
      </c>
      <c r="AF3756" s="95" t="s">
        <v>61</v>
      </c>
      <c r="AG3756" s="95" t="s">
        <v>89</v>
      </c>
      <c r="AH3756" s="95" t="s">
        <v>89</v>
      </c>
      <c r="AI3756" s="95" t="s">
        <v>88</v>
      </c>
      <c r="AJ3756" s="95" t="s">
        <v>88</v>
      </c>
      <c r="AK3756" s="95" t="s">
        <v>88</v>
      </c>
      <c r="AL3756" s="95" t="s">
        <v>88</v>
      </c>
      <c r="AM3756" s="95" t="s">
        <v>88</v>
      </c>
      <c r="AN3756" s="95" t="s">
        <v>88</v>
      </c>
      <c r="AO3756" s="95" t="s">
        <v>88</v>
      </c>
      <c r="AP3756" s="95" t="s">
        <v>89</v>
      </c>
      <c r="AQ3756" s="95" t="s">
        <v>90</v>
      </c>
      <c r="AR3756" s="95" t="s">
        <v>90</v>
      </c>
      <c r="AS3756" s="95" t="s">
        <v>25691</v>
      </c>
      <c r="AT3756" s="95" t="s">
        <v>92</v>
      </c>
      <c r="AU3756" s="95" t="s">
        <v>92</v>
      </c>
      <c r="AV3756" s="95" t="s">
        <v>93</v>
      </c>
      <c r="AW3756" s="95" t="s">
        <v>32953</v>
      </c>
      <c r="AX3756" s="95" t="s">
        <v>32954</v>
      </c>
      <c r="AY3756" s="95" t="s">
        <v>32955</v>
      </c>
      <c r="AZ3756" s="95" t="s">
        <v>32954</v>
      </c>
      <c r="BA3756" s="95" t="s">
        <v>97</v>
      </c>
      <c r="BB3756" s="95" t="s">
        <v>32956</v>
      </c>
      <c r="BC3756" s="95" t="s">
        <v>99</v>
      </c>
      <c r="BD3756" s="95" t="s">
        <v>100</v>
      </c>
      <c r="BE3756" s="95" t="s">
        <v>61</v>
      </c>
      <c r="BF3756" s="95" t="s">
        <v>119</v>
      </c>
      <c r="BG3756" s="95" t="s">
        <v>101</v>
      </c>
    </row>
    <row r="3757" s="86" customFormat="1" ht="19" customHeight="1" spans="1:59">
      <c r="A3757" s="95" t="s">
        <v>267</v>
      </c>
      <c r="B3757" s="95" t="s">
        <v>268</v>
      </c>
      <c r="C3757" s="95" t="s">
        <v>2820</v>
      </c>
      <c r="D3757" s="95" t="s">
        <v>2821</v>
      </c>
      <c r="E3757" s="95" t="s">
        <v>2822</v>
      </c>
      <c r="F3757" s="95" t="s">
        <v>2823</v>
      </c>
      <c r="G3757" s="95" t="s">
        <v>2824</v>
      </c>
      <c r="H3757" s="95" t="s">
        <v>1299</v>
      </c>
      <c r="I3757" s="95" t="s">
        <v>32957</v>
      </c>
      <c r="J3757" s="95" t="s">
        <v>32958</v>
      </c>
      <c r="K3757" s="95" t="s">
        <v>32959</v>
      </c>
      <c r="L3757" s="95" t="s">
        <v>73</v>
      </c>
      <c r="M3757" s="95" t="s">
        <v>574</v>
      </c>
      <c r="N3757" s="95" t="s">
        <v>1116</v>
      </c>
      <c r="O3757" s="95" t="s">
        <v>1726</v>
      </c>
      <c r="P3757" s="95" t="s">
        <v>1727</v>
      </c>
      <c r="Q3757" s="95" t="s">
        <v>3670</v>
      </c>
      <c r="R3757" s="95" t="s">
        <v>3671</v>
      </c>
      <c r="S3757" s="95" t="s">
        <v>32960</v>
      </c>
      <c r="T3757" s="95" t="s">
        <v>380</v>
      </c>
      <c r="U3757" s="96">
        <v>0</v>
      </c>
      <c r="V3757" s="96">
        <v>12347</v>
      </c>
      <c r="W3757" s="96">
        <v>9800</v>
      </c>
      <c r="X3757" s="96">
        <v>5000</v>
      </c>
      <c r="Y3757" s="95" t="s">
        <v>143</v>
      </c>
      <c r="Z3757" s="95" t="s">
        <v>25689</v>
      </c>
      <c r="AA3757" s="95" t="s">
        <v>84</v>
      </c>
      <c r="AB3757" s="95" t="s">
        <v>2829</v>
      </c>
      <c r="AC3757" s="95" t="s">
        <v>25830</v>
      </c>
      <c r="AD3757" s="95" t="s">
        <v>87</v>
      </c>
      <c r="AE3757" s="95" t="s">
        <v>61</v>
      </c>
      <c r="AF3757" s="95" t="s">
        <v>61</v>
      </c>
      <c r="AG3757" s="95" t="s">
        <v>89</v>
      </c>
      <c r="AH3757" s="95" t="s">
        <v>89</v>
      </c>
      <c r="AI3757" s="95" t="s">
        <v>89</v>
      </c>
      <c r="AJ3757" s="95" t="s">
        <v>89</v>
      </c>
      <c r="AK3757" s="95" t="s">
        <v>89</v>
      </c>
      <c r="AL3757" s="95" t="s">
        <v>89</v>
      </c>
      <c r="AM3757" s="95" t="s">
        <v>89</v>
      </c>
      <c r="AN3757" s="95" t="s">
        <v>89</v>
      </c>
      <c r="AO3757" s="95" t="s">
        <v>89</v>
      </c>
      <c r="AP3757" s="95" t="s">
        <v>89</v>
      </c>
      <c r="AQ3757" s="95" t="s">
        <v>90</v>
      </c>
      <c r="AR3757" s="95" t="s">
        <v>90</v>
      </c>
      <c r="AS3757" s="95" t="s">
        <v>25691</v>
      </c>
      <c r="AT3757" s="95" t="s">
        <v>92</v>
      </c>
      <c r="AU3757" s="95" t="s">
        <v>92</v>
      </c>
      <c r="AV3757" s="95" t="s">
        <v>93</v>
      </c>
      <c r="AW3757" s="95" t="s">
        <v>2830</v>
      </c>
      <c r="AX3757" s="95" t="s">
        <v>32961</v>
      </c>
      <c r="AY3757" s="95" t="s">
        <v>2832</v>
      </c>
      <c r="AZ3757" s="95" t="s">
        <v>32961</v>
      </c>
      <c r="BA3757" s="95" t="s">
        <v>97</v>
      </c>
      <c r="BB3757" s="95" t="s">
        <v>32962</v>
      </c>
      <c r="BC3757" s="95" t="s">
        <v>99</v>
      </c>
      <c r="BD3757" s="95" t="s">
        <v>150</v>
      </c>
      <c r="BE3757" s="95" t="s">
        <v>61</v>
      </c>
      <c r="BF3757" s="95" t="s">
        <v>380</v>
      </c>
      <c r="BG3757" s="95" t="s">
        <v>101</v>
      </c>
    </row>
    <row r="3758" s="86" customFormat="1" ht="19" customHeight="1" spans="1:59">
      <c r="A3758" s="95" t="s">
        <v>419</v>
      </c>
      <c r="B3758" s="95" t="s">
        <v>420</v>
      </c>
      <c r="C3758" s="95" t="s">
        <v>534</v>
      </c>
      <c r="D3758" s="95" t="s">
        <v>535</v>
      </c>
      <c r="E3758" s="95" t="s">
        <v>3629</v>
      </c>
      <c r="F3758" s="95" t="s">
        <v>537</v>
      </c>
      <c r="G3758" s="95" t="s">
        <v>538</v>
      </c>
      <c r="H3758" s="95" t="s">
        <v>539</v>
      </c>
      <c r="I3758" s="95" t="s">
        <v>32963</v>
      </c>
      <c r="J3758" s="95" t="s">
        <v>32964</v>
      </c>
      <c r="K3758" s="95" t="s">
        <v>32965</v>
      </c>
      <c r="L3758" s="95" t="s">
        <v>73</v>
      </c>
      <c r="M3758" s="95" t="s">
        <v>2014</v>
      </c>
      <c r="N3758" s="95" t="s">
        <v>1835</v>
      </c>
      <c r="O3758" s="95" t="s">
        <v>1875</v>
      </c>
      <c r="P3758" s="95" t="s">
        <v>1876</v>
      </c>
      <c r="Q3758" s="95" t="s">
        <v>2597</v>
      </c>
      <c r="R3758" s="95" t="s">
        <v>1878</v>
      </c>
      <c r="S3758" s="95" t="s">
        <v>32966</v>
      </c>
      <c r="T3758" s="95" t="s">
        <v>262</v>
      </c>
      <c r="U3758" s="96">
        <v>0</v>
      </c>
      <c r="V3758" s="96">
        <v>10000</v>
      </c>
      <c r="W3758" s="96">
        <v>8000</v>
      </c>
      <c r="X3758" s="96">
        <v>2000</v>
      </c>
      <c r="Y3758" s="95" t="s">
        <v>82</v>
      </c>
      <c r="Z3758" s="95" t="s">
        <v>25689</v>
      </c>
      <c r="AA3758" s="95" t="s">
        <v>84</v>
      </c>
      <c r="AB3758" s="95" t="s">
        <v>3640</v>
      </c>
      <c r="AC3758" s="95" t="s">
        <v>25900</v>
      </c>
      <c r="AD3758" s="95" t="s">
        <v>87</v>
      </c>
      <c r="AE3758" s="95" t="s">
        <v>61</v>
      </c>
      <c r="AF3758" s="95" t="s">
        <v>26245</v>
      </c>
      <c r="AG3758" s="95" t="s">
        <v>89</v>
      </c>
      <c r="AH3758" s="95" t="s">
        <v>89</v>
      </c>
      <c r="AI3758" s="95" t="s">
        <v>89</v>
      </c>
      <c r="AJ3758" s="95" t="s">
        <v>89</v>
      </c>
      <c r="AK3758" s="95" t="s">
        <v>89</v>
      </c>
      <c r="AL3758" s="95" t="s">
        <v>89</v>
      </c>
      <c r="AM3758" s="95" t="s">
        <v>89</v>
      </c>
      <c r="AN3758" s="95" t="s">
        <v>89</v>
      </c>
      <c r="AO3758" s="95" t="s">
        <v>89</v>
      </c>
      <c r="AP3758" s="95" t="s">
        <v>89</v>
      </c>
      <c r="AQ3758" s="95" t="s">
        <v>90</v>
      </c>
      <c r="AR3758" s="95" t="s">
        <v>90</v>
      </c>
      <c r="AS3758" s="95" t="s">
        <v>25691</v>
      </c>
      <c r="AT3758" s="95" t="s">
        <v>92</v>
      </c>
      <c r="AU3758" s="95" t="s">
        <v>92</v>
      </c>
      <c r="AV3758" s="95" t="s">
        <v>93</v>
      </c>
      <c r="AW3758" s="95" t="s">
        <v>3641</v>
      </c>
      <c r="AX3758" s="95" t="s">
        <v>32967</v>
      </c>
      <c r="AY3758" s="95" t="s">
        <v>3643</v>
      </c>
      <c r="AZ3758" s="95" t="s">
        <v>32967</v>
      </c>
      <c r="BA3758" s="95" t="s">
        <v>97</v>
      </c>
      <c r="BB3758" s="95" t="s">
        <v>32968</v>
      </c>
      <c r="BC3758" s="95" t="s">
        <v>99</v>
      </c>
      <c r="BD3758" s="95" t="s">
        <v>100</v>
      </c>
      <c r="BE3758" s="95" t="s">
        <v>61</v>
      </c>
      <c r="BF3758" s="95" t="s">
        <v>262</v>
      </c>
      <c r="BG3758" s="95" t="s">
        <v>101</v>
      </c>
    </row>
    <row r="3759" s="86" customFormat="1" ht="19" customHeight="1" spans="1:59">
      <c r="A3759" s="95" t="s">
        <v>226</v>
      </c>
      <c r="B3759" s="95" t="s">
        <v>227</v>
      </c>
      <c r="C3759" s="95" t="s">
        <v>1512</v>
      </c>
      <c r="D3759" s="95" t="s">
        <v>1513</v>
      </c>
      <c r="E3759" s="95" t="s">
        <v>7269</v>
      </c>
      <c r="F3759" s="95" t="s">
        <v>7270</v>
      </c>
      <c r="G3759" s="95" t="s">
        <v>2039</v>
      </c>
      <c r="H3759" s="95" t="s">
        <v>943</v>
      </c>
      <c r="I3759" s="95" t="s">
        <v>32969</v>
      </c>
      <c r="J3759" s="95" t="s">
        <v>32970</v>
      </c>
      <c r="K3759" s="95" t="s">
        <v>32971</v>
      </c>
      <c r="L3759" s="95" t="s">
        <v>73</v>
      </c>
      <c r="M3759" s="95" t="s">
        <v>1526</v>
      </c>
      <c r="N3759" s="95" t="s">
        <v>1276</v>
      </c>
      <c r="O3759" s="95" t="s">
        <v>774</v>
      </c>
      <c r="P3759" s="95" t="s">
        <v>775</v>
      </c>
      <c r="Q3759" s="95" t="s">
        <v>8792</v>
      </c>
      <c r="R3759" s="95" t="s">
        <v>8793</v>
      </c>
      <c r="S3759" s="95" t="s">
        <v>32972</v>
      </c>
      <c r="T3759" s="95" t="s">
        <v>119</v>
      </c>
      <c r="U3759" s="96">
        <v>0</v>
      </c>
      <c r="V3759" s="96">
        <v>6578</v>
      </c>
      <c r="W3759" s="96">
        <v>5000</v>
      </c>
      <c r="X3759" s="96">
        <v>3000</v>
      </c>
      <c r="Y3759" s="95" t="s">
        <v>82</v>
      </c>
      <c r="Z3759" s="95" t="s">
        <v>25689</v>
      </c>
      <c r="AA3759" s="95" t="s">
        <v>84</v>
      </c>
      <c r="AB3759" s="95" t="s">
        <v>7270</v>
      </c>
      <c r="AC3759" s="95" t="s">
        <v>4869</v>
      </c>
      <c r="AD3759" s="95" t="s">
        <v>87</v>
      </c>
      <c r="AE3759" s="95" t="s">
        <v>61</v>
      </c>
      <c r="AF3759" s="95" t="s">
        <v>61</v>
      </c>
      <c r="AG3759" s="95" t="s">
        <v>89</v>
      </c>
      <c r="AH3759" s="95" t="s">
        <v>89</v>
      </c>
      <c r="AI3759" s="95" t="s">
        <v>89</v>
      </c>
      <c r="AJ3759" s="95" t="s">
        <v>89</v>
      </c>
      <c r="AK3759" s="95" t="s">
        <v>89</v>
      </c>
      <c r="AL3759" s="95" t="s">
        <v>89</v>
      </c>
      <c r="AM3759" s="95" t="s">
        <v>89</v>
      </c>
      <c r="AN3759" s="95" t="s">
        <v>89</v>
      </c>
      <c r="AO3759" s="95" t="s">
        <v>89</v>
      </c>
      <c r="AP3759" s="95" t="s">
        <v>89</v>
      </c>
      <c r="AQ3759" s="95" t="s">
        <v>90</v>
      </c>
      <c r="AR3759" s="95" t="s">
        <v>90</v>
      </c>
      <c r="AS3759" s="95" t="s">
        <v>25691</v>
      </c>
      <c r="AT3759" s="95" t="s">
        <v>92</v>
      </c>
      <c r="AU3759" s="95" t="s">
        <v>92</v>
      </c>
      <c r="AV3759" s="95" t="s">
        <v>93</v>
      </c>
      <c r="AW3759" s="95" t="s">
        <v>7275</v>
      </c>
      <c r="AX3759" s="95" t="s">
        <v>32973</v>
      </c>
      <c r="AY3759" s="95" t="s">
        <v>2665</v>
      </c>
      <c r="AZ3759" s="95" t="s">
        <v>32973</v>
      </c>
      <c r="BA3759" s="95" t="s">
        <v>97</v>
      </c>
      <c r="BB3759" s="95" t="s">
        <v>32974</v>
      </c>
      <c r="BC3759" s="95" t="s">
        <v>99</v>
      </c>
      <c r="BD3759" s="95" t="s">
        <v>100</v>
      </c>
      <c r="BE3759" s="95" t="s">
        <v>61</v>
      </c>
      <c r="BF3759" s="95" t="s">
        <v>119</v>
      </c>
      <c r="BG3759" s="95" t="s">
        <v>101</v>
      </c>
    </row>
    <row r="3760" s="86" customFormat="1" ht="19" customHeight="1" spans="1:59">
      <c r="A3760" s="95" t="s">
        <v>694</v>
      </c>
      <c r="B3760" s="95" t="s">
        <v>695</v>
      </c>
      <c r="C3760" s="95" t="s">
        <v>696</v>
      </c>
      <c r="D3760" s="95" t="s">
        <v>697</v>
      </c>
      <c r="E3760" s="95" t="s">
        <v>32975</v>
      </c>
      <c r="F3760" s="95" t="s">
        <v>14826</v>
      </c>
      <c r="G3760" s="95" t="s">
        <v>7055</v>
      </c>
      <c r="H3760" s="95" t="s">
        <v>2636</v>
      </c>
      <c r="I3760" s="95" t="s">
        <v>32976</v>
      </c>
      <c r="J3760" s="95" t="s">
        <v>32977</v>
      </c>
      <c r="K3760" s="95" t="s">
        <v>32978</v>
      </c>
      <c r="L3760" s="95" t="s">
        <v>73</v>
      </c>
      <c r="M3760" s="95" t="s">
        <v>2014</v>
      </c>
      <c r="N3760" s="95" t="s">
        <v>1835</v>
      </c>
      <c r="O3760" s="95" t="s">
        <v>3774</v>
      </c>
      <c r="P3760" s="95" t="s">
        <v>7059</v>
      </c>
      <c r="Q3760" s="95" t="s">
        <v>7060</v>
      </c>
      <c r="R3760" s="95" t="s">
        <v>7059</v>
      </c>
      <c r="S3760" s="95" t="s">
        <v>32979</v>
      </c>
      <c r="T3760" s="95" t="s">
        <v>380</v>
      </c>
      <c r="U3760" s="96">
        <v>0</v>
      </c>
      <c r="V3760" s="96">
        <v>22000</v>
      </c>
      <c r="W3760" s="96">
        <v>12000</v>
      </c>
      <c r="X3760" s="96">
        <v>8000</v>
      </c>
      <c r="Y3760" s="95" t="s">
        <v>82</v>
      </c>
      <c r="Z3760" s="95" t="s">
        <v>25689</v>
      </c>
      <c r="AA3760" s="95" t="s">
        <v>84</v>
      </c>
      <c r="AB3760" s="95" t="s">
        <v>14826</v>
      </c>
      <c r="AC3760" s="95" t="s">
        <v>25849</v>
      </c>
      <c r="AD3760" s="95" t="s">
        <v>87</v>
      </c>
      <c r="AE3760" s="95" t="s">
        <v>61</v>
      </c>
      <c r="AF3760" s="95" t="s">
        <v>61</v>
      </c>
      <c r="AG3760" s="95" t="s">
        <v>89</v>
      </c>
      <c r="AH3760" s="95" t="s">
        <v>89</v>
      </c>
      <c r="AI3760" s="95" t="s">
        <v>88</v>
      </c>
      <c r="AJ3760" s="95" t="s">
        <v>88</v>
      </c>
      <c r="AK3760" s="95" t="s">
        <v>89</v>
      </c>
      <c r="AL3760" s="95" t="s">
        <v>88</v>
      </c>
      <c r="AM3760" s="95" t="s">
        <v>88</v>
      </c>
      <c r="AN3760" s="95" t="s">
        <v>88</v>
      </c>
      <c r="AO3760" s="95" t="s">
        <v>88</v>
      </c>
      <c r="AP3760" s="95" t="s">
        <v>89</v>
      </c>
      <c r="AQ3760" s="95" t="s">
        <v>90</v>
      </c>
      <c r="AR3760" s="95" t="s">
        <v>90</v>
      </c>
      <c r="AS3760" s="95" t="s">
        <v>25691</v>
      </c>
      <c r="AT3760" s="95" t="s">
        <v>92</v>
      </c>
      <c r="AU3760" s="95" t="s">
        <v>92</v>
      </c>
      <c r="AV3760" s="95" t="s">
        <v>93</v>
      </c>
      <c r="AW3760" s="95" t="s">
        <v>32980</v>
      </c>
      <c r="AX3760" s="95" t="s">
        <v>32981</v>
      </c>
      <c r="AY3760" s="95" t="s">
        <v>32982</v>
      </c>
      <c r="AZ3760" s="95" t="s">
        <v>32981</v>
      </c>
      <c r="BA3760" s="95" t="s">
        <v>97</v>
      </c>
      <c r="BB3760" s="95" t="s">
        <v>32983</v>
      </c>
      <c r="BC3760" s="95" t="s">
        <v>99</v>
      </c>
      <c r="BD3760" s="95" t="s">
        <v>100</v>
      </c>
      <c r="BE3760" s="95" t="s">
        <v>61</v>
      </c>
      <c r="BF3760" s="95" t="s">
        <v>380</v>
      </c>
      <c r="BG3760" s="95" t="s">
        <v>101</v>
      </c>
    </row>
    <row r="3761" s="86" customFormat="1" ht="19" customHeight="1" spans="1:59">
      <c r="A3761" s="95" t="s">
        <v>419</v>
      </c>
      <c r="B3761" s="95" t="s">
        <v>420</v>
      </c>
      <c r="C3761" s="95" t="s">
        <v>2086</v>
      </c>
      <c r="D3761" s="95" t="s">
        <v>2087</v>
      </c>
      <c r="E3761" s="95" t="s">
        <v>32984</v>
      </c>
      <c r="F3761" s="95" t="s">
        <v>32985</v>
      </c>
      <c r="G3761" s="95" t="s">
        <v>5401</v>
      </c>
      <c r="H3761" s="95" t="s">
        <v>158</v>
      </c>
      <c r="I3761" s="95" t="s">
        <v>32986</v>
      </c>
      <c r="J3761" s="95" t="s">
        <v>32987</v>
      </c>
      <c r="K3761" s="95" t="s">
        <v>32988</v>
      </c>
      <c r="L3761" s="95" t="s">
        <v>73</v>
      </c>
      <c r="M3761" s="95" t="s">
        <v>526</v>
      </c>
      <c r="N3761" s="95" t="s">
        <v>2029</v>
      </c>
      <c r="O3761" s="95" t="s">
        <v>164</v>
      </c>
      <c r="P3761" s="95" t="s">
        <v>165</v>
      </c>
      <c r="Q3761" s="95" t="s">
        <v>166</v>
      </c>
      <c r="R3761" s="95" t="s">
        <v>167</v>
      </c>
      <c r="S3761" s="95" t="s">
        <v>32989</v>
      </c>
      <c r="T3761" s="95" t="s">
        <v>380</v>
      </c>
      <c r="U3761" s="96">
        <v>0</v>
      </c>
      <c r="V3761" s="96">
        <v>3340</v>
      </c>
      <c r="W3761" s="96">
        <v>2500</v>
      </c>
      <c r="X3761" s="96">
        <v>500</v>
      </c>
      <c r="Y3761" s="95" t="s">
        <v>82</v>
      </c>
      <c r="Z3761" s="95" t="s">
        <v>25689</v>
      </c>
      <c r="AA3761" s="95" t="s">
        <v>84</v>
      </c>
      <c r="AB3761" s="95" t="s">
        <v>32990</v>
      </c>
      <c r="AC3761" s="95" t="s">
        <v>4869</v>
      </c>
      <c r="AD3761" s="95" t="s">
        <v>87</v>
      </c>
      <c r="AE3761" s="95" t="s">
        <v>61</v>
      </c>
      <c r="AF3761" s="95" t="s">
        <v>61</v>
      </c>
      <c r="AG3761" s="95" t="s">
        <v>89</v>
      </c>
      <c r="AH3761" s="95" t="s">
        <v>89</v>
      </c>
      <c r="AI3761" s="95" t="s">
        <v>89</v>
      </c>
      <c r="AJ3761" s="95" t="s">
        <v>89</v>
      </c>
      <c r="AK3761" s="95" t="s">
        <v>89</v>
      </c>
      <c r="AL3761" s="95" t="s">
        <v>89</v>
      </c>
      <c r="AM3761" s="95" t="s">
        <v>89</v>
      </c>
      <c r="AN3761" s="95" t="s">
        <v>89</v>
      </c>
      <c r="AO3761" s="95" t="s">
        <v>89</v>
      </c>
      <c r="AP3761" s="95" t="s">
        <v>89</v>
      </c>
      <c r="AQ3761" s="95" t="s">
        <v>90</v>
      </c>
      <c r="AR3761" s="95" t="s">
        <v>90</v>
      </c>
      <c r="AS3761" s="95" t="s">
        <v>25691</v>
      </c>
      <c r="AT3761" s="95" t="s">
        <v>92</v>
      </c>
      <c r="AU3761" s="95" t="s">
        <v>92</v>
      </c>
      <c r="AV3761" s="95" t="s">
        <v>93</v>
      </c>
      <c r="AW3761" s="95" t="s">
        <v>32991</v>
      </c>
      <c r="AX3761" s="95" t="s">
        <v>32992</v>
      </c>
      <c r="AY3761" s="95" t="s">
        <v>6793</v>
      </c>
      <c r="AZ3761" s="95" t="s">
        <v>32992</v>
      </c>
      <c r="BA3761" s="95" t="s">
        <v>97</v>
      </c>
      <c r="BB3761" s="95" t="s">
        <v>32993</v>
      </c>
      <c r="BC3761" s="95" t="s">
        <v>99</v>
      </c>
      <c r="BD3761" s="95" t="s">
        <v>100</v>
      </c>
      <c r="BE3761" s="95" t="s">
        <v>61</v>
      </c>
      <c r="BF3761" s="95" t="s">
        <v>380</v>
      </c>
      <c r="BG3761" s="95" t="s">
        <v>101</v>
      </c>
    </row>
    <row r="3762" s="86" customFormat="1" ht="19" customHeight="1" spans="1:59">
      <c r="A3762" s="95" t="s">
        <v>419</v>
      </c>
      <c r="B3762" s="95" t="s">
        <v>420</v>
      </c>
      <c r="C3762" s="95" t="s">
        <v>1661</v>
      </c>
      <c r="D3762" s="95" t="s">
        <v>1662</v>
      </c>
      <c r="E3762" s="95" t="s">
        <v>5639</v>
      </c>
      <c r="F3762" s="95" t="s">
        <v>5640</v>
      </c>
      <c r="G3762" s="95" t="s">
        <v>425</v>
      </c>
      <c r="H3762" s="95" t="s">
        <v>109</v>
      </c>
      <c r="I3762" s="95" t="s">
        <v>32994</v>
      </c>
      <c r="J3762" s="95" t="s">
        <v>32995</v>
      </c>
      <c r="K3762" s="95" t="s">
        <v>32996</v>
      </c>
      <c r="L3762" s="95" t="s">
        <v>73</v>
      </c>
      <c r="M3762" s="95" t="s">
        <v>2014</v>
      </c>
      <c r="N3762" s="95" t="s">
        <v>2967</v>
      </c>
      <c r="O3762" s="95" t="s">
        <v>115</v>
      </c>
      <c r="P3762" s="95" t="s">
        <v>116</v>
      </c>
      <c r="Q3762" s="95" t="s">
        <v>117</v>
      </c>
      <c r="R3762" s="95" t="s">
        <v>116</v>
      </c>
      <c r="S3762" s="95" t="s">
        <v>32997</v>
      </c>
      <c r="T3762" s="95" t="s">
        <v>119</v>
      </c>
      <c r="U3762" s="96">
        <v>0</v>
      </c>
      <c r="V3762" s="96">
        <v>9750</v>
      </c>
      <c r="W3762" s="96">
        <v>7700</v>
      </c>
      <c r="X3762" s="96">
        <v>7700</v>
      </c>
      <c r="Y3762" s="95" t="s">
        <v>82</v>
      </c>
      <c r="Z3762" s="95" t="s">
        <v>25689</v>
      </c>
      <c r="AA3762" s="95" t="s">
        <v>84</v>
      </c>
      <c r="AB3762" s="95" t="s">
        <v>5640</v>
      </c>
      <c r="AC3762" s="95" t="s">
        <v>25830</v>
      </c>
      <c r="AD3762" s="95" t="s">
        <v>87</v>
      </c>
      <c r="AE3762" s="95" t="s">
        <v>61</v>
      </c>
      <c r="AF3762" s="95" t="s">
        <v>61</v>
      </c>
      <c r="AG3762" s="95" t="s">
        <v>89</v>
      </c>
      <c r="AH3762" s="95" t="s">
        <v>89</v>
      </c>
      <c r="AI3762" s="95" t="s">
        <v>89</v>
      </c>
      <c r="AJ3762" s="95" t="s">
        <v>88</v>
      </c>
      <c r="AK3762" s="95" t="s">
        <v>88</v>
      </c>
      <c r="AL3762" s="95" t="s">
        <v>88</v>
      </c>
      <c r="AM3762" s="95" t="s">
        <v>88</v>
      </c>
      <c r="AN3762" s="95" t="s">
        <v>88</v>
      </c>
      <c r="AO3762" s="95" t="s">
        <v>88</v>
      </c>
      <c r="AP3762" s="95" t="s">
        <v>89</v>
      </c>
      <c r="AQ3762" s="95" t="s">
        <v>90</v>
      </c>
      <c r="AR3762" s="95" t="s">
        <v>90</v>
      </c>
      <c r="AS3762" s="95" t="s">
        <v>25691</v>
      </c>
      <c r="AT3762" s="95" t="s">
        <v>92</v>
      </c>
      <c r="AU3762" s="95" t="s">
        <v>92</v>
      </c>
      <c r="AV3762" s="95" t="s">
        <v>93</v>
      </c>
      <c r="AW3762" s="95" t="s">
        <v>5646</v>
      </c>
      <c r="AX3762" s="95" t="s">
        <v>32998</v>
      </c>
      <c r="AY3762" s="95" t="s">
        <v>5648</v>
      </c>
      <c r="AZ3762" s="95" t="s">
        <v>32998</v>
      </c>
      <c r="BA3762" s="95" t="s">
        <v>97</v>
      </c>
      <c r="BB3762" s="95" t="s">
        <v>32999</v>
      </c>
      <c r="BC3762" s="95" t="s">
        <v>99</v>
      </c>
      <c r="BD3762" s="95" t="s">
        <v>100</v>
      </c>
      <c r="BE3762" s="95" t="s">
        <v>61</v>
      </c>
      <c r="BF3762" s="95" t="s">
        <v>119</v>
      </c>
      <c r="BG3762" s="95" t="s">
        <v>101</v>
      </c>
    </row>
    <row r="3763" s="86" customFormat="1" ht="19" customHeight="1" spans="1:59">
      <c r="A3763" s="95" t="s">
        <v>1774</v>
      </c>
      <c r="B3763" s="95" t="s">
        <v>1775</v>
      </c>
      <c r="C3763" s="95" t="s">
        <v>1776</v>
      </c>
      <c r="D3763" s="95" t="s">
        <v>1777</v>
      </c>
      <c r="E3763" s="95" t="s">
        <v>33000</v>
      </c>
      <c r="F3763" s="95" t="s">
        <v>33001</v>
      </c>
      <c r="G3763" s="95" t="s">
        <v>25974</v>
      </c>
      <c r="H3763" s="95" t="s">
        <v>69</v>
      </c>
      <c r="I3763" s="95" t="s">
        <v>33002</v>
      </c>
      <c r="J3763" s="95" t="s">
        <v>33003</v>
      </c>
      <c r="K3763" s="95" t="s">
        <v>33004</v>
      </c>
      <c r="L3763" s="95" t="s">
        <v>73</v>
      </c>
      <c r="M3763" s="95" t="s">
        <v>9840</v>
      </c>
      <c r="N3763" s="95" t="s">
        <v>6579</v>
      </c>
      <c r="O3763" s="95" t="s">
        <v>76</v>
      </c>
      <c r="P3763" s="95" t="s">
        <v>77</v>
      </c>
      <c r="Q3763" s="95" t="s">
        <v>277</v>
      </c>
      <c r="R3763" s="95" t="s">
        <v>278</v>
      </c>
      <c r="S3763" s="95" t="s">
        <v>33005</v>
      </c>
      <c r="T3763" s="95" t="s">
        <v>328</v>
      </c>
      <c r="U3763" s="96">
        <v>0</v>
      </c>
      <c r="V3763" s="96">
        <v>0</v>
      </c>
      <c r="W3763" s="96">
        <v>34000</v>
      </c>
      <c r="X3763" s="96">
        <v>34000</v>
      </c>
      <c r="Y3763" s="95" t="s">
        <v>143</v>
      </c>
      <c r="Z3763" s="95" t="s">
        <v>25689</v>
      </c>
      <c r="AA3763" s="95" t="s">
        <v>84</v>
      </c>
      <c r="AB3763" s="95" t="s">
        <v>33006</v>
      </c>
      <c r="AC3763" s="95" t="s">
        <v>25757</v>
      </c>
      <c r="AD3763" s="95" t="s">
        <v>87</v>
      </c>
      <c r="AE3763" s="95" t="s">
        <v>61</v>
      </c>
      <c r="AF3763" s="95" t="s">
        <v>61</v>
      </c>
      <c r="AG3763" s="95" t="s">
        <v>89</v>
      </c>
      <c r="AH3763" s="95" t="s">
        <v>89</v>
      </c>
      <c r="AI3763" s="95" t="s">
        <v>89</v>
      </c>
      <c r="AJ3763" s="95" t="s">
        <v>88</v>
      </c>
      <c r="AK3763" s="95" t="s">
        <v>89</v>
      </c>
      <c r="AL3763" s="95" t="s">
        <v>89</v>
      </c>
      <c r="AM3763" s="95" t="s">
        <v>89</v>
      </c>
      <c r="AN3763" s="95" t="s">
        <v>89</v>
      </c>
      <c r="AO3763" s="95" t="s">
        <v>89</v>
      </c>
      <c r="AP3763" s="95" t="s">
        <v>89</v>
      </c>
      <c r="AQ3763" s="95" t="s">
        <v>90</v>
      </c>
      <c r="AR3763" s="95" t="s">
        <v>90</v>
      </c>
      <c r="AS3763" s="95" t="s">
        <v>25691</v>
      </c>
      <c r="AT3763" s="95" t="s">
        <v>92</v>
      </c>
      <c r="AU3763" s="95" t="s">
        <v>92</v>
      </c>
      <c r="AV3763" s="95" t="s">
        <v>93</v>
      </c>
      <c r="AW3763" s="95" t="s">
        <v>33007</v>
      </c>
      <c r="AX3763" s="95" t="s">
        <v>33008</v>
      </c>
      <c r="AY3763" s="95" t="s">
        <v>33009</v>
      </c>
      <c r="AZ3763" s="95" t="s">
        <v>33008</v>
      </c>
      <c r="BA3763" s="95" t="s">
        <v>97</v>
      </c>
      <c r="BB3763" s="95" t="s">
        <v>33010</v>
      </c>
      <c r="BC3763" s="95" t="s">
        <v>99</v>
      </c>
      <c r="BD3763" s="95" t="s">
        <v>150</v>
      </c>
      <c r="BE3763" s="95" t="s">
        <v>61</v>
      </c>
      <c r="BF3763" s="95" t="s">
        <v>328</v>
      </c>
      <c r="BG3763" s="95" t="s">
        <v>101</v>
      </c>
    </row>
    <row r="3764" s="86" customFormat="1" ht="19" customHeight="1" spans="1:59">
      <c r="A3764" s="95" t="s">
        <v>1564</v>
      </c>
      <c r="B3764" s="95" t="s">
        <v>1565</v>
      </c>
      <c r="C3764" s="95" t="s">
        <v>30534</v>
      </c>
      <c r="D3764" s="95" t="s">
        <v>30535</v>
      </c>
      <c r="E3764" s="95" t="s">
        <v>30536</v>
      </c>
      <c r="F3764" s="95" t="s">
        <v>30537</v>
      </c>
      <c r="G3764" s="95" t="s">
        <v>1890</v>
      </c>
      <c r="H3764" s="95" t="s">
        <v>109</v>
      </c>
      <c r="I3764" s="95" t="s">
        <v>33011</v>
      </c>
      <c r="J3764" s="95" t="s">
        <v>33012</v>
      </c>
      <c r="K3764" s="95" t="s">
        <v>33013</v>
      </c>
      <c r="L3764" s="95" t="s">
        <v>73</v>
      </c>
      <c r="M3764" s="95" t="s">
        <v>526</v>
      </c>
      <c r="N3764" s="95" t="s">
        <v>1847</v>
      </c>
      <c r="O3764" s="95" t="s">
        <v>1537</v>
      </c>
      <c r="P3764" s="95" t="s">
        <v>1538</v>
      </c>
      <c r="Q3764" s="95" t="s">
        <v>2425</v>
      </c>
      <c r="R3764" s="95" t="s">
        <v>2426</v>
      </c>
      <c r="S3764" s="95" t="s">
        <v>33014</v>
      </c>
      <c r="T3764" s="95" t="s">
        <v>119</v>
      </c>
      <c r="U3764" s="96">
        <v>0</v>
      </c>
      <c r="V3764" s="96">
        <v>2850</v>
      </c>
      <c r="W3764" s="96">
        <v>2280</v>
      </c>
      <c r="X3764" s="96">
        <v>2280</v>
      </c>
      <c r="Y3764" s="95" t="s">
        <v>82</v>
      </c>
      <c r="Z3764" s="95" t="s">
        <v>25689</v>
      </c>
      <c r="AA3764" s="95" t="s">
        <v>84</v>
      </c>
      <c r="AB3764" s="95" t="s">
        <v>30542</v>
      </c>
      <c r="AC3764" s="95" t="s">
        <v>25690</v>
      </c>
      <c r="AD3764" s="95" t="s">
        <v>87</v>
      </c>
      <c r="AE3764" s="95" t="s">
        <v>61</v>
      </c>
      <c r="AF3764" s="95" t="s">
        <v>61</v>
      </c>
      <c r="AG3764" s="95" t="s">
        <v>89</v>
      </c>
      <c r="AH3764" s="95" t="s">
        <v>89</v>
      </c>
      <c r="AI3764" s="95" t="s">
        <v>89</v>
      </c>
      <c r="AJ3764" s="95" t="s">
        <v>89</v>
      </c>
      <c r="AK3764" s="95" t="s">
        <v>88</v>
      </c>
      <c r="AL3764" s="95" t="s">
        <v>89</v>
      </c>
      <c r="AM3764" s="95" t="s">
        <v>89</v>
      </c>
      <c r="AN3764" s="95" t="s">
        <v>89</v>
      </c>
      <c r="AO3764" s="95" t="s">
        <v>89</v>
      </c>
      <c r="AP3764" s="95" t="s">
        <v>89</v>
      </c>
      <c r="AQ3764" s="95" t="s">
        <v>90</v>
      </c>
      <c r="AR3764" s="95" t="s">
        <v>90</v>
      </c>
      <c r="AS3764" s="95" t="s">
        <v>25691</v>
      </c>
      <c r="AT3764" s="95" t="s">
        <v>92</v>
      </c>
      <c r="AU3764" s="95" t="s">
        <v>92</v>
      </c>
      <c r="AV3764" s="95" t="s">
        <v>93</v>
      </c>
      <c r="AW3764" s="95" t="s">
        <v>30543</v>
      </c>
      <c r="AX3764" s="95" t="s">
        <v>33015</v>
      </c>
      <c r="AY3764" s="95" t="s">
        <v>456</v>
      </c>
      <c r="AZ3764" s="95" t="s">
        <v>33015</v>
      </c>
      <c r="BA3764" s="95" t="s">
        <v>97</v>
      </c>
      <c r="BB3764" s="95" t="s">
        <v>33016</v>
      </c>
      <c r="BC3764" s="95" t="s">
        <v>99</v>
      </c>
      <c r="BD3764" s="95" t="s">
        <v>100</v>
      </c>
      <c r="BE3764" s="95" t="s">
        <v>61</v>
      </c>
      <c r="BF3764" s="95" t="s">
        <v>119</v>
      </c>
      <c r="BG3764" s="95" t="s">
        <v>101</v>
      </c>
    </row>
    <row r="3765" s="86" customFormat="1" ht="19" customHeight="1" spans="1:59">
      <c r="A3765" s="95" t="s">
        <v>102</v>
      </c>
      <c r="B3765" s="95" t="s">
        <v>103</v>
      </c>
      <c r="C3765" s="95" t="s">
        <v>554</v>
      </c>
      <c r="D3765" s="95" t="s">
        <v>555</v>
      </c>
      <c r="E3765" s="95" t="s">
        <v>33017</v>
      </c>
      <c r="F3765" s="95" t="s">
        <v>4580</v>
      </c>
      <c r="G3765" s="95" t="s">
        <v>4580</v>
      </c>
      <c r="H3765" s="95" t="s">
        <v>109</v>
      </c>
      <c r="I3765" s="95" t="s">
        <v>33018</v>
      </c>
      <c r="J3765" s="95" t="s">
        <v>33019</v>
      </c>
      <c r="K3765" s="95" t="s">
        <v>33020</v>
      </c>
      <c r="L3765" s="95" t="s">
        <v>73</v>
      </c>
      <c r="M3765" s="95" t="s">
        <v>2014</v>
      </c>
      <c r="N3765" s="95" t="s">
        <v>2954</v>
      </c>
      <c r="O3765" s="95" t="s">
        <v>221</v>
      </c>
      <c r="P3765" s="95" t="s">
        <v>222</v>
      </c>
      <c r="Q3765" s="95" t="s">
        <v>2693</v>
      </c>
      <c r="R3765" s="95" t="s">
        <v>222</v>
      </c>
      <c r="S3765" s="95" t="s">
        <v>33021</v>
      </c>
      <c r="T3765" s="95" t="s">
        <v>119</v>
      </c>
      <c r="U3765" s="96">
        <v>0</v>
      </c>
      <c r="V3765" s="96">
        <v>102969</v>
      </c>
      <c r="W3765" s="96">
        <v>70000</v>
      </c>
      <c r="X3765" s="96">
        <v>15000</v>
      </c>
      <c r="Y3765" s="95" t="s">
        <v>82</v>
      </c>
      <c r="Z3765" s="95" t="s">
        <v>25689</v>
      </c>
      <c r="AA3765" s="95" t="s">
        <v>84</v>
      </c>
      <c r="AB3765" s="95" t="s">
        <v>33022</v>
      </c>
      <c r="AC3765" s="95" t="s">
        <v>4869</v>
      </c>
      <c r="AD3765" s="95" t="s">
        <v>87</v>
      </c>
      <c r="AE3765" s="95" t="s">
        <v>61</v>
      </c>
      <c r="AF3765" s="95" t="s">
        <v>61</v>
      </c>
      <c r="AG3765" s="95" t="s">
        <v>89</v>
      </c>
      <c r="AH3765" s="95" t="s">
        <v>88</v>
      </c>
      <c r="AI3765" s="95" t="s">
        <v>89</v>
      </c>
      <c r="AJ3765" s="95" t="s">
        <v>88</v>
      </c>
      <c r="AK3765" s="95" t="s">
        <v>88</v>
      </c>
      <c r="AL3765" s="95" t="s">
        <v>88</v>
      </c>
      <c r="AM3765" s="95" t="s">
        <v>88</v>
      </c>
      <c r="AN3765" s="95" t="s">
        <v>88</v>
      </c>
      <c r="AO3765" s="95" t="s">
        <v>88</v>
      </c>
      <c r="AP3765" s="95" t="s">
        <v>89</v>
      </c>
      <c r="AQ3765" s="95" t="s">
        <v>90</v>
      </c>
      <c r="AR3765" s="95" t="s">
        <v>90</v>
      </c>
      <c r="AS3765" s="95" t="s">
        <v>25691</v>
      </c>
      <c r="AT3765" s="95" t="s">
        <v>92</v>
      </c>
      <c r="AU3765" s="95" t="s">
        <v>92</v>
      </c>
      <c r="AV3765" s="95" t="s">
        <v>93</v>
      </c>
      <c r="AW3765" s="95" t="s">
        <v>33023</v>
      </c>
      <c r="AX3765" s="95" t="s">
        <v>33024</v>
      </c>
      <c r="AY3765" s="95" t="s">
        <v>33025</v>
      </c>
      <c r="AZ3765" s="95" t="s">
        <v>33024</v>
      </c>
      <c r="BA3765" s="95" t="s">
        <v>97</v>
      </c>
      <c r="BB3765" s="95" t="s">
        <v>33026</v>
      </c>
      <c r="BC3765" s="95" t="s">
        <v>99</v>
      </c>
      <c r="BD3765" s="95" t="s">
        <v>100</v>
      </c>
      <c r="BE3765" s="95" t="s">
        <v>61</v>
      </c>
      <c r="BF3765" s="95" t="s">
        <v>119</v>
      </c>
      <c r="BG3765" s="95" t="s">
        <v>101</v>
      </c>
    </row>
    <row r="3766" s="86" customFormat="1" ht="19" customHeight="1" spans="1:59">
      <c r="A3766" s="95" t="s">
        <v>419</v>
      </c>
      <c r="B3766" s="95" t="s">
        <v>420</v>
      </c>
      <c r="C3766" s="95" t="s">
        <v>421</v>
      </c>
      <c r="D3766" s="95" t="s">
        <v>422</v>
      </c>
      <c r="E3766" s="95" t="s">
        <v>33027</v>
      </c>
      <c r="F3766" s="95" t="s">
        <v>424</v>
      </c>
      <c r="G3766" s="95" t="s">
        <v>425</v>
      </c>
      <c r="H3766" s="95" t="s">
        <v>109</v>
      </c>
      <c r="I3766" s="95" t="s">
        <v>33028</v>
      </c>
      <c r="J3766" s="95" t="s">
        <v>33029</v>
      </c>
      <c r="K3766" s="95" t="s">
        <v>33030</v>
      </c>
      <c r="L3766" s="95" t="s">
        <v>73</v>
      </c>
      <c r="M3766" s="95" t="s">
        <v>823</v>
      </c>
      <c r="N3766" s="95" t="s">
        <v>114</v>
      </c>
      <c r="O3766" s="95" t="s">
        <v>2889</v>
      </c>
      <c r="P3766" s="95" t="s">
        <v>2890</v>
      </c>
      <c r="Q3766" s="95" t="s">
        <v>11291</v>
      </c>
      <c r="R3766" s="95" t="s">
        <v>11292</v>
      </c>
      <c r="S3766" s="95" t="s">
        <v>33031</v>
      </c>
      <c r="T3766" s="95" t="s">
        <v>380</v>
      </c>
      <c r="U3766" s="96">
        <v>0</v>
      </c>
      <c r="V3766" s="96">
        <v>2100</v>
      </c>
      <c r="W3766" s="96">
        <v>1680</v>
      </c>
      <c r="X3766" s="96">
        <v>1680</v>
      </c>
      <c r="Y3766" s="95" t="s">
        <v>82</v>
      </c>
      <c r="Z3766" s="95" t="s">
        <v>25689</v>
      </c>
      <c r="AA3766" s="95" t="s">
        <v>84</v>
      </c>
      <c r="AB3766" s="95" t="s">
        <v>33032</v>
      </c>
      <c r="AC3766" s="95" t="s">
        <v>25690</v>
      </c>
      <c r="AD3766" s="95" t="s">
        <v>87</v>
      </c>
      <c r="AE3766" s="95" t="s">
        <v>61</v>
      </c>
      <c r="AF3766" s="95" t="s">
        <v>61</v>
      </c>
      <c r="AG3766" s="95" t="s">
        <v>89</v>
      </c>
      <c r="AH3766" s="95" t="s">
        <v>89</v>
      </c>
      <c r="AI3766" s="95" t="s">
        <v>89</v>
      </c>
      <c r="AJ3766" s="95" t="s">
        <v>89</v>
      </c>
      <c r="AK3766" s="95" t="s">
        <v>89</v>
      </c>
      <c r="AL3766" s="95" t="s">
        <v>89</v>
      </c>
      <c r="AM3766" s="95" t="s">
        <v>89</v>
      </c>
      <c r="AN3766" s="95" t="s">
        <v>89</v>
      </c>
      <c r="AO3766" s="95" t="s">
        <v>89</v>
      </c>
      <c r="AP3766" s="95" t="s">
        <v>89</v>
      </c>
      <c r="AQ3766" s="95" t="s">
        <v>90</v>
      </c>
      <c r="AR3766" s="95" t="s">
        <v>90</v>
      </c>
      <c r="AS3766" s="95" t="s">
        <v>25691</v>
      </c>
      <c r="AT3766" s="95" t="s">
        <v>92</v>
      </c>
      <c r="AU3766" s="95" t="s">
        <v>92</v>
      </c>
      <c r="AV3766" s="95" t="s">
        <v>93</v>
      </c>
      <c r="AW3766" s="95" t="s">
        <v>33033</v>
      </c>
      <c r="AX3766" s="95" t="s">
        <v>33034</v>
      </c>
      <c r="AY3766" s="95" t="s">
        <v>33035</v>
      </c>
      <c r="AZ3766" s="95" t="s">
        <v>33034</v>
      </c>
      <c r="BA3766" s="95" t="s">
        <v>97</v>
      </c>
      <c r="BB3766" s="95" t="s">
        <v>33036</v>
      </c>
      <c r="BC3766" s="95" t="s">
        <v>99</v>
      </c>
      <c r="BD3766" s="95" t="s">
        <v>100</v>
      </c>
      <c r="BE3766" s="95" t="s">
        <v>61</v>
      </c>
      <c r="BF3766" s="95" t="s">
        <v>380</v>
      </c>
      <c r="BG3766" s="95" t="s">
        <v>101</v>
      </c>
    </row>
    <row r="3767" s="86" customFormat="1" ht="19" customHeight="1" spans="1:59">
      <c r="A3767" s="95" t="s">
        <v>485</v>
      </c>
      <c r="B3767" s="95" t="s">
        <v>486</v>
      </c>
      <c r="C3767" s="95" t="s">
        <v>2147</v>
      </c>
      <c r="D3767" s="95" t="s">
        <v>2148</v>
      </c>
      <c r="E3767" s="95" t="s">
        <v>33037</v>
      </c>
      <c r="F3767" s="95" t="s">
        <v>33038</v>
      </c>
      <c r="G3767" s="95" t="s">
        <v>2702</v>
      </c>
      <c r="H3767" s="95" t="s">
        <v>539</v>
      </c>
      <c r="I3767" s="95" t="s">
        <v>33039</v>
      </c>
      <c r="J3767" s="95" t="s">
        <v>33040</v>
      </c>
      <c r="K3767" s="95" t="s">
        <v>33041</v>
      </c>
      <c r="L3767" s="95" t="s">
        <v>73</v>
      </c>
      <c r="M3767" s="95" t="s">
        <v>15711</v>
      </c>
      <c r="N3767" s="95" t="s">
        <v>33042</v>
      </c>
      <c r="O3767" s="95" t="s">
        <v>398</v>
      </c>
      <c r="P3767" s="95" t="s">
        <v>399</v>
      </c>
      <c r="Q3767" s="95" t="s">
        <v>2192</v>
      </c>
      <c r="R3767" s="95" t="s">
        <v>2193</v>
      </c>
      <c r="S3767" s="95" t="s">
        <v>33043</v>
      </c>
      <c r="T3767" s="95" t="s">
        <v>119</v>
      </c>
      <c r="U3767" s="96">
        <v>0</v>
      </c>
      <c r="V3767" s="96">
        <v>52000</v>
      </c>
      <c r="W3767" s="96">
        <v>26000</v>
      </c>
      <c r="X3767" s="96">
        <v>20000</v>
      </c>
      <c r="Y3767" s="95" t="s">
        <v>143</v>
      </c>
      <c r="Z3767" s="95" t="s">
        <v>25689</v>
      </c>
      <c r="AA3767" s="95" t="s">
        <v>84</v>
      </c>
      <c r="AB3767" s="95" t="s">
        <v>33044</v>
      </c>
      <c r="AC3767" s="95" t="s">
        <v>8465</v>
      </c>
      <c r="AD3767" s="95" t="s">
        <v>87</v>
      </c>
      <c r="AE3767" s="95" t="s">
        <v>61</v>
      </c>
      <c r="AF3767" s="95" t="s">
        <v>61</v>
      </c>
      <c r="AG3767" s="95" t="s">
        <v>89</v>
      </c>
      <c r="AH3767" s="95" t="s">
        <v>89</v>
      </c>
      <c r="AI3767" s="95" t="s">
        <v>89</v>
      </c>
      <c r="AJ3767" s="95" t="s">
        <v>89</v>
      </c>
      <c r="AK3767" s="95" t="s">
        <v>89</v>
      </c>
      <c r="AL3767" s="95" t="s">
        <v>89</v>
      </c>
      <c r="AM3767" s="95" t="s">
        <v>89</v>
      </c>
      <c r="AN3767" s="95" t="s">
        <v>89</v>
      </c>
      <c r="AO3767" s="95" t="s">
        <v>89</v>
      </c>
      <c r="AP3767" s="95" t="s">
        <v>89</v>
      </c>
      <c r="AQ3767" s="95" t="s">
        <v>90</v>
      </c>
      <c r="AR3767" s="95" t="s">
        <v>90</v>
      </c>
      <c r="AS3767" s="95" t="s">
        <v>25691</v>
      </c>
      <c r="AT3767" s="95" t="s">
        <v>92</v>
      </c>
      <c r="AU3767" s="95" t="s">
        <v>92</v>
      </c>
      <c r="AV3767" s="95" t="s">
        <v>93</v>
      </c>
      <c r="AW3767" s="95" t="s">
        <v>33045</v>
      </c>
      <c r="AX3767" s="95" t="s">
        <v>33046</v>
      </c>
      <c r="AY3767" s="95" t="s">
        <v>33047</v>
      </c>
      <c r="AZ3767" s="95" t="s">
        <v>33046</v>
      </c>
      <c r="BA3767" s="95" t="s">
        <v>97</v>
      </c>
      <c r="BB3767" s="95" t="s">
        <v>33048</v>
      </c>
      <c r="BC3767" s="95" t="s">
        <v>99</v>
      </c>
      <c r="BD3767" s="95" t="s">
        <v>150</v>
      </c>
      <c r="BE3767" s="95" t="s">
        <v>61</v>
      </c>
      <c r="BF3767" s="95" t="s">
        <v>119</v>
      </c>
      <c r="BG3767" s="95" t="s">
        <v>101</v>
      </c>
    </row>
    <row r="3768" s="86" customFormat="1" ht="19" customHeight="1" spans="1:59">
      <c r="A3768" s="95" t="s">
        <v>1984</v>
      </c>
      <c r="B3768" s="95" t="s">
        <v>1985</v>
      </c>
      <c r="C3768" s="95" t="s">
        <v>8099</v>
      </c>
      <c r="D3768" s="95" t="s">
        <v>8100</v>
      </c>
      <c r="E3768" s="95" t="s">
        <v>33049</v>
      </c>
      <c r="F3768" s="95" t="s">
        <v>32300</v>
      </c>
      <c r="G3768" s="95" t="s">
        <v>26199</v>
      </c>
      <c r="H3768" s="95" t="s">
        <v>1571</v>
      </c>
      <c r="I3768" s="95" t="s">
        <v>33050</v>
      </c>
      <c r="J3768" s="95" t="s">
        <v>33051</v>
      </c>
      <c r="K3768" s="95" t="s">
        <v>33052</v>
      </c>
      <c r="L3768" s="95" t="s">
        <v>73</v>
      </c>
      <c r="M3768" s="95" t="s">
        <v>4207</v>
      </c>
      <c r="N3768" s="95" t="s">
        <v>1847</v>
      </c>
      <c r="O3768" s="95" t="s">
        <v>949</v>
      </c>
      <c r="P3768" s="95" t="s">
        <v>950</v>
      </c>
      <c r="Q3768" s="95" t="s">
        <v>257</v>
      </c>
      <c r="R3768" s="95" t="s">
        <v>951</v>
      </c>
      <c r="S3768" s="95" t="s">
        <v>33053</v>
      </c>
      <c r="T3768" s="95" t="s">
        <v>119</v>
      </c>
      <c r="U3768" s="96">
        <v>0</v>
      </c>
      <c r="V3768" s="96">
        <v>24000</v>
      </c>
      <c r="W3768" s="96">
        <v>12000</v>
      </c>
      <c r="X3768" s="96">
        <v>5600</v>
      </c>
      <c r="Y3768" s="95" t="s">
        <v>143</v>
      </c>
      <c r="Z3768" s="95" t="s">
        <v>25689</v>
      </c>
      <c r="AA3768" s="95" t="s">
        <v>84</v>
      </c>
      <c r="AB3768" s="95" t="s">
        <v>33054</v>
      </c>
      <c r="AC3768" s="95" t="s">
        <v>11915</v>
      </c>
      <c r="AD3768" s="95" t="s">
        <v>87</v>
      </c>
      <c r="AE3768" s="95" t="s">
        <v>61</v>
      </c>
      <c r="AF3768" s="95" t="s">
        <v>61</v>
      </c>
      <c r="AG3768" s="95" t="s">
        <v>89</v>
      </c>
      <c r="AH3768" s="95" t="s">
        <v>89</v>
      </c>
      <c r="AI3768" s="95" t="s">
        <v>89</v>
      </c>
      <c r="AJ3768" s="95" t="s">
        <v>89</v>
      </c>
      <c r="AK3768" s="95" t="s">
        <v>89</v>
      </c>
      <c r="AL3768" s="95" t="s">
        <v>89</v>
      </c>
      <c r="AM3768" s="95" t="s">
        <v>89</v>
      </c>
      <c r="AN3768" s="95" t="s">
        <v>89</v>
      </c>
      <c r="AO3768" s="95" t="s">
        <v>89</v>
      </c>
      <c r="AP3768" s="95" t="s">
        <v>89</v>
      </c>
      <c r="AQ3768" s="95" t="s">
        <v>90</v>
      </c>
      <c r="AR3768" s="95" t="s">
        <v>90</v>
      </c>
      <c r="AS3768" s="95" t="s">
        <v>25691</v>
      </c>
      <c r="AT3768" s="95" t="s">
        <v>92</v>
      </c>
      <c r="AU3768" s="95" t="s">
        <v>92</v>
      </c>
      <c r="AV3768" s="95" t="s">
        <v>93</v>
      </c>
      <c r="AW3768" s="95" t="s">
        <v>33055</v>
      </c>
      <c r="AX3768" s="95" t="s">
        <v>33056</v>
      </c>
      <c r="AY3768" s="95" t="s">
        <v>33057</v>
      </c>
      <c r="AZ3768" s="95" t="s">
        <v>33056</v>
      </c>
      <c r="BA3768" s="95" t="s">
        <v>97</v>
      </c>
      <c r="BB3768" s="95" t="s">
        <v>33058</v>
      </c>
      <c r="BC3768" s="95" t="s">
        <v>99</v>
      </c>
      <c r="BD3768" s="95" t="s">
        <v>150</v>
      </c>
      <c r="BE3768" s="95" t="s">
        <v>61</v>
      </c>
      <c r="BF3768" s="95" t="s">
        <v>119</v>
      </c>
      <c r="BG3768" s="95" t="s">
        <v>101</v>
      </c>
    </row>
    <row r="3769" s="86" customFormat="1" ht="19" customHeight="1" spans="1:59">
      <c r="A3769" s="95" t="s">
        <v>485</v>
      </c>
      <c r="B3769" s="95" t="s">
        <v>486</v>
      </c>
      <c r="C3769" s="95" t="s">
        <v>487</v>
      </c>
      <c r="D3769" s="95" t="s">
        <v>488</v>
      </c>
      <c r="E3769" s="95" t="s">
        <v>33059</v>
      </c>
      <c r="F3769" s="95" t="s">
        <v>10636</v>
      </c>
      <c r="G3769" s="95" t="s">
        <v>5311</v>
      </c>
      <c r="H3769" s="95" t="s">
        <v>1130</v>
      </c>
      <c r="I3769" s="95" t="s">
        <v>33060</v>
      </c>
      <c r="J3769" s="95" t="s">
        <v>33061</v>
      </c>
      <c r="K3769" s="95" t="s">
        <v>33062</v>
      </c>
      <c r="L3769" s="95" t="s">
        <v>73</v>
      </c>
      <c r="M3769" s="95" t="s">
        <v>4208</v>
      </c>
      <c r="N3769" s="95" t="s">
        <v>2424</v>
      </c>
      <c r="O3769" s="95" t="s">
        <v>5897</v>
      </c>
      <c r="P3769" s="95" t="s">
        <v>1670</v>
      </c>
      <c r="Q3769" s="95" t="s">
        <v>1669</v>
      </c>
      <c r="R3769" s="95" t="s">
        <v>1670</v>
      </c>
      <c r="S3769" s="95" t="s">
        <v>33063</v>
      </c>
      <c r="T3769" s="95" t="s">
        <v>119</v>
      </c>
      <c r="U3769" s="96">
        <v>0</v>
      </c>
      <c r="V3769" s="96">
        <v>10800</v>
      </c>
      <c r="W3769" s="96">
        <v>8000</v>
      </c>
      <c r="X3769" s="96">
        <v>4000</v>
      </c>
      <c r="Y3769" s="95" t="s">
        <v>82</v>
      </c>
      <c r="Z3769" s="95" t="s">
        <v>25689</v>
      </c>
      <c r="AA3769" s="95" t="s">
        <v>84</v>
      </c>
      <c r="AB3769" s="95" t="s">
        <v>33064</v>
      </c>
      <c r="AC3769" s="95" t="s">
        <v>11915</v>
      </c>
      <c r="AD3769" s="95" t="s">
        <v>87</v>
      </c>
      <c r="AE3769" s="95" t="s">
        <v>61</v>
      </c>
      <c r="AF3769" s="95" t="s">
        <v>61</v>
      </c>
      <c r="AG3769" s="95" t="s">
        <v>89</v>
      </c>
      <c r="AH3769" s="95" t="s">
        <v>89</v>
      </c>
      <c r="AI3769" s="95" t="s">
        <v>89</v>
      </c>
      <c r="AJ3769" s="95" t="s">
        <v>89</v>
      </c>
      <c r="AK3769" s="95" t="s">
        <v>89</v>
      </c>
      <c r="AL3769" s="95" t="s">
        <v>89</v>
      </c>
      <c r="AM3769" s="95" t="s">
        <v>89</v>
      </c>
      <c r="AN3769" s="95" t="s">
        <v>89</v>
      </c>
      <c r="AO3769" s="95" t="s">
        <v>89</v>
      </c>
      <c r="AP3769" s="95" t="s">
        <v>89</v>
      </c>
      <c r="AQ3769" s="95" t="s">
        <v>90</v>
      </c>
      <c r="AR3769" s="95" t="s">
        <v>90</v>
      </c>
      <c r="AS3769" s="95" t="s">
        <v>25691</v>
      </c>
      <c r="AT3769" s="95" t="s">
        <v>92</v>
      </c>
      <c r="AU3769" s="95" t="s">
        <v>92</v>
      </c>
      <c r="AV3769" s="95" t="s">
        <v>93</v>
      </c>
      <c r="AW3769" s="95" t="s">
        <v>33065</v>
      </c>
      <c r="AX3769" s="95" t="s">
        <v>33066</v>
      </c>
      <c r="AY3769" s="95" t="s">
        <v>33067</v>
      </c>
      <c r="AZ3769" s="95" t="s">
        <v>33066</v>
      </c>
      <c r="BA3769" s="95" t="s">
        <v>97</v>
      </c>
      <c r="BB3769" s="95" t="s">
        <v>33068</v>
      </c>
      <c r="BC3769" s="95" t="s">
        <v>99</v>
      </c>
      <c r="BD3769" s="95" t="s">
        <v>100</v>
      </c>
      <c r="BE3769" s="95" t="s">
        <v>61</v>
      </c>
      <c r="BF3769" s="95" t="s">
        <v>119</v>
      </c>
      <c r="BG3769" s="95" t="s">
        <v>101</v>
      </c>
    </row>
    <row r="3770" s="86" customFormat="1" ht="19" customHeight="1" spans="1:59">
      <c r="A3770" s="95" t="s">
        <v>151</v>
      </c>
      <c r="B3770" s="95" t="s">
        <v>152</v>
      </c>
      <c r="C3770" s="95" t="s">
        <v>741</v>
      </c>
      <c r="D3770" s="95" t="s">
        <v>742</v>
      </c>
      <c r="E3770" s="95" t="s">
        <v>32074</v>
      </c>
      <c r="F3770" s="95" t="s">
        <v>32075</v>
      </c>
      <c r="G3770" s="95" t="s">
        <v>1819</v>
      </c>
      <c r="H3770" s="95" t="s">
        <v>232</v>
      </c>
      <c r="I3770" s="95" t="s">
        <v>33069</v>
      </c>
      <c r="J3770" s="95" t="s">
        <v>33070</v>
      </c>
      <c r="K3770" s="95" t="s">
        <v>33071</v>
      </c>
      <c r="L3770" s="95" t="s">
        <v>73</v>
      </c>
      <c r="M3770" s="95" t="s">
        <v>74</v>
      </c>
      <c r="N3770" s="95" t="s">
        <v>1752</v>
      </c>
      <c r="O3770" s="95" t="s">
        <v>774</v>
      </c>
      <c r="P3770" s="95" t="s">
        <v>775</v>
      </c>
      <c r="Q3770" s="95" t="s">
        <v>22797</v>
      </c>
      <c r="R3770" s="95" t="s">
        <v>22798</v>
      </c>
      <c r="S3770" s="95" t="s">
        <v>33072</v>
      </c>
      <c r="T3770" s="95" t="s">
        <v>380</v>
      </c>
      <c r="U3770" s="96">
        <v>0</v>
      </c>
      <c r="V3770" s="96">
        <v>31000</v>
      </c>
      <c r="W3770" s="96">
        <v>24000</v>
      </c>
      <c r="X3770" s="96">
        <v>10000</v>
      </c>
      <c r="Y3770" s="95" t="s">
        <v>82</v>
      </c>
      <c r="Z3770" s="95" t="s">
        <v>25689</v>
      </c>
      <c r="AA3770" s="95" t="s">
        <v>84</v>
      </c>
      <c r="AB3770" s="95" t="s">
        <v>32075</v>
      </c>
      <c r="AC3770" s="95" t="s">
        <v>8465</v>
      </c>
      <c r="AD3770" s="95" t="s">
        <v>87</v>
      </c>
      <c r="AE3770" s="95" t="s">
        <v>61</v>
      </c>
      <c r="AF3770" s="95" t="s">
        <v>61</v>
      </c>
      <c r="AG3770" s="95" t="s">
        <v>89</v>
      </c>
      <c r="AH3770" s="95" t="s">
        <v>88</v>
      </c>
      <c r="AI3770" s="95" t="s">
        <v>88</v>
      </c>
      <c r="AJ3770" s="95" t="s">
        <v>88</v>
      </c>
      <c r="AK3770" s="95" t="s">
        <v>88</v>
      </c>
      <c r="AL3770" s="95" t="s">
        <v>88</v>
      </c>
      <c r="AM3770" s="95" t="s">
        <v>88</v>
      </c>
      <c r="AN3770" s="95" t="s">
        <v>88</v>
      </c>
      <c r="AO3770" s="95" t="s">
        <v>88</v>
      </c>
      <c r="AP3770" s="95" t="s">
        <v>89</v>
      </c>
      <c r="AQ3770" s="95" t="s">
        <v>90</v>
      </c>
      <c r="AR3770" s="95" t="s">
        <v>90</v>
      </c>
      <c r="AS3770" s="95" t="s">
        <v>25691</v>
      </c>
      <c r="AT3770" s="95" t="s">
        <v>92</v>
      </c>
      <c r="AU3770" s="95" t="s">
        <v>92</v>
      </c>
      <c r="AV3770" s="95" t="s">
        <v>93</v>
      </c>
      <c r="AW3770" s="95" t="s">
        <v>32080</v>
      </c>
      <c r="AX3770" s="95" t="s">
        <v>33073</v>
      </c>
      <c r="AY3770" s="95" t="s">
        <v>32082</v>
      </c>
      <c r="AZ3770" s="95" t="s">
        <v>33073</v>
      </c>
      <c r="BA3770" s="95" t="s">
        <v>97</v>
      </c>
      <c r="BB3770" s="95" t="s">
        <v>33074</v>
      </c>
      <c r="BC3770" s="95" t="s">
        <v>99</v>
      </c>
      <c r="BD3770" s="95" t="s">
        <v>100</v>
      </c>
      <c r="BE3770" s="95" t="s">
        <v>61</v>
      </c>
      <c r="BF3770" s="95" t="s">
        <v>380</v>
      </c>
      <c r="BG3770" s="95" t="s">
        <v>101</v>
      </c>
    </row>
    <row r="3771" s="86" customFormat="1" ht="19" customHeight="1" spans="1:59">
      <c r="A3771" s="95" t="s">
        <v>1774</v>
      </c>
      <c r="B3771" s="95" t="s">
        <v>1775</v>
      </c>
      <c r="C3771" s="95" t="s">
        <v>3363</v>
      </c>
      <c r="D3771" s="95" t="s">
        <v>3364</v>
      </c>
      <c r="E3771" s="95" t="s">
        <v>33075</v>
      </c>
      <c r="F3771" s="95" t="s">
        <v>31395</v>
      </c>
      <c r="G3771" s="95" t="s">
        <v>15701</v>
      </c>
      <c r="H3771" s="95" t="s">
        <v>1571</v>
      </c>
      <c r="I3771" s="95" t="s">
        <v>33076</v>
      </c>
      <c r="J3771" s="95" t="s">
        <v>33077</v>
      </c>
      <c r="K3771" s="95" t="s">
        <v>33078</v>
      </c>
      <c r="L3771" s="95" t="s">
        <v>73</v>
      </c>
      <c r="M3771" s="95" t="s">
        <v>526</v>
      </c>
      <c r="N3771" s="95" t="s">
        <v>1847</v>
      </c>
      <c r="O3771" s="95" t="s">
        <v>949</v>
      </c>
      <c r="P3771" s="95" t="s">
        <v>950</v>
      </c>
      <c r="Q3771" s="95" t="s">
        <v>3226</v>
      </c>
      <c r="R3771" s="95" t="s">
        <v>3227</v>
      </c>
      <c r="S3771" s="95" t="s">
        <v>33079</v>
      </c>
      <c r="T3771" s="95" t="s">
        <v>380</v>
      </c>
      <c r="U3771" s="96">
        <v>0</v>
      </c>
      <c r="V3771" s="96">
        <v>4000</v>
      </c>
      <c r="W3771" s="96">
        <v>3200</v>
      </c>
      <c r="X3771" s="96">
        <v>1200</v>
      </c>
      <c r="Y3771" s="95" t="s">
        <v>82</v>
      </c>
      <c r="Z3771" s="95" t="s">
        <v>25689</v>
      </c>
      <c r="AA3771" s="95" t="s">
        <v>84</v>
      </c>
      <c r="AB3771" s="95" t="s">
        <v>33080</v>
      </c>
      <c r="AC3771" s="95" t="s">
        <v>25690</v>
      </c>
      <c r="AD3771" s="95" t="s">
        <v>87</v>
      </c>
      <c r="AE3771" s="95" t="s">
        <v>61</v>
      </c>
      <c r="AF3771" s="95" t="s">
        <v>61</v>
      </c>
      <c r="AG3771" s="95" t="s">
        <v>89</v>
      </c>
      <c r="AH3771" s="95" t="s">
        <v>89</v>
      </c>
      <c r="AI3771" s="95" t="s">
        <v>88</v>
      </c>
      <c r="AJ3771" s="95" t="s">
        <v>88</v>
      </c>
      <c r="AK3771" s="95" t="s">
        <v>88</v>
      </c>
      <c r="AL3771" s="95" t="s">
        <v>88</v>
      </c>
      <c r="AM3771" s="95" t="s">
        <v>88</v>
      </c>
      <c r="AN3771" s="95" t="s">
        <v>88</v>
      </c>
      <c r="AO3771" s="95" t="s">
        <v>88</v>
      </c>
      <c r="AP3771" s="95" t="s">
        <v>89</v>
      </c>
      <c r="AQ3771" s="95" t="s">
        <v>90</v>
      </c>
      <c r="AR3771" s="95" t="s">
        <v>90</v>
      </c>
      <c r="AS3771" s="95" t="s">
        <v>25691</v>
      </c>
      <c r="AT3771" s="95" t="s">
        <v>92</v>
      </c>
      <c r="AU3771" s="95" t="s">
        <v>92</v>
      </c>
      <c r="AV3771" s="95" t="s">
        <v>93</v>
      </c>
      <c r="AW3771" s="95" t="s">
        <v>33081</v>
      </c>
      <c r="AX3771" s="95" t="s">
        <v>33082</v>
      </c>
      <c r="AY3771" s="95" t="s">
        <v>33083</v>
      </c>
      <c r="AZ3771" s="95" t="s">
        <v>33082</v>
      </c>
      <c r="BA3771" s="95" t="s">
        <v>97</v>
      </c>
      <c r="BB3771" s="95" t="s">
        <v>33084</v>
      </c>
      <c r="BC3771" s="95" t="s">
        <v>99</v>
      </c>
      <c r="BD3771" s="95" t="s">
        <v>100</v>
      </c>
      <c r="BE3771" s="95" t="s">
        <v>61</v>
      </c>
      <c r="BF3771" s="95" t="s">
        <v>380</v>
      </c>
      <c r="BG3771" s="95" t="s">
        <v>101</v>
      </c>
    </row>
    <row r="3772" s="86" customFormat="1" ht="19" customHeight="1" spans="1:59">
      <c r="A3772" s="95" t="s">
        <v>151</v>
      </c>
      <c r="B3772" s="95" t="s">
        <v>152</v>
      </c>
      <c r="C3772" s="95" t="s">
        <v>1125</v>
      </c>
      <c r="D3772" s="95" t="s">
        <v>1126</v>
      </c>
      <c r="E3772" s="95" t="s">
        <v>7824</v>
      </c>
      <c r="F3772" s="95" t="s">
        <v>4457</v>
      </c>
      <c r="G3772" s="95" t="s">
        <v>10132</v>
      </c>
      <c r="H3772" s="95" t="s">
        <v>5013</v>
      </c>
      <c r="I3772" s="95" t="s">
        <v>33085</v>
      </c>
      <c r="J3772" s="95" t="s">
        <v>33086</v>
      </c>
      <c r="K3772" s="95" t="s">
        <v>33087</v>
      </c>
      <c r="L3772" s="95" t="s">
        <v>73</v>
      </c>
      <c r="M3772" s="95" t="s">
        <v>526</v>
      </c>
      <c r="N3772" s="95" t="s">
        <v>2029</v>
      </c>
      <c r="O3772" s="95" t="s">
        <v>1875</v>
      </c>
      <c r="P3772" s="95" t="s">
        <v>1876</v>
      </c>
      <c r="Q3772" s="95" t="s">
        <v>5017</v>
      </c>
      <c r="R3772" s="95" t="s">
        <v>5018</v>
      </c>
      <c r="S3772" s="95" t="s">
        <v>33088</v>
      </c>
      <c r="T3772" s="95" t="s">
        <v>119</v>
      </c>
      <c r="U3772" s="96">
        <v>0</v>
      </c>
      <c r="V3772" s="96">
        <v>26500</v>
      </c>
      <c r="W3772" s="96">
        <v>20000</v>
      </c>
      <c r="X3772" s="96">
        <v>10000</v>
      </c>
      <c r="Y3772" s="95" t="s">
        <v>82</v>
      </c>
      <c r="Z3772" s="95" t="s">
        <v>25689</v>
      </c>
      <c r="AA3772" s="95" t="s">
        <v>84</v>
      </c>
      <c r="AB3772" s="95" t="s">
        <v>7830</v>
      </c>
      <c r="AC3772" s="95" t="s">
        <v>25690</v>
      </c>
      <c r="AD3772" s="95" t="s">
        <v>87</v>
      </c>
      <c r="AE3772" s="95" t="s">
        <v>61</v>
      </c>
      <c r="AF3772" s="95" t="s">
        <v>61</v>
      </c>
      <c r="AG3772" s="95" t="s">
        <v>89</v>
      </c>
      <c r="AH3772" s="95" t="s">
        <v>88</v>
      </c>
      <c r="AI3772" s="95" t="s">
        <v>88</v>
      </c>
      <c r="AJ3772" s="95" t="s">
        <v>88</v>
      </c>
      <c r="AK3772" s="95" t="s">
        <v>88</v>
      </c>
      <c r="AL3772" s="95" t="s">
        <v>88</v>
      </c>
      <c r="AM3772" s="95" t="s">
        <v>88</v>
      </c>
      <c r="AN3772" s="95" t="s">
        <v>88</v>
      </c>
      <c r="AO3772" s="95" t="s">
        <v>88</v>
      </c>
      <c r="AP3772" s="95" t="s">
        <v>89</v>
      </c>
      <c r="AQ3772" s="95" t="s">
        <v>90</v>
      </c>
      <c r="AR3772" s="95" t="s">
        <v>90</v>
      </c>
      <c r="AS3772" s="95" t="s">
        <v>25691</v>
      </c>
      <c r="AT3772" s="95" t="s">
        <v>92</v>
      </c>
      <c r="AU3772" s="95" t="s">
        <v>92</v>
      </c>
      <c r="AV3772" s="95" t="s">
        <v>93</v>
      </c>
      <c r="AW3772" s="95" t="s">
        <v>7831</v>
      </c>
      <c r="AX3772" s="95" t="s">
        <v>33089</v>
      </c>
      <c r="AY3772" s="95" t="s">
        <v>7833</v>
      </c>
      <c r="AZ3772" s="95" t="s">
        <v>33089</v>
      </c>
      <c r="BA3772" s="95" t="s">
        <v>97</v>
      </c>
      <c r="BB3772" s="95" t="s">
        <v>33090</v>
      </c>
      <c r="BC3772" s="95" t="s">
        <v>99</v>
      </c>
      <c r="BD3772" s="95" t="s">
        <v>100</v>
      </c>
      <c r="BE3772" s="95" t="s">
        <v>61</v>
      </c>
      <c r="BF3772" s="95" t="s">
        <v>119</v>
      </c>
      <c r="BG3772" s="95" t="s">
        <v>101</v>
      </c>
    </row>
    <row r="3773" s="86" customFormat="1" ht="19" customHeight="1" spans="1:59">
      <c r="A3773" s="95" t="s">
        <v>1774</v>
      </c>
      <c r="B3773" s="95" t="s">
        <v>1775</v>
      </c>
      <c r="C3773" s="95" t="s">
        <v>3077</v>
      </c>
      <c r="D3773" s="95" t="s">
        <v>3078</v>
      </c>
      <c r="E3773" s="95" t="s">
        <v>3079</v>
      </c>
      <c r="F3773" s="95" t="s">
        <v>3039</v>
      </c>
      <c r="G3773" s="95" t="s">
        <v>3039</v>
      </c>
      <c r="H3773" s="95" t="s">
        <v>109</v>
      </c>
      <c r="I3773" s="95" t="s">
        <v>33091</v>
      </c>
      <c r="J3773" s="95" t="s">
        <v>33092</v>
      </c>
      <c r="K3773" s="95" t="s">
        <v>33093</v>
      </c>
      <c r="L3773" s="95" t="s">
        <v>73</v>
      </c>
      <c r="M3773" s="95" t="s">
        <v>15780</v>
      </c>
      <c r="N3773" s="95" t="s">
        <v>2424</v>
      </c>
      <c r="O3773" s="95" t="s">
        <v>2779</v>
      </c>
      <c r="P3773" s="95" t="s">
        <v>2780</v>
      </c>
      <c r="Q3773" s="95" t="s">
        <v>1940</v>
      </c>
      <c r="R3773" s="95" t="s">
        <v>1941</v>
      </c>
      <c r="S3773" s="95" t="s">
        <v>33094</v>
      </c>
      <c r="T3773" s="95" t="s">
        <v>262</v>
      </c>
      <c r="U3773" s="96">
        <v>0</v>
      </c>
      <c r="V3773" s="96">
        <v>12800</v>
      </c>
      <c r="W3773" s="96">
        <v>6000</v>
      </c>
      <c r="X3773" s="96">
        <v>4000</v>
      </c>
      <c r="Y3773" s="95" t="s">
        <v>82</v>
      </c>
      <c r="Z3773" s="95" t="s">
        <v>25689</v>
      </c>
      <c r="AA3773" s="95" t="s">
        <v>84</v>
      </c>
      <c r="AB3773" s="95" t="s">
        <v>3086</v>
      </c>
      <c r="AC3773" s="95" t="s">
        <v>25690</v>
      </c>
      <c r="AD3773" s="95" t="s">
        <v>87</v>
      </c>
      <c r="AE3773" s="95" t="s">
        <v>61</v>
      </c>
      <c r="AF3773" s="95" t="s">
        <v>61</v>
      </c>
      <c r="AG3773" s="95" t="s">
        <v>89</v>
      </c>
      <c r="AH3773" s="95" t="s">
        <v>89</v>
      </c>
      <c r="AI3773" s="95" t="s">
        <v>89</v>
      </c>
      <c r="AJ3773" s="95" t="s">
        <v>89</v>
      </c>
      <c r="AK3773" s="95" t="s">
        <v>89</v>
      </c>
      <c r="AL3773" s="95" t="s">
        <v>89</v>
      </c>
      <c r="AM3773" s="95" t="s">
        <v>89</v>
      </c>
      <c r="AN3773" s="95" t="s">
        <v>89</v>
      </c>
      <c r="AO3773" s="95" t="s">
        <v>88</v>
      </c>
      <c r="AP3773" s="95" t="s">
        <v>89</v>
      </c>
      <c r="AQ3773" s="95" t="s">
        <v>90</v>
      </c>
      <c r="AR3773" s="95" t="s">
        <v>90</v>
      </c>
      <c r="AS3773" s="95" t="s">
        <v>25691</v>
      </c>
      <c r="AT3773" s="95" t="s">
        <v>92</v>
      </c>
      <c r="AU3773" s="95" t="s">
        <v>92</v>
      </c>
      <c r="AV3773" s="95" t="s">
        <v>93</v>
      </c>
      <c r="AW3773" s="95" t="s">
        <v>3087</v>
      </c>
      <c r="AX3773" s="95" t="s">
        <v>33095</v>
      </c>
      <c r="AY3773" s="95" t="s">
        <v>3089</v>
      </c>
      <c r="AZ3773" s="95" t="s">
        <v>33095</v>
      </c>
      <c r="BA3773" s="95" t="s">
        <v>97</v>
      </c>
      <c r="BB3773" s="95" t="s">
        <v>33096</v>
      </c>
      <c r="BC3773" s="95" t="s">
        <v>99</v>
      </c>
      <c r="BD3773" s="95" t="s">
        <v>100</v>
      </c>
      <c r="BE3773" s="95" t="s">
        <v>61</v>
      </c>
      <c r="BF3773" s="95" t="s">
        <v>262</v>
      </c>
      <c r="BG3773" s="95" t="s">
        <v>101</v>
      </c>
    </row>
    <row r="3774" s="86" customFormat="1" ht="19" customHeight="1" spans="1:59">
      <c r="A3774" s="95" t="s">
        <v>151</v>
      </c>
      <c r="B3774" s="95" t="s">
        <v>152</v>
      </c>
      <c r="C3774" s="95" t="s">
        <v>153</v>
      </c>
      <c r="D3774" s="95" t="s">
        <v>154</v>
      </c>
      <c r="E3774" s="95" t="s">
        <v>33097</v>
      </c>
      <c r="F3774" s="95" t="s">
        <v>4446</v>
      </c>
      <c r="G3774" s="95" t="s">
        <v>2333</v>
      </c>
      <c r="H3774" s="95" t="s">
        <v>3123</v>
      </c>
      <c r="I3774" s="95" t="s">
        <v>33098</v>
      </c>
      <c r="J3774" s="95" t="s">
        <v>33099</v>
      </c>
      <c r="K3774" s="95" t="s">
        <v>33100</v>
      </c>
      <c r="L3774" s="95" t="s">
        <v>73</v>
      </c>
      <c r="M3774" s="95" t="s">
        <v>3280</v>
      </c>
      <c r="N3774" s="95" t="s">
        <v>203</v>
      </c>
      <c r="O3774" s="95" t="s">
        <v>3128</v>
      </c>
      <c r="P3774" s="95" t="s">
        <v>3129</v>
      </c>
      <c r="Q3774" s="95" t="s">
        <v>3044</v>
      </c>
      <c r="R3774" s="95" t="s">
        <v>3129</v>
      </c>
      <c r="S3774" s="95" t="s">
        <v>33101</v>
      </c>
      <c r="T3774" s="95" t="s">
        <v>119</v>
      </c>
      <c r="U3774" s="96">
        <v>0</v>
      </c>
      <c r="V3774" s="96">
        <v>14000</v>
      </c>
      <c r="W3774" s="96">
        <v>10000</v>
      </c>
      <c r="X3774" s="96">
        <v>3000</v>
      </c>
      <c r="Y3774" s="95" t="s">
        <v>143</v>
      </c>
      <c r="Z3774" s="95" t="s">
        <v>25689</v>
      </c>
      <c r="AA3774" s="95" t="s">
        <v>84</v>
      </c>
      <c r="AB3774" s="95" t="s">
        <v>33102</v>
      </c>
      <c r="AC3774" s="95" t="s">
        <v>25703</v>
      </c>
      <c r="AD3774" s="95" t="s">
        <v>87</v>
      </c>
      <c r="AE3774" s="95" t="s">
        <v>61</v>
      </c>
      <c r="AF3774" s="95" t="s">
        <v>61</v>
      </c>
      <c r="AG3774" s="95" t="s">
        <v>89</v>
      </c>
      <c r="AH3774" s="95" t="s">
        <v>89</v>
      </c>
      <c r="AI3774" s="95" t="s">
        <v>89</v>
      </c>
      <c r="AJ3774" s="95" t="s">
        <v>89</v>
      </c>
      <c r="AK3774" s="95" t="s">
        <v>89</v>
      </c>
      <c r="AL3774" s="95" t="s">
        <v>89</v>
      </c>
      <c r="AM3774" s="95" t="s">
        <v>89</v>
      </c>
      <c r="AN3774" s="95" t="s">
        <v>89</v>
      </c>
      <c r="AO3774" s="95" t="s">
        <v>89</v>
      </c>
      <c r="AP3774" s="95" t="s">
        <v>89</v>
      </c>
      <c r="AQ3774" s="95" t="s">
        <v>90</v>
      </c>
      <c r="AR3774" s="95" t="s">
        <v>90</v>
      </c>
      <c r="AS3774" s="95" t="s">
        <v>25691</v>
      </c>
      <c r="AT3774" s="95" t="s">
        <v>92</v>
      </c>
      <c r="AU3774" s="95" t="s">
        <v>92</v>
      </c>
      <c r="AV3774" s="95" t="s">
        <v>93</v>
      </c>
      <c r="AW3774" s="95" t="s">
        <v>33103</v>
      </c>
      <c r="AX3774" s="95" t="s">
        <v>33104</v>
      </c>
      <c r="AY3774" s="95" t="s">
        <v>14691</v>
      </c>
      <c r="AZ3774" s="95" t="s">
        <v>33104</v>
      </c>
      <c r="BA3774" s="95" t="s">
        <v>97</v>
      </c>
      <c r="BB3774" s="95" t="s">
        <v>33105</v>
      </c>
      <c r="BC3774" s="95" t="s">
        <v>99</v>
      </c>
      <c r="BD3774" s="95" t="s">
        <v>150</v>
      </c>
      <c r="BE3774" s="95" t="s">
        <v>61</v>
      </c>
      <c r="BF3774" s="95" t="s">
        <v>119</v>
      </c>
      <c r="BG3774" s="95" t="s">
        <v>101</v>
      </c>
    </row>
    <row r="3775" s="86" customFormat="1" ht="19" customHeight="1" spans="1:59">
      <c r="A3775" s="95" t="s">
        <v>267</v>
      </c>
      <c r="B3775" s="95" t="s">
        <v>268</v>
      </c>
      <c r="C3775" s="95" t="s">
        <v>1346</v>
      </c>
      <c r="D3775" s="95" t="s">
        <v>1347</v>
      </c>
      <c r="E3775" s="95" t="s">
        <v>33106</v>
      </c>
      <c r="F3775" s="95" t="s">
        <v>33107</v>
      </c>
      <c r="G3775" s="95" t="s">
        <v>9787</v>
      </c>
      <c r="H3775" s="95" t="s">
        <v>1795</v>
      </c>
      <c r="I3775" s="95" t="s">
        <v>33108</v>
      </c>
      <c r="J3775" s="95" t="s">
        <v>33109</v>
      </c>
      <c r="K3775" s="95" t="s">
        <v>33110</v>
      </c>
      <c r="L3775" s="95" t="s">
        <v>73</v>
      </c>
      <c r="M3775" s="95" t="s">
        <v>526</v>
      </c>
      <c r="N3775" s="95" t="s">
        <v>2029</v>
      </c>
      <c r="O3775" s="95" t="s">
        <v>4669</v>
      </c>
      <c r="P3775" s="95" t="s">
        <v>4670</v>
      </c>
      <c r="Q3775" s="95" t="s">
        <v>4671</v>
      </c>
      <c r="R3775" s="95" t="s">
        <v>4672</v>
      </c>
      <c r="S3775" s="95" t="s">
        <v>33111</v>
      </c>
      <c r="T3775" s="95" t="s">
        <v>380</v>
      </c>
      <c r="U3775" s="96">
        <v>0</v>
      </c>
      <c r="V3775" s="96">
        <v>8034</v>
      </c>
      <c r="W3775" s="96">
        <v>5600</v>
      </c>
      <c r="X3775" s="96">
        <v>2800</v>
      </c>
      <c r="Y3775" s="95" t="s">
        <v>82</v>
      </c>
      <c r="Z3775" s="95" t="s">
        <v>25689</v>
      </c>
      <c r="AA3775" s="95" t="s">
        <v>84</v>
      </c>
      <c r="AB3775" s="95" t="s">
        <v>33107</v>
      </c>
      <c r="AC3775" s="95" t="s">
        <v>25849</v>
      </c>
      <c r="AD3775" s="95" t="s">
        <v>87</v>
      </c>
      <c r="AE3775" s="95" t="s">
        <v>61</v>
      </c>
      <c r="AF3775" s="95" t="s">
        <v>61</v>
      </c>
      <c r="AG3775" s="95" t="s">
        <v>89</v>
      </c>
      <c r="AH3775" s="95" t="s">
        <v>88</v>
      </c>
      <c r="AI3775" s="95" t="s">
        <v>88</v>
      </c>
      <c r="AJ3775" s="95" t="s">
        <v>88</v>
      </c>
      <c r="AK3775" s="95" t="s">
        <v>88</v>
      </c>
      <c r="AL3775" s="95" t="s">
        <v>88</v>
      </c>
      <c r="AM3775" s="95" t="s">
        <v>88</v>
      </c>
      <c r="AN3775" s="95" t="s">
        <v>88</v>
      </c>
      <c r="AO3775" s="95" t="s">
        <v>88</v>
      </c>
      <c r="AP3775" s="95" t="s">
        <v>89</v>
      </c>
      <c r="AQ3775" s="95" t="s">
        <v>90</v>
      </c>
      <c r="AR3775" s="95" t="s">
        <v>90</v>
      </c>
      <c r="AS3775" s="95" t="s">
        <v>25691</v>
      </c>
      <c r="AT3775" s="95" t="s">
        <v>92</v>
      </c>
      <c r="AU3775" s="95" t="s">
        <v>92</v>
      </c>
      <c r="AV3775" s="95" t="s">
        <v>93</v>
      </c>
      <c r="AW3775" s="95" t="s">
        <v>33112</v>
      </c>
      <c r="AX3775" s="95" t="s">
        <v>33113</v>
      </c>
      <c r="AY3775" s="95" t="s">
        <v>27931</v>
      </c>
      <c r="AZ3775" s="95" t="s">
        <v>33113</v>
      </c>
      <c r="BA3775" s="95" t="s">
        <v>97</v>
      </c>
      <c r="BB3775" s="95" t="s">
        <v>33114</v>
      </c>
      <c r="BC3775" s="95" t="s">
        <v>99</v>
      </c>
      <c r="BD3775" s="95" t="s">
        <v>100</v>
      </c>
      <c r="BE3775" s="95" t="s">
        <v>61</v>
      </c>
      <c r="BF3775" s="95" t="s">
        <v>380</v>
      </c>
      <c r="BG3775" s="95" t="s">
        <v>101</v>
      </c>
    </row>
    <row r="3776" s="86" customFormat="1" ht="19" customHeight="1" spans="1:59">
      <c r="A3776" s="95" t="s">
        <v>485</v>
      </c>
      <c r="B3776" s="95" t="s">
        <v>486</v>
      </c>
      <c r="C3776" s="95" t="s">
        <v>2147</v>
      </c>
      <c r="D3776" s="95" t="s">
        <v>2148</v>
      </c>
      <c r="E3776" s="95" t="s">
        <v>33115</v>
      </c>
      <c r="F3776" s="95" t="s">
        <v>1748</v>
      </c>
      <c r="G3776" s="95" t="s">
        <v>3960</v>
      </c>
      <c r="H3776" s="95" t="s">
        <v>369</v>
      </c>
      <c r="I3776" s="95" t="s">
        <v>33116</v>
      </c>
      <c r="J3776" s="95" t="s">
        <v>33117</v>
      </c>
      <c r="K3776" s="95" t="s">
        <v>33118</v>
      </c>
      <c r="L3776" s="95" t="s">
        <v>73</v>
      </c>
      <c r="M3776" s="95" t="s">
        <v>2014</v>
      </c>
      <c r="N3776" s="95" t="s">
        <v>5729</v>
      </c>
      <c r="O3776" s="95" t="s">
        <v>2625</v>
      </c>
      <c r="P3776" s="95" t="s">
        <v>2626</v>
      </c>
      <c r="Q3776" s="95" t="s">
        <v>377</v>
      </c>
      <c r="R3776" s="95" t="s">
        <v>378</v>
      </c>
      <c r="S3776" s="95" t="s">
        <v>33119</v>
      </c>
      <c r="T3776" s="95" t="s">
        <v>380</v>
      </c>
      <c r="U3776" s="96">
        <v>0</v>
      </c>
      <c r="V3776" s="96">
        <v>6000</v>
      </c>
      <c r="W3776" s="96">
        <v>4800</v>
      </c>
      <c r="X3776" s="96">
        <v>2400</v>
      </c>
      <c r="Y3776" s="95" t="s">
        <v>82</v>
      </c>
      <c r="Z3776" s="95" t="s">
        <v>25689</v>
      </c>
      <c r="AA3776" s="95" t="s">
        <v>84</v>
      </c>
      <c r="AB3776" s="95" t="s">
        <v>33120</v>
      </c>
      <c r="AC3776" s="95" t="s">
        <v>25703</v>
      </c>
      <c r="AD3776" s="95" t="s">
        <v>87</v>
      </c>
      <c r="AE3776" s="95" t="s">
        <v>61</v>
      </c>
      <c r="AF3776" s="95" t="s">
        <v>61</v>
      </c>
      <c r="AG3776" s="95" t="s">
        <v>89</v>
      </c>
      <c r="AH3776" s="95" t="s">
        <v>89</v>
      </c>
      <c r="AI3776" s="95" t="s">
        <v>88</v>
      </c>
      <c r="AJ3776" s="95" t="s">
        <v>88</v>
      </c>
      <c r="AK3776" s="95" t="s">
        <v>89</v>
      </c>
      <c r="AL3776" s="95" t="s">
        <v>88</v>
      </c>
      <c r="AM3776" s="95" t="s">
        <v>88</v>
      </c>
      <c r="AN3776" s="95" t="s">
        <v>88</v>
      </c>
      <c r="AO3776" s="95" t="s">
        <v>88</v>
      </c>
      <c r="AP3776" s="95" t="s">
        <v>89</v>
      </c>
      <c r="AQ3776" s="95" t="s">
        <v>90</v>
      </c>
      <c r="AR3776" s="95" t="s">
        <v>90</v>
      </c>
      <c r="AS3776" s="95" t="s">
        <v>25691</v>
      </c>
      <c r="AT3776" s="95" t="s">
        <v>92</v>
      </c>
      <c r="AU3776" s="95" t="s">
        <v>92</v>
      </c>
      <c r="AV3776" s="95" t="s">
        <v>93</v>
      </c>
      <c r="AW3776" s="95" t="s">
        <v>33121</v>
      </c>
      <c r="AX3776" s="95" t="s">
        <v>33122</v>
      </c>
      <c r="AY3776" s="95" t="s">
        <v>4267</v>
      </c>
      <c r="AZ3776" s="95" t="s">
        <v>33122</v>
      </c>
      <c r="BA3776" s="95" t="s">
        <v>97</v>
      </c>
      <c r="BB3776" s="95" t="s">
        <v>33123</v>
      </c>
      <c r="BC3776" s="95" t="s">
        <v>99</v>
      </c>
      <c r="BD3776" s="95" t="s">
        <v>100</v>
      </c>
      <c r="BE3776" s="95" t="s">
        <v>61</v>
      </c>
      <c r="BF3776" s="95" t="s">
        <v>380</v>
      </c>
      <c r="BG3776" s="95" t="s">
        <v>101</v>
      </c>
    </row>
    <row r="3777" s="86" customFormat="1" ht="19" customHeight="1" spans="1:59">
      <c r="A3777" s="95" t="s">
        <v>458</v>
      </c>
      <c r="B3777" s="95" t="s">
        <v>459</v>
      </c>
      <c r="C3777" s="95" t="s">
        <v>6842</v>
      </c>
      <c r="D3777" s="95" t="s">
        <v>6843</v>
      </c>
      <c r="E3777" s="95" t="s">
        <v>33124</v>
      </c>
      <c r="F3777" s="95" t="s">
        <v>26437</v>
      </c>
      <c r="G3777" s="95" t="s">
        <v>17663</v>
      </c>
      <c r="H3777" s="95" t="s">
        <v>2636</v>
      </c>
      <c r="I3777" s="95" t="s">
        <v>33125</v>
      </c>
      <c r="J3777" s="95" t="s">
        <v>33126</v>
      </c>
      <c r="K3777" s="95" t="s">
        <v>33127</v>
      </c>
      <c r="L3777" s="95" t="s">
        <v>73</v>
      </c>
      <c r="M3777" s="95" t="s">
        <v>823</v>
      </c>
      <c r="N3777" s="95" t="s">
        <v>1835</v>
      </c>
      <c r="O3777" s="95" t="s">
        <v>6155</v>
      </c>
      <c r="P3777" s="95" t="s">
        <v>6156</v>
      </c>
      <c r="Q3777" s="95" t="s">
        <v>6157</v>
      </c>
      <c r="R3777" s="95" t="s">
        <v>6156</v>
      </c>
      <c r="S3777" s="95" t="s">
        <v>33128</v>
      </c>
      <c r="T3777" s="95" t="s">
        <v>380</v>
      </c>
      <c r="U3777" s="96">
        <v>0</v>
      </c>
      <c r="V3777" s="96">
        <v>19000</v>
      </c>
      <c r="W3777" s="96">
        <v>15000</v>
      </c>
      <c r="X3777" s="96">
        <v>10000</v>
      </c>
      <c r="Y3777" s="95" t="s">
        <v>82</v>
      </c>
      <c r="Z3777" s="95" t="s">
        <v>25689</v>
      </c>
      <c r="AA3777" s="95" t="s">
        <v>84</v>
      </c>
      <c r="AB3777" s="95" t="s">
        <v>14826</v>
      </c>
      <c r="AC3777" s="95" t="s">
        <v>25830</v>
      </c>
      <c r="AD3777" s="95" t="s">
        <v>87</v>
      </c>
      <c r="AE3777" s="95" t="s">
        <v>61</v>
      </c>
      <c r="AF3777" s="95" t="s">
        <v>61</v>
      </c>
      <c r="AG3777" s="95" t="s">
        <v>89</v>
      </c>
      <c r="AH3777" s="95" t="s">
        <v>89</v>
      </c>
      <c r="AI3777" s="95" t="s">
        <v>88</v>
      </c>
      <c r="AJ3777" s="95" t="s">
        <v>88</v>
      </c>
      <c r="AK3777" s="95" t="s">
        <v>88</v>
      </c>
      <c r="AL3777" s="95" t="s">
        <v>88</v>
      </c>
      <c r="AM3777" s="95" t="s">
        <v>88</v>
      </c>
      <c r="AN3777" s="95" t="s">
        <v>88</v>
      </c>
      <c r="AO3777" s="95" t="s">
        <v>88</v>
      </c>
      <c r="AP3777" s="95" t="s">
        <v>89</v>
      </c>
      <c r="AQ3777" s="95" t="s">
        <v>90</v>
      </c>
      <c r="AR3777" s="95" t="s">
        <v>90</v>
      </c>
      <c r="AS3777" s="95" t="s">
        <v>25691</v>
      </c>
      <c r="AT3777" s="95" t="s">
        <v>92</v>
      </c>
      <c r="AU3777" s="95" t="s">
        <v>92</v>
      </c>
      <c r="AV3777" s="95" t="s">
        <v>93</v>
      </c>
      <c r="AW3777" s="95" t="s">
        <v>33129</v>
      </c>
      <c r="AX3777" s="95" t="s">
        <v>33130</v>
      </c>
      <c r="AY3777" s="95" t="s">
        <v>33131</v>
      </c>
      <c r="AZ3777" s="95" t="s">
        <v>33130</v>
      </c>
      <c r="BA3777" s="95" t="s">
        <v>97</v>
      </c>
      <c r="BB3777" s="95" t="s">
        <v>33132</v>
      </c>
      <c r="BC3777" s="95" t="s">
        <v>99</v>
      </c>
      <c r="BD3777" s="95" t="s">
        <v>100</v>
      </c>
      <c r="BE3777" s="95" t="s">
        <v>61</v>
      </c>
      <c r="BF3777" s="95" t="s">
        <v>380</v>
      </c>
      <c r="BG3777" s="95" t="s">
        <v>101</v>
      </c>
    </row>
    <row r="3778" s="86" customFormat="1" ht="19" customHeight="1" spans="1:59">
      <c r="A3778" s="95" t="s">
        <v>1774</v>
      </c>
      <c r="B3778" s="95" t="s">
        <v>1775</v>
      </c>
      <c r="C3778" s="95" t="s">
        <v>6172</v>
      </c>
      <c r="D3778" s="95" t="s">
        <v>6173</v>
      </c>
      <c r="E3778" s="95" t="s">
        <v>28043</v>
      </c>
      <c r="F3778" s="95" t="s">
        <v>28044</v>
      </c>
      <c r="G3778" s="95" t="s">
        <v>15701</v>
      </c>
      <c r="H3778" s="95" t="s">
        <v>1571</v>
      </c>
      <c r="I3778" s="95" t="s">
        <v>33133</v>
      </c>
      <c r="J3778" s="95" t="s">
        <v>33134</v>
      </c>
      <c r="K3778" s="95" t="s">
        <v>33135</v>
      </c>
      <c r="L3778" s="95" t="s">
        <v>73</v>
      </c>
      <c r="M3778" s="95" t="s">
        <v>113</v>
      </c>
      <c r="N3778" s="95" t="s">
        <v>4078</v>
      </c>
      <c r="O3778" s="95" t="s">
        <v>949</v>
      </c>
      <c r="P3778" s="95" t="s">
        <v>950</v>
      </c>
      <c r="Q3778" s="95" t="s">
        <v>27297</v>
      </c>
      <c r="R3778" s="95" t="s">
        <v>2270</v>
      </c>
      <c r="S3778" s="95" t="s">
        <v>33136</v>
      </c>
      <c r="T3778" s="95" t="s">
        <v>380</v>
      </c>
      <c r="U3778" s="96">
        <v>0</v>
      </c>
      <c r="V3778" s="96">
        <v>20000</v>
      </c>
      <c r="W3778" s="96">
        <v>10000</v>
      </c>
      <c r="X3778" s="96">
        <v>2500</v>
      </c>
      <c r="Y3778" s="95" t="s">
        <v>82</v>
      </c>
      <c r="Z3778" s="95" t="s">
        <v>25689</v>
      </c>
      <c r="AA3778" s="95" t="s">
        <v>84</v>
      </c>
      <c r="AB3778" s="95" t="s">
        <v>28049</v>
      </c>
      <c r="AC3778" s="95" t="s">
        <v>25830</v>
      </c>
      <c r="AD3778" s="95" t="s">
        <v>87</v>
      </c>
      <c r="AE3778" s="95" t="s">
        <v>61</v>
      </c>
      <c r="AF3778" s="95" t="s">
        <v>61</v>
      </c>
      <c r="AG3778" s="95" t="s">
        <v>89</v>
      </c>
      <c r="AH3778" s="95" t="s">
        <v>89</v>
      </c>
      <c r="AI3778" s="95" t="s">
        <v>89</v>
      </c>
      <c r="AJ3778" s="95" t="s">
        <v>89</v>
      </c>
      <c r="AK3778" s="95" t="s">
        <v>89</v>
      </c>
      <c r="AL3778" s="95" t="s">
        <v>89</v>
      </c>
      <c r="AM3778" s="95" t="s">
        <v>89</v>
      </c>
      <c r="AN3778" s="95" t="s">
        <v>89</v>
      </c>
      <c r="AO3778" s="95" t="s">
        <v>89</v>
      </c>
      <c r="AP3778" s="95" t="s">
        <v>89</v>
      </c>
      <c r="AQ3778" s="95" t="s">
        <v>90</v>
      </c>
      <c r="AR3778" s="95" t="s">
        <v>90</v>
      </c>
      <c r="AS3778" s="95" t="s">
        <v>25691</v>
      </c>
      <c r="AT3778" s="95" t="s">
        <v>92</v>
      </c>
      <c r="AU3778" s="95" t="s">
        <v>92</v>
      </c>
      <c r="AV3778" s="95" t="s">
        <v>93</v>
      </c>
      <c r="AW3778" s="95" t="s">
        <v>28050</v>
      </c>
      <c r="AX3778" s="95" t="s">
        <v>33137</v>
      </c>
      <c r="AY3778" s="95" t="s">
        <v>28052</v>
      </c>
      <c r="AZ3778" s="95" t="s">
        <v>33137</v>
      </c>
      <c r="BA3778" s="95" t="s">
        <v>97</v>
      </c>
      <c r="BB3778" s="95" t="s">
        <v>33138</v>
      </c>
      <c r="BC3778" s="95" t="s">
        <v>99</v>
      </c>
      <c r="BD3778" s="95" t="s">
        <v>100</v>
      </c>
      <c r="BE3778" s="95" t="s">
        <v>61</v>
      </c>
      <c r="BF3778" s="95" t="s">
        <v>380</v>
      </c>
      <c r="BG3778" s="95" t="s">
        <v>101</v>
      </c>
    </row>
    <row r="3779" s="86" customFormat="1" ht="19" customHeight="1" spans="1:59">
      <c r="A3779" s="95" t="s">
        <v>694</v>
      </c>
      <c r="B3779" s="95" t="s">
        <v>695</v>
      </c>
      <c r="C3779" s="95" t="s">
        <v>766</v>
      </c>
      <c r="D3779" s="95" t="s">
        <v>767</v>
      </c>
      <c r="E3779" s="95" t="s">
        <v>768</v>
      </c>
      <c r="F3779" s="95" t="s">
        <v>3712</v>
      </c>
      <c r="G3779" s="95" t="s">
        <v>3712</v>
      </c>
      <c r="H3779" s="95" t="s">
        <v>1299</v>
      </c>
      <c r="I3779" s="95" t="s">
        <v>33139</v>
      </c>
      <c r="J3779" s="95" t="s">
        <v>33140</v>
      </c>
      <c r="K3779" s="95" t="s">
        <v>33141</v>
      </c>
      <c r="L3779" s="95" t="s">
        <v>73</v>
      </c>
      <c r="M3779" s="95" t="s">
        <v>24646</v>
      </c>
      <c r="N3779" s="95" t="s">
        <v>6969</v>
      </c>
      <c r="O3779" s="95" t="s">
        <v>1726</v>
      </c>
      <c r="P3779" s="95" t="s">
        <v>1727</v>
      </c>
      <c r="Q3779" s="95" t="s">
        <v>3670</v>
      </c>
      <c r="R3779" s="95" t="s">
        <v>3671</v>
      </c>
      <c r="S3779" s="95" t="s">
        <v>33142</v>
      </c>
      <c r="T3779" s="95" t="s">
        <v>380</v>
      </c>
      <c r="U3779" s="96">
        <v>0</v>
      </c>
      <c r="V3779" s="96">
        <v>15000</v>
      </c>
      <c r="W3779" s="96">
        <v>10000</v>
      </c>
      <c r="X3779" s="96">
        <v>5000</v>
      </c>
      <c r="Y3779" s="95" t="s">
        <v>82</v>
      </c>
      <c r="Z3779" s="95" t="s">
        <v>25689</v>
      </c>
      <c r="AA3779" s="95" t="s">
        <v>84</v>
      </c>
      <c r="AB3779" s="95" t="s">
        <v>13691</v>
      </c>
      <c r="AC3779" s="95" t="s">
        <v>25690</v>
      </c>
      <c r="AD3779" s="95" t="s">
        <v>87</v>
      </c>
      <c r="AE3779" s="95" t="s">
        <v>61</v>
      </c>
      <c r="AF3779" s="95" t="s">
        <v>61</v>
      </c>
      <c r="AG3779" s="95" t="s">
        <v>89</v>
      </c>
      <c r="AH3779" s="95" t="s">
        <v>89</v>
      </c>
      <c r="AI3779" s="95" t="s">
        <v>88</v>
      </c>
      <c r="AJ3779" s="95" t="s">
        <v>88</v>
      </c>
      <c r="AK3779" s="95" t="s">
        <v>88</v>
      </c>
      <c r="AL3779" s="95" t="s">
        <v>88</v>
      </c>
      <c r="AM3779" s="95" t="s">
        <v>88</v>
      </c>
      <c r="AN3779" s="95" t="s">
        <v>88</v>
      </c>
      <c r="AO3779" s="95" t="s">
        <v>88</v>
      </c>
      <c r="AP3779" s="95" t="s">
        <v>89</v>
      </c>
      <c r="AQ3779" s="95" t="s">
        <v>90</v>
      </c>
      <c r="AR3779" s="95" t="s">
        <v>90</v>
      </c>
      <c r="AS3779" s="95" t="s">
        <v>25691</v>
      </c>
      <c r="AT3779" s="95" t="s">
        <v>92</v>
      </c>
      <c r="AU3779" s="95" t="s">
        <v>92</v>
      </c>
      <c r="AV3779" s="95" t="s">
        <v>93</v>
      </c>
      <c r="AW3779" s="95" t="s">
        <v>778</v>
      </c>
      <c r="AX3779" s="95" t="s">
        <v>33143</v>
      </c>
      <c r="AY3779" s="95" t="s">
        <v>780</v>
      </c>
      <c r="AZ3779" s="95" t="s">
        <v>33143</v>
      </c>
      <c r="BA3779" s="95" t="s">
        <v>97</v>
      </c>
      <c r="BB3779" s="95" t="s">
        <v>33144</v>
      </c>
      <c r="BC3779" s="95" t="s">
        <v>99</v>
      </c>
      <c r="BD3779" s="95" t="s">
        <v>100</v>
      </c>
      <c r="BE3779" s="95" t="s">
        <v>61</v>
      </c>
      <c r="BF3779" s="95" t="s">
        <v>380</v>
      </c>
      <c r="BG3779" s="95" t="s">
        <v>101</v>
      </c>
    </row>
    <row r="3780" s="86" customFormat="1" ht="19" customHeight="1" spans="1:59">
      <c r="A3780" s="95" t="s">
        <v>516</v>
      </c>
      <c r="B3780" s="95" t="s">
        <v>517</v>
      </c>
      <c r="C3780" s="95" t="s">
        <v>1233</v>
      </c>
      <c r="D3780" s="95" t="s">
        <v>1234</v>
      </c>
      <c r="E3780" s="95" t="s">
        <v>1235</v>
      </c>
      <c r="F3780" s="95" t="s">
        <v>1236</v>
      </c>
      <c r="G3780" s="95" t="s">
        <v>522</v>
      </c>
      <c r="H3780" s="95" t="s">
        <v>109</v>
      </c>
      <c r="I3780" s="95" t="s">
        <v>33145</v>
      </c>
      <c r="J3780" s="95" t="s">
        <v>33146</v>
      </c>
      <c r="K3780" s="95" t="s">
        <v>33147</v>
      </c>
      <c r="L3780" s="95" t="s">
        <v>73</v>
      </c>
      <c r="M3780" s="95" t="s">
        <v>2014</v>
      </c>
      <c r="N3780" s="95" t="s">
        <v>811</v>
      </c>
      <c r="O3780" s="95" t="s">
        <v>881</v>
      </c>
      <c r="P3780" s="95" t="s">
        <v>882</v>
      </c>
      <c r="Q3780" s="95" t="s">
        <v>3691</v>
      </c>
      <c r="R3780" s="95" t="s">
        <v>3692</v>
      </c>
      <c r="S3780" s="95" t="s">
        <v>33148</v>
      </c>
      <c r="T3780" s="95" t="s">
        <v>380</v>
      </c>
      <c r="U3780" s="96">
        <v>0</v>
      </c>
      <c r="V3780" s="96">
        <v>16094</v>
      </c>
      <c r="W3780" s="96">
        <v>12800</v>
      </c>
      <c r="X3780" s="96">
        <v>4500</v>
      </c>
      <c r="Y3780" s="95" t="s">
        <v>82</v>
      </c>
      <c r="Z3780" s="95" t="s">
        <v>25689</v>
      </c>
      <c r="AA3780" s="95" t="s">
        <v>84</v>
      </c>
      <c r="AB3780" s="95" t="s">
        <v>1242</v>
      </c>
      <c r="AC3780" s="95" t="s">
        <v>4869</v>
      </c>
      <c r="AD3780" s="95" t="s">
        <v>87</v>
      </c>
      <c r="AE3780" s="95" t="s">
        <v>61</v>
      </c>
      <c r="AF3780" s="95" t="s">
        <v>61</v>
      </c>
      <c r="AG3780" s="95" t="s">
        <v>89</v>
      </c>
      <c r="AH3780" s="95" t="s">
        <v>89</v>
      </c>
      <c r="AI3780" s="95" t="s">
        <v>89</v>
      </c>
      <c r="AJ3780" s="95" t="s">
        <v>88</v>
      </c>
      <c r="AK3780" s="95" t="s">
        <v>88</v>
      </c>
      <c r="AL3780" s="95" t="s">
        <v>88</v>
      </c>
      <c r="AM3780" s="95" t="s">
        <v>88</v>
      </c>
      <c r="AN3780" s="95" t="s">
        <v>88</v>
      </c>
      <c r="AO3780" s="95" t="s">
        <v>88</v>
      </c>
      <c r="AP3780" s="95" t="s">
        <v>89</v>
      </c>
      <c r="AQ3780" s="95" t="s">
        <v>90</v>
      </c>
      <c r="AR3780" s="95" t="s">
        <v>90</v>
      </c>
      <c r="AS3780" s="95" t="s">
        <v>25691</v>
      </c>
      <c r="AT3780" s="95" t="s">
        <v>92</v>
      </c>
      <c r="AU3780" s="95" t="s">
        <v>92</v>
      </c>
      <c r="AV3780" s="95" t="s">
        <v>93</v>
      </c>
      <c r="AW3780" s="95" t="s">
        <v>1243</v>
      </c>
      <c r="AX3780" s="95" t="s">
        <v>33149</v>
      </c>
      <c r="AY3780" s="95" t="s">
        <v>1245</v>
      </c>
      <c r="AZ3780" s="95" t="s">
        <v>33149</v>
      </c>
      <c r="BA3780" s="95" t="s">
        <v>97</v>
      </c>
      <c r="BB3780" s="95" t="s">
        <v>33150</v>
      </c>
      <c r="BC3780" s="95" t="s">
        <v>99</v>
      </c>
      <c r="BD3780" s="95" t="s">
        <v>100</v>
      </c>
      <c r="BE3780" s="95" t="s">
        <v>61</v>
      </c>
      <c r="BF3780" s="95" t="s">
        <v>380</v>
      </c>
      <c r="BG3780" s="95" t="s">
        <v>101</v>
      </c>
    </row>
    <row r="3781" s="86" customFormat="1" ht="19" customHeight="1" spans="1:59">
      <c r="A3781" s="95" t="s">
        <v>1984</v>
      </c>
      <c r="B3781" s="95" t="s">
        <v>1985</v>
      </c>
      <c r="C3781" s="95" t="s">
        <v>8099</v>
      </c>
      <c r="D3781" s="95" t="s">
        <v>8100</v>
      </c>
      <c r="E3781" s="95" t="s">
        <v>33151</v>
      </c>
      <c r="F3781" s="95" t="s">
        <v>21338</v>
      </c>
      <c r="G3781" s="95" t="s">
        <v>21339</v>
      </c>
      <c r="H3781" s="95" t="s">
        <v>2291</v>
      </c>
      <c r="I3781" s="95" t="s">
        <v>33152</v>
      </c>
      <c r="J3781" s="95" t="s">
        <v>33153</v>
      </c>
      <c r="K3781" s="95" t="s">
        <v>33154</v>
      </c>
      <c r="L3781" s="95" t="s">
        <v>73</v>
      </c>
      <c r="M3781" s="95" t="s">
        <v>526</v>
      </c>
      <c r="N3781" s="95" t="s">
        <v>1847</v>
      </c>
      <c r="O3781" s="95" t="s">
        <v>2295</v>
      </c>
      <c r="P3781" s="95" t="s">
        <v>2296</v>
      </c>
      <c r="Q3781" s="95" t="s">
        <v>2297</v>
      </c>
      <c r="R3781" s="95" t="s">
        <v>2298</v>
      </c>
      <c r="S3781" s="95" t="s">
        <v>33155</v>
      </c>
      <c r="T3781" s="95" t="s">
        <v>119</v>
      </c>
      <c r="U3781" s="96">
        <v>0</v>
      </c>
      <c r="V3781" s="96">
        <v>2990</v>
      </c>
      <c r="W3781" s="96">
        <v>2350</v>
      </c>
      <c r="X3781" s="96">
        <v>1200</v>
      </c>
      <c r="Y3781" s="95" t="s">
        <v>82</v>
      </c>
      <c r="Z3781" s="95" t="s">
        <v>25689</v>
      </c>
      <c r="AA3781" s="95" t="s">
        <v>84</v>
      </c>
      <c r="AB3781" s="95" t="s">
        <v>33156</v>
      </c>
      <c r="AC3781" s="95" t="s">
        <v>8465</v>
      </c>
      <c r="AD3781" s="95" t="s">
        <v>87</v>
      </c>
      <c r="AE3781" s="95" t="s">
        <v>61</v>
      </c>
      <c r="AF3781" s="95" t="s">
        <v>61</v>
      </c>
      <c r="AG3781" s="95" t="s">
        <v>89</v>
      </c>
      <c r="AH3781" s="95" t="s">
        <v>89</v>
      </c>
      <c r="AI3781" s="95" t="s">
        <v>89</v>
      </c>
      <c r="AJ3781" s="95" t="s">
        <v>89</v>
      </c>
      <c r="AK3781" s="95" t="s">
        <v>89</v>
      </c>
      <c r="AL3781" s="95" t="s">
        <v>89</v>
      </c>
      <c r="AM3781" s="95" t="s">
        <v>89</v>
      </c>
      <c r="AN3781" s="95" t="s">
        <v>89</v>
      </c>
      <c r="AO3781" s="95" t="s">
        <v>89</v>
      </c>
      <c r="AP3781" s="95" t="s">
        <v>89</v>
      </c>
      <c r="AQ3781" s="95" t="s">
        <v>90</v>
      </c>
      <c r="AR3781" s="95" t="s">
        <v>90</v>
      </c>
      <c r="AS3781" s="95" t="s">
        <v>25691</v>
      </c>
      <c r="AT3781" s="95" t="s">
        <v>92</v>
      </c>
      <c r="AU3781" s="95" t="s">
        <v>92</v>
      </c>
      <c r="AV3781" s="95" t="s">
        <v>93</v>
      </c>
      <c r="AW3781" s="95" t="s">
        <v>33157</v>
      </c>
      <c r="AX3781" s="95" t="s">
        <v>33158</v>
      </c>
      <c r="AY3781" s="95" t="s">
        <v>33159</v>
      </c>
      <c r="AZ3781" s="95" t="s">
        <v>33158</v>
      </c>
      <c r="BA3781" s="95" t="s">
        <v>97</v>
      </c>
      <c r="BB3781" s="95" t="s">
        <v>33160</v>
      </c>
      <c r="BC3781" s="95" t="s">
        <v>99</v>
      </c>
      <c r="BD3781" s="95" t="s">
        <v>100</v>
      </c>
      <c r="BE3781" s="95" t="s">
        <v>61</v>
      </c>
      <c r="BF3781" s="95" t="s">
        <v>119</v>
      </c>
      <c r="BG3781" s="95" t="s">
        <v>101</v>
      </c>
    </row>
    <row r="3782" s="86" customFormat="1" ht="19" customHeight="1" spans="1:59">
      <c r="A3782" s="95" t="s">
        <v>174</v>
      </c>
      <c r="B3782" s="95" t="s">
        <v>175</v>
      </c>
      <c r="C3782" s="95" t="s">
        <v>2007</v>
      </c>
      <c r="D3782" s="95" t="s">
        <v>2008</v>
      </c>
      <c r="E3782" s="95" t="s">
        <v>3193</v>
      </c>
      <c r="F3782" s="95" t="s">
        <v>7965</v>
      </c>
      <c r="G3782" s="95" t="s">
        <v>7966</v>
      </c>
      <c r="H3782" s="95" t="s">
        <v>1571</v>
      </c>
      <c r="I3782" s="95" t="s">
        <v>33161</v>
      </c>
      <c r="J3782" s="95" t="s">
        <v>33162</v>
      </c>
      <c r="K3782" s="95" t="s">
        <v>33163</v>
      </c>
      <c r="L3782" s="95" t="s">
        <v>73</v>
      </c>
      <c r="M3782" s="95" t="s">
        <v>1210</v>
      </c>
      <c r="N3782" s="95" t="s">
        <v>811</v>
      </c>
      <c r="O3782" s="95" t="s">
        <v>949</v>
      </c>
      <c r="P3782" s="95" t="s">
        <v>950</v>
      </c>
      <c r="Q3782" s="95" t="s">
        <v>3226</v>
      </c>
      <c r="R3782" s="95" t="s">
        <v>3227</v>
      </c>
      <c r="S3782" s="95" t="s">
        <v>33164</v>
      </c>
      <c r="T3782" s="95" t="s">
        <v>119</v>
      </c>
      <c r="U3782" s="96">
        <v>0</v>
      </c>
      <c r="V3782" s="96">
        <v>4500</v>
      </c>
      <c r="W3782" s="96">
        <v>2000</v>
      </c>
      <c r="X3782" s="96">
        <v>2000</v>
      </c>
      <c r="Y3782" s="95" t="s">
        <v>82</v>
      </c>
      <c r="Z3782" s="95" t="s">
        <v>25689</v>
      </c>
      <c r="AA3782" s="95" t="s">
        <v>84</v>
      </c>
      <c r="AB3782" s="95" t="s">
        <v>3201</v>
      </c>
      <c r="AC3782" s="95" t="s">
        <v>25830</v>
      </c>
      <c r="AD3782" s="95" t="s">
        <v>87</v>
      </c>
      <c r="AE3782" s="95" t="s">
        <v>61</v>
      </c>
      <c r="AF3782" s="95" t="s">
        <v>61</v>
      </c>
      <c r="AG3782" s="95" t="s">
        <v>89</v>
      </c>
      <c r="AH3782" s="95" t="s">
        <v>89</v>
      </c>
      <c r="AI3782" s="95" t="s">
        <v>89</v>
      </c>
      <c r="AJ3782" s="95" t="s">
        <v>88</v>
      </c>
      <c r="AK3782" s="95" t="s">
        <v>89</v>
      </c>
      <c r="AL3782" s="95" t="s">
        <v>89</v>
      </c>
      <c r="AM3782" s="95" t="s">
        <v>89</v>
      </c>
      <c r="AN3782" s="95" t="s">
        <v>89</v>
      </c>
      <c r="AO3782" s="95" t="s">
        <v>88</v>
      </c>
      <c r="AP3782" s="95" t="s">
        <v>89</v>
      </c>
      <c r="AQ3782" s="95" t="s">
        <v>90</v>
      </c>
      <c r="AR3782" s="95" t="s">
        <v>90</v>
      </c>
      <c r="AS3782" s="95" t="s">
        <v>25691</v>
      </c>
      <c r="AT3782" s="95" t="s">
        <v>92</v>
      </c>
      <c r="AU3782" s="95" t="s">
        <v>92</v>
      </c>
      <c r="AV3782" s="95" t="s">
        <v>93</v>
      </c>
      <c r="AW3782" s="95" t="s">
        <v>3202</v>
      </c>
      <c r="AX3782" s="95" t="s">
        <v>33165</v>
      </c>
      <c r="AY3782" s="95" t="s">
        <v>3204</v>
      </c>
      <c r="AZ3782" s="95" t="s">
        <v>33165</v>
      </c>
      <c r="BA3782" s="95" t="s">
        <v>97</v>
      </c>
      <c r="BB3782" s="95" t="s">
        <v>33166</v>
      </c>
      <c r="BC3782" s="95" t="s">
        <v>99</v>
      </c>
      <c r="BD3782" s="95" t="s">
        <v>100</v>
      </c>
      <c r="BE3782" s="95" t="s">
        <v>61</v>
      </c>
      <c r="BF3782" s="95" t="s">
        <v>119</v>
      </c>
      <c r="BG3782" s="95" t="s">
        <v>101</v>
      </c>
    </row>
    <row r="3783" s="86" customFormat="1" ht="19" customHeight="1" spans="1:59">
      <c r="A3783" s="95" t="s">
        <v>458</v>
      </c>
      <c r="B3783" s="95" t="s">
        <v>459</v>
      </c>
      <c r="C3783" s="95" t="s">
        <v>6842</v>
      </c>
      <c r="D3783" s="95" t="s">
        <v>6843</v>
      </c>
      <c r="E3783" s="95" t="s">
        <v>31712</v>
      </c>
      <c r="F3783" s="95" t="s">
        <v>30689</v>
      </c>
      <c r="G3783" s="95" t="s">
        <v>464</v>
      </c>
      <c r="H3783" s="95" t="s">
        <v>69</v>
      </c>
      <c r="I3783" s="95" t="s">
        <v>33167</v>
      </c>
      <c r="J3783" s="95" t="s">
        <v>33168</v>
      </c>
      <c r="K3783" s="95" t="s">
        <v>33169</v>
      </c>
      <c r="L3783" s="95" t="s">
        <v>73</v>
      </c>
      <c r="M3783" s="95" t="s">
        <v>526</v>
      </c>
      <c r="N3783" s="95" t="s">
        <v>203</v>
      </c>
      <c r="O3783" s="95" t="s">
        <v>76</v>
      </c>
      <c r="P3783" s="95" t="s">
        <v>77</v>
      </c>
      <c r="Q3783" s="95" t="s">
        <v>277</v>
      </c>
      <c r="R3783" s="95" t="s">
        <v>278</v>
      </c>
      <c r="S3783" s="95" t="s">
        <v>33170</v>
      </c>
      <c r="T3783" s="95" t="s">
        <v>328</v>
      </c>
      <c r="U3783" s="96">
        <v>0</v>
      </c>
      <c r="V3783" s="96">
        <v>14442.82</v>
      </c>
      <c r="W3783" s="96">
        <v>14200</v>
      </c>
      <c r="X3783" s="96">
        <v>14200</v>
      </c>
      <c r="Y3783" s="95" t="s">
        <v>82</v>
      </c>
      <c r="Z3783" s="95" t="s">
        <v>25689</v>
      </c>
      <c r="AA3783" s="95" t="s">
        <v>84</v>
      </c>
      <c r="AB3783" s="95" t="s">
        <v>31717</v>
      </c>
      <c r="AC3783" s="95" t="s">
        <v>25849</v>
      </c>
      <c r="AD3783" s="95" t="s">
        <v>87</v>
      </c>
      <c r="AE3783" s="95" t="s">
        <v>61</v>
      </c>
      <c r="AF3783" s="95" t="s">
        <v>61</v>
      </c>
      <c r="AG3783" s="95" t="s">
        <v>89</v>
      </c>
      <c r="AH3783" s="95" t="s">
        <v>89</v>
      </c>
      <c r="AI3783" s="95" t="s">
        <v>89</v>
      </c>
      <c r="AJ3783" s="95" t="s">
        <v>89</v>
      </c>
      <c r="AK3783" s="95" t="s">
        <v>89</v>
      </c>
      <c r="AL3783" s="95" t="s">
        <v>89</v>
      </c>
      <c r="AM3783" s="95" t="s">
        <v>89</v>
      </c>
      <c r="AN3783" s="95" t="s">
        <v>89</v>
      </c>
      <c r="AO3783" s="95" t="s">
        <v>89</v>
      </c>
      <c r="AP3783" s="95" t="s">
        <v>89</v>
      </c>
      <c r="AQ3783" s="95" t="s">
        <v>90</v>
      </c>
      <c r="AR3783" s="95" t="s">
        <v>90</v>
      </c>
      <c r="AS3783" s="95" t="s">
        <v>25691</v>
      </c>
      <c r="AT3783" s="95" t="s">
        <v>92</v>
      </c>
      <c r="AU3783" s="95" t="s">
        <v>92</v>
      </c>
      <c r="AV3783" s="95" t="s">
        <v>93</v>
      </c>
      <c r="AW3783" s="95" t="s">
        <v>31718</v>
      </c>
      <c r="AX3783" s="95" t="s">
        <v>33171</v>
      </c>
      <c r="AY3783" s="95" t="s">
        <v>31720</v>
      </c>
      <c r="AZ3783" s="95" t="s">
        <v>33171</v>
      </c>
      <c r="BA3783" s="95" t="s">
        <v>97</v>
      </c>
      <c r="BB3783" s="95" t="s">
        <v>33172</v>
      </c>
      <c r="BC3783" s="95" t="s">
        <v>99</v>
      </c>
      <c r="BD3783" s="95" t="s">
        <v>100</v>
      </c>
      <c r="BE3783" s="95" t="s">
        <v>61</v>
      </c>
      <c r="BF3783" s="95" t="s">
        <v>328</v>
      </c>
      <c r="BG3783" s="95" t="s">
        <v>101</v>
      </c>
    </row>
    <row r="3784" s="86" customFormat="1" ht="19" customHeight="1" spans="1:59">
      <c r="A3784" s="95" t="s">
        <v>419</v>
      </c>
      <c r="B3784" s="95" t="s">
        <v>420</v>
      </c>
      <c r="C3784" s="95" t="s">
        <v>2086</v>
      </c>
      <c r="D3784" s="95" t="s">
        <v>2087</v>
      </c>
      <c r="E3784" s="95" t="s">
        <v>27912</v>
      </c>
      <c r="F3784" s="95" t="s">
        <v>2071</v>
      </c>
      <c r="G3784" s="95" t="s">
        <v>2089</v>
      </c>
      <c r="H3784" s="95" t="s">
        <v>943</v>
      </c>
      <c r="I3784" s="95" t="s">
        <v>33173</v>
      </c>
      <c r="J3784" s="95" t="s">
        <v>33174</v>
      </c>
      <c r="K3784" s="95" t="s">
        <v>33175</v>
      </c>
      <c r="L3784" s="95" t="s">
        <v>73</v>
      </c>
      <c r="M3784" s="95" t="s">
        <v>4208</v>
      </c>
      <c r="N3784" s="95" t="s">
        <v>114</v>
      </c>
      <c r="O3784" s="95" t="s">
        <v>4529</v>
      </c>
      <c r="P3784" s="95" t="s">
        <v>4530</v>
      </c>
      <c r="Q3784" s="95" t="s">
        <v>3465</v>
      </c>
      <c r="R3784" s="95" t="s">
        <v>3466</v>
      </c>
      <c r="S3784" s="95" t="s">
        <v>33176</v>
      </c>
      <c r="T3784" s="95" t="s">
        <v>380</v>
      </c>
      <c r="U3784" s="96">
        <v>0</v>
      </c>
      <c r="V3784" s="96">
        <v>93420</v>
      </c>
      <c r="W3784" s="96">
        <v>74000</v>
      </c>
      <c r="X3784" s="96">
        <v>20000</v>
      </c>
      <c r="Y3784" s="95" t="s">
        <v>82</v>
      </c>
      <c r="Z3784" s="95" t="s">
        <v>25689</v>
      </c>
      <c r="AA3784" s="95" t="s">
        <v>84</v>
      </c>
      <c r="AB3784" s="95" t="s">
        <v>27917</v>
      </c>
      <c r="AC3784" s="95" t="s">
        <v>4869</v>
      </c>
      <c r="AD3784" s="95" t="s">
        <v>87</v>
      </c>
      <c r="AE3784" s="95" t="s">
        <v>61</v>
      </c>
      <c r="AF3784" s="95" t="s">
        <v>61</v>
      </c>
      <c r="AG3784" s="95" t="s">
        <v>89</v>
      </c>
      <c r="AH3784" s="95" t="s">
        <v>89</v>
      </c>
      <c r="AI3784" s="95" t="s">
        <v>89</v>
      </c>
      <c r="AJ3784" s="95" t="s">
        <v>89</v>
      </c>
      <c r="AK3784" s="95" t="s">
        <v>89</v>
      </c>
      <c r="AL3784" s="95" t="s">
        <v>89</v>
      </c>
      <c r="AM3784" s="95" t="s">
        <v>89</v>
      </c>
      <c r="AN3784" s="95" t="s">
        <v>89</v>
      </c>
      <c r="AO3784" s="95" t="s">
        <v>89</v>
      </c>
      <c r="AP3784" s="95" t="s">
        <v>89</v>
      </c>
      <c r="AQ3784" s="95" t="s">
        <v>90</v>
      </c>
      <c r="AR3784" s="95" t="s">
        <v>90</v>
      </c>
      <c r="AS3784" s="95" t="s">
        <v>25691</v>
      </c>
      <c r="AT3784" s="95" t="s">
        <v>92</v>
      </c>
      <c r="AU3784" s="95" t="s">
        <v>92</v>
      </c>
      <c r="AV3784" s="95" t="s">
        <v>93</v>
      </c>
      <c r="AW3784" s="95" t="s">
        <v>27918</v>
      </c>
      <c r="AX3784" s="95" t="s">
        <v>33177</v>
      </c>
      <c r="AY3784" s="95" t="s">
        <v>27920</v>
      </c>
      <c r="AZ3784" s="95" t="s">
        <v>33177</v>
      </c>
      <c r="BA3784" s="95" t="s">
        <v>97</v>
      </c>
      <c r="BB3784" s="95" t="s">
        <v>33178</v>
      </c>
      <c r="BC3784" s="95" t="s">
        <v>99</v>
      </c>
      <c r="BD3784" s="95" t="s">
        <v>100</v>
      </c>
      <c r="BE3784" s="95" t="s">
        <v>61</v>
      </c>
      <c r="BF3784" s="95" t="s">
        <v>380</v>
      </c>
      <c r="BG3784" s="95" t="s">
        <v>101</v>
      </c>
    </row>
    <row r="3785" s="86" customFormat="1" ht="19" customHeight="1" spans="1:59">
      <c r="A3785" s="95" t="s">
        <v>694</v>
      </c>
      <c r="B3785" s="95" t="s">
        <v>695</v>
      </c>
      <c r="C3785" s="95" t="s">
        <v>696</v>
      </c>
      <c r="D3785" s="95" t="s">
        <v>697</v>
      </c>
      <c r="E3785" s="95" t="s">
        <v>15963</v>
      </c>
      <c r="F3785" s="95" t="s">
        <v>3712</v>
      </c>
      <c r="G3785" s="95" t="s">
        <v>3712</v>
      </c>
      <c r="H3785" s="95" t="s">
        <v>1299</v>
      </c>
      <c r="I3785" s="95" t="s">
        <v>15964</v>
      </c>
      <c r="J3785" s="95" t="s">
        <v>15965</v>
      </c>
      <c r="K3785" s="95" t="s">
        <v>15966</v>
      </c>
      <c r="L3785" s="95" t="s">
        <v>73</v>
      </c>
      <c r="M3785" s="95" t="s">
        <v>15967</v>
      </c>
      <c r="N3785" s="95" t="s">
        <v>1116</v>
      </c>
      <c r="O3785" s="95" t="s">
        <v>1726</v>
      </c>
      <c r="P3785" s="95" t="s">
        <v>1727</v>
      </c>
      <c r="Q3785" s="95" t="s">
        <v>1728</v>
      </c>
      <c r="R3785" s="95" t="s">
        <v>1307</v>
      </c>
      <c r="S3785" s="95" t="s">
        <v>15968</v>
      </c>
      <c r="T3785" s="95" t="s">
        <v>380</v>
      </c>
      <c r="U3785" s="96">
        <v>0</v>
      </c>
      <c r="V3785" s="96">
        <v>85000</v>
      </c>
      <c r="W3785" s="96">
        <v>63000</v>
      </c>
      <c r="X3785" s="96">
        <v>16000</v>
      </c>
      <c r="Y3785" s="95" t="s">
        <v>143</v>
      </c>
      <c r="Z3785" s="95" t="s">
        <v>25689</v>
      </c>
      <c r="AA3785" s="95" t="s">
        <v>84</v>
      </c>
      <c r="AB3785" s="95" t="s">
        <v>15969</v>
      </c>
      <c r="AC3785" s="95" t="s">
        <v>25830</v>
      </c>
      <c r="AD3785" s="95" t="s">
        <v>87</v>
      </c>
      <c r="AE3785" s="95" t="s">
        <v>61</v>
      </c>
      <c r="AF3785" s="95" t="s">
        <v>61</v>
      </c>
      <c r="AG3785" s="95" t="s">
        <v>89</v>
      </c>
      <c r="AH3785" s="95" t="s">
        <v>89</v>
      </c>
      <c r="AI3785" s="95" t="s">
        <v>89</v>
      </c>
      <c r="AJ3785" s="95" t="s">
        <v>89</v>
      </c>
      <c r="AK3785" s="95" t="s">
        <v>89</v>
      </c>
      <c r="AL3785" s="95" t="s">
        <v>89</v>
      </c>
      <c r="AM3785" s="95" t="s">
        <v>89</v>
      </c>
      <c r="AN3785" s="95" t="s">
        <v>89</v>
      </c>
      <c r="AO3785" s="95" t="s">
        <v>89</v>
      </c>
      <c r="AP3785" s="95" t="s">
        <v>89</v>
      </c>
      <c r="AQ3785" s="95" t="s">
        <v>90</v>
      </c>
      <c r="AR3785" s="95" t="s">
        <v>90</v>
      </c>
      <c r="AS3785" s="95" t="s">
        <v>25691</v>
      </c>
      <c r="AT3785" s="95" t="s">
        <v>92</v>
      </c>
      <c r="AU3785" s="95" t="s">
        <v>92</v>
      </c>
      <c r="AV3785" s="95" t="s">
        <v>93</v>
      </c>
      <c r="AW3785" s="95" t="s">
        <v>15970</v>
      </c>
      <c r="AX3785" s="95" t="s">
        <v>33179</v>
      </c>
      <c r="AY3785" s="95" t="s">
        <v>15972</v>
      </c>
      <c r="AZ3785" s="95" t="s">
        <v>33179</v>
      </c>
      <c r="BA3785" s="95" t="s">
        <v>97</v>
      </c>
      <c r="BB3785" s="95" t="s">
        <v>15973</v>
      </c>
      <c r="BC3785" s="95" t="s">
        <v>99</v>
      </c>
      <c r="BD3785" s="95" t="s">
        <v>150</v>
      </c>
      <c r="BE3785" s="95" t="s">
        <v>61</v>
      </c>
      <c r="BF3785" s="95" t="s">
        <v>380</v>
      </c>
      <c r="BG3785" s="95" t="s">
        <v>101</v>
      </c>
    </row>
    <row r="3786" s="86" customFormat="1" ht="19" customHeight="1" spans="1:59">
      <c r="A3786" s="95" t="s">
        <v>174</v>
      </c>
      <c r="B3786" s="95" t="s">
        <v>175</v>
      </c>
      <c r="C3786" s="95" t="s">
        <v>176</v>
      </c>
      <c r="D3786" s="95" t="s">
        <v>177</v>
      </c>
      <c r="E3786" s="95" t="s">
        <v>33180</v>
      </c>
      <c r="F3786" s="95" t="s">
        <v>1843</v>
      </c>
      <c r="G3786" s="95" t="s">
        <v>893</v>
      </c>
      <c r="H3786" s="95" t="s">
        <v>109</v>
      </c>
      <c r="I3786" s="95" t="s">
        <v>33181</v>
      </c>
      <c r="J3786" s="95" t="s">
        <v>33182</v>
      </c>
      <c r="K3786" s="95" t="s">
        <v>33183</v>
      </c>
      <c r="L3786" s="95" t="s">
        <v>73</v>
      </c>
      <c r="M3786" s="95" t="s">
        <v>10383</v>
      </c>
      <c r="N3786" s="95" t="s">
        <v>342</v>
      </c>
      <c r="O3786" s="95" t="s">
        <v>115</v>
      </c>
      <c r="P3786" s="95" t="s">
        <v>116</v>
      </c>
      <c r="Q3786" s="95" t="s">
        <v>117</v>
      </c>
      <c r="R3786" s="95" t="s">
        <v>116</v>
      </c>
      <c r="S3786" s="95" t="s">
        <v>33184</v>
      </c>
      <c r="T3786" s="95" t="s">
        <v>380</v>
      </c>
      <c r="U3786" s="96">
        <v>0</v>
      </c>
      <c r="V3786" s="96">
        <v>2151</v>
      </c>
      <c r="W3786" s="96">
        <v>1137</v>
      </c>
      <c r="X3786" s="96">
        <v>1000</v>
      </c>
      <c r="Y3786" s="95" t="s">
        <v>143</v>
      </c>
      <c r="Z3786" s="95" t="s">
        <v>25689</v>
      </c>
      <c r="AA3786" s="95" t="s">
        <v>84</v>
      </c>
      <c r="AB3786" s="95" t="s">
        <v>33185</v>
      </c>
      <c r="AC3786" s="95" t="s">
        <v>4869</v>
      </c>
      <c r="AD3786" s="95" t="s">
        <v>87</v>
      </c>
      <c r="AE3786" s="95" t="s">
        <v>61</v>
      </c>
      <c r="AF3786" s="95" t="s">
        <v>61</v>
      </c>
      <c r="AG3786" s="95" t="s">
        <v>89</v>
      </c>
      <c r="AH3786" s="95" t="s">
        <v>89</v>
      </c>
      <c r="AI3786" s="95" t="s">
        <v>89</v>
      </c>
      <c r="AJ3786" s="95" t="s">
        <v>89</v>
      </c>
      <c r="AK3786" s="95" t="s">
        <v>89</v>
      </c>
      <c r="AL3786" s="95" t="s">
        <v>89</v>
      </c>
      <c r="AM3786" s="95" t="s">
        <v>89</v>
      </c>
      <c r="AN3786" s="95" t="s">
        <v>89</v>
      </c>
      <c r="AO3786" s="95" t="s">
        <v>89</v>
      </c>
      <c r="AP3786" s="95" t="s">
        <v>89</v>
      </c>
      <c r="AQ3786" s="95" t="s">
        <v>90</v>
      </c>
      <c r="AR3786" s="95" t="s">
        <v>90</v>
      </c>
      <c r="AS3786" s="95" t="s">
        <v>25691</v>
      </c>
      <c r="AT3786" s="95" t="s">
        <v>92</v>
      </c>
      <c r="AU3786" s="95" t="s">
        <v>92</v>
      </c>
      <c r="AV3786" s="95" t="s">
        <v>93</v>
      </c>
      <c r="AW3786" s="95" t="s">
        <v>33186</v>
      </c>
      <c r="AX3786" s="95" t="s">
        <v>33187</v>
      </c>
      <c r="AY3786" s="95" t="s">
        <v>33188</v>
      </c>
      <c r="AZ3786" s="95" t="s">
        <v>33187</v>
      </c>
      <c r="BA3786" s="95" t="s">
        <v>97</v>
      </c>
      <c r="BB3786" s="95" t="s">
        <v>33189</v>
      </c>
      <c r="BC3786" s="95" t="s">
        <v>99</v>
      </c>
      <c r="BD3786" s="95" t="s">
        <v>150</v>
      </c>
      <c r="BE3786" s="95" t="s">
        <v>61</v>
      </c>
      <c r="BF3786" s="95" t="s">
        <v>380</v>
      </c>
      <c r="BG3786" s="95" t="s">
        <v>101</v>
      </c>
    </row>
    <row r="3787" s="86" customFormat="1" ht="19" customHeight="1" spans="1:59">
      <c r="A3787" s="95" t="s">
        <v>419</v>
      </c>
      <c r="B3787" s="95" t="s">
        <v>420</v>
      </c>
      <c r="C3787" s="95" t="s">
        <v>421</v>
      </c>
      <c r="D3787" s="95" t="s">
        <v>422</v>
      </c>
      <c r="E3787" s="95" t="s">
        <v>9318</v>
      </c>
      <c r="F3787" s="95" t="s">
        <v>424</v>
      </c>
      <c r="G3787" s="95" t="s">
        <v>425</v>
      </c>
      <c r="H3787" s="95" t="s">
        <v>109</v>
      </c>
      <c r="I3787" s="95" t="s">
        <v>33190</v>
      </c>
      <c r="J3787" s="95" t="s">
        <v>33191</v>
      </c>
      <c r="K3787" s="95" t="s">
        <v>33192</v>
      </c>
      <c r="L3787" s="95" t="s">
        <v>73</v>
      </c>
      <c r="M3787" s="95" t="s">
        <v>3689</v>
      </c>
      <c r="N3787" s="95" t="s">
        <v>10506</v>
      </c>
      <c r="O3787" s="95" t="s">
        <v>2779</v>
      </c>
      <c r="P3787" s="95" t="s">
        <v>2780</v>
      </c>
      <c r="Q3787" s="95" t="s">
        <v>1940</v>
      </c>
      <c r="R3787" s="95" t="s">
        <v>1941</v>
      </c>
      <c r="S3787" s="95" t="s">
        <v>33193</v>
      </c>
      <c r="T3787" s="95" t="s">
        <v>380</v>
      </c>
      <c r="U3787" s="96">
        <v>0</v>
      </c>
      <c r="V3787" s="96">
        <v>60000</v>
      </c>
      <c r="W3787" s="96">
        <v>15000</v>
      </c>
      <c r="X3787" s="96">
        <v>10000</v>
      </c>
      <c r="Y3787" s="95" t="s">
        <v>82</v>
      </c>
      <c r="Z3787" s="95" t="s">
        <v>25689</v>
      </c>
      <c r="AA3787" s="95" t="s">
        <v>84</v>
      </c>
      <c r="AB3787" s="95" t="s">
        <v>9324</v>
      </c>
      <c r="AC3787" s="95" t="s">
        <v>25690</v>
      </c>
      <c r="AD3787" s="95" t="s">
        <v>87</v>
      </c>
      <c r="AE3787" s="95" t="s">
        <v>61</v>
      </c>
      <c r="AF3787" s="95" t="s">
        <v>61</v>
      </c>
      <c r="AG3787" s="95" t="s">
        <v>89</v>
      </c>
      <c r="AH3787" s="95" t="s">
        <v>89</v>
      </c>
      <c r="AI3787" s="95" t="s">
        <v>89</v>
      </c>
      <c r="AJ3787" s="95" t="s">
        <v>89</v>
      </c>
      <c r="AK3787" s="95" t="s">
        <v>89</v>
      </c>
      <c r="AL3787" s="95" t="s">
        <v>89</v>
      </c>
      <c r="AM3787" s="95" t="s">
        <v>89</v>
      </c>
      <c r="AN3787" s="95" t="s">
        <v>89</v>
      </c>
      <c r="AO3787" s="95" t="s">
        <v>89</v>
      </c>
      <c r="AP3787" s="95" t="s">
        <v>89</v>
      </c>
      <c r="AQ3787" s="95" t="s">
        <v>90</v>
      </c>
      <c r="AR3787" s="95" t="s">
        <v>90</v>
      </c>
      <c r="AS3787" s="95" t="s">
        <v>25691</v>
      </c>
      <c r="AT3787" s="95" t="s">
        <v>92</v>
      </c>
      <c r="AU3787" s="95" t="s">
        <v>92</v>
      </c>
      <c r="AV3787" s="95" t="s">
        <v>93</v>
      </c>
      <c r="AW3787" s="95" t="s">
        <v>9325</v>
      </c>
      <c r="AX3787" s="95" t="s">
        <v>33194</v>
      </c>
      <c r="AY3787" s="95" t="s">
        <v>9327</v>
      </c>
      <c r="AZ3787" s="95" t="s">
        <v>33194</v>
      </c>
      <c r="BA3787" s="95" t="s">
        <v>97</v>
      </c>
      <c r="BB3787" s="95" t="s">
        <v>33195</v>
      </c>
      <c r="BC3787" s="95" t="s">
        <v>99</v>
      </c>
      <c r="BD3787" s="95" t="s">
        <v>100</v>
      </c>
      <c r="BE3787" s="95" t="s">
        <v>61</v>
      </c>
      <c r="BF3787" s="95" t="s">
        <v>380</v>
      </c>
      <c r="BG3787" s="95" t="s">
        <v>101</v>
      </c>
    </row>
    <row r="3788" s="86" customFormat="1" ht="19" customHeight="1" spans="1:59">
      <c r="A3788" s="95" t="s">
        <v>458</v>
      </c>
      <c r="B3788" s="95" t="s">
        <v>459</v>
      </c>
      <c r="C3788" s="95" t="s">
        <v>2457</v>
      </c>
      <c r="D3788" s="95" t="s">
        <v>2458</v>
      </c>
      <c r="E3788" s="95" t="s">
        <v>28432</v>
      </c>
      <c r="F3788" s="95" t="s">
        <v>2460</v>
      </c>
      <c r="G3788" s="95" t="s">
        <v>2461</v>
      </c>
      <c r="H3788" s="95" t="s">
        <v>109</v>
      </c>
      <c r="I3788" s="95" t="s">
        <v>33196</v>
      </c>
      <c r="J3788" s="95" t="s">
        <v>33197</v>
      </c>
      <c r="K3788" s="95" t="s">
        <v>33198</v>
      </c>
      <c r="L3788" s="95" t="s">
        <v>73</v>
      </c>
      <c r="M3788" s="95" t="s">
        <v>508</v>
      </c>
      <c r="N3788" s="95" t="s">
        <v>811</v>
      </c>
      <c r="O3788" s="95" t="s">
        <v>1848</v>
      </c>
      <c r="P3788" s="95" t="s">
        <v>1849</v>
      </c>
      <c r="Q3788" s="95" t="s">
        <v>1850</v>
      </c>
      <c r="R3788" s="95" t="s">
        <v>1849</v>
      </c>
      <c r="S3788" s="95" t="s">
        <v>33199</v>
      </c>
      <c r="T3788" s="95" t="s">
        <v>380</v>
      </c>
      <c r="U3788" s="96">
        <v>0</v>
      </c>
      <c r="V3788" s="96">
        <v>20000</v>
      </c>
      <c r="W3788" s="96">
        <v>8000</v>
      </c>
      <c r="X3788" s="96">
        <v>4000</v>
      </c>
      <c r="Y3788" s="95" t="s">
        <v>82</v>
      </c>
      <c r="Z3788" s="95" t="s">
        <v>25689</v>
      </c>
      <c r="AA3788" s="95" t="s">
        <v>84</v>
      </c>
      <c r="AB3788" s="95" t="s">
        <v>190</v>
      </c>
      <c r="AC3788" s="95" t="s">
        <v>25789</v>
      </c>
      <c r="AD3788" s="95" t="s">
        <v>87</v>
      </c>
      <c r="AE3788" s="95" t="s">
        <v>61</v>
      </c>
      <c r="AF3788" s="95" t="s">
        <v>61</v>
      </c>
      <c r="AG3788" s="95" t="s">
        <v>89</v>
      </c>
      <c r="AH3788" s="95" t="s">
        <v>89</v>
      </c>
      <c r="AI3788" s="95" t="s">
        <v>89</v>
      </c>
      <c r="AJ3788" s="95" t="s">
        <v>89</v>
      </c>
      <c r="AK3788" s="95" t="s">
        <v>89</v>
      </c>
      <c r="AL3788" s="95" t="s">
        <v>89</v>
      </c>
      <c r="AM3788" s="95" t="s">
        <v>89</v>
      </c>
      <c r="AN3788" s="95" t="s">
        <v>89</v>
      </c>
      <c r="AO3788" s="95" t="s">
        <v>89</v>
      </c>
      <c r="AP3788" s="95" t="s">
        <v>89</v>
      </c>
      <c r="AQ3788" s="95" t="s">
        <v>90</v>
      </c>
      <c r="AR3788" s="95" t="s">
        <v>90</v>
      </c>
      <c r="AS3788" s="95" t="s">
        <v>25691</v>
      </c>
      <c r="AT3788" s="95" t="s">
        <v>92</v>
      </c>
      <c r="AU3788" s="95" t="s">
        <v>92</v>
      </c>
      <c r="AV3788" s="95" t="s">
        <v>93</v>
      </c>
      <c r="AW3788" s="95" t="s">
        <v>28437</v>
      </c>
      <c r="AX3788" s="95" t="s">
        <v>33200</v>
      </c>
      <c r="AY3788" s="95" t="s">
        <v>28439</v>
      </c>
      <c r="AZ3788" s="95" t="s">
        <v>33200</v>
      </c>
      <c r="BA3788" s="95" t="s">
        <v>97</v>
      </c>
      <c r="BB3788" s="95" t="s">
        <v>33201</v>
      </c>
      <c r="BC3788" s="95" t="s">
        <v>99</v>
      </c>
      <c r="BD3788" s="95" t="s">
        <v>100</v>
      </c>
      <c r="BE3788" s="95" t="s">
        <v>61</v>
      </c>
      <c r="BF3788" s="95" t="s">
        <v>380</v>
      </c>
      <c r="BG3788" s="95" t="s">
        <v>101</v>
      </c>
    </row>
    <row r="3789" s="86" customFormat="1" ht="19" customHeight="1" spans="1:59">
      <c r="A3789" s="95" t="s">
        <v>267</v>
      </c>
      <c r="B3789" s="95" t="s">
        <v>268</v>
      </c>
      <c r="C3789" s="95" t="s">
        <v>2771</v>
      </c>
      <c r="D3789" s="95" t="s">
        <v>2772</v>
      </c>
      <c r="E3789" s="95" t="s">
        <v>26915</v>
      </c>
      <c r="F3789" s="95" t="s">
        <v>10929</v>
      </c>
      <c r="G3789" s="95" t="s">
        <v>287</v>
      </c>
      <c r="H3789" s="95" t="s">
        <v>109</v>
      </c>
      <c r="I3789" s="95" t="s">
        <v>33202</v>
      </c>
      <c r="J3789" s="95" t="s">
        <v>33203</v>
      </c>
      <c r="K3789" s="95" t="s">
        <v>33204</v>
      </c>
      <c r="L3789" s="95" t="s">
        <v>73</v>
      </c>
      <c r="M3789" s="95" t="s">
        <v>2014</v>
      </c>
      <c r="N3789" s="95" t="s">
        <v>2350</v>
      </c>
      <c r="O3789" s="95" t="s">
        <v>1848</v>
      </c>
      <c r="P3789" s="95" t="s">
        <v>1849</v>
      </c>
      <c r="Q3789" s="95" t="s">
        <v>1850</v>
      </c>
      <c r="R3789" s="95" t="s">
        <v>1849</v>
      </c>
      <c r="S3789" s="95" t="s">
        <v>33205</v>
      </c>
      <c r="T3789" s="95" t="s">
        <v>380</v>
      </c>
      <c r="U3789" s="96">
        <v>0</v>
      </c>
      <c r="V3789" s="96">
        <v>7000</v>
      </c>
      <c r="W3789" s="96">
        <v>5600</v>
      </c>
      <c r="X3789" s="96">
        <v>1000</v>
      </c>
      <c r="Y3789" s="95" t="s">
        <v>82</v>
      </c>
      <c r="Z3789" s="95" t="s">
        <v>25689</v>
      </c>
      <c r="AA3789" s="95" t="s">
        <v>84</v>
      </c>
      <c r="AB3789" s="95" t="s">
        <v>26920</v>
      </c>
      <c r="AC3789" s="95" t="s">
        <v>4869</v>
      </c>
      <c r="AD3789" s="95" t="s">
        <v>87</v>
      </c>
      <c r="AE3789" s="95" t="s">
        <v>61</v>
      </c>
      <c r="AF3789" s="95" t="s">
        <v>61</v>
      </c>
      <c r="AG3789" s="95" t="s">
        <v>89</v>
      </c>
      <c r="AH3789" s="95" t="s">
        <v>89</v>
      </c>
      <c r="AI3789" s="95" t="s">
        <v>89</v>
      </c>
      <c r="AJ3789" s="95" t="s">
        <v>88</v>
      </c>
      <c r="AK3789" s="95" t="s">
        <v>89</v>
      </c>
      <c r="AL3789" s="95" t="s">
        <v>88</v>
      </c>
      <c r="AM3789" s="95" t="s">
        <v>88</v>
      </c>
      <c r="AN3789" s="95" t="s">
        <v>88</v>
      </c>
      <c r="AO3789" s="95" t="s">
        <v>88</v>
      </c>
      <c r="AP3789" s="95" t="s">
        <v>89</v>
      </c>
      <c r="AQ3789" s="95" t="s">
        <v>90</v>
      </c>
      <c r="AR3789" s="95" t="s">
        <v>90</v>
      </c>
      <c r="AS3789" s="95" t="s">
        <v>25691</v>
      </c>
      <c r="AT3789" s="95" t="s">
        <v>92</v>
      </c>
      <c r="AU3789" s="95" t="s">
        <v>92</v>
      </c>
      <c r="AV3789" s="95" t="s">
        <v>93</v>
      </c>
      <c r="AW3789" s="95" t="s">
        <v>26921</v>
      </c>
      <c r="AX3789" s="95" t="s">
        <v>33206</v>
      </c>
      <c r="AY3789" s="95" t="s">
        <v>26923</v>
      </c>
      <c r="AZ3789" s="95" t="s">
        <v>33206</v>
      </c>
      <c r="BA3789" s="95" t="s">
        <v>97</v>
      </c>
      <c r="BB3789" s="95" t="s">
        <v>33207</v>
      </c>
      <c r="BC3789" s="95" t="s">
        <v>99</v>
      </c>
      <c r="BD3789" s="95" t="s">
        <v>100</v>
      </c>
      <c r="BE3789" s="95" t="s">
        <v>61</v>
      </c>
      <c r="BF3789" s="95" t="s">
        <v>380</v>
      </c>
      <c r="BG3789" s="95" t="s">
        <v>101</v>
      </c>
    </row>
    <row r="3790" s="86" customFormat="1" ht="19" customHeight="1" spans="1:59">
      <c r="A3790" s="95" t="s">
        <v>226</v>
      </c>
      <c r="B3790" s="95" t="s">
        <v>227</v>
      </c>
      <c r="C3790" s="95" t="s">
        <v>5591</v>
      </c>
      <c r="D3790" s="95" t="s">
        <v>5592</v>
      </c>
      <c r="E3790" s="95" t="s">
        <v>27764</v>
      </c>
      <c r="F3790" s="95" t="s">
        <v>27765</v>
      </c>
      <c r="G3790" s="95" t="s">
        <v>9351</v>
      </c>
      <c r="H3790" s="95" t="s">
        <v>3166</v>
      </c>
      <c r="I3790" s="95" t="s">
        <v>33208</v>
      </c>
      <c r="J3790" s="95" t="s">
        <v>33209</v>
      </c>
      <c r="K3790" s="95" t="s">
        <v>33210</v>
      </c>
      <c r="L3790" s="95" t="s">
        <v>73</v>
      </c>
      <c r="M3790" s="95" t="s">
        <v>526</v>
      </c>
      <c r="N3790" s="95" t="s">
        <v>2029</v>
      </c>
      <c r="O3790" s="95" t="s">
        <v>2269</v>
      </c>
      <c r="P3790" s="95" t="s">
        <v>7126</v>
      </c>
      <c r="Q3790" s="95" t="s">
        <v>3171</v>
      </c>
      <c r="R3790" s="95" t="s">
        <v>3172</v>
      </c>
      <c r="S3790" s="95" t="s">
        <v>33211</v>
      </c>
      <c r="T3790" s="95" t="s">
        <v>380</v>
      </c>
      <c r="U3790" s="96">
        <v>0</v>
      </c>
      <c r="V3790" s="96">
        <v>6700</v>
      </c>
      <c r="W3790" s="96">
        <v>5000</v>
      </c>
      <c r="X3790" s="96">
        <v>2500</v>
      </c>
      <c r="Y3790" s="95" t="s">
        <v>82</v>
      </c>
      <c r="Z3790" s="95" t="s">
        <v>25689</v>
      </c>
      <c r="AA3790" s="95" t="s">
        <v>84</v>
      </c>
      <c r="AB3790" s="95" t="s">
        <v>27770</v>
      </c>
      <c r="AC3790" s="95" t="s">
        <v>4869</v>
      </c>
      <c r="AD3790" s="95" t="s">
        <v>87</v>
      </c>
      <c r="AE3790" s="95" t="s">
        <v>61</v>
      </c>
      <c r="AF3790" s="95" t="s">
        <v>61</v>
      </c>
      <c r="AG3790" s="95" t="s">
        <v>89</v>
      </c>
      <c r="AH3790" s="95" t="s">
        <v>89</v>
      </c>
      <c r="AI3790" s="95" t="s">
        <v>89</v>
      </c>
      <c r="AJ3790" s="95" t="s">
        <v>89</v>
      </c>
      <c r="AK3790" s="95" t="s">
        <v>89</v>
      </c>
      <c r="AL3790" s="95" t="s">
        <v>89</v>
      </c>
      <c r="AM3790" s="95" t="s">
        <v>89</v>
      </c>
      <c r="AN3790" s="95" t="s">
        <v>89</v>
      </c>
      <c r="AO3790" s="95" t="s">
        <v>89</v>
      </c>
      <c r="AP3790" s="95" t="s">
        <v>89</v>
      </c>
      <c r="AQ3790" s="95" t="s">
        <v>90</v>
      </c>
      <c r="AR3790" s="95" t="s">
        <v>90</v>
      </c>
      <c r="AS3790" s="95" t="s">
        <v>25691</v>
      </c>
      <c r="AT3790" s="95" t="s">
        <v>92</v>
      </c>
      <c r="AU3790" s="95" t="s">
        <v>92</v>
      </c>
      <c r="AV3790" s="95" t="s">
        <v>93</v>
      </c>
      <c r="AW3790" s="95" t="s">
        <v>27771</v>
      </c>
      <c r="AX3790" s="95" t="s">
        <v>33212</v>
      </c>
      <c r="AY3790" s="95" t="s">
        <v>27773</v>
      </c>
      <c r="AZ3790" s="95" t="s">
        <v>33212</v>
      </c>
      <c r="BA3790" s="95" t="s">
        <v>97</v>
      </c>
      <c r="BB3790" s="95" t="s">
        <v>33213</v>
      </c>
      <c r="BC3790" s="95" t="s">
        <v>99</v>
      </c>
      <c r="BD3790" s="95" t="s">
        <v>100</v>
      </c>
      <c r="BE3790" s="95" t="s">
        <v>61</v>
      </c>
      <c r="BF3790" s="95" t="s">
        <v>380</v>
      </c>
      <c r="BG3790" s="95" t="s">
        <v>101</v>
      </c>
    </row>
    <row r="3791" s="86" customFormat="1" ht="19" customHeight="1" spans="1:59">
      <c r="A3791" s="95" t="s">
        <v>694</v>
      </c>
      <c r="B3791" s="95" t="s">
        <v>695</v>
      </c>
      <c r="C3791" s="95" t="s">
        <v>696</v>
      </c>
      <c r="D3791" s="95" t="s">
        <v>697</v>
      </c>
      <c r="E3791" s="95" t="s">
        <v>32701</v>
      </c>
      <c r="F3791" s="95" t="s">
        <v>32702</v>
      </c>
      <c r="G3791" s="95" t="s">
        <v>28819</v>
      </c>
      <c r="H3791" s="95" t="s">
        <v>2501</v>
      </c>
      <c r="I3791" s="95" t="s">
        <v>33214</v>
      </c>
      <c r="J3791" s="95" t="s">
        <v>33215</v>
      </c>
      <c r="K3791" s="95" t="s">
        <v>33216</v>
      </c>
      <c r="L3791" s="95" t="s">
        <v>73</v>
      </c>
      <c r="M3791" s="95" t="s">
        <v>2014</v>
      </c>
      <c r="N3791" s="95" t="s">
        <v>1835</v>
      </c>
      <c r="O3791" s="95" t="s">
        <v>3327</v>
      </c>
      <c r="P3791" s="95" t="s">
        <v>3328</v>
      </c>
      <c r="Q3791" s="95" t="s">
        <v>3329</v>
      </c>
      <c r="R3791" s="95" t="s">
        <v>3330</v>
      </c>
      <c r="S3791" s="95" t="s">
        <v>33217</v>
      </c>
      <c r="T3791" s="95" t="s">
        <v>380</v>
      </c>
      <c r="U3791" s="96">
        <v>0</v>
      </c>
      <c r="V3791" s="96">
        <v>6675</v>
      </c>
      <c r="W3791" s="96">
        <v>5300</v>
      </c>
      <c r="X3791" s="96">
        <v>3000</v>
      </c>
      <c r="Y3791" s="95" t="s">
        <v>82</v>
      </c>
      <c r="Z3791" s="95" t="s">
        <v>25689</v>
      </c>
      <c r="AA3791" s="95" t="s">
        <v>84</v>
      </c>
      <c r="AB3791" s="95" t="s">
        <v>6454</v>
      </c>
      <c r="AC3791" s="95" t="s">
        <v>8465</v>
      </c>
      <c r="AD3791" s="95" t="s">
        <v>87</v>
      </c>
      <c r="AE3791" s="95" t="s">
        <v>61</v>
      </c>
      <c r="AF3791" s="95" t="s">
        <v>61</v>
      </c>
      <c r="AG3791" s="95" t="s">
        <v>89</v>
      </c>
      <c r="AH3791" s="95" t="s">
        <v>89</v>
      </c>
      <c r="AI3791" s="95" t="s">
        <v>88</v>
      </c>
      <c r="AJ3791" s="95" t="s">
        <v>88</v>
      </c>
      <c r="AK3791" s="95" t="s">
        <v>88</v>
      </c>
      <c r="AL3791" s="95" t="s">
        <v>88</v>
      </c>
      <c r="AM3791" s="95" t="s">
        <v>88</v>
      </c>
      <c r="AN3791" s="95" t="s">
        <v>88</v>
      </c>
      <c r="AO3791" s="95" t="s">
        <v>88</v>
      </c>
      <c r="AP3791" s="95" t="s">
        <v>89</v>
      </c>
      <c r="AQ3791" s="95" t="s">
        <v>90</v>
      </c>
      <c r="AR3791" s="95" t="s">
        <v>90</v>
      </c>
      <c r="AS3791" s="95" t="s">
        <v>25691</v>
      </c>
      <c r="AT3791" s="95" t="s">
        <v>92</v>
      </c>
      <c r="AU3791" s="95" t="s">
        <v>92</v>
      </c>
      <c r="AV3791" s="95" t="s">
        <v>93</v>
      </c>
      <c r="AW3791" s="95" t="s">
        <v>32707</v>
      </c>
      <c r="AX3791" s="95" t="s">
        <v>33218</v>
      </c>
      <c r="AY3791" s="95" t="s">
        <v>5504</v>
      </c>
      <c r="AZ3791" s="95" t="s">
        <v>33218</v>
      </c>
      <c r="BA3791" s="95" t="s">
        <v>97</v>
      </c>
      <c r="BB3791" s="95" t="s">
        <v>33219</v>
      </c>
      <c r="BC3791" s="95" t="s">
        <v>99</v>
      </c>
      <c r="BD3791" s="95" t="s">
        <v>100</v>
      </c>
      <c r="BE3791" s="95" t="s">
        <v>61</v>
      </c>
      <c r="BF3791" s="95" t="s">
        <v>380</v>
      </c>
      <c r="BG3791" s="95" t="s">
        <v>101</v>
      </c>
    </row>
    <row r="3792" s="86" customFormat="1" ht="19" customHeight="1" spans="1:59">
      <c r="A3792" s="95" t="s">
        <v>2742</v>
      </c>
      <c r="B3792" s="95" t="s">
        <v>2743</v>
      </c>
      <c r="C3792" s="95" t="s">
        <v>5625</v>
      </c>
      <c r="D3792" s="95" t="s">
        <v>5626</v>
      </c>
      <c r="E3792" s="95" t="s">
        <v>33220</v>
      </c>
      <c r="F3792" s="95" t="s">
        <v>33221</v>
      </c>
      <c r="G3792" s="95" t="s">
        <v>9923</v>
      </c>
      <c r="H3792" s="95" t="s">
        <v>1571</v>
      </c>
      <c r="I3792" s="95" t="s">
        <v>33222</v>
      </c>
      <c r="J3792" s="95" t="s">
        <v>33223</v>
      </c>
      <c r="K3792" s="95" t="s">
        <v>33224</v>
      </c>
      <c r="L3792" s="95" t="s">
        <v>73</v>
      </c>
      <c r="M3792" s="95" t="s">
        <v>526</v>
      </c>
      <c r="N3792" s="95" t="s">
        <v>2398</v>
      </c>
      <c r="O3792" s="95" t="s">
        <v>949</v>
      </c>
      <c r="P3792" s="95" t="s">
        <v>950</v>
      </c>
      <c r="Q3792" s="95" t="s">
        <v>257</v>
      </c>
      <c r="R3792" s="95" t="s">
        <v>951</v>
      </c>
      <c r="S3792" s="95" t="s">
        <v>33225</v>
      </c>
      <c r="T3792" s="95" t="s">
        <v>380</v>
      </c>
      <c r="U3792" s="96">
        <v>0</v>
      </c>
      <c r="V3792" s="96">
        <v>30000</v>
      </c>
      <c r="W3792" s="96">
        <v>24000</v>
      </c>
      <c r="X3792" s="96">
        <v>2000</v>
      </c>
      <c r="Y3792" s="95" t="s">
        <v>82</v>
      </c>
      <c r="Z3792" s="95" t="s">
        <v>25689</v>
      </c>
      <c r="AA3792" s="95" t="s">
        <v>84</v>
      </c>
      <c r="AB3792" s="95" t="s">
        <v>33226</v>
      </c>
      <c r="AC3792" s="95" t="s">
        <v>25830</v>
      </c>
      <c r="AD3792" s="95" t="s">
        <v>87</v>
      </c>
      <c r="AE3792" s="95" t="s">
        <v>61</v>
      </c>
      <c r="AF3792" s="95" t="s">
        <v>61</v>
      </c>
      <c r="AG3792" s="95" t="s">
        <v>89</v>
      </c>
      <c r="AH3792" s="95" t="s">
        <v>88</v>
      </c>
      <c r="AI3792" s="95" t="s">
        <v>88</v>
      </c>
      <c r="AJ3792" s="95" t="s">
        <v>88</v>
      </c>
      <c r="AK3792" s="95" t="s">
        <v>88</v>
      </c>
      <c r="AL3792" s="95" t="s">
        <v>88</v>
      </c>
      <c r="AM3792" s="95" t="s">
        <v>88</v>
      </c>
      <c r="AN3792" s="95" t="s">
        <v>88</v>
      </c>
      <c r="AO3792" s="95" t="s">
        <v>88</v>
      </c>
      <c r="AP3792" s="95" t="s">
        <v>89</v>
      </c>
      <c r="AQ3792" s="95" t="s">
        <v>90</v>
      </c>
      <c r="AR3792" s="95" t="s">
        <v>90</v>
      </c>
      <c r="AS3792" s="95" t="s">
        <v>25691</v>
      </c>
      <c r="AT3792" s="95" t="s">
        <v>92</v>
      </c>
      <c r="AU3792" s="95" t="s">
        <v>92</v>
      </c>
      <c r="AV3792" s="95" t="s">
        <v>93</v>
      </c>
      <c r="AW3792" s="95" t="s">
        <v>33227</v>
      </c>
      <c r="AX3792" s="95" t="s">
        <v>33228</v>
      </c>
      <c r="AY3792" s="95" t="s">
        <v>33229</v>
      </c>
      <c r="AZ3792" s="95" t="s">
        <v>33228</v>
      </c>
      <c r="BA3792" s="95" t="s">
        <v>97</v>
      </c>
      <c r="BB3792" s="95" t="s">
        <v>33230</v>
      </c>
      <c r="BC3792" s="95" t="s">
        <v>99</v>
      </c>
      <c r="BD3792" s="95" t="s">
        <v>100</v>
      </c>
      <c r="BE3792" s="95" t="s">
        <v>61</v>
      </c>
      <c r="BF3792" s="95" t="s">
        <v>380</v>
      </c>
      <c r="BG3792" s="95" t="s">
        <v>101</v>
      </c>
    </row>
    <row r="3793" s="86" customFormat="1" ht="19" customHeight="1" spans="1:59">
      <c r="A3793" s="95" t="s">
        <v>102</v>
      </c>
      <c r="B3793" s="95" t="s">
        <v>103</v>
      </c>
      <c r="C3793" s="95" t="s">
        <v>3825</v>
      </c>
      <c r="D3793" s="95" t="s">
        <v>3826</v>
      </c>
      <c r="E3793" s="95" t="s">
        <v>33231</v>
      </c>
      <c r="F3793" s="95" t="s">
        <v>4712</v>
      </c>
      <c r="G3793" s="95" t="s">
        <v>108</v>
      </c>
      <c r="H3793" s="95" t="s">
        <v>109</v>
      </c>
      <c r="I3793" s="95" t="s">
        <v>33232</v>
      </c>
      <c r="J3793" s="95" t="s">
        <v>33233</v>
      </c>
      <c r="K3793" s="95" t="s">
        <v>33234</v>
      </c>
      <c r="L3793" s="95" t="s">
        <v>73</v>
      </c>
      <c r="M3793" s="95" t="s">
        <v>2014</v>
      </c>
      <c r="N3793" s="95" t="s">
        <v>2967</v>
      </c>
      <c r="O3793" s="95" t="s">
        <v>3772</v>
      </c>
      <c r="P3793" s="95" t="s">
        <v>3773</v>
      </c>
      <c r="Q3793" s="95" t="s">
        <v>26609</v>
      </c>
      <c r="R3793" s="95" t="s">
        <v>26610</v>
      </c>
      <c r="S3793" s="95" t="s">
        <v>33235</v>
      </c>
      <c r="T3793" s="95" t="s">
        <v>380</v>
      </c>
      <c r="U3793" s="96">
        <v>0</v>
      </c>
      <c r="V3793" s="96">
        <v>43750</v>
      </c>
      <c r="W3793" s="96">
        <v>35000</v>
      </c>
      <c r="X3793" s="96">
        <v>15000</v>
      </c>
      <c r="Y3793" s="95" t="s">
        <v>82</v>
      </c>
      <c r="Z3793" s="95" t="s">
        <v>25689</v>
      </c>
      <c r="AA3793" s="95" t="s">
        <v>84</v>
      </c>
      <c r="AB3793" s="95" t="s">
        <v>33236</v>
      </c>
      <c r="AC3793" s="95" t="s">
        <v>4869</v>
      </c>
      <c r="AD3793" s="95" t="s">
        <v>87</v>
      </c>
      <c r="AE3793" s="95" t="s">
        <v>61</v>
      </c>
      <c r="AF3793" s="95" t="s">
        <v>61</v>
      </c>
      <c r="AG3793" s="95" t="s">
        <v>89</v>
      </c>
      <c r="AH3793" s="95" t="s">
        <v>88</v>
      </c>
      <c r="AI3793" s="95" t="s">
        <v>88</v>
      </c>
      <c r="AJ3793" s="95" t="s">
        <v>88</v>
      </c>
      <c r="AK3793" s="95" t="s">
        <v>88</v>
      </c>
      <c r="AL3793" s="95" t="s">
        <v>88</v>
      </c>
      <c r="AM3793" s="95" t="s">
        <v>88</v>
      </c>
      <c r="AN3793" s="95" t="s">
        <v>88</v>
      </c>
      <c r="AO3793" s="95" t="s">
        <v>88</v>
      </c>
      <c r="AP3793" s="95" t="s">
        <v>89</v>
      </c>
      <c r="AQ3793" s="95" t="s">
        <v>90</v>
      </c>
      <c r="AR3793" s="95" t="s">
        <v>90</v>
      </c>
      <c r="AS3793" s="95" t="s">
        <v>25691</v>
      </c>
      <c r="AT3793" s="95" t="s">
        <v>92</v>
      </c>
      <c r="AU3793" s="95" t="s">
        <v>92</v>
      </c>
      <c r="AV3793" s="95" t="s">
        <v>93</v>
      </c>
      <c r="AW3793" s="95" t="s">
        <v>33237</v>
      </c>
      <c r="AX3793" s="95" t="s">
        <v>33238</v>
      </c>
      <c r="AY3793" s="95" t="s">
        <v>19660</v>
      </c>
      <c r="AZ3793" s="95" t="s">
        <v>33238</v>
      </c>
      <c r="BA3793" s="95" t="s">
        <v>97</v>
      </c>
      <c r="BB3793" s="95" t="s">
        <v>33239</v>
      </c>
      <c r="BC3793" s="95" t="s">
        <v>99</v>
      </c>
      <c r="BD3793" s="95" t="s">
        <v>100</v>
      </c>
      <c r="BE3793" s="95" t="s">
        <v>61</v>
      </c>
      <c r="BF3793" s="95" t="s">
        <v>380</v>
      </c>
      <c r="BG3793" s="95" t="s">
        <v>101</v>
      </c>
    </row>
    <row r="3794" s="86" customFormat="1" ht="19" customHeight="1" spans="1:59">
      <c r="A3794" s="95" t="s">
        <v>174</v>
      </c>
      <c r="B3794" s="95" t="s">
        <v>175</v>
      </c>
      <c r="C3794" s="95" t="s">
        <v>2515</v>
      </c>
      <c r="D3794" s="95" t="s">
        <v>2516</v>
      </c>
      <c r="E3794" s="95" t="s">
        <v>10346</v>
      </c>
      <c r="F3794" s="95" t="s">
        <v>10347</v>
      </c>
      <c r="G3794" s="95" t="s">
        <v>893</v>
      </c>
      <c r="H3794" s="95" t="s">
        <v>109</v>
      </c>
      <c r="I3794" s="95" t="s">
        <v>33240</v>
      </c>
      <c r="J3794" s="95" t="s">
        <v>33241</v>
      </c>
      <c r="K3794" s="95" t="s">
        <v>33242</v>
      </c>
      <c r="L3794" s="95" t="s">
        <v>73</v>
      </c>
      <c r="M3794" s="95" t="s">
        <v>74</v>
      </c>
      <c r="N3794" s="95" t="s">
        <v>3477</v>
      </c>
      <c r="O3794" s="95" t="s">
        <v>221</v>
      </c>
      <c r="P3794" s="95" t="s">
        <v>222</v>
      </c>
      <c r="Q3794" s="95" t="s">
        <v>2693</v>
      </c>
      <c r="R3794" s="95" t="s">
        <v>222</v>
      </c>
      <c r="S3794" s="95" t="s">
        <v>33243</v>
      </c>
      <c r="T3794" s="95" t="s">
        <v>380</v>
      </c>
      <c r="U3794" s="96">
        <v>0</v>
      </c>
      <c r="V3794" s="96">
        <v>12000</v>
      </c>
      <c r="W3794" s="96">
        <v>9600</v>
      </c>
      <c r="X3794" s="96">
        <v>4800</v>
      </c>
      <c r="Y3794" s="95" t="s">
        <v>82</v>
      </c>
      <c r="Z3794" s="95" t="s">
        <v>25689</v>
      </c>
      <c r="AA3794" s="95" t="s">
        <v>84</v>
      </c>
      <c r="AB3794" s="95" t="s">
        <v>10352</v>
      </c>
      <c r="AC3794" s="95" t="s">
        <v>25900</v>
      </c>
      <c r="AD3794" s="95" t="s">
        <v>87</v>
      </c>
      <c r="AE3794" s="95" t="s">
        <v>61</v>
      </c>
      <c r="AF3794" s="95" t="s">
        <v>61</v>
      </c>
      <c r="AG3794" s="95" t="s">
        <v>89</v>
      </c>
      <c r="AH3794" s="95" t="s">
        <v>89</v>
      </c>
      <c r="AI3794" s="95" t="s">
        <v>89</v>
      </c>
      <c r="AJ3794" s="95" t="s">
        <v>89</v>
      </c>
      <c r="AK3794" s="95" t="s">
        <v>89</v>
      </c>
      <c r="AL3794" s="95" t="s">
        <v>89</v>
      </c>
      <c r="AM3794" s="95" t="s">
        <v>89</v>
      </c>
      <c r="AN3794" s="95" t="s">
        <v>89</v>
      </c>
      <c r="AO3794" s="95" t="s">
        <v>89</v>
      </c>
      <c r="AP3794" s="95" t="s">
        <v>89</v>
      </c>
      <c r="AQ3794" s="95" t="s">
        <v>90</v>
      </c>
      <c r="AR3794" s="95" t="s">
        <v>90</v>
      </c>
      <c r="AS3794" s="95" t="s">
        <v>25691</v>
      </c>
      <c r="AT3794" s="95" t="s">
        <v>92</v>
      </c>
      <c r="AU3794" s="95" t="s">
        <v>92</v>
      </c>
      <c r="AV3794" s="95" t="s">
        <v>93</v>
      </c>
      <c r="AW3794" s="95" t="s">
        <v>10353</v>
      </c>
      <c r="AX3794" s="95" t="s">
        <v>33244</v>
      </c>
      <c r="AY3794" s="95" t="s">
        <v>456</v>
      </c>
      <c r="AZ3794" s="95" t="s">
        <v>33244</v>
      </c>
      <c r="BA3794" s="95" t="s">
        <v>97</v>
      </c>
      <c r="BB3794" s="95" t="s">
        <v>33245</v>
      </c>
      <c r="BC3794" s="95" t="s">
        <v>99</v>
      </c>
      <c r="BD3794" s="95" t="s">
        <v>100</v>
      </c>
      <c r="BE3794" s="95" t="s">
        <v>61</v>
      </c>
      <c r="BF3794" s="95" t="s">
        <v>380</v>
      </c>
      <c r="BG3794" s="95" t="s">
        <v>101</v>
      </c>
    </row>
    <row r="3795" s="86" customFormat="1" ht="19" customHeight="1" spans="1:59">
      <c r="A3795" s="95" t="s">
        <v>151</v>
      </c>
      <c r="B3795" s="95" t="s">
        <v>152</v>
      </c>
      <c r="C3795" s="95" t="s">
        <v>1125</v>
      </c>
      <c r="D3795" s="95" t="s">
        <v>1126</v>
      </c>
      <c r="E3795" s="95" t="s">
        <v>6436</v>
      </c>
      <c r="F3795" s="95" t="s">
        <v>4457</v>
      </c>
      <c r="G3795" s="95" t="s">
        <v>4111</v>
      </c>
      <c r="H3795" s="95" t="s">
        <v>1571</v>
      </c>
      <c r="I3795" s="95" t="s">
        <v>33246</v>
      </c>
      <c r="J3795" s="95" t="s">
        <v>33247</v>
      </c>
      <c r="K3795" s="95" t="s">
        <v>33248</v>
      </c>
      <c r="L3795" s="95" t="s">
        <v>73</v>
      </c>
      <c r="M3795" s="95" t="s">
        <v>33249</v>
      </c>
      <c r="N3795" s="95" t="s">
        <v>33250</v>
      </c>
      <c r="O3795" s="95" t="s">
        <v>949</v>
      </c>
      <c r="P3795" s="95" t="s">
        <v>950</v>
      </c>
      <c r="Q3795" s="95" t="s">
        <v>6440</v>
      </c>
      <c r="R3795" s="95" t="s">
        <v>6441</v>
      </c>
      <c r="S3795" s="95" t="s">
        <v>33251</v>
      </c>
      <c r="T3795" s="95" t="s">
        <v>119</v>
      </c>
      <c r="U3795" s="96">
        <v>0</v>
      </c>
      <c r="V3795" s="96">
        <v>15000</v>
      </c>
      <c r="W3795" s="96">
        <v>10000</v>
      </c>
      <c r="X3795" s="96">
        <v>5000</v>
      </c>
      <c r="Y3795" s="95" t="s">
        <v>82</v>
      </c>
      <c r="Z3795" s="95" t="s">
        <v>25689</v>
      </c>
      <c r="AA3795" s="95" t="s">
        <v>84</v>
      </c>
      <c r="AB3795" s="95" t="s">
        <v>6443</v>
      </c>
      <c r="AC3795" s="95" t="s">
        <v>25830</v>
      </c>
      <c r="AD3795" s="95" t="s">
        <v>87</v>
      </c>
      <c r="AE3795" s="95" t="s">
        <v>61</v>
      </c>
      <c r="AF3795" s="95" t="s">
        <v>61</v>
      </c>
      <c r="AG3795" s="95" t="s">
        <v>89</v>
      </c>
      <c r="AH3795" s="95" t="s">
        <v>89</v>
      </c>
      <c r="AI3795" s="95" t="s">
        <v>88</v>
      </c>
      <c r="AJ3795" s="95" t="s">
        <v>88</v>
      </c>
      <c r="AK3795" s="95" t="s">
        <v>88</v>
      </c>
      <c r="AL3795" s="95" t="s">
        <v>88</v>
      </c>
      <c r="AM3795" s="95" t="s">
        <v>88</v>
      </c>
      <c r="AN3795" s="95" t="s">
        <v>88</v>
      </c>
      <c r="AO3795" s="95" t="s">
        <v>88</v>
      </c>
      <c r="AP3795" s="95" t="s">
        <v>89</v>
      </c>
      <c r="AQ3795" s="95" t="s">
        <v>90</v>
      </c>
      <c r="AR3795" s="95" t="s">
        <v>90</v>
      </c>
      <c r="AS3795" s="95" t="s">
        <v>25691</v>
      </c>
      <c r="AT3795" s="95" t="s">
        <v>92</v>
      </c>
      <c r="AU3795" s="95" t="s">
        <v>92</v>
      </c>
      <c r="AV3795" s="95" t="s">
        <v>93</v>
      </c>
      <c r="AW3795" s="95" t="s">
        <v>6444</v>
      </c>
      <c r="AX3795" s="95" t="s">
        <v>33252</v>
      </c>
      <c r="AY3795" s="95" t="s">
        <v>6446</v>
      </c>
      <c r="AZ3795" s="95" t="s">
        <v>33252</v>
      </c>
      <c r="BA3795" s="95" t="s">
        <v>97</v>
      </c>
      <c r="BB3795" s="95" t="s">
        <v>33253</v>
      </c>
      <c r="BC3795" s="95" t="s">
        <v>99</v>
      </c>
      <c r="BD3795" s="95" t="s">
        <v>100</v>
      </c>
      <c r="BE3795" s="95" t="s">
        <v>61</v>
      </c>
      <c r="BF3795" s="95" t="s">
        <v>119</v>
      </c>
      <c r="BG3795" s="95" t="s">
        <v>101</v>
      </c>
    </row>
    <row r="3796" s="86" customFormat="1" ht="19" customHeight="1" spans="1:59">
      <c r="A3796" s="95" t="s">
        <v>458</v>
      </c>
      <c r="B3796" s="95" t="s">
        <v>459</v>
      </c>
      <c r="C3796" s="95" t="s">
        <v>3118</v>
      </c>
      <c r="D3796" s="95" t="s">
        <v>3119</v>
      </c>
      <c r="E3796" s="95" t="s">
        <v>16283</v>
      </c>
      <c r="F3796" s="95" t="s">
        <v>26405</v>
      </c>
      <c r="G3796" s="95" t="s">
        <v>13523</v>
      </c>
      <c r="H3796" s="95" t="s">
        <v>1571</v>
      </c>
      <c r="I3796" s="95" t="s">
        <v>33254</v>
      </c>
      <c r="J3796" s="95" t="s">
        <v>33255</v>
      </c>
      <c r="K3796" s="95" t="s">
        <v>33256</v>
      </c>
      <c r="L3796" s="95" t="s">
        <v>73</v>
      </c>
      <c r="M3796" s="95" t="s">
        <v>4208</v>
      </c>
      <c r="N3796" s="95" t="s">
        <v>811</v>
      </c>
      <c r="O3796" s="95" t="s">
        <v>949</v>
      </c>
      <c r="P3796" s="95" t="s">
        <v>950</v>
      </c>
      <c r="Q3796" s="95" t="s">
        <v>3226</v>
      </c>
      <c r="R3796" s="95" t="s">
        <v>3227</v>
      </c>
      <c r="S3796" s="95" t="s">
        <v>33257</v>
      </c>
      <c r="T3796" s="95" t="s">
        <v>380</v>
      </c>
      <c r="U3796" s="96">
        <v>0</v>
      </c>
      <c r="V3796" s="96">
        <v>7000</v>
      </c>
      <c r="W3796" s="96">
        <v>5500</v>
      </c>
      <c r="X3796" s="96">
        <v>1500</v>
      </c>
      <c r="Y3796" s="95" t="s">
        <v>82</v>
      </c>
      <c r="Z3796" s="95" t="s">
        <v>25689</v>
      </c>
      <c r="AA3796" s="95" t="s">
        <v>84</v>
      </c>
      <c r="AB3796" s="95" t="s">
        <v>16288</v>
      </c>
      <c r="AC3796" s="95" t="s">
        <v>25830</v>
      </c>
      <c r="AD3796" s="95" t="s">
        <v>87</v>
      </c>
      <c r="AE3796" s="95" t="s">
        <v>61</v>
      </c>
      <c r="AF3796" s="95" t="s">
        <v>61</v>
      </c>
      <c r="AG3796" s="95" t="s">
        <v>89</v>
      </c>
      <c r="AH3796" s="95" t="s">
        <v>88</v>
      </c>
      <c r="AI3796" s="95" t="s">
        <v>88</v>
      </c>
      <c r="AJ3796" s="95" t="s">
        <v>88</v>
      </c>
      <c r="AK3796" s="95" t="s">
        <v>88</v>
      </c>
      <c r="AL3796" s="95" t="s">
        <v>88</v>
      </c>
      <c r="AM3796" s="95" t="s">
        <v>88</v>
      </c>
      <c r="AN3796" s="95" t="s">
        <v>88</v>
      </c>
      <c r="AO3796" s="95" t="s">
        <v>88</v>
      </c>
      <c r="AP3796" s="95" t="s">
        <v>89</v>
      </c>
      <c r="AQ3796" s="95" t="s">
        <v>90</v>
      </c>
      <c r="AR3796" s="95" t="s">
        <v>90</v>
      </c>
      <c r="AS3796" s="95" t="s">
        <v>25691</v>
      </c>
      <c r="AT3796" s="95" t="s">
        <v>92</v>
      </c>
      <c r="AU3796" s="95" t="s">
        <v>92</v>
      </c>
      <c r="AV3796" s="95" t="s">
        <v>93</v>
      </c>
      <c r="AW3796" s="95" t="s">
        <v>16289</v>
      </c>
      <c r="AX3796" s="95" t="s">
        <v>33258</v>
      </c>
      <c r="AY3796" s="95" t="s">
        <v>16291</v>
      </c>
      <c r="AZ3796" s="95" t="s">
        <v>33258</v>
      </c>
      <c r="BA3796" s="95" t="s">
        <v>97</v>
      </c>
      <c r="BB3796" s="95" t="s">
        <v>33259</v>
      </c>
      <c r="BC3796" s="95" t="s">
        <v>99</v>
      </c>
      <c r="BD3796" s="95" t="s">
        <v>100</v>
      </c>
      <c r="BE3796" s="95" t="s">
        <v>61</v>
      </c>
      <c r="BF3796" s="95" t="s">
        <v>380</v>
      </c>
      <c r="BG3796" s="95" t="s">
        <v>101</v>
      </c>
    </row>
    <row r="3797" s="86" customFormat="1" ht="19" customHeight="1" spans="1:59">
      <c r="A3797" s="95" t="s">
        <v>694</v>
      </c>
      <c r="B3797" s="95" t="s">
        <v>695</v>
      </c>
      <c r="C3797" s="95" t="s">
        <v>766</v>
      </c>
      <c r="D3797" s="95" t="s">
        <v>767</v>
      </c>
      <c r="E3797" s="95" t="s">
        <v>33260</v>
      </c>
      <c r="F3797" s="95" t="s">
        <v>33261</v>
      </c>
      <c r="G3797" s="95" t="s">
        <v>33261</v>
      </c>
      <c r="H3797" s="95" t="s">
        <v>32052</v>
      </c>
      <c r="I3797" s="95" t="s">
        <v>33262</v>
      </c>
      <c r="J3797" s="95" t="s">
        <v>33263</v>
      </c>
      <c r="K3797" s="95" t="s">
        <v>33264</v>
      </c>
      <c r="L3797" s="95" t="s">
        <v>73</v>
      </c>
      <c r="M3797" s="95" t="s">
        <v>1526</v>
      </c>
      <c r="N3797" s="95" t="s">
        <v>21472</v>
      </c>
      <c r="O3797" s="95" t="s">
        <v>11073</v>
      </c>
      <c r="P3797" s="95" t="s">
        <v>5888</v>
      </c>
      <c r="Q3797" s="95" t="s">
        <v>33265</v>
      </c>
      <c r="R3797" s="95" t="s">
        <v>33266</v>
      </c>
      <c r="S3797" s="95" t="s">
        <v>33267</v>
      </c>
      <c r="T3797" s="95" t="s">
        <v>209</v>
      </c>
      <c r="U3797" s="96">
        <v>0</v>
      </c>
      <c r="V3797" s="96">
        <v>1500</v>
      </c>
      <c r="W3797" s="96">
        <v>1200</v>
      </c>
      <c r="X3797" s="96">
        <v>1200</v>
      </c>
      <c r="Y3797" s="95" t="s">
        <v>82</v>
      </c>
      <c r="Z3797" s="95" t="s">
        <v>25689</v>
      </c>
      <c r="AA3797" s="95" t="s">
        <v>84</v>
      </c>
      <c r="AB3797" s="95" t="s">
        <v>33268</v>
      </c>
      <c r="AC3797" s="95" t="s">
        <v>25849</v>
      </c>
      <c r="AD3797" s="95" t="s">
        <v>87</v>
      </c>
      <c r="AE3797" s="95" t="s">
        <v>61</v>
      </c>
      <c r="AF3797" s="95" t="s">
        <v>33269</v>
      </c>
      <c r="AG3797" s="95" t="s">
        <v>89</v>
      </c>
      <c r="AH3797" s="95" t="s">
        <v>89</v>
      </c>
      <c r="AI3797" s="95" t="s">
        <v>89</v>
      </c>
      <c r="AJ3797" s="95" t="s">
        <v>89</v>
      </c>
      <c r="AK3797" s="95" t="s">
        <v>89</v>
      </c>
      <c r="AL3797" s="95" t="s">
        <v>89</v>
      </c>
      <c r="AM3797" s="95" t="s">
        <v>89</v>
      </c>
      <c r="AN3797" s="95" t="s">
        <v>89</v>
      </c>
      <c r="AO3797" s="95" t="s">
        <v>89</v>
      </c>
      <c r="AP3797" s="95" t="s">
        <v>89</v>
      </c>
      <c r="AQ3797" s="95" t="s">
        <v>90</v>
      </c>
      <c r="AR3797" s="95" t="s">
        <v>90</v>
      </c>
      <c r="AS3797" s="95" t="s">
        <v>25691</v>
      </c>
      <c r="AT3797" s="95" t="s">
        <v>92</v>
      </c>
      <c r="AU3797" s="95" t="s">
        <v>92</v>
      </c>
      <c r="AV3797" s="95" t="s">
        <v>93</v>
      </c>
      <c r="AW3797" s="95" t="s">
        <v>33270</v>
      </c>
      <c r="AX3797" s="95" t="s">
        <v>33271</v>
      </c>
      <c r="AY3797" s="95" t="s">
        <v>33272</v>
      </c>
      <c r="AZ3797" s="95" t="s">
        <v>33271</v>
      </c>
      <c r="BA3797" s="95" t="s">
        <v>97</v>
      </c>
      <c r="BB3797" s="95" t="s">
        <v>33273</v>
      </c>
      <c r="BC3797" s="95" t="s">
        <v>99</v>
      </c>
      <c r="BD3797" s="95" t="s">
        <v>100</v>
      </c>
      <c r="BE3797" s="95" t="s">
        <v>61</v>
      </c>
      <c r="BF3797" s="95" t="s">
        <v>209</v>
      </c>
      <c r="BG3797" s="95" t="s">
        <v>101</v>
      </c>
    </row>
    <row r="3798" s="86" customFormat="1" ht="19" customHeight="1" spans="1:59">
      <c r="A3798" s="95" t="s">
        <v>582</v>
      </c>
      <c r="B3798" s="95" t="s">
        <v>583</v>
      </c>
      <c r="C3798" s="95" t="s">
        <v>793</v>
      </c>
      <c r="D3798" s="95" t="s">
        <v>794</v>
      </c>
      <c r="E3798" s="95" t="s">
        <v>33274</v>
      </c>
      <c r="F3798" s="95" t="s">
        <v>5953</v>
      </c>
      <c r="G3798" s="95" t="s">
        <v>5953</v>
      </c>
      <c r="H3798" s="95" t="s">
        <v>1571</v>
      </c>
      <c r="I3798" s="95" t="s">
        <v>33275</v>
      </c>
      <c r="J3798" s="95" t="s">
        <v>33276</v>
      </c>
      <c r="K3798" s="95" t="s">
        <v>33277</v>
      </c>
      <c r="L3798" s="95" t="s">
        <v>73</v>
      </c>
      <c r="M3798" s="95" t="s">
        <v>526</v>
      </c>
      <c r="N3798" s="95" t="s">
        <v>2029</v>
      </c>
      <c r="O3798" s="95" t="s">
        <v>6881</v>
      </c>
      <c r="P3798" s="95" t="s">
        <v>6882</v>
      </c>
      <c r="Q3798" s="95" t="s">
        <v>3226</v>
      </c>
      <c r="R3798" s="95" t="s">
        <v>3227</v>
      </c>
      <c r="S3798" s="95" t="s">
        <v>33278</v>
      </c>
      <c r="T3798" s="95" t="s">
        <v>380</v>
      </c>
      <c r="U3798" s="96">
        <v>0</v>
      </c>
      <c r="V3798" s="96">
        <v>12000</v>
      </c>
      <c r="W3798" s="96">
        <v>8000</v>
      </c>
      <c r="X3798" s="96">
        <v>3000</v>
      </c>
      <c r="Y3798" s="95" t="s">
        <v>82</v>
      </c>
      <c r="Z3798" s="95" t="s">
        <v>25689</v>
      </c>
      <c r="AA3798" s="95" t="s">
        <v>84</v>
      </c>
      <c r="AB3798" s="95" t="s">
        <v>33279</v>
      </c>
      <c r="AC3798" s="95" t="s">
        <v>25830</v>
      </c>
      <c r="AD3798" s="95" t="s">
        <v>87</v>
      </c>
      <c r="AE3798" s="95" t="s">
        <v>61</v>
      </c>
      <c r="AF3798" s="95" t="s">
        <v>61</v>
      </c>
      <c r="AG3798" s="95" t="s">
        <v>89</v>
      </c>
      <c r="AH3798" s="95" t="s">
        <v>89</v>
      </c>
      <c r="AI3798" s="95" t="s">
        <v>89</v>
      </c>
      <c r="AJ3798" s="95" t="s">
        <v>88</v>
      </c>
      <c r="AK3798" s="95" t="s">
        <v>89</v>
      </c>
      <c r="AL3798" s="95" t="s">
        <v>88</v>
      </c>
      <c r="AM3798" s="95" t="s">
        <v>88</v>
      </c>
      <c r="AN3798" s="95" t="s">
        <v>88</v>
      </c>
      <c r="AO3798" s="95" t="s">
        <v>88</v>
      </c>
      <c r="AP3798" s="95" t="s">
        <v>89</v>
      </c>
      <c r="AQ3798" s="95" t="s">
        <v>90</v>
      </c>
      <c r="AR3798" s="95" t="s">
        <v>90</v>
      </c>
      <c r="AS3798" s="95" t="s">
        <v>25691</v>
      </c>
      <c r="AT3798" s="95" t="s">
        <v>92</v>
      </c>
      <c r="AU3798" s="95" t="s">
        <v>92</v>
      </c>
      <c r="AV3798" s="95" t="s">
        <v>93</v>
      </c>
      <c r="AW3798" s="95" t="s">
        <v>33280</v>
      </c>
      <c r="AX3798" s="95" t="s">
        <v>33281</v>
      </c>
      <c r="AY3798" s="95" t="s">
        <v>33282</v>
      </c>
      <c r="AZ3798" s="95" t="s">
        <v>33281</v>
      </c>
      <c r="BA3798" s="95" t="s">
        <v>97</v>
      </c>
      <c r="BB3798" s="95" t="s">
        <v>33283</v>
      </c>
      <c r="BC3798" s="95" t="s">
        <v>99</v>
      </c>
      <c r="BD3798" s="95" t="s">
        <v>100</v>
      </c>
      <c r="BE3798" s="95" t="s">
        <v>61</v>
      </c>
      <c r="BF3798" s="95" t="s">
        <v>380</v>
      </c>
      <c r="BG3798" s="95" t="s">
        <v>101</v>
      </c>
    </row>
    <row r="3799" s="86" customFormat="1" ht="19" customHeight="1" spans="1:59">
      <c r="A3799" s="95" t="s">
        <v>441</v>
      </c>
      <c r="B3799" s="95" t="s">
        <v>442</v>
      </c>
      <c r="C3799" s="95" t="s">
        <v>1270</v>
      </c>
      <c r="D3799" s="95" t="s">
        <v>1271</v>
      </c>
      <c r="E3799" s="95" t="s">
        <v>33284</v>
      </c>
      <c r="F3799" s="95" t="s">
        <v>447</v>
      </c>
      <c r="G3799" s="95" t="s">
        <v>447</v>
      </c>
      <c r="H3799" s="95" t="s">
        <v>109</v>
      </c>
      <c r="I3799" s="95" t="s">
        <v>33285</v>
      </c>
      <c r="J3799" s="95" t="s">
        <v>33286</v>
      </c>
      <c r="K3799" s="95" t="s">
        <v>33287</v>
      </c>
      <c r="L3799" s="95" t="s">
        <v>73</v>
      </c>
      <c r="M3799" s="95" t="s">
        <v>1526</v>
      </c>
      <c r="N3799" s="95" t="s">
        <v>374</v>
      </c>
      <c r="O3799" s="95" t="s">
        <v>1848</v>
      </c>
      <c r="P3799" s="95" t="s">
        <v>1849</v>
      </c>
      <c r="Q3799" s="95" t="s">
        <v>1850</v>
      </c>
      <c r="R3799" s="95" t="s">
        <v>1849</v>
      </c>
      <c r="S3799" s="95" t="s">
        <v>33288</v>
      </c>
      <c r="T3799" s="95" t="s">
        <v>119</v>
      </c>
      <c r="U3799" s="96">
        <v>0</v>
      </c>
      <c r="V3799" s="96">
        <v>15000</v>
      </c>
      <c r="W3799" s="96">
        <v>7500</v>
      </c>
      <c r="X3799" s="96">
        <v>4000</v>
      </c>
      <c r="Y3799" s="95" t="s">
        <v>82</v>
      </c>
      <c r="Z3799" s="95" t="s">
        <v>25689</v>
      </c>
      <c r="AA3799" s="95" t="s">
        <v>84</v>
      </c>
      <c r="AB3799" s="95" t="s">
        <v>33289</v>
      </c>
      <c r="AC3799" s="95" t="s">
        <v>4869</v>
      </c>
      <c r="AD3799" s="95" t="s">
        <v>87</v>
      </c>
      <c r="AE3799" s="95" t="s">
        <v>61</v>
      </c>
      <c r="AF3799" s="95" t="s">
        <v>61</v>
      </c>
      <c r="AG3799" s="95" t="s">
        <v>89</v>
      </c>
      <c r="AH3799" s="95" t="s">
        <v>89</v>
      </c>
      <c r="AI3799" s="95" t="s">
        <v>89</v>
      </c>
      <c r="AJ3799" s="95" t="s">
        <v>89</v>
      </c>
      <c r="AK3799" s="95" t="s">
        <v>89</v>
      </c>
      <c r="AL3799" s="95" t="s">
        <v>89</v>
      </c>
      <c r="AM3799" s="95" t="s">
        <v>89</v>
      </c>
      <c r="AN3799" s="95" t="s">
        <v>89</v>
      </c>
      <c r="AO3799" s="95" t="s">
        <v>89</v>
      </c>
      <c r="AP3799" s="95" t="s">
        <v>89</v>
      </c>
      <c r="AQ3799" s="95" t="s">
        <v>90</v>
      </c>
      <c r="AR3799" s="95" t="s">
        <v>90</v>
      </c>
      <c r="AS3799" s="95" t="s">
        <v>25691</v>
      </c>
      <c r="AT3799" s="95" t="s">
        <v>92</v>
      </c>
      <c r="AU3799" s="95" t="s">
        <v>92</v>
      </c>
      <c r="AV3799" s="95" t="s">
        <v>93</v>
      </c>
      <c r="AW3799" s="95" t="s">
        <v>33290</v>
      </c>
      <c r="AX3799" s="95" t="s">
        <v>33291</v>
      </c>
      <c r="AY3799" s="95" t="s">
        <v>33292</v>
      </c>
      <c r="AZ3799" s="95" t="s">
        <v>33291</v>
      </c>
      <c r="BA3799" s="95" t="s">
        <v>97</v>
      </c>
      <c r="BB3799" s="95" t="s">
        <v>33293</v>
      </c>
      <c r="BC3799" s="95" t="s">
        <v>99</v>
      </c>
      <c r="BD3799" s="95" t="s">
        <v>100</v>
      </c>
      <c r="BE3799" s="95" t="s">
        <v>61</v>
      </c>
      <c r="BF3799" s="95" t="s">
        <v>119</v>
      </c>
      <c r="BG3799" s="95" t="s">
        <v>101</v>
      </c>
    </row>
    <row r="3800" s="86" customFormat="1" ht="19" customHeight="1" spans="1:59">
      <c r="A3800" s="95" t="s">
        <v>1774</v>
      </c>
      <c r="B3800" s="95" t="s">
        <v>1775</v>
      </c>
      <c r="C3800" s="95" t="s">
        <v>3363</v>
      </c>
      <c r="D3800" s="95" t="s">
        <v>3364</v>
      </c>
      <c r="E3800" s="95" t="s">
        <v>33294</v>
      </c>
      <c r="F3800" s="95" t="s">
        <v>3378</v>
      </c>
      <c r="G3800" s="95" t="s">
        <v>24053</v>
      </c>
      <c r="H3800" s="95" t="s">
        <v>1130</v>
      </c>
      <c r="I3800" s="95" t="s">
        <v>33295</v>
      </c>
      <c r="J3800" s="95" t="s">
        <v>33296</v>
      </c>
      <c r="K3800" s="95" t="s">
        <v>33297</v>
      </c>
      <c r="L3800" s="95" t="s">
        <v>73</v>
      </c>
      <c r="M3800" s="95" t="s">
        <v>113</v>
      </c>
      <c r="N3800" s="95" t="s">
        <v>11626</v>
      </c>
      <c r="O3800" s="95" t="s">
        <v>610</v>
      </c>
      <c r="P3800" s="95" t="s">
        <v>611</v>
      </c>
      <c r="Q3800" s="95" t="s">
        <v>1669</v>
      </c>
      <c r="R3800" s="95" t="s">
        <v>1670</v>
      </c>
      <c r="S3800" s="95" t="s">
        <v>33298</v>
      </c>
      <c r="T3800" s="95" t="s">
        <v>380</v>
      </c>
      <c r="U3800" s="96">
        <v>0</v>
      </c>
      <c r="V3800" s="96">
        <v>6250</v>
      </c>
      <c r="W3800" s="96">
        <v>5000</v>
      </c>
      <c r="X3800" s="96">
        <v>4000</v>
      </c>
      <c r="Y3800" s="95" t="s">
        <v>82</v>
      </c>
      <c r="Z3800" s="95" t="s">
        <v>25689</v>
      </c>
      <c r="AA3800" s="95" t="s">
        <v>84</v>
      </c>
      <c r="AB3800" s="95" t="s">
        <v>33299</v>
      </c>
      <c r="AC3800" s="95" t="s">
        <v>4869</v>
      </c>
      <c r="AD3800" s="95" t="s">
        <v>87</v>
      </c>
      <c r="AE3800" s="95" t="s">
        <v>61</v>
      </c>
      <c r="AF3800" s="95" t="s">
        <v>61</v>
      </c>
      <c r="AG3800" s="95" t="s">
        <v>89</v>
      </c>
      <c r="AH3800" s="95" t="s">
        <v>89</v>
      </c>
      <c r="AI3800" s="95" t="s">
        <v>88</v>
      </c>
      <c r="AJ3800" s="95" t="s">
        <v>88</v>
      </c>
      <c r="AK3800" s="95" t="s">
        <v>88</v>
      </c>
      <c r="AL3800" s="95" t="s">
        <v>89</v>
      </c>
      <c r="AM3800" s="95" t="s">
        <v>88</v>
      </c>
      <c r="AN3800" s="95" t="s">
        <v>88</v>
      </c>
      <c r="AO3800" s="95" t="s">
        <v>88</v>
      </c>
      <c r="AP3800" s="95" t="s">
        <v>89</v>
      </c>
      <c r="AQ3800" s="95" t="s">
        <v>90</v>
      </c>
      <c r="AR3800" s="95" t="s">
        <v>90</v>
      </c>
      <c r="AS3800" s="95" t="s">
        <v>25691</v>
      </c>
      <c r="AT3800" s="95" t="s">
        <v>92</v>
      </c>
      <c r="AU3800" s="95" t="s">
        <v>92</v>
      </c>
      <c r="AV3800" s="95" t="s">
        <v>93</v>
      </c>
      <c r="AW3800" s="95" t="s">
        <v>33300</v>
      </c>
      <c r="AX3800" s="95" t="s">
        <v>33301</v>
      </c>
      <c r="AY3800" s="95" t="s">
        <v>33302</v>
      </c>
      <c r="AZ3800" s="95" t="s">
        <v>33301</v>
      </c>
      <c r="BA3800" s="95" t="s">
        <v>97</v>
      </c>
      <c r="BB3800" s="95" t="s">
        <v>33303</v>
      </c>
      <c r="BC3800" s="95" t="s">
        <v>99</v>
      </c>
      <c r="BD3800" s="95" t="s">
        <v>100</v>
      </c>
      <c r="BE3800" s="95" t="s">
        <v>61</v>
      </c>
      <c r="BF3800" s="95" t="s">
        <v>380</v>
      </c>
      <c r="BG3800" s="95" t="s">
        <v>101</v>
      </c>
    </row>
    <row r="3801" s="86" customFormat="1" ht="19" customHeight="1" spans="1:59">
      <c r="A3801" s="95" t="s">
        <v>694</v>
      </c>
      <c r="B3801" s="95" t="s">
        <v>695</v>
      </c>
      <c r="C3801" s="95" t="s">
        <v>696</v>
      </c>
      <c r="D3801" s="95" t="s">
        <v>697</v>
      </c>
      <c r="E3801" s="95" t="s">
        <v>33304</v>
      </c>
      <c r="F3801" s="95" t="s">
        <v>4983</v>
      </c>
      <c r="G3801" s="95" t="s">
        <v>2571</v>
      </c>
      <c r="H3801" s="95" t="s">
        <v>539</v>
      </c>
      <c r="I3801" s="95" t="s">
        <v>33305</v>
      </c>
      <c r="J3801" s="95" t="s">
        <v>33306</v>
      </c>
      <c r="K3801" s="95" t="s">
        <v>33307</v>
      </c>
      <c r="L3801" s="95" t="s">
        <v>73</v>
      </c>
      <c r="M3801" s="95" t="s">
        <v>526</v>
      </c>
      <c r="N3801" s="95" t="s">
        <v>2029</v>
      </c>
      <c r="O3801" s="95" t="s">
        <v>1875</v>
      </c>
      <c r="P3801" s="95" t="s">
        <v>1876</v>
      </c>
      <c r="Q3801" s="95" t="s">
        <v>2597</v>
      </c>
      <c r="R3801" s="95" t="s">
        <v>1878</v>
      </c>
      <c r="S3801" s="95" t="s">
        <v>33308</v>
      </c>
      <c r="T3801" s="95" t="s">
        <v>209</v>
      </c>
      <c r="U3801" s="96">
        <v>0</v>
      </c>
      <c r="V3801" s="96">
        <v>17900</v>
      </c>
      <c r="W3801" s="96">
        <v>14000</v>
      </c>
      <c r="X3801" s="96">
        <v>7000</v>
      </c>
      <c r="Y3801" s="95" t="s">
        <v>82</v>
      </c>
      <c r="Z3801" s="95" t="s">
        <v>25689</v>
      </c>
      <c r="AA3801" s="95" t="s">
        <v>84</v>
      </c>
      <c r="AB3801" s="95" t="s">
        <v>13228</v>
      </c>
      <c r="AC3801" s="95" t="s">
        <v>25757</v>
      </c>
      <c r="AD3801" s="95" t="s">
        <v>87</v>
      </c>
      <c r="AE3801" s="95" t="s">
        <v>61</v>
      </c>
      <c r="AF3801" s="95" t="s">
        <v>30272</v>
      </c>
      <c r="AG3801" s="95" t="s">
        <v>89</v>
      </c>
      <c r="AH3801" s="95" t="s">
        <v>89</v>
      </c>
      <c r="AI3801" s="95" t="s">
        <v>88</v>
      </c>
      <c r="AJ3801" s="95" t="s">
        <v>88</v>
      </c>
      <c r="AK3801" s="95" t="s">
        <v>89</v>
      </c>
      <c r="AL3801" s="95" t="s">
        <v>88</v>
      </c>
      <c r="AM3801" s="95" t="s">
        <v>89</v>
      </c>
      <c r="AN3801" s="95" t="s">
        <v>88</v>
      </c>
      <c r="AO3801" s="95" t="s">
        <v>88</v>
      </c>
      <c r="AP3801" s="95" t="s">
        <v>89</v>
      </c>
      <c r="AQ3801" s="95" t="s">
        <v>90</v>
      </c>
      <c r="AR3801" s="95" t="s">
        <v>90</v>
      </c>
      <c r="AS3801" s="95" t="s">
        <v>25691</v>
      </c>
      <c r="AT3801" s="95" t="s">
        <v>92</v>
      </c>
      <c r="AU3801" s="95" t="s">
        <v>92</v>
      </c>
      <c r="AV3801" s="95" t="s">
        <v>93</v>
      </c>
      <c r="AW3801" s="95" t="s">
        <v>33309</v>
      </c>
      <c r="AX3801" s="95" t="s">
        <v>33310</v>
      </c>
      <c r="AY3801" s="95" t="s">
        <v>33311</v>
      </c>
      <c r="AZ3801" s="95" t="s">
        <v>33310</v>
      </c>
      <c r="BA3801" s="95" t="s">
        <v>97</v>
      </c>
      <c r="BB3801" s="95" t="s">
        <v>33312</v>
      </c>
      <c r="BC3801" s="95" t="s">
        <v>99</v>
      </c>
      <c r="BD3801" s="95" t="s">
        <v>100</v>
      </c>
      <c r="BE3801" s="95" t="s">
        <v>61</v>
      </c>
      <c r="BF3801" s="95" t="s">
        <v>209</v>
      </c>
      <c r="BG3801" s="95" t="s">
        <v>101</v>
      </c>
    </row>
    <row r="3802" s="86" customFormat="1" ht="19" customHeight="1" spans="1:59">
      <c r="A3802" s="95" t="s">
        <v>1774</v>
      </c>
      <c r="B3802" s="95" t="s">
        <v>1775</v>
      </c>
      <c r="C3802" s="95" t="s">
        <v>9816</v>
      </c>
      <c r="D3802" s="95" t="s">
        <v>9817</v>
      </c>
      <c r="E3802" s="95" t="s">
        <v>29003</v>
      </c>
      <c r="F3802" s="95" t="s">
        <v>16064</v>
      </c>
      <c r="G3802" s="95" t="s">
        <v>3367</v>
      </c>
      <c r="H3802" s="95" t="s">
        <v>109</v>
      </c>
      <c r="I3802" s="95" t="s">
        <v>33313</v>
      </c>
      <c r="J3802" s="95" t="s">
        <v>33314</v>
      </c>
      <c r="K3802" s="95" t="s">
        <v>33315</v>
      </c>
      <c r="L3802" s="95" t="s">
        <v>73</v>
      </c>
      <c r="M3802" s="95" t="s">
        <v>33249</v>
      </c>
      <c r="N3802" s="95" t="s">
        <v>1276</v>
      </c>
      <c r="O3802" s="95" t="s">
        <v>115</v>
      </c>
      <c r="P3802" s="95" t="s">
        <v>116</v>
      </c>
      <c r="Q3802" s="95" t="s">
        <v>117</v>
      </c>
      <c r="R3802" s="95" t="s">
        <v>116</v>
      </c>
      <c r="S3802" s="95" t="s">
        <v>33316</v>
      </c>
      <c r="T3802" s="95" t="s">
        <v>119</v>
      </c>
      <c r="U3802" s="96">
        <v>0</v>
      </c>
      <c r="V3802" s="96">
        <v>6331</v>
      </c>
      <c r="W3802" s="96">
        <v>4100</v>
      </c>
      <c r="X3802" s="96">
        <v>2200</v>
      </c>
      <c r="Y3802" s="95" t="s">
        <v>82</v>
      </c>
      <c r="Z3802" s="95" t="s">
        <v>25689</v>
      </c>
      <c r="AA3802" s="95" t="s">
        <v>84</v>
      </c>
      <c r="AB3802" s="95" t="s">
        <v>29009</v>
      </c>
      <c r="AC3802" s="95" t="s">
        <v>8465</v>
      </c>
      <c r="AD3802" s="95" t="s">
        <v>87</v>
      </c>
      <c r="AE3802" s="95" t="s">
        <v>61</v>
      </c>
      <c r="AF3802" s="95" t="s">
        <v>61</v>
      </c>
      <c r="AG3802" s="95" t="s">
        <v>89</v>
      </c>
      <c r="AH3802" s="95" t="s">
        <v>88</v>
      </c>
      <c r="AI3802" s="95" t="s">
        <v>88</v>
      </c>
      <c r="AJ3802" s="95" t="s">
        <v>88</v>
      </c>
      <c r="AK3802" s="95" t="s">
        <v>88</v>
      </c>
      <c r="AL3802" s="95" t="s">
        <v>88</v>
      </c>
      <c r="AM3802" s="95" t="s">
        <v>88</v>
      </c>
      <c r="AN3802" s="95" t="s">
        <v>88</v>
      </c>
      <c r="AO3802" s="95" t="s">
        <v>88</v>
      </c>
      <c r="AP3802" s="95" t="s">
        <v>89</v>
      </c>
      <c r="AQ3802" s="95" t="s">
        <v>90</v>
      </c>
      <c r="AR3802" s="95" t="s">
        <v>90</v>
      </c>
      <c r="AS3802" s="95" t="s">
        <v>25691</v>
      </c>
      <c r="AT3802" s="95" t="s">
        <v>92</v>
      </c>
      <c r="AU3802" s="95" t="s">
        <v>92</v>
      </c>
      <c r="AV3802" s="95" t="s">
        <v>93</v>
      </c>
      <c r="AW3802" s="95" t="s">
        <v>29010</v>
      </c>
      <c r="AX3802" s="95" t="s">
        <v>33317</v>
      </c>
      <c r="AY3802" s="95" t="s">
        <v>29012</v>
      </c>
      <c r="AZ3802" s="95" t="s">
        <v>33317</v>
      </c>
      <c r="BA3802" s="95" t="s">
        <v>97</v>
      </c>
      <c r="BB3802" s="95" t="s">
        <v>33318</v>
      </c>
      <c r="BC3802" s="95" t="s">
        <v>99</v>
      </c>
      <c r="BD3802" s="95" t="s">
        <v>100</v>
      </c>
      <c r="BE3802" s="95" t="s">
        <v>61</v>
      </c>
      <c r="BF3802" s="95" t="s">
        <v>119</v>
      </c>
      <c r="BG3802" s="95" t="s">
        <v>101</v>
      </c>
    </row>
    <row r="3803" s="86" customFormat="1" ht="19" customHeight="1" spans="1:59">
      <c r="A3803" s="95" t="s">
        <v>458</v>
      </c>
      <c r="B3803" s="95" t="s">
        <v>459</v>
      </c>
      <c r="C3803" s="95" t="s">
        <v>3118</v>
      </c>
      <c r="D3803" s="95" t="s">
        <v>3119</v>
      </c>
      <c r="E3803" s="95" t="s">
        <v>4855</v>
      </c>
      <c r="F3803" s="95" t="s">
        <v>3121</v>
      </c>
      <c r="G3803" s="95" t="s">
        <v>3122</v>
      </c>
      <c r="H3803" s="95" t="s">
        <v>539</v>
      </c>
      <c r="I3803" s="95" t="s">
        <v>33319</v>
      </c>
      <c r="J3803" s="95" t="s">
        <v>33320</v>
      </c>
      <c r="K3803" s="95" t="s">
        <v>33321</v>
      </c>
      <c r="L3803" s="95" t="s">
        <v>73</v>
      </c>
      <c r="M3803" s="95" t="s">
        <v>184</v>
      </c>
      <c r="N3803" s="95" t="s">
        <v>527</v>
      </c>
      <c r="O3803" s="95" t="s">
        <v>774</v>
      </c>
      <c r="P3803" s="95" t="s">
        <v>775</v>
      </c>
      <c r="Q3803" s="95" t="s">
        <v>5990</v>
      </c>
      <c r="R3803" s="95" t="s">
        <v>5991</v>
      </c>
      <c r="S3803" s="95" t="s">
        <v>33322</v>
      </c>
      <c r="T3803" s="95" t="s">
        <v>380</v>
      </c>
      <c r="U3803" s="96">
        <v>0</v>
      </c>
      <c r="V3803" s="96">
        <v>18000</v>
      </c>
      <c r="W3803" s="96">
        <v>8000</v>
      </c>
      <c r="X3803" s="96">
        <v>6000</v>
      </c>
      <c r="Y3803" s="95" t="s">
        <v>82</v>
      </c>
      <c r="Z3803" s="95" t="s">
        <v>25689</v>
      </c>
      <c r="AA3803" s="95" t="s">
        <v>84</v>
      </c>
      <c r="AB3803" s="95" t="s">
        <v>4861</v>
      </c>
      <c r="AC3803" s="95" t="s">
        <v>8465</v>
      </c>
      <c r="AD3803" s="95" t="s">
        <v>87</v>
      </c>
      <c r="AE3803" s="95" t="s">
        <v>61</v>
      </c>
      <c r="AF3803" s="95" t="s">
        <v>61</v>
      </c>
      <c r="AG3803" s="95" t="s">
        <v>89</v>
      </c>
      <c r="AH3803" s="95" t="s">
        <v>89</v>
      </c>
      <c r="AI3803" s="95" t="s">
        <v>89</v>
      </c>
      <c r="AJ3803" s="95" t="s">
        <v>88</v>
      </c>
      <c r="AK3803" s="95" t="s">
        <v>89</v>
      </c>
      <c r="AL3803" s="95" t="s">
        <v>89</v>
      </c>
      <c r="AM3803" s="95" t="s">
        <v>88</v>
      </c>
      <c r="AN3803" s="95" t="s">
        <v>88</v>
      </c>
      <c r="AO3803" s="95" t="s">
        <v>88</v>
      </c>
      <c r="AP3803" s="95" t="s">
        <v>89</v>
      </c>
      <c r="AQ3803" s="95" t="s">
        <v>90</v>
      </c>
      <c r="AR3803" s="95" t="s">
        <v>90</v>
      </c>
      <c r="AS3803" s="95" t="s">
        <v>25691</v>
      </c>
      <c r="AT3803" s="95" t="s">
        <v>92</v>
      </c>
      <c r="AU3803" s="95" t="s">
        <v>92</v>
      </c>
      <c r="AV3803" s="95" t="s">
        <v>93</v>
      </c>
      <c r="AW3803" s="95" t="s">
        <v>4862</v>
      </c>
      <c r="AX3803" s="95" t="s">
        <v>33323</v>
      </c>
      <c r="AY3803" s="95" t="s">
        <v>4864</v>
      </c>
      <c r="AZ3803" s="95" t="s">
        <v>33323</v>
      </c>
      <c r="BA3803" s="95" t="s">
        <v>97</v>
      </c>
      <c r="BB3803" s="95" t="s">
        <v>33324</v>
      </c>
      <c r="BC3803" s="95" t="s">
        <v>99</v>
      </c>
      <c r="BD3803" s="95" t="s">
        <v>100</v>
      </c>
      <c r="BE3803" s="95" t="s">
        <v>61</v>
      </c>
      <c r="BF3803" s="95" t="s">
        <v>380</v>
      </c>
      <c r="BG3803" s="95" t="s">
        <v>101</v>
      </c>
    </row>
    <row r="3804" s="86" customFormat="1" ht="19" customHeight="1" spans="1:59">
      <c r="A3804" s="95" t="s">
        <v>302</v>
      </c>
      <c r="B3804" s="95" t="s">
        <v>303</v>
      </c>
      <c r="C3804" s="95" t="s">
        <v>3535</v>
      </c>
      <c r="D3804" s="95" t="s">
        <v>3536</v>
      </c>
      <c r="E3804" s="95" t="s">
        <v>29058</v>
      </c>
      <c r="F3804" s="95" t="s">
        <v>26950</v>
      </c>
      <c r="G3804" s="95" t="s">
        <v>1972</v>
      </c>
      <c r="H3804" s="95" t="s">
        <v>109</v>
      </c>
      <c r="I3804" s="95" t="s">
        <v>33325</v>
      </c>
      <c r="J3804" s="95" t="s">
        <v>33326</v>
      </c>
      <c r="K3804" s="95" t="s">
        <v>33327</v>
      </c>
      <c r="L3804" s="95" t="s">
        <v>73</v>
      </c>
      <c r="M3804" s="95" t="s">
        <v>137</v>
      </c>
      <c r="N3804" s="95" t="s">
        <v>1116</v>
      </c>
      <c r="O3804" s="95" t="s">
        <v>115</v>
      </c>
      <c r="P3804" s="95" t="s">
        <v>116</v>
      </c>
      <c r="Q3804" s="95" t="s">
        <v>117</v>
      </c>
      <c r="R3804" s="95" t="s">
        <v>116</v>
      </c>
      <c r="S3804" s="95" t="s">
        <v>33328</v>
      </c>
      <c r="T3804" s="95" t="s">
        <v>380</v>
      </c>
      <c r="U3804" s="96">
        <v>0</v>
      </c>
      <c r="V3804" s="96">
        <v>17260</v>
      </c>
      <c r="W3804" s="96">
        <v>10000</v>
      </c>
      <c r="X3804" s="96">
        <v>4000</v>
      </c>
      <c r="Y3804" s="95" t="s">
        <v>82</v>
      </c>
      <c r="Z3804" s="95" t="s">
        <v>25689</v>
      </c>
      <c r="AA3804" s="95" t="s">
        <v>84</v>
      </c>
      <c r="AB3804" s="95" t="s">
        <v>29063</v>
      </c>
      <c r="AC3804" s="95" t="s">
        <v>8465</v>
      </c>
      <c r="AD3804" s="95" t="s">
        <v>87</v>
      </c>
      <c r="AE3804" s="95" t="s">
        <v>61</v>
      </c>
      <c r="AF3804" s="95" t="s">
        <v>61</v>
      </c>
      <c r="AG3804" s="95" t="s">
        <v>89</v>
      </c>
      <c r="AH3804" s="95" t="s">
        <v>89</v>
      </c>
      <c r="AI3804" s="95" t="s">
        <v>88</v>
      </c>
      <c r="AJ3804" s="95" t="s">
        <v>88</v>
      </c>
      <c r="AK3804" s="95" t="s">
        <v>88</v>
      </c>
      <c r="AL3804" s="95" t="s">
        <v>88</v>
      </c>
      <c r="AM3804" s="95" t="s">
        <v>88</v>
      </c>
      <c r="AN3804" s="95" t="s">
        <v>88</v>
      </c>
      <c r="AO3804" s="95" t="s">
        <v>88</v>
      </c>
      <c r="AP3804" s="95" t="s">
        <v>89</v>
      </c>
      <c r="AQ3804" s="95" t="s">
        <v>90</v>
      </c>
      <c r="AR3804" s="95" t="s">
        <v>90</v>
      </c>
      <c r="AS3804" s="95" t="s">
        <v>25691</v>
      </c>
      <c r="AT3804" s="95" t="s">
        <v>92</v>
      </c>
      <c r="AU3804" s="95" t="s">
        <v>92</v>
      </c>
      <c r="AV3804" s="95" t="s">
        <v>93</v>
      </c>
      <c r="AW3804" s="95" t="s">
        <v>29064</v>
      </c>
      <c r="AX3804" s="95" t="s">
        <v>33329</v>
      </c>
      <c r="AY3804" s="95" t="s">
        <v>29066</v>
      </c>
      <c r="AZ3804" s="95" t="s">
        <v>33329</v>
      </c>
      <c r="BA3804" s="95" t="s">
        <v>97</v>
      </c>
      <c r="BB3804" s="95" t="s">
        <v>33330</v>
      </c>
      <c r="BC3804" s="95" t="s">
        <v>99</v>
      </c>
      <c r="BD3804" s="95" t="s">
        <v>100</v>
      </c>
      <c r="BE3804" s="95" t="s">
        <v>61</v>
      </c>
      <c r="BF3804" s="95" t="s">
        <v>380</v>
      </c>
      <c r="BG3804" s="95" t="s">
        <v>101</v>
      </c>
    </row>
    <row r="3805" s="86" customFormat="1" ht="19" customHeight="1" spans="1:59">
      <c r="A3805" s="95" t="s">
        <v>485</v>
      </c>
      <c r="B3805" s="95" t="s">
        <v>486</v>
      </c>
      <c r="C3805" s="95" t="s">
        <v>4004</v>
      </c>
      <c r="D3805" s="95" t="s">
        <v>4005</v>
      </c>
      <c r="E3805" s="95" t="s">
        <v>17313</v>
      </c>
      <c r="F3805" s="95" t="s">
        <v>12266</v>
      </c>
      <c r="G3805" s="95" t="s">
        <v>19299</v>
      </c>
      <c r="H3805" s="95" t="s">
        <v>232</v>
      </c>
      <c r="I3805" s="95" t="s">
        <v>33331</v>
      </c>
      <c r="J3805" s="95" t="s">
        <v>33332</v>
      </c>
      <c r="K3805" s="95" t="s">
        <v>33333</v>
      </c>
      <c r="L3805" s="95" t="s">
        <v>73</v>
      </c>
      <c r="M3805" s="95" t="s">
        <v>33334</v>
      </c>
      <c r="N3805" s="95" t="s">
        <v>33335</v>
      </c>
      <c r="O3805" s="95" t="s">
        <v>2914</v>
      </c>
      <c r="P3805" s="95" t="s">
        <v>2915</v>
      </c>
      <c r="Q3805" s="95" t="s">
        <v>12413</v>
      </c>
      <c r="R3805" s="95" t="s">
        <v>12414</v>
      </c>
      <c r="S3805" s="95" t="s">
        <v>33336</v>
      </c>
      <c r="T3805" s="95" t="s">
        <v>380</v>
      </c>
      <c r="U3805" s="96">
        <v>0</v>
      </c>
      <c r="V3805" s="96">
        <v>39000</v>
      </c>
      <c r="W3805" s="96">
        <v>19300</v>
      </c>
      <c r="X3805" s="96">
        <v>10000</v>
      </c>
      <c r="Y3805" s="95" t="s">
        <v>143</v>
      </c>
      <c r="Z3805" s="95" t="s">
        <v>25689</v>
      </c>
      <c r="AA3805" s="95" t="s">
        <v>84</v>
      </c>
      <c r="AB3805" s="95" t="s">
        <v>17319</v>
      </c>
      <c r="AC3805" s="95" t="s">
        <v>11915</v>
      </c>
      <c r="AD3805" s="95" t="s">
        <v>87</v>
      </c>
      <c r="AE3805" s="95" t="s">
        <v>61</v>
      </c>
      <c r="AF3805" s="95" t="s">
        <v>61</v>
      </c>
      <c r="AG3805" s="95" t="s">
        <v>89</v>
      </c>
      <c r="AH3805" s="95" t="s">
        <v>89</v>
      </c>
      <c r="AI3805" s="95" t="s">
        <v>89</v>
      </c>
      <c r="AJ3805" s="95" t="s">
        <v>89</v>
      </c>
      <c r="AK3805" s="95" t="s">
        <v>89</v>
      </c>
      <c r="AL3805" s="95" t="s">
        <v>89</v>
      </c>
      <c r="AM3805" s="95" t="s">
        <v>89</v>
      </c>
      <c r="AN3805" s="95" t="s">
        <v>89</v>
      </c>
      <c r="AO3805" s="95" t="s">
        <v>89</v>
      </c>
      <c r="AP3805" s="95" t="s">
        <v>89</v>
      </c>
      <c r="AQ3805" s="95" t="s">
        <v>90</v>
      </c>
      <c r="AR3805" s="95" t="s">
        <v>90</v>
      </c>
      <c r="AS3805" s="95" t="s">
        <v>25691</v>
      </c>
      <c r="AT3805" s="95" t="s">
        <v>92</v>
      </c>
      <c r="AU3805" s="95" t="s">
        <v>92</v>
      </c>
      <c r="AV3805" s="95" t="s">
        <v>93</v>
      </c>
      <c r="AW3805" s="95" t="s">
        <v>17320</v>
      </c>
      <c r="AX3805" s="95" t="s">
        <v>33337</v>
      </c>
      <c r="AY3805" s="95" t="s">
        <v>17322</v>
      </c>
      <c r="AZ3805" s="95" t="s">
        <v>33337</v>
      </c>
      <c r="BA3805" s="95" t="s">
        <v>97</v>
      </c>
      <c r="BB3805" s="95" t="s">
        <v>33338</v>
      </c>
      <c r="BC3805" s="95" t="s">
        <v>99</v>
      </c>
      <c r="BD3805" s="95" t="s">
        <v>150</v>
      </c>
      <c r="BE3805" s="95" t="s">
        <v>61</v>
      </c>
      <c r="BF3805" s="95" t="s">
        <v>380</v>
      </c>
      <c r="BG3805" s="95" t="s">
        <v>101</v>
      </c>
    </row>
    <row r="3806" s="86" customFormat="1" ht="19" customHeight="1" spans="1:59">
      <c r="A3806" s="95" t="s">
        <v>458</v>
      </c>
      <c r="B3806" s="95" t="s">
        <v>459</v>
      </c>
      <c r="C3806" s="95" t="s">
        <v>2457</v>
      </c>
      <c r="D3806" s="95" t="s">
        <v>2458</v>
      </c>
      <c r="E3806" s="95" t="s">
        <v>5693</v>
      </c>
      <c r="F3806" s="95" t="s">
        <v>5694</v>
      </c>
      <c r="G3806" s="95" t="s">
        <v>5570</v>
      </c>
      <c r="H3806" s="95" t="s">
        <v>1299</v>
      </c>
      <c r="I3806" s="95" t="s">
        <v>33339</v>
      </c>
      <c r="J3806" s="95" t="s">
        <v>33340</v>
      </c>
      <c r="K3806" s="95" t="s">
        <v>33341</v>
      </c>
      <c r="L3806" s="95" t="s">
        <v>73</v>
      </c>
      <c r="M3806" s="95" t="s">
        <v>7758</v>
      </c>
      <c r="N3806" s="95" t="s">
        <v>2206</v>
      </c>
      <c r="O3806" s="95" t="s">
        <v>1739</v>
      </c>
      <c r="P3806" s="95" t="s">
        <v>1740</v>
      </c>
      <c r="Q3806" s="95" t="s">
        <v>1728</v>
      </c>
      <c r="R3806" s="95" t="s">
        <v>1307</v>
      </c>
      <c r="S3806" s="95" t="s">
        <v>33342</v>
      </c>
      <c r="T3806" s="95" t="s">
        <v>380</v>
      </c>
      <c r="U3806" s="96">
        <v>0</v>
      </c>
      <c r="V3806" s="96">
        <v>30000</v>
      </c>
      <c r="W3806" s="96">
        <v>17000</v>
      </c>
      <c r="X3806" s="96">
        <v>12000</v>
      </c>
      <c r="Y3806" s="95" t="s">
        <v>82</v>
      </c>
      <c r="Z3806" s="95" t="s">
        <v>25689</v>
      </c>
      <c r="AA3806" s="95" t="s">
        <v>84</v>
      </c>
      <c r="AB3806" s="95" t="s">
        <v>5694</v>
      </c>
      <c r="AC3806" s="95" t="s">
        <v>25690</v>
      </c>
      <c r="AD3806" s="95" t="s">
        <v>87</v>
      </c>
      <c r="AE3806" s="95" t="s">
        <v>61</v>
      </c>
      <c r="AF3806" s="95" t="s">
        <v>61</v>
      </c>
      <c r="AG3806" s="95" t="s">
        <v>89</v>
      </c>
      <c r="AH3806" s="95" t="s">
        <v>89</v>
      </c>
      <c r="AI3806" s="95" t="s">
        <v>89</v>
      </c>
      <c r="AJ3806" s="95" t="s">
        <v>89</v>
      </c>
      <c r="AK3806" s="95" t="s">
        <v>89</v>
      </c>
      <c r="AL3806" s="95" t="s">
        <v>89</v>
      </c>
      <c r="AM3806" s="95" t="s">
        <v>89</v>
      </c>
      <c r="AN3806" s="95" t="s">
        <v>89</v>
      </c>
      <c r="AO3806" s="95" t="s">
        <v>89</v>
      </c>
      <c r="AP3806" s="95" t="s">
        <v>89</v>
      </c>
      <c r="AQ3806" s="95" t="s">
        <v>90</v>
      </c>
      <c r="AR3806" s="95" t="s">
        <v>90</v>
      </c>
      <c r="AS3806" s="95" t="s">
        <v>25691</v>
      </c>
      <c r="AT3806" s="95" t="s">
        <v>92</v>
      </c>
      <c r="AU3806" s="95" t="s">
        <v>92</v>
      </c>
      <c r="AV3806" s="95" t="s">
        <v>93</v>
      </c>
      <c r="AW3806" s="95" t="s">
        <v>5699</v>
      </c>
      <c r="AX3806" s="95" t="s">
        <v>33343</v>
      </c>
      <c r="AY3806" s="95" t="s">
        <v>5701</v>
      </c>
      <c r="AZ3806" s="95" t="s">
        <v>33343</v>
      </c>
      <c r="BA3806" s="95" t="s">
        <v>97</v>
      </c>
      <c r="BB3806" s="95" t="s">
        <v>33344</v>
      </c>
      <c r="BC3806" s="95" t="s">
        <v>99</v>
      </c>
      <c r="BD3806" s="95" t="s">
        <v>100</v>
      </c>
      <c r="BE3806" s="95" t="s">
        <v>61</v>
      </c>
      <c r="BF3806" s="95" t="s">
        <v>380</v>
      </c>
      <c r="BG3806" s="95" t="s">
        <v>101</v>
      </c>
    </row>
    <row r="3807" s="86" customFormat="1" ht="19" customHeight="1" spans="1:59">
      <c r="A3807" s="95" t="s">
        <v>441</v>
      </c>
      <c r="B3807" s="95" t="s">
        <v>442</v>
      </c>
      <c r="C3807" s="95" t="s">
        <v>1270</v>
      </c>
      <c r="D3807" s="95" t="s">
        <v>1271</v>
      </c>
      <c r="E3807" s="95" t="s">
        <v>23223</v>
      </c>
      <c r="F3807" s="95" t="s">
        <v>447</v>
      </c>
      <c r="G3807" s="95" t="s">
        <v>447</v>
      </c>
      <c r="H3807" s="95" t="s">
        <v>109</v>
      </c>
      <c r="I3807" s="95" t="s">
        <v>33345</v>
      </c>
      <c r="J3807" s="95" t="s">
        <v>33346</v>
      </c>
      <c r="K3807" s="95" t="s">
        <v>33347</v>
      </c>
      <c r="L3807" s="95" t="s">
        <v>73</v>
      </c>
      <c r="M3807" s="95" t="s">
        <v>1526</v>
      </c>
      <c r="N3807" s="95" t="s">
        <v>114</v>
      </c>
      <c r="O3807" s="95" t="s">
        <v>1537</v>
      </c>
      <c r="P3807" s="95" t="s">
        <v>1538</v>
      </c>
      <c r="Q3807" s="95" t="s">
        <v>3691</v>
      </c>
      <c r="R3807" s="95" t="s">
        <v>3692</v>
      </c>
      <c r="S3807" s="95" t="s">
        <v>33348</v>
      </c>
      <c r="T3807" s="95" t="s">
        <v>380</v>
      </c>
      <c r="U3807" s="96">
        <v>0</v>
      </c>
      <c r="V3807" s="96">
        <v>12000</v>
      </c>
      <c r="W3807" s="96">
        <v>8000</v>
      </c>
      <c r="X3807" s="96">
        <v>4000</v>
      </c>
      <c r="Y3807" s="95" t="s">
        <v>82</v>
      </c>
      <c r="Z3807" s="95" t="s">
        <v>25689</v>
      </c>
      <c r="AA3807" s="95" t="s">
        <v>84</v>
      </c>
      <c r="AB3807" s="95" t="s">
        <v>23228</v>
      </c>
      <c r="AC3807" s="95" t="s">
        <v>25690</v>
      </c>
      <c r="AD3807" s="95" t="s">
        <v>87</v>
      </c>
      <c r="AE3807" s="95" t="s">
        <v>61</v>
      </c>
      <c r="AF3807" s="95" t="s">
        <v>61</v>
      </c>
      <c r="AG3807" s="95" t="s">
        <v>89</v>
      </c>
      <c r="AH3807" s="95" t="s">
        <v>89</v>
      </c>
      <c r="AI3807" s="95" t="s">
        <v>89</v>
      </c>
      <c r="AJ3807" s="95" t="s">
        <v>88</v>
      </c>
      <c r="AK3807" s="95" t="s">
        <v>89</v>
      </c>
      <c r="AL3807" s="95" t="s">
        <v>88</v>
      </c>
      <c r="AM3807" s="95" t="s">
        <v>89</v>
      </c>
      <c r="AN3807" s="95" t="s">
        <v>89</v>
      </c>
      <c r="AO3807" s="95" t="s">
        <v>88</v>
      </c>
      <c r="AP3807" s="95" t="s">
        <v>89</v>
      </c>
      <c r="AQ3807" s="95" t="s">
        <v>90</v>
      </c>
      <c r="AR3807" s="95" t="s">
        <v>90</v>
      </c>
      <c r="AS3807" s="95" t="s">
        <v>25691</v>
      </c>
      <c r="AT3807" s="95" t="s">
        <v>92</v>
      </c>
      <c r="AU3807" s="95" t="s">
        <v>92</v>
      </c>
      <c r="AV3807" s="95" t="s">
        <v>93</v>
      </c>
      <c r="AW3807" s="95" t="s">
        <v>23229</v>
      </c>
      <c r="AX3807" s="95" t="s">
        <v>33349</v>
      </c>
      <c r="AY3807" s="95" t="s">
        <v>23231</v>
      </c>
      <c r="AZ3807" s="95" t="s">
        <v>33349</v>
      </c>
      <c r="BA3807" s="95" t="s">
        <v>97</v>
      </c>
      <c r="BB3807" s="95" t="s">
        <v>33350</v>
      </c>
      <c r="BC3807" s="95" t="s">
        <v>99</v>
      </c>
      <c r="BD3807" s="95" t="s">
        <v>100</v>
      </c>
      <c r="BE3807" s="95" t="s">
        <v>61</v>
      </c>
      <c r="BF3807" s="95" t="s">
        <v>380</v>
      </c>
      <c r="BG3807" s="95" t="s">
        <v>101</v>
      </c>
    </row>
    <row r="3808" s="86" customFormat="1" ht="19" customHeight="1" spans="1:59">
      <c r="A3808" s="95" t="s">
        <v>267</v>
      </c>
      <c r="B3808" s="95" t="s">
        <v>268</v>
      </c>
      <c r="C3808" s="95" t="s">
        <v>754</v>
      </c>
      <c r="D3808" s="95" t="s">
        <v>755</v>
      </c>
      <c r="E3808" s="95" t="s">
        <v>6187</v>
      </c>
      <c r="F3808" s="95" t="s">
        <v>15599</v>
      </c>
      <c r="G3808" s="95" t="s">
        <v>287</v>
      </c>
      <c r="H3808" s="95" t="s">
        <v>109</v>
      </c>
      <c r="I3808" s="95" t="s">
        <v>33351</v>
      </c>
      <c r="J3808" s="95" t="s">
        <v>33352</v>
      </c>
      <c r="K3808" s="95" t="s">
        <v>33353</v>
      </c>
      <c r="L3808" s="95" t="s">
        <v>73</v>
      </c>
      <c r="M3808" s="95" t="s">
        <v>8563</v>
      </c>
      <c r="N3808" s="95" t="s">
        <v>575</v>
      </c>
      <c r="O3808" s="95" t="s">
        <v>292</v>
      </c>
      <c r="P3808" s="95" t="s">
        <v>293</v>
      </c>
      <c r="Q3808" s="95" t="s">
        <v>294</v>
      </c>
      <c r="R3808" s="95" t="s">
        <v>295</v>
      </c>
      <c r="S3808" s="95" t="s">
        <v>33354</v>
      </c>
      <c r="T3808" s="95" t="s">
        <v>262</v>
      </c>
      <c r="U3808" s="96">
        <v>0</v>
      </c>
      <c r="V3808" s="96">
        <v>338600</v>
      </c>
      <c r="W3808" s="96">
        <v>6800</v>
      </c>
      <c r="X3808" s="96">
        <v>5000</v>
      </c>
      <c r="Y3808" s="95" t="s">
        <v>143</v>
      </c>
      <c r="Z3808" s="95" t="s">
        <v>25689</v>
      </c>
      <c r="AA3808" s="95" t="s">
        <v>84</v>
      </c>
      <c r="AB3808" s="95" t="s">
        <v>6193</v>
      </c>
      <c r="AC3808" s="95" t="s">
        <v>25690</v>
      </c>
      <c r="AD3808" s="95" t="s">
        <v>87</v>
      </c>
      <c r="AE3808" s="95" t="s">
        <v>61</v>
      </c>
      <c r="AF3808" s="95" t="s">
        <v>61</v>
      </c>
      <c r="AG3808" s="95" t="s">
        <v>89</v>
      </c>
      <c r="AH3808" s="95" t="s">
        <v>89</v>
      </c>
      <c r="AI3808" s="95" t="s">
        <v>89</v>
      </c>
      <c r="AJ3808" s="95" t="s">
        <v>89</v>
      </c>
      <c r="AK3808" s="95" t="s">
        <v>89</v>
      </c>
      <c r="AL3808" s="95" t="s">
        <v>89</v>
      </c>
      <c r="AM3808" s="95" t="s">
        <v>89</v>
      </c>
      <c r="AN3808" s="95" t="s">
        <v>89</v>
      </c>
      <c r="AO3808" s="95" t="s">
        <v>89</v>
      </c>
      <c r="AP3808" s="95" t="s">
        <v>89</v>
      </c>
      <c r="AQ3808" s="95" t="s">
        <v>90</v>
      </c>
      <c r="AR3808" s="95" t="s">
        <v>90</v>
      </c>
      <c r="AS3808" s="95" t="s">
        <v>25691</v>
      </c>
      <c r="AT3808" s="95" t="s">
        <v>92</v>
      </c>
      <c r="AU3808" s="95" t="s">
        <v>92</v>
      </c>
      <c r="AV3808" s="95" t="s">
        <v>93</v>
      </c>
      <c r="AW3808" s="95" t="s">
        <v>6194</v>
      </c>
      <c r="AX3808" s="95" t="s">
        <v>33355</v>
      </c>
      <c r="AY3808" s="95" t="s">
        <v>6196</v>
      </c>
      <c r="AZ3808" s="95" t="s">
        <v>33355</v>
      </c>
      <c r="BA3808" s="95" t="s">
        <v>97</v>
      </c>
      <c r="BB3808" s="95" t="s">
        <v>33356</v>
      </c>
      <c r="BC3808" s="95" t="s">
        <v>99</v>
      </c>
      <c r="BD3808" s="95" t="s">
        <v>150</v>
      </c>
      <c r="BE3808" s="95" t="s">
        <v>61</v>
      </c>
      <c r="BF3808" s="95" t="s">
        <v>262</v>
      </c>
      <c r="BG3808" s="95" t="s">
        <v>101</v>
      </c>
    </row>
    <row r="3809" s="86" customFormat="1" ht="19" customHeight="1" spans="1:59">
      <c r="A3809" s="95" t="s">
        <v>302</v>
      </c>
      <c r="B3809" s="95" t="s">
        <v>303</v>
      </c>
      <c r="C3809" s="95" t="s">
        <v>1968</v>
      </c>
      <c r="D3809" s="95" t="s">
        <v>1969</v>
      </c>
      <c r="E3809" s="95" t="s">
        <v>7607</v>
      </c>
      <c r="F3809" s="95" t="s">
        <v>30360</v>
      </c>
      <c r="G3809" s="95" t="s">
        <v>5099</v>
      </c>
      <c r="H3809" s="95" t="s">
        <v>232</v>
      </c>
      <c r="I3809" s="95" t="s">
        <v>33357</v>
      </c>
      <c r="J3809" s="95" t="s">
        <v>33358</v>
      </c>
      <c r="K3809" s="95" t="s">
        <v>33359</v>
      </c>
      <c r="L3809" s="95" t="s">
        <v>73</v>
      </c>
      <c r="M3809" s="95" t="s">
        <v>2479</v>
      </c>
      <c r="N3809" s="95" t="s">
        <v>4828</v>
      </c>
      <c r="O3809" s="95" t="s">
        <v>398</v>
      </c>
      <c r="P3809" s="95" t="s">
        <v>399</v>
      </c>
      <c r="Q3809" s="95" t="s">
        <v>12413</v>
      </c>
      <c r="R3809" s="95" t="s">
        <v>12414</v>
      </c>
      <c r="S3809" s="95" t="s">
        <v>33360</v>
      </c>
      <c r="T3809" s="95" t="s">
        <v>380</v>
      </c>
      <c r="U3809" s="96">
        <v>0</v>
      </c>
      <c r="V3809" s="96">
        <v>39374</v>
      </c>
      <c r="W3809" s="96">
        <v>10000</v>
      </c>
      <c r="X3809" s="96">
        <v>10000</v>
      </c>
      <c r="Y3809" s="95" t="s">
        <v>143</v>
      </c>
      <c r="Z3809" s="95" t="s">
        <v>25689</v>
      </c>
      <c r="AA3809" s="95" t="s">
        <v>84</v>
      </c>
      <c r="AB3809" s="95" t="s">
        <v>7614</v>
      </c>
      <c r="AC3809" s="95" t="s">
        <v>25690</v>
      </c>
      <c r="AD3809" s="95" t="s">
        <v>87</v>
      </c>
      <c r="AE3809" s="95" t="s">
        <v>61</v>
      </c>
      <c r="AF3809" s="95" t="s">
        <v>61</v>
      </c>
      <c r="AG3809" s="95" t="s">
        <v>89</v>
      </c>
      <c r="AH3809" s="95" t="s">
        <v>89</v>
      </c>
      <c r="AI3809" s="95" t="s">
        <v>89</v>
      </c>
      <c r="AJ3809" s="95" t="s">
        <v>89</v>
      </c>
      <c r="AK3809" s="95" t="s">
        <v>89</v>
      </c>
      <c r="AL3809" s="95" t="s">
        <v>89</v>
      </c>
      <c r="AM3809" s="95" t="s">
        <v>89</v>
      </c>
      <c r="AN3809" s="95" t="s">
        <v>89</v>
      </c>
      <c r="AO3809" s="95" t="s">
        <v>89</v>
      </c>
      <c r="AP3809" s="95" t="s">
        <v>89</v>
      </c>
      <c r="AQ3809" s="95" t="s">
        <v>90</v>
      </c>
      <c r="AR3809" s="95" t="s">
        <v>90</v>
      </c>
      <c r="AS3809" s="95" t="s">
        <v>25691</v>
      </c>
      <c r="AT3809" s="95" t="s">
        <v>92</v>
      </c>
      <c r="AU3809" s="95" t="s">
        <v>92</v>
      </c>
      <c r="AV3809" s="95" t="s">
        <v>93</v>
      </c>
      <c r="AW3809" s="95" t="s">
        <v>7615</v>
      </c>
      <c r="AX3809" s="95" t="s">
        <v>33361</v>
      </c>
      <c r="AY3809" s="95" t="s">
        <v>7617</v>
      </c>
      <c r="AZ3809" s="95" t="s">
        <v>33361</v>
      </c>
      <c r="BA3809" s="95" t="s">
        <v>97</v>
      </c>
      <c r="BB3809" s="95" t="s">
        <v>33362</v>
      </c>
      <c r="BC3809" s="95" t="s">
        <v>99</v>
      </c>
      <c r="BD3809" s="95" t="s">
        <v>150</v>
      </c>
      <c r="BE3809" s="95" t="s">
        <v>61</v>
      </c>
      <c r="BF3809" s="95" t="s">
        <v>380</v>
      </c>
      <c r="BG3809" s="95" t="s">
        <v>101</v>
      </c>
    </row>
    <row r="3810" s="86" customFormat="1" ht="19" customHeight="1" spans="1:59">
      <c r="A3810" s="95" t="s">
        <v>226</v>
      </c>
      <c r="B3810" s="95" t="s">
        <v>227</v>
      </c>
      <c r="C3810" s="95" t="s">
        <v>318</v>
      </c>
      <c r="D3810" s="95" t="s">
        <v>319</v>
      </c>
      <c r="E3810" s="95" t="s">
        <v>26535</v>
      </c>
      <c r="F3810" s="95" t="s">
        <v>18511</v>
      </c>
      <c r="G3810" s="95" t="s">
        <v>876</v>
      </c>
      <c r="H3810" s="95" t="s">
        <v>109</v>
      </c>
      <c r="I3810" s="95" t="s">
        <v>33363</v>
      </c>
      <c r="J3810" s="95" t="s">
        <v>33364</v>
      </c>
      <c r="K3810" s="95" t="s">
        <v>33365</v>
      </c>
      <c r="L3810" s="95" t="s">
        <v>73</v>
      </c>
      <c r="M3810" s="95" t="s">
        <v>2014</v>
      </c>
      <c r="N3810" s="95" t="s">
        <v>2505</v>
      </c>
      <c r="O3810" s="95" t="s">
        <v>3772</v>
      </c>
      <c r="P3810" s="95" t="s">
        <v>3773</v>
      </c>
      <c r="Q3810" s="95" t="s">
        <v>26609</v>
      </c>
      <c r="R3810" s="95" t="s">
        <v>26610</v>
      </c>
      <c r="S3810" s="95" t="s">
        <v>33366</v>
      </c>
      <c r="T3810" s="95" t="s">
        <v>119</v>
      </c>
      <c r="U3810" s="96">
        <v>0</v>
      </c>
      <c r="V3810" s="96">
        <v>3400</v>
      </c>
      <c r="W3810" s="96">
        <v>2700</v>
      </c>
      <c r="X3810" s="96">
        <v>2700</v>
      </c>
      <c r="Y3810" s="95" t="s">
        <v>82</v>
      </c>
      <c r="Z3810" s="95" t="s">
        <v>25689</v>
      </c>
      <c r="AA3810" s="95" t="s">
        <v>84</v>
      </c>
      <c r="AB3810" s="95" t="s">
        <v>329</v>
      </c>
      <c r="AC3810" s="95" t="s">
        <v>8465</v>
      </c>
      <c r="AD3810" s="95" t="s">
        <v>87</v>
      </c>
      <c r="AE3810" s="95" t="s">
        <v>61</v>
      </c>
      <c r="AF3810" s="95" t="s">
        <v>61</v>
      </c>
      <c r="AG3810" s="95" t="s">
        <v>89</v>
      </c>
      <c r="AH3810" s="95" t="s">
        <v>89</v>
      </c>
      <c r="AI3810" s="95" t="s">
        <v>89</v>
      </c>
      <c r="AJ3810" s="95" t="s">
        <v>89</v>
      </c>
      <c r="AK3810" s="95" t="s">
        <v>89</v>
      </c>
      <c r="AL3810" s="95" t="s">
        <v>89</v>
      </c>
      <c r="AM3810" s="95" t="s">
        <v>89</v>
      </c>
      <c r="AN3810" s="95" t="s">
        <v>89</v>
      </c>
      <c r="AO3810" s="95" t="s">
        <v>89</v>
      </c>
      <c r="AP3810" s="95" t="s">
        <v>89</v>
      </c>
      <c r="AQ3810" s="95" t="s">
        <v>90</v>
      </c>
      <c r="AR3810" s="95" t="s">
        <v>90</v>
      </c>
      <c r="AS3810" s="95" t="s">
        <v>25691</v>
      </c>
      <c r="AT3810" s="95" t="s">
        <v>92</v>
      </c>
      <c r="AU3810" s="95" t="s">
        <v>92</v>
      </c>
      <c r="AV3810" s="95" t="s">
        <v>93</v>
      </c>
      <c r="AW3810" s="95" t="s">
        <v>26541</v>
      </c>
      <c r="AX3810" s="95" t="s">
        <v>33367</v>
      </c>
      <c r="AY3810" s="95" t="s">
        <v>22516</v>
      </c>
      <c r="AZ3810" s="95" t="s">
        <v>33367</v>
      </c>
      <c r="BA3810" s="95" t="s">
        <v>97</v>
      </c>
      <c r="BB3810" s="95" t="s">
        <v>33368</v>
      </c>
      <c r="BC3810" s="95" t="s">
        <v>99</v>
      </c>
      <c r="BD3810" s="95" t="s">
        <v>100</v>
      </c>
      <c r="BE3810" s="95" t="s">
        <v>61</v>
      </c>
      <c r="BF3810" s="95" t="s">
        <v>119</v>
      </c>
      <c r="BG3810" s="95" t="s">
        <v>101</v>
      </c>
    </row>
    <row r="3811" s="86" customFormat="1" ht="19" customHeight="1" spans="1:59">
      <c r="A3811" s="95" t="s">
        <v>126</v>
      </c>
      <c r="B3811" s="95" t="s">
        <v>127</v>
      </c>
      <c r="C3811" s="95" t="s">
        <v>248</v>
      </c>
      <c r="D3811" s="95" t="s">
        <v>249</v>
      </c>
      <c r="E3811" s="95" t="s">
        <v>33369</v>
      </c>
      <c r="F3811" s="95" t="s">
        <v>1762</v>
      </c>
      <c r="G3811" s="95" t="s">
        <v>1763</v>
      </c>
      <c r="H3811" s="95" t="s">
        <v>232</v>
      </c>
      <c r="I3811" s="95" t="s">
        <v>33370</v>
      </c>
      <c r="J3811" s="95" t="s">
        <v>33371</v>
      </c>
      <c r="K3811" s="95" t="s">
        <v>33372</v>
      </c>
      <c r="L3811" s="95" t="s">
        <v>73</v>
      </c>
      <c r="M3811" s="95" t="s">
        <v>3527</v>
      </c>
      <c r="N3811" s="95" t="s">
        <v>3268</v>
      </c>
      <c r="O3811" s="95" t="s">
        <v>774</v>
      </c>
      <c r="P3811" s="95" t="s">
        <v>775</v>
      </c>
      <c r="Q3811" s="95" t="s">
        <v>30154</v>
      </c>
      <c r="R3811" s="95" t="s">
        <v>30155</v>
      </c>
      <c r="S3811" s="95" t="s">
        <v>33373</v>
      </c>
      <c r="T3811" s="95" t="s">
        <v>119</v>
      </c>
      <c r="U3811" s="96">
        <v>0</v>
      </c>
      <c r="V3811" s="96">
        <v>9000</v>
      </c>
      <c r="W3811" s="96">
        <v>6000</v>
      </c>
      <c r="X3811" s="96">
        <v>3300</v>
      </c>
      <c r="Y3811" s="95" t="s">
        <v>143</v>
      </c>
      <c r="Z3811" s="95" t="s">
        <v>25689</v>
      </c>
      <c r="AA3811" s="95" t="s">
        <v>84</v>
      </c>
      <c r="AB3811" s="95" t="s">
        <v>251</v>
      </c>
      <c r="AC3811" s="95" t="s">
        <v>8465</v>
      </c>
      <c r="AD3811" s="95" t="s">
        <v>87</v>
      </c>
      <c r="AE3811" s="95" t="s">
        <v>61</v>
      </c>
      <c r="AF3811" s="95" t="s">
        <v>61</v>
      </c>
      <c r="AG3811" s="95" t="s">
        <v>89</v>
      </c>
      <c r="AH3811" s="95" t="s">
        <v>89</v>
      </c>
      <c r="AI3811" s="95" t="s">
        <v>89</v>
      </c>
      <c r="AJ3811" s="95" t="s">
        <v>89</v>
      </c>
      <c r="AK3811" s="95" t="s">
        <v>89</v>
      </c>
      <c r="AL3811" s="95" t="s">
        <v>89</v>
      </c>
      <c r="AM3811" s="95" t="s">
        <v>89</v>
      </c>
      <c r="AN3811" s="95" t="s">
        <v>89</v>
      </c>
      <c r="AO3811" s="95" t="s">
        <v>89</v>
      </c>
      <c r="AP3811" s="95" t="s">
        <v>89</v>
      </c>
      <c r="AQ3811" s="95" t="s">
        <v>90</v>
      </c>
      <c r="AR3811" s="95" t="s">
        <v>90</v>
      </c>
      <c r="AS3811" s="95" t="s">
        <v>25691</v>
      </c>
      <c r="AT3811" s="95" t="s">
        <v>92</v>
      </c>
      <c r="AU3811" s="95" t="s">
        <v>92</v>
      </c>
      <c r="AV3811" s="95" t="s">
        <v>93</v>
      </c>
      <c r="AW3811" s="95" t="s">
        <v>263</v>
      </c>
      <c r="AX3811" s="95" t="s">
        <v>33374</v>
      </c>
      <c r="AY3811" s="95" t="s">
        <v>265</v>
      </c>
      <c r="AZ3811" s="95" t="s">
        <v>33374</v>
      </c>
      <c r="BA3811" s="95" t="s">
        <v>97</v>
      </c>
      <c r="BB3811" s="95" t="s">
        <v>33375</v>
      </c>
      <c r="BC3811" s="95" t="s">
        <v>99</v>
      </c>
      <c r="BD3811" s="95" t="s">
        <v>150</v>
      </c>
      <c r="BE3811" s="95" t="s">
        <v>61</v>
      </c>
      <c r="BF3811" s="95" t="s">
        <v>119</v>
      </c>
      <c r="BG3811" s="95" t="s">
        <v>101</v>
      </c>
    </row>
    <row r="3812" s="86" customFormat="1" ht="19" customHeight="1" spans="1:59">
      <c r="A3812" s="95" t="s">
        <v>226</v>
      </c>
      <c r="B3812" s="95" t="s">
        <v>227</v>
      </c>
      <c r="C3812" s="95" t="s">
        <v>318</v>
      </c>
      <c r="D3812" s="95" t="s">
        <v>319</v>
      </c>
      <c r="E3812" s="95" t="s">
        <v>33376</v>
      </c>
      <c r="F3812" s="95" t="s">
        <v>8210</v>
      </c>
      <c r="G3812" s="95" t="s">
        <v>8211</v>
      </c>
      <c r="H3812" s="95" t="s">
        <v>2216</v>
      </c>
      <c r="I3812" s="95" t="s">
        <v>33377</v>
      </c>
      <c r="J3812" s="95" t="s">
        <v>33378</v>
      </c>
      <c r="K3812" s="95" t="s">
        <v>33379</v>
      </c>
      <c r="L3812" s="95" t="s">
        <v>73</v>
      </c>
      <c r="M3812" s="95" t="s">
        <v>1526</v>
      </c>
      <c r="N3812" s="95" t="s">
        <v>1527</v>
      </c>
      <c r="O3812" s="95" t="s">
        <v>2221</v>
      </c>
      <c r="P3812" s="95" t="s">
        <v>2222</v>
      </c>
      <c r="Q3812" s="95" t="s">
        <v>2223</v>
      </c>
      <c r="R3812" s="95" t="s">
        <v>2224</v>
      </c>
      <c r="S3812" s="95" t="s">
        <v>33380</v>
      </c>
      <c r="T3812" s="95" t="s">
        <v>380</v>
      </c>
      <c r="U3812" s="96">
        <v>0</v>
      </c>
      <c r="V3812" s="96">
        <v>3755</v>
      </c>
      <c r="W3812" s="96">
        <v>3000</v>
      </c>
      <c r="X3812" s="96">
        <v>1000</v>
      </c>
      <c r="Y3812" s="95" t="s">
        <v>82</v>
      </c>
      <c r="Z3812" s="95" t="s">
        <v>25689</v>
      </c>
      <c r="AA3812" s="95" t="s">
        <v>84</v>
      </c>
      <c r="AB3812" s="95" t="s">
        <v>329</v>
      </c>
      <c r="AC3812" s="95" t="s">
        <v>25830</v>
      </c>
      <c r="AD3812" s="95" t="s">
        <v>87</v>
      </c>
      <c r="AE3812" s="95" t="s">
        <v>61</v>
      </c>
      <c r="AF3812" s="95" t="s">
        <v>61</v>
      </c>
      <c r="AG3812" s="95" t="s">
        <v>89</v>
      </c>
      <c r="AH3812" s="95" t="s">
        <v>89</v>
      </c>
      <c r="AI3812" s="95" t="s">
        <v>88</v>
      </c>
      <c r="AJ3812" s="95" t="s">
        <v>88</v>
      </c>
      <c r="AK3812" s="95" t="s">
        <v>89</v>
      </c>
      <c r="AL3812" s="95" t="s">
        <v>88</v>
      </c>
      <c r="AM3812" s="95" t="s">
        <v>89</v>
      </c>
      <c r="AN3812" s="95" t="s">
        <v>89</v>
      </c>
      <c r="AO3812" s="95" t="s">
        <v>88</v>
      </c>
      <c r="AP3812" s="95" t="s">
        <v>89</v>
      </c>
      <c r="AQ3812" s="95" t="s">
        <v>90</v>
      </c>
      <c r="AR3812" s="95" t="s">
        <v>90</v>
      </c>
      <c r="AS3812" s="95" t="s">
        <v>25691</v>
      </c>
      <c r="AT3812" s="95" t="s">
        <v>92</v>
      </c>
      <c r="AU3812" s="95" t="s">
        <v>92</v>
      </c>
      <c r="AV3812" s="95" t="s">
        <v>93</v>
      </c>
      <c r="AW3812" s="95" t="s">
        <v>33381</v>
      </c>
      <c r="AX3812" s="95" t="s">
        <v>33382</v>
      </c>
      <c r="AY3812" s="95" t="s">
        <v>33383</v>
      </c>
      <c r="AZ3812" s="95" t="s">
        <v>33382</v>
      </c>
      <c r="BA3812" s="95" t="s">
        <v>97</v>
      </c>
      <c r="BB3812" s="95" t="s">
        <v>33384</v>
      </c>
      <c r="BC3812" s="95" t="s">
        <v>99</v>
      </c>
      <c r="BD3812" s="95" t="s">
        <v>100</v>
      </c>
      <c r="BE3812" s="95" t="s">
        <v>61</v>
      </c>
      <c r="BF3812" s="95" t="s">
        <v>380</v>
      </c>
      <c r="BG3812" s="95" t="s">
        <v>101</v>
      </c>
    </row>
    <row r="3813" s="86" customFormat="1" ht="19" customHeight="1" spans="1:59">
      <c r="A3813" s="95" t="s">
        <v>485</v>
      </c>
      <c r="B3813" s="95" t="s">
        <v>486</v>
      </c>
      <c r="C3813" s="95" t="s">
        <v>487</v>
      </c>
      <c r="D3813" s="95" t="s">
        <v>488</v>
      </c>
      <c r="E3813" s="95" t="s">
        <v>32259</v>
      </c>
      <c r="F3813" s="95" t="s">
        <v>32260</v>
      </c>
      <c r="G3813" s="95" t="s">
        <v>27140</v>
      </c>
      <c r="H3813" s="95" t="s">
        <v>2636</v>
      </c>
      <c r="I3813" s="95" t="s">
        <v>33385</v>
      </c>
      <c r="J3813" s="95" t="s">
        <v>33386</v>
      </c>
      <c r="K3813" s="95" t="s">
        <v>33387</v>
      </c>
      <c r="L3813" s="95" t="s">
        <v>73</v>
      </c>
      <c r="M3813" s="95" t="s">
        <v>526</v>
      </c>
      <c r="N3813" s="95" t="s">
        <v>2029</v>
      </c>
      <c r="O3813" s="95" t="s">
        <v>294</v>
      </c>
      <c r="P3813" s="95" t="s">
        <v>2641</v>
      </c>
      <c r="Q3813" s="95" t="s">
        <v>2642</v>
      </c>
      <c r="R3813" s="95" t="s">
        <v>2643</v>
      </c>
      <c r="S3813" s="95" t="s">
        <v>33388</v>
      </c>
      <c r="T3813" s="95" t="s">
        <v>119</v>
      </c>
      <c r="U3813" s="96">
        <v>0</v>
      </c>
      <c r="V3813" s="96">
        <v>8000</v>
      </c>
      <c r="W3813" s="96">
        <v>4800</v>
      </c>
      <c r="X3813" s="96">
        <v>4800</v>
      </c>
      <c r="Y3813" s="95" t="s">
        <v>82</v>
      </c>
      <c r="Z3813" s="95" t="s">
        <v>25689</v>
      </c>
      <c r="AA3813" s="95" t="s">
        <v>84</v>
      </c>
      <c r="AB3813" s="95" t="s">
        <v>32265</v>
      </c>
      <c r="AC3813" s="95" t="s">
        <v>25789</v>
      </c>
      <c r="AD3813" s="95" t="s">
        <v>87</v>
      </c>
      <c r="AE3813" s="95" t="s">
        <v>61</v>
      </c>
      <c r="AF3813" s="95" t="s">
        <v>61</v>
      </c>
      <c r="AG3813" s="95" t="s">
        <v>89</v>
      </c>
      <c r="AH3813" s="95" t="s">
        <v>89</v>
      </c>
      <c r="AI3813" s="95" t="s">
        <v>89</v>
      </c>
      <c r="AJ3813" s="95" t="s">
        <v>88</v>
      </c>
      <c r="AK3813" s="95" t="s">
        <v>89</v>
      </c>
      <c r="AL3813" s="95" t="s">
        <v>89</v>
      </c>
      <c r="AM3813" s="95" t="s">
        <v>89</v>
      </c>
      <c r="AN3813" s="95" t="s">
        <v>89</v>
      </c>
      <c r="AO3813" s="95" t="s">
        <v>88</v>
      </c>
      <c r="AP3813" s="95" t="s">
        <v>89</v>
      </c>
      <c r="AQ3813" s="95" t="s">
        <v>90</v>
      </c>
      <c r="AR3813" s="95" t="s">
        <v>90</v>
      </c>
      <c r="AS3813" s="95" t="s">
        <v>25691</v>
      </c>
      <c r="AT3813" s="95" t="s">
        <v>92</v>
      </c>
      <c r="AU3813" s="95" t="s">
        <v>92</v>
      </c>
      <c r="AV3813" s="95" t="s">
        <v>93</v>
      </c>
      <c r="AW3813" s="95" t="s">
        <v>32266</v>
      </c>
      <c r="AX3813" s="95" t="s">
        <v>33389</v>
      </c>
      <c r="AY3813" s="95" t="s">
        <v>7065</v>
      </c>
      <c r="AZ3813" s="95" t="s">
        <v>33389</v>
      </c>
      <c r="BA3813" s="95" t="s">
        <v>97</v>
      </c>
      <c r="BB3813" s="95" t="s">
        <v>33390</v>
      </c>
      <c r="BC3813" s="95" t="s">
        <v>99</v>
      </c>
      <c r="BD3813" s="95" t="s">
        <v>100</v>
      </c>
      <c r="BE3813" s="95" t="s">
        <v>61</v>
      </c>
      <c r="BF3813" s="95" t="s">
        <v>119</v>
      </c>
      <c r="BG3813" s="95" t="s">
        <v>101</v>
      </c>
    </row>
    <row r="3814" s="86" customFormat="1" ht="19" customHeight="1" spans="1:59">
      <c r="A3814" s="95" t="s">
        <v>151</v>
      </c>
      <c r="B3814" s="95" t="s">
        <v>152</v>
      </c>
      <c r="C3814" s="95" t="s">
        <v>741</v>
      </c>
      <c r="D3814" s="95" t="s">
        <v>742</v>
      </c>
      <c r="E3814" s="95" t="s">
        <v>33391</v>
      </c>
      <c r="F3814" s="95" t="s">
        <v>2202</v>
      </c>
      <c r="G3814" s="95" t="s">
        <v>2937</v>
      </c>
      <c r="H3814" s="95" t="s">
        <v>109</v>
      </c>
      <c r="I3814" s="95" t="s">
        <v>33392</v>
      </c>
      <c r="J3814" s="95" t="s">
        <v>33393</v>
      </c>
      <c r="K3814" s="95" t="s">
        <v>33394</v>
      </c>
      <c r="L3814" s="95" t="s">
        <v>73</v>
      </c>
      <c r="M3814" s="95" t="s">
        <v>526</v>
      </c>
      <c r="N3814" s="95" t="s">
        <v>2029</v>
      </c>
      <c r="O3814" s="95" t="s">
        <v>431</v>
      </c>
      <c r="P3814" s="95" t="s">
        <v>432</v>
      </c>
      <c r="Q3814" s="95" t="s">
        <v>433</v>
      </c>
      <c r="R3814" s="95" t="s">
        <v>434</v>
      </c>
      <c r="S3814" s="95" t="s">
        <v>33395</v>
      </c>
      <c r="T3814" s="95" t="s">
        <v>119</v>
      </c>
      <c r="U3814" s="96">
        <v>0</v>
      </c>
      <c r="V3814" s="96">
        <v>9500</v>
      </c>
      <c r="W3814" s="96">
        <v>7600</v>
      </c>
      <c r="X3814" s="96">
        <v>4000</v>
      </c>
      <c r="Y3814" s="95" t="s">
        <v>82</v>
      </c>
      <c r="Z3814" s="95" t="s">
        <v>25689</v>
      </c>
      <c r="AA3814" s="95" t="s">
        <v>84</v>
      </c>
      <c r="AB3814" s="95" t="s">
        <v>33396</v>
      </c>
      <c r="AC3814" s="95" t="s">
        <v>25690</v>
      </c>
      <c r="AD3814" s="95" t="s">
        <v>87</v>
      </c>
      <c r="AE3814" s="95" t="s">
        <v>61</v>
      </c>
      <c r="AF3814" s="95" t="s">
        <v>61</v>
      </c>
      <c r="AG3814" s="95" t="s">
        <v>89</v>
      </c>
      <c r="AH3814" s="95" t="s">
        <v>89</v>
      </c>
      <c r="AI3814" s="95" t="s">
        <v>89</v>
      </c>
      <c r="AJ3814" s="95" t="s">
        <v>89</v>
      </c>
      <c r="AK3814" s="95" t="s">
        <v>88</v>
      </c>
      <c r="AL3814" s="95" t="s">
        <v>88</v>
      </c>
      <c r="AM3814" s="95" t="s">
        <v>89</v>
      </c>
      <c r="AN3814" s="95" t="s">
        <v>88</v>
      </c>
      <c r="AO3814" s="95" t="s">
        <v>88</v>
      </c>
      <c r="AP3814" s="95" t="s">
        <v>89</v>
      </c>
      <c r="AQ3814" s="95" t="s">
        <v>90</v>
      </c>
      <c r="AR3814" s="95" t="s">
        <v>90</v>
      </c>
      <c r="AS3814" s="95" t="s">
        <v>25691</v>
      </c>
      <c r="AT3814" s="95" t="s">
        <v>92</v>
      </c>
      <c r="AU3814" s="95" t="s">
        <v>92</v>
      </c>
      <c r="AV3814" s="95" t="s">
        <v>93</v>
      </c>
      <c r="AW3814" s="95" t="s">
        <v>33397</v>
      </c>
      <c r="AX3814" s="95" t="s">
        <v>33398</v>
      </c>
      <c r="AY3814" s="95" t="s">
        <v>33399</v>
      </c>
      <c r="AZ3814" s="95" t="s">
        <v>33398</v>
      </c>
      <c r="BA3814" s="95" t="s">
        <v>97</v>
      </c>
      <c r="BB3814" s="95" t="s">
        <v>33400</v>
      </c>
      <c r="BC3814" s="95" t="s">
        <v>99</v>
      </c>
      <c r="BD3814" s="95" t="s">
        <v>100</v>
      </c>
      <c r="BE3814" s="95" t="s">
        <v>61</v>
      </c>
      <c r="BF3814" s="95" t="s">
        <v>119</v>
      </c>
      <c r="BG3814" s="95" t="s">
        <v>101</v>
      </c>
    </row>
    <row r="3815" s="86" customFormat="1" ht="19" customHeight="1" spans="1:59">
      <c r="A3815" s="95" t="s">
        <v>302</v>
      </c>
      <c r="B3815" s="95" t="s">
        <v>303</v>
      </c>
      <c r="C3815" s="95" t="s">
        <v>1968</v>
      </c>
      <c r="D3815" s="95" t="s">
        <v>1969</v>
      </c>
      <c r="E3815" s="95" t="s">
        <v>7607</v>
      </c>
      <c r="F3815" s="95" t="s">
        <v>18526</v>
      </c>
      <c r="G3815" s="95" t="s">
        <v>8726</v>
      </c>
      <c r="H3815" s="95" t="s">
        <v>1571</v>
      </c>
      <c r="I3815" s="95" t="s">
        <v>33401</v>
      </c>
      <c r="J3815" s="95" t="s">
        <v>33402</v>
      </c>
      <c r="K3815" s="95" t="s">
        <v>33403</v>
      </c>
      <c r="L3815" s="95" t="s">
        <v>73</v>
      </c>
      <c r="M3815" s="95" t="s">
        <v>33404</v>
      </c>
      <c r="N3815" s="95" t="s">
        <v>203</v>
      </c>
      <c r="O3815" s="95" t="s">
        <v>949</v>
      </c>
      <c r="P3815" s="95" t="s">
        <v>950</v>
      </c>
      <c r="Q3815" s="95" t="s">
        <v>257</v>
      </c>
      <c r="R3815" s="95" t="s">
        <v>951</v>
      </c>
      <c r="S3815" s="95" t="s">
        <v>33405</v>
      </c>
      <c r="T3815" s="95" t="s">
        <v>262</v>
      </c>
      <c r="U3815" s="96">
        <v>0</v>
      </c>
      <c r="V3815" s="96">
        <v>30000</v>
      </c>
      <c r="W3815" s="96">
        <v>14000</v>
      </c>
      <c r="X3815" s="96">
        <v>8500</v>
      </c>
      <c r="Y3815" s="95" t="s">
        <v>143</v>
      </c>
      <c r="Z3815" s="95" t="s">
        <v>25689</v>
      </c>
      <c r="AA3815" s="95" t="s">
        <v>84</v>
      </c>
      <c r="AB3815" s="95" t="s">
        <v>7614</v>
      </c>
      <c r="AC3815" s="95" t="s">
        <v>11915</v>
      </c>
      <c r="AD3815" s="95" t="s">
        <v>87</v>
      </c>
      <c r="AE3815" s="95" t="s">
        <v>61</v>
      </c>
      <c r="AF3815" s="95" t="s">
        <v>61</v>
      </c>
      <c r="AG3815" s="95" t="s">
        <v>89</v>
      </c>
      <c r="AH3815" s="95" t="s">
        <v>89</v>
      </c>
      <c r="AI3815" s="95" t="s">
        <v>89</v>
      </c>
      <c r="AJ3815" s="95" t="s">
        <v>89</v>
      </c>
      <c r="AK3815" s="95" t="s">
        <v>89</v>
      </c>
      <c r="AL3815" s="95" t="s">
        <v>89</v>
      </c>
      <c r="AM3815" s="95" t="s">
        <v>89</v>
      </c>
      <c r="AN3815" s="95" t="s">
        <v>89</v>
      </c>
      <c r="AO3815" s="95" t="s">
        <v>89</v>
      </c>
      <c r="AP3815" s="95" t="s">
        <v>89</v>
      </c>
      <c r="AQ3815" s="95" t="s">
        <v>90</v>
      </c>
      <c r="AR3815" s="95" t="s">
        <v>90</v>
      </c>
      <c r="AS3815" s="95" t="s">
        <v>25691</v>
      </c>
      <c r="AT3815" s="95" t="s">
        <v>92</v>
      </c>
      <c r="AU3815" s="95" t="s">
        <v>92</v>
      </c>
      <c r="AV3815" s="95" t="s">
        <v>93</v>
      </c>
      <c r="AW3815" s="95" t="s">
        <v>7615</v>
      </c>
      <c r="AX3815" s="95" t="s">
        <v>33406</v>
      </c>
      <c r="AY3815" s="95" t="s">
        <v>7617</v>
      </c>
      <c r="AZ3815" s="95" t="s">
        <v>33406</v>
      </c>
      <c r="BA3815" s="95" t="s">
        <v>97</v>
      </c>
      <c r="BB3815" s="95" t="s">
        <v>33407</v>
      </c>
      <c r="BC3815" s="95" t="s">
        <v>99</v>
      </c>
      <c r="BD3815" s="95" t="s">
        <v>150</v>
      </c>
      <c r="BE3815" s="95" t="s">
        <v>61</v>
      </c>
      <c r="BF3815" s="95" t="s">
        <v>262</v>
      </c>
      <c r="BG3815" s="95" t="s">
        <v>101</v>
      </c>
    </row>
    <row r="3816" s="86" customFormat="1" ht="19" customHeight="1" spans="1:59">
      <c r="A3816" s="95" t="s">
        <v>126</v>
      </c>
      <c r="B3816" s="95" t="s">
        <v>127</v>
      </c>
      <c r="C3816" s="95" t="s">
        <v>5176</v>
      </c>
      <c r="D3816" s="95" t="s">
        <v>5177</v>
      </c>
      <c r="E3816" s="95" t="s">
        <v>5266</v>
      </c>
      <c r="F3816" s="95" t="s">
        <v>5267</v>
      </c>
      <c r="G3816" s="95" t="s">
        <v>2759</v>
      </c>
      <c r="H3816" s="95" t="s">
        <v>1299</v>
      </c>
      <c r="I3816" s="95" t="s">
        <v>33408</v>
      </c>
      <c r="J3816" s="95" t="s">
        <v>33409</v>
      </c>
      <c r="K3816" s="95" t="s">
        <v>33410</v>
      </c>
      <c r="L3816" s="95" t="s">
        <v>73</v>
      </c>
      <c r="M3816" s="95" t="s">
        <v>33411</v>
      </c>
      <c r="N3816" s="95" t="s">
        <v>33412</v>
      </c>
      <c r="O3816" s="95" t="s">
        <v>2985</v>
      </c>
      <c r="P3816" s="95" t="s">
        <v>2986</v>
      </c>
      <c r="Q3816" s="95" t="s">
        <v>1728</v>
      </c>
      <c r="R3816" s="95" t="s">
        <v>1307</v>
      </c>
      <c r="S3816" s="95" t="s">
        <v>33413</v>
      </c>
      <c r="T3816" s="95" t="s">
        <v>262</v>
      </c>
      <c r="U3816" s="96">
        <v>0</v>
      </c>
      <c r="V3816" s="96">
        <v>64260</v>
      </c>
      <c r="W3816" s="96">
        <v>45000</v>
      </c>
      <c r="X3816" s="96">
        <v>5000</v>
      </c>
      <c r="Y3816" s="95" t="s">
        <v>143</v>
      </c>
      <c r="Z3816" s="95" t="s">
        <v>25689</v>
      </c>
      <c r="AA3816" s="95" t="s">
        <v>84</v>
      </c>
      <c r="AB3816" s="95" t="s">
        <v>5272</v>
      </c>
      <c r="AC3816" s="95" t="s">
        <v>25703</v>
      </c>
      <c r="AD3816" s="95" t="s">
        <v>87</v>
      </c>
      <c r="AE3816" s="95" t="s">
        <v>61</v>
      </c>
      <c r="AF3816" s="95" t="s">
        <v>61</v>
      </c>
      <c r="AG3816" s="95" t="s">
        <v>89</v>
      </c>
      <c r="AH3816" s="95" t="s">
        <v>89</v>
      </c>
      <c r="AI3816" s="95" t="s">
        <v>89</v>
      </c>
      <c r="AJ3816" s="95" t="s">
        <v>89</v>
      </c>
      <c r="AK3816" s="95" t="s">
        <v>89</v>
      </c>
      <c r="AL3816" s="95" t="s">
        <v>89</v>
      </c>
      <c r="AM3816" s="95" t="s">
        <v>89</v>
      </c>
      <c r="AN3816" s="95" t="s">
        <v>89</v>
      </c>
      <c r="AO3816" s="95" t="s">
        <v>89</v>
      </c>
      <c r="AP3816" s="95" t="s">
        <v>89</v>
      </c>
      <c r="AQ3816" s="95" t="s">
        <v>90</v>
      </c>
      <c r="AR3816" s="95" t="s">
        <v>90</v>
      </c>
      <c r="AS3816" s="95" t="s">
        <v>25691</v>
      </c>
      <c r="AT3816" s="95" t="s">
        <v>92</v>
      </c>
      <c r="AU3816" s="95" t="s">
        <v>92</v>
      </c>
      <c r="AV3816" s="95" t="s">
        <v>93</v>
      </c>
      <c r="AW3816" s="95" t="s">
        <v>5273</v>
      </c>
      <c r="AX3816" s="95" t="s">
        <v>33414</v>
      </c>
      <c r="AY3816" s="95" t="s">
        <v>5275</v>
      </c>
      <c r="AZ3816" s="95" t="s">
        <v>33414</v>
      </c>
      <c r="BA3816" s="95" t="s">
        <v>97</v>
      </c>
      <c r="BB3816" s="95" t="s">
        <v>33415</v>
      </c>
      <c r="BC3816" s="95" t="s">
        <v>99</v>
      </c>
      <c r="BD3816" s="95" t="s">
        <v>150</v>
      </c>
      <c r="BE3816" s="95" t="s">
        <v>61</v>
      </c>
      <c r="BF3816" s="95" t="s">
        <v>262</v>
      </c>
      <c r="BG3816" s="95" t="s">
        <v>101</v>
      </c>
    </row>
    <row r="3817" s="86" customFormat="1" ht="19" customHeight="1" spans="1:59">
      <c r="A3817" s="95" t="s">
        <v>1774</v>
      </c>
      <c r="B3817" s="95" t="s">
        <v>1775</v>
      </c>
      <c r="C3817" s="95" t="s">
        <v>6861</v>
      </c>
      <c r="D3817" s="95" t="s">
        <v>6862</v>
      </c>
      <c r="E3817" s="95" t="s">
        <v>8066</v>
      </c>
      <c r="F3817" s="95" t="s">
        <v>7863</v>
      </c>
      <c r="G3817" s="95" t="s">
        <v>3039</v>
      </c>
      <c r="H3817" s="95" t="s">
        <v>109</v>
      </c>
      <c r="I3817" s="95" t="s">
        <v>33416</v>
      </c>
      <c r="J3817" s="95" t="s">
        <v>33417</v>
      </c>
      <c r="K3817" s="95" t="s">
        <v>33418</v>
      </c>
      <c r="L3817" s="95" t="s">
        <v>73</v>
      </c>
      <c r="M3817" s="95" t="s">
        <v>2014</v>
      </c>
      <c r="N3817" s="95" t="s">
        <v>811</v>
      </c>
      <c r="O3817" s="95" t="s">
        <v>257</v>
      </c>
      <c r="P3817" s="95" t="s">
        <v>258</v>
      </c>
      <c r="Q3817" s="95" t="s">
        <v>1940</v>
      </c>
      <c r="R3817" s="95" t="s">
        <v>1941</v>
      </c>
      <c r="S3817" s="95" t="s">
        <v>33419</v>
      </c>
      <c r="T3817" s="95" t="s">
        <v>380</v>
      </c>
      <c r="U3817" s="96">
        <v>0</v>
      </c>
      <c r="V3817" s="96">
        <v>8540</v>
      </c>
      <c r="W3817" s="96">
        <v>6500</v>
      </c>
      <c r="X3817" s="96">
        <v>3000</v>
      </c>
      <c r="Y3817" s="95" t="s">
        <v>82</v>
      </c>
      <c r="Z3817" s="95" t="s">
        <v>25689</v>
      </c>
      <c r="AA3817" s="95" t="s">
        <v>84</v>
      </c>
      <c r="AB3817" s="95" t="s">
        <v>8071</v>
      </c>
      <c r="AC3817" s="95" t="s">
        <v>8465</v>
      </c>
      <c r="AD3817" s="95" t="s">
        <v>87</v>
      </c>
      <c r="AE3817" s="95" t="s">
        <v>61</v>
      </c>
      <c r="AF3817" s="95" t="s">
        <v>61</v>
      </c>
      <c r="AG3817" s="95" t="s">
        <v>89</v>
      </c>
      <c r="AH3817" s="95" t="s">
        <v>89</v>
      </c>
      <c r="AI3817" s="95" t="s">
        <v>88</v>
      </c>
      <c r="AJ3817" s="95" t="s">
        <v>88</v>
      </c>
      <c r="AK3817" s="95" t="s">
        <v>88</v>
      </c>
      <c r="AL3817" s="95" t="s">
        <v>88</v>
      </c>
      <c r="AM3817" s="95" t="s">
        <v>88</v>
      </c>
      <c r="AN3817" s="95" t="s">
        <v>88</v>
      </c>
      <c r="AO3817" s="95" t="s">
        <v>88</v>
      </c>
      <c r="AP3817" s="95" t="s">
        <v>89</v>
      </c>
      <c r="AQ3817" s="95" t="s">
        <v>90</v>
      </c>
      <c r="AR3817" s="95" t="s">
        <v>90</v>
      </c>
      <c r="AS3817" s="95" t="s">
        <v>25691</v>
      </c>
      <c r="AT3817" s="95" t="s">
        <v>92</v>
      </c>
      <c r="AU3817" s="95" t="s">
        <v>92</v>
      </c>
      <c r="AV3817" s="95" t="s">
        <v>93</v>
      </c>
      <c r="AW3817" s="95" t="s">
        <v>8072</v>
      </c>
      <c r="AX3817" s="95" t="s">
        <v>33420</v>
      </c>
      <c r="AY3817" s="95" t="s">
        <v>8074</v>
      </c>
      <c r="AZ3817" s="95" t="s">
        <v>33420</v>
      </c>
      <c r="BA3817" s="95" t="s">
        <v>97</v>
      </c>
      <c r="BB3817" s="95" t="s">
        <v>33421</v>
      </c>
      <c r="BC3817" s="95" t="s">
        <v>99</v>
      </c>
      <c r="BD3817" s="95" t="s">
        <v>100</v>
      </c>
      <c r="BE3817" s="95" t="s">
        <v>61</v>
      </c>
      <c r="BF3817" s="95" t="s">
        <v>380</v>
      </c>
      <c r="BG3817" s="95" t="s">
        <v>101</v>
      </c>
    </row>
    <row r="3818" s="86" customFormat="1" ht="19" customHeight="1" spans="1:59">
      <c r="A3818" s="95" t="s">
        <v>151</v>
      </c>
      <c r="B3818" s="95" t="s">
        <v>152</v>
      </c>
      <c r="C3818" s="95" t="s">
        <v>153</v>
      </c>
      <c r="D3818" s="95" t="s">
        <v>154</v>
      </c>
      <c r="E3818" s="95" t="s">
        <v>33422</v>
      </c>
      <c r="F3818" s="95" t="s">
        <v>17006</v>
      </c>
      <c r="G3818" s="95" t="s">
        <v>4111</v>
      </c>
      <c r="H3818" s="95" t="s">
        <v>1571</v>
      </c>
      <c r="I3818" s="95" t="s">
        <v>33423</v>
      </c>
      <c r="J3818" s="95" t="s">
        <v>33424</v>
      </c>
      <c r="K3818" s="95" t="s">
        <v>33425</v>
      </c>
      <c r="L3818" s="95" t="s">
        <v>73</v>
      </c>
      <c r="M3818" s="95" t="s">
        <v>4207</v>
      </c>
      <c r="N3818" s="95" t="s">
        <v>2361</v>
      </c>
      <c r="O3818" s="95" t="s">
        <v>949</v>
      </c>
      <c r="P3818" s="95" t="s">
        <v>950</v>
      </c>
      <c r="Q3818" s="95" t="s">
        <v>257</v>
      </c>
      <c r="R3818" s="95" t="s">
        <v>951</v>
      </c>
      <c r="S3818" s="95" t="s">
        <v>33426</v>
      </c>
      <c r="T3818" s="95" t="s">
        <v>380</v>
      </c>
      <c r="U3818" s="96">
        <v>0</v>
      </c>
      <c r="V3818" s="96">
        <v>52200</v>
      </c>
      <c r="W3818" s="96">
        <v>41000</v>
      </c>
      <c r="X3818" s="96">
        <v>10000</v>
      </c>
      <c r="Y3818" s="95" t="s">
        <v>143</v>
      </c>
      <c r="Z3818" s="95" t="s">
        <v>25689</v>
      </c>
      <c r="AA3818" s="95" t="s">
        <v>84</v>
      </c>
      <c r="AB3818" s="95" t="s">
        <v>4317</v>
      </c>
      <c r="AC3818" s="95" t="s">
        <v>25690</v>
      </c>
      <c r="AD3818" s="95" t="s">
        <v>87</v>
      </c>
      <c r="AE3818" s="95" t="s">
        <v>61</v>
      </c>
      <c r="AF3818" s="95" t="s">
        <v>61</v>
      </c>
      <c r="AG3818" s="95" t="s">
        <v>89</v>
      </c>
      <c r="AH3818" s="95" t="s">
        <v>89</v>
      </c>
      <c r="AI3818" s="95" t="s">
        <v>89</v>
      </c>
      <c r="AJ3818" s="95" t="s">
        <v>89</v>
      </c>
      <c r="AK3818" s="95" t="s">
        <v>89</v>
      </c>
      <c r="AL3818" s="95" t="s">
        <v>89</v>
      </c>
      <c r="AM3818" s="95" t="s">
        <v>89</v>
      </c>
      <c r="AN3818" s="95" t="s">
        <v>89</v>
      </c>
      <c r="AO3818" s="95" t="s">
        <v>89</v>
      </c>
      <c r="AP3818" s="95" t="s">
        <v>89</v>
      </c>
      <c r="AQ3818" s="95" t="s">
        <v>90</v>
      </c>
      <c r="AR3818" s="95" t="s">
        <v>90</v>
      </c>
      <c r="AS3818" s="95" t="s">
        <v>25691</v>
      </c>
      <c r="AT3818" s="95" t="s">
        <v>92</v>
      </c>
      <c r="AU3818" s="95" t="s">
        <v>92</v>
      </c>
      <c r="AV3818" s="95" t="s">
        <v>93</v>
      </c>
      <c r="AW3818" s="95" t="s">
        <v>33427</v>
      </c>
      <c r="AX3818" s="95" t="s">
        <v>33428</v>
      </c>
      <c r="AY3818" s="95" t="s">
        <v>24312</v>
      </c>
      <c r="AZ3818" s="95" t="s">
        <v>33428</v>
      </c>
      <c r="BA3818" s="95" t="s">
        <v>97</v>
      </c>
      <c r="BB3818" s="95" t="s">
        <v>33429</v>
      </c>
      <c r="BC3818" s="95" t="s">
        <v>99</v>
      </c>
      <c r="BD3818" s="95" t="s">
        <v>150</v>
      </c>
      <c r="BE3818" s="95" t="s">
        <v>61</v>
      </c>
      <c r="BF3818" s="95" t="s">
        <v>380</v>
      </c>
      <c r="BG3818" s="95" t="s">
        <v>101</v>
      </c>
    </row>
    <row r="3819" s="86" customFormat="1" ht="19" customHeight="1" spans="1:59">
      <c r="A3819" s="95" t="s">
        <v>226</v>
      </c>
      <c r="B3819" s="95" t="s">
        <v>227</v>
      </c>
      <c r="C3819" s="95" t="s">
        <v>334</v>
      </c>
      <c r="D3819" s="95" t="s">
        <v>335</v>
      </c>
      <c r="E3819" s="95" t="s">
        <v>33430</v>
      </c>
      <c r="F3819" s="95" t="s">
        <v>2277</v>
      </c>
      <c r="G3819" s="95" t="s">
        <v>2278</v>
      </c>
      <c r="H3819" s="95" t="s">
        <v>8453</v>
      </c>
      <c r="I3819" s="95" t="s">
        <v>33431</v>
      </c>
      <c r="J3819" s="95" t="s">
        <v>33432</v>
      </c>
      <c r="K3819" s="95" t="s">
        <v>33433</v>
      </c>
      <c r="L3819" s="95" t="s">
        <v>73</v>
      </c>
      <c r="M3819" s="95" t="s">
        <v>4208</v>
      </c>
      <c r="N3819" s="95" t="s">
        <v>3965</v>
      </c>
      <c r="O3819" s="95" t="s">
        <v>3557</v>
      </c>
      <c r="P3819" s="95" t="s">
        <v>3558</v>
      </c>
      <c r="Q3819" s="95" t="s">
        <v>3637</v>
      </c>
      <c r="R3819" s="95" t="s">
        <v>3638</v>
      </c>
      <c r="S3819" s="95" t="s">
        <v>33434</v>
      </c>
      <c r="T3819" s="95" t="s">
        <v>119</v>
      </c>
      <c r="U3819" s="96">
        <v>0</v>
      </c>
      <c r="V3819" s="96">
        <v>1300</v>
      </c>
      <c r="W3819" s="96">
        <v>1000</v>
      </c>
      <c r="X3819" s="96">
        <v>1000</v>
      </c>
      <c r="Y3819" s="95" t="s">
        <v>82</v>
      </c>
      <c r="Z3819" s="95" t="s">
        <v>25689</v>
      </c>
      <c r="AA3819" s="95" t="s">
        <v>84</v>
      </c>
      <c r="AB3819" s="95" t="s">
        <v>33435</v>
      </c>
      <c r="AC3819" s="95" t="s">
        <v>25690</v>
      </c>
      <c r="AD3819" s="95" t="s">
        <v>87</v>
      </c>
      <c r="AE3819" s="95" t="s">
        <v>61</v>
      </c>
      <c r="AF3819" s="95" t="s">
        <v>61</v>
      </c>
      <c r="AG3819" s="95" t="s">
        <v>89</v>
      </c>
      <c r="AH3819" s="95" t="s">
        <v>89</v>
      </c>
      <c r="AI3819" s="95" t="s">
        <v>88</v>
      </c>
      <c r="AJ3819" s="95" t="s">
        <v>88</v>
      </c>
      <c r="AK3819" s="95" t="s">
        <v>88</v>
      </c>
      <c r="AL3819" s="95" t="s">
        <v>88</v>
      </c>
      <c r="AM3819" s="95" t="s">
        <v>88</v>
      </c>
      <c r="AN3819" s="95" t="s">
        <v>88</v>
      </c>
      <c r="AO3819" s="95" t="s">
        <v>88</v>
      </c>
      <c r="AP3819" s="95" t="s">
        <v>89</v>
      </c>
      <c r="AQ3819" s="95" t="s">
        <v>90</v>
      </c>
      <c r="AR3819" s="95" t="s">
        <v>90</v>
      </c>
      <c r="AS3819" s="95" t="s">
        <v>25691</v>
      </c>
      <c r="AT3819" s="95" t="s">
        <v>92</v>
      </c>
      <c r="AU3819" s="95" t="s">
        <v>92</v>
      </c>
      <c r="AV3819" s="95" t="s">
        <v>93</v>
      </c>
      <c r="AW3819" s="95" t="s">
        <v>33436</v>
      </c>
      <c r="AX3819" s="95" t="s">
        <v>33437</v>
      </c>
      <c r="AY3819" s="95" t="s">
        <v>33438</v>
      </c>
      <c r="AZ3819" s="95" t="s">
        <v>33437</v>
      </c>
      <c r="BA3819" s="95" t="s">
        <v>97</v>
      </c>
      <c r="BB3819" s="95" t="s">
        <v>33439</v>
      </c>
      <c r="BC3819" s="95" t="s">
        <v>99</v>
      </c>
      <c r="BD3819" s="95" t="s">
        <v>100</v>
      </c>
      <c r="BE3819" s="95" t="s">
        <v>61</v>
      </c>
      <c r="BF3819" s="95" t="s">
        <v>119</v>
      </c>
      <c r="BG3819" s="95" t="s">
        <v>101</v>
      </c>
    </row>
    <row r="3820" s="86" customFormat="1" ht="19" customHeight="1" spans="1:59">
      <c r="A3820" s="95" t="s">
        <v>419</v>
      </c>
      <c r="B3820" s="95" t="s">
        <v>420</v>
      </c>
      <c r="C3820" s="95" t="s">
        <v>534</v>
      </c>
      <c r="D3820" s="95" t="s">
        <v>535</v>
      </c>
      <c r="E3820" s="95" t="s">
        <v>14555</v>
      </c>
      <c r="F3820" s="95" t="s">
        <v>14556</v>
      </c>
      <c r="G3820" s="95" t="s">
        <v>425</v>
      </c>
      <c r="H3820" s="95" t="s">
        <v>109</v>
      </c>
      <c r="I3820" s="95" t="s">
        <v>33440</v>
      </c>
      <c r="J3820" s="95" t="s">
        <v>33441</v>
      </c>
      <c r="K3820" s="95" t="s">
        <v>33442</v>
      </c>
      <c r="L3820" s="95" t="s">
        <v>73</v>
      </c>
      <c r="M3820" s="95" t="s">
        <v>4228</v>
      </c>
      <c r="N3820" s="95" t="s">
        <v>33443</v>
      </c>
      <c r="O3820" s="95" t="s">
        <v>881</v>
      </c>
      <c r="P3820" s="95" t="s">
        <v>882</v>
      </c>
      <c r="Q3820" s="95" t="s">
        <v>3796</v>
      </c>
      <c r="R3820" s="95" t="s">
        <v>3797</v>
      </c>
      <c r="S3820" s="95" t="s">
        <v>33444</v>
      </c>
      <c r="T3820" s="95" t="s">
        <v>209</v>
      </c>
      <c r="U3820" s="96">
        <v>0</v>
      </c>
      <c r="V3820" s="96">
        <v>49516</v>
      </c>
      <c r="W3820" s="96">
        <v>32000</v>
      </c>
      <c r="X3820" s="96">
        <v>16000</v>
      </c>
      <c r="Y3820" s="95" t="s">
        <v>82</v>
      </c>
      <c r="Z3820" s="95" t="s">
        <v>25689</v>
      </c>
      <c r="AA3820" s="95" t="s">
        <v>84</v>
      </c>
      <c r="AB3820" s="95" t="s">
        <v>3213</v>
      </c>
      <c r="AC3820" s="95" t="s">
        <v>25830</v>
      </c>
      <c r="AD3820" s="95" t="s">
        <v>87</v>
      </c>
      <c r="AE3820" s="95" t="s">
        <v>61</v>
      </c>
      <c r="AF3820" s="95" t="s">
        <v>61</v>
      </c>
      <c r="AG3820" s="95" t="s">
        <v>89</v>
      </c>
      <c r="AH3820" s="95" t="s">
        <v>89</v>
      </c>
      <c r="AI3820" s="95" t="s">
        <v>89</v>
      </c>
      <c r="AJ3820" s="95" t="s">
        <v>88</v>
      </c>
      <c r="AK3820" s="95" t="s">
        <v>89</v>
      </c>
      <c r="AL3820" s="95" t="s">
        <v>88</v>
      </c>
      <c r="AM3820" s="95" t="s">
        <v>88</v>
      </c>
      <c r="AN3820" s="95" t="s">
        <v>88</v>
      </c>
      <c r="AO3820" s="95" t="s">
        <v>88</v>
      </c>
      <c r="AP3820" s="95" t="s">
        <v>89</v>
      </c>
      <c r="AQ3820" s="95" t="s">
        <v>90</v>
      </c>
      <c r="AR3820" s="95" t="s">
        <v>90</v>
      </c>
      <c r="AS3820" s="95" t="s">
        <v>25691</v>
      </c>
      <c r="AT3820" s="95" t="s">
        <v>92</v>
      </c>
      <c r="AU3820" s="95" t="s">
        <v>92</v>
      </c>
      <c r="AV3820" s="95" t="s">
        <v>93</v>
      </c>
      <c r="AW3820" s="95" t="s">
        <v>14561</v>
      </c>
      <c r="AX3820" s="95" t="s">
        <v>33445</v>
      </c>
      <c r="AY3820" s="95" t="s">
        <v>14563</v>
      </c>
      <c r="AZ3820" s="95" t="s">
        <v>33445</v>
      </c>
      <c r="BA3820" s="95" t="s">
        <v>97</v>
      </c>
      <c r="BB3820" s="95" t="s">
        <v>33446</v>
      </c>
      <c r="BC3820" s="95" t="s">
        <v>99</v>
      </c>
      <c r="BD3820" s="95" t="s">
        <v>100</v>
      </c>
      <c r="BE3820" s="95" t="s">
        <v>61</v>
      </c>
      <c r="BF3820" s="95" t="s">
        <v>209</v>
      </c>
      <c r="BG3820" s="95" t="s">
        <v>101</v>
      </c>
    </row>
    <row r="3821" s="86" customFormat="1" ht="19" customHeight="1" spans="1:59">
      <c r="A3821" s="95" t="s">
        <v>419</v>
      </c>
      <c r="B3821" s="95" t="s">
        <v>420</v>
      </c>
      <c r="C3821" s="95" t="s">
        <v>534</v>
      </c>
      <c r="D3821" s="95" t="s">
        <v>535</v>
      </c>
      <c r="E3821" s="95" t="s">
        <v>14555</v>
      </c>
      <c r="F3821" s="95" t="s">
        <v>14556</v>
      </c>
      <c r="G3821" s="95" t="s">
        <v>425</v>
      </c>
      <c r="H3821" s="95" t="s">
        <v>109</v>
      </c>
      <c r="I3821" s="95" t="s">
        <v>33447</v>
      </c>
      <c r="J3821" s="95" t="s">
        <v>33448</v>
      </c>
      <c r="K3821" s="95" t="s">
        <v>33449</v>
      </c>
      <c r="L3821" s="95" t="s">
        <v>73</v>
      </c>
      <c r="M3821" s="95" t="s">
        <v>3031</v>
      </c>
      <c r="N3821" s="95" t="s">
        <v>1276</v>
      </c>
      <c r="O3821" s="95" t="s">
        <v>115</v>
      </c>
      <c r="P3821" s="95" t="s">
        <v>116</v>
      </c>
      <c r="Q3821" s="95" t="s">
        <v>117</v>
      </c>
      <c r="R3821" s="95" t="s">
        <v>116</v>
      </c>
      <c r="S3821" s="95" t="s">
        <v>33450</v>
      </c>
      <c r="T3821" s="95" t="s">
        <v>380</v>
      </c>
      <c r="U3821" s="96">
        <v>0</v>
      </c>
      <c r="V3821" s="96">
        <v>2360</v>
      </c>
      <c r="W3821" s="96">
        <v>1888</v>
      </c>
      <c r="X3821" s="96">
        <v>1888</v>
      </c>
      <c r="Y3821" s="95" t="s">
        <v>82</v>
      </c>
      <c r="Z3821" s="95" t="s">
        <v>25689</v>
      </c>
      <c r="AA3821" s="95" t="s">
        <v>84</v>
      </c>
      <c r="AB3821" s="95" t="s">
        <v>3213</v>
      </c>
      <c r="AC3821" s="95" t="s">
        <v>25703</v>
      </c>
      <c r="AD3821" s="95" t="s">
        <v>87</v>
      </c>
      <c r="AE3821" s="95" t="s">
        <v>61</v>
      </c>
      <c r="AF3821" s="95" t="s">
        <v>61</v>
      </c>
      <c r="AG3821" s="95" t="s">
        <v>89</v>
      </c>
      <c r="AH3821" s="95" t="s">
        <v>89</v>
      </c>
      <c r="AI3821" s="95" t="s">
        <v>89</v>
      </c>
      <c r="AJ3821" s="95" t="s">
        <v>88</v>
      </c>
      <c r="AK3821" s="95" t="s">
        <v>89</v>
      </c>
      <c r="AL3821" s="95" t="s">
        <v>89</v>
      </c>
      <c r="AM3821" s="95" t="s">
        <v>89</v>
      </c>
      <c r="AN3821" s="95" t="s">
        <v>89</v>
      </c>
      <c r="AO3821" s="95" t="s">
        <v>89</v>
      </c>
      <c r="AP3821" s="95" t="s">
        <v>89</v>
      </c>
      <c r="AQ3821" s="95" t="s">
        <v>90</v>
      </c>
      <c r="AR3821" s="95" t="s">
        <v>90</v>
      </c>
      <c r="AS3821" s="95" t="s">
        <v>25691</v>
      </c>
      <c r="AT3821" s="95" t="s">
        <v>92</v>
      </c>
      <c r="AU3821" s="95" t="s">
        <v>92</v>
      </c>
      <c r="AV3821" s="95" t="s">
        <v>93</v>
      </c>
      <c r="AW3821" s="95" t="s">
        <v>14561</v>
      </c>
      <c r="AX3821" s="95" t="s">
        <v>33451</v>
      </c>
      <c r="AY3821" s="95" t="s">
        <v>14563</v>
      </c>
      <c r="AZ3821" s="95" t="s">
        <v>33451</v>
      </c>
      <c r="BA3821" s="95" t="s">
        <v>97</v>
      </c>
      <c r="BB3821" s="95" t="s">
        <v>33452</v>
      </c>
      <c r="BC3821" s="95" t="s">
        <v>99</v>
      </c>
      <c r="BD3821" s="95" t="s">
        <v>100</v>
      </c>
      <c r="BE3821" s="95" t="s">
        <v>61</v>
      </c>
      <c r="BF3821" s="95" t="s">
        <v>380</v>
      </c>
      <c r="BG3821" s="95" t="s">
        <v>101</v>
      </c>
    </row>
    <row r="3822" s="86" customFormat="1" ht="19" customHeight="1" spans="1:59">
      <c r="A3822" s="95" t="s">
        <v>646</v>
      </c>
      <c r="B3822" s="95" t="s">
        <v>647</v>
      </c>
      <c r="C3822" s="95" t="s">
        <v>5238</v>
      </c>
      <c r="D3822" s="95" t="s">
        <v>5239</v>
      </c>
      <c r="E3822" s="95" t="s">
        <v>5240</v>
      </c>
      <c r="F3822" s="95" t="s">
        <v>13713</v>
      </c>
      <c r="G3822" s="95" t="s">
        <v>2100</v>
      </c>
      <c r="H3822" s="95" t="s">
        <v>943</v>
      </c>
      <c r="I3822" s="95" t="s">
        <v>33453</v>
      </c>
      <c r="J3822" s="95" t="s">
        <v>33454</v>
      </c>
      <c r="K3822" s="95" t="s">
        <v>33455</v>
      </c>
      <c r="L3822" s="95" t="s">
        <v>73</v>
      </c>
      <c r="M3822" s="95" t="s">
        <v>508</v>
      </c>
      <c r="N3822" s="95" t="s">
        <v>397</v>
      </c>
      <c r="O3822" s="95" t="s">
        <v>774</v>
      </c>
      <c r="P3822" s="95" t="s">
        <v>775</v>
      </c>
      <c r="Q3822" s="95" t="s">
        <v>8792</v>
      </c>
      <c r="R3822" s="95" t="s">
        <v>8793</v>
      </c>
      <c r="S3822" s="95" t="s">
        <v>33456</v>
      </c>
      <c r="T3822" s="95" t="s">
        <v>380</v>
      </c>
      <c r="U3822" s="96">
        <v>0</v>
      </c>
      <c r="V3822" s="96">
        <v>1900</v>
      </c>
      <c r="W3822" s="96">
        <v>1000</v>
      </c>
      <c r="X3822" s="96">
        <v>1000</v>
      </c>
      <c r="Y3822" s="95" t="s">
        <v>82</v>
      </c>
      <c r="Z3822" s="95" t="s">
        <v>25689</v>
      </c>
      <c r="AA3822" s="95" t="s">
        <v>84</v>
      </c>
      <c r="AB3822" s="95" t="s">
        <v>33457</v>
      </c>
      <c r="AC3822" s="95" t="s">
        <v>26031</v>
      </c>
      <c r="AD3822" s="95" t="s">
        <v>87</v>
      </c>
      <c r="AE3822" s="95" t="s">
        <v>61</v>
      </c>
      <c r="AF3822" s="95" t="s">
        <v>61</v>
      </c>
      <c r="AG3822" s="95" t="s">
        <v>89</v>
      </c>
      <c r="AH3822" s="95" t="s">
        <v>88</v>
      </c>
      <c r="AI3822" s="95" t="s">
        <v>88</v>
      </c>
      <c r="AJ3822" s="95" t="s">
        <v>88</v>
      </c>
      <c r="AK3822" s="95" t="s">
        <v>89</v>
      </c>
      <c r="AL3822" s="95" t="s">
        <v>89</v>
      </c>
      <c r="AM3822" s="95" t="s">
        <v>89</v>
      </c>
      <c r="AN3822" s="95" t="s">
        <v>88</v>
      </c>
      <c r="AO3822" s="95" t="s">
        <v>88</v>
      </c>
      <c r="AP3822" s="95" t="s">
        <v>89</v>
      </c>
      <c r="AQ3822" s="95" t="s">
        <v>90</v>
      </c>
      <c r="AR3822" s="95" t="s">
        <v>90</v>
      </c>
      <c r="AS3822" s="95" t="s">
        <v>25691</v>
      </c>
      <c r="AT3822" s="95" t="s">
        <v>92</v>
      </c>
      <c r="AU3822" s="95" t="s">
        <v>92</v>
      </c>
      <c r="AV3822" s="95" t="s">
        <v>93</v>
      </c>
      <c r="AW3822" s="95" t="s">
        <v>5250</v>
      </c>
      <c r="AX3822" s="95" t="s">
        <v>33458</v>
      </c>
      <c r="AY3822" s="95" t="s">
        <v>5252</v>
      </c>
      <c r="AZ3822" s="95" t="s">
        <v>33458</v>
      </c>
      <c r="BA3822" s="95" t="s">
        <v>97</v>
      </c>
      <c r="BB3822" s="95" t="s">
        <v>33459</v>
      </c>
      <c r="BC3822" s="95" t="s">
        <v>99</v>
      </c>
      <c r="BD3822" s="95" t="s">
        <v>100</v>
      </c>
      <c r="BE3822" s="95" t="s">
        <v>61</v>
      </c>
      <c r="BF3822" s="95" t="s">
        <v>380</v>
      </c>
      <c r="BG3822" s="95" t="s">
        <v>101</v>
      </c>
    </row>
    <row r="3823" s="86" customFormat="1" ht="19" customHeight="1" spans="1:59">
      <c r="A3823" s="95" t="s">
        <v>151</v>
      </c>
      <c r="B3823" s="95" t="s">
        <v>152</v>
      </c>
      <c r="C3823" s="95" t="s">
        <v>741</v>
      </c>
      <c r="D3823" s="95" t="s">
        <v>742</v>
      </c>
      <c r="E3823" s="95" t="s">
        <v>33460</v>
      </c>
      <c r="F3823" s="95" t="s">
        <v>33461</v>
      </c>
      <c r="G3823" s="95" t="s">
        <v>157</v>
      </c>
      <c r="H3823" s="95" t="s">
        <v>158</v>
      </c>
      <c r="I3823" s="95" t="s">
        <v>33462</v>
      </c>
      <c r="J3823" s="95" t="s">
        <v>33463</v>
      </c>
      <c r="K3823" s="95" t="s">
        <v>33464</v>
      </c>
      <c r="L3823" s="95" t="s">
        <v>73</v>
      </c>
      <c r="M3823" s="95" t="s">
        <v>526</v>
      </c>
      <c r="N3823" s="95" t="s">
        <v>2029</v>
      </c>
      <c r="O3823" s="95" t="s">
        <v>164</v>
      </c>
      <c r="P3823" s="95" t="s">
        <v>165</v>
      </c>
      <c r="Q3823" s="95" t="s">
        <v>166</v>
      </c>
      <c r="R3823" s="95" t="s">
        <v>167</v>
      </c>
      <c r="S3823" s="95" t="s">
        <v>33465</v>
      </c>
      <c r="T3823" s="95" t="s">
        <v>380</v>
      </c>
      <c r="U3823" s="96">
        <v>0</v>
      </c>
      <c r="V3823" s="96">
        <v>11000</v>
      </c>
      <c r="W3823" s="96">
        <v>8000</v>
      </c>
      <c r="X3823" s="96">
        <v>5000</v>
      </c>
      <c r="Y3823" s="95" t="s">
        <v>82</v>
      </c>
      <c r="Z3823" s="95" t="s">
        <v>25689</v>
      </c>
      <c r="AA3823" s="95" t="s">
        <v>84</v>
      </c>
      <c r="AB3823" s="95" t="s">
        <v>33466</v>
      </c>
      <c r="AC3823" s="95" t="s">
        <v>25690</v>
      </c>
      <c r="AD3823" s="95" t="s">
        <v>87</v>
      </c>
      <c r="AE3823" s="95" t="s">
        <v>61</v>
      </c>
      <c r="AF3823" s="95" t="s">
        <v>61</v>
      </c>
      <c r="AG3823" s="95" t="s">
        <v>89</v>
      </c>
      <c r="AH3823" s="95" t="s">
        <v>89</v>
      </c>
      <c r="AI3823" s="95" t="s">
        <v>88</v>
      </c>
      <c r="AJ3823" s="95" t="s">
        <v>88</v>
      </c>
      <c r="AK3823" s="95" t="s">
        <v>88</v>
      </c>
      <c r="AL3823" s="95" t="s">
        <v>88</v>
      </c>
      <c r="AM3823" s="95" t="s">
        <v>88</v>
      </c>
      <c r="AN3823" s="95" t="s">
        <v>88</v>
      </c>
      <c r="AO3823" s="95" t="s">
        <v>88</v>
      </c>
      <c r="AP3823" s="95" t="s">
        <v>89</v>
      </c>
      <c r="AQ3823" s="95" t="s">
        <v>90</v>
      </c>
      <c r="AR3823" s="95" t="s">
        <v>90</v>
      </c>
      <c r="AS3823" s="95" t="s">
        <v>25691</v>
      </c>
      <c r="AT3823" s="95" t="s">
        <v>92</v>
      </c>
      <c r="AU3823" s="95" t="s">
        <v>92</v>
      </c>
      <c r="AV3823" s="95" t="s">
        <v>93</v>
      </c>
      <c r="AW3823" s="95" t="s">
        <v>33467</v>
      </c>
      <c r="AX3823" s="95" t="s">
        <v>33468</v>
      </c>
      <c r="AY3823" s="95" t="s">
        <v>33469</v>
      </c>
      <c r="AZ3823" s="95" t="s">
        <v>33468</v>
      </c>
      <c r="BA3823" s="95" t="s">
        <v>97</v>
      </c>
      <c r="BB3823" s="95" t="s">
        <v>33470</v>
      </c>
      <c r="BC3823" s="95" t="s">
        <v>99</v>
      </c>
      <c r="BD3823" s="95" t="s">
        <v>100</v>
      </c>
      <c r="BE3823" s="95" t="s">
        <v>61</v>
      </c>
      <c r="BF3823" s="95" t="s">
        <v>380</v>
      </c>
      <c r="BG3823" s="95" t="s">
        <v>101</v>
      </c>
    </row>
    <row r="3824" s="86" customFormat="1" ht="19" customHeight="1" spans="1:59">
      <c r="A3824" s="95" t="s">
        <v>267</v>
      </c>
      <c r="B3824" s="95" t="s">
        <v>268</v>
      </c>
      <c r="C3824" s="95" t="s">
        <v>1384</v>
      </c>
      <c r="D3824" s="95" t="s">
        <v>1385</v>
      </c>
      <c r="E3824" s="95" t="s">
        <v>20045</v>
      </c>
      <c r="F3824" s="95" t="s">
        <v>25321</v>
      </c>
      <c r="G3824" s="95" t="s">
        <v>5530</v>
      </c>
      <c r="H3824" s="95" t="s">
        <v>943</v>
      </c>
      <c r="I3824" s="95" t="s">
        <v>33471</v>
      </c>
      <c r="J3824" s="95" t="s">
        <v>33472</v>
      </c>
      <c r="K3824" s="95" t="s">
        <v>33473</v>
      </c>
      <c r="L3824" s="95" t="s">
        <v>73</v>
      </c>
      <c r="M3824" s="95" t="s">
        <v>1526</v>
      </c>
      <c r="N3824" s="95" t="s">
        <v>114</v>
      </c>
      <c r="O3824" s="95" t="s">
        <v>949</v>
      </c>
      <c r="P3824" s="95" t="s">
        <v>950</v>
      </c>
      <c r="Q3824" s="95" t="s">
        <v>6440</v>
      </c>
      <c r="R3824" s="95" t="s">
        <v>6441</v>
      </c>
      <c r="S3824" s="95" t="s">
        <v>33474</v>
      </c>
      <c r="T3824" s="95" t="s">
        <v>380</v>
      </c>
      <c r="U3824" s="96">
        <v>0</v>
      </c>
      <c r="V3824" s="96">
        <v>38000</v>
      </c>
      <c r="W3824" s="96">
        <v>28000</v>
      </c>
      <c r="X3824" s="96">
        <v>14000</v>
      </c>
      <c r="Y3824" s="95" t="s">
        <v>82</v>
      </c>
      <c r="Z3824" s="95" t="s">
        <v>25689</v>
      </c>
      <c r="AA3824" s="95" t="s">
        <v>84</v>
      </c>
      <c r="AB3824" s="95" t="s">
        <v>20050</v>
      </c>
      <c r="AC3824" s="95" t="s">
        <v>25830</v>
      </c>
      <c r="AD3824" s="95" t="s">
        <v>87</v>
      </c>
      <c r="AE3824" s="95" t="s">
        <v>61</v>
      </c>
      <c r="AF3824" s="95" t="s">
        <v>61</v>
      </c>
      <c r="AG3824" s="95" t="s">
        <v>89</v>
      </c>
      <c r="AH3824" s="95" t="s">
        <v>89</v>
      </c>
      <c r="AI3824" s="95" t="s">
        <v>89</v>
      </c>
      <c r="AJ3824" s="95" t="s">
        <v>88</v>
      </c>
      <c r="AK3824" s="95" t="s">
        <v>89</v>
      </c>
      <c r="AL3824" s="95" t="s">
        <v>88</v>
      </c>
      <c r="AM3824" s="95" t="s">
        <v>88</v>
      </c>
      <c r="AN3824" s="95" t="s">
        <v>88</v>
      </c>
      <c r="AO3824" s="95" t="s">
        <v>88</v>
      </c>
      <c r="AP3824" s="95" t="s">
        <v>89</v>
      </c>
      <c r="AQ3824" s="95" t="s">
        <v>90</v>
      </c>
      <c r="AR3824" s="95" t="s">
        <v>90</v>
      </c>
      <c r="AS3824" s="95" t="s">
        <v>25691</v>
      </c>
      <c r="AT3824" s="95" t="s">
        <v>92</v>
      </c>
      <c r="AU3824" s="95" t="s">
        <v>92</v>
      </c>
      <c r="AV3824" s="95" t="s">
        <v>93</v>
      </c>
      <c r="AW3824" s="95" t="s">
        <v>20051</v>
      </c>
      <c r="AX3824" s="95" t="s">
        <v>33475</v>
      </c>
      <c r="AY3824" s="95" t="s">
        <v>20053</v>
      </c>
      <c r="AZ3824" s="95" t="s">
        <v>33475</v>
      </c>
      <c r="BA3824" s="95" t="s">
        <v>97</v>
      </c>
      <c r="BB3824" s="95" t="s">
        <v>33476</v>
      </c>
      <c r="BC3824" s="95" t="s">
        <v>99</v>
      </c>
      <c r="BD3824" s="95" t="s">
        <v>100</v>
      </c>
      <c r="BE3824" s="95" t="s">
        <v>61</v>
      </c>
      <c r="BF3824" s="95" t="s">
        <v>380</v>
      </c>
      <c r="BG3824" s="95" t="s">
        <v>101</v>
      </c>
    </row>
    <row r="3825" s="86" customFormat="1" ht="19" customHeight="1" spans="1:59">
      <c r="A3825" s="95" t="s">
        <v>419</v>
      </c>
      <c r="B3825" s="95" t="s">
        <v>420</v>
      </c>
      <c r="C3825" s="95" t="s">
        <v>2086</v>
      </c>
      <c r="D3825" s="95" t="s">
        <v>2087</v>
      </c>
      <c r="E3825" s="95" t="s">
        <v>27002</v>
      </c>
      <c r="F3825" s="95" t="s">
        <v>27003</v>
      </c>
      <c r="G3825" s="95" t="s">
        <v>425</v>
      </c>
      <c r="H3825" s="95" t="s">
        <v>109</v>
      </c>
      <c r="I3825" s="95" t="s">
        <v>33477</v>
      </c>
      <c r="J3825" s="95" t="s">
        <v>33478</v>
      </c>
      <c r="K3825" s="95" t="s">
        <v>33479</v>
      </c>
      <c r="L3825" s="95" t="s">
        <v>73</v>
      </c>
      <c r="M3825" s="95" t="s">
        <v>8563</v>
      </c>
      <c r="N3825" s="95" t="s">
        <v>203</v>
      </c>
      <c r="O3825" s="95" t="s">
        <v>2779</v>
      </c>
      <c r="P3825" s="95" t="s">
        <v>2780</v>
      </c>
      <c r="Q3825" s="95" t="s">
        <v>1940</v>
      </c>
      <c r="R3825" s="95" t="s">
        <v>1941</v>
      </c>
      <c r="S3825" s="95" t="s">
        <v>33480</v>
      </c>
      <c r="T3825" s="95" t="s">
        <v>119</v>
      </c>
      <c r="U3825" s="96">
        <v>0</v>
      </c>
      <c r="V3825" s="96">
        <v>55000</v>
      </c>
      <c r="W3825" s="96">
        <v>30000</v>
      </c>
      <c r="X3825" s="96">
        <v>27550</v>
      </c>
      <c r="Y3825" s="95" t="s">
        <v>143</v>
      </c>
      <c r="Z3825" s="95" t="s">
        <v>25689</v>
      </c>
      <c r="AA3825" s="95" t="s">
        <v>84</v>
      </c>
      <c r="AB3825" s="95" t="s">
        <v>884</v>
      </c>
      <c r="AC3825" s="95" t="s">
        <v>25690</v>
      </c>
      <c r="AD3825" s="95" t="s">
        <v>87</v>
      </c>
      <c r="AE3825" s="95" t="s">
        <v>61</v>
      </c>
      <c r="AF3825" s="95" t="s">
        <v>33481</v>
      </c>
      <c r="AG3825" s="95" t="s">
        <v>89</v>
      </c>
      <c r="AH3825" s="95" t="s">
        <v>89</v>
      </c>
      <c r="AI3825" s="95" t="s">
        <v>89</v>
      </c>
      <c r="AJ3825" s="95" t="s">
        <v>89</v>
      </c>
      <c r="AK3825" s="95" t="s">
        <v>89</v>
      </c>
      <c r="AL3825" s="95" t="s">
        <v>89</v>
      </c>
      <c r="AM3825" s="95" t="s">
        <v>89</v>
      </c>
      <c r="AN3825" s="95" t="s">
        <v>89</v>
      </c>
      <c r="AO3825" s="95" t="s">
        <v>89</v>
      </c>
      <c r="AP3825" s="95" t="s">
        <v>89</v>
      </c>
      <c r="AQ3825" s="95" t="s">
        <v>90</v>
      </c>
      <c r="AR3825" s="95" t="s">
        <v>90</v>
      </c>
      <c r="AS3825" s="95" t="s">
        <v>25691</v>
      </c>
      <c r="AT3825" s="95" t="s">
        <v>92</v>
      </c>
      <c r="AU3825" s="95" t="s">
        <v>92</v>
      </c>
      <c r="AV3825" s="95" t="s">
        <v>93</v>
      </c>
      <c r="AW3825" s="95" t="s">
        <v>27008</v>
      </c>
      <c r="AX3825" s="95" t="s">
        <v>33482</v>
      </c>
      <c r="AY3825" s="95" t="s">
        <v>24001</v>
      </c>
      <c r="AZ3825" s="95" t="s">
        <v>33482</v>
      </c>
      <c r="BA3825" s="95" t="s">
        <v>97</v>
      </c>
      <c r="BB3825" s="95" t="s">
        <v>33483</v>
      </c>
      <c r="BC3825" s="95" t="s">
        <v>99</v>
      </c>
      <c r="BD3825" s="95" t="s">
        <v>150</v>
      </c>
      <c r="BE3825" s="95" t="s">
        <v>61</v>
      </c>
      <c r="BF3825" s="95" t="s">
        <v>119</v>
      </c>
      <c r="BG3825" s="95" t="s">
        <v>101</v>
      </c>
    </row>
    <row r="3826" s="86" customFormat="1" ht="19" customHeight="1" spans="1:59">
      <c r="A3826" s="95" t="s">
        <v>419</v>
      </c>
      <c r="B3826" s="95" t="s">
        <v>420</v>
      </c>
      <c r="C3826" s="95" t="s">
        <v>2086</v>
      </c>
      <c r="D3826" s="95" t="s">
        <v>2087</v>
      </c>
      <c r="E3826" s="95" t="s">
        <v>10607</v>
      </c>
      <c r="F3826" s="95" t="s">
        <v>10608</v>
      </c>
      <c r="G3826" s="95" t="s">
        <v>9263</v>
      </c>
      <c r="H3826" s="95" t="s">
        <v>2885</v>
      </c>
      <c r="I3826" s="95" t="s">
        <v>33484</v>
      </c>
      <c r="J3826" s="95" t="s">
        <v>33485</v>
      </c>
      <c r="K3826" s="95" t="s">
        <v>33486</v>
      </c>
      <c r="L3826" s="95" t="s">
        <v>73</v>
      </c>
      <c r="M3826" s="95" t="s">
        <v>13992</v>
      </c>
      <c r="N3826" s="95" t="s">
        <v>811</v>
      </c>
      <c r="O3826" s="95" t="s">
        <v>1877</v>
      </c>
      <c r="P3826" s="95" t="s">
        <v>2968</v>
      </c>
      <c r="Q3826" s="95" t="s">
        <v>2891</v>
      </c>
      <c r="R3826" s="95" t="s">
        <v>2892</v>
      </c>
      <c r="S3826" s="95" t="s">
        <v>33487</v>
      </c>
      <c r="T3826" s="95" t="s">
        <v>209</v>
      </c>
      <c r="U3826" s="96">
        <v>0</v>
      </c>
      <c r="V3826" s="96">
        <v>7000</v>
      </c>
      <c r="W3826" s="96">
        <v>5600</v>
      </c>
      <c r="X3826" s="96">
        <v>5600</v>
      </c>
      <c r="Y3826" s="95" t="s">
        <v>143</v>
      </c>
      <c r="Z3826" s="95" t="s">
        <v>25689</v>
      </c>
      <c r="AA3826" s="95" t="s">
        <v>84</v>
      </c>
      <c r="AB3826" s="95" t="s">
        <v>10613</v>
      </c>
      <c r="AC3826" s="95" t="s">
        <v>26031</v>
      </c>
      <c r="AD3826" s="95" t="s">
        <v>87</v>
      </c>
      <c r="AE3826" s="95" t="s">
        <v>61</v>
      </c>
      <c r="AF3826" s="95" t="s">
        <v>61</v>
      </c>
      <c r="AG3826" s="95" t="s">
        <v>89</v>
      </c>
      <c r="AH3826" s="95" t="s">
        <v>89</v>
      </c>
      <c r="AI3826" s="95" t="s">
        <v>89</v>
      </c>
      <c r="AJ3826" s="95" t="s">
        <v>89</v>
      </c>
      <c r="AK3826" s="95" t="s">
        <v>89</v>
      </c>
      <c r="AL3826" s="95" t="s">
        <v>89</v>
      </c>
      <c r="AM3826" s="95" t="s">
        <v>89</v>
      </c>
      <c r="AN3826" s="95" t="s">
        <v>89</v>
      </c>
      <c r="AO3826" s="95" t="s">
        <v>89</v>
      </c>
      <c r="AP3826" s="95" t="s">
        <v>89</v>
      </c>
      <c r="AQ3826" s="95" t="s">
        <v>90</v>
      </c>
      <c r="AR3826" s="95" t="s">
        <v>90</v>
      </c>
      <c r="AS3826" s="95" t="s">
        <v>25691</v>
      </c>
      <c r="AT3826" s="95" t="s">
        <v>92</v>
      </c>
      <c r="AU3826" s="95" t="s">
        <v>92</v>
      </c>
      <c r="AV3826" s="95" t="s">
        <v>93</v>
      </c>
      <c r="AW3826" s="95" t="s">
        <v>10614</v>
      </c>
      <c r="AX3826" s="95" t="s">
        <v>33488</v>
      </c>
      <c r="AY3826" s="95" t="s">
        <v>10616</v>
      </c>
      <c r="AZ3826" s="95" t="s">
        <v>33488</v>
      </c>
      <c r="BA3826" s="95" t="s">
        <v>97</v>
      </c>
      <c r="BB3826" s="95" t="s">
        <v>33489</v>
      </c>
      <c r="BC3826" s="95" t="s">
        <v>99</v>
      </c>
      <c r="BD3826" s="95" t="s">
        <v>150</v>
      </c>
      <c r="BE3826" s="95" t="s">
        <v>61</v>
      </c>
      <c r="BF3826" s="95" t="s">
        <v>209</v>
      </c>
      <c r="BG3826" s="95" t="s">
        <v>101</v>
      </c>
    </row>
    <row r="3827" s="86" customFormat="1" ht="19" customHeight="1" spans="1:59">
      <c r="A3827" s="95" t="s">
        <v>458</v>
      </c>
      <c r="B3827" s="95" t="s">
        <v>459</v>
      </c>
      <c r="C3827" s="95" t="s">
        <v>3118</v>
      </c>
      <c r="D3827" s="95" t="s">
        <v>3119</v>
      </c>
      <c r="E3827" s="95" t="s">
        <v>7420</v>
      </c>
      <c r="F3827" s="95" t="s">
        <v>26405</v>
      </c>
      <c r="G3827" s="95" t="s">
        <v>13523</v>
      </c>
      <c r="H3827" s="95" t="s">
        <v>1571</v>
      </c>
      <c r="I3827" s="95" t="s">
        <v>33490</v>
      </c>
      <c r="J3827" s="95" t="s">
        <v>33491</v>
      </c>
      <c r="K3827" s="95" t="s">
        <v>33492</v>
      </c>
      <c r="L3827" s="95" t="s">
        <v>73</v>
      </c>
      <c r="M3827" s="95" t="s">
        <v>6024</v>
      </c>
      <c r="N3827" s="95" t="s">
        <v>2350</v>
      </c>
      <c r="O3827" s="95" t="s">
        <v>949</v>
      </c>
      <c r="P3827" s="95" t="s">
        <v>950</v>
      </c>
      <c r="Q3827" s="95" t="s">
        <v>257</v>
      </c>
      <c r="R3827" s="95" t="s">
        <v>951</v>
      </c>
      <c r="S3827" s="95" t="s">
        <v>33493</v>
      </c>
      <c r="T3827" s="95" t="s">
        <v>380</v>
      </c>
      <c r="U3827" s="96">
        <v>0</v>
      </c>
      <c r="V3827" s="96">
        <v>62000</v>
      </c>
      <c r="W3827" s="96">
        <v>43000</v>
      </c>
      <c r="X3827" s="96">
        <v>20000</v>
      </c>
      <c r="Y3827" s="95" t="s">
        <v>82</v>
      </c>
      <c r="Z3827" s="95" t="s">
        <v>25689</v>
      </c>
      <c r="AA3827" s="95" t="s">
        <v>84</v>
      </c>
      <c r="AB3827" s="95" t="s">
        <v>7421</v>
      </c>
      <c r="AC3827" s="95" t="s">
        <v>25703</v>
      </c>
      <c r="AD3827" s="95" t="s">
        <v>87</v>
      </c>
      <c r="AE3827" s="95" t="s">
        <v>61</v>
      </c>
      <c r="AF3827" s="95" t="s">
        <v>61</v>
      </c>
      <c r="AG3827" s="95" t="s">
        <v>89</v>
      </c>
      <c r="AH3827" s="95" t="s">
        <v>89</v>
      </c>
      <c r="AI3827" s="95" t="s">
        <v>89</v>
      </c>
      <c r="AJ3827" s="95" t="s">
        <v>89</v>
      </c>
      <c r="AK3827" s="95" t="s">
        <v>89</v>
      </c>
      <c r="AL3827" s="95" t="s">
        <v>89</v>
      </c>
      <c r="AM3827" s="95" t="s">
        <v>89</v>
      </c>
      <c r="AN3827" s="95" t="s">
        <v>89</v>
      </c>
      <c r="AO3827" s="95" t="s">
        <v>89</v>
      </c>
      <c r="AP3827" s="95" t="s">
        <v>89</v>
      </c>
      <c r="AQ3827" s="95" t="s">
        <v>90</v>
      </c>
      <c r="AR3827" s="95" t="s">
        <v>90</v>
      </c>
      <c r="AS3827" s="95" t="s">
        <v>25691</v>
      </c>
      <c r="AT3827" s="95" t="s">
        <v>92</v>
      </c>
      <c r="AU3827" s="95" t="s">
        <v>92</v>
      </c>
      <c r="AV3827" s="95" t="s">
        <v>93</v>
      </c>
      <c r="AW3827" s="95" t="s">
        <v>7427</v>
      </c>
      <c r="AX3827" s="95" t="s">
        <v>33494</v>
      </c>
      <c r="AY3827" s="95" t="s">
        <v>7429</v>
      </c>
      <c r="AZ3827" s="95" t="s">
        <v>33494</v>
      </c>
      <c r="BA3827" s="95" t="s">
        <v>97</v>
      </c>
      <c r="BB3827" s="95" t="s">
        <v>33495</v>
      </c>
      <c r="BC3827" s="95" t="s">
        <v>99</v>
      </c>
      <c r="BD3827" s="95" t="s">
        <v>100</v>
      </c>
      <c r="BE3827" s="95" t="s">
        <v>61</v>
      </c>
      <c r="BF3827" s="95" t="s">
        <v>380</v>
      </c>
      <c r="BG3827" s="95" t="s">
        <v>101</v>
      </c>
    </row>
    <row r="3828" s="86" customFormat="1" ht="19" customHeight="1" spans="1:59">
      <c r="A3828" s="95" t="s">
        <v>458</v>
      </c>
      <c r="B3828" s="95" t="s">
        <v>459</v>
      </c>
      <c r="C3828" s="95" t="s">
        <v>6842</v>
      </c>
      <c r="D3828" s="95" t="s">
        <v>6843</v>
      </c>
      <c r="E3828" s="95" t="s">
        <v>33496</v>
      </c>
      <c r="F3828" s="95" t="s">
        <v>33497</v>
      </c>
      <c r="G3828" s="95" t="s">
        <v>28972</v>
      </c>
      <c r="H3828" s="95" t="s">
        <v>2291</v>
      </c>
      <c r="I3828" s="95" t="s">
        <v>33498</v>
      </c>
      <c r="J3828" s="95" t="s">
        <v>33499</v>
      </c>
      <c r="K3828" s="95" t="s">
        <v>33500</v>
      </c>
      <c r="L3828" s="95" t="s">
        <v>73</v>
      </c>
      <c r="M3828" s="95" t="s">
        <v>1526</v>
      </c>
      <c r="N3828" s="95" t="s">
        <v>2954</v>
      </c>
      <c r="O3828" s="95" t="s">
        <v>2295</v>
      </c>
      <c r="P3828" s="95" t="s">
        <v>2296</v>
      </c>
      <c r="Q3828" s="95" t="s">
        <v>2297</v>
      </c>
      <c r="R3828" s="95" t="s">
        <v>2298</v>
      </c>
      <c r="S3828" s="95" t="s">
        <v>33501</v>
      </c>
      <c r="T3828" s="95" t="s">
        <v>119</v>
      </c>
      <c r="U3828" s="96">
        <v>0</v>
      </c>
      <c r="V3828" s="96">
        <v>8200</v>
      </c>
      <c r="W3828" s="96">
        <v>6500</v>
      </c>
      <c r="X3828" s="96">
        <v>1600</v>
      </c>
      <c r="Y3828" s="95" t="s">
        <v>82</v>
      </c>
      <c r="Z3828" s="95" t="s">
        <v>25689</v>
      </c>
      <c r="AA3828" s="95" t="s">
        <v>84</v>
      </c>
      <c r="AB3828" s="95" t="s">
        <v>33502</v>
      </c>
      <c r="AC3828" s="95" t="s">
        <v>25830</v>
      </c>
      <c r="AD3828" s="95" t="s">
        <v>87</v>
      </c>
      <c r="AE3828" s="95" t="s">
        <v>61</v>
      </c>
      <c r="AF3828" s="95" t="s">
        <v>61</v>
      </c>
      <c r="AG3828" s="95" t="s">
        <v>89</v>
      </c>
      <c r="AH3828" s="95" t="s">
        <v>89</v>
      </c>
      <c r="AI3828" s="95" t="s">
        <v>89</v>
      </c>
      <c r="AJ3828" s="95" t="s">
        <v>88</v>
      </c>
      <c r="AK3828" s="95" t="s">
        <v>88</v>
      </c>
      <c r="AL3828" s="95" t="s">
        <v>89</v>
      </c>
      <c r="AM3828" s="95" t="s">
        <v>89</v>
      </c>
      <c r="AN3828" s="95" t="s">
        <v>89</v>
      </c>
      <c r="AO3828" s="95" t="s">
        <v>88</v>
      </c>
      <c r="AP3828" s="95" t="s">
        <v>89</v>
      </c>
      <c r="AQ3828" s="95" t="s">
        <v>90</v>
      </c>
      <c r="AR3828" s="95" t="s">
        <v>90</v>
      </c>
      <c r="AS3828" s="95" t="s">
        <v>25691</v>
      </c>
      <c r="AT3828" s="95" t="s">
        <v>92</v>
      </c>
      <c r="AU3828" s="95" t="s">
        <v>92</v>
      </c>
      <c r="AV3828" s="95" t="s">
        <v>93</v>
      </c>
      <c r="AW3828" s="95" t="s">
        <v>33503</v>
      </c>
      <c r="AX3828" s="95" t="s">
        <v>33504</v>
      </c>
      <c r="AY3828" s="95" t="s">
        <v>33505</v>
      </c>
      <c r="AZ3828" s="95" t="s">
        <v>33504</v>
      </c>
      <c r="BA3828" s="95" t="s">
        <v>97</v>
      </c>
      <c r="BB3828" s="95" t="s">
        <v>33506</v>
      </c>
      <c r="BC3828" s="95" t="s">
        <v>99</v>
      </c>
      <c r="BD3828" s="95" t="s">
        <v>100</v>
      </c>
      <c r="BE3828" s="95" t="s">
        <v>61</v>
      </c>
      <c r="BF3828" s="95" t="s">
        <v>119</v>
      </c>
      <c r="BG3828" s="95" t="s">
        <v>101</v>
      </c>
    </row>
    <row r="3829" s="86" customFormat="1" ht="19" customHeight="1" spans="1:59">
      <c r="A3829" s="95" t="s">
        <v>226</v>
      </c>
      <c r="B3829" s="95" t="s">
        <v>227</v>
      </c>
      <c r="C3829" s="95" t="s">
        <v>406</v>
      </c>
      <c r="D3829" s="95" t="s">
        <v>407</v>
      </c>
      <c r="E3829" s="95" t="s">
        <v>12445</v>
      </c>
      <c r="F3829" s="95" t="s">
        <v>12446</v>
      </c>
      <c r="G3829" s="95" t="s">
        <v>2039</v>
      </c>
      <c r="H3829" s="95" t="s">
        <v>943</v>
      </c>
      <c r="I3829" s="95" t="s">
        <v>33507</v>
      </c>
      <c r="J3829" s="95" t="s">
        <v>33508</v>
      </c>
      <c r="K3829" s="95" t="s">
        <v>33509</v>
      </c>
      <c r="L3829" s="95" t="s">
        <v>73</v>
      </c>
      <c r="M3829" s="95" t="s">
        <v>74</v>
      </c>
      <c r="N3829" s="95" t="s">
        <v>326</v>
      </c>
      <c r="O3829" s="95" t="s">
        <v>7783</v>
      </c>
      <c r="P3829" s="95" t="s">
        <v>7784</v>
      </c>
      <c r="Q3829" s="95" t="s">
        <v>8792</v>
      </c>
      <c r="R3829" s="95" t="s">
        <v>8793</v>
      </c>
      <c r="S3829" s="95" t="s">
        <v>33510</v>
      </c>
      <c r="T3829" s="95" t="s">
        <v>209</v>
      </c>
      <c r="U3829" s="96">
        <v>0</v>
      </c>
      <c r="V3829" s="96">
        <v>14000</v>
      </c>
      <c r="W3829" s="96">
        <v>7000</v>
      </c>
      <c r="X3829" s="96">
        <v>7000</v>
      </c>
      <c r="Y3829" s="95" t="s">
        <v>82</v>
      </c>
      <c r="Z3829" s="95" t="s">
        <v>25689</v>
      </c>
      <c r="AA3829" s="95" t="s">
        <v>84</v>
      </c>
      <c r="AB3829" s="95" t="s">
        <v>12451</v>
      </c>
      <c r="AC3829" s="95" t="s">
        <v>25830</v>
      </c>
      <c r="AD3829" s="95" t="s">
        <v>87</v>
      </c>
      <c r="AE3829" s="95" t="s">
        <v>61</v>
      </c>
      <c r="AF3829" s="95" t="s">
        <v>61</v>
      </c>
      <c r="AG3829" s="95" t="s">
        <v>89</v>
      </c>
      <c r="AH3829" s="95" t="s">
        <v>89</v>
      </c>
      <c r="AI3829" s="95" t="s">
        <v>89</v>
      </c>
      <c r="AJ3829" s="95" t="s">
        <v>88</v>
      </c>
      <c r="AK3829" s="95" t="s">
        <v>89</v>
      </c>
      <c r="AL3829" s="95" t="s">
        <v>88</v>
      </c>
      <c r="AM3829" s="95" t="s">
        <v>88</v>
      </c>
      <c r="AN3829" s="95" t="s">
        <v>88</v>
      </c>
      <c r="AO3829" s="95" t="s">
        <v>88</v>
      </c>
      <c r="AP3829" s="95" t="s">
        <v>89</v>
      </c>
      <c r="AQ3829" s="95" t="s">
        <v>90</v>
      </c>
      <c r="AR3829" s="95" t="s">
        <v>90</v>
      </c>
      <c r="AS3829" s="95" t="s">
        <v>25691</v>
      </c>
      <c r="AT3829" s="95" t="s">
        <v>92</v>
      </c>
      <c r="AU3829" s="95" t="s">
        <v>92</v>
      </c>
      <c r="AV3829" s="95" t="s">
        <v>93</v>
      </c>
      <c r="AW3829" s="95" t="s">
        <v>12452</v>
      </c>
      <c r="AX3829" s="95" t="s">
        <v>33511</v>
      </c>
      <c r="AY3829" s="95" t="s">
        <v>12454</v>
      </c>
      <c r="AZ3829" s="95" t="s">
        <v>33511</v>
      </c>
      <c r="BA3829" s="95" t="s">
        <v>97</v>
      </c>
      <c r="BB3829" s="95" t="s">
        <v>33512</v>
      </c>
      <c r="BC3829" s="95" t="s">
        <v>99</v>
      </c>
      <c r="BD3829" s="95" t="s">
        <v>100</v>
      </c>
      <c r="BE3829" s="95" t="s">
        <v>61</v>
      </c>
      <c r="BF3829" s="95" t="s">
        <v>209</v>
      </c>
      <c r="BG3829" s="95" t="s">
        <v>101</v>
      </c>
    </row>
    <row r="3830" s="86" customFormat="1" ht="19" customHeight="1" spans="1:59">
      <c r="A3830" s="95" t="s">
        <v>226</v>
      </c>
      <c r="B3830" s="95" t="s">
        <v>227</v>
      </c>
      <c r="C3830" s="95" t="s">
        <v>872</v>
      </c>
      <c r="D3830" s="95" t="s">
        <v>873</v>
      </c>
      <c r="E3830" s="95" t="s">
        <v>1453</v>
      </c>
      <c r="F3830" s="95" t="s">
        <v>12456</v>
      </c>
      <c r="G3830" s="95" t="s">
        <v>12457</v>
      </c>
      <c r="H3830" s="95" t="s">
        <v>28072</v>
      </c>
      <c r="I3830" s="95" t="s">
        <v>33513</v>
      </c>
      <c r="J3830" s="95" t="s">
        <v>33514</v>
      </c>
      <c r="K3830" s="95" t="s">
        <v>33515</v>
      </c>
      <c r="L3830" s="95" t="s">
        <v>73</v>
      </c>
      <c r="M3830" s="95" t="s">
        <v>3716</v>
      </c>
      <c r="N3830" s="95" t="s">
        <v>508</v>
      </c>
      <c r="O3830" s="95" t="s">
        <v>2295</v>
      </c>
      <c r="P3830" s="95" t="s">
        <v>2296</v>
      </c>
      <c r="Q3830" s="95" t="s">
        <v>2297</v>
      </c>
      <c r="R3830" s="95" t="s">
        <v>2298</v>
      </c>
      <c r="S3830" s="95" t="s">
        <v>33516</v>
      </c>
      <c r="T3830" s="95" t="s">
        <v>262</v>
      </c>
      <c r="U3830" s="96">
        <v>0</v>
      </c>
      <c r="V3830" s="96">
        <v>35000</v>
      </c>
      <c r="W3830" s="96">
        <v>16000</v>
      </c>
      <c r="X3830" s="96">
        <v>2000</v>
      </c>
      <c r="Y3830" s="95" t="s">
        <v>143</v>
      </c>
      <c r="Z3830" s="95" t="s">
        <v>25689</v>
      </c>
      <c r="AA3830" s="95" t="s">
        <v>84</v>
      </c>
      <c r="AB3830" s="95" t="s">
        <v>1460</v>
      </c>
      <c r="AC3830" s="95" t="s">
        <v>26031</v>
      </c>
      <c r="AD3830" s="95" t="s">
        <v>87</v>
      </c>
      <c r="AE3830" s="95" t="s">
        <v>61</v>
      </c>
      <c r="AF3830" s="95" t="s">
        <v>61</v>
      </c>
      <c r="AG3830" s="95" t="s">
        <v>89</v>
      </c>
      <c r="AH3830" s="95" t="s">
        <v>89</v>
      </c>
      <c r="AI3830" s="95" t="s">
        <v>89</v>
      </c>
      <c r="AJ3830" s="95" t="s">
        <v>89</v>
      </c>
      <c r="AK3830" s="95" t="s">
        <v>89</v>
      </c>
      <c r="AL3830" s="95" t="s">
        <v>89</v>
      </c>
      <c r="AM3830" s="95" t="s">
        <v>89</v>
      </c>
      <c r="AN3830" s="95" t="s">
        <v>89</v>
      </c>
      <c r="AO3830" s="95" t="s">
        <v>89</v>
      </c>
      <c r="AP3830" s="95" t="s">
        <v>89</v>
      </c>
      <c r="AQ3830" s="95" t="s">
        <v>90</v>
      </c>
      <c r="AR3830" s="95" t="s">
        <v>90</v>
      </c>
      <c r="AS3830" s="95" t="s">
        <v>25691</v>
      </c>
      <c r="AT3830" s="95" t="s">
        <v>92</v>
      </c>
      <c r="AU3830" s="95" t="s">
        <v>92</v>
      </c>
      <c r="AV3830" s="95" t="s">
        <v>93</v>
      </c>
      <c r="AW3830" s="95" t="s">
        <v>1461</v>
      </c>
      <c r="AX3830" s="95" t="s">
        <v>33517</v>
      </c>
      <c r="AY3830" s="95" t="s">
        <v>1463</v>
      </c>
      <c r="AZ3830" s="95" t="s">
        <v>33517</v>
      </c>
      <c r="BA3830" s="95" t="s">
        <v>215</v>
      </c>
      <c r="BB3830" s="95" t="s">
        <v>33518</v>
      </c>
      <c r="BC3830" s="95" t="s">
        <v>99</v>
      </c>
      <c r="BD3830" s="95" t="s">
        <v>150</v>
      </c>
      <c r="BE3830" s="95" t="s">
        <v>61</v>
      </c>
      <c r="BF3830" s="95" t="s">
        <v>262</v>
      </c>
      <c r="BG3830" s="95" t="s">
        <v>101</v>
      </c>
    </row>
    <row r="3831" s="86" customFormat="1" ht="19" customHeight="1" spans="1:59">
      <c r="A3831" s="95" t="s">
        <v>458</v>
      </c>
      <c r="B3831" s="95" t="s">
        <v>459</v>
      </c>
      <c r="C3831" s="95" t="s">
        <v>4779</v>
      </c>
      <c r="D3831" s="95" t="s">
        <v>4780</v>
      </c>
      <c r="E3831" s="95" t="s">
        <v>6741</v>
      </c>
      <c r="F3831" s="95" t="s">
        <v>30258</v>
      </c>
      <c r="G3831" s="95" t="s">
        <v>26406</v>
      </c>
      <c r="H3831" s="95" t="s">
        <v>7716</v>
      </c>
      <c r="I3831" s="95" t="s">
        <v>33519</v>
      </c>
      <c r="J3831" s="95" t="s">
        <v>33520</v>
      </c>
      <c r="K3831" s="95" t="s">
        <v>33521</v>
      </c>
      <c r="L3831" s="95" t="s">
        <v>73</v>
      </c>
      <c r="M3831" s="95" t="s">
        <v>33522</v>
      </c>
      <c r="N3831" s="95" t="s">
        <v>811</v>
      </c>
      <c r="O3831" s="95" t="s">
        <v>949</v>
      </c>
      <c r="P3831" s="95" t="s">
        <v>950</v>
      </c>
      <c r="Q3831" s="95" t="s">
        <v>257</v>
      </c>
      <c r="R3831" s="95" t="s">
        <v>951</v>
      </c>
      <c r="S3831" s="95" t="s">
        <v>33523</v>
      </c>
      <c r="T3831" s="95" t="s">
        <v>119</v>
      </c>
      <c r="U3831" s="96">
        <v>0</v>
      </c>
      <c r="V3831" s="96">
        <v>70000</v>
      </c>
      <c r="W3831" s="96">
        <v>56000</v>
      </c>
      <c r="X3831" s="96">
        <v>1500</v>
      </c>
      <c r="Y3831" s="95" t="s">
        <v>143</v>
      </c>
      <c r="Z3831" s="95" t="s">
        <v>25689</v>
      </c>
      <c r="AA3831" s="95" t="s">
        <v>84</v>
      </c>
      <c r="AB3831" s="95" t="s">
        <v>6748</v>
      </c>
      <c r="AC3831" s="95" t="s">
        <v>25703</v>
      </c>
      <c r="AD3831" s="95" t="s">
        <v>87</v>
      </c>
      <c r="AE3831" s="95" t="s">
        <v>61</v>
      </c>
      <c r="AF3831" s="95" t="s">
        <v>61</v>
      </c>
      <c r="AG3831" s="95" t="s">
        <v>89</v>
      </c>
      <c r="AH3831" s="95" t="s">
        <v>89</v>
      </c>
      <c r="AI3831" s="95" t="s">
        <v>89</v>
      </c>
      <c r="AJ3831" s="95" t="s">
        <v>89</v>
      </c>
      <c r="AK3831" s="95" t="s">
        <v>89</v>
      </c>
      <c r="AL3831" s="95" t="s">
        <v>89</v>
      </c>
      <c r="AM3831" s="95" t="s">
        <v>89</v>
      </c>
      <c r="AN3831" s="95" t="s">
        <v>89</v>
      </c>
      <c r="AO3831" s="95" t="s">
        <v>89</v>
      </c>
      <c r="AP3831" s="95" t="s">
        <v>89</v>
      </c>
      <c r="AQ3831" s="95" t="s">
        <v>90</v>
      </c>
      <c r="AR3831" s="95" t="s">
        <v>90</v>
      </c>
      <c r="AS3831" s="95" t="s">
        <v>25691</v>
      </c>
      <c r="AT3831" s="95" t="s">
        <v>92</v>
      </c>
      <c r="AU3831" s="95" t="s">
        <v>92</v>
      </c>
      <c r="AV3831" s="95" t="s">
        <v>93</v>
      </c>
      <c r="AW3831" s="95" t="s">
        <v>6749</v>
      </c>
      <c r="AX3831" s="95" t="s">
        <v>33524</v>
      </c>
      <c r="AY3831" s="95" t="s">
        <v>6751</v>
      </c>
      <c r="AZ3831" s="95" t="s">
        <v>33524</v>
      </c>
      <c r="BA3831" s="95" t="s">
        <v>97</v>
      </c>
      <c r="BB3831" s="95" t="s">
        <v>33525</v>
      </c>
      <c r="BC3831" s="95" t="s">
        <v>99</v>
      </c>
      <c r="BD3831" s="95" t="s">
        <v>150</v>
      </c>
      <c r="BE3831" s="95" t="s">
        <v>61</v>
      </c>
      <c r="BF3831" s="95" t="s">
        <v>119</v>
      </c>
      <c r="BG3831" s="95" t="s">
        <v>101</v>
      </c>
    </row>
    <row r="3832" s="86" customFormat="1" ht="19" customHeight="1" spans="1:59">
      <c r="A3832" s="95" t="s">
        <v>1774</v>
      </c>
      <c r="B3832" s="95" t="s">
        <v>1775</v>
      </c>
      <c r="C3832" s="95" t="s">
        <v>3179</v>
      </c>
      <c r="D3832" s="95" t="s">
        <v>3180</v>
      </c>
      <c r="E3832" s="95" t="s">
        <v>17510</v>
      </c>
      <c r="F3832" s="95" t="s">
        <v>17511</v>
      </c>
      <c r="G3832" s="95" t="s">
        <v>17512</v>
      </c>
      <c r="H3832" s="95" t="s">
        <v>158</v>
      </c>
      <c r="I3832" s="95" t="s">
        <v>33526</v>
      </c>
      <c r="J3832" s="95" t="s">
        <v>33527</v>
      </c>
      <c r="K3832" s="95" t="s">
        <v>33528</v>
      </c>
      <c r="L3832" s="95" t="s">
        <v>73</v>
      </c>
      <c r="M3832" s="95" t="s">
        <v>74</v>
      </c>
      <c r="N3832" s="95" t="s">
        <v>114</v>
      </c>
      <c r="O3832" s="95" t="s">
        <v>164</v>
      </c>
      <c r="P3832" s="95" t="s">
        <v>165</v>
      </c>
      <c r="Q3832" s="95" t="s">
        <v>166</v>
      </c>
      <c r="R3832" s="95" t="s">
        <v>167</v>
      </c>
      <c r="S3832" s="95" t="s">
        <v>33529</v>
      </c>
      <c r="T3832" s="95" t="s">
        <v>119</v>
      </c>
      <c r="U3832" s="96">
        <v>0</v>
      </c>
      <c r="V3832" s="96">
        <v>32000</v>
      </c>
      <c r="W3832" s="96">
        <v>16000</v>
      </c>
      <c r="X3832" s="96">
        <v>4000</v>
      </c>
      <c r="Y3832" s="95" t="s">
        <v>82</v>
      </c>
      <c r="Z3832" s="95" t="s">
        <v>25689</v>
      </c>
      <c r="AA3832" s="95" t="s">
        <v>84</v>
      </c>
      <c r="AB3832" s="95" t="s">
        <v>17517</v>
      </c>
      <c r="AC3832" s="95" t="s">
        <v>25703</v>
      </c>
      <c r="AD3832" s="95" t="s">
        <v>87</v>
      </c>
      <c r="AE3832" s="95" t="s">
        <v>61</v>
      </c>
      <c r="AF3832" s="95" t="s">
        <v>61</v>
      </c>
      <c r="AG3832" s="95" t="s">
        <v>89</v>
      </c>
      <c r="AH3832" s="95" t="s">
        <v>89</v>
      </c>
      <c r="AI3832" s="95" t="s">
        <v>88</v>
      </c>
      <c r="AJ3832" s="95" t="s">
        <v>88</v>
      </c>
      <c r="AK3832" s="95" t="s">
        <v>88</v>
      </c>
      <c r="AL3832" s="95" t="s">
        <v>88</v>
      </c>
      <c r="AM3832" s="95" t="s">
        <v>88</v>
      </c>
      <c r="AN3832" s="95" t="s">
        <v>88</v>
      </c>
      <c r="AO3832" s="95" t="s">
        <v>88</v>
      </c>
      <c r="AP3832" s="95" t="s">
        <v>89</v>
      </c>
      <c r="AQ3832" s="95" t="s">
        <v>90</v>
      </c>
      <c r="AR3832" s="95" t="s">
        <v>90</v>
      </c>
      <c r="AS3832" s="95" t="s">
        <v>25691</v>
      </c>
      <c r="AT3832" s="95" t="s">
        <v>92</v>
      </c>
      <c r="AU3832" s="95" t="s">
        <v>92</v>
      </c>
      <c r="AV3832" s="95" t="s">
        <v>93</v>
      </c>
      <c r="AW3832" s="95" t="s">
        <v>17518</v>
      </c>
      <c r="AX3832" s="95" t="s">
        <v>33530</v>
      </c>
      <c r="AY3832" s="95" t="s">
        <v>17520</v>
      </c>
      <c r="AZ3832" s="95" t="s">
        <v>33530</v>
      </c>
      <c r="BA3832" s="95" t="s">
        <v>97</v>
      </c>
      <c r="BB3832" s="95" t="s">
        <v>33531</v>
      </c>
      <c r="BC3832" s="95" t="s">
        <v>99</v>
      </c>
      <c r="BD3832" s="95" t="s">
        <v>100</v>
      </c>
      <c r="BE3832" s="95" t="s">
        <v>61</v>
      </c>
      <c r="BF3832" s="95" t="s">
        <v>119</v>
      </c>
      <c r="BG3832" s="95" t="s">
        <v>101</v>
      </c>
    </row>
    <row r="3833" s="86" customFormat="1" ht="19" customHeight="1" spans="1:59">
      <c r="A3833" s="95" t="s">
        <v>102</v>
      </c>
      <c r="B3833" s="95" t="s">
        <v>103</v>
      </c>
      <c r="C3833" s="95" t="s">
        <v>104</v>
      </c>
      <c r="D3833" s="95" t="s">
        <v>105</v>
      </c>
      <c r="E3833" s="95" t="s">
        <v>30015</v>
      </c>
      <c r="F3833" s="95" t="s">
        <v>107</v>
      </c>
      <c r="G3833" s="95" t="s">
        <v>4580</v>
      </c>
      <c r="H3833" s="95" t="s">
        <v>109</v>
      </c>
      <c r="I3833" s="95" t="s">
        <v>33532</v>
      </c>
      <c r="J3833" s="95" t="s">
        <v>33533</v>
      </c>
      <c r="K3833" s="95" t="s">
        <v>33534</v>
      </c>
      <c r="L3833" s="95" t="s">
        <v>73</v>
      </c>
      <c r="M3833" s="95" t="s">
        <v>2014</v>
      </c>
      <c r="N3833" s="95" t="s">
        <v>1835</v>
      </c>
      <c r="O3833" s="95" t="s">
        <v>1848</v>
      </c>
      <c r="P3833" s="95" t="s">
        <v>1849</v>
      </c>
      <c r="Q3833" s="95" t="s">
        <v>1850</v>
      </c>
      <c r="R3833" s="95" t="s">
        <v>1849</v>
      </c>
      <c r="S3833" s="95" t="s">
        <v>33535</v>
      </c>
      <c r="T3833" s="95" t="s">
        <v>380</v>
      </c>
      <c r="U3833" s="96">
        <v>0</v>
      </c>
      <c r="V3833" s="96">
        <v>21000</v>
      </c>
      <c r="W3833" s="96">
        <v>16800</v>
      </c>
      <c r="X3833" s="96">
        <v>10000</v>
      </c>
      <c r="Y3833" s="95" t="s">
        <v>82</v>
      </c>
      <c r="Z3833" s="95" t="s">
        <v>25689</v>
      </c>
      <c r="AA3833" s="95" t="s">
        <v>84</v>
      </c>
      <c r="AB3833" s="95" t="s">
        <v>30020</v>
      </c>
      <c r="AC3833" s="95" t="s">
        <v>25830</v>
      </c>
      <c r="AD3833" s="95" t="s">
        <v>87</v>
      </c>
      <c r="AE3833" s="95" t="s">
        <v>61</v>
      </c>
      <c r="AF3833" s="95" t="s">
        <v>61</v>
      </c>
      <c r="AG3833" s="95" t="s">
        <v>89</v>
      </c>
      <c r="AH3833" s="95" t="s">
        <v>89</v>
      </c>
      <c r="AI3833" s="95" t="s">
        <v>89</v>
      </c>
      <c r="AJ3833" s="95" t="s">
        <v>89</v>
      </c>
      <c r="AK3833" s="95" t="s">
        <v>89</v>
      </c>
      <c r="AL3833" s="95" t="s">
        <v>89</v>
      </c>
      <c r="AM3833" s="95" t="s">
        <v>89</v>
      </c>
      <c r="AN3833" s="95" t="s">
        <v>89</v>
      </c>
      <c r="AO3833" s="95" t="s">
        <v>89</v>
      </c>
      <c r="AP3833" s="95" t="s">
        <v>89</v>
      </c>
      <c r="AQ3833" s="95" t="s">
        <v>90</v>
      </c>
      <c r="AR3833" s="95" t="s">
        <v>90</v>
      </c>
      <c r="AS3833" s="95" t="s">
        <v>25691</v>
      </c>
      <c r="AT3833" s="95" t="s">
        <v>92</v>
      </c>
      <c r="AU3833" s="95" t="s">
        <v>92</v>
      </c>
      <c r="AV3833" s="95" t="s">
        <v>93</v>
      </c>
      <c r="AW3833" s="95" t="s">
        <v>30021</v>
      </c>
      <c r="AX3833" s="95" t="s">
        <v>33536</v>
      </c>
      <c r="AY3833" s="95" t="s">
        <v>30023</v>
      </c>
      <c r="AZ3833" s="95" t="s">
        <v>33536</v>
      </c>
      <c r="BA3833" s="95" t="s">
        <v>97</v>
      </c>
      <c r="BB3833" s="95" t="s">
        <v>33537</v>
      </c>
      <c r="BC3833" s="95" t="s">
        <v>99</v>
      </c>
      <c r="BD3833" s="95" t="s">
        <v>100</v>
      </c>
      <c r="BE3833" s="95" t="s">
        <v>61</v>
      </c>
      <c r="BF3833" s="95" t="s">
        <v>380</v>
      </c>
      <c r="BG3833" s="95" t="s">
        <v>101</v>
      </c>
    </row>
    <row r="3834" s="86" customFormat="1" ht="19" customHeight="1" spans="1:59">
      <c r="A3834" s="95" t="s">
        <v>102</v>
      </c>
      <c r="B3834" s="95" t="s">
        <v>103</v>
      </c>
      <c r="C3834" s="95" t="s">
        <v>3825</v>
      </c>
      <c r="D3834" s="95" t="s">
        <v>3826</v>
      </c>
      <c r="E3834" s="95" t="s">
        <v>33538</v>
      </c>
      <c r="F3834" s="95" t="s">
        <v>33539</v>
      </c>
      <c r="G3834" s="95" t="s">
        <v>15847</v>
      </c>
      <c r="H3834" s="95" t="s">
        <v>158</v>
      </c>
      <c r="I3834" s="95" t="s">
        <v>33540</v>
      </c>
      <c r="J3834" s="95" t="s">
        <v>33541</v>
      </c>
      <c r="K3834" s="95" t="s">
        <v>33542</v>
      </c>
      <c r="L3834" s="95" t="s">
        <v>73</v>
      </c>
      <c r="M3834" s="95" t="s">
        <v>2014</v>
      </c>
      <c r="N3834" s="95" t="s">
        <v>811</v>
      </c>
      <c r="O3834" s="95" t="s">
        <v>164</v>
      </c>
      <c r="P3834" s="95" t="s">
        <v>165</v>
      </c>
      <c r="Q3834" s="95" t="s">
        <v>166</v>
      </c>
      <c r="R3834" s="95" t="s">
        <v>167</v>
      </c>
      <c r="S3834" s="95" t="s">
        <v>33543</v>
      </c>
      <c r="T3834" s="95" t="s">
        <v>119</v>
      </c>
      <c r="U3834" s="96">
        <v>0</v>
      </c>
      <c r="V3834" s="96">
        <v>10480</v>
      </c>
      <c r="W3834" s="96">
        <v>4500</v>
      </c>
      <c r="X3834" s="96">
        <v>2000</v>
      </c>
      <c r="Y3834" s="95" t="s">
        <v>82</v>
      </c>
      <c r="Z3834" s="95" t="s">
        <v>25689</v>
      </c>
      <c r="AA3834" s="95" t="s">
        <v>84</v>
      </c>
      <c r="AB3834" s="95" t="s">
        <v>33539</v>
      </c>
      <c r="AC3834" s="95" t="s">
        <v>25830</v>
      </c>
      <c r="AD3834" s="95" t="s">
        <v>87</v>
      </c>
      <c r="AE3834" s="95" t="s">
        <v>61</v>
      </c>
      <c r="AF3834" s="95" t="s">
        <v>61</v>
      </c>
      <c r="AG3834" s="95" t="s">
        <v>89</v>
      </c>
      <c r="AH3834" s="95" t="s">
        <v>88</v>
      </c>
      <c r="AI3834" s="95" t="s">
        <v>88</v>
      </c>
      <c r="AJ3834" s="95" t="s">
        <v>88</v>
      </c>
      <c r="AK3834" s="95" t="s">
        <v>88</v>
      </c>
      <c r="AL3834" s="95" t="s">
        <v>88</v>
      </c>
      <c r="AM3834" s="95" t="s">
        <v>88</v>
      </c>
      <c r="AN3834" s="95" t="s">
        <v>88</v>
      </c>
      <c r="AO3834" s="95" t="s">
        <v>88</v>
      </c>
      <c r="AP3834" s="95" t="s">
        <v>89</v>
      </c>
      <c r="AQ3834" s="95" t="s">
        <v>90</v>
      </c>
      <c r="AR3834" s="95" t="s">
        <v>90</v>
      </c>
      <c r="AS3834" s="95" t="s">
        <v>25691</v>
      </c>
      <c r="AT3834" s="95" t="s">
        <v>92</v>
      </c>
      <c r="AU3834" s="95" t="s">
        <v>92</v>
      </c>
      <c r="AV3834" s="95" t="s">
        <v>93</v>
      </c>
      <c r="AW3834" s="95" t="s">
        <v>33544</v>
      </c>
      <c r="AX3834" s="95" t="s">
        <v>33545</v>
      </c>
      <c r="AY3834" s="95" t="s">
        <v>15854</v>
      </c>
      <c r="AZ3834" s="95" t="s">
        <v>33545</v>
      </c>
      <c r="BA3834" s="95" t="s">
        <v>97</v>
      </c>
      <c r="BB3834" s="95" t="s">
        <v>33546</v>
      </c>
      <c r="BC3834" s="95" t="s">
        <v>99</v>
      </c>
      <c r="BD3834" s="95" t="s">
        <v>100</v>
      </c>
      <c r="BE3834" s="95" t="s">
        <v>61</v>
      </c>
      <c r="BF3834" s="95" t="s">
        <v>119</v>
      </c>
      <c r="BG3834" s="95" t="s">
        <v>101</v>
      </c>
    </row>
    <row r="3835" s="86" customFormat="1" ht="19" customHeight="1" spans="1:59">
      <c r="A3835" s="95" t="s">
        <v>226</v>
      </c>
      <c r="B3835" s="95" t="s">
        <v>227</v>
      </c>
      <c r="C3835" s="95" t="s">
        <v>1512</v>
      </c>
      <c r="D3835" s="95" t="s">
        <v>1513</v>
      </c>
      <c r="E3835" s="95" t="s">
        <v>12058</v>
      </c>
      <c r="F3835" s="95" t="s">
        <v>12059</v>
      </c>
      <c r="G3835" s="95" t="s">
        <v>2174</v>
      </c>
      <c r="H3835" s="95" t="s">
        <v>1299</v>
      </c>
      <c r="I3835" s="95" t="s">
        <v>33547</v>
      </c>
      <c r="J3835" s="95" t="s">
        <v>33548</v>
      </c>
      <c r="K3835" s="95" t="s">
        <v>33549</v>
      </c>
      <c r="L3835" s="95" t="s">
        <v>73</v>
      </c>
      <c r="M3835" s="95" t="s">
        <v>74</v>
      </c>
      <c r="N3835" s="95" t="s">
        <v>1752</v>
      </c>
      <c r="O3835" s="95" t="s">
        <v>1726</v>
      </c>
      <c r="P3835" s="95" t="s">
        <v>1727</v>
      </c>
      <c r="Q3835" s="95" t="s">
        <v>3670</v>
      </c>
      <c r="R3835" s="95" t="s">
        <v>3671</v>
      </c>
      <c r="S3835" s="95" t="s">
        <v>33550</v>
      </c>
      <c r="T3835" s="95" t="s">
        <v>262</v>
      </c>
      <c r="U3835" s="96">
        <v>0</v>
      </c>
      <c r="V3835" s="96">
        <v>56000</v>
      </c>
      <c r="W3835" s="96">
        <v>44800</v>
      </c>
      <c r="X3835" s="96">
        <v>20000</v>
      </c>
      <c r="Y3835" s="95" t="s">
        <v>82</v>
      </c>
      <c r="Z3835" s="95" t="s">
        <v>25689</v>
      </c>
      <c r="AA3835" s="95" t="s">
        <v>84</v>
      </c>
      <c r="AB3835" s="95" t="s">
        <v>5564</v>
      </c>
      <c r="AC3835" s="95" t="s">
        <v>25690</v>
      </c>
      <c r="AD3835" s="95" t="s">
        <v>87</v>
      </c>
      <c r="AE3835" s="95" t="s">
        <v>61</v>
      </c>
      <c r="AF3835" s="95" t="s">
        <v>61</v>
      </c>
      <c r="AG3835" s="95" t="s">
        <v>89</v>
      </c>
      <c r="AH3835" s="95" t="s">
        <v>89</v>
      </c>
      <c r="AI3835" s="95" t="s">
        <v>89</v>
      </c>
      <c r="AJ3835" s="95" t="s">
        <v>88</v>
      </c>
      <c r="AK3835" s="95" t="s">
        <v>89</v>
      </c>
      <c r="AL3835" s="95" t="s">
        <v>89</v>
      </c>
      <c r="AM3835" s="95" t="s">
        <v>89</v>
      </c>
      <c r="AN3835" s="95" t="s">
        <v>88</v>
      </c>
      <c r="AO3835" s="95" t="s">
        <v>88</v>
      </c>
      <c r="AP3835" s="95" t="s">
        <v>89</v>
      </c>
      <c r="AQ3835" s="95" t="s">
        <v>90</v>
      </c>
      <c r="AR3835" s="95" t="s">
        <v>90</v>
      </c>
      <c r="AS3835" s="95" t="s">
        <v>25691</v>
      </c>
      <c r="AT3835" s="95" t="s">
        <v>92</v>
      </c>
      <c r="AU3835" s="95" t="s">
        <v>92</v>
      </c>
      <c r="AV3835" s="95" t="s">
        <v>93</v>
      </c>
      <c r="AW3835" s="95" t="s">
        <v>12064</v>
      </c>
      <c r="AX3835" s="95" t="s">
        <v>33551</v>
      </c>
      <c r="AY3835" s="95" t="s">
        <v>3921</v>
      </c>
      <c r="AZ3835" s="95" t="s">
        <v>33551</v>
      </c>
      <c r="BA3835" s="95" t="s">
        <v>97</v>
      </c>
      <c r="BB3835" s="95" t="s">
        <v>33552</v>
      </c>
      <c r="BC3835" s="95" t="s">
        <v>99</v>
      </c>
      <c r="BD3835" s="95" t="s">
        <v>100</v>
      </c>
      <c r="BE3835" s="95" t="s">
        <v>61</v>
      </c>
      <c r="BF3835" s="95" t="s">
        <v>262</v>
      </c>
      <c r="BG3835" s="95" t="s">
        <v>101</v>
      </c>
    </row>
    <row r="3836" s="86" customFormat="1" ht="19" customHeight="1" spans="1:59">
      <c r="A3836" s="95" t="s">
        <v>646</v>
      </c>
      <c r="B3836" s="95" t="s">
        <v>647</v>
      </c>
      <c r="C3836" s="95" t="s">
        <v>4356</v>
      </c>
      <c r="D3836" s="95" t="s">
        <v>4357</v>
      </c>
      <c r="E3836" s="95" t="s">
        <v>4358</v>
      </c>
      <c r="F3836" s="95" t="s">
        <v>32888</v>
      </c>
      <c r="G3836" s="95" t="s">
        <v>975</v>
      </c>
      <c r="H3836" s="95" t="s">
        <v>109</v>
      </c>
      <c r="I3836" s="95" t="s">
        <v>33553</v>
      </c>
      <c r="J3836" s="95" t="s">
        <v>33554</v>
      </c>
      <c r="K3836" s="95" t="s">
        <v>33555</v>
      </c>
      <c r="L3836" s="95" t="s">
        <v>73</v>
      </c>
      <c r="M3836" s="95" t="s">
        <v>526</v>
      </c>
      <c r="N3836" s="95" t="s">
        <v>2029</v>
      </c>
      <c r="O3836" s="95" t="s">
        <v>33556</v>
      </c>
      <c r="P3836" s="95" t="s">
        <v>882</v>
      </c>
      <c r="Q3836" s="95" t="s">
        <v>3796</v>
      </c>
      <c r="R3836" s="95" t="s">
        <v>3797</v>
      </c>
      <c r="S3836" s="95" t="s">
        <v>33557</v>
      </c>
      <c r="T3836" s="95" t="s">
        <v>380</v>
      </c>
      <c r="U3836" s="96">
        <v>0</v>
      </c>
      <c r="V3836" s="96">
        <v>41000</v>
      </c>
      <c r="W3836" s="96">
        <v>32800</v>
      </c>
      <c r="X3836" s="96">
        <v>8000</v>
      </c>
      <c r="Y3836" s="95" t="s">
        <v>82</v>
      </c>
      <c r="Z3836" s="95" t="s">
        <v>25689</v>
      </c>
      <c r="AA3836" s="95" t="s">
        <v>84</v>
      </c>
      <c r="AB3836" s="95" t="s">
        <v>4365</v>
      </c>
      <c r="AC3836" s="95" t="s">
        <v>26031</v>
      </c>
      <c r="AD3836" s="95" t="s">
        <v>87</v>
      </c>
      <c r="AE3836" s="95" t="s">
        <v>61</v>
      </c>
      <c r="AF3836" s="95" t="s">
        <v>61</v>
      </c>
      <c r="AG3836" s="95" t="s">
        <v>89</v>
      </c>
      <c r="AH3836" s="95" t="s">
        <v>88</v>
      </c>
      <c r="AI3836" s="95" t="s">
        <v>88</v>
      </c>
      <c r="AJ3836" s="95" t="s">
        <v>88</v>
      </c>
      <c r="AK3836" s="95" t="s">
        <v>89</v>
      </c>
      <c r="AL3836" s="95" t="s">
        <v>88</v>
      </c>
      <c r="AM3836" s="95" t="s">
        <v>88</v>
      </c>
      <c r="AN3836" s="95" t="s">
        <v>88</v>
      </c>
      <c r="AO3836" s="95" t="s">
        <v>88</v>
      </c>
      <c r="AP3836" s="95" t="s">
        <v>89</v>
      </c>
      <c r="AQ3836" s="95" t="s">
        <v>90</v>
      </c>
      <c r="AR3836" s="95" t="s">
        <v>90</v>
      </c>
      <c r="AS3836" s="95" t="s">
        <v>25691</v>
      </c>
      <c r="AT3836" s="95" t="s">
        <v>92</v>
      </c>
      <c r="AU3836" s="95" t="s">
        <v>92</v>
      </c>
      <c r="AV3836" s="95" t="s">
        <v>93</v>
      </c>
      <c r="AW3836" s="95" t="s">
        <v>4366</v>
      </c>
      <c r="AX3836" s="95" t="s">
        <v>33558</v>
      </c>
      <c r="AY3836" s="95" t="s">
        <v>4368</v>
      </c>
      <c r="AZ3836" s="95" t="s">
        <v>33558</v>
      </c>
      <c r="BA3836" s="95" t="s">
        <v>97</v>
      </c>
      <c r="BB3836" s="95" t="s">
        <v>33559</v>
      </c>
      <c r="BC3836" s="95" t="s">
        <v>99</v>
      </c>
      <c r="BD3836" s="95" t="s">
        <v>100</v>
      </c>
      <c r="BE3836" s="95" t="s">
        <v>61</v>
      </c>
      <c r="BF3836" s="95" t="s">
        <v>380</v>
      </c>
      <c r="BG3836" s="95" t="s">
        <v>101</v>
      </c>
    </row>
    <row r="3837" s="86" customFormat="1" ht="19" customHeight="1" spans="1:59">
      <c r="A3837" s="95" t="s">
        <v>516</v>
      </c>
      <c r="B3837" s="95" t="s">
        <v>517</v>
      </c>
      <c r="C3837" s="95" t="s">
        <v>2343</v>
      </c>
      <c r="D3837" s="95" t="s">
        <v>2344</v>
      </c>
      <c r="E3837" s="95" t="s">
        <v>24019</v>
      </c>
      <c r="F3837" s="95" t="s">
        <v>24020</v>
      </c>
      <c r="G3837" s="95" t="s">
        <v>15423</v>
      </c>
      <c r="H3837" s="95" t="s">
        <v>2636</v>
      </c>
      <c r="I3837" s="95" t="s">
        <v>33560</v>
      </c>
      <c r="J3837" s="95" t="s">
        <v>33561</v>
      </c>
      <c r="K3837" s="95" t="s">
        <v>33562</v>
      </c>
      <c r="L3837" s="95" t="s">
        <v>73</v>
      </c>
      <c r="M3837" s="95" t="s">
        <v>2014</v>
      </c>
      <c r="N3837" s="95" t="s">
        <v>1835</v>
      </c>
      <c r="O3837" s="95" t="s">
        <v>3774</v>
      </c>
      <c r="P3837" s="95" t="s">
        <v>7059</v>
      </c>
      <c r="Q3837" s="95" t="s">
        <v>7060</v>
      </c>
      <c r="R3837" s="95" t="s">
        <v>7059</v>
      </c>
      <c r="S3837" s="95" t="s">
        <v>33563</v>
      </c>
      <c r="T3837" s="95" t="s">
        <v>380</v>
      </c>
      <c r="U3837" s="96">
        <v>0</v>
      </c>
      <c r="V3837" s="96">
        <v>15449</v>
      </c>
      <c r="W3837" s="96">
        <v>10000</v>
      </c>
      <c r="X3837" s="96">
        <v>5000</v>
      </c>
      <c r="Y3837" s="95" t="s">
        <v>82</v>
      </c>
      <c r="Z3837" s="95" t="s">
        <v>25689</v>
      </c>
      <c r="AA3837" s="95" t="s">
        <v>84</v>
      </c>
      <c r="AB3837" s="95" t="s">
        <v>24025</v>
      </c>
      <c r="AC3837" s="95" t="s">
        <v>4869</v>
      </c>
      <c r="AD3837" s="95" t="s">
        <v>87</v>
      </c>
      <c r="AE3837" s="95" t="s">
        <v>61</v>
      </c>
      <c r="AF3837" s="95" t="s">
        <v>61</v>
      </c>
      <c r="AG3837" s="95" t="s">
        <v>89</v>
      </c>
      <c r="AH3837" s="95" t="s">
        <v>89</v>
      </c>
      <c r="AI3837" s="95" t="s">
        <v>89</v>
      </c>
      <c r="AJ3837" s="95" t="s">
        <v>88</v>
      </c>
      <c r="AK3837" s="95" t="s">
        <v>89</v>
      </c>
      <c r="AL3837" s="95" t="s">
        <v>88</v>
      </c>
      <c r="AM3837" s="95" t="s">
        <v>88</v>
      </c>
      <c r="AN3837" s="95" t="s">
        <v>88</v>
      </c>
      <c r="AO3837" s="95" t="s">
        <v>88</v>
      </c>
      <c r="AP3837" s="95" t="s">
        <v>89</v>
      </c>
      <c r="AQ3837" s="95" t="s">
        <v>90</v>
      </c>
      <c r="AR3837" s="95" t="s">
        <v>90</v>
      </c>
      <c r="AS3837" s="95" t="s">
        <v>25691</v>
      </c>
      <c r="AT3837" s="95" t="s">
        <v>92</v>
      </c>
      <c r="AU3837" s="95" t="s">
        <v>92</v>
      </c>
      <c r="AV3837" s="95" t="s">
        <v>93</v>
      </c>
      <c r="AW3837" s="95" t="s">
        <v>24026</v>
      </c>
      <c r="AX3837" s="95" t="s">
        <v>33564</v>
      </c>
      <c r="AY3837" s="95" t="s">
        <v>24028</v>
      </c>
      <c r="AZ3837" s="95" t="s">
        <v>33564</v>
      </c>
      <c r="BA3837" s="95" t="s">
        <v>97</v>
      </c>
      <c r="BB3837" s="95" t="s">
        <v>33565</v>
      </c>
      <c r="BC3837" s="95" t="s">
        <v>99</v>
      </c>
      <c r="BD3837" s="95" t="s">
        <v>100</v>
      </c>
      <c r="BE3837" s="95" t="s">
        <v>61</v>
      </c>
      <c r="BF3837" s="95" t="s">
        <v>380</v>
      </c>
      <c r="BG3837" s="95" t="s">
        <v>101</v>
      </c>
    </row>
    <row r="3838" s="86" customFormat="1" ht="19" customHeight="1" spans="1:59">
      <c r="A3838" s="95" t="s">
        <v>387</v>
      </c>
      <c r="B3838" s="95" t="s">
        <v>388</v>
      </c>
      <c r="C3838" s="95" t="s">
        <v>4123</v>
      </c>
      <c r="D3838" s="95" t="s">
        <v>4124</v>
      </c>
      <c r="E3838" s="95" t="s">
        <v>4125</v>
      </c>
      <c r="F3838" s="95" t="s">
        <v>6583</v>
      </c>
      <c r="G3838" s="95" t="s">
        <v>5050</v>
      </c>
      <c r="H3838" s="95" t="s">
        <v>539</v>
      </c>
      <c r="I3838" s="95" t="s">
        <v>33566</v>
      </c>
      <c r="J3838" s="95" t="s">
        <v>33567</v>
      </c>
      <c r="K3838" s="95" t="s">
        <v>33568</v>
      </c>
      <c r="L3838" s="95" t="s">
        <v>73</v>
      </c>
      <c r="M3838" s="95" t="s">
        <v>74</v>
      </c>
      <c r="N3838" s="95" t="s">
        <v>880</v>
      </c>
      <c r="O3838" s="95" t="s">
        <v>1875</v>
      </c>
      <c r="P3838" s="95" t="s">
        <v>1876</v>
      </c>
      <c r="Q3838" s="95" t="s">
        <v>2597</v>
      </c>
      <c r="R3838" s="95" t="s">
        <v>1878</v>
      </c>
      <c r="S3838" s="95" t="s">
        <v>33569</v>
      </c>
      <c r="T3838" s="95" t="s">
        <v>380</v>
      </c>
      <c r="U3838" s="96">
        <v>0</v>
      </c>
      <c r="V3838" s="96">
        <v>14500</v>
      </c>
      <c r="W3838" s="96">
        <v>9000</v>
      </c>
      <c r="X3838" s="96">
        <v>5000</v>
      </c>
      <c r="Y3838" s="95" t="s">
        <v>82</v>
      </c>
      <c r="Z3838" s="95" t="s">
        <v>25689</v>
      </c>
      <c r="AA3838" s="95" t="s">
        <v>84</v>
      </c>
      <c r="AB3838" s="95" t="s">
        <v>4131</v>
      </c>
      <c r="AC3838" s="95" t="s">
        <v>26031</v>
      </c>
      <c r="AD3838" s="95" t="s">
        <v>87</v>
      </c>
      <c r="AE3838" s="95" t="s">
        <v>61</v>
      </c>
      <c r="AF3838" s="95" t="s">
        <v>61</v>
      </c>
      <c r="AG3838" s="95" t="s">
        <v>89</v>
      </c>
      <c r="AH3838" s="95" t="s">
        <v>89</v>
      </c>
      <c r="AI3838" s="95" t="s">
        <v>88</v>
      </c>
      <c r="AJ3838" s="95" t="s">
        <v>88</v>
      </c>
      <c r="AK3838" s="95" t="s">
        <v>89</v>
      </c>
      <c r="AL3838" s="95" t="s">
        <v>88</v>
      </c>
      <c r="AM3838" s="95" t="s">
        <v>89</v>
      </c>
      <c r="AN3838" s="95" t="s">
        <v>89</v>
      </c>
      <c r="AO3838" s="95" t="s">
        <v>89</v>
      </c>
      <c r="AP3838" s="95" t="s">
        <v>89</v>
      </c>
      <c r="AQ3838" s="95" t="s">
        <v>90</v>
      </c>
      <c r="AR3838" s="95" t="s">
        <v>90</v>
      </c>
      <c r="AS3838" s="95" t="s">
        <v>25691</v>
      </c>
      <c r="AT3838" s="95" t="s">
        <v>92</v>
      </c>
      <c r="AU3838" s="95" t="s">
        <v>92</v>
      </c>
      <c r="AV3838" s="95" t="s">
        <v>93</v>
      </c>
      <c r="AW3838" s="95" t="s">
        <v>4132</v>
      </c>
      <c r="AX3838" s="95" t="s">
        <v>33570</v>
      </c>
      <c r="AY3838" s="95" t="s">
        <v>4134</v>
      </c>
      <c r="AZ3838" s="95" t="s">
        <v>33570</v>
      </c>
      <c r="BA3838" s="95" t="s">
        <v>97</v>
      </c>
      <c r="BB3838" s="95" t="s">
        <v>33571</v>
      </c>
      <c r="BC3838" s="95" t="s">
        <v>99</v>
      </c>
      <c r="BD3838" s="95" t="s">
        <v>100</v>
      </c>
      <c r="BE3838" s="95" t="s">
        <v>61</v>
      </c>
      <c r="BF3838" s="95" t="s">
        <v>380</v>
      </c>
      <c r="BG3838" s="95" t="s">
        <v>101</v>
      </c>
    </row>
    <row r="3839" s="86" customFormat="1" ht="19" customHeight="1" spans="1:59">
      <c r="A3839" s="95" t="s">
        <v>226</v>
      </c>
      <c r="B3839" s="95" t="s">
        <v>227</v>
      </c>
      <c r="C3839" s="95" t="s">
        <v>1332</v>
      </c>
      <c r="D3839" s="95" t="s">
        <v>1333</v>
      </c>
      <c r="E3839" s="95" t="s">
        <v>5010</v>
      </c>
      <c r="F3839" s="95" t="s">
        <v>22542</v>
      </c>
      <c r="G3839" s="95" t="s">
        <v>7853</v>
      </c>
      <c r="H3839" s="95" t="s">
        <v>1571</v>
      </c>
      <c r="I3839" s="95" t="s">
        <v>33572</v>
      </c>
      <c r="J3839" s="95" t="s">
        <v>33573</v>
      </c>
      <c r="K3839" s="95" t="s">
        <v>33574</v>
      </c>
      <c r="L3839" s="95" t="s">
        <v>73</v>
      </c>
      <c r="M3839" s="95" t="s">
        <v>526</v>
      </c>
      <c r="N3839" s="95" t="s">
        <v>2029</v>
      </c>
      <c r="O3839" s="95" t="s">
        <v>949</v>
      </c>
      <c r="P3839" s="95" t="s">
        <v>950</v>
      </c>
      <c r="Q3839" s="95" t="s">
        <v>6440</v>
      </c>
      <c r="R3839" s="95" t="s">
        <v>6441</v>
      </c>
      <c r="S3839" s="95" t="s">
        <v>33575</v>
      </c>
      <c r="T3839" s="95" t="s">
        <v>380</v>
      </c>
      <c r="U3839" s="96">
        <v>0</v>
      </c>
      <c r="V3839" s="96">
        <v>48750</v>
      </c>
      <c r="W3839" s="96">
        <v>39000</v>
      </c>
      <c r="X3839" s="96">
        <v>19000</v>
      </c>
      <c r="Y3839" s="95" t="s">
        <v>82</v>
      </c>
      <c r="Z3839" s="95" t="s">
        <v>25689</v>
      </c>
      <c r="AA3839" s="95" t="s">
        <v>84</v>
      </c>
      <c r="AB3839" s="95" t="s">
        <v>329</v>
      </c>
      <c r="AC3839" s="95" t="s">
        <v>25703</v>
      </c>
      <c r="AD3839" s="95" t="s">
        <v>87</v>
      </c>
      <c r="AE3839" s="95" t="s">
        <v>61</v>
      </c>
      <c r="AF3839" s="95" t="s">
        <v>61</v>
      </c>
      <c r="AG3839" s="95" t="s">
        <v>89</v>
      </c>
      <c r="AH3839" s="95" t="s">
        <v>89</v>
      </c>
      <c r="AI3839" s="95" t="s">
        <v>88</v>
      </c>
      <c r="AJ3839" s="95" t="s">
        <v>88</v>
      </c>
      <c r="AK3839" s="95" t="s">
        <v>89</v>
      </c>
      <c r="AL3839" s="95" t="s">
        <v>89</v>
      </c>
      <c r="AM3839" s="95" t="s">
        <v>89</v>
      </c>
      <c r="AN3839" s="95" t="s">
        <v>89</v>
      </c>
      <c r="AO3839" s="95" t="s">
        <v>88</v>
      </c>
      <c r="AP3839" s="95" t="s">
        <v>89</v>
      </c>
      <c r="AQ3839" s="95" t="s">
        <v>90</v>
      </c>
      <c r="AR3839" s="95" t="s">
        <v>90</v>
      </c>
      <c r="AS3839" s="95" t="s">
        <v>25691</v>
      </c>
      <c r="AT3839" s="95" t="s">
        <v>92</v>
      </c>
      <c r="AU3839" s="95" t="s">
        <v>92</v>
      </c>
      <c r="AV3839" s="95" t="s">
        <v>93</v>
      </c>
      <c r="AW3839" s="95" t="s">
        <v>5020</v>
      </c>
      <c r="AX3839" s="95" t="s">
        <v>33576</v>
      </c>
      <c r="AY3839" s="95" t="s">
        <v>5022</v>
      </c>
      <c r="AZ3839" s="95" t="s">
        <v>33576</v>
      </c>
      <c r="BA3839" s="95" t="s">
        <v>97</v>
      </c>
      <c r="BB3839" s="95" t="s">
        <v>33577</v>
      </c>
      <c r="BC3839" s="95" t="s">
        <v>99</v>
      </c>
      <c r="BD3839" s="95" t="s">
        <v>100</v>
      </c>
      <c r="BE3839" s="95" t="s">
        <v>61</v>
      </c>
      <c r="BF3839" s="95" t="s">
        <v>380</v>
      </c>
      <c r="BG3839" s="95" t="s">
        <v>101</v>
      </c>
    </row>
    <row r="3840" s="86" customFormat="1" ht="19" customHeight="1" spans="1:59">
      <c r="A3840" s="95" t="s">
        <v>694</v>
      </c>
      <c r="B3840" s="95" t="s">
        <v>695</v>
      </c>
      <c r="C3840" s="95" t="s">
        <v>1185</v>
      </c>
      <c r="D3840" s="95" t="s">
        <v>1186</v>
      </c>
      <c r="E3840" s="95" t="s">
        <v>28687</v>
      </c>
      <c r="F3840" s="95" t="s">
        <v>25644</v>
      </c>
      <c r="G3840" s="95" t="s">
        <v>7055</v>
      </c>
      <c r="H3840" s="95" t="s">
        <v>2636</v>
      </c>
      <c r="I3840" s="95" t="s">
        <v>33578</v>
      </c>
      <c r="J3840" s="95" t="s">
        <v>33579</v>
      </c>
      <c r="K3840" s="95" t="s">
        <v>33580</v>
      </c>
      <c r="L3840" s="95" t="s">
        <v>73</v>
      </c>
      <c r="M3840" s="95" t="s">
        <v>526</v>
      </c>
      <c r="N3840" s="95" t="s">
        <v>2029</v>
      </c>
      <c r="O3840" s="95" t="s">
        <v>3774</v>
      </c>
      <c r="P3840" s="95" t="s">
        <v>7059</v>
      </c>
      <c r="Q3840" s="95" t="s">
        <v>7060</v>
      </c>
      <c r="R3840" s="95" t="s">
        <v>7059</v>
      </c>
      <c r="S3840" s="95" t="s">
        <v>33581</v>
      </c>
      <c r="T3840" s="95" t="s">
        <v>380</v>
      </c>
      <c r="U3840" s="96">
        <v>0</v>
      </c>
      <c r="V3840" s="96">
        <v>15000</v>
      </c>
      <c r="W3840" s="96">
        <v>10000</v>
      </c>
      <c r="X3840" s="96">
        <v>6000</v>
      </c>
      <c r="Y3840" s="95" t="s">
        <v>82</v>
      </c>
      <c r="Z3840" s="95" t="s">
        <v>25689</v>
      </c>
      <c r="AA3840" s="95" t="s">
        <v>84</v>
      </c>
      <c r="AB3840" s="95" t="s">
        <v>28692</v>
      </c>
      <c r="AC3840" s="95" t="s">
        <v>4869</v>
      </c>
      <c r="AD3840" s="95" t="s">
        <v>87</v>
      </c>
      <c r="AE3840" s="95" t="s">
        <v>61</v>
      </c>
      <c r="AF3840" s="95" t="s">
        <v>61</v>
      </c>
      <c r="AG3840" s="95" t="s">
        <v>89</v>
      </c>
      <c r="AH3840" s="95" t="s">
        <v>89</v>
      </c>
      <c r="AI3840" s="95" t="s">
        <v>89</v>
      </c>
      <c r="AJ3840" s="95" t="s">
        <v>88</v>
      </c>
      <c r="AK3840" s="95" t="s">
        <v>89</v>
      </c>
      <c r="AL3840" s="95" t="s">
        <v>88</v>
      </c>
      <c r="AM3840" s="95" t="s">
        <v>88</v>
      </c>
      <c r="AN3840" s="95" t="s">
        <v>88</v>
      </c>
      <c r="AO3840" s="95" t="s">
        <v>88</v>
      </c>
      <c r="AP3840" s="95" t="s">
        <v>89</v>
      </c>
      <c r="AQ3840" s="95" t="s">
        <v>90</v>
      </c>
      <c r="AR3840" s="95" t="s">
        <v>90</v>
      </c>
      <c r="AS3840" s="95" t="s">
        <v>25691</v>
      </c>
      <c r="AT3840" s="95" t="s">
        <v>92</v>
      </c>
      <c r="AU3840" s="95" t="s">
        <v>92</v>
      </c>
      <c r="AV3840" s="95" t="s">
        <v>93</v>
      </c>
      <c r="AW3840" s="95" t="s">
        <v>28693</v>
      </c>
      <c r="AX3840" s="95" t="s">
        <v>33582</v>
      </c>
      <c r="AY3840" s="95" t="s">
        <v>28695</v>
      </c>
      <c r="AZ3840" s="95" t="s">
        <v>33582</v>
      </c>
      <c r="BA3840" s="95" t="s">
        <v>97</v>
      </c>
      <c r="BB3840" s="95" t="s">
        <v>33583</v>
      </c>
      <c r="BC3840" s="95" t="s">
        <v>99</v>
      </c>
      <c r="BD3840" s="95" t="s">
        <v>100</v>
      </c>
      <c r="BE3840" s="95" t="s">
        <v>61</v>
      </c>
      <c r="BF3840" s="95" t="s">
        <v>380</v>
      </c>
      <c r="BG3840" s="95" t="s">
        <v>101</v>
      </c>
    </row>
    <row r="3841" s="86" customFormat="1" ht="19" customHeight="1" spans="1:59">
      <c r="A3841" s="95" t="s">
        <v>694</v>
      </c>
      <c r="B3841" s="95" t="s">
        <v>695</v>
      </c>
      <c r="C3841" s="95" t="s">
        <v>766</v>
      </c>
      <c r="D3841" s="95" t="s">
        <v>767</v>
      </c>
      <c r="E3841" s="95" t="s">
        <v>28697</v>
      </c>
      <c r="F3841" s="95" t="s">
        <v>3509</v>
      </c>
      <c r="G3841" s="95" t="s">
        <v>3509</v>
      </c>
      <c r="H3841" s="95" t="s">
        <v>605</v>
      </c>
      <c r="I3841" s="95" t="s">
        <v>33584</v>
      </c>
      <c r="J3841" s="95" t="s">
        <v>33585</v>
      </c>
      <c r="K3841" s="95" t="s">
        <v>33586</v>
      </c>
      <c r="L3841" s="95" t="s">
        <v>73</v>
      </c>
      <c r="M3841" s="95" t="s">
        <v>3689</v>
      </c>
      <c r="N3841" s="95" t="s">
        <v>10506</v>
      </c>
      <c r="O3841" s="95" t="s">
        <v>610</v>
      </c>
      <c r="P3841" s="95" t="s">
        <v>611</v>
      </c>
      <c r="Q3841" s="95" t="s">
        <v>1669</v>
      </c>
      <c r="R3841" s="95" t="s">
        <v>1670</v>
      </c>
      <c r="S3841" s="95" t="s">
        <v>33587</v>
      </c>
      <c r="T3841" s="95" t="s">
        <v>119</v>
      </c>
      <c r="U3841" s="96">
        <v>0</v>
      </c>
      <c r="V3841" s="96">
        <v>4950</v>
      </c>
      <c r="W3841" s="96">
        <v>3900</v>
      </c>
      <c r="X3841" s="96">
        <v>2000</v>
      </c>
      <c r="Y3841" s="95" t="s">
        <v>82</v>
      </c>
      <c r="Z3841" s="95" t="s">
        <v>25689</v>
      </c>
      <c r="AA3841" s="95" t="s">
        <v>84</v>
      </c>
      <c r="AB3841" s="95" t="s">
        <v>28703</v>
      </c>
      <c r="AC3841" s="95" t="s">
        <v>25703</v>
      </c>
      <c r="AD3841" s="95" t="s">
        <v>87</v>
      </c>
      <c r="AE3841" s="95" t="s">
        <v>61</v>
      </c>
      <c r="AF3841" s="95" t="s">
        <v>61</v>
      </c>
      <c r="AG3841" s="95" t="s">
        <v>89</v>
      </c>
      <c r="AH3841" s="95" t="s">
        <v>89</v>
      </c>
      <c r="AI3841" s="95" t="s">
        <v>89</v>
      </c>
      <c r="AJ3841" s="95" t="s">
        <v>89</v>
      </c>
      <c r="AK3841" s="95" t="s">
        <v>89</v>
      </c>
      <c r="AL3841" s="95" t="s">
        <v>89</v>
      </c>
      <c r="AM3841" s="95" t="s">
        <v>89</v>
      </c>
      <c r="AN3841" s="95" t="s">
        <v>89</v>
      </c>
      <c r="AO3841" s="95" t="s">
        <v>89</v>
      </c>
      <c r="AP3841" s="95" t="s">
        <v>89</v>
      </c>
      <c r="AQ3841" s="95" t="s">
        <v>90</v>
      </c>
      <c r="AR3841" s="95" t="s">
        <v>90</v>
      </c>
      <c r="AS3841" s="95" t="s">
        <v>25691</v>
      </c>
      <c r="AT3841" s="95" t="s">
        <v>92</v>
      </c>
      <c r="AU3841" s="95" t="s">
        <v>92</v>
      </c>
      <c r="AV3841" s="95" t="s">
        <v>93</v>
      </c>
      <c r="AW3841" s="95" t="s">
        <v>28704</v>
      </c>
      <c r="AX3841" s="95" t="s">
        <v>33588</v>
      </c>
      <c r="AY3841" s="95" t="s">
        <v>28706</v>
      </c>
      <c r="AZ3841" s="95" t="s">
        <v>33588</v>
      </c>
      <c r="BA3841" s="95" t="s">
        <v>97</v>
      </c>
      <c r="BB3841" s="95" t="s">
        <v>33589</v>
      </c>
      <c r="BC3841" s="95" t="s">
        <v>99</v>
      </c>
      <c r="BD3841" s="95" t="s">
        <v>100</v>
      </c>
      <c r="BE3841" s="95" t="s">
        <v>61</v>
      </c>
      <c r="BF3841" s="95" t="s">
        <v>119</v>
      </c>
      <c r="BG3841" s="95" t="s">
        <v>101</v>
      </c>
    </row>
    <row r="3842" s="86" customFormat="1" ht="19" customHeight="1" spans="1:59">
      <c r="A3842" s="95" t="s">
        <v>694</v>
      </c>
      <c r="B3842" s="95" t="s">
        <v>695</v>
      </c>
      <c r="C3842" s="95" t="s">
        <v>1185</v>
      </c>
      <c r="D3842" s="95" t="s">
        <v>1186</v>
      </c>
      <c r="E3842" s="95" t="s">
        <v>33590</v>
      </c>
      <c r="F3842" s="95" t="s">
        <v>33591</v>
      </c>
      <c r="G3842" s="95" t="s">
        <v>28819</v>
      </c>
      <c r="H3842" s="95" t="s">
        <v>2501</v>
      </c>
      <c r="I3842" s="95" t="s">
        <v>33592</v>
      </c>
      <c r="J3842" s="95" t="s">
        <v>33593</v>
      </c>
      <c r="K3842" s="95" t="s">
        <v>33594</v>
      </c>
      <c r="L3842" s="95" t="s">
        <v>73</v>
      </c>
      <c r="M3842" s="95" t="s">
        <v>1526</v>
      </c>
      <c r="N3842" s="95" t="s">
        <v>10441</v>
      </c>
      <c r="O3842" s="95" t="s">
        <v>3327</v>
      </c>
      <c r="P3842" s="95" t="s">
        <v>3328</v>
      </c>
      <c r="Q3842" s="95" t="s">
        <v>3329</v>
      </c>
      <c r="R3842" s="95" t="s">
        <v>3330</v>
      </c>
      <c r="S3842" s="95" t="s">
        <v>33595</v>
      </c>
      <c r="T3842" s="95" t="s">
        <v>380</v>
      </c>
      <c r="U3842" s="96">
        <v>0</v>
      </c>
      <c r="V3842" s="96">
        <v>6675</v>
      </c>
      <c r="W3842" s="96">
        <v>5000</v>
      </c>
      <c r="X3842" s="96">
        <v>3000</v>
      </c>
      <c r="Y3842" s="95" t="s">
        <v>82</v>
      </c>
      <c r="Z3842" s="95" t="s">
        <v>25689</v>
      </c>
      <c r="AA3842" s="95" t="s">
        <v>84</v>
      </c>
      <c r="AB3842" s="95" t="s">
        <v>33591</v>
      </c>
      <c r="AC3842" s="95" t="s">
        <v>4869</v>
      </c>
      <c r="AD3842" s="95" t="s">
        <v>87</v>
      </c>
      <c r="AE3842" s="95" t="s">
        <v>61</v>
      </c>
      <c r="AF3842" s="95" t="s">
        <v>61</v>
      </c>
      <c r="AG3842" s="95" t="s">
        <v>89</v>
      </c>
      <c r="AH3842" s="95" t="s">
        <v>89</v>
      </c>
      <c r="AI3842" s="95" t="s">
        <v>88</v>
      </c>
      <c r="AJ3842" s="95" t="s">
        <v>88</v>
      </c>
      <c r="AK3842" s="95" t="s">
        <v>89</v>
      </c>
      <c r="AL3842" s="95" t="s">
        <v>88</v>
      </c>
      <c r="AM3842" s="95" t="s">
        <v>89</v>
      </c>
      <c r="AN3842" s="95" t="s">
        <v>88</v>
      </c>
      <c r="AO3842" s="95" t="s">
        <v>88</v>
      </c>
      <c r="AP3842" s="95" t="s">
        <v>89</v>
      </c>
      <c r="AQ3842" s="95" t="s">
        <v>90</v>
      </c>
      <c r="AR3842" s="95" t="s">
        <v>90</v>
      </c>
      <c r="AS3842" s="95" t="s">
        <v>25691</v>
      </c>
      <c r="AT3842" s="95" t="s">
        <v>92</v>
      </c>
      <c r="AU3842" s="95" t="s">
        <v>92</v>
      </c>
      <c r="AV3842" s="95" t="s">
        <v>93</v>
      </c>
      <c r="AW3842" s="95" t="s">
        <v>33596</v>
      </c>
      <c r="AX3842" s="95" t="s">
        <v>33597</v>
      </c>
      <c r="AY3842" s="95" t="s">
        <v>33598</v>
      </c>
      <c r="AZ3842" s="95" t="s">
        <v>33597</v>
      </c>
      <c r="BA3842" s="95" t="s">
        <v>97</v>
      </c>
      <c r="BB3842" s="95" t="s">
        <v>33599</v>
      </c>
      <c r="BC3842" s="95" t="s">
        <v>99</v>
      </c>
      <c r="BD3842" s="95" t="s">
        <v>100</v>
      </c>
      <c r="BE3842" s="95" t="s">
        <v>61</v>
      </c>
      <c r="BF3842" s="95" t="s">
        <v>380</v>
      </c>
      <c r="BG3842" s="95" t="s">
        <v>101</v>
      </c>
    </row>
    <row r="3843" s="86" customFormat="1" ht="19" customHeight="1" spans="1:59">
      <c r="A3843" s="95" t="s">
        <v>302</v>
      </c>
      <c r="B3843" s="95" t="s">
        <v>303</v>
      </c>
      <c r="C3843" s="95" t="s">
        <v>3535</v>
      </c>
      <c r="D3843" s="95" t="s">
        <v>3536</v>
      </c>
      <c r="E3843" s="95" t="s">
        <v>30749</v>
      </c>
      <c r="F3843" s="95" t="s">
        <v>26950</v>
      </c>
      <c r="G3843" s="95" t="s">
        <v>1972</v>
      </c>
      <c r="H3843" s="95" t="s">
        <v>109</v>
      </c>
      <c r="I3843" s="95" t="s">
        <v>33600</v>
      </c>
      <c r="J3843" s="95" t="s">
        <v>33601</v>
      </c>
      <c r="K3843" s="95" t="s">
        <v>33602</v>
      </c>
      <c r="L3843" s="95" t="s">
        <v>73</v>
      </c>
      <c r="M3843" s="95" t="s">
        <v>24403</v>
      </c>
      <c r="N3843" s="95" t="s">
        <v>20687</v>
      </c>
      <c r="O3843" s="95" t="s">
        <v>431</v>
      </c>
      <c r="P3843" s="95" t="s">
        <v>432</v>
      </c>
      <c r="Q3843" s="95" t="s">
        <v>433</v>
      </c>
      <c r="R3843" s="95" t="s">
        <v>434</v>
      </c>
      <c r="S3843" s="95" t="s">
        <v>33603</v>
      </c>
      <c r="T3843" s="95" t="s">
        <v>380</v>
      </c>
      <c r="U3843" s="96">
        <v>0</v>
      </c>
      <c r="V3843" s="96">
        <v>77784</v>
      </c>
      <c r="W3843" s="96">
        <v>54449</v>
      </c>
      <c r="X3843" s="96">
        <v>10000</v>
      </c>
      <c r="Y3843" s="95" t="s">
        <v>143</v>
      </c>
      <c r="Z3843" s="95" t="s">
        <v>25689</v>
      </c>
      <c r="AA3843" s="95" t="s">
        <v>84</v>
      </c>
      <c r="AB3843" s="95" t="s">
        <v>26950</v>
      </c>
      <c r="AC3843" s="95" t="s">
        <v>25703</v>
      </c>
      <c r="AD3843" s="95" t="s">
        <v>87</v>
      </c>
      <c r="AE3843" s="95" t="s">
        <v>61</v>
      </c>
      <c r="AF3843" s="95" t="s">
        <v>61</v>
      </c>
      <c r="AG3843" s="95" t="s">
        <v>89</v>
      </c>
      <c r="AH3843" s="95" t="s">
        <v>89</v>
      </c>
      <c r="AI3843" s="95" t="s">
        <v>89</v>
      </c>
      <c r="AJ3843" s="95" t="s">
        <v>89</v>
      </c>
      <c r="AK3843" s="95" t="s">
        <v>89</v>
      </c>
      <c r="AL3843" s="95" t="s">
        <v>89</v>
      </c>
      <c r="AM3843" s="95" t="s">
        <v>89</v>
      </c>
      <c r="AN3843" s="95" t="s">
        <v>89</v>
      </c>
      <c r="AO3843" s="95" t="s">
        <v>89</v>
      </c>
      <c r="AP3843" s="95" t="s">
        <v>89</v>
      </c>
      <c r="AQ3843" s="95" t="s">
        <v>90</v>
      </c>
      <c r="AR3843" s="95" t="s">
        <v>90</v>
      </c>
      <c r="AS3843" s="95" t="s">
        <v>25691</v>
      </c>
      <c r="AT3843" s="95" t="s">
        <v>92</v>
      </c>
      <c r="AU3843" s="95" t="s">
        <v>92</v>
      </c>
      <c r="AV3843" s="95" t="s">
        <v>93</v>
      </c>
      <c r="AW3843" s="95" t="s">
        <v>30754</v>
      </c>
      <c r="AX3843" s="95" t="s">
        <v>33604</v>
      </c>
      <c r="AY3843" s="95" t="s">
        <v>30756</v>
      </c>
      <c r="AZ3843" s="95" t="s">
        <v>33604</v>
      </c>
      <c r="BA3843" s="95" t="s">
        <v>97</v>
      </c>
      <c r="BB3843" s="95" t="s">
        <v>33605</v>
      </c>
      <c r="BC3843" s="95" t="s">
        <v>99</v>
      </c>
      <c r="BD3843" s="95" t="s">
        <v>150</v>
      </c>
      <c r="BE3843" s="95" t="s">
        <v>61</v>
      </c>
      <c r="BF3843" s="95" t="s">
        <v>380</v>
      </c>
      <c r="BG3843" s="95" t="s">
        <v>101</v>
      </c>
    </row>
    <row r="3844" s="86" customFormat="1" ht="19" customHeight="1" spans="1:59">
      <c r="A3844" s="95" t="s">
        <v>302</v>
      </c>
      <c r="B3844" s="95" t="s">
        <v>303</v>
      </c>
      <c r="C3844" s="95" t="s">
        <v>1968</v>
      </c>
      <c r="D3844" s="95" t="s">
        <v>1969</v>
      </c>
      <c r="E3844" s="95" t="s">
        <v>7607</v>
      </c>
      <c r="F3844" s="95" t="s">
        <v>7608</v>
      </c>
      <c r="G3844" s="95" t="s">
        <v>1972</v>
      </c>
      <c r="H3844" s="95" t="s">
        <v>109</v>
      </c>
      <c r="I3844" s="95" t="s">
        <v>33606</v>
      </c>
      <c r="J3844" s="95" t="s">
        <v>33607</v>
      </c>
      <c r="K3844" s="95" t="s">
        <v>33608</v>
      </c>
      <c r="L3844" s="95" t="s">
        <v>73</v>
      </c>
      <c r="M3844" s="95" t="s">
        <v>74</v>
      </c>
      <c r="N3844" s="95" t="s">
        <v>1752</v>
      </c>
      <c r="O3844" s="95" t="s">
        <v>1537</v>
      </c>
      <c r="P3844" s="95" t="s">
        <v>1538</v>
      </c>
      <c r="Q3844" s="95" t="s">
        <v>294</v>
      </c>
      <c r="R3844" s="95" t="s">
        <v>295</v>
      </c>
      <c r="S3844" s="95" t="s">
        <v>33609</v>
      </c>
      <c r="T3844" s="95" t="s">
        <v>81</v>
      </c>
      <c r="U3844" s="96">
        <v>0</v>
      </c>
      <c r="V3844" s="96">
        <v>50979</v>
      </c>
      <c r="W3844" s="96">
        <v>8000</v>
      </c>
      <c r="X3844" s="96">
        <v>3200</v>
      </c>
      <c r="Y3844" s="95" t="s">
        <v>82</v>
      </c>
      <c r="Z3844" s="95" t="s">
        <v>25689</v>
      </c>
      <c r="AA3844" s="95" t="s">
        <v>84</v>
      </c>
      <c r="AB3844" s="95" t="s">
        <v>7614</v>
      </c>
      <c r="AC3844" s="95" t="s">
        <v>26031</v>
      </c>
      <c r="AD3844" s="95" t="s">
        <v>87</v>
      </c>
      <c r="AE3844" s="95" t="s">
        <v>61</v>
      </c>
      <c r="AF3844" s="95" t="s">
        <v>61</v>
      </c>
      <c r="AG3844" s="95" t="s">
        <v>89</v>
      </c>
      <c r="AH3844" s="95" t="s">
        <v>89</v>
      </c>
      <c r="AI3844" s="95" t="s">
        <v>89</v>
      </c>
      <c r="AJ3844" s="95" t="s">
        <v>88</v>
      </c>
      <c r="AK3844" s="95" t="s">
        <v>88</v>
      </c>
      <c r="AL3844" s="95" t="s">
        <v>88</v>
      </c>
      <c r="AM3844" s="95" t="s">
        <v>88</v>
      </c>
      <c r="AN3844" s="95" t="s">
        <v>88</v>
      </c>
      <c r="AO3844" s="95" t="s">
        <v>88</v>
      </c>
      <c r="AP3844" s="95" t="s">
        <v>89</v>
      </c>
      <c r="AQ3844" s="95" t="s">
        <v>90</v>
      </c>
      <c r="AR3844" s="95" t="s">
        <v>90</v>
      </c>
      <c r="AS3844" s="95" t="s">
        <v>25691</v>
      </c>
      <c r="AT3844" s="95" t="s">
        <v>92</v>
      </c>
      <c r="AU3844" s="95" t="s">
        <v>92</v>
      </c>
      <c r="AV3844" s="95" t="s">
        <v>93</v>
      </c>
      <c r="AW3844" s="95" t="s">
        <v>7615</v>
      </c>
      <c r="AX3844" s="95" t="s">
        <v>33610</v>
      </c>
      <c r="AY3844" s="95" t="s">
        <v>7617</v>
      </c>
      <c r="AZ3844" s="95" t="s">
        <v>33610</v>
      </c>
      <c r="BA3844" s="95" t="s">
        <v>97</v>
      </c>
      <c r="BB3844" s="95" t="s">
        <v>33611</v>
      </c>
      <c r="BC3844" s="95" t="s">
        <v>99</v>
      </c>
      <c r="BD3844" s="95" t="s">
        <v>100</v>
      </c>
      <c r="BE3844" s="95" t="s">
        <v>61</v>
      </c>
      <c r="BF3844" s="95" t="s">
        <v>81</v>
      </c>
      <c r="BG3844" s="95" t="s">
        <v>101</v>
      </c>
    </row>
    <row r="3845" s="86" customFormat="1" ht="19" customHeight="1" spans="1:59">
      <c r="A3845" s="95" t="s">
        <v>267</v>
      </c>
      <c r="B3845" s="95" t="s">
        <v>268</v>
      </c>
      <c r="C3845" s="95" t="s">
        <v>2771</v>
      </c>
      <c r="D3845" s="95" t="s">
        <v>2772</v>
      </c>
      <c r="E3845" s="95" t="s">
        <v>33612</v>
      </c>
      <c r="F3845" s="95" t="s">
        <v>33613</v>
      </c>
      <c r="G3845" s="95" t="s">
        <v>16104</v>
      </c>
      <c r="H3845" s="95" t="s">
        <v>2291</v>
      </c>
      <c r="I3845" s="95" t="s">
        <v>33614</v>
      </c>
      <c r="J3845" s="95" t="s">
        <v>33615</v>
      </c>
      <c r="K3845" s="95" t="s">
        <v>33616</v>
      </c>
      <c r="L3845" s="95" t="s">
        <v>73</v>
      </c>
      <c r="M3845" s="95" t="s">
        <v>8785</v>
      </c>
      <c r="N3845" s="95" t="s">
        <v>397</v>
      </c>
      <c r="O3845" s="95" t="s">
        <v>2295</v>
      </c>
      <c r="P3845" s="95" t="s">
        <v>2296</v>
      </c>
      <c r="Q3845" s="95" t="s">
        <v>2297</v>
      </c>
      <c r="R3845" s="95" t="s">
        <v>2298</v>
      </c>
      <c r="S3845" s="95" t="s">
        <v>33617</v>
      </c>
      <c r="T3845" s="95" t="s">
        <v>119</v>
      </c>
      <c r="U3845" s="96">
        <v>0</v>
      </c>
      <c r="V3845" s="96">
        <v>10000</v>
      </c>
      <c r="W3845" s="96">
        <v>8000</v>
      </c>
      <c r="X3845" s="96">
        <v>2500</v>
      </c>
      <c r="Y3845" s="95" t="s">
        <v>143</v>
      </c>
      <c r="Z3845" s="95" t="s">
        <v>25689</v>
      </c>
      <c r="AA3845" s="95" t="s">
        <v>84</v>
      </c>
      <c r="AB3845" s="95" t="s">
        <v>33618</v>
      </c>
      <c r="AC3845" s="95" t="s">
        <v>8465</v>
      </c>
      <c r="AD3845" s="95" t="s">
        <v>87</v>
      </c>
      <c r="AE3845" s="95" t="s">
        <v>61</v>
      </c>
      <c r="AF3845" s="95" t="s">
        <v>61</v>
      </c>
      <c r="AG3845" s="95" t="s">
        <v>89</v>
      </c>
      <c r="AH3845" s="95" t="s">
        <v>89</v>
      </c>
      <c r="AI3845" s="95" t="s">
        <v>89</v>
      </c>
      <c r="AJ3845" s="95" t="s">
        <v>89</v>
      </c>
      <c r="AK3845" s="95" t="s">
        <v>89</v>
      </c>
      <c r="AL3845" s="95" t="s">
        <v>89</v>
      </c>
      <c r="AM3845" s="95" t="s">
        <v>89</v>
      </c>
      <c r="AN3845" s="95" t="s">
        <v>89</v>
      </c>
      <c r="AO3845" s="95" t="s">
        <v>89</v>
      </c>
      <c r="AP3845" s="95" t="s">
        <v>89</v>
      </c>
      <c r="AQ3845" s="95" t="s">
        <v>90</v>
      </c>
      <c r="AR3845" s="95" t="s">
        <v>90</v>
      </c>
      <c r="AS3845" s="95" t="s">
        <v>25691</v>
      </c>
      <c r="AT3845" s="95" t="s">
        <v>92</v>
      </c>
      <c r="AU3845" s="95" t="s">
        <v>92</v>
      </c>
      <c r="AV3845" s="95" t="s">
        <v>93</v>
      </c>
      <c r="AW3845" s="95" t="s">
        <v>33619</v>
      </c>
      <c r="AX3845" s="95" t="s">
        <v>33620</v>
      </c>
      <c r="AY3845" s="95" t="s">
        <v>9611</v>
      </c>
      <c r="AZ3845" s="95" t="s">
        <v>33620</v>
      </c>
      <c r="BA3845" s="95" t="s">
        <v>97</v>
      </c>
      <c r="BB3845" s="95" t="s">
        <v>33621</v>
      </c>
      <c r="BC3845" s="95" t="s">
        <v>99</v>
      </c>
      <c r="BD3845" s="95" t="s">
        <v>150</v>
      </c>
      <c r="BE3845" s="95" t="s">
        <v>61</v>
      </c>
      <c r="BF3845" s="95" t="s">
        <v>119</v>
      </c>
      <c r="BG3845" s="95" t="s">
        <v>101</v>
      </c>
    </row>
    <row r="3846" s="86" customFormat="1" ht="19" customHeight="1" spans="1:59">
      <c r="A3846" s="95" t="s">
        <v>226</v>
      </c>
      <c r="B3846" s="95" t="s">
        <v>227</v>
      </c>
      <c r="C3846" s="95" t="s">
        <v>1332</v>
      </c>
      <c r="D3846" s="95" t="s">
        <v>1333</v>
      </c>
      <c r="E3846" s="95" t="s">
        <v>33622</v>
      </c>
      <c r="F3846" s="95" t="s">
        <v>23323</v>
      </c>
      <c r="G3846" s="95" t="s">
        <v>19781</v>
      </c>
      <c r="H3846" s="95" t="s">
        <v>2636</v>
      </c>
      <c r="I3846" s="95" t="s">
        <v>33623</v>
      </c>
      <c r="J3846" s="95" t="s">
        <v>33624</v>
      </c>
      <c r="K3846" s="95" t="s">
        <v>33625</v>
      </c>
      <c r="L3846" s="95" t="s">
        <v>73</v>
      </c>
      <c r="M3846" s="95" t="s">
        <v>2014</v>
      </c>
      <c r="N3846" s="95" t="s">
        <v>1835</v>
      </c>
      <c r="O3846" s="95" t="s">
        <v>294</v>
      </c>
      <c r="P3846" s="95" t="s">
        <v>2641</v>
      </c>
      <c r="Q3846" s="95" t="s">
        <v>2642</v>
      </c>
      <c r="R3846" s="95" t="s">
        <v>2643</v>
      </c>
      <c r="S3846" s="95" t="s">
        <v>33626</v>
      </c>
      <c r="T3846" s="95" t="s">
        <v>380</v>
      </c>
      <c r="U3846" s="96">
        <v>0</v>
      </c>
      <c r="V3846" s="96">
        <v>10000</v>
      </c>
      <c r="W3846" s="96">
        <v>8000</v>
      </c>
      <c r="X3846" s="96">
        <v>4000</v>
      </c>
      <c r="Y3846" s="95" t="s">
        <v>82</v>
      </c>
      <c r="Z3846" s="95" t="s">
        <v>25689</v>
      </c>
      <c r="AA3846" s="95" t="s">
        <v>84</v>
      </c>
      <c r="AB3846" s="95" t="s">
        <v>33627</v>
      </c>
      <c r="AC3846" s="95" t="s">
        <v>4869</v>
      </c>
      <c r="AD3846" s="95" t="s">
        <v>87</v>
      </c>
      <c r="AE3846" s="95" t="s">
        <v>61</v>
      </c>
      <c r="AF3846" s="95" t="s">
        <v>61</v>
      </c>
      <c r="AG3846" s="95" t="s">
        <v>89</v>
      </c>
      <c r="AH3846" s="95" t="s">
        <v>89</v>
      </c>
      <c r="AI3846" s="95" t="s">
        <v>88</v>
      </c>
      <c r="AJ3846" s="95" t="s">
        <v>88</v>
      </c>
      <c r="AK3846" s="95" t="s">
        <v>89</v>
      </c>
      <c r="AL3846" s="95" t="s">
        <v>88</v>
      </c>
      <c r="AM3846" s="95" t="s">
        <v>89</v>
      </c>
      <c r="AN3846" s="95" t="s">
        <v>89</v>
      </c>
      <c r="AO3846" s="95" t="s">
        <v>88</v>
      </c>
      <c r="AP3846" s="95" t="s">
        <v>89</v>
      </c>
      <c r="AQ3846" s="95" t="s">
        <v>90</v>
      </c>
      <c r="AR3846" s="95" t="s">
        <v>90</v>
      </c>
      <c r="AS3846" s="95" t="s">
        <v>25691</v>
      </c>
      <c r="AT3846" s="95" t="s">
        <v>92</v>
      </c>
      <c r="AU3846" s="95" t="s">
        <v>92</v>
      </c>
      <c r="AV3846" s="95" t="s">
        <v>93</v>
      </c>
      <c r="AW3846" s="95" t="s">
        <v>33628</v>
      </c>
      <c r="AX3846" s="95" t="s">
        <v>33629</v>
      </c>
      <c r="AY3846" s="95" t="s">
        <v>33630</v>
      </c>
      <c r="AZ3846" s="95" t="s">
        <v>33629</v>
      </c>
      <c r="BA3846" s="95" t="s">
        <v>97</v>
      </c>
      <c r="BB3846" s="95" t="s">
        <v>33631</v>
      </c>
      <c r="BC3846" s="95" t="s">
        <v>99</v>
      </c>
      <c r="BD3846" s="95" t="s">
        <v>100</v>
      </c>
      <c r="BE3846" s="95" t="s">
        <v>61</v>
      </c>
      <c r="BF3846" s="95" t="s">
        <v>380</v>
      </c>
      <c r="BG3846" s="95" t="s">
        <v>101</v>
      </c>
    </row>
    <row r="3847" s="86" customFormat="1" ht="19" customHeight="1" spans="1:59">
      <c r="A3847" s="95" t="s">
        <v>387</v>
      </c>
      <c r="B3847" s="95" t="s">
        <v>388</v>
      </c>
      <c r="C3847" s="95" t="s">
        <v>1601</v>
      </c>
      <c r="D3847" s="95" t="s">
        <v>1602</v>
      </c>
      <c r="E3847" s="95" t="s">
        <v>33632</v>
      </c>
      <c r="F3847" s="95" t="s">
        <v>11848</v>
      </c>
      <c r="G3847" s="95" t="s">
        <v>4287</v>
      </c>
      <c r="H3847" s="95" t="s">
        <v>1299</v>
      </c>
      <c r="I3847" s="95" t="s">
        <v>33633</v>
      </c>
      <c r="J3847" s="95" t="s">
        <v>33634</v>
      </c>
      <c r="K3847" s="95" t="s">
        <v>33635</v>
      </c>
      <c r="L3847" s="95" t="s">
        <v>73</v>
      </c>
      <c r="M3847" s="95" t="s">
        <v>2014</v>
      </c>
      <c r="N3847" s="95" t="s">
        <v>2954</v>
      </c>
      <c r="O3847" s="95" t="s">
        <v>1726</v>
      </c>
      <c r="P3847" s="95" t="s">
        <v>1727</v>
      </c>
      <c r="Q3847" s="95" t="s">
        <v>3670</v>
      </c>
      <c r="R3847" s="95" t="s">
        <v>3671</v>
      </c>
      <c r="S3847" s="95" t="s">
        <v>33636</v>
      </c>
      <c r="T3847" s="95" t="s">
        <v>380</v>
      </c>
      <c r="U3847" s="96">
        <v>0</v>
      </c>
      <c r="V3847" s="96">
        <v>30000</v>
      </c>
      <c r="W3847" s="96">
        <v>24000</v>
      </c>
      <c r="X3847" s="96">
        <v>10000</v>
      </c>
      <c r="Y3847" s="95" t="s">
        <v>82</v>
      </c>
      <c r="Z3847" s="95" t="s">
        <v>25689</v>
      </c>
      <c r="AA3847" s="95" t="s">
        <v>84</v>
      </c>
      <c r="AB3847" s="95" t="s">
        <v>33637</v>
      </c>
      <c r="AC3847" s="95" t="s">
        <v>4869</v>
      </c>
      <c r="AD3847" s="95" t="s">
        <v>87</v>
      </c>
      <c r="AE3847" s="95" t="s">
        <v>61</v>
      </c>
      <c r="AF3847" s="95" t="s">
        <v>61</v>
      </c>
      <c r="AG3847" s="95" t="s">
        <v>89</v>
      </c>
      <c r="AH3847" s="95" t="s">
        <v>89</v>
      </c>
      <c r="AI3847" s="95" t="s">
        <v>88</v>
      </c>
      <c r="AJ3847" s="95" t="s">
        <v>88</v>
      </c>
      <c r="AK3847" s="95" t="s">
        <v>88</v>
      </c>
      <c r="AL3847" s="95" t="s">
        <v>88</v>
      </c>
      <c r="AM3847" s="95" t="s">
        <v>88</v>
      </c>
      <c r="AN3847" s="95" t="s">
        <v>88</v>
      </c>
      <c r="AO3847" s="95" t="s">
        <v>88</v>
      </c>
      <c r="AP3847" s="95" t="s">
        <v>89</v>
      </c>
      <c r="AQ3847" s="95" t="s">
        <v>90</v>
      </c>
      <c r="AR3847" s="95" t="s">
        <v>90</v>
      </c>
      <c r="AS3847" s="95" t="s">
        <v>25691</v>
      </c>
      <c r="AT3847" s="95" t="s">
        <v>92</v>
      </c>
      <c r="AU3847" s="95" t="s">
        <v>92</v>
      </c>
      <c r="AV3847" s="95" t="s">
        <v>93</v>
      </c>
      <c r="AW3847" s="95" t="s">
        <v>33638</v>
      </c>
      <c r="AX3847" s="95" t="s">
        <v>33639</v>
      </c>
      <c r="AY3847" s="95" t="s">
        <v>33640</v>
      </c>
      <c r="AZ3847" s="95" t="s">
        <v>33639</v>
      </c>
      <c r="BA3847" s="95" t="s">
        <v>97</v>
      </c>
      <c r="BB3847" s="95" t="s">
        <v>33641</v>
      </c>
      <c r="BC3847" s="95" t="s">
        <v>99</v>
      </c>
      <c r="BD3847" s="95" t="s">
        <v>100</v>
      </c>
      <c r="BE3847" s="95" t="s">
        <v>61</v>
      </c>
      <c r="BF3847" s="95" t="s">
        <v>380</v>
      </c>
      <c r="BG3847" s="95" t="s">
        <v>101</v>
      </c>
    </row>
    <row r="3848" s="86" customFormat="1" ht="19" customHeight="1" spans="1:59">
      <c r="A3848" s="95" t="s">
        <v>1984</v>
      </c>
      <c r="B3848" s="95" t="s">
        <v>1985</v>
      </c>
      <c r="C3848" s="95" t="s">
        <v>19151</v>
      </c>
      <c r="D3848" s="95" t="s">
        <v>19152</v>
      </c>
      <c r="E3848" s="95" t="s">
        <v>19153</v>
      </c>
      <c r="F3848" s="95" t="s">
        <v>32867</v>
      </c>
      <c r="G3848" s="95" t="s">
        <v>17436</v>
      </c>
      <c r="H3848" s="95" t="s">
        <v>539</v>
      </c>
      <c r="I3848" s="95" t="s">
        <v>33642</v>
      </c>
      <c r="J3848" s="95" t="s">
        <v>33643</v>
      </c>
      <c r="K3848" s="95" t="s">
        <v>33644</v>
      </c>
      <c r="L3848" s="95" t="s">
        <v>73</v>
      </c>
      <c r="M3848" s="95" t="s">
        <v>4869</v>
      </c>
      <c r="N3848" s="95" t="s">
        <v>33645</v>
      </c>
      <c r="O3848" s="95" t="s">
        <v>774</v>
      </c>
      <c r="P3848" s="95" t="s">
        <v>775</v>
      </c>
      <c r="Q3848" s="95" t="s">
        <v>5990</v>
      </c>
      <c r="R3848" s="95" t="s">
        <v>5991</v>
      </c>
      <c r="S3848" s="95" t="s">
        <v>33646</v>
      </c>
      <c r="T3848" s="95" t="s">
        <v>380</v>
      </c>
      <c r="U3848" s="96">
        <v>0</v>
      </c>
      <c r="V3848" s="96">
        <v>4435</v>
      </c>
      <c r="W3848" s="96">
        <v>3000</v>
      </c>
      <c r="X3848" s="96">
        <v>3000</v>
      </c>
      <c r="Y3848" s="95" t="s">
        <v>143</v>
      </c>
      <c r="Z3848" s="95" t="s">
        <v>25689</v>
      </c>
      <c r="AA3848" s="95" t="s">
        <v>84</v>
      </c>
      <c r="AB3848" s="95" t="s">
        <v>19154</v>
      </c>
      <c r="AC3848" s="95" t="s">
        <v>25830</v>
      </c>
      <c r="AD3848" s="95" t="s">
        <v>87</v>
      </c>
      <c r="AE3848" s="95" t="s">
        <v>61</v>
      </c>
      <c r="AF3848" s="95" t="s">
        <v>61</v>
      </c>
      <c r="AG3848" s="95" t="s">
        <v>89</v>
      </c>
      <c r="AH3848" s="95" t="s">
        <v>89</v>
      </c>
      <c r="AI3848" s="95" t="s">
        <v>89</v>
      </c>
      <c r="AJ3848" s="95" t="s">
        <v>89</v>
      </c>
      <c r="AK3848" s="95" t="s">
        <v>89</v>
      </c>
      <c r="AL3848" s="95" t="s">
        <v>89</v>
      </c>
      <c r="AM3848" s="95" t="s">
        <v>89</v>
      </c>
      <c r="AN3848" s="95" t="s">
        <v>89</v>
      </c>
      <c r="AO3848" s="95" t="s">
        <v>89</v>
      </c>
      <c r="AP3848" s="95" t="s">
        <v>89</v>
      </c>
      <c r="AQ3848" s="95" t="s">
        <v>90</v>
      </c>
      <c r="AR3848" s="95" t="s">
        <v>90</v>
      </c>
      <c r="AS3848" s="95" t="s">
        <v>25691</v>
      </c>
      <c r="AT3848" s="95" t="s">
        <v>92</v>
      </c>
      <c r="AU3848" s="95" t="s">
        <v>92</v>
      </c>
      <c r="AV3848" s="95" t="s">
        <v>93</v>
      </c>
      <c r="AW3848" s="95" t="s">
        <v>19159</v>
      </c>
      <c r="AX3848" s="95" t="s">
        <v>33647</v>
      </c>
      <c r="AY3848" s="95" t="s">
        <v>19161</v>
      </c>
      <c r="AZ3848" s="95" t="s">
        <v>33647</v>
      </c>
      <c r="BA3848" s="95" t="s">
        <v>97</v>
      </c>
      <c r="BB3848" s="95" t="s">
        <v>33648</v>
      </c>
      <c r="BC3848" s="95" t="s">
        <v>99</v>
      </c>
      <c r="BD3848" s="95" t="s">
        <v>150</v>
      </c>
      <c r="BE3848" s="95" t="s">
        <v>61</v>
      </c>
      <c r="BF3848" s="95" t="s">
        <v>380</v>
      </c>
      <c r="BG3848" s="95" t="s">
        <v>101</v>
      </c>
    </row>
    <row r="3849" s="86" customFormat="1" ht="19" customHeight="1" spans="1:59">
      <c r="A3849" s="95" t="s">
        <v>2742</v>
      </c>
      <c r="B3849" s="95" t="s">
        <v>2743</v>
      </c>
      <c r="C3849" s="95" t="s">
        <v>2744</v>
      </c>
      <c r="D3849" s="95" t="s">
        <v>2745</v>
      </c>
      <c r="E3849" s="95" t="s">
        <v>5288</v>
      </c>
      <c r="F3849" s="95" t="s">
        <v>549</v>
      </c>
      <c r="G3849" s="95" t="s">
        <v>3095</v>
      </c>
      <c r="H3849" s="95" t="s">
        <v>539</v>
      </c>
      <c r="I3849" s="95" t="s">
        <v>33649</v>
      </c>
      <c r="J3849" s="95" t="s">
        <v>33650</v>
      </c>
      <c r="K3849" s="95" t="s">
        <v>33651</v>
      </c>
      <c r="L3849" s="95" t="s">
        <v>73</v>
      </c>
      <c r="M3849" s="95" t="s">
        <v>526</v>
      </c>
      <c r="N3849" s="95" t="s">
        <v>2398</v>
      </c>
      <c r="O3849" s="95" t="s">
        <v>398</v>
      </c>
      <c r="P3849" s="95" t="s">
        <v>399</v>
      </c>
      <c r="Q3849" s="95" t="s">
        <v>2192</v>
      </c>
      <c r="R3849" s="95" t="s">
        <v>2193</v>
      </c>
      <c r="S3849" s="95" t="s">
        <v>33652</v>
      </c>
      <c r="T3849" s="95" t="s">
        <v>380</v>
      </c>
      <c r="U3849" s="96">
        <v>0</v>
      </c>
      <c r="V3849" s="96">
        <v>23000</v>
      </c>
      <c r="W3849" s="96">
        <v>17000</v>
      </c>
      <c r="X3849" s="96">
        <v>5000</v>
      </c>
      <c r="Y3849" s="95" t="s">
        <v>82</v>
      </c>
      <c r="Z3849" s="95" t="s">
        <v>25689</v>
      </c>
      <c r="AA3849" s="95" t="s">
        <v>84</v>
      </c>
      <c r="AB3849" s="95" t="s">
        <v>5293</v>
      </c>
      <c r="AC3849" s="95" t="s">
        <v>25690</v>
      </c>
      <c r="AD3849" s="95" t="s">
        <v>87</v>
      </c>
      <c r="AE3849" s="95" t="s">
        <v>61</v>
      </c>
      <c r="AF3849" s="95" t="s">
        <v>61</v>
      </c>
      <c r="AG3849" s="95" t="s">
        <v>89</v>
      </c>
      <c r="AH3849" s="95" t="s">
        <v>89</v>
      </c>
      <c r="AI3849" s="95" t="s">
        <v>88</v>
      </c>
      <c r="AJ3849" s="95" t="s">
        <v>88</v>
      </c>
      <c r="AK3849" s="95" t="s">
        <v>88</v>
      </c>
      <c r="AL3849" s="95" t="s">
        <v>88</v>
      </c>
      <c r="AM3849" s="95" t="s">
        <v>88</v>
      </c>
      <c r="AN3849" s="95" t="s">
        <v>88</v>
      </c>
      <c r="AO3849" s="95" t="s">
        <v>88</v>
      </c>
      <c r="AP3849" s="95" t="s">
        <v>89</v>
      </c>
      <c r="AQ3849" s="95" t="s">
        <v>90</v>
      </c>
      <c r="AR3849" s="95" t="s">
        <v>90</v>
      </c>
      <c r="AS3849" s="95" t="s">
        <v>25691</v>
      </c>
      <c r="AT3849" s="95" t="s">
        <v>92</v>
      </c>
      <c r="AU3849" s="95" t="s">
        <v>92</v>
      </c>
      <c r="AV3849" s="95" t="s">
        <v>93</v>
      </c>
      <c r="AW3849" s="95" t="s">
        <v>5294</v>
      </c>
      <c r="AX3849" s="95" t="s">
        <v>33653</v>
      </c>
      <c r="AY3849" s="95" t="s">
        <v>5296</v>
      </c>
      <c r="AZ3849" s="95" t="s">
        <v>33653</v>
      </c>
      <c r="BA3849" s="95" t="s">
        <v>97</v>
      </c>
      <c r="BB3849" s="95" t="s">
        <v>33654</v>
      </c>
      <c r="BC3849" s="95" t="s">
        <v>99</v>
      </c>
      <c r="BD3849" s="95" t="s">
        <v>100</v>
      </c>
      <c r="BE3849" s="95" t="s">
        <v>61</v>
      </c>
      <c r="BF3849" s="95" t="s">
        <v>380</v>
      </c>
      <c r="BG3849" s="95" t="s">
        <v>101</v>
      </c>
    </row>
    <row r="3850" s="86" customFormat="1" ht="19" customHeight="1" spans="1:59">
      <c r="A3850" s="95" t="s">
        <v>1984</v>
      </c>
      <c r="B3850" s="95" t="s">
        <v>1985</v>
      </c>
      <c r="C3850" s="95" t="s">
        <v>8099</v>
      </c>
      <c r="D3850" s="95" t="s">
        <v>8100</v>
      </c>
      <c r="E3850" s="95" t="s">
        <v>27903</v>
      </c>
      <c r="F3850" s="95" t="s">
        <v>20036</v>
      </c>
      <c r="G3850" s="95" t="s">
        <v>17436</v>
      </c>
      <c r="H3850" s="95" t="s">
        <v>1795</v>
      </c>
      <c r="I3850" s="95" t="s">
        <v>33655</v>
      </c>
      <c r="J3850" s="95" t="s">
        <v>33656</v>
      </c>
      <c r="K3850" s="95" t="s">
        <v>33657</v>
      </c>
      <c r="L3850" s="95" t="s">
        <v>73</v>
      </c>
      <c r="M3850" s="95" t="s">
        <v>74</v>
      </c>
      <c r="N3850" s="95" t="s">
        <v>880</v>
      </c>
      <c r="O3850" s="95" t="s">
        <v>7997</v>
      </c>
      <c r="P3850" s="95" t="s">
        <v>7998</v>
      </c>
      <c r="Q3850" s="95" t="s">
        <v>1802</v>
      </c>
      <c r="R3850" s="95" t="s">
        <v>1803</v>
      </c>
      <c r="S3850" s="95" t="s">
        <v>33658</v>
      </c>
      <c r="T3850" s="95" t="s">
        <v>119</v>
      </c>
      <c r="U3850" s="96">
        <v>0</v>
      </c>
      <c r="V3850" s="96">
        <v>10700</v>
      </c>
      <c r="W3850" s="96">
        <v>8400</v>
      </c>
      <c r="X3850" s="96">
        <v>4000</v>
      </c>
      <c r="Y3850" s="95" t="s">
        <v>82</v>
      </c>
      <c r="Z3850" s="95" t="s">
        <v>25689</v>
      </c>
      <c r="AA3850" s="95" t="s">
        <v>84</v>
      </c>
      <c r="AB3850" s="95" t="s">
        <v>27908</v>
      </c>
      <c r="AC3850" s="95" t="s">
        <v>4869</v>
      </c>
      <c r="AD3850" s="95" t="s">
        <v>87</v>
      </c>
      <c r="AE3850" s="95" t="s">
        <v>61</v>
      </c>
      <c r="AF3850" s="95" t="s">
        <v>61</v>
      </c>
      <c r="AG3850" s="95" t="s">
        <v>89</v>
      </c>
      <c r="AH3850" s="95" t="s">
        <v>89</v>
      </c>
      <c r="AI3850" s="95" t="s">
        <v>89</v>
      </c>
      <c r="AJ3850" s="95" t="s">
        <v>89</v>
      </c>
      <c r="AK3850" s="95" t="s">
        <v>89</v>
      </c>
      <c r="AL3850" s="95" t="s">
        <v>89</v>
      </c>
      <c r="AM3850" s="95" t="s">
        <v>89</v>
      </c>
      <c r="AN3850" s="95" t="s">
        <v>89</v>
      </c>
      <c r="AO3850" s="95" t="s">
        <v>89</v>
      </c>
      <c r="AP3850" s="95" t="s">
        <v>89</v>
      </c>
      <c r="AQ3850" s="95" t="s">
        <v>90</v>
      </c>
      <c r="AR3850" s="95" t="s">
        <v>90</v>
      </c>
      <c r="AS3850" s="95" t="s">
        <v>25691</v>
      </c>
      <c r="AT3850" s="95" t="s">
        <v>92</v>
      </c>
      <c r="AU3850" s="95" t="s">
        <v>92</v>
      </c>
      <c r="AV3850" s="95" t="s">
        <v>93</v>
      </c>
      <c r="AW3850" s="95" t="s">
        <v>27909</v>
      </c>
      <c r="AX3850" s="95" t="s">
        <v>33659</v>
      </c>
      <c r="AY3850" s="95" t="s">
        <v>21019</v>
      </c>
      <c r="AZ3850" s="95" t="s">
        <v>33659</v>
      </c>
      <c r="BA3850" s="95" t="s">
        <v>97</v>
      </c>
      <c r="BB3850" s="95" t="s">
        <v>33660</v>
      </c>
      <c r="BC3850" s="95" t="s">
        <v>99</v>
      </c>
      <c r="BD3850" s="95" t="s">
        <v>100</v>
      </c>
      <c r="BE3850" s="95" t="s">
        <v>61</v>
      </c>
      <c r="BF3850" s="95" t="s">
        <v>119</v>
      </c>
      <c r="BG3850" s="95" t="s">
        <v>101</v>
      </c>
    </row>
    <row r="3851" s="86" customFormat="1" ht="19" customHeight="1" spans="1:59">
      <c r="A3851" s="95" t="s">
        <v>458</v>
      </c>
      <c r="B3851" s="95" t="s">
        <v>459</v>
      </c>
      <c r="C3851" s="95" t="s">
        <v>1077</v>
      </c>
      <c r="D3851" s="95" t="s">
        <v>1078</v>
      </c>
      <c r="E3851" s="95" t="s">
        <v>3337</v>
      </c>
      <c r="F3851" s="95" t="s">
        <v>3213</v>
      </c>
      <c r="G3851" s="95" t="s">
        <v>2461</v>
      </c>
      <c r="H3851" s="95" t="s">
        <v>109</v>
      </c>
      <c r="I3851" s="95" t="s">
        <v>33661</v>
      </c>
      <c r="J3851" s="95" t="s">
        <v>33662</v>
      </c>
      <c r="K3851" s="95" t="s">
        <v>33663</v>
      </c>
      <c r="L3851" s="95" t="s">
        <v>73</v>
      </c>
      <c r="M3851" s="95" t="s">
        <v>2014</v>
      </c>
      <c r="N3851" s="95" t="s">
        <v>1835</v>
      </c>
      <c r="O3851" s="95" t="s">
        <v>115</v>
      </c>
      <c r="P3851" s="95" t="s">
        <v>116</v>
      </c>
      <c r="Q3851" s="95" t="s">
        <v>2425</v>
      </c>
      <c r="R3851" s="95" t="s">
        <v>2426</v>
      </c>
      <c r="S3851" s="95" t="s">
        <v>33664</v>
      </c>
      <c r="T3851" s="95" t="s">
        <v>119</v>
      </c>
      <c r="U3851" s="96">
        <v>0</v>
      </c>
      <c r="V3851" s="96">
        <v>9300</v>
      </c>
      <c r="W3851" s="96">
        <v>7400</v>
      </c>
      <c r="X3851" s="96">
        <v>4400</v>
      </c>
      <c r="Y3851" s="95" t="s">
        <v>82</v>
      </c>
      <c r="Z3851" s="95" t="s">
        <v>25689</v>
      </c>
      <c r="AA3851" s="95" t="s">
        <v>84</v>
      </c>
      <c r="AB3851" s="95" t="s">
        <v>3213</v>
      </c>
      <c r="AC3851" s="95" t="s">
        <v>25830</v>
      </c>
      <c r="AD3851" s="95" t="s">
        <v>87</v>
      </c>
      <c r="AE3851" s="95" t="s">
        <v>61</v>
      </c>
      <c r="AF3851" s="95" t="s">
        <v>61</v>
      </c>
      <c r="AG3851" s="95" t="s">
        <v>89</v>
      </c>
      <c r="AH3851" s="95" t="s">
        <v>88</v>
      </c>
      <c r="AI3851" s="95" t="s">
        <v>88</v>
      </c>
      <c r="AJ3851" s="95" t="s">
        <v>88</v>
      </c>
      <c r="AK3851" s="95" t="s">
        <v>88</v>
      </c>
      <c r="AL3851" s="95" t="s">
        <v>88</v>
      </c>
      <c r="AM3851" s="95" t="s">
        <v>89</v>
      </c>
      <c r="AN3851" s="95" t="s">
        <v>88</v>
      </c>
      <c r="AO3851" s="95" t="s">
        <v>88</v>
      </c>
      <c r="AP3851" s="95" t="s">
        <v>89</v>
      </c>
      <c r="AQ3851" s="95" t="s">
        <v>90</v>
      </c>
      <c r="AR3851" s="95" t="s">
        <v>90</v>
      </c>
      <c r="AS3851" s="95" t="s">
        <v>25691</v>
      </c>
      <c r="AT3851" s="95" t="s">
        <v>92</v>
      </c>
      <c r="AU3851" s="95" t="s">
        <v>92</v>
      </c>
      <c r="AV3851" s="95" t="s">
        <v>93</v>
      </c>
      <c r="AW3851" s="95" t="s">
        <v>3342</v>
      </c>
      <c r="AX3851" s="95" t="s">
        <v>33665</v>
      </c>
      <c r="AY3851" s="95" t="s">
        <v>3344</v>
      </c>
      <c r="AZ3851" s="95" t="s">
        <v>33665</v>
      </c>
      <c r="BA3851" s="95" t="s">
        <v>97</v>
      </c>
      <c r="BB3851" s="95" t="s">
        <v>33666</v>
      </c>
      <c r="BC3851" s="95" t="s">
        <v>99</v>
      </c>
      <c r="BD3851" s="95" t="s">
        <v>100</v>
      </c>
      <c r="BE3851" s="95" t="s">
        <v>61</v>
      </c>
      <c r="BF3851" s="95" t="s">
        <v>119</v>
      </c>
      <c r="BG3851" s="95" t="s">
        <v>101</v>
      </c>
    </row>
    <row r="3852" s="86" customFormat="1" ht="19" customHeight="1" spans="1:59">
      <c r="A3852" s="95" t="s">
        <v>1984</v>
      </c>
      <c r="B3852" s="95" t="s">
        <v>1985</v>
      </c>
      <c r="C3852" s="95" t="s">
        <v>8099</v>
      </c>
      <c r="D3852" s="95" t="s">
        <v>8100</v>
      </c>
      <c r="E3852" s="95" t="s">
        <v>27903</v>
      </c>
      <c r="F3852" s="95" t="s">
        <v>19793</v>
      </c>
      <c r="G3852" s="95" t="s">
        <v>1990</v>
      </c>
      <c r="H3852" s="95" t="s">
        <v>109</v>
      </c>
      <c r="I3852" s="95" t="s">
        <v>33667</v>
      </c>
      <c r="J3852" s="95" t="s">
        <v>33668</v>
      </c>
      <c r="K3852" s="95" t="s">
        <v>33669</v>
      </c>
      <c r="L3852" s="95" t="s">
        <v>73</v>
      </c>
      <c r="M3852" s="95" t="s">
        <v>2014</v>
      </c>
      <c r="N3852" s="95" t="s">
        <v>1835</v>
      </c>
      <c r="O3852" s="95" t="s">
        <v>2914</v>
      </c>
      <c r="P3852" s="95" t="s">
        <v>2915</v>
      </c>
      <c r="Q3852" s="95" t="s">
        <v>1940</v>
      </c>
      <c r="R3852" s="95" t="s">
        <v>1941</v>
      </c>
      <c r="S3852" s="95" t="s">
        <v>33670</v>
      </c>
      <c r="T3852" s="95" t="s">
        <v>380</v>
      </c>
      <c r="U3852" s="96">
        <v>0</v>
      </c>
      <c r="V3852" s="96">
        <v>14500</v>
      </c>
      <c r="W3852" s="96">
        <v>11000</v>
      </c>
      <c r="X3852" s="96">
        <v>5000</v>
      </c>
      <c r="Y3852" s="95" t="s">
        <v>82</v>
      </c>
      <c r="Z3852" s="95" t="s">
        <v>25689</v>
      </c>
      <c r="AA3852" s="95" t="s">
        <v>84</v>
      </c>
      <c r="AB3852" s="95" t="s">
        <v>27908</v>
      </c>
      <c r="AC3852" s="95" t="s">
        <v>4869</v>
      </c>
      <c r="AD3852" s="95" t="s">
        <v>87</v>
      </c>
      <c r="AE3852" s="95" t="s">
        <v>61</v>
      </c>
      <c r="AF3852" s="95" t="s">
        <v>61</v>
      </c>
      <c r="AG3852" s="95" t="s">
        <v>89</v>
      </c>
      <c r="AH3852" s="95" t="s">
        <v>89</v>
      </c>
      <c r="AI3852" s="95" t="s">
        <v>89</v>
      </c>
      <c r="AJ3852" s="95" t="s">
        <v>89</v>
      </c>
      <c r="AK3852" s="95" t="s">
        <v>89</v>
      </c>
      <c r="AL3852" s="95" t="s">
        <v>89</v>
      </c>
      <c r="AM3852" s="95" t="s">
        <v>89</v>
      </c>
      <c r="AN3852" s="95" t="s">
        <v>89</v>
      </c>
      <c r="AO3852" s="95" t="s">
        <v>89</v>
      </c>
      <c r="AP3852" s="95" t="s">
        <v>89</v>
      </c>
      <c r="AQ3852" s="95" t="s">
        <v>90</v>
      </c>
      <c r="AR3852" s="95" t="s">
        <v>90</v>
      </c>
      <c r="AS3852" s="95" t="s">
        <v>25691</v>
      </c>
      <c r="AT3852" s="95" t="s">
        <v>92</v>
      </c>
      <c r="AU3852" s="95" t="s">
        <v>92</v>
      </c>
      <c r="AV3852" s="95" t="s">
        <v>93</v>
      </c>
      <c r="AW3852" s="95" t="s">
        <v>27909</v>
      </c>
      <c r="AX3852" s="95" t="s">
        <v>33671</v>
      </c>
      <c r="AY3852" s="95" t="s">
        <v>21019</v>
      </c>
      <c r="AZ3852" s="95" t="s">
        <v>33671</v>
      </c>
      <c r="BA3852" s="95" t="s">
        <v>97</v>
      </c>
      <c r="BB3852" s="95" t="s">
        <v>33672</v>
      </c>
      <c r="BC3852" s="95" t="s">
        <v>99</v>
      </c>
      <c r="BD3852" s="95" t="s">
        <v>100</v>
      </c>
      <c r="BE3852" s="95" t="s">
        <v>61</v>
      </c>
      <c r="BF3852" s="95" t="s">
        <v>380</v>
      </c>
      <c r="BG3852" s="95" t="s">
        <v>101</v>
      </c>
    </row>
    <row r="3853" s="86" customFormat="1" ht="19" customHeight="1" spans="1:59">
      <c r="A3853" s="95" t="s">
        <v>126</v>
      </c>
      <c r="B3853" s="95" t="s">
        <v>127</v>
      </c>
      <c r="C3853" s="95" t="s">
        <v>632</v>
      </c>
      <c r="D3853" s="95" t="s">
        <v>633</v>
      </c>
      <c r="E3853" s="95" t="s">
        <v>29922</v>
      </c>
      <c r="F3853" s="95" t="s">
        <v>9567</v>
      </c>
      <c r="G3853" s="95" t="s">
        <v>2759</v>
      </c>
      <c r="H3853" s="95" t="s">
        <v>1299</v>
      </c>
      <c r="I3853" s="95" t="s">
        <v>33673</v>
      </c>
      <c r="J3853" s="95" t="s">
        <v>33674</v>
      </c>
      <c r="K3853" s="95" t="s">
        <v>33675</v>
      </c>
      <c r="L3853" s="95" t="s">
        <v>73</v>
      </c>
      <c r="M3853" s="95" t="s">
        <v>526</v>
      </c>
      <c r="N3853" s="95" t="s">
        <v>2029</v>
      </c>
      <c r="O3853" s="95" t="s">
        <v>1726</v>
      </c>
      <c r="P3853" s="95" t="s">
        <v>1727</v>
      </c>
      <c r="Q3853" s="95" t="s">
        <v>3670</v>
      </c>
      <c r="R3853" s="95" t="s">
        <v>3671</v>
      </c>
      <c r="S3853" s="95" t="s">
        <v>33676</v>
      </c>
      <c r="T3853" s="95" t="s">
        <v>380</v>
      </c>
      <c r="U3853" s="96">
        <v>0</v>
      </c>
      <c r="V3853" s="96">
        <v>23000</v>
      </c>
      <c r="W3853" s="96">
        <v>10000</v>
      </c>
      <c r="X3853" s="96">
        <v>3000</v>
      </c>
      <c r="Y3853" s="95" t="s">
        <v>82</v>
      </c>
      <c r="Z3853" s="95" t="s">
        <v>25689</v>
      </c>
      <c r="AA3853" s="95" t="s">
        <v>84</v>
      </c>
      <c r="AB3853" s="95" t="s">
        <v>29927</v>
      </c>
      <c r="AC3853" s="95" t="s">
        <v>8465</v>
      </c>
      <c r="AD3853" s="95" t="s">
        <v>87</v>
      </c>
      <c r="AE3853" s="95" t="s">
        <v>61</v>
      </c>
      <c r="AF3853" s="95" t="s">
        <v>61</v>
      </c>
      <c r="AG3853" s="95" t="s">
        <v>89</v>
      </c>
      <c r="AH3853" s="95" t="s">
        <v>89</v>
      </c>
      <c r="AI3853" s="95" t="s">
        <v>89</v>
      </c>
      <c r="AJ3853" s="95" t="s">
        <v>89</v>
      </c>
      <c r="AK3853" s="95" t="s">
        <v>89</v>
      </c>
      <c r="AL3853" s="95" t="s">
        <v>89</v>
      </c>
      <c r="AM3853" s="95" t="s">
        <v>89</v>
      </c>
      <c r="AN3853" s="95" t="s">
        <v>89</v>
      </c>
      <c r="AO3853" s="95" t="s">
        <v>89</v>
      </c>
      <c r="AP3853" s="95" t="s">
        <v>89</v>
      </c>
      <c r="AQ3853" s="95" t="s">
        <v>90</v>
      </c>
      <c r="AR3853" s="95" t="s">
        <v>90</v>
      </c>
      <c r="AS3853" s="95" t="s">
        <v>25691</v>
      </c>
      <c r="AT3853" s="95" t="s">
        <v>92</v>
      </c>
      <c r="AU3853" s="95" t="s">
        <v>92</v>
      </c>
      <c r="AV3853" s="95" t="s">
        <v>93</v>
      </c>
      <c r="AW3853" s="95" t="s">
        <v>29928</v>
      </c>
      <c r="AX3853" s="95" t="s">
        <v>33677</v>
      </c>
      <c r="AY3853" s="95" t="s">
        <v>29930</v>
      </c>
      <c r="AZ3853" s="95" t="s">
        <v>33677</v>
      </c>
      <c r="BA3853" s="95" t="s">
        <v>97</v>
      </c>
      <c r="BB3853" s="95" t="s">
        <v>33678</v>
      </c>
      <c r="BC3853" s="95" t="s">
        <v>99</v>
      </c>
      <c r="BD3853" s="95" t="s">
        <v>100</v>
      </c>
      <c r="BE3853" s="95" t="s">
        <v>61</v>
      </c>
      <c r="BF3853" s="95" t="s">
        <v>380</v>
      </c>
      <c r="BG3853" s="95" t="s">
        <v>101</v>
      </c>
    </row>
    <row r="3854" s="86" customFormat="1" ht="19" customHeight="1" spans="1:59">
      <c r="A3854" s="95" t="s">
        <v>419</v>
      </c>
      <c r="B3854" s="95" t="s">
        <v>420</v>
      </c>
      <c r="C3854" s="95" t="s">
        <v>5397</v>
      </c>
      <c r="D3854" s="95" t="s">
        <v>5398</v>
      </c>
      <c r="E3854" s="95" t="s">
        <v>28502</v>
      </c>
      <c r="F3854" s="95" t="s">
        <v>19226</v>
      </c>
      <c r="G3854" s="95" t="s">
        <v>425</v>
      </c>
      <c r="H3854" s="95" t="s">
        <v>109</v>
      </c>
      <c r="I3854" s="95" t="s">
        <v>33679</v>
      </c>
      <c r="J3854" s="95" t="s">
        <v>33680</v>
      </c>
      <c r="K3854" s="95" t="s">
        <v>33681</v>
      </c>
      <c r="L3854" s="95" t="s">
        <v>73</v>
      </c>
      <c r="M3854" s="95" t="s">
        <v>1894</v>
      </c>
      <c r="N3854" s="95" t="s">
        <v>2015</v>
      </c>
      <c r="O3854" s="95" t="s">
        <v>2058</v>
      </c>
      <c r="P3854" s="95" t="s">
        <v>2059</v>
      </c>
      <c r="Q3854" s="95" t="s">
        <v>546</v>
      </c>
      <c r="R3854" s="95" t="s">
        <v>547</v>
      </c>
      <c r="S3854" s="95" t="s">
        <v>33682</v>
      </c>
      <c r="T3854" s="95" t="s">
        <v>119</v>
      </c>
      <c r="U3854" s="96">
        <v>0</v>
      </c>
      <c r="V3854" s="96">
        <v>48784</v>
      </c>
      <c r="W3854" s="96">
        <v>24000</v>
      </c>
      <c r="X3854" s="96">
        <v>7000</v>
      </c>
      <c r="Y3854" s="95" t="s">
        <v>143</v>
      </c>
      <c r="Z3854" s="95" t="s">
        <v>25689</v>
      </c>
      <c r="AA3854" s="95" t="s">
        <v>84</v>
      </c>
      <c r="AB3854" s="95" t="s">
        <v>28507</v>
      </c>
      <c r="AC3854" s="95" t="s">
        <v>4869</v>
      </c>
      <c r="AD3854" s="95" t="s">
        <v>87</v>
      </c>
      <c r="AE3854" s="95" t="s">
        <v>61</v>
      </c>
      <c r="AF3854" s="95" t="s">
        <v>61</v>
      </c>
      <c r="AG3854" s="95" t="s">
        <v>89</v>
      </c>
      <c r="AH3854" s="95" t="s">
        <v>89</v>
      </c>
      <c r="AI3854" s="95" t="s">
        <v>89</v>
      </c>
      <c r="AJ3854" s="95" t="s">
        <v>89</v>
      </c>
      <c r="AK3854" s="95" t="s">
        <v>89</v>
      </c>
      <c r="AL3854" s="95" t="s">
        <v>89</v>
      </c>
      <c r="AM3854" s="95" t="s">
        <v>89</v>
      </c>
      <c r="AN3854" s="95" t="s">
        <v>89</v>
      </c>
      <c r="AO3854" s="95" t="s">
        <v>89</v>
      </c>
      <c r="AP3854" s="95" t="s">
        <v>89</v>
      </c>
      <c r="AQ3854" s="95" t="s">
        <v>90</v>
      </c>
      <c r="AR3854" s="95" t="s">
        <v>90</v>
      </c>
      <c r="AS3854" s="95" t="s">
        <v>25691</v>
      </c>
      <c r="AT3854" s="95" t="s">
        <v>92</v>
      </c>
      <c r="AU3854" s="95" t="s">
        <v>92</v>
      </c>
      <c r="AV3854" s="95" t="s">
        <v>93</v>
      </c>
      <c r="AW3854" s="95" t="s">
        <v>28508</v>
      </c>
      <c r="AX3854" s="95" t="s">
        <v>33683</v>
      </c>
      <c r="AY3854" s="95" t="s">
        <v>28510</v>
      </c>
      <c r="AZ3854" s="95" t="s">
        <v>33683</v>
      </c>
      <c r="BA3854" s="95" t="s">
        <v>97</v>
      </c>
      <c r="BB3854" s="95" t="s">
        <v>33684</v>
      </c>
      <c r="BC3854" s="95" t="s">
        <v>99</v>
      </c>
      <c r="BD3854" s="95" t="s">
        <v>150</v>
      </c>
      <c r="BE3854" s="95" t="s">
        <v>61</v>
      </c>
      <c r="BF3854" s="95" t="s">
        <v>119</v>
      </c>
      <c r="BG3854" s="95" t="s">
        <v>101</v>
      </c>
    </row>
    <row r="3855" s="86" customFormat="1" ht="19" customHeight="1" spans="1:59">
      <c r="A3855" s="95" t="s">
        <v>441</v>
      </c>
      <c r="B3855" s="95" t="s">
        <v>442</v>
      </c>
      <c r="C3855" s="95" t="s">
        <v>3810</v>
      </c>
      <c r="D3855" s="95" t="s">
        <v>3811</v>
      </c>
      <c r="E3855" s="95" t="s">
        <v>3812</v>
      </c>
      <c r="F3855" s="95" t="s">
        <v>8622</v>
      </c>
      <c r="G3855" s="95" t="s">
        <v>13679</v>
      </c>
      <c r="H3855" s="95" t="s">
        <v>2636</v>
      </c>
      <c r="I3855" s="95" t="s">
        <v>33685</v>
      </c>
      <c r="J3855" s="95" t="s">
        <v>33686</v>
      </c>
      <c r="K3855" s="95" t="s">
        <v>33687</v>
      </c>
      <c r="L3855" s="95" t="s">
        <v>73</v>
      </c>
      <c r="M3855" s="95" t="s">
        <v>17269</v>
      </c>
      <c r="N3855" s="95" t="s">
        <v>18430</v>
      </c>
      <c r="O3855" s="95" t="s">
        <v>294</v>
      </c>
      <c r="P3855" s="95" t="s">
        <v>2641</v>
      </c>
      <c r="Q3855" s="95" t="s">
        <v>2642</v>
      </c>
      <c r="R3855" s="95" t="s">
        <v>2643</v>
      </c>
      <c r="S3855" s="95" t="s">
        <v>33688</v>
      </c>
      <c r="T3855" s="95" t="s">
        <v>119</v>
      </c>
      <c r="U3855" s="96">
        <v>0</v>
      </c>
      <c r="V3855" s="96">
        <v>25000</v>
      </c>
      <c r="W3855" s="96">
        <v>10000</v>
      </c>
      <c r="X3855" s="96">
        <v>2500</v>
      </c>
      <c r="Y3855" s="95" t="s">
        <v>143</v>
      </c>
      <c r="Z3855" s="95" t="s">
        <v>25689</v>
      </c>
      <c r="AA3855" s="95" t="s">
        <v>84</v>
      </c>
      <c r="AB3855" s="95" t="s">
        <v>3898</v>
      </c>
      <c r="AC3855" s="95" t="s">
        <v>8465</v>
      </c>
      <c r="AD3855" s="95" t="s">
        <v>87</v>
      </c>
      <c r="AE3855" s="95" t="s">
        <v>61</v>
      </c>
      <c r="AF3855" s="95" t="s">
        <v>61</v>
      </c>
      <c r="AG3855" s="95" t="s">
        <v>89</v>
      </c>
      <c r="AH3855" s="95" t="s">
        <v>89</v>
      </c>
      <c r="AI3855" s="95" t="s">
        <v>89</v>
      </c>
      <c r="AJ3855" s="95" t="s">
        <v>89</v>
      </c>
      <c r="AK3855" s="95" t="s">
        <v>89</v>
      </c>
      <c r="AL3855" s="95" t="s">
        <v>89</v>
      </c>
      <c r="AM3855" s="95" t="s">
        <v>89</v>
      </c>
      <c r="AN3855" s="95" t="s">
        <v>89</v>
      </c>
      <c r="AO3855" s="95" t="s">
        <v>89</v>
      </c>
      <c r="AP3855" s="95" t="s">
        <v>89</v>
      </c>
      <c r="AQ3855" s="95" t="s">
        <v>90</v>
      </c>
      <c r="AR3855" s="95" t="s">
        <v>90</v>
      </c>
      <c r="AS3855" s="95" t="s">
        <v>25691</v>
      </c>
      <c r="AT3855" s="95" t="s">
        <v>92</v>
      </c>
      <c r="AU3855" s="95" t="s">
        <v>92</v>
      </c>
      <c r="AV3855" s="95" t="s">
        <v>93</v>
      </c>
      <c r="AW3855" s="95" t="s">
        <v>3821</v>
      </c>
      <c r="AX3855" s="95" t="s">
        <v>33689</v>
      </c>
      <c r="AY3855" s="95" t="s">
        <v>3823</v>
      </c>
      <c r="AZ3855" s="95" t="s">
        <v>33689</v>
      </c>
      <c r="BA3855" s="95" t="s">
        <v>215</v>
      </c>
      <c r="BB3855" s="95" t="s">
        <v>33690</v>
      </c>
      <c r="BC3855" s="95" t="s">
        <v>99</v>
      </c>
      <c r="BD3855" s="95" t="s">
        <v>150</v>
      </c>
      <c r="BE3855" s="95" t="s">
        <v>61</v>
      </c>
      <c r="BF3855" s="95" t="s">
        <v>119</v>
      </c>
      <c r="BG3855" s="95" t="s">
        <v>101</v>
      </c>
    </row>
    <row r="3856" s="86" customFormat="1" ht="19" customHeight="1" spans="1:59">
      <c r="A3856" s="95" t="s">
        <v>302</v>
      </c>
      <c r="B3856" s="95" t="s">
        <v>303</v>
      </c>
      <c r="C3856" s="95" t="s">
        <v>1968</v>
      </c>
      <c r="D3856" s="95" t="s">
        <v>1969</v>
      </c>
      <c r="E3856" s="95" t="s">
        <v>1970</v>
      </c>
      <c r="F3856" s="95" t="s">
        <v>1971</v>
      </c>
      <c r="G3856" s="95" t="s">
        <v>1972</v>
      </c>
      <c r="H3856" s="95" t="s">
        <v>109</v>
      </c>
      <c r="I3856" s="95" t="s">
        <v>33691</v>
      </c>
      <c r="J3856" s="95" t="s">
        <v>33692</v>
      </c>
      <c r="K3856" s="95" t="s">
        <v>33693</v>
      </c>
      <c r="L3856" s="95" t="s">
        <v>73</v>
      </c>
      <c r="M3856" s="95" t="s">
        <v>33694</v>
      </c>
      <c r="N3856" s="95" t="s">
        <v>137</v>
      </c>
      <c r="O3856" s="95" t="s">
        <v>115</v>
      </c>
      <c r="P3856" s="95" t="s">
        <v>116</v>
      </c>
      <c r="Q3856" s="95" t="s">
        <v>117</v>
      </c>
      <c r="R3856" s="95" t="s">
        <v>116</v>
      </c>
      <c r="S3856" s="95" t="s">
        <v>33695</v>
      </c>
      <c r="T3856" s="95" t="s">
        <v>119</v>
      </c>
      <c r="U3856" s="96">
        <v>0</v>
      </c>
      <c r="V3856" s="96">
        <v>17353</v>
      </c>
      <c r="W3856" s="96">
        <v>12000</v>
      </c>
      <c r="X3856" s="96">
        <v>7700</v>
      </c>
      <c r="Y3856" s="95" t="s">
        <v>143</v>
      </c>
      <c r="Z3856" s="95" t="s">
        <v>25689</v>
      </c>
      <c r="AA3856" s="95" t="s">
        <v>84</v>
      </c>
      <c r="AB3856" s="95" t="s">
        <v>1979</v>
      </c>
      <c r="AC3856" s="95" t="s">
        <v>25830</v>
      </c>
      <c r="AD3856" s="95" t="s">
        <v>87</v>
      </c>
      <c r="AE3856" s="95" t="s">
        <v>61</v>
      </c>
      <c r="AF3856" s="95" t="s">
        <v>61</v>
      </c>
      <c r="AG3856" s="95" t="s">
        <v>89</v>
      </c>
      <c r="AH3856" s="95" t="s">
        <v>89</v>
      </c>
      <c r="AI3856" s="95" t="s">
        <v>89</v>
      </c>
      <c r="AJ3856" s="95" t="s">
        <v>89</v>
      </c>
      <c r="AK3856" s="95" t="s">
        <v>89</v>
      </c>
      <c r="AL3856" s="95" t="s">
        <v>89</v>
      </c>
      <c r="AM3856" s="95" t="s">
        <v>89</v>
      </c>
      <c r="AN3856" s="95" t="s">
        <v>89</v>
      </c>
      <c r="AO3856" s="95" t="s">
        <v>89</v>
      </c>
      <c r="AP3856" s="95" t="s">
        <v>89</v>
      </c>
      <c r="AQ3856" s="95" t="s">
        <v>90</v>
      </c>
      <c r="AR3856" s="95" t="s">
        <v>90</v>
      </c>
      <c r="AS3856" s="95" t="s">
        <v>25691</v>
      </c>
      <c r="AT3856" s="95" t="s">
        <v>92</v>
      </c>
      <c r="AU3856" s="95" t="s">
        <v>92</v>
      </c>
      <c r="AV3856" s="95" t="s">
        <v>93</v>
      </c>
      <c r="AW3856" s="95" t="s">
        <v>1980</v>
      </c>
      <c r="AX3856" s="95" t="s">
        <v>33696</v>
      </c>
      <c r="AY3856" s="95" t="s">
        <v>1982</v>
      </c>
      <c r="AZ3856" s="95" t="s">
        <v>33696</v>
      </c>
      <c r="BA3856" s="95" t="s">
        <v>97</v>
      </c>
      <c r="BB3856" s="95" t="s">
        <v>33697</v>
      </c>
      <c r="BC3856" s="95" t="s">
        <v>99</v>
      </c>
      <c r="BD3856" s="95" t="s">
        <v>150</v>
      </c>
      <c r="BE3856" s="95" t="s">
        <v>61</v>
      </c>
      <c r="BF3856" s="95" t="s">
        <v>119</v>
      </c>
      <c r="BG3856" s="95" t="s">
        <v>101</v>
      </c>
    </row>
    <row r="3857" s="86" customFormat="1" ht="19" customHeight="1" spans="1:59">
      <c r="A3857" s="95" t="s">
        <v>267</v>
      </c>
      <c r="B3857" s="95" t="s">
        <v>268</v>
      </c>
      <c r="C3857" s="95" t="s">
        <v>6347</v>
      </c>
      <c r="D3857" s="95" t="s">
        <v>6348</v>
      </c>
      <c r="E3857" s="95" t="s">
        <v>10077</v>
      </c>
      <c r="F3857" s="95" t="s">
        <v>27331</v>
      </c>
      <c r="G3857" s="95" t="s">
        <v>5145</v>
      </c>
      <c r="H3857" s="95" t="s">
        <v>2636</v>
      </c>
      <c r="I3857" s="95" t="s">
        <v>33698</v>
      </c>
      <c r="J3857" s="95" t="s">
        <v>33699</v>
      </c>
      <c r="K3857" s="95" t="s">
        <v>33700</v>
      </c>
      <c r="L3857" s="95" t="s">
        <v>73</v>
      </c>
      <c r="M3857" s="95" t="s">
        <v>33701</v>
      </c>
      <c r="N3857" s="95" t="s">
        <v>33702</v>
      </c>
      <c r="O3857" s="95" t="s">
        <v>294</v>
      </c>
      <c r="P3857" s="95" t="s">
        <v>2641</v>
      </c>
      <c r="Q3857" s="95" t="s">
        <v>2642</v>
      </c>
      <c r="R3857" s="95" t="s">
        <v>2643</v>
      </c>
      <c r="S3857" s="95" t="s">
        <v>33703</v>
      </c>
      <c r="T3857" s="95" t="s">
        <v>380</v>
      </c>
      <c r="U3857" s="96">
        <v>0</v>
      </c>
      <c r="V3857" s="96">
        <v>5906</v>
      </c>
      <c r="W3857" s="96">
        <v>2300</v>
      </c>
      <c r="X3857" s="96">
        <v>1200</v>
      </c>
      <c r="Y3857" s="95" t="s">
        <v>143</v>
      </c>
      <c r="Z3857" s="95" t="s">
        <v>25689</v>
      </c>
      <c r="AA3857" s="95" t="s">
        <v>84</v>
      </c>
      <c r="AB3857" s="95" t="s">
        <v>10084</v>
      </c>
      <c r="AC3857" s="95" t="s">
        <v>25703</v>
      </c>
      <c r="AD3857" s="95" t="s">
        <v>87</v>
      </c>
      <c r="AE3857" s="95" t="s">
        <v>61</v>
      </c>
      <c r="AF3857" s="95" t="s">
        <v>61</v>
      </c>
      <c r="AG3857" s="95" t="s">
        <v>89</v>
      </c>
      <c r="AH3857" s="95" t="s">
        <v>89</v>
      </c>
      <c r="AI3857" s="95" t="s">
        <v>89</v>
      </c>
      <c r="AJ3857" s="95" t="s">
        <v>89</v>
      </c>
      <c r="AK3857" s="95" t="s">
        <v>89</v>
      </c>
      <c r="AL3857" s="95" t="s">
        <v>89</v>
      </c>
      <c r="AM3857" s="95" t="s">
        <v>89</v>
      </c>
      <c r="AN3857" s="95" t="s">
        <v>89</v>
      </c>
      <c r="AO3857" s="95" t="s">
        <v>89</v>
      </c>
      <c r="AP3857" s="95" t="s">
        <v>89</v>
      </c>
      <c r="AQ3857" s="95" t="s">
        <v>90</v>
      </c>
      <c r="AR3857" s="95" t="s">
        <v>90</v>
      </c>
      <c r="AS3857" s="95" t="s">
        <v>25691</v>
      </c>
      <c r="AT3857" s="95" t="s">
        <v>92</v>
      </c>
      <c r="AU3857" s="95" t="s">
        <v>92</v>
      </c>
      <c r="AV3857" s="95" t="s">
        <v>93</v>
      </c>
      <c r="AW3857" s="95" t="s">
        <v>10085</v>
      </c>
      <c r="AX3857" s="95" t="s">
        <v>33704</v>
      </c>
      <c r="AY3857" s="95" t="s">
        <v>10087</v>
      </c>
      <c r="AZ3857" s="95" t="s">
        <v>33704</v>
      </c>
      <c r="BA3857" s="95" t="s">
        <v>97</v>
      </c>
      <c r="BB3857" s="95" t="s">
        <v>33705</v>
      </c>
      <c r="BC3857" s="95" t="s">
        <v>99</v>
      </c>
      <c r="BD3857" s="95" t="s">
        <v>150</v>
      </c>
      <c r="BE3857" s="95" t="s">
        <v>61</v>
      </c>
      <c r="BF3857" s="95" t="s">
        <v>380</v>
      </c>
      <c r="BG3857" s="95" t="s">
        <v>101</v>
      </c>
    </row>
    <row r="3858" s="86" customFormat="1" ht="19" customHeight="1" spans="1:59">
      <c r="A3858" s="95" t="s">
        <v>694</v>
      </c>
      <c r="B3858" s="95" t="s">
        <v>695</v>
      </c>
      <c r="C3858" s="95" t="s">
        <v>845</v>
      </c>
      <c r="D3858" s="95" t="s">
        <v>846</v>
      </c>
      <c r="E3858" s="95" t="s">
        <v>11486</v>
      </c>
      <c r="F3858" s="95" t="s">
        <v>5769</v>
      </c>
      <c r="G3858" s="95" t="s">
        <v>5770</v>
      </c>
      <c r="H3858" s="95" t="s">
        <v>369</v>
      </c>
      <c r="I3858" s="95" t="s">
        <v>33706</v>
      </c>
      <c r="J3858" s="95" t="s">
        <v>33707</v>
      </c>
      <c r="K3858" s="95" t="s">
        <v>33708</v>
      </c>
      <c r="L3858" s="95" t="s">
        <v>73</v>
      </c>
      <c r="M3858" s="95" t="s">
        <v>2014</v>
      </c>
      <c r="N3858" s="95" t="s">
        <v>544</v>
      </c>
      <c r="O3858" s="95" t="s">
        <v>1753</v>
      </c>
      <c r="P3858" s="95" t="s">
        <v>1754</v>
      </c>
      <c r="Q3858" s="95" t="s">
        <v>377</v>
      </c>
      <c r="R3858" s="95" t="s">
        <v>378</v>
      </c>
      <c r="S3858" s="95" t="s">
        <v>33709</v>
      </c>
      <c r="T3858" s="95" t="s">
        <v>380</v>
      </c>
      <c r="U3858" s="96">
        <v>0</v>
      </c>
      <c r="V3858" s="96">
        <v>13500</v>
      </c>
      <c r="W3858" s="96">
        <v>10800</v>
      </c>
      <c r="X3858" s="96">
        <v>6000</v>
      </c>
      <c r="Y3858" s="95" t="s">
        <v>82</v>
      </c>
      <c r="Z3858" s="95" t="s">
        <v>25689</v>
      </c>
      <c r="AA3858" s="95" t="s">
        <v>84</v>
      </c>
      <c r="AB3858" s="95" t="s">
        <v>5769</v>
      </c>
      <c r="AC3858" s="95" t="s">
        <v>25690</v>
      </c>
      <c r="AD3858" s="95" t="s">
        <v>87</v>
      </c>
      <c r="AE3858" s="95" t="s">
        <v>61</v>
      </c>
      <c r="AF3858" s="95" t="s">
        <v>61</v>
      </c>
      <c r="AG3858" s="95" t="s">
        <v>89</v>
      </c>
      <c r="AH3858" s="95" t="s">
        <v>89</v>
      </c>
      <c r="AI3858" s="95" t="s">
        <v>88</v>
      </c>
      <c r="AJ3858" s="95" t="s">
        <v>88</v>
      </c>
      <c r="AK3858" s="95" t="s">
        <v>88</v>
      </c>
      <c r="AL3858" s="95" t="s">
        <v>88</v>
      </c>
      <c r="AM3858" s="95" t="s">
        <v>88</v>
      </c>
      <c r="AN3858" s="95" t="s">
        <v>88</v>
      </c>
      <c r="AO3858" s="95" t="s">
        <v>88</v>
      </c>
      <c r="AP3858" s="95" t="s">
        <v>89</v>
      </c>
      <c r="AQ3858" s="95" t="s">
        <v>90</v>
      </c>
      <c r="AR3858" s="95" t="s">
        <v>90</v>
      </c>
      <c r="AS3858" s="95" t="s">
        <v>25691</v>
      </c>
      <c r="AT3858" s="95" t="s">
        <v>92</v>
      </c>
      <c r="AU3858" s="95" t="s">
        <v>92</v>
      </c>
      <c r="AV3858" s="95" t="s">
        <v>93</v>
      </c>
      <c r="AW3858" s="95" t="s">
        <v>11491</v>
      </c>
      <c r="AX3858" s="95" t="s">
        <v>33710</v>
      </c>
      <c r="AY3858" s="95" t="s">
        <v>11493</v>
      </c>
      <c r="AZ3858" s="95" t="s">
        <v>33710</v>
      </c>
      <c r="BA3858" s="95" t="s">
        <v>97</v>
      </c>
      <c r="BB3858" s="95" t="s">
        <v>33711</v>
      </c>
      <c r="BC3858" s="95" t="s">
        <v>99</v>
      </c>
      <c r="BD3858" s="95" t="s">
        <v>100</v>
      </c>
      <c r="BE3858" s="95" t="s">
        <v>61</v>
      </c>
      <c r="BF3858" s="95" t="s">
        <v>380</v>
      </c>
      <c r="BG3858" s="95" t="s">
        <v>101</v>
      </c>
    </row>
    <row r="3859" s="86" customFormat="1" ht="19" customHeight="1" spans="1:59">
      <c r="A3859" s="95" t="s">
        <v>267</v>
      </c>
      <c r="B3859" s="95" t="s">
        <v>268</v>
      </c>
      <c r="C3859" s="95" t="s">
        <v>14002</v>
      </c>
      <c r="D3859" s="95" t="s">
        <v>14003</v>
      </c>
      <c r="E3859" s="95" t="s">
        <v>27439</v>
      </c>
      <c r="F3859" s="95" t="s">
        <v>33712</v>
      </c>
      <c r="G3859" s="95" t="s">
        <v>3523</v>
      </c>
      <c r="H3859" s="95" t="s">
        <v>539</v>
      </c>
      <c r="I3859" s="95" t="s">
        <v>33713</v>
      </c>
      <c r="J3859" s="95" t="s">
        <v>33714</v>
      </c>
      <c r="K3859" s="95" t="s">
        <v>33715</v>
      </c>
      <c r="L3859" s="95" t="s">
        <v>73</v>
      </c>
      <c r="M3859" s="95" t="s">
        <v>5878</v>
      </c>
      <c r="N3859" s="95" t="s">
        <v>203</v>
      </c>
      <c r="O3859" s="95" t="s">
        <v>238</v>
      </c>
      <c r="P3859" s="95" t="s">
        <v>239</v>
      </c>
      <c r="Q3859" s="95" t="s">
        <v>2597</v>
      </c>
      <c r="R3859" s="95" t="s">
        <v>1878</v>
      </c>
      <c r="S3859" s="95" t="s">
        <v>33716</v>
      </c>
      <c r="T3859" s="95" t="s">
        <v>119</v>
      </c>
      <c r="U3859" s="96">
        <v>0</v>
      </c>
      <c r="V3859" s="96">
        <v>73600</v>
      </c>
      <c r="W3859" s="96">
        <v>40000</v>
      </c>
      <c r="X3859" s="96">
        <v>3300</v>
      </c>
      <c r="Y3859" s="95" t="s">
        <v>143</v>
      </c>
      <c r="Z3859" s="95" t="s">
        <v>25689</v>
      </c>
      <c r="AA3859" s="95" t="s">
        <v>84</v>
      </c>
      <c r="AB3859" s="95" t="s">
        <v>27445</v>
      </c>
      <c r="AC3859" s="95" t="s">
        <v>25900</v>
      </c>
      <c r="AD3859" s="95" t="s">
        <v>87</v>
      </c>
      <c r="AE3859" s="95" t="s">
        <v>61</v>
      </c>
      <c r="AF3859" s="95" t="s">
        <v>61</v>
      </c>
      <c r="AG3859" s="95" t="s">
        <v>89</v>
      </c>
      <c r="AH3859" s="95" t="s">
        <v>89</v>
      </c>
      <c r="AI3859" s="95" t="s">
        <v>88</v>
      </c>
      <c r="AJ3859" s="95" t="s">
        <v>89</v>
      </c>
      <c r="AK3859" s="95" t="s">
        <v>88</v>
      </c>
      <c r="AL3859" s="95" t="s">
        <v>88</v>
      </c>
      <c r="AM3859" s="95" t="s">
        <v>89</v>
      </c>
      <c r="AN3859" s="95" t="s">
        <v>88</v>
      </c>
      <c r="AO3859" s="95" t="s">
        <v>88</v>
      </c>
      <c r="AP3859" s="95" t="s">
        <v>89</v>
      </c>
      <c r="AQ3859" s="95" t="s">
        <v>90</v>
      </c>
      <c r="AR3859" s="95" t="s">
        <v>90</v>
      </c>
      <c r="AS3859" s="95" t="s">
        <v>25691</v>
      </c>
      <c r="AT3859" s="95" t="s">
        <v>92</v>
      </c>
      <c r="AU3859" s="95" t="s">
        <v>92</v>
      </c>
      <c r="AV3859" s="95" t="s">
        <v>93</v>
      </c>
      <c r="AW3859" s="95" t="s">
        <v>27446</v>
      </c>
      <c r="AX3859" s="95" t="s">
        <v>33717</v>
      </c>
      <c r="AY3859" s="95" t="s">
        <v>27448</v>
      </c>
      <c r="AZ3859" s="95" t="s">
        <v>33717</v>
      </c>
      <c r="BA3859" s="95" t="s">
        <v>97</v>
      </c>
      <c r="BB3859" s="95" t="s">
        <v>33718</v>
      </c>
      <c r="BC3859" s="95" t="s">
        <v>99</v>
      </c>
      <c r="BD3859" s="95" t="s">
        <v>150</v>
      </c>
      <c r="BE3859" s="95" t="s">
        <v>61</v>
      </c>
      <c r="BF3859" s="95" t="s">
        <v>119</v>
      </c>
      <c r="BG3859" s="95" t="s">
        <v>101</v>
      </c>
    </row>
    <row r="3860" s="86" customFormat="1" ht="19" customHeight="1" spans="1:59">
      <c r="A3860" s="95" t="s">
        <v>267</v>
      </c>
      <c r="B3860" s="95" t="s">
        <v>268</v>
      </c>
      <c r="C3860" s="95" t="s">
        <v>1384</v>
      </c>
      <c r="D3860" s="95" t="s">
        <v>1385</v>
      </c>
      <c r="E3860" s="95" t="s">
        <v>33719</v>
      </c>
      <c r="F3860" s="95" t="s">
        <v>4798</v>
      </c>
      <c r="G3860" s="95" t="s">
        <v>287</v>
      </c>
      <c r="H3860" s="95" t="s">
        <v>109</v>
      </c>
      <c r="I3860" s="95" t="s">
        <v>33720</v>
      </c>
      <c r="J3860" s="95" t="s">
        <v>33721</v>
      </c>
      <c r="K3860" s="95" t="s">
        <v>33722</v>
      </c>
      <c r="L3860" s="95" t="s">
        <v>73</v>
      </c>
      <c r="M3860" s="95" t="s">
        <v>1526</v>
      </c>
      <c r="N3860" s="95" t="s">
        <v>1276</v>
      </c>
      <c r="O3860" s="95" t="s">
        <v>1848</v>
      </c>
      <c r="P3860" s="95" t="s">
        <v>1849</v>
      </c>
      <c r="Q3860" s="95" t="s">
        <v>1850</v>
      </c>
      <c r="R3860" s="95" t="s">
        <v>1849</v>
      </c>
      <c r="S3860" s="95" t="s">
        <v>33723</v>
      </c>
      <c r="T3860" s="95" t="s">
        <v>119</v>
      </c>
      <c r="U3860" s="96">
        <v>0</v>
      </c>
      <c r="V3860" s="96">
        <v>24332</v>
      </c>
      <c r="W3860" s="96">
        <v>17520</v>
      </c>
      <c r="X3860" s="96">
        <v>7300</v>
      </c>
      <c r="Y3860" s="95" t="s">
        <v>82</v>
      </c>
      <c r="Z3860" s="95" t="s">
        <v>25689</v>
      </c>
      <c r="AA3860" s="95" t="s">
        <v>84</v>
      </c>
      <c r="AB3860" s="95" t="s">
        <v>33724</v>
      </c>
      <c r="AC3860" s="95" t="s">
        <v>25830</v>
      </c>
      <c r="AD3860" s="95" t="s">
        <v>87</v>
      </c>
      <c r="AE3860" s="95" t="s">
        <v>61</v>
      </c>
      <c r="AF3860" s="95" t="s">
        <v>61</v>
      </c>
      <c r="AG3860" s="95" t="s">
        <v>89</v>
      </c>
      <c r="AH3860" s="95" t="s">
        <v>89</v>
      </c>
      <c r="AI3860" s="95" t="s">
        <v>88</v>
      </c>
      <c r="AJ3860" s="95" t="s">
        <v>88</v>
      </c>
      <c r="AK3860" s="95" t="s">
        <v>89</v>
      </c>
      <c r="AL3860" s="95" t="s">
        <v>88</v>
      </c>
      <c r="AM3860" s="95" t="s">
        <v>88</v>
      </c>
      <c r="AN3860" s="95" t="s">
        <v>88</v>
      </c>
      <c r="AO3860" s="95" t="s">
        <v>88</v>
      </c>
      <c r="AP3860" s="95" t="s">
        <v>89</v>
      </c>
      <c r="AQ3860" s="95" t="s">
        <v>90</v>
      </c>
      <c r="AR3860" s="95" t="s">
        <v>90</v>
      </c>
      <c r="AS3860" s="95" t="s">
        <v>25691</v>
      </c>
      <c r="AT3860" s="95" t="s">
        <v>92</v>
      </c>
      <c r="AU3860" s="95" t="s">
        <v>92</v>
      </c>
      <c r="AV3860" s="95" t="s">
        <v>93</v>
      </c>
      <c r="AW3860" s="95" t="s">
        <v>33725</v>
      </c>
      <c r="AX3860" s="95" t="s">
        <v>33726</v>
      </c>
      <c r="AY3860" s="95" t="s">
        <v>33727</v>
      </c>
      <c r="AZ3860" s="95" t="s">
        <v>33726</v>
      </c>
      <c r="BA3860" s="95" t="s">
        <v>97</v>
      </c>
      <c r="BB3860" s="95" t="s">
        <v>33728</v>
      </c>
      <c r="BC3860" s="95" t="s">
        <v>99</v>
      </c>
      <c r="BD3860" s="95" t="s">
        <v>100</v>
      </c>
      <c r="BE3860" s="95" t="s">
        <v>61</v>
      </c>
      <c r="BF3860" s="95" t="s">
        <v>119</v>
      </c>
      <c r="BG3860" s="95" t="s">
        <v>101</v>
      </c>
    </row>
    <row r="3861" s="86" customFormat="1" ht="19" customHeight="1" spans="1:59">
      <c r="A3861" s="95" t="s">
        <v>441</v>
      </c>
      <c r="B3861" s="95" t="s">
        <v>442</v>
      </c>
      <c r="C3861" s="95" t="s">
        <v>5613</v>
      </c>
      <c r="D3861" s="95" t="s">
        <v>5614</v>
      </c>
      <c r="E3861" s="95" t="s">
        <v>33729</v>
      </c>
      <c r="F3861" s="95" t="s">
        <v>13468</v>
      </c>
      <c r="G3861" s="95" t="s">
        <v>447</v>
      </c>
      <c r="H3861" s="95" t="s">
        <v>109</v>
      </c>
      <c r="I3861" s="95" t="s">
        <v>33730</v>
      </c>
      <c r="J3861" s="95" t="s">
        <v>33731</v>
      </c>
      <c r="K3861" s="95" t="s">
        <v>33732</v>
      </c>
      <c r="L3861" s="95" t="s">
        <v>73</v>
      </c>
      <c r="M3861" s="95" t="s">
        <v>526</v>
      </c>
      <c r="N3861" s="95" t="s">
        <v>2398</v>
      </c>
      <c r="O3861" s="95" t="s">
        <v>115</v>
      </c>
      <c r="P3861" s="95" t="s">
        <v>116</v>
      </c>
      <c r="Q3861" s="95" t="s">
        <v>117</v>
      </c>
      <c r="R3861" s="95" t="s">
        <v>116</v>
      </c>
      <c r="S3861" s="95" t="s">
        <v>33733</v>
      </c>
      <c r="T3861" s="95" t="s">
        <v>209</v>
      </c>
      <c r="U3861" s="96">
        <v>0</v>
      </c>
      <c r="V3861" s="96">
        <v>5000</v>
      </c>
      <c r="W3861" s="96">
        <v>4000</v>
      </c>
      <c r="X3861" s="96">
        <v>1500</v>
      </c>
      <c r="Y3861" s="95" t="s">
        <v>82</v>
      </c>
      <c r="Z3861" s="95" t="s">
        <v>25689</v>
      </c>
      <c r="AA3861" s="95" t="s">
        <v>84</v>
      </c>
      <c r="AB3861" s="95" t="s">
        <v>33734</v>
      </c>
      <c r="AC3861" s="95" t="s">
        <v>25830</v>
      </c>
      <c r="AD3861" s="95" t="s">
        <v>87</v>
      </c>
      <c r="AE3861" s="95" t="s">
        <v>61</v>
      </c>
      <c r="AF3861" s="95" t="s">
        <v>61</v>
      </c>
      <c r="AG3861" s="95" t="s">
        <v>89</v>
      </c>
      <c r="AH3861" s="95" t="s">
        <v>89</v>
      </c>
      <c r="AI3861" s="95" t="s">
        <v>88</v>
      </c>
      <c r="AJ3861" s="95" t="s">
        <v>88</v>
      </c>
      <c r="AK3861" s="95" t="s">
        <v>89</v>
      </c>
      <c r="AL3861" s="95" t="s">
        <v>89</v>
      </c>
      <c r="AM3861" s="95" t="s">
        <v>89</v>
      </c>
      <c r="AN3861" s="95" t="s">
        <v>88</v>
      </c>
      <c r="AO3861" s="95" t="s">
        <v>88</v>
      </c>
      <c r="AP3861" s="95" t="s">
        <v>89</v>
      </c>
      <c r="AQ3861" s="95" t="s">
        <v>90</v>
      </c>
      <c r="AR3861" s="95" t="s">
        <v>90</v>
      </c>
      <c r="AS3861" s="95" t="s">
        <v>25691</v>
      </c>
      <c r="AT3861" s="95" t="s">
        <v>92</v>
      </c>
      <c r="AU3861" s="95" t="s">
        <v>92</v>
      </c>
      <c r="AV3861" s="95" t="s">
        <v>93</v>
      </c>
      <c r="AW3861" s="95" t="s">
        <v>33735</v>
      </c>
      <c r="AX3861" s="95" t="s">
        <v>33736</v>
      </c>
      <c r="AY3861" s="95" t="s">
        <v>4071</v>
      </c>
      <c r="AZ3861" s="95" t="s">
        <v>33736</v>
      </c>
      <c r="BA3861" s="95" t="s">
        <v>97</v>
      </c>
      <c r="BB3861" s="95" t="s">
        <v>33737</v>
      </c>
      <c r="BC3861" s="95" t="s">
        <v>99</v>
      </c>
      <c r="BD3861" s="95" t="s">
        <v>100</v>
      </c>
      <c r="BE3861" s="95" t="s">
        <v>61</v>
      </c>
      <c r="BF3861" s="95" t="s">
        <v>209</v>
      </c>
      <c r="BG3861" s="95" t="s">
        <v>101</v>
      </c>
    </row>
    <row r="3862" s="86" customFormat="1" ht="19" customHeight="1" spans="1:59">
      <c r="A3862" s="95" t="s">
        <v>126</v>
      </c>
      <c r="B3862" s="95" t="s">
        <v>127</v>
      </c>
      <c r="C3862" s="95" t="s">
        <v>5176</v>
      </c>
      <c r="D3862" s="95" t="s">
        <v>5177</v>
      </c>
      <c r="E3862" s="95" t="s">
        <v>5178</v>
      </c>
      <c r="F3862" s="95" t="s">
        <v>14815</v>
      </c>
      <c r="G3862" s="95" t="s">
        <v>5180</v>
      </c>
      <c r="H3862" s="95" t="s">
        <v>539</v>
      </c>
      <c r="I3862" s="95" t="s">
        <v>33738</v>
      </c>
      <c r="J3862" s="95" t="s">
        <v>33739</v>
      </c>
      <c r="K3862" s="95" t="s">
        <v>33740</v>
      </c>
      <c r="L3862" s="95" t="s">
        <v>73</v>
      </c>
      <c r="M3862" s="95" t="s">
        <v>526</v>
      </c>
      <c r="N3862" s="95" t="s">
        <v>2398</v>
      </c>
      <c r="O3862" s="95" t="s">
        <v>398</v>
      </c>
      <c r="P3862" s="95" t="s">
        <v>399</v>
      </c>
      <c r="Q3862" s="95" t="s">
        <v>2192</v>
      </c>
      <c r="R3862" s="95" t="s">
        <v>2193</v>
      </c>
      <c r="S3862" s="95" t="s">
        <v>33741</v>
      </c>
      <c r="T3862" s="95" t="s">
        <v>380</v>
      </c>
      <c r="U3862" s="96">
        <v>0</v>
      </c>
      <c r="V3862" s="96">
        <v>170000</v>
      </c>
      <c r="W3862" s="96">
        <v>120000</v>
      </c>
      <c r="X3862" s="96">
        <v>20000</v>
      </c>
      <c r="Y3862" s="95" t="s">
        <v>82</v>
      </c>
      <c r="Z3862" s="95" t="s">
        <v>25689</v>
      </c>
      <c r="AA3862" s="95" t="s">
        <v>84</v>
      </c>
      <c r="AB3862" s="95" t="s">
        <v>5189</v>
      </c>
      <c r="AC3862" s="95" t="s">
        <v>4869</v>
      </c>
      <c r="AD3862" s="95" t="s">
        <v>87</v>
      </c>
      <c r="AE3862" s="95" t="s">
        <v>61</v>
      </c>
      <c r="AF3862" s="95" t="s">
        <v>61</v>
      </c>
      <c r="AG3862" s="95" t="s">
        <v>89</v>
      </c>
      <c r="AH3862" s="95" t="s">
        <v>89</v>
      </c>
      <c r="AI3862" s="95" t="s">
        <v>89</v>
      </c>
      <c r="AJ3862" s="95" t="s">
        <v>89</v>
      </c>
      <c r="AK3862" s="95" t="s">
        <v>89</v>
      </c>
      <c r="AL3862" s="95" t="s">
        <v>89</v>
      </c>
      <c r="AM3862" s="95" t="s">
        <v>89</v>
      </c>
      <c r="AN3862" s="95" t="s">
        <v>89</v>
      </c>
      <c r="AO3862" s="95" t="s">
        <v>89</v>
      </c>
      <c r="AP3862" s="95" t="s">
        <v>89</v>
      </c>
      <c r="AQ3862" s="95" t="s">
        <v>90</v>
      </c>
      <c r="AR3862" s="95" t="s">
        <v>90</v>
      </c>
      <c r="AS3862" s="95" t="s">
        <v>25691</v>
      </c>
      <c r="AT3862" s="95" t="s">
        <v>92</v>
      </c>
      <c r="AU3862" s="95" t="s">
        <v>92</v>
      </c>
      <c r="AV3862" s="95" t="s">
        <v>93</v>
      </c>
      <c r="AW3862" s="95" t="s">
        <v>5190</v>
      </c>
      <c r="AX3862" s="95" t="s">
        <v>33742</v>
      </c>
      <c r="AY3862" s="95" t="s">
        <v>5192</v>
      </c>
      <c r="AZ3862" s="95" t="s">
        <v>33742</v>
      </c>
      <c r="BA3862" s="95" t="s">
        <v>97</v>
      </c>
      <c r="BB3862" s="95" t="s">
        <v>33743</v>
      </c>
      <c r="BC3862" s="95" t="s">
        <v>99</v>
      </c>
      <c r="BD3862" s="95" t="s">
        <v>100</v>
      </c>
      <c r="BE3862" s="95" t="s">
        <v>61</v>
      </c>
      <c r="BF3862" s="95" t="s">
        <v>380</v>
      </c>
      <c r="BG3862" s="95" t="s">
        <v>101</v>
      </c>
    </row>
    <row r="3863" s="86" customFormat="1" ht="19" customHeight="1" spans="1:59">
      <c r="A3863" s="95" t="s">
        <v>267</v>
      </c>
      <c r="B3863" s="95" t="s">
        <v>268</v>
      </c>
      <c r="C3863" s="95" t="s">
        <v>269</v>
      </c>
      <c r="D3863" s="95" t="s">
        <v>270</v>
      </c>
      <c r="E3863" s="95" t="s">
        <v>33744</v>
      </c>
      <c r="F3863" s="95" t="s">
        <v>9787</v>
      </c>
      <c r="G3863" s="95" t="s">
        <v>9787</v>
      </c>
      <c r="H3863" s="95" t="s">
        <v>1795</v>
      </c>
      <c r="I3863" s="95" t="s">
        <v>33745</v>
      </c>
      <c r="J3863" s="95" t="s">
        <v>33746</v>
      </c>
      <c r="K3863" s="95" t="s">
        <v>33747</v>
      </c>
      <c r="L3863" s="95" t="s">
        <v>73</v>
      </c>
      <c r="M3863" s="95" t="s">
        <v>508</v>
      </c>
      <c r="N3863" s="95" t="s">
        <v>114</v>
      </c>
      <c r="O3863" s="95" t="s">
        <v>7997</v>
      </c>
      <c r="P3863" s="95" t="s">
        <v>7998</v>
      </c>
      <c r="Q3863" s="95" t="s">
        <v>1802</v>
      </c>
      <c r="R3863" s="95" t="s">
        <v>1803</v>
      </c>
      <c r="S3863" s="95" t="s">
        <v>33748</v>
      </c>
      <c r="T3863" s="95" t="s">
        <v>262</v>
      </c>
      <c r="U3863" s="96">
        <v>0</v>
      </c>
      <c r="V3863" s="96">
        <v>7596</v>
      </c>
      <c r="W3863" s="96">
        <v>5700</v>
      </c>
      <c r="X3863" s="96">
        <v>2000</v>
      </c>
      <c r="Y3863" s="95" t="s">
        <v>82</v>
      </c>
      <c r="Z3863" s="95" t="s">
        <v>25689</v>
      </c>
      <c r="AA3863" s="95" t="s">
        <v>84</v>
      </c>
      <c r="AB3863" s="95" t="s">
        <v>33749</v>
      </c>
      <c r="AC3863" s="95" t="s">
        <v>25830</v>
      </c>
      <c r="AD3863" s="95" t="s">
        <v>87</v>
      </c>
      <c r="AE3863" s="95" t="s">
        <v>61</v>
      </c>
      <c r="AF3863" s="95" t="s">
        <v>61</v>
      </c>
      <c r="AG3863" s="95" t="s">
        <v>89</v>
      </c>
      <c r="AH3863" s="95" t="s">
        <v>89</v>
      </c>
      <c r="AI3863" s="95" t="s">
        <v>89</v>
      </c>
      <c r="AJ3863" s="95" t="s">
        <v>89</v>
      </c>
      <c r="AK3863" s="95" t="s">
        <v>89</v>
      </c>
      <c r="AL3863" s="95" t="s">
        <v>89</v>
      </c>
      <c r="AM3863" s="95" t="s">
        <v>89</v>
      </c>
      <c r="AN3863" s="95" t="s">
        <v>89</v>
      </c>
      <c r="AO3863" s="95" t="s">
        <v>89</v>
      </c>
      <c r="AP3863" s="95" t="s">
        <v>89</v>
      </c>
      <c r="AQ3863" s="95" t="s">
        <v>90</v>
      </c>
      <c r="AR3863" s="95" t="s">
        <v>90</v>
      </c>
      <c r="AS3863" s="95" t="s">
        <v>25691</v>
      </c>
      <c r="AT3863" s="95" t="s">
        <v>92</v>
      </c>
      <c r="AU3863" s="95" t="s">
        <v>92</v>
      </c>
      <c r="AV3863" s="95" t="s">
        <v>93</v>
      </c>
      <c r="AW3863" s="95" t="s">
        <v>33750</v>
      </c>
      <c r="AX3863" s="95" t="s">
        <v>33751</v>
      </c>
      <c r="AY3863" s="95" t="s">
        <v>33752</v>
      </c>
      <c r="AZ3863" s="95" t="s">
        <v>33751</v>
      </c>
      <c r="BA3863" s="95" t="s">
        <v>97</v>
      </c>
      <c r="BB3863" s="95" t="s">
        <v>33753</v>
      </c>
      <c r="BC3863" s="95" t="s">
        <v>99</v>
      </c>
      <c r="BD3863" s="95" t="s">
        <v>100</v>
      </c>
      <c r="BE3863" s="95" t="s">
        <v>61</v>
      </c>
      <c r="BF3863" s="95" t="s">
        <v>262</v>
      </c>
      <c r="BG3863" s="95" t="s">
        <v>101</v>
      </c>
    </row>
    <row r="3864" s="86" customFormat="1" ht="19" customHeight="1" spans="1:59">
      <c r="A3864" s="95" t="s">
        <v>267</v>
      </c>
      <c r="B3864" s="95" t="s">
        <v>268</v>
      </c>
      <c r="C3864" s="95" t="s">
        <v>2771</v>
      </c>
      <c r="D3864" s="95" t="s">
        <v>2772</v>
      </c>
      <c r="E3864" s="95" t="s">
        <v>31669</v>
      </c>
      <c r="F3864" s="95" t="s">
        <v>23157</v>
      </c>
      <c r="G3864" s="95" t="s">
        <v>5145</v>
      </c>
      <c r="H3864" s="95" t="s">
        <v>2636</v>
      </c>
      <c r="I3864" s="95" t="s">
        <v>33754</v>
      </c>
      <c r="J3864" s="95" t="s">
        <v>33755</v>
      </c>
      <c r="K3864" s="95" t="s">
        <v>33756</v>
      </c>
      <c r="L3864" s="95" t="s">
        <v>73</v>
      </c>
      <c r="M3864" s="95" t="s">
        <v>1799</v>
      </c>
      <c r="N3864" s="95" t="s">
        <v>203</v>
      </c>
      <c r="O3864" s="95" t="s">
        <v>294</v>
      </c>
      <c r="P3864" s="95" t="s">
        <v>2641</v>
      </c>
      <c r="Q3864" s="95" t="s">
        <v>2642</v>
      </c>
      <c r="R3864" s="95" t="s">
        <v>2643</v>
      </c>
      <c r="S3864" s="95" t="s">
        <v>33757</v>
      </c>
      <c r="T3864" s="95" t="s">
        <v>209</v>
      </c>
      <c r="U3864" s="96">
        <v>0</v>
      </c>
      <c r="V3864" s="96">
        <v>11400</v>
      </c>
      <c r="W3864" s="96">
        <v>7980</v>
      </c>
      <c r="X3864" s="96">
        <v>3980</v>
      </c>
      <c r="Y3864" s="95" t="s">
        <v>143</v>
      </c>
      <c r="Z3864" s="95" t="s">
        <v>25689</v>
      </c>
      <c r="AA3864" s="95" t="s">
        <v>84</v>
      </c>
      <c r="AB3864" s="95" t="s">
        <v>14826</v>
      </c>
      <c r="AC3864" s="95" t="s">
        <v>8465</v>
      </c>
      <c r="AD3864" s="95" t="s">
        <v>87</v>
      </c>
      <c r="AE3864" s="95" t="s">
        <v>61</v>
      </c>
      <c r="AF3864" s="95" t="s">
        <v>61</v>
      </c>
      <c r="AG3864" s="95" t="s">
        <v>89</v>
      </c>
      <c r="AH3864" s="95" t="s">
        <v>89</v>
      </c>
      <c r="AI3864" s="95" t="s">
        <v>88</v>
      </c>
      <c r="AJ3864" s="95" t="s">
        <v>89</v>
      </c>
      <c r="AK3864" s="95" t="s">
        <v>89</v>
      </c>
      <c r="AL3864" s="95" t="s">
        <v>88</v>
      </c>
      <c r="AM3864" s="95" t="s">
        <v>88</v>
      </c>
      <c r="AN3864" s="95" t="s">
        <v>88</v>
      </c>
      <c r="AO3864" s="95" t="s">
        <v>89</v>
      </c>
      <c r="AP3864" s="95" t="s">
        <v>89</v>
      </c>
      <c r="AQ3864" s="95" t="s">
        <v>90</v>
      </c>
      <c r="AR3864" s="95" t="s">
        <v>90</v>
      </c>
      <c r="AS3864" s="95" t="s">
        <v>25691</v>
      </c>
      <c r="AT3864" s="95" t="s">
        <v>92</v>
      </c>
      <c r="AU3864" s="95" t="s">
        <v>92</v>
      </c>
      <c r="AV3864" s="95" t="s">
        <v>93</v>
      </c>
      <c r="AW3864" s="95" t="s">
        <v>31674</v>
      </c>
      <c r="AX3864" s="95" t="s">
        <v>33758</v>
      </c>
      <c r="AY3864" s="95" t="s">
        <v>31676</v>
      </c>
      <c r="AZ3864" s="95" t="s">
        <v>33758</v>
      </c>
      <c r="BA3864" s="95" t="s">
        <v>97</v>
      </c>
      <c r="BB3864" s="95" t="s">
        <v>33759</v>
      </c>
      <c r="BC3864" s="95" t="s">
        <v>99</v>
      </c>
      <c r="BD3864" s="95" t="s">
        <v>150</v>
      </c>
      <c r="BE3864" s="95" t="s">
        <v>61</v>
      </c>
      <c r="BF3864" s="95" t="s">
        <v>209</v>
      </c>
      <c r="BG3864" s="95" t="s">
        <v>101</v>
      </c>
    </row>
    <row r="3865" s="86" customFormat="1" ht="19" customHeight="1" spans="1:59">
      <c r="A3865" s="95" t="s">
        <v>302</v>
      </c>
      <c r="B3865" s="95" t="s">
        <v>303</v>
      </c>
      <c r="C3865" s="95" t="s">
        <v>1968</v>
      </c>
      <c r="D3865" s="95" t="s">
        <v>1969</v>
      </c>
      <c r="E3865" s="95" t="s">
        <v>7607</v>
      </c>
      <c r="F3865" s="95" t="s">
        <v>7608</v>
      </c>
      <c r="G3865" s="95" t="s">
        <v>1972</v>
      </c>
      <c r="H3865" s="95" t="s">
        <v>109</v>
      </c>
      <c r="I3865" s="95" t="s">
        <v>33760</v>
      </c>
      <c r="J3865" s="95" t="s">
        <v>33761</v>
      </c>
      <c r="K3865" s="95" t="s">
        <v>33762</v>
      </c>
      <c r="L3865" s="95" t="s">
        <v>73</v>
      </c>
      <c r="M3865" s="95" t="s">
        <v>6100</v>
      </c>
      <c r="N3865" s="95" t="s">
        <v>163</v>
      </c>
      <c r="O3865" s="95" t="s">
        <v>774</v>
      </c>
      <c r="P3865" s="95" t="s">
        <v>775</v>
      </c>
      <c r="Q3865" s="95" t="s">
        <v>1940</v>
      </c>
      <c r="R3865" s="95" t="s">
        <v>1941</v>
      </c>
      <c r="S3865" s="95" t="s">
        <v>33763</v>
      </c>
      <c r="T3865" s="95" t="s">
        <v>380</v>
      </c>
      <c r="U3865" s="96">
        <v>0</v>
      </c>
      <c r="V3865" s="96">
        <v>9641</v>
      </c>
      <c r="W3865" s="96">
        <v>7700</v>
      </c>
      <c r="X3865" s="96">
        <v>3700</v>
      </c>
      <c r="Y3865" s="95" t="s">
        <v>143</v>
      </c>
      <c r="Z3865" s="95" t="s">
        <v>25689</v>
      </c>
      <c r="AA3865" s="95" t="s">
        <v>84</v>
      </c>
      <c r="AB3865" s="95" t="s">
        <v>7614</v>
      </c>
      <c r="AC3865" s="95" t="s">
        <v>25830</v>
      </c>
      <c r="AD3865" s="95" t="s">
        <v>87</v>
      </c>
      <c r="AE3865" s="95" t="s">
        <v>61</v>
      </c>
      <c r="AF3865" s="95" t="s">
        <v>61</v>
      </c>
      <c r="AG3865" s="95" t="s">
        <v>89</v>
      </c>
      <c r="AH3865" s="95" t="s">
        <v>89</v>
      </c>
      <c r="AI3865" s="95" t="s">
        <v>89</v>
      </c>
      <c r="AJ3865" s="95" t="s">
        <v>88</v>
      </c>
      <c r="AK3865" s="95" t="s">
        <v>88</v>
      </c>
      <c r="AL3865" s="95" t="s">
        <v>89</v>
      </c>
      <c r="AM3865" s="95" t="s">
        <v>88</v>
      </c>
      <c r="AN3865" s="95" t="s">
        <v>88</v>
      </c>
      <c r="AO3865" s="95" t="s">
        <v>88</v>
      </c>
      <c r="AP3865" s="95" t="s">
        <v>89</v>
      </c>
      <c r="AQ3865" s="95" t="s">
        <v>90</v>
      </c>
      <c r="AR3865" s="95" t="s">
        <v>90</v>
      </c>
      <c r="AS3865" s="95" t="s">
        <v>25691</v>
      </c>
      <c r="AT3865" s="95" t="s">
        <v>92</v>
      </c>
      <c r="AU3865" s="95" t="s">
        <v>92</v>
      </c>
      <c r="AV3865" s="95" t="s">
        <v>93</v>
      </c>
      <c r="AW3865" s="95" t="s">
        <v>7615</v>
      </c>
      <c r="AX3865" s="95" t="s">
        <v>33764</v>
      </c>
      <c r="AY3865" s="95" t="s">
        <v>7617</v>
      </c>
      <c r="AZ3865" s="95" t="s">
        <v>33764</v>
      </c>
      <c r="BA3865" s="95" t="s">
        <v>97</v>
      </c>
      <c r="BB3865" s="95" t="s">
        <v>33765</v>
      </c>
      <c r="BC3865" s="95" t="s">
        <v>99</v>
      </c>
      <c r="BD3865" s="95" t="s">
        <v>150</v>
      </c>
      <c r="BE3865" s="95" t="s">
        <v>61</v>
      </c>
      <c r="BF3865" s="95" t="s">
        <v>380</v>
      </c>
      <c r="BG3865" s="95" t="s">
        <v>101</v>
      </c>
    </row>
    <row r="3866" s="86" customFormat="1" ht="19" customHeight="1" spans="1:59">
      <c r="A3866" s="95" t="s">
        <v>1984</v>
      </c>
      <c r="B3866" s="95" t="s">
        <v>1985</v>
      </c>
      <c r="C3866" s="95" t="s">
        <v>4884</v>
      </c>
      <c r="D3866" s="95" t="s">
        <v>4885</v>
      </c>
      <c r="E3866" s="95" t="s">
        <v>33766</v>
      </c>
      <c r="F3866" s="95" t="s">
        <v>33767</v>
      </c>
      <c r="G3866" s="95" t="s">
        <v>8103</v>
      </c>
      <c r="H3866" s="95" t="s">
        <v>1299</v>
      </c>
      <c r="I3866" s="95" t="s">
        <v>33768</v>
      </c>
      <c r="J3866" s="95" t="s">
        <v>33769</v>
      </c>
      <c r="K3866" s="95" t="s">
        <v>33770</v>
      </c>
      <c r="L3866" s="95" t="s">
        <v>73</v>
      </c>
      <c r="M3866" s="95" t="s">
        <v>526</v>
      </c>
      <c r="N3866" s="95" t="s">
        <v>11626</v>
      </c>
      <c r="O3866" s="95" t="s">
        <v>1726</v>
      </c>
      <c r="P3866" s="95" t="s">
        <v>1727</v>
      </c>
      <c r="Q3866" s="95" t="s">
        <v>3670</v>
      </c>
      <c r="R3866" s="95" t="s">
        <v>3671</v>
      </c>
      <c r="S3866" s="95" t="s">
        <v>33771</v>
      </c>
      <c r="T3866" s="95" t="s">
        <v>380</v>
      </c>
      <c r="U3866" s="96">
        <v>0</v>
      </c>
      <c r="V3866" s="96">
        <v>12000</v>
      </c>
      <c r="W3866" s="96">
        <v>9500</v>
      </c>
      <c r="X3866" s="96">
        <v>1900</v>
      </c>
      <c r="Y3866" s="95" t="s">
        <v>82</v>
      </c>
      <c r="Z3866" s="95" t="s">
        <v>25689</v>
      </c>
      <c r="AA3866" s="95" t="s">
        <v>84</v>
      </c>
      <c r="AB3866" s="95" t="s">
        <v>33767</v>
      </c>
      <c r="AC3866" s="95" t="s">
        <v>25830</v>
      </c>
      <c r="AD3866" s="95" t="s">
        <v>87</v>
      </c>
      <c r="AE3866" s="95" t="s">
        <v>61</v>
      </c>
      <c r="AF3866" s="95" t="s">
        <v>61</v>
      </c>
      <c r="AG3866" s="95" t="s">
        <v>89</v>
      </c>
      <c r="AH3866" s="95" t="s">
        <v>89</v>
      </c>
      <c r="AI3866" s="95" t="s">
        <v>89</v>
      </c>
      <c r="AJ3866" s="95" t="s">
        <v>89</v>
      </c>
      <c r="AK3866" s="95" t="s">
        <v>89</v>
      </c>
      <c r="AL3866" s="95" t="s">
        <v>89</v>
      </c>
      <c r="AM3866" s="95" t="s">
        <v>89</v>
      </c>
      <c r="AN3866" s="95" t="s">
        <v>89</v>
      </c>
      <c r="AO3866" s="95" t="s">
        <v>89</v>
      </c>
      <c r="AP3866" s="95" t="s">
        <v>89</v>
      </c>
      <c r="AQ3866" s="95" t="s">
        <v>90</v>
      </c>
      <c r="AR3866" s="95" t="s">
        <v>90</v>
      </c>
      <c r="AS3866" s="95" t="s">
        <v>25691</v>
      </c>
      <c r="AT3866" s="95" t="s">
        <v>92</v>
      </c>
      <c r="AU3866" s="95" t="s">
        <v>92</v>
      </c>
      <c r="AV3866" s="95" t="s">
        <v>93</v>
      </c>
      <c r="AW3866" s="95" t="s">
        <v>33772</v>
      </c>
      <c r="AX3866" s="95" t="s">
        <v>33773</v>
      </c>
      <c r="AY3866" s="95" t="s">
        <v>33774</v>
      </c>
      <c r="AZ3866" s="95" t="s">
        <v>33773</v>
      </c>
      <c r="BA3866" s="95" t="s">
        <v>97</v>
      </c>
      <c r="BB3866" s="95" t="s">
        <v>33775</v>
      </c>
      <c r="BC3866" s="95" t="s">
        <v>99</v>
      </c>
      <c r="BD3866" s="95" t="s">
        <v>100</v>
      </c>
      <c r="BE3866" s="95" t="s">
        <v>61</v>
      </c>
      <c r="BF3866" s="95" t="s">
        <v>380</v>
      </c>
      <c r="BG3866" s="95" t="s">
        <v>101</v>
      </c>
    </row>
    <row r="3867" s="86" customFormat="1" ht="19" customHeight="1" spans="1:59">
      <c r="A3867" s="95" t="s">
        <v>516</v>
      </c>
      <c r="B3867" s="95" t="s">
        <v>517</v>
      </c>
      <c r="C3867" s="95" t="s">
        <v>2343</v>
      </c>
      <c r="D3867" s="95" t="s">
        <v>2344</v>
      </c>
      <c r="E3867" s="95" t="s">
        <v>9081</v>
      </c>
      <c r="F3867" s="95" t="s">
        <v>9082</v>
      </c>
      <c r="G3867" s="95" t="s">
        <v>2924</v>
      </c>
      <c r="H3867" s="95" t="s">
        <v>1299</v>
      </c>
      <c r="I3867" s="95" t="s">
        <v>33776</v>
      </c>
      <c r="J3867" s="95" t="s">
        <v>33777</v>
      </c>
      <c r="K3867" s="95" t="s">
        <v>33778</v>
      </c>
      <c r="L3867" s="95" t="s">
        <v>73</v>
      </c>
      <c r="M3867" s="95" t="s">
        <v>526</v>
      </c>
      <c r="N3867" s="95" t="s">
        <v>33779</v>
      </c>
      <c r="O3867" s="95" t="s">
        <v>1726</v>
      </c>
      <c r="P3867" s="95" t="s">
        <v>1727</v>
      </c>
      <c r="Q3867" s="95" t="s">
        <v>3670</v>
      </c>
      <c r="R3867" s="95" t="s">
        <v>3671</v>
      </c>
      <c r="S3867" s="95" t="s">
        <v>33780</v>
      </c>
      <c r="T3867" s="95" t="s">
        <v>119</v>
      </c>
      <c r="U3867" s="96">
        <v>0</v>
      </c>
      <c r="V3867" s="96">
        <v>60000</v>
      </c>
      <c r="W3867" s="96">
        <v>35000</v>
      </c>
      <c r="X3867" s="96">
        <v>5000</v>
      </c>
      <c r="Y3867" s="95" t="s">
        <v>82</v>
      </c>
      <c r="Z3867" s="95" t="s">
        <v>25689</v>
      </c>
      <c r="AA3867" s="95" t="s">
        <v>84</v>
      </c>
      <c r="AB3867" s="95" t="s">
        <v>2352</v>
      </c>
      <c r="AC3867" s="95" t="s">
        <v>25690</v>
      </c>
      <c r="AD3867" s="95" t="s">
        <v>87</v>
      </c>
      <c r="AE3867" s="95" t="s">
        <v>61</v>
      </c>
      <c r="AF3867" s="95" t="s">
        <v>61</v>
      </c>
      <c r="AG3867" s="95" t="s">
        <v>89</v>
      </c>
      <c r="AH3867" s="95" t="s">
        <v>88</v>
      </c>
      <c r="AI3867" s="95" t="s">
        <v>88</v>
      </c>
      <c r="AJ3867" s="95" t="s">
        <v>88</v>
      </c>
      <c r="AK3867" s="95" t="s">
        <v>88</v>
      </c>
      <c r="AL3867" s="95" t="s">
        <v>88</v>
      </c>
      <c r="AM3867" s="95" t="s">
        <v>88</v>
      </c>
      <c r="AN3867" s="95" t="s">
        <v>88</v>
      </c>
      <c r="AO3867" s="95" t="s">
        <v>88</v>
      </c>
      <c r="AP3867" s="95" t="s">
        <v>89</v>
      </c>
      <c r="AQ3867" s="95" t="s">
        <v>90</v>
      </c>
      <c r="AR3867" s="95" t="s">
        <v>90</v>
      </c>
      <c r="AS3867" s="95" t="s">
        <v>25691</v>
      </c>
      <c r="AT3867" s="95" t="s">
        <v>92</v>
      </c>
      <c r="AU3867" s="95" t="s">
        <v>92</v>
      </c>
      <c r="AV3867" s="95" t="s">
        <v>93</v>
      </c>
      <c r="AW3867" s="95" t="s">
        <v>2353</v>
      </c>
      <c r="AX3867" s="95" t="s">
        <v>33781</v>
      </c>
      <c r="AY3867" s="95" t="s">
        <v>2355</v>
      </c>
      <c r="AZ3867" s="95" t="s">
        <v>33781</v>
      </c>
      <c r="BA3867" s="95" t="s">
        <v>97</v>
      </c>
      <c r="BB3867" s="95" t="s">
        <v>33782</v>
      </c>
      <c r="BC3867" s="95" t="s">
        <v>99</v>
      </c>
      <c r="BD3867" s="95" t="s">
        <v>100</v>
      </c>
      <c r="BE3867" s="95" t="s">
        <v>61</v>
      </c>
      <c r="BF3867" s="95" t="s">
        <v>119</v>
      </c>
      <c r="BG3867" s="95" t="s">
        <v>101</v>
      </c>
    </row>
    <row r="3868" s="86" customFormat="1" ht="19" customHeight="1" spans="1:59">
      <c r="A3868" s="95" t="s">
        <v>387</v>
      </c>
      <c r="B3868" s="95" t="s">
        <v>388</v>
      </c>
      <c r="C3868" s="95" t="s">
        <v>4123</v>
      </c>
      <c r="D3868" s="95" t="s">
        <v>4124</v>
      </c>
      <c r="E3868" s="95" t="s">
        <v>26343</v>
      </c>
      <c r="F3868" s="95" t="s">
        <v>26344</v>
      </c>
      <c r="G3868" s="95" t="s">
        <v>4845</v>
      </c>
      <c r="H3868" s="95" t="s">
        <v>69</v>
      </c>
      <c r="I3868" s="95" t="s">
        <v>33783</v>
      </c>
      <c r="J3868" s="95" t="s">
        <v>33784</v>
      </c>
      <c r="K3868" s="95" t="s">
        <v>7465</v>
      </c>
      <c r="L3868" s="95" t="s">
        <v>73</v>
      </c>
      <c r="M3868" s="95" t="s">
        <v>33785</v>
      </c>
      <c r="N3868" s="95" t="s">
        <v>5302</v>
      </c>
      <c r="O3868" s="95" t="s">
        <v>76</v>
      </c>
      <c r="P3868" s="95" t="s">
        <v>77</v>
      </c>
      <c r="Q3868" s="95" t="s">
        <v>277</v>
      </c>
      <c r="R3868" s="95" t="s">
        <v>278</v>
      </c>
      <c r="S3868" s="95" t="s">
        <v>33786</v>
      </c>
      <c r="T3868" s="95" t="s">
        <v>328</v>
      </c>
      <c r="U3868" s="96">
        <v>0</v>
      </c>
      <c r="V3868" s="96">
        <v>8123.22</v>
      </c>
      <c r="W3868" s="96">
        <v>8000</v>
      </c>
      <c r="X3868" s="96">
        <v>8000</v>
      </c>
      <c r="Y3868" s="95" t="s">
        <v>82</v>
      </c>
      <c r="Z3868" s="95" t="s">
        <v>25689</v>
      </c>
      <c r="AA3868" s="95" t="s">
        <v>84</v>
      </c>
      <c r="AB3868" s="95" t="s">
        <v>26349</v>
      </c>
      <c r="AC3868" s="95" t="s">
        <v>4869</v>
      </c>
      <c r="AD3868" s="95" t="s">
        <v>87</v>
      </c>
      <c r="AE3868" s="95" t="s">
        <v>61</v>
      </c>
      <c r="AF3868" s="95" t="s">
        <v>61</v>
      </c>
      <c r="AG3868" s="95" t="s">
        <v>89</v>
      </c>
      <c r="AH3868" s="95" t="s">
        <v>88</v>
      </c>
      <c r="AI3868" s="95" t="s">
        <v>88</v>
      </c>
      <c r="AJ3868" s="95" t="s">
        <v>88</v>
      </c>
      <c r="AK3868" s="95" t="s">
        <v>88</v>
      </c>
      <c r="AL3868" s="95" t="s">
        <v>89</v>
      </c>
      <c r="AM3868" s="95" t="s">
        <v>88</v>
      </c>
      <c r="AN3868" s="95" t="s">
        <v>88</v>
      </c>
      <c r="AO3868" s="95" t="s">
        <v>88</v>
      </c>
      <c r="AP3868" s="95" t="s">
        <v>88</v>
      </c>
      <c r="AQ3868" s="95" t="s">
        <v>90</v>
      </c>
      <c r="AR3868" s="95" t="s">
        <v>90</v>
      </c>
      <c r="AS3868" s="95" t="s">
        <v>25691</v>
      </c>
      <c r="AT3868" s="95" t="s">
        <v>92</v>
      </c>
      <c r="AU3868" s="95" t="s">
        <v>92</v>
      </c>
      <c r="AV3868" s="95" t="s">
        <v>93</v>
      </c>
      <c r="AW3868" s="95" t="s">
        <v>26350</v>
      </c>
      <c r="AX3868" s="95" t="s">
        <v>33787</v>
      </c>
      <c r="AY3868" s="95" t="s">
        <v>26352</v>
      </c>
      <c r="AZ3868" s="95" t="s">
        <v>33787</v>
      </c>
      <c r="BA3868" s="95" t="s">
        <v>97</v>
      </c>
      <c r="BB3868" s="95" t="s">
        <v>33788</v>
      </c>
      <c r="BC3868" s="95" t="s">
        <v>99</v>
      </c>
      <c r="BD3868" s="95" t="s">
        <v>100</v>
      </c>
      <c r="BE3868" s="95" t="s">
        <v>61</v>
      </c>
      <c r="BF3868" s="95" t="s">
        <v>328</v>
      </c>
      <c r="BG3868" s="95" t="s">
        <v>101</v>
      </c>
    </row>
    <row r="3869" s="86" customFormat="1" ht="19" customHeight="1" spans="1:59">
      <c r="A3869" s="95" t="s">
        <v>441</v>
      </c>
      <c r="B3869" s="95" t="s">
        <v>442</v>
      </c>
      <c r="C3869" s="95" t="s">
        <v>3810</v>
      </c>
      <c r="D3869" s="95" t="s">
        <v>3811</v>
      </c>
      <c r="E3869" s="95" t="s">
        <v>33789</v>
      </c>
      <c r="F3869" s="95" t="s">
        <v>33790</v>
      </c>
      <c r="G3869" s="95" t="s">
        <v>1003</v>
      </c>
      <c r="H3869" s="95" t="s">
        <v>2216</v>
      </c>
      <c r="I3869" s="95" t="s">
        <v>33791</v>
      </c>
      <c r="J3869" s="95" t="s">
        <v>33792</v>
      </c>
      <c r="K3869" s="95" t="s">
        <v>33793</v>
      </c>
      <c r="L3869" s="95" t="s">
        <v>73</v>
      </c>
      <c r="M3869" s="95" t="s">
        <v>15681</v>
      </c>
      <c r="N3869" s="95" t="s">
        <v>33794</v>
      </c>
      <c r="O3869" s="95" t="s">
        <v>2221</v>
      </c>
      <c r="P3869" s="95" t="s">
        <v>2222</v>
      </c>
      <c r="Q3869" s="95" t="s">
        <v>2223</v>
      </c>
      <c r="R3869" s="95" t="s">
        <v>2224</v>
      </c>
      <c r="S3869" s="95" t="s">
        <v>33795</v>
      </c>
      <c r="T3869" s="95" t="s">
        <v>380</v>
      </c>
      <c r="U3869" s="96">
        <v>0</v>
      </c>
      <c r="V3869" s="96">
        <v>15392</v>
      </c>
      <c r="W3869" s="96">
        <v>12000</v>
      </c>
      <c r="X3869" s="96">
        <v>5000</v>
      </c>
      <c r="Y3869" s="95" t="s">
        <v>82</v>
      </c>
      <c r="Z3869" s="95" t="s">
        <v>25689</v>
      </c>
      <c r="AA3869" s="95" t="s">
        <v>84</v>
      </c>
      <c r="AB3869" s="95" t="s">
        <v>33796</v>
      </c>
      <c r="AC3869" s="95" t="s">
        <v>25830</v>
      </c>
      <c r="AD3869" s="95" t="s">
        <v>87</v>
      </c>
      <c r="AE3869" s="95" t="s">
        <v>61</v>
      </c>
      <c r="AF3869" s="95" t="s">
        <v>61</v>
      </c>
      <c r="AG3869" s="95" t="s">
        <v>89</v>
      </c>
      <c r="AH3869" s="95" t="s">
        <v>89</v>
      </c>
      <c r="AI3869" s="95" t="s">
        <v>89</v>
      </c>
      <c r="AJ3869" s="95" t="s">
        <v>89</v>
      </c>
      <c r="AK3869" s="95" t="s">
        <v>89</v>
      </c>
      <c r="AL3869" s="95" t="s">
        <v>89</v>
      </c>
      <c r="AM3869" s="95" t="s">
        <v>89</v>
      </c>
      <c r="AN3869" s="95" t="s">
        <v>89</v>
      </c>
      <c r="AO3869" s="95" t="s">
        <v>89</v>
      </c>
      <c r="AP3869" s="95" t="s">
        <v>89</v>
      </c>
      <c r="AQ3869" s="95" t="s">
        <v>90</v>
      </c>
      <c r="AR3869" s="95" t="s">
        <v>90</v>
      </c>
      <c r="AS3869" s="95" t="s">
        <v>25691</v>
      </c>
      <c r="AT3869" s="95" t="s">
        <v>92</v>
      </c>
      <c r="AU3869" s="95" t="s">
        <v>92</v>
      </c>
      <c r="AV3869" s="95" t="s">
        <v>93</v>
      </c>
      <c r="AW3869" s="95" t="s">
        <v>33797</v>
      </c>
      <c r="AX3869" s="95" t="s">
        <v>33798</v>
      </c>
      <c r="AY3869" s="95" t="s">
        <v>33799</v>
      </c>
      <c r="AZ3869" s="95" t="s">
        <v>33798</v>
      </c>
      <c r="BA3869" s="95" t="s">
        <v>97</v>
      </c>
      <c r="BB3869" s="95" t="s">
        <v>33800</v>
      </c>
      <c r="BC3869" s="95" t="s">
        <v>99</v>
      </c>
      <c r="BD3869" s="95" t="s">
        <v>100</v>
      </c>
      <c r="BE3869" s="95" t="s">
        <v>61</v>
      </c>
      <c r="BF3869" s="95" t="s">
        <v>380</v>
      </c>
      <c r="BG3869" s="95" t="s">
        <v>101</v>
      </c>
    </row>
    <row r="3870" s="86" customFormat="1" ht="19" customHeight="1" spans="1:59">
      <c r="A3870" s="95" t="s">
        <v>694</v>
      </c>
      <c r="B3870" s="95" t="s">
        <v>695</v>
      </c>
      <c r="C3870" s="95" t="s">
        <v>845</v>
      </c>
      <c r="D3870" s="95" t="s">
        <v>846</v>
      </c>
      <c r="E3870" s="95" t="s">
        <v>11486</v>
      </c>
      <c r="F3870" s="95" t="s">
        <v>12566</v>
      </c>
      <c r="G3870" s="95" t="s">
        <v>2571</v>
      </c>
      <c r="H3870" s="95" t="s">
        <v>539</v>
      </c>
      <c r="I3870" s="95" t="s">
        <v>33801</v>
      </c>
      <c r="J3870" s="95" t="s">
        <v>33802</v>
      </c>
      <c r="K3870" s="95" t="s">
        <v>33803</v>
      </c>
      <c r="L3870" s="95" t="s">
        <v>73</v>
      </c>
      <c r="M3870" s="95" t="s">
        <v>526</v>
      </c>
      <c r="N3870" s="95" t="s">
        <v>3268</v>
      </c>
      <c r="O3870" s="95" t="s">
        <v>774</v>
      </c>
      <c r="P3870" s="95" t="s">
        <v>775</v>
      </c>
      <c r="Q3870" s="95" t="s">
        <v>5990</v>
      </c>
      <c r="R3870" s="95" t="s">
        <v>5991</v>
      </c>
      <c r="S3870" s="95" t="s">
        <v>33804</v>
      </c>
      <c r="T3870" s="95" t="s">
        <v>380</v>
      </c>
      <c r="U3870" s="96">
        <v>0</v>
      </c>
      <c r="V3870" s="96">
        <v>12300</v>
      </c>
      <c r="W3870" s="96">
        <v>9800</v>
      </c>
      <c r="X3870" s="96">
        <v>5000</v>
      </c>
      <c r="Y3870" s="95" t="s">
        <v>82</v>
      </c>
      <c r="Z3870" s="95" t="s">
        <v>25689</v>
      </c>
      <c r="AA3870" s="95" t="s">
        <v>84</v>
      </c>
      <c r="AB3870" s="95" t="s">
        <v>5769</v>
      </c>
      <c r="AC3870" s="95" t="s">
        <v>25849</v>
      </c>
      <c r="AD3870" s="95" t="s">
        <v>87</v>
      </c>
      <c r="AE3870" s="95" t="s">
        <v>61</v>
      </c>
      <c r="AF3870" s="95" t="s">
        <v>61</v>
      </c>
      <c r="AG3870" s="95" t="s">
        <v>89</v>
      </c>
      <c r="AH3870" s="95" t="s">
        <v>89</v>
      </c>
      <c r="AI3870" s="95" t="s">
        <v>88</v>
      </c>
      <c r="AJ3870" s="95" t="s">
        <v>88</v>
      </c>
      <c r="AK3870" s="95" t="s">
        <v>88</v>
      </c>
      <c r="AL3870" s="95" t="s">
        <v>88</v>
      </c>
      <c r="AM3870" s="95" t="s">
        <v>88</v>
      </c>
      <c r="AN3870" s="95" t="s">
        <v>88</v>
      </c>
      <c r="AO3870" s="95" t="s">
        <v>88</v>
      </c>
      <c r="AP3870" s="95" t="s">
        <v>89</v>
      </c>
      <c r="AQ3870" s="95" t="s">
        <v>90</v>
      </c>
      <c r="AR3870" s="95" t="s">
        <v>90</v>
      </c>
      <c r="AS3870" s="95" t="s">
        <v>25691</v>
      </c>
      <c r="AT3870" s="95" t="s">
        <v>92</v>
      </c>
      <c r="AU3870" s="95" t="s">
        <v>92</v>
      </c>
      <c r="AV3870" s="95" t="s">
        <v>93</v>
      </c>
      <c r="AW3870" s="95" t="s">
        <v>11491</v>
      </c>
      <c r="AX3870" s="95" t="s">
        <v>33805</v>
      </c>
      <c r="AY3870" s="95" t="s">
        <v>11493</v>
      </c>
      <c r="AZ3870" s="95" t="s">
        <v>33805</v>
      </c>
      <c r="BA3870" s="95" t="s">
        <v>97</v>
      </c>
      <c r="BB3870" s="95" t="s">
        <v>33806</v>
      </c>
      <c r="BC3870" s="95" t="s">
        <v>99</v>
      </c>
      <c r="BD3870" s="95" t="s">
        <v>100</v>
      </c>
      <c r="BE3870" s="95" t="s">
        <v>61</v>
      </c>
      <c r="BF3870" s="95" t="s">
        <v>380</v>
      </c>
      <c r="BG3870" s="95" t="s">
        <v>101</v>
      </c>
    </row>
    <row r="3871" s="86" customFormat="1" ht="19" customHeight="1" spans="1:59">
      <c r="A3871" s="95" t="s">
        <v>516</v>
      </c>
      <c r="B3871" s="95" t="s">
        <v>517</v>
      </c>
      <c r="C3871" s="95" t="s">
        <v>1233</v>
      </c>
      <c r="D3871" s="95" t="s">
        <v>1234</v>
      </c>
      <c r="E3871" s="95" t="s">
        <v>1235</v>
      </c>
      <c r="F3871" s="95" t="s">
        <v>1236</v>
      </c>
      <c r="G3871" s="95" t="s">
        <v>522</v>
      </c>
      <c r="H3871" s="95" t="s">
        <v>109</v>
      </c>
      <c r="I3871" s="95" t="s">
        <v>33807</v>
      </c>
      <c r="J3871" s="95" t="s">
        <v>33808</v>
      </c>
      <c r="K3871" s="95" t="s">
        <v>33809</v>
      </c>
      <c r="L3871" s="95" t="s">
        <v>73</v>
      </c>
      <c r="M3871" s="95" t="s">
        <v>2014</v>
      </c>
      <c r="N3871" s="95" t="s">
        <v>811</v>
      </c>
      <c r="O3871" s="95" t="s">
        <v>257</v>
      </c>
      <c r="P3871" s="95" t="s">
        <v>258</v>
      </c>
      <c r="Q3871" s="95" t="s">
        <v>1940</v>
      </c>
      <c r="R3871" s="95" t="s">
        <v>1941</v>
      </c>
      <c r="S3871" s="95" t="s">
        <v>33810</v>
      </c>
      <c r="T3871" s="95" t="s">
        <v>380</v>
      </c>
      <c r="U3871" s="96">
        <v>0</v>
      </c>
      <c r="V3871" s="96">
        <v>7995</v>
      </c>
      <c r="W3871" s="96">
        <v>3500</v>
      </c>
      <c r="X3871" s="96">
        <v>2500</v>
      </c>
      <c r="Y3871" s="95" t="s">
        <v>82</v>
      </c>
      <c r="Z3871" s="95" t="s">
        <v>25689</v>
      </c>
      <c r="AA3871" s="95" t="s">
        <v>84</v>
      </c>
      <c r="AB3871" s="95" t="s">
        <v>1242</v>
      </c>
      <c r="AC3871" s="95" t="s">
        <v>25830</v>
      </c>
      <c r="AD3871" s="95" t="s">
        <v>87</v>
      </c>
      <c r="AE3871" s="95" t="s">
        <v>61</v>
      </c>
      <c r="AF3871" s="95" t="s">
        <v>61</v>
      </c>
      <c r="AG3871" s="95" t="s">
        <v>89</v>
      </c>
      <c r="AH3871" s="95" t="s">
        <v>88</v>
      </c>
      <c r="AI3871" s="95" t="s">
        <v>89</v>
      </c>
      <c r="AJ3871" s="95" t="s">
        <v>88</v>
      </c>
      <c r="AK3871" s="95" t="s">
        <v>88</v>
      </c>
      <c r="AL3871" s="95" t="s">
        <v>88</v>
      </c>
      <c r="AM3871" s="95" t="s">
        <v>88</v>
      </c>
      <c r="AN3871" s="95" t="s">
        <v>88</v>
      </c>
      <c r="AO3871" s="95" t="s">
        <v>88</v>
      </c>
      <c r="AP3871" s="95" t="s">
        <v>89</v>
      </c>
      <c r="AQ3871" s="95" t="s">
        <v>90</v>
      </c>
      <c r="AR3871" s="95" t="s">
        <v>90</v>
      </c>
      <c r="AS3871" s="95" t="s">
        <v>25691</v>
      </c>
      <c r="AT3871" s="95" t="s">
        <v>92</v>
      </c>
      <c r="AU3871" s="95" t="s">
        <v>92</v>
      </c>
      <c r="AV3871" s="95" t="s">
        <v>93</v>
      </c>
      <c r="AW3871" s="95" t="s">
        <v>1243</v>
      </c>
      <c r="AX3871" s="95" t="s">
        <v>33811</v>
      </c>
      <c r="AY3871" s="95" t="s">
        <v>1245</v>
      </c>
      <c r="AZ3871" s="95" t="s">
        <v>33811</v>
      </c>
      <c r="BA3871" s="95" t="s">
        <v>97</v>
      </c>
      <c r="BB3871" s="95" t="s">
        <v>33812</v>
      </c>
      <c r="BC3871" s="95" t="s">
        <v>99</v>
      </c>
      <c r="BD3871" s="95" t="s">
        <v>100</v>
      </c>
      <c r="BE3871" s="95" t="s">
        <v>61</v>
      </c>
      <c r="BF3871" s="95" t="s">
        <v>380</v>
      </c>
      <c r="BG3871" s="95" t="s">
        <v>101</v>
      </c>
    </row>
    <row r="3872" s="86" customFormat="1" ht="19" customHeight="1" spans="1:59">
      <c r="A3872" s="95" t="s">
        <v>151</v>
      </c>
      <c r="B3872" s="95" t="s">
        <v>152</v>
      </c>
      <c r="C3872" s="95" t="s">
        <v>5084</v>
      </c>
      <c r="D3872" s="95" t="s">
        <v>5085</v>
      </c>
      <c r="E3872" s="95" t="s">
        <v>33813</v>
      </c>
      <c r="F3872" s="95" t="s">
        <v>19255</v>
      </c>
      <c r="G3872" s="95" t="s">
        <v>2333</v>
      </c>
      <c r="H3872" s="95" t="s">
        <v>539</v>
      </c>
      <c r="I3872" s="95" t="s">
        <v>33814</v>
      </c>
      <c r="J3872" s="95" t="s">
        <v>33815</v>
      </c>
      <c r="K3872" s="95" t="s">
        <v>33816</v>
      </c>
      <c r="L3872" s="95" t="s">
        <v>73</v>
      </c>
      <c r="M3872" s="95" t="s">
        <v>526</v>
      </c>
      <c r="N3872" s="95" t="s">
        <v>2398</v>
      </c>
      <c r="O3872" s="95" t="s">
        <v>2764</v>
      </c>
      <c r="P3872" s="95" t="s">
        <v>2765</v>
      </c>
      <c r="Q3872" s="95" t="s">
        <v>5475</v>
      </c>
      <c r="R3872" s="95" t="s">
        <v>5476</v>
      </c>
      <c r="S3872" s="95" t="s">
        <v>33817</v>
      </c>
      <c r="T3872" s="95" t="s">
        <v>380</v>
      </c>
      <c r="U3872" s="96">
        <v>0</v>
      </c>
      <c r="V3872" s="96">
        <v>50000</v>
      </c>
      <c r="W3872" s="96">
        <v>40000</v>
      </c>
      <c r="X3872" s="96">
        <v>14000</v>
      </c>
      <c r="Y3872" s="95" t="s">
        <v>82</v>
      </c>
      <c r="Z3872" s="95" t="s">
        <v>25689</v>
      </c>
      <c r="AA3872" s="95" t="s">
        <v>84</v>
      </c>
      <c r="AB3872" s="95" t="s">
        <v>33818</v>
      </c>
      <c r="AC3872" s="95" t="s">
        <v>25830</v>
      </c>
      <c r="AD3872" s="95" t="s">
        <v>87</v>
      </c>
      <c r="AE3872" s="95" t="s">
        <v>61</v>
      </c>
      <c r="AF3872" s="95" t="s">
        <v>61</v>
      </c>
      <c r="AG3872" s="95" t="s">
        <v>89</v>
      </c>
      <c r="AH3872" s="95" t="s">
        <v>89</v>
      </c>
      <c r="AI3872" s="95" t="s">
        <v>88</v>
      </c>
      <c r="AJ3872" s="95" t="s">
        <v>88</v>
      </c>
      <c r="AK3872" s="95" t="s">
        <v>89</v>
      </c>
      <c r="AL3872" s="95" t="s">
        <v>88</v>
      </c>
      <c r="AM3872" s="95" t="s">
        <v>88</v>
      </c>
      <c r="AN3872" s="95" t="s">
        <v>88</v>
      </c>
      <c r="AO3872" s="95" t="s">
        <v>88</v>
      </c>
      <c r="AP3872" s="95" t="s">
        <v>89</v>
      </c>
      <c r="AQ3872" s="95" t="s">
        <v>90</v>
      </c>
      <c r="AR3872" s="95" t="s">
        <v>90</v>
      </c>
      <c r="AS3872" s="95" t="s">
        <v>25691</v>
      </c>
      <c r="AT3872" s="95" t="s">
        <v>92</v>
      </c>
      <c r="AU3872" s="95" t="s">
        <v>92</v>
      </c>
      <c r="AV3872" s="95" t="s">
        <v>93</v>
      </c>
      <c r="AW3872" s="95" t="s">
        <v>33819</v>
      </c>
      <c r="AX3872" s="95" t="s">
        <v>33820</v>
      </c>
      <c r="AY3872" s="95" t="s">
        <v>33821</v>
      </c>
      <c r="AZ3872" s="95" t="s">
        <v>33820</v>
      </c>
      <c r="BA3872" s="95" t="s">
        <v>97</v>
      </c>
      <c r="BB3872" s="95" t="s">
        <v>33822</v>
      </c>
      <c r="BC3872" s="95" t="s">
        <v>99</v>
      </c>
      <c r="BD3872" s="95" t="s">
        <v>100</v>
      </c>
      <c r="BE3872" s="95" t="s">
        <v>61</v>
      </c>
      <c r="BF3872" s="95" t="s">
        <v>380</v>
      </c>
      <c r="BG3872" s="95" t="s">
        <v>101</v>
      </c>
    </row>
    <row r="3873" s="86" customFormat="1" ht="19" customHeight="1" spans="1:59">
      <c r="A3873" s="95" t="s">
        <v>1774</v>
      </c>
      <c r="B3873" s="95" t="s">
        <v>1775</v>
      </c>
      <c r="C3873" s="95" t="s">
        <v>9816</v>
      </c>
      <c r="D3873" s="95" t="s">
        <v>9817</v>
      </c>
      <c r="E3873" s="95" t="s">
        <v>29003</v>
      </c>
      <c r="F3873" s="95" t="s">
        <v>16064</v>
      </c>
      <c r="G3873" s="95" t="s">
        <v>3367</v>
      </c>
      <c r="H3873" s="95" t="s">
        <v>109</v>
      </c>
      <c r="I3873" s="95" t="s">
        <v>33823</v>
      </c>
      <c r="J3873" s="95" t="s">
        <v>33824</v>
      </c>
      <c r="K3873" s="95" t="s">
        <v>33825</v>
      </c>
      <c r="L3873" s="95" t="s">
        <v>73</v>
      </c>
      <c r="M3873" s="95" t="s">
        <v>6596</v>
      </c>
      <c r="N3873" s="95" t="s">
        <v>1276</v>
      </c>
      <c r="O3873" s="95" t="s">
        <v>115</v>
      </c>
      <c r="P3873" s="95" t="s">
        <v>116</v>
      </c>
      <c r="Q3873" s="95" t="s">
        <v>117</v>
      </c>
      <c r="R3873" s="95" t="s">
        <v>116</v>
      </c>
      <c r="S3873" s="95" t="s">
        <v>33826</v>
      </c>
      <c r="T3873" s="95" t="s">
        <v>119</v>
      </c>
      <c r="U3873" s="96">
        <v>0</v>
      </c>
      <c r="V3873" s="96">
        <v>2738</v>
      </c>
      <c r="W3873" s="96">
        <v>2000</v>
      </c>
      <c r="X3873" s="96">
        <v>1000</v>
      </c>
      <c r="Y3873" s="95" t="s">
        <v>82</v>
      </c>
      <c r="Z3873" s="95" t="s">
        <v>25689</v>
      </c>
      <c r="AA3873" s="95" t="s">
        <v>84</v>
      </c>
      <c r="AB3873" s="95" t="s">
        <v>29009</v>
      </c>
      <c r="AC3873" s="95" t="s">
        <v>8465</v>
      </c>
      <c r="AD3873" s="95" t="s">
        <v>87</v>
      </c>
      <c r="AE3873" s="95" t="s">
        <v>61</v>
      </c>
      <c r="AF3873" s="95" t="s">
        <v>61</v>
      </c>
      <c r="AG3873" s="95" t="s">
        <v>89</v>
      </c>
      <c r="AH3873" s="95" t="s">
        <v>88</v>
      </c>
      <c r="AI3873" s="95" t="s">
        <v>88</v>
      </c>
      <c r="AJ3873" s="95" t="s">
        <v>88</v>
      </c>
      <c r="AK3873" s="95" t="s">
        <v>88</v>
      </c>
      <c r="AL3873" s="95" t="s">
        <v>88</v>
      </c>
      <c r="AM3873" s="95" t="s">
        <v>88</v>
      </c>
      <c r="AN3873" s="95" t="s">
        <v>88</v>
      </c>
      <c r="AO3873" s="95" t="s">
        <v>88</v>
      </c>
      <c r="AP3873" s="95" t="s">
        <v>89</v>
      </c>
      <c r="AQ3873" s="95" t="s">
        <v>90</v>
      </c>
      <c r="AR3873" s="95" t="s">
        <v>90</v>
      </c>
      <c r="AS3873" s="95" t="s">
        <v>25691</v>
      </c>
      <c r="AT3873" s="95" t="s">
        <v>92</v>
      </c>
      <c r="AU3873" s="95" t="s">
        <v>92</v>
      </c>
      <c r="AV3873" s="95" t="s">
        <v>93</v>
      </c>
      <c r="AW3873" s="95" t="s">
        <v>29010</v>
      </c>
      <c r="AX3873" s="95" t="s">
        <v>33827</v>
      </c>
      <c r="AY3873" s="95" t="s">
        <v>29012</v>
      </c>
      <c r="AZ3873" s="95" t="s">
        <v>33827</v>
      </c>
      <c r="BA3873" s="95" t="s">
        <v>97</v>
      </c>
      <c r="BB3873" s="95" t="s">
        <v>33828</v>
      </c>
      <c r="BC3873" s="95" t="s">
        <v>99</v>
      </c>
      <c r="BD3873" s="95" t="s">
        <v>100</v>
      </c>
      <c r="BE3873" s="95" t="s">
        <v>61</v>
      </c>
      <c r="BF3873" s="95" t="s">
        <v>119</v>
      </c>
      <c r="BG3873" s="95" t="s">
        <v>101</v>
      </c>
    </row>
    <row r="3874" s="86" customFormat="1" ht="19" customHeight="1" spans="1:59">
      <c r="A3874" s="95" t="s">
        <v>1984</v>
      </c>
      <c r="B3874" s="95" t="s">
        <v>1985</v>
      </c>
      <c r="C3874" s="95" t="s">
        <v>19151</v>
      </c>
      <c r="D3874" s="95" t="s">
        <v>19152</v>
      </c>
      <c r="E3874" s="95" t="s">
        <v>33829</v>
      </c>
      <c r="F3874" s="95" t="s">
        <v>33830</v>
      </c>
      <c r="G3874" s="95" t="s">
        <v>23391</v>
      </c>
      <c r="H3874" s="95" t="s">
        <v>2636</v>
      </c>
      <c r="I3874" s="95" t="s">
        <v>33831</v>
      </c>
      <c r="J3874" s="95" t="s">
        <v>33832</v>
      </c>
      <c r="K3874" s="95" t="s">
        <v>33833</v>
      </c>
      <c r="L3874" s="95" t="s">
        <v>73</v>
      </c>
      <c r="M3874" s="95" t="s">
        <v>526</v>
      </c>
      <c r="N3874" s="95" t="s">
        <v>1847</v>
      </c>
      <c r="O3874" s="95" t="s">
        <v>3774</v>
      </c>
      <c r="P3874" s="95" t="s">
        <v>7059</v>
      </c>
      <c r="Q3874" s="95" t="s">
        <v>7060</v>
      </c>
      <c r="R3874" s="95" t="s">
        <v>7059</v>
      </c>
      <c r="S3874" s="95" t="s">
        <v>33834</v>
      </c>
      <c r="T3874" s="95" t="s">
        <v>380</v>
      </c>
      <c r="U3874" s="96">
        <v>0</v>
      </c>
      <c r="V3874" s="96">
        <v>4980</v>
      </c>
      <c r="W3874" s="96">
        <v>3900</v>
      </c>
      <c r="X3874" s="96">
        <v>2000</v>
      </c>
      <c r="Y3874" s="95" t="s">
        <v>82</v>
      </c>
      <c r="Z3874" s="95" t="s">
        <v>25689</v>
      </c>
      <c r="AA3874" s="95" t="s">
        <v>84</v>
      </c>
      <c r="AB3874" s="95" t="s">
        <v>33835</v>
      </c>
      <c r="AC3874" s="95" t="s">
        <v>4869</v>
      </c>
      <c r="AD3874" s="95" t="s">
        <v>87</v>
      </c>
      <c r="AE3874" s="95" t="s">
        <v>61</v>
      </c>
      <c r="AF3874" s="95" t="s">
        <v>61</v>
      </c>
      <c r="AG3874" s="95" t="s">
        <v>89</v>
      </c>
      <c r="AH3874" s="95" t="s">
        <v>89</v>
      </c>
      <c r="AI3874" s="95" t="s">
        <v>89</v>
      </c>
      <c r="AJ3874" s="95" t="s">
        <v>89</v>
      </c>
      <c r="AK3874" s="95" t="s">
        <v>89</v>
      </c>
      <c r="AL3874" s="95" t="s">
        <v>89</v>
      </c>
      <c r="AM3874" s="95" t="s">
        <v>89</v>
      </c>
      <c r="AN3874" s="95" t="s">
        <v>89</v>
      </c>
      <c r="AO3874" s="95" t="s">
        <v>89</v>
      </c>
      <c r="AP3874" s="95" t="s">
        <v>89</v>
      </c>
      <c r="AQ3874" s="95" t="s">
        <v>90</v>
      </c>
      <c r="AR3874" s="95" t="s">
        <v>90</v>
      </c>
      <c r="AS3874" s="95" t="s">
        <v>25691</v>
      </c>
      <c r="AT3874" s="95" t="s">
        <v>92</v>
      </c>
      <c r="AU3874" s="95" t="s">
        <v>92</v>
      </c>
      <c r="AV3874" s="95" t="s">
        <v>93</v>
      </c>
      <c r="AW3874" s="95" t="s">
        <v>33836</v>
      </c>
      <c r="AX3874" s="95" t="s">
        <v>33837</v>
      </c>
      <c r="AY3874" s="95" t="s">
        <v>33838</v>
      </c>
      <c r="AZ3874" s="95" t="s">
        <v>33837</v>
      </c>
      <c r="BA3874" s="95" t="s">
        <v>97</v>
      </c>
      <c r="BB3874" s="95" t="s">
        <v>33839</v>
      </c>
      <c r="BC3874" s="95" t="s">
        <v>99</v>
      </c>
      <c r="BD3874" s="95" t="s">
        <v>100</v>
      </c>
      <c r="BE3874" s="95" t="s">
        <v>61</v>
      </c>
      <c r="BF3874" s="95" t="s">
        <v>380</v>
      </c>
      <c r="BG3874" s="95" t="s">
        <v>101</v>
      </c>
    </row>
    <row r="3875" s="86" customFormat="1" ht="19" customHeight="1" spans="1:59">
      <c r="A3875" s="95" t="s">
        <v>441</v>
      </c>
      <c r="B3875" s="95" t="s">
        <v>442</v>
      </c>
      <c r="C3875" s="95" t="s">
        <v>4676</v>
      </c>
      <c r="D3875" s="95" t="s">
        <v>4677</v>
      </c>
      <c r="E3875" s="95" t="s">
        <v>33840</v>
      </c>
      <c r="F3875" s="95" t="s">
        <v>11300</v>
      </c>
      <c r="G3875" s="95" t="s">
        <v>942</v>
      </c>
      <c r="H3875" s="95" t="s">
        <v>943</v>
      </c>
      <c r="I3875" s="95" t="s">
        <v>33841</v>
      </c>
      <c r="J3875" s="95" t="s">
        <v>33842</v>
      </c>
      <c r="K3875" s="95" t="s">
        <v>33843</v>
      </c>
      <c r="L3875" s="95" t="s">
        <v>73</v>
      </c>
      <c r="M3875" s="95" t="s">
        <v>8563</v>
      </c>
      <c r="N3875" s="95" t="s">
        <v>811</v>
      </c>
      <c r="O3875" s="95" t="s">
        <v>949</v>
      </c>
      <c r="P3875" s="95" t="s">
        <v>950</v>
      </c>
      <c r="Q3875" s="95" t="s">
        <v>257</v>
      </c>
      <c r="R3875" s="95" t="s">
        <v>951</v>
      </c>
      <c r="S3875" s="95" t="s">
        <v>33844</v>
      </c>
      <c r="T3875" s="95" t="s">
        <v>119</v>
      </c>
      <c r="U3875" s="96">
        <v>0</v>
      </c>
      <c r="V3875" s="96">
        <v>95000</v>
      </c>
      <c r="W3875" s="96">
        <v>47500</v>
      </c>
      <c r="X3875" s="96">
        <v>15000</v>
      </c>
      <c r="Y3875" s="95" t="s">
        <v>143</v>
      </c>
      <c r="Z3875" s="95" t="s">
        <v>25689</v>
      </c>
      <c r="AA3875" s="95" t="s">
        <v>84</v>
      </c>
      <c r="AB3875" s="95" t="s">
        <v>33845</v>
      </c>
      <c r="AC3875" s="95" t="s">
        <v>25900</v>
      </c>
      <c r="AD3875" s="95" t="s">
        <v>87</v>
      </c>
      <c r="AE3875" s="95" t="s">
        <v>61</v>
      </c>
      <c r="AF3875" s="95" t="s">
        <v>61</v>
      </c>
      <c r="AG3875" s="95" t="s">
        <v>89</v>
      </c>
      <c r="AH3875" s="95" t="s">
        <v>89</v>
      </c>
      <c r="AI3875" s="95" t="s">
        <v>89</v>
      </c>
      <c r="AJ3875" s="95" t="s">
        <v>89</v>
      </c>
      <c r="AK3875" s="95" t="s">
        <v>89</v>
      </c>
      <c r="AL3875" s="95" t="s">
        <v>89</v>
      </c>
      <c r="AM3875" s="95" t="s">
        <v>89</v>
      </c>
      <c r="AN3875" s="95" t="s">
        <v>89</v>
      </c>
      <c r="AO3875" s="95" t="s">
        <v>89</v>
      </c>
      <c r="AP3875" s="95" t="s">
        <v>89</v>
      </c>
      <c r="AQ3875" s="95" t="s">
        <v>90</v>
      </c>
      <c r="AR3875" s="95" t="s">
        <v>90</v>
      </c>
      <c r="AS3875" s="95" t="s">
        <v>25691</v>
      </c>
      <c r="AT3875" s="95" t="s">
        <v>92</v>
      </c>
      <c r="AU3875" s="95" t="s">
        <v>92</v>
      </c>
      <c r="AV3875" s="95" t="s">
        <v>93</v>
      </c>
      <c r="AW3875" s="95" t="s">
        <v>33846</v>
      </c>
      <c r="AX3875" s="95" t="s">
        <v>33847</v>
      </c>
      <c r="AY3875" s="95" t="s">
        <v>33848</v>
      </c>
      <c r="AZ3875" s="95" t="s">
        <v>33847</v>
      </c>
      <c r="BA3875" s="95" t="s">
        <v>97</v>
      </c>
      <c r="BB3875" s="95" t="s">
        <v>33849</v>
      </c>
      <c r="BC3875" s="95" t="s">
        <v>99</v>
      </c>
      <c r="BD3875" s="95" t="s">
        <v>150</v>
      </c>
      <c r="BE3875" s="95" t="s">
        <v>61</v>
      </c>
      <c r="BF3875" s="95" t="s">
        <v>119</v>
      </c>
      <c r="BG3875" s="95" t="s">
        <v>101</v>
      </c>
    </row>
    <row r="3876" s="86" customFormat="1" ht="19" customHeight="1" spans="1:59">
      <c r="A3876" s="95" t="s">
        <v>419</v>
      </c>
      <c r="B3876" s="95" t="s">
        <v>420</v>
      </c>
      <c r="C3876" s="95" t="s">
        <v>421</v>
      </c>
      <c r="D3876" s="95" t="s">
        <v>422</v>
      </c>
      <c r="E3876" s="95" t="s">
        <v>3685</v>
      </c>
      <c r="F3876" s="95" t="s">
        <v>424</v>
      </c>
      <c r="G3876" s="95" t="s">
        <v>425</v>
      </c>
      <c r="H3876" s="95" t="s">
        <v>109</v>
      </c>
      <c r="I3876" s="95" t="s">
        <v>33850</v>
      </c>
      <c r="J3876" s="95" t="s">
        <v>33851</v>
      </c>
      <c r="K3876" s="95" t="s">
        <v>33852</v>
      </c>
      <c r="L3876" s="95" t="s">
        <v>73</v>
      </c>
      <c r="M3876" s="95" t="s">
        <v>2014</v>
      </c>
      <c r="N3876" s="95" t="s">
        <v>575</v>
      </c>
      <c r="O3876" s="95" t="s">
        <v>292</v>
      </c>
      <c r="P3876" s="95" t="s">
        <v>293</v>
      </c>
      <c r="Q3876" s="95" t="s">
        <v>294</v>
      </c>
      <c r="R3876" s="95" t="s">
        <v>295</v>
      </c>
      <c r="S3876" s="95" t="s">
        <v>33853</v>
      </c>
      <c r="T3876" s="95" t="s">
        <v>209</v>
      </c>
      <c r="U3876" s="96">
        <v>0</v>
      </c>
      <c r="V3876" s="96">
        <v>121823</v>
      </c>
      <c r="W3876" s="96">
        <v>90000</v>
      </c>
      <c r="X3876" s="96">
        <v>10000</v>
      </c>
      <c r="Y3876" s="95" t="s">
        <v>82</v>
      </c>
      <c r="Z3876" s="95" t="s">
        <v>25689</v>
      </c>
      <c r="AA3876" s="95" t="s">
        <v>84</v>
      </c>
      <c r="AB3876" s="95" t="s">
        <v>3694</v>
      </c>
      <c r="AC3876" s="95" t="s">
        <v>8465</v>
      </c>
      <c r="AD3876" s="95" t="s">
        <v>87</v>
      </c>
      <c r="AE3876" s="95" t="s">
        <v>61</v>
      </c>
      <c r="AF3876" s="95" t="s">
        <v>61</v>
      </c>
      <c r="AG3876" s="95" t="s">
        <v>89</v>
      </c>
      <c r="AH3876" s="95" t="s">
        <v>89</v>
      </c>
      <c r="AI3876" s="95" t="s">
        <v>89</v>
      </c>
      <c r="AJ3876" s="95" t="s">
        <v>89</v>
      </c>
      <c r="AK3876" s="95" t="s">
        <v>89</v>
      </c>
      <c r="AL3876" s="95" t="s">
        <v>89</v>
      </c>
      <c r="AM3876" s="95" t="s">
        <v>89</v>
      </c>
      <c r="AN3876" s="95" t="s">
        <v>89</v>
      </c>
      <c r="AO3876" s="95" t="s">
        <v>89</v>
      </c>
      <c r="AP3876" s="95" t="s">
        <v>89</v>
      </c>
      <c r="AQ3876" s="95" t="s">
        <v>90</v>
      </c>
      <c r="AR3876" s="95" t="s">
        <v>90</v>
      </c>
      <c r="AS3876" s="95" t="s">
        <v>25691</v>
      </c>
      <c r="AT3876" s="95" t="s">
        <v>92</v>
      </c>
      <c r="AU3876" s="95" t="s">
        <v>92</v>
      </c>
      <c r="AV3876" s="95" t="s">
        <v>93</v>
      </c>
      <c r="AW3876" s="95" t="s">
        <v>3695</v>
      </c>
      <c r="AX3876" s="95" t="s">
        <v>33854</v>
      </c>
      <c r="AY3876" s="95" t="s">
        <v>3697</v>
      </c>
      <c r="AZ3876" s="95" t="s">
        <v>33854</v>
      </c>
      <c r="BA3876" s="95" t="s">
        <v>97</v>
      </c>
      <c r="BB3876" s="95" t="s">
        <v>33855</v>
      </c>
      <c r="BC3876" s="95" t="s">
        <v>99</v>
      </c>
      <c r="BD3876" s="95" t="s">
        <v>100</v>
      </c>
      <c r="BE3876" s="95" t="s">
        <v>61</v>
      </c>
      <c r="BF3876" s="95" t="s">
        <v>209</v>
      </c>
      <c r="BG3876" s="95" t="s">
        <v>101</v>
      </c>
    </row>
    <row r="3877" s="86" customFormat="1" ht="19" customHeight="1" spans="1:59">
      <c r="A3877" s="95" t="s">
        <v>694</v>
      </c>
      <c r="B3877" s="95" t="s">
        <v>695</v>
      </c>
      <c r="C3877" s="95" t="s">
        <v>696</v>
      </c>
      <c r="D3877" s="95" t="s">
        <v>697</v>
      </c>
      <c r="E3877" s="95" t="s">
        <v>11622</v>
      </c>
      <c r="F3877" s="95" t="s">
        <v>1748</v>
      </c>
      <c r="G3877" s="95" t="s">
        <v>5770</v>
      </c>
      <c r="H3877" s="95" t="s">
        <v>369</v>
      </c>
      <c r="I3877" s="95" t="s">
        <v>33856</v>
      </c>
      <c r="J3877" s="95" t="s">
        <v>33857</v>
      </c>
      <c r="K3877" s="95" t="s">
        <v>33858</v>
      </c>
      <c r="L3877" s="95" t="s">
        <v>73</v>
      </c>
      <c r="M3877" s="95" t="s">
        <v>526</v>
      </c>
      <c r="N3877" s="95" t="s">
        <v>2029</v>
      </c>
      <c r="O3877" s="95" t="s">
        <v>2625</v>
      </c>
      <c r="P3877" s="95" t="s">
        <v>2626</v>
      </c>
      <c r="Q3877" s="95" t="s">
        <v>377</v>
      </c>
      <c r="R3877" s="95" t="s">
        <v>378</v>
      </c>
      <c r="S3877" s="95" t="s">
        <v>33859</v>
      </c>
      <c r="T3877" s="95" t="s">
        <v>380</v>
      </c>
      <c r="U3877" s="96">
        <v>0</v>
      </c>
      <c r="V3877" s="96">
        <v>12000</v>
      </c>
      <c r="W3877" s="96">
        <v>9600</v>
      </c>
      <c r="X3877" s="96">
        <v>4800</v>
      </c>
      <c r="Y3877" s="95" t="s">
        <v>82</v>
      </c>
      <c r="Z3877" s="95" t="s">
        <v>25689</v>
      </c>
      <c r="AA3877" s="95" t="s">
        <v>84</v>
      </c>
      <c r="AB3877" s="95" t="s">
        <v>2628</v>
      </c>
      <c r="AC3877" s="95" t="s">
        <v>25830</v>
      </c>
      <c r="AD3877" s="95" t="s">
        <v>87</v>
      </c>
      <c r="AE3877" s="95" t="s">
        <v>61</v>
      </c>
      <c r="AF3877" s="95" t="s">
        <v>61</v>
      </c>
      <c r="AG3877" s="95" t="s">
        <v>89</v>
      </c>
      <c r="AH3877" s="95" t="s">
        <v>89</v>
      </c>
      <c r="AI3877" s="95" t="s">
        <v>88</v>
      </c>
      <c r="AJ3877" s="95" t="s">
        <v>88</v>
      </c>
      <c r="AK3877" s="95" t="s">
        <v>88</v>
      </c>
      <c r="AL3877" s="95" t="s">
        <v>88</v>
      </c>
      <c r="AM3877" s="95" t="s">
        <v>88</v>
      </c>
      <c r="AN3877" s="95" t="s">
        <v>88</v>
      </c>
      <c r="AO3877" s="95" t="s">
        <v>88</v>
      </c>
      <c r="AP3877" s="95" t="s">
        <v>89</v>
      </c>
      <c r="AQ3877" s="95" t="s">
        <v>90</v>
      </c>
      <c r="AR3877" s="95" t="s">
        <v>90</v>
      </c>
      <c r="AS3877" s="95" t="s">
        <v>25691</v>
      </c>
      <c r="AT3877" s="95" t="s">
        <v>92</v>
      </c>
      <c r="AU3877" s="95" t="s">
        <v>92</v>
      </c>
      <c r="AV3877" s="95" t="s">
        <v>93</v>
      </c>
      <c r="AW3877" s="95" t="s">
        <v>11628</v>
      </c>
      <c r="AX3877" s="95" t="s">
        <v>33860</v>
      </c>
      <c r="AY3877" s="95" t="s">
        <v>11630</v>
      </c>
      <c r="AZ3877" s="95" t="s">
        <v>33860</v>
      </c>
      <c r="BA3877" s="95" t="s">
        <v>97</v>
      </c>
      <c r="BB3877" s="95" t="s">
        <v>33861</v>
      </c>
      <c r="BC3877" s="95" t="s">
        <v>99</v>
      </c>
      <c r="BD3877" s="95" t="s">
        <v>100</v>
      </c>
      <c r="BE3877" s="95" t="s">
        <v>61</v>
      </c>
      <c r="BF3877" s="95" t="s">
        <v>380</v>
      </c>
      <c r="BG3877" s="95" t="s">
        <v>101</v>
      </c>
    </row>
    <row r="3878" s="86" customFormat="1" ht="19" customHeight="1" spans="1:59">
      <c r="A3878" s="95" t="s">
        <v>102</v>
      </c>
      <c r="B3878" s="95" t="s">
        <v>103</v>
      </c>
      <c r="C3878" s="95" t="s">
        <v>2556</v>
      </c>
      <c r="D3878" s="95" t="s">
        <v>2557</v>
      </c>
      <c r="E3878" s="95" t="s">
        <v>33862</v>
      </c>
      <c r="F3878" s="95" t="s">
        <v>33863</v>
      </c>
      <c r="G3878" s="95" t="s">
        <v>28963</v>
      </c>
      <c r="H3878" s="95" t="s">
        <v>2216</v>
      </c>
      <c r="I3878" s="95" t="s">
        <v>33864</v>
      </c>
      <c r="J3878" s="95" t="s">
        <v>33865</v>
      </c>
      <c r="K3878" s="95" t="s">
        <v>33866</v>
      </c>
      <c r="L3878" s="95" t="s">
        <v>73</v>
      </c>
      <c r="M3878" s="95" t="s">
        <v>74</v>
      </c>
      <c r="N3878" s="95" t="s">
        <v>33867</v>
      </c>
      <c r="O3878" s="95" t="s">
        <v>2221</v>
      </c>
      <c r="P3878" s="95" t="s">
        <v>2222</v>
      </c>
      <c r="Q3878" s="95" t="s">
        <v>2223</v>
      </c>
      <c r="R3878" s="95" t="s">
        <v>2224</v>
      </c>
      <c r="S3878" s="95" t="s">
        <v>33868</v>
      </c>
      <c r="T3878" s="95" t="s">
        <v>119</v>
      </c>
      <c r="U3878" s="96">
        <v>0</v>
      </c>
      <c r="V3878" s="96">
        <v>15000</v>
      </c>
      <c r="W3878" s="96">
        <v>12000</v>
      </c>
      <c r="X3878" s="96">
        <v>4000</v>
      </c>
      <c r="Y3878" s="95" t="s">
        <v>82</v>
      </c>
      <c r="Z3878" s="95" t="s">
        <v>25689</v>
      </c>
      <c r="AA3878" s="95" t="s">
        <v>84</v>
      </c>
      <c r="AB3878" s="95" t="s">
        <v>33869</v>
      </c>
      <c r="AC3878" s="95" t="s">
        <v>25690</v>
      </c>
      <c r="AD3878" s="95" t="s">
        <v>87</v>
      </c>
      <c r="AE3878" s="95" t="s">
        <v>61</v>
      </c>
      <c r="AF3878" s="95" t="s">
        <v>61</v>
      </c>
      <c r="AG3878" s="95" t="s">
        <v>89</v>
      </c>
      <c r="AH3878" s="95" t="s">
        <v>89</v>
      </c>
      <c r="AI3878" s="95" t="s">
        <v>89</v>
      </c>
      <c r="AJ3878" s="95" t="s">
        <v>88</v>
      </c>
      <c r="AK3878" s="95" t="s">
        <v>89</v>
      </c>
      <c r="AL3878" s="95" t="s">
        <v>89</v>
      </c>
      <c r="AM3878" s="95" t="s">
        <v>89</v>
      </c>
      <c r="AN3878" s="95" t="s">
        <v>89</v>
      </c>
      <c r="AO3878" s="95" t="s">
        <v>88</v>
      </c>
      <c r="AP3878" s="95" t="s">
        <v>89</v>
      </c>
      <c r="AQ3878" s="95" t="s">
        <v>90</v>
      </c>
      <c r="AR3878" s="95" t="s">
        <v>90</v>
      </c>
      <c r="AS3878" s="95" t="s">
        <v>25691</v>
      </c>
      <c r="AT3878" s="95" t="s">
        <v>92</v>
      </c>
      <c r="AU3878" s="95" t="s">
        <v>92</v>
      </c>
      <c r="AV3878" s="95" t="s">
        <v>93</v>
      </c>
      <c r="AW3878" s="95" t="s">
        <v>33870</v>
      </c>
      <c r="AX3878" s="95" t="s">
        <v>33871</v>
      </c>
      <c r="AY3878" s="95" t="s">
        <v>33872</v>
      </c>
      <c r="AZ3878" s="95" t="s">
        <v>33871</v>
      </c>
      <c r="BA3878" s="95" t="s">
        <v>97</v>
      </c>
      <c r="BB3878" s="95" t="s">
        <v>33873</v>
      </c>
      <c r="BC3878" s="95" t="s">
        <v>99</v>
      </c>
      <c r="BD3878" s="95" t="s">
        <v>100</v>
      </c>
      <c r="BE3878" s="95" t="s">
        <v>61</v>
      </c>
      <c r="BF3878" s="95" t="s">
        <v>119</v>
      </c>
      <c r="BG3878" s="95" t="s">
        <v>101</v>
      </c>
    </row>
    <row r="3879" s="86" customFormat="1" ht="19" customHeight="1" spans="1:59">
      <c r="A3879" s="95" t="s">
        <v>2742</v>
      </c>
      <c r="B3879" s="95" t="s">
        <v>2743</v>
      </c>
      <c r="C3879" s="95" t="s">
        <v>9919</v>
      </c>
      <c r="D3879" s="95" t="s">
        <v>9920</v>
      </c>
      <c r="E3879" s="95" t="s">
        <v>33874</v>
      </c>
      <c r="F3879" s="95" t="s">
        <v>33875</v>
      </c>
      <c r="G3879" s="95" t="s">
        <v>33876</v>
      </c>
      <c r="H3879" s="95" t="s">
        <v>539</v>
      </c>
      <c r="I3879" s="95" t="s">
        <v>33877</v>
      </c>
      <c r="J3879" s="95" t="s">
        <v>33878</v>
      </c>
      <c r="K3879" s="95" t="s">
        <v>33879</v>
      </c>
      <c r="L3879" s="95" t="s">
        <v>73</v>
      </c>
      <c r="M3879" s="95" t="s">
        <v>2014</v>
      </c>
      <c r="N3879" s="95" t="s">
        <v>1835</v>
      </c>
      <c r="O3879" s="95" t="s">
        <v>1875</v>
      </c>
      <c r="P3879" s="95" t="s">
        <v>1876</v>
      </c>
      <c r="Q3879" s="95" t="s">
        <v>2597</v>
      </c>
      <c r="R3879" s="95" t="s">
        <v>1878</v>
      </c>
      <c r="S3879" s="95" t="s">
        <v>33880</v>
      </c>
      <c r="T3879" s="95" t="s">
        <v>380</v>
      </c>
      <c r="U3879" s="96">
        <v>0</v>
      </c>
      <c r="V3879" s="96">
        <v>22500</v>
      </c>
      <c r="W3879" s="96">
        <v>16900</v>
      </c>
      <c r="X3879" s="96">
        <v>10000</v>
      </c>
      <c r="Y3879" s="95" t="s">
        <v>82</v>
      </c>
      <c r="Z3879" s="95" t="s">
        <v>25689</v>
      </c>
      <c r="AA3879" s="95" t="s">
        <v>84</v>
      </c>
      <c r="AB3879" s="95" t="s">
        <v>33881</v>
      </c>
      <c r="AC3879" s="95" t="s">
        <v>8465</v>
      </c>
      <c r="AD3879" s="95" t="s">
        <v>87</v>
      </c>
      <c r="AE3879" s="95" t="s">
        <v>61</v>
      </c>
      <c r="AF3879" s="95" t="s">
        <v>33882</v>
      </c>
      <c r="AG3879" s="95" t="s">
        <v>89</v>
      </c>
      <c r="AH3879" s="95" t="s">
        <v>89</v>
      </c>
      <c r="AI3879" s="95" t="s">
        <v>89</v>
      </c>
      <c r="AJ3879" s="95" t="s">
        <v>88</v>
      </c>
      <c r="AK3879" s="95" t="s">
        <v>89</v>
      </c>
      <c r="AL3879" s="95" t="s">
        <v>89</v>
      </c>
      <c r="AM3879" s="95" t="s">
        <v>89</v>
      </c>
      <c r="AN3879" s="95" t="s">
        <v>89</v>
      </c>
      <c r="AO3879" s="95" t="s">
        <v>89</v>
      </c>
      <c r="AP3879" s="95" t="s">
        <v>89</v>
      </c>
      <c r="AQ3879" s="95" t="s">
        <v>90</v>
      </c>
      <c r="AR3879" s="95" t="s">
        <v>90</v>
      </c>
      <c r="AS3879" s="95" t="s">
        <v>25691</v>
      </c>
      <c r="AT3879" s="95" t="s">
        <v>92</v>
      </c>
      <c r="AU3879" s="95" t="s">
        <v>92</v>
      </c>
      <c r="AV3879" s="95" t="s">
        <v>93</v>
      </c>
      <c r="AW3879" s="95" t="s">
        <v>33883</v>
      </c>
      <c r="AX3879" s="95" t="s">
        <v>33884</v>
      </c>
      <c r="AY3879" s="95" t="s">
        <v>33885</v>
      </c>
      <c r="AZ3879" s="95" t="s">
        <v>33884</v>
      </c>
      <c r="BA3879" s="95" t="s">
        <v>97</v>
      </c>
      <c r="BB3879" s="95" t="s">
        <v>33886</v>
      </c>
      <c r="BC3879" s="95" t="s">
        <v>99</v>
      </c>
      <c r="BD3879" s="95" t="s">
        <v>100</v>
      </c>
      <c r="BE3879" s="95" t="s">
        <v>61</v>
      </c>
      <c r="BF3879" s="95" t="s">
        <v>380</v>
      </c>
      <c r="BG3879" s="95" t="s">
        <v>101</v>
      </c>
    </row>
    <row r="3880" s="86" customFormat="1" ht="19" customHeight="1" spans="1:59">
      <c r="A3880" s="95" t="s">
        <v>1984</v>
      </c>
      <c r="B3880" s="95" t="s">
        <v>1985</v>
      </c>
      <c r="C3880" s="95" t="s">
        <v>19151</v>
      </c>
      <c r="D3880" s="95" t="s">
        <v>19152</v>
      </c>
      <c r="E3880" s="95" t="s">
        <v>19153</v>
      </c>
      <c r="F3880" s="95" t="s">
        <v>32867</v>
      </c>
      <c r="G3880" s="95" t="s">
        <v>17436</v>
      </c>
      <c r="H3880" s="95" t="s">
        <v>1795</v>
      </c>
      <c r="I3880" s="95" t="s">
        <v>33887</v>
      </c>
      <c r="J3880" s="95" t="s">
        <v>33888</v>
      </c>
      <c r="K3880" s="95" t="s">
        <v>33889</v>
      </c>
      <c r="L3880" s="95" t="s">
        <v>73</v>
      </c>
      <c r="M3880" s="95" t="s">
        <v>1526</v>
      </c>
      <c r="N3880" s="95" t="s">
        <v>1276</v>
      </c>
      <c r="O3880" s="95" t="s">
        <v>4669</v>
      </c>
      <c r="P3880" s="95" t="s">
        <v>4670</v>
      </c>
      <c r="Q3880" s="95" t="s">
        <v>4671</v>
      </c>
      <c r="R3880" s="95" t="s">
        <v>4672</v>
      </c>
      <c r="S3880" s="95" t="s">
        <v>33890</v>
      </c>
      <c r="T3880" s="95" t="s">
        <v>380</v>
      </c>
      <c r="U3880" s="96">
        <v>0</v>
      </c>
      <c r="V3880" s="96">
        <v>2998</v>
      </c>
      <c r="W3880" s="96">
        <v>2000</v>
      </c>
      <c r="X3880" s="96">
        <v>2000</v>
      </c>
      <c r="Y3880" s="95" t="s">
        <v>82</v>
      </c>
      <c r="Z3880" s="95" t="s">
        <v>25689</v>
      </c>
      <c r="AA3880" s="95" t="s">
        <v>84</v>
      </c>
      <c r="AB3880" s="95" t="s">
        <v>19154</v>
      </c>
      <c r="AC3880" s="95" t="s">
        <v>25830</v>
      </c>
      <c r="AD3880" s="95" t="s">
        <v>87</v>
      </c>
      <c r="AE3880" s="95" t="s">
        <v>61</v>
      </c>
      <c r="AF3880" s="95" t="s">
        <v>61</v>
      </c>
      <c r="AG3880" s="95" t="s">
        <v>89</v>
      </c>
      <c r="AH3880" s="95" t="s">
        <v>89</v>
      </c>
      <c r="AI3880" s="95" t="s">
        <v>89</v>
      </c>
      <c r="AJ3880" s="95" t="s">
        <v>89</v>
      </c>
      <c r="AK3880" s="95" t="s">
        <v>89</v>
      </c>
      <c r="AL3880" s="95" t="s">
        <v>89</v>
      </c>
      <c r="AM3880" s="95" t="s">
        <v>89</v>
      </c>
      <c r="AN3880" s="95" t="s">
        <v>89</v>
      </c>
      <c r="AO3880" s="95" t="s">
        <v>89</v>
      </c>
      <c r="AP3880" s="95" t="s">
        <v>89</v>
      </c>
      <c r="AQ3880" s="95" t="s">
        <v>90</v>
      </c>
      <c r="AR3880" s="95" t="s">
        <v>90</v>
      </c>
      <c r="AS3880" s="95" t="s">
        <v>25691</v>
      </c>
      <c r="AT3880" s="95" t="s">
        <v>92</v>
      </c>
      <c r="AU3880" s="95" t="s">
        <v>92</v>
      </c>
      <c r="AV3880" s="95" t="s">
        <v>93</v>
      </c>
      <c r="AW3880" s="95" t="s">
        <v>19159</v>
      </c>
      <c r="AX3880" s="95" t="s">
        <v>33891</v>
      </c>
      <c r="AY3880" s="95" t="s">
        <v>19161</v>
      </c>
      <c r="AZ3880" s="95" t="s">
        <v>33891</v>
      </c>
      <c r="BA3880" s="95" t="s">
        <v>97</v>
      </c>
      <c r="BB3880" s="95" t="s">
        <v>33892</v>
      </c>
      <c r="BC3880" s="95" t="s">
        <v>99</v>
      </c>
      <c r="BD3880" s="95" t="s">
        <v>100</v>
      </c>
      <c r="BE3880" s="95" t="s">
        <v>61</v>
      </c>
      <c r="BF3880" s="95" t="s">
        <v>380</v>
      </c>
      <c r="BG3880" s="95" t="s">
        <v>101</v>
      </c>
    </row>
    <row r="3881" s="86" customFormat="1" ht="19" customHeight="1" spans="1:59">
      <c r="A3881" s="95" t="s">
        <v>267</v>
      </c>
      <c r="B3881" s="95" t="s">
        <v>268</v>
      </c>
      <c r="C3881" s="95" t="s">
        <v>5871</v>
      </c>
      <c r="D3881" s="95" t="s">
        <v>5872</v>
      </c>
      <c r="E3881" s="95" t="s">
        <v>33893</v>
      </c>
      <c r="F3881" s="95" t="s">
        <v>6620</v>
      </c>
      <c r="G3881" s="95" t="s">
        <v>287</v>
      </c>
      <c r="H3881" s="95" t="s">
        <v>109</v>
      </c>
      <c r="I3881" s="95" t="s">
        <v>33894</v>
      </c>
      <c r="J3881" s="95" t="s">
        <v>33895</v>
      </c>
      <c r="K3881" s="95" t="s">
        <v>33896</v>
      </c>
      <c r="L3881" s="95" t="s">
        <v>73</v>
      </c>
      <c r="M3881" s="95" t="s">
        <v>526</v>
      </c>
      <c r="N3881" s="95" t="s">
        <v>203</v>
      </c>
      <c r="O3881" s="95" t="s">
        <v>115</v>
      </c>
      <c r="P3881" s="95" t="s">
        <v>116</v>
      </c>
      <c r="Q3881" s="95" t="s">
        <v>117</v>
      </c>
      <c r="R3881" s="95" t="s">
        <v>116</v>
      </c>
      <c r="S3881" s="95" t="s">
        <v>33897</v>
      </c>
      <c r="T3881" s="95" t="s">
        <v>380</v>
      </c>
      <c r="U3881" s="96">
        <v>0</v>
      </c>
      <c r="V3881" s="96">
        <v>4427</v>
      </c>
      <c r="W3881" s="96">
        <v>3300</v>
      </c>
      <c r="X3881" s="96">
        <v>3300</v>
      </c>
      <c r="Y3881" s="95" t="s">
        <v>82</v>
      </c>
      <c r="Z3881" s="95" t="s">
        <v>25689</v>
      </c>
      <c r="AA3881" s="95" t="s">
        <v>84</v>
      </c>
      <c r="AB3881" s="95" t="s">
        <v>33898</v>
      </c>
      <c r="AC3881" s="95" t="s">
        <v>4869</v>
      </c>
      <c r="AD3881" s="95" t="s">
        <v>87</v>
      </c>
      <c r="AE3881" s="95" t="s">
        <v>61</v>
      </c>
      <c r="AF3881" s="95" t="s">
        <v>61</v>
      </c>
      <c r="AG3881" s="95" t="s">
        <v>89</v>
      </c>
      <c r="AH3881" s="95" t="s">
        <v>89</v>
      </c>
      <c r="AI3881" s="95" t="s">
        <v>89</v>
      </c>
      <c r="AJ3881" s="95" t="s">
        <v>88</v>
      </c>
      <c r="AK3881" s="95" t="s">
        <v>89</v>
      </c>
      <c r="AL3881" s="95" t="s">
        <v>89</v>
      </c>
      <c r="AM3881" s="95" t="s">
        <v>89</v>
      </c>
      <c r="AN3881" s="95" t="s">
        <v>89</v>
      </c>
      <c r="AO3881" s="95" t="s">
        <v>89</v>
      </c>
      <c r="AP3881" s="95" t="s">
        <v>89</v>
      </c>
      <c r="AQ3881" s="95" t="s">
        <v>90</v>
      </c>
      <c r="AR3881" s="95" t="s">
        <v>90</v>
      </c>
      <c r="AS3881" s="95" t="s">
        <v>25691</v>
      </c>
      <c r="AT3881" s="95" t="s">
        <v>92</v>
      </c>
      <c r="AU3881" s="95" t="s">
        <v>92</v>
      </c>
      <c r="AV3881" s="95" t="s">
        <v>93</v>
      </c>
      <c r="AW3881" s="95" t="s">
        <v>33899</v>
      </c>
      <c r="AX3881" s="95" t="s">
        <v>33900</v>
      </c>
      <c r="AY3881" s="95" t="s">
        <v>33901</v>
      </c>
      <c r="AZ3881" s="95" t="s">
        <v>33900</v>
      </c>
      <c r="BA3881" s="95" t="s">
        <v>97</v>
      </c>
      <c r="BB3881" s="95" t="s">
        <v>33902</v>
      </c>
      <c r="BC3881" s="95" t="s">
        <v>99</v>
      </c>
      <c r="BD3881" s="95" t="s">
        <v>100</v>
      </c>
      <c r="BE3881" s="95" t="s">
        <v>61</v>
      </c>
      <c r="BF3881" s="95" t="s">
        <v>380</v>
      </c>
      <c r="BG3881" s="95" t="s">
        <v>101</v>
      </c>
    </row>
    <row r="3882" s="86" customFormat="1" ht="19" customHeight="1" spans="1:59">
      <c r="A3882" s="95" t="s">
        <v>458</v>
      </c>
      <c r="B3882" s="95" t="s">
        <v>459</v>
      </c>
      <c r="C3882" s="95" t="s">
        <v>1314</v>
      </c>
      <c r="D3882" s="95" t="s">
        <v>1315</v>
      </c>
      <c r="E3882" s="95" t="s">
        <v>33903</v>
      </c>
      <c r="F3882" s="95" t="s">
        <v>33904</v>
      </c>
      <c r="G3882" s="95" t="s">
        <v>3122</v>
      </c>
      <c r="H3882" s="95" t="s">
        <v>3123</v>
      </c>
      <c r="I3882" s="95" t="s">
        <v>33905</v>
      </c>
      <c r="J3882" s="95" t="s">
        <v>33906</v>
      </c>
      <c r="K3882" s="95" t="s">
        <v>33907</v>
      </c>
      <c r="L3882" s="95" t="s">
        <v>73</v>
      </c>
      <c r="M3882" s="95" t="s">
        <v>526</v>
      </c>
      <c r="N3882" s="95" t="s">
        <v>8269</v>
      </c>
      <c r="O3882" s="95" t="s">
        <v>3128</v>
      </c>
      <c r="P3882" s="95" t="s">
        <v>3129</v>
      </c>
      <c r="Q3882" s="95" t="s">
        <v>3044</v>
      </c>
      <c r="R3882" s="95" t="s">
        <v>3129</v>
      </c>
      <c r="S3882" s="95" t="s">
        <v>33908</v>
      </c>
      <c r="T3882" s="95" t="s">
        <v>380</v>
      </c>
      <c r="U3882" s="96">
        <v>0</v>
      </c>
      <c r="V3882" s="96">
        <v>23310</v>
      </c>
      <c r="W3882" s="96">
        <v>17000</v>
      </c>
      <c r="X3882" s="96">
        <v>5100</v>
      </c>
      <c r="Y3882" s="95" t="s">
        <v>82</v>
      </c>
      <c r="Z3882" s="95" t="s">
        <v>25689</v>
      </c>
      <c r="AA3882" s="95" t="s">
        <v>84</v>
      </c>
      <c r="AB3882" s="95" t="s">
        <v>33909</v>
      </c>
      <c r="AC3882" s="95" t="s">
        <v>25690</v>
      </c>
      <c r="AD3882" s="95" t="s">
        <v>87</v>
      </c>
      <c r="AE3882" s="95" t="s">
        <v>61</v>
      </c>
      <c r="AF3882" s="95" t="s">
        <v>61</v>
      </c>
      <c r="AG3882" s="95" t="s">
        <v>89</v>
      </c>
      <c r="AH3882" s="95" t="s">
        <v>89</v>
      </c>
      <c r="AI3882" s="95" t="s">
        <v>88</v>
      </c>
      <c r="AJ3882" s="95" t="s">
        <v>88</v>
      </c>
      <c r="AK3882" s="95" t="s">
        <v>88</v>
      </c>
      <c r="AL3882" s="95" t="s">
        <v>88</v>
      </c>
      <c r="AM3882" s="95" t="s">
        <v>88</v>
      </c>
      <c r="AN3882" s="95" t="s">
        <v>88</v>
      </c>
      <c r="AO3882" s="95" t="s">
        <v>88</v>
      </c>
      <c r="AP3882" s="95" t="s">
        <v>89</v>
      </c>
      <c r="AQ3882" s="95" t="s">
        <v>90</v>
      </c>
      <c r="AR3882" s="95" t="s">
        <v>90</v>
      </c>
      <c r="AS3882" s="95" t="s">
        <v>25691</v>
      </c>
      <c r="AT3882" s="95" t="s">
        <v>92</v>
      </c>
      <c r="AU3882" s="95" t="s">
        <v>92</v>
      </c>
      <c r="AV3882" s="95" t="s">
        <v>93</v>
      </c>
      <c r="AW3882" s="95" t="s">
        <v>33910</v>
      </c>
      <c r="AX3882" s="95" t="s">
        <v>33911</v>
      </c>
      <c r="AY3882" s="95" t="s">
        <v>33912</v>
      </c>
      <c r="AZ3882" s="95" t="s">
        <v>33911</v>
      </c>
      <c r="BA3882" s="95" t="s">
        <v>97</v>
      </c>
      <c r="BB3882" s="95" t="s">
        <v>33913</v>
      </c>
      <c r="BC3882" s="95" t="s">
        <v>99</v>
      </c>
      <c r="BD3882" s="95" t="s">
        <v>100</v>
      </c>
      <c r="BE3882" s="95" t="s">
        <v>61</v>
      </c>
      <c r="BF3882" s="95" t="s">
        <v>380</v>
      </c>
      <c r="BG3882" s="95" t="s">
        <v>101</v>
      </c>
    </row>
    <row r="3883" s="86" customFormat="1" ht="19" customHeight="1" spans="1:59">
      <c r="A3883" s="95" t="s">
        <v>302</v>
      </c>
      <c r="B3883" s="95" t="s">
        <v>303</v>
      </c>
      <c r="C3883" s="95" t="s">
        <v>1160</v>
      </c>
      <c r="D3883" s="95" t="s">
        <v>1161</v>
      </c>
      <c r="E3883" s="95" t="s">
        <v>15819</v>
      </c>
      <c r="F3883" s="95" t="s">
        <v>4086</v>
      </c>
      <c r="G3883" s="95" t="s">
        <v>3539</v>
      </c>
      <c r="H3883" s="95" t="s">
        <v>1299</v>
      </c>
      <c r="I3883" s="95" t="s">
        <v>33914</v>
      </c>
      <c r="J3883" s="95" t="s">
        <v>33915</v>
      </c>
      <c r="K3883" s="95" t="s">
        <v>33916</v>
      </c>
      <c r="L3883" s="95" t="s">
        <v>73</v>
      </c>
      <c r="M3883" s="95" t="s">
        <v>2679</v>
      </c>
      <c r="N3883" s="95" t="s">
        <v>25090</v>
      </c>
      <c r="O3883" s="95" t="s">
        <v>1726</v>
      </c>
      <c r="P3883" s="95" t="s">
        <v>1727</v>
      </c>
      <c r="Q3883" s="95" t="s">
        <v>1728</v>
      </c>
      <c r="R3883" s="95" t="s">
        <v>1307</v>
      </c>
      <c r="S3883" s="95" t="s">
        <v>33917</v>
      </c>
      <c r="T3883" s="95" t="s">
        <v>380</v>
      </c>
      <c r="U3883" s="96">
        <v>0</v>
      </c>
      <c r="V3883" s="96">
        <v>45000</v>
      </c>
      <c r="W3883" s="96">
        <v>30000</v>
      </c>
      <c r="X3883" s="96">
        <v>10000</v>
      </c>
      <c r="Y3883" s="95" t="s">
        <v>82</v>
      </c>
      <c r="Z3883" s="95" t="s">
        <v>25689</v>
      </c>
      <c r="AA3883" s="95" t="s">
        <v>84</v>
      </c>
      <c r="AB3883" s="95" t="s">
        <v>4086</v>
      </c>
      <c r="AC3883" s="95" t="s">
        <v>25830</v>
      </c>
      <c r="AD3883" s="95" t="s">
        <v>87</v>
      </c>
      <c r="AE3883" s="95" t="s">
        <v>61</v>
      </c>
      <c r="AF3883" s="95" t="s">
        <v>61</v>
      </c>
      <c r="AG3883" s="95" t="s">
        <v>89</v>
      </c>
      <c r="AH3883" s="95" t="s">
        <v>89</v>
      </c>
      <c r="AI3883" s="95" t="s">
        <v>88</v>
      </c>
      <c r="AJ3883" s="95" t="s">
        <v>88</v>
      </c>
      <c r="AK3883" s="95" t="s">
        <v>88</v>
      </c>
      <c r="AL3883" s="95" t="s">
        <v>88</v>
      </c>
      <c r="AM3883" s="95" t="s">
        <v>88</v>
      </c>
      <c r="AN3883" s="95" t="s">
        <v>88</v>
      </c>
      <c r="AO3883" s="95" t="s">
        <v>88</v>
      </c>
      <c r="AP3883" s="95" t="s">
        <v>89</v>
      </c>
      <c r="AQ3883" s="95" t="s">
        <v>90</v>
      </c>
      <c r="AR3883" s="95" t="s">
        <v>90</v>
      </c>
      <c r="AS3883" s="95" t="s">
        <v>25691</v>
      </c>
      <c r="AT3883" s="95" t="s">
        <v>92</v>
      </c>
      <c r="AU3883" s="95" t="s">
        <v>92</v>
      </c>
      <c r="AV3883" s="95" t="s">
        <v>93</v>
      </c>
      <c r="AW3883" s="95" t="s">
        <v>15825</v>
      </c>
      <c r="AX3883" s="95" t="s">
        <v>33918</v>
      </c>
      <c r="AY3883" s="95" t="s">
        <v>15827</v>
      </c>
      <c r="AZ3883" s="95" t="s">
        <v>33918</v>
      </c>
      <c r="BA3883" s="95" t="s">
        <v>97</v>
      </c>
      <c r="BB3883" s="95" t="s">
        <v>33919</v>
      </c>
      <c r="BC3883" s="95" t="s">
        <v>99</v>
      </c>
      <c r="BD3883" s="95" t="s">
        <v>100</v>
      </c>
      <c r="BE3883" s="95" t="s">
        <v>61</v>
      </c>
      <c r="BF3883" s="95" t="s">
        <v>380</v>
      </c>
      <c r="BG3883" s="95" t="s">
        <v>101</v>
      </c>
    </row>
    <row r="3884" s="86" customFormat="1" ht="19" customHeight="1" spans="1:59">
      <c r="A3884" s="95" t="s">
        <v>458</v>
      </c>
      <c r="B3884" s="95" t="s">
        <v>459</v>
      </c>
      <c r="C3884" s="95" t="s">
        <v>6842</v>
      </c>
      <c r="D3884" s="95" t="s">
        <v>6843</v>
      </c>
      <c r="E3884" s="95" t="s">
        <v>29154</v>
      </c>
      <c r="F3884" s="95" t="s">
        <v>10379</v>
      </c>
      <c r="G3884" s="95" t="s">
        <v>7364</v>
      </c>
      <c r="H3884" s="95" t="s">
        <v>943</v>
      </c>
      <c r="I3884" s="95" t="s">
        <v>33920</v>
      </c>
      <c r="J3884" s="95" t="s">
        <v>33921</v>
      </c>
      <c r="K3884" s="95" t="s">
        <v>33922</v>
      </c>
      <c r="L3884" s="95" t="s">
        <v>73</v>
      </c>
      <c r="M3884" s="95" t="s">
        <v>1526</v>
      </c>
      <c r="N3884" s="95" t="s">
        <v>527</v>
      </c>
      <c r="O3884" s="95" t="s">
        <v>949</v>
      </c>
      <c r="P3884" s="95" t="s">
        <v>950</v>
      </c>
      <c r="Q3884" s="95" t="s">
        <v>257</v>
      </c>
      <c r="R3884" s="95" t="s">
        <v>951</v>
      </c>
      <c r="S3884" s="95" t="s">
        <v>33923</v>
      </c>
      <c r="T3884" s="95" t="s">
        <v>380</v>
      </c>
      <c r="U3884" s="96">
        <v>0</v>
      </c>
      <c r="V3884" s="96">
        <v>80000</v>
      </c>
      <c r="W3884" s="96">
        <v>64000</v>
      </c>
      <c r="X3884" s="96">
        <v>20000</v>
      </c>
      <c r="Y3884" s="95" t="s">
        <v>82</v>
      </c>
      <c r="Z3884" s="95" t="s">
        <v>25689</v>
      </c>
      <c r="AA3884" s="95" t="s">
        <v>84</v>
      </c>
      <c r="AB3884" s="95" t="s">
        <v>29160</v>
      </c>
      <c r="AC3884" s="95" t="s">
        <v>25830</v>
      </c>
      <c r="AD3884" s="95" t="s">
        <v>87</v>
      </c>
      <c r="AE3884" s="95" t="s">
        <v>61</v>
      </c>
      <c r="AF3884" s="95" t="s">
        <v>61</v>
      </c>
      <c r="AG3884" s="95" t="s">
        <v>89</v>
      </c>
      <c r="AH3884" s="95" t="s">
        <v>89</v>
      </c>
      <c r="AI3884" s="95" t="s">
        <v>88</v>
      </c>
      <c r="AJ3884" s="95" t="s">
        <v>88</v>
      </c>
      <c r="AK3884" s="95" t="s">
        <v>88</v>
      </c>
      <c r="AL3884" s="95" t="s">
        <v>88</v>
      </c>
      <c r="AM3884" s="95" t="s">
        <v>88</v>
      </c>
      <c r="AN3884" s="95" t="s">
        <v>88</v>
      </c>
      <c r="AO3884" s="95" t="s">
        <v>88</v>
      </c>
      <c r="AP3884" s="95" t="s">
        <v>89</v>
      </c>
      <c r="AQ3884" s="95" t="s">
        <v>90</v>
      </c>
      <c r="AR3884" s="95" t="s">
        <v>90</v>
      </c>
      <c r="AS3884" s="95" t="s">
        <v>25691</v>
      </c>
      <c r="AT3884" s="95" t="s">
        <v>92</v>
      </c>
      <c r="AU3884" s="95" t="s">
        <v>92</v>
      </c>
      <c r="AV3884" s="95" t="s">
        <v>93</v>
      </c>
      <c r="AW3884" s="95" t="s">
        <v>29161</v>
      </c>
      <c r="AX3884" s="95" t="s">
        <v>33924</v>
      </c>
      <c r="AY3884" s="95" t="s">
        <v>29163</v>
      </c>
      <c r="AZ3884" s="95" t="s">
        <v>33924</v>
      </c>
      <c r="BA3884" s="95" t="s">
        <v>97</v>
      </c>
      <c r="BB3884" s="95" t="s">
        <v>33925</v>
      </c>
      <c r="BC3884" s="95" t="s">
        <v>99</v>
      </c>
      <c r="BD3884" s="95" t="s">
        <v>100</v>
      </c>
      <c r="BE3884" s="95" t="s">
        <v>61</v>
      </c>
      <c r="BF3884" s="95" t="s">
        <v>380</v>
      </c>
      <c r="BG3884" s="95" t="s">
        <v>101</v>
      </c>
    </row>
    <row r="3885" s="86" customFormat="1" ht="19" customHeight="1" spans="1:59">
      <c r="A3885" s="95" t="s">
        <v>1564</v>
      </c>
      <c r="B3885" s="95" t="s">
        <v>1565</v>
      </c>
      <c r="C3885" s="95" t="s">
        <v>27384</v>
      </c>
      <c r="D3885" s="95" t="s">
        <v>27385</v>
      </c>
      <c r="E3885" s="95" t="s">
        <v>33926</v>
      </c>
      <c r="F3885" s="95" t="s">
        <v>1890</v>
      </c>
      <c r="G3885" s="95" t="s">
        <v>1890</v>
      </c>
      <c r="H3885" s="95" t="s">
        <v>109</v>
      </c>
      <c r="I3885" s="95" t="s">
        <v>33927</v>
      </c>
      <c r="J3885" s="95" t="s">
        <v>33928</v>
      </c>
      <c r="K3885" s="95" t="s">
        <v>33929</v>
      </c>
      <c r="L3885" s="95" t="s">
        <v>73</v>
      </c>
      <c r="M3885" s="95" t="s">
        <v>74</v>
      </c>
      <c r="N3885" s="95" t="s">
        <v>75</v>
      </c>
      <c r="O3885" s="95" t="s">
        <v>1848</v>
      </c>
      <c r="P3885" s="95" t="s">
        <v>1849</v>
      </c>
      <c r="Q3885" s="95" t="s">
        <v>1850</v>
      </c>
      <c r="R3885" s="95" t="s">
        <v>1849</v>
      </c>
      <c r="S3885" s="95" t="s">
        <v>33930</v>
      </c>
      <c r="T3885" s="95" t="s">
        <v>380</v>
      </c>
      <c r="U3885" s="96">
        <v>0</v>
      </c>
      <c r="V3885" s="96">
        <v>1989</v>
      </c>
      <c r="W3885" s="96">
        <v>1590</v>
      </c>
      <c r="X3885" s="96">
        <v>1590</v>
      </c>
      <c r="Y3885" s="95" t="s">
        <v>82</v>
      </c>
      <c r="Z3885" s="95" t="s">
        <v>25689</v>
      </c>
      <c r="AA3885" s="95" t="s">
        <v>84</v>
      </c>
      <c r="AB3885" s="95" t="s">
        <v>33931</v>
      </c>
      <c r="AC3885" s="95" t="s">
        <v>25827</v>
      </c>
      <c r="AD3885" s="95" t="s">
        <v>87</v>
      </c>
      <c r="AE3885" s="95" t="s">
        <v>61</v>
      </c>
      <c r="AF3885" s="95" t="s">
        <v>61</v>
      </c>
      <c r="AG3885" s="95" t="s">
        <v>89</v>
      </c>
      <c r="AH3885" s="95" t="s">
        <v>89</v>
      </c>
      <c r="AI3885" s="95" t="s">
        <v>89</v>
      </c>
      <c r="AJ3885" s="95" t="s">
        <v>89</v>
      </c>
      <c r="AK3885" s="95" t="s">
        <v>89</v>
      </c>
      <c r="AL3885" s="95" t="s">
        <v>88</v>
      </c>
      <c r="AM3885" s="95" t="s">
        <v>89</v>
      </c>
      <c r="AN3885" s="95" t="s">
        <v>88</v>
      </c>
      <c r="AO3885" s="95" t="s">
        <v>88</v>
      </c>
      <c r="AP3885" s="95" t="s">
        <v>89</v>
      </c>
      <c r="AQ3885" s="95" t="s">
        <v>90</v>
      </c>
      <c r="AR3885" s="95" t="s">
        <v>90</v>
      </c>
      <c r="AS3885" s="95" t="s">
        <v>25691</v>
      </c>
      <c r="AT3885" s="95" t="s">
        <v>92</v>
      </c>
      <c r="AU3885" s="95" t="s">
        <v>92</v>
      </c>
      <c r="AV3885" s="95" t="s">
        <v>93</v>
      </c>
      <c r="AW3885" s="95" t="s">
        <v>33932</v>
      </c>
      <c r="AX3885" s="95" t="s">
        <v>33933</v>
      </c>
      <c r="AY3885" s="95" t="s">
        <v>33934</v>
      </c>
      <c r="AZ3885" s="95" t="s">
        <v>33933</v>
      </c>
      <c r="BA3885" s="95" t="s">
        <v>97</v>
      </c>
      <c r="BB3885" s="95" t="s">
        <v>33935</v>
      </c>
      <c r="BC3885" s="95" t="s">
        <v>99</v>
      </c>
      <c r="BD3885" s="95" t="s">
        <v>100</v>
      </c>
      <c r="BE3885" s="95" t="s">
        <v>61</v>
      </c>
      <c r="BF3885" s="95" t="s">
        <v>380</v>
      </c>
      <c r="BG3885" s="95" t="s">
        <v>101</v>
      </c>
    </row>
    <row r="3886" s="86" customFormat="1" ht="19" customHeight="1" spans="1:59">
      <c r="A3886" s="95" t="s">
        <v>267</v>
      </c>
      <c r="B3886" s="95" t="s">
        <v>268</v>
      </c>
      <c r="C3886" s="95" t="s">
        <v>6063</v>
      </c>
      <c r="D3886" s="95" t="s">
        <v>6064</v>
      </c>
      <c r="E3886" s="95" t="s">
        <v>33936</v>
      </c>
      <c r="F3886" s="95" t="s">
        <v>33937</v>
      </c>
      <c r="G3886" s="95" t="s">
        <v>9787</v>
      </c>
      <c r="H3886" s="95" t="s">
        <v>1795</v>
      </c>
      <c r="I3886" s="95" t="s">
        <v>33938</v>
      </c>
      <c r="J3886" s="95" t="s">
        <v>33939</v>
      </c>
      <c r="K3886" s="95" t="s">
        <v>33940</v>
      </c>
      <c r="L3886" s="95" t="s">
        <v>73</v>
      </c>
      <c r="M3886" s="95" t="s">
        <v>74</v>
      </c>
      <c r="N3886" s="95" t="s">
        <v>75</v>
      </c>
      <c r="O3886" s="95" t="s">
        <v>1800</v>
      </c>
      <c r="P3886" s="95" t="s">
        <v>1801</v>
      </c>
      <c r="Q3886" s="95" t="s">
        <v>1802</v>
      </c>
      <c r="R3886" s="95" t="s">
        <v>1803</v>
      </c>
      <c r="S3886" s="95" t="s">
        <v>33941</v>
      </c>
      <c r="T3886" s="95" t="s">
        <v>380</v>
      </c>
      <c r="U3886" s="96">
        <v>0</v>
      </c>
      <c r="V3886" s="96">
        <v>10007</v>
      </c>
      <c r="W3886" s="96">
        <v>4000</v>
      </c>
      <c r="X3886" s="96">
        <v>4000</v>
      </c>
      <c r="Y3886" s="95" t="s">
        <v>82</v>
      </c>
      <c r="Z3886" s="95" t="s">
        <v>25689</v>
      </c>
      <c r="AA3886" s="95" t="s">
        <v>84</v>
      </c>
      <c r="AB3886" s="95" t="s">
        <v>33942</v>
      </c>
      <c r="AC3886" s="95" t="s">
        <v>8465</v>
      </c>
      <c r="AD3886" s="95" t="s">
        <v>87</v>
      </c>
      <c r="AE3886" s="95" t="s">
        <v>61</v>
      </c>
      <c r="AF3886" s="95" t="s">
        <v>61</v>
      </c>
      <c r="AG3886" s="95" t="s">
        <v>89</v>
      </c>
      <c r="AH3886" s="95" t="s">
        <v>89</v>
      </c>
      <c r="AI3886" s="95" t="s">
        <v>89</v>
      </c>
      <c r="AJ3886" s="95" t="s">
        <v>89</v>
      </c>
      <c r="AK3886" s="95" t="s">
        <v>89</v>
      </c>
      <c r="AL3886" s="95" t="s">
        <v>89</v>
      </c>
      <c r="AM3886" s="95" t="s">
        <v>89</v>
      </c>
      <c r="AN3886" s="95" t="s">
        <v>89</v>
      </c>
      <c r="AO3886" s="95" t="s">
        <v>89</v>
      </c>
      <c r="AP3886" s="95" t="s">
        <v>89</v>
      </c>
      <c r="AQ3886" s="95" t="s">
        <v>90</v>
      </c>
      <c r="AR3886" s="95" t="s">
        <v>90</v>
      </c>
      <c r="AS3886" s="95" t="s">
        <v>25691</v>
      </c>
      <c r="AT3886" s="95" t="s">
        <v>92</v>
      </c>
      <c r="AU3886" s="95" t="s">
        <v>92</v>
      </c>
      <c r="AV3886" s="95" t="s">
        <v>93</v>
      </c>
      <c r="AW3886" s="95" t="s">
        <v>33943</v>
      </c>
      <c r="AX3886" s="95" t="s">
        <v>33944</v>
      </c>
      <c r="AY3886" s="95" t="s">
        <v>31875</v>
      </c>
      <c r="AZ3886" s="95" t="s">
        <v>33944</v>
      </c>
      <c r="BA3886" s="95" t="s">
        <v>97</v>
      </c>
      <c r="BB3886" s="95" t="s">
        <v>33945</v>
      </c>
      <c r="BC3886" s="95" t="s">
        <v>99</v>
      </c>
      <c r="BD3886" s="95" t="s">
        <v>100</v>
      </c>
      <c r="BE3886" s="95" t="s">
        <v>61</v>
      </c>
      <c r="BF3886" s="95" t="s">
        <v>380</v>
      </c>
      <c r="BG3886" s="95" t="s">
        <v>101</v>
      </c>
    </row>
    <row r="3887" s="86" customFormat="1" ht="19" customHeight="1" spans="1:59">
      <c r="A3887" s="95" t="s">
        <v>62</v>
      </c>
      <c r="B3887" s="95" t="s">
        <v>63</v>
      </c>
      <c r="C3887" s="95" t="s">
        <v>6240</v>
      </c>
      <c r="D3887" s="95" t="s">
        <v>6241</v>
      </c>
      <c r="E3887" s="95" t="s">
        <v>33946</v>
      </c>
      <c r="F3887" s="95" t="s">
        <v>33947</v>
      </c>
      <c r="G3887" s="95" t="s">
        <v>2884</v>
      </c>
      <c r="H3887" s="95" t="s">
        <v>2885</v>
      </c>
      <c r="I3887" s="95" t="s">
        <v>33948</v>
      </c>
      <c r="J3887" s="95" t="s">
        <v>33949</v>
      </c>
      <c r="K3887" s="95" t="s">
        <v>33950</v>
      </c>
      <c r="L3887" s="95" t="s">
        <v>73</v>
      </c>
      <c r="M3887" s="95" t="s">
        <v>3069</v>
      </c>
      <c r="N3887" s="95" t="s">
        <v>1458</v>
      </c>
      <c r="O3887" s="95" t="s">
        <v>1877</v>
      </c>
      <c r="P3887" s="95" t="s">
        <v>2968</v>
      </c>
      <c r="Q3887" s="95" t="s">
        <v>2891</v>
      </c>
      <c r="R3887" s="95" t="s">
        <v>2892</v>
      </c>
      <c r="S3887" s="95" t="s">
        <v>33951</v>
      </c>
      <c r="T3887" s="95" t="s">
        <v>119</v>
      </c>
      <c r="U3887" s="96">
        <v>0</v>
      </c>
      <c r="V3887" s="96">
        <v>12000</v>
      </c>
      <c r="W3887" s="96">
        <v>9000</v>
      </c>
      <c r="X3887" s="96">
        <v>4500</v>
      </c>
      <c r="Y3887" s="95" t="s">
        <v>82</v>
      </c>
      <c r="Z3887" s="95" t="s">
        <v>25689</v>
      </c>
      <c r="AA3887" s="95" t="s">
        <v>84</v>
      </c>
      <c r="AB3887" s="95" t="s">
        <v>33952</v>
      </c>
      <c r="AC3887" s="95" t="s">
        <v>25703</v>
      </c>
      <c r="AD3887" s="95" t="s">
        <v>87</v>
      </c>
      <c r="AE3887" s="95" t="s">
        <v>61</v>
      </c>
      <c r="AF3887" s="95" t="s">
        <v>61</v>
      </c>
      <c r="AG3887" s="95" t="s">
        <v>89</v>
      </c>
      <c r="AH3887" s="95" t="s">
        <v>89</v>
      </c>
      <c r="AI3887" s="95" t="s">
        <v>88</v>
      </c>
      <c r="AJ3887" s="95" t="s">
        <v>88</v>
      </c>
      <c r="AK3887" s="95" t="s">
        <v>89</v>
      </c>
      <c r="AL3887" s="95" t="s">
        <v>88</v>
      </c>
      <c r="AM3887" s="95" t="s">
        <v>89</v>
      </c>
      <c r="AN3887" s="95" t="s">
        <v>89</v>
      </c>
      <c r="AO3887" s="95" t="s">
        <v>88</v>
      </c>
      <c r="AP3887" s="95" t="s">
        <v>89</v>
      </c>
      <c r="AQ3887" s="95" t="s">
        <v>90</v>
      </c>
      <c r="AR3887" s="95" t="s">
        <v>90</v>
      </c>
      <c r="AS3887" s="95" t="s">
        <v>25691</v>
      </c>
      <c r="AT3887" s="95" t="s">
        <v>92</v>
      </c>
      <c r="AU3887" s="95" t="s">
        <v>92</v>
      </c>
      <c r="AV3887" s="95" t="s">
        <v>93</v>
      </c>
      <c r="AW3887" s="95" t="s">
        <v>33953</v>
      </c>
      <c r="AX3887" s="95" t="s">
        <v>33954</v>
      </c>
      <c r="AY3887" s="95" t="s">
        <v>15574</v>
      </c>
      <c r="AZ3887" s="95" t="s">
        <v>33954</v>
      </c>
      <c r="BA3887" s="95" t="s">
        <v>97</v>
      </c>
      <c r="BB3887" s="95" t="s">
        <v>33955</v>
      </c>
      <c r="BC3887" s="95" t="s">
        <v>99</v>
      </c>
      <c r="BD3887" s="95" t="s">
        <v>100</v>
      </c>
      <c r="BE3887" s="95" t="s">
        <v>61</v>
      </c>
      <c r="BF3887" s="95" t="s">
        <v>119</v>
      </c>
      <c r="BG3887" s="95" t="s">
        <v>101</v>
      </c>
    </row>
    <row r="3888" s="86" customFormat="1" ht="19" customHeight="1" spans="1:59">
      <c r="A3888" s="95" t="s">
        <v>226</v>
      </c>
      <c r="B3888" s="95" t="s">
        <v>227</v>
      </c>
      <c r="C3888" s="95" t="s">
        <v>1332</v>
      </c>
      <c r="D3888" s="95" t="s">
        <v>1333</v>
      </c>
      <c r="E3888" s="95" t="s">
        <v>33956</v>
      </c>
      <c r="F3888" s="95" t="s">
        <v>2071</v>
      </c>
      <c r="G3888" s="95" t="s">
        <v>2039</v>
      </c>
      <c r="H3888" s="95" t="s">
        <v>943</v>
      </c>
      <c r="I3888" s="95" t="s">
        <v>33957</v>
      </c>
      <c r="J3888" s="95" t="s">
        <v>33958</v>
      </c>
      <c r="K3888" s="95" t="s">
        <v>33959</v>
      </c>
      <c r="L3888" s="95" t="s">
        <v>73</v>
      </c>
      <c r="M3888" s="95" t="s">
        <v>526</v>
      </c>
      <c r="N3888" s="95" t="s">
        <v>2029</v>
      </c>
      <c r="O3888" s="95" t="s">
        <v>949</v>
      </c>
      <c r="P3888" s="95" t="s">
        <v>950</v>
      </c>
      <c r="Q3888" s="95" t="s">
        <v>257</v>
      </c>
      <c r="R3888" s="95" t="s">
        <v>951</v>
      </c>
      <c r="S3888" s="95" t="s">
        <v>33960</v>
      </c>
      <c r="T3888" s="95" t="s">
        <v>380</v>
      </c>
      <c r="U3888" s="96">
        <v>0</v>
      </c>
      <c r="V3888" s="96">
        <v>9326</v>
      </c>
      <c r="W3888" s="96">
        <v>5000</v>
      </c>
      <c r="X3888" s="96">
        <v>3500</v>
      </c>
      <c r="Y3888" s="95" t="s">
        <v>82</v>
      </c>
      <c r="Z3888" s="95" t="s">
        <v>25689</v>
      </c>
      <c r="AA3888" s="95" t="s">
        <v>84</v>
      </c>
      <c r="AB3888" s="95" t="s">
        <v>33961</v>
      </c>
      <c r="AC3888" s="95" t="s">
        <v>8465</v>
      </c>
      <c r="AD3888" s="95" t="s">
        <v>87</v>
      </c>
      <c r="AE3888" s="95" t="s">
        <v>61</v>
      </c>
      <c r="AF3888" s="95" t="s">
        <v>61</v>
      </c>
      <c r="AG3888" s="95" t="s">
        <v>89</v>
      </c>
      <c r="AH3888" s="95" t="s">
        <v>88</v>
      </c>
      <c r="AI3888" s="95" t="s">
        <v>88</v>
      </c>
      <c r="AJ3888" s="95" t="s">
        <v>88</v>
      </c>
      <c r="AK3888" s="95" t="s">
        <v>89</v>
      </c>
      <c r="AL3888" s="95" t="s">
        <v>89</v>
      </c>
      <c r="AM3888" s="95" t="s">
        <v>88</v>
      </c>
      <c r="AN3888" s="95" t="s">
        <v>88</v>
      </c>
      <c r="AO3888" s="95" t="s">
        <v>88</v>
      </c>
      <c r="AP3888" s="95" t="s">
        <v>89</v>
      </c>
      <c r="AQ3888" s="95" t="s">
        <v>90</v>
      </c>
      <c r="AR3888" s="95" t="s">
        <v>90</v>
      </c>
      <c r="AS3888" s="95" t="s">
        <v>25691</v>
      </c>
      <c r="AT3888" s="95" t="s">
        <v>92</v>
      </c>
      <c r="AU3888" s="95" t="s">
        <v>92</v>
      </c>
      <c r="AV3888" s="95" t="s">
        <v>93</v>
      </c>
      <c r="AW3888" s="95" t="s">
        <v>33962</v>
      </c>
      <c r="AX3888" s="95" t="s">
        <v>33963</v>
      </c>
      <c r="AY3888" s="95" t="s">
        <v>33964</v>
      </c>
      <c r="AZ3888" s="95" t="s">
        <v>33963</v>
      </c>
      <c r="BA3888" s="95" t="s">
        <v>97</v>
      </c>
      <c r="BB3888" s="95" t="s">
        <v>33965</v>
      </c>
      <c r="BC3888" s="95" t="s">
        <v>99</v>
      </c>
      <c r="BD3888" s="95" t="s">
        <v>100</v>
      </c>
      <c r="BE3888" s="95" t="s">
        <v>61</v>
      </c>
      <c r="BF3888" s="95" t="s">
        <v>380</v>
      </c>
      <c r="BG3888" s="95" t="s">
        <v>101</v>
      </c>
    </row>
    <row r="3889" s="86" customFormat="1" ht="19" customHeight="1" spans="1:59">
      <c r="A3889" s="95" t="s">
        <v>458</v>
      </c>
      <c r="B3889" s="95" t="s">
        <v>459</v>
      </c>
      <c r="C3889" s="95" t="s">
        <v>3118</v>
      </c>
      <c r="D3889" s="95" t="s">
        <v>3119</v>
      </c>
      <c r="E3889" s="95" t="s">
        <v>7362</v>
      </c>
      <c r="F3889" s="95" t="s">
        <v>32684</v>
      </c>
      <c r="G3889" s="95" t="s">
        <v>3122</v>
      </c>
      <c r="H3889" s="95" t="s">
        <v>539</v>
      </c>
      <c r="I3889" s="95" t="s">
        <v>33966</v>
      </c>
      <c r="J3889" s="95" t="s">
        <v>33967</v>
      </c>
      <c r="K3889" s="95" t="s">
        <v>33968</v>
      </c>
      <c r="L3889" s="95" t="s">
        <v>73</v>
      </c>
      <c r="M3889" s="95" t="s">
        <v>508</v>
      </c>
      <c r="N3889" s="95" t="s">
        <v>880</v>
      </c>
      <c r="O3889" s="95" t="s">
        <v>238</v>
      </c>
      <c r="P3889" s="95" t="s">
        <v>239</v>
      </c>
      <c r="Q3889" s="95" t="s">
        <v>2192</v>
      </c>
      <c r="R3889" s="95" t="s">
        <v>2193</v>
      </c>
      <c r="S3889" s="95" t="s">
        <v>33969</v>
      </c>
      <c r="T3889" s="95" t="s">
        <v>119</v>
      </c>
      <c r="U3889" s="96">
        <v>0</v>
      </c>
      <c r="V3889" s="96">
        <v>94000</v>
      </c>
      <c r="W3889" s="96">
        <v>47000</v>
      </c>
      <c r="X3889" s="96">
        <v>20000</v>
      </c>
      <c r="Y3889" s="95" t="s">
        <v>82</v>
      </c>
      <c r="Z3889" s="95" t="s">
        <v>25689</v>
      </c>
      <c r="AA3889" s="95" t="s">
        <v>84</v>
      </c>
      <c r="AB3889" s="95" t="s">
        <v>7369</v>
      </c>
      <c r="AC3889" s="95" t="s">
        <v>17285</v>
      </c>
      <c r="AD3889" s="95" t="s">
        <v>87</v>
      </c>
      <c r="AE3889" s="95" t="s">
        <v>61</v>
      </c>
      <c r="AF3889" s="95" t="s">
        <v>61</v>
      </c>
      <c r="AG3889" s="95" t="s">
        <v>89</v>
      </c>
      <c r="AH3889" s="95" t="s">
        <v>89</v>
      </c>
      <c r="AI3889" s="95" t="s">
        <v>89</v>
      </c>
      <c r="AJ3889" s="95" t="s">
        <v>89</v>
      </c>
      <c r="AK3889" s="95" t="s">
        <v>89</v>
      </c>
      <c r="AL3889" s="95" t="s">
        <v>89</v>
      </c>
      <c r="AM3889" s="95" t="s">
        <v>89</v>
      </c>
      <c r="AN3889" s="95" t="s">
        <v>89</v>
      </c>
      <c r="AO3889" s="95" t="s">
        <v>89</v>
      </c>
      <c r="AP3889" s="95" t="s">
        <v>89</v>
      </c>
      <c r="AQ3889" s="95" t="s">
        <v>90</v>
      </c>
      <c r="AR3889" s="95" t="s">
        <v>90</v>
      </c>
      <c r="AS3889" s="95" t="s">
        <v>25691</v>
      </c>
      <c r="AT3889" s="95" t="s">
        <v>92</v>
      </c>
      <c r="AU3889" s="95" t="s">
        <v>92</v>
      </c>
      <c r="AV3889" s="95" t="s">
        <v>93</v>
      </c>
      <c r="AW3889" s="95" t="s">
        <v>7370</v>
      </c>
      <c r="AX3889" s="95" t="s">
        <v>33970</v>
      </c>
      <c r="AY3889" s="95" t="s">
        <v>7372</v>
      </c>
      <c r="AZ3889" s="95" t="s">
        <v>33970</v>
      </c>
      <c r="BA3889" s="95" t="s">
        <v>97</v>
      </c>
      <c r="BB3889" s="95" t="s">
        <v>33971</v>
      </c>
      <c r="BC3889" s="95" t="s">
        <v>99</v>
      </c>
      <c r="BD3889" s="95" t="s">
        <v>100</v>
      </c>
      <c r="BE3889" s="95" t="s">
        <v>61</v>
      </c>
      <c r="BF3889" s="95" t="s">
        <v>119</v>
      </c>
      <c r="BG3889" s="95" t="s">
        <v>101</v>
      </c>
    </row>
    <row r="3890" s="86" customFormat="1" ht="19" customHeight="1" spans="1:59">
      <c r="A3890" s="95" t="s">
        <v>419</v>
      </c>
      <c r="B3890" s="95" t="s">
        <v>420</v>
      </c>
      <c r="C3890" s="95" t="s">
        <v>3445</v>
      </c>
      <c r="D3890" s="95" t="s">
        <v>3446</v>
      </c>
      <c r="E3890" s="95" t="s">
        <v>33972</v>
      </c>
      <c r="F3890" s="95" t="s">
        <v>2215</v>
      </c>
      <c r="G3890" s="95" t="s">
        <v>2215</v>
      </c>
      <c r="H3890" s="95" t="s">
        <v>2216</v>
      </c>
      <c r="I3890" s="95" t="s">
        <v>33973</v>
      </c>
      <c r="J3890" s="95" t="s">
        <v>33974</v>
      </c>
      <c r="K3890" s="95" t="s">
        <v>33975</v>
      </c>
      <c r="L3890" s="95" t="s">
        <v>73</v>
      </c>
      <c r="M3890" s="95" t="s">
        <v>74</v>
      </c>
      <c r="N3890" s="95" t="s">
        <v>880</v>
      </c>
      <c r="O3890" s="95" t="s">
        <v>2221</v>
      </c>
      <c r="P3890" s="95" t="s">
        <v>2222</v>
      </c>
      <c r="Q3890" s="95" t="s">
        <v>2223</v>
      </c>
      <c r="R3890" s="95" t="s">
        <v>2224</v>
      </c>
      <c r="S3890" s="95" t="s">
        <v>33976</v>
      </c>
      <c r="T3890" s="95" t="s">
        <v>119</v>
      </c>
      <c r="U3890" s="96">
        <v>0</v>
      </c>
      <c r="V3890" s="96">
        <v>18165</v>
      </c>
      <c r="W3890" s="96">
        <v>14000</v>
      </c>
      <c r="X3890" s="96">
        <v>5000</v>
      </c>
      <c r="Y3890" s="95" t="s">
        <v>82</v>
      </c>
      <c r="Z3890" s="95" t="s">
        <v>25689</v>
      </c>
      <c r="AA3890" s="95" t="s">
        <v>84</v>
      </c>
      <c r="AB3890" s="95" t="s">
        <v>33977</v>
      </c>
      <c r="AC3890" s="95" t="s">
        <v>25830</v>
      </c>
      <c r="AD3890" s="95" t="s">
        <v>87</v>
      </c>
      <c r="AE3890" s="95" t="s">
        <v>61</v>
      </c>
      <c r="AF3890" s="95" t="s">
        <v>61</v>
      </c>
      <c r="AG3890" s="95" t="s">
        <v>89</v>
      </c>
      <c r="AH3890" s="95" t="s">
        <v>89</v>
      </c>
      <c r="AI3890" s="95" t="s">
        <v>89</v>
      </c>
      <c r="AJ3890" s="95" t="s">
        <v>89</v>
      </c>
      <c r="AK3890" s="95" t="s">
        <v>89</v>
      </c>
      <c r="AL3890" s="95" t="s">
        <v>88</v>
      </c>
      <c r="AM3890" s="95" t="s">
        <v>89</v>
      </c>
      <c r="AN3890" s="95" t="s">
        <v>89</v>
      </c>
      <c r="AO3890" s="95" t="s">
        <v>88</v>
      </c>
      <c r="AP3890" s="95" t="s">
        <v>89</v>
      </c>
      <c r="AQ3890" s="95" t="s">
        <v>90</v>
      </c>
      <c r="AR3890" s="95" t="s">
        <v>90</v>
      </c>
      <c r="AS3890" s="95" t="s">
        <v>25691</v>
      </c>
      <c r="AT3890" s="95" t="s">
        <v>92</v>
      </c>
      <c r="AU3890" s="95" t="s">
        <v>92</v>
      </c>
      <c r="AV3890" s="95" t="s">
        <v>93</v>
      </c>
      <c r="AW3890" s="95" t="s">
        <v>33978</v>
      </c>
      <c r="AX3890" s="95" t="s">
        <v>33979</v>
      </c>
      <c r="AY3890" s="95" t="s">
        <v>29849</v>
      </c>
      <c r="AZ3890" s="95" t="s">
        <v>33979</v>
      </c>
      <c r="BA3890" s="95" t="s">
        <v>97</v>
      </c>
      <c r="BB3890" s="95" t="s">
        <v>33980</v>
      </c>
      <c r="BC3890" s="95" t="s">
        <v>99</v>
      </c>
      <c r="BD3890" s="95" t="s">
        <v>100</v>
      </c>
      <c r="BE3890" s="95" t="s">
        <v>61</v>
      </c>
      <c r="BF3890" s="95" t="s">
        <v>119</v>
      </c>
      <c r="BG3890" s="95" t="s">
        <v>101</v>
      </c>
    </row>
    <row r="3891" s="86" customFormat="1" ht="19" customHeight="1" spans="1:59">
      <c r="A3891" s="95" t="s">
        <v>302</v>
      </c>
      <c r="B3891" s="95" t="s">
        <v>303</v>
      </c>
      <c r="C3891" s="95" t="s">
        <v>349</v>
      </c>
      <c r="D3891" s="95" t="s">
        <v>350</v>
      </c>
      <c r="E3891" s="95" t="s">
        <v>351</v>
      </c>
      <c r="F3891" s="95" t="s">
        <v>4918</v>
      </c>
      <c r="G3891" s="95" t="s">
        <v>3539</v>
      </c>
      <c r="H3891" s="95" t="s">
        <v>1299</v>
      </c>
      <c r="I3891" s="95" t="s">
        <v>33981</v>
      </c>
      <c r="J3891" s="95" t="s">
        <v>33982</v>
      </c>
      <c r="K3891" s="95" t="s">
        <v>33983</v>
      </c>
      <c r="L3891" s="95" t="s">
        <v>73</v>
      </c>
      <c r="M3891" s="95" t="s">
        <v>1526</v>
      </c>
      <c r="N3891" s="95" t="s">
        <v>1527</v>
      </c>
      <c r="O3891" s="95" t="s">
        <v>1726</v>
      </c>
      <c r="P3891" s="95" t="s">
        <v>1727</v>
      </c>
      <c r="Q3891" s="95" t="s">
        <v>1728</v>
      </c>
      <c r="R3891" s="95" t="s">
        <v>1307</v>
      </c>
      <c r="S3891" s="95" t="s">
        <v>33984</v>
      </c>
      <c r="T3891" s="95" t="s">
        <v>119</v>
      </c>
      <c r="U3891" s="96">
        <v>0</v>
      </c>
      <c r="V3891" s="96">
        <v>37538</v>
      </c>
      <c r="W3891" s="96">
        <v>26000</v>
      </c>
      <c r="X3891" s="96">
        <v>6000</v>
      </c>
      <c r="Y3891" s="95" t="s">
        <v>82</v>
      </c>
      <c r="Z3891" s="95" t="s">
        <v>25689</v>
      </c>
      <c r="AA3891" s="95" t="s">
        <v>84</v>
      </c>
      <c r="AB3891" s="95" t="s">
        <v>358</v>
      </c>
      <c r="AC3891" s="95" t="s">
        <v>25690</v>
      </c>
      <c r="AD3891" s="95" t="s">
        <v>87</v>
      </c>
      <c r="AE3891" s="95" t="s">
        <v>61</v>
      </c>
      <c r="AF3891" s="95" t="s">
        <v>61</v>
      </c>
      <c r="AG3891" s="95" t="s">
        <v>89</v>
      </c>
      <c r="AH3891" s="95" t="s">
        <v>89</v>
      </c>
      <c r="AI3891" s="95" t="s">
        <v>88</v>
      </c>
      <c r="AJ3891" s="95" t="s">
        <v>88</v>
      </c>
      <c r="AK3891" s="95" t="s">
        <v>88</v>
      </c>
      <c r="AL3891" s="95" t="s">
        <v>88</v>
      </c>
      <c r="AM3891" s="95" t="s">
        <v>88</v>
      </c>
      <c r="AN3891" s="95" t="s">
        <v>88</v>
      </c>
      <c r="AO3891" s="95" t="s">
        <v>88</v>
      </c>
      <c r="AP3891" s="95" t="s">
        <v>89</v>
      </c>
      <c r="AQ3891" s="95" t="s">
        <v>90</v>
      </c>
      <c r="AR3891" s="95" t="s">
        <v>90</v>
      </c>
      <c r="AS3891" s="95" t="s">
        <v>25691</v>
      </c>
      <c r="AT3891" s="95" t="s">
        <v>92</v>
      </c>
      <c r="AU3891" s="95" t="s">
        <v>92</v>
      </c>
      <c r="AV3891" s="95" t="s">
        <v>93</v>
      </c>
      <c r="AW3891" s="95" t="s">
        <v>360</v>
      </c>
      <c r="AX3891" s="95" t="s">
        <v>33985</v>
      </c>
      <c r="AY3891" s="95" t="s">
        <v>362</v>
      </c>
      <c r="AZ3891" s="95" t="s">
        <v>33985</v>
      </c>
      <c r="BA3891" s="95" t="s">
        <v>97</v>
      </c>
      <c r="BB3891" s="95" t="s">
        <v>33986</v>
      </c>
      <c r="BC3891" s="95" t="s">
        <v>99</v>
      </c>
      <c r="BD3891" s="95" t="s">
        <v>100</v>
      </c>
      <c r="BE3891" s="95" t="s">
        <v>61</v>
      </c>
      <c r="BF3891" s="95" t="s">
        <v>119</v>
      </c>
      <c r="BG3891" s="95" t="s">
        <v>101</v>
      </c>
    </row>
    <row r="3892" s="86" customFormat="1" ht="19" customHeight="1" spans="1:59">
      <c r="A3892" s="95" t="s">
        <v>2742</v>
      </c>
      <c r="B3892" s="95" t="s">
        <v>2743</v>
      </c>
      <c r="C3892" s="95" t="s">
        <v>3234</v>
      </c>
      <c r="D3892" s="95" t="s">
        <v>3235</v>
      </c>
      <c r="E3892" s="95" t="s">
        <v>29991</v>
      </c>
      <c r="F3892" s="95" t="s">
        <v>4215</v>
      </c>
      <c r="G3892" s="95" t="s">
        <v>3238</v>
      </c>
      <c r="H3892" s="95" t="s">
        <v>109</v>
      </c>
      <c r="I3892" s="95" t="s">
        <v>33987</v>
      </c>
      <c r="J3892" s="95" t="s">
        <v>33988</v>
      </c>
      <c r="K3892" s="95" t="s">
        <v>33989</v>
      </c>
      <c r="L3892" s="95" t="s">
        <v>73</v>
      </c>
      <c r="M3892" s="95" t="s">
        <v>2014</v>
      </c>
      <c r="N3892" s="95" t="s">
        <v>1835</v>
      </c>
      <c r="O3892" s="95" t="s">
        <v>115</v>
      </c>
      <c r="P3892" s="95" t="s">
        <v>116</v>
      </c>
      <c r="Q3892" s="95" t="s">
        <v>117</v>
      </c>
      <c r="R3892" s="95" t="s">
        <v>116</v>
      </c>
      <c r="S3892" s="95" t="s">
        <v>33990</v>
      </c>
      <c r="T3892" s="95" t="s">
        <v>119</v>
      </c>
      <c r="U3892" s="96">
        <v>0</v>
      </c>
      <c r="V3892" s="96">
        <v>16000</v>
      </c>
      <c r="W3892" s="96">
        <v>10000</v>
      </c>
      <c r="X3892" s="96">
        <v>5000</v>
      </c>
      <c r="Y3892" s="95" t="s">
        <v>82</v>
      </c>
      <c r="Z3892" s="95" t="s">
        <v>25689</v>
      </c>
      <c r="AA3892" s="95" t="s">
        <v>84</v>
      </c>
      <c r="AB3892" s="95" t="s">
        <v>29996</v>
      </c>
      <c r="AC3892" s="95" t="s">
        <v>25830</v>
      </c>
      <c r="AD3892" s="95" t="s">
        <v>87</v>
      </c>
      <c r="AE3892" s="95" t="s">
        <v>61</v>
      </c>
      <c r="AF3892" s="95" t="s">
        <v>61</v>
      </c>
      <c r="AG3892" s="95" t="s">
        <v>89</v>
      </c>
      <c r="AH3892" s="95" t="s">
        <v>89</v>
      </c>
      <c r="AI3892" s="95" t="s">
        <v>88</v>
      </c>
      <c r="AJ3892" s="95" t="s">
        <v>88</v>
      </c>
      <c r="AK3892" s="95" t="s">
        <v>88</v>
      </c>
      <c r="AL3892" s="95" t="s">
        <v>88</v>
      </c>
      <c r="AM3892" s="95" t="s">
        <v>89</v>
      </c>
      <c r="AN3892" s="95" t="s">
        <v>88</v>
      </c>
      <c r="AO3892" s="95" t="s">
        <v>88</v>
      </c>
      <c r="AP3892" s="95" t="s">
        <v>89</v>
      </c>
      <c r="AQ3892" s="95" t="s">
        <v>90</v>
      </c>
      <c r="AR3892" s="95" t="s">
        <v>90</v>
      </c>
      <c r="AS3892" s="95" t="s">
        <v>25691</v>
      </c>
      <c r="AT3892" s="95" t="s">
        <v>92</v>
      </c>
      <c r="AU3892" s="95" t="s">
        <v>92</v>
      </c>
      <c r="AV3892" s="95" t="s">
        <v>93</v>
      </c>
      <c r="AW3892" s="95" t="s">
        <v>29997</v>
      </c>
      <c r="AX3892" s="95" t="s">
        <v>33991</v>
      </c>
      <c r="AY3892" s="95" t="s">
        <v>29999</v>
      </c>
      <c r="AZ3892" s="95" t="s">
        <v>33991</v>
      </c>
      <c r="BA3892" s="95" t="s">
        <v>97</v>
      </c>
      <c r="BB3892" s="95" t="s">
        <v>33992</v>
      </c>
      <c r="BC3892" s="95" t="s">
        <v>99</v>
      </c>
      <c r="BD3892" s="95" t="s">
        <v>100</v>
      </c>
      <c r="BE3892" s="95" t="s">
        <v>61</v>
      </c>
      <c r="BF3892" s="95" t="s">
        <v>119</v>
      </c>
      <c r="BG3892" s="95" t="s">
        <v>101</v>
      </c>
    </row>
    <row r="3893" s="86" customFormat="1" ht="19" customHeight="1" spans="1:59">
      <c r="A3893" s="95" t="s">
        <v>646</v>
      </c>
      <c r="B3893" s="95" t="s">
        <v>647</v>
      </c>
      <c r="C3893" s="95" t="s">
        <v>2304</v>
      </c>
      <c r="D3893" s="95" t="s">
        <v>2305</v>
      </c>
      <c r="E3893" s="95" t="s">
        <v>2306</v>
      </c>
      <c r="F3893" s="95" t="s">
        <v>2809</v>
      </c>
      <c r="G3893" s="95" t="s">
        <v>2810</v>
      </c>
      <c r="H3893" s="95" t="s">
        <v>369</v>
      </c>
      <c r="I3893" s="95" t="s">
        <v>33993</v>
      </c>
      <c r="J3893" s="95" t="s">
        <v>33994</v>
      </c>
      <c r="K3893" s="95" t="s">
        <v>33995</v>
      </c>
      <c r="L3893" s="95" t="s">
        <v>73</v>
      </c>
      <c r="M3893" s="95" t="s">
        <v>2451</v>
      </c>
      <c r="N3893" s="95" t="s">
        <v>14490</v>
      </c>
      <c r="O3893" s="95" t="s">
        <v>2625</v>
      </c>
      <c r="P3893" s="95" t="s">
        <v>2626</v>
      </c>
      <c r="Q3893" s="95" t="s">
        <v>377</v>
      </c>
      <c r="R3893" s="95" t="s">
        <v>378</v>
      </c>
      <c r="S3893" s="95" t="s">
        <v>33996</v>
      </c>
      <c r="T3893" s="95" t="s">
        <v>380</v>
      </c>
      <c r="U3893" s="96">
        <v>0</v>
      </c>
      <c r="V3893" s="96">
        <v>15000</v>
      </c>
      <c r="W3893" s="96">
        <v>10500</v>
      </c>
      <c r="X3893" s="96">
        <v>4500</v>
      </c>
      <c r="Y3893" s="95" t="s">
        <v>143</v>
      </c>
      <c r="Z3893" s="95" t="s">
        <v>25689</v>
      </c>
      <c r="AA3893" s="95" t="s">
        <v>84</v>
      </c>
      <c r="AB3893" s="95" t="s">
        <v>2314</v>
      </c>
      <c r="AC3893" s="95" t="s">
        <v>26031</v>
      </c>
      <c r="AD3893" s="95" t="s">
        <v>87</v>
      </c>
      <c r="AE3893" s="95" t="s">
        <v>61</v>
      </c>
      <c r="AF3893" s="95" t="s">
        <v>61</v>
      </c>
      <c r="AG3893" s="95" t="s">
        <v>89</v>
      </c>
      <c r="AH3893" s="95" t="s">
        <v>89</v>
      </c>
      <c r="AI3893" s="95" t="s">
        <v>89</v>
      </c>
      <c r="AJ3893" s="95" t="s">
        <v>89</v>
      </c>
      <c r="AK3893" s="95" t="s">
        <v>89</v>
      </c>
      <c r="AL3893" s="95" t="s">
        <v>88</v>
      </c>
      <c r="AM3893" s="95" t="s">
        <v>89</v>
      </c>
      <c r="AN3893" s="95" t="s">
        <v>89</v>
      </c>
      <c r="AO3893" s="95" t="s">
        <v>89</v>
      </c>
      <c r="AP3893" s="95" t="s">
        <v>89</v>
      </c>
      <c r="AQ3893" s="95" t="s">
        <v>90</v>
      </c>
      <c r="AR3893" s="95" t="s">
        <v>90</v>
      </c>
      <c r="AS3893" s="95" t="s">
        <v>25691</v>
      </c>
      <c r="AT3893" s="95" t="s">
        <v>92</v>
      </c>
      <c r="AU3893" s="95" t="s">
        <v>92</v>
      </c>
      <c r="AV3893" s="95" t="s">
        <v>93</v>
      </c>
      <c r="AW3893" s="95" t="s">
        <v>2315</v>
      </c>
      <c r="AX3893" s="95" t="s">
        <v>33997</v>
      </c>
      <c r="AY3893" s="95" t="s">
        <v>2317</v>
      </c>
      <c r="AZ3893" s="95" t="s">
        <v>33997</v>
      </c>
      <c r="BA3893" s="95" t="s">
        <v>97</v>
      </c>
      <c r="BB3893" s="95" t="s">
        <v>33998</v>
      </c>
      <c r="BC3893" s="95" t="s">
        <v>99</v>
      </c>
      <c r="BD3893" s="95" t="s">
        <v>150</v>
      </c>
      <c r="BE3893" s="95" t="s">
        <v>61</v>
      </c>
      <c r="BF3893" s="95" t="s">
        <v>380</v>
      </c>
      <c r="BG3893" s="95" t="s">
        <v>101</v>
      </c>
    </row>
    <row r="3894" s="86" customFormat="1" ht="19" customHeight="1" spans="1:59">
      <c r="A3894" s="95" t="s">
        <v>694</v>
      </c>
      <c r="B3894" s="95" t="s">
        <v>695</v>
      </c>
      <c r="C3894" s="95" t="s">
        <v>1185</v>
      </c>
      <c r="D3894" s="95" t="s">
        <v>1186</v>
      </c>
      <c r="E3894" s="95" t="s">
        <v>33999</v>
      </c>
      <c r="F3894" s="95" t="s">
        <v>5118</v>
      </c>
      <c r="G3894" s="95" t="s">
        <v>769</v>
      </c>
      <c r="H3894" s="95" t="s">
        <v>109</v>
      </c>
      <c r="I3894" s="95" t="s">
        <v>34000</v>
      </c>
      <c r="J3894" s="95" t="s">
        <v>34001</v>
      </c>
      <c r="K3894" s="95" t="s">
        <v>34002</v>
      </c>
      <c r="L3894" s="95" t="s">
        <v>73</v>
      </c>
      <c r="M3894" s="95" t="s">
        <v>6947</v>
      </c>
      <c r="N3894" s="95" t="s">
        <v>1752</v>
      </c>
      <c r="O3894" s="95" t="s">
        <v>1117</v>
      </c>
      <c r="P3894" s="95" t="s">
        <v>1118</v>
      </c>
      <c r="Q3894" s="95" t="s">
        <v>3796</v>
      </c>
      <c r="R3894" s="95" t="s">
        <v>3797</v>
      </c>
      <c r="S3894" s="95" t="s">
        <v>34003</v>
      </c>
      <c r="T3894" s="95" t="s">
        <v>119</v>
      </c>
      <c r="U3894" s="96">
        <v>0</v>
      </c>
      <c r="V3894" s="96">
        <v>23000</v>
      </c>
      <c r="W3894" s="96">
        <v>18400</v>
      </c>
      <c r="X3894" s="96">
        <v>3000</v>
      </c>
      <c r="Y3894" s="95" t="s">
        <v>82</v>
      </c>
      <c r="Z3894" s="95" t="s">
        <v>25689</v>
      </c>
      <c r="AA3894" s="95" t="s">
        <v>84</v>
      </c>
      <c r="AB3894" s="95" t="s">
        <v>34004</v>
      </c>
      <c r="AC3894" s="95" t="s">
        <v>8465</v>
      </c>
      <c r="AD3894" s="95" t="s">
        <v>87</v>
      </c>
      <c r="AE3894" s="95" t="s">
        <v>61</v>
      </c>
      <c r="AF3894" s="95" t="s">
        <v>61</v>
      </c>
      <c r="AG3894" s="95" t="s">
        <v>89</v>
      </c>
      <c r="AH3894" s="95" t="s">
        <v>88</v>
      </c>
      <c r="AI3894" s="95" t="s">
        <v>88</v>
      </c>
      <c r="AJ3894" s="95" t="s">
        <v>88</v>
      </c>
      <c r="AK3894" s="95" t="s">
        <v>89</v>
      </c>
      <c r="AL3894" s="95" t="s">
        <v>89</v>
      </c>
      <c r="AM3894" s="95" t="s">
        <v>88</v>
      </c>
      <c r="AN3894" s="95" t="s">
        <v>88</v>
      </c>
      <c r="AO3894" s="95" t="s">
        <v>88</v>
      </c>
      <c r="AP3894" s="95" t="s">
        <v>89</v>
      </c>
      <c r="AQ3894" s="95" t="s">
        <v>90</v>
      </c>
      <c r="AR3894" s="95" t="s">
        <v>90</v>
      </c>
      <c r="AS3894" s="95" t="s">
        <v>25691</v>
      </c>
      <c r="AT3894" s="95" t="s">
        <v>92</v>
      </c>
      <c r="AU3894" s="95" t="s">
        <v>92</v>
      </c>
      <c r="AV3894" s="95" t="s">
        <v>93</v>
      </c>
      <c r="AW3894" s="95" t="s">
        <v>34005</v>
      </c>
      <c r="AX3894" s="95" t="s">
        <v>34006</v>
      </c>
      <c r="AY3894" s="95" t="s">
        <v>34007</v>
      </c>
      <c r="AZ3894" s="95" t="s">
        <v>34006</v>
      </c>
      <c r="BA3894" s="95" t="s">
        <v>97</v>
      </c>
      <c r="BB3894" s="95" t="s">
        <v>34008</v>
      </c>
      <c r="BC3894" s="95" t="s">
        <v>99</v>
      </c>
      <c r="BD3894" s="95" t="s">
        <v>100</v>
      </c>
      <c r="BE3894" s="95" t="s">
        <v>61</v>
      </c>
      <c r="BF3894" s="95" t="s">
        <v>119</v>
      </c>
      <c r="BG3894" s="95" t="s">
        <v>101</v>
      </c>
    </row>
    <row r="3895" s="86" customFormat="1" ht="19" customHeight="1" spans="1:59">
      <c r="A3895" s="95" t="s">
        <v>516</v>
      </c>
      <c r="B3895" s="95" t="s">
        <v>517</v>
      </c>
      <c r="C3895" s="95" t="s">
        <v>518</v>
      </c>
      <c r="D3895" s="95" t="s">
        <v>519</v>
      </c>
      <c r="E3895" s="95" t="s">
        <v>34009</v>
      </c>
      <c r="F3895" s="95" t="s">
        <v>10636</v>
      </c>
      <c r="G3895" s="95" t="s">
        <v>5036</v>
      </c>
      <c r="H3895" s="95" t="s">
        <v>605</v>
      </c>
      <c r="I3895" s="95" t="s">
        <v>34010</v>
      </c>
      <c r="J3895" s="95" t="s">
        <v>34011</v>
      </c>
      <c r="K3895" s="95" t="s">
        <v>34012</v>
      </c>
      <c r="L3895" s="95" t="s">
        <v>73</v>
      </c>
      <c r="M3895" s="95" t="s">
        <v>34013</v>
      </c>
      <c r="N3895" s="95" t="s">
        <v>34014</v>
      </c>
      <c r="O3895" s="95" t="s">
        <v>5897</v>
      </c>
      <c r="P3895" s="95" t="s">
        <v>1670</v>
      </c>
      <c r="Q3895" s="95" t="s">
        <v>1669</v>
      </c>
      <c r="R3895" s="95" t="s">
        <v>1670</v>
      </c>
      <c r="S3895" s="95" t="s">
        <v>34015</v>
      </c>
      <c r="T3895" s="95" t="s">
        <v>262</v>
      </c>
      <c r="U3895" s="96">
        <v>0</v>
      </c>
      <c r="V3895" s="96">
        <v>50000</v>
      </c>
      <c r="W3895" s="96">
        <v>40000</v>
      </c>
      <c r="X3895" s="96">
        <v>10000</v>
      </c>
      <c r="Y3895" s="95" t="s">
        <v>143</v>
      </c>
      <c r="Z3895" s="95" t="s">
        <v>25689</v>
      </c>
      <c r="AA3895" s="95" t="s">
        <v>84</v>
      </c>
      <c r="AB3895" s="95" t="s">
        <v>34016</v>
      </c>
      <c r="AC3895" s="95" t="s">
        <v>25690</v>
      </c>
      <c r="AD3895" s="95" t="s">
        <v>87</v>
      </c>
      <c r="AE3895" s="95" t="s">
        <v>61</v>
      </c>
      <c r="AF3895" s="95" t="s">
        <v>61</v>
      </c>
      <c r="AG3895" s="95" t="s">
        <v>89</v>
      </c>
      <c r="AH3895" s="95" t="s">
        <v>89</v>
      </c>
      <c r="AI3895" s="95" t="s">
        <v>89</v>
      </c>
      <c r="AJ3895" s="95" t="s">
        <v>89</v>
      </c>
      <c r="AK3895" s="95" t="s">
        <v>89</v>
      </c>
      <c r="AL3895" s="95" t="s">
        <v>89</v>
      </c>
      <c r="AM3895" s="95" t="s">
        <v>89</v>
      </c>
      <c r="AN3895" s="95" t="s">
        <v>89</v>
      </c>
      <c r="AO3895" s="95" t="s">
        <v>89</v>
      </c>
      <c r="AP3895" s="95" t="s">
        <v>89</v>
      </c>
      <c r="AQ3895" s="95" t="s">
        <v>90</v>
      </c>
      <c r="AR3895" s="95" t="s">
        <v>90</v>
      </c>
      <c r="AS3895" s="95" t="s">
        <v>25691</v>
      </c>
      <c r="AT3895" s="95" t="s">
        <v>92</v>
      </c>
      <c r="AU3895" s="95" t="s">
        <v>92</v>
      </c>
      <c r="AV3895" s="95" t="s">
        <v>93</v>
      </c>
      <c r="AW3895" s="95" t="s">
        <v>34017</v>
      </c>
      <c r="AX3895" s="95" t="s">
        <v>34018</v>
      </c>
      <c r="AY3895" s="95" t="s">
        <v>34019</v>
      </c>
      <c r="AZ3895" s="95" t="s">
        <v>34018</v>
      </c>
      <c r="BA3895" s="95" t="s">
        <v>97</v>
      </c>
      <c r="BB3895" s="95" t="s">
        <v>34020</v>
      </c>
      <c r="BC3895" s="95" t="s">
        <v>99</v>
      </c>
      <c r="BD3895" s="95" t="s">
        <v>150</v>
      </c>
      <c r="BE3895" s="95" t="s">
        <v>61</v>
      </c>
      <c r="BF3895" s="95" t="s">
        <v>262</v>
      </c>
      <c r="BG3895" s="95" t="s">
        <v>101</v>
      </c>
    </row>
    <row r="3896" s="86" customFormat="1" ht="19" customHeight="1" spans="1:59">
      <c r="A3896" s="95" t="s">
        <v>126</v>
      </c>
      <c r="B3896" s="95" t="s">
        <v>127</v>
      </c>
      <c r="C3896" s="95" t="s">
        <v>248</v>
      </c>
      <c r="D3896" s="95" t="s">
        <v>249</v>
      </c>
      <c r="E3896" s="95" t="s">
        <v>34021</v>
      </c>
      <c r="F3896" s="95" t="s">
        <v>13309</v>
      </c>
      <c r="G3896" s="95" t="s">
        <v>5180</v>
      </c>
      <c r="H3896" s="95" t="s">
        <v>1795</v>
      </c>
      <c r="I3896" s="95" t="s">
        <v>34022</v>
      </c>
      <c r="J3896" s="95" t="s">
        <v>34023</v>
      </c>
      <c r="K3896" s="95" t="s">
        <v>34024</v>
      </c>
      <c r="L3896" s="95" t="s">
        <v>73</v>
      </c>
      <c r="M3896" s="95" t="s">
        <v>74</v>
      </c>
      <c r="N3896" s="95" t="s">
        <v>880</v>
      </c>
      <c r="O3896" s="95" t="s">
        <v>4669</v>
      </c>
      <c r="P3896" s="95" t="s">
        <v>4670</v>
      </c>
      <c r="Q3896" s="95" t="s">
        <v>4671</v>
      </c>
      <c r="R3896" s="95" t="s">
        <v>4672</v>
      </c>
      <c r="S3896" s="95" t="s">
        <v>34025</v>
      </c>
      <c r="T3896" s="95" t="s">
        <v>380</v>
      </c>
      <c r="U3896" s="96">
        <v>0</v>
      </c>
      <c r="V3896" s="96">
        <v>15230</v>
      </c>
      <c r="W3896" s="96">
        <v>9000</v>
      </c>
      <c r="X3896" s="96">
        <v>4500</v>
      </c>
      <c r="Y3896" s="95" t="s">
        <v>82</v>
      </c>
      <c r="Z3896" s="95" t="s">
        <v>25689</v>
      </c>
      <c r="AA3896" s="95" t="s">
        <v>84</v>
      </c>
      <c r="AB3896" s="95" t="s">
        <v>34026</v>
      </c>
      <c r="AC3896" s="95" t="s">
        <v>8465</v>
      </c>
      <c r="AD3896" s="95" t="s">
        <v>87</v>
      </c>
      <c r="AE3896" s="95" t="s">
        <v>61</v>
      </c>
      <c r="AF3896" s="95" t="s">
        <v>61</v>
      </c>
      <c r="AG3896" s="95" t="s">
        <v>89</v>
      </c>
      <c r="AH3896" s="95" t="s">
        <v>89</v>
      </c>
      <c r="AI3896" s="95" t="s">
        <v>88</v>
      </c>
      <c r="AJ3896" s="95" t="s">
        <v>88</v>
      </c>
      <c r="AK3896" s="95" t="s">
        <v>88</v>
      </c>
      <c r="AL3896" s="95" t="s">
        <v>88</v>
      </c>
      <c r="AM3896" s="95" t="s">
        <v>89</v>
      </c>
      <c r="AN3896" s="95" t="s">
        <v>88</v>
      </c>
      <c r="AO3896" s="95" t="s">
        <v>88</v>
      </c>
      <c r="AP3896" s="95" t="s">
        <v>89</v>
      </c>
      <c r="AQ3896" s="95" t="s">
        <v>90</v>
      </c>
      <c r="AR3896" s="95" t="s">
        <v>90</v>
      </c>
      <c r="AS3896" s="95" t="s">
        <v>25691</v>
      </c>
      <c r="AT3896" s="95" t="s">
        <v>92</v>
      </c>
      <c r="AU3896" s="95" t="s">
        <v>92</v>
      </c>
      <c r="AV3896" s="95" t="s">
        <v>93</v>
      </c>
      <c r="AW3896" s="95" t="s">
        <v>34027</v>
      </c>
      <c r="AX3896" s="95" t="s">
        <v>34028</v>
      </c>
      <c r="AY3896" s="95" t="s">
        <v>4083</v>
      </c>
      <c r="AZ3896" s="95" t="s">
        <v>34028</v>
      </c>
      <c r="BA3896" s="95" t="s">
        <v>97</v>
      </c>
      <c r="BB3896" s="95" t="s">
        <v>34029</v>
      </c>
      <c r="BC3896" s="95" t="s">
        <v>99</v>
      </c>
      <c r="BD3896" s="95" t="s">
        <v>100</v>
      </c>
      <c r="BE3896" s="95" t="s">
        <v>61</v>
      </c>
      <c r="BF3896" s="95" t="s">
        <v>380</v>
      </c>
      <c r="BG3896" s="95" t="s">
        <v>101</v>
      </c>
    </row>
    <row r="3897" s="86" customFormat="1" ht="19" customHeight="1" spans="1:59">
      <c r="A3897" s="95" t="s">
        <v>1564</v>
      </c>
      <c r="B3897" s="95" t="s">
        <v>1565</v>
      </c>
      <c r="C3897" s="95" t="s">
        <v>27384</v>
      </c>
      <c r="D3897" s="95" t="s">
        <v>27385</v>
      </c>
      <c r="E3897" s="95" t="s">
        <v>27386</v>
      </c>
      <c r="F3897" s="95" t="s">
        <v>1890</v>
      </c>
      <c r="G3897" s="95" t="s">
        <v>1890</v>
      </c>
      <c r="H3897" s="95" t="s">
        <v>109</v>
      </c>
      <c r="I3897" s="95" t="s">
        <v>34030</v>
      </c>
      <c r="J3897" s="95" t="s">
        <v>34031</v>
      </c>
      <c r="K3897" s="95" t="s">
        <v>34032</v>
      </c>
      <c r="L3897" s="95" t="s">
        <v>73</v>
      </c>
      <c r="M3897" s="95" t="s">
        <v>823</v>
      </c>
      <c r="N3897" s="95" t="s">
        <v>1835</v>
      </c>
      <c r="O3897" s="95" t="s">
        <v>3478</v>
      </c>
      <c r="P3897" s="95" t="s">
        <v>3479</v>
      </c>
      <c r="Q3897" s="95" t="s">
        <v>3480</v>
      </c>
      <c r="R3897" s="95" t="s">
        <v>3481</v>
      </c>
      <c r="S3897" s="95" t="s">
        <v>34033</v>
      </c>
      <c r="T3897" s="95" t="s">
        <v>380</v>
      </c>
      <c r="U3897" s="96">
        <v>0</v>
      </c>
      <c r="V3897" s="96">
        <v>9768</v>
      </c>
      <c r="W3897" s="96">
        <v>3000</v>
      </c>
      <c r="X3897" s="96">
        <v>3000</v>
      </c>
      <c r="Y3897" s="95" t="s">
        <v>82</v>
      </c>
      <c r="Z3897" s="95" t="s">
        <v>25689</v>
      </c>
      <c r="AA3897" s="95" t="s">
        <v>84</v>
      </c>
      <c r="AB3897" s="95" t="s">
        <v>1890</v>
      </c>
      <c r="AC3897" s="95" t="s">
        <v>25690</v>
      </c>
      <c r="AD3897" s="95" t="s">
        <v>87</v>
      </c>
      <c r="AE3897" s="95" t="s">
        <v>61</v>
      </c>
      <c r="AF3897" s="95" t="s">
        <v>61</v>
      </c>
      <c r="AG3897" s="95" t="s">
        <v>89</v>
      </c>
      <c r="AH3897" s="95" t="s">
        <v>89</v>
      </c>
      <c r="AI3897" s="95" t="s">
        <v>89</v>
      </c>
      <c r="AJ3897" s="95" t="s">
        <v>88</v>
      </c>
      <c r="AK3897" s="95" t="s">
        <v>89</v>
      </c>
      <c r="AL3897" s="95" t="s">
        <v>89</v>
      </c>
      <c r="AM3897" s="95" t="s">
        <v>89</v>
      </c>
      <c r="AN3897" s="95" t="s">
        <v>89</v>
      </c>
      <c r="AO3897" s="95" t="s">
        <v>88</v>
      </c>
      <c r="AP3897" s="95" t="s">
        <v>89</v>
      </c>
      <c r="AQ3897" s="95" t="s">
        <v>90</v>
      </c>
      <c r="AR3897" s="95" t="s">
        <v>90</v>
      </c>
      <c r="AS3897" s="95" t="s">
        <v>25691</v>
      </c>
      <c r="AT3897" s="95" t="s">
        <v>92</v>
      </c>
      <c r="AU3897" s="95" t="s">
        <v>92</v>
      </c>
      <c r="AV3897" s="95" t="s">
        <v>93</v>
      </c>
      <c r="AW3897" s="95" t="s">
        <v>27391</v>
      </c>
      <c r="AX3897" s="95" t="s">
        <v>34034</v>
      </c>
      <c r="AY3897" s="95" t="s">
        <v>456</v>
      </c>
      <c r="AZ3897" s="95" t="s">
        <v>34034</v>
      </c>
      <c r="BA3897" s="95" t="s">
        <v>97</v>
      </c>
      <c r="BB3897" s="95" t="s">
        <v>34035</v>
      </c>
      <c r="BC3897" s="95" t="s">
        <v>99</v>
      </c>
      <c r="BD3897" s="95" t="s">
        <v>100</v>
      </c>
      <c r="BE3897" s="95" t="s">
        <v>61</v>
      </c>
      <c r="BF3897" s="95" t="s">
        <v>380</v>
      </c>
      <c r="BG3897" s="95" t="s">
        <v>101</v>
      </c>
    </row>
    <row r="3898" s="86" customFormat="1" ht="19" customHeight="1" spans="1:59">
      <c r="A3898" s="95" t="s">
        <v>267</v>
      </c>
      <c r="B3898" s="95" t="s">
        <v>268</v>
      </c>
      <c r="C3898" s="95" t="s">
        <v>501</v>
      </c>
      <c r="D3898" s="95" t="s">
        <v>502</v>
      </c>
      <c r="E3898" s="95" t="s">
        <v>34036</v>
      </c>
      <c r="F3898" s="95" t="s">
        <v>12975</v>
      </c>
      <c r="G3898" s="95" t="s">
        <v>3523</v>
      </c>
      <c r="H3898" s="95" t="s">
        <v>3123</v>
      </c>
      <c r="I3898" s="95" t="s">
        <v>34037</v>
      </c>
      <c r="J3898" s="95" t="s">
        <v>34038</v>
      </c>
      <c r="K3898" s="95" t="s">
        <v>34039</v>
      </c>
      <c r="L3898" s="95" t="s">
        <v>73</v>
      </c>
      <c r="M3898" s="95" t="s">
        <v>3739</v>
      </c>
      <c r="N3898" s="95" t="s">
        <v>811</v>
      </c>
      <c r="O3898" s="95" t="s">
        <v>3128</v>
      </c>
      <c r="P3898" s="95" t="s">
        <v>3129</v>
      </c>
      <c r="Q3898" s="95" t="s">
        <v>3044</v>
      </c>
      <c r="R3898" s="95" t="s">
        <v>3129</v>
      </c>
      <c r="S3898" s="95" t="s">
        <v>34040</v>
      </c>
      <c r="T3898" s="95" t="s">
        <v>209</v>
      </c>
      <c r="U3898" s="96">
        <v>0</v>
      </c>
      <c r="V3898" s="96">
        <v>11429</v>
      </c>
      <c r="W3898" s="96">
        <v>5500</v>
      </c>
      <c r="X3898" s="96">
        <v>2500</v>
      </c>
      <c r="Y3898" s="95" t="s">
        <v>143</v>
      </c>
      <c r="Z3898" s="95" t="s">
        <v>25689</v>
      </c>
      <c r="AA3898" s="95" t="s">
        <v>84</v>
      </c>
      <c r="AB3898" s="95" t="s">
        <v>5392</v>
      </c>
      <c r="AC3898" s="95" t="s">
        <v>4869</v>
      </c>
      <c r="AD3898" s="95" t="s">
        <v>87</v>
      </c>
      <c r="AE3898" s="95" t="s">
        <v>61</v>
      </c>
      <c r="AF3898" s="95" t="s">
        <v>61</v>
      </c>
      <c r="AG3898" s="95" t="s">
        <v>89</v>
      </c>
      <c r="AH3898" s="95" t="s">
        <v>89</v>
      </c>
      <c r="AI3898" s="95" t="s">
        <v>89</v>
      </c>
      <c r="AJ3898" s="95" t="s">
        <v>89</v>
      </c>
      <c r="AK3898" s="95" t="s">
        <v>89</v>
      </c>
      <c r="AL3898" s="95" t="s">
        <v>88</v>
      </c>
      <c r="AM3898" s="95" t="s">
        <v>88</v>
      </c>
      <c r="AN3898" s="95" t="s">
        <v>88</v>
      </c>
      <c r="AO3898" s="95" t="s">
        <v>88</v>
      </c>
      <c r="AP3898" s="95" t="s">
        <v>89</v>
      </c>
      <c r="AQ3898" s="95" t="s">
        <v>90</v>
      </c>
      <c r="AR3898" s="95" t="s">
        <v>90</v>
      </c>
      <c r="AS3898" s="95" t="s">
        <v>25691</v>
      </c>
      <c r="AT3898" s="95" t="s">
        <v>92</v>
      </c>
      <c r="AU3898" s="95" t="s">
        <v>92</v>
      </c>
      <c r="AV3898" s="95" t="s">
        <v>93</v>
      </c>
      <c r="AW3898" s="95" t="s">
        <v>34041</v>
      </c>
      <c r="AX3898" s="95" t="s">
        <v>34042</v>
      </c>
      <c r="AY3898" s="95" t="s">
        <v>34043</v>
      </c>
      <c r="AZ3898" s="95" t="s">
        <v>34042</v>
      </c>
      <c r="BA3898" s="95" t="s">
        <v>97</v>
      </c>
      <c r="BB3898" s="95" t="s">
        <v>34044</v>
      </c>
      <c r="BC3898" s="95" t="s">
        <v>99</v>
      </c>
      <c r="BD3898" s="95" t="s">
        <v>150</v>
      </c>
      <c r="BE3898" s="95" t="s">
        <v>61</v>
      </c>
      <c r="BF3898" s="95" t="s">
        <v>209</v>
      </c>
      <c r="BG3898" s="95" t="s">
        <v>101</v>
      </c>
    </row>
    <row r="3899" s="86" customFormat="1" ht="19" customHeight="1" spans="1:59">
      <c r="A3899" s="95" t="s">
        <v>302</v>
      </c>
      <c r="B3899" s="95" t="s">
        <v>303</v>
      </c>
      <c r="C3899" s="95" t="s">
        <v>3535</v>
      </c>
      <c r="D3899" s="95" t="s">
        <v>3536</v>
      </c>
      <c r="E3899" s="95" t="s">
        <v>34045</v>
      </c>
      <c r="F3899" s="95" t="s">
        <v>34046</v>
      </c>
      <c r="G3899" s="95" t="s">
        <v>1972</v>
      </c>
      <c r="H3899" s="95" t="s">
        <v>109</v>
      </c>
      <c r="I3899" s="95" t="s">
        <v>34047</v>
      </c>
      <c r="J3899" s="95" t="s">
        <v>34048</v>
      </c>
      <c r="K3899" s="95" t="s">
        <v>34049</v>
      </c>
      <c r="L3899" s="95" t="s">
        <v>73</v>
      </c>
      <c r="M3899" s="95" t="s">
        <v>1526</v>
      </c>
      <c r="N3899" s="95" t="s">
        <v>114</v>
      </c>
      <c r="O3899" s="95" t="s">
        <v>257</v>
      </c>
      <c r="P3899" s="95" t="s">
        <v>258</v>
      </c>
      <c r="Q3899" s="95" t="s">
        <v>3796</v>
      </c>
      <c r="R3899" s="95" t="s">
        <v>3797</v>
      </c>
      <c r="S3899" s="95" t="s">
        <v>34050</v>
      </c>
      <c r="T3899" s="95" t="s">
        <v>380</v>
      </c>
      <c r="U3899" s="96">
        <v>0</v>
      </c>
      <c r="V3899" s="96">
        <v>3290</v>
      </c>
      <c r="W3899" s="96">
        <v>2300</v>
      </c>
      <c r="X3899" s="96">
        <v>1300</v>
      </c>
      <c r="Y3899" s="95" t="s">
        <v>82</v>
      </c>
      <c r="Z3899" s="95" t="s">
        <v>25689</v>
      </c>
      <c r="AA3899" s="95" t="s">
        <v>84</v>
      </c>
      <c r="AB3899" s="95" t="s">
        <v>34051</v>
      </c>
      <c r="AC3899" s="95" t="s">
        <v>25830</v>
      </c>
      <c r="AD3899" s="95" t="s">
        <v>87</v>
      </c>
      <c r="AE3899" s="95" t="s">
        <v>61</v>
      </c>
      <c r="AF3899" s="95" t="s">
        <v>61</v>
      </c>
      <c r="AG3899" s="95" t="s">
        <v>89</v>
      </c>
      <c r="AH3899" s="95" t="s">
        <v>88</v>
      </c>
      <c r="AI3899" s="95" t="s">
        <v>88</v>
      </c>
      <c r="AJ3899" s="95" t="s">
        <v>88</v>
      </c>
      <c r="AK3899" s="95" t="s">
        <v>88</v>
      </c>
      <c r="AL3899" s="95" t="s">
        <v>89</v>
      </c>
      <c r="AM3899" s="95" t="s">
        <v>88</v>
      </c>
      <c r="AN3899" s="95" t="s">
        <v>88</v>
      </c>
      <c r="AO3899" s="95" t="s">
        <v>88</v>
      </c>
      <c r="AP3899" s="95" t="s">
        <v>89</v>
      </c>
      <c r="AQ3899" s="95" t="s">
        <v>90</v>
      </c>
      <c r="AR3899" s="95" t="s">
        <v>90</v>
      </c>
      <c r="AS3899" s="95" t="s">
        <v>25691</v>
      </c>
      <c r="AT3899" s="95" t="s">
        <v>92</v>
      </c>
      <c r="AU3899" s="95" t="s">
        <v>92</v>
      </c>
      <c r="AV3899" s="95" t="s">
        <v>93</v>
      </c>
      <c r="AW3899" s="95" t="s">
        <v>34052</v>
      </c>
      <c r="AX3899" s="95" t="s">
        <v>34053</v>
      </c>
      <c r="AY3899" s="95" t="s">
        <v>7103</v>
      </c>
      <c r="AZ3899" s="95" t="s">
        <v>34053</v>
      </c>
      <c r="BA3899" s="95" t="s">
        <v>97</v>
      </c>
      <c r="BB3899" s="95" t="s">
        <v>34054</v>
      </c>
      <c r="BC3899" s="95" t="s">
        <v>99</v>
      </c>
      <c r="BD3899" s="95" t="s">
        <v>100</v>
      </c>
      <c r="BE3899" s="95" t="s">
        <v>61</v>
      </c>
      <c r="BF3899" s="95" t="s">
        <v>380</v>
      </c>
      <c r="BG3899" s="95" t="s">
        <v>101</v>
      </c>
    </row>
    <row r="3900" s="86" customFormat="1" ht="19" customHeight="1" spans="1:59">
      <c r="A3900" s="95" t="s">
        <v>62</v>
      </c>
      <c r="B3900" s="95" t="s">
        <v>63</v>
      </c>
      <c r="C3900" s="95" t="s">
        <v>64</v>
      </c>
      <c r="D3900" s="95" t="s">
        <v>65</v>
      </c>
      <c r="E3900" s="95" t="s">
        <v>30786</v>
      </c>
      <c r="F3900" s="95" t="s">
        <v>7662</v>
      </c>
      <c r="G3900" s="95" t="s">
        <v>990</v>
      </c>
      <c r="H3900" s="95" t="s">
        <v>109</v>
      </c>
      <c r="I3900" s="95" t="s">
        <v>34055</v>
      </c>
      <c r="J3900" s="95" t="s">
        <v>34056</v>
      </c>
      <c r="K3900" s="95" t="s">
        <v>34057</v>
      </c>
      <c r="L3900" s="95" t="s">
        <v>73</v>
      </c>
      <c r="M3900" s="95" t="s">
        <v>4693</v>
      </c>
      <c r="N3900" s="95" t="s">
        <v>326</v>
      </c>
      <c r="O3900" s="95" t="s">
        <v>431</v>
      </c>
      <c r="P3900" s="95" t="s">
        <v>432</v>
      </c>
      <c r="Q3900" s="95" t="s">
        <v>433</v>
      </c>
      <c r="R3900" s="95" t="s">
        <v>434</v>
      </c>
      <c r="S3900" s="95" t="s">
        <v>34058</v>
      </c>
      <c r="T3900" s="95" t="s">
        <v>262</v>
      </c>
      <c r="U3900" s="96">
        <v>0</v>
      </c>
      <c r="V3900" s="96">
        <v>21877</v>
      </c>
      <c r="W3900" s="96">
        <v>15000</v>
      </c>
      <c r="X3900" s="96">
        <v>5000</v>
      </c>
      <c r="Y3900" s="95" t="s">
        <v>143</v>
      </c>
      <c r="Z3900" s="95" t="s">
        <v>25689</v>
      </c>
      <c r="AA3900" s="95" t="s">
        <v>84</v>
      </c>
      <c r="AB3900" s="95" t="s">
        <v>30791</v>
      </c>
      <c r="AC3900" s="95" t="s">
        <v>26031</v>
      </c>
      <c r="AD3900" s="95" t="s">
        <v>87</v>
      </c>
      <c r="AE3900" s="95" t="s">
        <v>61</v>
      </c>
      <c r="AF3900" s="95" t="s">
        <v>61</v>
      </c>
      <c r="AG3900" s="95" t="s">
        <v>89</v>
      </c>
      <c r="AH3900" s="95" t="s">
        <v>89</v>
      </c>
      <c r="AI3900" s="95" t="s">
        <v>89</v>
      </c>
      <c r="AJ3900" s="95" t="s">
        <v>89</v>
      </c>
      <c r="AK3900" s="95" t="s">
        <v>89</v>
      </c>
      <c r="AL3900" s="95" t="s">
        <v>89</v>
      </c>
      <c r="AM3900" s="95" t="s">
        <v>89</v>
      </c>
      <c r="AN3900" s="95" t="s">
        <v>89</v>
      </c>
      <c r="AO3900" s="95" t="s">
        <v>89</v>
      </c>
      <c r="AP3900" s="95" t="s">
        <v>89</v>
      </c>
      <c r="AQ3900" s="95" t="s">
        <v>90</v>
      </c>
      <c r="AR3900" s="95" t="s">
        <v>90</v>
      </c>
      <c r="AS3900" s="95" t="s">
        <v>25691</v>
      </c>
      <c r="AT3900" s="95" t="s">
        <v>92</v>
      </c>
      <c r="AU3900" s="95" t="s">
        <v>92</v>
      </c>
      <c r="AV3900" s="95" t="s">
        <v>93</v>
      </c>
      <c r="AW3900" s="95" t="s">
        <v>30792</v>
      </c>
      <c r="AX3900" s="95" t="s">
        <v>34059</v>
      </c>
      <c r="AY3900" s="95" t="s">
        <v>30794</v>
      </c>
      <c r="AZ3900" s="95" t="s">
        <v>34059</v>
      </c>
      <c r="BA3900" s="95" t="s">
        <v>97</v>
      </c>
      <c r="BB3900" s="95" t="s">
        <v>34060</v>
      </c>
      <c r="BC3900" s="95" t="s">
        <v>99</v>
      </c>
      <c r="BD3900" s="95" t="s">
        <v>150</v>
      </c>
      <c r="BE3900" s="95" t="s">
        <v>61</v>
      </c>
      <c r="BF3900" s="95" t="s">
        <v>262</v>
      </c>
      <c r="BG3900" s="95" t="s">
        <v>101</v>
      </c>
    </row>
    <row r="3901" s="86" customFormat="1" ht="19" customHeight="1" spans="1:59">
      <c r="A3901" s="95" t="s">
        <v>1984</v>
      </c>
      <c r="B3901" s="95" t="s">
        <v>1985</v>
      </c>
      <c r="C3901" s="95" t="s">
        <v>8099</v>
      </c>
      <c r="D3901" s="95" t="s">
        <v>8100</v>
      </c>
      <c r="E3901" s="95" t="s">
        <v>34061</v>
      </c>
      <c r="F3901" s="95" t="s">
        <v>34062</v>
      </c>
      <c r="G3901" s="95" t="s">
        <v>34063</v>
      </c>
      <c r="H3901" s="95" t="s">
        <v>2216</v>
      </c>
      <c r="I3901" s="95" t="s">
        <v>34064</v>
      </c>
      <c r="J3901" s="95" t="s">
        <v>34065</v>
      </c>
      <c r="K3901" s="95" t="s">
        <v>34066</v>
      </c>
      <c r="L3901" s="95" t="s">
        <v>73</v>
      </c>
      <c r="M3901" s="95" t="s">
        <v>526</v>
      </c>
      <c r="N3901" s="95" t="s">
        <v>2029</v>
      </c>
      <c r="O3901" s="95" t="s">
        <v>2221</v>
      </c>
      <c r="P3901" s="95" t="s">
        <v>2222</v>
      </c>
      <c r="Q3901" s="95" t="s">
        <v>2223</v>
      </c>
      <c r="R3901" s="95" t="s">
        <v>2224</v>
      </c>
      <c r="S3901" s="95" t="s">
        <v>34067</v>
      </c>
      <c r="T3901" s="95" t="s">
        <v>119</v>
      </c>
      <c r="U3901" s="96">
        <v>0</v>
      </c>
      <c r="V3901" s="96">
        <v>16000</v>
      </c>
      <c r="W3901" s="96">
        <v>12800</v>
      </c>
      <c r="X3901" s="96">
        <v>6400</v>
      </c>
      <c r="Y3901" s="95" t="s">
        <v>82</v>
      </c>
      <c r="Z3901" s="95" t="s">
        <v>25689</v>
      </c>
      <c r="AA3901" s="95" t="s">
        <v>84</v>
      </c>
      <c r="AB3901" s="95" t="s">
        <v>34068</v>
      </c>
      <c r="AC3901" s="95" t="s">
        <v>25830</v>
      </c>
      <c r="AD3901" s="95" t="s">
        <v>87</v>
      </c>
      <c r="AE3901" s="95" t="s">
        <v>61</v>
      </c>
      <c r="AF3901" s="95" t="s">
        <v>61</v>
      </c>
      <c r="AG3901" s="95" t="s">
        <v>89</v>
      </c>
      <c r="AH3901" s="95" t="s">
        <v>89</v>
      </c>
      <c r="AI3901" s="95" t="s">
        <v>89</v>
      </c>
      <c r="AJ3901" s="95" t="s">
        <v>89</v>
      </c>
      <c r="AK3901" s="95" t="s">
        <v>89</v>
      </c>
      <c r="AL3901" s="95" t="s">
        <v>89</v>
      </c>
      <c r="AM3901" s="95" t="s">
        <v>89</v>
      </c>
      <c r="AN3901" s="95" t="s">
        <v>89</v>
      </c>
      <c r="AO3901" s="95" t="s">
        <v>89</v>
      </c>
      <c r="AP3901" s="95" t="s">
        <v>89</v>
      </c>
      <c r="AQ3901" s="95" t="s">
        <v>90</v>
      </c>
      <c r="AR3901" s="95" t="s">
        <v>90</v>
      </c>
      <c r="AS3901" s="95" t="s">
        <v>25691</v>
      </c>
      <c r="AT3901" s="95" t="s">
        <v>92</v>
      </c>
      <c r="AU3901" s="95" t="s">
        <v>92</v>
      </c>
      <c r="AV3901" s="95" t="s">
        <v>93</v>
      </c>
      <c r="AW3901" s="95" t="s">
        <v>34069</v>
      </c>
      <c r="AX3901" s="95" t="s">
        <v>34070</v>
      </c>
      <c r="AY3901" s="95" t="s">
        <v>34071</v>
      </c>
      <c r="AZ3901" s="95" t="s">
        <v>34070</v>
      </c>
      <c r="BA3901" s="95" t="s">
        <v>97</v>
      </c>
      <c r="BB3901" s="95" t="s">
        <v>34072</v>
      </c>
      <c r="BC3901" s="95" t="s">
        <v>99</v>
      </c>
      <c r="BD3901" s="95" t="s">
        <v>100</v>
      </c>
      <c r="BE3901" s="95" t="s">
        <v>61</v>
      </c>
      <c r="BF3901" s="95" t="s">
        <v>119</v>
      </c>
      <c r="BG3901" s="95" t="s">
        <v>101</v>
      </c>
    </row>
    <row r="3902" s="86" customFormat="1" ht="19" customHeight="1" spans="1:59">
      <c r="A3902" s="95" t="s">
        <v>516</v>
      </c>
      <c r="B3902" s="95" t="s">
        <v>517</v>
      </c>
      <c r="C3902" s="95" t="s">
        <v>1233</v>
      </c>
      <c r="D3902" s="95" t="s">
        <v>1234</v>
      </c>
      <c r="E3902" s="95" t="s">
        <v>1235</v>
      </c>
      <c r="F3902" s="95" t="s">
        <v>1236</v>
      </c>
      <c r="G3902" s="95" t="s">
        <v>522</v>
      </c>
      <c r="H3902" s="95" t="s">
        <v>109</v>
      </c>
      <c r="I3902" s="95" t="s">
        <v>34073</v>
      </c>
      <c r="J3902" s="95" t="s">
        <v>34074</v>
      </c>
      <c r="K3902" s="95" t="s">
        <v>34075</v>
      </c>
      <c r="L3902" s="95" t="s">
        <v>73</v>
      </c>
      <c r="M3902" s="95" t="s">
        <v>526</v>
      </c>
      <c r="N3902" s="95" t="s">
        <v>811</v>
      </c>
      <c r="O3902" s="95" t="s">
        <v>377</v>
      </c>
      <c r="P3902" s="95" t="s">
        <v>29558</v>
      </c>
      <c r="Q3902" s="95" t="s">
        <v>3691</v>
      </c>
      <c r="R3902" s="95" t="s">
        <v>3692</v>
      </c>
      <c r="S3902" s="95" t="s">
        <v>34076</v>
      </c>
      <c r="T3902" s="95" t="s">
        <v>380</v>
      </c>
      <c r="U3902" s="96">
        <v>0</v>
      </c>
      <c r="V3902" s="96">
        <v>15620</v>
      </c>
      <c r="W3902" s="96">
        <v>11000</v>
      </c>
      <c r="X3902" s="96">
        <v>6000</v>
      </c>
      <c r="Y3902" s="95" t="s">
        <v>82</v>
      </c>
      <c r="Z3902" s="95" t="s">
        <v>25689</v>
      </c>
      <c r="AA3902" s="95" t="s">
        <v>84</v>
      </c>
      <c r="AB3902" s="95" t="s">
        <v>1242</v>
      </c>
      <c r="AC3902" s="95" t="s">
        <v>4869</v>
      </c>
      <c r="AD3902" s="95" t="s">
        <v>87</v>
      </c>
      <c r="AE3902" s="95" t="s">
        <v>61</v>
      </c>
      <c r="AF3902" s="95" t="s">
        <v>61</v>
      </c>
      <c r="AG3902" s="95" t="s">
        <v>89</v>
      </c>
      <c r="AH3902" s="95" t="s">
        <v>89</v>
      </c>
      <c r="AI3902" s="95" t="s">
        <v>89</v>
      </c>
      <c r="AJ3902" s="95" t="s">
        <v>89</v>
      </c>
      <c r="AK3902" s="95" t="s">
        <v>89</v>
      </c>
      <c r="AL3902" s="95" t="s">
        <v>89</v>
      </c>
      <c r="AM3902" s="95" t="s">
        <v>89</v>
      </c>
      <c r="AN3902" s="95" t="s">
        <v>89</v>
      </c>
      <c r="AO3902" s="95" t="s">
        <v>89</v>
      </c>
      <c r="AP3902" s="95" t="s">
        <v>89</v>
      </c>
      <c r="AQ3902" s="95" t="s">
        <v>90</v>
      </c>
      <c r="AR3902" s="95" t="s">
        <v>90</v>
      </c>
      <c r="AS3902" s="95" t="s">
        <v>25691</v>
      </c>
      <c r="AT3902" s="95" t="s">
        <v>92</v>
      </c>
      <c r="AU3902" s="95" t="s">
        <v>92</v>
      </c>
      <c r="AV3902" s="95" t="s">
        <v>93</v>
      </c>
      <c r="AW3902" s="95" t="s">
        <v>1243</v>
      </c>
      <c r="AX3902" s="95" t="s">
        <v>34077</v>
      </c>
      <c r="AY3902" s="95" t="s">
        <v>1245</v>
      </c>
      <c r="AZ3902" s="95" t="s">
        <v>34077</v>
      </c>
      <c r="BA3902" s="95" t="s">
        <v>97</v>
      </c>
      <c r="BB3902" s="95" t="s">
        <v>34078</v>
      </c>
      <c r="BC3902" s="95" t="s">
        <v>99</v>
      </c>
      <c r="BD3902" s="95" t="s">
        <v>100</v>
      </c>
      <c r="BE3902" s="95" t="s">
        <v>61</v>
      </c>
      <c r="BF3902" s="95" t="s">
        <v>380</v>
      </c>
      <c r="BG3902" s="95" t="s">
        <v>101</v>
      </c>
    </row>
    <row r="3903" s="86" customFormat="1" ht="19" customHeight="1" spans="1:59">
      <c r="A3903" s="95" t="s">
        <v>226</v>
      </c>
      <c r="B3903" s="95" t="s">
        <v>227</v>
      </c>
      <c r="C3903" s="95" t="s">
        <v>5591</v>
      </c>
      <c r="D3903" s="95" t="s">
        <v>5592</v>
      </c>
      <c r="E3903" s="95" t="s">
        <v>34079</v>
      </c>
      <c r="F3903" s="95" t="s">
        <v>34080</v>
      </c>
      <c r="G3903" s="95" t="s">
        <v>2278</v>
      </c>
      <c r="H3903" s="95" t="s">
        <v>605</v>
      </c>
      <c r="I3903" s="95" t="s">
        <v>34081</v>
      </c>
      <c r="J3903" s="95" t="s">
        <v>34082</v>
      </c>
      <c r="K3903" s="95" t="s">
        <v>34083</v>
      </c>
      <c r="L3903" s="95" t="s">
        <v>73</v>
      </c>
      <c r="M3903" s="95" t="s">
        <v>2140</v>
      </c>
      <c r="N3903" s="95" t="s">
        <v>203</v>
      </c>
      <c r="O3903" s="95" t="s">
        <v>610</v>
      </c>
      <c r="P3903" s="95" t="s">
        <v>611</v>
      </c>
      <c r="Q3903" s="95" t="s">
        <v>1669</v>
      </c>
      <c r="R3903" s="95" t="s">
        <v>1670</v>
      </c>
      <c r="S3903" s="95" t="s">
        <v>34084</v>
      </c>
      <c r="T3903" s="95" t="s">
        <v>209</v>
      </c>
      <c r="U3903" s="96">
        <v>0</v>
      </c>
      <c r="V3903" s="96">
        <v>104869</v>
      </c>
      <c r="W3903" s="96">
        <v>78000</v>
      </c>
      <c r="X3903" s="96">
        <v>26000</v>
      </c>
      <c r="Y3903" s="95" t="s">
        <v>143</v>
      </c>
      <c r="Z3903" s="95" t="s">
        <v>25689</v>
      </c>
      <c r="AA3903" s="95" t="s">
        <v>84</v>
      </c>
      <c r="AB3903" s="95" t="s">
        <v>34085</v>
      </c>
      <c r="AC3903" s="95" t="s">
        <v>26031</v>
      </c>
      <c r="AD3903" s="95" t="s">
        <v>87</v>
      </c>
      <c r="AE3903" s="95" t="s">
        <v>61</v>
      </c>
      <c r="AF3903" s="95" t="s">
        <v>61</v>
      </c>
      <c r="AG3903" s="95" t="s">
        <v>89</v>
      </c>
      <c r="AH3903" s="95" t="s">
        <v>89</v>
      </c>
      <c r="AI3903" s="95" t="s">
        <v>89</v>
      </c>
      <c r="AJ3903" s="95" t="s">
        <v>89</v>
      </c>
      <c r="AK3903" s="95" t="s">
        <v>89</v>
      </c>
      <c r="AL3903" s="95" t="s">
        <v>89</v>
      </c>
      <c r="AM3903" s="95" t="s">
        <v>89</v>
      </c>
      <c r="AN3903" s="95" t="s">
        <v>89</v>
      </c>
      <c r="AO3903" s="95" t="s">
        <v>89</v>
      </c>
      <c r="AP3903" s="95" t="s">
        <v>89</v>
      </c>
      <c r="AQ3903" s="95" t="s">
        <v>90</v>
      </c>
      <c r="AR3903" s="95" t="s">
        <v>90</v>
      </c>
      <c r="AS3903" s="95" t="s">
        <v>25691</v>
      </c>
      <c r="AT3903" s="95" t="s">
        <v>92</v>
      </c>
      <c r="AU3903" s="95" t="s">
        <v>92</v>
      </c>
      <c r="AV3903" s="95" t="s">
        <v>93</v>
      </c>
      <c r="AW3903" s="95" t="s">
        <v>34086</v>
      </c>
      <c r="AX3903" s="95" t="s">
        <v>34087</v>
      </c>
      <c r="AY3903" s="95" t="s">
        <v>34088</v>
      </c>
      <c r="AZ3903" s="95" t="s">
        <v>34087</v>
      </c>
      <c r="BA3903" s="95" t="s">
        <v>215</v>
      </c>
      <c r="BB3903" s="95" t="s">
        <v>34089</v>
      </c>
      <c r="BC3903" s="95" t="s">
        <v>99</v>
      </c>
      <c r="BD3903" s="95" t="s">
        <v>150</v>
      </c>
      <c r="BE3903" s="95" t="s">
        <v>61</v>
      </c>
      <c r="BF3903" s="95" t="s">
        <v>209</v>
      </c>
      <c r="BG3903" s="95" t="s">
        <v>101</v>
      </c>
    </row>
    <row r="3904" s="86" customFormat="1" ht="19" customHeight="1" spans="1:59">
      <c r="A3904" s="95" t="s">
        <v>151</v>
      </c>
      <c r="B3904" s="95" t="s">
        <v>152</v>
      </c>
      <c r="C3904" s="95" t="s">
        <v>1125</v>
      </c>
      <c r="D3904" s="95" t="s">
        <v>1126</v>
      </c>
      <c r="E3904" s="95" t="s">
        <v>21356</v>
      </c>
      <c r="F3904" s="95" t="s">
        <v>34090</v>
      </c>
      <c r="G3904" s="95" t="s">
        <v>10132</v>
      </c>
      <c r="H3904" s="95" t="s">
        <v>5013</v>
      </c>
      <c r="I3904" s="95" t="s">
        <v>34091</v>
      </c>
      <c r="J3904" s="95" t="s">
        <v>34092</v>
      </c>
      <c r="K3904" s="95" t="s">
        <v>34093</v>
      </c>
      <c r="L3904" s="95" t="s">
        <v>73</v>
      </c>
      <c r="M3904" s="95" t="s">
        <v>74</v>
      </c>
      <c r="N3904" s="95" t="s">
        <v>880</v>
      </c>
      <c r="O3904" s="95" t="s">
        <v>10136</v>
      </c>
      <c r="P3904" s="95" t="s">
        <v>10137</v>
      </c>
      <c r="Q3904" s="95" t="s">
        <v>5017</v>
      </c>
      <c r="R3904" s="95" t="s">
        <v>5018</v>
      </c>
      <c r="S3904" s="95" t="s">
        <v>34094</v>
      </c>
      <c r="T3904" s="95" t="s">
        <v>380</v>
      </c>
      <c r="U3904" s="96">
        <v>0</v>
      </c>
      <c r="V3904" s="96">
        <v>25000</v>
      </c>
      <c r="W3904" s="96">
        <v>15000</v>
      </c>
      <c r="X3904" s="96">
        <v>10000</v>
      </c>
      <c r="Y3904" s="95" t="s">
        <v>82</v>
      </c>
      <c r="Z3904" s="95" t="s">
        <v>25689</v>
      </c>
      <c r="AA3904" s="95" t="s">
        <v>84</v>
      </c>
      <c r="AB3904" s="95" t="s">
        <v>21363</v>
      </c>
      <c r="AC3904" s="95" t="s">
        <v>25757</v>
      </c>
      <c r="AD3904" s="95" t="s">
        <v>87</v>
      </c>
      <c r="AE3904" s="95" t="s">
        <v>61</v>
      </c>
      <c r="AF3904" s="95" t="s">
        <v>61</v>
      </c>
      <c r="AG3904" s="95" t="s">
        <v>89</v>
      </c>
      <c r="AH3904" s="95" t="s">
        <v>89</v>
      </c>
      <c r="AI3904" s="95" t="s">
        <v>88</v>
      </c>
      <c r="AJ3904" s="95" t="s">
        <v>88</v>
      </c>
      <c r="AK3904" s="95" t="s">
        <v>88</v>
      </c>
      <c r="AL3904" s="95" t="s">
        <v>88</v>
      </c>
      <c r="AM3904" s="95" t="s">
        <v>88</v>
      </c>
      <c r="AN3904" s="95" t="s">
        <v>88</v>
      </c>
      <c r="AO3904" s="95" t="s">
        <v>88</v>
      </c>
      <c r="AP3904" s="95" t="s">
        <v>89</v>
      </c>
      <c r="AQ3904" s="95" t="s">
        <v>90</v>
      </c>
      <c r="AR3904" s="95" t="s">
        <v>90</v>
      </c>
      <c r="AS3904" s="95" t="s">
        <v>25691</v>
      </c>
      <c r="AT3904" s="95" t="s">
        <v>92</v>
      </c>
      <c r="AU3904" s="95" t="s">
        <v>92</v>
      </c>
      <c r="AV3904" s="95" t="s">
        <v>93</v>
      </c>
      <c r="AW3904" s="95" t="s">
        <v>21364</v>
      </c>
      <c r="AX3904" s="95" t="s">
        <v>34095</v>
      </c>
      <c r="AY3904" s="95" t="s">
        <v>21366</v>
      </c>
      <c r="AZ3904" s="95" t="s">
        <v>34095</v>
      </c>
      <c r="BA3904" s="95" t="s">
        <v>97</v>
      </c>
      <c r="BB3904" s="95" t="s">
        <v>34096</v>
      </c>
      <c r="BC3904" s="95" t="s">
        <v>99</v>
      </c>
      <c r="BD3904" s="95" t="s">
        <v>100</v>
      </c>
      <c r="BE3904" s="95" t="s">
        <v>61</v>
      </c>
      <c r="BF3904" s="95" t="s">
        <v>380</v>
      </c>
      <c r="BG3904" s="95" t="s">
        <v>101</v>
      </c>
    </row>
    <row r="3905" s="86" customFormat="1" ht="19" customHeight="1" spans="1:59">
      <c r="A3905" s="95" t="s">
        <v>516</v>
      </c>
      <c r="B3905" s="95" t="s">
        <v>517</v>
      </c>
      <c r="C3905" s="95" t="s">
        <v>2343</v>
      </c>
      <c r="D3905" s="95" t="s">
        <v>2344</v>
      </c>
      <c r="E3905" s="95" t="s">
        <v>24973</v>
      </c>
      <c r="F3905" s="95" t="s">
        <v>2346</v>
      </c>
      <c r="G3905" s="95" t="s">
        <v>522</v>
      </c>
      <c r="H3905" s="95" t="s">
        <v>109</v>
      </c>
      <c r="I3905" s="95" t="s">
        <v>34097</v>
      </c>
      <c r="J3905" s="95" t="s">
        <v>34098</v>
      </c>
      <c r="K3905" s="95" t="s">
        <v>34099</v>
      </c>
      <c r="L3905" s="95" t="s">
        <v>73</v>
      </c>
      <c r="M3905" s="95" t="s">
        <v>2014</v>
      </c>
      <c r="N3905" s="95" t="s">
        <v>1835</v>
      </c>
      <c r="O3905" s="95" t="s">
        <v>431</v>
      </c>
      <c r="P3905" s="95" t="s">
        <v>432</v>
      </c>
      <c r="Q3905" s="95" t="s">
        <v>433</v>
      </c>
      <c r="R3905" s="95" t="s">
        <v>434</v>
      </c>
      <c r="S3905" s="95" t="s">
        <v>34100</v>
      </c>
      <c r="T3905" s="95" t="s">
        <v>380</v>
      </c>
      <c r="U3905" s="96">
        <v>0</v>
      </c>
      <c r="V3905" s="96">
        <v>8000</v>
      </c>
      <c r="W3905" s="96">
        <v>4000</v>
      </c>
      <c r="X3905" s="96">
        <v>2000</v>
      </c>
      <c r="Y3905" s="95" t="s">
        <v>82</v>
      </c>
      <c r="Z3905" s="95" t="s">
        <v>25689</v>
      </c>
      <c r="AA3905" s="95" t="s">
        <v>84</v>
      </c>
      <c r="AB3905" s="95" t="s">
        <v>24978</v>
      </c>
      <c r="AC3905" s="95" t="s">
        <v>11915</v>
      </c>
      <c r="AD3905" s="95" t="s">
        <v>87</v>
      </c>
      <c r="AE3905" s="95" t="s">
        <v>61</v>
      </c>
      <c r="AF3905" s="95" t="s">
        <v>61</v>
      </c>
      <c r="AG3905" s="95" t="s">
        <v>89</v>
      </c>
      <c r="AH3905" s="95" t="s">
        <v>89</v>
      </c>
      <c r="AI3905" s="95" t="s">
        <v>89</v>
      </c>
      <c r="AJ3905" s="95" t="s">
        <v>88</v>
      </c>
      <c r="AK3905" s="95" t="s">
        <v>88</v>
      </c>
      <c r="AL3905" s="95" t="s">
        <v>88</v>
      </c>
      <c r="AM3905" s="95" t="s">
        <v>89</v>
      </c>
      <c r="AN3905" s="95" t="s">
        <v>88</v>
      </c>
      <c r="AO3905" s="95" t="s">
        <v>88</v>
      </c>
      <c r="AP3905" s="95" t="s">
        <v>89</v>
      </c>
      <c r="AQ3905" s="95" t="s">
        <v>90</v>
      </c>
      <c r="AR3905" s="95" t="s">
        <v>90</v>
      </c>
      <c r="AS3905" s="95" t="s">
        <v>25691</v>
      </c>
      <c r="AT3905" s="95" t="s">
        <v>92</v>
      </c>
      <c r="AU3905" s="95" t="s">
        <v>92</v>
      </c>
      <c r="AV3905" s="95" t="s">
        <v>93</v>
      </c>
      <c r="AW3905" s="95" t="s">
        <v>24979</v>
      </c>
      <c r="AX3905" s="95" t="s">
        <v>34101</v>
      </c>
      <c r="AY3905" s="95" t="s">
        <v>24981</v>
      </c>
      <c r="AZ3905" s="95" t="s">
        <v>34101</v>
      </c>
      <c r="BA3905" s="95" t="s">
        <v>97</v>
      </c>
      <c r="BB3905" s="95" t="s">
        <v>34102</v>
      </c>
      <c r="BC3905" s="95" t="s">
        <v>99</v>
      </c>
      <c r="BD3905" s="95" t="s">
        <v>100</v>
      </c>
      <c r="BE3905" s="95" t="s">
        <v>61</v>
      </c>
      <c r="BF3905" s="95" t="s">
        <v>380</v>
      </c>
      <c r="BG3905" s="95" t="s">
        <v>101</v>
      </c>
    </row>
    <row r="3906" s="86" customFormat="1" ht="19" customHeight="1" spans="1:59">
      <c r="A3906" s="95" t="s">
        <v>1984</v>
      </c>
      <c r="B3906" s="95" t="s">
        <v>1985</v>
      </c>
      <c r="C3906" s="95" t="s">
        <v>12518</v>
      </c>
      <c r="D3906" s="95" t="s">
        <v>12519</v>
      </c>
      <c r="E3906" s="95" t="s">
        <v>34103</v>
      </c>
      <c r="F3906" s="95" t="s">
        <v>12521</v>
      </c>
      <c r="G3906" s="95" t="s">
        <v>1990</v>
      </c>
      <c r="H3906" s="95" t="s">
        <v>109</v>
      </c>
      <c r="I3906" s="95" t="s">
        <v>34104</v>
      </c>
      <c r="J3906" s="95" t="s">
        <v>34105</v>
      </c>
      <c r="K3906" s="95" t="s">
        <v>34106</v>
      </c>
      <c r="L3906" s="95" t="s">
        <v>73</v>
      </c>
      <c r="M3906" s="95" t="s">
        <v>113</v>
      </c>
      <c r="N3906" s="95" t="s">
        <v>11626</v>
      </c>
      <c r="O3906" s="95" t="s">
        <v>2058</v>
      </c>
      <c r="P3906" s="95" t="s">
        <v>2059</v>
      </c>
      <c r="Q3906" s="95" t="s">
        <v>7494</v>
      </c>
      <c r="R3906" s="95" t="s">
        <v>7495</v>
      </c>
      <c r="S3906" s="95" t="s">
        <v>34107</v>
      </c>
      <c r="T3906" s="95" t="s">
        <v>119</v>
      </c>
      <c r="U3906" s="96">
        <v>0</v>
      </c>
      <c r="V3906" s="96">
        <v>9500</v>
      </c>
      <c r="W3906" s="96">
        <v>7000</v>
      </c>
      <c r="X3906" s="96">
        <v>3500</v>
      </c>
      <c r="Y3906" s="95" t="s">
        <v>82</v>
      </c>
      <c r="Z3906" s="95" t="s">
        <v>25689</v>
      </c>
      <c r="AA3906" s="95" t="s">
        <v>84</v>
      </c>
      <c r="AB3906" s="95" t="s">
        <v>34108</v>
      </c>
      <c r="AC3906" s="95" t="s">
        <v>25757</v>
      </c>
      <c r="AD3906" s="95" t="s">
        <v>87</v>
      </c>
      <c r="AE3906" s="95" t="s">
        <v>61</v>
      </c>
      <c r="AF3906" s="95" t="s">
        <v>61</v>
      </c>
      <c r="AG3906" s="95" t="s">
        <v>89</v>
      </c>
      <c r="AH3906" s="95" t="s">
        <v>89</v>
      </c>
      <c r="AI3906" s="95" t="s">
        <v>88</v>
      </c>
      <c r="AJ3906" s="95" t="s">
        <v>88</v>
      </c>
      <c r="AK3906" s="95" t="s">
        <v>89</v>
      </c>
      <c r="AL3906" s="95" t="s">
        <v>89</v>
      </c>
      <c r="AM3906" s="95" t="s">
        <v>88</v>
      </c>
      <c r="AN3906" s="95" t="s">
        <v>88</v>
      </c>
      <c r="AO3906" s="95" t="s">
        <v>88</v>
      </c>
      <c r="AP3906" s="95" t="s">
        <v>89</v>
      </c>
      <c r="AQ3906" s="95" t="s">
        <v>90</v>
      </c>
      <c r="AR3906" s="95" t="s">
        <v>90</v>
      </c>
      <c r="AS3906" s="95" t="s">
        <v>25691</v>
      </c>
      <c r="AT3906" s="95" t="s">
        <v>92</v>
      </c>
      <c r="AU3906" s="95" t="s">
        <v>92</v>
      </c>
      <c r="AV3906" s="95" t="s">
        <v>93</v>
      </c>
      <c r="AW3906" s="95" t="s">
        <v>34109</v>
      </c>
      <c r="AX3906" s="95" t="s">
        <v>34110</v>
      </c>
      <c r="AY3906" s="95" t="s">
        <v>34111</v>
      </c>
      <c r="AZ3906" s="95" t="s">
        <v>34110</v>
      </c>
      <c r="BA3906" s="95" t="s">
        <v>97</v>
      </c>
      <c r="BB3906" s="95" t="s">
        <v>34112</v>
      </c>
      <c r="BC3906" s="95" t="s">
        <v>99</v>
      </c>
      <c r="BD3906" s="95" t="s">
        <v>100</v>
      </c>
      <c r="BE3906" s="95" t="s">
        <v>61</v>
      </c>
      <c r="BF3906" s="95" t="s">
        <v>119</v>
      </c>
      <c r="BG3906" s="95" t="s">
        <v>101</v>
      </c>
    </row>
    <row r="3907" s="86" customFormat="1" ht="19" customHeight="1" spans="1:59">
      <c r="A3907" s="95" t="s">
        <v>458</v>
      </c>
      <c r="B3907" s="95" t="s">
        <v>459</v>
      </c>
      <c r="C3907" s="95" t="s">
        <v>460</v>
      </c>
      <c r="D3907" s="95" t="s">
        <v>461</v>
      </c>
      <c r="E3907" s="95" t="s">
        <v>4603</v>
      </c>
      <c r="F3907" s="95" t="s">
        <v>30742</v>
      </c>
      <c r="G3907" s="95" t="s">
        <v>3122</v>
      </c>
      <c r="H3907" s="95" t="s">
        <v>539</v>
      </c>
      <c r="I3907" s="95" t="s">
        <v>34113</v>
      </c>
      <c r="J3907" s="95" t="s">
        <v>34114</v>
      </c>
      <c r="K3907" s="95" t="s">
        <v>34115</v>
      </c>
      <c r="L3907" s="95" t="s">
        <v>73</v>
      </c>
      <c r="M3907" s="95" t="s">
        <v>4208</v>
      </c>
      <c r="N3907" s="95" t="s">
        <v>527</v>
      </c>
      <c r="O3907" s="95" t="s">
        <v>774</v>
      </c>
      <c r="P3907" s="95" t="s">
        <v>775</v>
      </c>
      <c r="Q3907" s="95" t="s">
        <v>5990</v>
      </c>
      <c r="R3907" s="95" t="s">
        <v>5991</v>
      </c>
      <c r="S3907" s="95" t="s">
        <v>34116</v>
      </c>
      <c r="T3907" s="95" t="s">
        <v>380</v>
      </c>
      <c r="U3907" s="96">
        <v>0</v>
      </c>
      <c r="V3907" s="96">
        <v>14845</v>
      </c>
      <c r="W3907" s="96">
        <v>10000</v>
      </c>
      <c r="X3907" s="96">
        <v>4000</v>
      </c>
      <c r="Y3907" s="95" t="s">
        <v>82</v>
      </c>
      <c r="Z3907" s="95" t="s">
        <v>25689</v>
      </c>
      <c r="AA3907" s="95" t="s">
        <v>84</v>
      </c>
      <c r="AB3907" s="95" t="s">
        <v>4609</v>
      </c>
      <c r="AC3907" s="95" t="s">
        <v>25849</v>
      </c>
      <c r="AD3907" s="95" t="s">
        <v>87</v>
      </c>
      <c r="AE3907" s="95" t="s">
        <v>61</v>
      </c>
      <c r="AF3907" s="95" t="s">
        <v>61</v>
      </c>
      <c r="AG3907" s="95" t="s">
        <v>89</v>
      </c>
      <c r="AH3907" s="95" t="s">
        <v>89</v>
      </c>
      <c r="AI3907" s="95" t="s">
        <v>89</v>
      </c>
      <c r="AJ3907" s="95" t="s">
        <v>89</v>
      </c>
      <c r="AK3907" s="95" t="s">
        <v>89</v>
      </c>
      <c r="AL3907" s="95" t="s">
        <v>89</v>
      </c>
      <c r="AM3907" s="95" t="s">
        <v>89</v>
      </c>
      <c r="AN3907" s="95" t="s">
        <v>89</v>
      </c>
      <c r="AO3907" s="95" t="s">
        <v>89</v>
      </c>
      <c r="AP3907" s="95" t="s">
        <v>89</v>
      </c>
      <c r="AQ3907" s="95" t="s">
        <v>90</v>
      </c>
      <c r="AR3907" s="95" t="s">
        <v>90</v>
      </c>
      <c r="AS3907" s="95" t="s">
        <v>25691</v>
      </c>
      <c r="AT3907" s="95" t="s">
        <v>92</v>
      </c>
      <c r="AU3907" s="95" t="s">
        <v>92</v>
      </c>
      <c r="AV3907" s="95" t="s">
        <v>93</v>
      </c>
      <c r="AW3907" s="95" t="s">
        <v>4610</v>
      </c>
      <c r="AX3907" s="95" t="s">
        <v>34117</v>
      </c>
      <c r="AY3907" s="95" t="s">
        <v>4612</v>
      </c>
      <c r="AZ3907" s="95" t="s">
        <v>34117</v>
      </c>
      <c r="BA3907" s="95" t="s">
        <v>97</v>
      </c>
      <c r="BB3907" s="95" t="s">
        <v>34118</v>
      </c>
      <c r="BC3907" s="95" t="s">
        <v>99</v>
      </c>
      <c r="BD3907" s="95" t="s">
        <v>100</v>
      </c>
      <c r="BE3907" s="95" t="s">
        <v>61</v>
      </c>
      <c r="BF3907" s="95" t="s">
        <v>380</v>
      </c>
      <c r="BG3907" s="95" t="s">
        <v>101</v>
      </c>
    </row>
    <row r="3908" s="86" customFormat="1" ht="19" customHeight="1" spans="1:59">
      <c r="A3908" s="95" t="s">
        <v>226</v>
      </c>
      <c r="B3908" s="95" t="s">
        <v>227</v>
      </c>
      <c r="C3908" s="95" t="s">
        <v>1332</v>
      </c>
      <c r="D3908" s="95" t="s">
        <v>1333</v>
      </c>
      <c r="E3908" s="95" t="s">
        <v>27112</v>
      </c>
      <c r="F3908" s="95" t="s">
        <v>2071</v>
      </c>
      <c r="G3908" s="95" t="s">
        <v>2039</v>
      </c>
      <c r="H3908" s="95" t="s">
        <v>943</v>
      </c>
      <c r="I3908" s="95" t="s">
        <v>34119</v>
      </c>
      <c r="J3908" s="95" t="s">
        <v>34120</v>
      </c>
      <c r="K3908" s="95" t="s">
        <v>34121</v>
      </c>
      <c r="L3908" s="95" t="s">
        <v>73</v>
      </c>
      <c r="M3908" s="95" t="s">
        <v>526</v>
      </c>
      <c r="N3908" s="95" t="s">
        <v>1847</v>
      </c>
      <c r="O3908" s="95" t="s">
        <v>14046</v>
      </c>
      <c r="P3908" s="95" t="s">
        <v>14047</v>
      </c>
      <c r="Q3908" s="95" t="s">
        <v>8792</v>
      </c>
      <c r="R3908" s="95" t="s">
        <v>8793</v>
      </c>
      <c r="S3908" s="95" t="s">
        <v>34122</v>
      </c>
      <c r="T3908" s="95" t="s">
        <v>209</v>
      </c>
      <c r="U3908" s="96">
        <v>0</v>
      </c>
      <c r="V3908" s="96">
        <v>2252</v>
      </c>
      <c r="W3908" s="96">
        <v>1700</v>
      </c>
      <c r="X3908" s="96">
        <v>1700</v>
      </c>
      <c r="Y3908" s="95" t="s">
        <v>82</v>
      </c>
      <c r="Z3908" s="95" t="s">
        <v>25689</v>
      </c>
      <c r="AA3908" s="95" t="s">
        <v>84</v>
      </c>
      <c r="AB3908" s="95" t="s">
        <v>27117</v>
      </c>
      <c r="AC3908" s="95" t="s">
        <v>25757</v>
      </c>
      <c r="AD3908" s="95" t="s">
        <v>87</v>
      </c>
      <c r="AE3908" s="95" t="s">
        <v>61</v>
      </c>
      <c r="AF3908" s="95" t="s">
        <v>61</v>
      </c>
      <c r="AG3908" s="95" t="s">
        <v>89</v>
      </c>
      <c r="AH3908" s="95" t="s">
        <v>88</v>
      </c>
      <c r="AI3908" s="95" t="s">
        <v>88</v>
      </c>
      <c r="AJ3908" s="95" t="s">
        <v>88</v>
      </c>
      <c r="AK3908" s="95" t="s">
        <v>88</v>
      </c>
      <c r="AL3908" s="95" t="s">
        <v>88</v>
      </c>
      <c r="AM3908" s="95" t="s">
        <v>88</v>
      </c>
      <c r="AN3908" s="95" t="s">
        <v>88</v>
      </c>
      <c r="AO3908" s="95" t="s">
        <v>88</v>
      </c>
      <c r="AP3908" s="95" t="s">
        <v>89</v>
      </c>
      <c r="AQ3908" s="95" t="s">
        <v>90</v>
      </c>
      <c r="AR3908" s="95" t="s">
        <v>90</v>
      </c>
      <c r="AS3908" s="95" t="s">
        <v>25691</v>
      </c>
      <c r="AT3908" s="95" t="s">
        <v>92</v>
      </c>
      <c r="AU3908" s="95" t="s">
        <v>92</v>
      </c>
      <c r="AV3908" s="95" t="s">
        <v>93</v>
      </c>
      <c r="AW3908" s="95" t="s">
        <v>27118</v>
      </c>
      <c r="AX3908" s="95" t="s">
        <v>34123</v>
      </c>
      <c r="AY3908" s="95" t="s">
        <v>27120</v>
      </c>
      <c r="AZ3908" s="95" t="s">
        <v>34123</v>
      </c>
      <c r="BA3908" s="95" t="s">
        <v>97</v>
      </c>
      <c r="BB3908" s="95" t="s">
        <v>34124</v>
      </c>
      <c r="BC3908" s="95" t="s">
        <v>99</v>
      </c>
      <c r="BD3908" s="95" t="s">
        <v>100</v>
      </c>
      <c r="BE3908" s="95" t="s">
        <v>61</v>
      </c>
      <c r="BF3908" s="95" t="s">
        <v>209</v>
      </c>
      <c r="BG3908" s="95" t="s">
        <v>101</v>
      </c>
    </row>
    <row r="3909" s="86" customFormat="1" ht="19" customHeight="1" spans="1:59">
      <c r="A3909" s="95" t="s">
        <v>226</v>
      </c>
      <c r="B3909" s="95" t="s">
        <v>227</v>
      </c>
      <c r="C3909" s="95" t="s">
        <v>1332</v>
      </c>
      <c r="D3909" s="95" t="s">
        <v>1333</v>
      </c>
      <c r="E3909" s="95" t="s">
        <v>5010</v>
      </c>
      <c r="F3909" s="95" t="s">
        <v>34125</v>
      </c>
      <c r="G3909" s="95" t="s">
        <v>231</v>
      </c>
      <c r="H3909" s="95" t="s">
        <v>232</v>
      </c>
      <c r="I3909" s="95" t="s">
        <v>34126</v>
      </c>
      <c r="J3909" s="95" t="s">
        <v>34127</v>
      </c>
      <c r="K3909" s="95" t="s">
        <v>34128</v>
      </c>
      <c r="L3909" s="95" t="s">
        <v>73</v>
      </c>
      <c r="M3909" s="95" t="s">
        <v>526</v>
      </c>
      <c r="N3909" s="95" t="s">
        <v>8269</v>
      </c>
      <c r="O3909" s="95" t="s">
        <v>398</v>
      </c>
      <c r="P3909" s="95" t="s">
        <v>399</v>
      </c>
      <c r="Q3909" s="95" t="s">
        <v>2192</v>
      </c>
      <c r="R3909" s="95" t="s">
        <v>2193</v>
      </c>
      <c r="S3909" s="95" t="s">
        <v>34129</v>
      </c>
      <c r="T3909" s="95" t="s">
        <v>380</v>
      </c>
      <c r="U3909" s="96">
        <v>0</v>
      </c>
      <c r="V3909" s="96">
        <v>70000</v>
      </c>
      <c r="W3909" s="96">
        <v>56000</v>
      </c>
      <c r="X3909" s="96">
        <v>20000</v>
      </c>
      <c r="Y3909" s="95" t="s">
        <v>82</v>
      </c>
      <c r="Z3909" s="95" t="s">
        <v>25689</v>
      </c>
      <c r="AA3909" s="95" t="s">
        <v>84</v>
      </c>
      <c r="AB3909" s="95" t="s">
        <v>329</v>
      </c>
      <c r="AC3909" s="95" t="s">
        <v>4869</v>
      </c>
      <c r="AD3909" s="95" t="s">
        <v>87</v>
      </c>
      <c r="AE3909" s="95" t="s">
        <v>61</v>
      </c>
      <c r="AF3909" s="95" t="s">
        <v>61</v>
      </c>
      <c r="AG3909" s="95" t="s">
        <v>89</v>
      </c>
      <c r="AH3909" s="95" t="s">
        <v>89</v>
      </c>
      <c r="AI3909" s="95" t="s">
        <v>88</v>
      </c>
      <c r="AJ3909" s="95" t="s">
        <v>88</v>
      </c>
      <c r="AK3909" s="95" t="s">
        <v>89</v>
      </c>
      <c r="AL3909" s="95" t="s">
        <v>88</v>
      </c>
      <c r="AM3909" s="95" t="s">
        <v>89</v>
      </c>
      <c r="AN3909" s="95" t="s">
        <v>89</v>
      </c>
      <c r="AO3909" s="95" t="s">
        <v>88</v>
      </c>
      <c r="AP3909" s="95" t="s">
        <v>89</v>
      </c>
      <c r="AQ3909" s="95" t="s">
        <v>90</v>
      </c>
      <c r="AR3909" s="95" t="s">
        <v>90</v>
      </c>
      <c r="AS3909" s="95" t="s">
        <v>25691</v>
      </c>
      <c r="AT3909" s="95" t="s">
        <v>92</v>
      </c>
      <c r="AU3909" s="95" t="s">
        <v>92</v>
      </c>
      <c r="AV3909" s="95" t="s">
        <v>93</v>
      </c>
      <c r="AW3909" s="95" t="s">
        <v>5020</v>
      </c>
      <c r="AX3909" s="95" t="s">
        <v>34130</v>
      </c>
      <c r="AY3909" s="95" t="s">
        <v>5022</v>
      </c>
      <c r="AZ3909" s="95" t="s">
        <v>34130</v>
      </c>
      <c r="BA3909" s="95" t="s">
        <v>97</v>
      </c>
      <c r="BB3909" s="95" t="s">
        <v>34131</v>
      </c>
      <c r="BC3909" s="95" t="s">
        <v>99</v>
      </c>
      <c r="BD3909" s="95" t="s">
        <v>100</v>
      </c>
      <c r="BE3909" s="95" t="s">
        <v>61</v>
      </c>
      <c r="BF3909" s="95" t="s">
        <v>380</v>
      </c>
      <c r="BG3909" s="95" t="s">
        <v>101</v>
      </c>
    </row>
    <row r="3910" s="86" customFormat="1" ht="19" customHeight="1" spans="1:59">
      <c r="A3910" s="95" t="s">
        <v>302</v>
      </c>
      <c r="B3910" s="95" t="s">
        <v>303</v>
      </c>
      <c r="C3910" s="95" t="s">
        <v>349</v>
      </c>
      <c r="D3910" s="95" t="s">
        <v>350</v>
      </c>
      <c r="E3910" s="95" t="s">
        <v>351</v>
      </c>
      <c r="F3910" s="95" t="s">
        <v>9521</v>
      </c>
      <c r="G3910" s="95" t="s">
        <v>1903</v>
      </c>
      <c r="H3910" s="95" t="s">
        <v>3123</v>
      </c>
      <c r="I3910" s="95" t="s">
        <v>34132</v>
      </c>
      <c r="J3910" s="95" t="s">
        <v>34133</v>
      </c>
      <c r="K3910" s="95" t="s">
        <v>34134</v>
      </c>
      <c r="L3910" s="95" t="s">
        <v>73</v>
      </c>
      <c r="M3910" s="95" t="s">
        <v>34135</v>
      </c>
      <c r="N3910" s="95" t="s">
        <v>8226</v>
      </c>
      <c r="O3910" s="95" t="s">
        <v>3128</v>
      </c>
      <c r="P3910" s="95" t="s">
        <v>3129</v>
      </c>
      <c r="Q3910" s="95" t="s">
        <v>3044</v>
      </c>
      <c r="R3910" s="95" t="s">
        <v>3129</v>
      </c>
      <c r="S3910" s="95" t="s">
        <v>34136</v>
      </c>
      <c r="T3910" s="95" t="s">
        <v>119</v>
      </c>
      <c r="U3910" s="96">
        <v>0</v>
      </c>
      <c r="V3910" s="96">
        <v>8750</v>
      </c>
      <c r="W3910" s="96">
        <v>5740</v>
      </c>
      <c r="X3910" s="96">
        <v>4500</v>
      </c>
      <c r="Y3910" s="95" t="s">
        <v>143</v>
      </c>
      <c r="Z3910" s="95" t="s">
        <v>25689</v>
      </c>
      <c r="AA3910" s="95" t="s">
        <v>84</v>
      </c>
      <c r="AB3910" s="95" t="s">
        <v>358</v>
      </c>
      <c r="AC3910" s="95" t="s">
        <v>26031</v>
      </c>
      <c r="AD3910" s="95" t="s">
        <v>87</v>
      </c>
      <c r="AE3910" s="95" t="s">
        <v>61</v>
      </c>
      <c r="AF3910" s="95" t="s">
        <v>61</v>
      </c>
      <c r="AG3910" s="95" t="s">
        <v>89</v>
      </c>
      <c r="AH3910" s="95" t="s">
        <v>89</v>
      </c>
      <c r="AI3910" s="95" t="s">
        <v>89</v>
      </c>
      <c r="AJ3910" s="95" t="s">
        <v>89</v>
      </c>
      <c r="AK3910" s="95" t="s">
        <v>89</v>
      </c>
      <c r="AL3910" s="95" t="s">
        <v>89</v>
      </c>
      <c r="AM3910" s="95" t="s">
        <v>89</v>
      </c>
      <c r="AN3910" s="95" t="s">
        <v>89</v>
      </c>
      <c r="AO3910" s="95" t="s">
        <v>89</v>
      </c>
      <c r="AP3910" s="95" t="s">
        <v>89</v>
      </c>
      <c r="AQ3910" s="95" t="s">
        <v>90</v>
      </c>
      <c r="AR3910" s="95" t="s">
        <v>90</v>
      </c>
      <c r="AS3910" s="95" t="s">
        <v>25691</v>
      </c>
      <c r="AT3910" s="95" t="s">
        <v>92</v>
      </c>
      <c r="AU3910" s="95" t="s">
        <v>92</v>
      </c>
      <c r="AV3910" s="95" t="s">
        <v>93</v>
      </c>
      <c r="AW3910" s="95" t="s">
        <v>360</v>
      </c>
      <c r="AX3910" s="95" t="s">
        <v>34137</v>
      </c>
      <c r="AY3910" s="95" t="s">
        <v>362</v>
      </c>
      <c r="AZ3910" s="95" t="s">
        <v>34137</v>
      </c>
      <c r="BA3910" s="95" t="s">
        <v>97</v>
      </c>
      <c r="BB3910" s="95" t="s">
        <v>34138</v>
      </c>
      <c r="BC3910" s="95" t="s">
        <v>99</v>
      </c>
      <c r="BD3910" s="95" t="s">
        <v>150</v>
      </c>
      <c r="BE3910" s="95" t="s">
        <v>61</v>
      </c>
      <c r="BF3910" s="95" t="s">
        <v>119</v>
      </c>
      <c r="BG3910" s="95" t="s">
        <v>101</v>
      </c>
    </row>
    <row r="3911" s="86" customFormat="1" ht="19" customHeight="1" spans="1:59">
      <c r="A3911" s="95" t="s">
        <v>102</v>
      </c>
      <c r="B3911" s="95" t="s">
        <v>103</v>
      </c>
      <c r="C3911" s="95" t="s">
        <v>3825</v>
      </c>
      <c r="D3911" s="95" t="s">
        <v>3826</v>
      </c>
      <c r="E3911" s="95" t="s">
        <v>10397</v>
      </c>
      <c r="F3911" s="95" t="s">
        <v>6964</v>
      </c>
      <c r="G3911" s="95" t="s">
        <v>6965</v>
      </c>
      <c r="H3911" s="95" t="s">
        <v>1571</v>
      </c>
      <c r="I3911" s="95" t="s">
        <v>34139</v>
      </c>
      <c r="J3911" s="95" t="s">
        <v>34140</v>
      </c>
      <c r="K3911" s="95" t="s">
        <v>34141</v>
      </c>
      <c r="L3911" s="95" t="s">
        <v>73</v>
      </c>
      <c r="M3911" s="95" t="s">
        <v>526</v>
      </c>
      <c r="N3911" s="95" t="s">
        <v>2029</v>
      </c>
      <c r="O3911" s="95" t="s">
        <v>949</v>
      </c>
      <c r="P3911" s="95" t="s">
        <v>950</v>
      </c>
      <c r="Q3911" s="95" t="s">
        <v>3226</v>
      </c>
      <c r="R3911" s="95" t="s">
        <v>3227</v>
      </c>
      <c r="S3911" s="95" t="s">
        <v>34142</v>
      </c>
      <c r="T3911" s="95" t="s">
        <v>209</v>
      </c>
      <c r="U3911" s="96">
        <v>0</v>
      </c>
      <c r="V3911" s="96">
        <v>18023</v>
      </c>
      <c r="W3911" s="96">
        <v>14000</v>
      </c>
      <c r="X3911" s="96">
        <v>7000</v>
      </c>
      <c r="Y3911" s="95" t="s">
        <v>82</v>
      </c>
      <c r="Z3911" s="95" t="s">
        <v>25689</v>
      </c>
      <c r="AA3911" s="95" t="s">
        <v>84</v>
      </c>
      <c r="AB3911" s="95" t="s">
        <v>10403</v>
      </c>
      <c r="AC3911" s="95" t="s">
        <v>25690</v>
      </c>
      <c r="AD3911" s="95" t="s">
        <v>87</v>
      </c>
      <c r="AE3911" s="95" t="s">
        <v>61</v>
      </c>
      <c r="AF3911" s="95" t="s">
        <v>61</v>
      </c>
      <c r="AG3911" s="95" t="s">
        <v>89</v>
      </c>
      <c r="AH3911" s="95" t="s">
        <v>89</v>
      </c>
      <c r="AI3911" s="95" t="s">
        <v>88</v>
      </c>
      <c r="AJ3911" s="95" t="s">
        <v>88</v>
      </c>
      <c r="AK3911" s="95" t="s">
        <v>89</v>
      </c>
      <c r="AL3911" s="95" t="s">
        <v>89</v>
      </c>
      <c r="AM3911" s="95" t="s">
        <v>89</v>
      </c>
      <c r="AN3911" s="95" t="s">
        <v>88</v>
      </c>
      <c r="AO3911" s="95" t="s">
        <v>88</v>
      </c>
      <c r="AP3911" s="95" t="s">
        <v>89</v>
      </c>
      <c r="AQ3911" s="95" t="s">
        <v>90</v>
      </c>
      <c r="AR3911" s="95" t="s">
        <v>90</v>
      </c>
      <c r="AS3911" s="95" t="s">
        <v>25691</v>
      </c>
      <c r="AT3911" s="95" t="s">
        <v>92</v>
      </c>
      <c r="AU3911" s="95" t="s">
        <v>92</v>
      </c>
      <c r="AV3911" s="95" t="s">
        <v>93</v>
      </c>
      <c r="AW3911" s="95" t="s">
        <v>10404</v>
      </c>
      <c r="AX3911" s="95" t="s">
        <v>34143</v>
      </c>
      <c r="AY3911" s="95" t="s">
        <v>10406</v>
      </c>
      <c r="AZ3911" s="95" t="s">
        <v>34143</v>
      </c>
      <c r="BA3911" s="95" t="s">
        <v>97</v>
      </c>
      <c r="BB3911" s="95" t="s">
        <v>34144</v>
      </c>
      <c r="BC3911" s="95" t="s">
        <v>99</v>
      </c>
      <c r="BD3911" s="95" t="s">
        <v>100</v>
      </c>
      <c r="BE3911" s="95" t="s">
        <v>61</v>
      </c>
      <c r="BF3911" s="95" t="s">
        <v>209</v>
      </c>
      <c r="BG3911" s="95" t="s">
        <v>101</v>
      </c>
    </row>
    <row r="3912" s="86" customFormat="1" ht="19" customHeight="1" spans="1:59">
      <c r="A3912" s="95" t="s">
        <v>174</v>
      </c>
      <c r="B3912" s="95" t="s">
        <v>175</v>
      </c>
      <c r="C3912" s="95" t="s">
        <v>9907</v>
      </c>
      <c r="D3912" s="95" t="s">
        <v>9908</v>
      </c>
      <c r="E3912" s="95" t="s">
        <v>9909</v>
      </c>
      <c r="F3912" s="95" t="s">
        <v>9910</v>
      </c>
      <c r="G3912" s="95" t="s">
        <v>893</v>
      </c>
      <c r="H3912" s="95" t="s">
        <v>109</v>
      </c>
      <c r="I3912" s="95" t="s">
        <v>34145</v>
      </c>
      <c r="J3912" s="95" t="s">
        <v>34146</v>
      </c>
      <c r="K3912" s="95" t="s">
        <v>34147</v>
      </c>
      <c r="L3912" s="95" t="s">
        <v>73</v>
      </c>
      <c r="M3912" s="95" t="s">
        <v>1526</v>
      </c>
      <c r="N3912" s="95" t="s">
        <v>114</v>
      </c>
      <c r="O3912" s="95" t="s">
        <v>292</v>
      </c>
      <c r="P3912" s="95" t="s">
        <v>293</v>
      </c>
      <c r="Q3912" s="95" t="s">
        <v>2425</v>
      </c>
      <c r="R3912" s="95" t="s">
        <v>2426</v>
      </c>
      <c r="S3912" s="95" t="s">
        <v>34148</v>
      </c>
      <c r="T3912" s="95" t="s">
        <v>262</v>
      </c>
      <c r="U3912" s="96">
        <v>0</v>
      </c>
      <c r="V3912" s="96">
        <v>12519</v>
      </c>
      <c r="W3912" s="96">
        <v>9000</v>
      </c>
      <c r="X3912" s="96">
        <v>3000</v>
      </c>
      <c r="Y3912" s="95" t="s">
        <v>82</v>
      </c>
      <c r="Z3912" s="95" t="s">
        <v>25689</v>
      </c>
      <c r="AA3912" s="95" t="s">
        <v>84</v>
      </c>
      <c r="AB3912" s="95" t="s">
        <v>9910</v>
      </c>
      <c r="AC3912" s="95" t="s">
        <v>25830</v>
      </c>
      <c r="AD3912" s="95" t="s">
        <v>87</v>
      </c>
      <c r="AE3912" s="95" t="s">
        <v>61</v>
      </c>
      <c r="AF3912" s="95" t="s">
        <v>61</v>
      </c>
      <c r="AG3912" s="95" t="s">
        <v>89</v>
      </c>
      <c r="AH3912" s="95" t="s">
        <v>89</v>
      </c>
      <c r="AI3912" s="95" t="s">
        <v>89</v>
      </c>
      <c r="AJ3912" s="95" t="s">
        <v>88</v>
      </c>
      <c r="AK3912" s="95" t="s">
        <v>88</v>
      </c>
      <c r="AL3912" s="95" t="s">
        <v>88</v>
      </c>
      <c r="AM3912" s="95" t="s">
        <v>88</v>
      </c>
      <c r="AN3912" s="95" t="s">
        <v>88</v>
      </c>
      <c r="AO3912" s="95" t="s">
        <v>88</v>
      </c>
      <c r="AP3912" s="95" t="s">
        <v>89</v>
      </c>
      <c r="AQ3912" s="95" t="s">
        <v>90</v>
      </c>
      <c r="AR3912" s="95" t="s">
        <v>90</v>
      </c>
      <c r="AS3912" s="95" t="s">
        <v>25691</v>
      </c>
      <c r="AT3912" s="95" t="s">
        <v>92</v>
      </c>
      <c r="AU3912" s="95" t="s">
        <v>92</v>
      </c>
      <c r="AV3912" s="95" t="s">
        <v>93</v>
      </c>
      <c r="AW3912" s="95" t="s">
        <v>9915</v>
      </c>
      <c r="AX3912" s="95" t="s">
        <v>34149</v>
      </c>
      <c r="AY3912" s="95" t="s">
        <v>9917</v>
      </c>
      <c r="AZ3912" s="95" t="s">
        <v>34149</v>
      </c>
      <c r="BA3912" s="95" t="s">
        <v>97</v>
      </c>
      <c r="BB3912" s="95" t="s">
        <v>34150</v>
      </c>
      <c r="BC3912" s="95" t="s">
        <v>99</v>
      </c>
      <c r="BD3912" s="95" t="s">
        <v>100</v>
      </c>
      <c r="BE3912" s="95" t="s">
        <v>61</v>
      </c>
      <c r="BF3912" s="95" t="s">
        <v>262</v>
      </c>
      <c r="BG3912" s="95" t="s">
        <v>101</v>
      </c>
    </row>
    <row r="3913" s="86" customFormat="1" ht="19" customHeight="1" spans="1:59">
      <c r="A3913" s="95" t="s">
        <v>62</v>
      </c>
      <c r="B3913" s="95" t="s">
        <v>63</v>
      </c>
      <c r="C3913" s="95" t="s">
        <v>12627</v>
      </c>
      <c r="D3913" s="95" t="s">
        <v>12628</v>
      </c>
      <c r="E3913" s="95" t="s">
        <v>34151</v>
      </c>
      <c r="F3913" s="95" t="s">
        <v>15594</v>
      </c>
      <c r="G3913" s="95" t="s">
        <v>2160</v>
      </c>
      <c r="H3913" s="95" t="s">
        <v>369</v>
      </c>
      <c r="I3913" s="95" t="s">
        <v>34152</v>
      </c>
      <c r="J3913" s="95" t="s">
        <v>34153</v>
      </c>
      <c r="K3913" s="95" t="s">
        <v>34154</v>
      </c>
      <c r="L3913" s="95" t="s">
        <v>73</v>
      </c>
      <c r="M3913" s="95" t="s">
        <v>34155</v>
      </c>
      <c r="N3913" s="95" t="s">
        <v>34156</v>
      </c>
      <c r="O3913" s="95" t="s">
        <v>375</v>
      </c>
      <c r="P3913" s="95" t="s">
        <v>376</v>
      </c>
      <c r="Q3913" s="95" t="s">
        <v>377</v>
      </c>
      <c r="R3913" s="95" t="s">
        <v>378</v>
      </c>
      <c r="S3913" s="95" t="s">
        <v>34157</v>
      </c>
      <c r="T3913" s="95" t="s">
        <v>119</v>
      </c>
      <c r="U3913" s="96">
        <v>0</v>
      </c>
      <c r="V3913" s="96">
        <v>184850</v>
      </c>
      <c r="W3913" s="96">
        <v>51000</v>
      </c>
      <c r="X3913" s="96">
        <v>20000</v>
      </c>
      <c r="Y3913" s="95" t="s">
        <v>143</v>
      </c>
      <c r="Z3913" s="95" t="s">
        <v>25689</v>
      </c>
      <c r="AA3913" s="95" t="s">
        <v>84</v>
      </c>
      <c r="AB3913" s="95" t="s">
        <v>34158</v>
      </c>
      <c r="AC3913" s="95" t="s">
        <v>26031</v>
      </c>
      <c r="AD3913" s="95" t="s">
        <v>87</v>
      </c>
      <c r="AE3913" s="95" t="s">
        <v>61</v>
      </c>
      <c r="AF3913" s="95" t="s">
        <v>61</v>
      </c>
      <c r="AG3913" s="95" t="s">
        <v>89</v>
      </c>
      <c r="AH3913" s="95" t="s">
        <v>89</v>
      </c>
      <c r="AI3913" s="95" t="s">
        <v>88</v>
      </c>
      <c r="AJ3913" s="95" t="s">
        <v>89</v>
      </c>
      <c r="AK3913" s="95" t="s">
        <v>88</v>
      </c>
      <c r="AL3913" s="95" t="s">
        <v>88</v>
      </c>
      <c r="AM3913" s="95" t="s">
        <v>89</v>
      </c>
      <c r="AN3913" s="95" t="s">
        <v>88</v>
      </c>
      <c r="AO3913" s="95" t="s">
        <v>88</v>
      </c>
      <c r="AP3913" s="95" t="s">
        <v>89</v>
      </c>
      <c r="AQ3913" s="95" t="s">
        <v>90</v>
      </c>
      <c r="AR3913" s="95" t="s">
        <v>90</v>
      </c>
      <c r="AS3913" s="95" t="s">
        <v>25691</v>
      </c>
      <c r="AT3913" s="95" t="s">
        <v>92</v>
      </c>
      <c r="AU3913" s="95" t="s">
        <v>92</v>
      </c>
      <c r="AV3913" s="95" t="s">
        <v>93</v>
      </c>
      <c r="AW3913" s="95" t="s">
        <v>34159</v>
      </c>
      <c r="AX3913" s="95" t="s">
        <v>34160</v>
      </c>
      <c r="AY3913" s="95" t="s">
        <v>34161</v>
      </c>
      <c r="AZ3913" s="95" t="s">
        <v>34160</v>
      </c>
      <c r="BA3913" s="95" t="s">
        <v>215</v>
      </c>
      <c r="BB3913" s="95" t="s">
        <v>34162</v>
      </c>
      <c r="BC3913" s="95" t="s">
        <v>99</v>
      </c>
      <c r="BD3913" s="95" t="s">
        <v>150</v>
      </c>
      <c r="BE3913" s="95" t="s">
        <v>61</v>
      </c>
      <c r="BF3913" s="95" t="s">
        <v>119</v>
      </c>
      <c r="BG3913" s="95" t="s">
        <v>101</v>
      </c>
    </row>
    <row r="3914" s="86" customFormat="1" ht="19" customHeight="1" spans="1:59">
      <c r="A3914" s="95" t="s">
        <v>694</v>
      </c>
      <c r="B3914" s="95" t="s">
        <v>695</v>
      </c>
      <c r="C3914" s="95" t="s">
        <v>1185</v>
      </c>
      <c r="D3914" s="95" t="s">
        <v>1186</v>
      </c>
      <c r="E3914" s="95" t="s">
        <v>15808</v>
      </c>
      <c r="F3914" s="95" t="s">
        <v>25644</v>
      </c>
      <c r="G3914" s="95" t="s">
        <v>14827</v>
      </c>
      <c r="H3914" s="95" t="s">
        <v>5013</v>
      </c>
      <c r="I3914" s="95" t="s">
        <v>34163</v>
      </c>
      <c r="J3914" s="95" t="s">
        <v>34164</v>
      </c>
      <c r="K3914" s="95" t="s">
        <v>34165</v>
      </c>
      <c r="L3914" s="95" t="s">
        <v>73</v>
      </c>
      <c r="M3914" s="95" t="s">
        <v>6180</v>
      </c>
      <c r="N3914" s="95" t="s">
        <v>18060</v>
      </c>
      <c r="O3914" s="95" t="s">
        <v>21599</v>
      </c>
      <c r="P3914" s="95" t="s">
        <v>21600</v>
      </c>
      <c r="Q3914" s="95" t="s">
        <v>5017</v>
      </c>
      <c r="R3914" s="95" t="s">
        <v>5018</v>
      </c>
      <c r="S3914" s="95" t="s">
        <v>34166</v>
      </c>
      <c r="T3914" s="95" t="s">
        <v>209</v>
      </c>
      <c r="U3914" s="96">
        <v>0</v>
      </c>
      <c r="V3914" s="96">
        <v>11000</v>
      </c>
      <c r="W3914" s="96">
        <v>8500</v>
      </c>
      <c r="X3914" s="96">
        <v>4000</v>
      </c>
      <c r="Y3914" s="95" t="s">
        <v>82</v>
      </c>
      <c r="Z3914" s="95" t="s">
        <v>25689</v>
      </c>
      <c r="AA3914" s="95" t="s">
        <v>84</v>
      </c>
      <c r="AB3914" s="95" t="s">
        <v>15814</v>
      </c>
      <c r="AC3914" s="95" t="s">
        <v>25900</v>
      </c>
      <c r="AD3914" s="95" t="s">
        <v>87</v>
      </c>
      <c r="AE3914" s="95" t="s">
        <v>61</v>
      </c>
      <c r="AF3914" s="95" t="s">
        <v>61</v>
      </c>
      <c r="AG3914" s="95" t="s">
        <v>89</v>
      </c>
      <c r="AH3914" s="95" t="s">
        <v>89</v>
      </c>
      <c r="AI3914" s="95" t="s">
        <v>88</v>
      </c>
      <c r="AJ3914" s="95" t="s">
        <v>88</v>
      </c>
      <c r="AK3914" s="95" t="s">
        <v>88</v>
      </c>
      <c r="AL3914" s="95" t="s">
        <v>88</v>
      </c>
      <c r="AM3914" s="95" t="s">
        <v>88</v>
      </c>
      <c r="AN3914" s="95" t="s">
        <v>88</v>
      </c>
      <c r="AO3914" s="95" t="s">
        <v>88</v>
      </c>
      <c r="AP3914" s="95" t="s">
        <v>89</v>
      </c>
      <c r="AQ3914" s="95" t="s">
        <v>90</v>
      </c>
      <c r="AR3914" s="95" t="s">
        <v>90</v>
      </c>
      <c r="AS3914" s="95" t="s">
        <v>25691</v>
      </c>
      <c r="AT3914" s="95" t="s">
        <v>92</v>
      </c>
      <c r="AU3914" s="95" t="s">
        <v>92</v>
      </c>
      <c r="AV3914" s="95" t="s">
        <v>93</v>
      </c>
      <c r="AW3914" s="95" t="s">
        <v>15815</v>
      </c>
      <c r="AX3914" s="95" t="s">
        <v>34167</v>
      </c>
      <c r="AY3914" s="95" t="s">
        <v>15817</v>
      </c>
      <c r="AZ3914" s="95" t="s">
        <v>34167</v>
      </c>
      <c r="BA3914" s="95" t="s">
        <v>97</v>
      </c>
      <c r="BB3914" s="95" t="s">
        <v>34168</v>
      </c>
      <c r="BC3914" s="95" t="s">
        <v>99</v>
      </c>
      <c r="BD3914" s="95" t="s">
        <v>100</v>
      </c>
      <c r="BE3914" s="95" t="s">
        <v>61</v>
      </c>
      <c r="BF3914" s="95" t="s">
        <v>209</v>
      </c>
      <c r="BG3914" s="95" t="s">
        <v>101</v>
      </c>
    </row>
    <row r="3915" s="86" customFormat="1" ht="19" customHeight="1" spans="1:59">
      <c r="A3915" s="95" t="s">
        <v>151</v>
      </c>
      <c r="B3915" s="95" t="s">
        <v>152</v>
      </c>
      <c r="C3915" s="95" t="s">
        <v>153</v>
      </c>
      <c r="D3915" s="95" t="s">
        <v>154</v>
      </c>
      <c r="E3915" s="95" t="s">
        <v>10817</v>
      </c>
      <c r="F3915" s="95" t="s">
        <v>8895</v>
      </c>
      <c r="G3915" s="95" t="s">
        <v>1734</v>
      </c>
      <c r="H3915" s="95" t="s">
        <v>369</v>
      </c>
      <c r="I3915" s="95" t="s">
        <v>34169</v>
      </c>
      <c r="J3915" s="95" t="s">
        <v>34170</v>
      </c>
      <c r="K3915" s="95" t="s">
        <v>34171</v>
      </c>
      <c r="L3915" s="95" t="s">
        <v>73</v>
      </c>
      <c r="M3915" s="95" t="s">
        <v>526</v>
      </c>
      <c r="N3915" s="95" t="s">
        <v>2029</v>
      </c>
      <c r="O3915" s="95" t="s">
        <v>1753</v>
      </c>
      <c r="P3915" s="95" t="s">
        <v>1754</v>
      </c>
      <c r="Q3915" s="95" t="s">
        <v>377</v>
      </c>
      <c r="R3915" s="95" t="s">
        <v>378</v>
      </c>
      <c r="S3915" s="95" t="s">
        <v>34172</v>
      </c>
      <c r="T3915" s="95" t="s">
        <v>380</v>
      </c>
      <c r="U3915" s="96">
        <v>0</v>
      </c>
      <c r="V3915" s="96">
        <v>16000</v>
      </c>
      <c r="W3915" s="96">
        <v>12800</v>
      </c>
      <c r="X3915" s="96">
        <v>5000</v>
      </c>
      <c r="Y3915" s="95" t="s">
        <v>82</v>
      </c>
      <c r="Z3915" s="95" t="s">
        <v>25689</v>
      </c>
      <c r="AA3915" s="95" t="s">
        <v>84</v>
      </c>
      <c r="AB3915" s="95" t="s">
        <v>10822</v>
      </c>
      <c r="AC3915" s="95" t="s">
        <v>25900</v>
      </c>
      <c r="AD3915" s="95" t="s">
        <v>87</v>
      </c>
      <c r="AE3915" s="95" t="s">
        <v>61</v>
      </c>
      <c r="AF3915" s="95" t="s">
        <v>61</v>
      </c>
      <c r="AG3915" s="95" t="s">
        <v>89</v>
      </c>
      <c r="AH3915" s="95" t="s">
        <v>89</v>
      </c>
      <c r="AI3915" s="95" t="s">
        <v>89</v>
      </c>
      <c r="AJ3915" s="95" t="s">
        <v>88</v>
      </c>
      <c r="AK3915" s="95" t="s">
        <v>89</v>
      </c>
      <c r="AL3915" s="95" t="s">
        <v>89</v>
      </c>
      <c r="AM3915" s="95" t="s">
        <v>89</v>
      </c>
      <c r="AN3915" s="95" t="s">
        <v>89</v>
      </c>
      <c r="AO3915" s="95" t="s">
        <v>88</v>
      </c>
      <c r="AP3915" s="95" t="s">
        <v>89</v>
      </c>
      <c r="AQ3915" s="95" t="s">
        <v>90</v>
      </c>
      <c r="AR3915" s="95" t="s">
        <v>90</v>
      </c>
      <c r="AS3915" s="95" t="s">
        <v>25691</v>
      </c>
      <c r="AT3915" s="95" t="s">
        <v>92</v>
      </c>
      <c r="AU3915" s="95" t="s">
        <v>92</v>
      </c>
      <c r="AV3915" s="95" t="s">
        <v>93</v>
      </c>
      <c r="AW3915" s="95" t="s">
        <v>10823</v>
      </c>
      <c r="AX3915" s="95" t="s">
        <v>34173</v>
      </c>
      <c r="AY3915" s="95" t="s">
        <v>10825</v>
      </c>
      <c r="AZ3915" s="95" t="s">
        <v>34173</v>
      </c>
      <c r="BA3915" s="95" t="s">
        <v>97</v>
      </c>
      <c r="BB3915" s="95" t="s">
        <v>34174</v>
      </c>
      <c r="BC3915" s="95" t="s">
        <v>99</v>
      </c>
      <c r="BD3915" s="95" t="s">
        <v>100</v>
      </c>
      <c r="BE3915" s="95" t="s">
        <v>61</v>
      </c>
      <c r="BF3915" s="95" t="s">
        <v>380</v>
      </c>
      <c r="BG3915" s="95" t="s">
        <v>101</v>
      </c>
    </row>
    <row r="3916" s="86" customFormat="1" ht="19" customHeight="1" spans="1:59">
      <c r="A3916" s="95" t="s">
        <v>419</v>
      </c>
      <c r="B3916" s="95" t="s">
        <v>420</v>
      </c>
      <c r="C3916" s="95" t="s">
        <v>534</v>
      </c>
      <c r="D3916" s="95" t="s">
        <v>535</v>
      </c>
      <c r="E3916" s="95" t="s">
        <v>14555</v>
      </c>
      <c r="F3916" s="95" t="s">
        <v>14556</v>
      </c>
      <c r="G3916" s="95" t="s">
        <v>425</v>
      </c>
      <c r="H3916" s="95" t="s">
        <v>109</v>
      </c>
      <c r="I3916" s="95" t="s">
        <v>34175</v>
      </c>
      <c r="J3916" s="95" t="s">
        <v>34176</v>
      </c>
      <c r="K3916" s="95" t="s">
        <v>34177</v>
      </c>
      <c r="L3916" s="95" t="s">
        <v>73</v>
      </c>
      <c r="M3916" s="95" t="s">
        <v>1526</v>
      </c>
      <c r="N3916" s="95" t="s">
        <v>114</v>
      </c>
      <c r="O3916" s="95" t="s">
        <v>1537</v>
      </c>
      <c r="P3916" s="95" t="s">
        <v>1538</v>
      </c>
      <c r="Q3916" s="95" t="s">
        <v>4513</v>
      </c>
      <c r="R3916" s="95" t="s">
        <v>4514</v>
      </c>
      <c r="S3916" s="95" t="s">
        <v>34178</v>
      </c>
      <c r="T3916" s="95" t="s">
        <v>380</v>
      </c>
      <c r="U3916" s="96">
        <v>0</v>
      </c>
      <c r="V3916" s="96">
        <v>5000</v>
      </c>
      <c r="W3916" s="96">
        <v>4000</v>
      </c>
      <c r="X3916" s="96">
        <v>2000</v>
      </c>
      <c r="Y3916" s="95" t="s">
        <v>82</v>
      </c>
      <c r="Z3916" s="95" t="s">
        <v>25689</v>
      </c>
      <c r="AA3916" s="95" t="s">
        <v>84</v>
      </c>
      <c r="AB3916" s="95" t="s">
        <v>3213</v>
      </c>
      <c r="AC3916" s="95" t="s">
        <v>25690</v>
      </c>
      <c r="AD3916" s="95" t="s">
        <v>87</v>
      </c>
      <c r="AE3916" s="95" t="s">
        <v>61</v>
      </c>
      <c r="AF3916" s="95" t="s">
        <v>61</v>
      </c>
      <c r="AG3916" s="95" t="s">
        <v>89</v>
      </c>
      <c r="AH3916" s="95" t="s">
        <v>89</v>
      </c>
      <c r="AI3916" s="95" t="s">
        <v>88</v>
      </c>
      <c r="AJ3916" s="95" t="s">
        <v>88</v>
      </c>
      <c r="AK3916" s="95" t="s">
        <v>89</v>
      </c>
      <c r="AL3916" s="95" t="s">
        <v>89</v>
      </c>
      <c r="AM3916" s="95" t="s">
        <v>89</v>
      </c>
      <c r="AN3916" s="95" t="s">
        <v>89</v>
      </c>
      <c r="AO3916" s="95" t="s">
        <v>88</v>
      </c>
      <c r="AP3916" s="95" t="s">
        <v>89</v>
      </c>
      <c r="AQ3916" s="95" t="s">
        <v>90</v>
      </c>
      <c r="AR3916" s="95" t="s">
        <v>90</v>
      </c>
      <c r="AS3916" s="95" t="s">
        <v>25691</v>
      </c>
      <c r="AT3916" s="95" t="s">
        <v>92</v>
      </c>
      <c r="AU3916" s="95" t="s">
        <v>92</v>
      </c>
      <c r="AV3916" s="95" t="s">
        <v>93</v>
      </c>
      <c r="AW3916" s="95" t="s">
        <v>14561</v>
      </c>
      <c r="AX3916" s="95" t="s">
        <v>34179</v>
      </c>
      <c r="AY3916" s="95" t="s">
        <v>14563</v>
      </c>
      <c r="AZ3916" s="95" t="s">
        <v>34179</v>
      </c>
      <c r="BA3916" s="95" t="s">
        <v>97</v>
      </c>
      <c r="BB3916" s="95" t="s">
        <v>34180</v>
      </c>
      <c r="BC3916" s="95" t="s">
        <v>99</v>
      </c>
      <c r="BD3916" s="95" t="s">
        <v>100</v>
      </c>
      <c r="BE3916" s="95" t="s">
        <v>61</v>
      </c>
      <c r="BF3916" s="95" t="s">
        <v>380</v>
      </c>
      <c r="BG3916" s="95" t="s">
        <v>101</v>
      </c>
    </row>
    <row r="3917" s="86" customFormat="1" ht="19" customHeight="1" spans="1:59">
      <c r="A3917" s="95" t="s">
        <v>516</v>
      </c>
      <c r="B3917" s="95" t="s">
        <v>517</v>
      </c>
      <c r="C3917" s="95" t="s">
        <v>1233</v>
      </c>
      <c r="D3917" s="95" t="s">
        <v>1234</v>
      </c>
      <c r="E3917" s="95" t="s">
        <v>27261</v>
      </c>
      <c r="F3917" s="95" t="s">
        <v>9953</v>
      </c>
      <c r="G3917" s="95" t="s">
        <v>2924</v>
      </c>
      <c r="H3917" s="95" t="s">
        <v>1299</v>
      </c>
      <c r="I3917" s="95" t="s">
        <v>34181</v>
      </c>
      <c r="J3917" s="95" t="s">
        <v>34182</v>
      </c>
      <c r="K3917" s="95" t="s">
        <v>34183</v>
      </c>
      <c r="L3917" s="95" t="s">
        <v>73</v>
      </c>
      <c r="M3917" s="95" t="s">
        <v>1526</v>
      </c>
      <c r="N3917" s="95" t="s">
        <v>1527</v>
      </c>
      <c r="O3917" s="95" t="s">
        <v>1739</v>
      </c>
      <c r="P3917" s="95" t="s">
        <v>1740</v>
      </c>
      <c r="Q3917" s="95" t="s">
        <v>3670</v>
      </c>
      <c r="R3917" s="95" t="s">
        <v>3671</v>
      </c>
      <c r="S3917" s="95" t="s">
        <v>34184</v>
      </c>
      <c r="T3917" s="95" t="s">
        <v>380</v>
      </c>
      <c r="U3917" s="96">
        <v>0</v>
      </c>
      <c r="V3917" s="96">
        <v>34200</v>
      </c>
      <c r="W3917" s="96">
        <v>25500</v>
      </c>
      <c r="X3917" s="96">
        <v>6500</v>
      </c>
      <c r="Y3917" s="95" t="s">
        <v>82</v>
      </c>
      <c r="Z3917" s="95" t="s">
        <v>25689</v>
      </c>
      <c r="AA3917" s="95" t="s">
        <v>84</v>
      </c>
      <c r="AB3917" s="95" t="s">
        <v>27266</v>
      </c>
      <c r="AC3917" s="95" t="s">
        <v>17285</v>
      </c>
      <c r="AD3917" s="95" t="s">
        <v>87</v>
      </c>
      <c r="AE3917" s="95" t="s">
        <v>61</v>
      </c>
      <c r="AF3917" s="95" t="s">
        <v>61</v>
      </c>
      <c r="AG3917" s="95" t="s">
        <v>89</v>
      </c>
      <c r="AH3917" s="95" t="s">
        <v>89</v>
      </c>
      <c r="AI3917" s="95" t="s">
        <v>89</v>
      </c>
      <c r="AJ3917" s="95" t="s">
        <v>89</v>
      </c>
      <c r="AK3917" s="95" t="s">
        <v>89</v>
      </c>
      <c r="AL3917" s="95" t="s">
        <v>89</v>
      </c>
      <c r="AM3917" s="95" t="s">
        <v>89</v>
      </c>
      <c r="AN3917" s="95" t="s">
        <v>89</v>
      </c>
      <c r="AO3917" s="95" t="s">
        <v>89</v>
      </c>
      <c r="AP3917" s="95" t="s">
        <v>89</v>
      </c>
      <c r="AQ3917" s="95" t="s">
        <v>90</v>
      </c>
      <c r="AR3917" s="95" t="s">
        <v>90</v>
      </c>
      <c r="AS3917" s="95" t="s">
        <v>25691</v>
      </c>
      <c r="AT3917" s="95" t="s">
        <v>92</v>
      </c>
      <c r="AU3917" s="95" t="s">
        <v>92</v>
      </c>
      <c r="AV3917" s="95" t="s">
        <v>93</v>
      </c>
      <c r="AW3917" s="95" t="s">
        <v>27267</v>
      </c>
      <c r="AX3917" s="95" t="s">
        <v>34185</v>
      </c>
      <c r="AY3917" s="95" t="s">
        <v>27269</v>
      </c>
      <c r="AZ3917" s="95" t="s">
        <v>34185</v>
      </c>
      <c r="BA3917" s="95" t="s">
        <v>97</v>
      </c>
      <c r="BB3917" s="95" t="s">
        <v>34186</v>
      </c>
      <c r="BC3917" s="95" t="s">
        <v>99</v>
      </c>
      <c r="BD3917" s="95" t="s">
        <v>100</v>
      </c>
      <c r="BE3917" s="95" t="s">
        <v>61</v>
      </c>
      <c r="BF3917" s="95" t="s">
        <v>380</v>
      </c>
      <c r="BG3917" s="95" t="s">
        <v>101</v>
      </c>
    </row>
    <row r="3918" s="86" customFormat="1" ht="19" customHeight="1" spans="1:59">
      <c r="A3918" s="95" t="s">
        <v>174</v>
      </c>
      <c r="B3918" s="95" t="s">
        <v>175</v>
      </c>
      <c r="C3918" s="95" t="s">
        <v>2515</v>
      </c>
      <c r="D3918" s="95" t="s">
        <v>2516</v>
      </c>
      <c r="E3918" s="95" t="s">
        <v>21412</v>
      </c>
      <c r="F3918" s="95" t="s">
        <v>34187</v>
      </c>
      <c r="G3918" s="95" t="s">
        <v>21942</v>
      </c>
      <c r="H3918" s="95" t="s">
        <v>943</v>
      </c>
      <c r="I3918" s="95" t="s">
        <v>34188</v>
      </c>
      <c r="J3918" s="95" t="s">
        <v>34189</v>
      </c>
      <c r="K3918" s="95" t="s">
        <v>34190</v>
      </c>
      <c r="L3918" s="95" t="s">
        <v>73</v>
      </c>
      <c r="M3918" s="95" t="s">
        <v>2014</v>
      </c>
      <c r="N3918" s="95" t="s">
        <v>527</v>
      </c>
      <c r="O3918" s="95" t="s">
        <v>949</v>
      </c>
      <c r="P3918" s="95" t="s">
        <v>950</v>
      </c>
      <c r="Q3918" s="95" t="s">
        <v>6440</v>
      </c>
      <c r="R3918" s="95" t="s">
        <v>6441</v>
      </c>
      <c r="S3918" s="95" t="s">
        <v>34191</v>
      </c>
      <c r="T3918" s="95" t="s">
        <v>380</v>
      </c>
      <c r="U3918" s="96">
        <v>0</v>
      </c>
      <c r="V3918" s="96">
        <v>11000</v>
      </c>
      <c r="W3918" s="96">
        <v>8000</v>
      </c>
      <c r="X3918" s="96">
        <v>5000</v>
      </c>
      <c r="Y3918" s="95" t="s">
        <v>82</v>
      </c>
      <c r="Z3918" s="95" t="s">
        <v>25689</v>
      </c>
      <c r="AA3918" s="95" t="s">
        <v>84</v>
      </c>
      <c r="AB3918" s="95" t="s">
        <v>21417</v>
      </c>
      <c r="AC3918" s="95" t="s">
        <v>25757</v>
      </c>
      <c r="AD3918" s="95" t="s">
        <v>87</v>
      </c>
      <c r="AE3918" s="95" t="s">
        <v>61</v>
      </c>
      <c r="AF3918" s="95" t="s">
        <v>61</v>
      </c>
      <c r="AG3918" s="95" t="s">
        <v>89</v>
      </c>
      <c r="AH3918" s="95" t="s">
        <v>88</v>
      </c>
      <c r="AI3918" s="95" t="s">
        <v>88</v>
      </c>
      <c r="AJ3918" s="95" t="s">
        <v>88</v>
      </c>
      <c r="AK3918" s="95" t="s">
        <v>88</v>
      </c>
      <c r="AL3918" s="95" t="s">
        <v>88</v>
      </c>
      <c r="AM3918" s="95" t="s">
        <v>88</v>
      </c>
      <c r="AN3918" s="95" t="s">
        <v>88</v>
      </c>
      <c r="AO3918" s="95" t="s">
        <v>88</v>
      </c>
      <c r="AP3918" s="95" t="s">
        <v>89</v>
      </c>
      <c r="AQ3918" s="95" t="s">
        <v>90</v>
      </c>
      <c r="AR3918" s="95" t="s">
        <v>90</v>
      </c>
      <c r="AS3918" s="95" t="s">
        <v>25691</v>
      </c>
      <c r="AT3918" s="95" t="s">
        <v>92</v>
      </c>
      <c r="AU3918" s="95" t="s">
        <v>92</v>
      </c>
      <c r="AV3918" s="95" t="s">
        <v>93</v>
      </c>
      <c r="AW3918" s="95" t="s">
        <v>21419</v>
      </c>
      <c r="AX3918" s="95" t="s">
        <v>34192</v>
      </c>
      <c r="AY3918" s="95" t="s">
        <v>21421</v>
      </c>
      <c r="AZ3918" s="95" t="s">
        <v>34192</v>
      </c>
      <c r="BA3918" s="95" t="s">
        <v>97</v>
      </c>
      <c r="BB3918" s="95" t="s">
        <v>34193</v>
      </c>
      <c r="BC3918" s="95" t="s">
        <v>99</v>
      </c>
      <c r="BD3918" s="95" t="s">
        <v>100</v>
      </c>
      <c r="BE3918" s="95" t="s">
        <v>61</v>
      </c>
      <c r="BF3918" s="95" t="s">
        <v>380</v>
      </c>
      <c r="BG3918" s="95" t="s">
        <v>101</v>
      </c>
    </row>
    <row r="3919" s="86" customFormat="1" ht="19" customHeight="1" spans="1:59">
      <c r="A3919" s="95" t="s">
        <v>419</v>
      </c>
      <c r="B3919" s="95" t="s">
        <v>420</v>
      </c>
      <c r="C3919" s="95" t="s">
        <v>3839</v>
      </c>
      <c r="D3919" s="95" t="s">
        <v>3840</v>
      </c>
      <c r="E3919" s="95" t="s">
        <v>34194</v>
      </c>
      <c r="F3919" s="95" t="s">
        <v>34195</v>
      </c>
      <c r="G3919" s="95" t="s">
        <v>9263</v>
      </c>
      <c r="H3919" s="95" t="s">
        <v>2636</v>
      </c>
      <c r="I3919" s="95" t="s">
        <v>34196</v>
      </c>
      <c r="J3919" s="95" t="s">
        <v>34197</v>
      </c>
      <c r="K3919" s="95" t="s">
        <v>34198</v>
      </c>
      <c r="L3919" s="95" t="s">
        <v>73</v>
      </c>
      <c r="M3919" s="95" t="s">
        <v>22585</v>
      </c>
      <c r="N3919" s="95" t="s">
        <v>203</v>
      </c>
      <c r="O3919" s="95" t="s">
        <v>294</v>
      </c>
      <c r="P3919" s="95" t="s">
        <v>2641</v>
      </c>
      <c r="Q3919" s="95" t="s">
        <v>2642</v>
      </c>
      <c r="R3919" s="95" t="s">
        <v>2643</v>
      </c>
      <c r="S3919" s="95" t="s">
        <v>34199</v>
      </c>
      <c r="T3919" s="95" t="s">
        <v>262</v>
      </c>
      <c r="U3919" s="96">
        <v>0</v>
      </c>
      <c r="V3919" s="96">
        <v>24000</v>
      </c>
      <c r="W3919" s="96">
        <v>10900</v>
      </c>
      <c r="X3919" s="96">
        <v>2900</v>
      </c>
      <c r="Y3919" s="95" t="s">
        <v>143</v>
      </c>
      <c r="Z3919" s="95" t="s">
        <v>25689</v>
      </c>
      <c r="AA3919" s="95" t="s">
        <v>84</v>
      </c>
      <c r="AB3919" s="95" t="s">
        <v>34200</v>
      </c>
      <c r="AC3919" s="95" t="s">
        <v>25703</v>
      </c>
      <c r="AD3919" s="95" t="s">
        <v>87</v>
      </c>
      <c r="AE3919" s="95" t="s">
        <v>61</v>
      </c>
      <c r="AF3919" s="95" t="s">
        <v>61</v>
      </c>
      <c r="AG3919" s="95" t="s">
        <v>89</v>
      </c>
      <c r="AH3919" s="95" t="s">
        <v>89</v>
      </c>
      <c r="AI3919" s="95" t="s">
        <v>89</v>
      </c>
      <c r="AJ3919" s="95" t="s">
        <v>89</v>
      </c>
      <c r="AK3919" s="95" t="s">
        <v>89</v>
      </c>
      <c r="AL3919" s="95" t="s">
        <v>89</v>
      </c>
      <c r="AM3919" s="95" t="s">
        <v>89</v>
      </c>
      <c r="AN3919" s="95" t="s">
        <v>89</v>
      </c>
      <c r="AO3919" s="95" t="s">
        <v>89</v>
      </c>
      <c r="AP3919" s="95" t="s">
        <v>89</v>
      </c>
      <c r="AQ3919" s="95" t="s">
        <v>90</v>
      </c>
      <c r="AR3919" s="95" t="s">
        <v>90</v>
      </c>
      <c r="AS3919" s="95" t="s">
        <v>25691</v>
      </c>
      <c r="AT3919" s="95" t="s">
        <v>92</v>
      </c>
      <c r="AU3919" s="95" t="s">
        <v>92</v>
      </c>
      <c r="AV3919" s="95" t="s">
        <v>93</v>
      </c>
      <c r="AW3919" s="95" t="s">
        <v>34201</v>
      </c>
      <c r="AX3919" s="95" t="s">
        <v>34202</v>
      </c>
      <c r="AY3919" s="95" t="s">
        <v>34203</v>
      </c>
      <c r="AZ3919" s="95" t="s">
        <v>34202</v>
      </c>
      <c r="BA3919" s="95" t="s">
        <v>215</v>
      </c>
      <c r="BB3919" s="95" t="s">
        <v>34204</v>
      </c>
      <c r="BC3919" s="95" t="s">
        <v>99</v>
      </c>
      <c r="BD3919" s="95" t="s">
        <v>150</v>
      </c>
      <c r="BE3919" s="95" t="s">
        <v>61</v>
      </c>
      <c r="BF3919" s="95" t="s">
        <v>262</v>
      </c>
      <c r="BG3919" s="95" t="s">
        <v>101</v>
      </c>
    </row>
    <row r="3920" s="86" customFormat="1" ht="19" customHeight="1" spans="1:59">
      <c r="A3920" s="95" t="s">
        <v>151</v>
      </c>
      <c r="B3920" s="95" t="s">
        <v>152</v>
      </c>
      <c r="C3920" s="95" t="s">
        <v>860</v>
      </c>
      <c r="D3920" s="95" t="s">
        <v>861</v>
      </c>
      <c r="E3920" s="95" t="s">
        <v>34205</v>
      </c>
      <c r="F3920" s="95" t="s">
        <v>6371</v>
      </c>
      <c r="G3920" s="95" t="s">
        <v>6371</v>
      </c>
      <c r="H3920" s="95" t="s">
        <v>943</v>
      </c>
      <c r="I3920" s="95" t="s">
        <v>34206</v>
      </c>
      <c r="J3920" s="95" t="s">
        <v>34207</v>
      </c>
      <c r="K3920" s="95" t="s">
        <v>34208</v>
      </c>
      <c r="L3920" s="95" t="s">
        <v>73</v>
      </c>
      <c r="M3920" s="95" t="s">
        <v>2014</v>
      </c>
      <c r="N3920" s="95" t="s">
        <v>2954</v>
      </c>
      <c r="O3920" s="95" t="s">
        <v>2044</v>
      </c>
      <c r="P3920" s="95" t="s">
        <v>2045</v>
      </c>
      <c r="Q3920" s="95" t="s">
        <v>3465</v>
      </c>
      <c r="R3920" s="95" t="s">
        <v>3466</v>
      </c>
      <c r="S3920" s="95" t="s">
        <v>34209</v>
      </c>
      <c r="T3920" s="95" t="s">
        <v>380</v>
      </c>
      <c r="U3920" s="96">
        <v>0</v>
      </c>
      <c r="V3920" s="96">
        <v>75170</v>
      </c>
      <c r="W3920" s="96">
        <v>36000</v>
      </c>
      <c r="X3920" s="96">
        <v>9000</v>
      </c>
      <c r="Y3920" s="95" t="s">
        <v>82</v>
      </c>
      <c r="Z3920" s="95" t="s">
        <v>25689</v>
      </c>
      <c r="AA3920" s="95" t="s">
        <v>84</v>
      </c>
      <c r="AB3920" s="95" t="s">
        <v>34210</v>
      </c>
      <c r="AC3920" s="95" t="s">
        <v>25900</v>
      </c>
      <c r="AD3920" s="95" t="s">
        <v>87</v>
      </c>
      <c r="AE3920" s="95" t="s">
        <v>61</v>
      </c>
      <c r="AF3920" s="95" t="s">
        <v>61</v>
      </c>
      <c r="AG3920" s="95" t="s">
        <v>89</v>
      </c>
      <c r="AH3920" s="95" t="s">
        <v>89</v>
      </c>
      <c r="AI3920" s="95" t="s">
        <v>89</v>
      </c>
      <c r="AJ3920" s="95" t="s">
        <v>88</v>
      </c>
      <c r="AK3920" s="95" t="s">
        <v>88</v>
      </c>
      <c r="AL3920" s="95" t="s">
        <v>88</v>
      </c>
      <c r="AM3920" s="95" t="s">
        <v>88</v>
      </c>
      <c r="AN3920" s="95" t="s">
        <v>88</v>
      </c>
      <c r="AO3920" s="95" t="s">
        <v>88</v>
      </c>
      <c r="AP3920" s="95" t="s">
        <v>89</v>
      </c>
      <c r="AQ3920" s="95" t="s">
        <v>90</v>
      </c>
      <c r="AR3920" s="95" t="s">
        <v>90</v>
      </c>
      <c r="AS3920" s="95" t="s">
        <v>25691</v>
      </c>
      <c r="AT3920" s="95" t="s">
        <v>92</v>
      </c>
      <c r="AU3920" s="95" t="s">
        <v>92</v>
      </c>
      <c r="AV3920" s="95" t="s">
        <v>93</v>
      </c>
      <c r="AW3920" s="95" t="s">
        <v>34211</v>
      </c>
      <c r="AX3920" s="95" t="s">
        <v>34212</v>
      </c>
      <c r="AY3920" s="95" t="s">
        <v>34213</v>
      </c>
      <c r="AZ3920" s="95" t="s">
        <v>34212</v>
      </c>
      <c r="BA3920" s="95" t="s">
        <v>97</v>
      </c>
      <c r="BB3920" s="95" t="s">
        <v>34214</v>
      </c>
      <c r="BC3920" s="95" t="s">
        <v>99</v>
      </c>
      <c r="BD3920" s="95" t="s">
        <v>100</v>
      </c>
      <c r="BE3920" s="95" t="s">
        <v>61</v>
      </c>
      <c r="BF3920" s="95" t="s">
        <v>380</v>
      </c>
      <c r="BG3920" s="95" t="s">
        <v>101</v>
      </c>
    </row>
    <row r="3921" s="86" customFormat="1" ht="19" customHeight="1" spans="1:59">
      <c r="A3921" s="95" t="s">
        <v>458</v>
      </c>
      <c r="B3921" s="95" t="s">
        <v>459</v>
      </c>
      <c r="C3921" s="95" t="s">
        <v>460</v>
      </c>
      <c r="D3921" s="95" t="s">
        <v>461</v>
      </c>
      <c r="E3921" s="95" t="s">
        <v>5568</v>
      </c>
      <c r="F3921" s="95" t="s">
        <v>463</v>
      </c>
      <c r="G3921" s="95" t="s">
        <v>30690</v>
      </c>
      <c r="H3921" s="95" t="s">
        <v>2216</v>
      </c>
      <c r="I3921" s="95" t="s">
        <v>34215</v>
      </c>
      <c r="J3921" s="95" t="s">
        <v>34216</v>
      </c>
      <c r="K3921" s="95" t="s">
        <v>34217</v>
      </c>
      <c r="L3921" s="95" t="s">
        <v>73</v>
      </c>
      <c r="M3921" s="95" t="s">
        <v>3280</v>
      </c>
      <c r="N3921" s="95" t="s">
        <v>203</v>
      </c>
      <c r="O3921" s="95" t="s">
        <v>9811</v>
      </c>
      <c r="P3921" s="95" t="s">
        <v>9812</v>
      </c>
      <c r="Q3921" s="95" t="s">
        <v>2223</v>
      </c>
      <c r="R3921" s="95" t="s">
        <v>2224</v>
      </c>
      <c r="S3921" s="95" t="s">
        <v>34218</v>
      </c>
      <c r="T3921" s="95" t="s">
        <v>119</v>
      </c>
      <c r="U3921" s="96">
        <v>0</v>
      </c>
      <c r="V3921" s="96">
        <v>70000</v>
      </c>
      <c r="W3921" s="96">
        <v>40000</v>
      </c>
      <c r="X3921" s="96">
        <v>8000</v>
      </c>
      <c r="Y3921" s="95" t="s">
        <v>143</v>
      </c>
      <c r="Z3921" s="95" t="s">
        <v>25689</v>
      </c>
      <c r="AA3921" s="95" t="s">
        <v>84</v>
      </c>
      <c r="AB3921" s="95" t="s">
        <v>5576</v>
      </c>
      <c r="AC3921" s="95" t="s">
        <v>4869</v>
      </c>
      <c r="AD3921" s="95" t="s">
        <v>87</v>
      </c>
      <c r="AE3921" s="95" t="s">
        <v>61</v>
      </c>
      <c r="AF3921" s="95" t="s">
        <v>61</v>
      </c>
      <c r="AG3921" s="95" t="s">
        <v>89</v>
      </c>
      <c r="AH3921" s="95" t="s">
        <v>89</v>
      </c>
      <c r="AI3921" s="95" t="s">
        <v>89</v>
      </c>
      <c r="AJ3921" s="95" t="s">
        <v>89</v>
      </c>
      <c r="AK3921" s="95" t="s">
        <v>89</v>
      </c>
      <c r="AL3921" s="95" t="s">
        <v>89</v>
      </c>
      <c r="AM3921" s="95" t="s">
        <v>89</v>
      </c>
      <c r="AN3921" s="95" t="s">
        <v>89</v>
      </c>
      <c r="AO3921" s="95" t="s">
        <v>89</v>
      </c>
      <c r="AP3921" s="95" t="s">
        <v>89</v>
      </c>
      <c r="AQ3921" s="95" t="s">
        <v>90</v>
      </c>
      <c r="AR3921" s="95" t="s">
        <v>90</v>
      </c>
      <c r="AS3921" s="95" t="s">
        <v>25691</v>
      </c>
      <c r="AT3921" s="95" t="s">
        <v>92</v>
      </c>
      <c r="AU3921" s="95" t="s">
        <v>92</v>
      </c>
      <c r="AV3921" s="95" t="s">
        <v>93</v>
      </c>
      <c r="AW3921" s="95" t="s">
        <v>5577</v>
      </c>
      <c r="AX3921" s="95" t="s">
        <v>34219</v>
      </c>
      <c r="AY3921" s="95" t="s">
        <v>5579</v>
      </c>
      <c r="AZ3921" s="95" t="s">
        <v>34219</v>
      </c>
      <c r="BA3921" s="95" t="s">
        <v>97</v>
      </c>
      <c r="BB3921" s="95" t="s">
        <v>34220</v>
      </c>
      <c r="BC3921" s="95" t="s">
        <v>99</v>
      </c>
      <c r="BD3921" s="95" t="s">
        <v>150</v>
      </c>
      <c r="BE3921" s="95" t="s">
        <v>61</v>
      </c>
      <c r="BF3921" s="95" t="s">
        <v>119</v>
      </c>
      <c r="BG3921" s="95" t="s">
        <v>101</v>
      </c>
    </row>
    <row r="3922" s="86" customFormat="1" ht="19" customHeight="1" spans="1:59">
      <c r="A3922" s="95" t="s">
        <v>267</v>
      </c>
      <c r="B3922" s="95" t="s">
        <v>268</v>
      </c>
      <c r="C3922" s="95" t="s">
        <v>269</v>
      </c>
      <c r="D3922" s="95" t="s">
        <v>270</v>
      </c>
      <c r="E3922" s="95" t="s">
        <v>34221</v>
      </c>
      <c r="F3922" s="95" t="s">
        <v>21801</v>
      </c>
      <c r="G3922" s="95" t="s">
        <v>21801</v>
      </c>
      <c r="H3922" s="95" t="s">
        <v>2885</v>
      </c>
      <c r="I3922" s="95" t="s">
        <v>34222</v>
      </c>
      <c r="J3922" s="95" t="s">
        <v>34223</v>
      </c>
      <c r="K3922" s="95" t="s">
        <v>34224</v>
      </c>
      <c r="L3922" s="95" t="s">
        <v>73</v>
      </c>
      <c r="M3922" s="95" t="s">
        <v>184</v>
      </c>
      <c r="N3922" s="95" t="s">
        <v>1276</v>
      </c>
      <c r="O3922" s="95" t="s">
        <v>1877</v>
      </c>
      <c r="P3922" s="95" t="s">
        <v>2968</v>
      </c>
      <c r="Q3922" s="95" t="s">
        <v>2891</v>
      </c>
      <c r="R3922" s="95" t="s">
        <v>2892</v>
      </c>
      <c r="S3922" s="95" t="s">
        <v>34225</v>
      </c>
      <c r="T3922" s="95" t="s">
        <v>380</v>
      </c>
      <c r="U3922" s="96">
        <v>0</v>
      </c>
      <c r="V3922" s="96">
        <v>5353</v>
      </c>
      <c r="W3922" s="96">
        <v>4200</v>
      </c>
      <c r="X3922" s="96">
        <v>4200</v>
      </c>
      <c r="Y3922" s="95" t="s">
        <v>82</v>
      </c>
      <c r="Z3922" s="95" t="s">
        <v>25689</v>
      </c>
      <c r="AA3922" s="95" t="s">
        <v>84</v>
      </c>
      <c r="AB3922" s="95" t="s">
        <v>34226</v>
      </c>
      <c r="AC3922" s="95" t="s">
        <v>25757</v>
      </c>
      <c r="AD3922" s="95" t="s">
        <v>87</v>
      </c>
      <c r="AE3922" s="95" t="s">
        <v>61</v>
      </c>
      <c r="AF3922" s="95" t="s">
        <v>61</v>
      </c>
      <c r="AG3922" s="95" t="s">
        <v>89</v>
      </c>
      <c r="AH3922" s="95" t="s">
        <v>89</v>
      </c>
      <c r="AI3922" s="95" t="s">
        <v>89</v>
      </c>
      <c r="AJ3922" s="95" t="s">
        <v>89</v>
      </c>
      <c r="AK3922" s="95" t="s">
        <v>89</v>
      </c>
      <c r="AL3922" s="95" t="s">
        <v>89</v>
      </c>
      <c r="AM3922" s="95" t="s">
        <v>89</v>
      </c>
      <c r="AN3922" s="95" t="s">
        <v>89</v>
      </c>
      <c r="AO3922" s="95" t="s">
        <v>89</v>
      </c>
      <c r="AP3922" s="95" t="s">
        <v>89</v>
      </c>
      <c r="AQ3922" s="95" t="s">
        <v>90</v>
      </c>
      <c r="AR3922" s="95" t="s">
        <v>90</v>
      </c>
      <c r="AS3922" s="95" t="s">
        <v>25691</v>
      </c>
      <c r="AT3922" s="95" t="s">
        <v>92</v>
      </c>
      <c r="AU3922" s="95" t="s">
        <v>92</v>
      </c>
      <c r="AV3922" s="95" t="s">
        <v>93</v>
      </c>
      <c r="AW3922" s="95" t="s">
        <v>34227</v>
      </c>
      <c r="AX3922" s="95" t="s">
        <v>34228</v>
      </c>
      <c r="AY3922" s="95" t="s">
        <v>34229</v>
      </c>
      <c r="AZ3922" s="95" t="s">
        <v>34228</v>
      </c>
      <c r="BA3922" s="95" t="s">
        <v>97</v>
      </c>
      <c r="BB3922" s="95" t="s">
        <v>34230</v>
      </c>
      <c r="BC3922" s="95" t="s">
        <v>99</v>
      </c>
      <c r="BD3922" s="95" t="s">
        <v>100</v>
      </c>
      <c r="BE3922" s="95" t="s">
        <v>61</v>
      </c>
      <c r="BF3922" s="95" t="s">
        <v>380</v>
      </c>
      <c r="BG3922" s="95" t="s">
        <v>101</v>
      </c>
    </row>
    <row r="3923" s="86" customFormat="1" ht="19" customHeight="1" spans="1:59">
      <c r="A3923" s="95" t="s">
        <v>1774</v>
      </c>
      <c r="B3923" s="95" t="s">
        <v>1775</v>
      </c>
      <c r="C3923" s="95" t="s">
        <v>6861</v>
      </c>
      <c r="D3923" s="95" t="s">
        <v>6862</v>
      </c>
      <c r="E3923" s="95" t="s">
        <v>34231</v>
      </c>
      <c r="F3923" s="95" t="s">
        <v>7863</v>
      </c>
      <c r="G3923" s="95" t="s">
        <v>3367</v>
      </c>
      <c r="H3923" s="95" t="s">
        <v>109</v>
      </c>
      <c r="I3923" s="95" t="s">
        <v>34232</v>
      </c>
      <c r="J3923" s="95" t="s">
        <v>34233</v>
      </c>
      <c r="K3923" s="95" t="s">
        <v>34234</v>
      </c>
      <c r="L3923" s="95" t="s">
        <v>73</v>
      </c>
      <c r="M3923" s="95" t="s">
        <v>341</v>
      </c>
      <c r="N3923" s="95" t="s">
        <v>1752</v>
      </c>
      <c r="O3923" s="95" t="s">
        <v>2244</v>
      </c>
      <c r="P3923" s="95" t="s">
        <v>2245</v>
      </c>
      <c r="Q3923" s="95" t="s">
        <v>7494</v>
      </c>
      <c r="R3923" s="95" t="s">
        <v>7495</v>
      </c>
      <c r="S3923" s="95" t="s">
        <v>34235</v>
      </c>
      <c r="T3923" s="95" t="s">
        <v>380</v>
      </c>
      <c r="U3923" s="96">
        <v>0</v>
      </c>
      <c r="V3923" s="96">
        <v>154600</v>
      </c>
      <c r="W3923" s="96">
        <v>85000</v>
      </c>
      <c r="X3923" s="96">
        <v>50000</v>
      </c>
      <c r="Y3923" s="95" t="s">
        <v>82</v>
      </c>
      <c r="Z3923" s="95" t="s">
        <v>25689</v>
      </c>
      <c r="AA3923" s="95" t="s">
        <v>84</v>
      </c>
      <c r="AB3923" s="95" t="s">
        <v>34236</v>
      </c>
      <c r="AC3923" s="95" t="s">
        <v>25703</v>
      </c>
      <c r="AD3923" s="95" t="s">
        <v>87</v>
      </c>
      <c r="AE3923" s="95" t="s">
        <v>61</v>
      </c>
      <c r="AF3923" s="95" t="s">
        <v>61</v>
      </c>
      <c r="AG3923" s="95" t="s">
        <v>89</v>
      </c>
      <c r="AH3923" s="95" t="s">
        <v>89</v>
      </c>
      <c r="AI3923" s="95" t="s">
        <v>89</v>
      </c>
      <c r="AJ3923" s="95" t="s">
        <v>89</v>
      </c>
      <c r="AK3923" s="95" t="s">
        <v>89</v>
      </c>
      <c r="AL3923" s="95" t="s">
        <v>89</v>
      </c>
      <c r="AM3923" s="95" t="s">
        <v>89</v>
      </c>
      <c r="AN3923" s="95" t="s">
        <v>89</v>
      </c>
      <c r="AO3923" s="95" t="s">
        <v>89</v>
      </c>
      <c r="AP3923" s="95" t="s">
        <v>89</v>
      </c>
      <c r="AQ3923" s="95" t="s">
        <v>90</v>
      </c>
      <c r="AR3923" s="95" t="s">
        <v>90</v>
      </c>
      <c r="AS3923" s="95" t="s">
        <v>25691</v>
      </c>
      <c r="AT3923" s="95" t="s">
        <v>92</v>
      </c>
      <c r="AU3923" s="95" t="s">
        <v>92</v>
      </c>
      <c r="AV3923" s="95" t="s">
        <v>93</v>
      </c>
      <c r="AW3923" s="95" t="s">
        <v>34237</v>
      </c>
      <c r="AX3923" s="95" t="s">
        <v>34238</v>
      </c>
      <c r="AY3923" s="95" t="s">
        <v>34239</v>
      </c>
      <c r="AZ3923" s="95" t="s">
        <v>34238</v>
      </c>
      <c r="BA3923" s="95" t="s">
        <v>97</v>
      </c>
      <c r="BB3923" s="95" t="s">
        <v>34240</v>
      </c>
      <c r="BC3923" s="95" t="s">
        <v>99</v>
      </c>
      <c r="BD3923" s="95" t="s">
        <v>100</v>
      </c>
      <c r="BE3923" s="95" t="s">
        <v>61</v>
      </c>
      <c r="BF3923" s="95" t="s">
        <v>380</v>
      </c>
      <c r="BG3923" s="95" t="s">
        <v>101</v>
      </c>
    </row>
    <row r="3924" s="86" customFormat="1" ht="19" customHeight="1" spans="1:59">
      <c r="A3924" s="95" t="s">
        <v>126</v>
      </c>
      <c r="B3924" s="95" t="s">
        <v>127</v>
      </c>
      <c r="C3924" s="95" t="s">
        <v>4343</v>
      </c>
      <c r="D3924" s="95" t="s">
        <v>4344</v>
      </c>
      <c r="E3924" s="95" t="s">
        <v>4486</v>
      </c>
      <c r="F3924" s="95" t="s">
        <v>5442</v>
      </c>
      <c r="G3924" s="95" t="s">
        <v>132</v>
      </c>
      <c r="H3924" s="95" t="s">
        <v>109</v>
      </c>
      <c r="I3924" s="95" t="s">
        <v>34241</v>
      </c>
      <c r="J3924" s="95" t="s">
        <v>34242</v>
      </c>
      <c r="K3924" s="95" t="s">
        <v>34243</v>
      </c>
      <c r="L3924" s="95" t="s">
        <v>73</v>
      </c>
      <c r="M3924" s="95" t="s">
        <v>3280</v>
      </c>
      <c r="N3924" s="95" t="s">
        <v>203</v>
      </c>
      <c r="O3924" s="95" t="s">
        <v>431</v>
      </c>
      <c r="P3924" s="95" t="s">
        <v>432</v>
      </c>
      <c r="Q3924" s="95" t="s">
        <v>433</v>
      </c>
      <c r="R3924" s="95" t="s">
        <v>434</v>
      </c>
      <c r="S3924" s="95" t="s">
        <v>34244</v>
      </c>
      <c r="T3924" s="95" t="s">
        <v>262</v>
      </c>
      <c r="U3924" s="96">
        <v>0</v>
      </c>
      <c r="V3924" s="96">
        <v>9153</v>
      </c>
      <c r="W3924" s="96">
        <v>7000</v>
      </c>
      <c r="X3924" s="96">
        <v>1700</v>
      </c>
      <c r="Y3924" s="95" t="s">
        <v>143</v>
      </c>
      <c r="Z3924" s="95" t="s">
        <v>25689</v>
      </c>
      <c r="AA3924" s="95" t="s">
        <v>84</v>
      </c>
      <c r="AB3924" s="95" t="s">
        <v>6416</v>
      </c>
      <c r="AC3924" s="95" t="s">
        <v>4869</v>
      </c>
      <c r="AD3924" s="95" t="s">
        <v>87</v>
      </c>
      <c r="AE3924" s="95" t="s">
        <v>61</v>
      </c>
      <c r="AF3924" s="95" t="s">
        <v>61</v>
      </c>
      <c r="AG3924" s="95" t="s">
        <v>89</v>
      </c>
      <c r="AH3924" s="95" t="s">
        <v>89</v>
      </c>
      <c r="AI3924" s="95" t="s">
        <v>89</v>
      </c>
      <c r="AJ3924" s="95" t="s">
        <v>89</v>
      </c>
      <c r="AK3924" s="95" t="s">
        <v>89</v>
      </c>
      <c r="AL3924" s="95" t="s">
        <v>89</v>
      </c>
      <c r="AM3924" s="95" t="s">
        <v>89</v>
      </c>
      <c r="AN3924" s="95" t="s">
        <v>89</v>
      </c>
      <c r="AO3924" s="95" t="s">
        <v>89</v>
      </c>
      <c r="AP3924" s="95" t="s">
        <v>89</v>
      </c>
      <c r="AQ3924" s="95" t="s">
        <v>90</v>
      </c>
      <c r="AR3924" s="95" t="s">
        <v>90</v>
      </c>
      <c r="AS3924" s="95" t="s">
        <v>25691</v>
      </c>
      <c r="AT3924" s="95" t="s">
        <v>92</v>
      </c>
      <c r="AU3924" s="95" t="s">
        <v>92</v>
      </c>
      <c r="AV3924" s="95" t="s">
        <v>93</v>
      </c>
      <c r="AW3924" s="95" t="s">
        <v>4494</v>
      </c>
      <c r="AX3924" s="95" t="s">
        <v>34245</v>
      </c>
      <c r="AY3924" s="95" t="s">
        <v>4496</v>
      </c>
      <c r="AZ3924" s="95" t="s">
        <v>34245</v>
      </c>
      <c r="BA3924" s="95" t="s">
        <v>215</v>
      </c>
      <c r="BB3924" s="95" t="s">
        <v>34246</v>
      </c>
      <c r="BC3924" s="95" t="s">
        <v>99</v>
      </c>
      <c r="BD3924" s="95" t="s">
        <v>150</v>
      </c>
      <c r="BE3924" s="95" t="s">
        <v>61</v>
      </c>
      <c r="BF3924" s="95" t="s">
        <v>262</v>
      </c>
      <c r="BG3924" s="95" t="s">
        <v>101</v>
      </c>
    </row>
    <row r="3925" s="86" customFormat="1" ht="19" customHeight="1" spans="1:59">
      <c r="A3925" s="95" t="s">
        <v>694</v>
      </c>
      <c r="B3925" s="95" t="s">
        <v>695</v>
      </c>
      <c r="C3925" s="95" t="s">
        <v>1108</v>
      </c>
      <c r="D3925" s="95" t="s">
        <v>1109</v>
      </c>
      <c r="E3925" s="95" t="s">
        <v>18752</v>
      </c>
      <c r="F3925" s="95" t="s">
        <v>18753</v>
      </c>
      <c r="G3925" s="95" t="s">
        <v>5770</v>
      </c>
      <c r="H3925" s="95" t="s">
        <v>369</v>
      </c>
      <c r="I3925" s="95" t="s">
        <v>34247</v>
      </c>
      <c r="J3925" s="95" t="s">
        <v>34248</v>
      </c>
      <c r="K3925" s="95" t="s">
        <v>34249</v>
      </c>
      <c r="L3925" s="95" t="s">
        <v>73</v>
      </c>
      <c r="M3925" s="95" t="s">
        <v>3493</v>
      </c>
      <c r="N3925" s="95" t="s">
        <v>811</v>
      </c>
      <c r="O3925" s="95" t="s">
        <v>375</v>
      </c>
      <c r="P3925" s="95" t="s">
        <v>376</v>
      </c>
      <c r="Q3925" s="95" t="s">
        <v>377</v>
      </c>
      <c r="R3925" s="95" t="s">
        <v>378</v>
      </c>
      <c r="S3925" s="95" t="s">
        <v>34250</v>
      </c>
      <c r="T3925" s="95" t="s">
        <v>380</v>
      </c>
      <c r="U3925" s="96">
        <v>0</v>
      </c>
      <c r="V3925" s="96">
        <v>16584</v>
      </c>
      <c r="W3925" s="96">
        <v>5300</v>
      </c>
      <c r="X3925" s="96">
        <v>4000</v>
      </c>
      <c r="Y3925" s="95" t="s">
        <v>143</v>
      </c>
      <c r="Z3925" s="95" t="s">
        <v>25689</v>
      </c>
      <c r="AA3925" s="95" t="s">
        <v>84</v>
      </c>
      <c r="AB3925" s="95" t="s">
        <v>15395</v>
      </c>
      <c r="AC3925" s="95" t="s">
        <v>25830</v>
      </c>
      <c r="AD3925" s="95" t="s">
        <v>87</v>
      </c>
      <c r="AE3925" s="95" t="s">
        <v>61</v>
      </c>
      <c r="AF3925" s="95" t="s">
        <v>61</v>
      </c>
      <c r="AG3925" s="95" t="s">
        <v>89</v>
      </c>
      <c r="AH3925" s="95" t="s">
        <v>89</v>
      </c>
      <c r="AI3925" s="95" t="s">
        <v>89</v>
      </c>
      <c r="AJ3925" s="95" t="s">
        <v>89</v>
      </c>
      <c r="AK3925" s="95" t="s">
        <v>89</v>
      </c>
      <c r="AL3925" s="95" t="s">
        <v>88</v>
      </c>
      <c r="AM3925" s="95" t="s">
        <v>88</v>
      </c>
      <c r="AN3925" s="95" t="s">
        <v>88</v>
      </c>
      <c r="AO3925" s="95" t="s">
        <v>89</v>
      </c>
      <c r="AP3925" s="95" t="s">
        <v>89</v>
      </c>
      <c r="AQ3925" s="95" t="s">
        <v>90</v>
      </c>
      <c r="AR3925" s="95" t="s">
        <v>90</v>
      </c>
      <c r="AS3925" s="95" t="s">
        <v>25691</v>
      </c>
      <c r="AT3925" s="95" t="s">
        <v>92</v>
      </c>
      <c r="AU3925" s="95" t="s">
        <v>92</v>
      </c>
      <c r="AV3925" s="95" t="s">
        <v>93</v>
      </c>
      <c r="AW3925" s="95" t="s">
        <v>18758</v>
      </c>
      <c r="AX3925" s="95" t="s">
        <v>34251</v>
      </c>
      <c r="AY3925" s="95" t="s">
        <v>18760</v>
      </c>
      <c r="AZ3925" s="95" t="s">
        <v>34251</v>
      </c>
      <c r="BA3925" s="95" t="s">
        <v>97</v>
      </c>
      <c r="BB3925" s="95" t="s">
        <v>34252</v>
      </c>
      <c r="BC3925" s="95" t="s">
        <v>99</v>
      </c>
      <c r="BD3925" s="95" t="s">
        <v>150</v>
      </c>
      <c r="BE3925" s="95" t="s">
        <v>61</v>
      </c>
      <c r="BF3925" s="95" t="s">
        <v>380</v>
      </c>
      <c r="BG3925" s="95" t="s">
        <v>101</v>
      </c>
    </row>
    <row r="3926" s="86" customFormat="1" ht="19" customHeight="1" spans="1:59">
      <c r="A3926" s="95" t="s">
        <v>62</v>
      </c>
      <c r="B3926" s="95" t="s">
        <v>63</v>
      </c>
      <c r="C3926" s="95" t="s">
        <v>64</v>
      </c>
      <c r="D3926" s="95" t="s">
        <v>65</v>
      </c>
      <c r="E3926" s="95" t="s">
        <v>26905</v>
      </c>
      <c r="F3926" s="95" t="s">
        <v>7662</v>
      </c>
      <c r="G3926" s="95" t="s">
        <v>990</v>
      </c>
      <c r="H3926" s="95" t="s">
        <v>109</v>
      </c>
      <c r="I3926" s="95" t="s">
        <v>34253</v>
      </c>
      <c r="J3926" s="95" t="s">
        <v>34254</v>
      </c>
      <c r="K3926" s="95" t="s">
        <v>34255</v>
      </c>
      <c r="L3926" s="95" t="s">
        <v>73</v>
      </c>
      <c r="M3926" s="95" t="s">
        <v>3084</v>
      </c>
      <c r="N3926" s="95" t="s">
        <v>544</v>
      </c>
      <c r="O3926" s="95" t="s">
        <v>431</v>
      </c>
      <c r="P3926" s="95" t="s">
        <v>432</v>
      </c>
      <c r="Q3926" s="95" t="s">
        <v>433</v>
      </c>
      <c r="R3926" s="95" t="s">
        <v>434</v>
      </c>
      <c r="S3926" s="95" t="s">
        <v>34256</v>
      </c>
      <c r="T3926" s="95" t="s">
        <v>262</v>
      </c>
      <c r="U3926" s="96">
        <v>0</v>
      </c>
      <c r="V3926" s="96">
        <v>31268</v>
      </c>
      <c r="W3926" s="96">
        <v>18000</v>
      </c>
      <c r="X3926" s="96">
        <v>7200</v>
      </c>
      <c r="Y3926" s="95" t="s">
        <v>143</v>
      </c>
      <c r="Z3926" s="95" t="s">
        <v>25689</v>
      </c>
      <c r="AA3926" s="95" t="s">
        <v>84</v>
      </c>
      <c r="AB3926" s="95" t="s">
        <v>26910</v>
      </c>
      <c r="AC3926" s="95" t="s">
        <v>26031</v>
      </c>
      <c r="AD3926" s="95" t="s">
        <v>87</v>
      </c>
      <c r="AE3926" s="95" t="s">
        <v>61</v>
      </c>
      <c r="AF3926" s="95" t="s">
        <v>61</v>
      </c>
      <c r="AG3926" s="95" t="s">
        <v>89</v>
      </c>
      <c r="AH3926" s="95" t="s">
        <v>89</v>
      </c>
      <c r="AI3926" s="95" t="s">
        <v>88</v>
      </c>
      <c r="AJ3926" s="95" t="s">
        <v>89</v>
      </c>
      <c r="AK3926" s="95" t="s">
        <v>89</v>
      </c>
      <c r="AL3926" s="95" t="s">
        <v>88</v>
      </c>
      <c r="AM3926" s="95" t="s">
        <v>89</v>
      </c>
      <c r="AN3926" s="95" t="s">
        <v>89</v>
      </c>
      <c r="AO3926" s="95" t="s">
        <v>89</v>
      </c>
      <c r="AP3926" s="95" t="s">
        <v>89</v>
      </c>
      <c r="AQ3926" s="95" t="s">
        <v>90</v>
      </c>
      <c r="AR3926" s="95" t="s">
        <v>90</v>
      </c>
      <c r="AS3926" s="95" t="s">
        <v>25691</v>
      </c>
      <c r="AT3926" s="95" t="s">
        <v>92</v>
      </c>
      <c r="AU3926" s="95" t="s">
        <v>92</v>
      </c>
      <c r="AV3926" s="95" t="s">
        <v>93</v>
      </c>
      <c r="AW3926" s="95" t="s">
        <v>26911</v>
      </c>
      <c r="AX3926" s="95" t="s">
        <v>34257</v>
      </c>
      <c r="AY3926" s="95" t="s">
        <v>26913</v>
      </c>
      <c r="AZ3926" s="95" t="s">
        <v>34257</v>
      </c>
      <c r="BA3926" s="95" t="s">
        <v>97</v>
      </c>
      <c r="BB3926" s="95" t="s">
        <v>34258</v>
      </c>
      <c r="BC3926" s="95" t="s">
        <v>99</v>
      </c>
      <c r="BD3926" s="95" t="s">
        <v>150</v>
      </c>
      <c r="BE3926" s="95" t="s">
        <v>61</v>
      </c>
      <c r="BF3926" s="95" t="s">
        <v>262</v>
      </c>
      <c r="BG3926" s="95" t="s">
        <v>101</v>
      </c>
    </row>
    <row r="3927" s="86" customFormat="1" ht="19" customHeight="1" spans="1:59">
      <c r="A3927" s="95" t="s">
        <v>267</v>
      </c>
      <c r="B3927" s="95" t="s">
        <v>268</v>
      </c>
      <c r="C3927" s="95" t="s">
        <v>269</v>
      </c>
      <c r="D3927" s="95" t="s">
        <v>270</v>
      </c>
      <c r="E3927" s="95" t="s">
        <v>11537</v>
      </c>
      <c r="F3927" s="95" t="s">
        <v>2775</v>
      </c>
      <c r="G3927" s="95" t="s">
        <v>2775</v>
      </c>
      <c r="H3927" s="95" t="s">
        <v>369</v>
      </c>
      <c r="I3927" s="95" t="s">
        <v>34259</v>
      </c>
      <c r="J3927" s="95" t="s">
        <v>34260</v>
      </c>
      <c r="K3927" s="95" t="s">
        <v>34261</v>
      </c>
      <c r="L3927" s="95" t="s">
        <v>73</v>
      </c>
      <c r="M3927" s="95" t="s">
        <v>2014</v>
      </c>
      <c r="N3927" s="95" t="s">
        <v>4838</v>
      </c>
      <c r="O3927" s="95" t="s">
        <v>1753</v>
      </c>
      <c r="P3927" s="95" t="s">
        <v>1754</v>
      </c>
      <c r="Q3927" s="95" t="s">
        <v>377</v>
      </c>
      <c r="R3927" s="95" t="s">
        <v>378</v>
      </c>
      <c r="S3927" s="95" t="s">
        <v>34262</v>
      </c>
      <c r="T3927" s="95" t="s">
        <v>380</v>
      </c>
      <c r="U3927" s="96">
        <v>0</v>
      </c>
      <c r="V3927" s="96">
        <v>57200</v>
      </c>
      <c r="W3927" s="96">
        <v>44000</v>
      </c>
      <c r="X3927" s="96">
        <v>10000</v>
      </c>
      <c r="Y3927" s="95" t="s">
        <v>82</v>
      </c>
      <c r="Z3927" s="95" t="s">
        <v>25689</v>
      </c>
      <c r="AA3927" s="95" t="s">
        <v>84</v>
      </c>
      <c r="AB3927" s="95" t="s">
        <v>11543</v>
      </c>
      <c r="AC3927" s="95" t="s">
        <v>25830</v>
      </c>
      <c r="AD3927" s="95" t="s">
        <v>87</v>
      </c>
      <c r="AE3927" s="95" t="s">
        <v>61</v>
      </c>
      <c r="AF3927" s="95" t="s">
        <v>61</v>
      </c>
      <c r="AG3927" s="95" t="s">
        <v>89</v>
      </c>
      <c r="AH3927" s="95" t="s">
        <v>89</v>
      </c>
      <c r="AI3927" s="95" t="s">
        <v>89</v>
      </c>
      <c r="AJ3927" s="95" t="s">
        <v>89</v>
      </c>
      <c r="AK3927" s="95" t="s">
        <v>89</v>
      </c>
      <c r="AL3927" s="95" t="s">
        <v>89</v>
      </c>
      <c r="AM3927" s="95" t="s">
        <v>89</v>
      </c>
      <c r="AN3927" s="95" t="s">
        <v>89</v>
      </c>
      <c r="AO3927" s="95" t="s">
        <v>89</v>
      </c>
      <c r="AP3927" s="95" t="s">
        <v>89</v>
      </c>
      <c r="AQ3927" s="95" t="s">
        <v>90</v>
      </c>
      <c r="AR3927" s="95" t="s">
        <v>90</v>
      </c>
      <c r="AS3927" s="95" t="s">
        <v>25691</v>
      </c>
      <c r="AT3927" s="95" t="s">
        <v>92</v>
      </c>
      <c r="AU3927" s="95" t="s">
        <v>92</v>
      </c>
      <c r="AV3927" s="95" t="s">
        <v>93</v>
      </c>
      <c r="AW3927" s="95" t="s">
        <v>11544</v>
      </c>
      <c r="AX3927" s="95" t="s">
        <v>34263</v>
      </c>
      <c r="AY3927" s="95" t="s">
        <v>11546</v>
      </c>
      <c r="AZ3927" s="95" t="s">
        <v>34263</v>
      </c>
      <c r="BA3927" s="95" t="s">
        <v>97</v>
      </c>
      <c r="BB3927" s="95" t="s">
        <v>34264</v>
      </c>
      <c r="BC3927" s="95" t="s">
        <v>99</v>
      </c>
      <c r="BD3927" s="95" t="s">
        <v>100</v>
      </c>
      <c r="BE3927" s="95" t="s">
        <v>61</v>
      </c>
      <c r="BF3927" s="95" t="s">
        <v>380</v>
      </c>
      <c r="BG3927" s="95" t="s">
        <v>101</v>
      </c>
    </row>
    <row r="3928" s="86" customFormat="1" ht="19" customHeight="1" spans="1:59">
      <c r="A3928" s="95" t="s">
        <v>441</v>
      </c>
      <c r="B3928" s="95" t="s">
        <v>442</v>
      </c>
      <c r="C3928" s="95" t="s">
        <v>443</v>
      </c>
      <c r="D3928" s="95" t="s">
        <v>444</v>
      </c>
      <c r="E3928" s="95" t="s">
        <v>3912</v>
      </c>
      <c r="F3928" s="95" t="s">
        <v>3913</v>
      </c>
      <c r="G3928" s="95" t="s">
        <v>3814</v>
      </c>
      <c r="H3928" s="95" t="s">
        <v>1299</v>
      </c>
      <c r="I3928" s="95" t="s">
        <v>34265</v>
      </c>
      <c r="J3928" s="95" t="s">
        <v>34266</v>
      </c>
      <c r="K3928" s="95" t="s">
        <v>34267</v>
      </c>
      <c r="L3928" s="95" t="s">
        <v>73</v>
      </c>
      <c r="M3928" s="95" t="s">
        <v>1526</v>
      </c>
      <c r="N3928" s="95" t="s">
        <v>114</v>
      </c>
      <c r="O3928" s="95" t="s">
        <v>2985</v>
      </c>
      <c r="P3928" s="95" t="s">
        <v>2986</v>
      </c>
      <c r="Q3928" s="95" t="s">
        <v>1728</v>
      </c>
      <c r="R3928" s="95" t="s">
        <v>1307</v>
      </c>
      <c r="S3928" s="95" t="s">
        <v>34268</v>
      </c>
      <c r="T3928" s="95" t="s">
        <v>262</v>
      </c>
      <c r="U3928" s="96">
        <v>0</v>
      </c>
      <c r="V3928" s="96">
        <v>20974</v>
      </c>
      <c r="W3928" s="96">
        <v>15000</v>
      </c>
      <c r="X3928" s="96">
        <v>5000</v>
      </c>
      <c r="Y3928" s="95" t="s">
        <v>82</v>
      </c>
      <c r="Z3928" s="95" t="s">
        <v>25689</v>
      </c>
      <c r="AA3928" s="95" t="s">
        <v>84</v>
      </c>
      <c r="AB3928" s="95" t="s">
        <v>3913</v>
      </c>
      <c r="AC3928" s="95" t="s">
        <v>25690</v>
      </c>
      <c r="AD3928" s="95" t="s">
        <v>87</v>
      </c>
      <c r="AE3928" s="95" t="s">
        <v>61</v>
      </c>
      <c r="AF3928" s="95" t="s">
        <v>61</v>
      </c>
      <c r="AG3928" s="95" t="s">
        <v>89</v>
      </c>
      <c r="AH3928" s="95" t="s">
        <v>89</v>
      </c>
      <c r="AI3928" s="95" t="s">
        <v>89</v>
      </c>
      <c r="AJ3928" s="95" t="s">
        <v>89</v>
      </c>
      <c r="AK3928" s="95" t="s">
        <v>89</v>
      </c>
      <c r="AL3928" s="95" t="s">
        <v>89</v>
      </c>
      <c r="AM3928" s="95" t="s">
        <v>89</v>
      </c>
      <c r="AN3928" s="95" t="s">
        <v>89</v>
      </c>
      <c r="AO3928" s="95" t="s">
        <v>89</v>
      </c>
      <c r="AP3928" s="95" t="s">
        <v>89</v>
      </c>
      <c r="AQ3928" s="95" t="s">
        <v>90</v>
      </c>
      <c r="AR3928" s="95" t="s">
        <v>90</v>
      </c>
      <c r="AS3928" s="95" t="s">
        <v>25691</v>
      </c>
      <c r="AT3928" s="95" t="s">
        <v>92</v>
      </c>
      <c r="AU3928" s="95" t="s">
        <v>92</v>
      </c>
      <c r="AV3928" s="95" t="s">
        <v>93</v>
      </c>
      <c r="AW3928" s="95" t="s">
        <v>3919</v>
      </c>
      <c r="AX3928" s="95" t="s">
        <v>34269</v>
      </c>
      <c r="AY3928" s="95" t="s">
        <v>3921</v>
      </c>
      <c r="AZ3928" s="95" t="s">
        <v>34269</v>
      </c>
      <c r="BA3928" s="95" t="s">
        <v>97</v>
      </c>
      <c r="BB3928" s="95" t="s">
        <v>34270</v>
      </c>
      <c r="BC3928" s="95" t="s">
        <v>99</v>
      </c>
      <c r="BD3928" s="95" t="s">
        <v>100</v>
      </c>
      <c r="BE3928" s="95" t="s">
        <v>61</v>
      </c>
      <c r="BF3928" s="95" t="s">
        <v>262</v>
      </c>
      <c r="BG3928" s="95" t="s">
        <v>101</v>
      </c>
    </row>
    <row r="3929" s="86" customFormat="1" ht="19" customHeight="1" spans="1:59">
      <c r="A3929" s="95" t="s">
        <v>226</v>
      </c>
      <c r="B3929" s="95" t="s">
        <v>227</v>
      </c>
      <c r="C3929" s="95" t="s">
        <v>5591</v>
      </c>
      <c r="D3929" s="95" t="s">
        <v>5592</v>
      </c>
      <c r="E3929" s="95" t="s">
        <v>6253</v>
      </c>
      <c r="F3929" s="95" t="s">
        <v>6254</v>
      </c>
      <c r="G3929" s="95" t="s">
        <v>2039</v>
      </c>
      <c r="H3929" s="95" t="s">
        <v>943</v>
      </c>
      <c r="I3929" s="95" t="s">
        <v>34271</v>
      </c>
      <c r="J3929" s="95" t="s">
        <v>34272</v>
      </c>
      <c r="K3929" s="95" t="s">
        <v>34273</v>
      </c>
      <c r="L3929" s="95" t="s">
        <v>73</v>
      </c>
      <c r="M3929" s="95" t="s">
        <v>74</v>
      </c>
      <c r="N3929" s="95" t="s">
        <v>114</v>
      </c>
      <c r="O3929" s="95" t="s">
        <v>949</v>
      </c>
      <c r="P3929" s="95" t="s">
        <v>950</v>
      </c>
      <c r="Q3929" s="95" t="s">
        <v>257</v>
      </c>
      <c r="R3929" s="95" t="s">
        <v>951</v>
      </c>
      <c r="S3929" s="95" t="s">
        <v>34274</v>
      </c>
      <c r="T3929" s="95" t="s">
        <v>380</v>
      </c>
      <c r="U3929" s="96">
        <v>0</v>
      </c>
      <c r="V3929" s="96">
        <v>35000</v>
      </c>
      <c r="W3929" s="96">
        <v>23000</v>
      </c>
      <c r="X3929" s="96">
        <v>8000</v>
      </c>
      <c r="Y3929" s="95" t="s">
        <v>82</v>
      </c>
      <c r="Z3929" s="95" t="s">
        <v>25689</v>
      </c>
      <c r="AA3929" s="95" t="s">
        <v>84</v>
      </c>
      <c r="AB3929" s="95" t="s">
        <v>6259</v>
      </c>
      <c r="AC3929" s="95" t="s">
        <v>26031</v>
      </c>
      <c r="AD3929" s="95" t="s">
        <v>87</v>
      </c>
      <c r="AE3929" s="95" t="s">
        <v>61</v>
      </c>
      <c r="AF3929" s="95" t="s">
        <v>61</v>
      </c>
      <c r="AG3929" s="95" t="s">
        <v>89</v>
      </c>
      <c r="AH3929" s="95" t="s">
        <v>89</v>
      </c>
      <c r="AI3929" s="95" t="s">
        <v>89</v>
      </c>
      <c r="AJ3929" s="95" t="s">
        <v>89</v>
      </c>
      <c r="AK3929" s="95" t="s">
        <v>89</v>
      </c>
      <c r="AL3929" s="95" t="s">
        <v>89</v>
      </c>
      <c r="AM3929" s="95" t="s">
        <v>89</v>
      </c>
      <c r="AN3929" s="95" t="s">
        <v>89</v>
      </c>
      <c r="AO3929" s="95" t="s">
        <v>89</v>
      </c>
      <c r="AP3929" s="95" t="s">
        <v>89</v>
      </c>
      <c r="AQ3929" s="95" t="s">
        <v>90</v>
      </c>
      <c r="AR3929" s="95" t="s">
        <v>90</v>
      </c>
      <c r="AS3929" s="95" t="s">
        <v>25691</v>
      </c>
      <c r="AT3929" s="95" t="s">
        <v>92</v>
      </c>
      <c r="AU3929" s="95" t="s">
        <v>92</v>
      </c>
      <c r="AV3929" s="95" t="s">
        <v>93</v>
      </c>
      <c r="AW3929" s="95" t="s">
        <v>6260</v>
      </c>
      <c r="AX3929" s="95" t="s">
        <v>34275</v>
      </c>
      <c r="AY3929" s="95" t="s">
        <v>6262</v>
      </c>
      <c r="AZ3929" s="95" t="s">
        <v>34275</v>
      </c>
      <c r="BA3929" s="95" t="s">
        <v>97</v>
      </c>
      <c r="BB3929" s="95" t="s">
        <v>34276</v>
      </c>
      <c r="BC3929" s="95" t="s">
        <v>99</v>
      </c>
      <c r="BD3929" s="95" t="s">
        <v>100</v>
      </c>
      <c r="BE3929" s="95" t="s">
        <v>61</v>
      </c>
      <c r="BF3929" s="95" t="s">
        <v>380</v>
      </c>
      <c r="BG3929" s="95" t="s">
        <v>101</v>
      </c>
    </row>
    <row r="3930" s="86" customFormat="1" ht="19" customHeight="1" spans="1:59">
      <c r="A3930" s="95" t="s">
        <v>226</v>
      </c>
      <c r="B3930" s="95" t="s">
        <v>227</v>
      </c>
      <c r="C3930" s="95" t="s">
        <v>334</v>
      </c>
      <c r="D3930" s="95" t="s">
        <v>335</v>
      </c>
      <c r="E3930" s="95" t="s">
        <v>14803</v>
      </c>
      <c r="F3930" s="95" t="s">
        <v>7044</v>
      </c>
      <c r="G3930" s="95" t="s">
        <v>876</v>
      </c>
      <c r="H3930" s="95" t="s">
        <v>109</v>
      </c>
      <c r="I3930" s="95" t="s">
        <v>34277</v>
      </c>
      <c r="J3930" s="95" t="s">
        <v>34278</v>
      </c>
      <c r="K3930" s="95" t="s">
        <v>34279</v>
      </c>
      <c r="L3930" s="95" t="s">
        <v>73</v>
      </c>
      <c r="M3930" s="95" t="s">
        <v>74</v>
      </c>
      <c r="N3930" s="95" t="s">
        <v>1752</v>
      </c>
      <c r="O3930" s="95" t="s">
        <v>1537</v>
      </c>
      <c r="P3930" s="95" t="s">
        <v>1538</v>
      </c>
      <c r="Q3930" s="95" t="s">
        <v>1940</v>
      </c>
      <c r="R3930" s="95" t="s">
        <v>1941</v>
      </c>
      <c r="S3930" s="95" t="s">
        <v>34280</v>
      </c>
      <c r="T3930" s="95" t="s">
        <v>119</v>
      </c>
      <c r="U3930" s="96">
        <v>0</v>
      </c>
      <c r="V3930" s="96">
        <v>11831</v>
      </c>
      <c r="W3930" s="96">
        <v>8000</v>
      </c>
      <c r="X3930" s="96">
        <v>4000</v>
      </c>
      <c r="Y3930" s="95" t="s">
        <v>82</v>
      </c>
      <c r="Z3930" s="95" t="s">
        <v>25689</v>
      </c>
      <c r="AA3930" s="95" t="s">
        <v>84</v>
      </c>
      <c r="AB3930" s="95" t="s">
        <v>14809</v>
      </c>
      <c r="AC3930" s="95" t="s">
        <v>25830</v>
      </c>
      <c r="AD3930" s="95" t="s">
        <v>87</v>
      </c>
      <c r="AE3930" s="95" t="s">
        <v>61</v>
      </c>
      <c r="AF3930" s="95" t="s">
        <v>61</v>
      </c>
      <c r="AG3930" s="95" t="s">
        <v>89</v>
      </c>
      <c r="AH3930" s="95" t="s">
        <v>89</v>
      </c>
      <c r="AI3930" s="95" t="s">
        <v>89</v>
      </c>
      <c r="AJ3930" s="95" t="s">
        <v>89</v>
      </c>
      <c r="AK3930" s="95" t="s">
        <v>89</v>
      </c>
      <c r="AL3930" s="95" t="s">
        <v>89</v>
      </c>
      <c r="AM3930" s="95" t="s">
        <v>89</v>
      </c>
      <c r="AN3930" s="95" t="s">
        <v>89</v>
      </c>
      <c r="AO3930" s="95" t="s">
        <v>89</v>
      </c>
      <c r="AP3930" s="95" t="s">
        <v>89</v>
      </c>
      <c r="AQ3930" s="95" t="s">
        <v>90</v>
      </c>
      <c r="AR3930" s="95" t="s">
        <v>90</v>
      </c>
      <c r="AS3930" s="95" t="s">
        <v>25691</v>
      </c>
      <c r="AT3930" s="95" t="s">
        <v>92</v>
      </c>
      <c r="AU3930" s="95" t="s">
        <v>92</v>
      </c>
      <c r="AV3930" s="95" t="s">
        <v>93</v>
      </c>
      <c r="AW3930" s="95" t="s">
        <v>14810</v>
      </c>
      <c r="AX3930" s="95" t="s">
        <v>34281</v>
      </c>
      <c r="AY3930" s="95" t="s">
        <v>14812</v>
      </c>
      <c r="AZ3930" s="95" t="s">
        <v>34281</v>
      </c>
      <c r="BA3930" s="95" t="s">
        <v>97</v>
      </c>
      <c r="BB3930" s="95" t="s">
        <v>34282</v>
      </c>
      <c r="BC3930" s="95" t="s">
        <v>99</v>
      </c>
      <c r="BD3930" s="95" t="s">
        <v>100</v>
      </c>
      <c r="BE3930" s="95" t="s">
        <v>61</v>
      </c>
      <c r="BF3930" s="95" t="s">
        <v>119</v>
      </c>
      <c r="BG3930" s="95" t="s">
        <v>101</v>
      </c>
    </row>
    <row r="3931" s="86" customFormat="1" ht="19" customHeight="1" spans="1:59">
      <c r="A3931" s="95" t="s">
        <v>419</v>
      </c>
      <c r="B3931" s="95" t="s">
        <v>420</v>
      </c>
      <c r="C3931" s="95" t="s">
        <v>3839</v>
      </c>
      <c r="D3931" s="95" t="s">
        <v>3840</v>
      </c>
      <c r="E3931" s="95" t="s">
        <v>34283</v>
      </c>
      <c r="F3931" s="95" t="s">
        <v>8845</v>
      </c>
      <c r="G3931" s="95" t="s">
        <v>1665</v>
      </c>
      <c r="H3931" s="95" t="s">
        <v>605</v>
      </c>
      <c r="I3931" s="95" t="s">
        <v>34284</v>
      </c>
      <c r="J3931" s="95" t="s">
        <v>34285</v>
      </c>
      <c r="K3931" s="95" t="s">
        <v>34286</v>
      </c>
      <c r="L3931" s="95" t="s">
        <v>73</v>
      </c>
      <c r="M3931" s="95" t="s">
        <v>508</v>
      </c>
      <c r="N3931" s="95" t="s">
        <v>114</v>
      </c>
      <c r="O3931" s="95" t="s">
        <v>5315</v>
      </c>
      <c r="P3931" s="95" t="s">
        <v>5316</v>
      </c>
      <c r="Q3931" s="95" t="s">
        <v>1669</v>
      </c>
      <c r="R3931" s="95" t="s">
        <v>1670</v>
      </c>
      <c r="S3931" s="95" t="s">
        <v>34287</v>
      </c>
      <c r="T3931" s="95" t="s">
        <v>262</v>
      </c>
      <c r="U3931" s="96">
        <v>0</v>
      </c>
      <c r="V3931" s="96">
        <v>19990</v>
      </c>
      <c r="W3931" s="96">
        <v>15000</v>
      </c>
      <c r="X3931" s="96">
        <v>7500</v>
      </c>
      <c r="Y3931" s="95" t="s">
        <v>82</v>
      </c>
      <c r="Z3931" s="95" t="s">
        <v>25689</v>
      </c>
      <c r="AA3931" s="95" t="s">
        <v>84</v>
      </c>
      <c r="AB3931" s="95" t="s">
        <v>34288</v>
      </c>
      <c r="AC3931" s="95" t="s">
        <v>25703</v>
      </c>
      <c r="AD3931" s="95" t="s">
        <v>87</v>
      </c>
      <c r="AE3931" s="95" t="s">
        <v>61</v>
      </c>
      <c r="AF3931" s="95" t="s">
        <v>61</v>
      </c>
      <c r="AG3931" s="95" t="s">
        <v>89</v>
      </c>
      <c r="AH3931" s="95" t="s">
        <v>89</v>
      </c>
      <c r="AI3931" s="95" t="s">
        <v>89</v>
      </c>
      <c r="AJ3931" s="95" t="s">
        <v>88</v>
      </c>
      <c r="AK3931" s="95" t="s">
        <v>89</v>
      </c>
      <c r="AL3931" s="95" t="s">
        <v>89</v>
      </c>
      <c r="AM3931" s="95" t="s">
        <v>89</v>
      </c>
      <c r="AN3931" s="95" t="s">
        <v>89</v>
      </c>
      <c r="AO3931" s="95" t="s">
        <v>88</v>
      </c>
      <c r="AP3931" s="95" t="s">
        <v>89</v>
      </c>
      <c r="AQ3931" s="95" t="s">
        <v>90</v>
      </c>
      <c r="AR3931" s="95" t="s">
        <v>90</v>
      </c>
      <c r="AS3931" s="95" t="s">
        <v>25691</v>
      </c>
      <c r="AT3931" s="95" t="s">
        <v>92</v>
      </c>
      <c r="AU3931" s="95" t="s">
        <v>92</v>
      </c>
      <c r="AV3931" s="95" t="s">
        <v>93</v>
      </c>
      <c r="AW3931" s="95" t="s">
        <v>34289</v>
      </c>
      <c r="AX3931" s="95" t="s">
        <v>34290</v>
      </c>
      <c r="AY3931" s="95" t="s">
        <v>34291</v>
      </c>
      <c r="AZ3931" s="95" t="s">
        <v>34290</v>
      </c>
      <c r="BA3931" s="95" t="s">
        <v>97</v>
      </c>
      <c r="BB3931" s="95" t="s">
        <v>34292</v>
      </c>
      <c r="BC3931" s="95" t="s">
        <v>99</v>
      </c>
      <c r="BD3931" s="95" t="s">
        <v>100</v>
      </c>
      <c r="BE3931" s="95" t="s">
        <v>61</v>
      </c>
      <c r="BF3931" s="95" t="s">
        <v>262</v>
      </c>
      <c r="BG3931" s="95" t="s">
        <v>101</v>
      </c>
    </row>
    <row r="3932" s="86" customFormat="1" ht="19" customHeight="1" spans="1:59">
      <c r="A3932" s="95" t="s">
        <v>226</v>
      </c>
      <c r="B3932" s="95" t="s">
        <v>227</v>
      </c>
      <c r="C3932" s="95" t="s">
        <v>1332</v>
      </c>
      <c r="D3932" s="95" t="s">
        <v>1333</v>
      </c>
      <c r="E3932" s="95" t="s">
        <v>26550</v>
      </c>
      <c r="F3932" s="95" t="s">
        <v>26551</v>
      </c>
      <c r="G3932" s="95" t="s">
        <v>2963</v>
      </c>
      <c r="H3932" s="95" t="s">
        <v>2885</v>
      </c>
      <c r="I3932" s="95" t="s">
        <v>34293</v>
      </c>
      <c r="J3932" s="95" t="s">
        <v>34294</v>
      </c>
      <c r="K3932" s="95" t="s">
        <v>34295</v>
      </c>
      <c r="L3932" s="95" t="s">
        <v>73</v>
      </c>
      <c r="M3932" s="95" t="s">
        <v>526</v>
      </c>
      <c r="N3932" s="95" t="s">
        <v>2029</v>
      </c>
      <c r="O3932" s="95" t="s">
        <v>1877</v>
      </c>
      <c r="P3932" s="95" t="s">
        <v>2968</v>
      </c>
      <c r="Q3932" s="95" t="s">
        <v>2891</v>
      </c>
      <c r="R3932" s="95" t="s">
        <v>2892</v>
      </c>
      <c r="S3932" s="95" t="s">
        <v>34296</v>
      </c>
      <c r="T3932" s="95" t="s">
        <v>380</v>
      </c>
      <c r="U3932" s="96">
        <v>0</v>
      </c>
      <c r="V3932" s="96">
        <v>25631</v>
      </c>
      <c r="W3932" s="96">
        <v>20000</v>
      </c>
      <c r="X3932" s="96">
        <v>13000</v>
      </c>
      <c r="Y3932" s="95" t="s">
        <v>82</v>
      </c>
      <c r="Z3932" s="95" t="s">
        <v>25689</v>
      </c>
      <c r="AA3932" s="95" t="s">
        <v>84</v>
      </c>
      <c r="AB3932" s="95" t="s">
        <v>26551</v>
      </c>
      <c r="AC3932" s="95" t="s">
        <v>8465</v>
      </c>
      <c r="AD3932" s="95" t="s">
        <v>87</v>
      </c>
      <c r="AE3932" s="95" t="s">
        <v>61</v>
      </c>
      <c r="AF3932" s="95" t="s">
        <v>61</v>
      </c>
      <c r="AG3932" s="95" t="s">
        <v>89</v>
      </c>
      <c r="AH3932" s="95" t="s">
        <v>89</v>
      </c>
      <c r="AI3932" s="95" t="s">
        <v>88</v>
      </c>
      <c r="AJ3932" s="95" t="s">
        <v>88</v>
      </c>
      <c r="AK3932" s="95" t="s">
        <v>89</v>
      </c>
      <c r="AL3932" s="95" t="s">
        <v>88</v>
      </c>
      <c r="AM3932" s="95" t="s">
        <v>88</v>
      </c>
      <c r="AN3932" s="95" t="s">
        <v>88</v>
      </c>
      <c r="AO3932" s="95" t="s">
        <v>88</v>
      </c>
      <c r="AP3932" s="95" t="s">
        <v>89</v>
      </c>
      <c r="AQ3932" s="95" t="s">
        <v>90</v>
      </c>
      <c r="AR3932" s="95" t="s">
        <v>90</v>
      </c>
      <c r="AS3932" s="95" t="s">
        <v>25691</v>
      </c>
      <c r="AT3932" s="95" t="s">
        <v>92</v>
      </c>
      <c r="AU3932" s="95" t="s">
        <v>92</v>
      </c>
      <c r="AV3932" s="95" t="s">
        <v>93</v>
      </c>
      <c r="AW3932" s="95" t="s">
        <v>26556</v>
      </c>
      <c r="AX3932" s="95" t="s">
        <v>34297</v>
      </c>
      <c r="AY3932" s="95" t="s">
        <v>26558</v>
      </c>
      <c r="AZ3932" s="95" t="s">
        <v>34297</v>
      </c>
      <c r="BA3932" s="95" t="s">
        <v>97</v>
      </c>
      <c r="BB3932" s="95" t="s">
        <v>34298</v>
      </c>
      <c r="BC3932" s="95" t="s">
        <v>99</v>
      </c>
      <c r="BD3932" s="95" t="s">
        <v>100</v>
      </c>
      <c r="BE3932" s="95" t="s">
        <v>61</v>
      </c>
      <c r="BF3932" s="95" t="s">
        <v>380</v>
      </c>
      <c r="BG3932" s="95" t="s">
        <v>101</v>
      </c>
    </row>
    <row r="3933" s="86" customFormat="1" ht="19" customHeight="1" spans="1:59">
      <c r="A3933" s="95" t="s">
        <v>419</v>
      </c>
      <c r="B3933" s="95" t="s">
        <v>420</v>
      </c>
      <c r="C3933" s="95" t="s">
        <v>1465</v>
      </c>
      <c r="D3933" s="95" t="s">
        <v>1466</v>
      </c>
      <c r="E3933" s="95" t="s">
        <v>18007</v>
      </c>
      <c r="F3933" s="95" t="s">
        <v>18008</v>
      </c>
      <c r="G3933" s="95" t="s">
        <v>425</v>
      </c>
      <c r="H3933" s="95" t="s">
        <v>109</v>
      </c>
      <c r="I3933" s="95" t="s">
        <v>18009</v>
      </c>
      <c r="J3933" s="95" t="s">
        <v>18010</v>
      </c>
      <c r="K3933" s="95" t="s">
        <v>18011</v>
      </c>
      <c r="L3933" s="95" t="s">
        <v>73</v>
      </c>
      <c r="M3933" s="95" t="s">
        <v>15458</v>
      </c>
      <c r="N3933" s="95" t="s">
        <v>18012</v>
      </c>
      <c r="O3933" s="95" t="s">
        <v>115</v>
      </c>
      <c r="P3933" s="95" t="s">
        <v>116</v>
      </c>
      <c r="Q3933" s="95" t="s">
        <v>117</v>
      </c>
      <c r="R3933" s="95" t="s">
        <v>116</v>
      </c>
      <c r="S3933" s="95" t="s">
        <v>18013</v>
      </c>
      <c r="T3933" s="95" t="s">
        <v>209</v>
      </c>
      <c r="U3933" s="96">
        <v>0</v>
      </c>
      <c r="V3933" s="96">
        <v>16000</v>
      </c>
      <c r="W3933" s="96">
        <v>11200</v>
      </c>
      <c r="X3933" s="96">
        <v>4000</v>
      </c>
      <c r="Y3933" s="95" t="s">
        <v>143</v>
      </c>
      <c r="Z3933" s="95" t="s">
        <v>25689</v>
      </c>
      <c r="AA3933" s="95" t="s">
        <v>84</v>
      </c>
      <c r="AB3933" s="95" t="s">
        <v>18008</v>
      </c>
      <c r="AC3933" s="95" t="s">
        <v>26031</v>
      </c>
      <c r="AD3933" s="95" t="s">
        <v>87</v>
      </c>
      <c r="AE3933" s="95" t="s">
        <v>61</v>
      </c>
      <c r="AF3933" s="95" t="s">
        <v>61</v>
      </c>
      <c r="AG3933" s="95" t="s">
        <v>89</v>
      </c>
      <c r="AH3933" s="95" t="s">
        <v>89</v>
      </c>
      <c r="AI3933" s="95" t="s">
        <v>89</v>
      </c>
      <c r="AJ3933" s="95" t="s">
        <v>89</v>
      </c>
      <c r="AK3933" s="95" t="s">
        <v>89</v>
      </c>
      <c r="AL3933" s="95" t="s">
        <v>89</v>
      </c>
      <c r="AM3933" s="95" t="s">
        <v>89</v>
      </c>
      <c r="AN3933" s="95" t="s">
        <v>89</v>
      </c>
      <c r="AO3933" s="95" t="s">
        <v>89</v>
      </c>
      <c r="AP3933" s="95" t="s">
        <v>89</v>
      </c>
      <c r="AQ3933" s="95" t="s">
        <v>90</v>
      </c>
      <c r="AR3933" s="95" t="s">
        <v>90</v>
      </c>
      <c r="AS3933" s="95" t="s">
        <v>25691</v>
      </c>
      <c r="AT3933" s="95" t="s">
        <v>92</v>
      </c>
      <c r="AU3933" s="95" t="s">
        <v>92</v>
      </c>
      <c r="AV3933" s="95" t="s">
        <v>93</v>
      </c>
      <c r="AW3933" s="95" t="s">
        <v>18014</v>
      </c>
      <c r="AX3933" s="95" t="s">
        <v>34299</v>
      </c>
      <c r="AY3933" s="95" t="s">
        <v>18016</v>
      </c>
      <c r="AZ3933" s="95" t="s">
        <v>34299</v>
      </c>
      <c r="BA3933" s="95" t="s">
        <v>97</v>
      </c>
      <c r="BB3933" s="95" t="s">
        <v>18017</v>
      </c>
      <c r="BC3933" s="95" t="s">
        <v>99</v>
      </c>
      <c r="BD3933" s="95" t="s">
        <v>150</v>
      </c>
      <c r="BE3933" s="95" t="s">
        <v>61</v>
      </c>
      <c r="BF3933" s="95" t="s">
        <v>209</v>
      </c>
      <c r="BG3933" s="95" t="s">
        <v>101</v>
      </c>
    </row>
    <row r="3934" s="86" customFormat="1" ht="19" customHeight="1" spans="1:59">
      <c r="A3934" s="95" t="s">
        <v>151</v>
      </c>
      <c r="B3934" s="95" t="s">
        <v>152</v>
      </c>
      <c r="C3934" s="95" t="s">
        <v>741</v>
      </c>
      <c r="D3934" s="95" t="s">
        <v>742</v>
      </c>
      <c r="E3934" s="95" t="s">
        <v>2936</v>
      </c>
      <c r="F3934" s="95" t="s">
        <v>34300</v>
      </c>
      <c r="G3934" s="95" t="s">
        <v>4111</v>
      </c>
      <c r="H3934" s="95" t="s">
        <v>1571</v>
      </c>
      <c r="I3934" s="95" t="s">
        <v>34301</v>
      </c>
      <c r="J3934" s="95" t="s">
        <v>34302</v>
      </c>
      <c r="K3934" s="95" t="s">
        <v>34303</v>
      </c>
      <c r="L3934" s="95" t="s">
        <v>73</v>
      </c>
      <c r="M3934" s="95" t="s">
        <v>526</v>
      </c>
      <c r="N3934" s="95" t="s">
        <v>11626</v>
      </c>
      <c r="O3934" s="95" t="s">
        <v>949</v>
      </c>
      <c r="P3934" s="95" t="s">
        <v>950</v>
      </c>
      <c r="Q3934" s="95" t="s">
        <v>257</v>
      </c>
      <c r="R3934" s="95" t="s">
        <v>951</v>
      </c>
      <c r="S3934" s="95" t="s">
        <v>34304</v>
      </c>
      <c r="T3934" s="95" t="s">
        <v>119</v>
      </c>
      <c r="U3934" s="96">
        <v>0</v>
      </c>
      <c r="V3934" s="96">
        <v>30608</v>
      </c>
      <c r="W3934" s="96">
        <v>22000</v>
      </c>
      <c r="X3934" s="96">
        <v>5000</v>
      </c>
      <c r="Y3934" s="95" t="s">
        <v>82</v>
      </c>
      <c r="Z3934" s="95" t="s">
        <v>25689</v>
      </c>
      <c r="AA3934" s="95" t="s">
        <v>84</v>
      </c>
      <c r="AB3934" s="95" t="s">
        <v>2942</v>
      </c>
      <c r="AC3934" s="95" t="s">
        <v>25690</v>
      </c>
      <c r="AD3934" s="95" t="s">
        <v>87</v>
      </c>
      <c r="AE3934" s="95" t="s">
        <v>61</v>
      </c>
      <c r="AF3934" s="95" t="s">
        <v>61</v>
      </c>
      <c r="AG3934" s="95" t="s">
        <v>89</v>
      </c>
      <c r="AH3934" s="95" t="s">
        <v>89</v>
      </c>
      <c r="AI3934" s="95" t="s">
        <v>88</v>
      </c>
      <c r="AJ3934" s="95" t="s">
        <v>88</v>
      </c>
      <c r="AK3934" s="95" t="s">
        <v>88</v>
      </c>
      <c r="AL3934" s="95" t="s">
        <v>88</v>
      </c>
      <c r="AM3934" s="95" t="s">
        <v>88</v>
      </c>
      <c r="AN3934" s="95" t="s">
        <v>88</v>
      </c>
      <c r="AO3934" s="95" t="s">
        <v>88</v>
      </c>
      <c r="AP3934" s="95" t="s">
        <v>89</v>
      </c>
      <c r="AQ3934" s="95" t="s">
        <v>90</v>
      </c>
      <c r="AR3934" s="95" t="s">
        <v>90</v>
      </c>
      <c r="AS3934" s="95" t="s">
        <v>25691</v>
      </c>
      <c r="AT3934" s="95" t="s">
        <v>92</v>
      </c>
      <c r="AU3934" s="95" t="s">
        <v>92</v>
      </c>
      <c r="AV3934" s="95" t="s">
        <v>93</v>
      </c>
      <c r="AW3934" s="95" t="s">
        <v>2943</v>
      </c>
      <c r="AX3934" s="95" t="s">
        <v>34305</v>
      </c>
      <c r="AY3934" s="95" t="s">
        <v>2945</v>
      </c>
      <c r="AZ3934" s="95" t="s">
        <v>34305</v>
      </c>
      <c r="BA3934" s="95" t="s">
        <v>97</v>
      </c>
      <c r="BB3934" s="95" t="s">
        <v>34306</v>
      </c>
      <c r="BC3934" s="95" t="s">
        <v>99</v>
      </c>
      <c r="BD3934" s="95" t="s">
        <v>100</v>
      </c>
      <c r="BE3934" s="95" t="s">
        <v>61</v>
      </c>
      <c r="BF3934" s="95" t="s">
        <v>119</v>
      </c>
      <c r="BG3934" s="95" t="s">
        <v>101</v>
      </c>
    </row>
    <row r="3935" s="86" customFormat="1" ht="19" customHeight="1" spans="1:59">
      <c r="A3935" s="95" t="s">
        <v>419</v>
      </c>
      <c r="B3935" s="95" t="s">
        <v>420</v>
      </c>
      <c r="C3935" s="95" t="s">
        <v>1661</v>
      </c>
      <c r="D3935" s="95" t="s">
        <v>1662</v>
      </c>
      <c r="E3935" s="95" t="s">
        <v>26474</v>
      </c>
      <c r="F3935" s="95" t="s">
        <v>26475</v>
      </c>
      <c r="G3935" s="95" t="s">
        <v>538</v>
      </c>
      <c r="H3935" s="95" t="s">
        <v>1795</v>
      </c>
      <c r="I3935" s="95" t="s">
        <v>34307</v>
      </c>
      <c r="J3935" s="95" t="s">
        <v>34308</v>
      </c>
      <c r="K3935" s="95" t="s">
        <v>34309</v>
      </c>
      <c r="L3935" s="95" t="s">
        <v>73</v>
      </c>
      <c r="M3935" s="95" t="s">
        <v>1526</v>
      </c>
      <c r="N3935" s="95" t="s">
        <v>114</v>
      </c>
      <c r="O3935" s="95" t="s">
        <v>7997</v>
      </c>
      <c r="P3935" s="95" t="s">
        <v>7998</v>
      </c>
      <c r="Q3935" s="95" t="s">
        <v>1802</v>
      </c>
      <c r="R3935" s="95" t="s">
        <v>1803</v>
      </c>
      <c r="S3935" s="95" t="s">
        <v>34310</v>
      </c>
      <c r="T3935" s="95" t="s">
        <v>262</v>
      </c>
      <c r="U3935" s="96">
        <v>0</v>
      </c>
      <c r="V3935" s="96">
        <v>7530</v>
      </c>
      <c r="W3935" s="96">
        <v>6000</v>
      </c>
      <c r="X3935" s="96">
        <v>3000</v>
      </c>
      <c r="Y3935" s="95" t="s">
        <v>82</v>
      </c>
      <c r="Z3935" s="95" t="s">
        <v>25689</v>
      </c>
      <c r="AA3935" s="95" t="s">
        <v>84</v>
      </c>
      <c r="AB3935" s="95" t="s">
        <v>16023</v>
      </c>
      <c r="AC3935" s="95" t="s">
        <v>25849</v>
      </c>
      <c r="AD3935" s="95" t="s">
        <v>87</v>
      </c>
      <c r="AE3935" s="95" t="s">
        <v>61</v>
      </c>
      <c r="AF3935" s="95" t="s">
        <v>61</v>
      </c>
      <c r="AG3935" s="95" t="s">
        <v>89</v>
      </c>
      <c r="AH3935" s="95" t="s">
        <v>89</v>
      </c>
      <c r="AI3935" s="95" t="s">
        <v>89</v>
      </c>
      <c r="AJ3935" s="95" t="s">
        <v>88</v>
      </c>
      <c r="AK3935" s="95" t="s">
        <v>88</v>
      </c>
      <c r="AL3935" s="95" t="s">
        <v>88</v>
      </c>
      <c r="AM3935" s="95" t="s">
        <v>88</v>
      </c>
      <c r="AN3935" s="95" t="s">
        <v>88</v>
      </c>
      <c r="AO3935" s="95" t="s">
        <v>88</v>
      </c>
      <c r="AP3935" s="95" t="s">
        <v>89</v>
      </c>
      <c r="AQ3935" s="95" t="s">
        <v>90</v>
      </c>
      <c r="AR3935" s="95" t="s">
        <v>90</v>
      </c>
      <c r="AS3935" s="95" t="s">
        <v>25691</v>
      </c>
      <c r="AT3935" s="95" t="s">
        <v>92</v>
      </c>
      <c r="AU3935" s="95" t="s">
        <v>92</v>
      </c>
      <c r="AV3935" s="95" t="s">
        <v>93</v>
      </c>
      <c r="AW3935" s="95" t="s">
        <v>26480</v>
      </c>
      <c r="AX3935" s="95" t="s">
        <v>34311</v>
      </c>
      <c r="AY3935" s="95" t="s">
        <v>26482</v>
      </c>
      <c r="AZ3935" s="95" t="s">
        <v>34311</v>
      </c>
      <c r="BA3935" s="95" t="s">
        <v>97</v>
      </c>
      <c r="BB3935" s="95" t="s">
        <v>34312</v>
      </c>
      <c r="BC3935" s="95" t="s">
        <v>99</v>
      </c>
      <c r="BD3935" s="95" t="s">
        <v>100</v>
      </c>
      <c r="BE3935" s="95" t="s">
        <v>61</v>
      </c>
      <c r="BF3935" s="95" t="s">
        <v>262</v>
      </c>
      <c r="BG3935" s="95" t="s">
        <v>101</v>
      </c>
    </row>
    <row r="3936" s="86" customFormat="1" ht="19" customHeight="1" spans="1:59">
      <c r="A3936" s="95" t="s">
        <v>126</v>
      </c>
      <c r="B3936" s="95" t="s">
        <v>127</v>
      </c>
      <c r="C3936" s="95" t="s">
        <v>248</v>
      </c>
      <c r="D3936" s="95" t="s">
        <v>249</v>
      </c>
      <c r="E3936" s="95" t="s">
        <v>33369</v>
      </c>
      <c r="F3936" s="95" t="s">
        <v>251</v>
      </c>
      <c r="G3936" s="95" t="s">
        <v>252</v>
      </c>
      <c r="H3936" s="95" t="s">
        <v>109</v>
      </c>
      <c r="I3936" s="95" t="s">
        <v>34313</v>
      </c>
      <c r="J3936" s="95" t="s">
        <v>34314</v>
      </c>
      <c r="K3936" s="95" t="s">
        <v>34315</v>
      </c>
      <c r="L3936" s="95" t="s">
        <v>73</v>
      </c>
      <c r="M3936" s="95" t="s">
        <v>74</v>
      </c>
      <c r="N3936" s="95" t="s">
        <v>880</v>
      </c>
      <c r="O3936" s="95" t="s">
        <v>257</v>
      </c>
      <c r="P3936" s="95" t="s">
        <v>258</v>
      </c>
      <c r="Q3936" s="95" t="s">
        <v>3796</v>
      </c>
      <c r="R3936" s="95" t="s">
        <v>3797</v>
      </c>
      <c r="S3936" s="95" t="s">
        <v>34316</v>
      </c>
      <c r="T3936" s="95" t="s">
        <v>119</v>
      </c>
      <c r="U3936" s="96">
        <v>0</v>
      </c>
      <c r="V3936" s="96">
        <v>20000</v>
      </c>
      <c r="W3936" s="96">
        <v>9000</v>
      </c>
      <c r="X3936" s="96">
        <v>6000</v>
      </c>
      <c r="Y3936" s="95" t="s">
        <v>82</v>
      </c>
      <c r="Z3936" s="95" t="s">
        <v>25689</v>
      </c>
      <c r="AA3936" s="95" t="s">
        <v>84</v>
      </c>
      <c r="AB3936" s="95" t="s">
        <v>251</v>
      </c>
      <c r="AC3936" s="95" t="s">
        <v>8465</v>
      </c>
      <c r="AD3936" s="95" t="s">
        <v>87</v>
      </c>
      <c r="AE3936" s="95" t="s">
        <v>61</v>
      </c>
      <c r="AF3936" s="95" t="s">
        <v>61</v>
      </c>
      <c r="AG3936" s="95" t="s">
        <v>89</v>
      </c>
      <c r="AH3936" s="95" t="s">
        <v>89</v>
      </c>
      <c r="AI3936" s="95" t="s">
        <v>89</v>
      </c>
      <c r="AJ3936" s="95" t="s">
        <v>89</v>
      </c>
      <c r="AK3936" s="95" t="s">
        <v>89</v>
      </c>
      <c r="AL3936" s="95" t="s">
        <v>89</v>
      </c>
      <c r="AM3936" s="95" t="s">
        <v>89</v>
      </c>
      <c r="AN3936" s="95" t="s">
        <v>89</v>
      </c>
      <c r="AO3936" s="95" t="s">
        <v>89</v>
      </c>
      <c r="AP3936" s="95" t="s">
        <v>89</v>
      </c>
      <c r="AQ3936" s="95" t="s">
        <v>90</v>
      </c>
      <c r="AR3936" s="95" t="s">
        <v>90</v>
      </c>
      <c r="AS3936" s="95" t="s">
        <v>25691</v>
      </c>
      <c r="AT3936" s="95" t="s">
        <v>92</v>
      </c>
      <c r="AU3936" s="95" t="s">
        <v>92</v>
      </c>
      <c r="AV3936" s="95" t="s">
        <v>93</v>
      </c>
      <c r="AW3936" s="95" t="s">
        <v>263</v>
      </c>
      <c r="AX3936" s="95" t="s">
        <v>34317</v>
      </c>
      <c r="AY3936" s="95" t="s">
        <v>265</v>
      </c>
      <c r="AZ3936" s="95" t="s">
        <v>34317</v>
      </c>
      <c r="BA3936" s="95" t="s">
        <v>97</v>
      </c>
      <c r="BB3936" s="95" t="s">
        <v>34318</v>
      </c>
      <c r="BC3936" s="95" t="s">
        <v>99</v>
      </c>
      <c r="BD3936" s="95" t="s">
        <v>100</v>
      </c>
      <c r="BE3936" s="95" t="s">
        <v>61</v>
      </c>
      <c r="BF3936" s="95" t="s">
        <v>119</v>
      </c>
      <c r="BG3936" s="95" t="s">
        <v>101</v>
      </c>
    </row>
    <row r="3937" s="86" customFormat="1" ht="19" customHeight="1" spans="1:59">
      <c r="A3937" s="95" t="s">
        <v>419</v>
      </c>
      <c r="B3937" s="95" t="s">
        <v>420</v>
      </c>
      <c r="C3937" s="95" t="s">
        <v>1661</v>
      </c>
      <c r="D3937" s="95" t="s">
        <v>1662</v>
      </c>
      <c r="E3937" s="95" t="s">
        <v>5639</v>
      </c>
      <c r="F3937" s="95" t="s">
        <v>5640</v>
      </c>
      <c r="G3937" s="95" t="s">
        <v>425</v>
      </c>
      <c r="H3937" s="95" t="s">
        <v>109</v>
      </c>
      <c r="I3937" s="95" t="s">
        <v>34319</v>
      </c>
      <c r="J3937" s="95" t="s">
        <v>34320</v>
      </c>
      <c r="K3937" s="95" t="s">
        <v>34321</v>
      </c>
      <c r="L3937" s="95" t="s">
        <v>73</v>
      </c>
      <c r="M3937" s="95" t="s">
        <v>2014</v>
      </c>
      <c r="N3937" s="95" t="s">
        <v>811</v>
      </c>
      <c r="O3937" s="95" t="s">
        <v>115</v>
      </c>
      <c r="P3937" s="95" t="s">
        <v>116</v>
      </c>
      <c r="Q3937" s="95" t="s">
        <v>2425</v>
      </c>
      <c r="R3937" s="95" t="s">
        <v>2426</v>
      </c>
      <c r="S3937" s="95" t="s">
        <v>34322</v>
      </c>
      <c r="T3937" s="95" t="s">
        <v>380</v>
      </c>
      <c r="U3937" s="96">
        <v>0</v>
      </c>
      <c r="V3937" s="96">
        <v>6129</v>
      </c>
      <c r="W3937" s="96">
        <v>3000</v>
      </c>
      <c r="X3937" s="96">
        <v>1500</v>
      </c>
      <c r="Y3937" s="95" t="s">
        <v>82</v>
      </c>
      <c r="Z3937" s="95" t="s">
        <v>25689</v>
      </c>
      <c r="AA3937" s="95" t="s">
        <v>84</v>
      </c>
      <c r="AB3937" s="95" t="s">
        <v>5640</v>
      </c>
      <c r="AC3937" s="95" t="s">
        <v>25830</v>
      </c>
      <c r="AD3937" s="95" t="s">
        <v>87</v>
      </c>
      <c r="AE3937" s="95" t="s">
        <v>61</v>
      </c>
      <c r="AF3937" s="95" t="s">
        <v>61</v>
      </c>
      <c r="AG3937" s="95" t="s">
        <v>89</v>
      </c>
      <c r="AH3937" s="95" t="s">
        <v>89</v>
      </c>
      <c r="AI3937" s="95" t="s">
        <v>88</v>
      </c>
      <c r="AJ3937" s="95" t="s">
        <v>88</v>
      </c>
      <c r="AK3937" s="95" t="s">
        <v>88</v>
      </c>
      <c r="AL3937" s="95" t="s">
        <v>88</v>
      </c>
      <c r="AM3937" s="95" t="s">
        <v>88</v>
      </c>
      <c r="AN3937" s="95" t="s">
        <v>88</v>
      </c>
      <c r="AO3937" s="95" t="s">
        <v>88</v>
      </c>
      <c r="AP3937" s="95" t="s">
        <v>89</v>
      </c>
      <c r="AQ3937" s="95" t="s">
        <v>90</v>
      </c>
      <c r="AR3937" s="95" t="s">
        <v>90</v>
      </c>
      <c r="AS3937" s="95" t="s">
        <v>25691</v>
      </c>
      <c r="AT3937" s="95" t="s">
        <v>92</v>
      </c>
      <c r="AU3937" s="95" t="s">
        <v>92</v>
      </c>
      <c r="AV3937" s="95" t="s">
        <v>93</v>
      </c>
      <c r="AW3937" s="95" t="s">
        <v>5646</v>
      </c>
      <c r="AX3937" s="95" t="s">
        <v>34323</v>
      </c>
      <c r="AY3937" s="95" t="s">
        <v>5648</v>
      </c>
      <c r="AZ3937" s="95" t="s">
        <v>34323</v>
      </c>
      <c r="BA3937" s="95" t="s">
        <v>97</v>
      </c>
      <c r="BB3937" s="95" t="s">
        <v>34324</v>
      </c>
      <c r="BC3937" s="95" t="s">
        <v>99</v>
      </c>
      <c r="BD3937" s="95" t="s">
        <v>100</v>
      </c>
      <c r="BE3937" s="95" t="s">
        <v>61</v>
      </c>
      <c r="BF3937" s="95" t="s">
        <v>380</v>
      </c>
      <c r="BG3937" s="95" t="s">
        <v>101</v>
      </c>
    </row>
    <row r="3938" s="86" customFormat="1" ht="19" customHeight="1" spans="1:59">
      <c r="A3938" s="95" t="s">
        <v>151</v>
      </c>
      <c r="B3938" s="95" t="s">
        <v>152</v>
      </c>
      <c r="C3938" s="95" t="s">
        <v>5084</v>
      </c>
      <c r="D3938" s="95" t="s">
        <v>5085</v>
      </c>
      <c r="E3938" s="95" t="s">
        <v>5086</v>
      </c>
      <c r="F3938" s="95" t="s">
        <v>5788</v>
      </c>
      <c r="G3938" s="95" t="s">
        <v>6371</v>
      </c>
      <c r="H3938" s="95" t="s">
        <v>943</v>
      </c>
      <c r="I3938" s="95" t="s">
        <v>34325</v>
      </c>
      <c r="J3938" s="95" t="s">
        <v>34326</v>
      </c>
      <c r="K3938" s="95" t="s">
        <v>34327</v>
      </c>
      <c r="L3938" s="95" t="s">
        <v>73</v>
      </c>
      <c r="M3938" s="95" t="s">
        <v>2014</v>
      </c>
      <c r="N3938" s="95" t="s">
        <v>1835</v>
      </c>
      <c r="O3938" s="95" t="s">
        <v>949</v>
      </c>
      <c r="P3938" s="95" t="s">
        <v>950</v>
      </c>
      <c r="Q3938" s="95" t="s">
        <v>6440</v>
      </c>
      <c r="R3938" s="95" t="s">
        <v>6441</v>
      </c>
      <c r="S3938" s="95" t="s">
        <v>34328</v>
      </c>
      <c r="T3938" s="95" t="s">
        <v>380</v>
      </c>
      <c r="U3938" s="96">
        <v>0</v>
      </c>
      <c r="V3938" s="96">
        <v>41600</v>
      </c>
      <c r="W3938" s="96">
        <v>33000</v>
      </c>
      <c r="X3938" s="96">
        <v>11000</v>
      </c>
      <c r="Y3938" s="95" t="s">
        <v>82</v>
      </c>
      <c r="Z3938" s="95" t="s">
        <v>25689</v>
      </c>
      <c r="AA3938" s="95" t="s">
        <v>84</v>
      </c>
      <c r="AB3938" s="95" t="s">
        <v>5092</v>
      </c>
      <c r="AC3938" s="95" t="s">
        <v>25690</v>
      </c>
      <c r="AD3938" s="95" t="s">
        <v>87</v>
      </c>
      <c r="AE3938" s="95" t="s">
        <v>61</v>
      </c>
      <c r="AF3938" s="95" t="s">
        <v>61</v>
      </c>
      <c r="AG3938" s="95" t="s">
        <v>89</v>
      </c>
      <c r="AH3938" s="95" t="s">
        <v>89</v>
      </c>
      <c r="AI3938" s="95" t="s">
        <v>89</v>
      </c>
      <c r="AJ3938" s="95" t="s">
        <v>88</v>
      </c>
      <c r="AK3938" s="95" t="s">
        <v>89</v>
      </c>
      <c r="AL3938" s="95" t="s">
        <v>89</v>
      </c>
      <c r="AM3938" s="95" t="s">
        <v>88</v>
      </c>
      <c r="AN3938" s="95" t="s">
        <v>88</v>
      </c>
      <c r="AO3938" s="95" t="s">
        <v>88</v>
      </c>
      <c r="AP3938" s="95" t="s">
        <v>89</v>
      </c>
      <c r="AQ3938" s="95" t="s">
        <v>90</v>
      </c>
      <c r="AR3938" s="95" t="s">
        <v>90</v>
      </c>
      <c r="AS3938" s="95" t="s">
        <v>25691</v>
      </c>
      <c r="AT3938" s="95" t="s">
        <v>92</v>
      </c>
      <c r="AU3938" s="95" t="s">
        <v>92</v>
      </c>
      <c r="AV3938" s="95" t="s">
        <v>93</v>
      </c>
      <c r="AW3938" s="95" t="s">
        <v>5093</v>
      </c>
      <c r="AX3938" s="95" t="s">
        <v>34329</v>
      </c>
      <c r="AY3938" s="95" t="s">
        <v>5095</v>
      </c>
      <c r="AZ3938" s="95" t="s">
        <v>34329</v>
      </c>
      <c r="BA3938" s="95" t="s">
        <v>97</v>
      </c>
      <c r="BB3938" s="95" t="s">
        <v>34330</v>
      </c>
      <c r="BC3938" s="95" t="s">
        <v>99</v>
      </c>
      <c r="BD3938" s="95" t="s">
        <v>100</v>
      </c>
      <c r="BE3938" s="95" t="s">
        <v>61</v>
      </c>
      <c r="BF3938" s="95" t="s">
        <v>380</v>
      </c>
      <c r="BG3938" s="95" t="s">
        <v>101</v>
      </c>
    </row>
    <row r="3939" s="86" customFormat="1" ht="19" customHeight="1" spans="1:59">
      <c r="A3939" s="95" t="s">
        <v>485</v>
      </c>
      <c r="B3939" s="95" t="s">
        <v>486</v>
      </c>
      <c r="C3939" s="95" t="s">
        <v>2147</v>
      </c>
      <c r="D3939" s="95" t="s">
        <v>2148</v>
      </c>
      <c r="E3939" s="95" t="s">
        <v>34331</v>
      </c>
      <c r="F3939" s="95" t="s">
        <v>5448</v>
      </c>
      <c r="G3939" s="95" t="s">
        <v>3601</v>
      </c>
      <c r="H3939" s="95" t="s">
        <v>109</v>
      </c>
      <c r="I3939" s="95" t="s">
        <v>34332</v>
      </c>
      <c r="J3939" s="95" t="s">
        <v>34333</v>
      </c>
      <c r="K3939" s="95" t="s">
        <v>34334</v>
      </c>
      <c r="L3939" s="95" t="s">
        <v>73</v>
      </c>
      <c r="M3939" s="95" t="s">
        <v>2014</v>
      </c>
      <c r="N3939" s="95" t="s">
        <v>5729</v>
      </c>
      <c r="O3939" s="95" t="s">
        <v>115</v>
      </c>
      <c r="P3939" s="95" t="s">
        <v>116</v>
      </c>
      <c r="Q3939" s="95" t="s">
        <v>117</v>
      </c>
      <c r="R3939" s="95" t="s">
        <v>116</v>
      </c>
      <c r="S3939" s="95" t="s">
        <v>34335</v>
      </c>
      <c r="T3939" s="95" t="s">
        <v>380</v>
      </c>
      <c r="U3939" s="96">
        <v>0</v>
      </c>
      <c r="V3939" s="96">
        <v>20000</v>
      </c>
      <c r="W3939" s="96">
        <v>16000</v>
      </c>
      <c r="X3939" s="96">
        <v>10000</v>
      </c>
      <c r="Y3939" s="95" t="s">
        <v>82</v>
      </c>
      <c r="Z3939" s="95" t="s">
        <v>25689</v>
      </c>
      <c r="AA3939" s="95" t="s">
        <v>84</v>
      </c>
      <c r="AB3939" s="95" t="s">
        <v>34336</v>
      </c>
      <c r="AC3939" s="95" t="s">
        <v>25703</v>
      </c>
      <c r="AD3939" s="95" t="s">
        <v>87</v>
      </c>
      <c r="AE3939" s="95" t="s">
        <v>61</v>
      </c>
      <c r="AF3939" s="95" t="s">
        <v>61</v>
      </c>
      <c r="AG3939" s="95" t="s">
        <v>89</v>
      </c>
      <c r="AH3939" s="95" t="s">
        <v>89</v>
      </c>
      <c r="AI3939" s="95" t="s">
        <v>89</v>
      </c>
      <c r="AJ3939" s="95" t="s">
        <v>89</v>
      </c>
      <c r="AK3939" s="95" t="s">
        <v>89</v>
      </c>
      <c r="AL3939" s="95" t="s">
        <v>89</v>
      </c>
      <c r="AM3939" s="95" t="s">
        <v>89</v>
      </c>
      <c r="AN3939" s="95" t="s">
        <v>89</v>
      </c>
      <c r="AO3939" s="95" t="s">
        <v>89</v>
      </c>
      <c r="AP3939" s="95" t="s">
        <v>89</v>
      </c>
      <c r="AQ3939" s="95" t="s">
        <v>90</v>
      </c>
      <c r="AR3939" s="95" t="s">
        <v>90</v>
      </c>
      <c r="AS3939" s="95" t="s">
        <v>25691</v>
      </c>
      <c r="AT3939" s="95" t="s">
        <v>92</v>
      </c>
      <c r="AU3939" s="95" t="s">
        <v>92</v>
      </c>
      <c r="AV3939" s="95" t="s">
        <v>93</v>
      </c>
      <c r="AW3939" s="95" t="s">
        <v>34337</v>
      </c>
      <c r="AX3939" s="95" t="s">
        <v>34338</v>
      </c>
      <c r="AY3939" s="95" t="s">
        <v>34339</v>
      </c>
      <c r="AZ3939" s="95" t="s">
        <v>34338</v>
      </c>
      <c r="BA3939" s="95" t="s">
        <v>97</v>
      </c>
      <c r="BB3939" s="95" t="s">
        <v>34340</v>
      </c>
      <c r="BC3939" s="95" t="s">
        <v>99</v>
      </c>
      <c r="BD3939" s="95" t="s">
        <v>100</v>
      </c>
      <c r="BE3939" s="95" t="s">
        <v>61</v>
      </c>
      <c r="BF3939" s="95" t="s">
        <v>380</v>
      </c>
      <c r="BG3939" s="95" t="s">
        <v>101</v>
      </c>
    </row>
    <row r="3940" s="86" customFormat="1" ht="19" customHeight="1" spans="1:59">
      <c r="A3940" s="95" t="s">
        <v>302</v>
      </c>
      <c r="B3940" s="95" t="s">
        <v>303</v>
      </c>
      <c r="C3940" s="95" t="s">
        <v>1968</v>
      </c>
      <c r="D3940" s="95" t="s">
        <v>1969</v>
      </c>
      <c r="E3940" s="95" t="s">
        <v>1970</v>
      </c>
      <c r="F3940" s="95" t="s">
        <v>1971</v>
      </c>
      <c r="G3940" s="95" t="s">
        <v>1972</v>
      </c>
      <c r="H3940" s="95" t="s">
        <v>109</v>
      </c>
      <c r="I3940" s="95" t="s">
        <v>34341</v>
      </c>
      <c r="J3940" s="95" t="s">
        <v>34342</v>
      </c>
      <c r="K3940" s="95" t="s">
        <v>34343</v>
      </c>
      <c r="L3940" s="95" t="s">
        <v>73</v>
      </c>
      <c r="M3940" s="95" t="s">
        <v>823</v>
      </c>
      <c r="N3940" s="95" t="s">
        <v>1835</v>
      </c>
      <c r="O3940" s="95" t="s">
        <v>1537</v>
      </c>
      <c r="P3940" s="95" t="s">
        <v>1538</v>
      </c>
      <c r="Q3940" s="95" t="s">
        <v>4513</v>
      </c>
      <c r="R3940" s="95" t="s">
        <v>4514</v>
      </c>
      <c r="S3940" s="95" t="s">
        <v>34344</v>
      </c>
      <c r="T3940" s="95" t="s">
        <v>119</v>
      </c>
      <c r="U3940" s="96">
        <v>0</v>
      </c>
      <c r="V3940" s="96">
        <v>15000</v>
      </c>
      <c r="W3940" s="96">
        <v>12000</v>
      </c>
      <c r="X3940" s="96">
        <v>6000</v>
      </c>
      <c r="Y3940" s="95" t="s">
        <v>82</v>
      </c>
      <c r="Z3940" s="95" t="s">
        <v>25689</v>
      </c>
      <c r="AA3940" s="95" t="s">
        <v>84</v>
      </c>
      <c r="AB3940" s="95" t="s">
        <v>1979</v>
      </c>
      <c r="AC3940" s="95" t="s">
        <v>25690</v>
      </c>
      <c r="AD3940" s="95" t="s">
        <v>87</v>
      </c>
      <c r="AE3940" s="95" t="s">
        <v>61</v>
      </c>
      <c r="AF3940" s="95" t="s">
        <v>61</v>
      </c>
      <c r="AG3940" s="95" t="s">
        <v>89</v>
      </c>
      <c r="AH3940" s="95" t="s">
        <v>89</v>
      </c>
      <c r="AI3940" s="95" t="s">
        <v>89</v>
      </c>
      <c r="AJ3940" s="95" t="s">
        <v>89</v>
      </c>
      <c r="AK3940" s="95" t="s">
        <v>89</v>
      </c>
      <c r="AL3940" s="95" t="s">
        <v>89</v>
      </c>
      <c r="AM3940" s="95" t="s">
        <v>89</v>
      </c>
      <c r="AN3940" s="95" t="s">
        <v>89</v>
      </c>
      <c r="AO3940" s="95" t="s">
        <v>89</v>
      </c>
      <c r="AP3940" s="95" t="s">
        <v>89</v>
      </c>
      <c r="AQ3940" s="95" t="s">
        <v>90</v>
      </c>
      <c r="AR3940" s="95" t="s">
        <v>90</v>
      </c>
      <c r="AS3940" s="95" t="s">
        <v>25691</v>
      </c>
      <c r="AT3940" s="95" t="s">
        <v>92</v>
      </c>
      <c r="AU3940" s="95" t="s">
        <v>92</v>
      </c>
      <c r="AV3940" s="95" t="s">
        <v>93</v>
      </c>
      <c r="AW3940" s="95" t="s">
        <v>1980</v>
      </c>
      <c r="AX3940" s="95" t="s">
        <v>34345</v>
      </c>
      <c r="AY3940" s="95" t="s">
        <v>1982</v>
      </c>
      <c r="AZ3940" s="95" t="s">
        <v>34345</v>
      </c>
      <c r="BA3940" s="95" t="s">
        <v>97</v>
      </c>
      <c r="BB3940" s="95" t="s">
        <v>34346</v>
      </c>
      <c r="BC3940" s="95" t="s">
        <v>99</v>
      </c>
      <c r="BD3940" s="95" t="s">
        <v>100</v>
      </c>
      <c r="BE3940" s="95" t="s">
        <v>61</v>
      </c>
      <c r="BF3940" s="95" t="s">
        <v>119</v>
      </c>
      <c r="BG3940" s="95" t="s">
        <v>101</v>
      </c>
    </row>
    <row r="3941" s="86" customFormat="1" ht="19" customHeight="1" spans="1:59">
      <c r="A3941" s="95" t="s">
        <v>387</v>
      </c>
      <c r="B3941" s="95" t="s">
        <v>388</v>
      </c>
      <c r="C3941" s="95" t="s">
        <v>3288</v>
      </c>
      <c r="D3941" s="95" t="s">
        <v>3289</v>
      </c>
      <c r="E3941" s="95" t="s">
        <v>34347</v>
      </c>
      <c r="F3941" s="95" t="s">
        <v>34348</v>
      </c>
      <c r="G3941" s="95" t="s">
        <v>6151</v>
      </c>
      <c r="H3941" s="95" t="s">
        <v>2885</v>
      </c>
      <c r="I3941" s="95" t="s">
        <v>34349</v>
      </c>
      <c r="J3941" s="95" t="s">
        <v>34350</v>
      </c>
      <c r="K3941" s="95" t="s">
        <v>34351</v>
      </c>
      <c r="L3941" s="95" t="s">
        <v>73</v>
      </c>
      <c r="M3941" s="95" t="s">
        <v>2014</v>
      </c>
      <c r="N3941" s="95" t="s">
        <v>811</v>
      </c>
      <c r="O3941" s="95" t="s">
        <v>1877</v>
      </c>
      <c r="P3941" s="95" t="s">
        <v>2968</v>
      </c>
      <c r="Q3941" s="95" t="s">
        <v>2891</v>
      </c>
      <c r="R3941" s="95" t="s">
        <v>2892</v>
      </c>
      <c r="S3941" s="95" t="s">
        <v>34352</v>
      </c>
      <c r="T3941" s="95" t="s">
        <v>380</v>
      </c>
      <c r="U3941" s="96">
        <v>0</v>
      </c>
      <c r="V3941" s="96">
        <v>9800</v>
      </c>
      <c r="W3941" s="96">
        <v>7800</v>
      </c>
      <c r="X3941" s="96">
        <v>4000</v>
      </c>
      <c r="Y3941" s="95" t="s">
        <v>82</v>
      </c>
      <c r="Z3941" s="95" t="s">
        <v>25689</v>
      </c>
      <c r="AA3941" s="95" t="s">
        <v>84</v>
      </c>
      <c r="AB3941" s="95" t="s">
        <v>34353</v>
      </c>
      <c r="AC3941" s="95" t="s">
        <v>4869</v>
      </c>
      <c r="AD3941" s="95" t="s">
        <v>87</v>
      </c>
      <c r="AE3941" s="95" t="s">
        <v>61</v>
      </c>
      <c r="AF3941" s="95" t="s">
        <v>61</v>
      </c>
      <c r="AG3941" s="95" t="s">
        <v>89</v>
      </c>
      <c r="AH3941" s="95" t="s">
        <v>89</v>
      </c>
      <c r="AI3941" s="95" t="s">
        <v>88</v>
      </c>
      <c r="AJ3941" s="95" t="s">
        <v>88</v>
      </c>
      <c r="AK3941" s="95" t="s">
        <v>89</v>
      </c>
      <c r="AL3941" s="95" t="s">
        <v>88</v>
      </c>
      <c r="AM3941" s="95" t="s">
        <v>88</v>
      </c>
      <c r="AN3941" s="95" t="s">
        <v>88</v>
      </c>
      <c r="AO3941" s="95" t="s">
        <v>88</v>
      </c>
      <c r="AP3941" s="95" t="s">
        <v>89</v>
      </c>
      <c r="AQ3941" s="95" t="s">
        <v>90</v>
      </c>
      <c r="AR3941" s="95" t="s">
        <v>90</v>
      </c>
      <c r="AS3941" s="95" t="s">
        <v>25691</v>
      </c>
      <c r="AT3941" s="95" t="s">
        <v>92</v>
      </c>
      <c r="AU3941" s="95" t="s">
        <v>92</v>
      </c>
      <c r="AV3941" s="95" t="s">
        <v>93</v>
      </c>
      <c r="AW3941" s="95" t="s">
        <v>34354</v>
      </c>
      <c r="AX3941" s="95" t="s">
        <v>34355</v>
      </c>
      <c r="AY3941" s="95" t="s">
        <v>34356</v>
      </c>
      <c r="AZ3941" s="95" t="s">
        <v>34355</v>
      </c>
      <c r="BA3941" s="95" t="s">
        <v>97</v>
      </c>
      <c r="BB3941" s="95" t="s">
        <v>34357</v>
      </c>
      <c r="BC3941" s="95" t="s">
        <v>99</v>
      </c>
      <c r="BD3941" s="95" t="s">
        <v>100</v>
      </c>
      <c r="BE3941" s="95" t="s">
        <v>61</v>
      </c>
      <c r="BF3941" s="95" t="s">
        <v>380</v>
      </c>
      <c r="BG3941" s="95" t="s">
        <v>101</v>
      </c>
    </row>
    <row r="3942" s="86" customFormat="1" ht="19" customHeight="1" spans="1:59">
      <c r="A3942" s="95" t="s">
        <v>226</v>
      </c>
      <c r="B3942" s="95" t="s">
        <v>227</v>
      </c>
      <c r="C3942" s="95" t="s">
        <v>318</v>
      </c>
      <c r="D3942" s="95" t="s">
        <v>319</v>
      </c>
      <c r="E3942" s="95" t="s">
        <v>7744</v>
      </c>
      <c r="F3942" s="95" t="s">
        <v>2628</v>
      </c>
      <c r="G3942" s="95" t="s">
        <v>368</v>
      </c>
      <c r="H3942" s="95" t="s">
        <v>369</v>
      </c>
      <c r="I3942" s="95" t="s">
        <v>34358</v>
      </c>
      <c r="J3942" s="95" t="s">
        <v>34359</v>
      </c>
      <c r="K3942" s="95" t="s">
        <v>34360</v>
      </c>
      <c r="L3942" s="95" t="s">
        <v>73</v>
      </c>
      <c r="M3942" s="95" t="s">
        <v>1526</v>
      </c>
      <c r="N3942" s="95" t="s">
        <v>114</v>
      </c>
      <c r="O3942" s="95" t="s">
        <v>1739</v>
      </c>
      <c r="P3942" s="95" t="s">
        <v>1740</v>
      </c>
      <c r="Q3942" s="95" t="s">
        <v>377</v>
      </c>
      <c r="R3942" s="95" t="s">
        <v>378</v>
      </c>
      <c r="S3942" s="95" t="s">
        <v>34361</v>
      </c>
      <c r="T3942" s="95" t="s">
        <v>380</v>
      </c>
      <c r="U3942" s="96">
        <v>0</v>
      </c>
      <c r="V3942" s="96">
        <v>9000</v>
      </c>
      <c r="W3942" s="96">
        <v>7200</v>
      </c>
      <c r="X3942" s="96">
        <v>3600</v>
      </c>
      <c r="Y3942" s="95" t="s">
        <v>82</v>
      </c>
      <c r="Z3942" s="95" t="s">
        <v>25689</v>
      </c>
      <c r="AA3942" s="95" t="s">
        <v>84</v>
      </c>
      <c r="AB3942" s="95" t="s">
        <v>329</v>
      </c>
      <c r="AC3942" s="95" t="s">
        <v>17285</v>
      </c>
      <c r="AD3942" s="95" t="s">
        <v>87</v>
      </c>
      <c r="AE3942" s="95" t="s">
        <v>61</v>
      </c>
      <c r="AF3942" s="95" t="s">
        <v>61</v>
      </c>
      <c r="AG3942" s="95" t="s">
        <v>89</v>
      </c>
      <c r="AH3942" s="95" t="s">
        <v>89</v>
      </c>
      <c r="AI3942" s="95" t="s">
        <v>88</v>
      </c>
      <c r="AJ3942" s="95" t="s">
        <v>88</v>
      </c>
      <c r="AK3942" s="95" t="s">
        <v>88</v>
      </c>
      <c r="AL3942" s="95" t="s">
        <v>88</v>
      </c>
      <c r="AM3942" s="95" t="s">
        <v>88</v>
      </c>
      <c r="AN3942" s="95" t="s">
        <v>88</v>
      </c>
      <c r="AO3942" s="95" t="s">
        <v>88</v>
      </c>
      <c r="AP3942" s="95" t="s">
        <v>89</v>
      </c>
      <c r="AQ3942" s="95" t="s">
        <v>90</v>
      </c>
      <c r="AR3942" s="95" t="s">
        <v>90</v>
      </c>
      <c r="AS3942" s="95" t="s">
        <v>25691</v>
      </c>
      <c r="AT3942" s="95" t="s">
        <v>92</v>
      </c>
      <c r="AU3942" s="95" t="s">
        <v>92</v>
      </c>
      <c r="AV3942" s="95" t="s">
        <v>93</v>
      </c>
      <c r="AW3942" s="95" t="s">
        <v>7749</v>
      </c>
      <c r="AX3942" s="95" t="s">
        <v>34362</v>
      </c>
      <c r="AY3942" s="95" t="s">
        <v>7751</v>
      </c>
      <c r="AZ3942" s="95" t="s">
        <v>34362</v>
      </c>
      <c r="BA3942" s="95" t="s">
        <v>97</v>
      </c>
      <c r="BB3942" s="95" t="s">
        <v>34363</v>
      </c>
      <c r="BC3942" s="95" t="s">
        <v>99</v>
      </c>
      <c r="BD3942" s="95" t="s">
        <v>100</v>
      </c>
      <c r="BE3942" s="95" t="s">
        <v>61</v>
      </c>
      <c r="BF3942" s="95" t="s">
        <v>380</v>
      </c>
      <c r="BG3942" s="95" t="s">
        <v>101</v>
      </c>
    </row>
    <row r="3943" s="86" customFormat="1" ht="19" customHeight="1" spans="1:59">
      <c r="A3943" s="95" t="s">
        <v>694</v>
      </c>
      <c r="B3943" s="95" t="s">
        <v>695</v>
      </c>
      <c r="C3943" s="95" t="s">
        <v>696</v>
      </c>
      <c r="D3943" s="95" t="s">
        <v>697</v>
      </c>
      <c r="E3943" s="95" t="s">
        <v>9984</v>
      </c>
      <c r="F3943" s="95" t="s">
        <v>9147</v>
      </c>
      <c r="G3943" s="95" t="s">
        <v>769</v>
      </c>
      <c r="H3943" s="95" t="s">
        <v>109</v>
      </c>
      <c r="I3943" s="95" t="s">
        <v>34364</v>
      </c>
      <c r="J3943" s="95" t="s">
        <v>34365</v>
      </c>
      <c r="K3943" s="95" t="s">
        <v>34366</v>
      </c>
      <c r="L3943" s="95" t="s">
        <v>73</v>
      </c>
      <c r="M3943" s="95" t="s">
        <v>4953</v>
      </c>
      <c r="N3943" s="95" t="s">
        <v>34367</v>
      </c>
      <c r="O3943" s="95" t="s">
        <v>115</v>
      </c>
      <c r="P3943" s="95" t="s">
        <v>116</v>
      </c>
      <c r="Q3943" s="95" t="s">
        <v>117</v>
      </c>
      <c r="R3943" s="95" t="s">
        <v>116</v>
      </c>
      <c r="S3943" s="95" t="s">
        <v>34368</v>
      </c>
      <c r="T3943" s="95" t="s">
        <v>380</v>
      </c>
      <c r="U3943" s="96">
        <v>0</v>
      </c>
      <c r="V3943" s="96">
        <v>31500</v>
      </c>
      <c r="W3943" s="96">
        <v>23000</v>
      </c>
      <c r="X3943" s="96">
        <v>8000</v>
      </c>
      <c r="Y3943" s="95" t="s">
        <v>82</v>
      </c>
      <c r="Z3943" s="95" t="s">
        <v>25689</v>
      </c>
      <c r="AA3943" s="95" t="s">
        <v>84</v>
      </c>
      <c r="AB3943" s="95" t="s">
        <v>9147</v>
      </c>
      <c r="AC3943" s="95" t="s">
        <v>4869</v>
      </c>
      <c r="AD3943" s="95" t="s">
        <v>87</v>
      </c>
      <c r="AE3943" s="95" t="s">
        <v>61</v>
      </c>
      <c r="AF3943" s="95" t="s">
        <v>61</v>
      </c>
      <c r="AG3943" s="95" t="s">
        <v>89</v>
      </c>
      <c r="AH3943" s="95" t="s">
        <v>89</v>
      </c>
      <c r="AI3943" s="95" t="s">
        <v>89</v>
      </c>
      <c r="AJ3943" s="95" t="s">
        <v>88</v>
      </c>
      <c r="AK3943" s="95" t="s">
        <v>89</v>
      </c>
      <c r="AL3943" s="95" t="s">
        <v>89</v>
      </c>
      <c r="AM3943" s="95" t="s">
        <v>89</v>
      </c>
      <c r="AN3943" s="95" t="s">
        <v>89</v>
      </c>
      <c r="AO3943" s="95" t="s">
        <v>88</v>
      </c>
      <c r="AP3943" s="95" t="s">
        <v>89</v>
      </c>
      <c r="AQ3943" s="95" t="s">
        <v>90</v>
      </c>
      <c r="AR3943" s="95" t="s">
        <v>90</v>
      </c>
      <c r="AS3943" s="95" t="s">
        <v>25691</v>
      </c>
      <c r="AT3943" s="95" t="s">
        <v>92</v>
      </c>
      <c r="AU3943" s="95" t="s">
        <v>92</v>
      </c>
      <c r="AV3943" s="95" t="s">
        <v>93</v>
      </c>
      <c r="AW3943" s="95" t="s">
        <v>9991</v>
      </c>
      <c r="AX3943" s="95" t="s">
        <v>34369</v>
      </c>
      <c r="AY3943" s="95" t="s">
        <v>9993</v>
      </c>
      <c r="AZ3943" s="95" t="s">
        <v>34369</v>
      </c>
      <c r="BA3943" s="95" t="s">
        <v>97</v>
      </c>
      <c r="BB3943" s="95" t="s">
        <v>34370</v>
      </c>
      <c r="BC3943" s="95" t="s">
        <v>99</v>
      </c>
      <c r="BD3943" s="95" t="s">
        <v>100</v>
      </c>
      <c r="BE3943" s="95" t="s">
        <v>61</v>
      </c>
      <c r="BF3943" s="95" t="s">
        <v>380</v>
      </c>
      <c r="BG3943" s="95" t="s">
        <v>101</v>
      </c>
    </row>
    <row r="3944" s="86" customFormat="1" ht="19" customHeight="1" spans="1:59">
      <c r="A3944" s="95" t="s">
        <v>419</v>
      </c>
      <c r="B3944" s="95" t="s">
        <v>420</v>
      </c>
      <c r="C3944" s="95" t="s">
        <v>3445</v>
      </c>
      <c r="D3944" s="95" t="s">
        <v>3446</v>
      </c>
      <c r="E3944" s="95" t="s">
        <v>14565</v>
      </c>
      <c r="F3944" s="95" t="s">
        <v>425</v>
      </c>
      <c r="G3944" s="95" t="s">
        <v>425</v>
      </c>
      <c r="H3944" s="95" t="s">
        <v>109</v>
      </c>
      <c r="I3944" s="95" t="s">
        <v>34371</v>
      </c>
      <c r="J3944" s="95" t="s">
        <v>34372</v>
      </c>
      <c r="K3944" s="95" t="s">
        <v>34373</v>
      </c>
      <c r="L3944" s="95" t="s">
        <v>73</v>
      </c>
      <c r="M3944" s="95" t="s">
        <v>74</v>
      </c>
      <c r="N3944" s="95" t="s">
        <v>5654</v>
      </c>
      <c r="O3944" s="95" t="s">
        <v>292</v>
      </c>
      <c r="P3944" s="95" t="s">
        <v>293</v>
      </c>
      <c r="Q3944" s="95" t="s">
        <v>294</v>
      </c>
      <c r="R3944" s="95" t="s">
        <v>295</v>
      </c>
      <c r="S3944" s="95" t="s">
        <v>34374</v>
      </c>
      <c r="T3944" s="95" t="s">
        <v>380</v>
      </c>
      <c r="U3944" s="96">
        <v>0</v>
      </c>
      <c r="V3944" s="96">
        <v>127200</v>
      </c>
      <c r="W3944" s="96">
        <v>100000</v>
      </c>
      <c r="X3944" s="96">
        <v>50000</v>
      </c>
      <c r="Y3944" s="95" t="s">
        <v>82</v>
      </c>
      <c r="Z3944" s="95" t="s">
        <v>25689</v>
      </c>
      <c r="AA3944" s="95" t="s">
        <v>84</v>
      </c>
      <c r="AB3944" s="95" t="s">
        <v>14570</v>
      </c>
      <c r="AC3944" s="95" t="s">
        <v>25900</v>
      </c>
      <c r="AD3944" s="95" t="s">
        <v>87</v>
      </c>
      <c r="AE3944" s="95" t="s">
        <v>61</v>
      </c>
      <c r="AF3944" s="95" t="s">
        <v>61</v>
      </c>
      <c r="AG3944" s="95" t="s">
        <v>89</v>
      </c>
      <c r="AH3944" s="95" t="s">
        <v>89</v>
      </c>
      <c r="AI3944" s="95" t="s">
        <v>89</v>
      </c>
      <c r="AJ3944" s="95" t="s">
        <v>89</v>
      </c>
      <c r="AK3944" s="95" t="s">
        <v>89</v>
      </c>
      <c r="AL3944" s="95" t="s">
        <v>89</v>
      </c>
      <c r="AM3944" s="95" t="s">
        <v>89</v>
      </c>
      <c r="AN3944" s="95" t="s">
        <v>89</v>
      </c>
      <c r="AO3944" s="95" t="s">
        <v>89</v>
      </c>
      <c r="AP3944" s="95" t="s">
        <v>89</v>
      </c>
      <c r="AQ3944" s="95" t="s">
        <v>90</v>
      </c>
      <c r="AR3944" s="95" t="s">
        <v>90</v>
      </c>
      <c r="AS3944" s="95" t="s">
        <v>25691</v>
      </c>
      <c r="AT3944" s="95" t="s">
        <v>92</v>
      </c>
      <c r="AU3944" s="95" t="s">
        <v>92</v>
      </c>
      <c r="AV3944" s="95" t="s">
        <v>93</v>
      </c>
      <c r="AW3944" s="95" t="s">
        <v>14571</v>
      </c>
      <c r="AX3944" s="95" t="s">
        <v>34375</v>
      </c>
      <c r="AY3944" s="95" t="s">
        <v>11363</v>
      </c>
      <c r="AZ3944" s="95" t="s">
        <v>34375</v>
      </c>
      <c r="BA3944" s="95" t="s">
        <v>97</v>
      </c>
      <c r="BB3944" s="95" t="s">
        <v>34376</v>
      </c>
      <c r="BC3944" s="95" t="s">
        <v>99</v>
      </c>
      <c r="BD3944" s="95" t="s">
        <v>100</v>
      </c>
      <c r="BE3944" s="95" t="s">
        <v>61</v>
      </c>
      <c r="BF3944" s="95" t="s">
        <v>380</v>
      </c>
      <c r="BG3944" s="95" t="s">
        <v>101</v>
      </c>
    </row>
    <row r="3945" s="86" customFormat="1" ht="19" customHeight="1" spans="1:59">
      <c r="A3945" s="95" t="s">
        <v>62</v>
      </c>
      <c r="B3945" s="95" t="s">
        <v>63</v>
      </c>
      <c r="C3945" s="95" t="s">
        <v>64</v>
      </c>
      <c r="D3945" s="95" t="s">
        <v>65</v>
      </c>
      <c r="E3945" s="95" t="s">
        <v>29474</v>
      </c>
      <c r="F3945" s="95" t="s">
        <v>7662</v>
      </c>
      <c r="G3945" s="95" t="s">
        <v>990</v>
      </c>
      <c r="H3945" s="95" t="s">
        <v>109</v>
      </c>
      <c r="I3945" s="95" t="s">
        <v>34377</v>
      </c>
      <c r="J3945" s="95" t="s">
        <v>34378</v>
      </c>
      <c r="K3945" s="95" t="s">
        <v>34379</v>
      </c>
      <c r="L3945" s="95" t="s">
        <v>73</v>
      </c>
      <c r="M3945" s="95" t="s">
        <v>113</v>
      </c>
      <c r="N3945" s="95" t="s">
        <v>19026</v>
      </c>
      <c r="O3945" s="95" t="s">
        <v>292</v>
      </c>
      <c r="P3945" s="95" t="s">
        <v>293</v>
      </c>
      <c r="Q3945" s="95" t="s">
        <v>294</v>
      </c>
      <c r="R3945" s="95" t="s">
        <v>295</v>
      </c>
      <c r="S3945" s="95" t="s">
        <v>34380</v>
      </c>
      <c r="T3945" s="95" t="s">
        <v>262</v>
      </c>
      <c r="U3945" s="96">
        <v>0</v>
      </c>
      <c r="V3945" s="96">
        <v>221550</v>
      </c>
      <c r="W3945" s="96">
        <v>50000</v>
      </c>
      <c r="X3945" s="96">
        <v>10000</v>
      </c>
      <c r="Y3945" s="95" t="s">
        <v>82</v>
      </c>
      <c r="Z3945" s="95" t="s">
        <v>25689</v>
      </c>
      <c r="AA3945" s="95" t="s">
        <v>84</v>
      </c>
      <c r="AB3945" s="95" t="s">
        <v>29479</v>
      </c>
      <c r="AC3945" s="95" t="s">
        <v>25830</v>
      </c>
      <c r="AD3945" s="95" t="s">
        <v>87</v>
      </c>
      <c r="AE3945" s="95" t="s">
        <v>61</v>
      </c>
      <c r="AF3945" s="95" t="s">
        <v>61</v>
      </c>
      <c r="AG3945" s="95" t="s">
        <v>89</v>
      </c>
      <c r="AH3945" s="95" t="s">
        <v>89</v>
      </c>
      <c r="AI3945" s="95" t="s">
        <v>89</v>
      </c>
      <c r="AJ3945" s="95" t="s">
        <v>89</v>
      </c>
      <c r="AK3945" s="95" t="s">
        <v>89</v>
      </c>
      <c r="AL3945" s="95" t="s">
        <v>89</v>
      </c>
      <c r="AM3945" s="95" t="s">
        <v>89</v>
      </c>
      <c r="AN3945" s="95" t="s">
        <v>89</v>
      </c>
      <c r="AO3945" s="95" t="s">
        <v>89</v>
      </c>
      <c r="AP3945" s="95" t="s">
        <v>89</v>
      </c>
      <c r="AQ3945" s="95" t="s">
        <v>90</v>
      </c>
      <c r="AR3945" s="95" t="s">
        <v>90</v>
      </c>
      <c r="AS3945" s="95" t="s">
        <v>25691</v>
      </c>
      <c r="AT3945" s="95" t="s">
        <v>92</v>
      </c>
      <c r="AU3945" s="95" t="s">
        <v>92</v>
      </c>
      <c r="AV3945" s="95" t="s">
        <v>93</v>
      </c>
      <c r="AW3945" s="95" t="s">
        <v>29480</v>
      </c>
      <c r="AX3945" s="95" t="s">
        <v>34381</v>
      </c>
      <c r="AY3945" s="95" t="s">
        <v>29482</v>
      </c>
      <c r="AZ3945" s="95" t="s">
        <v>34381</v>
      </c>
      <c r="BA3945" s="95" t="s">
        <v>97</v>
      </c>
      <c r="BB3945" s="95" t="s">
        <v>34382</v>
      </c>
      <c r="BC3945" s="95" t="s">
        <v>99</v>
      </c>
      <c r="BD3945" s="95" t="s">
        <v>100</v>
      </c>
      <c r="BE3945" s="95" t="s">
        <v>61</v>
      </c>
      <c r="BF3945" s="95" t="s">
        <v>262</v>
      </c>
      <c r="BG3945" s="95" t="s">
        <v>101</v>
      </c>
    </row>
    <row r="3946" s="86" customFormat="1" ht="19" customHeight="1" spans="1:59">
      <c r="A3946" s="95" t="s">
        <v>1984</v>
      </c>
      <c r="B3946" s="95" t="s">
        <v>1985</v>
      </c>
      <c r="C3946" s="95" t="s">
        <v>8099</v>
      </c>
      <c r="D3946" s="95" t="s">
        <v>8100</v>
      </c>
      <c r="E3946" s="95" t="s">
        <v>34383</v>
      </c>
      <c r="F3946" s="95" t="s">
        <v>21338</v>
      </c>
      <c r="G3946" s="95" t="s">
        <v>21339</v>
      </c>
      <c r="H3946" s="95" t="s">
        <v>2291</v>
      </c>
      <c r="I3946" s="95" t="s">
        <v>34384</v>
      </c>
      <c r="J3946" s="95" t="s">
        <v>34385</v>
      </c>
      <c r="K3946" s="95" t="s">
        <v>34386</v>
      </c>
      <c r="L3946" s="95" t="s">
        <v>73</v>
      </c>
      <c r="M3946" s="95" t="s">
        <v>1526</v>
      </c>
      <c r="N3946" s="95" t="s">
        <v>114</v>
      </c>
      <c r="O3946" s="95" t="s">
        <v>2295</v>
      </c>
      <c r="P3946" s="95" t="s">
        <v>2296</v>
      </c>
      <c r="Q3946" s="95" t="s">
        <v>2297</v>
      </c>
      <c r="R3946" s="95" t="s">
        <v>2298</v>
      </c>
      <c r="S3946" s="95" t="s">
        <v>34387</v>
      </c>
      <c r="T3946" s="95" t="s">
        <v>119</v>
      </c>
      <c r="U3946" s="96">
        <v>0</v>
      </c>
      <c r="V3946" s="96">
        <v>9162</v>
      </c>
      <c r="W3946" s="96">
        <v>7000</v>
      </c>
      <c r="X3946" s="96">
        <v>3000</v>
      </c>
      <c r="Y3946" s="95" t="s">
        <v>82</v>
      </c>
      <c r="Z3946" s="95" t="s">
        <v>25689</v>
      </c>
      <c r="AA3946" s="95" t="s">
        <v>84</v>
      </c>
      <c r="AB3946" s="95" t="s">
        <v>34388</v>
      </c>
      <c r="AC3946" s="95" t="s">
        <v>25830</v>
      </c>
      <c r="AD3946" s="95" t="s">
        <v>87</v>
      </c>
      <c r="AE3946" s="95" t="s">
        <v>61</v>
      </c>
      <c r="AF3946" s="95" t="s">
        <v>61</v>
      </c>
      <c r="AG3946" s="95" t="s">
        <v>89</v>
      </c>
      <c r="AH3946" s="95" t="s">
        <v>89</v>
      </c>
      <c r="AI3946" s="95" t="s">
        <v>89</v>
      </c>
      <c r="AJ3946" s="95" t="s">
        <v>89</v>
      </c>
      <c r="AK3946" s="95" t="s">
        <v>89</v>
      </c>
      <c r="AL3946" s="95" t="s">
        <v>89</v>
      </c>
      <c r="AM3946" s="95" t="s">
        <v>89</v>
      </c>
      <c r="AN3946" s="95" t="s">
        <v>89</v>
      </c>
      <c r="AO3946" s="95" t="s">
        <v>89</v>
      </c>
      <c r="AP3946" s="95" t="s">
        <v>89</v>
      </c>
      <c r="AQ3946" s="95" t="s">
        <v>90</v>
      </c>
      <c r="AR3946" s="95" t="s">
        <v>90</v>
      </c>
      <c r="AS3946" s="95" t="s">
        <v>25691</v>
      </c>
      <c r="AT3946" s="95" t="s">
        <v>92</v>
      </c>
      <c r="AU3946" s="95" t="s">
        <v>92</v>
      </c>
      <c r="AV3946" s="95" t="s">
        <v>93</v>
      </c>
      <c r="AW3946" s="95" t="s">
        <v>34389</v>
      </c>
      <c r="AX3946" s="95" t="s">
        <v>34390</v>
      </c>
      <c r="AY3946" s="95" t="s">
        <v>4083</v>
      </c>
      <c r="AZ3946" s="95" t="s">
        <v>34390</v>
      </c>
      <c r="BA3946" s="95" t="s">
        <v>97</v>
      </c>
      <c r="BB3946" s="95" t="s">
        <v>34391</v>
      </c>
      <c r="BC3946" s="95" t="s">
        <v>99</v>
      </c>
      <c r="BD3946" s="95" t="s">
        <v>100</v>
      </c>
      <c r="BE3946" s="95" t="s">
        <v>61</v>
      </c>
      <c r="BF3946" s="95" t="s">
        <v>119</v>
      </c>
      <c r="BG3946" s="95" t="s">
        <v>101</v>
      </c>
    </row>
    <row r="3947" s="86" customFormat="1" ht="19" customHeight="1" spans="1:59">
      <c r="A3947" s="95" t="s">
        <v>441</v>
      </c>
      <c r="B3947" s="95" t="s">
        <v>442</v>
      </c>
      <c r="C3947" s="95" t="s">
        <v>4676</v>
      </c>
      <c r="D3947" s="95" t="s">
        <v>4677</v>
      </c>
      <c r="E3947" s="95" t="s">
        <v>8310</v>
      </c>
      <c r="F3947" s="95" t="s">
        <v>27521</v>
      </c>
      <c r="G3947" s="95" t="s">
        <v>4975</v>
      </c>
      <c r="H3947" s="95" t="s">
        <v>539</v>
      </c>
      <c r="I3947" s="95" t="s">
        <v>34392</v>
      </c>
      <c r="J3947" s="95" t="s">
        <v>34393</v>
      </c>
      <c r="K3947" s="95" t="s">
        <v>34394</v>
      </c>
      <c r="L3947" s="95" t="s">
        <v>73</v>
      </c>
      <c r="M3947" s="95" t="s">
        <v>526</v>
      </c>
      <c r="N3947" s="95" t="s">
        <v>2398</v>
      </c>
      <c r="O3947" s="95" t="s">
        <v>3226</v>
      </c>
      <c r="P3947" s="95" t="s">
        <v>6233</v>
      </c>
      <c r="Q3947" s="95" t="s">
        <v>5990</v>
      </c>
      <c r="R3947" s="95" t="s">
        <v>5991</v>
      </c>
      <c r="S3947" s="95" t="s">
        <v>34395</v>
      </c>
      <c r="T3947" s="95" t="s">
        <v>380</v>
      </c>
      <c r="U3947" s="96">
        <v>0</v>
      </c>
      <c r="V3947" s="96">
        <v>12000</v>
      </c>
      <c r="W3947" s="96">
        <v>9600</v>
      </c>
      <c r="X3947" s="96">
        <v>5000</v>
      </c>
      <c r="Y3947" s="95" t="s">
        <v>82</v>
      </c>
      <c r="Z3947" s="95" t="s">
        <v>25689</v>
      </c>
      <c r="AA3947" s="95" t="s">
        <v>84</v>
      </c>
      <c r="AB3947" s="95" t="s">
        <v>8311</v>
      </c>
      <c r="AC3947" s="95" t="s">
        <v>4869</v>
      </c>
      <c r="AD3947" s="95" t="s">
        <v>87</v>
      </c>
      <c r="AE3947" s="95" t="s">
        <v>61</v>
      </c>
      <c r="AF3947" s="95" t="s">
        <v>61</v>
      </c>
      <c r="AG3947" s="95" t="s">
        <v>89</v>
      </c>
      <c r="AH3947" s="95" t="s">
        <v>89</v>
      </c>
      <c r="AI3947" s="95" t="s">
        <v>89</v>
      </c>
      <c r="AJ3947" s="95" t="s">
        <v>88</v>
      </c>
      <c r="AK3947" s="95" t="s">
        <v>89</v>
      </c>
      <c r="AL3947" s="95" t="s">
        <v>89</v>
      </c>
      <c r="AM3947" s="95" t="s">
        <v>89</v>
      </c>
      <c r="AN3947" s="95" t="s">
        <v>88</v>
      </c>
      <c r="AO3947" s="95" t="s">
        <v>88</v>
      </c>
      <c r="AP3947" s="95" t="s">
        <v>89</v>
      </c>
      <c r="AQ3947" s="95" t="s">
        <v>90</v>
      </c>
      <c r="AR3947" s="95" t="s">
        <v>90</v>
      </c>
      <c r="AS3947" s="95" t="s">
        <v>25691</v>
      </c>
      <c r="AT3947" s="95" t="s">
        <v>92</v>
      </c>
      <c r="AU3947" s="95" t="s">
        <v>92</v>
      </c>
      <c r="AV3947" s="95" t="s">
        <v>93</v>
      </c>
      <c r="AW3947" s="95" t="s">
        <v>8316</v>
      </c>
      <c r="AX3947" s="95" t="s">
        <v>34396</v>
      </c>
      <c r="AY3947" s="95" t="s">
        <v>8318</v>
      </c>
      <c r="AZ3947" s="95" t="s">
        <v>34396</v>
      </c>
      <c r="BA3947" s="95" t="s">
        <v>97</v>
      </c>
      <c r="BB3947" s="95" t="s">
        <v>34397</v>
      </c>
      <c r="BC3947" s="95" t="s">
        <v>99</v>
      </c>
      <c r="BD3947" s="95" t="s">
        <v>100</v>
      </c>
      <c r="BE3947" s="95" t="s">
        <v>61</v>
      </c>
      <c r="BF3947" s="95" t="s">
        <v>380</v>
      </c>
      <c r="BG3947" s="95" t="s">
        <v>101</v>
      </c>
    </row>
    <row r="3948" s="86" customFormat="1" ht="19" customHeight="1" spans="1:59">
      <c r="A3948" s="95" t="s">
        <v>226</v>
      </c>
      <c r="B3948" s="95" t="s">
        <v>227</v>
      </c>
      <c r="C3948" s="95" t="s">
        <v>406</v>
      </c>
      <c r="D3948" s="95" t="s">
        <v>407</v>
      </c>
      <c r="E3948" s="95" t="s">
        <v>2172</v>
      </c>
      <c r="F3948" s="95" t="s">
        <v>2173</v>
      </c>
      <c r="G3948" s="95" t="s">
        <v>2174</v>
      </c>
      <c r="H3948" s="95" t="s">
        <v>1299</v>
      </c>
      <c r="I3948" s="95" t="s">
        <v>34398</v>
      </c>
      <c r="J3948" s="95" t="s">
        <v>34399</v>
      </c>
      <c r="K3948" s="95" t="s">
        <v>34400</v>
      </c>
      <c r="L3948" s="95" t="s">
        <v>73</v>
      </c>
      <c r="M3948" s="95" t="s">
        <v>74</v>
      </c>
      <c r="N3948" s="95" t="s">
        <v>5654</v>
      </c>
      <c r="O3948" s="95" t="s">
        <v>1304</v>
      </c>
      <c r="P3948" s="95" t="s">
        <v>1305</v>
      </c>
      <c r="Q3948" s="95" t="s">
        <v>1715</v>
      </c>
      <c r="R3948" s="95" t="s">
        <v>1716</v>
      </c>
      <c r="S3948" s="95" t="s">
        <v>34401</v>
      </c>
      <c r="T3948" s="95" t="s">
        <v>380</v>
      </c>
      <c r="U3948" s="96">
        <v>0</v>
      </c>
      <c r="V3948" s="96">
        <v>21934</v>
      </c>
      <c r="W3948" s="96">
        <v>15000</v>
      </c>
      <c r="X3948" s="96">
        <v>6000</v>
      </c>
      <c r="Y3948" s="95" t="s">
        <v>82</v>
      </c>
      <c r="Z3948" s="95" t="s">
        <v>25689</v>
      </c>
      <c r="AA3948" s="95" t="s">
        <v>84</v>
      </c>
      <c r="AB3948" s="95" t="s">
        <v>2180</v>
      </c>
      <c r="AC3948" s="95" t="s">
        <v>25900</v>
      </c>
      <c r="AD3948" s="95" t="s">
        <v>87</v>
      </c>
      <c r="AE3948" s="95" t="s">
        <v>61</v>
      </c>
      <c r="AF3948" s="95" t="s">
        <v>61</v>
      </c>
      <c r="AG3948" s="95" t="s">
        <v>89</v>
      </c>
      <c r="AH3948" s="95" t="s">
        <v>89</v>
      </c>
      <c r="AI3948" s="95" t="s">
        <v>89</v>
      </c>
      <c r="AJ3948" s="95" t="s">
        <v>89</v>
      </c>
      <c r="AK3948" s="95" t="s">
        <v>89</v>
      </c>
      <c r="AL3948" s="95" t="s">
        <v>89</v>
      </c>
      <c r="AM3948" s="95" t="s">
        <v>89</v>
      </c>
      <c r="AN3948" s="95" t="s">
        <v>89</v>
      </c>
      <c r="AO3948" s="95" t="s">
        <v>89</v>
      </c>
      <c r="AP3948" s="95" t="s">
        <v>89</v>
      </c>
      <c r="AQ3948" s="95" t="s">
        <v>90</v>
      </c>
      <c r="AR3948" s="95" t="s">
        <v>90</v>
      </c>
      <c r="AS3948" s="95" t="s">
        <v>25691</v>
      </c>
      <c r="AT3948" s="95" t="s">
        <v>92</v>
      </c>
      <c r="AU3948" s="95" t="s">
        <v>92</v>
      </c>
      <c r="AV3948" s="95" t="s">
        <v>93</v>
      </c>
      <c r="AW3948" s="95" t="s">
        <v>2181</v>
      </c>
      <c r="AX3948" s="95" t="s">
        <v>34402</v>
      </c>
      <c r="AY3948" s="95" t="s">
        <v>2183</v>
      </c>
      <c r="AZ3948" s="95" t="s">
        <v>34402</v>
      </c>
      <c r="BA3948" s="95" t="s">
        <v>97</v>
      </c>
      <c r="BB3948" s="95" t="s">
        <v>34403</v>
      </c>
      <c r="BC3948" s="95" t="s">
        <v>99</v>
      </c>
      <c r="BD3948" s="95" t="s">
        <v>100</v>
      </c>
      <c r="BE3948" s="95" t="s">
        <v>61</v>
      </c>
      <c r="BF3948" s="95" t="s">
        <v>380</v>
      </c>
      <c r="BG3948" s="95" t="s">
        <v>101</v>
      </c>
    </row>
    <row r="3949" s="86" customFormat="1" ht="19" customHeight="1" spans="1:59">
      <c r="A3949" s="95" t="s">
        <v>441</v>
      </c>
      <c r="B3949" s="95" t="s">
        <v>442</v>
      </c>
      <c r="C3949" s="95" t="s">
        <v>3810</v>
      </c>
      <c r="D3949" s="95" t="s">
        <v>3811</v>
      </c>
      <c r="E3949" s="95" t="s">
        <v>3812</v>
      </c>
      <c r="F3949" s="95" t="s">
        <v>34404</v>
      </c>
      <c r="G3949" s="95" t="s">
        <v>34405</v>
      </c>
      <c r="H3949" s="95" t="s">
        <v>1571</v>
      </c>
      <c r="I3949" s="95" t="s">
        <v>34406</v>
      </c>
      <c r="J3949" s="95" t="s">
        <v>34407</v>
      </c>
      <c r="K3949" s="95" t="s">
        <v>34408</v>
      </c>
      <c r="L3949" s="95" t="s">
        <v>73</v>
      </c>
      <c r="M3949" s="95" t="s">
        <v>10383</v>
      </c>
      <c r="N3949" s="95" t="s">
        <v>7242</v>
      </c>
      <c r="O3949" s="95" t="s">
        <v>949</v>
      </c>
      <c r="P3949" s="95" t="s">
        <v>950</v>
      </c>
      <c r="Q3949" s="95" t="s">
        <v>3226</v>
      </c>
      <c r="R3949" s="95" t="s">
        <v>3227</v>
      </c>
      <c r="S3949" s="95" t="s">
        <v>34409</v>
      </c>
      <c r="T3949" s="95" t="s">
        <v>380</v>
      </c>
      <c r="U3949" s="96">
        <v>0</v>
      </c>
      <c r="V3949" s="96">
        <v>80000</v>
      </c>
      <c r="W3949" s="96">
        <v>24000</v>
      </c>
      <c r="X3949" s="96">
        <v>9000</v>
      </c>
      <c r="Y3949" s="95" t="s">
        <v>143</v>
      </c>
      <c r="Z3949" s="95" t="s">
        <v>25689</v>
      </c>
      <c r="AA3949" s="95" t="s">
        <v>84</v>
      </c>
      <c r="AB3949" s="95" t="s">
        <v>3898</v>
      </c>
      <c r="AC3949" s="95" t="s">
        <v>25830</v>
      </c>
      <c r="AD3949" s="95" t="s">
        <v>87</v>
      </c>
      <c r="AE3949" s="95" t="s">
        <v>61</v>
      </c>
      <c r="AF3949" s="95" t="s">
        <v>61</v>
      </c>
      <c r="AG3949" s="95" t="s">
        <v>89</v>
      </c>
      <c r="AH3949" s="95" t="s">
        <v>89</v>
      </c>
      <c r="AI3949" s="95" t="s">
        <v>89</v>
      </c>
      <c r="AJ3949" s="95" t="s">
        <v>89</v>
      </c>
      <c r="AK3949" s="95" t="s">
        <v>89</v>
      </c>
      <c r="AL3949" s="95" t="s">
        <v>89</v>
      </c>
      <c r="AM3949" s="95" t="s">
        <v>89</v>
      </c>
      <c r="AN3949" s="95" t="s">
        <v>89</v>
      </c>
      <c r="AO3949" s="95" t="s">
        <v>89</v>
      </c>
      <c r="AP3949" s="95" t="s">
        <v>89</v>
      </c>
      <c r="AQ3949" s="95" t="s">
        <v>90</v>
      </c>
      <c r="AR3949" s="95" t="s">
        <v>90</v>
      </c>
      <c r="AS3949" s="95" t="s">
        <v>25691</v>
      </c>
      <c r="AT3949" s="95" t="s">
        <v>92</v>
      </c>
      <c r="AU3949" s="95" t="s">
        <v>92</v>
      </c>
      <c r="AV3949" s="95" t="s">
        <v>93</v>
      </c>
      <c r="AW3949" s="95" t="s">
        <v>3821</v>
      </c>
      <c r="AX3949" s="95" t="s">
        <v>34410</v>
      </c>
      <c r="AY3949" s="95" t="s">
        <v>3823</v>
      </c>
      <c r="AZ3949" s="95" t="s">
        <v>34410</v>
      </c>
      <c r="BA3949" s="95" t="s">
        <v>97</v>
      </c>
      <c r="BB3949" s="95" t="s">
        <v>34411</v>
      </c>
      <c r="BC3949" s="95" t="s">
        <v>99</v>
      </c>
      <c r="BD3949" s="95" t="s">
        <v>150</v>
      </c>
      <c r="BE3949" s="95" t="s">
        <v>61</v>
      </c>
      <c r="BF3949" s="95" t="s">
        <v>380</v>
      </c>
      <c r="BG3949" s="95" t="s">
        <v>101</v>
      </c>
    </row>
    <row r="3950" s="86" customFormat="1" ht="19" customHeight="1" spans="1:59">
      <c r="A3950" s="95" t="s">
        <v>516</v>
      </c>
      <c r="B3950" s="95" t="s">
        <v>517</v>
      </c>
      <c r="C3950" s="95" t="s">
        <v>1233</v>
      </c>
      <c r="D3950" s="95" t="s">
        <v>1234</v>
      </c>
      <c r="E3950" s="95" t="s">
        <v>27261</v>
      </c>
      <c r="F3950" s="95" t="s">
        <v>34412</v>
      </c>
      <c r="G3950" s="95" t="s">
        <v>16612</v>
      </c>
      <c r="H3950" s="95" t="s">
        <v>232</v>
      </c>
      <c r="I3950" s="95" t="s">
        <v>34413</v>
      </c>
      <c r="J3950" s="95" t="s">
        <v>34414</v>
      </c>
      <c r="K3950" s="95" t="s">
        <v>34415</v>
      </c>
      <c r="L3950" s="95" t="s">
        <v>73</v>
      </c>
      <c r="M3950" s="95" t="s">
        <v>3635</v>
      </c>
      <c r="N3950" s="95" t="s">
        <v>1116</v>
      </c>
      <c r="O3950" s="95" t="s">
        <v>774</v>
      </c>
      <c r="P3950" s="95" t="s">
        <v>775</v>
      </c>
      <c r="Q3950" s="95" t="s">
        <v>12413</v>
      </c>
      <c r="R3950" s="95" t="s">
        <v>12414</v>
      </c>
      <c r="S3950" s="95" t="s">
        <v>34416</v>
      </c>
      <c r="T3950" s="95" t="s">
        <v>380</v>
      </c>
      <c r="U3950" s="96">
        <v>0</v>
      </c>
      <c r="V3950" s="96">
        <v>12000</v>
      </c>
      <c r="W3950" s="96">
        <v>8000</v>
      </c>
      <c r="X3950" s="96">
        <v>2000</v>
      </c>
      <c r="Y3950" s="95" t="s">
        <v>82</v>
      </c>
      <c r="Z3950" s="95" t="s">
        <v>25689</v>
      </c>
      <c r="AA3950" s="95" t="s">
        <v>84</v>
      </c>
      <c r="AB3950" s="95" t="s">
        <v>27266</v>
      </c>
      <c r="AC3950" s="95" t="s">
        <v>25849</v>
      </c>
      <c r="AD3950" s="95" t="s">
        <v>87</v>
      </c>
      <c r="AE3950" s="95" t="s">
        <v>61</v>
      </c>
      <c r="AF3950" s="95" t="s">
        <v>61</v>
      </c>
      <c r="AG3950" s="95" t="s">
        <v>89</v>
      </c>
      <c r="AH3950" s="95" t="s">
        <v>89</v>
      </c>
      <c r="AI3950" s="95" t="s">
        <v>89</v>
      </c>
      <c r="AJ3950" s="95" t="s">
        <v>89</v>
      </c>
      <c r="AK3950" s="95" t="s">
        <v>89</v>
      </c>
      <c r="AL3950" s="95" t="s">
        <v>89</v>
      </c>
      <c r="AM3950" s="95" t="s">
        <v>89</v>
      </c>
      <c r="AN3950" s="95" t="s">
        <v>89</v>
      </c>
      <c r="AO3950" s="95" t="s">
        <v>89</v>
      </c>
      <c r="AP3950" s="95" t="s">
        <v>89</v>
      </c>
      <c r="AQ3950" s="95" t="s">
        <v>90</v>
      </c>
      <c r="AR3950" s="95" t="s">
        <v>90</v>
      </c>
      <c r="AS3950" s="95" t="s">
        <v>25691</v>
      </c>
      <c r="AT3950" s="95" t="s">
        <v>92</v>
      </c>
      <c r="AU3950" s="95" t="s">
        <v>92</v>
      </c>
      <c r="AV3950" s="95" t="s">
        <v>93</v>
      </c>
      <c r="AW3950" s="95" t="s">
        <v>27267</v>
      </c>
      <c r="AX3950" s="95" t="s">
        <v>34417</v>
      </c>
      <c r="AY3950" s="95" t="s">
        <v>27269</v>
      </c>
      <c r="AZ3950" s="95" t="s">
        <v>34417</v>
      </c>
      <c r="BA3950" s="95" t="s">
        <v>97</v>
      </c>
      <c r="BB3950" s="95" t="s">
        <v>34418</v>
      </c>
      <c r="BC3950" s="95" t="s">
        <v>99</v>
      </c>
      <c r="BD3950" s="95" t="s">
        <v>100</v>
      </c>
      <c r="BE3950" s="95" t="s">
        <v>61</v>
      </c>
      <c r="BF3950" s="95" t="s">
        <v>380</v>
      </c>
      <c r="BG3950" s="95" t="s">
        <v>101</v>
      </c>
    </row>
    <row r="3951" s="86" customFormat="1" ht="19" customHeight="1" spans="1:59">
      <c r="A3951" s="95" t="s">
        <v>419</v>
      </c>
      <c r="B3951" s="95" t="s">
        <v>420</v>
      </c>
      <c r="C3951" s="95" t="s">
        <v>3445</v>
      </c>
      <c r="D3951" s="95" t="s">
        <v>3446</v>
      </c>
      <c r="E3951" s="95" t="s">
        <v>3767</v>
      </c>
      <c r="F3951" s="95" t="s">
        <v>538</v>
      </c>
      <c r="G3951" s="95" t="s">
        <v>538</v>
      </c>
      <c r="H3951" s="95" t="s">
        <v>539</v>
      </c>
      <c r="I3951" s="95" t="s">
        <v>34419</v>
      </c>
      <c r="J3951" s="95" t="s">
        <v>34420</v>
      </c>
      <c r="K3951" s="95" t="s">
        <v>34421</v>
      </c>
      <c r="L3951" s="95" t="s">
        <v>73</v>
      </c>
      <c r="M3951" s="95" t="s">
        <v>74</v>
      </c>
      <c r="N3951" s="95" t="s">
        <v>1752</v>
      </c>
      <c r="O3951" s="95" t="s">
        <v>1875</v>
      </c>
      <c r="P3951" s="95" t="s">
        <v>1876</v>
      </c>
      <c r="Q3951" s="95" t="s">
        <v>2597</v>
      </c>
      <c r="R3951" s="95" t="s">
        <v>1878</v>
      </c>
      <c r="S3951" s="95" t="s">
        <v>34422</v>
      </c>
      <c r="T3951" s="95" t="s">
        <v>262</v>
      </c>
      <c r="U3951" s="96">
        <v>0</v>
      </c>
      <c r="V3951" s="96">
        <v>16000</v>
      </c>
      <c r="W3951" s="96">
        <v>11000</v>
      </c>
      <c r="X3951" s="96">
        <v>3600</v>
      </c>
      <c r="Y3951" s="95" t="s">
        <v>82</v>
      </c>
      <c r="Z3951" s="95" t="s">
        <v>25689</v>
      </c>
      <c r="AA3951" s="95" t="s">
        <v>84</v>
      </c>
      <c r="AB3951" s="95" t="s">
        <v>3776</v>
      </c>
      <c r="AC3951" s="95" t="s">
        <v>25849</v>
      </c>
      <c r="AD3951" s="95" t="s">
        <v>87</v>
      </c>
      <c r="AE3951" s="95" t="s">
        <v>61</v>
      </c>
      <c r="AF3951" s="95" t="s">
        <v>34423</v>
      </c>
      <c r="AG3951" s="95" t="s">
        <v>89</v>
      </c>
      <c r="AH3951" s="95" t="s">
        <v>89</v>
      </c>
      <c r="AI3951" s="95" t="s">
        <v>89</v>
      </c>
      <c r="AJ3951" s="95" t="s">
        <v>89</v>
      </c>
      <c r="AK3951" s="95" t="s">
        <v>89</v>
      </c>
      <c r="AL3951" s="95" t="s">
        <v>89</v>
      </c>
      <c r="AM3951" s="95" t="s">
        <v>89</v>
      </c>
      <c r="AN3951" s="95" t="s">
        <v>89</v>
      </c>
      <c r="AO3951" s="95" t="s">
        <v>89</v>
      </c>
      <c r="AP3951" s="95" t="s">
        <v>89</v>
      </c>
      <c r="AQ3951" s="95" t="s">
        <v>90</v>
      </c>
      <c r="AR3951" s="95" t="s">
        <v>90</v>
      </c>
      <c r="AS3951" s="95" t="s">
        <v>25691</v>
      </c>
      <c r="AT3951" s="95" t="s">
        <v>92</v>
      </c>
      <c r="AU3951" s="95" t="s">
        <v>92</v>
      </c>
      <c r="AV3951" s="95" t="s">
        <v>93</v>
      </c>
      <c r="AW3951" s="95" t="s">
        <v>3778</v>
      </c>
      <c r="AX3951" s="95" t="s">
        <v>34424</v>
      </c>
      <c r="AY3951" s="95" t="s">
        <v>3780</v>
      </c>
      <c r="AZ3951" s="95" t="s">
        <v>34424</v>
      </c>
      <c r="BA3951" s="95" t="s">
        <v>97</v>
      </c>
      <c r="BB3951" s="95" t="s">
        <v>34425</v>
      </c>
      <c r="BC3951" s="95" t="s">
        <v>99</v>
      </c>
      <c r="BD3951" s="95" t="s">
        <v>100</v>
      </c>
      <c r="BE3951" s="95" t="s">
        <v>61</v>
      </c>
      <c r="BF3951" s="95" t="s">
        <v>262</v>
      </c>
      <c r="BG3951" s="95" t="s">
        <v>101</v>
      </c>
    </row>
    <row r="3952" s="86" customFormat="1" ht="19" customHeight="1" spans="1:59">
      <c r="A3952" s="95" t="s">
        <v>267</v>
      </c>
      <c r="B3952" s="95" t="s">
        <v>268</v>
      </c>
      <c r="C3952" s="95" t="s">
        <v>6347</v>
      </c>
      <c r="D3952" s="95" t="s">
        <v>6348</v>
      </c>
      <c r="E3952" s="95" t="s">
        <v>10077</v>
      </c>
      <c r="F3952" s="95" t="s">
        <v>6350</v>
      </c>
      <c r="G3952" s="95" t="s">
        <v>287</v>
      </c>
      <c r="H3952" s="95" t="s">
        <v>109</v>
      </c>
      <c r="I3952" s="95" t="s">
        <v>34426</v>
      </c>
      <c r="J3952" s="95" t="s">
        <v>34427</v>
      </c>
      <c r="K3952" s="95" t="s">
        <v>34428</v>
      </c>
      <c r="L3952" s="95" t="s">
        <v>73</v>
      </c>
      <c r="M3952" s="95" t="s">
        <v>74</v>
      </c>
      <c r="N3952" s="95" t="s">
        <v>10304</v>
      </c>
      <c r="O3952" s="95" t="s">
        <v>292</v>
      </c>
      <c r="P3952" s="95" t="s">
        <v>293</v>
      </c>
      <c r="Q3952" s="95" t="s">
        <v>294</v>
      </c>
      <c r="R3952" s="95" t="s">
        <v>295</v>
      </c>
      <c r="S3952" s="95" t="s">
        <v>34429</v>
      </c>
      <c r="T3952" s="95" t="s">
        <v>380</v>
      </c>
      <c r="U3952" s="96">
        <v>0</v>
      </c>
      <c r="V3952" s="96">
        <v>513000</v>
      </c>
      <c r="W3952" s="96">
        <v>330000</v>
      </c>
      <c r="X3952" s="96">
        <v>70000</v>
      </c>
      <c r="Y3952" s="95" t="s">
        <v>82</v>
      </c>
      <c r="Z3952" s="95" t="s">
        <v>25689</v>
      </c>
      <c r="AA3952" s="95" t="s">
        <v>84</v>
      </c>
      <c r="AB3952" s="95" t="s">
        <v>10084</v>
      </c>
      <c r="AC3952" s="95" t="s">
        <v>11915</v>
      </c>
      <c r="AD3952" s="95" t="s">
        <v>87</v>
      </c>
      <c r="AE3952" s="95" t="s">
        <v>61</v>
      </c>
      <c r="AF3952" s="95" t="s">
        <v>61</v>
      </c>
      <c r="AG3952" s="95" t="s">
        <v>89</v>
      </c>
      <c r="AH3952" s="95" t="s">
        <v>89</v>
      </c>
      <c r="AI3952" s="95" t="s">
        <v>89</v>
      </c>
      <c r="AJ3952" s="95" t="s">
        <v>89</v>
      </c>
      <c r="AK3952" s="95" t="s">
        <v>89</v>
      </c>
      <c r="AL3952" s="95" t="s">
        <v>89</v>
      </c>
      <c r="AM3952" s="95" t="s">
        <v>89</v>
      </c>
      <c r="AN3952" s="95" t="s">
        <v>89</v>
      </c>
      <c r="AO3952" s="95" t="s">
        <v>89</v>
      </c>
      <c r="AP3952" s="95" t="s">
        <v>89</v>
      </c>
      <c r="AQ3952" s="95" t="s">
        <v>90</v>
      </c>
      <c r="AR3952" s="95" t="s">
        <v>90</v>
      </c>
      <c r="AS3952" s="95" t="s">
        <v>25691</v>
      </c>
      <c r="AT3952" s="95" t="s">
        <v>92</v>
      </c>
      <c r="AU3952" s="95" t="s">
        <v>92</v>
      </c>
      <c r="AV3952" s="95" t="s">
        <v>93</v>
      </c>
      <c r="AW3952" s="95" t="s">
        <v>10085</v>
      </c>
      <c r="AX3952" s="95" t="s">
        <v>34430</v>
      </c>
      <c r="AY3952" s="95" t="s">
        <v>10087</v>
      </c>
      <c r="AZ3952" s="95" t="s">
        <v>34430</v>
      </c>
      <c r="BA3952" s="95" t="s">
        <v>97</v>
      </c>
      <c r="BB3952" s="95" t="s">
        <v>34431</v>
      </c>
      <c r="BC3952" s="95" t="s">
        <v>99</v>
      </c>
      <c r="BD3952" s="95" t="s">
        <v>100</v>
      </c>
      <c r="BE3952" s="95" t="s">
        <v>61</v>
      </c>
      <c r="BF3952" s="95" t="s">
        <v>380</v>
      </c>
      <c r="BG3952" s="95" t="s">
        <v>101</v>
      </c>
    </row>
    <row r="3953" s="86" customFormat="1" ht="19" customHeight="1" spans="1:59">
      <c r="A3953" s="95" t="s">
        <v>516</v>
      </c>
      <c r="B3953" s="95" t="s">
        <v>517</v>
      </c>
      <c r="C3953" s="95" t="s">
        <v>2343</v>
      </c>
      <c r="D3953" s="95" t="s">
        <v>2344</v>
      </c>
      <c r="E3953" s="95" t="s">
        <v>34432</v>
      </c>
      <c r="F3953" s="95" t="s">
        <v>24020</v>
      </c>
      <c r="G3953" s="95" t="s">
        <v>24103</v>
      </c>
      <c r="H3953" s="95" t="s">
        <v>2885</v>
      </c>
      <c r="I3953" s="95" t="s">
        <v>34433</v>
      </c>
      <c r="J3953" s="95" t="s">
        <v>34434</v>
      </c>
      <c r="K3953" s="95" t="s">
        <v>34435</v>
      </c>
      <c r="L3953" s="95" t="s">
        <v>73</v>
      </c>
      <c r="M3953" s="95" t="s">
        <v>526</v>
      </c>
      <c r="N3953" s="95" t="s">
        <v>2029</v>
      </c>
      <c r="O3953" s="95" t="s">
        <v>1877</v>
      </c>
      <c r="P3953" s="95" t="s">
        <v>2968</v>
      </c>
      <c r="Q3953" s="95" t="s">
        <v>2891</v>
      </c>
      <c r="R3953" s="95" t="s">
        <v>2892</v>
      </c>
      <c r="S3953" s="95" t="s">
        <v>34436</v>
      </c>
      <c r="T3953" s="95" t="s">
        <v>380</v>
      </c>
      <c r="U3953" s="96">
        <v>0</v>
      </c>
      <c r="V3953" s="96">
        <v>6000</v>
      </c>
      <c r="W3953" s="96">
        <v>3000</v>
      </c>
      <c r="X3953" s="96">
        <v>1500</v>
      </c>
      <c r="Y3953" s="95" t="s">
        <v>82</v>
      </c>
      <c r="Z3953" s="95" t="s">
        <v>25689</v>
      </c>
      <c r="AA3953" s="95" t="s">
        <v>84</v>
      </c>
      <c r="AB3953" s="95" t="s">
        <v>34437</v>
      </c>
      <c r="AC3953" s="95" t="s">
        <v>25789</v>
      </c>
      <c r="AD3953" s="95" t="s">
        <v>87</v>
      </c>
      <c r="AE3953" s="95" t="s">
        <v>61</v>
      </c>
      <c r="AF3953" s="95" t="s">
        <v>61</v>
      </c>
      <c r="AG3953" s="95" t="s">
        <v>89</v>
      </c>
      <c r="AH3953" s="95" t="s">
        <v>88</v>
      </c>
      <c r="AI3953" s="95" t="s">
        <v>88</v>
      </c>
      <c r="AJ3953" s="95" t="s">
        <v>88</v>
      </c>
      <c r="AK3953" s="95" t="s">
        <v>88</v>
      </c>
      <c r="AL3953" s="95" t="s">
        <v>88</v>
      </c>
      <c r="AM3953" s="95" t="s">
        <v>88</v>
      </c>
      <c r="AN3953" s="95" t="s">
        <v>88</v>
      </c>
      <c r="AO3953" s="95" t="s">
        <v>88</v>
      </c>
      <c r="AP3953" s="95" t="s">
        <v>89</v>
      </c>
      <c r="AQ3953" s="95" t="s">
        <v>90</v>
      </c>
      <c r="AR3953" s="95" t="s">
        <v>90</v>
      </c>
      <c r="AS3953" s="95" t="s">
        <v>25691</v>
      </c>
      <c r="AT3953" s="95" t="s">
        <v>92</v>
      </c>
      <c r="AU3953" s="95" t="s">
        <v>92</v>
      </c>
      <c r="AV3953" s="95" t="s">
        <v>93</v>
      </c>
      <c r="AW3953" s="95" t="s">
        <v>34438</v>
      </c>
      <c r="AX3953" s="95" t="s">
        <v>34439</v>
      </c>
      <c r="AY3953" s="95" t="s">
        <v>34440</v>
      </c>
      <c r="AZ3953" s="95" t="s">
        <v>34439</v>
      </c>
      <c r="BA3953" s="95" t="s">
        <v>97</v>
      </c>
      <c r="BB3953" s="95" t="s">
        <v>34441</v>
      </c>
      <c r="BC3953" s="95" t="s">
        <v>99</v>
      </c>
      <c r="BD3953" s="95" t="s">
        <v>100</v>
      </c>
      <c r="BE3953" s="95" t="s">
        <v>61</v>
      </c>
      <c r="BF3953" s="95" t="s">
        <v>380</v>
      </c>
      <c r="BG3953" s="95" t="s">
        <v>101</v>
      </c>
    </row>
    <row r="3954" s="86" customFormat="1" ht="19" customHeight="1" spans="1:59">
      <c r="A3954" s="95" t="s">
        <v>694</v>
      </c>
      <c r="B3954" s="95" t="s">
        <v>695</v>
      </c>
      <c r="C3954" s="95" t="s">
        <v>958</v>
      </c>
      <c r="D3954" s="95" t="s">
        <v>959</v>
      </c>
      <c r="E3954" s="95" t="s">
        <v>34442</v>
      </c>
      <c r="F3954" s="95" t="s">
        <v>34443</v>
      </c>
      <c r="G3954" s="95" t="s">
        <v>11079</v>
      </c>
      <c r="H3954" s="95" t="s">
        <v>2291</v>
      </c>
      <c r="I3954" s="95" t="s">
        <v>34444</v>
      </c>
      <c r="J3954" s="95" t="s">
        <v>34445</v>
      </c>
      <c r="K3954" s="95" t="s">
        <v>34446</v>
      </c>
      <c r="L3954" s="95" t="s">
        <v>73</v>
      </c>
      <c r="M3954" s="95" t="s">
        <v>18184</v>
      </c>
      <c r="N3954" s="95" t="s">
        <v>34447</v>
      </c>
      <c r="O3954" s="95" t="s">
        <v>2295</v>
      </c>
      <c r="P3954" s="95" t="s">
        <v>2296</v>
      </c>
      <c r="Q3954" s="95" t="s">
        <v>2297</v>
      </c>
      <c r="R3954" s="95" t="s">
        <v>2298</v>
      </c>
      <c r="S3954" s="95" t="s">
        <v>34448</v>
      </c>
      <c r="T3954" s="95" t="s">
        <v>119</v>
      </c>
      <c r="U3954" s="96">
        <v>0</v>
      </c>
      <c r="V3954" s="96">
        <v>5041</v>
      </c>
      <c r="W3954" s="96">
        <v>4014</v>
      </c>
      <c r="X3954" s="96">
        <v>2000</v>
      </c>
      <c r="Y3954" s="95" t="s">
        <v>82</v>
      </c>
      <c r="Z3954" s="95" t="s">
        <v>25689</v>
      </c>
      <c r="AA3954" s="95" t="s">
        <v>84</v>
      </c>
      <c r="AB3954" s="95" t="s">
        <v>34449</v>
      </c>
      <c r="AC3954" s="95" t="s">
        <v>25703</v>
      </c>
      <c r="AD3954" s="95" t="s">
        <v>87</v>
      </c>
      <c r="AE3954" s="95" t="s">
        <v>61</v>
      </c>
      <c r="AF3954" s="95" t="s">
        <v>61</v>
      </c>
      <c r="AG3954" s="95" t="s">
        <v>89</v>
      </c>
      <c r="AH3954" s="95" t="s">
        <v>89</v>
      </c>
      <c r="AI3954" s="95" t="s">
        <v>88</v>
      </c>
      <c r="AJ3954" s="95" t="s">
        <v>88</v>
      </c>
      <c r="AK3954" s="95" t="s">
        <v>88</v>
      </c>
      <c r="AL3954" s="95" t="s">
        <v>88</v>
      </c>
      <c r="AM3954" s="95" t="s">
        <v>88</v>
      </c>
      <c r="AN3954" s="95" t="s">
        <v>88</v>
      </c>
      <c r="AO3954" s="95" t="s">
        <v>88</v>
      </c>
      <c r="AP3954" s="95" t="s">
        <v>89</v>
      </c>
      <c r="AQ3954" s="95" t="s">
        <v>90</v>
      </c>
      <c r="AR3954" s="95" t="s">
        <v>90</v>
      </c>
      <c r="AS3954" s="95" t="s">
        <v>25691</v>
      </c>
      <c r="AT3954" s="95" t="s">
        <v>92</v>
      </c>
      <c r="AU3954" s="95" t="s">
        <v>92</v>
      </c>
      <c r="AV3954" s="95" t="s">
        <v>93</v>
      </c>
      <c r="AW3954" s="95" t="s">
        <v>34450</v>
      </c>
      <c r="AX3954" s="95" t="s">
        <v>34451</v>
      </c>
      <c r="AY3954" s="95" t="s">
        <v>34452</v>
      </c>
      <c r="AZ3954" s="95" t="s">
        <v>34451</v>
      </c>
      <c r="BA3954" s="95" t="s">
        <v>97</v>
      </c>
      <c r="BB3954" s="95" t="s">
        <v>34453</v>
      </c>
      <c r="BC3954" s="95" t="s">
        <v>99</v>
      </c>
      <c r="BD3954" s="95" t="s">
        <v>100</v>
      </c>
      <c r="BE3954" s="95" t="s">
        <v>61</v>
      </c>
      <c r="BF3954" s="95" t="s">
        <v>119</v>
      </c>
      <c r="BG3954" s="95" t="s">
        <v>101</v>
      </c>
    </row>
    <row r="3955" s="86" customFormat="1" ht="19" customHeight="1" spans="1:59">
      <c r="A3955" s="95" t="s">
        <v>151</v>
      </c>
      <c r="B3955" s="95" t="s">
        <v>152</v>
      </c>
      <c r="C3955" s="95" t="s">
        <v>153</v>
      </c>
      <c r="D3955" s="95" t="s">
        <v>154</v>
      </c>
      <c r="E3955" s="95" t="s">
        <v>34454</v>
      </c>
      <c r="F3955" s="95" t="s">
        <v>10131</v>
      </c>
      <c r="G3955" s="95" t="s">
        <v>4458</v>
      </c>
      <c r="H3955" s="95" t="s">
        <v>232</v>
      </c>
      <c r="I3955" s="95" t="s">
        <v>34455</v>
      </c>
      <c r="J3955" s="95" t="s">
        <v>34456</v>
      </c>
      <c r="K3955" s="95" t="s">
        <v>34457</v>
      </c>
      <c r="L3955" s="95" t="s">
        <v>73</v>
      </c>
      <c r="M3955" s="95" t="s">
        <v>823</v>
      </c>
      <c r="N3955" s="95" t="s">
        <v>2967</v>
      </c>
      <c r="O3955" s="95" t="s">
        <v>257</v>
      </c>
      <c r="P3955" s="95" t="s">
        <v>258</v>
      </c>
      <c r="Q3955" s="95" t="s">
        <v>12413</v>
      </c>
      <c r="R3955" s="95" t="s">
        <v>12414</v>
      </c>
      <c r="S3955" s="95" t="s">
        <v>34458</v>
      </c>
      <c r="T3955" s="95" t="s">
        <v>380</v>
      </c>
      <c r="U3955" s="96">
        <v>0</v>
      </c>
      <c r="V3955" s="96">
        <v>15230</v>
      </c>
      <c r="W3955" s="96">
        <v>12000</v>
      </c>
      <c r="X3955" s="96">
        <v>10000</v>
      </c>
      <c r="Y3955" s="95" t="s">
        <v>82</v>
      </c>
      <c r="Z3955" s="95" t="s">
        <v>25689</v>
      </c>
      <c r="AA3955" s="95" t="s">
        <v>84</v>
      </c>
      <c r="AB3955" s="95" t="s">
        <v>4317</v>
      </c>
      <c r="AC3955" s="95" t="s">
        <v>25830</v>
      </c>
      <c r="AD3955" s="95" t="s">
        <v>87</v>
      </c>
      <c r="AE3955" s="95" t="s">
        <v>61</v>
      </c>
      <c r="AF3955" s="95" t="s">
        <v>61</v>
      </c>
      <c r="AG3955" s="95" t="s">
        <v>89</v>
      </c>
      <c r="AH3955" s="95" t="s">
        <v>89</v>
      </c>
      <c r="AI3955" s="95" t="s">
        <v>89</v>
      </c>
      <c r="AJ3955" s="95" t="s">
        <v>88</v>
      </c>
      <c r="AK3955" s="95" t="s">
        <v>89</v>
      </c>
      <c r="AL3955" s="95" t="s">
        <v>89</v>
      </c>
      <c r="AM3955" s="95" t="s">
        <v>89</v>
      </c>
      <c r="AN3955" s="95" t="s">
        <v>89</v>
      </c>
      <c r="AO3955" s="95" t="s">
        <v>88</v>
      </c>
      <c r="AP3955" s="95" t="s">
        <v>89</v>
      </c>
      <c r="AQ3955" s="95" t="s">
        <v>90</v>
      </c>
      <c r="AR3955" s="95" t="s">
        <v>90</v>
      </c>
      <c r="AS3955" s="95" t="s">
        <v>25691</v>
      </c>
      <c r="AT3955" s="95" t="s">
        <v>92</v>
      </c>
      <c r="AU3955" s="95" t="s">
        <v>92</v>
      </c>
      <c r="AV3955" s="95" t="s">
        <v>93</v>
      </c>
      <c r="AW3955" s="95" t="s">
        <v>34459</v>
      </c>
      <c r="AX3955" s="95" t="s">
        <v>34460</v>
      </c>
      <c r="AY3955" s="95" t="s">
        <v>34461</v>
      </c>
      <c r="AZ3955" s="95" t="s">
        <v>34460</v>
      </c>
      <c r="BA3955" s="95" t="s">
        <v>97</v>
      </c>
      <c r="BB3955" s="95" t="s">
        <v>34462</v>
      </c>
      <c r="BC3955" s="95" t="s">
        <v>99</v>
      </c>
      <c r="BD3955" s="95" t="s">
        <v>100</v>
      </c>
      <c r="BE3955" s="95" t="s">
        <v>61</v>
      </c>
      <c r="BF3955" s="95" t="s">
        <v>380</v>
      </c>
      <c r="BG3955" s="95" t="s">
        <v>101</v>
      </c>
    </row>
    <row r="3956" s="86" customFormat="1" ht="19" customHeight="1" spans="1:59">
      <c r="A3956" s="95" t="s">
        <v>516</v>
      </c>
      <c r="B3956" s="95" t="s">
        <v>517</v>
      </c>
      <c r="C3956" s="95" t="s">
        <v>1233</v>
      </c>
      <c r="D3956" s="95" t="s">
        <v>1234</v>
      </c>
      <c r="E3956" s="95" t="s">
        <v>34463</v>
      </c>
      <c r="F3956" s="95" t="s">
        <v>13660</v>
      </c>
      <c r="G3956" s="95" t="s">
        <v>9459</v>
      </c>
      <c r="H3956" s="95" t="s">
        <v>539</v>
      </c>
      <c r="I3956" s="95" t="s">
        <v>34464</v>
      </c>
      <c r="J3956" s="95" t="s">
        <v>34465</v>
      </c>
      <c r="K3956" s="95" t="s">
        <v>34466</v>
      </c>
      <c r="L3956" s="95" t="s">
        <v>73</v>
      </c>
      <c r="M3956" s="95" t="s">
        <v>526</v>
      </c>
      <c r="N3956" s="95" t="s">
        <v>11626</v>
      </c>
      <c r="O3956" s="95" t="s">
        <v>398</v>
      </c>
      <c r="P3956" s="95" t="s">
        <v>399</v>
      </c>
      <c r="Q3956" s="95" t="s">
        <v>2192</v>
      </c>
      <c r="R3956" s="95" t="s">
        <v>2193</v>
      </c>
      <c r="S3956" s="95" t="s">
        <v>34467</v>
      </c>
      <c r="T3956" s="95" t="s">
        <v>119</v>
      </c>
      <c r="U3956" s="96">
        <v>0</v>
      </c>
      <c r="V3956" s="96">
        <v>61000</v>
      </c>
      <c r="W3956" s="96">
        <v>48000</v>
      </c>
      <c r="X3956" s="96">
        <v>20000</v>
      </c>
      <c r="Y3956" s="95" t="s">
        <v>82</v>
      </c>
      <c r="Z3956" s="95" t="s">
        <v>25689</v>
      </c>
      <c r="AA3956" s="95" t="s">
        <v>84</v>
      </c>
      <c r="AB3956" s="95" t="s">
        <v>34468</v>
      </c>
      <c r="AC3956" s="95" t="s">
        <v>25690</v>
      </c>
      <c r="AD3956" s="95" t="s">
        <v>87</v>
      </c>
      <c r="AE3956" s="95" t="s">
        <v>61</v>
      </c>
      <c r="AF3956" s="95" t="s">
        <v>61</v>
      </c>
      <c r="AG3956" s="95" t="s">
        <v>89</v>
      </c>
      <c r="AH3956" s="95" t="s">
        <v>89</v>
      </c>
      <c r="AI3956" s="95" t="s">
        <v>89</v>
      </c>
      <c r="AJ3956" s="95" t="s">
        <v>89</v>
      </c>
      <c r="AK3956" s="95" t="s">
        <v>89</v>
      </c>
      <c r="AL3956" s="95" t="s">
        <v>89</v>
      </c>
      <c r="AM3956" s="95" t="s">
        <v>89</v>
      </c>
      <c r="AN3956" s="95" t="s">
        <v>89</v>
      </c>
      <c r="AO3956" s="95" t="s">
        <v>89</v>
      </c>
      <c r="AP3956" s="95" t="s">
        <v>89</v>
      </c>
      <c r="AQ3956" s="95" t="s">
        <v>90</v>
      </c>
      <c r="AR3956" s="95" t="s">
        <v>90</v>
      </c>
      <c r="AS3956" s="95" t="s">
        <v>25691</v>
      </c>
      <c r="AT3956" s="95" t="s">
        <v>92</v>
      </c>
      <c r="AU3956" s="95" t="s">
        <v>92</v>
      </c>
      <c r="AV3956" s="95" t="s">
        <v>93</v>
      </c>
      <c r="AW3956" s="95" t="s">
        <v>34469</v>
      </c>
      <c r="AX3956" s="95" t="s">
        <v>34470</v>
      </c>
      <c r="AY3956" s="95" t="s">
        <v>34471</v>
      </c>
      <c r="AZ3956" s="95" t="s">
        <v>34470</v>
      </c>
      <c r="BA3956" s="95" t="s">
        <v>97</v>
      </c>
      <c r="BB3956" s="95" t="s">
        <v>34472</v>
      </c>
      <c r="BC3956" s="95" t="s">
        <v>99</v>
      </c>
      <c r="BD3956" s="95" t="s">
        <v>100</v>
      </c>
      <c r="BE3956" s="95" t="s">
        <v>61</v>
      </c>
      <c r="BF3956" s="95" t="s">
        <v>119</v>
      </c>
      <c r="BG3956" s="95" t="s">
        <v>101</v>
      </c>
    </row>
    <row r="3957" s="86" customFormat="1" ht="19" customHeight="1" spans="1:59">
      <c r="A3957" s="95" t="s">
        <v>102</v>
      </c>
      <c r="B3957" s="95" t="s">
        <v>103</v>
      </c>
      <c r="C3957" s="95" t="s">
        <v>921</v>
      </c>
      <c r="D3957" s="95" t="s">
        <v>922</v>
      </c>
      <c r="E3957" s="95" t="s">
        <v>28339</v>
      </c>
      <c r="F3957" s="95" t="s">
        <v>28340</v>
      </c>
      <c r="G3957" s="95" t="s">
        <v>1711</v>
      </c>
      <c r="H3957" s="95" t="s">
        <v>1299</v>
      </c>
      <c r="I3957" s="95" t="s">
        <v>34473</v>
      </c>
      <c r="J3957" s="95" t="s">
        <v>34474</v>
      </c>
      <c r="K3957" s="95" t="s">
        <v>34475</v>
      </c>
      <c r="L3957" s="95" t="s">
        <v>73</v>
      </c>
      <c r="M3957" s="95" t="s">
        <v>1526</v>
      </c>
      <c r="N3957" s="95" t="s">
        <v>1527</v>
      </c>
      <c r="O3957" s="95" t="s">
        <v>1726</v>
      </c>
      <c r="P3957" s="95" t="s">
        <v>1727</v>
      </c>
      <c r="Q3957" s="95" t="s">
        <v>1728</v>
      </c>
      <c r="R3957" s="95" t="s">
        <v>1307</v>
      </c>
      <c r="S3957" s="95" t="s">
        <v>34476</v>
      </c>
      <c r="T3957" s="95" t="s">
        <v>119</v>
      </c>
      <c r="U3957" s="96">
        <v>0</v>
      </c>
      <c r="V3957" s="96">
        <v>50000</v>
      </c>
      <c r="W3957" s="96">
        <v>40000</v>
      </c>
      <c r="X3957" s="96">
        <v>10000</v>
      </c>
      <c r="Y3957" s="95" t="s">
        <v>82</v>
      </c>
      <c r="Z3957" s="95" t="s">
        <v>25689</v>
      </c>
      <c r="AA3957" s="95" t="s">
        <v>84</v>
      </c>
      <c r="AB3957" s="95" t="s">
        <v>28345</v>
      </c>
      <c r="AC3957" s="95" t="s">
        <v>17285</v>
      </c>
      <c r="AD3957" s="95" t="s">
        <v>87</v>
      </c>
      <c r="AE3957" s="95" t="s">
        <v>61</v>
      </c>
      <c r="AF3957" s="95" t="s">
        <v>61</v>
      </c>
      <c r="AG3957" s="95" t="s">
        <v>89</v>
      </c>
      <c r="AH3957" s="95" t="s">
        <v>89</v>
      </c>
      <c r="AI3957" s="95" t="s">
        <v>88</v>
      </c>
      <c r="AJ3957" s="95" t="s">
        <v>88</v>
      </c>
      <c r="AK3957" s="95" t="s">
        <v>88</v>
      </c>
      <c r="AL3957" s="95" t="s">
        <v>89</v>
      </c>
      <c r="AM3957" s="95" t="s">
        <v>88</v>
      </c>
      <c r="AN3957" s="95" t="s">
        <v>88</v>
      </c>
      <c r="AO3957" s="95" t="s">
        <v>88</v>
      </c>
      <c r="AP3957" s="95" t="s">
        <v>89</v>
      </c>
      <c r="AQ3957" s="95" t="s">
        <v>90</v>
      </c>
      <c r="AR3957" s="95" t="s">
        <v>90</v>
      </c>
      <c r="AS3957" s="95" t="s">
        <v>25691</v>
      </c>
      <c r="AT3957" s="95" t="s">
        <v>92</v>
      </c>
      <c r="AU3957" s="95" t="s">
        <v>92</v>
      </c>
      <c r="AV3957" s="95" t="s">
        <v>93</v>
      </c>
      <c r="AW3957" s="95" t="s">
        <v>28346</v>
      </c>
      <c r="AX3957" s="95" t="s">
        <v>34477</v>
      </c>
      <c r="AY3957" s="95" t="s">
        <v>28348</v>
      </c>
      <c r="AZ3957" s="95" t="s">
        <v>34477</v>
      </c>
      <c r="BA3957" s="95" t="s">
        <v>97</v>
      </c>
      <c r="BB3957" s="95" t="s">
        <v>34478</v>
      </c>
      <c r="BC3957" s="95" t="s">
        <v>99</v>
      </c>
      <c r="BD3957" s="95" t="s">
        <v>100</v>
      </c>
      <c r="BE3957" s="95" t="s">
        <v>61</v>
      </c>
      <c r="BF3957" s="95" t="s">
        <v>119</v>
      </c>
      <c r="BG3957" s="95" t="s">
        <v>101</v>
      </c>
    </row>
    <row r="3958" s="86" customFormat="1" ht="19" customHeight="1" spans="1:59">
      <c r="A3958" s="95" t="s">
        <v>174</v>
      </c>
      <c r="B3958" s="95" t="s">
        <v>175</v>
      </c>
      <c r="C3958" s="95" t="s">
        <v>176</v>
      </c>
      <c r="D3958" s="95" t="s">
        <v>177</v>
      </c>
      <c r="E3958" s="95" t="s">
        <v>27224</v>
      </c>
      <c r="F3958" s="95" t="s">
        <v>1843</v>
      </c>
      <c r="G3958" s="95" t="s">
        <v>893</v>
      </c>
      <c r="H3958" s="95" t="s">
        <v>109</v>
      </c>
      <c r="I3958" s="95" t="s">
        <v>34479</v>
      </c>
      <c r="J3958" s="95" t="s">
        <v>34480</v>
      </c>
      <c r="K3958" s="95" t="s">
        <v>34481</v>
      </c>
      <c r="L3958" s="95" t="s">
        <v>73</v>
      </c>
      <c r="M3958" s="95" t="s">
        <v>19359</v>
      </c>
      <c r="N3958" s="95" t="s">
        <v>11270</v>
      </c>
      <c r="O3958" s="95" t="s">
        <v>292</v>
      </c>
      <c r="P3958" s="95" t="s">
        <v>293</v>
      </c>
      <c r="Q3958" s="95" t="s">
        <v>6383</v>
      </c>
      <c r="R3958" s="95" t="s">
        <v>6384</v>
      </c>
      <c r="S3958" s="95" t="s">
        <v>34482</v>
      </c>
      <c r="T3958" s="95" t="s">
        <v>119</v>
      </c>
      <c r="U3958" s="96">
        <v>0</v>
      </c>
      <c r="V3958" s="96">
        <v>7316</v>
      </c>
      <c r="W3958" s="96">
        <v>1800</v>
      </c>
      <c r="X3958" s="96">
        <v>1200</v>
      </c>
      <c r="Y3958" s="95" t="s">
        <v>82</v>
      </c>
      <c r="Z3958" s="95" t="s">
        <v>25689</v>
      </c>
      <c r="AA3958" s="95" t="s">
        <v>84</v>
      </c>
      <c r="AB3958" s="95" t="s">
        <v>27229</v>
      </c>
      <c r="AC3958" s="95" t="s">
        <v>25690</v>
      </c>
      <c r="AD3958" s="95" t="s">
        <v>87</v>
      </c>
      <c r="AE3958" s="95" t="s">
        <v>61</v>
      </c>
      <c r="AF3958" s="95" t="s">
        <v>61</v>
      </c>
      <c r="AG3958" s="95" t="s">
        <v>89</v>
      </c>
      <c r="AH3958" s="95" t="s">
        <v>89</v>
      </c>
      <c r="AI3958" s="95" t="s">
        <v>89</v>
      </c>
      <c r="AJ3958" s="95" t="s">
        <v>88</v>
      </c>
      <c r="AK3958" s="95" t="s">
        <v>88</v>
      </c>
      <c r="AL3958" s="95" t="s">
        <v>88</v>
      </c>
      <c r="AM3958" s="95" t="s">
        <v>88</v>
      </c>
      <c r="AN3958" s="95" t="s">
        <v>88</v>
      </c>
      <c r="AO3958" s="95" t="s">
        <v>88</v>
      </c>
      <c r="AP3958" s="95" t="s">
        <v>89</v>
      </c>
      <c r="AQ3958" s="95" t="s">
        <v>90</v>
      </c>
      <c r="AR3958" s="95" t="s">
        <v>90</v>
      </c>
      <c r="AS3958" s="95" t="s">
        <v>25691</v>
      </c>
      <c r="AT3958" s="95" t="s">
        <v>92</v>
      </c>
      <c r="AU3958" s="95" t="s">
        <v>92</v>
      </c>
      <c r="AV3958" s="95" t="s">
        <v>93</v>
      </c>
      <c r="AW3958" s="95" t="s">
        <v>27230</v>
      </c>
      <c r="AX3958" s="95" t="s">
        <v>34483</v>
      </c>
      <c r="AY3958" s="95" t="s">
        <v>27232</v>
      </c>
      <c r="AZ3958" s="95" t="s">
        <v>34483</v>
      </c>
      <c r="BA3958" s="95" t="s">
        <v>97</v>
      </c>
      <c r="BB3958" s="95" t="s">
        <v>34484</v>
      </c>
      <c r="BC3958" s="95" t="s">
        <v>99</v>
      </c>
      <c r="BD3958" s="95" t="s">
        <v>100</v>
      </c>
      <c r="BE3958" s="95" t="s">
        <v>61</v>
      </c>
      <c r="BF3958" s="95" t="s">
        <v>119</v>
      </c>
      <c r="BG3958" s="95" t="s">
        <v>101</v>
      </c>
    </row>
    <row r="3959" s="86" customFormat="1" ht="19" customHeight="1" spans="1:59">
      <c r="A3959" s="95" t="s">
        <v>516</v>
      </c>
      <c r="B3959" s="95" t="s">
        <v>517</v>
      </c>
      <c r="C3959" s="95" t="s">
        <v>567</v>
      </c>
      <c r="D3959" s="95" t="s">
        <v>568</v>
      </c>
      <c r="E3959" s="95" t="s">
        <v>34485</v>
      </c>
      <c r="F3959" s="95" t="s">
        <v>570</v>
      </c>
      <c r="G3959" s="95" t="s">
        <v>522</v>
      </c>
      <c r="H3959" s="95" t="s">
        <v>109</v>
      </c>
      <c r="I3959" s="95" t="s">
        <v>34486</v>
      </c>
      <c r="J3959" s="95" t="s">
        <v>34487</v>
      </c>
      <c r="K3959" s="95" t="s">
        <v>34488</v>
      </c>
      <c r="L3959" s="95" t="s">
        <v>73</v>
      </c>
      <c r="M3959" s="95" t="s">
        <v>2014</v>
      </c>
      <c r="N3959" s="95" t="s">
        <v>527</v>
      </c>
      <c r="O3959" s="95" t="s">
        <v>292</v>
      </c>
      <c r="P3959" s="95" t="s">
        <v>293</v>
      </c>
      <c r="Q3959" s="95" t="s">
        <v>6383</v>
      </c>
      <c r="R3959" s="95" t="s">
        <v>6384</v>
      </c>
      <c r="S3959" s="95" t="s">
        <v>34489</v>
      </c>
      <c r="T3959" s="95" t="s">
        <v>380</v>
      </c>
      <c r="U3959" s="96">
        <v>0</v>
      </c>
      <c r="V3959" s="96">
        <v>13570</v>
      </c>
      <c r="W3959" s="96">
        <v>8500</v>
      </c>
      <c r="X3959" s="96">
        <v>2000</v>
      </c>
      <c r="Y3959" s="95" t="s">
        <v>82</v>
      </c>
      <c r="Z3959" s="95" t="s">
        <v>25689</v>
      </c>
      <c r="AA3959" s="95" t="s">
        <v>84</v>
      </c>
      <c r="AB3959" s="95" t="s">
        <v>34490</v>
      </c>
      <c r="AC3959" s="95" t="s">
        <v>25830</v>
      </c>
      <c r="AD3959" s="95" t="s">
        <v>87</v>
      </c>
      <c r="AE3959" s="95" t="s">
        <v>61</v>
      </c>
      <c r="AF3959" s="95" t="s">
        <v>61</v>
      </c>
      <c r="AG3959" s="95" t="s">
        <v>89</v>
      </c>
      <c r="AH3959" s="95" t="s">
        <v>89</v>
      </c>
      <c r="AI3959" s="95" t="s">
        <v>89</v>
      </c>
      <c r="AJ3959" s="95" t="s">
        <v>88</v>
      </c>
      <c r="AK3959" s="95" t="s">
        <v>89</v>
      </c>
      <c r="AL3959" s="95" t="s">
        <v>89</v>
      </c>
      <c r="AM3959" s="95" t="s">
        <v>88</v>
      </c>
      <c r="AN3959" s="95" t="s">
        <v>88</v>
      </c>
      <c r="AO3959" s="95" t="s">
        <v>88</v>
      </c>
      <c r="AP3959" s="95" t="s">
        <v>89</v>
      </c>
      <c r="AQ3959" s="95" t="s">
        <v>90</v>
      </c>
      <c r="AR3959" s="95" t="s">
        <v>90</v>
      </c>
      <c r="AS3959" s="95" t="s">
        <v>25691</v>
      </c>
      <c r="AT3959" s="95" t="s">
        <v>92</v>
      </c>
      <c r="AU3959" s="95" t="s">
        <v>92</v>
      </c>
      <c r="AV3959" s="95" t="s">
        <v>93</v>
      </c>
      <c r="AW3959" s="95" t="s">
        <v>34491</v>
      </c>
      <c r="AX3959" s="95" t="s">
        <v>34492</v>
      </c>
      <c r="AY3959" s="95" t="s">
        <v>34493</v>
      </c>
      <c r="AZ3959" s="95" t="s">
        <v>34492</v>
      </c>
      <c r="BA3959" s="95" t="s">
        <v>97</v>
      </c>
      <c r="BB3959" s="95" t="s">
        <v>34494</v>
      </c>
      <c r="BC3959" s="95" t="s">
        <v>99</v>
      </c>
      <c r="BD3959" s="95" t="s">
        <v>100</v>
      </c>
      <c r="BE3959" s="95" t="s">
        <v>61</v>
      </c>
      <c r="BF3959" s="95" t="s">
        <v>380</v>
      </c>
      <c r="BG3959" s="95" t="s">
        <v>101</v>
      </c>
    </row>
    <row r="3960" s="86" customFormat="1" ht="19" customHeight="1" spans="1:59">
      <c r="A3960" s="95" t="s">
        <v>267</v>
      </c>
      <c r="B3960" s="95" t="s">
        <v>268</v>
      </c>
      <c r="C3960" s="95" t="s">
        <v>269</v>
      </c>
      <c r="D3960" s="95" t="s">
        <v>270</v>
      </c>
      <c r="E3960" s="95" t="s">
        <v>34495</v>
      </c>
      <c r="F3960" s="95" t="s">
        <v>3523</v>
      </c>
      <c r="G3960" s="95" t="s">
        <v>3523</v>
      </c>
      <c r="H3960" s="95" t="s">
        <v>539</v>
      </c>
      <c r="I3960" s="95" t="s">
        <v>34496</v>
      </c>
      <c r="J3960" s="95" t="s">
        <v>34497</v>
      </c>
      <c r="K3960" s="95" t="s">
        <v>34498</v>
      </c>
      <c r="L3960" s="95" t="s">
        <v>73</v>
      </c>
      <c r="M3960" s="95" t="s">
        <v>526</v>
      </c>
      <c r="N3960" s="95" t="s">
        <v>6778</v>
      </c>
      <c r="O3960" s="95" t="s">
        <v>881</v>
      </c>
      <c r="P3960" s="95" t="s">
        <v>882</v>
      </c>
      <c r="Q3960" s="95" t="s">
        <v>9037</v>
      </c>
      <c r="R3960" s="95" t="s">
        <v>9038</v>
      </c>
      <c r="S3960" s="95" t="s">
        <v>34499</v>
      </c>
      <c r="T3960" s="95" t="s">
        <v>119</v>
      </c>
      <c r="U3960" s="96">
        <v>0</v>
      </c>
      <c r="V3960" s="96">
        <v>5132</v>
      </c>
      <c r="W3960" s="96">
        <v>4000</v>
      </c>
      <c r="X3960" s="96">
        <v>2000</v>
      </c>
      <c r="Y3960" s="95" t="s">
        <v>82</v>
      </c>
      <c r="Z3960" s="95" t="s">
        <v>25689</v>
      </c>
      <c r="AA3960" s="95" t="s">
        <v>84</v>
      </c>
      <c r="AB3960" s="95" t="s">
        <v>34500</v>
      </c>
      <c r="AC3960" s="95" t="s">
        <v>25690</v>
      </c>
      <c r="AD3960" s="95" t="s">
        <v>87</v>
      </c>
      <c r="AE3960" s="95" t="s">
        <v>61</v>
      </c>
      <c r="AF3960" s="95" t="s">
        <v>61</v>
      </c>
      <c r="AG3960" s="95" t="s">
        <v>89</v>
      </c>
      <c r="AH3960" s="95" t="s">
        <v>89</v>
      </c>
      <c r="AI3960" s="95" t="s">
        <v>88</v>
      </c>
      <c r="AJ3960" s="95" t="s">
        <v>89</v>
      </c>
      <c r="AK3960" s="95" t="s">
        <v>88</v>
      </c>
      <c r="AL3960" s="95" t="s">
        <v>88</v>
      </c>
      <c r="AM3960" s="95" t="s">
        <v>88</v>
      </c>
      <c r="AN3960" s="95" t="s">
        <v>88</v>
      </c>
      <c r="AO3960" s="95" t="s">
        <v>88</v>
      </c>
      <c r="AP3960" s="95" t="s">
        <v>89</v>
      </c>
      <c r="AQ3960" s="95" t="s">
        <v>90</v>
      </c>
      <c r="AR3960" s="95" t="s">
        <v>90</v>
      </c>
      <c r="AS3960" s="95" t="s">
        <v>25691</v>
      </c>
      <c r="AT3960" s="95" t="s">
        <v>92</v>
      </c>
      <c r="AU3960" s="95" t="s">
        <v>92</v>
      </c>
      <c r="AV3960" s="95" t="s">
        <v>93</v>
      </c>
      <c r="AW3960" s="95" t="s">
        <v>34501</v>
      </c>
      <c r="AX3960" s="95" t="s">
        <v>34502</v>
      </c>
      <c r="AY3960" s="95" t="s">
        <v>34503</v>
      </c>
      <c r="AZ3960" s="95" t="s">
        <v>34502</v>
      </c>
      <c r="BA3960" s="95" t="s">
        <v>97</v>
      </c>
      <c r="BB3960" s="95" t="s">
        <v>34504</v>
      </c>
      <c r="BC3960" s="95" t="s">
        <v>99</v>
      </c>
      <c r="BD3960" s="95" t="s">
        <v>100</v>
      </c>
      <c r="BE3960" s="95" t="s">
        <v>61</v>
      </c>
      <c r="BF3960" s="95" t="s">
        <v>119</v>
      </c>
      <c r="BG3960" s="95" t="s">
        <v>101</v>
      </c>
    </row>
    <row r="3961" s="86" customFormat="1" ht="19" customHeight="1" spans="1:59">
      <c r="A3961" s="95" t="s">
        <v>1564</v>
      </c>
      <c r="B3961" s="95" t="s">
        <v>1565</v>
      </c>
      <c r="C3961" s="95" t="s">
        <v>27384</v>
      </c>
      <c r="D3961" s="95" t="s">
        <v>27385</v>
      </c>
      <c r="E3961" s="95" t="s">
        <v>27386</v>
      </c>
      <c r="F3961" s="95" t="s">
        <v>1890</v>
      </c>
      <c r="G3961" s="95" t="s">
        <v>1890</v>
      </c>
      <c r="H3961" s="95" t="s">
        <v>109</v>
      </c>
      <c r="I3961" s="95" t="s">
        <v>34505</v>
      </c>
      <c r="J3961" s="95" t="s">
        <v>34506</v>
      </c>
      <c r="K3961" s="95" t="s">
        <v>34507</v>
      </c>
      <c r="L3961" s="95" t="s">
        <v>73</v>
      </c>
      <c r="M3961" s="95" t="s">
        <v>22188</v>
      </c>
      <c r="N3961" s="95" t="s">
        <v>10632</v>
      </c>
      <c r="O3961" s="95" t="s">
        <v>3478</v>
      </c>
      <c r="P3961" s="95" t="s">
        <v>3479</v>
      </c>
      <c r="Q3961" s="95" t="s">
        <v>3480</v>
      </c>
      <c r="R3961" s="95" t="s">
        <v>3481</v>
      </c>
      <c r="S3961" s="95" t="s">
        <v>34508</v>
      </c>
      <c r="T3961" s="95" t="s">
        <v>380</v>
      </c>
      <c r="U3961" s="96">
        <v>0</v>
      </c>
      <c r="V3961" s="96">
        <v>29400</v>
      </c>
      <c r="W3961" s="96">
        <v>14000</v>
      </c>
      <c r="X3961" s="96">
        <v>14000</v>
      </c>
      <c r="Y3961" s="95" t="s">
        <v>143</v>
      </c>
      <c r="Z3961" s="95" t="s">
        <v>25689</v>
      </c>
      <c r="AA3961" s="95" t="s">
        <v>84</v>
      </c>
      <c r="AB3961" s="95" t="s">
        <v>1890</v>
      </c>
      <c r="AC3961" s="95" t="s">
        <v>25830</v>
      </c>
      <c r="AD3961" s="95" t="s">
        <v>87</v>
      </c>
      <c r="AE3961" s="95" t="s">
        <v>61</v>
      </c>
      <c r="AF3961" s="95" t="s">
        <v>61</v>
      </c>
      <c r="AG3961" s="95" t="s">
        <v>89</v>
      </c>
      <c r="AH3961" s="95" t="s">
        <v>89</v>
      </c>
      <c r="AI3961" s="95" t="s">
        <v>89</v>
      </c>
      <c r="AJ3961" s="95" t="s">
        <v>89</v>
      </c>
      <c r="AK3961" s="95" t="s">
        <v>89</v>
      </c>
      <c r="AL3961" s="95" t="s">
        <v>89</v>
      </c>
      <c r="AM3961" s="95" t="s">
        <v>89</v>
      </c>
      <c r="AN3961" s="95" t="s">
        <v>89</v>
      </c>
      <c r="AO3961" s="95" t="s">
        <v>89</v>
      </c>
      <c r="AP3961" s="95" t="s">
        <v>89</v>
      </c>
      <c r="AQ3961" s="95" t="s">
        <v>90</v>
      </c>
      <c r="AR3961" s="95" t="s">
        <v>90</v>
      </c>
      <c r="AS3961" s="95" t="s">
        <v>25691</v>
      </c>
      <c r="AT3961" s="95" t="s">
        <v>92</v>
      </c>
      <c r="AU3961" s="95" t="s">
        <v>92</v>
      </c>
      <c r="AV3961" s="95" t="s">
        <v>93</v>
      </c>
      <c r="AW3961" s="95" t="s">
        <v>27391</v>
      </c>
      <c r="AX3961" s="95" t="s">
        <v>34509</v>
      </c>
      <c r="AY3961" s="95" t="s">
        <v>456</v>
      </c>
      <c r="AZ3961" s="95" t="s">
        <v>34509</v>
      </c>
      <c r="BA3961" s="95" t="s">
        <v>97</v>
      </c>
      <c r="BB3961" s="95" t="s">
        <v>34510</v>
      </c>
      <c r="BC3961" s="95" t="s">
        <v>99</v>
      </c>
      <c r="BD3961" s="95" t="s">
        <v>150</v>
      </c>
      <c r="BE3961" s="95" t="s">
        <v>61</v>
      </c>
      <c r="BF3961" s="95" t="s">
        <v>380</v>
      </c>
      <c r="BG3961" s="95" t="s">
        <v>101</v>
      </c>
    </row>
    <row r="3962" s="86" customFormat="1" ht="19" customHeight="1" spans="1:59">
      <c r="A3962" s="95" t="s">
        <v>267</v>
      </c>
      <c r="B3962" s="95" t="s">
        <v>268</v>
      </c>
      <c r="C3962" s="95" t="s">
        <v>269</v>
      </c>
      <c r="D3962" s="95" t="s">
        <v>270</v>
      </c>
      <c r="E3962" s="95" t="s">
        <v>17869</v>
      </c>
      <c r="F3962" s="95" t="s">
        <v>2775</v>
      </c>
      <c r="G3962" s="95" t="s">
        <v>2775</v>
      </c>
      <c r="H3962" s="95" t="s">
        <v>369</v>
      </c>
      <c r="I3962" s="95" t="s">
        <v>34511</v>
      </c>
      <c r="J3962" s="95" t="s">
        <v>34512</v>
      </c>
      <c r="K3962" s="95" t="s">
        <v>34513</v>
      </c>
      <c r="L3962" s="95" t="s">
        <v>73</v>
      </c>
      <c r="M3962" s="95" t="s">
        <v>137</v>
      </c>
      <c r="N3962" s="95" t="s">
        <v>114</v>
      </c>
      <c r="O3962" s="95" t="s">
        <v>1753</v>
      </c>
      <c r="P3962" s="95" t="s">
        <v>1754</v>
      </c>
      <c r="Q3962" s="95" t="s">
        <v>377</v>
      </c>
      <c r="R3962" s="95" t="s">
        <v>378</v>
      </c>
      <c r="S3962" s="95" t="s">
        <v>34514</v>
      </c>
      <c r="T3962" s="95" t="s">
        <v>380</v>
      </c>
      <c r="U3962" s="96">
        <v>0</v>
      </c>
      <c r="V3962" s="96">
        <v>4348</v>
      </c>
      <c r="W3962" s="96">
        <v>3400</v>
      </c>
      <c r="X3962" s="96">
        <v>1000</v>
      </c>
      <c r="Y3962" s="95" t="s">
        <v>82</v>
      </c>
      <c r="Z3962" s="95" t="s">
        <v>25689</v>
      </c>
      <c r="AA3962" s="95" t="s">
        <v>84</v>
      </c>
      <c r="AB3962" s="95" t="s">
        <v>17874</v>
      </c>
      <c r="AC3962" s="95" t="s">
        <v>25849</v>
      </c>
      <c r="AD3962" s="95" t="s">
        <v>87</v>
      </c>
      <c r="AE3962" s="95" t="s">
        <v>61</v>
      </c>
      <c r="AF3962" s="95" t="s">
        <v>61</v>
      </c>
      <c r="AG3962" s="95" t="s">
        <v>89</v>
      </c>
      <c r="AH3962" s="95" t="s">
        <v>88</v>
      </c>
      <c r="AI3962" s="95" t="s">
        <v>88</v>
      </c>
      <c r="AJ3962" s="95" t="s">
        <v>88</v>
      </c>
      <c r="AK3962" s="95" t="s">
        <v>88</v>
      </c>
      <c r="AL3962" s="95" t="s">
        <v>88</v>
      </c>
      <c r="AM3962" s="95" t="s">
        <v>88</v>
      </c>
      <c r="AN3962" s="95" t="s">
        <v>88</v>
      </c>
      <c r="AO3962" s="95" t="s">
        <v>88</v>
      </c>
      <c r="AP3962" s="95" t="s">
        <v>89</v>
      </c>
      <c r="AQ3962" s="95" t="s">
        <v>90</v>
      </c>
      <c r="AR3962" s="95" t="s">
        <v>90</v>
      </c>
      <c r="AS3962" s="95" t="s">
        <v>25691</v>
      </c>
      <c r="AT3962" s="95" t="s">
        <v>92</v>
      </c>
      <c r="AU3962" s="95" t="s">
        <v>92</v>
      </c>
      <c r="AV3962" s="95" t="s">
        <v>93</v>
      </c>
      <c r="AW3962" s="95" t="s">
        <v>17875</v>
      </c>
      <c r="AX3962" s="95" t="s">
        <v>34515</v>
      </c>
      <c r="AY3962" s="95" t="s">
        <v>17877</v>
      </c>
      <c r="AZ3962" s="95" t="s">
        <v>34515</v>
      </c>
      <c r="BA3962" s="95" t="s">
        <v>97</v>
      </c>
      <c r="BB3962" s="95" t="s">
        <v>34516</v>
      </c>
      <c r="BC3962" s="95" t="s">
        <v>99</v>
      </c>
      <c r="BD3962" s="95" t="s">
        <v>100</v>
      </c>
      <c r="BE3962" s="95" t="s">
        <v>61</v>
      </c>
      <c r="BF3962" s="95" t="s">
        <v>380</v>
      </c>
      <c r="BG3962" s="95" t="s">
        <v>101</v>
      </c>
    </row>
    <row r="3963" s="86" customFormat="1" ht="19" customHeight="1" spans="1:59">
      <c r="A3963" s="95" t="s">
        <v>516</v>
      </c>
      <c r="B3963" s="95" t="s">
        <v>517</v>
      </c>
      <c r="C3963" s="95" t="s">
        <v>1233</v>
      </c>
      <c r="D3963" s="95" t="s">
        <v>1234</v>
      </c>
      <c r="E3963" s="95" t="s">
        <v>29971</v>
      </c>
      <c r="F3963" s="95" t="s">
        <v>15060</v>
      </c>
      <c r="G3963" s="95" t="s">
        <v>9510</v>
      </c>
      <c r="H3963" s="95" t="s">
        <v>369</v>
      </c>
      <c r="I3963" s="95" t="s">
        <v>34517</v>
      </c>
      <c r="J3963" s="95" t="s">
        <v>34518</v>
      </c>
      <c r="K3963" s="95" t="s">
        <v>34519</v>
      </c>
      <c r="L3963" s="95" t="s">
        <v>73</v>
      </c>
      <c r="M3963" s="95" t="s">
        <v>508</v>
      </c>
      <c r="N3963" s="95" t="s">
        <v>811</v>
      </c>
      <c r="O3963" s="95" t="s">
        <v>1739</v>
      </c>
      <c r="P3963" s="95" t="s">
        <v>1740</v>
      </c>
      <c r="Q3963" s="95" t="s">
        <v>377</v>
      </c>
      <c r="R3963" s="95" t="s">
        <v>378</v>
      </c>
      <c r="S3963" s="95" t="s">
        <v>34520</v>
      </c>
      <c r="T3963" s="95" t="s">
        <v>119</v>
      </c>
      <c r="U3963" s="96">
        <v>0</v>
      </c>
      <c r="V3963" s="96">
        <v>15472</v>
      </c>
      <c r="W3963" s="96">
        <v>1500</v>
      </c>
      <c r="X3963" s="96">
        <v>1000</v>
      </c>
      <c r="Y3963" s="95" t="s">
        <v>82</v>
      </c>
      <c r="Z3963" s="95" t="s">
        <v>25689</v>
      </c>
      <c r="AA3963" s="95" t="s">
        <v>84</v>
      </c>
      <c r="AB3963" s="95" t="s">
        <v>9509</v>
      </c>
      <c r="AC3963" s="95" t="s">
        <v>25900</v>
      </c>
      <c r="AD3963" s="95" t="s">
        <v>87</v>
      </c>
      <c r="AE3963" s="95" t="s">
        <v>61</v>
      </c>
      <c r="AF3963" s="95" t="s">
        <v>61</v>
      </c>
      <c r="AG3963" s="95" t="s">
        <v>89</v>
      </c>
      <c r="AH3963" s="95" t="s">
        <v>89</v>
      </c>
      <c r="AI3963" s="95" t="s">
        <v>89</v>
      </c>
      <c r="AJ3963" s="95" t="s">
        <v>89</v>
      </c>
      <c r="AK3963" s="95" t="s">
        <v>89</v>
      </c>
      <c r="AL3963" s="95" t="s">
        <v>89</v>
      </c>
      <c r="AM3963" s="95" t="s">
        <v>89</v>
      </c>
      <c r="AN3963" s="95" t="s">
        <v>89</v>
      </c>
      <c r="AO3963" s="95" t="s">
        <v>89</v>
      </c>
      <c r="AP3963" s="95" t="s">
        <v>89</v>
      </c>
      <c r="AQ3963" s="95" t="s">
        <v>90</v>
      </c>
      <c r="AR3963" s="95" t="s">
        <v>90</v>
      </c>
      <c r="AS3963" s="95" t="s">
        <v>25691</v>
      </c>
      <c r="AT3963" s="95" t="s">
        <v>92</v>
      </c>
      <c r="AU3963" s="95" t="s">
        <v>92</v>
      </c>
      <c r="AV3963" s="95" t="s">
        <v>93</v>
      </c>
      <c r="AW3963" s="95" t="s">
        <v>29976</v>
      </c>
      <c r="AX3963" s="95" t="s">
        <v>34521</v>
      </c>
      <c r="AY3963" s="95" t="s">
        <v>29978</v>
      </c>
      <c r="AZ3963" s="95" t="s">
        <v>34521</v>
      </c>
      <c r="BA3963" s="95" t="s">
        <v>97</v>
      </c>
      <c r="BB3963" s="95" t="s">
        <v>34522</v>
      </c>
      <c r="BC3963" s="95" t="s">
        <v>99</v>
      </c>
      <c r="BD3963" s="95" t="s">
        <v>100</v>
      </c>
      <c r="BE3963" s="95" t="s">
        <v>61</v>
      </c>
      <c r="BF3963" s="95" t="s">
        <v>119</v>
      </c>
      <c r="BG3963" s="95" t="s">
        <v>101</v>
      </c>
    </row>
    <row r="3964" s="86" customFormat="1" ht="19" customHeight="1" spans="1:59">
      <c r="A3964" s="95" t="s">
        <v>2742</v>
      </c>
      <c r="B3964" s="95" t="s">
        <v>2743</v>
      </c>
      <c r="C3964" s="95" t="s">
        <v>8771</v>
      </c>
      <c r="D3964" s="95" t="s">
        <v>8772</v>
      </c>
      <c r="E3964" s="95" t="s">
        <v>34523</v>
      </c>
      <c r="F3964" s="95" t="s">
        <v>2747</v>
      </c>
      <c r="G3964" s="95" t="s">
        <v>2747</v>
      </c>
      <c r="H3964" s="95" t="s">
        <v>369</v>
      </c>
      <c r="I3964" s="95" t="s">
        <v>34524</v>
      </c>
      <c r="J3964" s="95" t="s">
        <v>34525</v>
      </c>
      <c r="K3964" s="95" t="s">
        <v>34526</v>
      </c>
      <c r="L3964" s="95" t="s">
        <v>73</v>
      </c>
      <c r="M3964" s="95" t="s">
        <v>823</v>
      </c>
      <c r="N3964" s="95" t="s">
        <v>4078</v>
      </c>
      <c r="O3964" s="95" t="s">
        <v>1753</v>
      </c>
      <c r="P3964" s="95" t="s">
        <v>1754</v>
      </c>
      <c r="Q3964" s="95" t="s">
        <v>377</v>
      </c>
      <c r="R3964" s="95" t="s">
        <v>378</v>
      </c>
      <c r="S3964" s="95" t="s">
        <v>34527</v>
      </c>
      <c r="T3964" s="95" t="s">
        <v>380</v>
      </c>
      <c r="U3964" s="96">
        <v>0</v>
      </c>
      <c r="V3964" s="96">
        <v>22481</v>
      </c>
      <c r="W3964" s="96">
        <v>10000</v>
      </c>
      <c r="X3964" s="96">
        <v>5000</v>
      </c>
      <c r="Y3964" s="95" t="s">
        <v>82</v>
      </c>
      <c r="Z3964" s="95" t="s">
        <v>25689</v>
      </c>
      <c r="AA3964" s="95" t="s">
        <v>84</v>
      </c>
      <c r="AB3964" s="95" t="s">
        <v>34528</v>
      </c>
      <c r="AC3964" s="95" t="s">
        <v>17285</v>
      </c>
      <c r="AD3964" s="95" t="s">
        <v>87</v>
      </c>
      <c r="AE3964" s="95" t="s">
        <v>61</v>
      </c>
      <c r="AF3964" s="95" t="s">
        <v>61</v>
      </c>
      <c r="AG3964" s="95" t="s">
        <v>89</v>
      </c>
      <c r="AH3964" s="95" t="s">
        <v>89</v>
      </c>
      <c r="AI3964" s="95" t="s">
        <v>88</v>
      </c>
      <c r="AJ3964" s="95" t="s">
        <v>88</v>
      </c>
      <c r="AK3964" s="95" t="s">
        <v>89</v>
      </c>
      <c r="AL3964" s="95" t="s">
        <v>88</v>
      </c>
      <c r="AM3964" s="95" t="s">
        <v>88</v>
      </c>
      <c r="AN3964" s="95" t="s">
        <v>88</v>
      </c>
      <c r="AO3964" s="95" t="s">
        <v>88</v>
      </c>
      <c r="AP3964" s="95" t="s">
        <v>89</v>
      </c>
      <c r="AQ3964" s="95" t="s">
        <v>90</v>
      </c>
      <c r="AR3964" s="95" t="s">
        <v>90</v>
      </c>
      <c r="AS3964" s="95" t="s">
        <v>25691</v>
      </c>
      <c r="AT3964" s="95" t="s">
        <v>92</v>
      </c>
      <c r="AU3964" s="95" t="s">
        <v>92</v>
      </c>
      <c r="AV3964" s="95" t="s">
        <v>93</v>
      </c>
      <c r="AW3964" s="95" t="s">
        <v>34529</v>
      </c>
      <c r="AX3964" s="95" t="s">
        <v>34530</v>
      </c>
      <c r="AY3964" s="95" t="s">
        <v>34531</v>
      </c>
      <c r="AZ3964" s="95" t="s">
        <v>34530</v>
      </c>
      <c r="BA3964" s="95" t="s">
        <v>97</v>
      </c>
      <c r="BB3964" s="95" t="s">
        <v>34532</v>
      </c>
      <c r="BC3964" s="95" t="s">
        <v>99</v>
      </c>
      <c r="BD3964" s="95" t="s">
        <v>100</v>
      </c>
      <c r="BE3964" s="95" t="s">
        <v>61</v>
      </c>
      <c r="BF3964" s="95" t="s">
        <v>380</v>
      </c>
      <c r="BG3964" s="95" t="s">
        <v>101</v>
      </c>
    </row>
    <row r="3965" s="86" customFormat="1" ht="19" customHeight="1" spans="1:59">
      <c r="A3965" s="95" t="s">
        <v>1774</v>
      </c>
      <c r="B3965" s="95" t="s">
        <v>1775</v>
      </c>
      <c r="C3965" s="95" t="s">
        <v>3077</v>
      </c>
      <c r="D3965" s="95" t="s">
        <v>3078</v>
      </c>
      <c r="E3965" s="95" t="s">
        <v>34533</v>
      </c>
      <c r="F3965" s="95" t="s">
        <v>15701</v>
      </c>
      <c r="G3965" s="95" t="s">
        <v>15701</v>
      </c>
      <c r="H3965" s="95" t="s">
        <v>1571</v>
      </c>
      <c r="I3965" s="95" t="s">
        <v>34534</v>
      </c>
      <c r="J3965" s="95" t="s">
        <v>34535</v>
      </c>
      <c r="K3965" s="95" t="s">
        <v>34536</v>
      </c>
      <c r="L3965" s="95" t="s">
        <v>73</v>
      </c>
      <c r="M3965" s="95" t="s">
        <v>34537</v>
      </c>
      <c r="N3965" s="95" t="s">
        <v>20000</v>
      </c>
      <c r="O3965" s="95" t="s">
        <v>949</v>
      </c>
      <c r="P3965" s="95" t="s">
        <v>950</v>
      </c>
      <c r="Q3965" s="95" t="s">
        <v>27297</v>
      </c>
      <c r="R3965" s="95" t="s">
        <v>2270</v>
      </c>
      <c r="S3965" s="95" t="s">
        <v>34538</v>
      </c>
      <c r="T3965" s="95" t="s">
        <v>380</v>
      </c>
      <c r="U3965" s="96">
        <v>0</v>
      </c>
      <c r="V3965" s="96">
        <v>79000</v>
      </c>
      <c r="W3965" s="96">
        <v>43000</v>
      </c>
      <c r="X3965" s="96">
        <v>25800</v>
      </c>
      <c r="Y3965" s="95" t="s">
        <v>143</v>
      </c>
      <c r="Z3965" s="95" t="s">
        <v>25689</v>
      </c>
      <c r="AA3965" s="95" t="s">
        <v>84</v>
      </c>
      <c r="AB3965" s="95" t="s">
        <v>34539</v>
      </c>
      <c r="AC3965" s="95" t="s">
        <v>25690</v>
      </c>
      <c r="AD3965" s="95" t="s">
        <v>87</v>
      </c>
      <c r="AE3965" s="95" t="s">
        <v>61</v>
      </c>
      <c r="AF3965" s="95" t="s">
        <v>61</v>
      </c>
      <c r="AG3965" s="95" t="s">
        <v>89</v>
      </c>
      <c r="AH3965" s="95" t="s">
        <v>89</v>
      </c>
      <c r="AI3965" s="95" t="s">
        <v>89</v>
      </c>
      <c r="AJ3965" s="95" t="s">
        <v>89</v>
      </c>
      <c r="AK3965" s="95" t="s">
        <v>89</v>
      </c>
      <c r="AL3965" s="95" t="s">
        <v>89</v>
      </c>
      <c r="AM3965" s="95" t="s">
        <v>89</v>
      </c>
      <c r="AN3965" s="95" t="s">
        <v>89</v>
      </c>
      <c r="AO3965" s="95" t="s">
        <v>89</v>
      </c>
      <c r="AP3965" s="95" t="s">
        <v>89</v>
      </c>
      <c r="AQ3965" s="95" t="s">
        <v>90</v>
      </c>
      <c r="AR3965" s="95" t="s">
        <v>90</v>
      </c>
      <c r="AS3965" s="95" t="s">
        <v>25691</v>
      </c>
      <c r="AT3965" s="95" t="s">
        <v>92</v>
      </c>
      <c r="AU3965" s="95" t="s">
        <v>92</v>
      </c>
      <c r="AV3965" s="95" t="s">
        <v>93</v>
      </c>
      <c r="AW3965" s="95" t="s">
        <v>34540</v>
      </c>
      <c r="AX3965" s="95" t="s">
        <v>34541</v>
      </c>
      <c r="AY3965" s="95" t="s">
        <v>34542</v>
      </c>
      <c r="AZ3965" s="95" t="s">
        <v>34541</v>
      </c>
      <c r="BA3965" s="95" t="s">
        <v>97</v>
      </c>
      <c r="BB3965" s="95" t="s">
        <v>34543</v>
      </c>
      <c r="BC3965" s="95" t="s">
        <v>99</v>
      </c>
      <c r="BD3965" s="95" t="s">
        <v>150</v>
      </c>
      <c r="BE3965" s="95" t="s">
        <v>61</v>
      </c>
      <c r="BF3965" s="95" t="s">
        <v>380</v>
      </c>
      <c r="BG3965" s="95" t="s">
        <v>101</v>
      </c>
    </row>
    <row r="3966" s="86" customFormat="1" ht="19" customHeight="1" spans="1:59">
      <c r="A3966" s="95" t="s">
        <v>1984</v>
      </c>
      <c r="B3966" s="95" t="s">
        <v>1985</v>
      </c>
      <c r="C3966" s="95" t="s">
        <v>34544</v>
      </c>
      <c r="D3966" s="95" t="s">
        <v>34545</v>
      </c>
      <c r="E3966" s="95" t="s">
        <v>34546</v>
      </c>
      <c r="F3966" s="95" t="s">
        <v>34547</v>
      </c>
      <c r="G3966" s="95" t="s">
        <v>8103</v>
      </c>
      <c r="H3966" s="95" t="s">
        <v>1299</v>
      </c>
      <c r="I3966" s="95" t="s">
        <v>34548</v>
      </c>
      <c r="J3966" s="95" t="s">
        <v>34549</v>
      </c>
      <c r="K3966" s="95" t="s">
        <v>34550</v>
      </c>
      <c r="L3966" s="95" t="s">
        <v>73</v>
      </c>
      <c r="M3966" s="95" t="s">
        <v>1526</v>
      </c>
      <c r="N3966" s="95" t="s">
        <v>114</v>
      </c>
      <c r="O3966" s="95" t="s">
        <v>1726</v>
      </c>
      <c r="P3966" s="95" t="s">
        <v>1727</v>
      </c>
      <c r="Q3966" s="95" t="s">
        <v>1728</v>
      </c>
      <c r="R3966" s="95" t="s">
        <v>1307</v>
      </c>
      <c r="S3966" s="95" t="s">
        <v>34551</v>
      </c>
      <c r="T3966" s="95" t="s">
        <v>119</v>
      </c>
      <c r="U3966" s="96">
        <v>0</v>
      </c>
      <c r="V3966" s="96">
        <v>7500</v>
      </c>
      <c r="W3966" s="96">
        <v>6000</v>
      </c>
      <c r="X3966" s="96">
        <v>4000</v>
      </c>
      <c r="Y3966" s="95" t="s">
        <v>82</v>
      </c>
      <c r="Z3966" s="95" t="s">
        <v>25689</v>
      </c>
      <c r="AA3966" s="95" t="s">
        <v>84</v>
      </c>
      <c r="AB3966" s="95" t="s">
        <v>34552</v>
      </c>
      <c r="AC3966" s="95" t="s">
        <v>8465</v>
      </c>
      <c r="AD3966" s="95" t="s">
        <v>87</v>
      </c>
      <c r="AE3966" s="95" t="s">
        <v>61</v>
      </c>
      <c r="AF3966" s="95" t="s">
        <v>61</v>
      </c>
      <c r="AG3966" s="95" t="s">
        <v>89</v>
      </c>
      <c r="AH3966" s="95" t="s">
        <v>89</v>
      </c>
      <c r="AI3966" s="95" t="s">
        <v>89</v>
      </c>
      <c r="AJ3966" s="95" t="s">
        <v>89</v>
      </c>
      <c r="AK3966" s="95" t="s">
        <v>89</v>
      </c>
      <c r="AL3966" s="95" t="s">
        <v>89</v>
      </c>
      <c r="AM3966" s="95" t="s">
        <v>89</v>
      </c>
      <c r="AN3966" s="95" t="s">
        <v>89</v>
      </c>
      <c r="AO3966" s="95" t="s">
        <v>89</v>
      </c>
      <c r="AP3966" s="95" t="s">
        <v>89</v>
      </c>
      <c r="AQ3966" s="95" t="s">
        <v>90</v>
      </c>
      <c r="AR3966" s="95" t="s">
        <v>90</v>
      </c>
      <c r="AS3966" s="95" t="s">
        <v>25691</v>
      </c>
      <c r="AT3966" s="95" t="s">
        <v>92</v>
      </c>
      <c r="AU3966" s="95" t="s">
        <v>92</v>
      </c>
      <c r="AV3966" s="95" t="s">
        <v>93</v>
      </c>
      <c r="AW3966" s="95" t="s">
        <v>34553</v>
      </c>
      <c r="AX3966" s="95" t="s">
        <v>34554</v>
      </c>
      <c r="AY3966" s="95" t="s">
        <v>4507</v>
      </c>
      <c r="AZ3966" s="95" t="s">
        <v>34554</v>
      </c>
      <c r="BA3966" s="95" t="s">
        <v>97</v>
      </c>
      <c r="BB3966" s="95" t="s">
        <v>34555</v>
      </c>
      <c r="BC3966" s="95" t="s">
        <v>99</v>
      </c>
      <c r="BD3966" s="95" t="s">
        <v>100</v>
      </c>
      <c r="BE3966" s="95" t="s">
        <v>61</v>
      </c>
      <c r="BF3966" s="95" t="s">
        <v>119</v>
      </c>
      <c r="BG3966" s="95" t="s">
        <v>101</v>
      </c>
    </row>
    <row r="3967" s="86" customFormat="1" ht="19" customHeight="1" spans="1:59">
      <c r="A3967" s="95" t="s">
        <v>226</v>
      </c>
      <c r="B3967" s="95" t="s">
        <v>227</v>
      </c>
      <c r="C3967" s="95" t="s">
        <v>11808</v>
      </c>
      <c r="D3967" s="95" t="s">
        <v>11809</v>
      </c>
      <c r="E3967" s="95" t="s">
        <v>20128</v>
      </c>
      <c r="F3967" s="95" t="s">
        <v>20129</v>
      </c>
      <c r="G3967" s="95" t="s">
        <v>7853</v>
      </c>
      <c r="H3967" s="95" t="s">
        <v>1571</v>
      </c>
      <c r="I3967" s="95" t="s">
        <v>34556</v>
      </c>
      <c r="J3967" s="95" t="s">
        <v>34557</v>
      </c>
      <c r="K3967" s="95" t="s">
        <v>34558</v>
      </c>
      <c r="L3967" s="95" t="s">
        <v>73</v>
      </c>
      <c r="M3967" s="95" t="s">
        <v>137</v>
      </c>
      <c r="N3967" s="95" t="s">
        <v>13546</v>
      </c>
      <c r="O3967" s="95" t="s">
        <v>949</v>
      </c>
      <c r="P3967" s="95" t="s">
        <v>950</v>
      </c>
      <c r="Q3967" s="95" t="s">
        <v>3226</v>
      </c>
      <c r="R3967" s="95" t="s">
        <v>3227</v>
      </c>
      <c r="S3967" s="95" t="s">
        <v>34559</v>
      </c>
      <c r="T3967" s="95" t="s">
        <v>119</v>
      </c>
      <c r="U3967" s="96">
        <v>0</v>
      </c>
      <c r="V3967" s="96">
        <v>58000</v>
      </c>
      <c r="W3967" s="96">
        <v>40000</v>
      </c>
      <c r="X3967" s="96">
        <v>10000</v>
      </c>
      <c r="Y3967" s="95" t="s">
        <v>82</v>
      </c>
      <c r="Z3967" s="95" t="s">
        <v>25689</v>
      </c>
      <c r="AA3967" s="95" t="s">
        <v>84</v>
      </c>
      <c r="AB3967" s="95" t="s">
        <v>20134</v>
      </c>
      <c r="AC3967" s="95" t="s">
        <v>25690</v>
      </c>
      <c r="AD3967" s="95" t="s">
        <v>87</v>
      </c>
      <c r="AE3967" s="95" t="s">
        <v>61</v>
      </c>
      <c r="AF3967" s="95" t="s">
        <v>61</v>
      </c>
      <c r="AG3967" s="95" t="s">
        <v>89</v>
      </c>
      <c r="AH3967" s="95" t="s">
        <v>89</v>
      </c>
      <c r="AI3967" s="95" t="s">
        <v>89</v>
      </c>
      <c r="AJ3967" s="95" t="s">
        <v>89</v>
      </c>
      <c r="AK3967" s="95" t="s">
        <v>89</v>
      </c>
      <c r="AL3967" s="95" t="s">
        <v>89</v>
      </c>
      <c r="AM3967" s="95" t="s">
        <v>89</v>
      </c>
      <c r="AN3967" s="95" t="s">
        <v>89</v>
      </c>
      <c r="AO3967" s="95" t="s">
        <v>89</v>
      </c>
      <c r="AP3967" s="95" t="s">
        <v>89</v>
      </c>
      <c r="AQ3967" s="95" t="s">
        <v>90</v>
      </c>
      <c r="AR3967" s="95" t="s">
        <v>90</v>
      </c>
      <c r="AS3967" s="95" t="s">
        <v>25691</v>
      </c>
      <c r="AT3967" s="95" t="s">
        <v>92</v>
      </c>
      <c r="AU3967" s="95" t="s">
        <v>92</v>
      </c>
      <c r="AV3967" s="95" t="s">
        <v>93</v>
      </c>
      <c r="AW3967" s="95" t="s">
        <v>20135</v>
      </c>
      <c r="AX3967" s="95" t="s">
        <v>34560</v>
      </c>
      <c r="AY3967" s="95" t="s">
        <v>20137</v>
      </c>
      <c r="AZ3967" s="95" t="s">
        <v>34560</v>
      </c>
      <c r="BA3967" s="95" t="s">
        <v>97</v>
      </c>
      <c r="BB3967" s="95" t="s">
        <v>34561</v>
      </c>
      <c r="BC3967" s="95" t="s">
        <v>99</v>
      </c>
      <c r="BD3967" s="95" t="s">
        <v>100</v>
      </c>
      <c r="BE3967" s="95" t="s">
        <v>61</v>
      </c>
      <c r="BF3967" s="95" t="s">
        <v>119</v>
      </c>
      <c r="BG3967" s="95" t="s">
        <v>101</v>
      </c>
    </row>
    <row r="3968" s="86" customFormat="1" ht="19" customHeight="1" spans="1:59">
      <c r="A3968" s="95" t="s">
        <v>62</v>
      </c>
      <c r="B3968" s="95" t="s">
        <v>63</v>
      </c>
      <c r="C3968" s="95" t="s">
        <v>6240</v>
      </c>
      <c r="D3968" s="95" t="s">
        <v>6241</v>
      </c>
      <c r="E3968" s="95" t="s">
        <v>34562</v>
      </c>
      <c r="F3968" s="95" t="s">
        <v>34563</v>
      </c>
      <c r="G3968" s="95" t="s">
        <v>32103</v>
      </c>
      <c r="H3968" s="95" t="s">
        <v>2291</v>
      </c>
      <c r="I3968" s="95" t="s">
        <v>34564</v>
      </c>
      <c r="J3968" s="95" t="s">
        <v>34565</v>
      </c>
      <c r="K3968" s="95" t="s">
        <v>34566</v>
      </c>
      <c r="L3968" s="95" t="s">
        <v>73</v>
      </c>
      <c r="M3968" s="95" t="s">
        <v>2550</v>
      </c>
      <c r="N3968" s="95" t="s">
        <v>823</v>
      </c>
      <c r="O3968" s="95" t="s">
        <v>2295</v>
      </c>
      <c r="P3968" s="95" t="s">
        <v>2296</v>
      </c>
      <c r="Q3968" s="95" t="s">
        <v>11291</v>
      </c>
      <c r="R3968" s="95" t="s">
        <v>11292</v>
      </c>
      <c r="S3968" s="95" t="s">
        <v>34567</v>
      </c>
      <c r="T3968" s="95" t="s">
        <v>209</v>
      </c>
      <c r="U3968" s="96">
        <v>0</v>
      </c>
      <c r="V3968" s="96">
        <v>16500</v>
      </c>
      <c r="W3968" s="96">
        <v>13000</v>
      </c>
      <c r="X3968" s="96">
        <v>5000</v>
      </c>
      <c r="Y3968" s="95" t="s">
        <v>143</v>
      </c>
      <c r="Z3968" s="95" t="s">
        <v>25689</v>
      </c>
      <c r="AA3968" s="95" t="s">
        <v>84</v>
      </c>
      <c r="AB3968" s="95" t="s">
        <v>34563</v>
      </c>
      <c r="AC3968" s="95" t="s">
        <v>25703</v>
      </c>
      <c r="AD3968" s="95" t="s">
        <v>87</v>
      </c>
      <c r="AE3968" s="95" t="s">
        <v>61</v>
      </c>
      <c r="AF3968" s="95" t="s">
        <v>61</v>
      </c>
      <c r="AG3968" s="95" t="s">
        <v>89</v>
      </c>
      <c r="AH3968" s="95" t="s">
        <v>89</v>
      </c>
      <c r="AI3968" s="95" t="s">
        <v>89</v>
      </c>
      <c r="AJ3968" s="95" t="s">
        <v>89</v>
      </c>
      <c r="AK3968" s="95" t="s">
        <v>89</v>
      </c>
      <c r="AL3968" s="95" t="s">
        <v>89</v>
      </c>
      <c r="AM3968" s="95" t="s">
        <v>89</v>
      </c>
      <c r="AN3968" s="95" t="s">
        <v>89</v>
      </c>
      <c r="AO3968" s="95" t="s">
        <v>89</v>
      </c>
      <c r="AP3968" s="95" t="s">
        <v>89</v>
      </c>
      <c r="AQ3968" s="95" t="s">
        <v>90</v>
      </c>
      <c r="AR3968" s="95" t="s">
        <v>90</v>
      </c>
      <c r="AS3968" s="95" t="s">
        <v>25691</v>
      </c>
      <c r="AT3968" s="95" t="s">
        <v>92</v>
      </c>
      <c r="AU3968" s="95" t="s">
        <v>92</v>
      </c>
      <c r="AV3968" s="95" t="s">
        <v>93</v>
      </c>
      <c r="AW3968" s="95" t="s">
        <v>34568</v>
      </c>
      <c r="AX3968" s="95" t="s">
        <v>34569</v>
      </c>
      <c r="AY3968" s="95" t="s">
        <v>34570</v>
      </c>
      <c r="AZ3968" s="95" t="s">
        <v>34569</v>
      </c>
      <c r="BA3968" s="95" t="s">
        <v>215</v>
      </c>
      <c r="BB3968" s="95" t="s">
        <v>34571</v>
      </c>
      <c r="BC3968" s="95" t="s">
        <v>99</v>
      </c>
      <c r="BD3968" s="95" t="s">
        <v>150</v>
      </c>
      <c r="BE3968" s="95" t="s">
        <v>61</v>
      </c>
      <c r="BF3968" s="95" t="s">
        <v>209</v>
      </c>
      <c r="BG3968" s="95" t="s">
        <v>101</v>
      </c>
    </row>
    <row r="3969" s="86" customFormat="1" ht="19" customHeight="1" spans="1:59">
      <c r="A3969" s="95" t="s">
        <v>458</v>
      </c>
      <c r="B3969" s="95" t="s">
        <v>459</v>
      </c>
      <c r="C3969" s="95" t="s">
        <v>3118</v>
      </c>
      <c r="D3969" s="95" t="s">
        <v>3119</v>
      </c>
      <c r="E3969" s="95" t="s">
        <v>16283</v>
      </c>
      <c r="F3969" s="95" t="s">
        <v>26405</v>
      </c>
      <c r="G3969" s="95" t="s">
        <v>13523</v>
      </c>
      <c r="H3969" s="95" t="s">
        <v>1571</v>
      </c>
      <c r="I3969" s="95" t="s">
        <v>34572</v>
      </c>
      <c r="J3969" s="95" t="s">
        <v>34573</v>
      </c>
      <c r="K3969" s="95" t="s">
        <v>34574</v>
      </c>
      <c r="L3969" s="95" t="s">
        <v>73</v>
      </c>
      <c r="M3969" s="95" t="s">
        <v>4208</v>
      </c>
      <c r="N3969" s="95" t="s">
        <v>527</v>
      </c>
      <c r="O3969" s="95" t="s">
        <v>949</v>
      </c>
      <c r="P3969" s="95" t="s">
        <v>950</v>
      </c>
      <c r="Q3969" s="95" t="s">
        <v>6440</v>
      </c>
      <c r="R3969" s="95" t="s">
        <v>6441</v>
      </c>
      <c r="S3969" s="95" t="s">
        <v>34575</v>
      </c>
      <c r="T3969" s="95" t="s">
        <v>380</v>
      </c>
      <c r="U3969" s="96">
        <v>0</v>
      </c>
      <c r="V3969" s="96">
        <v>15000</v>
      </c>
      <c r="W3969" s="96">
        <v>11000</v>
      </c>
      <c r="X3969" s="96">
        <v>4000</v>
      </c>
      <c r="Y3969" s="95" t="s">
        <v>82</v>
      </c>
      <c r="Z3969" s="95" t="s">
        <v>25689</v>
      </c>
      <c r="AA3969" s="95" t="s">
        <v>84</v>
      </c>
      <c r="AB3969" s="95" t="s">
        <v>16288</v>
      </c>
      <c r="AC3969" s="95" t="s">
        <v>25830</v>
      </c>
      <c r="AD3969" s="95" t="s">
        <v>87</v>
      </c>
      <c r="AE3969" s="95" t="s">
        <v>61</v>
      </c>
      <c r="AF3969" s="95" t="s">
        <v>61</v>
      </c>
      <c r="AG3969" s="95" t="s">
        <v>89</v>
      </c>
      <c r="AH3969" s="95" t="s">
        <v>88</v>
      </c>
      <c r="AI3969" s="95" t="s">
        <v>88</v>
      </c>
      <c r="AJ3969" s="95" t="s">
        <v>88</v>
      </c>
      <c r="AK3969" s="95" t="s">
        <v>88</v>
      </c>
      <c r="AL3969" s="95" t="s">
        <v>88</v>
      </c>
      <c r="AM3969" s="95" t="s">
        <v>88</v>
      </c>
      <c r="AN3969" s="95" t="s">
        <v>88</v>
      </c>
      <c r="AO3969" s="95" t="s">
        <v>88</v>
      </c>
      <c r="AP3969" s="95" t="s">
        <v>89</v>
      </c>
      <c r="AQ3969" s="95" t="s">
        <v>90</v>
      </c>
      <c r="AR3969" s="95" t="s">
        <v>90</v>
      </c>
      <c r="AS3969" s="95" t="s">
        <v>25691</v>
      </c>
      <c r="AT3969" s="95" t="s">
        <v>92</v>
      </c>
      <c r="AU3969" s="95" t="s">
        <v>92</v>
      </c>
      <c r="AV3969" s="95" t="s">
        <v>93</v>
      </c>
      <c r="AW3969" s="95" t="s">
        <v>16289</v>
      </c>
      <c r="AX3969" s="95" t="s">
        <v>34576</v>
      </c>
      <c r="AY3969" s="95" t="s">
        <v>16291</v>
      </c>
      <c r="AZ3969" s="95" t="s">
        <v>34576</v>
      </c>
      <c r="BA3969" s="95" t="s">
        <v>97</v>
      </c>
      <c r="BB3969" s="95" t="s">
        <v>34577</v>
      </c>
      <c r="BC3969" s="95" t="s">
        <v>99</v>
      </c>
      <c r="BD3969" s="95" t="s">
        <v>100</v>
      </c>
      <c r="BE3969" s="95" t="s">
        <v>61</v>
      </c>
      <c r="BF3969" s="95" t="s">
        <v>380</v>
      </c>
      <c r="BG3969" s="95" t="s">
        <v>101</v>
      </c>
    </row>
    <row r="3970" s="86" customFormat="1" ht="19" customHeight="1" spans="1:59">
      <c r="A3970" s="95" t="s">
        <v>226</v>
      </c>
      <c r="B3970" s="95" t="s">
        <v>227</v>
      </c>
      <c r="C3970" s="95" t="s">
        <v>1332</v>
      </c>
      <c r="D3970" s="95" t="s">
        <v>1333</v>
      </c>
      <c r="E3970" s="95" t="s">
        <v>5010</v>
      </c>
      <c r="F3970" s="95" t="s">
        <v>22542</v>
      </c>
      <c r="G3970" s="95" t="s">
        <v>7853</v>
      </c>
      <c r="H3970" s="95" t="s">
        <v>1571</v>
      </c>
      <c r="I3970" s="95" t="s">
        <v>34578</v>
      </c>
      <c r="J3970" s="95" t="s">
        <v>34579</v>
      </c>
      <c r="K3970" s="95" t="s">
        <v>34580</v>
      </c>
      <c r="L3970" s="95" t="s">
        <v>73</v>
      </c>
      <c r="M3970" s="95" t="s">
        <v>526</v>
      </c>
      <c r="N3970" s="95" t="s">
        <v>2029</v>
      </c>
      <c r="O3970" s="95" t="s">
        <v>949</v>
      </c>
      <c r="P3970" s="95" t="s">
        <v>950</v>
      </c>
      <c r="Q3970" s="95" t="s">
        <v>6440</v>
      </c>
      <c r="R3970" s="95" t="s">
        <v>6441</v>
      </c>
      <c r="S3970" s="95" t="s">
        <v>34581</v>
      </c>
      <c r="T3970" s="95" t="s">
        <v>380</v>
      </c>
      <c r="U3970" s="96">
        <v>0</v>
      </c>
      <c r="V3970" s="96">
        <v>29963</v>
      </c>
      <c r="W3970" s="96">
        <v>22000</v>
      </c>
      <c r="X3970" s="96">
        <v>11000</v>
      </c>
      <c r="Y3970" s="95" t="s">
        <v>82</v>
      </c>
      <c r="Z3970" s="95" t="s">
        <v>25689</v>
      </c>
      <c r="AA3970" s="95" t="s">
        <v>84</v>
      </c>
      <c r="AB3970" s="95" t="s">
        <v>329</v>
      </c>
      <c r="AC3970" s="95" t="s">
        <v>26031</v>
      </c>
      <c r="AD3970" s="95" t="s">
        <v>87</v>
      </c>
      <c r="AE3970" s="95" t="s">
        <v>61</v>
      </c>
      <c r="AF3970" s="95" t="s">
        <v>61</v>
      </c>
      <c r="AG3970" s="95" t="s">
        <v>89</v>
      </c>
      <c r="AH3970" s="95" t="s">
        <v>89</v>
      </c>
      <c r="AI3970" s="95" t="s">
        <v>88</v>
      </c>
      <c r="AJ3970" s="95" t="s">
        <v>88</v>
      </c>
      <c r="AK3970" s="95" t="s">
        <v>89</v>
      </c>
      <c r="AL3970" s="95" t="s">
        <v>89</v>
      </c>
      <c r="AM3970" s="95" t="s">
        <v>89</v>
      </c>
      <c r="AN3970" s="95" t="s">
        <v>89</v>
      </c>
      <c r="AO3970" s="95" t="s">
        <v>88</v>
      </c>
      <c r="AP3970" s="95" t="s">
        <v>89</v>
      </c>
      <c r="AQ3970" s="95" t="s">
        <v>90</v>
      </c>
      <c r="AR3970" s="95" t="s">
        <v>90</v>
      </c>
      <c r="AS3970" s="95" t="s">
        <v>25691</v>
      </c>
      <c r="AT3970" s="95" t="s">
        <v>92</v>
      </c>
      <c r="AU3970" s="95" t="s">
        <v>92</v>
      </c>
      <c r="AV3970" s="95" t="s">
        <v>93</v>
      </c>
      <c r="AW3970" s="95" t="s">
        <v>5020</v>
      </c>
      <c r="AX3970" s="95" t="s">
        <v>34582</v>
      </c>
      <c r="AY3970" s="95" t="s">
        <v>5022</v>
      </c>
      <c r="AZ3970" s="95" t="s">
        <v>34582</v>
      </c>
      <c r="BA3970" s="95" t="s">
        <v>97</v>
      </c>
      <c r="BB3970" s="95" t="s">
        <v>34583</v>
      </c>
      <c r="BC3970" s="95" t="s">
        <v>99</v>
      </c>
      <c r="BD3970" s="95" t="s">
        <v>100</v>
      </c>
      <c r="BE3970" s="95" t="s">
        <v>61</v>
      </c>
      <c r="BF3970" s="95" t="s">
        <v>380</v>
      </c>
      <c r="BG3970" s="95" t="s">
        <v>101</v>
      </c>
    </row>
    <row r="3971" s="86" customFormat="1" ht="19" customHeight="1" spans="1:59">
      <c r="A3971" s="95" t="s">
        <v>1774</v>
      </c>
      <c r="B3971" s="95" t="s">
        <v>1775</v>
      </c>
      <c r="C3971" s="95" t="s">
        <v>6172</v>
      </c>
      <c r="D3971" s="95" t="s">
        <v>6173</v>
      </c>
      <c r="E3971" s="95" t="s">
        <v>20638</v>
      </c>
      <c r="F3971" s="95" t="s">
        <v>6175</v>
      </c>
      <c r="G3971" s="95" t="s">
        <v>3039</v>
      </c>
      <c r="H3971" s="95" t="s">
        <v>109</v>
      </c>
      <c r="I3971" s="95" t="s">
        <v>34584</v>
      </c>
      <c r="J3971" s="95" t="s">
        <v>34585</v>
      </c>
      <c r="K3971" s="95" t="s">
        <v>34586</v>
      </c>
      <c r="L3971" s="95" t="s">
        <v>73</v>
      </c>
      <c r="M3971" s="95" t="s">
        <v>113</v>
      </c>
      <c r="N3971" s="95" t="s">
        <v>4078</v>
      </c>
      <c r="O3971" s="95" t="s">
        <v>2914</v>
      </c>
      <c r="P3971" s="95" t="s">
        <v>2915</v>
      </c>
      <c r="Q3971" s="95" t="s">
        <v>1940</v>
      </c>
      <c r="R3971" s="95" t="s">
        <v>1941</v>
      </c>
      <c r="S3971" s="95" t="s">
        <v>34587</v>
      </c>
      <c r="T3971" s="95" t="s">
        <v>209</v>
      </c>
      <c r="U3971" s="96">
        <v>0</v>
      </c>
      <c r="V3971" s="96">
        <v>7000</v>
      </c>
      <c r="W3971" s="96">
        <v>4600</v>
      </c>
      <c r="X3971" s="96">
        <v>2300</v>
      </c>
      <c r="Y3971" s="95" t="s">
        <v>82</v>
      </c>
      <c r="Z3971" s="95" t="s">
        <v>25689</v>
      </c>
      <c r="AA3971" s="95" t="s">
        <v>84</v>
      </c>
      <c r="AB3971" s="95" t="s">
        <v>6175</v>
      </c>
      <c r="AC3971" s="95" t="s">
        <v>25830</v>
      </c>
      <c r="AD3971" s="95" t="s">
        <v>87</v>
      </c>
      <c r="AE3971" s="95" t="s">
        <v>61</v>
      </c>
      <c r="AF3971" s="95" t="s">
        <v>61</v>
      </c>
      <c r="AG3971" s="95" t="s">
        <v>89</v>
      </c>
      <c r="AH3971" s="95" t="s">
        <v>89</v>
      </c>
      <c r="AI3971" s="95" t="s">
        <v>88</v>
      </c>
      <c r="AJ3971" s="95" t="s">
        <v>88</v>
      </c>
      <c r="AK3971" s="95" t="s">
        <v>89</v>
      </c>
      <c r="AL3971" s="95" t="s">
        <v>88</v>
      </c>
      <c r="AM3971" s="95" t="s">
        <v>88</v>
      </c>
      <c r="AN3971" s="95" t="s">
        <v>88</v>
      </c>
      <c r="AO3971" s="95" t="s">
        <v>88</v>
      </c>
      <c r="AP3971" s="95" t="s">
        <v>89</v>
      </c>
      <c r="AQ3971" s="95" t="s">
        <v>90</v>
      </c>
      <c r="AR3971" s="95" t="s">
        <v>90</v>
      </c>
      <c r="AS3971" s="95" t="s">
        <v>25691</v>
      </c>
      <c r="AT3971" s="95" t="s">
        <v>92</v>
      </c>
      <c r="AU3971" s="95" t="s">
        <v>92</v>
      </c>
      <c r="AV3971" s="95" t="s">
        <v>93</v>
      </c>
      <c r="AW3971" s="95" t="s">
        <v>20643</v>
      </c>
      <c r="AX3971" s="95" t="s">
        <v>34588</v>
      </c>
      <c r="AY3971" s="95" t="s">
        <v>20645</v>
      </c>
      <c r="AZ3971" s="95" t="s">
        <v>34588</v>
      </c>
      <c r="BA3971" s="95" t="s">
        <v>97</v>
      </c>
      <c r="BB3971" s="95" t="s">
        <v>34589</v>
      </c>
      <c r="BC3971" s="95" t="s">
        <v>99</v>
      </c>
      <c r="BD3971" s="95" t="s">
        <v>100</v>
      </c>
      <c r="BE3971" s="95" t="s">
        <v>61</v>
      </c>
      <c r="BF3971" s="95" t="s">
        <v>209</v>
      </c>
      <c r="BG3971" s="95" t="s">
        <v>101</v>
      </c>
    </row>
    <row r="3972" s="86" customFormat="1" ht="19" customHeight="1" spans="1:59">
      <c r="A3972" s="95" t="s">
        <v>387</v>
      </c>
      <c r="B3972" s="95" t="s">
        <v>388</v>
      </c>
      <c r="C3972" s="95" t="s">
        <v>3722</v>
      </c>
      <c r="D3972" s="95" t="s">
        <v>3723</v>
      </c>
      <c r="E3972" s="95" t="s">
        <v>3724</v>
      </c>
      <c r="F3972" s="95" t="s">
        <v>4962</v>
      </c>
      <c r="G3972" s="95" t="s">
        <v>4963</v>
      </c>
      <c r="H3972" s="95" t="s">
        <v>605</v>
      </c>
      <c r="I3972" s="95" t="s">
        <v>34590</v>
      </c>
      <c r="J3972" s="95" t="s">
        <v>34591</v>
      </c>
      <c r="K3972" s="95" t="s">
        <v>34592</v>
      </c>
      <c r="L3972" s="95" t="s">
        <v>73</v>
      </c>
      <c r="M3972" s="95" t="s">
        <v>508</v>
      </c>
      <c r="N3972" s="95" t="s">
        <v>811</v>
      </c>
      <c r="O3972" s="95" t="s">
        <v>610</v>
      </c>
      <c r="P3972" s="95" t="s">
        <v>611</v>
      </c>
      <c r="Q3972" s="95" t="s">
        <v>1669</v>
      </c>
      <c r="R3972" s="95" t="s">
        <v>1670</v>
      </c>
      <c r="S3972" s="95" t="s">
        <v>34593</v>
      </c>
      <c r="T3972" s="95" t="s">
        <v>380</v>
      </c>
      <c r="U3972" s="96">
        <v>0</v>
      </c>
      <c r="V3972" s="96">
        <v>10150</v>
      </c>
      <c r="W3972" s="96">
        <v>8000</v>
      </c>
      <c r="X3972" s="96">
        <v>4000</v>
      </c>
      <c r="Y3972" s="95" t="s">
        <v>82</v>
      </c>
      <c r="Z3972" s="95" t="s">
        <v>25689</v>
      </c>
      <c r="AA3972" s="95" t="s">
        <v>84</v>
      </c>
      <c r="AB3972" s="95" t="s">
        <v>3730</v>
      </c>
      <c r="AC3972" s="95" t="s">
        <v>25789</v>
      </c>
      <c r="AD3972" s="95" t="s">
        <v>87</v>
      </c>
      <c r="AE3972" s="95" t="s">
        <v>61</v>
      </c>
      <c r="AF3972" s="95" t="s">
        <v>61</v>
      </c>
      <c r="AG3972" s="95" t="s">
        <v>89</v>
      </c>
      <c r="AH3972" s="95" t="s">
        <v>89</v>
      </c>
      <c r="AI3972" s="95" t="s">
        <v>88</v>
      </c>
      <c r="AJ3972" s="95" t="s">
        <v>88</v>
      </c>
      <c r="AK3972" s="95" t="s">
        <v>89</v>
      </c>
      <c r="AL3972" s="95" t="s">
        <v>89</v>
      </c>
      <c r="AM3972" s="95" t="s">
        <v>89</v>
      </c>
      <c r="AN3972" s="95" t="s">
        <v>89</v>
      </c>
      <c r="AO3972" s="95" t="s">
        <v>88</v>
      </c>
      <c r="AP3972" s="95" t="s">
        <v>89</v>
      </c>
      <c r="AQ3972" s="95" t="s">
        <v>90</v>
      </c>
      <c r="AR3972" s="95" t="s">
        <v>90</v>
      </c>
      <c r="AS3972" s="95" t="s">
        <v>25691</v>
      </c>
      <c r="AT3972" s="95" t="s">
        <v>92</v>
      </c>
      <c r="AU3972" s="95" t="s">
        <v>92</v>
      </c>
      <c r="AV3972" s="95" t="s">
        <v>93</v>
      </c>
      <c r="AW3972" s="95" t="s">
        <v>3731</v>
      </c>
      <c r="AX3972" s="95" t="s">
        <v>34594</v>
      </c>
      <c r="AY3972" s="95" t="s">
        <v>3733</v>
      </c>
      <c r="AZ3972" s="95" t="s">
        <v>34594</v>
      </c>
      <c r="BA3972" s="95" t="s">
        <v>97</v>
      </c>
      <c r="BB3972" s="95" t="s">
        <v>34595</v>
      </c>
      <c r="BC3972" s="95" t="s">
        <v>99</v>
      </c>
      <c r="BD3972" s="95" t="s">
        <v>100</v>
      </c>
      <c r="BE3972" s="95" t="s">
        <v>61</v>
      </c>
      <c r="BF3972" s="95" t="s">
        <v>380</v>
      </c>
      <c r="BG3972" s="95" t="s">
        <v>101</v>
      </c>
    </row>
    <row r="3973" s="86" customFormat="1" ht="19" customHeight="1" spans="1:59">
      <c r="A3973" s="95" t="s">
        <v>646</v>
      </c>
      <c r="B3973" s="95" t="s">
        <v>647</v>
      </c>
      <c r="C3973" s="95" t="s">
        <v>2605</v>
      </c>
      <c r="D3973" s="95" t="s">
        <v>2606</v>
      </c>
      <c r="E3973" s="95" t="s">
        <v>24932</v>
      </c>
      <c r="F3973" s="95" t="s">
        <v>17335</v>
      </c>
      <c r="G3973" s="95" t="s">
        <v>3551</v>
      </c>
      <c r="H3973" s="95" t="s">
        <v>605</v>
      </c>
      <c r="I3973" s="95" t="s">
        <v>34596</v>
      </c>
      <c r="J3973" s="95" t="s">
        <v>34597</v>
      </c>
      <c r="K3973" s="95" t="s">
        <v>34598</v>
      </c>
      <c r="L3973" s="95" t="s">
        <v>73</v>
      </c>
      <c r="M3973" s="95" t="s">
        <v>184</v>
      </c>
      <c r="N3973" s="95" t="s">
        <v>75</v>
      </c>
      <c r="O3973" s="95" t="s">
        <v>610</v>
      </c>
      <c r="P3973" s="95" t="s">
        <v>611</v>
      </c>
      <c r="Q3973" s="95" t="s">
        <v>1669</v>
      </c>
      <c r="R3973" s="95" t="s">
        <v>1670</v>
      </c>
      <c r="S3973" s="95" t="s">
        <v>34599</v>
      </c>
      <c r="T3973" s="95" t="s">
        <v>380</v>
      </c>
      <c r="U3973" s="96">
        <v>0</v>
      </c>
      <c r="V3973" s="96">
        <v>1400</v>
      </c>
      <c r="W3973" s="96">
        <v>1100</v>
      </c>
      <c r="X3973" s="96">
        <v>1100</v>
      </c>
      <c r="Y3973" s="95" t="s">
        <v>82</v>
      </c>
      <c r="Z3973" s="95" t="s">
        <v>25689</v>
      </c>
      <c r="AA3973" s="95" t="s">
        <v>84</v>
      </c>
      <c r="AB3973" s="95" t="s">
        <v>24938</v>
      </c>
      <c r="AC3973" s="95" t="s">
        <v>25703</v>
      </c>
      <c r="AD3973" s="95" t="s">
        <v>87</v>
      </c>
      <c r="AE3973" s="95" t="s">
        <v>61</v>
      </c>
      <c r="AF3973" s="95" t="s">
        <v>61</v>
      </c>
      <c r="AG3973" s="95" t="s">
        <v>89</v>
      </c>
      <c r="AH3973" s="95" t="s">
        <v>89</v>
      </c>
      <c r="AI3973" s="95" t="s">
        <v>88</v>
      </c>
      <c r="AJ3973" s="95" t="s">
        <v>88</v>
      </c>
      <c r="AK3973" s="95" t="s">
        <v>89</v>
      </c>
      <c r="AL3973" s="95" t="s">
        <v>89</v>
      </c>
      <c r="AM3973" s="95" t="s">
        <v>88</v>
      </c>
      <c r="AN3973" s="95" t="s">
        <v>88</v>
      </c>
      <c r="AO3973" s="95" t="s">
        <v>88</v>
      </c>
      <c r="AP3973" s="95" t="s">
        <v>89</v>
      </c>
      <c r="AQ3973" s="95" t="s">
        <v>90</v>
      </c>
      <c r="AR3973" s="95" t="s">
        <v>90</v>
      </c>
      <c r="AS3973" s="95" t="s">
        <v>25691</v>
      </c>
      <c r="AT3973" s="95" t="s">
        <v>92</v>
      </c>
      <c r="AU3973" s="95" t="s">
        <v>92</v>
      </c>
      <c r="AV3973" s="95" t="s">
        <v>93</v>
      </c>
      <c r="AW3973" s="95" t="s">
        <v>24939</v>
      </c>
      <c r="AX3973" s="95" t="s">
        <v>34600</v>
      </c>
      <c r="AY3973" s="95" t="s">
        <v>24941</v>
      </c>
      <c r="AZ3973" s="95" t="s">
        <v>34600</v>
      </c>
      <c r="BA3973" s="95" t="s">
        <v>97</v>
      </c>
      <c r="BB3973" s="95" t="s">
        <v>34601</v>
      </c>
      <c r="BC3973" s="95" t="s">
        <v>99</v>
      </c>
      <c r="BD3973" s="95" t="s">
        <v>100</v>
      </c>
      <c r="BE3973" s="95" t="s">
        <v>61</v>
      </c>
      <c r="BF3973" s="95" t="s">
        <v>380</v>
      </c>
      <c r="BG3973" s="95" t="s">
        <v>101</v>
      </c>
    </row>
    <row r="3974" s="86" customFormat="1" ht="19" customHeight="1" spans="1:59">
      <c r="A3974" s="95" t="s">
        <v>485</v>
      </c>
      <c r="B3974" s="95" t="s">
        <v>486</v>
      </c>
      <c r="C3974" s="95" t="s">
        <v>2147</v>
      </c>
      <c r="D3974" s="95" t="s">
        <v>2148</v>
      </c>
      <c r="E3974" s="95" t="s">
        <v>34602</v>
      </c>
      <c r="F3974" s="95" t="s">
        <v>34603</v>
      </c>
      <c r="G3974" s="95" t="s">
        <v>10235</v>
      </c>
      <c r="H3974" s="95" t="s">
        <v>7716</v>
      </c>
      <c r="I3974" s="95" t="s">
        <v>34604</v>
      </c>
      <c r="J3974" s="95" t="s">
        <v>34605</v>
      </c>
      <c r="K3974" s="95" t="s">
        <v>34606</v>
      </c>
      <c r="L3974" s="95" t="s">
        <v>73</v>
      </c>
      <c r="M3974" s="95" t="s">
        <v>184</v>
      </c>
      <c r="N3974" s="95" t="s">
        <v>880</v>
      </c>
      <c r="O3974" s="95" t="s">
        <v>949</v>
      </c>
      <c r="P3974" s="95" t="s">
        <v>950</v>
      </c>
      <c r="Q3974" s="95" t="s">
        <v>257</v>
      </c>
      <c r="R3974" s="95" t="s">
        <v>951</v>
      </c>
      <c r="S3974" s="95" t="s">
        <v>34607</v>
      </c>
      <c r="T3974" s="95" t="s">
        <v>209</v>
      </c>
      <c r="U3974" s="96">
        <v>0</v>
      </c>
      <c r="V3974" s="96">
        <v>16000</v>
      </c>
      <c r="W3974" s="96">
        <v>8000</v>
      </c>
      <c r="X3974" s="96">
        <v>4000</v>
      </c>
      <c r="Y3974" s="95" t="s">
        <v>82</v>
      </c>
      <c r="Z3974" s="95" t="s">
        <v>25689</v>
      </c>
      <c r="AA3974" s="95" t="s">
        <v>84</v>
      </c>
      <c r="AB3974" s="95" t="s">
        <v>34603</v>
      </c>
      <c r="AC3974" s="95" t="s">
        <v>25703</v>
      </c>
      <c r="AD3974" s="95" t="s">
        <v>87</v>
      </c>
      <c r="AE3974" s="95" t="s">
        <v>61</v>
      </c>
      <c r="AF3974" s="95" t="s">
        <v>61</v>
      </c>
      <c r="AG3974" s="95" t="s">
        <v>89</v>
      </c>
      <c r="AH3974" s="95" t="s">
        <v>89</v>
      </c>
      <c r="AI3974" s="95" t="s">
        <v>88</v>
      </c>
      <c r="AJ3974" s="95" t="s">
        <v>88</v>
      </c>
      <c r="AK3974" s="95" t="s">
        <v>88</v>
      </c>
      <c r="AL3974" s="95" t="s">
        <v>88</v>
      </c>
      <c r="AM3974" s="95" t="s">
        <v>88</v>
      </c>
      <c r="AN3974" s="95" t="s">
        <v>88</v>
      </c>
      <c r="AO3974" s="95" t="s">
        <v>88</v>
      </c>
      <c r="AP3974" s="95" t="s">
        <v>89</v>
      </c>
      <c r="AQ3974" s="95" t="s">
        <v>90</v>
      </c>
      <c r="AR3974" s="95" t="s">
        <v>90</v>
      </c>
      <c r="AS3974" s="95" t="s">
        <v>25691</v>
      </c>
      <c r="AT3974" s="95" t="s">
        <v>92</v>
      </c>
      <c r="AU3974" s="95" t="s">
        <v>92</v>
      </c>
      <c r="AV3974" s="95" t="s">
        <v>93</v>
      </c>
      <c r="AW3974" s="95" t="s">
        <v>34608</v>
      </c>
      <c r="AX3974" s="95" t="s">
        <v>34609</v>
      </c>
      <c r="AY3974" s="95" t="s">
        <v>34610</v>
      </c>
      <c r="AZ3974" s="95" t="s">
        <v>34609</v>
      </c>
      <c r="BA3974" s="95" t="s">
        <v>97</v>
      </c>
      <c r="BB3974" s="95" t="s">
        <v>34611</v>
      </c>
      <c r="BC3974" s="95" t="s">
        <v>99</v>
      </c>
      <c r="BD3974" s="95" t="s">
        <v>100</v>
      </c>
      <c r="BE3974" s="95" t="s">
        <v>61</v>
      </c>
      <c r="BF3974" s="95" t="s">
        <v>209</v>
      </c>
      <c r="BG3974" s="95" t="s">
        <v>101</v>
      </c>
    </row>
    <row r="3975" s="86" customFormat="1" ht="19" customHeight="1" spans="1:59">
      <c r="A3975" s="95" t="s">
        <v>419</v>
      </c>
      <c r="B3975" s="95" t="s">
        <v>420</v>
      </c>
      <c r="C3975" s="95" t="s">
        <v>1552</v>
      </c>
      <c r="D3975" s="95" t="s">
        <v>1553</v>
      </c>
      <c r="E3975" s="95" t="s">
        <v>34612</v>
      </c>
      <c r="F3975" s="95" t="s">
        <v>4499</v>
      </c>
      <c r="G3975" s="95" t="s">
        <v>1298</v>
      </c>
      <c r="H3975" s="95" t="s">
        <v>1299</v>
      </c>
      <c r="I3975" s="95" t="s">
        <v>34613</v>
      </c>
      <c r="J3975" s="95" t="s">
        <v>34614</v>
      </c>
      <c r="K3975" s="95" t="s">
        <v>34615</v>
      </c>
      <c r="L3975" s="95" t="s">
        <v>73</v>
      </c>
      <c r="M3975" s="95" t="s">
        <v>1526</v>
      </c>
      <c r="N3975" s="95" t="s">
        <v>527</v>
      </c>
      <c r="O3975" s="95" t="s">
        <v>1726</v>
      </c>
      <c r="P3975" s="95" t="s">
        <v>1727</v>
      </c>
      <c r="Q3975" s="95" t="s">
        <v>1728</v>
      </c>
      <c r="R3975" s="95" t="s">
        <v>1307</v>
      </c>
      <c r="S3975" s="95" t="s">
        <v>34616</v>
      </c>
      <c r="T3975" s="95" t="s">
        <v>119</v>
      </c>
      <c r="U3975" s="96">
        <v>0</v>
      </c>
      <c r="V3975" s="96">
        <v>20000</v>
      </c>
      <c r="W3975" s="96">
        <v>15000</v>
      </c>
      <c r="X3975" s="96">
        <v>4000</v>
      </c>
      <c r="Y3975" s="95" t="s">
        <v>82</v>
      </c>
      <c r="Z3975" s="95" t="s">
        <v>25689</v>
      </c>
      <c r="AA3975" s="95" t="s">
        <v>84</v>
      </c>
      <c r="AB3975" s="95" t="s">
        <v>34617</v>
      </c>
      <c r="AC3975" s="95" t="s">
        <v>4869</v>
      </c>
      <c r="AD3975" s="95" t="s">
        <v>87</v>
      </c>
      <c r="AE3975" s="95" t="s">
        <v>61</v>
      </c>
      <c r="AF3975" s="95" t="s">
        <v>61</v>
      </c>
      <c r="AG3975" s="95" t="s">
        <v>89</v>
      </c>
      <c r="AH3975" s="95" t="s">
        <v>89</v>
      </c>
      <c r="AI3975" s="95" t="s">
        <v>88</v>
      </c>
      <c r="AJ3975" s="95" t="s">
        <v>88</v>
      </c>
      <c r="AK3975" s="95" t="s">
        <v>88</v>
      </c>
      <c r="AL3975" s="95" t="s">
        <v>88</v>
      </c>
      <c r="AM3975" s="95" t="s">
        <v>88</v>
      </c>
      <c r="AN3975" s="95" t="s">
        <v>88</v>
      </c>
      <c r="AO3975" s="95" t="s">
        <v>88</v>
      </c>
      <c r="AP3975" s="95" t="s">
        <v>89</v>
      </c>
      <c r="AQ3975" s="95" t="s">
        <v>90</v>
      </c>
      <c r="AR3975" s="95" t="s">
        <v>90</v>
      </c>
      <c r="AS3975" s="95" t="s">
        <v>25691</v>
      </c>
      <c r="AT3975" s="95" t="s">
        <v>92</v>
      </c>
      <c r="AU3975" s="95" t="s">
        <v>92</v>
      </c>
      <c r="AV3975" s="95" t="s">
        <v>93</v>
      </c>
      <c r="AW3975" s="95" t="s">
        <v>34618</v>
      </c>
      <c r="AX3975" s="95" t="s">
        <v>34619</v>
      </c>
      <c r="AY3975" s="95" t="s">
        <v>34620</v>
      </c>
      <c r="AZ3975" s="95" t="s">
        <v>34619</v>
      </c>
      <c r="BA3975" s="95" t="s">
        <v>97</v>
      </c>
      <c r="BB3975" s="95" t="s">
        <v>34621</v>
      </c>
      <c r="BC3975" s="95" t="s">
        <v>99</v>
      </c>
      <c r="BD3975" s="95" t="s">
        <v>100</v>
      </c>
      <c r="BE3975" s="95" t="s">
        <v>61</v>
      </c>
      <c r="BF3975" s="95" t="s">
        <v>119</v>
      </c>
      <c r="BG3975" s="95" t="s">
        <v>101</v>
      </c>
    </row>
    <row r="3976" s="86" customFormat="1" ht="19" customHeight="1" spans="1:59">
      <c r="A3976" s="95" t="s">
        <v>102</v>
      </c>
      <c r="B3976" s="95" t="s">
        <v>103</v>
      </c>
      <c r="C3976" s="95" t="s">
        <v>2556</v>
      </c>
      <c r="D3976" s="95" t="s">
        <v>2557</v>
      </c>
      <c r="E3976" s="95" t="s">
        <v>4579</v>
      </c>
      <c r="F3976" s="95" t="s">
        <v>2559</v>
      </c>
      <c r="G3976" s="95" t="s">
        <v>4580</v>
      </c>
      <c r="H3976" s="95" t="s">
        <v>109</v>
      </c>
      <c r="I3976" s="95" t="s">
        <v>34622</v>
      </c>
      <c r="J3976" s="95" t="s">
        <v>34623</v>
      </c>
      <c r="K3976" s="95" t="s">
        <v>34624</v>
      </c>
      <c r="L3976" s="95" t="s">
        <v>73</v>
      </c>
      <c r="M3976" s="95" t="s">
        <v>7029</v>
      </c>
      <c r="N3976" s="95" t="s">
        <v>75</v>
      </c>
      <c r="O3976" s="95" t="s">
        <v>2779</v>
      </c>
      <c r="P3976" s="95" t="s">
        <v>2780</v>
      </c>
      <c r="Q3976" s="95" t="s">
        <v>1940</v>
      </c>
      <c r="R3976" s="95" t="s">
        <v>1941</v>
      </c>
      <c r="S3976" s="95" t="s">
        <v>34625</v>
      </c>
      <c r="T3976" s="95" t="s">
        <v>119</v>
      </c>
      <c r="U3976" s="96">
        <v>0</v>
      </c>
      <c r="V3976" s="96">
        <v>23744</v>
      </c>
      <c r="W3976" s="96">
        <v>10000</v>
      </c>
      <c r="X3976" s="96">
        <v>8000</v>
      </c>
      <c r="Y3976" s="95" t="s">
        <v>82</v>
      </c>
      <c r="Z3976" s="95" t="s">
        <v>25689</v>
      </c>
      <c r="AA3976" s="95" t="s">
        <v>84</v>
      </c>
      <c r="AB3976" s="95" t="s">
        <v>4586</v>
      </c>
      <c r="AC3976" s="95" t="s">
        <v>8465</v>
      </c>
      <c r="AD3976" s="95" t="s">
        <v>87</v>
      </c>
      <c r="AE3976" s="95" t="s">
        <v>61</v>
      </c>
      <c r="AF3976" s="95" t="s">
        <v>61</v>
      </c>
      <c r="AG3976" s="95" t="s">
        <v>89</v>
      </c>
      <c r="AH3976" s="95" t="s">
        <v>89</v>
      </c>
      <c r="AI3976" s="95" t="s">
        <v>89</v>
      </c>
      <c r="AJ3976" s="95" t="s">
        <v>88</v>
      </c>
      <c r="AK3976" s="95" t="s">
        <v>89</v>
      </c>
      <c r="AL3976" s="95" t="s">
        <v>89</v>
      </c>
      <c r="AM3976" s="95" t="s">
        <v>89</v>
      </c>
      <c r="AN3976" s="95" t="s">
        <v>89</v>
      </c>
      <c r="AO3976" s="95" t="s">
        <v>88</v>
      </c>
      <c r="AP3976" s="95" t="s">
        <v>89</v>
      </c>
      <c r="AQ3976" s="95" t="s">
        <v>90</v>
      </c>
      <c r="AR3976" s="95" t="s">
        <v>90</v>
      </c>
      <c r="AS3976" s="95" t="s">
        <v>25691</v>
      </c>
      <c r="AT3976" s="95" t="s">
        <v>92</v>
      </c>
      <c r="AU3976" s="95" t="s">
        <v>92</v>
      </c>
      <c r="AV3976" s="95" t="s">
        <v>93</v>
      </c>
      <c r="AW3976" s="95" t="s">
        <v>4587</v>
      </c>
      <c r="AX3976" s="95" t="s">
        <v>34626</v>
      </c>
      <c r="AY3976" s="95" t="s">
        <v>4589</v>
      </c>
      <c r="AZ3976" s="95" t="s">
        <v>34626</v>
      </c>
      <c r="BA3976" s="95" t="s">
        <v>97</v>
      </c>
      <c r="BB3976" s="95" t="s">
        <v>34627</v>
      </c>
      <c r="BC3976" s="95" t="s">
        <v>99</v>
      </c>
      <c r="BD3976" s="95" t="s">
        <v>100</v>
      </c>
      <c r="BE3976" s="95" t="s">
        <v>61</v>
      </c>
      <c r="BF3976" s="95" t="s">
        <v>119</v>
      </c>
      <c r="BG3976" s="95" t="s">
        <v>101</v>
      </c>
    </row>
    <row r="3977" s="86" customFormat="1" ht="19" customHeight="1" spans="1:59">
      <c r="A3977" s="95" t="s">
        <v>1774</v>
      </c>
      <c r="B3977" s="95" t="s">
        <v>1775</v>
      </c>
      <c r="C3977" s="95" t="s">
        <v>6172</v>
      </c>
      <c r="D3977" s="95" t="s">
        <v>6173</v>
      </c>
      <c r="E3977" s="95" t="s">
        <v>20638</v>
      </c>
      <c r="F3977" s="95" t="s">
        <v>6175</v>
      </c>
      <c r="G3977" s="95" t="s">
        <v>3039</v>
      </c>
      <c r="H3977" s="95" t="s">
        <v>109</v>
      </c>
      <c r="I3977" s="95" t="s">
        <v>34628</v>
      </c>
      <c r="J3977" s="95" t="s">
        <v>34629</v>
      </c>
      <c r="K3977" s="95" t="s">
        <v>34630</v>
      </c>
      <c r="L3977" s="95" t="s">
        <v>73</v>
      </c>
      <c r="M3977" s="95" t="s">
        <v>113</v>
      </c>
      <c r="N3977" s="95" t="s">
        <v>4078</v>
      </c>
      <c r="O3977" s="95" t="s">
        <v>2914</v>
      </c>
      <c r="P3977" s="95" t="s">
        <v>2915</v>
      </c>
      <c r="Q3977" s="95" t="s">
        <v>1940</v>
      </c>
      <c r="R3977" s="95" t="s">
        <v>1941</v>
      </c>
      <c r="S3977" s="95" t="s">
        <v>34631</v>
      </c>
      <c r="T3977" s="95" t="s">
        <v>209</v>
      </c>
      <c r="U3977" s="96">
        <v>0</v>
      </c>
      <c r="V3977" s="96">
        <v>6000</v>
      </c>
      <c r="W3977" s="96">
        <v>4200</v>
      </c>
      <c r="X3977" s="96">
        <v>2100</v>
      </c>
      <c r="Y3977" s="95" t="s">
        <v>82</v>
      </c>
      <c r="Z3977" s="95" t="s">
        <v>25689</v>
      </c>
      <c r="AA3977" s="95" t="s">
        <v>84</v>
      </c>
      <c r="AB3977" s="95" t="s">
        <v>6175</v>
      </c>
      <c r="AC3977" s="95" t="s">
        <v>25830</v>
      </c>
      <c r="AD3977" s="95" t="s">
        <v>87</v>
      </c>
      <c r="AE3977" s="95" t="s">
        <v>61</v>
      </c>
      <c r="AF3977" s="95" t="s">
        <v>61</v>
      </c>
      <c r="AG3977" s="95" t="s">
        <v>89</v>
      </c>
      <c r="AH3977" s="95" t="s">
        <v>88</v>
      </c>
      <c r="AI3977" s="95" t="s">
        <v>88</v>
      </c>
      <c r="AJ3977" s="95" t="s">
        <v>88</v>
      </c>
      <c r="AK3977" s="95" t="s">
        <v>88</v>
      </c>
      <c r="AL3977" s="95" t="s">
        <v>89</v>
      </c>
      <c r="AM3977" s="95" t="s">
        <v>89</v>
      </c>
      <c r="AN3977" s="95" t="s">
        <v>88</v>
      </c>
      <c r="AO3977" s="95" t="s">
        <v>88</v>
      </c>
      <c r="AP3977" s="95" t="s">
        <v>89</v>
      </c>
      <c r="AQ3977" s="95" t="s">
        <v>90</v>
      </c>
      <c r="AR3977" s="95" t="s">
        <v>90</v>
      </c>
      <c r="AS3977" s="95" t="s">
        <v>25691</v>
      </c>
      <c r="AT3977" s="95" t="s">
        <v>92</v>
      </c>
      <c r="AU3977" s="95" t="s">
        <v>92</v>
      </c>
      <c r="AV3977" s="95" t="s">
        <v>93</v>
      </c>
      <c r="AW3977" s="95" t="s">
        <v>20643</v>
      </c>
      <c r="AX3977" s="95" t="s">
        <v>34632</v>
      </c>
      <c r="AY3977" s="95" t="s">
        <v>20645</v>
      </c>
      <c r="AZ3977" s="95" t="s">
        <v>34632</v>
      </c>
      <c r="BA3977" s="95" t="s">
        <v>97</v>
      </c>
      <c r="BB3977" s="95" t="s">
        <v>34633</v>
      </c>
      <c r="BC3977" s="95" t="s">
        <v>99</v>
      </c>
      <c r="BD3977" s="95" t="s">
        <v>100</v>
      </c>
      <c r="BE3977" s="95" t="s">
        <v>61</v>
      </c>
      <c r="BF3977" s="95" t="s">
        <v>209</v>
      </c>
      <c r="BG3977" s="95" t="s">
        <v>101</v>
      </c>
    </row>
    <row r="3978" s="86" customFormat="1" ht="19" customHeight="1" spans="1:59">
      <c r="A3978" s="95" t="s">
        <v>694</v>
      </c>
      <c r="B3978" s="95" t="s">
        <v>695</v>
      </c>
      <c r="C3978" s="95" t="s">
        <v>958</v>
      </c>
      <c r="D3978" s="95" t="s">
        <v>959</v>
      </c>
      <c r="E3978" s="95" t="s">
        <v>12493</v>
      </c>
      <c r="F3978" s="95" t="s">
        <v>5927</v>
      </c>
      <c r="G3978" s="95" t="s">
        <v>769</v>
      </c>
      <c r="H3978" s="95" t="s">
        <v>109</v>
      </c>
      <c r="I3978" s="95" t="s">
        <v>34634</v>
      </c>
      <c r="J3978" s="95" t="s">
        <v>34635</v>
      </c>
      <c r="K3978" s="95" t="s">
        <v>34636</v>
      </c>
      <c r="L3978" s="95" t="s">
        <v>73</v>
      </c>
      <c r="M3978" s="95" t="s">
        <v>2014</v>
      </c>
      <c r="N3978" s="95" t="s">
        <v>1835</v>
      </c>
      <c r="O3978" s="95" t="s">
        <v>2269</v>
      </c>
      <c r="P3978" s="95" t="s">
        <v>7126</v>
      </c>
      <c r="Q3978" s="95" t="s">
        <v>4513</v>
      </c>
      <c r="R3978" s="95" t="s">
        <v>4514</v>
      </c>
      <c r="S3978" s="95" t="s">
        <v>34637</v>
      </c>
      <c r="T3978" s="95" t="s">
        <v>380</v>
      </c>
      <c r="U3978" s="96">
        <v>0</v>
      </c>
      <c r="V3978" s="96">
        <v>5000</v>
      </c>
      <c r="W3978" s="96">
        <v>2200</v>
      </c>
      <c r="X3978" s="96">
        <v>1100</v>
      </c>
      <c r="Y3978" s="95" t="s">
        <v>82</v>
      </c>
      <c r="Z3978" s="95" t="s">
        <v>25689</v>
      </c>
      <c r="AA3978" s="95" t="s">
        <v>84</v>
      </c>
      <c r="AB3978" s="95" t="s">
        <v>12898</v>
      </c>
      <c r="AC3978" s="95" t="s">
        <v>4869</v>
      </c>
      <c r="AD3978" s="95" t="s">
        <v>87</v>
      </c>
      <c r="AE3978" s="95" t="s">
        <v>61</v>
      </c>
      <c r="AF3978" s="95" t="s">
        <v>61</v>
      </c>
      <c r="AG3978" s="95" t="s">
        <v>89</v>
      </c>
      <c r="AH3978" s="95" t="s">
        <v>89</v>
      </c>
      <c r="AI3978" s="95" t="s">
        <v>88</v>
      </c>
      <c r="AJ3978" s="95" t="s">
        <v>88</v>
      </c>
      <c r="AK3978" s="95" t="s">
        <v>88</v>
      </c>
      <c r="AL3978" s="95" t="s">
        <v>88</v>
      </c>
      <c r="AM3978" s="95" t="s">
        <v>88</v>
      </c>
      <c r="AN3978" s="95" t="s">
        <v>88</v>
      </c>
      <c r="AO3978" s="95" t="s">
        <v>88</v>
      </c>
      <c r="AP3978" s="95" t="s">
        <v>89</v>
      </c>
      <c r="AQ3978" s="95" t="s">
        <v>90</v>
      </c>
      <c r="AR3978" s="95" t="s">
        <v>90</v>
      </c>
      <c r="AS3978" s="95" t="s">
        <v>25691</v>
      </c>
      <c r="AT3978" s="95" t="s">
        <v>92</v>
      </c>
      <c r="AU3978" s="95" t="s">
        <v>92</v>
      </c>
      <c r="AV3978" s="95" t="s">
        <v>93</v>
      </c>
      <c r="AW3978" s="95" t="s">
        <v>12501</v>
      </c>
      <c r="AX3978" s="95" t="s">
        <v>34638</v>
      </c>
      <c r="AY3978" s="95" t="s">
        <v>12503</v>
      </c>
      <c r="AZ3978" s="95" t="s">
        <v>34638</v>
      </c>
      <c r="BA3978" s="95" t="s">
        <v>97</v>
      </c>
      <c r="BB3978" s="95" t="s">
        <v>34639</v>
      </c>
      <c r="BC3978" s="95" t="s">
        <v>99</v>
      </c>
      <c r="BD3978" s="95" t="s">
        <v>100</v>
      </c>
      <c r="BE3978" s="95" t="s">
        <v>61</v>
      </c>
      <c r="BF3978" s="95" t="s">
        <v>380</v>
      </c>
      <c r="BG3978" s="95" t="s">
        <v>101</v>
      </c>
    </row>
    <row r="3979" s="86" customFormat="1" ht="19" customHeight="1" spans="1:59">
      <c r="A3979" s="95" t="s">
        <v>387</v>
      </c>
      <c r="B3979" s="95" t="s">
        <v>388</v>
      </c>
      <c r="C3979" s="95" t="s">
        <v>1601</v>
      </c>
      <c r="D3979" s="95" t="s">
        <v>1602</v>
      </c>
      <c r="E3979" s="95" t="s">
        <v>31898</v>
      </c>
      <c r="F3979" s="95" t="s">
        <v>1604</v>
      </c>
      <c r="G3979" s="95" t="s">
        <v>1206</v>
      </c>
      <c r="H3979" s="95" t="s">
        <v>109</v>
      </c>
      <c r="I3979" s="95" t="s">
        <v>34640</v>
      </c>
      <c r="J3979" s="95" t="s">
        <v>34641</v>
      </c>
      <c r="K3979" s="95" t="s">
        <v>34642</v>
      </c>
      <c r="L3979" s="95" t="s">
        <v>73</v>
      </c>
      <c r="M3979" s="95" t="s">
        <v>113</v>
      </c>
      <c r="N3979" s="95" t="s">
        <v>2398</v>
      </c>
      <c r="O3979" s="95" t="s">
        <v>221</v>
      </c>
      <c r="P3979" s="95" t="s">
        <v>222</v>
      </c>
      <c r="Q3979" s="95" t="s">
        <v>2693</v>
      </c>
      <c r="R3979" s="95" t="s">
        <v>222</v>
      </c>
      <c r="S3979" s="95" t="s">
        <v>34643</v>
      </c>
      <c r="T3979" s="95" t="s">
        <v>119</v>
      </c>
      <c r="U3979" s="96">
        <v>0</v>
      </c>
      <c r="V3979" s="96">
        <v>18500</v>
      </c>
      <c r="W3979" s="96">
        <v>14400</v>
      </c>
      <c r="X3979" s="96">
        <v>4000</v>
      </c>
      <c r="Y3979" s="95" t="s">
        <v>82</v>
      </c>
      <c r="Z3979" s="95" t="s">
        <v>25689</v>
      </c>
      <c r="AA3979" s="95" t="s">
        <v>84</v>
      </c>
      <c r="AB3979" s="95" t="s">
        <v>31903</v>
      </c>
      <c r="AC3979" s="95" t="s">
        <v>25830</v>
      </c>
      <c r="AD3979" s="95" t="s">
        <v>87</v>
      </c>
      <c r="AE3979" s="95" t="s">
        <v>61</v>
      </c>
      <c r="AF3979" s="95" t="s">
        <v>61</v>
      </c>
      <c r="AG3979" s="95" t="s">
        <v>89</v>
      </c>
      <c r="AH3979" s="95" t="s">
        <v>89</v>
      </c>
      <c r="AI3979" s="95" t="s">
        <v>89</v>
      </c>
      <c r="AJ3979" s="95" t="s">
        <v>88</v>
      </c>
      <c r="AK3979" s="95" t="s">
        <v>88</v>
      </c>
      <c r="AL3979" s="95" t="s">
        <v>88</v>
      </c>
      <c r="AM3979" s="95" t="s">
        <v>88</v>
      </c>
      <c r="AN3979" s="95" t="s">
        <v>88</v>
      </c>
      <c r="AO3979" s="95" t="s">
        <v>88</v>
      </c>
      <c r="AP3979" s="95" t="s">
        <v>89</v>
      </c>
      <c r="AQ3979" s="95" t="s">
        <v>90</v>
      </c>
      <c r="AR3979" s="95" t="s">
        <v>90</v>
      </c>
      <c r="AS3979" s="95" t="s">
        <v>25691</v>
      </c>
      <c r="AT3979" s="95" t="s">
        <v>92</v>
      </c>
      <c r="AU3979" s="95" t="s">
        <v>92</v>
      </c>
      <c r="AV3979" s="95" t="s">
        <v>93</v>
      </c>
      <c r="AW3979" s="95" t="s">
        <v>31904</v>
      </c>
      <c r="AX3979" s="95" t="s">
        <v>34644</v>
      </c>
      <c r="AY3979" s="95" t="s">
        <v>31906</v>
      </c>
      <c r="AZ3979" s="95" t="s">
        <v>34644</v>
      </c>
      <c r="BA3979" s="95" t="s">
        <v>97</v>
      </c>
      <c r="BB3979" s="95" t="s">
        <v>34645</v>
      </c>
      <c r="BC3979" s="95" t="s">
        <v>99</v>
      </c>
      <c r="BD3979" s="95" t="s">
        <v>100</v>
      </c>
      <c r="BE3979" s="95" t="s">
        <v>61</v>
      </c>
      <c r="BF3979" s="95" t="s">
        <v>119</v>
      </c>
      <c r="BG3979" s="95" t="s">
        <v>101</v>
      </c>
    </row>
    <row r="3980" s="86" customFormat="1" ht="19" customHeight="1" spans="1:59">
      <c r="A3980" s="95" t="s">
        <v>62</v>
      </c>
      <c r="B3980" s="95" t="s">
        <v>63</v>
      </c>
      <c r="C3980" s="95" t="s">
        <v>13400</v>
      </c>
      <c r="D3980" s="95" t="s">
        <v>13401</v>
      </c>
      <c r="E3980" s="95" t="s">
        <v>34646</v>
      </c>
      <c r="F3980" s="95" t="s">
        <v>34647</v>
      </c>
      <c r="G3980" s="95" t="s">
        <v>8115</v>
      </c>
      <c r="H3980" s="95" t="s">
        <v>3123</v>
      </c>
      <c r="I3980" s="95" t="s">
        <v>34648</v>
      </c>
      <c r="J3980" s="95" t="s">
        <v>34649</v>
      </c>
      <c r="K3980" s="95" t="s">
        <v>34650</v>
      </c>
      <c r="L3980" s="95" t="s">
        <v>73</v>
      </c>
      <c r="M3980" s="95" t="s">
        <v>113</v>
      </c>
      <c r="N3980" s="95" t="s">
        <v>4078</v>
      </c>
      <c r="O3980" s="95" t="s">
        <v>3128</v>
      </c>
      <c r="P3980" s="95" t="s">
        <v>3129</v>
      </c>
      <c r="Q3980" s="95" t="s">
        <v>3044</v>
      </c>
      <c r="R3980" s="95" t="s">
        <v>3129</v>
      </c>
      <c r="S3980" s="95" t="s">
        <v>34651</v>
      </c>
      <c r="T3980" s="95" t="s">
        <v>380</v>
      </c>
      <c r="U3980" s="96">
        <v>0</v>
      </c>
      <c r="V3980" s="96">
        <v>7200</v>
      </c>
      <c r="W3980" s="96">
        <v>4000</v>
      </c>
      <c r="X3980" s="96">
        <v>3000</v>
      </c>
      <c r="Y3980" s="95" t="s">
        <v>82</v>
      </c>
      <c r="Z3980" s="95" t="s">
        <v>25689</v>
      </c>
      <c r="AA3980" s="95" t="s">
        <v>84</v>
      </c>
      <c r="AB3980" s="95" t="s">
        <v>34652</v>
      </c>
      <c r="AC3980" s="95" t="s">
        <v>8465</v>
      </c>
      <c r="AD3980" s="95" t="s">
        <v>87</v>
      </c>
      <c r="AE3980" s="95" t="s">
        <v>61</v>
      </c>
      <c r="AF3980" s="95" t="s">
        <v>61</v>
      </c>
      <c r="AG3980" s="95" t="s">
        <v>89</v>
      </c>
      <c r="AH3980" s="95" t="s">
        <v>89</v>
      </c>
      <c r="AI3980" s="95" t="s">
        <v>88</v>
      </c>
      <c r="AJ3980" s="95" t="s">
        <v>88</v>
      </c>
      <c r="AK3980" s="95" t="s">
        <v>88</v>
      </c>
      <c r="AL3980" s="95" t="s">
        <v>89</v>
      </c>
      <c r="AM3980" s="95" t="s">
        <v>89</v>
      </c>
      <c r="AN3980" s="95" t="s">
        <v>88</v>
      </c>
      <c r="AO3980" s="95" t="s">
        <v>88</v>
      </c>
      <c r="AP3980" s="95" t="s">
        <v>89</v>
      </c>
      <c r="AQ3980" s="95" t="s">
        <v>90</v>
      </c>
      <c r="AR3980" s="95" t="s">
        <v>90</v>
      </c>
      <c r="AS3980" s="95" t="s">
        <v>25691</v>
      </c>
      <c r="AT3980" s="95" t="s">
        <v>92</v>
      </c>
      <c r="AU3980" s="95" t="s">
        <v>92</v>
      </c>
      <c r="AV3980" s="95" t="s">
        <v>93</v>
      </c>
      <c r="AW3980" s="95" t="s">
        <v>34653</v>
      </c>
      <c r="AX3980" s="95" t="s">
        <v>34654</v>
      </c>
      <c r="AY3980" s="95" t="s">
        <v>34655</v>
      </c>
      <c r="AZ3980" s="95" t="s">
        <v>34654</v>
      </c>
      <c r="BA3980" s="95" t="s">
        <v>97</v>
      </c>
      <c r="BB3980" s="95" t="s">
        <v>34656</v>
      </c>
      <c r="BC3980" s="95" t="s">
        <v>99</v>
      </c>
      <c r="BD3980" s="95" t="s">
        <v>100</v>
      </c>
      <c r="BE3980" s="95" t="s">
        <v>61</v>
      </c>
      <c r="BF3980" s="95" t="s">
        <v>380</v>
      </c>
      <c r="BG3980" s="95" t="s">
        <v>101</v>
      </c>
    </row>
    <row r="3981" s="86" customFormat="1" ht="19" customHeight="1" spans="1:59">
      <c r="A3981" s="95" t="s">
        <v>1774</v>
      </c>
      <c r="B3981" s="95" t="s">
        <v>1775</v>
      </c>
      <c r="C3981" s="95" t="s">
        <v>9816</v>
      </c>
      <c r="D3981" s="95" t="s">
        <v>9817</v>
      </c>
      <c r="E3981" s="95" t="s">
        <v>9818</v>
      </c>
      <c r="F3981" s="95" t="s">
        <v>16064</v>
      </c>
      <c r="G3981" s="95" t="s">
        <v>3367</v>
      </c>
      <c r="H3981" s="95" t="s">
        <v>109</v>
      </c>
      <c r="I3981" s="95" t="s">
        <v>34657</v>
      </c>
      <c r="J3981" s="95" t="s">
        <v>34658</v>
      </c>
      <c r="K3981" s="95" t="s">
        <v>34659</v>
      </c>
      <c r="L3981" s="95" t="s">
        <v>73</v>
      </c>
      <c r="M3981" s="95" t="s">
        <v>34660</v>
      </c>
      <c r="N3981" s="95" t="s">
        <v>4303</v>
      </c>
      <c r="O3981" s="95" t="s">
        <v>1848</v>
      </c>
      <c r="P3981" s="95" t="s">
        <v>1849</v>
      </c>
      <c r="Q3981" s="95" t="s">
        <v>1850</v>
      </c>
      <c r="R3981" s="95" t="s">
        <v>1849</v>
      </c>
      <c r="S3981" s="95" t="s">
        <v>34661</v>
      </c>
      <c r="T3981" s="95" t="s">
        <v>119</v>
      </c>
      <c r="U3981" s="96">
        <v>0</v>
      </c>
      <c r="V3981" s="96">
        <v>26693</v>
      </c>
      <c r="W3981" s="96">
        <v>20000</v>
      </c>
      <c r="X3981" s="96">
        <v>8000</v>
      </c>
      <c r="Y3981" s="95" t="s">
        <v>143</v>
      </c>
      <c r="Z3981" s="95" t="s">
        <v>25689</v>
      </c>
      <c r="AA3981" s="95" t="s">
        <v>84</v>
      </c>
      <c r="AB3981" s="95" t="s">
        <v>9825</v>
      </c>
      <c r="AC3981" s="95" t="s">
        <v>8465</v>
      </c>
      <c r="AD3981" s="95" t="s">
        <v>87</v>
      </c>
      <c r="AE3981" s="95" t="s">
        <v>61</v>
      </c>
      <c r="AF3981" s="95" t="s">
        <v>61</v>
      </c>
      <c r="AG3981" s="95" t="s">
        <v>89</v>
      </c>
      <c r="AH3981" s="95" t="s">
        <v>89</v>
      </c>
      <c r="AI3981" s="95" t="s">
        <v>89</v>
      </c>
      <c r="AJ3981" s="95" t="s">
        <v>89</v>
      </c>
      <c r="AK3981" s="95" t="s">
        <v>89</v>
      </c>
      <c r="AL3981" s="95" t="s">
        <v>89</v>
      </c>
      <c r="AM3981" s="95" t="s">
        <v>89</v>
      </c>
      <c r="AN3981" s="95" t="s">
        <v>89</v>
      </c>
      <c r="AO3981" s="95" t="s">
        <v>89</v>
      </c>
      <c r="AP3981" s="95" t="s">
        <v>89</v>
      </c>
      <c r="AQ3981" s="95" t="s">
        <v>90</v>
      </c>
      <c r="AR3981" s="95" t="s">
        <v>90</v>
      </c>
      <c r="AS3981" s="95" t="s">
        <v>25691</v>
      </c>
      <c r="AT3981" s="95" t="s">
        <v>92</v>
      </c>
      <c r="AU3981" s="95" t="s">
        <v>92</v>
      </c>
      <c r="AV3981" s="95" t="s">
        <v>93</v>
      </c>
      <c r="AW3981" s="95" t="s">
        <v>9826</v>
      </c>
      <c r="AX3981" s="95" t="s">
        <v>34662</v>
      </c>
      <c r="AY3981" s="95" t="s">
        <v>9828</v>
      </c>
      <c r="AZ3981" s="95" t="s">
        <v>34662</v>
      </c>
      <c r="BA3981" s="95" t="s">
        <v>215</v>
      </c>
      <c r="BB3981" s="95" t="s">
        <v>34663</v>
      </c>
      <c r="BC3981" s="95" t="s">
        <v>99</v>
      </c>
      <c r="BD3981" s="95" t="s">
        <v>150</v>
      </c>
      <c r="BE3981" s="95" t="s">
        <v>61</v>
      </c>
      <c r="BF3981" s="95" t="s">
        <v>119</v>
      </c>
      <c r="BG3981" s="95" t="s">
        <v>101</v>
      </c>
    </row>
    <row r="3982" s="86" customFormat="1" ht="19" customHeight="1" spans="1:59">
      <c r="A3982" s="95" t="s">
        <v>302</v>
      </c>
      <c r="B3982" s="95" t="s">
        <v>303</v>
      </c>
      <c r="C3982" s="95" t="s">
        <v>2589</v>
      </c>
      <c r="D3982" s="95" t="s">
        <v>2590</v>
      </c>
      <c r="E3982" s="95" t="s">
        <v>10276</v>
      </c>
      <c r="F3982" s="95" t="s">
        <v>12384</v>
      </c>
      <c r="G3982" s="95" t="s">
        <v>8726</v>
      </c>
      <c r="H3982" s="95" t="s">
        <v>1571</v>
      </c>
      <c r="I3982" s="95" t="s">
        <v>34664</v>
      </c>
      <c r="J3982" s="95" t="s">
        <v>34665</v>
      </c>
      <c r="K3982" s="95" t="s">
        <v>34666</v>
      </c>
      <c r="L3982" s="95" t="s">
        <v>73</v>
      </c>
      <c r="M3982" s="95" t="s">
        <v>526</v>
      </c>
      <c r="N3982" s="95" t="s">
        <v>2398</v>
      </c>
      <c r="O3982" s="95" t="s">
        <v>949</v>
      </c>
      <c r="P3982" s="95" t="s">
        <v>950</v>
      </c>
      <c r="Q3982" s="95" t="s">
        <v>6440</v>
      </c>
      <c r="R3982" s="95" t="s">
        <v>6441</v>
      </c>
      <c r="S3982" s="95" t="s">
        <v>34667</v>
      </c>
      <c r="T3982" s="95" t="s">
        <v>119</v>
      </c>
      <c r="U3982" s="96">
        <v>0</v>
      </c>
      <c r="V3982" s="96">
        <v>46425</v>
      </c>
      <c r="W3982" s="96">
        <v>30000</v>
      </c>
      <c r="X3982" s="96">
        <v>3000</v>
      </c>
      <c r="Y3982" s="95" t="s">
        <v>82</v>
      </c>
      <c r="Z3982" s="95" t="s">
        <v>25689</v>
      </c>
      <c r="AA3982" s="95" t="s">
        <v>84</v>
      </c>
      <c r="AB3982" s="95" t="s">
        <v>10283</v>
      </c>
      <c r="AC3982" s="95" t="s">
        <v>4869</v>
      </c>
      <c r="AD3982" s="95" t="s">
        <v>87</v>
      </c>
      <c r="AE3982" s="95" t="s">
        <v>61</v>
      </c>
      <c r="AF3982" s="95" t="s">
        <v>61</v>
      </c>
      <c r="AG3982" s="95" t="s">
        <v>89</v>
      </c>
      <c r="AH3982" s="95" t="s">
        <v>89</v>
      </c>
      <c r="AI3982" s="95" t="s">
        <v>89</v>
      </c>
      <c r="AJ3982" s="95" t="s">
        <v>88</v>
      </c>
      <c r="AK3982" s="95" t="s">
        <v>89</v>
      </c>
      <c r="AL3982" s="95" t="s">
        <v>89</v>
      </c>
      <c r="AM3982" s="95" t="s">
        <v>88</v>
      </c>
      <c r="AN3982" s="95" t="s">
        <v>88</v>
      </c>
      <c r="AO3982" s="95" t="s">
        <v>88</v>
      </c>
      <c r="AP3982" s="95" t="s">
        <v>89</v>
      </c>
      <c r="AQ3982" s="95" t="s">
        <v>90</v>
      </c>
      <c r="AR3982" s="95" t="s">
        <v>90</v>
      </c>
      <c r="AS3982" s="95" t="s">
        <v>25691</v>
      </c>
      <c r="AT3982" s="95" t="s">
        <v>92</v>
      </c>
      <c r="AU3982" s="95" t="s">
        <v>92</v>
      </c>
      <c r="AV3982" s="95" t="s">
        <v>93</v>
      </c>
      <c r="AW3982" s="95" t="s">
        <v>10285</v>
      </c>
      <c r="AX3982" s="95" t="s">
        <v>34668</v>
      </c>
      <c r="AY3982" s="95" t="s">
        <v>1807</v>
      </c>
      <c r="AZ3982" s="95" t="s">
        <v>34668</v>
      </c>
      <c r="BA3982" s="95" t="s">
        <v>97</v>
      </c>
      <c r="BB3982" s="95" t="s">
        <v>34669</v>
      </c>
      <c r="BC3982" s="95" t="s">
        <v>99</v>
      </c>
      <c r="BD3982" s="95" t="s">
        <v>100</v>
      </c>
      <c r="BE3982" s="95" t="s">
        <v>61</v>
      </c>
      <c r="BF3982" s="95" t="s">
        <v>119</v>
      </c>
      <c r="BG3982" s="95" t="s">
        <v>101</v>
      </c>
    </row>
    <row r="3983" s="86" customFormat="1" ht="19" customHeight="1" spans="1:59">
      <c r="A3983" s="95" t="s">
        <v>174</v>
      </c>
      <c r="B3983" s="95" t="s">
        <v>175</v>
      </c>
      <c r="C3983" s="95" t="s">
        <v>9907</v>
      </c>
      <c r="D3983" s="95" t="s">
        <v>9908</v>
      </c>
      <c r="E3983" s="95" t="s">
        <v>11476</v>
      </c>
      <c r="F3983" s="95" t="s">
        <v>34670</v>
      </c>
      <c r="G3983" s="95" t="s">
        <v>3195</v>
      </c>
      <c r="H3983" s="95" t="s">
        <v>369</v>
      </c>
      <c r="I3983" s="95" t="s">
        <v>34671</v>
      </c>
      <c r="J3983" s="95" t="s">
        <v>34672</v>
      </c>
      <c r="K3983" s="95" t="s">
        <v>34673</v>
      </c>
      <c r="L3983" s="95" t="s">
        <v>73</v>
      </c>
      <c r="M3983" s="95" t="s">
        <v>526</v>
      </c>
      <c r="N3983" s="95" t="s">
        <v>2029</v>
      </c>
      <c r="O3983" s="95" t="s">
        <v>1753</v>
      </c>
      <c r="P3983" s="95" t="s">
        <v>1754</v>
      </c>
      <c r="Q3983" s="95" t="s">
        <v>377</v>
      </c>
      <c r="R3983" s="95" t="s">
        <v>378</v>
      </c>
      <c r="S3983" s="95" t="s">
        <v>34674</v>
      </c>
      <c r="T3983" s="95" t="s">
        <v>380</v>
      </c>
      <c r="U3983" s="96">
        <v>0</v>
      </c>
      <c r="V3983" s="96">
        <v>11000</v>
      </c>
      <c r="W3983" s="96">
        <v>8000</v>
      </c>
      <c r="X3983" s="96">
        <v>5000</v>
      </c>
      <c r="Y3983" s="95" t="s">
        <v>82</v>
      </c>
      <c r="Z3983" s="95" t="s">
        <v>25689</v>
      </c>
      <c r="AA3983" s="95" t="s">
        <v>84</v>
      </c>
      <c r="AB3983" s="95" t="s">
        <v>11482</v>
      </c>
      <c r="AC3983" s="95" t="s">
        <v>17285</v>
      </c>
      <c r="AD3983" s="95" t="s">
        <v>87</v>
      </c>
      <c r="AE3983" s="95" t="s">
        <v>61</v>
      </c>
      <c r="AF3983" s="95" t="s">
        <v>61</v>
      </c>
      <c r="AG3983" s="95" t="s">
        <v>89</v>
      </c>
      <c r="AH3983" s="95" t="s">
        <v>89</v>
      </c>
      <c r="AI3983" s="95" t="s">
        <v>89</v>
      </c>
      <c r="AJ3983" s="95" t="s">
        <v>88</v>
      </c>
      <c r="AK3983" s="95" t="s">
        <v>88</v>
      </c>
      <c r="AL3983" s="95" t="s">
        <v>88</v>
      </c>
      <c r="AM3983" s="95" t="s">
        <v>88</v>
      </c>
      <c r="AN3983" s="95" t="s">
        <v>88</v>
      </c>
      <c r="AO3983" s="95" t="s">
        <v>88</v>
      </c>
      <c r="AP3983" s="95" t="s">
        <v>89</v>
      </c>
      <c r="AQ3983" s="95" t="s">
        <v>90</v>
      </c>
      <c r="AR3983" s="95" t="s">
        <v>90</v>
      </c>
      <c r="AS3983" s="95" t="s">
        <v>25691</v>
      </c>
      <c r="AT3983" s="95" t="s">
        <v>92</v>
      </c>
      <c r="AU3983" s="95" t="s">
        <v>92</v>
      </c>
      <c r="AV3983" s="95" t="s">
        <v>93</v>
      </c>
      <c r="AW3983" s="95" t="s">
        <v>11483</v>
      </c>
      <c r="AX3983" s="95" t="s">
        <v>34675</v>
      </c>
      <c r="AY3983" s="95" t="s">
        <v>4134</v>
      </c>
      <c r="AZ3983" s="95" t="s">
        <v>34675</v>
      </c>
      <c r="BA3983" s="95" t="s">
        <v>97</v>
      </c>
      <c r="BB3983" s="95" t="s">
        <v>34676</v>
      </c>
      <c r="BC3983" s="95" t="s">
        <v>99</v>
      </c>
      <c r="BD3983" s="95" t="s">
        <v>100</v>
      </c>
      <c r="BE3983" s="95" t="s">
        <v>61</v>
      </c>
      <c r="BF3983" s="95" t="s">
        <v>380</v>
      </c>
      <c r="BG3983" s="95" t="s">
        <v>101</v>
      </c>
    </row>
    <row r="3984" s="86" customFormat="1" ht="19" customHeight="1" spans="1:59">
      <c r="A3984" s="95" t="s">
        <v>387</v>
      </c>
      <c r="B3984" s="95" t="s">
        <v>388</v>
      </c>
      <c r="C3984" s="95" t="s">
        <v>3722</v>
      </c>
      <c r="D3984" s="95" t="s">
        <v>3723</v>
      </c>
      <c r="E3984" s="95" t="s">
        <v>3724</v>
      </c>
      <c r="F3984" s="95" t="s">
        <v>6288</v>
      </c>
      <c r="G3984" s="95" t="s">
        <v>6151</v>
      </c>
      <c r="H3984" s="95" t="s">
        <v>2636</v>
      </c>
      <c r="I3984" s="95" t="s">
        <v>34677</v>
      </c>
      <c r="J3984" s="95" t="s">
        <v>34678</v>
      </c>
      <c r="K3984" s="95" t="s">
        <v>34679</v>
      </c>
      <c r="L3984" s="95" t="s">
        <v>73</v>
      </c>
      <c r="M3984" s="95" t="s">
        <v>2014</v>
      </c>
      <c r="N3984" s="95" t="s">
        <v>2424</v>
      </c>
      <c r="O3984" s="95" t="s">
        <v>3774</v>
      </c>
      <c r="P3984" s="95" t="s">
        <v>7059</v>
      </c>
      <c r="Q3984" s="95" t="s">
        <v>7060</v>
      </c>
      <c r="R3984" s="95" t="s">
        <v>7059</v>
      </c>
      <c r="S3984" s="95" t="s">
        <v>34680</v>
      </c>
      <c r="T3984" s="95" t="s">
        <v>119</v>
      </c>
      <c r="U3984" s="96">
        <v>0</v>
      </c>
      <c r="V3984" s="96">
        <v>3660</v>
      </c>
      <c r="W3984" s="96">
        <v>2200</v>
      </c>
      <c r="X3984" s="96">
        <v>1200</v>
      </c>
      <c r="Y3984" s="95" t="s">
        <v>82</v>
      </c>
      <c r="Z3984" s="95" t="s">
        <v>25689</v>
      </c>
      <c r="AA3984" s="95" t="s">
        <v>84</v>
      </c>
      <c r="AB3984" s="95" t="s">
        <v>3730</v>
      </c>
      <c r="AC3984" s="95" t="s">
        <v>8465</v>
      </c>
      <c r="AD3984" s="95" t="s">
        <v>87</v>
      </c>
      <c r="AE3984" s="95" t="s">
        <v>61</v>
      </c>
      <c r="AF3984" s="95" t="s">
        <v>61</v>
      </c>
      <c r="AG3984" s="95" t="s">
        <v>89</v>
      </c>
      <c r="AH3984" s="95" t="s">
        <v>89</v>
      </c>
      <c r="AI3984" s="95" t="s">
        <v>88</v>
      </c>
      <c r="AJ3984" s="95" t="s">
        <v>88</v>
      </c>
      <c r="AK3984" s="95" t="s">
        <v>89</v>
      </c>
      <c r="AL3984" s="95" t="s">
        <v>89</v>
      </c>
      <c r="AM3984" s="95" t="s">
        <v>88</v>
      </c>
      <c r="AN3984" s="95" t="s">
        <v>88</v>
      </c>
      <c r="AO3984" s="95" t="s">
        <v>88</v>
      </c>
      <c r="AP3984" s="95" t="s">
        <v>89</v>
      </c>
      <c r="AQ3984" s="95" t="s">
        <v>90</v>
      </c>
      <c r="AR3984" s="95" t="s">
        <v>90</v>
      </c>
      <c r="AS3984" s="95" t="s">
        <v>25691</v>
      </c>
      <c r="AT3984" s="95" t="s">
        <v>92</v>
      </c>
      <c r="AU3984" s="95" t="s">
        <v>92</v>
      </c>
      <c r="AV3984" s="95" t="s">
        <v>93</v>
      </c>
      <c r="AW3984" s="95" t="s">
        <v>3731</v>
      </c>
      <c r="AX3984" s="95" t="s">
        <v>34681</v>
      </c>
      <c r="AY3984" s="95" t="s">
        <v>3733</v>
      </c>
      <c r="AZ3984" s="95" t="s">
        <v>34681</v>
      </c>
      <c r="BA3984" s="95" t="s">
        <v>97</v>
      </c>
      <c r="BB3984" s="95" t="s">
        <v>34682</v>
      </c>
      <c r="BC3984" s="95" t="s">
        <v>99</v>
      </c>
      <c r="BD3984" s="95" t="s">
        <v>100</v>
      </c>
      <c r="BE3984" s="95" t="s">
        <v>61</v>
      </c>
      <c r="BF3984" s="95" t="s">
        <v>119</v>
      </c>
      <c r="BG3984" s="95" t="s">
        <v>101</v>
      </c>
    </row>
    <row r="3985" s="86" customFormat="1" ht="19" customHeight="1" spans="1:59">
      <c r="A3985" s="95" t="s">
        <v>267</v>
      </c>
      <c r="B3985" s="95" t="s">
        <v>268</v>
      </c>
      <c r="C3985" s="95" t="s">
        <v>1384</v>
      </c>
      <c r="D3985" s="95" t="s">
        <v>1385</v>
      </c>
      <c r="E3985" s="95" t="s">
        <v>34683</v>
      </c>
      <c r="F3985" s="95" t="s">
        <v>34684</v>
      </c>
      <c r="G3985" s="95" t="s">
        <v>3757</v>
      </c>
      <c r="H3985" s="95" t="s">
        <v>605</v>
      </c>
      <c r="I3985" s="95" t="s">
        <v>34685</v>
      </c>
      <c r="J3985" s="95" t="s">
        <v>34686</v>
      </c>
      <c r="K3985" s="95" t="s">
        <v>34687</v>
      </c>
      <c r="L3985" s="95" t="s">
        <v>73</v>
      </c>
      <c r="M3985" s="95" t="s">
        <v>2014</v>
      </c>
      <c r="N3985" s="95" t="s">
        <v>4386</v>
      </c>
      <c r="O3985" s="95" t="s">
        <v>610</v>
      </c>
      <c r="P3985" s="95" t="s">
        <v>611</v>
      </c>
      <c r="Q3985" s="95" t="s">
        <v>1669</v>
      </c>
      <c r="R3985" s="95" t="s">
        <v>1670</v>
      </c>
      <c r="S3985" s="95" t="s">
        <v>34688</v>
      </c>
      <c r="T3985" s="95" t="s">
        <v>380</v>
      </c>
      <c r="U3985" s="96">
        <v>0</v>
      </c>
      <c r="V3985" s="96">
        <v>11549</v>
      </c>
      <c r="W3985" s="96">
        <v>9000</v>
      </c>
      <c r="X3985" s="96">
        <v>4000</v>
      </c>
      <c r="Y3985" s="95" t="s">
        <v>82</v>
      </c>
      <c r="Z3985" s="95" t="s">
        <v>25689</v>
      </c>
      <c r="AA3985" s="95" t="s">
        <v>84</v>
      </c>
      <c r="AB3985" s="95" t="s">
        <v>34689</v>
      </c>
      <c r="AC3985" s="95" t="s">
        <v>17285</v>
      </c>
      <c r="AD3985" s="95" t="s">
        <v>87</v>
      </c>
      <c r="AE3985" s="95" t="s">
        <v>61</v>
      </c>
      <c r="AF3985" s="95" t="s">
        <v>61</v>
      </c>
      <c r="AG3985" s="95" t="s">
        <v>89</v>
      </c>
      <c r="AH3985" s="95" t="s">
        <v>89</v>
      </c>
      <c r="AI3985" s="95" t="s">
        <v>88</v>
      </c>
      <c r="AJ3985" s="95" t="s">
        <v>88</v>
      </c>
      <c r="AK3985" s="95" t="s">
        <v>89</v>
      </c>
      <c r="AL3985" s="95" t="s">
        <v>89</v>
      </c>
      <c r="AM3985" s="95" t="s">
        <v>89</v>
      </c>
      <c r="AN3985" s="95" t="s">
        <v>89</v>
      </c>
      <c r="AO3985" s="95" t="s">
        <v>88</v>
      </c>
      <c r="AP3985" s="95" t="s">
        <v>89</v>
      </c>
      <c r="AQ3985" s="95" t="s">
        <v>90</v>
      </c>
      <c r="AR3985" s="95" t="s">
        <v>90</v>
      </c>
      <c r="AS3985" s="95" t="s">
        <v>25691</v>
      </c>
      <c r="AT3985" s="95" t="s">
        <v>92</v>
      </c>
      <c r="AU3985" s="95" t="s">
        <v>92</v>
      </c>
      <c r="AV3985" s="95" t="s">
        <v>93</v>
      </c>
      <c r="AW3985" s="95" t="s">
        <v>34690</v>
      </c>
      <c r="AX3985" s="95" t="s">
        <v>34691</v>
      </c>
      <c r="AY3985" s="95" t="s">
        <v>23279</v>
      </c>
      <c r="AZ3985" s="95" t="s">
        <v>34691</v>
      </c>
      <c r="BA3985" s="95" t="s">
        <v>97</v>
      </c>
      <c r="BB3985" s="95" t="s">
        <v>34692</v>
      </c>
      <c r="BC3985" s="95" t="s">
        <v>99</v>
      </c>
      <c r="BD3985" s="95" t="s">
        <v>100</v>
      </c>
      <c r="BE3985" s="95" t="s">
        <v>61</v>
      </c>
      <c r="BF3985" s="95" t="s">
        <v>380</v>
      </c>
      <c r="BG3985" s="95" t="s">
        <v>101</v>
      </c>
    </row>
    <row r="3986" s="86" customFormat="1" ht="19" customHeight="1" spans="1:59">
      <c r="A3986" s="95" t="s">
        <v>1774</v>
      </c>
      <c r="B3986" s="95" t="s">
        <v>1775</v>
      </c>
      <c r="C3986" s="95" t="s">
        <v>6861</v>
      </c>
      <c r="D3986" s="95" t="s">
        <v>6862</v>
      </c>
      <c r="E3986" s="95" t="s">
        <v>34231</v>
      </c>
      <c r="F3986" s="95" t="s">
        <v>7863</v>
      </c>
      <c r="G3986" s="95" t="s">
        <v>3367</v>
      </c>
      <c r="H3986" s="95" t="s">
        <v>109</v>
      </c>
      <c r="I3986" s="95" t="s">
        <v>34693</v>
      </c>
      <c r="J3986" s="95" t="s">
        <v>34694</v>
      </c>
      <c r="K3986" s="95" t="s">
        <v>34695</v>
      </c>
      <c r="L3986" s="95" t="s">
        <v>73</v>
      </c>
      <c r="M3986" s="95" t="s">
        <v>341</v>
      </c>
      <c r="N3986" s="95" t="s">
        <v>1752</v>
      </c>
      <c r="O3986" s="95" t="s">
        <v>2244</v>
      </c>
      <c r="P3986" s="95" t="s">
        <v>2245</v>
      </c>
      <c r="Q3986" s="95" t="s">
        <v>7494</v>
      </c>
      <c r="R3986" s="95" t="s">
        <v>7495</v>
      </c>
      <c r="S3986" s="95" t="s">
        <v>34696</v>
      </c>
      <c r="T3986" s="95" t="s">
        <v>380</v>
      </c>
      <c r="U3986" s="96">
        <v>0</v>
      </c>
      <c r="V3986" s="96">
        <v>120974</v>
      </c>
      <c r="W3986" s="96">
        <v>74681</v>
      </c>
      <c r="X3986" s="96">
        <v>20000</v>
      </c>
      <c r="Y3986" s="95" t="s">
        <v>82</v>
      </c>
      <c r="Z3986" s="95" t="s">
        <v>25689</v>
      </c>
      <c r="AA3986" s="95" t="s">
        <v>84</v>
      </c>
      <c r="AB3986" s="95" t="s">
        <v>34236</v>
      </c>
      <c r="AC3986" s="95" t="s">
        <v>25703</v>
      </c>
      <c r="AD3986" s="95" t="s">
        <v>87</v>
      </c>
      <c r="AE3986" s="95" t="s">
        <v>61</v>
      </c>
      <c r="AF3986" s="95" t="s">
        <v>61</v>
      </c>
      <c r="AG3986" s="95" t="s">
        <v>89</v>
      </c>
      <c r="AH3986" s="95" t="s">
        <v>89</v>
      </c>
      <c r="AI3986" s="95" t="s">
        <v>89</v>
      </c>
      <c r="AJ3986" s="95" t="s">
        <v>89</v>
      </c>
      <c r="AK3986" s="95" t="s">
        <v>89</v>
      </c>
      <c r="AL3986" s="95" t="s">
        <v>89</v>
      </c>
      <c r="AM3986" s="95" t="s">
        <v>89</v>
      </c>
      <c r="AN3986" s="95" t="s">
        <v>89</v>
      </c>
      <c r="AO3986" s="95" t="s">
        <v>89</v>
      </c>
      <c r="AP3986" s="95" t="s">
        <v>89</v>
      </c>
      <c r="AQ3986" s="95" t="s">
        <v>90</v>
      </c>
      <c r="AR3986" s="95" t="s">
        <v>90</v>
      </c>
      <c r="AS3986" s="95" t="s">
        <v>25691</v>
      </c>
      <c r="AT3986" s="95" t="s">
        <v>92</v>
      </c>
      <c r="AU3986" s="95" t="s">
        <v>92</v>
      </c>
      <c r="AV3986" s="95" t="s">
        <v>93</v>
      </c>
      <c r="AW3986" s="95" t="s">
        <v>34237</v>
      </c>
      <c r="AX3986" s="95" t="s">
        <v>34697</v>
      </c>
      <c r="AY3986" s="95" t="s">
        <v>34239</v>
      </c>
      <c r="AZ3986" s="95" t="s">
        <v>34697</v>
      </c>
      <c r="BA3986" s="95" t="s">
        <v>97</v>
      </c>
      <c r="BB3986" s="95" t="s">
        <v>34698</v>
      </c>
      <c r="BC3986" s="95" t="s">
        <v>99</v>
      </c>
      <c r="BD3986" s="95" t="s">
        <v>100</v>
      </c>
      <c r="BE3986" s="95" t="s">
        <v>61</v>
      </c>
      <c r="BF3986" s="95" t="s">
        <v>380</v>
      </c>
      <c r="BG3986" s="95" t="s">
        <v>101</v>
      </c>
    </row>
    <row r="3987" s="86" customFormat="1" ht="19" customHeight="1" spans="1:59">
      <c r="A3987" s="95" t="s">
        <v>419</v>
      </c>
      <c r="B3987" s="95" t="s">
        <v>420</v>
      </c>
      <c r="C3987" s="95" t="s">
        <v>3445</v>
      </c>
      <c r="D3987" s="95" t="s">
        <v>3446</v>
      </c>
      <c r="E3987" s="95" t="s">
        <v>17065</v>
      </c>
      <c r="F3987" s="95" t="s">
        <v>425</v>
      </c>
      <c r="G3987" s="95" t="s">
        <v>425</v>
      </c>
      <c r="H3987" s="95" t="s">
        <v>109</v>
      </c>
      <c r="I3987" s="95" t="s">
        <v>34699</v>
      </c>
      <c r="J3987" s="95" t="s">
        <v>34700</v>
      </c>
      <c r="K3987" s="95" t="s">
        <v>34701</v>
      </c>
      <c r="L3987" s="95" t="s">
        <v>73</v>
      </c>
      <c r="M3987" s="95" t="s">
        <v>184</v>
      </c>
      <c r="N3987" s="95" t="s">
        <v>1752</v>
      </c>
      <c r="O3987" s="95" t="s">
        <v>292</v>
      </c>
      <c r="P3987" s="95" t="s">
        <v>293</v>
      </c>
      <c r="Q3987" s="95" t="s">
        <v>294</v>
      </c>
      <c r="R3987" s="95" t="s">
        <v>295</v>
      </c>
      <c r="S3987" s="95" t="s">
        <v>34702</v>
      </c>
      <c r="T3987" s="95" t="s">
        <v>380</v>
      </c>
      <c r="U3987" s="96">
        <v>0</v>
      </c>
      <c r="V3987" s="96">
        <v>97350</v>
      </c>
      <c r="W3987" s="96">
        <v>75000</v>
      </c>
      <c r="X3987" s="96">
        <v>25000</v>
      </c>
      <c r="Y3987" s="95" t="s">
        <v>82</v>
      </c>
      <c r="Z3987" s="95" t="s">
        <v>25689</v>
      </c>
      <c r="AA3987" s="95" t="s">
        <v>84</v>
      </c>
      <c r="AB3987" s="95" t="s">
        <v>17070</v>
      </c>
      <c r="AC3987" s="95" t="s">
        <v>8465</v>
      </c>
      <c r="AD3987" s="95" t="s">
        <v>87</v>
      </c>
      <c r="AE3987" s="95" t="s">
        <v>61</v>
      </c>
      <c r="AF3987" s="95" t="s">
        <v>61</v>
      </c>
      <c r="AG3987" s="95" t="s">
        <v>89</v>
      </c>
      <c r="AH3987" s="95" t="s">
        <v>89</v>
      </c>
      <c r="AI3987" s="95" t="s">
        <v>89</v>
      </c>
      <c r="AJ3987" s="95" t="s">
        <v>89</v>
      </c>
      <c r="AK3987" s="95" t="s">
        <v>89</v>
      </c>
      <c r="AL3987" s="95" t="s">
        <v>89</v>
      </c>
      <c r="AM3987" s="95" t="s">
        <v>89</v>
      </c>
      <c r="AN3987" s="95" t="s">
        <v>89</v>
      </c>
      <c r="AO3987" s="95" t="s">
        <v>89</v>
      </c>
      <c r="AP3987" s="95" t="s">
        <v>89</v>
      </c>
      <c r="AQ3987" s="95" t="s">
        <v>90</v>
      </c>
      <c r="AR3987" s="95" t="s">
        <v>90</v>
      </c>
      <c r="AS3987" s="95" t="s">
        <v>25691</v>
      </c>
      <c r="AT3987" s="95" t="s">
        <v>92</v>
      </c>
      <c r="AU3987" s="95" t="s">
        <v>92</v>
      </c>
      <c r="AV3987" s="95" t="s">
        <v>93</v>
      </c>
      <c r="AW3987" s="95" t="s">
        <v>17071</v>
      </c>
      <c r="AX3987" s="95" t="s">
        <v>34703</v>
      </c>
      <c r="AY3987" s="95" t="s">
        <v>17073</v>
      </c>
      <c r="AZ3987" s="95" t="s">
        <v>34703</v>
      </c>
      <c r="BA3987" s="95" t="s">
        <v>97</v>
      </c>
      <c r="BB3987" s="95" t="s">
        <v>34704</v>
      </c>
      <c r="BC3987" s="95" t="s">
        <v>99</v>
      </c>
      <c r="BD3987" s="95" t="s">
        <v>100</v>
      </c>
      <c r="BE3987" s="95" t="s">
        <v>61</v>
      </c>
      <c r="BF3987" s="95" t="s">
        <v>380</v>
      </c>
      <c r="BG3987" s="95" t="s">
        <v>101</v>
      </c>
    </row>
    <row r="3988" s="86" customFormat="1" ht="19" customHeight="1" spans="1:59">
      <c r="A3988" s="95" t="s">
        <v>1774</v>
      </c>
      <c r="B3988" s="95" t="s">
        <v>1775</v>
      </c>
      <c r="C3988" s="95" t="s">
        <v>3363</v>
      </c>
      <c r="D3988" s="95" t="s">
        <v>3364</v>
      </c>
      <c r="E3988" s="95" t="s">
        <v>34705</v>
      </c>
      <c r="F3988" s="95" t="s">
        <v>34706</v>
      </c>
      <c r="G3988" s="95" t="s">
        <v>1780</v>
      </c>
      <c r="H3988" s="95" t="s">
        <v>3123</v>
      </c>
      <c r="I3988" s="95" t="s">
        <v>34707</v>
      </c>
      <c r="J3988" s="95" t="s">
        <v>34708</v>
      </c>
      <c r="K3988" s="95" t="s">
        <v>34709</v>
      </c>
      <c r="L3988" s="95" t="s">
        <v>73</v>
      </c>
      <c r="M3988" s="95" t="s">
        <v>2014</v>
      </c>
      <c r="N3988" s="95" t="s">
        <v>4838</v>
      </c>
      <c r="O3988" s="95" t="s">
        <v>3128</v>
      </c>
      <c r="P3988" s="95" t="s">
        <v>3129</v>
      </c>
      <c r="Q3988" s="95" t="s">
        <v>3044</v>
      </c>
      <c r="R3988" s="95" t="s">
        <v>3129</v>
      </c>
      <c r="S3988" s="95" t="s">
        <v>34710</v>
      </c>
      <c r="T3988" s="95" t="s">
        <v>380</v>
      </c>
      <c r="U3988" s="96">
        <v>0</v>
      </c>
      <c r="V3988" s="96">
        <v>8000</v>
      </c>
      <c r="W3988" s="96">
        <v>6000</v>
      </c>
      <c r="X3988" s="96">
        <v>2000</v>
      </c>
      <c r="Y3988" s="95" t="s">
        <v>82</v>
      </c>
      <c r="Z3988" s="95" t="s">
        <v>25689</v>
      </c>
      <c r="AA3988" s="95" t="s">
        <v>84</v>
      </c>
      <c r="AB3988" s="95" t="s">
        <v>34711</v>
      </c>
      <c r="AC3988" s="95" t="s">
        <v>25830</v>
      </c>
      <c r="AD3988" s="95" t="s">
        <v>87</v>
      </c>
      <c r="AE3988" s="95" t="s">
        <v>61</v>
      </c>
      <c r="AF3988" s="95" t="s">
        <v>61</v>
      </c>
      <c r="AG3988" s="95" t="s">
        <v>89</v>
      </c>
      <c r="AH3988" s="95" t="s">
        <v>89</v>
      </c>
      <c r="AI3988" s="95" t="s">
        <v>89</v>
      </c>
      <c r="AJ3988" s="95" t="s">
        <v>88</v>
      </c>
      <c r="AK3988" s="95" t="s">
        <v>89</v>
      </c>
      <c r="AL3988" s="95" t="s">
        <v>89</v>
      </c>
      <c r="AM3988" s="95" t="s">
        <v>89</v>
      </c>
      <c r="AN3988" s="95" t="s">
        <v>89</v>
      </c>
      <c r="AO3988" s="95" t="s">
        <v>88</v>
      </c>
      <c r="AP3988" s="95" t="s">
        <v>89</v>
      </c>
      <c r="AQ3988" s="95" t="s">
        <v>90</v>
      </c>
      <c r="AR3988" s="95" t="s">
        <v>90</v>
      </c>
      <c r="AS3988" s="95" t="s">
        <v>25691</v>
      </c>
      <c r="AT3988" s="95" t="s">
        <v>92</v>
      </c>
      <c r="AU3988" s="95" t="s">
        <v>92</v>
      </c>
      <c r="AV3988" s="95" t="s">
        <v>93</v>
      </c>
      <c r="AW3988" s="95" t="s">
        <v>34712</v>
      </c>
      <c r="AX3988" s="95" t="s">
        <v>34713</v>
      </c>
      <c r="AY3988" s="95" t="s">
        <v>34714</v>
      </c>
      <c r="AZ3988" s="95" t="s">
        <v>34713</v>
      </c>
      <c r="BA3988" s="95" t="s">
        <v>97</v>
      </c>
      <c r="BB3988" s="95" t="s">
        <v>34715</v>
      </c>
      <c r="BC3988" s="95" t="s">
        <v>99</v>
      </c>
      <c r="BD3988" s="95" t="s">
        <v>100</v>
      </c>
      <c r="BE3988" s="95" t="s">
        <v>61</v>
      </c>
      <c r="BF3988" s="95" t="s">
        <v>380</v>
      </c>
      <c r="BG3988" s="95" t="s">
        <v>101</v>
      </c>
    </row>
    <row r="3989" s="86" customFormat="1" ht="19" customHeight="1" spans="1:59">
      <c r="A3989" s="95" t="s">
        <v>694</v>
      </c>
      <c r="B3989" s="95" t="s">
        <v>695</v>
      </c>
      <c r="C3989" s="95" t="s">
        <v>1185</v>
      </c>
      <c r="D3989" s="95" t="s">
        <v>1186</v>
      </c>
      <c r="E3989" s="95" t="s">
        <v>10408</v>
      </c>
      <c r="F3989" s="95" t="s">
        <v>10575</v>
      </c>
      <c r="G3989" s="95" t="s">
        <v>4333</v>
      </c>
      <c r="H3989" s="95" t="s">
        <v>7716</v>
      </c>
      <c r="I3989" s="95" t="s">
        <v>34716</v>
      </c>
      <c r="J3989" s="95" t="s">
        <v>34717</v>
      </c>
      <c r="K3989" s="95" t="s">
        <v>34718</v>
      </c>
      <c r="L3989" s="95" t="s">
        <v>73</v>
      </c>
      <c r="M3989" s="95" t="s">
        <v>526</v>
      </c>
      <c r="N3989" s="95" t="s">
        <v>2029</v>
      </c>
      <c r="O3989" s="95" t="s">
        <v>949</v>
      </c>
      <c r="P3989" s="95" t="s">
        <v>950</v>
      </c>
      <c r="Q3989" s="95" t="s">
        <v>6440</v>
      </c>
      <c r="R3989" s="95" t="s">
        <v>6441</v>
      </c>
      <c r="S3989" s="95" t="s">
        <v>34719</v>
      </c>
      <c r="T3989" s="95" t="s">
        <v>380</v>
      </c>
      <c r="U3989" s="96">
        <v>0</v>
      </c>
      <c r="V3989" s="96">
        <v>14000</v>
      </c>
      <c r="W3989" s="96">
        <v>7000</v>
      </c>
      <c r="X3989" s="96">
        <v>2000</v>
      </c>
      <c r="Y3989" s="95" t="s">
        <v>82</v>
      </c>
      <c r="Z3989" s="95" t="s">
        <v>25689</v>
      </c>
      <c r="AA3989" s="95" t="s">
        <v>84</v>
      </c>
      <c r="AB3989" s="95" t="s">
        <v>10416</v>
      </c>
      <c r="AC3989" s="95" t="s">
        <v>25757</v>
      </c>
      <c r="AD3989" s="95" t="s">
        <v>87</v>
      </c>
      <c r="AE3989" s="95" t="s">
        <v>61</v>
      </c>
      <c r="AF3989" s="95" t="s">
        <v>61</v>
      </c>
      <c r="AG3989" s="95" t="s">
        <v>89</v>
      </c>
      <c r="AH3989" s="95" t="s">
        <v>89</v>
      </c>
      <c r="AI3989" s="95" t="s">
        <v>88</v>
      </c>
      <c r="AJ3989" s="95" t="s">
        <v>88</v>
      </c>
      <c r="AK3989" s="95" t="s">
        <v>89</v>
      </c>
      <c r="AL3989" s="95" t="s">
        <v>88</v>
      </c>
      <c r="AM3989" s="95" t="s">
        <v>89</v>
      </c>
      <c r="AN3989" s="95" t="s">
        <v>89</v>
      </c>
      <c r="AO3989" s="95" t="s">
        <v>88</v>
      </c>
      <c r="AP3989" s="95" t="s">
        <v>89</v>
      </c>
      <c r="AQ3989" s="95" t="s">
        <v>90</v>
      </c>
      <c r="AR3989" s="95" t="s">
        <v>90</v>
      </c>
      <c r="AS3989" s="95" t="s">
        <v>25691</v>
      </c>
      <c r="AT3989" s="95" t="s">
        <v>92</v>
      </c>
      <c r="AU3989" s="95" t="s">
        <v>92</v>
      </c>
      <c r="AV3989" s="95" t="s">
        <v>93</v>
      </c>
      <c r="AW3989" s="95" t="s">
        <v>10417</v>
      </c>
      <c r="AX3989" s="95" t="s">
        <v>34720</v>
      </c>
      <c r="AY3989" s="95" t="s">
        <v>10419</v>
      </c>
      <c r="AZ3989" s="95" t="s">
        <v>34720</v>
      </c>
      <c r="BA3989" s="95" t="s">
        <v>97</v>
      </c>
      <c r="BB3989" s="95" t="s">
        <v>34721</v>
      </c>
      <c r="BC3989" s="95" t="s">
        <v>99</v>
      </c>
      <c r="BD3989" s="95" t="s">
        <v>100</v>
      </c>
      <c r="BE3989" s="95" t="s">
        <v>61</v>
      </c>
      <c r="BF3989" s="95" t="s">
        <v>380</v>
      </c>
      <c r="BG3989" s="95" t="s">
        <v>101</v>
      </c>
    </row>
    <row r="3990" s="86" customFormat="1" ht="19" customHeight="1" spans="1:59">
      <c r="A3990" s="95" t="s">
        <v>694</v>
      </c>
      <c r="B3990" s="95" t="s">
        <v>695</v>
      </c>
      <c r="C3990" s="95" t="s">
        <v>696</v>
      </c>
      <c r="D3990" s="95" t="s">
        <v>697</v>
      </c>
      <c r="E3990" s="95" t="s">
        <v>18683</v>
      </c>
      <c r="F3990" s="95" t="s">
        <v>4983</v>
      </c>
      <c r="G3990" s="95" t="s">
        <v>2571</v>
      </c>
      <c r="H3990" s="95" t="s">
        <v>539</v>
      </c>
      <c r="I3990" s="95" t="s">
        <v>18684</v>
      </c>
      <c r="J3990" s="95" t="s">
        <v>18685</v>
      </c>
      <c r="K3990" s="95" t="s">
        <v>18686</v>
      </c>
      <c r="L3990" s="95" t="s">
        <v>73</v>
      </c>
      <c r="M3990" s="95" t="s">
        <v>9162</v>
      </c>
      <c r="N3990" s="95" t="s">
        <v>6869</v>
      </c>
      <c r="O3990" s="95" t="s">
        <v>2058</v>
      </c>
      <c r="P3990" s="95" t="s">
        <v>2059</v>
      </c>
      <c r="Q3990" s="95" t="s">
        <v>5475</v>
      </c>
      <c r="R3990" s="95" t="s">
        <v>5476</v>
      </c>
      <c r="S3990" s="95" t="s">
        <v>18687</v>
      </c>
      <c r="T3990" s="95" t="s">
        <v>380</v>
      </c>
      <c r="U3990" s="96">
        <v>0</v>
      </c>
      <c r="V3990" s="96">
        <v>200000</v>
      </c>
      <c r="W3990" s="96">
        <v>90000</v>
      </c>
      <c r="X3990" s="96">
        <v>20000</v>
      </c>
      <c r="Y3990" s="95" t="s">
        <v>143</v>
      </c>
      <c r="Z3990" s="95" t="s">
        <v>25689</v>
      </c>
      <c r="AA3990" s="95" t="s">
        <v>84</v>
      </c>
      <c r="AB3990" s="95" t="s">
        <v>2071</v>
      </c>
      <c r="AC3990" s="95" t="s">
        <v>4869</v>
      </c>
      <c r="AD3990" s="95" t="s">
        <v>87</v>
      </c>
      <c r="AE3990" s="95" t="s">
        <v>61</v>
      </c>
      <c r="AF3990" s="95" t="s">
        <v>61</v>
      </c>
      <c r="AG3990" s="95" t="s">
        <v>89</v>
      </c>
      <c r="AH3990" s="95" t="s">
        <v>89</v>
      </c>
      <c r="AI3990" s="95" t="s">
        <v>89</v>
      </c>
      <c r="AJ3990" s="95" t="s">
        <v>89</v>
      </c>
      <c r="AK3990" s="95" t="s">
        <v>89</v>
      </c>
      <c r="AL3990" s="95" t="s">
        <v>89</v>
      </c>
      <c r="AM3990" s="95" t="s">
        <v>89</v>
      </c>
      <c r="AN3990" s="95" t="s">
        <v>89</v>
      </c>
      <c r="AO3990" s="95" t="s">
        <v>89</v>
      </c>
      <c r="AP3990" s="95" t="s">
        <v>89</v>
      </c>
      <c r="AQ3990" s="95" t="s">
        <v>90</v>
      </c>
      <c r="AR3990" s="95" t="s">
        <v>90</v>
      </c>
      <c r="AS3990" s="95" t="s">
        <v>25691</v>
      </c>
      <c r="AT3990" s="95" t="s">
        <v>92</v>
      </c>
      <c r="AU3990" s="95" t="s">
        <v>92</v>
      </c>
      <c r="AV3990" s="95" t="s">
        <v>93</v>
      </c>
      <c r="AW3990" s="95" t="s">
        <v>18688</v>
      </c>
      <c r="AX3990" s="95" t="s">
        <v>34722</v>
      </c>
      <c r="AY3990" s="95" t="s">
        <v>18690</v>
      </c>
      <c r="AZ3990" s="95" t="s">
        <v>34722</v>
      </c>
      <c r="BA3990" s="95" t="s">
        <v>97</v>
      </c>
      <c r="BB3990" s="95" t="s">
        <v>18691</v>
      </c>
      <c r="BC3990" s="95" t="s">
        <v>99</v>
      </c>
      <c r="BD3990" s="95" t="s">
        <v>150</v>
      </c>
      <c r="BE3990" s="95" t="s">
        <v>61</v>
      </c>
      <c r="BF3990" s="95" t="s">
        <v>380</v>
      </c>
      <c r="BG3990" s="95" t="s">
        <v>101</v>
      </c>
    </row>
    <row r="3991" s="86" customFormat="1" ht="19" customHeight="1" spans="1:59">
      <c r="A3991" s="95" t="s">
        <v>419</v>
      </c>
      <c r="B3991" s="95" t="s">
        <v>420</v>
      </c>
      <c r="C3991" s="95" t="s">
        <v>3445</v>
      </c>
      <c r="D3991" s="95" t="s">
        <v>3446</v>
      </c>
      <c r="E3991" s="95" t="s">
        <v>8293</v>
      </c>
      <c r="F3991" s="95" t="s">
        <v>538</v>
      </c>
      <c r="G3991" s="95" t="s">
        <v>538</v>
      </c>
      <c r="H3991" s="95" t="s">
        <v>539</v>
      </c>
      <c r="I3991" s="95" t="s">
        <v>34723</v>
      </c>
      <c r="J3991" s="95" t="s">
        <v>34724</v>
      </c>
      <c r="K3991" s="95" t="s">
        <v>34725</v>
      </c>
      <c r="L3991" s="95" t="s">
        <v>73</v>
      </c>
      <c r="M3991" s="95" t="s">
        <v>2014</v>
      </c>
      <c r="N3991" s="95" t="s">
        <v>2967</v>
      </c>
      <c r="O3991" s="95" t="s">
        <v>1875</v>
      </c>
      <c r="P3991" s="95" t="s">
        <v>1876</v>
      </c>
      <c r="Q3991" s="95" t="s">
        <v>2597</v>
      </c>
      <c r="R3991" s="95" t="s">
        <v>1878</v>
      </c>
      <c r="S3991" s="95" t="s">
        <v>34726</v>
      </c>
      <c r="T3991" s="95" t="s">
        <v>262</v>
      </c>
      <c r="U3991" s="96">
        <v>0</v>
      </c>
      <c r="V3991" s="96">
        <v>6500</v>
      </c>
      <c r="W3991" s="96">
        <v>4700</v>
      </c>
      <c r="X3991" s="96">
        <v>4700</v>
      </c>
      <c r="Y3991" s="95" t="s">
        <v>82</v>
      </c>
      <c r="Z3991" s="95" t="s">
        <v>25689</v>
      </c>
      <c r="AA3991" s="95" t="s">
        <v>84</v>
      </c>
      <c r="AB3991" s="95" t="s">
        <v>8298</v>
      </c>
      <c r="AC3991" s="95" t="s">
        <v>25849</v>
      </c>
      <c r="AD3991" s="95" t="s">
        <v>87</v>
      </c>
      <c r="AE3991" s="95" t="s">
        <v>61</v>
      </c>
      <c r="AF3991" s="95" t="s">
        <v>26245</v>
      </c>
      <c r="AG3991" s="95" t="s">
        <v>89</v>
      </c>
      <c r="AH3991" s="95" t="s">
        <v>89</v>
      </c>
      <c r="AI3991" s="95" t="s">
        <v>88</v>
      </c>
      <c r="AJ3991" s="95" t="s">
        <v>88</v>
      </c>
      <c r="AK3991" s="95" t="s">
        <v>88</v>
      </c>
      <c r="AL3991" s="95" t="s">
        <v>88</v>
      </c>
      <c r="AM3991" s="95" t="s">
        <v>89</v>
      </c>
      <c r="AN3991" s="95" t="s">
        <v>89</v>
      </c>
      <c r="AO3991" s="95" t="s">
        <v>88</v>
      </c>
      <c r="AP3991" s="95" t="s">
        <v>89</v>
      </c>
      <c r="AQ3991" s="95" t="s">
        <v>90</v>
      </c>
      <c r="AR3991" s="95" t="s">
        <v>90</v>
      </c>
      <c r="AS3991" s="95" t="s">
        <v>25691</v>
      </c>
      <c r="AT3991" s="95" t="s">
        <v>92</v>
      </c>
      <c r="AU3991" s="95" t="s">
        <v>92</v>
      </c>
      <c r="AV3991" s="95" t="s">
        <v>93</v>
      </c>
      <c r="AW3991" s="95" t="s">
        <v>8300</v>
      </c>
      <c r="AX3991" s="95" t="s">
        <v>34727</v>
      </c>
      <c r="AY3991" s="95" t="s">
        <v>8302</v>
      </c>
      <c r="AZ3991" s="95" t="s">
        <v>34727</v>
      </c>
      <c r="BA3991" s="95" t="s">
        <v>97</v>
      </c>
      <c r="BB3991" s="95" t="s">
        <v>34728</v>
      </c>
      <c r="BC3991" s="95" t="s">
        <v>99</v>
      </c>
      <c r="BD3991" s="95" t="s">
        <v>100</v>
      </c>
      <c r="BE3991" s="95" t="s">
        <v>61</v>
      </c>
      <c r="BF3991" s="95" t="s">
        <v>262</v>
      </c>
      <c r="BG3991" s="95" t="s">
        <v>101</v>
      </c>
    </row>
    <row r="3992" s="86" customFormat="1" ht="19" customHeight="1" spans="1:59">
      <c r="A3992" s="95" t="s">
        <v>646</v>
      </c>
      <c r="B3992" s="95" t="s">
        <v>647</v>
      </c>
      <c r="C3992" s="95" t="s">
        <v>5709</v>
      </c>
      <c r="D3992" s="95" t="s">
        <v>5710</v>
      </c>
      <c r="E3992" s="95" t="s">
        <v>28871</v>
      </c>
      <c r="F3992" s="95" t="s">
        <v>10172</v>
      </c>
      <c r="G3992" s="95" t="s">
        <v>975</v>
      </c>
      <c r="H3992" s="95" t="s">
        <v>109</v>
      </c>
      <c r="I3992" s="95" t="s">
        <v>34729</v>
      </c>
      <c r="J3992" s="95" t="s">
        <v>34730</v>
      </c>
      <c r="K3992" s="95" t="s">
        <v>34731</v>
      </c>
      <c r="L3992" s="95" t="s">
        <v>73</v>
      </c>
      <c r="M3992" s="95" t="s">
        <v>34732</v>
      </c>
      <c r="N3992" s="95" t="s">
        <v>34733</v>
      </c>
      <c r="O3992" s="95" t="s">
        <v>1117</v>
      </c>
      <c r="P3992" s="95" t="s">
        <v>1118</v>
      </c>
      <c r="Q3992" s="95" t="s">
        <v>3796</v>
      </c>
      <c r="R3992" s="95" t="s">
        <v>3797</v>
      </c>
      <c r="S3992" s="95" t="s">
        <v>34734</v>
      </c>
      <c r="T3992" s="95" t="s">
        <v>380</v>
      </c>
      <c r="U3992" s="96">
        <v>0</v>
      </c>
      <c r="V3992" s="96">
        <v>9690</v>
      </c>
      <c r="W3992" s="96">
        <v>5000</v>
      </c>
      <c r="X3992" s="96">
        <v>5000</v>
      </c>
      <c r="Y3992" s="95" t="s">
        <v>82</v>
      </c>
      <c r="Z3992" s="95" t="s">
        <v>25689</v>
      </c>
      <c r="AA3992" s="95" t="s">
        <v>84</v>
      </c>
      <c r="AB3992" s="95" t="s">
        <v>28876</v>
      </c>
      <c r="AC3992" s="95" t="s">
        <v>25690</v>
      </c>
      <c r="AD3992" s="95" t="s">
        <v>87</v>
      </c>
      <c r="AE3992" s="95" t="s">
        <v>61</v>
      </c>
      <c r="AF3992" s="95" t="s">
        <v>61</v>
      </c>
      <c r="AG3992" s="95" t="s">
        <v>89</v>
      </c>
      <c r="AH3992" s="95" t="s">
        <v>89</v>
      </c>
      <c r="AI3992" s="95" t="s">
        <v>88</v>
      </c>
      <c r="AJ3992" s="95" t="s">
        <v>88</v>
      </c>
      <c r="AK3992" s="95" t="s">
        <v>88</v>
      </c>
      <c r="AL3992" s="95" t="s">
        <v>88</v>
      </c>
      <c r="AM3992" s="95" t="s">
        <v>88</v>
      </c>
      <c r="AN3992" s="95" t="s">
        <v>88</v>
      </c>
      <c r="AO3992" s="95" t="s">
        <v>88</v>
      </c>
      <c r="AP3992" s="95" t="s">
        <v>89</v>
      </c>
      <c r="AQ3992" s="95" t="s">
        <v>90</v>
      </c>
      <c r="AR3992" s="95" t="s">
        <v>90</v>
      </c>
      <c r="AS3992" s="95" t="s">
        <v>25691</v>
      </c>
      <c r="AT3992" s="95" t="s">
        <v>92</v>
      </c>
      <c r="AU3992" s="95" t="s">
        <v>92</v>
      </c>
      <c r="AV3992" s="95" t="s">
        <v>93</v>
      </c>
      <c r="AW3992" s="95" t="s">
        <v>28877</v>
      </c>
      <c r="AX3992" s="95" t="s">
        <v>34735</v>
      </c>
      <c r="AY3992" s="95" t="s">
        <v>3837</v>
      </c>
      <c r="AZ3992" s="95" t="s">
        <v>34735</v>
      </c>
      <c r="BA3992" s="95" t="s">
        <v>97</v>
      </c>
      <c r="BB3992" s="95" t="s">
        <v>34736</v>
      </c>
      <c r="BC3992" s="95" t="s">
        <v>99</v>
      </c>
      <c r="BD3992" s="95" t="s">
        <v>100</v>
      </c>
      <c r="BE3992" s="95" t="s">
        <v>61</v>
      </c>
      <c r="BF3992" s="95" t="s">
        <v>380</v>
      </c>
      <c r="BG3992" s="95" t="s">
        <v>101</v>
      </c>
    </row>
    <row r="3993" s="86" customFormat="1" ht="19" customHeight="1" spans="1:59">
      <c r="A3993" s="95" t="s">
        <v>458</v>
      </c>
      <c r="B3993" s="95" t="s">
        <v>459</v>
      </c>
      <c r="C3993" s="95" t="s">
        <v>2497</v>
      </c>
      <c r="D3993" s="95" t="s">
        <v>2498</v>
      </c>
      <c r="E3993" s="95" t="s">
        <v>34737</v>
      </c>
      <c r="F3993" s="95" t="s">
        <v>28972</v>
      </c>
      <c r="G3993" s="95" t="s">
        <v>28972</v>
      </c>
      <c r="H3993" s="95" t="s">
        <v>2291</v>
      </c>
      <c r="I3993" s="95" t="s">
        <v>34738</v>
      </c>
      <c r="J3993" s="95" t="s">
        <v>34739</v>
      </c>
      <c r="K3993" s="95" t="s">
        <v>34740</v>
      </c>
      <c r="L3993" s="95" t="s">
        <v>73</v>
      </c>
      <c r="M3993" s="95" t="s">
        <v>8251</v>
      </c>
      <c r="N3993" s="95" t="s">
        <v>3477</v>
      </c>
      <c r="O3993" s="95" t="s">
        <v>2295</v>
      </c>
      <c r="P3993" s="95" t="s">
        <v>2296</v>
      </c>
      <c r="Q3993" s="95" t="s">
        <v>2297</v>
      </c>
      <c r="R3993" s="95" t="s">
        <v>2298</v>
      </c>
      <c r="S3993" s="95" t="s">
        <v>34741</v>
      </c>
      <c r="T3993" s="95" t="s">
        <v>119</v>
      </c>
      <c r="U3993" s="96">
        <v>0</v>
      </c>
      <c r="V3993" s="96">
        <v>44370</v>
      </c>
      <c r="W3993" s="96">
        <v>35000</v>
      </c>
      <c r="X3993" s="96">
        <v>7200</v>
      </c>
      <c r="Y3993" s="95" t="s">
        <v>143</v>
      </c>
      <c r="Z3993" s="95" t="s">
        <v>25689</v>
      </c>
      <c r="AA3993" s="95" t="s">
        <v>84</v>
      </c>
      <c r="AB3993" s="95" t="s">
        <v>34742</v>
      </c>
      <c r="AC3993" s="95" t="s">
        <v>8465</v>
      </c>
      <c r="AD3993" s="95" t="s">
        <v>87</v>
      </c>
      <c r="AE3993" s="95" t="s">
        <v>61</v>
      </c>
      <c r="AF3993" s="95" t="s">
        <v>61</v>
      </c>
      <c r="AG3993" s="95" t="s">
        <v>89</v>
      </c>
      <c r="AH3993" s="95" t="s">
        <v>89</v>
      </c>
      <c r="AI3993" s="95" t="s">
        <v>89</v>
      </c>
      <c r="AJ3993" s="95" t="s">
        <v>89</v>
      </c>
      <c r="AK3993" s="95" t="s">
        <v>89</v>
      </c>
      <c r="AL3993" s="95" t="s">
        <v>89</v>
      </c>
      <c r="AM3993" s="95" t="s">
        <v>89</v>
      </c>
      <c r="AN3993" s="95" t="s">
        <v>89</v>
      </c>
      <c r="AO3993" s="95" t="s">
        <v>89</v>
      </c>
      <c r="AP3993" s="95" t="s">
        <v>89</v>
      </c>
      <c r="AQ3993" s="95" t="s">
        <v>90</v>
      </c>
      <c r="AR3993" s="95" t="s">
        <v>90</v>
      </c>
      <c r="AS3993" s="95" t="s">
        <v>25691</v>
      </c>
      <c r="AT3993" s="95" t="s">
        <v>92</v>
      </c>
      <c r="AU3993" s="95" t="s">
        <v>92</v>
      </c>
      <c r="AV3993" s="95" t="s">
        <v>93</v>
      </c>
      <c r="AW3993" s="95" t="s">
        <v>34743</v>
      </c>
      <c r="AX3993" s="95" t="s">
        <v>34744</v>
      </c>
      <c r="AY3993" s="95" t="s">
        <v>34745</v>
      </c>
      <c r="AZ3993" s="95" t="s">
        <v>34744</v>
      </c>
      <c r="BA3993" s="95" t="s">
        <v>97</v>
      </c>
      <c r="BB3993" s="95" t="s">
        <v>34746</v>
      </c>
      <c r="BC3993" s="95" t="s">
        <v>99</v>
      </c>
      <c r="BD3993" s="95" t="s">
        <v>150</v>
      </c>
      <c r="BE3993" s="95" t="s">
        <v>61</v>
      </c>
      <c r="BF3993" s="95" t="s">
        <v>119</v>
      </c>
      <c r="BG3993" s="95" t="s">
        <v>101</v>
      </c>
    </row>
    <row r="3994" s="86" customFormat="1" ht="19" customHeight="1" spans="1:59">
      <c r="A3994" s="95" t="s">
        <v>441</v>
      </c>
      <c r="B3994" s="95" t="s">
        <v>442</v>
      </c>
      <c r="C3994" s="95" t="s">
        <v>831</v>
      </c>
      <c r="D3994" s="95" t="s">
        <v>832</v>
      </c>
      <c r="E3994" s="95" t="s">
        <v>34747</v>
      </c>
      <c r="F3994" s="95" t="s">
        <v>1532</v>
      </c>
      <c r="G3994" s="95" t="s">
        <v>1533</v>
      </c>
      <c r="H3994" s="95" t="s">
        <v>369</v>
      </c>
      <c r="I3994" s="95" t="s">
        <v>34748</v>
      </c>
      <c r="J3994" s="95" t="s">
        <v>34749</v>
      </c>
      <c r="K3994" s="95" t="s">
        <v>34750</v>
      </c>
      <c r="L3994" s="95" t="s">
        <v>73</v>
      </c>
      <c r="M3994" s="95" t="s">
        <v>2014</v>
      </c>
      <c r="N3994" s="95" t="s">
        <v>2206</v>
      </c>
      <c r="O3994" s="95" t="s">
        <v>1753</v>
      </c>
      <c r="P3994" s="95" t="s">
        <v>1754</v>
      </c>
      <c r="Q3994" s="95" t="s">
        <v>377</v>
      </c>
      <c r="R3994" s="95" t="s">
        <v>378</v>
      </c>
      <c r="S3994" s="95" t="s">
        <v>34751</v>
      </c>
      <c r="T3994" s="95" t="s">
        <v>380</v>
      </c>
      <c r="U3994" s="96">
        <v>0</v>
      </c>
      <c r="V3994" s="96">
        <v>4800</v>
      </c>
      <c r="W3994" s="96">
        <v>3800</v>
      </c>
      <c r="X3994" s="96">
        <v>1800</v>
      </c>
      <c r="Y3994" s="95" t="s">
        <v>82</v>
      </c>
      <c r="Z3994" s="95" t="s">
        <v>25689</v>
      </c>
      <c r="AA3994" s="95" t="s">
        <v>84</v>
      </c>
      <c r="AB3994" s="95" t="s">
        <v>1540</v>
      </c>
      <c r="AC3994" s="95" t="s">
        <v>4869</v>
      </c>
      <c r="AD3994" s="95" t="s">
        <v>87</v>
      </c>
      <c r="AE3994" s="95" t="s">
        <v>61</v>
      </c>
      <c r="AF3994" s="95" t="s">
        <v>61</v>
      </c>
      <c r="AG3994" s="95" t="s">
        <v>89</v>
      </c>
      <c r="AH3994" s="95" t="s">
        <v>88</v>
      </c>
      <c r="AI3994" s="95" t="s">
        <v>88</v>
      </c>
      <c r="AJ3994" s="95" t="s">
        <v>88</v>
      </c>
      <c r="AK3994" s="95" t="s">
        <v>89</v>
      </c>
      <c r="AL3994" s="95" t="s">
        <v>88</v>
      </c>
      <c r="AM3994" s="95" t="s">
        <v>88</v>
      </c>
      <c r="AN3994" s="95" t="s">
        <v>88</v>
      </c>
      <c r="AO3994" s="95" t="s">
        <v>88</v>
      </c>
      <c r="AP3994" s="95" t="s">
        <v>89</v>
      </c>
      <c r="AQ3994" s="95" t="s">
        <v>90</v>
      </c>
      <c r="AR3994" s="95" t="s">
        <v>90</v>
      </c>
      <c r="AS3994" s="95" t="s">
        <v>25691</v>
      </c>
      <c r="AT3994" s="95" t="s">
        <v>92</v>
      </c>
      <c r="AU3994" s="95" t="s">
        <v>92</v>
      </c>
      <c r="AV3994" s="95" t="s">
        <v>93</v>
      </c>
      <c r="AW3994" s="95" t="s">
        <v>34752</v>
      </c>
      <c r="AX3994" s="95" t="s">
        <v>34753</v>
      </c>
      <c r="AY3994" s="95" t="s">
        <v>34754</v>
      </c>
      <c r="AZ3994" s="95" t="s">
        <v>34753</v>
      </c>
      <c r="BA3994" s="95" t="s">
        <v>97</v>
      </c>
      <c r="BB3994" s="95" t="s">
        <v>34755</v>
      </c>
      <c r="BC3994" s="95" t="s">
        <v>99</v>
      </c>
      <c r="BD3994" s="95" t="s">
        <v>100</v>
      </c>
      <c r="BE3994" s="95" t="s">
        <v>61</v>
      </c>
      <c r="BF3994" s="95" t="s">
        <v>380</v>
      </c>
      <c r="BG3994" s="95" t="s">
        <v>101</v>
      </c>
    </row>
    <row r="3995" s="86" customFormat="1" ht="19" customHeight="1" spans="1:59">
      <c r="A3995" s="95" t="s">
        <v>302</v>
      </c>
      <c r="B3995" s="95" t="s">
        <v>303</v>
      </c>
      <c r="C3995" s="95" t="s">
        <v>2589</v>
      </c>
      <c r="D3995" s="95" t="s">
        <v>2590</v>
      </c>
      <c r="E3995" s="95" t="s">
        <v>34756</v>
      </c>
      <c r="F3995" s="95" t="s">
        <v>25793</v>
      </c>
      <c r="G3995" s="95" t="s">
        <v>7095</v>
      </c>
      <c r="H3995" s="95" t="s">
        <v>2216</v>
      </c>
      <c r="I3995" s="95" t="s">
        <v>34757</v>
      </c>
      <c r="J3995" s="95" t="s">
        <v>34758</v>
      </c>
      <c r="K3995" s="95" t="s">
        <v>34759</v>
      </c>
      <c r="L3995" s="95" t="s">
        <v>73</v>
      </c>
      <c r="M3995" s="95" t="s">
        <v>823</v>
      </c>
      <c r="N3995" s="95" t="s">
        <v>1835</v>
      </c>
      <c r="O3995" s="95" t="s">
        <v>1739</v>
      </c>
      <c r="P3995" s="95" t="s">
        <v>1740</v>
      </c>
      <c r="Q3995" s="95" t="s">
        <v>2223</v>
      </c>
      <c r="R3995" s="95" t="s">
        <v>2224</v>
      </c>
      <c r="S3995" s="95" t="s">
        <v>34760</v>
      </c>
      <c r="T3995" s="95" t="s">
        <v>380</v>
      </c>
      <c r="U3995" s="96">
        <v>0</v>
      </c>
      <c r="V3995" s="96">
        <v>11000</v>
      </c>
      <c r="W3995" s="96">
        <v>8000</v>
      </c>
      <c r="X3995" s="96">
        <v>3000</v>
      </c>
      <c r="Y3995" s="95" t="s">
        <v>82</v>
      </c>
      <c r="Z3995" s="95" t="s">
        <v>25689</v>
      </c>
      <c r="AA3995" s="95" t="s">
        <v>84</v>
      </c>
      <c r="AB3995" s="95" t="s">
        <v>34761</v>
      </c>
      <c r="AC3995" s="95" t="s">
        <v>4869</v>
      </c>
      <c r="AD3995" s="95" t="s">
        <v>87</v>
      </c>
      <c r="AE3995" s="95" t="s">
        <v>61</v>
      </c>
      <c r="AF3995" s="95" t="s">
        <v>61</v>
      </c>
      <c r="AG3995" s="95" t="s">
        <v>89</v>
      </c>
      <c r="AH3995" s="95" t="s">
        <v>89</v>
      </c>
      <c r="AI3995" s="95" t="s">
        <v>89</v>
      </c>
      <c r="AJ3995" s="95" t="s">
        <v>88</v>
      </c>
      <c r="AK3995" s="95" t="s">
        <v>89</v>
      </c>
      <c r="AL3995" s="95" t="s">
        <v>88</v>
      </c>
      <c r="AM3995" s="95" t="s">
        <v>88</v>
      </c>
      <c r="AN3995" s="95" t="s">
        <v>88</v>
      </c>
      <c r="AO3995" s="95" t="s">
        <v>88</v>
      </c>
      <c r="AP3995" s="95" t="s">
        <v>89</v>
      </c>
      <c r="AQ3995" s="95" t="s">
        <v>90</v>
      </c>
      <c r="AR3995" s="95" t="s">
        <v>90</v>
      </c>
      <c r="AS3995" s="95" t="s">
        <v>25691</v>
      </c>
      <c r="AT3995" s="95" t="s">
        <v>92</v>
      </c>
      <c r="AU3995" s="95" t="s">
        <v>92</v>
      </c>
      <c r="AV3995" s="95" t="s">
        <v>93</v>
      </c>
      <c r="AW3995" s="95" t="s">
        <v>34762</v>
      </c>
      <c r="AX3995" s="95" t="s">
        <v>34763</v>
      </c>
      <c r="AY3995" s="95" t="s">
        <v>34764</v>
      </c>
      <c r="AZ3995" s="95" t="s">
        <v>34763</v>
      </c>
      <c r="BA3995" s="95" t="s">
        <v>97</v>
      </c>
      <c r="BB3995" s="95" t="s">
        <v>34765</v>
      </c>
      <c r="BC3995" s="95" t="s">
        <v>99</v>
      </c>
      <c r="BD3995" s="95" t="s">
        <v>100</v>
      </c>
      <c r="BE3995" s="95" t="s">
        <v>61</v>
      </c>
      <c r="BF3995" s="95" t="s">
        <v>380</v>
      </c>
      <c r="BG3995" s="95" t="s">
        <v>101</v>
      </c>
    </row>
    <row r="3996" s="86" customFormat="1" ht="19" customHeight="1" spans="1:59">
      <c r="A3996" s="95" t="s">
        <v>267</v>
      </c>
      <c r="B3996" s="95" t="s">
        <v>268</v>
      </c>
      <c r="C3996" s="95" t="s">
        <v>754</v>
      </c>
      <c r="D3996" s="95" t="s">
        <v>755</v>
      </c>
      <c r="E3996" s="95" t="s">
        <v>6187</v>
      </c>
      <c r="F3996" s="95" t="s">
        <v>15599</v>
      </c>
      <c r="G3996" s="95" t="s">
        <v>287</v>
      </c>
      <c r="H3996" s="95" t="s">
        <v>109</v>
      </c>
      <c r="I3996" s="95" t="s">
        <v>34766</v>
      </c>
      <c r="J3996" s="95" t="s">
        <v>34767</v>
      </c>
      <c r="K3996" s="95" t="s">
        <v>34768</v>
      </c>
      <c r="L3996" s="95" t="s">
        <v>73</v>
      </c>
      <c r="M3996" s="95" t="s">
        <v>8563</v>
      </c>
      <c r="N3996" s="95" t="s">
        <v>575</v>
      </c>
      <c r="O3996" s="95" t="s">
        <v>292</v>
      </c>
      <c r="P3996" s="95" t="s">
        <v>293</v>
      </c>
      <c r="Q3996" s="95" t="s">
        <v>294</v>
      </c>
      <c r="R3996" s="95" t="s">
        <v>295</v>
      </c>
      <c r="S3996" s="95" t="s">
        <v>34769</v>
      </c>
      <c r="T3996" s="95" t="s">
        <v>262</v>
      </c>
      <c r="U3996" s="96">
        <v>0</v>
      </c>
      <c r="V3996" s="96">
        <v>244500</v>
      </c>
      <c r="W3996" s="96">
        <v>31600</v>
      </c>
      <c r="X3996" s="96">
        <v>4000</v>
      </c>
      <c r="Y3996" s="95" t="s">
        <v>143</v>
      </c>
      <c r="Z3996" s="95" t="s">
        <v>25689</v>
      </c>
      <c r="AA3996" s="95" t="s">
        <v>84</v>
      </c>
      <c r="AB3996" s="95" t="s">
        <v>6193</v>
      </c>
      <c r="AC3996" s="95" t="s">
        <v>25690</v>
      </c>
      <c r="AD3996" s="95" t="s">
        <v>87</v>
      </c>
      <c r="AE3996" s="95" t="s">
        <v>61</v>
      </c>
      <c r="AF3996" s="95" t="s">
        <v>61</v>
      </c>
      <c r="AG3996" s="95" t="s">
        <v>89</v>
      </c>
      <c r="AH3996" s="95" t="s">
        <v>89</v>
      </c>
      <c r="AI3996" s="95" t="s">
        <v>89</v>
      </c>
      <c r="AJ3996" s="95" t="s">
        <v>89</v>
      </c>
      <c r="AK3996" s="95" t="s">
        <v>89</v>
      </c>
      <c r="AL3996" s="95" t="s">
        <v>89</v>
      </c>
      <c r="AM3996" s="95" t="s">
        <v>89</v>
      </c>
      <c r="AN3996" s="95" t="s">
        <v>89</v>
      </c>
      <c r="AO3996" s="95" t="s">
        <v>89</v>
      </c>
      <c r="AP3996" s="95" t="s">
        <v>89</v>
      </c>
      <c r="AQ3996" s="95" t="s">
        <v>90</v>
      </c>
      <c r="AR3996" s="95" t="s">
        <v>90</v>
      </c>
      <c r="AS3996" s="95" t="s">
        <v>25691</v>
      </c>
      <c r="AT3996" s="95" t="s">
        <v>92</v>
      </c>
      <c r="AU3996" s="95" t="s">
        <v>92</v>
      </c>
      <c r="AV3996" s="95" t="s">
        <v>93</v>
      </c>
      <c r="AW3996" s="95" t="s">
        <v>6194</v>
      </c>
      <c r="AX3996" s="95" t="s">
        <v>34770</v>
      </c>
      <c r="AY3996" s="95" t="s">
        <v>6196</v>
      </c>
      <c r="AZ3996" s="95" t="s">
        <v>34770</v>
      </c>
      <c r="BA3996" s="95" t="s">
        <v>97</v>
      </c>
      <c r="BB3996" s="95" t="s">
        <v>34771</v>
      </c>
      <c r="BC3996" s="95" t="s">
        <v>99</v>
      </c>
      <c r="BD3996" s="95" t="s">
        <v>150</v>
      </c>
      <c r="BE3996" s="95" t="s">
        <v>61</v>
      </c>
      <c r="BF3996" s="95" t="s">
        <v>262</v>
      </c>
      <c r="BG3996" s="95" t="s">
        <v>101</v>
      </c>
    </row>
    <row r="3997" s="86" customFormat="1" ht="19" customHeight="1" spans="1:59">
      <c r="A3997" s="95" t="s">
        <v>267</v>
      </c>
      <c r="B3997" s="95" t="s">
        <v>268</v>
      </c>
      <c r="C3997" s="95" t="s">
        <v>269</v>
      </c>
      <c r="D3997" s="95" t="s">
        <v>270</v>
      </c>
      <c r="E3997" s="95" t="s">
        <v>11537</v>
      </c>
      <c r="F3997" s="95" t="s">
        <v>2775</v>
      </c>
      <c r="G3997" s="95" t="s">
        <v>2775</v>
      </c>
      <c r="H3997" s="95" t="s">
        <v>369</v>
      </c>
      <c r="I3997" s="95" t="s">
        <v>34772</v>
      </c>
      <c r="J3997" s="95" t="s">
        <v>34773</v>
      </c>
      <c r="K3997" s="95" t="s">
        <v>34774</v>
      </c>
      <c r="L3997" s="95" t="s">
        <v>73</v>
      </c>
      <c r="M3997" s="95" t="s">
        <v>1526</v>
      </c>
      <c r="N3997" s="95" t="s">
        <v>527</v>
      </c>
      <c r="O3997" s="95" t="s">
        <v>1753</v>
      </c>
      <c r="P3997" s="95" t="s">
        <v>1754</v>
      </c>
      <c r="Q3997" s="95" t="s">
        <v>377</v>
      </c>
      <c r="R3997" s="95" t="s">
        <v>378</v>
      </c>
      <c r="S3997" s="95" t="s">
        <v>34775</v>
      </c>
      <c r="T3997" s="95" t="s">
        <v>380</v>
      </c>
      <c r="U3997" s="96">
        <v>0</v>
      </c>
      <c r="V3997" s="96">
        <v>50975</v>
      </c>
      <c r="W3997" s="96">
        <v>39200</v>
      </c>
      <c r="X3997" s="96">
        <v>10000</v>
      </c>
      <c r="Y3997" s="95" t="s">
        <v>82</v>
      </c>
      <c r="Z3997" s="95" t="s">
        <v>25689</v>
      </c>
      <c r="AA3997" s="95" t="s">
        <v>84</v>
      </c>
      <c r="AB3997" s="95" t="s">
        <v>11543</v>
      </c>
      <c r="AC3997" s="95" t="s">
        <v>25830</v>
      </c>
      <c r="AD3997" s="95" t="s">
        <v>87</v>
      </c>
      <c r="AE3997" s="95" t="s">
        <v>61</v>
      </c>
      <c r="AF3997" s="95" t="s">
        <v>61</v>
      </c>
      <c r="AG3997" s="95" t="s">
        <v>89</v>
      </c>
      <c r="AH3997" s="95" t="s">
        <v>89</v>
      </c>
      <c r="AI3997" s="95" t="s">
        <v>89</v>
      </c>
      <c r="AJ3997" s="95" t="s">
        <v>89</v>
      </c>
      <c r="AK3997" s="95" t="s">
        <v>89</v>
      </c>
      <c r="AL3997" s="95" t="s">
        <v>89</v>
      </c>
      <c r="AM3997" s="95" t="s">
        <v>89</v>
      </c>
      <c r="AN3997" s="95" t="s">
        <v>89</v>
      </c>
      <c r="AO3997" s="95" t="s">
        <v>89</v>
      </c>
      <c r="AP3997" s="95" t="s">
        <v>89</v>
      </c>
      <c r="AQ3997" s="95" t="s">
        <v>90</v>
      </c>
      <c r="AR3997" s="95" t="s">
        <v>90</v>
      </c>
      <c r="AS3997" s="95" t="s">
        <v>25691</v>
      </c>
      <c r="AT3997" s="95" t="s">
        <v>92</v>
      </c>
      <c r="AU3997" s="95" t="s">
        <v>92</v>
      </c>
      <c r="AV3997" s="95" t="s">
        <v>93</v>
      </c>
      <c r="AW3997" s="95" t="s">
        <v>11544</v>
      </c>
      <c r="AX3997" s="95" t="s">
        <v>34776</v>
      </c>
      <c r="AY3997" s="95" t="s">
        <v>11546</v>
      </c>
      <c r="AZ3997" s="95" t="s">
        <v>34776</v>
      </c>
      <c r="BA3997" s="95" t="s">
        <v>97</v>
      </c>
      <c r="BB3997" s="95" t="s">
        <v>34777</v>
      </c>
      <c r="BC3997" s="95" t="s">
        <v>99</v>
      </c>
      <c r="BD3997" s="95" t="s">
        <v>100</v>
      </c>
      <c r="BE3997" s="95" t="s">
        <v>61</v>
      </c>
      <c r="BF3997" s="95" t="s">
        <v>380</v>
      </c>
      <c r="BG3997" s="95" t="s">
        <v>101</v>
      </c>
    </row>
    <row r="3998" s="86" customFormat="1" ht="19" customHeight="1" spans="1:59">
      <c r="A3998" s="95" t="s">
        <v>1774</v>
      </c>
      <c r="B3998" s="95" t="s">
        <v>1775</v>
      </c>
      <c r="C3998" s="95" t="s">
        <v>9816</v>
      </c>
      <c r="D3998" s="95" t="s">
        <v>9817</v>
      </c>
      <c r="E3998" s="95" t="s">
        <v>29003</v>
      </c>
      <c r="F3998" s="95" t="s">
        <v>16064</v>
      </c>
      <c r="G3998" s="95" t="s">
        <v>3367</v>
      </c>
      <c r="H3998" s="95" t="s">
        <v>109</v>
      </c>
      <c r="I3998" s="95" t="s">
        <v>34778</v>
      </c>
      <c r="J3998" s="95" t="s">
        <v>34779</v>
      </c>
      <c r="K3998" s="95" t="s">
        <v>34780</v>
      </c>
      <c r="L3998" s="95" t="s">
        <v>73</v>
      </c>
      <c r="M3998" s="95" t="s">
        <v>6596</v>
      </c>
      <c r="N3998" s="95" t="s">
        <v>1276</v>
      </c>
      <c r="O3998" s="95" t="s">
        <v>115</v>
      </c>
      <c r="P3998" s="95" t="s">
        <v>116</v>
      </c>
      <c r="Q3998" s="95" t="s">
        <v>117</v>
      </c>
      <c r="R3998" s="95" t="s">
        <v>116</v>
      </c>
      <c r="S3998" s="95" t="s">
        <v>34781</v>
      </c>
      <c r="T3998" s="95" t="s">
        <v>119</v>
      </c>
      <c r="U3998" s="96">
        <v>0</v>
      </c>
      <c r="V3998" s="96">
        <v>7503</v>
      </c>
      <c r="W3998" s="96">
        <v>4800</v>
      </c>
      <c r="X3998" s="96">
        <v>2700</v>
      </c>
      <c r="Y3998" s="95" t="s">
        <v>82</v>
      </c>
      <c r="Z3998" s="95" t="s">
        <v>25689</v>
      </c>
      <c r="AA3998" s="95" t="s">
        <v>84</v>
      </c>
      <c r="AB3998" s="95" t="s">
        <v>29009</v>
      </c>
      <c r="AC3998" s="95" t="s">
        <v>8465</v>
      </c>
      <c r="AD3998" s="95" t="s">
        <v>87</v>
      </c>
      <c r="AE3998" s="95" t="s">
        <v>61</v>
      </c>
      <c r="AF3998" s="95" t="s">
        <v>61</v>
      </c>
      <c r="AG3998" s="95" t="s">
        <v>89</v>
      </c>
      <c r="AH3998" s="95" t="s">
        <v>88</v>
      </c>
      <c r="AI3998" s="95" t="s">
        <v>88</v>
      </c>
      <c r="AJ3998" s="95" t="s">
        <v>88</v>
      </c>
      <c r="AK3998" s="95" t="s">
        <v>88</v>
      </c>
      <c r="AL3998" s="95" t="s">
        <v>88</v>
      </c>
      <c r="AM3998" s="95" t="s">
        <v>88</v>
      </c>
      <c r="AN3998" s="95" t="s">
        <v>88</v>
      </c>
      <c r="AO3998" s="95" t="s">
        <v>88</v>
      </c>
      <c r="AP3998" s="95" t="s">
        <v>89</v>
      </c>
      <c r="AQ3998" s="95" t="s">
        <v>90</v>
      </c>
      <c r="AR3998" s="95" t="s">
        <v>90</v>
      </c>
      <c r="AS3998" s="95" t="s">
        <v>25691</v>
      </c>
      <c r="AT3998" s="95" t="s">
        <v>92</v>
      </c>
      <c r="AU3998" s="95" t="s">
        <v>92</v>
      </c>
      <c r="AV3998" s="95" t="s">
        <v>93</v>
      </c>
      <c r="AW3998" s="95" t="s">
        <v>29010</v>
      </c>
      <c r="AX3998" s="95" t="s">
        <v>34782</v>
      </c>
      <c r="AY3998" s="95" t="s">
        <v>29012</v>
      </c>
      <c r="AZ3998" s="95" t="s">
        <v>34782</v>
      </c>
      <c r="BA3998" s="95" t="s">
        <v>97</v>
      </c>
      <c r="BB3998" s="95" t="s">
        <v>34783</v>
      </c>
      <c r="BC3998" s="95" t="s">
        <v>99</v>
      </c>
      <c r="BD3998" s="95" t="s">
        <v>100</v>
      </c>
      <c r="BE3998" s="95" t="s">
        <v>61</v>
      </c>
      <c r="BF3998" s="95" t="s">
        <v>119</v>
      </c>
      <c r="BG3998" s="95" t="s">
        <v>101</v>
      </c>
    </row>
    <row r="3999" s="86" customFormat="1" ht="19" customHeight="1" spans="1:59">
      <c r="A3999" s="95" t="s">
        <v>694</v>
      </c>
      <c r="B3999" s="95" t="s">
        <v>695</v>
      </c>
      <c r="C3999" s="95" t="s">
        <v>958</v>
      </c>
      <c r="D3999" s="95" t="s">
        <v>959</v>
      </c>
      <c r="E3999" s="95" t="s">
        <v>34784</v>
      </c>
      <c r="F3999" s="95" t="s">
        <v>34785</v>
      </c>
      <c r="G3999" s="95" t="s">
        <v>23182</v>
      </c>
      <c r="H3999" s="95" t="s">
        <v>158</v>
      </c>
      <c r="I3999" s="95" t="s">
        <v>34786</v>
      </c>
      <c r="J3999" s="95" t="s">
        <v>34787</v>
      </c>
      <c r="K3999" s="95" t="s">
        <v>34788</v>
      </c>
      <c r="L3999" s="95" t="s">
        <v>73</v>
      </c>
      <c r="M3999" s="95" t="s">
        <v>2014</v>
      </c>
      <c r="N3999" s="95" t="s">
        <v>1835</v>
      </c>
      <c r="O3999" s="95" t="s">
        <v>164</v>
      </c>
      <c r="P3999" s="95" t="s">
        <v>165</v>
      </c>
      <c r="Q3999" s="95" t="s">
        <v>166</v>
      </c>
      <c r="R3999" s="95" t="s">
        <v>167</v>
      </c>
      <c r="S3999" s="95" t="s">
        <v>34789</v>
      </c>
      <c r="T3999" s="95" t="s">
        <v>380</v>
      </c>
      <c r="U3999" s="96">
        <v>0</v>
      </c>
      <c r="V3999" s="96">
        <v>20500</v>
      </c>
      <c r="W3999" s="96">
        <v>12000</v>
      </c>
      <c r="X3999" s="96">
        <v>7000</v>
      </c>
      <c r="Y3999" s="95" t="s">
        <v>82</v>
      </c>
      <c r="Z3999" s="95" t="s">
        <v>25689</v>
      </c>
      <c r="AA3999" s="95" t="s">
        <v>84</v>
      </c>
      <c r="AB3999" s="95" t="s">
        <v>34790</v>
      </c>
      <c r="AC3999" s="95" t="s">
        <v>25830</v>
      </c>
      <c r="AD3999" s="95" t="s">
        <v>87</v>
      </c>
      <c r="AE3999" s="95" t="s">
        <v>61</v>
      </c>
      <c r="AF3999" s="95" t="s">
        <v>61</v>
      </c>
      <c r="AG3999" s="95" t="s">
        <v>89</v>
      </c>
      <c r="AH3999" s="95" t="s">
        <v>89</v>
      </c>
      <c r="AI3999" s="95" t="s">
        <v>88</v>
      </c>
      <c r="AJ3999" s="95" t="s">
        <v>88</v>
      </c>
      <c r="AK3999" s="95" t="s">
        <v>88</v>
      </c>
      <c r="AL3999" s="95" t="s">
        <v>88</v>
      </c>
      <c r="AM3999" s="95" t="s">
        <v>88</v>
      </c>
      <c r="AN3999" s="95" t="s">
        <v>88</v>
      </c>
      <c r="AO3999" s="95" t="s">
        <v>88</v>
      </c>
      <c r="AP3999" s="95" t="s">
        <v>89</v>
      </c>
      <c r="AQ3999" s="95" t="s">
        <v>90</v>
      </c>
      <c r="AR3999" s="95" t="s">
        <v>90</v>
      </c>
      <c r="AS3999" s="95" t="s">
        <v>25691</v>
      </c>
      <c r="AT3999" s="95" t="s">
        <v>92</v>
      </c>
      <c r="AU3999" s="95" t="s">
        <v>92</v>
      </c>
      <c r="AV3999" s="95" t="s">
        <v>93</v>
      </c>
      <c r="AW3999" s="95" t="s">
        <v>34791</v>
      </c>
      <c r="AX3999" s="95" t="s">
        <v>34792</v>
      </c>
      <c r="AY3999" s="95" t="s">
        <v>34793</v>
      </c>
      <c r="AZ3999" s="95" t="s">
        <v>34792</v>
      </c>
      <c r="BA3999" s="95" t="s">
        <v>97</v>
      </c>
      <c r="BB3999" s="95" t="s">
        <v>34794</v>
      </c>
      <c r="BC3999" s="95" t="s">
        <v>99</v>
      </c>
      <c r="BD3999" s="95" t="s">
        <v>100</v>
      </c>
      <c r="BE3999" s="95" t="s">
        <v>61</v>
      </c>
      <c r="BF3999" s="95" t="s">
        <v>380</v>
      </c>
      <c r="BG3999" s="95" t="s">
        <v>101</v>
      </c>
    </row>
    <row r="4000" s="86" customFormat="1" ht="19" customHeight="1" spans="1:59">
      <c r="A4000" s="95" t="s">
        <v>458</v>
      </c>
      <c r="B4000" s="95" t="s">
        <v>459</v>
      </c>
      <c r="C4000" s="95" t="s">
        <v>3118</v>
      </c>
      <c r="D4000" s="95" t="s">
        <v>3119</v>
      </c>
      <c r="E4000" s="95" t="s">
        <v>34795</v>
      </c>
      <c r="F4000" s="95" t="s">
        <v>26405</v>
      </c>
      <c r="G4000" s="95" t="s">
        <v>13523</v>
      </c>
      <c r="H4000" s="95" t="s">
        <v>1571</v>
      </c>
      <c r="I4000" s="95" t="s">
        <v>34796</v>
      </c>
      <c r="J4000" s="95" t="s">
        <v>34797</v>
      </c>
      <c r="K4000" s="95" t="s">
        <v>34798</v>
      </c>
      <c r="L4000" s="95" t="s">
        <v>73</v>
      </c>
      <c r="M4000" s="95" t="s">
        <v>4208</v>
      </c>
      <c r="N4000" s="95" t="s">
        <v>527</v>
      </c>
      <c r="O4000" s="95" t="s">
        <v>949</v>
      </c>
      <c r="P4000" s="95" t="s">
        <v>950</v>
      </c>
      <c r="Q4000" s="95" t="s">
        <v>3226</v>
      </c>
      <c r="R4000" s="95" t="s">
        <v>3227</v>
      </c>
      <c r="S4000" s="95" t="s">
        <v>34799</v>
      </c>
      <c r="T4000" s="95" t="s">
        <v>380</v>
      </c>
      <c r="U4000" s="96">
        <v>0</v>
      </c>
      <c r="V4000" s="96">
        <v>11000</v>
      </c>
      <c r="W4000" s="96">
        <v>7000</v>
      </c>
      <c r="X4000" s="96">
        <v>2500</v>
      </c>
      <c r="Y4000" s="95" t="s">
        <v>82</v>
      </c>
      <c r="Z4000" s="95" t="s">
        <v>25689</v>
      </c>
      <c r="AA4000" s="95" t="s">
        <v>84</v>
      </c>
      <c r="AB4000" s="95" t="s">
        <v>34800</v>
      </c>
      <c r="AC4000" s="95" t="s">
        <v>25830</v>
      </c>
      <c r="AD4000" s="95" t="s">
        <v>87</v>
      </c>
      <c r="AE4000" s="95" t="s">
        <v>61</v>
      </c>
      <c r="AF4000" s="95" t="s">
        <v>61</v>
      </c>
      <c r="AG4000" s="95" t="s">
        <v>89</v>
      </c>
      <c r="AH4000" s="95" t="s">
        <v>88</v>
      </c>
      <c r="AI4000" s="95" t="s">
        <v>88</v>
      </c>
      <c r="AJ4000" s="95" t="s">
        <v>88</v>
      </c>
      <c r="AK4000" s="95" t="s">
        <v>88</v>
      </c>
      <c r="AL4000" s="95" t="s">
        <v>88</v>
      </c>
      <c r="AM4000" s="95" t="s">
        <v>88</v>
      </c>
      <c r="AN4000" s="95" t="s">
        <v>88</v>
      </c>
      <c r="AO4000" s="95" t="s">
        <v>88</v>
      </c>
      <c r="AP4000" s="95" t="s">
        <v>89</v>
      </c>
      <c r="AQ4000" s="95" t="s">
        <v>90</v>
      </c>
      <c r="AR4000" s="95" t="s">
        <v>90</v>
      </c>
      <c r="AS4000" s="95" t="s">
        <v>25691</v>
      </c>
      <c r="AT4000" s="95" t="s">
        <v>92</v>
      </c>
      <c r="AU4000" s="95" t="s">
        <v>92</v>
      </c>
      <c r="AV4000" s="95" t="s">
        <v>93</v>
      </c>
      <c r="AW4000" s="95" t="s">
        <v>34801</v>
      </c>
      <c r="AX4000" s="95" t="s">
        <v>34802</v>
      </c>
      <c r="AY4000" s="95" t="s">
        <v>34803</v>
      </c>
      <c r="AZ4000" s="95" t="s">
        <v>34802</v>
      </c>
      <c r="BA4000" s="95" t="s">
        <v>97</v>
      </c>
      <c r="BB4000" s="95" t="s">
        <v>34804</v>
      </c>
      <c r="BC4000" s="95" t="s">
        <v>99</v>
      </c>
      <c r="BD4000" s="95" t="s">
        <v>100</v>
      </c>
      <c r="BE4000" s="95" t="s">
        <v>61</v>
      </c>
      <c r="BF4000" s="95" t="s">
        <v>380</v>
      </c>
      <c r="BG4000" s="95" t="s">
        <v>101</v>
      </c>
    </row>
    <row r="4001" s="86" customFormat="1" ht="19" customHeight="1" spans="1:59">
      <c r="A4001" s="95" t="s">
        <v>387</v>
      </c>
      <c r="B4001" s="95" t="s">
        <v>388</v>
      </c>
      <c r="C4001" s="95" t="s">
        <v>4123</v>
      </c>
      <c r="D4001" s="95" t="s">
        <v>4124</v>
      </c>
      <c r="E4001" s="95" t="s">
        <v>26343</v>
      </c>
      <c r="F4001" s="95" t="s">
        <v>26344</v>
      </c>
      <c r="G4001" s="95" t="s">
        <v>4845</v>
      </c>
      <c r="H4001" s="95" t="s">
        <v>69</v>
      </c>
      <c r="I4001" s="95" t="s">
        <v>34805</v>
      </c>
      <c r="J4001" s="95" t="s">
        <v>34806</v>
      </c>
      <c r="K4001" s="95" t="s">
        <v>26036</v>
      </c>
      <c r="L4001" s="95" t="s">
        <v>73</v>
      </c>
      <c r="M4001" s="95" t="s">
        <v>33785</v>
      </c>
      <c r="N4001" s="95" t="s">
        <v>5302</v>
      </c>
      <c r="O4001" s="95" t="s">
        <v>76</v>
      </c>
      <c r="P4001" s="95" t="s">
        <v>77</v>
      </c>
      <c r="Q4001" s="95" t="s">
        <v>277</v>
      </c>
      <c r="R4001" s="95" t="s">
        <v>278</v>
      </c>
      <c r="S4001" s="95" t="s">
        <v>34807</v>
      </c>
      <c r="T4001" s="95" t="s">
        <v>328</v>
      </c>
      <c r="U4001" s="96">
        <v>0</v>
      </c>
      <c r="V4001" s="96">
        <v>6205.79</v>
      </c>
      <c r="W4001" s="96">
        <v>6100</v>
      </c>
      <c r="X4001" s="96">
        <v>6100</v>
      </c>
      <c r="Y4001" s="95" t="s">
        <v>82</v>
      </c>
      <c r="Z4001" s="95" t="s">
        <v>25689</v>
      </c>
      <c r="AA4001" s="95" t="s">
        <v>84</v>
      </c>
      <c r="AB4001" s="95" t="s">
        <v>26349</v>
      </c>
      <c r="AC4001" s="95" t="s">
        <v>4869</v>
      </c>
      <c r="AD4001" s="95" t="s">
        <v>87</v>
      </c>
      <c r="AE4001" s="95" t="s">
        <v>61</v>
      </c>
      <c r="AF4001" s="95" t="s">
        <v>61</v>
      </c>
      <c r="AG4001" s="95" t="s">
        <v>89</v>
      </c>
      <c r="AH4001" s="95" t="s">
        <v>88</v>
      </c>
      <c r="AI4001" s="95" t="s">
        <v>88</v>
      </c>
      <c r="AJ4001" s="95" t="s">
        <v>88</v>
      </c>
      <c r="AK4001" s="95" t="s">
        <v>88</v>
      </c>
      <c r="AL4001" s="95" t="s">
        <v>89</v>
      </c>
      <c r="AM4001" s="95" t="s">
        <v>88</v>
      </c>
      <c r="AN4001" s="95" t="s">
        <v>88</v>
      </c>
      <c r="AO4001" s="95" t="s">
        <v>88</v>
      </c>
      <c r="AP4001" s="95" t="s">
        <v>88</v>
      </c>
      <c r="AQ4001" s="95" t="s">
        <v>90</v>
      </c>
      <c r="AR4001" s="95" t="s">
        <v>90</v>
      </c>
      <c r="AS4001" s="95" t="s">
        <v>25691</v>
      </c>
      <c r="AT4001" s="95" t="s">
        <v>92</v>
      </c>
      <c r="AU4001" s="95" t="s">
        <v>92</v>
      </c>
      <c r="AV4001" s="95" t="s">
        <v>93</v>
      </c>
      <c r="AW4001" s="95" t="s">
        <v>26350</v>
      </c>
      <c r="AX4001" s="95" t="s">
        <v>34808</v>
      </c>
      <c r="AY4001" s="95" t="s">
        <v>26352</v>
      </c>
      <c r="AZ4001" s="95" t="s">
        <v>34808</v>
      </c>
      <c r="BA4001" s="95" t="s">
        <v>97</v>
      </c>
      <c r="BB4001" s="95" t="s">
        <v>34809</v>
      </c>
      <c r="BC4001" s="95" t="s">
        <v>99</v>
      </c>
      <c r="BD4001" s="95" t="s">
        <v>100</v>
      </c>
      <c r="BE4001" s="95" t="s">
        <v>61</v>
      </c>
      <c r="BF4001" s="95" t="s">
        <v>328</v>
      </c>
      <c r="BG4001" s="95" t="s">
        <v>101</v>
      </c>
    </row>
    <row r="4002" s="86" customFormat="1" ht="19" customHeight="1" spans="1:59">
      <c r="A4002" s="95" t="s">
        <v>1564</v>
      </c>
      <c r="B4002" s="95" t="s">
        <v>1565</v>
      </c>
      <c r="C4002" s="95" t="s">
        <v>19032</v>
      </c>
      <c r="D4002" s="95" t="s">
        <v>19033</v>
      </c>
      <c r="E4002" s="95" t="s">
        <v>34810</v>
      </c>
      <c r="F4002" s="95" t="s">
        <v>19035</v>
      </c>
      <c r="G4002" s="95" t="s">
        <v>1890</v>
      </c>
      <c r="H4002" s="95" t="s">
        <v>109</v>
      </c>
      <c r="I4002" s="95" t="s">
        <v>34811</v>
      </c>
      <c r="J4002" s="95" t="s">
        <v>34812</v>
      </c>
      <c r="K4002" s="95" t="s">
        <v>34813</v>
      </c>
      <c r="L4002" s="95" t="s">
        <v>73</v>
      </c>
      <c r="M4002" s="95" t="s">
        <v>430</v>
      </c>
      <c r="N4002" s="95" t="s">
        <v>13546</v>
      </c>
      <c r="O4002" s="95" t="s">
        <v>881</v>
      </c>
      <c r="P4002" s="95" t="s">
        <v>882</v>
      </c>
      <c r="Q4002" s="95" t="s">
        <v>294</v>
      </c>
      <c r="R4002" s="95" t="s">
        <v>295</v>
      </c>
      <c r="S4002" s="95" t="s">
        <v>34814</v>
      </c>
      <c r="T4002" s="95" t="s">
        <v>119</v>
      </c>
      <c r="U4002" s="96">
        <v>0</v>
      </c>
      <c r="V4002" s="96">
        <v>54132</v>
      </c>
      <c r="W4002" s="96">
        <v>34000</v>
      </c>
      <c r="X4002" s="96">
        <v>12000</v>
      </c>
      <c r="Y4002" s="95" t="s">
        <v>82</v>
      </c>
      <c r="Z4002" s="95" t="s">
        <v>25689</v>
      </c>
      <c r="AA4002" s="95" t="s">
        <v>84</v>
      </c>
      <c r="AB4002" s="95" t="s">
        <v>34815</v>
      </c>
      <c r="AC4002" s="95" t="s">
        <v>25690</v>
      </c>
      <c r="AD4002" s="95" t="s">
        <v>87</v>
      </c>
      <c r="AE4002" s="95" t="s">
        <v>61</v>
      </c>
      <c r="AF4002" s="95" t="s">
        <v>61</v>
      </c>
      <c r="AG4002" s="95" t="s">
        <v>89</v>
      </c>
      <c r="AH4002" s="95" t="s">
        <v>89</v>
      </c>
      <c r="AI4002" s="95" t="s">
        <v>88</v>
      </c>
      <c r="AJ4002" s="95" t="s">
        <v>88</v>
      </c>
      <c r="AK4002" s="95" t="s">
        <v>89</v>
      </c>
      <c r="AL4002" s="95" t="s">
        <v>88</v>
      </c>
      <c r="AM4002" s="95" t="s">
        <v>88</v>
      </c>
      <c r="AN4002" s="95" t="s">
        <v>88</v>
      </c>
      <c r="AO4002" s="95" t="s">
        <v>88</v>
      </c>
      <c r="AP4002" s="95" t="s">
        <v>89</v>
      </c>
      <c r="AQ4002" s="95" t="s">
        <v>90</v>
      </c>
      <c r="AR4002" s="95" t="s">
        <v>90</v>
      </c>
      <c r="AS4002" s="95" t="s">
        <v>25691</v>
      </c>
      <c r="AT4002" s="95" t="s">
        <v>92</v>
      </c>
      <c r="AU4002" s="95" t="s">
        <v>92</v>
      </c>
      <c r="AV4002" s="95" t="s">
        <v>93</v>
      </c>
      <c r="AW4002" s="95" t="s">
        <v>34816</v>
      </c>
      <c r="AX4002" s="95" t="s">
        <v>34817</v>
      </c>
      <c r="AY4002" s="95" t="s">
        <v>31493</v>
      </c>
      <c r="AZ4002" s="95" t="s">
        <v>34817</v>
      </c>
      <c r="BA4002" s="95" t="s">
        <v>97</v>
      </c>
      <c r="BB4002" s="95" t="s">
        <v>34818</v>
      </c>
      <c r="BC4002" s="95" t="s">
        <v>99</v>
      </c>
      <c r="BD4002" s="95" t="s">
        <v>100</v>
      </c>
      <c r="BE4002" s="95" t="s">
        <v>61</v>
      </c>
      <c r="BF4002" s="95" t="s">
        <v>119</v>
      </c>
      <c r="BG4002" s="95" t="s">
        <v>101</v>
      </c>
    </row>
    <row r="4003" s="86" customFormat="1" ht="19" customHeight="1" spans="1:59">
      <c r="A4003" s="95" t="s">
        <v>694</v>
      </c>
      <c r="B4003" s="95" t="s">
        <v>695</v>
      </c>
      <c r="C4003" s="95" t="s">
        <v>845</v>
      </c>
      <c r="D4003" s="95" t="s">
        <v>846</v>
      </c>
      <c r="E4003" s="95" t="s">
        <v>34819</v>
      </c>
      <c r="F4003" s="95" t="s">
        <v>22993</v>
      </c>
      <c r="G4003" s="95" t="s">
        <v>7055</v>
      </c>
      <c r="H4003" s="95" t="s">
        <v>2636</v>
      </c>
      <c r="I4003" s="95" t="s">
        <v>34820</v>
      </c>
      <c r="J4003" s="95" t="s">
        <v>34821</v>
      </c>
      <c r="K4003" s="95" t="s">
        <v>34822</v>
      </c>
      <c r="L4003" s="95" t="s">
        <v>73</v>
      </c>
      <c r="M4003" s="95" t="s">
        <v>1526</v>
      </c>
      <c r="N4003" s="95" t="s">
        <v>114</v>
      </c>
      <c r="O4003" s="95" t="s">
        <v>3774</v>
      </c>
      <c r="P4003" s="95" t="s">
        <v>7059</v>
      </c>
      <c r="Q4003" s="95" t="s">
        <v>7060</v>
      </c>
      <c r="R4003" s="95" t="s">
        <v>7059</v>
      </c>
      <c r="S4003" s="95" t="s">
        <v>34823</v>
      </c>
      <c r="T4003" s="95" t="s">
        <v>380</v>
      </c>
      <c r="U4003" s="96">
        <v>0</v>
      </c>
      <c r="V4003" s="96">
        <v>4260</v>
      </c>
      <c r="W4003" s="96">
        <v>3400</v>
      </c>
      <c r="X4003" s="96">
        <v>1200</v>
      </c>
      <c r="Y4003" s="95" t="s">
        <v>82</v>
      </c>
      <c r="Z4003" s="95" t="s">
        <v>25689</v>
      </c>
      <c r="AA4003" s="95" t="s">
        <v>84</v>
      </c>
      <c r="AB4003" s="95" t="s">
        <v>22993</v>
      </c>
      <c r="AC4003" s="95" t="s">
        <v>25789</v>
      </c>
      <c r="AD4003" s="95" t="s">
        <v>87</v>
      </c>
      <c r="AE4003" s="95" t="s">
        <v>61</v>
      </c>
      <c r="AF4003" s="95" t="s">
        <v>61</v>
      </c>
      <c r="AG4003" s="95" t="s">
        <v>89</v>
      </c>
      <c r="AH4003" s="95" t="s">
        <v>89</v>
      </c>
      <c r="AI4003" s="95" t="s">
        <v>88</v>
      </c>
      <c r="AJ4003" s="95" t="s">
        <v>88</v>
      </c>
      <c r="AK4003" s="95" t="s">
        <v>89</v>
      </c>
      <c r="AL4003" s="95" t="s">
        <v>89</v>
      </c>
      <c r="AM4003" s="95" t="s">
        <v>88</v>
      </c>
      <c r="AN4003" s="95" t="s">
        <v>88</v>
      </c>
      <c r="AO4003" s="95" t="s">
        <v>88</v>
      </c>
      <c r="AP4003" s="95" t="s">
        <v>89</v>
      </c>
      <c r="AQ4003" s="95" t="s">
        <v>90</v>
      </c>
      <c r="AR4003" s="95" t="s">
        <v>90</v>
      </c>
      <c r="AS4003" s="95" t="s">
        <v>25691</v>
      </c>
      <c r="AT4003" s="95" t="s">
        <v>92</v>
      </c>
      <c r="AU4003" s="95" t="s">
        <v>92</v>
      </c>
      <c r="AV4003" s="95" t="s">
        <v>93</v>
      </c>
      <c r="AW4003" s="95" t="s">
        <v>34824</v>
      </c>
      <c r="AX4003" s="95" t="s">
        <v>34825</v>
      </c>
      <c r="AY4003" s="95" t="s">
        <v>34826</v>
      </c>
      <c r="AZ4003" s="95" t="s">
        <v>34825</v>
      </c>
      <c r="BA4003" s="95" t="s">
        <v>97</v>
      </c>
      <c r="BB4003" s="95" t="s">
        <v>34827</v>
      </c>
      <c r="BC4003" s="95" t="s">
        <v>99</v>
      </c>
      <c r="BD4003" s="95" t="s">
        <v>100</v>
      </c>
      <c r="BE4003" s="95" t="s">
        <v>61</v>
      </c>
      <c r="BF4003" s="95" t="s">
        <v>380</v>
      </c>
      <c r="BG4003" s="95" t="s">
        <v>101</v>
      </c>
    </row>
    <row r="4004" s="86" customFormat="1" ht="19" customHeight="1" spans="1:59">
      <c r="A4004" s="95" t="s">
        <v>174</v>
      </c>
      <c r="B4004" s="95" t="s">
        <v>175</v>
      </c>
      <c r="C4004" s="95" t="s">
        <v>176</v>
      </c>
      <c r="D4004" s="95" t="s">
        <v>177</v>
      </c>
      <c r="E4004" s="95" t="s">
        <v>11287</v>
      </c>
      <c r="F4004" s="95" t="s">
        <v>4549</v>
      </c>
      <c r="G4004" s="95" t="s">
        <v>4550</v>
      </c>
      <c r="H4004" s="95" t="s">
        <v>539</v>
      </c>
      <c r="I4004" s="95" t="s">
        <v>34828</v>
      </c>
      <c r="J4004" s="95" t="s">
        <v>34829</v>
      </c>
      <c r="K4004" s="95" t="s">
        <v>34830</v>
      </c>
      <c r="L4004" s="95" t="s">
        <v>73</v>
      </c>
      <c r="M4004" s="95" t="s">
        <v>823</v>
      </c>
      <c r="N4004" s="95" t="s">
        <v>811</v>
      </c>
      <c r="O4004" s="95" t="s">
        <v>1537</v>
      </c>
      <c r="P4004" s="95" t="s">
        <v>1538</v>
      </c>
      <c r="Q4004" s="95" t="s">
        <v>9037</v>
      </c>
      <c r="R4004" s="95" t="s">
        <v>9038</v>
      </c>
      <c r="S4004" s="95" t="s">
        <v>34831</v>
      </c>
      <c r="T4004" s="95" t="s">
        <v>380</v>
      </c>
      <c r="U4004" s="96">
        <v>0</v>
      </c>
      <c r="V4004" s="96">
        <v>5179</v>
      </c>
      <c r="W4004" s="96">
        <v>3000</v>
      </c>
      <c r="X4004" s="96">
        <v>1500</v>
      </c>
      <c r="Y4004" s="95" t="s">
        <v>82</v>
      </c>
      <c r="Z4004" s="95" t="s">
        <v>25689</v>
      </c>
      <c r="AA4004" s="95" t="s">
        <v>84</v>
      </c>
      <c r="AB4004" s="95" t="s">
        <v>11294</v>
      </c>
      <c r="AC4004" s="95" t="s">
        <v>8465</v>
      </c>
      <c r="AD4004" s="95" t="s">
        <v>87</v>
      </c>
      <c r="AE4004" s="95" t="s">
        <v>61</v>
      </c>
      <c r="AF4004" s="95" t="s">
        <v>61</v>
      </c>
      <c r="AG4004" s="95" t="s">
        <v>89</v>
      </c>
      <c r="AH4004" s="95" t="s">
        <v>89</v>
      </c>
      <c r="AI4004" s="95" t="s">
        <v>89</v>
      </c>
      <c r="AJ4004" s="95" t="s">
        <v>88</v>
      </c>
      <c r="AK4004" s="95" t="s">
        <v>89</v>
      </c>
      <c r="AL4004" s="95" t="s">
        <v>88</v>
      </c>
      <c r="AM4004" s="95" t="s">
        <v>88</v>
      </c>
      <c r="AN4004" s="95" t="s">
        <v>88</v>
      </c>
      <c r="AO4004" s="95" t="s">
        <v>88</v>
      </c>
      <c r="AP4004" s="95" t="s">
        <v>89</v>
      </c>
      <c r="AQ4004" s="95" t="s">
        <v>90</v>
      </c>
      <c r="AR4004" s="95" t="s">
        <v>90</v>
      </c>
      <c r="AS4004" s="95" t="s">
        <v>25691</v>
      </c>
      <c r="AT4004" s="95" t="s">
        <v>92</v>
      </c>
      <c r="AU4004" s="95" t="s">
        <v>92</v>
      </c>
      <c r="AV4004" s="95" t="s">
        <v>93</v>
      </c>
      <c r="AW4004" s="95" t="s">
        <v>11295</v>
      </c>
      <c r="AX4004" s="95" t="s">
        <v>34832</v>
      </c>
      <c r="AY4004" s="95" t="s">
        <v>11297</v>
      </c>
      <c r="AZ4004" s="95" t="s">
        <v>34832</v>
      </c>
      <c r="BA4004" s="95" t="s">
        <v>97</v>
      </c>
      <c r="BB4004" s="95" t="s">
        <v>34833</v>
      </c>
      <c r="BC4004" s="95" t="s">
        <v>99</v>
      </c>
      <c r="BD4004" s="95" t="s">
        <v>100</v>
      </c>
      <c r="BE4004" s="95" t="s">
        <v>61</v>
      </c>
      <c r="BF4004" s="95" t="s">
        <v>380</v>
      </c>
      <c r="BG4004" s="95" t="s">
        <v>101</v>
      </c>
    </row>
    <row r="4005" s="86" customFormat="1" ht="19" customHeight="1" spans="1:59">
      <c r="A4005" s="95" t="s">
        <v>267</v>
      </c>
      <c r="B4005" s="95" t="s">
        <v>268</v>
      </c>
      <c r="C4005" s="95" t="s">
        <v>269</v>
      </c>
      <c r="D4005" s="95" t="s">
        <v>270</v>
      </c>
      <c r="E4005" s="95" t="s">
        <v>34495</v>
      </c>
      <c r="F4005" s="95" t="s">
        <v>9787</v>
      </c>
      <c r="G4005" s="95" t="s">
        <v>9787</v>
      </c>
      <c r="H4005" s="95" t="s">
        <v>1795</v>
      </c>
      <c r="I4005" s="95" t="s">
        <v>34834</v>
      </c>
      <c r="J4005" s="95" t="s">
        <v>34835</v>
      </c>
      <c r="K4005" s="95" t="s">
        <v>34836</v>
      </c>
      <c r="L4005" s="95" t="s">
        <v>73</v>
      </c>
      <c r="M4005" s="95" t="s">
        <v>28198</v>
      </c>
      <c r="N4005" s="95" t="s">
        <v>811</v>
      </c>
      <c r="O4005" s="95" t="s">
        <v>4669</v>
      </c>
      <c r="P4005" s="95" t="s">
        <v>4670</v>
      </c>
      <c r="Q4005" s="95" t="s">
        <v>4671</v>
      </c>
      <c r="R4005" s="95" t="s">
        <v>4672</v>
      </c>
      <c r="S4005" s="95" t="s">
        <v>34837</v>
      </c>
      <c r="T4005" s="95" t="s">
        <v>380</v>
      </c>
      <c r="U4005" s="96">
        <v>0</v>
      </c>
      <c r="V4005" s="96">
        <v>35204</v>
      </c>
      <c r="W4005" s="96">
        <v>14000</v>
      </c>
      <c r="X4005" s="96">
        <v>10000</v>
      </c>
      <c r="Y4005" s="95" t="s">
        <v>143</v>
      </c>
      <c r="Z4005" s="95" t="s">
        <v>25689</v>
      </c>
      <c r="AA4005" s="95" t="s">
        <v>84</v>
      </c>
      <c r="AB4005" s="95" t="s">
        <v>34500</v>
      </c>
      <c r="AC4005" s="95" t="s">
        <v>25690</v>
      </c>
      <c r="AD4005" s="95" t="s">
        <v>87</v>
      </c>
      <c r="AE4005" s="95" t="s">
        <v>61</v>
      </c>
      <c r="AF4005" s="95" t="s">
        <v>61</v>
      </c>
      <c r="AG4005" s="95" t="s">
        <v>89</v>
      </c>
      <c r="AH4005" s="95" t="s">
        <v>89</v>
      </c>
      <c r="AI4005" s="95" t="s">
        <v>88</v>
      </c>
      <c r="AJ4005" s="95" t="s">
        <v>89</v>
      </c>
      <c r="AK4005" s="95" t="s">
        <v>89</v>
      </c>
      <c r="AL4005" s="95" t="s">
        <v>89</v>
      </c>
      <c r="AM4005" s="95" t="s">
        <v>89</v>
      </c>
      <c r="AN4005" s="95" t="s">
        <v>89</v>
      </c>
      <c r="AO4005" s="95" t="s">
        <v>89</v>
      </c>
      <c r="AP4005" s="95" t="s">
        <v>89</v>
      </c>
      <c r="AQ4005" s="95" t="s">
        <v>90</v>
      </c>
      <c r="AR4005" s="95" t="s">
        <v>90</v>
      </c>
      <c r="AS4005" s="95" t="s">
        <v>25691</v>
      </c>
      <c r="AT4005" s="95" t="s">
        <v>92</v>
      </c>
      <c r="AU4005" s="95" t="s">
        <v>92</v>
      </c>
      <c r="AV4005" s="95" t="s">
        <v>93</v>
      </c>
      <c r="AW4005" s="95" t="s">
        <v>34501</v>
      </c>
      <c r="AX4005" s="95" t="s">
        <v>34838</v>
      </c>
      <c r="AY4005" s="95" t="s">
        <v>34503</v>
      </c>
      <c r="AZ4005" s="95" t="s">
        <v>34838</v>
      </c>
      <c r="BA4005" s="95" t="s">
        <v>97</v>
      </c>
      <c r="BB4005" s="95" t="s">
        <v>34839</v>
      </c>
      <c r="BC4005" s="95" t="s">
        <v>99</v>
      </c>
      <c r="BD4005" s="95" t="s">
        <v>150</v>
      </c>
      <c r="BE4005" s="95" t="s">
        <v>61</v>
      </c>
      <c r="BF4005" s="95" t="s">
        <v>380</v>
      </c>
      <c r="BG4005" s="95" t="s">
        <v>101</v>
      </c>
    </row>
    <row r="4006" s="86" customFormat="1" ht="19" customHeight="1" spans="1:59">
      <c r="A4006" s="95" t="s">
        <v>646</v>
      </c>
      <c r="B4006" s="95" t="s">
        <v>647</v>
      </c>
      <c r="C4006" s="95" t="s">
        <v>3789</v>
      </c>
      <c r="D4006" s="95" t="s">
        <v>3790</v>
      </c>
      <c r="E4006" s="95" t="s">
        <v>22163</v>
      </c>
      <c r="F4006" s="95" t="s">
        <v>34840</v>
      </c>
      <c r="G4006" s="95" t="s">
        <v>5242</v>
      </c>
      <c r="H4006" s="95" t="s">
        <v>2291</v>
      </c>
      <c r="I4006" s="95" t="s">
        <v>34841</v>
      </c>
      <c r="J4006" s="95" t="s">
        <v>34842</v>
      </c>
      <c r="K4006" s="95" t="s">
        <v>34843</v>
      </c>
      <c r="L4006" s="95" t="s">
        <v>73</v>
      </c>
      <c r="M4006" s="95" t="s">
        <v>526</v>
      </c>
      <c r="N4006" s="95" t="s">
        <v>2361</v>
      </c>
      <c r="O4006" s="95" t="s">
        <v>2295</v>
      </c>
      <c r="P4006" s="95" t="s">
        <v>2296</v>
      </c>
      <c r="Q4006" s="95" t="s">
        <v>2297</v>
      </c>
      <c r="R4006" s="95" t="s">
        <v>2298</v>
      </c>
      <c r="S4006" s="95" t="s">
        <v>34844</v>
      </c>
      <c r="T4006" s="95" t="s">
        <v>380</v>
      </c>
      <c r="U4006" s="96">
        <v>0</v>
      </c>
      <c r="V4006" s="96">
        <v>4560</v>
      </c>
      <c r="W4006" s="96">
        <v>3500</v>
      </c>
      <c r="X4006" s="96">
        <v>2000</v>
      </c>
      <c r="Y4006" s="95" t="s">
        <v>82</v>
      </c>
      <c r="Z4006" s="95" t="s">
        <v>25689</v>
      </c>
      <c r="AA4006" s="95" t="s">
        <v>84</v>
      </c>
      <c r="AB4006" s="95" t="s">
        <v>22168</v>
      </c>
      <c r="AC4006" s="95" t="s">
        <v>25690</v>
      </c>
      <c r="AD4006" s="95" t="s">
        <v>87</v>
      </c>
      <c r="AE4006" s="95" t="s">
        <v>61</v>
      </c>
      <c r="AF4006" s="95" t="s">
        <v>61</v>
      </c>
      <c r="AG4006" s="95" t="s">
        <v>89</v>
      </c>
      <c r="AH4006" s="95" t="s">
        <v>89</v>
      </c>
      <c r="AI4006" s="95" t="s">
        <v>88</v>
      </c>
      <c r="AJ4006" s="95" t="s">
        <v>88</v>
      </c>
      <c r="AK4006" s="95" t="s">
        <v>89</v>
      </c>
      <c r="AL4006" s="95" t="s">
        <v>88</v>
      </c>
      <c r="AM4006" s="95" t="s">
        <v>88</v>
      </c>
      <c r="AN4006" s="95" t="s">
        <v>88</v>
      </c>
      <c r="AO4006" s="95" t="s">
        <v>88</v>
      </c>
      <c r="AP4006" s="95" t="s">
        <v>89</v>
      </c>
      <c r="AQ4006" s="95" t="s">
        <v>90</v>
      </c>
      <c r="AR4006" s="95" t="s">
        <v>90</v>
      </c>
      <c r="AS4006" s="95" t="s">
        <v>25691</v>
      </c>
      <c r="AT4006" s="95" t="s">
        <v>92</v>
      </c>
      <c r="AU4006" s="95" t="s">
        <v>92</v>
      </c>
      <c r="AV4006" s="95" t="s">
        <v>93</v>
      </c>
      <c r="AW4006" s="95" t="s">
        <v>22169</v>
      </c>
      <c r="AX4006" s="95" t="s">
        <v>34845</v>
      </c>
      <c r="AY4006" s="95" t="s">
        <v>22171</v>
      </c>
      <c r="AZ4006" s="95" t="s">
        <v>34845</v>
      </c>
      <c r="BA4006" s="95" t="s">
        <v>97</v>
      </c>
      <c r="BB4006" s="95" t="s">
        <v>34846</v>
      </c>
      <c r="BC4006" s="95" t="s">
        <v>99</v>
      </c>
      <c r="BD4006" s="95" t="s">
        <v>100</v>
      </c>
      <c r="BE4006" s="95" t="s">
        <v>61</v>
      </c>
      <c r="BF4006" s="95" t="s">
        <v>380</v>
      </c>
      <c r="BG4006" s="95" t="s">
        <v>101</v>
      </c>
    </row>
    <row r="4007" s="86" customFormat="1" ht="19" customHeight="1" spans="1:59">
      <c r="A4007" s="95" t="s">
        <v>458</v>
      </c>
      <c r="B4007" s="95" t="s">
        <v>459</v>
      </c>
      <c r="C4007" s="95" t="s">
        <v>1077</v>
      </c>
      <c r="D4007" s="95" t="s">
        <v>1078</v>
      </c>
      <c r="E4007" s="95" t="s">
        <v>34847</v>
      </c>
      <c r="F4007" s="95" t="s">
        <v>34848</v>
      </c>
      <c r="G4007" s="95" t="s">
        <v>7364</v>
      </c>
      <c r="H4007" s="95" t="s">
        <v>943</v>
      </c>
      <c r="I4007" s="95" t="s">
        <v>34849</v>
      </c>
      <c r="J4007" s="95" t="s">
        <v>34850</v>
      </c>
      <c r="K4007" s="95" t="s">
        <v>34851</v>
      </c>
      <c r="L4007" s="95" t="s">
        <v>73</v>
      </c>
      <c r="M4007" s="95" t="s">
        <v>2014</v>
      </c>
      <c r="N4007" s="95" t="s">
        <v>5729</v>
      </c>
      <c r="O4007" s="95" t="s">
        <v>949</v>
      </c>
      <c r="P4007" s="95" t="s">
        <v>950</v>
      </c>
      <c r="Q4007" s="95" t="s">
        <v>257</v>
      </c>
      <c r="R4007" s="95" t="s">
        <v>951</v>
      </c>
      <c r="S4007" s="95" t="s">
        <v>34852</v>
      </c>
      <c r="T4007" s="95" t="s">
        <v>380</v>
      </c>
      <c r="U4007" s="96">
        <v>0</v>
      </c>
      <c r="V4007" s="96">
        <v>35458</v>
      </c>
      <c r="W4007" s="96">
        <v>25000</v>
      </c>
      <c r="X4007" s="96">
        <v>8750</v>
      </c>
      <c r="Y4007" s="95" t="s">
        <v>82</v>
      </c>
      <c r="Z4007" s="95" t="s">
        <v>25689</v>
      </c>
      <c r="AA4007" s="95" t="s">
        <v>84</v>
      </c>
      <c r="AB4007" s="95" t="s">
        <v>7221</v>
      </c>
      <c r="AC4007" s="95" t="s">
        <v>25900</v>
      </c>
      <c r="AD4007" s="95" t="s">
        <v>87</v>
      </c>
      <c r="AE4007" s="95" t="s">
        <v>61</v>
      </c>
      <c r="AF4007" s="95" t="s">
        <v>61</v>
      </c>
      <c r="AG4007" s="95" t="s">
        <v>89</v>
      </c>
      <c r="AH4007" s="95" t="s">
        <v>89</v>
      </c>
      <c r="AI4007" s="95" t="s">
        <v>89</v>
      </c>
      <c r="AJ4007" s="95" t="s">
        <v>88</v>
      </c>
      <c r="AK4007" s="95" t="s">
        <v>88</v>
      </c>
      <c r="AL4007" s="95" t="s">
        <v>88</v>
      </c>
      <c r="AM4007" s="95" t="s">
        <v>88</v>
      </c>
      <c r="AN4007" s="95" t="s">
        <v>88</v>
      </c>
      <c r="AO4007" s="95" t="s">
        <v>88</v>
      </c>
      <c r="AP4007" s="95" t="s">
        <v>89</v>
      </c>
      <c r="AQ4007" s="95" t="s">
        <v>90</v>
      </c>
      <c r="AR4007" s="95" t="s">
        <v>90</v>
      </c>
      <c r="AS4007" s="95" t="s">
        <v>25691</v>
      </c>
      <c r="AT4007" s="95" t="s">
        <v>92</v>
      </c>
      <c r="AU4007" s="95" t="s">
        <v>92</v>
      </c>
      <c r="AV4007" s="95" t="s">
        <v>93</v>
      </c>
      <c r="AW4007" s="95" t="s">
        <v>34853</v>
      </c>
      <c r="AX4007" s="95" t="s">
        <v>34854</v>
      </c>
      <c r="AY4007" s="95" t="s">
        <v>34855</v>
      </c>
      <c r="AZ4007" s="95" t="s">
        <v>34854</v>
      </c>
      <c r="BA4007" s="95" t="s">
        <v>97</v>
      </c>
      <c r="BB4007" s="95" t="s">
        <v>34856</v>
      </c>
      <c r="BC4007" s="95" t="s">
        <v>99</v>
      </c>
      <c r="BD4007" s="95" t="s">
        <v>100</v>
      </c>
      <c r="BE4007" s="95" t="s">
        <v>61</v>
      </c>
      <c r="BF4007" s="95" t="s">
        <v>380</v>
      </c>
      <c r="BG4007" s="95" t="s">
        <v>101</v>
      </c>
    </row>
    <row r="4008" s="86" customFormat="1" ht="19" customHeight="1" spans="1:59">
      <c r="A4008" s="95" t="s">
        <v>441</v>
      </c>
      <c r="B4008" s="95" t="s">
        <v>442</v>
      </c>
      <c r="C4008" s="95" t="s">
        <v>4676</v>
      </c>
      <c r="D4008" s="95" t="s">
        <v>4677</v>
      </c>
      <c r="E4008" s="95" t="s">
        <v>4678</v>
      </c>
      <c r="F4008" s="95" t="s">
        <v>4679</v>
      </c>
      <c r="G4008" s="95" t="s">
        <v>447</v>
      </c>
      <c r="H4008" s="95" t="s">
        <v>109</v>
      </c>
      <c r="I4008" s="95" t="s">
        <v>34857</v>
      </c>
      <c r="J4008" s="95" t="s">
        <v>34858</v>
      </c>
      <c r="K4008" s="95" t="s">
        <v>34859</v>
      </c>
      <c r="L4008" s="95" t="s">
        <v>73</v>
      </c>
      <c r="M4008" s="95" t="s">
        <v>1526</v>
      </c>
      <c r="N4008" s="95" t="s">
        <v>114</v>
      </c>
      <c r="O4008" s="95" t="s">
        <v>292</v>
      </c>
      <c r="P4008" s="95" t="s">
        <v>293</v>
      </c>
      <c r="Q4008" s="95" t="s">
        <v>2425</v>
      </c>
      <c r="R4008" s="95" t="s">
        <v>2426</v>
      </c>
      <c r="S4008" s="95" t="s">
        <v>34860</v>
      </c>
      <c r="T4008" s="95" t="s">
        <v>119</v>
      </c>
      <c r="U4008" s="96">
        <v>0</v>
      </c>
      <c r="V4008" s="96">
        <v>12167</v>
      </c>
      <c r="W4008" s="96">
        <v>8000</v>
      </c>
      <c r="X4008" s="96">
        <v>3000</v>
      </c>
      <c r="Y4008" s="95" t="s">
        <v>82</v>
      </c>
      <c r="Z4008" s="95" t="s">
        <v>25689</v>
      </c>
      <c r="AA4008" s="95" t="s">
        <v>84</v>
      </c>
      <c r="AB4008" s="95" t="s">
        <v>4684</v>
      </c>
      <c r="AC4008" s="95" t="s">
        <v>25690</v>
      </c>
      <c r="AD4008" s="95" t="s">
        <v>87</v>
      </c>
      <c r="AE4008" s="95" t="s">
        <v>61</v>
      </c>
      <c r="AF4008" s="95" t="s">
        <v>61</v>
      </c>
      <c r="AG4008" s="95" t="s">
        <v>89</v>
      </c>
      <c r="AH4008" s="95" t="s">
        <v>89</v>
      </c>
      <c r="AI4008" s="95" t="s">
        <v>89</v>
      </c>
      <c r="AJ4008" s="95" t="s">
        <v>88</v>
      </c>
      <c r="AK4008" s="95" t="s">
        <v>89</v>
      </c>
      <c r="AL4008" s="95" t="s">
        <v>88</v>
      </c>
      <c r="AM4008" s="95" t="s">
        <v>88</v>
      </c>
      <c r="AN4008" s="95" t="s">
        <v>88</v>
      </c>
      <c r="AO4008" s="95" t="s">
        <v>88</v>
      </c>
      <c r="AP4008" s="95" t="s">
        <v>89</v>
      </c>
      <c r="AQ4008" s="95" t="s">
        <v>90</v>
      </c>
      <c r="AR4008" s="95" t="s">
        <v>90</v>
      </c>
      <c r="AS4008" s="95" t="s">
        <v>25691</v>
      </c>
      <c r="AT4008" s="95" t="s">
        <v>92</v>
      </c>
      <c r="AU4008" s="95" t="s">
        <v>92</v>
      </c>
      <c r="AV4008" s="95" t="s">
        <v>93</v>
      </c>
      <c r="AW4008" s="95" t="s">
        <v>4685</v>
      </c>
      <c r="AX4008" s="95" t="s">
        <v>34861</v>
      </c>
      <c r="AY4008" s="95" t="s">
        <v>4687</v>
      </c>
      <c r="AZ4008" s="95" t="s">
        <v>34861</v>
      </c>
      <c r="BA4008" s="95" t="s">
        <v>97</v>
      </c>
      <c r="BB4008" s="95" t="s">
        <v>34862</v>
      </c>
      <c r="BC4008" s="95" t="s">
        <v>99</v>
      </c>
      <c r="BD4008" s="95" t="s">
        <v>100</v>
      </c>
      <c r="BE4008" s="95" t="s">
        <v>61</v>
      </c>
      <c r="BF4008" s="95" t="s">
        <v>119</v>
      </c>
      <c r="BG4008" s="95" t="s">
        <v>101</v>
      </c>
    </row>
    <row r="4009" s="86" customFormat="1" ht="19" customHeight="1" spans="1:59">
      <c r="A4009" s="95" t="s">
        <v>419</v>
      </c>
      <c r="B4009" s="95" t="s">
        <v>420</v>
      </c>
      <c r="C4009" s="95" t="s">
        <v>1661</v>
      </c>
      <c r="D4009" s="95" t="s">
        <v>1662</v>
      </c>
      <c r="E4009" s="95" t="s">
        <v>5639</v>
      </c>
      <c r="F4009" s="95" t="s">
        <v>5640</v>
      </c>
      <c r="G4009" s="95" t="s">
        <v>425</v>
      </c>
      <c r="H4009" s="95" t="s">
        <v>109</v>
      </c>
      <c r="I4009" s="95" t="s">
        <v>34863</v>
      </c>
      <c r="J4009" s="95" t="s">
        <v>34864</v>
      </c>
      <c r="K4009" s="95" t="s">
        <v>34865</v>
      </c>
      <c r="L4009" s="95" t="s">
        <v>73</v>
      </c>
      <c r="M4009" s="95" t="s">
        <v>2014</v>
      </c>
      <c r="N4009" s="95" t="s">
        <v>1681</v>
      </c>
      <c r="O4009" s="95" t="s">
        <v>2914</v>
      </c>
      <c r="P4009" s="95" t="s">
        <v>2915</v>
      </c>
      <c r="Q4009" s="95" t="s">
        <v>1940</v>
      </c>
      <c r="R4009" s="95" t="s">
        <v>1941</v>
      </c>
      <c r="S4009" s="95" t="s">
        <v>34866</v>
      </c>
      <c r="T4009" s="95" t="s">
        <v>380</v>
      </c>
      <c r="U4009" s="96">
        <v>0</v>
      </c>
      <c r="V4009" s="96">
        <v>9128</v>
      </c>
      <c r="W4009" s="96">
        <v>5000</v>
      </c>
      <c r="X4009" s="96">
        <v>2000</v>
      </c>
      <c r="Y4009" s="95" t="s">
        <v>82</v>
      </c>
      <c r="Z4009" s="95" t="s">
        <v>25689</v>
      </c>
      <c r="AA4009" s="95" t="s">
        <v>84</v>
      </c>
      <c r="AB4009" s="95" t="s">
        <v>5640</v>
      </c>
      <c r="AC4009" s="95" t="s">
        <v>25830</v>
      </c>
      <c r="AD4009" s="95" t="s">
        <v>87</v>
      </c>
      <c r="AE4009" s="95" t="s">
        <v>61</v>
      </c>
      <c r="AF4009" s="95" t="s">
        <v>61</v>
      </c>
      <c r="AG4009" s="95" t="s">
        <v>89</v>
      </c>
      <c r="AH4009" s="95" t="s">
        <v>89</v>
      </c>
      <c r="AI4009" s="95" t="s">
        <v>88</v>
      </c>
      <c r="AJ4009" s="95" t="s">
        <v>88</v>
      </c>
      <c r="AK4009" s="95" t="s">
        <v>88</v>
      </c>
      <c r="AL4009" s="95" t="s">
        <v>88</v>
      </c>
      <c r="AM4009" s="95" t="s">
        <v>88</v>
      </c>
      <c r="AN4009" s="95" t="s">
        <v>88</v>
      </c>
      <c r="AO4009" s="95" t="s">
        <v>88</v>
      </c>
      <c r="AP4009" s="95" t="s">
        <v>89</v>
      </c>
      <c r="AQ4009" s="95" t="s">
        <v>90</v>
      </c>
      <c r="AR4009" s="95" t="s">
        <v>90</v>
      </c>
      <c r="AS4009" s="95" t="s">
        <v>25691</v>
      </c>
      <c r="AT4009" s="95" t="s">
        <v>92</v>
      </c>
      <c r="AU4009" s="95" t="s">
        <v>92</v>
      </c>
      <c r="AV4009" s="95" t="s">
        <v>93</v>
      </c>
      <c r="AW4009" s="95" t="s">
        <v>5646</v>
      </c>
      <c r="AX4009" s="95" t="s">
        <v>34867</v>
      </c>
      <c r="AY4009" s="95" t="s">
        <v>5648</v>
      </c>
      <c r="AZ4009" s="95" t="s">
        <v>34867</v>
      </c>
      <c r="BA4009" s="95" t="s">
        <v>97</v>
      </c>
      <c r="BB4009" s="95" t="s">
        <v>34868</v>
      </c>
      <c r="BC4009" s="95" t="s">
        <v>99</v>
      </c>
      <c r="BD4009" s="95" t="s">
        <v>100</v>
      </c>
      <c r="BE4009" s="95" t="s">
        <v>61</v>
      </c>
      <c r="BF4009" s="95" t="s">
        <v>380</v>
      </c>
      <c r="BG4009" s="95" t="s">
        <v>101</v>
      </c>
    </row>
    <row r="4010" s="86" customFormat="1" ht="19" customHeight="1" spans="1:59">
      <c r="A4010" s="95" t="s">
        <v>694</v>
      </c>
      <c r="B4010" s="95" t="s">
        <v>695</v>
      </c>
      <c r="C4010" s="95" t="s">
        <v>766</v>
      </c>
      <c r="D4010" s="95" t="s">
        <v>767</v>
      </c>
      <c r="E4010" s="95" t="s">
        <v>6908</v>
      </c>
      <c r="F4010" s="95" t="s">
        <v>769</v>
      </c>
      <c r="G4010" s="95" t="s">
        <v>769</v>
      </c>
      <c r="H4010" s="95" t="s">
        <v>109</v>
      </c>
      <c r="I4010" s="95" t="s">
        <v>34869</v>
      </c>
      <c r="J4010" s="95" t="s">
        <v>34870</v>
      </c>
      <c r="K4010" s="95" t="s">
        <v>34871</v>
      </c>
      <c r="L4010" s="95" t="s">
        <v>73</v>
      </c>
      <c r="M4010" s="95" t="s">
        <v>341</v>
      </c>
      <c r="N4010" s="95" t="s">
        <v>2191</v>
      </c>
      <c r="O4010" s="95" t="s">
        <v>292</v>
      </c>
      <c r="P4010" s="95" t="s">
        <v>293</v>
      </c>
      <c r="Q4010" s="95" t="s">
        <v>294</v>
      </c>
      <c r="R4010" s="95" t="s">
        <v>295</v>
      </c>
      <c r="S4010" s="95" t="s">
        <v>34872</v>
      </c>
      <c r="T4010" s="95" t="s">
        <v>209</v>
      </c>
      <c r="U4010" s="96">
        <v>0</v>
      </c>
      <c r="V4010" s="96">
        <v>48546</v>
      </c>
      <c r="W4010" s="96">
        <v>38000</v>
      </c>
      <c r="X4010" s="96">
        <v>15000</v>
      </c>
      <c r="Y4010" s="95" t="s">
        <v>82</v>
      </c>
      <c r="Z4010" s="95" t="s">
        <v>25689</v>
      </c>
      <c r="AA4010" s="95" t="s">
        <v>84</v>
      </c>
      <c r="AB4010" s="95" t="s">
        <v>6914</v>
      </c>
      <c r="AC4010" s="95" t="s">
        <v>4869</v>
      </c>
      <c r="AD4010" s="95" t="s">
        <v>87</v>
      </c>
      <c r="AE4010" s="95" t="s">
        <v>61</v>
      </c>
      <c r="AF4010" s="95" t="s">
        <v>61</v>
      </c>
      <c r="AG4010" s="95" t="s">
        <v>89</v>
      </c>
      <c r="AH4010" s="95" t="s">
        <v>89</v>
      </c>
      <c r="AI4010" s="95" t="s">
        <v>89</v>
      </c>
      <c r="AJ4010" s="95" t="s">
        <v>89</v>
      </c>
      <c r="AK4010" s="95" t="s">
        <v>89</v>
      </c>
      <c r="AL4010" s="95" t="s">
        <v>89</v>
      </c>
      <c r="AM4010" s="95" t="s">
        <v>89</v>
      </c>
      <c r="AN4010" s="95" t="s">
        <v>89</v>
      </c>
      <c r="AO4010" s="95" t="s">
        <v>89</v>
      </c>
      <c r="AP4010" s="95" t="s">
        <v>89</v>
      </c>
      <c r="AQ4010" s="95" t="s">
        <v>90</v>
      </c>
      <c r="AR4010" s="95" t="s">
        <v>90</v>
      </c>
      <c r="AS4010" s="95" t="s">
        <v>25691</v>
      </c>
      <c r="AT4010" s="95" t="s">
        <v>92</v>
      </c>
      <c r="AU4010" s="95" t="s">
        <v>92</v>
      </c>
      <c r="AV4010" s="95" t="s">
        <v>93</v>
      </c>
      <c r="AW4010" s="95" t="s">
        <v>6915</v>
      </c>
      <c r="AX4010" s="95" t="s">
        <v>34873</v>
      </c>
      <c r="AY4010" s="95" t="s">
        <v>6917</v>
      </c>
      <c r="AZ4010" s="95" t="s">
        <v>34873</v>
      </c>
      <c r="BA4010" s="95" t="s">
        <v>97</v>
      </c>
      <c r="BB4010" s="95" t="s">
        <v>34874</v>
      </c>
      <c r="BC4010" s="95" t="s">
        <v>99</v>
      </c>
      <c r="BD4010" s="95" t="s">
        <v>100</v>
      </c>
      <c r="BE4010" s="95" t="s">
        <v>61</v>
      </c>
      <c r="BF4010" s="95" t="s">
        <v>209</v>
      </c>
      <c r="BG4010" s="95" t="s">
        <v>101</v>
      </c>
    </row>
    <row r="4011" s="86" customFormat="1" ht="19" customHeight="1" spans="1:59">
      <c r="A4011" s="95" t="s">
        <v>458</v>
      </c>
      <c r="B4011" s="95" t="s">
        <v>459</v>
      </c>
      <c r="C4011" s="95" t="s">
        <v>460</v>
      </c>
      <c r="D4011" s="95" t="s">
        <v>461</v>
      </c>
      <c r="E4011" s="95" t="s">
        <v>27356</v>
      </c>
      <c r="F4011" s="95" t="s">
        <v>27357</v>
      </c>
      <c r="G4011" s="95" t="s">
        <v>13523</v>
      </c>
      <c r="H4011" s="95" t="s">
        <v>1571</v>
      </c>
      <c r="I4011" s="95" t="s">
        <v>34875</v>
      </c>
      <c r="J4011" s="95" t="s">
        <v>34876</v>
      </c>
      <c r="K4011" s="95" t="s">
        <v>34877</v>
      </c>
      <c r="L4011" s="95" t="s">
        <v>73</v>
      </c>
      <c r="M4011" s="95" t="s">
        <v>4208</v>
      </c>
      <c r="N4011" s="95" t="s">
        <v>114</v>
      </c>
      <c r="O4011" s="95" t="s">
        <v>949</v>
      </c>
      <c r="P4011" s="95" t="s">
        <v>950</v>
      </c>
      <c r="Q4011" s="95" t="s">
        <v>6440</v>
      </c>
      <c r="R4011" s="95" t="s">
        <v>6441</v>
      </c>
      <c r="S4011" s="95" t="s">
        <v>34878</v>
      </c>
      <c r="T4011" s="95" t="s">
        <v>380</v>
      </c>
      <c r="U4011" s="96">
        <v>0</v>
      </c>
      <c r="V4011" s="96">
        <v>25115</v>
      </c>
      <c r="W4011" s="96">
        <v>17500</v>
      </c>
      <c r="X4011" s="96">
        <v>8000</v>
      </c>
      <c r="Y4011" s="95" t="s">
        <v>82</v>
      </c>
      <c r="Z4011" s="95" t="s">
        <v>25689</v>
      </c>
      <c r="AA4011" s="95" t="s">
        <v>84</v>
      </c>
      <c r="AB4011" s="95" t="s">
        <v>27362</v>
      </c>
      <c r="AC4011" s="95" t="s">
        <v>25900</v>
      </c>
      <c r="AD4011" s="95" t="s">
        <v>87</v>
      </c>
      <c r="AE4011" s="95" t="s">
        <v>61</v>
      </c>
      <c r="AF4011" s="95" t="s">
        <v>61</v>
      </c>
      <c r="AG4011" s="95" t="s">
        <v>89</v>
      </c>
      <c r="AH4011" s="95" t="s">
        <v>89</v>
      </c>
      <c r="AI4011" s="95" t="s">
        <v>89</v>
      </c>
      <c r="AJ4011" s="95" t="s">
        <v>89</v>
      </c>
      <c r="AK4011" s="95" t="s">
        <v>89</v>
      </c>
      <c r="AL4011" s="95" t="s">
        <v>89</v>
      </c>
      <c r="AM4011" s="95" t="s">
        <v>89</v>
      </c>
      <c r="AN4011" s="95" t="s">
        <v>89</v>
      </c>
      <c r="AO4011" s="95" t="s">
        <v>89</v>
      </c>
      <c r="AP4011" s="95" t="s">
        <v>89</v>
      </c>
      <c r="AQ4011" s="95" t="s">
        <v>90</v>
      </c>
      <c r="AR4011" s="95" t="s">
        <v>90</v>
      </c>
      <c r="AS4011" s="95" t="s">
        <v>25691</v>
      </c>
      <c r="AT4011" s="95" t="s">
        <v>92</v>
      </c>
      <c r="AU4011" s="95" t="s">
        <v>92</v>
      </c>
      <c r="AV4011" s="95" t="s">
        <v>93</v>
      </c>
      <c r="AW4011" s="95" t="s">
        <v>27363</v>
      </c>
      <c r="AX4011" s="95" t="s">
        <v>34879</v>
      </c>
      <c r="AY4011" s="95" t="s">
        <v>9366</v>
      </c>
      <c r="AZ4011" s="95" t="s">
        <v>34879</v>
      </c>
      <c r="BA4011" s="95" t="s">
        <v>97</v>
      </c>
      <c r="BB4011" s="95" t="s">
        <v>34880</v>
      </c>
      <c r="BC4011" s="95" t="s">
        <v>99</v>
      </c>
      <c r="BD4011" s="95" t="s">
        <v>100</v>
      </c>
      <c r="BE4011" s="95" t="s">
        <v>61</v>
      </c>
      <c r="BF4011" s="95" t="s">
        <v>380</v>
      </c>
      <c r="BG4011" s="95" t="s">
        <v>101</v>
      </c>
    </row>
    <row r="4012" s="86" customFormat="1" ht="19" customHeight="1" spans="1:59">
      <c r="A4012" s="95" t="s">
        <v>302</v>
      </c>
      <c r="B4012" s="95" t="s">
        <v>303</v>
      </c>
      <c r="C4012" s="95" t="s">
        <v>1160</v>
      </c>
      <c r="D4012" s="95" t="s">
        <v>1161</v>
      </c>
      <c r="E4012" s="95" t="s">
        <v>34881</v>
      </c>
      <c r="F4012" s="95" t="s">
        <v>31662</v>
      </c>
      <c r="G4012" s="95" t="s">
        <v>8726</v>
      </c>
      <c r="H4012" s="95" t="s">
        <v>1571</v>
      </c>
      <c r="I4012" s="95" t="s">
        <v>34882</v>
      </c>
      <c r="J4012" s="95" t="s">
        <v>34883</v>
      </c>
      <c r="K4012" s="95" t="s">
        <v>34884</v>
      </c>
      <c r="L4012" s="95" t="s">
        <v>73</v>
      </c>
      <c r="M4012" s="95" t="s">
        <v>1834</v>
      </c>
      <c r="N4012" s="95" t="s">
        <v>544</v>
      </c>
      <c r="O4012" s="95" t="s">
        <v>949</v>
      </c>
      <c r="P4012" s="95" t="s">
        <v>950</v>
      </c>
      <c r="Q4012" s="95" t="s">
        <v>257</v>
      </c>
      <c r="R4012" s="95" t="s">
        <v>951</v>
      </c>
      <c r="S4012" s="95" t="s">
        <v>34885</v>
      </c>
      <c r="T4012" s="95" t="s">
        <v>380</v>
      </c>
      <c r="U4012" s="96">
        <v>0</v>
      </c>
      <c r="V4012" s="96">
        <v>8000</v>
      </c>
      <c r="W4012" s="96">
        <v>4000</v>
      </c>
      <c r="X4012" s="96">
        <v>3500</v>
      </c>
      <c r="Y4012" s="95" t="s">
        <v>143</v>
      </c>
      <c r="Z4012" s="95" t="s">
        <v>25689</v>
      </c>
      <c r="AA4012" s="95" t="s">
        <v>84</v>
      </c>
      <c r="AB4012" s="95" t="s">
        <v>34886</v>
      </c>
      <c r="AC4012" s="95" t="s">
        <v>25703</v>
      </c>
      <c r="AD4012" s="95" t="s">
        <v>87</v>
      </c>
      <c r="AE4012" s="95" t="s">
        <v>61</v>
      </c>
      <c r="AF4012" s="95" t="s">
        <v>61</v>
      </c>
      <c r="AG4012" s="95" t="s">
        <v>89</v>
      </c>
      <c r="AH4012" s="95" t="s">
        <v>89</v>
      </c>
      <c r="AI4012" s="95" t="s">
        <v>88</v>
      </c>
      <c r="AJ4012" s="95" t="s">
        <v>89</v>
      </c>
      <c r="AK4012" s="95" t="s">
        <v>89</v>
      </c>
      <c r="AL4012" s="95" t="s">
        <v>89</v>
      </c>
      <c r="AM4012" s="95" t="s">
        <v>89</v>
      </c>
      <c r="AN4012" s="95" t="s">
        <v>89</v>
      </c>
      <c r="AO4012" s="95" t="s">
        <v>88</v>
      </c>
      <c r="AP4012" s="95" t="s">
        <v>89</v>
      </c>
      <c r="AQ4012" s="95" t="s">
        <v>90</v>
      </c>
      <c r="AR4012" s="95" t="s">
        <v>90</v>
      </c>
      <c r="AS4012" s="95" t="s">
        <v>25691</v>
      </c>
      <c r="AT4012" s="95" t="s">
        <v>92</v>
      </c>
      <c r="AU4012" s="95" t="s">
        <v>92</v>
      </c>
      <c r="AV4012" s="95" t="s">
        <v>93</v>
      </c>
      <c r="AW4012" s="95" t="s">
        <v>34887</v>
      </c>
      <c r="AX4012" s="95" t="s">
        <v>34888</v>
      </c>
      <c r="AY4012" s="95" t="s">
        <v>34889</v>
      </c>
      <c r="AZ4012" s="95" t="s">
        <v>34888</v>
      </c>
      <c r="BA4012" s="95" t="s">
        <v>97</v>
      </c>
      <c r="BB4012" s="95" t="s">
        <v>34890</v>
      </c>
      <c r="BC4012" s="95" t="s">
        <v>99</v>
      </c>
      <c r="BD4012" s="95" t="s">
        <v>150</v>
      </c>
      <c r="BE4012" s="95" t="s">
        <v>61</v>
      </c>
      <c r="BF4012" s="95" t="s">
        <v>380</v>
      </c>
      <c r="BG4012" s="95" t="s">
        <v>101</v>
      </c>
    </row>
    <row r="4013" s="86" customFormat="1" ht="19" customHeight="1" spans="1:59">
      <c r="A4013" s="95" t="s">
        <v>1774</v>
      </c>
      <c r="B4013" s="95" t="s">
        <v>1775</v>
      </c>
      <c r="C4013" s="95" t="s">
        <v>3077</v>
      </c>
      <c r="D4013" s="95" t="s">
        <v>3078</v>
      </c>
      <c r="E4013" s="95" t="s">
        <v>34891</v>
      </c>
      <c r="F4013" s="95" t="s">
        <v>3367</v>
      </c>
      <c r="G4013" s="95" t="s">
        <v>3367</v>
      </c>
      <c r="H4013" s="95" t="s">
        <v>109</v>
      </c>
      <c r="I4013" s="95" t="s">
        <v>34892</v>
      </c>
      <c r="J4013" s="95" t="s">
        <v>34893</v>
      </c>
      <c r="K4013" s="95" t="s">
        <v>34894</v>
      </c>
      <c r="L4013" s="95" t="s">
        <v>73</v>
      </c>
      <c r="M4013" s="95" t="s">
        <v>4162</v>
      </c>
      <c r="N4013" s="95" t="s">
        <v>203</v>
      </c>
      <c r="O4013" s="95" t="s">
        <v>2779</v>
      </c>
      <c r="P4013" s="95" t="s">
        <v>2780</v>
      </c>
      <c r="Q4013" s="95" t="s">
        <v>1940</v>
      </c>
      <c r="R4013" s="95" t="s">
        <v>1941</v>
      </c>
      <c r="S4013" s="95" t="s">
        <v>34895</v>
      </c>
      <c r="T4013" s="95" t="s">
        <v>380</v>
      </c>
      <c r="U4013" s="96">
        <v>0</v>
      </c>
      <c r="V4013" s="96">
        <v>2721</v>
      </c>
      <c r="W4013" s="96">
        <v>1600</v>
      </c>
      <c r="X4013" s="96">
        <v>500</v>
      </c>
      <c r="Y4013" s="95" t="s">
        <v>143</v>
      </c>
      <c r="Z4013" s="95" t="s">
        <v>25689</v>
      </c>
      <c r="AA4013" s="95" t="s">
        <v>84</v>
      </c>
      <c r="AB4013" s="95" t="s">
        <v>34896</v>
      </c>
      <c r="AC4013" s="95" t="s">
        <v>25703</v>
      </c>
      <c r="AD4013" s="95" t="s">
        <v>87</v>
      </c>
      <c r="AE4013" s="95" t="s">
        <v>61</v>
      </c>
      <c r="AF4013" s="95" t="s">
        <v>61</v>
      </c>
      <c r="AG4013" s="95" t="s">
        <v>89</v>
      </c>
      <c r="AH4013" s="95" t="s">
        <v>89</v>
      </c>
      <c r="AI4013" s="95" t="s">
        <v>89</v>
      </c>
      <c r="AJ4013" s="95" t="s">
        <v>89</v>
      </c>
      <c r="AK4013" s="95" t="s">
        <v>89</v>
      </c>
      <c r="AL4013" s="95" t="s">
        <v>89</v>
      </c>
      <c r="AM4013" s="95" t="s">
        <v>89</v>
      </c>
      <c r="AN4013" s="95" t="s">
        <v>89</v>
      </c>
      <c r="AO4013" s="95" t="s">
        <v>89</v>
      </c>
      <c r="AP4013" s="95" t="s">
        <v>89</v>
      </c>
      <c r="AQ4013" s="95" t="s">
        <v>90</v>
      </c>
      <c r="AR4013" s="95" t="s">
        <v>90</v>
      </c>
      <c r="AS4013" s="95" t="s">
        <v>25691</v>
      </c>
      <c r="AT4013" s="95" t="s">
        <v>92</v>
      </c>
      <c r="AU4013" s="95" t="s">
        <v>92</v>
      </c>
      <c r="AV4013" s="95" t="s">
        <v>93</v>
      </c>
      <c r="AW4013" s="95" t="s">
        <v>34897</v>
      </c>
      <c r="AX4013" s="95" t="s">
        <v>34898</v>
      </c>
      <c r="AY4013" s="95" t="s">
        <v>34899</v>
      </c>
      <c r="AZ4013" s="95" t="s">
        <v>34898</v>
      </c>
      <c r="BA4013" s="95" t="s">
        <v>97</v>
      </c>
      <c r="BB4013" s="95" t="s">
        <v>34900</v>
      </c>
      <c r="BC4013" s="95" t="s">
        <v>99</v>
      </c>
      <c r="BD4013" s="95" t="s">
        <v>150</v>
      </c>
      <c r="BE4013" s="95" t="s">
        <v>61</v>
      </c>
      <c r="BF4013" s="95" t="s">
        <v>380</v>
      </c>
      <c r="BG4013" s="95" t="s">
        <v>101</v>
      </c>
    </row>
    <row r="4014" s="86" customFormat="1" ht="19" customHeight="1" spans="1:59">
      <c r="A4014" s="95" t="s">
        <v>1774</v>
      </c>
      <c r="B4014" s="95" t="s">
        <v>1775</v>
      </c>
      <c r="C4014" s="95" t="s">
        <v>3077</v>
      </c>
      <c r="D4014" s="95" t="s">
        <v>3078</v>
      </c>
      <c r="E4014" s="95" t="s">
        <v>34901</v>
      </c>
      <c r="F4014" s="95" t="s">
        <v>15701</v>
      </c>
      <c r="G4014" s="95" t="s">
        <v>15701</v>
      </c>
      <c r="H4014" s="95" t="s">
        <v>1571</v>
      </c>
      <c r="I4014" s="95" t="s">
        <v>34902</v>
      </c>
      <c r="J4014" s="95" t="s">
        <v>34903</v>
      </c>
      <c r="K4014" s="95" t="s">
        <v>34904</v>
      </c>
      <c r="L4014" s="95" t="s">
        <v>73</v>
      </c>
      <c r="M4014" s="95" t="s">
        <v>34905</v>
      </c>
      <c r="N4014" s="95" t="s">
        <v>2585</v>
      </c>
      <c r="O4014" s="95" t="s">
        <v>949</v>
      </c>
      <c r="P4014" s="95" t="s">
        <v>950</v>
      </c>
      <c r="Q4014" s="95" t="s">
        <v>257</v>
      </c>
      <c r="R4014" s="95" t="s">
        <v>951</v>
      </c>
      <c r="S4014" s="95" t="s">
        <v>34906</v>
      </c>
      <c r="T4014" s="95" t="s">
        <v>380</v>
      </c>
      <c r="U4014" s="96">
        <v>0</v>
      </c>
      <c r="V4014" s="96">
        <v>171600</v>
      </c>
      <c r="W4014" s="96">
        <v>102960</v>
      </c>
      <c r="X4014" s="96">
        <v>20000</v>
      </c>
      <c r="Y4014" s="95" t="s">
        <v>143</v>
      </c>
      <c r="Z4014" s="95" t="s">
        <v>25689</v>
      </c>
      <c r="AA4014" s="95" t="s">
        <v>84</v>
      </c>
      <c r="AB4014" s="95" t="s">
        <v>34907</v>
      </c>
      <c r="AC4014" s="95" t="s">
        <v>25757</v>
      </c>
      <c r="AD4014" s="95" t="s">
        <v>87</v>
      </c>
      <c r="AE4014" s="95" t="s">
        <v>61</v>
      </c>
      <c r="AF4014" s="95" t="s">
        <v>61</v>
      </c>
      <c r="AG4014" s="95" t="s">
        <v>89</v>
      </c>
      <c r="AH4014" s="95" t="s">
        <v>89</v>
      </c>
      <c r="AI4014" s="95" t="s">
        <v>89</v>
      </c>
      <c r="AJ4014" s="95" t="s">
        <v>89</v>
      </c>
      <c r="AK4014" s="95" t="s">
        <v>89</v>
      </c>
      <c r="AL4014" s="95" t="s">
        <v>89</v>
      </c>
      <c r="AM4014" s="95" t="s">
        <v>89</v>
      </c>
      <c r="AN4014" s="95" t="s">
        <v>89</v>
      </c>
      <c r="AO4014" s="95" t="s">
        <v>89</v>
      </c>
      <c r="AP4014" s="95" t="s">
        <v>89</v>
      </c>
      <c r="AQ4014" s="95" t="s">
        <v>90</v>
      </c>
      <c r="AR4014" s="95" t="s">
        <v>90</v>
      </c>
      <c r="AS4014" s="95" t="s">
        <v>25691</v>
      </c>
      <c r="AT4014" s="95" t="s">
        <v>92</v>
      </c>
      <c r="AU4014" s="95" t="s">
        <v>92</v>
      </c>
      <c r="AV4014" s="95" t="s">
        <v>93</v>
      </c>
      <c r="AW4014" s="95" t="s">
        <v>34908</v>
      </c>
      <c r="AX4014" s="95" t="s">
        <v>34909</v>
      </c>
      <c r="AY4014" s="95" t="s">
        <v>34910</v>
      </c>
      <c r="AZ4014" s="95" t="s">
        <v>34909</v>
      </c>
      <c r="BA4014" s="95" t="s">
        <v>97</v>
      </c>
      <c r="BB4014" s="95" t="s">
        <v>34911</v>
      </c>
      <c r="BC4014" s="95" t="s">
        <v>99</v>
      </c>
      <c r="BD4014" s="95" t="s">
        <v>150</v>
      </c>
      <c r="BE4014" s="95" t="s">
        <v>61</v>
      </c>
      <c r="BF4014" s="95" t="s">
        <v>380</v>
      </c>
      <c r="BG4014" s="95" t="s">
        <v>101</v>
      </c>
    </row>
    <row r="4015" s="86" customFormat="1" ht="19" customHeight="1" spans="1:59">
      <c r="A4015" s="95" t="s">
        <v>267</v>
      </c>
      <c r="B4015" s="95" t="s">
        <v>268</v>
      </c>
      <c r="C4015" s="95" t="s">
        <v>2820</v>
      </c>
      <c r="D4015" s="95" t="s">
        <v>2821</v>
      </c>
      <c r="E4015" s="95" t="s">
        <v>34912</v>
      </c>
      <c r="F4015" s="95" t="s">
        <v>34913</v>
      </c>
      <c r="G4015" s="95" t="s">
        <v>9787</v>
      </c>
      <c r="H4015" s="95" t="s">
        <v>232</v>
      </c>
      <c r="I4015" s="95" t="s">
        <v>34914</v>
      </c>
      <c r="J4015" s="95" t="s">
        <v>34915</v>
      </c>
      <c r="K4015" s="95" t="s">
        <v>34916</v>
      </c>
      <c r="L4015" s="95" t="s">
        <v>73</v>
      </c>
      <c r="M4015" s="95" t="s">
        <v>508</v>
      </c>
      <c r="N4015" s="95" t="s">
        <v>1276</v>
      </c>
      <c r="O4015" s="95" t="s">
        <v>881</v>
      </c>
      <c r="P4015" s="95" t="s">
        <v>882</v>
      </c>
      <c r="Q4015" s="95" t="s">
        <v>5017</v>
      </c>
      <c r="R4015" s="95" t="s">
        <v>5018</v>
      </c>
      <c r="S4015" s="95" t="s">
        <v>34917</v>
      </c>
      <c r="T4015" s="95" t="s">
        <v>380</v>
      </c>
      <c r="U4015" s="96">
        <v>0</v>
      </c>
      <c r="V4015" s="96">
        <v>9212</v>
      </c>
      <c r="W4015" s="96">
        <v>7200</v>
      </c>
      <c r="X4015" s="96">
        <v>6000</v>
      </c>
      <c r="Y4015" s="95" t="s">
        <v>82</v>
      </c>
      <c r="Z4015" s="95" t="s">
        <v>25689</v>
      </c>
      <c r="AA4015" s="95" t="s">
        <v>84</v>
      </c>
      <c r="AB4015" s="95" t="s">
        <v>34918</v>
      </c>
      <c r="AC4015" s="95" t="s">
        <v>25757</v>
      </c>
      <c r="AD4015" s="95" t="s">
        <v>87</v>
      </c>
      <c r="AE4015" s="95" t="s">
        <v>61</v>
      </c>
      <c r="AF4015" s="95" t="s">
        <v>61</v>
      </c>
      <c r="AG4015" s="95" t="s">
        <v>89</v>
      </c>
      <c r="AH4015" s="95" t="s">
        <v>89</v>
      </c>
      <c r="AI4015" s="95" t="s">
        <v>89</v>
      </c>
      <c r="AJ4015" s="95" t="s">
        <v>89</v>
      </c>
      <c r="AK4015" s="95" t="s">
        <v>89</v>
      </c>
      <c r="AL4015" s="95" t="s">
        <v>89</v>
      </c>
      <c r="AM4015" s="95" t="s">
        <v>89</v>
      </c>
      <c r="AN4015" s="95" t="s">
        <v>89</v>
      </c>
      <c r="AO4015" s="95" t="s">
        <v>89</v>
      </c>
      <c r="AP4015" s="95" t="s">
        <v>89</v>
      </c>
      <c r="AQ4015" s="95" t="s">
        <v>90</v>
      </c>
      <c r="AR4015" s="95" t="s">
        <v>90</v>
      </c>
      <c r="AS4015" s="95" t="s">
        <v>25691</v>
      </c>
      <c r="AT4015" s="95" t="s">
        <v>92</v>
      </c>
      <c r="AU4015" s="95" t="s">
        <v>92</v>
      </c>
      <c r="AV4015" s="95" t="s">
        <v>93</v>
      </c>
      <c r="AW4015" s="95" t="s">
        <v>34919</v>
      </c>
      <c r="AX4015" s="95" t="s">
        <v>34920</v>
      </c>
      <c r="AY4015" s="95" t="s">
        <v>34921</v>
      </c>
      <c r="AZ4015" s="95" t="s">
        <v>34920</v>
      </c>
      <c r="BA4015" s="95" t="s">
        <v>97</v>
      </c>
      <c r="BB4015" s="95" t="s">
        <v>34922</v>
      </c>
      <c r="BC4015" s="95" t="s">
        <v>99</v>
      </c>
      <c r="BD4015" s="95" t="s">
        <v>100</v>
      </c>
      <c r="BE4015" s="95" t="s">
        <v>61</v>
      </c>
      <c r="BF4015" s="95" t="s">
        <v>380</v>
      </c>
      <c r="BG4015" s="95" t="s">
        <v>101</v>
      </c>
    </row>
    <row r="4016" s="86" customFormat="1" ht="19" customHeight="1" spans="1:59">
      <c r="A4016" s="95" t="s">
        <v>646</v>
      </c>
      <c r="B4016" s="95" t="s">
        <v>647</v>
      </c>
      <c r="C4016" s="95" t="s">
        <v>648</v>
      </c>
      <c r="D4016" s="95" t="s">
        <v>649</v>
      </c>
      <c r="E4016" s="95" t="s">
        <v>34923</v>
      </c>
      <c r="F4016" s="95" t="s">
        <v>975</v>
      </c>
      <c r="G4016" s="95" t="s">
        <v>975</v>
      </c>
      <c r="H4016" s="95" t="s">
        <v>109</v>
      </c>
      <c r="I4016" s="95" t="s">
        <v>34924</v>
      </c>
      <c r="J4016" s="95" t="s">
        <v>34925</v>
      </c>
      <c r="K4016" s="95" t="s">
        <v>34926</v>
      </c>
      <c r="L4016" s="95" t="s">
        <v>73</v>
      </c>
      <c r="M4016" s="95" t="s">
        <v>34927</v>
      </c>
      <c r="N4016" s="95" t="s">
        <v>1919</v>
      </c>
      <c r="O4016" s="95" t="s">
        <v>138</v>
      </c>
      <c r="P4016" s="95" t="s">
        <v>139</v>
      </c>
      <c r="Q4016" s="95" t="s">
        <v>140</v>
      </c>
      <c r="R4016" s="95" t="s">
        <v>141</v>
      </c>
      <c r="S4016" s="95" t="s">
        <v>34928</v>
      </c>
      <c r="T4016" s="95" t="s">
        <v>119</v>
      </c>
      <c r="U4016" s="96">
        <v>0</v>
      </c>
      <c r="V4016" s="96">
        <v>88877</v>
      </c>
      <c r="W4016" s="96">
        <v>26000</v>
      </c>
      <c r="X4016" s="96">
        <v>16000</v>
      </c>
      <c r="Y4016" s="95" t="s">
        <v>143</v>
      </c>
      <c r="Z4016" s="95" t="s">
        <v>25689</v>
      </c>
      <c r="AA4016" s="95" t="s">
        <v>84</v>
      </c>
      <c r="AB4016" s="95" t="s">
        <v>34929</v>
      </c>
      <c r="AC4016" s="95" t="s">
        <v>4869</v>
      </c>
      <c r="AD4016" s="95" t="s">
        <v>87</v>
      </c>
      <c r="AE4016" s="95" t="s">
        <v>61</v>
      </c>
      <c r="AF4016" s="95" t="s">
        <v>61</v>
      </c>
      <c r="AG4016" s="95" t="s">
        <v>89</v>
      </c>
      <c r="AH4016" s="95" t="s">
        <v>89</v>
      </c>
      <c r="AI4016" s="95" t="s">
        <v>89</v>
      </c>
      <c r="AJ4016" s="95" t="s">
        <v>89</v>
      </c>
      <c r="AK4016" s="95" t="s">
        <v>89</v>
      </c>
      <c r="AL4016" s="95" t="s">
        <v>89</v>
      </c>
      <c r="AM4016" s="95" t="s">
        <v>89</v>
      </c>
      <c r="AN4016" s="95" t="s">
        <v>89</v>
      </c>
      <c r="AO4016" s="95" t="s">
        <v>89</v>
      </c>
      <c r="AP4016" s="95" t="s">
        <v>89</v>
      </c>
      <c r="AQ4016" s="95" t="s">
        <v>90</v>
      </c>
      <c r="AR4016" s="95" t="s">
        <v>90</v>
      </c>
      <c r="AS4016" s="95" t="s">
        <v>25691</v>
      </c>
      <c r="AT4016" s="95" t="s">
        <v>92</v>
      </c>
      <c r="AU4016" s="95" t="s">
        <v>92</v>
      </c>
      <c r="AV4016" s="95" t="s">
        <v>93</v>
      </c>
      <c r="AW4016" s="95" t="s">
        <v>34930</v>
      </c>
      <c r="AX4016" s="95" t="s">
        <v>34931</v>
      </c>
      <c r="AY4016" s="95" t="s">
        <v>34932</v>
      </c>
      <c r="AZ4016" s="95" t="s">
        <v>34931</v>
      </c>
      <c r="BA4016" s="95" t="s">
        <v>97</v>
      </c>
      <c r="BB4016" s="95" t="s">
        <v>34933</v>
      </c>
      <c r="BC4016" s="95" t="s">
        <v>99</v>
      </c>
      <c r="BD4016" s="95" t="s">
        <v>150</v>
      </c>
      <c r="BE4016" s="95" t="s">
        <v>61</v>
      </c>
      <c r="BF4016" s="95" t="s">
        <v>119</v>
      </c>
      <c r="BG4016" s="95" t="s">
        <v>101</v>
      </c>
    </row>
    <row r="4017" s="86" customFormat="1" ht="19" customHeight="1" spans="1:59">
      <c r="A4017" s="95" t="s">
        <v>1564</v>
      </c>
      <c r="B4017" s="95" t="s">
        <v>1565</v>
      </c>
      <c r="C4017" s="95" t="s">
        <v>1566</v>
      </c>
      <c r="D4017" s="95" t="s">
        <v>1567</v>
      </c>
      <c r="E4017" s="95" t="s">
        <v>34934</v>
      </c>
      <c r="F4017" s="95" t="s">
        <v>34935</v>
      </c>
      <c r="G4017" s="95" t="s">
        <v>1890</v>
      </c>
      <c r="H4017" s="95" t="s">
        <v>109</v>
      </c>
      <c r="I4017" s="95" t="s">
        <v>34936</v>
      </c>
      <c r="J4017" s="95" t="s">
        <v>34937</v>
      </c>
      <c r="K4017" s="95" t="s">
        <v>34938</v>
      </c>
      <c r="L4017" s="95" t="s">
        <v>73</v>
      </c>
      <c r="M4017" s="95" t="s">
        <v>8785</v>
      </c>
      <c r="N4017" s="95" t="s">
        <v>4828</v>
      </c>
      <c r="O4017" s="95" t="s">
        <v>1848</v>
      </c>
      <c r="P4017" s="95" t="s">
        <v>1849</v>
      </c>
      <c r="Q4017" s="95" t="s">
        <v>1850</v>
      </c>
      <c r="R4017" s="95" t="s">
        <v>1849</v>
      </c>
      <c r="S4017" s="95" t="s">
        <v>34939</v>
      </c>
      <c r="T4017" s="95" t="s">
        <v>262</v>
      </c>
      <c r="U4017" s="96">
        <v>0</v>
      </c>
      <c r="V4017" s="96">
        <v>8500</v>
      </c>
      <c r="W4017" s="96">
        <v>6800</v>
      </c>
      <c r="X4017" s="96">
        <v>4580</v>
      </c>
      <c r="Y4017" s="95" t="s">
        <v>143</v>
      </c>
      <c r="Z4017" s="95" t="s">
        <v>25689</v>
      </c>
      <c r="AA4017" s="95" t="s">
        <v>84</v>
      </c>
      <c r="AB4017" s="95" t="s">
        <v>34940</v>
      </c>
      <c r="AC4017" s="95" t="s">
        <v>25690</v>
      </c>
      <c r="AD4017" s="95" t="s">
        <v>87</v>
      </c>
      <c r="AE4017" s="95" t="s">
        <v>61</v>
      </c>
      <c r="AF4017" s="95" t="s">
        <v>61</v>
      </c>
      <c r="AG4017" s="95" t="s">
        <v>89</v>
      </c>
      <c r="AH4017" s="95" t="s">
        <v>89</v>
      </c>
      <c r="AI4017" s="95" t="s">
        <v>89</v>
      </c>
      <c r="AJ4017" s="95" t="s">
        <v>89</v>
      </c>
      <c r="AK4017" s="95" t="s">
        <v>89</v>
      </c>
      <c r="AL4017" s="95" t="s">
        <v>89</v>
      </c>
      <c r="AM4017" s="95" t="s">
        <v>89</v>
      </c>
      <c r="AN4017" s="95" t="s">
        <v>89</v>
      </c>
      <c r="AO4017" s="95" t="s">
        <v>89</v>
      </c>
      <c r="AP4017" s="95" t="s">
        <v>89</v>
      </c>
      <c r="AQ4017" s="95" t="s">
        <v>90</v>
      </c>
      <c r="AR4017" s="95" t="s">
        <v>90</v>
      </c>
      <c r="AS4017" s="95" t="s">
        <v>25691</v>
      </c>
      <c r="AT4017" s="95" t="s">
        <v>92</v>
      </c>
      <c r="AU4017" s="95" t="s">
        <v>92</v>
      </c>
      <c r="AV4017" s="95" t="s">
        <v>93</v>
      </c>
      <c r="AW4017" s="95" t="s">
        <v>34941</v>
      </c>
      <c r="AX4017" s="95" t="s">
        <v>34942</v>
      </c>
      <c r="AY4017" s="95" t="s">
        <v>3116</v>
      </c>
      <c r="AZ4017" s="95" t="s">
        <v>34942</v>
      </c>
      <c r="BA4017" s="95" t="s">
        <v>97</v>
      </c>
      <c r="BB4017" s="95" t="s">
        <v>34943</v>
      </c>
      <c r="BC4017" s="95" t="s">
        <v>99</v>
      </c>
      <c r="BD4017" s="95" t="s">
        <v>150</v>
      </c>
      <c r="BE4017" s="95" t="s">
        <v>61</v>
      </c>
      <c r="BF4017" s="95" t="s">
        <v>262</v>
      </c>
      <c r="BG4017" s="95" t="s">
        <v>101</v>
      </c>
    </row>
    <row r="4018" s="86" customFormat="1" ht="19" customHeight="1" spans="1:59">
      <c r="A4018" s="95" t="s">
        <v>151</v>
      </c>
      <c r="B4018" s="95" t="s">
        <v>152</v>
      </c>
      <c r="C4018" s="95" t="s">
        <v>1125</v>
      </c>
      <c r="D4018" s="95" t="s">
        <v>1126</v>
      </c>
      <c r="E4018" s="95" t="s">
        <v>5024</v>
      </c>
      <c r="F4018" s="95" t="s">
        <v>5025</v>
      </c>
      <c r="G4018" s="95" t="s">
        <v>2937</v>
      </c>
      <c r="H4018" s="95" t="s">
        <v>109</v>
      </c>
      <c r="I4018" s="95" t="s">
        <v>34944</v>
      </c>
      <c r="J4018" s="95" t="s">
        <v>34945</v>
      </c>
      <c r="K4018" s="95" t="s">
        <v>34946</v>
      </c>
      <c r="L4018" s="95" t="s">
        <v>73</v>
      </c>
      <c r="M4018" s="95" t="s">
        <v>430</v>
      </c>
      <c r="N4018" s="95" t="s">
        <v>2243</v>
      </c>
      <c r="O4018" s="95" t="s">
        <v>431</v>
      </c>
      <c r="P4018" s="95" t="s">
        <v>432</v>
      </c>
      <c r="Q4018" s="95" t="s">
        <v>433</v>
      </c>
      <c r="R4018" s="95" t="s">
        <v>434</v>
      </c>
      <c r="S4018" s="95" t="s">
        <v>34947</v>
      </c>
      <c r="T4018" s="95" t="s">
        <v>380</v>
      </c>
      <c r="U4018" s="96">
        <v>0</v>
      </c>
      <c r="V4018" s="96">
        <v>2746</v>
      </c>
      <c r="W4018" s="96">
        <v>1800</v>
      </c>
      <c r="X4018" s="96">
        <v>1000</v>
      </c>
      <c r="Y4018" s="95" t="s">
        <v>82</v>
      </c>
      <c r="Z4018" s="95" t="s">
        <v>25689</v>
      </c>
      <c r="AA4018" s="95" t="s">
        <v>84</v>
      </c>
      <c r="AB4018" s="95" t="s">
        <v>5030</v>
      </c>
      <c r="AC4018" s="95" t="s">
        <v>25690</v>
      </c>
      <c r="AD4018" s="95" t="s">
        <v>87</v>
      </c>
      <c r="AE4018" s="95" t="s">
        <v>61</v>
      </c>
      <c r="AF4018" s="95" t="s">
        <v>61</v>
      </c>
      <c r="AG4018" s="95" t="s">
        <v>89</v>
      </c>
      <c r="AH4018" s="95" t="s">
        <v>89</v>
      </c>
      <c r="AI4018" s="95" t="s">
        <v>88</v>
      </c>
      <c r="AJ4018" s="95" t="s">
        <v>88</v>
      </c>
      <c r="AK4018" s="95" t="s">
        <v>89</v>
      </c>
      <c r="AL4018" s="95" t="s">
        <v>88</v>
      </c>
      <c r="AM4018" s="95" t="s">
        <v>88</v>
      </c>
      <c r="AN4018" s="95" t="s">
        <v>88</v>
      </c>
      <c r="AO4018" s="95" t="s">
        <v>88</v>
      </c>
      <c r="AP4018" s="95" t="s">
        <v>89</v>
      </c>
      <c r="AQ4018" s="95" t="s">
        <v>90</v>
      </c>
      <c r="AR4018" s="95" t="s">
        <v>90</v>
      </c>
      <c r="AS4018" s="95" t="s">
        <v>25691</v>
      </c>
      <c r="AT4018" s="95" t="s">
        <v>92</v>
      </c>
      <c r="AU4018" s="95" t="s">
        <v>92</v>
      </c>
      <c r="AV4018" s="95" t="s">
        <v>93</v>
      </c>
      <c r="AW4018" s="95" t="s">
        <v>5031</v>
      </c>
      <c r="AX4018" s="95" t="s">
        <v>34948</v>
      </c>
      <c r="AY4018" s="95" t="s">
        <v>5033</v>
      </c>
      <c r="AZ4018" s="95" t="s">
        <v>34948</v>
      </c>
      <c r="BA4018" s="95" t="s">
        <v>97</v>
      </c>
      <c r="BB4018" s="95" t="s">
        <v>34949</v>
      </c>
      <c r="BC4018" s="95" t="s">
        <v>99</v>
      </c>
      <c r="BD4018" s="95" t="s">
        <v>100</v>
      </c>
      <c r="BE4018" s="95" t="s">
        <v>61</v>
      </c>
      <c r="BF4018" s="95" t="s">
        <v>380</v>
      </c>
      <c r="BG4018" s="95" t="s">
        <v>101</v>
      </c>
    </row>
    <row r="4019" s="86" customFormat="1" ht="19" customHeight="1" spans="1:59">
      <c r="A4019" s="95" t="s">
        <v>419</v>
      </c>
      <c r="B4019" s="95" t="s">
        <v>420</v>
      </c>
      <c r="C4019" s="95" t="s">
        <v>5397</v>
      </c>
      <c r="D4019" s="95" t="s">
        <v>5398</v>
      </c>
      <c r="E4019" s="95" t="s">
        <v>34950</v>
      </c>
      <c r="F4019" s="95" t="s">
        <v>19226</v>
      </c>
      <c r="G4019" s="95" t="s">
        <v>425</v>
      </c>
      <c r="H4019" s="95" t="s">
        <v>109</v>
      </c>
      <c r="I4019" s="95" t="s">
        <v>34951</v>
      </c>
      <c r="J4019" s="95" t="s">
        <v>34952</v>
      </c>
      <c r="K4019" s="95" t="s">
        <v>34953</v>
      </c>
      <c r="L4019" s="95" t="s">
        <v>73</v>
      </c>
      <c r="M4019" s="95" t="s">
        <v>526</v>
      </c>
      <c r="N4019" s="95" t="s">
        <v>1835</v>
      </c>
      <c r="O4019" s="95" t="s">
        <v>1848</v>
      </c>
      <c r="P4019" s="95" t="s">
        <v>1849</v>
      </c>
      <c r="Q4019" s="95" t="s">
        <v>1850</v>
      </c>
      <c r="R4019" s="95" t="s">
        <v>1849</v>
      </c>
      <c r="S4019" s="95" t="s">
        <v>34954</v>
      </c>
      <c r="T4019" s="95" t="s">
        <v>380</v>
      </c>
      <c r="U4019" s="96">
        <v>0</v>
      </c>
      <c r="V4019" s="96">
        <v>14500</v>
      </c>
      <c r="W4019" s="96">
        <v>11600</v>
      </c>
      <c r="X4019" s="96">
        <v>1000</v>
      </c>
      <c r="Y4019" s="95" t="s">
        <v>82</v>
      </c>
      <c r="Z4019" s="95" t="s">
        <v>25689</v>
      </c>
      <c r="AA4019" s="95" t="s">
        <v>84</v>
      </c>
      <c r="AB4019" s="95" t="s">
        <v>24300</v>
      </c>
      <c r="AC4019" s="95" t="s">
        <v>4869</v>
      </c>
      <c r="AD4019" s="95" t="s">
        <v>87</v>
      </c>
      <c r="AE4019" s="95" t="s">
        <v>61</v>
      </c>
      <c r="AF4019" s="95" t="s">
        <v>61</v>
      </c>
      <c r="AG4019" s="95" t="s">
        <v>89</v>
      </c>
      <c r="AH4019" s="95" t="s">
        <v>89</v>
      </c>
      <c r="AI4019" s="95" t="s">
        <v>89</v>
      </c>
      <c r="AJ4019" s="95" t="s">
        <v>88</v>
      </c>
      <c r="AK4019" s="95" t="s">
        <v>89</v>
      </c>
      <c r="AL4019" s="95" t="s">
        <v>89</v>
      </c>
      <c r="AM4019" s="95" t="s">
        <v>89</v>
      </c>
      <c r="AN4019" s="95" t="s">
        <v>89</v>
      </c>
      <c r="AO4019" s="95" t="s">
        <v>88</v>
      </c>
      <c r="AP4019" s="95" t="s">
        <v>89</v>
      </c>
      <c r="AQ4019" s="95" t="s">
        <v>90</v>
      </c>
      <c r="AR4019" s="95" t="s">
        <v>90</v>
      </c>
      <c r="AS4019" s="95" t="s">
        <v>25691</v>
      </c>
      <c r="AT4019" s="95" t="s">
        <v>92</v>
      </c>
      <c r="AU4019" s="95" t="s">
        <v>92</v>
      </c>
      <c r="AV4019" s="95" t="s">
        <v>93</v>
      </c>
      <c r="AW4019" s="95" t="s">
        <v>24301</v>
      </c>
      <c r="AX4019" s="95" t="s">
        <v>34955</v>
      </c>
      <c r="AY4019" s="95" t="s">
        <v>8595</v>
      </c>
      <c r="AZ4019" s="95" t="s">
        <v>34955</v>
      </c>
      <c r="BA4019" s="95" t="s">
        <v>97</v>
      </c>
      <c r="BB4019" s="95" t="s">
        <v>34956</v>
      </c>
      <c r="BC4019" s="95" t="s">
        <v>99</v>
      </c>
      <c r="BD4019" s="95" t="s">
        <v>100</v>
      </c>
      <c r="BE4019" s="95" t="s">
        <v>61</v>
      </c>
      <c r="BF4019" s="95" t="s">
        <v>380</v>
      </c>
      <c r="BG4019" s="95" t="s">
        <v>101</v>
      </c>
    </row>
    <row r="4020" s="86" customFormat="1" ht="19" customHeight="1" spans="1:59">
      <c r="A4020" s="95" t="s">
        <v>151</v>
      </c>
      <c r="B4020" s="95" t="s">
        <v>152</v>
      </c>
      <c r="C4020" s="95" t="s">
        <v>1125</v>
      </c>
      <c r="D4020" s="95" t="s">
        <v>1126</v>
      </c>
      <c r="E4020" s="95" t="s">
        <v>4411</v>
      </c>
      <c r="F4020" s="95" t="s">
        <v>11438</v>
      </c>
      <c r="G4020" s="95" t="s">
        <v>1819</v>
      </c>
      <c r="H4020" s="95" t="s">
        <v>109</v>
      </c>
      <c r="I4020" s="95" t="s">
        <v>34957</v>
      </c>
      <c r="J4020" s="95" t="s">
        <v>34958</v>
      </c>
      <c r="K4020" s="95" t="s">
        <v>34959</v>
      </c>
      <c r="L4020" s="95" t="s">
        <v>73</v>
      </c>
      <c r="M4020" s="95" t="s">
        <v>74</v>
      </c>
      <c r="N4020" s="95" t="s">
        <v>342</v>
      </c>
      <c r="O4020" s="95" t="s">
        <v>115</v>
      </c>
      <c r="P4020" s="95" t="s">
        <v>116</v>
      </c>
      <c r="Q4020" s="95" t="s">
        <v>117</v>
      </c>
      <c r="R4020" s="95" t="s">
        <v>116</v>
      </c>
      <c r="S4020" s="95" t="s">
        <v>34960</v>
      </c>
      <c r="T4020" s="95" t="s">
        <v>380</v>
      </c>
      <c r="U4020" s="96">
        <v>0</v>
      </c>
      <c r="V4020" s="96">
        <v>7000</v>
      </c>
      <c r="W4020" s="96">
        <v>3500</v>
      </c>
      <c r="X4020" s="96">
        <v>3500</v>
      </c>
      <c r="Y4020" s="95" t="s">
        <v>82</v>
      </c>
      <c r="Z4020" s="95" t="s">
        <v>25689</v>
      </c>
      <c r="AA4020" s="95" t="s">
        <v>84</v>
      </c>
      <c r="AB4020" s="95" t="s">
        <v>4419</v>
      </c>
      <c r="AC4020" s="95" t="s">
        <v>25690</v>
      </c>
      <c r="AD4020" s="95" t="s">
        <v>87</v>
      </c>
      <c r="AE4020" s="95" t="s">
        <v>61</v>
      </c>
      <c r="AF4020" s="95" t="s">
        <v>61</v>
      </c>
      <c r="AG4020" s="95" t="s">
        <v>89</v>
      </c>
      <c r="AH4020" s="95" t="s">
        <v>89</v>
      </c>
      <c r="AI4020" s="95" t="s">
        <v>89</v>
      </c>
      <c r="AJ4020" s="95" t="s">
        <v>89</v>
      </c>
      <c r="AK4020" s="95" t="s">
        <v>88</v>
      </c>
      <c r="AL4020" s="95" t="s">
        <v>88</v>
      </c>
      <c r="AM4020" s="95" t="s">
        <v>89</v>
      </c>
      <c r="AN4020" s="95" t="s">
        <v>88</v>
      </c>
      <c r="AO4020" s="95" t="s">
        <v>88</v>
      </c>
      <c r="AP4020" s="95" t="s">
        <v>89</v>
      </c>
      <c r="AQ4020" s="95" t="s">
        <v>90</v>
      </c>
      <c r="AR4020" s="95" t="s">
        <v>90</v>
      </c>
      <c r="AS4020" s="95" t="s">
        <v>25691</v>
      </c>
      <c r="AT4020" s="95" t="s">
        <v>92</v>
      </c>
      <c r="AU4020" s="95" t="s">
        <v>92</v>
      </c>
      <c r="AV4020" s="95" t="s">
        <v>93</v>
      </c>
      <c r="AW4020" s="95" t="s">
        <v>4420</v>
      </c>
      <c r="AX4020" s="95" t="s">
        <v>34961</v>
      </c>
      <c r="AY4020" s="95" t="s">
        <v>4422</v>
      </c>
      <c r="AZ4020" s="95" t="s">
        <v>34961</v>
      </c>
      <c r="BA4020" s="95" t="s">
        <v>97</v>
      </c>
      <c r="BB4020" s="95" t="s">
        <v>34962</v>
      </c>
      <c r="BC4020" s="95" t="s">
        <v>99</v>
      </c>
      <c r="BD4020" s="95" t="s">
        <v>100</v>
      </c>
      <c r="BE4020" s="95" t="s">
        <v>61</v>
      </c>
      <c r="BF4020" s="95" t="s">
        <v>380</v>
      </c>
      <c r="BG4020" s="95" t="s">
        <v>101</v>
      </c>
    </row>
    <row r="4021" s="86" customFormat="1" ht="19" customHeight="1" spans="1:59">
      <c r="A4021" s="95" t="s">
        <v>151</v>
      </c>
      <c r="B4021" s="95" t="s">
        <v>152</v>
      </c>
      <c r="C4021" s="95" t="s">
        <v>153</v>
      </c>
      <c r="D4021" s="95" t="s">
        <v>154</v>
      </c>
      <c r="E4021" s="95" t="s">
        <v>1914</v>
      </c>
      <c r="F4021" s="95" t="s">
        <v>1818</v>
      </c>
      <c r="G4021" s="95" t="s">
        <v>1819</v>
      </c>
      <c r="H4021" s="95" t="s">
        <v>109</v>
      </c>
      <c r="I4021" s="95" t="s">
        <v>34963</v>
      </c>
      <c r="J4021" s="95" t="s">
        <v>34964</v>
      </c>
      <c r="K4021" s="95" t="s">
        <v>34965</v>
      </c>
      <c r="L4021" s="95" t="s">
        <v>73</v>
      </c>
      <c r="M4021" s="95" t="s">
        <v>30062</v>
      </c>
      <c r="N4021" s="95" t="s">
        <v>34966</v>
      </c>
      <c r="O4021" s="95" t="s">
        <v>204</v>
      </c>
      <c r="P4021" s="95" t="s">
        <v>205</v>
      </c>
      <c r="Q4021" s="95" t="s">
        <v>1920</v>
      </c>
      <c r="R4021" s="95" t="s">
        <v>1921</v>
      </c>
      <c r="S4021" s="95" t="s">
        <v>34967</v>
      </c>
      <c r="T4021" s="95" t="s">
        <v>380</v>
      </c>
      <c r="U4021" s="96">
        <v>0</v>
      </c>
      <c r="V4021" s="96">
        <v>45000</v>
      </c>
      <c r="W4021" s="96">
        <v>14000</v>
      </c>
      <c r="X4021" s="96">
        <v>10000</v>
      </c>
      <c r="Y4021" s="95" t="s">
        <v>143</v>
      </c>
      <c r="Z4021" s="95" t="s">
        <v>25689</v>
      </c>
      <c r="AA4021" s="95" t="s">
        <v>84</v>
      </c>
      <c r="AB4021" s="95" t="s">
        <v>1923</v>
      </c>
      <c r="AC4021" s="95" t="s">
        <v>25849</v>
      </c>
      <c r="AD4021" s="95" t="s">
        <v>87</v>
      </c>
      <c r="AE4021" s="95" t="s">
        <v>61</v>
      </c>
      <c r="AF4021" s="95" t="s">
        <v>61</v>
      </c>
      <c r="AG4021" s="95" t="s">
        <v>89</v>
      </c>
      <c r="AH4021" s="95" t="s">
        <v>89</v>
      </c>
      <c r="AI4021" s="95" t="s">
        <v>89</v>
      </c>
      <c r="AJ4021" s="95" t="s">
        <v>89</v>
      </c>
      <c r="AK4021" s="95" t="s">
        <v>89</v>
      </c>
      <c r="AL4021" s="95" t="s">
        <v>89</v>
      </c>
      <c r="AM4021" s="95" t="s">
        <v>89</v>
      </c>
      <c r="AN4021" s="95" t="s">
        <v>89</v>
      </c>
      <c r="AO4021" s="95" t="s">
        <v>89</v>
      </c>
      <c r="AP4021" s="95" t="s">
        <v>89</v>
      </c>
      <c r="AQ4021" s="95" t="s">
        <v>90</v>
      </c>
      <c r="AR4021" s="95" t="s">
        <v>90</v>
      </c>
      <c r="AS4021" s="95" t="s">
        <v>25691</v>
      </c>
      <c r="AT4021" s="95" t="s">
        <v>92</v>
      </c>
      <c r="AU4021" s="95" t="s">
        <v>92</v>
      </c>
      <c r="AV4021" s="95" t="s">
        <v>93</v>
      </c>
      <c r="AW4021" s="95" t="s">
        <v>1924</v>
      </c>
      <c r="AX4021" s="95" t="s">
        <v>34968</v>
      </c>
      <c r="AY4021" s="95" t="s">
        <v>1926</v>
      </c>
      <c r="AZ4021" s="95" t="s">
        <v>34968</v>
      </c>
      <c r="BA4021" s="95" t="s">
        <v>97</v>
      </c>
      <c r="BB4021" s="95" t="s">
        <v>34969</v>
      </c>
      <c r="BC4021" s="95" t="s">
        <v>99</v>
      </c>
      <c r="BD4021" s="95" t="s">
        <v>150</v>
      </c>
      <c r="BE4021" s="95" t="s">
        <v>61</v>
      </c>
      <c r="BF4021" s="95" t="s">
        <v>380</v>
      </c>
      <c r="BG4021" s="95" t="s">
        <v>101</v>
      </c>
    </row>
    <row r="4022" s="86" customFormat="1" ht="19" customHeight="1" spans="1:59">
      <c r="A4022" s="95" t="s">
        <v>226</v>
      </c>
      <c r="B4022" s="95" t="s">
        <v>227</v>
      </c>
      <c r="C4022" s="95" t="s">
        <v>4521</v>
      </c>
      <c r="D4022" s="95" t="s">
        <v>4522</v>
      </c>
      <c r="E4022" s="95" t="s">
        <v>34970</v>
      </c>
      <c r="F4022" s="95" t="s">
        <v>34971</v>
      </c>
      <c r="G4022" s="95" t="s">
        <v>2278</v>
      </c>
      <c r="H4022" s="95" t="s">
        <v>605</v>
      </c>
      <c r="I4022" s="95" t="s">
        <v>34972</v>
      </c>
      <c r="J4022" s="95" t="s">
        <v>34973</v>
      </c>
      <c r="K4022" s="95" t="s">
        <v>34974</v>
      </c>
      <c r="L4022" s="95" t="s">
        <v>73</v>
      </c>
      <c r="M4022" s="95" t="s">
        <v>526</v>
      </c>
      <c r="N4022" s="95" t="s">
        <v>2029</v>
      </c>
      <c r="O4022" s="95" t="s">
        <v>610</v>
      </c>
      <c r="P4022" s="95" t="s">
        <v>611</v>
      </c>
      <c r="Q4022" s="95" t="s">
        <v>1669</v>
      </c>
      <c r="R4022" s="95" t="s">
        <v>1670</v>
      </c>
      <c r="S4022" s="95" t="s">
        <v>34975</v>
      </c>
      <c r="T4022" s="95" t="s">
        <v>119</v>
      </c>
      <c r="U4022" s="96">
        <v>0</v>
      </c>
      <c r="V4022" s="96">
        <v>6500</v>
      </c>
      <c r="W4022" s="96">
        <v>5200</v>
      </c>
      <c r="X4022" s="96">
        <v>2600</v>
      </c>
      <c r="Y4022" s="95" t="s">
        <v>82</v>
      </c>
      <c r="Z4022" s="95" t="s">
        <v>25689</v>
      </c>
      <c r="AA4022" s="95" t="s">
        <v>84</v>
      </c>
      <c r="AB4022" s="95" t="s">
        <v>10636</v>
      </c>
      <c r="AC4022" s="95" t="s">
        <v>26031</v>
      </c>
      <c r="AD4022" s="95" t="s">
        <v>87</v>
      </c>
      <c r="AE4022" s="95" t="s">
        <v>61</v>
      </c>
      <c r="AF4022" s="95" t="s">
        <v>61</v>
      </c>
      <c r="AG4022" s="95" t="s">
        <v>89</v>
      </c>
      <c r="AH4022" s="95" t="s">
        <v>89</v>
      </c>
      <c r="AI4022" s="95" t="s">
        <v>89</v>
      </c>
      <c r="AJ4022" s="95" t="s">
        <v>88</v>
      </c>
      <c r="AK4022" s="95" t="s">
        <v>89</v>
      </c>
      <c r="AL4022" s="95" t="s">
        <v>89</v>
      </c>
      <c r="AM4022" s="95" t="s">
        <v>88</v>
      </c>
      <c r="AN4022" s="95" t="s">
        <v>88</v>
      </c>
      <c r="AO4022" s="95" t="s">
        <v>88</v>
      </c>
      <c r="AP4022" s="95" t="s">
        <v>89</v>
      </c>
      <c r="AQ4022" s="95" t="s">
        <v>90</v>
      </c>
      <c r="AR4022" s="95" t="s">
        <v>90</v>
      </c>
      <c r="AS4022" s="95" t="s">
        <v>25691</v>
      </c>
      <c r="AT4022" s="95" t="s">
        <v>92</v>
      </c>
      <c r="AU4022" s="95" t="s">
        <v>92</v>
      </c>
      <c r="AV4022" s="95" t="s">
        <v>93</v>
      </c>
      <c r="AW4022" s="95" t="s">
        <v>34976</v>
      </c>
      <c r="AX4022" s="95" t="s">
        <v>34977</v>
      </c>
      <c r="AY4022" s="95" t="s">
        <v>15757</v>
      </c>
      <c r="AZ4022" s="95" t="s">
        <v>34977</v>
      </c>
      <c r="BA4022" s="95" t="s">
        <v>97</v>
      </c>
      <c r="BB4022" s="95" t="s">
        <v>34978</v>
      </c>
      <c r="BC4022" s="95" t="s">
        <v>99</v>
      </c>
      <c r="BD4022" s="95" t="s">
        <v>100</v>
      </c>
      <c r="BE4022" s="95" t="s">
        <v>61</v>
      </c>
      <c r="BF4022" s="95" t="s">
        <v>119</v>
      </c>
      <c r="BG4022" s="95" t="s">
        <v>101</v>
      </c>
    </row>
    <row r="4023" s="86" customFormat="1" ht="19" customHeight="1" spans="1:59">
      <c r="A4023" s="95" t="s">
        <v>267</v>
      </c>
      <c r="B4023" s="95" t="s">
        <v>268</v>
      </c>
      <c r="C4023" s="95" t="s">
        <v>269</v>
      </c>
      <c r="D4023" s="95" t="s">
        <v>270</v>
      </c>
      <c r="E4023" s="95" t="s">
        <v>271</v>
      </c>
      <c r="F4023" s="95" t="s">
        <v>272</v>
      </c>
      <c r="G4023" s="95" t="s">
        <v>272</v>
      </c>
      <c r="H4023" s="95" t="s">
        <v>69</v>
      </c>
      <c r="I4023" s="95" t="s">
        <v>34979</v>
      </c>
      <c r="J4023" s="95" t="s">
        <v>34980</v>
      </c>
      <c r="K4023" s="95" t="s">
        <v>34981</v>
      </c>
      <c r="L4023" s="95" t="s">
        <v>73</v>
      </c>
      <c r="M4023" s="95" t="s">
        <v>8563</v>
      </c>
      <c r="N4023" s="95" t="s">
        <v>509</v>
      </c>
      <c r="O4023" s="95" t="s">
        <v>76</v>
      </c>
      <c r="P4023" s="95" t="s">
        <v>77</v>
      </c>
      <c r="Q4023" s="95" t="s">
        <v>78</v>
      </c>
      <c r="R4023" s="95" t="s">
        <v>79</v>
      </c>
      <c r="S4023" s="95" t="s">
        <v>34982</v>
      </c>
      <c r="T4023" s="95" t="s">
        <v>328</v>
      </c>
      <c r="U4023" s="96">
        <v>0</v>
      </c>
      <c r="V4023" s="96">
        <v>711891</v>
      </c>
      <c r="W4023" s="96">
        <v>284000</v>
      </c>
      <c r="X4023" s="96">
        <v>30000</v>
      </c>
      <c r="Y4023" s="95" t="s">
        <v>143</v>
      </c>
      <c r="Z4023" s="95" t="s">
        <v>25689</v>
      </c>
      <c r="AA4023" s="95" t="s">
        <v>84</v>
      </c>
      <c r="AB4023" s="95" t="s">
        <v>281</v>
      </c>
      <c r="AC4023" s="95" t="s">
        <v>4869</v>
      </c>
      <c r="AD4023" s="95" t="s">
        <v>87</v>
      </c>
      <c r="AE4023" s="95" t="s">
        <v>61</v>
      </c>
      <c r="AF4023" s="95" t="s">
        <v>61</v>
      </c>
      <c r="AG4023" s="95" t="s">
        <v>88</v>
      </c>
      <c r="AH4023" s="95" t="s">
        <v>88</v>
      </c>
      <c r="AI4023" s="95" t="s">
        <v>88</v>
      </c>
      <c r="AJ4023" s="95" t="s">
        <v>88</v>
      </c>
      <c r="AK4023" s="95" t="s">
        <v>88</v>
      </c>
      <c r="AL4023" s="95" t="s">
        <v>88</v>
      </c>
      <c r="AM4023" s="95" t="s">
        <v>88</v>
      </c>
      <c r="AN4023" s="95" t="s">
        <v>88</v>
      </c>
      <c r="AO4023" s="95" t="s">
        <v>88</v>
      </c>
      <c r="AP4023" s="95" t="s">
        <v>89</v>
      </c>
      <c r="AQ4023" s="95" t="s">
        <v>90</v>
      </c>
      <c r="AR4023" s="95" t="s">
        <v>90</v>
      </c>
      <c r="AS4023" s="95" t="s">
        <v>25691</v>
      </c>
      <c r="AT4023" s="95" t="s">
        <v>92</v>
      </c>
      <c r="AU4023" s="95" t="s">
        <v>92</v>
      </c>
      <c r="AV4023" s="95" t="s">
        <v>93</v>
      </c>
      <c r="AW4023" s="95" t="s">
        <v>282</v>
      </c>
      <c r="AX4023" s="95" t="s">
        <v>34983</v>
      </c>
      <c r="AY4023" s="95" t="s">
        <v>284</v>
      </c>
      <c r="AZ4023" s="95" t="s">
        <v>34983</v>
      </c>
      <c r="BA4023" s="95" t="s">
        <v>97</v>
      </c>
      <c r="BB4023" s="95" t="s">
        <v>34984</v>
      </c>
      <c r="BC4023" s="95" t="s">
        <v>99</v>
      </c>
      <c r="BD4023" s="95" t="s">
        <v>150</v>
      </c>
      <c r="BE4023" s="95" t="s">
        <v>61</v>
      </c>
      <c r="BF4023" s="95" t="s">
        <v>328</v>
      </c>
      <c r="BG4023" s="95" t="s">
        <v>101</v>
      </c>
    </row>
    <row r="4024" s="86" customFormat="1" ht="19" customHeight="1" spans="1:59">
      <c r="A4024" s="95" t="s">
        <v>387</v>
      </c>
      <c r="B4024" s="95" t="s">
        <v>388</v>
      </c>
      <c r="C4024" s="95" t="s">
        <v>4123</v>
      </c>
      <c r="D4024" s="95" t="s">
        <v>4124</v>
      </c>
      <c r="E4024" s="95" t="s">
        <v>34985</v>
      </c>
      <c r="F4024" s="95" t="s">
        <v>34986</v>
      </c>
      <c r="G4024" s="95" t="s">
        <v>34987</v>
      </c>
      <c r="H4024" s="95" t="s">
        <v>158</v>
      </c>
      <c r="I4024" s="95" t="s">
        <v>34988</v>
      </c>
      <c r="J4024" s="95" t="s">
        <v>34989</v>
      </c>
      <c r="K4024" s="95" t="s">
        <v>34990</v>
      </c>
      <c r="L4024" s="95" t="s">
        <v>73</v>
      </c>
      <c r="M4024" s="95" t="s">
        <v>1526</v>
      </c>
      <c r="N4024" s="95" t="s">
        <v>527</v>
      </c>
      <c r="O4024" s="95" t="s">
        <v>164</v>
      </c>
      <c r="P4024" s="95" t="s">
        <v>165</v>
      </c>
      <c r="Q4024" s="95" t="s">
        <v>166</v>
      </c>
      <c r="R4024" s="95" t="s">
        <v>167</v>
      </c>
      <c r="S4024" s="95" t="s">
        <v>34991</v>
      </c>
      <c r="T4024" s="95" t="s">
        <v>380</v>
      </c>
      <c r="U4024" s="96">
        <v>0</v>
      </c>
      <c r="V4024" s="96">
        <v>7274</v>
      </c>
      <c r="W4024" s="96">
        <v>5500</v>
      </c>
      <c r="X4024" s="96">
        <v>2500</v>
      </c>
      <c r="Y4024" s="95" t="s">
        <v>82</v>
      </c>
      <c r="Z4024" s="95" t="s">
        <v>25689</v>
      </c>
      <c r="AA4024" s="95" t="s">
        <v>84</v>
      </c>
      <c r="AB4024" s="95" t="s">
        <v>34992</v>
      </c>
      <c r="AC4024" s="95" t="s">
        <v>8465</v>
      </c>
      <c r="AD4024" s="95" t="s">
        <v>87</v>
      </c>
      <c r="AE4024" s="95" t="s">
        <v>61</v>
      </c>
      <c r="AF4024" s="95" t="s">
        <v>61</v>
      </c>
      <c r="AG4024" s="95" t="s">
        <v>89</v>
      </c>
      <c r="AH4024" s="95" t="s">
        <v>89</v>
      </c>
      <c r="AI4024" s="95" t="s">
        <v>89</v>
      </c>
      <c r="AJ4024" s="95" t="s">
        <v>88</v>
      </c>
      <c r="AK4024" s="95" t="s">
        <v>89</v>
      </c>
      <c r="AL4024" s="95" t="s">
        <v>88</v>
      </c>
      <c r="AM4024" s="95" t="s">
        <v>88</v>
      </c>
      <c r="AN4024" s="95" t="s">
        <v>88</v>
      </c>
      <c r="AO4024" s="95" t="s">
        <v>88</v>
      </c>
      <c r="AP4024" s="95" t="s">
        <v>89</v>
      </c>
      <c r="AQ4024" s="95" t="s">
        <v>90</v>
      </c>
      <c r="AR4024" s="95" t="s">
        <v>90</v>
      </c>
      <c r="AS4024" s="95" t="s">
        <v>25691</v>
      </c>
      <c r="AT4024" s="95" t="s">
        <v>92</v>
      </c>
      <c r="AU4024" s="95" t="s">
        <v>92</v>
      </c>
      <c r="AV4024" s="95" t="s">
        <v>93</v>
      </c>
      <c r="AW4024" s="95" t="s">
        <v>34993</v>
      </c>
      <c r="AX4024" s="95" t="s">
        <v>34994</v>
      </c>
      <c r="AY4024" s="95" t="s">
        <v>30964</v>
      </c>
      <c r="AZ4024" s="95" t="s">
        <v>34994</v>
      </c>
      <c r="BA4024" s="95" t="s">
        <v>97</v>
      </c>
      <c r="BB4024" s="95" t="s">
        <v>34995</v>
      </c>
      <c r="BC4024" s="95" t="s">
        <v>99</v>
      </c>
      <c r="BD4024" s="95" t="s">
        <v>100</v>
      </c>
      <c r="BE4024" s="95" t="s">
        <v>61</v>
      </c>
      <c r="BF4024" s="95" t="s">
        <v>380</v>
      </c>
      <c r="BG4024" s="95" t="s">
        <v>101</v>
      </c>
    </row>
    <row r="4025" s="86" customFormat="1" ht="19" customHeight="1" spans="1:59">
      <c r="A4025" s="95" t="s">
        <v>151</v>
      </c>
      <c r="B4025" s="95" t="s">
        <v>152</v>
      </c>
      <c r="C4025" s="95" t="s">
        <v>1125</v>
      </c>
      <c r="D4025" s="95" t="s">
        <v>1126</v>
      </c>
      <c r="E4025" s="95" t="s">
        <v>4411</v>
      </c>
      <c r="F4025" s="95" t="s">
        <v>11438</v>
      </c>
      <c r="G4025" s="95" t="s">
        <v>1819</v>
      </c>
      <c r="H4025" s="95" t="s">
        <v>109</v>
      </c>
      <c r="I4025" s="95" t="s">
        <v>34996</v>
      </c>
      <c r="J4025" s="95" t="s">
        <v>34997</v>
      </c>
      <c r="K4025" s="95" t="s">
        <v>34998</v>
      </c>
      <c r="L4025" s="95" t="s">
        <v>73</v>
      </c>
      <c r="M4025" s="95" t="s">
        <v>1526</v>
      </c>
      <c r="N4025" s="95" t="s">
        <v>114</v>
      </c>
      <c r="O4025" s="95" t="s">
        <v>2914</v>
      </c>
      <c r="P4025" s="95" t="s">
        <v>2915</v>
      </c>
      <c r="Q4025" s="95" t="s">
        <v>1940</v>
      </c>
      <c r="R4025" s="95" t="s">
        <v>1941</v>
      </c>
      <c r="S4025" s="95" t="s">
        <v>34999</v>
      </c>
      <c r="T4025" s="95" t="s">
        <v>380</v>
      </c>
      <c r="U4025" s="96">
        <v>0</v>
      </c>
      <c r="V4025" s="96">
        <v>11500</v>
      </c>
      <c r="W4025" s="96">
        <v>8000</v>
      </c>
      <c r="X4025" s="96">
        <v>8000</v>
      </c>
      <c r="Y4025" s="95" t="s">
        <v>82</v>
      </c>
      <c r="Z4025" s="95" t="s">
        <v>25689</v>
      </c>
      <c r="AA4025" s="95" t="s">
        <v>84</v>
      </c>
      <c r="AB4025" s="95" t="s">
        <v>4419</v>
      </c>
      <c r="AC4025" s="95" t="s">
        <v>25690</v>
      </c>
      <c r="AD4025" s="95" t="s">
        <v>87</v>
      </c>
      <c r="AE4025" s="95" t="s">
        <v>61</v>
      </c>
      <c r="AF4025" s="95" t="s">
        <v>61</v>
      </c>
      <c r="AG4025" s="95" t="s">
        <v>89</v>
      </c>
      <c r="AH4025" s="95" t="s">
        <v>89</v>
      </c>
      <c r="AI4025" s="95" t="s">
        <v>88</v>
      </c>
      <c r="AJ4025" s="95" t="s">
        <v>88</v>
      </c>
      <c r="AK4025" s="95" t="s">
        <v>88</v>
      </c>
      <c r="AL4025" s="95" t="s">
        <v>88</v>
      </c>
      <c r="AM4025" s="95" t="s">
        <v>88</v>
      </c>
      <c r="AN4025" s="95" t="s">
        <v>88</v>
      </c>
      <c r="AO4025" s="95" t="s">
        <v>88</v>
      </c>
      <c r="AP4025" s="95" t="s">
        <v>89</v>
      </c>
      <c r="AQ4025" s="95" t="s">
        <v>90</v>
      </c>
      <c r="AR4025" s="95" t="s">
        <v>90</v>
      </c>
      <c r="AS4025" s="95" t="s">
        <v>25691</v>
      </c>
      <c r="AT4025" s="95" t="s">
        <v>92</v>
      </c>
      <c r="AU4025" s="95" t="s">
        <v>92</v>
      </c>
      <c r="AV4025" s="95" t="s">
        <v>93</v>
      </c>
      <c r="AW4025" s="95" t="s">
        <v>4420</v>
      </c>
      <c r="AX4025" s="95" t="s">
        <v>35000</v>
      </c>
      <c r="AY4025" s="95" t="s">
        <v>4422</v>
      </c>
      <c r="AZ4025" s="95" t="s">
        <v>35000</v>
      </c>
      <c r="BA4025" s="95" t="s">
        <v>97</v>
      </c>
      <c r="BB4025" s="95" t="s">
        <v>35001</v>
      </c>
      <c r="BC4025" s="95" t="s">
        <v>99</v>
      </c>
      <c r="BD4025" s="95" t="s">
        <v>100</v>
      </c>
      <c r="BE4025" s="95" t="s">
        <v>61</v>
      </c>
      <c r="BF4025" s="95" t="s">
        <v>380</v>
      </c>
      <c r="BG4025" s="95" t="s">
        <v>101</v>
      </c>
    </row>
    <row r="4026" s="86" customFormat="1" ht="19" customHeight="1" spans="1:59">
      <c r="A4026" s="95" t="s">
        <v>174</v>
      </c>
      <c r="B4026" s="95" t="s">
        <v>175</v>
      </c>
      <c r="C4026" s="95" t="s">
        <v>889</v>
      </c>
      <c r="D4026" s="95" t="s">
        <v>890</v>
      </c>
      <c r="E4026" s="95" t="s">
        <v>35002</v>
      </c>
      <c r="F4026" s="95" t="s">
        <v>25175</v>
      </c>
      <c r="G4026" s="95" t="s">
        <v>7966</v>
      </c>
      <c r="H4026" s="95" t="s">
        <v>1571</v>
      </c>
      <c r="I4026" s="95" t="s">
        <v>35003</v>
      </c>
      <c r="J4026" s="95" t="s">
        <v>35004</v>
      </c>
      <c r="K4026" s="95" t="s">
        <v>35005</v>
      </c>
      <c r="L4026" s="95" t="s">
        <v>73</v>
      </c>
      <c r="M4026" s="95" t="s">
        <v>526</v>
      </c>
      <c r="N4026" s="95" t="s">
        <v>8269</v>
      </c>
      <c r="O4026" s="95" t="s">
        <v>949</v>
      </c>
      <c r="P4026" s="95" t="s">
        <v>950</v>
      </c>
      <c r="Q4026" s="95" t="s">
        <v>257</v>
      </c>
      <c r="R4026" s="95" t="s">
        <v>951</v>
      </c>
      <c r="S4026" s="95" t="s">
        <v>35006</v>
      </c>
      <c r="T4026" s="95" t="s">
        <v>380</v>
      </c>
      <c r="U4026" s="96">
        <v>0</v>
      </c>
      <c r="V4026" s="96">
        <v>20000</v>
      </c>
      <c r="W4026" s="96">
        <v>6000</v>
      </c>
      <c r="X4026" s="96">
        <v>2000</v>
      </c>
      <c r="Y4026" s="95" t="s">
        <v>82</v>
      </c>
      <c r="Z4026" s="95" t="s">
        <v>25689</v>
      </c>
      <c r="AA4026" s="95" t="s">
        <v>84</v>
      </c>
      <c r="AB4026" s="95" t="s">
        <v>35007</v>
      </c>
      <c r="AC4026" s="95" t="s">
        <v>26031</v>
      </c>
      <c r="AD4026" s="95" t="s">
        <v>87</v>
      </c>
      <c r="AE4026" s="95" t="s">
        <v>61</v>
      </c>
      <c r="AF4026" s="95" t="s">
        <v>61</v>
      </c>
      <c r="AG4026" s="95" t="s">
        <v>89</v>
      </c>
      <c r="AH4026" s="95" t="s">
        <v>89</v>
      </c>
      <c r="AI4026" s="95" t="s">
        <v>89</v>
      </c>
      <c r="AJ4026" s="95" t="s">
        <v>89</v>
      </c>
      <c r="AK4026" s="95" t="s">
        <v>89</v>
      </c>
      <c r="AL4026" s="95" t="s">
        <v>89</v>
      </c>
      <c r="AM4026" s="95" t="s">
        <v>89</v>
      </c>
      <c r="AN4026" s="95" t="s">
        <v>89</v>
      </c>
      <c r="AO4026" s="95" t="s">
        <v>89</v>
      </c>
      <c r="AP4026" s="95" t="s">
        <v>89</v>
      </c>
      <c r="AQ4026" s="95" t="s">
        <v>90</v>
      </c>
      <c r="AR4026" s="95" t="s">
        <v>90</v>
      </c>
      <c r="AS4026" s="95" t="s">
        <v>25691</v>
      </c>
      <c r="AT4026" s="95" t="s">
        <v>92</v>
      </c>
      <c r="AU4026" s="95" t="s">
        <v>92</v>
      </c>
      <c r="AV4026" s="95" t="s">
        <v>93</v>
      </c>
      <c r="AW4026" s="95" t="s">
        <v>35008</v>
      </c>
      <c r="AX4026" s="95" t="s">
        <v>35009</v>
      </c>
      <c r="AY4026" s="95" t="s">
        <v>20901</v>
      </c>
      <c r="AZ4026" s="95" t="s">
        <v>35009</v>
      </c>
      <c r="BA4026" s="95" t="s">
        <v>97</v>
      </c>
      <c r="BB4026" s="95" t="s">
        <v>35010</v>
      </c>
      <c r="BC4026" s="95" t="s">
        <v>99</v>
      </c>
      <c r="BD4026" s="95" t="s">
        <v>100</v>
      </c>
      <c r="BE4026" s="95" t="s">
        <v>61</v>
      </c>
      <c r="BF4026" s="95" t="s">
        <v>380</v>
      </c>
      <c r="BG4026" s="95" t="s">
        <v>101</v>
      </c>
    </row>
    <row r="4027" s="86" customFormat="1" ht="19" customHeight="1" spans="1:59">
      <c r="A4027" s="95" t="s">
        <v>458</v>
      </c>
      <c r="B4027" s="95" t="s">
        <v>459</v>
      </c>
      <c r="C4027" s="95" t="s">
        <v>460</v>
      </c>
      <c r="D4027" s="95" t="s">
        <v>461</v>
      </c>
      <c r="E4027" s="95" t="s">
        <v>4603</v>
      </c>
      <c r="F4027" s="95" t="s">
        <v>30742</v>
      </c>
      <c r="G4027" s="95" t="s">
        <v>3122</v>
      </c>
      <c r="H4027" s="95" t="s">
        <v>539</v>
      </c>
      <c r="I4027" s="95" t="s">
        <v>35011</v>
      </c>
      <c r="J4027" s="95" t="s">
        <v>35012</v>
      </c>
      <c r="K4027" s="95" t="s">
        <v>35013</v>
      </c>
      <c r="L4027" s="95" t="s">
        <v>73</v>
      </c>
      <c r="M4027" s="95" t="s">
        <v>3242</v>
      </c>
      <c r="N4027" s="95" t="s">
        <v>3140</v>
      </c>
      <c r="O4027" s="95" t="s">
        <v>774</v>
      </c>
      <c r="P4027" s="95" t="s">
        <v>775</v>
      </c>
      <c r="Q4027" s="95" t="s">
        <v>5990</v>
      </c>
      <c r="R4027" s="95" t="s">
        <v>5991</v>
      </c>
      <c r="S4027" s="95" t="s">
        <v>35014</v>
      </c>
      <c r="T4027" s="95" t="s">
        <v>380</v>
      </c>
      <c r="U4027" s="96">
        <v>0</v>
      </c>
      <c r="V4027" s="96">
        <v>16800</v>
      </c>
      <c r="W4027" s="96">
        <v>8400</v>
      </c>
      <c r="X4027" s="96">
        <v>8400</v>
      </c>
      <c r="Y4027" s="95" t="s">
        <v>143</v>
      </c>
      <c r="Z4027" s="95" t="s">
        <v>25689</v>
      </c>
      <c r="AA4027" s="95" t="s">
        <v>84</v>
      </c>
      <c r="AB4027" s="95" t="s">
        <v>4609</v>
      </c>
      <c r="AC4027" s="95" t="s">
        <v>25900</v>
      </c>
      <c r="AD4027" s="95" t="s">
        <v>87</v>
      </c>
      <c r="AE4027" s="95" t="s">
        <v>61</v>
      </c>
      <c r="AF4027" s="95" t="s">
        <v>61</v>
      </c>
      <c r="AG4027" s="95" t="s">
        <v>89</v>
      </c>
      <c r="AH4027" s="95" t="s">
        <v>89</v>
      </c>
      <c r="AI4027" s="95" t="s">
        <v>89</v>
      </c>
      <c r="AJ4027" s="95" t="s">
        <v>89</v>
      </c>
      <c r="AK4027" s="95" t="s">
        <v>89</v>
      </c>
      <c r="AL4027" s="95" t="s">
        <v>89</v>
      </c>
      <c r="AM4027" s="95" t="s">
        <v>89</v>
      </c>
      <c r="AN4027" s="95" t="s">
        <v>89</v>
      </c>
      <c r="AO4027" s="95" t="s">
        <v>89</v>
      </c>
      <c r="AP4027" s="95" t="s">
        <v>89</v>
      </c>
      <c r="AQ4027" s="95" t="s">
        <v>90</v>
      </c>
      <c r="AR4027" s="95" t="s">
        <v>90</v>
      </c>
      <c r="AS4027" s="95" t="s">
        <v>25691</v>
      </c>
      <c r="AT4027" s="95" t="s">
        <v>92</v>
      </c>
      <c r="AU4027" s="95" t="s">
        <v>92</v>
      </c>
      <c r="AV4027" s="95" t="s">
        <v>93</v>
      </c>
      <c r="AW4027" s="95" t="s">
        <v>4610</v>
      </c>
      <c r="AX4027" s="95" t="s">
        <v>35015</v>
      </c>
      <c r="AY4027" s="95" t="s">
        <v>4612</v>
      </c>
      <c r="AZ4027" s="95" t="s">
        <v>35015</v>
      </c>
      <c r="BA4027" s="95" t="s">
        <v>97</v>
      </c>
      <c r="BB4027" s="95" t="s">
        <v>35016</v>
      </c>
      <c r="BC4027" s="95" t="s">
        <v>99</v>
      </c>
      <c r="BD4027" s="95" t="s">
        <v>150</v>
      </c>
      <c r="BE4027" s="95" t="s">
        <v>61</v>
      </c>
      <c r="BF4027" s="95" t="s">
        <v>380</v>
      </c>
      <c r="BG4027" s="95" t="s">
        <v>101</v>
      </c>
    </row>
    <row r="4028" s="86" customFormat="1" ht="19" customHeight="1" spans="1:59">
      <c r="A4028" s="95" t="s">
        <v>646</v>
      </c>
      <c r="B4028" s="95" t="s">
        <v>647</v>
      </c>
      <c r="C4028" s="95" t="s">
        <v>2728</v>
      </c>
      <c r="D4028" s="95" t="s">
        <v>2729</v>
      </c>
      <c r="E4028" s="95" t="s">
        <v>35017</v>
      </c>
      <c r="F4028" s="95" t="s">
        <v>35018</v>
      </c>
      <c r="G4028" s="95" t="s">
        <v>8375</v>
      </c>
      <c r="H4028" s="95" t="s">
        <v>2636</v>
      </c>
      <c r="I4028" s="95" t="s">
        <v>35019</v>
      </c>
      <c r="J4028" s="95" t="s">
        <v>35020</v>
      </c>
      <c r="K4028" s="95" t="s">
        <v>35021</v>
      </c>
      <c r="L4028" s="95" t="s">
        <v>73</v>
      </c>
      <c r="M4028" s="95" t="s">
        <v>2014</v>
      </c>
      <c r="N4028" s="95" t="s">
        <v>1276</v>
      </c>
      <c r="O4028" s="95" t="s">
        <v>3774</v>
      </c>
      <c r="P4028" s="95" t="s">
        <v>7059</v>
      </c>
      <c r="Q4028" s="95" t="s">
        <v>7060</v>
      </c>
      <c r="R4028" s="95" t="s">
        <v>7059</v>
      </c>
      <c r="S4028" s="95" t="s">
        <v>35022</v>
      </c>
      <c r="T4028" s="95" t="s">
        <v>119</v>
      </c>
      <c r="U4028" s="96">
        <v>0</v>
      </c>
      <c r="V4028" s="96">
        <v>2300</v>
      </c>
      <c r="W4028" s="96">
        <v>1840</v>
      </c>
      <c r="X4028" s="96">
        <v>1840</v>
      </c>
      <c r="Y4028" s="95" t="s">
        <v>82</v>
      </c>
      <c r="Z4028" s="95" t="s">
        <v>25689</v>
      </c>
      <c r="AA4028" s="95" t="s">
        <v>84</v>
      </c>
      <c r="AB4028" s="95" t="s">
        <v>35023</v>
      </c>
      <c r="AC4028" s="95" t="s">
        <v>25703</v>
      </c>
      <c r="AD4028" s="95" t="s">
        <v>87</v>
      </c>
      <c r="AE4028" s="95" t="s">
        <v>61</v>
      </c>
      <c r="AF4028" s="95" t="s">
        <v>61</v>
      </c>
      <c r="AG4028" s="95" t="s">
        <v>89</v>
      </c>
      <c r="AH4028" s="95" t="s">
        <v>89</v>
      </c>
      <c r="AI4028" s="95" t="s">
        <v>89</v>
      </c>
      <c r="AJ4028" s="95" t="s">
        <v>88</v>
      </c>
      <c r="AK4028" s="95" t="s">
        <v>89</v>
      </c>
      <c r="AL4028" s="95" t="s">
        <v>89</v>
      </c>
      <c r="AM4028" s="95" t="s">
        <v>89</v>
      </c>
      <c r="AN4028" s="95" t="s">
        <v>89</v>
      </c>
      <c r="AO4028" s="95" t="s">
        <v>88</v>
      </c>
      <c r="AP4028" s="95" t="s">
        <v>89</v>
      </c>
      <c r="AQ4028" s="95" t="s">
        <v>90</v>
      </c>
      <c r="AR4028" s="95" t="s">
        <v>90</v>
      </c>
      <c r="AS4028" s="95" t="s">
        <v>25691</v>
      </c>
      <c r="AT4028" s="95" t="s">
        <v>92</v>
      </c>
      <c r="AU4028" s="95" t="s">
        <v>92</v>
      </c>
      <c r="AV4028" s="95" t="s">
        <v>93</v>
      </c>
      <c r="AW4028" s="95" t="s">
        <v>35024</v>
      </c>
      <c r="AX4028" s="95" t="s">
        <v>35025</v>
      </c>
      <c r="AY4028" s="95" t="s">
        <v>35026</v>
      </c>
      <c r="AZ4028" s="95" t="s">
        <v>35025</v>
      </c>
      <c r="BA4028" s="95" t="s">
        <v>97</v>
      </c>
      <c r="BB4028" s="95" t="s">
        <v>35027</v>
      </c>
      <c r="BC4028" s="95" t="s">
        <v>99</v>
      </c>
      <c r="BD4028" s="95" t="s">
        <v>100</v>
      </c>
      <c r="BE4028" s="95" t="s">
        <v>61</v>
      </c>
      <c r="BF4028" s="95" t="s">
        <v>119</v>
      </c>
      <c r="BG4028" s="95" t="s">
        <v>101</v>
      </c>
    </row>
    <row r="4029" s="86" customFormat="1" ht="19" customHeight="1" spans="1:59">
      <c r="A4029" s="95" t="s">
        <v>419</v>
      </c>
      <c r="B4029" s="95" t="s">
        <v>420</v>
      </c>
      <c r="C4029" s="95" t="s">
        <v>1661</v>
      </c>
      <c r="D4029" s="95" t="s">
        <v>1662</v>
      </c>
      <c r="E4029" s="95" t="s">
        <v>23569</v>
      </c>
      <c r="F4029" s="95" t="s">
        <v>5640</v>
      </c>
      <c r="G4029" s="95" t="s">
        <v>425</v>
      </c>
      <c r="H4029" s="95" t="s">
        <v>109</v>
      </c>
      <c r="I4029" s="95" t="s">
        <v>35028</v>
      </c>
      <c r="J4029" s="95" t="s">
        <v>35029</v>
      </c>
      <c r="K4029" s="95" t="s">
        <v>35030</v>
      </c>
      <c r="L4029" s="95" t="s">
        <v>73</v>
      </c>
      <c r="M4029" s="95" t="s">
        <v>2014</v>
      </c>
      <c r="N4029" s="95" t="s">
        <v>1835</v>
      </c>
      <c r="O4029" s="95" t="s">
        <v>1537</v>
      </c>
      <c r="P4029" s="95" t="s">
        <v>1538</v>
      </c>
      <c r="Q4029" s="95" t="s">
        <v>4513</v>
      </c>
      <c r="R4029" s="95" t="s">
        <v>4514</v>
      </c>
      <c r="S4029" s="95" t="s">
        <v>35031</v>
      </c>
      <c r="T4029" s="95" t="s">
        <v>119</v>
      </c>
      <c r="U4029" s="96">
        <v>0</v>
      </c>
      <c r="V4029" s="96">
        <v>18000</v>
      </c>
      <c r="W4029" s="96">
        <v>14000</v>
      </c>
      <c r="X4029" s="96">
        <v>5000</v>
      </c>
      <c r="Y4029" s="95" t="s">
        <v>82</v>
      </c>
      <c r="Z4029" s="95" t="s">
        <v>25689</v>
      </c>
      <c r="AA4029" s="95" t="s">
        <v>84</v>
      </c>
      <c r="AB4029" s="95" t="s">
        <v>23575</v>
      </c>
      <c r="AC4029" s="95" t="s">
        <v>25830</v>
      </c>
      <c r="AD4029" s="95" t="s">
        <v>87</v>
      </c>
      <c r="AE4029" s="95" t="s">
        <v>61</v>
      </c>
      <c r="AF4029" s="95" t="s">
        <v>61</v>
      </c>
      <c r="AG4029" s="95" t="s">
        <v>89</v>
      </c>
      <c r="AH4029" s="95" t="s">
        <v>89</v>
      </c>
      <c r="AI4029" s="95" t="s">
        <v>88</v>
      </c>
      <c r="AJ4029" s="95" t="s">
        <v>88</v>
      </c>
      <c r="AK4029" s="95" t="s">
        <v>89</v>
      </c>
      <c r="AL4029" s="95" t="s">
        <v>89</v>
      </c>
      <c r="AM4029" s="95" t="s">
        <v>88</v>
      </c>
      <c r="AN4029" s="95" t="s">
        <v>88</v>
      </c>
      <c r="AO4029" s="95" t="s">
        <v>88</v>
      </c>
      <c r="AP4029" s="95" t="s">
        <v>89</v>
      </c>
      <c r="AQ4029" s="95" t="s">
        <v>90</v>
      </c>
      <c r="AR4029" s="95" t="s">
        <v>90</v>
      </c>
      <c r="AS4029" s="95" t="s">
        <v>25691</v>
      </c>
      <c r="AT4029" s="95" t="s">
        <v>92</v>
      </c>
      <c r="AU4029" s="95" t="s">
        <v>92</v>
      </c>
      <c r="AV4029" s="95" t="s">
        <v>93</v>
      </c>
      <c r="AW4029" s="95" t="s">
        <v>23576</v>
      </c>
      <c r="AX4029" s="95" t="s">
        <v>35032</v>
      </c>
      <c r="AY4029" s="95" t="s">
        <v>23578</v>
      </c>
      <c r="AZ4029" s="95" t="s">
        <v>35032</v>
      </c>
      <c r="BA4029" s="95" t="s">
        <v>97</v>
      </c>
      <c r="BB4029" s="95" t="s">
        <v>35033</v>
      </c>
      <c r="BC4029" s="95" t="s">
        <v>99</v>
      </c>
      <c r="BD4029" s="95" t="s">
        <v>100</v>
      </c>
      <c r="BE4029" s="95" t="s">
        <v>61</v>
      </c>
      <c r="BF4029" s="95" t="s">
        <v>119</v>
      </c>
      <c r="BG4029" s="95" t="s">
        <v>101</v>
      </c>
    </row>
    <row r="4030" s="86" customFormat="1" ht="19" customHeight="1" spans="1:59">
      <c r="A4030" s="95" t="s">
        <v>1774</v>
      </c>
      <c r="B4030" s="95" t="s">
        <v>1775</v>
      </c>
      <c r="C4030" s="95" t="s">
        <v>3077</v>
      </c>
      <c r="D4030" s="95" t="s">
        <v>3078</v>
      </c>
      <c r="E4030" s="95" t="s">
        <v>3735</v>
      </c>
      <c r="F4030" s="95" t="s">
        <v>3367</v>
      </c>
      <c r="G4030" s="95" t="s">
        <v>3367</v>
      </c>
      <c r="H4030" s="95" t="s">
        <v>109</v>
      </c>
      <c r="I4030" s="95" t="s">
        <v>35034</v>
      </c>
      <c r="J4030" s="95" t="s">
        <v>35035</v>
      </c>
      <c r="K4030" s="95" t="s">
        <v>35036</v>
      </c>
      <c r="L4030" s="95" t="s">
        <v>73</v>
      </c>
      <c r="M4030" s="95" t="s">
        <v>1526</v>
      </c>
      <c r="N4030" s="95" t="s">
        <v>21472</v>
      </c>
      <c r="O4030" s="95" t="s">
        <v>3772</v>
      </c>
      <c r="P4030" s="95" t="s">
        <v>3773</v>
      </c>
      <c r="Q4030" s="95" t="s">
        <v>3774</v>
      </c>
      <c r="R4030" s="95" t="s">
        <v>3773</v>
      </c>
      <c r="S4030" s="95" t="s">
        <v>35037</v>
      </c>
      <c r="T4030" s="95" t="s">
        <v>380</v>
      </c>
      <c r="U4030" s="96">
        <v>0</v>
      </c>
      <c r="V4030" s="96">
        <v>9000</v>
      </c>
      <c r="W4030" s="96">
        <v>5000</v>
      </c>
      <c r="X4030" s="96">
        <v>2500</v>
      </c>
      <c r="Y4030" s="95" t="s">
        <v>82</v>
      </c>
      <c r="Z4030" s="95" t="s">
        <v>25689</v>
      </c>
      <c r="AA4030" s="95" t="s">
        <v>84</v>
      </c>
      <c r="AB4030" s="95" t="s">
        <v>3741</v>
      </c>
      <c r="AC4030" s="95" t="s">
        <v>25830</v>
      </c>
      <c r="AD4030" s="95" t="s">
        <v>87</v>
      </c>
      <c r="AE4030" s="95" t="s">
        <v>61</v>
      </c>
      <c r="AF4030" s="95" t="s">
        <v>61</v>
      </c>
      <c r="AG4030" s="95" t="s">
        <v>89</v>
      </c>
      <c r="AH4030" s="95" t="s">
        <v>89</v>
      </c>
      <c r="AI4030" s="95" t="s">
        <v>89</v>
      </c>
      <c r="AJ4030" s="95" t="s">
        <v>89</v>
      </c>
      <c r="AK4030" s="95" t="s">
        <v>89</v>
      </c>
      <c r="AL4030" s="95" t="s">
        <v>89</v>
      </c>
      <c r="AM4030" s="95" t="s">
        <v>89</v>
      </c>
      <c r="AN4030" s="95" t="s">
        <v>89</v>
      </c>
      <c r="AO4030" s="95" t="s">
        <v>89</v>
      </c>
      <c r="AP4030" s="95" t="s">
        <v>89</v>
      </c>
      <c r="AQ4030" s="95" t="s">
        <v>90</v>
      </c>
      <c r="AR4030" s="95" t="s">
        <v>90</v>
      </c>
      <c r="AS4030" s="95" t="s">
        <v>25691</v>
      </c>
      <c r="AT4030" s="95" t="s">
        <v>92</v>
      </c>
      <c r="AU4030" s="95" t="s">
        <v>92</v>
      </c>
      <c r="AV4030" s="95" t="s">
        <v>93</v>
      </c>
      <c r="AW4030" s="95" t="s">
        <v>3742</v>
      </c>
      <c r="AX4030" s="95" t="s">
        <v>35038</v>
      </c>
      <c r="AY4030" s="95" t="s">
        <v>3744</v>
      </c>
      <c r="AZ4030" s="95" t="s">
        <v>35038</v>
      </c>
      <c r="BA4030" s="95" t="s">
        <v>97</v>
      </c>
      <c r="BB4030" s="95" t="s">
        <v>35039</v>
      </c>
      <c r="BC4030" s="95" t="s">
        <v>99</v>
      </c>
      <c r="BD4030" s="95" t="s">
        <v>100</v>
      </c>
      <c r="BE4030" s="95" t="s">
        <v>61</v>
      </c>
      <c r="BF4030" s="95" t="s">
        <v>380</v>
      </c>
      <c r="BG4030" s="95" t="s">
        <v>101</v>
      </c>
    </row>
    <row r="4031" s="86" customFormat="1" ht="19" customHeight="1" spans="1:59">
      <c r="A4031" s="95" t="s">
        <v>485</v>
      </c>
      <c r="B4031" s="95" t="s">
        <v>486</v>
      </c>
      <c r="C4031" s="95" t="s">
        <v>1258</v>
      </c>
      <c r="D4031" s="95" t="s">
        <v>1259</v>
      </c>
      <c r="E4031" s="95" t="s">
        <v>3322</v>
      </c>
      <c r="F4031" s="95" t="s">
        <v>3601</v>
      </c>
      <c r="G4031" s="95" t="s">
        <v>3601</v>
      </c>
      <c r="H4031" s="95" t="s">
        <v>109</v>
      </c>
      <c r="I4031" s="95" t="s">
        <v>35040</v>
      </c>
      <c r="J4031" s="95" t="s">
        <v>35041</v>
      </c>
      <c r="K4031" s="95" t="s">
        <v>35042</v>
      </c>
      <c r="L4031" s="95" t="s">
        <v>73</v>
      </c>
      <c r="M4031" s="95" t="s">
        <v>526</v>
      </c>
      <c r="N4031" s="95" t="s">
        <v>2398</v>
      </c>
      <c r="O4031" s="95" t="s">
        <v>292</v>
      </c>
      <c r="P4031" s="95" t="s">
        <v>293</v>
      </c>
      <c r="Q4031" s="95" t="s">
        <v>294</v>
      </c>
      <c r="R4031" s="95" t="s">
        <v>295</v>
      </c>
      <c r="S4031" s="95" t="s">
        <v>35043</v>
      </c>
      <c r="T4031" s="95" t="s">
        <v>81</v>
      </c>
      <c r="U4031" s="96">
        <v>0</v>
      </c>
      <c r="V4031" s="96">
        <v>60288</v>
      </c>
      <c r="W4031" s="96">
        <v>12100</v>
      </c>
      <c r="X4031" s="96">
        <v>6050</v>
      </c>
      <c r="Y4031" s="95" t="s">
        <v>82</v>
      </c>
      <c r="Z4031" s="95" t="s">
        <v>25689</v>
      </c>
      <c r="AA4031" s="95" t="s">
        <v>84</v>
      </c>
      <c r="AB4031" s="95" t="s">
        <v>3332</v>
      </c>
      <c r="AC4031" s="95" t="s">
        <v>11915</v>
      </c>
      <c r="AD4031" s="95" t="s">
        <v>87</v>
      </c>
      <c r="AE4031" s="95" t="s">
        <v>61</v>
      </c>
      <c r="AF4031" s="95" t="s">
        <v>61</v>
      </c>
      <c r="AG4031" s="95" t="s">
        <v>89</v>
      </c>
      <c r="AH4031" s="95" t="s">
        <v>89</v>
      </c>
      <c r="AI4031" s="95" t="s">
        <v>89</v>
      </c>
      <c r="AJ4031" s="95" t="s">
        <v>89</v>
      </c>
      <c r="AK4031" s="95" t="s">
        <v>89</v>
      </c>
      <c r="AL4031" s="95" t="s">
        <v>89</v>
      </c>
      <c r="AM4031" s="95" t="s">
        <v>89</v>
      </c>
      <c r="AN4031" s="95" t="s">
        <v>89</v>
      </c>
      <c r="AO4031" s="95" t="s">
        <v>89</v>
      </c>
      <c r="AP4031" s="95" t="s">
        <v>89</v>
      </c>
      <c r="AQ4031" s="95" t="s">
        <v>90</v>
      </c>
      <c r="AR4031" s="95" t="s">
        <v>90</v>
      </c>
      <c r="AS4031" s="95" t="s">
        <v>25691</v>
      </c>
      <c r="AT4031" s="95" t="s">
        <v>92</v>
      </c>
      <c r="AU4031" s="95" t="s">
        <v>92</v>
      </c>
      <c r="AV4031" s="95" t="s">
        <v>93</v>
      </c>
      <c r="AW4031" s="95" t="s">
        <v>3333</v>
      </c>
      <c r="AX4031" s="95" t="s">
        <v>35044</v>
      </c>
      <c r="AY4031" s="95" t="s">
        <v>3335</v>
      </c>
      <c r="AZ4031" s="95" t="s">
        <v>35044</v>
      </c>
      <c r="BA4031" s="95" t="s">
        <v>97</v>
      </c>
      <c r="BB4031" s="95" t="s">
        <v>35045</v>
      </c>
      <c r="BC4031" s="95" t="s">
        <v>99</v>
      </c>
      <c r="BD4031" s="95" t="s">
        <v>100</v>
      </c>
      <c r="BE4031" s="95" t="s">
        <v>61</v>
      </c>
      <c r="BF4031" s="95" t="s">
        <v>81</v>
      </c>
      <c r="BG4031" s="95" t="s">
        <v>101</v>
      </c>
    </row>
    <row r="4032" s="86" customFormat="1" ht="19" customHeight="1" spans="1:59">
      <c r="A4032" s="95" t="s">
        <v>1564</v>
      </c>
      <c r="B4032" s="95" t="s">
        <v>1565</v>
      </c>
      <c r="C4032" s="95" t="s">
        <v>35046</v>
      </c>
      <c r="D4032" s="95" t="s">
        <v>35047</v>
      </c>
      <c r="E4032" s="95" t="s">
        <v>35048</v>
      </c>
      <c r="F4032" s="95" t="s">
        <v>35049</v>
      </c>
      <c r="G4032" s="95" t="s">
        <v>28265</v>
      </c>
      <c r="H4032" s="95" t="s">
        <v>369</v>
      </c>
      <c r="I4032" s="95" t="s">
        <v>35050</v>
      </c>
      <c r="J4032" s="95" t="s">
        <v>35051</v>
      </c>
      <c r="K4032" s="95" t="s">
        <v>35052</v>
      </c>
      <c r="L4032" s="95" t="s">
        <v>73</v>
      </c>
      <c r="M4032" s="95" t="s">
        <v>1526</v>
      </c>
      <c r="N4032" s="95" t="s">
        <v>897</v>
      </c>
      <c r="O4032" s="95" t="s">
        <v>375</v>
      </c>
      <c r="P4032" s="95" t="s">
        <v>376</v>
      </c>
      <c r="Q4032" s="95" t="s">
        <v>377</v>
      </c>
      <c r="R4032" s="95" t="s">
        <v>378</v>
      </c>
      <c r="S4032" s="95" t="s">
        <v>35053</v>
      </c>
      <c r="T4032" s="95" t="s">
        <v>119</v>
      </c>
      <c r="U4032" s="96">
        <v>0</v>
      </c>
      <c r="V4032" s="96">
        <v>23585</v>
      </c>
      <c r="W4032" s="96">
        <v>2000</v>
      </c>
      <c r="X4032" s="96">
        <v>2000</v>
      </c>
      <c r="Y4032" s="95" t="s">
        <v>82</v>
      </c>
      <c r="Z4032" s="95" t="s">
        <v>25689</v>
      </c>
      <c r="AA4032" s="95" t="s">
        <v>84</v>
      </c>
      <c r="AB4032" s="95" t="s">
        <v>35054</v>
      </c>
      <c r="AC4032" s="95" t="s">
        <v>25690</v>
      </c>
      <c r="AD4032" s="95" t="s">
        <v>87</v>
      </c>
      <c r="AE4032" s="95" t="s">
        <v>61</v>
      </c>
      <c r="AF4032" s="95" t="s">
        <v>61</v>
      </c>
      <c r="AG4032" s="95" t="s">
        <v>89</v>
      </c>
      <c r="AH4032" s="95" t="s">
        <v>88</v>
      </c>
      <c r="AI4032" s="95" t="s">
        <v>89</v>
      </c>
      <c r="AJ4032" s="95" t="s">
        <v>88</v>
      </c>
      <c r="AK4032" s="95" t="s">
        <v>89</v>
      </c>
      <c r="AL4032" s="95" t="s">
        <v>88</v>
      </c>
      <c r="AM4032" s="95" t="s">
        <v>88</v>
      </c>
      <c r="AN4032" s="95" t="s">
        <v>89</v>
      </c>
      <c r="AO4032" s="95" t="s">
        <v>88</v>
      </c>
      <c r="AP4032" s="95" t="s">
        <v>89</v>
      </c>
      <c r="AQ4032" s="95" t="s">
        <v>90</v>
      </c>
      <c r="AR4032" s="95" t="s">
        <v>90</v>
      </c>
      <c r="AS4032" s="95" t="s">
        <v>25691</v>
      </c>
      <c r="AT4032" s="95" t="s">
        <v>92</v>
      </c>
      <c r="AU4032" s="95" t="s">
        <v>92</v>
      </c>
      <c r="AV4032" s="95" t="s">
        <v>93</v>
      </c>
      <c r="AW4032" s="95" t="s">
        <v>35055</v>
      </c>
      <c r="AX4032" s="95" t="s">
        <v>35056</v>
      </c>
      <c r="AY4032" s="95" t="s">
        <v>35057</v>
      </c>
      <c r="AZ4032" s="95" t="s">
        <v>35056</v>
      </c>
      <c r="BA4032" s="95" t="s">
        <v>97</v>
      </c>
      <c r="BB4032" s="95" t="s">
        <v>35058</v>
      </c>
      <c r="BC4032" s="95" t="s">
        <v>99</v>
      </c>
      <c r="BD4032" s="95" t="s">
        <v>100</v>
      </c>
      <c r="BE4032" s="95" t="s">
        <v>61</v>
      </c>
      <c r="BF4032" s="95" t="s">
        <v>119</v>
      </c>
      <c r="BG4032" s="95" t="s">
        <v>101</v>
      </c>
    </row>
    <row r="4033" s="86" customFormat="1" ht="19" customHeight="1" spans="1:59">
      <c r="A4033" s="95" t="s">
        <v>1984</v>
      </c>
      <c r="B4033" s="95" t="s">
        <v>1985</v>
      </c>
      <c r="C4033" s="95" t="s">
        <v>4884</v>
      </c>
      <c r="D4033" s="95" t="s">
        <v>4885</v>
      </c>
      <c r="E4033" s="95" t="s">
        <v>35059</v>
      </c>
      <c r="F4033" s="95" t="s">
        <v>35060</v>
      </c>
      <c r="G4033" s="95" t="s">
        <v>17436</v>
      </c>
      <c r="H4033" s="95" t="s">
        <v>539</v>
      </c>
      <c r="I4033" s="95" t="s">
        <v>35061</v>
      </c>
      <c r="J4033" s="95" t="s">
        <v>35062</v>
      </c>
      <c r="K4033" s="95" t="s">
        <v>35063</v>
      </c>
      <c r="L4033" s="95" t="s">
        <v>73</v>
      </c>
      <c r="M4033" s="95" t="s">
        <v>1526</v>
      </c>
      <c r="N4033" s="95" t="s">
        <v>811</v>
      </c>
      <c r="O4033" s="95" t="s">
        <v>1875</v>
      </c>
      <c r="P4033" s="95" t="s">
        <v>1876</v>
      </c>
      <c r="Q4033" s="95" t="s">
        <v>2597</v>
      </c>
      <c r="R4033" s="95" t="s">
        <v>1878</v>
      </c>
      <c r="S4033" s="95" t="s">
        <v>35064</v>
      </c>
      <c r="T4033" s="95" t="s">
        <v>380</v>
      </c>
      <c r="U4033" s="96">
        <v>0</v>
      </c>
      <c r="V4033" s="96">
        <v>9675</v>
      </c>
      <c r="W4033" s="96">
        <v>7500</v>
      </c>
      <c r="X4033" s="96">
        <v>6000</v>
      </c>
      <c r="Y4033" s="95" t="s">
        <v>82</v>
      </c>
      <c r="Z4033" s="95" t="s">
        <v>25689</v>
      </c>
      <c r="AA4033" s="95" t="s">
        <v>84</v>
      </c>
      <c r="AB4033" s="95" t="s">
        <v>35065</v>
      </c>
      <c r="AC4033" s="95" t="s">
        <v>25849</v>
      </c>
      <c r="AD4033" s="95" t="s">
        <v>87</v>
      </c>
      <c r="AE4033" s="95" t="s">
        <v>61</v>
      </c>
      <c r="AF4033" s="95" t="s">
        <v>61</v>
      </c>
      <c r="AG4033" s="95" t="s">
        <v>89</v>
      </c>
      <c r="AH4033" s="95" t="s">
        <v>89</v>
      </c>
      <c r="AI4033" s="95" t="s">
        <v>89</v>
      </c>
      <c r="AJ4033" s="95" t="s">
        <v>89</v>
      </c>
      <c r="AK4033" s="95" t="s">
        <v>89</v>
      </c>
      <c r="AL4033" s="95" t="s">
        <v>89</v>
      </c>
      <c r="AM4033" s="95" t="s">
        <v>89</v>
      </c>
      <c r="AN4033" s="95" t="s">
        <v>89</v>
      </c>
      <c r="AO4033" s="95" t="s">
        <v>89</v>
      </c>
      <c r="AP4033" s="95" t="s">
        <v>89</v>
      </c>
      <c r="AQ4033" s="95" t="s">
        <v>90</v>
      </c>
      <c r="AR4033" s="95" t="s">
        <v>90</v>
      </c>
      <c r="AS4033" s="95" t="s">
        <v>25691</v>
      </c>
      <c r="AT4033" s="95" t="s">
        <v>92</v>
      </c>
      <c r="AU4033" s="95" t="s">
        <v>92</v>
      </c>
      <c r="AV4033" s="95" t="s">
        <v>93</v>
      </c>
      <c r="AW4033" s="95" t="s">
        <v>35066</v>
      </c>
      <c r="AX4033" s="95" t="s">
        <v>35067</v>
      </c>
      <c r="AY4033" s="95" t="s">
        <v>35068</v>
      </c>
      <c r="AZ4033" s="95" t="s">
        <v>35067</v>
      </c>
      <c r="BA4033" s="95" t="s">
        <v>97</v>
      </c>
      <c r="BB4033" s="95" t="s">
        <v>35069</v>
      </c>
      <c r="BC4033" s="95" t="s">
        <v>99</v>
      </c>
      <c r="BD4033" s="95" t="s">
        <v>100</v>
      </c>
      <c r="BE4033" s="95" t="s">
        <v>61</v>
      </c>
      <c r="BF4033" s="95" t="s">
        <v>380</v>
      </c>
      <c r="BG4033" s="95" t="s">
        <v>101</v>
      </c>
    </row>
    <row r="4034" s="86" customFormat="1" ht="19" customHeight="1" spans="1:59">
      <c r="A4034" s="95" t="s">
        <v>126</v>
      </c>
      <c r="B4034" s="95" t="s">
        <v>127</v>
      </c>
      <c r="C4034" s="95" t="s">
        <v>248</v>
      </c>
      <c r="D4034" s="95" t="s">
        <v>249</v>
      </c>
      <c r="E4034" s="95" t="s">
        <v>24693</v>
      </c>
      <c r="F4034" s="95" t="s">
        <v>251</v>
      </c>
      <c r="G4034" s="95" t="s">
        <v>252</v>
      </c>
      <c r="H4034" s="95" t="s">
        <v>109</v>
      </c>
      <c r="I4034" s="95" t="s">
        <v>35070</v>
      </c>
      <c r="J4034" s="95" t="s">
        <v>35071</v>
      </c>
      <c r="K4034" s="95" t="s">
        <v>35072</v>
      </c>
      <c r="L4034" s="95" t="s">
        <v>73</v>
      </c>
      <c r="M4034" s="95" t="s">
        <v>2014</v>
      </c>
      <c r="N4034" s="95" t="s">
        <v>1835</v>
      </c>
      <c r="O4034" s="95" t="s">
        <v>774</v>
      </c>
      <c r="P4034" s="95" t="s">
        <v>775</v>
      </c>
      <c r="Q4034" s="95" t="s">
        <v>3796</v>
      </c>
      <c r="R4034" s="95" t="s">
        <v>3797</v>
      </c>
      <c r="S4034" s="95" t="s">
        <v>35073</v>
      </c>
      <c r="T4034" s="95" t="s">
        <v>380</v>
      </c>
      <c r="U4034" s="96">
        <v>0</v>
      </c>
      <c r="V4034" s="96">
        <v>8400</v>
      </c>
      <c r="W4034" s="96">
        <v>6400</v>
      </c>
      <c r="X4034" s="96">
        <v>1500</v>
      </c>
      <c r="Y4034" s="95" t="s">
        <v>82</v>
      </c>
      <c r="Z4034" s="95" t="s">
        <v>25689</v>
      </c>
      <c r="AA4034" s="95" t="s">
        <v>84</v>
      </c>
      <c r="AB4034" s="95" t="s">
        <v>24698</v>
      </c>
      <c r="AC4034" s="95" t="s">
        <v>25830</v>
      </c>
      <c r="AD4034" s="95" t="s">
        <v>87</v>
      </c>
      <c r="AE4034" s="95" t="s">
        <v>61</v>
      </c>
      <c r="AF4034" s="95" t="s">
        <v>61</v>
      </c>
      <c r="AG4034" s="95" t="s">
        <v>89</v>
      </c>
      <c r="AH4034" s="95" t="s">
        <v>89</v>
      </c>
      <c r="AI4034" s="95" t="s">
        <v>88</v>
      </c>
      <c r="AJ4034" s="95" t="s">
        <v>88</v>
      </c>
      <c r="AK4034" s="95" t="s">
        <v>88</v>
      </c>
      <c r="AL4034" s="95" t="s">
        <v>88</v>
      </c>
      <c r="AM4034" s="95" t="s">
        <v>89</v>
      </c>
      <c r="AN4034" s="95" t="s">
        <v>88</v>
      </c>
      <c r="AO4034" s="95" t="s">
        <v>88</v>
      </c>
      <c r="AP4034" s="95" t="s">
        <v>89</v>
      </c>
      <c r="AQ4034" s="95" t="s">
        <v>90</v>
      </c>
      <c r="AR4034" s="95" t="s">
        <v>90</v>
      </c>
      <c r="AS4034" s="95" t="s">
        <v>25691</v>
      </c>
      <c r="AT4034" s="95" t="s">
        <v>92</v>
      </c>
      <c r="AU4034" s="95" t="s">
        <v>92</v>
      </c>
      <c r="AV4034" s="95" t="s">
        <v>93</v>
      </c>
      <c r="AW4034" s="95" t="s">
        <v>24699</v>
      </c>
      <c r="AX4034" s="95" t="s">
        <v>35074</v>
      </c>
      <c r="AY4034" s="95" t="s">
        <v>24701</v>
      </c>
      <c r="AZ4034" s="95" t="s">
        <v>35074</v>
      </c>
      <c r="BA4034" s="95" t="s">
        <v>97</v>
      </c>
      <c r="BB4034" s="95" t="s">
        <v>35075</v>
      </c>
      <c r="BC4034" s="95" t="s">
        <v>99</v>
      </c>
      <c r="BD4034" s="95" t="s">
        <v>100</v>
      </c>
      <c r="BE4034" s="95" t="s">
        <v>61</v>
      </c>
      <c r="BF4034" s="95" t="s">
        <v>380</v>
      </c>
      <c r="BG4034" s="95" t="s">
        <v>101</v>
      </c>
    </row>
    <row r="4035" s="86" customFormat="1" ht="19" customHeight="1" spans="1:59">
      <c r="A4035" s="95" t="s">
        <v>1774</v>
      </c>
      <c r="B4035" s="95" t="s">
        <v>1775</v>
      </c>
      <c r="C4035" s="95" t="s">
        <v>6861</v>
      </c>
      <c r="D4035" s="95" t="s">
        <v>6862</v>
      </c>
      <c r="E4035" s="95" t="s">
        <v>35076</v>
      </c>
      <c r="F4035" s="95" t="s">
        <v>35077</v>
      </c>
      <c r="G4035" s="95" t="s">
        <v>1780</v>
      </c>
      <c r="H4035" s="95" t="s">
        <v>3123</v>
      </c>
      <c r="I4035" s="95" t="s">
        <v>35078</v>
      </c>
      <c r="J4035" s="95" t="s">
        <v>35079</v>
      </c>
      <c r="K4035" s="95" t="s">
        <v>35080</v>
      </c>
      <c r="L4035" s="95" t="s">
        <v>73</v>
      </c>
      <c r="M4035" s="95" t="s">
        <v>7577</v>
      </c>
      <c r="N4035" s="95" t="s">
        <v>75</v>
      </c>
      <c r="O4035" s="95" t="s">
        <v>3128</v>
      </c>
      <c r="P4035" s="95" t="s">
        <v>3129</v>
      </c>
      <c r="Q4035" s="95" t="s">
        <v>3044</v>
      </c>
      <c r="R4035" s="95" t="s">
        <v>3129</v>
      </c>
      <c r="S4035" s="95" t="s">
        <v>35081</v>
      </c>
      <c r="T4035" s="95" t="s">
        <v>119</v>
      </c>
      <c r="U4035" s="96">
        <v>0</v>
      </c>
      <c r="V4035" s="96">
        <v>1800</v>
      </c>
      <c r="W4035" s="96">
        <v>1440</v>
      </c>
      <c r="X4035" s="96">
        <v>1440</v>
      </c>
      <c r="Y4035" s="95" t="s">
        <v>82</v>
      </c>
      <c r="Z4035" s="95" t="s">
        <v>25689</v>
      </c>
      <c r="AA4035" s="95" t="s">
        <v>84</v>
      </c>
      <c r="AB4035" s="95" t="s">
        <v>16023</v>
      </c>
      <c r="AC4035" s="95" t="s">
        <v>25690</v>
      </c>
      <c r="AD4035" s="95" t="s">
        <v>87</v>
      </c>
      <c r="AE4035" s="95" t="s">
        <v>61</v>
      </c>
      <c r="AF4035" s="95" t="s">
        <v>61</v>
      </c>
      <c r="AG4035" s="95" t="s">
        <v>89</v>
      </c>
      <c r="AH4035" s="95" t="s">
        <v>89</v>
      </c>
      <c r="AI4035" s="95" t="s">
        <v>89</v>
      </c>
      <c r="AJ4035" s="95" t="s">
        <v>88</v>
      </c>
      <c r="AK4035" s="95" t="s">
        <v>89</v>
      </c>
      <c r="AL4035" s="95" t="s">
        <v>89</v>
      </c>
      <c r="AM4035" s="95" t="s">
        <v>89</v>
      </c>
      <c r="AN4035" s="95" t="s">
        <v>89</v>
      </c>
      <c r="AO4035" s="95" t="s">
        <v>88</v>
      </c>
      <c r="AP4035" s="95" t="s">
        <v>89</v>
      </c>
      <c r="AQ4035" s="95" t="s">
        <v>90</v>
      </c>
      <c r="AR4035" s="95" t="s">
        <v>90</v>
      </c>
      <c r="AS4035" s="95" t="s">
        <v>25691</v>
      </c>
      <c r="AT4035" s="95" t="s">
        <v>92</v>
      </c>
      <c r="AU4035" s="95" t="s">
        <v>92</v>
      </c>
      <c r="AV4035" s="95" t="s">
        <v>93</v>
      </c>
      <c r="AW4035" s="95" t="s">
        <v>35082</v>
      </c>
      <c r="AX4035" s="95" t="s">
        <v>35083</v>
      </c>
      <c r="AY4035" s="95" t="s">
        <v>35084</v>
      </c>
      <c r="AZ4035" s="95" t="s">
        <v>35083</v>
      </c>
      <c r="BA4035" s="95" t="s">
        <v>97</v>
      </c>
      <c r="BB4035" s="95" t="s">
        <v>35085</v>
      </c>
      <c r="BC4035" s="95" t="s">
        <v>99</v>
      </c>
      <c r="BD4035" s="95" t="s">
        <v>100</v>
      </c>
      <c r="BE4035" s="95" t="s">
        <v>61</v>
      </c>
      <c r="BF4035" s="95" t="s">
        <v>119</v>
      </c>
      <c r="BG4035" s="95" t="s">
        <v>101</v>
      </c>
    </row>
    <row r="4036" s="86" customFormat="1" ht="19" customHeight="1" spans="1:59">
      <c r="A4036" s="95" t="s">
        <v>151</v>
      </c>
      <c r="B4036" s="95" t="s">
        <v>152</v>
      </c>
      <c r="C4036" s="95" t="s">
        <v>741</v>
      </c>
      <c r="D4036" s="95" t="s">
        <v>742</v>
      </c>
      <c r="E4036" s="95" t="s">
        <v>35086</v>
      </c>
      <c r="F4036" s="95" t="s">
        <v>7560</v>
      </c>
      <c r="G4036" s="95" t="s">
        <v>7561</v>
      </c>
      <c r="H4036" s="95" t="s">
        <v>2636</v>
      </c>
      <c r="I4036" s="95" t="s">
        <v>35087</v>
      </c>
      <c r="J4036" s="95" t="s">
        <v>35088</v>
      </c>
      <c r="K4036" s="95" t="s">
        <v>35089</v>
      </c>
      <c r="L4036" s="95" t="s">
        <v>73</v>
      </c>
      <c r="M4036" s="95" t="s">
        <v>2014</v>
      </c>
      <c r="N4036" s="95" t="s">
        <v>374</v>
      </c>
      <c r="O4036" s="95" t="s">
        <v>3774</v>
      </c>
      <c r="P4036" s="95" t="s">
        <v>7059</v>
      </c>
      <c r="Q4036" s="95" t="s">
        <v>7060</v>
      </c>
      <c r="R4036" s="95" t="s">
        <v>7059</v>
      </c>
      <c r="S4036" s="95" t="s">
        <v>35090</v>
      </c>
      <c r="T4036" s="95" t="s">
        <v>119</v>
      </c>
      <c r="U4036" s="96">
        <v>0</v>
      </c>
      <c r="V4036" s="96">
        <v>6000</v>
      </c>
      <c r="W4036" s="96">
        <v>4200</v>
      </c>
      <c r="X4036" s="96">
        <v>2000</v>
      </c>
      <c r="Y4036" s="95" t="s">
        <v>82</v>
      </c>
      <c r="Z4036" s="95" t="s">
        <v>25689</v>
      </c>
      <c r="AA4036" s="95" t="s">
        <v>84</v>
      </c>
      <c r="AB4036" s="95" t="s">
        <v>35091</v>
      </c>
      <c r="AC4036" s="95" t="s">
        <v>25830</v>
      </c>
      <c r="AD4036" s="95" t="s">
        <v>87</v>
      </c>
      <c r="AE4036" s="95" t="s">
        <v>61</v>
      </c>
      <c r="AF4036" s="95" t="s">
        <v>61</v>
      </c>
      <c r="AG4036" s="95" t="s">
        <v>89</v>
      </c>
      <c r="AH4036" s="95" t="s">
        <v>89</v>
      </c>
      <c r="AI4036" s="95" t="s">
        <v>88</v>
      </c>
      <c r="AJ4036" s="95" t="s">
        <v>88</v>
      </c>
      <c r="AK4036" s="95" t="s">
        <v>89</v>
      </c>
      <c r="AL4036" s="95" t="s">
        <v>89</v>
      </c>
      <c r="AM4036" s="95" t="s">
        <v>88</v>
      </c>
      <c r="AN4036" s="95" t="s">
        <v>88</v>
      </c>
      <c r="AO4036" s="95" t="s">
        <v>88</v>
      </c>
      <c r="AP4036" s="95" t="s">
        <v>89</v>
      </c>
      <c r="AQ4036" s="95" t="s">
        <v>90</v>
      </c>
      <c r="AR4036" s="95" t="s">
        <v>90</v>
      </c>
      <c r="AS4036" s="95" t="s">
        <v>25691</v>
      </c>
      <c r="AT4036" s="95" t="s">
        <v>92</v>
      </c>
      <c r="AU4036" s="95" t="s">
        <v>92</v>
      </c>
      <c r="AV4036" s="95" t="s">
        <v>93</v>
      </c>
      <c r="AW4036" s="95" t="s">
        <v>35092</v>
      </c>
      <c r="AX4036" s="95" t="s">
        <v>35093</v>
      </c>
      <c r="AY4036" s="95" t="s">
        <v>35094</v>
      </c>
      <c r="AZ4036" s="95" t="s">
        <v>35093</v>
      </c>
      <c r="BA4036" s="95" t="s">
        <v>97</v>
      </c>
      <c r="BB4036" s="95" t="s">
        <v>35095</v>
      </c>
      <c r="BC4036" s="95" t="s">
        <v>99</v>
      </c>
      <c r="BD4036" s="95" t="s">
        <v>100</v>
      </c>
      <c r="BE4036" s="95" t="s">
        <v>61</v>
      </c>
      <c r="BF4036" s="95" t="s">
        <v>119</v>
      </c>
      <c r="BG4036" s="95" t="s">
        <v>101</v>
      </c>
    </row>
    <row r="4037" s="86" customFormat="1" ht="19" customHeight="1" spans="1:59">
      <c r="A4037" s="95" t="s">
        <v>694</v>
      </c>
      <c r="B4037" s="95" t="s">
        <v>695</v>
      </c>
      <c r="C4037" s="95" t="s">
        <v>1108</v>
      </c>
      <c r="D4037" s="95" t="s">
        <v>1109</v>
      </c>
      <c r="E4037" s="95" t="s">
        <v>35096</v>
      </c>
      <c r="F4037" s="95" t="s">
        <v>35097</v>
      </c>
      <c r="G4037" s="95" t="s">
        <v>11828</v>
      </c>
      <c r="H4037" s="95" t="s">
        <v>2216</v>
      </c>
      <c r="I4037" s="95" t="s">
        <v>35098</v>
      </c>
      <c r="J4037" s="95" t="s">
        <v>35099</v>
      </c>
      <c r="K4037" s="95" t="s">
        <v>35100</v>
      </c>
      <c r="L4037" s="95" t="s">
        <v>73</v>
      </c>
      <c r="M4037" s="95" t="s">
        <v>74</v>
      </c>
      <c r="N4037" s="95" t="s">
        <v>880</v>
      </c>
      <c r="O4037" s="95" t="s">
        <v>2221</v>
      </c>
      <c r="P4037" s="95" t="s">
        <v>2222</v>
      </c>
      <c r="Q4037" s="95" t="s">
        <v>2223</v>
      </c>
      <c r="R4037" s="95" t="s">
        <v>2224</v>
      </c>
      <c r="S4037" s="95" t="s">
        <v>35101</v>
      </c>
      <c r="T4037" s="95" t="s">
        <v>119</v>
      </c>
      <c r="U4037" s="96">
        <v>0</v>
      </c>
      <c r="V4037" s="96">
        <v>16000</v>
      </c>
      <c r="W4037" s="96">
        <v>12800</v>
      </c>
      <c r="X4037" s="96">
        <v>6800</v>
      </c>
      <c r="Y4037" s="95" t="s">
        <v>82</v>
      </c>
      <c r="Z4037" s="95" t="s">
        <v>25689</v>
      </c>
      <c r="AA4037" s="95" t="s">
        <v>84</v>
      </c>
      <c r="AB4037" s="95" t="s">
        <v>35097</v>
      </c>
      <c r="AC4037" s="95" t="s">
        <v>4869</v>
      </c>
      <c r="AD4037" s="95" t="s">
        <v>87</v>
      </c>
      <c r="AE4037" s="95" t="s">
        <v>61</v>
      </c>
      <c r="AF4037" s="95" t="s">
        <v>61</v>
      </c>
      <c r="AG4037" s="95" t="s">
        <v>89</v>
      </c>
      <c r="AH4037" s="95" t="s">
        <v>89</v>
      </c>
      <c r="AI4037" s="95" t="s">
        <v>88</v>
      </c>
      <c r="AJ4037" s="95" t="s">
        <v>88</v>
      </c>
      <c r="AK4037" s="95" t="s">
        <v>88</v>
      </c>
      <c r="AL4037" s="95" t="s">
        <v>88</v>
      </c>
      <c r="AM4037" s="95" t="s">
        <v>88</v>
      </c>
      <c r="AN4037" s="95" t="s">
        <v>88</v>
      </c>
      <c r="AO4037" s="95" t="s">
        <v>88</v>
      </c>
      <c r="AP4037" s="95" t="s">
        <v>89</v>
      </c>
      <c r="AQ4037" s="95" t="s">
        <v>90</v>
      </c>
      <c r="AR4037" s="95" t="s">
        <v>90</v>
      </c>
      <c r="AS4037" s="95" t="s">
        <v>25691</v>
      </c>
      <c r="AT4037" s="95" t="s">
        <v>92</v>
      </c>
      <c r="AU4037" s="95" t="s">
        <v>92</v>
      </c>
      <c r="AV4037" s="95" t="s">
        <v>93</v>
      </c>
      <c r="AW4037" s="95" t="s">
        <v>35102</v>
      </c>
      <c r="AX4037" s="95" t="s">
        <v>35103</v>
      </c>
      <c r="AY4037" s="95" t="s">
        <v>35104</v>
      </c>
      <c r="AZ4037" s="95" t="s">
        <v>35103</v>
      </c>
      <c r="BA4037" s="95" t="s">
        <v>97</v>
      </c>
      <c r="BB4037" s="95" t="s">
        <v>35105</v>
      </c>
      <c r="BC4037" s="95" t="s">
        <v>99</v>
      </c>
      <c r="BD4037" s="95" t="s">
        <v>100</v>
      </c>
      <c r="BE4037" s="95" t="s">
        <v>61</v>
      </c>
      <c r="BF4037" s="95" t="s">
        <v>119</v>
      </c>
      <c r="BG4037" s="95" t="s">
        <v>101</v>
      </c>
    </row>
    <row r="4038" s="86" customFormat="1" ht="19" customHeight="1" spans="1:59">
      <c r="A4038" s="95" t="s">
        <v>694</v>
      </c>
      <c r="B4038" s="95" t="s">
        <v>695</v>
      </c>
      <c r="C4038" s="95" t="s">
        <v>1108</v>
      </c>
      <c r="D4038" s="95" t="s">
        <v>1109</v>
      </c>
      <c r="E4038" s="95" t="s">
        <v>35106</v>
      </c>
      <c r="F4038" s="95" t="s">
        <v>35107</v>
      </c>
      <c r="G4038" s="95" t="s">
        <v>23182</v>
      </c>
      <c r="H4038" s="95" t="s">
        <v>158</v>
      </c>
      <c r="I4038" s="95" t="s">
        <v>35108</v>
      </c>
      <c r="J4038" s="95" t="s">
        <v>35109</v>
      </c>
      <c r="K4038" s="95" t="s">
        <v>35110</v>
      </c>
      <c r="L4038" s="95" t="s">
        <v>73</v>
      </c>
      <c r="M4038" s="95" t="s">
        <v>2014</v>
      </c>
      <c r="N4038" s="95" t="s">
        <v>1835</v>
      </c>
      <c r="O4038" s="95" t="s">
        <v>164</v>
      </c>
      <c r="P4038" s="95" t="s">
        <v>165</v>
      </c>
      <c r="Q4038" s="95" t="s">
        <v>166</v>
      </c>
      <c r="R4038" s="95" t="s">
        <v>167</v>
      </c>
      <c r="S4038" s="95" t="s">
        <v>35111</v>
      </c>
      <c r="T4038" s="95" t="s">
        <v>119</v>
      </c>
      <c r="U4038" s="96">
        <v>0</v>
      </c>
      <c r="V4038" s="96">
        <v>6500</v>
      </c>
      <c r="W4038" s="96">
        <v>3250</v>
      </c>
      <c r="X4038" s="96">
        <v>2000</v>
      </c>
      <c r="Y4038" s="95" t="s">
        <v>82</v>
      </c>
      <c r="Z4038" s="95" t="s">
        <v>25689</v>
      </c>
      <c r="AA4038" s="95" t="s">
        <v>84</v>
      </c>
      <c r="AB4038" s="95" t="s">
        <v>35112</v>
      </c>
      <c r="AC4038" s="95" t="s">
        <v>26031</v>
      </c>
      <c r="AD4038" s="95" t="s">
        <v>87</v>
      </c>
      <c r="AE4038" s="95" t="s">
        <v>61</v>
      </c>
      <c r="AF4038" s="95" t="s">
        <v>61</v>
      </c>
      <c r="AG4038" s="95" t="s">
        <v>89</v>
      </c>
      <c r="AH4038" s="95" t="s">
        <v>88</v>
      </c>
      <c r="AI4038" s="95" t="s">
        <v>88</v>
      </c>
      <c r="AJ4038" s="95" t="s">
        <v>88</v>
      </c>
      <c r="AK4038" s="95" t="s">
        <v>88</v>
      </c>
      <c r="AL4038" s="95" t="s">
        <v>88</v>
      </c>
      <c r="AM4038" s="95" t="s">
        <v>88</v>
      </c>
      <c r="AN4038" s="95" t="s">
        <v>88</v>
      </c>
      <c r="AO4038" s="95" t="s">
        <v>88</v>
      </c>
      <c r="AP4038" s="95" t="s">
        <v>89</v>
      </c>
      <c r="AQ4038" s="95" t="s">
        <v>90</v>
      </c>
      <c r="AR4038" s="95" t="s">
        <v>90</v>
      </c>
      <c r="AS4038" s="95" t="s">
        <v>25691</v>
      </c>
      <c r="AT4038" s="95" t="s">
        <v>92</v>
      </c>
      <c r="AU4038" s="95" t="s">
        <v>92</v>
      </c>
      <c r="AV4038" s="95" t="s">
        <v>93</v>
      </c>
      <c r="AW4038" s="95" t="s">
        <v>35113</v>
      </c>
      <c r="AX4038" s="95" t="s">
        <v>35114</v>
      </c>
      <c r="AY4038" s="95" t="s">
        <v>34793</v>
      </c>
      <c r="AZ4038" s="95" t="s">
        <v>35114</v>
      </c>
      <c r="BA4038" s="95" t="s">
        <v>97</v>
      </c>
      <c r="BB4038" s="95" t="s">
        <v>35115</v>
      </c>
      <c r="BC4038" s="95" t="s">
        <v>99</v>
      </c>
      <c r="BD4038" s="95" t="s">
        <v>100</v>
      </c>
      <c r="BE4038" s="95" t="s">
        <v>61</v>
      </c>
      <c r="BF4038" s="95" t="s">
        <v>119</v>
      </c>
      <c r="BG4038" s="95" t="s">
        <v>101</v>
      </c>
    </row>
    <row r="4039" s="86" customFormat="1" ht="19" customHeight="1" spans="1:59">
      <c r="A4039" s="95" t="s">
        <v>694</v>
      </c>
      <c r="B4039" s="95" t="s">
        <v>695</v>
      </c>
      <c r="C4039" s="95" t="s">
        <v>766</v>
      </c>
      <c r="D4039" s="95" t="s">
        <v>767</v>
      </c>
      <c r="E4039" s="95" t="s">
        <v>35116</v>
      </c>
      <c r="F4039" s="95" t="s">
        <v>769</v>
      </c>
      <c r="G4039" s="95" t="s">
        <v>769</v>
      </c>
      <c r="H4039" s="95" t="s">
        <v>109</v>
      </c>
      <c r="I4039" s="95" t="s">
        <v>35117</v>
      </c>
      <c r="J4039" s="95" t="s">
        <v>35118</v>
      </c>
      <c r="K4039" s="95" t="s">
        <v>625</v>
      </c>
      <c r="L4039" s="95" t="s">
        <v>73</v>
      </c>
      <c r="M4039" s="95" t="s">
        <v>1505</v>
      </c>
      <c r="N4039" s="95" t="s">
        <v>203</v>
      </c>
      <c r="O4039" s="95" t="s">
        <v>3772</v>
      </c>
      <c r="P4039" s="95" t="s">
        <v>3773</v>
      </c>
      <c r="Q4039" s="95" t="s">
        <v>26609</v>
      </c>
      <c r="R4039" s="95" t="s">
        <v>26610</v>
      </c>
      <c r="S4039" s="95" t="s">
        <v>35119</v>
      </c>
      <c r="T4039" s="95" t="s">
        <v>119</v>
      </c>
      <c r="U4039" s="96">
        <v>0</v>
      </c>
      <c r="V4039" s="96">
        <v>16094.34</v>
      </c>
      <c r="W4039" s="96">
        <v>4194</v>
      </c>
      <c r="X4039" s="96">
        <v>4194</v>
      </c>
      <c r="Y4039" s="95" t="s">
        <v>82</v>
      </c>
      <c r="Z4039" s="95" t="s">
        <v>25689</v>
      </c>
      <c r="AA4039" s="95" t="s">
        <v>84</v>
      </c>
      <c r="AB4039" s="95" t="s">
        <v>35120</v>
      </c>
      <c r="AC4039" s="95" t="s">
        <v>4869</v>
      </c>
      <c r="AD4039" s="95" t="s">
        <v>87</v>
      </c>
      <c r="AE4039" s="95" t="s">
        <v>61</v>
      </c>
      <c r="AF4039" s="95" t="s">
        <v>61</v>
      </c>
      <c r="AG4039" s="95" t="s">
        <v>89</v>
      </c>
      <c r="AH4039" s="95" t="s">
        <v>88</v>
      </c>
      <c r="AI4039" s="95" t="s">
        <v>88</v>
      </c>
      <c r="AJ4039" s="95" t="s">
        <v>88</v>
      </c>
      <c r="AK4039" s="95" t="s">
        <v>88</v>
      </c>
      <c r="AL4039" s="95" t="s">
        <v>88</v>
      </c>
      <c r="AM4039" s="95" t="s">
        <v>89</v>
      </c>
      <c r="AN4039" s="95" t="s">
        <v>88</v>
      </c>
      <c r="AO4039" s="95" t="s">
        <v>88</v>
      </c>
      <c r="AP4039" s="95" t="s">
        <v>89</v>
      </c>
      <c r="AQ4039" s="95" t="s">
        <v>90</v>
      </c>
      <c r="AR4039" s="95" t="s">
        <v>90</v>
      </c>
      <c r="AS4039" s="95" t="s">
        <v>25691</v>
      </c>
      <c r="AT4039" s="95" t="s">
        <v>92</v>
      </c>
      <c r="AU4039" s="95" t="s">
        <v>92</v>
      </c>
      <c r="AV4039" s="95" t="s">
        <v>93</v>
      </c>
      <c r="AW4039" s="95" t="s">
        <v>35121</v>
      </c>
      <c r="AX4039" s="95" t="s">
        <v>35122</v>
      </c>
      <c r="AY4039" s="95" t="s">
        <v>35123</v>
      </c>
      <c r="AZ4039" s="95" t="s">
        <v>35122</v>
      </c>
      <c r="BA4039" s="95" t="s">
        <v>97</v>
      </c>
      <c r="BB4039" s="95" t="s">
        <v>35124</v>
      </c>
      <c r="BC4039" s="95" t="s">
        <v>99</v>
      </c>
      <c r="BD4039" s="95" t="s">
        <v>100</v>
      </c>
      <c r="BE4039" s="95" t="s">
        <v>61</v>
      </c>
      <c r="BF4039" s="95" t="s">
        <v>119</v>
      </c>
      <c r="BG4039" s="95" t="s">
        <v>101</v>
      </c>
    </row>
    <row r="4040" s="86" customFormat="1" ht="19" customHeight="1" spans="1:59">
      <c r="A4040" s="95" t="s">
        <v>1774</v>
      </c>
      <c r="B4040" s="95" t="s">
        <v>1775</v>
      </c>
      <c r="C4040" s="95" t="s">
        <v>9816</v>
      </c>
      <c r="D4040" s="95" t="s">
        <v>9817</v>
      </c>
      <c r="E4040" s="95" t="s">
        <v>35125</v>
      </c>
      <c r="F4040" s="95" t="s">
        <v>16064</v>
      </c>
      <c r="G4040" s="95" t="s">
        <v>3367</v>
      </c>
      <c r="H4040" s="95" t="s">
        <v>109</v>
      </c>
      <c r="I4040" s="95" t="s">
        <v>35126</v>
      </c>
      <c r="J4040" s="95" t="s">
        <v>35127</v>
      </c>
      <c r="K4040" s="95" t="s">
        <v>35128</v>
      </c>
      <c r="L4040" s="95" t="s">
        <v>73</v>
      </c>
      <c r="M4040" s="95" t="s">
        <v>6595</v>
      </c>
      <c r="N4040" s="95" t="s">
        <v>203</v>
      </c>
      <c r="O4040" s="95" t="s">
        <v>3772</v>
      </c>
      <c r="P4040" s="95" t="s">
        <v>3773</v>
      </c>
      <c r="Q4040" s="95" t="s">
        <v>3774</v>
      </c>
      <c r="R4040" s="95" t="s">
        <v>3773</v>
      </c>
      <c r="S4040" s="95" t="s">
        <v>35129</v>
      </c>
      <c r="T4040" s="95" t="s">
        <v>380</v>
      </c>
      <c r="U4040" s="96">
        <v>0</v>
      </c>
      <c r="V4040" s="96">
        <v>12963</v>
      </c>
      <c r="W4040" s="96">
        <v>4000</v>
      </c>
      <c r="X4040" s="96">
        <v>4000</v>
      </c>
      <c r="Y4040" s="95" t="s">
        <v>143</v>
      </c>
      <c r="Z4040" s="95" t="s">
        <v>25689</v>
      </c>
      <c r="AA4040" s="95" t="s">
        <v>84</v>
      </c>
      <c r="AB4040" s="95" t="s">
        <v>35130</v>
      </c>
      <c r="AC4040" s="95" t="s">
        <v>26031</v>
      </c>
      <c r="AD4040" s="95" t="s">
        <v>87</v>
      </c>
      <c r="AE4040" s="95" t="s">
        <v>61</v>
      </c>
      <c r="AF4040" s="95" t="s">
        <v>61</v>
      </c>
      <c r="AG4040" s="95" t="s">
        <v>89</v>
      </c>
      <c r="AH4040" s="95" t="s">
        <v>89</v>
      </c>
      <c r="AI4040" s="95" t="s">
        <v>89</v>
      </c>
      <c r="AJ4040" s="95" t="s">
        <v>89</v>
      </c>
      <c r="AK4040" s="95" t="s">
        <v>89</v>
      </c>
      <c r="AL4040" s="95" t="s">
        <v>88</v>
      </c>
      <c r="AM4040" s="95" t="s">
        <v>89</v>
      </c>
      <c r="AN4040" s="95" t="s">
        <v>89</v>
      </c>
      <c r="AO4040" s="95" t="s">
        <v>88</v>
      </c>
      <c r="AP4040" s="95" t="s">
        <v>89</v>
      </c>
      <c r="AQ4040" s="95" t="s">
        <v>90</v>
      </c>
      <c r="AR4040" s="95" t="s">
        <v>90</v>
      </c>
      <c r="AS4040" s="95" t="s">
        <v>25691</v>
      </c>
      <c r="AT4040" s="95" t="s">
        <v>92</v>
      </c>
      <c r="AU4040" s="95" t="s">
        <v>92</v>
      </c>
      <c r="AV4040" s="95" t="s">
        <v>93</v>
      </c>
      <c r="AW4040" s="95" t="s">
        <v>35131</v>
      </c>
      <c r="AX4040" s="95" t="s">
        <v>35132</v>
      </c>
      <c r="AY4040" s="95" t="s">
        <v>35133</v>
      </c>
      <c r="AZ4040" s="95" t="s">
        <v>35132</v>
      </c>
      <c r="BA4040" s="95" t="s">
        <v>97</v>
      </c>
      <c r="BB4040" s="95" t="s">
        <v>35134</v>
      </c>
      <c r="BC4040" s="95" t="s">
        <v>99</v>
      </c>
      <c r="BD4040" s="95" t="s">
        <v>150</v>
      </c>
      <c r="BE4040" s="95" t="s">
        <v>61</v>
      </c>
      <c r="BF4040" s="95" t="s">
        <v>380</v>
      </c>
      <c r="BG4040" s="95" t="s">
        <v>101</v>
      </c>
    </row>
    <row r="4041" s="86" customFormat="1" ht="19" customHeight="1" spans="1:59">
      <c r="A4041" s="95" t="s">
        <v>387</v>
      </c>
      <c r="B4041" s="95" t="s">
        <v>388</v>
      </c>
      <c r="C4041" s="95" t="s">
        <v>1601</v>
      </c>
      <c r="D4041" s="95" t="s">
        <v>1602</v>
      </c>
      <c r="E4041" s="95" t="s">
        <v>14497</v>
      </c>
      <c r="F4041" s="95" t="s">
        <v>14498</v>
      </c>
      <c r="G4041" s="95" t="s">
        <v>5050</v>
      </c>
      <c r="H4041" s="95" t="s">
        <v>539</v>
      </c>
      <c r="I4041" s="95" t="s">
        <v>35135</v>
      </c>
      <c r="J4041" s="95" t="s">
        <v>35136</v>
      </c>
      <c r="K4041" s="95" t="s">
        <v>35137</v>
      </c>
      <c r="L4041" s="95" t="s">
        <v>73</v>
      </c>
      <c r="M4041" s="95" t="s">
        <v>1526</v>
      </c>
      <c r="N4041" s="95" t="s">
        <v>1527</v>
      </c>
      <c r="O4041" s="95" t="s">
        <v>398</v>
      </c>
      <c r="P4041" s="95" t="s">
        <v>399</v>
      </c>
      <c r="Q4041" s="95" t="s">
        <v>2192</v>
      </c>
      <c r="R4041" s="95" t="s">
        <v>2193</v>
      </c>
      <c r="S4041" s="95" t="s">
        <v>35138</v>
      </c>
      <c r="T4041" s="95" t="s">
        <v>380</v>
      </c>
      <c r="U4041" s="96">
        <v>0</v>
      </c>
      <c r="V4041" s="96">
        <v>115730</v>
      </c>
      <c r="W4041" s="96">
        <v>75000</v>
      </c>
      <c r="X4041" s="96">
        <v>5000</v>
      </c>
      <c r="Y4041" s="95" t="s">
        <v>82</v>
      </c>
      <c r="Z4041" s="95" t="s">
        <v>25689</v>
      </c>
      <c r="AA4041" s="95" t="s">
        <v>84</v>
      </c>
      <c r="AB4041" s="95" t="s">
        <v>14503</v>
      </c>
      <c r="AC4041" s="95" t="s">
        <v>4869</v>
      </c>
      <c r="AD4041" s="95" t="s">
        <v>87</v>
      </c>
      <c r="AE4041" s="95" t="s">
        <v>61</v>
      </c>
      <c r="AF4041" s="95" t="s">
        <v>61</v>
      </c>
      <c r="AG4041" s="95" t="s">
        <v>89</v>
      </c>
      <c r="AH4041" s="95" t="s">
        <v>89</v>
      </c>
      <c r="AI4041" s="95" t="s">
        <v>89</v>
      </c>
      <c r="AJ4041" s="95" t="s">
        <v>88</v>
      </c>
      <c r="AK4041" s="95" t="s">
        <v>88</v>
      </c>
      <c r="AL4041" s="95" t="s">
        <v>89</v>
      </c>
      <c r="AM4041" s="95" t="s">
        <v>89</v>
      </c>
      <c r="AN4041" s="95" t="s">
        <v>89</v>
      </c>
      <c r="AO4041" s="95" t="s">
        <v>89</v>
      </c>
      <c r="AP4041" s="95" t="s">
        <v>89</v>
      </c>
      <c r="AQ4041" s="95" t="s">
        <v>90</v>
      </c>
      <c r="AR4041" s="95" t="s">
        <v>90</v>
      </c>
      <c r="AS4041" s="95" t="s">
        <v>25691</v>
      </c>
      <c r="AT4041" s="95" t="s">
        <v>92</v>
      </c>
      <c r="AU4041" s="95" t="s">
        <v>92</v>
      </c>
      <c r="AV4041" s="95" t="s">
        <v>93</v>
      </c>
      <c r="AW4041" s="95" t="s">
        <v>14504</v>
      </c>
      <c r="AX4041" s="95" t="s">
        <v>35139</v>
      </c>
      <c r="AY4041" s="95" t="s">
        <v>14506</v>
      </c>
      <c r="AZ4041" s="95" t="s">
        <v>35139</v>
      </c>
      <c r="BA4041" s="95" t="s">
        <v>97</v>
      </c>
      <c r="BB4041" s="95" t="s">
        <v>35140</v>
      </c>
      <c r="BC4041" s="95" t="s">
        <v>99</v>
      </c>
      <c r="BD4041" s="95" t="s">
        <v>100</v>
      </c>
      <c r="BE4041" s="95" t="s">
        <v>61</v>
      </c>
      <c r="BF4041" s="95" t="s">
        <v>380</v>
      </c>
      <c r="BG4041" s="95" t="s">
        <v>101</v>
      </c>
    </row>
    <row r="4042" s="86" customFormat="1" ht="19" customHeight="1" spans="1:59">
      <c r="A4042" s="95" t="s">
        <v>102</v>
      </c>
      <c r="B4042" s="95" t="s">
        <v>103</v>
      </c>
      <c r="C4042" s="95" t="s">
        <v>921</v>
      </c>
      <c r="D4042" s="95" t="s">
        <v>922</v>
      </c>
      <c r="E4042" s="95" t="s">
        <v>35141</v>
      </c>
      <c r="F4042" s="95" t="s">
        <v>9199</v>
      </c>
      <c r="G4042" s="95" t="s">
        <v>108</v>
      </c>
      <c r="H4042" s="95" t="s">
        <v>109</v>
      </c>
      <c r="I4042" s="95" t="s">
        <v>35142</v>
      </c>
      <c r="J4042" s="95" t="s">
        <v>35143</v>
      </c>
      <c r="K4042" s="95" t="s">
        <v>35144</v>
      </c>
      <c r="L4042" s="95" t="s">
        <v>73</v>
      </c>
      <c r="M4042" s="95" t="s">
        <v>508</v>
      </c>
      <c r="N4042" s="95" t="s">
        <v>811</v>
      </c>
      <c r="O4042" s="95" t="s">
        <v>292</v>
      </c>
      <c r="P4042" s="95" t="s">
        <v>293</v>
      </c>
      <c r="Q4042" s="95" t="s">
        <v>26609</v>
      </c>
      <c r="R4042" s="95" t="s">
        <v>26610</v>
      </c>
      <c r="S4042" s="95" t="s">
        <v>35145</v>
      </c>
      <c r="T4042" s="95" t="s">
        <v>119</v>
      </c>
      <c r="U4042" s="96">
        <v>0</v>
      </c>
      <c r="V4042" s="96">
        <v>17000</v>
      </c>
      <c r="W4042" s="96">
        <v>13600</v>
      </c>
      <c r="X4042" s="96">
        <v>6800</v>
      </c>
      <c r="Y4042" s="95" t="s">
        <v>82</v>
      </c>
      <c r="Z4042" s="95" t="s">
        <v>25689</v>
      </c>
      <c r="AA4042" s="95" t="s">
        <v>84</v>
      </c>
      <c r="AB4042" s="95" t="s">
        <v>35146</v>
      </c>
      <c r="AC4042" s="95" t="s">
        <v>4869</v>
      </c>
      <c r="AD4042" s="95" t="s">
        <v>87</v>
      </c>
      <c r="AE4042" s="95" t="s">
        <v>61</v>
      </c>
      <c r="AF4042" s="95" t="s">
        <v>61</v>
      </c>
      <c r="AG4042" s="95" t="s">
        <v>89</v>
      </c>
      <c r="AH4042" s="95" t="s">
        <v>89</v>
      </c>
      <c r="AI4042" s="95" t="s">
        <v>89</v>
      </c>
      <c r="AJ4042" s="95" t="s">
        <v>89</v>
      </c>
      <c r="AK4042" s="95" t="s">
        <v>89</v>
      </c>
      <c r="AL4042" s="95" t="s">
        <v>89</v>
      </c>
      <c r="AM4042" s="95" t="s">
        <v>89</v>
      </c>
      <c r="AN4042" s="95" t="s">
        <v>89</v>
      </c>
      <c r="AO4042" s="95" t="s">
        <v>89</v>
      </c>
      <c r="AP4042" s="95" t="s">
        <v>89</v>
      </c>
      <c r="AQ4042" s="95" t="s">
        <v>90</v>
      </c>
      <c r="AR4042" s="95" t="s">
        <v>90</v>
      </c>
      <c r="AS4042" s="95" t="s">
        <v>25691</v>
      </c>
      <c r="AT4042" s="95" t="s">
        <v>92</v>
      </c>
      <c r="AU4042" s="95" t="s">
        <v>92</v>
      </c>
      <c r="AV4042" s="95" t="s">
        <v>93</v>
      </c>
      <c r="AW4042" s="95" t="s">
        <v>35147</v>
      </c>
      <c r="AX4042" s="95" t="s">
        <v>35148</v>
      </c>
      <c r="AY4042" s="95" t="s">
        <v>35149</v>
      </c>
      <c r="AZ4042" s="95" t="s">
        <v>35148</v>
      </c>
      <c r="BA4042" s="95" t="s">
        <v>97</v>
      </c>
      <c r="BB4042" s="95" t="s">
        <v>35150</v>
      </c>
      <c r="BC4042" s="95" t="s">
        <v>99</v>
      </c>
      <c r="BD4042" s="95" t="s">
        <v>100</v>
      </c>
      <c r="BE4042" s="95" t="s">
        <v>61</v>
      </c>
      <c r="BF4042" s="95" t="s">
        <v>119</v>
      </c>
      <c r="BG4042" s="95" t="s">
        <v>101</v>
      </c>
    </row>
    <row r="4043" s="86" customFormat="1" ht="19" customHeight="1" spans="1:59">
      <c r="A4043" s="95" t="s">
        <v>646</v>
      </c>
      <c r="B4043" s="95" t="s">
        <v>647</v>
      </c>
      <c r="C4043" s="95" t="s">
        <v>3789</v>
      </c>
      <c r="D4043" s="95" t="s">
        <v>3790</v>
      </c>
      <c r="E4043" s="95" t="s">
        <v>35151</v>
      </c>
      <c r="F4043" s="95" t="s">
        <v>34840</v>
      </c>
      <c r="G4043" s="95" t="s">
        <v>5242</v>
      </c>
      <c r="H4043" s="95" t="s">
        <v>2291</v>
      </c>
      <c r="I4043" s="95" t="s">
        <v>35152</v>
      </c>
      <c r="J4043" s="95" t="s">
        <v>35153</v>
      </c>
      <c r="K4043" s="95" t="s">
        <v>35154</v>
      </c>
      <c r="L4043" s="95" t="s">
        <v>73</v>
      </c>
      <c r="M4043" s="95" t="s">
        <v>526</v>
      </c>
      <c r="N4043" s="95" t="s">
        <v>2029</v>
      </c>
      <c r="O4043" s="95" t="s">
        <v>2295</v>
      </c>
      <c r="P4043" s="95" t="s">
        <v>2296</v>
      </c>
      <c r="Q4043" s="95" t="s">
        <v>2297</v>
      </c>
      <c r="R4043" s="95" t="s">
        <v>2298</v>
      </c>
      <c r="S4043" s="95" t="s">
        <v>35155</v>
      </c>
      <c r="T4043" s="95" t="s">
        <v>380</v>
      </c>
      <c r="U4043" s="96">
        <v>0</v>
      </c>
      <c r="V4043" s="96">
        <v>7180</v>
      </c>
      <c r="W4043" s="96">
        <v>5700</v>
      </c>
      <c r="X4043" s="96">
        <v>2000</v>
      </c>
      <c r="Y4043" s="95" t="s">
        <v>82</v>
      </c>
      <c r="Z4043" s="95" t="s">
        <v>25689</v>
      </c>
      <c r="AA4043" s="95" t="s">
        <v>84</v>
      </c>
      <c r="AB4043" s="95" t="s">
        <v>35156</v>
      </c>
      <c r="AC4043" s="95" t="s">
        <v>26031</v>
      </c>
      <c r="AD4043" s="95" t="s">
        <v>87</v>
      </c>
      <c r="AE4043" s="95" t="s">
        <v>61</v>
      </c>
      <c r="AF4043" s="95" t="s">
        <v>61</v>
      </c>
      <c r="AG4043" s="95" t="s">
        <v>89</v>
      </c>
      <c r="AH4043" s="95" t="s">
        <v>89</v>
      </c>
      <c r="AI4043" s="95" t="s">
        <v>88</v>
      </c>
      <c r="AJ4043" s="95" t="s">
        <v>88</v>
      </c>
      <c r="AK4043" s="95" t="s">
        <v>88</v>
      </c>
      <c r="AL4043" s="95" t="s">
        <v>88</v>
      </c>
      <c r="AM4043" s="95" t="s">
        <v>88</v>
      </c>
      <c r="AN4043" s="95" t="s">
        <v>88</v>
      </c>
      <c r="AO4043" s="95" t="s">
        <v>88</v>
      </c>
      <c r="AP4043" s="95" t="s">
        <v>89</v>
      </c>
      <c r="AQ4043" s="95" t="s">
        <v>90</v>
      </c>
      <c r="AR4043" s="95" t="s">
        <v>90</v>
      </c>
      <c r="AS4043" s="95" t="s">
        <v>25691</v>
      </c>
      <c r="AT4043" s="95" t="s">
        <v>92</v>
      </c>
      <c r="AU4043" s="95" t="s">
        <v>92</v>
      </c>
      <c r="AV4043" s="95" t="s">
        <v>93</v>
      </c>
      <c r="AW4043" s="95" t="s">
        <v>35157</v>
      </c>
      <c r="AX4043" s="95" t="s">
        <v>35158</v>
      </c>
      <c r="AY4043" s="95" t="s">
        <v>35159</v>
      </c>
      <c r="AZ4043" s="95" t="s">
        <v>35158</v>
      </c>
      <c r="BA4043" s="95" t="s">
        <v>97</v>
      </c>
      <c r="BB4043" s="95" t="s">
        <v>35160</v>
      </c>
      <c r="BC4043" s="95" t="s">
        <v>99</v>
      </c>
      <c r="BD4043" s="95" t="s">
        <v>100</v>
      </c>
      <c r="BE4043" s="95" t="s">
        <v>61</v>
      </c>
      <c r="BF4043" s="95" t="s">
        <v>380</v>
      </c>
      <c r="BG4043" s="95" t="s">
        <v>101</v>
      </c>
    </row>
    <row r="4044" s="86" customFormat="1" ht="19" customHeight="1" spans="1:59">
      <c r="A4044" s="95" t="s">
        <v>1564</v>
      </c>
      <c r="B4044" s="95" t="s">
        <v>1565</v>
      </c>
      <c r="C4044" s="95" t="s">
        <v>29414</v>
      </c>
      <c r="D4044" s="95" t="s">
        <v>29415</v>
      </c>
      <c r="E4044" s="95" t="s">
        <v>31513</v>
      </c>
      <c r="F4044" s="95" t="s">
        <v>31514</v>
      </c>
      <c r="G4044" s="95" t="s">
        <v>1890</v>
      </c>
      <c r="H4044" s="95" t="s">
        <v>109</v>
      </c>
      <c r="I4044" s="95" t="s">
        <v>35161</v>
      </c>
      <c r="J4044" s="95" t="s">
        <v>35162</v>
      </c>
      <c r="K4044" s="95" t="s">
        <v>35163</v>
      </c>
      <c r="L4044" s="95" t="s">
        <v>73</v>
      </c>
      <c r="M4044" s="95" t="s">
        <v>823</v>
      </c>
      <c r="N4044" s="95" t="s">
        <v>2029</v>
      </c>
      <c r="O4044" s="95" t="s">
        <v>1537</v>
      </c>
      <c r="P4044" s="95" t="s">
        <v>1538</v>
      </c>
      <c r="Q4044" s="95" t="s">
        <v>188</v>
      </c>
      <c r="R4044" s="95" t="s">
        <v>187</v>
      </c>
      <c r="S4044" s="95" t="s">
        <v>35164</v>
      </c>
      <c r="T4044" s="95" t="s">
        <v>380</v>
      </c>
      <c r="U4044" s="96">
        <v>0</v>
      </c>
      <c r="V4044" s="96">
        <v>4200</v>
      </c>
      <c r="W4044" s="96">
        <v>3000</v>
      </c>
      <c r="X4044" s="96">
        <v>2000</v>
      </c>
      <c r="Y4044" s="95" t="s">
        <v>82</v>
      </c>
      <c r="Z4044" s="95" t="s">
        <v>25689</v>
      </c>
      <c r="AA4044" s="95" t="s">
        <v>84</v>
      </c>
      <c r="AB4044" s="95" t="s">
        <v>31514</v>
      </c>
      <c r="AC4044" s="95" t="s">
        <v>4869</v>
      </c>
      <c r="AD4044" s="95" t="s">
        <v>87</v>
      </c>
      <c r="AE4044" s="95" t="s">
        <v>61</v>
      </c>
      <c r="AF4044" s="95" t="s">
        <v>61</v>
      </c>
      <c r="AG4044" s="95" t="s">
        <v>89</v>
      </c>
      <c r="AH4044" s="95" t="s">
        <v>89</v>
      </c>
      <c r="AI4044" s="95" t="s">
        <v>88</v>
      </c>
      <c r="AJ4044" s="95" t="s">
        <v>88</v>
      </c>
      <c r="AK4044" s="95" t="s">
        <v>89</v>
      </c>
      <c r="AL4044" s="95" t="s">
        <v>88</v>
      </c>
      <c r="AM4044" s="95" t="s">
        <v>88</v>
      </c>
      <c r="AN4044" s="95" t="s">
        <v>88</v>
      </c>
      <c r="AO4044" s="95" t="s">
        <v>88</v>
      </c>
      <c r="AP4044" s="95" t="s">
        <v>89</v>
      </c>
      <c r="AQ4044" s="95" t="s">
        <v>90</v>
      </c>
      <c r="AR4044" s="95" t="s">
        <v>90</v>
      </c>
      <c r="AS4044" s="95" t="s">
        <v>25691</v>
      </c>
      <c r="AT4044" s="95" t="s">
        <v>92</v>
      </c>
      <c r="AU4044" s="95" t="s">
        <v>92</v>
      </c>
      <c r="AV4044" s="95" t="s">
        <v>93</v>
      </c>
      <c r="AW4044" s="95" t="s">
        <v>31519</v>
      </c>
      <c r="AX4044" s="95" t="s">
        <v>35165</v>
      </c>
      <c r="AY4044" s="95" t="s">
        <v>31521</v>
      </c>
      <c r="AZ4044" s="95" t="s">
        <v>35165</v>
      </c>
      <c r="BA4044" s="95" t="s">
        <v>97</v>
      </c>
      <c r="BB4044" s="95" t="s">
        <v>35166</v>
      </c>
      <c r="BC4044" s="95" t="s">
        <v>99</v>
      </c>
      <c r="BD4044" s="95" t="s">
        <v>100</v>
      </c>
      <c r="BE4044" s="95" t="s">
        <v>61</v>
      </c>
      <c r="BF4044" s="95" t="s">
        <v>380</v>
      </c>
      <c r="BG4044" s="95" t="s">
        <v>101</v>
      </c>
    </row>
    <row r="4045" s="86" customFormat="1" ht="19" customHeight="1" spans="1:59">
      <c r="A4045" s="95" t="s">
        <v>419</v>
      </c>
      <c r="B4045" s="95" t="s">
        <v>420</v>
      </c>
      <c r="C4045" s="95" t="s">
        <v>3839</v>
      </c>
      <c r="D4045" s="95" t="s">
        <v>3840</v>
      </c>
      <c r="E4045" s="95" t="s">
        <v>35167</v>
      </c>
      <c r="F4045" s="95" t="s">
        <v>35168</v>
      </c>
      <c r="G4045" s="95" t="s">
        <v>2215</v>
      </c>
      <c r="H4045" s="95" t="s">
        <v>2216</v>
      </c>
      <c r="I4045" s="95" t="s">
        <v>35169</v>
      </c>
      <c r="J4045" s="95" t="s">
        <v>35170</v>
      </c>
      <c r="K4045" s="95" t="s">
        <v>35171</v>
      </c>
      <c r="L4045" s="95" t="s">
        <v>73</v>
      </c>
      <c r="M4045" s="95" t="s">
        <v>508</v>
      </c>
      <c r="N4045" s="95" t="s">
        <v>1752</v>
      </c>
      <c r="O4045" s="95" t="s">
        <v>2221</v>
      </c>
      <c r="P4045" s="95" t="s">
        <v>2222</v>
      </c>
      <c r="Q4045" s="95" t="s">
        <v>2223</v>
      </c>
      <c r="R4045" s="95" t="s">
        <v>2224</v>
      </c>
      <c r="S4045" s="95" t="s">
        <v>35172</v>
      </c>
      <c r="T4045" s="95" t="s">
        <v>380</v>
      </c>
      <c r="U4045" s="96">
        <v>0</v>
      </c>
      <c r="V4045" s="96">
        <v>35000</v>
      </c>
      <c r="W4045" s="96">
        <v>28000</v>
      </c>
      <c r="X4045" s="96">
        <v>10000</v>
      </c>
      <c r="Y4045" s="95" t="s">
        <v>82</v>
      </c>
      <c r="Z4045" s="95" t="s">
        <v>25689</v>
      </c>
      <c r="AA4045" s="95" t="s">
        <v>84</v>
      </c>
      <c r="AB4045" s="95" t="s">
        <v>35173</v>
      </c>
      <c r="AC4045" s="95" t="s">
        <v>8465</v>
      </c>
      <c r="AD4045" s="95" t="s">
        <v>87</v>
      </c>
      <c r="AE4045" s="95" t="s">
        <v>61</v>
      </c>
      <c r="AF4045" s="95" t="s">
        <v>61</v>
      </c>
      <c r="AG4045" s="95" t="s">
        <v>89</v>
      </c>
      <c r="AH4045" s="95" t="s">
        <v>88</v>
      </c>
      <c r="AI4045" s="95" t="s">
        <v>88</v>
      </c>
      <c r="AJ4045" s="95" t="s">
        <v>88</v>
      </c>
      <c r="AK4045" s="95" t="s">
        <v>89</v>
      </c>
      <c r="AL4045" s="95" t="s">
        <v>88</v>
      </c>
      <c r="AM4045" s="95" t="s">
        <v>88</v>
      </c>
      <c r="AN4045" s="95" t="s">
        <v>88</v>
      </c>
      <c r="AO4045" s="95" t="s">
        <v>88</v>
      </c>
      <c r="AP4045" s="95" t="s">
        <v>89</v>
      </c>
      <c r="AQ4045" s="95" t="s">
        <v>90</v>
      </c>
      <c r="AR4045" s="95" t="s">
        <v>90</v>
      </c>
      <c r="AS4045" s="95" t="s">
        <v>25691</v>
      </c>
      <c r="AT4045" s="95" t="s">
        <v>92</v>
      </c>
      <c r="AU4045" s="95" t="s">
        <v>92</v>
      </c>
      <c r="AV4045" s="95" t="s">
        <v>93</v>
      </c>
      <c r="AW4045" s="95" t="s">
        <v>35174</v>
      </c>
      <c r="AX4045" s="95" t="s">
        <v>35175</v>
      </c>
      <c r="AY4045" s="95" t="s">
        <v>35176</v>
      </c>
      <c r="AZ4045" s="95" t="s">
        <v>35175</v>
      </c>
      <c r="BA4045" s="95" t="s">
        <v>97</v>
      </c>
      <c r="BB4045" s="95" t="s">
        <v>35177</v>
      </c>
      <c r="BC4045" s="95" t="s">
        <v>99</v>
      </c>
      <c r="BD4045" s="95" t="s">
        <v>100</v>
      </c>
      <c r="BE4045" s="95" t="s">
        <v>61</v>
      </c>
      <c r="BF4045" s="95" t="s">
        <v>380</v>
      </c>
      <c r="BG4045" s="95" t="s">
        <v>101</v>
      </c>
    </row>
    <row r="4046" s="86" customFormat="1" ht="19" customHeight="1" spans="1:59">
      <c r="A4046" s="95" t="s">
        <v>226</v>
      </c>
      <c r="B4046" s="95" t="s">
        <v>227</v>
      </c>
      <c r="C4046" s="95" t="s">
        <v>318</v>
      </c>
      <c r="D4046" s="95" t="s">
        <v>319</v>
      </c>
      <c r="E4046" s="95" t="s">
        <v>18533</v>
      </c>
      <c r="F4046" s="95" t="s">
        <v>2071</v>
      </c>
      <c r="G4046" s="95" t="s">
        <v>2039</v>
      </c>
      <c r="H4046" s="95" t="s">
        <v>943</v>
      </c>
      <c r="I4046" s="95" t="s">
        <v>35178</v>
      </c>
      <c r="J4046" s="95" t="s">
        <v>35179</v>
      </c>
      <c r="K4046" s="95" t="s">
        <v>35180</v>
      </c>
      <c r="L4046" s="95" t="s">
        <v>73</v>
      </c>
      <c r="M4046" s="95" t="s">
        <v>74</v>
      </c>
      <c r="N4046" s="95" t="s">
        <v>1276</v>
      </c>
      <c r="O4046" s="95" t="s">
        <v>949</v>
      </c>
      <c r="P4046" s="95" t="s">
        <v>950</v>
      </c>
      <c r="Q4046" s="95" t="s">
        <v>257</v>
      </c>
      <c r="R4046" s="95" t="s">
        <v>951</v>
      </c>
      <c r="S4046" s="95" t="s">
        <v>35181</v>
      </c>
      <c r="T4046" s="95" t="s">
        <v>119</v>
      </c>
      <c r="U4046" s="96">
        <v>0</v>
      </c>
      <c r="V4046" s="96">
        <v>4000</v>
      </c>
      <c r="W4046" s="96">
        <v>2000</v>
      </c>
      <c r="X4046" s="96">
        <v>1500</v>
      </c>
      <c r="Y4046" s="95" t="s">
        <v>82</v>
      </c>
      <c r="Z4046" s="95" t="s">
        <v>25689</v>
      </c>
      <c r="AA4046" s="95" t="s">
        <v>84</v>
      </c>
      <c r="AB4046" s="95" t="s">
        <v>2071</v>
      </c>
      <c r="AC4046" s="95" t="s">
        <v>4869</v>
      </c>
      <c r="AD4046" s="95" t="s">
        <v>87</v>
      </c>
      <c r="AE4046" s="95" t="s">
        <v>61</v>
      </c>
      <c r="AF4046" s="95" t="s">
        <v>61</v>
      </c>
      <c r="AG4046" s="95" t="s">
        <v>89</v>
      </c>
      <c r="AH4046" s="95" t="s">
        <v>89</v>
      </c>
      <c r="AI4046" s="95" t="s">
        <v>88</v>
      </c>
      <c r="AJ4046" s="95" t="s">
        <v>88</v>
      </c>
      <c r="AK4046" s="95" t="s">
        <v>88</v>
      </c>
      <c r="AL4046" s="95" t="s">
        <v>88</v>
      </c>
      <c r="AM4046" s="95" t="s">
        <v>88</v>
      </c>
      <c r="AN4046" s="95" t="s">
        <v>88</v>
      </c>
      <c r="AO4046" s="95" t="s">
        <v>88</v>
      </c>
      <c r="AP4046" s="95" t="s">
        <v>89</v>
      </c>
      <c r="AQ4046" s="95" t="s">
        <v>90</v>
      </c>
      <c r="AR4046" s="95" t="s">
        <v>90</v>
      </c>
      <c r="AS4046" s="95" t="s">
        <v>25691</v>
      </c>
      <c r="AT4046" s="95" t="s">
        <v>92</v>
      </c>
      <c r="AU4046" s="95" t="s">
        <v>92</v>
      </c>
      <c r="AV4046" s="95" t="s">
        <v>93</v>
      </c>
      <c r="AW4046" s="95" t="s">
        <v>18538</v>
      </c>
      <c r="AX4046" s="95" t="s">
        <v>35182</v>
      </c>
      <c r="AY4046" s="95" t="s">
        <v>18540</v>
      </c>
      <c r="AZ4046" s="95" t="s">
        <v>35182</v>
      </c>
      <c r="BA4046" s="95" t="s">
        <v>97</v>
      </c>
      <c r="BB4046" s="95" t="s">
        <v>35183</v>
      </c>
      <c r="BC4046" s="95" t="s">
        <v>99</v>
      </c>
      <c r="BD4046" s="95" t="s">
        <v>100</v>
      </c>
      <c r="BE4046" s="95" t="s">
        <v>61</v>
      </c>
      <c r="BF4046" s="95" t="s">
        <v>119</v>
      </c>
      <c r="BG4046" s="95" t="s">
        <v>101</v>
      </c>
    </row>
    <row r="4047" s="86" customFormat="1" ht="19" customHeight="1" spans="1:59">
      <c r="A4047" s="95" t="s">
        <v>151</v>
      </c>
      <c r="B4047" s="95" t="s">
        <v>152</v>
      </c>
      <c r="C4047" s="95" t="s">
        <v>1125</v>
      </c>
      <c r="D4047" s="95" t="s">
        <v>1126</v>
      </c>
      <c r="E4047" s="95" t="s">
        <v>4411</v>
      </c>
      <c r="F4047" s="95" t="s">
        <v>11438</v>
      </c>
      <c r="G4047" s="95" t="s">
        <v>1819</v>
      </c>
      <c r="H4047" s="95" t="s">
        <v>109</v>
      </c>
      <c r="I4047" s="95" t="s">
        <v>35184</v>
      </c>
      <c r="J4047" s="95" t="s">
        <v>35185</v>
      </c>
      <c r="K4047" s="95" t="s">
        <v>35186</v>
      </c>
      <c r="L4047" s="95" t="s">
        <v>73</v>
      </c>
      <c r="M4047" s="95" t="s">
        <v>1526</v>
      </c>
      <c r="N4047" s="95" t="s">
        <v>114</v>
      </c>
      <c r="O4047" s="95" t="s">
        <v>115</v>
      </c>
      <c r="P4047" s="95" t="s">
        <v>116</v>
      </c>
      <c r="Q4047" s="95" t="s">
        <v>117</v>
      </c>
      <c r="R4047" s="95" t="s">
        <v>116</v>
      </c>
      <c r="S4047" s="95" t="s">
        <v>35187</v>
      </c>
      <c r="T4047" s="95" t="s">
        <v>380</v>
      </c>
      <c r="U4047" s="96">
        <v>0</v>
      </c>
      <c r="V4047" s="96">
        <v>5000</v>
      </c>
      <c r="W4047" s="96">
        <v>4000</v>
      </c>
      <c r="X4047" s="96">
        <v>2000</v>
      </c>
      <c r="Y4047" s="95" t="s">
        <v>82</v>
      </c>
      <c r="Z4047" s="95" t="s">
        <v>25689</v>
      </c>
      <c r="AA4047" s="95" t="s">
        <v>84</v>
      </c>
      <c r="AB4047" s="95" t="s">
        <v>4419</v>
      </c>
      <c r="AC4047" s="95" t="s">
        <v>25690</v>
      </c>
      <c r="AD4047" s="95" t="s">
        <v>87</v>
      </c>
      <c r="AE4047" s="95" t="s">
        <v>61</v>
      </c>
      <c r="AF4047" s="95" t="s">
        <v>61</v>
      </c>
      <c r="AG4047" s="95" t="s">
        <v>89</v>
      </c>
      <c r="AH4047" s="95" t="s">
        <v>89</v>
      </c>
      <c r="AI4047" s="95" t="s">
        <v>88</v>
      </c>
      <c r="AJ4047" s="95" t="s">
        <v>88</v>
      </c>
      <c r="AK4047" s="95" t="s">
        <v>88</v>
      </c>
      <c r="AL4047" s="95" t="s">
        <v>88</v>
      </c>
      <c r="AM4047" s="95" t="s">
        <v>88</v>
      </c>
      <c r="AN4047" s="95" t="s">
        <v>88</v>
      </c>
      <c r="AO4047" s="95" t="s">
        <v>88</v>
      </c>
      <c r="AP4047" s="95" t="s">
        <v>89</v>
      </c>
      <c r="AQ4047" s="95" t="s">
        <v>90</v>
      </c>
      <c r="AR4047" s="95" t="s">
        <v>90</v>
      </c>
      <c r="AS4047" s="95" t="s">
        <v>25691</v>
      </c>
      <c r="AT4047" s="95" t="s">
        <v>92</v>
      </c>
      <c r="AU4047" s="95" t="s">
        <v>92</v>
      </c>
      <c r="AV4047" s="95" t="s">
        <v>93</v>
      </c>
      <c r="AW4047" s="95" t="s">
        <v>4420</v>
      </c>
      <c r="AX4047" s="95" t="s">
        <v>35188</v>
      </c>
      <c r="AY4047" s="95" t="s">
        <v>4422</v>
      </c>
      <c r="AZ4047" s="95" t="s">
        <v>35188</v>
      </c>
      <c r="BA4047" s="95" t="s">
        <v>97</v>
      </c>
      <c r="BB4047" s="95" t="s">
        <v>35189</v>
      </c>
      <c r="BC4047" s="95" t="s">
        <v>99</v>
      </c>
      <c r="BD4047" s="95" t="s">
        <v>100</v>
      </c>
      <c r="BE4047" s="95" t="s">
        <v>61</v>
      </c>
      <c r="BF4047" s="95" t="s">
        <v>380</v>
      </c>
      <c r="BG4047" s="95" t="s">
        <v>101</v>
      </c>
    </row>
    <row r="4048" s="86" customFormat="1" ht="19" customHeight="1" spans="1:59">
      <c r="A4048" s="95" t="s">
        <v>485</v>
      </c>
      <c r="B4048" s="95" t="s">
        <v>486</v>
      </c>
      <c r="C4048" s="95" t="s">
        <v>1258</v>
      </c>
      <c r="D4048" s="95" t="s">
        <v>1259</v>
      </c>
      <c r="E4048" s="95" t="s">
        <v>3322</v>
      </c>
      <c r="F4048" s="95" t="s">
        <v>3601</v>
      </c>
      <c r="G4048" s="95" t="s">
        <v>3601</v>
      </c>
      <c r="H4048" s="95" t="s">
        <v>109</v>
      </c>
      <c r="I4048" s="95" t="s">
        <v>35190</v>
      </c>
      <c r="J4048" s="95" t="s">
        <v>35191</v>
      </c>
      <c r="K4048" s="95" t="s">
        <v>35192</v>
      </c>
      <c r="L4048" s="95" t="s">
        <v>73</v>
      </c>
      <c r="M4048" s="95" t="s">
        <v>526</v>
      </c>
      <c r="N4048" s="95" t="s">
        <v>2398</v>
      </c>
      <c r="O4048" s="95" t="s">
        <v>292</v>
      </c>
      <c r="P4048" s="95" t="s">
        <v>293</v>
      </c>
      <c r="Q4048" s="95" t="s">
        <v>294</v>
      </c>
      <c r="R4048" s="95" t="s">
        <v>295</v>
      </c>
      <c r="S4048" s="95" t="s">
        <v>35193</v>
      </c>
      <c r="T4048" s="95" t="s">
        <v>81</v>
      </c>
      <c r="U4048" s="96">
        <v>0</v>
      </c>
      <c r="V4048" s="96">
        <v>100924</v>
      </c>
      <c r="W4048" s="96">
        <v>20000</v>
      </c>
      <c r="X4048" s="96">
        <v>8000</v>
      </c>
      <c r="Y4048" s="95" t="s">
        <v>82</v>
      </c>
      <c r="Z4048" s="95" t="s">
        <v>25689</v>
      </c>
      <c r="AA4048" s="95" t="s">
        <v>84</v>
      </c>
      <c r="AB4048" s="95" t="s">
        <v>3332</v>
      </c>
      <c r="AC4048" s="95" t="s">
        <v>11915</v>
      </c>
      <c r="AD4048" s="95" t="s">
        <v>87</v>
      </c>
      <c r="AE4048" s="95" t="s">
        <v>61</v>
      </c>
      <c r="AF4048" s="95" t="s">
        <v>61</v>
      </c>
      <c r="AG4048" s="95" t="s">
        <v>89</v>
      </c>
      <c r="AH4048" s="95" t="s">
        <v>89</v>
      </c>
      <c r="AI4048" s="95" t="s">
        <v>89</v>
      </c>
      <c r="AJ4048" s="95" t="s">
        <v>89</v>
      </c>
      <c r="AK4048" s="95" t="s">
        <v>89</v>
      </c>
      <c r="AL4048" s="95" t="s">
        <v>89</v>
      </c>
      <c r="AM4048" s="95" t="s">
        <v>89</v>
      </c>
      <c r="AN4048" s="95" t="s">
        <v>89</v>
      </c>
      <c r="AO4048" s="95" t="s">
        <v>89</v>
      </c>
      <c r="AP4048" s="95" t="s">
        <v>89</v>
      </c>
      <c r="AQ4048" s="95" t="s">
        <v>90</v>
      </c>
      <c r="AR4048" s="95" t="s">
        <v>90</v>
      </c>
      <c r="AS4048" s="95" t="s">
        <v>25691</v>
      </c>
      <c r="AT4048" s="95" t="s">
        <v>92</v>
      </c>
      <c r="AU4048" s="95" t="s">
        <v>92</v>
      </c>
      <c r="AV4048" s="95" t="s">
        <v>93</v>
      </c>
      <c r="AW4048" s="95" t="s">
        <v>3333</v>
      </c>
      <c r="AX4048" s="95" t="s">
        <v>35194</v>
      </c>
      <c r="AY4048" s="95" t="s">
        <v>3335</v>
      </c>
      <c r="AZ4048" s="95" t="s">
        <v>35194</v>
      </c>
      <c r="BA4048" s="95" t="s">
        <v>97</v>
      </c>
      <c r="BB4048" s="95" t="s">
        <v>35195</v>
      </c>
      <c r="BC4048" s="95" t="s">
        <v>99</v>
      </c>
      <c r="BD4048" s="95" t="s">
        <v>100</v>
      </c>
      <c r="BE4048" s="95" t="s">
        <v>61</v>
      </c>
      <c r="BF4048" s="95" t="s">
        <v>81</v>
      </c>
      <c r="BG4048" s="95" t="s">
        <v>101</v>
      </c>
    </row>
    <row r="4049" s="86" customFormat="1" ht="19" customHeight="1" spans="1:59">
      <c r="A4049" s="95" t="s">
        <v>441</v>
      </c>
      <c r="B4049" s="95" t="s">
        <v>442</v>
      </c>
      <c r="C4049" s="95" t="s">
        <v>8339</v>
      </c>
      <c r="D4049" s="95" t="s">
        <v>8340</v>
      </c>
      <c r="E4049" s="95" t="s">
        <v>35196</v>
      </c>
      <c r="F4049" s="95" t="s">
        <v>35197</v>
      </c>
      <c r="G4049" s="95" t="s">
        <v>13679</v>
      </c>
      <c r="H4049" s="95" t="s">
        <v>2636</v>
      </c>
      <c r="I4049" s="95" t="s">
        <v>35198</v>
      </c>
      <c r="J4049" s="95" t="s">
        <v>35199</v>
      </c>
      <c r="K4049" s="95" t="s">
        <v>35200</v>
      </c>
      <c r="L4049" s="95" t="s">
        <v>73</v>
      </c>
      <c r="M4049" s="95" t="s">
        <v>74</v>
      </c>
      <c r="N4049" s="95" t="s">
        <v>880</v>
      </c>
      <c r="O4049" s="95" t="s">
        <v>3774</v>
      </c>
      <c r="P4049" s="95" t="s">
        <v>7059</v>
      </c>
      <c r="Q4049" s="95" t="s">
        <v>7060</v>
      </c>
      <c r="R4049" s="95" t="s">
        <v>7059</v>
      </c>
      <c r="S4049" s="95" t="s">
        <v>35201</v>
      </c>
      <c r="T4049" s="95" t="s">
        <v>380</v>
      </c>
      <c r="U4049" s="96">
        <v>0</v>
      </c>
      <c r="V4049" s="96">
        <v>8500</v>
      </c>
      <c r="W4049" s="96">
        <v>5000</v>
      </c>
      <c r="X4049" s="96">
        <v>1000</v>
      </c>
      <c r="Y4049" s="95" t="s">
        <v>82</v>
      </c>
      <c r="Z4049" s="95" t="s">
        <v>25689</v>
      </c>
      <c r="AA4049" s="95" t="s">
        <v>84</v>
      </c>
      <c r="AB4049" s="95" t="s">
        <v>35202</v>
      </c>
      <c r="AC4049" s="95" t="s">
        <v>8465</v>
      </c>
      <c r="AD4049" s="95" t="s">
        <v>87</v>
      </c>
      <c r="AE4049" s="95" t="s">
        <v>61</v>
      </c>
      <c r="AF4049" s="95" t="s">
        <v>61</v>
      </c>
      <c r="AG4049" s="95" t="s">
        <v>89</v>
      </c>
      <c r="AH4049" s="95" t="s">
        <v>89</v>
      </c>
      <c r="AI4049" s="95" t="s">
        <v>88</v>
      </c>
      <c r="AJ4049" s="95" t="s">
        <v>88</v>
      </c>
      <c r="AK4049" s="95" t="s">
        <v>89</v>
      </c>
      <c r="AL4049" s="95" t="s">
        <v>88</v>
      </c>
      <c r="AM4049" s="95" t="s">
        <v>88</v>
      </c>
      <c r="AN4049" s="95" t="s">
        <v>88</v>
      </c>
      <c r="AO4049" s="95" t="s">
        <v>88</v>
      </c>
      <c r="AP4049" s="95" t="s">
        <v>89</v>
      </c>
      <c r="AQ4049" s="95" t="s">
        <v>90</v>
      </c>
      <c r="AR4049" s="95" t="s">
        <v>90</v>
      </c>
      <c r="AS4049" s="95" t="s">
        <v>25691</v>
      </c>
      <c r="AT4049" s="95" t="s">
        <v>92</v>
      </c>
      <c r="AU4049" s="95" t="s">
        <v>92</v>
      </c>
      <c r="AV4049" s="95" t="s">
        <v>93</v>
      </c>
      <c r="AW4049" s="95" t="s">
        <v>35203</v>
      </c>
      <c r="AX4049" s="95" t="s">
        <v>35204</v>
      </c>
      <c r="AY4049" s="95" t="s">
        <v>30352</v>
      </c>
      <c r="AZ4049" s="95" t="s">
        <v>35204</v>
      </c>
      <c r="BA4049" s="95" t="s">
        <v>97</v>
      </c>
      <c r="BB4049" s="95" t="s">
        <v>35205</v>
      </c>
      <c r="BC4049" s="95" t="s">
        <v>99</v>
      </c>
      <c r="BD4049" s="95" t="s">
        <v>100</v>
      </c>
      <c r="BE4049" s="95" t="s">
        <v>61</v>
      </c>
      <c r="BF4049" s="95" t="s">
        <v>380</v>
      </c>
      <c r="BG4049" s="95" t="s">
        <v>101</v>
      </c>
    </row>
    <row r="4050" s="86" customFormat="1" ht="19" customHeight="1" spans="1:59">
      <c r="A4050" s="95" t="s">
        <v>441</v>
      </c>
      <c r="B4050" s="95" t="s">
        <v>442</v>
      </c>
      <c r="C4050" s="95" t="s">
        <v>1270</v>
      </c>
      <c r="D4050" s="95" t="s">
        <v>1271</v>
      </c>
      <c r="E4050" s="95" t="s">
        <v>21673</v>
      </c>
      <c r="F4050" s="95" t="s">
        <v>1533</v>
      </c>
      <c r="G4050" s="95" t="s">
        <v>1533</v>
      </c>
      <c r="H4050" s="95" t="s">
        <v>109</v>
      </c>
      <c r="I4050" s="95" t="s">
        <v>35206</v>
      </c>
      <c r="J4050" s="95" t="s">
        <v>35207</v>
      </c>
      <c r="K4050" s="95" t="s">
        <v>35208</v>
      </c>
      <c r="L4050" s="95" t="s">
        <v>73</v>
      </c>
      <c r="M4050" s="95" t="s">
        <v>12715</v>
      </c>
      <c r="N4050" s="95" t="s">
        <v>12716</v>
      </c>
      <c r="O4050" s="95" t="s">
        <v>238</v>
      </c>
      <c r="P4050" s="95" t="s">
        <v>239</v>
      </c>
      <c r="Q4050" s="95" t="s">
        <v>2693</v>
      </c>
      <c r="R4050" s="95" t="s">
        <v>222</v>
      </c>
      <c r="S4050" s="95" t="s">
        <v>35209</v>
      </c>
      <c r="T4050" s="95" t="s">
        <v>119</v>
      </c>
      <c r="U4050" s="96">
        <v>6000</v>
      </c>
      <c r="V4050" s="96">
        <v>40000</v>
      </c>
      <c r="W4050" s="96">
        <v>20000</v>
      </c>
      <c r="X4050" s="96">
        <v>7750</v>
      </c>
      <c r="Y4050" s="95" t="s">
        <v>143</v>
      </c>
      <c r="Z4050" s="95" t="s">
        <v>25689</v>
      </c>
      <c r="AA4050" s="95" t="s">
        <v>84</v>
      </c>
      <c r="AB4050" s="95" t="s">
        <v>21681</v>
      </c>
      <c r="AC4050" s="95" t="s">
        <v>25690</v>
      </c>
      <c r="AD4050" s="95" t="s">
        <v>87</v>
      </c>
      <c r="AE4050" s="95" t="s">
        <v>61</v>
      </c>
      <c r="AF4050" s="95" t="s">
        <v>61</v>
      </c>
      <c r="AG4050" s="95" t="s">
        <v>89</v>
      </c>
      <c r="AH4050" s="95" t="s">
        <v>89</v>
      </c>
      <c r="AI4050" s="95" t="s">
        <v>89</v>
      </c>
      <c r="AJ4050" s="95" t="s">
        <v>89</v>
      </c>
      <c r="AK4050" s="95" t="s">
        <v>89</v>
      </c>
      <c r="AL4050" s="95" t="s">
        <v>89</v>
      </c>
      <c r="AM4050" s="95" t="s">
        <v>89</v>
      </c>
      <c r="AN4050" s="95" t="s">
        <v>89</v>
      </c>
      <c r="AO4050" s="95" t="s">
        <v>89</v>
      </c>
      <c r="AP4050" s="95" t="s">
        <v>89</v>
      </c>
      <c r="AQ4050" s="95" t="s">
        <v>90</v>
      </c>
      <c r="AR4050" s="95" t="s">
        <v>90</v>
      </c>
      <c r="AS4050" s="95" t="s">
        <v>25691</v>
      </c>
      <c r="AT4050" s="95" t="s">
        <v>92</v>
      </c>
      <c r="AU4050" s="95" t="s">
        <v>92</v>
      </c>
      <c r="AV4050" s="95" t="s">
        <v>93</v>
      </c>
      <c r="AW4050" s="95" t="s">
        <v>21682</v>
      </c>
      <c r="AX4050" s="95" t="s">
        <v>35210</v>
      </c>
      <c r="AY4050" s="95" t="s">
        <v>21684</v>
      </c>
      <c r="AZ4050" s="95" t="s">
        <v>35210</v>
      </c>
      <c r="BA4050" s="95" t="s">
        <v>215</v>
      </c>
      <c r="BB4050" s="95" t="s">
        <v>35211</v>
      </c>
      <c r="BC4050" s="95" t="s">
        <v>99</v>
      </c>
      <c r="BD4050" s="95" t="s">
        <v>150</v>
      </c>
      <c r="BE4050" s="95" t="s">
        <v>61</v>
      </c>
      <c r="BF4050" s="95" t="s">
        <v>119</v>
      </c>
      <c r="BG4050" s="95" t="s">
        <v>101</v>
      </c>
    </row>
    <row r="4051" s="86" customFormat="1" ht="19" customHeight="1" spans="1:59">
      <c r="A4051" s="95" t="s">
        <v>126</v>
      </c>
      <c r="B4051" s="95" t="s">
        <v>127</v>
      </c>
      <c r="C4051" s="95" t="s">
        <v>248</v>
      </c>
      <c r="D4051" s="95" t="s">
        <v>249</v>
      </c>
      <c r="E4051" s="95" t="s">
        <v>13308</v>
      </c>
      <c r="F4051" s="95" t="s">
        <v>13309</v>
      </c>
      <c r="G4051" s="95" t="s">
        <v>5180</v>
      </c>
      <c r="H4051" s="95" t="s">
        <v>1795</v>
      </c>
      <c r="I4051" s="95" t="s">
        <v>35212</v>
      </c>
      <c r="J4051" s="95" t="s">
        <v>35213</v>
      </c>
      <c r="K4051" s="95" t="s">
        <v>35214</v>
      </c>
      <c r="L4051" s="95" t="s">
        <v>73</v>
      </c>
      <c r="M4051" s="95" t="s">
        <v>526</v>
      </c>
      <c r="N4051" s="95" t="s">
        <v>2029</v>
      </c>
      <c r="O4051" s="95" t="s">
        <v>7997</v>
      </c>
      <c r="P4051" s="95" t="s">
        <v>7998</v>
      </c>
      <c r="Q4051" s="95" t="s">
        <v>1802</v>
      </c>
      <c r="R4051" s="95" t="s">
        <v>1803</v>
      </c>
      <c r="S4051" s="95" t="s">
        <v>35215</v>
      </c>
      <c r="T4051" s="95" t="s">
        <v>209</v>
      </c>
      <c r="U4051" s="96">
        <v>0</v>
      </c>
      <c r="V4051" s="96">
        <v>15000</v>
      </c>
      <c r="W4051" s="96">
        <v>12000</v>
      </c>
      <c r="X4051" s="96">
        <v>6000</v>
      </c>
      <c r="Y4051" s="95" t="s">
        <v>82</v>
      </c>
      <c r="Z4051" s="95" t="s">
        <v>25689</v>
      </c>
      <c r="AA4051" s="95" t="s">
        <v>84</v>
      </c>
      <c r="AB4051" s="95" t="s">
        <v>13309</v>
      </c>
      <c r="AC4051" s="95" t="s">
        <v>4869</v>
      </c>
      <c r="AD4051" s="95" t="s">
        <v>87</v>
      </c>
      <c r="AE4051" s="95" t="s">
        <v>61</v>
      </c>
      <c r="AF4051" s="95" t="s">
        <v>61</v>
      </c>
      <c r="AG4051" s="95" t="s">
        <v>89</v>
      </c>
      <c r="AH4051" s="95" t="s">
        <v>89</v>
      </c>
      <c r="AI4051" s="95" t="s">
        <v>88</v>
      </c>
      <c r="AJ4051" s="95" t="s">
        <v>88</v>
      </c>
      <c r="AK4051" s="95" t="s">
        <v>89</v>
      </c>
      <c r="AL4051" s="95" t="s">
        <v>88</v>
      </c>
      <c r="AM4051" s="95" t="s">
        <v>88</v>
      </c>
      <c r="AN4051" s="95" t="s">
        <v>88</v>
      </c>
      <c r="AO4051" s="95" t="s">
        <v>88</v>
      </c>
      <c r="AP4051" s="95" t="s">
        <v>89</v>
      </c>
      <c r="AQ4051" s="95" t="s">
        <v>90</v>
      </c>
      <c r="AR4051" s="95" t="s">
        <v>90</v>
      </c>
      <c r="AS4051" s="95" t="s">
        <v>25691</v>
      </c>
      <c r="AT4051" s="95" t="s">
        <v>92</v>
      </c>
      <c r="AU4051" s="95" t="s">
        <v>92</v>
      </c>
      <c r="AV4051" s="95" t="s">
        <v>93</v>
      </c>
      <c r="AW4051" s="95" t="s">
        <v>13314</v>
      </c>
      <c r="AX4051" s="95" t="s">
        <v>35216</v>
      </c>
      <c r="AY4051" s="95" t="s">
        <v>1807</v>
      </c>
      <c r="AZ4051" s="95" t="s">
        <v>35216</v>
      </c>
      <c r="BA4051" s="95" t="s">
        <v>97</v>
      </c>
      <c r="BB4051" s="95" t="s">
        <v>35217</v>
      </c>
      <c r="BC4051" s="95" t="s">
        <v>99</v>
      </c>
      <c r="BD4051" s="95" t="s">
        <v>100</v>
      </c>
      <c r="BE4051" s="95" t="s">
        <v>61</v>
      </c>
      <c r="BF4051" s="95" t="s">
        <v>209</v>
      </c>
      <c r="BG4051" s="95" t="s">
        <v>101</v>
      </c>
    </row>
    <row r="4052" s="86" customFormat="1" ht="19" customHeight="1" spans="1:59">
      <c r="A4052" s="95" t="s">
        <v>62</v>
      </c>
      <c r="B4052" s="95" t="s">
        <v>63</v>
      </c>
      <c r="C4052" s="95" t="s">
        <v>13400</v>
      </c>
      <c r="D4052" s="95" t="s">
        <v>13401</v>
      </c>
      <c r="E4052" s="95" t="s">
        <v>16921</v>
      </c>
      <c r="F4052" s="95" t="s">
        <v>34647</v>
      </c>
      <c r="G4052" s="95" t="s">
        <v>8115</v>
      </c>
      <c r="H4052" s="95" t="s">
        <v>1795</v>
      </c>
      <c r="I4052" s="95" t="s">
        <v>35218</v>
      </c>
      <c r="J4052" s="95" t="s">
        <v>35219</v>
      </c>
      <c r="K4052" s="95" t="s">
        <v>35220</v>
      </c>
      <c r="L4052" s="95" t="s">
        <v>73</v>
      </c>
      <c r="M4052" s="95" t="s">
        <v>74</v>
      </c>
      <c r="N4052" s="95" t="s">
        <v>203</v>
      </c>
      <c r="O4052" s="95" t="s">
        <v>7997</v>
      </c>
      <c r="P4052" s="95" t="s">
        <v>7998</v>
      </c>
      <c r="Q4052" s="95" t="s">
        <v>1802</v>
      </c>
      <c r="R4052" s="95" t="s">
        <v>1803</v>
      </c>
      <c r="S4052" s="95" t="s">
        <v>35221</v>
      </c>
      <c r="T4052" s="95" t="s">
        <v>380</v>
      </c>
      <c r="U4052" s="96">
        <v>0</v>
      </c>
      <c r="V4052" s="96">
        <v>4997</v>
      </c>
      <c r="W4052" s="96">
        <v>3900</v>
      </c>
      <c r="X4052" s="96">
        <v>3900</v>
      </c>
      <c r="Y4052" s="95" t="s">
        <v>82</v>
      </c>
      <c r="Z4052" s="95" t="s">
        <v>25689</v>
      </c>
      <c r="AA4052" s="95" t="s">
        <v>84</v>
      </c>
      <c r="AB4052" s="95" t="s">
        <v>16927</v>
      </c>
      <c r="AC4052" s="95" t="s">
        <v>25900</v>
      </c>
      <c r="AD4052" s="95" t="s">
        <v>87</v>
      </c>
      <c r="AE4052" s="95" t="s">
        <v>61</v>
      </c>
      <c r="AF4052" s="95" t="s">
        <v>61</v>
      </c>
      <c r="AG4052" s="95" t="s">
        <v>89</v>
      </c>
      <c r="AH4052" s="95" t="s">
        <v>89</v>
      </c>
      <c r="AI4052" s="95" t="s">
        <v>88</v>
      </c>
      <c r="AJ4052" s="95" t="s">
        <v>88</v>
      </c>
      <c r="AK4052" s="95" t="s">
        <v>89</v>
      </c>
      <c r="AL4052" s="95" t="s">
        <v>89</v>
      </c>
      <c r="AM4052" s="95" t="s">
        <v>89</v>
      </c>
      <c r="AN4052" s="95" t="s">
        <v>89</v>
      </c>
      <c r="AO4052" s="95" t="s">
        <v>88</v>
      </c>
      <c r="AP4052" s="95" t="s">
        <v>89</v>
      </c>
      <c r="AQ4052" s="95" t="s">
        <v>90</v>
      </c>
      <c r="AR4052" s="95" t="s">
        <v>90</v>
      </c>
      <c r="AS4052" s="95" t="s">
        <v>25691</v>
      </c>
      <c r="AT4052" s="95" t="s">
        <v>92</v>
      </c>
      <c r="AU4052" s="95" t="s">
        <v>92</v>
      </c>
      <c r="AV4052" s="95" t="s">
        <v>93</v>
      </c>
      <c r="AW4052" s="95" t="s">
        <v>16928</v>
      </c>
      <c r="AX4052" s="95" t="s">
        <v>35222</v>
      </c>
      <c r="AY4052" s="95" t="s">
        <v>16930</v>
      </c>
      <c r="AZ4052" s="95" t="s">
        <v>35222</v>
      </c>
      <c r="BA4052" s="95" t="s">
        <v>97</v>
      </c>
      <c r="BB4052" s="95" t="s">
        <v>35223</v>
      </c>
      <c r="BC4052" s="95" t="s">
        <v>99</v>
      </c>
      <c r="BD4052" s="95" t="s">
        <v>100</v>
      </c>
      <c r="BE4052" s="95" t="s">
        <v>61</v>
      </c>
      <c r="BF4052" s="95" t="s">
        <v>380</v>
      </c>
      <c r="BG4052" s="95" t="s">
        <v>101</v>
      </c>
    </row>
    <row r="4053" s="86" customFormat="1" ht="19" customHeight="1" spans="1:59">
      <c r="A4053" s="95" t="s">
        <v>419</v>
      </c>
      <c r="B4053" s="95" t="s">
        <v>420</v>
      </c>
      <c r="C4053" s="95" t="s">
        <v>5397</v>
      </c>
      <c r="D4053" s="95" t="s">
        <v>5398</v>
      </c>
      <c r="E4053" s="95" t="s">
        <v>35224</v>
      </c>
      <c r="F4053" s="95" t="s">
        <v>22071</v>
      </c>
      <c r="G4053" s="95" t="s">
        <v>538</v>
      </c>
      <c r="H4053" s="95" t="s">
        <v>539</v>
      </c>
      <c r="I4053" s="95" t="s">
        <v>35225</v>
      </c>
      <c r="J4053" s="95" t="s">
        <v>35226</v>
      </c>
      <c r="K4053" s="95" t="s">
        <v>35227</v>
      </c>
      <c r="L4053" s="95" t="s">
        <v>73</v>
      </c>
      <c r="M4053" s="95" t="s">
        <v>341</v>
      </c>
      <c r="N4053" s="95" t="s">
        <v>7341</v>
      </c>
      <c r="O4053" s="95" t="s">
        <v>1875</v>
      </c>
      <c r="P4053" s="95" t="s">
        <v>1876</v>
      </c>
      <c r="Q4053" s="95" t="s">
        <v>2597</v>
      </c>
      <c r="R4053" s="95" t="s">
        <v>1878</v>
      </c>
      <c r="S4053" s="95" t="s">
        <v>35228</v>
      </c>
      <c r="T4053" s="95" t="s">
        <v>262</v>
      </c>
      <c r="U4053" s="96">
        <v>0</v>
      </c>
      <c r="V4053" s="96">
        <v>7000</v>
      </c>
      <c r="W4053" s="96">
        <v>5600</v>
      </c>
      <c r="X4053" s="96">
        <v>4000</v>
      </c>
      <c r="Y4053" s="95" t="s">
        <v>82</v>
      </c>
      <c r="Z4053" s="95" t="s">
        <v>25689</v>
      </c>
      <c r="AA4053" s="95" t="s">
        <v>84</v>
      </c>
      <c r="AB4053" s="95" t="s">
        <v>35229</v>
      </c>
      <c r="AC4053" s="95" t="s">
        <v>25900</v>
      </c>
      <c r="AD4053" s="95" t="s">
        <v>87</v>
      </c>
      <c r="AE4053" s="95" t="s">
        <v>61</v>
      </c>
      <c r="AF4053" s="95" t="s">
        <v>26245</v>
      </c>
      <c r="AG4053" s="95" t="s">
        <v>89</v>
      </c>
      <c r="AH4053" s="95" t="s">
        <v>88</v>
      </c>
      <c r="AI4053" s="95" t="s">
        <v>88</v>
      </c>
      <c r="AJ4053" s="95" t="s">
        <v>88</v>
      </c>
      <c r="AK4053" s="95" t="s">
        <v>88</v>
      </c>
      <c r="AL4053" s="95" t="s">
        <v>88</v>
      </c>
      <c r="AM4053" s="95" t="s">
        <v>88</v>
      </c>
      <c r="AN4053" s="95" t="s">
        <v>88</v>
      </c>
      <c r="AO4053" s="95" t="s">
        <v>88</v>
      </c>
      <c r="AP4053" s="95" t="s">
        <v>89</v>
      </c>
      <c r="AQ4053" s="95" t="s">
        <v>90</v>
      </c>
      <c r="AR4053" s="95" t="s">
        <v>90</v>
      </c>
      <c r="AS4053" s="95" t="s">
        <v>25691</v>
      </c>
      <c r="AT4053" s="95" t="s">
        <v>92</v>
      </c>
      <c r="AU4053" s="95" t="s">
        <v>92</v>
      </c>
      <c r="AV4053" s="95" t="s">
        <v>93</v>
      </c>
      <c r="AW4053" s="95" t="s">
        <v>35230</v>
      </c>
      <c r="AX4053" s="95" t="s">
        <v>35231</v>
      </c>
      <c r="AY4053" s="95" t="s">
        <v>35232</v>
      </c>
      <c r="AZ4053" s="95" t="s">
        <v>35231</v>
      </c>
      <c r="BA4053" s="95" t="s">
        <v>97</v>
      </c>
      <c r="BB4053" s="95" t="s">
        <v>35233</v>
      </c>
      <c r="BC4053" s="95" t="s">
        <v>99</v>
      </c>
      <c r="BD4053" s="95" t="s">
        <v>100</v>
      </c>
      <c r="BE4053" s="95" t="s">
        <v>61</v>
      </c>
      <c r="BF4053" s="95" t="s">
        <v>262</v>
      </c>
      <c r="BG4053" s="95" t="s">
        <v>101</v>
      </c>
    </row>
    <row r="4054" s="86" customFormat="1" ht="19" customHeight="1" spans="1:59">
      <c r="A4054" s="95" t="s">
        <v>419</v>
      </c>
      <c r="B4054" s="95" t="s">
        <v>420</v>
      </c>
      <c r="C4054" s="95" t="s">
        <v>1552</v>
      </c>
      <c r="D4054" s="95" t="s">
        <v>1553</v>
      </c>
      <c r="E4054" s="95" t="s">
        <v>17115</v>
      </c>
      <c r="F4054" s="95" t="s">
        <v>8684</v>
      </c>
      <c r="G4054" s="95" t="s">
        <v>425</v>
      </c>
      <c r="H4054" s="95" t="s">
        <v>109</v>
      </c>
      <c r="I4054" s="95" t="s">
        <v>35234</v>
      </c>
      <c r="J4054" s="95" t="s">
        <v>35235</v>
      </c>
      <c r="K4054" s="95" t="s">
        <v>35236</v>
      </c>
      <c r="L4054" s="95" t="s">
        <v>73</v>
      </c>
      <c r="M4054" s="95" t="s">
        <v>1526</v>
      </c>
      <c r="N4054" s="95" t="s">
        <v>1700</v>
      </c>
      <c r="O4054" s="95" t="s">
        <v>431</v>
      </c>
      <c r="P4054" s="95" t="s">
        <v>432</v>
      </c>
      <c r="Q4054" s="95" t="s">
        <v>433</v>
      </c>
      <c r="R4054" s="95" t="s">
        <v>434</v>
      </c>
      <c r="S4054" s="95" t="s">
        <v>35237</v>
      </c>
      <c r="T4054" s="95" t="s">
        <v>81</v>
      </c>
      <c r="U4054" s="96">
        <v>0</v>
      </c>
      <c r="V4054" s="96">
        <v>13861</v>
      </c>
      <c r="W4054" s="96">
        <v>11000</v>
      </c>
      <c r="X4054" s="96">
        <v>3900</v>
      </c>
      <c r="Y4054" s="95" t="s">
        <v>82</v>
      </c>
      <c r="Z4054" s="95" t="s">
        <v>25689</v>
      </c>
      <c r="AA4054" s="95" t="s">
        <v>84</v>
      </c>
      <c r="AB4054" s="95" t="s">
        <v>17120</v>
      </c>
      <c r="AC4054" s="95" t="s">
        <v>8465</v>
      </c>
      <c r="AD4054" s="95" t="s">
        <v>87</v>
      </c>
      <c r="AE4054" s="95" t="s">
        <v>61</v>
      </c>
      <c r="AF4054" s="95" t="s">
        <v>61</v>
      </c>
      <c r="AG4054" s="95" t="s">
        <v>89</v>
      </c>
      <c r="AH4054" s="95" t="s">
        <v>89</v>
      </c>
      <c r="AI4054" s="95" t="s">
        <v>88</v>
      </c>
      <c r="AJ4054" s="95" t="s">
        <v>88</v>
      </c>
      <c r="AK4054" s="95" t="s">
        <v>88</v>
      </c>
      <c r="AL4054" s="95" t="s">
        <v>88</v>
      </c>
      <c r="AM4054" s="95" t="s">
        <v>89</v>
      </c>
      <c r="AN4054" s="95" t="s">
        <v>88</v>
      </c>
      <c r="AO4054" s="95" t="s">
        <v>88</v>
      </c>
      <c r="AP4054" s="95" t="s">
        <v>89</v>
      </c>
      <c r="AQ4054" s="95" t="s">
        <v>90</v>
      </c>
      <c r="AR4054" s="95" t="s">
        <v>90</v>
      </c>
      <c r="AS4054" s="95" t="s">
        <v>25691</v>
      </c>
      <c r="AT4054" s="95" t="s">
        <v>92</v>
      </c>
      <c r="AU4054" s="95" t="s">
        <v>92</v>
      </c>
      <c r="AV4054" s="95" t="s">
        <v>93</v>
      </c>
      <c r="AW4054" s="95" t="s">
        <v>17121</v>
      </c>
      <c r="AX4054" s="95" t="s">
        <v>35238</v>
      </c>
      <c r="AY4054" s="95" t="s">
        <v>3075</v>
      </c>
      <c r="AZ4054" s="95" t="s">
        <v>35238</v>
      </c>
      <c r="BA4054" s="95" t="s">
        <v>97</v>
      </c>
      <c r="BB4054" s="95" t="s">
        <v>35239</v>
      </c>
      <c r="BC4054" s="95" t="s">
        <v>99</v>
      </c>
      <c r="BD4054" s="95" t="s">
        <v>100</v>
      </c>
      <c r="BE4054" s="95" t="s">
        <v>61</v>
      </c>
      <c r="BF4054" s="95" t="s">
        <v>81</v>
      </c>
      <c r="BG4054" s="95" t="s">
        <v>101</v>
      </c>
    </row>
    <row r="4055" s="86" customFormat="1" ht="19" customHeight="1" spans="1:59">
      <c r="A4055" s="95" t="s">
        <v>441</v>
      </c>
      <c r="B4055" s="95" t="s">
        <v>442</v>
      </c>
      <c r="C4055" s="95" t="s">
        <v>1270</v>
      </c>
      <c r="D4055" s="95" t="s">
        <v>1271</v>
      </c>
      <c r="E4055" s="95" t="s">
        <v>23223</v>
      </c>
      <c r="F4055" s="95" t="s">
        <v>447</v>
      </c>
      <c r="G4055" s="95" t="s">
        <v>447</v>
      </c>
      <c r="H4055" s="95" t="s">
        <v>109</v>
      </c>
      <c r="I4055" s="95" t="s">
        <v>35240</v>
      </c>
      <c r="J4055" s="95" t="s">
        <v>35241</v>
      </c>
      <c r="K4055" s="95" t="s">
        <v>35242</v>
      </c>
      <c r="L4055" s="95" t="s">
        <v>73</v>
      </c>
      <c r="M4055" s="95" t="s">
        <v>1526</v>
      </c>
      <c r="N4055" s="95" t="s">
        <v>114</v>
      </c>
      <c r="O4055" s="95" t="s">
        <v>1537</v>
      </c>
      <c r="P4055" s="95" t="s">
        <v>1538</v>
      </c>
      <c r="Q4055" s="95" t="s">
        <v>3691</v>
      </c>
      <c r="R4055" s="95" t="s">
        <v>3692</v>
      </c>
      <c r="S4055" s="95" t="s">
        <v>35243</v>
      </c>
      <c r="T4055" s="95" t="s">
        <v>380</v>
      </c>
      <c r="U4055" s="96">
        <v>0</v>
      </c>
      <c r="V4055" s="96">
        <v>12000</v>
      </c>
      <c r="W4055" s="96">
        <v>8000</v>
      </c>
      <c r="X4055" s="96">
        <v>4000</v>
      </c>
      <c r="Y4055" s="95" t="s">
        <v>82</v>
      </c>
      <c r="Z4055" s="95" t="s">
        <v>25689</v>
      </c>
      <c r="AA4055" s="95" t="s">
        <v>84</v>
      </c>
      <c r="AB4055" s="95" t="s">
        <v>23228</v>
      </c>
      <c r="AC4055" s="95" t="s">
        <v>25690</v>
      </c>
      <c r="AD4055" s="95" t="s">
        <v>87</v>
      </c>
      <c r="AE4055" s="95" t="s">
        <v>61</v>
      </c>
      <c r="AF4055" s="95" t="s">
        <v>61</v>
      </c>
      <c r="AG4055" s="95" t="s">
        <v>89</v>
      </c>
      <c r="AH4055" s="95" t="s">
        <v>89</v>
      </c>
      <c r="AI4055" s="95" t="s">
        <v>88</v>
      </c>
      <c r="AJ4055" s="95" t="s">
        <v>88</v>
      </c>
      <c r="AK4055" s="95" t="s">
        <v>88</v>
      </c>
      <c r="AL4055" s="95" t="s">
        <v>88</v>
      </c>
      <c r="AM4055" s="95" t="s">
        <v>88</v>
      </c>
      <c r="AN4055" s="95" t="s">
        <v>88</v>
      </c>
      <c r="AO4055" s="95" t="s">
        <v>88</v>
      </c>
      <c r="AP4055" s="95" t="s">
        <v>89</v>
      </c>
      <c r="AQ4055" s="95" t="s">
        <v>90</v>
      </c>
      <c r="AR4055" s="95" t="s">
        <v>90</v>
      </c>
      <c r="AS4055" s="95" t="s">
        <v>25691</v>
      </c>
      <c r="AT4055" s="95" t="s">
        <v>92</v>
      </c>
      <c r="AU4055" s="95" t="s">
        <v>92</v>
      </c>
      <c r="AV4055" s="95" t="s">
        <v>93</v>
      </c>
      <c r="AW4055" s="95" t="s">
        <v>23229</v>
      </c>
      <c r="AX4055" s="95" t="s">
        <v>35244</v>
      </c>
      <c r="AY4055" s="95" t="s">
        <v>23231</v>
      </c>
      <c r="AZ4055" s="95" t="s">
        <v>35244</v>
      </c>
      <c r="BA4055" s="95" t="s">
        <v>97</v>
      </c>
      <c r="BB4055" s="95" t="s">
        <v>35245</v>
      </c>
      <c r="BC4055" s="95" t="s">
        <v>99</v>
      </c>
      <c r="BD4055" s="95" t="s">
        <v>100</v>
      </c>
      <c r="BE4055" s="95" t="s">
        <v>61</v>
      </c>
      <c r="BF4055" s="95" t="s">
        <v>380</v>
      </c>
      <c r="BG4055" s="95" t="s">
        <v>101</v>
      </c>
    </row>
    <row r="4056" s="86" customFormat="1" ht="19" customHeight="1" spans="1:59">
      <c r="A4056" s="95" t="s">
        <v>1774</v>
      </c>
      <c r="B4056" s="95" t="s">
        <v>1775</v>
      </c>
      <c r="C4056" s="95" t="s">
        <v>3077</v>
      </c>
      <c r="D4056" s="95" t="s">
        <v>3078</v>
      </c>
      <c r="E4056" s="95" t="s">
        <v>35246</v>
      </c>
      <c r="F4056" s="95" t="s">
        <v>7703</v>
      </c>
      <c r="G4056" s="95" t="s">
        <v>7703</v>
      </c>
      <c r="H4056" s="95" t="s">
        <v>2885</v>
      </c>
      <c r="I4056" s="95" t="s">
        <v>35247</v>
      </c>
      <c r="J4056" s="95" t="s">
        <v>35248</v>
      </c>
      <c r="K4056" s="95" t="s">
        <v>35249</v>
      </c>
      <c r="L4056" s="95" t="s">
        <v>73</v>
      </c>
      <c r="M4056" s="95" t="s">
        <v>526</v>
      </c>
      <c r="N4056" s="95" t="s">
        <v>1847</v>
      </c>
      <c r="O4056" s="95" t="s">
        <v>1877</v>
      </c>
      <c r="P4056" s="95" t="s">
        <v>2968</v>
      </c>
      <c r="Q4056" s="95" t="s">
        <v>2891</v>
      </c>
      <c r="R4056" s="95" t="s">
        <v>2892</v>
      </c>
      <c r="S4056" s="95" t="s">
        <v>35250</v>
      </c>
      <c r="T4056" s="95" t="s">
        <v>380</v>
      </c>
      <c r="U4056" s="96">
        <v>0</v>
      </c>
      <c r="V4056" s="96">
        <v>1500</v>
      </c>
      <c r="W4056" s="96">
        <v>1200</v>
      </c>
      <c r="X4056" s="96">
        <v>1200</v>
      </c>
      <c r="Y4056" s="95" t="s">
        <v>82</v>
      </c>
      <c r="Z4056" s="95" t="s">
        <v>25689</v>
      </c>
      <c r="AA4056" s="95" t="s">
        <v>84</v>
      </c>
      <c r="AB4056" s="95" t="s">
        <v>35251</v>
      </c>
      <c r="AC4056" s="95" t="s">
        <v>25830</v>
      </c>
      <c r="AD4056" s="95" t="s">
        <v>87</v>
      </c>
      <c r="AE4056" s="95" t="s">
        <v>61</v>
      </c>
      <c r="AF4056" s="95" t="s">
        <v>61</v>
      </c>
      <c r="AG4056" s="95" t="s">
        <v>89</v>
      </c>
      <c r="AH4056" s="95" t="s">
        <v>89</v>
      </c>
      <c r="AI4056" s="95" t="s">
        <v>89</v>
      </c>
      <c r="AJ4056" s="95" t="s">
        <v>89</v>
      </c>
      <c r="AK4056" s="95" t="s">
        <v>89</v>
      </c>
      <c r="AL4056" s="95" t="s">
        <v>89</v>
      </c>
      <c r="AM4056" s="95" t="s">
        <v>89</v>
      </c>
      <c r="AN4056" s="95" t="s">
        <v>89</v>
      </c>
      <c r="AO4056" s="95" t="s">
        <v>89</v>
      </c>
      <c r="AP4056" s="95" t="s">
        <v>89</v>
      </c>
      <c r="AQ4056" s="95" t="s">
        <v>90</v>
      </c>
      <c r="AR4056" s="95" t="s">
        <v>90</v>
      </c>
      <c r="AS4056" s="95" t="s">
        <v>25691</v>
      </c>
      <c r="AT4056" s="95" t="s">
        <v>92</v>
      </c>
      <c r="AU4056" s="95" t="s">
        <v>92</v>
      </c>
      <c r="AV4056" s="95" t="s">
        <v>93</v>
      </c>
      <c r="AW4056" s="95" t="s">
        <v>35252</v>
      </c>
      <c r="AX4056" s="95" t="s">
        <v>35253</v>
      </c>
      <c r="AY4056" s="95" t="s">
        <v>35254</v>
      </c>
      <c r="AZ4056" s="95" t="s">
        <v>35253</v>
      </c>
      <c r="BA4056" s="95" t="s">
        <v>97</v>
      </c>
      <c r="BB4056" s="95" t="s">
        <v>35255</v>
      </c>
      <c r="BC4056" s="95" t="s">
        <v>99</v>
      </c>
      <c r="BD4056" s="95" t="s">
        <v>100</v>
      </c>
      <c r="BE4056" s="95" t="s">
        <v>61</v>
      </c>
      <c r="BF4056" s="95" t="s">
        <v>380</v>
      </c>
      <c r="BG4056" s="95" t="s">
        <v>101</v>
      </c>
    </row>
    <row r="4057" s="86" customFormat="1" ht="19" customHeight="1" spans="1:59">
      <c r="A4057" s="95" t="s">
        <v>267</v>
      </c>
      <c r="B4057" s="95" t="s">
        <v>268</v>
      </c>
      <c r="C4057" s="95" t="s">
        <v>1346</v>
      </c>
      <c r="D4057" s="95" t="s">
        <v>1347</v>
      </c>
      <c r="E4057" s="95" t="s">
        <v>7512</v>
      </c>
      <c r="F4057" s="95" t="s">
        <v>7513</v>
      </c>
      <c r="G4057" s="95" t="s">
        <v>287</v>
      </c>
      <c r="H4057" s="95" t="s">
        <v>109</v>
      </c>
      <c r="I4057" s="95" t="s">
        <v>35256</v>
      </c>
      <c r="J4057" s="95" t="s">
        <v>35257</v>
      </c>
      <c r="K4057" s="95" t="s">
        <v>35258</v>
      </c>
      <c r="L4057" s="95" t="s">
        <v>73</v>
      </c>
      <c r="M4057" s="95" t="s">
        <v>14686</v>
      </c>
      <c r="N4057" s="95" t="s">
        <v>811</v>
      </c>
      <c r="O4057" s="95" t="s">
        <v>3772</v>
      </c>
      <c r="P4057" s="95" t="s">
        <v>3773</v>
      </c>
      <c r="Q4057" s="95" t="s">
        <v>3774</v>
      </c>
      <c r="R4057" s="95" t="s">
        <v>3773</v>
      </c>
      <c r="S4057" s="95" t="s">
        <v>35259</v>
      </c>
      <c r="T4057" s="95" t="s">
        <v>20867</v>
      </c>
      <c r="U4057" s="96">
        <v>0</v>
      </c>
      <c r="V4057" s="96">
        <v>58882</v>
      </c>
      <c r="W4057" s="96">
        <v>26000</v>
      </c>
      <c r="X4057" s="96">
        <v>11000</v>
      </c>
      <c r="Y4057" s="95" t="s">
        <v>143</v>
      </c>
      <c r="Z4057" s="95" t="s">
        <v>25689</v>
      </c>
      <c r="AA4057" s="95" t="s">
        <v>84</v>
      </c>
      <c r="AB4057" s="95" t="s">
        <v>7518</v>
      </c>
      <c r="AC4057" s="95" t="s">
        <v>25757</v>
      </c>
      <c r="AD4057" s="95" t="s">
        <v>87</v>
      </c>
      <c r="AE4057" s="95" t="s">
        <v>61</v>
      </c>
      <c r="AF4057" s="95" t="s">
        <v>61</v>
      </c>
      <c r="AG4057" s="95" t="s">
        <v>89</v>
      </c>
      <c r="AH4057" s="95" t="s">
        <v>89</v>
      </c>
      <c r="AI4057" s="95" t="s">
        <v>89</v>
      </c>
      <c r="AJ4057" s="95" t="s">
        <v>89</v>
      </c>
      <c r="AK4057" s="95" t="s">
        <v>89</v>
      </c>
      <c r="AL4057" s="95" t="s">
        <v>89</v>
      </c>
      <c r="AM4057" s="95" t="s">
        <v>89</v>
      </c>
      <c r="AN4057" s="95" t="s">
        <v>89</v>
      </c>
      <c r="AO4057" s="95" t="s">
        <v>89</v>
      </c>
      <c r="AP4057" s="95" t="s">
        <v>89</v>
      </c>
      <c r="AQ4057" s="95" t="s">
        <v>90</v>
      </c>
      <c r="AR4057" s="95" t="s">
        <v>90</v>
      </c>
      <c r="AS4057" s="95" t="s">
        <v>25691</v>
      </c>
      <c r="AT4057" s="95" t="s">
        <v>92</v>
      </c>
      <c r="AU4057" s="95" t="s">
        <v>92</v>
      </c>
      <c r="AV4057" s="95" t="s">
        <v>93</v>
      </c>
      <c r="AW4057" s="95" t="s">
        <v>7519</v>
      </c>
      <c r="AX4057" s="95" t="s">
        <v>35260</v>
      </c>
      <c r="AY4057" s="95" t="s">
        <v>7521</v>
      </c>
      <c r="AZ4057" s="95" t="s">
        <v>35260</v>
      </c>
      <c r="BA4057" s="95" t="s">
        <v>97</v>
      </c>
      <c r="BB4057" s="95" t="s">
        <v>35261</v>
      </c>
      <c r="BC4057" s="95" t="s">
        <v>99</v>
      </c>
      <c r="BD4057" s="95" t="s">
        <v>150</v>
      </c>
      <c r="BE4057" s="95" t="s">
        <v>61</v>
      </c>
      <c r="BF4057" s="95" t="s">
        <v>20867</v>
      </c>
      <c r="BG4057" s="95" t="s">
        <v>101</v>
      </c>
    </row>
    <row r="4058" s="86" customFormat="1" ht="19" customHeight="1" spans="1:59">
      <c r="A4058" s="95" t="s">
        <v>226</v>
      </c>
      <c r="B4058" s="95" t="s">
        <v>227</v>
      </c>
      <c r="C4058" s="95" t="s">
        <v>5938</v>
      </c>
      <c r="D4058" s="95" t="s">
        <v>5939</v>
      </c>
      <c r="E4058" s="95" t="s">
        <v>19779</v>
      </c>
      <c r="F4058" s="95" t="s">
        <v>19780</v>
      </c>
      <c r="G4058" s="95" t="s">
        <v>19781</v>
      </c>
      <c r="H4058" s="95" t="s">
        <v>2636</v>
      </c>
      <c r="I4058" s="95" t="s">
        <v>35262</v>
      </c>
      <c r="J4058" s="95" t="s">
        <v>35263</v>
      </c>
      <c r="K4058" s="95" t="s">
        <v>35264</v>
      </c>
      <c r="L4058" s="95" t="s">
        <v>73</v>
      </c>
      <c r="M4058" s="95" t="s">
        <v>526</v>
      </c>
      <c r="N4058" s="95" t="s">
        <v>2424</v>
      </c>
      <c r="O4058" s="95" t="s">
        <v>294</v>
      </c>
      <c r="P4058" s="95" t="s">
        <v>2641</v>
      </c>
      <c r="Q4058" s="95" t="s">
        <v>2642</v>
      </c>
      <c r="R4058" s="95" t="s">
        <v>2643</v>
      </c>
      <c r="S4058" s="95" t="s">
        <v>35265</v>
      </c>
      <c r="T4058" s="95" t="s">
        <v>209</v>
      </c>
      <c r="U4058" s="96">
        <v>0</v>
      </c>
      <c r="V4058" s="96">
        <v>2850</v>
      </c>
      <c r="W4058" s="96">
        <v>2000</v>
      </c>
      <c r="X4058" s="96">
        <v>1000</v>
      </c>
      <c r="Y4058" s="95" t="s">
        <v>82</v>
      </c>
      <c r="Z4058" s="95" t="s">
        <v>25689</v>
      </c>
      <c r="AA4058" s="95" t="s">
        <v>84</v>
      </c>
      <c r="AB4058" s="95" t="s">
        <v>19787</v>
      </c>
      <c r="AC4058" s="95" t="s">
        <v>8465</v>
      </c>
      <c r="AD4058" s="95" t="s">
        <v>87</v>
      </c>
      <c r="AE4058" s="95" t="s">
        <v>61</v>
      </c>
      <c r="AF4058" s="95" t="s">
        <v>61</v>
      </c>
      <c r="AG4058" s="95" t="s">
        <v>89</v>
      </c>
      <c r="AH4058" s="95" t="s">
        <v>89</v>
      </c>
      <c r="AI4058" s="95" t="s">
        <v>89</v>
      </c>
      <c r="AJ4058" s="95" t="s">
        <v>89</v>
      </c>
      <c r="AK4058" s="95" t="s">
        <v>89</v>
      </c>
      <c r="AL4058" s="95" t="s">
        <v>89</v>
      </c>
      <c r="AM4058" s="95" t="s">
        <v>89</v>
      </c>
      <c r="AN4058" s="95" t="s">
        <v>89</v>
      </c>
      <c r="AO4058" s="95" t="s">
        <v>89</v>
      </c>
      <c r="AP4058" s="95" t="s">
        <v>89</v>
      </c>
      <c r="AQ4058" s="95" t="s">
        <v>90</v>
      </c>
      <c r="AR4058" s="95" t="s">
        <v>90</v>
      </c>
      <c r="AS4058" s="95" t="s">
        <v>25691</v>
      </c>
      <c r="AT4058" s="95" t="s">
        <v>92</v>
      </c>
      <c r="AU4058" s="95" t="s">
        <v>92</v>
      </c>
      <c r="AV4058" s="95" t="s">
        <v>93</v>
      </c>
      <c r="AW4058" s="95" t="s">
        <v>19788</v>
      </c>
      <c r="AX4058" s="95" t="s">
        <v>35266</v>
      </c>
      <c r="AY4058" s="95" t="s">
        <v>19790</v>
      </c>
      <c r="AZ4058" s="95" t="s">
        <v>35266</v>
      </c>
      <c r="BA4058" s="95" t="s">
        <v>97</v>
      </c>
      <c r="BB4058" s="95" t="s">
        <v>35267</v>
      </c>
      <c r="BC4058" s="95" t="s">
        <v>99</v>
      </c>
      <c r="BD4058" s="95" t="s">
        <v>100</v>
      </c>
      <c r="BE4058" s="95" t="s">
        <v>61</v>
      </c>
      <c r="BF4058" s="95" t="s">
        <v>209</v>
      </c>
      <c r="BG4058" s="95" t="s">
        <v>101</v>
      </c>
    </row>
    <row r="4059" s="86" customFormat="1" ht="19" customHeight="1" spans="1:59">
      <c r="A4059" s="95" t="s">
        <v>302</v>
      </c>
      <c r="B4059" s="95" t="s">
        <v>303</v>
      </c>
      <c r="C4059" s="95" t="s">
        <v>2529</v>
      </c>
      <c r="D4059" s="95" t="s">
        <v>2530</v>
      </c>
      <c r="E4059" s="95" t="s">
        <v>13189</v>
      </c>
      <c r="F4059" s="95" t="s">
        <v>13190</v>
      </c>
      <c r="G4059" s="95" t="s">
        <v>3018</v>
      </c>
      <c r="H4059" s="95" t="s">
        <v>369</v>
      </c>
      <c r="I4059" s="95" t="s">
        <v>35268</v>
      </c>
      <c r="J4059" s="95" t="s">
        <v>35269</v>
      </c>
      <c r="K4059" s="95" t="s">
        <v>35270</v>
      </c>
      <c r="L4059" s="95" t="s">
        <v>73</v>
      </c>
      <c r="M4059" s="95" t="s">
        <v>526</v>
      </c>
      <c r="N4059" s="95" t="s">
        <v>2029</v>
      </c>
      <c r="O4059" s="95" t="s">
        <v>2625</v>
      </c>
      <c r="P4059" s="95" t="s">
        <v>2626</v>
      </c>
      <c r="Q4059" s="95" t="s">
        <v>377</v>
      </c>
      <c r="R4059" s="95" t="s">
        <v>378</v>
      </c>
      <c r="S4059" s="95" t="s">
        <v>35271</v>
      </c>
      <c r="T4059" s="95" t="s">
        <v>380</v>
      </c>
      <c r="U4059" s="96">
        <v>0</v>
      </c>
      <c r="V4059" s="96">
        <v>37663</v>
      </c>
      <c r="W4059" s="96">
        <v>30000</v>
      </c>
      <c r="X4059" s="96">
        <v>15000</v>
      </c>
      <c r="Y4059" s="95" t="s">
        <v>82</v>
      </c>
      <c r="Z4059" s="95" t="s">
        <v>25689</v>
      </c>
      <c r="AA4059" s="95" t="s">
        <v>84</v>
      </c>
      <c r="AB4059" s="95" t="s">
        <v>13195</v>
      </c>
      <c r="AC4059" s="95" t="s">
        <v>25830</v>
      </c>
      <c r="AD4059" s="95" t="s">
        <v>87</v>
      </c>
      <c r="AE4059" s="95" t="s">
        <v>61</v>
      </c>
      <c r="AF4059" s="95" t="s">
        <v>61</v>
      </c>
      <c r="AG4059" s="95" t="s">
        <v>89</v>
      </c>
      <c r="AH4059" s="95" t="s">
        <v>88</v>
      </c>
      <c r="AI4059" s="95" t="s">
        <v>88</v>
      </c>
      <c r="AJ4059" s="95" t="s">
        <v>88</v>
      </c>
      <c r="AK4059" s="95" t="s">
        <v>88</v>
      </c>
      <c r="AL4059" s="95" t="s">
        <v>88</v>
      </c>
      <c r="AM4059" s="95" t="s">
        <v>88</v>
      </c>
      <c r="AN4059" s="95" t="s">
        <v>88</v>
      </c>
      <c r="AO4059" s="95" t="s">
        <v>88</v>
      </c>
      <c r="AP4059" s="95" t="s">
        <v>89</v>
      </c>
      <c r="AQ4059" s="95" t="s">
        <v>90</v>
      </c>
      <c r="AR4059" s="95" t="s">
        <v>90</v>
      </c>
      <c r="AS4059" s="95" t="s">
        <v>25691</v>
      </c>
      <c r="AT4059" s="95" t="s">
        <v>92</v>
      </c>
      <c r="AU4059" s="95" t="s">
        <v>92</v>
      </c>
      <c r="AV4059" s="95" t="s">
        <v>93</v>
      </c>
      <c r="AW4059" s="95" t="s">
        <v>13196</v>
      </c>
      <c r="AX4059" s="95" t="s">
        <v>35272</v>
      </c>
      <c r="AY4059" s="95" t="s">
        <v>11630</v>
      </c>
      <c r="AZ4059" s="95" t="s">
        <v>35272</v>
      </c>
      <c r="BA4059" s="95" t="s">
        <v>97</v>
      </c>
      <c r="BB4059" s="95" t="s">
        <v>35273</v>
      </c>
      <c r="BC4059" s="95" t="s">
        <v>99</v>
      </c>
      <c r="BD4059" s="95" t="s">
        <v>100</v>
      </c>
      <c r="BE4059" s="95" t="s">
        <v>61</v>
      </c>
      <c r="BF4059" s="95" t="s">
        <v>380</v>
      </c>
      <c r="BG4059" s="95" t="s">
        <v>101</v>
      </c>
    </row>
    <row r="4060" s="86" customFormat="1" ht="19" customHeight="1" spans="1:59">
      <c r="A4060" s="95" t="s">
        <v>441</v>
      </c>
      <c r="B4060" s="95" t="s">
        <v>442</v>
      </c>
      <c r="C4060" s="95" t="s">
        <v>1270</v>
      </c>
      <c r="D4060" s="95" t="s">
        <v>1271</v>
      </c>
      <c r="E4060" s="95" t="s">
        <v>35274</v>
      </c>
      <c r="F4060" s="95" t="s">
        <v>34405</v>
      </c>
      <c r="G4060" s="95" t="s">
        <v>34405</v>
      </c>
      <c r="H4060" s="95" t="s">
        <v>1571</v>
      </c>
      <c r="I4060" s="95" t="s">
        <v>35275</v>
      </c>
      <c r="J4060" s="95" t="s">
        <v>35276</v>
      </c>
      <c r="K4060" s="95" t="s">
        <v>35277</v>
      </c>
      <c r="L4060" s="95" t="s">
        <v>73</v>
      </c>
      <c r="M4060" s="95" t="s">
        <v>2624</v>
      </c>
      <c r="N4060" s="95" t="s">
        <v>10441</v>
      </c>
      <c r="O4060" s="95" t="s">
        <v>949</v>
      </c>
      <c r="P4060" s="95" t="s">
        <v>950</v>
      </c>
      <c r="Q4060" s="95" t="s">
        <v>3226</v>
      </c>
      <c r="R4060" s="95" t="s">
        <v>3227</v>
      </c>
      <c r="S4060" s="95" t="s">
        <v>35278</v>
      </c>
      <c r="T4060" s="95" t="s">
        <v>209</v>
      </c>
      <c r="U4060" s="96">
        <v>0</v>
      </c>
      <c r="V4060" s="96">
        <v>38500</v>
      </c>
      <c r="W4060" s="96">
        <v>11500</v>
      </c>
      <c r="X4060" s="96">
        <v>3000</v>
      </c>
      <c r="Y4060" s="95" t="s">
        <v>143</v>
      </c>
      <c r="Z4060" s="95" t="s">
        <v>25689</v>
      </c>
      <c r="AA4060" s="95" t="s">
        <v>84</v>
      </c>
      <c r="AB4060" s="95" t="s">
        <v>35279</v>
      </c>
      <c r="AC4060" s="95" t="s">
        <v>25830</v>
      </c>
      <c r="AD4060" s="95" t="s">
        <v>87</v>
      </c>
      <c r="AE4060" s="95" t="s">
        <v>61</v>
      </c>
      <c r="AF4060" s="95" t="s">
        <v>61</v>
      </c>
      <c r="AG4060" s="95" t="s">
        <v>89</v>
      </c>
      <c r="AH4060" s="95" t="s">
        <v>88</v>
      </c>
      <c r="AI4060" s="95" t="s">
        <v>88</v>
      </c>
      <c r="AJ4060" s="95" t="s">
        <v>88</v>
      </c>
      <c r="AK4060" s="95" t="s">
        <v>88</v>
      </c>
      <c r="AL4060" s="95" t="s">
        <v>88</v>
      </c>
      <c r="AM4060" s="95" t="s">
        <v>88</v>
      </c>
      <c r="AN4060" s="95" t="s">
        <v>88</v>
      </c>
      <c r="AO4060" s="95" t="s">
        <v>88</v>
      </c>
      <c r="AP4060" s="95" t="s">
        <v>89</v>
      </c>
      <c r="AQ4060" s="95" t="s">
        <v>90</v>
      </c>
      <c r="AR4060" s="95" t="s">
        <v>90</v>
      </c>
      <c r="AS4060" s="95" t="s">
        <v>25691</v>
      </c>
      <c r="AT4060" s="95" t="s">
        <v>92</v>
      </c>
      <c r="AU4060" s="95" t="s">
        <v>92</v>
      </c>
      <c r="AV4060" s="95" t="s">
        <v>93</v>
      </c>
      <c r="AW4060" s="95" t="s">
        <v>35280</v>
      </c>
      <c r="AX4060" s="95" t="s">
        <v>35281</v>
      </c>
      <c r="AY4060" s="95" t="s">
        <v>35282</v>
      </c>
      <c r="AZ4060" s="95" t="s">
        <v>35281</v>
      </c>
      <c r="BA4060" s="95" t="s">
        <v>97</v>
      </c>
      <c r="BB4060" s="95" t="s">
        <v>35283</v>
      </c>
      <c r="BC4060" s="95" t="s">
        <v>99</v>
      </c>
      <c r="BD4060" s="95" t="s">
        <v>150</v>
      </c>
      <c r="BE4060" s="95" t="s">
        <v>61</v>
      </c>
      <c r="BF4060" s="95" t="s">
        <v>209</v>
      </c>
      <c r="BG4060" s="95" t="s">
        <v>101</v>
      </c>
    </row>
    <row r="4061" s="86" customFormat="1" ht="19" customHeight="1" spans="1:59">
      <c r="A4061" s="95" t="s">
        <v>1774</v>
      </c>
      <c r="B4061" s="95" t="s">
        <v>1775</v>
      </c>
      <c r="C4061" s="95" t="s">
        <v>3587</v>
      </c>
      <c r="D4061" s="95" t="s">
        <v>3588</v>
      </c>
      <c r="E4061" s="95" t="s">
        <v>19716</v>
      </c>
      <c r="F4061" s="95" t="s">
        <v>19721</v>
      </c>
      <c r="G4061" s="95" t="s">
        <v>3080</v>
      </c>
      <c r="H4061" s="95" t="s">
        <v>232</v>
      </c>
      <c r="I4061" s="95" t="s">
        <v>35284</v>
      </c>
      <c r="J4061" s="95" t="s">
        <v>35285</v>
      </c>
      <c r="K4061" s="95" t="s">
        <v>35286</v>
      </c>
      <c r="L4061" s="95" t="s">
        <v>73</v>
      </c>
      <c r="M4061" s="95" t="s">
        <v>526</v>
      </c>
      <c r="N4061" s="95" t="s">
        <v>2029</v>
      </c>
      <c r="O4061" s="95" t="s">
        <v>257</v>
      </c>
      <c r="P4061" s="95" t="s">
        <v>258</v>
      </c>
      <c r="Q4061" s="95" t="s">
        <v>12413</v>
      </c>
      <c r="R4061" s="95" t="s">
        <v>12414</v>
      </c>
      <c r="S4061" s="95" t="s">
        <v>35287</v>
      </c>
      <c r="T4061" s="95" t="s">
        <v>380</v>
      </c>
      <c r="U4061" s="96">
        <v>0</v>
      </c>
      <c r="V4061" s="96">
        <v>13000</v>
      </c>
      <c r="W4061" s="96">
        <v>8000</v>
      </c>
      <c r="X4061" s="96">
        <v>5000</v>
      </c>
      <c r="Y4061" s="95" t="s">
        <v>82</v>
      </c>
      <c r="Z4061" s="95" t="s">
        <v>25689</v>
      </c>
      <c r="AA4061" s="95" t="s">
        <v>84</v>
      </c>
      <c r="AB4061" s="95" t="s">
        <v>19721</v>
      </c>
      <c r="AC4061" s="95" t="s">
        <v>25900</v>
      </c>
      <c r="AD4061" s="95" t="s">
        <v>87</v>
      </c>
      <c r="AE4061" s="95" t="s">
        <v>61</v>
      </c>
      <c r="AF4061" s="95" t="s">
        <v>61</v>
      </c>
      <c r="AG4061" s="95" t="s">
        <v>89</v>
      </c>
      <c r="AH4061" s="95" t="s">
        <v>88</v>
      </c>
      <c r="AI4061" s="95" t="s">
        <v>88</v>
      </c>
      <c r="AJ4061" s="95" t="s">
        <v>88</v>
      </c>
      <c r="AK4061" s="95" t="s">
        <v>88</v>
      </c>
      <c r="AL4061" s="95" t="s">
        <v>88</v>
      </c>
      <c r="AM4061" s="95" t="s">
        <v>88</v>
      </c>
      <c r="AN4061" s="95" t="s">
        <v>89</v>
      </c>
      <c r="AO4061" s="95" t="s">
        <v>88</v>
      </c>
      <c r="AP4061" s="95" t="s">
        <v>89</v>
      </c>
      <c r="AQ4061" s="95" t="s">
        <v>90</v>
      </c>
      <c r="AR4061" s="95" t="s">
        <v>90</v>
      </c>
      <c r="AS4061" s="95" t="s">
        <v>25691</v>
      </c>
      <c r="AT4061" s="95" t="s">
        <v>92</v>
      </c>
      <c r="AU4061" s="95" t="s">
        <v>92</v>
      </c>
      <c r="AV4061" s="95" t="s">
        <v>93</v>
      </c>
      <c r="AW4061" s="95" t="s">
        <v>19722</v>
      </c>
      <c r="AX4061" s="95" t="s">
        <v>35288</v>
      </c>
      <c r="AY4061" s="95" t="s">
        <v>7300</v>
      </c>
      <c r="AZ4061" s="95" t="s">
        <v>35288</v>
      </c>
      <c r="BA4061" s="95" t="s">
        <v>97</v>
      </c>
      <c r="BB4061" s="95" t="s">
        <v>35289</v>
      </c>
      <c r="BC4061" s="95" t="s">
        <v>99</v>
      </c>
      <c r="BD4061" s="95" t="s">
        <v>100</v>
      </c>
      <c r="BE4061" s="95" t="s">
        <v>61</v>
      </c>
      <c r="BF4061" s="95" t="s">
        <v>380</v>
      </c>
      <c r="BG4061" s="95" t="s">
        <v>101</v>
      </c>
    </row>
    <row r="4062" s="86" customFormat="1" ht="19" customHeight="1" spans="1:59">
      <c r="A4062" s="95" t="s">
        <v>387</v>
      </c>
      <c r="B4062" s="95" t="s">
        <v>388</v>
      </c>
      <c r="C4062" s="95" t="s">
        <v>4123</v>
      </c>
      <c r="D4062" s="95" t="s">
        <v>4124</v>
      </c>
      <c r="E4062" s="95" t="s">
        <v>35290</v>
      </c>
      <c r="F4062" s="95" t="s">
        <v>35291</v>
      </c>
      <c r="G4062" s="95" t="s">
        <v>14441</v>
      </c>
      <c r="H4062" s="95" t="s">
        <v>2216</v>
      </c>
      <c r="I4062" s="95" t="s">
        <v>35292</v>
      </c>
      <c r="J4062" s="95" t="s">
        <v>35293</v>
      </c>
      <c r="K4062" s="95" t="s">
        <v>35294</v>
      </c>
      <c r="L4062" s="95" t="s">
        <v>73</v>
      </c>
      <c r="M4062" s="95" t="s">
        <v>15631</v>
      </c>
      <c r="N4062" s="95" t="s">
        <v>397</v>
      </c>
      <c r="O4062" s="95" t="s">
        <v>9811</v>
      </c>
      <c r="P4062" s="95" t="s">
        <v>9812</v>
      </c>
      <c r="Q4062" s="95" t="s">
        <v>2223</v>
      </c>
      <c r="R4062" s="95" t="s">
        <v>2224</v>
      </c>
      <c r="S4062" s="95" t="s">
        <v>35295</v>
      </c>
      <c r="T4062" s="95" t="s">
        <v>119</v>
      </c>
      <c r="U4062" s="96">
        <v>0</v>
      </c>
      <c r="V4062" s="96">
        <v>15000</v>
      </c>
      <c r="W4062" s="96">
        <v>12000</v>
      </c>
      <c r="X4062" s="96">
        <v>1000</v>
      </c>
      <c r="Y4062" s="95" t="s">
        <v>143</v>
      </c>
      <c r="Z4062" s="95" t="s">
        <v>25689</v>
      </c>
      <c r="AA4062" s="95" t="s">
        <v>84</v>
      </c>
      <c r="AB4062" s="95" t="s">
        <v>35296</v>
      </c>
      <c r="AC4062" s="95" t="s">
        <v>25830</v>
      </c>
      <c r="AD4062" s="95" t="s">
        <v>87</v>
      </c>
      <c r="AE4062" s="95" t="s">
        <v>61</v>
      </c>
      <c r="AF4062" s="95" t="s">
        <v>61</v>
      </c>
      <c r="AG4062" s="95" t="s">
        <v>89</v>
      </c>
      <c r="AH4062" s="95" t="s">
        <v>89</v>
      </c>
      <c r="AI4062" s="95" t="s">
        <v>89</v>
      </c>
      <c r="AJ4062" s="95" t="s">
        <v>89</v>
      </c>
      <c r="AK4062" s="95" t="s">
        <v>89</v>
      </c>
      <c r="AL4062" s="95" t="s">
        <v>89</v>
      </c>
      <c r="AM4062" s="95" t="s">
        <v>89</v>
      </c>
      <c r="AN4062" s="95" t="s">
        <v>89</v>
      </c>
      <c r="AO4062" s="95" t="s">
        <v>89</v>
      </c>
      <c r="AP4062" s="95" t="s">
        <v>89</v>
      </c>
      <c r="AQ4062" s="95" t="s">
        <v>90</v>
      </c>
      <c r="AR4062" s="95" t="s">
        <v>90</v>
      </c>
      <c r="AS4062" s="95" t="s">
        <v>25691</v>
      </c>
      <c r="AT4062" s="95" t="s">
        <v>92</v>
      </c>
      <c r="AU4062" s="95" t="s">
        <v>92</v>
      </c>
      <c r="AV4062" s="95" t="s">
        <v>93</v>
      </c>
      <c r="AW4062" s="95" t="s">
        <v>35297</v>
      </c>
      <c r="AX4062" s="95" t="s">
        <v>35298</v>
      </c>
      <c r="AY4062" s="95" t="s">
        <v>35299</v>
      </c>
      <c r="AZ4062" s="95" t="s">
        <v>35298</v>
      </c>
      <c r="BA4062" s="95" t="s">
        <v>215</v>
      </c>
      <c r="BB4062" s="95" t="s">
        <v>35300</v>
      </c>
      <c r="BC4062" s="95" t="s">
        <v>99</v>
      </c>
      <c r="BD4062" s="95" t="s">
        <v>150</v>
      </c>
      <c r="BE4062" s="95" t="s">
        <v>61</v>
      </c>
      <c r="BF4062" s="95" t="s">
        <v>119</v>
      </c>
      <c r="BG4062" s="95" t="s">
        <v>101</v>
      </c>
    </row>
    <row r="4063" s="86" customFormat="1" ht="19" customHeight="1" spans="1:59">
      <c r="A4063" s="95" t="s">
        <v>226</v>
      </c>
      <c r="B4063" s="95" t="s">
        <v>227</v>
      </c>
      <c r="C4063" s="95" t="s">
        <v>228</v>
      </c>
      <c r="D4063" s="95" t="s">
        <v>229</v>
      </c>
      <c r="E4063" s="95" t="s">
        <v>35301</v>
      </c>
      <c r="F4063" s="95" t="s">
        <v>876</v>
      </c>
      <c r="G4063" s="95" t="s">
        <v>876</v>
      </c>
      <c r="H4063" s="95" t="s">
        <v>109</v>
      </c>
      <c r="I4063" s="95" t="s">
        <v>35302</v>
      </c>
      <c r="J4063" s="95" t="s">
        <v>35303</v>
      </c>
      <c r="K4063" s="95" t="s">
        <v>35304</v>
      </c>
      <c r="L4063" s="95" t="s">
        <v>73</v>
      </c>
      <c r="M4063" s="95" t="s">
        <v>137</v>
      </c>
      <c r="N4063" s="95" t="s">
        <v>1116</v>
      </c>
      <c r="O4063" s="95" t="s">
        <v>1537</v>
      </c>
      <c r="P4063" s="95" t="s">
        <v>1538</v>
      </c>
      <c r="Q4063" s="95" t="s">
        <v>140</v>
      </c>
      <c r="R4063" s="95" t="s">
        <v>141</v>
      </c>
      <c r="S4063" s="95" t="s">
        <v>35305</v>
      </c>
      <c r="T4063" s="95" t="s">
        <v>380</v>
      </c>
      <c r="U4063" s="96">
        <v>0</v>
      </c>
      <c r="V4063" s="96">
        <v>19613</v>
      </c>
      <c r="W4063" s="96">
        <v>11000</v>
      </c>
      <c r="X4063" s="96">
        <v>5500</v>
      </c>
      <c r="Y4063" s="95" t="s">
        <v>82</v>
      </c>
      <c r="Z4063" s="95" t="s">
        <v>25689</v>
      </c>
      <c r="AA4063" s="95" t="s">
        <v>84</v>
      </c>
      <c r="AB4063" s="95" t="s">
        <v>29160</v>
      </c>
      <c r="AC4063" s="95" t="s">
        <v>26031</v>
      </c>
      <c r="AD4063" s="95" t="s">
        <v>87</v>
      </c>
      <c r="AE4063" s="95" t="s">
        <v>61</v>
      </c>
      <c r="AF4063" s="95" t="s">
        <v>61</v>
      </c>
      <c r="AG4063" s="95" t="s">
        <v>89</v>
      </c>
      <c r="AH4063" s="95" t="s">
        <v>89</v>
      </c>
      <c r="AI4063" s="95" t="s">
        <v>89</v>
      </c>
      <c r="AJ4063" s="95" t="s">
        <v>89</v>
      </c>
      <c r="AK4063" s="95" t="s">
        <v>89</v>
      </c>
      <c r="AL4063" s="95" t="s">
        <v>89</v>
      </c>
      <c r="AM4063" s="95" t="s">
        <v>89</v>
      </c>
      <c r="AN4063" s="95" t="s">
        <v>89</v>
      </c>
      <c r="AO4063" s="95" t="s">
        <v>89</v>
      </c>
      <c r="AP4063" s="95" t="s">
        <v>89</v>
      </c>
      <c r="AQ4063" s="95" t="s">
        <v>90</v>
      </c>
      <c r="AR4063" s="95" t="s">
        <v>90</v>
      </c>
      <c r="AS4063" s="95" t="s">
        <v>25691</v>
      </c>
      <c r="AT4063" s="95" t="s">
        <v>92</v>
      </c>
      <c r="AU4063" s="95" t="s">
        <v>92</v>
      </c>
      <c r="AV4063" s="95" t="s">
        <v>93</v>
      </c>
      <c r="AW4063" s="95" t="s">
        <v>35306</v>
      </c>
      <c r="AX4063" s="95" t="s">
        <v>35307</v>
      </c>
      <c r="AY4063" s="95" t="s">
        <v>35308</v>
      </c>
      <c r="AZ4063" s="95" t="s">
        <v>35307</v>
      </c>
      <c r="BA4063" s="95" t="s">
        <v>97</v>
      </c>
      <c r="BB4063" s="95" t="s">
        <v>35309</v>
      </c>
      <c r="BC4063" s="95" t="s">
        <v>99</v>
      </c>
      <c r="BD4063" s="95" t="s">
        <v>100</v>
      </c>
      <c r="BE4063" s="95" t="s">
        <v>61</v>
      </c>
      <c r="BF4063" s="95" t="s">
        <v>380</v>
      </c>
      <c r="BG4063" s="95" t="s">
        <v>101</v>
      </c>
    </row>
    <row r="4064" s="86" customFormat="1" ht="19" customHeight="1" spans="1:59">
      <c r="A4064" s="95" t="s">
        <v>485</v>
      </c>
      <c r="B4064" s="95" t="s">
        <v>486</v>
      </c>
      <c r="C4064" s="95" t="s">
        <v>487</v>
      </c>
      <c r="D4064" s="95" t="s">
        <v>488</v>
      </c>
      <c r="E4064" s="95" t="s">
        <v>24426</v>
      </c>
      <c r="F4064" s="95" t="s">
        <v>21714</v>
      </c>
      <c r="G4064" s="95" t="s">
        <v>3601</v>
      </c>
      <c r="H4064" s="95" t="s">
        <v>109</v>
      </c>
      <c r="I4064" s="95" t="s">
        <v>35310</v>
      </c>
      <c r="J4064" s="95" t="s">
        <v>35311</v>
      </c>
      <c r="K4064" s="95" t="s">
        <v>35312</v>
      </c>
      <c r="L4064" s="95" t="s">
        <v>73</v>
      </c>
      <c r="M4064" s="95" t="s">
        <v>35313</v>
      </c>
      <c r="N4064" s="95" t="s">
        <v>23456</v>
      </c>
      <c r="O4064" s="95" t="s">
        <v>2914</v>
      </c>
      <c r="P4064" s="95" t="s">
        <v>2915</v>
      </c>
      <c r="Q4064" s="95" t="s">
        <v>1940</v>
      </c>
      <c r="R4064" s="95" t="s">
        <v>1941</v>
      </c>
      <c r="S4064" s="95" t="s">
        <v>35314</v>
      </c>
      <c r="T4064" s="95" t="s">
        <v>380</v>
      </c>
      <c r="U4064" s="96">
        <v>0</v>
      </c>
      <c r="V4064" s="96">
        <v>9600</v>
      </c>
      <c r="W4064" s="96">
        <v>4000</v>
      </c>
      <c r="X4064" s="96">
        <v>4000</v>
      </c>
      <c r="Y4064" s="95" t="s">
        <v>143</v>
      </c>
      <c r="Z4064" s="95" t="s">
        <v>25689</v>
      </c>
      <c r="AA4064" s="95" t="s">
        <v>84</v>
      </c>
      <c r="AB4064" s="95" t="s">
        <v>24431</v>
      </c>
      <c r="AC4064" s="95" t="s">
        <v>11915</v>
      </c>
      <c r="AD4064" s="95" t="s">
        <v>87</v>
      </c>
      <c r="AE4064" s="95" t="s">
        <v>61</v>
      </c>
      <c r="AF4064" s="95" t="s">
        <v>61</v>
      </c>
      <c r="AG4064" s="95" t="s">
        <v>89</v>
      </c>
      <c r="AH4064" s="95" t="s">
        <v>89</v>
      </c>
      <c r="AI4064" s="95" t="s">
        <v>89</v>
      </c>
      <c r="AJ4064" s="95" t="s">
        <v>89</v>
      </c>
      <c r="AK4064" s="95" t="s">
        <v>89</v>
      </c>
      <c r="AL4064" s="95" t="s">
        <v>89</v>
      </c>
      <c r="AM4064" s="95" t="s">
        <v>89</v>
      </c>
      <c r="AN4064" s="95" t="s">
        <v>89</v>
      </c>
      <c r="AO4064" s="95" t="s">
        <v>89</v>
      </c>
      <c r="AP4064" s="95" t="s">
        <v>89</v>
      </c>
      <c r="AQ4064" s="95" t="s">
        <v>90</v>
      </c>
      <c r="AR4064" s="95" t="s">
        <v>90</v>
      </c>
      <c r="AS4064" s="95" t="s">
        <v>25691</v>
      </c>
      <c r="AT4064" s="95" t="s">
        <v>92</v>
      </c>
      <c r="AU4064" s="95" t="s">
        <v>92</v>
      </c>
      <c r="AV4064" s="95" t="s">
        <v>93</v>
      </c>
      <c r="AW4064" s="95" t="s">
        <v>24432</v>
      </c>
      <c r="AX4064" s="95" t="s">
        <v>35315</v>
      </c>
      <c r="AY4064" s="95" t="s">
        <v>21347</v>
      </c>
      <c r="AZ4064" s="95" t="s">
        <v>35315</v>
      </c>
      <c r="BA4064" s="95" t="s">
        <v>97</v>
      </c>
      <c r="BB4064" s="95" t="s">
        <v>35316</v>
      </c>
      <c r="BC4064" s="95" t="s">
        <v>99</v>
      </c>
      <c r="BD4064" s="95" t="s">
        <v>150</v>
      </c>
      <c r="BE4064" s="95" t="s">
        <v>61</v>
      </c>
      <c r="BF4064" s="95" t="s">
        <v>380</v>
      </c>
      <c r="BG4064" s="95" t="s">
        <v>101</v>
      </c>
    </row>
    <row r="4065" s="86" customFormat="1" ht="19" customHeight="1" spans="1:59">
      <c r="A4065" s="95" t="s">
        <v>226</v>
      </c>
      <c r="B4065" s="95" t="s">
        <v>227</v>
      </c>
      <c r="C4065" s="95" t="s">
        <v>1332</v>
      </c>
      <c r="D4065" s="95" t="s">
        <v>1333</v>
      </c>
      <c r="E4065" s="95" t="s">
        <v>35317</v>
      </c>
      <c r="F4065" s="95" t="s">
        <v>6454</v>
      </c>
      <c r="G4065" s="95" t="s">
        <v>2187</v>
      </c>
      <c r="H4065" s="95" t="s">
        <v>539</v>
      </c>
      <c r="I4065" s="95" t="s">
        <v>35318</v>
      </c>
      <c r="J4065" s="95" t="s">
        <v>35319</v>
      </c>
      <c r="K4065" s="95" t="s">
        <v>35320</v>
      </c>
      <c r="L4065" s="95" t="s">
        <v>73</v>
      </c>
      <c r="M4065" s="95" t="s">
        <v>12498</v>
      </c>
      <c r="N4065" s="95" t="s">
        <v>35321</v>
      </c>
      <c r="O4065" s="95" t="s">
        <v>1875</v>
      </c>
      <c r="P4065" s="95" t="s">
        <v>1876</v>
      </c>
      <c r="Q4065" s="95" t="s">
        <v>2597</v>
      </c>
      <c r="R4065" s="95" t="s">
        <v>1878</v>
      </c>
      <c r="S4065" s="95" t="s">
        <v>35322</v>
      </c>
      <c r="T4065" s="95" t="s">
        <v>380</v>
      </c>
      <c r="U4065" s="96">
        <v>0</v>
      </c>
      <c r="V4065" s="96">
        <v>7025</v>
      </c>
      <c r="W4065" s="96">
        <v>5000</v>
      </c>
      <c r="X4065" s="96">
        <v>3000</v>
      </c>
      <c r="Y4065" s="95" t="s">
        <v>82</v>
      </c>
      <c r="Z4065" s="95" t="s">
        <v>25689</v>
      </c>
      <c r="AA4065" s="95" t="s">
        <v>84</v>
      </c>
      <c r="AB4065" s="95" t="s">
        <v>35323</v>
      </c>
      <c r="AC4065" s="95" t="s">
        <v>25757</v>
      </c>
      <c r="AD4065" s="95" t="s">
        <v>87</v>
      </c>
      <c r="AE4065" s="95" t="s">
        <v>61</v>
      </c>
      <c r="AF4065" s="95" t="s">
        <v>35324</v>
      </c>
      <c r="AG4065" s="95" t="s">
        <v>89</v>
      </c>
      <c r="AH4065" s="95" t="s">
        <v>89</v>
      </c>
      <c r="AI4065" s="95" t="s">
        <v>89</v>
      </c>
      <c r="AJ4065" s="95" t="s">
        <v>88</v>
      </c>
      <c r="AK4065" s="95" t="s">
        <v>89</v>
      </c>
      <c r="AL4065" s="95" t="s">
        <v>89</v>
      </c>
      <c r="AM4065" s="95" t="s">
        <v>89</v>
      </c>
      <c r="AN4065" s="95" t="s">
        <v>88</v>
      </c>
      <c r="AO4065" s="95" t="s">
        <v>88</v>
      </c>
      <c r="AP4065" s="95" t="s">
        <v>89</v>
      </c>
      <c r="AQ4065" s="95" t="s">
        <v>90</v>
      </c>
      <c r="AR4065" s="95" t="s">
        <v>90</v>
      </c>
      <c r="AS4065" s="95" t="s">
        <v>25691</v>
      </c>
      <c r="AT4065" s="95" t="s">
        <v>92</v>
      </c>
      <c r="AU4065" s="95" t="s">
        <v>92</v>
      </c>
      <c r="AV4065" s="95" t="s">
        <v>93</v>
      </c>
      <c r="AW4065" s="95" t="s">
        <v>35325</v>
      </c>
      <c r="AX4065" s="95" t="s">
        <v>35326</v>
      </c>
      <c r="AY4065" s="95" t="s">
        <v>5504</v>
      </c>
      <c r="AZ4065" s="95" t="s">
        <v>35326</v>
      </c>
      <c r="BA4065" s="95" t="s">
        <v>97</v>
      </c>
      <c r="BB4065" s="95" t="s">
        <v>35327</v>
      </c>
      <c r="BC4065" s="95" t="s">
        <v>99</v>
      </c>
      <c r="BD4065" s="95" t="s">
        <v>100</v>
      </c>
      <c r="BE4065" s="95" t="s">
        <v>61</v>
      </c>
      <c r="BF4065" s="95" t="s">
        <v>380</v>
      </c>
      <c r="BG4065" s="95" t="s">
        <v>101</v>
      </c>
    </row>
    <row r="4066" s="86" customFormat="1" ht="19" customHeight="1" spans="1:59">
      <c r="A4066" s="95" t="s">
        <v>102</v>
      </c>
      <c r="B4066" s="95" t="s">
        <v>103</v>
      </c>
      <c r="C4066" s="95" t="s">
        <v>104</v>
      </c>
      <c r="D4066" s="95" t="s">
        <v>105</v>
      </c>
      <c r="E4066" s="95" t="s">
        <v>32877</v>
      </c>
      <c r="F4066" s="95" t="s">
        <v>6454</v>
      </c>
      <c r="G4066" s="95" t="s">
        <v>24158</v>
      </c>
      <c r="H4066" s="95" t="s">
        <v>2501</v>
      </c>
      <c r="I4066" s="95" t="s">
        <v>35328</v>
      </c>
      <c r="J4066" s="95" t="s">
        <v>35329</v>
      </c>
      <c r="K4066" s="95" t="s">
        <v>35330</v>
      </c>
      <c r="L4066" s="95" t="s">
        <v>73</v>
      </c>
      <c r="M4066" s="95" t="s">
        <v>526</v>
      </c>
      <c r="N4066" s="95" t="s">
        <v>11626</v>
      </c>
      <c r="O4066" s="95" t="s">
        <v>3327</v>
      </c>
      <c r="P4066" s="95" t="s">
        <v>3328</v>
      </c>
      <c r="Q4066" s="95" t="s">
        <v>3329</v>
      </c>
      <c r="R4066" s="95" t="s">
        <v>3330</v>
      </c>
      <c r="S4066" s="95" t="s">
        <v>35331</v>
      </c>
      <c r="T4066" s="95" t="s">
        <v>209</v>
      </c>
      <c r="U4066" s="96">
        <v>0</v>
      </c>
      <c r="V4066" s="96">
        <v>6000</v>
      </c>
      <c r="W4066" s="96">
        <v>4800</v>
      </c>
      <c r="X4066" s="96">
        <v>2000</v>
      </c>
      <c r="Y4066" s="95" t="s">
        <v>82</v>
      </c>
      <c r="Z4066" s="95" t="s">
        <v>25689</v>
      </c>
      <c r="AA4066" s="95" t="s">
        <v>84</v>
      </c>
      <c r="AB4066" s="95" t="s">
        <v>32882</v>
      </c>
      <c r="AC4066" s="95" t="s">
        <v>25757</v>
      </c>
      <c r="AD4066" s="95" t="s">
        <v>87</v>
      </c>
      <c r="AE4066" s="95" t="s">
        <v>61</v>
      </c>
      <c r="AF4066" s="95" t="s">
        <v>61</v>
      </c>
      <c r="AG4066" s="95" t="s">
        <v>89</v>
      </c>
      <c r="AH4066" s="95" t="s">
        <v>89</v>
      </c>
      <c r="AI4066" s="95" t="s">
        <v>89</v>
      </c>
      <c r="AJ4066" s="95" t="s">
        <v>88</v>
      </c>
      <c r="AK4066" s="95" t="s">
        <v>89</v>
      </c>
      <c r="AL4066" s="95" t="s">
        <v>89</v>
      </c>
      <c r="AM4066" s="95" t="s">
        <v>89</v>
      </c>
      <c r="AN4066" s="95" t="s">
        <v>88</v>
      </c>
      <c r="AO4066" s="95" t="s">
        <v>88</v>
      </c>
      <c r="AP4066" s="95" t="s">
        <v>89</v>
      </c>
      <c r="AQ4066" s="95" t="s">
        <v>90</v>
      </c>
      <c r="AR4066" s="95" t="s">
        <v>90</v>
      </c>
      <c r="AS4066" s="95" t="s">
        <v>25691</v>
      </c>
      <c r="AT4066" s="95" t="s">
        <v>92</v>
      </c>
      <c r="AU4066" s="95" t="s">
        <v>92</v>
      </c>
      <c r="AV4066" s="95" t="s">
        <v>93</v>
      </c>
      <c r="AW4066" s="95" t="s">
        <v>32883</v>
      </c>
      <c r="AX4066" s="95" t="s">
        <v>35332</v>
      </c>
      <c r="AY4066" s="95" t="s">
        <v>32885</v>
      </c>
      <c r="AZ4066" s="95" t="s">
        <v>35332</v>
      </c>
      <c r="BA4066" s="95" t="s">
        <v>97</v>
      </c>
      <c r="BB4066" s="95" t="s">
        <v>35333</v>
      </c>
      <c r="BC4066" s="95" t="s">
        <v>99</v>
      </c>
      <c r="BD4066" s="95" t="s">
        <v>100</v>
      </c>
      <c r="BE4066" s="95" t="s">
        <v>61</v>
      </c>
      <c r="BF4066" s="95" t="s">
        <v>209</v>
      </c>
      <c r="BG4066" s="95" t="s">
        <v>101</v>
      </c>
    </row>
    <row r="4067" s="86" customFormat="1" ht="19" customHeight="1" spans="1:59">
      <c r="A4067" s="95" t="s">
        <v>302</v>
      </c>
      <c r="B4067" s="95" t="s">
        <v>303</v>
      </c>
      <c r="C4067" s="95" t="s">
        <v>1968</v>
      </c>
      <c r="D4067" s="95" t="s">
        <v>1969</v>
      </c>
      <c r="E4067" s="95" t="s">
        <v>35334</v>
      </c>
      <c r="F4067" s="95" t="s">
        <v>35335</v>
      </c>
      <c r="G4067" s="95" t="s">
        <v>3264</v>
      </c>
      <c r="H4067" s="95" t="s">
        <v>2636</v>
      </c>
      <c r="I4067" s="95" t="s">
        <v>35336</v>
      </c>
      <c r="J4067" s="95" t="s">
        <v>35337</v>
      </c>
      <c r="K4067" s="95" t="s">
        <v>35338</v>
      </c>
      <c r="L4067" s="95" t="s">
        <v>73</v>
      </c>
      <c r="M4067" s="95" t="s">
        <v>508</v>
      </c>
      <c r="N4067" s="95" t="s">
        <v>20662</v>
      </c>
      <c r="O4067" s="95" t="s">
        <v>433</v>
      </c>
      <c r="P4067" s="95" t="s">
        <v>2719</v>
      </c>
      <c r="Q4067" s="95" t="s">
        <v>2720</v>
      </c>
      <c r="R4067" s="95" t="s">
        <v>2721</v>
      </c>
      <c r="S4067" s="95" t="s">
        <v>35339</v>
      </c>
      <c r="T4067" s="95" t="s">
        <v>119</v>
      </c>
      <c r="U4067" s="96">
        <v>0</v>
      </c>
      <c r="V4067" s="96">
        <v>5059</v>
      </c>
      <c r="W4067" s="96">
        <v>3500</v>
      </c>
      <c r="X4067" s="96">
        <v>3000</v>
      </c>
      <c r="Y4067" s="95" t="s">
        <v>82</v>
      </c>
      <c r="Z4067" s="95" t="s">
        <v>25689</v>
      </c>
      <c r="AA4067" s="95" t="s">
        <v>84</v>
      </c>
      <c r="AB4067" s="95" t="s">
        <v>35340</v>
      </c>
      <c r="AC4067" s="95" t="s">
        <v>26031</v>
      </c>
      <c r="AD4067" s="95" t="s">
        <v>87</v>
      </c>
      <c r="AE4067" s="95" t="s">
        <v>61</v>
      </c>
      <c r="AF4067" s="95" t="s">
        <v>61</v>
      </c>
      <c r="AG4067" s="95" t="s">
        <v>89</v>
      </c>
      <c r="AH4067" s="95" t="s">
        <v>89</v>
      </c>
      <c r="AI4067" s="95" t="s">
        <v>89</v>
      </c>
      <c r="AJ4067" s="95" t="s">
        <v>88</v>
      </c>
      <c r="AK4067" s="95" t="s">
        <v>89</v>
      </c>
      <c r="AL4067" s="95" t="s">
        <v>89</v>
      </c>
      <c r="AM4067" s="95" t="s">
        <v>89</v>
      </c>
      <c r="AN4067" s="95" t="s">
        <v>88</v>
      </c>
      <c r="AO4067" s="95" t="s">
        <v>88</v>
      </c>
      <c r="AP4067" s="95" t="s">
        <v>89</v>
      </c>
      <c r="AQ4067" s="95" t="s">
        <v>90</v>
      </c>
      <c r="AR4067" s="95" t="s">
        <v>90</v>
      </c>
      <c r="AS4067" s="95" t="s">
        <v>25691</v>
      </c>
      <c r="AT4067" s="95" t="s">
        <v>92</v>
      </c>
      <c r="AU4067" s="95" t="s">
        <v>92</v>
      </c>
      <c r="AV4067" s="95" t="s">
        <v>93</v>
      </c>
      <c r="AW4067" s="95" t="s">
        <v>35341</v>
      </c>
      <c r="AX4067" s="95" t="s">
        <v>35342</v>
      </c>
      <c r="AY4067" s="95" t="s">
        <v>35343</v>
      </c>
      <c r="AZ4067" s="95" t="s">
        <v>35342</v>
      </c>
      <c r="BA4067" s="95" t="s">
        <v>97</v>
      </c>
      <c r="BB4067" s="95" t="s">
        <v>35344</v>
      </c>
      <c r="BC4067" s="95" t="s">
        <v>99</v>
      </c>
      <c r="BD4067" s="95" t="s">
        <v>100</v>
      </c>
      <c r="BE4067" s="95" t="s">
        <v>61</v>
      </c>
      <c r="BF4067" s="95" t="s">
        <v>119</v>
      </c>
      <c r="BG4067" s="95" t="s">
        <v>101</v>
      </c>
    </row>
    <row r="4068" s="86" customFormat="1" ht="19" customHeight="1" spans="1:59">
      <c r="A4068" s="95" t="s">
        <v>1774</v>
      </c>
      <c r="B4068" s="95" t="s">
        <v>1775</v>
      </c>
      <c r="C4068" s="95" t="s">
        <v>6861</v>
      </c>
      <c r="D4068" s="95" t="s">
        <v>6862</v>
      </c>
      <c r="E4068" s="95" t="s">
        <v>35345</v>
      </c>
      <c r="F4068" s="95" t="s">
        <v>17478</v>
      </c>
      <c r="G4068" s="95" t="s">
        <v>3183</v>
      </c>
      <c r="H4068" s="95" t="s">
        <v>1299</v>
      </c>
      <c r="I4068" s="95" t="s">
        <v>35346</v>
      </c>
      <c r="J4068" s="95" t="s">
        <v>35347</v>
      </c>
      <c r="K4068" s="95" t="s">
        <v>35348</v>
      </c>
      <c r="L4068" s="95" t="s">
        <v>73</v>
      </c>
      <c r="M4068" s="95" t="s">
        <v>526</v>
      </c>
      <c r="N4068" s="95" t="s">
        <v>2398</v>
      </c>
      <c r="O4068" s="95" t="s">
        <v>1739</v>
      </c>
      <c r="P4068" s="95" t="s">
        <v>1740</v>
      </c>
      <c r="Q4068" s="95" t="s">
        <v>1728</v>
      </c>
      <c r="R4068" s="95" t="s">
        <v>1307</v>
      </c>
      <c r="S4068" s="95" t="s">
        <v>35349</v>
      </c>
      <c r="T4068" s="95" t="s">
        <v>262</v>
      </c>
      <c r="U4068" s="96">
        <v>0</v>
      </c>
      <c r="V4068" s="96">
        <v>40000</v>
      </c>
      <c r="W4068" s="96">
        <v>32000</v>
      </c>
      <c r="X4068" s="96">
        <v>12000</v>
      </c>
      <c r="Y4068" s="95" t="s">
        <v>82</v>
      </c>
      <c r="Z4068" s="95" t="s">
        <v>25689</v>
      </c>
      <c r="AA4068" s="95" t="s">
        <v>84</v>
      </c>
      <c r="AB4068" s="95" t="s">
        <v>35350</v>
      </c>
      <c r="AC4068" s="95" t="s">
        <v>4869</v>
      </c>
      <c r="AD4068" s="95" t="s">
        <v>87</v>
      </c>
      <c r="AE4068" s="95" t="s">
        <v>61</v>
      </c>
      <c r="AF4068" s="95" t="s">
        <v>61</v>
      </c>
      <c r="AG4068" s="95" t="s">
        <v>89</v>
      </c>
      <c r="AH4068" s="95" t="s">
        <v>89</v>
      </c>
      <c r="AI4068" s="95" t="s">
        <v>89</v>
      </c>
      <c r="AJ4068" s="95" t="s">
        <v>89</v>
      </c>
      <c r="AK4068" s="95" t="s">
        <v>89</v>
      </c>
      <c r="AL4068" s="95" t="s">
        <v>89</v>
      </c>
      <c r="AM4068" s="95" t="s">
        <v>89</v>
      </c>
      <c r="AN4068" s="95" t="s">
        <v>89</v>
      </c>
      <c r="AO4068" s="95" t="s">
        <v>89</v>
      </c>
      <c r="AP4068" s="95" t="s">
        <v>89</v>
      </c>
      <c r="AQ4068" s="95" t="s">
        <v>90</v>
      </c>
      <c r="AR4068" s="95" t="s">
        <v>90</v>
      </c>
      <c r="AS4068" s="95" t="s">
        <v>25691</v>
      </c>
      <c r="AT4068" s="95" t="s">
        <v>92</v>
      </c>
      <c r="AU4068" s="95" t="s">
        <v>92</v>
      </c>
      <c r="AV4068" s="95" t="s">
        <v>93</v>
      </c>
      <c r="AW4068" s="95" t="s">
        <v>35351</v>
      </c>
      <c r="AX4068" s="95" t="s">
        <v>35352</v>
      </c>
      <c r="AY4068" s="95" t="s">
        <v>35353</v>
      </c>
      <c r="AZ4068" s="95" t="s">
        <v>35352</v>
      </c>
      <c r="BA4068" s="95" t="s">
        <v>97</v>
      </c>
      <c r="BB4068" s="95" t="s">
        <v>35354</v>
      </c>
      <c r="BC4068" s="95" t="s">
        <v>99</v>
      </c>
      <c r="BD4068" s="95" t="s">
        <v>100</v>
      </c>
      <c r="BE4068" s="95" t="s">
        <v>61</v>
      </c>
      <c r="BF4068" s="95" t="s">
        <v>262</v>
      </c>
      <c r="BG4068" s="95" t="s">
        <v>101</v>
      </c>
    </row>
    <row r="4069" s="86" customFormat="1" ht="19" customHeight="1" spans="1:59">
      <c r="A4069" s="95" t="s">
        <v>151</v>
      </c>
      <c r="B4069" s="95" t="s">
        <v>152</v>
      </c>
      <c r="C4069" s="95" t="s">
        <v>1125</v>
      </c>
      <c r="D4069" s="95" t="s">
        <v>1126</v>
      </c>
      <c r="E4069" s="95" t="s">
        <v>22471</v>
      </c>
      <c r="F4069" s="95" t="s">
        <v>11438</v>
      </c>
      <c r="G4069" s="95" t="s">
        <v>2937</v>
      </c>
      <c r="H4069" s="95" t="s">
        <v>109</v>
      </c>
      <c r="I4069" s="95" t="s">
        <v>35355</v>
      </c>
      <c r="J4069" s="95" t="s">
        <v>35356</v>
      </c>
      <c r="K4069" s="95" t="s">
        <v>35357</v>
      </c>
      <c r="L4069" s="95" t="s">
        <v>73</v>
      </c>
      <c r="M4069" s="95" t="s">
        <v>9864</v>
      </c>
      <c r="N4069" s="95" t="s">
        <v>715</v>
      </c>
      <c r="O4069" s="95" t="s">
        <v>431</v>
      </c>
      <c r="P4069" s="95" t="s">
        <v>432</v>
      </c>
      <c r="Q4069" s="95" t="s">
        <v>433</v>
      </c>
      <c r="R4069" s="95" t="s">
        <v>434</v>
      </c>
      <c r="S4069" s="95" t="s">
        <v>35358</v>
      </c>
      <c r="T4069" s="95" t="s">
        <v>262</v>
      </c>
      <c r="U4069" s="96">
        <v>0</v>
      </c>
      <c r="V4069" s="96">
        <v>40000</v>
      </c>
      <c r="W4069" s="96">
        <v>16900</v>
      </c>
      <c r="X4069" s="96">
        <v>5000</v>
      </c>
      <c r="Y4069" s="95" t="s">
        <v>143</v>
      </c>
      <c r="Z4069" s="95" t="s">
        <v>25689</v>
      </c>
      <c r="AA4069" s="95" t="s">
        <v>84</v>
      </c>
      <c r="AB4069" s="95" t="s">
        <v>22476</v>
      </c>
      <c r="AC4069" s="95" t="s">
        <v>25830</v>
      </c>
      <c r="AD4069" s="95" t="s">
        <v>87</v>
      </c>
      <c r="AE4069" s="95" t="s">
        <v>61</v>
      </c>
      <c r="AF4069" s="95" t="s">
        <v>61</v>
      </c>
      <c r="AG4069" s="95" t="s">
        <v>89</v>
      </c>
      <c r="AH4069" s="95" t="s">
        <v>89</v>
      </c>
      <c r="AI4069" s="95" t="s">
        <v>89</v>
      </c>
      <c r="AJ4069" s="95" t="s">
        <v>89</v>
      </c>
      <c r="AK4069" s="95" t="s">
        <v>89</v>
      </c>
      <c r="AL4069" s="95" t="s">
        <v>89</v>
      </c>
      <c r="AM4069" s="95" t="s">
        <v>89</v>
      </c>
      <c r="AN4069" s="95" t="s">
        <v>89</v>
      </c>
      <c r="AO4069" s="95" t="s">
        <v>89</v>
      </c>
      <c r="AP4069" s="95" t="s">
        <v>89</v>
      </c>
      <c r="AQ4069" s="95" t="s">
        <v>90</v>
      </c>
      <c r="AR4069" s="95" t="s">
        <v>90</v>
      </c>
      <c r="AS4069" s="95" t="s">
        <v>25691</v>
      </c>
      <c r="AT4069" s="95" t="s">
        <v>92</v>
      </c>
      <c r="AU4069" s="95" t="s">
        <v>92</v>
      </c>
      <c r="AV4069" s="95" t="s">
        <v>93</v>
      </c>
      <c r="AW4069" s="95" t="s">
        <v>22477</v>
      </c>
      <c r="AX4069" s="95" t="s">
        <v>35359</v>
      </c>
      <c r="AY4069" s="95" t="s">
        <v>22479</v>
      </c>
      <c r="AZ4069" s="95" t="s">
        <v>35359</v>
      </c>
      <c r="BA4069" s="95" t="s">
        <v>97</v>
      </c>
      <c r="BB4069" s="95" t="s">
        <v>35360</v>
      </c>
      <c r="BC4069" s="95" t="s">
        <v>99</v>
      </c>
      <c r="BD4069" s="95" t="s">
        <v>150</v>
      </c>
      <c r="BE4069" s="95" t="s">
        <v>61</v>
      </c>
      <c r="BF4069" s="95" t="s">
        <v>262</v>
      </c>
      <c r="BG4069" s="95" t="s">
        <v>101</v>
      </c>
    </row>
    <row r="4070" s="86" customFormat="1" ht="19" customHeight="1" spans="1:59">
      <c r="A4070" s="95" t="s">
        <v>226</v>
      </c>
      <c r="B4070" s="95" t="s">
        <v>227</v>
      </c>
      <c r="C4070" s="95" t="s">
        <v>872</v>
      </c>
      <c r="D4070" s="95" t="s">
        <v>873</v>
      </c>
      <c r="E4070" s="95" t="s">
        <v>7210</v>
      </c>
      <c r="F4070" s="95" t="s">
        <v>7211</v>
      </c>
      <c r="G4070" s="95" t="s">
        <v>2039</v>
      </c>
      <c r="H4070" s="95" t="s">
        <v>943</v>
      </c>
      <c r="I4070" s="95" t="s">
        <v>35361</v>
      </c>
      <c r="J4070" s="95" t="s">
        <v>35362</v>
      </c>
      <c r="K4070" s="95" t="s">
        <v>35363</v>
      </c>
      <c r="L4070" s="95" t="s">
        <v>73</v>
      </c>
      <c r="M4070" s="95" t="s">
        <v>137</v>
      </c>
      <c r="N4070" s="95" t="s">
        <v>527</v>
      </c>
      <c r="O4070" s="95" t="s">
        <v>2044</v>
      </c>
      <c r="P4070" s="95" t="s">
        <v>2045</v>
      </c>
      <c r="Q4070" s="95" t="s">
        <v>3465</v>
      </c>
      <c r="R4070" s="95" t="s">
        <v>3466</v>
      </c>
      <c r="S4070" s="95" t="s">
        <v>35364</v>
      </c>
      <c r="T4070" s="95" t="s">
        <v>119</v>
      </c>
      <c r="U4070" s="96">
        <v>0</v>
      </c>
      <c r="V4070" s="96">
        <v>38000</v>
      </c>
      <c r="W4070" s="96">
        <v>20000</v>
      </c>
      <c r="X4070" s="96">
        <v>10000</v>
      </c>
      <c r="Y4070" s="95" t="s">
        <v>82</v>
      </c>
      <c r="Z4070" s="95" t="s">
        <v>25689</v>
      </c>
      <c r="AA4070" s="95" t="s">
        <v>84</v>
      </c>
      <c r="AB4070" s="95" t="s">
        <v>2071</v>
      </c>
      <c r="AC4070" s="95" t="s">
        <v>25900</v>
      </c>
      <c r="AD4070" s="95" t="s">
        <v>87</v>
      </c>
      <c r="AE4070" s="95" t="s">
        <v>61</v>
      </c>
      <c r="AF4070" s="95" t="s">
        <v>61</v>
      </c>
      <c r="AG4070" s="95" t="s">
        <v>89</v>
      </c>
      <c r="AH4070" s="95" t="s">
        <v>88</v>
      </c>
      <c r="AI4070" s="95" t="s">
        <v>88</v>
      </c>
      <c r="AJ4070" s="95" t="s">
        <v>88</v>
      </c>
      <c r="AK4070" s="95" t="s">
        <v>88</v>
      </c>
      <c r="AL4070" s="95" t="s">
        <v>88</v>
      </c>
      <c r="AM4070" s="95" t="s">
        <v>88</v>
      </c>
      <c r="AN4070" s="95" t="s">
        <v>88</v>
      </c>
      <c r="AO4070" s="95" t="s">
        <v>88</v>
      </c>
      <c r="AP4070" s="95" t="s">
        <v>89</v>
      </c>
      <c r="AQ4070" s="95" t="s">
        <v>90</v>
      </c>
      <c r="AR4070" s="95" t="s">
        <v>90</v>
      </c>
      <c r="AS4070" s="95" t="s">
        <v>25691</v>
      </c>
      <c r="AT4070" s="95" t="s">
        <v>92</v>
      </c>
      <c r="AU4070" s="95" t="s">
        <v>92</v>
      </c>
      <c r="AV4070" s="95" t="s">
        <v>93</v>
      </c>
      <c r="AW4070" s="95" t="s">
        <v>7218</v>
      </c>
      <c r="AX4070" s="95" t="s">
        <v>35365</v>
      </c>
      <c r="AY4070" s="95" t="s">
        <v>5971</v>
      </c>
      <c r="AZ4070" s="95" t="s">
        <v>35365</v>
      </c>
      <c r="BA4070" s="95" t="s">
        <v>97</v>
      </c>
      <c r="BB4070" s="95" t="s">
        <v>35366</v>
      </c>
      <c r="BC4070" s="95" t="s">
        <v>99</v>
      </c>
      <c r="BD4070" s="95" t="s">
        <v>100</v>
      </c>
      <c r="BE4070" s="95" t="s">
        <v>61</v>
      </c>
      <c r="BF4070" s="95" t="s">
        <v>119</v>
      </c>
      <c r="BG4070" s="95" t="s">
        <v>101</v>
      </c>
    </row>
    <row r="4071" s="86" customFormat="1" ht="19" customHeight="1" spans="1:59">
      <c r="A4071" s="95" t="s">
        <v>302</v>
      </c>
      <c r="B4071" s="95" t="s">
        <v>303</v>
      </c>
      <c r="C4071" s="95" t="s">
        <v>2589</v>
      </c>
      <c r="D4071" s="95" t="s">
        <v>2590</v>
      </c>
      <c r="E4071" s="95" t="s">
        <v>18899</v>
      </c>
      <c r="F4071" s="95" t="s">
        <v>18900</v>
      </c>
      <c r="G4071" s="95" t="s">
        <v>18901</v>
      </c>
      <c r="H4071" s="95" t="s">
        <v>2501</v>
      </c>
      <c r="I4071" s="95" t="s">
        <v>35367</v>
      </c>
      <c r="J4071" s="95" t="s">
        <v>35368</v>
      </c>
      <c r="K4071" s="95" t="s">
        <v>35369</v>
      </c>
      <c r="L4071" s="95" t="s">
        <v>73</v>
      </c>
      <c r="M4071" s="95" t="s">
        <v>2014</v>
      </c>
      <c r="N4071" s="95" t="s">
        <v>2967</v>
      </c>
      <c r="O4071" s="95" t="s">
        <v>5246</v>
      </c>
      <c r="P4071" s="95" t="s">
        <v>5247</v>
      </c>
      <c r="Q4071" s="95" t="s">
        <v>2507</v>
      </c>
      <c r="R4071" s="95" t="s">
        <v>2508</v>
      </c>
      <c r="S4071" s="95" t="s">
        <v>35370</v>
      </c>
      <c r="T4071" s="95" t="s">
        <v>209</v>
      </c>
      <c r="U4071" s="96">
        <v>0</v>
      </c>
      <c r="V4071" s="96">
        <v>2000</v>
      </c>
      <c r="W4071" s="96">
        <v>1600</v>
      </c>
      <c r="X4071" s="96">
        <v>1000</v>
      </c>
      <c r="Y4071" s="95" t="s">
        <v>82</v>
      </c>
      <c r="Z4071" s="95" t="s">
        <v>25689</v>
      </c>
      <c r="AA4071" s="95" t="s">
        <v>84</v>
      </c>
      <c r="AB4071" s="95" t="s">
        <v>18906</v>
      </c>
      <c r="AC4071" s="95" t="s">
        <v>26031</v>
      </c>
      <c r="AD4071" s="95" t="s">
        <v>87</v>
      </c>
      <c r="AE4071" s="95" t="s">
        <v>61</v>
      </c>
      <c r="AF4071" s="95" t="s">
        <v>61</v>
      </c>
      <c r="AG4071" s="95" t="s">
        <v>89</v>
      </c>
      <c r="AH4071" s="95" t="s">
        <v>89</v>
      </c>
      <c r="AI4071" s="95" t="s">
        <v>88</v>
      </c>
      <c r="AJ4071" s="95" t="s">
        <v>88</v>
      </c>
      <c r="AK4071" s="95" t="s">
        <v>89</v>
      </c>
      <c r="AL4071" s="95" t="s">
        <v>89</v>
      </c>
      <c r="AM4071" s="95" t="s">
        <v>88</v>
      </c>
      <c r="AN4071" s="95" t="s">
        <v>88</v>
      </c>
      <c r="AO4071" s="95" t="s">
        <v>88</v>
      </c>
      <c r="AP4071" s="95" t="s">
        <v>89</v>
      </c>
      <c r="AQ4071" s="95" t="s">
        <v>90</v>
      </c>
      <c r="AR4071" s="95" t="s">
        <v>90</v>
      </c>
      <c r="AS4071" s="95" t="s">
        <v>25691</v>
      </c>
      <c r="AT4071" s="95" t="s">
        <v>92</v>
      </c>
      <c r="AU4071" s="95" t="s">
        <v>92</v>
      </c>
      <c r="AV4071" s="95" t="s">
        <v>93</v>
      </c>
      <c r="AW4071" s="95" t="s">
        <v>18907</v>
      </c>
      <c r="AX4071" s="95" t="s">
        <v>35371</v>
      </c>
      <c r="AY4071" s="95" t="s">
        <v>18909</v>
      </c>
      <c r="AZ4071" s="95" t="s">
        <v>35371</v>
      </c>
      <c r="BA4071" s="95" t="s">
        <v>97</v>
      </c>
      <c r="BB4071" s="95" t="s">
        <v>35372</v>
      </c>
      <c r="BC4071" s="95" t="s">
        <v>99</v>
      </c>
      <c r="BD4071" s="95" t="s">
        <v>100</v>
      </c>
      <c r="BE4071" s="95" t="s">
        <v>61</v>
      </c>
      <c r="BF4071" s="95" t="s">
        <v>209</v>
      </c>
      <c r="BG4071" s="95" t="s">
        <v>101</v>
      </c>
    </row>
    <row r="4072" s="86" customFormat="1" ht="19" customHeight="1" spans="1:59">
      <c r="A4072" s="95" t="s">
        <v>302</v>
      </c>
      <c r="B4072" s="95" t="s">
        <v>303</v>
      </c>
      <c r="C4072" s="95" t="s">
        <v>14039</v>
      </c>
      <c r="D4072" s="95" t="s">
        <v>14040</v>
      </c>
      <c r="E4072" s="95" t="s">
        <v>35373</v>
      </c>
      <c r="F4072" s="95" t="s">
        <v>1972</v>
      </c>
      <c r="G4072" s="95" t="s">
        <v>1972</v>
      </c>
      <c r="H4072" s="95" t="s">
        <v>109</v>
      </c>
      <c r="I4072" s="95" t="s">
        <v>35374</v>
      </c>
      <c r="J4072" s="95" t="s">
        <v>35375</v>
      </c>
      <c r="K4072" s="95" t="s">
        <v>35376</v>
      </c>
      <c r="L4072" s="95" t="s">
        <v>73</v>
      </c>
      <c r="M4072" s="95" t="s">
        <v>12437</v>
      </c>
      <c r="N4072" s="95" t="s">
        <v>6800</v>
      </c>
      <c r="O4072" s="95" t="s">
        <v>2779</v>
      </c>
      <c r="P4072" s="95" t="s">
        <v>2780</v>
      </c>
      <c r="Q4072" s="95" t="s">
        <v>20479</v>
      </c>
      <c r="R4072" s="95" t="s">
        <v>20480</v>
      </c>
      <c r="S4072" s="95" t="s">
        <v>35377</v>
      </c>
      <c r="T4072" s="95" t="s">
        <v>119</v>
      </c>
      <c r="U4072" s="96">
        <v>0</v>
      </c>
      <c r="V4072" s="96">
        <v>9515</v>
      </c>
      <c r="W4072" s="96">
        <v>6650</v>
      </c>
      <c r="X4072" s="96">
        <v>6650</v>
      </c>
      <c r="Y4072" s="95" t="s">
        <v>143</v>
      </c>
      <c r="Z4072" s="95" t="s">
        <v>25689</v>
      </c>
      <c r="AA4072" s="95" t="s">
        <v>84</v>
      </c>
      <c r="AB4072" s="95" t="s">
        <v>35378</v>
      </c>
      <c r="AC4072" s="95" t="s">
        <v>26031</v>
      </c>
      <c r="AD4072" s="95" t="s">
        <v>87</v>
      </c>
      <c r="AE4072" s="95" t="s">
        <v>61</v>
      </c>
      <c r="AF4072" s="95" t="s">
        <v>61</v>
      </c>
      <c r="AG4072" s="95" t="s">
        <v>89</v>
      </c>
      <c r="AH4072" s="95" t="s">
        <v>89</v>
      </c>
      <c r="AI4072" s="95" t="s">
        <v>89</v>
      </c>
      <c r="AJ4072" s="95" t="s">
        <v>89</v>
      </c>
      <c r="AK4072" s="95" t="s">
        <v>89</v>
      </c>
      <c r="AL4072" s="95" t="s">
        <v>89</v>
      </c>
      <c r="AM4072" s="95" t="s">
        <v>89</v>
      </c>
      <c r="AN4072" s="95" t="s">
        <v>89</v>
      </c>
      <c r="AO4072" s="95" t="s">
        <v>89</v>
      </c>
      <c r="AP4072" s="95" t="s">
        <v>89</v>
      </c>
      <c r="AQ4072" s="95" t="s">
        <v>90</v>
      </c>
      <c r="AR4072" s="95" t="s">
        <v>90</v>
      </c>
      <c r="AS4072" s="95" t="s">
        <v>25691</v>
      </c>
      <c r="AT4072" s="95" t="s">
        <v>92</v>
      </c>
      <c r="AU4072" s="95" t="s">
        <v>92</v>
      </c>
      <c r="AV4072" s="95" t="s">
        <v>93</v>
      </c>
      <c r="AW4072" s="95" t="s">
        <v>35379</v>
      </c>
      <c r="AX4072" s="95" t="s">
        <v>35380</v>
      </c>
      <c r="AY4072" s="95" t="s">
        <v>35381</v>
      </c>
      <c r="AZ4072" s="95" t="s">
        <v>35380</v>
      </c>
      <c r="BA4072" s="95" t="s">
        <v>97</v>
      </c>
      <c r="BB4072" s="95" t="s">
        <v>35382</v>
      </c>
      <c r="BC4072" s="95" t="s">
        <v>99</v>
      </c>
      <c r="BD4072" s="95" t="s">
        <v>150</v>
      </c>
      <c r="BE4072" s="95" t="s">
        <v>61</v>
      </c>
      <c r="BF4072" s="95" t="s">
        <v>119</v>
      </c>
      <c r="BG4072" s="95" t="s">
        <v>101</v>
      </c>
    </row>
    <row r="4073" s="86" customFormat="1" ht="19" customHeight="1" spans="1:59">
      <c r="A4073" s="95" t="s">
        <v>387</v>
      </c>
      <c r="B4073" s="95" t="s">
        <v>388</v>
      </c>
      <c r="C4073" s="95" t="s">
        <v>3946</v>
      </c>
      <c r="D4073" s="95" t="s">
        <v>3947</v>
      </c>
      <c r="E4073" s="95" t="s">
        <v>14484</v>
      </c>
      <c r="F4073" s="95" t="s">
        <v>20004</v>
      </c>
      <c r="G4073" s="95" t="s">
        <v>5050</v>
      </c>
      <c r="H4073" s="95" t="s">
        <v>539</v>
      </c>
      <c r="I4073" s="95" t="s">
        <v>20005</v>
      </c>
      <c r="J4073" s="95" t="s">
        <v>20006</v>
      </c>
      <c r="K4073" s="95" t="s">
        <v>20007</v>
      </c>
      <c r="L4073" s="95" t="s">
        <v>73</v>
      </c>
      <c r="M4073" s="95" t="s">
        <v>3280</v>
      </c>
      <c r="N4073" s="95" t="s">
        <v>1410</v>
      </c>
      <c r="O4073" s="95" t="s">
        <v>238</v>
      </c>
      <c r="P4073" s="95" t="s">
        <v>239</v>
      </c>
      <c r="Q4073" s="95" t="s">
        <v>2192</v>
      </c>
      <c r="R4073" s="95" t="s">
        <v>2193</v>
      </c>
      <c r="S4073" s="95" t="s">
        <v>20008</v>
      </c>
      <c r="T4073" s="95" t="s">
        <v>119</v>
      </c>
      <c r="U4073" s="96">
        <v>0</v>
      </c>
      <c r="V4073" s="96">
        <v>125000</v>
      </c>
      <c r="W4073" s="96">
        <v>60000</v>
      </c>
      <c r="X4073" s="96">
        <v>12000</v>
      </c>
      <c r="Y4073" s="95" t="s">
        <v>143</v>
      </c>
      <c r="Z4073" s="95" t="s">
        <v>25689</v>
      </c>
      <c r="AA4073" s="95" t="s">
        <v>84</v>
      </c>
      <c r="AB4073" s="95" t="s">
        <v>14492</v>
      </c>
      <c r="AC4073" s="95" t="s">
        <v>8465</v>
      </c>
      <c r="AD4073" s="95" t="s">
        <v>87</v>
      </c>
      <c r="AE4073" s="95" t="s">
        <v>61</v>
      </c>
      <c r="AF4073" s="95" t="s">
        <v>61</v>
      </c>
      <c r="AG4073" s="95" t="s">
        <v>89</v>
      </c>
      <c r="AH4073" s="95" t="s">
        <v>89</v>
      </c>
      <c r="AI4073" s="95" t="s">
        <v>89</v>
      </c>
      <c r="AJ4073" s="95" t="s">
        <v>89</v>
      </c>
      <c r="AK4073" s="95" t="s">
        <v>89</v>
      </c>
      <c r="AL4073" s="95" t="s">
        <v>89</v>
      </c>
      <c r="AM4073" s="95" t="s">
        <v>89</v>
      </c>
      <c r="AN4073" s="95" t="s">
        <v>89</v>
      </c>
      <c r="AO4073" s="95" t="s">
        <v>89</v>
      </c>
      <c r="AP4073" s="95" t="s">
        <v>89</v>
      </c>
      <c r="AQ4073" s="95" t="s">
        <v>90</v>
      </c>
      <c r="AR4073" s="95" t="s">
        <v>90</v>
      </c>
      <c r="AS4073" s="95" t="s">
        <v>25691</v>
      </c>
      <c r="AT4073" s="95" t="s">
        <v>92</v>
      </c>
      <c r="AU4073" s="95" t="s">
        <v>92</v>
      </c>
      <c r="AV4073" s="95" t="s">
        <v>93</v>
      </c>
      <c r="AW4073" s="95" t="s">
        <v>14493</v>
      </c>
      <c r="AX4073" s="95" t="s">
        <v>35383</v>
      </c>
      <c r="AY4073" s="95" t="s">
        <v>14495</v>
      </c>
      <c r="AZ4073" s="95" t="s">
        <v>35383</v>
      </c>
      <c r="BA4073" s="95" t="s">
        <v>97</v>
      </c>
      <c r="BB4073" s="95" t="s">
        <v>20010</v>
      </c>
      <c r="BC4073" s="95" t="s">
        <v>99</v>
      </c>
      <c r="BD4073" s="95" t="s">
        <v>150</v>
      </c>
      <c r="BE4073" s="95" t="s">
        <v>61</v>
      </c>
      <c r="BF4073" s="95" t="s">
        <v>119</v>
      </c>
      <c r="BG4073" s="95" t="s">
        <v>101</v>
      </c>
    </row>
    <row r="4074" s="86" customFormat="1" ht="19" customHeight="1" spans="1:59">
      <c r="A4074" s="95" t="s">
        <v>2742</v>
      </c>
      <c r="B4074" s="95" t="s">
        <v>2743</v>
      </c>
      <c r="C4074" s="95" t="s">
        <v>5625</v>
      </c>
      <c r="D4074" s="95" t="s">
        <v>5626</v>
      </c>
      <c r="E4074" s="95" t="s">
        <v>35384</v>
      </c>
      <c r="F4074" s="95" t="s">
        <v>35385</v>
      </c>
      <c r="G4074" s="95" t="s">
        <v>21121</v>
      </c>
      <c r="H4074" s="95" t="s">
        <v>69</v>
      </c>
      <c r="I4074" s="95" t="s">
        <v>35386</v>
      </c>
      <c r="J4074" s="95" t="s">
        <v>35387</v>
      </c>
      <c r="K4074" s="95" t="s">
        <v>654</v>
      </c>
      <c r="L4074" s="95" t="s">
        <v>73</v>
      </c>
      <c r="M4074" s="95" t="s">
        <v>74</v>
      </c>
      <c r="N4074" s="95" t="s">
        <v>203</v>
      </c>
      <c r="O4074" s="95" t="s">
        <v>76</v>
      </c>
      <c r="P4074" s="95" t="s">
        <v>77</v>
      </c>
      <c r="Q4074" s="95" t="s">
        <v>277</v>
      </c>
      <c r="R4074" s="95" t="s">
        <v>278</v>
      </c>
      <c r="S4074" s="95" t="s">
        <v>35388</v>
      </c>
      <c r="T4074" s="95" t="s">
        <v>81</v>
      </c>
      <c r="U4074" s="96">
        <v>0</v>
      </c>
      <c r="V4074" s="96">
        <v>13370.63</v>
      </c>
      <c r="W4074" s="96">
        <v>13370</v>
      </c>
      <c r="X4074" s="96">
        <v>13370</v>
      </c>
      <c r="Y4074" s="95" t="s">
        <v>82</v>
      </c>
      <c r="Z4074" s="95" t="s">
        <v>25689</v>
      </c>
      <c r="AA4074" s="95" t="s">
        <v>84</v>
      </c>
      <c r="AB4074" s="95" t="s">
        <v>35389</v>
      </c>
      <c r="AC4074" s="95" t="s">
        <v>25690</v>
      </c>
      <c r="AD4074" s="95" t="s">
        <v>87</v>
      </c>
      <c r="AE4074" s="95" t="s">
        <v>61</v>
      </c>
      <c r="AF4074" s="95" t="s">
        <v>61</v>
      </c>
      <c r="AG4074" s="95" t="s">
        <v>88</v>
      </c>
      <c r="AH4074" s="95" t="s">
        <v>88</v>
      </c>
      <c r="AI4074" s="95" t="s">
        <v>88</v>
      </c>
      <c r="AJ4074" s="95" t="s">
        <v>88</v>
      </c>
      <c r="AK4074" s="95" t="s">
        <v>88</v>
      </c>
      <c r="AL4074" s="95" t="s">
        <v>88</v>
      </c>
      <c r="AM4074" s="95" t="s">
        <v>88</v>
      </c>
      <c r="AN4074" s="95" t="s">
        <v>88</v>
      </c>
      <c r="AO4074" s="95" t="s">
        <v>88</v>
      </c>
      <c r="AP4074" s="95" t="s">
        <v>89</v>
      </c>
      <c r="AQ4074" s="95" t="s">
        <v>90</v>
      </c>
      <c r="AR4074" s="95" t="s">
        <v>90</v>
      </c>
      <c r="AS4074" s="95" t="s">
        <v>25691</v>
      </c>
      <c r="AT4074" s="95" t="s">
        <v>92</v>
      </c>
      <c r="AU4074" s="95" t="s">
        <v>92</v>
      </c>
      <c r="AV4074" s="95" t="s">
        <v>93</v>
      </c>
      <c r="AW4074" s="95" t="s">
        <v>35390</v>
      </c>
      <c r="AX4074" s="95" t="s">
        <v>35391</v>
      </c>
      <c r="AY4074" s="95" t="s">
        <v>35392</v>
      </c>
      <c r="AZ4074" s="95" t="s">
        <v>35391</v>
      </c>
      <c r="BA4074" s="95" t="s">
        <v>97</v>
      </c>
      <c r="BB4074" s="95" t="s">
        <v>35393</v>
      </c>
      <c r="BC4074" s="95" t="s">
        <v>99</v>
      </c>
      <c r="BD4074" s="95" t="s">
        <v>100</v>
      </c>
      <c r="BE4074" s="95" t="s">
        <v>61</v>
      </c>
      <c r="BF4074" s="95" t="s">
        <v>81</v>
      </c>
      <c r="BG4074" s="95" t="s">
        <v>101</v>
      </c>
    </row>
    <row r="4075" s="86" customFormat="1" ht="19" customHeight="1" spans="1:59">
      <c r="A4075" s="95" t="s">
        <v>151</v>
      </c>
      <c r="B4075" s="95" t="s">
        <v>152</v>
      </c>
      <c r="C4075" s="95" t="s">
        <v>1125</v>
      </c>
      <c r="D4075" s="95" t="s">
        <v>1126</v>
      </c>
      <c r="E4075" s="95" t="s">
        <v>4456</v>
      </c>
      <c r="F4075" s="95" t="s">
        <v>4457</v>
      </c>
      <c r="G4075" s="95" t="s">
        <v>4111</v>
      </c>
      <c r="H4075" s="95" t="s">
        <v>1571</v>
      </c>
      <c r="I4075" s="95" t="s">
        <v>35394</v>
      </c>
      <c r="J4075" s="95" t="s">
        <v>35395</v>
      </c>
      <c r="K4075" s="95" t="s">
        <v>35396</v>
      </c>
      <c r="L4075" s="95" t="s">
        <v>73</v>
      </c>
      <c r="M4075" s="95" t="s">
        <v>2679</v>
      </c>
      <c r="N4075" s="95" t="s">
        <v>20774</v>
      </c>
      <c r="O4075" s="95" t="s">
        <v>949</v>
      </c>
      <c r="P4075" s="95" t="s">
        <v>950</v>
      </c>
      <c r="Q4075" s="95" t="s">
        <v>6440</v>
      </c>
      <c r="R4075" s="95" t="s">
        <v>6441</v>
      </c>
      <c r="S4075" s="95" t="s">
        <v>35397</v>
      </c>
      <c r="T4075" s="95" t="s">
        <v>119</v>
      </c>
      <c r="U4075" s="96">
        <v>0</v>
      </c>
      <c r="V4075" s="96">
        <v>40000</v>
      </c>
      <c r="W4075" s="96">
        <v>24000</v>
      </c>
      <c r="X4075" s="96">
        <v>10000</v>
      </c>
      <c r="Y4075" s="95" t="s">
        <v>82</v>
      </c>
      <c r="Z4075" s="95" t="s">
        <v>25689</v>
      </c>
      <c r="AA4075" s="95" t="s">
        <v>84</v>
      </c>
      <c r="AB4075" s="95" t="s">
        <v>4463</v>
      </c>
      <c r="AC4075" s="95" t="s">
        <v>25757</v>
      </c>
      <c r="AD4075" s="95" t="s">
        <v>87</v>
      </c>
      <c r="AE4075" s="95" t="s">
        <v>61</v>
      </c>
      <c r="AF4075" s="95" t="s">
        <v>61</v>
      </c>
      <c r="AG4075" s="95" t="s">
        <v>89</v>
      </c>
      <c r="AH4075" s="95" t="s">
        <v>89</v>
      </c>
      <c r="AI4075" s="95" t="s">
        <v>88</v>
      </c>
      <c r="AJ4075" s="95" t="s">
        <v>88</v>
      </c>
      <c r="AK4075" s="95" t="s">
        <v>88</v>
      </c>
      <c r="AL4075" s="95" t="s">
        <v>88</v>
      </c>
      <c r="AM4075" s="95" t="s">
        <v>88</v>
      </c>
      <c r="AN4075" s="95" t="s">
        <v>88</v>
      </c>
      <c r="AO4075" s="95" t="s">
        <v>88</v>
      </c>
      <c r="AP4075" s="95" t="s">
        <v>89</v>
      </c>
      <c r="AQ4075" s="95" t="s">
        <v>90</v>
      </c>
      <c r="AR4075" s="95" t="s">
        <v>90</v>
      </c>
      <c r="AS4075" s="95" t="s">
        <v>25691</v>
      </c>
      <c r="AT4075" s="95" t="s">
        <v>92</v>
      </c>
      <c r="AU4075" s="95" t="s">
        <v>92</v>
      </c>
      <c r="AV4075" s="95" t="s">
        <v>93</v>
      </c>
      <c r="AW4075" s="95" t="s">
        <v>4464</v>
      </c>
      <c r="AX4075" s="95" t="s">
        <v>35398</v>
      </c>
      <c r="AY4075" s="95" t="s">
        <v>4466</v>
      </c>
      <c r="AZ4075" s="95" t="s">
        <v>35398</v>
      </c>
      <c r="BA4075" s="95" t="s">
        <v>97</v>
      </c>
      <c r="BB4075" s="95" t="s">
        <v>35399</v>
      </c>
      <c r="BC4075" s="95" t="s">
        <v>99</v>
      </c>
      <c r="BD4075" s="95" t="s">
        <v>100</v>
      </c>
      <c r="BE4075" s="95" t="s">
        <v>61</v>
      </c>
      <c r="BF4075" s="95" t="s">
        <v>119</v>
      </c>
      <c r="BG4075" s="95" t="s">
        <v>101</v>
      </c>
    </row>
    <row r="4076" s="86" customFormat="1" ht="19" customHeight="1" spans="1:59">
      <c r="A4076" s="95" t="s">
        <v>694</v>
      </c>
      <c r="B4076" s="95" t="s">
        <v>695</v>
      </c>
      <c r="C4076" s="95" t="s">
        <v>1108</v>
      </c>
      <c r="D4076" s="95" t="s">
        <v>1109</v>
      </c>
      <c r="E4076" s="95" t="s">
        <v>13793</v>
      </c>
      <c r="F4076" s="95" t="s">
        <v>13794</v>
      </c>
      <c r="G4076" s="95" t="s">
        <v>769</v>
      </c>
      <c r="H4076" s="95" t="s">
        <v>109</v>
      </c>
      <c r="I4076" s="95" t="s">
        <v>35400</v>
      </c>
      <c r="J4076" s="95" t="s">
        <v>35401</v>
      </c>
      <c r="K4076" s="95" t="s">
        <v>35402</v>
      </c>
      <c r="L4076" s="95" t="s">
        <v>73</v>
      </c>
      <c r="M4076" s="95" t="s">
        <v>35403</v>
      </c>
      <c r="N4076" s="95" t="s">
        <v>114</v>
      </c>
      <c r="O4076" s="95" t="s">
        <v>115</v>
      </c>
      <c r="P4076" s="95" t="s">
        <v>116</v>
      </c>
      <c r="Q4076" s="95" t="s">
        <v>117</v>
      </c>
      <c r="R4076" s="95" t="s">
        <v>116</v>
      </c>
      <c r="S4076" s="95" t="s">
        <v>35404</v>
      </c>
      <c r="T4076" s="95" t="s">
        <v>380</v>
      </c>
      <c r="U4076" s="96">
        <v>0</v>
      </c>
      <c r="V4076" s="96">
        <v>26900</v>
      </c>
      <c r="W4076" s="96">
        <v>20000</v>
      </c>
      <c r="X4076" s="96">
        <v>10000</v>
      </c>
      <c r="Y4076" s="95" t="s">
        <v>82</v>
      </c>
      <c r="Z4076" s="95" t="s">
        <v>25689</v>
      </c>
      <c r="AA4076" s="95" t="s">
        <v>84</v>
      </c>
      <c r="AB4076" s="95" t="s">
        <v>13800</v>
      </c>
      <c r="AC4076" s="95" t="s">
        <v>8465</v>
      </c>
      <c r="AD4076" s="95" t="s">
        <v>87</v>
      </c>
      <c r="AE4076" s="95" t="s">
        <v>61</v>
      </c>
      <c r="AF4076" s="95" t="s">
        <v>61</v>
      </c>
      <c r="AG4076" s="95" t="s">
        <v>89</v>
      </c>
      <c r="AH4076" s="95" t="s">
        <v>89</v>
      </c>
      <c r="AI4076" s="95" t="s">
        <v>88</v>
      </c>
      <c r="AJ4076" s="95" t="s">
        <v>88</v>
      </c>
      <c r="AK4076" s="95" t="s">
        <v>88</v>
      </c>
      <c r="AL4076" s="95" t="s">
        <v>88</v>
      </c>
      <c r="AM4076" s="95" t="s">
        <v>88</v>
      </c>
      <c r="AN4076" s="95" t="s">
        <v>88</v>
      </c>
      <c r="AO4076" s="95" t="s">
        <v>88</v>
      </c>
      <c r="AP4076" s="95" t="s">
        <v>89</v>
      </c>
      <c r="AQ4076" s="95" t="s">
        <v>90</v>
      </c>
      <c r="AR4076" s="95" t="s">
        <v>90</v>
      </c>
      <c r="AS4076" s="95" t="s">
        <v>25691</v>
      </c>
      <c r="AT4076" s="95" t="s">
        <v>92</v>
      </c>
      <c r="AU4076" s="95" t="s">
        <v>92</v>
      </c>
      <c r="AV4076" s="95" t="s">
        <v>93</v>
      </c>
      <c r="AW4076" s="95" t="s">
        <v>13801</v>
      </c>
      <c r="AX4076" s="95" t="s">
        <v>35405</v>
      </c>
      <c r="AY4076" s="95" t="s">
        <v>13803</v>
      </c>
      <c r="AZ4076" s="95" t="s">
        <v>35405</v>
      </c>
      <c r="BA4076" s="95" t="s">
        <v>97</v>
      </c>
      <c r="BB4076" s="95" t="s">
        <v>35406</v>
      </c>
      <c r="BC4076" s="95" t="s">
        <v>99</v>
      </c>
      <c r="BD4076" s="95" t="s">
        <v>100</v>
      </c>
      <c r="BE4076" s="95" t="s">
        <v>61</v>
      </c>
      <c r="BF4076" s="95" t="s">
        <v>380</v>
      </c>
      <c r="BG4076" s="95" t="s">
        <v>101</v>
      </c>
    </row>
    <row r="4077" s="86" customFormat="1" ht="19" customHeight="1" spans="1:59">
      <c r="A4077" s="95" t="s">
        <v>62</v>
      </c>
      <c r="B4077" s="95" t="s">
        <v>63</v>
      </c>
      <c r="C4077" s="95" t="s">
        <v>600</v>
      </c>
      <c r="D4077" s="95" t="s">
        <v>601</v>
      </c>
      <c r="E4077" s="95" t="s">
        <v>35407</v>
      </c>
      <c r="F4077" s="95" t="s">
        <v>35408</v>
      </c>
      <c r="G4077" s="95" t="s">
        <v>68</v>
      </c>
      <c r="H4077" s="95" t="s">
        <v>69</v>
      </c>
      <c r="I4077" s="95" t="s">
        <v>35409</v>
      </c>
      <c r="J4077" s="95" t="s">
        <v>35410</v>
      </c>
      <c r="K4077" s="95" t="s">
        <v>467</v>
      </c>
      <c r="L4077" s="95" t="s">
        <v>73</v>
      </c>
      <c r="M4077" s="95" t="s">
        <v>1505</v>
      </c>
      <c r="N4077" s="95" t="s">
        <v>203</v>
      </c>
      <c r="O4077" s="95" t="s">
        <v>76</v>
      </c>
      <c r="P4077" s="95" t="s">
        <v>77</v>
      </c>
      <c r="Q4077" s="95" t="s">
        <v>277</v>
      </c>
      <c r="R4077" s="95" t="s">
        <v>278</v>
      </c>
      <c r="S4077" s="95" t="s">
        <v>35411</v>
      </c>
      <c r="T4077" s="95" t="s">
        <v>328</v>
      </c>
      <c r="U4077" s="96">
        <v>0</v>
      </c>
      <c r="V4077" s="96">
        <v>6452.72</v>
      </c>
      <c r="W4077" s="96">
        <v>6320</v>
      </c>
      <c r="X4077" s="96">
        <v>6320</v>
      </c>
      <c r="Y4077" s="95" t="s">
        <v>82</v>
      </c>
      <c r="Z4077" s="95" t="s">
        <v>25689</v>
      </c>
      <c r="AA4077" s="95" t="s">
        <v>84</v>
      </c>
      <c r="AB4077" s="95" t="s">
        <v>35412</v>
      </c>
      <c r="AC4077" s="95" t="s">
        <v>8465</v>
      </c>
      <c r="AD4077" s="95" t="s">
        <v>87</v>
      </c>
      <c r="AE4077" s="95" t="s">
        <v>61</v>
      </c>
      <c r="AF4077" s="95" t="s">
        <v>61</v>
      </c>
      <c r="AG4077" s="95" t="s">
        <v>89</v>
      </c>
      <c r="AH4077" s="95" t="s">
        <v>89</v>
      </c>
      <c r="AI4077" s="95" t="s">
        <v>89</v>
      </c>
      <c r="AJ4077" s="95" t="s">
        <v>89</v>
      </c>
      <c r="AK4077" s="95" t="s">
        <v>89</v>
      </c>
      <c r="AL4077" s="95" t="s">
        <v>89</v>
      </c>
      <c r="AM4077" s="95" t="s">
        <v>89</v>
      </c>
      <c r="AN4077" s="95" t="s">
        <v>89</v>
      </c>
      <c r="AO4077" s="95" t="s">
        <v>89</v>
      </c>
      <c r="AP4077" s="95" t="s">
        <v>89</v>
      </c>
      <c r="AQ4077" s="95" t="s">
        <v>90</v>
      </c>
      <c r="AR4077" s="95" t="s">
        <v>90</v>
      </c>
      <c r="AS4077" s="95" t="s">
        <v>25691</v>
      </c>
      <c r="AT4077" s="95" t="s">
        <v>92</v>
      </c>
      <c r="AU4077" s="95" t="s">
        <v>92</v>
      </c>
      <c r="AV4077" s="95" t="s">
        <v>93</v>
      </c>
      <c r="AW4077" s="95" t="s">
        <v>35413</v>
      </c>
      <c r="AX4077" s="95" t="s">
        <v>35414</v>
      </c>
      <c r="AY4077" s="95" t="s">
        <v>35415</v>
      </c>
      <c r="AZ4077" s="95" t="s">
        <v>35414</v>
      </c>
      <c r="BA4077" s="95" t="s">
        <v>97</v>
      </c>
      <c r="BB4077" s="95" t="s">
        <v>35416</v>
      </c>
      <c r="BC4077" s="95" t="s">
        <v>99</v>
      </c>
      <c r="BD4077" s="95" t="s">
        <v>100</v>
      </c>
      <c r="BE4077" s="95" t="s">
        <v>61</v>
      </c>
      <c r="BF4077" s="95" t="s">
        <v>328</v>
      </c>
      <c r="BG4077" s="95" t="s">
        <v>101</v>
      </c>
    </row>
    <row r="4078" s="86" customFormat="1" ht="19" customHeight="1" spans="1:59">
      <c r="A4078" s="95" t="s">
        <v>174</v>
      </c>
      <c r="B4078" s="95" t="s">
        <v>175</v>
      </c>
      <c r="C4078" s="95" t="s">
        <v>1498</v>
      </c>
      <c r="D4078" s="95" t="s">
        <v>1499</v>
      </c>
      <c r="E4078" s="95" t="s">
        <v>30842</v>
      </c>
      <c r="F4078" s="95" t="s">
        <v>7966</v>
      </c>
      <c r="G4078" s="95" t="s">
        <v>7966</v>
      </c>
      <c r="H4078" s="95" t="s">
        <v>1571</v>
      </c>
      <c r="I4078" s="95" t="s">
        <v>35417</v>
      </c>
      <c r="J4078" s="95" t="s">
        <v>35418</v>
      </c>
      <c r="K4078" s="95" t="s">
        <v>35419</v>
      </c>
      <c r="L4078" s="95" t="s">
        <v>73</v>
      </c>
      <c r="M4078" s="95" t="s">
        <v>35420</v>
      </c>
      <c r="N4078" s="95" t="s">
        <v>137</v>
      </c>
      <c r="O4078" s="95" t="s">
        <v>949</v>
      </c>
      <c r="P4078" s="95" t="s">
        <v>950</v>
      </c>
      <c r="Q4078" s="95" t="s">
        <v>257</v>
      </c>
      <c r="R4078" s="95" t="s">
        <v>951</v>
      </c>
      <c r="S4078" s="95" t="s">
        <v>35421</v>
      </c>
      <c r="T4078" s="95" t="s">
        <v>119</v>
      </c>
      <c r="U4078" s="96">
        <v>0</v>
      </c>
      <c r="V4078" s="96">
        <v>5000</v>
      </c>
      <c r="W4078" s="96">
        <v>2500</v>
      </c>
      <c r="X4078" s="96">
        <v>1000</v>
      </c>
      <c r="Y4078" s="95" t="s">
        <v>143</v>
      </c>
      <c r="Z4078" s="95" t="s">
        <v>25689</v>
      </c>
      <c r="AA4078" s="95" t="s">
        <v>84</v>
      </c>
      <c r="AB4078" s="95" t="s">
        <v>30847</v>
      </c>
      <c r="AC4078" s="95" t="s">
        <v>26031</v>
      </c>
      <c r="AD4078" s="95" t="s">
        <v>87</v>
      </c>
      <c r="AE4078" s="95" t="s">
        <v>61</v>
      </c>
      <c r="AF4078" s="95" t="s">
        <v>61</v>
      </c>
      <c r="AG4078" s="95" t="s">
        <v>89</v>
      </c>
      <c r="AH4078" s="95" t="s">
        <v>89</v>
      </c>
      <c r="AI4078" s="95" t="s">
        <v>89</v>
      </c>
      <c r="AJ4078" s="95" t="s">
        <v>89</v>
      </c>
      <c r="AK4078" s="95" t="s">
        <v>89</v>
      </c>
      <c r="AL4078" s="95" t="s">
        <v>89</v>
      </c>
      <c r="AM4078" s="95" t="s">
        <v>89</v>
      </c>
      <c r="AN4078" s="95" t="s">
        <v>89</v>
      </c>
      <c r="AO4078" s="95" t="s">
        <v>89</v>
      </c>
      <c r="AP4078" s="95" t="s">
        <v>89</v>
      </c>
      <c r="AQ4078" s="95" t="s">
        <v>90</v>
      </c>
      <c r="AR4078" s="95" t="s">
        <v>90</v>
      </c>
      <c r="AS4078" s="95" t="s">
        <v>25691</v>
      </c>
      <c r="AT4078" s="95" t="s">
        <v>92</v>
      </c>
      <c r="AU4078" s="95" t="s">
        <v>92</v>
      </c>
      <c r="AV4078" s="95" t="s">
        <v>93</v>
      </c>
      <c r="AW4078" s="95" t="s">
        <v>30848</v>
      </c>
      <c r="AX4078" s="95" t="s">
        <v>35422</v>
      </c>
      <c r="AY4078" s="95" t="s">
        <v>30850</v>
      </c>
      <c r="AZ4078" s="95" t="s">
        <v>35422</v>
      </c>
      <c r="BA4078" s="95" t="s">
        <v>97</v>
      </c>
      <c r="BB4078" s="95" t="s">
        <v>35423</v>
      </c>
      <c r="BC4078" s="95" t="s">
        <v>99</v>
      </c>
      <c r="BD4078" s="95" t="s">
        <v>150</v>
      </c>
      <c r="BE4078" s="95" t="s">
        <v>61</v>
      </c>
      <c r="BF4078" s="95" t="s">
        <v>119</v>
      </c>
      <c r="BG4078" s="95" t="s">
        <v>101</v>
      </c>
    </row>
    <row r="4079" s="86" customFormat="1" ht="19" customHeight="1" spans="1:59">
      <c r="A4079" s="95" t="s">
        <v>267</v>
      </c>
      <c r="B4079" s="95" t="s">
        <v>268</v>
      </c>
      <c r="C4079" s="95" t="s">
        <v>1346</v>
      </c>
      <c r="D4079" s="95" t="s">
        <v>1347</v>
      </c>
      <c r="E4079" s="95" t="s">
        <v>1348</v>
      </c>
      <c r="F4079" s="95" t="s">
        <v>1349</v>
      </c>
      <c r="G4079" s="95" t="s">
        <v>272</v>
      </c>
      <c r="H4079" s="95" t="s">
        <v>69</v>
      </c>
      <c r="I4079" s="95" t="s">
        <v>35424</v>
      </c>
      <c r="J4079" s="95" t="s">
        <v>35425</v>
      </c>
      <c r="K4079" s="95" t="s">
        <v>35426</v>
      </c>
      <c r="L4079" s="95" t="s">
        <v>73</v>
      </c>
      <c r="M4079" s="95" t="s">
        <v>1505</v>
      </c>
      <c r="N4079" s="95" t="s">
        <v>203</v>
      </c>
      <c r="O4079" s="95" t="s">
        <v>76</v>
      </c>
      <c r="P4079" s="95" t="s">
        <v>77</v>
      </c>
      <c r="Q4079" s="95" t="s">
        <v>277</v>
      </c>
      <c r="R4079" s="95" t="s">
        <v>278</v>
      </c>
      <c r="S4079" s="95" t="s">
        <v>35427</v>
      </c>
      <c r="T4079" s="95" t="s">
        <v>328</v>
      </c>
      <c r="U4079" s="96">
        <v>0</v>
      </c>
      <c r="V4079" s="96">
        <v>7892.12</v>
      </c>
      <c r="W4079" s="96">
        <v>7509</v>
      </c>
      <c r="X4079" s="96">
        <v>7509</v>
      </c>
      <c r="Y4079" s="95" t="s">
        <v>82</v>
      </c>
      <c r="Z4079" s="95" t="s">
        <v>25689</v>
      </c>
      <c r="AA4079" s="95" t="s">
        <v>84</v>
      </c>
      <c r="AB4079" s="95" t="s">
        <v>1354</v>
      </c>
      <c r="AC4079" s="95" t="s">
        <v>8465</v>
      </c>
      <c r="AD4079" s="95" t="s">
        <v>87</v>
      </c>
      <c r="AE4079" s="95" t="s">
        <v>61</v>
      </c>
      <c r="AF4079" s="95" t="s">
        <v>61</v>
      </c>
      <c r="AG4079" s="95" t="s">
        <v>89</v>
      </c>
      <c r="AH4079" s="95" t="s">
        <v>88</v>
      </c>
      <c r="AI4079" s="95" t="s">
        <v>88</v>
      </c>
      <c r="AJ4079" s="95" t="s">
        <v>88</v>
      </c>
      <c r="AK4079" s="95" t="s">
        <v>88</v>
      </c>
      <c r="AL4079" s="95" t="s">
        <v>88</v>
      </c>
      <c r="AM4079" s="95" t="s">
        <v>88</v>
      </c>
      <c r="AN4079" s="95" t="s">
        <v>88</v>
      </c>
      <c r="AO4079" s="95" t="s">
        <v>88</v>
      </c>
      <c r="AP4079" s="95" t="s">
        <v>89</v>
      </c>
      <c r="AQ4079" s="95" t="s">
        <v>90</v>
      </c>
      <c r="AR4079" s="95" t="s">
        <v>90</v>
      </c>
      <c r="AS4079" s="95" t="s">
        <v>25691</v>
      </c>
      <c r="AT4079" s="95" t="s">
        <v>92</v>
      </c>
      <c r="AU4079" s="95" t="s">
        <v>92</v>
      </c>
      <c r="AV4079" s="95" t="s">
        <v>93</v>
      </c>
      <c r="AW4079" s="95" t="s">
        <v>1355</v>
      </c>
      <c r="AX4079" s="95" t="s">
        <v>35428</v>
      </c>
      <c r="AY4079" s="95" t="s">
        <v>1357</v>
      </c>
      <c r="AZ4079" s="95" t="s">
        <v>35428</v>
      </c>
      <c r="BA4079" s="95" t="s">
        <v>97</v>
      </c>
      <c r="BB4079" s="95" t="s">
        <v>35429</v>
      </c>
      <c r="BC4079" s="95" t="s">
        <v>99</v>
      </c>
      <c r="BD4079" s="95" t="s">
        <v>100</v>
      </c>
      <c r="BE4079" s="95" t="s">
        <v>61</v>
      </c>
      <c r="BF4079" s="95" t="s">
        <v>328</v>
      </c>
      <c r="BG4079" s="95" t="s">
        <v>101</v>
      </c>
    </row>
    <row r="4080" s="86" customFormat="1" ht="19" customHeight="1" spans="1:59">
      <c r="A4080" s="95" t="s">
        <v>226</v>
      </c>
      <c r="B4080" s="95" t="s">
        <v>227</v>
      </c>
      <c r="C4080" s="95" t="s">
        <v>1332</v>
      </c>
      <c r="D4080" s="95" t="s">
        <v>1333</v>
      </c>
      <c r="E4080" s="95" t="s">
        <v>5010</v>
      </c>
      <c r="F4080" s="95" t="s">
        <v>5011</v>
      </c>
      <c r="G4080" s="95" t="s">
        <v>2187</v>
      </c>
      <c r="H4080" s="95" t="s">
        <v>539</v>
      </c>
      <c r="I4080" s="95" t="s">
        <v>35430</v>
      </c>
      <c r="J4080" s="95" t="s">
        <v>35431</v>
      </c>
      <c r="K4080" s="95" t="s">
        <v>35432</v>
      </c>
      <c r="L4080" s="95" t="s">
        <v>73</v>
      </c>
      <c r="M4080" s="95" t="s">
        <v>526</v>
      </c>
      <c r="N4080" s="95" t="s">
        <v>8269</v>
      </c>
      <c r="O4080" s="95" t="s">
        <v>398</v>
      </c>
      <c r="P4080" s="95" t="s">
        <v>399</v>
      </c>
      <c r="Q4080" s="95" t="s">
        <v>2681</v>
      </c>
      <c r="R4080" s="95" t="s">
        <v>399</v>
      </c>
      <c r="S4080" s="95" t="s">
        <v>35433</v>
      </c>
      <c r="T4080" s="95" t="s">
        <v>380</v>
      </c>
      <c r="U4080" s="96">
        <v>0</v>
      </c>
      <c r="V4080" s="96">
        <v>56000</v>
      </c>
      <c r="W4080" s="96">
        <v>44800</v>
      </c>
      <c r="X4080" s="96">
        <v>26800</v>
      </c>
      <c r="Y4080" s="95" t="s">
        <v>82</v>
      </c>
      <c r="Z4080" s="95" t="s">
        <v>25689</v>
      </c>
      <c r="AA4080" s="95" t="s">
        <v>84</v>
      </c>
      <c r="AB4080" s="95" t="s">
        <v>329</v>
      </c>
      <c r="AC4080" s="95" t="s">
        <v>4869</v>
      </c>
      <c r="AD4080" s="95" t="s">
        <v>87</v>
      </c>
      <c r="AE4080" s="95" t="s">
        <v>61</v>
      </c>
      <c r="AF4080" s="95" t="s">
        <v>61</v>
      </c>
      <c r="AG4080" s="95" t="s">
        <v>89</v>
      </c>
      <c r="AH4080" s="95" t="s">
        <v>89</v>
      </c>
      <c r="AI4080" s="95" t="s">
        <v>89</v>
      </c>
      <c r="AJ4080" s="95" t="s">
        <v>88</v>
      </c>
      <c r="AK4080" s="95" t="s">
        <v>89</v>
      </c>
      <c r="AL4080" s="95" t="s">
        <v>89</v>
      </c>
      <c r="AM4080" s="95" t="s">
        <v>89</v>
      </c>
      <c r="AN4080" s="95" t="s">
        <v>89</v>
      </c>
      <c r="AO4080" s="95" t="s">
        <v>89</v>
      </c>
      <c r="AP4080" s="95" t="s">
        <v>89</v>
      </c>
      <c r="AQ4080" s="95" t="s">
        <v>90</v>
      </c>
      <c r="AR4080" s="95" t="s">
        <v>90</v>
      </c>
      <c r="AS4080" s="95" t="s">
        <v>25691</v>
      </c>
      <c r="AT4080" s="95" t="s">
        <v>92</v>
      </c>
      <c r="AU4080" s="95" t="s">
        <v>92</v>
      </c>
      <c r="AV4080" s="95" t="s">
        <v>93</v>
      </c>
      <c r="AW4080" s="95" t="s">
        <v>5020</v>
      </c>
      <c r="AX4080" s="95" t="s">
        <v>35434</v>
      </c>
      <c r="AY4080" s="95" t="s">
        <v>5022</v>
      </c>
      <c r="AZ4080" s="95" t="s">
        <v>35434</v>
      </c>
      <c r="BA4080" s="95" t="s">
        <v>97</v>
      </c>
      <c r="BB4080" s="95" t="s">
        <v>35435</v>
      </c>
      <c r="BC4080" s="95" t="s">
        <v>99</v>
      </c>
      <c r="BD4080" s="95" t="s">
        <v>100</v>
      </c>
      <c r="BE4080" s="95" t="s">
        <v>61</v>
      </c>
      <c r="BF4080" s="95" t="s">
        <v>380</v>
      </c>
      <c r="BG4080" s="95" t="s">
        <v>101</v>
      </c>
    </row>
    <row r="4081" s="86" customFormat="1" ht="19" customHeight="1" spans="1:59">
      <c r="A4081" s="95" t="s">
        <v>226</v>
      </c>
      <c r="B4081" s="95" t="s">
        <v>227</v>
      </c>
      <c r="C4081" s="95" t="s">
        <v>5591</v>
      </c>
      <c r="D4081" s="95" t="s">
        <v>5592</v>
      </c>
      <c r="E4081" s="95" t="s">
        <v>6253</v>
      </c>
      <c r="F4081" s="95" t="s">
        <v>5594</v>
      </c>
      <c r="G4081" s="95" t="s">
        <v>2187</v>
      </c>
      <c r="H4081" s="95" t="s">
        <v>539</v>
      </c>
      <c r="I4081" s="95" t="s">
        <v>35436</v>
      </c>
      <c r="J4081" s="95" t="s">
        <v>35437</v>
      </c>
      <c r="K4081" s="95" t="s">
        <v>35438</v>
      </c>
      <c r="L4081" s="95" t="s">
        <v>73</v>
      </c>
      <c r="M4081" s="95" t="s">
        <v>526</v>
      </c>
      <c r="N4081" s="95" t="s">
        <v>2029</v>
      </c>
      <c r="O4081" s="95" t="s">
        <v>1875</v>
      </c>
      <c r="P4081" s="95" t="s">
        <v>1876</v>
      </c>
      <c r="Q4081" s="95" t="s">
        <v>2597</v>
      </c>
      <c r="R4081" s="95" t="s">
        <v>1878</v>
      </c>
      <c r="S4081" s="95" t="s">
        <v>35439</v>
      </c>
      <c r="T4081" s="95" t="s">
        <v>262</v>
      </c>
      <c r="U4081" s="96">
        <v>0</v>
      </c>
      <c r="V4081" s="96">
        <v>12000</v>
      </c>
      <c r="W4081" s="96">
        <v>8000</v>
      </c>
      <c r="X4081" s="96">
        <v>4000</v>
      </c>
      <c r="Y4081" s="95" t="s">
        <v>82</v>
      </c>
      <c r="Z4081" s="95" t="s">
        <v>25689</v>
      </c>
      <c r="AA4081" s="95" t="s">
        <v>84</v>
      </c>
      <c r="AB4081" s="95" t="s">
        <v>6259</v>
      </c>
      <c r="AC4081" s="95" t="s">
        <v>25900</v>
      </c>
      <c r="AD4081" s="95" t="s">
        <v>87</v>
      </c>
      <c r="AE4081" s="95" t="s">
        <v>61</v>
      </c>
      <c r="AF4081" s="95" t="s">
        <v>61</v>
      </c>
      <c r="AG4081" s="95" t="s">
        <v>89</v>
      </c>
      <c r="AH4081" s="95" t="s">
        <v>89</v>
      </c>
      <c r="AI4081" s="95" t="s">
        <v>89</v>
      </c>
      <c r="AJ4081" s="95" t="s">
        <v>88</v>
      </c>
      <c r="AK4081" s="95" t="s">
        <v>88</v>
      </c>
      <c r="AL4081" s="95" t="s">
        <v>88</v>
      </c>
      <c r="AM4081" s="95" t="s">
        <v>88</v>
      </c>
      <c r="AN4081" s="95" t="s">
        <v>88</v>
      </c>
      <c r="AO4081" s="95" t="s">
        <v>88</v>
      </c>
      <c r="AP4081" s="95" t="s">
        <v>89</v>
      </c>
      <c r="AQ4081" s="95" t="s">
        <v>90</v>
      </c>
      <c r="AR4081" s="95" t="s">
        <v>90</v>
      </c>
      <c r="AS4081" s="95" t="s">
        <v>25691</v>
      </c>
      <c r="AT4081" s="95" t="s">
        <v>92</v>
      </c>
      <c r="AU4081" s="95" t="s">
        <v>92</v>
      </c>
      <c r="AV4081" s="95" t="s">
        <v>93</v>
      </c>
      <c r="AW4081" s="95" t="s">
        <v>6260</v>
      </c>
      <c r="AX4081" s="95" t="s">
        <v>35440</v>
      </c>
      <c r="AY4081" s="95" t="s">
        <v>6262</v>
      </c>
      <c r="AZ4081" s="95" t="s">
        <v>35440</v>
      </c>
      <c r="BA4081" s="95" t="s">
        <v>97</v>
      </c>
      <c r="BB4081" s="95" t="s">
        <v>35441</v>
      </c>
      <c r="BC4081" s="95" t="s">
        <v>99</v>
      </c>
      <c r="BD4081" s="95" t="s">
        <v>100</v>
      </c>
      <c r="BE4081" s="95" t="s">
        <v>61</v>
      </c>
      <c r="BF4081" s="95" t="s">
        <v>262</v>
      </c>
      <c r="BG4081" s="95" t="s">
        <v>101</v>
      </c>
    </row>
    <row r="4082" s="86" customFormat="1" ht="19" customHeight="1" spans="1:59">
      <c r="A4082" s="95" t="s">
        <v>1984</v>
      </c>
      <c r="B4082" s="95" t="s">
        <v>1985</v>
      </c>
      <c r="C4082" s="95" t="s">
        <v>8099</v>
      </c>
      <c r="D4082" s="95" t="s">
        <v>8100</v>
      </c>
      <c r="E4082" s="95" t="s">
        <v>33049</v>
      </c>
      <c r="F4082" s="95" t="s">
        <v>19793</v>
      </c>
      <c r="G4082" s="95" t="s">
        <v>1990</v>
      </c>
      <c r="H4082" s="95" t="s">
        <v>109</v>
      </c>
      <c r="I4082" s="95" t="s">
        <v>35442</v>
      </c>
      <c r="J4082" s="95" t="s">
        <v>35443</v>
      </c>
      <c r="K4082" s="95" t="s">
        <v>35444</v>
      </c>
      <c r="L4082" s="95" t="s">
        <v>73</v>
      </c>
      <c r="M4082" s="95" t="s">
        <v>35445</v>
      </c>
      <c r="N4082" s="95" t="s">
        <v>27468</v>
      </c>
      <c r="O4082" s="95" t="s">
        <v>1848</v>
      </c>
      <c r="P4082" s="95" t="s">
        <v>1849</v>
      </c>
      <c r="Q4082" s="95" t="s">
        <v>1850</v>
      </c>
      <c r="R4082" s="95" t="s">
        <v>1849</v>
      </c>
      <c r="S4082" s="95" t="s">
        <v>35446</v>
      </c>
      <c r="T4082" s="95" t="s">
        <v>209</v>
      </c>
      <c r="U4082" s="96">
        <v>0</v>
      </c>
      <c r="V4082" s="96">
        <v>20000</v>
      </c>
      <c r="W4082" s="96">
        <v>14000</v>
      </c>
      <c r="X4082" s="96">
        <v>6000</v>
      </c>
      <c r="Y4082" s="95" t="s">
        <v>143</v>
      </c>
      <c r="Z4082" s="95" t="s">
        <v>25689</v>
      </c>
      <c r="AA4082" s="95" t="s">
        <v>84</v>
      </c>
      <c r="AB4082" s="95" t="s">
        <v>33054</v>
      </c>
      <c r="AC4082" s="95" t="s">
        <v>11915</v>
      </c>
      <c r="AD4082" s="95" t="s">
        <v>87</v>
      </c>
      <c r="AE4082" s="95" t="s">
        <v>61</v>
      </c>
      <c r="AF4082" s="95" t="s">
        <v>61</v>
      </c>
      <c r="AG4082" s="95" t="s">
        <v>89</v>
      </c>
      <c r="AH4082" s="95" t="s">
        <v>89</v>
      </c>
      <c r="AI4082" s="95" t="s">
        <v>89</v>
      </c>
      <c r="AJ4082" s="95" t="s">
        <v>89</v>
      </c>
      <c r="AK4082" s="95" t="s">
        <v>89</v>
      </c>
      <c r="AL4082" s="95" t="s">
        <v>89</v>
      </c>
      <c r="AM4082" s="95" t="s">
        <v>89</v>
      </c>
      <c r="AN4082" s="95" t="s">
        <v>89</v>
      </c>
      <c r="AO4082" s="95" t="s">
        <v>89</v>
      </c>
      <c r="AP4082" s="95" t="s">
        <v>89</v>
      </c>
      <c r="AQ4082" s="95" t="s">
        <v>90</v>
      </c>
      <c r="AR4082" s="95" t="s">
        <v>90</v>
      </c>
      <c r="AS4082" s="95" t="s">
        <v>25691</v>
      </c>
      <c r="AT4082" s="95" t="s">
        <v>92</v>
      </c>
      <c r="AU4082" s="95" t="s">
        <v>92</v>
      </c>
      <c r="AV4082" s="95" t="s">
        <v>93</v>
      </c>
      <c r="AW4082" s="95" t="s">
        <v>33055</v>
      </c>
      <c r="AX4082" s="95" t="s">
        <v>35447</v>
      </c>
      <c r="AY4082" s="95" t="s">
        <v>33057</v>
      </c>
      <c r="AZ4082" s="95" t="s">
        <v>35447</v>
      </c>
      <c r="BA4082" s="95" t="s">
        <v>97</v>
      </c>
      <c r="BB4082" s="95" t="s">
        <v>35448</v>
      </c>
      <c r="BC4082" s="95" t="s">
        <v>99</v>
      </c>
      <c r="BD4082" s="95" t="s">
        <v>150</v>
      </c>
      <c r="BE4082" s="95" t="s">
        <v>61</v>
      </c>
      <c r="BF4082" s="95" t="s">
        <v>209</v>
      </c>
      <c r="BG4082" s="95" t="s">
        <v>101</v>
      </c>
    </row>
    <row r="4083" s="86" customFormat="1" ht="19" customHeight="1" spans="1:59">
      <c r="A4083" s="95" t="s">
        <v>151</v>
      </c>
      <c r="B4083" s="95" t="s">
        <v>152</v>
      </c>
      <c r="C4083" s="95" t="s">
        <v>5084</v>
      </c>
      <c r="D4083" s="95" t="s">
        <v>5085</v>
      </c>
      <c r="E4083" s="95" t="s">
        <v>5086</v>
      </c>
      <c r="F4083" s="95" t="s">
        <v>5087</v>
      </c>
      <c r="G4083" s="95" t="s">
        <v>1819</v>
      </c>
      <c r="H4083" s="95" t="s">
        <v>109</v>
      </c>
      <c r="I4083" s="95" t="s">
        <v>35449</v>
      </c>
      <c r="J4083" s="95" t="s">
        <v>35450</v>
      </c>
      <c r="K4083" s="95" t="s">
        <v>35451</v>
      </c>
      <c r="L4083" s="95" t="s">
        <v>73</v>
      </c>
      <c r="M4083" s="95" t="s">
        <v>137</v>
      </c>
      <c r="N4083" s="95" t="s">
        <v>1835</v>
      </c>
      <c r="O4083" s="95" t="s">
        <v>2779</v>
      </c>
      <c r="P4083" s="95" t="s">
        <v>2780</v>
      </c>
      <c r="Q4083" s="95" t="s">
        <v>1940</v>
      </c>
      <c r="R4083" s="95" t="s">
        <v>1941</v>
      </c>
      <c r="S4083" s="95" t="s">
        <v>35452</v>
      </c>
      <c r="T4083" s="95" t="s">
        <v>380</v>
      </c>
      <c r="U4083" s="96">
        <v>0</v>
      </c>
      <c r="V4083" s="96">
        <v>18000</v>
      </c>
      <c r="W4083" s="96">
        <v>9000</v>
      </c>
      <c r="X4083" s="96">
        <v>7000</v>
      </c>
      <c r="Y4083" s="95" t="s">
        <v>82</v>
      </c>
      <c r="Z4083" s="95" t="s">
        <v>25689</v>
      </c>
      <c r="AA4083" s="95" t="s">
        <v>84</v>
      </c>
      <c r="AB4083" s="95" t="s">
        <v>5092</v>
      </c>
      <c r="AC4083" s="95" t="s">
        <v>26031</v>
      </c>
      <c r="AD4083" s="95" t="s">
        <v>87</v>
      </c>
      <c r="AE4083" s="95" t="s">
        <v>61</v>
      </c>
      <c r="AF4083" s="95" t="s">
        <v>61</v>
      </c>
      <c r="AG4083" s="95" t="s">
        <v>89</v>
      </c>
      <c r="AH4083" s="95" t="s">
        <v>89</v>
      </c>
      <c r="AI4083" s="95" t="s">
        <v>89</v>
      </c>
      <c r="AJ4083" s="95" t="s">
        <v>88</v>
      </c>
      <c r="AK4083" s="95" t="s">
        <v>89</v>
      </c>
      <c r="AL4083" s="95" t="s">
        <v>88</v>
      </c>
      <c r="AM4083" s="95" t="s">
        <v>88</v>
      </c>
      <c r="AN4083" s="95" t="s">
        <v>88</v>
      </c>
      <c r="AO4083" s="95" t="s">
        <v>88</v>
      </c>
      <c r="AP4083" s="95" t="s">
        <v>89</v>
      </c>
      <c r="AQ4083" s="95" t="s">
        <v>90</v>
      </c>
      <c r="AR4083" s="95" t="s">
        <v>90</v>
      </c>
      <c r="AS4083" s="95" t="s">
        <v>25691</v>
      </c>
      <c r="AT4083" s="95" t="s">
        <v>92</v>
      </c>
      <c r="AU4083" s="95" t="s">
        <v>92</v>
      </c>
      <c r="AV4083" s="95" t="s">
        <v>93</v>
      </c>
      <c r="AW4083" s="95" t="s">
        <v>5093</v>
      </c>
      <c r="AX4083" s="95" t="s">
        <v>35453</v>
      </c>
      <c r="AY4083" s="95" t="s">
        <v>5095</v>
      </c>
      <c r="AZ4083" s="95" t="s">
        <v>35453</v>
      </c>
      <c r="BA4083" s="95" t="s">
        <v>97</v>
      </c>
      <c r="BB4083" s="95" t="s">
        <v>35454</v>
      </c>
      <c r="BC4083" s="95" t="s">
        <v>99</v>
      </c>
      <c r="BD4083" s="95" t="s">
        <v>100</v>
      </c>
      <c r="BE4083" s="95" t="s">
        <v>61</v>
      </c>
      <c r="BF4083" s="95" t="s">
        <v>380</v>
      </c>
      <c r="BG4083" s="95" t="s">
        <v>101</v>
      </c>
    </row>
    <row r="4084" s="86" customFormat="1" ht="19" customHeight="1" spans="1:59">
      <c r="A4084" s="95" t="s">
        <v>646</v>
      </c>
      <c r="B4084" s="95" t="s">
        <v>647</v>
      </c>
      <c r="C4084" s="95" t="s">
        <v>2728</v>
      </c>
      <c r="D4084" s="95" t="s">
        <v>2729</v>
      </c>
      <c r="E4084" s="95" t="s">
        <v>21504</v>
      </c>
      <c r="F4084" s="95" t="s">
        <v>10223</v>
      </c>
      <c r="G4084" s="95" t="s">
        <v>975</v>
      </c>
      <c r="H4084" s="95" t="s">
        <v>109</v>
      </c>
      <c r="I4084" s="95" t="s">
        <v>35455</v>
      </c>
      <c r="J4084" s="95" t="s">
        <v>35456</v>
      </c>
      <c r="K4084" s="95" t="s">
        <v>35457</v>
      </c>
      <c r="L4084" s="95" t="s">
        <v>73</v>
      </c>
      <c r="M4084" s="95" t="s">
        <v>2640</v>
      </c>
      <c r="N4084" s="95" t="s">
        <v>326</v>
      </c>
      <c r="O4084" s="95" t="s">
        <v>1117</v>
      </c>
      <c r="P4084" s="95" t="s">
        <v>1118</v>
      </c>
      <c r="Q4084" s="95" t="s">
        <v>1940</v>
      </c>
      <c r="R4084" s="95" t="s">
        <v>1941</v>
      </c>
      <c r="S4084" s="95" t="s">
        <v>35458</v>
      </c>
      <c r="T4084" s="95" t="s">
        <v>380</v>
      </c>
      <c r="U4084" s="96">
        <v>0</v>
      </c>
      <c r="V4084" s="96">
        <v>8637</v>
      </c>
      <c r="W4084" s="96">
        <v>6909</v>
      </c>
      <c r="X4084" s="96">
        <v>1000</v>
      </c>
      <c r="Y4084" s="95" t="s">
        <v>143</v>
      </c>
      <c r="Z4084" s="95" t="s">
        <v>25689</v>
      </c>
      <c r="AA4084" s="95" t="s">
        <v>84</v>
      </c>
      <c r="AB4084" s="95" t="s">
        <v>21509</v>
      </c>
      <c r="AC4084" s="95" t="s">
        <v>25703</v>
      </c>
      <c r="AD4084" s="95" t="s">
        <v>87</v>
      </c>
      <c r="AE4084" s="95" t="s">
        <v>61</v>
      </c>
      <c r="AF4084" s="95" t="s">
        <v>61</v>
      </c>
      <c r="AG4084" s="95" t="s">
        <v>89</v>
      </c>
      <c r="AH4084" s="95" t="s">
        <v>89</v>
      </c>
      <c r="AI4084" s="95" t="s">
        <v>88</v>
      </c>
      <c r="AJ4084" s="95" t="s">
        <v>89</v>
      </c>
      <c r="AK4084" s="95" t="s">
        <v>89</v>
      </c>
      <c r="AL4084" s="95" t="s">
        <v>89</v>
      </c>
      <c r="AM4084" s="95" t="s">
        <v>89</v>
      </c>
      <c r="AN4084" s="95" t="s">
        <v>89</v>
      </c>
      <c r="AO4084" s="95" t="s">
        <v>89</v>
      </c>
      <c r="AP4084" s="95" t="s">
        <v>89</v>
      </c>
      <c r="AQ4084" s="95" t="s">
        <v>90</v>
      </c>
      <c r="AR4084" s="95" t="s">
        <v>90</v>
      </c>
      <c r="AS4084" s="95" t="s">
        <v>25691</v>
      </c>
      <c r="AT4084" s="95" t="s">
        <v>92</v>
      </c>
      <c r="AU4084" s="95" t="s">
        <v>92</v>
      </c>
      <c r="AV4084" s="95" t="s">
        <v>93</v>
      </c>
      <c r="AW4084" s="95" t="s">
        <v>21510</v>
      </c>
      <c r="AX4084" s="95" t="s">
        <v>35459</v>
      </c>
      <c r="AY4084" s="95" t="s">
        <v>21512</v>
      </c>
      <c r="AZ4084" s="95" t="s">
        <v>35459</v>
      </c>
      <c r="BA4084" s="95" t="s">
        <v>97</v>
      </c>
      <c r="BB4084" s="95" t="s">
        <v>35460</v>
      </c>
      <c r="BC4084" s="95" t="s">
        <v>99</v>
      </c>
      <c r="BD4084" s="95" t="s">
        <v>150</v>
      </c>
      <c r="BE4084" s="95" t="s">
        <v>61</v>
      </c>
      <c r="BF4084" s="95" t="s">
        <v>380</v>
      </c>
      <c r="BG4084" s="95" t="s">
        <v>101</v>
      </c>
    </row>
    <row r="4085" s="86" customFormat="1" ht="19" customHeight="1" spans="1:59">
      <c r="A4085" s="95" t="s">
        <v>516</v>
      </c>
      <c r="B4085" s="95" t="s">
        <v>517</v>
      </c>
      <c r="C4085" s="95" t="s">
        <v>681</v>
      </c>
      <c r="D4085" s="95" t="s">
        <v>682</v>
      </c>
      <c r="E4085" s="95" t="s">
        <v>26991</v>
      </c>
      <c r="F4085" s="95" t="s">
        <v>26992</v>
      </c>
      <c r="G4085" s="95" t="s">
        <v>26992</v>
      </c>
      <c r="H4085" s="95" t="s">
        <v>5013</v>
      </c>
      <c r="I4085" s="95" t="s">
        <v>35461</v>
      </c>
      <c r="J4085" s="95" t="s">
        <v>35462</v>
      </c>
      <c r="K4085" s="95" t="s">
        <v>35463</v>
      </c>
      <c r="L4085" s="95" t="s">
        <v>73</v>
      </c>
      <c r="M4085" s="95" t="s">
        <v>2014</v>
      </c>
      <c r="N4085" s="95" t="s">
        <v>2954</v>
      </c>
      <c r="O4085" s="95" t="s">
        <v>10136</v>
      </c>
      <c r="P4085" s="95" t="s">
        <v>10137</v>
      </c>
      <c r="Q4085" s="95" t="s">
        <v>5017</v>
      </c>
      <c r="R4085" s="95" t="s">
        <v>5018</v>
      </c>
      <c r="S4085" s="95" t="s">
        <v>35464</v>
      </c>
      <c r="T4085" s="95" t="s">
        <v>380</v>
      </c>
      <c r="U4085" s="96">
        <v>0</v>
      </c>
      <c r="V4085" s="96">
        <v>98491</v>
      </c>
      <c r="W4085" s="96">
        <v>75000</v>
      </c>
      <c r="X4085" s="96">
        <v>25000</v>
      </c>
      <c r="Y4085" s="95" t="s">
        <v>82</v>
      </c>
      <c r="Z4085" s="95" t="s">
        <v>25689</v>
      </c>
      <c r="AA4085" s="95" t="s">
        <v>84</v>
      </c>
      <c r="AB4085" s="95" t="s">
        <v>26997</v>
      </c>
      <c r="AC4085" s="95" t="s">
        <v>25757</v>
      </c>
      <c r="AD4085" s="95" t="s">
        <v>87</v>
      </c>
      <c r="AE4085" s="95" t="s">
        <v>61</v>
      </c>
      <c r="AF4085" s="95" t="s">
        <v>35465</v>
      </c>
      <c r="AG4085" s="95" t="s">
        <v>89</v>
      </c>
      <c r="AH4085" s="95" t="s">
        <v>88</v>
      </c>
      <c r="AI4085" s="95" t="s">
        <v>89</v>
      </c>
      <c r="AJ4085" s="95" t="s">
        <v>88</v>
      </c>
      <c r="AK4085" s="95" t="s">
        <v>88</v>
      </c>
      <c r="AL4085" s="95" t="s">
        <v>88</v>
      </c>
      <c r="AM4085" s="95" t="s">
        <v>88</v>
      </c>
      <c r="AN4085" s="95" t="s">
        <v>88</v>
      </c>
      <c r="AO4085" s="95" t="s">
        <v>88</v>
      </c>
      <c r="AP4085" s="95" t="s">
        <v>89</v>
      </c>
      <c r="AQ4085" s="95" t="s">
        <v>90</v>
      </c>
      <c r="AR4085" s="95" t="s">
        <v>90</v>
      </c>
      <c r="AS4085" s="95" t="s">
        <v>25691</v>
      </c>
      <c r="AT4085" s="95" t="s">
        <v>92</v>
      </c>
      <c r="AU4085" s="95" t="s">
        <v>92</v>
      </c>
      <c r="AV4085" s="95" t="s">
        <v>93</v>
      </c>
      <c r="AW4085" s="95" t="s">
        <v>26999</v>
      </c>
      <c r="AX4085" s="95" t="s">
        <v>35466</v>
      </c>
      <c r="AY4085" s="95" t="s">
        <v>22516</v>
      </c>
      <c r="AZ4085" s="95" t="s">
        <v>35466</v>
      </c>
      <c r="BA4085" s="95" t="s">
        <v>97</v>
      </c>
      <c r="BB4085" s="95" t="s">
        <v>35467</v>
      </c>
      <c r="BC4085" s="95" t="s">
        <v>99</v>
      </c>
      <c r="BD4085" s="95" t="s">
        <v>100</v>
      </c>
      <c r="BE4085" s="95" t="s">
        <v>61</v>
      </c>
      <c r="BF4085" s="95" t="s">
        <v>380</v>
      </c>
      <c r="BG4085" s="95" t="s">
        <v>101</v>
      </c>
    </row>
    <row r="4086" s="86" customFormat="1" ht="19" customHeight="1" spans="1:59">
      <c r="A4086" s="95" t="s">
        <v>582</v>
      </c>
      <c r="B4086" s="95" t="s">
        <v>583</v>
      </c>
      <c r="C4086" s="95" t="s">
        <v>2472</v>
      </c>
      <c r="D4086" s="95" t="s">
        <v>2473</v>
      </c>
      <c r="E4086" s="95" t="s">
        <v>24672</v>
      </c>
      <c r="F4086" s="95" t="s">
        <v>24673</v>
      </c>
      <c r="G4086" s="95" t="s">
        <v>3027</v>
      </c>
      <c r="H4086" s="95" t="s">
        <v>1299</v>
      </c>
      <c r="I4086" s="95" t="s">
        <v>35468</v>
      </c>
      <c r="J4086" s="95" t="s">
        <v>35469</v>
      </c>
      <c r="K4086" s="95" t="s">
        <v>35470</v>
      </c>
      <c r="L4086" s="95" t="s">
        <v>73</v>
      </c>
      <c r="M4086" s="95" t="s">
        <v>1526</v>
      </c>
      <c r="N4086" s="95" t="s">
        <v>811</v>
      </c>
      <c r="O4086" s="95" t="s">
        <v>2764</v>
      </c>
      <c r="P4086" s="95" t="s">
        <v>2765</v>
      </c>
      <c r="Q4086" s="95" t="s">
        <v>3670</v>
      </c>
      <c r="R4086" s="95" t="s">
        <v>3671</v>
      </c>
      <c r="S4086" s="95" t="s">
        <v>35471</v>
      </c>
      <c r="T4086" s="95" t="s">
        <v>209</v>
      </c>
      <c r="U4086" s="96">
        <v>0</v>
      </c>
      <c r="V4086" s="96">
        <v>9012</v>
      </c>
      <c r="W4086" s="96">
        <v>7200</v>
      </c>
      <c r="X4086" s="96">
        <v>2400</v>
      </c>
      <c r="Y4086" s="95" t="s">
        <v>82</v>
      </c>
      <c r="Z4086" s="95" t="s">
        <v>25689</v>
      </c>
      <c r="AA4086" s="95" t="s">
        <v>84</v>
      </c>
      <c r="AB4086" s="95" t="s">
        <v>24673</v>
      </c>
      <c r="AC4086" s="95" t="s">
        <v>25703</v>
      </c>
      <c r="AD4086" s="95" t="s">
        <v>87</v>
      </c>
      <c r="AE4086" s="95" t="s">
        <v>61</v>
      </c>
      <c r="AF4086" s="95" t="s">
        <v>61</v>
      </c>
      <c r="AG4086" s="95" t="s">
        <v>89</v>
      </c>
      <c r="AH4086" s="95" t="s">
        <v>89</v>
      </c>
      <c r="AI4086" s="95" t="s">
        <v>88</v>
      </c>
      <c r="AJ4086" s="95" t="s">
        <v>88</v>
      </c>
      <c r="AK4086" s="95" t="s">
        <v>88</v>
      </c>
      <c r="AL4086" s="95" t="s">
        <v>88</v>
      </c>
      <c r="AM4086" s="95" t="s">
        <v>88</v>
      </c>
      <c r="AN4086" s="95" t="s">
        <v>88</v>
      </c>
      <c r="AO4086" s="95" t="s">
        <v>88</v>
      </c>
      <c r="AP4086" s="95" t="s">
        <v>89</v>
      </c>
      <c r="AQ4086" s="95" t="s">
        <v>90</v>
      </c>
      <c r="AR4086" s="95" t="s">
        <v>90</v>
      </c>
      <c r="AS4086" s="95" t="s">
        <v>25691</v>
      </c>
      <c r="AT4086" s="95" t="s">
        <v>92</v>
      </c>
      <c r="AU4086" s="95" t="s">
        <v>92</v>
      </c>
      <c r="AV4086" s="95" t="s">
        <v>93</v>
      </c>
      <c r="AW4086" s="95" t="s">
        <v>24678</v>
      </c>
      <c r="AX4086" s="95" t="s">
        <v>35472</v>
      </c>
      <c r="AY4086" s="95" t="s">
        <v>3921</v>
      </c>
      <c r="AZ4086" s="95" t="s">
        <v>35472</v>
      </c>
      <c r="BA4086" s="95" t="s">
        <v>97</v>
      </c>
      <c r="BB4086" s="95" t="s">
        <v>35473</v>
      </c>
      <c r="BC4086" s="95" t="s">
        <v>99</v>
      </c>
      <c r="BD4086" s="95" t="s">
        <v>100</v>
      </c>
      <c r="BE4086" s="95" t="s">
        <v>61</v>
      </c>
      <c r="BF4086" s="95" t="s">
        <v>209</v>
      </c>
      <c r="BG4086" s="95" t="s">
        <v>101</v>
      </c>
    </row>
    <row r="4087" s="86" customFormat="1" ht="19" customHeight="1" spans="1:59">
      <c r="A4087" s="95" t="s">
        <v>516</v>
      </c>
      <c r="B4087" s="95" t="s">
        <v>517</v>
      </c>
      <c r="C4087" s="95" t="s">
        <v>567</v>
      </c>
      <c r="D4087" s="95" t="s">
        <v>568</v>
      </c>
      <c r="E4087" s="95" t="s">
        <v>5343</v>
      </c>
      <c r="F4087" s="95" t="s">
        <v>9458</v>
      </c>
      <c r="G4087" s="95" t="s">
        <v>9459</v>
      </c>
      <c r="H4087" s="95" t="s">
        <v>539</v>
      </c>
      <c r="I4087" s="95" t="s">
        <v>35474</v>
      </c>
      <c r="J4087" s="95" t="s">
        <v>35475</v>
      </c>
      <c r="K4087" s="95" t="s">
        <v>35476</v>
      </c>
      <c r="L4087" s="95" t="s">
        <v>73</v>
      </c>
      <c r="M4087" s="95" t="s">
        <v>1449</v>
      </c>
      <c r="N4087" s="95" t="s">
        <v>397</v>
      </c>
      <c r="O4087" s="95" t="s">
        <v>238</v>
      </c>
      <c r="P4087" s="95" t="s">
        <v>239</v>
      </c>
      <c r="Q4087" s="95" t="s">
        <v>2681</v>
      </c>
      <c r="R4087" s="95" t="s">
        <v>399</v>
      </c>
      <c r="S4087" s="95" t="s">
        <v>35477</v>
      </c>
      <c r="T4087" s="95" t="s">
        <v>119</v>
      </c>
      <c r="U4087" s="96">
        <v>0</v>
      </c>
      <c r="V4087" s="96">
        <v>91370</v>
      </c>
      <c r="W4087" s="96">
        <v>38000</v>
      </c>
      <c r="X4087" s="96">
        <v>10000</v>
      </c>
      <c r="Y4087" s="95" t="s">
        <v>143</v>
      </c>
      <c r="Z4087" s="95" t="s">
        <v>25689</v>
      </c>
      <c r="AA4087" s="95" t="s">
        <v>84</v>
      </c>
      <c r="AB4087" s="95" t="s">
        <v>5348</v>
      </c>
      <c r="AC4087" s="95" t="s">
        <v>25703</v>
      </c>
      <c r="AD4087" s="95" t="s">
        <v>87</v>
      </c>
      <c r="AE4087" s="95" t="s">
        <v>61</v>
      </c>
      <c r="AF4087" s="95" t="s">
        <v>61</v>
      </c>
      <c r="AG4087" s="95" t="s">
        <v>89</v>
      </c>
      <c r="AH4087" s="95" t="s">
        <v>89</v>
      </c>
      <c r="AI4087" s="95" t="s">
        <v>89</v>
      </c>
      <c r="AJ4087" s="95" t="s">
        <v>89</v>
      </c>
      <c r="AK4087" s="95" t="s">
        <v>89</v>
      </c>
      <c r="AL4087" s="95" t="s">
        <v>89</v>
      </c>
      <c r="AM4087" s="95" t="s">
        <v>89</v>
      </c>
      <c r="AN4087" s="95" t="s">
        <v>89</v>
      </c>
      <c r="AO4087" s="95" t="s">
        <v>89</v>
      </c>
      <c r="AP4087" s="95" t="s">
        <v>89</v>
      </c>
      <c r="AQ4087" s="95" t="s">
        <v>90</v>
      </c>
      <c r="AR4087" s="95" t="s">
        <v>90</v>
      </c>
      <c r="AS4087" s="95" t="s">
        <v>25691</v>
      </c>
      <c r="AT4087" s="95" t="s">
        <v>92</v>
      </c>
      <c r="AU4087" s="95" t="s">
        <v>92</v>
      </c>
      <c r="AV4087" s="95" t="s">
        <v>93</v>
      </c>
      <c r="AW4087" s="95" t="s">
        <v>5349</v>
      </c>
      <c r="AX4087" s="95" t="s">
        <v>35478</v>
      </c>
      <c r="AY4087" s="95" t="s">
        <v>5351</v>
      </c>
      <c r="AZ4087" s="95" t="s">
        <v>35478</v>
      </c>
      <c r="BA4087" s="95" t="s">
        <v>215</v>
      </c>
      <c r="BB4087" s="95" t="s">
        <v>35479</v>
      </c>
      <c r="BC4087" s="95" t="s">
        <v>99</v>
      </c>
      <c r="BD4087" s="95" t="s">
        <v>150</v>
      </c>
      <c r="BE4087" s="95" t="s">
        <v>61</v>
      </c>
      <c r="BF4087" s="95" t="s">
        <v>119</v>
      </c>
      <c r="BG4087" s="95" t="s">
        <v>101</v>
      </c>
    </row>
    <row r="4088" s="86" customFormat="1" ht="19" customHeight="1" spans="1:59">
      <c r="A4088" s="95" t="s">
        <v>126</v>
      </c>
      <c r="B4088" s="95" t="s">
        <v>127</v>
      </c>
      <c r="C4088" s="95" t="s">
        <v>248</v>
      </c>
      <c r="D4088" s="95" t="s">
        <v>249</v>
      </c>
      <c r="E4088" s="95" t="s">
        <v>35480</v>
      </c>
      <c r="F4088" s="95" t="s">
        <v>29662</v>
      </c>
      <c r="G4088" s="95" t="s">
        <v>6410</v>
      </c>
      <c r="H4088" s="95" t="s">
        <v>28072</v>
      </c>
      <c r="I4088" s="95" t="s">
        <v>35481</v>
      </c>
      <c r="J4088" s="95" t="s">
        <v>35482</v>
      </c>
      <c r="K4088" s="95" t="s">
        <v>35483</v>
      </c>
      <c r="L4088" s="95" t="s">
        <v>73</v>
      </c>
      <c r="M4088" s="95" t="s">
        <v>22732</v>
      </c>
      <c r="N4088" s="95" t="s">
        <v>1410</v>
      </c>
      <c r="O4088" s="95" t="s">
        <v>2295</v>
      </c>
      <c r="P4088" s="95" t="s">
        <v>2296</v>
      </c>
      <c r="Q4088" s="95" t="s">
        <v>11291</v>
      </c>
      <c r="R4088" s="95" t="s">
        <v>11292</v>
      </c>
      <c r="S4088" s="95" t="s">
        <v>35484</v>
      </c>
      <c r="T4088" s="95" t="s">
        <v>209</v>
      </c>
      <c r="U4088" s="96">
        <v>0</v>
      </c>
      <c r="V4088" s="96">
        <v>20000</v>
      </c>
      <c r="W4088" s="96">
        <v>10000</v>
      </c>
      <c r="X4088" s="96">
        <v>1300</v>
      </c>
      <c r="Y4088" s="95" t="s">
        <v>143</v>
      </c>
      <c r="Z4088" s="95" t="s">
        <v>25689</v>
      </c>
      <c r="AA4088" s="95" t="s">
        <v>84</v>
      </c>
      <c r="AB4088" s="95" t="s">
        <v>35485</v>
      </c>
      <c r="AC4088" s="95" t="s">
        <v>25690</v>
      </c>
      <c r="AD4088" s="95" t="s">
        <v>87</v>
      </c>
      <c r="AE4088" s="95" t="s">
        <v>61</v>
      </c>
      <c r="AF4088" s="95" t="s">
        <v>61</v>
      </c>
      <c r="AG4088" s="95" t="s">
        <v>89</v>
      </c>
      <c r="AH4088" s="95" t="s">
        <v>89</v>
      </c>
      <c r="AI4088" s="95" t="s">
        <v>88</v>
      </c>
      <c r="AJ4088" s="95" t="s">
        <v>89</v>
      </c>
      <c r="AK4088" s="95" t="s">
        <v>89</v>
      </c>
      <c r="AL4088" s="95" t="s">
        <v>89</v>
      </c>
      <c r="AM4088" s="95" t="s">
        <v>89</v>
      </c>
      <c r="AN4088" s="95" t="s">
        <v>89</v>
      </c>
      <c r="AO4088" s="95" t="s">
        <v>89</v>
      </c>
      <c r="AP4088" s="95" t="s">
        <v>89</v>
      </c>
      <c r="AQ4088" s="95" t="s">
        <v>90</v>
      </c>
      <c r="AR4088" s="95" t="s">
        <v>90</v>
      </c>
      <c r="AS4088" s="95" t="s">
        <v>25691</v>
      </c>
      <c r="AT4088" s="95" t="s">
        <v>92</v>
      </c>
      <c r="AU4088" s="95" t="s">
        <v>92</v>
      </c>
      <c r="AV4088" s="95" t="s">
        <v>93</v>
      </c>
      <c r="AW4088" s="95" t="s">
        <v>35486</v>
      </c>
      <c r="AX4088" s="95" t="s">
        <v>35487</v>
      </c>
      <c r="AY4088" s="95" t="s">
        <v>35488</v>
      </c>
      <c r="AZ4088" s="95" t="s">
        <v>35487</v>
      </c>
      <c r="BA4088" s="95" t="s">
        <v>215</v>
      </c>
      <c r="BB4088" s="95" t="s">
        <v>35489</v>
      </c>
      <c r="BC4088" s="95" t="s">
        <v>99</v>
      </c>
      <c r="BD4088" s="95" t="s">
        <v>150</v>
      </c>
      <c r="BE4088" s="95" t="s">
        <v>61</v>
      </c>
      <c r="BF4088" s="95" t="s">
        <v>209</v>
      </c>
      <c r="BG4088" s="95" t="s">
        <v>101</v>
      </c>
    </row>
    <row r="4089" s="86" customFormat="1" ht="19" customHeight="1" spans="1:59">
      <c r="A4089" s="95" t="s">
        <v>1774</v>
      </c>
      <c r="B4089" s="95" t="s">
        <v>1775</v>
      </c>
      <c r="C4089" s="95" t="s">
        <v>9816</v>
      </c>
      <c r="D4089" s="95" t="s">
        <v>9817</v>
      </c>
      <c r="E4089" s="95" t="s">
        <v>35490</v>
      </c>
      <c r="F4089" s="95" t="s">
        <v>35491</v>
      </c>
      <c r="G4089" s="95" t="s">
        <v>17512</v>
      </c>
      <c r="H4089" s="95" t="s">
        <v>158</v>
      </c>
      <c r="I4089" s="95" t="s">
        <v>35492</v>
      </c>
      <c r="J4089" s="95" t="s">
        <v>35493</v>
      </c>
      <c r="K4089" s="95" t="s">
        <v>35494</v>
      </c>
      <c r="L4089" s="95" t="s">
        <v>73</v>
      </c>
      <c r="M4089" s="95" t="s">
        <v>8563</v>
      </c>
      <c r="N4089" s="95" t="s">
        <v>203</v>
      </c>
      <c r="O4089" s="95" t="s">
        <v>2997</v>
      </c>
      <c r="P4089" s="95" t="s">
        <v>2998</v>
      </c>
      <c r="Q4089" s="95" t="s">
        <v>5407</v>
      </c>
      <c r="R4089" s="95" t="s">
        <v>5408</v>
      </c>
      <c r="S4089" s="95" t="s">
        <v>35495</v>
      </c>
      <c r="T4089" s="95" t="s">
        <v>262</v>
      </c>
      <c r="U4089" s="96">
        <v>0</v>
      </c>
      <c r="V4089" s="96">
        <v>13656</v>
      </c>
      <c r="W4089" s="96">
        <v>9000</v>
      </c>
      <c r="X4089" s="96">
        <v>9000</v>
      </c>
      <c r="Y4089" s="95" t="s">
        <v>143</v>
      </c>
      <c r="Z4089" s="95" t="s">
        <v>25689</v>
      </c>
      <c r="AA4089" s="95" t="s">
        <v>84</v>
      </c>
      <c r="AB4089" s="95" t="s">
        <v>35496</v>
      </c>
      <c r="AC4089" s="95" t="s">
        <v>25690</v>
      </c>
      <c r="AD4089" s="95" t="s">
        <v>87</v>
      </c>
      <c r="AE4089" s="95" t="s">
        <v>61</v>
      </c>
      <c r="AF4089" s="95" t="s">
        <v>61</v>
      </c>
      <c r="AG4089" s="95" t="s">
        <v>89</v>
      </c>
      <c r="AH4089" s="95" t="s">
        <v>89</v>
      </c>
      <c r="AI4089" s="95" t="s">
        <v>88</v>
      </c>
      <c r="AJ4089" s="95" t="s">
        <v>88</v>
      </c>
      <c r="AK4089" s="95" t="s">
        <v>88</v>
      </c>
      <c r="AL4089" s="95" t="s">
        <v>88</v>
      </c>
      <c r="AM4089" s="95" t="s">
        <v>88</v>
      </c>
      <c r="AN4089" s="95" t="s">
        <v>88</v>
      </c>
      <c r="AO4089" s="95" t="s">
        <v>88</v>
      </c>
      <c r="AP4089" s="95" t="s">
        <v>89</v>
      </c>
      <c r="AQ4089" s="95" t="s">
        <v>90</v>
      </c>
      <c r="AR4089" s="95" t="s">
        <v>90</v>
      </c>
      <c r="AS4089" s="95" t="s">
        <v>25691</v>
      </c>
      <c r="AT4089" s="95" t="s">
        <v>92</v>
      </c>
      <c r="AU4089" s="95" t="s">
        <v>92</v>
      </c>
      <c r="AV4089" s="95" t="s">
        <v>93</v>
      </c>
      <c r="AW4089" s="95" t="s">
        <v>35497</v>
      </c>
      <c r="AX4089" s="95" t="s">
        <v>35498</v>
      </c>
      <c r="AY4089" s="95" t="s">
        <v>35499</v>
      </c>
      <c r="AZ4089" s="95" t="s">
        <v>35498</v>
      </c>
      <c r="BA4089" s="95" t="s">
        <v>97</v>
      </c>
      <c r="BB4089" s="95" t="s">
        <v>35500</v>
      </c>
      <c r="BC4089" s="95" t="s">
        <v>99</v>
      </c>
      <c r="BD4089" s="95" t="s">
        <v>150</v>
      </c>
      <c r="BE4089" s="95" t="s">
        <v>61</v>
      </c>
      <c r="BF4089" s="95" t="s">
        <v>262</v>
      </c>
      <c r="BG4089" s="95" t="s">
        <v>101</v>
      </c>
    </row>
    <row r="4090" s="86" customFormat="1" ht="19" customHeight="1" spans="1:59">
      <c r="A4090" s="95" t="s">
        <v>582</v>
      </c>
      <c r="B4090" s="95" t="s">
        <v>583</v>
      </c>
      <c r="C4090" s="95" t="s">
        <v>2472</v>
      </c>
      <c r="D4090" s="95" t="s">
        <v>2473</v>
      </c>
      <c r="E4090" s="95" t="s">
        <v>35501</v>
      </c>
      <c r="F4090" s="95" t="s">
        <v>35502</v>
      </c>
      <c r="G4090" s="95" t="s">
        <v>35503</v>
      </c>
      <c r="H4090" s="95" t="s">
        <v>2501</v>
      </c>
      <c r="I4090" s="95" t="s">
        <v>35504</v>
      </c>
      <c r="J4090" s="95" t="s">
        <v>35505</v>
      </c>
      <c r="K4090" s="95" t="s">
        <v>35506</v>
      </c>
      <c r="L4090" s="95" t="s">
        <v>73</v>
      </c>
      <c r="M4090" s="95" t="s">
        <v>1526</v>
      </c>
      <c r="N4090" s="95" t="s">
        <v>2325</v>
      </c>
      <c r="O4090" s="95" t="s">
        <v>5246</v>
      </c>
      <c r="P4090" s="95" t="s">
        <v>5247</v>
      </c>
      <c r="Q4090" s="95" t="s">
        <v>2507</v>
      </c>
      <c r="R4090" s="95" t="s">
        <v>2508</v>
      </c>
      <c r="S4090" s="95" t="s">
        <v>35507</v>
      </c>
      <c r="T4090" s="95" t="s">
        <v>119</v>
      </c>
      <c r="U4090" s="96">
        <v>0</v>
      </c>
      <c r="V4090" s="96">
        <v>13750</v>
      </c>
      <c r="W4090" s="96">
        <v>10000</v>
      </c>
      <c r="X4090" s="96">
        <v>3000</v>
      </c>
      <c r="Y4090" s="95" t="s">
        <v>82</v>
      </c>
      <c r="Z4090" s="95" t="s">
        <v>25689</v>
      </c>
      <c r="AA4090" s="95" t="s">
        <v>84</v>
      </c>
      <c r="AB4090" s="95" t="s">
        <v>35508</v>
      </c>
      <c r="AC4090" s="95" t="s">
        <v>26031</v>
      </c>
      <c r="AD4090" s="95" t="s">
        <v>87</v>
      </c>
      <c r="AE4090" s="95" t="s">
        <v>61</v>
      </c>
      <c r="AF4090" s="95" t="s">
        <v>61</v>
      </c>
      <c r="AG4090" s="95" t="s">
        <v>89</v>
      </c>
      <c r="AH4090" s="95" t="s">
        <v>89</v>
      </c>
      <c r="AI4090" s="95" t="s">
        <v>88</v>
      </c>
      <c r="AJ4090" s="95" t="s">
        <v>88</v>
      </c>
      <c r="AK4090" s="95" t="s">
        <v>89</v>
      </c>
      <c r="AL4090" s="95" t="s">
        <v>89</v>
      </c>
      <c r="AM4090" s="95" t="s">
        <v>88</v>
      </c>
      <c r="AN4090" s="95" t="s">
        <v>88</v>
      </c>
      <c r="AO4090" s="95" t="s">
        <v>88</v>
      </c>
      <c r="AP4090" s="95" t="s">
        <v>89</v>
      </c>
      <c r="AQ4090" s="95" t="s">
        <v>90</v>
      </c>
      <c r="AR4090" s="95" t="s">
        <v>90</v>
      </c>
      <c r="AS4090" s="95" t="s">
        <v>25691</v>
      </c>
      <c r="AT4090" s="95" t="s">
        <v>92</v>
      </c>
      <c r="AU4090" s="95" t="s">
        <v>92</v>
      </c>
      <c r="AV4090" s="95" t="s">
        <v>93</v>
      </c>
      <c r="AW4090" s="95" t="s">
        <v>35509</v>
      </c>
      <c r="AX4090" s="95" t="s">
        <v>35510</v>
      </c>
      <c r="AY4090" s="95" t="s">
        <v>33188</v>
      </c>
      <c r="AZ4090" s="95" t="s">
        <v>35510</v>
      </c>
      <c r="BA4090" s="95" t="s">
        <v>97</v>
      </c>
      <c r="BB4090" s="95" t="s">
        <v>35511</v>
      </c>
      <c r="BC4090" s="95" t="s">
        <v>99</v>
      </c>
      <c r="BD4090" s="95" t="s">
        <v>100</v>
      </c>
      <c r="BE4090" s="95" t="s">
        <v>61</v>
      </c>
      <c r="BF4090" s="95" t="s">
        <v>119</v>
      </c>
      <c r="BG4090" s="95" t="s">
        <v>101</v>
      </c>
    </row>
    <row r="4091" s="86" customFormat="1" ht="19" customHeight="1" spans="1:59">
      <c r="A4091" s="95" t="s">
        <v>102</v>
      </c>
      <c r="B4091" s="95" t="s">
        <v>103</v>
      </c>
      <c r="C4091" s="95" t="s">
        <v>1790</v>
      </c>
      <c r="D4091" s="95" t="s">
        <v>1791</v>
      </c>
      <c r="E4091" s="95" t="s">
        <v>35512</v>
      </c>
      <c r="F4091" s="95" t="s">
        <v>1793</v>
      </c>
      <c r="G4091" s="95" t="s">
        <v>1794</v>
      </c>
      <c r="H4091" s="95" t="s">
        <v>539</v>
      </c>
      <c r="I4091" s="95" t="s">
        <v>35513</v>
      </c>
      <c r="J4091" s="95" t="s">
        <v>35514</v>
      </c>
      <c r="K4091" s="95" t="s">
        <v>35515</v>
      </c>
      <c r="L4091" s="95" t="s">
        <v>73</v>
      </c>
      <c r="M4091" s="95" t="s">
        <v>1526</v>
      </c>
      <c r="N4091" s="95" t="s">
        <v>114</v>
      </c>
      <c r="O4091" s="95" t="s">
        <v>1875</v>
      </c>
      <c r="P4091" s="95" t="s">
        <v>1876</v>
      </c>
      <c r="Q4091" s="95" t="s">
        <v>2597</v>
      </c>
      <c r="R4091" s="95" t="s">
        <v>1878</v>
      </c>
      <c r="S4091" s="95" t="s">
        <v>35516</v>
      </c>
      <c r="T4091" s="95" t="s">
        <v>380</v>
      </c>
      <c r="U4091" s="96">
        <v>0</v>
      </c>
      <c r="V4091" s="96">
        <v>14688</v>
      </c>
      <c r="W4091" s="96">
        <v>9000</v>
      </c>
      <c r="X4091" s="96">
        <v>5000</v>
      </c>
      <c r="Y4091" s="95" t="s">
        <v>82</v>
      </c>
      <c r="Z4091" s="95" t="s">
        <v>25689</v>
      </c>
      <c r="AA4091" s="95" t="s">
        <v>84</v>
      </c>
      <c r="AB4091" s="95" t="s">
        <v>24594</v>
      </c>
      <c r="AC4091" s="95" t="s">
        <v>25830</v>
      </c>
      <c r="AD4091" s="95" t="s">
        <v>87</v>
      </c>
      <c r="AE4091" s="95" t="s">
        <v>61</v>
      </c>
      <c r="AF4091" s="95" t="s">
        <v>61</v>
      </c>
      <c r="AG4091" s="95" t="s">
        <v>89</v>
      </c>
      <c r="AH4091" s="95" t="s">
        <v>89</v>
      </c>
      <c r="AI4091" s="95" t="s">
        <v>88</v>
      </c>
      <c r="AJ4091" s="95" t="s">
        <v>88</v>
      </c>
      <c r="AK4091" s="95" t="s">
        <v>88</v>
      </c>
      <c r="AL4091" s="95" t="s">
        <v>88</v>
      </c>
      <c r="AM4091" s="95" t="s">
        <v>88</v>
      </c>
      <c r="AN4091" s="95" t="s">
        <v>88</v>
      </c>
      <c r="AO4091" s="95" t="s">
        <v>88</v>
      </c>
      <c r="AP4091" s="95" t="s">
        <v>89</v>
      </c>
      <c r="AQ4091" s="95" t="s">
        <v>90</v>
      </c>
      <c r="AR4091" s="95" t="s">
        <v>90</v>
      </c>
      <c r="AS4091" s="95" t="s">
        <v>25691</v>
      </c>
      <c r="AT4091" s="95" t="s">
        <v>92</v>
      </c>
      <c r="AU4091" s="95" t="s">
        <v>92</v>
      </c>
      <c r="AV4091" s="95" t="s">
        <v>93</v>
      </c>
      <c r="AW4091" s="95" t="s">
        <v>24595</v>
      </c>
      <c r="AX4091" s="95" t="s">
        <v>35517</v>
      </c>
      <c r="AY4091" s="95" t="s">
        <v>24597</v>
      </c>
      <c r="AZ4091" s="95" t="s">
        <v>35517</v>
      </c>
      <c r="BA4091" s="95" t="s">
        <v>97</v>
      </c>
      <c r="BB4091" s="95" t="s">
        <v>35518</v>
      </c>
      <c r="BC4091" s="95" t="s">
        <v>99</v>
      </c>
      <c r="BD4091" s="95" t="s">
        <v>100</v>
      </c>
      <c r="BE4091" s="95" t="s">
        <v>61</v>
      </c>
      <c r="BF4091" s="95" t="s">
        <v>380</v>
      </c>
      <c r="BG4091" s="95" t="s">
        <v>101</v>
      </c>
    </row>
    <row r="4092" s="86" customFormat="1" ht="19" customHeight="1" spans="1:59">
      <c r="A4092" s="95" t="s">
        <v>694</v>
      </c>
      <c r="B4092" s="95" t="s">
        <v>695</v>
      </c>
      <c r="C4092" s="95" t="s">
        <v>1108</v>
      </c>
      <c r="D4092" s="95" t="s">
        <v>1109</v>
      </c>
      <c r="E4092" s="95" t="s">
        <v>2993</v>
      </c>
      <c r="F4092" s="95" t="s">
        <v>2570</v>
      </c>
      <c r="G4092" s="95" t="s">
        <v>2571</v>
      </c>
      <c r="H4092" s="95" t="s">
        <v>539</v>
      </c>
      <c r="I4092" s="95" t="s">
        <v>35519</v>
      </c>
      <c r="J4092" s="95" t="s">
        <v>35520</v>
      </c>
      <c r="K4092" s="95" t="s">
        <v>35521</v>
      </c>
      <c r="L4092" s="95" t="s">
        <v>73</v>
      </c>
      <c r="M4092" s="95" t="s">
        <v>526</v>
      </c>
      <c r="N4092" s="95" t="s">
        <v>2029</v>
      </c>
      <c r="O4092" s="95" t="s">
        <v>881</v>
      </c>
      <c r="P4092" s="95" t="s">
        <v>882</v>
      </c>
      <c r="Q4092" s="95" t="s">
        <v>6587</v>
      </c>
      <c r="R4092" s="95" t="s">
        <v>6588</v>
      </c>
      <c r="S4092" s="95" t="s">
        <v>35522</v>
      </c>
      <c r="T4092" s="95" t="s">
        <v>380</v>
      </c>
      <c r="U4092" s="96">
        <v>0</v>
      </c>
      <c r="V4092" s="96">
        <v>85600</v>
      </c>
      <c r="W4092" s="96">
        <v>30000</v>
      </c>
      <c r="X4092" s="96">
        <v>15000</v>
      </c>
      <c r="Y4092" s="95" t="s">
        <v>82</v>
      </c>
      <c r="Z4092" s="95" t="s">
        <v>25689</v>
      </c>
      <c r="AA4092" s="95" t="s">
        <v>84</v>
      </c>
      <c r="AB4092" s="95" t="s">
        <v>3001</v>
      </c>
      <c r="AC4092" s="95" t="s">
        <v>25830</v>
      </c>
      <c r="AD4092" s="95" t="s">
        <v>87</v>
      </c>
      <c r="AE4092" s="95" t="s">
        <v>61</v>
      </c>
      <c r="AF4092" s="95" t="s">
        <v>61</v>
      </c>
      <c r="AG4092" s="95" t="s">
        <v>89</v>
      </c>
      <c r="AH4092" s="95" t="s">
        <v>89</v>
      </c>
      <c r="AI4092" s="95" t="s">
        <v>88</v>
      </c>
      <c r="AJ4092" s="95" t="s">
        <v>88</v>
      </c>
      <c r="AK4092" s="95" t="s">
        <v>89</v>
      </c>
      <c r="AL4092" s="95" t="s">
        <v>89</v>
      </c>
      <c r="AM4092" s="95" t="s">
        <v>88</v>
      </c>
      <c r="AN4092" s="95" t="s">
        <v>88</v>
      </c>
      <c r="AO4092" s="95" t="s">
        <v>88</v>
      </c>
      <c r="AP4092" s="95" t="s">
        <v>89</v>
      </c>
      <c r="AQ4092" s="95" t="s">
        <v>90</v>
      </c>
      <c r="AR4092" s="95" t="s">
        <v>90</v>
      </c>
      <c r="AS4092" s="95" t="s">
        <v>25691</v>
      </c>
      <c r="AT4092" s="95" t="s">
        <v>92</v>
      </c>
      <c r="AU4092" s="95" t="s">
        <v>92</v>
      </c>
      <c r="AV4092" s="95" t="s">
        <v>93</v>
      </c>
      <c r="AW4092" s="95" t="s">
        <v>3002</v>
      </c>
      <c r="AX4092" s="95" t="s">
        <v>35523</v>
      </c>
      <c r="AY4092" s="95" t="s">
        <v>2199</v>
      </c>
      <c r="AZ4092" s="95" t="s">
        <v>35523</v>
      </c>
      <c r="BA4092" s="95" t="s">
        <v>97</v>
      </c>
      <c r="BB4092" s="95" t="s">
        <v>35524</v>
      </c>
      <c r="BC4092" s="95" t="s">
        <v>99</v>
      </c>
      <c r="BD4092" s="95" t="s">
        <v>100</v>
      </c>
      <c r="BE4092" s="95" t="s">
        <v>61</v>
      </c>
      <c r="BF4092" s="95" t="s">
        <v>380</v>
      </c>
      <c r="BG4092" s="95" t="s">
        <v>101</v>
      </c>
    </row>
    <row r="4093" s="86" customFormat="1" ht="19" customHeight="1" spans="1:59">
      <c r="A4093" s="95" t="s">
        <v>174</v>
      </c>
      <c r="B4093" s="95" t="s">
        <v>175</v>
      </c>
      <c r="C4093" s="95" t="s">
        <v>9907</v>
      </c>
      <c r="D4093" s="95" t="s">
        <v>9908</v>
      </c>
      <c r="E4093" s="95" t="s">
        <v>9909</v>
      </c>
      <c r="F4093" s="95" t="s">
        <v>9910</v>
      </c>
      <c r="G4093" s="95" t="s">
        <v>893</v>
      </c>
      <c r="H4093" s="95" t="s">
        <v>109</v>
      </c>
      <c r="I4093" s="95" t="s">
        <v>35525</v>
      </c>
      <c r="J4093" s="95" t="s">
        <v>35526</v>
      </c>
      <c r="K4093" s="95" t="s">
        <v>35527</v>
      </c>
      <c r="L4093" s="95" t="s">
        <v>73</v>
      </c>
      <c r="M4093" s="95" t="s">
        <v>508</v>
      </c>
      <c r="N4093" s="95" t="s">
        <v>811</v>
      </c>
      <c r="O4093" s="95" t="s">
        <v>2889</v>
      </c>
      <c r="P4093" s="95" t="s">
        <v>2890</v>
      </c>
      <c r="Q4093" s="95" t="s">
        <v>11291</v>
      </c>
      <c r="R4093" s="95" t="s">
        <v>11292</v>
      </c>
      <c r="S4093" s="95" t="s">
        <v>35528</v>
      </c>
      <c r="T4093" s="95" t="s">
        <v>262</v>
      </c>
      <c r="U4093" s="96">
        <v>0</v>
      </c>
      <c r="V4093" s="96">
        <v>3017</v>
      </c>
      <c r="W4093" s="96">
        <v>2400</v>
      </c>
      <c r="X4093" s="96">
        <v>1200</v>
      </c>
      <c r="Y4093" s="95" t="s">
        <v>82</v>
      </c>
      <c r="Z4093" s="95" t="s">
        <v>25689</v>
      </c>
      <c r="AA4093" s="95" t="s">
        <v>84</v>
      </c>
      <c r="AB4093" s="95" t="s">
        <v>9910</v>
      </c>
      <c r="AC4093" s="95" t="s">
        <v>4869</v>
      </c>
      <c r="AD4093" s="95" t="s">
        <v>87</v>
      </c>
      <c r="AE4093" s="95" t="s">
        <v>61</v>
      </c>
      <c r="AF4093" s="95" t="s">
        <v>61</v>
      </c>
      <c r="AG4093" s="95" t="s">
        <v>89</v>
      </c>
      <c r="AH4093" s="95" t="s">
        <v>89</v>
      </c>
      <c r="AI4093" s="95" t="s">
        <v>88</v>
      </c>
      <c r="AJ4093" s="95" t="s">
        <v>88</v>
      </c>
      <c r="AK4093" s="95" t="s">
        <v>88</v>
      </c>
      <c r="AL4093" s="95" t="s">
        <v>88</v>
      </c>
      <c r="AM4093" s="95" t="s">
        <v>88</v>
      </c>
      <c r="AN4093" s="95" t="s">
        <v>88</v>
      </c>
      <c r="AO4093" s="95" t="s">
        <v>88</v>
      </c>
      <c r="AP4093" s="95" t="s">
        <v>89</v>
      </c>
      <c r="AQ4093" s="95" t="s">
        <v>90</v>
      </c>
      <c r="AR4093" s="95" t="s">
        <v>90</v>
      </c>
      <c r="AS4093" s="95" t="s">
        <v>25691</v>
      </c>
      <c r="AT4093" s="95" t="s">
        <v>92</v>
      </c>
      <c r="AU4093" s="95" t="s">
        <v>92</v>
      </c>
      <c r="AV4093" s="95" t="s">
        <v>93</v>
      </c>
      <c r="AW4093" s="95" t="s">
        <v>9915</v>
      </c>
      <c r="AX4093" s="95" t="s">
        <v>35529</v>
      </c>
      <c r="AY4093" s="95" t="s">
        <v>9917</v>
      </c>
      <c r="AZ4093" s="95" t="s">
        <v>35529</v>
      </c>
      <c r="BA4093" s="95" t="s">
        <v>97</v>
      </c>
      <c r="BB4093" s="95" t="s">
        <v>35530</v>
      </c>
      <c r="BC4093" s="95" t="s">
        <v>99</v>
      </c>
      <c r="BD4093" s="95" t="s">
        <v>100</v>
      </c>
      <c r="BE4093" s="95" t="s">
        <v>61</v>
      </c>
      <c r="BF4093" s="95" t="s">
        <v>262</v>
      </c>
      <c r="BG4093" s="95" t="s">
        <v>101</v>
      </c>
    </row>
    <row r="4094" s="86" customFormat="1" ht="19" customHeight="1" spans="1:59">
      <c r="A4094" s="95" t="s">
        <v>151</v>
      </c>
      <c r="B4094" s="95" t="s">
        <v>152</v>
      </c>
      <c r="C4094" s="95" t="s">
        <v>2947</v>
      </c>
      <c r="D4094" s="95" t="s">
        <v>2948</v>
      </c>
      <c r="E4094" s="95" t="s">
        <v>20254</v>
      </c>
      <c r="F4094" s="95" t="s">
        <v>884</v>
      </c>
      <c r="G4094" s="95" t="s">
        <v>2937</v>
      </c>
      <c r="H4094" s="95" t="s">
        <v>109</v>
      </c>
      <c r="I4094" s="95" t="s">
        <v>35531</v>
      </c>
      <c r="J4094" s="95" t="s">
        <v>35532</v>
      </c>
      <c r="K4094" s="95" t="s">
        <v>35533</v>
      </c>
      <c r="L4094" s="95" t="s">
        <v>73</v>
      </c>
      <c r="M4094" s="95" t="s">
        <v>3031</v>
      </c>
      <c r="N4094" s="95" t="s">
        <v>2424</v>
      </c>
      <c r="O4094" s="95" t="s">
        <v>115</v>
      </c>
      <c r="P4094" s="95" t="s">
        <v>116</v>
      </c>
      <c r="Q4094" s="95" t="s">
        <v>117</v>
      </c>
      <c r="R4094" s="95" t="s">
        <v>116</v>
      </c>
      <c r="S4094" s="95" t="s">
        <v>35534</v>
      </c>
      <c r="T4094" s="95" t="s">
        <v>119</v>
      </c>
      <c r="U4094" s="96">
        <v>0</v>
      </c>
      <c r="V4094" s="96">
        <v>8392</v>
      </c>
      <c r="W4094" s="96">
        <v>4700</v>
      </c>
      <c r="X4094" s="96">
        <v>2500</v>
      </c>
      <c r="Y4094" s="95" t="s">
        <v>82</v>
      </c>
      <c r="Z4094" s="95" t="s">
        <v>25689</v>
      </c>
      <c r="AA4094" s="95" t="s">
        <v>84</v>
      </c>
      <c r="AB4094" s="95" t="s">
        <v>20259</v>
      </c>
      <c r="AC4094" s="95" t="s">
        <v>8465</v>
      </c>
      <c r="AD4094" s="95" t="s">
        <v>87</v>
      </c>
      <c r="AE4094" s="95" t="s">
        <v>61</v>
      </c>
      <c r="AF4094" s="95" t="s">
        <v>61</v>
      </c>
      <c r="AG4094" s="95" t="s">
        <v>89</v>
      </c>
      <c r="AH4094" s="95" t="s">
        <v>89</v>
      </c>
      <c r="AI4094" s="95" t="s">
        <v>89</v>
      </c>
      <c r="AJ4094" s="95" t="s">
        <v>89</v>
      </c>
      <c r="AK4094" s="95" t="s">
        <v>89</v>
      </c>
      <c r="AL4094" s="95" t="s">
        <v>89</v>
      </c>
      <c r="AM4094" s="95" t="s">
        <v>89</v>
      </c>
      <c r="AN4094" s="95" t="s">
        <v>89</v>
      </c>
      <c r="AO4094" s="95" t="s">
        <v>89</v>
      </c>
      <c r="AP4094" s="95" t="s">
        <v>89</v>
      </c>
      <c r="AQ4094" s="95" t="s">
        <v>90</v>
      </c>
      <c r="AR4094" s="95" t="s">
        <v>90</v>
      </c>
      <c r="AS4094" s="95" t="s">
        <v>25691</v>
      </c>
      <c r="AT4094" s="95" t="s">
        <v>92</v>
      </c>
      <c r="AU4094" s="95" t="s">
        <v>92</v>
      </c>
      <c r="AV4094" s="95" t="s">
        <v>93</v>
      </c>
      <c r="AW4094" s="95" t="s">
        <v>20260</v>
      </c>
      <c r="AX4094" s="95" t="s">
        <v>35535</v>
      </c>
      <c r="AY4094" s="95" t="s">
        <v>20262</v>
      </c>
      <c r="AZ4094" s="95" t="s">
        <v>35535</v>
      </c>
      <c r="BA4094" s="95" t="s">
        <v>97</v>
      </c>
      <c r="BB4094" s="95" t="s">
        <v>35536</v>
      </c>
      <c r="BC4094" s="95" t="s">
        <v>99</v>
      </c>
      <c r="BD4094" s="95" t="s">
        <v>100</v>
      </c>
      <c r="BE4094" s="95" t="s">
        <v>61</v>
      </c>
      <c r="BF4094" s="95" t="s">
        <v>119</v>
      </c>
      <c r="BG4094" s="95" t="s">
        <v>101</v>
      </c>
    </row>
    <row r="4095" s="86" customFormat="1" ht="19" customHeight="1" spans="1:59">
      <c r="A4095" s="95" t="s">
        <v>267</v>
      </c>
      <c r="B4095" s="95" t="s">
        <v>268</v>
      </c>
      <c r="C4095" s="95" t="s">
        <v>13205</v>
      </c>
      <c r="D4095" s="95" t="s">
        <v>13206</v>
      </c>
      <c r="E4095" s="95" t="s">
        <v>35537</v>
      </c>
      <c r="F4095" s="95" t="s">
        <v>19279</v>
      </c>
      <c r="G4095" s="95" t="s">
        <v>287</v>
      </c>
      <c r="H4095" s="95" t="s">
        <v>109</v>
      </c>
      <c r="I4095" s="95" t="s">
        <v>35538</v>
      </c>
      <c r="J4095" s="95" t="s">
        <v>35539</v>
      </c>
      <c r="K4095" s="95" t="s">
        <v>35540</v>
      </c>
      <c r="L4095" s="95" t="s">
        <v>73</v>
      </c>
      <c r="M4095" s="95" t="s">
        <v>2014</v>
      </c>
      <c r="N4095" s="95" t="s">
        <v>4078</v>
      </c>
      <c r="O4095" s="95" t="s">
        <v>115</v>
      </c>
      <c r="P4095" s="95" t="s">
        <v>116</v>
      </c>
      <c r="Q4095" s="95" t="s">
        <v>117</v>
      </c>
      <c r="R4095" s="95" t="s">
        <v>116</v>
      </c>
      <c r="S4095" s="95" t="s">
        <v>35541</v>
      </c>
      <c r="T4095" s="95" t="s">
        <v>380</v>
      </c>
      <c r="U4095" s="96">
        <v>0</v>
      </c>
      <c r="V4095" s="96">
        <v>9747</v>
      </c>
      <c r="W4095" s="96">
        <v>7500</v>
      </c>
      <c r="X4095" s="96">
        <v>4500</v>
      </c>
      <c r="Y4095" s="95" t="s">
        <v>82</v>
      </c>
      <c r="Z4095" s="95" t="s">
        <v>25689</v>
      </c>
      <c r="AA4095" s="95" t="s">
        <v>84</v>
      </c>
      <c r="AB4095" s="95" t="s">
        <v>35542</v>
      </c>
      <c r="AC4095" s="95" t="s">
        <v>8465</v>
      </c>
      <c r="AD4095" s="95" t="s">
        <v>87</v>
      </c>
      <c r="AE4095" s="95" t="s">
        <v>61</v>
      </c>
      <c r="AF4095" s="95" t="s">
        <v>61</v>
      </c>
      <c r="AG4095" s="95" t="s">
        <v>89</v>
      </c>
      <c r="AH4095" s="95" t="s">
        <v>89</v>
      </c>
      <c r="AI4095" s="95" t="s">
        <v>89</v>
      </c>
      <c r="AJ4095" s="95" t="s">
        <v>88</v>
      </c>
      <c r="AK4095" s="95" t="s">
        <v>89</v>
      </c>
      <c r="AL4095" s="95" t="s">
        <v>89</v>
      </c>
      <c r="AM4095" s="95" t="s">
        <v>89</v>
      </c>
      <c r="AN4095" s="95" t="s">
        <v>89</v>
      </c>
      <c r="AO4095" s="95" t="s">
        <v>88</v>
      </c>
      <c r="AP4095" s="95" t="s">
        <v>89</v>
      </c>
      <c r="AQ4095" s="95" t="s">
        <v>90</v>
      </c>
      <c r="AR4095" s="95" t="s">
        <v>90</v>
      </c>
      <c r="AS4095" s="95" t="s">
        <v>25691</v>
      </c>
      <c r="AT4095" s="95" t="s">
        <v>92</v>
      </c>
      <c r="AU4095" s="95" t="s">
        <v>92</v>
      </c>
      <c r="AV4095" s="95" t="s">
        <v>93</v>
      </c>
      <c r="AW4095" s="95" t="s">
        <v>35543</v>
      </c>
      <c r="AX4095" s="95" t="s">
        <v>35544</v>
      </c>
      <c r="AY4095" s="95" t="s">
        <v>35545</v>
      </c>
      <c r="AZ4095" s="95" t="s">
        <v>35544</v>
      </c>
      <c r="BA4095" s="95" t="s">
        <v>97</v>
      </c>
      <c r="BB4095" s="95" t="s">
        <v>35546</v>
      </c>
      <c r="BC4095" s="95" t="s">
        <v>99</v>
      </c>
      <c r="BD4095" s="95" t="s">
        <v>100</v>
      </c>
      <c r="BE4095" s="95" t="s">
        <v>61</v>
      </c>
      <c r="BF4095" s="95" t="s">
        <v>380</v>
      </c>
      <c r="BG4095" s="95" t="s">
        <v>101</v>
      </c>
    </row>
    <row r="4096" s="86" customFormat="1" ht="19" customHeight="1" spans="1:59">
      <c r="A4096" s="95" t="s">
        <v>694</v>
      </c>
      <c r="B4096" s="95" t="s">
        <v>695</v>
      </c>
      <c r="C4096" s="95" t="s">
        <v>958</v>
      </c>
      <c r="D4096" s="95" t="s">
        <v>959</v>
      </c>
      <c r="E4096" s="95" t="s">
        <v>31755</v>
      </c>
      <c r="F4096" s="95" t="s">
        <v>5927</v>
      </c>
      <c r="G4096" s="95" t="s">
        <v>769</v>
      </c>
      <c r="H4096" s="95" t="s">
        <v>109</v>
      </c>
      <c r="I4096" s="95" t="s">
        <v>35547</v>
      </c>
      <c r="J4096" s="95" t="s">
        <v>35548</v>
      </c>
      <c r="K4096" s="95" t="s">
        <v>35549</v>
      </c>
      <c r="L4096" s="95" t="s">
        <v>73</v>
      </c>
      <c r="M4096" s="95" t="s">
        <v>2014</v>
      </c>
      <c r="N4096" s="95" t="s">
        <v>1835</v>
      </c>
      <c r="O4096" s="95" t="s">
        <v>1848</v>
      </c>
      <c r="P4096" s="95" t="s">
        <v>1849</v>
      </c>
      <c r="Q4096" s="95" t="s">
        <v>1850</v>
      </c>
      <c r="R4096" s="95" t="s">
        <v>1849</v>
      </c>
      <c r="S4096" s="95" t="s">
        <v>35550</v>
      </c>
      <c r="T4096" s="95" t="s">
        <v>380</v>
      </c>
      <c r="U4096" s="96">
        <v>0</v>
      </c>
      <c r="V4096" s="96">
        <v>2200</v>
      </c>
      <c r="W4096" s="96">
        <v>1760</v>
      </c>
      <c r="X4096" s="96">
        <v>1500</v>
      </c>
      <c r="Y4096" s="95" t="s">
        <v>82</v>
      </c>
      <c r="Z4096" s="95" t="s">
        <v>25689</v>
      </c>
      <c r="AA4096" s="95" t="s">
        <v>84</v>
      </c>
      <c r="AB4096" s="95" t="s">
        <v>31760</v>
      </c>
      <c r="AC4096" s="95" t="s">
        <v>25703</v>
      </c>
      <c r="AD4096" s="95" t="s">
        <v>87</v>
      </c>
      <c r="AE4096" s="95" t="s">
        <v>61</v>
      </c>
      <c r="AF4096" s="95" t="s">
        <v>61</v>
      </c>
      <c r="AG4096" s="95" t="s">
        <v>89</v>
      </c>
      <c r="AH4096" s="95" t="s">
        <v>89</v>
      </c>
      <c r="AI4096" s="95" t="s">
        <v>88</v>
      </c>
      <c r="AJ4096" s="95" t="s">
        <v>88</v>
      </c>
      <c r="AK4096" s="95" t="s">
        <v>88</v>
      </c>
      <c r="AL4096" s="95" t="s">
        <v>88</v>
      </c>
      <c r="AM4096" s="95" t="s">
        <v>88</v>
      </c>
      <c r="AN4096" s="95" t="s">
        <v>88</v>
      </c>
      <c r="AO4096" s="95" t="s">
        <v>88</v>
      </c>
      <c r="AP4096" s="95" t="s">
        <v>89</v>
      </c>
      <c r="AQ4096" s="95" t="s">
        <v>90</v>
      </c>
      <c r="AR4096" s="95" t="s">
        <v>90</v>
      </c>
      <c r="AS4096" s="95" t="s">
        <v>25691</v>
      </c>
      <c r="AT4096" s="95" t="s">
        <v>92</v>
      </c>
      <c r="AU4096" s="95" t="s">
        <v>92</v>
      </c>
      <c r="AV4096" s="95" t="s">
        <v>93</v>
      </c>
      <c r="AW4096" s="95" t="s">
        <v>31761</v>
      </c>
      <c r="AX4096" s="95" t="s">
        <v>35551</v>
      </c>
      <c r="AY4096" s="95" t="s">
        <v>31763</v>
      </c>
      <c r="AZ4096" s="95" t="s">
        <v>35551</v>
      </c>
      <c r="BA4096" s="95" t="s">
        <v>97</v>
      </c>
      <c r="BB4096" s="95" t="s">
        <v>35552</v>
      </c>
      <c r="BC4096" s="95" t="s">
        <v>99</v>
      </c>
      <c r="BD4096" s="95" t="s">
        <v>100</v>
      </c>
      <c r="BE4096" s="95" t="s">
        <v>61</v>
      </c>
      <c r="BF4096" s="95" t="s">
        <v>380</v>
      </c>
      <c r="BG4096" s="95" t="s">
        <v>101</v>
      </c>
    </row>
    <row r="4097" s="86" customFormat="1" ht="19" customHeight="1" spans="1:59">
      <c r="A4097" s="95" t="s">
        <v>1774</v>
      </c>
      <c r="B4097" s="95" t="s">
        <v>1775</v>
      </c>
      <c r="C4097" s="95" t="s">
        <v>9816</v>
      </c>
      <c r="D4097" s="95" t="s">
        <v>9817</v>
      </c>
      <c r="E4097" s="95" t="s">
        <v>35553</v>
      </c>
      <c r="F4097" s="95" t="s">
        <v>35554</v>
      </c>
      <c r="G4097" s="95" t="s">
        <v>9644</v>
      </c>
      <c r="H4097" s="95" t="s">
        <v>2501</v>
      </c>
      <c r="I4097" s="95" t="s">
        <v>35555</v>
      </c>
      <c r="J4097" s="95" t="s">
        <v>35556</v>
      </c>
      <c r="K4097" s="95" t="s">
        <v>35557</v>
      </c>
      <c r="L4097" s="95" t="s">
        <v>73</v>
      </c>
      <c r="M4097" s="95" t="s">
        <v>74</v>
      </c>
      <c r="N4097" s="95" t="s">
        <v>880</v>
      </c>
      <c r="O4097" s="95" t="s">
        <v>3327</v>
      </c>
      <c r="P4097" s="95" t="s">
        <v>3328</v>
      </c>
      <c r="Q4097" s="95" t="s">
        <v>3329</v>
      </c>
      <c r="R4097" s="95" t="s">
        <v>3330</v>
      </c>
      <c r="S4097" s="95" t="s">
        <v>35558</v>
      </c>
      <c r="T4097" s="95" t="s">
        <v>380</v>
      </c>
      <c r="U4097" s="96">
        <v>0</v>
      </c>
      <c r="V4097" s="96">
        <v>4800</v>
      </c>
      <c r="W4097" s="96">
        <v>2400</v>
      </c>
      <c r="X4097" s="96">
        <v>2000</v>
      </c>
      <c r="Y4097" s="95" t="s">
        <v>82</v>
      </c>
      <c r="Z4097" s="95" t="s">
        <v>25689</v>
      </c>
      <c r="AA4097" s="95" t="s">
        <v>84</v>
      </c>
      <c r="AB4097" s="95" t="s">
        <v>35559</v>
      </c>
      <c r="AC4097" s="95" t="s">
        <v>25690</v>
      </c>
      <c r="AD4097" s="95" t="s">
        <v>87</v>
      </c>
      <c r="AE4097" s="95" t="s">
        <v>61</v>
      </c>
      <c r="AF4097" s="95" t="s">
        <v>61</v>
      </c>
      <c r="AG4097" s="95" t="s">
        <v>89</v>
      </c>
      <c r="AH4097" s="95" t="s">
        <v>89</v>
      </c>
      <c r="AI4097" s="95" t="s">
        <v>89</v>
      </c>
      <c r="AJ4097" s="95" t="s">
        <v>88</v>
      </c>
      <c r="AK4097" s="95" t="s">
        <v>88</v>
      </c>
      <c r="AL4097" s="95" t="s">
        <v>88</v>
      </c>
      <c r="AM4097" s="95" t="s">
        <v>88</v>
      </c>
      <c r="AN4097" s="95" t="s">
        <v>88</v>
      </c>
      <c r="AO4097" s="95" t="s">
        <v>88</v>
      </c>
      <c r="AP4097" s="95" t="s">
        <v>89</v>
      </c>
      <c r="AQ4097" s="95" t="s">
        <v>90</v>
      </c>
      <c r="AR4097" s="95" t="s">
        <v>90</v>
      </c>
      <c r="AS4097" s="95" t="s">
        <v>25691</v>
      </c>
      <c r="AT4097" s="95" t="s">
        <v>92</v>
      </c>
      <c r="AU4097" s="95" t="s">
        <v>92</v>
      </c>
      <c r="AV4097" s="95" t="s">
        <v>93</v>
      </c>
      <c r="AW4097" s="95" t="s">
        <v>35560</v>
      </c>
      <c r="AX4097" s="95" t="s">
        <v>35561</v>
      </c>
      <c r="AY4097" s="95" t="s">
        <v>35562</v>
      </c>
      <c r="AZ4097" s="95" t="s">
        <v>35561</v>
      </c>
      <c r="BA4097" s="95" t="s">
        <v>97</v>
      </c>
      <c r="BB4097" s="95" t="s">
        <v>35563</v>
      </c>
      <c r="BC4097" s="95" t="s">
        <v>99</v>
      </c>
      <c r="BD4097" s="95" t="s">
        <v>100</v>
      </c>
      <c r="BE4097" s="95" t="s">
        <v>61</v>
      </c>
      <c r="BF4097" s="95" t="s">
        <v>380</v>
      </c>
      <c r="BG4097" s="95" t="s">
        <v>101</v>
      </c>
    </row>
    <row r="4098" s="86" customFormat="1" ht="19" customHeight="1" spans="1:59">
      <c r="A4098" s="95" t="s">
        <v>1774</v>
      </c>
      <c r="B4098" s="95" t="s">
        <v>1775</v>
      </c>
      <c r="C4098" s="95" t="s">
        <v>6861</v>
      </c>
      <c r="D4098" s="95" t="s">
        <v>6862</v>
      </c>
      <c r="E4098" s="95" t="s">
        <v>17477</v>
      </c>
      <c r="F4098" s="95" t="s">
        <v>17478</v>
      </c>
      <c r="G4098" s="95" t="s">
        <v>3183</v>
      </c>
      <c r="H4098" s="95" t="s">
        <v>1299</v>
      </c>
      <c r="I4098" s="95" t="s">
        <v>35564</v>
      </c>
      <c r="J4098" s="95" t="s">
        <v>35565</v>
      </c>
      <c r="K4098" s="95" t="s">
        <v>35566</v>
      </c>
      <c r="L4098" s="95" t="s">
        <v>73</v>
      </c>
      <c r="M4098" s="95" t="s">
        <v>2014</v>
      </c>
      <c r="N4098" s="95" t="s">
        <v>2954</v>
      </c>
      <c r="O4098" s="95" t="s">
        <v>1739</v>
      </c>
      <c r="P4098" s="95" t="s">
        <v>1740</v>
      </c>
      <c r="Q4098" s="95" t="s">
        <v>1728</v>
      </c>
      <c r="R4098" s="95" t="s">
        <v>1307</v>
      </c>
      <c r="S4098" s="95" t="s">
        <v>35567</v>
      </c>
      <c r="T4098" s="95" t="s">
        <v>119</v>
      </c>
      <c r="U4098" s="96">
        <v>0</v>
      </c>
      <c r="V4098" s="96">
        <v>18800</v>
      </c>
      <c r="W4098" s="96">
        <v>15000</v>
      </c>
      <c r="X4098" s="96">
        <v>4000</v>
      </c>
      <c r="Y4098" s="95" t="s">
        <v>82</v>
      </c>
      <c r="Z4098" s="95" t="s">
        <v>25689</v>
      </c>
      <c r="AA4098" s="95" t="s">
        <v>84</v>
      </c>
      <c r="AB4098" s="95" t="s">
        <v>17483</v>
      </c>
      <c r="AC4098" s="95" t="s">
        <v>8465</v>
      </c>
      <c r="AD4098" s="95" t="s">
        <v>87</v>
      </c>
      <c r="AE4098" s="95" t="s">
        <v>61</v>
      </c>
      <c r="AF4098" s="95" t="s">
        <v>61</v>
      </c>
      <c r="AG4098" s="95" t="s">
        <v>89</v>
      </c>
      <c r="AH4098" s="95" t="s">
        <v>89</v>
      </c>
      <c r="AI4098" s="95" t="s">
        <v>89</v>
      </c>
      <c r="AJ4098" s="95" t="s">
        <v>89</v>
      </c>
      <c r="AK4098" s="95" t="s">
        <v>89</v>
      </c>
      <c r="AL4098" s="95" t="s">
        <v>89</v>
      </c>
      <c r="AM4098" s="95" t="s">
        <v>89</v>
      </c>
      <c r="AN4098" s="95" t="s">
        <v>89</v>
      </c>
      <c r="AO4098" s="95" t="s">
        <v>89</v>
      </c>
      <c r="AP4098" s="95" t="s">
        <v>89</v>
      </c>
      <c r="AQ4098" s="95" t="s">
        <v>90</v>
      </c>
      <c r="AR4098" s="95" t="s">
        <v>90</v>
      </c>
      <c r="AS4098" s="95" t="s">
        <v>25691</v>
      </c>
      <c r="AT4098" s="95" t="s">
        <v>92</v>
      </c>
      <c r="AU4098" s="95" t="s">
        <v>92</v>
      </c>
      <c r="AV4098" s="95" t="s">
        <v>93</v>
      </c>
      <c r="AW4098" s="95" t="s">
        <v>17484</v>
      </c>
      <c r="AX4098" s="95" t="s">
        <v>35568</v>
      </c>
      <c r="AY4098" s="95" t="s">
        <v>17486</v>
      </c>
      <c r="AZ4098" s="95" t="s">
        <v>35568</v>
      </c>
      <c r="BA4098" s="95" t="s">
        <v>97</v>
      </c>
      <c r="BB4098" s="95" t="s">
        <v>35569</v>
      </c>
      <c r="BC4098" s="95" t="s">
        <v>99</v>
      </c>
      <c r="BD4098" s="95" t="s">
        <v>100</v>
      </c>
      <c r="BE4098" s="95" t="s">
        <v>61</v>
      </c>
      <c r="BF4098" s="95" t="s">
        <v>119</v>
      </c>
      <c r="BG4098" s="95" t="s">
        <v>101</v>
      </c>
    </row>
    <row r="4099" s="86" customFormat="1" ht="19" customHeight="1" spans="1:59">
      <c r="A4099" s="95" t="s">
        <v>694</v>
      </c>
      <c r="B4099" s="95" t="s">
        <v>695</v>
      </c>
      <c r="C4099" s="95" t="s">
        <v>766</v>
      </c>
      <c r="D4099" s="95" t="s">
        <v>767</v>
      </c>
      <c r="E4099" s="95" t="s">
        <v>25480</v>
      </c>
      <c r="F4099" s="95" t="s">
        <v>14827</v>
      </c>
      <c r="G4099" s="95" t="s">
        <v>14827</v>
      </c>
      <c r="H4099" s="95" t="s">
        <v>5013</v>
      </c>
      <c r="I4099" s="95" t="s">
        <v>35570</v>
      </c>
      <c r="J4099" s="95" t="s">
        <v>35571</v>
      </c>
      <c r="K4099" s="95" t="s">
        <v>35572</v>
      </c>
      <c r="L4099" s="95" t="s">
        <v>73</v>
      </c>
      <c r="M4099" s="95" t="s">
        <v>2014</v>
      </c>
      <c r="N4099" s="95" t="s">
        <v>1835</v>
      </c>
      <c r="O4099" s="95" t="s">
        <v>10136</v>
      </c>
      <c r="P4099" s="95" t="s">
        <v>10137</v>
      </c>
      <c r="Q4099" s="95" t="s">
        <v>5017</v>
      </c>
      <c r="R4099" s="95" t="s">
        <v>5018</v>
      </c>
      <c r="S4099" s="95" t="s">
        <v>35573</v>
      </c>
      <c r="T4099" s="95" t="s">
        <v>380</v>
      </c>
      <c r="U4099" s="96">
        <v>0</v>
      </c>
      <c r="V4099" s="96">
        <v>13010</v>
      </c>
      <c r="W4099" s="96">
        <v>10000</v>
      </c>
      <c r="X4099" s="96">
        <v>5000</v>
      </c>
      <c r="Y4099" s="95" t="s">
        <v>82</v>
      </c>
      <c r="Z4099" s="95" t="s">
        <v>25689</v>
      </c>
      <c r="AA4099" s="95" t="s">
        <v>84</v>
      </c>
      <c r="AB4099" s="95" t="s">
        <v>25486</v>
      </c>
      <c r="AC4099" s="95" t="s">
        <v>17285</v>
      </c>
      <c r="AD4099" s="95" t="s">
        <v>87</v>
      </c>
      <c r="AE4099" s="95" t="s">
        <v>61</v>
      </c>
      <c r="AF4099" s="95" t="s">
        <v>61</v>
      </c>
      <c r="AG4099" s="95" t="s">
        <v>89</v>
      </c>
      <c r="AH4099" s="95" t="s">
        <v>89</v>
      </c>
      <c r="AI4099" s="95" t="s">
        <v>88</v>
      </c>
      <c r="AJ4099" s="95" t="s">
        <v>88</v>
      </c>
      <c r="AK4099" s="95" t="s">
        <v>88</v>
      </c>
      <c r="AL4099" s="95" t="s">
        <v>88</v>
      </c>
      <c r="AM4099" s="95" t="s">
        <v>88</v>
      </c>
      <c r="AN4099" s="95" t="s">
        <v>88</v>
      </c>
      <c r="AO4099" s="95" t="s">
        <v>88</v>
      </c>
      <c r="AP4099" s="95" t="s">
        <v>89</v>
      </c>
      <c r="AQ4099" s="95" t="s">
        <v>90</v>
      </c>
      <c r="AR4099" s="95" t="s">
        <v>90</v>
      </c>
      <c r="AS4099" s="95" t="s">
        <v>25691</v>
      </c>
      <c r="AT4099" s="95" t="s">
        <v>92</v>
      </c>
      <c r="AU4099" s="95" t="s">
        <v>92</v>
      </c>
      <c r="AV4099" s="95" t="s">
        <v>93</v>
      </c>
      <c r="AW4099" s="95" t="s">
        <v>25487</v>
      </c>
      <c r="AX4099" s="95" t="s">
        <v>35574</v>
      </c>
      <c r="AY4099" s="95" t="s">
        <v>25489</v>
      </c>
      <c r="AZ4099" s="95" t="s">
        <v>35574</v>
      </c>
      <c r="BA4099" s="95" t="s">
        <v>97</v>
      </c>
      <c r="BB4099" s="95" t="s">
        <v>35575</v>
      </c>
      <c r="BC4099" s="95" t="s">
        <v>99</v>
      </c>
      <c r="BD4099" s="95" t="s">
        <v>100</v>
      </c>
      <c r="BE4099" s="95" t="s">
        <v>61</v>
      </c>
      <c r="BF4099" s="95" t="s">
        <v>380</v>
      </c>
      <c r="BG4099" s="95" t="s">
        <v>101</v>
      </c>
    </row>
    <row r="4100" s="86" customFormat="1" ht="19" customHeight="1" spans="1:59">
      <c r="A4100" s="95" t="s">
        <v>267</v>
      </c>
      <c r="B4100" s="95" t="s">
        <v>268</v>
      </c>
      <c r="C4100" s="95" t="s">
        <v>5871</v>
      </c>
      <c r="D4100" s="95" t="s">
        <v>5872</v>
      </c>
      <c r="E4100" s="95" t="s">
        <v>20981</v>
      </c>
      <c r="F4100" s="95" t="s">
        <v>35576</v>
      </c>
      <c r="G4100" s="95" t="s">
        <v>10912</v>
      </c>
      <c r="H4100" s="95" t="s">
        <v>5013</v>
      </c>
      <c r="I4100" s="95" t="s">
        <v>35577</v>
      </c>
      <c r="J4100" s="95" t="s">
        <v>35578</v>
      </c>
      <c r="K4100" s="95" t="s">
        <v>35579</v>
      </c>
      <c r="L4100" s="95" t="s">
        <v>73</v>
      </c>
      <c r="M4100" s="95" t="s">
        <v>823</v>
      </c>
      <c r="N4100" s="95" t="s">
        <v>1835</v>
      </c>
      <c r="O4100" s="95" t="s">
        <v>10136</v>
      </c>
      <c r="P4100" s="95" t="s">
        <v>10137</v>
      </c>
      <c r="Q4100" s="95" t="s">
        <v>5017</v>
      </c>
      <c r="R4100" s="95" t="s">
        <v>5018</v>
      </c>
      <c r="S4100" s="95" t="s">
        <v>35580</v>
      </c>
      <c r="T4100" s="95" t="s">
        <v>119</v>
      </c>
      <c r="U4100" s="96">
        <v>0</v>
      </c>
      <c r="V4100" s="96">
        <v>10000</v>
      </c>
      <c r="W4100" s="96">
        <v>5000</v>
      </c>
      <c r="X4100" s="96">
        <v>1000</v>
      </c>
      <c r="Y4100" s="95" t="s">
        <v>82</v>
      </c>
      <c r="Z4100" s="95" t="s">
        <v>25689</v>
      </c>
      <c r="AA4100" s="95" t="s">
        <v>84</v>
      </c>
      <c r="AB4100" s="95" t="s">
        <v>20987</v>
      </c>
      <c r="AC4100" s="95" t="s">
        <v>25757</v>
      </c>
      <c r="AD4100" s="95" t="s">
        <v>87</v>
      </c>
      <c r="AE4100" s="95" t="s">
        <v>61</v>
      </c>
      <c r="AF4100" s="95" t="s">
        <v>61</v>
      </c>
      <c r="AG4100" s="95" t="s">
        <v>89</v>
      </c>
      <c r="AH4100" s="95" t="s">
        <v>88</v>
      </c>
      <c r="AI4100" s="95" t="s">
        <v>88</v>
      </c>
      <c r="AJ4100" s="95" t="s">
        <v>88</v>
      </c>
      <c r="AK4100" s="95" t="s">
        <v>88</v>
      </c>
      <c r="AL4100" s="95" t="s">
        <v>88</v>
      </c>
      <c r="AM4100" s="95" t="s">
        <v>88</v>
      </c>
      <c r="AN4100" s="95" t="s">
        <v>88</v>
      </c>
      <c r="AO4100" s="95" t="s">
        <v>88</v>
      </c>
      <c r="AP4100" s="95" t="s">
        <v>89</v>
      </c>
      <c r="AQ4100" s="95" t="s">
        <v>90</v>
      </c>
      <c r="AR4100" s="95" t="s">
        <v>90</v>
      </c>
      <c r="AS4100" s="95" t="s">
        <v>25691</v>
      </c>
      <c r="AT4100" s="95" t="s">
        <v>92</v>
      </c>
      <c r="AU4100" s="95" t="s">
        <v>92</v>
      </c>
      <c r="AV4100" s="95" t="s">
        <v>93</v>
      </c>
      <c r="AW4100" s="95" t="s">
        <v>20988</v>
      </c>
      <c r="AX4100" s="95" t="s">
        <v>35581</v>
      </c>
      <c r="AY4100" s="95" t="s">
        <v>20990</v>
      </c>
      <c r="AZ4100" s="95" t="s">
        <v>35581</v>
      </c>
      <c r="BA4100" s="95" t="s">
        <v>97</v>
      </c>
      <c r="BB4100" s="95" t="s">
        <v>35582</v>
      </c>
      <c r="BC4100" s="95" t="s">
        <v>99</v>
      </c>
      <c r="BD4100" s="95" t="s">
        <v>100</v>
      </c>
      <c r="BE4100" s="95" t="s">
        <v>61</v>
      </c>
      <c r="BF4100" s="95" t="s">
        <v>119</v>
      </c>
      <c r="BG4100" s="95" t="s">
        <v>101</v>
      </c>
    </row>
    <row r="4101" s="86" customFormat="1" ht="19" customHeight="1" spans="1:59">
      <c r="A4101" s="95" t="s">
        <v>694</v>
      </c>
      <c r="B4101" s="95" t="s">
        <v>695</v>
      </c>
      <c r="C4101" s="95" t="s">
        <v>1185</v>
      </c>
      <c r="D4101" s="95" t="s">
        <v>1186</v>
      </c>
      <c r="E4101" s="95" t="s">
        <v>25708</v>
      </c>
      <c r="F4101" s="95" t="s">
        <v>25697</v>
      </c>
      <c r="G4101" s="95" t="s">
        <v>2071</v>
      </c>
      <c r="H4101" s="95" t="s">
        <v>943</v>
      </c>
      <c r="I4101" s="95" t="s">
        <v>35583</v>
      </c>
      <c r="J4101" s="95" t="s">
        <v>35584</v>
      </c>
      <c r="K4101" s="95" t="s">
        <v>35585</v>
      </c>
      <c r="L4101" s="95" t="s">
        <v>73</v>
      </c>
      <c r="M4101" s="95" t="s">
        <v>2014</v>
      </c>
      <c r="N4101" s="95" t="s">
        <v>5729</v>
      </c>
      <c r="O4101" s="95" t="s">
        <v>774</v>
      </c>
      <c r="P4101" s="95" t="s">
        <v>775</v>
      </c>
      <c r="Q4101" s="95" t="s">
        <v>8792</v>
      </c>
      <c r="R4101" s="95" t="s">
        <v>8793</v>
      </c>
      <c r="S4101" s="95" t="s">
        <v>35586</v>
      </c>
      <c r="T4101" s="95" t="s">
        <v>209</v>
      </c>
      <c r="U4101" s="96">
        <v>0</v>
      </c>
      <c r="V4101" s="96">
        <v>20000</v>
      </c>
      <c r="W4101" s="96">
        <v>16000</v>
      </c>
      <c r="X4101" s="96">
        <v>11200</v>
      </c>
      <c r="Y4101" s="95" t="s">
        <v>82</v>
      </c>
      <c r="Z4101" s="95" t="s">
        <v>25689</v>
      </c>
      <c r="AA4101" s="95" t="s">
        <v>84</v>
      </c>
      <c r="AB4101" s="95" t="s">
        <v>25713</v>
      </c>
      <c r="AC4101" s="95" t="s">
        <v>25900</v>
      </c>
      <c r="AD4101" s="95" t="s">
        <v>87</v>
      </c>
      <c r="AE4101" s="95" t="s">
        <v>61</v>
      </c>
      <c r="AF4101" s="95" t="s">
        <v>61</v>
      </c>
      <c r="AG4101" s="95" t="s">
        <v>89</v>
      </c>
      <c r="AH4101" s="95" t="s">
        <v>89</v>
      </c>
      <c r="AI4101" s="95" t="s">
        <v>88</v>
      </c>
      <c r="AJ4101" s="95" t="s">
        <v>88</v>
      </c>
      <c r="AK4101" s="95" t="s">
        <v>88</v>
      </c>
      <c r="AL4101" s="95" t="s">
        <v>89</v>
      </c>
      <c r="AM4101" s="95" t="s">
        <v>88</v>
      </c>
      <c r="AN4101" s="95" t="s">
        <v>88</v>
      </c>
      <c r="AO4101" s="95" t="s">
        <v>88</v>
      </c>
      <c r="AP4101" s="95" t="s">
        <v>89</v>
      </c>
      <c r="AQ4101" s="95" t="s">
        <v>90</v>
      </c>
      <c r="AR4101" s="95" t="s">
        <v>90</v>
      </c>
      <c r="AS4101" s="95" t="s">
        <v>25691</v>
      </c>
      <c r="AT4101" s="95" t="s">
        <v>92</v>
      </c>
      <c r="AU4101" s="95" t="s">
        <v>92</v>
      </c>
      <c r="AV4101" s="95" t="s">
        <v>93</v>
      </c>
      <c r="AW4101" s="95" t="s">
        <v>25714</v>
      </c>
      <c r="AX4101" s="95" t="s">
        <v>35587</v>
      </c>
      <c r="AY4101" s="95" t="s">
        <v>25716</v>
      </c>
      <c r="AZ4101" s="95" t="s">
        <v>35587</v>
      </c>
      <c r="BA4101" s="95" t="s">
        <v>97</v>
      </c>
      <c r="BB4101" s="95" t="s">
        <v>35588</v>
      </c>
      <c r="BC4101" s="95" t="s">
        <v>99</v>
      </c>
      <c r="BD4101" s="95" t="s">
        <v>100</v>
      </c>
      <c r="BE4101" s="95" t="s">
        <v>61</v>
      </c>
      <c r="BF4101" s="95" t="s">
        <v>209</v>
      </c>
      <c r="BG4101" s="95" t="s">
        <v>101</v>
      </c>
    </row>
    <row r="4102" s="86" customFormat="1" ht="19" customHeight="1" spans="1:59">
      <c r="A4102" s="95" t="s">
        <v>485</v>
      </c>
      <c r="B4102" s="95" t="s">
        <v>486</v>
      </c>
      <c r="C4102" s="95" t="s">
        <v>1258</v>
      </c>
      <c r="D4102" s="95" t="s">
        <v>1259</v>
      </c>
      <c r="E4102" s="95" t="s">
        <v>35589</v>
      </c>
      <c r="F4102" s="95" t="s">
        <v>20452</v>
      </c>
      <c r="G4102" s="95" t="s">
        <v>20452</v>
      </c>
      <c r="H4102" s="95" t="s">
        <v>2291</v>
      </c>
      <c r="I4102" s="95" t="s">
        <v>35590</v>
      </c>
      <c r="J4102" s="95" t="s">
        <v>35591</v>
      </c>
      <c r="K4102" s="95" t="s">
        <v>35592</v>
      </c>
      <c r="L4102" s="95" t="s">
        <v>73</v>
      </c>
      <c r="M4102" s="95" t="s">
        <v>3280</v>
      </c>
      <c r="N4102" s="95" t="s">
        <v>203</v>
      </c>
      <c r="O4102" s="95" t="s">
        <v>2295</v>
      </c>
      <c r="P4102" s="95" t="s">
        <v>2296</v>
      </c>
      <c r="Q4102" s="95" t="s">
        <v>2297</v>
      </c>
      <c r="R4102" s="95" t="s">
        <v>2298</v>
      </c>
      <c r="S4102" s="95" t="s">
        <v>35593</v>
      </c>
      <c r="T4102" s="95" t="s">
        <v>209</v>
      </c>
      <c r="U4102" s="96">
        <v>0</v>
      </c>
      <c r="V4102" s="96">
        <v>60000</v>
      </c>
      <c r="W4102" s="96">
        <v>48000</v>
      </c>
      <c r="X4102" s="96">
        <v>8000</v>
      </c>
      <c r="Y4102" s="95" t="s">
        <v>143</v>
      </c>
      <c r="Z4102" s="95" t="s">
        <v>25689</v>
      </c>
      <c r="AA4102" s="95" t="s">
        <v>84</v>
      </c>
      <c r="AB4102" s="95" t="s">
        <v>35594</v>
      </c>
      <c r="AC4102" s="95" t="s">
        <v>4869</v>
      </c>
      <c r="AD4102" s="95" t="s">
        <v>87</v>
      </c>
      <c r="AE4102" s="95" t="s">
        <v>61</v>
      </c>
      <c r="AF4102" s="95" t="s">
        <v>61</v>
      </c>
      <c r="AG4102" s="95" t="s">
        <v>89</v>
      </c>
      <c r="AH4102" s="95" t="s">
        <v>89</v>
      </c>
      <c r="AI4102" s="95" t="s">
        <v>89</v>
      </c>
      <c r="AJ4102" s="95" t="s">
        <v>88</v>
      </c>
      <c r="AK4102" s="95" t="s">
        <v>88</v>
      </c>
      <c r="AL4102" s="95" t="s">
        <v>88</v>
      </c>
      <c r="AM4102" s="95" t="s">
        <v>88</v>
      </c>
      <c r="AN4102" s="95" t="s">
        <v>88</v>
      </c>
      <c r="AO4102" s="95" t="s">
        <v>88</v>
      </c>
      <c r="AP4102" s="95" t="s">
        <v>89</v>
      </c>
      <c r="AQ4102" s="95" t="s">
        <v>90</v>
      </c>
      <c r="AR4102" s="95" t="s">
        <v>90</v>
      </c>
      <c r="AS4102" s="95" t="s">
        <v>25691</v>
      </c>
      <c r="AT4102" s="95" t="s">
        <v>92</v>
      </c>
      <c r="AU4102" s="95" t="s">
        <v>92</v>
      </c>
      <c r="AV4102" s="95" t="s">
        <v>93</v>
      </c>
      <c r="AW4102" s="95" t="s">
        <v>35595</v>
      </c>
      <c r="AX4102" s="95" t="s">
        <v>35596</v>
      </c>
      <c r="AY4102" s="95" t="s">
        <v>35597</v>
      </c>
      <c r="AZ4102" s="95" t="s">
        <v>35596</v>
      </c>
      <c r="BA4102" s="95" t="s">
        <v>97</v>
      </c>
      <c r="BB4102" s="95" t="s">
        <v>35598</v>
      </c>
      <c r="BC4102" s="95" t="s">
        <v>99</v>
      </c>
      <c r="BD4102" s="95" t="s">
        <v>150</v>
      </c>
      <c r="BE4102" s="95" t="s">
        <v>61</v>
      </c>
      <c r="BF4102" s="95" t="s">
        <v>209</v>
      </c>
      <c r="BG4102" s="95" t="s">
        <v>101</v>
      </c>
    </row>
    <row r="4103" s="86" customFormat="1" ht="19" customHeight="1" spans="1:59">
      <c r="A4103" s="95" t="s">
        <v>516</v>
      </c>
      <c r="B4103" s="95" t="s">
        <v>517</v>
      </c>
      <c r="C4103" s="95" t="s">
        <v>2343</v>
      </c>
      <c r="D4103" s="95" t="s">
        <v>2344</v>
      </c>
      <c r="E4103" s="95" t="s">
        <v>35599</v>
      </c>
      <c r="F4103" s="95" t="s">
        <v>6398</v>
      </c>
      <c r="G4103" s="95" t="s">
        <v>5036</v>
      </c>
      <c r="H4103" s="95" t="s">
        <v>8453</v>
      </c>
      <c r="I4103" s="95" t="s">
        <v>35600</v>
      </c>
      <c r="J4103" s="95" t="s">
        <v>35601</v>
      </c>
      <c r="K4103" s="95" t="s">
        <v>35602</v>
      </c>
      <c r="L4103" s="95" t="s">
        <v>73</v>
      </c>
      <c r="M4103" s="95" t="s">
        <v>2679</v>
      </c>
      <c r="N4103" s="95" t="s">
        <v>17294</v>
      </c>
      <c r="O4103" s="95" t="s">
        <v>5897</v>
      </c>
      <c r="P4103" s="95" t="s">
        <v>1670</v>
      </c>
      <c r="Q4103" s="95" t="s">
        <v>1669</v>
      </c>
      <c r="R4103" s="95" t="s">
        <v>1670</v>
      </c>
      <c r="S4103" s="95" t="s">
        <v>35603</v>
      </c>
      <c r="T4103" s="95" t="s">
        <v>380</v>
      </c>
      <c r="U4103" s="96">
        <v>0</v>
      </c>
      <c r="V4103" s="96">
        <v>1300</v>
      </c>
      <c r="W4103" s="96">
        <v>1000</v>
      </c>
      <c r="X4103" s="96">
        <v>1000</v>
      </c>
      <c r="Y4103" s="95" t="s">
        <v>82</v>
      </c>
      <c r="Z4103" s="95" t="s">
        <v>25689</v>
      </c>
      <c r="AA4103" s="95" t="s">
        <v>84</v>
      </c>
      <c r="AB4103" s="95" t="s">
        <v>35604</v>
      </c>
      <c r="AC4103" s="95" t="s">
        <v>8465</v>
      </c>
      <c r="AD4103" s="95" t="s">
        <v>87</v>
      </c>
      <c r="AE4103" s="95" t="s">
        <v>61</v>
      </c>
      <c r="AF4103" s="95" t="s">
        <v>61</v>
      </c>
      <c r="AG4103" s="95" t="s">
        <v>89</v>
      </c>
      <c r="AH4103" s="95" t="s">
        <v>89</v>
      </c>
      <c r="AI4103" s="95" t="s">
        <v>88</v>
      </c>
      <c r="AJ4103" s="95" t="s">
        <v>88</v>
      </c>
      <c r="AK4103" s="95" t="s">
        <v>88</v>
      </c>
      <c r="AL4103" s="95" t="s">
        <v>88</v>
      </c>
      <c r="AM4103" s="95" t="s">
        <v>88</v>
      </c>
      <c r="AN4103" s="95" t="s">
        <v>88</v>
      </c>
      <c r="AO4103" s="95" t="s">
        <v>88</v>
      </c>
      <c r="AP4103" s="95" t="s">
        <v>89</v>
      </c>
      <c r="AQ4103" s="95" t="s">
        <v>90</v>
      </c>
      <c r="AR4103" s="95" t="s">
        <v>90</v>
      </c>
      <c r="AS4103" s="95" t="s">
        <v>25691</v>
      </c>
      <c r="AT4103" s="95" t="s">
        <v>92</v>
      </c>
      <c r="AU4103" s="95" t="s">
        <v>92</v>
      </c>
      <c r="AV4103" s="95" t="s">
        <v>93</v>
      </c>
      <c r="AW4103" s="95" t="s">
        <v>35605</v>
      </c>
      <c r="AX4103" s="95" t="s">
        <v>35606</v>
      </c>
      <c r="AY4103" s="95" t="s">
        <v>35607</v>
      </c>
      <c r="AZ4103" s="95" t="s">
        <v>35606</v>
      </c>
      <c r="BA4103" s="95" t="s">
        <v>97</v>
      </c>
      <c r="BB4103" s="95" t="s">
        <v>35608</v>
      </c>
      <c r="BC4103" s="95" t="s">
        <v>99</v>
      </c>
      <c r="BD4103" s="95" t="s">
        <v>100</v>
      </c>
      <c r="BE4103" s="95" t="s">
        <v>61</v>
      </c>
      <c r="BF4103" s="95" t="s">
        <v>380</v>
      </c>
      <c r="BG4103" s="95" t="s">
        <v>101</v>
      </c>
    </row>
    <row r="4104" s="86" customFormat="1" ht="19" customHeight="1" spans="1:59">
      <c r="A4104" s="95" t="s">
        <v>302</v>
      </c>
      <c r="B4104" s="95" t="s">
        <v>303</v>
      </c>
      <c r="C4104" s="95" t="s">
        <v>1160</v>
      </c>
      <c r="D4104" s="95" t="s">
        <v>1161</v>
      </c>
      <c r="E4104" s="95" t="s">
        <v>35609</v>
      </c>
      <c r="F4104" s="95" t="s">
        <v>35610</v>
      </c>
      <c r="G4104" s="95" t="s">
        <v>3264</v>
      </c>
      <c r="H4104" s="95" t="s">
        <v>2636</v>
      </c>
      <c r="I4104" s="95" t="s">
        <v>35611</v>
      </c>
      <c r="J4104" s="95" t="s">
        <v>35612</v>
      </c>
      <c r="K4104" s="95" t="s">
        <v>35613</v>
      </c>
      <c r="L4104" s="95" t="s">
        <v>73</v>
      </c>
      <c r="M4104" s="95" t="s">
        <v>526</v>
      </c>
      <c r="N4104" s="95" t="s">
        <v>2029</v>
      </c>
      <c r="O4104" s="95" t="s">
        <v>6155</v>
      </c>
      <c r="P4104" s="95" t="s">
        <v>6156</v>
      </c>
      <c r="Q4104" s="95" t="s">
        <v>6157</v>
      </c>
      <c r="R4104" s="95" t="s">
        <v>6156</v>
      </c>
      <c r="S4104" s="95" t="s">
        <v>35614</v>
      </c>
      <c r="T4104" s="95" t="s">
        <v>119</v>
      </c>
      <c r="U4104" s="96">
        <v>0</v>
      </c>
      <c r="V4104" s="96">
        <v>9500</v>
      </c>
      <c r="W4104" s="96">
        <v>7600</v>
      </c>
      <c r="X4104" s="96">
        <v>3800</v>
      </c>
      <c r="Y4104" s="95" t="s">
        <v>82</v>
      </c>
      <c r="Z4104" s="95" t="s">
        <v>25689</v>
      </c>
      <c r="AA4104" s="95" t="s">
        <v>84</v>
      </c>
      <c r="AB4104" s="95" t="s">
        <v>35615</v>
      </c>
      <c r="AC4104" s="95" t="s">
        <v>8465</v>
      </c>
      <c r="AD4104" s="95" t="s">
        <v>87</v>
      </c>
      <c r="AE4104" s="95" t="s">
        <v>61</v>
      </c>
      <c r="AF4104" s="95" t="s">
        <v>61</v>
      </c>
      <c r="AG4104" s="95" t="s">
        <v>89</v>
      </c>
      <c r="AH4104" s="95" t="s">
        <v>89</v>
      </c>
      <c r="AI4104" s="95" t="s">
        <v>89</v>
      </c>
      <c r="AJ4104" s="95" t="s">
        <v>89</v>
      </c>
      <c r="AK4104" s="95" t="s">
        <v>89</v>
      </c>
      <c r="AL4104" s="95" t="s">
        <v>89</v>
      </c>
      <c r="AM4104" s="95" t="s">
        <v>89</v>
      </c>
      <c r="AN4104" s="95" t="s">
        <v>89</v>
      </c>
      <c r="AO4104" s="95" t="s">
        <v>89</v>
      </c>
      <c r="AP4104" s="95" t="s">
        <v>89</v>
      </c>
      <c r="AQ4104" s="95" t="s">
        <v>90</v>
      </c>
      <c r="AR4104" s="95" t="s">
        <v>90</v>
      </c>
      <c r="AS4104" s="95" t="s">
        <v>25691</v>
      </c>
      <c r="AT4104" s="95" t="s">
        <v>92</v>
      </c>
      <c r="AU4104" s="95" t="s">
        <v>92</v>
      </c>
      <c r="AV4104" s="95" t="s">
        <v>93</v>
      </c>
      <c r="AW4104" s="95" t="s">
        <v>35616</v>
      </c>
      <c r="AX4104" s="95" t="s">
        <v>35617</v>
      </c>
      <c r="AY4104" s="95" t="s">
        <v>35618</v>
      </c>
      <c r="AZ4104" s="95" t="s">
        <v>35617</v>
      </c>
      <c r="BA4104" s="95" t="s">
        <v>97</v>
      </c>
      <c r="BB4104" s="95" t="s">
        <v>35619</v>
      </c>
      <c r="BC4104" s="95" t="s">
        <v>99</v>
      </c>
      <c r="BD4104" s="95" t="s">
        <v>100</v>
      </c>
      <c r="BE4104" s="95" t="s">
        <v>61</v>
      </c>
      <c r="BF4104" s="95" t="s">
        <v>119</v>
      </c>
      <c r="BG4104" s="95" t="s">
        <v>101</v>
      </c>
    </row>
    <row r="4105" s="86" customFormat="1" ht="19" customHeight="1" spans="1:59">
      <c r="A4105" s="95" t="s">
        <v>226</v>
      </c>
      <c r="B4105" s="95" t="s">
        <v>227</v>
      </c>
      <c r="C4105" s="95" t="s">
        <v>5591</v>
      </c>
      <c r="D4105" s="95" t="s">
        <v>5592</v>
      </c>
      <c r="E4105" s="95" t="s">
        <v>7955</v>
      </c>
      <c r="F4105" s="95" t="s">
        <v>7074</v>
      </c>
      <c r="G4105" s="95" t="s">
        <v>876</v>
      </c>
      <c r="H4105" s="95" t="s">
        <v>109</v>
      </c>
      <c r="I4105" s="95" t="s">
        <v>35620</v>
      </c>
      <c r="J4105" s="95" t="s">
        <v>35621</v>
      </c>
      <c r="K4105" s="95" t="s">
        <v>35622</v>
      </c>
      <c r="L4105" s="95" t="s">
        <v>73</v>
      </c>
      <c r="M4105" s="95" t="s">
        <v>74</v>
      </c>
      <c r="N4105" s="95" t="s">
        <v>1752</v>
      </c>
      <c r="O4105" s="95" t="s">
        <v>1537</v>
      </c>
      <c r="P4105" s="95" t="s">
        <v>1538</v>
      </c>
      <c r="Q4105" s="95" t="s">
        <v>2425</v>
      </c>
      <c r="R4105" s="95" t="s">
        <v>2426</v>
      </c>
      <c r="S4105" s="95" t="s">
        <v>35623</v>
      </c>
      <c r="T4105" s="95" t="s">
        <v>380</v>
      </c>
      <c r="U4105" s="96">
        <v>0</v>
      </c>
      <c r="V4105" s="96">
        <v>35813</v>
      </c>
      <c r="W4105" s="96">
        <v>28000</v>
      </c>
      <c r="X4105" s="96">
        <v>10000</v>
      </c>
      <c r="Y4105" s="95" t="s">
        <v>82</v>
      </c>
      <c r="Z4105" s="95" t="s">
        <v>25689</v>
      </c>
      <c r="AA4105" s="95" t="s">
        <v>84</v>
      </c>
      <c r="AB4105" s="95" t="s">
        <v>329</v>
      </c>
      <c r="AC4105" s="95" t="s">
        <v>4869</v>
      </c>
      <c r="AD4105" s="95" t="s">
        <v>87</v>
      </c>
      <c r="AE4105" s="95" t="s">
        <v>61</v>
      </c>
      <c r="AF4105" s="95" t="s">
        <v>61</v>
      </c>
      <c r="AG4105" s="95" t="s">
        <v>89</v>
      </c>
      <c r="AH4105" s="95" t="s">
        <v>89</v>
      </c>
      <c r="AI4105" s="95" t="s">
        <v>89</v>
      </c>
      <c r="AJ4105" s="95" t="s">
        <v>89</v>
      </c>
      <c r="AK4105" s="95" t="s">
        <v>89</v>
      </c>
      <c r="AL4105" s="95" t="s">
        <v>89</v>
      </c>
      <c r="AM4105" s="95" t="s">
        <v>89</v>
      </c>
      <c r="AN4105" s="95" t="s">
        <v>89</v>
      </c>
      <c r="AO4105" s="95" t="s">
        <v>89</v>
      </c>
      <c r="AP4105" s="95" t="s">
        <v>89</v>
      </c>
      <c r="AQ4105" s="95" t="s">
        <v>90</v>
      </c>
      <c r="AR4105" s="95" t="s">
        <v>90</v>
      </c>
      <c r="AS4105" s="95" t="s">
        <v>25691</v>
      </c>
      <c r="AT4105" s="95" t="s">
        <v>92</v>
      </c>
      <c r="AU4105" s="95" t="s">
        <v>92</v>
      </c>
      <c r="AV4105" s="95" t="s">
        <v>93</v>
      </c>
      <c r="AW4105" s="95" t="s">
        <v>7960</v>
      </c>
      <c r="AX4105" s="95" t="s">
        <v>35624</v>
      </c>
      <c r="AY4105" s="95" t="s">
        <v>7962</v>
      </c>
      <c r="AZ4105" s="95" t="s">
        <v>35624</v>
      </c>
      <c r="BA4105" s="95" t="s">
        <v>97</v>
      </c>
      <c r="BB4105" s="95" t="s">
        <v>35625</v>
      </c>
      <c r="BC4105" s="95" t="s">
        <v>99</v>
      </c>
      <c r="BD4105" s="95" t="s">
        <v>100</v>
      </c>
      <c r="BE4105" s="95" t="s">
        <v>61</v>
      </c>
      <c r="BF4105" s="95" t="s">
        <v>380</v>
      </c>
      <c r="BG4105" s="95" t="s">
        <v>101</v>
      </c>
    </row>
    <row r="4106" s="86" customFormat="1" ht="19" customHeight="1" spans="1:59">
      <c r="A4106" s="95" t="s">
        <v>174</v>
      </c>
      <c r="B4106" s="95" t="s">
        <v>175</v>
      </c>
      <c r="C4106" s="95" t="s">
        <v>889</v>
      </c>
      <c r="D4106" s="95" t="s">
        <v>890</v>
      </c>
      <c r="E4106" s="95" t="s">
        <v>3434</v>
      </c>
      <c r="F4106" s="95" t="s">
        <v>892</v>
      </c>
      <c r="G4106" s="95" t="s">
        <v>893</v>
      </c>
      <c r="H4106" s="95" t="s">
        <v>109</v>
      </c>
      <c r="I4106" s="95" t="s">
        <v>35626</v>
      </c>
      <c r="J4106" s="95" t="s">
        <v>35627</v>
      </c>
      <c r="K4106" s="95" t="s">
        <v>35628</v>
      </c>
      <c r="L4106" s="95" t="s">
        <v>73</v>
      </c>
      <c r="M4106" s="95" t="s">
        <v>823</v>
      </c>
      <c r="N4106" s="95" t="s">
        <v>527</v>
      </c>
      <c r="O4106" s="95" t="s">
        <v>881</v>
      </c>
      <c r="P4106" s="95" t="s">
        <v>882</v>
      </c>
      <c r="Q4106" s="95" t="s">
        <v>2425</v>
      </c>
      <c r="R4106" s="95" t="s">
        <v>2426</v>
      </c>
      <c r="S4106" s="95" t="s">
        <v>35629</v>
      </c>
      <c r="T4106" s="95" t="s">
        <v>380</v>
      </c>
      <c r="U4106" s="96">
        <v>0</v>
      </c>
      <c r="V4106" s="96">
        <v>4890</v>
      </c>
      <c r="W4106" s="96">
        <v>2000</v>
      </c>
      <c r="X4106" s="96">
        <v>1000</v>
      </c>
      <c r="Y4106" s="95" t="s">
        <v>82</v>
      </c>
      <c r="Z4106" s="95" t="s">
        <v>25689</v>
      </c>
      <c r="AA4106" s="95" t="s">
        <v>84</v>
      </c>
      <c r="AB4106" s="95" t="s">
        <v>3440</v>
      </c>
      <c r="AC4106" s="95" t="s">
        <v>4869</v>
      </c>
      <c r="AD4106" s="95" t="s">
        <v>87</v>
      </c>
      <c r="AE4106" s="95" t="s">
        <v>61</v>
      </c>
      <c r="AF4106" s="95" t="s">
        <v>61</v>
      </c>
      <c r="AG4106" s="95" t="s">
        <v>89</v>
      </c>
      <c r="AH4106" s="95" t="s">
        <v>89</v>
      </c>
      <c r="AI4106" s="95" t="s">
        <v>89</v>
      </c>
      <c r="AJ4106" s="95" t="s">
        <v>88</v>
      </c>
      <c r="AK4106" s="95" t="s">
        <v>89</v>
      </c>
      <c r="AL4106" s="95" t="s">
        <v>89</v>
      </c>
      <c r="AM4106" s="95" t="s">
        <v>89</v>
      </c>
      <c r="AN4106" s="95" t="s">
        <v>89</v>
      </c>
      <c r="AO4106" s="95" t="s">
        <v>88</v>
      </c>
      <c r="AP4106" s="95" t="s">
        <v>89</v>
      </c>
      <c r="AQ4106" s="95" t="s">
        <v>90</v>
      </c>
      <c r="AR4106" s="95" t="s">
        <v>90</v>
      </c>
      <c r="AS4106" s="95" t="s">
        <v>25691</v>
      </c>
      <c r="AT4106" s="95" t="s">
        <v>92</v>
      </c>
      <c r="AU4106" s="95" t="s">
        <v>92</v>
      </c>
      <c r="AV4106" s="95" t="s">
        <v>93</v>
      </c>
      <c r="AW4106" s="95" t="s">
        <v>3441</v>
      </c>
      <c r="AX4106" s="95" t="s">
        <v>35630</v>
      </c>
      <c r="AY4106" s="95" t="s">
        <v>3443</v>
      </c>
      <c r="AZ4106" s="95" t="s">
        <v>35630</v>
      </c>
      <c r="BA4106" s="95" t="s">
        <v>97</v>
      </c>
      <c r="BB4106" s="95" t="s">
        <v>35631</v>
      </c>
      <c r="BC4106" s="95" t="s">
        <v>99</v>
      </c>
      <c r="BD4106" s="95" t="s">
        <v>100</v>
      </c>
      <c r="BE4106" s="95" t="s">
        <v>61</v>
      </c>
      <c r="BF4106" s="95" t="s">
        <v>380</v>
      </c>
      <c r="BG4106" s="95" t="s">
        <v>101</v>
      </c>
    </row>
    <row r="4107" s="86" customFormat="1" ht="19" customHeight="1" spans="1:59">
      <c r="A4107" s="95" t="s">
        <v>694</v>
      </c>
      <c r="B4107" s="95" t="s">
        <v>695</v>
      </c>
      <c r="C4107" s="95" t="s">
        <v>3104</v>
      </c>
      <c r="D4107" s="95" t="s">
        <v>3105</v>
      </c>
      <c r="E4107" s="95" t="s">
        <v>35632</v>
      </c>
      <c r="F4107" s="95" t="s">
        <v>35633</v>
      </c>
      <c r="G4107" s="95" t="s">
        <v>700</v>
      </c>
      <c r="H4107" s="95" t="s">
        <v>69</v>
      </c>
      <c r="I4107" s="95" t="s">
        <v>35634</v>
      </c>
      <c r="J4107" s="95" t="s">
        <v>35635</v>
      </c>
      <c r="K4107" s="95" t="s">
        <v>35636</v>
      </c>
      <c r="L4107" s="95" t="s">
        <v>73</v>
      </c>
      <c r="M4107" s="95" t="s">
        <v>184</v>
      </c>
      <c r="N4107" s="95" t="s">
        <v>203</v>
      </c>
      <c r="O4107" s="95" t="s">
        <v>76</v>
      </c>
      <c r="P4107" s="95" t="s">
        <v>77</v>
      </c>
      <c r="Q4107" s="95" t="s">
        <v>277</v>
      </c>
      <c r="R4107" s="95" t="s">
        <v>278</v>
      </c>
      <c r="S4107" s="95" t="s">
        <v>35637</v>
      </c>
      <c r="T4107" s="95" t="s">
        <v>81</v>
      </c>
      <c r="U4107" s="96">
        <v>0</v>
      </c>
      <c r="V4107" s="96">
        <v>4527.82</v>
      </c>
      <c r="W4107" s="96">
        <v>4391</v>
      </c>
      <c r="X4107" s="96">
        <v>4391</v>
      </c>
      <c r="Y4107" s="95" t="s">
        <v>82</v>
      </c>
      <c r="Z4107" s="95" t="s">
        <v>25689</v>
      </c>
      <c r="AA4107" s="95" t="s">
        <v>84</v>
      </c>
      <c r="AB4107" s="95" t="s">
        <v>35638</v>
      </c>
      <c r="AC4107" s="95" t="s">
        <v>25830</v>
      </c>
      <c r="AD4107" s="95" t="s">
        <v>87</v>
      </c>
      <c r="AE4107" s="95" t="s">
        <v>61</v>
      </c>
      <c r="AF4107" s="95" t="s">
        <v>61</v>
      </c>
      <c r="AG4107" s="95" t="s">
        <v>89</v>
      </c>
      <c r="AH4107" s="95" t="s">
        <v>88</v>
      </c>
      <c r="AI4107" s="95" t="s">
        <v>88</v>
      </c>
      <c r="AJ4107" s="95" t="s">
        <v>88</v>
      </c>
      <c r="AK4107" s="95" t="s">
        <v>88</v>
      </c>
      <c r="AL4107" s="95" t="s">
        <v>88</v>
      </c>
      <c r="AM4107" s="95" t="s">
        <v>88</v>
      </c>
      <c r="AN4107" s="95" t="s">
        <v>88</v>
      </c>
      <c r="AO4107" s="95" t="s">
        <v>88</v>
      </c>
      <c r="AP4107" s="95" t="s">
        <v>89</v>
      </c>
      <c r="AQ4107" s="95" t="s">
        <v>90</v>
      </c>
      <c r="AR4107" s="95" t="s">
        <v>90</v>
      </c>
      <c r="AS4107" s="95" t="s">
        <v>25691</v>
      </c>
      <c r="AT4107" s="95" t="s">
        <v>92</v>
      </c>
      <c r="AU4107" s="95" t="s">
        <v>92</v>
      </c>
      <c r="AV4107" s="95" t="s">
        <v>93</v>
      </c>
      <c r="AW4107" s="95" t="s">
        <v>35639</v>
      </c>
      <c r="AX4107" s="95" t="s">
        <v>35640</v>
      </c>
      <c r="AY4107" s="95" t="s">
        <v>35641</v>
      </c>
      <c r="AZ4107" s="95" t="s">
        <v>35640</v>
      </c>
      <c r="BA4107" s="95" t="s">
        <v>97</v>
      </c>
      <c r="BB4107" s="95" t="s">
        <v>35642</v>
      </c>
      <c r="BC4107" s="95" t="s">
        <v>99</v>
      </c>
      <c r="BD4107" s="95" t="s">
        <v>100</v>
      </c>
      <c r="BE4107" s="95" t="s">
        <v>61</v>
      </c>
      <c r="BF4107" s="95" t="s">
        <v>81</v>
      </c>
      <c r="BG4107" s="95" t="s">
        <v>101</v>
      </c>
    </row>
    <row r="4108" s="86" customFormat="1" ht="19" customHeight="1" spans="1:59">
      <c r="A4108" s="95" t="s">
        <v>102</v>
      </c>
      <c r="B4108" s="95" t="s">
        <v>103</v>
      </c>
      <c r="C4108" s="95" t="s">
        <v>1790</v>
      </c>
      <c r="D4108" s="95" t="s">
        <v>1791</v>
      </c>
      <c r="E4108" s="95" t="s">
        <v>27677</v>
      </c>
      <c r="F4108" s="95" t="s">
        <v>35643</v>
      </c>
      <c r="G4108" s="95" t="s">
        <v>6965</v>
      </c>
      <c r="H4108" s="95" t="s">
        <v>1571</v>
      </c>
      <c r="I4108" s="95" t="s">
        <v>35644</v>
      </c>
      <c r="J4108" s="95" t="s">
        <v>35645</v>
      </c>
      <c r="K4108" s="95" t="s">
        <v>35646</v>
      </c>
      <c r="L4108" s="95" t="s">
        <v>73</v>
      </c>
      <c r="M4108" s="95" t="s">
        <v>356</v>
      </c>
      <c r="N4108" s="95" t="s">
        <v>6517</v>
      </c>
      <c r="O4108" s="95" t="s">
        <v>949</v>
      </c>
      <c r="P4108" s="95" t="s">
        <v>950</v>
      </c>
      <c r="Q4108" s="95" t="s">
        <v>257</v>
      </c>
      <c r="R4108" s="95" t="s">
        <v>951</v>
      </c>
      <c r="S4108" s="95" t="s">
        <v>35647</v>
      </c>
      <c r="T4108" s="95" t="s">
        <v>380</v>
      </c>
      <c r="U4108" s="96">
        <v>0</v>
      </c>
      <c r="V4108" s="96">
        <v>42000</v>
      </c>
      <c r="W4108" s="96">
        <v>33000</v>
      </c>
      <c r="X4108" s="96">
        <v>8000</v>
      </c>
      <c r="Y4108" s="95" t="s">
        <v>143</v>
      </c>
      <c r="Z4108" s="95" t="s">
        <v>25689</v>
      </c>
      <c r="AA4108" s="95" t="s">
        <v>84</v>
      </c>
      <c r="AB4108" s="95" t="s">
        <v>329</v>
      </c>
      <c r="AC4108" s="95" t="s">
        <v>4869</v>
      </c>
      <c r="AD4108" s="95" t="s">
        <v>87</v>
      </c>
      <c r="AE4108" s="95" t="s">
        <v>61</v>
      </c>
      <c r="AF4108" s="95" t="s">
        <v>61</v>
      </c>
      <c r="AG4108" s="95" t="s">
        <v>89</v>
      </c>
      <c r="AH4108" s="95" t="s">
        <v>89</v>
      </c>
      <c r="AI4108" s="95" t="s">
        <v>89</v>
      </c>
      <c r="AJ4108" s="95" t="s">
        <v>89</v>
      </c>
      <c r="AK4108" s="95" t="s">
        <v>89</v>
      </c>
      <c r="AL4108" s="95" t="s">
        <v>89</v>
      </c>
      <c r="AM4108" s="95" t="s">
        <v>89</v>
      </c>
      <c r="AN4108" s="95" t="s">
        <v>89</v>
      </c>
      <c r="AO4108" s="95" t="s">
        <v>89</v>
      </c>
      <c r="AP4108" s="95" t="s">
        <v>89</v>
      </c>
      <c r="AQ4108" s="95" t="s">
        <v>90</v>
      </c>
      <c r="AR4108" s="95" t="s">
        <v>90</v>
      </c>
      <c r="AS4108" s="95" t="s">
        <v>25691</v>
      </c>
      <c r="AT4108" s="95" t="s">
        <v>92</v>
      </c>
      <c r="AU4108" s="95" t="s">
        <v>92</v>
      </c>
      <c r="AV4108" s="95" t="s">
        <v>93</v>
      </c>
      <c r="AW4108" s="95" t="s">
        <v>9374</v>
      </c>
      <c r="AX4108" s="95" t="s">
        <v>35648</v>
      </c>
      <c r="AY4108" s="95" t="s">
        <v>4443</v>
      </c>
      <c r="AZ4108" s="95" t="s">
        <v>35648</v>
      </c>
      <c r="BA4108" s="95" t="s">
        <v>97</v>
      </c>
      <c r="BB4108" s="95" t="s">
        <v>35649</v>
      </c>
      <c r="BC4108" s="95" t="s">
        <v>99</v>
      </c>
      <c r="BD4108" s="95" t="s">
        <v>150</v>
      </c>
      <c r="BE4108" s="95" t="s">
        <v>61</v>
      </c>
      <c r="BF4108" s="95" t="s">
        <v>380</v>
      </c>
      <c r="BG4108" s="95" t="s">
        <v>101</v>
      </c>
    </row>
    <row r="4109" s="86" customFormat="1" ht="19" customHeight="1" spans="1:59">
      <c r="A4109" s="95" t="s">
        <v>1984</v>
      </c>
      <c r="B4109" s="95" t="s">
        <v>1985</v>
      </c>
      <c r="C4109" s="95" t="s">
        <v>8099</v>
      </c>
      <c r="D4109" s="95" t="s">
        <v>8100</v>
      </c>
      <c r="E4109" s="95" t="s">
        <v>33049</v>
      </c>
      <c r="F4109" s="95" t="s">
        <v>20036</v>
      </c>
      <c r="G4109" s="95" t="s">
        <v>17436</v>
      </c>
      <c r="H4109" s="95" t="s">
        <v>539</v>
      </c>
      <c r="I4109" s="95" t="s">
        <v>35650</v>
      </c>
      <c r="J4109" s="95" t="s">
        <v>35651</v>
      </c>
      <c r="K4109" s="95" t="s">
        <v>35652</v>
      </c>
      <c r="L4109" s="95" t="s">
        <v>73</v>
      </c>
      <c r="M4109" s="95" t="s">
        <v>4207</v>
      </c>
      <c r="N4109" s="95" t="s">
        <v>1847</v>
      </c>
      <c r="O4109" s="95" t="s">
        <v>11073</v>
      </c>
      <c r="P4109" s="95" t="s">
        <v>5888</v>
      </c>
      <c r="Q4109" s="95" t="s">
        <v>2597</v>
      </c>
      <c r="R4109" s="95" t="s">
        <v>1878</v>
      </c>
      <c r="S4109" s="95" t="s">
        <v>35653</v>
      </c>
      <c r="T4109" s="95" t="s">
        <v>209</v>
      </c>
      <c r="U4109" s="96">
        <v>0</v>
      </c>
      <c r="V4109" s="96">
        <v>18000</v>
      </c>
      <c r="W4109" s="96">
        <v>13000</v>
      </c>
      <c r="X4109" s="96">
        <v>6000</v>
      </c>
      <c r="Y4109" s="95" t="s">
        <v>143</v>
      </c>
      <c r="Z4109" s="95" t="s">
        <v>25689</v>
      </c>
      <c r="AA4109" s="95" t="s">
        <v>84</v>
      </c>
      <c r="AB4109" s="95" t="s">
        <v>33054</v>
      </c>
      <c r="AC4109" s="95" t="s">
        <v>25900</v>
      </c>
      <c r="AD4109" s="95" t="s">
        <v>87</v>
      </c>
      <c r="AE4109" s="95" t="s">
        <v>61</v>
      </c>
      <c r="AF4109" s="95" t="s">
        <v>35654</v>
      </c>
      <c r="AG4109" s="95" t="s">
        <v>89</v>
      </c>
      <c r="AH4109" s="95" t="s">
        <v>89</v>
      </c>
      <c r="AI4109" s="95" t="s">
        <v>89</v>
      </c>
      <c r="AJ4109" s="95" t="s">
        <v>89</v>
      </c>
      <c r="AK4109" s="95" t="s">
        <v>89</v>
      </c>
      <c r="AL4109" s="95" t="s">
        <v>89</v>
      </c>
      <c r="AM4109" s="95" t="s">
        <v>89</v>
      </c>
      <c r="AN4109" s="95" t="s">
        <v>89</v>
      </c>
      <c r="AO4109" s="95" t="s">
        <v>89</v>
      </c>
      <c r="AP4109" s="95" t="s">
        <v>89</v>
      </c>
      <c r="AQ4109" s="95" t="s">
        <v>90</v>
      </c>
      <c r="AR4109" s="95" t="s">
        <v>90</v>
      </c>
      <c r="AS4109" s="95" t="s">
        <v>25691</v>
      </c>
      <c r="AT4109" s="95" t="s">
        <v>92</v>
      </c>
      <c r="AU4109" s="95" t="s">
        <v>92</v>
      </c>
      <c r="AV4109" s="95" t="s">
        <v>93</v>
      </c>
      <c r="AW4109" s="95" t="s">
        <v>33055</v>
      </c>
      <c r="AX4109" s="95" t="s">
        <v>35655</v>
      </c>
      <c r="AY4109" s="95" t="s">
        <v>33057</v>
      </c>
      <c r="AZ4109" s="95" t="s">
        <v>35655</v>
      </c>
      <c r="BA4109" s="95" t="s">
        <v>97</v>
      </c>
      <c r="BB4109" s="95" t="s">
        <v>35656</v>
      </c>
      <c r="BC4109" s="95" t="s">
        <v>99</v>
      </c>
      <c r="BD4109" s="95" t="s">
        <v>150</v>
      </c>
      <c r="BE4109" s="95" t="s">
        <v>61</v>
      </c>
      <c r="BF4109" s="95" t="s">
        <v>209</v>
      </c>
      <c r="BG4109" s="95" t="s">
        <v>101</v>
      </c>
    </row>
    <row r="4110" s="86" customFormat="1" ht="19" customHeight="1" spans="1:59">
      <c r="A4110" s="95" t="s">
        <v>226</v>
      </c>
      <c r="B4110" s="95" t="s">
        <v>227</v>
      </c>
      <c r="C4110" s="95" t="s">
        <v>5938</v>
      </c>
      <c r="D4110" s="95" t="s">
        <v>5939</v>
      </c>
      <c r="E4110" s="95" t="s">
        <v>19134</v>
      </c>
      <c r="F4110" s="95" t="s">
        <v>7290</v>
      </c>
      <c r="G4110" s="95" t="s">
        <v>2039</v>
      </c>
      <c r="H4110" s="95" t="s">
        <v>943</v>
      </c>
      <c r="I4110" s="95" t="s">
        <v>35657</v>
      </c>
      <c r="J4110" s="95" t="s">
        <v>35658</v>
      </c>
      <c r="K4110" s="95" t="s">
        <v>35659</v>
      </c>
      <c r="L4110" s="95" t="s">
        <v>73</v>
      </c>
      <c r="M4110" s="95" t="s">
        <v>526</v>
      </c>
      <c r="N4110" s="95" t="s">
        <v>2029</v>
      </c>
      <c r="O4110" s="95" t="s">
        <v>949</v>
      </c>
      <c r="P4110" s="95" t="s">
        <v>950</v>
      </c>
      <c r="Q4110" s="95" t="s">
        <v>6440</v>
      </c>
      <c r="R4110" s="95" t="s">
        <v>6441</v>
      </c>
      <c r="S4110" s="95" t="s">
        <v>35660</v>
      </c>
      <c r="T4110" s="95" t="s">
        <v>380</v>
      </c>
      <c r="U4110" s="96">
        <v>0</v>
      </c>
      <c r="V4110" s="96">
        <v>32050</v>
      </c>
      <c r="W4110" s="96">
        <v>25000</v>
      </c>
      <c r="X4110" s="96">
        <v>8000</v>
      </c>
      <c r="Y4110" s="95" t="s">
        <v>82</v>
      </c>
      <c r="Z4110" s="95" t="s">
        <v>25689</v>
      </c>
      <c r="AA4110" s="95" t="s">
        <v>84</v>
      </c>
      <c r="AB4110" s="95" t="s">
        <v>19139</v>
      </c>
      <c r="AC4110" s="95" t="s">
        <v>25830</v>
      </c>
      <c r="AD4110" s="95" t="s">
        <v>87</v>
      </c>
      <c r="AE4110" s="95" t="s">
        <v>61</v>
      </c>
      <c r="AF4110" s="95" t="s">
        <v>61</v>
      </c>
      <c r="AG4110" s="95" t="s">
        <v>89</v>
      </c>
      <c r="AH4110" s="95" t="s">
        <v>89</v>
      </c>
      <c r="AI4110" s="95" t="s">
        <v>89</v>
      </c>
      <c r="AJ4110" s="95" t="s">
        <v>89</v>
      </c>
      <c r="AK4110" s="95" t="s">
        <v>89</v>
      </c>
      <c r="AL4110" s="95" t="s">
        <v>89</v>
      </c>
      <c r="AM4110" s="95" t="s">
        <v>89</v>
      </c>
      <c r="AN4110" s="95" t="s">
        <v>89</v>
      </c>
      <c r="AO4110" s="95" t="s">
        <v>89</v>
      </c>
      <c r="AP4110" s="95" t="s">
        <v>89</v>
      </c>
      <c r="AQ4110" s="95" t="s">
        <v>90</v>
      </c>
      <c r="AR4110" s="95" t="s">
        <v>90</v>
      </c>
      <c r="AS4110" s="95" t="s">
        <v>25691</v>
      </c>
      <c r="AT4110" s="95" t="s">
        <v>92</v>
      </c>
      <c r="AU4110" s="95" t="s">
        <v>92</v>
      </c>
      <c r="AV4110" s="95" t="s">
        <v>93</v>
      </c>
      <c r="AW4110" s="95" t="s">
        <v>19140</v>
      </c>
      <c r="AX4110" s="95" t="s">
        <v>35661</v>
      </c>
      <c r="AY4110" s="95" t="s">
        <v>4422</v>
      </c>
      <c r="AZ4110" s="95" t="s">
        <v>35661</v>
      </c>
      <c r="BA4110" s="95" t="s">
        <v>97</v>
      </c>
      <c r="BB4110" s="95" t="s">
        <v>35662</v>
      </c>
      <c r="BC4110" s="95" t="s">
        <v>99</v>
      </c>
      <c r="BD4110" s="95" t="s">
        <v>100</v>
      </c>
      <c r="BE4110" s="95" t="s">
        <v>61</v>
      </c>
      <c r="BF4110" s="95" t="s">
        <v>380</v>
      </c>
      <c r="BG4110" s="95" t="s">
        <v>101</v>
      </c>
    </row>
    <row r="4111" s="86" customFormat="1" ht="19" customHeight="1" spans="1:59">
      <c r="A4111" s="95" t="s">
        <v>267</v>
      </c>
      <c r="B4111" s="95" t="s">
        <v>268</v>
      </c>
      <c r="C4111" s="95" t="s">
        <v>1384</v>
      </c>
      <c r="D4111" s="95" t="s">
        <v>1385</v>
      </c>
      <c r="E4111" s="95" t="s">
        <v>20045</v>
      </c>
      <c r="F4111" s="95" t="s">
        <v>25321</v>
      </c>
      <c r="G4111" s="95" t="s">
        <v>5530</v>
      </c>
      <c r="H4111" s="95" t="s">
        <v>943</v>
      </c>
      <c r="I4111" s="95" t="s">
        <v>35663</v>
      </c>
      <c r="J4111" s="95" t="s">
        <v>35664</v>
      </c>
      <c r="K4111" s="95" t="s">
        <v>35665</v>
      </c>
      <c r="L4111" s="95" t="s">
        <v>73</v>
      </c>
      <c r="M4111" s="95" t="s">
        <v>2014</v>
      </c>
      <c r="N4111" s="95" t="s">
        <v>4838</v>
      </c>
      <c r="O4111" s="95" t="s">
        <v>949</v>
      </c>
      <c r="P4111" s="95" t="s">
        <v>950</v>
      </c>
      <c r="Q4111" s="95" t="s">
        <v>257</v>
      </c>
      <c r="R4111" s="95" t="s">
        <v>951</v>
      </c>
      <c r="S4111" s="95" t="s">
        <v>35666</v>
      </c>
      <c r="T4111" s="95" t="s">
        <v>380</v>
      </c>
      <c r="U4111" s="96">
        <v>0</v>
      </c>
      <c r="V4111" s="96">
        <v>61000</v>
      </c>
      <c r="W4111" s="96">
        <v>48000</v>
      </c>
      <c r="X4111" s="96">
        <v>20000</v>
      </c>
      <c r="Y4111" s="95" t="s">
        <v>82</v>
      </c>
      <c r="Z4111" s="95" t="s">
        <v>25689</v>
      </c>
      <c r="AA4111" s="95" t="s">
        <v>84</v>
      </c>
      <c r="AB4111" s="95" t="s">
        <v>20050</v>
      </c>
      <c r="AC4111" s="95" t="s">
        <v>25830</v>
      </c>
      <c r="AD4111" s="95" t="s">
        <v>87</v>
      </c>
      <c r="AE4111" s="95" t="s">
        <v>61</v>
      </c>
      <c r="AF4111" s="95" t="s">
        <v>61</v>
      </c>
      <c r="AG4111" s="95" t="s">
        <v>89</v>
      </c>
      <c r="AH4111" s="95" t="s">
        <v>89</v>
      </c>
      <c r="AI4111" s="95" t="s">
        <v>89</v>
      </c>
      <c r="AJ4111" s="95" t="s">
        <v>88</v>
      </c>
      <c r="AK4111" s="95" t="s">
        <v>89</v>
      </c>
      <c r="AL4111" s="95" t="s">
        <v>88</v>
      </c>
      <c r="AM4111" s="95" t="s">
        <v>88</v>
      </c>
      <c r="AN4111" s="95" t="s">
        <v>88</v>
      </c>
      <c r="AO4111" s="95" t="s">
        <v>88</v>
      </c>
      <c r="AP4111" s="95" t="s">
        <v>89</v>
      </c>
      <c r="AQ4111" s="95" t="s">
        <v>90</v>
      </c>
      <c r="AR4111" s="95" t="s">
        <v>90</v>
      </c>
      <c r="AS4111" s="95" t="s">
        <v>25691</v>
      </c>
      <c r="AT4111" s="95" t="s">
        <v>92</v>
      </c>
      <c r="AU4111" s="95" t="s">
        <v>92</v>
      </c>
      <c r="AV4111" s="95" t="s">
        <v>93</v>
      </c>
      <c r="AW4111" s="95" t="s">
        <v>20051</v>
      </c>
      <c r="AX4111" s="95" t="s">
        <v>35667</v>
      </c>
      <c r="AY4111" s="95" t="s">
        <v>20053</v>
      </c>
      <c r="AZ4111" s="95" t="s">
        <v>35667</v>
      </c>
      <c r="BA4111" s="95" t="s">
        <v>97</v>
      </c>
      <c r="BB4111" s="95" t="s">
        <v>35668</v>
      </c>
      <c r="BC4111" s="95" t="s">
        <v>99</v>
      </c>
      <c r="BD4111" s="95" t="s">
        <v>100</v>
      </c>
      <c r="BE4111" s="95" t="s">
        <v>61</v>
      </c>
      <c r="BF4111" s="95" t="s">
        <v>380</v>
      </c>
      <c r="BG4111" s="95" t="s">
        <v>101</v>
      </c>
    </row>
    <row r="4112" s="86" customFormat="1" ht="19" customHeight="1" spans="1:59">
      <c r="A4112" s="95" t="s">
        <v>126</v>
      </c>
      <c r="B4112" s="95" t="s">
        <v>127</v>
      </c>
      <c r="C4112" s="95" t="s">
        <v>248</v>
      </c>
      <c r="D4112" s="95" t="s">
        <v>249</v>
      </c>
      <c r="E4112" s="95" t="s">
        <v>14456</v>
      </c>
      <c r="F4112" s="95" t="s">
        <v>14457</v>
      </c>
      <c r="G4112" s="95" t="s">
        <v>3412</v>
      </c>
      <c r="H4112" s="95" t="s">
        <v>369</v>
      </c>
      <c r="I4112" s="95" t="s">
        <v>35669</v>
      </c>
      <c r="J4112" s="95" t="s">
        <v>35670</v>
      </c>
      <c r="K4112" s="95" t="s">
        <v>35671</v>
      </c>
      <c r="L4112" s="95" t="s">
        <v>73</v>
      </c>
      <c r="M4112" s="95" t="s">
        <v>16545</v>
      </c>
      <c r="N4112" s="95" t="s">
        <v>544</v>
      </c>
      <c r="O4112" s="95" t="s">
        <v>1739</v>
      </c>
      <c r="P4112" s="95" t="s">
        <v>1740</v>
      </c>
      <c r="Q4112" s="95" t="s">
        <v>377</v>
      </c>
      <c r="R4112" s="95" t="s">
        <v>378</v>
      </c>
      <c r="S4112" s="95" t="s">
        <v>35672</v>
      </c>
      <c r="T4112" s="95" t="s">
        <v>262</v>
      </c>
      <c r="U4112" s="96">
        <v>0</v>
      </c>
      <c r="V4112" s="96">
        <v>103819</v>
      </c>
      <c r="W4112" s="96">
        <v>42000</v>
      </c>
      <c r="X4112" s="96">
        <v>9700</v>
      </c>
      <c r="Y4112" s="95" t="s">
        <v>143</v>
      </c>
      <c r="Z4112" s="95" t="s">
        <v>25689</v>
      </c>
      <c r="AA4112" s="95" t="s">
        <v>84</v>
      </c>
      <c r="AB4112" s="95" t="s">
        <v>14457</v>
      </c>
      <c r="AC4112" s="95" t="s">
        <v>4869</v>
      </c>
      <c r="AD4112" s="95" t="s">
        <v>87</v>
      </c>
      <c r="AE4112" s="95" t="s">
        <v>61</v>
      </c>
      <c r="AF4112" s="95" t="s">
        <v>61</v>
      </c>
      <c r="AG4112" s="95" t="s">
        <v>89</v>
      </c>
      <c r="AH4112" s="95" t="s">
        <v>89</v>
      </c>
      <c r="AI4112" s="95" t="s">
        <v>89</v>
      </c>
      <c r="AJ4112" s="95" t="s">
        <v>89</v>
      </c>
      <c r="AK4112" s="95" t="s">
        <v>89</v>
      </c>
      <c r="AL4112" s="95" t="s">
        <v>89</v>
      </c>
      <c r="AM4112" s="95" t="s">
        <v>89</v>
      </c>
      <c r="AN4112" s="95" t="s">
        <v>89</v>
      </c>
      <c r="AO4112" s="95" t="s">
        <v>89</v>
      </c>
      <c r="AP4112" s="95" t="s">
        <v>89</v>
      </c>
      <c r="AQ4112" s="95" t="s">
        <v>90</v>
      </c>
      <c r="AR4112" s="95" t="s">
        <v>90</v>
      </c>
      <c r="AS4112" s="95" t="s">
        <v>25691</v>
      </c>
      <c r="AT4112" s="95" t="s">
        <v>92</v>
      </c>
      <c r="AU4112" s="95" t="s">
        <v>92</v>
      </c>
      <c r="AV4112" s="95" t="s">
        <v>93</v>
      </c>
      <c r="AW4112" s="95" t="s">
        <v>14462</v>
      </c>
      <c r="AX4112" s="95" t="s">
        <v>35673</v>
      </c>
      <c r="AY4112" s="95" t="s">
        <v>7194</v>
      </c>
      <c r="AZ4112" s="95" t="s">
        <v>35673</v>
      </c>
      <c r="BA4112" s="95" t="s">
        <v>215</v>
      </c>
      <c r="BB4112" s="95" t="s">
        <v>35674</v>
      </c>
      <c r="BC4112" s="95" t="s">
        <v>99</v>
      </c>
      <c r="BD4112" s="95" t="s">
        <v>150</v>
      </c>
      <c r="BE4112" s="95" t="s">
        <v>61</v>
      </c>
      <c r="BF4112" s="95" t="s">
        <v>262</v>
      </c>
      <c r="BG4112" s="95" t="s">
        <v>101</v>
      </c>
    </row>
    <row r="4113" s="86" customFormat="1" ht="19" customHeight="1" spans="1:59">
      <c r="A4113" s="95" t="s">
        <v>267</v>
      </c>
      <c r="B4113" s="95" t="s">
        <v>268</v>
      </c>
      <c r="C4113" s="95" t="s">
        <v>269</v>
      </c>
      <c r="D4113" s="95" t="s">
        <v>270</v>
      </c>
      <c r="E4113" s="95" t="s">
        <v>3756</v>
      </c>
      <c r="F4113" s="95" t="s">
        <v>3757</v>
      </c>
      <c r="G4113" s="95" t="s">
        <v>3757</v>
      </c>
      <c r="H4113" s="95" t="s">
        <v>605</v>
      </c>
      <c r="I4113" s="95" t="s">
        <v>35675</v>
      </c>
      <c r="J4113" s="95" t="s">
        <v>35676</v>
      </c>
      <c r="K4113" s="95" t="s">
        <v>35677</v>
      </c>
      <c r="L4113" s="95" t="s">
        <v>73</v>
      </c>
      <c r="M4113" s="95" t="s">
        <v>3716</v>
      </c>
      <c r="N4113" s="95" t="s">
        <v>1410</v>
      </c>
      <c r="O4113" s="95" t="s">
        <v>610</v>
      </c>
      <c r="P4113" s="95" t="s">
        <v>611</v>
      </c>
      <c r="Q4113" s="95" t="s">
        <v>1669</v>
      </c>
      <c r="R4113" s="95" t="s">
        <v>1670</v>
      </c>
      <c r="S4113" s="95" t="s">
        <v>35678</v>
      </c>
      <c r="T4113" s="95" t="s">
        <v>262</v>
      </c>
      <c r="U4113" s="96">
        <v>0</v>
      </c>
      <c r="V4113" s="96">
        <v>27473</v>
      </c>
      <c r="W4113" s="96">
        <v>21000</v>
      </c>
      <c r="X4113" s="96">
        <v>9000</v>
      </c>
      <c r="Y4113" s="95" t="s">
        <v>143</v>
      </c>
      <c r="Z4113" s="95" t="s">
        <v>25689</v>
      </c>
      <c r="AA4113" s="95" t="s">
        <v>84</v>
      </c>
      <c r="AB4113" s="95" t="s">
        <v>3762</v>
      </c>
      <c r="AC4113" s="95" t="s">
        <v>26031</v>
      </c>
      <c r="AD4113" s="95" t="s">
        <v>87</v>
      </c>
      <c r="AE4113" s="95" t="s">
        <v>61</v>
      </c>
      <c r="AF4113" s="95" t="s">
        <v>61</v>
      </c>
      <c r="AG4113" s="95" t="s">
        <v>89</v>
      </c>
      <c r="AH4113" s="95" t="s">
        <v>89</v>
      </c>
      <c r="AI4113" s="95" t="s">
        <v>89</v>
      </c>
      <c r="AJ4113" s="95" t="s">
        <v>89</v>
      </c>
      <c r="AK4113" s="95" t="s">
        <v>89</v>
      </c>
      <c r="AL4113" s="95" t="s">
        <v>89</v>
      </c>
      <c r="AM4113" s="95" t="s">
        <v>89</v>
      </c>
      <c r="AN4113" s="95" t="s">
        <v>89</v>
      </c>
      <c r="AO4113" s="95" t="s">
        <v>89</v>
      </c>
      <c r="AP4113" s="95" t="s">
        <v>89</v>
      </c>
      <c r="AQ4113" s="95" t="s">
        <v>90</v>
      </c>
      <c r="AR4113" s="95" t="s">
        <v>90</v>
      </c>
      <c r="AS4113" s="95" t="s">
        <v>25691</v>
      </c>
      <c r="AT4113" s="95" t="s">
        <v>92</v>
      </c>
      <c r="AU4113" s="95" t="s">
        <v>92</v>
      </c>
      <c r="AV4113" s="95" t="s">
        <v>93</v>
      </c>
      <c r="AW4113" s="95" t="s">
        <v>3763</v>
      </c>
      <c r="AX4113" s="95" t="s">
        <v>35679</v>
      </c>
      <c r="AY4113" s="95" t="s">
        <v>3765</v>
      </c>
      <c r="AZ4113" s="95" t="s">
        <v>35679</v>
      </c>
      <c r="BA4113" s="95" t="s">
        <v>215</v>
      </c>
      <c r="BB4113" s="95" t="s">
        <v>35680</v>
      </c>
      <c r="BC4113" s="95" t="s">
        <v>99</v>
      </c>
      <c r="BD4113" s="95" t="s">
        <v>150</v>
      </c>
      <c r="BE4113" s="95" t="s">
        <v>61</v>
      </c>
      <c r="BF4113" s="95" t="s">
        <v>262</v>
      </c>
      <c r="BG4113" s="95" t="s">
        <v>101</v>
      </c>
    </row>
    <row r="4114" s="86" customFormat="1" ht="19" customHeight="1" spans="1:59">
      <c r="A4114" s="95" t="s">
        <v>694</v>
      </c>
      <c r="B4114" s="95" t="s">
        <v>695</v>
      </c>
      <c r="C4114" s="95" t="s">
        <v>958</v>
      </c>
      <c r="D4114" s="95" t="s">
        <v>959</v>
      </c>
      <c r="E4114" s="95" t="s">
        <v>35681</v>
      </c>
      <c r="F4114" s="95" t="s">
        <v>8943</v>
      </c>
      <c r="G4114" s="95" t="s">
        <v>2571</v>
      </c>
      <c r="H4114" s="95" t="s">
        <v>539</v>
      </c>
      <c r="I4114" s="95" t="s">
        <v>35682</v>
      </c>
      <c r="J4114" s="95" t="s">
        <v>35683</v>
      </c>
      <c r="K4114" s="95" t="s">
        <v>35684</v>
      </c>
      <c r="L4114" s="95" t="s">
        <v>73</v>
      </c>
      <c r="M4114" s="95" t="s">
        <v>526</v>
      </c>
      <c r="N4114" s="95" t="s">
        <v>1847</v>
      </c>
      <c r="O4114" s="95" t="s">
        <v>2269</v>
      </c>
      <c r="P4114" s="95" t="s">
        <v>7126</v>
      </c>
      <c r="Q4114" s="95" t="s">
        <v>5990</v>
      </c>
      <c r="R4114" s="95" t="s">
        <v>5991</v>
      </c>
      <c r="S4114" s="95" t="s">
        <v>35685</v>
      </c>
      <c r="T4114" s="95" t="s">
        <v>20867</v>
      </c>
      <c r="U4114" s="96">
        <v>0</v>
      </c>
      <c r="V4114" s="96">
        <v>4118</v>
      </c>
      <c r="W4114" s="96">
        <v>3000</v>
      </c>
      <c r="X4114" s="96">
        <v>3000</v>
      </c>
      <c r="Y4114" s="95" t="s">
        <v>82</v>
      </c>
      <c r="Z4114" s="95" t="s">
        <v>25689</v>
      </c>
      <c r="AA4114" s="95" t="s">
        <v>84</v>
      </c>
      <c r="AB4114" s="95" t="s">
        <v>34051</v>
      </c>
      <c r="AC4114" s="95" t="s">
        <v>25757</v>
      </c>
      <c r="AD4114" s="95" t="s">
        <v>87</v>
      </c>
      <c r="AE4114" s="95" t="s">
        <v>61</v>
      </c>
      <c r="AF4114" s="95" t="s">
        <v>61</v>
      </c>
      <c r="AG4114" s="95" t="s">
        <v>89</v>
      </c>
      <c r="AH4114" s="95" t="s">
        <v>89</v>
      </c>
      <c r="AI4114" s="95" t="s">
        <v>88</v>
      </c>
      <c r="AJ4114" s="95" t="s">
        <v>88</v>
      </c>
      <c r="AK4114" s="95" t="s">
        <v>89</v>
      </c>
      <c r="AL4114" s="95" t="s">
        <v>88</v>
      </c>
      <c r="AM4114" s="95" t="s">
        <v>88</v>
      </c>
      <c r="AN4114" s="95" t="s">
        <v>88</v>
      </c>
      <c r="AO4114" s="95" t="s">
        <v>88</v>
      </c>
      <c r="AP4114" s="95" t="s">
        <v>89</v>
      </c>
      <c r="AQ4114" s="95" t="s">
        <v>90</v>
      </c>
      <c r="AR4114" s="95" t="s">
        <v>90</v>
      </c>
      <c r="AS4114" s="95" t="s">
        <v>25691</v>
      </c>
      <c r="AT4114" s="95" t="s">
        <v>92</v>
      </c>
      <c r="AU4114" s="95" t="s">
        <v>92</v>
      </c>
      <c r="AV4114" s="95" t="s">
        <v>93</v>
      </c>
      <c r="AW4114" s="95" t="s">
        <v>35686</v>
      </c>
      <c r="AX4114" s="95" t="s">
        <v>35687</v>
      </c>
      <c r="AY4114" s="95" t="s">
        <v>35688</v>
      </c>
      <c r="AZ4114" s="95" t="s">
        <v>35687</v>
      </c>
      <c r="BA4114" s="95" t="s">
        <v>97</v>
      </c>
      <c r="BB4114" s="95" t="s">
        <v>35689</v>
      </c>
      <c r="BC4114" s="95" t="s">
        <v>99</v>
      </c>
      <c r="BD4114" s="95" t="s">
        <v>100</v>
      </c>
      <c r="BE4114" s="95" t="s">
        <v>61</v>
      </c>
      <c r="BF4114" s="95" t="s">
        <v>20867</v>
      </c>
      <c r="BG4114" s="95" t="s">
        <v>101</v>
      </c>
    </row>
    <row r="4115" s="86" customFormat="1" ht="19" customHeight="1" spans="1:59">
      <c r="A4115" s="95" t="s">
        <v>226</v>
      </c>
      <c r="B4115" s="95" t="s">
        <v>227</v>
      </c>
      <c r="C4115" s="95" t="s">
        <v>1512</v>
      </c>
      <c r="D4115" s="95" t="s">
        <v>1513</v>
      </c>
      <c r="E4115" s="95" t="s">
        <v>35690</v>
      </c>
      <c r="F4115" s="95" t="s">
        <v>35691</v>
      </c>
      <c r="G4115" s="95" t="s">
        <v>9351</v>
      </c>
      <c r="H4115" s="95" t="s">
        <v>3166</v>
      </c>
      <c r="I4115" s="95" t="s">
        <v>35692</v>
      </c>
      <c r="J4115" s="95" t="s">
        <v>35693</v>
      </c>
      <c r="K4115" s="95" t="s">
        <v>35694</v>
      </c>
      <c r="L4115" s="95" t="s">
        <v>73</v>
      </c>
      <c r="M4115" s="95" t="s">
        <v>1526</v>
      </c>
      <c r="N4115" s="95" t="s">
        <v>811</v>
      </c>
      <c r="O4115" s="95" t="s">
        <v>2269</v>
      </c>
      <c r="P4115" s="95" t="s">
        <v>7126</v>
      </c>
      <c r="Q4115" s="95" t="s">
        <v>3171</v>
      </c>
      <c r="R4115" s="95" t="s">
        <v>3172</v>
      </c>
      <c r="S4115" s="95" t="s">
        <v>35695</v>
      </c>
      <c r="T4115" s="95" t="s">
        <v>380</v>
      </c>
      <c r="U4115" s="96">
        <v>0</v>
      </c>
      <c r="V4115" s="96">
        <v>18532</v>
      </c>
      <c r="W4115" s="96">
        <v>14000</v>
      </c>
      <c r="X4115" s="96">
        <v>10000</v>
      </c>
      <c r="Y4115" s="95" t="s">
        <v>82</v>
      </c>
      <c r="Z4115" s="95" t="s">
        <v>25689</v>
      </c>
      <c r="AA4115" s="95" t="s">
        <v>84</v>
      </c>
      <c r="AB4115" s="95" t="s">
        <v>35696</v>
      </c>
      <c r="AC4115" s="95" t="s">
        <v>25900</v>
      </c>
      <c r="AD4115" s="95" t="s">
        <v>87</v>
      </c>
      <c r="AE4115" s="95" t="s">
        <v>61</v>
      </c>
      <c r="AF4115" s="95" t="s">
        <v>61</v>
      </c>
      <c r="AG4115" s="95" t="s">
        <v>89</v>
      </c>
      <c r="AH4115" s="95" t="s">
        <v>89</v>
      </c>
      <c r="AI4115" s="95" t="s">
        <v>89</v>
      </c>
      <c r="AJ4115" s="95" t="s">
        <v>88</v>
      </c>
      <c r="AK4115" s="95" t="s">
        <v>89</v>
      </c>
      <c r="AL4115" s="95" t="s">
        <v>89</v>
      </c>
      <c r="AM4115" s="95" t="s">
        <v>89</v>
      </c>
      <c r="AN4115" s="95" t="s">
        <v>89</v>
      </c>
      <c r="AO4115" s="95" t="s">
        <v>89</v>
      </c>
      <c r="AP4115" s="95" t="s">
        <v>89</v>
      </c>
      <c r="AQ4115" s="95" t="s">
        <v>90</v>
      </c>
      <c r="AR4115" s="95" t="s">
        <v>90</v>
      </c>
      <c r="AS4115" s="95" t="s">
        <v>25691</v>
      </c>
      <c r="AT4115" s="95" t="s">
        <v>92</v>
      </c>
      <c r="AU4115" s="95" t="s">
        <v>92</v>
      </c>
      <c r="AV4115" s="95" t="s">
        <v>93</v>
      </c>
      <c r="AW4115" s="95" t="s">
        <v>35697</v>
      </c>
      <c r="AX4115" s="95" t="s">
        <v>35698</v>
      </c>
      <c r="AY4115" s="95" t="s">
        <v>35699</v>
      </c>
      <c r="AZ4115" s="95" t="s">
        <v>35698</v>
      </c>
      <c r="BA4115" s="95" t="s">
        <v>97</v>
      </c>
      <c r="BB4115" s="95" t="s">
        <v>35700</v>
      </c>
      <c r="BC4115" s="95" t="s">
        <v>99</v>
      </c>
      <c r="BD4115" s="95" t="s">
        <v>100</v>
      </c>
      <c r="BE4115" s="95" t="s">
        <v>61</v>
      </c>
      <c r="BF4115" s="95" t="s">
        <v>380</v>
      </c>
      <c r="BG4115" s="95" t="s">
        <v>101</v>
      </c>
    </row>
    <row r="4116" s="86" customFormat="1" ht="19" customHeight="1" spans="1:59">
      <c r="A4116" s="95" t="s">
        <v>458</v>
      </c>
      <c r="B4116" s="95" t="s">
        <v>459</v>
      </c>
      <c r="C4116" s="95" t="s">
        <v>2497</v>
      </c>
      <c r="D4116" s="95" t="s">
        <v>2498</v>
      </c>
      <c r="E4116" s="95" t="s">
        <v>35701</v>
      </c>
      <c r="F4116" s="95" t="s">
        <v>2461</v>
      </c>
      <c r="G4116" s="95" t="s">
        <v>2461</v>
      </c>
      <c r="H4116" s="95" t="s">
        <v>109</v>
      </c>
      <c r="I4116" s="95" t="s">
        <v>35702</v>
      </c>
      <c r="J4116" s="95" t="s">
        <v>35703</v>
      </c>
      <c r="K4116" s="95" t="s">
        <v>35704</v>
      </c>
      <c r="L4116" s="95" t="s">
        <v>73</v>
      </c>
      <c r="M4116" s="95" t="s">
        <v>8251</v>
      </c>
      <c r="N4116" s="95" t="s">
        <v>811</v>
      </c>
      <c r="O4116" s="95" t="s">
        <v>1848</v>
      </c>
      <c r="P4116" s="95" t="s">
        <v>1849</v>
      </c>
      <c r="Q4116" s="95" t="s">
        <v>1850</v>
      </c>
      <c r="R4116" s="95" t="s">
        <v>1849</v>
      </c>
      <c r="S4116" s="95" t="s">
        <v>35705</v>
      </c>
      <c r="T4116" s="95" t="s">
        <v>380</v>
      </c>
      <c r="U4116" s="96">
        <v>0</v>
      </c>
      <c r="V4116" s="96">
        <v>70000</v>
      </c>
      <c r="W4116" s="96">
        <v>40000</v>
      </c>
      <c r="X4116" s="96">
        <v>7000</v>
      </c>
      <c r="Y4116" s="95" t="s">
        <v>143</v>
      </c>
      <c r="Z4116" s="95" t="s">
        <v>25689</v>
      </c>
      <c r="AA4116" s="95" t="s">
        <v>84</v>
      </c>
      <c r="AB4116" s="95" t="s">
        <v>35706</v>
      </c>
      <c r="AC4116" s="95" t="s">
        <v>26031</v>
      </c>
      <c r="AD4116" s="95" t="s">
        <v>87</v>
      </c>
      <c r="AE4116" s="95" t="s">
        <v>61</v>
      </c>
      <c r="AF4116" s="95" t="s">
        <v>61</v>
      </c>
      <c r="AG4116" s="95" t="s">
        <v>89</v>
      </c>
      <c r="AH4116" s="95" t="s">
        <v>89</v>
      </c>
      <c r="AI4116" s="95" t="s">
        <v>89</v>
      </c>
      <c r="AJ4116" s="95" t="s">
        <v>89</v>
      </c>
      <c r="AK4116" s="95" t="s">
        <v>89</v>
      </c>
      <c r="AL4116" s="95" t="s">
        <v>89</v>
      </c>
      <c r="AM4116" s="95" t="s">
        <v>89</v>
      </c>
      <c r="AN4116" s="95" t="s">
        <v>89</v>
      </c>
      <c r="AO4116" s="95" t="s">
        <v>89</v>
      </c>
      <c r="AP4116" s="95" t="s">
        <v>89</v>
      </c>
      <c r="AQ4116" s="95" t="s">
        <v>90</v>
      </c>
      <c r="AR4116" s="95" t="s">
        <v>90</v>
      </c>
      <c r="AS4116" s="95" t="s">
        <v>25691</v>
      </c>
      <c r="AT4116" s="95" t="s">
        <v>92</v>
      </c>
      <c r="AU4116" s="95" t="s">
        <v>92</v>
      </c>
      <c r="AV4116" s="95" t="s">
        <v>93</v>
      </c>
      <c r="AW4116" s="95" t="s">
        <v>35707</v>
      </c>
      <c r="AX4116" s="95" t="s">
        <v>35708</v>
      </c>
      <c r="AY4116" s="95" t="s">
        <v>35709</v>
      </c>
      <c r="AZ4116" s="95" t="s">
        <v>35708</v>
      </c>
      <c r="BA4116" s="95" t="s">
        <v>97</v>
      </c>
      <c r="BB4116" s="95" t="s">
        <v>35710</v>
      </c>
      <c r="BC4116" s="95" t="s">
        <v>99</v>
      </c>
      <c r="BD4116" s="95" t="s">
        <v>150</v>
      </c>
      <c r="BE4116" s="95" t="s">
        <v>61</v>
      </c>
      <c r="BF4116" s="95" t="s">
        <v>380</v>
      </c>
      <c r="BG4116" s="95" t="s">
        <v>101</v>
      </c>
    </row>
    <row r="4117" s="86" customFormat="1" ht="19" customHeight="1" spans="1:59">
      <c r="A4117" s="95" t="s">
        <v>646</v>
      </c>
      <c r="B4117" s="95" t="s">
        <v>647</v>
      </c>
      <c r="C4117" s="95" t="s">
        <v>5709</v>
      </c>
      <c r="D4117" s="95" t="s">
        <v>5710</v>
      </c>
      <c r="E4117" s="95" t="s">
        <v>35711</v>
      </c>
      <c r="F4117" s="95" t="s">
        <v>29711</v>
      </c>
      <c r="G4117" s="95" t="s">
        <v>2732</v>
      </c>
      <c r="H4117" s="95" t="s">
        <v>539</v>
      </c>
      <c r="I4117" s="95" t="s">
        <v>35712</v>
      </c>
      <c r="J4117" s="95" t="s">
        <v>35713</v>
      </c>
      <c r="K4117" s="95" t="s">
        <v>35714</v>
      </c>
      <c r="L4117" s="95" t="s">
        <v>73</v>
      </c>
      <c r="M4117" s="95" t="s">
        <v>1646</v>
      </c>
      <c r="N4117" s="95" t="s">
        <v>75</v>
      </c>
      <c r="O4117" s="95" t="s">
        <v>238</v>
      </c>
      <c r="P4117" s="95" t="s">
        <v>239</v>
      </c>
      <c r="Q4117" s="95" t="s">
        <v>2681</v>
      </c>
      <c r="R4117" s="95" t="s">
        <v>399</v>
      </c>
      <c r="S4117" s="95" t="s">
        <v>35715</v>
      </c>
      <c r="T4117" s="95" t="s">
        <v>119</v>
      </c>
      <c r="U4117" s="96">
        <v>0</v>
      </c>
      <c r="V4117" s="96">
        <v>61500</v>
      </c>
      <c r="W4117" s="96">
        <v>34200</v>
      </c>
      <c r="X4117" s="96">
        <v>19000</v>
      </c>
      <c r="Y4117" s="95" t="s">
        <v>143</v>
      </c>
      <c r="Z4117" s="95" t="s">
        <v>25689</v>
      </c>
      <c r="AA4117" s="95" t="s">
        <v>84</v>
      </c>
      <c r="AB4117" s="95" t="s">
        <v>29716</v>
      </c>
      <c r="AC4117" s="95" t="s">
        <v>11915</v>
      </c>
      <c r="AD4117" s="95" t="s">
        <v>87</v>
      </c>
      <c r="AE4117" s="95" t="s">
        <v>61</v>
      </c>
      <c r="AF4117" s="95" t="s">
        <v>61</v>
      </c>
      <c r="AG4117" s="95" t="s">
        <v>89</v>
      </c>
      <c r="AH4117" s="95" t="s">
        <v>89</v>
      </c>
      <c r="AI4117" s="95" t="s">
        <v>89</v>
      </c>
      <c r="AJ4117" s="95" t="s">
        <v>89</v>
      </c>
      <c r="AK4117" s="95" t="s">
        <v>89</v>
      </c>
      <c r="AL4117" s="95" t="s">
        <v>89</v>
      </c>
      <c r="AM4117" s="95" t="s">
        <v>89</v>
      </c>
      <c r="AN4117" s="95" t="s">
        <v>89</v>
      </c>
      <c r="AO4117" s="95" t="s">
        <v>89</v>
      </c>
      <c r="AP4117" s="95" t="s">
        <v>89</v>
      </c>
      <c r="AQ4117" s="95" t="s">
        <v>90</v>
      </c>
      <c r="AR4117" s="95" t="s">
        <v>90</v>
      </c>
      <c r="AS4117" s="95" t="s">
        <v>25691</v>
      </c>
      <c r="AT4117" s="95" t="s">
        <v>92</v>
      </c>
      <c r="AU4117" s="95" t="s">
        <v>92</v>
      </c>
      <c r="AV4117" s="95" t="s">
        <v>93</v>
      </c>
      <c r="AW4117" s="95" t="s">
        <v>35716</v>
      </c>
      <c r="AX4117" s="95" t="s">
        <v>35717</v>
      </c>
      <c r="AY4117" s="95" t="s">
        <v>35718</v>
      </c>
      <c r="AZ4117" s="95" t="s">
        <v>35717</v>
      </c>
      <c r="BA4117" s="95" t="s">
        <v>215</v>
      </c>
      <c r="BB4117" s="95" t="s">
        <v>35719</v>
      </c>
      <c r="BC4117" s="95" t="s">
        <v>99</v>
      </c>
      <c r="BD4117" s="95" t="s">
        <v>150</v>
      </c>
      <c r="BE4117" s="95" t="s">
        <v>61</v>
      </c>
      <c r="BF4117" s="95" t="s">
        <v>119</v>
      </c>
      <c r="BG4117" s="95" t="s">
        <v>101</v>
      </c>
    </row>
    <row r="4118" s="86" customFormat="1" ht="19" customHeight="1" spans="1:59">
      <c r="A4118" s="95" t="s">
        <v>419</v>
      </c>
      <c r="B4118" s="95" t="s">
        <v>420</v>
      </c>
      <c r="C4118" s="95" t="s">
        <v>534</v>
      </c>
      <c r="D4118" s="95" t="s">
        <v>535</v>
      </c>
      <c r="E4118" s="95" t="s">
        <v>31969</v>
      </c>
      <c r="F4118" s="95" t="s">
        <v>31970</v>
      </c>
      <c r="G4118" s="95" t="s">
        <v>1469</v>
      </c>
      <c r="H4118" s="95" t="s">
        <v>69</v>
      </c>
      <c r="I4118" s="95" t="s">
        <v>35720</v>
      </c>
      <c r="J4118" s="95" t="s">
        <v>35721</v>
      </c>
      <c r="K4118" s="95" t="s">
        <v>35722</v>
      </c>
      <c r="L4118" s="95" t="s">
        <v>73</v>
      </c>
      <c r="M4118" s="95" t="s">
        <v>113</v>
      </c>
      <c r="N4118" s="95" t="s">
        <v>5339</v>
      </c>
      <c r="O4118" s="95" t="s">
        <v>76</v>
      </c>
      <c r="P4118" s="95" t="s">
        <v>77</v>
      </c>
      <c r="Q4118" s="95" t="s">
        <v>277</v>
      </c>
      <c r="R4118" s="95" t="s">
        <v>278</v>
      </c>
      <c r="S4118" s="95" t="s">
        <v>35723</v>
      </c>
      <c r="T4118" s="95" t="s">
        <v>328</v>
      </c>
      <c r="U4118" s="96">
        <v>0</v>
      </c>
      <c r="V4118" s="96">
        <v>23075</v>
      </c>
      <c r="W4118" s="96">
        <v>22600</v>
      </c>
      <c r="X4118" s="96">
        <v>22600</v>
      </c>
      <c r="Y4118" s="95" t="s">
        <v>82</v>
      </c>
      <c r="Z4118" s="95" t="s">
        <v>25689</v>
      </c>
      <c r="AA4118" s="95" t="s">
        <v>84</v>
      </c>
      <c r="AB4118" s="95" t="s">
        <v>31975</v>
      </c>
      <c r="AC4118" s="95" t="s">
        <v>25757</v>
      </c>
      <c r="AD4118" s="95" t="s">
        <v>87</v>
      </c>
      <c r="AE4118" s="95" t="s">
        <v>61</v>
      </c>
      <c r="AF4118" s="95" t="s">
        <v>61</v>
      </c>
      <c r="AG4118" s="95" t="s">
        <v>89</v>
      </c>
      <c r="AH4118" s="95" t="s">
        <v>88</v>
      </c>
      <c r="AI4118" s="95" t="s">
        <v>88</v>
      </c>
      <c r="AJ4118" s="95" t="s">
        <v>88</v>
      </c>
      <c r="AK4118" s="95" t="s">
        <v>88</v>
      </c>
      <c r="AL4118" s="95" t="s">
        <v>88</v>
      </c>
      <c r="AM4118" s="95" t="s">
        <v>88</v>
      </c>
      <c r="AN4118" s="95" t="s">
        <v>88</v>
      </c>
      <c r="AO4118" s="95" t="s">
        <v>88</v>
      </c>
      <c r="AP4118" s="95" t="s">
        <v>89</v>
      </c>
      <c r="AQ4118" s="95" t="s">
        <v>90</v>
      </c>
      <c r="AR4118" s="95" t="s">
        <v>90</v>
      </c>
      <c r="AS4118" s="95" t="s">
        <v>25691</v>
      </c>
      <c r="AT4118" s="95" t="s">
        <v>92</v>
      </c>
      <c r="AU4118" s="95" t="s">
        <v>92</v>
      </c>
      <c r="AV4118" s="95" t="s">
        <v>93</v>
      </c>
      <c r="AW4118" s="95" t="s">
        <v>31976</v>
      </c>
      <c r="AX4118" s="95" t="s">
        <v>35724</v>
      </c>
      <c r="AY4118" s="95" t="s">
        <v>31978</v>
      </c>
      <c r="AZ4118" s="95" t="s">
        <v>35724</v>
      </c>
      <c r="BA4118" s="95" t="s">
        <v>97</v>
      </c>
      <c r="BB4118" s="95" t="s">
        <v>35725</v>
      </c>
      <c r="BC4118" s="95" t="s">
        <v>99</v>
      </c>
      <c r="BD4118" s="95" t="s">
        <v>100</v>
      </c>
      <c r="BE4118" s="95" t="s">
        <v>61</v>
      </c>
      <c r="BF4118" s="95" t="s">
        <v>328</v>
      </c>
      <c r="BG4118" s="95" t="s">
        <v>101</v>
      </c>
    </row>
    <row r="4119" s="86" customFormat="1" ht="19" customHeight="1" spans="1:59">
      <c r="A4119" s="95" t="s">
        <v>2742</v>
      </c>
      <c r="B4119" s="95" t="s">
        <v>2743</v>
      </c>
      <c r="C4119" s="95" t="s">
        <v>8771</v>
      </c>
      <c r="D4119" s="95" t="s">
        <v>8772</v>
      </c>
      <c r="E4119" s="95" t="s">
        <v>35726</v>
      </c>
      <c r="F4119" s="95" t="s">
        <v>19165</v>
      </c>
      <c r="G4119" s="95" t="s">
        <v>19165</v>
      </c>
      <c r="H4119" s="95" t="s">
        <v>2636</v>
      </c>
      <c r="I4119" s="95" t="s">
        <v>35727</v>
      </c>
      <c r="J4119" s="95" t="s">
        <v>35728</v>
      </c>
      <c r="K4119" s="95" t="s">
        <v>35729</v>
      </c>
      <c r="L4119" s="95" t="s">
        <v>73</v>
      </c>
      <c r="M4119" s="95" t="s">
        <v>35730</v>
      </c>
      <c r="N4119" s="95" t="s">
        <v>35731</v>
      </c>
      <c r="O4119" s="95" t="s">
        <v>6155</v>
      </c>
      <c r="P4119" s="95" t="s">
        <v>6156</v>
      </c>
      <c r="Q4119" s="95" t="s">
        <v>6157</v>
      </c>
      <c r="R4119" s="95" t="s">
        <v>6156</v>
      </c>
      <c r="S4119" s="95" t="s">
        <v>35732</v>
      </c>
      <c r="T4119" s="95" t="s">
        <v>380</v>
      </c>
      <c r="U4119" s="96">
        <v>0</v>
      </c>
      <c r="V4119" s="96">
        <v>2990</v>
      </c>
      <c r="W4119" s="96">
        <v>2000</v>
      </c>
      <c r="X4119" s="96">
        <v>1300</v>
      </c>
      <c r="Y4119" s="95" t="s">
        <v>143</v>
      </c>
      <c r="Z4119" s="95" t="s">
        <v>25689</v>
      </c>
      <c r="AA4119" s="95" t="s">
        <v>84</v>
      </c>
      <c r="AB4119" s="95" t="s">
        <v>33102</v>
      </c>
      <c r="AC4119" s="95" t="s">
        <v>4869</v>
      </c>
      <c r="AD4119" s="95" t="s">
        <v>87</v>
      </c>
      <c r="AE4119" s="95" t="s">
        <v>61</v>
      </c>
      <c r="AF4119" s="95" t="s">
        <v>61</v>
      </c>
      <c r="AG4119" s="95" t="s">
        <v>89</v>
      </c>
      <c r="AH4119" s="95" t="s">
        <v>88</v>
      </c>
      <c r="AI4119" s="95" t="s">
        <v>88</v>
      </c>
      <c r="AJ4119" s="95" t="s">
        <v>89</v>
      </c>
      <c r="AK4119" s="95" t="s">
        <v>89</v>
      </c>
      <c r="AL4119" s="95" t="s">
        <v>89</v>
      </c>
      <c r="AM4119" s="95" t="s">
        <v>89</v>
      </c>
      <c r="AN4119" s="95" t="s">
        <v>89</v>
      </c>
      <c r="AO4119" s="95" t="s">
        <v>89</v>
      </c>
      <c r="AP4119" s="95" t="s">
        <v>89</v>
      </c>
      <c r="AQ4119" s="95" t="s">
        <v>90</v>
      </c>
      <c r="AR4119" s="95" t="s">
        <v>90</v>
      </c>
      <c r="AS4119" s="95" t="s">
        <v>25691</v>
      </c>
      <c r="AT4119" s="95" t="s">
        <v>92</v>
      </c>
      <c r="AU4119" s="95" t="s">
        <v>92</v>
      </c>
      <c r="AV4119" s="95" t="s">
        <v>93</v>
      </c>
      <c r="AW4119" s="95" t="s">
        <v>35733</v>
      </c>
      <c r="AX4119" s="95" t="s">
        <v>35734</v>
      </c>
      <c r="AY4119" s="95" t="s">
        <v>35735</v>
      </c>
      <c r="AZ4119" s="95" t="s">
        <v>35734</v>
      </c>
      <c r="BA4119" s="95" t="s">
        <v>97</v>
      </c>
      <c r="BB4119" s="95" t="s">
        <v>35736</v>
      </c>
      <c r="BC4119" s="95" t="s">
        <v>99</v>
      </c>
      <c r="BD4119" s="95" t="s">
        <v>150</v>
      </c>
      <c r="BE4119" s="95" t="s">
        <v>61</v>
      </c>
      <c r="BF4119" s="95" t="s">
        <v>380</v>
      </c>
      <c r="BG4119" s="95" t="s">
        <v>101</v>
      </c>
    </row>
    <row r="4120" s="86" customFormat="1" ht="19" customHeight="1" spans="1:59">
      <c r="A4120" s="95" t="s">
        <v>1984</v>
      </c>
      <c r="B4120" s="95" t="s">
        <v>1985</v>
      </c>
      <c r="C4120" s="95" t="s">
        <v>14919</v>
      </c>
      <c r="D4120" s="95" t="s">
        <v>14920</v>
      </c>
      <c r="E4120" s="95" t="s">
        <v>35737</v>
      </c>
      <c r="F4120" s="95" t="s">
        <v>35738</v>
      </c>
      <c r="G4120" s="95" t="s">
        <v>21561</v>
      </c>
      <c r="H4120" s="95" t="s">
        <v>1130</v>
      </c>
      <c r="I4120" s="95" t="s">
        <v>35739</v>
      </c>
      <c r="J4120" s="95" t="s">
        <v>35740</v>
      </c>
      <c r="K4120" s="95" t="s">
        <v>35741</v>
      </c>
      <c r="L4120" s="95" t="s">
        <v>73</v>
      </c>
      <c r="M4120" s="95" t="s">
        <v>1526</v>
      </c>
      <c r="N4120" s="95" t="s">
        <v>544</v>
      </c>
      <c r="O4120" s="95" t="s">
        <v>610</v>
      </c>
      <c r="P4120" s="95" t="s">
        <v>611</v>
      </c>
      <c r="Q4120" s="95" t="s">
        <v>1669</v>
      </c>
      <c r="R4120" s="95" t="s">
        <v>1670</v>
      </c>
      <c r="S4120" s="95" t="s">
        <v>35742</v>
      </c>
      <c r="T4120" s="95" t="s">
        <v>119</v>
      </c>
      <c r="U4120" s="96">
        <v>0</v>
      </c>
      <c r="V4120" s="96">
        <v>6500</v>
      </c>
      <c r="W4120" s="96">
        <v>5000</v>
      </c>
      <c r="X4120" s="96">
        <v>2500</v>
      </c>
      <c r="Y4120" s="95" t="s">
        <v>82</v>
      </c>
      <c r="Z4120" s="95" t="s">
        <v>25689</v>
      </c>
      <c r="AA4120" s="95" t="s">
        <v>84</v>
      </c>
      <c r="AB4120" s="95" t="s">
        <v>35743</v>
      </c>
      <c r="AC4120" s="95" t="s">
        <v>26031</v>
      </c>
      <c r="AD4120" s="95" t="s">
        <v>87</v>
      </c>
      <c r="AE4120" s="95" t="s">
        <v>61</v>
      </c>
      <c r="AF4120" s="95" t="s">
        <v>61</v>
      </c>
      <c r="AG4120" s="95" t="s">
        <v>89</v>
      </c>
      <c r="AH4120" s="95" t="s">
        <v>89</v>
      </c>
      <c r="AI4120" s="95" t="s">
        <v>89</v>
      </c>
      <c r="AJ4120" s="95" t="s">
        <v>89</v>
      </c>
      <c r="AK4120" s="95" t="s">
        <v>89</v>
      </c>
      <c r="AL4120" s="95" t="s">
        <v>89</v>
      </c>
      <c r="AM4120" s="95" t="s">
        <v>89</v>
      </c>
      <c r="AN4120" s="95" t="s">
        <v>89</v>
      </c>
      <c r="AO4120" s="95" t="s">
        <v>89</v>
      </c>
      <c r="AP4120" s="95" t="s">
        <v>89</v>
      </c>
      <c r="AQ4120" s="95" t="s">
        <v>90</v>
      </c>
      <c r="AR4120" s="95" t="s">
        <v>90</v>
      </c>
      <c r="AS4120" s="95" t="s">
        <v>25691</v>
      </c>
      <c r="AT4120" s="95" t="s">
        <v>92</v>
      </c>
      <c r="AU4120" s="95" t="s">
        <v>92</v>
      </c>
      <c r="AV4120" s="95" t="s">
        <v>93</v>
      </c>
      <c r="AW4120" s="95" t="s">
        <v>35744</v>
      </c>
      <c r="AX4120" s="95" t="s">
        <v>35745</v>
      </c>
      <c r="AY4120" s="95" t="s">
        <v>35746</v>
      </c>
      <c r="AZ4120" s="95" t="s">
        <v>35745</v>
      </c>
      <c r="BA4120" s="95" t="s">
        <v>97</v>
      </c>
      <c r="BB4120" s="95" t="s">
        <v>35747</v>
      </c>
      <c r="BC4120" s="95" t="s">
        <v>99</v>
      </c>
      <c r="BD4120" s="95" t="s">
        <v>100</v>
      </c>
      <c r="BE4120" s="95" t="s">
        <v>61</v>
      </c>
      <c r="BF4120" s="95" t="s">
        <v>119</v>
      </c>
      <c r="BG4120" s="95" t="s">
        <v>101</v>
      </c>
    </row>
    <row r="4121" s="86" customFormat="1" ht="19" customHeight="1" spans="1:59">
      <c r="A4121" s="95" t="s">
        <v>267</v>
      </c>
      <c r="B4121" s="95" t="s">
        <v>268</v>
      </c>
      <c r="C4121" s="95" t="s">
        <v>1346</v>
      </c>
      <c r="D4121" s="95" t="s">
        <v>1347</v>
      </c>
      <c r="E4121" s="95" t="s">
        <v>35748</v>
      </c>
      <c r="F4121" s="95" t="s">
        <v>35749</v>
      </c>
      <c r="G4121" s="95" t="s">
        <v>4824</v>
      </c>
      <c r="H4121" s="95" t="s">
        <v>109</v>
      </c>
      <c r="I4121" s="95" t="s">
        <v>35750</v>
      </c>
      <c r="J4121" s="95" t="s">
        <v>35751</v>
      </c>
      <c r="K4121" s="95" t="s">
        <v>35752</v>
      </c>
      <c r="L4121" s="95" t="s">
        <v>73</v>
      </c>
      <c r="M4121" s="95" t="s">
        <v>526</v>
      </c>
      <c r="N4121" s="95" t="s">
        <v>6778</v>
      </c>
      <c r="O4121" s="95" t="s">
        <v>1117</v>
      </c>
      <c r="P4121" s="95" t="s">
        <v>1118</v>
      </c>
      <c r="Q4121" s="95" t="s">
        <v>3796</v>
      </c>
      <c r="R4121" s="95" t="s">
        <v>3797</v>
      </c>
      <c r="S4121" s="95" t="s">
        <v>35753</v>
      </c>
      <c r="T4121" s="95" t="s">
        <v>119</v>
      </c>
      <c r="U4121" s="96">
        <v>0</v>
      </c>
      <c r="V4121" s="96">
        <v>8950</v>
      </c>
      <c r="W4121" s="96">
        <v>7000</v>
      </c>
      <c r="X4121" s="96">
        <v>2000</v>
      </c>
      <c r="Y4121" s="95" t="s">
        <v>82</v>
      </c>
      <c r="Z4121" s="95" t="s">
        <v>25689</v>
      </c>
      <c r="AA4121" s="95" t="s">
        <v>84</v>
      </c>
      <c r="AB4121" s="95" t="s">
        <v>35749</v>
      </c>
      <c r="AC4121" s="95" t="s">
        <v>25690</v>
      </c>
      <c r="AD4121" s="95" t="s">
        <v>87</v>
      </c>
      <c r="AE4121" s="95" t="s">
        <v>61</v>
      </c>
      <c r="AF4121" s="95" t="s">
        <v>61</v>
      </c>
      <c r="AG4121" s="95" t="s">
        <v>89</v>
      </c>
      <c r="AH4121" s="95" t="s">
        <v>88</v>
      </c>
      <c r="AI4121" s="95" t="s">
        <v>88</v>
      </c>
      <c r="AJ4121" s="95" t="s">
        <v>88</v>
      </c>
      <c r="AK4121" s="95" t="s">
        <v>88</v>
      </c>
      <c r="AL4121" s="95" t="s">
        <v>88</v>
      </c>
      <c r="AM4121" s="95" t="s">
        <v>88</v>
      </c>
      <c r="AN4121" s="95" t="s">
        <v>88</v>
      </c>
      <c r="AO4121" s="95" t="s">
        <v>88</v>
      </c>
      <c r="AP4121" s="95" t="s">
        <v>89</v>
      </c>
      <c r="AQ4121" s="95" t="s">
        <v>90</v>
      </c>
      <c r="AR4121" s="95" t="s">
        <v>90</v>
      </c>
      <c r="AS4121" s="95" t="s">
        <v>25691</v>
      </c>
      <c r="AT4121" s="95" t="s">
        <v>92</v>
      </c>
      <c r="AU4121" s="95" t="s">
        <v>92</v>
      </c>
      <c r="AV4121" s="95" t="s">
        <v>93</v>
      </c>
      <c r="AW4121" s="95" t="s">
        <v>35754</v>
      </c>
      <c r="AX4121" s="95" t="s">
        <v>35755</v>
      </c>
      <c r="AY4121" s="95" t="s">
        <v>35756</v>
      </c>
      <c r="AZ4121" s="95" t="s">
        <v>35755</v>
      </c>
      <c r="BA4121" s="95" t="s">
        <v>97</v>
      </c>
      <c r="BB4121" s="95" t="s">
        <v>35757</v>
      </c>
      <c r="BC4121" s="95" t="s">
        <v>99</v>
      </c>
      <c r="BD4121" s="95" t="s">
        <v>100</v>
      </c>
      <c r="BE4121" s="95" t="s">
        <v>61</v>
      </c>
      <c r="BF4121" s="95" t="s">
        <v>119</v>
      </c>
      <c r="BG4121" s="95" t="s">
        <v>101</v>
      </c>
    </row>
    <row r="4122" s="86" customFormat="1" ht="19" customHeight="1" spans="1:59">
      <c r="A4122" s="95" t="s">
        <v>694</v>
      </c>
      <c r="B4122" s="95" t="s">
        <v>695</v>
      </c>
      <c r="C4122" s="95" t="s">
        <v>1185</v>
      </c>
      <c r="D4122" s="95" t="s">
        <v>1186</v>
      </c>
      <c r="E4122" s="95" t="s">
        <v>35758</v>
      </c>
      <c r="F4122" s="95" t="s">
        <v>11722</v>
      </c>
      <c r="G4122" s="95" t="s">
        <v>3509</v>
      </c>
      <c r="H4122" s="95" t="s">
        <v>1130</v>
      </c>
      <c r="I4122" s="95" t="s">
        <v>35759</v>
      </c>
      <c r="J4122" s="95" t="s">
        <v>35760</v>
      </c>
      <c r="K4122" s="95" t="s">
        <v>35761</v>
      </c>
      <c r="L4122" s="95" t="s">
        <v>73</v>
      </c>
      <c r="M4122" s="95" t="s">
        <v>526</v>
      </c>
      <c r="N4122" s="95" t="s">
        <v>2361</v>
      </c>
      <c r="O4122" s="95" t="s">
        <v>610</v>
      </c>
      <c r="P4122" s="95" t="s">
        <v>611</v>
      </c>
      <c r="Q4122" s="95" t="s">
        <v>1669</v>
      </c>
      <c r="R4122" s="95" t="s">
        <v>1670</v>
      </c>
      <c r="S4122" s="95" t="s">
        <v>35762</v>
      </c>
      <c r="T4122" s="95" t="s">
        <v>380</v>
      </c>
      <c r="U4122" s="96">
        <v>0</v>
      </c>
      <c r="V4122" s="96">
        <v>8500</v>
      </c>
      <c r="W4122" s="96">
        <v>6800</v>
      </c>
      <c r="X4122" s="96">
        <v>2000</v>
      </c>
      <c r="Y4122" s="95" t="s">
        <v>82</v>
      </c>
      <c r="Z4122" s="95" t="s">
        <v>25689</v>
      </c>
      <c r="AA4122" s="95" t="s">
        <v>84</v>
      </c>
      <c r="AB4122" s="95" t="s">
        <v>35763</v>
      </c>
      <c r="AC4122" s="95" t="s">
        <v>25849</v>
      </c>
      <c r="AD4122" s="95" t="s">
        <v>87</v>
      </c>
      <c r="AE4122" s="95" t="s">
        <v>61</v>
      </c>
      <c r="AF4122" s="95" t="s">
        <v>61</v>
      </c>
      <c r="AG4122" s="95" t="s">
        <v>89</v>
      </c>
      <c r="AH4122" s="95" t="s">
        <v>88</v>
      </c>
      <c r="AI4122" s="95" t="s">
        <v>89</v>
      </c>
      <c r="AJ4122" s="95" t="s">
        <v>88</v>
      </c>
      <c r="AK4122" s="95" t="s">
        <v>89</v>
      </c>
      <c r="AL4122" s="95" t="s">
        <v>89</v>
      </c>
      <c r="AM4122" s="95" t="s">
        <v>89</v>
      </c>
      <c r="AN4122" s="95" t="s">
        <v>88</v>
      </c>
      <c r="AO4122" s="95" t="s">
        <v>88</v>
      </c>
      <c r="AP4122" s="95" t="s">
        <v>89</v>
      </c>
      <c r="AQ4122" s="95" t="s">
        <v>90</v>
      </c>
      <c r="AR4122" s="95" t="s">
        <v>90</v>
      </c>
      <c r="AS4122" s="95" t="s">
        <v>25691</v>
      </c>
      <c r="AT4122" s="95" t="s">
        <v>92</v>
      </c>
      <c r="AU4122" s="95" t="s">
        <v>92</v>
      </c>
      <c r="AV4122" s="95" t="s">
        <v>93</v>
      </c>
      <c r="AW4122" s="95" t="s">
        <v>35764</v>
      </c>
      <c r="AX4122" s="95" t="s">
        <v>35765</v>
      </c>
      <c r="AY4122" s="95" t="s">
        <v>35766</v>
      </c>
      <c r="AZ4122" s="95" t="s">
        <v>35765</v>
      </c>
      <c r="BA4122" s="95" t="s">
        <v>97</v>
      </c>
      <c r="BB4122" s="95" t="s">
        <v>35767</v>
      </c>
      <c r="BC4122" s="95" t="s">
        <v>99</v>
      </c>
      <c r="BD4122" s="95" t="s">
        <v>100</v>
      </c>
      <c r="BE4122" s="95" t="s">
        <v>61</v>
      </c>
      <c r="BF4122" s="95" t="s">
        <v>380</v>
      </c>
      <c r="BG4122" s="95" t="s">
        <v>101</v>
      </c>
    </row>
    <row r="4123" s="86" customFormat="1" ht="19" customHeight="1" spans="1:59">
      <c r="A4123" s="95" t="s">
        <v>126</v>
      </c>
      <c r="B4123" s="95" t="s">
        <v>127</v>
      </c>
      <c r="C4123" s="95" t="s">
        <v>248</v>
      </c>
      <c r="D4123" s="95" t="s">
        <v>249</v>
      </c>
      <c r="E4123" s="95" t="s">
        <v>1651</v>
      </c>
      <c r="F4123" s="95" t="s">
        <v>819</v>
      </c>
      <c r="G4123" s="95" t="s">
        <v>132</v>
      </c>
      <c r="H4123" s="95" t="s">
        <v>109</v>
      </c>
      <c r="I4123" s="95" t="s">
        <v>35768</v>
      </c>
      <c r="J4123" s="95" t="s">
        <v>35769</v>
      </c>
      <c r="K4123" s="95" t="s">
        <v>35770</v>
      </c>
      <c r="L4123" s="95" t="s">
        <v>73</v>
      </c>
      <c r="M4123" s="95" t="s">
        <v>3402</v>
      </c>
      <c r="N4123" s="95" t="s">
        <v>948</v>
      </c>
      <c r="O4123" s="95" t="s">
        <v>1537</v>
      </c>
      <c r="P4123" s="95" t="s">
        <v>1538</v>
      </c>
      <c r="Q4123" s="95" t="s">
        <v>188</v>
      </c>
      <c r="R4123" s="95" t="s">
        <v>187</v>
      </c>
      <c r="S4123" s="95" t="s">
        <v>35771</v>
      </c>
      <c r="T4123" s="95" t="s">
        <v>209</v>
      </c>
      <c r="U4123" s="96">
        <v>0</v>
      </c>
      <c r="V4123" s="96">
        <v>115274</v>
      </c>
      <c r="W4123" s="96">
        <v>60000</v>
      </c>
      <c r="X4123" s="96">
        <v>15000</v>
      </c>
      <c r="Y4123" s="95" t="s">
        <v>143</v>
      </c>
      <c r="Z4123" s="95" t="s">
        <v>25689</v>
      </c>
      <c r="AA4123" s="95" t="s">
        <v>84</v>
      </c>
      <c r="AB4123" s="95" t="s">
        <v>819</v>
      </c>
      <c r="AC4123" s="95" t="s">
        <v>4869</v>
      </c>
      <c r="AD4123" s="95" t="s">
        <v>87</v>
      </c>
      <c r="AE4123" s="95" t="s">
        <v>61</v>
      </c>
      <c r="AF4123" s="95" t="s">
        <v>61</v>
      </c>
      <c r="AG4123" s="95" t="s">
        <v>89</v>
      </c>
      <c r="AH4123" s="95" t="s">
        <v>89</v>
      </c>
      <c r="AI4123" s="95" t="s">
        <v>89</v>
      </c>
      <c r="AJ4123" s="95" t="s">
        <v>89</v>
      </c>
      <c r="AK4123" s="95" t="s">
        <v>89</v>
      </c>
      <c r="AL4123" s="95" t="s">
        <v>89</v>
      </c>
      <c r="AM4123" s="95" t="s">
        <v>89</v>
      </c>
      <c r="AN4123" s="95" t="s">
        <v>89</v>
      </c>
      <c r="AO4123" s="95" t="s">
        <v>89</v>
      </c>
      <c r="AP4123" s="95" t="s">
        <v>89</v>
      </c>
      <c r="AQ4123" s="95" t="s">
        <v>90</v>
      </c>
      <c r="AR4123" s="95" t="s">
        <v>90</v>
      </c>
      <c r="AS4123" s="95" t="s">
        <v>25691</v>
      </c>
      <c r="AT4123" s="95" t="s">
        <v>92</v>
      </c>
      <c r="AU4123" s="95" t="s">
        <v>92</v>
      </c>
      <c r="AV4123" s="95" t="s">
        <v>93</v>
      </c>
      <c r="AW4123" s="95" t="s">
        <v>1657</v>
      </c>
      <c r="AX4123" s="95" t="s">
        <v>35772</v>
      </c>
      <c r="AY4123" s="95" t="s">
        <v>1659</v>
      </c>
      <c r="AZ4123" s="95" t="s">
        <v>35772</v>
      </c>
      <c r="BA4123" s="95" t="s">
        <v>97</v>
      </c>
      <c r="BB4123" s="95" t="s">
        <v>35773</v>
      </c>
      <c r="BC4123" s="95" t="s">
        <v>99</v>
      </c>
      <c r="BD4123" s="95" t="s">
        <v>150</v>
      </c>
      <c r="BE4123" s="95" t="s">
        <v>61</v>
      </c>
      <c r="BF4123" s="95" t="s">
        <v>209</v>
      </c>
      <c r="BG4123" s="95" t="s">
        <v>101</v>
      </c>
    </row>
    <row r="4124" s="86" customFormat="1" ht="19" customHeight="1" spans="1:59">
      <c r="A4124" s="95" t="s">
        <v>267</v>
      </c>
      <c r="B4124" s="95" t="s">
        <v>268</v>
      </c>
      <c r="C4124" s="95" t="s">
        <v>2771</v>
      </c>
      <c r="D4124" s="95" t="s">
        <v>2772</v>
      </c>
      <c r="E4124" s="95" t="s">
        <v>35774</v>
      </c>
      <c r="F4124" s="95" t="s">
        <v>10929</v>
      </c>
      <c r="G4124" s="95" t="s">
        <v>287</v>
      </c>
      <c r="H4124" s="95" t="s">
        <v>109</v>
      </c>
      <c r="I4124" s="95" t="s">
        <v>35775</v>
      </c>
      <c r="J4124" s="95" t="s">
        <v>35776</v>
      </c>
      <c r="K4124" s="95" t="s">
        <v>35777</v>
      </c>
      <c r="L4124" s="95" t="s">
        <v>73</v>
      </c>
      <c r="M4124" s="95" t="s">
        <v>823</v>
      </c>
      <c r="N4124" s="95" t="s">
        <v>2954</v>
      </c>
      <c r="O4124" s="95" t="s">
        <v>138</v>
      </c>
      <c r="P4124" s="95" t="s">
        <v>139</v>
      </c>
      <c r="Q4124" s="95" t="s">
        <v>140</v>
      </c>
      <c r="R4124" s="95" t="s">
        <v>141</v>
      </c>
      <c r="S4124" s="95" t="s">
        <v>35778</v>
      </c>
      <c r="T4124" s="95" t="s">
        <v>380</v>
      </c>
      <c r="U4124" s="96">
        <v>0</v>
      </c>
      <c r="V4124" s="96">
        <v>50000</v>
      </c>
      <c r="W4124" s="96">
        <v>10000</v>
      </c>
      <c r="X4124" s="96">
        <v>1700</v>
      </c>
      <c r="Y4124" s="95" t="s">
        <v>82</v>
      </c>
      <c r="Z4124" s="95" t="s">
        <v>25689</v>
      </c>
      <c r="AA4124" s="95" t="s">
        <v>84</v>
      </c>
      <c r="AB4124" s="95" t="s">
        <v>10929</v>
      </c>
      <c r="AC4124" s="95" t="s">
        <v>25690</v>
      </c>
      <c r="AD4124" s="95" t="s">
        <v>87</v>
      </c>
      <c r="AE4124" s="95" t="s">
        <v>61</v>
      </c>
      <c r="AF4124" s="95" t="s">
        <v>61</v>
      </c>
      <c r="AG4124" s="95" t="s">
        <v>89</v>
      </c>
      <c r="AH4124" s="95" t="s">
        <v>89</v>
      </c>
      <c r="AI4124" s="95" t="s">
        <v>89</v>
      </c>
      <c r="AJ4124" s="95" t="s">
        <v>88</v>
      </c>
      <c r="AK4124" s="95" t="s">
        <v>89</v>
      </c>
      <c r="AL4124" s="95" t="s">
        <v>88</v>
      </c>
      <c r="AM4124" s="95" t="s">
        <v>88</v>
      </c>
      <c r="AN4124" s="95" t="s">
        <v>88</v>
      </c>
      <c r="AO4124" s="95" t="s">
        <v>88</v>
      </c>
      <c r="AP4124" s="95" t="s">
        <v>89</v>
      </c>
      <c r="AQ4124" s="95" t="s">
        <v>90</v>
      </c>
      <c r="AR4124" s="95" t="s">
        <v>90</v>
      </c>
      <c r="AS4124" s="95" t="s">
        <v>25691</v>
      </c>
      <c r="AT4124" s="95" t="s">
        <v>92</v>
      </c>
      <c r="AU4124" s="95" t="s">
        <v>92</v>
      </c>
      <c r="AV4124" s="95" t="s">
        <v>93</v>
      </c>
      <c r="AW4124" s="95" t="s">
        <v>35779</v>
      </c>
      <c r="AX4124" s="95" t="s">
        <v>35780</v>
      </c>
      <c r="AY4124" s="95" t="s">
        <v>3075</v>
      </c>
      <c r="AZ4124" s="95" t="s">
        <v>35780</v>
      </c>
      <c r="BA4124" s="95" t="s">
        <v>97</v>
      </c>
      <c r="BB4124" s="95" t="s">
        <v>35781</v>
      </c>
      <c r="BC4124" s="95" t="s">
        <v>99</v>
      </c>
      <c r="BD4124" s="95" t="s">
        <v>100</v>
      </c>
      <c r="BE4124" s="95" t="s">
        <v>61</v>
      </c>
      <c r="BF4124" s="95" t="s">
        <v>380</v>
      </c>
      <c r="BG4124" s="95" t="s">
        <v>101</v>
      </c>
    </row>
    <row r="4125" s="86" customFormat="1" ht="19" customHeight="1" spans="1:59">
      <c r="A4125" s="95" t="s">
        <v>1984</v>
      </c>
      <c r="B4125" s="95" t="s">
        <v>1985</v>
      </c>
      <c r="C4125" s="95" t="s">
        <v>20233</v>
      </c>
      <c r="D4125" s="95" t="s">
        <v>20234</v>
      </c>
      <c r="E4125" s="95" t="s">
        <v>35782</v>
      </c>
      <c r="F4125" s="95" t="s">
        <v>35783</v>
      </c>
      <c r="G4125" s="95" t="s">
        <v>1990</v>
      </c>
      <c r="H4125" s="95" t="s">
        <v>109</v>
      </c>
      <c r="I4125" s="95" t="s">
        <v>35784</v>
      </c>
      <c r="J4125" s="95" t="s">
        <v>35785</v>
      </c>
      <c r="K4125" s="95" t="s">
        <v>35786</v>
      </c>
      <c r="L4125" s="95" t="s">
        <v>73</v>
      </c>
      <c r="M4125" s="95" t="s">
        <v>526</v>
      </c>
      <c r="N4125" s="95" t="s">
        <v>2029</v>
      </c>
      <c r="O4125" s="95" t="s">
        <v>115</v>
      </c>
      <c r="P4125" s="95" t="s">
        <v>116</v>
      </c>
      <c r="Q4125" s="95" t="s">
        <v>117</v>
      </c>
      <c r="R4125" s="95" t="s">
        <v>116</v>
      </c>
      <c r="S4125" s="95" t="s">
        <v>35787</v>
      </c>
      <c r="T4125" s="95" t="s">
        <v>380</v>
      </c>
      <c r="U4125" s="96">
        <v>0</v>
      </c>
      <c r="V4125" s="96">
        <v>7650</v>
      </c>
      <c r="W4125" s="96">
        <v>6000</v>
      </c>
      <c r="X4125" s="96">
        <v>3000</v>
      </c>
      <c r="Y4125" s="95" t="s">
        <v>82</v>
      </c>
      <c r="Z4125" s="95" t="s">
        <v>25689</v>
      </c>
      <c r="AA4125" s="95" t="s">
        <v>84</v>
      </c>
      <c r="AB4125" s="95" t="s">
        <v>35788</v>
      </c>
      <c r="AC4125" s="95" t="s">
        <v>26031</v>
      </c>
      <c r="AD4125" s="95" t="s">
        <v>87</v>
      </c>
      <c r="AE4125" s="95" t="s">
        <v>61</v>
      </c>
      <c r="AF4125" s="95" t="s">
        <v>61</v>
      </c>
      <c r="AG4125" s="95" t="s">
        <v>89</v>
      </c>
      <c r="AH4125" s="95" t="s">
        <v>89</v>
      </c>
      <c r="AI4125" s="95" t="s">
        <v>89</v>
      </c>
      <c r="AJ4125" s="95" t="s">
        <v>89</v>
      </c>
      <c r="AK4125" s="95" t="s">
        <v>89</v>
      </c>
      <c r="AL4125" s="95" t="s">
        <v>89</v>
      </c>
      <c r="AM4125" s="95" t="s">
        <v>89</v>
      </c>
      <c r="AN4125" s="95" t="s">
        <v>89</v>
      </c>
      <c r="AO4125" s="95" t="s">
        <v>89</v>
      </c>
      <c r="AP4125" s="95" t="s">
        <v>89</v>
      </c>
      <c r="AQ4125" s="95" t="s">
        <v>90</v>
      </c>
      <c r="AR4125" s="95" t="s">
        <v>90</v>
      </c>
      <c r="AS4125" s="95" t="s">
        <v>25691</v>
      </c>
      <c r="AT4125" s="95" t="s">
        <v>92</v>
      </c>
      <c r="AU4125" s="95" t="s">
        <v>92</v>
      </c>
      <c r="AV4125" s="95" t="s">
        <v>93</v>
      </c>
      <c r="AW4125" s="95" t="s">
        <v>35789</v>
      </c>
      <c r="AX4125" s="95" t="s">
        <v>35790</v>
      </c>
      <c r="AY4125" s="95" t="s">
        <v>9993</v>
      </c>
      <c r="AZ4125" s="95" t="s">
        <v>35790</v>
      </c>
      <c r="BA4125" s="95" t="s">
        <v>97</v>
      </c>
      <c r="BB4125" s="95" t="s">
        <v>35791</v>
      </c>
      <c r="BC4125" s="95" t="s">
        <v>99</v>
      </c>
      <c r="BD4125" s="95" t="s">
        <v>100</v>
      </c>
      <c r="BE4125" s="95" t="s">
        <v>61</v>
      </c>
      <c r="BF4125" s="95" t="s">
        <v>380</v>
      </c>
      <c r="BG4125" s="95" t="s">
        <v>101</v>
      </c>
    </row>
    <row r="4126" s="86" customFormat="1" ht="19" customHeight="1" spans="1:59">
      <c r="A4126" s="95" t="s">
        <v>516</v>
      </c>
      <c r="B4126" s="95" t="s">
        <v>517</v>
      </c>
      <c r="C4126" s="95" t="s">
        <v>681</v>
      </c>
      <c r="D4126" s="95" t="s">
        <v>682</v>
      </c>
      <c r="E4126" s="95" t="s">
        <v>14538</v>
      </c>
      <c r="F4126" s="95" t="s">
        <v>2370</v>
      </c>
      <c r="G4126" s="95" t="s">
        <v>2370</v>
      </c>
      <c r="H4126" s="95" t="s">
        <v>1571</v>
      </c>
      <c r="I4126" s="95" t="s">
        <v>35792</v>
      </c>
      <c r="J4126" s="95" t="s">
        <v>35793</v>
      </c>
      <c r="K4126" s="95" t="s">
        <v>35794</v>
      </c>
      <c r="L4126" s="95" t="s">
        <v>73</v>
      </c>
      <c r="M4126" s="95" t="s">
        <v>508</v>
      </c>
      <c r="N4126" s="95" t="s">
        <v>10441</v>
      </c>
      <c r="O4126" s="95" t="s">
        <v>3451</v>
      </c>
      <c r="P4126" s="95" t="s">
        <v>3452</v>
      </c>
      <c r="Q4126" s="95" t="s">
        <v>4117</v>
      </c>
      <c r="R4126" s="95" t="s">
        <v>3452</v>
      </c>
      <c r="S4126" s="95" t="s">
        <v>35795</v>
      </c>
      <c r="T4126" s="95" t="s">
        <v>119</v>
      </c>
      <c r="U4126" s="96">
        <v>0</v>
      </c>
      <c r="V4126" s="96">
        <v>31500</v>
      </c>
      <c r="W4126" s="96">
        <v>25000</v>
      </c>
      <c r="X4126" s="96">
        <v>5000</v>
      </c>
      <c r="Y4126" s="95" t="s">
        <v>82</v>
      </c>
      <c r="Z4126" s="95" t="s">
        <v>25689</v>
      </c>
      <c r="AA4126" s="95" t="s">
        <v>84</v>
      </c>
      <c r="AB4126" s="95" t="s">
        <v>14543</v>
      </c>
      <c r="AC4126" s="95" t="s">
        <v>25757</v>
      </c>
      <c r="AD4126" s="95" t="s">
        <v>87</v>
      </c>
      <c r="AE4126" s="95" t="s">
        <v>61</v>
      </c>
      <c r="AF4126" s="95" t="s">
        <v>61</v>
      </c>
      <c r="AG4126" s="95" t="s">
        <v>89</v>
      </c>
      <c r="AH4126" s="95" t="s">
        <v>89</v>
      </c>
      <c r="AI4126" s="95" t="s">
        <v>89</v>
      </c>
      <c r="AJ4126" s="95" t="s">
        <v>88</v>
      </c>
      <c r="AK4126" s="95" t="s">
        <v>89</v>
      </c>
      <c r="AL4126" s="95" t="s">
        <v>89</v>
      </c>
      <c r="AM4126" s="95" t="s">
        <v>89</v>
      </c>
      <c r="AN4126" s="95" t="s">
        <v>89</v>
      </c>
      <c r="AO4126" s="95" t="s">
        <v>88</v>
      </c>
      <c r="AP4126" s="95" t="s">
        <v>89</v>
      </c>
      <c r="AQ4126" s="95" t="s">
        <v>90</v>
      </c>
      <c r="AR4126" s="95" t="s">
        <v>90</v>
      </c>
      <c r="AS4126" s="95" t="s">
        <v>25691</v>
      </c>
      <c r="AT4126" s="95" t="s">
        <v>92</v>
      </c>
      <c r="AU4126" s="95" t="s">
        <v>92</v>
      </c>
      <c r="AV4126" s="95" t="s">
        <v>93</v>
      </c>
      <c r="AW4126" s="95" t="s">
        <v>14544</v>
      </c>
      <c r="AX4126" s="95" t="s">
        <v>35796</v>
      </c>
      <c r="AY4126" s="95" t="s">
        <v>14546</v>
      </c>
      <c r="AZ4126" s="95" t="s">
        <v>35796</v>
      </c>
      <c r="BA4126" s="95" t="s">
        <v>97</v>
      </c>
      <c r="BB4126" s="95" t="s">
        <v>35797</v>
      </c>
      <c r="BC4126" s="95" t="s">
        <v>99</v>
      </c>
      <c r="BD4126" s="95" t="s">
        <v>100</v>
      </c>
      <c r="BE4126" s="95" t="s">
        <v>61</v>
      </c>
      <c r="BF4126" s="95" t="s">
        <v>119</v>
      </c>
      <c r="BG4126" s="95" t="s">
        <v>101</v>
      </c>
    </row>
    <row r="4127" s="86" customFormat="1" ht="19" customHeight="1" spans="1:59">
      <c r="A4127" s="95" t="s">
        <v>1984</v>
      </c>
      <c r="B4127" s="95" t="s">
        <v>1985</v>
      </c>
      <c r="C4127" s="95" t="s">
        <v>2906</v>
      </c>
      <c r="D4127" s="95" t="s">
        <v>2907</v>
      </c>
      <c r="E4127" s="95" t="s">
        <v>35798</v>
      </c>
      <c r="F4127" s="95" t="s">
        <v>35799</v>
      </c>
      <c r="G4127" s="95" t="s">
        <v>35800</v>
      </c>
      <c r="H4127" s="95" t="s">
        <v>158</v>
      </c>
      <c r="I4127" s="95" t="s">
        <v>35801</v>
      </c>
      <c r="J4127" s="95" t="s">
        <v>35802</v>
      </c>
      <c r="K4127" s="95" t="s">
        <v>35803</v>
      </c>
      <c r="L4127" s="95" t="s">
        <v>73</v>
      </c>
      <c r="M4127" s="95" t="s">
        <v>526</v>
      </c>
      <c r="N4127" s="95" t="s">
        <v>185</v>
      </c>
      <c r="O4127" s="95" t="s">
        <v>164</v>
      </c>
      <c r="P4127" s="95" t="s">
        <v>165</v>
      </c>
      <c r="Q4127" s="95" t="s">
        <v>166</v>
      </c>
      <c r="R4127" s="95" t="s">
        <v>167</v>
      </c>
      <c r="S4127" s="95" t="s">
        <v>35804</v>
      </c>
      <c r="T4127" s="95" t="s">
        <v>380</v>
      </c>
      <c r="U4127" s="96">
        <v>0</v>
      </c>
      <c r="V4127" s="96">
        <v>2850</v>
      </c>
      <c r="W4127" s="96">
        <v>1900</v>
      </c>
      <c r="X4127" s="96">
        <v>1900</v>
      </c>
      <c r="Y4127" s="95" t="s">
        <v>82</v>
      </c>
      <c r="Z4127" s="95" t="s">
        <v>25689</v>
      </c>
      <c r="AA4127" s="95" t="s">
        <v>84</v>
      </c>
      <c r="AB4127" s="95" t="s">
        <v>35805</v>
      </c>
      <c r="AC4127" s="95" t="s">
        <v>25830</v>
      </c>
      <c r="AD4127" s="95" t="s">
        <v>87</v>
      </c>
      <c r="AE4127" s="95" t="s">
        <v>61</v>
      </c>
      <c r="AF4127" s="95" t="s">
        <v>61</v>
      </c>
      <c r="AG4127" s="95" t="s">
        <v>89</v>
      </c>
      <c r="AH4127" s="95" t="s">
        <v>89</v>
      </c>
      <c r="AI4127" s="95" t="s">
        <v>89</v>
      </c>
      <c r="AJ4127" s="95" t="s">
        <v>89</v>
      </c>
      <c r="AK4127" s="95" t="s">
        <v>89</v>
      </c>
      <c r="AL4127" s="95" t="s">
        <v>89</v>
      </c>
      <c r="AM4127" s="95" t="s">
        <v>89</v>
      </c>
      <c r="AN4127" s="95" t="s">
        <v>89</v>
      </c>
      <c r="AO4127" s="95" t="s">
        <v>89</v>
      </c>
      <c r="AP4127" s="95" t="s">
        <v>89</v>
      </c>
      <c r="AQ4127" s="95" t="s">
        <v>90</v>
      </c>
      <c r="AR4127" s="95" t="s">
        <v>90</v>
      </c>
      <c r="AS4127" s="95" t="s">
        <v>25691</v>
      </c>
      <c r="AT4127" s="95" t="s">
        <v>92</v>
      </c>
      <c r="AU4127" s="95" t="s">
        <v>92</v>
      </c>
      <c r="AV4127" s="95" t="s">
        <v>93</v>
      </c>
      <c r="AW4127" s="95" t="s">
        <v>35806</v>
      </c>
      <c r="AX4127" s="95" t="s">
        <v>35807</v>
      </c>
      <c r="AY4127" s="95" t="s">
        <v>27216</v>
      </c>
      <c r="AZ4127" s="95" t="s">
        <v>35807</v>
      </c>
      <c r="BA4127" s="95" t="s">
        <v>97</v>
      </c>
      <c r="BB4127" s="95" t="s">
        <v>35808</v>
      </c>
      <c r="BC4127" s="95" t="s">
        <v>99</v>
      </c>
      <c r="BD4127" s="95" t="s">
        <v>100</v>
      </c>
      <c r="BE4127" s="95" t="s">
        <v>61</v>
      </c>
      <c r="BF4127" s="95" t="s">
        <v>380</v>
      </c>
      <c r="BG4127" s="95" t="s">
        <v>101</v>
      </c>
    </row>
    <row r="4128" s="86" customFormat="1" ht="19" customHeight="1" spans="1:59">
      <c r="A4128" s="95" t="s">
        <v>646</v>
      </c>
      <c r="B4128" s="95" t="s">
        <v>647</v>
      </c>
      <c r="C4128" s="95" t="s">
        <v>971</v>
      </c>
      <c r="D4128" s="95" t="s">
        <v>972</v>
      </c>
      <c r="E4128" s="95" t="s">
        <v>35809</v>
      </c>
      <c r="F4128" s="95" t="s">
        <v>35810</v>
      </c>
      <c r="G4128" s="95" t="s">
        <v>8141</v>
      </c>
      <c r="H4128" s="95" t="s">
        <v>1571</v>
      </c>
      <c r="I4128" s="95" t="s">
        <v>35811</v>
      </c>
      <c r="J4128" s="95" t="s">
        <v>35812</v>
      </c>
      <c r="K4128" s="95" t="s">
        <v>35813</v>
      </c>
      <c r="L4128" s="95" t="s">
        <v>73</v>
      </c>
      <c r="M4128" s="95" t="s">
        <v>526</v>
      </c>
      <c r="N4128" s="95" t="s">
        <v>2029</v>
      </c>
      <c r="O4128" s="95" t="s">
        <v>949</v>
      </c>
      <c r="P4128" s="95" t="s">
        <v>950</v>
      </c>
      <c r="Q4128" s="95" t="s">
        <v>3226</v>
      </c>
      <c r="R4128" s="95" t="s">
        <v>3227</v>
      </c>
      <c r="S4128" s="95" t="s">
        <v>35814</v>
      </c>
      <c r="T4128" s="95" t="s">
        <v>380</v>
      </c>
      <c r="U4128" s="96">
        <v>0</v>
      </c>
      <c r="V4128" s="96">
        <v>5480</v>
      </c>
      <c r="W4128" s="96">
        <v>4300</v>
      </c>
      <c r="X4128" s="96">
        <v>2500</v>
      </c>
      <c r="Y4128" s="95" t="s">
        <v>82</v>
      </c>
      <c r="Z4128" s="95" t="s">
        <v>25689</v>
      </c>
      <c r="AA4128" s="95" t="s">
        <v>84</v>
      </c>
      <c r="AB4128" s="95" t="s">
        <v>35815</v>
      </c>
      <c r="AC4128" s="95" t="s">
        <v>26031</v>
      </c>
      <c r="AD4128" s="95" t="s">
        <v>87</v>
      </c>
      <c r="AE4128" s="95" t="s">
        <v>61</v>
      </c>
      <c r="AF4128" s="95" t="s">
        <v>61</v>
      </c>
      <c r="AG4128" s="95" t="s">
        <v>89</v>
      </c>
      <c r="AH4128" s="95" t="s">
        <v>88</v>
      </c>
      <c r="AI4128" s="95" t="s">
        <v>88</v>
      </c>
      <c r="AJ4128" s="95" t="s">
        <v>89</v>
      </c>
      <c r="AK4128" s="95" t="s">
        <v>88</v>
      </c>
      <c r="AL4128" s="95" t="s">
        <v>88</v>
      </c>
      <c r="AM4128" s="95" t="s">
        <v>89</v>
      </c>
      <c r="AN4128" s="95" t="s">
        <v>88</v>
      </c>
      <c r="AO4128" s="95" t="s">
        <v>88</v>
      </c>
      <c r="AP4128" s="95" t="s">
        <v>89</v>
      </c>
      <c r="AQ4128" s="95" t="s">
        <v>90</v>
      </c>
      <c r="AR4128" s="95" t="s">
        <v>90</v>
      </c>
      <c r="AS4128" s="95" t="s">
        <v>25691</v>
      </c>
      <c r="AT4128" s="95" t="s">
        <v>92</v>
      </c>
      <c r="AU4128" s="95" t="s">
        <v>92</v>
      </c>
      <c r="AV4128" s="95" t="s">
        <v>93</v>
      </c>
      <c r="AW4128" s="95" t="s">
        <v>35816</v>
      </c>
      <c r="AX4128" s="95" t="s">
        <v>35817</v>
      </c>
      <c r="AY4128" s="95" t="s">
        <v>35818</v>
      </c>
      <c r="AZ4128" s="95" t="s">
        <v>35817</v>
      </c>
      <c r="BA4128" s="95" t="s">
        <v>97</v>
      </c>
      <c r="BB4128" s="95" t="s">
        <v>35819</v>
      </c>
      <c r="BC4128" s="95" t="s">
        <v>99</v>
      </c>
      <c r="BD4128" s="95" t="s">
        <v>100</v>
      </c>
      <c r="BE4128" s="95" t="s">
        <v>61</v>
      </c>
      <c r="BF4128" s="95" t="s">
        <v>380</v>
      </c>
      <c r="BG4128" s="95" t="s">
        <v>101</v>
      </c>
    </row>
    <row r="4129" s="86" customFormat="1" ht="19" customHeight="1" spans="1:59">
      <c r="A4129" s="95" t="s">
        <v>485</v>
      </c>
      <c r="B4129" s="95" t="s">
        <v>486</v>
      </c>
      <c r="C4129" s="95" t="s">
        <v>1215</v>
      </c>
      <c r="D4129" s="95" t="s">
        <v>1216</v>
      </c>
      <c r="E4129" s="95" t="s">
        <v>35820</v>
      </c>
      <c r="F4129" s="95" t="s">
        <v>3213</v>
      </c>
      <c r="G4129" s="95" t="s">
        <v>3601</v>
      </c>
      <c r="H4129" s="95" t="s">
        <v>109</v>
      </c>
      <c r="I4129" s="95" t="s">
        <v>35821</v>
      </c>
      <c r="J4129" s="95" t="s">
        <v>35822</v>
      </c>
      <c r="K4129" s="95" t="s">
        <v>35823</v>
      </c>
      <c r="L4129" s="95" t="s">
        <v>73</v>
      </c>
      <c r="M4129" s="95" t="s">
        <v>74</v>
      </c>
      <c r="N4129" s="95" t="s">
        <v>880</v>
      </c>
      <c r="O4129" s="95" t="s">
        <v>2889</v>
      </c>
      <c r="P4129" s="95" t="s">
        <v>2890</v>
      </c>
      <c r="Q4129" s="95" t="s">
        <v>11291</v>
      </c>
      <c r="R4129" s="95" t="s">
        <v>11292</v>
      </c>
      <c r="S4129" s="95" t="s">
        <v>35824</v>
      </c>
      <c r="T4129" s="95" t="s">
        <v>119</v>
      </c>
      <c r="U4129" s="96">
        <v>0</v>
      </c>
      <c r="V4129" s="96">
        <v>30000</v>
      </c>
      <c r="W4129" s="96">
        <v>14000</v>
      </c>
      <c r="X4129" s="96">
        <v>5000</v>
      </c>
      <c r="Y4129" s="95" t="s">
        <v>82</v>
      </c>
      <c r="Z4129" s="95" t="s">
        <v>25689</v>
      </c>
      <c r="AA4129" s="95" t="s">
        <v>84</v>
      </c>
      <c r="AB4129" s="95" t="s">
        <v>35825</v>
      </c>
      <c r="AC4129" s="95" t="s">
        <v>25789</v>
      </c>
      <c r="AD4129" s="95" t="s">
        <v>87</v>
      </c>
      <c r="AE4129" s="95" t="s">
        <v>61</v>
      </c>
      <c r="AF4129" s="95" t="s">
        <v>61</v>
      </c>
      <c r="AG4129" s="95" t="s">
        <v>89</v>
      </c>
      <c r="AH4129" s="95" t="s">
        <v>89</v>
      </c>
      <c r="AI4129" s="95" t="s">
        <v>89</v>
      </c>
      <c r="AJ4129" s="95" t="s">
        <v>88</v>
      </c>
      <c r="AK4129" s="95" t="s">
        <v>89</v>
      </c>
      <c r="AL4129" s="95" t="s">
        <v>88</v>
      </c>
      <c r="AM4129" s="95" t="s">
        <v>88</v>
      </c>
      <c r="AN4129" s="95" t="s">
        <v>88</v>
      </c>
      <c r="AO4129" s="95" t="s">
        <v>88</v>
      </c>
      <c r="AP4129" s="95" t="s">
        <v>89</v>
      </c>
      <c r="AQ4129" s="95" t="s">
        <v>90</v>
      </c>
      <c r="AR4129" s="95" t="s">
        <v>90</v>
      </c>
      <c r="AS4129" s="95" t="s">
        <v>25691</v>
      </c>
      <c r="AT4129" s="95" t="s">
        <v>92</v>
      </c>
      <c r="AU4129" s="95" t="s">
        <v>92</v>
      </c>
      <c r="AV4129" s="95" t="s">
        <v>93</v>
      </c>
      <c r="AW4129" s="95" t="s">
        <v>35826</v>
      </c>
      <c r="AX4129" s="95" t="s">
        <v>35827</v>
      </c>
      <c r="AY4129" s="95" t="s">
        <v>29001</v>
      </c>
      <c r="AZ4129" s="95" t="s">
        <v>35827</v>
      </c>
      <c r="BA4129" s="95" t="s">
        <v>97</v>
      </c>
      <c r="BB4129" s="95" t="s">
        <v>35828</v>
      </c>
      <c r="BC4129" s="95" t="s">
        <v>99</v>
      </c>
      <c r="BD4129" s="95" t="s">
        <v>100</v>
      </c>
      <c r="BE4129" s="95" t="s">
        <v>61</v>
      </c>
      <c r="BF4129" s="95" t="s">
        <v>119</v>
      </c>
      <c r="BG4129" s="95" t="s">
        <v>101</v>
      </c>
    </row>
    <row r="4130" s="86" customFormat="1" ht="19" customHeight="1" spans="1:59">
      <c r="A4130" s="95" t="s">
        <v>694</v>
      </c>
      <c r="B4130" s="95" t="s">
        <v>695</v>
      </c>
      <c r="C4130" s="95" t="s">
        <v>1108</v>
      </c>
      <c r="D4130" s="95" t="s">
        <v>1109</v>
      </c>
      <c r="E4130" s="95" t="s">
        <v>13793</v>
      </c>
      <c r="F4130" s="95" t="s">
        <v>13794</v>
      </c>
      <c r="G4130" s="95" t="s">
        <v>769</v>
      </c>
      <c r="H4130" s="95" t="s">
        <v>109</v>
      </c>
      <c r="I4130" s="95" t="s">
        <v>35829</v>
      </c>
      <c r="J4130" s="95" t="s">
        <v>35830</v>
      </c>
      <c r="K4130" s="95" t="s">
        <v>35831</v>
      </c>
      <c r="L4130" s="95" t="s">
        <v>73</v>
      </c>
      <c r="M4130" s="95" t="s">
        <v>6709</v>
      </c>
      <c r="N4130" s="95" t="s">
        <v>114</v>
      </c>
      <c r="O4130" s="95" t="s">
        <v>292</v>
      </c>
      <c r="P4130" s="95" t="s">
        <v>293</v>
      </c>
      <c r="Q4130" s="95" t="s">
        <v>2425</v>
      </c>
      <c r="R4130" s="95" t="s">
        <v>2426</v>
      </c>
      <c r="S4130" s="95" t="s">
        <v>35832</v>
      </c>
      <c r="T4130" s="95" t="s">
        <v>380</v>
      </c>
      <c r="U4130" s="96">
        <v>0</v>
      </c>
      <c r="V4130" s="96">
        <v>36000</v>
      </c>
      <c r="W4130" s="96">
        <v>23000</v>
      </c>
      <c r="X4130" s="96">
        <v>10000</v>
      </c>
      <c r="Y4130" s="95" t="s">
        <v>82</v>
      </c>
      <c r="Z4130" s="95" t="s">
        <v>25689</v>
      </c>
      <c r="AA4130" s="95" t="s">
        <v>84</v>
      </c>
      <c r="AB4130" s="95" t="s">
        <v>13800</v>
      </c>
      <c r="AC4130" s="95" t="s">
        <v>8465</v>
      </c>
      <c r="AD4130" s="95" t="s">
        <v>87</v>
      </c>
      <c r="AE4130" s="95" t="s">
        <v>61</v>
      </c>
      <c r="AF4130" s="95" t="s">
        <v>61</v>
      </c>
      <c r="AG4130" s="95" t="s">
        <v>89</v>
      </c>
      <c r="AH4130" s="95" t="s">
        <v>89</v>
      </c>
      <c r="AI4130" s="95" t="s">
        <v>88</v>
      </c>
      <c r="AJ4130" s="95" t="s">
        <v>88</v>
      </c>
      <c r="AK4130" s="95" t="s">
        <v>88</v>
      </c>
      <c r="AL4130" s="95" t="s">
        <v>88</v>
      </c>
      <c r="AM4130" s="95" t="s">
        <v>88</v>
      </c>
      <c r="AN4130" s="95" t="s">
        <v>88</v>
      </c>
      <c r="AO4130" s="95" t="s">
        <v>88</v>
      </c>
      <c r="AP4130" s="95" t="s">
        <v>89</v>
      </c>
      <c r="AQ4130" s="95" t="s">
        <v>90</v>
      </c>
      <c r="AR4130" s="95" t="s">
        <v>90</v>
      </c>
      <c r="AS4130" s="95" t="s">
        <v>25691</v>
      </c>
      <c r="AT4130" s="95" t="s">
        <v>92</v>
      </c>
      <c r="AU4130" s="95" t="s">
        <v>92</v>
      </c>
      <c r="AV4130" s="95" t="s">
        <v>93</v>
      </c>
      <c r="AW4130" s="95" t="s">
        <v>13801</v>
      </c>
      <c r="AX4130" s="95" t="s">
        <v>35833</v>
      </c>
      <c r="AY4130" s="95" t="s">
        <v>13803</v>
      </c>
      <c r="AZ4130" s="95" t="s">
        <v>35833</v>
      </c>
      <c r="BA4130" s="95" t="s">
        <v>97</v>
      </c>
      <c r="BB4130" s="95" t="s">
        <v>35834</v>
      </c>
      <c r="BC4130" s="95" t="s">
        <v>99</v>
      </c>
      <c r="BD4130" s="95" t="s">
        <v>100</v>
      </c>
      <c r="BE4130" s="95" t="s">
        <v>61</v>
      </c>
      <c r="BF4130" s="95" t="s">
        <v>380</v>
      </c>
      <c r="BG4130" s="95" t="s">
        <v>101</v>
      </c>
    </row>
    <row r="4131" s="86" customFormat="1" ht="19" customHeight="1" spans="1:59">
      <c r="A4131" s="95" t="s">
        <v>226</v>
      </c>
      <c r="B4131" s="95" t="s">
        <v>227</v>
      </c>
      <c r="C4131" s="95" t="s">
        <v>1332</v>
      </c>
      <c r="D4131" s="95" t="s">
        <v>1333</v>
      </c>
      <c r="E4131" s="95" t="s">
        <v>5010</v>
      </c>
      <c r="F4131" s="95" t="s">
        <v>2071</v>
      </c>
      <c r="G4131" s="95" t="s">
        <v>2039</v>
      </c>
      <c r="H4131" s="95" t="s">
        <v>943</v>
      </c>
      <c r="I4131" s="95" t="s">
        <v>35835</v>
      </c>
      <c r="J4131" s="95" t="s">
        <v>35836</v>
      </c>
      <c r="K4131" s="95" t="s">
        <v>35837</v>
      </c>
      <c r="L4131" s="95" t="s">
        <v>73</v>
      </c>
      <c r="M4131" s="95" t="s">
        <v>526</v>
      </c>
      <c r="N4131" s="95" t="s">
        <v>2029</v>
      </c>
      <c r="O4131" s="95" t="s">
        <v>949</v>
      </c>
      <c r="P4131" s="95" t="s">
        <v>950</v>
      </c>
      <c r="Q4131" s="95" t="s">
        <v>257</v>
      </c>
      <c r="R4131" s="95" t="s">
        <v>951</v>
      </c>
      <c r="S4131" s="95" t="s">
        <v>35838</v>
      </c>
      <c r="T4131" s="95" t="s">
        <v>380</v>
      </c>
      <c r="U4131" s="96">
        <v>0</v>
      </c>
      <c r="V4131" s="96">
        <v>61900</v>
      </c>
      <c r="W4131" s="96">
        <v>45000</v>
      </c>
      <c r="X4131" s="96">
        <v>30000</v>
      </c>
      <c r="Y4131" s="95" t="s">
        <v>82</v>
      </c>
      <c r="Z4131" s="95" t="s">
        <v>25689</v>
      </c>
      <c r="AA4131" s="95" t="s">
        <v>84</v>
      </c>
      <c r="AB4131" s="95" t="s">
        <v>329</v>
      </c>
      <c r="AC4131" s="95" t="s">
        <v>8465</v>
      </c>
      <c r="AD4131" s="95" t="s">
        <v>87</v>
      </c>
      <c r="AE4131" s="95" t="s">
        <v>61</v>
      </c>
      <c r="AF4131" s="95" t="s">
        <v>61</v>
      </c>
      <c r="AG4131" s="95" t="s">
        <v>89</v>
      </c>
      <c r="AH4131" s="95" t="s">
        <v>89</v>
      </c>
      <c r="AI4131" s="95" t="s">
        <v>89</v>
      </c>
      <c r="AJ4131" s="95" t="s">
        <v>88</v>
      </c>
      <c r="AK4131" s="95" t="s">
        <v>89</v>
      </c>
      <c r="AL4131" s="95" t="s">
        <v>89</v>
      </c>
      <c r="AM4131" s="95" t="s">
        <v>89</v>
      </c>
      <c r="AN4131" s="95" t="s">
        <v>89</v>
      </c>
      <c r="AO4131" s="95" t="s">
        <v>88</v>
      </c>
      <c r="AP4131" s="95" t="s">
        <v>89</v>
      </c>
      <c r="AQ4131" s="95" t="s">
        <v>90</v>
      </c>
      <c r="AR4131" s="95" t="s">
        <v>90</v>
      </c>
      <c r="AS4131" s="95" t="s">
        <v>25691</v>
      </c>
      <c r="AT4131" s="95" t="s">
        <v>92</v>
      </c>
      <c r="AU4131" s="95" t="s">
        <v>92</v>
      </c>
      <c r="AV4131" s="95" t="s">
        <v>93</v>
      </c>
      <c r="AW4131" s="95" t="s">
        <v>5020</v>
      </c>
      <c r="AX4131" s="95" t="s">
        <v>35839</v>
      </c>
      <c r="AY4131" s="95" t="s">
        <v>5022</v>
      </c>
      <c r="AZ4131" s="95" t="s">
        <v>35839</v>
      </c>
      <c r="BA4131" s="95" t="s">
        <v>97</v>
      </c>
      <c r="BB4131" s="95" t="s">
        <v>35840</v>
      </c>
      <c r="BC4131" s="95" t="s">
        <v>99</v>
      </c>
      <c r="BD4131" s="95" t="s">
        <v>100</v>
      </c>
      <c r="BE4131" s="95" t="s">
        <v>61</v>
      </c>
      <c r="BF4131" s="95" t="s">
        <v>380</v>
      </c>
      <c r="BG4131" s="95" t="s">
        <v>101</v>
      </c>
    </row>
    <row r="4132" s="86" customFormat="1" ht="19" customHeight="1" spans="1:59">
      <c r="A4132" s="95" t="s">
        <v>302</v>
      </c>
      <c r="B4132" s="95" t="s">
        <v>303</v>
      </c>
      <c r="C4132" s="95" t="s">
        <v>2529</v>
      </c>
      <c r="D4132" s="95" t="s">
        <v>2530</v>
      </c>
      <c r="E4132" s="95" t="s">
        <v>13189</v>
      </c>
      <c r="F4132" s="95" t="s">
        <v>13190</v>
      </c>
      <c r="G4132" s="95" t="s">
        <v>3018</v>
      </c>
      <c r="H4132" s="95" t="s">
        <v>369</v>
      </c>
      <c r="I4132" s="95" t="s">
        <v>35841</v>
      </c>
      <c r="J4132" s="95" t="s">
        <v>35842</v>
      </c>
      <c r="K4132" s="95" t="s">
        <v>35843</v>
      </c>
      <c r="L4132" s="95" t="s">
        <v>73</v>
      </c>
      <c r="M4132" s="95" t="s">
        <v>137</v>
      </c>
      <c r="N4132" s="95" t="s">
        <v>1835</v>
      </c>
      <c r="O4132" s="95" t="s">
        <v>2625</v>
      </c>
      <c r="P4132" s="95" t="s">
        <v>2626</v>
      </c>
      <c r="Q4132" s="95" t="s">
        <v>377</v>
      </c>
      <c r="R4132" s="95" t="s">
        <v>378</v>
      </c>
      <c r="S4132" s="95" t="s">
        <v>35844</v>
      </c>
      <c r="T4132" s="95" t="s">
        <v>380</v>
      </c>
      <c r="U4132" s="96">
        <v>0</v>
      </c>
      <c r="V4132" s="96">
        <v>33767</v>
      </c>
      <c r="W4132" s="96">
        <v>27000</v>
      </c>
      <c r="X4132" s="96">
        <v>6000</v>
      </c>
      <c r="Y4132" s="95" t="s">
        <v>82</v>
      </c>
      <c r="Z4132" s="95" t="s">
        <v>25689</v>
      </c>
      <c r="AA4132" s="95" t="s">
        <v>84</v>
      </c>
      <c r="AB4132" s="95" t="s">
        <v>13195</v>
      </c>
      <c r="AC4132" s="95" t="s">
        <v>8465</v>
      </c>
      <c r="AD4132" s="95" t="s">
        <v>87</v>
      </c>
      <c r="AE4132" s="95" t="s">
        <v>61</v>
      </c>
      <c r="AF4132" s="95" t="s">
        <v>61</v>
      </c>
      <c r="AG4132" s="95" t="s">
        <v>89</v>
      </c>
      <c r="AH4132" s="95" t="s">
        <v>88</v>
      </c>
      <c r="AI4132" s="95" t="s">
        <v>88</v>
      </c>
      <c r="AJ4132" s="95" t="s">
        <v>88</v>
      </c>
      <c r="AK4132" s="95" t="s">
        <v>88</v>
      </c>
      <c r="AL4132" s="95" t="s">
        <v>88</v>
      </c>
      <c r="AM4132" s="95" t="s">
        <v>88</v>
      </c>
      <c r="AN4132" s="95" t="s">
        <v>88</v>
      </c>
      <c r="AO4132" s="95" t="s">
        <v>88</v>
      </c>
      <c r="AP4132" s="95" t="s">
        <v>89</v>
      </c>
      <c r="AQ4132" s="95" t="s">
        <v>90</v>
      </c>
      <c r="AR4132" s="95" t="s">
        <v>90</v>
      </c>
      <c r="AS4132" s="95" t="s">
        <v>25691</v>
      </c>
      <c r="AT4132" s="95" t="s">
        <v>92</v>
      </c>
      <c r="AU4132" s="95" t="s">
        <v>92</v>
      </c>
      <c r="AV4132" s="95" t="s">
        <v>93</v>
      </c>
      <c r="AW4132" s="95" t="s">
        <v>13196</v>
      </c>
      <c r="AX4132" s="95" t="s">
        <v>35845</v>
      </c>
      <c r="AY4132" s="95" t="s">
        <v>11630</v>
      </c>
      <c r="AZ4132" s="95" t="s">
        <v>35845</v>
      </c>
      <c r="BA4132" s="95" t="s">
        <v>97</v>
      </c>
      <c r="BB4132" s="95" t="s">
        <v>35846</v>
      </c>
      <c r="BC4132" s="95" t="s">
        <v>99</v>
      </c>
      <c r="BD4132" s="95" t="s">
        <v>100</v>
      </c>
      <c r="BE4132" s="95" t="s">
        <v>61</v>
      </c>
      <c r="BF4132" s="95" t="s">
        <v>380</v>
      </c>
      <c r="BG4132" s="95" t="s">
        <v>101</v>
      </c>
    </row>
    <row r="4133" s="86" customFormat="1" ht="19" customHeight="1" spans="1:59">
      <c r="A4133" s="95" t="s">
        <v>302</v>
      </c>
      <c r="B4133" s="95" t="s">
        <v>303</v>
      </c>
      <c r="C4133" s="95" t="s">
        <v>1096</v>
      </c>
      <c r="D4133" s="95" t="s">
        <v>1097</v>
      </c>
      <c r="E4133" s="95" t="s">
        <v>1098</v>
      </c>
      <c r="F4133" s="95" t="s">
        <v>12867</v>
      </c>
      <c r="G4133" s="95" t="s">
        <v>8665</v>
      </c>
      <c r="H4133" s="95" t="s">
        <v>1130</v>
      </c>
      <c r="I4133" s="95" t="s">
        <v>35847</v>
      </c>
      <c r="J4133" s="95" t="s">
        <v>35848</v>
      </c>
      <c r="K4133" s="95" t="s">
        <v>35849</v>
      </c>
      <c r="L4133" s="95" t="s">
        <v>73</v>
      </c>
      <c r="M4133" s="95" t="s">
        <v>137</v>
      </c>
      <c r="N4133" s="95" t="s">
        <v>4078</v>
      </c>
      <c r="O4133" s="95" t="s">
        <v>610</v>
      </c>
      <c r="P4133" s="95" t="s">
        <v>611</v>
      </c>
      <c r="Q4133" s="95" t="s">
        <v>3637</v>
      </c>
      <c r="R4133" s="95" t="s">
        <v>3638</v>
      </c>
      <c r="S4133" s="95" t="s">
        <v>35850</v>
      </c>
      <c r="T4133" s="95" t="s">
        <v>119</v>
      </c>
      <c r="U4133" s="96">
        <v>0</v>
      </c>
      <c r="V4133" s="96">
        <v>26300</v>
      </c>
      <c r="W4133" s="96">
        <v>21000</v>
      </c>
      <c r="X4133" s="96">
        <v>10000</v>
      </c>
      <c r="Y4133" s="95" t="s">
        <v>82</v>
      </c>
      <c r="Z4133" s="95" t="s">
        <v>25689</v>
      </c>
      <c r="AA4133" s="95" t="s">
        <v>84</v>
      </c>
      <c r="AB4133" s="95" t="s">
        <v>1103</v>
      </c>
      <c r="AC4133" s="95" t="s">
        <v>25703</v>
      </c>
      <c r="AD4133" s="95" t="s">
        <v>87</v>
      </c>
      <c r="AE4133" s="95" t="s">
        <v>61</v>
      </c>
      <c r="AF4133" s="95" t="s">
        <v>61</v>
      </c>
      <c r="AG4133" s="95" t="s">
        <v>89</v>
      </c>
      <c r="AH4133" s="95" t="s">
        <v>89</v>
      </c>
      <c r="AI4133" s="95" t="s">
        <v>89</v>
      </c>
      <c r="AJ4133" s="95" t="s">
        <v>88</v>
      </c>
      <c r="AK4133" s="95" t="s">
        <v>89</v>
      </c>
      <c r="AL4133" s="95" t="s">
        <v>89</v>
      </c>
      <c r="AM4133" s="95" t="s">
        <v>89</v>
      </c>
      <c r="AN4133" s="95" t="s">
        <v>88</v>
      </c>
      <c r="AO4133" s="95" t="s">
        <v>88</v>
      </c>
      <c r="AP4133" s="95" t="s">
        <v>89</v>
      </c>
      <c r="AQ4133" s="95" t="s">
        <v>90</v>
      </c>
      <c r="AR4133" s="95" t="s">
        <v>90</v>
      </c>
      <c r="AS4133" s="95" t="s">
        <v>25691</v>
      </c>
      <c r="AT4133" s="95" t="s">
        <v>92</v>
      </c>
      <c r="AU4133" s="95" t="s">
        <v>92</v>
      </c>
      <c r="AV4133" s="95" t="s">
        <v>93</v>
      </c>
      <c r="AW4133" s="95" t="s">
        <v>1104</v>
      </c>
      <c r="AX4133" s="95" t="s">
        <v>35851</v>
      </c>
      <c r="AY4133" s="95" t="s">
        <v>1106</v>
      </c>
      <c r="AZ4133" s="95" t="s">
        <v>35851</v>
      </c>
      <c r="BA4133" s="95" t="s">
        <v>97</v>
      </c>
      <c r="BB4133" s="95" t="s">
        <v>35852</v>
      </c>
      <c r="BC4133" s="95" t="s">
        <v>99</v>
      </c>
      <c r="BD4133" s="95" t="s">
        <v>100</v>
      </c>
      <c r="BE4133" s="95" t="s">
        <v>61</v>
      </c>
      <c r="BF4133" s="95" t="s">
        <v>119</v>
      </c>
      <c r="BG4133" s="95" t="s">
        <v>101</v>
      </c>
    </row>
    <row r="4134" s="86" customFormat="1" ht="19" customHeight="1" spans="1:59">
      <c r="A4134" s="95" t="s">
        <v>1564</v>
      </c>
      <c r="B4134" s="95" t="s">
        <v>1565</v>
      </c>
      <c r="C4134" s="95" t="s">
        <v>10472</v>
      </c>
      <c r="D4134" s="95" t="s">
        <v>10473</v>
      </c>
      <c r="E4134" s="95" t="s">
        <v>19937</v>
      </c>
      <c r="F4134" s="95" t="s">
        <v>19938</v>
      </c>
      <c r="G4134" s="95" t="s">
        <v>13837</v>
      </c>
      <c r="H4134" s="95" t="s">
        <v>605</v>
      </c>
      <c r="I4134" s="95" t="s">
        <v>35853</v>
      </c>
      <c r="J4134" s="95" t="s">
        <v>35854</v>
      </c>
      <c r="K4134" s="95" t="s">
        <v>35855</v>
      </c>
      <c r="L4134" s="95" t="s">
        <v>73</v>
      </c>
      <c r="M4134" s="95" t="s">
        <v>2801</v>
      </c>
      <c r="N4134" s="95" t="s">
        <v>203</v>
      </c>
      <c r="O4134" s="95" t="s">
        <v>5897</v>
      </c>
      <c r="P4134" s="95" t="s">
        <v>1670</v>
      </c>
      <c r="Q4134" s="95" t="s">
        <v>1669</v>
      </c>
      <c r="R4134" s="95" t="s">
        <v>1670</v>
      </c>
      <c r="S4134" s="95" t="s">
        <v>35856</v>
      </c>
      <c r="T4134" s="95" t="s">
        <v>262</v>
      </c>
      <c r="U4134" s="96">
        <v>0</v>
      </c>
      <c r="V4134" s="96">
        <v>2950</v>
      </c>
      <c r="W4134" s="96">
        <v>2300</v>
      </c>
      <c r="X4134" s="96">
        <v>2300</v>
      </c>
      <c r="Y4134" s="95" t="s">
        <v>143</v>
      </c>
      <c r="Z4134" s="95" t="s">
        <v>25689</v>
      </c>
      <c r="AA4134" s="95" t="s">
        <v>84</v>
      </c>
      <c r="AB4134" s="95" t="s">
        <v>19944</v>
      </c>
      <c r="AC4134" s="95" t="s">
        <v>25690</v>
      </c>
      <c r="AD4134" s="95" t="s">
        <v>87</v>
      </c>
      <c r="AE4134" s="95" t="s">
        <v>61</v>
      </c>
      <c r="AF4134" s="95" t="s">
        <v>61</v>
      </c>
      <c r="AG4134" s="95" t="s">
        <v>89</v>
      </c>
      <c r="AH4134" s="95" t="s">
        <v>89</v>
      </c>
      <c r="AI4134" s="95" t="s">
        <v>89</v>
      </c>
      <c r="AJ4134" s="95" t="s">
        <v>89</v>
      </c>
      <c r="AK4134" s="95" t="s">
        <v>89</v>
      </c>
      <c r="AL4134" s="95" t="s">
        <v>89</v>
      </c>
      <c r="AM4134" s="95" t="s">
        <v>89</v>
      </c>
      <c r="AN4134" s="95" t="s">
        <v>89</v>
      </c>
      <c r="AO4134" s="95" t="s">
        <v>89</v>
      </c>
      <c r="AP4134" s="95" t="s">
        <v>89</v>
      </c>
      <c r="AQ4134" s="95" t="s">
        <v>90</v>
      </c>
      <c r="AR4134" s="95" t="s">
        <v>90</v>
      </c>
      <c r="AS4134" s="95" t="s">
        <v>25691</v>
      </c>
      <c r="AT4134" s="95" t="s">
        <v>92</v>
      </c>
      <c r="AU4134" s="95" t="s">
        <v>92</v>
      </c>
      <c r="AV4134" s="95" t="s">
        <v>93</v>
      </c>
      <c r="AW4134" s="95" t="s">
        <v>19945</v>
      </c>
      <c r="AX4134" s="95" t="s">
        <v>35857</v>
      </c>
      <c r="AY4134" s="95" t="s">
        <v>19947</v>
      </c>
      <c r="AZ4134" s="95" t="s">
        <v>35857</v>
      </c>
      <c r="BA4134" s="95" t="s">
        <v>215</v>
      </c>
      <c r="BB4134" s="95" t="s">
        <v>35858</v>
      </c>
      <c r="BC4134" s="95" t="s">
        <v>99</v>
      </c>
      <c r="BD4134" s="95" t="s">
        <v>150</v>
      </c>
      <c r="BE4134" s="95" t="s">
        <v>61</v>
      </c>
      <c r="BF4134" s="95" t="s">
        <v>262</v>
      </c>
      <c r="BG4134" s="95" t="s">
        <v>101</v>
      </c>
    </row>
    <row r="4135" s="86" customFormat="1" ht="19" customHeight="1" spans="1:59">
      <c r="A4135" s="95" t="s">
        <v>1774</v>
      </c>
      <c r="B4135" s="95" t="s">
        <v>1775</v>
      </c>
      <c r="C4135" s="95" t="s">
        <v>3077</v>
      </c>
      <c r="D4135" s="95" t="s">
        <v>3078</v>
      </c>
      <c r="E4135" s="95" t="s">
        <v>35859</v>
      </c>
      <c r="F4135" s="95" t="s">
        <v>3367</v>
      </c>
      <c r="G4135" s="95" t="s">
        <v>3367</v>
      </c>
      <c r="H4135" s="95" t="s">
        <v>109</v>
      </c>
      <c r="I4135" s="95" t="s">
        <v>35860</v>
      </c>
      <c r="J4135" s="95" t="s">
        <v>35861</v>
      </c>
      <c r="K4135" s="95" t="s">
        <v>35862</v>
      </c>
      <c r="L4135" s="95" t="s">
        <v>73</v>
      </c>
      <c r="M4135" s="95" t="s">
        <v>823</v>
      </c>
      <c r="N4135" s="95" t="s">
        <v>1835</v>
      </c>
      <c r="O4135" s="95" t="s">
        <v>2914</v>
      </c>
      <c r="P4135" s="95" t="s">
        <v>2915</v>
      </c>
      <c r="Q4135" s="95" t="s">
        <v>1940</v>
      </c>
      <c r="R4135" s="95" t="s">
        <v>1941</v>
      </c>
      <c r="S4135" s="95" t="s">
        <v>35863</v>
      </c>
      <c r="T4135" s="95" t="s">
        <v>380</v>
      </c>
      <c r="U4135" s="96">
        <v>0</v>
      </c>
      <c r="V4135" s="96">
        <v>12000</v>
      </c>
      <c r="W4135" s="96">
        <v>8400</v>
      </c>
      <c r="X4135" s="96">
        <v>5000</v>
      </c>
      <c r="Y4135" s="95" t="s">
        <v>82</v>
      </c>
      <c r="Z4135" s="95" t="s">
        <v>25689</v>
      </c>
      <c r="AA4135" s="95" t="s">
        <v>84</v>
      </c>
      <c r="AB4135" s="95" t="s">
        <v>35864</v>
      </c>
      <c r="AC4135" s="95" t="s">
        <v>25830</v>
      </c>
      <c r="AD4135" s="95" t="s">
        <v>87</v>
      </c>
      <c r="AE4135" s="95" t="s">
        <v>61</v>
      </c>
      <c r="AF4135" s="95" t="s">
        <v>61</v>
      </c>
      <c r="AG4135" s="95" t="s">
        <v>89</v>
      </c>
      <c r="AH4135" s="95" t="s">
        <v>89</v>
      </c>
      <c r="AI4135" s="95" t="s">
        <v>89</v>
      </c>
      <c r="AJ4135" s="95" t="s">
        <v>89</v>
      </c>
      <c r="AK4135" s="95" t="s">
        <v>89</v>
      </c>
      <c r="AL4135" s="95" t="s">
        <v>89</v>
      </c>
      <c r="AM4135" s="95" t="s">
        <v>89</v>
      </c>
      <c r="AN4135" s="95" t="s">
        <v>89</v>
      </c>
      <c r="AO4135" s="95" t="s">
        <v>89</v>
      </c>
      <c r="AP4135" s="95" t="s">
        <v>89</v>
      </c>
      <c r="AQ4135" s="95" t="s">
        <v>90</v>
      </c>
      <c r="AR4135" s="95" t="s">
        <v>90</v>
      </c>
      <c r="AS4135" s="95" t="s">
        <v>25691</v>
      </c>
      <c r="AT4135" s="95" t="s">
        <v>92</v>
      </c>
      <c r="AU4135" s="95" t="s">
        <v>92</v>
      </c>
      <c r="AV4135" s="95" t="s">
        <v>93</v>
      </c>
      <c r="AW4135" s="95" t="s">
        <v>35865</v>
      </c>
      <c r="AX4135" s="95" t="s">
        <v>35866</v>
      </c>
      <c r="AY4135" s="95" t="s">
        <v>35867</v>
      </c>
      <c r="AZ4135" s="95" t="s">
        <v>35866</v>
      </c>
      <c r="BA4135" s="95" t="s">
        <v>97</v>
      </c>
      <c r="BB4135" s="95" t="s">
        <v>35868</v>
      </c>
      <c r="BC4135" s="95" t="s">
        <v>99</v>
      </c>
      <c r="BD4135" s="95" t="s">
        <v>100</v>
      </c>
      <c r="BE4135" s="95" t="s">
        <v>61</v>
      </c>
      <c r="BF4135" s="95" t="s">
        <v>380</v>
      </c>
      <c r="BG4135" s="95" t="s">
        <v>101</v>
      </c>
    </row>
    <row r="4136" s="86" customFormat="1" ht="19" customHeight="1" spans="1:59">
      <c r="A4136" s="95" t="s">
        <v>302</v>
      </c>
      <c r="B4136" s="95" t="s">
        <v>303</v>
      </c>
      <c r="C4136" s="95" t="s">
        <v>1160</v>
      </c>
      <c r="D4136" s="95" t="s">
        <v>1161</v>
      </c>
      <c r="E4136" s="95" t="s">
        <v>4085</v>
      </c>
      <c r="F4136" s="95" t="s">
        <v>11521</v>
      </c>
      <c r="G4136" s="95" t="s">
        <v>1972</v>
      </c>
      <c r="H4136" s="95" t="s">
        <v>109</v>
      </c>
      <c r="I4136" s="95" t="s">
        <v>35869</v>
      </c>
      <c r="J4136" s="95" t="s">
        <v>35870</v>
      </c>
      <c r="K4136" s="95" t="s">
        <v>35871</v>
      </c>
      <c r="L4136" s="95" t="s">
        <v>73</v>
      </c>
      <c r="M4136" s="95" t="s">
        <v>5065</v>
      </c>
      <c r="N4136" s="95" t="s">
        <v>6778</v>
      </c>
      <c r="O4136" s="95" t="s">
        <v>257</v>
      </c>
      <c r="P4136" s="95" t="s">
        <v>258</v>
      </c>
      <c r="Q4136" s="95" t="s">
        <v>1940</v>
      </c>
      <c r="R4136" s="95" t="s">
        <v>1941</v>
      </c>
      <c r="S4136" s="95" t="s">
        <v>35872</v>
      </c>
      <c r="T4136" s="95" t="s">
        <v>380</v>
      </c>
      <c r="U4136" s="96">
        <v>0</v>
      </c>
      <c r="V4136" s="96">
        <v>30000</v>
      </c>
      <c r="W4136" s="96">
        <v>15000</v>
      </c>
      <c r="X4136" s="96">
        <v>5000</v>
      </c>
      <c r="Y4136" s="95" t="s">
        <v>143</v>
      </c>
      <c r="Z4136" s="95" t="s">
        <v>25689</v>
      </c>
      <c r="AA4136" s="95" t="s">
        <v>84</v>
      </c>
      <c r="AB4136" s="95" t="s">
        <v>4092</v>
      </c>
      <c r="AC4136" s="95" t="s">
        <v>25703</v>
      </c>
      <c r="AD4136" s="95" t="s">
        <v>87</v>
      </c>
      <c r="AE4136" s="95" t="s">
        <v>61</v>
      </c>
      <c r="AF4136" s="95" t="s">
        <v>61</v>
      </c>
      <c r="AG4136" s="95" t="s">
        <v>89</v>
      </c>
      <c r="AH4136" s="95" t="s">
        <v>89</v>
      </c>
      <c r="AI4136" s="95" t="s">
        <v>89</v>
      </c>
      <c r="AJ4136" s="95" t="s">
        <v>89</v>
      </c>
      <c r="AK4136" s="95" t="s">
        <v>89</v>
      </c>
      <c r="AL4136" s="95" t="s">
        <v>89</v>
      </c>
      <c r="AM4136" s="95" t="s">
        <v>89</v>
      </c>
      <c r="AN4136" s="95" t="s">
        <v>89</v>
      </c>
      <c r="AO4136" s="95" t="s">
        <v>89</v>
      </c>
      <c r="AP4136" s="95" t="s">
        <v>89</v>
      </c>
      <c r="AQ4136" s="95" t="s">
        <v>90</v>
      </c>
      <c r="AR4136" s="95" t="s">
        <v>90</v>
      </c>
      <c r="AS4136" s="95" t="s">
        <v>25691</v>
      </c>
      <c r="AT4136" s="95" t="s">
        <v>92</v>
      </c>
      <c r="AU4136" s="95" t="s">
        <v>92</v>
      </c>
      <c r="AV4136" s="95" t="s">
        <v>93</v>
      </c>
      <c r="AW4136" s="95" t="s">
        <v>4093</v>
      </c>
      <c r="AX4136" s="95" t="s">
        <v>35873</v>
      </c>
      <c r="AY4136" s="95" t="s">
        <v>4095</v>
      </c>
      <c r="AZ4136" s="95" t="s">
        <v>35873</v>
      </c>
      <c r="BA4136" s="95" t="s">
        <v>97</v>
      </c>
      <c r="BB4136" s="95" t="s">
        <v>35874</v>
      </c>
      <c r="BC4136" s="95" t="s">
        <v>99</v>
      </c>
      <c r="BD4136" s="95" t="s">
        <v>150</v>
      </c>
      <c r="BE4136" s="95" t="s">
        <v>61</v>
      </c>
      <c r="BF4136" s="97" t="s">
        <v>119</v>
      </c>
      <c r="BG4136" s="95" t="s">
        <v>101</v>
      </c>
    </row>
    <row r="4137" s="86" customFormat="1" ht="19" customHeight="1" spans="1:59">
      <c r="A4137" s="95" t="s">
        <v>419</v>
      </c>
      <c r="B4137" s="95" t="s">
        <v>420</v>
      </c>
      <c r="C4137" s="95" t="s">
        <v>3062</v>
      </c>
      <c r="D4137" s="95" t="s">
        <v>3063</v>
      </c>
      <c r="E4137" s="95" t="s">
        <v>35875</v>
      </c>
      <c r="F4137" s="95" t="s">
        <v>3065</v>
      </c>
      <c r="G4137" s="95" t="s">
        <v>425</v>
      </c>
      <c r="H4137" s="95" t="s">
        <v>109</v>
      </c>
      <c r="I4137" s="95" t="s">
        <v>35876</v>
      </c>
      <c r="J4137" s="95" t="s">
        <v>35877</v>
      </c>
      <c r="K4137" s="95" t="s">
        <v>35878</v>
      </c>
      <c r="L4137" s="95" t="s">
        <v>73</v>
      </c>
      <c r="M4137" s="95" t="s">
        <v>17453</v>
      </c>
      <c r="N4137" s="95" t="s">
        <v>15712</v>
      </c>
      <c r="O4137" s="95" t="s">
        <v>1537</v>
      </c>
      <c r="P4137" s="95" t="s">
        <v>1538</v>
      </c>
      <c r="Q4137" s="95" t="s">
        <v>4513</v>
      </c>
      <c r="R4137" s="95" t="s">
        <v>4514</v>
      </c>
      <c r="S4137" s="95" t="s">
        <v>35879</v>
      </c>
      <c r="T4137" s="95" t="s">
        <v>380</v>
      </c>
      <c r="U4137" s="96">
        <v>0</v>
      </c>
      <c r="V4137" s="96">
        <v>20000</v>
      </c>
      <c r="W4137" s="96">
        <v>12000</v>
      </c>
      <c r="X4137" s="96">
        <v>6000</v>
      </c>
      <c r="Y4137" s="95" t="s">
        <v>143</v>
      </c>
      <c r="Z4137" s="95" t="s">
        <v>25689</v>
      </c>
      <c r="AA4137" s="95" t="s">
        <v>84</v>
      </c>
      <c r="AB4137" s="95" t="s">
        <v>3072</v>
      </c>
      <c r="AC4137" s="95" t="s">
        <v>4869</v>
      </c>
      <c r="AD4137" s="95" t="s">
        <v>87</v>
      </c>
      <c r="AE4137" s="95" t="s">
        <v>61</v>
      </c>
      <c r="AF4137" s="95" t="s">
        <v>61</v>
      </c>
      <c r="AG4137" s="95" t="s">
        <v>89</v>
      </c>
      <c r="AH4137" s="95" t="s">
        <v>89</v>
      </c>
      <c r="AI4137" s="95" t="s">
        <v>88</v>
      </c>
      <c r="AJ4137" s="95" t="s">
        <v>89</v>
      </c>
      <c r="AK4137" s="95" t="s">
        <v>89</v>
      </c>
      <c r="AL4137" s="95" t="s">
        <v>89</v>
      </c>
      <c r="AM4137" s="95" t="s">
        <v>89</v>
      </c>
      <c r="AN4137" s="95" t="s">
        <v>89</v>
      </c>
      <c r="AO4137" s="95" t="s">
        <v>89</v>
      </c>
      <c r="AP4137" s="95" t="s">
        <v>89</v>
      </c>
      <c r="AQ4137" s="95" t="s">
        <v>90</v>
      </c>
      <c r="AR4137" s="95" t="s">
        <v>90</v>
      </c>
      <c r="AS4137" s="95" t="s">
        <v>25691</v>
      </c>
      <c r="AT4137" s="95" t="s">
        <v>92</v>
      </c>
      <c r="AU4137" s="95" t="s">
        <v>92</v>
      </c>
      <c r="AV4137" s="95" t="s">
        <v>93</v>
      </c>
      <c r="AW4137" s="95" t="s">
        <v>3073</v>
      </c>
      <c r="AX4137" s="95" t="s">
        <v>35880</v>
      </c>
      <c r="AY4137" s="95" t="s">
        <v>3075</v>
      </c>
      <c r="AZ4137" s="95" t="s">
        <v>35880</v>
      </c>
      <c r="BA4137" s="95" t="s">
        <v>97</v>
      </c>
      <c r="BB4137" s="95" t="s">
        <v>35881</v>
      </c>
      <c r="BC4137" s="95" t="s">
        <v>99</v>
      </c>
      <c r="BD4137" s="95" t="s">
        <v>150</v>
      </c>
      <c r="BE4137" s="95" t="s">
        <v>61</v>
      </c>
      <c r="BF4137" s="95" t="s">
        <v>380</v>
      </c>
      <c r="BG4137" s="95" t="s">
        <v>101</v>
      </c>
    </row>
    <row r="4138" s="86" customFormat="1" ht="19" customHeight="1" spans="1:59">
      <c r="A4138" s="95" t="s">
        <v>1774</v>
      </c>
      <c r="B4138" s="95" t="s">
        <v>1775</v>
      </c>
      <c r="C4138" s="95" t="s">
        <v>6861</v>
      </c>
      <c r="D4138" s="95" t="s">
        <v>6862</v>
      </c>
      <c r="E4138" s="95" t="s">
        <v>17477</v>
      </c>
      <c r="F4138" s="95" t="s">
        <v>17478</v>
      </c>
      <c r="G4138" s="95" t="s">
        <v>3183</v>
      </c>
      <c r="H4138" s="95" t="s">
        <v>1299</v>
      </c>
      <c r="I4138" s="95" t="s">
        <v>35882</v>
      </c>
      <c r="J4138" s="95" t="s">
        <v>35883</v>
      </c>
      <c r="K4138" s="95" t="s">
        <v>35884</v>
      </c>
      <c r="L4138" s="95" t="s">
        <v>73</v>
      </c>
      <c r="M4138" s="95" t="s">
        <v>2014</v>
      </c>
      <c r="N4138" s="95" t="s">
        <v>2954</v>
      </c>
      <c r="O4138" s="95" t="s">
        <v>1739</v>
      </c>
      <c r="P4138" s="95" t="s">
        <v>1740</v>
      </c>
      <c r="Q4138" s="95" t="s">
        <v>1728</v>
      </c>
      <c r="R4138" s="95" t="s">
        <v>1307</v>
      </c>
      <c r="S4138" s="95" t="s">
        <v>35885</v>
      </c>
      <c r="T4138" s="95" t="s">
        <v>119</v>
      </c>
      <c r="U4138" s="96">
        <v>0</v>
      </c>
      <c r="V4138" s="96">
        <v>25000</v>
      </c>
      <c r="W4138" s="96">
        <v>20000</v>
      </c>
      <c r="X4138" s="96">
        <v>5000</v>
      </c>
      <c r="Y4138" s="95" t="s">
        <v>82</v>
      </c>
      <c r="Z4138" s="95" t="s">
        <v>25689</v>
      </c>
      <c r="AA4138" s="95" t="s">
        <v>84</v>
      </c>
      <c r="AB4138" s="95" t="s">
        <v>17483</v>
      </c>
      <c r="AC4138" s="95" t="s">
        <v>8465</v>
      </c>
      <c r="AD4138" s="95" t="s">
        <v>87</v>
      </c>
      <c r="AE4138" s="95" t="s">
        <v>61</v>
      </c>
      <c r="AF4138" s="95" t="s">
        <v>61</v>
      </c>
      <c r="AG4138" s="95" t="s">
        <v>89</v>
      </c>
      <c r="AH4138" s="95" t="s">
        <v>89</v>
      </c>
      <c r="AI4138" s="95" t="s">
        <v>89</v>
      </c>
      <c r="AJ4138" s="95" t="s">
        <v>89</v>
      </c>
      <c r="AK4138" s="95" t="s">
        <v>89</v>
      </c>
      <c r="AL4138" s="95" t="s">
        <v>89</v>
      </c>
      <c r="AM4138" s="95" t="s">
        <v>89</v>
      </c>
      <c r="AN4138" s="95" t="s">
        <v>89</v>
      </c>
      <c r="AO4138" s="95" t="s">
        <v>89</v>
      </c>
      <c r="AP4138" s="95" t="s">
        <v>89</v>
      </c>
      <c r="AQ4138" s="95" t="s">
        <v>90</v>
      </c>
      <c r="AR4138" s="95" t="s">
        <v>90</v>
      </c>
      <c r="AS4138" s="95" t="s">
        <v>25691</v>
      </c>
      <c r="AT4138" s="95" t="s">
        <v>92</v>
      </c>
      <c r="AU4138" s="95" t="s">
        <v>92</v>
      </c>
      <c r="AV4138" s="95" t="s">
        <v>93</v>
      </c>
      <c r="AW4138" s="95" t="s">
        <v>17484</v>
      </c>
      <c r="AX4138" s="95" t="s">
        <v>35886</v>
      </c>
      <c r="AY4138" s="95" t="s">
        <v>17486</v>
      </c>
      <c r="AZ4138" s="95" t="s">
        <v>35886</v>
      </c>
      <c r="BA4138" s="95" t="s">
        <v>97</v>
      </c>
      <c r="BB4138" s="95" t="s">
        <v>35887</v>
      </c>
      <c r="BC4138" s="95" t="s">
        <v>99</v>
      </c>
      <c r="BD4138" s="95" t="s">
        <v>100</v>
      </c>
      <c r="BE4138" s="95" t="s">
        <v>61</v>
      </c>
      <c r="BF4138" s="95" t="s">
        <v>119</v>
      </c>
      <c r="BG4138" s="95" t="s">
        <v>101</v>
      </c>
    </row>
    <row r="4139" s="86" customFormat="1" ht="19" customHeight="1" spans="1:59">
      <c r="A4139" s="95" t="s">
        <v>2742</v>
      </c>
      <c r="B4139" s="95" t="s">
        <v>2743</v>
      </c>
      <c r="C4139" s="95" t="s">
        <v>8771</v>
      </c>
      <c r="D4139" s="95" t="s">
        <v>8772</v>
      </c>
      <c r="E4139" s="95" t="s">
        <v>8773</v>
      </c>
      <c r="F4139" s="95" t="s">
        <v>3984</v>
      </c>
      <c r="G4139" s="95" t="s">
        <v>3984</v>
      </c>
      <c r="H4139" s="95" t="s">
        <v>28072</v>
      </c>
      <c r="I4139" s="95" t="s">
        <v>35888</v>
      </c>
      <c r="J4139" s="95" t="s">
        <v>35889</v>
      </c>
      <c r="K4139" s="95" t="s">
        <v>35890</v>
      </c>
      <c r="L4139" s="95" t="s">
        <v>73</v>
      </c>
      <c r="M4139" s="95" t="s">
        <v>2385</v>
      </c>
      <c r="N4139" s="95" t="s">
        <v>8391</v>
      </c>
      <c r="O4139" s="95" t="s">
        <v>2295</v>
      </c>
      <c r="P4139" s="95" t="s">
        <v>2296</v>
      </c>
      <c r="Q4139" s="95" t="s">
        <v>11291</v>
      </c>
      <c r="R4139" s="95" t="s">
        <v>11292</v>
      </c>
      <c r="S4139" s="95" t="s">
        <v>35891</v>
      </c>
      <c r="T4139" s="95" t="s">
        <v>380</v>
      </c>
      <c r="U4139" s="96">
        <v>0</v>
      </c>
      <c r="V4139" s="96">
        <v>30938</v>
      </c>
      <c r="W4139" s="96">
        <v>10000</v>
      </c>
      <c r="X4139" s="96">
        <v>3000</v>
      </c>
      <c r="Y4139" s="95" t="s">
        <v>143</v>
      </c>
      <c r="Z4139" s="95" t="s">
        <v>25689</v>
      </c>
      <c r="AA4139" s="95" t="s">
        <v>84</v>
      </c>
      <c r="AB4139" s="95" t="s">
        <v>4241</v>
      </c>
      <c r="AC4139" s="95" t="s">
        <v>25757</v>
      </c>
      <c r="AD4139" s="95" t="s">
        <v>87</v>
      </c>
      <c r="AE4139" s="95" t="s">
        <v>61</v>
      </c>
      <c r="AF4139" s="95" t="s">
        <v>61</v>
      </c>
      <c r="AG4139" s="95" t="s">
        <v>89</v>
      </c>
      <c r="AH4139" s="95" t="s">
        <v>89</v>
      </c>
      <c r="AI4139" s="95" t="s">
        <v>88</v>
      </c>
      <c r="AJ4139" s="95" t="s">
        <v>89</v>
      </c>
      <c r="AK4139" s="95" t="s">
        <v>89</v>
      </c>
      <c r="AL4139" s="95" t="s">
        <v>88</v>
      </c>
      <c r="AM4139" s="95" t="s">
        <v>89</v>
      </c>
      <c r="AN4139" s="95" t="s">
        <v>89</v>
      </c>
      <c r="AO4139" s="95" t="s">
        <v>88</v>
      </c>
      <c r="AP4139" s="95" t="s">
        <v>89</v>
      </c>
      <c r="AQ4139" s="95" t="s">
        <v>90</v>
      </c>
      <c r="AR4139" s="95" t="s">
        <v>90</v>
      </c>
      <c r="AS4139" s="95" t="s">
        <v>25691</v>
      </c>
      <c r="AT4139" s="95" t="s">
        <v>92</v>
      </c>
      <c r="AU4139" s="95" t="s">
        <v>92</v>
      </c>
      <c r="AV4139" s="95" t="s">
        <v>93</v>
      </c>
      <c r="AW4139" s="95" t="s">
        <v>8778</v>
      </c>
      <c r="AX4139" s="95" t="s">
        <v>35892</v>
      </c>
      <c r="AY4139" s="95" t="s">
        <v>8780</v>
      </c>
      <c r="AZ4139" s="95" t="s">
        <v>35892</v>
      </c>
      <c r="BA4139" s="95" t="s">
        <v>215</v>
      </c>
      <c r="BB4139" s="95" t="s">
        <v>35893</v>
      </c>
      <c r="BC4139" s="95" t="s">
        <v>99</v>
      </c>
      <c r="BD4139" s="95" t="s">
        <v>150</v>
      </c>
      <c r="BE4139" s="95" t="s">
        <v>61</v>
      </c>
      <c r="BF4139" s="95" t="s">
        <v>380</v>
      </c>
      <c r="BG4139" s="95" t="s">
        <v>101</v>
      </c>
    </row>
    <row r="4140" s="86" customFormat="1" ht="19" customHeight="1" spans="1:59">
      <c r="A4140" s="95" t="s">
        <v>485</v>
      </c>
      <c r="B4140" s="95" t="s">
        <v>486</v>
      </c>
      <c r="C4140" s="95" t="s">
        <v>487</v>
      </c>
      <c r="D4140" s="95" t="s">
        <v>488</v>
      </c>
      <c r="E4140" s="95" t="s">
        <v>24426</v>
      </c>
      <c r="F4140" s="95" t="s">
        <v>21714</v>
      </c>
      <c r="G4140" s="95" t="s">
        <v>3601</v>
      </c>
      <c r="H4140" s="95" t="s">
        <v>109</v>
      </c>
      <c r="I4140" s="95" t="s">
        <v>35894</v>
      </c>
      <c r="J4140" s="95" t="s">
        <v>35895</v>
      </c>
      <c r="K4140" s="95" t="s">
        <v>35896</v>
      </c>
      <c r="L4140" s="95" t="s">
        <v>73</v>
      </c>
      <c r="M4140" s="95" t="s">
        <v>3069</v>
      </c>
      <c r="N4140" s="95" t="s">
        <v>35897</v>
      </c>
      <c r="O4140" s="95" t="s">
        <v>221</v>
      </c>
      <c r="P4140" s="95" t="s">
        <v>222</v>
      </c>
      <c r="Q4140" s="95" t="s">
        <v>2693</v>
      </c>
      <c r="R4140" s="95" t="s">
        <v>222</v>
      </c>
      <c r="S4140" s="95" t="s">
        <v>35898</v>
      </c>
      <c r="T4140" s="95" t="s">
        <v>119</v>
      </c>
      <c r="U4140" s="96">
        <v>0</v>
      </c>
      <c r="V4140" s="96">
        <v>12576</v>
      </c>
      <c r="W4140" s="96">
        <v>8000</v>
      </c>
      <c r="X4140" s="96">
        <v>8000</v>
      </c>
      <c r="Y4140" s="95" t="s">
        <v>82</v>
      </c>
      <c r="Z4140" s="95" t="s">
        <v>25689</v>
      </c>
      <c r="AA4140" s="95" t="s">
        <v>84</v>
      </c>
      <c r="AB4140" s="95" t="s">
        <v>24431</v>
      </c>
      <c r="AC4140" s="95" t="s">
        <v>11915</v>
      </c>
      <c r="AD4140" s="95" t="s">
        <v>87</v>
      </c>
      <c r="AE4140" s="95" t="s">
        <v>61</v>
      </c>
      <c r="AF4140" s="95" t="s">
        <v>61</v>
      </c>
      <c r="AG4140" s="95" t="s">
        <v>89</v>
      </c>
      <c r="AH4140" s="95" t="s">
        <v>89</v>
      </c>
      <c r="AI4140" s="95" t="s">
        <v>89</v>
      </c>
      <c r="AJ4140" s="95" t="s">
        <v>89</v>
      </c>
      <c r="AK4140" s="95" t="s">
        <v>89</v>
      </c>
      <c r="AL4140" s="95" t="s">
        <v>89</v>
      </c>
      <c r="AM4140" s="95" t="s">
        <v>89</v>
      </c>
      <c r="AN4140" s="95" t="s">
        <v>89</v>
      </c>
      <c r="AO4140" s="95" t="s">
        <v>89</v>
      </c>
      <c r="AP4140" s="95" t="s">
        <v>89</v>
      </c>
      <c r="AQ4140" s="95" t="s">
        <v>90</v>
      </c>
      <c r="AR4140" s="95" t="s">
        <v>90</v>
      </c>
      <c r="AS4140" s="95" t="s">
        <v>25691</v>
      </c>
      <c r="AT4140" s="95" t="s">
        <v>92</v>
      </c>
      <c r="AU4140" s="95" t="s">
        <v>92</v>
      </c>
      <c r="AV4140" s="95" t="s">
        <v>93</v>
      </c>
      <c r="AW4140" s="95" t="s">
        <v>24432</v>
      </c>
      <c r="AX4140" s="95" t="s">
        <v>35899</v>
      </c>
      <c r="AY4140" s="95" t="s">
        <v>21347</v>
      </c>
      <c r="AZ4140" s="95" t="s">
        <v>35899</v>
      </c>
      <c r="BA4140" s="95" t="s">
        <v>97</v>
      </c>
      <c r="BB4140" s="95" t="s">
        <v>35900</v>
      </c>
      <c r="BC4140" s="95" t="s">
        <v>99</v>
      </c>
      <c r="BD4140" s="95" t="s">
        <v>100</v>
      </c>
      <c r="BE4140" s="95" t="s">
        <v>61</v>
      </c>
      <c r="BF4140" s="95" t="s">
        <v>119</v>
      </c>
      <c r="BG4140" s="95" t="s">
        <v>101</v>
      </c>
    </row>
    <row r="4141" s="86" customFormat="1" ht="19" customHeight="1" spans="1:59">
      <c r="A4141" s="95" t="s">
        <v>516</v>
      </c>
      <c r="B4141" s="95" t="s">
        <v>517</v>
      </c>
      <c r="C4141" s="95" t="s">
        <v>681</v>
      </c>
      <c r="D4141" s="95" t="s">
        <v>682</v>
      </c>
      <c r="E4141" s="95" t="s">
        <v>26991</v>
      </c>
      <c r="F4141" s="95" t="s">
        <v>2924</v>
      </c>
      <c r="G4141" s="95" t="s">
        <v>2924</v>
      </c>
      <c r="H4141" s="95" t="s">
        <v>1299</v>
      </c>
      <c r="I4141" s="95" t="s">
        <v>35901</v>
      </c>
      <c r="J4141" s="95" t="s">
        <v>35902</v>
      </c>
      <c r="K4141" s="95" t="s">
        <v>35903</v>
      </c>
      <c r="L4141" s="95" t="s">
        <v>73</v>
      </c>
      <c r="M4141" s="95" t="s">
        <v>74</v>
      </c>
      <c r="N4141" s="95" t="s">
        <v>880</v>
      </c>
      <c r="O4141" s="95" t="s">
        <v>1726</v>
      </c>
      <c r="P4141" s="95" t="s">
        <v>1727</v>
      </c>
      <c r="Q4141" s="95" t="s">
        <v>1728</v>
      </c>
      <c r="R4141" s="95" t="s">
        <v>1307</v>
      </c>
      <c r="S4141" s="95" t="s">
        <v>35904</v>
      </c>
      <c r="T4141" s="95" t="s">
        <v>380</v>
      </c>
      <c r="U4141" s="96">
        <v>0</v>
      </c>
      <c r="V4141" s="96">
        <v>27500</v>
      </c>
      <c r="W4141" s="96">
        <v>16000</v>
      </c>
      <c r="X4141" s="96">
        <v>8000</v>
      </c>
      <c r="Y4141" s="95" t="s">
        <v>82</v>
      </c>
      <c r="Z4141" s="95" t="s">
        <v>25689</v>
      </c>
      <c r="AA4141" s="95" t="s">
        <v>84</v>
      </c>
      <c r="AB4141" s="95" t="s">
        <v>26997</v>
      </c>
      <c r="AC4141" s="95" t="s">
        <v>25690</v>
      </c>
      <c r="AD4141" s="95" t="s">
        <v>87</v>
      </c>
      <c r="AE4141" s="95" t="s">
        <v>61</v>
      </c>
      <c r="AF4141" s="95" t="s">
        <v>61</v>
      </c>
      <c r="AG4141" s="95" t="s">
        <v>89</v>
      </c>
      <c r="AH4141" s="95" t="s">
        <v>88</v>
      </c>
      <c r="AI4141" s="95" t="s">
        <v>89</v>
      </c>
      <c r="AJ4141" s="95" t="s">
        <v>88</v>
      </c>
      <c r="AK4141" s="95" t="s">
        <v>88</v>
      </c>
      <c r="AL4141" s="95" t="s">
        <v>88</v>
      </c>
      <c r="AM4141" s="95" t="s">
        <v>88</v>
      </c>
      <c r="AN4141" s="95" t="s">
        <v>88</v>
      </c>
      <c r="AO4141" s="95" t="s">
        <v>88</v>
      </c>
      <c r="AP4141" s="95" t="s">
        <v>89</v>
      </c>
      <c r="AQ4141" s="95" t="s">
        <v>90</v>
      </c>
      <c r="AR4141" s="95" t="s">
        <v>90</v>
      </c>
      <c r="AS4141" s="95" t="s">
        <v>25691</v>
      </c>
      <c r="AT4141" s="95" t="s">
        <v>92</v>
      </c>
      <c r="AU4141" s="95" t="s">
        <v>92</v>
      </c>
      <c r="AV4141" s="95" t="s">
        <v>93</v>
      </c>
      <c r="AW4141" s="95" t="s">
        <v>26999</v>
      </c>
      <c r="AX4141" s="95" t="s">
        <v>35905</v>
      </c>
      <c r="AY4141" s="95" t="s">
        <v>22516</v>
      </c>
      <c r="AZ4141" s="95" t="s">
        <v>35905</v>
      </c>
      <c r="BA4141" s="95" t="s">
        <v>97</v>
      </c>
      <c r="BB4141" s="95" t="s">
        <v>35906</v>
      </c>
      <c r="BC4141" s="95" t="s">
        <v>99</v>
      </c>
      <c r="BD4141" s="95" t="s">
        <v>100</v>
      </c>
      <c r="BE4141" s="95" t="s">
        <v>61</v>
      </c>
      <c r="BF4141" s="95" t="s">
        <v>380</v>
      </c>
      <c r="BG4141" s="95" t="s">
        <v>101</v>
      </c>
    </row>
    <row r="4142" s="86" customFormat="1" ht="19" customHeight="1" spans="1:59">
      <c r="A4142" s="95" t="s">
        <v>174</v>
      </c>
      <c r="B4142" s="95" t="s">
        <v>175</v>
      </c>
      <c r="C4142" s="95" t="s">
        <v>176</v>
      </c>
      <c r="D4142" s="95" t="s">
        <v>177</v>
      </c>
      <c r="E4142" s="95" t="s">
        <v>3901</v>
      </c>
      <c r="F4142" s="95" t="s">
        <v>22792</v>
      </c>
      <c r="G4142" s="95" t="s">
        <v>22793</v>
      </c>
      <c r="H4142" s="95" t="s">
        <v>232</v>
      </c>
      <c r="I4142" s="95" t="s">
        <v>35907</v>
      </c>
      <c r="J4142" s="95" t="s">
        <v>35908</v>
      </c>
      <c r="K4142" s="95" t="s">
        <v>35909</v>
      </c>
      <c r="L4142" s="95" t="s">
        <v>73</v>
      </c>
      <c r="M4142" s="95" t="s">
        <v>1526</v>
      </c>
      <c r="N4142" s="95" t="s">
        <v>114</v>
      </c>
      <c r="O4142" s="95" t="s">
        <v>774</v>
      </c>
      <c r="P4142" s="95" t="s">
        <v>775</v>
      </c>
      <c r="Q4142" s="95" t="s">
        <v>12413</v>
      </c>
      <c r="R4142" s="95" t="s">
        <v>12414</v>
      </c>
      <c r="S4142" s="95" t="s">
        <v>35910</v>
      </c>
      <c r="T4142" s="95" t="s">
        <v>380</v>
      </c>
      <c r="U4142" s="96">
        <v>0</v>
      </c>
      <c r="V4142" s="96">
        <v>12777</v>
      </c>
      <c r="W4142" s="96">
        <v>10000</v>
      </c>
      <c r="X4142" s="96">
        <v>4000</v>
      </c>
      <c r="Y4142" s="95" t="s">
        <v>82</v>
      </c>
      <c r="Z4142" s="95" t="s">
        <v>25689</v>
      </c>
      <c r="AA4142" s="95" t="s">
        <v>84</v>
      </c>
      <c r="AB4142" s="95" t="s">
        <v>3907</v>
      </c>
      <c r="AC4142" s="95" t="s">
        <v>8465</v>
      </c>
      <c r="AD4142" s="95" t="s">
        <v>87</v>
      </c>
      <c r="AE4142" s="95" t="s">
        <v>61</v>
      </c>
      <c r="AF4142" s="95" t="s">
        <v>61</v>
      </c>
      <c r="AG4142" s="95" t="s">
        <v>89</v>
      </c>
      <c r="AH4142" s="95" t="s">
        <v>89</v>
      </c>
      <c r="AI4142" s="95" t="s">
        <v>89</v>
      </c>
      <c r="AJ4142" s="95" t="s">
        <v>88</v>
      </c>
      <c r="AK4142" s="95" t="s">
        <v>89</v>
      </c>
      <c r="AL4142" s="95" t="s">
        <v>89</v>
      </c>
      <c r="AM4142" s="95" t="s">
        <v>89</v>
      </c>
      <c r="AN4142" s="95" t="s">
        <v>88</v>
      </c>
      <c r="AO4142" s="95" t="s">
        <v>88</v>
      </c>
      <c r="AP4142" s="95" t="s">
        <v>89</v>
      </c>
      <c r="AQ4142" s="95" t="s">
        <v>90</v>
      </c>
      <c r="AR4142" s="95" t="s">
        <v>90</v>
      </c>
      <c r="AS4142" s="95" t="s">
        <v>25691</v>
      </c>
      <c r="AT4142" s="95" t="s">
        <v>92</v>
      </c>
      <c r="AU4142" s="95" t="s">
        <v>92</v>
      </c>
      <c r="AV4142" s="95" t="s">
        <v>93</v>
      </c>
      <c r="AW4142" s="95" t="s">
        <v>3908</v>
      </c>
      <c r="AX4142" s="95" t="s">
        <v>35911</v>
      </c>
      <c r="AY4142" s="95" t="s">
        <v>3910</v>
      </c>
      <c r="AZ4142" s="95" t="s">
        <v>35911</v>
      </c>
      <c r="BA4142" s="95" t="s">
        <v>97</v>
      </c>
      <c r="BB4142" s="95" t="s">
        <v>35912</v>
      </c>
      <c r="BC4142" s="95" t="s">
        <v>99</v>
      </c>
      <c r="BD4142" s="95" t="s">
        <v>100</v>
      </c>
      <c r="BE4142" s="95" t="s">
        <v>61</v>
      </c>
      <c r="BF4142" s="95" t="s">
        <v>380</v>
      </c>
      <c r="BG4142" s="95" t="s">
        <v>101</v>
      </c>
    </row>
    <row r="4143" s="86" customFormat="1" ht="19" customHeight="1" spans="1:59">
      <c r="A4143" s="95" t="s">
        <v>226</v>
      </c>
      <c r="B4143" s="95" t="s">
        <v>227</v>
      </c>
      <c r="C4143" s="95" t="s">
        <v>11808</v>
      </c>
      <c r="D4143" s="95" t="s">
        <v>11809</v>
      </c>
      <c r="E4143" s="95" t="s">
        <v>35913</v>
      </c>
      <c r="F4143" s="95" t="s">
        <v>35914</v>
      </c>
      <c r="G4143" s="95" t="s">
        <v>19781</v>
      </c>
      <c r="H4143" s="95" t="s">
        <v>2636</v>
      </c>
      <c r="I4143" s="95" t="s">
        <v>35915</v>
      </c>
      <c r="J4143" s="95" t="s">
        <v>35916</v>
      </c>
      <c r="K4143" s="95" t="s">
        <v>35917</v>
      </c>
      <c r="L4143" s="95" t="s">
        <v>73</v>
      </c>
      <c r="M4143" s="95" t="s">
        <v>2014</v>
      </c>
      <c r="N4143" s="95" t="s">
        <v>897</v>
      </c>
      <c r="O4143" s="95" t="s">
        <v>3774</v>
      </c>
      <c r="P4143" s="95" t="s">
        <v>7059</v>
      </c>
      <c r="Q4143" s="95" t="s">
        <v>7060</v>
      </c>
      <c r="R4143" s="95" t="s">
        <v>7059</v>
      </c>
      <c r="S4143" s="95" t="s">
        <v>35918</v>
      </c>
      <c r="T4143" s="95" t="s">
        <v>380</v>
      </c>
      <c r="U4143" s="96">
        <v>0</v>
      </c>
      <c r="V4143" s="96">
        <v>26000</v>
      </c>
      <c r="W4143" s="96">
        <v>12000</v>
      </c>
      <c r="X4143" s="96">
        <v>2000</v>
      </c>
      <c r="Y4143" s="95" t="s">
        <v>82</v>
      </c>
      <c r="Z4143" s="95" t="s">
        <v>25689</v>
      </c>
      <c r="AA4143" s="95" t="s">
        <v>84</v>
      </c>
      <c r="AB4143" s="95" t="s">
        <v>35914</v>
      </c>
      <c r="AC4143" s="95" t="s">
        <v>25830</v>
      </c>
      <c r="AD4143" s="95" t="s">
        <v>87</v>
      </c>
      <c r="AE4143" s="95" t="s">
        <v>61</v>
      </c>
      <c r="AF4143" s="95" t="s">
        <v>61</v>
      </c>
      <c r="AG4143" s="95" t="s">
        <v>89</v>
      </c>
      <c r="AH4143" s="95" t="s">
        <v>88</v>
      </c>
      <c r="AI4143" s="95" t="s">
        <v>88</v>
      </c>
      <c r="AJ4143" s="95" t="s">
        <v>88</v>
      </c>
      <c r="AK4143" s="95" t="s">
        <v>89</v>
      </c>
      <c r="AL4143" s="95" t="s">
        <v>88</v>
      </c>
      <c r="AM4143" s="95" t="s">
        <v>88</v>
      </c>
      <c r="AN4143" s="95" t="s">
        <v>88</v>
      </c>
      <c r="AO4143" s="95" t="s">
        <v>88</v>
      </c>
      <c r="AP4143" s="95" t="s">
        <v>89</v>
      </c>
      <c r="AQ4143" s="95" t="s">
        <v>90</v>
      </c>
      <c r="AR4143" s="95" t="s">
        <v>90</v>
      </c>
      <c r="AS4143" s="95" t="s">
        <v>25691</v>
      </c>
      <c r="AT4143" s="95" t="s">
        <v>92</v>
      </c>
      <c r="AU4143" s="95" t="s">
        <v>92</v>
      </c>
      <c r="AV4143" s="95" t="s">
        <v>93</v>
      </c>
      <c r="AW4143" s="95" t="s">
        <v>35919</v>
      </c>
      <c r="AX4143" s="95" t="s">
        <v>35920</v>
      </c>
      <c r="AY4143" s="95" t="s">
        <v>35921</v>
      </c>
      <c r="AZ4143" s="95" t="s">
        <v>35920</v>
      </c>
      <c r="BA4143" s="95" t="s">
        <v>97</v>
      </c>
      <c r="BB4143" s="95" t="s">
        <v>35922</v>
      </c>
      <c r="BC4143" s="95" t="s">
        <v>99</v>
      </c>
      <c r="BD4143" s="95" t="s">
        <v>100</v>
      </c>
      <c r="BE4143" s="95" t="s">
        <v>61</v>
      </c>
      <c r="BF4143" s="95" t="s">
        <v>380</v>
      </c>
      <c r="BG4143" s="95" t="s">
        <v>101</v>
      </c>
    </row>
    <row r="4144" s="86" customFormat="1" ht="19" customHeight="1" spans="1:59">
      <c r="A4144" s="95" t="s">
        <v>1774</v>
      </c>
      <c r="B4144" s="95" t="s">
        <v>1775</v>
      </c>
      <c r="C4144" s="95" t="s">
        <v>3179</v>
      </c>
      <c r="D4144" s="95" t="s">
        <v>3180</v>
      </c>
      <c r="E4144" s="95" t="s">
        <v>3678</v>
      </c>
      <c r="F4144" s="95" t="s">
        <v>3182</v>
      </c>
      <c r="G4144" s="95" t="s">
        <v>3183</v>
      </c>
      <c r="H4144" s="95" t="s">
        <v>1299</v>
      </c>
      <c r="I4144" s="95" t="s">
        <v>35923</v>
      </c>
      <c r="J4144" s="95" t="s">
        <v>35924</v>
      </c>
      <c r="K4144" s="95" t="s">
        <v>35925</v>
      </c>
      <c r="L4144" s="95" t="s">
        <v>73</v>
      </c>
      <c r="M4144" s="95" t="s">
        <v>526</v>
      </c>
      <c r="N4144" s="95" t="s">
        <v>2398</v>
      </c>
      <c r="O4144" s="95" t="s">
        <v>1739</v>
      </c>
      <c r="P4144" s="95" t="s">
        <v>1740</v>
      </c>
      <c r="Q4144" s="95" t="s">
        <v>1728</v>
      </c>
      <c r="R4144" s="95" t="s">
        <v>1307</v>
      </c>
      <c r="S4144" s="95" t="s">
        <v>35926</v>
      </c>
      <c r="T4144" s="95" t="s">
        <v>380</v>
      </c>
      <c r="U4144" s="96">
        <v>0</v>
      </c>
      <c r="V4144" s="96">
        <v>57079</v>
      </c>
      <c r="W4144" s="96">
        <v>45000</v>
      </c>
      <c r="X4144" s="96">
        <v>18000</v>
      </c>
      <c r="Y4144" s="95" t="s">
        <v>82</v>
      </c>
      <c r="Z4144" s="95" t="s">
        <v>25689</v>
      </c>
      <c r="AA4144" s="95" t="s">
        <v>84</v>
      </c>
      <c r="AB4144" s="95" t="s">
        <v>3188</v>
      </c>
      <c r="AC4144" s="95" t="s">
        <v>25830</v>
      </c>
      <c r="AD4144" s="95" t="s">
        <v>87</v>
      </c>
      <c r="AE4144" s="95" t="s">
        <v>61</v>
      </c>
      <c r="AF4144" s="95" t="s">
        <v>61</v>
      </c>
      <c r="AG4144" s="95" t="s">
        <v>89</v>
      </c>
      <c r="AH4144" s="95" t="s">
        <v>89</v>
      </c>
      <c r="AI4144" s="95" t="s">
        <v>88</v>
      </c>
      <c r="AJ4144" s="95" t="s">
        <v>88</v>
      </c>
      <c r="AK4144" s="95" t="s">
        <v>88</v>
      </c>
      <c r="AL4144" s="95" t="s">
        <v>88</v>
      </c>
      <c r="AM4144" s="95" t="s">
        <v>88</v>
      </c>
      <c r="AN4144" s="95" t="s">
        <v>88</v>
      </c>
      <c r="AO4144" s="95" t="s">
        <v>88</v>
      </c>
      <c r="AP4144" s="95" t="s">
        <v>89</v>
      </c>
      <c r="AQ4144" s="95" t="s">
        <v>90</v>
      </c>
      <c r="AR4144" s="95" t="s">
        <v>90</v>
      </c>
      <c r="AS4144" s="95" t="s">
        <v>25691</v>
      </c>
      <c r="AT4144" s="95" t="s">
        <v>92</v>
      </c>
      <c r="AU4144" s="95" t="s">
        <v>92</v>
      </c>
      <c r="AV4144" s="95" t="s">
        <v>93</v>
      </c>
      <c r="AW4144" s="95" t="s">
        <v>3189</v>
      </c>
      <c r="AX4144" s="95" t="s">
        <v>35927</v>
      </c>
      <c r="AY4144" s="95" t="s">
        <v>3191</v>
      </c>
      <c r="AZ4144" s="95" t="s">
        <v>35927</v>
      </c>
      <c r="BA4144" s="95" t="s">
        <v>97</v>
      </c>
      <c r="BB4144" s="95" t="s">
        <v>35928</v>
      </c>
      <c r="BC4144" s="95" t="s">
        <v>99</v>
      </c>
      <c r="BD4144" s="95" t="s">
        <v>100</v>
      </c>
      <c r="BE4144" s="95" t="s">
        <v>61</v>
      </c>
      <c r="BF4144" s="95" t="s">
        <v>380</v>
      </c>
      <c r="BG4144" s="95" t="s">
        <v>101</v>
      </c>
    </row>
    <row r="4145" s="86" customFormat="1" ht="19" customHeight="1" spans="1:59">
      <c r="A4145" s="95" t="s">
        <v>1984</v>
      </c>
      <c r="B4145" s="95" t="s">
        <v>1985</v>
      </c>
      <c r="C4145" s="95" t="s">
        <v>31085</v>
      </c>
      <c r="D4145" s="95" t="s">
        <v>31086</v>
      </c>
      <c r="E4145" s="95" t="s">
        <v>31087</v>
      </c>
      <c r="F4145" s="95" t="s">
        <v>31088</v>
      </c>
      <c r="G4145" s="95" t="s">
        <v>1990</v>
      </c>
      <c r="H4145" s="95" t="s">
        <v>109</v>
      </c>
      <c r="I4145" s="95" t="s">
        <v>35929</v>
      </c>
      <c r="J4145" s="95" t="s">
        <v>35930</v>
      </c>
      <c r="K4145" s="95" t="s">
        <v>35931</v>
      </c>
      <c r="L4145" s="95" t="s">
        <v>73</v>
      </c>
      <c r="M4145" s="95" t="s">
        <v>35932</v>
      </c>
      <c r="N4145" s="95" t="s">
        <v>20466</v>
      </c>
      <c r="O4145" s="95" t="s">
        <v>204</v>
      </c>
      <c r="P4145" s="95" t="s">
        <v>205</v>
      </c>
      <c r="Q4145" s="95" t="s">
        <v>140</v>
      </c>
      <c r="R4145" s="95" t="s">
        <v>141</v>
      </c>
      <c r="S4145" s="95" t="s">
        <v>35933</v>
      </c>
      <c r="T4145" s="95" t="s">
        <v>380</v>
      </c>
      <c r="U4145" s="96">
        <v>0</v>
      </c>
      <c r="V4145" s="96">
        <v>20000</v>
      </c>
      <c r="W4145" s="96">
        <v>14500</v>
      </c>
      <c r="X4145" s="96">
        <v>14500</v>
      </c>
      <c r="Y4145" s="95" t="s">
        <v>143</v>
      </c>
      <c r="Z4145" s="95" t="s">
        <v>25689</v>
      </c>
      <c r="AA4145" s="95" t="s">
        <v>84</v>
      </c>
      <c r="AB4145" s="95" t="s">
        <v>31093</v>
      </c>
      <c r="AC4145" s="95" t="s">
        <v>25830</v>
      </c>
      <c r="AD4145" s="95" t="s">
        <v>87</v>
      </c>
      <c r="AE4145" s="95" t="s">
        <v>61</v>
      </c>
      <c r="AF4145" s="95" t="s">
        <v>61</v>
      </c>
      <c r="AG4145" s="95" t="s">
        <v>89</v>
      </c>
      <c r="AH4145" s="95" t="s">
        <v>89</v>
      </c>
      <c r="AI4145" s="95" t="s">
        <v>89</v>
      </c>
      <c r="AJ4145" s="95" t="s">
        <v>89</v>
      </c>
      <c r="AK4145" s="95" t="s">
        <v>89</v>
      </c>
      <c r="AL4145" s="95" t="s">
        <v>89</v>
      </c>
      <c r="AM4145" s="95" t="s">
        <v>89</v>
      </c>
      <c r="AN4145" s="95" t="s">
        <v>89</v>
      </c>
      <c r="AO4145" s="95" t="s">
        <v>89</v>
      </c>
      <c r="AP4145" s="95" t="s">
        <v>89</v>
      </c>
      <c r="AQ4145" s="95" t="s">
        <v>90</v>
      </c>
      <c r="AR4145" s="95" t="s">
        <v>90</v>
      </c>
      <c r="AS4145" s="95" t="s">
        <v>25691</v>
      </c>
      <c r="AT4145" s="95" t="s">
        <v>92</v>
      </c>
      <c r="AU4145" s="95" t="s">
        <v>92</v>
      </c>
      <c r="AV4145" s="95" t="s">
        <v>93</v>
      </c>
      <c r="AW4145" s="95" t="s">
        <v>31094</v>
      </c>
      <c r="AX4145" s="95" t="s">
        <v>35934</v>
      </c>
      <c r="AY4145" s="95" t="s">
        <v>31096</v>
      </c>
      <c r="AZ4145" s="95" t="s">
        <v>35934</v>
      </c>
      <c r="BA4145" s="95" t="s">
        <v>97</v>
      </c>
      <c r="BB4145" s="95" t="s">
        <v>35935</v>
      </c>
      <c r="BC4145" s="95" t="s">
        <v>99</v>
      </c>
      <c r="BD4145" s="95" t="s">
        <v>150</v>
      </c>
      <c r="BE4145" s="95" t="s">
        <v>61</v>
      </c>
      <c r="BF4145" s="95" t="s">
        <v>380</v>
      </c>
      <c r="BG4145" s="95" t="s">
        <v>101</v>
      </c>
    </row>
    <row r="4146" s="86" customFormat="1" ht="19" customHeight="1" spans="1:59">
      <c r="A4146" s="95" t="s">
        <v>646</v>
      </c>
      <c r="B4146" s="95" t="s">
        <v>647</v>
      </c>
      <c r="C4146" s="95" t="s">
        <v>3789</v>
      </c>
      <c r="D4146" s="95" t="s">
        <v>3790</v>
      </c>
      <c r="E4146" s="95" t="s">
        <v>11386</v>
      </c>
      <c r="F4146" s="95" t="s">
        <v>3792</v>
      </c>
      <c r="G4146" s="95" t="s">
        <v>975</v>
      </c>
      <c r="H4146" s="95" t="s">
        <v>109</v>
      </c>
      <c r="I4146" s="95" t="s">
        <v>35936</v>
      </c>
      <c r="J4146" s="95" t="s">
        <v>35937</v>
      </c>
      <c r="K4146" s="95" t="s">
        <v>35938</v>
      </c>
      <c r="L4146" s="95" t="s">
        <v>73</v>
      </c>
      <c r="M4146" s="95" t="s">
        <v>508</v>
      </c>
      <c r="N4146" s="95" t="s">
        <v>880</v>
      </c>
      <c r="O4146" s="95" t="s">
        <v>115</v>
      </c>
      <c r="P4146" s="95" t="s">
        <v>116</v>
      </c>
      <c r="Q4146" s="95" t="s">
        <v>117</v>
      </c>
      <c r="R4146" s="95" t="s">
        <v>116</v>
      </c>
      <c r="S4146" s="95" t="s">
        <v>35939</v>
      </c>
      <c r="T4146" s="95" t="s">
        <v>262</v>
      </c>
      <c r="U4146" s="96">
        <v>0</v>
      </c>
      <c r="V4146" s="96">
        <v>14000</v>
      </c>
      <c r="W4146" s="96">
        <v>8000</v>
      </c>
      <c r="X4146" s="96">
        <v>4000</v>
      </c>
      <c r="Y4146" s="95" t="s">
        <v>82</v>
      </c>
      <c r="Z4146" s="95" t="s">
        <v>25689</v>
      </c>
      <c r="AA4146" s="95" t="s">
        <v>84</v>
      </c>
      <c r="AB4146" s="95" t="s">
        <v>11392</v>
      </c>
      <c r="AC4146" s="95" t="s">
        <v>26031</v>
      </c>
      <c r="AD4146" s="95" t="s">
        <v>87</v>
      </c>
      <c r="AE4146" s="95" t="s">
        <v>61</v>
      </c>
      <c r="AF4146" s="95" t="s">
        <v>61</v>
      </c>
      <c r="AG4146" s="95" t="s">
        <v>89</v>
      </c>
      <c r="AH4146" s="95" t="s">
        <v>89</v>
      </c>
      <c r="AI4146" s="95" t="s">
        <v>88</v>
      </c>
      <c r="AJ4146" s="95" t="s">
        <v>88</v>
      </c>
      <c r="AK4146" s="95" t="s">
        <v>88</v>
      </c>
      <c r="AL4146" s="95" t="s">
        <v>88</v>
      </c>
      <c r="AM4146" s="95" t="s">
        <v>88</v>
      </c>
      <c r="AN4146" s="95" t="s">
        <v>88</v>
      </c>
      <c r="AO4146" s="95" t="s">
        <v>88</v>
      </c>
      <c r="AP4146" s="95" t="s">
        <v>89</v>
      </c>
      <c r="AQ4146" s="95" t="s">
        <v>90</v>
      </c>
      <c r="AR4146" s="95" t="s">
        <v>90</v>
      </c>
      <c r="AS4146" s="95" t="s">
        <v>25691</v>
      </c>
      <c r="AT4146" s="95" t="s">
        <v>92</v>
      </c>
      <c r="AU4146" s="95" t="s">
        <v>92</v>
      </c>
      <c r="AV4146" s="95" t="s">
        <v>93</v>
      </c>
      <c r="AW4146" s="95" t="s">
        <v>11393</v>
      </c>
      <c r="AX4146" s="95" t="s">
        <v>35940</v>
      </c>
      <c r="AY4146" s="95" t="s">
        <v>5373</v>
      </c>
      <c r="AZ4146" s="95" t="s">
        <v>35940</v>
      </c>
      <c r="BA4146" s="95" t="s">
        <v>97</v>
      </c>
      <c r="BB4146" s="95" t="s">
        <v>35941</v>
      </c>
      <c r="BC4146" s="95" t="s">
        <v>99</v>
      </c>
      <c r="BD4146" s="95" t="s">
        <v>100</v>
      </c>
      <c r="BE4146" s="95" t="s">
        <v>61</v>
      </c>
      <c r="BF4146" s="95" t="s">
        <v>262</v>
      </c>
      <c r="BG4146" s="95" t="s">
        <v>101</v>
      </c>
    </row>
    <row r="4147" s="86" customFormat="1" ht="19" customHeight="1" spans="1:59">
      <c r="A4147" s="95" t="s">
        <v>302</v>
      </c>
      <c r="B4147" s="95" t="s">
        <v>303</v>
      </c>
      <c r="C4147" s="95" t="s">
        <v>304</v>
      </c>
      <c r="D4147" s="95" t="s">
        <v>305</v>
      </c>
      <c r="E4147" s="95" t="s">
        <v>35942</v>
      </c>
      <c r="F4147" s="95" t="s">
        <v>35943</v>
      </c>
      <c r="G4147" s="95" t="s">
        <v>7095</v>
      </c>
      <c r="H4147" s="95" t="s">
        <v>2216</v>
      </c>
      <c r="I4147" s="95" t="s">
        <v>35944</v>
      </c>
      <c r="J4147" s="95" t="s">
        <v>35945</v>
      </c>
      <c r="K4147" s="95" t="s">
        <v>35946</v>
      </c>
      <c r="L4147" s="95" t="s">
        <v>73</v>
      </c>
      <c r="M4147" s="95" t="s">
        <v>74</v>
      </c>
      <c r="N4147" s="95" t="s">
        <v>880</v>
      </c>
      <c r="O4147" s="95" t="s">
        <v>2221</v>
      </c>
      <c r="P4147" s="95" t="s">
        <v>2222</v>
      </c>
      <c r="Q4147" s="95" t="s">
        <v>2223</v>
      </c>
      <c r="R4147" s="95" t="s">
        <v>2224</v>
      </c>
      <c r="S4147" s="95" t="s">
        <v>35947</v>
      </c>
      <c r="T4147" s="95" t="s">
        <v>119</v>
      </c>
      <c r="U4147" s="96">
        <v>0</v>
      </c>
      <c r="V4147" s="96">
        <v>20000</v>
      </c>
      <c r="W4147" s="96">
        <v>16000</v>
      </c>
      <c r="X4147" s="96">
        <v>10000</v>
      </c>
      <c r="Y4147" s="95" t="s">
        <v>82</v>
      </c>
      <c r="Z4147" s="95" t="s">
        <v>25689</v>
      </c>
      <c r="AA4147" s="95" t="s">
        <v>84</v>
      </c>
      <c r="AB4147" s="95" t="s">
        <v>8210</v>
      </c>
      <c r="AC4147" s="95" t="s">
        <v>25789</v>
      </c>
      <c r="AD4147" s="95" t="s">
        <v>87</v>
      </c>
      <c r="AE4147" s="95" t="s">
        <v>61</v>
      </c>
      <c r="AF4147" s="95" t="s">
        <v>61</v>
      </c>
      <c r="AG4147" s="95" t="s">
        <v>89</v>
      </c>
      <c r="AH4147" s="95" t="s">
        <v>89</v>
      </c>
      <c r="AI4147" s="95" t="s">
        <v>89</v>
      </c>
      <c r="AJ4147" s="95" t="s">
        <v>89</v>
      </c>
      <c r="AK4147" s="95" t="s">
        <v>89</v>
      </c>
      <c r="AL4147" s="95" t="s">
        <v>89</v>
      </c>
      <c r="AM4147" s="95" t="s">
        <v>89</v>
      </c>
      <c r="AN4147" s="95" t="s">
        <v>89</v>
      </c>
      <c r="AO4147" s="95" t="s">
        <v>89</v>
      </c>
      <c r="AP4147" s="95" t="s">
        <v>89</v>
      </c>
      <c r="AQ4147" s="95" t="s">
        <v>90</v>
      </c>
      <c r="AR4147" s="95" t="s">
        <v>90</v>
      </c>
      <c r="AS4147" s="95" t="s">
        <v>25691</v>
      </c>
      <c r="AT4147" s="95" t="s">
        <v>92</v>
      </c>
      <c r="AU4147" s="95" t="s">
        <v>92</v>
      </c>
      <c r="AV4147" s="95" t="s">
        <v>93</v>
      </c>
      <c r="AW4147" s="95" t="s">
        <v>35948</v>
      </c>
      <c r="AX4147" s="95" t="s">
        <v>35949</v>
      </c>
      <c r="AY4147" s="95" t="s">
        <v>35950</v>
      </c>
      <c r="AZ4147" s="95" t="s">
        <v>35949</v>
      </c>
      <c r="BA4147" s="95" t="s">
        <v>97</v>
      </c>
      <c r="BB4147" s="95" t="s">
        <v>35951</v>
      </c>
      <c r="BC4147" s="95" t="s">
        <v>99</v>
      </c>
      <c r="BD4147" s="95" t="s">
        <v>100</v>
      </c>
      <c r="BE4147" s="95" t="s">
        <v>61</v>
      </c>
      <c r="BF4147" s="95" t="s">
        <v>119</v>
      </c>
      <c r="BG4147" s="95" t="s">
        <v>101</v>
      </c>
    </row>
    <row r="4148" s="86" customFormat="1" ht="19" customHeight="1" spans="1:59">
      <c r="A4148" s="95" t="s">
        <v>126</v>
      </c>
      <c r="B4148" s="95" t="s">
        <v>127</v>
      </c>
      <c r="C4148" s="95" t="s">
        <v>128</v>
      </c>
      <c r="D4148" s="95" t="s">
        <v>129</v>
      </c>
      <c r="E4148" s="95" t="s">
        <v>13811</v>
      </c>
      <c r="F4148" s="95" t="s">
        <v>29467</v>
      </c>
      <c r="G4148" s="95" t="s">
        <v>11041</v>
      </c>
      <c r="H4148" s="95" t="s">
        <v>1571</v>
      </c>
      <c r="I4148" s="95" t="s">
        <v>35952</v>
      </c>
      <c r="J4148" s="95" t="s">
        <v>35953</v>
      </c>
      <c r="K4148" s="95" t="s">
        <v>35954</v>
      </c>
      <c r="L4148" s="95" t="s">
        <v>73</v>
      </c>
      <c r="M4148" s="95" t="s">
        <v>35955</v>
      </c>
      <c r="N4148" s="95" t="s">
        <v>203</v>
      </c>
      <c r="O4148" s="95" t="s">
        <v>949</v>
      </c>
      <c r="P4148" s="95" t="s">
        <v>950</v>
      </c>
      <c r="Q4148" s="95" t="s">
        <v>257</v>
      </c>
      <c r="R4148" s="95" t="s">
        <v>951</v>
      </c>
      <c r="S4148" s="95" t="s">
        <v>35956</v>
      </c>
      <c r="T4148" s="95" t="s">
        <v>209</v>
      </c>
      <c r="U4148" s="96">
        <v>0</v>
      </c>
      <c r="V4148" s="96">
        <v>49000</v>
      </c>
      <c r="W4148" s="96">
        <v>24500</v>
      </c>
      <c r="X4148" s="96">
        <v>14000</v>
      </c>
      <c r="Y4148" s="95" t="s">
        <v>143</v>
      </c>
      <c r="Z4148" s="95" t="s">
        <v>25689</v>
      </c>
      <c r="AA4148" s="95" t="s">
        <v>84</v>
      </c>
      <c r="AB4148" s="95" t="s">
        <v>13818</v>
      </c>
      <c r="AC4148" s="95" t="s">
        <v>4869</v>
      </c>
      <c r="AD4148" s="95" t="s">
        <v>87</v>
      </c>
      <c r="AE4148" s="95" t="s">
        <v>61</v>
      </c>
      <c r="AF4148" s="95" t="s">
        <v>61</v>
      </c>
      <c r="AG4148" s="95" t="s">
        <v>89</v>
      </c>
      <c r="AH4148" s="95" t="s">
        <v>89</v>
      </c>
      <c r="AI4148" s="95" t="s">
        <v>89</v>
      </c>
      <c r="AJ4148" s="95" t="s">
        <v>89</v>
      </c>
      <c r="AK4148" s="95" t="s">
        <v>89</v>
      </c>
      <c r="AL4148" s="95" t="s">
        <v>89</v>
      </c>
      <c r="AM4148" s="95" t="s">
        <v>89</v>
      </c>
      <c r="AN4148" s="95" t="s">
        <v>89</v>
      </c>
      <c r="AO4148" s="95" t="s">
        <v>89</v>
      </c>
      <c r="AP4148" s="95" t="s">
        <v>89</v>
      </c>
      <c r="AQ4148" s="95" t="s">
        <v>90</v>
      </c>
      <c r="AR4148" s="95" t="s">
        <v>90</v>
      </c>
      <c r="AS4148" s="95" t="s">
        <v>25691</v>
      </c>
      <c r="AT4148" s="95" t="s">
        <v>92</v>
      </c>
      <c r="AU4148" s="95" t="s">
        <v>92</v>
      </c>
      <c r="AV4148" s="95" t="s">
        <v>93</v>
      </c>
      <c r="AW4148" s="95" t="s">
        <v>13819</v>
      </c>
      <c r="AX4148" s="95" t="s">
        <v>35957</v>
      </c>
      <c r="AY4148" s="95" t="s">
        <v>13821</v>
      </c>
      <c r="AZ4148" s="95" t="s">
        <v>35957</v>
      </c>
      <c r="BA4148" s="95" t="s">
        <v>215</v>
      </c>
      <c r="BB4148" s="95" t="s">
        <v>35958</v>
      </c>
      <c r="BC4148" s="95" t="s">
        <v>99</v>
      </c>
      <c r="BD4148" s="95" t="s">
        <v>150</v>
      </c>
      <c r="BE4148" s="95" t="s">
        <v>61</v>
      </c>
      <c r="BF4148" s="95" t="s">
        <v>209</v>
      </c>
      <c r="BG4148" s="95" t="s">
        <v>101</v>
      </c>
    </row>
    <row r="4149" s="86" customFormat="1" ht="19" customHeight="1" spans="1:59">
      <c r="A4149" s="95" t="s">
        <v>226</v>
      </c>
      <c r="B4149" s="95" t="s">
        <v>227</v>
      </c>
      <c r="C4149" s="95" t="s">
        <v>364</v>
      </c>
      <c r="D4149" s="95" t="s">
        <v>365</v>
      </c>
      <c r="E4149" s="95" t="s">
        <v>31475</v>
      </c>
      <c r="F4149" s="95" t="s">
        <v>23157</v>
      </c>
      <c r="G4149" s="95" t="s">
        <v>19781</v>
      </c>
      <c r="H4149" s="95" t="s">
        <v>2636</v>
      </c>
      <c r="I4149" s="95" t="s">
        <v>35959</v>
      </c>
      <c r="J4149" s="95" t="s">
        <v>35960</v>
      </c>
      <c r="K4149" s="95" t="s">
        <v>35961</v>
      </c>
      <c r="L4149" s="95" t="s">
        <v>73</v>
      </c>
      <c r="M4149" s="95" t="s">
        <v>6596</v>
      </c>
      <c r="N4149" s="95" t="s">
        <v>35962</v>
      </c>
      <c r="O4149" s="95" t="s">
        <v>294</v>
      </c>
      <c r="P4149" s="95" t="s">
        <v>2641</v>
      </c>
      <c r="Q4149" s="95" t="s">
        <v>2642</v>
      </c>
      <c r="R4149" s="95" t="s">
        <v>2643</v>
      </c>
      <c r="S4149" s="95" t="s">
        <v>35963</v>
      </c>
      <c r="T4149" s="95" t="s">
        <v>119</v>
      </c>
      <c r="U4149" s="96">
        <v>0</v>
      </c>
      <c r="V4149" s="96">
        <v>5000</v>
      </c>
      <c r="W4149" s="96">
        <v>4000</v>
      </c>
      <c r="X4149" s="96">
        <v>4000</v>
      </c>
      <c r="Y4149" s="95" t="s">
        <v>82</v>
      </c>
      <c r="Z4149" s="95" t="s">
        <v>25689</v>
      </c>
      <c r="AA4149" s="95" t="s">
        <v>84</v>
      </c>
      <c r="AB4149" s="95" t="s">
        <v>23157</v>
      </c>
      <c r="AC4149" s="95" t="s">
        <v>4869</v>
      </c>
      <c r="AD4149" s="95" t="s">
        <v>87</v>
      </c>
      <c r="AE4149" s="95" t="s">
        <v>61</v>
      </c>
      <c r="AF4149" s="95" t="s">
        <v>61</v>
      </c>
      <c r="AG4149" s="95" t="s">
        <v>89</v>
      </c>
      <c r="AH4149" s="95" t="s">
        <v>89</v>
      </c>
      <c r="AI4149" s="95" t="s">
        <v>88</v>
      </c>
      <c r="AJ4149" s="95" t="s">
        <v>88</v>
      </c>
      <c r="AK4149" s="95" t="s">
        <v>88</v>
      </c>
      <c r="AL4149" s="95" t="s">
        <v>88</v>
      </c>
      <c r="AM4149" s="95" t="s">
        <v>88</v>
      </c>
      <c r="AN4149" s="95" t="s">
        <v>88</v>
      </c>
      <c r="AO4149" s="95" t="s">
        <v>88</v>
      </c>
      <c r="AP4149" s="95" t="s">
        <v>89</v>
      </c>
      <c r="AQ4149" s="95" t="s">
        <v>90</v>
      </c>
      <c r="AR4149" s="95" t="s">
        <v>90</v>
      </c>
      <c r="AS4149" s="95" t="s">
        <v>25691</v>
      </c>
      <c r="AT4149" s="95" t="s">
        <v>92</v>
      </c>
      <c r="AU4149" s="95" t="s">
        <v>92</v>
      </c>
      <c r="AV4149" s="95" t="s">
        <v>93</v>
      </c>
      <c r="AW4149" s="95" t="s">
        <v>31480</v>
      </c>
      <c r="AX4149" s="95" t="s">
        <v>35964</v>
      </c>
      <c r="AY4149" s="95" t="s">
        <v>31482</v>
      </c>
      <c r="AZ4149" s="95" t="s">
        <v>35964</v>
      </c>
      <c r="BA4149" s="95" t="s">
        <v>97</v>
      </c>
      <c r="BB4149" s="95" t="s">
        <v>35965</v>
      </c>
      <c r="BC4149" s="95" t="s">
        <v>99</v>
      </c>
      <c r="BD4149" s="95" t="s">
        <v>100</v>
      </c>
      <c r="BE4149" s="95" t="s">
        <v>61</v>
      </c>
      <c r="BF4149" s="95" t="s">
        <v>119</v>
      </c>
      <c r="BG4149" s="95" t="s">
        <v>101</v>
      </c>
    </row>
    <row r="4150" s="86" customFormat="1" ht="19" customHeight="1" spans="1:59">
      <c r="A4150" s="95" t="s">
        <v>302</v>
      </c>
      <c r="B4150" s="95" t="s">
        <v>303</v>
      </c>
      <c r="C4150" s="95" t="s">
        <v>1160</v>
      </c>
      <c r="D4150" s="95" t="s">
        <v>1161</v>
      </c>
      <c r="E4150" s="95" t="s">
        <v>35966</v>
      </c>
      <c r="F4150" s="95" t="s">
        <v>35610</v>
      </c>
      <c r="G4150" s="95" t="s">
        <v>3264</v>
      </c>
      <c r="H4150" s="95" t="s">
        <v>2636</v>
      </c>
      <c r="I4150" s="95" t="s">
        <v>35967</v>
      </c>
      <c r="J4150" s="95" t="s">
        <v>35968</v>
      </c>
      <c r="K4150" s="95" t="s">
        <v>35969</v>
      </c>
      <c r="L4150" s="95" t="s">
        <v>73</v>
      </c>
      <c r="M4150" s="95" t="s">
        <v>74</v>
      </c>
      <c r="N4150" s="95" t="s">
        <v>880</v>
      </c>
      <c r="O4150" s="95" t="s">
        <v>3774</v>
      </c>
      <c r="P4150" s="95" t="s">
        <v>7059</v>
      </c>
      <c r="Q4150" s="95" t="s">
        <v>7060</v>
      </c>
      <c r="R4150" s="95" t="s">
        <v>7059</v>
      </c>
      <c r="S4150" s="95" t="s">
        <v>35970</v>
      </c>
      <c r="T4150" s="95" t="s">
        <v>380</v>
      </c>
      <c r="U4150" s="96">
        <v>0</v>
      </c>
      <c r="V4150" s="96">
        <v>4100</v>
      </c>
      <c r="W4150" s="96">
        <v>3280</v>
      </c>
      <c r="X4150" s="96">
        <v>1640</v>
      </c>
      <c r="Y4150" s="95" t="s">
        <v>82</v>
      </c>
      <c r="Z4150" s="95" t="s">
        <v>25689</v>
      </c>
      <c r="AA4150" s="95" t="s">
        <v>84</v>
      </c>
      <c r="AB4150" s="95" t="s">
        <v>35971</v>
      </c>
      <c r="AC4150" s="95" t="s">
        <v>8465</v>
      </c>
      <c r="AD4150" s="95" t="s">
        <v>87</v>
      </c>
      <c r="AE4150" s="95" t="s">
        <v>61</v>
      </c>
      <c r="AF4150" s="95" t="s">
        <v>61</v>
      </c>
      <c r="AG4150" s="95" t="s">
        <v>89</v>
      </c>
      <c r="AH4150" s="95" t="s">
        <v>89</v>
      </c>
      <c r="AI4150" s="95" t="s">
        <v>89</v>
      </c>
      <c r="AJ4150" s="95" t="s">
        <v>89</v>
      </c>
      <c r="AK4150" s="95" t="s">
        <v>89</v>
      </c>
      <c r="AL4150" s="95" t="s">
        <v>89</v>
      </c>
      <c r="AM4150" s="95" t="s">
        <v>89</v>
      </c>
      <c r="AN4150" s="95" t="s">
        <v>89</v>
      </c>
      <c r="AO4150" s="95" t="s">
        <v>89</v>
      </c>
      <c r="AP4150" s="95" t="s">
        <v>89</v>
      </c>
      <c r="AQ4150" s="95" t="s">
        <v>90</v>
      </c>
      <c r="AR4150" s="95" t="s">
        <v>90</v>
      </c>
      <c r="AS4150" s="95" t="s">
        <v>25691</v>
      </c>
      <c r="AT4150" s="95" t="s">
        <v>92</v>
      </c>
      <c r="AU4150" s="95" t="s">
        <v>92</v>
      </c>
      <c r="AV4150" s="95" t="s">
        <v>93</v>
      </c>
      <c r="AW4150" s="95" t="s">
        <v>35972</v>
      </c>
      <c r="AX4150" s="95" t="s">
        <v>35973</v>
      </c>
      <c r="AY4150" s="95" t="s">
        <v>35974</v>
      </c>
      <c r="AZ4150" s="95" t="s">
        <v>35973</v>
      </c>
      <c r="BA4150" s="95" t="s">
        <v>97</v>
      </c>
      <c r="BB4150" s="95" t="s">
        <v>35975</v>
      </c>
      <c r="BC4150" s="95" t="s">
        <v>99</v>
      </c>
      <c r="BD4150" s="95" t="s">
        <v>100</v>
      </c>
      <c r="BE4150" s="95" t="s">
        <v>61</v>
      </c>
      <c r="BF4150" s="95" t="s">
        <v>380</v>
      </c>
      <c r="BG4150" s="95" t="s">
        <v>101</v>
      </c>
    </row>
    <row r="4151" s="86" customFormat="1" ht="19" customHeight="1" spans="1:59">
      <c r="A4151" s="95" t="s">
        <v>458</v>
      </c>
      <c r="B4151" s="95" t="s">
        <v>459</v>
      </c>
      <c r="C4151" s="95" t="s">
        <v>1077</v>
      </c>
      <c r="D4151" s="95" t="s">
        <v>1078</v>
      </c>
      <c r="E4151" s="95" t="s">
        <v>18660</v>
      </c>
      <c r="F4151" s="95" t="s">
        <v>32051</v>
      </c>
      <c r="G4151" s="95" t="s">
        <v>3122</v>
      </c>
      <c r="H4151" s="95" t="s">
        <v>539</v>
      </c>
      <c r="I4151" s="95" t="s">
        <v>35976</v>
      </c>
      <c r="J4151" s="95" t="s">
        <v>35977</v>
      </c>
      <c r="K4151" s="95" t="s">
        <v>35978</v>
      </c>
      <c r="L4151" s="95" t="s">
        <v>73</v>
      </c>
      <c r="M4151" s="95" t="s">
        <v>1699</v>
      </c>
      <c r="N4151" s="95" t="s">
        <v>811</v>
      </c>
      <c r="O4151" s="95" t="s">
        <v>398</v>
      </c>
      <c r="P4151" s="95" t="s">
        <v>399</v>
      </c>
      <c r="Q4151" s="95" t="s">
        <v>2192</v>
      </c>
      <c r="R4151" s="95" t="s">
        <v>2193</v>
      </c>
      <c r="S4151" s="95" t="s">
        <v>35979</v>
      </c>
      <c r="T4151" s="95" t="s">
        <v>380</v>
      </c>
      <c r="U4151" s="96">
        <v>0</v>
      </c>
      <c r="V4151" s="96">
        <v>40000</v>
      </c>
      <c r="W4151" s="96">
        <v>32000</v>
      </c>
      <c r="X4151" s="96">
        <v>15000</v>
      </c>
      <c r="Y4151" s="95" t="s">
        <v>143</v>
      </c>
      <c r="Z4151" s="95" t="s">
        <v>25689</v>
      </c>
      <c r="AA4151" s="95" t="s">
        <v>84</v>
      </c>
      <c r="AB4151" s="95" t="s">
        <v>18667</v>
      </c>
      <c r="AC4151" s="95" t="s">
        <v>8465</v>
      </c>
      <c r="AD4151" s="95" t="s">
        <v>87</v>
      </c>
      <c r="AE4151" s="95" t="s">
        <v>61</v>
      </c>
      <c r="AF4151" s="95" t="s">
        <v>61</v>
      </c>
      <c r="AG4151" s="95" t="s">
        <v>89</v>
      </c>
      <c r="AH4151" s="95" t="s">
        <v>89</v>
      </c>
      <c r="AI4151" s="95" t="s">
        <v>89</v>
      </c>
      <c r="AJ4151" s="95" t="s">
        <v>89</v>
      </c>
      <c r="AK4151" s="95" t="s">
        <v>89</v>
      </c>
      <c r="AL4151" s="95" t="s">
        <v>89</v>
      </c>
      <c r="AM4151" s="95" t="s">
        <v>89</v>
      </c>
      <c r="AN4151" s="95" t="s">
        <v>89</v>
      </c>
      <c r="AO4151" s="95" t="s">
        <v>89</v>
      </c>
      <c r="AP4151" s="95" t="s">
        <v>89</v>
      </c>
      <c r="AQ4151" s="95" t="s">
        <v>90</v>
      </c>
      <c r="AR4151" s="95" t="s">
        <v>90</v>
      </c>
      <c r="AS4151" s="95" t="s">
        <v>25691</v>
      </c>
      <c r="AT4151" s="95" t="s">
        <v>92</v>
      </c>
      <c r="AU4151" s="95" t="s">
        <v>92</v>
      </c>
      <c r="AV4151" s="95" t="s">
        <v>93</v>
      </c>
      <c r="AW4151" s="95" t="s">
        <v>18668</v>
      </c>
      <c r="AX4151" s="95" t="s">
        <v>35980</v>
      </c>
      <c r="AY4151" s="95" t="s">
        <v>18670</v>
      </c>
      <c r="AZ4151" s="95" t="s">
        <v>35980</v>
      </c>
      <c r="BA4151" s="95" t="s">
        <v>97</v>
      </c>
      <c r="BB4151" s="95" t="s">
        <v>35981</v>
      </c>
      <c r="BC4151" s="95" t="s">
        <v>99</v>
      </c>
      <c r="BD4151" s="95" t="s">
        <v>150</v>
      </c>
      <c r="BE4151" s="95" t="s">
        <v>61</v>
      </c>
      <c r="BF4151" s="95" t="s">
        <v>380</v>
      </c>
      <c r="BG4151" s="95" t="s">
        <v>101</v>
      </c>
    </row>
    <row r="4152" s="86" customFormat="1" ht="19" customHeight="1" spans="1:59">
      <c r="A4152" s="95" t="s">
        <v>2742</v>
      </c>
      <c r="B4152" s="95" t="s">
        <v>2743</v>
      </c>
      <c r="C4152" s="95" t="s">
        <v>5625</v>
      </c>
      <c r="D4152" s="95" t="s">
        <v>5626</v>
      </c>
      <c r="E4152" s="95" t="s">
        <v>33220</v>
      </c>
      <c r="F4152" s="95" t="s">
        <v>33221</v>
      </c>
      <c r="G4152" s="95" t="s">
        <v>9923</v>
      </c>
      <c r="H4152" s="95" t="s">
        <v>1571</v>
      </c>
      <c r="I4152" s="95" t="s">
        <v>35982</v>
      </c>
      <c r="J4152" s="95" t="s">
        <v>35983</v>
      </c>
      <c r="K4152" s="95" t="s">
        <v>35984</v>
      </c>
      <c r="L4152" s="95" t="s">
        <v>73</v>
      </c>
      <c r="M4152" s="95" t="s">
        <v>526</v>
      </c>
      <c r="N4152" s="95" t="s">
        <v>2398</v>
      </c>
      <c r="O4152" s="95" t="s">
        <v>949</v>
      </c>
      <c r="P4152" s="95" t="s">
        <v>950</v>
      </c>
      <c r="Q4152" s="95" t="s">
        <v>257</v>
      </c>
      <c r="R4152" s="95" t="s">
        <v>951</v>
      </c>
      <c r="S4152" s="95" t="s">
        <v>35985</v>
      </c>
      <c r="T4152" s="95" t="s">
        <v>380</v>
      </c>
      <c r="U4152" s="96">
        <v>0</v>
      </c>
      <c r="V4152" s="96">
        <v>30000</v>
      </c>
      <c r="W4152" s="96">
        <v>24000</v>
      </c>
      <c r="X4152" s="96">
        <v>1000</v>
      </c>
      <c r="Y4152" s="95" t="s">
        <v>82</v>
      </c>
      <c r="Z4152" s="95" t="s">
        <v>25689</v>
      </c>
      <c r="AA4152" s="95" t="s">
        <v>84</v>
      </c>
      <c r="AB4152" s="95" t="s">
        <v>33226</v>
      </c>
      <c r="AC4152" s="95" t="s">
        <v>25830</v>
      </c>
      <c r="AD4152" s="95" t="s">
        <v>87</v>
      </c>
      <c r="AE4152" s="95" t="s">
        <v>61</v>
      </c>
      <c r="AF4152" s="95" t="s">
        <v>61</v>
      </c>
      <c r="AG4152" s="95" t="s">
        <v>89</v>
      </c>
      <c r="AH4152" s="95" t="s">
        <v>88</v>
      </c>
      <c r="AI4152" s="95" t="s">
        <v>88</v>
      </c>
      <c r="AJ4152" s="95" t="s">
        <v>88</v>
      </c>
      <c r="AK4152" s="95" t="s">
        <v>88</v>
      </c>
      <c r="AL4152" s="95" t="s">
        <v>88</v>
      </c>
      <c r="AM4152" s="95" t="s">
        <v>88</v>
      </c>
      <c r="AN4152" s="95" t="s">
        <v>88</v>
      </c>
      <c r="AO4152" s="95" t="s">
        <v>88</v>
      </c>
      <c r="AP4152" s="95" t="s">
        <v>89</v>
      </c>
      <c r="AQ4152" s="95" t="s">
        <v>90</v>
      </c>
      <c r="AR4152" s="95" t="s">
        <v>90</v>
      </c>
      <c r="AS4152" s="95" t="s">
        <v>25691</v>
      </c>
      <c r="AT4152" s="95" t="s">
        <v>92</v>
      </c>
      <c r="AU4152" s="95" t="s">
        <v>92</v>
      </c>
      <c r="AV4152" s="95" t="s">
        <v>93</v>
      </c>
      <c r="AW4152" s="95" t="s">
        <v>33227</v>
      </c>
      <c r="AX4152" s="95" t="s">
        <v>35986</v>
      </c>
      <c r="AY4152" s="95" t="s">
        <v>33229</v>
      </c>
      <c r="AZ4152" s="95" t="s">
        <v>35986</v>
      </c>
      <c r="BA4152" s="95" t="s">
        <v>97</v>
      </c>
      <c r="BB4152" s="95" t="s">
        <v>35987</v>
      </c>
      <c r="BC4152" s="95" t="s">
        <v>99</v>
      </c>
      <c r="BD4152" s="95" t="s">
        <v>100</v>
      </c>
      <c r="BE4152" s="95" t="s">
        <v>61</v>
      </c>
      <c r="BF4152" s="95" t="s">
        <v>380</v>
      </c>
      <c r="BG4152" s="95" t="s">
        <v>101</v>
      </c>
    </row>
    <row r="4153" s="86" customFormat="1" ht="19" customHeight="1" spans="1:59">
      <c r="A4153" s="95" t="s">
        <v>516</v>
      </c>
      <c r="B4153" s="95" t="s">
        <v>517</v>
      </c>
      <c r="C4153" s="95" t="s">
        <v>2343</v>
      </c>
      <c r="D4153" s="95" t="s">
        <v>2344</v>
      </c>
      <c r="E4153" s="95" t="s">
        <v>9081</v>
      </c>
      <c r="F4153" s="95" t="s">
        <v>14059</v>
      </c>
      <c r="G4153" s="95" t="s">
        <v>9459</v>
      </c>
      <c r="H4153" s="95" t="s">
        <v>539</v>
      </c>
      <c r="I4153" s="95" t="s">
        <v>35988</v>
      </c>
      <c r="J4153" s="95" t="s">
        <v>35989</v>
      </c>
      <c r="K4153" s="95" t="s">
        <v>35990</v>
      </c>
      <c r="L4153" s="95" t="s">
        <v>73</v>
      </c>
      <c r="M4153" s="95" t="s">
        <v>2093</v>
      </c>
      <c r="N4153" s="95" t="s">
        <v>3140</v>
      </c>
      <c r="O4153" s="95" t="s">
        <v>1875</v>
      </c>
      <c r="P4153" s="95" t="s">
        <v>1876</v>
      </c>
      <c r="Q4153" s="95" t="s">
        <v>2597</v>
      </c>
      <c r="R4153" s="95" t="s">
        <v>1878</v>
      </c>
      <c r="S4153" s="95" t="s">
        <v>35991</v>
      </c>
      <c r="T4153" s="95" t="s">
        <v>119</v>
      </c>
      <c r="U4153" s="96">
        <v>0</v>
      </c>
      <c r="V4153" s="96">
        <v>50000</v>
      </c>
      <c r="W4153" s="96">
        <v>30000</v>
      </c>
      <c r="X4153" s="96">
        <v>9000</v>
      </c>
      <c r="Y4153" s="95" t="s">
        <v>143</v>
      </c>
      <c r="Z4153" s="95" t="s">
        <v>25689</v>
      </c>
      <c r="AA4153" s="95" t="s">
        <v>84</v>
      </c>
      <c r="AB4153" s="95" t="s">
        <v>2352</v>
      </c>
      <c r="AC4153" s="95" t="s">
        <v>25789</v>
      </c>
      <c r="AD4153" s="95" t="s">
        <v>87</v>
      </c>
      <c r="AE4153" s="95" t="s">
        <v>61</v>
      </c>
      <c r="AF4153" s="95" t="s">
        <v>35992</v>
      </c>
      <c r="AG4153" s="95" t="s">
        <v>89</v>
      </c>
      <c r="AH4153" s="95" t="s">
        <v>89</v>
      </c>
      <c r="AI4153" s="95" t="s">
        <v>89</v>
      </c>
      <c r="AJ4153" s="95" t="s">
        <v>89</v>
      </c>
      <c r="AK4153" s="95" t="s">
        <v>88</v>
      </c>
      <c r="AL4153" s="95" t="s">
        <v>88</v>
      </c>
      <c r="AM4153" s="95" t="s">
        <v>89</v>
      </c>
      <c r="AN4153" s="95" t="s">
        <v>89</v>
      </c>
      <c r="AO4153" s="95" t="s">
        <v>89</v>
      </c>
      <c r="AP4153" s="95" t="s">
        <v>89</v>
      </c>
      <c r="AQ4153" s="95" t="s">
        <v>90</v>
      </c>
      <c r="AR4153" s="95" t="s">
        <v>90</v>
      </c>
      <c r="AS4153" s="95" t="s">
        <v>25691</v>
      </c>
      <c r="AT4153" s="95" t="s">
        <v>92</v>
      </c>
      <c r="AU4153" s="95" t="s">
        <v>92</v>
      </c>
      <c r="AV4153" s="95" t="s">
        <v>93</v>
      </c>
      <c r="AW4153" s="95" t="s">
        <v>2353</v>
      </c>
      <c r="AX4153" s="95" t="s">
        <v>35993</v>
      </c>
      <c r="AY4153" s="95" t="s">
        <v>2355</v>
      </c>
      <c r="AZ4153" s="95" t="s">
        <v>35993</v>
      </c>
      <c r="BA4153" s="95" t="s">
        <v>97</v>
      </c>
      <c r="BB4153" s="95" t="s">
        <v>35994</v>
      </c>
      <c r="BC4153" s="95" t="s">
        <v>99</v>
      </c>
      <c r="BD4153" s="95" t="s">
        <v>150</v>
      </c>
      <c r="BE4153" s="95" t="s">
        <v>61</v>
      </c>
      <c r="BF4153" s="95" t="s">
        <v>119</v>
      </c>
      <c r="BG4153" s="95" t="s">
        <v>101</v>
      </c>
    </row>
    <row r="4154" s="86" customFormat="1" ht="19" customHeight="1" spans="1:59">
      <c r="A4154" s="95" t="s">
        <v>226</v>
      </c>
      <c r="B4154" s="95" t="s">
        <v>227</v>
      </c>
      <c r="C4154" s="95" t="s">
        <v>5938</v>
      </c>
      <c r="D4154" s="95" t="s">
        <v>5939</v>
      </c>
      <c r="E4154" s="95" t="s">
        <v>35995</v>
      </c>
      <c r="F4154" s="95" t="s">
        <v>19780</v>
      </c>
      <c r="G4154" s="95" t="s">
        <v>19781</v>
      </c>
      <c r="H4154" s="95" t="s">
        <v>2636</v>
      </c>
      <c r="I4154" s="95" t="s">
        <v>35996</v>
      </c>
      <c r="J4154" s="95" t="s">
        <v>35997</v>
      </c>
      <c r="K4154" s="95" t="s">
        <v>35998</v>
      </c>
      <c r="L4154" s="95" t="s">
        <v>73</v>
      </c>
      <c r="M4154" s="95" t="s">
        <v>526</v>
      </c>
      <c r="N4154" s="95" t="s">
        <v>2029</v>
      </c>
      <c r="O4154" s="95" t="s">
        <v>3774</v>
      </c>
      <c r="P4154" s="95" t="s">
        <v>7059</v>
      </c>
      <c r="Q4154" s="95" t="s">
        <v>7060</v>
      </c>
      <c r="R4154" s="95" t="s">
        <v>7059</v>
      </c>
      <c r="S4154" s="95" t="s">
        <v>35999</v>
      </c>
      <c r="T4154" s="95" t="s">
        <v>380</v>
      </c>
      <c r="U4154" s="96">
        <v>0</v>
      </c>
      <c r="V4154" s="96">
        <v>15346</v>
      </c>
      <c r="W4154" s="96">
        <v>12000</v>
      </c>
      <c r="X4154" s="96">
        <v>5000</v>
      </c>
      <c r="Y4154" s="95" t="s">
        <v>82</v>
      </c>
      <c r="Z4154" s="95" t="s">
        <v>25689</v>
      </c>
      <c r="AA4154" s="95" t="s">
        <v>84</v>
      </c>
      <c r="AB4154" s="95" t="s">
        <v>36000</v>
      </c>
      <c r="AC4154" s="95" t="s">
        <v>8465</v>
      </c>
      <c r="AD4154" s="95" t="s">
        <v>87</v>
      </c>
      <c r="AE4154" s="95" t="s">
        <v>61</v>
      </c>
      <c r="AF4154" s="95" t="s">
        <v>61</v>
      </c>
      <c r="AG4154" s="95" t="s">
        <v>89</v>
      </c>
      <c r="AH4154" s="95" t="s">
        <v>89</v>
      </c>
      <c r="AI4154" s="95" t="s">
        <v>89</v>
      </c>
      <c r="AJ4154" s="95" t="s">
        <v>89</v>
      </c>
      <c r="AK4154" s="95" t="s">
        <v>89</v>
      </c>
      <c r="AL4154" s="95" t="s">
        <v>89</v>
      </c>
      <c r="AM4154" s="95" t="s">
        <v>89</v>
      </c>
      <c r="AN4154" s="95" t="s">
        <v>89</v>
      </c>
      <c r="AO4154" s="95" t="s">
        <v>89</v>
      </c>
      <c r="AP4154" s="95" t="s">
        <v>89</v>
      </c>
      <c r="AQ4154" s="95" t="s">
        <v>90</v>
      </c>
      <c r="AR4154" s="95" t="s">
        <v>90</v>
      </c>
      <c r="AS4154" s="95" t="s">
        <v>25691</v>
      </c>
      <c r="AT4154" s="95" t="s">
        <v>92</v>
      </c>
      <c r="AU4154" s="95" t="s">
        <v>92</v>
      </c>
      <c r="AV4154" s="95" t="s">
        <v>93</v>
      </c>
      <c r="AW4154" s="95" t="s">
        <v>36001</v>
      </c>
      <c r="AX4154" s="95" t="s">
        <v>36002</v>
      </c>
      <c r="AY4154" s="95" t="s">
        <v>36003</v>
      </c>
      <c r="AZ4154" s="95" t="s">
        <v>36002</v>
      </c>
      <c r="BA4154" s="95" t="s">
        <v>97</v>
      </c>
      <c r="BB4154" s="95" t="s">
        <v>36004</v>
      </c>
      <c r="BC4154" s="95" t="s">
        <v>99</v>
      </c>
      <c r="BD4154" s="95" t="s">
        <v>100</v>
      </c>
      <c r="BE4154" s="95" t="s">
        <v>61</v>
      </c>
      <c r="BF4154" s="95" t="s">
        <v>380</v>
      </c>
      <c r="BG4154" s="95" t="s">
        <v>101</v>
      </c>
    </row>
    <row r="4155" s="86" customFormat="1" ht="19" customHeight="1" spans="1:59">
      <c r="A4155" s="95" t="s">
        <v>267</v>
      </c>
      <c r="B4155" s="95" t="s">
        <v>268</v>
      </c>
      <c r="C4155" s="95" t="s">
        <v>2820</v>
      </c>
      <c r="D4155" s="95" t="s">
        <v>2821</v>
      </c>
      <c r="E4155" s="95" t="s">
        <v>36005</v>
      </c>
      <c r="F4155" s="95" t="s">
        <v>36006</v>
      </c>
      <c r="G4155" s="95" t="s">
        <v>287</v>
      </c>
      <c r="H4155" s="95" t="s">
        <v>109</v>
      </c>
      <c r="I4155" s="95" t="s">
        <v>36007</v>
      </c>
      <c r="J4155" s="95" t="s">
        <v>36008</v>
      </c>
      <c r="K4155" s="95" t="s">
        <v>36009</v>
      </c>
      <c r="L4155" s="95" t="s">
        <v>73</v>
      </c>
      <c r="M4155" s="95" t="s">
        <v>508</v>
      </c>
      <c r="N4155" s="95" t="s">
        <v>1527</v>
      </c>
      <c r="O4155" s="95" t="s">
        <v>292</v>
      </c>
      <c r="P4155" s="95" t="s">
        <v>293</v>
      </c>
      <c r="Q4155" s="95" t="s">
        <v>294</v>
      </c>
      <c r="R4155" s="95" t="s">
        <v>295</v>
      </c>
      <c r="S4155" s="95" t="s">
        <v>36010</v>
      </c>
      <c r="T4155" s="95" t="s">
        <v>262</v>
      </c>
      <c r="U4155" s="96">
        <v>0</v>
      </c>
      <c r="V4155" s="96">
        <v>148723</v>
      </c>
      <c r="W4155" s="96">
        <v>117000</v>
      </c>
      <c r="X4155" s="96">
        <v>12000</v>
      </c>
      <c r="Y4155" s="95" t="s">
        <v>82</v>
      </c>
      <c r="Z4155" s="95" t="s">
        <v>25689</v>
      </c>
      <c r="AA4155" s="95" t="s">
        <v>84</v>
      </c>
      <c r="AB4155" s="95" t="s">
        <v>36011</v>
      </c>
      <c r="AC4155" s="95" t="s">
        <v>25690</v>
      </c>
      <c r="AD4155" s="95" t="s">
        <v>87</v>
      </c>
      <c r="AE4155" s="95" t="s">
        <v>61</v>
      </c>
      <c r="AF4155" s="95" t="s">
        <v>61</v>
      </c>
      <c r="AG4155" s="95" t="s">
        <v>89</v>
      </c>
      <c r="AH4155" s="95" t="s">
        <v>89</v>
      </c>
      <c r="AI4155" s="95" t="s">
        <v>89</v>
      </c>
      <c r="AJ4155" s="95" t="s">
        <v>89</v>
      </c>
      <c r="AK4155" s="95" t="s">
        <v>89</v>
      </c>
      <c r="AL4155" s="95" t="s">
        <v>89</v>
      </c>
      <c r="AM4155" s="95" t="s">
        <v>89</v>
      </c>
      <c r="AN4155" s="95" t="s">
        <v>89</v>
      </c>
      <c r="AO4155" s="95" t="s">
        <v>89</v>
      </c>
      <c r="AP4155" s="95" t="s">
        <v>89</v>
      </c>
      <c r="AQ4155" s="95" t="s">
        <v>90</v>
      </c>
      <c r="AR4155" s="95" t="s">
        <v>90</v>
      </c>
      <c r="AS4155" s="95" t="s">
        <v>25691</v>
      </c>
      <c r="AT4155" s="95" t="s">
        <v>92</v>
      </c>
      <c r="AU4155" s="95" t="s">
        <v>92</v>
      </c>
      <c r="AV4155" s="95" t="s">
        <v>93</v>
      </c>
      <c r="AW4155" s="95" t="s">
        <v>36012</v>
      </c>
      <c r="AX4155" s="95" t="s">
        <v>36013</v>
      </c>
      <c r="AY4155" s="95" t="s">
        <v>36014</v>
      </c>
      <c r="AZ4155" s="95" t="s">
        <v>36013</v>
      </c>
      <c r="BA4155" s="95" t="s">
        <v>97</v>
      </c>
      <c r="BB4155" s="95" t="s">
        <v>36015</v>
      </c>
      <c r="BC4155" s="95" t="s">
        <v>99</v>
      </c>
      <c r="BD4155" s="95" t="s">
        <v>100</v>
      </c>
      <c r="BE4155" s="95" t="s">
        <v>61</v>
      </c>
      <c r="BF4155" s="95" t="s">
        <v>262</v>
      </c>
      <c r="BG4155" s="95" t="s">
        <v>101</v>
      </c>
    </row>
    <row r="4156" s="86" customFormat="1" ht="19" customHeight="1" spans="1:59">
      <c r="A4156" s="95" t="s">
        <v>267</v>
      </c>
      <c r="B4156" s="95" t="s">
        <v>268</v>
      </c>
      <c r="C4156" s="95" t="s">
        <v>13205</v>
      </c>
      <c r="D4156" s="95" t="s">
        <v>13206</v>
      </c>
      <c r="E4156" s="95" t="s">
        <v>20666</v>
      </c>
      <c r="F4156" s="95" t="s">
        <v>20667</v>
      </c>
      <c r="G4156" s="95" t="s">
        <v>2775</v>
      </c>
      <c r="H4156" s="95" t="s">
        <v>109</v>
      </c>
      <c r="I4156" s="95" t="s">
        <v>36016</v>
      </c>
      <c r="J4156" s="95" t="s">
        <v>36017</v>
      </c>
      <c r="K4156" s="95" t="s">
        <v>36018</v>
      </c>
      <c r="L4156" s="95" t="s">
        <v>73</v>
      </c>
      <c r="M4156" s="95" t="s">
        <v>36019</v>
      </c>
      <c r="N4156" s="95" t="s">
        <v>36020</v>
      </c>
      <c r="O4156" s="95" t="s">
        <v>2311</v>
      </c>
      <c r="P4156" s="95" t="s">
        <v>2312</v>
      </c>
      <c r="Q4156" s="95" t="s">
        <v>1940</v>
      </c>
      <c r="R4156" s="95" t="s">
        <v>1941</v>
      </c>
      <c r="S4156" s="95" t="s">
        <v>36021</v>
      </c>
      <c r="T4156" s="95" t="s">
        <v>119</v>
      </c>
      <c r="U4156" s="96">
        <v>0</v>
      </c>
      <c r="V4156" s="96">
        <v>113000</v>
      </c>
      <c r="W4156" s="96">
        <v>80000</v>
      </c>
      <c r="X4156" s="96">
        <v>45000</v>
      </c>
      <c r="Y4156" s="95" t="s">
        <v>143</v>
      </c>
      <c r="Z4156" s="95" t="s">
        <v>25689</v>
      </c>
      <c r="AA4156" s="95" t="s">
        <v>84</v>
      </c>
      <c r="AB4156" s="95" t="s">
        <v>20672</v>
      </c>
      <c r="AC4156" s="95" t="s">
        <v>4869</v>
      </c>
      <c r="AD4156" s="95" t="s">
        <v>87</v>
      </c>
      <c r="AE4156" s="95" t="s">
        <v>61</v>
      </c>
      <c r="AF4156" s="95" t="s">
        <v>61</v>
      </c>
      <c r="AG4156" s="95" t="s">
        <v>89</v>
      </c>
      <c r="AH4156" s="95" t="s">
        <v>89</v>
      </c>
      <c r="AI4156" s="95" t="s">
        <v>89</v>
      </c>
      <c r="AJ4156" s="95" t="s">
        <v>89</v>
      </c>
      <c r="AK4156" s="95" t="s">
        <v>89</v>
      </c>
      <c r="AL4156" s="95" t="s">
        <v>89</v>
      </c>
      <c r="AM4156" s="95" t="s">
        <v>89</v>
      </c>
      <c r="AN4156" s="95" t="s">
        <v>89</v>
      </c>
      <c r="AO4156" s="95" t="s">
        <v>89</v>
      </c>
      <c r="AP4156" s="95" t="s">
        <v>89</v>
      </c>
      <c r="AQ4156" s="95" t="s">
        <v>90</v>
      </c>
      <c r="AR4156" s="95" t="s">
        <v>90</v>
      </c>
      <c r="AS4156" s="95" t="s">
        <v>25691</v>
      </c>
      <c r="AT4156" s="95" t="s">
        <v>92</v>
      </c>
      <c r="AU4156" s="95" t="s">
        <v>92</v>
      </c>
      <c r="AV4156" s="95" t="s">
        <v>93</v>
      </c>
      <c r="AW4156" s="95" t="s">
        <v>20673</v>
      </c>
      <c r="AX4156" s="95" t="s">
        <v>36022</v>
      </c>
      <c r="AY4156" s="95" t="s">
        <v>20675</v>
      </c>
      <c r="AZ4156" s="95" t="s">
        <v>36022</v>
      </c>
      <c r="BA4156" s="95" t="s">
        <v>97</v>
      </c>
      <c r="BB4156" s="95" t="s">
        <v>36023</v>
      </c>
      <c r="BC4156" s="95" t="s">
        <v>99</v>
      </c>
      <c r="BD4156" s="95" t="s">
        <v>150</v>
      </c>
      <c r="BE4156" s="95" t="s">
        <v>61</v>
      </c>
      <c r="BF4156" s="95" t="s">
        <v>119</v>
      </c>
      <c r="BG4156" s="95" t="s">
        <v>101</v>
      </c>
    </row>
    <row r="4157" s="86" customFormat="1" ht="19" customHeight="1" spans="1:59">
      <c r="A4157" s="95" t="s">
        <v>694</v>
      </c>
      <c r="B4157" s="95" t="s">
        <v>695</v>
      </c>
      <c r="C4157" s="95" t="s">
        <v>766</v>
      </c>
      <c r="D4157" s="95" t="s">
        <v>767</v>
      </c>
      <c r="E4157" s="95" t="s">
        <v>36024</v>
      </c>
      <c r="F4157" s="95" t="s">
        <v>23182</v>
      </c>
      <c r="G4157" s="95" t="s">
        <v>23182</v>
      </c>
      <c r="H4157" s="95" t="s">
        <v>158</v>
      </c>
      <c r="I4157" s="95" t="s">
        <v>36025</v>
      </c>
      <c r="J4157" s="95" t="s">
        <v>36026</v>
      </c>
      <c r="K4157" s="95" t="s">
        <v>36027</v>
      </c>
      <c r="L4157" s="95" t="s">
        <v>73</v>
      </c>
      <c r="M4157" s="95" t="s">
        <v>74</v>
      </c>
      <c r="N4157" s="95" t="s">
        <v>2206</v>
      </c>
      <c r="O4157" s="95" t="s">
        <v>164</v>
      </c>
      <c r="P4157" s="95" t="s">
        <v>165</v>
      </c>
      <c r="Q4157" s="95" t="s">
        <v>166</v>
      </c>
      <c r="R4157" s="95" t="s">
        <v>167</v>
      </c>
      <c r="S4157" s="95" t="s">
        <v>36028</v>
      </c>
      <c r="T4157" s="95" t="s">
        <v>119</v>
      </c>
      <c r="U4157" s="96">
        <v>0</v>
      </c>
      <c r="V4157" s="96">
        <v>6500</v>
      </c>
      <c r="W4157" s="96">
        <v>5000</v>
      </c>
      <c r="X4157" s="96">
        <v>2500</v>
      </c>
      <c r="Y4157" s="95" t="s">
        <v>82</v>
      </c>
      <c r="Z4157" s="95" t="s">
        <v>25689</v>
      </c>
      <c r="AA4157" s="95" t="s">
        <v>84</v>
      </c>
      <c r="AB4157" s="95" t="s">
        <v>36029</v>
      </c>
      <c r="AC4157" s="95" t="s">
        <v>25830</v>
      </c>
      <c r="AD4157" s="95" t="s">
        <v>87</v>
      </c>
      <c r="AE4157" s="95" t="s">
        <v>61</v>
      </c>
      <c r="AF4157" s="95" t="s">
        <v>61</v>
      </c>
      <c r="AG4157" s="95" t="s">
        <v>89</v>
      </c>
      <c r="AH4157" s="95" t="s">
        <v>89</v>
      </c>
      <c r="AI4157" s="95" t="s">
        <v>88</v>
      </c>
      <c r="AJ4157" s="95" t="s">
        <v>88</v>
      </c>
      <c r="AK4157" s="95" t="s">
        <v>89</v>
      </c>
      <c r="AL4157" s="95" t="s">
        <v>89</v>
      </c>
      <c r="AM4157" s="95" t="s">
        <v>89</v>
      </c>
      <c r="AN4157" s="95" t="s">
        <v>88</v>
      </c>
      <c r="AO4157" s="95" t="s">
        <v>88</v>
      </c>
      <c r="AP4157" s="95" t="s">
        <v>89</v>
      </c>
      <c r="AQ4157" s="95" t="s">
        <v>90</v>
      </c>
      <c r="AR4157" s="95" t="s">
        <v>90</v>
      </c>
      <c r="AS4157" s="95" t="s">
        <v>25691</v>
      </c>
      <c r="AT4157" s="95" t="s">
        <v>92</v>
      </c>
      <c r="AU4157" s="95" t="s">
        <v>92</v>
      </c>
      <c r="AV4157" s="95" t="s">
        <v>93</v>
      </c>
      <c r="AW4157" s="95" t="s">
        <v>36030</v>
      </c>
      <c r="AX4157" s="95" t="s">
        <v>36031</v>
      </c>
      <c r="AY4157" s="95" t="s">
        <v>36032</v>
      </c>
      <c r="AZ4157" s="95" t="s">
        <v>36031</v>
      </c>
      <c r="BA4157" s="95" t="s">
        <v>97</v>
      </c>
      <c r="BB4157" s="95" t="s">
        <v>36033</v>
      </c>
      <c r="BC4157" s="95" t="s">
        <v>99</v>
      </c>
      <c r="BD4157" s="95" t="s">
        <v>100</v>
      </c>
      <c r="BE4157" s="95" t="s">
        <v>61</v>
      </c>
      <c r="BF4157" s="95" t="s">
        <v>119</v>
      </c>
      <c r="BG4157" s="95" t="s">
        <v>101</v>
      </c>
    </row>
    <row r="4158" s="86" customFormat="1" ht="19" customHeight="1" spans="1:59">
      <c r="A4158" s="95" t="s">
        <v>302</v>
      </c>
      <c r="B4158" s="95" t="s">
        <v>303</v>
      </c>
      <c r="C4158" s="95" t="s">
        <v>1160</v>
      </c>
      <c r="D4158" s="95" t="s">
        <v>1161</v>
      </c>
      <c r="E4158" s="95" t="s">
        <v>4085</v>
      </c>
      <c r="F4158" s="95" t="s">
        <v>28221</v>
      </c>
      <c r="G4158" s="95" t="s">
        <v>3018</v>
      </c>
      <c r="H4158" s="95" t="s">
        <v>369</v>
      </c>
      <c r="I4158" s="95" t="s">
        <v>36034</v>
      </c>
      <c r="J4158" s="95" t="s">
        <v>36035</v>
      </c>
      <c r="K4158" s="95" t="s">
        <v>36036</v>
      </c>
      <c r="L4158" s="95" t="s">
        <v>73</v>
      </c>
      <c r="M4158" s="95" t="s">
        <v>15277</v>
      </c>
      <c r="N4158" s="95" t="s">
        <v>36037</v>
      </c>
      <c r="O4158" s="95" t="s">
        <v>1753</v>
      </c>
      <c r="P4158" s="95" t="s">
        <v>1754</v>
      </c>
      <c r="Q4158" s="95" t="s">
        <v>377</v>
      </c>
      <c r="R4158" s="95" t="s">
        <v>378</v>
      </c>
      <c r="S4158" s="95" t="s">
        <v>36038</v>
      </c>
      <c r="T4158" s="95" t="s">
        <v>209</v>
      </c>
      <c r="U4158" s="96">
        <v>0</v>
      </c>
      <c r="V4158" s="96">
        <v>57230</v>
      </c>
      <c r="W4158" s="96">
        <v>45500</v>
      </c>
      <c r="X4158" s="96">
        <v>10000</v>
      </c>
      <c r="Y4158" s="95" t="s">
        <v>82</v>
      </c>
      <c r="Z4158" s="95" t="s">
        <v>25689</v>
      </c>
      <c r="AA4158" s="95" t="s">
        <v>84</v>
      </c>
      <c r="AB4158" s="95" t="s">
        <v>4092</v>
      </c>
      <c r="AC4158" s="95" t="s">
        <v>8465</v>
      </c>
      <c r="AD4158" s="95" t="s">
        <v>87</v>
      </c>
      <c r="AE4158" s="95" t="s">
        <v>61</v>
      </c>
      <c r="AF4158" s="95" t="s">
        <v>61</v>
      </c>
      <c r="AG4158" s="95" t="s">
        <v>89</v>
      </c>
      <c r="AH4158" s="95" t="s">
        <v>88</v>
      </c>
      <c r="AI4158" s="95" t="s">
        <v>88</v>
      </c>
      <c r="AJ4158" s="95" t="s">
        <v>88</v>
      </c>
      <c r="AK4158" s="95" t="s">
        <v>89</v>
      </c>
      <c r="AL4158" s="95" t="s">
        <v>88</v>
      </c>
      <c r="AM4158" s="95" t="s">
        <v>89</v>
      </c>
      <c r="AN4158" s="95" t="s">
        <v>88</v>
      </c>
      <c r="AO4158" s="95" t="s">
        <v>89</v>
      </c>
      <c r="AP4158" s="95" t="s">
        <v>89</v>
      </c>
      <c r="AQ4158" s="95" t="s">
        <v>90</v>
      </c>
      <c r="AR4158" s="95" t="s">
        <v>90</v>
      </c>
      <c r="AS4158" s="95" t="s">
        <v>25691</v>
      </c>
      <c r="AT4158" s="95" t="s">
        <v>92</v>
      </c>
      <c r="AU4158" s="95" t="s">
        <v>92</v>
      </c>
      <c r="AV4158" s="95" t="s">
        <v>93</v>
      </c>
      <c r="AW4158" s="95" t="s">
        <v>4093</v>
      </c>
      <c r="AX4158" s="95" t="s">
        <v>36039</v>
      </c>
      <c r="AY4158" s="95" t="s">
        <v>4095</v>
      </c>
      <c r="AZ4158" s="95" t="s">
        <v>36039</v>
      </c>
      <c r="BA4158" s="95" t="s">
        <v>97</v>
      </c>
      <c r="BB4158" s="95" t="s">
        <v>36040</v>
      </c>
      <c r="BC4158" s="95" t="s">
        <v>99</v>
      </c>
      <c r="BD4158" s="95" t="s">
        <v>100</v>
      </c>
      <c r="BE4158" s="95" t="s">
        <v>61</v>
      </c>
      <c r="BF4158" s="95" t="s">
        <v>209</v>
      </c>
      <c r="BG4158" s="95" t="s">
        <v>101</v>
      </c>
    </row>
    <row r="4159" s="86" customFormat="1" ht="19" customHeight="1" spans="1:59">
      <c r="A4159" s="95" t="s">
        <v>226</v>
      </c>
      <c r="B4159" s="95" t="s">
        <v>227</v>
      </c>
      <c r="C4159" s="95" t="s">
        <v>5938</v>
      </c>
      <c r="D4159" s="95" t="s">
        <v>5939</v>
      </c>
      <c r="E4159" s="95" t="s">
        <v>19134</v>
      </c>
      <c r="F4159" s="95" t="s">
        <v>7290</v>
      </c>
      <c r="G4159" s="95" t="s">
        <v>2039</v>
      </c>
      <c r="H4159" s="95" t="s">
        <v>943</v>
      </c>
      <c r="I4159" s="95" t="s">
        <v>36041</v>
      </c>
      <c r="J4159" s="95" t="s">
        <v>36042</v>
      </c>
      <c r="K4159" s="95" t="s">
        <v>36043</v>
      </c>
      <c r="L4159" s="95" t="s">
        <v>73</v>
      </c>
      <c r="M4159" s="95" t="s">
        <v>526</v>
      </c>
      <c r="N4159" s="95" t="s">
        <v>2029</v>
      </c>
      <c r="O4159" s="95" t="s">
        <v>949</v>
      </c>
      <c r="P4159" s="95" t="s">
        <v>950</v>
      </c>
      <c r="Q4159" s="95" t="s">
        <v>6440</v>
      </c>
      <c r="R4159" s="95" t="s">
        <v>6441</v>
      </c>
      <c r="S4159" s="95" t="s">
        <v>36044</v>
      </c>
      <c r="T4159" s="95" t="s">
        <v>380</v>
      </c>
      <c r="U4159" s="96">
        <v>0</v>
      </c>
      <c r="V4159" s="96">
        <v>58050</v>
      </c>
      <c r="W4159" s="96">
        <v>46000</v>
      </c>
      <c r="X4159" s="96">
        <v>20000</v>
      </c>
      <c r="Y4159" s="95" t="s">
        <v>82</v>
      </c>
      <c r="Z4159" s="95" t="s">
        <v>25689</v>
      </c>
      <c r="AA4159" s="95" t="s">
        <v>84</v>
      </c>
      <c r="AB4159" s="95" t="s">
        <v>19139</v>
      </c>
      <c r="AC4159" s="95" t="s">
        <v>25830</v>
      </c>
      <c r="AD4159" s="95" t="s">
        <v>87</v>
      </c>
      <c r="AE4159" s="95" t="s">
        <v>61</v>
      </c>
      <c r="AF4159" s="95" t="s">
        <v>61</v>
      </c>
      <c r="AG4159" s="95" t="s">
        <v>89</v>
      </c>
      <c r="AH4159" s="95" t="s">
        <v>89</v>
      </c>
      <c r="AI4159" s="95" t="s">
        <v>89</v>
      </c>
      <c r="AJ4159" s="95" t="s">
        <v>89</v>
      </c>
      <c r="AK4159" s="95" t="s">
        <v>89</v>
      </c>
      <c r="AL4159" s="95" t="s">
        <v>89</v>
      </c>
      <c r="AM4159" s="95" t="s">
        <v>89</v>
      </c>
      <c r="AN4159" s="95" t="s">
        <v>89</v>
      </c>
      <c r="AO4159" s="95" t="s">
        <v>89</v>
      </c>
      <c r="AP4159" s="95" t="s">
        <v>89</v>
      </c>
      <c r="AQ4159" s="95" t="s">
        <v>90</v>
      </c>
      <c r="AR4159" s="95" t="s">
        <v>90</v>
      </c>
      <c r="AS4159" s="95" t="s">
        <v>25691</v>
      </c>
      <c r="AT4159" s="95" t="s">
        <v>92</v>
      </c>
      <c r="AU4159" s="95" t="s">
        <v>92</v>
      </c>
      <c r="AV4159" s="95" t="s">
        <v>93</v>
      </c>
      <c r="AW4159" s="95" t="s">
        <v>19140</v>
      </c>
      <c r="AX4159" s="95" t="s">
        <v>36045</v>
      </c>
      <c r="AY4159" s="95" t="s">
        <v>4422</v>
      </c>
      <c r="AZ4159" s="95" t="s">
        <v>36045</v>
      </c>
      <c r="BA4159" s="95" t="s">
        <v>97</v>
      </c>
      <c r="BB4159" s="95" t="s">
        <v>36046</v>
      </c>
      <c r="BC4159" s="95" t="s">
        <v>99</v>
      </c>
      <c r="BD4159" s="95" t="s">
        <v>100</v>
      </c>
      <c r="BE4159" s="95" t="s">
        <v>61</v>
      </c>
      <c r="BF4159" s="95" t="s">
        <v>380</v>
      </c>
      <c r="BG4159" s="95" t="s">
        <v>101</v>
      </c>
    </row>
    <row r="4160" s="86" customFormat="1" ht="19" customHeight="1" spans="1:59">
      <c r="A4160" s="95" t="s">
        <v>387</v>
      </c>
      <c r="B4160" s="95" t="s">
        <v>388</v>
      </c>
      <c r="C4160" s="95" t="s">
        <v>3288</v>
      </c>
      <c r="D4160" s="95" t="s">
        <v>3289</v>
      </c>
      <c r="E4160" s="95" t="s">
        <v>34347</v>
      </c>
      <c r="F4160" s="95" t="s">
        <v>34353</v>
      </c>
      <c r="G4160" s="95" t="s">
        <v>6151</v>
      </c>
      <c r="H4160" s="95" t="s">
        <v>2636</v>
      </c>
      <c r="I4160" s="95" t="s">
        <v>36047</v>
      </c>
      <c r="J4160" s="95" t="s">
        <v>36048</v>
      </c>
      <c r="K4160" s="95" t="s">
        <v>36049</v>
      </c>
      <c r="L4160" s="95" t="s">
        <v>73</v>
      </c>
      <c r="M4160" s="95" t="s">
        <v>4302</v>
      </c>
      <c r="N4160" s="95" t="s">
        <v>203</v>
      </c>
      <c r="O4160" s="95" t="s">
        <v>294</v>
      </c>
      <c r="P4160" s="95" t="s">
        <v>2641</v>
      </c>
      <c r="Q4160" s="95" t="s">
        <v>2642</v>
      </c>
      <c r="R4160" s="95" t="s">
        <v>2643</v>
      </c>
      <c r="S4160" s="95" t="s">
        <v>36050</v>
      </c>
      <c r="T4160" s="95" t="s">
        <v>262</v>
      </c>
      <c r="U4160" s="96">
        <v>0</v>
      </c>
      <c r="V4160" s="96">
        <v>24782</v>
      </c>
      <c r="W4160" s="96">
        <v>14000</v>
      </c>
      <c r="X4160" s="96">
        <v>1000</v>
      </c>
      <c r="Y4160" s="95" t="s">
        <v>143</v>
      </c>
      <c r="Z4160" s="95" t="s">
        <v>25689</v>
      </c>
      <c r="AA4160" s="95" t="s">
        <v>84</v>
      </c>
      <c r="AB4160" s="95" t="s">
        <v>34353</v>
      </c>
      <c r="AC4160" s="95" t="s">
        <v>4869</v>
      </c>
      <c r="AD4160" s="95" t="s">
        <v>87</v>
      </c>
      <c r="AE4160" s="95" t="s">
        <v>61</v>
      </c>
      <c r="AF4160" s="95" t="s">
        <v>61</v>
      </c>
      <c r="AG4160" s="95" t="s">
        <v>89</v>
      </c>
      <c r="AH4160" s="95" t="s">
        <v>89</v>
      </c>
      <c r="AI4160" s="95" t="s">
        <v>89</v>
      </c>
      <c r="AJ4160" s="95" t="s">
        <v>89</v>
      </c>
      <c r="AK4160" s="95" t="s">
        <v>89</v>
      </c>
      <c r="AL4160" s="95" t="s">
        <v>89</v>
      </c>
      <c r="AM4160" s="95" t="s">
        <v>89</v>
      </c>
      <c r="AN4160" s="95" t="s">
        <v>89</v>
      </c>
      <c r="AO4160" s="95" t="s">
        <v>89</v>
      </c>
      <c r="AP4160" s="95" t="s">
        <v>89</v>
      </c>
      <c r="AQ4160" s="95" t="s">
        <v>90</v>
      </c>
      <c r="AR4160" s="95" t="s">
        <v>90</v>
      </c>
      <c r="AS4160" s="95" t="s">
        <v>25691</v>
      </c>
      <c r="AT4160" s="95" t="s">
        <v>92</v>
      </c>
      <c r="AU4160" s="95" t="s">
        <v>92</v>
      </c>
      <c r="AV4160" s="95" t="s">
        <v>93</v>
      </c>
      <c r="AW4160" s="95" t="s">
        <v>34354</v>
      </c>
      <c r="AX4160" s="95" t="s">
        <v>36051</v>
      </c>
      <c r="AY4160" s="95" t="s">
        <v>34356</v>
      </c>
      <c r="AZ4160" s="95" t="s">
        <v>36051</v>
      </c>
      <c r="BA4160" s="95" t="s">
        <v>215</v>
      </c>
      <c r="BB4160" s="95" t="s">
        <v>36052</v>
      </c>
      <c r="BC4160" s="95" t="s">
        <v>99</v>
      </c>
      <c r="BD4160" s="95" t="s">
        <v>150</v>
      </c>
      <c r="BE4160" s="95" t="s">
        <v>61</v>
      </c>
      <c r="BF4160" s="95" t="s">
        <v>262</v>
      </c>
      <c r="BG4160" s="95" t="s">
        <v>101</v>
      </c>
    </row>
    <row r="4161" s="86" customFormat="1" ht="19" customHeight="1" spans="1:59">
      <c r="A4161" s="95" t="s">
        <v>441</v>
      </c>
      <c r="B4161" s="95" t="s">
        <v>442</v>
      </c>
      <c r="C4161" s="95" t="s">
        <v>8339</v>
      </c>
      <c r="D4161" s="95" t="s">
        <v>8340</v>
      </c>
      <c r="E4161" s="95" t="s">
        <v>36053</v>
      </c>
      <c r="F4161" s="95" t="s">
        <v>15607</v>
      </c>
      <c r="G4161" s="95" t="s">
        <v>447</v>
      </c>
      <c r="H4161" s="95" t="s">
        <v>109</v>
      </c>
      <c r="I4161" s="95" t="s">
        <v>36054</v>
      </c>
      <c r="J4161" s="95" t="s">
        <v>36055</v>
      </c>
      <c r="K4161" s="95" t="s">
        <v>36056</v>
      </c>
      <c r="L4161" s="95" t="s">
        <v>73</v>
      </c>
      <c r="M4161" s="95" t="s">
        <v>4207</v>
      </c>
      <c r="N4161" s="95" t="s">
        <v>1847</v>
      </c>
      <c r="O4161" s="95" t="s">
        <v>1537</v>
      </c>
      <c r="P4161" s="95" t="s">
        <v>1538</v>
      </c>
      <c r="Q4161" s="95" t="s">
        <v>1920</v>
      </c>
      <c r="R4161" s="95" t="s">
        <v>1921</v>
      </c>
      <c r="S4161" s="95" t="s">
        <v>36057</v>
      </c>
      <c r="T4161" s="95" t="s">
        <v>380</v>
      </c>
      <c r="U4161" s="96">
        <v>0</v>
      </c>
      <c r="V4161" s="96">
        <v>30000</v>
      </c>
      <c r="W4161" s="96">
        <v>15000</v>
      </c>
      <c r="X4161" s="96">
        <v>8000</v>
      </c>
      <c r="Y4161" s="95" t="s">
        <v>143</v>
      </c>
      <c r="Z4161" s="95" t="s">
        <v>25689</v>
      </c>
      <c r="AA4161" s="95" t="s">
        <v>84</v>
      </c>
      <c r="AB4161" s="95" t="s">
        <v>36058</v>
      </c>
      <c r="AC4161" s="95" t="s">
        <v>25900</v>
      </c>
      <c r="AD4161" s="95" t="s">
        <v>87</v>
      </c>
      <c r="AE4161" s="95" t="s">
        <v>61</v>
      </c>
      <c r="AF4161" s="95" t="s">
        <v>61</v>
      </c>
      <c r="AG4161" s="95" t="s">
        <v>89</v>
      </c>
      <c r="AH4161" s="95" t="s">
        <v>89</v>
      </c>
      <c r="AI4161" s="95" t="s">
        <v>89</v>
      </c>
      <c r="AJ4161" s="95" t="s">
        <v>89</v>
      </c>
      <c r="AK4161" s="95" t="s">
        <v>89</v>
      </c>
      <c r="AL4161" s="95" t="s">
        <v>89</v>
      </c>
      <c r="AM4161" s="95" t="s">
        <v>89</v>
      </c>
      <c r="AN4161" s="95" t="s">
        <v>89</v>
      </c>
      <c r="AO4161" s="95" t="s">
        <v>89</v>
      </c>
      <c r="AP4161" s="95" t="s">
        <v>89</v>
      </c>
      <c r="AQ4161" s="95" t="s">
        <v>90</v>
      </c>
      <c r="AR4161" s="95" t="s">
        <v>90</v>
      </c>
      <c r="AS4161" s="95" t="s">
        <v>25691</v>
      </c>
      <c r="AT4161" s="95" t="s">
        <v>92</v>
      </c>
      <c r="AU4161" s="95" t="s">
        <v>92</v>
      </c>
      <c r="AV4161" s="95" t="s">
        <v>93</v>
      </c>
      <c r="AW4161" s="95" t="s">
        <v>36059</v>
      </c>
      <c r="AX4161" s="95" t="s">
        <v>36060</v>
      </c>
      <c r="AY4161" s="95" t="s">
        <v>21745</v>
      </c>
      <c r="AZ4161" s="95" t="s">
        <v>36060</v>
      </c>
      <c r="BA4161" s="95" t="s">
        <v>97</v>
      </c>
      <c r="BB4161" s="95" t="s">
        <v>36061</v>
      </c>
      <c r="BC4161" s="95" t="s">
        <v>99</v>
      </c>
      <c r="BD4161" s="95" t="s">
        <v>150</v>
      </c>
      <c r="BE4161" s="95" t="s">
        <v>61</v>
      </c>
      <c r="BF4161" s="95" t="s">
        <v>380</v>
      </c>
      <c r="BG4161" s="95" t="s">
        <v>101</v>
      </c>
    </row>
    <row r="4162" s="86" customFormat="1" ht="19" customHeight="1" spans="1:59">
      <c r="A4162" s="95" t="s">
        <v>267</v>
      </c>
      <c r="B4162" s="95" t="s">
        <v>268</v>
      </c>
      <c r="C4162" s="95" t="s">
        <v>3519</v>
      </c>
      <c r="D4162" s="95" t="s">
        <v>3520</v>
      </c>
      <c r="E4162" s="95" t="s">
        <v>3972</v>
      </c>
      <c r="F4162" s="95" t="s">
        <v>3577</v>
      </c>
      <c r="G4162" s="95" t="s">
        <v>287</v>
      </c>
      <c r="H4162" s="95" t="s">
        <v>109</v>
      </c>
      <c r="I4162" s="95" t="s">
        <v>36062</v>
      </c>
      <c r="J4162" s="95" t="s">
        <v>36063</v>
      </c>
      <c r="K4162" s="95" t="s">
        <v>36064</v>
      </c>
      <c r="L4162" s="95" t="s">
        <v>73</v>
      </c>
      <c r="M4162" s="95" t="s">
        <v>137</v>
      </c>
      <c r="N4162" s="95" t="s">
        <v>1116</v>
      </c>
      <c r="O4162" s="95" t="s">
        <v>292</v>
      </c>
      <c r="P4162" s="95" t="s">
        <v>293</v>
      </c>
      <c r="Q4162" s="95" t="s">
        <v>294</v>
      </c>
      <c r="R4162" s="95" t="s">
        <v>295</v>
      </c>
      <c r="S4162" s="95" t="s">
        <v>36065</v>
      </c>
      <c r="T4162" s="95" t="s">
        <v>380</v>
      </c>
      <c r="U4162" s="96">
        <v>0</v>
      </c>
      <c r="V4162" s="96">
        <v>85211</v>
      </c>
      <c r="W4162" s="96">
        <v>68000</v>
      </c>
      <c r="X4162" s="96">
        <v>34000</v>
      </c>
      <c r="Y4162" s="95" t="s">
        <v>82</v>
      </c>
      <c r="Z4162" s="95" t="s">
        <v>25689</v>
      </c>
      <c r="AA4162" s="95" t="s">
        <v>84</v>
      </c>
      <c r="AB4162" s="95" t="s">
        <v>3978</v>
      </c>
      <c r="AC4162" s="95" t="s">
        <v>25690</v>
      </c>
      <c r="AD4162" s="95" t="s">
        <v>87</v>
      </c>
      <c r="AE4162" s="95" t="s">
        <v>61</v>
      </c>
      <c r="AF4162" s="95" t="s">
        <v>61</v>
      </c>
      <c r="AG4162" s="95" t="s">
        <v>89</v>
      </c>
      <c r="AH4162" s="95" t="s">
        <v>89</v>
      </c>
      <c r="AI4162" s="95" t="s">
        <v>89</v>
      </c>
      <c r="AJ4162" s="95" t="s">
        <v>89</v>
      </c>
      <c r="AK4162" s="95" t="s">
        <v>89</v>
      </c>
      <c r="AL4162" s="95" t="s">
        <v>89</v>
      </c>
      <c r="AM4162" s="95" t="s">
        <v>89</v>
      </c>
      <c r="AN4162" s="95" t="s">
        <v>89</v>
      </c>
      <c r="AO4162" s="95" t="s">
        <v>89</v>
      </c>
      <c r="AP4162" s="95" t="s">
        <v>89</v>
      </c>
      <c r="AQ4162" s="95" t="s">
        <v>90</v>
      </c>
      <c r="AR4162" s="95" t="s">
        <v>90</v>
      </c>
      <c r="AS4162" s="95" t="s">
        <v>25691</v>
      </c>
      <c r="AT4162" s="95" t="s">
        <v>92</v>
      </c>
      <c r="AU4162" s="95" t="s">
        <v>92</v>
      </c>
      <c r="AV4162" s="95" t="s">
        <v>93</v>
      </c>
      <c r="AW4162" s="95" t="s">
        <v>3979</v>
      </c>
      <c r="AX4162" s="95" t="s">
        <v>36066</v>
      </c>
      <c r="AY4162" s="95" t="s">
        <v>3981</v>
      </c>
      <c r="AZ4162" s="95" t="s">
        <v>36066</v>
      </c>
      <c r="BA4162" s="95" t="s">
        <v>97</v>
      </c>
      <c r="BB4162" s="95" t="s">
        <v>36067</v>
      </c>
      <c r="BC4162" s="95" t="s">
        <v>99</v>
      </c>
      <c r="BD4162" s="95" t="s">
        <v>100</v>
      </c>
      <c r="BE4162" s="95" t="s">
        <v>61</v>
      </c>
      <c r="BF4162" s="95" t="s">
        <v>380</v>
      </c>
      <c r="BG4162" s="95" t="s">
        <v>101</v>
      </c>
    </row>
    <row r="4163" s="86" customFormat="1" ht="19" customHeight="1" spans="1:59">
      <c r="A4163" s="95" t="s">
        <v>419</v>
      </c>
      <c r="B4163" s="95" t="s">
        <v>420</v>
      </c>
      <c r="C4163" s="95" t="s">
        <v>3445</v>
      </c>
      <c r="D4163" s="95" t="s">
        <v>3446</v>
      </c>
      <c r="E4163" s="95" t="s">
        <v>17065</v>
      </c>
      <c r="F4163" s="95" t="s">
        <v>36068</v>
      </c>
      <c r="G4163" s="95" t="s">
        <v>36068</v>
      </c>
      <c r="H4163" s="95" t="s">
        <v>232</v>
      </c>
      <c r="I4163" s="95" t="s">
        <v>36069</v>
      </c>
      <c r="J4163" s="95" t="s">
        <v>36070</v>
      </c>
      <c r="K4163" s="95" t="s">
        <v>36071</v>
      </c>
      <c r="L4163" s="95" t="s">
        <v>73</v>
      </c>
      <c r="M4163" s="95" t="s">
        <v>1526</v>
      </c>
      <c r="N4163" s="95" t="s">
        <v>114</v>
      </c>
      <c r="O4163" s="95" t="s">
        <v>1875</v>
      </c>
      <c r="P4163" s="95" t="s">
        <v>1876</v>
      </c>
      <c r="Q4163" s="95" t="s">
        <v>9792</v>
      </c>
      <c r="R4163" s="95" t="s">
        <v>9793</v>
      </c>
      <c r="S4163" s="95" t="s">
        <v>36072</v>
      </c>
      <c r="T4163" s="95" t="s">
        <v>380</v>
      </c>
      <c r="U4163" s="96">
        <v>0</v>
      </c>
      <c r="V4163" s="96">
        <v>30000</v>
      </c>
      <c r="W4163" s="96">
        <v>15500</v>
      </c>
      <c r="X4163" s="96">
        <v>7800</v>
      </c>
      <c r="Y4163" s="95" t="s">
        <v>82</v>
      </c>
      <c r="Z4163" s="95" t="s">
        <v>25689</v>
      </c>
      <c r="AA4163" s="95" t="s">
        <v>84</v>
      </c>
      <c r="AB4163" s="95" t="s">
        <v>17070</v>
      </c>
      <c r="AC4163" s="95" t="s">
        <v>25690</v>
      </c>
      <c r="AD4163" s="95" t="s">
        <v>87</v>
      </c>
      <c r="AE4163" s="95" t="s">
        <v>61</v>
      </c>
      <c r="AF4163" s="95" t="s">
        <v>26245</v>
      </c>
      <c r="AG4163" s="95" t="s">
        <v>89</v>
      </c>
      <c r="AH4163" s="95" t="s">
        <v>89</v>
      </c>
      <c r="AI4163" s="95" t="s">
        <v>89</v>
      </c>
      <c r="AJ4163" s="95" t="s">
        <v>89</v>
      </c>
      <c r="AK4163" s="95" t="s">
        <v>89</v>
      </c>
      <c r="AL4163" s="95" t="s">
        <v>89</v>
      </c>
      <c r="AM4163" s="95" t="s">
        <v>89</v>
      </c>
      <c r="AN4163" s="95" t="s">
        <v>89</v>
      </c>
      <c r="AO4163" s="95" t="s">
        <v>89</v>
      </c>
      <c r="AP4163" s="95" t="s">
        <v>89</v>
      </c>
      <c r="AQ4163" s="95" t="s">
        <v>90</v>
      </c>
      <c r="AR4163" s="95" t="s">
        <v>90</v>
      </c>
      <c r="AS4163" s="95" t="s">
        <v>25691</v>
      </c>
      <c r="AT4163" s="95" t="s">
        <v>92</v>
      </c>
      <c r="AU4163" s="95" t="s">
        <v>92</v>
      </c>
      <c r="AV4163" s="95" t="s">
        <v>93</v>
      </c>
      <c r="AW4163" s="95" t="s">
        <v>17071</v>
      </c>
      <c r="AX4163" s="95" t="s">
        <v>36073</v>
      </c>
      <c r="AY4163" s="95" t="s">
        <v>17073</v>
      </c>
      <c r="AZ4163" s="95" t="s">
        <v>36073</v>
      </c>
      <c r="BA4163" s="95" t="s">
        <v>97</v>
      </c>
      <c r="BB4163" s="95" t="s">
        <v>36074</v>
      </c>
      <c r="BC4163" s="95" t="s">
        <v>99</v>
      </c>
      <c r="BD4163" s="95" t="s">
        <v>100</v>
      </c>
      <c r="BE4163" s="95" t="s">
        <v>61</v>
      </c>
      <c r="BF4163" s="95" t="s">
        <v>380</v>
      </c>
      <c r="BG4163" s="95" t="s">
        <v>101</v>
      </c>
    </row>
    <row r="4164" s="86" customFormat="1" ht="19" customHeight="1" spans="1:59">
      <c r="A4164" s="95" t="s">
        <v>126</v>
      </c>
      <c r="B4164" s="95" t="s">
        <v>127</v>
      </c>
      <c r="C4164" s="95" t="s">
        <v>196</v>
      </c>
      <c r="D4164" s="95" t="s">
        <v>197</v>
      </c>
      <c r="E4164" s="95" t="s">
        <v>21617</v>
      </c>
      <c r="F4164" s="95" t="s">
        <v>7637</v>
      </c>
      <c r="G4164" s="95" t="s">
        <v>7637</v>
      </c>
      <c r="H4164" s="95" t="s">
        <v>605</v>
      </c>
      <c r="I4164" s="95" t="s">
        <v>21618</v>
      </c>
      <c r="J4164" s="95" t="s">
        <v>21619</v>
      </c>
      <c r="K4164" s="95" t="s">
        <v>21620</v>
      </c>
      <c r="L4164" s="95" t="s">
        <v>73</v>
      </c>
      <c r="M4164" s="95" t="s">
        <v>16391</v>
      </c>
      <c r="N4164" s="95" t="s">
        <v>2350</v>
      </c>
      <c r="O4164" s="95" t="s">
        <v>610</v>
      </c>
      <c r="P4164" s="95" t="s">
        <v>611</v>
      </c>
      <c r="Q4164" s="95" t="s">
        <v>1669</v>
      </c>
      <c r="R4164" s="95" t="s">
        <v>1670</v>
      </c>
      <c r="S4164" s="95" t="s">
        <v>21621</v>
      </c>
      <c r="T4164" s="95" t="s">
        <v>209</v>
      </c>
      <c r="U4164" s="96">
        <v>0</v>
      </c>
      <c r="V4164" s="96">
        <v>27250</v>
      </c>
      <c r="W4164" s="96">
        <v>21800</v>
      </c>
      <c r="X4164" s="96">
        <v>8000</v>
      </c>
      <c r="Y4164" s="95" t="s">
        <v>143</v>
      </c>
      <c r="Z4164" s="95" t="s">
        <v>25689</v>
      </c>
      <c r="AA4164" s="95" t="s">
        <v>84</v>
      </c>
      <c r="AB4164" s="95" t="s">
        <v>21622</v>
      </c>
      <c r="AC4164" s="95" t="s">
        <v>25900</v>
      </c>
      <c r="AD4164" s="95" t="s">
        <v>87</v>
      </c>
      <c r="AE4164" s="95" t="s">
        <v>61</v>
      </c>
      <c r="AF4164" s="95" t="s">
        <v>61</v>
      </c>
      <c r="AG4164" s="95" t="s">
        <v>89</v>
      </c>
      <c r="AH4164" s="95" t="s">
        <v>89</v>
      </c>
      <c r="AI4164" s="95" t="s">
        <v>88</v>
      </c>
      <c r="AJ4164" s="95" t="s">
        <v>89</v>
      </c>
      <c r="AK4164" s="95" t="s">
        <v>89</v>
      </c>
      <c r="AL4164" s="95" t="s">
        <v>88</v>
      </c>
      <c r="AM4164" s="95" t="s">
        <v>89</v>
      </c>
      <c r="AN4164" s="95" t="s">
        <v>89</v>
      </c>
      <c r="AO4164" s="95" t="s">
        <v>88</v>
      </c>
      <c r="AP4164" s="95" t="s">
        <v>89</v>
      </c>
      <c r="AQ4164" s="95" t="s">
        <v>90</v>
      </c>
      <c r="AR4164" s="95" t="s">
        <v>90</v>
      </c>
      <c r="AS4164" s="95" t="s">
        <v>25691</v>
      </c>
      <c r="AT4164" s="95" t="s">
        <v>92</v>
      </c>
      <c r="AU4164" s="95" t="s">
        <v>92</v>
      </c>
      <c r="AV4164" s="95" t="s">
        <v>93</v>
      </c>
      <c r="AW4164" s="95" t="s">
        <v>21623</v>
      </c>
      <c r="AX4164" s="95" t="s">
        <v>36075</v>
      </c>
      <c r="AY4164" s="95" t="s">
        <v>21625</v>
      </c>
      <c r="AZ4164" s="95" t="s">
        <v>36075</v>
      </c>
      <c r="BA4164" s="95" t="s">
        <v>97</v>
      </c>
      <c r="BB4164" s="95" t="s">
        <v>21626</v>
      </c>
      <c r="BC4164" s="95" t="s">
        <v>99</v>
      </c>
      <c r="BD4164" s="95" t="s">
        <v>150</v>
      </c>
      <c r="BE4164" s="95" t="s">
        <v>61</v>
      </c>
      <c r="BF4164" s="95" t="s">
        <v>209</v>
      </c>
      <c r="BG4164" s="95" t="s">
        <v>101</v>
      </c>
    </row>
    <row r="4165" s="86" customFormat="1" ht="19" customHeight="1" spans="1:59">
      <c r="A4165" s="95" t="s">
        <v>1774</v>
      </c>
      <c r="B4165" s="95" t="s">
        <v>1775</v>
      </c>
      <c r="C4165" s="95" t="s">
        <v>9816</v>
      </c>
      <c r="D4165" s="95" t="s">
        <v>9817</v>
      </c>
      <c r="E4165" s="95" t="s">
        <v>36076</v>
      </c>
      <c r="F4165" s="95" t="s">
        <v>35491</v>
      </c>
      <c r="G4165" s="95" t="s">
        <v>17512</v>
      </c>
      <c r="H4165" s="95" t="s">
        <v>158</v>
      </c>
      <c r="I4165" s="95" t="s">
        <v>36077</v>
      </c>
      <c r="J4165" s="95" t="s">
        <v>36078</v>
      </c>
      <c r="K4165" s="95" t="s">
        <v>36079</v>
      </c>
      <c r="L4165" s="95" t="s">
        <v>73</v>
      </c>
      <c r="M4165" s="95" t="s">
        <v>1597</v>
      </c>
      <c r="N4165" s="95" t="s">
        <v>203</v>
      </c>
      <c r="O4165" s="95" t="s">
        <v>12405</v>
      </c>
      <c r="P4165" s="95" t="s">
        <v>12406</v>
      </c>
      <c r="Q4165" s="95" t="s">
        <v>27456</v>
      </c>
      <c r="R4165" s="95" t="s">
        <v>27457</v>
      </c>
      <c r="S4165" s="95" t="s">
        <v>36080</v>
      </c>
      <c r="T4165" s="95" t="s">
        <v>262</v>
      </c>
      <c r="U4165" s="96">
        <v>0</v>
      </c>
      <c r="V4165" s="96">
        <v>2230</v>
      </c>
      <c r="W4165" s="96">
        <v>1450</v>
      </c>
      <c r="X4165" s="96">
        <v>1450</v>
      </c>
      <c r="Y4165" s="95" t="s">
        <v>143</v>
      </c>
      <c r="Z4165" s="95" t="s">
        <v>25689</v>
      </c>
      <c r="AA4165" s="95" t="s">
        <v>84</v>
      </c>
      <c r="AB4165" s="95" t="s">
        <v>36081</v>
      </c>
      <c r="AC4165" s="95" t="s">
        <v>25690</v>
      </c>
      <c r="AD4165" s="95" t="s">
        <v>87</v>
      </c>
      <c r="AE4165" s="95" t="s">
        <v>61</v>
      </c>
      <c r="AF4165" s="95" t="s">
        <v>61</v>
      </c>
      <c r="AG4165" s="95" t="s">
        <v>89</v>
      </c>
      <c r="AH4165" s="95" t="s">
        <v>88</v>
      </c>
      <c r="AI4165" s="95" t="s">
        <v>88</v>
      </c>
      <c r="AJ4165" s="95" t="s">
        <v>88</v>
      </c>
      <c r="AK4165" s="95" t="s">
        <v>88</v>
      </c>
      <c r="AL4165" s="95" t="s">
        <v>88</v>
      </c>
      <c r="AM4165" s="95" t="s">
        <v>88</v>
      </c>
      <c r="AN4165" s="95" t="s">
        <v>88</v>
      </c>
      <c r="AO4165" s="95" t="s">
        <v>88</v>
      </c>
      <c r="AP4165" s="95" t="s">
        <v>89</v>
      </c>
      <c r="AQ4165" s="95" t="s">
        <v>90</v>
      </c>
      <c r="AR4165" s="95" t="s">
        <v>90</v>
      </c>
      <c r="AS4165" s="95" t="s">
        <v>25691</v>
      </c>
      <c r="AT4165" s="95" t="s">
        <v>92</v>
      </c>
      <c r="AU4165" s="95" t="s">
        <v>92</v>
      </c>
      <c r="AV4165" s="95" t="s">
        <v>93</v>
      </c>
      <c r="AW4165" s="95" t="s">
        <v>36082</v>
      </c>
      <c r="AX4165" s="95" t="s">
        <v>36083</v>
      </c>
      <c r="AY4165" s="95" t="s">
        <v>36084</v>
      </c>
      <c r="AZ4165" s="95" t="s">
        <v>36083</v>
      </c>
      <c r="BA4165" s="95" t="s">
        <v>97</v>
      </c>
      <c r="BB4165" s="95" t="s">
        <v>36085</v>
      </c>
      <c r="BC4165" s="95" t="s">
        <v>99</v>
      </c>
      <c r="BD4165" s="95" t="s">
        <v>150</v>
      </c>
      <c r="BE4165" s="95" t="s">
        <v>61</v>
      </c>
      <c r="BF4165" s="95" t="s">
        <v>262</v>
      </c>
      <c r="BG4165" s="95" t="s">
        <v>101</v>
      </c>
    </row>
    <row r="4166" s="86" customFormat="1" ht="19" customHeight="1" spans="1:59">
      <c r="A4166" s="95" t="s">
        <v>62</v>
      </c>
      <c r="B4166" s="95" t="s">
        <v>63</v>
      </c>
      <c r="C4166" s="95" t="s">
        <v>11858</v>
      </c>
      <c r="D4166" s="95" t="s">
        <v>11859</v>
      </c>
      <c r="E4166" s="95" t="s">
        <v>36086</v>
      </c>
      <c r="F4166" s="95" t="s">
        <v>6244</v>
      </c>
      <c r="G4166" s="95" t="s">
        <v>6244</v>
      </c>
      <c r="H4166" s="95" t="s">
        <v>1299</v>
      </c>
      <c r="I4166" s="95" t="s">
        <v>36087</v>
      </c>
      <c r="J4166" s="95" t="s">
        <v>36088</v>
      </c>
      <c r="K4166" s="95" t="s">
        <v>36089</v>
      </c>
      <c r="L4166" s="95" t="s">
        <v>73</v>
      </c>
      <c r="M4166" s="95" t="s">
        <v>526</v>
      </c>
      <c r="N4166" s="95" t="s">
        <v>2029</v>
      </c>
      <c r="O4166" s="95" t="s">
        <v>1726</v>
      </c>
      <c r="P4166" s="95" t="s">
        <v>1727</v>
      </c>
      <c r="Q4166" s="95" t="s">
        <v>1728</v>
      </c>
      <c r="R4166" s="95" t="s">
        <v>1307</v>
      </c>
      <c r="S4166" s="95" t="s">
        <v>36090</v>
      </c>
      <c r="T4166" s="95" t="s">
        <v>380</v>
      </c>
      <c r="U4166" s="96">
        <v>0</v>
      </c>
      <c r="V4166" s="96">
        <v>12000</v>
      </c>
      <c r="W4166" s="96">
        <v>9600</v>
      </c>
      <c r="X4166" s="96">
        <v>4800</v>
      </c>
      <c r="Y4166" s="95" t="s">
        <v>82</v>
      </c>
      <c r="Z4166" s="95" t="s">
        <v>25689</v>
      </c>
      <c r="AA4166" s="95" t="s">
        <v>84</v>
      </c>
      <c r="AB4166" s="95" t="s">
        <v>36091</v>
      </c>
      <c r="AC4166" s="95" t="s">
        <v>25690</v>
      </c>
      <c r="AD4166" s="95" t="s">
        <v>87</v>
      </c>
      <c r="AE4166" s="95" t="s">
        <v>61</v>
      </c>
      <c r="AF4166" s="95" t="s">
        <v>61</v>
      </c>
      <c r="AG4166" s="95" t="s">
        <v>89</v>
      </c>
      <c r="AH4166" s="95" t="s">
        <v>89</v>
      </c>
      <c r="AI4166" s="95" t="s">
        <v>88</v>
      </c>
      <c r="AJ4166" s="95" t="s">
        <v>88</v>
      </c>
      <c r="AK4166" s="95" t="s">
        <v>88</v>
      </c>
      <c r="AL4166" s="95" t="s">
        <v>88</v>
      </c>
      <c r="AM4166" s="95" t="s">
        <v>88</v>
      </c>
      <c r="AN4166" s="95" t="s">
        <v>88</v>
      </c>
      <c r="AO4166" s="95" t="s">
        <v>88</v>
      </c>
      <c r="AP4166" s="95" t="s">
        <v>89</v>
      </c>
      <c r="AQ4166" s="95" t="s">
        <v>90</v>
      </c>
      <c r="AR4166" s="95" t="s">
        <v>90</v>
      </c>
      <c r="AS4166" s="95" t="s">
        <v>25691</v>
      </c>
      <c r="AT4166" s="95" t="s">
        <v>92</v>
      </c>
      <c r="AU4166" s="95" t="s">
        <v>92</v>
      </c>
      <c r="AV4166" s="95" t="s">
        <v>93</v>
      </c>
      <c r="AW4166" s="95" t="s">
        <v>36092</v>
      </c>
      <c r="AX4166" s="95" t="s">
        <v>36093</v>
      </c>
      <c r="AY4166" s="95" t="s">
        <v>36094</v>
      </c>
      <c r="AZ4166" s="95" t="s">
        <v>36093</v>
      </c>
      <c r="BA4166" s="95" t="s">
        <v>97</v>
      </c>
      <c r="BB4166" s="95" t="s">
        <v>36095</v>
      </c>
      <c r="BC4166" s="95" t="s">
        <v>99</v>
      </c>
      <c r="BD4166" s="95" t="s">
        <v>100</v>
      </c>
      <c r="BE4166" s="95" t="s">
        <v>61</v>
      </c>
      <c r="BF4166" s="95" t="s">
        <v>380</v>
      </c>
      <c r="BG4166" s="95" t="s">
        <v>101</v>
      </c>
    </row>
    <row r="4167" s="86" customFormat="1" ht="19" customHeight="1" spans="1:59">
      <c r="A4167" s="95" t="s">
        <v>1774</v>
      </c>
      <c r="B4167" s="95" t="s">
        <v>1775</v>
      </c>
      <c r="C4167" s="95" t="s">
        <v>3077</v>
      </c>
      <c r="D4167" s="95" t="s">
        <v>3078</v>
      </c>
      <c r="E4167" s="95" t="s">
        <v>14781</v>
      </c>
      <c r="F4167" s="95" t="s">
        <v>3039</v>
      </c>
      <c r="G4167" s="95" t="s">
        <v>3039</v>
      </c>
      <c r="H4167" s="95" t="s">
        <v>109</v>
      </c>
      <c r="I4167" s="95" t="s">
        <v>36096</v>
      </c>
      <c r="J4167" s="95" t="s">
        <v>36097</v>
      </c>
      <c r="K4167" s="95" t="s">
        <v>36098</v>
      </c>
      <c r="L4167" s="95" t="s">
        <v>73</v>
      </c>
      <c r="M4167" s="95" t="s">
        <v>2479</v>
      </c>
      <c r="N4167" s="95" t="s">
        <v>114</v>
      </c>
      <c r="O4167" s="95" t="s">
        <v>221</v>
      </c>
      <c r="P4167" s="95" t="s">
        <v>222</v>
      </c>
      <c r="Q4167" s="95" t="s">
        <v>2693</v>
      </c>
      <c r="R4167" s="95" t="s">
        <v>222</v>
      </c>
      <c r="S4167" s="95" t="s">
        <v>36099</v>
      </c>
      <c r="T4167" s="95" t="s">
        <v>380</v>
      </c>
      <c r="U4167" s="96">
        <v>0</v>
      </c>
      <c r="V4167" s="96">
        <v>60000</v>
      </c>
      <c r="W4167" s="96">
        <v>48000</v>
      </c>
      <c r="X4167" s="96">
        <v>20000</v>
      </c>
      <c r="Y4167" s="95" t="s">
        <v>143</v>
      </c>
      <c r="Z4167" s="95" t="s">
        <v>25689</v>
      </c>
      <c r="AA4167" s="95" t="s">
        <v>84</v>
      </c>
      <c r="AB4167" s="95" t="s">
        <v>14786</v>
      </c>
      <c r="AC4167" s="95" t="s">
        <v>25690</v>
      </c>
      <c r="AD4167" s="95" t="s">
        <v>87</v>
      </c>
      <c r="AE4167" s="95" t="s">
        <v>61</v>
      </c>
      <c r="AF4167" s="95" t="s">
        <v>61</v>
      </c>
      <c r="AG4167" s="95" t="s">
        <v>89</v>
      </c>
      <c r="AH4167" s="95" t="s">
        <v>89</v>
      </c>
      <c r="AI4167" s="95" t="s">
        <v>89</v>
      </c>
      <c r="AJ4167" s="95" t="s">
        <v>89</v>
      </c>
      <c r="AK4167" s="95" t="s">
        <v>89</v>
      </c>
      <c r="AL4167" s="95" t="s">
        <v>89</v>
      </c>
      <c r="AM4167" s="95" t="s">
        <v>89</v>
      </c>
      <c r="AN4167" s="95" t="s">
        <v>89</v>
      </c>
      <c r="AO4167" s="95" t="s">
        <v>89</v>
      </c>
      <c r="AP4167" s="95" t="s">
        <v>89</v>
      </c>
      <c r="AQ4167" s="95" t="s">
        <v>90</v>
      </c>
      <c r="AR4167" s="95" t="s">
        <v>90</v>
      </c>
      <c r="AS4167" s="95" t="s">
        <v>25691</v>
      </c>
      <c r="AT4167" s="95" t="s">
        <v>92</v>
      </c>
      <c r="AU4167" s="95" t="s">
        <v>92</v>
      </c>
      <c r="AV4167" s="95" t="s">
        <v>93</v>
      </c>
      <c r="AW4167" s="95" t="s">
        <v>14787</v>
      </c>
      <c r="AX4167" s="95" t="s">
        <v>36100</v>
      </c>
      <c r="AY4167" s="95" t="s">
        <v>14789</v>
      </c>
      <c r="AZ4167" s="95" t="s">
        <v>36100</v>
      </c>
      <c r="BA4167" s="95" t="s">
        <v>97</v>
      </c>
      <c r="BB4167" s="95" t="s">
        <v>36101</v>
      </c>
      <c r="BC4167" s="95" t="s">
        <v>99</v>
      </c>
      <c r="BD4167" s="95" t="s">
        <v>150</v>
      </c>
      <c r="BE4167" s="95" t="s">
        <v>61</v>
      </c>
      <c r="BF4167" s="95" t="s">
        <v>380</v>
      </c>
      <c r="BG4167" s="95" t="s">
        <v>101</v>
      </c>
    </row>
    <row r="4168" s="86" customFormat="1" ht="19" customHeight="1" spans="1:59">
      <c r="A4168" s="95" t="s">
        <v>174</v>
      </c>
      <c r="B4168" s="95" t="s">
        <v>175</v>
      </c>
      <c r="C4168" s="95" t="s">
        <v>9907</v>
      </c>
      <c r="D4168" s="95" t="s">
        <v>9908</v>
      </c>
      <c r="E4168" s="95" t="s">
        <v>11476</v>
      </c>
      <c r="F4168" s="95" t="s">
        <v>9910</v>
      </c>
      <c r="G4168" s="95" t="s">
        <v>893</v>
      </c>
      <c r="H4168" s="95" t="s">
        <v>109</v>
      </c>
      <c r="I4168" s="95" t="s">
        <v>36102</v>
      </c>
      <c r="J4168" s="95" t="s">
        <v>36103</v>
      </c>
      <c r="K4168" s="95" t="s">
        <v>36104</v>
      </c>
      <c r="L4168" s="95" t="s">
        <v>73</v>
      </c>
      <c r="M4168" s="95" t="s">
        <v>3635</v>
      </c>
      <c r="N4168" s="95" t="s">
        <v>4229</v>
      </c>
      <c r="O4168" s="95" t="s">
        <v>221</v>
      </c>
      <c r="P4168" s="95" t="s">
        <v>222</v>
      </c>
      <c r="Q4168" s="95" t="s">
        <v>2693</v>
      </c>
      <c r="R4168" s="95" t="s">
        <v>222</v>
      </c>
      <c r="S4168" s="95" t="s">
        <v>36105</v>
      </c>
      <c r="T4168" s="95" t="s">
        <v>380</v>
      </c>
      <c r="U4168" s="96">
        <v>0</v>
      </c>
      <c r="V4168" s="96">
        <v>16500</v>
      </c>
      <c r="W4168" s="96">
        <v>13000</v>
      </c>
      <c r="X4168" s="96">
        <v>8000</v>
      </c>
      <c r="Y4168" s="95" t="s">
        <v>82</v>
      </c>
      <c r="Z4168" s="95" t="s">
        <v>25689</v>
      </c>
      <c r="AA4168" s="95" t="s">
        <v>84</v>
      </c>
      <c r="AB4168" s="95" t="s">
        <v>11482</v>
      </c>
      <c r="AC4168" s="95" t="s">
        <v>25900</v>
      </c>
      <c r="AD4168" s="95" t="s">
        <v>87</v>
      </c>
      <c r="AE4168" s="95" t="s">
        <v>61</v>
      </c>
      <c r="AF4168" s="95" t="s">
        <v>61</v>
      </c>
      <c r="AG4168" s="95" t="s">
        <v>89</v>
      </c>
      <c r="AH4168" s="95" t="s">
        <v>89</v>
      </c>
      <c r="AI4168" s="95" t="s">
        <v>88</v>
      </c>
      <c r="AJ4168" s="95" t="s">
        <v>88</v>
      </c>
      <c r="AK4168" s="95" t="s">
        <v>88</v>
      </c>
      <c r="AL4168" s="95" t="s">
        <v>89</v>
      </c>
      <c r="AM4168" s="95" t="s">
        <v>88</v>
      </c>
      <c r="AN4168" s="95" t="s">
        <v>88</v>
      </c>
      <c r="AO4168" s="95" t="s">
        <v>88</v>
      </c>
      <c r="AP4168" s="95" t="s">
        <v>89</v>
      </c>
      <c r="AQ4168" s="95" t="s">
        <v>90</v>
      </c>
      <c r="AR4168" s="95" t="s">
        <v>90</v>
      </c>
      <c r="AS4168" s="95" t="s">
        <v>25691</v>
      </c>
      <c r="AT4168" s="95" t="s">
        <v>92</v>
      </c>
      <c r="AU4168" s="95" t="s">
        <v>92</v>
      </c>
      <c r="AV4168" s="95" t="s">
        <v>93</v>
      </c>
      <c r="AW4168" s="95" t="s">
        <v>11483</v>
      </c>
      <c r="AX4168" s="95" t="s">
        <v>36106</v>
      </c>
      <c r="AY4168" s="95" t="s">
        <v>4134</v>
      </c>
      <c r="AZ4168" s="95" t="s">
        <v>36106</v>
      </c>
      <c r="BA4168" s="95" t="s">
        <v>97</v>
      </c>
      <c r="BB4168" s="95" t="s">
        <v>36107</v>
      </c>
      <c r="BC4168" s="95" t="s">
        <v>99</v>
      </c>
      <c r="BD4168" s="95" t="s">
        <v>100</v>
      </c>
      <c r="BE4168" s="95" t="s">
        <v>61</v>
      </c>
      <c r="BF4168" s="95" t="s">
        <v>380</v>
      </c>
      <c r="BG4168" s="95" t="s">
        <v>101</v>
      </c>
    </row>
    <row r="4169" s="86" customFormat="1" ht="19" customHeight="1" spans="1:59">
      <c r="A4169" s="95" t="s">
        <v>302</v>
      </c>
      <c r="B4169" s="95" t="s">
        <v>303</v>
      </c>
      <c r="C4169" s="95" t="s">
        <v>2589</v>
      </c>
      <c r="D4169" s="95" t="s">
        <v>2590</v>
      </c>
      <c r="E4169" s="95" t="s">
        <v>36108</v>
      </c>
      <c r="F4169" s="95" t="s">
        <v>36109</v>
      </c>
      <c r="G4169" s="95" t="s">
        <v>3539</v>
      </c>
      <c r="H4169" s="95" t="s">
        <v>1299</v>
      </c>
      <c r="I4169" s="95" t="s">
        <v>36110</v>
      </c>
      <c r="J4169" s="95" t="s">
        <v>36111</v>
      </c>
      <c r="K4169" s="95" t="s">
        <v>36112</v>
      </c>
      <c r="L4169" s="95" t="s">
        <v>73</v>
      </c>
      <c r="M4169" s="95" t="s">
        <v>526</v>
      </c>
      <c r="N4169" s="95" t="s">
        <v>2398</v>
      </c>
      <c r="O4169" s="95" t="s">
        <v>1726</v>
      </c>
      <c r="P4169" s="95" t="s">
        <v>1727</v>
      </c>
      <c r="Q4169" s="95" t="s">
        <v>1728</v>
      </c>
      <c r="R4169" s="95" t="s">
        <v>1307</v>
      </c>
      <c r="S4169" s="95" t="s">
        <v>36113</v>
      </c>
      <c r="T4169" s="95" t="s">
        <v>380</v>
      </c>
      <c r="U4169" s="96">
        <v>0</v>
      </c>
      <c r="V4169" s="96">
        <v>15000</v>
      </c>
      <c r="W4169" s="96">
        <v>12000</v>
      </c>
      <c r="X4169" s="96">
        <v>4200</v>
      </c>
      <c r="Y4169" s="95" t="s">
        <v>82</v>
      </c>
      <c r="Z4169" s="95" t="s">
        <v>25689</v>
      </c>
      <c r="AA4169" s="95" t="s">
        <v>84</v>
      </c>
      <c r="AB4169" s="95" t="s">
        <v>36114</v>
      </c>
      <c r="AC4169" s="95" t="s">
        <v>8465</v>
      </c>
      <c r="AD4169" s="95" t="s">
        <v>87</v>
      </c>
      <c r="AE4169" s="95" t="s">
        <v>61</v>
      </c>
      <c r="AF4169" s="95" t="s">
        <v>61</v>
      </c>
      <c r="AG4169" s="95" t="s">
        <v>89</v>
      </c>
      <c r="AH4169" s="95" t="s">
        <v>89</v>
      </c>
      <c r="AI4169" s="95" t="s">
        <v>88</v>
      </c>
      <c r="AJ4169" s="95" t="s">
        <v>88</v>
      </c>
      <c r="AK4169" s="95" t="s">
        <v>88</v>
      </c>
      <c r="AL4169" s="95" t="s">
        <v>88</v>
      </c>
      <c r="AM4169" s="95" t="s">
        <v>88</v>
      </c>
      <c r="AN4169" s="95" t="s">
        <v>88</v>
      </c>
      <c r="AO4169" s="95" t="s">
        <v>88</v>
      </c>
      <c r="AP4169" s="95" t="s">
        <v>89</v>
      </c>
      <c r="AQ4169" s="95" t="s">
        <v>90</v>
      </c>
      <c r="AR4169" s="95" t="s">
        <v>90</v>
      </c>
      <c r="AS4169" s="95" t="s">
        <v>25691</v>
      </c>
      <c r="AT4169" s="95" t="s">
        <v>92</v>
      </c>
      <c r="AU4169" s="95" t="s">
        <v>92</v>
      </c>
      <c r="AV4169" s="95" t="s">
        <v>93</v>
      </c>
      <c r="AW4169" s="95" t="s">
        <v>36115</v>
      </c>
      <c r="AX4169" s="95" t="s">
        <v>36116</v>
      </c>
      <c r="AY4169" s="95" t="s">
        <v>36117</v>
      </c>
      <c r="AZ4169" s="95" t="s">
        <v>36116</v>
      </c>
      <c r="BA4169" s="95" t="s">
        <v>97</v>
      </c>
      <c r="BB4169" s="95" t="s">
        <v>36118</v>
      </c>
      <c r="BC4169" s="95" t="s">
        <v>99</v>
      </c>
      <c r="BD4169" s="95" t="s">
        <v>100</v>
      </c>
      <c r="BE4169" s="95" t="s">
        <v>61</v>
      </c>
      <c r="BF4169" s="95" t="s">
        <v>380</v>
      </c>
      <c r="BG4169" s="95" t="s">
        <v>101</v>
      </c>
    </row>
    <row r="4170" s="86" customFormat="1" ht="19" customHeight="1" spans="1:59">
      <c r="A4170" s="95" t="s">
        <v>174</v>
      </c>
      <c r="B4170" s="95" t="s">
        <v>175</v>
      </c>
      <c r="C4170" s="95" t="s">
        <v>889</v>
      </c>
      <c r="D4170" s="95" t="s">
        <v>890</v>
      </c>
      <c r="E4170" s="95" t="s">
        <v>36119</v>
      </c>
      <c r="F4170" s="95" t="s">
        <v>36120</v>
      </c>
      <c r="G4170" s="95" t="s">
        <v>36121</v>
      </c>
      <c r="H4170" s="95" t="s">
        <v>2216</v>
      </c>
      <c r="I4170" s="95" t="s">
        <v>36122</v>
      </c>
      <c r="J4170" s="95" t="s">
        <v>36123</v>
      </c>
      <c r="K4170" s="95" t="s">
        <v>36124</v>
      </c>
      <c r="L4170" s="95" t="s">
        <v>73</v>
      </c>
      <c r="M4170" s="95" t="s">
        <v>526</v>
      </c>
      <c r="N4170" s="95" t="s">
        <v>36125</v>
      </c>
      <c r="O4170" s="95" t="s">
        <v>2221</v>
      </c>
      <c r="P4170" s="95" t="s">
        <v>2222</v>
      </c>
      <c r="Q4170" s="95" t="s">
        <v>2223</v>
      </c>
      <c r="R4170" s="95" t="s">
        <v>2224</v>
      </c>
      <c r="S4170" s="95" t="s">
        <v>36126</v>
      </c>
      <c r="T4170" s="95" t="s">
        <v>380</v>
      </c>
      <c r="U4170" s="96">
        <v>0</v>
      </c>
      <c r="V4170" s="96">
        <v>173927</v>
      </c>
      <c r="W4170" s="96">
        <v>8000</v>
      </c>
      <c r="X4170" s="96">
        <v>2000</v>
      </c>
      <c r="Y4170" s="95" t="s">
        <v>82</v>
      </c>
      <c r="Z4170" s="95" t="s">
        <v>25689</v>
      </c>
      <c r="AA4170" s="95" t="s">
        <v>84</v>
      </c>
      <c r="AB4170" s="95" t="s">
        <v>8210</v>
      </c>
      <c r="AC4170" s="95" t="s">
        <v>25690</v>
      </c>
      <c r="AD4170" s="95" t="s">
        <v>87</v>
      </c>
      <c r="AE4170" s="95" t="s">
        <v>61</v>
      </c>
      <c r="AF4170" s="95" t="s">
        <v>61</v>
      </c>
      <c r="AG4170" s="95" t="s">
        <v>89</v>
      </c>
      <c r="AH4170" s="95" t="s">
        <v>89</v>
      </c>
      <c r="AI4170" s="95" t="s">
        <v>89</v>
      </c>
      <c r="AJ4170" s="95" t="s">
        <v>88</v>
      </c>
      <c r="AK4170" s="95" t="s">
        <v>89</v>
      </c>
      <c r="AL4170" s="95" t="s">
        <v>89</v>
      </c>
      <c r="AM4170" s="95" t="s">
        <v>89</v>
      </c>
      <c r="AN4170" s="95" t="s">
        <v>88</v>
      </c>
      <c r="AO4170" s="95" t="s">
        <v>88</v>
      </c>
      <c r="AP4170" s="95" t="s">
        <v>89</v>
      </c>
      <c r="AQ4170" s="95" t="s">
        <v>90</v>
      </c>
      <c r="AR4170" s="95" t="s">
        <v>90</v>
      </c>
      <c r="AS4170" s="95" t="s">
        <v>25691</v>
      </c>
      <c r="AT4170" s="95" t="s">
        <v>92</v>
      </c>
      <c r="AU4170" s="95" t="s">
        <v>92</v>
      </c>
      <c r="AV4170" s="95" t="s">
        <v>93</v>
      </c>
      <c r="AW4170" s="95" t="s">
        <v>36127</v>
      </c>
      <c r="AX4170" s="95" t="s">
        <v>36128</v>
      </c>
      <c r="AY4170" s="95" t="s">
        <v>29849</v>
      </c>
      <c r="AZ4170" s="95" t="s">
        <v>36128</v>
      </c>
      <c r="BA4170" s="95" t="s">
        <v>97</v>
      </c>
      <c r="BB4170" s="95" t="s">
        <v>36129</v>
      </c>
      <c r="BC4170" s="95" t="s">
        <v>99</v>
      </c>
      <c r="BD4170" s="95" t="s">
        <v>100</v>
      </c>
      <c r="BE4170" s="95" t="s">
        <v>61</v>
      </c>
      <c r="BF4170" s="95" t="s">
        <v>380</v>
      </c>
      <c r="BG4170" s="95" t="s">
        <v>101</v>
      </c>
    </row>
    <row r="4171" s="86" customFormat="1" ht="19" customHeight="1" spans="1:59">
      <c r="A4171" s="95" t="s">
        <v>1774</v>
      </c>
      <c r="B4171" s="95" t="s">
        <v>1775</v>
      </c>
      <c r="C4171" s="95" t="s">
        <v>3077</v>
      </c>
      <c r="D4171" s="95" t="s">
        <v>3078</v>
      </c>
      <c r="E4171" s="95" t="s">
        <v>36130</v>
      </c>
      <c r="F4171" s="95" t="s">
        <v>17512</v>
      </c>
      <c r="G4171" s="95" t="s">
        <v>17512</v>
      </c>
      <c r="H4171" s="95" t="s">
        <v>158</v>
      </c>
      <c r="I4171" s="95" t="s">
        <v>36131</v>
      </c>
      <c r="J4171" s="95" t="s">
        <v>36132</v>
      </c>
      <c r="K4171" s="95" t="s">
        <v>36133</v>
      </c>
      <c r="L4171" s="95" t="s">
        <v>73</v>
      </c>
      <c r="M4171" s="95" t="s">
        <v>74</v>
      </c>
      <c r="N4171" s="95" t="s">
        <v>880</v>
      </c>
      <c r="O4171" s="95" t="s">
        <v>949</v>
      </c>
      <c r="P4171" s="95" t="s">
        <v>950</v>
      </c>
      <c r="Q4171" s="95" t="s">
        <v>166</v>
      </c>
      <c r="R4171" s="95" t="s">
        <v>167</v>
      </c>
      <c r="S4171" s="95" t="s">
        <v>36134</v>
      </c>
      <c r="T4171" s="95" t="s">
        <v>380</v>
      </c>
      <c r="U4171" s="96">
        <v>0</v>
      </c>
      <c r="V4171" s="96">
        <v>9634</v>
      </c>
      <c r="W4171" s="96">
        <v>7000</v>
      </c>
      <c r="X4171" s="96">
        <v>3000</v>
      </c>
      <c r="Y4171" s="95" t="s">
        <v>82</v>
      </c>
      <c r="Z4171" s="95" t="s">
        <v>25689</v>
      </c>
      <c r="AA4171" s="95" t="s">
        <v>84</v>
      </c>
      <c r="AB4171" s="95" t="s">
        <v>36135</v>
      </c>
      <c r="AC4171" s="95" t="s">
        <v>25757</v>
      </c>
      <c r="AD4171" s="95" t="s">
        <v>87</v>
      </c>
      <c r="AE4171" s="95" t="s">
        <v>61</v>
      </c>
      <c r="AF4171" s="95" t="s">
        <v>61</v>
      </c>
      <c r="AG4171" s="95" t="s">
        <v>89</v>
      </c>
      <c r="AH4171" s="95" t="s">
        <v>89</v>
      </c>
      <c r="AI4171" s="95" t="s">
        <v>88</v>
      </c>
      <c r="AJ4171" s="95" t="s">
        <v>88</v>
      </c>
      <c r="AK4171" s="95" t="s">
        <v>88</v>
      </c>
      <c r="AL4171" s="95" t="s">
        <v>88</v>
      </c>
      <c r="AM4171" s="95" t="s">
        <v>88</v>
      </c>
      <c r="AN4171" s="95" t="s">
        <v>88</v>
      </c>
      <c r="AO4171" s="95" t="s">
        <v>88</v>
      </c>
      <c r="AP4171" s="95" t="s">
        <v>89</v>
      </c>
      <c r="AQ4171" s="95" t="s">
        <v>90</v>
      </c>
      <c r="AR4171" s="95" t="s">
        <v>90</v>
      </c>
      <c r="AS4171" s="95" t="s">
        <v>25691</v>
      </c>
      <c r="AT4171" s="95" t="s">
        <v>92</v>
      </c>
      <c r="AU4171" s="95" t="s">
        <v>92</v>
      </c>
      <c r="AV4171" s="95" t="s">
        <v>93</v>
      </c>
      <c r="AW4171" s="95" t="s">
        <v>36136</v>
      </c>
      <c r="AX4171" s="95" t="s">
        <v>36137</v>
      </c>
      <c r="AY4171" s="95" t="s">
        <v>36138</v>
      </c>
      <c r="AZ4171" s="95" t="s">
        <v>36137</v>
      </c>
      <c r="BA4171" s="95" t="s">
        <v>97</v>
      </c>
      <c r="BB4171" s="95" t="s">
        <v>36139</v>
      </c>
      <c r="BC4171" s="95" t="s">
        <v>99</v>
      </c>
      <c r="BD4171" s="95" t="s">
        <v>100</v>
      </c>
      <c r="BE4171" s="95" t="s">
        <v>61</v>
      </c>
      <c r="BF4171" s="95" t="s">
        <v>380</v>
      </c>
      <c r="BG4171" s="95" t="s">
        <v>101</v>
      </c>
    </row>
    <row r="4172" s="86" customFormat="1" ht="19" customHeight="1" spans="1:59">
      <c r="A4172" s="95" t="s">
        <v>267</v>
      </c>
      <c r="B4172" s="95" t="s">
        <v>268</v>
      </c>
      <c r="C4172" s="95" t="s">
        <v>6347</v>
      </c>
      <c r="D4172" s="95" t="s">
        <v>6348</v>
      </c>
      <c r="E4172" s="95" t="s">
        <v>21594</v>
      </c>
      <c r="F4172" s="95" t="s">
        <v>21595</v>
      </c>
      <c r="G4172" s="95" t="s">
        <v>10912</v>
      </c>
      <c r="H4172" s="95" t="s">
        <v>5013</v>
      </c>
      <c r="I4172" s="95" t="s">
        <v>36140</v>
      </c>
      <c r="J4172" s="95" t="s">
        <v>36141</v>
      </c>
      <c r="K4172" s="95" t="s">
        <v>36142</v>
      </c>
      <c r="L4172" s="95" t="s">
        <v>73</v>
      </c>
      <c r="M4172" s="95" t="s">
        <v>341</v>
      </c>
      <c r="N4172" s="95" t="s">
        <v>2967</v>
      </c>
      <c r="O4172" s="95" t="s">
        <v>21599</v>
      </c>
      <c r="P4172" s="95" t="s">
        <v>21600</v>
      </c>
      <c r="Q4172" s="95" t="s">
        <v>5017</v>
      </c>
      <c r="R4172" s="95" t="s">
        <v>5018</v>
      </c>
      <c r="S4172" s="95" t="s">
        <v>36143</v>
      </c>
      <c r="T4172" s="95" t="s">
        <v>119</v>
      </c>
      <c r="U4172" s="96">
        <v>0</v>
      </c>
      <c r="V4172" s="96">
        <v>12000</v>
      </c>
      <c r="W4172" s="96">
        <v>7000</v>
      </c>
      <c r="X4172" s="96">
        <v>2300</v>
      </c>
      <c r="Y4172" s="95" t="s">
        <v>82</v>
      </c>
      <c r="Z4172" s="95" t="s">
        <v>25689</v>
      </c>
      <c r="AA4172" s="95" t="s">
        <v>84</v>
      </c>
      <c r="AB4172" s="95" t="s">
        <v>36144</v>
      </c>
      <c r="AC4172" s="95" t="s">
        <v>25849</v>
      </c>
      <c r="AD4172" s="95" t="s">
        <v>87</v>
      </c>
      <c r="AE4172" s="95" t="s">
        <v>61</v>
      </c>
      <c r="AF4172" s="95" t="s">
        <v>61</v>
      </c>
      <c r="AG4172" s="95" t="s">
        <v>89</v>
      </c>
      <c r="AH4172" s="95" t="s">
        <v>89</v>
      </c>
      <c r="AI4172" s="95" t="s">
        <v>89</v>
      </c>
      <c r="AJ4172" s="95" t="s">
        <v>89</v>
      </c>
      <c r="AK4172" s="95" t="s">
        <v>89</v>
      </c>
      <c r="AL4172" s="95" t="s">
        <v>89</v>
      </c>
      <c r="AM4172" s="95" t="s">
        <v>89</v>
      </c>
      <c r="AN4172" s="95" t="s">
        <v>89</v>
      </c>
      <c r="AO4172" s="95" t="s">
        <v>89</v>
      </c>
      <c r="AP4172" s="95" t="s">
        <v>89</v>
      </c>
      <c r="AQ4172" s="95" t="s">
        <v>90</v>
      </c>
      <c r="AR4172" s="95" t="s">
        <v>90</v>
      </c>
      <c r="AS4172" s="95" t="s">
        <v>25691</v>
      </c>
      <c r="AT4172" s="95" t="s">
        <v>92</v>
      </c>
      <c r="AU4172" s="95" t="s">
        <v>92</v>
      </c>
      <c r="AV4172" s="95" t="s">
        <v>93</v>
      </c>
      <c r="AW4172" s="95" t="s">
        <v>21603</v>
      </c>
      <c r="AX4172" s="95" t="s">
        <v>36145</v>
      </c>
      <c r="AY4172" s="95" t="s">
        <v>21605</v>
      </c>
      <c r="AZ4172" s="95" t="s">
        <v>36145</v>
      </c>
      <c r="BA4172" s="95" t="s">
        <v>97</v>
      </c>
      <c r="BB4172" s="95" t="s">
        <v>36146</v>
      </c>
      <c r="BC4172" s="95" t="s">
        <v>99</v>
      </c>
      <c r="BD4172" s="95" t="s">
        <v>100</v>
      </c>
      <c r="BE4172" s="95" t="s">
        <v>61</v>
      </c>
      <c r="BF4172" s="95" t="s">
        <v>119</v>
      </c>
      <c r="BG4172" s="95" t="s">
        <v>101</v>
      </c>
    </row>
    <row r="4173" s="86" customFormat="1" ht="19" customHeight="1" spans="1:59">
      <c r="A4173" s="95" t="s">
        <v>226</v>
      </c>
      <c r="B4173" s="95" t="s">
        <v>227</v>
      </c>
      <c r="C4173" s="95" t="s">
        <v>228</v>
      </c>
      <c r="D4173" s="95" t="s">
        <v>229</v>
      </c>
      <c r="E4173" s="95" t="s">
        <v>36147</v>
      </c>
      <c r="F4173" s="95" t="s">
        <v>9351</v>
      </c>
      <c r="G4173" s="95" t="s">
        <v>9351</v>
      </c>
      <c r="H4173" s="95" t="s">
        <v>3166</v>
      </c>
      <c r="I4173" s="95" t="s">
        <v>36148</v>
      </c>
      <c r="J4173" s="95" t="s">
        <v>36149</v>
      </c>
      <c r="K4173" s="95" t="s">
        <v>36150</v>
      </c>
      <c r="L4173" s="95" t="s">
        <v>73</v>
      </c>
      <c r="M4173" s="95" t="s">
        <v>74</v>
      </c>
      <c r="N4173" s="95" t="s">
        <v>203</v>
      </c>
      <c r="O4173" s="95" t="s">
        <v>2269</v>
      </c>
      <c r="P4173" s="95" t="s">
        <v>7126</v>
      </c>
      <c r="Q4173" s="95" t="s">
        <v>3171</v>
      </c>
      <c r="R4173" s="95" t="s">
        <v>3172</v>
      </c>
      <c r="S4173" s="95" t="s">
        <v>36151</v>
      </c>
      <c r="T4173" s="95" t="s">
        <v>209</v>
      </c>
      <c r="U4173" s="96">
        <v>0</v>
      </c>
      <c r="V4173" s="96">
        <v>5374</v>
      </c>
      <c r="W4173" s="96">
        <v>4299</v>
      </c>
      <c r="X4173" s="96">
        <v>4299</v>
      </c>
      <c r="Y4173" s="95" t="s">
        <v>82</v>
      </c>
      <c r="Z4173" s="95" t="s">
        <v>25689</v>
      </c>
      <c r="AA4173" s="95" t="s">
        <v>84</v>
      </c>
      <c r="AB4173" s="95" t="s">
        <v>36152</v>
      </c>
      <c r="AC4173" s="95" t="s">
        <v>4869</v>
      </c>
      <c r="AD4173" s="95" t="s">
        <v>87</v>
      </c>
      <c r="AE4173" s="95" t="s">
        <v>61</v>
      </c>
      <c r="AF4173" s="95" t="s">
        <v>61</v>
      </c>
      <c r="AG4173" s="95" t="s">
        <v>89</v>
      </c>
      <c r="AH4173" s="95" t="s">
        <v>89</v>
      </c>
      <c r="AI4173" s="95" t="s">
        <v>89</v>
      </c>
      <c r="AJ4173" s="95" t="s">
        <v>88</v>
      </c>
      <c r="AK4173" s="95" t="s">
        <v>89</v>
      </c>
      <c r="AL4173" s="95" t="s">
        <v>89</v>
      </c>
      <c r="AM4173" s="95" t="s">
        <v>88</v>
      </c>
      <c r="AN4173" s="95" t="s">
        <v>88</v>
      </c>
      <c r="AO4173" s="95" t="s">
        <v>88</v>
      </c>
      <c r="AP4173" s="95" t="s">
        <v>89</v>
      </c>
      <c r="AQ4173" s="95" t="s">
        <v>90</v>
      </c>
      <c r="AR4173" s="95" t="s">
        <v>90</v>
      </c>
      <c r="AS4173" s="95" t="s">
        <v>25691</v>
      </c>
      <c r="AT4173" s="95" t="s">
        <v>92</v>
      </c>
      <c r="AU4173" s="95" t="s">
        <v>92</v>
      </c>
      <c r="AV4173" s="95" t="s">
        <v>93</v>
      </c>
      <c r="AW4173" s="95" t="s">
        <v>36153</v>
      </c>
      <c r="AX4173" s="95" t="s">
        <v>36154</v>
      </c>
      <c r="AY4173" s="95" t="s">
        <v>5996</v>
      </c>
      <c r="AZ4173" s="95" t="s">
        <v>36154</v>
      </c>
      <c r="BA4173" s="95" t="s">
        <v>97</v>
      </c>
      <c r="BB4173" s="95" t="s">
        <v>36155</v>
      </c>
      <c r="BC4173" s="95" t="s">
        <v>99</v>
      </c>
      <c r="BD4173" s="95" t="s">
        <v>100</v>
      </c>
      <c r="BE4173" s="95" t="s">
        <v>61</v>
      </c>
      <c r="BF4173" s="95" t="s">
        <v>209</v>
      </c>
      <c r="BG4173" s="95" t="s">
        <v>101</v>
      </c>
    </row>
    <row r="4174" s="86" customFormat="1" ht="19" customHeight="1" spans="1:59">
      <c r="A4174" s="95" t="s">
        <v>516</v>
      </c>
      <c r="B4174" s="95" t="s">
        <v>517</v>
      </c>
      <c r="C4174" s="95" t="s">
        <v>681</v>
      </c>
      <c r="D4174" s="95" t="s">
        <v>682</v>
      </c>
      <c r="E4174" s="95" t="s">
        <v>19347</v>
      </c>
      <c r="F4174" s="95" t="s">
        <v>36156</v>
      </c>
      <c r="G4174" s="95" t="s">
        <v>36156</v>
      </c>
      <c r="H4174" s="95" t="s">
        <v>109</v>
      </c>
      <c r="I4174" s="95" t="s">
        <v>36157</v>
      </c>
      <c r="J4174" s="95" t="s">
        <v>36158</v>
      </c>
      <c r="K4174" s="95" t="s">
        <v>36159</v>
      </c>
      <c r="L4174" s="95" t="s">
        <v>73</v>
      </c>
      <c r="M4174" s="95" t="s">
        <v>773</v>
      </c>
      <c r="N4174" s="95" t="s">
        <v>18325</v>
      </c>
      <c r="O4174" s="95" t="s">
        <v>774</v>
      </c>
      <c r="P4174" s="95" t="s">
        <v>775</v>
      </c>
      <c r="Q4174" s="95" t="s">
        <v>3796</v>
      </c>
      <c r="R4174" s="95" t="s">
        <v>3797</v>
      </c>
      <c r="S4174" s="95" t="s">
        <v>36160</v>
      </c>
      <c r="T4174" s="95" t="s">
        <v>262</v>
      </c>
      <c r="U4174" s="96">
        <v>0</v>
      </c>
      <c r="V4174" s="96">
        <v>26050</v>
      </c>
      <c r="W4174" s="96">
        <v>18000</v>
      </c>
      <c r="X4174" s="96">
        <v>2000</v>
      </c>
      <c r="Y4174" s="95" t="s">
        <v>143</v>
      </c>
      <c r="Z4174" s="95" t="s">
        <v>25689</v>
      </c>
      <c r="AA4174" s="95" t="s">
        <v>84</v>
      </c>
      <c r="AB4174" s="95" t="s">
        <v>19352</v>
      </c>
      <c r="AC4174" s="95" t="s">
        <v>4869</v>
      </c>
      <c r="AD4174" s="95" t="s">
        <v>87</v>
      </c>
      <c r="AE4174" s="95" t="s">
        <v>61</v>
      </c>
      <c r="AF4174" s="95" t="s">
        <v>61</v>
      </c>
      <c r="AG4174" s="95" t="s">
        <v>89</v>
      </c>
      <c r="AH4174" s="95" t="s">
        <v>89</v>
      </c>
      <c r="AI4174" s="95" t="s">
        <v>89</v>
      </c>
      <c r="AJ4174" s="95" t="s">
        <v>89</v>
      </c>
      <c r="AK4174" s="95" t="s">
        <v>89</v>
      </c>
      <c r="AL4174" s="95" t="s">
        <v>89</v>
      </c>
      <c r="AM4174" s="95" t="s">
        <v>89</v>
      </c>
      <c r="AN4174" s="95" t="s">
        <v>89</v>
      </c>
      <c r="AO4174" s="95" t="s">
        <v>89</v>
      </c>
      <c r="AP4174" s="95" t="s">
        <v>89</v>
      </c>
      <c r="AQ4174" s="95" t="s">
        <v>90</v>
      </c>
      <c r="AR4174" s="95" t="s">
        <v>90</v>
      </c>
      <c r="AS4174" s="95" t="s">
        <v>25691</v>
      </c>
      <c r="AT4174" s="95" t="s">
        <v>92</v>
      </c>
      <c r="AU4174" s="95" t="s">
        <v>92</v>
      </c>
      <c r="AV4174" s="95" t="s">
        <v>93</v>
      </c>
      <c r="AW4174" s="95" t="s">
        <v>19353</v>
      </c>
      <c r="AX4174" s="95" t="s">
        <v>36161</v>
      </c>
      <c r="AY4174" s="95" t="s">
        <v>4083</v>
      </c>
      <c r="AZ4174" s="95" t="s">
        <v>36161</v>
      </c>
      <c r="BA4174" s="95" t="s">
        <v>215</v>
      </c>
      <c r="BB4174" s="95" t="s">
        <v>36162</v>
      </c>
      <c r="BC4174" s="95" t="s">
        <v>99</v>
      </c>
      <c r="BD4174" s="95" t="s">
        <v>150</v>
      </c>
      <c r="BE4174" s="95" t="s">
        <v>61</v>
      </c>
      <c r="BF4174" s="95" t="s">
        <v>262</v>
      </c>
      <c r="BG4174" s="95" t="s">
        <v>101</v>
      </c>
    </row>
    <row r="4175" s="86" customFormat="1" ht="19" customHeight="1" spans="1:59">
      <c r="A4175" s="95" t="s">
        <v>458</v>
      </c>
      <c r="B4175" s="95" t="s">
        <v>459</v>
      </c>
      <c r="C4175" s="95" t="s">
        <v>3118</v>
      </c>
      <c r="D4175" s="95" t="s">
        <v>3119</v>
      </c>
      <c r="E4175" s="95" t="s">
        <v>7982</v>
      </c>
      <c r="F4175" s="95" t="s">
        <v>32684</v>
      </c>
      <c r="G4175" s="95" t="s">
        <v>3122</v>
      </c>
      <c r="H4175" s="95" t="s">
        <v>539</v>
      </c>
      <c r="I4175" s="95" t="s">
        <v>36163</v>
      </c>
      <c r="J4175" s="95" t="s">
        <v>36164</v>
      </c>
      <c r="K4175" s="95" t="s">
        <v>36165</v>
      </c>
      <c r="L4175" s="95" t="s">
        <v>73</v>
      </c>
      <c r="M4175" s="95" t="s">
        <v>508</v>
      </c>
      <c r="N4175" s="95" t="s">
        <v>1527</v>
      </c>
      <c r="O4175" s="95" t="s">
        <v>398</v>
      </c>
      <c r="P4175" s="95" t="s">
        <v>399</v>
      </c>
      <c r="Q4175" s="95" t="s">
        <v>2192</v>
      </c>
      <c r="R4175" s="95" t="s">
        <v>2193</v>
      </c>
      <c r="S4175" s="95" t="s">
        <v>36166</v>
      </c>
      <c r="T4175" s="95" t="s">
        <v>380</v>
      </c>
      <c r="U4175" s="96">
        <v>0</v>
      </c>
      <c r="V4175" s="96">
        <v>98000</v>
      </c>
      <c r="W4175" s="96">
        <v>68000</v>
      </c>
      <c r="X4175" s="96">
        <v>10000</v>
      </c>
      <c r="Y4175" s="95" t="s">
        <v>82</v>
      </c>
      <c r="Z4175" s="95" t="s">
        <v>25689</v>
      </c>
      <c r="AA4175" s="95" t="s">
        <v>84</v>
      </c>
      <c r="AB4175" s="95" t="s">
        <v>7988</v>
      </c>
      <c r="AC4175" s="95" t="s">
        <v>17285</v>
      </c>
      <c r="AD4175" s="95" t="s">
        <v>87</v>
      </c>
      <c r="AE4175" s="95" t="s">
        <v>61</v>
      </c>
      <c r="AF4175" s="95" t="s">
        <v>61</v>
      </c>
      <c r="AG4175" s="95" t="s">
        <v>89</v>
      </c>
      <c r="AH4175" s="95" t="s">
        <v>89</v>
      </c>
      <c r="AI4175" s="95" t="s">
        <v>89</v>
      </c>
      <c r="AJ4175" s="95" t="s">
        <v>89</v>
      </c>
      <c r="AK4175" s="95" t="s">
        <v>89</v>
      </c>
      <c r="AL4175" s="95" t="s">
        <v>89</v>
      </c>
      <c r="AM4175" s="95" t="s">
        <v>89</v>
      </c>
      <c r="AN4175" s="95" t="s">
        <v>89</v>
      </c>
      <c r="AO4175" s="95" t="s">
        <v>89</v>
      </c>
      <c r="AP4175" s="95" t="s">
        <v>89</v>
      </c>
      <c r="AQ4175" s="95" t="s">
        <v>90</v>
      </c>
      <c r="AR4175" s="95" t="s">
        <v>90</v>
      </c>
      <c r="AS4175" s="95" t="s">
        <v>25691</v>
      </c>
      <c r="AT4175" s="95" t="s">
        <v>92</v>
      </c>
      <c r="AU4175" s="95" t="s">
        <v>92</v>
      </c>
      <c r="AV4175" s="95" t="s">
        <v>93</v>
      </c>
      <c r="AW4175" s="95" t="s">
        <v>7989</v>
      </c>
      <c r="AX4175" s="95" t="s">
        <v>36167</v>
      </c>
      <c r="AY4175" s="95" t="s">
        <v>2470</v>
      </c>
      <c r="AZ4175" s="95" t="s">
        <v>36167</v>
      </c>
      <c r="BA4175" s="95" t="s">
        <v>97</v>
      </c>
      <c r="BB4175" s="95" t="s">
        <v>36168</v>
      </c>
      <c r="BC4175" s="95" t="s">
        <v>99</v>
      </c>
      <c r="BD4175" s="95" t="s">
        <v>100</v>
      </c>
      <c r="BE4175" s="95" t="s">
        <v>61</v>
      </c>
      <c r="BF4175" s="95" t="s">
        <v>380</v>
      </c>
      <c r="BG4175" s="95" t="s">
        <v>101</v>
      </c>
    </row>
    <row r="4176" s="86" customFormat="1" ht="19" customHeight="1" spans="1:59">
      <c r="A4176" s="95" t="s">
        <v>485</v>
      </c>
      <c r="B4176" s="95" t="s">
        <v>486</v>
      </c>
      <c r="C4176" s="95" t="s">
        <v>487</v>
      </c>
      <c r="D4176" s="95" t="s">
        <v>488</v>
      </c>
      <c r="E4176" s="95" t="s">
        <v>36169</v>
      </c>
      <c r="F4176" s="95" t="s">
        <v>18912</v>
      </c>
      <c r="G4176" s="95" t="s">
        <v>10235</v>
      </c>
      <c r="H4176" s="95" t="s">
        <v>1571</v>
      </c>
      <c r="I4176" s="95" t="s">
        <v>36170</v>
      </c>
      <c r="J4176" s="95" t="s">
        <v>36171</v>
      </c>
      <c r="K4176" s="95" t="s">
        <v>36172</v>
      </c>
      <c r="L4176" s="95" t="s">
        <v>73</v>
      </c>
      <c r="M4176" s="95" t="s">
        <v>1526</v>
      </c>
      <c r="N4176" s="95" t="s">
        <v>114</v>
      </c>
      <c r="O4176" s="95" t="s">
        <v>3128</v>
      </c>
      <c r="P4176" s="95" t="s">
        <v>3129</v>
      </c>
      <c r="Q4176" s="95" t="s">
        <v>3226</v>
      </c>
      <c r="R4176" s="95" t="s">
        <v>3227</v>
      </c>
      <c r="S4176" s="95" t="s">
        <v>36173</v>
      </c>
      <c r="T4176" s="95" t="s">
        <v>119</v>
      </c>
      <c r="U4176" s="96">
        <v>0</v>
      </c>
      <c r="V4176" s="96">
        <v>15000</v>
      </c>
      <c r="W4176" s="96">
        <v>7000</v>
      </c>
      <c r="X4176" s="96">
        <v>3000</v>
      </c>
      <c r="Y4176" s="95" t="s">
        <v>82</v>
      </c>
      <c r="Z4176" s="95" t="s">
        <v>25689</v>
      </c>
      <c r="AA4176" s="95" t="s">
        <v>84</v>
      </c>
      <c r="AB4176" s="95" t="s">
        <v>36174</v>
      </c>
      <c r="AC4176" s="95" t="s">
        <v>25703</v>
      </c>
      <c r="AD4176" s="95" t="s">
        <v>87</v>
      </c>
      <c r="AE4176" s="95" t="s">
        <v>61</v>
      </c>
      <c r="AF4176" s="95" t="s">
        <v>61</v>
      </c>
      <c r="AG4176" s="95" t="s">
        <v>89</v>
      </c>
      <c r="AH4176" s="95" t="s">
        <v>89</v>
      </c>
      <c r="AI4176" s="95" t="s">
        <v>88</v>
      </c>
      <c r="AJ4176" s="95" t="s">
        <v>88</v>
      </c>
      <c r="AK4176" s="95" t="s">
        <v>89</v>
      </c>
      <c r="AL4176" s="95" t="s">
        <v>88</v>
      </c>
      <c r="AM4176" s="95" t="s">
        <v>88</v>
      </c>
      <c r="AN4176" s="95" t="s">
        <v>88</v>
      </c>
      <c r="AO4176" s="95" t="s">
        <v>88</v>
      </c>
      <c r="AP4176" s="95" t="s">
        <v>89</v>
      </c>
      <c r="AQ4176" s="95" t="s">
        <v>90</v>
      </c>
      <c r="AR4176" s="95" t="s">
        <v>90</v>
      </c>
      <c r="AS4176" s="95" t="s">
        <v>25691</v>
      </c>
      <c r="AT4176" s="95" t="s">
        <v>92</v>
      </c>
      <c r="AU4176" s="95" t="s">
        <v>92</v>
      </c>
      <c r="AV4176" s="95" t="s">
        <v>93</v>
      </c>
      <c r="AW4176" s="95" t="s">
        <v>36175</v>
      </c>
      <c r="AX4176" s="95" t="s">
        <v>36176</v>
      </c>
      <c r="AY4176" s="95" t="s">
        <v>36177</v>
      </c>
      <c r="AZ4176" s="95" t="s">
        <v>36176</v>
      </c>
      <c r="BA4176" s="95" t="s">
        <v>97</v>
      </c>
      <c r="BB4176" s="95" t="s">
        <v>36178</v>
      </c>
      <c r="BC4176" s="95" t="s">
        <v>99</v>
      </c>
      <c r="BD4176" s="95" t="s">
        <v>100</v>
      </c>
      <c r="BE4176" s="95" t="s">
        <v>61</v>
      </c>
      <c r="BF4176" s="95" t="s">
        <v>119</v>
      </c>
      <c r="BG4176" s="95" t="s">
        <v>101</v>
      </c>
    </row>
    <row r="4177" s="86" customFormat="1" ht="19" customHeight="1" spans="1:59">
      <c r="A4177" s="95" t="s">
        <v>458</v>
      </c>
      <c r="B4177" s="95" t="s">
        <v>459</v>
      </c>
      <c r="C4177" s="95" t="s">
        <v>1077</v>
      </c>
      <c r="D4177" s="95" t="s">
        <v>1078</v>
      </c>
      <c r="E4177" s="95" t="s">
        <v>26519</v>
      </c>
      <c r="F4177" s="95" t="s">
        <v>26520</v>
      </c>
      <c r="G4177" s="95" t="s">
        <v>13523</v>
      </c>
      <c r="H4177" s="95" t="s">
        <v>1571</v>
      </c>
      <c r="I4177" s="95" t="s">
        <v>36179</v>
      </c>
      <c r="J4177" s="95" t="s">
        <v>36180</v>
      </c>
      <c r="K4177" s="95" t="s">
        <v>36181</v>
      </c>
      <c r="L4177" s="95" t="s">
        <v>73</v>
      </c>
      <c r="M4177" s="95" t="s">
        <v>2014</v>
      </c>
      <c r="N4177" s="95" t="s">
        <v>2954</v>
      </c>
      <c r="O4177" s="95" t="s">
        <v>949</v>
      </c>
      <c r="P4177" s="95" t="s">
        <v>950</v>
      </c>
      <c r="Q4177" s="95" t="s">
        <v>257</v>
      </c>
      <c r="R4177" s="95" t="s">
        <v>951</v>
      </c>
      <c r="S4177" s="95" t="s">
        <v>36182</v>
      </c>
      <c r="T4177" s="95" t="s">
        <v>380</v>
      </c>
      <c r="U4177" s="96">
        <v>0</v>
      </c>
      <c r="V4177" s="96">
        <v>10000</v>
      </c>
      <c r="W4177" s="96">
        <v>5000</v>
      </c>
      <c r="X4177" s="96">
        <v>1000</v>
      </c>
      <c r="Y4177" s="95" t="s">
        <v>82</v>
      </c>
      <c r="Z4177" s="95" t="s">
        <v>25689</v>
      </c>
      <c r="AA4177" s="95" t="s">
        <v>84</v>
      </c>
      <c r="AB4177" s="95" t="s">
        <v>26520</v>
      </c>
      <c r="AC4177" s="95" t="s">
        <v>25757</v>
      </c>
      <c r="AD4177" s="95" t="s">
        <v>87</v>
      </c>
      <c r="AE4177" s="95" t="s">
        <v>61</v>
      </c>
      <c r="AF4177" s="95" t="s">
        <v>61</v>
      </c>
      <c r="AG4177" s="95" t="s">
        <v>89</v>
      </c>
      <c r="AH4177" s="95" t="s">
        <v>89</v>
      </c>
      <c r="AI4177" s="95" t="s">
        <v>88</v>
      </c>
      <c r="AJ4177" s="95" t="s">
        <v>88</v>
      </c>
      <c r="AK4177" s="95" t="s">
        <v>88</v>
      </c>
      <c r="AL4177" s="95" t="s">
        <v>89</v>
      </c>
      <c r="AM4177" s="95" t="s">
        <v>88</v>
      </c>
      <c r="AN4177" s="95" t="s">
        <v>88</v>
      </c>
      <c r="AO4177" s="95" t="s">
        <v>88</v>
      </c>
      <c r="AP4177" s="95" t="s">
        <v>89</v>
      </c>
      <c r="AQ4177" s="95" t="s">
        <v>90</v>
      </c>
      <c r="AR4177" s="95" t="s">
        <v>90</v>
      </c>
      <c r="AS4177" s="95" t="s">
        <v>25691</v>
      </c>
      <c r="AT4177" s="95" t="s">
        <v>92</v>
      </c>
      <c r="AU4177" s="95" t="s">
        <v>92</v>
      </c>
      <c r="AV4177" s="95" t="s">
        <v>93</v>
      </c>
      <c r="AW4177" s="95" t="s">
        <v>26525</v>
      </c>
      <c r="AX4177" s="95" t="s">
        <v>36183</v>
      </c>
      <c r="AY4177" s="95" t="s">
        <v>26527</v>
      </c>
      <c r="AZ4177" s="95" t="s">
        <v>36183</v>
      </c>
      <c r="BA4177" s="95" t="s">
        <v>97</v>
      </c>
      <c r="BB4177" s="95" t="s">
        <v>36184</v>
      </c>
      <c r="BC4177" s="95" t="s">
        <v>99</v>
      </c>
      <c r="BD4177" s="95" t="s">
        <v>100</v>
      </c>
      <c r="BE4177" s="95" t="s">
        <v>61</v>
      </c>
      <c r="BF4177" s="95" t="s">
        <v>380</v>
      </c>
      <c r="BG4177" s="95" t="s">
        <v>101</v>
      </c>
    </row>
    <row r="4178" s="86" customFormat="1" ht="19" customHeight="1" spans="1:59">
      <c r="A4178" s="95" t="s">
        <v>174</v>
      </c>
      <c r="B4178" s="95" t="s">
        <v>175</v>
      </c>
      <c r="C4178" s="95" t="s">
        <v>889</v>
      </c>
      <c r="D4178" s="95" t="s">
        <v>890</v>
      </c>
      <c r="E4178" s="95" t="s">
        <v>6492</v>
      </c>
      <c r="F4178" s="95" t="s">
        <v>6493</v>
      </c>
      <c r="G4178" s="95" t="s">
        <v>2519</v>
      </c>
      <c r="H4178" s="95" t="s">
        <v>1299</v>
      </c>
      <c r="I4178" s="95" t="s">
        <v>36185</v>
      </c>
      <c r="J4178" s="95" t="s">
        <v>36186</v>
      </c>
      <c r="K4178" s="95" t="s">
        <v>36187</v>
      </c>
      <c r="L4178" s="95" t="s">
        <v>73</v>
      </c>
      <c r="M4178" s="95" t="s">
        <v>823</v>
      </c>
      <c r="N4178" s="95" t="s">
        <v>1835</v>
      </c>
      <c r="O4178" s="95" t="s">
        <v>2764</v>
      </c>
      <c r="P4178" s="95" t="s">
        <v>2765</v>
      </c>
      <c r="Q4178" s="95" t="s">
        <v>3670</v>
      </c>
      <c r="R4178" s="95" t="s">
        <v>3671</v>
      </c>
      <c r="S4178" s="95" t="s">
        <v>36188</v>
      </c>
      <c r="T4178" s="95" t="s">
        <v>380</v>
      </c>
      <c r="U4178" s="96">
        <v>0</v>
      </c>
      <c r="V4178" s="96">
        <v>10000</v>
      </c>
      <c r="W4178" s="96">
        <v>4000</v>
      </c>
      <c r="X4178" s="96">
        <v>2000</v>
      </c>
      <c r="Y4178" s="95" t="s">
        <v>82</v>
      </c>
      <c r="Z4178" s="95" t="s">
        <v>25689</v>
      </c>
      <c r="AA4178" s="95" t="s">
        <v>84</v>
      </c>
      <c r="AB4178" s="95" t="s">
        <v>6493</v>
      </c>
      <c r="AC4178" s="95" t="s">
        <v>25830</v>
      </c>
      <c r="AD4178" s="95" t="s">
        <v>87</v>
      </c>
      <c r="AE4178" s="95" t="s">
        <v>61</v>
      </c>
      <c r="AF4178" s="95" t="s">
        <v>61</v>
      </c>
      <c r="AG4178" s="95" t="s">
        <v>89</v>
      </c>
      <c r="AH4178" s="95" t="s">
        <v>89</v>
      </c>
      <c r="AI4178" s="95" t="s">
        <v>89</v>
      </c>
      <c r="AJ4178" s="95" t="s">
        <v>88</v>
      </c>
      <c r="AK4178" s="95" t="s">
        <v>89</v>
      </c>
      <c r="AL4178" s="95" t="s">
        <v>89</v>
      </c>
      <c r="AM4178" s="95" t="s">
        <v>89</v>
      </c>
      <c r="AN4178" s="95" t="s">
        <v>88</v>
      </c>
      <c r="AO4178" s="95" t="s">
        <v>88</v>
      </c>
      <c r="AP4178" s="95" t="s">
        <v>89</v>
      </c>
      <c r="AQ4178" s="95" t="s">
        <v>90</v>
      </c>
      <c r="AR4178" s="95" t="s">
        <v>90</v>
      </c>
      <c r="AS4178" s="95" t="s">
        <v>25691</v>
      </c>
      <c r="AT4178" s="95" t="s">
        <v>92</v>
      </c>
      <c r="AU4178" s="95" t="s">
        <v>92</v>
      </c>
      <c r="AV4178" s="95" t="s">
        <v>93</v>
      </c>
      <c r="AW4178" s="95" t="s">
        <v>6498</v>
      </c>
      <c r="AX4178" s="95" t="s">
        <v>36189</v>
      </c>
      <c r="AY4178" s="95" t="s">
        <v>4083</v>
      </c>
      <c r="AZ4178" s="95" t="s">
        <v>36189</v>
      </c>
      <c r="BA4178" s="95" t="s">
        <v>97</v>
      </c>
      <c r="BB4178" s="95" t="s">
        <v>36190</v>
      </c>
      <c r="BC4178" s="95" t="s">
        <v>99</v>
      </c>
      <c r="BD4178" s="95" t="s">
        <v>100</v>
      </c>
      <c r="BE4178" s="95" t="s">
        <v>61</v>
      </c>
      <c r="BF4178" s="95" t="s">
        <v>380</v>
      </c>
      <c r="BG4178" s="95" t="s">
        <v>101</v>
      </c>
    </row>
    <row r="4179" s="86" customFormat="1" ht="19" customHeight="1" spans="1:59">
      <c r="A4179" s="95" t="s">
        <v>174</v>
      </c>
      <c r="B4179" s="95" t="s">
        <v>175</v>
      </c>
      <c r="C4179" s="95" t="s">
        <v>9907</v>
      </c>
      <c r="D4179" s="95" t="s">
        <v>9908</v>
      </c>
      <c r="E4179" s="95" t="s">
        <v>9909</v>
      </c>
      <c r="F4179" s="95" t="s">
        <v>9910</v>
      </c>
      <c r="G4179" s="95" t="s">
        <v>893</v>
      </c>
      <c r="H4179" s="95" t="s">
        <v>109</v>
      </c>
      <c r="I4179" s="95" t="s">
        <v>36191</v>
      </c>
      <c r="J4179" s="95" t="s">
        <v>36192</v>
      </c>
      <c r="K4179" s="95" t="s">
        <v>36193</v>
      </c>
      <c r="L4179" s="95" t="s">
        <v>73</v>
      </c>
      <c r="M4179" s="95" t="s">
        <v>2014</v>
      </c>
      <c r="N4179" s="95" t="s">
        <v>1835</v>
      </c>
      <c r="O4179" s="95" t="s">
        <v>115</v>
      </c>
      <c r="P4179" s="95" t="s">
        <v>116</v>
      </c>
      <c r="Q4179" s="95" t="s">
        <v>6383</v>
      </c>
      <c r="R4179" s="95" t="s">
        <v>6384</v>
      </c>
      <c r="S4179" s="95" t="s">
        <v>36194</v>
      </c>
      <c r="T4179" s="95" t="s">
        <v>380</v>
      </c>
      <c r="U4179" s="96">
        <v>0</v>
      </c>
      <c r="V4179" s="96">
        <v>10500</v>
      </c>
      <c r="W4179" s="96">
        <v>5000</v>
      </c>
      <c r="X4179" s="96">
        <v>3000</v>
      </c>
      <c r="Y4179" s="95" t="s">
        <v>82</v>
      </c>
      <c r="Z4179" s="95" t="s">
        <v>25689</v>
      </c>
      <c r="AA4179" s="95" t="s">
        <v>84</v>
      </c>
      <c r="AB4179" s="95" t="s">
        <v>9910</v>
      </c>
      <c r="AC4179" s="95" t="s">
        <v>4869</v>
      </c>
      <c r="AD4179" s="95" t="s">
        <v>87</v>
      </c>
      <c r="AE4179" s="95" t="s">
        <v>61</v>
      </c>
      <c r="AF4179" s="95" t="s">
        <v>61</v>
      </c>
      <c r="AG4179" s="95" t="s">
        <v>89</v>
      </c>
      <c r="AH4179" s="95" t="s">
        <v>89</v>
      </c>
      <c r="AI4179" s="95" t="s">
        <v>89</v>
      </c>
      <c r="AJ4179" s="95" t="s">
        <v>88</v>
      </c>
      <c r="AK4179" s="95" t="s">
        <v>88</v>
      </c>
      <c r="AL4179" s="95" t="s">
        <v>88</v>
      </c>
      <c r="AM4179" s="95" t="s">
        <v>88</v>
      </c>
      <c r="AN4179" s="95" t="s">
        <v>88</v>
      </c>
      <c r="AO4179" s="95" t="s">
        <v>88</v>
      </c>
      <c r="AP4179" s="95" t="s">
        <v>89</v>
      </c>
      <c r="AQ4179" s="95" t="s">
        <v>90</v>
      </c>
      <c r="AR4179" s="95" t="s">
        <v>90</v>
      </c>
      <c r="AS4179" s="95" t="s">
        <v>25691</v>
      </c>
      <c r="AT4179" s="95" t="s">
        <v>92</v>
      </c>
      <c r="AU4179" s="95" t="s">
        <v>92</v>
      </c>
      <c r="AV4179" s="95" t="s">
        <v>93</v>
      </c>
      <c r="AW4179" s="95" t="s">
        <v>9915</v>
      </c>
      <c r="AX4179" s="95" t="s">
        <v>36195</v>
      </c>
      <c r="AY4179" s="95" t="s">
        <v>9917</v>
      </c>
      <c r="AZ4179" s="95" t="s">
        <v>36195</v>
      </c>
      <c r="BA4179" s="95" t="s">
        <v>97</v>
      </c>
      <c r="BB4179" s="95" t="s">
        <v>36196</v>
      </c>
      <c r="BC4179" s="95" t="s">
        <v>99</v>
      </c>
      <c r="BD4179" s="95" t="s">
        <v>100</v>
      </c>
      <c r="BE4179" s="95" t="s">
        <v>61</v>
      </c>
      <c r="BF4179" s="95" t="s">
        <v>380</v>
      </c>
      <c r="BG4179" s="95" t="s">
        <v>101</v>
      </c>
    </row>
    <row r="4180" s="86" customFormat="1" ht="19" customHeight="1" spans="1:59">
      <c r="A4180" s="95" t="s">
        <v>62</v>
      </c>
      <c r="B4180" s="95" t="s">
        <v>63</v>
      </c>
      <c r="C4180" s="95" t="s">
        <v>600</v>
      </c>
      <c r="D4180" s="95" t="s">
        <v>601</v>
      </c>
      <c r="E4180" s="95" t="s">
        <v>36197</v>
      </c>
      <c r="F4180" s="95" t="s">
        <v>36198</v>
      </c>
      <c r="G4180" s="95" t="s">
        <v>15976</v>
      </c>
      <c r="H4180" s="95" t="s">
        <v>232</v>
      </c>
      <c r="I4180" s="95" t="s">
        <v>36199</v>
      </c>
      <c r="J4180" s="95" t="s">
        <v>36200</v>
      </c>
      <c r="K4180" s="95" t="s">
        <v>36201</v>
      </c>
      <c r="L4180" s="95" t="s">
        <v>73</v>
      </c>
      <c r="M4180" s="95" t="s">
        <v>1526</v>
      </c>
      <c r="N4180" s="95" t="s">
        <v>1527</v>
      </c>
      <c r="O4180" s="95" t="s">
        <v>257</v>
      </c>
      <c r="P4180" s="95" t="s">
        <v>258</v>
      </c>
      <c r="Q4180" s="95" t="s">
        <v>30154</v>
      </c>
      <c r="R4180" s="95" t="s">
        <v>30155</v>
      </c>
      <c r="S4180" s="95" t="s">
        <v>36202</v>
      </c>
      <c r="T4180" s="95" t="s">
        <v>380</v>
      </c>
      <c r="U4180" s="96">
        <v>0</v>
      </c>
      <c r="V4180" s="96">
        <v>30398</v>
      </c>
      <c r="W4180" s="96">
        <v>24000</v>
      </c>
      <c r="X4180" s="96">
        <v>6000</v>
      </c>
      <c r="Y4180" s="95" t="s">
        <v>82</v>
      </c>
      <c r="Z4180" s="95" t="s">
        <v>25689</v>
      </c>
      <c r="AA4180" s="95" t="s">
        <v>84</v>
      </c>
      <c r="AB4180" s="95" t="s">
        <v>36203</v>
      </c>
      <c r="AC4180" s="95" t="s">
        <v>25690</v>
      </c>
      <c r="AD4180" s="95" t="s">
        <v>87</v>
      </c>
      <c r="AE4180" s="95" t="s">
        <v>61</v>
      </c>
      <c r="AF4180" s="95" t="s">
        <v>61</v>
      </c>
      <c r="AG4180" s="95" t="s">
        <v>89</v>
      </c>
      <c r="AH4180" s="95" t="s">
        <v>89</v>
      </c>
      <c r="AI4180" s="95" t="s">
        <v>88</v>
      </c>
      <c r="AJ4180" s="95" t="s">
        <v>88</v>
      </c>
      <c r="AK4180" s="95" t="s">
        <v>88</v>
      </c>
      <c r="AL4180" s="95" t="s">
        <v>88</v>
      </c>
      <c r="AM4180" s="95" t="s">
        <v>88</v>
      </c>
      <c r="AN4180" s="95" t="s">
        <v>88</v>
      </c>
      <c r="AO4180" s="95" t="s">
        <v>88</v>
      </c>
      <c r="AP4180" s="95" t="s">
        <v>88</v>
      </c>
      <c r="AQ4180" s="95" t="s">
        <v>90</v>
      </c>
      <c r="AR4180" s="95" t="s">
        <v>90</v>
      </c>
      <c r="AS4180" s="95" t="s">
        <v>25691</v>
      </c>
      <c r="AT4180" s="95" t="s">
        <v>92</v>
      </c>
      <c r="AU4180" s="95" t="s">
        <v>92</v>
      </c>
      <c r="AV4180" s="95" t="s">
        <v>93</v>
      </c>
      <c r="AW4180" s="95" t="s">
        <v>36204</v>
      </c>
      <c r="AX4180" s="95" t="s">
        <v>36205</v>
      </c>
      <c r="AY4180" s="95" t="s">
        <v>36206</v>
      </c>
      <c r="AZ4180" s="95" t="s">
        <v>36205</v>
      </c>
      <c r="BA4180" s="95" t="s">
        <v>97</v>
      </c>
      <c r="BB4180" s="95" t="s">
        <v>36207</v>
      </c>
      <c r="BC4180" s="95" t="s">
        <v>99</v>
      </c>
      <c r="BD4180" s="95" t="s">
        <v>100</v>
      </c>
      <c r="BE4180" s="95" t="s">
        <v>61</v>
      </c>
      <c r="BF4180" s="95" t="s">
        <v>380</v>
      </c>
      <c r="BG4180" s="95" t="s">
        <v>101</v>
      </c>
    </row>
    <row r="4181" s="86" customFormat="1" ht="19" customHeight="1" spans="1:59">
      <c r="A4181" s="95" t="s">
        <v>1774</v>
      </c>
      <c r="B4181" s="95" t="s">
        <v>1775</v>
      </c>
      <c r="C4181" s="95" t="s">
        <v>6861</v>
      </c>
      <c r="D4181" s="95" t="s">
        <v>6862</v>
      </c>
      <c r="E4181" s="95" t="s">
        <v>7862</v>
      </c>
      <c r="F4181" s="95" t="s">
        <v>7863</v>
      </c>
      <c r="G4181" s="95" t="s">
        <v>3039</v>
      </c>
      <c r="H4181" s="95" t="s">
        <v>109</v>
      </c>
      <c r="I4181" s="95" t="s">
        <v>36208</v>
      </c>
      <c r="J4181" s="95" t="s">
        <v>36209</v>
      </c>
      <c r="K4181" s="95" t="s">
        <v>36210</v>
      </c>
      <c r="L4181" s="95" t="s">
        <v>73</v>
      </c>
      <c r="M4181" s="95" t="s">
        <v>74</v>
      </c>
      <c r="N4181" s="95" t="s">
        <v>75</v>
      </c>
      <c r="O4181" s="95" t="s">
        <v>774</v>
      </c>
      <c r="P4181" s="95" t="s">
        <v>775</v>
      </c>
      <c r="Q4181" s="95" t="s">
        <v>3796</v>
      </c>
      <c r="R4181" s="95" t="s">
        <v>3797</v>
      </c>
      <c r="S4181" s="95" t="s">
        <v>36211</v>
      </c>
      <c r="T4181" s="95" t="s">
        <v>262</v>
      </c>
      <c r="U4181" s="96">
        <v>0</v>
      </c>
      <c r="V4181" s="96">
        <v>8501</v>
      </c>
      <c r="W4181" s="96">
        <v>2563</v>
      </c>
      <c r="X4181" s="96">
        <v>2563</v>
      </c>
      <c r="Y4181" s="95" t="s">
        <v>82</v>
      </c>
      <c r="Z4181" s="95" t="s">
        <v>25689</v>
      </c>
      <c r="AA4181" s="95" t="s">
        <v>84</v>
      </c>
      <c r="AB4181" s="95" t="s">
        <v>7868</v>
      </c>
      <c r="AC4181" s="95" t="s">
        <v>4869</v>
      </c>
      <c r="AD4181" s="95" t="s">
        <v>87</v>
      </c>
      <c r="AE4181" s="95" t="s">
        <v>61</v>
      </c>
      <c r="AF4181" s="95" t="s">
        <v>61</v>
      </c>
      <c r="AG4181" s="95" t="s">
        <v>89</v>
      </c>
      <c r="AH4181" s="95" t="s">
        <v>89</v>
      </c>
      <c r="AI4181" s="95" t="s">
        <v>89</v>
      </c>
      <c r="AJ4181" s="95" t="s">
        <v>89</v>
      </c>
      <c r="AK4181" s="95" t="s">
        <v>89</v>
      </c>
      <c r="AL4181" s="95" t="s">
        <v>89</v>
      </c>
      <c r="AM4181" s="95" t="s">
        <v>89</v>
      </c>
      <c r="AN4181" s="95" t="s">
        <v>89</v>
      </c>
      <c r="AO4181" s="95" t="s">
        <v>89</v>
      </c>
      <c r="AP4181" s="95" t="s">
        <v>89</v>
      </c>
      <c r="AQ4181" s="95" t="s">
        <v>90</v>
      </c>
      <c r="AR4181" s="95" t="s">
        <v>90</v>
      </c>
      <c r="AS4181" s="95" t="s">
        <v>25691</v>
      </c>
      <c r="AT4181" s="95" t="s">
        <v>92</v>
      </c>
      <c r="AU4181" s="95" t="s">
        <v>92</v>
      </c>
      <c r="AV4181" s="95" t="s">
        <v>93</v>
      </c>
      <c r="AW4181" s="95" t="s">
        <v>7869</v>
      </c>
      <c r="AX4181" s="95" t="s">
        <v>36212</v>
      </c>
      <c r="AY4181" s="95" t="s">
        <v>7871</v>
      </c>
      <c r="AZ4181" s="95" t="s">
        <v>36212</v>
      </c>
      <c r="BA4181" s="95" t="s">
        <v>97</v>
      </c>
      <c r="BB4181" s="95" t="s">
        <v>36213</v>
      </c>
      <c r="BC4181" s="95" t="s">
        <v>99</v>
      </c>
      <c r="BD4181" s="95" t="s">
        <v>100</v>
      </c>
      <c r="BE4181" s="95" t="s">
        <v>61</v>
      </c>
      <c r="BF4181" s="95" t="s">
        <v>262</v>
      </c>
      <c r="BG4181" s="95" t="s">
        <v>101</v>
      </c>
    </row>
    <row r="4182" s="86" customFormat="1" ht="19" customHeight="1" spans="1:59">
      <c r="A4182" s="95" t="s">
        <v>2742</v>
      </c>
      <c r="B4182" s="95" t="s">
        <v>2743</v>
      </c>
      <c r="C4182" s="95" t="s">
        <v>8771</v>
      </c>
      <c r="D4182" s="95" t="s">
        <v>8772</v>
      </c>
      <c r="E4182" s="95" t="s">
        <v>8773</v>
      </c>
      <c r="F4182" s="95" t="s">
        <v>19165</v>
      </c>
      <c r="G4182" s="95" t="s">
        <v>19165</v>
      </c>
      <c r="H4182" s="95" t="s">
        <v>2636</v>
      </c>
      <c r="I4182" s="95" t="s">
        <v>36214</v>
      </c>
      <c r="J4182" s="95" t="s">
        <v>36215</v>
      </c>
      <c r="K4182" s="95" t="s">
        <v>36216</v>
      </c>
      <c r="L4182" s="95" t="s">
        <v>73</v>
      </c>
      <c r="M4182" s="95" t="s">
        <v>2550</v>
      </c>
      <c r="N4182" s="95" t="s">
        <v>880</v>
      </c>
      <c r="O4182" s="95" t="s">
        <v>6155</v>
      </c>
      <c r="P4182" s="95" t="s">
        <v>6156</v>
      </c>
      <c r="Q4182" s="95" t="s">
        <v>6157</v>
      </c>
      <c r="R4182" s="95" t="s">
        <v>6156</v>
      </c>
      <c r="S4182" s="95" t="s">
        <v>36217</v>
      </c>
      <c r="T4182" s="95" t="s">
        <v>119</v>
      </c>
      <c r="U4182" s="96">
        <v>0</v>
      </c>
      <c r="V4182" s="96">
        <v>9000</v>
      </c>
      <c r="W4182" s="96">
        <v>7000</v>
      </c>
      <c r="X4182" s="96">
        <v>2200</v>
      </c>
      <c r="Y4182" s="95" t="s">
        <v>143</v>
      </c>
      <c r="Z4182" s="95" t="s">
        <v>25689</v>
      </c>
      <c r="AA4182" s="95" t="s">
        <v>84</v>
      </c>
      <c r="AB4182" s="95" t="s">
        <v>4241</v>
      </c>
      <c r="AC4182" s="95" t="s">
        <v>8465</v>
      </c>
      <c r="AD4182" s="95" t="s">
        <v>87</v>
      </c>
      <c r="AE4182" s="95" t="s">
        <v>61</v>
      </c>
      <c r="AF4182" s="95" t="s">
        <v>61</v>
      </c>
      <c r="AG4182" s="95" t="s">
        <v>89</v>
      </c>
      <c r="AH4182" s="95" t="s">
        <v>88</v>
      </c>
      <c r="AI4182" s="95" t="s">
        <v>88</v>
      </c>
      <c r="AJ4182" s="95" t="s">
        <v>88</v>
      </c>
      <c r="AK4182" s="95" t="s">
        <v>88</v>
      </c>
      <c r="AL4182" s="95" t="s">
        <v>88</v>
      </c>
      <c r="AM4182" s="95" t="s">
        <v>88</v>
      </c>
      <c r="AN4182" s="95" t="s">
        <v>88</v>
      </c>
      <c r="AO4182" s="95" t="s">
        <v>88</v>
      </c>
      <c r="AP4182" s="95" t="s">
        <v>89</v>
      </c>
      <c r="AQ4182" s="95" t="s">
        <v>90</v>
      </c>
      <c r="AR4182" s="95" t="s">
        <v>90</v>
      </c>
      <c r="AS4182" s="95" t="s">
        <v>25691</v>
      </c>
      <c r="AT4182" s="95" t="s">
        <v>92</v>
      </c>
      <c r="AU4182" s="95" t="s">
        <v>92</v>
      </c>
      <c r="AV4182" s="95" t="s">
        <v>93</v>
      </c>
      <c r="AW4182" s="95" t="s">
        <v>8778</v>
      </c>
      <c r="AX4182" s="95" t="s">
        <v>36218</v>
      </c>
      <c r="AY4182" s="95" t="s">
        <v>8780</v>
      </c>
      <c r="AZ4182" s="95" t="s">
        <v>36218</v>
      </c>
      <c r="BA4182" s="95" t="s">
        <v>97</v>
      </c>
      <c r="BB4182" s="95" t="s">
        <v>36219</v>
      </c>
      <c r="BC4182" s="95" t="s">
        <v>99</v>
      </c>
      <c r="BD4182" s="95" t="s">
        <v>150</v>
      </c>
      <c r="BE4182" s="95" t="s">
        <v>61</v>
      </c>
      <c r="BF4182" s="95" t="s">
        <v>119</v>
      </c>
      <c r="BG4182" s="95" t="s">
        <v>101</v>
      </c>
    </row>
    <row r="4183" s="86" customFormat="1" ht="19" customHeight="1" spans="1:59">
      <c r="A4183" s="95" t="s">
        <v>302</v>
      </c>
      <c r="B4183" s="95" t="s">
        <v>303</v>
      </c>
      <c r="C4183" s="95" t="s">
        <v>304</v>
      </c>
      <c r="D4183" s="95" t="s">
        <v>305</v>
      </c>
      <c r="E4183" s="95" t="s">
        <v>8960</v>
      </c>
      <c r="F4183" s="95" t="s">
        <v>2253</v>
      </c>
      <c r="G4183" s="95" t="s">
        <v>1972</v>
      </c>
      <c r="H4183" s="95" t="s">
        <v>109</v>
      </c>
      <c r="I4183" s="95" t="s">
        <v>36220</v>
      </c>
      <c r="J4183" s="95" t="s">
        <v>36221</v>
      </c>
      <c r="K4183" s="95" t="s">
        <v>36222</v>
      </c>
      <c r="L4183" s="95" t="s">
        <v>73</v>
      </c>
      <c r="M4183" s="95" t="s">
        <v>7599</v>
      </c>
      <c r="N4183" s="95" t="s">
        <v>880</v>
      </c>
      <c r="O4183" s="95" t="s">
        <v>221</v>
      </c>
      <c r="P4183" s="95" t="s">
        <v>222</v>
      </c>
      <c r="Q4183" s="95" t="s">
        <v>2693</v>
      </c>
      <c r="R4183" s="95" t="s">
        <v>222</v>
      </c>
      <c r="S4183" s="95" t="s">
        <v>36223</v>
      </c>
      <c r="T4183" s="95" t="s">
        <v>380</v>
      </c>
      <c r="U4183" s="96">
        <v>0</v>
      </c>
      <c r="V4183" s="96">
        <v>26197</v>
      </c>
      <c r="W4183" s="96">
        <v>11000</v>
      </c>
      <c r="X4183" s="96">
        <v>9000</v>
      </c>
      <c r="Y4183" s="95" t="s">
        <v>82</v>
      </c>
      <c r="Z4183" s="95" t="s">
        <v>25689</v>
      </c>
      <c r="AA4183" s="95" t="s">
        <v>84</v>
      </c>
      <c r="AB4183" s="95" t="s">
        <v>884</v>
      </c>
      <c r="AC4183" s="95" t="s">
        <v>25849</v>
      </c>
      <c r="AD4183" s="95" t="s">
        <v>87</v>
      </c>
      <c r="AE4183" s="95" t="s">
        <v>61</v>
      </c>
      <c r="AF4183" s="95" t="s">
        <v>61</v>
      </c>
      <c r="AG4183" s="95" t="s">
        <v>89</v>
      </c>
      <c r="AH4183" s="95" t="s">
        <v>89</v>
      </c>
      <c r="AI4183" s="95" t="s">
        <v>89</v>
      </c>
      <c r="AJ4183" s="95" t="s">
        <v>89</v>
      </c>
      <c r="AK4183" s="95" t="s">
        <v>89</v>
      </c>
      <c r="AL4183" s="95" t="s">
        <v>89</v>
      </c>
      <c r="AM4183" s="95" t="s">
        <v>89</v>
      </c>
      <c r="AN4183" s="95" t="s">
        <v>89</v>
      </c>
      <c r="AO4183" s="95" t="s">
        <v>88</v>
      </c>
      <c r="AP4183" s="95" t="s">
        <v>89</v>
      </c>
      <c r="AQ4183" s="95" t="s">
        <v>90</v>
      </c>
      <c r="AR4183" s="95" t="s">
        <v>90</v>
      </c>
      <c r="AS4183" s="95" t="s">
        <v>25691</v>
      </c>
      <c r="AT4183" s="95" t="s">
        <v>92</v>
      </c>
      <c r="AU4183" s="95" t="s">
        <v>92</v>
      </c>
      <c r="AV4183" s="95" t="s">
        <v>93</v>
      </c>
      <c r="AW4183" s="95" t="s">
        <v>2258</v>
      </c>
      <c r="AX4183" s="95" t="s">
        <v>36224</v>
      </c>
      <c r="AY4183" s="95" t="s">
        <v>2260</v>
      </c>
      <c r="AZ4183" s="95" t="s">
        <v>36224</v>
      </c>
      <c r="BA4183" s="95" t="s">
        <v>97</v>
      </c>
      <c r="BB4183" s="95" t="s">
        <v>36225</v>
      </c>
      <c r="BC4183" s="95" t="s">
        <v>99</v>
      </c>
      <c r="BD4183" s="95" t="s">
        <v>100</v>
      </c>
      <c r="BE4183" s="95" t="s">
        <v>61</v>
      </c>
      <c r="BF4183" s="95" t="s">
        <v>380</v>
      </c>
      <c r="BG4183" s="95" t="s">
        <v>101</v>
      </c>
    </row>
    <row r="4184" s="86" customFormat="1" ht="19" customHeight="1" spans="1:59">
      <c r="A4184" s="95" t="s">
        <v>646</v>
      </c>
      <c r="B4184" s="95" t="s">
        <v>647</v>
      </c>
      <c r="C4184" s="95" t="s">
        <v>5709</v>
      </c>
      <c r="D4184" s="95" t="s">
        <v>5710</v>
      </c>
      <c r="E4184" s="95" t="s">
        <v>36226</v>
      </c>
      <c r="F4184" s="95" t="s">
        <v>29711</v>
      </c>
      <c r="G4184" s="95" t="s">
        <v>2732</v>
      </c>
      <c r="H4184" s="95" t="s">
        <v>539</v>
      </c>
      <c r="I4184" s="95" t="s">
        <v>36227</v>
      </c>
      <c r="J4184" s="95" t="s">
        <v>36228</v>
      </c>
      <c r="K4184" s="95" t="s">
        <v>36229</v>
      </c>
      <c r="L4184" s="95" t="s">
        <v>73</v>
      </c>
      <c r="M4184" s="95" t="s">
        <v>526</v>
      </c>
      <c r="N4184" s="95" t="s">
        <v>1847</v>
      </c>
      <c r="O4184" s="95" t="s">
        <v>1875</v>
      </c>
      <c r="P4184" s="95" t="s">
        <v>1876</v>
      </c>
      <c r="Q4184" s="95" t="s">
        <v>2597</v>
      </c>
      <c r="R4184" s="95" t="s">
        <v>1878</v>
      </c>
      <c r="S4184" s="95" t="s">
        <v>36230</v>
      </c>
      <c r="T4184" s="95" t="s">
        <v>119</v>
      </c>
      <c r="U4184" s="96">
        <v>0</v>
      </c>
      <c r="V4184" s="96">
        <v>6500</v>
      </c>
      <c r="W4184" s="96">
        <v>5200</v>
      </c>
      <c r="X4184" s="96">
        <v>2200</v>
      </c>
      <c r="Y4184" s="95" t="s">
        <v>82</v>
      </c>
      <c r="Z4184" s="95" t="s">
        <v>25689</v>
      </c>
      <c r="AA4184" s="95" t="s">
        <v>84</v>
      </c>
      <c r="AB4184" s="95" t="s">
        <v>36231</v>
      </c>
      <c r="AC4184" s="95" t="s">
        <v>11915</v>
      </c>
      <c r="AD4184" s="95" t="s">
        <v>87</v>
      </c>
      <c r="AE4184" s="95" t="s">
        <v>61</v>
      </c>
      <c r="AF4184" s="95" t="s">
        <v>36232</v>
      </c>
      <c r="AG4184" s="95" t="s">
        <v>89</v>
      </c>
      <c r="AH4184" s="95" t="s">
        <v>89</v>
      </c>
      <c r="AI4184" s="95" t="s">
        <v>88</v>
      </c>
      <c r="AJ4184" s="95" t="s">
        <v>88</v>
      </c>
      <c r="AK4184" s="95" t="s">
        <v>88</v>
      </c>
      <c r="AL4184" s="95" t="s">
        <v>88</v>
      </c>
      <c r="AM4184" s="95" t="s">
        <v>88</v>
      </c>
      <c r="AN4184" s="95" t="s">
        <v>88</v>
      </c>
      <c r="AO4184" s="95" t="s">
        <v>88</v>
      </c>
      <c r="AP4184" s="95" t="s">
        <v>89</v>
      </c>
      <c r="AQ4184" s="95" t="s">
        <v>90</v>
      </c>
      <c r="AR4184" s="95" t="s">
        <v>90</v>
      </c>
      <c r="AS4184" s="95" t="s">
        <v>25691</v>
      </c>
      <c r="AT4184" s="95" t="s">
        <v>92</v>
      </c>
      <c r="AU4184" s="95" t="s">
        <v>92</v>
      </c>
      <c r="AV4184" s="95" t="s">
        <v>93</v>
      </c>
      <c r="AW4184" s="95" t="s">
        <v>36233</v>
      </c>
      <c r="AX4184" s="95" t="s">
        <v>36234</v>
      </c>
      <c r="AY4184" s="95" t="s">
        <v>36235</v>
      </c>
      <c r="AZ4184" s="95" t="s">
        <v>36234</v>
      </c>
      <c r="BA4184" s="95" t="s">
        <v>97</v>
      </c>
      <c r="BB4184" s="95" t="s">
        <v>36236</v>
      </c>
      <c r="BC4184" s="95" t="s">
        <v>99</v>
      </c>
      <c r="BD4184" s="95" t="s">
        <v>100</v>
      </c>
      <c r="BE4184" s="95" t="s">
        <v>61</v>
      </c>
      <c r="BF4184" s="95" t="s">
        <v>119</v>
      </c>
      <c r="BG4184" s="95" t="s">
        <v>101</v>
      </c>
    </row>
    <row r="4185" s="86" customFormat="1" ht="19" customHeight="1" spans="1:59">
      <c r="A4185" s="95" t="s">
        <v>458</v>
      </c>
      <c r="B4185" s="95" t="s">
        <v>459</v>
      </c>
      <c r="C4185" s="95" t="s">
        <v>6842</v>
      </c>
      <c r="D4185" s="95" t="s">
        <v>6843</v>
      </c>
      <c r="E4185" s="95" t="s">
        <v>29154</v>
      </c>
      <c r="F4185" s="95" t="s">
        <v>29155</v>
      </c>
      <c r="G4185" s="95" t="s">
        <v>9668</v>
      </c>
      <c r="H4185" s="95" t="s">
        <v>109</v>
      </c>
      <c r="I4185" s="95" t="s">
        <v>36237</v>
      </c>
      <c r="J4185" s="95" t="s">
        <v>36238</v>
      </c>
      <c r="K4185" s="95" t="s">
        <v>36239</v>
      </c>
      <c r="L4185" s="95" t="s">
        <v>73</v>
      </c>
      <c r="M4185" s="95" t="s">
        <v>11232</v>
      </c>
      <c r="N4185" s="95" t="s">
        <v>203</v>
      </c>
      <c r="O4185" s="95" t="s">
        <v>774</v>
      </c>
      <c r="P4185" s="95" t="s">
        <v>775</v>
      </c>
      <c r="Q4185" s="95" t="s">
        <v>3796</v>
      </c>
      <c r="R4185" s="95" t="s">
        <v>3797</v>
      </c>
      <c r="S4185" s="95" t="s">
        <v>36240</v>
      </c>
      <c r="T4185" s="95" t="s">
        <v>119</v>
      </c>
      <c r="U4185" s="96">
        <v>0</v>
      </c>
      <c r="V4185" s="96">
        <v>28000</v>
      </c>
      <c r="W4185" s="96">
        <v>22400</v>
      </c>
      <c r="X4185" s="96">
        <v>20000</v>
      </c>
      <c r="Y4185" s="95" t="s">
        <v>143</v>
      </c>
      <c r="Z4185" s="95" t="s">
        <v>25689</v>
      </c>
      <c r="AA4185" s="95" t="s">
        <v>84</v>
      </c>
      <c r="AB4185" s="95" t="s">
        <v>29160</v>
      </c>
      <c r="AC4185" s="95" t="s">
        <v>26031</v>
      </c>
      <c r="AD4185" s="95" t="s">
        <v>87</v>
      </c>
      <c r="AE4185" s="95" t="s">
        <v>61</v>
      </c>
      <c r="AF4185" s="95" t="s">
        <v>61</v>
      </c>
      <c r="AG4185" s="95" t="s">
        <v>89</v>
      </c>
      <c r="AH4185" s="95" t="s">
        <v>89</v>
      </c>
      <c r="AI4185" s="95" t="s">
        <v>89</v>
      </c>
      <c r="AJ4185" s="95" t="s">
        <v>89</v>
      </c>
      <c r="AK4185" s="95" t="s">
        <v>89</v>
      </c>
      <c r="AL4185" s="95" t="s">
        <v>89</v>
      </c>
      <c r="AM4185" s="95" t="s">
        <v>89</v>
      </c>
      <c r="AN4185" s="95" t="s">
        <v>89</v>
      </c>
      <c r="AO4185" s="95" t="s">
        <v>89</v>
      </c>
      <c r="AP4185" s="95" t="s">
        <v>89</v>
      </c>
      <c r="AQ4185" s="95" t="s">
        <v>90</v>
      </c>
      <c r="AR4185" s="95" t="s">
        <v>90</v>
      </c>
      <c r="AS4185" s="95" t="s">
        <v>25691</v>
      </c>
      <c r="AT4185" s="95" t="s">
        <v>92</v>
      </c>
      <c r="AU4185" s="95" t="s">
        <v>92</v>
      </c>
      <c r="AV4185" s="95" t="s">
        <v>93</v>
      </c>
      <c r="AW4185" s="95" t="s">
        <v>29161</v>
      </c>
      <c r="AX4185" s="95" t="s">
        <v>36241</v>
      </c>
      <c r="AY4185" s="95" t="s">
        <v>29163</v>
      </c>
      <c r="AZ4185" s="95" t="s">
        <v>36241</v>
      </c>
      <c r="BA4185" s="95" t="s">
        <v>215</v>
      </c>
      <c r="BB4185" s="95" t="s">
        <v>36242</v>
      </c>
      <c r="BC4185" s="95" t="s">
        <v>99</v>
      </c>
      <c r="BD4185" s="95" t="s">
        <v>150</v>
      </c>
      <c r="BE4185" s="95" t="s">
        <v>61</v>
      </c>
      <c r="BF4185" s="95" t="s">
        <v>119</v>
      </c>
      <c r="BG4185" s="95" t="s">
        <v>101</v>
      </c>
    </row>
    <row r="4186" s="86" customFormat="1" ht="19" customHeight="1" spans="1:59">
      <c r="A4186" s="95" t="s">
        <v>267</v>
      </c>
      <c r="B4186" s="95" t="s">
        <v>268</v>
      </c>
      <c r="C4186" s="95" t="s">
        <v>1384</v>
      </c>
      <c r="D4186" s="95" t="s">
        <v>1385</v>
      </c>
      <c r="E4186" s="95" t="s">
        <v>20045</v>
      </c>
      <c r="F4186" s="95" t="s">
        <v>4798</v>
      </c>
      <c r="G4186" s="95" t="s">
        <v>287</v>
      </c>
      <c r="H4186" s="95" t="s">
        <v>109</v>
      </c>
      <c r="I4186" s="95" t="s">
        <v>36243</v>
      </c>
      <c r="J4186" s="95" t="s">
        <v>36244</v>
      </c>
      <c r="K4186" s="95" t="s">
        <v>36245</v>
      </c>
      <c r="L4186" s="95" t="s">
        <v>73</v>
      </c>
      <c r="M4186" s="95" t="s">
        <v>526</v>
      </c>
      <c r="N4186" s="95" t="s">
        <v>2361</v>
      </c>
      <c r="O4186" s="95" t="s">
        <v>115</v>
      </c>
      <c r="P4186" s="95" t="s">
        <v>116</v>
      </c>
      <c r="Q4186" s="95" t="s">
        <v>117</v>
      </c>
      <c r="R4186" s="95" t="s">
        <v>116</v>
      </c>
      <c r="S4186" s="95" t="s">
        <v>36246</v>
      </c>
      <c r="T4186" s="95" t="s">
        <v>380</v>
      </c>
      <c r="U4186" s="96">
        <v>0</v>
      </c>
      <c r="V4186" s="96">
        <v>20000</v>
      </c>
      <c r="W4186" s="96">
        <v>10000</v>
      </c>
      <c r="X4186" s="96">
        <v>5000</v>
      </c>
      <c r="Y4186" s="95" t="s">
        <v>82</v>
      </c>
      <c r="Z4186" s="95" t="s">
        <v>25689</v>
      </c>
      <c r="AA4186" s="95" t="s">
        <v>84</v>
      </c>
      <c r="AB4186" s="95" t="s">
        <v>20050</v>
      </c>
      <c r="AC4186" s="95" t="s">
        <v>8465</v>
      </c>
      <c r="AD4186" s="95" t="s">
        <v>87</v>
      </c>
      <c r="AE4186" s="95" t="s">
        <v>61</v>
      </c>
      <c r="AF4186" s="95" t="s">
        <v>61</v>
      </c>
      <c r="AG4186" s="95" t="s">
        <v>89</v>
      </c>
      <c r="AH4186" s="95" t="s">
        <v>89</v>
      </c>
      <c r="AI4186" s="95" t="s">
        <v>89</v>
      </c>
      <c r="AJ4186" s="95" t="s">
        <v>88</v>
      </c>
      <c r="AK4186" s="95" t="s">
        <v>89</v>
      </c>
      <c r="AL4186" s="95" t="s">
        <v>89</v>
      </c>
      <c r="AM4186" s="95" t="s">
        <v>89</v>
      </c>
      <c r="AN4186" s="95" t="s">
        <v>89</v>
      </c>
      <c r="AO4186" s="95" t="s">
        <v>88</v>
      </c>
      <c r="AP4186" s="95" t="s">
        <v>89</v>
      </c>
      <c r="AQ4186" s="95" t="s">
        <v>90</v>
      </c>
      <c r="AR4186" s="95" t="s">
        <v>90</v>
      </c>
      <c r="AS4186" s="95" t="s">
        <v>25691</v>
      </c>
      <c r="AT4186" s="95" t="s">
        <v>92</v>
      </c>
      <c r="AU4186" s="95" t="s">
        <v>92</v>
      </c>
      <c r="AV4186" s="95" t="s">
        <v>93</v>
      </c>
      <c r="AW4186" s="95" t="s">
        <v>20051</v>
      </c>
      <c r="AX4186" s="95" t="s">
        <v>36247</v>
      </c>
      <c r="AY4186" s="95" t="s">
        <v>20053</v>
      </c>
      <c r="AZ4186" s="95" t="s">
        <v>36247</v>
      </c>
      <c r="BA4186" s="95" t="s">
        <v>97</v>
      </c>
      <c r="BB4186" s="95" t="s">
        <v>36248</v>
      </c>
      <c r="BC4186" s="95" t="s">
        <v>99</v>
      </c>
      <c r="BD4186" s="95" t="s">
        <v>100</v>
      </c>
      <c r="BE4186" s="95" t="s">
        <v>61</v>
      </c>
      <c r="BF4186" s="95" t="s">
        <v>380</v>
      </c>
      <c r="BG4186" s="95" t="s">
        <v>101</v>
      </c>
    </row>
    <row r="4187" s="86" customFormat="1" ht="19" customHeight="1" spans="1:59">
      <c r="A4187" s="95" t="s">
        <v>302</v>
      </c>
      <c r="B4187" s="95" t="s">
        <v>303</v>
      </c>
      <c r="C4187" s="95" t="s">
        <v>1160</v>
      </c>
      <c r="D4187" s="95" t="s">
        <v>1161</v>
      </c>
      <c r="E4187" s="95" t="s">
        <v>8810</v>
      </c>
      <c r="F4187" s="95" t="s">
        <v>8811</v>
      </c>
      <c r="G4187" s="95" t="s">
        <v>8665</v>
      </c>
      <c r="H4187" s="95" t="s">
        <v>1130</v>
      </c>
      <c r="I4187" s="95" t="s">
        <v>36249</v>
      </c>
      <c r="J4187" s="95" t="s">
        <v>36250</v>
      </c>
      <c r="K4187" s="95" t="s">
        <v>36251</v>
      </c>
      <c r="L4187" s="95" t="s">
        <v>73</v>
      </c>
      <c r="M4187" s="95" t="s">
        <v>508</v>
      </c>
      <c r="N4187" s="95" t="s">
        <v>10709</v>
      </c>
      <c r="O4187" s="95" t="s">
        <v>610</v>
      </c>
      <c r="P4187" s="95" t="s">
        <v>611</v>
      </c>
      <c r="Q4187" s="95" t="s">
        <v>1669</v>
      </c>
      <c r="R4187" s="95" t="s">
        <v>1670</v>
      </c>
      <c r="S4187" s="95" t="s">
        <v>36252</v>
      </c>
      <c r="T4187" s="95" t="s">
        <v>380</v>
      </c>
      <c r="U4187" s="96">
        <v>0</v>
      </c>
      <c r="V4187" s="96">
        <v>12500</v>
      </c>
      <c r="W4187" s="96">
        <v>10000</v>
      </c>
      <c r="X4187" s="96">
        <v>2000</v>
      </c>
      <c r="Y4187" s="95" t="s">
        <v>82</v>
      </c>
      <c r="Z4187" s="95" t="s">
        <v>25689</v>
      </c>
      <c r="AA4187" s="95" t="s">
        <v>84</v>
      </c>
      <c r="AB4187" s="95" t="s">
        <v>8811</v>
      </c>
      <c r="AC4187" s="95" t="s">
        <v>25703</v>
      </c>
      <c r="AD4187" s="95" t="s">
        <v>87</v>
      </c>
      <c r="AE4187" s="95" t="s">
        <v>61</v>
      </c>
      <c r="AF4187" s="95" t="s">
        <v>61</v>
      </c>
      <c r="AG4187" s="95" t="s">
        <v>89</v>
      </c>
      <c r="AH4187" s="95" t="s">
        <v>89</v>
      </c>
      <c r="AI4187" s="95" t="s">
        <v>88</v>
      </c>
      <c r="AJ4187" s="95" t="s">
        <v>88</v>
      </c>
      <c r="AK4187" s="95" t="s">
        <v>89</v>
      </c>
      <c r="AL4187" s="95" t="s">
        <v>89</v>
      </c>
      <c r="AM4187" s="95" t="s">
        <v>88</v>
      </c>
      <c r="AN4187" s="95" t="s">
        <v>88</v>
      </c>
      <c r="AO4187" s="95" t="s">
        <v>88</v>
      </c>
      <c r="AP4187" s="95" t="s">
        <v>89</v>
      </c>
      <c r="AQ4187" s="95" t="s">
        <v>90</v>
      </c>
      <c r="AR4187" s="95" t="s">
        <v>90</v>
      </c>
      <c r="AS4187" s="95" t="s">
        <v>25691</v>
      </c>
      <c r="AT4187" s="95" t="s">
        <v>92</v>
      </c>
      <c r="AU4187" s="95" t="s">
        <v>92</v>
      </c>
      <c r="AV4187" s="95" t="s">
        <v>93</v>
      </c>
      <c r="AW4187" s="95" t="s">
        <v>8817</v>
      </c>
      <c r="AX4187" s="95" t="s">
        <v>36253</v>
      </c>
      <c r="AY4187" s="95" t="s">
        <v>8819</v>
      </c>
      <c r="AZ4187" s="95" t="s">
        <v>36253</v>
      </c>
      <c r="BA4187" s="95" t="s">
        <v>4096</v>
      </c>
      <c r="BB4187" s="95" t="s">
        <v>36254</v>
      </c>
      <c r="BC4187" s="95" t="s">
        <v>99</v>
      </c>
      <c r="BD4187" s="95" t="s">
        <v>100</v>
      </c>
      <c r="BE4187" s="95" t="s">
        <v>61</v>
      </c>
      <c r="BF4187" s="95" t="s">
        <v>380</v>
      </c>
      <c r="BG4187" s="95" t="s">
        <v>101</v>
      </c>
    </row>
    <row r="4188" s="86" customFormat="1" ht="19" customHeight="1" spans="1:59">
      <c r="A4188" s="95" t="s">
        <v>1984</v>
      </c>
      <c r="B4188" s="95" t="s">
        <v>1985</v>
      </c>
      <c r="C4188" s="95" t="s">
        <v>1986</v>
      </c>
      <c r="D4188" s="95" t="s">
        <v>1987</v>
      </c>
      <c r="E4188" s="95" t="s">
        <v>1988</v>
      </c>
      <c r="F4188" s="95" t="s">
        <v>27775</v>
      </c>
      <c r="G4188" s="95" t="s">
        <v>17436</v>
      </c>
      <c r="H4188" s="95" t="s">
        <v>1795</v>
      </c>
      <c r="I4188" s="95" t="s">
        <v>36255</v>
      </c>
      <c r="J4188" s="95" t="s">
        <v>36256</v>
      </c>
      <c r="K4188" s="95" t="s">
        <v>36257</v>
      </c>
      <c r="L4188" s="95" t="s">
        <v>73</v>
      </c>
      <c r="M4188" s="95" t="s">
        <v>113</v>
      </c>
      <c r="N4188" s="95" t="s">
        <v>4315</v>
      </c>
      <c r="O4188" s="95" t="s">
        <v>7997</v>
      </c>
      <c r="P4188" s="95" t="s">
        <v>7998</v>
      </c>
      <c r="Q4188" s="95" t="s">
        <v>1802</v>
      </c>
      <c r="R4188" s="95" t="s">
        <v>1803</v>
      </c>
      <c r="S4188" s="95" t="s">
        <v>36258</v>
      </c>
      <c r="T4188" s="95" t="s">
        <v>119</v>
      </c>
      <c r="U4188" s="96">
        <v>0</v>
      </c>
      <c r="V4188" s="96">
        <v>1600</v>
      </c>
      <c r="W4188" s="96">
        <v>1280</v>
      </c>
      <c r="X4188" s="96">
        <v>1280</v>
      </c>
      <c r="Y4188" s="95" t="s">
        <v>82</v>
      </c>
      <c r="Z4188" s="95" t="s">
        <v>25689</v>
      </c>
      <c r="AA4188" s="95" t="s">
        <v>84</v>
      </c>
      <c r="AB4188" s="95" t="s">
        <v>1996</v>
      </c>
      <c r="AC4188" s="95" t="s">
        <v>8465</v>
      </c>
      <c r="AD4188" s="95" t="s">
        <v>87</v>
      </c>
      <c r="AE4188" s="95" t="s">
        <v>61</v>
      </c>
      <c r="AF4188" s="95" t="s">
        <v>61</v>
      </c>
      <c r="AG4188" s="95" t="s">
        <v>89</v>
      </c>
      <c r="AH4188" s="95" t="s">
        <v>89</v>
      </c>
      <c r="AI4188" s="95" t="s">
        <v>89</v>
      </c>
      <c r="AJ4188" s="95" t="s">
        <v>89</v>
      </c>
      <c r="AK4188" s="95" t="s">
        <v>89</v>
      </c>
      <c r="AL4188" s="95" t="s">
        <v>89</v>
      </c>
      <c r="AM4188" s="95" t="s">
        <v>89</v>
      </c>
      <c r="AN4188" s="95" t="s">
        <v>89</v>
      </c>
      <c r="AO4188" s="95" t="s">
        <v>89</v>
      </c>
      <c r="AP4188" s="95" t="s">
        <v>89</v>
      </c>
      <c r="AQ4188" s="95" t="s">
        <v>90</v>
      </c>
      <c r="AR4188" s="95" t="s">
        <v>90</v>
      </c>
      <c r="AS4188" s="95" t="s">
        <v>25691</v>
      </c>
      <c r="AT4188" s="95" t="s">
        <v>92</v>
      </c>
      <c r="AU4188" s="95" t="s">
        <v>92</v>
      </c>
      <c r="AV4188" s="95" t="s">
        <v>93</v>
      </c>
      <c r="AW4188" s="95" t="s">
        <v>1997</v>
      </c>
      <c r="AX4188" s="95" t="s">
        <v>36259</v>
      </c>
      <c r="AY4188" s="95" t="s">
        <v>1999</v>
      </c>
      <c r="AZ4188" s="95" t="s">
        <v>36259</v>
      </c>
      <c r="BA4188" s="95" t="s">
        <v>97</v>
      </c>
      <c r="BB4188" s="95" t="s">
        <v>36260</v>
      </c>
      <c r="BC4188" s="95" t="s">
        <v>99</v>
      </c>
      <c r="BD4188" s="95" t="s">
        <v>100</v>
      </c>
      <c r="BE4188" s="95" t="s">
        <v>61</v>
      </c>
      <c r="BF4188" s="95" t="s">
        <v>119</v>
      </c>
      <c r="BG4188" s="95" t="s">
        <v>101</v>
      </c>
    </row>
    <row r="4189" s="86" customFormat="1" ht="19" customHeight="1" spans="1:59">
      <c r="A4189" s="95" t="s">
        <v>226</v>
      </c>
      <c r="B4189" s="95" t="s">
        <v>227</v>
      </c>
      <c r="C4189" s="95" t="s">
        <v>318</v>
      </c>
      <c r="D4189" s="95" t="s">
        <v>319</v>
      </c>
      <c r="E4189" s="95" t="s">
        <v>36261</v>
      </c>
      <c r="F4189" s="95" t="s">
        <v>10636</v>
      </c>
      <c r="G4189" s="95" t="s">
        <v>2278</v>
      </c>
      <c r="H4189" s="95" t="s">
        <v>605</v>
      </c>
      <c r="I4189" s="95" t="s">
        <v>36262</v>
      </c>
      <c r="J4189" s="95" t="s">
        <v>36263</v>
      </c>
      <c r="K4189" s="95" t="s">
        <v>36264</v>
      </c>
      <c r="L4189" s="95" t="s">
        <v>73</v>
      </c>
      <c r="M4189" s="95" t="s">
        <v>13699</v>
      </c>
      <c r="N4189" s="95" t="s">
        <v>9841</v>
      </c>
      <c r="O4189" s="95" t="s">
        <v>5897</v>
      </c>
      <c r="P4189" s="95" t="s">
        <v>1670</v>
      </c>
      <c r="Q4189" s="95" t="s">
        <v>8669</v>
      </c>
      <c r="R4189" s="95" t="s">
        <v>8670</v>
      </c>
      <c r="S4189" s="95" t="s">
        <v>36265</v>
      </c>
      <c r="T4189" s="95" t="s">
        <v>380</v>
      </c>
      <c r="U4189" s="96">
        <v>0</v>
      </c>
      <c r="V4189" s="96">
        <v>3750</v>
      </c>
      <c r="W4189" s="96">
        <v>2700</v>
      </c>
      <c r="X4189" s="96">
        <v>1000</v>
      </c>
      <c r="Y4189" s="95" t="s">
        <v>82</v>
      </c>
      <c r="Z4189" s="95" t="s">
        <v>25689</v>
      </c>
      <c r="AA4189" s="95" t="s">
        <v>84</v>
      </c>
      <c r="AB4189" s="95" t="s">
        <v>329</v>
      </c>
      <c r="AC4189" s="95" t="s">
        <v>25830</v>
      </c>
      <c r="AD4189" s="95" t="s">
        <v>87</v>
      </c>
      <c r="AE4189" s="95" t="s">
        <v>61</v>
      </c>
      <c r="AF4189" s="95" t="s">
        <v>61</v>
      </c>
      <c r="AG4189" s="95" t="s">
        <v>89</v>
      </c>
      <c r="AH4189" s="95" t="s">
        <v>89</v>
      </c>
      <c r="AI4189" s="95" t="s">
        <v>89</v>
      </c>
      <c r="AJ4189" s="95" t="s">
        <v>88</v>
      </c>
      <c r="AK4189" s="95" t="s">
        <v>88</v>
      </c>
      <c r="AL4189" s="95" t="s">
        <v>88</v>
      </c>
      <c r="AM4189" s="95" t="s">
        <v>88</v>
      </c>
      <c r="AN4189" s="95" t="s">
        <v>88</v>
      </c>
      <c r="AO4189" s="95" t="s">
        <v>88</v>
      </c>
      <c r="AP4189" s="95" t="s">
        <v>89</v>
      </c>
      <c r="AQ4189" s="95" t="s">
        <v>90</v>
      </c>
      <c r="AR4189" s="95" t="s">
        <v>90</v>
      </c>
      <c r="AS4189" s="95" t="s">
        <v>25691</v>
      </c>
      <c r="AT4189" s="95" t="s">
        <v>92</v>
      </c>
      <c r="AU4189" s="95" t="s">
        <v>92</v>
      </c>
      <c r="AV4189" s="95" t="s">
        <v>93</v>
      </c>
      <c r="AW4189" s="95" t="s">
        <v>36266</v>
      </c>
      <c r="AX4189" s="95" t="s">
        <v>36267</v>
      </c>
      <c r="AY4189" s="95" t="s">
        <v>36268</v>
      </c>
      <c r="AZ4189" s="95" t="s">
        <v>36267</v>
      </c>
      <c r="BA4189" s="95" t="s">
        <v>97</v>
      </c>
      <c r="BB4189" s="95" t="s">
        <v>36269</v>
      </c>
      <c r="BC4189" s="95" t="s">
        <v>99</v>
      </c>
      <c r="BD4189" s="95" t="s">
        <v>100</v>
      </c>
      <c r="BE4189" s="95" t="s">
        <v>61</v>
      </c>
      <c r="BF4189" s="95" t="s">
        <v>380</v>
      </c>
      <c r="BG4189" s="95" t="s">
        <v>101</v>
      </c>
    </row>
    <row r="4190" s="86" customFormat="1" ht="19" customHeight="1" spans="1:59">
      <c r="A4190" s="95" t="s">
        <v>441</v>
      </c>
      <c r="B4190" s="95" t="s">
        <v>442</v>
      </c>
      <c r="C4190" s="95" t="s">
        <v>1270</v>
      </c>
      <c r="D4190" s="95" t="s">
        <v>1271</v>
      </c>
      <c r="E4190" s="95" t="s">
        <v>36270</v>
      </c>
      <c r="F4190" s="95" t="s">
        <v>1533</v>
      </c>
      <c r="G4190" s="95" t="s">
        <v>1533</v>
      </c>
      <c r="H4190" s="95" t="s">
        <v>369</v>
      </c>
      <c r="I4190" s="95" t="s">
        <v>36271</v>
      </c>
      <c r="J4190" s="95" t="s">
        <v>36272</v>
      </c>
      <c r="K4190" s="95" t="s">
        <v>36273</v>
      </c>
      <c r="L4190" s="95" t="s">
        <v>73</v>
      </c>
      <c r="M4190" s="95" t="s">
        <v>74</v>
      </c>
      <c r="N4190" s="95" t="s">
        <v>811</v>
      </c>
      <c r="O4190" s="95" t="s">
        <v>1753</v>
      </c>
      <c r="P4190" s="95" t="s">
        <v>1754</v>
      </c>
      <c r="Q4190" s="95" t="s">
        <v>377</v>
      </c>
      <c r="R4190" s="95" t="s">
        <v>378</v>
      </c>
      <c r="S4190" s="95" t="s">
        <v>36274</v>
      </c>
      <c r="T4190" s="95" t="s">
        <v>119</v>
      </c>
      <c r="U4190" s="96">
        <v>0</v>
      </c>
      <c r="V4190" s="96">
        <v>38635</v>
      </c>
      <c r="W4190" s="96">
        <v>30500</v>
      </c>
      <c r="X4190" s="96">
        <v>15000</v>
      </c>
      <c r="Y4190" s="95" t="s">
        <v>82</v>
      </c>
      <c r="Z4190" s="95" t="s">
        <v>25689</v>
      </c>
      <c r="AA4190" s="95" t="s">
        <v>84</v>
      </c>
      <c r="AB4190" s="95" t="s">
        <v>36275</v>
      </c>
      <c r="AC4190" s="95" t="s">
        <v>8465</v>
      </c>
      <c r="AD4190" s="95" t="s">
        <v>87</v>
      </c>
      <c r="AE4190" s="95" t="s">
        <v>61</v>
      </c>
      <c r="AF4190" s="95" t="s">
        <v>61</v>
      </c>
      <c r="AG4190" s="95" t="s">
        <v>89</v>
      </c>
      <c r="AH4190" s="95" t="s">
        <v>88</v>
      </c>
      <c r="AI4190" s="95" t="s">
        <v>88</v>
      </c>
      <c r="AJ4190" s="95" t="s">
        <v>88</v>
      </c>
      <c r="AK4190" s="95" t="s">
        <v>88</v>
      </c>
      <c r="AL4190" s="95" t="s">
        <v>88</v>
      </c>
      <c r="AM4190" s="95" t="s">
        <v>88</v>
      </c>
      <c r="AN4190" s="95" t="s">
        <v>88</v>
      </c>
      <c r="AO4190" s="95" t="s">
        <v>88</v>
      </c>
      <c r="AP4190" s="95" t="s">
        <v>89</v>
      </c>
      <c r="AQ4190" s="95" t="s">
        <v>90</v>
      </c>
      <c r="AR4190" s="95" t="s">
        <v>90</v>
      </c>
      <c r="AS4190" s="95" t="s">
        <v>25691</v>
      </c>
      <c r="AT4190" s="95" t="s">
        <v>92</v>
      </c>
      <c r="AU4190" s="95" t="s">
        <v>92</v>
      </c>
      <c r="AV4190" s="95" t="s">
        <v>93</v>
      </c>
      <c r="AW4190" s="95" t="s">
        <v>36276</v>
      </c>
      <c r="AX4190" s="95" t="s">
        <v>36277</v>
      </c>
      <c r="AY4190" s="95" t="s">
        <v>36278</v>
      </c>
      <c r="AZ4190" s="95" t="s">
        <v>36277</v>
      </c>
      <c r="BA4190" s="95" t="s">
        <v>97</v>
      </c>
      <c r="BB4190" s="95" t="s">
        <v>36279</v>
      </c>
      <c r="BC4190" s="95" t="s">
        <v>99</v>
      </c>
      <c r="BD4190" s="95" t="s">
        <v>100</v>
      </c>
      <c r="BE4190" s="95" t="s">
        <v>61</v>
      </c>
      <c r="BF4190" s="95" t="s">
        <v>119</v>
      </c>
      <c r="BG4190" s="95" t="s">
        <v>101</v>
      </c>
    </row>
    <row r="4191" s="86" customFormat="1" ht="19" customHeight="1" spans="1:59">
      <c r="A4191" s="95" t="s">
        <v>62</v>
      </c>
      <c r="B4191" s="95" t="s">
        <v>63</v>
      </c>
      <c r="C4191" s="95" t="s">
        <v>8489</v>
      </c>
      <c r="D4191" s="95" t="s">
        <v>8490</v>
      </c>
      <c r="E4191" s="95" t="s">
        <v>36280</v>
      </c>
      <c r="F4191" s="95" t="s">
        <v>36281</v>
      </c>
      <c r="G4191" s="95" t="s">
        <v>8115</v>
      </c>
      <c r="H4191" s="95" t="s">
        <v>1795</v>
      </c>
      <c r="I4191" s="95" t="s">
        <v>36282</v>
      </c>
      <c r="J4191" s="95" t="s">
        <v>36283</v>
      </c>
      <c r="K4191" s="95" t="s">
        <v>36284</v>
      </c>
      <c r="L4191" s="95" t="s">
        <v>73</v>
      </c>
      <c r="M4191" s="95" t="s">
        <v>508</v>
      </c>
      <c r="N4191" s="95" t="s">
        <v>75</v>
      </c>
      <c r="O4191" s="95" t="s">
        <v>4669</v>
      </c>
      <c r="P4191" s="95" t="s">
        <v>4670</v>
      </c>
      <c r="Q4191" s="95" t="s">
        <v>4671</v>
      </c>
      <c r="R4191" s="95" t="s">
        <v>4672</v>
      </c>
      <c r="S4191" s="95" t="s">
        <v>36285</v>
      </c>
      <c r="T4191" s="95" t="s">
        <v>380</v>
      </c>
      <c r="U4191" s="96">
        <v>0</v>
      </c>
      <c r="V4191" s="96">
        <v>3000</v>
      </c>
      <c r="W4191" s="96">
        <v>2300</v>
      </c>
      <c r="X4191" s="96">
        <v>2300</v>
      </c>
      <c r="Y4191" s="95" t="s">
        <v>82</v>
      </c>
      <c r="Z4191" s="95" t="s">
        <v>25689</v>
      </c>
      <c r="AA4191" s="95" t="s">
        <v>84</v>
      </c>
      <c r="AB4191" s="95" t="s">
        <v>36286</v>
      </c>
      <c r="AC4191" s="95" t="s">
        <v>1505</v>
      </c>
      <c r="AD4191" s="95" t="s">
        <v>87</v>
      </c>
      <c r="AE4191" s="95" t="s">
        <v>61</v>
      </c>
      <c r="AF4191" s="95" t="s">
        <v>61</v>
      </c>
      <c r="AG4191" s="95" t="s">
        <v>89</v>
      </c>
      <c r="AH4191" s="95" t="s">
        <v>89</v>
      </c>
      <c r="AI4191" s="95" t="s">
        <v>89</v>
      </c>
      <c r="AJ4191" s="95" t="s">
        <v>88</v>
      </c>
      <c r="AK4191" s="95" t="s">
        <v>89</v>
      </c>
      <c r="AL4191" s="95" t="s">
        <v>88</v>
      </c>
      <c r="AM4191" s="95" t="s">
        <v>88</v>
      </c>
      <c r="AN4191" s="95" t="s">
        <v>88</v>
      </c>
      <c r="AO4191" s="95" t="s">
        <v>88</v>
      </c>
      <c r="AP4191" s="95" t="s">
        <v>89</v>
      </c>
      <c r="AQ4191" s="95" t="s">
        <v>90</v>
      </c>
      <c r="AR4191" s="95" t="s">
        <v>90</v>
      </c>
      <c r="AS4191" s="95" t="s">
        <v>25691</v>
      </c>
      <c r="AT4191" s="95" t="s">
        <v>92</v>
      </c>
      <c r="AU4191" s="95" t="s">
        <v>92</v>
      </c>
      <c r="AV4191" s="95" t="s">
        <v>93</v>
      </c>
      <c r="AW4191" s="95" t="s">
        <v>36287</v>
      </c>
      <c r="AX4191" s="95" t="s">
        <v>36288</v>
      </c>
      <c r="AY4191" s="95" t="s">
        <v>20921</v>
      </c>
      <c r="AZ4191" s="95" t="s">
        <v>36288</v>
      </c>
      <c r="BA4191" s="95" t="s">
        <v>97</v>
      </c>
      <c r="BB4191" s="95" t="s">
        <v>36289</v>
      </c>
      <c r="BC4191" s="95" t="s">
        <v>99</v>
      </c>
      <c r="BD4191" s="95" t="s">
        <v>100</v>
      </c>
      <c r="BE4191" s="95" t="s">
        <v>61</v>
      </c>
      <c r="BF4191" s="95" t="s">
        <v>380</v>
      </c>
      <c r="BG4191" s="95" t="s">
        <v>101</v>
      </c>
    </row>
    <row r="4192" s="86" customFormat="1" ht="19" customHeight="1" spans="1:59">
      <c r="A4192" s="95" t="s">
        <v>302</v>
      </c>
      <c r="B4192" s="95" t="s">
        <v>303</v>
      </c>
      <c r="C4192" s="95" t="s">
        <v>1096</v>
      </c>
      <c r="D4192" s="95" t="s">
        <v>1097</v>
      </c>
      <c r="E4192" s="95" t="s">
        <v>1098</v>
      </c>
      <c r="F4192" s="95" t="s">
        <v>12219</v>
      </c>
      <c r="G4192" s="95" t="s">
        <v>1903</v>
      </c>
      <c r="H4192" s="95" t="s">
        <v>3123</v>
      </c>
      <c r="I4192" s="95" t="s">
        <v>36290</v>
      </c>
      <c r="J4192" s="95" t="s">
        <v>36291</v>
      </c>
      <c r="K4192" s="95" t="s">
        <v>36292</v>
      </c>
      <c r="L4192" s="95" t="s">
        <v>73</v>
      </c>
      <c r="M4192" s="95" t="s">
        <v>74</v>
      </c>
      <c r="N4192" s="95" t="s">
        <v>185</v>
      </c>
      <c r="O4192" s="95" t="s">
        <v>3128</v>
      </c>
      <c r="P4192" s="95" t="s">
        <v>3129</v>
      </c>
      <c r="Q4192" s="95" t="s">
        <v>3044</v>
      </c>
      <c r="R4192" s="95" t="s">
        <v>3129</v>
      </c>
      <c r="S4192" s="95" t="s">
        <v>36293</v>
      </c>
      <c r="T4192" s="95" t="s">
        <v>119</v>
      </c>
      <c r="U4192" s="96">
        <v>0</v>
      </c>
      <c r="V4192" s="96">
        <v>5000</v>
      </c>
      <c r="W4192" s="96">
        <v>3000</v>
      </c>
      <c r="X4192" s="96">
        <v>3000</v>
      </c>
      <c r="Y4192" s="95" t="s">
        <v>82</v>
      </c>
      <c r="Z4192" s="95" t="s">
        <v>25689</v>
      </c>
      <c r="AA4192" s="95" t="s">
        <v>84</v>
      </c>
      <c r="AB4192" s="95" t="s">
        <v>1103</v>
      </c>
      <c r="AC4192" s="95" t="s">
        <v>25703</v>
      </c>
      <c r="AD4192" s="95" t="s">
        <v>87</v>
      </c>
      <c r="AE4192" s="95" t="s">
        <v>61</v>
      </c>
      <c r="AF4192" s="95" t="s">
        <v>61</v>
      </c>
      <c r="AG4192" s="95" t="s">
        <v>89</v>
      </c>
      <c r="AH4192" s="95" t="s">
        <v>89</v>
      </c>
      <c r="AI4192" s="95" t="s">
        <v>89</v>
      </c>
      <c r="AJ4192" s="95" t="s">
        <v>89</v>
      </c>
      <c r="AK4192" s="95" t="s">
        <v>89</v>
      </c>
      <c r="AL4192" s="95" t="s">
        <v>89</v>
      </c>
      <c r="AM4192" s="95" t="s">
        <v>88</v>
      </c>
      <c r="AN4192" s="95" t="s">
        <v>88</v>
      </c>
      <c r="AO4192" s="95" t="s">
        <v>88</v>
      </c>
      <c r="AP4192" s="95" t="s">
        <v>89</v>
      </c>
      <c r="AQ4192" s="95" t="s">
        <v>90</v>
      </c>
      <c r="AR4192" s="95" t="s">
        <v>90</v>
      </c>
      <c r="AS4192" s="95" t="s">
        <v>25691</v>
      </c>
      <c r="AT4192" s="95" t="s">
        <v>92</v>
      </c>
      <c r="AU4192" s="95" t="s">
        <v>92</v>
      </c>
      <c r="AV4192" s="95" t="s">
        <v>93</v>
      </c>
      <c r="AW4192" s="95" t="s">
        <v>1104</v>
      </c>
      <c r="AX4192" s="95" t="s">
        <v>36294</v>
      </c>
      <c r="AY4192" s="95" t="s">
        <v>1106</v>
      </c>
      <c r="AZ4192" s="95" t="s">
        <v>36294</v>
      </c>
      <c r="BA4192" s="95" t="s">
        <v>97</v>
      </c>
      <c r="BB4192" s="95" t="s">
        <v>36295</v>
      </c>
      <c r="BC4192" s="95" t="s">
        <v>99</v>
      </c>
      <c r="BD4192" s="95" t="s">
        <v>100</v>
      </c>
      <c r="BE4192" s="95" t="s">
        <v>61</v>
      </c>
      <c r="BF4192" s="95" t="s">
        <v>119</v>
      </c>
      <c r="BG4192" s="95" t="s">
        <v>101</v>
      </c>
    </row>
    <row r="4193" s="86" customFormat="1" ht="19" customHeight="1" spans="1:59">
      <c r="A4193" s="95" t="s">
        <v>226</v>
      </c>
      <c r="B4193" s="95" t="s">
        <v>227</v>
      </c>
      <c r="C4193" s="95" t="s">
        <v>4521</v>
      </c>
      <c r="D4193" s="95" t="s">
        <v>4522</v>
      </c>
      <c r="E4193" s="95" t="s">
        <v>27464</v>
      </c>
      <c r="F4193" s="95" t="s">
        <v>9189</v>
      </c>
      <c r="G4193" s="95" t="s">
        <v>876</v>
      </c>
      <c r="H4193" s="95" t="s">
        <v>109</v>
      </c>
      <c r="I4193" s="95" t="s">
        <v>36296</v>
      </c>
      <c r="J4193" s="95" t="s">
        <v>36297</v>
      </c>
      <c r="K4193" s="95" t="s">
        <v>36298</v>
      </c>
      <c r="L4193" s="95" t="s">
        <v>73</v>
      </c>
      <c r="M4193" s="95" t="s">
        <v>4651</v>
      </c>
      <c r="N4193" s="95" t="s">
        <v>27468</v>
      </c>
      <c r="O4193" s="95" t="s">
        <v>1848</v>
      </c>
      <c r="P4193" s="95" t="s">
        <v>1849</v>
      </c>
      <c r="Q4193" s="95" t="s">
        <v>1850</v>
      </c>
      <c r="R4193" s="95" t="s">
        <v>1849</v>
      </c>
      <c r="S4193" s="95" t="s">
        <v>36299</v>
      </c>
      <c r="T4193" s="95" t="s">
        <v>209</v>
      </c>
      <c r="U4193" s="96">
        <v>0</v>
      </c>
      <c r="V4193" s="96">
        <v>4260</v>
      </c>
      <c r="W4193" s="96">
        <v>2800</v>
      </c>
      <c r="X4193" s="96">
        <v>2800</v>
      </c>
      <c r="Y4193" s="95" t="s">
        <v>82</v>
      </c>
      <c r="Z4193" s="95" t="s">
        <v>25689</v>
      </c>
      <c r="AA4193" s="95" t="s">
        <v>84</v>
      </c>
      <c r="AB4193" s="95" t="s">
        <v>27470</v>
      </c>
      <c r="AC4193" s="95" t="s">
        <v>26031</v>
      </c>
      <c r="AD4193" s="95" t="s">
        <v>87</v>
      </c>
      <c r="AE4193" s="95" t="s">
        <v>61</v>
      </c>
      <c r="AF4193" s="95" t="s">
        <v>61</v>
      </c>
      <c r="AG4193" s="95" t="s">
        <v>89</v>
      </c>
      <c r="AH4193" s="95" t="s">
        <v>89</v>
      </c>
      <c r="AI4193" s="95" t="s">
        <v>88</v>
      </c>
      <c r="AJ4193" s="95" t="s">
        <v>88</v>
      </c>
      <c r="AK4193" s="95" t="s">
        <v>88</v>
      </c>
      <c r="AL4193" s="95" t="s">
        <v>88</v>
      </c>
      <c r="AM4193" s="95" t="s">
        <v>88</v>
      </c>
      <c r="AN4193" s="95" t="s">
        <v>88</v>
      </c>
      <c r="AO4193" s="95" t="s">
        <v>88</v>
      </c>
      <c r="AP4193" s="95" t="s">
        <v>89</v>
      </c>
      <c r="AQ4193" s="95" t="s">
        <v>90</v>
      </c>
      <c r="AR4193" s="95" t="s">
        <v>90</v>
      </c>
      <c r="AS4193" s="95" t="s">
        <v>25691</v>
      </c>
      <c r="AT4193" s="95" t="s">
        <v>92</v>
      </c>
      <c r="AU4193" s="95" t="s">
        <v>92</v>
      </c>
      <c r="AV4193" s="95" t="s">
        <v>93</v>
      </c>
      <c r="AW4193" s="95" t="s">
        <v>27471</v>
      </c>
      <c r="AX4193" s="95" t="s">
        <v>36300</v>
      </c>
      <c r="AY4193" s="95" t="s">
        <v>27473</v>
      </c>
      <c r="AZ4193" s="95" t="s">
        <v>36300</v>
      </c>
      <c r="BA4193" s="95" t="s">
        <v>97</v>
      </c>
      <c r="BB4193" s="95" t="s">
        <v>36301</v>
      </c>
      <c r="BC4193" s="95" t="s">
        <v>99</v>
      </c>
      <c r="BD4193" s="95" t="s">
        <v>100</v>
      </c>
      <c r="BE4193" s="95" t="s">
        <v>61</v>
      </c>
      <c r="BF4193" s="95" t="s">
        <v>209</v>
      </c>
      <c r="BG4193" s="95" t="s">
        <v>101</v>
      </c>
    </row>
    <row r="4194" s="86" customFormat="1" ht="19" customHeight="1" spans="1:59">
      <c r="A4194" s="95" t="s">
        <v>174</v>
      </c>
      <c r="B4194" s="95" t="s">
        <v>175</v>
      </c>
      <c r="C4194" s="95" t="s">
        <v>9907</v>
      </c>
      <c r="D4194" s="95" t="s">
        <v>9908</v>
      </c>
      <c r="E4194" s="95" t="s">
        <v>20359</v>
      </c>
      <c r="F4194" s="95" t="s">
        <v>36302</v>
      </c>
      <c r="G4194" s="95" t="s">
        <v>2715</v>
      </c>
      <c r="H4194" s="95" t="s">
        <v>2636</v>
      </c>
      <c r="I4194" s="95" t="s">
        <v>36303</v>
      </c>
      <c r="J4194" s="95" t="s">
        <v>36304</v>
      </c>
      <c r="K4194" s="95" t="s">
        <v>36305</v>
      </c>
      <c r="L4194" s="95" t="s">
        <v>73</v>
      </c>
      <c r="M4194" s="95" t="s">
        <v>1526</v>
      </c>
      <c r="N4194" s="95" t="s">
        <v>1276</v>
      </c>
      <c r="O4194" s="95" t="s">
        <v>3774</v>
      </c>
      <c r="P4194" s="95" t="s">
        <v>7059</v>
      </c>
      <c r="Q4194" s="95" t="s">
        <v>7060</v>
      </c>
      <c r="R4194" s="95" t="s">
        <v>7059</v>
      </c>
      <c r="S4194" s="95" t="s">
        <v>36306</v>
      </c>
      <c r="T4194" s="95" t="s">
        <v>119</v>
      </c>
      <c r="U4194" s="96">
        <v>0</v>
      </c>
      <c r="V4194" s="96">
        <v>33630</v>
      </c>
      <c r="W4194" s="96">
        <v>25000</v>
      </c>
      <c r="X4194" s="96">
        <v>5000</v>
      </c>
      <c r="Y4194" s="95" t="s">
        <v>82</v>
      </c>
      <c r="Z4194" s="95" t="s">
        <v>25689</v>
      </c>
      <c r="AA4194" s="95" t="s">
        <v>84</v>
      </c>
      <c r="AB4194" s="95" t="s">
        <v>20365</v>
      </c>
      <c r="AC4194" s="95" t="s">
        <v>25830</v>
      </c>
      <c r="AD4194" s="95" t="s">
        <v>87</v>
      </c>
      <c r="AE4194" s="95" t="s">
        <v>61</v>
      </c>
      <c r="AF4194" s="95" t="s">
        <v>61</v>
      </c>
      <c r="AG4194" s="95" t="s">
        <v>89</v>
      </c>
      <c r="AH4194" s="95" t="s">
        <v>89</v>
      </c>
      <c r="AI4194" s="95" t="s">
        <v>88</v>
      </c>
      <c r="AJ4194" s="95" t="s">
        <v>88</v>
      </c>
      <c r="AK4194" s="95" t="s">
        <v>89</v>
      </c>
      <c r="AL4194" s="95" t="s">
        <v>89</v>
      </c>
      <c r="AM4194" s="95" t="s">
        <v>89</v>
      </c>
      <c r="AN4194" s="95" t="s">
        <v>88</v>
      </c>
      <c r="AO4194" s="95" t="s">
        <v>88</v>
      </c>
      <c r="AP4194" s="95" t="s">
        <v>89</v>
      </c>
      <c r="AQ4194" s="95" t="s">
        <v>90</v>
      </c>
      <c r="AR4194" s="95" t="s">
        <v>90</v>
      </c>
      <c r="AS4194" s="95" t="s">
        <v>25691</v>
      </c>
      <c r="AT4194" s="95" t="s">
        <v>92</v>
      </c>
      <c r="AU4194" s="95" t="s">
        <v>92</v>
      </c>
      <c r="AV4194" s="95" t="s">
        <v>93</v>
      </c>
      <c r="AW4194" s="95" t="s">
        <v>20367</v>
      </c>
      <c r="AX4194" s="95" t="s">
        <v>36307</v>
      </c>
      <c r="AY4194" s="95" t="s">
        <v>20369</v>
      </c>
      <c r="AZ4194" s="95" t="s">
        <v>36307</v>
      </c>
      <c r="BA4194" s="95" t="s">
        <v>97</v>
      </c>
      <c r="BB4194" s="95" t="s">
        <v>36308</v>
      </c>
      <c r="BC4194" s="95" t="s">
        <v>99</v>
      </c>
      <c r="BD4194" s="95" t="s">
        <v>100</v>
      </c>
      <c r="BE4194" s="95" t="s">
        <v>61</v>
      </c>
      <c r="BF4194" s="95" t="s">
        <v>119</v>
      </c>
      <c r="BG4194" s="95" t="s">
        <v>101</v>
      </c>
    </row>
    <row r="4195" s="86" customFormat="1" ht="19" customHeight="1" spans="1:59">
      <c r="A4195" s="95" t="s">
        <v>1774</v>
      </c>
      <c r="B4195" s="95" t="s">
        <v>1775</v>
      </c>
      <c r="C4195" s="95" t="s">
        <v>6861</v>
      </c>
      <c r="D4195" s="95" t="s">
        <v>6862</v>
      </c>
      <c r="E4195" s="95" t="s">
        <v>7862</v>
      </c>
      <c r="F4195" s="95" t="s">
        <v>7863</v>
      </c>
      <c r="G4195" s="95" t="s">
        <v>3367</v>
      </c>
      <c r="H4195" s="95" t="s">
        <v>109</v>
      </c>
      <c r="I4195" s="95" t="s">
        <v>36309</v>
      </c>
      <c r="J4195" s="95" t="s">
        <v>36310</v>
      </c>
      <c r="K4195" s="95" t="s">
        <v>36311</v>
      </c>
      <c r="L4195" s="95" t="s">
        <v>73</v>
      </c>
      <c r="M4195" s="95" t="s">
        <v>13709</v>
      </c>
      <c r="N4195" s="95" t="s">
        <v>32920</v>
      </c>
      <c r="O4195" s="95" t="s">
        <v>115</v>
      </c>
      <c r="P4195" s="95" t="s">
        <v>116</v>
      </c>
      <c r="Q4195" s="95" t="s">
        <v>117</v>
      </c>
      <c r="R4195" s="95" t="s">
        <v>116</v>
      </c>
      <c r="S4195" s="95" t="s">
        <v>36312</v>
      </c>
      <c r="T4195" s="95" t="s">
        <v>119</v>
      </c>
      <c r="U4195" s="96">
        <v>0</v>
      </c>
      <c r="V4195" s="96">
        <v>3040</v>
      </c>
      <c r="W4195" s="96">
        <v>1000</v>
      </c>
      <c r="X4195" s="96">
        <v>1000</v>
      </c>
      <c r="Y4195" s="95" t="s">
        <v>82</v>
      </c>
      <c r="Z4195" s="95" t="s">
        <v>25689</v>
      </c>
      <c r="AA4195" s="95" t="s">
        <v>84</v>
      </c>
      <c r="AB4195" s="95" t="s">
        <v>7868</v>
      </c>
      <c r="AC4195" s="95" t="s">
        <v>11915</v>
      </c>
      <c r="AD4195" s="95" t="s">
        <v>87</v>
      </c>
      <c r="AE4195" s="95" t="s">
        <v>61</v>
      </c>
      <c r="AF4195" s="95" t="s">
        <v>61</v>
      </c>
      <c r="AG4195" s="95" t="s">
        <v>89</v>
      </c>
      <c r="AH4195" s="95" t="s">
        <v>89</v>
      </c>
      <c r="AI4195" s="95" t="s">
        <v>89</v>
      </c>
      <c r="AJ4195" s="95" t="s">
        <v>89</v>
      </c>
      <c r="AK4195" s="95" t="s">
        <v>89</v>
      </c>
      <c r="AL4195" s="95" t="s">
        <v>89</v>
      </c>
      <c r="AM4195" s="95" t="s">
        <v>89</v>
      </c>
      <c r="AN4195" s="95" t="s">
        <v>89</v>
      </c>
      <c r="AO4195" s="95" t="s">
        <v>89</v>
      </c>
      <c r="AP4195" s="95" t="s">
        <v>89</v>
      </c>
      <c r="AQ4195" s="95" t="s">
        <v>90</v>
      </c>
      <c r="AR4195" s="95" t="s">
        <v>90</v>
      </c>
      <c r="AS4195" s="95" t="s">
        <v>25691</v>
      </c>
      <c r="AT4195" s="95" t="s">
        <v>92</v>
      </c>
      <c r="AU4195" s="95" t="s">
        <v>92</v>
      </c>
      <c r="AV4195" s="95" t="s">
        <v>93</v>
      </c>
      <c r="AW4195" s="95" t="s">
        <v>7869</v>
      </c>
      <c r="AX4195" s="95" t="s">
        <v>36313</v>
      </c>
      <c r="AY4195" s="95" t="s">
        <v>7871</v>
      </c>
      <c r="AZ4195" s="95" t="s">
        <v>36313</v>
      </c>
      <c r="BA4195" s="95" t="s">
        <v>97</v>
      </c>
      <c r="BB4195" s="95" t="s">
        <v>36314</v>
      </c>
      <c r="BC4195" s="95" t="s">
        <v>99</v>
      </c>
      <c r="BD4195" s="95" t="s">
        <v>100</v>
      </c>
      <c r="BE4195" s="95" t="s">
        <v>61</v>
      </c>
      <c r="BF4195" s="95" t="s">
        <v>119</v>
      </c>
      <c r="BG4195" s="95" t="s">
        <v>101</v>
      </c>
    </row>
    <row r="4196" s="86" customFormat="1" ht="19" customHeight="1" spans="1:59">
      <c r="A4196" s="95" t="s">
        <v>126</v>
      </c>
      <c r="B4196" s="95" t="s">
        <v>127</v>
      </c>
      <c r="C4196" s="95" t="s">
        <v>248</v>
      </c>
      <c r="D4196" s="95" t="s">
        <v>249</v>
      </c>
      <c r="E4196" s="95" t="s">
        <v>34021</v>
      </c>
      <c r="F4196" s="95" t="s">
        <v>16387</v>
      </c>
      <c r="G4196" s="95" t="s">
        <v>11041</v>
      </c>
      <c r="H4196" s="95" t="s">
        <v>1571</v>
      </c>
      <c r="I4196" s="95" t="s">
        <v>36315</v>
      </c>
      <c r="J4196" s="95" t="s">
        <v>36316</v>
      </c>
      <c r="K4196" s="95" t="s">
        <v>36317</v>
      </c>
      <c r="L4196" s="95" t="s">
        <v>73</v>
      </c>
      <c r="M4196" s="95" t="s">
        <v>823</v>
      </c>
      <c r="N4196" s="95" t="s">
        <v>2954</v>
      </c>
      <c r="O4196" s="95" t="s">
        <v>949</v>
      </c>
      <c r="P4196" s="95" t="s">
        <v>950</v>
      </c>
      <c r="Q4196" s="95" t="s">
        <v>257</v>
      </c>
      <c r="R4196" s="95" t="s">
        <v>951</v>
      </c>
      <c r="S4196" s="95" t="s">
        <v>36318</v>
      </c>
      <c r="T4196" s="95" t="s">
        <v>380</v>
      </c>
      <c r="U4196" s="96">
        <v>0</v>
      </c>
      <c r="V4196" s="96">
        <v>130000</v>
      </c>
      <c r="W4196" s="96">
        <v>50000</v>
      </c>
      <c r="X4196" s="96">
        <v>5000</v>
      </c>
      <c r="Y4196" s="95" t="s">
        <v>82</v>
      </c>
      <c r="Z4196" s="95" t="s">
        <v>25689</v>
      </c>
      <c r="AA4196" s="95" t="s">
        <v>84</v>
      </c>
      <c r="AB4196" s="95" t="s">
        <v>1762</v>
      </c>
      <c r="AC4196" s="95" t="s">
        <v>26031</v>
      </c>
      <c r="AD4196" s="95" t="s">
        <v>87</v>
      </c>
      <c r="AE4196" s="95" t="s">
        <v>61</v>
      </c>
      <c r="AF4196" s="95" t="s">
        <v>61</v>
      </c>
      <c r="AG4196" s="95" t="s">
        <v>89</v>
      </c>
      <c r="AH4196" s="95" t="s">
        <v>89</v>
      </c>
      <c r="AI4196" s="95" t="s">
        <v>89</v>
      </c>
      <c r="AJ4196" s="95" t="s">
        <v>88</v>
      </c>
      <c r="AK4196" s="95" t="s">
        <v>88</v>
      </c>
      <c r="AL4196" s="95" t="s">
        <v>88</v>
      </c>
      <c r="AM4196" s="95" t="s">
        <v>88</v>
      </c>
      <c r="AN4196" s="95" t="s">
        <v>88</v>
      </c>
      <c r="AO4196" s="95" t="s">
        <v>88</v>
      </c>
      <c r="AP4196" s="95" t="s">
        <v>89</v>
      </c>
      <c r="AQ4196" s="95" t="s">
        <v>90</v>
      </c>
      <c r="AR4196" s="95" t="s">
        <v>90</v>
      </c>
      <c r="AS4196" s="95" t="s">
        <v>25691</v>
      </c>
      <c r="AT4196" s="95" t="s">
        <v>92</v>
      </c>
      <c r="AU4196" s="95" t="s">
        <v>92</v>
      </c>
      <c r="AV4196" s="95" t="s">
        <v>93</v>
      </c>
      <c r="AW4196" s="95" t="s">
        <v>34027</v>
      </c>
      <c r="AX4196" s="95" t="s">
        <v>36319</v>
      </c>
      <c r="AY4196" s="95" t="s">
        <v>4083</v>
      </c>
      <c r="AZ4196" s="95" t="s">
        <v>36319</v>
      </c>
      <c r="BA4196" s="95" t="s">
        <v>97</v>
      </c>
      <c r="BB4196" s="95" t="s">
        <v>36320</v>
      </c>
      <c r="BC4196" s="95" t="s">
        <v>99</v>
      </c>
      <c r="BD4196" s="95" t="s">
        <v>100</v>
      </c>
      <c r="BE4196" s="95" t="s">
        <v>61</v>
      </c>
      <c r="BF4196" s="95" t="s">
        <v>380</v>
      </c>
      <c r="BG4196" s="95" t="s">
        <v>101</v>
      </c>
    </row>
    <row r="4197" s="86" customFormat="1" ht="19" customHeight="1" spans="1:59">
      <c r="A4197" s="95" t="s">
        <v>441</v>
      </c>
      <c r="B4197" s="95" t="s">
        <v>442</v>
      </c>
      <c r="C4197" s="95" t="s">
        <v>8339</v>
      </c>
      <c r="D4197" s="95" t="s">
        <v>8340</v>
      </c>
      <c r="E4197" s="95" t="s">
        <v>20683</v>
      </c>
      <c r="F4197" s="95" t="s">
        <v>12950</v>
      </c>
      <c r="G4197" s="95" t="s">
        <v>3814</v>
      </c>
      <c r="H4197" s="95" t="s">
        <v>1299</v>
      </c>
      <c r="I4197" s="95" t="s">
        <v>36321</v>
      </c>
      <c r="J4197" s="95" t="s">
        <v>36322</v>
      </c>
      <c r="K4197" s="95" t="s">
        <v>36323</v>
      </c>
      <c r="L4197" s="95" t="s">
        <v>73</v>
      </c>
      <c r="M4197" s="95" t="s">
        <v>74</v>
      </c>
      <c r="N4197" s="95" t="s">
        <v>2178</v>
      </c>
      <c r="O4197" s="95" t="s">
        <v>2985</v>
      </c>
      <c r="P4197" s="95" t="s">
        <v>2986</v>
      </c>
      <c r="Q4197" s="95" t="s">
        <v>1728</v>
      </c>
      <c r="R4197" s="95" t="s">
        <v>1307</v>
      </c>
      <c r="S4197" s="95" t="s">
        <v>36324</v>
      </c>
      <c r="T4197" s="95" t="s">
        <v>380</v>
      </c>
      <c r="U4197" s="96">
        <v>0</v>
      </c>
      <c r="V4197" s="96">
        <v>27000</v>
      </c>
      <c r="W4197" s="96">
        <v>21000</v>
      </c>
      <c r="X4197" s="96">
        <v>3000</v>
      </c>
      <c r="Y4197" s="95" t="s">
        <v>82</v>
      </c>
      <c r="Z4197" s="95" t="s">
        <v>25689</v>
      </c>
      <c r="AA4197" s="95" t="s">
        <v>84</v>
      </c>
      <c r="AB4197" s="95" t="s">
        <v>20689</v>
      </c>
      <c r="AC4197" s="95" t="s">
        <v>25690</v>
      </c>
      <c r="AD4197" s="95" t="s">
        <v>87</v>
      </c>
      <c r="AE4197" s="95" t="s">
        <v>61</v>
      </c>
      <c r="AF4197" s="95" t="s">
        <v>61</v>
      </c>
      <c r="AG4197" s="95" t="s">
        <v>89</v>
      </c>
      <c r="AH4197" s="95" t="s">
        <v>89</v>
      </c>
      <c r="AI4197" s="95" t="s">
        <v>88</v>
      </c>
      <c r="AJ4197" s="95" t="s">
        <v>88</v>
      </c>
      <c r="AK4197" s="95" t="s">
        <v>89</v>
      </c>
      <c r="AL4197" s="95" t="s">
        <v>88</v>
      </c>
      <c r="AM4197" s="95" t="s">
        <v>88</v>
      </c>
      <c r="AN4197" s="95" t="s">
        <v>88</v>
      </c>
      <c r="AO4197" s="95" t="s">
        <v>88</v>
      </c>
      <c r="AP4197" s="95" t="s">
        <v>89</v>
      </c>
      <c r="AQ4197" s="95" t="s">
        <v>90</v>
      </c>
      <c r="AR4197" s="95" t="s">
        <v>90</v>
      </c>
      <c r="AS4197" s="95" t="s">
        <v>25691</v>
      </c>
      <c r="AT4197" s="95" t="s">
        <v>92</v>
      </c>
      <c r="AU4197" s="95" t="s">
        <v>92</v>
      </c>
      <c r="AV4197" s="95" t="s">
        <v>93</v>
      </c>
      <c r="AW4197" s="95" t="s">
        <v>20690</v>
      </c>
      <c r="AX4197" s="95" t="s">
        <v>36325</v>
      </c>
      <c r="AY4197" s="95" t="s">
        <v>19601</v>
      </c>
      <c r="AZ4197" s="95" t="s">
        <v>36325</v>
      </c>
      <c r="BA4197" s="95" t="s">
        <v>97</v>
      </c>
      <c r="BB4197" s="95" t="s">
        <v>36326</v>
      </c>
      <c r="BC4197" s="95" t="s">
        <v>99</v>
      </c>
      <c r="BD4197" s="95" t="s">
        <v>100</v>
      </c>
      <c r="BE4197" s="95" t="s">
        <v>61</v>
      </c>
      <c r="BF4197" s="95" t="s">
        <v>380</v>
      </c>
      <c r="BG4197" s="95" t="s">
        <v>101</v>
      </c>
    </row>
    <row r="4198" s="86" customFormat="1" ht="19" customHeight="1" spans="1:59">
      <c r="A4198" s="95" t="s">
        <v>226</v>
      </c>
      <c r="B4198" s="95" t="s">
        <v>227</v>
      </c>
      <c r="C4198" s="95" t="s">
        <v>228</v>
      </c>
      <c r="D4198" s="95" t="s">
        <v>229</v>
      </c>
      <c r="E4198" s="95" t="s">
        <v>24830</v>
      </c>
      <c r="F4198" s="95" t="s">
        <v>876</v>
      </c>
      <c r="G4198" s="95" t="s">
        <v>876</v>
      </c>
      <c r="H4198" s="95" t="s">
        <v>109</v>
      </c>
      <c r="I4198" s="95" t="s">
        <v>36327</v>
      </c>
      <c r="J4198" s="95" t="s">
        <v>36328</v>
      </c>
      <c r="K4198" s="95" t="s">
        <v>36329</v>
      </c>
      <c r="L4198" s="95" t="s">
        <v>73</v>
      </c>
      <c r="M4198" s="95" t="s">
        <v>7896</v>
      </c>
      <c r="N4198" s="95" t="s">
        <v>4208</v>
      </c>
      <c r="O4198" s="95" t="s">
        <v>138</v>
      </c>
      <c r="P4198" s="95" t="s">
        <v>139</v>
      </c>
      <c r="Q4198" s="95" t="s">
        <v>140</v>
      </c>
      <c r="R4198" s="95" t="s">
        <v>141</v>
      </c>
      <c r="S4198" s="95" t="s">
        <v>36330</v>
      </c>
      <c r="T4198" s="95" t="s">
        <v>119</v>
      </c>
      <c r="U4198" s="96">
        <v>0</v>
      </c>
      <c r="V4198" s="96">
        <v>93813</v>
      </c>
      <c r="W4198" s="96">
        <v>55800</v>
      </c>
      <c r="X4198" s="96">
        <v>16800</v>
      </c>
      <c r="Y4198" s="95" t="s">
        <v>143</v>
      </c>
      <c r="Z4198" s="95" t="s">
        <v>25689</v>
      </c>
      <c r="AA4198" s="95" t="s">
        <v>84</v>
      </c>
      <c r="AB4198" s="95" t="s">
        <v>24835</v>
      </c>
      <c r="AC4198" s="95" t="s">
        <v>8465</v>
      </c>
      <c r="AD4198" s="95" t="s">
        <v>87</v>
      </c>
      <c r="AE4198" s="95" t="s">
        <v>61</v>
      </c>
      <c r="AF4198" s="95" t="s">
        <v>61</v>
      </c>
      <c r="AG4198" s="95" t="s">
        <v>89</v>
      </c>
      <c r="AH4198" s="95" t="s">
        <v>89</v>
      </c>
      <c r="AI4198" s="95" t="s">
        <v>89</v>
      </c>
      <c r="AJ4198" s="95" t="s">
        <v>89</v>
      </c>
      <c r="AK4198" s="95" t="s">
        <v>89</v>
      </c>
      <c r="AL4198" s="95" t="s">
        <v>89</v>
      </c>
      <c r="AM4198" s="95" t="s">
        <v>89</v>
      </c>
      <c r="AN4198" s="95" t="s">
        <v>89</v>
      </c>
      <c r="AO4198" s="95" t="s">
        <v>89</v>
      </c>
      <c r="AP4198" s="95" t="s">
        <v>89</v>
      </c>
      <c r="AQ4198" s="95" t="s">
        <v>90</v>
      </c>
      <c r="AR4198" s="95" t="s">
        <v>90</v>
      </c>
      <c r="AS4198" s="95" t="s">
        <v>25691</v>
      </c>
      <c r="AT4198" s="95" t="s">
        <v>92</v>
      </c>
      <c r="AU4198" s="95" t="s">
        <v>92</v>
      </c>
      <c r="AV4198" s="95" t="s">
        <v>93</v>
      </c>
      <c r="AW4198" s="95" t="s">
        <v>24836</v>
      </c>
      <c r="AX4198" s="95" t="s">
        <v>36331</v>
      </c>
      <c r="AY4198" s="95" t="s">
        <v>24838</v>
      </c>
      <c r="AZ4198" s="95" t="s">
        <v>36331</v>
      </c>
      <c r="BA4198" s="95" t="s">
        <v>97</v>
      </c>
      <c r="BB4198" s="95" t="s">
        <v>36332</v>
      </c>
      <c r="BC4198" s="95" t="s">
        <v>99</v>
      </c>
      <c r="BD4198" s="95" t="s">
        <v>150</v>
      </c>
      <c r="BE4198" s="95" t="s">
        <v>61</v>
      </c>
      <c r="BF4198" s="95" t="s">
        <v>119</v>
      </c>
      <c r="BG4198" s="95" t="s">
        <v>101</v>
      </c>
    </row>
    <row r="4199" s="86" customFormat="1" ht="19" customHeight="1" spans="1:59">
      <c r="A4199" s="95" t="s">
        <v>62</v>
      </c>
      <c r="B4199" s="95" t="s">
        <v>63</v>
      </c>
      <c r="C4199" s="95" t="s">
        <v>11096</v>
      </c>
      <c r="D4199" s="95" t="s">
        <v>11097</v>
      </c>
      <c r="E4199" s="95" t="s">
        <v>36333</v>
      </c>
      <c r="F4199" s="95" t="s">
        <v>36334</v>
      </c>
      <c r="G4199" s="95" t="s">
        <v>990</v>
      </c>
      <c r="H4199" s="95" t="s">
        <v>109</v>
      </c>
      <c r="I4199" s="95" t="s">
        <v>36335</v>
      </c>
      <c r="J4199" s="95" t="s">
        <v>36336</v>
      </c>
      <c r="K4199" s="95" t="s">
        <v>36337</v>
      </c>
      <c r="L4199" s="95" t="s">
        <v>73</v>
      </c>
      <c r="M4199" s="95" t="s">
        <v>2093</v>
      </c>
      <c r="N4199" s="95" t="s">
        <v>203</v>
      </c>
      <c r="O4199" s="95" t="s">
        <v>2311</v>
      </c>
      <c r="P4199" s="95" t="s">
        <v>2312</v>
      </c>
      <c r="Q4199" s="95" t="s">
        <v>1940</v>
      </c>
      <c r="R4199" s="95" t="s">
        <v>1941</v>
      </c>
      <c r="S4199" s="95" t="s">
        <v>36338</v>
      </c>
      <c r="T4199" s="95" t="s">
        <v>380</v>
      </c>
      <c r="U4199" s="96">
        <v>0</v>
      </c>
      <c r="V4199" s="96">
        <v>22522</v>
      </c>
      <c r="W4199" s="96">
        <v>8000</v>
      </c>
      <c r="X4199" s="96">
        <v>8000</v>
      </c>
      <c r="Y4199" s="95" t="s">
        <v>143</v>
      </c>
      <c r="Z4199" s="95" t="s">
        <v>25689</v>
      </c>
      <c r="AA4199" s="95" t="s">
        <v>84</v>
      </c>
      <c r="AB4199" s="95" t="s">
        <v>36339</v>
      </c>
      <c r="AC4199" s="95" t="s">
        <v>8465</v>
      </c>
      <c r="AD4199" s="95" t="s">
        <v>87</v>
      </c>
      <c r="AE4199" s="95" t="s">
        <v>61</v>
      </c>
      <c r="AF4199" s="95" t="s">
        <v>61</v>
      </c>
      <c r="AG4199" s="95" t="s">
        <v>89</v>
      </c>
      <c r="AH4199" s="95" t="s">
        <v>89</v>
      </c>
      <c r="AI4199" s="95" t="s">
        <v>89</v>
      </c>
      <c r="AJ4199" s="95" t="s">
        <v>89</v>
      </c>
      <c r="AK4199" s="95" t="s">
        <v>89</v>
      </c>
      <c r="AL4199" s="95" t="s">
        <v>89</v>
      </c>
      <c r="AM4199" s="95" t="s">
        <v>89</v>
      </c>
      <c r="AN4199" s="95" t="s">
        <v>89</v>
      </c>
      <c r="AO4199" s="95" t="s">
        <v>89</v>
      </c>
      <c r="AP4199" s="95" t="s">
        <v>89</v>
      </c>
      <c r="AQ4199" s="95" t="s">
        <v>90</v>
      </c>
      <c r="AR4199" s="95" t="s">
        <v>90</v>
      </c>
      <c r="AS4199" s="95" t="s">
        <v>25691</v>
      </c>
      <c r="AT4199" s="95" t="s">
        <v>92</v>
      </c>
      <c r="AU4199" s="95" t="s">
        <v>92</v>
      </c>
      <c r="AV4199" s="95" t="s">
        <v>93</v>
      </c>
      <c r="AW4199" s="95" t="s">
        <v>36340</v>
      </c>
      <c r="AX4199" s="95" t="s">
        <v>36341</v>
      </c>
      <c r="AY4199" s="95" t="s">
        <v>36342</v>
      </c>
      <c r="AZ4199" s="95" t="s">
        <v>36341</v>
      </c>
      <c r="BA4199" s="95" t="s">
        <v>97</v>
      </c>
      <c r="BB4199" s="95" t="s">
        <v>36343</v>
      </c>
      <c r="BC4199" s="95" t="s">
        <v>99</v>
      </c>
      <c r="BD4199" s="95" t="s">
        <v>150</v>
      </c>
      <c r="BE4199" s="95" t="s">
        <v>61</v>
      </c>
      <c r="BF4199" s="95" t="s">
        <v>380</v>
      </c>
      <c r="BG4199" s="95" t="s">
        <v>101</v>
      </c>
    </row>
    <row r="4200" s="86" customFormat="1" ht="19" customHeight="1" spans="1:59">
      <c r="A4200" s="95" t="s">
        <v>694</v>
      </c>
      <c r="B4200" s="95" t="s">
        <v>695</v>
      </c>
      <c r="C4200" s="95" t="s">
        <v>958</v>
      </c>
      <c r="D4200" s="95" t="s">
        <v>959</v>
      </c>
      <c r="E4200" s="95" t="s">
        <v>7053</v>
      </c>
      <c r="F4200" s="95" t="s">
        <v>7054</v>
      </c>
      <c r="G4200" s="95" t="s">
        <v>7055</v>
      </c>
      <c r="H4200" s="95" t="s">
        <v>2636</v>
      </c>
      <c r="I4200" s="95" t="s">
        <v>36344</v>
      </c>
      <c r="J4200" s="95" t="s">
        <v>36345</v>
      </c>
      <c r="K4200" s="95" t="s">
        <v>36346</v>
      </c>
      <c r="L4200" s="95" t="s">
        <v>73</v>
      </c>
      <c r="M4200" s="95" t="s">
        <v>2014</v>
      </c>
      <c r="N4200" s="95" t="s">
        <v>2243</v>
      </c>
      <c r="O4200" s="95" t="s">
        <v>3774</v>
      </c>
      <c r="P4200" s="95" t="s">
        <v>7059</v>
      </c>
      <c r="Q4200" s="95" t="s">
        <v>7060</v>
      </c>
      <c r="R4200" s="95" t="s">
        <v>7059</v>
      </c>
      <c r="S4200" s="95" t="s">
        <v>36347</v>
      </c>
      <c r="T4200" s="95" t="s">
        <v>380</v>
      </c>
      <c r="U4200" s="96">
        <v>0</v>
      </c>
      <c r="V4200" s="96">
        <v>12730</v>
      </c>
      <c r="W4200" s="96">
        <v>10000</v>
      </c>
      <c r="X4200" s="96">
        <v>2000</v>
      </c>
      <c r="Y4200" s="95" t="s">
        <v>82</v>
      </c>
      <c r="Z4200" s="95" t="s">
        <v>25689</v>
      </c>
      <c r="AA4200" s="95" t="s">
        <v>84</v>
      </c>
      <c r="AB4200" s="95" t="s">
        <v>7062</v>
      </c>
      <c r="AC4200" s="95" t="s">
        <v>4869</v>
      </c>
      <c r="AD4200" s="95" t="s">
        <v>87</v>
      </c>
      <c r="AE4200" s="95" t="s">
        <v>61</v>
      </c>
      <c r="AF4200" s="95" t="s">
        <v>61</v>
      </c>
      <c r="AG4200" s="95" t="s">
        <v>89</v>
      </c>
      <c r="AH4200" s="95" t="s">
        <v>89</v>
      </c>
      <c r="AI4200" s="95" t="s">
        <v>88</v>
      </c>
      <c r="AJ4200" s="95" t="s">
        <v>88</v>
      </c>
      <c r="AK4200" s="95" t="s">
        <v>88</v>
      </c>
      <c r="AL4200" s="95" t="s">
        <v>89</v>
      </c>
      <c r="AM4200" s="95" t="s">
        <v>88</v>
      </c>
      <c r="AN4200" s="95" t="s">
        <v>88</v>
      </c>
      <c r="AO4200" s="95" t="s">
        <v>88</v>
      </c>
      <c r="AP4200" s="95" t="s">
        <v>89</v>
      </c>
      <c r="AQ4200" s="95" t="s">
        <v>90</v>
      </c>
      <c r="AR4200" s="95" t="s">
        <v>90</v>
      </c>
      <c r="AS4200" s="95" t="s">
        <v>25691</v>
      </c>
      <c r="AT4200" s="95" t="s">
        <v>92</v>
      </c>
      <c r="AU4200" s="95" t="s">
        <v>92</v>
      </c>
      <c r="AV4200" s="95" t="s">
        <v>93</v>
      </c>
      <c r="AW4200" s="95" t="s">
        <v>7063</v>
      </c>
      <c r="AX4200" s="95" t="s">
        <v>36348</v>
      </c>
      <c r="AY4200" s="95" t="s">
        <v>7065</v>
      </c>
      <c r="AZ4200" s="95" t="s">
        <v>36348</v>
      </c>
      <c r="BA4200" s="95" t="s">
        <v>97</v>
      </c>
      <c r="BB4200" s="95" t="s">
        <v>36349</v>
      </c>
      <c r="BC4200" s="95" t="s">
        <v>99</v>
      </c>
      <c r="BD4200" s="95" t="s">
        <v>100</v>
      </c>
      <c r="BE4200" s="95" t="s">
        <v>61</v>
      </c>
      <c r="BF4200" s="95" t="s">
        <v>380</v>
      </c>
      <c r="BG4200" s="95" t="s">
        <v>101</v>
      </c>
    </row>
    <row r="4201" s="86" customFormat="1" ht="19" customHeight="1" spans="1:59">
      <c r="A4201" s="95" t="s">
        <v>582</v>
      </c>
      <c r="B4201" s="95" t="s">
        <v>583</v>
      </c>
      <c r="C4201" s="95" t="s">
        <v>2472</v>
      </c>
      <c r="D4201" s="95" t="s">
        <v>2473</v>
      </c>
      <c r="E4201" s="95" t="s">
        <v>2474</v>
      </c>
      <c r="F4201" s="95" t="s">
        <v>2475</v>
      </c>
      <c r="G4201" s="95" t="s">
        <v>1175</v>
      </c>
      <c r="H4201" s="95" t="s">
        <v>109</v>
      </c>
      <c r="I4201" s="95" t="s">
        <v>36350</v>
      </c>
      <c r="J4201" s="95" t="s">
        <v>36351</v>
      </c>
      <c r="K4201" s="95" t="s">
        <v>36352</v>
      </c>
      <c r="L4201" s="95" t="s">
        <v>73</v>
      </c>
      <c r="M4201" s="95" t="s">
        <v>508</v>
      </c>
      <c r="N4201" s="95" t="s">
        <v>1276</v>
      </c>
      <c r="O4201" s="95" t="s">
        <v>115</v>
      </c>
      <c r="P4201" s="95" t="s">
        <v>116</v>
      </c>
      <c r="Q4201" s="95" t="s">
        <v>117</v>
      </c>
      <c r="R4201" s="95" t="s">
        <v>116</v>
      </c>
      <c r="S4201" s="95" t="s">
        <v>36353</v>
      </c>
      <c r="T4201" s="95" t="s">
        <v>209</v>
      </c>
      <c r="U4201" s="96">
        <v>0</v>
      </c>
      <c r="V4201" s="96">
        <v>2200</v>
      </c>
      <c r="W4201" s="96">
        <v>1760</v>
      </c>
      <c r="X4201" s="96">
        <v>1000</v>
      </c>
      <c r="Y4201" s="95" t="s">
        <v>82</v>
      </c>
      <c r="Z4201" s="95" t="s">
        <v>25689</v>
      </c>
      <c r="AA4201" s="95" t="s">
        <v>84</v>
      </c>
      <c r="AB4201" s="95" t="s">
        <v>2481</v>
      </c>
      <c r="AC4201" s="95" t="s">
        <v>25703</v>
      </c>
      <c r="AD4201" s="95" t="s">
        <v>87</v>
      </c>
      <c r="AE4201" s="95" t="s">
        <v>61</v>
      </c>
      <c r="AF4201" s="95" t="s">
        <v>61</v>
      </c>
      <c r="AG4201" s="95" t="s">
        <v>89</v>
      </c>
      <c r="AH4201" s="95" t="s">
        <v>88</v>
      </c>
      <c r="AI4201" s="95" t="s">
        <v>88</v>
      </c>
      <c r="AJ4201" s="95" t="s">
        <v>89</v>
      </c>
      <c r="AK4201" s="95" t="s">
        <v>88</v>
      </c>
      <c r="AL4201" s="95" t="s">
        <v>88</v>
      </c>
      <c r="AM4201" s="95" t="s">
        <v>88</v>
      </c>
      <c r="AN4201" s="95" t="s">
        <v>88</v>
      </c>
      <c r="AO4201" s="95" t="s">
        <v>88</v>
      </c>
      <c r="AP4201" s="95" t="s">
        <v>89</v>
      </c>
      <c r="AQ4201" s="95" t="s">
        <v>90</v>
      </c>
      <c r="AR4201" s="95" t="s">
        <v>90</v>
      </c>
      <c r="AS4201" s="95" t="s">
        <v>25691</v>
      </c>
      <c r="AT4201" s="95" t="s">
        <v>92</v>
      </c>
      <c r="AU4201" s="95" t="s">
        <v>92</v>
      </c>
      <c r="AV4201" s="95" t="s">
        <v>93</v>
      </c>
      <c r="AW4201" s="95" t="s">
        <v>2482</v>
      </c>
      <c r="AX4201" s="95" t="s">
        <v>36354</v>
      </c>
      <c r="AY4201" s="95" t="s">
        <v>2484</v>
      </c>
      <c r="AZ4201" s="95" t="s">
        <v>36354</v>
      </c>
      <c r="BA4201" s="95" t="s">
        <v>97</v>
      </c>
      <c r="BB4201" s="95" t="s">
        <v>36355</v>
      </c>
      <c r="BC4201" s="95" t="s">
        <v>99</v>
      </c>
      <c r="BD4201" s="95" t="s">
        <v>100</v>
      </c>
      <c r="BE4201" s="95" t="s">
        <v>61</v>
      </c>
      <c r="BF4201" s="95" t="s">
        <v>209</v>
      </c>
      <c r="BG4201" s="95" t="s">
        <v>101</v>
      </c>
    </row>
    <row r="4202" s="86" customFormat="1" ht="19" customHeight="1" spans="1:59">
      <c r="A4202" s="95" t="s">
        <v>441</v>
      </c>
      <c r="B4202" s="95" t="s">
        <v>442</v>
      </c>
      <c r="C4202" s="95" t="s">
        <v>8339</v>
      </c>
      <c r="D4202" s="95" t="s">
        <v>8340</v>
      </c>
      <c r="E4202" s="95" t="s">
        <v>30310</v>
      </c>
      <c r="F4202" s="95" t="s">
        <v>36356</v>
      </c>
      <c r="G4202" s="95" t="s">
        <v>7792</v>
      </c>
      <c r="H4202" s="95" t="s">
        <v>109</v>
      </c>
      <c r="I4202" s="95" t="s">
        <v>36357</v>
      </c>
      <c r="J4202" s="95" t="s">
        <v>36358</v>
      </c>
      <c r="K4202" s="95" t="s">
        <v>36359</v>
      </c>
      <c r="L4202" s="95" t="s">
        <v>73</v>
      </c>
      <c r="M4202" s="95" t="s">
        <v>74</v>
      </c>
      <c r="N4202" s="95" t="s">
        <v>4303</v>
      </c>
      <c r="O4202" s="95" t="s">
        <v>774</v>
      </c>
      <c r="P4202" s="95" t="s">
        <v>775</v>
      </c>
      <c r="Q4202" s="95" t="s">
        <v>3796</v>
      </c>
      <c r="R4202" s="95" t="s">
        <v>3797</v>
      </c>
      <c r="S4202" s="95" t="s">
        <v>36360</v>
      </c>
      <c r="T4202" s="95" t="s">
        <v>262</v>
      </c>
      <c r="U4202" s="96">
        <v>0</v>
      </c>
      <c r="V4202" s="96">
        <v>8500</v>
      </c>
      <c r="W4202" s="96">
        <v>6000</v>
      </c>
      <c r="X4202" s="96">
        <v>3000</v>
      </c>
      <c r="Y4202" s="95" t="s">
        <v>82</v>
      </c>
      <c r="Z4202" s="95" t="s">
        <v>25689</v>
      </c>
      <c r="AA4202" s="95" t="s">
        <v>84</v>
      </c>
      <c r="AB4202" s="95" t="s">
        <v>30315</v>
      </c>
      <c r="AC4202" s="95" t="s">
        <v>25830</v>
      </c>
      <c r="AD4202" s="95" t="s">
        <v>87</v>
      </c>
      <c r="AE4202" s="95" t="s">
        <v>61</v>
      </c>
      <c r="AF4202" s="95" t="s">
        <v>61</v>
      </c>
      <c r="AG4202" s="95" t="s">
        <v>89</v>
      </c>
      <c r="AH4202" s="95" t="s">
        <v>89</v>
      </c>
      <c r="AI4202" s="95" t="s">
        <v>89</v>
      </c>
      <c r="AJ4202" s="95" t="s">
        <v>88</v>
      </c>
      <c r="AK4202" s="95" t="s">
        <v>88</v>
      </c>
      <c r="AL4202" s="95" t="s">
        <v>88</v>
      </c>
      <c r="AM4202" s="95" t="s">
        <v>88</v>
      </c>
      <c r="AN4202" s="95" t="s">
        <v>88</v>
      </c>
      <c r="AO4202" s="95" t="s">
        <v>88</v>
      </c>
      <c r="AP4202" s="95" t="s">
        <v>89</v>
      </c>
      <c r="AQ4202" s="95" t="s">
        <v>90</v>
      </c>
      <c r="AR4202" s="95" t="s">
        <v>90</v>
      </c>
      <c r="AS4202" s="95" t="s">
        <v>25691</v>
      </c>
      <c r="AT4202" s="95" t="s">
        <v>92</v>
      </c>
      <c r="AU4202" s="95" t="s">
        <v>92</v>
      </c>
      <c r="AV4202" s="95" t="s">
        <v>93</v>
      </c>
      <c r="AW4202" s="95" t="s">
        <v>30316</v>
      </c>
      <c r="AX4202" s="95" t="s">
        <v>36361</v>
      </c>
      <c r="AY4202" s="95" t="s">
        <v>12269</v>
      </c>
      <c r="AZ4202" s="95" t="s">
        <v>36361</v>
      </c>
      <c r="BA4202" s="95" t="s">
        <v>97</v>
      </c>
      <c r="BB4202" s="95" t="s">
        <v>36362</v>
      </c>
      <c r="BC4202" s="95" t="s">
        <v>99</v>
      </c>
      <c r="BD4202" s="95" t="s">
        <v>100</v>
      </c>
      <c r="BE4202" s="95" t="s">
        <v>61</v>
      </c>
      <c r="BF4202" s="95" t="s">
        <v>262</v>
      </c>
      <c r="BG4202" s="95" t="s">
        <v>101</v>
      </c>
    </row>
    <row r="4203" s="86" customFormat="1" ht="19" customHeight="1" spans="1:59">
      <c r="A4203" s="95" t="s">
        <v>419</v>
      </c>
      <c r="B4203" s="95" t="s">
        <v>420</v>
      </c>
      <c r="C4203" s="95" t="s">
        <v>3445</v>
      </c>
      <c r="D4203" s="95" t="s">
        <v>3446</v>
      </c>
      <c r="E4203" s="95" t="s">
        <v>3767</v>
      </c>
      <c r="F4203" s="95" t="s">
        <v>2264</v>
      </c>
      <c r="G4203" s="95" t="s">
        <v>2264</v>
      </c>
      <c r="H4203" s="95" t="s">
        <v>1571</v>
      </c>
      <c r="I4203" s="95" t="s">
        <v>36363</v>
      </c>
      <c r="J4203" s="95" t="s">
        <v>36364</v>
      </c>
      <c r="K4203" s="95" t="s">
        <v>36365</v>
      </c>
      <c r="L4203" s="95" t="s">
        <v>73</v>
      </c>
      <c r="M4203" s="95" t="s">
        <v>526</v>
      </c>
      <c r="N4203" s="95" t="s">
        <v>2398</v>
      </c>
      <c r="O4203" s="95" t="s">
        <v>949</v>
      </c>
      <c r="P4203" s="95" t="s">
        <v>950</v>
      </c>
      <c r="Q4203" s="95" t="s">
        <v>6440</v>
      </c>
      <c r="R4203" s="95" t="s">
        <v>6441</v>
      </c>
      <c r="S4203" s="95" t="s">
        <v>36366</v>
      </c>
      <c r="T4203" s="95" t="s">
        <v>119</v>
      </c>
      <c r="U4203" s="96">
        <v>0</v>
      </c>
      <c r="V4203" s="96">
        <v>50000</v>
      </c>
      <c r="W4203" s="96">
        <v>30000</v>
      </c>
      <c r="X4203" s="96">
        <v>5000</v>
      </c>
      <c r="Y4203" s="95" t="s">
        <v>82</v>
      </c>
      <c r="Z4203" s="95" t="s">
        <v>25689</v>
      </c>
      <c r="AA4203" s="95" t="s">
        <v>84</v>
      </c>
      <c r="AB4203" s="95" t="s">
        <v>3776</v>
      </c>
      <c r="AC4203" s="95" t="s">
        <v>25690</v>
      </c>
      <c r="AD4203" s="95" t="s">
        <v>87</v>
      </c>
      <c r="AE4203" s="95" t="s">
        <v>61</v>
      </c>
      <c r="AF4203" s="95" t="s">
        <v>61</v>
      </c>
      <c r="AG4203" s="95" t="s">
        <v>89</v>
      </c>
      <c r="AH4203" s="95" t="s">
        <v>89</v>
      </c>
      <c r="AI4203" s="95" t="s">
        <v>89</v>
      </c>
      <c r="AJ4203" s="95" t="s">
        <v>89</v>
      </c>
      <c r="AK4203" s="95" t="s">
        <v>89</v>
      </c>
      <c r="AL4203" s="95" t="s">
        <v>89</v>
      </c>
      <c r="AM4203" s="95" t="s">
        <v>89</v>
      </c>
      <c r="AN4203" s="95" t="s">
        <v>89</v>
      </c>
      <c r="AO4203" s="95" t="s">
        <v>89</v>
      </c>
      <c r="AP4203" s="95" t="s">
        <v>89</v>
      </c>
      <c r="AQ4203" s="95" t="s">
        <v>90</v>
      </c>
      <c r="AR4203" s="95" t="s">
        <v>90</v>
      </c>
      <c r="AS4203" s="95" t="s">
        <v>25691</v>
      </c>
      <c r="AT4203" s="95" t="s">
        <v>92</v>
      </c>
      <c r="AU4203" s="95" t="s">
        <v>92</v>
      </c>
      <c r="AV4203" s="95" t="s">
        <v>93</v>
      </c>
      <c r="AW4203" s="95" t="s">
        <v>3778</v>
      </c>
      <c r="AX4203" s="95" t="s">
        <v>36367</v>
      </c>
      <c r="AY4203" s="95" t="s">
        <v>3780</v>
      </c>
      <c r="AZ4203" s="95" t="s">
        <v>36367</v>
      </c>
      <c r="BA4203" s="95" t="s">
        <v>97</v>
      </c>
      <c r="BB4203" s="95" t="s">
        <v>36368</v>
      </c>
      <c r="BC4203" s="95" t="s">
        <v>99</v>
      </c>
      <c r="BD4203" s="95" t="s">
        <v>100</v>
      </c>
      <c r="BE4203" s="95" t="s">
        <v>61</v>
      </c>
      <c r="BF4203" s="95" t="s">
        <v>119</v>
      </c>
      <c r="BG4203" s="95" t="s">
        <v>101</v>
      </c>
    </row>
    <row r="4204" s="86" customFormat="1" ht="19" customHeight="1" spans="1:59">
      <c r="A4204" s="95" t="s">
        <v>267</v>
      </c>
      <c r="B4204" s="95" t="s">
        <v>268</v>
      </c>
      <c r="C4204" s="95" t="s">
        <v>501</v>
      </c>
      <c r="D4204" s="95" t="s">
        <v>502</v>
      </c>
      <c r="E4204" s="95" t="s">
        <v>36369</v>
      </c>
      <c r="F4204" s="95" t="s">
        <v>17944</v>
      </c>
      <c r="G4204" s="95" t="s">
        <v>5530</v>
      </c>
      <c r="H4204" s="95" t="s">
        <v>539</v>
      </c>
      <c r="I4204" s="95" t="s">
        <v>36370</v>
      </c>
      <c r="J4204" s="95" t="s">
        <v>36371</v>
      </c>
      <c r="K4204" s="95" t="s">
        <v>29295</v>
      </c>
      <c r="L4204" s="95" t="s">
        <v>73</v>
      </c>
      <c r="M4204" s="95" t="s">
        <v>1134</v>
      </c>
      <c r="N4204" s="95" t="s">
        <v>1276</v>
      </c>
      <c r="O4204" s="95" t="s">
        <v>9412</v>
      </c>
      <c r="P4204" s="95" t="s">
        <v>9413</v>
      </c>
      <c r="Q4204" s="95" t="s">
        <v>546</v>
      </c>
      <c r="R4204" s="95" t="s">
        <v>547</v>
      </c>
      <c r="S4204" s="95" t="s">
        <v>36372</v>
      </c>
      <c r="T4204" s="95" t="s">
        <v>209</v>
      </c>
      <c r="U4204" s="96">
        <v>0</v>
      </c>
      <c r="V4204" s="96">
        <v>39000</v>
      </c>
      <c r="W4204" s="96">
        <v>31200</v>
      </c>
      <c r="X4204" s="96">
        <v>31200</v>
      </c>
      <c r="Y4204" s="95" t="s">
        <v>143</v>
      </c>
      <c r="Z4204" s="95" t="s">
        <v>25689</v>
      </c>
      <c r="AA4204" s="95" t="s">
        <v>84</v>
      </c>
      <c r="AB4204" s="95" t="s">
        <v>5488</v>
      </c>
      <c r="AC4204" s="95" t="s">
        <v>25900</v>
      </c>
      <c r="AD4204" s="95" t="s">
        <v>87</v>
      </c>
      <c r="AE4204" s="95" t="s">
        <v>61</v>
      </c>
      <c r="AF4204" s="95" t="s">
        <v>61</v>
      </c>
      <c r="AG4204" s="95" t="s">
        <v>89</v>
      </c>
      <c r="AH4204" s="95" t="s">
        <v>89</v>
      </c>
      <c r="AI4204" s="95" t="s">
        <v>89</v>
      </c>
      <c r="AJ4204" s="95" t="s">
        <v>89</v>
      </c>
      <c r="AK4204" s="95" t="s">
        <v>89</v>
      </c>
      <c r="AL4204" s="95" t="s">
        <v>89</v>
      </c>
      <c r="AM4204" s="95" t="s">
        <v>89</v>
      </c>
      <c r="AN4204" s="95" t="s">
        <v>89</v>
      </c>
      <c r="AO4204" s="95" t="s">
        <v>89</v>
      </c>
      <c r="AP4204" s="95" t="s">
        <v>89</v>
      </c>
      <c r="AQ4204" s="95" t="s">
        <v>90</v>
      </c>
      <c r="AR4204" s="95" t="s">
        <v>90</v>
      </c>
      <c r="AS4204" s="95" t="s">
        <v>25691</v>
      </c>
      <c r="AT4204" s="95" t="s">
        <v>92</v>
      </c>
      <c r="AU4204" s="95" t="s">
        <v>92</v>
      </c>
      <c r="AV4204" s="95" t="s">
        <v>93</v>
      </c>
      <c r="AW4204" s="95" t="s">
        <v>36373</v>
      </c>
      <c r="AX4204" s="95" t="s">
        <v>36374</v>
      </c>
      <c r="AY4204" s="95" t="s">
        <v>36375</v>
      </c>
      <c r="AZ4204" s="95" t="s">
        <v>36374</v>
      </c>
      <c r="BA4204" s="95" t="s">
        <v>97</v>
      </c>
      <c r="BB4204" s="95" t="s">
        <v>36376</v>
      </c>
      <c r="BC4204" s="95" t="s">
        <v>99</v>
      </c>
      <c r="BD4204" s="95" t="s">
        <v>150</v>
      </c>
      <c r="BE4204" s="95" t="s">
        <v>61</v>
      </c>
      <c r="BF4204" s="95" t="s">
        <v>209</v>
      </c>
      <c r="BG4204" s="95" t="s">
        <v>101</v>
      </c>
    </row>
    <row r="4205" s="86" customFormat="1" ht="19" customHeight="1" spans="1:59">
      <c r="A4205" s="95" t="s">
        <v>1984</v>
      </c>
      <c r="B4205" s="95" t="s">
        <v>1985</v>
      </c>
      <c r="C4205" s="95" t="s">
        <v>8360</v>
      </c>
      <c r="D4205" s="95" t="s">
        <v>8361</v>
      </c>
      <c r="E4205" s="95" t="s">
        <v>36377</v>
      </c>
      <c r="F4205" s="95" t="s">
        <v>36378</v>
      </c>
      <c r="G4205" s="95" t="s">
        <v>23391</v>
      </c>
      <c r="H4205" s="95" t="s">
        <v>2885</v>
      </c>
      <c r="I4205" s="95" t="s">
        <v>36379</v>
      </c>
      <c r="J4205" s="95" t="s">
        <v>36380</v>
      </c>
      <c r="K4205" s="95" t="s">
        <v>36381</v>
      </c>
      <c r="L4205" s="95" t="s">
        <v>73</v>
      </c>
      <c r="M4205" s="95" t="s">
        <v>3428</v>
      </c>
      <c r="N4205" s="95" t="s">
        <v>5077</v>
      </c>
      <c r="O4205" s="95" t="s">
        <v>1877</v>
      </c>
      <c r="P4205" s="95" t="s">
        <v>2968</v>
      </c>
      <c r="Q4205" s="95" t="s">
        <v>2891</v>
      </c>
      <c r="R4205" s="95" t="s">
        <v>2892</v>
      </c>
      <c r="S4205" s="95" t="s">
        <v>36382</v>
      </c>
      <c r="T4205" s="95" t="s">
        <v>380</v>
      </c>
      <c r="U4205" s="96">
        <v>0</v>
      </c>
      <c r="V4205" s="96">
        <v>4800</v>
      </c>
      <c r="W4205" s="96">
        <v>3800</v>
      </c>
      <c r="X4205" s="96">
        <v>1900</v>
      </c>
      <c r="Y4205" s="95" t="s">
        <v>143</v>
      </c>
      <c r="Z4205" s="95" t="s">
        <v>25689</v>
      </c>
      <c r="AA4205" s="95" t="s">
        <v>84</v>
      </c>
      <c r="AB4205" s="95" t="s">
        <v>36383</v>
      </c>
      <c r="AC4205" s="95" t="s">
        <v>25849</v>
      </c>
      <c r="AD4205" s="95" t="s">
        <v>87</v>
      </c>
      <c r="AE4205" s="95" t="s">
        <v>61</v>
      </c>
      <c r="AF4205" s="95" t="s">
        <v>61</v>
      </c>
      <c r="AG4205" s="95" t="s">
        <v>89</v>
      </c>
      <c r="AH4205" s="95" t="s">
        <v>89</v>
      </c>
      <c r="AI4205" s="95" t="s">
        <v>89</v>
      </c>
      <c r="AJ4205" s="95" t="s">
        <v>89</v>
      </c>
      <c r="AK4205" s="95" t="s">
        <v>89</v>
      </c>
      <c r="AL4205" s="95" t="s">
        <v>89</v>
      </c>
      <c r="AM4205" s="95" t="s">
        <v>89</v>
      </c>
      <c r="AN4205" s="95" t="s">
        <v>89</v>
      </c>
      <c r="AO4205" s="95" t="s">
        <v>89</v>
      </c>
      <c r="AP4205" s="95" t="s">
        <v>89</v>
      </c>
      <c r="AQ4205" s="95" t="s">
        <v>90</v>
      </c>
      <c r="AR4205" s="95" t="s">
        <v>90</v>
      </c>
      <c r="AS4205" s="95" t="s">
        <v>25691</v>
      </c>
      <c r="AT4205" s="95" t="s">
        <v>92</v>
      </c>
      <c r="AU4205" s="95" t="s">
        <v>92</v>
      </c>
      <c r="AV4205" s="95" t="s">
        <v>93</v>
      </c>
      <c r="AW4205" s="95" t="s">
        <v>36384</v>
      </c>
      <c r="AX4205" s="95" t="s">
        <v>36385</v>
      </c>
      <c r="AY4205" s="95" t="s">
        <v>36386</v>
      </c>
      <c r="AZ4205" s="95" t="s">
        <v>36385</v>
      </c>
      <c r="BA4205" s="95" t="s">
        <v>97</v>
      </c>
      <c r="BB4205" s="95" t="s">
        <v>36387</v>
      </c>
      <c r="BC4205" s="95" t="s">
        <v>99</v>
      </c>
      <c r="BD4205" s="95" t="s">
        <v>150</v>
      </c>
      <c r="BE4205" s="95" t="s">
        <v>61</v>
      </c>
      <c r="BF4205" s="95" t="s">
        <v>380</v>
      </c>
      <c r="BG4205" s="95" t="s">
        <v>101</v>
      </c>
    </row>
    <row r="4206" s="86" customFormat="1" ht="19" customHeight="1" spans="1:59">
      <c r="A4206" s="95" t="s">
        <v>458</v>
      </c>
      <c r="B4206" s="95" t="s">
        <v>459</v>
      </c>
      <c r="C4206" s="95" t="s">
        <v>1077</v>
      </c>
      <c r="D4206" s="95" t="s">
        <v>1078</v>
      </c>
      <c r="E4206" s="95" t="s">
        <v>36388</v>
      </c>
      <c r="F4206" s="95" t="s">
        <v>36389</v>
      </c>
      <c r="G4206" s="95" t="s">
        <v>17663</v>
      </c>
      <c r="H4206" s="95" t="s">
        <v>2636</v>
      </c>
      <c r="I4206" s="95" t="s">
        <v>36390</v>
      </c>
      <c r="J4206" s="95" t="s">
        <v>36391</v>
      </c>
      <c r="K4206" s="95" t="s">
        <v>36392</v>
      </c>
      <c r="L4206" s="95" t="s">
        <v>73</v>
      </c>
      <c r="M4206" s="95" t="s">
        <v>16190</v>
      </c>
      <c r="N4206" s="95" t="s">
        <v>4078</v>
      </c>
      <c r="O4206" s="95" t="s">
        <v>6155</v>
      </c>
      <c r="P4206" s="95" t="s">
        <v>6156</v>
      </c>
      <c r="Q4206" s="95" t="s">
        <v>6157</v>
      </c>
      <c r="R4206" s="95" t="s">
        <v>6156</v>
      </c>
      <c r="S4206" s="95" t="s">
        <v>36393</v>
      </c>
      <c r="T4206" s="95" t="s">
        <v>380</v>
      </c>
      <c r="U4206" s="96">
        <v>0</v>
      </c>
      <c r="V4206" s="96">
        <v>30000</v>
      </c>
      <c r="W4206" s="96">
        <v>24000</v>
      </c>
      <c r="X4206" s="96">
        <v>12000</v>
      </c>
      <c r="Y4206" s="95" t="s">
        <v>82</v>
      </c>
      <c r="Z4206" s="95" t="s">
        <v>25689</v>
      </c>
      <c r="AA4206" s="95" t="s">
        <v>84</v>
      </c>
      <c r="AB4206" s="95" t="s">
        <v>36394</v>
      </c>
      <c r="AC4206" s="95" t="s">
        <v>4869</v>
      </c>
      <c r="AD4206" s="95" t="s">
        <v>87</v>
      </c>
      <c r="AE4206" s="95" t="s">
        <v>61</v>
      </c>
      <c r="AF4206" s="95" t="s">
        <v>61</v>
      </c>
      <c r="AG4206" s="95" t="s">
        <v>89</v>
      </c>
      <c r="AH4206" s="95" t="s">
        <v>89</v>
      </c>
      <c r="AI4206" s="95" t="s">
        <v>89</v>
      </c>
      <c r="AJ4206" s="95" t="s">
        <v>88</v>
      </c>
      <c r="AK4206" s="95" t="s">
        <v>89</v>
      </c>
      <c r="AL4206" s="95" t="s">
        <v>89</v>
      </c>
      <c r="AM4206" s="95" t="s">
        <v>89</v>
      </c>
      <c r="AN4206" s="95" t="s">
        <v>88</v>
      </c>
      <c r="AO4206" s="95" t="s">
        <v>88</v>
      </c>
      <c r="AP4206" s="95" t="s">
        <v>89</v>
      </c>
      <c r="AQ4206" s="95" t="s">
        <v>90</v>
      </c>
      <c r="AR4206" s="95" t="s">
        <v>90</v>
      </c>
      <c r="AS4206" s="95" t="s">
        <v>25691</v>
      </c>
      <c r="AT4206" s="95" t="s">
        <v>92</v>
      </c>
      <c r="AU4206" s="95" t="s">
        <v>92</v>
      </c>
      <c r="AV4206" s="95" t="s">
        <v>93</v>
      </c>
      <c r="AW4206" s="95" t="s">
        <v>36395</v>
      </c>
      <c r="AX4206" s="95" t="s">
        <v>36396</v>
      </c>
      <c r="AY4206" s="95" t="s">
        <v>36397</v>
      </c>
      <c r="AZ4206" s="95" t="s">
        <v>36396</v>
      </c>
      <c r="BA4206" s="95" t="s">
        <v>97</v>
      </c>
      <c r="BB4206" s="95" t="s">
        <v>36398</v>
      </c>
      <c r="BC4206" s="95" t="s">
        <v>99</v>
      </c>
      <c r="BD4206" s="95" t="s">
        <v>100</v>
      </c>
      <c r="BE4206" s="95" t="s">
        <v>61</v>
      </c>
      <c r="BF4206" s="95" t="s">
        <v>380</v>
      </c>
      <c r="BG4206" s="95" t="s">
        <v>101</v>
      </c>
    </row>
    <row r="4207" s="86" customFormat="1" ht="19" customHeight="1" spans="1:59">
      <c r="A4207" s="95" t="s">
        <v>419</v>
      </c>
      <c r="B4207" s="95" t="s">
        <v>420</v>
      </c>
      <c r="C4207" s="95" t="s">
        <v>1661</v>
      </c>
      <c r="D4207" s="95" t="s">
        <v>1662</v>
      </c>
      <c r="E4207" s="95" t="s">
        <v>23689</v>
      </c>
      <c r="F4207" s="95" t="s">
        <v>23690</v>
      </c>
      <c r="G4207" s="95" t="s">
        <v>9263</v>
      </c>
      <c r="H4207" s="95" t="s">
        <v>2636</v>
      </c>
      <c r="I4207" s="95" t="s">
        <v>36399</v>
      </c>
      <c r="J4207" s="95" t="s">
        <v>36400</v>
      </c>
      <c r="K4207" s="95" t="s">
        <v>36401</v>
      </c>
      <c r="L4207" s="95" t="s">
        <v>73</v>
      </c>
      <c r="M4207" s="95" t="s">
        <v>2014</v>
      </c>
      <c r="N4207" s="95" t="s">
        <v>2967</v>
      </c>
      <c r="O4207" s="95" t="s">
        <v>3774</v>
      </c>
      <c r="P4207" s="95" t="s">
        <v>7059</v>
      </c>
      <c r="Q4207" s="95" t="s">
        <v>7060</v>
      </c>
      <c r="R4207" s="95" t="s">
        <v>7059</v>
      </c>
      <c r="S4207" s="95" t="s">
        <v>36402</v>
      </c>
      <c r="T4207" s="95" t="s">
        <v>119</v>
      </c>
      <c r="U4207" s="96">
        <v>0</v>
      </c>
      <c r="V4207" s="96">
        <v>5000</v>
      </c>
      <c r="W4207" s="96">
        <v>4000</v>
      </c>
      <c r="X4207" s="96">
        <v>4000</v>
      </c>
      <c r="Y4207" s="95" t="s">
        <v>82</v>
      </c>
      <c r="Z4207" s="95" t="s">
        <v>25689</v>
      </c>
      <c r="AA4207" s="95" t="s">
        <v>84</v>
      </c>
      <c r="AB4207" s="95" t="s">
        <v>23690</v>
      </c>
      <c r="AC4207" s="95" t="s">
        <v>8465</v>
      </c>
      <c r="AD4207" s="95" t="s">
        <v>87</v>
      </c>
      <c r="AE4207" s="95" t="s">
        <v>61</v>
      </c>
      <c r="AF4207" s="95" t="s">
        <v>61</v>
      </c>
      <c r="AG4207" s="95" t="s">
        <v>89</v>
      </c>
      <c r="AH4207" s="95" t="s">
        <v>89</v>
      </c>
      <c r="AI4207" s="95" t="s">
        <v>89</v>
      </c>
      <c r="AJ4207" s="95" t="s">
        <v>88</v>
      </c>
      <c r="AK4207" s="95" t="s">
        <v>89</v>
      </c>
      <c r="AL4207" s="95" t="s">
        <v>89</v>
      </c>
      <c r="AM4207" s="95" t="s">
        <v>89</v>
      </c>
      <c r="AN4207" s="95" t="s">
        <v>88</v>
      </c>
      <c r="AO4207" s="95" t="s">
        <v>88</v>
      </c>
      <c r="AP4207" s="95" t="s">
        <v>89</v>
      </c>
      <c r="AQ4207" s="95" t="s">
        <v>90</v>
      </c>
      <c r="AR4207" s="95" t="s">
        <v>90</v>
      </c>
      <c r="AS4207" s="95" t="s">
        <v>25691</v>
      </c>
      <c r="AT4207" s="95" t="s">
        <v>92</v>
      </c>
      <c r="AU4207" s="95" t="s">
        <v>92</v>
      </c>
      <c r="AV4207" s="95" t="s">
        <v>93</v>
      </c>
      <c r="AW4207" s="95" t="s">
        <v>23695</v>
      </c>
      <c r="AX4207" s="95" t="s">
        <v>36403</v>
      </c>
      <c r="AY4207" s="95" t="s">
        <v>23697</v>
      </c>
      <c r="AZ4207" s="95" t="s">
        <v>36403</v>
      </c>
      <c r="BA4207" s="95" t="s">
        <v>97</v>
      </c>
      <c r="BB4207" s="95" t="s">
        <v>36404</v>
      </c>
      <c r="BC4207" s="95" t="s">
        <v>99</v>
      </c>
      <c r="BD4207" s="95" t="s">
        <v>100</v>
      </c>
      <c r="BE4207" s="95" t="s">
        <v>61</v>
      </c>
      <c r="BF4207" s="95" t="s">
        <v>119</v>
      </c>
      <c r="BG4207" s="95" t="s">
        <v>101</v>
      </c>
    </row>
    <row r="4208" s="86" customFormat="1" ht="19" customHeight="1" spans="1:59">
      <c r="A4208" s="95" t="s">
        <v>1984</v>
      </c>
      <c r="B4208" s="95" t="s">
        <v>1985</v>
      </c>
      <c r="C4208" s="95" t="s">
        <v>4884</v>
      </c>
      <c r="D4208" s="95" t="s">
        <v>4885</v>
      </c>
      <c r="E4208" s="95" t="s">
        <v>4886</v>
      </c>
      <c r="F4208" s="95" t="s">
        <v>4887</v>
      </c>
      <c r="G4208" s="95" t="s">
        <v>1990</v>
      </c>
      <c r="H4208" s="95" t="s">
        <v>109</v>
      </c>
      <c r="I4208" s="95" t="s">
        <v>36405</v>
      </c>
      <c r="J4208" s="95" t="s">
        <v>36406</v>
      </c>
      <c r="K4208" s="95" t="s">
        <v>36407</v>
      </c>
      <c r="L4208" s="95" t="s">
        <v>73</v>
      </c>
      <c r="M4208" s="95" t="s">
        <v>74</v>
      </c>
      <c r="N4208" s="95" t="s">
        <v>3140</v>
      </c>
      <c r="O4208" s="95" t="s">
        <v>1117</v>
      </c>
      <c r="P4208" s="95" t="s">
        <v>1118</v>
      </c>
      <c r="Q4208" s="95" t="s">
        <v>3796</v>
      </c>
      <c r="R4208" s="95" t="s">
        <v>3797</v>
      </c>
      <c r="S4208" s="95" t="s">
        <v>36408</v>
      </c>
      <c r="T4208" s="95" t="s">
        <v>380</v>
      </c>
      <c r="U4208" s="96">
        <v>0</v>
      </c>
      <c r="V4208" s="96">
        <v>5500</v>
      </c>
      <c r="W4208" s="96">
        <v>4300</v>
      </c>
      <c r="X4208" s="96">
        <v>4300</v>
      </c>
      <c r="Y4208" s="95" t="s">
        <v>82</v>
      </c>
      <c r="Z4208" s="95" t="s">
        <v>25689</v>
      </c>
      <c r="AA4208" s="95" t="s">
        <v>84</v>
      </c>
      <c r="AB4208" s="95" t="s">
        <v>4892</v>
      </c>
      <c r="AC4208" s="95" t="s">
        <v>25830</v>
      </c>
      <c r="AD4208" s="95" t="s">
        <v>87</v>
      </c>
      <c r="AE4208" s="95" t="s">
        <v>61</v>
      </c>
      <c r="AF4208" s="95" t="s">
        <v>61</v>
      </c>
      <c r="AG4208" s="95" t="s">
        <v>89</v>
      </c>
      <c r="AH4208" s="95" t="s">
        <v>89</v>
      </c>
      <c r="AI4208" s="95" t="s">
        <v>89</v>
      </c>
      <c r="AJ4208" s="95" t="s">
        <v>89</v>
      </c>
      <c r="AK4208" s="95" t="s">
        <v>89</v>
      </c>
      <c r="AL4208" s="95" t="s">
        <v>89</v>
      </c>
      <c r="AM4208" s="95" t="s">
        <v>89</v>
      </c>
      <c r="AN4208" s="95" t="s">
        <v>89</v>
      </c>
      <c r="AO4208" s="95" t="s">
        <v>89</v>
      </c>
      <c r="AP4208" s="95" t="s">
        <v>89</v>
      </c>
      <c r="AQ4208" s="95" t="s">
        <v>90</v>
      </c>
      <c r="AR4208" s="95" t="s">
        <v>90</v>
      </c>
      <c r="AS4208" s="95" t="s">
        <v>25691</v>
      </c>
      <c r="AT4208" s="95" t="s">
        <v>92</v>
      </c>
      <c r="AU4208" s="95" t="s">
        <v>92</v>
      </c>
      <c r="AV4208" s="95" t="s">
        <v>93</v>
      </c>
      <c r="AW4208" s="95" t="s">
        <v>4893</v>
      </c>
      <c r="AX4208" s="95" t="s">
        <v>36409</v>
      </c>
      <c r="AY4208" s="95" t="s">
        <v>4895</v>
      </c>
      <c r="AZ4208" s="95" t="s">
        <v>36409</v>
      </c>
      <c r="BA4208" s="95" t="s">
        <v>97</v>
      </c>
      <c r="BB4208" s="95" t="s">
        <v>36410</v>
      </c>
      <c r="BC4208" s="95" t="s">
        <v>99</v>
      </c>
      <c r="BD4208" s="95" t="s">
        <v>100</v>
      </c>
      <c r="BE4208" s="95" t="s">
        <v>61</v>
      </c>
      <c r="BF4208" s="95" t="s">
        <v>380</v>
      </c>
      <c r="BG4208" s="95" t="s">
        <v>101</v>
      </c>
    </row>
    <row r="4209" s="86" customFormat="1" ht="19" customHeight="1" spans="1:59">
      <c r="A4209" s="95" t="s">
        <v>694</v>
      </c>
      <c r="B4209" s="95" t="s">
        <v>695</v>
      </c>
      <c r="C4209" s="95" t="s">
        <v>1185</v>
      </c>
      <c r="D4209" s="95" t="s">
        <v>1186</v>
      </c>
      <c r="E4209" s="95" t="s">
        <v>5117</v>
      </c>
      <c r="F4209" s="95" t="s">
        <v>1188</v>
      </c>
      <c r="G4209" s="95" t="s">
        <v>769</v>
      </c>
      <c r="H4209" s="95" t="s">
        <v>109</v>
      </c>
      <c r="I4209" s="95" t="s">
        <v>36411</v>
      </c>
      <c r="J4209" s="95" t="s">
        <v>36412</v>
      </c>
      <c r="K4209" s="95" t="s">
        <v>36413</v>
      </c>
      <c r="L4209" s="95" t="s">
        <v>73</v>
      </c>
      <c r="M4209" s="95" t="s">
        <v>526</v>
      </c>
      <c r="N4209" s="95" t="s">
        <v>1847</v>
      </c>
      <c r="O4209" s="95" t="s">
        <v>2779</v>
      </c>
      <c r="P4209" s="95" t="s">
        <v>2780</v>
      </c>
      <c r="Q4209" s="95" t="s">
        <v>1940</v>
      </c>
      <c r="R4209" s="95" t="s">
        <v>1941</v>
      </c>
      <c r="S4209" s="95" t="s">
        <v>36414</v>
      </c>
      <c r="T4209" s="95" t="s">
        <v>380</v>
      </c>
      <c r="U4209" s="96">
        <v>0</v>
      </c>
      <c r="V4209" s="96">
        <v>7490</v>
      </c>
      <c r="W4209" s="96">
        <v>4500</v>
      </c>
      <c r="X4209" s="96">
        <v>4500</v>
      </c>
      <c r="Y4209" s="95" t="s">
        <v>82</v>
      </c>
      <c r="Z4209" s="95" t="s">
        <v>25689</v>
      </c>
      <c r="AA4209" s="95" t="s">
        <v>84</v>
      </c>
      <c r="AB4209" s="95" t="s">
        <v>5124</v>
      </c>
      <c r="AC4209" s="95" t="s">
        <v>25690</v>
      </c>
      <c r="AD4209" s="95" t="s">
        <v>87</v>
      </c>
      <c r="AE4209" s="95" t="s">
        <v>61</v>
      </c>
      <c r="AF4209" s="95" t="s">
        <v>61</v>
      </c>
      <c r="AG4209" s="95" t="s">
        <v>89</v>
      </c>
      <c r="AH4209" s="95" t="s">
        <v>89</v>
      </c>
      <c r="AI4209" s="95" t="s">
        <v>89</v>
      </c>
      <c r="AJ4209" s="95" t="s">
        <v>88</v>
      </c>
      <c r="AK4209" s="95" t="s">
        <v>89</v>
      </c>
      <c r="AL4209" s="95" t="s">
        <v>88</v>
      </c>
      <c r="AM4209" s="95" t="s">
        <v>89</v>
      </c>
      <c r="AN4209" s="95" t="s">
        <v>89</v>
      </c>
      <c r="AO4209" s="95" t="s">
        <v>88</v>
      </c>
      <c r="AP4209" s="95" t="s">
        <v>89</v>
      </c>
      <c r="AQ4209" s="95" t="s">
        <v>90</v>
      </c>
      <c r="AR4209" s="95" t="s">
        <v>90</v>
      </c>
      <c r="AS4209" s="95" t="s">
        <v>25691</v>
      </c>
      <c r="AT4209" s="95" t="s">
        <v>92</v>
      </c>
      <c r="AU4209" s="95" t="s">
        <v>92</v>
      </c>
      <c r="AV4209" s="95" t="s">
        <v>93</v>
      </c>
      <c r="AW4209" s="95" t="s">
        <v>5125</v>
      </c>
      <c r="AX4209" s="95" t="s">
        <v>36415</v>
      </c>
      <c r="AY4209" s="95" t="s">
        <v>5127</v>
      </c>
      <c r="AZ4209" s="95" t="s">
        <v>36415</v>
      </c>
      <c r="BA4209" s="95" t="s">
        <v>97</v>
      </c>
      <c r="BB4209" s="95" t="s">
        <v>36416</v>
      </c>
      <c r="BC4209" s="95" t="s">
        <v>99</v>
      </c>
      <c r="BD4209" s="95" t="s">
        <v>100</v>
      </c>
      <c r="BE4209" s="95" t="s">
        <v>61</v>
      </c>
      <c r="BF4209" s="95" t="s">
        <v>380</v>
      </c>
      <c r="BG4209" s="95" t="s">
        <v>101</v>
      </c>
    </row>
    <row r="4210" s="86" customFormat="1" ht="19" customHeight="1" spans="1:59">
      <c r="A4210" s="95" t="s">
        <v>126</v>
      </c>
      <c r="B4210" s="95" t="s">
        <v>127</v>
      </c>
      <c r="C4210" s="95" t="s">
        <v>5176</v>
      </c>
      <c r="D4210" s="95" t="s">
        <v>5177</v>
      </c>
      <c r="E4210" s="95" t="s">
        <v>36417</v>
      </c>
      <c r="F4210" s="95" t="s">
        <v>36418</v>
      </c>
      <c r="G4210" s="95" t="s">
        <v>11041</v>
      </c>
      <c r="H4210" s="95" t="s">
        <v>1571</v>
      </c>
      <c r="I4210" s="95" t="s">
        <v>36419</v>
      </c>
      <c r="J4210" s="95" t="s">
        <v>36420</v>
      </c>
      <c r="K4210" s="95" t="s">
        <v>36421</v>
      </c>
      <c r="L4210" s="95" t="s">
        <v>73</v>
      </c>
      <c r="M4210" s="95" t="s">
        <v>560</v>
      </c>
      <c r="N4210" s="95" t="s">
        <v>811</v>
      </c>
      <c r="O4210" s="95" t="s">
        <v>949</v>
      </c>
      <c r="P4210" s="95" t="s">
        <v>950</v>
      </c>
      <c r="Q4210" s="95" t="s">
        <v>257</v>
      </c>
      <c r="R4210" s="95" t="s">
        <v>951</v>
      </c>
      <c r="S4210" s="95" t="s">
        <v>36422</v>
      </c>
      <c r="T4210" s="95" t="s">
        <v>209</v>
      </c>
      <c r="U4210" s="96">
        <v>0</v>
      </c>
      <c r="V4210" s="96">
        <v>142000</v>
      </c>
      <c r="W4210" s="96">
        <v>50000</v>
      </c>
      <c r="X4210" s="96">
        <v>8000</v>
      </c>
      <c r="Y4210" s="95" t="s">
        <v>143</v>
      </c>
      <c r="Z4210" s="95" t="s">
        <v>25689</v>
      </c>
      <c r="AA4210" s="95" t="s">
        <v>84</v>
      </c>
      <c r="AB4210" s="95" t="s">
        <v>36423</v>
      </c>
      <c r="AC4210" s="95" t="s">
        <v>8465</v>
      </c>
      <c r="AD4210" s="95" t="s">
        <v>87</v>
      </c>
      <c r="AE4210" s="95" t="s">
        <v>61</v>
      </c>
      <c r="AF4210" s="95" t="s">
        <v>61</v>
      </c>
      <c r="AG4210" s="95" t="s">
        <v>89</v>
      </c>
      <c r="AH4210" s="95" t="s">
        <v>89</v>
      </c>
      <c r="AI4210" s="95" t="s">
        <v>89</v>
      </c>
      <c r="AJ4210" s="95" t="s">
        <v>89</v>
      </c>
      <c r="AK4210" s="95" t="s">
        <v>89</v>
      </c>
      <c r="AL4210" s="95" t="s">
        <v>89</v>
      </c>
      <c r="AM4210" s="95" t="s">
        <v>89</v>
      </c>
      <c r="AN4210" s="95" t="s">
        <v>89</v>
      </c>
      <c r="AO4210" s="95" t="s">
        <v>89</v>
      </c>
      <c r="AP4210" s="95" t="s">
        <v>89</v>
      </c>
      <c r="AQ4210" s="95" t="s">
        <v>90</v>
      </c>
      <c r="AR4210" s="95" t="s">
        <v>90</v>
      </c>
      <c r="AS4210" s="95" t="s">
        <v>25691</v>
      </c>
      <c r="AT4210" s="95" t="s">
        <v>92</v>
      </c>
      <c r="AU4210" s="95" t="s">
        <v>92</v>
      </c>
      <c r="AV4210" s="95" t="s">
        <v>93</v>
      </c>
      <c r="AW4210" s="95" t="s">
        <v>36424</v>
      </c>
      <c r="AX4210" s="95" t="s">
        <v>36425</v>
      </c>
      <c r="AY4210" s="95" t="s">
        <v>36426</v>
      </c>
      <c r="AZ4210" s="95" t="s">
        <v>36425</v>
      </c>
      <c r="BA4210" s="95" t="s">
        <v>215</v>
      </c>
      <c r="BB4210" s="95" t="s">
        <v>36427</v>
      </c>
      <c r="BC4210" s="95" t="s">
        <v>99</v>
      </c>
      <c r="BD4210" s="95" t="s">
        <v>150</v>
      </c>
      <c r="BE4210" s="95" t="s">
        <v>61</v>
      </c>
      <c r="BF4210" s="95" t="s">
        <v>209</v>
      </c>
      <c r="BG4210" s="95" t="s">
        <v>101</v>
      </c>
    </row>
    <row r="4211" s="86" customFormat="1" ht="19" customHeight="1" spans="1:59">
      <c r="A4211" s="95" t="s">
        <v>2742</v>
      </c>
      <c r="B4211" s="95" t="s">
        <v>2743</v>
      </c>
      <c r="C4211" s="95" t="s">
        <v>3234</v>
      </c>
      <c r="D4211" s="95" t="s">
        <v>3235</v>
      </c>
      <c r="E4211" s="95" t="s">
        <v>29991</v>
      </c>
      <c r="F4211" s="95" t="s">
        <v>36428</v>
      </c>
      <c r="G4211" s="95" t="s">
        <v>33876</v>
      </c>
      <c r="H4211" s="95" t="s">
        <v>539</v>
      </c>
      <c r="I4211" s="95" t="s">
        <v>36429</v>
      </c>
      <c r="J4211" s="95" t="s">
        <v>36430</v>
      </c>
      <c r="K4211" s="95" t="s">
        <v>36431</v>
      </c>
      <c r="L4211" s="95" t="s">
        <v>73</v>
      </c>
      <c r="M4211" s="95" t="s">
        <v>4651</v>
      </c>
      <c r="N4211" s="95" t="s">
        <v>4652</v>
      </c>
      <c r="O4211" s="95" t="s">
        <v>11073</v>
      </c>
      <c r="P4211" s="95" t="s">
        <v>5888</v>
      </c>
      <c r="Q4211" s="95" t="s">
        <v>2597</v>
      </c>
      <c r="R4211" s="95" t="s">
        <v>1878</v>
      </c>
      <c r="S4211" s="95" t="s">
        <v>36432</v>
      </c>
      <c r="T4211" s="95" t="s">
        <v>380</v>
      </c>
      <c r="U4211" s="96">
        <v>0</v>
      </c>
      <c r="V4211" s="96">
        <v>14000</v>
      </c>
      <c r="W4211" s="96">
        <v>11200</v>
      </c>
      <c r="X4211" s="96">
        <v>6000</v>
      </c>
      <c r="Y4211" s="95" t="s">
        <v>82</v>
      </c>
      <c r="Z4211" s="95" t="s">
        <v>25689</v>
      </c>
      <c r="AA4211" s="95" t="s">
        <v>84</v>
      </c>
      <c r="AB4211" s="95" t="s">
        <v>29996</v>
      </c>
      <c r="AC4211" s="95" t="s">
        <v>25849</v>
      </c>
      <c r="AD4211" s="95" t="s">
        <v>87</v>
      </c>
      <c r="AE4211" s="95" t="s">
        <v>61</v>
      </c>
      <c r="AF4211" s="95" t="s">
        <v>36433</v>
      </c>
      <c r="AG4211" s="95" t="s">
        <v>89</v>
      </c>
      <c r="AH4211" s="95" t="s">
        <v>89</v>
      </c>
      <c r="AI4211" s="95" t="s">
        <v>89</v>
      </c>
      <c r="AJ4211" s="95" t="s">
        <v>88</v>
      </c>
      <c r="AK4211" s="95" t="s">
        <v>88</v>
      </c>
      <c r="AL4211" s="95" t="s">
        <v>88</v>
      </c>
      <c r="AM4211" s="95" t="s">
        <v>88</v>
      </c>
      <c r="AN4211" s="95" t="s">
        <v>88</v>
      </c>
      <c r="AO4211" s="95" t="s">
        <v>88</v>
      </c>
      <c r="AP4211" s="95" t="s">
        <v>89</v>
      </c>
      <c r="AQ4211" s="95" t="s">
        <v>90</v>
      </c>
      <c r="AR4211" s="95" t="s">
        <v>90</v>
      </c>
      <c r="AS4211" s="95" t="s">
        <v>25691</v>
      </c>
      <c r="AT4211" s="95" t="s">
        <v>92</v>
      </c>
      <c r="AU4211" s="95" t="s">
        <v>92</v>
      </c>
      <c r="AV4211" s="95" t="s">
        <v>93</v>
      </c>
      <c r="AW4211" s="95" t="s">
        <v>29997</v>
      </c>
      <c r="AX4211" s="95" t="s">
        <v>36434</v>
      </c>
      <c r="AY4211" s="95" t="s">
        <v>29999</v>
      </c>
      <c r="AZ4211" s="95" t="s">
        <v>36434</v>
      </c>
      <c r="BA4211" s="95" t="s">
        <v>97</v>
      </c>
      <c r="BB4211" s="95" t="s">
        <v>36435</v>
      </c>
      <c r="BC4211" s="95" t="s">
        <v>99</v>
      </c>
      <c r="BD4211" s="95" t="s">
        <v>100</v>
      </c>
      <c r="BE4211" s="95" t="s">
        <v>61</v>
      </c>
      <c r="BF4211" s="95" t="s">
        <v>380</v>
      </c>
      <c r="BG4211" s="95" t="s">
        <v>101</v>
      </c>
    </row>
    <row r="4212" s="86" customFormat="1" ht="19" customHeight="1" spans="1:59">
      <c r="A4212" s="95" t="s">
        <v>485</v>
      </c>
      <c r="B4212" s="95" t="s">
        <v>486</v>
      </c>
      <c r="C4212" s="95" t="s">
        <v>1215</v>
      </c>
      <c r="D4212" s="95" t="s">
        <v>1216</v>
      </c>
      <c r="E4212" s="95" t="s">
        <v>35820</v>
      </c>
      <c r="F4212" s="95" t="s">
        <v>36436</v>
      </c>
      <c r="G4212" s="95" t="s">
        <v>20452</v>
      </c>
      <c r="H4212" s="95" t="s">
        <v>2291</v>
      </c>
      <c r="I4212" s="95" t="s">
        <v>36437</v>
      </c>
      <c r="J4212" s="95" t="s">
        <v>36438</v>
      </c>
      <c r="K4212" s="95" t="s">
        <v>36439</v>
      </c>
      <c r="L4212" s="95" t="s">
        <v>73</v>
      </c>
      <c r="M4212" s="95" t="s">
        <v>236</v>
      </c>
      <c r="N4212" s="95" t="s">
        <v>203</v>
      </c>
      <c r="O4212" s="95" t="s">
        <v>2295</v>
      </c>
      <c r="P4212" s="95" t="s">
        <v>2296</v>
      </c>
      <c r="Q4212" s="95" t="s">
        <v>2297</v>
      </c>
      <c r="R4212" s="95" t="s">
        <v>2298</v>
      </c>
      <c r="S4212" s="95" t="s">
        <v>36440</v>
      </c>
      <c r="T4212" s="95" t="s">
        <v>119</v>
      </c>
      <c r="U4212" s="96">
        <v>0</v>
      </c>
      <c r="V4212" s="96">
        <v>40000</v>
      </c>
      <c r="W4212" s="96">
        <v>25000</v>
      </c>
      <c r="X4212" s="96">
        <v>10000</v>
      </c>
      <c r="Y4212" s="95" t="s">
        <v>143</v>
      </c>
      <c r="Z4212" s="95" t="s">
        <v>25689</v>
      </c>
      <c r="AA4212" s="95" t="s">
        <v>84</v>
      </c>
      <c r="AB4212" s="95" t="s">
        <v>35825</v>
      </c>
      <c r="AC4212" s="95" t="s">
        <v>25789</v>
      </c>
      <c r="AD4212" s="95" t="s">
        <v>87</v>
      </c>
      <c r="AE4212" s="95" t="s">
        <v>61</v>
      </c>
      <c r="AF4212" s="95" t="s">
        <v>61</v>
      </c>
      <c r="AG4212" s="95" t="s">
        <v>89</v>
      </c>
      <c r="AH4212" s="95" t="s">
        <v>89</v>
      </c>
      <c r="AI4212" s="95" t="s">
        <v>89</v>
      </c>
      <c r="AJ4212" s="95" t="s">
        <v>89</v>
      </c>
      <c r="AK4212" s="95" t="s">
        <v>89</v>
      </c>
      <c r="AL4212" s="95" t="s">
        <v>89</v>
      </c>
      <c r="AM4212" s="95" t="s">
        <v>89</v>
      </c>
      <c r="AN4212" s="95" t="s">
        <v>89</v>
      </c>
      <c r="AO4212" s="95" t="s">
        <v>89</v>
      </c>
      <c r="AP4212" s="95" t="s">
        <v>89</v>
      </c>
      <c r="AQ4212" s="95" t="s">
        <v>90</v>
      </c>
      <c r="AR4212" s="95" t="s">
        <v>90</v>
      </c>
      <c r="AS4212" s="95" t="s">
        <v>25691</v>
      </c>
      <c r="AT4212" s="95" t="s">
        <v>92</v>
      </c>
      <c r="AU4212" s="95" t="s">
        <v>92</v>
      </c>
      <c r="AV4212" s="95" t="s">
        <v>93</v>
      </c>
      <c r="AW4212" s="95" t="s">
        <v>35826</v>
      </c>
      <c r="AX4212" s="95" t="s">
        <v>36441</v>
      </c>
      <c r="AY4212" s="95" t="s">
        <v>29001</v>
      </c>
      <c r="AZ4212" s="95" t="s">
        <v>36441</v>
      </c>
      <c r="BA4212" s="95" t="s">
        <v>97</v>
      </c>
      <c r="BB4212" s="95" t="s">
        <v>36442</v>
      </c>
      <c r="BC4212" s="95" t="s">
        <v>99</v>
      </c>
      <c r="BD4212" s="95" t="s">
        <v>150</v>
      </c>
      <c r="BE4212" s="95" t="s">
        <v>61</v>
      </c>
      <c r="BF4212" s="95" t="s">
        <v>119</v>
      </c>
      <c r="BG4212" s="95" t="s">
        <v>101</v>
      </c>
    </row>
    <row r="4213" s="86" customFormat="1" ht="19" customHeight="1" spans="1:59">
      <c r="A4213" s="95" t="s">
        <v>151</v>
      </c>
      <c r="B4213" s="95" t="s">
        <v>152</v>
      </c>
      <c r="C4213" s="95" t="s">
        <v>860</v>
      </c>
      <c r="D4213" s="95" t="s">
        <v>861</v>
      </c>
      <c r="E4213" s="95" t="s">
        <v>28448</v>
      </c>
      <c r="F4213" s="95" t="s">
        <v>1819</v>
      </c>
      <c r="G4213" s="95" t="s">
        <v>1819</v>
      </c>
      <c r="H4213" s="95" t="s">
        <v>109</v>
      </c>
      <c r="I4213" s="95" t="s">
        <v>36443</v>
      </c>
      <c r="J4213" s="95" t="s">
        <v>36444</v>
      </c>
      <c r="K4213" s="95" t="s">
        <v>36445</v>
      </c>
      <c r="L4213" s="95" t="s">
        <v>73</v>
      </c>
      <c r="M4213" s="95" t="s">
        <v>74</v>
      </c>
      <c r="N4213" s="95" t="s">
        <v>13789</v>
      </c>
      <c r="O4213" s="95" t="s">
        <v>221</v>
      </c>
      <c r="P4213" s="95" t="s">
        <v>222</v>
      </c>
      <c r="Q4213" s="95" t="s">
        <v>2693</v>
      </c>
      <c r="R4213" s="95" t="s">
        <v>222</v>
      </c>
      <c r="S4213" s="95" t="s">
        <v>36446</v>
      </c>
      <c r="T4213" s="95" t="s">
        <v>119</v>
      </c>
      <c r="U4213" s="96">
        <v>0</v>
      </c>
      <c r="V4213" s="96">
        <v>8083</v>
      </c>
      <c r="W4213" s="96">
        <v>1700</v>
      </c>
      <c r="X4213" s="96">
        <v>1700</v>
      </c>
      <c r="Y4213" s="95" t="s">
        <v>82</v>
      </c>
      <c r="Z4213" s="95" t="s">
        <v>25689</v>
      </c>
      <c r="AA4213" s="95" t="s">
        <v>84</v>
      </c>
      <c r="AB4213" s="95" t="s">
        <v>28453</v>
      </c>
      <c r="AC4213" s="95" t="s">
        <v>25690</v>
      </c>
      <c r="AD4213" s="95" t="s">
        <v>87</v>
      </c>
      <c r="AE4213" s="95" t="s">
        <v>61</v>
      </c>
      <c r="AF4213" s="95" t="s">
        <v>61</v>
      </c>
      <c r="AG4213" s="95" t="s">
        <v>89</v>
      </c>
      <c r="AH4213" s="95" t="s">
        <v>89</v>
      </c>
      <c r="AI4213" s="95" t="s">
        <v>89</v>
      </c>
      <c r="AJ4213" s="95" t="s">
        <v>88</v>
      </c>
      <c r="AK4213" s="95" t="s">
        <v>89</v>
      </c>
      <c r="AL4213" s="95" t="s">
        <v>89</v>
      </c>
      <c r="AM4213" s="95" t="s">
        <v>89</v>
      </c>
      <c r="AN4213" s="95" t="s">
        <v>89</v>
      </c>
      <c r="AO4213" s="95" t="s">
        <v>89</v>
      </c>
      <c r="AP4213" s="95" t="s">
        <v>89</v>
      </c>
      <c r="AQ4213" s="95" t="s">
        <v>90</v>
      </c>
      <c r="AR4213" s="95" t="s">
        <v>90</v>
      </c>
      <c r="AS4213" s="95" t="s">
        <v>25691</v>
      </c>
      <c r="AT4213" s="95" t="s">
        <v>92</v>
      </c>
      <c r="AU4213" s="95" t="s">
        <v>92</v>
      </c>
      <c r="AV4213" s="95" t="s">
        <v>93</v>
      </c>
      <c r="AW4213" s="95" t="s">
        <v>28454</v>
      </c>
      <c r="AX4213" s="95" t="s">
        <v>36447</v>
      </c>
      <c r="AY4213" s="95" t="s">
        <v>28456</v>
      </c>
      <c r="AZ4213" s="95" t="s">
        <v>36447</v>
      </c>
      <c r="BA4213" s="95" t="s">
        <v>97</v>
      </c>
      <c r="BB4213" s="95" t="s">
        <v>36448</v>
      </c>
      <c r="BC4213" s="95" t="s">
        <v>99</v>
      </c>
      <c r="BD4213" s="95" t="s">
        <v>100</v>
      </c>
      <c r="BE4213" s="95" t="s">
        <v>61</v>
      </c>
      <c r="BF4213" s="95" t="s">
        <v>119</v>
      </c>
      <c r="BG4213" s="95" t="s">
        <v>101</v>
      </c>
    </row>
    <row r="4214" s="86" customFormat="1" ht="19" customHeight="1" spans="1:59">
      <c r="A4214" s="95" t="s">
        <v>441</v>
      </c>
      <c r="B4214" s="95" t="s">
        <v>442</v>
      </c>
      <c r="C4214" s="95" t="s">
        <v>5613</v>
      </c>
      <c r="D4214" s="95" t="s">
        <v>5614</v>
      </c>
      <c r="E4214" s="95" t="s">
        <v>5615</v>
      </c>
      <c r="F4214" s="95" t="s">
        <v>13468</v>
      </c>
      <c r="G4214" s="95" t="s">
        <v>1533</v>
      </c>
      <c r="H4214" s="95" t="s">
        <v>109</v>
      </c>
      <c r="I4214" s="95" t="s">
        <v>36449</v>
      </c>
      <c r="J4214" s="95" t="s">
        <v>36450</v>
      </c>
      <c r="K4214" s="95" t="s">
        <v>36451</v>
      </c>
      <c r="L4214" s="95" t="s">
        <v>73</v>
      </c>
      <c r="M4214" s="95" t="s">
        <v>526</v>
      </c>
      <c r="N4214" s="95" t="s">
        <v>2398</v>
      </c>
      <c r="O4214" s="95" t="s">
        <v>2779</v>
      </c>
      <c r="P4214" s="95" t="s">
        <v>2780</v>
      </c>
      <c r="Q4214" s="95" t="s">
        <v>1940</v>
      </c>
      <c r="R4214" s="95" t="s">
        <v>1941</v>
      </c>
      <c r="S4214" s="95" t="s">
        <v>36452</v>
      </c>
      <c r="T4214" s="95" t="s">
        <v>380</v>
      </c>
      <c r="U4214" s="96">
        <v>0</v>
      </c>
      <c r="V4214" s="96">
        <v>21300</v>
      </c>
      <c r="W4214" s="96">
        <v>10000</v>
      </c>
      <c r="X4214" s="96">
        <v>5000</v>
      </c>
      <c r="Y4214" s="95" t="s">
        <v>82</v>
      </c>
      <c r="Z4214" s="95" t="s">
        <v>25689</v>
      </c>
      <c r="AA4214" s="95" t="s">
        <v>84</v>
      </c>
      <c r="AB4214" s="95" t="s">
        <v>5616</v>
      </c>
      <c r="AC4214" s="95" t="s">
        <v>4869</v>
      </c>
      <c r="AD4214" s="95" t="s">
        <v>87</v>
      </c>
      <c r="AE4214" s="95" t="s">
        <v>61</v>
      </c>
      <c r="AF4214" s="95" t="s">
        <v>61</v>
      </c>
      <c r="AG4214" s="95" t="s">
        <v>89</v>
      </c>
      <c r="AH4214" s="95" t="s">
        <v>89</v>
      </c>
      <c r="AI4214" s="95" t="s">
        <v>89</v>
      </c>
      <c r="AJ4214" s="95" t="s">
        <v>88</v>
      </c>
      <c r="AK4214" s="95" t="s">
        <v>89</v>
      </c>
      <c r="AL4214" s="95" t="s">
        <v>88</v>
      </c>
      <c r="AM4214" s="95" t="s">
        <v>89</v>
      </c>
      <c r="AN4214" s="95" t="s">
        <v>89</v>
      </c>
      <c r="AO4214" s="95" t="s">
        <v>88</v>
      </c>
      <c r="AP4214" s="95" t="s">
        <v>89</v>
      </c>
      <c r="AQ4214" s="95" t="s">
        <v>90</v>
      </c>
      <c r="AR4214" s="95" t="s">
        <v>90</v>
      </c>
      <c r="AS4214" s="95" t="s">
        <v>25691</v>
      </c>
      <c r="AT4214" s="95" t="s">
        <v>92</v>
      </c>
      <c r="AU4214" s="95" t="s">
        <v>92</v>
      </c>
      <c r="AV4214" s="95" t="s">
        <v>93</v>
      </c>
      <c r="AW4214" s="95" t="s">
        <v>5621</v>
      </c>
      <c r="AX4214" s="95" t="s">
        <v>36453</v>
      </c>
      <c r="AY4214" s="95" t="s">
        <v>5623</v>
      </c>
      <c r="AZ4214" s="95" t="s">
        <v>36453</v>
      </c>
      <c r="BA4214" s="95" t="s">
        <v>97</v>
      </c>
      <c r="BB4214" s="95" t="s">
        <v>36454</v>
      </c>
      <c r="BC4214" s="95" t="s">
        <v>99</v>
      </c>
      <c r="BD4214" s="95" t="s">
        <v>100</v>
      </c>
      <c r="BE4214" s="95" t="s">
        <v>61</v>
      </c>
      <c r="BF4214" s="95" t="s">
        <v>380</v>
      </c>
      <c r="BG4214" s="95" t="s">
        <v>101</v>
      </c>
    </row>
    <row r="4215" s="86" customFormat="1" ht="19" customHeight="1" spans="1:59">
      <c r="A4215" s="95" t="s">
        <v>151</v>
      </c>
      <c r="B4215" s="95" t="s">
        <v>152</v>
      </c>
      <c r="C4215" s="95" t="s">
        <v>5084</v>
      </c>
      <c r="D4215" s="95" t="s">
        <v>5085</v>
      </c>
      <c r="E4215" s="95" t="s">
        <v>36455</v>
      </c>
      <c r="F4215" s="95" t="s">
        <v>36456</v>
      </c>
      <c r="G4215" s="95" t="s">
        <v>4111</v>
      </c>
      <c r="H4215" s="95" t="s">
        <v>1571</v>
      </c>
      <c r="I4215" s="95" t="s">
        <v>36457</v>
      </c>
      <c r="J4215" s="95" t="s">
        <v>36458</v>
      </c>
      <c r="K4215" s="95" t="s">
        <v>36459</v>
      </c>
      <c r="L4215" s="95" t="s">
        <v>73</v>
      </c>
      <c r="M4215" s="95" t="s">
        <v>137</v>
      </c>
      <c r="N4215" s="95" t="s">
        <v>1835</v>
      </c>
      <c r="O4215" s="95" t="s">
        <v>949</v>
      </c>
      <c r="P4215" s="95" t="s">
        <v>950</v>
      </c>
      <c r="Q4215" s="95" t="s">
        <v>257</v>
      </c>
      <c r="R4215" s="95" t="s">
        <v>951</v>
      </c>
      <c r="S4215" s="95" t="s">
        <v>36460</v>
      </c>
      <c r="T4215" s="95" t="s">
        <v>380</v>
      </c>
      <c r="U4215" s="96">
        <v>0</v>
      </c>
      <c r="V4215" s="96">
        <v>8000</v>
      </c>
      <c r="W4215" s="96">
        <v>3000</v>
      </c>
      <c r="X4215" s="96">
        <v>1000</v>
      </c>
      <c r="Y4215" s="95" t="s">
        <v>82</v>
      </c>
      <c r="Z4215" s="95" t="s">
        <v>25689</v>
      </c>
      <c r="AA4215" s="95" t="s">
        <v>84</v>
      </c>
      <c r="AB4215" s="95" t="s">
        <v>36461</v>
      </c>
      <c r="AC4215" s="95" t="s">
        <v>25690</v>
      </c>
      <c r="AD4215" s="95" t="s">
        <v>87</v>
      </c>
      <c r="AE4215" s="95" t="s">
        <v>61</v>
      </c>
      <c r="AF4215" s="95" t="s">
        <v>61</v>
      </c>
      <c r="AG4215" s="95" t="s">
        <v>89</v>
      </c>
      <c r="AH4215" s="95" t="s">
        <v>89</v>
      </c>
      <c r="AI4215" s="95" t="s">
        <v>88</v>
      </c>
      <c r="AJ4215" s="95" t="s">
        <v>88</v>
      </c>
      <c r="AK4215" s="95" t="s">
        <v>88</v>
      </c>
      <c r="AL4215" s="95" t="s">
        <v>88</v>
      </c>
      <c r="AM4215" s="95" t="s">
        <v>88</v>
      </c>
      <c r="AN4215" s="95" t="s">
        <v>88</v>
      </c>
      <c r="AO4215" s="95" t="s">
        <v>88</v>
      </c>
      <c r="AP4215" s="95" t="s">
        <v>89</v>
      </c>
      <c r="AQ4215" s="95" t="s">
        <v>90</v>
      </c>
      <c r="AR4215" s="95" t="s">
        <v>90</v>
      </c>
      <c r="AS4215" s="95" t="s">
        <v>25691</v>
      </c>
      <c r="AT4215" s="95" t="s">
        <v>92</v>
      </c>
      <c r="AU4215" s="95" t="s">
        <v>92</v>
      </c>
      <c r="AV4215" s="95" t="s">
        <v>93</v>
      </c>
      <c r="AW4215" s="95" t="s">
        <v>36462</v>
      </c>
      <c r="AX4215" s="95" t="s">
        <v>36463</v>
      </c>
      <c r="AY4215" s="95" t="s">
        <v>36464</v>
      </c>
      <c r="AZ4215" s="95" t="s">
        <v>36463</v>
      </c>
      <c r="BA4215" s="95" t="s">
        <v>97</v>
      </c>
      <c r="BB4215" s="95" t="s">
        <v>36465</v>
      </c>
      <c r="BC4215" s="95" t="s">
        <v>99</v>
      </c>
      <c r="BD4215" s="95" t="s">
        <v>100</v>
      </c>
      <c r="BE4215" s="95" t="s">
        <v>61</v>
      </c>
      <c r="BF4215" s="95" t="s">
        <v>380</v>
      </c>
      <c r="BG4215" s="95" t="s">
        <v>101</v>
      </c>
    </row>
    <row r="4216" s="86" customFormat="1" ht="19" customHeight="1" spans="1:59">
      <c r="A4216" s="95" t="s">
        <v>1774</v>
      </c>
      <c r="B4216" s="95" t="s">
        <v>1775</v>
      </c>
      <c r="C4216" s="95" t="s">
        <v>3363</v>
      </c>
      <c r="D4216" s="95" t="s">
        <v>3364</v>
      </c>
      <c r="E4216" s="95" t="s">
        <v>3365</v>
      </c>
      <c r="F4216" s="95" t="s">
        <v>3366</v>
      </c>
      <c r="G4216" s="95" t="s">
        <v>3367</v>
      </c>
      <c r="H4216" s="95" t="s">
        <v>109</v>
      </c>
      <c r="I4216" s="95" t="s">
        <v>36466</v>
      </c>
      <c r="J4216" s="95" t="s">
        <v>36467</v>
      </c>
      <c r="K4216" s="95" t="s">
        <v>36468</v>
      </c>
      <c r="L4216" s="95" t="s">
        <v>73</v>
      </c>
      <c r="M4216" s="95" t="s">
        <v>17240</v>
      </c>
      <c r="N4216" s="95" t="s">
        <v>15149</v>
      </c>
      <c r="O4216" s="95" t="s">
        <v>115</v>
      </c>
      <c r="P4216" s="95" t="s">
        <v>116</v>
      </c>
      <c r="Q4216" s="95" t="s">
        <v>117</v>
      </c>
      <c r="R4216" s="95" t="s">
        <v>116</v>
      </c>
      <c r="S4216" s="95" t="s">
        <v>36469</v>
      </c>
      <c r="T4216" s="95" t="s">
        <v>380</v>
      </c>
      <c r="U4216" s="96">
        <v>0</v>
      </c>
      <c r="V4216" s="96">
        <v>5959</v>
      </c>
      <c r="W4216" s="96">
        <v>4500</v>
      </c>
      <c r="X4216" s="96">
        <v>2000</v>
      </c>
      <c r="Y4216" s="95" t="s">
        <v>82</v>
      </c>
      <c r="Z4216" s="95" t="s">
        <v>25689</v>
      </c>
      <c r="AA4216" s="95" t="s">
        <v>84</v>
      </c>
      <c r="AB4216" s="95" t="s">
        <v>3372</v>
      </c>
      <c r="AC4216" s="95" t="s">
        <v>8465</v>
      </c>
      <c r="AD4216" s="95" t="s">
        <v>87</v>
      </c>
      <c r="AE4216" s="95" t="s">
        <v>61</v>
      </c>
      <c r="AF4216" s="95" t="s">
        <v>61</v>
      </c>
      <c r="AG4216" s="95" t="s">
        <v>89</v>
      </c>
      <c r="AH4216" s="95" t="s">
        <v>89</v>
      </c>
      <c r="AI4216" s="95" t="s">
        <v>89</v>
      </c>
      <c r="AJ4216" s="95" t="s">
        <v>88</v>
      </c>
      <c r="AK4216" s="95" t="s">
        <v>89</v>
      </c>
      <c r="AL4216" s="95" t="s">
        <v>88</v>
      </c>
      <c r="AM4216" s="95" t="s">
        <v>89</v>
      </c>
      <c r="AN4216" s="95" t="s">
        <v>89</v>
      </c>
      <c r="AO4216" s="95" t="s">
        <v>88</v>
      </c>
      <c r="AP4216" s="95" t="s">
        <v>89</v>
      </c>
      <c r="AQ4216" s="95" t="s">
        <v>90</v>
      </c>
      <c r="AR4216" s="95" t="s">
        <v>90</v>
      </c>
      <c r="AS4216" s="95" t="s">
        <v>25691</v>
      </c>
      <c r="AT4216" s="95" t="s">
        <v>92</v>
      </c>
      <c r="AU4216" s="95" t="s">
        <v>92</v>
      </c>
      <c r="AV4216" s="95" t="s">
        <v>93</v>
      </c>
      <c r="AW4216" s="95" t="s">
        <v>3373</v>
      </c>
      <c r="AX4216" s="95" t="s">
        <v>36470</v>
      </c>
      <c r="AY4216" s="95" t="s">
        <v>3375</v>
      </c>
      <c r="AZ4216" s="95" t="s">
        <v>36470</v>
      </c>
      <c r="BA4216" s="95" t="s">
        <v>97</v>
      </c>
      <c r="BB4216" s="95" t="s">
        <v>36471</v>
      </c>
      <c r="BC4216" s="95" t="s">
        <v>99</v>
      </c>
      <c r="BD4216" s="95" t="s">
        <v>100</v>
      </c>
      <c r="BE4216" s="95" t="s">
        <v>61</v>
      </c>
      <c r="BF4216" s="95" t="s">
        <v>380</v>
      </c>
      <c r="BG4216" s="95" t="s">
        <v>101</v>
      </c>
    </row>
    <row r="4217" s="86" customFormat="1" ht="19" customHeight="1" spans="1:59">
      <c r="A4217" s="95" t="s">
        <v>126</v>
      </c>
      <c r="B4217" s="95" t="s">
        <v>127</v>
      </c>
      <c r="C4217" s="95" t="s">
        <v>1017</v>
      </c>
      <c r="D4217" s="95" t="s">
        <v>1018</v>
      </c>
      <c r="E4217" s="95" t="s">
        <v>36472</v>
      </c>
      <c r="F4217" s="95" t="s">
        <v>36473</v>
      </c>
      <c r="G4217" s="95" t="s">
        <v>636</v>
      </c>
      <c r="H4217" s="95" t="s">
        <v>69</v>
      </c>
      <c r="I4217" s="95" t="s">
        <v>36474</v>
      </c>
      <c r="J4217" s="95" t="s">
        <v>36475</v>
      </c>
      <c r="K4217" s="95" t="s">
        <v>36476</v>
      </c>
      <c r="L4217" s="95" t="s">
        <v>73</v>
      </c>
      <c r="M4217" s="95" t="s">
        <v>1526</v>
      </c>
      <c r="N4217" s="95" t="s">
        <v>114</v>
      </c>
      <c r="O4217" s="95" t="s">
        <v>76</v>
      </c>
      <c r="P4217" s="95" t="s">
        <v>77</v>
      </c>
      <c r="Q4217" s="95" t="s">
        <v>277</v>
      </c>
      <c r="R4217" s="95" t="s">
        <v>278</v>
      </c>
      <c r="S4217" s="95" t="s">
        <v>36477</v>
      </c>
      <c r="T4217" s="95" t="s">
        <v>328</v>
      </c>
      <c r="U4217" s="96">
        <v>0</v>
      </c>
      <c r="V4217" s="96">
        <v>5280</v>
      </c>
      <c r="W4217" s="96">
        <v>4900</v>
      </c>
      <c r="X4217" s="96">
        <v>4900</v>
      </c>
      <c r="Y4217" s="95" t="s">
        <v>82</v>
      </c>
      <c r="Z4217" s="95" t="s">
        <v>25689</v>
      </c>
      <c r="AA4217" s="95" t="s">
        <v>84</v>
      </c>
      <c r="AB4217" s="95" t="s">
        <v>36478</v>
      </c>
      <c r="AC4217" s="95" t="s">
        <v>4869</v>
      </c>
      <c r="AD4217" s="95" t="s">
        <v>87</v>
      </c>
      <c r="AE4217" s="95" t="s">
        <v>61</v>
      </c>
      <c r="AF4217" s="95" t="s">
        <v>61</v>
      </c>
      <c r="AG4217" s="95" t="s">
        <v>89</v>
      </c>
      <c r="AH4217" s="95" t="s">
        <v>89</v>
      </c>
      <c r="AI4217" s="95" t="s">
        <v>89</v>
      </c>
      <c r="AJ4217" s="95" t="s">
        <v>89</v>
      </c>
      <c r="AK4217" s="95" t="s">
        <v>89</v>
      </c>
      <c r="AL4217" s="95" t="s">
        <v>89</v>
      </c>
      <c r="AM4217" s="95" t="s">
        <v>89</v>
      </c>
      <c r="AN4217" s="95" t="s">
        <v>89</v>
      </c>
      <c r="AO4217" s="95" t="s">
        <v>89</v>
      </c>
      <c r="AP4217" s="95" t="s">
        <v>89</v>
      </c>
      <c r="AQ4217" s="95" t="s">
        <v>90</v>
      </c>
      <c r="AR4217" s="95" t="s">
        <v>90</v>
      </c>
      <c r="AS4217" s="95" t="s">
        <v>25691</v>
      </c>
      <c r="AT4217" s="95" t="s">
        <v>92</v>
      </c>
      <c r="AU4217" s="95" t="s">
        <v>92</v>
      </c>
      <c r="AV4217" s="95" t="s">
        <v>93</v>
      </c>
      <c r="AW4217" s="95" t="s">
        <v>36479</v>
      </c>
      <c r="AX4217" s="95" t="s">
        <v>36480</v>
      </c>
      <c r="AY4217" s="95" t="s">
        <v>644</v>
      </c>
      <c r="AZ4217" s="95" t="s">
        <v>36480</v>
      </c>
      <c r="BA4217" s="95" t="s">
        <v>97</v>
      </c>
      <c r="BB4217" s="95" t="s">
        <v>36481</v>
      </c>
      <c r="BC4217" s="95" t="s">
        <v>99</v>
      </c>
      <c r="BD4217" s="95" t="s">
        <v>100</v>
      </c>
      <c r="BE4217" s="95" t="s">
        <v>61</v>
      </c>
      <c r="BF4217" s="95" t="s">
        <v>328</v>
      </c>
      <c r="BG4217" s="95" t="s">
        <v>101</v>
      </c>
    </row>
    <row r="4218" s="86" customFormat="1" ht="19" customHeight="1" spans="1:59">
      <c r="A4218" s="95" t="s">
        <v>62</v>
      </c>
      <c r="B4218" s="95" t="s">
        <v>63</v>
      </c>
      <c r="C4218" s="95" t="s">
        <v>64</v>
      </c>
      <c r="D4218" s="95" t="s">
        <v>65</v>
      </c>
      <c r="E4218" s="95" t="s">
        <v>36482</v>
      </c>
      <c r="F4218" s="95" t="s">
        <v>7662</v>
      </c>
      <c r="G4218" s="95" t="s">
        <v>990</v>
      </c>
      <c r="H4218" s="95" t="s">
        <v>109</v>
      </c>
      <c r="I4218" s="95" t="s">
        <v>36483</v>
      </c>
      <c r="J4218" s="95" t="s">
        <v>36484</v>
      </c>
      <c r="K4218" s="95" t="s">
        <v>36485</v>
      </c>
      <c r="L4218" s="95" t="s">
        <v>73</v>
      </c>
      <c r="M4218" s="95" t="s">
        <v>823</v>
      </c>
      <c r="N4218" s="95" t="s">
        <v>1835</v>
      </c>
      <c r="O4218" s="95" t="s">
        <v>1848</v>
      </c>
      <c r="P4218" s="95" t="s">
        <v>1849</v>
      </c>
      <c r="Q4218" s="95" t="s">
        <v>1850</v>
      </c>
      <c r="R4218" s="95" t="s">
        <v>1849</v>
      </c>
      <c r="S4218" s="95" t="s">
        <v>36486</v>
      </c>
      <c r="T4218" s="95" t="s">
        <v>380</v>
      </c>
      <c r="U4218" s="96">
        <v>0</v>
      </c>
      <c r="V4218" s="96">
        <v>9000</v>
      </c>
      <c r="W4218" s="96">
        <v>6000</v>
      </c>
      <c r="X4218" s="96">
        <v>3000</v>
      </c>
      <c r="Y4218" s="95" t="s">
        <v>82</v>
      </c>
      <c r="Z4218" s="95" t="s">
        <v>25689</v>
      </c>
      <c r="AA4218" s="95" t="s">
        <v>84</v>
      </c>
      <c r="AB4218" s="95" t="s">
        <v>36487</v>
      </c>
      <c r="AC4218" s="95" t="s">
        <v>25830</v>
      </c>
      <c r="AD4218" s="95" t="s">
        <v>87</v>
      </c>
      <c r="AE4218" s="95" t="s">
        <v>61</v>
      </c>
      <c r="AF4218" s="95" t="s">
        <v>61</v>
      </c>
      <c r="AG4218" s="95" t="s">
        <v>89</v>
      </c>
      <c r="AH4218" s="95" t="s">
        <v>89</v>
      </c>
      <c r="AI4218" s="95" t="s">
        <v>88</v>
      </c>
      <c r="AJ4218" s="95" t="s">
        <v>88</v>
      </c>
      <c r="AK4218" s="95" t="s">
        <v>88</v>
      </c>
      <c r="AL4218" s="95" t="s">
        <v>88</v>
      </c>
      <c r="AM4218" s="95" t="s">
        <v>88</v>
      </c>
      <c r="AN4218" s="95" t="s">
        <v>88</v>
      </c>
      <c r="AO4218" s="95" t="s">
        <v>88</v>
      </c>
      <c r="AP4218" s="95" t="s">
        <v>89</v>
      </c>
      <c r="AQ4218" s="95" t="s">
        <v>90</v>
      </c>
      <c r="AR4218" s="95" t="s">
        <v>90</v>
      </c>
      <c r="AS4218" s="95" t="s">
        <v>25691</v>
      </c>
      <c r="AT4218" s="95" t="s">
        <v>92</v>
      </c>
      <c r="AU4218" s="95" t="s">
        <v>92</v>
      </c>
      <c r="AV4218" s="95" t="s">
        <v>93</v>
      </c>
      <c r="AW4218" s="95" t="s">
        <v>36488</v>
      </c>
      <c r="AX4218" s="95" t="s">
        <v>36489</v>
      </c>
      <c r="AY4218" s="95" t="s">
        <v>8194</v>
      </c>
      <c r="AZ4218" s="95" t="s">
        <v>36489</v>
      </c>
      <c r="BA4218" s="95" t="s">
        <v>97</v>
      </c>
      <c r="BB4218" s="95" t="s">
        <v>36490</v>
      </c>
      <c r="BC4218" s="95" t="s">
        <v>99</v>
      </c>
      <c r="BD4218" s="95" t="s">
        <v>100</v>
      </c>
      <c r="BE4218" s="95" t="s">
        <v>61</v>
      </c>
      <c r="BF4218" s="95" t="s">
        <v>380</v>
      </c>
      <c r="BG4218" s="95" t="s">
        <v>101</v>
      </c>
    </row>
    <row r="4219" s="86" customFormat="1" ht="19" customHeight="1" spans="1:59">
      <c r="A4219" s="95" t="s">
        <v>419</v>
      </c>
      <c r="B4219" s="95" t="s">
        <v>420</v>
      </c>
      <c r="C4219" s="95" t="s">
        <v>4269</v>
      </c>
      <c r="D4219" s="95" t="s">
        <v>4270</v>
      </c>
      <c r="E4219" s="95" t="s">
        <v>36491</v>
      </c>
      <c r="F4219" s="95" t="s">
        <v>9158</v>
      </c>
      <c r="G4219" s="95" t="s">
        <v>425</v>
      </c>
      <c r="H4219" s="95" t="s">
        <v>109</v>
      </c>
      <c r="I4219" s="95" t="s">
        <v>36492</v>
      </c>
      <c r="J4219" s="95" t="s">
        <v>36493</v>
      </c>
      <c r="K4219" s="95" t="s">
        <v>36494</v>
      </c>
      <c r="L4219" s="95" t="s">
        <v>73</v>
      </c>
      <c r="M4219" s="95" t="s">
        <v>13968</v>
      </c>
      <c r="N4219" s="95" t="s">
        <v>36495</v>
      </c>
      <c r="O4219" s="95" t="s">
        <v>3772</v>
      </c>
      <c r="P4219" s="95" t="s">
        <v>3773</v>
      </c>
      <c r="Q4219" s="95" t="s">
        <v>26609</v>
      </c>
      <c r="R4219" s="95" t="s">
        <v>26610</v>
      </c>
      <c r="S4219" s="95" t="s">
        <v>36496</v>
      </c>
      <c r="T4219" s="95" t="s">
        <v>380</v>
      </c>
      <c r="U4219" s="96">
        <v>0</v>
      </c>
      <c r="V4219" s="96">
        <v>4893</v>
      </c>
      <c r="W4219" s="96">
        <v>3900</v>
      </c>
      <c r="X4219" s="96">
        <v>1800</v>
      </c>
      <c r="Y4219" s="95" t="s">
        <v>82</v>
      </c>
      <c r="Z4219" s="95" t="s">
        <v>25689</v>
      </c>
      <c r="AA4219" s="95" t="s">
        <v>84</v>
      </c>
      <c r="AB4219" s="95" t="s">
        <v>36497</v>
      </c>
      <c r="AC4219" s="95" t="s">
        <v>8465</v>
      </c>
      <c r="AD4219" s="95" t="s">
        <v>87</v>
      </c>
      <c r="AE4219" s="95" t="s">
        <v>61</v>
      </c>
      <c r="AF4219" s="95" t="s">
        <v>61</v>
      </c>
      <c r="AG4219" s="95" t="s">
        <v>89</v>
      </c>
      <c r="AH4219" s="95" t="s">
        <v>89</v>
      </c>
      <c r="AI4219" s="95" t="s">
        <v>88</v>
      </c>
      <c r="AJ4219" s="95" t="s">
        <v>88</v>
      </c>
      <c r="AK4219" s="95" t="s">
        <v>88</v>
      </c>
      <c r="AL4219" s="95" t="s">
        <v>88</v>
      </c>
      <c r="AM4219" s="95" t="s">
        <v>89</v>
      </c>
      <c r="AN4219" s="95" t="s">
        <v>88</v>
      </c>
      <c r="AO4219" s="95" t="s">
        <v>88</v>
      </c>
      <c r="AP4219" s="95" t="s">
        <v>89</v>
      </c>
      <c r="AQ4219" s="95" t="s">
        <v>90</v>
      </c>
      <c r="AR4219" s="95" t="s">
        <v>90</v>
      </c>
      <c r="AS4219" s="95" t="s">
        <v>25691</v>
      </c>
      <c r="AT4219" s="95" t="s">
        <v>92</v>
      </c>
      <c r="AU4219" s="95" t="s">
        <v>92</v>
      </c>
      <c r="AV4219" s="95" t="s">
        <v>93</v>
      </c>
      <c r="AW4219" s="95" t="s">
        <v>36498</v>
      </c>
      <c r="AX4219" s="95" t="s">
        <v>36499</v>
      </c>
      <c r="AY4219" s="95" t="s">
        <v>36500</v>
      </c>
      <c r="AZ4219" s="95" t="s">
        <v>36499</v>
      </c>
      <c r="BA4219" s="95" t="s">
        <v>97</v>
      </c>
      <c r="BB4219" s="95" t="s">
        <v>36501</v>
      </c>
      <c r="BC4219" s="95" t="s">
        <v>99</v>
      </c>
      <c r="BD4219" s="95" t="s">
        <v>100</v>
      </c>
      <c r="BE4219" s="95" t="s">
        <v>61</v>
      </c>
      <c r="BF4219" s="95" t="s">
        <v>380</v>
      </c>
      <c r="BG4219" s="95" t="s">
        <v>101</v>
      </c>
    </row>
    <row r="4220" s="86" customFormat="1" ht="19" customHeight="1" spans="1:59">
      <c r="A4220" s="95" t="s">
        <v>126</v>
      </c>
      <c r="B4220" s="95" t="s">
        <v>127</v>
      </c>
      <c r="C4220" s="95" t="s">
        <v>248</v>
      </c>
      <c r="D4220" s="95" t="s">
        <v>249</v>
      </c>
      <c r="E4220" s="95" t="s">
        <v>24693</v>
      </c>
      <c r="F4220" s="95" t="s">
        <v>1762</v>
      </c>
      <c r="G4220" s="95" t="s">
        <v>1763</v>
      </c>
      <c r="H4220" s="95" t="s">
        <v>232</v>
      </c>
      <c r="I4220" s="95" t="s">
        <v>36502</v>
      </c>
      <c r="J4220" s="95" t="s">
        <v>36503</v>
      </c>
      <c r="K4220" s="95" t="s">
        <v>36504</v>
      </c>
      <c r="L4220" s="95" t="s">
        <v>73</v>
      </c>
      <c r="M4220" s="95" t="s">
        <v>74</v>
      </c>
      <c r="N4220" s="95" t="s">
        <v>880</v>
      </c>
      <c r="O4220" s="95" t="s">
        <v>2779</v>
      </c>
      <c r="P4220" s="95" t="s">
        <v>2780</v>
      </c>
      <c r="Q4220" s="95" t="s">
        <v>12413</v>
      </c>
      <c r="R4220" s="95" t="s">
        <v>12414</v>
      </c>
      <c r="S4220" s="95" t="s">
        <v>36505</v>
      </c>
      <c r="T4220" s="95" t="s">
        <v>119</v>
      </c>
      <c r="U4220" s="96">
        <v>0</v>
      </c>
      <c r="V4220" s="96">
        <v>15002</v>
      </c>
      <c r="W4220" s="96">
        <v>6000</v>
      </c>
      <c r="X4220" s="96">
        <v>3000</v>
      </c>
      <c r="Y4220" s="95" t="s">
        <v>82</v>
      </c>
      <c r="Z4220" s="95" t="s">
        <v>25689</v>
      </c>
      <c r="AA4220" s="95" t="s">
        <v>84</v>
      </c>
      <c r="AB4220" s="95" t="s">
        <v>24698</v>
      </c>
      <c r="AC4220" s="95" t="s">
        <v>25757</v>
      </c>
      <c r="AD4220" s="95" t="s">
        <v>87</v>
      </c>
      <c r="AE4220" s="95" t="s">
        <v>61</v>
      </c>
      <c r="AF4220" s="95" t="s">
        <v>61</v>
      </c>
      <c r="AG4220" s="95" t="s">
        <v>89</v>
      </c>
      <c r="AH4220" s="95" t="s">
        <v>89</v>
      </c>
      <c r="AI4220" s="95" t="s">
        <v>88</v>
      </c>
      <c r="AJ4220" s="95" t="s">
        <v>88</v>
      </c>
      <c r="AK4220" s="95" t="s">
        <v>89</v>
      </c>
      <c r="AL4220" s="95" t="s">
        <v>88</v>
      </c>
      <c r="AM4220" s="95" t="s">
        <v>88</v>
      </c>
      <c r="AN4220" s="95" t="s">
        <v>88</v>
      </c>
      <c r="AO4220" s="95" t="s">
        <v>88</v>
      </c>
      <c r="AP4220" s="95" t="s">
        <v>89</v>
      </c>
      <c r="AQ4220" s="95" t="s">
        <v>90</v>
      </c>
      <c r="AR4220" s="95" t="s">
        <v>90</v>
      </c>
      <c r="AS4220" s="95" t="s">
        <v>25691</v>
      </c>
      <c r="AT4220" s="95" t="s">
        <v>92</v>
      </c>
      <c r="AU4220" s="95" t="s">
        <v>92</v>
      </c>
      <c r="AV4220" s="95" t="s">
        <v>93</v>
      </c>
      <c r="AW4220" s="95" t="s">
        <v>24699</v>
      </c>
      <c r="AX4220" s="95" t="s">
        <v>36506</v>
      </c>
      <c r="AY4220" s="95" t="s">
        <v>24701</v>
      </c>
      <c r="AZ4220" s="95" t="s">
        <v>36506</v>
      </c>
      <c r="BA4220" s="95" t="s">
        <v>97</v>
      </c>
      <c r="BB4220" s="95" t="s">
        <v>36507</v>
      </c>
      <c r="BC4220" s="95" t="s">
        <v>99</v>
      </c>
      <c r="BD4220" s="95" t="s">
        <v>100</v>
      </c>
      <c r="BE4220" s="95" t="s">
        <v>61</v>
      </c>
      <c r="BF4220" s="95" t="s">
        <v>119</v>
      </c>
      <c r="BG4220" s="95" t="s">
        <v>101</v>
      </c>
    </row>
    <row r="4221" s="86" customFormat="1" ht="19" customHeight="1" spans="1:59">
      <c r="A4221" s="95" t="s">
        <v>226</v>
      </c>
      <c r="B4221" s="95" t="s">
        <v>227</v>
      </c>
      <c r="C4221" s="95" t="s">
        <v>5591</v>
      </c>
      <c r="D4221" s="95" t="s">
        <v>5592</v>
      </c>
      <c r="E4221" s="95" t="s">
        <v>13893</v>
      </c>
      <c r="F4221" s="95" t="s">
        <v>5594</v>
      </c>
      <c r="G4221" s="95" t="s">
        <v>2187</v>
      </c>
      <c r="H4221" s="95" t="s">
        <v>539</v>
      </c>
      <c r="I4221" s="95" t="s">
        <v>36508</v>
      </c>
      <c r="J4221" s="95" t="s">
        <v>36509</v>
      </c>
      <c r="K4221" s="95" t="s">
        <v>36510</v>
      </c>
      <c r="L4221" s="95" t="s">
        <v>73</v>
      </c>
      <c r="M4221" s="95" t="s">
        <v>526</v>
      </c>
      <c r="N4221" s="95" t="s">
        <v>2029</v>
      </c>
      <c r="O4221" s="95" t="s">
        <v>398</v>
      </c>
      <c r="P4221" s="95" t="s">
        <v>399</v>
      </c>
      <c r="Q4221" s="95" t="s">
        <v>2681</v>
      </c>
      <c r="R4221" s="95" t="s">
        <v>399</v>
      </c>
      <c r="S4221" s="95" t="s">
        <v>36511</v>
      </c>
      <c r="T4221" s="95" t="s">
        <v>380</v>
      </c>
      <c r="U4221" s="96">
        <v>0</v>
      </c>
      <c r="V4221" s="96">
        <v>43000</v>
      </c>
      <c r="W4221" s="96">
        <v>30000</v>
      </c>
      <c r="X4221" s="96">
        <v>15000</v>
      </c>
      <c r="Y4221" s="95" t="s">
        <v>82</v>
      </c>
      <c r="Z4221" s="95" t="s">
        <v>25689</v>
      </c>
      <c r="AA4221" s="95" t="s">
        <v>84</v>
      </c>
      <c r="AB4221" s="95" t="s">
        <v>15105</v>
      </c>
      <c r="AC4221" s="95" t="s">
        <v>11915</v>
      </c>
      <c r="AD4221" s="95" t="s">
        <v>87</v>
      </c>
      <c r="AE4221" s="95" t="s">
        <v>61</v>
      </c>
      <c r="AF4221" s="95" t="s">
        <v>61</v>
      </c>
      <c r="AG4221" s="95" t="s">
        <v>89</v>
      </c>
      <c r="AH4221" s="95" t="s">
        <v>89</v>
      </c>
      <c r="AI4221" s="95" t="s">
        <v>89</v>
      </c>
      <c r="AJ4221" s="95" t="s">
        <v>89</v>
      </c>
      <c r="AK4221" s="95" t="s">
        <v>89</v>
      </c>
      <c r="AL4221" s="95" t="s">
        <v>89</v>
      </c>
      <c r="AM4221" s="95" t="s">
        <v>89</v>
      </c>
      <c r="AN4221" s="95" t="s">
        <v>89</v>
      </c>
      <c r="AO4221" s="95" t="s">
        <v>89</v>
      </c>
      <c r="AP4221" s="95" t="s">
        <v>89</v>
      </c>
      <c r="AQ4221" s="95" t="s">
        <v>90</v>
      </c>
      <c r="AR4221" s="95" t="s">
        <v>90</v>
      </c>
      <c r="AS4221" s="95" t="s">
        <v>25691</v>
      </c>
      <c r="AT4221" s="95" t="s">
        <v>92</v>
      </c>
      <c r="AU4221" s="95" t="s">
        <v>92</v>
      </c>
      <c r="AV4221" s="95" t="s">
        <v>93</v>
      </c>
      <c r="AW4221" s="95" t="s">
        <v>13899</v>
      </c>
      <c r="AX4221" s="95" t="s">
        <v>36512</v>
      </c>
      <c r="AY4221" s="95" t="s">
        <v>2540</v>
      </c>
      <c r="AZ4221" s="95" t="s">
        <v>36512</v>
      </c>
      <c r="BA4221" s="95" t="s">
        <v>97</v>
      </c>
      <c r="BB4221" s="95" t="s">
        <v>36513</v>
      </c>
      <c r="BC4221" s="95" t="s">
        <v>99</v>
      </c>
      <c r="BD4221" s="95" t="s">
        <v>100</v>
      </c>
      <c r="BE4221" s="95" t="s">
        <v>61</v>
      </c>
      <c r="BF4221" s="95" t="s">
        <v>380</v>
      </c>
      <c r="BG4221" s="95" t="s">
        <v>101</v>
      </c>
    </row>
    <row r="4222" s="86" customFormat="1" ht="19" customHeight="1" spans="1:59">
      <c r="A4222" s="95" t="s">
        <v>151</v>
      </c>
      <c r="B4222" s="95" t="s">
        <v>152</v>
      </c>
      <c r="C4222" s="95" t="s">
        <v>741</v>
      </c>
      <c r="D4222" s="95" t="s">
        <v>742</v>
      </c>
      <c r="E4222" s="95" t="s">
        <v>27586</v>
      </c>
      <c r="F4222" s="95" t="s">
        <v>28071</v>
      </c>
      <c r="G4222" s="95" t="s">
        <v>6666</v>
      </c>
      <c r="H4222" s="95" t="s">
        <v>2291</v>
      </c>
      <c r="I4222" s="95" t="s">
        <v>36514</v>
      </c>
      <c r="J4222" s="95" t="s">
        <v>36515</v>
      </c>
      <c r="K4222" s="95" t="s">
        <v>36516</v>
      </c>
      <c r="L4222" s="95" t="s">
        <v>73</v>
      </c>
      <c r="M4222" s="95" t="s">
        <v>7996</v>
      </c>
      <c r="N4222" s="95" t="s">
        <v>36517</v>
      </c>
      <c r="O4222" s="95" t="s">
        <v>2295</v>
      </c>
      <c r="P4222" s="95" t="s">
        <v>2296</v>
      </c>
      <c r="Q4222" s="95" t="s">
        <v>2297</v>
      </c>
      <c r="R4222" s="95" t="s">
        <v>2298</v>
      </c>
      <c r="S4222" s="95" t="s">
        <v>36518</v>
      </c>
      <c r="T4222" s="95" t="s">
        <v>380</v>
      </c>
      <c r="U4222" s="96">
        <v>0</v>
      </c>
      <c r="V4222" s="96">
        <v>45000</v>
      </c>
      <c r="W4222" s="96">
        <v>20000</v>
      </c>
      <c r="X4222" s="96">
        <v>15000</v>
      </c>
      <c r="Y4222" s="95" t="s">
        <v>143</v>
      </c>
      <c r="Z4222" s="95" t="s">
        <v>25689</v>
      </c>
      <c r="AA4222" s="95" t="s">
        <v>84</v>
      </c>
      <c r="AB4222" s="95" t="s">
        <v>27591</v>
      </c>
      <c r="AC4222" s="95" t="s">
        <v>4869</v>
      </c>
      <c r="AD4222" s="95" t="s">
        <v>87</v>
      </c>
      <c r="AE4222" s="95" t="s">
        <v>61</v>
      </c>
      <c r="AF4222" s="95" t="s">
        <v>61</v>
      </c>
      <c r="AG4222" s="95" t="s">
        <v>89</v>
      </c>
      <c r="AH4222" s="95" t="s">
        <v>89</v>
      </c>
      <c r="AI4222" s="95" t="s">
        <v>89</v>
      </c>
      <c r="AJ4222" s="95" t="s">
        <v>89</v>
      </c>
      <c r="AK4222" s="95" t="s">
        <v>89</v>
      </c>
      <c r="AL4222" s="95" t="s">
        <v>89</v>
      </c>
      <c r="AM4222" s="95" t="s">
        <v>89</v>
      </c>
      <c r="AN4222" s="95" t="s">
        <v>89</v>
      </c>
      <c r="AO4222" s="95" t="s">
        <v>89</v>
      </c>
      <c r="AP4222" s="95" t="s">
        <v>89</v>
      </c>
      <c r="AQ4222" s="95" t="s">
        <v>90</v>
      </c>
      <c r="AR4222" s="95" t="s">
        <v>90</v>
      </c>
      <c r="AS4222" s="95" t="s">
        <v>25691</v>
      </c>
      <c r="AT4222" s="95" t="s">
        <v>92</v>
      </c>
      <c r="AU4222" s="95" t="s">
        <v>92</v>
      </c>
      <c r="AV4222" s="95" t="s">
        <v>93</v>
      </c>
      <c r="AW4222" s="95" t="s">
        <v>27592</v>
      </c>
      <c r="AX4222" s="95" t="s">
        <v>36519</v>
      </c>
      <c r="AY4222" s="95" t="s">
        <v>27594</v>
      </c>
      <c r="AZ4222" s="95" t="s">
        <v>36519</v>
      </c>
      <c r="BA4222" s="95" t="s">
        <v>97</v>
      </c>
      <c r="BB4222" s="95" t="s">
        <v>36520</v>
      </c>
      <c r="BC4222" s="95" t="s">
        <v>99</v>
      </c>
      <c r="BD4222" s="95" t="s">
        <v>150</v>
      </c>
      <c r="BE4222" s="95" t="s">
        <v>61</v>
      </c>
      <c r="BF4222" s="95" t="s">
        <v>380</v>
      </c>
      <c r="BG4222" s="95" t="s">
        <v>101</v>
      </c>
    </row>
    <row r="4223" s="86" customFormat="1" ht="19" customHeight="1" spans="1:59">
      <c r="A4223" s="95" t="s">
        <v>226</v>
      </c>
      <c r="B4223" s="95" t="s">
        <v>227</v>
      </c>
      <c r="C4223" s="95" t="s">
        <v>334</v>
      </c>
      <c r="D4223" s="95" t="s">
        <v>335</v>
      </c>
      <c r="E4223" s="95" t="s">
        <v>36521</v>
      </c>
      <c r="F4223" s="95" t="s">
        <v>36522</v>
      </c>
      <c r="G4223" s="95" t="s">
        <v>9351</v>
      </c>
      <c r="H4223" s="95" t="s">
        <v>3166</v>
      </c>
      <c r="I4223" s="95" t="s">
        <v>36523</v>
      </c>
      <c r="J4223" s="95" t="s">
        <v>36524</v>
      </c>
      <c r="K4223" s="95" t="s">
        <v>36525</v>
      </c>
      <c r="L4223" s="95" t="s">
        <v>73</v>
      </c>
      <c r="M4223" s="95" t="s">
        <v>526</v>
      </c>
      <c r="N4223" s="95" t="s">
        <v>1847</v>
      </c>
      <c r="O4223" s="95" t="s">
        <v>2269</v>
      </c>
      <c r="P4223" s="95" t="s">
        <v>7126</v>
      </c>
      <c r="Q4223" s="95" t="s">
        <v>3171</v>
      </c>
      <c r="R4223" s="95" t="s">
        <v>3172</v>
      </c>
      <c r="S4223" s="95" t="s">
        <v>36526</v>
      </c>
      <c r="T4223" s="95" t="s">
        <v>209</v>
      </c>
      <c r="U4223" s="96">
        <v>0</v>
      </c>
      <c r="V4223" s="96">
        <v>6800</v>
      </c>
      <c r="W4223" s="96">
        <v>5400</v>
      </c>
      <c r="X4223" s="96">
        <v>3000</v>
      </c>
      <c r="Y4223" s="95" t="s">
        <v>82</v>
      </c>
      <c r="Z4223" s="95" t="s">
        <v>25689</v>
      </c>
      <c r="AA4223" s="95" t="s">
        <v>84</v>
      </c>
      <c r="AB4223" s="95" t="s">
        <v>36527</v>
      </c>
      <c r="AC4223" s="95" t="s">
        <v>4869</v>
      </c>
      <c r="AD4223" s="95" t="s">
        <v>87</v>
      </c>
      <c r="AE4223" s="95" t="s">
        <v>61</v>
      </c>
      <c r="AF4223" s="95" t="s">
        <v>61</v>
      </c>
      <c r="AG4223" s="95" t="s">
        <v>89</v>
      </c>
      <c r="AH4223" s="95" t="s">
        <v>89</v>
      </c>
      <c r="AI4223" s="95" t="s">
        <v>89</v>
      </c>
      <c r="AJ4223" s="95" t="s">
        <v>88</v>
      </c>
      <c r="AK4223" s="95" t="s">
        <v>89</v>
      </c>
      <c r="AL4223" s="95" t="s">
        <v>89</v>
      </c>
      <c r="AM4223" s="95" t="s">
        <v>88</v>
      </c>
      <c r="AN4223" s="95" t="s">
        <v>88</v>
      </c>
      <c r="AO4223" s="95" t="s">
        <v>88</v>
      </c>
      <c r="AP4223" s="95" t="s">
        <v>89</v>
      </c>
      <c r="AQ4223" s="95" t="s">
        <v>90</v>
      </c>
      <c r="AR4223" s="95" t="s">
        <v>90</v>
      </c>
      <c r="AS4223" s="95" t="s">
        <v>25691</v>
      </c>
      <c r="AT4223" s="95" t="s">
        <v>92</v>
      </c>
      <c r="AU4223" s="95" t="s">
        <v>92</v>
      </c>
      <c r="AV4223" s="95" t="s">
        <v>93</v>
      </c>
      <c r="AW4223" s="95" t="s">
        <v>36528</v>
      </c>
      <c r="AX4223" s="95" t="s">
        <v>36529</v>
      </c>
      <c r="AY4223" s="95" t="s">
        <v>36530</v>
      </c>
      <c r="AZ4223" s="95" t="s">
        <v>36529</v>
      </c>
      <c r="BA4223" s="95" t="s">
        <v>97</v>
      </c>
      <c r="BB4223" s="95" t="s">
        <v>36531</v>
      </c>
      <c r="BC4223" s="95" t="s">
        <v>99</v>
      </c>
      <c r="BD4223" s="95" t="s">
        <v>100</v>
      </c>
      <c r="BE4223" s="95" t="s">
        <v>61</v>
      </c>
      <c r="BF4223" s="95" t="s">
        <v>209</v>
      </c>
      <c r="BG4223" s="95" t="s">
        <v>101</v>
      </c>
    </row>
    <row r="4224" s="86" customFormat="1" ht="19" customHeight="1" spans="1:59">
      <c r="A4224" s="95" t="s">
        <v>62</v>
      </c>
      <c r="B4224" s="95" t="s">
        <v>63</v>
      </c>
      <c r="C4224" s="95" t="s">
        <v>2880</v>
      </c>
      <c r="D4224" s="95" t="s">
        <v>2881</v>
      </c>
      <c r="E4224" s="95" t="s">
        <v>2882</v>
      </c>
      <c r="F4224" s="95" t="s">
        <v>36532</v>
      </c>
      <c r="G4224" s="95" t="s">
        <v>8115</v>
      </c>
      <c r="H4224" s="95" t="s">
        <v>539</v>
      </c>
      <c r="I4224" s="95" t="s">
        <v>36533</v>
      </c>
      <c r="J4224" s="95" t="s">
        <v>36534</v>
      </c>
      <c r="K4224" s="95" t="s">
        <v>36535</v>
      </c>
      <c r="L4224" s="95" t="s">
        <v>73</v>
      </c>
      <c r="M4224" s="95" t="s">
        <v>1526</v>
      </c>
      <c r="N4224" s="95" t="s">
        <v>114</v>
      </c>
      <c r="O4224" s="95" t="s">
        <v>257</v>
      </c>
      <c r="P4224" s="95" t="s">
        <v>258</v>
      </c>
      <c r="Q4224" s="95" t="s">
        <v>5990</v>
      </c>
      <c r="R4224" s="95" t="s">
        <v>5991</v>
      </c>
      <c r="S4224" s="95" t="s">
        <v>36536</v>
      </c>
      <c r="T4224" s="95" t="s">
        <v>209</v>
      </c>
      <c r="U4224" s="96">
        <v>0</v>
      </c>
      <c r="V4224" s="96">
        <v>16700</v>
      </c>
      <c r="W4224" s="96">
        <v>10000</v>
      </c>
      <c r="X4224" s="96">
        <v>5000</v>
      </c>
      <c r="Y4224" s="95" t="s">
        <v>82</v>
      </c>
      <c r="Z4224" s="95" t="s">
        <v>25689</v>
      </c>
      <c r="AA4224" s="95" t="s">
        <v>84</v>
      </c>
      <c r="AB4224" s="95" t="s">
        <v>2894</v>
      </c>
      <c r="AC4224" s="95" t="s">
        <v>17285</v>
      </c>
      <c r="AD4224" s="95" t="s">
        <v>87</v>
      </c>
      <c r="AE4224" s="95" t="s">
        <v>61</v>
      </c>
      <c r="AF4224" s="95" t="s">
        <v>61</v>
      </c>
      <c r="AG4224" s="95" t="s">
        <v>89</v>
      </c>
      <c r="AH4224" s="95" t="s">
        <v>88</v>
      </c>
      <c r="AI4224" s="95" t="s">
        <v>88</v>
      </c>
      <c r="AJ4224" s="95" t="s">
        <v>88</v>
      </c>
      <c r="AK4224" s="95" t="s">
        <v>89</v>
      </c>
      <c r="AL4224" s="95" t="s">
        <v>88</v>
      </c>
      <c r="AM4224" s="95" t="s">
        <v>88</v>
      </c>
      <c r="AN4224" s="95" t="s">
        <v>88</v>
      </c>
      <c r="AO4224" s="95" t="s">
        <v>88</v>
      </c>
      <c r="AP4224" s="95" t="s">
        <v>89</v>
      </c>
      <c r="AQ4224" s="95" t="s">
        <v>90</v>
      </c>
      <c r="AR4224" s="95" t="s">
        <v>90</v>
      </c>
      <c r="AS4224" s="95" t="s">
        <v>25691</v>
      </c>
      <c r="AT4224" s="95" t="s">
        <v>92</v>
      </c>
      <c r="AU4224" s="95" t="s">
        <v>92</v>
      </c>
      <c r="AV4224" s="95" t="s">
        <v>93</v>
      </c>
      <c r="AW4224" s="95" t="s">
        <v>2895</v>
      </c>
      <c r="AX4224" s="95" t="s">
        <v>36537</v>
      </c>
      <c r="AY4224" s="95" t="s">
        <v>2897</v>
      </c>
      <c r="AZ4224" s="95" t="s">
        <v>36537</v>
      </c>
      <c r="BA4224" s="95" t="s">
        <v>97</v>
      </c>
      <c r="BB4224" s="95" t="s">
        <v>36538</v>
      </c>
      <c r="BC4224" s="95" t="s">
        <v>99</v>
      </c>
      <c r="BD4224" s="95" t="s">
        <v>100</v>
      </c>
      <c r="BE4224" s="95" t="s">
        <v>61</v>
      </c>
      <c r="BF4224" s="95" t="s">
        <v>209</v>
      </c>
      <c r="BG4224" s="95" t="s">
        <v>101</v>
      </c>
    </row>
    <row r="4225" s="86" customFormat="1" ht="19" customHeight="1" spans="1:59">
      <c r="A4225" s="95" t="s">
        <v>102</v>
      </c>
      <c r="B4225" s="95" t="s">
        <v>103</v>
      </c>
      <c r="C4225" s="95" t="s">
        <v>921</v>
      </c>
      <c r="D4225" s="95" t="s">
        <v>922</v>
      </c>
      <c r="E4225" s="95" t="s">
        <v>9198</v>
      </c>
      <c r="F4225" s="95" t="s">
        <v>9199</v>
      </c>
      <c r="G4225" s="95" t="s">
        <v>108</v>
      </c>
      <c r="H4225" s="95" t="s">
        <v>109</v>
      </c>
      <c r="I4225" s="95" t="s">
        <v>36539</v>
      </c>
      <c r="J4225" s="95" t="s">
        <v>36540</v>
      </c>
      <c r="K4225" s="95" t="s">
        <v>36541</v>
      </c>
      <c r="L4225" s="95" t="s">
        <v>73</v>
      </c>
      <c r="M4225" s="95" t="s">
        <v>9864</v>
      </c>
      <c r="N4225" s="95" t="s">
        <v>342</v>
      </c>
      <c r="O4225" s="95" t="s">
        <v>431</v>
      </c>
      <c r="P4225" s="95" t="s">
        <v>432</v>
      </c>
      <c r="Q4225" s="95" t="s">
        <v>433</v>
      </c>
      <c r="R4225" s="95" t="s">
        <v>434</v>
      </c>
      <c r="S4225" s="95" t="s">
        <v>36542</v>
      </c>
      <c r="T4225" s="95" t="s">
        <v>262</v>
      </c>
      <c r="U4225" s="96">
        <v>0</v>
      </c>
      <c r="V4225" s="96">
        <v>54050</v>
      </c>
      <c r="W4225" s="96">
        <v>35000</v>
      </c>
      <c r="X4225" s="96">
        <v>10000</v>
      </c>
      <c r="Y4225" s="95" t="s">
        <v>143</v>
      </c>
      <c r="Z4225" s="95" t="s">
        <v>25689</v>
      </c>
      <c r="AA4225" s="95" t="s">
        <v>84</v>
      </c>
      <c r="AB4225" s="95" t="s">
        <v>9204</v>
      </c>
      <c r="AC4225" s="95" t="s">
        <v>4869</v>
      </c>
      <c r="AD4225" s="95" t="s">
        <v>87</v>
      </c>
      <c r="AE4225" s="95" t="s">
        <v>61</v>
      </c>
      <c r="AF4225" s="95" t="s">
        <v>61</v>
      </c>
      <c r="AG4225" s="95" t="s">
        <v>89</v>
      </c>
      <c r="AH4225" s="95" t="s">
        <v>89</v>
      </c>
      <c r="AI4225" s="95" t="s">
        <v>89</v>
      </c>
      <c r="AJ4225" s="95" t="s">
        <v>89</v>
      </c>
      <c r="AK4225" s="95" t="s">
        <v>89</v>
      </c>
      <c r="AL4225" s="95" t="s">
        <v>89</v>
      </c>
      <c r="AM4225" s="95" t="s">
        <v>89</v>
      </c>
      <c r="AN4225" s="95" t="s">
        <v>89</v>
      </c>
      <c r="AO4225" s="95" t="s">
        <v>89</v>
      </c>
      <c r="AP4225" s="95" t="s">
        <v>89</v>
      </c>
      <c r="AQ4225" s="95" t="s">
        <v>90</v>
      </c>
      <c r="AR4225" s="95" t="s">
        <v>90</v>
      </c>
      <c r="AS4225" s="95" t="s">
        <v>25691</v>
      </c>
      <c r="AT4225" s="95" t="s">
        <v>92</v>
      </c>
      <c r="AU4225" s="95" t="s">
        <v>92</v>
      </c>
      <c r="AV4225" s="95" t="s">
        <v>93</v>
      </c>
      <c r="AW4225" s="95" t="s">
        <v>9205</v>
      </c>
      <c r="AX4225" s="95" t="s">
        <v>36543</v>
      </c>
      <c r="AY4225" s="95" t="s">
        <v>9207</v>
      </c>
      <c r="AZ4225" s="95" t="s">
        <v>36543</v>
      </c>
      <c r="BA4225" s="95" t="s">
        <v>215</v>
      </c>
      <c r="BB4225" s="95" t="s">
        <v>36544</v>
      </c>
      <c r="BC4225" s="95" t="s">
        <v>99</v>
      </c>
      <c r="BD4225" s="95" t="s">
        <v>150</v>
      </c>
      <c r="BE4225" s="95" t="s">
        <v>61</v>
      </c>
      <c r="BF4225" s="95" t="s">
        <v>262</v>
      </c>
      <c r="BG4225" s="95" t="s">
        <v>101</v>
      </c>
    </row>
    <row r="4226" s="86" customFormat="1" ht="19" customHeight="1" spans="1:59">
      <c r="A4226" s="95" t="s">
        <v>62</v>
      </c>
      <c r="B4226" s="95" t="s">
        <v>63</v>
      </c>
      <c r="C4226" s="95" t="s">
        <v>600</v>
      </c>
      <c r="D4226" s="95" t="s">
        <v>601</v>
      </c>
      <c r="E4226" s="95" t="s">
        <v>36545</v>
      </c>
      <c r="F4226" s="95" t="s">
        <v>36546</v>
      </c>
      <c r="G4226" s="95" t="s">
        <v>29445</v>
      </c>
      <c r="H4226" s="95" t="s">
        <v>158</v>
      </c>
      <c r="I4226" s="95" t="s">
        <v>36547</v>
      </c>
      <c r="J4226" s="95" t="s">
        <v>36548</v>
      </c>
      <c r="K4226" s="95" t="s">
        <v>36549</v>
      </c>
      <c r="L4226" s="95" t="s">
        <v>73</v>
      </c>
      <c r="M4226" s="95" t="s">
        <v>526</v>
      </c>
      <c r="N4226" s="95" t="s">
        <v>1847</v>
      </c>
      <c r="O4226" s="95" t="s">
        <v>164</v>
      </c>
      <c r="P4226" s="95" t="s">
        <v>165</v>
      </c>
      <c r="Q4226" s="95" t="s">
        <v>166</v>
      </c>
      <c r="R4226" s="95" t="s">
        <v>167</v>
      </c>
      <c r="S4226" s="95" t="s">
        <v>36550</v>
      </c>
      <c r="T4226" s="95" t="s">
        <v>380</v>
      </c>
      <c r="U4226" s="96">
        <v>0</v>
      </c>
      <c r="V4226" s="96">
        <v>4167</v>
      </c>
      <c r="W4226" s="96">
        <v>2000</v>
      </c>
      <c r="X4226" s="96">
        <v>1200</v>
      </c>
      <c r="Y4226" s="95" t="s">
        <v>82</v>
      </c>
      <c r="Z4226" s="95" t="s">
        <v>25689</v>
      </c>
      <c r="AA4226" s="95" t="s">
        <v>84</v>
      </c>
      <c r="AB4226" s="95" t="s">
        <v>36551</v>
      </c>
      <c r="AC4226" s="95" t="s">
        <v>25757</v>
      </c>
      <c r="AD4226" s="95" t="s">
        <v>87</v>
      </c>
      <c r="AE4226" s="95" t="s">
        <v>61</v>
      </c>
      <c r="AF4226" s="95" t="s">
        <v>61</v>
      </c>
      <c r="AG4226" s="95" t="s">
        <v>89</v>
      </c>
      <c r="AH4226" s="95" t="s">
        <v>88</v>
      </c>
      <c r="AI4226" s="95" t="s">
        <v>88</v>
      </c>
      <c r="AJ4226" s="95" t="s">
        <v>88</v>
      </c>
      <c r="AK4226" s="95" t="s">
        <v>89</v>
      </c>
      <c r="AL4226" s="95" t="s">
        <v>88</v>
      </c>
      <c r="AM4226" s="95" t="s">
        <v>88</v>
      </c>
      <c r="AN4226" s="95" t="s">
        <v>88</v>
      </c>
      <c r="AO4226" s="95" t="s">
        <v>88</v>
      </c>
      <c r="AP4226" s="95" t="s">
        <v>89</v>
      </c>
      <c r="AQ4226" s="95" t="s">
        <v>90</v>
      </c>
      <c r="AR4226" s="95" t="s">
        <v>90</v>
      </c>
      <c r="AS4226" s="95" t="s">
        <v>25691</v>
      </c>
      <c r="AT4226" s="95" t="s">
        <v>92</v>
      </c>
      <c r="AU4226" s="95" t="s">
        <v>92</v>
      </c>
      <c r="AV4226" s="95" t="s">
        <v>93</v>
      </c>
      <c r="AW4226" s="95" t="s">
        <v>36552</v>
      </c>
      <c r="AX4226" s="95" t="s">
        <v>36553</v>
      </c>
      <c r="AY4226" s="95" t="s">
        <v>32216</v>
      </c>
      <c r="AZ4226" s="95" t="s">
        <v>36553</v>
      </c>
      <c r="BA4226" s="95" t="s">
        <v>97</v>
      </c>
      <c r="BB4226" s="95" t="s">
        <v>36554</v>
      </c>
      <c r="BC4226" s="95" t="s">
        <v>99</v>
      </c>
      <c r="BD4226" s="95" t="s">
        <v>100</v>
      </c>
      <c r="BE4226" s="95" t="s">
        <v>61</v>
      </c>
      <c r="BF4226" s="95" t="s">
        <v>380</v>
      </c>
      <c r="BG4226" s="95" t="s">
        <v>101</v>
      </c>
    </row>
    <row r="4227" s="86" customFormat="1" ht="19" customHeight="1" spans="1:59">
      <c r="A4227" s="95" t="s">
        <v>441</v>
      </c>
      <c r="B4227" s="95" t="s">
        <v>442</v>
      </c>
      <c r="C4227" s="95" t="s">
        <v>8339</v>
      </c>
      <c r="D4227" s="95" t="s">
        <v>8340</v>
      </c>
      <c r="E4227" s="95" t="s">
        <v>36555</v>
      </c>
      <c r="F4227" s="95" t="s">
        <v>35197</v>
      </c>
      <c r="G4227" s="95" t="s">
        <v>13679</v>
      </c>
      <c r="H4227" s="95" t="s">
        <v>2636</v>
      </c>
      <c r="I4227" s="95" t="s">
        <v>36556</v>
      </c>
      <c r="J4227" s="95" t="s">
        <v>36557</v>
      </c>
      <c r="K4227" s="95" t="s">
        <v>36558</v>
      </c>
      <c r="L4227" s="95" t="s">
        <v>73</v>
      </c>
      <c r="M4227" s="95" t="s">
        <v>74</v>
      </c>
      <c r="N4227" s="95" t="s">
        <v>880</v>
      </c>
      <c r="O4227" s="95" t="s">
        <v>3774</v>
      </c>
      <c r="P4227" s="95" t="s">
        <v>7059</v>
      </c>
      <c r="Q4227" s="95" t="s">
        <v>7060</v>
      </c>
      <c r="R4227" s="95" t="s">
        <v>7059</v>
      </c>
      <c r="S4227" s="95" t="s">
        <v>36559</v>
      </c>
      <c r="T4227" s="95" t="s">
        <v>380</v>
      </c>
      <c r="U4227" s="96">
        <v>0</v>
      </c>
      <c r="V4227" s="96">
        <v>6400</v>
      </c>
      <c r="W4227" s="96">
        <v>4000</v>
      </c>
      <c r="X4227" s="96">
        <v>1000</v>
      </c>
      <c r="Y4227" s="95" t="s">
        <v>82</v>
      </c>
      <c r="Z4227" s="95" t="s">
        <v>25689</v>
      </c>
      <c r="AA4227" s="95" t="s">
        <v>84</v>
      </c>
      <c r="AB4227" s="95" t="s">
        <v>36560</v>
      </c>
      <c r="AC4227" s="95" t="s">
        <v>4869</v>
      </c>
      <c r="AD4227" s="95" t="s">
        <v>87</v>
      </c>
      <c r="AE4227" s="95" t="s">
        <v>61</v>
      </c>
      <c r="AF4227" s="95" t="s">
        <v>61</v>
      </c>
      <c r="AG4227" s="95" t="s">
        <v>89</v>
      </c>
      <c r="AH4227" s="95" t="s">
        <v>89</v>
      </c>
      <c r="AI4227" s="95" t="s">
        <v>88</v>
      </c>
      <c r="AJ4227" s="95" t="s">
        <v>88</v>
      </c>
      <c r="AK4227" s="95" t="s">
        <v>89</v>
      </c>
      <c r="AL4227" s="95" t="s">
        <v>88</v>
      </c>
      <c r="AM4227" s="95" t="s">
        <v>88</v>
      </c>
      <c r="AN4227" s="95" t="s">
        <v>88</v>
      </c>
      <c r="AO4227" s="95" t="s">
        <v>88</v>
      </c>
      <c r="AP4227" s="95" t="s">
        <v>89</v>
      </c>
      <c r="AQ4227" s="95" t="s">
        <v>90</v>
      </c>
      <c r="AR4227" s="95" t="s">
        <v>90</v>
      </c>
      <c r="AS4227" s="95" t="s">
        <v>25691</v>
      </c>
      <c r="AT4227" s="95" t="s">
        <v>92</v>
      </c>
      <c r="AU4227" s="95" t="s">
        <v>92</v>
      </c>
      <c r="AV4227" s="95" t="s">
        <v>93</v>
      </c>
      <c r="AW4227" s="95" t="s">
        <v>36561</v>
      </c>
      <c r="AX4227" s="95" t="s">
        <v>36562</v>
      </c>
      <c r="AY4227" s="95" t="s">
        <v>36563</v>
      </c>
      <c r="AZ4227" s="95" t="s">
        <v>36562</v>
      </c>
      <c r="BA4227" s="95" t="s">
        <v>97</v>
      </c>
      <c r="BB4227" s="95" t="s">
        <v>36564</v>
      </c>
      <c r="BC4227" s="95" t="s">
        <v>99</v>
      </c>
      <c r="BD4227" s="95" t="s">
        <v>100</v>
      </c>
      <c r="BE4227" s="95" t="s">
        <v>61</v>
      </c>
      <c r="BF4227" s="95" t="s">
        <v>380</v>
      </c>
      <c r="BG4227" s="95" t="s">
        <v>101</v>
      </c>
    </row>
    <row r="4228" s="86" customFormat="1" ht="19" customHeight="1" spans="1:59">
      <c r="A4228" s="95" t="s">
        <v>441</v>
      </c>
      <c r="B4228" s="95" t="s">
        <v>442</v>
      </c>
      <c r="C4228" s="95" t="s">
        <v>443</v>
      </c>
      <c r="D4228" s="95" t="s">
        <v>444</v>
      </c>
      <c r="E4228" s="95" t="s">
        <v>36565</v>
      </c>
      <c r="F4228" s="95" t="s">
        <v>36566</v>
      </c>
      <c r="G4228" s="95" t="s">
        <v>1003</v>
      </c>
      <c r="H4228" s="95" t="s">
        <v>2216</v>
      </c>
      <c r="I4228" s="95" t="s">
        <v>36567</v>
      </c>
      <c r="J4228" s="95" t="s">
        <v>36568</v>
      </c>
      <c r="K4228" s="95" t="s">
        <v>36569</v>
      </c>
      <c r="L4228" s="95" t="s">
        <v>73</v>
      </c>
      <c r="M4228" s="95" t="s">
        <v>2014</v>
      </c>
      <c r="N4228" s="95" t="s">
        <v>811</v>
      </c>
      <c r="O4228" s="95" t="s">
        <v>9811</v>
      </c>
      <c r="P4228" s="95" t="s">
        <v>9812</v>
      </c>
      <c r="Q4228" s="95" t="s">
        <v>2223</v>
      </c>
      <c r="R4228" s="95" t="s">
        <v>2224</v>
      </c>
      <c r="S4228" s="95" t="s">
        <v>36570</v>
      </c>
      <c r="T4228" s="95" t="s">
        <v>119</v>
      </c>
      <c r="U4228" s="96">
        <v>0</v>
      </c>
      <c r="V4228" s="96">
        <v>3000</v>
      </c>
      <c r="W4228" s="96">
        <v>2000</v>
      </c>
      <c r="X4228" s="96">
        <v>2000</v>
      </c>
      <c r="Y4228" s="95" t="s">
        <v>82</v>
      </c>
      <c r="Z4228" s="95" t="s">
        <v>25689</v>
      </c>
      <c r="AA4228" s="95" t="s">
        <v>84</v>
      </c>
      <c r="AB4228" s="95" t="s">
        <v>36571</v>
      </c>
      <c r="AC4228" s="95" t="s">
        <v>25690</v>
      </c>
      <c r="AD4228" s="95" t="s">
        <v>87</v>
      </c>
      <c r="AE4228" s="95" t="s">
        <v>61</v>
      </c>
      <c r="AF4228" s="95" t="s">
        <v>61</v>
      </c>
      <c r="AG4228" s="95" t="s">
        <v>89</v>
      </c>
      <c r="AH4228" s="95" t="s">
        <v>89</v>
      </c>
      <c r="AI4228" s="95" t="s">
        <v>88</v>
      </c>
      <c r="AJ4228" s="95" t="s">
        <v>88</v>
      </c>
      <c r="AK4228" s="95" t="s">
        <v>89</v>
      </c>
      <c r="AL4228" s="95" t="s">
        <v>88</v>
      </c>
      <c r="AM4228" s="95" t="s">
        <v>88</v>
      </c>
      <c r="AN4228" s="95" t="s">
        <v>88</v>
      </c>
      <c r="AO4228" s="95" t="s">
        <v>88</v>
      </c>
      <c r="AP4228" s="95" t="s">
        <v>89</v>
      </c>
      <c r="AQ4228" s="95" t="s">
        <v>90</v>
      </c>
      <c r="AR4228" s="95" t="s">
        <v>90</v>
      </c>
      <c r="AS4228" s="95" t="s">
        <v>25691</v>
      </c>
      <c r="AT4228" s="95" t="s">
        <v>92</v>
      </c>
      <c r="AU4228" s="95" t="s">
        <v>92</v>
      </c>
      <c r="AV4228" s="95" t="s">
        <v>93</v>
      </c>
      <c r="AW4228" s="95" t="s">
        <v>36572</v>
      </c>
      <c r="AX4228" s="95" t="s">
        <v>36573</v>
      </c>
      <c r="AY4228" s="95" t="s">
        <v>1357</v>
      </c>
      <c r="AZ4228" s="95" t="s">
        <v>36573</v>
      </c>
      <c r="BA4228" s="95" t="s">
        <v>97</v>
      </c>
      <c r="BB4228" s="95" t="s">
        <v>36574</v>
      </c>
      <c r="BC4228" s="95" t="s">
        <v>99</v>
      </c>
      <c r="BD4228" s="95" t="s">
        <v>100</v>
      </c>
      <c r="BE4228" s="95" t="s">
        <v>61</v>
      </c>
      <c r="BF4228" s="95" t="s">
        <v>119</v>
      </c>
      <c r="BG4228" s="95" t="s">
        <v>101</v>
      </c>
    </row>
    <row r="4229" s="86" customFormat="1" ht="19" customHeight="1" spans="1:59">
      <c r="A4229" s="95" t="s">
        <v>458</v>
      </c>
      <c r="B4229" s="95" t="s">
        <v>459</v>
      </c>
      <c r="C4229" s="95" t="s">
        <v>3118</v>
      </c>
      <c r="D4229" s="95" t="s">
        <v>3119</v>
      </c>
      <c r="E4229" s="95" t="s">
        <v>7362</v>
      </c>
      <c r="F4229" s="95" t="s">
        <v>32684</v>
      </c>
      <c r="G4229" s="95" t="s">
        <v>3122</v>
      </c>
      <c r="H4229" s="95" t="s">
        <v>539</v>
      </c>
      <c r="I4229" s="95" t="s">
        <v>36575</v>
      </c>
      <c r="J4229" s="95" t="s">
        <v>36576</v>
      </c>
      <c r="K4229" s="95" t="s">
        <v>36577</v>
      </c>
      <c r="L4229" s="95" t="s">
        <v>73</v>
      </c>
      <c r="M4229" s="95" t="s">
        <v>184</v>
      </c>
      <c r="N4229" s="95" t="s">
        <v>1116</v>
      </c>
      <c r="O4229" s="95" t="s">
        <v>398</v>
      </c>
      <c r="P4229" s="95" t="s">
        <v>399</v>
      </c>
      <c r="Q4229" s="95" t="s">
        <v>2192</v>
      </c>
      <c r="R4229" s="95" t="s">
        <v>2193</v>
      </c>
      <c r="S4229" s="95" t="s">
        <v>36578</v>
      </c>
      <c r="T4229" s="95" t="s">
        <v>380</v>
      </c>
      <c r="U4229" s="96">
        <v>0</v>
      </c>
      <c r="V4229" s="96">
        <v>50000</v>
      </c>
      <c r="W4229" s="96">
        <v>20000</v>
      </c>
      <c r="X4229" s="96">
        <v>10000</v>
      </c>
      <c r="Y4229" s="95" t="s">
        <v>82</v>
      </c>
      <c r="Z4229" s="95" t="s">
        <v>25689</v>
      </c>
      <c r="AA4229" s="95" t="s">
        <v>84</v>
      </c>
      <c r="AB4229" s="95" t="s">
        <v>7369</v>
      </c>
      <c r="AC4229" s="95" t="s">
        <v>25789</v>
      </c>
      <c r="AD4229" s="95" t="s">
        <v>87</v>
      </c>
      <c r="AE4229" s="95" t="s">
        <v>61</v>
      </c>
      <c r="AF4229" s="95" t="s">
        <v>61</v>
      </c>
      <c r="AG4229" s="95" t="s">
        <v>89</v>
      </c>
      <c r="AH4229" s="95" t="s">
        <v>89</v>
      </c>
      <c r="AI4229" s="95" t="s">
        <v>89</v>
      </c>
      <c r="AJ4229" s="95" t="s">
        <v>89</v>
      </c>
      <c r="AK4229" s="95" t="s">
        <v>89</v>
      </c>
      <c r="AL4229" s="95" t="s">
        <v>89</v>
      </c>
      <c r="AM4229" s="95" t="s">
        <v>89</v>
      </c>
      <c r="AN4229" s="95" t="s">
        <v>89</v>
      </c>
      <c r="AO4229" s="95" t="s">
        <v>89</v>
      </c>
      <c r="AP4229" s="95" t="s">
        <v>89</v>
      </c>
      <c r="AQ4229" s="95" t="s">
        <v>90</v>
      </c>
      <c r="AR4229" s="95" t="s">
        <v>90</v>
      </c>
      <c r="AS4229" s="95" t="s">
        <v>25691</v>
      </c>
      <c r="AT4229" s="95" t="s">
        <v>92</v>
      </c>
      <c r="AU4229" s="95" t="s">
        <v>92</v>
      </c>
      <c r="AV4229" s="95" t="s">
        <v>93</v>
      </c>
      <c r="AW4229" s="95" t="s">
        <v>7370</v>
      </c>
      <c r="AX4229" s="95" t="s">
        <v>36579</v>
      </c>
      <c r="AY4229" s="95" t="s">
        <v>7372</v>
      </c>
      <c r="AZ4229" s="95" t="s">
        <v>36579</v>
      </c>
      <c r="BA4229" s="95" t="s">
        <v>97</v>
      </c>
      <c r="BB4229" s="95" t="s">
        <v>36580</v>
      </c>
      <c r="BC4229" s="95" t="s">
        <v>99</v>
      </c>
      <c r="BD4229" s="95" t="s">
        <v>100</v>
      </c>
      <c r="BE4229" s="95" t="s">
        <v>61</v>
      </c>
      <c r="BF4229" s="95" t="s">
        <v>380</v>
      </c>
      <c r="BG4229" s="95" t="s">
        <v>101</v>
      </c>
    </row>
    <row r="4230" s="86" customFormat="1" ht="19" customHeight="1" spans="1:59">
      <c r="A4230" s="95" t="s">
        <v>694</v>
      </c>
      <c r="B4230" s="95" t="s">
        <v>695</v>
      </c>
      <c r="C4230" s="95" t="s">
        <v>845</v>
      </c>
      <c r="D4230" s="95" t="s">
        <v>846</v>
      </c>
      <c r="E4230" s="95" t="s">
        <v>36581</v>
      </c>
      <c r="F4230" s="95" t="s">
        <v>12566</v>
      </c>
      <c r="G4230" s="95" t="s">
        <v>2571</v>
      </c>
      <c r="H4230" s="95" t="s">
        <v>539</v>
      </c>
      <c r="I4230" s="95" t="s">
        <v>36582</v>
      </c>
      <c r="J4230" s="95" t="s">
        <v>36583</v>
      </c>
      <c r="K4230" s="95" t="s">
        <v>36584</v>
      </c>
      <c r="L4230" s="95" t="s">
        <v>73</v>
      </c>
      <c r="M4230" s="95" t="s">
        <v>526</v>
      </c>
      <c r="N4230" s="95" t="s">
        <v>2029</v>
      </c>
      <c r="O4230" s="95" t="s">
        <v>1875</v>
      </c>
      <c r="P4230" s="95" t="s">
        <v>1876</v>
      </c>
      <c r="Q4230" s="95" t="s">
        <v>2597</v>
      </c>
      <c r="R4230" s="95" t="s">
        <v>1878</v>
      </c>
      <c r="S4230" s="95" t="s">
        <v>36585</v>
      </c>
      <c r="T4230" s="95" t="s">
        <v>380</v>
      </c>
      <c r="U4230" s="96">
        <v>0</v>
      </c>
      <c r="V4230" s="96">
        <v>21000</v>
      </c>
      <c r="W4230" s="96">
        <v>16800</v>
      </c>
      <c r="X4230" s="96">
        <v>10000</v>
      </c>
      <c r="Y4230" s="95" t="s">
        <v>82</v>
      </c>
      <c r="Z4230" s="95" t="s">
        <v>25689</v>
      </c>
      <c r="AA4230" s="95" t="s">
        <v>84</v>
      </c>
      <c r="AB4230" s="95" t="s">
        <v>36586</v>
      </c>
      <c r="AC4230" s="95" t="s">
        <v>25900</v>
      </c>
      <c r="AD4230" s="95" t="s">
        <v>87</v>
      </c>
      <c r="AE4230" s="95" t="s">
        <v>61</v>
      </c>
      <c r="AF4230" s="95" t="s">
        <v>30272</v>
      </c>
      <c r="AG4230" s="95" t="s">
        <v>89</v>
      </c>
      <c r="AH4230" s="95" t="s">
        <v>89</v>
      </c>
      <c r="AI4230" s="95" t="s">
        <v>88</v>
      </c>
      <c r="AJ4230" s="95" t="s">
        <v>88</v>
      </c>
      <c r="AK4230" s="95" t="s">
        <v>89</v>
      </c>
      <c r="AL4230" s="95" t="s">
        <v>88</v>
      </c>
      <c r="AM4230" s="95" t="s">
        <v>88</v>
      </c>
      <c r="AN4230" s="95" t="s">
        <v>88</v>
      </c>
      <c r="AO4230" s="95" t="s">
        <v>88</v>
      </c>
      <c r="AP4230" s="95" t="s">
        <v>89</v>
      </c>
      <c r="AQ4230" s="95" t="s">
        <v>90</v>
      </c>
      <c r="AR4230" s="95" t="s">
        <v>90</v>
      </c>
      <c r="AS4230" s="95" t="s">
        <v>25691</v>
      </c>
      <c r="AT4230" s="95" t="s">
        <v>92</v>
      </c>
      <c r="AU4230" s="95" t="s">
        <v>92</v>
      </c>
      <c r="AV4230" s="95" t="s">
        <v>93</v>
      </c>
      <c r="AW4230" s="95" t="s">
        <v>36587</v>
      </c>
      <c r="AX4230" s="95" t="s">
        <v>36588</v>
      </c>
      <c r="AY4230" s="95" t="s">
        <v>29570</v>
      </c>
      <c r="AZ4230" s="95" t="s">
        <v>36588</v>
      </c>
      <c r="BA4230" s="95" t="s">
        <v>97</v>
      </c>
      <c r="BB4230" s="95" t="s">
        <v>36589</v>
      </c>
      <c r="BC4230" s="95" t="s">
        <v>99</v>
      </c>
      <c r="BD4230" s="95" t="s">
        <v>100</v>
      </c>
      <c r="BE4230" s="95" t="s">
        <v>61</v>
      </c>
      <c r="BF4230" s="95" t="s">
        <v>380</v>
      </c>
      <c r="BG4230" s="95" t="s">
        <v>101</v>
      </c>
    </row>
    <row r="4231" s="86" customFormat="1" ht="19" customHeight="1" spans="1:59">
      <c r="A4231" s="95" t="s">
        <v>1984</v>
      </c>
      <c r="B4231" s="95" t="s">
        <v>1985</v>
      </c>
      <c r="C4231" s="95" t="s">
        <v>8360</v>
      </c>
      <c r="D4231" s="95" t="s">
        <v>8361</v>
      </c>
      <c r="E4231" s="95" t="s">
        <v>25216</v>
      </c>
      <c r="F4231" s="95" t="s">
        <v>25217</v>
      </c>
      <c r="G4231" s="95" t="s">
        <v>1990</v>
      </c>
      <c r="H4231" s="95" t="s">
        <v>109</v>
      </c>
      <c r="I4231" s="95" t="s">
        <v>36590</v>
      </c>
      <c r="J4231" s="95" t="s">
        <v>36591</v>
      </c>
      <c r="K4231" s="95" t="s">
        <v>36592</v>
      </c>
      <c r="L4231" s="95" t="s">
        <v>73</v>
      </c>
      <c r="M4231" s="95" t="s">
        <v>526</v>
      </c>
      <c r="N4231" s="95" t="s">
        <v>1847</v>
      </c>
      <c r="O4231" s="95" t="s">
        <v>2779</v>
      </c>
      <c r="P4231" s="95" t="s">
        <v>2780</v>
      </c>
      <c r="Q4231" s="95" t="s">
        <v>1940</v>
      </c>
      <c r="R4231" s="95" t="s">
        <v>1941</v>
      </c>
      <c r="S4231" s="95" t="s">
        <v>36593</v>
      </c>
      <c r="T4231" s="95" t="s">
        <v>380</v>
      </c>
      <c r="U4231" s="96">
        <v>0</v>
      </c>
      <c r="V4231" s="96">
        <v>4750</v>
      </c>
      <c r="W4231" s="96">
        <v>3500</v>
      </c>
      <c r="X4231" s="96">
        <v>3500</v>
      </c>
      <c r="Y4231" s="95" t="s">
        <v>82</v>
      </c>
      <c r="Z4231" s="95" t="s">
        <v>25689</v>
      </c>
      <c r="AA4231" s="95" t="s">
        <v>84</v>
      </c>
      <c r="AB4231" s="95" t="s">
        <v>25222</v>
      </c>
      <c r="AC4231" s="95" t="s">
        <v>25690</v>
      </c>
      <c r="AD4231" s="95" t="s">
        <v>87</v>
      </c>
      <c r="AE4231" s="95" t="s">
        <v>61</v>
      </c>
      <c r="AF4231" s="95" t="s">
        <v>61</v>
      </c>
      <c r="AG4231" s="95" t="s">
        <v>89</v>
      </c>
      <c r="AH4231" s="95" t="s">
        <v>89</v>
      </c>
      <c r="AI4231" s="95" t="s">
        <v>89</v>
      </c>
      <c r="AJ4231" s="95" t="s">
        <v>89</v>
      </c>
      <c r="AK4231" s="95" t="s">
        <v>89</v>
      </c>
      <c r="AL4231" s="95" t="s">
        <v>89</v>
      </c>
      <c r="AM4231" s="95" t="s">
        <v>89</v>
      </c>
      <c r="AN4231" s="95" t="s">
        <v>89</v>
      </c>
      <c r="AO4231" s="95" t="s">
        <v>89</v>
      </c>
      <c r="AP4231" s="95" t="s">
        <v>89</v>
      </c>
      <c r="AQ4231" s="95" t="s">
        <v>90</v>
      </c>
      <c r="AR4231" s="95" t="s">
        <v>90</v>
      </c>
      <c r="AS4231" s="95" t="s">
        <v>25691</v>
      </c>
      <c r="AT4231" s="95" t="s">
        <v>92</v>
      </c>
      <c r="AU4231" s="95" t="s">
        <v>92</v>
      </c>
      <c r="AV4231" s="95" t="s">
        <v>93</v>
      </c>
      <c r="AW4231" s="95" t="s">
        <v>25223</v>
      </c>
      <c r="AX4231" s="95" t="s">
        <v>36594</v>
      </c>
      <c r="AY4231" s="95" t="s">
        <v>25225</v>
      </c>
      <c r="AZ4231" s="95" t="s">
        <v>36594</v>
      </c>
      <c r="BA4231" s="95" t="s">
        <v>97</v>
      </c>
      <c r="BB4231" s="95" t="s">
        <v>36595</v>
      </c>
      <c r="BC4231" s="95" t="s">
        <v>99</v>
      </c>
      <c r="BD4231" s="95" t="s">
        <v>100</v>
      </c>
      <c r="BE4231" s="95" t="s">
        <v>61</v>
      </c>
      <c r="BF4231" s="95" t="s">
        <v>380</v>
      </c>
      <c r="BG4231" s="95" t="s">
        <v>101</v>
      </c>
    </row>
    <row r="4232" s="86" customFormat="1" ht="19" customHeight="1" spans="1:59">
      <c r="A4232" s="95" t="s">
        <v>441</v>
      </c>
      <c r="B4232" s="95" t="s">
        <v>442</v>
      </c>
      <c r="C4232" s="95" t="s">
        <v>3810</v>
      </c>
      <c r="D4232" s="95" t="s">
        <v>3811</v>
      </c>
      <c r="E4232" s="95" t="s">
        <v>36596</v>
      </c>
      <c r="F4232" s="95" t="s">
        <v>20340</v>
      </c>
      <c r="G4232" s="95" t="s">
        <v>4975</v>
      </c>
      <c r="H4232" s="95" t="s">
        <v>539</v>
      </c>
      <c r="I4232" s="95" t="s">
        <v>36597</v>
      </c>
      <c r="J4232" s="95" t="s">
        <v>36598</v>
      </c>
      <c r="K4232" s="95" t="s">
        <v>36599</v>
      </c>
      <c r="L4232" s="95" t="s">
        <v>73</v>
      </c>
      <c r="M4232" s="95" t="s">
        <v>2014</v>
      </c>
      <c r="N4232" s="95" t="s">
        <v>1835</v>
      </c>
      <c r="O4232" s="95" t="s">
        <v>2269</v>
      </c>
      <c r="P4232" s="95" t="s">
        <v>7126</v>
      </c>
      <c r="Q4232" s="95" t="s">
        <v>5990</v>
      </c>
      <c r="R4232" s="95" t="s">
        <v>5991</v>
      </c>
      <c r="S4232" s="95" t="s">
        <v>36600</v>
      </c>
      <c r="T4232" s="95" t="s">
        <v>380</v>
      </c>
      <c r="U4232" s="96">
        <v>0</v>
      </c>
      <c r="V4232" s="96">
        <v>23200</v>
      </c>
      <c r="W4232" s="96">
        <v>11100</v>
      </c>
      <c r="X4232" s="96">
        <v>5000</v>
      </c>
      <c r="Y4232" s="95" t="s">
        <v>82</v>
      </c>
      <c r="Z4232" s="95" t="s">
        <v>25689</v>
      </c>
      <c r="AA4232" s="95" t="s">
        <v>84</v>
      </c>
      <c r="AB4232" s="95" t="s">
        <v>36601</v>
      </c>
      <c r="AC4232" s="95" t="s">
        <v>25690</v>
      </c>
      <c r="AD4232" s="95" t="s">
        <v>87</v>
      </c>
      <c r="AE4232" s="95" t="s">
        <v>61</v>
      </c>
      <c r="AF4232" s="95" t="s">
        <v>61</v>
      </c>
      <c r="AG4232" s="95" t="s">
        <v>89</v>
      </c>
      <c r="AH4232" s="95" t="s">
        <v>89</v>
      </c>
      <c r="AI4232" s="95" t="s">
        <v>89</v>
      </c>
      <c r="AJ4232" s="95" t="s">
        <v>88</v>
      </c>
      <c r="AK4232" s="95" t="s">
        <v>89</v>
      </c>
      <c r="AL4232" s="95" t="s">
        <v>89</v>
      </c>
      <c r="AM4232" s="95" t="s">
        <v>89</v>
      </c>
      <c r="AN4232" s="95" t="s">
        <v>89</v>
      </c>
      <c r="AO4232" s="95" t="s">
        <v>88</v>
      </c>
      <c r="AP4232" s="95" t="s">
        <v>89</v>
      </c>
      <c r="AQ4232" s="95" t="s">
        <v>90</v>
      </c>
      <c r="AR4232" s="95" t="s">
        <v>90</v>
      </c>
      <c r="AS4232" s="95" t="s">
        <v>25691</v>
      </c>
      <c r="AT4232" s="95" t="s">
        <v>92</v>
      </c>
      <c r="AU4232" s="95" t="s">
        <v>92</v>
      </c>
      <c r="AV4232" s="95" t="s">
        <v>93</v>
      </c>
      <c r="AW4232" s="95" t="s">
        <v>36602</v>
      </c>
      <c r="AX4232" s="95" t="s">
        <v>36603</v>
      </c>
      <c r="AY4232" s="95" t="s">
        <v>36604</v>
      </c>
      <c r="AZ4232" s="95" t="s">
        <v>36603</v>
      </c>
      <c r="BA4232" s="95" t="s">
        <v>97</v>
      </c>
      <c r="BB4232" s="95" t="s">
        <v>36605</v>
      </c>
      <c r="BC4232" s="95" t="s">
        <v>99</v>
      </c>
      <c r="BD4232" s="95" t="s">
        <v>100</v>
      </c>
      <c r="BE4232" s="95" t="s">
        <v>61</v>
      </c>
      <c r="BF4232" s="95" t="s">
        <v>380</v>
      </c>
      <c r="BG4232" s="95" t="s">
        <v>101</v>
      </c>
    </row>
    <row r="4233" s="86" customFormat="1" ht="19" customHeight="1" spans="1:59">
      <c r="A4233" s="95" t="s">
        <v>441</v>
      </c>
      <c r="B4233" s="95" t="s">
        <v>442</v>
      </c>
      <c r="C4233" s="95" t="s">
        <v>8339</v>
      </c>
      <c r="D4233" s="95" t="s">
        <v>8340</v>
      </c>
      <c r="E4233" s="95" t="s">
        <v>30310</v>
      </c>
      <c r="F4233" s="95" t="s">
        <v>15607</v>
      </c>
      <c r="G4233" s="95" t="s">
        <v>447</v>
      </c>
      <c r="H4233" s="95" t="s">
        <v>109</v>
      </c>
      <c r="I4233" s="95" t="s">
        <v>36606</v>
      </c>
      <c r="J4233" s="95" t="s">
        <v>36607</v>
      </c>
      <c r="K4233" s="95" t="s">
        <v>36608</v>
      </c>
      <c r="L4233" s="95" t="s">
        <v>73</v>
      </c>
      <c r="M4233" s="95" t="s">
        <v>1526</v>
      </c>
      <c r="N4233" s="95" t="s">
        <v>114</v>
      </c>
      <c r="O4233" s="95" t="s">
        <v>431</v>
      </c>
      <c r="P4233" s="95" t="s">
        <v>432</v>
      </c>
      <c r="Q4233" s="95" t="s">
        <v>433</v>
      </c>
      <c r="R4233" s="95" t="s">
        <v>434</v>
      </c>
      <c r="S4233" s="95" t="s">
        <v>36609</v>
      </c>
      <c r="T4233" s="95" t="s">
        <v>380</v>
      </c>
      <c r="U4233" s="96">
        <v>0</v>
      </c>
      <c r="V4233" s="96">
        <v>17000</v>
      </c>
      <c r="W4233" s="96">
        <v>13000</v>
      </c>
      <c r="X4233" s="96">
        <v>4000</v>
      </c>
      <c r="Y4233" s="95" t="s">
        <v>82</v>
      </c>
      <c r="Z4233" s="95" t="s">
        <v>25689</v>
      </c>
      <c r="AA4233" s="95" t="s">
        <v>84</v>
      </c>
      <c r="AB4233" s="95" t="s">
        <v>30315</v>
      </c>
      <c r="AC4233" s="95" t="s">
        <v>25830</v>
      </c>
      <c r="AD4233" s="95" t="s">
        <v>87</v>
      </c>
      <c r="AE4233" s="95" t="s">
        <v>61</v>
      </c>
      <c r="AF4233" s="95" t="s">
        <v>61</v>
      </c>
      <c r="AG4233" s="95" t="s">
        <v>89</v>
      </c>
      <c r="AH4233" s="95" t="s">
        <v>89</v>
      </c>
      <c r="AI4233" s="95" t="s">
        <v>88</v>
      </c>
      <c r="AJ4233" s="95" t="s">
        <v>88</v>
      </c>
      <c r="AK4233" s="95" t="s">
        <v>89</v>
      </c>
      <c r="AL4233" s="95" t="s">
        <v>89</v>
      </c>
      <c r="AM4233" s="95" t="s">
        <v>88</v>
      </c>
      <c r="AN4233" s="95" t="s">
        <v>88</v>
      </c>
      <c r="AO4233" s="95" t="s">
        <v>88</v>
      </c>
      <c r="AP4233" s="95" t="s">
        <v>89</v>
      </c>
      <c r="AQ4233" s="95" t="s">
        <v>90</v>
      </c>
      <c r="AR4233" s="95" t="s">
        <v>90</v>
      </c>
      <c r="AS4233" s="95" t="s">
        <v>25691</v>
      </c>
      <c r="AT4233" s="95" t="s">
        <v>92</v>
      </c>
      <c r="AU4233" s="95" t="s">
        <v>92</v>
      </c>
      <c r="AV4233" s="95" t="s">
        <v>93</v>
      </c>
      <c r="AW4233" s="95" t="s">
        <v>30316</v>
      </c>
      <c r="AX4233" s="95" t="s">
        <v>36610</v>
      </c>
      <c r="AY4233" s="95" t="s">
        <v>12269</v>
      </c>
      <c r="AZ4233" s="95" t="s">
        <v>36610</v>
      </c>
      <c r="BA4233" s="95" t="s">
        <v>97</v>
      </c>
      <c r="BB4233" s="95" t="s">
        <v>36611</v>
      </c>
      <c r="BC4233" s="95" t="s">
        <v>99</v>
      </c>
      <c r="BD4233" s="95" t="s">
        <v>100</v>
      </c>
      <c r="BE4233" s="95" t="s">
        <v>61</v>
      </c>
      <c r="BF4233" s="95" t="s">
        <v>380</v>
      </c>
      <c r="BG4233" s="95" t="s">
        <v>101</v>
      </c>
    </row>
    <row r="4234" s="86" customFormat="1" ht="19" customHeight="1" spans="1:59">
      <c r="A4234" s="95" t="s">
        <v>419</v>
      </c>
      <c r="B4234" s="95" t="s">
        <v>420</v>
      </c>
      <c r="C4234" s="95" t="s">
        <v>3062</v>
      </c>
      <c r="D4234" s="95" t="s">
        <v>3063</v>
      </c>
      <c r="E4234" s="95" t="s">
        <v>35875</v>
      </c>
      <c r="F4234" s="95" t="s">
        <v>3065</v>
      </c>
      <c r="G4234" s="95" t="s">
        <v>425</v>
      </c>
      <c r="H4234" s="95" t="s">
        <v>109</v>
      </c>
      <c r="I4234" s="95" t="s">
        <v>36612</v>
      </c>
      <c r="J4234" s="95" t="s">
        <v>36613</v>
      </c>
      <c r="K4234" s="95" t="s">
        <v>36614</v>
      </c>
      <c r="L4234" s="95" t="s">
        <v>73</v>
      </c>
      <c r="M4234" s="95" t="s">
        <v>526</v>
      </c>
      <c r="N4234" s="95" t="s">
        <v>2029</v>
      </c>
      <c r="O4234" s="95" t="s">
        <v>431</v>
      </c>
      <c r="P4234" s="95" t="s">
        <v>432</v>
      </c>
      <c r="Q4234" s="95" t="s">
        <v>433</v>
      </c>
      <c r="R4234" s="95" t="s">
        <v>434</v>
      </c>
      <c r="S4234" s="95" t="s">
        <v>36615</v>
      </c>
      <c r="T4234" s="95" t="s">
        <v>380</v>
      </c>
      <c r="U4234" s="96">
        <v>0</v>
      </c>
      <c r="V4234" s="96">
        <v>21870</v>
      </c>
      <c r="W4234" s="96">
        <v>10000</v>
      </c>
      <c r="X4234" s="96">
        <v>5000</v>
      </c>
      <c r="Y4234" s="95" t="s">
        <v>82</v>
      </c>
      <c r="Z4234" s="95" t="s">
        <v>25689</v>
      </c>
      <c r="AA4234" s="95" t="s">
        <v>84</v>
      </c>
      <c r="AB4234" s="95" t="s">
        <v>3072</v>
      </c>
      <c r="AC4234" s="95" t="s">
        <v>25830</v>
      </c>
      <c r="AD4234" s="95" t="s">
        <v>87</v>
      </c>
      <c r="AE4234" s="95" t="s">
        <v>61</v>
      </c>
      <c r="AF4234" s="95" t="s">
        <v>61</v>
      </c>
      <c r="AG4234" s="95" t="s">
        <v>89</v>
      </c>
      <c r="AH4234" s="95" t="s">
        <v>89</v>
      </c>
      <c r="AI4234" s="95" t="s">
        <v>89</v>
      </c>
      <c r="AJ4234" s="95" t="s">
        <v>89</v>
      </c>
      <c r="AK4234" s="95" t="s">
        <v>89</v>
      </c>
      <c r="AL4234" s="95" t="s">
        <v>89</v>
      </c>
      <c r="AM4234" s="95" t="s">
        <v>89</v>
      </c>
      <c r="AN4234" s="95" t="s">
        <v>89</v>
      </c>
      <c r="AO4234" s="95" t="s">
        <v>89</v>
      </c>
      <c r="AP4234" s="95" t="s">
        <v>89</v>
      </c>
      <c r="AQ4234" s="95" t="s">
        <v>90</v>
      </c>
      <c r="AR4234" s="95" t="s">
        <v>90</v>
      </c>
      <c r="AS4234" s="95" t="s">
        <v>25691</v>
      </c>
      <c r="AT4234" s="95" t="s">
        <v>92</v>
      </c>
      <c r="AU4234" s="95" t="s">
        <v>92</v>
      </c>
      <c r="AV4234" s="95" t="s">
        <v>93</v>
      </c>
      <c r="AW4234" s="95" t="s">
        <v>3073</v>
      </c>
      <c r="AX4234" s="95" t="s">
        <v>36616</v>
      </c>
      <c r="AY4234" s="95" t="s">
        <v>3075</v>
      </c>
      <c r="AZ4234" s="95" t="s">
        <v>36616</v>
      </c>
      <c r="BA4234" s="95" t="s">
        <v>97</v>
      </c>
      <c r="BB4234" s="95" t="s">
        <v>36617</v>
      </c>
      <c r="BC4234" s="95" t="s">
        <v>99</v>
      </c>
      <c r="BD4234" s="95" t="s">
        <v>100</v>
      </c>
      <c r="BE4234" s="95" t="s">
        <v>61</v>
      </c>
      <c r="BF4234" s="95" t="s">
        <v>380</v>
      </c>
      <c r="BG4234" s="95" t="s">
        <v>101</v>
      </c>
    </row>
    <row r="4235" s="86" customFormat="1" ht="19" customHeight="1" spans="1:59">
      <c r="A4235" s="95" t="s">
        <v>151</v>
      </c>
      <c r="B4235" s="95" t="s">
        <v>152</v>
      </c>
      <c r="C4235" s="95" t="s">
        <v>2947</v>
      </c>
      <c r="D4235" s="95" t="s">
        <v>2948</v>
      </c>
      <c r="E4235" s="95" t="s">
        <v>20254</v>
      </c>
      <c r="F4235" s="95" t="s">
        <v>884</v>
      </c>
      <c r="G4235" s="95" t="s">
        <v>2937</v>
      </c>
      <c r="H4235" s="95" t="s">
        <v>109</v>
      </c>
      <c r="I4235" s="95" t="s">
        <v>36618</v>
      </c>
      <c r="J4235" s="95" t="s">
        <v>36619</v>
      </c>
      <c r="K4235" s="95" t="s">
        <v>36620</v>
      </c>
      <c r="L4235" s="95" t="s">
        <v>73</v>
      </c>
      <c r="M4235" s="95" t="s">
        <v>3031</v>
      </c>
      <c r="N4235" s="95" t="s">
        <v>2424</v>
      </c>
      <c r="O4235" s="95" t="s">
        <v>115</v>
      </c>
      <c r="P4235" s="95" t="s">
        <v>116</v>
      </c>
      <c r="Q4235" s="95" t="s">
        <v>117</v>
      </c>
      <c r="R4235" s="95" t="s">
        <v>116</v>
      </c>
      <c r="S4235" s="95" t="s">
        <v>36621</v>
      </c>
      <c r="T4235" s="95" t="s">
        <v>119</v>
      </c>
      <c r="U4235" s="96">
        <v>0</v>
      </c>
      <c r="V4235" s="96">
        <v>8343</v>
      </c>
      <c r="W4235" s="96">
        <v>4600</v>
      </c>
      <c r="X4235" s="96">
        <v>2400</v>
      </c>
      <c r="Y4235" s="95" t="s">
        <v>82</v>
      </c>
      <c r="Z4235" s="95" t="s">
        <v>25689</v>
      </c>
      <c r="AA4235" s="95" t="s">
        <v>84</v>
      </c>
      <c r="AB4235" s="95" t="s">
        <v>20259</v>
      </c>
      <c r="AC4235" s="95" t="s">
        <v>4869</v>
      </c>
      <c r="AD4235" s="95" t="s">
        <v>87</v>
      </c>
      <c r="AE4235" s="95" t="s">
        <v>61</v>
      </c>
      <c r="AF4235" s="95" t="s">
        <v>61</v>
      </c>
      <c r="AG4235" s="95" t="s">
        <v>89</v>
      </c>
      <c r="AH4235" s="95" t="s">
        <v>89</v>
      </c>
      <c r="AI4235" s="95" t="s">
        <v>89</v>
      </c>
      <c r="AJ4235" s="95" t="s">
        <v>89</v>
      </c>
      <c r="AK4235" s="95" t="s">
        <v>89</v>
      </c>
      <c r="AL4235" s="95" t="s">
        <v>89</v>
      </c>
      <c r="AM4235" s="95" t="s">
        <v>89</v>
      </c>
      <c r="AN4235" s="95" t="s">
        <v>89</v>
      </c>
      <c r="AO4235" s="95" t="s">
        <v>89</v>
      </c>
      <c r="AP4235" s="95" t="s">
        <v>89</v>
      </c>
      <c r="AQ4235" s="95" t="s">
        <v>90</v>
      </c>
      <c r="AR4235" s="95" t="s">
        <v>90</v>
      </c>
      <c r="AS4235" s="95" t="s">
        <v>25691</v>
      </c>
      <c r="AT4235" s="95" t="s">
        <v>92</v>
      </c>
      <c r="AU4235" s="95" t="s">
        <v>92</v>
      </c>
      <c r="AV4235" s="95" t="s">
        <v>93</v>
      </c>
      <c r="AW4235" s="95" t="s">
        <v>20260</v>
      </c>
      <c r="AX4235" s="95" t="s">
        <v>36622</v>
      </c>
      <c r="AY4235" s="95" t="s">
        <v>20262</v>
      </c>
      <c r="AZ4235" s="95" t="s">
        <v>36622</v>
      </c>
      <c r="BA4235" s="95" t="s">
        <v>97</v>
      </c>
      <c r="BB4235" s="95" t="s">
        <v>36623</v>
      </c>
      <c r="BC4235" s="95" t="s">
        <v>99</v>
      </c>
      <c r="BD4235" s="95" t="s">
        <v>100</v>
      </c>
      <c r="BE4235" s="95" t="s">
        <v>61</v>
      </c>
      <c r="BF4235" s="95" t="s">
        <v>119</v>
      </c>
      <c r="BG4235" s="95" t="s">
        <v>101</v>
      </c>
    </row>
    <row r="4236" s="86" customFormat="1" ht="19" customHeight="1" spans="1:59">
      <c r="A4236" s="95" t="s">
        <v>516</v>
      </c>
      <c r="B4236" s="95" t="s">
        <v>517</v>
      </c>
      <c r="C4236" s="95" t="s">
        <v>567</v>
      </c>
      <c r="D4236" s="95" t="s">
        <v>568</v>
      </c>
      <c r="E4236" s="95" t="s">
        <v>36624</v>
      </c>
      <c r="F4236" s="95" t="s">
        <v>6454</v>
      </c>
      <c r="G4236" s="95" t="s">
        <v>26736</v>
      </c>
      <c r="H4236" s="95" t="s">
        <v>2501</v>
      </c>
      <c r="I4236" s="95" t="s">
        <v>36625</v>
      </c>
      <c r="J4236" s="95" t="s">
        <v>36626</v>
      </c>
      <c r="K4236" s="95" t="s">
        <v>36627</v>
      </c>
      <c r="L4236" s="95" t="s">
        <v>73</v>
      </c>
      <c r="M4236" s="95" t="s">
        <v>2679</v>
      </c>
      <c r="N4236" s="95" t="s">
        <v>1835</v>
      </c>
      <c r="O4236" s="95" t="s">
        <v>5246</v>
      </c>
      <c r="P4236" s="95" t="s">
        <v>5247</v>
      </c>
      <c r="Q4236" s="95" t="s">
        <v>2507</v>
      </c>
      <c r="R4236" s="95" t="s">
        <v>2508</v>
      </c>
      <c r="S4236" s="95" t="s">
        <v>36628</v>
      </c>
      <c r="T4236" s="95" t="s">
        <v>209</v>
      </c>
      <c r="U4236" s="96">
        <v>0</v>
      </c>
      <c r="V4236" s="96">
        <v>5000</v>
      </c>
      <c r="W4236" s="96">
        <v>4000</v>
      </c>
      <c r="X4236" s="96">
        <v>1000</v>
      </c>
      <c r="Y4236" s="95" t="s">
        <v>82</v>
      </c>
      <c r="Z4236" s="95" t="s">
        <v>25689</v>
      </c>
      <c r="AA4236" s="95" t="s">
        <v>84</v>
      </c>
      <c r="AB4236" s="95" t="s">
        <v>36629</v>
      </c>
      <c r="AC4236" s="95" t="s">
        <v>25830</v>
      </c>
      <c r="AD4236" s="95" t="s">
        <v>87</v>
      </c>
      <c r="AE4236" s="95" t="s">
        <v>61</v>
      </c>
      <c r="AF4236" s="95" t="s">
        <v>61</v>
      </c>
      <c r="AG4236" s="95" t="s">
        <v>89</v>
      </c>
      <c r="AH4236" s="95" t="s">
        <v>89</v>
      </c>
      <c r="AI4236" s="95" t="s">
        <v>89</v>
      </c>
      <c r="AJ4236" s="95" t="s">
        <v>88</v>
      </c>
      <c r="AK4236" s="95" t="s">
        <v>89</v>
      </c>
      <c r="AL4236" s="95" t="s">
        <v>89</v>
      </c>
      <c r="AM4236" s="95" t="s">
        <v>88</v>
      </c>
      <c r="AN4236" s="95" t="s">
        <v>88</v>
      </c>
      <c r="AO4236" s="95" t="s">
        <v>88</v>
      </c>
      <c r="AP4236" s="95" t="s">
        <v>89</v>
      </c>
      <c r="AQ4236" s="95" t="s">
        <v>90</v>
      </c>
      <c r="AR4236" s="95" t="s">
        <v>90</v>
      </c>
      <c r="AS4236" s="95" t="s">
        <v>25691</v>
      </c>
      <c r="AT4236" s="95" t="s">
        <v>92</v>
      </c>
      <c r="AU4236" s="95" t="s">
        <v>92</v>
      </c>
      <c r="AV4236" s="95" t="s">
        <v>93</v>
      </c>
      <c r="AW4236" s="95" t="s">
        <v>36630</v>
      </c>
      <c r="AX4236" s="95" t="s">
        <v>36631</v>
      </c>
      <c r="AY4236" s="95" t="s">
        <v>36632</v>
      </c>
      <c r="AZ4236" s="95" t="s">
        <v>36631</v>
      </c>
      <c r="BA4236" s="95" t="s">
        <v>97</v>
      </c>
      <c r="BB4236" s="95" t="s">
        <v>36633</v>
      </c>
      <c r="BC4236" s="95" t="s">
        <v>99</v>
      </c>
      <c r="BD4236" s="95" t="s">
        <v>100</v>
      </c>
      <c r="BE4236" s="95" t="s">
        <v>61</v>
      </c>
      <c r="BF4236" s="95" t="s">
        <v>209</v>
      </c>
      <c r="BG4236" s="95" t="s">
        <v>101</v>
      </c>
    </row>
    <row r="4237" s="86" customFormat="1" ht="19" customHeight="1" spans="1:59">
      <c r="A4237" s="95" t="s">
        <v>441</v>
      </c>
      <c r="B4237" s="95" t="s">
        <v>442</v>
      </c>
      <c r="C4237" s="95" t="s">
        <v>5613</v>
      </c>
      <c r="D4237" s="95" t="s">
        <v>5614</v>
      </c>
      <c r="E4237" s="95" t="s">
        <v>7778</v>
      </c>
      <c r="F4237" s="95" t="s">
        <v>11236</v>
      </c>
      <c r="G4237" s="95" t="s">
        <v>4975</v>
      </c>
      <c r="H4237" s="95" t="s">
        <v>539</v>
      </c>
      <c r="I4237" s="95" t="s">
        <v>36634</v>
      </c>
      <c r="J4237" s="95" t="s">
        <v>36635</v>
      </c>
      <c r="K4237" s="95" t="s">
        <v>36636</v>
      </c>
      <c r="L4237" s="95" t="s">
        <v>73</v>
      </c>
      <c r="M4237" s="95" t="s">
        <v>508</v>
      </c>
      <c r="N4237" s="95" t="s">
        <v>3477</v>
      </c>
      <c r="O4237" s="95" t="s">
        <v>1739</v>
      </c>
      <c r="P4237" s="95" t="s">
        <v>1740</v>
      </c>
      <c r="Q4237" s="95" t="s">
        <v>5990</v>
      </c>
      <c r="R4237" s="95" t="s">
        <v>5991</v>
      </c>
      <c r="S4237" s="95" t="s">
        <v>36637</v>
      </c>
      <c r="T4237" s="95" t="s">
        <v>119</v>
      </c>
      <c r="U4237" s="96">
        <v>0</v>
      </c>
      <c r="V4237" s="96">
        <v>29000</v>
      </c>
      <c r="W4237" s="96">
        <v>18000</v>
      </c>
      <c r="X4237" s="96">
        <v>9000</v>
      </c>
      <c r="Y4237" s="95" t="s">
        <v>82</v>
      </c>
      <c r="Z4237" s="95" t="s">
        <v>25689</v>
      </c>
      <c r="AA4237" s="95" t="s">
        <v>84</v>
      </c>
      <c r="AB4237" s="95" t="s">
        <v>7786</v>
      </c>
      <c r="AC4237" s="95" t="s">
        <v>25690</v>
      </c>
      <c r="AD4237" s="95" t="s">
        <v>87</v>
      </c>
      <c r="AE4237" s="95" t="s">
        <v>61</v>
      </c>
      <c r="AF4237" s="95" t="s">
        <v>61</v>
      </c>
      <c r="AG4237" s="95" t="s">
        <v>89</v>
      </c>
      <c r="AH4237" s="95" t="s">
        <v>89</v>
      </c>
      <c r="AI4237" s="95" t="s">
        <v>89</v>
      </c>
      <c r="AJ4237" s="95" t="s">
        <v>88</v>
      </c>
      <c r="AK4237" s="95" t="s">
        <v>89</v>
      </c>
      <c r="AL4237" s="95" t="s">
        <v>88</v>
      </c>
      <c r="AM4237" s="95" t="s">
        <v>89</v>
      </c>
      <c r="AN4237" s="95" t="s">
        <v>89</v>
      </c>
      <c r="AO4237" s="95" t="s">
        <v>88</v>
      </c>
      <c r="AP4237" s="95" t="s">
        <v>89</v>
      </c>
      <c r="AQ4237" s="95" t="s">
        <v>90</v>
      </c>
      <c r="AR4237" s="95" t="s">
        <v>90</v>
      </c>
      <c r="AS4237" s="95" t="s">
        <v>25691</v>
      </c>
      <c r="AT4237" s="95" t="s">
        <v>92</v>
      </c>
      <c r="AU4237" s="95" t="s">
        <v>92</v>
      </c>
      <c r="AV4237" s="95" t="s">
        <v>93</v>
      </c>
      <c r="AW4237" s="95" t="s">
        <v>7787</v>
      </c>
      <c r="AX4237" s="95" t="s">
        <v>36638</v>
      </c>
      <c r="AY4237" s="95" t="s">
        <v>7789</v>
      </c>
      <c r="AZ4237" s="95" t="s">
        <v>36638</v>
      </c>
      <c r="BA4237" s="95" t="s">
        <v>97</v>
      </c>
      <c r="BB4237" s="95" t="s">
        <v>36639</v>
      </c>
      <c r="BC4237" s="95" t="s">
        <v>99</v>
      </c>
      <c r="BD4237" s="95" t="s">
        <v>100</v>
      </c>
      <c r="BE4237" s="95" t="s">
        <v>61</v>
      </c>
      <c r="BF4237" s="95" t="s">
        <v>119</v>
      </c>
      <c r="BG4237" s="95" t="s">
        <v>101</v>
      </c>
    </row>
    <row r="4238" s="86" customFormat="1" ht="19" customHeight="1" spans="1:59">
      <c r="A4238" s="95" t="s">
        <v>694</v>
      </c>
      <c r="B4238" s="95" t="s">
        <v>695</v>
      </c>
      <c r="C4238" s="95" t="s">
        <v>3104</v>
      </c>
      <c r="D4238" s="95" t="s">
        <v>3105</v>
      </c>
      <c r="E4238" s="95" t="s">
        <v>36640</v>
      </c>
      <c r="F4238" s="95" t="s">
        <v>7221</v>
      </c>
      <c r="G4238" s="95" t="s">
        <v>2071</v>
      </c>
      <c r="H4238" s="95" t="s">
        <v>943</v>
      </c>
      <c r="I4238" s="95" t="s">
        <v>36641</v>
      </c>
      <c r="J4238" s="95" t="s">
        <v>36642</v>
      </c>
      <c r="K4238" s="95" t="s">
        <v>36643</v>
      </c>
      <c r="L4238" s="95" t="s">
        <v>73</v>
      </c>
      <c r="M4238" s="95" t="s">
        <v>74</v>
      </c>
      <c r="N4238" s="95" t="s">
        <v>75</v>
      </c>
      <c r="O4238" s="95" t="s">
        <v>774</v>
      </c>
      <c r="P4238" s="95" t="s">
        <v>775</v>
      </c>
      <c r="Q4238" s="95" t="s">
        <v>8792</v>
      </c>
      <c r="R4238" s="95" t="s">
        <v>8793</v>
      </c>
      <c r="S4238" s="95" t="s">
        <v>36644</v>
      </c>
      <c r="T4238" s="95" t="s">
        <v>209</v>
      </c>
      <c r="U4238" s="96">
        <v>0</v>
      </c>
      <c r="V4238" s="96">
        <v>1350</v>
      </c>
      <c r="W4238" s="96">
        <v>1000</v>
      </c>
      <c r="X4238" s="96">
        <v>1000</v>
      </c>
      <c r="Y4238" s="95" t="s">
        <v>82</v>
      </c>
      <c r="Z4238" s="95" t="s">
        <v>25689</v>
      </c>
      <c r="AA4238" s="95" t="s">
        <v>84</v>
      </c>
      <c r="AB4238" s="95" t="s">
        <v>7221</v>
      </c>
      <c r="AC4238" s="95" t="s">
        <v>8465</v>
      </c>
      <c r="AD4238" s="95" t="s">
        <v>87</v>
      </c>
      <c r="AE4238" s="95" t="s">
        <v>61</v>
      </c>
      <c r="AF4238" s="95" t="s">
        <v>61</v>
      </c>
      <c r="AG4238" s="95" t="s">
        <v>89</v>
      </c>
      <c r="AH4238" s="95" t="s">
        <v>89</v>
      </c>
      <c r="AI4238" s="95" t="s">
        <v>88</v>
      </c>
      <c r="AJ4238" s="95" t="s">
        <v>88</v>
      </c>
      <c r="AK4238" s="95" t="s">
        <v>89</v>
      </c>
      <c r="AL4238" s="95" t="s">
        <v>89</v>
      </c>
      <c r="AM4238" s="95" t="s">
        <v>89</v>
      </c>
      <c r="AN4238" s="95" t="s">
        <v>88</v>
      </c>
      <c r="AO4238" s="95" t="s">
        <v>88</v>
      </c>
      <c r="AP4238" s="95" t="s">
        <v>89</v>
      </c>
      <c r="AQ4238" s="95" t="s">
        <v>90</v>
      </c>
      <c r="AR4238" s="95" t="s">
        <v>90</v>
      </c>
      <c r="AS4238" s="95" t="s">
        <v>25691</v>
      </c>
      <c r="AT4238" s="95" t="s">
        <v>92</v>
      </c>
      <c r="AU4238" s="95" t="s">
        <v>92</v>
      </c>
      <c r="AV4238" s="95" t="s">
        <v>93</v>
      </c>
      <c r="AW4238" s="95" t="s">
        <v>36645</v>
      </c>
      <c r="AX4238" s="95" t="s">
        <v>36646</v>
      </c>
      <c r="AY4238" s="95" t="s">
        <v>3470</v>
      </c>
      <c r="AZ4238" s="95" t="s">
        <v>36646</v>
      </c>
      <c r="BA4238" s="95" t="s">
        <v>97</v>
      </c>
      <c r="BB4238" s="95" t="s">
        <v>36647</v>
      </c>
      <c r="BC4238" s="95" t="s">
        <v>99</v>
      </c>
      <c r="BD4238" s="95" t="s">
        <v>100</v>
      </c>
      <c r="BE4238" s="95" t="s">
        <v>61</v>
      </c>
      <c r="BF4238" s="95" t="s">
        <v>209</v>
      </c>
      <c r="BG4238" s="95" t="s">
        <v>101</v>
      </c>
    </row>
    <row r="4239" s="86" customFormat="1" ht="19" customHeight="1" spans="1:59">
      <c r="A4239" s="95" t="s">
        <v>516</v>
      </c>
      <c r="B4239" s="95" t="s">
        <v>517</v>
      </c>
      <c r="C4239" s="95" t="s">
        <v>518</v>
      </c>
      <c r="D4239" s="95" t="s">
        <v>519</v>
      </c>
      <c r="E4239" s="95" t="s">
        <v>6482</v>
      </c>
      <c r="F4239" s="95" t="s">
        <v>2923</v>
      </c>
      <c r="G4239" s="95" t="s">
        <v>2924</v>
      </c>
      <c r="H4239" s="95" t="s">
        <v>1299</v>
      </c>
      <c r="I4239" s="95" t="s">
        <v>36648</v>
      </c>
      <c r="J4239" s="95" t="s">
        <v>36649</v>
      </c>
      <c r="K4239" s="95" t="s">
        <v>36650</v>
      </c>
      <c r="L4239" s="95" t="s">
        <v>73</v>
      </c>
      <c r="M4239" s="95" t="s">
        <v>1526</v>
      </c>
      <c r="N4239" s="95" t="s">
        <v>114</v>
      </c>
      <c r="O4239" s="95" t="s">
        <v>1739</v>
      </c>
      <c r="P4239" s="95" t="s">
        <v>1740</v>
      </c>
      <c r="Q4239" s="95" t="s">
        <v>1728</v>
      </c>
      <c r="R4239" s="95" t="s">
        <v>1307</v>
      </c>
      <c r="S4239" s="95" t="s">
        <v>36651</v>
      </c>
      <c r="T4239" s="95" t="s">
        <v>262</v>
      </c>
      <c r="U4239" s="96">
        <v>0</v>
      </c>
      <c r="V4239" s="96">
        <v>20000</v>
      </c>
      <c r="W4239" s="96">
        <v>10000</v>
      </c>
      <c r="X4239" s="96">
        <v>5000</v>
      </c>
      <c r="Y4239" s="95" t="s">
        <v>82</v>
      </c>
      <c r="Z4239" s="95" t="s">
        <v>25689</v>
      </c>
      <c r="AA4239" s="95" t="s">
        <v>84</v>
      </c>
      <c r="AB4239" s="95" t="s">
        <v>6487</v>
      </c>
      <c r="AC4239" s="95" t="s">
        <v>26031</v>
      </c>
      <c r="AD4239" s="95" t="s">
        <v>87</v>
      </c>
      <c r="AE4239" s="95" t="s">
        <v>61</v>
      </c>
      <c r="AF4239" s="95" t="s">
        <v>61</v>
      </c>
      <c r="AG4239" s="95" t="s">
        <v>89</v>
      </c>
      <c r="AH4239" s="95" t="s">
        <v>89</v>
      </c>
      <c r="AI4239" s="95" t="s">
        <v>89</v>
      </c>
      <c r="AJ4239" s="95" t="s">
        <v>89</v>
      </c>
      <c r="AK4239" s="95" t="s">
        <v>89</v>
      </c>
      <c r="AL4239" s="95" t="s">
        <v>89</v>
      </c>
      <c r="AM4239" s="95" t="s">
        <v>89</v>
      </c>
      <c r="AN4239" s="95" t="s">
        <v>89</v>
      </c>
      <c r="AO4239" s="95" t="s">
        <v>89</v>
      </c>
      <c r="AP4239" s="95" t="s">
        <v>89</v>
      </c>
      <c r="AQ4239" s="95" t="s">
        <v>90</v>
      </c>
      <c r="AR4239" s="95" t="s">
        <v>90</v>
      </c>
      <c r="AS4239" s="95" t="s">
        <v>25691</v>
      </c>
      <c r="AT4239" s="95" t="s">
        <v>92</v>
      </c>
      <c r="AU4239" s="95" t="s">
        <v>92</v>
      </c>
      <c r="AV4239" s="95" t="s">
        <v>93</v>
      </c>
      <c r="AW4239" s="95" t="s">
        <v>6488</v>
      </c>
      <c r="AX4239" s="95" t="s">
        <v>36652</v>
      </c>
      <c r="AY4239" s="95" t="s">
        <v>6490</v>
      </c>
      <c r="AZ4239" s="95" t="s">
        <v>36652</v>
      </c>
      <c r="BA4239" s="95" t="s">
        <v>97</v>
      </c>
      <c r="BB4239" s="95" t="s">
        <v>36653</v>
      </c>
      <c r="BC4239" s="95" t="s">
        <v>99</v>
      </c>
      <c r="BD4239" s="95" t="s">
        <v>100</v>
      </c>
      <c r="BE4239" s="95" t="s">
        <v>61</v>
      </c>
      <c r="BF4239" s="95" t="s">
        <v>262</v>
      </c>
      <c r="BG4239" s="95" t="s">
        <v>101</v>
      </c>
    </row>
    <row r="4240" s="86" customFormat="1" ht="19" customHeight="1" spans="1:59">
      <c r="A4240" s="95" t="s">
        <v>694</v>
      </c>
      <c r="B4240" s="95" t="s">
        <v>695</v>
      </c>
      <c r="C4240" s="95" t="s">
        <v>1185</v>
      </c>
      <c r="D4240" s="95" t="s">
        <v>1186</v>
      </c>
      <c r="E4240" s="95" t="s">
        <v>35758</v>
      </c>
      <c r="F4240" s="95" t="s">
        <v>11722</v>
      </c>
      <c r="G4240" s="95" t="s">
        <v>3509</v>
      </c>
      <c r="H4240" s="95" t="s">
        <v>1130</v>
      </c>
      <c r="I4240" s="95" t="s">
        <v>36654</v>
      </c>
      <c r="J4240" s="95" t="s">
        <v>36655</v>
      </c>
      <c r="K4240" s="95" t="s">
        <v>36656</v>
      </c>
      <c r="L4240" s="95" t="s">
        <v>73</v>
      </c>
      <c r="M4240" s="95" t="s">
        <v>1526</v>
      </c>
      <c r="N4240" s="95" t="s">
        <v>1700</v>
      </c>
      <c r="O4240" s="95" t="s">
        <v>610</v>
      </c>
      <c r="P4240" s="95" t="s">
        <v>611</v>
      </c>
      <c r="Q4240" s="95" t="s">
        <v>1669</v>
      </c>
      <c r="R4240" s="95" t="s">
        <v>1670</v>
      </c>
      <c r="S4240" s="95" t="s">
        <v>36657</v>
      </c>
      <c r="T4240" s="95" t="s">
        <v>380</v>
      </c>
      <c r="U4240" s="96">
        <v>0</v>
      </c>
      <c r="V4240" s="96">
        <v>35000</v>
      </c>
      <c r="W4240" s="96">
        <v>28000</v>
      </c>
      <c r="X4240" s="96">
        <v>10000</v>
      </c>
      <c r="Y4240" s="95" t="s">
        <v>82</v>
      </c>
      <c r="Z4240" s="95" t="s">
        <v>25689</v>
      </c>
      <c r="AA4240" s="95" t="s">
        <v>84</v>
      </c>
      <c r="AB4240" s="95" t="s">
        <v>35763</v>
      </c>
      <c r="AC4240" s="95" t="s">
        <v>4869</v>
      </c>
      <c r="AD4240" s="95" t="s">
        <v>87</v>
      </c>
      <c r="AE4240" s="95" t="s">
        <v>61</v>
      </c>
      <c r="AF4240" s="95" t="s">
        <v>61</v>
      </c>
      <c r="AG4240" s="95" t="s">
        <v>89</v>
      </c>
      <c r="AH4240" s="95" t="s">
        <v>88</v>
      </c>
      <c r="AI4240" s="95" t="s">
        <v>89</v>
      </c>
      <c r="AJ4240" s="95" t="s">
        <v>88</v>
      </c>
      <c r="AK4240" s="95" t="s">
        <v>89</v>
      </c>
      <c r="AL4240" s="95" t="s">
        <v>89</v>
      </c>
      <c r="AM4240" s="95" t="s">
        <v>88</v>
      </c>
      <c r="AN4240" s="95" t="s">
        <v>88</v>
      </c>
      <c r="AO4240" s="95" t="s">
        <v>88</v>
      </c>
      <c r="AP4240" s="95" t="s">
        <v>89</v>
      </c>
      <c r="AQ4240" s="95" t="s">
        <v>90</v>
      </c>
      <c r="AR4240" s="95" t="s">
        <v>90</v>
      </c>
      <c r="AS4240" s="95" t="s">
        <v>25691</v>
      </c>
      <c r="AT4240" s="95" t="s">
        <v>92</v>
      </c>
      <c r="AU4240" s="95" t="s">
        <v>92</v>
      </c>
      <c r="AV4240" s="95" t="s">
        <v>93</v>
      </c>
      <c r="AW4240" s="95" t="s">
        <v>35764</v>
      </c>
      <c r="AX4240" s="95" t="s">
        <v>36658</v>
      </c>
      <c r="AY4240" s="95" t="s">
        <v>35766</v>
      </c>
      <c r="AZ4240" s="95" t="s">
        <v>36658</v>
      </c>
      <c r="BA4240" s="95" t="s">
        <v>97</v>
      </c>
      <c r="BB4240" s="95" t="s">
        <v>36659</v>
      </c>
      <c r="BC4240" s="95" t="s">
        <v>99</v>
      </c>
      <c r="BD4240" s="95" t="s">
        <v>100</v>
      </c>
      <c r="BE4240" s="95" t="s">
        <v>61</v>
      </c>
      <c r="BF4240" s="95" t="s">
        <v>380</v>
      </c>
      <c r="BG4240" s="95" t="s">
        <v>101</v>
      </c>
    </row>
    <row r="4241" s="86" customFormat="1" ht="19" customHeight="1" spans="1:59">
      <c r="A4241" s="95" t="s">
        <v>582</v>
      </c>
      <c r="B4241" s="95" t="s">
        <v>583</v>
      </c>
      <c r="C4241" s="95" t="s">
        <v>2794</v>
      </c>
      <c r="D4241" s="95" t="s">
        <v>2795</v>
      </c>
      <c r="E4241" s="95" t="s">
        <v>36660</v>
      </c>
      <c r="F4241" s="95" t="s">
        <v>36661</v>
      </c>
      <c r="G4241" s="95" t="s">
        <v>36662</v>
      </c>
      <c r="H4241" s="95" t="s">
        <v>605</v>
      </c>
      <c r="I4241" s="95" t="s">
        <v>36663</v>
      </c>
      <c r="J4241" s="95" t="s">
        <v>36664</v>
      </c>
      <c r="K4241" s="95" t="s">
        <v>36665</v>
      </c>
      <c r="L4241" s="95" t="s">
        <v>73</v>
      </c>
      <c r="M4241" s="95" t="s">
        <v>20626</v>
      </c>
      <c r="N4241" s="95" t="s">
        <v>1276</v>
      </c>
      <c r="O4241" s="95" t="s">
        <v>610</v>
      </c>
      <c r="P4241" s="95" t="s">
        <v>611</v>
      </c>
      <c r="Q4241" s="95" t="s">
        <v>1669</v>
      </c>
      <c r="R4241" s="95" t="s">
        <v>1670</v>
      </c>
      <c r="S4241" s="95" t="s">
        <v>36666</v>
      </c>
      <c r="T4241" s="95" t="s">
        <v>262</v>
      </c>
      <c r="U4241" s="96">
        <v>0</v>
      </c>
      <c r="V4241" s="96">
        <v>99880</v>
      </c>
      <c r="W4241" s="96">
        <v>60000</v>
      </c>
      <c r="X4241" s="96">
        <v>27200</v>
      </c>
      <c r="Y4241" s="95" t="s">
        <v>143</v>
      </c>
      <c r="Z4241" s="95" t="s">
        <v>25689</v>
      </c>
      <c r="AA4241" s="95" t="s">
        <v>84</v>
      </c>
      <c r="AB4241" s="95" t="s">
        <v>36667</v>
      </c>
      <c r="AC4241" s="95" t="s">
        <v>4869</v>
      </c>
      <c r="AD4241" s="95" t="s">
        <v>87</v>
      </c>
      <c r="AE4241" s="95" t="s">
        <v>61</v>
      </c>
      <c r="AF4241" s="95" t="s">
        <v>61</v>
      </c>
      <c r="AG4241" s="95" t="s">
        <v>89</v>
      </c>
      <c r="AH4241" s="95" t="s">
        <v>89</v>
      </c>
      <c r="AI4241" s="95" t="s">
        <v>89</v>
      </c>
      <c r="AJ4241" s="95" t="s">
        <v>89</v>
      </c>
      <c r="AK4241" s="95" t="s">
        <v>89</v>
      </c>
      <c r="AL4241" s="95" t="s">
        <v>89</v>
      </c>
      <c r="AM4241" s="95" t="s">
        <v>89</v>
      </c>
      <c r="AN4241" s="95" t="s">
        <v>89</v>
      </c>
      <c r="AO4241" s="95" t="s">
        <v>89</v>
      </c>
      <c r="AP4241" s="95" t="s">
        <v>89</v>
      </c>
      <c r="AQ4241" s="95" t="s">
        <v>90</v>
      </c>
      <c r="AR4241" s="95" t="s">
        <v>90</v>
      </c>
      <c r="AS4241" s="95" t="s">
        <v>25691</v>
      </c>
      <c r="AT4241" s="95" t="s">
        <v>92</v>
      </c>
      <c r="AU4241" s="95" t="s">
        <v>92</v>
      </c>
      <c r="AV4241" s="95" t="s">
        <v>93</v>
      </c>
      <c r="AW4241" s="95" t="s">
        <v>36668</v>
      </c>
      <c r="AX4241" s="95" t="s">
        <v>36669</v>
      </c>
      <c r="AY4241" s="95" t="s">
        <v>36670</v>
      </c>
      <c r="AZ4241" s="95" t="s">
        <v>36669</v>
      </c>
      <c r="BA4241" s="95" t="s">
        <v>215</v>
      </c>
      <c r="BB4241" s="95" t="s">
        <v>36671</v>
      </c>
      <c r="BC4241" s="95" t="s">
        <v>99</v>
      </c>
      <c r="BD4241" s="95" t="s">
        <v>150</v>
      </c>
      <c r="BE4241" s="95" t="s">
        <v>61</v>
      </c>
      <c r="BF4241" s="95" t="s">
        <v>262</v>
      </c>
      <c r="BG4241" s="95" t="s">
        <v>101</v>
      </c>
    </row>
    <row r="4242" s="86" customFormat="1" ht="19" customHeight="1" spans="1:59">
      <c r="A4242" s="95" t="s">
        <v>226</v>
      </c>
      <c r="B4242" s="95" t="s">
        <v>227</v>
      </c>
      <c r="C4242" s="95" t="s">
        <v>5938</v>
      </c>
      <c r="D4242" s="95" t="s">
        <v>5939</v>
      </c>
      <c r="E4242" s="95" t="s">
        <v>36672</v>
      </c>
      <c r="F4242" s="95" t="s">
        <v>14880</v>
      </c>
      <c r="G4242" s="95" t="s">
        <v>876</v>
      </c>
      <c r="H4242" s="95" t="s">
        <v>109</v>
      </c>
      <c r="I4242" s="95" t="s">
        <v>36673</v>
      </c>
      <c r="J4242" s="95" t="s">
        <v>36674</v>
      </c>
      <c r="K4242" s="95" t="s">
        <v>36675</v>
      </c>
      <c r="L4242" s="95" t="s">
        <v>73</v>
      </c>
      <c r="M4242" s="95" t="s">
        <v>74</v>
      </c>
      <c r="N4242" s="95" t="s">
        <v>811</v>
      </c>
      <c r="O4242" s="95" t="s">
        <v>2914</v>
      </c>
      <c r="P4242" s="95" t="s">
        <v>2915</v>
      </c>
      <c r="Q4242" s="95" t="s">
        <v>1940</v>
      </c>
      <c r="R4242" s="95" t="s">
        <v>1941</v>
      </c>
      <c r="S4242" s="95" t="s">
        <v>36676</v>
      </c>
      <c r="T4242" s="95" t="s">
        <v>119</v>
      </c>
      <c r="U4242" s="96">
        <v>0</v>
      </c>
      <c r="V4242" s="96">
        <v>10940</v>
      </c>
      <c r="W4242" s="96">
        <v>8000</v>
      </c>
      <c r="X4242" s="96">
        <v>5000</v>
      </c>
      <c r="Y4242" s="95" t="s">
        <v>82</v>
      </c>
      <c r="Z4242" s="95" t="s">
        <v>25689</v>
      </c>
      <c r="AA4242" s="95" t="s">
        <v>84</v>
      </c>
      <c r="AB4242" s="95" t="s">
        <v>3207</v>
      </c>
      <c r="AC4242" s="95" t="s">
        <v>25830</v>
      </c>
      <c r="AD4242" s="95" t="s">
        <v>87</v>
      </c>
      <c r="AE4242" s="95" t="s">
        <v>61</v>
      </c>
      <c r="AF4242" s="95" t="s">
        <v>61</v>
      </c>
      <c r="AG4242" s="95" t="s">
        <v>89</v>
      </c>
      <c r="AH4242" s="95" t="s">
        <v>89</v>
      </c>
      <c r="AI4242" s="95" t="s">
        <v>88</v>
      </c>
      <c r="AJ4242" s="95" t="s">
        <v>88</v>
      </c>
      <c r="AK4242" s="95" t="s">
        <v>89</v>
      </c>
      <c r="AL4242" s="95" t="s">
        <v>88</v>
      </c>
      <c r="AM4242" s="95" t="s">
        <v>88</v>
      </c>
      <c r="AN4242" s="95" t="s">
        <v>88</v>
      </c>
      <c r="AO4242" s="95" t="s">
        <v>88</v>
      </c>
      <c r="AP4242" s="95" t="s">
        <v>89</v>
      </c>
      <c r="AQ4242" s="95" t="s">
        <v>90</v>
      </c>
      <c r="AR4242" s="95" t="s">
        <v>90</v>
      </c>
      <c r="AS4242" s="95" t="s">
        <v>25691</v>
      </c>
      <c r="AT4242" s="95" t="s">
        <v>92</v>
      </c>
      <c r="AU4242" s="95" t="s">
        <v>92</v>
      </c>
      <c r="AV4242" s="95" t="s">
        <v>93</v>
      </c>
      <c r="AW4242" s="95" t="s">
        <v>36677</v>
      </c>
      <c r="AX4242" s="95" t="s">
        <v>36678</v>
      </c>
      <c r="AY4242" s="95" t="s">
        <v>36679</v>
      </c>
      <c r="AZ4242" s="95" t="s">
        <v>36678</v>
      </c>
      <c r="BA4242" s="95" t="s">
        <v>97</v>
      </c>
      <c r="BB4242" s="95" t="s">
        <v>36680</v>
      </c>
      <c r="BC4242" s="95" t="s">
        <v>99</v>
      </c>
      <c r="BD4242" s="95" t="s">
        <v>100</v>
      </c>
      <c r="BE4242" s="95" t="s">
        <v>61</v>
      </c>
      <c r="BF4242" s="95" t="s">
        <v>119</v>
      </c>
      <c r="BG4242" s="95" t="s">
        <v>101</v>
      </c>
    </row>
    <row r="4243" s="86" customFormat="1" ht="19" customHeight="1" spans="1:59">
      <c r="A4243" s="95" t="s">
        <v>441</v>
      </c>
      <c r="B4243" s="95" t="s">
        <v>442</v>
      </c>
      <c r="C4243" s="95" t="s">
        <v>1270</v>
      </c>
      <c r="D4243" s="95" t="s">
        <v>1271</v>
      </c>
      <c r="E4243" s="95" t="s">
        <v>21673</v>
      </c>
      <c r="F4243" s="95" t="s">
        <v>4975</v>
      </c>
      <c r="G4243" s="95" t="s">
        <v>4975</v>
      </c>
      <c r="H4243" s="95" t="s">
        <v>539</v>
      </c>
      <c r="I4243" s="95" t="s">
        <v>36681</v>
      </c>
      <c r="J4243" s="95" t="s">
        <v>36682</v>
      </c>
      <c r="K4243" s="95" t="s">
        <v>36683</v>
      </c>
      <c r="L4243" s="95" t="s">
        <v>73</v>
      </c>
      <c r="M4243" s="95" t="s">
        <v>4162</v>
      </c>
      <c r="N4243" s="95" t="s">
        <v>478</v>
      </c>
      <c r="O4243" s="95" t="s">
        <v>1537</v>
      </c>
      <c r="P4243" s="95" t="s">
        <v>1538</v>
      </c>
      <c r="Q4243" s="95" t="s">
        <v>2597</v>
      </c>
      <c r="R4243" s="95" t="s">
        <v>1878</v>
      </c>
      <c r="S4243" s="95" t="s">
        <v>36684</v>
      </c>
      <c r="T4243" s="95" t="s">
        <v>119</v>
      </c>
      <c r="U4243" s="96">
        <v>0</v>
      </c>
      <c r="V4243" s="96">
        <v>140000</v>
      </c>
      <c r="W4243" s="96">
        <v>72000</v>
      </c>
      <c r="X4243" s="96">
        <v>30000</v>
      </c>
      <c r="Y4243" s="95" t="s">
        <v>143</v>
      </c>
      <c r="Z4243" s="95" t="s">
        <v>25689</v>
      </c>
      <c r="AA4243" s="95" t="s">
        <v>84</v>
      </c>
      <c r="AB4243" s="95" t="s">
        <v>21681</v>
      </c>
      <c r="AC4243" s="95" t="s">
        <v>25703</v>
      </c>
      <c r="AD4243" s="95" t="s">
        <v>87</v>
      </c>
      <c r="AE4243" s="95" t="s">
        <v>61</v>
      </c>
      <c r="AF4243" s="95" t="s">
        <v>36685</v>
      </c>
      <c r="AG4243" s="95" t="s">
        <v>89</v>
      </c>
      <c r="AH4243" s="95" t="s">
        <v>89</v>
      </c>
      <c r="AI4243" s="95" t="s">
        <v>89</v>
      </c>
      <c r="AJ4243" s="95" t="s">
        <v>89</v>
      </c>
      <c r="AK4243" s="95" t="s">
        <v>89</v>
      </c>
      <c r="AL4243" s="95" t="s">
        <v>89</v>
      </c>
      <c r="AM4243" s="95" t="s">
        <v>89</v>
      </c>
      <c r="AN4243" s="95" t="s">
        <v>89</v>
      </c>
      <c r="AO4243" s="95" t="s">
        <v>89</v>
      </c>
      <c r="AP4243" s="95" t="s">
        <v>89</v>
      </c>
      <c r="AQ4243" s="95" t="s">
        <v>90</v>
      </c>
      <c r="AR4243" s="95" t="s">
        <v>90</v>
      </c>
      <c r="AS4243" s="95" t="s">
        <v>25691</v>
      </c>
      <c r="AT4243" s="95" t="s">
        <v>92</v>
      </c>
      <c r="AU4243" s="95" t="s">
        <v>92</v>
      </c>
      <c r="AV4243" s="95" t="s">
        <v>93</v>
      </c>
      <c r="AW4243" s="95" t="s">
        <v>21682</v>
      </c>
      <c r="AX4243" s="95" t="s">
        <v>36686</v>
      </c>
      <c r="AY4243" s="95" t="s">
        <v>21684</v>
      </c>
      <c r="AZ4243" s="95" t="s">
        <v>36686</v>
      </c>
      <c r="BA4243" s="95" t="s">
        <v>97</v>
      </c>
      <c r="BB4243" s="95" t="s">
        <v>36687</v>
      </c>
      <c r="BC4243" s="95" t="s">
        <v>99</v>
      </c>
      <c r="BD4243" s="95" t="s">
        <v>150</v>
      </c>
      <c r="BE4243" s="95" t="s">
        <v>61</v>
      </c>
      <c r="BF4243" s="95" t="s">
        <v>119</v>
      </c>
      <c r="BG4243" s="95" t="s">
        <v>101</v>
      </c>
    </row>
    <row r="4244" s="86" customFormat="1" ht="19" customHeight="1" spans="1:59">
      <c r="A4244" s="95" t="s">
        <v>126</v>
      </c>
      <c r="B4244" s="95" t="s">
        <v>127</v>
      </c>
      <c r="C4244" s="95" t="s">
        <v>248</v>
      </c>
      <c r="D4244" s="95" t="s">
        <v>249</v>
      </c>
      <c r="E4244" s="95" t="s">
        <v>2757</v>
      </c>
      <c r="F4244" s="95" t="s">
        <v>2758</v>
      </c>
      <c r="G4244" s="95" t="s">
        <v>2759</v>
      </c>
      <c r="H4244" s="95" t="s">
        <v>1299</v>
      </c>
      <c r="I4244" s="95" t="s">
        <v>36688</v>
      </c>
      <c r="J4244" s="95" t="s">
        <v>36689</v>
      </c>
      <c r="K4244" s="95" t="s">
        <v>36690</v>
      </c>
      <c r="L4244" s="95" t="s">
        <v>73</v>
      </c>
      <c r="M4244" s="95" t="s">
        <v>2014</v>
      </c>
      <c r="N4244" s="95" t="s">
        <v>2954</v>
      </c>
      <c r="O4244" s="95" t="s">
        <v>1304</v>
      </c>
      <c r="P4244" s="95" t="s">
        <v>1305</v>
      </c>
      <c r="Q4244" s="95" t="s">
        <v>1715</v>
      </c>
      <c r="R4244" s="95" t="s">
        <v>1716</v>
      </c>
      <c r="S4244" s="95" t="s">
        <v>36691</v>
      </c>
      <c r="T4244" s="95" t="s">
        <v>119</v>
      </c>
      <c r="U4244" s="96">
        <v>0</v>
      </c>
      <c r="V4244" s="96">
        <v>12000</v>
      </c>
      <c r="W4244" s="96">
        <v>9200</v>
      </c>
      <c r="X4244" s="96">
        <v>2000</v>
      </c>
      <c r="Y4244" s="95" t="s">
        <v>82</v>
      </c>
      <c r="Z4244" s="95" t="s">
        <v>25689</v>
      </c>
      <c r="AA4244" s="95" t="s">
        <v>84</v>
      </c>
      <c r="AB4244" s="95" t="s">
        <v>2758</v>
      </c>
      <c r="AC4244" s="95" t="s">
        <v>4869</v>
      </c>
      <c r="AD4244" s="95" t="s">
        <v>87</v>
      </c>
      <c r="AE4244" s="95" t="s">
        <v>61</v>
      </c>
      <c r="AF4244" s="95" t="s">
        <v>61</v>
      </c>
      <c r="AG4244" s="95" t="s">
        <v>89</v>
      </c>
      <c r="AH4244" s="95" t="s">
        <v>88</v>
      </c>
      <c r="AI4244" s="95" t="s">
        <v>88</v>
      </c>
      <c r="AJ4244" s="95" t="s">
        <v>88</v>
      </c>
      <c r="AK4244" s="95" t="s">
        <v>89</v>
      </c>
      <c r="AL4244" s="95" t="s">
        <v>88</v>
      </c>
      <c r="AM4244" s="95" t="s">
        <v>88</v>
      </c>
      <c r="AN4244" s="95" t="s">
        <v>88</v>
      </c>
      <c r="AO4244" s="95" t="s">
        <v>88</v>
      </c>
      <c r="AP4244" s="95" t="s">
        <v>89</v>
      </c>
      <c r="AQ4244" s="95" t="s">
        <v>90</v>
      </c>
      <c r="AR4244" s="95" t="s">
        <v>90</v>
      </c>
      <c r="AS4244" s="95" t="s">
        <v>25691</v>
      </c>
      <c r="AT4244" s="95" t="s">
        <v>92</v>
      </c>
      <c r="AU4244" s="95" t="s">
        <v>92</v>
      </c>
      <c r="AV4244" s="95" t="s">
        <v>93</v>
      </c>
      <c r="AW4244" s="95" t="s">
        <v>2767</v>
      </c>
      <c r="AX4244" s="95" t="s">
        <v>36692</v>
      </c>
      <c r="AY4244" s="95" t="s">
        <v>2769</v>
      </c>
      <c r="AZ4244" s="95" t="s">
        <v>36692</v>
      </c>
      <c r="BA4244" s="95" t="s">
        <v>97</v>
      </c>
      <c r="BB4244" s="95" t="s">
        <v>36693</v>
      </c>
      <c r="BC4244" s="95" t="s">
        <v>99</v>
      </c>
      <c r="BD4244" s="95" t="s">
        <v>100</v>
      </c>
      <c r="BE4244" s="95" t="s">
        <v>61</v>
      </c>
      <c r="BF4244" s="95" t="s">
        <v>119</v>
      </c>
      <c r="BG4244" s="95" t="s">
        <v>101</v>
      </c>
    </row>
    <row r="4245" s="86" customFormat="1" ht="19" customHeight="1" spans="1:59">
      <c r="A4245" s="95" t="s">
        <v>226</v>
      </c>
      <c r="B4245" s="95" t="s">
        <v>227</v>
      </c>
      <c r="C4245" s="95" t="s">
        <v>1332</v>
      </c>
      <c r="D4245" s="95" t="s">
        <v>1333</v>
      </c>
      <c r="E4245" s="95" t="s">
        <v>20778</v>
      </c>
      <c r="F4245" s="95" t="s">
        <v>8425</v>
      </c>
      <c r="G4245" s="95" t="s">
        <v>876</v>
      </c>
      <c r="H4245" s="95" t="s">
        <v>109</v>
      </c>
      <c r="I4245" s="95" t="s">
        <v>36694</v>
      </c>
      <c r="J4245" s="95" t="s">
        <v>36695</v>
      </c>
      <c r="K4245" s="95" t="s">
        <v>36696</v>
      </c>
      <c r="L4245" s="95" t="s">
        <v>73</v>
      </c>
      <c r="M4245" s="95" t="s">
        <v>2014</v>
      </c>
      <c r="N4245" s="95" t="s">
        <v>1835</v>
      </c>
      <c r="O4245" s="95" t="s">
        <v>1848</v>
      </c>
      <c r="P4245" s="95" t="s">
        <v>1849</v>
      </c>
      <c r="Q4245" s="95" t="s">
        <v>1850</v>
      </c>
      <c r="R4245" s="95" t="s">
        <v>1849</v>
      </c>
      <c r="S4245" s="95" t="s">
        <v>36697</v>
      </c>
      <c r="T4245" s="95" t="s">
        <v>119</v>
      </c>
      <c r="U4245" s="96">
        <v>0</v>
      </c>
      <c r="V4245" s="96">
        <v>25000</v>
      </c>
      <c r="W4245" s="96">
        <v>20000</v>
      </c>
      <c r="X4245" s="96">
        <v>10000</v>
      </c>
      <c r="Y4245" s="95" t="s">
        <v>82</v>
      </c>
      <c r="Z4245" s="95" t="s">
        <v>25689</v>
      </c>
      <c r="AA4245" s="95" t="s">
        <v>84</v>
      </c>
      <c r="AB4245" s="95" t="s">
        <v>20783</v>
      </c>
      <c r="AC4245" s="95" t="s">
        <v>26031</v>
      </c>
      <c r="AD4245" s="95" t="s">
        <v>87</v>
      </c>
      <c r="AE4245" s="95" t="s">
        <v>61</v>
      </c>
      <c r="AF4245" s="95" t="s">
        <v>61</v>
      </c>
      <c r="AG4245" s="95" t="s">
        <v>89</v>
      </c>
      <c r="AH4245" s="95" t="s">
        <v>89</v>
      </c>
      <c r="AI4245" s="95" t="s">
        <v>88</v>
      </c>
      <c r="AJ4245" s="95" t="s">
        <v>88</v>
      </c>
      <c r="AK4245" s="95" t="s">
        <v>89</v>
      </c>
      <c r="AL4245" s="95" t="s">
        <v>88</v>
      </c>
      <c r="AM4245" s="95" t="s">
        <v>89</v>
      </c>
      <c r="AN4245" s="95" t="s">
        <v>89</v>
      </c>
      <c r="AO4245" s="95" t="s">
        <v>88</v>
      </c>
      <c r="AP4245" s="95" t="s">
        <v>89</v>
      </c>
      <c r="AQ4245" s="95" t="s">
        <v>90</v>
      </c>
      <c r="AR4245" s="95" t="s">
        <v>90</v>
      </c>
      <c r="AS4245" s="95" t="s">
        <v>25691</v>
      </c>
      <c r="AT4245" s="95" t="s">
        <v>92</v>
      </c>
      <c r="AU4245" s="95" t="s">
        <v>92</v>
      </c>
      <c r="AV4245" s="95" t="s">
        <v>93</v>
      </c>
      <c r="AW4245" s="95" t="s">
        <v>20784</v>
      </c>
      <c r="AX4245" s="95" t="s">
        <v>36698</v>
      </c>
      <c r="AY4245" s="95" t="s">
        <v>13332</v>
      </c>
      <c r="AZ4245" s="95" t="s">
        <v>36698</v>
      </c>
      <c r="BA4245" s="95" t="s">
        <v>97</v>
      </c>
      <c r="BB4245" s="95" t="s">
        <v>36699</v>
      </c>
      <c r="BC4245" s="95" t="s">
        <v>99</v>
      </c>
      <c r="BD4245" s="95" t="s">
        <v>100</v>
      </c>
      <c r="BE4245" s="95" t="s">
        <v>61</v>
      </c>
      <c r="BF4245" s="95" t="s">
        <v>119</v>
      </c>
      <c r="BG4245" s="95" t="s">
        <v>101</v>
      </c>
    </row>
    <row r="4246" s="86" customFormat="1" ht="19" customHeight="1" spans="1:59">
      <c r="A4246" s="95" t="s">
        <v>302</v>
      </c>
      <c r="B4246" s="95" t="s">
        <v>303</v>
      </c>
      <c r="C4246" s="95" t="s">
        <v>1160</v>
      </c>
      <c r="D4246" s="95" t="s">
        <v>1161</v>
      </c>
      <c r="E4246" s="95" t="s">
        <v>21906</v>
      </c>
      <c r="F4246" s="95" t="s">
        <v>21907</v>
      </c>
      <c r="G4246" s="95" t="s">
        <v>21908</v>
      </c>
      <c r="H4246" s="95" t="s">
        <v>20147</v>
      </c>
      <c r="I4246" s="95" t="s">
        <v>36700</v>
      </c>
      <c r="J4246" s="95" t="s">
        <v>36701</v>
      </c>
      <c r="K4246" s="95" t="s">
        <v>36702</v>
      </c>
      <c r="L4246" s="95" t="s">
        <v>73</v>
      </c>
      <c r="M4246" s="95" t="s">
        <v>508</v>
      </c>
      <c r="N4246" s="95" t="s">
        <v>2424</v>
      </c>
      <c r="O4246" s="95" t="s">
        <v>3128</v>
      </c>
      <c r="P4246" s="95" t="s">
        <v>3129</v>
      </c>
      <c r="Q4246" s="95" t="s">
        <v>3044</v>
      </c>
      <c r="R4246" s="95" t="s">
        <v>3129</v>
      </c>
      <c r="S4246" s="95" t="s">
        <v>36703</v>
      </c>
      <c r="T4246" s="95" t="s">
        <v>380</v>
      </c>
      <c r="U4246" s="96">
        <v>0</v>
      </c>
      <c r="V4246" s="96">
        <v>3650</v>
      </c>
      <c r="W4246" s="96">
        <v>1000</v>
      </c>
      <c r="X4246" s="96">
        <v>1000</v>
      </c>
      <c r="Y4246" s="95" t="s">
        <v>82</v>
      </c>
      <c r="Z4246" s="95" t="s">
        <v>25689</v>
      </c>
      <c r="AA4246" s="95" t="s">
        <v>84</v>
      </c>
      <c r="AB4246" s="95" t="s">
        <v>21913</v>
      </c>
      <c r="AC4246" s="95" t="s">
        <v>8465</v>
      </c>
      <c r="AD4246" s="95" t="s">
        <v>87</v>
      </c>
      <c r="AE4246" s="95" t="s">
        <v>61</v>
      </c>
      <c r="AF4246" s="95" t="s">
        <v>61</v>
      </c>
      <c r="AG4246" s="95" t="s">
        <v>89</v>
      </c>
      <c r="AH4246" s="95" t="s">
        <v>89</v>
      </c>
      <c r="AI4246" s="95" t="s">
        <v>88</v>
      </c>
      <c r="AJ4246" s="95" t="s">
        <v>88</v>
      </c>
      <c r="AK4246" s="95" t="s">
        <v>89</v>
      </c>
      <c r="AL4246" s="95" t="s">
        <v>89</v>
      </c>
      <c r="AM4246" s="95" t="s">
        <v>88</v>
      </c>
      <c r="AN4246" s="95" t="s">
        <v>88</v>
      </c>
      <c r="AO4246" s="95" t="s">
        <v>88</v>
      </c>
      <c r="AP4246" s="95" t="s">
        <v>89</v>
      </c>
      <c r="AQ4246" s="95" t="s">
        <v>90</v>
      </c>
      <c r="AR4246" s="95" t="s">
        <v>90</v>
      </c>
      <c r="AS4246" s="95" t="s">
        <v>25691</v>
      </c>
      <c r="AT4246" s="95" t="s">
        <v>92</v>
      </c>
      <c r="AU4246" s="95" t="s">
        <v>92</v>
      </c>
      <c r="AV4246" s="95" t="s">
        <v>93</v>
      </c>
      <c r="AW4246" s="95" t="s">
        <v>21914</v>
      </c>
      <c r="AX4246" s="95" t="s">
        <v>36704</v>
      </c>
      <c r="AY4246" s="95" t="s">
        <v>21916</v>
      </c>
      <c r="AZ4246" s="95" t="s">
        <v>36704</v>
      </c>
      <c r="BA4246" s="95" t="s">
        <v>97</v>
      </c>
      <c r="BB4246" s="95" t="s">
        <v>36705</v>
      </c>
      <c r="BC4246" s="95" t="s">
        <v>99</v>
      </c>
      <c r="BD4246" s="95" t="s">
        <v>100</v>
      </c>
      <c r="BE4246" s="95" t="s">
        <v>61</v>
      </c>
      <c r="BF4246" s="95" t="s">
        <v>380</v>
      </c>
      <c r="BG4246" s="95" t="s">
        <v>101</v>
      </c>
    </row>
    <row r="4247" s="86" customFormat="1" ht="19" customHeight="1" spans="1:59">
      <c r="A4247" s="95" t="s">
        <v>1774</v>
      </c>
      <c r="B4247" s="95" t="s">
        <v>1775</v>
      </c>
      <c r="C4247" s="95" t="s">
        <v>3077</v>
      </c>
      <c r="D4247" s="95" t="s">
        <v>3078</v>
      </c>
      <c r="E4247" s="95" t="s">
        <v>3735</v>
      </c>
      <c r="F4247" s="95" t="s">
        <v>7703</v>
      </c>
      <c r="G4247" s="95" t="s">
        <v>7703</v>
      </c>
      <c r="H4247" s="95" t="s">
        <v>2885</v>
      </c>
      <c r="I4247" s="95" t="s">
        <v>36706</v>
      </c>
      <c r="J4247" s="95" t="s">
        <v>36707</v>
      </c>
      <c r="K4247" s="95" t="s">
        <v>36708</v>
      </c>
      <c r="L4247" s="95" t="s">
        <v>73</v>
      </c>
      <c r="M4247" s="95" t="s">
        <v>526</v>
      </c>
      <c r="N4247" s="95" t="s">
        <v>1847</v>
      </c>
      <c r="O4247" s="95" t="s">
        <v>1877</v>
      </c>
      <c r="P4247" s="95" t="s">
        <v>2968</v>
      </c>
      <c r="Q4247" s="95" t="s">
        <v>2891</v>
      </c>
      <c r="R4247" s="95" t="s">
        <v>2892</v>
      </c>
      <c r="S4247" s="95" t="s">
        <v>36709</v>
      </c>
      <c r="T4247" s="95" t="s">
        <v>380</v>
      </c>
      <c r="U4247" s="96">
        <v>0</v>
      </c>
      <c r="V4247" s="96">
        <v>8000</v>
      </c>
      <c r="W4247" s="96">
        <v>6000</v>
      </c>
      <c r="X4247" s="96">
        <v>3000</v>
      </c>
      <c r="Y4247" s="95" t="s">
        <v>82</v>
      </c>
      <c r="Z4247" s="95" t="s">
        <v>25689</v>
      </c>
      <c r="AA4247" s="95" t="s">
        <v>84</v>
      </c>
      <c r="AB4247" s="95" t="s">
        <v>3741</v>
      </c>
      <c r="AC4247" s="95" t="s">
        <v>25830</v>
      </c>
      <c r="AD4247" s="95" t="s">
        <v>87</v>
      </c>
      <c r="AE4247" s="95" t="s">
        <v>61</v>
      </c>
      <c r="AF4247" s="95" t="s">
        <v>61</v>
      </c>
      <c r="AG4247" s="95" t="s">
        <v>89</v>
      </c>
      <c r="AH4247" s="95" t="s">
        <v>89</v>
      </c>
      <c r="AI4247" s="95" t="s">
        <v>89</v>
      </c>
      <c r="AJ4247" s="95" t="s">
        <v>89</v>
      </c>
      <c r="AK4247" s="95" t="s">
        <v>89</v>
      </c>
      <c r="AL4247" s="95" t="s">
        <v>89</v>
      </c>
      <c r="AM4247" s="95" t="s">
        <v>89</v>
      </c>
      <c r="AN4247" s="95" t="s">
        <v>89</v>
      </c>
      <c r="AO4247" s="95" t="s">
        <v>89</v>
      </c>
      <c r="AP4247" s="95" t="s">
        <v>89</v>
      </c>
      <c r="AQ4247" s="95" t="s">
        <v>90</v>
      </c>
      <c r="AR4247" s="95" t="s">
        <v>90</v>
      </c>
      <c r="AS4247" s="95" t="s">
        <v>25691</v>
      </c>
      <c r="AT4247" s="95" t="s">
        <v>92</v>
      </c>
      <c r="AU4247" s="95" t="s">
        <v>92</v>
      </c>
      <c r="AV4247" s="95" t="s">
        <v>93</v>
      </c>
      <c r="AW4247" s="95" t="s">
        <v>3742</v>
      </c>
      <c r="AX4247" s="95" t="s">
        <v>36710</v>
      </c>
      <c r="AY4247" s="95" t="s">
        <v>3744</v>
      </c>
      <c r="AZ4247" s="95" t="s">
        <v>36710</v>
      </c>
      <c r="BA4247" s="95" t="s">
        <v>97</v>
      </c>
      <c r="BB4247" s="95" t="s">
        <v>36711</v>
      </c>
      <c r="BC4247" s="95" t="s">
        <v>99</v>
      </c>
      <c r="BD4247" s="95" t="s">
        <v>100</v>
      </c>
      <c r="BE4247" s="95" t="s">
        <v>61</v>
      </c>
      <c r="BF4247" s="95" t="s">
        <v>380</v>
      </c>
      <c r="BG4247" s="95" t="s">
        <v>101</v>
      </c>
    </row>
    <row r="4248" s="86" customFormat="1" ht="19" customHeight="1" spans="1:59">
      <c r="A4248" s="95" t="s">
        <v>516</v>
      </c>
      <c r="B4248" s="95" t="s">
        <v>517</v>
      </c>
      <c r="C4248" s="95" t="s">
        <v>567</v>
      </c>
      <c r="D4248" s="95" t="s">
        <v>568</v>
      </c>
      <c r="E4248" s="95" t="s">
        <v>5343</v>
      </c>
      <c r="F4248" s="95" t="s">
        <v>12574</v>
      </c>
      <c r="G4248" s="95" t="s">
        <v>2370</v>
      </c>
      <c r="H4248" s="95" t="s">
        <v>1571</v>
      </c>
      <c r="I4248" s="95" t="s">
        <v>36712</v>
      </c>
      <c r="J4248" s="95" t="s">
        <v>36713</v>
      </c>
      <c r="K4248" s="95" t="s">
        <v>36714</v>
      </c>
      <c r="L4248" s="95" t="s">
        <v>73</v>
      </c>
      <c r="M4248" s="95" t="s">
        <v>36715</v>
      </c>
      <c r="N4248" s="95" t="s">
        <v>811</v>
      </c>
      <c r="O4248" s="95" t="s">
        <v>949</v>
      </c>
      <c r="P4248" s="95" t="s">
        <v>950</v>
      </c>
      <c r="Q4248" s="95" t="s">
        <v>257</v>
      </c>
      <c r="R4248" s="95" t="s">
        <v>951</v>
      </c>
      <c r="S4248" s="95" t="s">
        <v>36716</v>
      </c>
      <c r="T4248" s="95" t="s">
        <v>262</v>
      </c>
      <c r="U4248" s="96">
        <v>0</v>
      </c>
      <c r="V4248" s="96">
        <v>109575</v>
      </c>
      <c r="W4248" s="96">
        <v>55000</v>
      </c>
      <c r="X4248" s="96">
        <v>5000</v>
      </c>
      <c r="Y4248" s="95" t="s">
        <v>143</v>
      </c>
      <c r="Z4248" s="95" t="s">
        <v>25689</v>
      </c>
      <c r="AA4248" s="95" t="s">
        <v>84</v>
      </c>
      <c r="AB4248" s="95" t="s">
        <v>5348</v>
      </c>
      <c r="AC4248" s="95" t="s">
        <v>25703</v>
      </c>
      <c r="AD4248" s="95" t="s">
        <v>87</v>
      </c>
      <c r="AE4248" s="95" t="s">
        <v>61</v>
      </c>
      <c r="AF4248" s="95" t="s">
        <v>61</v>
      </c>
      <c r="AG4248" s="95" t="s">
        <v>89</v>
      </c>
      <c r="AH4248" s="95" t="s">
        <v>89</v>
      </c>
      <c r="AI4248" s="95" t="s">
        <v>89</v>
      </c>
      <c r="AJ4248" s="95" t="s">
        <v>89</v>
      </c>
      <c r="AK4248" s="95" t="s">
        <v>89</v>
      </c>
      <c r="AL4248" s="95" t="s">
        <v>89</v>
      </c>
      <c r="AM4248" s="95" t="s">
        <v>89</v>
      </c>
      <c r="AN4248" s="95" t="s">
        <v>89</v>
      </c>
      <c r="AO4248" s="95" t="s">
        <v>89</v>
      </c>
      <c r="AP4248" s="95" t="s">
        <v>89</v>
      </c>
      <c r="AQ4248" s="95" t="s">
        <v>90</v>
      </c>
      <c r="AR4248" s="95" t="s">
        <v>90</v>
      </c>
      <c r="AS4248" s="95" t="s">
        <v>25691</v>
      </c>
      <c r="AT4248" s="95" t="s">
        <v>92</v>
      </c>
      <c r="AU4248" s="95" t="s">
        <v>92</v>
      </c>
      <c r="AV4248" s="95" t="s">
        <v>93</v>
      </c>
      <c r="AW4248" s="95" t="s">
        <v>5349</v>
      </c>
      <c r="AX4248" s="95" t="s">
        <v>36717</v>
      </c>
      <c r="AY4248" s="95" t="s">
        <v>5351</v>
      </c>
      <c r="AZ4248" s="95" t="s">
        <v>36717</v>
      </c>
      <c r="BA4248" s="95" t="s">
        <v>215</v>
      </c>
      <c r="BB4248" s="95" t="s">
        <v>36718</v>
      </c>
      <c r="BC4248" s="95" t="s">
        <v>99</v>
      </c>
      <c r="BD4248" s="95" t="s">
        <v>150</v>
      </c>
      <c r="BE4248" s="95" t="s">
        <v>61</v>
      </c>
      <c r="BF4248" s="95" t="s">
        <v>262</v>
      </c>
      <c r="BG4248" s="95" t="s">
        <v>101</v>
      </c>
    </row>
    <row r="4249" s="86" customFormat="1" ht="19" customHeight="1" spans="1:59">
      <c r="A4249" s="95" t="s">
        <v>302</v>
      </c>
      <c r="B4249" s="95" t="s">
        <v>303</v>
      </c>
      <c r="C4249" s="95" t="s">
        <v>3535</v>
      </c>
      <c r="D4249" s="95" t="s">
        <v>3536</v>
      </c>
      <c r="E4249" s="95" t="s">
        <v>36719</v>
      </c>
      <c r="F4249" s="95" t="s">
        <v>15251</v>
      </c>
      <c r="G4249" s="95" t="s">
        <v>8665</v>
      </c>
      <c r="H4249" s="95" t="s">
        <v>605</v>
      </c>
      <c r="I4249" s="95" t="s">
        <v>36720</v>
      </c>
      <c r="J4249" s="95" t="s">
        <v>36721</v>
      </c>
      <c r="K4249" s="95" t="s">
        <v>36722</v>
      </c>
      <c r="L4249" s="95" t="s">
        <v>73</v>
      </c>
      <c r="M4249" s="95" t="s">
        <v>137</v>
      </c>
      <c r="N4249" s="95" t="s">
        <v>1116</v>
      </c>
      <c r="O4249" s="95" t="s">
        <v>610</v>
      </c>
      <c r="P4249" s="95" t="s">
        <v>611</v>
      </c>
      <c r="Q4249" s="95" t="s">
        <v>3637</v>
      </c>
      <c r="R4249" s="95" t="s">
        <v>3638</v>
      </c>
      <c r="S4249" s="95" t="s">
        <v>36723</v>
      </c>
      <c r="T4249" s="95" t="s">
        <v>380</v>
      </c>
      <c r="U4249" s="96">
        <v>0</v>
      </c>
      <c r="V4249" s="96">
        <v>8000</v>
      </c>
      <c r="W4249" s="96">
        <v>6400</v>
      </c>
      <c r="X4249" s="96">
        <v>2000</v>
      </c>
      <c r="Y4249" s="95" t="s">
        <v>82</v>
      </c>
      <c r="Z4249" s="95" t="s">
        <v>25689</v>
      </c>
      <c r="AA4249" s="95" t="s">
        <v>84</v>
      </c>
      <c r="AB4249" s="95" t="s">
        <v>36724</v>
      </c>
      <c r="AC4249" s="95" t="s">
        <v>11915</v>
      </c>
      <c r="AD4249" s="95" t="s">
        <v>87</v>
      </c>
      <c r="AE4249" s="95" t="s">
        <v>61</v>
      </c>
      <c r="AF4249" s="95" t="s">
        <v>61</v>
      </c>
      <c r="AG4249" s="95" t="s">
        <v>89</v>
      </c>
      <c r="AH4249" s="95" t="s">
        <v>88</v>
      </c>
      <c r="AI4249" s="95" t="s">
        <v>88</v>
      </c>
      <c r="AJ4249" s="95" t="s">
        <v>88</v>
      </c>
      <c r="AK4249" s="95" t="s">
        <v>89</v>
      </c>
      <c r="AL4249" s="95" t="s">
        <v>88</v>
      </c>
      <c r="AM4249" s="95" t="s">
        <v>88</v>
      </c>
      <c r="AN4249" s="95" t="s">
        <v>88</v>
      </c>
      <c r="AO4249" s="95" t="s">
        <v>88</v>
      </c>
      <c r="AP4249" s="95" t="s">
        <v>89</v>
      </c>
      <c r="AQ4249" s="95" t="s">
        <v>90</v>
      </c>
      <c r="AR4249" s="95" t="s">
        <v>90</v>
      </c>
      <c r="AS4249" s="95" t="s">
        <v>25691</v>
      </c>
      <c r="AT4249" s="95" t="s">
        <v>92</v>
      </c>
      <c r="AU4249" s="95" t="s">
        <v>92</v>
      </c>
      <c r="AV4249" s="95" t="s">
        <v>93</v>
      </c>
      <c r="AW4249" s="95" t="s">
        <v>36725</v>
      </c>
      <c r="AX4249" s="95" t="s">
        <v>36726</v>
      </c>
      <c r="AY4249" s="95" t="s">
        <v>36727</v>
      </c>
      <c r="AZ4249" s="95" t="s">
        <v>36726</v>
      </c>
      <c r="BA4249" s="95" t="s">
        <v>97</v>
      </c>
      <c r="BB4249" s="95" t="s">
        <v>36728</v>
      </c>
      <c r="BC4249" s="95" t="s">
        <v>99</v>
      </c>
      <c r="BD4249" s="95" t="s">
        <v>100</v>
      </c>
      <c r="BE4249" s="95" t="s">
        <v>61</v>
      </c>
      <c r="BF4249" s="95" t="s">
        <v>380</v>
      </c>
      <c r="BG4249" s="95" t="s">
        <v>101</v>
      </c>
    </row>
    <row r="4250" s="86" customFormat="1" ht="19" customHeight="1" spans="1:59">
      <c r="A4250" s="95" t="s">
        <v>516</v>
      </c>
      <c r="B4250" s="95" t="s">
        <v>517</v>
      </c>
      <c r="C4250" s="95" t="s">
        <v>518</v>
      </c>
      <c r="D4250" s="95" t="s">
        <v>519</v>
      </c>
      <c r="E4250" s="95" t="s">
        <v>6125</v>
      </c>
      <c r="F4250" s="95" t="s">
        <v>10536</v>
      </c>
      <c r="G4250" s="95" t="s">
        <v>9459</v>
      </c>
      <c r="H4250" s="95" t="s">
        <v>539</v>
      </c>
      <c r="I4250" s="95" t="s">
        <v>22929</v>
      </c>
      <c r="J4250" s="95" t="s">
        <v>22930</v>
      </c>
      <c r="K4250" s="95" t="s">
        <v>22931</v>
      </c>
      <c r="L4250" s="95" t="s">
        <v>73</v>
      </c>
      <c r="M4250" s="95" t="s">
        <v>7857</v>
      </c>
      <c r="N4250" s="95" t="s">
        <v>397</v>
      </c>
      <c r="O4250" s="95" t="s">
        <v>238</v>
      </c>
      <c r="P4250" s="95" t="s">
        <v>239</v>
      </c>
      <c r="Q4250" s="95" t="s">
        <v>2681</v>
      </c>
      <c r="R4250" s="95" t="s">
        <v>399</v>
      </c>
      <c r="S4250" s="95" t="s">
        <v>22932</v>
      </c>
      <c r="T4250" s="95" t="s">
        <v>119</v>
      </c>
      <c r="U4250" s="96">
        <v>0</v>
      </c>
      <c r="V4250" s="96">
        <v>26400</v>
      </c>
      <c r="W4250" s="96">
        <v>21000</v>
      </c>
      <c r="X4250" s="96">
        <v>11488</v>
      </c>
      <c r="Y4250" s="95" t="s">
        <v>143</v>
      </c>
      <c r="Z4250" s="95" t="s">
        <v>25689</v>
      </c>
      <c r="AA4250" s="95" t="s">
        <v>84</v>
      </c>
      <c r="AB4250" s="95" t="s">
        <v>6132</v>
      </c>
      <c r="AC4250" s="95" t="s">
        <v>25849</v>
      </c>
      <c r="AD4250" s="95" t="s">
        <v>87</v>
      </c>
      <c r="AE4250" s="95" t="s">
        <v>61</v>
      </c>
      <c r="AF4250" s="95" t="s">
        <v>61</v>
      </c>
      <c r="AG4250" s="95" t="s">
        <v>89</v>
      </c>
      <c r="AH4250" s="95" t="s">
        <v>89</v>
      </c>
      <c r="AI4250" s="95" t="s">
        <v>89</v>
      </c>
      <c r="AJ4250" s="95" t="s">
        <v>89</v>
      </c>
      <c r="AK4250" s="95" t="s">
        <v>89</v>
      </c>
      <c r="AL4250" s="95" t="s">
        <v>89</v>
      </c>
      <c r="AM4250" s="95" t="s">
        <v>89</v>
      </c>
      <c r="AN4250" s="95" t="s">
        <v>89</v>
      </c>
      <c r="AO4250" s="95" t="s">
        <v>89</v>
      </c>
      <c r="AP4250" s="95" t="s">
        <v>89</v>
      </c>
      <c r="AQ4250" s="95" t="s">
        <v>90</v>
      </c>
      <c r="AR4250" s="95" t="s">
        <v>90</v>
      </c>
      <c r="AS4250" s="95" t="s">
        <v>25691</v>
      </c>
      <c r="AT4250" s="95" t="s">
        <v>92</v>
      </c>
      <c r="AU4250" s="95" t="s">
        <v>92</v>
      </c>
      <c r="AV4250" s="95" t="s">
        <v>93</v>
      </c>
      <c r="AW4250" s="95" t="s">
        <v>6133</v>
      </c>
      <c r="AX4250" s="95" t="s">
        <v>36729</v>
      </c>
      <c r="AY4250" s="95" t="s">
        <v>6135</v>
      </c>
      <c r="AZ4250" s="95" t="s">
        <v>36729</v>
      </c>
      <c r="BA4250" s="95" t="s">
        <v>97</v>
      </c>
      <c r="BB4250" s="95" t="s">
        <v>22934</v>
      </c>
      <c r="BC4250" s="95" t="s">
        <v>99</v>
      </c>
      <c r="BD4250" s="95" t="s">
        <v>150</v>
      </c>
      <c r="BE4250" s="95" t="s">
        <v>61</v>
      </c>
      <c r="BF4250" s="95" t="s">
        <v>119</v>
      </c>
      <c r="BG4250" s="95" t="s">
        <v>101</v>
      </c>
    </row>
    <row r="4251" s="86" customFormat="1" ht="19" customHeight="1" spans="1:59">
      <c r="A4251" s="95" t="s">
        <v>126</v>
      </c>
      <c r="B4251" s="95" t="s">
        <v>127</v>
      </c>
      <c r="C4251" s="95" t="s">
        <v>1017</v>
      </c>
      <c r="D4251" s="95" t="s">
        <v>1018</v>
      </c>
      <c r="E4251" s="95" t="s">
        <v>36730</v>
      </c>
      <c r="F4251" s="95" t="s">
        <v>23624</v>
      </c>
      <c r="G4251" s="95" t="s">
        <v>5180</v>
      </c>
      <c r="H4251" s="95" t="s">
        <v>3123</v>
      </c>
      <c r="I4251" s="95" t="s">
        <v>36731</v>
      </c>
      <c r="J4251" s="95" t="s">
        <v>36732</v>
      </c>
      <c r="K4251" s="95" t="s">
        <v>36733</v>
      </c>
      <c r="L4251" s="95" t="s">
        <v>73</v>
      </c>
      <c r="M4251" s="95" t="s">
        <v>74</v>
      </c>
      <c r="N4251" s="95" t="s">
        <v>2596</v>
      </c>
      <c r="O4251" s="95" t="s">
        <v>6881</v>
      </c>
      <c r="P4251" s="95" t="s">
        <v>6882</v>
      </c>
      <c r="Q4251" s="95" t="s">
        <v>3044</v>
      </c>
      <c r="R4251" s="95" t="s">
        <v>3129</v>
      </c>
      <c r="S4251" s="95" t="s">
        <v>36734</v>
      </c>
      <c r="T4251" s="95" t="s">
        <v>380</v>
      </c>
      <c r="U4251" s="96">
        <v>0</v>
      </c>
      <c r="V4251" s="96">
        <v>21500</v>
      </c>
      <c r="W4251" s="96">
        <v>8000</v>
      </c>
      <c r="X4251" s="96">
        <v>7000</v>
      </c>
      <c r="Y4251" s="95" t="s">
        <v>82</v>
      </c>
      <c r="Z4251" s="95" t="s">
        <v>25689</v>
      </c>
      <c r="AA4251" s="95" t="s">
        <v>84</v>
      </c>
      <c r="AB4251" s="95" t="s">
        <v>36735</v>
      </c>
      <c r="AC4251" s="95" t="s">
        <v>25703</v>
      </c>
      <c r="AD4251" s="95" t="s">
        <v>87</v>
      </c>
      <c r="AE4251" s="95" t="s">
        <v>61</v>
      </c>
      <c r="AF4251" s="95" t="s">
        <v>61</v>
      </c>
      <c r="AG4251" s="95" t="s">
        <v>89</v>
      </c>
      <c r="AH4251" s="95" t="s">
        <v>89</v>
      </c>
      <c r="AI4251" s="95" t="s">
        <v>88</v>
      </c>
      <c r="AJ4251" s="95" t="s">
        <v>88</v>
      </c>
      <c r="AK4251" s="95" t="s">
        <v>88</v>
      </c>
      <c r="AL4251" s="95" t="s">
        <v>89</v>
      </c>
      <c r="AM4251" s="95" t="s">
        <v>88</v>
      </c>
      <c r="AN4251" s="95" t="s">
        <v>88</v>
      </c>
      <c r="AO4251" s="95" t="s">
        <v>88</v>
      </c>
      <c r="AP4251" s="95" t="s">
        <v>89</v>
      </c>
      <c r="AQ4251" s="95" t="s">
        <v>90</v>
      </c>
      <c r="AR4251" s="95" t="s">
        <v>90</v>
      </c>
      <c r="AS4251" s="95" t="s">
        <v>25691</v>
      </c>
      <c r="AT4251" s="95" t="s">
        <v>92</v>
      </c>
      <c r="AU4251" s="95" t="s">
        <v>92</v>
      </c>
      <c r="AV4251" s="95" t="s">
        <v>93</v>
      </c>
      <c r="AW4251" s="95" t="s">
        <v>36736</v>
      </c>
      <c r="AX4251" s="95" t="s">
        <v>36737</v>
      </c>
      <c r="AY4251" s="95" t="s">
        <v>36738</v>
      </c>
      <c r="AZ4251" s="95" t="s">
        <v>36737</v>
      </c>
      <c r="BA4251" s="95" t="s">
        <v>97</v>
      </c>
      <c r="BB4251" s="95" t="s">
        <v>36739</v>
      </c>
      <c r="BC4251" s="95" t="s">
        <v>99</v>
      </c>
      <c r="BD4251" s="95" t="s">
        <v>100</v>
      </c>
      <c r="BE4251" s="95" t="s">
        <v>61</v>
      </c>
      <c r="BF4251" s="95" t="s">
        <v>380</v>
      </c>
      <c r="BG4251" s="95" t="s">
        <v>101</v>
      </c>
    </row>
    <row r="4252" s="86" customFormat="1" ht="19" customHeight="1" spans="1:59">
      <c r="A4252" s="95" t="s">
        <v>302</v>
      </c>
      <c r="B4252" s="95" t="s">
        <v>303</v>
      </c>
      <c r="C4252" s="95" t="s">
        <v>1160</v>
      </c>
      <c r="D4252" s="95" t="s">
        <v>1161</v>
      </c>
      <c r="E4252" s="95" t="s">
        <v>36740</v>
      </c>
      <c r="F4252" s="95" t="s">
        <v>28221</v>
      </c>
      <c r="G4252" s="95" t="s">
        <v>3018</v>
      </c>
      <c r="H4252" s="95" t="s">
        <v>369</v>
      </c>
      <c r="I4252" s="95" t="s">
        <v>36741</v>
      </c>
      <c r="J4252" s="95" t="s">
        <v>36742</v>
      </c>
      <c r="K4252" s="95" t="s">
        <v>36743</v>
      </c>
      <c r="L4252" s="95" t="s">
        <v>73</v>
      </c>
      <c r="M4252" s="95" t="s">
        <v>2014</v>
      </c>
      <c r="N4252" s="95" t="s">
        <v>2954</v>
      </c>
      <c r="O4252" s="95" t="s">
        <v>1739</v>
      </c>
      <c r="P4252" s="95" t="s">
        <v>1740</v>
      </c>
      <c r="Q4252" s="95" t="s">
        <v>377</v>
      </c>
      <c r="R4252" s="95" t="s">
        <v>378</v>
      </c>
      <c r="S4252" s="95" t="s">
        <v>36744</v>
      </c>
      <c r="T4252" s="95" t="s">
        <v>119</v>
      </c>
      <c r="U4252" s="96">
        <v>0</v>
      </c>
      <c r="V4252" s="96">
        <v>50000</v>
      </c>
      <c r="W4252" s="96">
        <v>30000</v>
      </c>
      <c r="X4252" s="96">
        <v>8000</v>
      </c>
      <c r="Y4252" s="95" t="s">
        <v>82</v>
      </c>
      <c r="Z4252" s="95" t="s">
        <v>25689</v>
      </c>
      <c r="AA4252" s="95" t="s">
        <v>84</v>
      </c>
      <c r="AB4252" s="95" t="s">
        <v>36745</v>
      </c>
      <c r="AC4252" s="95" t="s">
        <v>25690</v>
      </c>
      <c r="AD4252" s="95" t="s">
        <v>87</v>
      </c>
      <c r="AE4252" s="95" t="s">
        <v>61</v>
      </c>
      <c r="AF4252" s="95" t="s">
        <v>61</v>
      </c>
      <c r="AG4252" s="95" t="s">
        <v>89</v>
      </c>
      <c r="AH4252" s="95" t="s">
        <v>89</v>
      </c>
      <c r="AI4252" s="95" t="s">
        <v>88</v>
      </c>
      <c r="AJ4252" s="95" t="s">
        <v>88</v>
      </c>
      <c r="AK4252" s="95" t="s">
        <v>88</v>
      </c>
      <c r="AL4252" s="95" t="s">
        <v>88</v>
      </c>
      <c r="AM4252" s="95" t="s">
        <v>88</v>
      </c>
      <c r="AN4252" s="95" t="s">
        <v>88</v>
      </c>
      <c r="AO4252" s="95" t="s">
        <v>88</v>
      </c>
      <c r="AP4252" s="95" t="s">
        <v>89</v>
      </c>
      <c r="AQ4252" s="95" t="s">
        <v>90</v>
      </c>
      <c r="AR4252" s="95" t="s">
        <v>90</v>
      </c>
      <c r="AS4252" s="95" t="s">
        <v>25691</v>
      </c>
      <c r="AT4252" s="95" t="s">
        <v>92</v>
      </c>
      <c r="AU4252" s="95" t="s">
        <v>92</v>
      </c>
      <c r="AV4252" s="95" t="s">
        <v>93</v>
      </c>
      <c r="AW4252" s="95" t="s">
        <v>36746</v>
      </c>
      <c r="AX4252" s="95" t="s">
        <v>36747</v>
      </c>
      <c r="AY4252" s="95" t="s">
        <v>36748</v>
      </c>
      <c r="AZ4252" s="95" t="s">
        <v>36747</v>
      </c>
      <c r="BA4252" s="95" t="s">
        <v>97</v>
      </c>
      <c r="BB4252" s="95" t="s">
        <v>36749</v>
      </c>
      <c r="BC4252" s="95" t="s">
        <v>99</v>
      </c>
      <c r="BD4252" s="95" t="s">
        <v>100</v>
      </c>
      <c r="BE4252" s="95" t="s">
        <v>61</v>
      </c>
      <c r="BF4252" s="95" t="s">
        <v>119</v>
      </c>
      <c r="BG4252" s="95" t="s">
        <v>101</v>
      </c>
    </row>
    <row r="4253" s="86" customFormat="1" ht="19" customHeight="1" spans="1:59">
      <c r="A4253" s="95" t="s">
        <v>226</v>
      </c>
      <c r="B4253" s="95" t="s">
        <v>227</v>
      </c>
      <c r="C4253" s="95" t="s">
        <v>5938</v>
      </c>
      <c r="D4253" s="95" t="s">
        <v>5939</v>
      </c>
      <c r="E4253" s="95" t="s">
        <v>19134</v>
      </c>
      <c r="F4253" s="95" t="s">
        <v>7290</v>
      </c>
      <c r="G4253" s="95" t="s">
        <v>2039</v>
      </c>
      <c r="H4253" s="95" t="s">
        <v>943</v>
      </c>
      <c r="I4253" s="95" t="s">
        <v>36750</v>
      </c>
      <c r="J4253" s="95" t="s">
        <v>36751</v>
      </c>
      <c r="K4253" s="95" t="s">
        <v>36752</v>
      </c>
      <c r="L4253" s="95" t="s">
        <v>73</v>
      </c>
      <c r="M4253" s="95" t="s">
        <v>5717</v>
      </c>
      <c r="N4253" s="95" t="s">
        <v>811</v>
      </c>
      <c r="O4253" s="95" t="s">
        <v>949</v>
      </c>
      <c r="P4253" s="95" t="s">
        <v>950</v>
      </c>
      <c r="Q4253" s="95" t="s">
        <v>6440</v>
      </c>
      <c r="R4253" s="95" t="s">
        <v>6441</v>
      </c>
      <c r="S4253" s="95" t="s">
        <v>36753</v>
      </c>
      <c r="T4253" s="95" t="s">
        <v>380</v>
      </c>
      <c r="U4253" s="96">
        <v>0</v>
      </c>
      <c r="V4253" s="96">
        <v>74250</v>
      </c>
      <c r="W4253" s="96">
        <v>22000</v>
      </c>
      <c r="X4253" s="96">
        <v>15000</v>
      </c>
      <c r="Y4253" s="95" t="s">
        <v>143</v>
      </c>
      <c r="Z4253" s="95" t="s">
        <v>25689</v>
      </c>
      <c r="AA4253" s="95" t="s">
        <v>84</v>
      </c>
      <c r="AB4253" s="95" t="s">
        <v>19139</v>
      </c>
      <c r="AC4253" s="95" t="s">
        <v>25690</v>
      </c>
      <c r="AD4253" s="95" t="s">
        <v>87</v>
      </c>
      <c r="AE4253" s="95" t="s">
        <v>61</v>
      </c>
      <c r="AF4253" s="95" t="s">
        <v>36754</v>
      </c>
      <c r="AG4253" s="95" t="s">
        <v>89</v>
      </c>
      <c r="AH4253" s="95" t="s">
        <v>89</v>
      </c>
      <c r="AI4253" s="95" t="s">
        <v>89</v>
      </c>
      <c r="AJ4253" s="95" t="s">
        <v>89</v>
      </c>
      <c r="AK4253" s="95" t="s">
        <v>89</v>
      </c>
      <c r="AL4253" s="95" t="s">
        <v>89</v>
      </c>
      <c r="AM4253" s="95" t="s">
        <v>89</v>
      </c>
      <c r="AN4253" s="95" t="s">
        <v>89</v>
      </c>
      <c r="AO4253" s="95" t="s">
        <v>89</v>
      </c>
      <c r="AP4253" s="95" t="s">
        <v>89</v>
      </c>
      <c r="AQ4253" s="95" t="s">
        <v>90</v>
      </c>
      <c r="AR4253" s="95" t="s">
        <v>90</v>
      </c>
      <c r="AS4253" s="95" t="s">
        <v>25691</v>
      </c>
      <c r="AT4253" s="95" t="s">
        <v>92</v>
      </c>
      <c r="AU4253" s="95" t="s">
        <v>92</v>
      </c>
      <c r="AV4253" s="95" t="s">
        <v>93</v>
      </c>
      <c r="AW4253" s="95" t="s">
        <v>19140</v>
      </c>
      <c r="AX4253" s="95" t="s">
        <v>36755</v>
      </c>
      <c r="AY4253" s="95" t="s">
        <v>4422</v>
      </c>
      <c r="AZ4253" s="95" t="s">
        <v>36755</v>
      </c>
      <c r="BA4253" s="95" t="s">
        <v>97</v>
      </c>
      <c r="BB4253" s="95" t="s">
        <v>36756</v>
      </c>
      <c r="BC4253" s="95" t="s">
        <v>99</v>
      </c>
      <c r="BD4253" s="95" t="s">
        <v>150</v>
      </c>
      <c r="BE4253" s="95" t="s">
        <v>61</v>
      </c>
      <c r="BF4253" s="95" t="s">
        <v>380</v>
      </c>
      <c r="BG4253" s="95" t="s">
        <v>101</v>
      </c>
    </row>
    <row r="4254" s="86" customFormat="1" ht="19" customHeight="1" spans="1:59">
      <c r="A4254" s="95" t="s">
        <v>267</v>
      </c>
      <c r="B4254" s="95" t="s">
        <v>268</v>
      </c>
      <c r="C4254" s="95" t="s">
        <v>5871</v>
      </c>
      <c r="D4254" s="95" t="s">
        <v>5872</v>
      </c>
      <c r="E4254" s="95" t="s">
        <v>20981</v>
      </c>
      <c r="F4254" s="95" t="s">
        <v>36757</v>
      </c>
      <c r="G4254" s="95" t="s">
        <v>2775</v>
      </c>
      <c r="H4254" s="95" t="s">
        <v>109</v>
      </c>
      <c r="I4254" s="95" t="s">
        <v>36758</v>
      </c>
      <c r="J4254" s="95" t="s">
        <v>36759</v>
      </c>
      <c r="K4254" s="95" t="s">
        <v>36760</v>
      </c>
      <c r="L4254" s="95" t="s">
        <v>73</v>
      </c>
      <c r="M4254" s="95" t="s">
        <v>2233</v>
      </c>
      <c r="N4254" s="95" t="s">
        <v>2967</v>
      </c>
      <c r="O4254" s="95" t="s">
        <v>2914</v>
      </c>
      <c r="P4254" s="95" t="s">
        <v>2915</v>
      </c>
      <c r="Q4254" s="95" t="s">
        <v>1940</v>
      </c>
      <c r="R4254" s="95" t="s">
        <v>1941</v>
      </c>
      <c r="S4254" s="95" t="s">
        <v>36761</v>
      </c>
      <c r="T4254" s="95" t="s">
        <v>119</v>
      </c>
      <c r="U4254" s="96">
        <v>0</v>
      </c>
      <c r="V4254" s="96">
        <v>33879</v>
      </c>
      <c r="W4254" s="96">
        <v>14000</v>
      </c>
      <c r="X4254" s="96">
        <v>9000</v>
      </c>
      <c r="Y4254" s="95" t="s">
        <v>143</v>
      </c>
      <c r="Z4254" s="95" t="s">
        <v>25689</v>
      </c>
      <c r="AA4254" s="95" t="s">
        <v>84</v>
      </c>
      <c r="AB4254" s="95" t="s">
        <v>20987</v>
      </c>
      <c r="AC4254" s="95" t="s">
        <v>25690</v>
      </c>
      <c r="AD4254" s="95" t="s">
        <v>87</v>
      </c>
      <c r="AE4254" s="95" t="s">
        <v>61</v>
      </c>
      <c r="AF4254" s="95" t="s">
        <v>61</v>
      </c>
      <c r="AG4254" s="95" t="s">
        <v>89</v>
      </c>
      <c r="AH4254" s="95" t="s">
        <v>89</v>
      </c>
      <c r="AI4254" s="95" t="s">
        <v>88</v>
      </c>
      <c r="AJ4254" s="95" t="s">
        <v>89</v>
      </c>
      <c r="AK4254" s="95" t="s">
        <v>89</v>
      </c>
      <c r="AL4254" s="95" t="s">
        <v>88</v>
      </c>
      <c r="AM4254" s="95" t="s">
        <v>88</v>
      </c>
      <c r="AN4254" s="95" t="s">
        <v>88</v>
      </c>
      <c r="AO4254" s="95" t="s">
        <v>88</v>
      </c>
      <c r="AP4254" s="95" t="s">
        <v>89</v>
      </c>
      <c r="AQ4254" s="95" t="s">
        <v>90</v>
      </c>
      <c r="AR4254" s="95" t="s">
        <v>90</v>
      </c>
      <c r="AS4254" s="95" t="s">
        <v>25691</v>
      </c>
      <c r="AT4254" s="95" t="s">
        <v>92</v>
      </c>
      <c r="AU4254" s="95" t="s">
        <v>92</v>
      </c>
      <c r="AV4254" s="95" t="s">
        <v>93</v>
      </c>
      <c r="AW4254" s="95" t="s">
        <v>20988</v>
      </c>
      <c r="AX4254" s="95" t="s">
        <v>36762</v>
      </c>
      <c r="AY4254" s="95" t="s">
        <v>20990</v>
      </c>
      <c r="AZ4254" s="95" t="s">
        <v>36762</v>
      </c>
      <c r="BA4254" s="95" t="s">
        <v>97</v>
      </c>
      <c r="BB4254" s="95" t="s">
        <v>36763</v>
      </c>
      <c r="BC4254" s="95" t="s">
        <v>99</v>
      </c>
      <c r="BD4254" s="95" t="s">
        <v>150</v>
      </c>
      <c r="BE4254" s="95" t="s">
        <v>61</v>
      </c>
      <c r="BF4254" s="95" t="s">
        <v>119</v>
      </c>
      <c r="BG4254" s="95" t="s">
        <v>101</v>
      </c>
    </row>
    <row r="4255" s="86" customFormat="1" ht="19" customHeight="1" spans="1:59">
      <c r="A4255" s="95" t="s">
        <v>226</v>
      </c>
      <c r="B4255" s="95" t="s">
        <v>227</v>
      </c>
      <c r="C4255" s="95" t="s">
        <v>1332</v>
      </c>
      <c r="D4255" s="95" t="s">
        <v>1333</v>
      </c>
      <c r="E4255" s="95" t="s">
        <v>20778</v>
      </c>
      <c r="F4255" s="95" t="s">
        <v>8431</v>
      </c>
      <c r="G4255" s="95" t="s">
        <v>876</v>
      </c>
      <c r="H4255" s="95" t="s">
        <v>109</v>
      </c>
      <c r="I4255" s="95" t="s">
        <v>36764</v>
      </c>
      <c r="J4255" s="95" t="s">
        <v>36765</v>
      </c>
      <c r="K4255" s="95" t="s">
        <v>36766</v>
      </c>
      <c r="L4255" s="95" t="s">
        <v>73</v>
      </c>
      <c r="M4255" s="95" t="s">
        <v>2014</v>
      </c>
      <c r="N4255" s="95" t="s">
        <v>1835</v>
      </c>
      <c r="O4255" s="95" t="s">
        <v>774</v>
      </c>
      <c r="P4255" s="95" t="s">
        <v>775</v>
      </c>
      <c r="Q4255" s="95" t="s">
        <v>3796</v>
      </c>
      <c r="R4255" s="95" t="s">
        <v>3797</v>
      </c>
      <c r="S4255" s="95" t="s">
        <v>36767</v>
      </c>
      <c r="T4255" s="95" t="s">
        <v>380</v>
      </c>
      <c r="U4255" s="96">
        <v>0</v>
      </c>
      <c r="V4255" s="96">
        <v>25000</v>
      </c>
      <c r="W4255" s="96">
        <v>20000</v>
      </c>
      <c r="X4255" s="96">
        <v>8000</v>
      </c>
      <c r="Y4255" s="95" t="s">
        <v>82</v>
      </c>
      <c r="Z4255" s="95" t="s">
        <v>25689</v>
      </c>
      <c r="AA4255" s="95" t="s">
        <v>84</v>
      </c>
      <c r="AB4255" s="95" t="s">
        <v>20783</v>
      </c>
      <c r="AC4255" s="95" t="s">
        <v>4869</v>
      </c>
      <c r="AD4255" s="95" t="s">
        <v>87</v>
      </c>
      <c r="AE4255" s="95" t="s">
        <v>61</v>
      </c>
      <c r="AF4255" s="95" t="s">
        <v>61</v>
      </c>
      <c r="AG4255" s="95" t="s">
        <v>89</v>
      </c>
      <c r="AH4255" s="95" t="s">
        <v>89</v>
      </c>
      <c r="AI4255" s="95" t="s">
        <v>89</v>
      </c>
      <c r="AJ4255" s="95" t="s">
        <v>88</v>
      </c>
      <c r="AK4255" s="95" t="s">
        <v>89</v>
      </c>
      <c r="AL4255" s="95" t="s">
        <v>89</v>
      </c>
      <c r="AM4255" s="95" t="s">
        <v>89</v>
      </c>
      <c r="AN4255" s="95" t="s">
        <v>89</v>
      </c>
      <c r="AO4255" s="95" t="s">
        <v>89</v>
      </c>
      <c r="AP4255" s="95" t="s">
        <v>89</v>
      </c>
      <c r="AQ4255" s="95" t="s">
        <v>90</v>
      </c>
      <c r="AR4255" s="95" t="s">
        <v>90</v>
      </c>
      <c r="AS4255" s="95" t="s">
        <v>25691</v>
      </c>
      <c r="AT4255" s="95" t="s">
        <v>92</v>
      </c>
      <c r="AU4255" s="95" t="s">
        <v>92</v>
      </c>
      <c r="AV4255" s="95" t="s">
        <v>93</v>
      </c>
      <c r="AW4255" s="95" t="s">
        <v>20784</v>
      </c>
      <c r="AX4255" s="95" t="s">
        <v>36768</v>
      </c>
      <c r="AY4255" s="95" t="s">
        <v>13332</v>
      </c>
      <c r="AZ4255" s="95" t="s">
        <v>36768</v>
      </c>
      <c r="BA4255" s="95" t="s">
        <v>97</v>
      </c>
      <c r="BB4255" s="95" t="s">
        <v>36769</v>
      </c>
      <c r="BC4255" s="95" t="s">
        <v>99</v>
      </c>
      <c r="BD4255" s="95" t="s">
        <v>100</v>
      </c>
      <c r="BE4255" s="95" t="s">
        <v>61</v>
      </c>
      <c r="BF4255" s="95" t="s">
        <v>380</v>
      </c>
      <c r="BG4255" s="95" t="s">
        <v>101</v>
      </c>
    </row>
    <row r="4256" s="86" customFormat="1" ht="19" customHeight="1" spans="1:59">
      <c r="A4256" s="95" t="s">
        <v>226</v>
      </c>
      <c r="B4256" s="95" t="s">
        <v>227</v>
      </c>
      <c r="C4256" s="95" t="s">
        <v>334</v>
      </c>
      <c r="D4256" s="95" t="s">
        <v>335</v>
      </c>
      <c r="E4256" s="95" t="s">
        <v>36770</v>
      </c>
      <c r="F4256" s="95" t="s">
        <v>20736</v>
      </c>
      <c r="G4256" s="95" t="s">
        <v>7853</v>
      </c>
      <c r="H4256" s="95" t="s">
        <v>1571</v>
      </c>
      <c r="I4256" s="95" t="s">
        <v>36771</v>
      </c>
      <c r="J4256" s="95" t="s">
        <v>36772</v>
      </c>
      <c r="K4256" s="95" t="s">
        <v>36773</v>
      </c>
      <c r="L4256" s="95" t="s">
        <v>73</v>
      </c>
      <c r="M4256" s="95" t="s">
        <v>526</v>
      </c>
      <c r="N4256" s="95" t="s">
        <v>2361</v>
      </c>
      <c r="O4256" s="95" t="s">
        <v>949</v>
      </c>
      <c r="P4256" s="95" t="s">
        <v>950</v>
      </c>
      <c r="Q4256" s="95" t="s">
        <v>3226</v>
      </c>
      <c r="R4256" s="95" t="s">
        <v>3227</v>
      </c>
      <c r="S4256" s="95" t="s">
        <v>36774</v>
      </c>
      <c r="T4256" s="95" t="s">
        <v>119</v>
      </c>
      <c r="U4256" s="96">
        <v>0</v>
      </c>
      <c r="V4256" s="96">
        <v>5000</v>
      </c>
      <c r="W4256" s="96">
        <v>4000</v>
      </c>
      <c r="X4256" s="96">
        <v>2000</v>
      </c>
      <c r="Y4256" s="95" t="s">
        <v>82</v>
      </c>
      <c r="Z4256" s="95" t="s">
        <v>25689</v>
      </c>
      <c r="AA4256" s="95" t="s">
        <v>84</v>
      </c>
      <c r="AB4256" s="95" t="s">
        <v>36775</v>
      </c>
      <c r="AC4256" s="95" t="s">
        <v>25703</v>
      </c>
      <c r="AD4256" s="95" t="s">
        <v>87</v>
      </c>
      <c r="AE4256" s="95" t="s">
        <v>61</v>
      </c>
      <c r="AF4256" s="95" t="s">
        <v>61</v>
      </c>
      <c r="AG4256" s="95" t="s">
        <v>89</v>
      </c>
      <c r="AH4256" s="95" t="s">
        <v>88</v>
      </c>
      <c r="AI4256" s="95" t="s">
        <v>88</v>
      </c>
      <c r="AJ4256" s="95" t="s">
        <v>88</v>
      </c>
      <c r="AK4256" s="95" t="s">
        <v>89</v>
      </c>
      <c r="AL4256" s="95" t="s">
        <v>89</v>
      </c>
      <c r="AM4256" s="95" t="s">
        <v>89</v>
      </c>
      <c r="AN4256" s="95" t="s">
        <v>88</v>
      </c>
      <c r="AO4256" s="95" t="s">
        <v>88</v>
      </c>
      <c r="AP4256" s="95" t="s">
        <v>89</v>
      </c>
      <c r="AQ4256" s="95" t="s">
        <v>90</v>
      </c>
      <c r="AR4256" s="95" t="s">
        <v>90</v>
      </c>
      <c r="AS4256" s="95" t="s">
        <v>25691</v>
      </c>
      <c r="AT4256" s="95" t="s">
        <v>92</v>
      </c>
      <c r="AU4256" s="95" t="s">
        <v>92</v>
      </c>
      <c r="AV4256" s="95" t="s">
        <v>93</v>
      </c>
      <c r="AW4256" s="95" t="s">
        <v>36776</v>
      </c>
      <c r="AX4256" s="95" t="s">
        <v>36777</v>
      </c>
      <c r="AY4256" s="95" t="s">
        <v>36778</v>
      </c>
      <c r="AZ4256" s="95" t="s">
        <v>36777</v>
      </c>
      <c r="BA4256" s="95" t="s">
        <v>97</v>
      </c>
      <c r="BB4256" s="95" t="s">
        <v>36779</v>
      </c>
      <c r="BC4256" s="95" t="s">
        <v>99</v>
      </c>
      <c r="BD4256" s="95" t="s">
        <v>100</v>
      </c>
      <c r="BE4256" s="95" t="s">
        <v>61</v>
      </c>
      <c r="BF4256" s="95" t="s">
        <v>119</v>
      </c>
      <c r="BG4256" s="95" t="s">
        <v>101</v>
      </c>
    </row>
    <row r="4257" s="86" customFormat="1" ht="19" customHeight="1" spans="1:59">
      <c r="A4257" s="95" t="s">
        <v>62</v>
      </c>
      <c r="B4257" s="95" t="s">
        <v>63</v>
      </c>
      <c r="C4257" s="95" t="s">
        <v>64</v>
      </c>
      <c r="D4257" s="95" t="s">
        <v>65</v>
      </c>
      <c r="E4257" s="95" t="s">
        <v>30786</v>
      </c>
      <c r="F4257" s="95" t="s">
        <v>7662</v>
      </c>
      <c r="G4257" s="95" t="s">
        <v>990</v>
      </c>
      <c r="H4257" s="95" t="s">
        <v>109</v>
      </c>
      <c r="I4257" s="95" t="s">
        <v>36780</v>
      </c>
      <c r="J4257" s="95" t="s">
        <v>36781</v>
      </c>
      <c r="K4257" s="95" t="s">
        <v>36782</v>
      </c>
      <c r="L4257" s="95" t="s">
        <v>73</v>
      </c>
      <c r="M4257" s="95" t="s">
        <v>4693</v>
      </c>
      <c r="N4257" s="95" t="s">
        <v>326</v>
      </c>
      <c r="O4257" s="95" t="s">
        <v>431</v>
      </c>
      <c r="P4257" s="95" t="s">
        <v>432</v>
      </c>
      <c r="Q4257" s="95" t="s">
        <v>433</v>
      </c>
      <c r="R4257" s="95" t="s">
        <v>434</v>
      </c>
      <c r="S4257" s="95" t="s">
        <v>36783</v>
      </c>
      <c r="T4257" s="95" t="s">
        <v>262</v>
      </c>
      <c r="U4257" s="96">
        <v>0</v>
      </c>
      <c r="V4257" s="96">
        <v>40955</v>
      </c>
      <c r="W4257" s="96">
        <v>25000</v>
      </c>
      <c r="X4257" s="96">
        <v>10000</v>
      </c>
      <c r="Y4257" s="95" t="s">
        <v>143</v>
      </c>
      <c r="Z4257" s="95" t="s">
        <v>25689</v>
      </c>
      <c r="AA4257" s="95" t="s">
        <v>84</v>
      </c>
      <c r="AB4257" s="95" t="s">
        <v>30791</v>
      </c>
      <c r="AC4257" s="95" t="s">
        <v>26031</v>
      </c>
      <c r="AD4257" s="95" t="s">
        <v>87</v>
      </c>
      <c r="AE4257" s="95" t="s">
        <v>61</v>
      </c>
      <c r="AF4257" s="95" t="s">
        <v>61</v>
      </c>
      <c r="AG4257" s="95" t="s">
        <v>89</v>
      </c>
      <c r="AH4257" s="95" t="s">
        <v>89</v>
      </c>
      <c r="AI4257" s="95" t="s">
        <v>89</v>
      </c>
      <c r="AJ4257" s="95" t="s">
        <v>89</v>
      </c>
      <c r="AK4257" s="95" t="s">
        <v>89</v>
      </c>
      <c r="AL4257" s="95" t="s">
        <v>89</v>
      </c>
      <c r="AM4257" s="95" t="s">
        <v>89</v>
      </c>
      <c r="AN4257" s="95" t="s">
        <v>89</v>
      </c>
      <c r="AO4257" s="95" t="s">
        <v>89</v>
      </c>
      <c r="AP4257" s="95" t="s">
        <v>89</v>
      </c>
      <c r="AQ4257" s="95" t="s">
        <v>90</v>
      </c>
      <c r="AR4257" s="95" t="s">
        <v>90</v>
      </c>
      <c r="AS4257" s="95" t="s">
        <v>25691</v>
      </c>
      <c r="AT4257" s="95" t="s">
        <v>92</v>
      </c>
      <c r="AU4257" s="95" t="s">
        <v>92</v>
      </c>
      <c r="AV4257" s="95" t="s">
        <v>93</v>
      </c>
      <c r="AW4257" s="95" t="s">
        <v>30792</v>
      </c>
      <c r="AX4257" s="95" t="s">
        <v>36784</v>
      </c>
      <c r="AY4257" s="95" t="s">
        <v>30794</v>
      </c>
      <c r="AZ4257" s="95" t="s">
        <v>36784</v>
      </c>
      <c r="BA4257" s="95" t="s">
        <v>97</v>
      </c>
      <c r="BB4257" s="95" t="s">
        <v>36785</v>
      </c>
      <c r="BC4257" s="95" t="s">
        <v>99</v>
      </c>
      <c r="BD4257" s="95" t="s">
        <v>150</v>
      </c>
      <c r="BE4257" s="95" t="s">
        <v>61</v>
      </c>
      <c r="BF4257" s="95" t="s">
        <v>262</v>
      </c>
      <c r="BG4257" s="95" t="s">
        <v>101</v>
      </c>
    </row>
    <row r="4258" s="86" customFormat="1" ht="19" customHeight="1" spans="1:59">
      <c r="A4258" s="95" t="s">
        <v>151</v>
      </c>
      <c r="B4258" s="95" t="s">
        <v>152</v>
      </c>
      <c r="C4258" s="95" t="s">
        <v>1125</v>
      </c>
      <c r="D4258" s="95" t="s">
        <v>1126</v>
      </c>
      <c r="E4258" s="95" t="s">
        <v>5024</v>
      </c>
      <c r="F4258" s="95" t="s">
        <v>5025</v>
      </c>
      <c r="G4258" s="95" t="s">
        <v>2937</v>
      </c>
      <c r="H4258" s="95" t="s">
        <v>109</v>
      </c>
      <c r="I4258" s="95" t="s">
        <v>36786</v>
      </c>
      <c r="J4258" s="95" t="s">
        <v>36787</v>
      </c>
      <c r="K4258" s="95" t="s">
        <v>36788</v>
      </c>
      <c r="L4258" s="95" t="s">
        <v>73</v>
      </c>
      <c r="M4258" s="95" t="s">
        <v>430</v>
      </c>
      <c r="N4258" s="95" t="s">
        <v>2243</v>
      </c>
      <c r="O4258" s="95" t="s">
        <v>431</v>
      </c>
      <c r="P4258" s="95" t="s">
        <v>432</v>
      </c>
      <c r="Q4258" s="95" t="s">
        <v>433</v>
      </c>
      <c r="R4258" s="95" t="s">
        <v>434</v>
      </c>
      <c r="S4258" s="95" t="s">
        <v>36789</v>
      </c>
      <c r="T4258" s="95" t="s">
        <v>380</v>
      </c>
      <c r="U4258" s="96">
        <v>0</v>
      </c>
      <c r="V4258" s="96">
        <v>11510</v>
      </c>
      <c r="W4258" s="96">
        <v>1500</v>
      </c>
      <c r="X4258" s="96">
        <v>1000</v>
      </c>
      <c r="Y4258" s="95" t="s">
        <v>82</v>
      </c>
      <c r="Z4258" s="95" t="s">
        <v>25689</v>
      </c>
      <c r="AA4258" s="95" t="s">
        <v>84</v>
      </c>
      <c r="AB4258" s="95" t="s">
        <v>5030</v>
      </c>
      <c r="AC4258" s="95" t="s">
        <v>25690</v>
      </c>
      <c r="AD4258" s="95" t="s">
        <v>87</v>
      </c>
      <c r="AE4258" s="95" t="s">
        <v>61</v>
      </c>
      <c r="AF4258" s="95" t="s">
        <v>61</v>
      </c>
      <c r="AG4258" s="95" t="s">
        <v>89</v>
      </c>
      <c r="AH4258" s="95" t="s">
        <v>89</v>
      </c>
      <c r="AI4258" s="95" t="s">
        <v>89</v>
      </c>
      <c r="AJ4258" s="95" t="s">
        <v>88</v>
      </c>
      <c r="AK4258" s="95" t="s">
        <v>89</v>
      </c>
      <c r="AL4258" s="95" t="s">
        <v>88</v>
      </c>
      <c r="AM4258" s="95" t="s">
        <v>88</v>
      </c>
      <c r="AN4258" s="95" t="s">
        <v>88</v>
      </c>
      <c r="AO4258" s="95" t="s">
        <v>88</v>
      </c>
      <c r="AP4258" s="95" t="s">
        <v>89</v>
      </c>
      <c r="AQ4258" s="95" t="s">
        <v>90</v>
      </c>
      <c r="AR4258" s="95" t="s">
        <v>90</v>
      </c>
      <c r="AS4258" s="95" t="s">
        <v>25691</v>
      </c>
      <c r="AT4258" s="95" t="s">
        <v>92</v>
      </c>
      <c r="AU4258" s="95" t="s">
        <v>92</v>
      </c>
      <c r="AV4258" s="95" t="s">
        <v>93</v>
      </c>
      <c r="AW4258" s="95" t="s">
        <v>5031</v>
      </c>
      <c r="AX4258" s="95" t="s">
        <v>36790</v>
      </c>
      <c r="AY4258" s="95" t="s">
        <v>5033</v>
      </c>
      <c r="AZ4258" s="95" t="s">
        <v>36790</v>
      </c>
      <c r="BA4258" s="95" t="s">
        <v>97</v>
      </c>
      <c r="BB4258" s="95" t="s">
        <v>36791</v>
      </c>
      <c r="BC4258" s="95" t="s">
        <v>99</v>
      </c>
      <c r="BD4258" s="95" t="s">
        <v>100</v>
      </c>
      <c r="BE4258" s="95" t="s">
        <v>61</v>
      </c>
      <c r="BF4258" s="95" t="s">
        <v>380</v>
      </c>
      <c r="BG4258" s="95" t="s">
        <v>101</v>
      </c>
    </row>
    <row r="4259" s="86" customFormat="1" ht="19" customHeight="1" spans="1:59">
      <c r="A4259" s="95" t="s">
        <v>226</v>
      </c>
      <c r="B4259" s="95" t="s">
        <v>227</v>
      </c>
      <c r="C4259" s="95" t="s">
        <v>334</v>
      </c>
      <c r="D4259" s="95" t="s">
        <v>335</v>
      </c>
      <c r="E4259" s="95" t="s">
        <v>36792</v>
      </c>
      <c r="F4259" s="95" t="s">
        <v>36793</v>
      </c>
      <c r="G4259" s="95" t="s">
        <v>5325</v>
      </c>
      <c r="H4259" s="95" t="s">
        <v>3123</v>
      </c>
      <c r="I4259" s="95" t="s">
        <v>36794</v>
      </c>
      <c r="J4259" s="95" t="s">
        <v>36795</v>
      </c>
      <c r="K4259" s="95" t="s">
        <v>36796</v>
      </c>
      <c r="L4259" s="95" t="s">
        <v>73</v>
      </c>
      <c r="M4259" s="95" t="s">
        <v>2014</v>
      </c>
      <c r="N4259" s="95" t="s">
        <v>1835</v>
      </c>
      <c r="O4259" s="95" t="s">
        <v>3128</v>
      </c>
      <c r="P4259" s="95" t="s">
        <v>3129</v>
      </c>
      <c r="Q4259" s="95" t="s">
        <v>3044</v>
      </c>
      <c r="R4259" s="95" t="s">
        <v>3129</v>
      </c>
      <c r="S4259" s="95" t="s">
        <v>36797</v>
      </c>
      <c r="T4259" s="95" t="s">
        <v>119</v>
      </c>
      <c r="U4259" s="96">
        <v>0</v>
      </c>
      <c r="V4259" s="96">
        <v>6200</v>
      </c>
      <c r="W4259" s="96">
        <v>4100</v>
      </c>
      <c r="X4259" s="96">
        <v>4100</v>
      </c>
      <c r="Y4259" s="95" t="s">
        <v>82</v>
      </c>
      <c r="Z4259" s="95" t="s">
        <v>25689</v>
      </c>
      <c r="AA4259" s="95" t="s">
        <v>84</v>
      </c>
      <c r="AB4259" s="95" t="s">
        <v>36798</v>
      </c>
      <c r="AC4259" s="95" t="s">
        <v>8465</v>
      </c>
      <c r="AD4259" s="95" t="s">
        <v>87</v>
      </c>
      <c r="AE4259" s="95" t="s">
        <v>61</v>
      </c>
      <c r="AF4259" s="95" t="s">
        <v>61</v>
      </c>
      <c r="AG4259" s="95" t="s">
        <v>89</v>
      </c>
      <c r="AH4259" s="95" t="s">
        <v>88</v>
      </c>
      <c r="AI4259" s="95" t="s">
        <v>88</v>
      </c>
      <c r="AJ4259" s="95" t="s">
        <v>88</v>
      </c>
      <c r="AK4259" s="95" t="s">
        <v>88</v>
      </c>
      <c r="AL4259" s="95" t="s">
        <v>88</v>
      </c>
      <c r="AM4259" s="95" t="s">
        <v>88</v>
      </c>
      <c r="AN4259" s="95" t="s">
        <v>88</v>
      </c>
      <c r="AO4259" s="95" t="s">
        <v>88</v>
      </c>
      <c r="AP4259" s="95" t="s">
        <v>89</v>
      </c>
      <c r="AQ4259" s="95" t="s">
        <v>90</v>
      </c>
      <c r="AR4259" s="95" t="s">
        <v>90</v>
      </c>
      <c r="AS4259" s="95" t="s">
        <v>25691</v>
      </c>
      <c r="AT4259" s="95" t="s">
        <v>92</v>
      </c>
      <c r="AU4259" s="95" t="s">
        <v>92</v>
      </c>
      <c r="AV4259" s="95" t="s">
        <v>93</v>
      </c>
      <c r="AW4259" s="95" t="s">
        <v>36799</v>
      </c>
      <c r="AX4259" s="95" t="s">
        <v>36800</v>
      </c>
      <c r="AY4259" s="95" t="s">
        <v>36801</v>
      </c>
      <c r="AZ4259" s="95" t="s">
        <v>36800</v>
      </c>
      <c r="BA4259" s="95" t="s">
        <v>97</v>
      </c>
      <c r="BB4259" s="95" t="s">
        <v>36802</v>
      </c>
      <c r="BC4259" s="95" t="s">
        <v>99</v>
      </c>
      <c r="BD4259" s="95" t="s">
        <v>100</v>
      </c>
      <c r="BE4259" s="95" t="s">
        <v>61</v>
      </c>
      <c r="BF4259" s="95" t="s">
        <v>119</v>
      </c>
      <c r="BG4259" s="95" t="s">
        <v>101</v>
      </c>
    </row>
    <row r="4260" s="86" customFormat="1" ht="19" customHeight="1" spans="1:59">
      <c r="A4260" s="95" t="s">
        <v>694</v>
      </c>
      <c r="B4260" s="95" t="s">
        <v>695</v>
      </c>
      <c r="C4260" s="95" t="s">
        <v>845</v>
      </c>
      <c r="D4260" s="95" t="s">
        <v>846</v>
      </c>
      <c r="E4260" s="95" t="s">
        <v>36803</v>
      </c>
      <c r="F4260" s="95" t="s">
        <v>12566</v>
      </c>
      <c r="G4260" s="95" t="s">
        <v>2571</v>
      </c>
      <c r="H4260" s="95" t="s">
        <v>539</v>
      </c>
      <c r="I4260" s="95" t="s">
        <v>36804</v>
      </c>
      <c r="J4260" s="95" t="s">
        <v>36805</v>
      </c>
      <c r="K4260" s="95" t="s">
        <v>36806</v>
      </c>
      <c r="L4260" s="95" t="s">
        <v>73</v>
      </c>
      <c r="M4260" s="95" t="s">
        <v>36807</v>
      </c>
      <c r="N4260" s="95" t="s">
        <v>4252</v>
      </c>
      <c r="O4260" s="95" t="s">
        <v>949</v>
      </c>
      <c r="P4260" s="95" t="s">
        <v>950</v>
      </c>
      <c r="Q4260" s="95" t="s">
        <v>257</v>
      </c>
      <c r="R4260" s="95" t="s">
        <v>951</v>
      </c>
      <c r="S4260" s="95" t="s">
        <v>36808</v>
      </c>
      <c r="T4260" s="95" t="s">
        <v>380</v>
      </c>
      <c r="U4260" s="96">
        <v>0</v>
      </c>
      <c r="V4260" s="96">
        <v>61000</v>
      </c>
      <c r="W4260" s="96">
        <v>25000</v>
      </c>
      <c r="X4260" s="96">
        <v>10000</v>
      </c>
      <c r="Y4260" s="95" t="s">
        <v>143</v>
      </c>
      <c r="Z4260" s="95" t="s">
        <v>25689</v>
      </c>
      <c r="AA4260" s="95" t="s">
        <v>84</v>
      </c>
      <c r="AB4260" s="95" t="s">
        <v>36809</v>
      </c>
      <c r="AC4260" s="95" t="s">
        <v>4869</v>
      </c>
      <c r="AD4260" s="95" t="s">
        <v>87</v>
      </c>
      <c r="AE4260" s="95" t="s">
        <v>61</v>
      </c>
      <c r="AF4260" s="95" t="s">
        <v>61</v>
      </c>
      <c r="AG4260" s="95" t="s">
        <v>89</v>
      </c>
      <c r="AH4260" s="95" t="s">
        <v>89</v>
      </c>
      <c r="AI4260" s="95" t="s">
        <v>89</v>
      </c>
      <c r="AJ4260" s="95" t="s">
        <v>89</v>
      </c>
      <c r="AK4260" s="95" t="s">
        <v>89</v>
      </c>
      <c r="AL4260" s="95" t="s">
        <v>89</v>
      </c>
      <c r="AM4260" s="95" t="s">
        <v>89</v>
      </c>
      <c r="AN4260" s="95" t="s">
        <v>89</v>
      </c>
      <c r="AO4260" s="95" t="s">
        <v>89</v>
      </c>
      <c r="AP4260" s="95" t="s">
        <v>89</v>
      </c>
      <c r="AQ4260" s="95" t="s">
        <v>90</v>
      </c>
      <c r="AR4260" s="95" t="s">
        <v>90</v>
      </c>
      <c r="AS4260" s="95" t="s">
        <v>25691</v>
      </c>
      <c r="AT4260" s="95" t="s">
        <v>92</v>
      </c>
      <c r="AU4260" s="95" t="s">
        <v>92</v>
      </c>
      <c r="AV4260" s="95" t="s">
        <v>93</v>
      </c>
      <c r="AW4260" s="95" t="s">
        <v>36810</v>
      </c>
      <c r="AX4260" s="95" t="s">
        <v>36811</v>
      </c>
      <c r="AY4260" s="95" t="s">
        <v>4071</v>
      </c>
      <c r="AZ4260" s="95" t="s">
        <v>36811</v>
      </c>
      <c r="BA4260" s="95" t="s">
        <v>61</v>
      </c>
      <c r="BB4260" s="95" t="s">
        <v>36812</v>
      </c>
      <c r="BC4260" s="95" t="s">
        <v>99</v>
      </c>
      <c r="BD4260" s="95" t="s">
        <v>150</v>
      </c>
      <c r="BE4260" s="95" t="s">
        <v>61</v>
      </c>
      <c r="BF4260" s="95" t="s">
        <v>380</v>
      </c>
      <c r="BG4260" s="95" t="s">
        <v>101</v>
      </c>
    </row>
    <row r="4261" s="86" customFormat="1" ht="19" customHeight="1" spans="1:59">
      <c r="A4261" s="95" t="s">
        <v>302</v>
      </c>
      <c r="B4261" s="95" t="s">
        <v>303</v>
      </c>
      <c r="C4261" s="95" t="s">
        <v>14039</v>
      </c>
      <c r="D4261" s="95" t="s">
        <v>14040</v>
      </c>
      <c r="E4261" s="95" t="s">
        <v>20264</v>
      </c>
      <c r="F4261" s="95" t="s">
        <v>1972</v>
      </c>
      <c r="G4261" s="95" t="s">
        <v>1972</v>
      </c>
      <c r="H4261" s="95" t="s">
        <v>109</v>
      </c>
      <c r="I4261" s="95" t="s">
        <v>36813</v>
      </c>
      <c r="J4261" s="95" t="s">
        <v>36814</v>
      </c>
      <c r="K4261" s="95" t="s">
        <v>36815</v>
      </c>
      <c r="L4261" s="95" t="s">
        <v>73</v>
      </c>
      <c r="M4261" s="95" t="s">
        <v>15276</v>
      </c>
      <c r="N4261" s="95" t="s">
        <v>203</v>
      </c>
      <c r="O4261" s="95" t="s">
        <v>2779</v>
      </c>
      <c r="P4261" s="95" t="s">
        <v>2780</v>
      </c>
      <c r="Q4261" s="95" t="s">
        <v>1940</v>
      </c>
      <c r="R4261" s="95" t="s">
        <v>1941</v>
      </c>
      <c r="S4261" s="95" t="s">
        <v>36816</v>
      </c>
      <c r="T4261" s="95" t="s">
        <v>119</v>
      </c>
      <c r="U4261" s="96">
        <v>0</v>
      </c>
      <c r="V4261" s="96">
        <v>59752</v>
      </c>
      <c r="W4261" s="96">
        <v>38000</v>
      </c>
      <c r="X4261" s="96">
        <v>27000</v>
      </c>
      <c r="Y4261" s="95" t="s">
        <v>143</v>
      </c>
      <c r="Z4261" s="95" t="s">
        <v>25689</v>
      </c>
      <c r="AA4261" s="95" t="s">
        <v>84</v>
      </c>
      <c r="AB4261" s="95" t="s">
        <v>20269</v>
      </c>
      <c r="AC4261" s="95" t="s">
        <v>25703</v>
      </c>
      <c r="AD4261" s="95" t="s">
        <v>87</v>
      </c>
      <c r="AE4261" s="95" t="s">
        <v>61</v>
      </c>
      <c r="AF4261" s="95" t="s">
        <v>61</v>
      </c>
      <c r="AG4261" s="95" t="s">
        <v>89</v>
      </c>
      <c r="AH4261" s="95" t="s">
        <v>89</v>
      </c>
      <c r="AI4261" s="95" t="s">
        <v>89</v>
      </c>
      <c r="AJ4261" s="95" t="s">
        <v>89</v>
      </c>
      <c r="AK4261" s="95" t="s">
        <v>89</v>
      </c>
      <c r="AL4261" s="95" t="s">
        <v>89</v>
      </c>
      <c r="AM4261" s="95" t="s">
        <v>89</v>
      </c>
      <c r="AN4261" s="95" t="s">
        <v>89</v>
      </c>
      <c r="AO4261" s="95" t="s">
        <v>89</v>
      </c>
      <c r="AP4261" s="95" t="s">
        <v>89</v>
      </c>
      <c r="AQ4261" s="95" t="s">
        <v>90</v>
      </c>
      <c r="AR4261" s="95" t="s">
        <v>90</v>
      </c>
      <c r="AS4261" s="95" t="s">
        <v>25691</v>
      </c>
      <c r="AT4261" s="95" t="s">
        <v>92</v>
      </c>
      <c r="AU4261" s="95" t="s">
        <v>92</v>
      </c>
      <c r="AV4261" s="95" t="s">
        <v>93</v>
      </c>
      <c r="AW4261" s="95" t="s">
        <v>20270</v>
      </c>
      <c r="AX4261" s="95" t="s">
        <v>36817</v>
      </c>
      <c r="AY4261" s="95" t="s">
        <v>20272</v>
      </c>
      <c r="AZ4261" s="95" t="s">
        <v>36817</v>
      </c>
      <c r="BA4261" s="95" t="s">
        <v>215</v>
      </c>
      <c r="BB4261" s="95" t="s">
        <v>36818</v>
      </c>
      <c r="BC4261" s="95" t="s">
        <v>99</v>
      </c>
      <c r="BD4261" s="95" t="s">
        <v>150</v>
      </c>
      <c r="BE4261" s="95" t="s">
        <v>61</v>
      </c>
      <c r="BF4261" s="95" t="s">
        <v>119</v>
      </c>
      <c r="BG4261" s="95" t="s">
        <v>101</v>
      </c>
    </row>
    <row r="4262" s="86" customFormat="1" ht="19" customHeight="1" spans="1:59">
      <c r="A4262" s="95" t="s">
        <v>1774</v>
      </c>
      <c r="B4262" s="95" t="s">
        <v>1775</v>
      </c>
      <c r="C4262" s="95" t="s">
        <v>3587</v>
      </c>
      <c r="D4262" s="95" t="s">
        <v>3588</v>
      </c>
      <c r="E4262" s="95" t="s">
        <v>8761</v>
      </c>
      <c r="F4262" s="95" t="s">
        <v>8762</v>
      </c>
      <c r="G4262" s="95" t="s">
        <v>3183</v>
      </c>
      <c r="H4262" s="95" t="s">
        <v>1299</v>
      </c>
      <c r="I4262" s="95" t="s">
        <v>36819</v>
      </c>
      <c r="J4262" s="95" t="s">
        <v>36820</v>
      </c>
      <c r="K4262" s="95" t="s">
        <v>36821</v>
      </c>
      <c r="L4262" s="95" t="s">
        <v>73</v>
      </c>
      <c r="M4262" s="95" t="s">
        <v>1526</v>
      </c>
      <c r="N4262" s="95" t="s">
        <v>114</v>
      </c>
      <c r="O4262" s="95" t="s">
        <v>1726</v>
      </c>
      <c r="P4262" s="95" t="s">
        <v>1727</v>
      </c>
      <c r="Q4262" s="95" t="s">
        <v>1728</v>
      </c>
      <c r="R4262" s="95" t="s">
        <v>1307</v>
      </c>
      <c r="S4262" s="95" t="s">
        <v>36822</v>
      </c>
      <c r="T4262" s="95" t="s">
        <v>209</v>
      </c>
      <c r="U4262" s="96">
        <v>0</v>
      </c>
      <c r="V4262" s="96">
        <v>16927</v>
      </c>
      <c r="W4262" s="96">
        <v>13000</v>
      </c>
      <c r="X4262" s="96">
        <v>7000</v>
      </c>
      <c r="Y4262" s="95" t="s">
        <v>82</v>
      </c>
      <c r="Z4262" s="95" t="s">
        <v>25689</v>
      </c>
      <c r="AA4262" s="95" t="s">
        <v>84</v>
      </c>
      <c r="AB4262" s="95" t="s">
        <v>8767</v>
      </c>
      <c r="AC4262" s="95" t="s">
        <v>8465</v>
      </c>
      <c r="AD4262" s="95" t="s">
        <v>87</v>
      </c>
      <c r="AE4262" s="95" t="s">
        <v>61</v>
      </c>
      <c r="AF4262" s="95" t="s">
        <v>61</v>
      </c>
      <c r="AG4262" s="95" t="s">
        <v>89</v>
      </c>
      <c r="AH4262" s="95" t="s">
        <v>88</v>
      </c>
      <c r="AI4262" s="95" t="s">
        <v>88</v>
      </c>
      <c r="AJ4262" s="95" t="s">
        <v>88</v>
      </c>
      <c r="AK4262" s="95" t="s">
        <v>88</v>
      </c>
      <c r="AL4262" s="95" t="s">
        <v>88</v>
      </c>
      <c r="AM4262" s="95" t="s">
        <v>88</v>
      </c>
      <c r="AN4262" s="95" t="s">
        <v>88</v>
      </c>
      <c r="AO4262" s="95" t="s">
        <v>88</v>
      </c>
      <c r="AP4262" s="95" t="s">
        <v>89</v>
      </c>
      <c r="AQ4262" s="95" t="s">
        <v>90</v>
      </c>
      <c r="AR4262" s="95" t="s">
        <v>90</v>
      </c>
      <c r="AS4262" s="95" t="s">
        <v>25691</v>
      </c>
      <c r="AT4262" s="95" t="s">
        <v>92</v>
      </c>
      <c r="AU4262" s="95" t="s">
        <v>92</v>
      </c>
      <c r="AV4262" s="95" t="s">
        <v>93</v>
      </c>
      <c r="AW4262" s="95" t="s">
        <v>8768</v>
      </c>
      <c r="AX4262" s="95" t="s">
        <v>36823</v>
      </c>
      <c r="AY4262" s="95" t="s">
        <v>8605</v>
      </c>
      <c r="AZ4262" s="95" t="s">
        <v>36823</v>
      </c>
      <c r="BA4262" s="95" t="s">
        <v>97</v>
      </c>
      <c r="BB4262" s="95" t="s">
        <v>36824</v>
      </c>
      <c r="BC4262" s="95" t="s">
        <v>99</v>
      </c>
      <c r="BD4262" s="95" t="s">
        <v>100</v>
      </c>
      <c r="BE4262" s="95" t="s">
        <v>61</v>
      </c>
      <c r="BF4262" s="95" t="s">
        <v>209</v>
      </c>
      <c r="BG4262" s="95" t="s">
        <v>101</v>
      </c>
    </row>
    <row r="4263" s="86" customFormat="1" ht="19" customHeight="1" spans="1:59">
      <c r="A4263" s="95" t="s">
        <v>646</v>
      </c>
      <c r="B4263" s="95" t="s">
        <v>647</v>
      </c>
      <c r="C4263" s="95" t="s">
        <v>4356</v>
      </c>
      <c r="D4263" s="95" t="s">
        <v>4357</v>
      </c>
      <c r="E4263" s="95" t="s">
        <v>4358</v>
      </c>
      <c r="F4263" s="95" t="s">
        <v>36825</v>
      </c>
      <c r="G4263" s="95" t="s">
        <v>21425</v>
      </c>
      <c r="H4263" s="95" t="s">
        <v>3166</v>
      </c>
      <c r="I4263" s="95" t="s">
        <v>36826</v>
      </c>
      <c r="J4263" s="95" t="s">
        <v>36827</v>
      </c>
      <c r="K4263" s="95" t="s">
        <v>36828</v>
      </c>
      <c r="L4263" s="95" t="s">
        <v>73</v>
      </c>
      <c r="M4263" s="95" t="s">
        <v>74</v>
      </c>
      <c r="N4263" s="95" t="s">
        <v>3477</v>
      </c>
      <c r="O4263" s="95" t="s">
        <v>1739</v>
      </c>
      <c r="P4263" s="95" t="s">
        <v>1740</v>
      </c>
      <c r="Q4263" s="95" t="s">
        <v>5990</v>
      </c>
      <c r="R4263" s="95" t="s">
        <v>5991</v>
      </c>
      <c r="S4263" s="95" t="s">
        <v>36829</v>
      </c>
      <c r="T4263" s="95" t="s">
        <v>380</v>
      </c>
      <c r="U4263" s="96">
        <v>0</v>
      </c>
      <c r="V4263" s="96">
        <v>22500</v>
      </c>
      <c r="W4263" s="96">
        <v>18000</v>
      </c>
      <c r="X4263" s="96">
        <v>8000</v>
      </c>
      <c r="Y4263" s="95" t="s">
        <v>82</v>
      </c>
      <c r="Z4263" s="95" t="s">
        <v>25689</v>
      </c>
      <c r="AA4263" s="95" t="s">
        <v>84</v>
      </c>
      <c r="AB4263" s="95" t="s">
        <v>4365</v>
      </c>
      <c r="AC4263" s="95" t="s">
        <v>25789</v>
      </c>
      <c r="AD4263" s="95" t="s">
        <v>87</v>
      </c>
      <c r="AE4263" s="95" t="s">
        <v>61</v>
      </c>
      <c r="AF4263" s="95" t="s">
        <v>61</v>
      </c>
      <c r="AG4263" s="95" t="s">
        <v>89</v>
      </c>
      <c r="AH4263" s="95" t="s">
        <v>88</v>
      </c>
      <c r="AI4263" s="95" t="s">
        <v>88</v>
      </c>
      <c r="AJ4263" s="95" t="s">
        <v>89</v>
      </c>
      <c r="AK4263" s="95" t="s">
        <v>89</v>
      </c>
      <c r="AL4263" s="95" t="s">
        <v>88</v>
      </c>
      <c r="AM4263" s="95" t="s">
        <v>88</v>
      </c>
      <c r="AN4263" s="95" t="s">
        <v>88</v>
      </c>
      <c r="AO4263" s="95" t="s">
        <v>88</v>
      </c>
      <c r="AP4263" s="95" t="s">
        <v>89</v>
      </c>
      <c r="AQ4263" s="95" t="s">
        <v>90</v>
      </c>
      <c r="AR4263" s="95" t="s">
        <v>90</v>
      </c>
      <c r="AS4263" s="95" t="s">
        <v>25691</v>
      </c>
      <c r="AT4263" s="95" t="s">
        <v>92</v>
      </c>
      <c r="AU4263" s="95" t="s">
        <v>92</v>
      </c>
      <c r="AV4263" s="95" t="s">
        <v>93</v>
      </c>
      <c r="AW4263" s="95" t="s">
        <v>4366</v>
      </c>
      <c r="AX4263" s="95" t="s">
        <v>36830</v>
      </c>
      <c r="AY4263" s="95" t="s">
        <v>4368</v>
      </c>
      <c r="AZ4263" s="95" t="s">
        <v>36830</v>
      </c>
      <c r="BA4263" s="95" t="s">
        <v>97</v>
      </c>
      <c r="BB4263" s="95" t="s">
        <v>36831</v>
      </c>
      <c r="BC4263" s="95" t="s">
        <v>99</v>
      </c>
      <c r="BD4263" s="95" t="s">
        <v>100</v>
      </c>
      <c r="BE4263" s="95" t="s">
        <v>61</v>
      </c>
      <c r="BF4263" s="95" t="s">
        <v>380</v>
      </c>
      <c r="BG4263" s="95" t="s">
        <v>101</v>
      </c>
    </row>
    <row r="4264" s="86" customFormat="1" ht="19" customHeight="1" spans="1:59">
      <c r="A4264" s="95" t="s">
        <v>694</v>
      </c>
      <c r="B4264" s="95" t="s">
        <v>695</v>
      </c>
      <c r="C4264" s="95" t="s">
        <v>1185</v>
      </c>
      <c r="D4264" s="95" t="s">
        <v>1186</v>
      </c>
      <c r="E4264" s="95" t="s">
        <v>3135</v>
      </c>
      <c r="F4264" s="95" t="s">
        <v>5118</v>
      </c>
      <c r="G4264" s="95" t="s">
        <v>769</v>
      </c>
      <c r="H4264" s="95" t="s">
        <v>109</v>
      </c>
      <c r="I4264" s="95" t="s">
        <v>36832</v>
      </c>
      <c r="J4264" s="95" t="s">
        <v>36833</v>
      </c>
      <c r="K4264" s="95" t="s">
        <v>36834</v>
      </c>
      <c r="L4264" s="95" t="s">
        <v>73</v>
      </c>
      <c r="M4264" s="95" t="s">
        <v>526</v>
      </c>
      <c r="N4264" s="95" t="s">
        <v>2361</v>
      </c>
      <c r="O4264" s="95" t="s">
        <v>1848</v>
      </c>
      <c r="P4264" s="95" t="s">
        <v>1849</v>
      </c>
      <c r="Q4264" s="95" t="s">
        <v>1850</v>
      </c>
      <c r="R4264" s="95" t="s">
        <v>1849</v>
      </c>
      <c r="S4264" s="95" t="s">
        <v>36835</v>
      </c>
      <c r="T4264" s="95" t="s">
        <v>380</v>
      </c>
      <c r="U4264" s="96">
        <v>0</v>
      </c>
      <c r="V4264" s="96">
        <v>16300</v>
      </c>
      <c r="W4264" s="96">
        <v>10000</v>
      </c>
      <c r="X4264" s="96">
        <v>7000</v>
      </c>
      <c r="Y4264" s="95" t="s">
        <v>82</v>
      </c>
      <c r="Z4264" s="95" t="s">
        <v>25689</v>
      </c>
      <c r="AA4264" s="95" t="s">
        <v>84</v>
      </c>
      <c r="AB4264" s="95" t="s">
        <v>3142</v>
      </c>
      <c r="AC4264" s="95" t="s">
        <v>4869</v>
      </c>
      <c r="AD4264" s="95" t="s">
        <v>87</v>
      </c>
      <c r="AE4264" s="95" t="s">
        <v>61</v>
      </c>
      <c r="AF4264" s="95" t="s">
        <v>61</v>
      </c>
      <c r="AG4264" s="95" t="s">
        <v>89</v>
      </c>
      <c r="AH4264" s="95" t="s">
        <v>89</v>
      </c>
      <c r="AI4264" s="95" t="s">
        <v>89</v>
      </c>
      <c r="AJ4264" s="95" t="s">
        <v>88</v>
      </c>
      <c r="AK4264" s="95" t="s">
        <v>89</v>
      </c>
      <c r="AL4264" s="95" t="s">
        <v>88</v>
      </c>
      <c r="AM4264" s="95" t="s">
        <v>89</v>
      </c>
      <c r="AN4264" s="95" t="s">
        <v>89</v>
      </c>
      <c r="AO4264" s="95" t="s">
        <v>88</v>
      </c>
      <c r="AP4264" s="95" t="s">
        <v>89</v>
      </c>
      <c r="AQ4264" s="95" t="s">
        <v>90</v>
      </c>
      <c r="AR4264" s="95" t="s">
        <v>90</v>
      </c>
      <c r="AS4264" s="95" t="s">
        <v>25691</v>
      </c>
      <c r="AT4264" s="95" t="s">
        <v>92</v>
      </c>
      <c r="AU4264" s="95" t="s">
        <v>92</v>
      </c>
      <c r="AV4264" s="95" t="s">
        <v>93</v>
      </c>
      <c r="AW4264" s="95" t="s">
        <v>3143</v>
      </c>
      <c r="AX4264" s="95" t="s">
        <v>36836</v>
      </c>
      <c r="AY4264" s="95" t="s">
        <v>3145</v>
      </c>
      <c r="AZ4264" s="95" t="s">
        <v>36836</v>
      </c>
      <c r="BA4264" s="95" t="s">
        <v>97</v>
      </c>
      <c r="BB4264" s="95" t="s">
        <v>36837</v>
      </c>
      <c r="BC4264" s="95" t="s">
        <v>99</v>
      </c>
      <c r="BD4264" s="95" t="s">
        <v>100</v>
      </c>
      <c r="BE4264" s="95" t="s">
        <v>61</v>
      </c>
      <c r="BF4264" s="95" t="s">
        <v>380</v>
      </c>
      <c r="BG4264" s="95" t="s">
        <v>101</v>
      </c>
    </row>
    <row r="4265" s="86" customFormat="1" ht="19" customHeight="1" spans="1:59">
      <c r="A4265" s="95" t="s">
        <v>62</v>
      </c>
      <c r="B4265" s="95" t="s">
        <v>63</v>
      </c>
      <c r="C4265" s="95" t="s">
        <v>12627</v>
      </c>
      <c r="D4265" s="95" t="s">
        <v>12628</v>
      </c>
      <c r="E4265" s="95" t="s">
        <v>31157</v>
      </c>
      <c r="F4265" s="95" t="s">
        <v>31158</v>
      </c>
      <c r="G4265" s="95" t="s">
        <v>11550</v>
      </c>
      <c r="H4265" s="95" t="s">
        <v>2501</v>
      </c>
      <c r="I4265" s="95" t="s">
        <v>36838</v>
      </c>
      <c r="J4265" s="95" t="s">
        <v>36839</v>
      </c>
      <c r="K4265" s="95" t="s">
        <v>36840</v>
      </c>
      <c r="L4265" s="95" t="s">
        <v>73</v>
      </c>
      <c r="M4265" s="95" t="s">
        <v>1526</v>
      </c>
      <c r="N4265" s="95" t="s">
        <v>1276</v>
      </c>
      <c r="O4265" s="95" t="s">
        <v>5246</v>
      </c>
      <c r="P4265" s="95" t="s">
        <v>5247</v>
      </c>
      <c r="Q4265" s="95" t="s">
        <v>2507</v>
      </c>
      <c r="R4265" s="95" t="s">
        <v>2508</v>
      </c>
      <c r="S4265" s="95" t="s">
        <v>36841</v>
      </c>
      <c r="T4265" s="95" t="s">
        <v>262</v>
      </c>
      <c r="U4265" s="96">
        <v>0</v>
      </c>
      <c r="V4265" s="96">
        <v>3890</v>
      </c>
      <c r="W4265" s="96">
        <v>3000</v>
      </c>
      <c r="X4265" s="96">
        <v>3000</v>
      </c>
      <c r="Y4265" s="95" t="s">
        <v>82</v>
      </c>
      <c r="Z4265" s="95" t="s">
        <v>25689</v>
      </c>
      <c r="AA4265" s="95" t="s">
        <v>84</v>
      </c>
      <c r="AB4265" s="95" t="s">
        <v>31163</v>
      </c>
      <c r="AC4265" s="95" t="s">
        <v>25690</v>
      </c>
      <c r="AD4265" s="95" t="s">
        <v>87</v>
      </c>
      <c r="AE4265" s="95" t="s">
        <v>61</v>
      </c>
      <c r="AF4265" s="95" t="s">
        <v>61</v>
      </c>
      <c r="AG4265" s="95" t="s">
        <v>89</v>
      </c>
      <c r="AH4265" s="95" t="s">
        <v>89</v>
      </c>
      <c r="AI4265" s="95" t="s">
        <v>89</v>
      </c>
      <c r="AJ4265" s="95" t="s">
        <v>88</v>
      </c>
      <c r="AK4265" s="95" t="s">
        <v>89</v>
      </c>
      <c r="AL4265" s="95" t="s">
        <v>89</v>
      </c>
      <c r="AM4265" s="95" t="s">
        <v>89</v>
      </c>
      <c r="AN4265" s="95" t="s">
        <v>89</v>
      </c>
      <c r="AO4265" s="95" t="s">
        <v>88</v>
      </c>
      <c r="AP4265" s="95" t="s">
        <v>89</v>
      </c>
      <c r="AQ4265" s="95" t="s">
        <v>90</v>
      </c>
      <c r="AR4265" s="95" t="s">
        <v>90</v>
      </c>
      <c r="AS4265" s="95" t="s">
        <v>25691</v>
      </c>
      <c r="AT4265" s="95" t="s">
        <v>92</v>
      </c>
      <c r="AU4265" s="95" t="s">
        <v>92</v>
      </c>
      <c r="AV4265" s="95" t="s">
        <v>93</v>
      </c>
      <c r="AW4265" s="95" t="s">
        <v>31164</v>
      </c>
      <c r="AX4265" s="95" t="s">
        <v>36842</v>
      </c>
      <c r="AY4265" s="95" t="s">
        <v>21211</v>
      </c>
      <c r="AZ4265" s="95" t="s">
        <v>36842</v>
      </c>
      <c r="BA4265" s="95" t="s">
        <v>97</v>
      </c>
      <c r="BB4265" s="95" t="s">
        <v>36843</v>
      </c>
      <c r="BC4265" s="95" t="s">
        <v>99</v>
      </c>
      <c r="BD4265" s="95" t="s">
        <v>100</v>
      </c>
      <c r="BE4265" s="95" t="s">
        <v>61</v>
      </c>
      <c r="BF4265" s="95" t="s">
        <v>262</v>
      </c>
      <c r="BG4265" s="95" t="s">
        <v>101</v>
      </c>
    </row>
    <row r="4266" s="86" customFormat="1" ht="19" customHeight="1" spans="1:59">
      <c r="A4266" s="95" t="s">
        <v>485</v>
      </c>
      <c r="B4266" s="95" t="s">
        <v>486</v>
      </c>
      <c r="C4266" s="95" t="s">
        <v>487</v>
      </c>
      <c r="D4266" s="95" t="s">
        <v>488</v>
      </c>
      <c r="E4266" s="95" t="s">
        <v>36844</v>
      </c>
      <c r="F4266" s="95" t="s">
        <v>18912</v>
      </c>
      <c r="G4266" s="95" t="s">
        <v>10235</v>
      </c>
      <c r="H4266" s="95" t="s">
        <v>7716</v>
      </c>
      <c r="I4266" s="95" t="s">
        <v>36845</v>
      </c>
      <c r="J4266" s="95" t="s">
        <v>36846</v>
      </c>
      <c r="K4266" s="95" t="s">
        <v>36847</v>
      </c>
      <c r="L4266" s="95" t="s">
        <v>73</v>
      </c>
      <c r="M4266" s="95" t="s">
        <v>36848</v>
      </c>
      <c r="N4266" s="95" t="s">
        <v>36849</v>
      </c>
      <c r="O4266" s="95" t="s">
        <v>949</v>
      </c>
      <c r="P4266" s="95" t="s">
        <v>950</v>
      </c>
      <c r="Q4266" s="95" t="s">
        <v>257</v>
      </c>
      <c r="R4266" s="95" t="s">
        <v>951</v>
      </c>
      <c r="S4266" s="95" t="s">
        <v>36850</v>
      </c>
      <c r="T4266" s="95" t="s">
        <v>209</v>
      </c>
      <c r="U4266" s="96">
        <v>0</v>
      </c>
      <c r="V4266" s="96">
        <v>18000</v>
      </c>
      <c r="W4266" s="96">
        <v>4000</v>
      </c>
      <c r="X4266" s="96">
        <v>4000</v>
      </c>
      <c r="Y4266" s="95" t="s">
        <v>143</v>
      </c>
      <c r="Z4266" s="95" t="s">
        <v>25689</v>
      </c>
      <c r="AA4266" s="95" t="s">
        <v>84</v>
      </c>
      <c r="AB4266" s="95" t="s">
        <v>36851</v>
      </c>
      <c r="AC4266" s="95" t="s">
        <v>4869</v>
      </c>
      <c r="AD4266" s="95" t="s">
        <v>87</v>
      </c>
      <c r="AE4266" s="95" t="s">
        <v>61</v>
      </c>
      <c r="AF4266" s="95" t="s">
        <v>61</v>
      </c>
      <c r="AG4266" s="95" t="s">
        <v>89</v>
      </c>
      <c r="AH4266" s="95" t="s">
        <v>89</v>
      </c>
      <c r="AI4266" s="95" t="s">
        <v>89</v>
      </c>
      <c r="AJ4266" s="95" t="s">
        <v>89</v>
      </c>
      <c r="AK4266" s="95" t="s">
        <v>89</v>
      </c>
      <c r="AL4266" s="95" t="s">
        <v>89</v>
      </c>
      <c r="AM4266" s="95" t="s">
        <v>89</v>
      </c>
      <c r="AN4266" s="95" t="s">
        <v>89</v>
      </c>
      <c r="AO4266" s="95" t="s">
        <v>89</v>
      </c>
      <c r="AP4266" s="95" t="s">
        <v>89</v>
      </c>
      <c r="AQ4266" s="95" t="s">
        <v>90</v>
      </c>
      <c r="AR4266" s="95" t="s">
        <v>90</v>
      </c>
      <c r="AS4266" s="95" t="s">
        <v>25691</v>
      </c>
      <c r="AT4266" s="95" t="s">
        <v>92</v>
      </c>
      <c r="AU4266" s="95" t="s">
        <v>92</v>
      </c>
      <c r="AV4266" s="95" t="s">
        <v>93</v>
      </c>
      <c r="AW4266" s="95" t="s">
        <v>30490</v>
      </c>
      <c r="AX4266" s="95" t="s">
        <v>36852</v>
      </c>
      <c r="AY4266" s="95" t="s">
        <v>1999</v>
      </c>
      <c r="AZ4266" s="95" t="s">
        <v>36852</v>
      </c>
      <c r="BA4266" s="95" t="s">
        <v>61</v>
      </c>
      <c r="BB4266" s="95" t="s">
        <v>36853</v>
      </c>
      <c r="BC4266" s="95" t="s">
        <v>99</v>
      </c>
      <c r="BD4266" s="95" t="s">
        <v>150</v>
      </c>
      <c r="BE4266" s="95" t="s">
        <v>61</v>
      </c>
      <c r="BF4266" s="95" t="s">
        <v>209</v>
      </c>
      <c r="BG4266" s="95" t="s">
        <v>101</v>
      </c>
    </row>
    <row r="4267" s="86" customFormat="1" ht="19" customHeight="1" spans="1:59">
      <c r="A4267" s="95" t="s">
        <v>646</v>
      </c>
      <c r="B4267" s="95" t="s">
        <v>647</v>
      </c>
      <c r="C4267" s="95" t="s">
        <v>2728</v>
      </c>
      <c r="D4267" s="95" t="s">
        <v>2729</v>
      </c>
      <c r="E4267" s="95" t="s">
        <v>36854</v>
      </c>
      <c r="F4267" s="95" t="s">
        <v>36855</v>
      </c>
      <c r="G4267" s="95" t="s">
        <v>3551</v>
      </c>
      <c r="H4267" s="95" t="s">
        <v>605</v>
      </c>
      <c r="I4267" s="95" t="s">
        <v>36856</v>
      </c>
      <c r="J4267" s="95" t="s">
        <v>36857</v>
      </c>
      <c r="K4267" s="95" t="s">
        <v>36858</v>
      </c>
      <c r="L4267" s="95" t="s">
        <v>73</v>
      </c>
      <c r="M4267" s="95" t="s">
        <v>4208</v>
      </c>
      <c r="N4267" s="95" t="s">
        <v>11727</v>
      </c>
      <c r="O4267" s="95" t="s">
        <v>610</v>
      </c>
      <c r="P4267" s="95" t="s">
        <v>611</v>
      </c>
      <c r="Q4267" s="95" t="s">
        <v>3637</v>
      </c>
      <c r="R4267" s="95" t="s">
        <v>3638</v>
      </c>
      <c r="S4267" s="95" t="s">
        <v>36859</v>
      </c>
      <c r="T4267" s="95" t="s">
        <v>380</v>
      </c>
      <c r="U4267" s="96">
        <v>0</v>
      </c>
      <c r="V4267" s="96">
        <v>2500</v>
      </c>
      <c r="W4267" s="96">
        <v>2000</v>
      </c>
      <c r="X4267" s="96">
        <v>1000</v>
      </c>
      <c r="Y4267" s="95" t="s">
        <v>82</v>
      </c>
      <c r="Z4267" s="95" t="s">
        <v>25689</v>
      </c>
      <c r="AA4267" s="95" t="s">
        <v>84</v>
      </c>
      <c r="AB4267" s="95" t="s">
        <v>36860</v>
      </c>
      <c r="AC4267" s="95" t="s">
        <v>25703</v>
      </c>
      <c r="AD4267" s="95" t="s">
        <v>87</v>
      </c>
      <c r="AE4267" s="95" t="s">
        <v>61</v>
      </c>
      <c r="AF4267" s="95" t="s">
        <v>61</v>
      </c>
      <c r="AG4267" s="95" t="s">
        <v>89</v>
      </c>
      <c r="AH4267" s="95" t="s">
        <v>89</v>
      </c>
      <c r="AI4267" s="95" t="s">
        <v>88</v>
      </c>
      <c r="AJ4267" s="95" t="s">
        <v>88</v>
      </c>
      <c r="AK4267" s="95" t="s">
        <v>89</v>
      </c>
      <c r="AL4267" s="95" t="s">
        <v>89</v>
      </c>
      <c r="AM4267" s="95" t="s">
        <v>88</v>
      </c>
      <c r="AN4267" s="95" t="s">
        <v>88</v>
      </c>
      <c r="AO4267" s="95" t="s">
        <v>88</v>
      </c>
      <c r="AP4267" s="95" t="s">
        <v>89</v>
      </c>
      <c r="AQ4267" s="95" t="s">
        <v>90</v>
      </c>
      <c r="AR4267" s="95" t="s">
        <v>90</v>
      </c>
      <c r="AS4267" s="95" t="s">
        <v>25691</v>
      </c>
      <c r="AT4267" s="95" t="s">
        <v>92</v>
      </c>
      <c r="AU4267" s="95" t="s">
        <v>92</v>
      </c>
      <c r="AV4267" s="95" t="s">
        <v>93</v>
      </c>
      <c r="AW4267" s="95" t="s">
        <v>36861</v>
      </c>
      <c r="AX4267" s="95" t="s">
        <v>36862</v>
      </c>
      <c r="AY4267" s="95" t="s">
        <v>36863</v>
      </c>
      <c r="AZ4267" s="95" t="s">
        <v>36862</v>
      </c>
      <c r="BA4267" s="95" t="s">
        <v>97</v>
      </c>
      <c r="BB4267" s="95" t="s">
        <v>36864</v>
      </c>
      <c r="BC4267" s="95" t="s">
        <v>99</v>
      </c>
      <c r="BD4267" s="95" t="s">
        <v>100</v>
      </c>
      <c r="BE4267" s="95" t="s">
        <v>61</v>
      </c>
      <c r="BF4267" s="95" t="s">
        <v>380</v>
      </c>
      <c r="BG4267" s="95" t="s">
        <v>101</v>
      </c>
    </row>
    <row r="4268" s="86" customFormat="1" ht="19" customHeight="1" spans="1:59">
      <c r="A4268" s="95" t="s">
        <v>1774</v>
      </c>
      <c r="B4268" s="95" t="s">
        <v>1775</v>
      </c>
      <c r="C4268" s="95" t="s">
        <v>3077</v>
      </c>
      <c r="D4268" s="95" t="s">
        <v>3078</v>
      </c>
      <c r="E4268" s="95" t="s">
        <v>3699</v>
      </c>
      <c r="F4268" s="95" t="s">
        <v>15701</v>
      </c>
      <c r="G4268" s="95" t="s">
        <v>15701</v>
      </c>
      <c r="H4268" s="95" t="s">
        <v>1571</v>
      </c>
      <c r="I4268" s="95" t="s">
        <v>36865</v>
      </c>
      <c r="J4268" s="95" t="s">
        <v>36866</v>
      </c>
      <c r="K4268" s="95" t="s">
        <v>36867</v>
      </c>
      <c r="L4268" s="95" t="s">
        <v>73</v>
      </c>
      <c r="M4268" s="95" t="s">
        <v>1799</v>
      </c>
      <c r="N4268" s="95" t="s">
        <v>1835</v>
      </c>
      <c r="O4268" s="95" t="s">
        <v>949</v>
      </c>
      <c r="P4268" s="95" t="s">
        <v>950</v>
      </c>
      <c r="Q4268" s="95" t="s">
        <v>257</v>
      </c>
      <c r="R4268" s="95" t="s">
        <v>951</v>
      </c>
      <c r="S4268" s="95" t="s">
        <v>36868</v>
      </c>
      <c r="T4268" s="95" t="s">
        <v>119</v>
      </c>
      <c r="U4268" s="96">
        <v>0</v>
      </c>
      <c r="V4268" s="96">
        <v>96162</v>
      </c>
      <c r="W4268" s="96">
        <v>45000</v>
      </c>
      <c r="X4268" s="96">
        <v>20000</v>
      </c>
      <c r="Y4268" s="95" t="s">
        <v>143</v>
      </c>
      <c r="Z4268" s="95" t="s">
        <v>25689</v>
      </c>
      <c r="AA4268" s="95" t="s">
        <v>84</v>
      </c>
      <c r="AB4268" s="95" t="s">
        <v>3706</v>
      </c>
      <c r="AC4268" s="95" t="s">
        <v>25757</v>
      </c>
      <c r="AD4268" s="95" t="s">
        <v>87</v>
      </c>
      <c r="AE4268" s="95" t="s">
        <v>61</v>
      </c>
      <c r="AF4268" s="95" t="s">
        <v>61</v>
      </c>
      <c r="AG4268" s="95" t="s">
        <v>89</v>
      </c>
      <c r="AH4268" s="95" t="s">
        <v>89</v>
      </c>
      <c r="AI4268" s="95" t="s">
        <v>89</v>
      </c>
      <c r="AJ4268" s="95" t="s">
        <v>89</v>
      </c>
      <c r="AK4268" s="95" t="s">
        <v>89</v>
      </c>
      <c r="AL4268" s="95" t="s">
        <v>89</v>
      </c>
      <c r="AM4268" s="95" t="s">
        <v>89</v>
      </c>
      <c r="AN4268" s="95" t="s">
        <v>89</v>
      </c>
      <c r="AO4268" s="95" t="s">
        <v>89</v>
      </c>
      <c r="AP4268" s="95" t="s">
        <v>89</v>
      </c>
      <c r="AQ4268" s="95" t="s">
        <v>90</v>
      </c>
      <c r="AR4268" s="95" t="s">
        <v>90</v>
      </c>
      <c r="AS4268" s="95" t="s">
        <v>25691</v>
      </c>
      <c r="AT4268" s="95" t="s">
        <v>92</v>
      </c>
      <c r="AU4268" s="95" t="s">
        <v>92</v>
      </c>
      <c r="AV4268" s="95" t="s">
        <v>93</v>
      </c>
      <c r="AW4268" s="95" t="s">
        <v>3707</v>
      </c>
      <c r="AX4268" s="95" t="s">
        <v>36869</v>
      </c>
      <c r="AY4268" s="95" t="s">
        <v>3709</v>
      </c>
      <c r="AZ4268" s="95" t="s">
        <v>36869</v>
      </c>
      <c r="BA4268" s="95" t="s">
        <v>97</v>
      </c>
      <c r="BB4268" s="95" t="s">
        <v>36870</v>
      </c>
      <c r="BC4268" s="95" t="s">
        <v>99</v>
      </c>
      <c r="BD4268" s="95" t="s">
        <v>150</v>
      </c>
      <c r="BE4268" s="95" t="s">
        <v>61</v>
      </c>
      <c r="BF4268" s="95" t="s">
        <v>119</v>
      </c>
      <c r="BG4268" s="95" t="s">
        <v>101</v>
      </c>
    </row>
    <row r="4269" s="86" customFormat="1" ht="19" customHeight="1" spans="1:59">
      <c r="A4269" s="95" t="s">
        <v>226</v>
      </c>
      <c r="B4269" s="95" t="s">
        <v>227</v>
      </c>
      <c r="C4269" s="95" t="s">
        <v>4521</v>
      </c>
      <c r="D4269" s="95" t="s">
        <v>4522</v>
      </c>
      <c r="E4269" s="95" t="s">
        <v>36871</v>
      </c>
      <c r="F4269" s="95" t="s">
        <v>36872</v>
      </c>
      <c r="G4269" s="95" t="s">
        <v>19781</v>
      </c>
      <c r="H4269" s="95" t="s">
        <v>2636</v>
      </c>
      <c r="I4269" s="95" t="s">
        <v>36873</v>
      </c>
      <c r="J4269" s="95" t="s">
        <v>36874</v>
      </c>
      <c r="K4269" s="95" t="s">
        <v>36875</v>
      </c>
      <c r="L4269" s="95" t="s">
        <v>73</v>
      </c>
      <c r="M4269" s="95" t="s">
        <v>2014</v>
      </c>
      <c r="N4269" s="95" t="s">
        <v>2967</v>
      </c>
      <c r="O4269" s="95" t="s">
        <v>294</v>
      </c>
      <c r="P4269" s="95" t="s">
        <v>2641</v>
      </c>
      <c r="Q4269" s="95" t="s">
        <v>2642</v>
      </c>
      <c r="R4269" s="95" t="s">
        <v>2643</v>
      </c>
      <c r="S4269" s="95" t="s">
        <v>36876</v>
      </c>
      <c r="T4269" s="95" t="s">
        <v>380</v>
      </c>
      <c r="U4269" s="96">
        <v>0</v>
      </c>
      <c r="V4269" s="96">
        <v>2500</v>
      </c>
      <c r="W4269" s="96">
        <v>1500</v>
      </c>
      <c r="X4269" s="96">
        <v>1000</v>
      </c>
      <c r="Y4269" s="95" t="s">
        <v>82</v>
      </c>
      <c r="Z4269" s="95" t="s">
        <v>25689</v>
      </c>
      <c r="AA4269" s="95" t="s">
        <v>84</v>
      </c>
      <c r="AB4269" s="95" t="s">
        <v>14826</v>
      </c>
      <c r="AC4269" s="95" t="s">
        <v>25830</v>
      </c>
      <c r="AD4269" s="95" t="s">
        <v>87</v>
      </c>
      <c r="AE4269" s="95" t="s">
        <v>61</v>
      </c>
      <c r="AF4269" s="95" t="s">
        <v>61</v>
      </c>
      <c r="AG4269" s="95" t="s">
        <v>89</v>
      </c>
      <c r="AH4269" s="95" t="s">
        <v>89</v>
      </c>
      <c r="AI4269" s="95" t="s">
        <v>88</v>
      </c>
      <c r="AJ4269" s="95" t="s">
        <v>88</v>
      </c>
      <c r="AK4269" s="95" t="s">
        <v>89</v>
      </c>
      <c r="AL4269" s="95" t="s">
        <v>88</v>
      </c>
      <c r="AM4269" s="95" t="s">
        <v>88</v>
      </c>
      <c r="AN4269" s="95" t="s">
        <v>88</v>
      </c>
      <c r="AO4269" s="95" t="s">
        <v>88</v>
      </c>
      <c r="AP4269" s="95" t="s">
        <v>89</v>
      </c>
      <c r="AQ4269" s="95" t="s">
        <v>90</v>
      </c>
      <c r="AR4269" s="95" t="s">
        <v>90</v>
      </c>
      <c r="AS4269" s="95" t="s">
        <v>25691</v>
      </c>
      <c r="AT4269" s="95" t="s">
        <v>92</v>
      </c>
      <c r="AU4269" s="95" t="s">
        <v>92</v>
      </c>
      <c r="AV4269" s="95" t="s">
        <v>93</v>
      </c>
      <c r="AW4269" s="95" t="s">
        <v>36877</v>
      </c>
      <c r="AX4269" s="95" t="s">
        <v>36878</v>
      </c>
      <c r="AY4269" s="95" t="s">
        <v>36879</v>
      </c>
      <c r="AZ4269" s="95" t="s">
        <v>36878</v>
      </c>
      <c r="BA4269" s="95" t="s">
        <v>97</v>
      </c>
      <c r="BB4269" s="95" t="s">
        <v>36880</v>
      </c>
      <c r="BC4269" s="95" t="s">
        <v>99</v>
      </c>
      <c r="BD4269" s="95" t="s">
        <v>100</v>
      </c>
      <c r="BE4269" s="95" t="s">
        <v>61</v>
      </c>
      <c r="BF4269" s="95" t="s">
        <v>380</v>
      </c>
      <c r="BG4269" s="95" t="s">
        <v>101</v>
      </c>
    </row>
    <row r="4270" s="86" customFormat="1" ht="19" customHeight="1" spans="1:59">
      <c r="A4270" s="95" t="s">
        <v>226</v>
      </c>
      <c r="B4270" s="95" t="s">
        <v>227</v>
      </c>
      <c r="C4270" s="95" t="s">
        <v>318</v>
      </c>
      <c r="D4270" s="95" t="s">
        <v>319</v>
      </c>
      <c r="E4270" s="95" t="s">
        <v>26535</v>
      </c>
      <c r="F4270" s="95" t="s">
        <v>4007</v>
      </c>
      <c r="G4270" s="95" t="s">
        <v>2187</v>
      </c>
      <c r="H4270" s="95" t="s">
        <v>539</v>
      </c>
      <c r="I4270" s="95" t="s">
        <v>36881</v>
      </c>
      <c r="J4270" s="95" t="s">
        <v>36882</v>
      </c>
      <c r="K4270" s="95" t="s">
        <v>36883</v>
      </c>
      <c r="L4270" s="95" t="s">
        <v>73</v>
      </c>
      <c r="M4270" s="95" t="s">
        <v>526</v>
      </c>
      <c r="N4270" s="95" t="s">
        <v>2029</v>
      </c>
      <c r="O4270" s="95" t="s">
        <v>398</v>
      </c>
      <c r="P4270" s="95" t="s">
        <v>399</v>
      </c>
      <c r="Q4270" s="95" t="s">
        <v>2681</v>
      </c>
      <c r="R4270" s="95" t="s">
        <v>399</v>
      </c>
      <c r="S4270" s="95" t="s">
        <v>36884</v>
      </c>
      <c r="T4270" s="95" t="s">
        <v>380</v>
      </c>
      <c r="U4270" s="96">
        <v>0</v>
      </c>
      <c r="V4270" s="96">
        <v>29471</v>
      </c>
      <c r="W4270" s="96">
        <v>20000</v>
      </c>
      <c r="X4270" s="96">
        <v>10000</v>
      </c>
      <c r="Y4270" s="95" t="s">
        <v>82</v>
      </c>
      <c r="Z4270" s="95" t="s">
        <v>25689</v>
      </c>
      <c r="AA4270" s="95" t="s">
        <v>84</v>
      </c>
      <c r="AB4270" s="95" t="s">
        <v>2401</v>
      </c>
      <c r="AC4270" s="95" t="s">
        <v>4869</v>
      </c>
      <c r="AD4270" s="95" t="s">
        <v>87</v>
      </c>
      <c r="AE4270" s="95" t="s">
        <v>61</v>
      </c>
      <c r="AF4270" s="95" t="s">
        <v>61</v>
      </c>
      <c r="AG4270" s="95" t="s">
        <v>89</v>
      </c>
      <c r="AH4270" s="95" t="s">
        <v>89</v>
      </c>
      <c r="AI4270" s="95" t="s">
        <v>88</v>
      </c>
      <c r="AJ4270" s="95" t="s">
        <v>88</v>
      </c>
      <c r="AK4270" s="95" t="s">
        <v>88</v>
      </c>
      <c r="AL4270" s="95" t="s">
        <v>88</v>
      </c>
      <c r="AM4270" s="95" t="s">
        <v>88</v>
      </c>
      <c r="AN4270" s="95" t="s">
        <v>88</v>
      </c>
      <c r="AO4270" s="95" t="s">
        <v>88</v>
      </c>
      <c r="AP4270" s="95" t="s">
        <v>89</v>
      </c>
      <c r="AQ4270" s="95" t="s">
        <v>90</v>
      </c>
      <c r="AR4270" s="95" t="s">
        <v>90</v>
      </c>
      <c r="AS4270" s="95" t="s">
        <v>25691</v>
      </c>
      <c r="AT4270" s="95" t="s">
        <v>92</v>
      </c>
      <c r="AU4270" s="95" t="s">
        <v>92</v>
      </c>
      <c r="AV4270" s="95" t="s">
        <v>93</v>
      </c>
      <c r="AW4270" s="95" t="s">
        <v>26541</v>
      </c>
      <c r="AX4270" s="95" t="s">
        <v>36885</v>
      </c>
      <c r="AY4270" s="95" t="s">
        <v>22516</v>
      </c>
      <c r="AZ4270" s="95" t="s">
        <v>36885</v>
      </c>
      <c r="BA4270" s="95" t="s">
        <v>97</v>
      </c>
      <c r="BB4270" s="95" t="s">
        <v>36886</v>
      </c>
      <c r="BC4270" s="95" t="s">
        <v>99</v>
      </c>
      <c r="BD4270" s="95" t="s">
        <v>100</v>
      </c>
      <c r="BE4270" s="95" t="s">
        <v>61</v>
      </c>
      <c r="BF4270" s="95" t="s">
        <v>380</v>
      </c>
      <c r="BG4270" s="95" t="s">
        <v>101</v>
      </c>
    </row>
    <row r="4271" s="86" customFormat="1" ht="19" customHeight="1" spans="1:59">
      <c r="A4271" s="95" t="s">
        <v>458</v>
      </c>
      <c r="B4271" s="95" t="s">
        <v>459</v>
      </c>
      <c r="C4271" s="95" t="s">
        <v>1077</v>
      </c>
      <c r="D4271" s="95" t="s">
        <v>1078</v>
      </c>
      <c r="E4271" s="95" t="s">
        <v>18660</v>
      </c>
      <c r="F4271" s="95" t="s">
        <v>26520</v>
      </c>
      <c r="G4271" s="95" t="s">
        <v>13523</v>
      </c>
      <c r="H4271" s="95" t="s">
        <v>1571</v>
      </c>
      <c r="I4271" s="95" t="s">
        <v>36887</v>
      </c>
      <c r="J4271" s="95" t="s">
        <v>36888</v>
      </c>
      <c r="K4271" s="95" t="s">
        <v>36889</v>
      </c>
      <c r="L4271" s="95" t="s">
        <v>73</v>
      </c>
      <c r="M4271" s="95" t="s">
        <v>1115</v>
      </c>
      <c r="N4271" s="95" t="s">
        <v>811</v>
      </c>
      <c r="O4271" s="95" t="s">
        <v>949</v>
      </c>
      <c r="P4271" s="95" t="s">
        <v>950</v>
      </c>
      <c r="Q4271" s="95" t="s">
        <v>257</v>
      </c>
      <c r="R4271" s="95" t="s">
        <v>951</v>
      </c>
      <c r="S4271" s="95" t="s">
        <v>36890</v>
      </c>
      <c r="T4271" s="95" t="s">
        <v>380</v>
      </c>
      <c r="U4271" s="96">
        <v>0</v>
      </c>
      <c r="V4271" s="96">
        <v>45650</v>
      </c>
      <c r="W4271" s="96">
        <v>35000</v>
      </c>
      <c r="X4271" s="96">
        <v>15000</v>
      </c>
      <c r="Y4271" s="95" t="s">
        <v>143</v>
      </c>
      <c r="Z4271" s="95" t="s">
        <v>25689</v>
      </c>
      <c r="AA4271" s="95" t="s">
        <v>84</v>
      </c>
      <c r="AB4271" s="95" t="s">
        <v>18667</v>
      </c>
      <c r="AC4271" s="95" t="s">
        <v>8465</v>
      </c>
      <c r="AD4271" s="95" t="s">
        <v>87</v>
      </c>
      <c r="AE4271" s="95" t="s">
        <v>61</v>
      </c>
      <c r="AF4271" s="95" t="s">
        <v>61</v>
      </c>
      <c r="AG4271" s="95" t="s">
        <v>89</v>
      </c>
      <c r="AH4271" s="95" t="s">
        <v>89</v>
      </c>
      <c r="AI4271" s="95" t="s">
        <v>89</v>
      </c>
      <c r="AJ4271" s="95" t="s">
        <v>89</v>
      </c>
      <c r="AK4271" s="95" t="s">
        <v>89</v>
      </c>
      <c r="AL4271" s="95" t="s">
        <v>89</v>
      </c>
      <c r="AM4271" s="95" t="s">
        <v>89</v>
      </c>
      <c r="AN4271" s="95" t="s">
        <v>89</v>
      </c>
      <c r="AO4271" s="95" t="s">
        <v>89</v>
      </c>
      <c r="AP4271" s="95" t="s">
        <v>89</v>
      </c>
      <c r="AQ4271" s="95" t="s">
        <v>90</v>
      </c>
      <c r="AR4271" s="95" t="s">
        <v>90</v>
      </c>
      <c r="AS4271" s="95" t="s">
        <v>25691</v>
      </c>
      <c r="AT4271" s="95" t="s">
        <v>92</v>
      </c>
      <c r="AU4271" s="95" t="s">
        <v>92</v>
      </c>
      <c r="AV4271" s="95" t="s">
        <v>93</v>
      </c>
      <c r="AW4271" s="95" t="s">
        <v>18668</v>
      </c>
      <c r="AX4271" s="95" t="s">
        <v>36891</v>
      </c>
      <c r="AY4271" s="95" t="s">
        <v>18670</v>
      </c>
      <c r="AZ4271" s="95" t="s">
        <v>36891</v>
      </c>
      <c r="BA4271" s="95" t="s">
        <v>97</v>
      </c>
      <c r="BB4271" s="95" t="s">
        <v>36892</v>
      </c>
      <c r="BC4271" s="95" t="s">
        <v>99</v>
      </c>
      <c r="BD4271" s="95" t="s">
        <v>150</v>
      </c>
      <c r="BE4271" s="95" t="s">
        <v>61</v>
      </c>
      <c r="BF4271" s="95" t="s">
        <v>380</v>
      </c>
      <c r="BG4271" s="95" t="s">
        <v>101</v>
      </c>
    </row>
    <row r="4272" s="86" customFormat="1" ht="19" customHeight="1" spans="1:59">
      <c r="A4272" s="95" t="s">
        <v>419</v>
      </c>
      <c r="B4272" s="95" t="s">
        <v>420</v>
      </c>
      <c r="C4272" s="95" t="s">
        <v>1661</v>
      </c>
      <c r="D4272" s="95" t="s">
        <v>1662</v>
      </c>
      <c r="E4272" s="95" t="s">
        <v>5639</v>
      </c>
      <c r="F4272" s="95" t="s">
        <v>5640</v>
      </c>
      <c r="G4272" s="95" t="s">
        <v>425</v>
      </c>
      <c r="H4272" s="95" t="s">
        <v>109</v>
      </c>
      <c r="I4272" s="95" t="s">
        <v>36893</v>
      </c>
      <c r="J4272" s="95" t="s">
        <v>36894</v>
      </c>
      <c r="K4272" s="95" t="s">
        <v>36895</v>
      </c>
      <c r="L4272" s="95" t="s">
        <v>73</v>
      </c>
      <c r="M4272" s="95" t="s">
        <v>2014</v>
      </c>
      <c r="N4272" s="95" t="s">
        <v>2954</v>
      </c>
      <c r="O4272" s="95" t="s">
        <v>292</v>
      </c>
      <c r="P4272" s="95" t="s">
        <v>293</v>
      </c>
      <c r="Q4272" s="95" t="s">
        <v>294</v>
      </c>
      <c r="R4272" s="95" t="s">
        <v>295</v>
      </c>
      <c r="S4272" s="95" t="s">
        <v>36896</v>
      </c>
      <c r="T4272" s="95" t="s">
        <v>119</v>
      </c>
      <c r="U4272" s="96">
        <v>0</v>
      </c>
      <c r="V4272" s="96">
        <v>87122</v>
      </c>
      <c r="W4272" s="96">
        <v>51000</v>
      </c>
      <c r="X4272" s="96">
        <v>16000</v>
      </c>
      <c r="Y4272" s="95" t="s">
        <v>82</v>
      </c>
      <c r="Z4272" s="95" t="s">
        <v>25689</v>
      </c>
      <c r="AA4272" s="95" t="s">
        <v>84</v>
      </c>
      <c r="AB4272" s="95" t="s">
        <v>5640</v>
      </c>
      <c r="AC4272" s="95" t="s">
        <v>25690</v>
      </c>
      <c r="AD4272" s="95" t="s">
        <v>87</v>
      </c>
      <c r="AE4272" s="95" t="s">
        <v>61</v>
      </c>
      <c r="AF4272" s="95" t="s">
        <v>61</v>
      </c>
      <c r="AG4272" s="95" t="s">
        <v>89</v>
      </c>
      <c r="AH4272" s="95" t="s">
        <v>89</v>
      </c>
      <c r="AI4272" s="95" t="s">
        <v>88</v>
      </c>
      <c r="AJ4272" s="95" t="s">
        <v>88</v>
      </c>
      <c r="AK4272" s="95" t="s">
        <v>88</v>
      </c>
      <c r="AL4272" s="95" t="s">
        <v>88</v>
      </c>
      <c r="AM4272" s="95" t="s">
        <v>88</v>
      </c>
      <c r="AN4272" s="95" t="s">
        <v>88</v>
      </c>
      <c r="AO4272" s="95" t="s">
        <v>88</v>
      </c>
      <c r="AP4272" s="95" t="s">
        <v>89</v>
      </c>
      <c r="AQ4272" s="95" t="s">
        <v>90</v>
      </c>
      <c r="AR4272" s="95" t="s">
        <v>90</v>
      </c>
      <c r="AS4272" s="95" t="s">
        <v>25691</v>
      </c>
      <c r="AT4272" s="95" t="s">
        <v>92</v>
      </c>
      <c r="AU4272" s="95" t="s">
        <v>92</v>
      </c>
      <c r="AV4272" s="95" t="s">
        <v>93</v>
      </c>
      <c r="AW4272" s="95" t="s">
        <v>5646</v>
      </c>
      <c r="AX4272" s="95" t="s">
        <v>36897</v>
      </c>
      <c r="AY4272" s="95" t="s">
        <v>5648</v>
      </c>
      <c r="AZ4272" s="95" t="s">
        <v>36897</v>
      </c>
      <c r="BA4272" s="95" t="s">
        <v>97</v>
      </c>
      <c r="BB4272" s="95" t="s">
        <v>36898</v>
      </c>
      <c r="BC4272" s="95" t="s">
        <v>99</v>
      </c>
      <c r="BD4272" s="95" t="s">
        <v>100</v>
      </c>
      <c r="BE4272" s="95" t="s">
        <v>61</v>
      </c>
      <c r="BF4272" s="95" t="s">
        <v>119</v>
      </c>
      <c r="BG4272" s="95" t="s">
        <v>101</v>
      </c>
    </row>
    <row r="4273" s="86" customFormat="1" ht="19" customHeight="1" spans="1:59">
      <c r="A4273" s="95" t="s">
        <v>1774</v>
      </c>
      <c r="B4273" s="95" t="s">
        <v>1775</v>
      </c>
      <c r="C4273" s="95" t="s">
        <v>3077</v>
      </c>
      <c r="D4273" s="95" t="s">
        <v>3078</v>
      </c>
      <c r="E4273" s="95" t="s">
        <v>36899</v>
      </c>
      <c r="F4273" s="95" t="s">
        <v>3367</v>
      </c>
      <c r="G4273" s="95" t="s">
        <v>3367</v>
      </c>
      <c r="H4273" s="95" t="s">
        <v>109</v>
      </c>
      <c r="I4273" s="95" t="s">
        <v>36900</v>
      </c>
      <c r="J4273" s="95" t="s">
        <v>36901</v>
      </c>
      <c r="K4273" s="95" t="s">
        <v>36902</v>
      </c>
      <c r="L4273" s="95" t="s">
        <v>73</v>
      </c>
      <c r="M4273" s="95" t="s">
        <v>1526</v>
      </c>
      <c r="N4273" s="95" t="s">
        <v>527</v>
      </c>
      <c r="O4273" s="95" t="s">
        <v>881</v>
      </c>
      <c r="P4273" s="95" t="s">
        <v>882</v>
      </c>
      <c r="Q4273" s="95" t="s">
        <v>4513</v>
      </c>
      <c r="R4273" s="95" t="s">
        <v>4514</v>
      </c>
      <c r="S4273" s="95" t="s">
        <v>36903</v>
      </c>
      <c r="T4273" s="95" t="s">
        <v>380</v>
      </c>
      <c r="U4273" s="96">
        <v>0</v>
      </c>
      <c r="V4273" s="96">
        <v>15000</v>
      </c>
      <c r="W4273" s="96">
        <v>12000</v>
      </c>
      <c r="X4273" s="96">
        <v>6000</v>
      </c>
      <c r="Y4273" s="95" t="s">
        <v>82</v>
      </c>
      <c r="Z4273" s="95" t="s">
        <v>25689</v>
      </c>
      <c r="AA4273" s="95" t="s">
        <v>84</v>
      </c>
      <c r="AB4273" s="95" t="s">
        <v>36904</v>
      </c>
      <c r="AC4273" s="95" t="s">
        <v>4869</v>
      </c>
      <c r="AD4273" s="95" t="s">
        <v>87</v>
      </c>
      <c r="AE4273" s="95" t="s">
        <v>61</v>
      </c>
      <c r="AF4273" s="95" t="s">
        <v>61</v>
      </c>
      <c r="AG4273" s="95" t="s">
        <v>89</v>
      </c>
      <c r="AH4273" s="95" t="s">
        <v>89</v>
      </c>
      <c r="AI4273" s="95" t="s">
        <v>89</v>
      </c>
      <c r="AJ4273" s="95" t="s">
        <v>89</v>
      </c>
      <c r="AK4273" s="95" t="s">
        <v>89</v>
      </c>
      <c r="AL4273" s="95" t="s">
        <v>89</v>
      </c>
      <c r="AM4273" s="95" t="s">
        <v>89</v>
      </c>
      <c r="AN4273" s="95" t="s">
        <v>89</v>
      </c>
      <c r="AO4273" s="95" t="s">
        <v>89</v>
      </c>
      <c r="AP4273" s="95" t="s">
        <v>89</v>
      </c>
      <c r="AQ4273" s="95" t="s">
        <v>90</v>
      </c>
      <c r="AR4273" s="95" t="s">
        <v>90</v>
      </c>
      <c r="AS4273" s="95" t="s">
        <v>25691</v>
      </c>
      <c r="AT4273" s="95" t="s">
        <v>92</v>
      </c>
      <c r="AU4273" s="95" t="s">
        <v>92</v>
      </c>
      <c r="AV4273" s="95" t="s">
        <v>93</v>
      </c>
      <c r="AW4273" s="95" t="s">
        <v>36905</v>
      </c>
      <c r="AX4273" s="95" t="s">
        <v>36906</v>
      </c>
      <c r="AY4273" s="95" t="s">
        <v>36907</v>
      </c>
      <c r="AZ4273" s="95" t="s">
        <v>36906</v>
      </c>
      <c r="BA4273" s="95" t="s">
        <v>97</v>
      </c>
      <c r="BB4273" s="95" t="s">
        <v>36908</v>
      </c>
      <c r="BC4273" s="95" t="s">
        <v>99</v>
      </c>
      <c r="BD4273" s="95" t="s">
        <v>100</v>
      </c>
      <c r="BE4273" s="95" t="s">
        <v>61</v>
      </c>
      <c r="BF4273" s="95" t="s">
        <v>380</v>
      </c>
      <c r="BG4273" s="95" t="s">
        <v>101</v>
      </c>
    </row>
    <row r="4274" s="86" customFormat="1" ht="19" customHeight="1" spans="1:59">
      <c r="A4274" s="95" t="s">
        <v>419</v>
      </c>
      <c r="B4274" s="95" t="s">
        <v>420</v>
      </c>
      <c r="C4274" s="95" t="s">
        <v>5397</v>
      </c>
      <c r="D4274" s="95" t="s">
        <v>5398</v>
      </c>
      <c r="E4274" s="95" t="s">
        <v>19225</v>
      </c>
      <c r="F4274" s="95" t="s">
        <v>19226</v>
      </c>
      <c r="G4274" s="95" t="s">
        <v>425</v>
      </c>
      <c r="H4274" s="95" t="s">
        <v>109</v>
      </c>
      <c r="I4274" s="95" t="s">
        <v>36909</v>
      </c>
      <c r="J4274" s="95" t="s">
        <v>36910</v>
      </c>
      <c r="K4274" s="95" t="s">
        <v>36911</v>
      </c>
      <c r="L4274" s="95" t="s">
        <v>73</v>
      </c>
      <c r="M4274" s="95" t="s">
        <v>773</v>
      </c>
      <c r="N4274" s="95" t="s">
        <v>811</v>
      </c>
      <c r="O4274" s="95" t="s">
        <v>2058</v>
      </c>
      <c r="P4274" s="95" t="s">
        <v>2059</v>
      </c>
      <c r="Q4274" s="95" t="s">
        <v>7494</v>
      </c>
      <c r="R4274" s="95" t="s">
        <v>7495</v>
      </c>
      <c r="S4274" s="95" t="s">
        <v>36912</v>
      </c>
      <c r="T4274" s="95" t="s">
        <v>380</v>
      </c>
      <c r="U4274" s="96">
        <v>0</v>
      </c>
      <c r="V4274" s="96">
        <v>140000</v>
      </c>
      <c r="W4274" s="96">
        <v>112000</v>
      </c>
      <c r="X4274" s="96">
        <v>50000</v>
      </c>
      <c r="Y4274" s="95" t="s">
        <v>143</v>
      </c>
      <c r="Z4274" s="95" t="s">
        <v>25689</v>
      </c>
      <c r="AA4274" s="95" t="s">
        <v>84</v>
      </c>
      <c r="AB4274" s="95" t="s">
        <v>19232</v>
      </c>
      <c r="AC4274" s="95" t="s">
        <v>26031</v>
      </c>
      <c r="AD4274" s="95" t="s">
        <v>87</v>
      </c>
      <c r="AE4274" s="95" t="s">
        <v>61</v>
      </c>
      <c r="AF4274" s="95" t="s">
        <v>61</v>
      </c>
      <c r="AG4274" s="95" t="s">
        <v>89</v>
      </c>
      <c r="AH4274" s="95" t="s">
        <v>89</v>
      </c>
      <c r="AI4274" s="95" t="s">
        <v>89</v>
      </c>
      <c r="AJ4274" s="95" t="s">
        <v>89</v>
      </c>
      <c r="AK4274" s="95" t="s">
        <v>89</v>
      </c>
      <c r="AL4274" s="95" t="s">
        <v>89</v>
      </c>
      <c r="AM4274" s="95" t="s">
        <v>89</v>
      </c>
      <c r="AN4274" s="95" t="s">
        <v>89</v>
      </c>
      <c r="AO4274" s="95" t="s">
        <v>89</v>
      </c>
      <c r="AP4274" s="95" t="s">
        <v>89</v>
      </c>
      <c r="AQ4274" s="95" t="s">
        <v>90</v>
      </c>
      <c r="AR4274" s="95" t="s">
        <v>90</v>
      </c>
      <c r="AS4274" s="95" t="s">
        <v>25691</v>
      </c>
      <c r="AT4274" s="95" t="s">
        <v>92</v>
      </c>
      <c r="AU4274" s="95" t="s">
        <v>92</v>
      </c>
      <c r="AV4274" s="95" t="s">
        <v>93</v>
      </c>
      <c r="AW4274" s="95" t="s">
        <v>19233</v>
      </c>
      <c r="AX4274" s="95" t="s">
        <v>36913</v>
      </c>
      <c r="AY4274" s="95" t="s">
        <v>19235</v>
      </c>
      <c r="AZ4274" s="95" t="s">
        <v>36913</v>
      </c>
      <c r="BA4274" s="95" t="s">
        <v>97</v>
      </c>
      <c r="BB4274" s="95" t="s">
        <v>36914</v>
      </c>
      <c r="BC4274" s="95" t="s">
        <v>99</v>
      </c>
      <c r="BD4274" s="95" t="s">
        <v>150</v>
      </c>
      <c r="BE4274" s="95" t="s">
        <v>61</v>
      </c>
      <c r="BF4274" s="95" t="s">
        <v>380</v>
      </c>
      <c r="BG4274" s="95" t="s">
        <v>101</v>
      </c>
    </row>
    <row r="4275" s="86" customFormat="1" ht="19" customHeight="1" spans="1:59">
      <c r="A4275" s="95" t="s">
        <v>1984</v>
      </c>
      <c r="B4275" s="95" t="s">
        <v>1985</v>
      </c>
      <c r="C4275" s="95" t="s">
        <v>20233</v>
      </c>
      <c r="D4275" s="95" t="s">
        <v>20234</v>
      </c>
      <c r="E4275" s="95" t="s">
        <v>35782</v>
      </c>
      <c r="F4275" s="95" t="s">
        <v>35783</v>
      </c>
      <c r="G4275" s="95" t="s">
        <v>1990</v>
      </c>
      <c r="H4275" s="95" t="s">
        <v>109</v>
      </c>
      <c r="I4275" s="95" t="s">
        <v>36915</v>
      </c>
      <c r="J4275" s="95" t="s">
        <v>36916</v>
      </c>
      <c r="K4275" s="95" t="s">
        <v>36917</v>
      </c>
      <c r="L4275" s="95" t="s">
        <v>73</v>
      </c>
      <c r="M4275" s="95" t="s">
        <v>508</v>
      </c>
      <c r="N4275" s="95" t="s">
        <v>114</v>
      </c>
      <c r="O4275" s="95" t="s">
        <v>1537</v>
      </c>
      <c r="P4275" s="95" t="s">
        <v>1538</v>
      </c>
      <c r="Q4275" s="95" t="s">
        <v>2425</v>
      </c>
      <c r="R4275" s="95" t="s">
        <v>2426</v>
      </c>
      <c r="S4275" s="95" t="s">
        <v>36918</v>
      </c>
      <c r="T4275" s="95" t="s">
        <v>380</v>
      </c>
      <c r="U4275" s="96">
        <v>0</v>
      </c>
      <c r="V4275" s="96">
        <v>1800</v>
      </c>
      <c r="W4275" s="96">
        <v>1440</v>
      </c>
      <c r="X4275" s="96">
        <v>1440</v>
      </c>
      <c r="Y4275" s="95" t="s">
        <v>82</v>
      </c>
      <c r="Z4275" s="95" t="s">
        <v>25689</v>
      </c>
      <c r="AA4275" s="95" t="s">
        <v>84</v>
      </c>
      <c r="AB4275" s="95" t="s">
        <v>35788</v>
      </c>
      <c r="AC4275" s="95" t="s">
        <v>25690</v>
      </c>
      <c r="AD4275" s="95" t="s">
        <v>87</v>
      </c>
      <c r="AE4275" s="95" t="s">
        <v>61</v>
      </c>
      <c r="AF4275" s="95" t="s">
        <v>61</v>
      </c>
      <c r="AG4275" s="95" t="s">
        <v>89</v>
      </c>
      <c r="AH4275" s="95" t="s">
        <v>89</v>
      </c>
      <c r="AI4275" s="95" t="s">
        <v>89</v>
      </c>
      <c r="AJ4275" s="95" t="s">
        <v>89</v>
      </c>
      <c r="AK4275" s="95" t="s">
        <v>89</v>
      </c>
      <c r="AL4275" s="95" t="s">
        <v>89</v>
      </c>
      <c r="AM4275" s="95" t="s">
        <v>89</v>
      </c>
      <c r="AN4275" s="95" t="s">
        <v>89</v>
      </c>
      <c r="AO4275" s="95" t="s">
        <v>89</v>
      </c>
      <c r="AP4275" s="95" t="s">
        <v>89</v>
      </c>
      <c r="AQ4275" s="95" t="s">
        <v>90</v>
      </c>
      <c r="AR4275" s="95" t="s">
        <v>90</v>
      </c>
      <c r="AS4275" s="95" t="s">
        <v>25691</v>
      </c>
      <c r="AT4275" s="95" t="s">
        <v>92</v>
      </c>
      <c r="AU4275" s="95" t="s">
        <v>92</v>
      </c>
      <c r="AV4275" s="95" t="s">
        <v>93</v>
      </c>
      <c r="AW4275" s="95" t="s">
        <v>35789</v>
      </c>
      <c r="AX4275" s="95" t="s">
        <v>36919</v>
      </c>
      <c r="AY4275" s="95" t="s">
        <v>9993</v>
      </c>
      <c r="AZ4275" s="95" t="s">
        <v>36919</v>
      </c>
      <c r="BA4275" s="95" t="s">
        <v>97</v>
      </c>
      <c r="BB4275" s="95" t="s">
        <v>36920</v>
      </c>
      <c r="BC4275" s="95" t="s">
        <v>99</v>
      </c>
      <c r="BD4275" s="95" t="s">
        <v>100</v>
      </c>
      <c r="BE4275" s="95" t="s">
        <v>61</v>
      </c>
      <c r="BF4275" s="95" t="s">
        <v>380</v>
      </c>
      <c r="BG4275" s="95" t="s">
        <v>101</v>
      </c>
    </row>
    <row r="4276" s="86" customFormat="1" ht="19" customHeight="1" spans="1:59">
      <c r="A4276" s="95" t="s">
        <v>102</v>
      </c>
      <c r="B4276" s="95" t="s">
        <v>103</v>
      </c>
      <c r="C4276" s="95" t="s">
        <v>4432</v>
      </c>
      <c r="D4276" s="95" t="s">
        <v>4433</v>
      </c>
      <c r="E4276" s="95" t="s">
        <v>4434</v>
      </c>
      <c r="F4276" s="95" t="s">
        <v>4435</v>
      </c>
      <c r="G4276" s="95" t="s">
        <v>108</v>
      </c>
      <c r="H4276" s="95" t="s">
        <v>109</v>
      </c>
      <c r="I4276" s="95" t="s">
        <v>36921</v>
      </c>
      <c r="J4276" s="95" t="s">
        <v>36922</v>
      </c>
      <c r="K4276" s="95" t="s">
        <v>36923</v>
      </c>
      <c r="L4276" s="95" t="s">
        <v>73</v>
      </c>
      <c r="M4276" s="95" t="s">
        <v>17329</v>
      </c>
      <c r="N4276" s="95" t="s">
        <v>36924</v>
      </c>
      <c r="O4276" s="95" t="s">
        <v>115</v>
      </c>
      <c r="P4276" s="95" t="s">
        <v>116</v>
      </c>
      <c r="Q4276" s="95" t="s">
        <v>117</v>
      </c>
      <c r="R4276" s="95" t="s">
        <v>116</v>
      </c>
      <c r="S4276" s="95" t="s">
        <v>36925</v>
      </c>
      <c r="T4276" s="95" t="s">
        <v>380</v>
      </c>
      <c r="U4276" s="96">
        <v>0</v>
      </c>
      <c r="V4276" s="96">
        <v>49000</v>
      </c>
      <c r="W4276" s="96">
        <v>38000</v>
      </c>
      <c r="X4276" s="96">
        <v>19000</v>
      </c>
      <c r="Y4276" s="95" t="s">
        <v>82</v>
      </c>
      <c r="Z4276" s="95" t="s">
        <v>25689</v>
      </c>
      <c r="AA4276" s="95" t="s">
        <v>84</v>
      </c>
      <c r="AB4276" s="95" t="s">
        <v>4440</v>
      </c>
      <c r="AC4276" s="95" t="s">
        <v>25830</v>
      </c>
      <c r="AD4276" s="95" t="s">
        <v>87</v>
      </c>
      <c r="AE4276" s="95" t="s">
        <v>61</v>
      </c>
      <c r="AF4276" s="95" t="s">
        <v>61</v>
      </c>
      <c r="AG4276" s="95" t="s">
        <v>89</v>
      </c>
      <c r="AH4276" s="95" t="s">
        <v>89</v>
      </c>
      <c r="AI4276" s="95" t="s">
        <v>88</v>
      </c>
      <c r="AJ4276" s="95" t="s">
        <v>88</v>
      </c>
      <c r="AK4276" s="95" t="s">
        <v>89</v>
      </c>
      <c r="AL4276" s="95" t="s">
        <v>89</v>
      </c>
      <c r="AM4276" s="95" t="s">
        <v>89</v>
      </c>
      <c r="AN4276" s="95" t="s">
        <v>89</v>
      </c>
      <c r="AO4276" s="95" t="s">
        <v>88</v>
      </c>
      <c r="AP4276" s="95" t="s">
        <v>89</v>
      </c>
      <c r="AQ4276" s="95" t="s">
        <v>90</v>
      </c>
      <c r="AR4276" s="95" t="s">
        <v>90</v>
      </c>
      <c r="AS4276" s="95" t="s">
        <v>25691</v>
      </c>
      <c r="AT4276" s="95" t="s">
        <v>92</v>
      </c>
      <c r="AU4276" s="95" t="s">
        <v>92</v>
      </c>
      <c r="AV4276" s="95" t="s">
        <v>93</v>
      </c>
      <c r="AW4276" s="95" t="s">
        <v>4441</v>
      </c>
      <c r="AX4276" s="95" t="s">
        <v>36926</v>
      </c>
      <c r="AY4276" s="95" t="s">
        <v>4443</v>
      </c>
      <c r="AZ4276" s="95" t="s">
        <v>36926</v>
      </c>
      <c r="BA4276" s="95" t="s">
        <v>97</v>
      </c>
      <c r="BB4276" s="95" t="s">
        <v>36927</v>
      </c>
      <c r="BC4276" s="95" t="s">
        <v>99</v>
      </c>
      <c r="BD4276" s="95" t="s">
        <v>100</v>
      </c>
      <c r="BE4276" s="95" t="s">
        <v>61</v>
      </c>
      <c r="BF4276" s="95" t="s">
        <v>380</v>
      </c>
      <c r="BG4276" s="95" t="s">
        <v>101</v>
      </c>
    </row>
    <row r="4277" s="86" customFormat="1" ht="19" customHeight="1" spans="1:59">
      <c r="A4277" s="95" t="s">
        <v>302</v>
      </c>
      <c r="B4277" s="95" t="s">
        <v>303</v>
      </c>
      <c r="C4277" s="95" t="s">
        <v>304</v>
      </c>
      <c r="D4277" s="95" t="s">
        <v>305</v>
      </c>
      <c r="E4277" s="95" t="s">
        <v>36928</v>
      </c>
      <c r="F4277" s="95" t="s">
        <v>35943</v>
      </c>
      <c r="G4277" s="95" t="s">
        <v>7095</v>
      </c>
      <c r="H4277" s="95" t="s">
        <v>2216</v>
      </c>
      <c r="I4277" s="95" t="s">
        <v>36929</v>
      </c>
      <c r="J4277" s="95" t="s">
        <v>36930</v>
      </c>
      <c r="K4277" s="95" t="s">
        <v>36931</v>
      </c>
      <c r="L4277" s="95" t="s">
        <v>73</v>
      </c>
      <c r="M4277" s="95" t="s">
        <v>74</v>
      </c>
      <c r="N4277" s="95" t="s">
        <v>880</v>
      </c>
      <c r="O4277" s="95" t="s">
        <v>1739</v>
      </c>
      <c r="P4277" s="95" t="s">
        <v>1740</v>
      </c>
      <c r="Q4277" s="95" t="s">
        <v>2223</v>
      </c>
      <c r="R4277" s="95" t="s">
        <v>2224</v>
      </c>
      <c r="S4277" s="95" t="s">
        <v>36932</v>
      </c>
      <c r="T4277" s="95" t="s">
        <v>119</v>
      </c>
      <c r="U4277" s="96">
        <v>0</v>
      </c>
      <c r="V4277" s="96">
        <v>10237</v>
      </c>
      <c r="W4277" s="96">
        <v>8100</v>
      </c>
      <c r="X4277" s="96">
        <v>3300</v>
      </c>
      <c r="Y4277" s="95" t="s">
        <v>82</v>
      </c>
      <c r="Z4277" s="95" t="s">
        <v>25689</v>
      </c>
      <c r="AA4277" s="95" t="s">
        <v>84</v>
      </c>
      <c r="AB4277" s="95" t="s">
        <v>11002</v>
      </c>
      <c r="AC4277" s="95" t="s">
        <v>25703</v>
      </c>
      <c r="AD4277" s="95" t="s">
        <v>87</v>
      </c>
      <c r="AE4277" s="95" t="s">
        <v>61</v>
      </c>
      <c r="AF4277" s="95" t="s">
        <v>61</v>
      </c>
      <c r="AG4277" s="95" t="s">
        <v>89</v>
      </c>
      <c r="AH4277" s="95" t="s">
        <v>89</v>
      </c>
      <c r="AI4277" s="95" t="s">
        <v>89</v>
      </c>
      <c r="AJ4277" s="95" t="s">
        <v>88</v>
      </c>
      <c r="AK4277" s="95" t="s">
        <v>89</v>
      </c>
      <c r="AL4277" s="95" t="s">
        <v>89</v>
      </c>
      <c r="AM4277" s="95" t="s">
        <v>88</v>
      </c>
      <c r="AN4277" s="95" t="s">
        <v>88</v>
      </c>
      <c r="AO4277" s="95" t="s">
        <v>88</v>
      </c>
      <c r="AP4277" s="95" t="s">
        <v>89</v>
      </c>
      <c r="AQ4277" s="95" t="s">
        <v>90</v>
      </c>
      <c r="AR4277" s="95" t="s">
        <v>90</v>
      </c>
      <c r="AS4277" s="95" t="s">
        <v>25691</v>
      </c>
      <c r="AT4277" s="95" t="s">
        <v>92</v>
      </c>
      <c r="AU4277" s="95" t="s">
        <v>92</v>
      </c>
      <c r="AV4277" s="95" t="s">
        <v>93</v>
      </c>
      <c r="AW4277" s="95" t="s">
        <v>11003</v>
      </c>
      <c r="AX4277" s="95" t="s">
        <v>36933</v>
      </c>
      <c r="AY4277" s="95" t="s">
        <v>11005</v>
      </c>
      <c r="AZ4277" s="95" t="s">
        <v>36933</v>
      </c>
      <c r="BA4277" s="95" t="s">
        <v>97</v>
      </c>
      <c r="BB4277" s="95" t="s">
        <v>36934</v>
      </c>
      <c r="BC4277" s="95" t="s">
        <v>99</v>
      </c>
      <c r="BD4277" s="95" t="s">
        <v>100</v>
      </c>
      <c r="BE4277" s="95" t="s">
        <v>61</v>
      </c>
      <c r="BF4277" s="95" t="s">
        <v>119</v>
      </c>
      <c r="BG4277" s="95" t="s">
        <v>101</v>
      </c>
    </row>
    <row r="4278" s="86" customFormat="1" ht="19" customHeight="1" spans="1:59">
      <c r="A4278" s="95" t="s">
        <v>516</v>
      </c>
      <c r="B4278" s="95" t="s">
        <v>517</v>
      </c>
      <c r="C4278" s="95" t="s">
        <v>567</v>
      </c>
      <c r="D4278" s="95" t="s">
        <v>568</v>
      </c>
      <c r="E4278" s="95" t="s">
        <v>36935</v>
      </c>
      <c r="F4278" s="95" t="s">
        <v>16611</v>
      </c>
      <c r="G4278" s="95" t="s">
        <v>16612</v>
      </c>
      <c r="H4278" s="95" t="s">
        <v>232</v>
      </c>
      <c r="I4278" s="95" t="s">
        <v>36936</v>
      </c>
      <c r="J4278" s="95" t="s">
        <v>36937</v>
      </c>
      <c r="K4278" s="95" t="s">
        <v>36938</v>
      </c>
      <c r="L4278" s="95" t="s">
        <v>73</v>
      </c>
      <c r="M4278" s="95" t="s">
        <v>2014</v>
      </c>
      <c r="N4278" s="95" t="s">
        <v>527</v>
      </c>
      <c r="O4278" s="95" t="s">
        <v>7783</v>
      </c>
      <c r="P4278" s="95" t="s">
        <v>7784</v>
      </c>
      <c r="Q4278" s="95" t="s">
        <v>30154</v>
      </c>
      <c r="R4278" s="95" t="s">
        <v>30155</v>
      </c>
      <c r="S4278" s="95" t="s">
        <v>36939</v>
      </c>
      <c r="T4278" s="95" t="s">
        <v>380</v>
      </c>
      <c r="U4278" s="96">
        <v>0</v>
      </c>
      <c r="V4278" s="96">
        <v>10000</v>
      </c>
      <c r="W4278" s="96">
        <v>6000</v>
      </c>
      <c r="X4278" s="96">
        <v>2000</v>
      </c>
      <c r="Y4278" s="95" t="s">
        <v>82</v>
      </c>
      <c r="Z4278" s="95" t="s">
        <v>25689</v>
      </c>
      <c r="AA4278" s="95" t="s">
        <v>84</v>
      </c>
      <c r="AB4278" s="95" t="s">
        <v>36940</v>
      </c>
      <c r="AC4278" s="95" t="s">
        <v>25690</v>
      </c>
      <c r="AD4278" s="95" t="s">
        <v>87</v>
      </c>
      <c r="AE4278" s="95" t="s">
        <v>61</v>
      </c>
      <c r="AF4278" s="95" t="s">
        <v>61</v>
      </c>
      <c r="AG4278" s="95" t="s">
        <v>89</v>
      </c>
      <c r="AH4278" s="95" t="s">
        <v>89</v>
      </c>
      <c r="AI4278" s="95" t="s">
        <v>89</v>
      </c>
      <c r="AJ4278" s="95" t="s">
        <v>89</v>
      </c>
      <c r="AK4278" s="95" t="s">
        <v>89</v>
      </c>
      <c r="AL4278" s="95" t="s">
        <v>89</v>
      </c>
      <c r="AM4278" s="95" t="s">
        <v>89</v>
      </c>
      <c r="AN4278" s="95" t="s">
        <v>89</v>
      </c>
      <c r="AO4278" s="95" t="s">
        <v>89</v>
      </c>
      <c r="AP4278" s="95" t="s">
        <v>89</v>
      </c>
      <c r="AQ4278" s="95" t="s">
        <v>90</v>
      </c>
      <c r="AR4278" s="95" t="s">
        <v>90</v>
      </c>
      <c r="AS4278" s="95" t="s">
        <v>25691</v>
      </c>
      <c r="AT4278" s="95" t="s">
        <v>92</v>
      </c>
      <c r="AU4278" s="95" t="s">
        <v>92</v>
      </c>
      <c r="AV4278" s="95" t="s">
        <v>93</v>
      </c>
      <c r="AW4278" s="95" t="s">
        <v>36941</v>
      </c>
      <c r="AX4278" s="95" t="s">
        <v>36942</v>
      </c>
      <c r="AY4278" s="95" t="s">
        <v>36943</v>
      </c>
      <c r="AZ4278" s="95" t="s">
        <v>36942</v>
      </c>
      <c r="BA4278" s="95" t="s">
        <v>97</v>
      </c>
      <c r="BB4278" s="95" t="s">
        <v>36944</v>
      </c>
      <c r="BC4278" s="95" t="s">
        <v>99</v>
      </c>
      <c r="BD4278" s="95" t="s">
        <v>100</v>
      </c>
      <c r="BE4278" s="95" t="s">
        <v>61</v>
      </c>
      <c r="BF4278" s="95" t="s">
        <v>380</v>
      </c>
      <c r="BG4278" s="95" t="s">
        <v>101</v>
      </c>
    </row>
    <row r="4279" s="86" customFormat="1" ht="19" customHeight="1" spans="1:59">
      <c r="A4279" s="95" t="s">
        <v>102</v>
      </c>
      <c r="B4279" s="95" t="s">
        <v>103</v>
      </c>
      <c r="C4279" s="95" t="s">
        <v>1035</v>
      </c>
      <c r="D4279" s="95" t="s">
        <v>1036</v>
      </c>
      <c r="E4279" s="95" t="s">
        <v>36945</v>
      </c>
      <c r="F4279" s="95" t="s">
        <v>36946</v>
      </c>
      <c r="G4279" s="95" t="s">
        <v>5674</v>
      </c>
      <c r="H4279" s="95" t="s">
        <v>1130</v>
      </c>
      <c r="I4279" s="95" t="s">
        <v>36947</v>
      </c>
      <c r="J4279" s="95" t="s">
        <v>36948</v>
      </c>
      <c r="K4279" s="95" t="s">
        <v>36949</v>
      </c>
      <c r="L4279" s="95" t="s">
        <v>73</v>
      </c>
      <c r="M4279" s="95" t="s">
        <v>137</v>
      </c>
      <c r="N4279" s="95" t="s">
        <v>2015</v>
      </c>
      <c r="O4279" s="95" t="s">
        <v>610</v>
      </c>
      <c r="P4279" s="95" t="s">
        <v>611</v>
      </c>
      <c r="Q4279" s="95" t="s">
        <v>1669</v>
      </c>
      <c r="R4279" s="95" t="s">
        <v>1670</v>
      </c>
      <c r="S4279" s="95" t="s">
        <v>36950</v>
      </c>
      <c r="T4279" s="95" t="s">
        <v>380</v>
      </c>
      <c r="U4279" s="96">
        <v>0</v>
      </c>
      <c r="V4279" s="96">
        <v>1260</v>
      </c>
      <c r="W4279" s="96">
        <v>1000</v>
      </c>
      <c r="X4279" s="96">
        <v>1000</v>
      </c>
      <c r="Y4279" s="95" t="s">
        <v>82</v>
      </c>
      <c r="Z4279" s="95" t="s">
        <v>25689</v>
      </c>
      <c r="AA4279" s="95" t="s">
        <v>84</v>
      </c>
      <c r="AB4279" s="95" t="s">
        <v>36951</v>
      </c>
      <c r="AC4279" s="95" t="s">
        <v>25830</v>
      </c>
      <c r="AD4279" s="95" t="s">
        <v>87</v>
      </c>
      <c r="AE4279" s="95" t="s">
        <v>61</v>
      </c>
      <c r="AF4279" s="95" t="s">
        <v>61</v>
      </c>
      <c r="AG4279" s="95" t="s">
        <v>89</v>
      </c>
      <c r="AH4279" s="95" t="s">
        <v>89</v>
      </c>
      <c r="AI4279" s="95" t="s">
        <v>88</v>
      </c>
      <c r="AJ4279" s="95" t="s">
        <v>88</v>
      </c>
      <c r="AK4279" s="95" t="s">
        <v>88</v>
      </c>
      <c r="AL4279" s="95" t="s">
        <v>89</v>
      </c>
      <c r="AM4279" s="95" t="s">
        <v>88</v>
      </c>
      <c r="AN4279" s="95" t="s">
        <v>88</v>
      </c>
      <c r="AO4279" s="95" t="s">
        <v>88</v>
      </c>
      <c r="AP4279" s="95" t="s">
        <v>89</v>
      </c>
      <c r="AQ4279" s="95" t="s">
        <v>90</v>
      </c>
      <c r="AR4279" s="95" t="s">
        <v>90</v>
      </c>
      <c r="AS4279" s="95" t="s">
        <v>25691</v>
      </c>
      <c r="AT4279" s="95" t="s">
        <v>92</v>
      </c>
      <c r="AU4279" s="95" t="s">
        <v>92</v>
      </c>
      <c r="AV4279" s="95" t="s">
        <v>93</v>
      </c>
      <c r="AW4279" s="95" t="s">
        <v>36952</v>
      </c>
      <c r="AX4279" s="95" t="s">
        <v>36953</v>
      </c>
      <c r="AY4279" s="95" t="s">
        <v>36954</v>
      </c>
      <c r="AZ4279" s="95" t="s">
        <v>36953</v>
      </c>
      <c r="BA4279" s="95" t="s">
        <v>97</v>
      </c>
      <c r="BB4279" s="95" t="s">
        <v>36955</v>
      </c>
      <c r="BC4279" s="95" t="s">
        <v>99</v>
      </c>
      <c r="BD4279" s="95" t="s">
        <v>100</v>
      </c>
      <c r="BE4279" s="95" t="s">
        <v>61</v>
      </c>
      <c r="BF4279" s="95" t="s">
        <v>380</v>
      </c>
      <c r="BG4279" s="95" t="s">
        <v>101</v>
      </c>
    </row>
    <row r="4280" s="86" customFormat="1" ht="19" customHeight="1" spans="1:59">
      <c r="A4280" s="95" t="s">
        <v>1984</v>
      </c>
      <c r="B4280" s="95" t="s">
        <v>1985</v>
      </c>
      <c r="C4280" s="95" t="s">
        <v>25668</v>
      </c>
      <c r="D4280" s="95" t="s">
        <v>25669</v>
      </c>
      <c r="E4280" s="95" t="s">
        <v>25670</v>
      </c>
      <c r="F4280" s="95" t="s">
        <v>36956</v>
      </c>
      <c r="G4280" s="95" t="s">
        <v>17436</v>
      </c>
      <c r="H4280" s="95" t="s">
        <v>1795</v>
      </c>
      <c r="I4280" s="95" t="s">
        <v>36957</v>
      </c>
      <c r="J4280" s="95" t="s">
        <v>36958</v>
      </c>
      <c r="K4280" s="95" t="s">
        <v>36959</v>
      </c>
      <c r="L4280" s="95" t="s">
        <v>73</v>
      </c>
      <c r="M4280" s="95" t="s">
        <v>1526</v>
      </c>
      <c r="N4280" s="95" t="s">
        <v>811</v>
      </c>
      <c r="O4280" s="95" t="s">
        <v>7997</v>
      </c>
      <c r="P4280" s="95" t="s">
        <v>7998</v>
      </c>
      <c r="Q4280" s="95" t="s">
        <v>1802</v>
      </c>
      <c r="R4280" s="95" t="s">
        <v>1803</v>
      </c>
      <c r="S4280" s="95" t="s">
        <v>36960</v>
      </c>
      <c r="T4280" s="95" t="s">
        <v>119</v>
      </c>
      <c r="U4280" s="96">
        <v>0</v>
      </c>
      <c r="V4280" s="96">
        <v>3355</v>
      </c>
      <c r="W4280" s="96">
        <v>2600</v>
      </c>
      <c r="X4280" s="96">
        <v>1600</v>
      </c>
      <c r="Y4280" s="95" t="s">
        <v>82</v>
      </c>
      <c r="Z4280" s="95" t="s">
        <v>25689</v>
      </c>
      <c r="AA4280" s="95" t="s">
        <v>84</v>
      </c>
      <c r="AB4280" s="95" t="s">
        <v>25677</v>
      </c>
      <c r="AC4280" s="95" t="s">
        <v>25830</v>
      </c>
      <c r="AD4280" s="95" t="s">
        <v>87</v>
      </c>
      <c r="AE4280" s="95" t="s">
        <v>61</v>
      </c>
      <c r="AF4280" s="95" t="s">
        <v>61</v>
      </c>
      <c r="AG4280" s="95" t="s">
        <v>89</v>
      </c>
      <c r="AH4280" s="95" t="s">
        <v>89</v>
      </c>
      <c r="AI4280" s="95" t="s">
        <v>89</v>
      </c>
      <c r="AJ4280" s="95" t="s">
        <v>89</v>
      </c>
      <c r="AK4280" s="95" t="s">
        <v>89</v>
      </c>
      <c r="AL4280" s="95" t="s">
        <v>89</v>
      </c>
      <c r="AM4280" s="95" t="s">
        <v>89</v>
      </c>
      <c r="AN4280" s="95" t="s">
        <v>89</v>
      </c>
      <c r="AO4280" s="95" t="s">
        <v>89</v>
      </c>
      <c r="AP4280" s="95" t="s">
        <v>89</v>
      </c>
      <c r="AQ4280" s="95" t="s">
        <v>90</v>
      </c>
      <c r="AR4280" s="95" t="s">
        <v>90</v>
      </c>
      <c r="AS4280" s="95" t="s">
        <v>25691</v>
      </c>
      <c r="AT4280" s="95" t="s">
        <v>92</v>
      </c>
      <c r="AU4280" s="95" t="s">
        <v>92</v>
      </c>
      <c r="AV4280" s="95" t="s">
        <v>93</v>
      </c>
      <c r="AW4280" s="95" t="s">
        <v>25678</v>
      </c>
      <c r="AX4280" s="95" t="s">
        <v>36961</v>
      </c>
      <c r="AY4280" s="95" t="s">
        <v>25680</v>
      </c>
      <c r="AZ4280" s="95" t="s">
        <v>36961</v>
      </c>
      <c r="BA4280" s="95" t="s">
        <v>97</v>
      </c>
      <c r="BB4280" s="95" t="s">
        <v>36962</v>
      </c>
      <c r="BC4280" s="95" t="s">
        <v>99</v>
      </c>
      <c r="BD4280" s="95" t="s">
        <v>100</v>
      </c>
      <c r="BE4280" s="95" t="s">
        <v>61</v>
      </c>
      <c r="BF4280" s="95" t="s">
        <v>119</v>
      </c>
      <c r="BG4280" s="95" t="s">
        <v>101</v>
      </c>
    </row>
    <row r="4281" s="86" customFormat="1" ht="19" customHeight="1" spans="1:59">
      <c r="A4281" s="95" t="s">
        <v>582</v>
      </c>
      <c r="B4281" s="95" t="s">
        <v>583</v>
      </c>
      <c r="C4281" s="95" t="s">
        <v>2472</v>
      </c>
      <c r="D4281" s="95" t="s">
        <v>2473</v>
      </c>
      <c r="E4281" s="95" t="s">
        <v>35501</v>
      </c>
      <c r="F4281" s="95" t="s">
        <v>35502</v>
      </c>
      <c r="G4281" s="95" t="s">
        <v>35503</v>
      </c>
      <c r="H4281" s="95" t="s">
        <v>2501</v>
      </c>
      <c r="I4281" s="95" t="s">
        <v>36963</v>
      </c>
      <c r="J4281" s="95" t="s">
        <v>36964</v>
      </c>
      <c r="K4281" s="95" t="s">
        <v>36965</v>
      </c>
      <c r="L4281" s="95" t="s">
        <v>73</v>
      </c>
      <c r="M4281" s="95" t="s">
        <v>526</v>
      </c>
      <c r="N4281" s="95" t="s">
        <v>2029</v>
      </c>
      <c r="O4281" s="95" t="s">
        <v>3327</v>
      </c>
      <c r="P4281" s="95" t="s">
        <v>3328</v>
      </c>
      <c r="Q4281" s="95" t="s">
        <v>3329</v>
      </c>
      <c r="R4281" s="95" t="s">
        <v>3330</v>
      </c>
      <c r="S4281" s="95" t="s">
        <v>36966</v>
      </c>
      <c r="T4281" s="95" t="s">
        <v>119</v>
      </c>
      <c r="U4281" s="96">
        <v>0</v>
      </c>
      <c r="V4281" s="96">
        <v>4650</v>
      </c>
      <c r="W4281" s="96">
        <v>3700</v>
      </c>
      <c r="X4281" s="96">
        <v>2000</v>
      </c>
      <c r="Y4281" s="95" t="s">
        <v>82</v>
      </c>
      <c r="Z4281" s="95" t="s">
        <v>25689</v>
      </c>
      <c r="AA4281" s="95" t="s">
        <v>84</v>
      </c>
      <c r="AB4281" s="95" t="s">
        <v>35508</v>
      </c>
      <c r="AC4281" s="95" t="s">
        <v>4869</v>
      </c>
      <c r="AD4281" s="95" t="s">
        <v>87</v>
      </c>
      <c r="AE4281" s="95" t="s">
        <v>61</v>
      </c>
      <c r="AF4281" s="95" t="s">
        <v>36967</v>
      </c>
      <c r="AG4281" s="95" t="s">
        <v>89</v>
      </c>
      <c r="AH4281" s="95" t="s">
        <v>89</v>
      </c>
      <c r="AI4281" s="95" t="s">
        <v>88</v>
      </c>
      <c r="AJ4281" s="95" t="s">
        <v>88</v>
      </c>
      <c r="AK4281" s="95" t="s">
        <v>88</v>
      </c>
      <c r="AL4281" s="95" t="s">
        <v>88</v>
      </c>
      <c r="AM4281" s="95" t="s">
        <v>88</v>
      </c>
      <c r="AN4281" s="95" t="s">
        <v>88</v>
      </c>
      <c r="AO4281" s="95" t="s">
        <v>88</v>
      </c>
      <c r="AP4281" s="95" t="s">
        <v>89</v>
      </c>
      <c r="AQ4281" s="95" t="s">
        <v>90</v>
      </c>
      <c r="AR4281" s="95" t="s">
        <v>90</v>
      </c>
      <c r="AS4281" s="95" t="s">
        <v>25691</v>
      </c>
      <c r="AT4281" s="95" t="s">
        <v>92</v>
      </c>
      <c r="AU4281" s="95" t="s">
        <v>92</v>
      </c>
      <c r="AV4281" s="95" t="s">
        <v>93</v>
      </c>
      <c r="AW4281" s="95" t="s">
        <v>35509</v>
      </c>
      <c r="AX4281" s="95" t="s">
        <v>36968</v>
      </c>
      <c r="AY4281" s="95" t="s">
        <v>33188</v>
      </c>
      <c r="AZ4281" s="95" t="s">
        <v>36968</v>
      </c>
      <c r="BA4281" s="95" t="s">
        <v>97</v>
      </c>
      <c r="BB4281" s="95" t="s">
        <v>36969</v>
      </c>
      <c r="BC4281" s="95" t="s">
        <v>99</v>
      </c>
      <c r="BD4281" s="95" t="s">
        <v>100</v>
      </c>
      <c r="BE4281" s="95" t="s">
        <v>61</v>
      </c>
      <c r="BF4281" s="95" t="s">
        <v>119</v>
      </c>
      <c r="BG4281" s="95" t="s">
        <v>101</v>
      </c>
    </row>
    <row r="4282" s="86" customFormat="1" ht="19" customHeight="1" spans="1:59">
      <c r="A4282" s="95" t="s">
        <v>226</v>
      </c>
      <c r="B4282" s="95" t="s">
        <v>227</v>
      </c>
      <c r="C4282" s="95" t="s">
        <v>4521</v>
      </c>
      <c r="D4282" s="95" t="s">
        <v>4522</v>
      </c>
      <c r="E4282" s="95" t="s">
        <v>36970</v>
      </c>
      <c r="F4282" s="95" t="s">
        <v>36971</v>
      </c>
      <c r="G4282" s="95" t="s">
        <v>5325</v>
      </c>
      <c r="H4282" s="95" t="s">
        <v>3123</v>
      </c>
      <c r="I4282" s="95" t="s">
        <v>36972</v>
      </c>
      <c r="J4282" s="95" t="s">
        <v>36973</v>
      </c>
      <c r="K4282" s="95" t="s">
        <v>36974</v>
      </c>
      <c r="L4282" s="95" t="s">
        <v>73</v>
      </c>
      <c r="M4282" s="95" t="s">
        <v>4428</v>
      </c>
      <c r="N4282" s="95" t="s">
        <v>8925</v>
      </c>
      <c r="O4282" s="95" t="s">
        <v>3128</v>
      </c>
      <c r="P4282" s="95" t="s">
        <v>3129</v>
      </c>
      <c r="Q4282" s="95" t="s">
        <v>3044</v>
      </c>
      <c r="R4282" s="95" t="s">
        <v>3129</v>
      </c>
      <c r="S4282" s="95" t="s">
        <v>36975</v>
      </c>
      <c r="T4282" s="95" t="s">
        <v>380</v>
      </c>
      <c r="U4282" s="96">
        <v>0</v>
      </c>
      <c r="V4282" s="96">
        <v>3850</v>
      </c>
      <c r="W4282" s="96">
        <v>3000</v>
      </c>
      <c r="X4282" s="96">
        <v>2000</v>
      </c>
      <c r="Y4282" s="95" t="s">
        <v>82</v>
      </c>
      <c r="Z4282" s="95" t="s">
        <v>25689</v>
      </c>
      <c r="AA4282" s="95" t="s">
        <v>84</v>
      </c>
      <c r="AB4282" s="95" t="s">
        <v>36976</v>
      </c>
      <c r="AC4282" s="95" t="s">
        <v>8465</v>
      </c>
      <c r="AD4282" s="95" t="s">
        <v>87</v>
      </c>
      <c r="AE4282" s="95" t="s">
        <v>61</v>
      </c>
      <c r="AF4282" s="95" t="s">
        <v>61</v>
      </c>
      <c r="AG4282" s="95" t="s">
        <v>89</v>
      </c>
      <c r="AH4282" s="95" t="s">
        <v>89</v>
      </c>
      <c r="AI4282" s="95" t="s">
        <v>89</v>
      </c>
      <c r="AJ4282" s="95" t="s">
        <v>89</v>
      </c>
      <c r="AK4282" s="95" t="s">
        <v>89</v>
      </c>
      <c r="AL4282" s="95" t="s">
        <v>89</v>
      </c>
      <c r="AM4282" s="95" t="s">
        <v>89</v>
      </c>
      <c r="AN4282" s="95" t="s">
        <v>89</v>
      </c>
      <c r="AO4282" s="95" t="s">
        <v>89</v>
      </c>
      <c r="AP4282" s="95" t="s">
        <v>89</v>
      </c>
      <c r="AQ4282" s="95" t="s">
        <v>90</v>
      </c>
      <c r="AR4282" s="95" t="s">
        <v>90</v>
      </c>
      <c r="AS4282" s="95" t="s">
        <v>25691</v>
      </c>
      <c r="AT4282" s="95" t="s">
        <v>92</v>
      </c>
      <c r="AU4282" s="95" t="s">
        <v>92</v>
      </c>
      <c r="AV4282" s="95" t="s">
        <v>93</v>
      </c>
      <c r="AW4282" s="95" t="s">
        <v>36977</v>
      </c>
      <c r="AX4282" s="95" t="s">
        <v>36978</v>
      </c>
      <c r="AY4282" s="95" t="s">
        <v>36979</v>
      </c>
      <c r="AZ4282" s="95" t="s">
        <v>36978</v>
      </c>
      <c r="BA4282" s="95" t="s">
        <v>97</v>
      </c>
      <c r="BB4282" s="95" t="s">
        <v>36980</v>
      </c>
      <c r="BC4282" s="95" t="s">
        <v>99</v>
      </c>
      <c r="BD4282" s="95" t="s">
        <v>100</v>
      </c>
      <c r="BE4282" s="95" t="s">
        <v>61</v>
      </c>
      <c r="BF4282" s="95" t="s">
        <v>380</v>
      </c>
      <c r="BG4282" s="95" t="s">
        <v>101</v>
      </c>
    </row>
    <row r="4283" s="86" customFormat="1" ht="19" customHeight="1" spans="1:59">
      <c r="A4283" s="95" t="s">
        <v>1774</v>
      </c>
      <c r="B4283" s="95" t="s">
        <v>1775</v>
      </c>
      <c r="C4283" s="95" t="s">
        <v>6861</v>
      </c>
      <c r="D4283" s="95" t="s">
        <v>6862</v>
      </c>
      <c r="E4283" s="95" t="s">
        <v>36981</v>
      </c>
      <c r="F4283" s="95" t="s">
        <v>7863</v>
      </c>
      <c r="G4283" s="95" t="s">
        <v>3367</v>
      </c>
      <c r="H4283" s="95" t="s">
        <v>109</v>
      </c>
      <c r="I4283" s="95" t="s">
        <v>36982</v>
      </c>
      <c r="J4283" s="95" t="s">
        <v>36983</v>
      </c>
      <c r="K4283" s="95" t="s">
        <v>36984</v>
      </c>
      <c r="L4283" s="95" t="s">
        <v>73</v>
      </c>
      <c r="M4283" s="95" t="s">
        <v>2014</v>
      </c>
      <c r="N4283" s="95" t="s">
        <v>1835</v>
      </c>
      <c r="O4283" s="95" t="s">
        <v>115</v>
      </c>
      <c r="P4283" s="95" t="s">
        <v>116</v>
      </c>
      <c r="Q4283" s="95" t="s">
        <v>6383</v>
      </c>
      <c r="R4283" s="95" t="s">
        <v>6384</v>
      </c>
      <c r="S4283" s="95" t="s">
        <v>36985</v>
      </c>
      <c r="T4283" s="95" t="s">
        <v>119</v>
      </c>
      <c r="U4283" s="96">
        <v>0</v>
      </c>
      <c r="V4283" s="96">
        <v>11875</v>
      </c>
      <c r="W4283" s="96">
        <v>9500</v>
      </c>
      <c r="X4283" s="96">
        <v>2200</v>
      </c>
      <c r="Y4283" s="95" t="s">
        <v>82</v>
      </c>
      <c r="Z4283" s="95" t="s">
        <v>25689</v>
      </c>
      <c r="AA4283" s="95" t="s">
        <v>84</v>
      </c>
      <c r="AB4283" s="95" t="s">
        <v>36986</v>
      </c>
      <c r="AC4283" s="95" t="s">
        <v>25900</v>
      </c>
      <c r="AD4283" s="95" t="s">
        <v>87</v>
      </c>
      <c r="AE4283" s="95" t="s">
        <v>61</v>
      </c>
      <c r="AF4283" s="95" t="s">
        <v>61</v>
      </c>
      <c r="AG4283" s="95" t="s">
        <v>89</v>
      </c>
      <c r="AH4283" s="95" t="s">
        <v>89</v>
      </c>
      <c r="AI4283" s="95" t="s">
        <v>89</v>
      </c>
      <c r="AJ4283" s="95" t="s">
        <v>89</v>
      </c>
      <c r="AK4283" s="95" t="s">
        <v>89</v>
      </c>
      <c r="AL4283" s="95" t="s">
        <v>89</v>
      </c>
      <c r="AM4283" s="95" t="s">
        <v>89</v>
      </c>
      <c r="AN4283" s="95" t="s">
        <v>89</v>
      </c>
      <c r="AO4283" s="95" t="s">
        <v>89</v>
      </c>
      <c r="AP4283" s="95" t="s">
        <v>89</v>
      </c>
      <c r="AQ4283" s="95" t="s">
        <v>90</v>
      </c>
      <c r="AR4283" s="95" t="s">
        <v>90</v>
      </c>
      <c r="AS4283" s="95" t="s">
        <v>25691</v>
      </c>
      <c r="AT4283" s="95" t="s">
        <v>92</v>
      </c>
      <c r="AU4283" s="95" t="s">
        <v>92</v>
      </c>
      <c r="AV4283" s="95" t="s">
        <v>93</v>
      </c>
      <c r="AW4283" s="95" t="s">
        <v>36987</v>
      </c>
      <c r="AX4283" s="95" t="s">
        <v>36988</v>
      </c>
      <c r="AY4283" s="95" t="s">
        <v>36989</v>
      </c>
      <c r="AZ4283" s="95" t="s">
        <v>36988</v>
      </c>
      <c r="BA4283" s="95" t="s">
        <v>97</v>
      </c>
      <c r="BB4283" s="95" t="s">
        <v>36990</v>
      </c>
      <c r="BC4283" s="95" t="s">
        <v>99</v>
      </c>
      <c r="BD4283" s="95" t="s">
        <v>100</v>
      </c>
      <c r="BE4283" s="95" t="s">
        <v>61</v>
      </c>
      <c r="BF4283" s="95" t="s">
        <v>119</v>
      </c>
      <c r="BG4283" s="95" t="s">
        <v>101</v>
      </c>
    </row>
    <row r="4284" s="86" customFormat="1" ht="19" customHeight="1" spans="1:59">
      <c r="A4284" s="95" t="s">
        <v>151</v>
      </c>
      <c r="B4284" s="95" t="s">
        <v>152</v>
      </c>
      <c r="C4284" s="95" t="s">
        <v>2947</v>
      </c>
      <c r="D4284" s="95" t="s">
        <v>2948</v>
      </c>
      <c r="E4284" s="95" t="s">
        <v>18387</v>
      </c>
      <c r="F4284" s="95" t="s">
        <v>18388</v>
      </c>
      <c r="G4284" s="95" t="s">
        <v>7561</v>
      </c>
      <c r="H4284" s="95" t="s">
        <v>2636</v>
      </c>
      <c r="I4284" s="95" t="s">
        <v>36991</v>
      </c>
      <c r="J4284" s="95" t="s">
        <v>36992</v>
      </c>
      <c r="K4284" s="95" t="s">
        <v>36993</v>
      </c>
      <c r="L4284" s="95" t="s">
        <v>73</v>
      </c>
      <c r="M4284" s="95" t="s">
        <v>113</v>
      </c>
      <c r="N4284" s="95" t="s">
        <v>7797</v>
      </c>
      <c r="O4284" s="95" t="s">
        <v>3774</v>
      </c>
      <c r="P4284" s="95" t="s">
        <v>7059</v>
      </c>
      <c r="Q4284" s="95" t="s">
        <v>7060</v>
      </c>
      <c r="R4284" s="95" t="s">
        <v>7059</v>
      </c>
      <c r="S4284" s="95" t="s">
        <v>36994</v>
      </c>
      <c r="T4284" s="95" t="s">
        <v>119</v>
      </c>
      <c r="U4284" s="96">
        <v>0</v>
      </c>
      <c r="V4284" s="96">
        <v>5000</v>
      </c>
      <c r="W4284" s="96">
        <v>3000</v>
      </c>
      <c r="X4284" s="96">
        <v>2000</v>
      </c>
      <c r="Y4284" s="95" t="s">
        <v>82</v>
      </c>
      <c r="Z4284" s="95" t="s">
        <v>25689</v>
      </c>
      <c r="AA4284" s="95" t="s">
        <v>84</v>
      </c>
      <c r="AB4284" s="95" t="s">
        <v>18393</v>
      </c>
      <c r="AC4284" s="95" t="s">
        <v>8465</v>
      </c>
      <c r="AD4284" s="95" t="s">
        <v>87</v>
      </c>
      <c r="AE4284" s="95" t="s">
        <v>61</v>
      </c>
      <c r="AF4284" s="95" t="s">
        <v>61</v>
      </c>
      <c r="AG4284" s="95" t="s">
        <v>89</v>
      </c>
      <c r="AH4284" s="95" t="s">
        <v>88</v>
      </c>
      <c r="AI4284" s="95" t="s">
        <v>88</v>
      </c>
      <c r="AJ4284" s="95" t="s">
        <v>88</v>
      </c>
      <c r="AK4284" s="95" t="s">
        <v>89</v>
      </c>
      <c r="AL4284" s="95" t="s">
        <v>89</v>
      </c>
      <c r="AM4284" s="95" t="s">
        <v>88</v>
      </c>
      <c r="AN4284" s="95" t="s">
        <v>88</v>
      </c>
      <c r="AO4284" s="95" t="s">
        <v>88</v>
      </c>
      <c r="AP4284" s="95" t="s">
        <v>89</v>
      </c>
      <c r="AQ4284" s="95" t="s">
        <v>90</v>
      </c>
      <c r="AR4284" s="95" t="s">
        <v>90</v>
      </c>
      <c r="AS4284" s="95" t="s">
        <v>25691</v>
      </c>
      <c r="AT4284" s="95" t="s">
        <v>92</v>
      </c>
      <c r="AU4284" s="95" t="s">
        <v>92</v>
      </c>
      <c r="AV4284" s="95" t="s">
        <v>93</v>
      </c>
      <c r="AW4284" s="95" t="s">
        <v>18394</v>
      </c>
      <c r="AX4284" s="95" t="s">
        <v>36995</v>
      </c>
      <c r="AY4284" s="95" t="s">
        <v>18396</v>
      </c>
      <c r="AZ4284" s="95" t="s">
        <v>36995</v>
      </c>
      <c r="BA4284" s="95" t="s">
        <v>97</v>
      </c>
      <c r="BB4284" s="95" t="s">
        <v>36996</v>
      </c>
      <c r="BC4284" s="95" t="s">
        <v>99</v>
      </c>
      <c r="BD4284" s="95" t="s">
        <v>100</v>
      </c>
      <c r="BE4284" s="95" t="s">
        <v>61</v>
      </c>
      <c r="BF4284" s="95" t="s">
        <v>119</v>
      </c>
      <c r="BG4284" s="95" t="s">
        <v>101</v>
      </c>
    </row>
    <row r="4285" s="86" customFormat="1" ht="19" customHeight="1" spans="1:59">
      <c r="A4285" s="95" t="s">
        <v>267</v>
      </c>
      <c r="B4285" s="95" t="s">
        <v>268</v>
      </c>
      <c r="C4285" s="95" t="s">
        <v>269</v>
      </c>
      <c r="D4285" s="95" t="s">
        <v>270</v>
      </c>
      <c r="E4285" s="95" t="s">
        <v>5860</v>
      </c>
      <c r="F4285" s="95" t="s">
        <v>287</v>
      </c>
      <c r="G4285" s="95" t="s">
        <v>287</v>
      </c>
      <c r="H4285" s="95" t="s">
        <v>109</v>
      </c>
      <c r="I4285" s="95" t="s">
        <v>36997</v>
      </c>
      <c r="J4285" s="95" t="s">
        <v>36998</v>
      </c>
      <c r="K4285" s="95" t="s">
        <v>36999</v>
      </c>
      <c r="L4285" s="95" t="s">
        <v>73</v>
      </c>
      <c r="M4285" s="95" t="s">
        <v>37000</v>
      </c>
      <c r="N4285" s="95" t="s">
        <v>37001</v>
      </c>
      <c r="O4285" s="95" t="s">
        <v>3772</v>
      </c>
      <c r="P4285" s="95" t="s">
        <v>3773</v>
      </c>
      <c r="Q4285" s="95" t="s">
        <v>3774</v>
      </c>
      <c r="R4285" s="95" t="s">
        <v>3773</v>
      </c>
      <c r="S4285" s="95" t="s">
        <v>37002</v>
      </c>
      <c r="T4285" s="95" t="s">
        <v>380</v>
      </c>
      <c r="U4285" s="96">
        <v>0</v>
      </c>
      <c r="V4285" s="96">
        <v>51989</v>
      </c>
      <c r="W4285" s="96">
        <v>3000</v>
      </c>
      <c r="X4285" s="96">
        <v>3000</v>
      </c>
      <c r="Y4285" s="95" t="s">
        <v>143</v>
      </c>
      <c r="Z4285" s="95" t="s">
        <v>25689</v>
      </c>
      <c r="AA4285" s="95" t="s">
        <v>84</v>
      </c>
      <c r="AB4285" s="95" t="s">
        <v>5866</v>
      </c>
      <c r="AC4285" s="95" t="s">
        <v>25830</v>
      </c>
      <c r="AD4285" s="95" t="s">
        <v>87</v>
      </c>
      <c r="AE4285" s="95" t="s">
        <v>61</v>
      </c>
      <c r="AF4285" s="95" t="s">
        <v>61</v>
      </c>
      <c r="AG4285" s="95" t="s">
        <v>89</v>
      </c>
      <c r="AH4285" s="95" t="s">
        <v>89</v>
      </c>
      <c r="AI4285" s="95" t="s">
        <v>89</v>
      </c>
      <c r="AJ4285" s="95" t="s">
        <v>89</v>
      </c>
      <c r="AK4285" s="95" t="s">
        <v>89</v>
      </c>
      <c r="AL4285" s="95" t="s">
        <v>89</v>
      </c>
      <c r="AM4285" s="95" t="s">
        <v>89</v>
      </c>
      <c r="AN4285" s="95" t="s">
        <v>89</v>
      </c>
      <c r="AO4285" s="95" t="s">
        <v>89</v>
      </c>
      <c r="AP4285" s="95" t="s">
        <v>89</v>
      </c>
      <c r="AQ4285" s="95" t="s">
        <v>90</v>
      </c>
      <c r="AR4285" s="95" t="s">
        <v>90</v>
      </c>
      <c r="AS4285" s="95" t="s">
        <v>25691</v>
      </c>
      <c r="AT4285" s="95" t="s">
        <v>92</v>
      </c>
      <c r="AU4285" s="95" t="s">
        <v>92</v>
      </c>
      <c r="AV4285" s="95" t="s">
        <v>93</v>
      </c>
      <c r="AW4285" s="95" t="s">
        <v>5867</v>
      </c>
      <c r="AX4285" s="95" t="s">
        <v>37003</v>
      </c>
      <c r="AY4285" s="95" t="s">
        <v>5869</v>
      </c>
      <c r="AZ4285" s="95" t="s">
        <v>37003</v>
      </c>
      <c r="BA4285" s="95" t="s">
        <v>97</v>
      </c>
      <c r="BB4285" s="95" t="s">
        <v>37004</v>
      </c>
      <c r="BC4285" s="95" t="s">
        <v>99</v>
      </c>
      <c r="BD4285" s="95" t="s">
        <v>150</v>
      </c>
      <c r="BE4285" s="95" t="s">
        <v>61</v>
      </c>
      <c r="BF4285" s="95" t="s">
        <v>380</v>
      </c>
      <c r="BG4285" s="95" t="s">
        <v>101</v>
      </c>
    </row>
    <row r="4286" s="86" customFormat="1" ht="19" customHeight="1" spans="1:59">
      <c r="A4286" s="95" t="s">
        <v>1774</v>
      </c>
      <c r="B4286" s="95" t="s">
        <v>1775</v>
      </c>
      <c r="C4286" s="95" t="s">
        <v>3363</v>
      </c>
      <c r="D4286" s="95" t="s">
        <v>3364</v>
      </c>
      <c r="E4286" s="95" t="s">
        <v>3365</v>
      </c>
      <c r="F4286" s="95" t="s">
        <v>3366</v>
      </c>
      <c r="G4286" s="95" t="s">
        <v>3367</v>
      </c>
      <c r="H4286" s="95" t="s">
        <v>109</v>
      </c>
      <c r="I4286" s="95" t="s">
        <v>37005</v>
      </c>
      <c r="J4286" s="95" t="s">
        <v>37006</v>
      </c>
      <c r="K4286" s="95" t="s">
        <v>37007</v>
      </c>
      <c r="L4286" s="95" t="s">
        <v>73</v>
      </c>
      <c r="M4286" s="95" t="s">
        <v>37008</v>
      </c>
      <c r="N4286" s="95" t="s">
        <v>23711</v>
      </c>
      <c r="O4286" s="95" t="s">
        <v>115</v>
      </c>
      <c r="P4286" s="95" t="s">
        <v>116</v>
      </c>
      <c r="Q4286" s="95" t="s">
        <v>117</v>
      </c>
      <c r="R4286" s="95" t="s">
        <v>116</v>
      </c>
      <c r="S4286" s="95" t="s">
        <v>37009</v>
      </c>
      <c r="T4286" s="95" t="s">
        <v>380</v>
      </c>
      <c r="U4286" s="96">
        <v>0</v>
      </c>
      <c r="V4286" s="96">
        <v>3517</v>
      </c>
      <c r="W4286" s="96">
        <v>2400</v>
      </c>
      <c r="X4286" s="96">
        <v>1000</v>
      </c>
      <c r="Y4286" s="95" t="s">
        <v>82</v>
      </c>
      <c r="Z4286" s="95" t="s">
        <v>25689</v>
      </c>
      <c r="AA4286" s="95" t="s">
        <v>84</v>
      </c>
      <c r="AB4286" s="95" t="s">
        <v>3372</v>
      </c>
      <c r="AC4286" s="95" t="s">
        <v>26031</v>
      </c>
      <c r="AD4286" s="95" t="s">
        <v>87</v>
      </c>
      <c r="AE4286" s="95" t="s">
        <v>61</v>
      </c>
      <c r="AF4286" s="95" t="s">
        <v>61</v>
      </c>
      <c r="AG4286" s="95" t="s">
        <v>89</v>
      </c>
      <c r="AH4286" s="95" t="s">
        <v>89</v>
      </c>
      <c r="AI4286" s="95" t="s">
        <v>89</v>
      </c>
      <c r="AJ4286" s="95" t="s">
        <v>88</v>
      </c>
      <c r="AK4286" s="95" t="s">
        <v>89</v>
      </c>
      <c r="AL4286" s="95" t="s">
        <v>89</v>
      </c>
      <c r="AM4286" s="95" t="s">
        <v>89</v>
      </c>
      <c r="AN4286" s="95" t="s">
        <v>89</v>
      </c>
      <c r="AO4286" s="95" t="s">
        <v>88</v>
      </c>
      <c r="AP4286" s="95" t="s">
        <v>89</v>
      </c>
      <c r="AQ4286" s="95" t="s">
        <v>90</v>
      </c>
      <c r="AR4286" s="95" t="s">
        <v>90</v>
      </c>
      <c r="AS4286" s="95" t="s">
        <v>25691</v>
      </c>
      <c r="AT4286" s="95" t="s">
        <v>92</v>
      </c>
      <c r="AU4286" s="95" t="s">
        <v>92</v>
      </c>
      <c r="AV4286" s="95" t="s">
        <v>93</v>
      </c>
      <c r="AW4286" s="95" t="s">
        <v>3373</v>
      </c>
      <c r="AX4286" s="95" t="s">
        <v>37010</v>
      </c>
      <c r="AY4286" s="95" t="s">
        <v>3375</v>
      </c>
      <c r="AZ4286" s="95" t="s">
        <v>37010</v>
      </c>
      <c r="BA4286" s="95" t="s">
        <v>97</v>
      </c>
      <c r="BB4286" s="95" t="s">
        <v>37011</v>
      </c>
      <c r="BC4286" s="95" t="s">
        <v>99</v>
      </c>
      <c r="BD4286" s="95" t="s">
        <v>100</v>
      </c>
      <c r="BE4286" s="95" t="s">
        <v>61</v>
      </c>
      <c r="BF4286" s="95" t="s">
        <v>380</v>
      </c>
      <c r="BG4286" s="95" t="s">
        <v>101</v>
      </c>
    </row>
    <row r="4287" s="86" customFormat="1" ht="19" customHeight="1" spans="1:59">
      <c r="A4287" s="95" t="s">
        <v>485</v>
      </c>
      <c r="B4287" s="95" t="s">
        <v>486</v>
      </c>
      <c r="C4287" s="95" t="s">
        <v>1215</v>
      </c>
      <c r="D4287" s="95" t="s">
        <v>1216</v>
      </c>
      <c r="E4287" s="95" t="s">
        <v>37012</v>
      </c>
      <c r="F4287" s="95" t="s">
        <v>32398</v>
      </c>
      <c r="G4287" s="95" t="s">
        <v>27140</v>
      </c>
      <c r="H4287" s="95" t="s">
        <v>2636</v>
      </c>
      <c r="I4287" s="95" t="s">
        <v>37013</v>
      </c>
      <c r="J4287" s="95" t="s">
        <v>37014</v>
      </c>
      <c r="K4287" s="95" t="s">
        <v>37015</v>
      </c>
      <c r="L4287" s="95" t="s">
        <v>73</v>
      </c>
      <c r="M4287" s="95" t="s">
        <v>6709</v>
      </c>
      <c r="N4287" s="95" t="s">
        <v>5834</v>
      </c>
      <c r="O4287" s="95" t="s">
        <v>3774</v>
      </c>
      <c r="P4287" s="95" t="s">
        <v>7059</v>
      </c>
      <c r="Q4287" s="95" t="s">
        <v>7060</v>
      </c>
      <c r="R4287" s="95" t="s">
        <v>7059</v>
      </c>
      <c r="S4287" s="95" t="s">
        <v>37016</v>
      </c>
      <c r="T4287" s="95" t="s">
        <v>380</v>
      </c>
      <c r="U4287" s="96">
        <v>0</v>
      </c>
      <c r="V4287" s="96">
        <v>8000</v>
      </c>
      <c r="W4287" s="96">
        <v>4500</v>
      </c>
      <c r="X4287" s="96">
        <v>2000</v>
      </c>
      <c r="Y4287" s="95" t="s">
        <v>82</v>
      </c>
      <c r="Z4287" s="95" t="s">
        <v>25689</v>
      </c>
      <c r="AA4287" s="95" t="s">
        <v>84</v>
      </c>
      <c r="AB4287" s="95" t="s">
        <v>37017</v>
      </c>
      <c r="AC4287" s="95" t="s">
        <v>11915</v>
      </c>
      <c r="AD4287" s="95" t="s">
        <v>87</v>
      </c>
      <c r="AE4287" s="95" t="s">
        <v>61</v>
      </c>
      <c r="AF4287" s="95" t="s">
        <v>61</v>
      </c>
      <c r="AG4287" s="95" t="s">
        <v>89</v>
      </c>
      <c r="AH4287" s="95" t="s">
        <v>89</v>
      </c>
      <c r="AI4287" s="95" t="s">
        <v>88</v>
      </c>
      <c r="AJ4287" s="95" t="s">
        <v>88</v>
      </c>
      <c r="AK4287" s="95" t="s">
        <v>89</v>
      </c>
      <c r="AL4287" s="95" t="s">
        <v>88</v>
      </c>
      <c r="AM4287" s="95" t="s">
        <v>88</v>
      </c>
      <c r="AN4287" s="95" t="s">
        <v>88</v>
      </c>
      <c r="AO4287" s="95" t="s">
        <v>88</v>
      </c>
      <c r="AP4287" s="95" t="s">
        <v>89</v>
      </c>
      <c r="AQ4287" s="95" t="s">
        <v>90</v>
      </c>
      <c r="AR4287" s="95" t="s">
        <v>90</v>
      </c>
      <c r="AS4287" s="95" t="s">
        <v>25691</v>
      </c>
      <c r="AT4287" s="95" t="s">
        <v>92</v>
      </c>
      <c r="AU4287" s="95" t="s">
        <v>92</v>
      </c>
      <c r="AV4287" s="95" t="s">
        <v>93</v>
      </c>
      <c r="AW4287" s="95" t="s">
        <v>37018</v>
      </c>
      <c r="AX4287" s="95" t="s">
        <v>37019</v>
      </c>
      <c r="AY4287" s="95" t="s">
        <v>37020</v>
      </c>
      <c r="AZ4287" s="95" t="s">
        <v>37019</v>
      </c>
      <c r="BA4287" s="95" t="s">
        <v>97</v>
      </c>
      <c r="BB4287" s="95" t="s">
        <v>37021</v>
      </c>
      <c r="BC4287" s="95" t="s">
        <v>99</v>
      </c>
      <c r="BD4287" s="95" t="s">
        <v>100</v>
      </c>
      <c r="BE4287" s="95" t="s">
        <v>61</v>
      </c>
      <c r="BF4287" s="95" t="s">
        <v>380</v>
      </c>
      <c r="BG4287" s="95" t="s">
        <v>101</v>
      </c>
    </row>
    <row r="4288" s="86" customFormat="1" ht="19" customHeight="1" spans="1:59">
      <c r="A4288" s="95" t="s">
        <v>226</v>
      </c>
      <c r="B4288" s="95" t="s">
        <v>227</v>
      </c>
      <c r="C4288" s="95" t="s">
        <v>11808</v>
      </c>
      <c r="D4288" s="95" t="s">
        <v>11809</v>
      </c>
      <c r="E4288" s="95" t="s">
        <v>11810</v>
      </c>
      <c r="F4288" s="95" t="s">
        <v>11811</v>
      </c>
      <c r="G4288" s="95" t="s">
        <v>2174</v>
      </c>
      <c r="H4288" s="95" t="s">
        <v>1299</v>
      </c>
      <c r="I4288" s="95" t="s">
        <v>37022</v>
      </c>
      <c r="J4288" s="95" t="s">
        <v>37023</v>
      </c>
      <c r="K4288" s="95" t="s">
        <v>37024</v>
      </c>
      <c r="L4288" s="95" t="s">
        <v>73</v>
      </c>
      <c r="M4288" s="95" t="s">
        <v>113</v>
      </c>
      <c r="N4288" s="95" t="s">
        <v>37025</v>
      </c>
      <c r="O4288" s="95" t="s">
        <v>2764</v>
      </c>
      <c r="P4288" s="95" t="s">
        <v>2765</v>
      </c>
      <c r="Q4288" s="95" t="s">
        <v>3670</v>
      </c>
      <c r="R4288" s="95" t="s">
        <v>3671</v>
      </c>
      <c r="S4288" s="95" t="s">
        <v>37026</v>
      </c>
      <c r="T4288" s="95" t="s">
        <v>380</v>
      </c>
      <c r="U4288" s="96">
        <v>0</v>
      </c>
      <c r="V4288" s="96">
        <v>40000</v>
      </c>
      <c r="W4288" s="96">
        <v>20000</v>
      </c>
      <c r="X4288" s="96">
        <v>6000</v>
      </c>
      <c r="Y4288" s="95" t="s">
        <v>82</v>
      </c>
      <c r="Z4288" s="95" t="s">
        <v>25689</v>
      </c>
      <c r="AA4288" s="95" t="s">
        <v>84</v>
      </c>
      <c r="AB4288" s="95" t="s">
        <v>11811</v>
      </c>
      <c r="AC4288" s="95" t="s">
        <v>8465</v>
      </c>
      <c r="AD4288" s="95" t="s">
        <v>87</v>
      </c>
      <c r="AE4288" s="95" t="s">
        <v>61</v>
      </c>
      <c r="AF4288" s="95" t="s">
        <v>61</v>
      </c>
      <c r="AG4288" s="95" t="s">
        <v>89</v>
      </c>
      <c r="AH4288" s="95" t="s">
        <v>89</v>
      </c>
      <c r="AI4288" s="95" t="s">
        <v>89</v>
      </c>
      <c r="AJ4288" s="95" t="s">
        <v>88</v>
      </c>
      <c r="AK4288" s="95" t="s">
        <v>89</v>
      </c>
      <c r="AL4288" s="95" t="s">
        <v>89</v>
      </c>
      <c r="AM4288" s="95" t="s">
        <v>89</v>
      </c>
      <c r="AN4288" s="95" t="s">
        <v>89</v>
      </c>
      <c r="AO4288" s="95" t="s">
        <v>89</v>
      </c>
      <c r="AP4288" s="95" t="s">
        <v>89</v>
      </c>
      <c r="AQ4288" s="95" t="s">
        <v>90</v>
      </c>
      <c r="AR4288" s="95" t="s">
        <v>90</v>
      </c>
      <c r="AS4288" s="95" t="s">
        <v>25691</v>
      </c>
      <c r="AT4288" s="95" t="s">
        <v>92</v>
      </c>
      <c r="AU4288" s="95" t="s">
        <v>92</v>
      </c>
      <c r="AV4288" s="95" t="s">
        <v>93</v>
      </c>
      <c r="AW4288" s="95" t="s">
        <v>11817</v>
      </c>
      <c r="AX4288" s="95" t="s">
        <v>37027</v>
      </c>
      <c r="AY4288" s="95" t="s">
        <v>3921</v>
      </c>
      <c r="AZ4288" s="95" t="s">
        <v>37027</v>
      </c>
      <c r="BA4288" s="95" t="s">
        <v>97</v>
      </c>
      <c r="BB4288" s="95" t="s">
        <v>37028</v>
      </c>
      <c r="BC4288" s="95" t="s">
        <v>99</v>
      </c>
      <c r="BD4288" s="95" t="s">
        <v>100</v>
      </c>
      <c r="BE4288" s="95" t="s">
        <v>61</v>
      </c>
      <c r="BF4288" s="95" t="s">
        <v>380</v>
      </c>
      <c r="BG4288" s="95" t="s">
        <v>101</v>
      </c>
    </row>
    <row r="4289" s="86" customFormat="1" ht="19" customHeight="1" spans="1:59">
      <c r="A4289" s="95" t="s">
        <v>419</v>
      </c>
      <c r="B4289" s="95" t="s">
        <v>420</v>
      </c>
      <c r="C4289" s="95" t="s">
        <v>3839</v>
      </c>
      <c r="D4289" s="95" t="s">
        <v>3840</v>
      </c>
      <c r="E4289" s="95" t="s">
        <v>21374</v>
      </c>
      <c r="F4289" s="95" t="s">
        <v>12796</v>
      </c>
      <c r="G4289" s="95" t="s">
        <v>2264</v>
      </c>
      <c r="H4289" s="95" t="s">
        <v>1571</v>
      </c>
      <c r="I4289" s="95" t="s">
        <v>37029</v>
      </c>
      <c r="J4289" s="95" t="s">
        <v>37030</v>
      </c>
      <c r="K4289" s="95" t="s">
        <v>37031</v>
      </c>
      <c r="L4289" s="95" t="s">
        <v>73</v>
      </c>
      <c r="M4289" s="95" t="s">
        <v>526</v>
      </c>
      <c r="N4289" s="95" t="s">
        <v>2398</v>
      </c>
      <c r="O4289" s="95" t="s">
        <v>949</v>
      </c>
      <c r="P4289" s="95" t="s">
        <v>950</v>
      </c>
      <c r="Q4289" s="95" t="s">
        <v>257</v>
      </c>
      <c r="R4289" s="95" t="s">
        <v>951</v>
      </c>
      <c r="S4289" s="95" t="s">
        <v>37032</v>
      </c>
      <c r="T4289" s="95" t="s">
        <v>380</v>
      </c>
      <c r="U4289" s="96">
        <v>0</v>
      </c>
      <c r="V4289" s="96">
        <v>65000</v>
      </c>
      <c r="W4289" s="96">
        <v>30000</v>
      </c>
      <c r="X4289" s="96">
        <v>10000</v>
      </c>
      <c r="Y4289" s="95" t="s">
        <v>82</v>
      </c>
      <c r="Z4289" s="95" t="s">
        <v>25689</v>
      </c>
      <c r="AA4289" s="95" t="s">
        <v>84</v>
      </c>
      <c r="AB4289" s="95" t="s">
        <v>21379</v>
      </c>
      <c r="AC4289" s="95" t="s">
        <v>8465</v>
      </c>
      <c r="AD4289" s="95" t="s">
        <v>87</v>
      </c>
      <c r="AE4289" s="95" t="s">
        <v>61</v>
      </c>
      <c r="AF4289" s="95" t="s">
        <v>61</v>
      </c>
      <c r="AG4289" s="95" t="s">
        <v>89</v>
      </c>
      <c r="AH4289" s="95" t="s">
        <v>88</v>
      </c>
      <c r="AI4289" s="95" t="s">
        <v>88</v>
      </c>
      <c r="AJ4289" s="95" t="s">
        <v>88</v>
      </c>
      <c r="AK4289" s="95" t="s">
        <v>88</v>
      </c>
      <c r="AL4289" s="95" t="s">
        <v>88</v>
      </c>
      <c r="AM4289" s="95" t="s">
        <v>88</v>
      </c>
      <c r="AN4289" s="95" t="s">
        <v>88</v>
      </c>
      <c r="AO4289" s="95" t="s">
        <v>88</v>
      </c>
      <c r="AP4289" s="95" t="s">
        <v>89</v>
      </c>
      <c r="AQ4289" s="95" t="s">
        <v>90</v>
      </c>
      <c r="AR4289" s="95" t="s">
        <v>90</v>
      </c>
      <c r="AS4289" s="95" t="s">
        <v>25691</v>
      </c>
      <c r="AT4289" s="95" t="s">
        <v>92</v>
      </c>
      <c r="AU4289" s="95" t="s">
        <v>92</v>
      </c>
      <c r="AV4289" s="95" t="s">
        <v>93</v>
      </c>
      <c r="AW4289" s="95" t="s">
        <v>21380</v>
      </c>
      <c r="AX4289" s="95" t="s">
        <v>37033</v>
      </c>
      <c r="AY4289" s="95" t="s">
        <v>21382</v>
      </c>
      <c r="AZ4289" s="95" t="s">
        <v>37033</v>
      </c>
      <c r="BA4289" s="95" t="s">
        <v>97</v>
      </c>
      <c r="BB4289" s="95" t="s">
        <v>37034</v>
      </c>
      <c r="BC4289" s="95" t="s">
        <v>99</v>
      </c>
      <c r="BD4289" s="95" t="s">
        <v>100</v>
      </c>
      <c r="BE4289" s="95" t="s">
        <v>61</v>
      </c>
      <c r="BF4289" s="95" t="s">
        <v>380</v>
      </c>
      <c r="BG4289" s="95" t="s">
        <v>101</v>
      </c>
    </row>
    <row r="4290" s="86" customFormat="1" ht="19" customHeight="1" spans="1:59">
      <c r="A4290" s="95" t="s">
        <v>226</v>
      </c>
      <c r="B4290" s="95" t="s">
        <v>227</v>
      </c>
      <c r="C4290" s="95" t="s">
        <v>4521</v>
      </c>
      <c r="D4290" s="95" t="s">
        <v>4522</v>
      </c>
      <c r="E4290" s="95" t="s">
        <v>37035</v>
      </c>
      <c r="F4290" s="95" t="s">
        <v>37036</v>
      </c>
      <c r="G4290" s="95" t="s">
        <v>22343</v>
      </c>
      <c r="H4290" s="95" t="s">
        <v>158</v>
      </c>
      <c r="I4290" s="95" t="s">
        <v>37037</v>
      </c>
      <c r="J4290" s="95" t="s">
        <v>37038</v>
      </c>
      <c r="K4290" s="95" t="s">
        <v>37039</v>
      </c>
      <c r="L4290" s="95" t="s">
        <v>73</v>
      </c>
      <c r="M4290" s="95" t="s">
        <v>2014</v>
      </c>
      <c r="N4290" s="95" t="s">
        <v>1835</v>
      </c>
      <c r="O4290" s="95" t="s">
        <v>164</v>
      </c>
      <c r="P4290" s="95" t="s">
        <v>165</v>
      </c>
      <c r="Q4290" s="95" t="s">
        <v>166</v>
      </c>
      <c r="R4290" s="95" t="s">
        <v>167</v>
      </c>
      <c r="S4290" s="95" t="s">
        <v>37040</v>
      </c>
      <c r="T4290" s="95" t="s">
        <v>119</v>
      </c>
      <c r="U4290" s="96">
        <v>0</v>
      </c>
      <c r="V4290" s="96">
        <v>4500</v>
      </c>
      <c r="W4290" s="96">
        <v>3600</v>
      </c>
      <c r="X4290" s="96">
        <v>1600</v>
      </c>
      <c r="Y4290" s="95" t="s">
        <v>82</v>
      </c>
      <c r="Z4290" s="95" t="s">
        <v>25689</v>
      </c>
      <c r="AA4290" s="95" t="s">
        <v>84</v>
      </c>
      <c r="AB4290" s="95" t="s">
        <v>37036</v>
      </c>
      <c r="AC4290" s="95" t="s">
        <v>25690</v>
      </c>
      <c r="AD4290" s="95" t="s">
        <v>87</v>
      </c>
      <c r="AE4290" s="95" t="s">
        <v>61</v>
      </c>
      <c r="AF4290" s="95" t="s">
        <v>61</v>
      </c>
      <c r="AG4290" s="95" t="s">
        <v>89</v>
      </c>
      <c r="AH4290" s="95" t="s">
        <v>88</v>
      </c>
      <c r="AI4290" s="95" t="s">
        <v>88</v>
      </c>
      <c r="AJ4290" s="95" t="s">
        <v>88</v>
      </c>
      <c r="AK4290" s="95" t="s">
        <v>88</v>
      </c>
      <c r="AL4290" s="95" t="s">
        <v>88</v>
      </c>
      <c r="AM4290" s="95" t="s">
        <v>88</v>
      </c>
      <c r="AN4290" s="95" t="s">
        <v>88</v>
      </c>
      <c r="AO4290" s="95" t="s">
        <v>88</v>
      </c>
      <c r="AP4290" s="95" t="s">
        <v>89</v>
      </c>
      <c r="AQ4290" s="95" t="s">
        <v>90</v>
      </c>
      <c r="AR4290" s="95" t="s">
        <v>90</v>
      </c>
      <c r="AS4290" s="95" t="s">
        <v>25691</v>
      </c>
      <c r="AT4290" s="95" t="s">
        <v>92</v>
      </c>
      <c r="AU4290" s="95" t="s">
        <v>92</v>
      </c>
      <c r="AV4290" s="95" t="s">
        <v>93</v>
      </c>
      <c r="AW4290" s="95" t="s">
        <v>37041</v>
      </c>
      <c r="AX4290" s="95" t="s">
        <v>37042</v>
      </c>
      <c r="AY4290" s="95" t="s">
        <v>37043</v>
      </c>
      <c r="AZ4290" s="95" t="s">
        <v>37042</v>
      </c>
      <c r="BA4290" s="95" t="s">
        <v>97</v>
      </c>
      <c r="BB4290" s="95" t="s">
        <v>37044</v>
      </c>
      <c r="BC4290" s="95" t="s">
        <v>99</v>
      </c>
      <c r="BD4290" s="95" t="s">
        <v>100</v>
      </c>
      <c r="BE4290" s="95" t="s">
        <v>61</v>
      </c>
      <c r="BF4290" s="95" t="s">
        <v>119</v>
      </c>
      <c r="BG4290" s="95" t="s">
        <v>101</v>
      </c>
    </row>
    <row r="4291" s="86" customFormat="1" ht="19" customHeight="1" spans="1:59">
      <c r="A4291" s="95" t="s">
        <v>174</v>
      </c>
      <c r="B4291" s="95" t="s">
        <v>175</v>
      </c>
      <c r="C4291" s="95" t="s">
        <v>9907</v>
      </c>
      <c r="D4291" s="95" t="s">
        <v>9908</v>
      </c>
      <c r="E4291" s="95" t="s">
        <v>37045</v>
      </c>
      <c r="F4291" s="95" t="s">
        <v>9910</v>
      </c>
      <c r="G4291" s="95" t="s">
        <v>893</v>
      </c>
      <c r="H4291" s="95" t="s">
        <v>109</v>
      </c>
      <c r="I4291" s="95" t="s">
        <v>37046</v>
      </c>
      <c r="J4291" s="95" t="s">
        <v>37047</v>
      </c>
      <c r="K4291" s="95" t="s">
        <v>37048</v>
      </c>
      <c r="L4291" s="95" t="s">
        <v>73</v>
      </c>
      <c r="M4291" s="95" t="s">
        <v>526</v>
      </c>
      <c r="N4291" s="95" t="s">
        <v>6778</v>
      </c>
      <c r="O4291" s="95" t="s">
        <v>774</v>
      </c>
      <c r="P4291" s="95" t="s">
        <v>775</v>
      </c>
      <c r="Q4291" s="95" t="s">
        <v>1940</v>
      </c>
      <c r="R4291" s="95" t="s">
        <v>1941</v>
      </c>
      <c r="S4291" s="95" t="s">
        <v>37049</v>
      </c>
      <c r="T4291" s="95" t="s">
        <v>262</v>
      </c>
      <c r="U4291" s="96">
        <v>0</v>
      </c>
      <c r="V4291" s="96">
        <v>6100</v>
      </c>
      <c r="W4291" s="96">
        <v>4880</v>
      </c>
      <c r="X4291" s="96">
        <v>4880</v>
      </c>
      <c r="Y4291" s="95" t="s">
        <v>82</v>
      </c>
      <c r="Z4291" s="95" t="s">
        <v>25689</v>
      </c>
      <c r="AA4291" s="95" t="s">
        <v>84</v>
      </c>
      <c r="AB4291" s="95" t="s">
        <v>37050</v>
      </c>
      <c r="AC4291" s="95" t="s">
        <v>25690</v>
      </c>
      <c r="AD4291" s="95" t="s">
        <v>87</v>
      </c>
      <c r="AE4291" s="95" t="s">
        <v>61</v>
      </c>
      <c r="AF4291" s="95" t="s">
        <v>61</v>
      </c>
      <c r="AG4291" s="95" t="s">
        <v>89</v>
      </c>
      <c r="AH4291" s="95" t="s">
        <v>89</v>
      </c>
      <c r="AI4291" s="95" t="s">
        <v>88</v>
      </c>
      <c r="AJ4291" s="95" t="s">
        <v>88</v>
      </c>
      <c r="AK4291" s="95" t="s">
        <v>89</v>
      </c>
      <c r="AL4291" s="95" t="s">
        <v>88</v>
      </c>
      <c r="AM4291" s="95" t="s">
        <v>88</v>
      </c>
      <c r="AN4291" s="95" t="s">
        <v>88</v>
      </c>
      <c r="AO4291" s="95" t="s">
        <v>88</v>
      </c>
      <c r="AP4291" s="95" t="s">
        <v>89</v>
      </c>
      <c r="AQ4291" s="95" t="s">
        <v>90</v>
      </c>
      <c r="AR4291" s="95" t="s">
        <v>90</v>
      </c>
      <c r="AS4291" s="95" t="s">
        <v>25691</v>
      </c>
      <c r="AT4291" s="95" t="s">
        <v>92</v>
      </c>
      <c r="AU4291" s="95" t="s">
        <v>92</v>
      </c>
      <c r="AV4291" s="95" t="s">
        <v>93</v>
      </c>
      <c r="AW4291" s="95" t="s">
        <v>37051</v>
      </c>
      <c r="AX4291" s="95" t="s">
        <v>37052</v>
      </c>
      <c r="AY4291" s="95" t="s">
        <v>3921</v>
      </c>
      <c r="AZ4291" s="95" t="s">
        <v>37052</v>
      </c>
      <c r="BA4291" s="95" t="s">
        <v>97</v>
      </c>
      <c r="BB4291" s="95" t="s">
        <v>37053</v>
      </c>
      <c r="BC4291" s="95" t="s">
        <v>99</v>
      </c>
      <c r="BD4291" s="95" t="s">
        <v>100</v>
      </c>
      <c r="BE4291" s="95" t="s">
        <v>61</v>
      </c>
      <c r="BF4291" s="95" t="s">
        <v>262</v>
      </c>
      <c r="BG4291" s="95" t="s">
        <v>101</v>
      </c>
    </row>
    <row r="4292" s="86" customFormat="1" ht="19" customHeight="1" spans="1:59">
      <c r="A4292" s="95" t="s">
        <v>226</v>
      </c>
      <c r="B4292" s="95" t="s">
        <v>227</v>
      </c>
      <c r="C4292" s="95" t="s">
        <v>1512</v>
      </c>
      <c r="D4292" s="95" t="s">
        <v>1513</v>
      </c>
      <c r="E4292" s="95" t="s">
        <v>37054</v>
      </c>
      <c r="F4292" s="95" t="s">
        <v>37055</v>
      </c>
      <c r="G4292" s="95" t="s">
        <v>22343</v>
      </c>
      <c r="H4292" s="95" t="s">
        <v>158</v>
      </c>
      <c r="I4292" s="95" t="s">
        <v>37056</v>
      </c>
      <c r="J4292" s="95" t="s">
        <v>37057</v>
      </c>
      <c r="K4292" s="95" t="s">
        <v>37058</v>
      </c>
      <c r="L4292" s="95" t="s">
        <v>73</v>
      </c>
      <c r="M4292" s="95" t="s">
        <v>184</v>
      </c>
      <c r="N4292" s="95" t="s">
        <v>342</v>
      </c>
      <c r="O4292" s="95" t="s">
        <v>164</v>
      </c>
      <c r="P4292" s="95" t="s">
        <v>165</v>
      </c>
      <c r="Q4292" s="95" t="s">
        <v>166</v>
      </c>
      <c r="R4292" s="95" t="s">
        <v>167</v>
      </c>
      <c r="S4292" s="95" t="s">
        <v>37059</v>
      </c>
      <c r="T4292" s="95" t="s">
        <v>380</v>
      </c>
      <c r="U4292" s="96">
        <v>0</v>
      </c>
      <c r="V4292" s="96">
        <v>1550</v>
      </c>
      <c r="W4292" s="96">
        <v>1200</v>
      </c>
      <c r="X4292" s="96">
        <v>1200</v>
      </c>
      <c r="Y4292" s="95" t="s">
        <v>82</v>
      </c>
      <c r="Z4292" s="95" t="s">
        <v>25689</v>
      </c>
      <c r="AA4292" s="95" t="s">
        <v>84</v>
      </c>
      <c r="AB4292" s="95" t="s">
        <v>329</v>
      </c>
      <c r="AC4292" s="95" t="s">
        <v>25690</v>
      </c>
      <c r="AD4292" s="95" t="s">
        <v>87</v>
      </c>
      <c r="AE4292" s="95" t="s">
        <v>61</v>
      </c>
      <c r="AF4292" s="95" t="s">
        <v>61</v>
      </c>
      <c r="AG4292" s="95" t="s">
        <v>89</v>
      </c>
      <c r="AH4292" s="95" t="s">
        <v>89</v>
      </c>
      <c r="AI4292" s="95" t="s">
        <v>89</v>
      </c>
      <c r="AJ4292" s="95" t="s">
        <v>88</v>
      </c>
      <c r="AK4292" s="95" t="s">
        <v>89</v>
      </c>
      <c r="AL4292" s="95" t="s">
        <v>89</v>
      </c>
      <c r="AM4292" s="95" t="s">
        <v>89</v>
      </c>
      <c r="AN4292" s="95" t="s">
        <v>89</v>
      </c>
      <c r="AO4292" s="95" t="s">
        <v>89</v>
      </c>
      <c r="AP4292" s="95" t="s">
        <v>89</v>
      </c>
      <c r="AQ4292" s="95" t="s">
        <v>90</v>
      </c>
      <c r="AR4292" s="95" t="s">
        <v>90</v>
      </c>
      <c r="AS4292" s="95" t="s">
        <v>25691</v>
      </c>
      <c r="AT4292" s="95" t="s">
        <v>92</v>
      </c>
      <c r="AU4292" s="95" t="s">
        <v>92</v>
      </c>
      <c r="AV4292" s="95" t="s">
        <v>93</v>
      </c>
      <c r="AW4292" s="95" t="s">
        <v>37060</v>
      </c>
      <c r="AX4292" s="95" t="s">
        <v>37061</v>
      </c>
      <c r="AY4292" s="95" t="s">
        <v>37062</v>
      </c>
      <c r="AZ4292" s="95" t="s">
        <v>37061</v>
      </c>
      <c r="BA4292" s="95" t="s">
        <v>97</v>
      </c>
      <c r="BB4292" s="95" t="s">
        <v>37063</v>
      </c>
      <c r="BC4292" s="95" t="s">
        <v>99</v>
      </c>
      <c r="BD4292" s="95" t="s">
        <v>100</v>
      </c>
      <c r="BE4292" s="95" t="s">
        <v>61</v>
      </c>
      <c r="BF4292" s="95" t="s">
        <v>380</v>
      </c>
      <c r="BG4292" s="95" t="s">
        <v>101</v>
      </c>
    </row>
    <row r="4293" s="86" customFormat="1" ht="19" customHeight="1" spans="1:59">
      <c r="A4293" s="95" t="s">
        <v>102</v>
      </c>
      <c r="B4293" s="95" t="s">
        <v>103</v>
      </c>
      <c r="C4293" s="95" t="s">
        <v>4432</v>
      </c>
      <c r="D4293" s="95" t="s">
        <v>4433</v>
      </c>
      <c r="E4293" s="95" t="s">
        <v>37064</v>
      </c>
      <c r="F4293" s="95" t="s">
        <v>4435</v>
      </c>
      <c r="G4293" s="95" t="s">
        <v>4580</v>
      </c>
      <c r="H4293" s="95" t="s">
        <v>109</v>
      </c>
      <c r="I4293" s="95" t="s">
        <v>37065</v>
      </c>
      <c r="J4293" s="95" t="s">
        <v>37066</v>
      </c>
      <c r="K4293" s="95" t="s">
        <v>37067</v>
      </c>
      <c r="L4293" s="95" t="s">
        <v>73</v>
      </c>
      <c r="M4293" s="95" t="s">
        <v>1526</v>
      </c>
      <c r="N4293" s="95" t="s">
        <v>114</v>
      </c>
      <c r="O4293" s="95" t="s">
        <v>774</v>
      </c>
      <c r="P4293" s="95" t="s">
        <v>775</v>
      </c>
      <c r="Q4293" s="95" t="s">
        <v>1940</v>
      </c>
      <c r="R4293" s="95" t="s">
        <v>1941</v>
      </c>
      <c r="S4293" s="95" t="s">
        <v>37068</v>
      </c>
      <c r="T4293" s="95" t="s">
        <v>380</v>
      </c>
      <c r="U4293" s="96">
        <v>0</v>
      </c>
      <c r="V4293" s="96">
        <v>22000</v>
      </c>
      <c r="W4293" s="96">
        <v>15000</v>
      </c>
      <c r="X4293" s="96">
        <v>12000</v>
      </c>
      <c r="Y4293" s="95" t="s">
        <v>82</v>
      </c>
      <c r="Z4293" s="95" t="s">
        <v>25689</v>
      </c>
      <c r="AA4293" s="95" t="s">
        <v>84</v>
      </c>
      <c r="AB4293" s="95" t="s">
        <v>19369</v>
      </c>
      <c r="AC4293" s="95" t="s">
        <v>8465</v>
      </c>
      <c r="AD4293" s="95" t="s">
        <v>87</v>
      </c>
      <c r="AE4293" s="95" t="s">
        <v>61</v>
      </c>
      <c r="AF4293" s="95" t="s">
        <v>61</v>
      </c>
      <c r="AG4293" s="95" t="s">
        <v>89</v>
      </c>
      <c r="AH4293" s="95" t="s">
        <v>89</v>
      </c>
      <c r="AI4293" s="95" t="s">
        <v>89</v>
      </c>
      <c r="AJ4293" s="95" t="s">
        <v>88</v>
      </c>
      <c r="AK4293" s="95" t="s">
        <v>89</v>
      </c>
      <c r="AL4293" s="95" t="s">
        <v>89</v>
      </c>
      <c r="AM4293" s="95" t="s">
        <v>89</v>
      </c>
      <c r="AN4293" s="95" t="s">
        <v>89</v>
      </c>
      <c r="AO4293" s="95" t="s">
        <v>88</v>
      </c>
      <c r="AP4293" s="95" t="s">
        <v>89</v>
      </c>
      <c r="AQ4293" s="95" t="s">
        <v>90</v>
      </c>
      <c r="AR4293" s="95" t="s">
        <v>90</v>
      </c>
      <c r="AS4293" s="95" t="s">
        <v>25691</v>
      </c>
      <c r="AT4293" s="95" t="s">
        <v>92</v>
      </c>
      <c r="AU4293" s="95" t="s">
        <v>92</v>
      </c>
      <c r="AV4293" s="95" t="s">
        <v>93</v>
      </c>
      <c r="AW4293" s="95" t="s">
        <v>37069</v>
      </c>
      <c r="AX4293" s="95" t="s">
        <v>37070</v>
      </c>
      <c r="AY4293" s="95" t="s">
        <v>10483</v>
      </c>
      <c r="AZ4293" s="95" t="s">
        <v>37070</v>
      </c>
      <c r="BA4293" s="95" t="s">
        <v>97</v>
      </c>
      <c r="BB4293" s="95" t="s">
        <v>37071</v>
      </c>
      <c r="BC4293" s="95" t="s">
        <v>99</v>
      </c>
      <c r="BD4293" s="95" t="s">
        <v>100</v>
      </c>
      <c r="BE4293" s="95" t="s">
        <v>61</v>
      </c>
      <c r="BF4293" s="95" t="s">
        <v>380</v>
      </c>
      <c r="BG4293" s="95" t="s">
        <v>101</v>
      </c>
    </row>
    <row r="4294" s="86" customFormat="1" ht="19" customHeight="1" spans="1:59">
      <c r="A4294" s="95" t="s">
        <v>646</v>
      </c>
      <c r="B4294" s="95" t="s">
        <v>647</v>
      </c>
      <c r="C4294" s="95" t="s">
        <v>2304</v>
      </c>
      <c r="D4294" s="95" t="s">
        <v>2305</v>
      </c>
      <c r="E4294" s="95" t="s">
        <v>7801</v>
      </c>
      <c r="F4294" s="95" t="s">
        <v>37072</v>
      </c>
      <c r="G4294" s="95" t="s">
        <v>5713</v>
      </c>
      <c r="H4294" s="95" t="s">
        <v>2216</v>
      </c>
      <c r="I4294" s="95" t="s">
        <v>37073</v>
      </c>
      <c r="J4294" s="95" t="s">
        <v>37074</v>
      </c>
      <c r="K4294" s="95" t="s">
        <v>37075</v>
      </c>
      <c r="L4294" s="95" t="s">
        <v>73</v>
      </c>
      <c r="M4294" s="95" t="s">
        <v>2014</v>
      </c>
      <c r="N4294" s="95" t="s">
        <v>2954</v>
      </c>
      <c r="O4294" s="95" t="s">
        <v>2221</v>
      </c>
      <c r="P4294" s="95" t="s">
        <v>2222</v>
      </c>
      <c r="Q4294" s="95" t="s">
        <v>2223</v>
      </c>
      <c r="R4294" s="95" t="s">
        <v>2224</v>
      </c>
      <c r="S4294" s="95" t="s">
        <v>37076</v>
      </c>
      <c r="T4294" s="95" t="s">
        <v>119</v>
      </c>
      <c r="U4294" s="96">
        <v>0</v>
      </c>
      <c r="V4294" s="96">
        <v>26352</v>
      </c>
      <c r="W4294" s="96">
        <v>19000</v>
      </c>
      <c r="X4294" s="96">
        <v>10000</v>
      </c>
      <c r="Y4294" s="95" t="s">
        <v>82</v>
      </c>
      <c r="Z4294" s="95" t="s">
        <v>25689</v>
      </c>
      <c r="AA4294" s="95" t="s">
        <v>84</v>
      </c>
      <c r="AB4294" s="95" t="s">
        <v>7809</v>
      </c>
      <c r="AC4294" s="95" t="s">
        <v>26031</v>
      </c>
      <c r="AD4294" s="95" t="s">
        <v>87</v>
      </c>
      <c r="AE4294" s="95" t="s">
        <v>61</v>
      </c>
      <c r="AF4294" s="95" t="s">
        <v>61</v>
      </c>
      <c r="AG4294" s="95" t="s">
        <v>89</v>
      </c>
      <c r="AH4294" s="95" t="s">
        <v>89</v>
      </c>
      <c r="AI4294" s="95" t="s">
        <v>89</v>
      </c>
      <c r="AJ4294" s="95" t="s">
        <v>89</v>
      </c>
      <c r="AK4294" s="95" t="s">
        <v>89</v>
      </c>
      <c r="AL4294" s="95" t="s">
        <v>89</v>
      </c>
      <c r="AM4294" s="95" t="s">
        <v>89</v>
      </c>
      <c r="AN4294" s="95" t="s">
        <v>89</v>
      </c>
      <c r="AO4294" s="95" t="s">
        <v>89</v>
      </c>
      <c r="AP4294" s="95" t="s">
        <v>89</v>
      </c>
      <c r="AQ4294" s="95" t="s">
        <v>90</v>
      </c>
      <c r="AR4294" s="95" t="s">
        <v>90</v>
      </c>
      <c r="AS4294" s="95" t="s">
        <v>25691</v>
      </c>
      <c r="AT4294" s="95" t="s">
        <v>92</v>
      </c>
      <c r="AU4294" s="95" t="s">
        <v>92</v>
      </c>
      <c r="AV4294" s="95" t="s">
        <v>93</v>
      </c>
      <c r="AW4294" s="95" t="s">
        <v>7810</v>
      </c>
      <c r="AX4294" s="95" t="s">
        <v>37077</v>
      </c>
      <c r="AY4294" s="95" t="s">
        <v>7812</v>
      </c>
      <c r="AZ4294" s="95" t="s">
        <v>37077</v>
      </c>
      <c r="BA4294" s="95" t="s">
        <v>97</v>
      </c>
      <c r="BB4294" s="95" t="s">
        <v>37078</v>
      </c>
      <c r="BC4294" s="95" t="s">
        <v>99</v>
      </c>
      <c r="BD4294" s="95" t="s">
        <v>100</v>
      </c>
      <c r="BE4294" s="95" t="s">
        <v>61</v>
      </c>
      <c r="BF4294" s="95" t="s">
        <v>119</v>
      </c>
      <c r="BG4294" s="95" t="s">
        <v>101</v>
      </c>
    </row>
    <row r="4295" s="86" customFormat="1" ht="19" customHeight="1" spans="1:59">
      <c r="A4295" s="95" t="s">
        <v>582</v>
      </c>
      <c r="B4295" s="95" t="s">
        <v>583</v>
      </c>
      <c r="C4295" s="95" t="s">
        <v>2472</v>
      </c>
      <c r="D4295" s="95" t="s">
        <v>2473</v>
      </c>
      <c r="E4295" s="95" t="s">
        <v>23450</v>
      </c>
      <c r="F4295" s="95" t="s">
        <v>23451</v>
      </c>
      <c r="G4295" s="95" t="s">
        <v>6502</v>
      </c>
      <c r="H4295" s="95" t="s">
        <v>2885</v>
      </c>
      <c r="I4295" s="95" t="s">
        <v>23452</v>
      </c>
      <c r="J4295" s="95" t="s">
        <v>23453</v>
      </c>
      <c r="K4295" s="95" t="s">
        <v>23454</v>
      </c>
      <c r="L4295" s="95" t="s">
        <v>73</v>
      </c>
      <c r="M4295" s="95" t="s">
        <v>23455</v>
      </c>
      <c r="N4295" s="95" t="s">
        <v>23456</v>
      </c>
      <c r="O4295" s="95" t="s">
        <v>1877</v>
      </c>
      <c r="P4295" s="95" t="s">
        <v>2968</v>
      </c>
      <c r="Q4295" s="95" t="s">
        <v>2891</v>
      </c>
      <c r="R4295" s="95" t="s">
        <v>2892</v>
      </c>
      <c r="S4295" s="95" t="s">
        <v>23457</v>
      </c>
      <c r="T4295" s="95" t="s">
        <v>119</v>
      </c>
      <c r="U4295" s="96">
        <v>0</v>
      </c>
      <c r="V4295" s="96">
        <v>15000</v>
      </c>
      <c r="W4295" s="96">
        <v>7000</v>
      </c>
      <c r="X4295" s="96">
        <v>5000</v>
      </c>
      <c r="Y4295" s="95" t="s">
        <v>143</v>
      </c>
      <c r="Z4295" s="95" t="s">
        <v>25689</v>
      </c>
      <c r="AA4295" s="95" t="s">
        <v>84</v>
      </c>
      <c r="AB4295" s="95" t="s">
        <v>23451</v>
      </c>
      <c r="AC4295" s="95" t="s">
        <v>4869</v>
      </c>
      <c r="AD4295" s="95" t="s">
        <v>87</v>
      </c>
      <c r="AE4295" s="95" t="s">
        <v>61</v>
      </c>
      <c r="AF4295" s="95" t="s">
        <v>61</v>
      </c>
      <c r="AG4295" s="95" t="s">
        <v>89</v>
      </c>
      <c r="AH4295" s="95" t="s">
        <v>89</v>
      </c>
      <c r="AI4295" s="95" t="s">
        <v>89</v>
      </c>
      <c r="AJ4295" s="95" t="s">
        <v>89</v>
      </c>
      <c r="AK4295" s="95" t="s">
        <v>89</v>
      </c>
      <c r="AL4295" s="95" t="s">
        <v>89</v>
      </c>
      <c r="AM4295" s="95" t="s">
        <v>89</v>
      </c>
      <c r="AN4295" s="95" t="s">
        <v>89</v>
      </c>
      <c r="AO4295" s="95" t="s">
        <v>89</v>
      </c>
      <c r="AP4295" s="95" t="s">
        <v>89</v>
      </c>
      <c r="AQ4295" s="95" t="s">
        <v>90</v>
      </c>
      <c r="AR4295" s="95" t="s">
        <v>90</v>
      </c>
      <c r="AS4295" s="95" t="s">
        <v>25691</v>
      </c>
      <c r="AT4295" s="95" t="s">
        <v>92</v>
      </c>
      <c r="AU4295" s="95" t="s">
        <v>92</v>
      </c>
      <c r="AV4295" s="95" t="s">
        <v>93</v>
      </c>
      <c r="AW4295" s="95" t="s">
        <v>23458</v>
      </c>
      <c r="AX4295" s="95" t="s">
        <v>37079</v>
      </c>
      <c r="AY4295" s="95" t="s">
        <v>23460</v>
      </c>
      <c r="AZ4295" s="95" t="s">
        <v>37079</v>
      </c>
      <c r="BA4295" s="95" t="s">
        <v>97</v>
      </c>
      <c r="BB4295" s="95" t="s">
        <v>23461</v>
      </c>
      <c r="BC4295" s="95" t="s">
        <v>99</v>
      </c>
      <c r="BD4295" s="95" t="s">
        <v>150</v>
      </c>
      <c r="BE4295" s="95" t="s">
        <v>61</v>
      </c>
      <c r="BF4295" s="95" t="s">
        <v>119</v>
      </c>
      <c r="BG4295" s="95" t="s">
        <v>101</v>
      </c>
    </row>
    <row r="4296" s="86" customFormat="1" ht="19" customHeight="1" spans="1:59">
      <c r="A4296" s="95" t="s">
        <v>485</v>
      </c>
      <c r="B4296" s="95" t="s">
        <v>486</v>
      </c>
      <c r="C4296" s="95" t="s">
        <v>487</v>
      </c>
      <c r="D4296" s="95" t="s">
        <v>488</v>
      </c>
      <c r="E4296" s="95" t="s">
        <v>18911</v>
      </c>
      <c r="F4296" s="95" t="s">
        <v>37080</v>
      </c>
      <c r="G4296" s="95" t="s">
        <v>26856</v>
      </c>
      <c r="H4296" s="95" t="s">
        <v>539</v>
      </c>
      <c r="I4296" s="95" t="s">
        <v>37081</v>
      </c>
      <c r="J4296" s="95" t="s">
        <v>37082</v>
      </c>
      <c r="K4296" s="95" t="s">
        <v>37083</v>
      </c>
      <c r="L4296" s="95" t="s">
        <v>73</v>
      </c>
      <c r="M4296" s="95" t="s">
        <v>4208</v>
      </c>
      <c r="N4296" s="95" t="s">
        <v>2029</v>
      </c>
      <c r="O4296" s="95" t="s">
        <v>1875</v>
      </c>
      <c r="P4296" s="95" t="s">
        <v>1876</v>
      </c>
      <c r="Q4296" s="95" t="s">
        <v>2597</v>
      </c>
      <c r="R4296" s="95" t="s">
        <v>1878</v>
      </c>
      <c r="S4296" s="95" t="s">
        <v>37084</v>
      </c>
      <c r="T4296" s="95" t="s">
        <v>380</v>
      </c>
      <c r="U4296" s="96">
        <v>0</v>
      </c>
      <c r="V4296" s="96">
        <v>8600</v>
      </c>
      <c r="W4296" s="96">
        <v>5000</v>
      </c>
      <c r="X4296" s="96">
        <v>2500</v>
      </c>
      <c r="Y4296" s="95" t="s">
        <v>82</v>
      </c>
      <c r="Z4296" s="95" t="s">
        <v>25689</v>
      </c>
      <c r="AA4296" s="95" t="s">
        <v>84</v>
      </c>
      <c r="AB4296" s="95" t="s">
        <v>18917</v>
      </c>
      <c r="AC4296" s="95" t="s">
        <v>25900</v>
      </c>
      <c r="AD4296" s="95" t="s">
        <v>87</v>
      </c>
      <c r="AE4296" s="95" t="s">
        <v>61</v>
      </c>
      <c r="AF4296" s="95" t="s">
        <v>37085</v>
      </c>
      <c r="AG4296" s="95" t="s">
        <v>89</v>
      </c>
      <c r="AH4296" s="95" t="s">
        <v>89</v>
      </c>
      <c r="AI4296" s="95" t="s">
        <v>89</v>
      </c>
      <c r="AJ4296" s="95" t="s">
        <v>88</v>
      </c>
      <c r="AK4296" s="95" t="s">
        <v>89</v>
      </c>
      <c r="AL4296" s="95" t="s">
        <v>89</v>
      </c>
      <c r="AM4296" s="95" t="s">
        <v>89</v>
      </c>
      <c r="AN4296" s="95" t="s">
        <v>89</v>
      </c>
      <c r="AO4296" s="95" t="s">
        <v>89</v>
      </c>
      <c r="AP4296" s="95" t="s">
        <v>89</v>
      </c>
      <c r="AQ4296" s="95" t="s">
        <v>90</v>
      </c>
      <c r="AR4296" s="95" t="s">
        <v>90</v>
      </c>
      <c r="AS4296" s="95" t="s">
        <v>25691</v>
      </c>
      <c r="AT4296" s="95" t="s">
        <v>92</v>
      </c>
      <c r="AU4296" s="95" t="s">
        <v>92</v>
      </c>
      <c r="AV4296" s="95" t="s">
        <v>93</v>
      </c>
      <c r="AW4296" s="95" t="s">
        <v>18918</v>
      </c>
      <c r="AX4296" s="95" t="s">
        <v>37086</v>
      </c>
      <c r="AY4296" s="95" t="s">
        <v>18920</v>
      </c>
      <c r="AZ4296" s="95" t="s">
        <v>37086</v>
      </c>
      <c r="BA4296" s="95" t="s">
        <v>97</v>
      </c>
      <c r="BB4296" s="95" t="s">
        <v>37087</v>
      </c>
      <c r="BC4296" s="95" t="s">
        <v>99</v>
      </c>
      <c r="BD4296" s="95" t="s">
        <v>100</v>
      </c>
      <c r="BE4296" s="95" t="s">
        <v>61</v>
      </c>
      <c r="BF4296" s="95" t="s">
        <v>380</v>
      </c>
      <c r="BG4296" s="95" t="s">
        <v>101</v>
      </c>
    </row>
    <row r="4297" s="86" customFormat="1" ht="19" customHeight="1" spans="1:59">
      <c r="A4297" s="95" t="s">
        <v>694</v>
      </c>
      <c r="B4297" s="95" t="s">
        <v>695</v>
      </c>
      <c r="C4297" s="95" t="s">
        <v>696</v>
      </c>
      <c r="D4297" s="95" t="s">
        <v>697</v>
      </c>
      <c r="E4297" s="95" t="s">
        <v>33304</v>
      </c>
      <c r="F4297" s="95" t="s">
        <v>14826</v>
      </c>
      <c r="G4297" s="95" t="s">
        <v>14827</v>
      </c>
      <c r="H4297" s="95" t="s">
        <v>5013</v>
      </c>
      <c r="I4297" s="95" t="s">
        <v>37088</v>
      </c>
      <c r="J4297" s="95" t="s">
        <v>37089</v>
      </c>
      <c r="K4297" s="95" t="s">
        <v>37090</v>
      </c>
      <c r="L4297" s="95" t="s">
        <v>73</v>
      </c>
      <c r="M4297" s="95" t="s">
        <v>1526</v>
      </c>
      <c r="N4297" s="95" t="s">
        <v>1700</v>
      </c>
      <c r="O4297" s="95" t="s">
        <v>21599</v>
      </c>
      <c r="P4297" s="95" t="s">
        <v>21600</v>
      </c>
      <c r="Q4297" s="95" t="s">
        <v>5017</v>
      </c>
      <c r="R4297" s="95" t="s">
        <v>5018</v>
      </c>
      <c r="S4297" s="95" t="s">
        <v>37091</v>
      </c>
      <c r="T4297" s="95" t="s">
        <v>380</v>
      </c>
      <c r="U4297" s="96">
        <v>0</v>
      </c>
      <c r="V4297" s="96">
        <v>20000</v>
      </c>
      <c r="W4297" s="96">
        <v>14000</v>
      </c>
      <c r="X4297" s="96">
        <v>5000</v>
      </c>
      <c r="Y4297" s="95" t="s">
        <v>82</v>
      </c>
      <c r="Z4297" s="95" t="s">
        <v>25689</v>
      </c>
      <c r="AA4297" s="95" t="s">
        <v>84</v>
      </c>
      <c r="AB4297" s="95" t="s">
        <v>13228</v>
      </c>
      <c r="AC4297" s="95" t="s">
        <v>25757</v>
      </c>
      <c r="AD4297" s="95" t="s">
        <v>87</v>
      </c>
      <c r="AE4297" s="95" t="s">
        <v>61</v>
      </c>
      <c r="AF4297" s="95" t="s">
        <v>37092</v>
      </c>
      <c r="AG4297" s="95" t="s">
        <v>89</v>
      </c>
      <c r="AH4297" s="95" t="s">
        <v>89</v>
      </c>
      <c r="AI4297" s="95" t="s">
        <v>89</v>
      </c>
      <c r="AJ4297" s="95" t="s">
        <v>88</v>
      </c>
      <c r="AK4297" s="95" t="s">
        <v>89</v>
      </c>
      <c r="AL4297" s="95" t="s">
        <v>89</v>
      </c>
      <c r="AM4297" s="95" t="s">
        <v>88</v>
      </c>
      <c r="AN4297" s="95" t="s">
        <v>88</v>
      </c>
      <c r="AO4297" s="95" t="s">
        <v>88</v>
      </c>
      <c r="AP4297" s="95" t="s">
        <v>89</v>
      </c>
      <c r="AQ4297" s="95" t="s">
        <v>90</v>
      </c>
      <c r="AR4297" s="95" t="s">
        <v>90</v>
      </c>
      <c r="AS4297" s="95" t="s">
        <v>25691</v>
      </c>
      <c r="AT4297" s="95" t="s">
        <v>92</v>
      </c>
      <c r="AU4297" s="95" t="s">
        <v>92</v>
      </c>
      <c r="AV4297" s="95" t="s">
        <v>93</v>
      </c>
      <c r="AW4297" s="95" t="s">
        <v>33309</v>
      </c>
      <c r="AX4297" s="95" t="s">
        <v>37093</v>
      </c>
      <c r="AY4297" s="95" t="s">
        <v>33311</v>
      </c>
      <c r="AZ4297" s="95" t="s">
        <v>37093</v>
      </c>
      <c r="BA4297" s="95" t="s">
        <v>97</v>
      </c>
      <c r="BB4297" s="95" t="s">
        <v>37094</v>
      </c>
      <c r="BC4297" s="95" t="s">
        <v>99</v>
      </c>
      <c r="BD4297" s="95" t="s">
        <v>100</v>
      </c>
      <c r="BE4297" s="95" t="s">
        <v>61</v>
      </c>
      <c r="BF4297" s="95" t="s">
        <v>380</v>
      </c>
      <c r="BG4297" s="95" t="s">
        <v>101</v>
      </c>
    </row>
    <row r="4298" s="86" customFormat="1" ht="19" customHeight="1" spans="1:59">
      <c r="A4298" s="95" t="s">
        <v>1984</v>
      </c>
      <c r="B4298" s="95" t="s">
        <v>1985</v>
      </c>
      <c r="C4298" s="95" t="s">
        <v>1986</v>
      </c>
      <c r="D4298" s="95" t="s">
        <v>1987</v>
      </c>
      <c r="E4298" s="95" t="s">
        <v>21560</v>
      </c>
      <c r="F4298" s="95" t="s">
        <v>12198</v>
      </c>
      <c r="G4298" s="95" t="s">
        <v>21561</v>
      </c>
      <c r="H4298" s="95" t="s">
        <v>605</v>
      </c>
      <c r="I4298" s="95" t="s">
        <v>37095</v>
      </c>
      <c r="J4298" s="95" t="s">
        <v>37096</v>
      </c>
      <c r="K4298" s="95" t="s">
        <v>37097</v>
      </c>
      <c r="L4298" s="95" t="s">
        <v>73</v>
      </c>
      <c r="M4298" s="95" t="s">
        <v>29007</v>
      </c>
      <c r="N4298" s="95" t="s">
        <v>37098</v>
      </c>
      <c r="O4298" s="95" t="s">
        <v>610</v>
      </c>
      <c r="P4298" s="95" t="s">
        <v>611</v>
      </c>
      <c r="Q4298" s="95" t="s">
        <v>1669</v>
      </c>
      <c r="R4298" s="95" t="s">
        <v>1670</v>
      </c>
      <c r="S4298" s="95" t="s">
        <v>37099</v>
      </c>
      <c r="T4298" s="95" t="s">
        <v>119</v>
      </c>
      <c r="U4298" s="96">
        <v>0</v>
      </c>
      <c r="V4298" s="96">
        <v>3893</v>
      </c>
      <c r="W4298" s="96">
        <v>3100</v>
      </c>
      <c r="X4298" s="96">
        <v>1600</v>
      </c>
      <c r="Y4298" s="95" t="s">
        <v>82</v>
      </c>
      <c r="Z4298" s="95" t="s">
        <v>25689</v>
      </c>
      <c r="AA4298" s="95" t="s">
        <v>84</v>
      </c>
      <c r="AB4298" s="95" t="s">
        <v>12198</v>
      </c>
      <c r="AC4298" s="95" t="s">
        <v>25690</v>
      </c>
      <c r="AD4298" s="95" t="s">
        <v>87</v>
      </c>
      <c r="AE4298" s="95" t="s">
        <v>61</v>
      </c>
      <c r="AF4298" s="95" t="s">
        <v>61</v>
      </c>
      <c r="AG4298" s="95" t="s">
        <v>89</v>
      </c>
      <c r="AH4298" s="95" t="s">
        <v>89</v>
      </c>
      <c r="AI4298" s="95" t="s">
        <v>89</v>
      </c>
      <c r="AJ4298" s="95" t="s">
        <v>89</v>
      </c>
      <c r="AK4298" s="95" t="s">
        <v>89</v>
      </c>
      <c r="AL4298" s="95" t="s">
        <v>89</v>
      </c>
      <c r="AM4298" s="95" t="s">
        <v>89</v>
      </c>
      <c r="AN4298" s="95" t="s">
        <v>89</v>
      </c>
      <c r="AO4298" s="95" t="s">
        <v>89</v>
      </c>
      <c r="AP4298" s="95" t="s">
        <v>89</v>
      </c>
      <c r="AQ4298" s="95" t="s">
        <v>90</v>
      </c>
      <c r="AR4298" s="95" t="s">
        <v>90</v>
      </c>
      <c r="AS4298" s="95" t="s">
        <v>25691</v>
      </c>
      <c r="AT4298" s="95" t="s">
        <v>92</v>
      </c>
      <c r="AU4298" s="95" t="s">
        <v>92</v>
      </c>
      <c r="AV4298" s="95" t="s">
        <v>93</v>
      </c>
      <c r="AW4298" s="95" t="s">
        <v>21566</v>
      </c>
      <c r="AX4298" s="95" t="s">
        <v>37100</v>
      </c>
      <c r="AY4298" s="95" t="s">
        <v>7890</v>
      </c>
      <c r="AZ4298" s="95" t="s">
        <v>37100</v>
      </c>
      <c r="BA4298" s="95" t="s">
        <v>97</v>
      </c>
      <c r="BB4298" s="95" t="s">
        <v>37101</v>
      </c>
      <c r="BC4298" s="95" t="s">
        <v>99</v>
      </c>
      <c r="BD4298" s="95" t="s">
        <v>100</v>
      </c>
      <c r="BE4298" s="95" t="s">
        <v>61</v>
      </c>
      <c r="BF4298" s="95" t="s">
        <v>119</v>
      </c>
      <c r="BG4298" s="95" t="s">
        <v>101</v>
      </c>
    </row>
    <row r="4299" s="86" customFormat="1" ht="19" customHeight="1" spans="1:59">
      <c r="A4299" s="95" t="s">
        <v>102</v>
      </c>
      <c r="B4299" s="95" t="s">
        <v>103</v>
      </c>
      <c r="C4299" s="95" t="s">
        <v>4432</v>
      </c>
      <c r="D4299" s="95" t="s">
        <v>4433</v>
      </c>
      <c r="E4299" s="95" t="s">
        <v>37102</v>
      </c>
      <c r="F4299" s="95" t="s">
        <v>4435</v>
      </c>
      <c r="G4299" s="95" t="s">
        <v>4580</v>
      </c>
      <c r="H4299" s="95" t="s">
        <v>109</v>
      </c>
      <c r="I4299" s="95" t="s">
        <v>37103</v>
      </c>
      <c r="J4299" s="95" t="s">
        <v>37104</v>
      </c>
      <c r="K4299" s="95" t="s">
        <v>37105</v>
      </c>
      <c r="L4299" s="95" t="s">
        <v>73</v>
      </c>
      <c r="M4299" s="95" t="s">
        <v>526</v>
      </c>
      <c r="N4299" s="95" t="s">
        <v>2029</v>
      </c>
      <c r="O4299" s="95" t="s">
        <v>9412</v>
      </c>
      <c r="P4299" s="95" t="s">
        <v>9413</v>
      </c>
      <c r="Q4299" s="95" t="s">
        <v>7494</v>
      </c>
      <c r="R4299" s="95" t="s">
        <v>7495</v>
      </c>
      <c r="S4299" s="95" t="s">
        <v>37106</v>
      </c>
      <c r="T4299" s="95" t="s">
        <v>380</v>
      </c>
      <c r="U4299" s="96">
        <v>0</v>
      </c>
      <c r="V4299" s="96">
        <v>33000</v>
      </c>
      <c r="W4299" s="96">
        <v>26400</v>
      </c>
      <c r="X4299" s="96">
        <v>15000</v>
      </c>
      <c r="Y4299" s="95" t="s">
        <v>82</v>
      </c>
      <c r="Z4299" s="95" t="s">
        <v>25689</v>
      </c>
      <c r="AA4299" s="95" t="s">
        <v>84</v>
      </c>
      <c r="AB4299" s="95" t="s">
        <v>37107</v>
      </c>
      <c r="AC4299" s="95" t="s">
        <v>4869</v>
      </c>
      <c r="AD4299" s="95" t="s">
        <v>87</v>
      </c>
      <c r="AE4299" s="95" t="s">
        <v>61</v>
      </c>
      <c r="AF4299" s="95" t="s">
        <v>61</v>
      </c>
      <c r="AG4299" s="95" t="s">
        <v>89</v>
      </c>
      <c r="AH4299" s="95" t="s">
        <v>89</v>
      </c>
      <c r="AI4299" s="95" t="s">
        <v>88</v>
      </c>
      <c r="AJ4299" s="95" t="s">
        <v>88</v>
      </c>
      <c r="AK4299" s="95" t="s">
        <v>89</v>
      </c>
      <c r="AL4299" s="95" t="s">
        <v>89</v>
      </c>
      <c r="AM4299" s="95" t="s">
        <v>89</v>
      </c>
      <c r="AN4299" s="95" t="s">
        <v>89</v>
      </c>
      <c r="AO4299" s="95" t="s">
        <v>88</v>
      </c>
      <c r="AP4299" s="95" t="s">
        <v>89</v>
      </c>
      <c r="AQ4299" s="95" t="s">
        <v>90</v>
      </c>
      <c r="AR4299" s="95" t="s">
        <v>90</v>
      </c>
      <c r="AS4299" s="95" t="s">
        <v>25691</v>
      </c>
      <c r="AT4299" s="95" t="s">
        <v>92</v>
      </c>
      <c r="AU4299" s="95" t="s">
        <v>92</v>
      </c>
      <c r="AV4299" s="95" t="s">
        <v>93</v>
      </c>
      <c r="AW4299" s="95" t="s">
        <v>37108</v>
      </c>
      <c r="AX4299" s="95" t="s">
        <v>37109</v>
      </c>
      <c r="AY4299" s="95" t="s">
        <v>6782</v>
      </c>
      <c r="AZ4299" s="95" t="s">
        <v>37109</v>
      </c>
      <c r="BA4299" s="95" t="s">
        <v>97</v>
      </c>
      <c r="BB4299" s="95" t="s">
        <v>37110</v>
      </c>
      <c r="BC4299" s="95" t="s">
        <v>99</v>
      </c>
      <c r="BD4299" s="95" t="s">
        <v>100</v>
      </c>
      <c r="BE4299" s="95" t="s">
        <v>61</v>
      </c>
      <c r="BF4299" s="95" t="s">
        <v>380</v>
      </c>
      <c r="BG4299" s="95" t="s">
        <v>101</v>
      </c>
    </row>
    <row r="4300" s="86" customFormat="1" ht="19" customHeight="1" spans="1:59">
      <c r="A4300" s="95" t="s">
        <v>2742</v>
      </c>
      <c r="B4300" s="95" t="s">
        <v>2743</v>
      </c>
      <c r="C4300" s="95" t="s">
        <v>8771</v>
      </c>
      <c r="D4300" s="95" t="s">
        <v>8772</v>
      </c>
      <c r="E4300" s="95" t="s">
        <v>8773</v>
      </c>
      <c r="F4300" s="95" t="s">
        <v>3095</v>
      </c>
      <c r="G4300" s="95" t="s">
        <v>3095</v>
      </c>
      <c r="H4300" s="95" t="s">
        <v>539</v>
      </c>
      <c r="I4300" s="95" t="s">
        <v>37111</v>
      </c>
      <c r="J4300" s="95" t="s">
        <v>37112</v>
      </c>
      <c r="K4300" s="95" t="s">
        <v>37113</v>
      </c>
      <c r="L4300" s="95" t="s">
        <v>73</v>
      </c>
      <c r="M4300" s="95" t="s">
        <v>74</v>
      </c>
      <c r="N4300" s="95" t="s">
        <v>1752</v>
      </c>
      <c r="O4300" s="95" t="s">
        <v>2269</v>
      </c>
      <c r="P4300" s="95" t="s">
        <v>7126</v>
      </c>
      <c r="Q4300" s="95" t="s">
        <v>5990</v>
      </c>
      <c r="R4300" s="95" t="s">
        <v>5991</v>
      </c>
      <c r="S4300" s="95" t="s">
        <v>37114</v>
      </c>
      <c r="T4300" s="95" t="s">
        <v>119</v>
      </c>
      <c r="U4300" s="96">
        <v>0</v>
      </c>
      <c r="V4300" s="96">
        <v>50000</v>
      </c>
      <c r="W4300" s="96">
        <v>25000</v>
      </c>
      <c r="X4300" s="96">
        <v>10000</v>
      </c>
      <c r="Y4300" s="95" t="s">
        <v>82</v>
      </c>
      <c r="Z4300" s="95" t="s">
        <v>25689</v>
      </c>
      <c r="AA4300" s="95" t="s">
        <v>84</v>
      </c>
      <c r="AB4300" s="95" t="s">
        <v>4241</v>
      </c>
      <c r="AC4300" s="95" t="s">
        <v>8465</v>
      </c>
      <c r="AD4300" s="95" t="s">
        <v>87</v>
      </c>
      <c r="AE4300" s="95" t="s">
        <v>61</v>
      </c>
      <c r="AF4300" s="95" t="s">
        <v>61</v>
      </c>
      <c r="AG4300" s="95" t="s">
        <v>89</v>
      </c>
      <c r="AH4300" s="95" t="s">
        <v>89</v>
      </c>
      <c r="AI4300" s="95" t="s">
        <v>89</v>
      </c>
      <c r="AJ4300" s="95" t="s">
        <v>89</v>
      </c>
      <c r="AK4300" s="95" t="s">
        <v>89</v>
      </c>
      <c r="AL4300" s="95" t="s">
        <v>88</v>
      </c>
      <c r="AM4300" s="95" t="s">
        <v>89</v>
      </c>
      <c r="AN4300" s="95" t="s">
        <v>89</v>
      </c>
      <c r="AO4300" s="95" t="s">
        <v>88</v>
      </c>
      <c r="AP4300" s="95" t="s">
        <v>89</v>
      </c>
      <c r="AQ4300" s="95" t="s">
        <v>90</v>
      </c>
      <c r="AR4300" s="95" t="s">
        <v>90</v>
      </c>
      <c r="AS4300" s="95" t="s">
        <v>25691</v>
      </c>
      <c r="AT4300" s="95" t="s">
        <v>92</v>
      </c>
      <c r="AU4300" s="95" t="s">
        <v>92</v>
      </c>
      <c r="AV4300" s="95" t="s">
        <v>93</v>
      </c>
      <c r="AW4300" s="95" t="s">
        <v>8778</v>
      </c>
      <c r="AX4300" s="95" t="s">
        <v>37115</v>
      </c>
      <c r="AY4300" s="95" t="s">
        <v>8780</v>
      </c>
      <c r="AZ4300" s="95" t="s">
        <v>37115</v>
      </c>
      <c r="BA4300" s="95" t="s">
        <v>97</v>
      </c>
      <c r="BB4300" s="95" t="s">
        <v>37116</v>
      </c>
      <c r="BC4300" s="95" t="s">
        <v>99</v>
      </c>
      <c r="BD4300" s="95" t="s">
        <v>100</v>
      </c>
      <c r="BE4300" s="95" t="s">
        <v>61</v>
      </c>
      <c r="BF4300" s="95" t="s">
        <v>119</v>
      </c>
      <c r="BG4300" s="95" t="s">
        <v>101</v>
      </c>
    </row>
    <row r="4301" s="86" customFormat="1" ht="19" customHeight="1" spans="1:59">
      <c r="A4301" s="95" t="s">
        <v>226</v>
      </c>
      <c r="B4301" s="95" t="s">
        <v>227</v>
      </c>
      <c r="C4301" s="95" t="s">
        <v>1332</v>
      </c>
      <c r="D4301" s="95" t="s">
        <v>1333</v>
      </c>
      <c r="E4301" s="95" t="s">
        <v>5010</v>
      </c>
      <c r="F4301" s="95" t="s">
        <v>2071</v>
      </c>
      <c r="G4301" s="95" t="s">
        <v>2039</v>
      </c>
      <c r="H4301" s="95" t="s">
        <v>943</v>
      </c>
      <c r="I4301" s="95" t="s">
        <v>37117</v>
      </c>
      <c r="J4301" s="95" t="s">
        <v>37118</v>
      </c>
      <c r="K4301" s="95" t="s">
        <v>37119</v>
      </c>
      <c r="L4301" s="95" t="s">
        <v>73</v>
      </c>
      <c r="M4301" s="95" t="s">
        <v>526</v>
      </c>
      <c r="N4301" s="95" t="s">
        <v>2029</v>
      </c>
      <c r="O4301" s="95" t="s">
        <v>949</v>
      </c>
      <c r="P4301" s="95" t="s">
        <v>950</v>
      </c>
      <c r="Q4301" s="95" t="s">
        <v>6440</v>
      </c>
      <c r="R4301" s="95" t="s">
        <v>6441</v>
      </c>
      <c r="S4301" s="95" t="s">
        <v>37120</v>
      </c>
      <c r="T4301" s="95" t="s">
        <v>380</v>
      </c>
      <c r="U4301" s="96">
        <v>0</v>
      </c>
      <c r="V4301" s="96">
        <v>75357</v>
      </c>
      <c r="W4301" s="96">
        <v>55000</v>
      </c>
      <c r="X4301" s="96">
        <v>34000</v>
      </c>
      <c r="Y4301" s="95" t="s">
        <v>82</v>
      </c>
      <c r="Z4301" s="95" t="s">
        <v>25689</v>
      </c>
      <c r="AA4301" s="95" t="s">
        <v>84</v>
      </c>
      <c r="AB4301" s="95" t="s">
        <v>329</v>
      </c>
      <c r="AC4301" s="95" t="s">
        <v>4869</v>
      </c>
      <c r="AD4301" s="95" t="s">
        <v>87</v>
      </c>
      <c r="AE4301" s="95" t="s">
        <v>61</v>
      </c>
      <c r="AF4301" s="95" t="s">
        <v>61</v>
      </c>
      <c r="AG4301" s="95" t="s">
        <v>89</v>
      </c>
      <c r="AH4301" s="95" t="s">
        <v>89</v>
      </c>
      <c r="AI4301" s="95" t="s">
        <v>88</v>
      </c>
      <c r="AJ4301" s="95" t="s">
        <v>88</v>
      </c>
      <c r="AK4301" s="95" t="s">
        <v>89</v>
      </c>
      <c r="AL4301" s="95" t="s">
        <v>89</v>
      </c>
      <c r="AM4301" s="95" t="s">
        <v>89</v>
      </c>
      <c r="AN4301" s="95" t="s">
        <v>89</v>
      </c>
      <c r="AO4301" s="95" t="s">
        <v>88</v>
      </c>
      <c r="AP4301" s="95" t="s">
        <v>89</v>
      </c>
      <c r="AQ4301" s="95" t="s">
        <v>90</v>
      </c>
      <c r="AR4301" s="95" t="s">
        <v>90</v>
      </c>
      <c r="AS4301" s="95" t="s">
        <v>25691</v>
      </c>
      <c r="AT4301" s="95" t="s">
        <v>92</v>
      </c>
      <c r="AU4301" s="95" t="s">
        <v>92</v>
      </c>
      <c r="AV4301" s="95" t="s">
        <v>93</v>
      </c>
      <c r="AW4301" s="95" t="s">
        <v>5020</v>
      </c>
      <c r="AX4301" s="95" t="s">
        <v>37121</v>
      </c>
      <c r="AY4301" s="95" t="s">
        <v>5022</v>
      </c>
      <c r="AZ4301" s="95" t="s">
        <v>37121</v>
      </c>
      <c r="BA4301" s="95" t="s">
        <v>97</v>
      </c>
      <c r="BB4301" s="95" t="s">
        <v>37122</v>
      </c>
      <c r="BC4301" s="95" t="s">
        <v>99</v>
      </c>
      <c r="BD4301" s="95" t="s">
        <v>100</v>
      </c>
      <c r="BE4301" s="95" t="s">
        <v>61</v>
      </c>
      <c r="BF4301" s="95" t="s">
        <v>380</v>
      </c>
      <c r="BG4301" s="95" t="s">
        <v>101</v>
      </c>
    </row>
    <row r="4302" s="86" customFormat="1" ht="19" customHeight="1" spans="1:59">
      <c r="A4302" s="95" t="s">
        <v>441</v>
      </c>
      <c r="B4302" s="95" t="s">
        <v>442</v>
      </c>
      <c r="C4302" s="95" t="s">
        <v>8339</v>
      </c>
      <c r="D4302" s="95" t="s">
        <v>8340</v>
      </c>
      <c r="E4302" s="95" t="s">
        <v>30310</v>
      </c>
      <c r="F4302" s="95" t="s">
        <v>37123</v>
      </c>
      <c r="G4302" s="95" t="s">
        <v>13571</v>
      </c>
      <c r="H4302" s="95" t="s">
        <v>2291</v>
      </c>
      <c r="I4302" s="95" t="s">
        <v>37124</v>
      </c>
      <c r="J4302" s="95" t="s">
        <v>37125</v>
      </c>
      <c r="K4302" s="95" t="s">
        <v>37126</v>
      </c>
      <c r="L4302" s="95" t="s">
        <v>73</v>
      </c>
      <c r="M4302" s="95" t="s">
        <v>2014</v>
      </c>
      <c r="N4302" s="95" t="s">
        <v>1835</v>
      </c>
      <c r="O4302" s="95" t="s">
        <v>2295</v>
      </c>
      <c r="P4302" s="95" t="s">
        <v>2296</v>
      </c>
      <c r="Q4302" s="95" t="s">
        <v>2297</v>
      </c>
      <c r="R4302" s="95" t="s">
        <v>2298</v>
      </c>
      <c r="S4302" s="95" t="s">
        <v>37127</v>
      </c>
      <c r="T4302" s="95" t="s">
        <v>380</v>
      </c>
      <c r="U4302" s="96">
        <v>0</v>
      </c>
      <c r="V4302" s="96">
        <v>7000</v>
      </c>
      <c r="W4302" s="96">
        <v>5600</v>
      </c>
      <c r="X4302" s="96">
        <v>2600</v>
      </c>
      <c r="Y4302" s="95" t="s">
        <v>82</v>
      </c>
      <c r="Z4302" s="95" t="s">
        <v>25689</v>
      </c>
      <c r="AA4302" s="95" t="s">
        <v>84</v>
      </c>
      <c r="AB4302" s="95" t="s">
        <v>30315</v>
      </c>
      <c r="AC4302" s="95" t="s">
        <v>25849</v>
      </c>
      <c r="AD4302" s="95" t="s">
        <v>87</v>
      </c>
      <c r="AE4302" s="95" t="s">
        <v>61</v>
      </c>
      <c r="AF4302" s="95" t="s">
        <v>61</v>
      </c>
      <c r="AG4302" s="95" t="s">
        <v>89</v>
      </c>
      <c r="AH4302" s="95" t="s">
        <v>89</v>
      </c>
      <c r="AI4302" s="95" t="s">
        <v>89</v>
      </c>
      <c r="AJ4302" s="95" t="s">
        <v>88</v>
      </c>
      <c r="AK4302" s="95" t="s">
        <v>89</v>
      </c>
      <c r="AL4302" s="95" t="s">
        <v>88</v>
      </c>
      <c r="AM4302" s="95" t="s">
        <v>88</v>
      </c>
      <c r="AN4302" s="95" t="s">
        <v>88</v>
      </c>
      <c r="AO4302" s="95" t="s">
        <v>88</v>
      </c>
      <c r="AP4302" s="95" t="s">
        <v>89</v>
      </c>
      <c r="AQ4302" s="95" t="s">
        <v>90</v>
      </c>
      <c r="AR4302" s="95" t="s">
        <v>90</v>
      </c>
      <c r="AS4302" s="95" t="s">
        <v>25691</v>
      </c>
      <c r="AT4302" s="95" t="s">
        <v>92</v>
      </c>
      <c r="AU4302" s="95" t="s">
        <v>92</v>
      </c>
      <c r="AV4302" s="95" t="s">
        <v>93</v>
      </c>
      <c r="AW4302" s="95" t="s">
        <v>30316</v>
      </c>
      <c r="AX4302" s="95" t="s">
        <v>37128</v>
      </c>
      <c r="AY4302" s="95" t="s">
        <v>12269</v>
      </c>
      <c r="AZ4302" s="95" t="s">
        <v>37128</v>
      </c>
      <c r="BA4302" s="95" t="s">
        <v>97</v>
      </c>
      <c r="BB4302" s="95" t="s">
        <v>37129</v>
      </c>
      <c r="BC4302" s="95" t="s">
        <v>99</v>
      </c>
      <c r="BD4302" s="95" t="s">
        <v>100</v>
      </c>
      <c r="BE4302" s="95" t="s">
        <v>61</v>
      </c>
      <c r="BF4302" s="95" t="s">
        <v>380</v>
      </c>
      <c r="BG4302" s="95" t="s">
        <v>101</v>
      </c>
    </row>
    <row r="4303" s="86" customFormat="1" ht="19" customHeight="1" spans="1:59">
      <c r="A4303" s="95" t="s">
        <v>102</v>
      </c>
      <c r="B4303" s="95" t="s">
        <v>103</v>
      </c>
      <c r="C4303" s="95" t="s">
        <v>1035</v>
      </c>
      <c r="D4303" s="95" t="s">
        <v>1036</v>
      </c>
      <c r="E4303" s="95" t="s">
        <v>37130</v>
      </c>
      <c r="F4303" s="95" t="s">
        <v>37131</v>
      </c>
      <c r="G4303" s="95" t="s">
        <v>24158</v>
      </c>
      <c r="H4303" s="95" t="s">
        <v>2501</v>
      </c>
      <c r="I4303" s="95" t="s">
        <v>37132</v>
      </c>
      <c r="J4303" s="95" t="s">
        <v>37133</v>
      </c>
      <c r="K4303" s="95" t="s">
        <v>37134</v>
      </c>
      <c r="L4303" s="95" t="s">
        <v>73</v>
      </c>
      <c r="M4303" s="95" t="s">
        <v>113</v>
      </c>
      <c r="N4303" s="95" t="s">
        <v>37135</v>
      </c>
      <c r="O4303" s="95" t="s">
        <v>5246</v>
      </c>
      <c r="P4303" s="95" t="s">
        <v>5247</v>
      </c>
      <c r="Q4303" s="95" t="s">
        <v>2507</v>
      </c>
      <c r="R4303" s="95" t="s">
        <v>2508</v>
      </c>
      <c r="S4303" s="95" t="s">
        <v>37136</v>
      </c>
      <c r="T4303" s="95" t="s">
        <v>380</v>
      </c>
      <c r="U4303" s="96">
        <v>0</v>
      </c>
      <c r="V4303" s="96">
        <v>19700</v>
      </c>
      <c r="W4303" s="96">
        <v>15029</v>
      </c>
      <c r="X4303" s="96">
        <v>8800</v>
      </c>
      <c r="Y4303" s="95" t="s">
        <v>82</v>
      </c>
      <c r="Z4303" s="95" t="s">
        <v>25689</v>
      </c>
      <c r="AA4303" s="95" t="s">
        <v>84</v>
      </c>
      <c r="AB4303" s="95" t="s">
        <v>37137</v>
      </c>
      <c r="AC4303" s="95" t="s">
        <v>25830</v>
      </c>
      <c r="AD4303" s="95" t="s">
        <v>87</v>
      </c>
      <c r="AE4303" s="95" t="s">
        <v>61</v>
      </c>
      <c r="AF4303" s="95" t="s">
        <v>61</v>
      </c>
      <c r="AG4303" s="95" t="s">
        <v>89</v>
      </c>
      <c r="AH4303" s="95" t="s">
        <v>88</v>
      </c>
      <c r="AI4303" s="95" t="s">
        <v>88</v>
      </c>
      <c r="AJ4303" s="95" t="s">
        <v>88</v>
      </c>
      <c r="AK4303" s="95" t="s">
        <v>88</v>
      </c>
      <c r="AL4303" s="95" t="s">
        <v>88</v>
      </c>
      <c r="AM4303" s="95" t="s">
        <v>88</v>
      </c>
      <c r="AN4303" s="95" t="s">
        <v>88</v>
      </c>
      <c r="AO4303" s="95" t="s">
        <v>88</v>
      </c>
      <c r="AP4303" s="95" t="s">
        <v>89</v>
      </c>
      <c r="AQ4303" s="95" t="s">
        <v>90</v>
      </c>
      <c r="AR4303" s="95" t="s">
        <v>90</v>
      </c>
      <c r="AS4303" s="95" t="s">
        <v>25691</v>
      </c>
      <c r="AT4303" s="95" t="s">
        <v>92</v>
      </c>
      <c r="AU4303" s="95" t="s">
        <v>92</v>
      </c>
      <c r="AV4303" s="95" t="s">
        <v>93</v>
      </c>
      <c r="AW4303" s="95" t="s">
        <v>37138</v>
      </c>
      <c r="AX4303" s="95" t="s">
        <v>37139</v>
      </c>
      <c r="AY4303" s="95" t="s">
        <v>37140</v>
      </c>
      <c r="AZ4303" s="95" t="s">
        <v>37139</v>
      </c>
      <c r="BA4303" s="95" t="s">
        <v>97</v>
      </c>
      <c r="BB4303" s="95" t="s">
        <v>37141</v>
      </c>
      <c r="BC4303" s="95" t="s">
        <v>99</v>
      </c>
      <c r="BD4303" s="95" t="s">
        <v>100</v>
      </c>
      <c r="BE4303" s="95" t="s">
        <v>61</v>
      </c>
      <c r="BF4303" s="95" t="s">
        <v>380</v>
      </c>
      <c r="BG4303" s="95" t="s">
        <v>101</v>
      </c>
    </row>
    <row r="4304" s="86" customFormat="1" ht="19" customHeight="1" spans="1:59">
      <c r="A4304" s="95" t="s">
        <v>226</v>
      </c>
      <c r="B4304" s="95" t="s">
        <v>227</v>
      </c>
      <c r="C4304" s="95" t="s">
        <v>5938</v>
      </c>
      <c r="D4304" s="95" t="s">
        <v>5939</v>
      </c>
      <c r="E4304" s="95" t="s">
        <v>19134</v>
      </c>
      <c r="F4304" s="95" t="s">
        <v>21226</v>
      </c>
      <c r="G4304" s="95" t="s">
        <v>7853</v>
      </c>
      <c r="H4304" s="95" t="s">
        <v>1571</v>
      </c>
      <c r="I4304" s="95" t="s">
        <v>37142</v>
      </c>
      <c r="J4304" s="95" t="s">
        <v>37143</v>
      </c>
      <c r="K4304" s="95" t="s">
        <v>37144</v>
      </c>
      <c r="L4304" s="95" t="s">
        <v>73</v>
      </c>
      <c r="M4304" s="95" t="s">
        <v>526</v>
      </c>
      <c r="N4304" s="95" t="s">
        <v>2029</v>
      </c>
      <c r="O4304" s="95" t="s">
        <v>949</v>
      </c>
      <c r="P4304" s="95" t="s">
        <v>950</v>
      </c>
      <c r="Q4304" s="95" t="s">
        <v>257</v>
      </c>
      <c r="R4304" s="95" t="s">
        <v>951</v>
      </c>
      <c r="S4304" s="95" t="s">
        <v>37145</v>
      </c>
      <c r="T4304" s="95" t="s">
        <v>380</v>
      </c>
      <c r="U4304" s="96">
        <v>0</v>
      </c>
      <c r="V4304" s="96">
        <v>34150</v>
      </c>
      <c r="W4304" s="96">
        <v>27000</v>
      </c>
      <c r="X4304" s="96">
        <v>10000</v>
      </c>
      <c r="Y4304" s="95" t="s">
        <v>82</v>
      </c>
      <c r="Z4304" s="95" t="s">
        <v>25689</v>
      </c>
      <c r="AA4304" s="95" t="s">
        <v>84</v>
      </c>
      <c r="AB4304" s="95" t="s">
        <v>19139</v>
      </c>
      <c r="AC4304" s="95" t="s">
        <v>25830</v>
      </c>
      <c r="AD4304" s="95" t="s">
        <v>87</v>
      </c>
      <c r="AE4304" s="95" t="s">
        <v>61</v>
      </c>
      <c r="AF4304" s="95" t="s">
        <v>61</v>
      </c>
      <c r="AG4304" s="95" t="s">
        <v>89</v>
      </c>
      <c r="AH4304" s="95" t="s">
        <v>89</v>
      </c>
      <c r="AI4304" s="95" t="s">
        <v>88</v>
      </c>
      <c r="AJ4304" s="95" t="s">
        <v>88</v>
      </c>
      <c r="AK4304" s="95" t="s">
        <v>88</v>
      </c>
      <c r="AL4304" s="95" t="s">
        <v>88</v>
      </c>
      <c r="AM4304" s="95" t="s">
        <v>88</v>
      </c>
      <c r="AN4304" s="95" t="s">
        <v>88</v>
      </c>
      <c r="AO4304" s="95" t="s">
        <v>88</v>
      </c>
      <c r="AP4304" s="95" t="s">
        <v>89</v>
      </c>
      <c r="AQ4304" s="95" t="s">
        <v>90</v>
      </c>
      <c r="AR4304" s="95" t="s">
        <v>90</v>
      </c>
      <c r="AS4304" s="95" t="s">
        <v>25691</v>
      </c>
      <c r="AT4304" s="95" t="s">
        <v>92</v>
      </c>
      <c r="AU4304" s="95" t="s">
        <v>92</v>
      </c>
      <c r="AV4304" s="95" t="s">
        <v>93</v>
      </c>
      <c r="AW4304" s="95" t="s">
        <v>19140</v>
      </c>
      <c r="AX4304" s="95" t="s">
        <v>37146</v>
      </c>
      <c r="AY4304" s="95" t="s">
        <v>4422</v>
      </c>
      <c r="AZ4304" s="95" t="s">
        <v>37146</v>
      </c>
      <c r="BA4304" s="95" t="s">
        <v>97</v>
      </c>
      <c r="BB4304" s="95" t="s">
        <v>37147</v>
      </c>
      <c r="BC4304" s="95" t="s">
        <v>99</v>
      </c>
      <c r="BD4304" s="95" t="s">
        <v>100</v>
      </c>
      <c r="BE4304" s="95" t="s">
        <v>61</v>
      </c>
      <c r="BF4304" s="95" t="s">
        <v>380</v>
      </c>
      <c r="BG4304" s="95" t="s">
        <v>101</v>
      </c>
    </row>
    <row r="4305" s="86" customFormat="1" ht="19" customHeight="1" spans="1:59">
      <c r="A4305" s="95" t="s">
        <v>226</v>
      </c>
      <c r="B4305" s="95" t="s">
        <v>227</v>
      </c>
      <c r="C4305" s="95" t="s">
        <v>1332</v>
      </c>
      <c r="D4305" s="95" t="s">
        <v>1333</v>
      </c>
      <c r="E4305" s="95" t="s">
        <v>37148</v>
      </c>
      <c r="F4305" s="95" t="s">
        <v>37149</v>
      </c>
      <c r="G4305" s="95" t="s">
        <v>22343</v>
      </c>
      <c r="H4305" s="95" t="s">
        <v>158</v>
      </c>
      <c r="I4305" s="95" t="s">
        <v>37150</v>
      </c>
      <c r="J4305" s="95" t="s">
        <v>37151</v>
      </c>
      <c r="K4305" s="95" t="s">
        <v>37152</v>
      </c>
      <c r="L4305" s="95" t="s">
        <v>73</v>
      </c>
      <c r="M4305" s="95" t="s">
        <v>526</v>
      </c>
      <c r="N4305" s="95" t="s">
        <v>2967</v>
      </c>
      <c r="O4305" s="95" t="s">
        <v>164</v>
      </c>
      <c r="P4305" s="95" t="s">
        <v>165</v>
      </c>
      <c r="Q4305" s="95" t="s">
        <v>166</v>
      </c>
      <c r="R4305" s="95" t="s">
        <v>167</v>
      </c>
      <c r="S4305" s="95" t="s">
        <v>37153</v>
      </c>
      <c r="T4305" s="95" t="s">
        <v>380</v>
      </c>
      <c r="U4305" s="96">
        <v>0</v>
      </c>
      <c r="V4305" s="96">
        <v>6360</v>
      </c>
      <c r="W4305" s="96">
        <v>5000</v>
      </c>
      <c r="X4305" s="96">
        <v>3000</v>
      </c>
      <c r="Y4305" s="95" t="s">
        <v>82</v>
      </c>
      <c r="Z4305" s="95" t="s">
        <v>25689</v>
      </c>
      <c r="AA4305" s="95" t="s">
        <v>84</v>
      </c>
      <c r="AB4305" s="95" t="s">
        <v>37154</v>
      </c>
      <c r="AC4305" s="95" t="s">
        <v>4869</v>
      </c>
      <c r="AD4305" s="95" t="s">
        <v>87</v>
      </c>
      <c r="AE4305" s="95" t="s">
        <v>61</v>
      </c>
      <c r="AF4305" s="95" t="s">
        <v>61</v>
      </c>
      <c r="AG4305" s="95" t="s">
        <v>89</v>
      </c>
      <c r="AH4305" s="95" t="s">
        <v>88</v>
      </c>
      <c r="AI4305" s="95" t="s">
        <v>88</v>
      </c>
      <c r="AJ4305" s="95" t="s">
        <v>88</v>
      </c>
      <c r="AK4305" s="95" t="s">
        <v>88</v>
      </c>
      <c r="AL4305" s="95" t="s">
        <v>88</v>
      </c>
      <c r="AM4305" s="95" t="s">
        <v>88</v>
      </c>
      <c r="AN4305" s="95" t="s">
        <v>88</v>
      </c>
      <c r="AO4305" s="95" t="s">
        <v>88</v>
      </c>
      <c r="AP4305" s="95" t="s">
        <v>89</v>
      </c>
      <c r="AQ4305" s="95" t="s">
        <v>90</v>
      </c>
      <c r="AR4305" s="95" t="s">
        <v>90</v>
      </c>
      <c r="AS4305" s="95" t="s">
        <v>25691</v>
      </c>
      <c r="AT4305" s="95" t="s">
        <v>92</v>
      </c>
      <c r="AU4305" s="95" t="s">
        <v>92</v>
      </c>
      <c r="AV4305" s="95" t="s">
        <v>93</v>
      </c>
      <c r="AW4305" s="95" t="s">
        <v>37155</v>
      </c>
      <c r="AX4305" s="95" t="s">
        <v>37156</v>
      </c>
      <c r="AY4305" s="95" t="s">
        <v>37157</v>
      </c>
      <c r="AZ4305" s="95" t="s">
        <v>37156</v>
      </c>
      <c r="BA4305" s="95" t="s">
        <v>97</v>
      </c>
      <c r="BB4305" s="95" t="s">
        <v>37158</v>
      </c>
      <c r="BC4305" s="95" t="s">
        <v>99</v>
      </c>
      <c r="BD4305" s="95" t="s">
        <v>100</v>
      </c>
      <c r="BE4305" s="95" t="s">
        <v>61</v>
      </c>
      <c r="BF4305" s="95" t="s">
        <v>380</v>
      </c>
      <c r="BG4305" s="95" t="s">
        <v>101</v>
      </c>
    </row>
    <row r="4306" s="86" customFormat="1" ht="19" customHeight="1" spans="1:59">
      <c r="A4306" s="95" t="s">
        <v>694</v>
      </c>
      <c r="B4306" s="95" t="s">
        <v>695</v>
      </c>
      <c r="C4306" s="95" t="s">
        <v>958</v>
      </c>
      <c r="D4306" s="95" t="s">
        <v>959</v>
      </c>
      <c r="E4306" s="95" t="s">
        <v>10356</v>
      </c>
      <c r="F4306" s="95" t="s">
        <v>10357</v>
      </c>
      <c r="G4306" s="95" t="s">
        <v>5770</v>
      </c>
      <c r="H4306" s="95" t="s">
        <v>369</v>
      </c>
      <c r="I4306" s="95" t="s">
        <v>37159</v>
      </c>
      <c r="J4306" s="95" t="s">
        <v>37160</v>
      </c>
      <c r="K4306" s="95" t="s">
        <v>37161</v>
      </c>
      <c r="L4306" s="95" t="s">
        <v>73</v>
      </c>
      <c r="M4306" s="95" t="s">
        <v>2014</v>
      </c>
      <c r="N4306" s="95" t="s">
        <v>1835</v>
      </c>
      <c r="O4306" s="95" t="s">
        <v>1739</v>
      </c>
      <c r="P4306" s="95" t="s">
        <v>1740</v>
      </c>
      <c r="Q4306" s="95" t="s">
        <v>377</v>
      </c>
      <c r="R4306" s="95" t="s">
        <v>378</v>
      </c>
      <c r="S4306" s="95" t="s">
        <v>37162</v>
      </c>
      <c r="T4306" s="95" t="s">
        <v>209</v>
      </c>
      <c r="U4306" s="96">
        <v>0</v>
      </c>
      <c r="V4306" s="96">
        <v>15600</v>
      </c>
      <c r="W4306" s="96">
        <v>11000</v>
      </c>
      <c r="X4306" s="96">
        <v>4000</v>
      </c>
      <c r="Y4306" s="95" t="s">
        <v>82</v>
      </c>
      <c r="Z4306" s="95" t="s">
        <v>25689</v>
      </c>
      <c r="AA4306" s="95" t="s">
        <v>84</v>
      </c>
      <c r="AB4306" s="95" t="s">
        <v>10363</v>
      </c>
      <c r="AC4306" s="95" t="s">
        <v>25690</v>
      </c>
      <c r="AD4306" s="95" t="s">
        <v>87</v>
      </c>
      <c r="AE4306" s="95" t="s">
        <v>61</v>
      </c>
      <c r="AF4306" s="95" t="s">
        <v>61</v>
      </c>
      <c r="AG4306" s="95" t="s">
        <v>89</v>
      </c>
      <c r="AH4306" s="95" t="s">
        <v>88</v>
      </c>
      <c r="AI4306" s="95" t="s">
        <v>88</v>
      </c>
      <c r="AJ4306" s="95" t="s">
        <v>88</v>
      </c>
      <c r="AK4306" s="95" t="s">
        <v>88</v>
      </c>
      <c r="AL4306" s="95" t="s">
        <v>88</v>
      </c>
      <c r="AM4306" s="95" t="s">
        <v>88</v>
      </c>
      <c r="AN4306" s="95" t="s">
        <v>88</v>
      </c>
      <c r="AO4306" s="95" t="s">
        <v>88</v>
      </c>
      <c r="AP4306" s="95" t="s">
        <v>89</v>
      </c>
      <c r="AQ4306" s="95" t="s">
        <v>90</v>
      </c>
      <c r="AR4306" s="95" t="s">
        <v>90</v>
      </c>
      <c r="AS4306" s="95" t="s">
        <v>25691</v>
      </c>
      <c r="AT4306" s="95" t="s">
        <v>92</v>
      </c>
      <c r="AU4306" s="95" t="s">
        <v>92</v>
      </c>
      <c r="AV4306" s="95" t="s">
        <v>93</v>
      </c>
      <c r="AW4306" s="95" t="s">
        <v>10364</v>
      </c>
      <c r="AX4306" s="95" t="s">
        <v>37163</v>
      </c>
      <c r="AY4306" s="95" t="s">
        <v>10366</v>
      </c>
      <c r="AZ4306" s="95" t="s">
        <v>37163</v>
      </c>
      <c r="BA4306" s="95" t="s">
        <v>97</v>
      </c>
      <c r="BB4306" s="95" t="s">
        <v>37164</v>
      </c>
      <c r="BC4306" s="95" t="s">
        <v>99</v>
      </c>
      <c r="BD4306" s="95" t="s">
        <v>100</v>
      </c>
      <c r="BE4306" s="95" t="s">
        <v>61</v>
      </c>
      <c r="BF4306" s="95" t="s">
        <v>209</v>
      </c>
      <c r="BG4306" s="95" t="s">
        <v>101</v>
      </c>
    </row>
    <row r="4307" s="86" customFormat="1" ht="19" customHeight="1" spans="1:59">
      <c r="A4307" s="95" t="s">
        <v>1984</v>
      </c>
      <c r="B4307" s="95" t="s">
        <v>1985</v>
      </c>
      <c r="C4307" s="95" t="s">
        <v>20233</v>
      </c>
      <c r="D4307" s="95" t="s">
        <v>20234</v>
      </c>
      <c r="E4307" s="95" t="s">
        <v>20235</v>
      </c>
      <c r="F4307" s="95" t="s">
        <v>12266</v>
      </c>
      <c r="G4307" s="95" t="s">
        <v>26199</v>
      </c>
      <c r="H4307" s="95" t="s">
        <v>1571</v>
      </c>
      <c r="I4307" s="95" t="s">
        <v>37165</v>
      </c>
      <c r="J4307" s="95" t="s">
        <v>37166</v>
      </c>
      <c r="K4307" s="95" t="s">
        <v>37167</v>
      </c>
      <c r="L4307" s="95" t="s">
        <v>73</v>
      </c>
      <c r="M4307" s="95" t="s">
        <v>145</v>
      </c>
      <c r="N4307" s="95" t="s">
        <v>163</v>
      </c>
      <c r="O4307" s="95" t="s">
        <v>949</v>
      </c>
      <c r="P4307" s="95" t="s">
        <v>950</v>
      </c>
      <c r="Q4307" s="95" t="s">
        <v>3226</v>
      </c>
      <c r="R4307" s="95" t="s">
        <v>3227</v>
      </c>
      <c r="S4307" s="95" t="s">
        <v>37168</v>
      </c>
      <c r="T4307" s="95" t="s">
        <v>119</v>
      </c>
      <c r="U4307" s="96">
        <v>0</v>
      </c>
      <c r="V4307" s="96">
        <v>13563</v>
      </c>
      <c r="W4307" s="96">
        <v>10000</v>
      </c>
      <c r="X4307" s="96">
        <v>8000</v>
      </c>
      <c r="Y4307" s="95" t="s">
        <v>143</v>
      </c>
      <c r="Z4307" s="95" t="s">
        <v>25689</v>
      </c>
      <c r="AA4307" s="95" t="s">
        <v>84</v>
      </c>
      <c r="AB4307" s="95" t="s">
        <v>20240</v>
      </c>
      <c r="AC4307" s="95" t="s">
        <v>8465</v>
      </c>
      <c r="AD4307" s="95" t="s">
        <v>87</v>
      </c>
      <c r="AE4307" s="95" t="s">
        <v>61</v>
      </c>
      <c r="AF4307" s="95" t="s">
        <v>61</v>
      </c>
      <c r="AG4307" s="95" t="s">
        <v>89</v>
      </c>
      <c r="AH4307" s="95" t="s">
        <v>89</v>
      </c>
      <c r="AI4307" s="95" t="s">
        <v>89</v>
      </c>
      <c r="AJ4307" s="95" t="s">
        <v>89</v>
      </c>
      <c r="AK4307" s="95" t="s">
        <v>89</v>
      </c>
      <c r="AL4307" s="95" t="s">
        <v>89</v>
      </c>
      <c r="AM4307" s="95" t="s">
        <v>89</v>
      </c>
      <c r="AN4307" s="95" t="s">
        <v>89</v>
      </c>
      <c r="AO4307" s="95" t="s">
        <v>89</v>
      </c>
      <c r="AP4307" s="95" t="s">
        <v>89</v>
      </c>
      <c r="AQ4307" s="95" t="s">
        <v>90</v>
      </c>
      <c r="AR4307" s="95" t="s">
        <v>90</v>
      </c>
      <c r="AS4307" s="95" t="s">
        <v>25691</v>
      </c>
      <c r="AT4307" s="95" t="s">
        <v>92</v>
      </c>
      <c r="AU4307" s="95" t="s">
        <v>92</v>
      </c>
      <c r="AV4307" s="95" t="s">
        <v>93</v>
      </c>
      <c r="AW4307" s="95" t="s">
        <v>20241</v>
      </c>
      <c r="AX4307" s="95" t="s">
        <v>37169</v>
      </c>
      <c r="AY4307" s="95" t="s">
        <v>8940</v>
      </c>
      <c r="AZ4307" s="95" t="s">
        <v>37169</v>
      </c>
      <c r="BA4307" s="95" t="s">
        <v>97</v>
      </c>
      <c r="BB4307" s="95" t="s">
        <v>37170</v>
      </c>
      <c r="BC4307" s="95" t="s">
        <v>99</v>
      </c>
      <c r="BD4307" s="95" t="s">
        <v>150</v>
      </c>
      <c r="BE4307" s="95" t="s">
        <v>61</v>
      </c>
      <c r="BF4307" s="95" t="s">
        <v>119</v>
      </c>
      <c r="BG4307" s="95" t="s">
        <v>101</v>
      </c>
    </row>
    <row r="4308" s="86" customFormat="1" ht="19" customHeight="1" spans="1:59">
      <c r="A4308" s="95" t="s">
        <v>1774</v>
      </c>
      <c r="B4308" s="95" t="s">
        <v>1775</v>
      </c>
      <c r="C4308" s="95" t="s">
        <v>6861</v>
      </c>
      <c r="D4308" s="95" t="s">
        <v>6862</v>
      </c>
      <c r="E4308" s="95" t="s">
        <v>37171</v>
      </c>
      <c r="F4308" s="95" t="s">
        <v>6864</v>
      </c>
      <c r="G4308" s="95" t="s">
        <v>17411</v>
      </c>
      <c r="H4308" s="95" t="s">
        <v>539</v>
      </c>
      <c r="I4308" s="95" t="s">
        <v>37172</v>
      </c>
      <c r="J4308" s="95" t="s">
        <v>37173</v>
      </c>
      <c r="K4308" s="95" t="s">
        <v>37174</v>
      </c>
      <c r="L4308" s="95" t="s">
        <v>73</v>
      </c>
      <c r="M4308" s="95" t="s">
        <v>526</v>
      </c>
      <c r="N4308" s="95" t="s">
        <v>10441</v>
      </c>
      <c r="O4308" s="95" t="s">
        <v>10136</v>
      </c>
      <c r="P4308" s="95" t="s">
        <v>10137</v>
      </c>
      <c r="Q4308" s="95" t="s">
        <v>12645</v>
      </c>
      <c r="R4308" s="95" t="s">
        <v>12646</v>
      </c>
      <c r="S4308" s="95" t="s">
        <v>37175</v>
      </c>
      <c r="T4308" s="95" t="s">
        <v>380</v>
      </c>
      <c r="U4308" s="96">
        <v>0</v>
      </c>
      <c r="V4308" s="96">
        <v>8000</v>
      </c>
      <c r="W4308" s="96">
        <v>6400</v>
      </c>
      <c r="X4308" s="96">
        <v>3200</v>
      </c>
      <c r="Y4308" s="95" t="s">
        <v>82</v>
      </c>
      <c r="Z4308" s="95" t="s">
        <v>25689</v>
      </c>
      <c r="AA4308" s="95" t="s">
        <v>84</v>
      </c>
      <c r="AB4308" s="95" t="s">
        <v>9363</v>
      </c>
      <c r="AC4308" s="95" t="s">
        <v>17285</v>
      </c>
      <c r="AD4308" s="95" t="s">
        <v>87</v>
      </c>
      <c r="AE4308" s="95" t="s">
        <v>61</v>
      </c>
      <c r="AF4308" s="95" t="s">
        <v>61</v>
      </c>
      <c r="AG4308" s="95" t="s">
        <v>89</v>
      </c>
      <c r="AH4308" s="95" t="s">
        <v>89</v>
      </c>
      <c r="AI4308" s="95" t="s">
        <v>89</v>
      </c>
      <c r="AJ4308" s="95" t="s">
        <v>89</v>
      </c>
      <c r="AK4308" s="95" t="s">
        <v>89</v>
      </c>
      <c r="AL4308" s="95" t="s">
        <v>89</v>
      </c>
      <c r="AM4308" s="95" t="s">
        <v>89</v>
      </c>
      <c r="AN4308" s="95" t="s">
        <v>89</v>
      </c>
      <c r="AO4308" s="95" t="s">
        <v>89</v>
      </c>
      <c r="AP4308" s="95" t="s">
        <v>89</v>
      </c>
      <c r="AQ4308" s="95" t="s">
        <v>90</v>
      </c>
      <c r="AR4308" s="95" t="s">
        <v>90</v>
      </c>
      <c r="AS4308" s="95" t="s">
        <v>25691</v>
      </c>
      <c r="AT4308" s="95" t="s">
        <v>92</v>
      </c>
      <c r="AU4308" s="95" t="s">
        <v>92</v>
      </c>
      <c r="AV4308" s="95" t="s">
        <v>93</v>
      </c>
      <c r="AW4308" s="95" t="s">
        <v>37176</v>
      </c>
      <c r="AX4308" s="95" t="s">
        <v>37177</v>
      </c>
      <c r="AY4308" s="95" t="s">
        <v>2199</v>
      </c>
      <c r="AZ4308" s="95" t="s">
        <v>37177</v>
      </c>
      <c r="BA4308" s="95" t="s">
        <v>97</v>
      </c>
      <c r="BB4308" s="95" t="s">
        <v>37178</v>
      </c>
      <c r="BC4308" s="95" t="s">
        <v>99</v>
      </c>
      <c r="BD4308" s="95" t="s">
        <v>100</v>
      </c>
      <c r="BE4308" s="95" t="s">
        <v>61</v>
      </c>
      <c r="BF4308" s="95" t="s">
        <v>380</v>
      </c>
      <c r="BG4308" s="95" t="s">
        <v>101</v>
      </c>
    </row>
    <row r="4309" s="86" customFormat="1" ht="19" customHeight="1" spans="1:59">
      <c r="A4309" s="95" t="s">
        <v>1774</v>
      </c>
      <c r="B4309" s="95" t="s">
        <v>1775</v>
      </c>
      <c r="C4309" s="95" t="s">
        <v>6861</v>
      </c>
      <c r="D4309" s="95" t="s">
        <v>6862</v>
      </c>
      <c r="E4309" s="95" t="s">
        <v>37179</v>
      </c>
      <c r="F4309" s="95" t="s">
        <v>37180</v>
      </c>
      <c r="G4309" s="95" t="s">
        <v>17512</v>
      </c>
      <c r="H4309" s="95" t="s">
        <v>158</v>
      </c>
      <c r="I4309" s="95" t="s">
        <v>37181</v>
      </c>
      <c r="J4309" s="95" t="s">
        <v>37182</v>
      </c>
      <c r="K4309" s="95" t="s">
        <v>37183</v>
      </c>
      <c r="L4309" s="95" t="s">
        <v>73</v>
      </c>
      <c r="M4309" s="95" t="s">
        <v>2014</v>
      </c>
      <c r="N4309" s="95" t="s">
        <v>1835</v>
      </c>
      <c r="O4309" s="95" t="s">
        <v>164</v>
      </c>
      <c r="P4309" s="95" t="s">
        <v>165</v>
      </c>
      <c r="Q4309" s="95" t="s">
        <v>166</v>
      </c>
      <c r="R4309" s="95" t="s">
        <v>167</v>
      </c>
      <c r="S4309" s="95" t="s">
        <v>37184</v>
      </c>
      <c r="T4309" s="95" t="s">
        <v>380</v>
      </c>
      <c r="U4309" s="96">
        <v>0</v>
      </c>
      <c r="V4309" s="96">
        <v>14000</v>
      </c>
      <c r="W4309" s="96">
        <v>11200</v>
      </c>
      <c r="X4309" s="96">
        <v>3500</v>
      </c>
      <c r="Y4309" s="95" t="s">
        <v>82</v>
      </c>
      <c r="Z4309" s="95" t="s">
        <v>25689</v>
      </c>
      <c r="AA4309" s="95" t="s">
        <v>84</v>
      </c>
      <c r="AB4309" s="95" t="s">
        <v>37185</v>
      </c>
      <c r="AC4309" s="95" t="s">
        <v>8465</v>
      </c>
      <c r="AD4309" s="95" t="s">
        <v>87</v>
      </c>
      <c r="AE4309" s="95" t="s">
        <v>61</v>
      </c>
      <c r="AF4309" s="95" t="s">
        <v>61</v>
      </c>
      <c r="AG4309" s="95" t="s">
        <v>89</v>
      </c>
      <c r="AH4309" s="95" t="s">
        <v>89</v>
      </c>
      <c r="AI4309" s="95" t="s">
        <v>88</v>
      </c>
      <c r="AJ4309" s="95" t="s">
        <v>88</v>
      </c>
      <c r="AK4309" s="95" t="s">
        <v>89</v>
      </c>
      <c r="AL4309" s="95" t="s">
        <v>88</v>
      </c>
      <c r="AM4309" s="95" t="s">
        <v>88</v>
      </c>
      <c r="AN4309" s="95" t="s">
        <v>88</v>
      </c>
      <c r="AO4309" s="95" t="s">
        <v>88</v>
      </c>
      <c r="AP4309" s="95" t="s">
        <v>89</v>
      </c>
      <c r="AQ4309" s="95" t="s">
        <v>90</v>
      </c>
      <c r="AR4309" s="95" t="s">
        <v>90</v>
      </c>
      <c r="AS4309" s="95" t="s">
        <v>25691</v>
      </c>
      <c r="AT4309" s="95" t="s">
        <v>92</v>
      </c>
      <c r="AU4309" s="95" t="s">
        <v>92</v>
      </c>
      <c r="AV4309" s="95" t="s">
        <v>93</v>
      </c>
      <c r="AW4309" s="95" t="s">
        <v>37186</v>
      </c>
      <c r="AX4309" s="95" t="s">
        <v>37187</v>
      </c>
      <c r="AY4309" s="95" t="s">
        <v>37188</v>
      </c>
      <c r="AZ4309" s="95" t="s">
        <v>37187</v>
      </c>
      <c r="BA4309" s="95" t="s">
        <v>97</v>
      </c>
      <c r="BB4309" s="95" t="s">
        <v>37189</v>
      </c>
      <c r="BC4309" s="95" t="s">
        <v>99</v>
      </c>
      <c r="BD4309" s="95" t="s">
        <v>100</v>
      </c>
      <c r="BE4309" s="95" t="s">
        <v>61</v>
      </c>
      <c r="BF4309" s="95" t="s">
        <v>380</v>
      </c>
      <c r="BG4309" s="95" t="s">
        <v>101</v>
      </c>
    </row>
    <row r="4310" s="86" customFormat="1" ht="19" customHeight="1" spans="1:59">
      <c r="A4310" s="95" t="s">
        <v>458</v>
      </c>
      <c r="B4310" s="95" t="s">
        <v>459</v>
      </c>
      <c r="C4310" s="95" t="s">
        <v>3118</v>
      </c>
      <c r="D4310" s="95" t="s">
        <v>3119</v>
      </c>
      <c r="E4310" s="95" t="s">
        <v>37190</v>
      </c>
      <c r="F4310" s="95" t="s">
        <v>25853</v>
      </c>
      <c r="G4310" s="95" t="s">
        <v>30690</v>
      </c>
      <c r="H4310" s="95" t="s">
        <v>2216</v>
      </c>
      <c r="I4310" s="95" t="s">
        <v>37191</v>
      </c>
      <c r="J4310" s="95" t="s">
        <v>37192</v>
      </c>
      <c r="K4310" s="95" t="s">
        <v>37193</v>
      </c>
      <c r="L4310" s="95" t="s">
        <v>73</v>
      </c>
      <c r="M4310" s="95" t="s">
        <v>2014</v>
      </c>
      <c r="N4310" s="95" t="s">
        <v>811</v>
      </c>
      <c r="O4310" s="95" t="s">
        <v>9811</v>
      </c>
      <c r="P4310" s="95" t="s">
        <v>9812</v>
      </c>
      <c r="Q4310" s="95" t="s">
        <v>2223</v>
      </c>
      <c r="R4310" s="95" t="s">
        <v>2224</v>
      </c>
      <c r="S4310" s="95" t="s">
        <v>37194</v>
      </c>
      <c r="T4310" s="95" t="s">
        <v>119</v>
      </c>
      <c r="U4310" s="96">
        <v>0</v>
      </c>
      <c r="V4310" s="96">
        <v>10200</v>
      </c>
      <c r="W4310" s="96">
        <v>8000</v>
      </c>
      <c r="X4310" s="96">
        <v>2100</v>
      </c>
      <c r="Y4310" s="95" t="s">
        <v>82</v>
      </c>
      <c r="Z4310" s="95" t="s">
        <v>25689</v>
      </c>
      <c r="AA4310" s="95" t="s">
        <v>84</v>
      </c>
      <c r="AB4310" s="95" t="s">
        <v>37195</v>
      </c>
      <c r="AC4310" s="95" t="s">
        <v>25830</v>
      </c>
      <c r="AD4310" s="95" t="s">
        <v>87</v>
      </c>
      <c r="AE4310" s="95" t="s">
        <v>61</v>
      </c>
      <c r="AF4310" s="95" t="s">
        <v>61</v>
      </c>
      <c r="AG4310" s="95" t="s">
        <v>89</v>
      </c>
      <c r="AH4310" s="95" t="s">
        <v>88</v>
      </c>
      <c r="AI4310" s="95" t="s">
        <v>88</v>
      </c>
      <c r="AJ4310" s="95" t="s">
        <v>88</v>
      </c>
      <c r="AK4310" s="95" t="s">
        <v>89</v>
      </c>
      <c r="AL4310" s="95" t="s">
        <v>88</v>
      </c>
      <c r="AM4310" s="95" t="s">
        <v>88</v>
      </c>
      <c r="AN4310" s="95" t="s">
        <v>88</v>
      </c>
      <c r="AO4310" s="95" t="s">
        <v>88</v>
      </c>
      <c r="AP4310" s="95" t="s">
        <v>89</v>
      </c>
      <c r="AQ4310" s="95" t="s">
        <v>90</v>
      </c>
      <c r="AR4310" s="95" t="s">
        <v>90</v>
      </c>
      <c r="AS4310" s="95" t="s">
        <v>25691</v>
      </c>
      <c r="AT4310" s="95" t="s">
        <v>92</v>
      </c>
      <c r="AU4310" s="95" t="s">
        <v>92</v>
      </c>
      <c r="AV4310" s="95" t="s">
        <v>93</v>
      </c>
      <c r="AW4310" s="95" t="s">
        <v>37196</v>
      </c>
      <c r="AX4310" s="95" t="s">
        <v>37197</v>
      </c>
      <c r="AY4310" s="95" t="s">
        <v>37198</v>
      </c>
      <c r="AZ4310" s="95" t="s">
        <v>37197</v>
      </c>
      <c r="BA4310" s="95" t="s">
        <v>97</v>
      </c>
      <c r="BB4310" s="95" t="s">
        <v>37199</v>
      </c>
      <c r="BC4310" s="95" t="s">
        <v>99</v>
      </c>
      <c r="BD4310" s="95" t="s">
        <v>100</v>
      </c>
      <c r="BE4310" s="95" t="s">
        <v>61</v>
      </c>
      <c r="BF4310" s="95" t="s">
        <v>119</v>
      </c>
      <c r="BG4310" s="95" t="s">
        <v>101</v>
      </c>
    </row>
    <row r="4311" s="86" customFormat="1" ht="19" customHeight="1" spans="1:59">
      <c r="A4311" s="95" t="s">
        <v>1774</v>
      </c>
      <c r="B4311" s="95" t="s">
        <v>1775</v>
      </c>
      <c r="C4311" s="95" t="s">
        <v>3077</v>
      </c>
      <c r="D4311" s="95" t="s">
        <v>3078</v>
      </c>
      <c r="E4311" s="95" t="s">
        <v>6009</v>
      </c>
      <c r="F4311" s="95" t="s">
        <v>17512</v>
      </c>
      <c r="G4311" s="95" t="s">
        <v>17512</v>
      </c>
      <c r="H4311" s="95" t="s">
        <v>158</v>
      </c>
      <c r="I4311" s="95" t="s">
        <v>37200</v>
      </c>
      <c r="J4311" s="95" t="s">
        <v>37201</v>
      </c>
      <c r="K4311" s="95" t="s">
        <v>37202</v>
      </c>
      <c r="L4311" s="95" t="s">
        <v>73</v>
      </c>
      <c r="M4311" s="95" t="s">
        <v>526</v>
      </c>
      <c r="N4311" s="95" t="s">
        <v>11626</v>
      </c>
      <c r="O4311" s="95" t="s">
        <v>164</v>
      </c>
      <c r="P4311" s="95" t="s">
        <v>165</v>
      </c>
      <c r="Q4311" s="95" t="s">
        <v>166</v>
      </c>
      <c r="R4311" s="95" t="s">
        <v>167</v>
      </c>
      <c r="S4311" s="95" t="s">
        <v>37203</v>
      </c>
      <c r="T4311" s="95" t="s">
        <v>380</v>
      </c>
      <c r="U4311" s="96">
        <v>0</v>
      </c>
      <c r="V4311" s="96">
        <v>10000</v>
      </c>
      <c r="W4311" s="96">
        <v>8000</v>
      </c>
      <c r="X4311" s="96">
        <v>3000</v>
      </c>
      <c r="Y4311" s="95" t="s">
        <v>82</v>
      </c>
      <c r="Z4311" s="95" t="s">
        <v>25689</v>
      </c>
      <c r="AA4311" s="95" t="s">
        <v>84</v>
      </c>
      <c r="AB4311" s="95" t="s">
        <v>6016</v>
      </c>
      <c r="AC4311" s="95" t="s">
        <v>25690</v>
      </c>
      <c r="AD4311" s="95" t="s">
        <v>87</v>
      </c>
      <c r="AE4311" s="95" t="s">
        <v>61</v>
      </c>
      <c r="AF4311" s="95" t="s">
        <v>61</v>
      </c>
      <c r="AG4311" s="95" t="s">
        <v>89</v>
      </c>
      <c r="AH4311" s="95" t="s">
        <v>89</v>
      </c>
      <c r="AI4311" s="95" t="s">
        <v>89</v>
      </c>
      <c r="AJ4311" s="95" t="s">
        <v>89</v>
      </c>
      <c r="AK4311" s="95" t="s">
        <v>89</v>
      </c>
      <c r="AL4311" s="95" t="s">
        <v>89</v>
      </c>
      <c r="AM4311" s="95" t="s">
        <v>89</v>
      </c>
      <c r="AN4311" s="95" t="s">
        <v>89</v>
      </c>
      <c r="AO4311" s="95" t="s">
        <v>89</v>
      </c>
      <c r="AP4311" s="95" t="s">
        <v>89</v>
      </c>
      <c r="AQ4311" s="95" t="s">
        <v>90</v>
      </c>
      <c r="AR4311" s="95" t="s">
        <v>90</v>
      </c>
      <c r="AS4311" s="95" t="s">
        <v>25691</v>
      </c>
      <c r="AT4311" s="95" t="s">
        <v>92</v>
      </c>
      <c r="AU4311" s="95" t="s">
        <v>92</v>
      </c>
      <c r="AV4311" s="95" t="s">
        <v>93</v>
      </c>
      <c r="AW4311" s="95" t="s">
        <v>6017</v>
      </c>
      <c r="AX4311" s="95" t="s">
        <v>37204</v>
      </c>
      <c r="AY4311" s="95" t="s">
        <v>6019</v>
      </c>
      <c r="AZ4311" s="95" t="s">
        <v>37204</v>
      </c>
      <c r="BA4311" s="95" t="s">
        <v>97</v>
      </c>
      <c r="BB4311" s="95" t="s">
        <v>37205</v>
      </c>
      <c r="BC4311" s="95" t="s">
        <v>99</v>
      </c>
      <c r="BD4311" s="95" t="s">
        <v>100</v>
      </c>
      <c r="BE4311" s="95" t="s">
        <v>61</v>
      </c>
      <c r="BF4311" s="95" t="s">
        <v>380</v>
      </c>
      <c r="BG4311" s="95" t="s">
        <v>101</v>
      </c>
    </row>
    <row r="4312" s="86" customFormat="1" ht="19" customHeight="1" spans="1:59">
      <c r="A4312" s="95" t="s">
        <v>1774</v>
      </c>
      <c r="B4312" s="95" t="s">
        <v>1775</v>
      </c>
      <c r="C4312" s="95" t="s">
        <v>3077</v>
      </c>
      <c r="D4312" s="95" t="s">
        <v>3078</v>
      </c>
      <c r="E4312" s="95" t="s">
        <v>18723</v>
      </c>
      <c r="F4312" s="95" t="s">
        <v>3039</v>
      </c>
      <c r="G4312" s="95" t="s">
        <v>3039</v>
      </c>
      <c r="H4312" s="95" t="s">
        <v>109</v>
      </c>
      <c r="I4312" s="95" t="s">
        <v>37206</v>
      </c>
      <c r="J4312" s="95" t="s">
        <v>37207</v>
      </c>
      <c r="K4312" s="95" t="s">
        <v>37208</v>
      </c>
      <c r="L4312" s="95" t="s">
        <v>73</v>
      </c>
      <c r="M4312" s="95" t="s">
        <v>823</v>
      </c>
      <c r="N4312" s="95" t="s">
        <v>2967</v>
      </c>
      <c r="O4312" s="95" t="s">
        <v>1537</v>
      </c>
      <c r="P4312" s="95" t="s">
        <v>1538</v>
      </c>
      <c r="Q4312" s="95" t="s">
        <v>1940</v>
      </c>
      <c r="R4312" s="95" t="s">
        <v>1941</v>
      </c>
      <c r="S4312" s="95" t="s">
        <v>37209</v>
      </c>
      <c r="T4312" s="95" t="s">
        <v>380</v>
      </c>
      <c r="U4312" s="96">
        <v>0</v>
      </c>
      <c r="V4312" s="96">
        <v>10000</v>
      </c>
      <c r="W4312" s="96">
        <v>7000</v>
      </c>
      <c r="X4312" s="96">
        <v>4000</v>
      </c>
      <c r="Y4312" s="95" t="s">
        <v>82</v>
      </c>
      <c r="Z4312" s="95" t="s">
        <v>25689</v>
      </c>
      <c r="AA4312" s="95" t="s">
        <v>84</v>
      </c>
      <c r="AB4312" s="95" t="s">
        <v>18728</v>
      </c>
      <c r="AC4312" s="95" t="s">
        <v>8465</v>
      </c>
      <c r="AD4312" s="95" t="s">
        <v>87</v>
      </c>
      <c r="AE4312" s="95" t="s">
        <v>61</v>
      </c>
      <c r="AF4312" s="95" t="s">
        <v>61</v>
      </c>
      <c r="AG4312" s="95" t="s">
        <v>89</v>
      </c>
      <c r="AH4312" s="95" t="s">
        <v>89</v>
      </c>
      <c r="AI4312" s="95" t="s">
        <v>89</v>
      </c>
      <c r="AJ4312" s="95" t="s">
        <v>88</v>
      </c>
      <c r="AK4312" s="95" t="s">
        <v>89</v>
      </c>
      <c r="AL4312" s="95" t="s">
        <v>89</v>
      </c>
      <c r="AM4312" s="95" t="s">
        <v>89</v>
      </c>
      <c r="AN4312" s="95" t="s">
        <v>89</v>
      </c>
      <c r="AO4312" s="95" t="s">
        <v>89</v>
      </c>
      <c r="AP4312" s="95" t="s">
        <v>89</v>
      </c>
      <c r="AQ4312" s="95" t="s">
        <v>90</v>
      </c>
      <c r="AR4312" s="95" t="s">
        <v>90</v>
      </c>
      <c r="AS4312" s="95" t="s">
        <v>25691</v>
      </c>
      <c r="AT4312" s="95" t="s">
        <v>92</v>
      </c>
      <c r="AU4312" s="95" t="s">
        <v>92</v>
      </c>
      <c r="AV4312" s="95" t="s">
        <v>93</v>
      </c>
      <c r="AW4312" s="95" t="s">
        <v>18730</v>
      </c>
      <c r="AX4312" s="95" t="s">
        <v>37210</v>
      </c>
      <c r="AY4312" s="95" t="s">
        <v>18732</v>
      </c>
      <c r="AZ4312" s="95" t="s">
        <v>37210</v>
      </c>
      <c r="BA4312" s="95" t="s">
        <v>97</v>
      </c>
      <c r="BB4312" s="95" t="s">
        <v>37211</v>
      </c>
      <c r="BC4312" s="95" t="s">
        <v>99</v>
      </c>
      <c r="BD4312" s="95" t="s">
        <v>100</v>
      </c>
      <c r="BE4312" s="95" t="s">
        <v>61</v>
      </c>
      <c r="BF4312" s="95" t="s">
        <v>380</v>
      </c>
      <c r="BG4312" s="95" t="s">
        <v>101</v>
      </c>
    </row>
    <row r="4313" s="86" customFormat="1" ht="19" customHeight="1" spans="1:59">
      <c r="A4313" s="95" t="s">
        <v>419</v>
      </c>
      <c r="B4313" s="95" t="s">
        <v>420</v>
      </c>
      <c r="C4313" s="95" t="s">
        <v>3839</v>
      </c>
      <c r="D4313" s="95" t="s">
        <v>3840</v>
      </c>
      <c r="E4313" s="95" t="s">
        <v>37212</v>
      </c>
      <c r="F4313" s="95" t="s">
        <v>6327</v>
      </c>
      <c r="G4313" s="95" t="s">
        <v>1298</v>
      </c>
      <c r="H4313" s="95" t="s">
        <v>1299</v>
      </c>
      <c r="I4313" s="95" t="s">
        <v>37213</v>
      </c>
      <c r="J4313" s="95" t="s">
        <v>37214</v>
      </c>
      <c r="K4313" s="95" t="s">
        <v>37215</v>
      </c>
      <c r="L4313" s="95" t="s">
        <v>73</v>
      </c>
      <c r="M4313" s="95" t="s">
        <v>526</v>
      </c>
      <c r="N4313" s="95" t="s">
        <v>2398</v>
      </c>
      <c r="O4313" s="95" t="s">
        <v>2764</v>
      </c>
      <c r="P4313" s="95" t="s">
        <v>2765</v>
      </c>
      <c r="Q4313" s="95" t="s">
        <v>3670</v>
      </c>
      <c r="R4313" s="95" t="s">
        <v>3671</v>
      </c>
      <c r="S4313" s="95" t="s">
        <v>37216</v>
      </c>
      <c r="T4313" s="95" t="s">
        <v>119</v>
      </c>
      <c r="U4313" s="96">
        <v>0</v>
      </c>
      <c r="V4313" s="96">
        <v>100000</v>
      </c>
      <c r="W4313" s="96">
        <v>50000</v>
      </c>
      <c r="X4313" s="96">
        <v>10000</v>
      </c>
      <c r="Y4313" s="95" t="s">
        <v>82</v>
      </c>
      <c r="Z4313" s="95" t="s">
        <v>25689</v>
      </c>
      <c r="AA4313" s="95" t="s">
        <v>84</v>
      </c>
      <c r="AB4313" s="95" t="s">
        <v>37217</v>
      </c>
      <c r="AC4313" s="95" t="s">
        <v>8465</v>
      </c>
      <c r="AD4313" s="95" t="s">
        <v>87</v>
      </c>
      <c r="AE4313" s="95" t="s">
        <v>61</v>
      </c>
      <c r="AF4313" s="95" t="s">
        <v>61</v>
      </c>
      <c r="AG4313" s="95" t="s">
        <v>89</v>
      </c>
      <c r="AH4313" s="95" t="s">
        <v>88</v>
      </c>
      <c r="AI4313" s="95" t="s">
        <v>88</v>
      </c>
      <c r="AJ4313" s="95" t="s">
        <v>88</v>
      </c>
      <c r="AK4313" s="95" t="s">
        <v>88</v>
      </c>
      <c r="AL4313" s="95" t="s">
        <v>88</v>
      </c>
      <c r="AM4313" s="95" t="s">
        <v>88</v>
      </c>
      <c r="AN4313" s="95" t="s">
        <v>88</v>
      </c>
      <c r="AO4313" s="95" t="s">
        <v>88</v>
      </c>
      <c r="AP4313" s="95" t="s">
        <v>89</v>
      </c>
      <c r="AQ4313" s="95" t="s">
        <v>90</v>
      </c>
      <c r="AR4313" s="95" t="s">
        <v>90</v>
      </c>
      <c r="AS4313" s="95" t="s">
        <v>25691</v>
      </c>
      <c r="AT4313" s="95" t="s">
        <v>92</v>
      </c>
      <c r="AU4313" s="95" t="s">
        <v>92</v>
      </c>
      <c r="AV4313" s="95" t="s">
        <v>93</v>
      </c>
      <c r="AW4313" s="95" t="s">
        <v>37218</v>
      </c>
      <c r="AX4313" s="95" t="s">
        <v>37219</v>
      </c>
      <c r="AY4313" s="95" t="s">
        <v>37220</v>
      </c>
      <c r="AZ4313" s="95" t="s">
        <v>37219</v>
      </c>
      <c r="BA4313" s="95" t="s">
        <v>97</v>
      </c>
      <c r="BB4313" s="95" t="s">
        <v>37221</v>
      </c>
      <c r="BC4313" s="95" t="s">
        <v>99</v>
      </c>
      <c r="BD4313" s="95" t="s">
        <v>100</v>
      </c>
      <c r="BE4313" s="95" t="s">
        <v>61</v>
      </c>
      <c r="BF4313" s="95" t="s">
        <v>119</v>
      </c>
      <c r="BG4313" s="95" t="s">
        <v>101</v>
      </c>
    </row>
    <row r="4314" s="86" customFormat="1" ht="19" customHeight="1" spans="1:59">
      <c r="A4314" s="95" t="s">
        <v>516</v>
      </c>
      <c r="B4314" s="95" t="s">
        <v>517</v>
      </c>
      <c r="C4314" s="95" t="s">
        <v>518</v>
      </c>
      <c r="D4314" s="95" t="s">
        <v>519</v>
      </c>
      <c r="E4314" s="95" t="s">
        <v>2406</v>
      </c>
      <c r="F4314" s="95" t="s">
        <v>10536</v>
      </c>
      <c r="G4314" s="95" t="s">
        <v>9459</v>
      </c>
      <c r="H4314" s="95" t="s">
        <v>539</v>
      </c>
      <c r="I4314" s="95" t="s">
        <v>37222</v>
      </c>
      <c r="J4314" s="95" t="s">
        <v>37223</v>
      </c>
      <c r="K4314" s="95" t="s">
        <v>37224</v>
      </c>
      <c r="L4314" s="95" t="s">
        <v>73</v>
      </c>
      <c r="M4314" s="95" t="s">
        <v>1526</v>
      </c>
      <c r="N4314" s="95" t="s">
        <v>1527</v>
      </c>
      <c r="O4314" s="95" t="s">
        <v>2269</v>
      </c>
      <c r="P4314" s="95" t="s">
        <v>7126</v>
      </c>
      <c r="Q4314" s="95" t="s">
        <v>5990</v>
      </c>
      <c r="R4314" s="95" t="s">
        <v>5991</v>
      </c>
      <c r="S4314" s="95" t="s">
        <v>37225</v>
      </c>
      <c r="T4314" s="95" t="s">
        <v>380</v>
      </c>
      <c r="U4314" s="96">
        <v>0</v>
      </c>
      <c r="V4314" s="96">
        <v>16000</v>
      </c>
      <c r="W4314" s="96">
        <v>12800</v>
      </c>
      <c r="X4314" s="96">
        <v>4000</v>
      </c>
      <c r="Y4314" s="95" t="s">
        <v>82</v>
      </c>
      <c r="Z4314" s="95" t="s">
        <v>25689</v>
      </c>
      <c r="AA4314" s="95" t="s">
        <v>84</v>
      </c>
      <c r="AB4314" s="95" t="s">
        <v>2412</v>
      </c>
      <c r="AC4314" s="95" t="s">
        <v>25830</v>
      </c>
      <c r="AD4314" s="95" t="s">
        <v>87</v>
      </c>
      <c r="AE4314" s="95" t="s">
        <v>61</v>
      </c>
      <c r="AF4314" s="95" t="s">
        <v>61</v>
      </c>
      <c r="AG4314" s="95" t="s">
        <v>89</v>
      </c>
      <c r="AH4314" s="95" t="s">
        <v>89</v>
      </c>
      <c r="AI4314" s="95" t="s">
        <v>89</v>
      </c>
      <c r="AJ4314" s="95" t="s">
        <v>88</v>
      </c>
      <c r="AK4314" s="95" t="s">
        <v>89</v>
      </c>
      <c r="AL4314" s="95" t="s">
        <v>88</v>
      </c>
      <c r="AM4314" s="95" t="s">
        <v>88</v>
      </c>
      <c r="AN4314" s="95" t="s">
        <v>88</v>
      </c>
      <c r="AO4314" s="95" t="s">
        <v>88</v>
      </c>
      <c r="AP4314" s="95" t="s">
        <v>89</v>
      </c>
      <c r="AQ4314" s="95" t="s">
        <v>90</v>
      </c>
      <c r="AR4314" s="95" t="s">
        <v>90</v>
      </c>
      <c r="AS4314" s="95" t="s">
        <v>25691</v>
      </c>
      <c r="AT4314" s="95" t="s">
        <v>92</v>
      </c>
      <c r="AU4314" s="95" t="s">
        <v>92</v>
      </c>
      <c r="AV4314" s="95" t="s">
        <v>93</v>
      </c>
      <c r="AW4314" s="95" t="s">
        <v>2413</v>
      </c>
      <c r="AX4314" s="95" t="s">
        <v>37226</v>
      </c>
      <c r="AY4314" s="95" t="s">
        <v>2415</v>
      </c>
      <c r="AZ4314" s="95" t="s">
        <v>37226</v>
      </c>
      <c r="BA4314" s="95" t="s">
        <v>97</v>
      </c>
      <c r="BB4314" s="95" t="s">
        <v>37227</v>
      </c>
      <c r="BC4314" s="95" t="s">
        <v>99</v>
      </c>
      <c r="BD4314" s="95" t="s">
        <v>100</v>
      </c>
      <c r="BE4314" s="95" t="s">
        <v>61</v>
      </c>
      <c r="BF4314" s="95" t="s">
        <v>380</v>
      </c>
      <c r="BG4314" s="95" t="s">
        <v>101</v>
      </c>
    </row>
    <row r="4315" s="86" customFormat="1" ht="19" customHeight="1" spans="1:59">
      <c r="A4315" s="95" t="s">
        <v>1774</v>
      </c>
      <c r="B4315" s="95" t="s">
        <v>1775</v>
      </c>
      <c r="C4315" s="95" t="s">
        <v>3077</v>
      </c>
      <c r="D4315" s="95" t="s">
        <v>3078</v>
      </c>
      <c r="E4315" s="95" t="s">
        <v>18723</v>
      </c>
      <c r="F4315" s="95" t="s">
        <v>3039</v>
      </c>
      <c r="G4315" s="95" t="s">
        <v>3039</v>
      </c>
      <c r="H4315" s="95" t="s">
        <v>109</v>
      </c>
      <c r="I4315" s="95" t="s">
        <v>37228</v>
      </c>
      <c r="J4315" s="95" t="s">
        <v>37229</v>
      </c>
      <c r="K4315" s="95" t="s">
        <v>37230</v>
      </c>
      <c r="L4315" s="95" t="s">
        <v>73</v>
      </c>
      <c r="M4315" s="95" t="s">
        <v>12437</v>
      </c>
      <c r="N4315" s="95" t="s">
        <v>3556</v>
      </c>
      <c r="O4315" s="95" t="s">
        <v>1537</v>
      </c>
      <c r="P4315" s="95" t="s">
        <v>1538</v>
      </c>
      <c r="Q4315" s="95" t="s">
        <v>1920</v>
      </c>
      <c r="R4315" s="95" t="s">
        <v>1921</v>
      </c>
      <c r="S4315" s="95" t="s">
        <v>37231</v>
      </c>
      <c r="T4315" s="95" t="s">
        <v>380</v>
      </c>
      <c r="U4315" s="96">
        <v>0</v>
      </c>
      <c r="V4315" s="96">
        <v>13807</v>
      </c>
      <c r="W4315" s="96">
        <v>6000</v>
      </c>
      <c r="X4315" s="96">
        <v>6000</v>
      </c>
      <c r="Y4315" s="95" t="s">
        <v>143</v>
      </c>
      <c r="Z4315" s="95" t="s">
        <v>25689</v>
      </c>
      <c r="AA4315" s="95" t="s">
        <v>84</v>
      </c>
      <c r="AB4315" s="95" t="s">
        <v>18728</v>
      </c>
      <c r="AC4315" s="95" t="s">
        <v>26031</v>
      </c>
      <c r="AD4315" s="95" t="s">
        <v>87</v>
      </c>
      <c r="AE4315" s="95" t="s">
        <v>61</v>
      </c>
      <c r="AF4315" s="95" t="s">
        <v>61</v>
      </c>
      <c r="AG4315" s="95" t="s">
        <v>89</v>
      </c>
      <c r="AH4315" s="95" t="s">
        <v>88</v>
      </c>
      <c r="AI4315" s="95" t="s">
        <v>88</v>
      </c>
      <c r="AJ4315" s="95" t="s">
        <v>88</v>
      </c>
      <c r="AK4315" s="95" t="s">
        <v>88</v>
      </c>
      <c r="AL4315" s="95" t="s">
        <v>88</v>
      </c>
      <c r="AM4315" s="95" t="s">
        <v>88</v>
      </c>
      <c r="AN4315" s="95" t="s">
        <v>88</v>
      </c>
      <c r="AO4315" s="95" t="s">
        <v>88</v>
      </c>
      <c r="AP4315" s="95" t="s">
        <v>89</v>
      </c>
      <c r="AQ4315" s="95" t="s">
        <v>90</v>
      </c>
      <c r="AR4315" s="95" t="s">
        <v>90</v>
      </c>
      <c r="AS4315" s="95" t="s">
        <v>25691</v>
      </c>
      <c r="AT4315" s="95" t="s">
        <v>92</v>
      </c>
      <c r="AU4315" s="95" t="s">
        <v>92</v>
      </c>
      <c r="AV4315" s="95" t="s">
        <v>93</v>
      </c>
      <c r="AW4315" s="95" t="s">
        <v>18730</v>
      </c>
      <c r="AX4315" s="95" t="s">
        <v>37232</v>
      </c>
      <c r="AY4315" s="95" t="s">
        <v>18732</v>
      </c>
      <c r="AZ4315" s="95" t="s">
        <v>37232</v>
      </c>
      <c r="BA4315" s="95" t="s">
        <v>97</v>
      </c>
      <c r="BB4315" s="95" t="s">
        <v>37233</v>
      </c>
      <c r="BC4315" s="95" t="s">
        <v>99</v>
      </c>
      <c r="BD4315" s="95" t="s">
        <v>150</v>
      </c>
      <c r="BE4315" s="95" t="s">
        <v>61</v>
      </c>
      <c r="BF4315" s="95" t="s">
        <v>380</v>
      </c>
      <c r="BG4315" s="95" t="s">
        <v>101</v>
      </c>
    </row>
    <row r="4316" s="86" customFormat="1" ht="19" customHeight="1" spans="1:59">
      <c r="A4316" s="95" t="s">
        <v>174</v>
      </c>
      <c r="B4316" s="95" t="s">
        <v>175</v>
      </c>
      <c r="C4316" s="95" t="s">
        <v>176</v>
      </c>
      <c r="D4316" s="95" t="s">
        <v>177</v>
      </c>
      <c r="E4316" s="95" t="s">
        <v>1842</v>
      </c>
      <c r="F4316" s="95" t="s">
        <v>4549</v>
      </c>
      <c r="G4316" s="95" t="s">
        <v>4550</v>
      </c>
      <c r="H4316" s="95" t="s">
        <v>539</v>
      </c>
      <c r="I4316" s="95" t="s">
        <v>37234</v>
      </c>
      <c r="J4316" s="95" t="s">
        <v>37235</v>
      </c>
      <c r="K4316" s="95" t="s">
        <v>37236</v>
      </c>
      <c r="L4316" s="95" t="s">
        <v>73</v>
      </c>
      <c r="M4316" s="95" t="s">
        <v>2014</v>
      </c>
      <c r="N4316" s="95" t="s">
        <v>2967</v>
      </c>
      <c r="O4316" s="95" t="s">
        <v>1875</v>
      </c>
      <c r="P4316" s="95" t="s">
        <v>1876</v>
      </c>
      <c r="Q4316" s="95" t="s">
        <v>2597</v>
      </c>
      <c r="R4316" s="95" t="s">
        <v>1878</v>
      </c>
      <c r="S4316" s="95" t="s">
        <v>37237</v>
      </c>
      <c r="T4316" s="95" t="s">
        <v>380</v>
      </c>
      <c r="U4316" s="96">
        <v>0</v>
      </c>
      <c r="V4316" s="96">
        <v>6194</v>
      </c>
      <c r="W4316" s="96">
        <v>4800</v>
      </c>
      <c r="X4316" s="96">
        <v>4800</v>
      </c>
      <c r="Y4316" s="95" t="s">
        <v>82</v>
      </c>
      <c r="Z4316" s="95" t="s">
        <v>25689</v>
      </c>
      <c r="AA4316" s="95" t="s">
        <v>84</v>
      </c>
      <c r="AB4316" s="95" t="s">
        <v>1852</v>
      </c>
      <c r="AC4316" s="95" t="s">
        <v>17285</v>
      </c>
      <c r="AD4316" s="95" t="s">
        <v>87</v>
      </c>
      <c r="AE4316" s="95" t="s">
        <v>61</v>
      </c>
      <c r="AF4316" s="95" t="s">
        <v>61</v>
      </c>
      <c r="AG4316" s="95" t="s">
        <v>89</v>
      </c>
      <c r="AH4316" s="95" t="s">
        <v>89</v>
      </c>
      <c r="AI4316" s="95" t="s">
        <v>88</v>
      </c>
      <c r="AJ4316" s="95" t="s">
        <v>88</v>
      </c>
      <c r="AK4316" s="95" t="s">
        <v>88</v>
      </c>
      <c r="AL4316" s="95" t="s">
        <v>88</v>
      </c>
      <c r="AM4316" s="95" t="s">
        <v>88</v>
      </c>
      <c r="AN4316" s="95" t="s">
        <v>88</v>
      </c>
      <c r="AO4316" s="95" t="s">
        <v>88</v>
      </c>
      <c r="AP4316" s="95" t="s">
        <v>89</v>
      </c>
      <c r="AQ4316" s="95" t="s">
        <v>90</v>
      </c>
      <c r="AR4316" s="95" t="s">
        <v>90</v>
      </c>
      <c r="AS4316" s="95" t="s">
        <v>25691</v>
      </c>
      <c r="AT4316" s="95" t="s">
        <v>92</v>
      </c>
      <c r="AU4316" s="95" t="s">
        <v>92</v>
      </c>
      <c r="AV4316" s="95" t="s">
        <v>93</v>
      </c>
      <c r="AW4316" s="95" t="s">
        <v>1853</v>
      </c>
      <c r="AX4316" s="95" t="s">
        <v>37238</v>
      </c>
      <c r="AY4316" s="95" t="s">
        <v>1855</v>
      </c>
      <c r="AZ4316" s="95" t="s">
        <v>37238</v>
      </c>
      <c r="BA4316" s="95" t="s">
        <v>97</v>
      </c>
      <c r="BB4316" s="95" t="s">
        <v>37239</v>
      </c>
      <c r="BC4316" s="95" t="s">
        <v>99</v>
      </c>
      <c r="BD4316" s="95" t="s">
        <v>100</v>
      </c>
      <c r="BE4316" s="95" t="s">
        <v>61</v>
      </c>
      <c r="BF4316" s="95" t="s">
        <v>380</v>
      </c>
      <c r="BG4316" s="95" t="s">
        <v>101</v>
      </c>
    </row>
    <row r="4317" s="86" customFormat="1" ht="19" customHeight="1" spans="1:59">
      <c r="A4317" s="95" t="s">
        <v>126</v>
      </c>
      <c r="B4317" s="95" t="s">
        <v>127</v>
      </c>
      <c r="C4317" s="95" t="s">
        <v>248</v>
      </c>
      <c r="D4317" s="95" t="s">
        <v>249</v>
      </c>
      <c r="E4317" s="95" t="s">
        <v>16386</v>
      </c>
      <c r="F4317" s="95" t="s">
        <v>16387</v>
      </c>
      <c r="G4317" s="95" t="s">
        <v>11041</v>
      </c>
      <c r="H4317" s="95" t="s">
        <v>1571</v>
      </c>
      <c r="I4317" s="95" t="s">
        <v>37240</v>
      </c>
      <c r="J4317" s="95" t="s">
        <v>37241</v>
      </c>
      <c r="K4317" s="95" t="s">
        <v>37242</v>
      </c>
      <c r="L4317" s="95" t="s">
        <v>73</v>
      </c>
      <c r="M4317" s="95" t="s">
        <v>2093</v>
      </c>
      <c r="N4317" s="95" t="s">
        <v>3140</v>
      </c>
      <c r="O4317" s="95" t="s">
        <v>949</v>
      </c>
      <c r="P4317" s="95" t="s">
        <v>950</v>
      </c>
      <c r="Q4317" s="95" t="s">
        <v>257</v>
      </c>
      <c r="R4317" s="95" t="s">
        <v>951</v>
      </c>
      <c r="S4317" s="95" t="s">
        <v>37243</v>
      </c>
      <c r="T4317" s="95" t="s">
        <v>119</v>
      </c>
      <c r="U4317" s="96">
        <v>0</v>
      </c>
      <c r="V4317" s="96">
        <v>89000</v>
      </c>
      <c r="W4317" s="96">
        <v>40000</v>
      </c>
      <c r="X4317" s="96">
        <v>8000</v>
      </c>
      <c r="Y4317" s="95" t="s">
        <v>143</v>
      </c>
      <c r="Z4317" s="95" t="s">
        <v>25689</v>
      </c>
      <c r="AA4317" s="95" t="s">
        <v>84</v>
      </c>
      <c r="AB4317" s="95" t="s">
        <v>16387</v>
      </c>
      <c r="AC4317" s="95" t="s">
        <v>8465</v>
      </c>
      <c r="AD4317" s="95" t="s">
        <v>87</v>
      </c>
      <c r="AE4317" s="95" t="s">
        <v>61</v>
      </c>
      <c r="AF4317" s="95" t="s">
        <v>61</v>
      </c>
      <c r="AG4317" s="95" t="s">
        <v>89</v>
      </c>
      <c r="AH4317" s="95" t="s">
        <v>89</v>
      </c>
      <c r="AI4317" s="95" t="s">
        <v>89</v>
      </c>
      <c r="AJ4317" s="95" t="s">
        <v>88</v>
      </c>
      <c r="AK4317" s="95" t="s">
        <v>89</v>
      </c>
      <c r="AL4317" s="95" t="s">
        <v>89</v>
      </c>
      <c r="AM4317" s="95" t="s">
        <v>89</v>
      </c>
      <c r="AN4317" s="95" t="s">
        <v>89</v>
      </c>
      <c r="AO4317" s="95" t="s">
        <v>89</v>
      </c>
      <c r="AP4317" s="95" t="s">
        <v>89</v>
      </c>
      <c r="AQ4317" s="95" t="s">
        <v>90</v>
      </c>
      <c r="AR4317" s="95" t="s">
        <v>90</v>
      </c>
      <c r="AS4317" s="95" t="s">
        <v>25691</v>
      </c>
      <c r="AT4317" s="95" t="s">
        <v>92</v>
      </c>
      <c r="AU4317" s="95" t="s">
        <v>92</v>
      </c>
      <c r="AV4317" s="95" t="s">
        <v>93</v>
      </c>
      <c r="AW4317" s="95" t="s">
        <v>16393</v>
      </c>
      <c r="AX4317" s="95" t="s">
        <v>37244</v>
      </c>
      <c r="AY4317" s="95" t="s">
        <v>16395</v>
      </c>
      <c r="AZ4317" s="95" t="s">
        <v>37244</v>
      </c>
      <c r="BA4317" s="95" t="s">
        <v>97</v>
      </c>
      <c r="BB4317" s="95" t="s">
        <v>37245</v>
      </c>
      <c r="BC4317" s="95" t="s">
        <v>99</v>
      </c>
      <c r="BD4317" s="95" t="s">
        <v>150</v>
      </c>
      <c r="BE4317" s="95" t="s">
        <v>61</v>
      </c>
      <c r="BF4317" s="95" t="s">
        <v>119</v>
      </c>
      <c r="BG4317" s="95" t="s">
        <v>101</v>
      </c>
    </row>
    <row r="4318" s="86" customFormat="1" ht="19" customHeight="1" spans="1:59">
      <c r="A4318" s="95" t="s">
        <v>419</v>
      </c>
      <c r="B4318" s="95" t="s">
        <v>420</v>
      </c>
      <c r="C4318" s="95" t="s">
        <v>2086</v>
      </c>
      <c r="D4318" s="95" t="s">
        <v>2087</v>
      </c>
      <c r="E4318" s="95" t="s">
        <v>27002</v>
      </c>
      <c r="F4318" s="95" t="s">
        <v>27003</v>
      </c>
      <c r="G4318" s="95" t="s">
        <v>425</v>
      </c>
      <c r="H4318" s="95" t="s">
        <v>109</v>
      </c>
      <c r="I4318" s="95" t="s">
        <v>37246</v>
      </c>
      <c r="J4318" s="95" t="s">
        <v>37247</v>
      </c>
      <c r="K4318" s="95" t="s">
        <v>37248</v>
      </c>
      <c r="L4318" s="95" t="s">
        <v>73</v>
      </c>
      <c r="M4318" s="95" t="s">
        <v>526</v>
      </c>
      <c r="N4318" s="95" t="s">
        <v>2029</v>
      </c>
      <c r="O4318" s="95" t="s">
        <v>431</v>
      </c>
      <c r="P4318" s="95" t="s">
        <v>432</v>
      </c>
      <c r="Q4318" s="95" t="s">
        <v>433</v>
      </c>
      <c r="R4318" s="95" t="s">
        <v>434</v>
      </c>
      <c r="S4318" s="95" t="s">
        <v>37249</v>
      </c>
      <c r="T4318" s="95" t="s">
        <v>380</v>
      </c>
      <c r="U4318" s="96">
        <v>0</v>
      </c>
      <c r="V4318" s="96">
        <v>10710</v>
      </c>
      <c r="W4318" s="96">
        <v>7500</v>
      </c>
      <c r="X4318" s="96">
        <v>5000</v>
      </c>
      <c r="Y4318" s="95" t="s">
        <v>82</v>
      </c>
      <c r="Z4318" s="95" t="s">
        <v>25689</v>
      </c>
      <c r="AA4318" s="95" t="s">
        <v>84</v>
      </c>
      <c r="AB4318" s="95" t="s">
        <v>884</v>
      </c>
      <c r="AC4318" s="95" t="s">
        <v>25830</v>
      </c>
      <c r="AD4318" s="95" t="s">
        <v>87</v>
      </c>
      <c r="AE4318" s="95" t="s">
        <v>61</v>
      </c>
      <c r="AF4318" s="95" t="s">
        <v>61</v>
      </c>
      <c r="AG4318" s="95" t="s">
        <v>89</v>
      </c>
      <c r="AH4318" s="95" t="s">
        <v>89</v>
      </c>
      <c r="AI4318" s="95" t="s">
        <v>89</v>
      </c>
      <c r="AJ4318" s="95" t="s">
        <v>89</v>
      </c>
      <c r="AK4318" s="95" t="s">
        <v>89</v>
      </c>
      <c r="AL4318" s="95" t="s">
        <v>89</v>
      </c>
      <c r="AM4318" s="95" t="s">
        <v>89</v>
      </c>
      <c r="AN4318" s="95" t="s">
        <v>89</v>
      </c>
      <c r="AO4318" s="95" t="s">
        <v>89</v>
      </c>
      <c r="AP4318" s="95" t="s">
        <v>89</v>
      </c>
      <c r="AQ4318" s="95" t="s">
        <v>90</v>
      </c>
      <c r="AR4318" s="95" t="s">
        <v>90</v>
      </c>
      <c r="AS4318" s="95" t="s">
        <v>25691</v>
      </c>
      <c r="AT4318" s="95" t="s">
        <v>92</v>
      </c>
      <c r="AU4318" s="95" t="s">
        <v>92</v>
      </c>
      <c r="AV4318" s="95" t="s">
        <v>93</v>
      </c>
      <c r="AW4318" s="95" t="s">
        <v>27008</v>
      </c>
      <c r="AX4318" s="95" t="s">
        <v>37250</v>
      </c>
      <c r="AY4318" s="95" t="s">
        <v>24001</v>
      </c>
      <c r="AZ4318" s="95" t="s">
        <v>37250</v>
      </c>
      <c r="BA4318" s="95" t="s">
        <v>97</v>
      </c>
      <c r="BB4318" s="95" t="s">
        <v>37251</v>
      </c>
      <c r="BC4318" s="95" t="s">
        <v>99</v>
      </c>
      <c r="BD4318" s="95" t="s">
        <v>100</v>
      </c>
      <c r="BE4318" s="95" t="s">
        <v>61</v>
      </c>
      <c r="BF4318" s="95" t="s">
        <v>380</v>
      </c>
      <c r="BG4318" s="95" t="s">
        <v>101</v>
      </c>
    </row>
    <row r="4319" s="86" customFormat="1" ht="19" customHeight="1" spans="1:59">
      <c r="A4319" s="95" t="s">
        <v>1774</v>
      </c>
      <c r="B4319" s="95" t="s">
        <v>1775</v>
      </c>
      <c r="C4319" s="95" t="s">
        <v>6172</v>
      </c>
      <c r="D4319" s="95" t="s">
        <v>6173</v>
      </c>
      <c r="E4319" s="95" t="s">
        <v>37252</v>
      </c>
      <c r="F4319" s="95" t="s">
        <v>6175</v>
      </c>
      <c r="G4319" s="95" t="s">
        <v>3039</v>
      </c>
      <c r="H4319" s="95" t="s">
        <v>109</v>
      </c>
      <c r="I4319" s="95" t="s">
        <v>37253</v>
      </c>
      <c r="J4319" s="95" t="s">
        <v>37254</v>
      </c>
      <c r="K4319" s="95" t="s">
        <v>37255</v>
      </c>
      <c r="L4319" s="95" t="s">
        <v>73</v>
      </c>
      <c r="M4319" s="95" t="s">
        <v>526</v>
      </c>
      <c r="N4319" s="95" t="s">
        <v>1847</v>
      </c>
      <c r="O4319" s="95" t="s">
        <v>774</v>
      </c>
      <c r="P4319" s="95" t="s">
        <v>775</v>
      </c>
      <c r="Q4319" s="95" t="s">
        <v>3796</v>
      </c>
      <c r="R4319" s="95" t="s">
        <v>3797</v>
      </c>
      <c r="S4319" s="95" t="s">
        <v>37256</v>
      </c>
      <c r="T4319" s="95" t="s">
        <v>262</v>
      </c>
      <c r="U4319" s="96">
        <v>0</v>
      </c>
      <c r="V4319" s="96">
        <v>2500</v>
      </c>
      <c r="W4319" s="96">
        <v>2000</v>
      </c>
      <c r="X4319" s="96">
        <v>2000</v>
      </c>
      <c r="Y4319" s="95" t="s">
        <v>82</v>
      </c>
      <c r="Z4319" s="95" t="s">
        <v>25689</v>
      </c>
      <c r="AA4319" s="95" t="s">
        <v>84</v>
      </c>
      <c r="AB4319" s="95" t="s">
        <v>37257</v>
      </c>
      <c r="AC4319" s="95" t="s">
        <v>25690</v>
      </c>
      <c r="AD4319" s="95" t="s">
        <v>87</v>
      </c>
      <c r="AE4319" s="95" t="s">
        <v>61</v>
      </c>
      <c r="AF4319" s="95" t="s">
        <v>61</v>
      </c>
      <c r="AG4319" s="95" t="s">
        <v>89</v>
      </c>
      <c r="AH4319" s="95" t="s">
        <v>89</v>
      </c>
      <c r="AI4319" s="95" t="s">
        <v>88</v>
      </c>
      <c r="AJ4319" s="95" t="s">
        <v>88</v>
      </c>
      <c r="AK4319" s="95" t="s">
        <v>88</v>
      </c>
      <c r="AL4319" s="95" t="s">
        <v>88</v>
      </c>
      <c r="AM4319" s="95" t="s">
        <v>88</v>
      </c>
      <c r="AN4319" s="95" t="s">
        <v>88</v>
      </c>
      <c r="AO4319" s="95" t="s">
        <v>88</v>
      </c>
      <c r="AP4319" s="95" t="s">
        <v>89</v>
      </c>
      <c r="AQ4319" s="95" t="s">
        <v>90</v>
      </c>
      <c r="AR4319" s="95" t="s">
        <v>90</v>
      </c>
      <c r="AS4319" s="95" t="s">
        <v>25691</v>
      </c>
      <c r="AT4319" s="95" t="s">
        <v>92</v>
      </c>
      <c r="AU4319" s="95" t="s">
        <v>92</v>
      </c>
      <c r="AV4319" s="95" t="s">
        <v>93</v>
      </c>
      <c r="AW4319" s="95" t="s">
        <v>37258</v>
      </c>
      <c r="AX4319" s="95" t="s">
        <v>37259</v>
      </c>
      <c r="AY4319" s="95" t="s">
        <v>37260</v>
      </c>
      <c r="AZ4319" s="95" t="s">
        <v>37259</v>
      </c>
      <c r="BA4319" s="95" t="s">
        <v>97</v>
      </c>
      <c r="BB4319" s="95" t="s">
        <v>37261</v>
      </c>
      <c r="BC4319" s="95" t="s">
        <v>99</v>
      </c>
      <c r="BD4319" s="95" t="s">
        <v>100</v>
      </c>
      <c r="BE4319" s="95" t="s">
        <v>61</v>
      </c>
      <c r="BF4319" s="95" t="s">
        <v>262</v>
      </c>
      <c r="BG4319" s="95" t="s">
        <v>101</v>
      </c>
    </row>
    <row r="4320" s="86" customFormat="1" ht="19" customHeight="1" spans="1:59">
      <c r="A4320" s="95" t="s">
        <v>62</v>
      </c>
      <c r="B4320" s="95" t="s">
        <v>63</v>
      </c>
      <c r="C4320" s="95" t="s">
        <v>11858</v>
      </c>
      <c r="D4320" s="95" t="s">
        <v>11859</v>
      </c>
      <c r="E4320" s="95" t="s">
        <v>37262</v>
      </c>
      <c r="F4320" s="95" t="s">
        <v>6244</v>
      </c>
      <c r="G4320" s="95" t="s">
        <v>6244</v>
      </c>
      <c r="H4320" s="95" t="s">
        <v>1299</v>
      </c>
      <c r="I4320" s="95" t="s">
        <v>37263</v>
      </c>
      <c r="J4320" s="95" t="s">
        <v>37264</v>
      </c>
      <c r="K4320" s="95" t="s">
        <v>37265</v>
      </c>
      <c r="L4320" s="95" t="s">
        <v>73</v>
      </c>
      <c r="M4320" s="95" t="s">
        <v>526</v>
      </c>
      <c r="N4320" s="95" t="s">
        <v>2029</v>
      </c>
      <c r="O4320" s="95" t="s">
        <v>1726</v>
      </c>
      <c r="P4320" s="95" t="s">
        <v>1727</v>
      </c>
      <c r="Q4320" s="95" t="s">
        <v>1728</v>
      </c>
      <c r="R4320" s="95" t="s">
        <v>1307</v>
      </c>
      <c r="S4320" s="95" t="s">
        <v>37266</v>
      </c>
      <c r="T4320" s="95" t="s">
        <v>380</v>
      </c>
      <c r="U4320" s="96">
        <v>0</v>
      </c>
      <c r="V4320" s="96">
        <v>9250</v>
      </c>
      <c r="W4320" s="96">
        <v>7400</v>
      </c>
      <c r="X4320" s="96">
        <v>3700</v>
      </c>
      <c r="Y4320" s="95" t="s">
        <v>82</v>
      </c>
      <c r="Z4320" s="95" t="s">
        <v>25689</v>
      </c>
      <c r="AA4320" s="95" t="s">
        <v>84</v>
      </c>
      <c r="AB4320" s="95" t="s">
        <v>37267</v>
      </c>
      <c r="AC4320" s="95" t="s">
        <v>25690</v>
      </c>
      <c r="AD4320" s="95" t="s">
        <v>87</v>
      </c>
      <c r="AE4320" s="95" t="s">
        <v>61</v>
      </c>
      <c r="AF4320" s="95" t="s">
        <v>61</v>
      </c>
      <c r="AG4320" s="95" t="s">
        <v>89</v>
      </c>
      <c r="AH4320" s="95" t="s">
        <v>88</v>
      </c>
      <c r="AI4320" s="95" t="s">
        <v>88</v>
      </c>
      <c r="AJ4320" s="95" t="s">
        <v>88</v>
      </c>
      <c r="AK4320" s="95" t="s">
        <v>88</v>
      </c>
      <c r="AL4320" s="95" t="s">
        <v>88</v>
      </c>
      <c r="AM4320" s="95" t="s">
        <v>88</v>
      </c>
      <c r="AN4320" s="95" t="s">
        <v>88</v>
      </c>
      <c r="AO4320" s="95" t="s">
        <v>88</v>
      </c>
      <c r="AP4320" s="95" t="s">
        <v>89</v>
      </c>
      <c r="AQ4320" s="95" t="s">
        <v>90</v>
      </c>
      <c r="AR4320" s="95" t="s">
        <v>90</v>
      </c>
      <c r="AS4320" s="95" t="s">
        <v>25691</v>
      </c>
      <c r="AT4320" s="95" t="s">
        <v>92</v>
      </c>
      <c r="AU4320" s="95" t="s">
        <v>92</v>
      </c>
      <c r="AV4320" s="95" t="s">
        <v>93</v>
      </c>
      <c r="AW4320" s="95" t="s">
        <v>37268</v>
      </c>
      <c r="AX4320" s="95" t="s">
        <v>37269</v>
      </c>
      <c r="AY4320" s="95" t="s">
        <v>37270</v>
      </c>
      <c r="AZ4320" s="95" t="s">
        <v>37269</v>
      </c>
      <c r="BA4320" s="95" t="s">
        <v>97</v>
      </c>
      <c r="BB4320" s="95" t="s">
        <v>37271</v>
      </c>
      <c r="BC4320" s="95" t="s">
        <v>99</v>
      </c>
      <c r="BD4320" s="95" t="s">
        <v>100</v>
      </c>
      <c r="BE4320" s="95" t="s">
        <v>61</v>
      </c>
      <c r="BF4320" s="95" t="s">
        <v>380</v>
      </c>
      <c r="BG4320" s="95" t="s">
        <v>101</v>
      </c>
    </row>
    <row r="4321" s="86" customFormat="1" ht="19" customHeight="1" spans="1:59">
      <c r="A4321" s="95" t="s">
        <v>516</v>
      </c>
      <c r="B4321" s="95" t="s">
        <v>517</v>
      </c>
      <c r="C4321" s="95" t="s">
        <v>681</v>
      </c>
      <c r="D4321" s="95" t="s">
        <v>682</v>
      </c>
      <c r="E4321" s="95" t="s">
        <v>26991</v>
      </c>
      <c r="F4321" s="95" t="s">
        <v>9459</v>
      </c>
      <c r="G4321" s="95" t="s">
        <v>9459</v>
      </c>
      <c r="H4321" s="95" t="s">
        <v>32052</v>
      </c>
      <c r="I4321" s="95" t="s">
        <v>37272</v>
      </c>
      <c r="J4321" s="95" t="s">
        <v>37273</v>
      </c>
      <c r="K4321" s="95" t="s">
        <v>37274</v>
      </c>
      <c r="L4321" s="95" t="s">
        <v>73</v>
      </c>
      <c r="M4321" s="95" t="s">
        <v>526</v>
      </c>
      <c r="N4321" s="95" t="s">
        <v>2398</v>
      </c>
      <c r="O4321" s="95" t="s">
        <v>11073</v>
      </c>
      <c r="P4321" s="95" t="s">
        <v>5888</v>
      </c>
      <c r="Q4321" s="95" t="s">
        <v>2295</v>
      </c>
      <c r="R4321" s="95" t="s">
        <v>5888</v>
      </c>
      <c r="S4321" s="95" t="s">
        <v>37275</v>
      </c>
      <c r="T4321" s="95" t="s">
        <v>380</v>
      </c>
      <c r="U4321" s="96">
        <v>0</v>
      </c>
      <c r="V4321" s="96">
        <v>40000</v>
      </c>
      <c r="W4321" s="96">
        <v>30000</v>
      </c>
      <c r="X4321" s="96">
        <v>13400</v>
      </c>
      <c r="Y4321" s="95" t="s">
        <v>82</v>
      </c>
      <c r="Z4321" s="95" t="s">
        <v>25689</v>
      </c>
      <c r="AA4321" s="95" t="s">
        <v>84</v>
      </c>
      <c r="AB4321" s="95" t="s">
        <v>26997</v>
      </c>
      <c r="AC4321" s="95" t="s">
        <v>25757</v>
      </c>
      <c r="AD4321" s="95" t="s">
        <v>87</v>
      </c>
      <c r="AE4321" s="95" t="s">
        <v>61</v>
      </c>
      <c r="AF4321" s="95" t="s">
        <v>61</v>
      </c>
      <c r="AG4321" s="95" t="s">
        <v>89</v>
      </c>
      <c r="AH4321" s="95" t="s">
        <v>88</v>
      </c>
      <c r="AI4321" s="95" t="s">
        <v>89</v>
      </c>
      <c r="AJ4321" s="95" t="s">
        <v>88</v>
      </c>
      <c r="AK4321" s="95" t="s">
        <v>88</v>
      </c>
      <c r="AL4321" s="95" t="s">
        <v>88</v>
      </c>
      <c r="AM4321" s="95" t="s">
        <v>88</v>
      </c>
      <c r="AN4321" s="95" t="s">
        <v>88</v>
      </c>
      <c r="AO4321" s="95" t="s">
        <v>88</v>
      </c>
      <c r="AP4321" s="95" t="s">
        <v>89</v>
      </c>
      <c r="AQ4321" s="95" t="s">
        <v>90</v>
      </c>
      <c r="AR4321" s="95" t="s">
        <v>90</v>
      </c>
      <c r="AS4321" s="95" t="s">
        <v>25691</v>
      </c>
      <c r="AT4321" s="95" t="s">
        <v>92</v>
      </c>
      <c r="AU4321" s="95" t="s">
        <v>92</v>
      </c>
      <c r="AV4321" s="95" t="s">
        <v>93</v>
      </c>
      <c r="AW4321" s="95" t="s">
        <v>26999</v>
      </c>
      <c r="AX4321" s="95" t="s">
        <v>37276</v>
      </c>
      <c r="AY4321" s="95" t="s">
        <v>22516</v>
      </c>
      <c r="AZ4321" s="95" t="s">
        <v>37276</v>
      </c>
      <c r="BA4321" s="95" t="s">
        <v>97</v>
      </c>
      <c r="BB4321" s="95" t="s">
        <v>37277</v>
      </c>
      <c r="BC4321" s="95" t="s">
        <v>99</v>
      </c>
      <c r="BD4321" s="95" t="s">
        <v>100</v>
      </c>
      <c r="BE4321" s="95" t="s">
        <v>61</v>
      </c>
      <c r="BF4321" s="95" t="s">
        <v>380</v>
      </c>
      <c r="BG4321" s="95" t="s">
        <v>101</v>
      </c>
    </row>
    <row r="4322" s="86" customFormat="1" ht="19" customHeight="1" spans="1:59">
      <c r="A4322" s="95" t="s">
        <v>1774</v>
      </c>
      <c r="B4322" s="95" t="s">
        <v>1775</v>
      </c>
      <c r="C4322" s="95" t="s">
        <v>3587</v>
      </c>
      <c r="D4322" s="95" t="s">
        <v>3588</v>
      </c>
      <c r="E4322" s="95" t="s">
        <v>37278</v>
      </c>
      <c r="F4322" s="95" t="s">
        <v>20066</v>
      </c>
      <c r="G4322" s="95" t="s">
        <v>9820</v>
      </c>
      <c r="H4322" s="95" t="s">
        <v>2636</v>
      </c>
      <c r="I4322" s="95" t="s">
        <v>37279</v>
      </c>
      <c r="J4322" s="95" t="s">
        <v>37280</v>
      </c>
      <c r="K4322" s="95" t="s">
        <v>37281</v>
      </c>
      <c r="L4322" s="95" t="s">
        <v>73</v>
      </c>
      <c r="M4322" s="95" t="s">
        <v>526</v>
      </c>
      <c r="N4322" s="95" t="s">
        <v>1847</v>
      </c>
      <c r="O4322" s="95" t="s">
        <v>294</v>
      </c>
      <c r="P4322" s="95" t="s">
        <v>2641</v>
      </c>
      <c r="Q4322" s="95" t="s">
        <v>2642</v>
      </c>
      <c r="R4322" s="95" t="s">
        <v>2643</v>
      </c>
      <c r="S4322" s="95" t="s">
        <v>37282</v>
      </c>
      <c r="T4322" s="95" t="s">
        <v>380</v>
      </c>
      <c r="U4322" s="96">
        <v>0</v>
      </c>
      <c r="V4322" s="96">
        <v>2500</v>
      </c>
      <c r="W4322" s="96">
        <v>1500</v>
      </c>
      <c r="X4322" s="96">
        <v>1500</v>
      </c>
      <c r="Y4322" s="95" t="s">
        <v>82</v>
      </c>
      <c r="Z4322" s="95" t="s">
        <v>25689</v>
      </c>
      <c r="AA4322" s="95" t="s">
        <v>84</v>
      </c>
      <c r="AB4322" s="95" t="s">
        <v>37283</v>
      </c>
      <c r="AC4322" s="95" t="s">
        <v>25830</v>
      </c>
      <c r="AD4322" s="95" t="s">
        <v>87</v>
      </c>
      <c r="AE4322" s="95" t="s">
        <v>61</v>
      </c>
      <c r="AF4322" s="95" t="s">
        <v>61</v>
      </c>
      <c r="AG4322" s="95" t="s">
        <v>89</v>
      </c>
      <c r="AH4322" s="95" t="s">
        <v>89</v>
      </c>
      <c r="AI4322" s="95" t="s">
        <v>88</v>
      </c>
      <c r="AJ4322" s="95" t="s">
        <v>89</v>
      </c>
      <c r="AK4322" s="95" t="s">
        <v>88</v>
      </c>
      <c r="AL4322" s="95" t="s">
        <v>89</v>
      </c>
      <c r="AM4322" s="95" t="s">
        <v>88</v>
      </c>
      <c r="AN4322" s="95" t="s">
        <v>88</v>
      </c>
      <c r="AO4322" s="95" t="s">
        <v>88</v>
      </c>
      <c r="AP4322" s="95" t="s">
        <v>89</v>
      </c>
      <c r="AQ4322" s="95" t="s">
        <v>90</v>
      </c>
      <c r="AR4322" s="95" t="s">
        <v>90</v>
      </c>
      <c r="AS4322" s="95" t="s">
        <v>25691</v>
      </c>
      <c r="AT4322" s="95" t="s">
        <v>92</v>
      </c>
      <c r="AU4322" s="95" t="s">
        <v>92</v>
      </c>
      <c r="AV4322" s="95" t="s">
        <v>93</v>
      </c>
      <c r="AW4322" s="95" t="s">
        <v>37284</v>
      </c>
      <c r="AX4322" s="95" t="s">
        <v>37285</v>
      </c>
      <c r="AY4322" s="95" t="s">
        <v>37286</v>
      </c>
      <c r="AZ4322" s="95" t="s">
        <v>37285</v>
      </c>
      <c r="BA4322" s="95" t="s">
        <v>97</v>
      </c>
      <c r="BB4322" s="95" t="s">
        <v>37287</v>
      </c>
      <c r="BC4322" s="95" t="s">
        <v>99</v>
      </c>
      <c r="BD4322" s="95" t="s">
        <v>100</v>
      </c>
      <c r="BE4322" s="95" t="s">
        <v>61</v>
      </c>
      <c r="BF4322" s="95" t="s">
        <v>380</v>
      </c>
      <c r="BG4322" s="95" t="s">
        <v>101</v>
      </c>
    </row>
    <row r="4323" s="86" customFormat="1" ht="19" customHeight="1" spans="1:59">
      <c r="A4323" s="95" t="s">
        <v>1984</v>
      </c>
      <c r="B4323" s="95" t="s">
        <v>1985</v>
      </c>
      <c r="C4323" s="95" t="s">
        <v>25668</v>
      </c>
      <c r="D4323" s="95" t="s">
        <v>25669</v>
      </c>
      <c r="E4323" s="95" t="s">
        <v>37288</v>
      </c>
      <c r="F4323" s="95" t="s">
        <v>37289</v>
      </c>
      <c r="G4323" s="95" t="s">
        <v>17436</v>
      </c>
      <c r="H4323" s="95" t="s">
        <v>539</v>
      </c>
      <c r="I4323" s="95" t="s">
        <v>37290</v>
      </c>
      <c r="J4323" s="95" t="s">
        <v>37291</v>
      </c>
      <c r="K4323" s="95" t="s">
        <v>37292</v>
      </c>
      <c r="L4323" s="95" t="s">
        <v>73</v>
      </c>
      <c r="M4323" s="95" t="s">
        <v>526</v>
      </c>
      <c r="N4323" s="95" t="s">
        <v>1847</v>
      </c>
      <c r="O4323" s="95" t="s">
        <v>1875</v>
      </c>
      <c r="P4323" s="95" t="s">
        <v>1876</v>
      </c>
      <c r="Q4323" s="95" t="s">
        <v>2597</v>
      </c>
      <c r="R4323" s="95" t="s">
        <v>1878</v>
      </c>
      <c r="S4323" s="95" t="s">
        <v>37293</v>
      </c>
      <c r="T4323" s="95" t="s">
        <v>119</v>
      </c>
      <c r="U4323" s="96">
        <v>0</v>
      </c>
      <c r="V4323" s="96">
        <v>5000</v>
      </c>
      <c r="W4323" s="96">
        <v>4000</v>
      </c>
      <c r="X4323" s="96">
        <v>4000</v>
      </c>
      <c r="Y4323" s="95" t="s">
        <v>82</v>
      </c>
      <c r="Z4323" s="95" t="s">
        <v>25689</v>
      </c>
      <c r="AA4323" s="95" t="s">
        <v>84</v>
      </c>
      <c r="AB4323" s="95" t="s">
        <v>37294</v>
      </c>
      <c r="AC4323" s="95" t="s">
        <v>25757</v>
      </c>
      <c r="AD4323" s="95" t="s">
        <v>87</v>
      </c>
      <c r="AE4323" s="95" t="s">
        <v>61</v>
      </c>
      <c r="AF4323" s="95" t="s">
        <v>37295</v>
      </c>
      <c r="AG4323" s="95" t="s">
        <v>89</v>
      </c>
      <c r="AH4323" s="95" t="s">
        <v>89</v>
      </c>
      <c r="AI4323" s="95" t="s">
        <v>89</v>
      </c>
      <c r="AJ4323" s="95" t="s">
        <v>89</v>
      </c>
      <c r="AK4323" s="95" t="s">
        <v>89</v>
      </c>
      <c r="AL4323" s="95" t="s">
        <v>89</v>
      </c>
      <c r="AM4323" s="95" t="s">
        <v>89</v>
      </c>
      <c r="AN4323" s="95" t="s">
        <v>89</v>
      </c>
      <c r="AO4323" s="95" t="s">
        <v>89</v>
      </c>
      <c r="AP4323" s="95" t="s">
        <v>89</v>
      </c>
      <c r="AQ4323" s="95" t="s">
        <v>90</v>
      </c>
      <c r="AR4323" s="95" t="s">
        <v>90</v>
      </c>
      <c r="AS4323" s="95" t="s">
        <v>25691</v>
      </c>
      <c r="AT4323" s="95" t="s">
        <v>92</v>
      </c>
      <c r="AU4323" s="95" t="s">
        <v>92</v>
      </c>
      <c r="AV4323" s="95" t="s">
        <v>93</v>
      </c>
      <c r="AW4323" s="95" t="s">
        <v>37296</v>
      </c>
      <c r="AX4323" s="95" t="s">
        <v>37297</v>
      </c>
      <c r="AY4323" s="95" t="s">
        <v>37298</v>
      </c>
      <c r="AZ4323" s="95" t="s">
        <v>37297</v>
      </c>
      <c r="BA4323" s="95" t="s">
        <v>97</v>
      </c>
      <c r="BB4323" s="95" t="s">
        <v>37299</v>
      </c>
      <c r="BC4323" s="95" t="s">
        <v>99</v>
      </c>
      <c r="BD4323" s="95" t="s">
        <v>100</v>
      </c>
      <c r="BE4323" s="95" t="s">
        <v>61</v>
      </c>
      <c r="BF4323" s="95" t="s">
        <v>119</v>
      </c>
      <c r="BG4323" s="95" t="s">
        <v>101</v>
      </c>
    </row>
    <row r="4324" s="86" customFormat="1" ht="19" customHeight="1" spans="1:59">
      <c r="A4324" s="95" t="s">
        <v>387</v>
      </c>
      <c r="B4324" s="95" t="s">
        <v>388</v>
      </c>
      <c r="C4324" s="95" t="s">
        <v>3288</v>
      </c>
      <c r="D4324" s="95" t="s">
        <v>3289</v>
      </c>
      <c r="E4324" s="95" t="s">
        <v>3290</v>
      </c>
      <c r="F4324" s="95" t="s">
        <v>3291</v>
      </c>
      <c r="G4324" s="95" t="s">
        <v>1206</v>
      </c>
      <c r="H4324" s="95" t="s">
        <v>109</v>
      </c>
      <c r="I4324" s="95" t="s">
        <v>37300</v>
      </c>
      <c r="J4324" s="95" t="s">
        <v>37301</v>
      </c>
      <c r="K4324" s="95" t="s">
        <v>37302</v>
      </c>
      <c r="L4324" s="95" t="s">
        <v>73</v>
      </c>
      <c r="M4324" s="95" t="s">
        <v>1449</v>
      </c>
      <c r="N4324" s="95" t="s">
        <v>4828</v>
      </c>
      <c r="O4324" s="95" t="s">
        <v>115</v>
      </c>
      <c r="P4324" s="95" t="s">
        <v>116</v>
      </c>
      <c r="Q4324" s="95" t="s">
        <v>117</v>
      </c>
      <c r="R4324" s="95" t="s">
        <v>116</v>
      </c>
      <c r="S4324" s="95" t="s">
        <v>37303</v>
      </c>
      <c r="T4324" s="95" t="s">
        <v>119</v>
      </c>
      <c r="U4324" s="96">
        <v>0</v>
      </c>
      <c r="V4324" s="96">
        <v>42000</v>
      </c>
      <c r="W4324" s="96">
        <v>33600</v>
      </c>
      <c r="X4324" s="96">
        <v>4000</v>
      </c>
      <c r="Y4324" s="95" t="s">
        <v>143</v>
      </c>
      <c r="Z4324" s="95" t="s">
        <v>25689</v>
      </c>
      <c r="AA4324" s="95" t="s">
        <v>84</v>
      </c>
      <c r="AB4324" s="95" t="s">
        <v>3291</v>
      </c>
      <c r="AC4324" s="95" t="s">
        <v>4869</v>
      </c>
      <c r="AD4324" s="95" t="s">
        <v>87</v>
      </c>
      <c r="AE4324" s="95" t="s">
        <v>61</v>
      </c>
      <c r="AF4324" s="95" t="s">
        <v>61</v>
      </c>
      <c r="AG4324" s="95" t="s">
        <v>89</v>
      </c>
      <c r="AH4324" s="95" t="s">
        <v>89</v>
      </c>
      <c r="AI4324" s="95" t="s">
        <v>88</v>
      </c>
      <c r="AJ4324" s="95" t="s">
        <v>89</v>
      </c>
      <c r="AK4324" s="95" t="s">
        <v>88</v>
      </c>
      <c r="AL4324" s="95" t="s">
        <v>88</v>
      </c>
      <c r="AM4324" s="95" t="s">
        <v>89</v>
      </c>
      <c r="AN4324" s="95" t="s">
        <v>89</v>
      </c>
      <c r="AO4324" s="95" t="s">
        <v>89</v>
      </c>
      <c r="AP4324" s="95" t="s">
        <v>89</v>
      </c>
      <c r="AQ4324" s="95" t="s">
        <v>90</v>
      </c>
      <c r="AR4324" s="95" t="s">
        <v>90</v>
      </c>
      <c r="AS4324" s="95" t="s">
        <v>25691</v>
      </c>
      <c r="AT4324" s="95" t="s">
        <v>92</v>
      </c>
      <c r="AU4324" s="95" t="s">
        <v>92</v>
      </c>
      <c r="AV4324" s="95" t="s">
        <v>93</v>
      </c>
      <c r="AW4324" s="95" t="s">
        <v>3296</v>
      </c>
      <c r="AX4324" s="95" t="s">
        <v>37304</v>
      </c>
      <c r="AY4324" s="95" t="s">
        <v>3298</v>
      </c>
      <c r="AZ4324" s="95" t="s">
        <v>37304</v>
      </c>
      <c r="BA4324" s="95" t="s">
        <v>215</v>
      </c>
      <c r="BB4324" s="95" t="s">
        <v>37305</v>
      </c>
      <c r="BC4324" s="95" t="s">
        <v>99</v>
      </c>
      <c r="BD4324" s="95" t="s">
        <v>150</v>
      </c>
      <c r="BE4324" s="95" t="s">
        <v>61</v>
      </c>
      <c r="BF4324" s="95" t="s">
        <v>119</v>
      </c>
      <c r="BG4324" s="95" t="s">
        <v>101</v>
      </c>
    </row>
    <row r="4325" s="86" customFormat="1" ht="19" customHeight="1" spans="1:59">
      <c r="A4325" s="95" t="s">
        <v>441</v>
      </c>
      <c r="B4325" s="95" t="s">
        <v>442</v>
      </c>
      <c r="C4325" s="95" t="s">
        <v>1270</v>
      </c>
      <c r="D4325" s="95" t="s">
        <v>1271</v>
      </c>
      <c r="E4325" s="95" t="s">
        <v>23223</v>
      </c>
      <c r="F4325" s="95" t="s">
        <v>447</v>
      </c>
      <c r="G4325" s="95" t="s">
        <v>447</v>
      </c>
      <c r="H4325" s="95" t="s">
        <v>109</v>
      </c>
      <c r="I4325" s="95" t="s">
        <v>37306</v>
      </c>
      <c r="J4325" s="95" t="s">
        <v>37307</v>
      </c>
      <c r="K4325" s="95" t="s">
        <v>37308</v>
      </c>
      <c r="L4325" s="95" t="s">
        <v>73</v>
      </c>
      <c r="M4325" s="95" t="s">
        <v>1526</v>
      </c>
      <c r="N4325" s="95" t="s">
        <v>114</v>
      </c>
      <c r="O4325" s="95" t="s">
        <v>138</v>
      </c>
      <c r="P4325" s="95" t="s">
        <v>139</v>
      </c>
      <c r="Q4325" s="95" t="s">
        <v>140</v>
      </c>
      <c r="R4325" s="95" t="s">
        <v>141</v>
      </c>
      <c r="S4325" s="95" t="s">
        <v>37309</v>
      </c>
      <c r="T4325" s="95" t="s">
        <v>380</v>
      </c>
      <c r="U4325" s="96">
        <v>0</v>
      </c>
      <c r="V4325" s="96">
        <v>15000</v>
      </c>
      <c r="W4325" s="96">
        <v>12000</v>
      </c>
      <c r="X4325" s="96">
        <v>4000</v>
      </c>
      <c r="Y4325" s="95" t="s">
        <v>82</v>
      </c>
      <c r="Z4325" s="95" t="s">
        <v>25689</v>
      </c>
      <c r="AA4325" s="95" t="s">
        <v>84</v>
      </c>
      <c r="AB4325" s="95" t="s">
        <v>23228</v>
      </c>
      <c r="AC4325" s="95" t="s">
        <v>25690</v>
      </c>
      <c r="AD4325" s="95" t="s">
        <v>87</v>
      </c>
      <c r="AE4325" s="95" t="s">
        <v>61</v>
      </c>
      <c r="AF4325" s="95" t="s">
        <v>61</v>
      </c>
      <c r="AG4325" s="95" t="s">
        <v>89</v>
      </c>
      <c r="AH4325" s="95" t="s">
        <v>89</v>
      </c>
      <c r="AI4325" s="95" t="s">
        <v>89</v>
      </c>
      <c r="AJ4325" s="95" t="s">
        <v>88</v>
      </c>
      <c r="AK4325" s="95" t="s">
        <v>89</v>
      </c>
      <c r="AL4325" s="95" t="s">
        <v>88</v>
      </c>
      <c r="AM4325" s="95" t="s">
        <v>89</v>
      </c>
      <c r="AN4325" s="95" t="s">
        <v>89</v>
      </c>
      <c r="AO4325" s="95" t="s">
        <v>88</v>
      </c>
      <c r="AP4325" s="95" t="s">
        <v>89</v>
      </c>
      <c r="AQ4325" s="95" t="s">
        <v>90</v>
      </c>
      <c r="AR4325" s="95" t="s">
        <v>90</v>
      </c>
      <c r="AS4325" s="95" t="s">
        <v>25691</v>
      </c>
      <c r="AT4325" s="95" t="s">
        <v>92</v>
      </c>
      <c r="AU4325" s="95" t="s">
        <v>92</v>
      </c>
      <c r="AV4325" s="95" t="s">
        <v>93</v>
      </c>
      <c r="AW4325" s="95" t="s">
        <v>23229</v>
      </c>
      <c r="AX4325" s="95" t="s">
        <v>37310</v>
      </c>
      <c r="AY4325" s="95" t="s">
        <v>23231</v>
      </c>
      <c r="AZ4325" s="95" t="s">
        <v>37310</v>
      </c>
      <c r="BA4325" s="95" t="s">
        <v>97</v>
      </c>
      <c r="BB4325" s="95" t="s">
        <v>37311</v>
      </c>
      <c r="BC4325" s="95" t="s">
        <v>99</v>
      </c>
      <c r="BD4325" s="95" t="s">
        <v>100</v>
      </c>
      <c r="BE4325" s="95" t="s">
        <v>61</v>
      </c>
      <c r="BF4325" s="95" t="s">
        <v>380</v>
      </c>
      <c r="BG4325" s="95" t="s">
        <v>101</v>
      </c>
    </row>
    <row r="4326" s="86" customFormat="1" ht="19" customHeight="1" spans="1:59">
      <c r="A4326" s="95" t="s">
        <v>1774</v>
      </c>
      <c r="B4326" s="95" t="s">
        <v>1775</v>
      </c>
      <c r="C4326" s="95" t="s">
        <v>3077</v>
      </c>
      <c r="D4326" s="95" t="s">
        <v>3078</v>
      </c>
      <c r="E4326" s="95" t="s">
        <v>34533</v>
      </c>
      <c r="F4326" s="95" t="s">
        <v>26763</v>
      </c>
      <c r="G4326" s="95" t="s">
        <v>26763</v>
      </c>
      <c r="H4326" s="95" t="s">
        <v>3166</v>
      </c>
      <c r="I4326" s="95" t="s">
        <v>37312</v>
      </c>
      <c r="J4326" s="95" t="s">
        <v>37313</v>
      </c>
      <c r="K4326" s="95" t="s">
        <v>37314</v>
      </c>
      <c r="L4326" s="95" t="s">
        <v>73</v>
      </c>
      <c r="M4326" s="95" t="s">
        <v>4208</v>
      </c>
      <c r="N4326" s="95" t="s">
        <v>811</v>
      </c>
      <c r="O4326" s="95" t="s">
        <v>2269</v>
      </c>
      <c r="P4326" s="95" t="s">
        <v>7126</v>
      </c>
      <c r="Q4326" s="95" t="s">
        <v>3171</v>
      </c>
      <c r="R4326" s="95" t="s">
        <v>3172</v>
      </c>
      <c r="S4326" s="95" t="s">
        <v>37315</v>
      </c>
      <c r="T4326" s="95" t="s">
        <v>380</v>
      </c>
      <c r="U4326" s="96">
        <v>0</v>
      </c>
      <c r="V4326" s="96">
        <v>9270</v>
      </c>
      <c r="W4326" s="96">
        <v>6000</v>
      </c>
      <c r="X4326" s="96">
        <v>3000</v>
      </c>
      <c r="Y4326" s="95" t="s">
        <v>82</v>
      </c>
      <c r="Z4326" s="95" t="s">
        <v>25689</v>
      </c>
      <c r="AA4326" s="95" t="s">
        <v>84</v>
      </c>
      <c r="AB4326" s="95" t="s">
        <v>34539</v>
      </c>
      <c r="AC4326" s="95" t="s">
        <v>25690</v>
      </c>
      <c r="AD4326" s="95" t="s">
        <v>87</v>
      </c>
      <c r="AE4326" s="95" t="s">
        <v>61</v>
      </c>
      <c r="AF4326" s="95" t="s">
        <v>61</v>
      </c>
      <c r="AG4326" s="95" t="s">
        <v>89</v>
      </c>
      <c r="AH4326" s="95" t="s">
        <v>89</v>
      </c>
      <c r="AI4326" s="95" t="s">
        <v>89</v>
      </c>
      <c r="AJ4326" s="95" t="s">
        <v>89</v>
      </c>
      <c r="AK4326" s="95" t="s">
        <v>89</v>
      </c>
      <c r="AL4326" s="95" t="s">
        <v>89</v>
      </c>
      <c r="AM4326" s="95" t="s">
        <v>89</v>
      </c>
      <c r="AN4326" s="95" t="s">
        <v>89</v>
      </c>
      <c r="AO4326" s="95" t="s">
        <v>89</v>
      </c>
      <c r="AP4326" s="95" t="s">
        <v>89</v>
      </c>
      <c r="AQ4326" s="95" t="s">
        <v>90</v>
      </c>
      <c r="AR4326" s="95" t="s">
        <v>90</v>
      </c>
      <c r="AS4326" s="95" t="s">
        <v>25691</v>
      </c>
      <c r="AT4326" s="95" t="s">
        <v>92</v>
      </c>
      <c r="AU4326" s="95" t="s">
        <v>92</v>
      </c>
      <c r="AV4326" s="95" t="s">
        <v>93</v>
      </c>
      <c r="AW4326" s="95" t="s">
        <v>34540</v>
      </c>
      <c r="AX4326" s="95" t="s">
        <v>37316</v>
      </c>
      <c r="AY4326" s="95" t="s">
        <v>34542</v>
      </c>
      <c r="AZ4326" s="95" t="s">
        <v>37316</v>
      </c>
      <c r="BA4326" s="95" t="s">
        <v>97</v>
      </c>
      <c r="BB4326" s="95" t="s">
        <v>37317</v>
      </c>
      <c r="BC4326" s="95" t="s">
        <v>99</v>
      </c>
      <c r="BD4326" s="95" t="s">
        <v>100</v>
      </c>
      <c r="BE4326" s="95" t="s">
        <v>61</v>
      </c>
      <c r="BF4326" s="95" t="s">
        <v>380</v>
      </c>
      <c r="BG4326" s="95" t="s">
        <v>101</v>
      </c>
    </row>
    <row r="4327" s="86" customFormat="1" ht="19" customHeight="1" spans="1:59">
      <c r="A4327" s="95" t="s">
        <v>267</v>
      </c>
      <c r="B4327" s="95" t="s">
        <v>268</v>
      </c>
      <c r="C4327" s="95" t="s">
        <v>1346</v>
      </c>
      <c r="D4327" s="95" t="s">
        <v>1347</v>
      </c>
      <c r="E4327" s="95" t="s">
        <v>1348</v>
      </c>
      <c r="F4327" s="95" t="s">
        <v>1349</v>
      </c>
      <c r="G4327" s="95" t="s">
        <v>272</v>
      </c>
      <c r="H4327" s="95" t="s">
        <v>69</v>
      </c>
      <c r="I4327" s="95" t="s">
        <v>37318</v>
      </c>
      <c r="J4327" s="95" t="s">
        <v>37319</v>
      </c>
      <c r="K4327" s="95" t="s">
        <v>37320</v>
      </c>
      <c r="L4327" s="95" t="s">
        <v>73</v>
      </c>
      <c r="M4327" s="95" t="s">
        <v>1505</v>
      </c>
      <c r="N4327" s="95" t="s">
        <v>203</v>
      </c>
      <c r="O4327" s="95" t="s">
        <v>76</v>
      </c>
      <c r="P4327" s="95" t="s">
        <v>77</v>
      </c>
      <c r="Q4327" s="95" t="s">
        <v>277</v>
      </c>
      <c r="R4327" s="95" t="s">
        <v>278</v>
      </c>
      <c r="S4327" s="95" t="s">
        <v>37321</v>
      </c>
      <c r="T4327" s="95" t="s">
        <v>328</v>
      </c>
      <c r="U4327" s="96">
        <v>0</v>
      </c>
      <c r="V4327" s="96">
        <v>19483.74</v>
      </c>
      <c r="W4327" s="96">
        <v>19083</v>
      </c>
      <c r="X4327" s="96">
        <v>19083</v>
      </c>
      <c r="Y4327" s="95" t="s">
        <v>82</v>
      </c>
      <c r="Z4327" s="95" t="s">
        <v>25689</v>
      </c>
      <c r="AA4327" s="95" t="s">
        <v>84</v>
      </c>
      <c r="AB4327" s="95" t="s">
        <v>1354</v>
      </c>
      <c r="AC4327" s="95" t="s">
        <v>8465</v>
      </c>
      <c r="AD4327" s="95" t="s">
        <v>87</v>
      </c>
      <c r="AE4327" s="95" t="s">
        <v>61</v>
      </c>
      <c r="AF4327" s="95" t="s">
        <v>61</v>
      </c>
      <c r="AG4327" s="95" t="s">
        <v>89</v>
      </c>
      <c r="AH4327" s="95" t="s">
        <v>89</v>
      </c>
      <c r="AI4327" s="95" t="s">
        <v>89</v>
      </c>
      <c r="AJ4327" s="95" t="s">
        <v>89</v>
      </c>
      <c r="AK4327" s="95" t="s">
        <v>89</v>
      </c>
      <c r="AL4327" s="95" t="s">
        <v>89</v>
      </c>
      <c r="AM4327" s="95" t="s">
        <v>89</v>
      </c>
      <c r="AN4327" s="95" t="s">
        <v>89</v>
      </c>
      <c r="AO4327" s="95" t="s">
        <v>89</v>
      </c>
      <c r="AP4327" s="95" t="s">
        <v>89</v>
      </c>
      <c r="AQ4327" s="95" t="s">
        <v>90</v>
      </c>
      <c r="AR4327" s="95" t="s">
        <v>90</v>
      </c>
      <c r="AS4327" s="95" t="s">
        <v>25691</v>
      </c>
      <c r="AT4327" s="95" t="s">
        <v>92</v>
      </c>
      <c r="AU4327" s="95" t="s">
        <v>92</v>
      </c>
      <c r="AV4327" s="95" t="s">
        <v>93</v>
      </c>
      <c r="AW4327" s="95" t="s">
        <v>1355</v>
      </c>
      <c r="AX4327" s="95" t="s">
        <v>37322</v>
      </c>
      <c r="AY4327" s="95" t="s">
        <v>1357</v>
      </c>
      <c r="AZ4327" s="95" t="s">
        <v>37322</v>
      </c>
      <c r="BA4327" s="95" t="s">
        <v>97</v>
      </c>
      <c r="BB4327" s="95" t="s">
        <v>37323</v>
      </c>
      <c r="BC4327" s="95" t="s">
        <v>99</v>
      </c>
      <c r="BD4327" s="95" t="s">
        <v>100</v>
      </c>
      <c r="BE4327" s="95" t="s">
        <v>61</v>
      </c>
      <c r="BF4327" s="95" t="s">
        <v>328</v>
      </c>
      <c r="BG4327" s="95" t="s">
        <v>101</v>
      </c>
    </row>
    <row r="4328" s="86" customFormat="1" ht="19" customHeight="1" spans="1:59">
      <c r="A4328" s="95" t="s">
        <v>174</v>
      </c>
      <c r="B4328" s="95" t="s">
        <v>175</v>
      </c>
      <c r="C4328" s="95" t="s">
        <v>889</v>
      </c>
      <c r="D4328" s="95" t="s">
        <v>890</v>
      </c>
      <c r="E4328" s="95" t="s">
        <v>3434</v>
      </c>
      <c r="F4328" s="95" t="s">
        <v>892</v>
      </c>
      <c r="G4328" s="95" t="s">
        <v>893</v>
      </c>
      <c r="H4328" s="95" t="s">
        <v>109</v>
      </c>
      <c r="I4328" s="95" t="s">
        <v>37324</v>
      </c>
      <c r="J4328" s="95" t="s">
        <v>37325</v>
      </c>
      <c r="K4328" s="95" t="s">
        <v>37326</v>
      </c>
      <c r="L4328" s="95" t="s">
        <v>73</v>
      </c>
      <c r="M4328" s="95" t="s">
        <v>526</v>
      </c>
      <c r="N4328" s="95" t="s">
        <v>527</v>
      </c>
      <c r="O4328" s="95" t="s">
        <v>881</v>
      </c>
      <c r="P4328" s="95" t="s">
        <v>882</v>
      </c>
      <c r="Q4328" s="95" t="s">
        <v>2425</v>
      </c>
      <c r="R4328" s="95" t="s">
        <v>2426</v>
      </c>
      <c r="S4328" s="95" t="s">
        <v>37327</v>
      </c>
      <c r="T4328" s="95" t="s">
        <v>380</v>
      </c>
      <c r="U4328" s="96">
        <v>0</v>
      </c>
      <c r="V4328" s="96">
        <v>6880</v>
      </c>
      <c r="W4328" s="96">
        <v>2500</v>
      </c>
      <c r="X4328" s="96">
        <v>1500</v>
      </c>
      <c r="Y4328" s="95" t="s">
        <v>82</v>
      </c>
      <c r="Z4328" s="95" t="s">
        <v>25689</v>
      </c>
      <c r="AA4328" s="95" t="s">
        <v>84</v>
      </c>
      <c r="AB4328" s="95" t="s">
        <v>3440</v>
      </c>
      <c r="AC4328" s="95" t="s">
        <v>4869</v>
      </c>
      <c r="AD4328" s="95" t="s">
        <v>87</v>
      </c>
      <c r="AE4328" s="95" t="s">
        <v>61</v>
      </c>
      <c r="AF4328" s="95" t="s">
        <v>61</v>
      </c>
      <c r="AG4328" s="95" t="s">
        <v>89</v>
      </c>
      <c r="AH4328" s="95" t="s">
        <v>89</v>
      </c>
      <c r="AI4328" s="95" t="s">
        <v>89</v>
      </c>
      <c r="AJ4328" s="95" t="s">
        <v>88</v>
      </c>
      <c r="AK4328" s="95" t="s">
        <v>89</v>
      </c>
      <c r="AL4328" s="95" t="s">
        <v>89</v>
      </c>
      <c r="AM4328" s="95" t="s">
        <v>89</v>
      </c>
      <c r="AN4328" s="95" t="s">
        <v>89</v>
      </c>
      <c r="AO4328" s="95" t="s">
        <v>88</v>
      </c>
      <c r="AP4328" s="95" t="s">
        <v>89</v>
      </c>
      <c r="AQ4328" s="95" t="s">
        <v>90</v>
      </c>
      <c r="AR4328" s="95" t="s">
        <v>90</v>
      </c>
      <c r="AS4328" s="95" t="s">
        <v>25691</v>
      </c>
      <c r="AT4328" s="95" t="s">
        <v>92</v>
      </c>
      <c r="AU4328" s="95" t="s">
        <v>92</v>
      </c>
      <c r="AV4328" s="95" t="s">
        <v>93</v>
      </c>
      <c r="AW4328" s="95" t="s">
        <v>3441</v>
      </c>
      <c r="AX4328" s="95" t="s">
        <v>37328</v>
      </c>
      <c r="AY4328" s="95" t="s">
        <v>3443</v>
      </c>
      <c r="AZ4328" s="95" t="s">
        <v>37328</v>
      </c>
      <c r="BA4328" s="95" t="s">
        <v>97</v>
      </c>
      <c r="BB4328" s="95" t="s">
        <v>37329</v>
      </c>
      <c r="BC4328" s="95" t="s">
        <v>99</v>
      </c>
      <c r="BD4328" s="95" t="s">
        <v>100</v>
      </c>
      <c r="BE4328" s="95" t="s">
        <v>61</v>
      </c>
      <c r="BF4328" s="95" t="s">
        <v>380</v>
      </c>
      <c r="BG4328" s="95" t="s">
        <v>101</v>
      </c>
    </row>
    <row r="4329" s="86" customFormat="1" ht="19" customHeight="1" spans="1:59">
      <c r="A4329" s="95" t="s">
        <v>1984</v>
      </c>
      <c r="B4329" s="95" t="s">
        <v>1985</v>
      </c>
      <c r="C4329" s="95" t="s">
        <v>25668</v>
      </c>
      <c r="D4329" s="95" t="s">
        <v>25669</v>
      </c>
      <c r="E4329" s="95" t="s">
        <v>37330</v>
      </c>
      <c r="F4329" s="95" t="s">
        <v>37331</v>
      </c>
      <c r="G4329" s="95" t="s">
        <v>26199</v>
      </c>
      <c r="H4329" s="95" t="s">
        <v>1571</v>
      </c>
      <c r="I4329" s="95" t="s">
        <v>37332</v>
      </c>
      <c r="J4329" s="95" t="s">
        <v>37333</v>
      </c>
      <c r="K4329" s="95" t="s">
        <v>37334</v>
      </c>
      <c r="L4329" s="95" t="s">
        <v>73</v>
      </c>
      <c r="M4329" s="95" t="s">
        <v>37335</v>
      </c>
      <c r="N4329" s="95" t="s">
        <v>7445</v>
      </c>
      <c r="O4329" s="95" t="s">
        <v>949</v>
      </c>
      <c r="P4329" s="95" t="s">
        <v>950</v>
      </c>
      <c r="Q4329" s="95" t="s">
        <v>3226</v>
      </c>
      <c r="R4329" s="95" t="s">
        <v>3227</v>
      </c>
      <c r="S4329" s="95" t="s">
        <v>37336</v>
      </c>
      <c r="T4329" s="95" t="s">
        <v>119</v>
      </c>
      <c r="U4329" s="96">
        <v>0</v>
      </c>
      <c r="V4329" s="96">
        <v>5018</v>
      </c>
      <c r="W4329" s="96">
        <v>4000</v>
      </c>
      <c r="X4329" s="96">
        <v>2500</v>
      </c>
      <c r="Y4329" s="95" t="s">
        <v>143</v>
      </c>
      <c r="Z4329" s="95" t="s">
        <v>25689</v>
      </c>
      <c r="AA4329" s="95" t="s">
        <v>84</v>
      </c>
      <c r="AB4329" s="95" t="s">
        <v>25677</v>
      </c>
      <c r="AC4329" s="95" t="s">
        <v>4869</v>
      </c>
      <c r="AD4329" s="95" t="s">
        <v>87</v>
      </c>
      <c r="AE4329" s="95" t="s">
        <v>61</v>
      </c>
      <c r="AF4329" s="95" t="s">
        <v>61</v>
      </c>
      <c r="AG4329" s="95" t="s">
        <v>89</v>
      </c>
      <c r="AH4329" s="95" t="s">
        <v>89</v>
      </c>
      <c r="AI4329" s="95" t="s">
        <v>89</v>
      </c>
      <c r="AJ4329" s="95" t="s">
        <v>89</v>
      </c>
      <c r="AK4329" s="95" t="s">
        <v>89</v>
      </c>
      <c r="AL4329" s="95" t="s">
        <v>89</v>
      </c>
      <c r="AM4329" s="95" t="s">
        <v>89</v>
      </c>
      <c r="AN4329" s="95" t="s">
        <v>89</v>
      </c>
      <c r="AO4329" s="95" t="s">
        <v>89</v>
      </c>
      <c r="AP4329" s="95" t="s">
        <v>89</v>
      </c>
      <c r="AQ4329" s="95" t="s">
        <v>90</v>
      </c>
      <c r="AR4329" s="95" t="s">
        <v>90</v>
      </c>
      <c r="AS4329" s="95" t="s">
        <v>25691</v>
      </c>
      <c r="AT4329" s="95" t="s">
        <v>92</v>
      </c>
      <c r="AU4329" s="95" t="s">
        <v>92</v>
      </c>
      <c r="AV4329" s="95" t="s">
        <v>93</v>
      </c>
      <c r="AW4329" s="95" t="s">
        <v>37337</v>
      </c>
      <c r="AX4329" s="95" t="s">
        <v>37338</v>
      </c>
      <c r="AY4329" s="95" t="s">
        <v>37339</v>
      </c>
      <c r="AZ4329" s="95" t="s">
        <v>37338</v>
      </c>
      <c r="BA4329" s="95" t="s">
        <v>97</v>
      </c>
      <c r="BB4329" s="95" t="s">
        <v>37340</v>
      </c>
      <c r="BC4329" s="95" t="s">
        <v>99</v>
      </c>
      <c r="BD4329" s="95" t="s">
        <v>150</v>
      </c>
      <c r="BE4329" s="95" t="s">
        <v>61</v>
      </c>
      <c r="BF4329" s="95" t="s">
        <v>119</v>
      </c>
      <c r="BG4329" s="95" t="s">
        <v>101</v>
      </c>
    </row>
    <row r="4330" s="86" customFormat="1" ht="19" customHeight="1" spans="1:59">
      <c r="A4330" s="95" t="s">
        <v>694</v>
      </c>
      <c r="B4330" s="95" t="s">
        <v>695</v>
      </c>
      <c r="C4330" s="95" t="s">
        <v>845</v>
      </c>
      <c r="D4330" s="95" t="s">
        <v>846</v>
      </c>
      <c r="E4330" s="95" t="s">
        <v>17976</v>
      </c>
      <c r="F4330" s="95" t="s">
        <v>848</v>
      </c>
      <c r="G4330" s="95" t="s">
        <v>769</v>
      </c>
      <c r="H4330" s="95" t="s">
        <v>109</v>
      </c>
      <c r="I4330" s="95" t="s">
        <v>37341</v>
      </c>
      <c r="J4330" s="95" t="s">
        <v>37342</v>
      </c>
      <c r="K4330" s="95" t="s">
        <v>37343</v>
      </c>
      <c r="L4330" s="95" t="s">
        <v>73</v>
      </c>
      <c r="M4330" s="95" t="s">
        <v>1526</v>
      </c>
      <c r="N4330" s="95" t="s">
        <v>114</v>
      </c>
      <c r="O4330" s="95" t="s">
        <v>221</v>
      </c>
      <c r="P4330" s="95" t="s">
        <v>222</v>
      </c>
      <c r="Q4330" s="95" t="s">
        <v>2693</v>
      </c>
      <c r="R4330" s="95" t="s">
        <v>222</v>
      </c>
      <c r="S4330" s="95" t="s">
        <v>37344</v>
      </c>
      <c r="T4330" s="95" t="s">
        <v>380</v>
      </c>
      <c r="U4330" s="96">
        <v>0</v>
      </c>
      <c r="V4330" s="96">
        <v>10156</v>
      </c>
      <c r="W4330" s="96">
        <v>8000</v>
      </c>
      <c r="X4330" s="96">
        <v>4000</v>
      </c>
      <c r="Y4330" s="95" t="s">
        <v>82</v>
      </c>
      <c r="Z4330" s="95" t="s">
        <v>25689</v>
      </c>
      <c r="AA4330" s="95" t="s">
        <v>84</v>
      </c>
      <c r="AB4330" s="95" t="s">
        <v>848</v>
      </c>
      <c r="AC4330" s="95" t="s">
        <v>25690</v>
      </c>
      <c r="AD4330" s="95" t="s">
        <v>87</v>
      </c>
      <c r="AE4330" s="95" t="s">
        <v>61</v>
      </c>
      <c r="AF4330" s="95" t="s">
        <v>61</v>
      </c>
      <c r="AG4330" s="95" t="s">
        <v>89</v>
      </c>
      <c r="AH4330" s="95" t="s">
        <v>89</v>
      </c>
      <c r="AI4330" s="95" t="s">
        <v>88</v>
      </c>
      <c r="AJ4330" s="95" t="s">
        <v>88</v>
      </c>
      <c r="AK4330" s="95" t="s">
        <v>88</v>
      </c>
      <c r="AL4330" s="95" t="s">
        <v>88</v>
      </c>
      <c r="AM4330" s="95" t="s">
        <v>88</v>
      </c>
      <c r="AN4330" s="95" t="s">
        <v>88</v>
      </c>
      <c r="AO4330" s="95" t="s">
        <v>88</v>
      </c>
      <c r="AP4330" s="95" t="s">
        <v>89</v>
      </c>
      <c r="AQ4330" s="95" t="s">
        <v>90</v>
      </c>
      <c r="AR4330" s="95" t="s">
        <v>90</v>
      </c>
      <c r="AS4330" s="95" t="s">
        <v>25691</v>
      </c>
      <c r="AT4330" s="95" t="s">
        <v>92</v>
      </c>
      <c r="AU4330" s="95" t="s">
        <v>92</v>
      </c>
      <c r="AV4330" s="95" t="s">
        <v>93</v>
      </c>
      <c r="AW4330" s="95" t="s">
        <v>17981</v>
      </c>
      <c r="AX4330" s="95" t="s">
        <v>37345</v>
      </c>
      <c r="AY4330" s="95" t="s">
        <v>17983</v>
      </c>
      <c r="AZ4330" s="95" t="s">
        <v>37345</v>
      </c>
      <c r="BA4330" s="95" t="s">
        <v>97</v>
      </c>
      <c r="BB4330" s="95" t="s">
        <v>37346</v>
      </c>
      <c r="BC4330" s="95" t="s">
        <v>99</v>
      </c>
      <c r="BD4330" s="95" t="s">
        <v>100</v>
      </c>
      <c r="BE4330" s="95" t="s">
        <v>61</v>
      </c>
      <c r="BF4330" s="95" t="s">
        <v>380</v>
      </c>
      <c r="BG4330" s="95" t="s">
        <v>101</v>
      </c>
    </row>
    <row r="4331" s="86" customFormat="1" ht="19" customHeight="1" spans="1:59">
      <c r="A4331" s="95" t="s">
        <v>226</v>
      </c>
      <c r="B4331" s="95" t="s">
        <v>227</v>
      </c>
      <c r="C4331" s="95" t="s">
        <v>5938</v>
      </c>
      <c r="D4331" s="95" t="s">
        <v>5939</v>
      </c>
      <c r="E4331" s="95" t="s">
        <v>19134</v>
      </c>
      <c r="F4331" s="95" t="s">
        <v>14880</v>
      </c>
      <c r="G4331" s="95" t="s">
        <v>876</v>
      </c>
      <c r="H4331" s="95" t="s">
        <v>109</v>
      </c>
      <c r="I4331" s="95" t="s">
        <v>37347</v>
      </c>
      <c r="J4331" s="95" t="s">
        <v>37348</v>
      </c>
      <c r="K4331" s="95" t="s">
        <v>37349</v>
      </c>
      <c r="L4331" s="95" t="s">
        <v>73</v>
      </c>
      <c r="M4331" s="95" t="s">
        <v>526</v>
      </c>
      <c r="N4331" s="95" t="s">
        <v>1847</v>
      </c>
      <c r="O4331" s="95" t="s">
        <v>1848</v>
      </c>
      <c r="P4331" s="95" t="s">
        <v>1849</v>
      </c>
      <c r="Q4331" s="95" t="s">
        <v>1850</v>
      </c>
      <c r="R4331" s="95" t="s">
        <v>1849</v>
      </c>
      <c r="S4331" s="95" t="s">
        <v>37350</v>
      </c>
      <c r="T4331" s="95" t="s">
        <v>380</v>
      </c>
      <c r="U4331" s="96">
        <v>0</v>
      </c>
      <c r="V4331" s="96">
        <v>3755</v>
      </c>
      <c r="W4331" s="96">
        <v>3000</v>
      </c>
      <c r="X4331" s="96">
        <v>2000</v>
      </c>
      <c r="Y4331" s="95" t="s">
        <v>82</v>
      </c>
      <c r="Z4331" s="95" t="s">
        <v>25689</v>
      </c>
      <c r="AA4331" s="95" t="s">
        <v>84</v>
      </c>
      <c r="AB4331" s="95" t="s">
        <v>19139</v>
      </c>
      <c r="AC4331" s="95" t="s">
        <v>25830</v>
      </c>
      <c r="AD4331" s="95" t="s">
        <v>87</v>
      </c>
      <c r="AE4331" s="95" t="s">
        <v>61</v>
      </c>
      <c r="AF4331" s="95" t="s">
        <v>61</v>
      </c>
      <c r="AG4331" s="95" t="s">
        <v>89</v>
      </c>
      <c r="AH4331" s="95" t="s">
        <v>89</v>
      </c>
      <c r="AI4331" s="95" t="s">
        <v>89</v>
      </c>
      <c r="AJ4331" s="95" t="s">
        <v>89</v>
      </c>
      <c r="AK4331" s="95" t="s">
        <v>89</v>
      </c>
      <c r="AL4331" s="95" t="s">
        <v>89</v>
      </c>
      <c r="AM4331" s="95" t="s">
        <v>89</v>
      </c>
      <c r="AN4331" s="95" t="s">
        <v>89</v>
      </c>
      <c r="AO4331" s="95" t="s">
        <v>89</v>
      </c>
      <c r="AP4331" s="95" t="s">
        <v>89</v>
      </c>
      <c r="AQ4331" s="95" t="s">
        <v>90</v>
      </c>
      <c r="AR4331" s="95" t="s">
        <v>90</v>
      </c>
      <c r="AS4331" s="95" t="s">
        <v>25691</v>
      </c>
      <c r="AT4331" s="95" t="s">
        <v>92</v>
      </c>
      <c r="AU4331" s="95" t="s">
        <v>92</v>
      </c>
      <c r="AV4331" s="95" t="s">
        <v>93</v>
      </c>
      <c r="AW4331" s="95" t="s">
        <v>19140</v>
      </c>
      <c r="AX4331" s="95" t="s">
        <v>37351</v>
      </c>
      <c r="AY4331" s="95" t="s">
        <v>4422</v>
      </c>
      <c r="AZ4331" s="95" t="s">
        <v>37351</v>
      </c>
      <c r="BA4331" s="95" t="s">
        <v>97</v>
      </c>
      <c r="BB4331" s="95" t="s">
        <v>37352</v>
      </c>
      <c r="BC4331" s="95" t="s">
        <v>99</v>
      </c>
      <c r="BD4331" s="95" t="s">
        <v>100</v>
      </c>
      <c r="BE4331" s="95" t="s">
        <v>61</v>
      </c>
      <c r="BF4331" s="95" t="s">
        <v>380</v>
      </c>
      <c r="BG4331" s="95" t="s">
        <v>101</v>
      </c>
    </row>
    <row r="4332" s="86" customFormat="1" ht="19" customHeight="1" spans="1:59">
      <c r="A4332" s="95" t="s">
        <v>226</v>
      </c>
      <c r="B4332" s="95" t="s">
        <v>227</v>
      </c>
      <c r="C4332" s="95" t="s">
        <v>5938</v>
      </c>
      <c r="D4332" s="95" t="s">
        <v>5939</v>
      </c>
      <c r="E4332" s="95" t="s">
        <v>19134</v>
      </c>
      <c r="F4332" s="95" t="s">
        <v>9424</v>
      </c>
      <c r="G4332" s="95" t="s">
        <v>231</v>
      </c>
      <c r="H4332" s="95" t="s">
        <v>232</v>
      </c>
      <c r="I4332" s="95" t="s">
        <v>37353</v>
      </c>
      <c r="J4332" s="95" t="s">
        <v>37354</v>
      </c>
      <c r="K4332" s="95" t="s">
        <v>37355</v>
      </c>
      <c r="L4332" s="95" t="s">
        <v>73</v>
      </c>
      <c r="M4332" s="95" t="s">
        <v>838</v>
      </c>
      <c r="N4332" s="95" t="s">
        <v>811</v>
      </c>
      <c r="O4332" s="95" t="s">
        <v>398</v>
      </c>
      <c r="P4332" s="95" t="s">
        <v>399</v>
      </c>
      <c r="Q4332" s="95" t="s">
        <v>2192</v>
      </c>
      <c r="R4332" s="95" t="s">
        <v>2193</v>
      </c>
      <c r="S4332" s="95" t="s">
        <v>37356</v>
      </c>
      <c r="T4332" s="95" t="s">
        <v>380</v>
      </c>
      <c r="U4332" s="96">
        <v>0</v>
      </c>
      <c r="V4332" s="96">
        <v>68000</v>
      </c>
      <c r="W4332" s="96">
        <v>27000</v>
      </c>
      <c r="X4332" s="96">
        <v>4000</v>
      </c>
      <c r="Y4332" s="95" t="s">
        <v>143</v>
      </c>
      <c r="Z4332" s="95" t="s">
        <v>25689</v>
      </c>
      <c r="AA4332" s="95" t="s">
        <v>84</v>
      </c>
      <c r="AB4332" s="95" t="s">
        <v>19139</v>
      </c>
      <c r="AC4332" s="95" t="s">
        <v>25900</v>
      </c>
      <c r="AD4332" s="95" t="s">
        <v>87</v>
      </c>
      <c r="AE4332" s="95" t="s">
        <v>61</v>
      </c>
      <c r="AF4332" s="95" t="s">
        <v>37357</v>
      </c>
      <c r="AG4332" s="95" t="s">
        <v>89</v>
      </c>
      <c r="AH4332" s="95" t="s">
        <v>89</v>
      </c>
      <c r="AI4332" s="95" t="s">
        <v>89</v>
      </c>
      <c r="AJ4332" s="95" t="s">
        <v>89</v>
      </c>
      <c r="AK4332" s="95" t="s">
        <v>89</v>
      </c>
      <c r="AL4332" s="95" t="s">
        <v>89</v>
      </c>
      <c r="AM4332" s="95" t="s">
        <v>89</v>
      </c>
      <c r="AN4332" s="95" t="s">
        <v>89</v>
      </c>
      <c r="AO4332" s="95" t="s">
        <v>89</v>
      </c>
      <c r="AP4332" s="95" t="s">
        <v>89</v>
      </c>
      <c r="AQ4332" s="95" t="s">
        <v>90</v>
      </c>
      <c r="AR4332" s="95" t="s">
        <v>90</v>
      </c>
      <c r="AS4332" s="95" t="s">
        <v>25691</v>
      </c>
      <c r="AT4332" s="95" t="s">
        <v>92</v>
      </c>
      <c r="AU4332" s="95" t="s">
        <v>92</v>
      </c>
      <c r="AV4332" s="95" t="s">
        <v>93</v>
      </c>
      <c r="AW4332" s="95" t="s">
        <v>19140</v>
      </c>
      <c r="AX4332" s="95" t="s">
        <v>37358</v>
      </c>
      <c r="AY4332" s="95" t="s">
        <v>4422</v>
      </c>
      <c r="AZ4332" s="95" t="s">
        <v>37358</v>
      </c>
      <c r="BA4332" s="95" t="s">
        <v>97</v>
      </c>
      <c r="BB4332" s="95" t="s">
        <v>37359</v>
      </c>
      <c r="BC4332" s="95" t="s">
        <v>99</v>
      </c>
      <c r="BD4332" s="95" t="s">
        <v>150</v>
      </c>
      <c r="BE4332" s="95" t="s">
        <v>61</v>
      </c>
      <c r="BF4332" s="95" t="s">
        <v>380</v>
      </c>
      <c r="BG4332" s="95" t="s">
        <v>101</v>
      </c>
    </row>
    <row r="4333" s="86" customFormat="1" ht="19" customHeight="1" spans="1:59">
      <c r="A4333" s="95" t="s">
        <v>1774</v>
      </c>
      <c r="B4333" s="95" t="s">
        <v>1775</v>
      </c>
      <c r="C4333" s="95" t="s">
        <v>9816</v>
      </c>
      <c r="D4333" s="95" t="s">
        <v>9817</v>
      </c>
      <c r="E4333" s="95" t="s">
        <v>37360</v>
      </c>
      <c r="F4333" s="95" t="s">
        <v>35491</v>
      </c>
      <c r="G4333" s="95" t="s">
        <v>17512</v>
      </c>
      <c r="H4333" s="95" t="s">
        <v>158</v>
      </c>
      <c r="I4333" s="95" t="s">
        <v>37361</v>
      </c>
      <c r="J4333" s="95" t="s">
        <v>37362</v>
      </c>
      <c r="K4333" s="95" t="s">
        <v>37363</v>
      </c>
      <c r="L4333" s="95" t="s">
        <v>73</v>
      </c>
      <c r="M4333" s="95" t="s">
        <v>1597</v>
      </c>
      <c r="N4333" s="95" t="s">
        <v>203</v>
      </c>
      <c r="O4333" s="95" t="s">
        <v>12405</v>
      </c>
      <c r="P4333" s="95" t="s">
        <v>12406</v>
      </c>
      <c r="Q4333" s="95" t="s">
        <v>27456</v>
      </c>
      <c r="R4333" s="95" t="s">
        <v>27457</v>
      </c>
      <c r="S4333" s="95" t="s">
        <v>37364</v>
      </c>
      <c r="T4333" s="95" t="s">
        <v>262</v>
      </c>
      <c r="U4333" s="96">
        <v>0</v>
      </c>
      <c r="V4333" s="96">
        <v>2010</v>
      </c>
      <c r="W4333" s="96">
        <v>1300</v>
      </c>
      <c r="X4333" s="96">
        <v>1300</v>
      </c>
      <c r="Y4333" s="95" t="s">
        <v>143</v>
      </c>
      <c r="Z4333" s="95" t="s">
        <v>25689</v>
      </c>
      <c r="AA4333" s="95" t="s">
        <v>84</v>
      </c>
      <c r="AB4333" s="95" t="s">
        <v>37365</v>
      </c>
      <c r="AC4333" s="95" t="s">
        <v>25690</v>
      </c>
      <c r="AD4333" s="95" t="s">
        <v>87</v>
      </c>
      <c r="AE4333" s="95" t="s">
        <v>61</v>
      </c>
      <c r="AF4333" s="95" t="s">
        <v>61</v>
      </c>
      <c r="AG4333" s="95" t="s">
        <v>89</v>
      </c>
      <c r="AH4333" s="95" t="s">
        <v>88</v>
      </c>
      <c r="AI4333" s="95" t="s">
        <v>88</v>
      </c>
      <c r="AJ4333" s="95" t="s">
        <v>88</v>
      </c>
      <c r="AK4333" s="95" t="s">
        <v>88</v>
      </c>
      <c r="AL4333" s="95" t="s">
        <v>88</v>
      </c>
      <c r="AM4333" s="95" t="s">
        <v>88</v>
      </c>
      <c r="AN4333" s="95" t="s">
        <v>88</v>
      </c>
      <c r="AO4333" s="95" t="s">
        <v>88</v>
      </c>
      <c r="AP4333" s="95" t="s">
        <v>89</v>
      </c>
      <c r="AQ4333" s="95" t="s">
        <v>90</v>
      </c>
      <c r="AR4333" s="95" t="s">
        <v>90</v>
      </c>
      <c r="AS4333" s="95" t="s">
        <v>25691</v>
      </c>
      <c r="AT4333" s="95" t="s">
        <v>92</v>
      </c>
      <c r="AU4333" s="95" t="s">
        <v>92</v>
      </c>
      <c r="AV4333" s="95" t="s">
        <v>93</v>
      </c>
      <c r="AW4333" s="95" t="s">
        <v>37366</v>
      </c>
      <c r="AX4333" s="95" t="s">
        <v>37367</v>
      </c>
      <c r="AY4333" s="95" t="s">
        <v>37368</v>
      </c>
      <c r="AZ4333" s="95" t="s">
        <v>37367</v>
      </c>
      <c r="BA4333" s="95" t="s">
        <v>97</v>
      </c>
      <c r="BB4333" s="95" t="s">
        <v>37369</v>
      </c>
      <c r="BC4333" s="95" t="s">
        <v>99</v>
      </c>
      <c r="BD4333" s="95" t="s">
        <v>150</v>
      </c>
      <c r="BE4333" s="95" t="s">
        <v>61</v>
      </c>
      <c r="BF4333" s="95" t="s">
        <v>262</v>
      </c>
      <c r="BG4333" s="95" t="s">
        <v>101</v>
      </c>
    </row>
    <row r="4334" s="86" customFormat="1" ht="19" customHeight="1" spans="1:59">
      <c r="A4334" s="95" t="s">
        <v>485</v>
      </c>
      <c r="B4334" s="95" t="s">
        <v>486</v>
      </c>
      <c r="C4334" s="95" t="s">
        <v>1258</v>
      </c>
      <c r="D4334" s="95" t="s">
        <v>1259</v>
      </c>
      <c r="E4334" s="95" t="s">
        <v>37370</v>
      </c>
      <c r="F4334" s="95" t="s">
        <v>26856</v>
      </c>
      <c r="G4334" s="95" t="s">
        <v>26856</v>
      </c>
      <c r="H4334" s="95" t="s">
        <v>539</v>
      </c>
      <c r="I4334" s="95" t="s">
        <v>37371</v>
      </c>
      <c r="J4334" s="95" t="s">
        <v>37372</v>
      </c>
      <c r="K4334" s="95" t="s">
        <v>37373</v>
      </c>
      <c r="L4334" s="95" t="s">
        <v>73</v>
      </c>
      <c r="M4334" s="95" t="s">
        <v>1526</v>
      </c>
      <c r="N4334" s="95" t="s">
        <v>811</v>
      </c>
      <c r="O4334" s="95" t="s">
        <v>1875</v>
      </c>
      <c r="P4334" s="95" t="s">
        <v>1876</v>
      </c>
      <c r="Q4334" s="95" t="s">
        <v>2597</v>
      </c>
      <c r="R4334" s="95" t="s">
        <v>1878</v>
      </c>
      <c r="S4334" s="95" t="s">
        <v>37374</v>
      </c>
      <c r="T4334" s="95" t="s">
        <v>262</v>
      </c>
      <c r="U4334" s="96">
        <v>0</v>
      </c>
      <c r="V4334" s="96">
        <v>10000</v>
      </c>
      <c r="W4334" s="96">
        <v>7000</v>
      </c>
      <c r="X4334" s="96">
        <v>3500</v>
      </c>
      <c r="Y4334" s="95" t="s">
        <v>82</v>
      </c>
      <c r="Z4334" s="95" t="s">
        <v>25689</v>
      </c>
      <c r="AA4334" s="95" t="s">
        <v>84</v>
      </c>
      <c r="AB4334" s="95" t="s">
        <v>37375</v>
      </c>
      <c r="AC4334" s="95" t="s">
        <v>8465</v>
      </c>
      <c r="AD4334" s="95" t="s">
        <v>87</v>
      </c>
      <c r="AE4334" s="95" t="s">
        <v>61</v>
      </c>
      <c r="AF4334" s="95" t="s">
        <v>30730</v>
      </c>
      <c r="AG4334" s="95" t="s">
        <v>89</v>
      </c>
      <c r="AH4334" s="95" t="s">
        <v>88</v>
      </c>
      <c r="AI4334" s="95" t="s">
        <v>88</v>
      </c>
      <c r="AJ4334" s="95" t="s">
        <v>88</v>
      </c>
      <c r="AK4334" s="95" t="s">
        <v>88</v>
      </c>
      <c r="AL4334" s="95" t="s">
        <v>88</v>
      </c>
      <c r="AM4334" s="95" t="s">
        <v>88</v>
      </c>
      <c r="AN4334" s="95" t="s">
        <v>88</v>
      </c>
      <c r="AO4334" s="95" t="s">
        <v>88</v>
      </c>
      <c r="AP4334" s="95" t="s">
        <v>89</v>
      </c>
      <c r="AQ4334" s="95" t="s">
        <v>90</v>
      </c>
      <c r="AR4334" s="95" t="s">
        <v>90</v>
      </c>
      <c r="AS4334" s="95" t="s">
        <v>25691</v>
      </c>
      <c r="AT4334" s="95" t="s">
        <v>92</v>
      </c>
      <c r="AU4334" s="95" t="s">
        <v>92</v>
      </c>
      <c r="AV4334" s="95" t="s">
        <v>93</v>
      </c>
      <c r="AW4334" s="95" t="s">
        <v>37376</v>
      </c>
      <c r="AX4334" s="95" t="s">
        <v>37377</v>
      </c>
      <c r="AY4334" s="95" t="s">
        <v>37378</v>
      </c>
      <c r="AZ4334" s="95" t="s">
        <v>37377</v>
      </c>
      <c r="BA4334" s="95" t="s">
        <v>97</v>
      </c>
      <c r="BB4334" s="95" t="s">
        <v>37379</v>
      </c>
      <c r="BC4334" s="95" t="s">
        <v>99</v>
      </c>
      <c r="BD4334" s="95" t="s">
        <v>100</v>
      </c>
      <c r="BE4334" s="95" t="s">
        <v>61</v>
      </c>
      <c r="BF4334" s="95" t="s">
        <v>262</v>
      </c>
      <c r="BG4334" s="95" t="s">
        <v>101</v>
      </c>
    </row>
    <row r="4335" s="86" customFormat="1" ht="19" customHeight="1" spans="1:59">
      <c r="A4335" s="95" t="s">
        <v>441</v>
      </c>
      <c r="B4335" s="95" t="s">
        <v>442</v>
      </c>
      <c r="C4335" s="95" t="s">
        <v>3810</v>
      </c>
      <c r="D4335" s="95" t="s">
        <v>3811</v>
      </c>
      <c r="E4335" s="95" t="s">
        <v>5973</v>
      </c>
      <c r="F4335" s="95" t="s">
        <v>20340</v>
      </c>
      <c r="G4335" s="95" t="s">
        <v>4975</v>
      </c>
      <c r="H4335" s="95" t="s">
        <v>539</v>
      </c>
      <c r="I4335" s="95" t="s">
        <v>37380</v>
      </c>
      <c r="J4335" s="95" t="s">
        <v>37381</v>
      </c>
      <c r="K4335" s="95" t="s">
        <v>37382</v>
      </c>
      <c r="L4335" s="95" t="s">
        <v>73</v>
      </c>
      <c r="M4335" s="95" t="s">
        <v>37383</v>
      </c>
      <c r="N4335" s="95" t="s">
        <v>15459</v>
      </c>
      <c r="O4335" s="95" t="s">
        <v>2269</v>
      </c>
      <c r="P4335" s="95" t="s">
        <v>7126</v>
      </c>
      <c r="Q4335" s="95" t="s">
        <v>5990</v>
      </c>
      <c r="R4335" s="95" t="s">
        <v>5991</v>
      </c>
      <c r="S4335" s="95" t="s">
        <v>37384</v>
      </c>
      <c r="T4335" s="95" t="s">
        <v>380</v>
      </c>
      <c r="U4335" s="96">
        <v>0</v>
      </c>
      <c r="V4335" s="96">
        <v>30000</v>
      </c>
      <c r="W4335" s="96">
        <v>12000</v>
      </c>
      <c r="X4335" s="96">
        <v>6000</v>
      </c>
      <c r="Y4335" s="95" t="s">
        <v>82</v>
      </c>
      <c r="Z4335" s="95" t="s">
        <v>25689</v>
      </c>
      <c r="AA4335" s="95" t="s">
        <v>84</v>
      </c>
      <c r="AB4335" s="95" t="s">
        <v>5979</v>
      </c>
      <c r="AC4335" s="95" t="s">
        <v>4869</v>
      </c>
      <c r="AD4335" s="95" t="s">
        <v>87</v>
      </c>
      <c r="AE4335" s="95" t="s">
        <v>61</v>
      </c>
      <c r="AF4335" s="95" t="s">
        <v>61</v>
      </c>
      <c r="AG4335" s="95" t="s">
        <v>89</v>
      </c>
      <c r="AH4335" s="95" t="s">
        <v>89</v>
      </c>
      <c r="AI4335" s="95" t="s">
        <v>89</v>
      </c>
      <c r="AJ4335" s="95" t="s">
        <v>88</v>
      </c>
      <c r="AK4335" s="95" t="s">
        <v>89</v>
      </c>
      <c r="AL4335" s="95" t="s">
        <v>89</v>
      </c>
      <c r="AM4335" s="95" t="s">
        <v>89</v>
      </c>
      <c r="AN4335" s="95" t="s">
        <v>89</v>
      </c>
      <c r="AO4335" s="95" t="s">
        <v>88</v>
      </c>
      <c r="AP4335" s="95" t="s">
        <v>89</v>
      </c>
      <c r="AQ4335" s="95" t="s">
        <v>90</v>
      </c>
      <c r="AR4335" s="95" t="s">
        <v>90</v>
      </c>
      <c r="AS4335" s="95" t="s">
        <v>25691</v>
      </c>
      <c r="AT4335" s="95" t="s">
        <v>92</v>
      </c>
      <c r="AU4335" s="95" t="s">
        <v>92</v>
      </c>
      <c r="AV4335" s="95" t="s">
        <v>93</v>
      </c>
      <c r="AW4335" s="95" t="s">
        <v>5980</v>
      </c>
      <c r="AX4335" s="95" t="s">
        <v>37385</v>
      </c>
      <c r="AY4335" s="95" t="s">
        <v>5982</v>
      </c>
      <c r="AZ4335" s="95" t="s">
        <v>37385</v>
      </c>
      <c r="BA4335" s="95" t="s">
        <v>97</v>
      </c>
      <c r="BB4335" s="95" t="s">
        <v>37386</v>
      </c>
      <c r="BC4335" s="95" t="s">
        <v>99</v>
      </c>
      <c r="BD4335" s="95" t="s">
        <v>100</v>
      </c>
      <c r="BE4335" s="95" t="s">
        <v>61</v>
      </c>
      <c r="BF4335" s="95" t="s">
        <v>380</v>
      </c>
      <c r="BG4335" s="95" t="s">
        <v>101</v>
      </c>
    </row>
    <row r="4336" s="86" customFormat="1" ht="19" customHeight="1" spans="1:59">
      <c r="A4336" s="95" t="s">
        <v>1774</v>
      </c>
      <c r="B4336" s="95" t="s">
        <v>1775</v>
      </c>
      <c r="C4336" s="95" t="s">
        <v>3363</v>
      </c>
      <c r="D4336" s="95" t="s">
        <v>3364</v>
      </c>
      <c r="E4336" s="95" t="s">
        <v>37387</v>
      </c>
      <c r="F4336" s="95" t="s">
        <v>17902</v>
      </c>
      <c r="G4336" s="95" t="s">
        <v>17512</v>
      </c>
      <c r="H4336" s="95" t="s">
        <v>158</v>
      </c>
      <c r="I4336" s="95" t="s">
        <v>37388</v>
      </c>
      <c r="J4336" s="95" t="s">
        <v>37389</v>
      </c>
      <c r="K4336" s="95" t="s">
        <v>37390</v>
      </c>
      <c r="L4336" s="95" t="s">
        <v>73</v>
      </c>
      <c r="M4336" s="95" t="s">
        <v>1597</v>
      </c>
      <c r="N4336" s="95" t="s">
        <v>203</v>
      </c>
      <c r="O4336" s="95" t="s">
        <v>12405</v>
      </c>
      <c r="P4336" s="95" t="s">
        <v>12406</v>
      </c>
      <c r="Q4336" s="95" t="s">
        <v>5407</v>
      </c>
      <c r="R4336" s="95" t="s">
        <v>5408</v>
      </c>
      <c r="S4336" s="95" t="s">
        <v>37391</v>
      </c>
      <c r="T4336" s="95" t="s">
        <v>81</v>
      </c>
      <c r="U4336" s="96">
        <v>0</v>
      </c>
      <c r="V4336" s="96">
        <v>6600</v>
      </c>
      <c r="W4336" s="96">
        <v>4620</v>
      </c>
      <c r="X4336" s="96">
        <v>4620</v>
      </c>
      <c r="Y4336" s="95" t="s">
        <v>143</v>
      </c>
      <c r="Z4336" s="95" t="s">
        <v>25689</v>
      </c>
      <c r="AA4336" s="95" t="s">
        <v>84</v>
      </c>
      <c r="AB4336" s="95" t="s">
        <v>37392</v>
      </c>
      <c r="AC4336" s="95" t="s">
        <v>25757</v>
      </c>
      <c r="AD4336" s="95" t="s">
        <v>87</v>
      </c>
      <c r="AE4336" s="95" t="s">
        <v>61</v>
      </c>
      <c r="AF4336" s="95" t="s">
        <v>61</v>
      </c>
      <c r="AG4336" s="95" t="s">
        <v>89</v>
      </c>
      <c r="AH4336" s="95" t="s">
        <v>88</v>
      </c>
      <c r="AI4336" s="95" t="s">
        <v>88</v>
      </c>
      <c r="AJ4336" s="95" t="s">
        <v>88</v>
      </c>
      <c r="AK4336" s="95" t="s">
        <v>88</v>
      </c>
      <c r="AL4336" s="95" t="s">
        <v>88</v>
      </c>
      <c r="AM4336" s="95" t="s">
        <v>88</v>
      </c>
      <c r="AN4336" s="95" t="s">
        <v>88</v>
      </c>
      <c r="AO4336" s="95" t="s">
        <v>88</v>
      </c>
      <c r="AP4336" s="95" t="s">
        <v>89</v>
      </c>
      <c r="AQ4336" s="95" t="s">
        <v>90</v>
      </c>
      <c r="AR4336" s="95" t="s">
        <v>90</v>
      </c>
      <c r="AS4336" s="95" t="s">
        <v>25691</v>
      </c>
      <c r="AT4336" s="95" t="s">
        <v>92</v>
      </c>
      <c r="AU4336" s="95" t="s">
        <v>92</v>
      </c>
      <c r="AV4336" s="95" t="s">
        <v>93</v>
      </c>
      <c r="AW4336" s="95" t="s">
        <v>37393</v>
      </c>
      <c r="AX4336" s="95" t="s">
        <v>37394</v>
      </c>
      <c r="AY4336" s="95" t="s">
        <v>37395</v>
      </c>
      <c r="AZ4336" s="95" t="s">
        <v>37394</v>
      </c>
      <c r="BA4336" s="95" t="s">
        <v>97</v>
      </c>
      <c r="BB4336" s="95" t="s">
        <v>37396</v>
      </c>
      <c r="BC4336" s="95" t="s">
        <v>99</v>
      </c>
      <c r="BD4336" s="95" t="s">
        <v>150</v>
      </c>
      <c r="BE4336" s="95" t="s">
        <v>61</v>
      </c>
      <c r="BF4336" s="95" t="s">
        <v>81</v>
      </c>
      <c r="BG4336" s="95" t="s">
        <v>101</v>
      </c>
    </row>
    <row r="4337" s="86" customFormat="1" ht="19" customHeight="1" spans="1:59">
      <c r="A4337" s="95" t="s">
        <v>151</v>
      </c>
      <c r="B4337" s="95" t="s">
        <v>152</v>
      </c>
      <c r="C4337" s="95" t="s">
        <v>153</v>
      </c>
      <c r="D4337" s="95" t="s">
        <v>154</v>
      </c>
      <c r="E4337" s="95" t="s">
        <v>37397</v>
      </c>
      <c r="F4337" s="95" t="s">
        <v>37398</v>
      </c>
      <c r="G4337" s="95" t="s">
        <v>745</v>
      </c>
      <c r="H4337" s="95" t="s">
        <v>69</v>
      </c>
      <c r="I4337" s="95" t="s">
        <v>37399</v>
      </c>
      <c r="J4337" s="95" t="s">
        <v>37400</v>
      </c>
      <c r="K4337" s="95" t="s">
        <v>37401</v>
      </c>
      <c r="L4337" s="95" t="s">
        <v>73</v>
      </c>
      <c r="M4337" s="95" t="s">
        <v>184</v>
      </c>
      <c r="N4337" s="95" t="s">
        <v>37402</v>
      </c>
      <c r="O4337" s="95" t="s">
        <v>76</v>
      </c>
      <c r="P4337" s="95" t="s">
        <v>77</v>
      </c>
      <c r="Q4337" s="95" t="s">
        <v>277</v>
      </c>
      <c r="R4337" s="95" t="s">
        <v>278</v>
      </c>
      <c r="S4337" s="95" t="s">
        <v>37403</v>
      </c>
      <c r="T4337" s="95" t="s">
        <v>328</v>
      </c>
      <c r="U4337" s="96">
        <v>0</v>
      </c>
      <c r="V4337" s="96">
        <v>9790.46</v>
      </c>
      <c r="W4337" s="96">
        <v>9500</v>
      </c>
      <c r="X4337" s="96">
        <v>9500</v>
      </c>
      <c r="Y4337" s="95" t="s">
        <v>82</v>
      </c>
      <c r="Z4337" s="95" t="s">
        <v>25689</v>
      </c>
      <c r="AA4337" s="95" t="s">
        <v>84</v>
      </c>
      <c r="AB4337" s="95" t="s">
        <v>37404</v>
      </c>
      <c r="AC4337" s="95" t="s">
        <v>25900</v>
      </c>
      <c r="AD4337" s="95" t="s">
        <v>87</v>
      </c>
      <c r="AE4337" s="95" t="s">
        <v>61</v>
      </c>
      <c r="AF4337" s="95" t="s">
        <v>61</v>
      </c>
      <c r="AG4337" s="95" t="s">
        <v>89</v>
      </c>
      <c r="AH4337" s="95" t="s">
        <v>89</v>
      </c>
      <c r="AI4337" s="95" t="s">
        <v>89</v>
      </c>
      <c r="AJ4337" s="95" t="s">
        <v>88</v>
      </c>
      <c r="AK4337" s="95" t="s">
        <v>89</v>
      </c>
      <c r="AL4337" s="95" t="s">
        <v>89</v>
      </c>
      <c r="AM4337" s="95" t="s">
        <v>89</v>
      </c>
      <c r="AN4337" s="95" t="s">
        <v>89</v>
      </c>
      <c r="AO4337" s="95" t="s">
        <v>89</v>
      </c>
      <c r="AP4337" s="95" t="s">
        <v>89</v>
      </c>
      <c r="AQ4337" s="95" t="s">
        <v>90</v>
      </c>
      <c r="AR4337" s="95" t="s">
        <v>90</v>
      </c>
      <c r="AS4337" s="95" t="s">
        <v>25691</v>
      </c>
      <c r="AT4337" s="95" t="s">
        <v>92</v>
      </c>
      <c r="AU4337" s="95" t="s">
        <v>92</v>
      </c>
      <c r="AV4337" s="95" t="s">
        <v>93</v>
      </c>
      <c r="AW4337" s="95" t="s">
        <v>37405</v>
      </c>
      <c r="AX4337" s="95" t="s">
        <v>37406</v>
      </c>
      <c r="AY4337" s="95" t="s">
        <v>37407</v>
      </c>
      <c r="AZ4337" s="95" t="s">
        <v>37406</v>
      </c>
      <c r="BA4337" s="95" t="s">
        <v>97</v>
      </c>
      <c r="BB4337" s="95" t="s">
        <v>37408</v>
      </c>
      <c r="BC4337" s="95" t="s">
        <v>99</v>
      </c>
      <c r="BD4337" s="95" t="s">
        <v>100</v>
      </c>
      <c r="BE4337" s="95" t="s">
        <v>61</v>
      </c>
      <c r="BF4337" s="95" t="s">
        <v>328</v>
      </c>
      <c r="BG4337" s="95" t="s">
        <v>101</v>
      </c>
    </row>
    <row r="4338" s="86" customFormat="1" ht="19" customHeight="1" spans="1:59">
      <c r="A4338" s="95" t="s">
        <v>646</v>
      </c>
      <c r="B4338" s="95" t="s">
        <v>647</v>
      </c>
      <c r="C4338" s="95" t="s">
        <v>3789</v>
      </c>
      <c r="D4338" s="95" t="s">
        <v>3790</v>
      </c>
      <c r="E4338" s="95" t="s">
        <v>37409</v>
      </c>
      <c r="F4338" s="95" t="s">
        <v>34840</v>
      </c>
      <c r="G4338" s="95" t="s">
        <v>5242</v>
      </c>
      <c r="H4338" s="95" t="s">
        <v>2885</v>
      </c>
      <c r="I4338" s="95" t="s">
        <v>37410</v>
      </c>
      <c r="J4338" s="95" t="s">
        <v>37411</v>
      </c>
      <c r="K4338" s="95" t="s">
        <v>37412</v>
      </c>
      <c r="L4338" s="95" t="s">
        <v>73</v>
      </c>
      <c r="M4338" s="95" t="s">
        <v>2014</v>
      </c>
      <c r="N4338" s="95" t="s">
        <v>1835</v>
      </c>
      <c r="O4338" s="95" t="s">
        <v>1877</v>
      </c>
      <c r="P4338" s="95" t="s">
        <v>2968</v>
      </c>
      <c r="Q4338" s="95" t="s">
        <v>2891</v>
      </c>
      <c r="R4338" s="95" t="s">
        <v>2892</v>
      </c>
      <c r="S4338" s="95" t="s">
        <v>37413</v>
      </c>
      <c r="T4338" s="95" t="s">
        <v>209</v>
      </c>
      <c r="U4338" s="96">
        <v>0</v>
      </c>
      <c r="V4338" s="96">
        <v>2000</v>
      </c>
      <c r="W4338" s="96">
        <v>1500</v>
      </c>
      <c r="X4338" s="96">
        <v>1500</v>
      </c>
      <c r="Y4338" s="95" t="s">
        <v>82</v>
      </c>
      <c r="Z4338" s="95" t="s">
        <v>25689</v>
      </c>
      <c r="AA4338" s="95" t="s">
        <v>84</v>
      </c>
      <c r="AB4338" s="95" t="s">
        <v>34840</v>
      </c>
      <c r="AC4338" s="95" t="s">
        <v>26031</v>
      </c>
      <c r="AD4338" s="95" t="s">
        <v>87</v>
      </c>
      <c r="AE4338" s="95" t="s">
        <v>61</v>
      </c>
      <c r="AF4338" s="95" t="s">
        <v>61</v>
      </c>
      <c r="AG4338" s="95" t="s">
        <v>89</v>
      </c>
      <c r="AH4338" s="95" t="s">
        <v>88</v>
      </c>
      <c r="AI4338" s="95" t="s">
        <v>88</v>
      </c>
      <c r="AJ4338" s="95" t="s">
        <v>88</v>
      </c>
      <c r="AK4338" s="95" t="s">
        <v>88</v>
      </c>
      <c r="AL4338" s="95" t="s">
        <v>88</v>
      </c>
      <c r="AM4338" s="95" t="s">
        <v>88</v>
      </c>
      <c r="AN4338" s="95" t="s">
        <v>88</v>
      </c>
      <c r="AO4338" s="95" t="s">
        <v>88</v>
      </c>
      <c r="AP4338" s="95" t="s">
        <v>89</v>
      </c>
      <c r="AQ4338" s="95" t="s">
        <v>90</v>
      </c>
      <c r="AR4338" s="95" t="s">
        <v>90</v>
      </c>
      <c r="AS4338" s="95" t="s">
        <v>25691</v>
      </c>
      <c r="AT4338" s="95" t="s">
        <v>92</v>
      </c>
      <c r="AU4338" s="95" t="s">
        <v>92</v>
      </c>
      <c r="AV4338" s="95" t="s">
        <v>93</v>
      </c>
      <c r="AW4338" s="95" t="s">
        <v>37414</v>
      </c>
      <c r="AX4338" s="95" t="s">
        <v>37415</v>
      </c>
      <c r="AY4338" s="95" t="s">
        <v>37416</v>
      </c>
      <c r="AZ4338" s="95" t="s">
        <v>37415</v>
      </c>
      <c r="BA4338" s="95" t="s">
        <v>97</v>
      </c>
      <c r="BB4338" s="95" t="s">
        <v>37417</v>
      </c>
      <c r="BC4338" s="95" t="s">
        <v>99</v>
      </c>
      <c r="BD4338" s="95" t="s">
        <v>100</v>
      </c>
      <c r="BE4338" s="95" t="s">
        <v>61</v>
      </c>
      <c r="BF4338" s="95" t="s">
        <v>209</v>
      </c>
      <c r="BG4338" s="95" t="s">
        <v>101</v>
      </c>
    </row>
    <row r="4339" s="86" customFormat="1" ht="19" customHeight="1" spans="1:59">
      <c r="A4339" s="95" t="s">
        <v>485</v>
      </c>
      <c r="B4339" s="95" t="s">
        <v>486</v>
      </c>
      <c r="C4339" s="95" t="s">
        <v>668</v>
      </c>
      <c r="D4339" s="95" t="s">
        <v>669</v>
      </c>
      <c r="E4339" s="95" t="s">
        <v>37418</v>
      </c>
      <c r="F4339" s="95" t="s">
        <v>16518</v>
      </c>
      <c r="G4339" s="95" t="s">
        <v>3960</v>
      </c>
      <c r="H4339" s="95" t="s">
        <v>369</v>
      </c>
      <c r="I4339" s="95" t="s">
        <v>37419</v>
      </c>
      <c r="J4339" s="95" t="s">
        <v>37420</v>
      </c>
      <c r="K4339" s="95" t="s">
        <v>37421</v>
      </c>
      <c r="L4339" s="95" t="s">
        <v>73</v>
      </c>
      <c r="M4339" s="95" t="s">
        <v>137</v>
      </c>
      <c r="N4339" s="95" t="s">
        <v>2015</v>
      </c>
      <c r="O4339" s="95" t="s">
        <v>1753</v>
      </c>
      <c r="P4339" s="95" t="s">
        <v>1754</v>
      </c>
      <c r="Q4339" s="95" t="s">
        <v>377</v>
      </c>
      <c r="R4339" s="95" t="s">
        <v>378</v>
      </c>
      <c r="S4339" s="95" t="s">
        <v>37422</v>
      </c>
      <c r="T4339" s="95" t="s">
        <v>119</v>
      </c>
      <c r="U4339" s="96">
        <v>0</v>
      </c>
      <c r="V4339" s="96">
        <v>12598</v>
      </c>
      <c r="W4339" s="96">
        <v>9827</v>
      </c>
      <c r="X4339" s="96">
        <v>9827</v>
      </c>
      <c r="Y4339" s="95" t="s">
        <v>82</v>
      </c>
      <c r="Z4339" s="95" t="s">
        <v>25689</v>
      </c>
      <c r="AA4339" s="95" t="s">
        <v>84</v>
      </c>
      <c r="AB4339" s="95" t="s">
        <v>37423</v>
      </c>
      <c r="AC4339" s="95" t="s">
        <v>11915</v>
      </c>
      <c r="AD4339" s="95" t="s">
        <v>87</v>
      </c>
      <c r="AE4339" s="95" t="s">
        <v>61</v>
      </c>
      <c r="AF4339" s="95" t="s">
        <v>61</v>
      </c>
      <c r="AG4339" s="95" t="s">
        <v>89</v>
      </c>
      <c r="AH4339" s="95" t="s">
        <v>89</v>
      </c>
      <c r="AI4339" s="95" t="s">
        <v>88</v>
      </c>
      <c r="AJ4339" s="95" t="s">
        <v>88</v>
      </c>
      <c r="AK4339" s="95" t="s">
        <v>88</v>
      </c>
      <c r="AL4339" s="95" t="s">
        <v>88</v>
      </c>
      <c r="AM4339" s="95" t="s">
        <v>88</v>
      </c>
      <c r="AN4339" s="95" t="s">
        <v>88</v>
      </c>
      <c r="AO4339" s="95" t="s">
        <v>88</v>
      </c>
      <c r="AP4339" s="95" t="s">
        <v>89</v>
      </c>
      <c r="AQ4339" s="95" t="s">
        <v>90</v>
      </c>
      <c r="AR4339" s="95" t="s">
        <v>90</v>
      </c>
      <c r="AS4339" s="95" t="s">
        <v>25691</v>
      </c>
      <c r="AT4339" s="95" t="s">
        <v>92</v>
      </c>
      <c r="AU4339" s="95" t="s">
        <v>92</v>
      </c>
      <c r="AV4339" s="95" t="s">
        <v>93</v>
      </c>
      <c r="AW4339" s="95" t="s">
        <v>37424</v>
      </c>
      <c r="AX4339" s="95" t="s">
        <v>37425</v>
      </c>
      <c r="AY4339" s="95" t="s">
        <v>12269</v>
      </c>
      <c r="AZ4339" s="95" t="s">
        <v>37425</v>
      </c>
      <c r="BA4339" s="95" t="s">
        <v>97</v>
      </c>
      <c r="BB4339" s="95" t="s">
        <v>37426</v>
      </c>
      <c r="BC4339" s="95" t="s">
        <v>99</v>
      </c>
      <c r="BD4339" s="95" t="s">
        <v>100</v>
      </c>
      <c r="BE4339" s="95" t="s">
        <v>61</v>
      </c>
      <c r="BF4339" s="95" t="s">
        <v>119</v>
      </c>
      <c r="BG4339" s="95" t="s">
        <v>101</v>
      </c>
    </row>
    <row r="4340" s="86" customFormat="1" ht="19" customHeight="1" spans="1:59">
      <c r="A4340" s="95" t="s">
        <v>1774</v>
      </c>
      <c r="B4340" s="95" t="s">
        <v>1775</v>
      </c>
      <c r="C4340" s="95" t="s">
        <v>3363</v>
      </c>
      <c r="D4340" s="95" t="s">
        <v>3364</v>
      </c>
      <c r="E4340" s="95" t="s">
        <v>3365</v>
      </c>
      <c r="F4340" s="95" t="s">
        <v>3366</v>
      </c>
      <c r="G4340" s="95" t="s">
        <v>3367</v>
      </c>
      <c r="H4340" s="95" t="s">
        <v>109</v>
      </c>
      <c r="I4340" s="95" t="s">
        <v>37427</v>
      </c>
      <c r="J4340" s="95" t="s">
        <v>37428</v>
      </c>
      <c r="K4340" s="95" t="s">
        <v>37429</v>
      </c>
      <c r="L4340" s="95" t="s">
        <v>73</v>
      </c>
      <c r="M4340" s="95" t="s">
        <v>16256</v>
      </c>
      <c r="N4340" s="95" t="s">
        <v>4229</v>
      </c>
      <c r="O4340" s="95" t="s">
        <v>115</v>
      </c>
      <c r="P4340" s="95" t="s">
        <v>116</v>
      </c>
      <c r="Q4340" s="95" t="s">
        <v>117</v>
      </c>
      <c r="R4340" s="95" t="s">
        <v>116</v>
      </c>
      <c r="S4340" s="95" t="s">
        <v>37430</v>
      </c>
      <c r="T4340" s="95" t="s">
        <v>380</v>
      </c>
      <c r="U4340" s="96">
        <v>0</v>
      </c>
      <c r="V4340" s="96">
        <v>9020</v>
      </c>
      <c r="W4340" s="96">
        <v>5000</v>
      </c>
      <c r="X4340" s="96">
        <v>3000</v>
      </c>
      <c r="Y4340" s="95" t="s">
        <v>82</v>
      </c>
      <c r="Z4340" s="95" t="s">
        <v>25689</v>
      </c>
      <c r="AA4340" s="95" t="s">
        <v>84</v>
      </c>
      <c r="AB4340" s="95" t="s">
        <v>3372</v>
      </c>
      <c r="AC4340" s="95" t="s">
        <v>8465</v>
      </c>
      <c r="AD4340" s="95" t="s">
        <v>87</v>
      </c>
      <c r="AE4340" s="95" t="s">
        <v>61</v>
      </c>
      <c r="AF4340" s="95" t="s">
        <v>61</v>
      </c>
      <c r="AG4340" s="95" t="s">
        <v>89</v>
      </c>
      <c r="AH4340" s="95" t="s">
        <v>89</v>
      </c>
      <c r="AI4340" s="95" t="s">
        <v>89</v>
      </c>
      <c r="AJ4340" s="95" t="s">
        <v>88</v>
      </c>
      <c r="AK4340" s="95" t="s">
        <v>89</v>
      </c>
      <c r="AL4340" s="95" t="s">
        <v>89</v>
      </c>
      <c r="AM4340" s="95" t="s">
        <v>89</v>
      </c>
      <c r="AN4340" s="95" t="s">
        <v>89</v>
      </c>
      <c r="AO4340" s="95" t="s">
        <v>88</v>
      </c>
      <c r="AP4340" s="95" t="s">
        <v>89</v>
      </c>
      <c r="AQ4340" s="95" t="s">
        <v>90</v>
      </c>
      <c r="AR4340" s="95" t="s">
        <v>90</v>
      </c>
      <c r="AS4340" s="95" t="s">
        <v>25691</v>
      </c>
      <c r="AT4340" s="95" t="s">
        <v>92</v>
      </c>
      <c r="AU4340" s="95" t="s">
        <v>92</v>
      </c>
      <c r="AV4340" s="95" t="s">
        <v>93</v>
      </c>
      <c r="AW4340" s="95" t="s">
        <v>3373</v>
      </c>
      <c r="AX4340" s="95" t="s">
        <v>37431</v>
      </c>
      <c r="AY4340" s="95" t="s">
        <v>3375</v>
      </c>
      <c r="AZ4340" s="95" t="s">
        <v>37431</v>
      </c>
      <c r="BA4340" s="95" t="s">
        <v>97</v>
      </c>
      <c r="BB4340" s="95" t="s">
        <v>37432</v>
      </c>
      <c r="BC4340" s="95" t="s">
        <v>99</v>
      </c>
      <c r="BD4340" s="95" t="s">
        <v>100</v>
      </c>
      <c r="BE4340" s="95" t="s">
        <v>61</v>
      </c>
      <c r="BF4340" s="95" t="s">
        <v>380</v>
      </c>
      <c r="BG4340" s="95" t="s">
        <v>101</v>
      </c>
    </row>
    <row r="4341" s="86" customFormat="1" ht="19" customHeight="1" spans="1:59">
      <c r="A4341" s="95" t="s">
        <v>1984</v>
      </c>
      <c r="B4341" s="95" t="s">
        <v>1985</v>
      </c>
      <c r="C4341" s="95" t="s">
        <v>19151</v>
      </c>
      <c r="D4341" s="95" t="s">
        <v>19152</v>
      </c>
      <c r="E4341" s="95" t="s">
        <v>37433</v>
      </c>
      <c r="F4341" s="95" t="s">
        <v>37434</v>
      </c>
      <c r="G4341" s="95" t="s">
        <v>21561</v>
      </c>
      <c r="H4341" s="95" t="s">
        <v>1130</v>
      </c>
      <c r="I4341" s="95" t="s">
        <v>37435</v>
      </c>
      <c r="J4341" s="95" t="s">
        <v>37436</v>
      </c>
      <c r="K4341" s="95" t="s">
        <v>37437</v>
      </c>
      <c r="L4341" s="95" t="s">
        <v>73</v>
      </c>
      <c r="M4341" s="95" t="s">
        <v>526</v>
      </c>
      <c r="N4341" s="95" t="s">
        <v>1847</v>
      </c>
      <c r="O4341" s="95" t="s">
        <v>610</v>
      </c>
      <c r="P4341" s="95" t="s">
        <v>611</v>
      </c>
      <c r="Q4341" s="95" t="s">
        <v>1669</v>
      </c>
      <c r="R4341" s="95" t="s">
        <v>1670</v>
      </c>
      <c r="S4341" s="95" t="s">
        <v>37438</v>
      </c>
      <c r="T4341" s="95" t="s">
        <v>380</v>
      </c>
      <c r="U4341" s="96">
        <v>0</v>
      </c>
      <c r="V4341" s="96">
        <v>5000</v>
      </c>
      <c r="W4341" s="96">
        <v>4000</v>
      </c>
      <c r="X4341" s="96">
        <v>2000</v>
      </c>
      <c r="Y4341" s="95" t="s">
        <v>82</v>
      </c>
      <c r="Z4341" s="95" t="s">
        <v>25689</v>
      </c>
      <c r="AA4341" s="95" t="s">
        <v>84</v>
      </c>
      <c r="AB4341" s="95" t="s">
        <v>37439</v>
      </c>
      <c r="AC4341" s="95" t="s">
        <v>26031</v>
      </c>
      <c r="AD4341" s="95" t="s">
        <v>87</v>
      </c>
      <c r="AE4341" s="95" t="s">
        <v>61</v>
      </c>
      <c r="AF4341" s="95" t="s">
        <v>61</v>
      </c>
      <c r="AG4341" s="95" t="s">
        <v>89</v>
      </c>
      <c r="AH4341" s="95" t="s">
        <v>89</v>
      </c>
      <c r="AI4341" s="95" t="s">
        <v>89</v>
      </c>
      <c r="AJ4341" s="95" t="s">
        <v>89</v>
      </c>
      <c r="AK4341" s="95" t="s">
        <v>89</v>
      </c>
      <c r="AL4341" s="95" t="s">
        <v>89</v>
      </c>
      <c r="AM4341" s="95" t="s">
        <v>89</v>
      </c>
      <c r="AN4341" s="95" t="s">
        <v>89</v>
      </c>
      <c r="AO4341" s="95" t="s">
        <v>89</v>
      </c>
      <c r="AP4341" s="95" t="s">
        <v>89</v>
      </c>
      <c r="AQ4341" s="95" t="s">
        <v>90</v>
      </c>
      <c r="AR4341" s="95" t="s">
        <v>90</v>
      </c>
      <c r="AS4341" s="95" t="s">
        <v>25691</v>
      </c>
      <c r="AT4341" s="95" t="s">
        <v>92</v>
      </c>
      <c r="AU4341" s="95" t="s">
        <v>92</v>
      </c>
      <c r="AV4341" s="95" t="s">
        <v>93</v>
      </c>
      <c r="AW4341" s="95" t="s">
        <v>37440</v>
      </c>
      <c r="AX4341" s="95" t="s">
        <v>37441</v>
      </c>
      <c r="AY4341" s="95" t="s">
        <v>37442</v>
      </c>
      <c r="AZ4341" s="95" t="s">
        <v>37441</v>
      </c>
      <c r="BA4341" s="95" t="s">
        <v>97</v>
      </c>
      <c r="BB4341" s="95" t="s">
        <v>37443</v>
      </c>
      <c r="BC4341" s="95" t="s">
        <v>99</v>
      </c>
      <c r="BD4341" s="95" t="s">
        <v>100</v>
      </c>
      <c r="BE4341" s="95" t="s">
        <v>61</v>
      </c>
      <c r="BF4341" s="95" t="s">
        <v>380</v>
      </c>
      <c r="BG4341" s="95" t="s">
        <v>101</v>
      </c>
    </row>
    <row r="4342" s="86" customFormat="1" ht="19" customHeight="1" spans="1:59">
      <c r="A4342" s="95" t="s">
        <v>1774</v>
      </c>
      <c r="B4342" s="95" t="s">
        <v>1775</v>
      </c>
      <c r="C4342" s="95" t="s">
        <v>6861</v>
      </c>
      <c r="D4342" s="95" t="s">
        <v>6862</v>
      </c>
      <c r="E4342" s="95" t="s">
        <v>22122</v>
      </c>
      <c r="F4342" s="95" t="s">
        <v>7863</v>
      </c>
      <c r="G4342" s="95" t="s">
        <v>3039</v>
      </c>
      <c r="H4342" s="95" t="s">
        <v>109</v>
      </c>
      <c r="I4342" s="95" t="s">
        <v>37444</v>
      </c>
      <c r="J4342" s="95" t="s">
        <v>37445</v>
      </c>
      <c r="K4342" s="95" t="s">
        <v>37446</v>
      </c>
      <c r="L4342" s="95" t="s">
        <v>73</v>
      </c>
      <c r="M4342" s="95" t="s">
        <v>37447</v>
      </c>
      <c r="N4342" s="95" t="s">
        <v>203</v>
      </c>
      <c r="O4342" s="95" t="s">
        <v>3226</v>
      </c>
      <c r="P4342" s="95" t="s">
        <v>6233</v>
      </c>
      <c r="Q4342" s="95" t="s">
        <v>3796</v>
      </c>
      <c r="R4342" s="95" t="s">
        <v>3797</v>
      </c>
      <c r="S4342" s="95" t="s">
        <v>37448</v>
      </c>
      <c r="T4342" s="95" t="s">
        <v>262</v>
      </c>
      <c r="U4342" s="96">
        <v>0</v>
      </c>
      <c r="V4342" s="96">
        <v>16000</v>
      </c>
      <c r="W4342" s="96">
        <v>8000</v>
      </c>
      <c r="X4342" s="96">
        <v>8000</v>
      </c>
      <c r="Y4342" s="95" t="s">
        <v>143</v>
      </c>
      <c r="Z4342" s="95" t="s">
        <v>25689</v>
      </c>
      <c r="AA4342" s="95" t="s">
        <v>84</v>
      </c>
      <c r="AB4342" s="95" t="s">
        <v>22127</v>
      </c>
      <c r="AC4342" s="95" t="s">
        <v>8465</v>
      </c>
      <c r="AD4342" s="95" t="s">
        <v>87</v>
      </c>
      <c r="AE4342" s="95" t="s">
        <v>61</v>
      </c>
      <c r="AF4342" s="95" t="s">
        <v>61</v>
      </c>
      <c r="AG4342" s="95" t="s">
        <v>89</v>
      </c>
      <c r="AH4342" s="95" t="s">
        <v>89</v>
      </c>
      <c r="AI4342" s="95" t="s">
        <v>89</v>
      </c>
      <c r="AJ4342" s="95" t="s">
        <v>89</v>
      </c>
      <c r="AK4342" s="95" t="s">
        <v>89</v>
      </c>
      <c r="AL4342" s="95" t="s">
        <v>89</v>
      </c>
      <c r="AM4342" s="95" t="s">
        <v>89</v>
      </c>
      <c r="AN4342" s="95" t="s">
        <v>89</v>
      </c>
      <c r="AO4342" s="95" t="s">
        <v>89</v>
      </c>
      <c r="AP4342" s="95" t="s">
        <v>89</v>
      </c>
      <c r="AQ4342" s="95" t="s">
        <v>90</v>
      </c>
      <c r="AR4342" s="95" t="s">
        <v>90</v>
      </c>
      <c r="AS4342" s="95" t="s">
        <v>25691</v>
      </c>
      <c r="AT4342" s="95" t="s">
        <v>92</v>
      </c>
      <c r="AU4342" s="95" t="s">
        <v>92</v>
      </c>
      <c r="AV4342" s="95" t="s">
        <v>93</v>
      </c>
      <c r="AW4342" s="95" t="s">
        <v>22128</v>
      </c>
      <c r="AX4342" s="95" t="s">
        <v>37449</v>
      </c>
      <c r="AY4342" s="95" t="s">
        <v>22130</v>
      </c>
      <c r="AZ4342" s="95" t="s">
        <v>37449</v>
      </c>
      <c r="BA4342" s="95" t="s">
        <v>97</v>
      </c>
      <c r="BB4342" s="95" t="s">
        <v>37450</v>
      </c>
      <c r="BC4342" s="95" t="s">
        <v>99</v>
      </c>
      <c r="BD4342" s="95" t="s">
        <v>150</v>
      </c>
      <c r="BE4342" s="95" t="s">
        <v>61</v>
      </c>
      <c r="BF4342" s="95" t="s">
        <v>262</v>
      </c>
      <c r="BG4342" s="95" t="s">
        <v>101</v>
      </c>
    </row>
    <row r="4343" s="86" customFormat="1" ht="19" customHeight="1" spans="1:59">
      <c r="A4343" s="95" t="s">
        <v>458</v>
      </c>
      <c r="B4343" s="95" t="s">
        <v>459</v>
      </c>
      <c r="C4343" s="95" t="s">
        <v>2497</v>
      </c>
      <c r="D4343" s="95" t="s">
        <v>2498</v>
      </c>
      <c r="E4343" s="95" t="s">
        <v>14428</v>
      </c>
      <c r="F4343" s="95" t="s">
        <v>3122</v>
      </c>
      <c r="G4343" s="95" t="s">
        <v>3122</v>
      </c>
      <c r="H4343" s="95" t="s">
        <v>539</v>
      </c>
      <c r="I4343" s="95" t="s">
        <v>37451</v>
      </c>
      <c r="J4343" s="95" t="s">
        <v>37452</v>
      </c>
      <c r="K4343" s="95" t="s">
        <v>37453</v>
      </c>
      <c r="L4343" s="95" t="s">
        <v>73</v>
      </c>
      <c r="M4343" s="95" t="s">
        <v>37454</v>
      </c>
      <c r="N4343" s="95" t="s">
        <v>4828</v>
      </c>
      <c r="O4343" s="95" t="s">
        <v>97</v>
      </c>
      <c r="P4343" s="95" t="s">
        <v>545</v>
      </c>
      <c r="Q4343" s="95" t="s">
        <v>546</v>
      </c>
      <c r="R4343" s="95" t="s">
        <v>547</v>
      </c>
      <c r="S4343" s="95" t="s">
        <v>37455</v>
      </c>
      <c r="T4343" s="95" t="s">
        <v>380</v>
      </c>
      <c r="U4343" s="96">
        <v>0</v>
      </c>
      <c r="V4343" s="96">
        <v>332424</v>
      </c>
      <c r="W4343" s="96">
        <v>240000</v>
      </c>
      <c r="X4343" s="96">
        <v>10750</v>
      </c>
      <c r="Y4343" s="95" t="s">
        <v>143</v>
      </c>
      <c r="Z4343" s="95" t="s">
        <v>25689</v>
      </c>
      <c r="AA4343" s="95" t="s">
        <v>84</v>
      </c>
      <c r="AB4343" s="95" t="s">
        <v>7364</v>
      </c>
      <c r="AC4343" s="95" t="s">
        <v>25757</v>
      </c>
      <c r="AD4343" s="95" t="s">
        <v>87</v>
      </c>
      <c r="AE4343" s="95" t="s">
        <v>61</v>
      </c>
      <c r="AF4343" s="95" t="s">
        <v>61</v>
      </c>
      <c r="AG4343" s="95" t="s">
        <v>89</v>
      </c>
      <c r="AH4343" s="95" t="s">
        <v>89</v>
      </c>
      <c r="AI4343" s="95" t="s">
        <v>89</v>
      </c>
      <c r="AJ4343" s="95" t="s">
        <v>89</v>
      </c>
      <c r="AK4343" s="95" t="s">
        <v>89</v>
      </c>
      <c r="AL4343" s="95" t="s">
        <v>89</v>
      </c>
      <c r="AM4343" s="95" t="s">
        <v>89</v>
      </c>
      <c r="AN4343" s="95" t="s">
        <v>89</v>
      </c>
      <c r="AO4343" s="95" t="s">
        <v>89</v>
      </c>
      <c r="AP4343" s="95" t="s">
        <v>89</v>
      </c>
      <c r="AQ4343" s="95" t="s">
        <v>90</v>
      </c>
      <c r="AR4343" s="95" t="s">
        <v>90</v>
      </c>
      <c r="AS4343" s="95" t="s">
        <v>25691</v>
      </c>
      <c r="AT4343" s="95" t="s">
        <v>92</v>
      </c>
      <c r="AU4343" s="95" t="s">
        <v>92</v>
      </c>
      <c r="AV4343" s="95" t="s">
        <v>93</v>
      </c>
      <c r="AW4343" s="95" t="s">
        <v>14435</v>
      </c>
      <c r="AX4343" s="95" t="s">
        <v>37456</v>
      </c>
      <c r="AY4343" s="95" t="s">
        <v>14437</v>
      </c>
      <c r="AZ4343" s="95" t="s">
        <v>37456</v>
      </c>
      <c r="BA4343" s="95" t="s">
        <v>215</v>
      </c>
      <c r="BB4343" s="95" t="s">
        <v>37457</v>
      </c>
      <c r="BC4343" s="95" t="s">
        <v>99</v>
      </c>
      <c r="BD4343" s="95" t="s">
        <v>150</v>
      </c>
      <c r="BE4343" s="95" t="s">
        <v>61</v>
      </c>
      <c r="BF4343" s="95" t="s">
        <v>380</v>
      </c>
      <c r="BG4343" s="95" t="s">
        <v>101</v>
      </c>
    </row>
    <row r="4344" s="86" customFormat="1" ht="19" customHeight="1" spans="1:59">
      <c r="A4344" s="95" t="s">
        <v>302</v>
      </c>
      <c r="B4344" s="95" t="s">
        <v>303</v>
      </c>
      <c r="C4344" s="95" t="s">
        <v>1968</v>
      </c>
      <c r="D4344" s="95" t="s">
        <v>1969</v>
      </c>
      <c r="E4344" s="95" t="s">
        <v>37458</v>
      </c>
      <c r="F4344" s="95" t="s">
        <v>28921</v>
      </c>
      <c r="G4344" s="95" t="s">
        <v>1972</v>
      </c>
      <c r="H4344" s="95" t="s">
        <v>109</v>
      </c>
      <c r="I4344" s="95" t="s">
        <v>37459</v>
      </c>
      <c r="J4344" s="95" t="s">
        <v>37460</v>
      </c>
      <c r="K4344" s="95" t="s">
        <v>37461</v>
      </c>
      <c r="L4344" s="95" t="s">
        <v>73</v>
      </c>
      <c r="M4344" s="95" t="s">
        <v>1526</v>
      </c>
      <c r="N4344" s="95" t="s">
        <v>1527</v>
      </c>
      <c r="O4344" s="95" t="s">
        <v>292</v>
      </c>
      <c r="P4344" s="95" t="s">
        <v>293</v>
      </c>
      <c r="Q4344" s="95" t="s">
        <v>294</v>
      </c>
      <c r="R4344" s="95" t="s">
        <v>295</v>
      </c>
      <c r="S4344" s="95" t="s">
        <v>37462</v>
      </c>
      <c r="T4344" s="95" t="s">
        <v>262</v>
      </c>
      <c r="U4344" s="96">
        <v>0</v>
      </c>
      <c r="V4344" s="96">
        <v>71113</v>
      </c>
      <c r="W4344" s="96">
        <v>54000</v>
      </c>
      <c r="X4344" s="96">
        <v>18000</v>
      </c>
      <c r="Y4344" s="95" t="s">
        <v>82</v>
      </c>
      <c r="Z4344" s="95" t="s">
        <v>25689</v>
      </c>
      <c r="AA4344" s="95" t="s">
        <v>84</v>
      </c>
      <c r="AB4344" s="95" t="s">
        <v>37463</v>
      </c>
      <c r="AC4344" s="95" t="s">
        <v>8465</v>
      </c>
      <c r="AD4344" s="95" t="s">
        <v>87</v>
      </c>
      <c r="AE4344" s="95" t="s">
        <v>61</v>
      </c>
      <c r="AF4344" s="95" t="s">
        <v>61</v>
      </c>
      <c r="AG4344" s="95" t="s">
        <v>89</v>
      </c>
      <c r="AH4344" s="95" t="s">
        <v>89</v>
      </c>
      <c r="AI4344" s="95" t="s">
        <v>88</v>
      </c>
      <c r="AJ4344" s="95" t="s">
        <v>88</v>
      </c>
      <c r="AK4344" s="95" t="s">
        <v>89</v>
      </c>
      <c r="AL4344" s="95" t="s">
        <v>88</v>
      </c>
      <c r="AM4344" s="95" t="s">
        <v>88</v>
      </c>
      <c r="AN4344" s="95" t="s">
        <v>88</v>
      </c>
      <c r="AO4344" s="95" t="s">
        <v>88</v>
      </c>
      <c r="AP4344" s="95" t="s">
        <v>89</v>
      </c>
      <c r="AQ4344" s="95" t="s">
        <v>90</v>
      </c>
      <c r="AR4344" s="95" t="s">
        <v>90</v>
      </c>
      <c r="AS4344" s="95" t="s">
        <v>25691</v>
      </c>
      <c r="AT4344" s="95" t="s">
        <v>92</v>
      </c>
      <c r="AU4344" s="95" t="s">
        <v>92</v>
      </c>
      <c r="AV4344" s="95" t="s">
        <v>93</v>
      </c>
      <c r="AW4344" s="95" t="s">
        <v>37464</v>
      </c>
      <c r="AX4344" s="95" t="s">
        <v>37465</v>
      </c>
      <c r="AY4344" s="95" t="s">
        <v>37466</v>
      </c>
      <c r="AZ4344" s="95" t="s">
        <v>37465</v>
      </c>
      <c r="BA4344" s="95" t="s">
        <v>97</v>
      </c>
      <c r="BB4344" s="95" t="s">
        <v>37467</v>
      </c>
      <c r="BC4344" s="95" t="s">
        <v>99</v>
      </c>
      <c r="BD4344" s="95" t="s">
        <v>100</v>
      </c>
      <c r="BE4344" s="95" t="s">
        <v>61</v>
      </c>
      <c r="BF4344" s="95" t="s">
        <v>262</v>
      </c>
      <c r="BG4344" s="95" t="s">
        <v>101</v>
      </c>
    </row>
    <row r="4345" s="86" customFormat="1" ht="19" customHeight="1" spans="1:59">
      <c r="A4345" s="95" t="s">
        <v>419</v>
      </c>
      <c r="B4345" s="95" t="s">
        <v>420</v>
      </c>
      <c r="C4345" s="95" t="s">
        <v>1661</v>
      </c>
      <c r="D4345" s="95" t="s">
        <v>1662</v>
      </c>
      <c r="E4345" s="95" t="s">
        <v>2213</v>
      </c>
      <c r="F4345" s="95" t="s">
        <v>2214</v>
      </c>
      <c r="G4345" s="95" t="s">
        <v>2215</v>
      </c>
      <c r="H4345" s="95" t="s">
        <v>2216</v>
      </c>
      <c r="I4345" s="95" t="s">
        <v>37468</v>
      </c>
      <c r="J4345" s="95" t="s">
        <v>37469</v>
      </c>
      <c r="K4345" s="95" t="s">
        <v>37470</v>
      </c>
      <c r="L4345" s="95" t="s">
        <v>73</v>
      </c>
      <c r="M4345" s="95" t="s">
        <v>2014</v>
      </c>
      <c r="N4345" s="95" t="s">
        <v>2954</v>
      </c>
      <c r="O4345" s="95" t="s">
        <v>2221</v>
      </c>
      <c r="P4345" s="95" t="s">
        <v>2222</v>
      </c>
      <c r="Q4345" s="95" t="s">
        <v>2223</v>
      </c>
      <c r="R4345" s="95" t="s">
        <v>2224</v>
      </c>
      <c r="S4345" s="95" t="s">
        <v>37471</v>
      </c>
      <c r="T4345" s="95" t="s">
        <v>119</v>
      </c>
      <c r="U4345" s="96">
        <v>0</v>
      </c>
      <c r="V4345" s="96">
        <v>16500</v>
      </c>
      <c r="W4345" s="96">
        <v>8200</v>
      </c>
      <c r="X4345" s="96">
        <v>3280</v>
      </c>
      <c r="Y4345" s="95" t="s">
        <v>82</v>
      </c>
      <c r="Z4345" s="95" t="s">
        <v>25689</v>
      </c>
      <c r="AA4345" s="95" t="s">
        <v>84</v>
      </c>
      <c r="AB4345" s="95" t="s">
        <v>2214</v>
      </c>
      <c r="AC4345" s="95" t="s">
        <v>25690</v>
      </c>
      <c r="AD4345" s="95" t="s">
        <v>87</v>
      </c>
      <c r="AE4345" s="95" t="s">
        <v>61</v>
      </c>
      <c r="AF4345" s="95" t="s">
        <v>61</v>
      </c>
      <c r="AG4345" s="95" t="s">
        <v>89</v>
      </c>
      <c r="AH4345" s="95" t="s">
        <v>89</v>
      </c>
      <c r="AI4345" s="95" t="s">
        <v>88</v>
      </c>
      <c r="AJ4345" s="95" t="s">
        <v>88</v>
      </c>
      <c r="AK4345" s="95" t="s">
        <v>88</v>
      </c>
      <c r="AL4345" s="95" t="s">
        <v>88</v>
      </c>
      <c r="AM4345" s="95" t="s">
        <v>88</v>
      </c>
      <c r="AN4345" s="95" t="s">
        <v>88</v>
      </c>
      <c r="AO4345" s="95" t="s">
        <v>88</v>
      </c>
      <c r="AP4345" s="95" t="s">
        <v>89</v>
      </c>
      <c r="AQ4345" s="95" t="s">
        <v>90</v>
      </c>
      <c r="AR4345" s="95" t="s">
        <v>90</v>
      </c>
      <c r="AS4345" s="95" t="s">
        <v>25691</v>
      </c>
      <c r="AT4345" s="95" t="s">
        <v>92</v>
      </c>
      <c r="AU4345" s="95" t="s">
        <v>92</v>
      </c>
      <c r="AV4345" s="95" t="s">
        <v>93</v>
      </c>
      <c r="AW4345" s="95" t="s">
        <v>2226</v>
      </c>
      <c r="AX4345" s="95" t="s">
        <v>37472</v>
      </c>
      <c r="AY4345" s="95" t="s">
        <v>2228</v>
      </c>
      <c r="AZ4345" s="95" t="s">
        <v>37472</v>
      </c>
      <c r="BA4345" s="95" t="s">
        <v>97</v>
      </c>
      <c r="BB4345" s="95" t="s">
        <v>37473</v>
      </c>
      <c r="BC4345" s="95" t="s">
        <v>99</v>
      </c>
      <c r="BD4345" s="95" t="s">
        <v>100</v>
      </c>
      <c r="BE4345" s="95" t="s">
        <v>61</v>
      </c>
      <c r="BF4345" s="95" t="s">
        <v>119</v>
      </c>
      <c r="BG4345" s="95" t="s">
        <v>101</v>
      </c>
    </row>
    <row r="4346" s="86" customFormat="1" ht="19" customHeight="1" spans="1:59">
      <c r="A4346" s="95" t="s">
        <v>419</v>
      </c>
      <c r="B4346" s="95" t="s">
        <v>420</v>
      </c>
      <c r="C4346" s="95" t="s">
        <v>1661</v>
      </c>
      <c r="D4346" s="95" t="s">
        <v>1662</v>
      </c>
      <c r="E4346" s="95" t="s">
        <v>5639</v>
      </c>
      <c r="F4346" s="95" t="s">
        <v>5640</v>
      </c>
      <c r="G4346" s="95" t="s">
        <v>425</v>
      </c>
      <c r="H4346" s="95" t="s">
        <v>109</v>
      </c>
      <c r="I4346" s="95" t="s">
        <v>37474</v>
      </c>
      <c r="J4346" s="95" t="s">
        <v>37475</v>
      </c>
      <c r="K4346" s="95" t="s">
        <v>37476</v>
      </c>
      <c r="L4346" s="95" t="s">
        <v>73</v>
      </c>
      <c r="M4346" s="95" t="s">
        <v>2014</v>
      </c>
      <c r="N4346" s="95" t="s">
        <v>2954</v>
      </c>
      <c r="O4346" s="95" t="s">
        <v>292</v>
      </c>
      <c r="P4346" s="95" t="s">
        <v>293</v>
      </c>
      <c r="Q4346" s="95" t="s">
        <v>294</v>
      </c>
      <c r="R4346" s="95" t="s">
        <v>295</v>
      </c>
      <c r="S4346" s="95" t="s">
        <v>37477</v>
      </c>
      <c r="T4346" s="95" t="s">
        <v>119</v>
      </c>
      <c r="U4346" s="96">
        <v>0</v>
      </c>
      <c r="V4346" s="96">
        <v>45712</v>
      </c>
      <c r="W4346" s="96">
        <v>36000</v>
      </c>
      <c r="X4346" s="96">
        <v>14400</v>
      </c>
      <c r="Y4346" s="95" t="s">
        <v>82</v>
      </c>
      <c r="Z4346" s="95" t="s">
        <v>25689</v>
      </c>
      <c r="AA4346" s="95" t="s">
        <v>84</v>
      </c>
      <c r="AB4346" s="95" t="s">
        <v>5640</v>
      </c>
      <c r="AC4346" s="95" t="s">
        <v>25690</v>
      </c>
      <c r="AD4346" s="95" t="s">
        <v>87</v>
      </c>
      <c r="AE4346" s="95" t="s">
        <v>61</v>
      </c>
      <c r="AF4346" s="95" t="s">
        <v>61</v>
      </c>
      <c r="AG4346" s="95" t="s">
        <v>89</v>
      </c>
      <c r="AH4346" s="95" t="s">
        <v>89</v>
      </c>
      <c r="AI4346" s="95" t="s">
        <v>89</v>
      </c>
      <c r="AJ4346" s="95" t="s">
        <v>88</v>
      </c>
      <c r="AK4346" s="95" t="s">
        <v>88</v>
      </c>
      <c r="AL4346" s="95" t="s">
        <v>88</v>
      </c>
      <c r="AM4346" s="95" t="s">
        <v>88</v>
      </c>
      <c r="AN4346" s="95" t="s">
        <v>88</v>
      </c>
      <c r="AO4346" s="95" t="s">
        <v>88</v>
      </c>
      <c r="AP4346" s="95" t="s">
        <v>89</v>
      </c>
      <c r="AQ4346" s="95" t="s">
        <v>90</v>
      </c>
      <c r="AR4346" s="95" t="s">
        <v>90</v>
      </c>
      <c r="AS4346" s="95" t="s">
        <v>25691</v>
      </c>
      <c r="AT4346" s="95" t="s">
        <v>92</v>
      </c>
      <c r="AU4346" s="95" t="s">
        <v>92</v>
      </c>
      <c r="AV4346" s="95" t="s">
        <v>93</v>
      </c>
      <c r="AW4346" s="95" t="s">
        <v>5646</v>
      </c>
      <c r="AX4346" s="95" t="s">
        <v>37478</v>
      </c>
      <c r="AY4346" s="95" t="s">
        <v>5648</v>
      </c>
      <c r="AZ4346" s="95" t="s">
        <v>37478</v>
      </c>
      <c r="BA4346" s="95" t="s">
        <v>97</v>
      </c>
      <c r="BB4346" s="95" t="s">
        <v>37479</v>
      </c>
      <c r="BC4346" s="95" t="s">
        <v>99</v>
      </c>
      <c r="BD4346" s="95" t="s">
        <v>100</v>
      </c>
      <c r="BE4346" s="95" t="s">
        <v>61</v>
      </c>
      <c r="BF4346" s="95" t="s">
        <v>119</v>
      </c>
      <c r="BG4346" s="95" t="s">
        <v>101</v>
      </c>
    </row>
    <row r="4347" s="86" customFormat="1" ht="19" customHeight="1" spans="1:59">
      <c r="A4347" s="95" t="s">
        <v>126</v>
      </c>
      <c r="B4347" s="95" t="s">
        <v>127</v>
      </c>
      <c r="C4347" s="95" t="s">
        <v>248</v>
      </c>
      <c r="D4347" s="95" t="s">
        <v>249</v>
      </c>
      <c r="E4347" s="95" t="s">
        <v>1761</v>
      </c>
      <c r="F4347" s="95" t="s">
        <v>16387</v>
      </c>
      <c r="G4347" s="95" t="s">
        <v>11041</v>
      </c>
      <c r="H4347" s="95" t="s">
        <v>1571</v>
      </c>
      <c r="I4347" s="95" t="s">
        <v>37480</v>
      </c>
      <c r="J4347" s="95" t="s">
        <v>37481</v>
      </c>
      <c r="K4347" s="95" t="s">
        <v>37482</v>
      </c>
      <c r="L4347" s="95" t="s">
        <v>73</v>
      </c>
      <c r="M4347" s="95" t="s">
        <v>113</v>
      </c>
      <c r="N4347" s="95" t="s">
        <v>37483</v>
      </c>
      <c r="O4347" s="95" t="s">
        <v>949</v>
      </c>
      <c r="P4347" s="95" t="s">
        <v>950</v>
      </c>
      <c r="Q4347" s="95" t="s">
        <v>257</v>
      </c>
      <c r="R4347" s="95" t="s">
        <v>951</v>
      </c>
      <c r="S4347" s="95" t="s">
        <v>37484</v>
      </c>
      <c r="T4347" s="95" t="s">
        <v>380</v>
      </c>
      <c r="U4347" s="96">
        <v>0</v>
      </c>
      <c r="V4347" s="96">
        <v>42000</v>
      </c>
      <c r="W4347" s="96">
        <v>20000</v>
      </c>
      <c r="X4347" s="96">
        <v>5000</v>
      </c>
      <c r="Y4347" s="95" t="s">
        <v>82</v>
      </c>
      <c r="Z4347" s="95" t="s">
        <v>25689</v>
      </c>
      <c r="AA4347" s="95" t="s">
        <v>84</v>
      </c>
      <c r="AB4347" s="95" t="s">
        <v>37485</v>
      </c>
      <c r="AC4347" s="95" t="s">
        <v>4869</v>
      </c>
      <c r="AD4347" s="95" t="s">
        <v>87</v>
      </c>
      <c r="AE4347" s="95" t="s">
        <v>61</v>
      </c>
      <c r="AF4347" s="95" t="s">
        <v>61</v>
      </c>
      <c r="AG4347" s="95" t="s">
        <v>89</v>
      </c>
      <c r="AH4347" s="95" t="s">
        <v>89</v>
      </c>
      <c r="AI4347" s="95" t="s">
        <v>89</v>
      </c>
      <c r="AJ4347" s="95" t="s">
        <v>88</v>
      </c>
      <c r="AK4347" s="95" t="s">
        <v>88</v>
      </c>
      <c r="AL4347" s="95" t="s">
        <v>88</v>
      </c>
      <c r="AM4347" s="95" t="s">
        <v>88</v>
      </c>
      <c r="AN4347" s="95" t="s">
        <v>88</v>
      </c>
      <c r="AO4347" s="95" t="s">
        <v>88</v>
      </c>
      <c r="AP4347" s="95" t="s">
        <v>89</v>
      </c>
      <c r="AQ4347" s="95" t="s">
        <v>90</v>
      </c>
      <c r="AR4347" s="95" t="s">
        <v>90</v>
      </c>
      <c r="AS4347" s="95" t="s">
        <v>25691</v>
      </c>
      <c r="AT4347" s="95" t="s">
        <v>92</v>
      </c>
      <c r="AU4347" s="95" t="s">
        <v>92</v>
      </c>
      <c r="AV4347" s="95" t="s">
        <v>93</v>
      </c>
      <c r="AW4347" s="95" t="s">
        <v>1770</v>
      </c>
      <c r="AX4347" s="95" t="s">
        <v>37486</v>
      </c>
      <c r="AY4347" s="95" t="s">
        <v>1772</v>
      </c>
      <c r="AZ4347" s="95" t="s">
        <v>37486</v>
      </c>
      <c r="BA4347" s="95" t="s">
        <v>97</v>
      </c>
      <c r="BB4347" s="95" t="s">
        <v>37487</v>
      </c>
      <c r="BC4347" s="95" t="s">
        <v>99</v>
      </c>
      <c r="BD4347" s="95" t="s">
        <v>100</v>
      </c>
      <c r="BE4347" s="95" t="s">
        <v>61</v>
      </c>
      <c r="BF4347" s="95" t="s">
        <v>380</v>
      </c>
      <c r="BG4347" s="95" t="s">
        <v>101</v>
      </c>
    </row>
    <row r="4348" s="86" customFormat="1" ht="19" customHeight="1" spans="1:59">
      <c r="A4348" s="95" t="s">
        <v>126</v>
      </c>
      <c r="B4348" s="95" t="s">
        <v>127</v>
      </c>
      <c r="C4348" s="95" t="s">
        <v>196</v>
      </c>
      <c r="D4348" s="95" t="s">
        <v>197</v>
      </c>
      <c r="E4348" s="95" t="s">
        <v>37488</v>
      </c>
      <c r="F4348" s="95" t="s">
        <v>6410</v>
      </c>
      <c r="G4348" s="95" t="s">
        <v>6410</v>
      </c>
      <c r="H4348" s="95" t="s">
        <v>28072</v>
      </c>
      <c r="I4348" s="95" t="s">
        <v>37489</v>
      </c>
      <c r="J4348" s="95" t="s">
        <v>37490</v>
      </c>
      <c r="K4348" s="95" t="s">
        <v>37491</v>
      </c>
      <c r="L4348" s="95" t="s">
        <v>73</v>
      </c>
      <c r="M4348" s="95" t="s">
        <v>37492</v>
      </c>
      <c r="N4348" s="95" t="s">
        <v>5041</v>
      </c>
      <c r="O4348" s="95" t="s">
        <v>2295</v>
      </c>
      <c r="P4348" s="95" t="s">
        <v>2296</v>
      </c>
      <c r="Q4348" s="95" t="s">
        <v>11291</v>
      </c>
      <c r="R4348" s="95" t="s">
        <v>11292</v>
      </c>
      <c r="S4348" s="95" t="s">
        <v>37493</v>
      </c>
      <c r="T4348" s="95" t="s">
        <v>380</v>
      </c>
      <c r="U4348" s="96">
        <v>0</v>
      </c>
      <c r="V4348" s="96">
        <v>78050</v>
      </c>
      <c r="W4348" s="96">
        <v>62000</v>
      </c>
      <c r="X4348" s="96">
        <v>40000</v>
      </c>
      <c r="Y4348" s="95" t="s">
        <v>143</v>
      </c>
      <c r="Z4348" s="95" t="s">
        <v>25689</v>
      </c>
      <c r="AA4348" s="95" t="s">
        <v>84</v>
      </c>
      <c r="AB4348" s="95" t="s">
        <v>37494</v>
      </c>
      <c r="AC4348" s="95" t="s">
        <v>8465</v>
      </c>
      <c r="AD4348" s="95" t="s">
        <v>87</v>
      </c>
      <c r="AE4348" s="95" t="s">
        <v>61</v>
      </c>
      <c r="AF4348" s="95" t="s">
        <v>61</v>
      </c>
      <c r="AG4348" s="95" t="s">
        <v>89</v>
      </c>
      <c r="AH4348" s="95" t="s">
        <v>89</v>
      </c>
      <c r="AI4348" s="95" t="s">
        <v>88</v>
      </c>
      <c r="AJ4348" s="95" t="s">
        <v>89</v>
      </c>
      <c r="AK4348" s="95" t="s">
        <v>89</v>
      </c>
      <c r="AL4348" s="95" t="s">
        <v>88</v>
      </c>
      <c r="AM4348" s="95" t="s">
        <v>89</v>
      </c>
      <c r="AN4348" s="95" t="s">
        <v>89</v>
      </c>
      <c r="AO4348" s="95" t="s">
        <v>89</v>
      </c>
      <c r="AP4348" s="95" t="s">
        <v>89</v>
      </c>
      <c r="AQ4348" s="95" t="s">
        <v>90</v>
      </c>
      <c r="AR4348" s="95" t="s">
        <v>90</v>
      </c>
      <c r="AS4348" s="95" t="s">
        <v>25691</v>
      </c>
      <c r="AT4348" s="95" t="s">
        <v>92</v>
      </c>
      <c r="AU4348" s="95" t="s">
        <v>92</v>
      </c>
      <c r="AV4348" s="95" t="s">
        <v>93</v>
      </c>
      <c r="AW4348" s="95" t="s">
        <v>37495</v>
      </c>
      <c r="AX4348" s="95" t="s">
        <v>37496</v>
      </c>
      <c r="AY4348" s="95" t="s">
        <v>37497</v>
      </c>
      <c r="AZ4348" s="95" t="s">
        <v>37496</v>
      </c>
      <c r="BA4348" s="95" t="s">
        <v>97</v>
      </c>
      <c r="BB4348" s="95" t="s">
        <v>37498</v>
      </c>
      <c r="BC4348" s="95" t="s">
        <v>99</v>
      </c>
      <c r="BD4348" s="95" t="s">
        <v>150</v>
      </c>
      <c r="BE4348" s="95" t="s">
        <v>61</v>
      </c>
      <c r="BF4348" s="95" t="s">
        <v>380</v>
      </c>
      <c r="BG4348" s="95" t="s">
        <v>101</v>
      </c>
    </row>
    <row r="4349" s="86" customFormat="1" ht="19" customHeight="1" spans="1:59">
      <c r="A4349" s="95" t="s">
        <v>267</v>
      </c>
      <c r="B4349" s="95" t="s">
        <v>268</v>
      </c>
      <c r="C4349" s="95" t="s">
        <v>1384</v>
      </c>
      <c r="D4349" s="95" t="s">
        <v>1385</v>
      </c>
      <c r="E4349" s="95" t="s">
        <v>6512</v>
      </c>
      <c r="F4349" s="95" t="s">
        <v>6513</v>
      </c>
      <c r="G4349" s="95" t="s">
        <v>2775</v>
      </c>
      <c r="H4349" s="95" t="s">
        <v>109</v>
      </c>
      <c r="I4349" s="95" t="s">
        <v>37499</v>
      </c>
      <c r="J4349" s="95" t="s">
        <v>37500</v>
      </c>
      <c r="K4349" s="95" t="s">
        <v>37501</v>
      </c>
      <c r="L4349" s="95" t="s">
        <v>73</v>
      </c>
      <c r="M4349" s="95" t="s">
        <v>2014</v>
      </c>
      <c r="N4349" s="95" t="s">
        <v>1116</v>
      </c>
      <c r="O4349" s="95" t="s">
        <v>2914</v>
      </c>
      <c r="P4349" s="95" t="s">
        <v>2915</v>
      </c>
      <c r="Q4349" s="95" t="s">
        <v>1940</v>
      </c>
      <c r="R4349" s="95" t="s">
        <v>1941</v>
      </c>
      <c r="S4349" s="95" t="s">
        <v>37502</v>
      </c>
      <c r="T4349" s="95" t="s">
        <v>119</v>
      </c>
      <c r="U4349" s="96">
        <v>0</v>
      </c>
      <c r="V4349" s="96">
        <v>9208</v>
      </c>
      <c r="W4349" s="96">
        <v>6500</v>
      </c>
      <c r="X4349" s="96">
        <v>3500</v>
      </c>
      <c r="Y4349" s="95" t="s">
        <v>82</v>
      </c>
      <c r="Z4349" s="95" t="s">
        <v>25689</v>
      </c>
      <c r="AA4349" s="95" t="s">
        <v>84</v>
      </c>
      <c r="AB4349" s="95" t="s">
        <v>6519</v>
      </c>
      <c r="AC4349" s="95" t="s">
        <v>25830</v>
      </c>
      <c r="AD4349" s="95" t="s">
        <v>87</v>
      </c>
      <c r="AE4349" s="95" t="s">
        <v>61</v>
      </c>
      <c r="AF4349" s="95" t="s">
        <v>61</v>
      </c>
      <c r="AG4349" s="95" t="s">
        <v>89</v>
      </c>
      <c r="AH4349" s="95" t="s">
        <v>89</v>
      </c>
      <c r="AI4349" s="95" t="s">
        <v>89</v>
      </c>
      <c r="AJ4349" s="95" t="s">
        <v>88</v>
      </c>
      <c r="AK4349" s="95" t="s">
        <v>89</v>
      </c>
      <c r="AL4349" s="95" t="s">
        <v>89</v>
      </c>
      <c r="AM4349" s="95" t="s">
        <v>89</v>
      </c>
      <c r="AN4349" s="95" t="s">
        <v>89</v>
      </c>
      <c r="AO4349" s="95" t="s">
        <v>88</v>
      </c>
      <c r="AP4349" s="95" t="s">
        <v>89</v>
      </c>
      <c r="AQ4349" s="95" t="s">
        <v>90</v>
      </c>
      <c r="AR4349" s="95" t="s">
        <v>90</v>
      </c>
      <c r="AS4349" s="95" t="s">
        <v>25691</v>
      </c>
      <c r="AT4349" s="95" t="s">
        <v>92</v>
      </c>
      <c r="AU4349" s="95" t="s">
        <v>92</v>
      </c>
      <c r="AV4349" s="95" t="s">
        <v>93</v>
      </c>
      <c r="AW4349" s="95" t="s">
        <v>6520</v>
      </c>
      <c r="AX4349" s="95" t="s">
        <v>37503</v>
      </c>
      <c r="AY4349" s="95" t="s">
        <v>6522</v>
      </c>
      <c r="AZ4349" s="95" t="s">
        <v>37503</v>
      </c>
      <c r="BA4349" s="95" t="s">
        <v>97</v>
      </c>
      <c r="BB4349" s="95" t="s">
        <v>37504</v>
      </c>
      <c r="BC4349" s="95" t="s">
        <v>99</v>
      </c>
      <c r="BD4349" s="95" t="s">
        <v>100</v>
      </c>
      <c r="BE4349" s="95" t="s">
        <v>61</v>
      </c>
      <c r="BF4349" s="95" t="s">
        <v>119</v>
      </c>
      <c r="BG4349" s="95" t="s">
        <v>101</v>
      </c>
    </row>
    <row r="4350" s="86" customFormat="1" ht="19" customHeight="1" spans="1:59">
      <c r="A4350" s="95" t="s">
        <v>267</v>
      </c>
      <c r="B4350" s="95" t="s">
        <v>268</v>
      </c>
      <c r="C4350" s="95" t="s">
        <v>269</v>
      </c>
      <c r="D4350" s="95" t="s">
        <v>270</v>
      </c>
      <c r="E4350" s="95" t="s">
        <v>19680</v>
      </c>
      <c r="F4350" s="95" t="s">
        <v>2775</v>
      </c>
      <c r="G4350" s="95" t="s">
        <v>2775</v>
      </c>
      <c r="H4350" s="95" t="s">
        <v>109</v>
      </c>
      <c r="I4350" s="95" t="s">
        <v>37505</v>
      </c>
      <c r="J4350" s="95" t="s">
        <v>37506</v>
      </c>
      <c r="K4350" s="95" t="s">
        <v>37507</v>
      </c>
      <c r="L4350" s="95" t="s">
        <v>73</v>
      </c>
      <c r="M4350" s="95" t="s">
        <v>2385</v>
      </c>
      <c r="N4350" s="95" t="s">
        <v>203</v>
      </c>
      <c r="O4350" s="95" t="s">
        <v>2779</v>
      </c>
      <c r="P4350" s="95" t="s">
        <v>2780</v>
      </c>
      <c r="Q4350" s="95" t="s">
        <v>1940</v>
      </c>
      <c r="R4350" s="95" t="s">
        <v>1941</v>
      </c>
      <c r="S4350" s="95" t="s">
        <v>37508</v>
      </c>
      <c r="T4350" s="95" t="s">
        <v>119</v>
      </c>
      <c r="U4350" s="96">
        <v>0</v>
      </c>
      <c r="V4350" s="96">
        <v>76482</v>
      </c>
      <c r="W4350" s="96">
        <v>50000</v>
      </c>
      <c r="X4350" s="96">
        <v>32000</v>
      </c>
      <c r="Y4350" s="95" t="s">
        <v>143</v>
      </c>
      <c r="Z4350" s="95" t="s">
        <v>25689</v>
      </c>
      <c r="AA4350" s="95" t="s">
        <v>84</v>
      </c>
      <c r="AB4350" s="95" t="s">
        <v>19685</v>
      </c>
      <c r="AC4350" s="95" t="s">
        <v>8465</v>
      </c>
      <c r="AD4350" s="95" t="s">
        <v>87</v>
      </c>
      <c r="AE4350" s="95" t="s">
        <v>61</v>
      </c>
      <c r="AF4350" s="95" t="s">
        <v>61</v>
      </c>
      <c r="AG4350" s="95" t="s">
        <v>89</v>
      </c>
      <c r="AH4350" s="95" t="s">
        <v>89</v>
      </c>
      <c r="AI4350" s="95" t="s">
        <v>89</v>
      </c>
      <c r="AJ4350" s="95" t="s">
        <v>89</v>
      </c>
      <c r="AK4350" s="95" t="s">
        <v>89</v>
      </c>
      <c r="AL4350" s="95" t="s">
        <v>89</v>
      </c>
      <c r="AM4350" s="95" t="s">
        <v>89</v>
      </c>
      <c r="AN4350" s="95" t="s">
        <v>89</v>
      </c>
      <c r="AO4350" s="95" t="s">
        <v>89</v>
      </c>
      <c r="AP4350" s="95" t="s">
        <v>89</v>
      </c>
      <c r="AQ4350" s="95" t="s">
        <v>90</v>
      </c>
      <c r="AR4350" s="95" t="s">
        <v>90</v>
      </c>
      <c r="AS4350" s="95" t="s">
        <v>25691</v>
      </c>
      <c r="AT4350" s="95" t="s">
        <v>92</v>
      </c>
      <c r="AU4350" s="95" t="s">
        <v>92</v>
      </c>
      <c r="AV4350" s="95" t="s">
        <v>93</v>
      </c>
      <c r="AW4350" s="95" t="s">
        <v>19686</v>
      </c>
      <c r="AX4350" s="95" t="s">
        <v>37509</v>
      </c>
      <c r="AY4350" s="95" t="s">
        <v>19688</v>
      </c>
      <c r="AZ4350" s="95" t="s">
        <v>37509</v>
      </c>
      <c r="BA4350" s="95" t="s">
        <v>97</v>
      </c>
      <c r="BB4350" s="95" t="s">
        <v>37510</v>
      </c>
      <c r="BC4350" s="95" t="s">
        <v>99</v>
      </c>
      <c r="BD4350" s="95" t="s">
        <v>150</v>
      </c>
      <c r="BE4350" s="95" t="s">
        <v>61</v>
      </c>
      <c r="BF4350" s="95" t="s">
        <v>119</v>
      </c>
      <c r="BG4350" s="95" t="s">
        <v>101</v>
      </c>
    </row>
    <row r="4351" s="86" customFormat="1" ht="19" customHeight="1" spans="1:59">
      <c r="A4351" s="95" t="s">
        <v>1774</v>
      </c>
      <c r="B4351" s="95" t="s">
        <v>1775</v>
      </c>
      <c r="C4351" s="95" t="s">
        <v>9816</v>
      </c>
      <c r="D4351" s="95" t="s">
        <v>9817</v>
      </c>
      <c r="E4351" s="95" t="s">
        <v>37511</v>
      </c>
      <c r="F4351" s="95" t="s">
        <v>37512</v>
      </c>
      <c r="G4351" s="95" t="s">
        <v>3039</v>
      </c>
      <c r="H4351" s="95" t="s">
        <v>109</v>
      </c>
      <c r="I4351" s="95" t="s">
        <v>37513</v>
      </c>
      <c r="J4351" s="95" t="s">
        <v>37514</v>
      </c>
      <c r="K4351" s="95" t="s">
        <v>37515</v>
      </c>
      <c r="L4351" s="95" t="s">
        <v>73</v>
      </c>
      <c r="M4351" s="95" t="s">
        <v>74</v>
      </c>
      <c r="N4351" s="95" t="s">
        <v>203</v>
      </c>
      <c r="O4351" s="95" t="s">
        <v>881</v>
      </c>
      <c r="P4351" s="95" t="s">
        <v>882</v>
      </c>
      <c r="Q4351" s="95" t="s">
        <v>3796</v>
      </c>
      <c r="R4351" s="95" t="s">
        <v>3797</v>
      </c>
      <c r="S4351" s="95" t="s">
        <v>37516</v>
      </c>
      <c r="T4351" s="95" t="s">
        <v>380</v>
      </c>
      <c r="U4351" s="96">
        <v>0</v>
      </c>
      <c r="V4351" s="96">
        <v>4310</v>
      </c>
      <c r="W4351" s="96">
        <v>1100</v>
      </c>
      <c r="X4351" s="96">
        <v>1100</v>
      </c>
      <c r="Y4351" s="95" t="s">
        <v>82</v>
      </c>
      <c r="Z4351" s="95" t="s">
        <v>25689</v>
      </c>
      <c r="AA4351" s="95" t="s">
        <v>84</v>
      </c>
      <c r="AB4351" s="95" t="s">
        <v>9324</v>
      </c>
      <c r="AC4351" s="95" t="s">
        <v>25690</v>
      </c>
      <c r="AD4351" s="95" t="s">
        <v>87</v>
      </c>
      <c r="AE4351" s="95" t="s">
        <v>61</v>
      </c>
      <c r="AF4351" s="95" t="s">
        <v>61</v>
      </c>
      <c r="AG4351" s="95" t="s">
        <v>89</v>
      </c>
      <c r="AH4351" s="95" t="s">
        <v>89</v>
      </c>
      <c r="AI4351" s="95" t="s">
        <v>89</v>
      </c>
      <c r="AJ4351" s="95" t="s">
        <v>88</v>
      </c>
      <c r="AK4351" s="95" t="s">
        <v>89</v>
      </c>
      <c r="AL4351" s="95" t="s">
        <v>89</v>
      </c>
      <c r="AM4351" s="95" t="s">
        <v>89</v>
      </c>
      <c r="AN4351" s="95" t="s">
        <v>89</v>
      </c>
      <c r="AO4351" s="95" t="s">
        <v>89</v>
      </c>
      <c r="AP4351" s="95" t="s">
        <v>89</v>
      </c>
      <c r="AQ4351" s="95" t="s">
        <v>90</v>
      </c>
      <c r="AR4351" s="95" t="s">
        <v>90</v>
      </c>
      <c r="AS4351" s="95" t="s">
        <v>25691</v>
      </c>
      <c r="AT4351" s="95" t="s">
        <v>92</v>
      </c>
      <c r="AU4351" s="95" t="s">
        <v>92</v>
      </c>
      <c r="AV4351" s="95" t="s">
        <v>93</v>
      </c>
      <c r="AW4351" s="95" t="s">
        <v>37517</v>
      </c>
      <c r="AX4351" s="95" t="s">
        <v>37518</v>
      </c>
      <c r="AY4351" s="95" t="s">
        <v>37519</v>
      </c>
      <c r="AZ4351" s="95" t="s">
        <v>37518</v>
      </c>
      <c r="BA4351" s="95" t="s">
        <v>97</v>
      </c>
      <c r="BB4351" s="95" t="s">
        <v>37520</v>
      </c>
      <c r="BC4351" s="95" t="s">
        <v>99</v>
      </c>
      <c r="BD4351" s="95" t="s">
        <v>100</v>
      </c>
      <c r="BE4351" s="95" t="s">
        <v>61</v>
      </c>
      <c r="BF4351" s="95" t="s">
        <v>380</v>
      </c>
      <c r="BG4351" s="95" t="s">
        <v>101</v>
      </c>
    </row>
    <row r="4352" s="86" customFormat="1" ht="19" customHeight="1" spans="1:59">
      <c r="A4352" s="95" t="s">
        <v>62</v>
      </c>
      <c r="B4352" s="95" t="s">
        <v>63</v>
      </c>
      <c r="C4352" s="95" t="s">
        <v>64</v>
      </c>
      <c r="D4352" s="95" t="s">
        <v>65</v>
      </c>
      <c r="E4352" s="95" t="s">
        <v>37521</v>
      </c>
      <c r="F4352" s="95" t="s">
        <v>7662</v>
      </c>
      <c r="G4352" s="95" t="s">
        <v>990</v>
      </c>
      <c r="H4352" s="95" t="s">
        <v>109</v>
      </c>
      <c r="I4352" s="95" t="s">
        <v>37522</v>
      </c>
      <c r="J4352" s="95" t="s">
        <v>37523</v>
      </c>
      <c r="K4352" s="95" t="s">
        <v>37524</v>
      </c>
      <c r="L4352" s="95" t="s">
        <v>73</v>
      </c>
      <c r="M4352" s="95" t="s">
        <v>1894</v>
      </c>
      <c r="N4352" s="95" t="s">
        <v>1691</v>
      </c>
      <c r="O4352" s="95" t="s">
        <v>431</v>
      </c>
      <c r="P4352" s="95" t="s">
        <v>432</v>
      </c>
      <c r="Q4352" s="95" t="s">
        <v>433</v>
      </c>
      <c r="R4352" s="95" t="s">
        <v>434</v>
      </c>
      <c r="S4352" s="95" t="s">
        <v>37525</v>
      </c>
      <c r="T4352" s="95" t="s">
        <v>262</v>
      </c>
      <c r="U4352" s="96">
        <v>0</v>
      </c>
      <c r="V4352" s="96">
        <v>63547</v>
      </c>
      <c r="W4352" s="96">
        <v>40000</v>
      </c>
      <c r="X4352" s="96">
        <v>15000</v>
      </c>
      <c r="Y4352" s="95" t="s">
        <v>143</v>
      </c>
      <c r="Z4352" s="95" t="s">
        <v>25689</v>
      </c>
      <c r="AA4352" s="95" t="s">
        <v>84</v>
      </c>
      <c r="AB4352" s="95" t="s">
        <v>37526</v>
      </c>
      <c r="AC4352" s="95" t="s">
        <v>26031</v>
      </c>
      <c r="AD4352" s="95" t="s">
        <v>87</v>
      </c>
      <c r="AE4352" s="95" t="s">
        <v>61</v>
      </c>
      <c r="AF4352" s="95" t="s">
        <v>61</v>
      </c>
      <c r="AG4352" s="95" t="s">
        <v>89</v>
      </c>
      <c r="AH4352" s="95" t="s">
        <v>89</v>
      </c>
      <c r="AI4352" s="95" t="s">
        <v>89</v>
      </c>
      <c r="AJ4352" s="95" t="s">
        <v>89</v>
      </c>
      <c r="AK4352" s="95" t="s">
        <v>89</v>
      </c>
      <c r="AL4352" s="95" t="s">
        <v>89</v>
      </c>
      <c r="AM4352" s="95" t="s">
        <v>89</v>
      </c>
      <c r="AN4352" s="95" t="s">
        <v>89</v>
      </c>
      <c r="AO4352" s="95" t="s">
        <v>89</v>
      </c>
      <c r="AP4352" s="95" t="s">
        <v>89</v>
      </c>
      <c r="AQ4352" s="95" t="s">
        <v>90</v>
      </c>
      <c r="AR4352" s="95" t="s">
        <v>90</v>
      </c>
      <c r="AS4352" s="95" t="s">
        <v>25691</v>
      </c>
      <c r="AT4352" s="95" t="s">
        <v>92</v>
      </c>
      <c r="AU4352" s="95" t="s">
        <v>92</v>
      </c>
      <c r="AV4352" s="95" t="s">
        <v>93</v>
      </c>
      <c r="AW4352" s="95" t="s">
        <v>37527</v>
      </c>
      <c r="AX4352" s="95" t="s">
        <v>37528</v>
      </c>
      <c r="AY4352" s="95" t="s">
        <v>37529</v>
      </c>
      <c r="AZ4352" s="95" t="s">
        <v>37528</v>
      </c>
      <c r="BA4352" s="95" t="s">
        <v>97</v>
      </c>
      <c r="BB4352" s="95" t="s">
        <v>37530</v>
      </c>
      <c r="BC4352" s="95" t="s">
        <v>99</v>
      </c>
      <c r="BD4352" s="95" t="s">
        <v>150</v>
      </c>
      <c r="BE4352" s="95" t="s">
        <v>61</v>
      </c>
      <c r="BF4352" s="95" t="s">
        <v>262</v>
      </c>
      <c r="BG4352" s="95" t="s">
        <v>101</v>
      </c>
    </row>
    <row r="4353" s="86" customFormat="1" ht="19" customHeight="1" spans="1:59">
      <c r="A4353" s="95" t="s">
        <v>226</v>
      </c>
      <c r="B4353" s="95" t="s">
        <v>227</v>
      </c>
      <c r="C4353" s="95" t="s">
        <v>5938</v>
      </c>
      <c r="D4353" s="95" t="s">
        <v>5939</v>
      </c>
      <c r="E4353" s="95" t="s">
        <v>6654</v>
      </c>
      <c r="F4353" s="95" t="s">
        <v>2401</v>
      </c>
      <c r="G4353" s="95" t="s">
        <v>2174</v>
      </c>
      <c r="H4353" s="95" t="s">
        <v>1299</v>
      </c>
      <c r="I4353" s="95" t="s">
        <v>37531</v>
      </c>
      <c r="J4353" s="95" t="s">
        <v>37532</v>
      </c>
      <c r="K4353" s="95" t="s">
        <v>37533</v>
      </c>
      <c r="L4353" s="95" t="s">
        <v>73</v>
      </c>
      <c r="M4353" s="95" t="s">
        <v>1526</v>
      </c>
      <c r="N4353" s="95" t="s">
        <v>114</v>
      </c>
      <c r="O4353" s="95" t="s">
        <v>1726</v>
      </c>
      <c r="P4353" s="95" t="s">
        <v>1727</v>
      </c>
      <c r="Q4353" s="95" t="s">
        <v>1728</v>
      </c>
      <c r="R4353" s="95" t="s">
        <v>1307</v>
      </c>
      <c r="S4353" s="95" t="s">
        <v>37534</v>
      </c>
      <c r="T4353" s="95" t="s">
        <v>380</v>
      </c>
      <c r="U4353" s="96">
        <v>0</v>
      </c>
      <c r="V4353" s="96">
        <v>38000</v>
      </c>
      <c r="W4353" s="96">
        <v>30000</v>
      </c>
      <c r="X4353" s="96">
        <v>10000</v>
      </c>
      <c r="Y4353" s="95" t="s">
        <v>82</v>
      </c>
      <c r="Z4353" s="95" t="s">
        <v>25689</v>
      </c>
      <c r="AA4353" s="95" t="s">
        <v>84</v>
      </c>
      <c r="AB4353" s="95" t="s">
        <v>37535</v>
      </c>
      <c r="AC4353" s="95" t="s">
        <v>8465</v>
      </c>
      <c r="AD4353" s="95" t="s">
        <v>87</v>
      </c>
      <c r="AE4353" s="95" t="s">
        <v>61</v>
      </c>
      <c r="AF4353" s="95" t="s">
        <v>61</v>
      </c>
      <c r="AG4353" s="95" t="s">
        <v>89</v>
      </c>
      <c r="AH4353" s="95" t="s">
        <v>89</v>
      </c>
      <c r="AI4353" s="95" t="s">
        <v>89</v>
      </c>
      <c r="AJ4353" s="95" t="s">
        <v>89</v>
      </c>
      <c r="AK4353" s="95" t="s">
        <v>89</v>
      </c>
      <c r="AL4353" s="95" t="s">
        <v>89</v>
      </c>
      <c r="AM4353" s="95" t="s">
        <v>89</v>
      </c>
      <c r="AN4353" s="95" t="s">
        <v>89</v>
      </c>
      <c r="AO4353" s="95" t="s">
        <v>89</v>
      </c>
      <c r="AP4353" s="95" t="s">
        <v>89</v>
      </c>
      <c r="AQ4353" s="95" t="s">
        <v>90</v>
      </c>
      <c r="AR4353" s="95" t="s">
        <v>90</v>
      </c>
      <c r="AS4353" s="95" t="s">
        <v>25691</v>
      </c>
      <c r="AT4353" s="95" t="s">
        <v>92</v>
      </c>
      <c r="AU4353" s="95" t="s">
        <v>92</v>
      </c>
      <c r="AV4353" s="95" t="s">
        <v>93</v>
      </c>
      <c r="AW4353" s="95" t="s">
        <v>6660</v>
      </c>
      <c r="AX4353" s="95" t="s">
        <v>37536</v>
      </c>
      <c r="AY4353" s="95" t="s">
        <v>6662</v>
      </c>
      <c r="AZ4353" s="95" t="s">
        <v>37536</v>
      </c>
      <c r="BA4353" s="95" t="s">
        <v>97</v>
      </c>
      <c r="BB4353" s="95" t="s">
        <v>37537</v>
      </c>
      <c r="BC4353" s="95" t="s">
        <v>99</v>
      </c>
      <c r="BD4353" s="95" t="s">
        <v>100</v>
      </c>
      <c r="BE4353" s="95" t="s">
        <v>61</v>
      </c>
      <c r="BF4353" s="95" t="s">
        <v>380</v>
      </c>
      <c r="BG4353" s="95" t="s">
        <v>101</v>
      </c>
    </row>
    <row r="4354" s="86" customFormat="1" ht="19" customHeight="1" spans="1:59">
      <c r="A4354" s="95" t="s">
        <v>458</v>
      </c>
      <c r="B4354" s="95" t="s">
        <v>459</v>
      </c>
      <c r="C4354" s="95" t="s">
        <v>1077</v>
      </c>
      <c r="D4354" s="95" t="s">
        <v>1078</v>
      </c>
      <c r="E4354" s="95" t="s">
        <v>37538</v>
      </c>
      <c r="F4354" s="95" t="s">
        <v>37539</v>
      </c>
      <c r="G4354" s="95" t="s">
        <v>30690</v>
      </c>
      <c r="H4354" s="95" t="s">
        <v>2216</v>
      </c>
      <c r="I4354" s="95" t="s">
        <v>37540</v>
      </c>
      <c r="J4354" s="95" t="s">
        <v>37541</v>
      </c>
      <c r="K4354" s="95" t="s">
        <v>37542</v>
      </c>
      <c r="L4354" s="95" t="s">
        <v>73</v>
      </c>
      <c r="M4354" s="95" t="s">
        <v>2014</v>
      </c>
      <c r="N4354" s="95" t="s">
        <v>1835</v>
      </c>
      <c r="O4354" s="95" t="s">
        <v>2221</v>
      </c>
      <c r="P4354" s="95" t="s">
        <v>2222</v>
      </c>
      <c r="Q4354" s="95" t="s">
        <v>2223</v>
      </c>
      <c r="R4354" s="95" t="s">
        <v>2224</v>
      </c>
      <c r="S4354" s="95" t="s">
        <v>37543</v>
      </c>
      <c r="T4354" s="95" t="s">
        <v>380</v>
      </c>
      <c r="U4354" s="96">
        <v>0</v>
      </c>
      <c r="V4354" s="96">
        <v>20000</v>
      </c>
      <c r="W4354" s="96">
        <v>16000</v>
      </c>
      <c r="X4354" s="96">
        <v>8000</v>
      </c>
      <c r="Y4354" s="95" t="s">
        <v>82</v>
      </c>
      <c r="Z4354" s="95" t="s">
        <v>25689</v>
      </c>
      <c r="AA4354" s="95" t="s">
        <v>84</v>
      </c>
      <c r="AB4354" s="95" t="s">
        <v>37539</v>
      </c>
      <c r="AC4354" s="95" t="s">
        <v>25830</v>
      </c>
      <c r="AD4354" s="95" t="s">
        <v>87</v>
      </c>
      <c r="AE4354" s="95" t="s">
        <v>61</v>
      </c>
      <c r="AF4354" s="95" t="s">
        <v>61</v>
      </c>
      <c r="AG4354" s="95" t="s">
        <v>89</v>
      </c>
      <c r="AH4354" s="95" t="s">
        <v>88</v>
      </c>
      <c r="AI4354" s="95" t="s">
        <v>88</v>
      </c>
      <c r="AJ4354" s="95" t="s">
        <v>88</v>
      </c>
      <c r="AK4354" s="95" t="s">
        <v>88</v>
      </c>
      <c r="AL4354" s="95" t="s">
        <v>89</v>
      </c>
      <c r="AM4354" s="95" t="s">
        <v>88</v>
      </c>
      <c r="AN4354" s="95" t="s">
        <v>88</v>
      </c>
      <c r="AO4354" s="95" t="s">
        <v>88</v>
      </c>
      <c r="AP4354" s="95" t="s">
        <v>89</v>
      </c>
      <c r="AQ4354" s="95" t="s">
        <v>90</v>
      </c>
      <c r="AR4354" s="95" t="s">
        <v>90</v>
      </c>
      <c r="AS4354" s="95" t="s">
        <v>25691</v>
      </c>
      <c r="AT4354" s="95" t="s">
        <v>92</v>
      </c>
      <c r="AU4354" s="95" t="s">
        <v>92</v>
      </c>
      <c r="AV4354" s="95" t="s">
        <v>93</v>
      </c>
      <c r="AW4354" s="95" t="s">
        <v>37544</v>
      </c>
      <c r="AX4354" s="95" t="s">
        <v>37545</v>
      </c>
      <c r="AY4354" s="95" t="s">
        <v>37546</v>
      </c>
      <c r="AZ4354" s="95" t="s">
        <v>37545</v>
      </c>
      <c r="BA4354" s="95" t="s">
        <v>97</v>
      </c>
      <c r="BB4354" s="95" t="s">
        <v>37547</v>
      </c>
      <c r="BC4354" s="95" t="s">
        <v>99</v>
      </c>
      <c r="BD4354" s="95" t="s">
        <v>100</v>
      </c>
      <c r="BE4354" s="95" t="s">
        <v>61</v>
      </c>
      <c r="BF4354" s="95" t="s">
        <v>380</v>
      </c>
      <c r="BG4354" s="95" t="s">
        <v>101</v>
      </c>
    </row>
    <row r="4355" s="86" customFormat="1" ht="19" customHeight="1" spans="1:59">
      <c r="A4355" s="95" t="s">
        <v>1774</v>
      </c>
      <c r="B4355" s="95" t="s">
        <v>1775</v>
      </c>
      <c r="C4355" s="95" t="s">
        <v>3077</v>
      </c>
      <c r="D4355" s="95" t="s">
        <v>3078</v>
      </c>
      <c r="E4355" s="95" t="s">
        <v>13533</v>
      </c>
      <c r="F4355" s="95" t="s">
        <v>1780</v>
      </c>
      <c r="G4355" s="95" t="s">
        <v>1780</v>
      </c>
      <c r="H4355" s="95" t="s">
        <v>539</v>
      </c>
      <c r="I4355" s="95" t="s">
        <v>18707</v>
      </c>
      <c r="J4355" s="95" t="s">
        <v>37548</v>
      </c>
      <c r="K4355" s="95" t="s">
        <v>18709</v>
      </c>
      <c r="L4355" s="95" t="s">
        <v>73</v>
      </c>
      <c r="M4355" s="95" t="s">
        <v>5762</v>
      </c>
      <c r="N4355" s="95" t="s">
        <v>326</v>
      </c>
      <c r="O4355" s="95" t="s">
        <v>2058</v>
      </c>
      <c r="P4355" s="95" t="s">
        <v>2059</v>
      </c>
      <c r="Q4355" s="95" t="s">
        <v>546</v>
      </c>
      <c r="R4355" s="95" t="s">
        <v>547</v>
      </c>
      <c r="S4355" s="95" t="s">
        <v>37549</v>
      </c>
      <c r="T4355" s="95" t="s">
        <v>119</v>
      </c>
      <c r="U4355" s="96">
        <v>0</v>
      </c>
      <c r="V4355" s="96">
        <v>81295</v>
      </c>
      <c r="W4355" s="96">
        <v>24259</v>
      </c>
      <c r="X4355" s="96">
        <v>5869</v>
      </c>
      <c r="Y4355" s="95" t="s">
        <v>143</v>
      </c>
      <c r="Z4355" s="95" t="s">
        <v>25689</v>
      </c>
      <c r="AA4355" s="95" t="s">
        <v>84</v>
      </c>
      <c r="AB4355" s="95" t="s">
        <v>13538</v>
      </c>
      <c r="AC4355" s="95" t="s">
        <v>25900</v>
      </c>
      <c r="AD4355" s="95" t="s">
        <v>87</v>
      </c>
      <c r="AE4355" s="95" t="s">
        <v>61</v>
      </c>
      <c r="AF4355" s="95" t="s">
        <v>61</v>
      </c>
      <c r="AG4355" s="95" t="s">
        <v>89</v>
      </c>
      <c r="AH4355" s="95" t="s">
        <v>89</v>
      </c>
      <c r="AI4355" s="95" t="s">
        <v>89</v>
      </c>
      <c r="AJ4355" s="95" t="s">
        <v>89</v>
      </c>
      <c r="AK4355" s="95" t="s">
        <v>89</v>
      </c>
      <c r="AL4355" s="95" t="s">
        <v>89</v>
      </c>
      <c r="AM4355" s="95" t="s">
        <v>89</v>
      </c>
      <c r="AN4355" s="95" t="s">
        <v>89</v>
      </c>
      <c r="AO4355" s="95" t="s">
        <v>89</v>
      </c>
      <c r="AP4355" s="95" t="s">
        <v>89</v>
      </c>
      <c r="AQ4355" s="95" t="s">
        <v>90</v>
      </c>
      <c r="AR4355" s="95" t="s">
        <v>90</v>
      </c>
      <c r="AS4355" s="95" t="s">
        <v>25691</v>
      </c>
      <c r="AT4355" s="95" t="s">
        <v>92</v>
      </c>
      <c r="AU4355" s="95" t="s">
        <v>92</v>
      </c>
      <c r="AV4355" s="95" t="s">
        <v>93</v>
      </c>
      <c r="AW4355" s="95" t="s">
        <v>13539</v>
      </c>
      <c r="AX4355" s="95" t="s">
        <v>37550</v>
      </c>
      <c r="AY4355" s="95" t="s">
        <v>13541</v>
      </c>
      <c r="AZ4355" s="95" t="s">
        <v>37550</v>
      </c>
      <c r="BA4355" s="95" t="s">
        <v>215</v>
      </c>
      <c r="BB4355" s="95" t="s">
        <v>37551</v>
      </c>
      <c r="BC4355" s="95" t="s">
        <v>99</v>
      </c>
      <c r="BD4355" s="95" t="s">
        <v>150</v>
      </c>
      <c r="BE4355" s="95" t="s">
        <v>61</v>
      </c>
      <c r="BF4355" s="95" t="s">
        <v>119</v>
      </c>
      <c r="BG4355" s="95" t="s">
        <v>101</v>
      </c>
    </row>
    <row r="4356" s="86" customFormat="1" ht="19" customHeight="1" spans="1:59">
      <c r="A4356" s="95" t="s">
        <v>419</v>
      </c>
      <c r="B4356" s="95" t="s">
        <v>420</v>
      </c>
      <c r="C4356" s="95" t="s">
        <v>1661</v>
      </c>
      <c r="D4356" s="95" t="s">
        <v>1662</v>
      </c>
      <c r="E4356" s="95" t="s">
        <v>5639</v>
      </c>
      <c r="F4356" s="95" t="s">
        <v>5640</v>
      </c>
      <c r="G4356" s="95" t="s">
        <v>425</v>
      </c>
      <c r="H4356" s="95" t="s">
        <v>109</v>
      </c>
      <c r="I4356" s="95" t="s">
        <v>37552</v>
      </c>
      <c r="J4356" s="95" t="s">
        <v>37553</v>
      </c>
      <c r="K4356" s="95" t="s">
        <v>37554</v>
      </c>
      <c r="L4356" s="95" t="s">
        <v>73</v>
      </c>
      <c r="M4356" s="95" t="s">
        <v>2014</v>
      </c>
      <c r="N4356" s="95" t="s">
        <v>2954</v>
      </c>
      <c r="O4356" s="95" t="s">
        <v>774</v>
      </c>
      <c r="P4356" s="95" t="s">
        <v>775</v>
      </c>
      <c r="Q4356" s="95" t="s">
        <v>1940</v>
      </c>
      <c r="R4356" s="95" t="s">
        <v>1941</v>
      </c>
      <c r="S4356" s="95" t="s">
        <v>37555</v>
      </c>
      <c r="T4356" s="95" t="s">
        <v>20867</v>
      </c>
      <c r="U4356" s="96">
        <v>0</v>
      </c>
      <c r="V4356" s="96">
        <v>52333</v>
      </c>
      <c r="W4356" s="96">
        <v>40000</v>
      </c>
      <c r="X4356" s="96">
        <v>13000</v>
      </c>
      <c r="Y4356" s="95" t="s">
        <v>82</v>
      </c>
      <c r="Z4356" s="95" t="s">
        <v>25689</v>
      </c>
      <c r="AA4356" s="95" t="s">
        <v>84</v>
      </c>
      <c r="AB4356" s="95" t="s">
        <v>5640</v>
      </c>
      <c r="AC4356" s="95" t="s">
        <v>25703</v>
      </c>
      <c r="AD4356" s="95" t="s">
        <v>87</v>
      </c>
      <c r="AE4356" s="95" t="s">
        <v>61</v>
      </c>
      <c r="AF4356" s="95" t="s">
        <v>61</v>
      </c>
      <c r="AG4356" s="95" t="s">
        <v>89</v>
      </c>
      <c r="AH4356" s="95" t="s">
        <v>89</v>
      </c>
      <c r="AI4356" s="95" t="s">
        <v>89</v>
      </c>
      <c r="AJ4356" s="95" t="s">
        <v>89</v>
      </c>
      <c r="AK4356" s="95" t="s">
        <v>89</v>
      </c>
      <c r="AL4356" s="95" t="s">
        <v>89</v>
      </c>
      <c r="AM4356" s="95" t="s">
        <v>89</v>
      </c>
      <c r="AN4356" s="95" t="s">
        <v>89</v>
      </c>
      <c r="AO4356" s="95" t="s">
        <v>89</v>
      </c>
      <c r="AP4356" s="95" t="s">
        <v>89</v>
      </c>
      <c r="AQ4356" s="95" t="s">
        <v>90</v>
      </c>
      <c r="AR4356" s="95" t="s">
        <v>90</v>
      </c>
      <c r="AS4356" s="95" t="s">
        <v>25691</v>
      </c>
      <c r="AT4356" s="95" t="s">
        <v>92</v>
      </c>
      <c r="AU4356" s="95" t="s">
        <v>92</v>
      </c>
      <c r="AV4356" s="95" t="s">
        <v>93</v>
      </c>
      <c r="AW4356" s="95" t="s">
        <v>5646</v>
      </c>
      <c r="AX4356" s="95" t="s">
        <v>37556</v>
      </c>
      <c r="AY4356" s="95" t="s">
        <v>5648</v>
      </c>
      <c r="AZ4356" s="95" t="s">
        <v>37556</v>
      </c>
      <c r="BA4356" s="95" t="s">
        <v>97</v>
      </c>
      <c r="BB4356" s="95" t="s">
        <v>37557</v>
      </c>
      <c r="BC4356" s="95" t="s">
        <v>99</v>
      </c>
      <c r="BD4356" s="95" t="s">
        <v>100</v>
      </c>
      <c r="BE4356" s="95" t="s">
        <v>61</v>
      </c>
      <c r="BF4356" s="95" t="s">
        <v>20867</v>
      </c>
      <c r="BG4356" s="95" t="s">
        <v>101</v>
      </c>
    </row>
    <row r="4357" s="86" customFormat="1" ht="19" customHeight="1" spans="1:59">
      <c r="A4357" s="95" t="s">
        <v>1774</v>
      </c>
      <c r="B4357" s="95" t="s">
        <v>1775</v>
      </c>
      <c r="C4357" s="95" t="s">
        <v>3363</v>
      </c>
      <c r="D4357" s="95" t="s">
        <v>3364</v>
      </c>
      <c r="E4357" s="95" t="s">
        <v>3365</v>
      </c>
      <c r="F4357" s="95" t="s">
        <v>3366</v>
      </c>
      <c r="G4357" s="95" t="s">
        <v>3367</v>
      </c>
      <c r="H4357" s="95" t="s">
        <v>109</v>
      </c>
      <c r="I4357" s="95" t="s">
        <v>37558</v>
      </c>
      <c r="J4357" s="95" t="s">
        <v>37559</v>
      </c>
      <c r="K4357" s="95" t="s">
        <v>37560</v>
      </c>
      <c r="L4357" s="95" t="s">
        <v>73</v>
      </c>
      <c r="M4357" s="95" t="s">
        <v>526</v>
      </c>
      <c r="N4357" s="95" t="s">
        <v>2361</v>
      </c>
      <c r="O4357" s="95" t="s">
        <v>115</v>
      </c>
      <c r="P4357" s="95" t="s">
        <v>116</v>
      </c>
      <c r="Q4357" s="95" t="s">
        <v>117</v>
      </c>
      <c r="R4357" s="95" t="s">
        <v>116</v>
      </c>
      <c r="S4357" s="95" t="s">
        <v>37561</v>
      </c>
      <c r="T4357" s="95" t="s">
        <v>380</v>
      </c>
      <c r="U4357" s="96">
        <v>0</v>
      </c>
      <c r="V4357" s="96">
        <v>32000</v>
      </c>
      <c r="W4357" s="96">
        <v>10000</v>
      </c>
      <c r="X4357" s="96">
        <v>3000</v>
      </c>
      <c r="Y4357" s="95" t="s">
        <v>82</v>
      </c>
      <c r="Z4357" s="95" t="s">
        <v>25689</v>
      </c>
      <c r="AA4357" s="95" t="s">
        <v>84</v>
      </c>
      <c r="AB4357" s="95" t="s">
        <v>3372</v>
      </c>
      <c r="AC4357" s="95" t="s">
        <v>8465</v>
      </c>
      <c r="AD4357" s="95" t="s">
        <v>87</v>
      </c>
      <c r="AE4357" s="95" t="s">
        <v>61</v>
      </c>
      <c r="AF4357" s="95" t="s">
        <v>61</v>
      </c>
      <c r="AG4357" s="95" t="s">
        <v>89</v>
      </c>
      <c r="AH4357" s="95" t="s">
        <v>89</v>
      </c>
      <c r="AI4357" s="95" t="s">
        <v>89</v>
      </c>
      <c r="AJ4357" s="95" t="s">
        <v>88</v>
      </c>
      <c r="AK4357" s="95" t="s">
        <v>89</v>
      </c>
      <c r="AL4357" s="95" t="s">
        <v>89</v>
      </c>
      <c r="AM4357" s="95" t="s">
        <v>89</v>
      </c>
      <c r="AN4357" s="95" t="s">
        <v>89</v>
      </c>
      <c r="AO4357" s="95" t="s">
        <v>88</v>
      </c>
      <c r="AP4357" s="95" t="s">
        <v>89</v>
      </c>
      <c r="AQ4357" s="95" t="s">
        <v>90</v>
      </c>
      <c r="AR4357" s="95" t="s">
        <v>90</v>
      </c>
      <c r="AS4357" s="95" t="s">
        <v>25691</v>
      </c>
      <c r="AT4357" s="95" t="s">
        <v>92</v>
      </c>
      <c r="AU4357" s="95" t="s">
        <v>92</v>
      </c>
      <c r="AV4357" s="95" t="s">
        <v>93</v>
      </c>
      <c r="AW4357" s="95" t="s">
        <v>3373</v>
      </c>
      <c r="AX4357" s="95" t="s">
        <v>37562</v>
      </c>
      <c r="AY4357" s="95" t="s">
        <v>3375</v>
      </c>
      <c r="AZ4357" s="95" t="s">
        <v>37562</v>
      </c>
      <c r="BA4357" s="95" t="s">
        <v>97</v>
      </c>
      <c r="BB4357" s="95" t="s">
        <v>37563</v>
      </c>
      <c r="BC4357" s="95" t="s">
        <v>99</v>
      </c>
      <c r="BD4357" s="95" t="s">
        <v>100</v>
      </c>
      <c r="BE4357" s="95" t="s">
        <v>61</v>
      </c>
      <c r="BF4357" s="95" t="s">
        <v>380</v>
      </c>
      <c r="BG4357" s="95" t="s">
        <v>101</v>
      </c>
    </row>
    <row r="4358" s="86" customFormat="1" ht="19" customHeight="1" spans="1:59">
      <c r="A4358" s="95" t="s">
        <v>2742</v>
      </c>
      <c r="B4358" s="95" t="s">
        <v>2743</v>
      </c>
      <c r="C4358" s="95" t="s">
        <v>3234</v>
      </c>
      <c r="D4358" s="95" t="s">
        <v>3235</v>
      </c>
      <c r="E4358" s="95" t="s">
        <v>29991</v>
      </c>
      <c r="F4358" s="95" t="s">
        <v>37564</v>
      </c>
      <c r="G4358" s="95" t="s">
        <v>32630</v>
      </c>
      <c r="H4358" s="95" t="s">
        <v>3166</v>
      </c>
      <c r="I4358" s="95" t="s">
        <v>37565</v>
      </c>
      <c r="J4358" s="95" t="s">
        <v>37566</v>
      </c>
      <c r="K4358" s="95" t="s">
        <v>37567</v>
      </c>
      <c r="L4358" s="95" t="s">
        <v>73</v>
      </c>
      <c r="M4358" s="95" t="s">
        <v>1526</v>
      </c>
      <c r="N4358" s="95" t="s">
        <v>527</v>
      </c>
      <c r="O4358" s="95" t="s">
        <v>2269</v>
      </c>
      <c r="P4358" s="95" t="s">
        <v>7126</v>
      </c>
      <c r="Q4358" s="95" t="s">
        <v>3171</v>
      </c>
      <c r="R4358" s="95" t="s">
        <v>3172</v>
      </c>
      <c r="S4358" s="95" t="s">
        <v>37568</v>
      </c>
      <c r="T4358" s="95" t="s">
        <v>380</v>
      </c>
      <c r="U4358" s="96">
        <v>0</v>
      </c>
      <c r="V4358" s="96">
        <v>58700</v>
      </c>
      <c r="W4358" s="96">
        <v>46000</v>
      </c>
      <c r="X4358" s="96">
        <v>12000</v>
      </c>
      <c r="Y4358" s="95" t="s">
        <v>82</v>
      </c>
      <c r="Z4358" s="95" t="s">
        <v>25689</v>
      </c>
      <c r="AA4358" s="95" t="s">
        <v>84</v>
      </c>
      <c r="AB4358" s="95" t="s">
        <v>29996</v>
      </c>
      <c r="AC4358" s="95" t="s">
        <v>25900</v>
      </c>
      <c r="AD4358" s="95" t="s">
        <v>87</v>
      </c>
      <c r="AE4358" s="95" t="s">
        <v>61</v>
      </c>
      <c r="AF4358" s="95" t="s">
        <v>61</v>
      </c>
      <c r="AG4358" s="95" t="s">
        <v>89</v>
      </c>
      <c r="AH4358" s="95" t="s">
        <v>89</v>
      </c>
      <c r="AI4358" s="95" t="s">
        <v>88</v>
      </c>
      <c r="AJ4358" s="95" t="s">
        <v>88</v>
      </c>
      <c r="AK4358" s="95" t="s">
        <v>89</v>
      </c>
      <c r="AL4358" s="95" t="s">
        <v>88</v>
      </c>
      <c r="AM4358" s="95" t="s">
        <v>88</v>
      </c>
      <c r="AN4358" s="95" t="s">
        <v>88</v>
      </c>
      <c r="AO4358" s="95" t="s">
        <v>88</v>
      </c>
      <c r="AP4358" s="95" t="s">
        <v>89</v>
      </c>
      <c r="AQ4358" s="95" t="s">
        <v>90</v>
      </c>
      <c r="AR4358" s="95" t="s">
        <v>90</v>
      </c>
      <c r="AS4358" s="95" t="s">
        <v>25691</v>
      </c>
      <c r="AT4358" s="95" t="s">
        <v>92</v>
      </c>
      <c r="AU4358" s="95" t="s">
        <v>92</v>
      </c>
      <c r="AV4358" s="95" t="s">
        <v>93</v>
      </c>
      <c r="AW4358" s="95" t="s">
        <v>29997</v>
      </c>
      <c r="AX4358" s="95" t="s">
        <v>37569</v>
      </c>
      <c r="AY4358" s="95" t="s">
        <v>29999</v>
      </c>
      <c r="AZ4358" s="95" t="s">
        <v>37569</v>
      </c>
      <c r="BA4358" s="95" t="s">
        <v>97</v>
      </c>
      <c r="BB4358" s="95" t="s">
        <v>37570</v>
      </c>
      <c r="BC4358" s="95" t="s">
        <v>99</v>
      </c>
      <c r="BD4358" s="95" t="s">
        <v>100</v>
      </c>
      <c r="BE4358" s="95" t="s">
        <v>61</v>
      </c>
      <c r="BF4358" s="95" t="s">
        <v>380</v>
      </c>
      <c r="BG4358" s="95" t="s">
        <v>101</v>
      </c>
    </row>
    <row r="4359" s="86" customFormat="1" ht="19" customHeight="1" spans="1:59">
      <c r="A4359" s="95" t="s">
        <v>1774</v>
      </c>
      <c r="B4359" s="95" t="s">
        <v>1775</v>
      </c>
      <c r="C4359" s="95" t="s">
        <v>3363</v>
      </c>
      <c r="D4359" s="95" t="s">
        <v>3364</v>
      </c>
      <c r="E4359" s="95" t="s">
        <v>3365</v>
      </c>
      <c r="F4359" s="95" t="s">
        <v>3366</v>
      </c>
      <c r="G4359" s="95" t="s">
        <v>3367</v>
      </c>
      <c r="H4359" s="95" t="s">
        <v>109</v>
      </c>
      <c r="I4359" s="95" t="s">
        <v>37571</v>
      </c>
      <c r="J4359" s="95" t="s">
        <v>37572</v>
      </c>
      <c r="K4359" s="95" t="s">
        <v>37573</v>
      </c>
      <c r="L4359" s="95" t="s">
        <v>73</v>
      </c>
      <c r="M4359" s="95" t="s">
        <v>526</v>
      </c>
      <c r="N4359" s="95" t="s">
        <v>2361</v>
      </c>
      <c r="O4359" s="95" t="s">
        <v>115</v>
      </c>
      <c r="P4359" s="95" t="s">
        <v>116</v>
      </c>
      <c r="Q4359" s="95" t="s">
        <v>117</v>
      </c>
      <c r="R4359" s="95" t="s">
        <v>116</v>
      </c>
      <c r="S4359" s="95" t="s">
        <v>37574</v>
      </c>
      <c r="T4359" s="95" t="s">
        <v>380</v>
      </c>
      <c r="U4359" s="96">
        <v>0</v>
      </c>
      <c r="V4359" s="96">
        <v>22000</v>
      </c>
      <c r="W4359" s="96">
        <v>6600</v>
      </c>
      <c r="X4359" s="96">
        <v>4000</v>
      </c>
      <c r="Y4359" s="95" t="s">
        <v>82</v>
      </c>
      <c r="Z4359" s="95" t="s">
        <v>25689</v>
      </c>
      <c r="AA4359" s="95" t="s">
        <v>84</v>
      </c>
      <c r="AB4359" s="95" t="s">
        <v>3372</v>
      </c>
      <c r="AC4359" s="95" t="s">
        <v>8465</v>
      </c>
      <c r="AD4359" s="95" t="s">
        <v>87</v>
      </c>
      <c r="AE4359" s="95" t="s">
        <v>61</v>
      </c>
      <c r="AF4359" s="95" t="s">
        <v>61</v>
      </c>
      <c r="AG4359" s="95" t="s">
        <v>89</v>
      </c>
      <c r="AH4359" s="95" t="s">
        <v>89</v>
      </c>
      <c r="AI4359" s="95" t="s">
        <v>89</v>
      </c>
      <c r="AJ4359" s="95" t="s">
        <v>89</v>
      </c>
      <c r="AK4359" s="95" t="s">
        <v>89</v>
      </c>
      <c r="AL4359" s="95" t="s">
        <v>89</v>
      </c>
      <c r="AM4359" s="95" t="s">
        <v>89</v>
      </c>
      <c r="AN4359" s="95" t="s">
        <v>89</v>
      </c>
      <c r="AO4359" s="95" t="s">
        <v>88</v>
      </c>
      <c r="AP4359" s="95" t="s">
        <v>89</v>
      </c>
      <c r="AQ4359" s="95" t="s">
        <v>90</v>
      </c>
      <c r="AR4359" s="95" t="s">
        <v>90</v>
      </c>
      <c r="AS4359" s="95" t="s">
        <v>25691</v>
      </c>
      <c r="AT4359" s="95" t="s">
        <v>92</v>
      </c>
      <c r="AU4359" s="95" t="s">
        <v>92</v>
      </c>
      <c r="AV4359" s="95" t="s">
        <v>93</v>
      </c>
      <c r="AW4359" s="95" t="s">
        <v>3373</v>
      </c>
      <c r="AX4359" s="95" t="s">
        <v>37575</v>
      </c>
      <c r="AY4359" s="95" t="s">
        <v>3375</v>
      </c>
      <c r="AZ4359" s="95" t="s">
        <v>37575</v>
      </c>
      <c r="BA4359" s="95" t="s">
        <v>97</v>
      </c>
      <c r="BB4359" s="95" t="s">
        <v>37576</v>
      </c>
      <c r="BC4359" s="95" t="s">
        <v>99</v>
      </c>
      <c r="BD4359" s="95" t="s">
        <v>100</v>
      </c>
      <c r="BE4359" s="95" t="s">
        <v>61</v>
      </c>
      <c r="BF4359" s="95" t="s">
        <v>380</v>
      </c>
      <c r="BG4359" s="95" t="s">
        <v>101</v>
      </c>
    </row>
    <row r="4360" s="86" customFormat="1" ht="19" customHeight="1" spans="1:59">
      <c r="A4360" s="95" t="s">
        <v>267</v>
      </c>
      <c r="B4360" s="95" t="s">
        <v>268</v>
      </c>
      <c r="C4360" s="95" t="s">
        <v>6692</v>
      </c>
      <c r="D4360" s="95" t="s">
        <v>6693</v>
      </c>
      <c r="E4360" s="95" t="s">
        <v>37577</v>
      </c>
      <c r="F4360" s="95" t="s">
        <v>37578</v>
      </c>
      <c r="G4360" s="95" t="s">
        <v>10912</v>
      </c>
      <c r="H4360" s="95" t="s">
        <v>232</v>
      </c>
      <c r="I4360" s="95" t="s">
        <v>37579</v>
      </c>
      <c r="J4360" s="95" t="s">
        <v>37580</v>
      </c>
      <c r="K4360" s="95" t="s">
        <v>37581</v>
      </c>
      <c r="L4360" s="95" t="s">
        <v>73</v>
      </c>
      <c r="M4360" s="95" t="s">
        <v>3615</v>
      </c>
      <c r="N4360" s="95" t="s">
        <v>1276</v>
      </c>
      <c r="O4360" s="95" t="s">
        <v>238</v>
      </c>
      <c r="P4360" s="95" t="s">
        <v>239</v>
      </c>
      <c r="Q4360" s="95" t="s">
        <v>2192</v>
      </c>
      <c r="R4360" s="95" t="s">
        <v>2193</v>
      </c>
      <c r="S4360" s="95" t="s">
        <v>37582</v>
      </c>
      <c r="T4360" s="95" t="s">
        <v>262</v>
      </c>
      <c r="U4360" s="96">
        <v>0</v>
      </c>
      <c r="V4360" s="96">
        <v>45863</v>
      </c>
      <c r="W4360" s="96">
        <v>28000</v>
      </c>
      <c r="X4360" s="96">
        <v>5000</v>
      </c>
      <c r="Y4360" s="95" t="s">
        <v>143</v>
      </c>
      <c r="Z4360" s="95" t="s">
        <v>25689</v>
      </c>
      <c r="AA4360" s="95" t="s">
        <v>84</v>
      </c>
      <c r="AB4360" s="95" t="s">
        <v>37583</v>
      </c>
      <c r="AC4360" s="95" t="s">
        <v>26031</v>
      </c>
      <c r="AD4360" s="95" t="s">
        <v>87</v>
      </c>
      <c r="AE4360" s="95" t="s">
        <v>61</v>
      </c>
      <c r="AF4360" s="95" t="s">
        <v>61</v>
      </c>
      <c r="AG4360" s="95" t="s">
        <v>89</v>
      </c>
      <c r="AH4360" s="95" t="s">
        <v>89</v>
      </c>
      <c r="AI4360" s="95" t="s">
        <v>89</v>
      </c>
      <c r="AJ4360" s="95" t="s">
        <v>89</v>
      </c>
      <c r="AK4360" s="95" t="s">
        <v>89</v>
      </c>
      <c r="AL4360" s="95" t="s">
        <v>89</v>
      </c>
      <c r="AM4360" s="95" t="s">
        <v>89</v>
      </c>
      <c r="AN4360" s="95" t="s">
        <v>89</v>
      </c>
      <c r="AO4360" s="95" t="s">
        <v>89</v>
      </c>
      <c r="AP4360" s="95" t="s">
        <v>89</v>
      </c>
      <c r="AQ4360" s="95" t="s">
        <v>90</v>
      </c>
      <c r="AR4360" s="95" t="s">
        <v>90</v>
      </c>
      <c r="AS4360" s="95" t="s">
        <v>25691</v>
      </c>
      <c r="AT4360" s="95" t="s">
        <v>92</v>
      </c>
      <c r="AU4360" s="95" t="s">
        <v>92</v>
      </c>
      <c r="AV4360" s="95" t="s">
        <v>93</v>
      </c>
      <c r="AW4360" s="95" t="s">
        <v>37584</v>
      </c>
      <c r="AX4360" s="95" t="s">
        <v>37585</v>
      </c>
      <c r="AY4360" s="95" t="s">
        <v>14198</v>
      </c>
      <c r="AZ4360" s="95" t="s">
        <v>37585</v>
      </c>
      <c r="BA4360" s="95" t="s">
        <v>215</v>
      </c>
      <c r="BB4360" s="95" t="s">
        <v>37586</v>
      </c>
      <c r="BC4360" s="95" t="s">
        <v>99</v>
      </c>
      <c r="BD4360" s="95" t="s">
        <v>150</v>
      </c>
      <c r="BE4360" s="95" t="s">
        <v>61</v>
      </c>
      <c r="BF4360" s="95" t="s">
        <v>262</v>
      </c>
      <c r="BG4360" s="95" t="s">
        <v>101</v>
      </c>
    </row>
    <row r="4361" s="86" customFormat="1" ht="19" customHeight="1" spans="1:59">
      <c r="A4361" s="95" t="s">
        <v>1774</v>
      </c>
      <c r="B4361" s="95" t="s">
        <v>1775</v>
      </c>
      <c r="C4361" s="95" t="s">
        <v>3077</v>
      </c>
      <c r="D4361" s="95" t="s">
        <v>3078</v>
      </c>
      <c r="E4361" s="95" t="s">
        <v>23096</v>
      </c>
      <c r="F4361" s="95" t="s">
        <v>3183</v>
      </c>
      <c r="G4361" s="95" t="s">
        <v>3183</v>
      </c>
      <c r="H4361" s="95" t="s">
        <v>1299</v>
      </c>
      <c r="I4361" s="95" t="s">
        <v>37587</v>
      </c>
      <c r="J4361" s="95" t="s">
        <v>37588</v>
      </c>
      <c r="K4361" s="95" t="s">
        <v>37589</v>
      </c>
      <c r="L4361" s="95" t="s">
        <v>73</v>
      </c>
      <c r="M4361" s="95" t="s">
        <v>526</v>
      </c>
      <c r="N4361" s="95" t="s">
        <v>1847</v>
      </c>
      <c r="O4361" s="95" t="s">
        <v>2985</v>
      </c>
      <c r="P4361" s="95" t="s">
        <v>2986</v>
      </c>
      <c r="Q4361" s="95" t="s">
        <v>1728</v>
      </c>
      <c r="R4361" s="95" t="s">
        <v>1307</v>
      </c>
      <c r="S4361" s="95" t="s">
        <v>37590</v>
      </c>
      <c r="T4361" s="95" t="s">
        <v>262</v>
      </c>
      <c r="U4361" s="96">
        <v>0</v>
      </c>
      <c r="V4361" s="96">
        <v>5000</v>
      </c>
      <c r="W4361" s="96">
        <v>4000</v>
      </c>
      <c r="X4361" s="96">
        <v>4000</v>
      </c>
      <c r="Y4361" s="95" t="s">
        <v>82</v>
      </c>
      <c r="Z4361" s="95" t="s">
        <v>25689</v>
      </c>
      <c r="AA4361" s="95" t="s">
        <v>84</v>
      </c>
      <c r="AB4361" s="95" t="s">
        <v>23101</v>
      </c>
      <c r="AC4361" s="95" t="s">
        <v>25830</v>
      </c>
      <c r="AD4361" s="95" t="s">
        <v>87</v>
      </c>
      <c r="AE4361" s="95" t="s">
        <v>61</v>
      </c>
      <c r="AF4361" s="95" t="s">
        <v>61</v>
      </c>
      <c r="AG4361" s="95" t="s">
        <v>89</v>
      </c>
      <c r="AH4361" s="95" t="s">
        <v>89</v>
      </c>
      <c r="AI4361" s="95" t="s">
        <v>89</v>
      </c>
      <c r="AJ4361" s="95" t="s">
        <v>89</v>
      </c>
      <c r="AK4361" s="95" t="s">
        <v>89</v>
      </c>
      <c r="AL4361" s="95" t="s">
        <v>89</v>
      </c>
      <c r="AM4361" s="95" t="s">
        <v>89</v>
      </c>
      <c r="AN4361" s="95" t="s">
        <v>89</v>
      </c>
      <c r="AO4361" s="95" t="s">
        <v>89</v>
      </c>
      <c r="AP4361" s="95" t="s">
        <v>89</v>
      </c>
      <c r="AQ4361" s="95" t="s">
        <v>90</v>
      </c>
      <c r="AR4361" s="95" t="s">
        <v>90</v>
      </c>
      <c r="AS4361" s="95" t="s">
        <v>25691</v>
      </c>
      <c r="AT4361" s="95" t="s">
        <v>92</v>
      </c>
      <c r="AU4361" s="95" t="s">
        <v>92</v>
      </c>
      <c r="AV4361" s="95" t="s">
        <v>93</v>
      </c>
      <c r="AW4361" s="95" t="s">
        <v>23102</v>
      </c>
      <c r="AX4361" s="95" t="s">
        <v>37591</v>
      </c>
      <c r="AY4361" s="95" t="s">
        <v>23104</v>
      </c>
      <c r="AZ4361" s="95" t="s">
        <v>37591</v>
      </c>
      <c r="BA4361" s="95" t="s">
        <v>97</v>
      </c>
      <c r="BB4361" s="95" t="s">
        <v>37592</v>
      </c>
      <c r="BC4361" s="95" t="s">
        <v>99</v>
      </c>
      <c r="BD4361" s="95" t="s">
        <v>100</v>
      </c>
      <c r="BE4361" s="95" t="s">
        <v>61</v>
      </c>
      <c r="BF4361" s="95" t="s">
        <v>262</v>
      </c>
      <c r="BG4361" s="95" t="s">
        <v>101</v>
      </c>
    </row>
    <row r="4362" s="86" customFormat="1" ht="19" customHeight="1" spans="1:59">
      <c r="A4362" s="95" t="s">
        <v>62</v>
      </c>
      <c r="B4362" s="95" t="s">
        <v>63</v>
      </c>
      <c r="C4362" s="95" t="s">
        <v>64</v>
      </c>
      <c r="D4362" s="95" t="s">
        <v>65</v>
      </c>
      <c r="E4362" s="95" t="s">
        <v>30786</v>
      </c>
      <c r="F4362" s="95" t="s">
        <v>7662</v>
      </c>
      <c r="G4362" s="95" t="s">
        <v>990</v>
      </c>
      <c r="H4362" s="95" t="s">
        <v>109</v>
      </c>
      <c r="I4362" s="95" t="s">
        <v>37593</v>
      </c>
      <c r="J4362" s="95" t="s">
        <v>37594</v>
      </c>
      <c r="K4362" s="95" t="s">
        <v>37595</v>
      </c>
      <c r="L4362" s="95" t="s">
        <v>73</v>
      </c>
      <c r="M4362" s="95" t="s">
        <v>4693</v>
      </c>
      <c r="N4362" s="95" t="s">
        <v>326</v>
      </c>
      <c r="O4362" s="95" t="s">
        <v>431</v>
      </c>
      <c r="P4362" s="95" t="s">
        <v>432</v>
      </c>
      <c r="Q4362" s="95" t="s">
        <v>433</v>
      </c>
      <c r="R4362" s="95" t="s">
        <v>434</v>
      </c>
      <c r="S4362" s="95" t="s">
        <v>37596</v>
      </c>
      <c r="T4362" s="95" t="s">
        <v>262</v>
      </c>
      <c r="U4362" s="96">
        <v>0</v>
      </c>
      <c r="V4362" s="96">
        <v>21318</v>
      </c>
      <c r="W4362" s="96">
        <v>15000</v>
      </c>
      <c r="X4362" s="96">
        <v>5000</v>
      </c>
      <c r="Y4362" s="95" t="s">
        <v>143</v>
      </c>
      <c r="Z4362" s="95" t="s">
        <v>25689</v>
      </c>
      <c r="AA4362" s="95" t="s">
        <v>84</v>
      </c>
      <c r="AB4362" s="95" t="s">
        <v>30791</v>
      </c>
      <c r="AC4362" s="95" t="s">
        <v>26031</v>
      </c>
      <c r="AD4362" s="95" t="s">
        <v>87</v>
      </c>
      <c r="AE4362" s="95" t="s">
        <v>61</v>
      </c>
      <c r="AF4362" s="95" t="s">
        <v>61</v>
      </c>
      <c r="AG4362" s="95" t="s">
        <v>89</v>
      </c>
      <c r="AH4362" s="95" t="s">
        <v>89</v>
      </c>
      <c r="AI4362" s="95" t="s">
        <v>89</v>
      </c>
      <c r="AJ4362" s="95" t="s">
        <v>89</v>
      </c>
      <c r="AK4362" s="95" t="s">
        <v>89</v>
      </c>
      <c r="AL4362" s="95" t="s">
        <v>89</v>
      </c>
      <c r="AM4362" s="95" t="s">
        <v>89</v>
      </c>
      <c r="AN4362" s="95" t="s">
        <v>89</v>
      </c>
      <c r="AO4362" s="95" t="s">
        <v>89</v>
      </c>
      <c r="AP4362" s="95" t="s">
        <v>89</v>
      </c>
      <c r="AQ4362" s="95" t="s">
        <v>90</v>
      </c>
      <c r="AR4362" s="95" t="s">
        <v>90</v>
      </c>
      <c r="AS4362" s="95" t="s">
        <v>25691</v>
      </c>
      <c r="AT4362" s="95" t="s">
        <v>92</v>
      </c>
      <c r="AU4362" s="95" t="s">
        <v>92</v>
      </c>
      <c r="AV4362" s="95" t="s">
        <v>93</v>
      </c>
      <c r="AW4362" s="95" t="s">
        <v>30792</v>
      </c>
      <c r="AX4362" s="95" t="s">
        <v>37597</v>
      </c>
      <c r="AY4362" s="95" t="s">
        <v>30794</v>
      </c>
      <c r="AZ4362" s="95" t="s">
        <v>37597</v>
      </c>
      <c r="BA4362" s="95" t="s">
        <v>97</v>
      </c>
      <c r="BB4362" s="95" t="s">
        <v>37598</v>
      </c>
      <c r="BC4362" s="95" t="s">
        <v>99</v>
      </c>
      <c r="BD4362" s="95" t="s">
        <v>150</v>
      </c>
      <c r="BE4362" s="95" t="s">
        <v>61</v>
      </c>
      <c r="BF4362" s="95" t="s">
        <v>262</v>
      </c>
      <c r="BG4362" s="95" t="s">
        <v>101</v>
      </c>
    </row>
    <row r="4363" s="86" customFormat="1" ht="19" customHeight="1" spans="1:59">
      <c r="A4363" s="95" t="s">
        <v>694</v>
      </c>
      <c r="B4363" s="95" t="s">
        <v>695</v>
      </c>
      <c r="C4363" s="95" t="s">
        <v>3104</v>
      </c>
      <c r="D4363" s="95" t="s">
        <v>3105</v>
      </c>
      <c r="E4363" s="95" t="s">
        <v>35632</v>
      </c>
      <c r="F4363" s="95" t="s">
        <v>35633</v>
      </c>
      <c r="G4363" s="95" t="s">
        <v>700</v>
      </c>
      <c r="H4363" s="95" t="s">
        <v>69</v>
      </c>
      <c r="I4363" s="95" t="s">
        <v>37599</v>
      </c>
      <c r="J4363" s="95" t="s">
        <v>37600</v>
      </c>
      <c r="K4363" s="95" t="s">
        <v>37401</v>
      </c>
      <c r="L4363" s="95" t="s">
        <v>73</v>
      </c>
      <c r="M4363" s="95" t="s">
        <v>184</v>
      </c>
      <c r="N4363" s="95" t="s">
        <v>203</v>
      </c>
      <c r="O4363" s="95" t="s">
        <v>76</v>
      </c>
      <c r="P4363" s="95" t="s">
        <v>77</v>
      </c>
      <c r="Q4363" s="95" t="s">
        <v>277</v>
      </c>
      <c r="R4363" s="95" t="s">
        <v>278</v>
      </c>
      <c r="S4363" s="95" t="s">
        <v>37601</v>
      </c>
      <c r="T4363" s="95" t="s">
        <v>81</v>
      </c>
      <c r="U4363" s="96">
        <v>0</v>
      </c>
      <c r="V4363" s="96">
        <v>4282.15</v>
      </c>
      <c r="W4363" s="96">
        <v>4153</v>
      </c>
      <c r="X4363" s="96">
        <v>4153</v>
      </c>
      <c r="Y4363" s="95" t="s">
        <v>82</v>
      </c>
      <c r="Z4363" s="95" t="s">
        <v>25689</v>
      </c>
      <c r="AA4363" s="95" t="s">
        <v>84</v>
      </c>
      <c r="AB4363" s="95" t="s">
        <v>35638</v>
      </c>
      <c r="AC4363" s="95" t="s">
        <v>25830</v>
      </c>
      <c r="AD4363" s="95" t="s">
        <v>87</v>
      </c>
      <c r="AE4363" s="95" t="s">
        <v>61</v>
      </c>
      <c r="AF4363" s="95" t="s">
        <v>61</v>
      </c>
      <c r="AG4363" s="95" t="s">
        <v>89</v>
      </c>
      <c r="AH4363" s="95" t="s">
        <v>88</v>
      </c>
      <c r="AI4363" s="95" t="s">
        <v>88</v>
      </c>
      <c r="AJ4363" s="95" t="s">
        <v>88</v>
      </c>
      <c r="AK4363" s="95" t="s">
        <v>88</v>
      </c>
      <c r="AL4363" s="95" t="s">
        <v>88</v>
      </c>
      <c r="AM4363" s="95" t="s">
        <v>88</v>
      </c>
      <c r="AN4363" s="95" t="s">
        <v>88</v>
      </c>
      <c r="AO4363" s="95" t="s">
        <v>88</v>
      </c>
      <c r="AP4363" s="95" t="s">
        <v>89</v>
      </c>
      <c r="AQ4363" s="95" t="s">
        <v>90</v>
      </c>
      <c r="AR4363" s="95" t="s">
        <v>90</v>
      </c>
      <c r="AS4363" s="95" t="s">
        <v>25691</v>
      </c>
      <c r="AT4363" s="95" t="s">
        <v>92</v>
      </c>
      <c r="AU4363" s="95" t="s">
        <v>92</v>
      </c>
      <c r="AV4363" s="95" t="s">
        <v>93</v>
      </c>
      <c r="AW4363" s="95" t="s">
        <v>35639</v>
      </c>
      <c r="AX4363" s="95" t="s">
        <v>37602</v>
      </c>
      <c r="AY4363" s="95" t="s">
        <v>35641</v>
      </c>
      <c r="AZ4363" s="95" t="s">
        <v>37602</v>
      </c>
      <c r="BA4363" s="95" t="s">
        <v>97</v>
      </c>
      <c r="BB4363" s="95" t="s">
        <v>37603</v>
      </c>
      <c r="BC4363" s="95" t="s">
        <v>99</v>
      </c>
      <c r="BD4363" s="95" t="s">
        <v>100</v>
      </c>
      <c r="BE4363" s="95" t="s">
        <v>61</v>
      </c>
      <c r="BF4363" s="95" t="s">
        <v>81</v>
      </c>
      <c r="BG4363" s="95" t="s">
        <v>101</v>
      </c>
    </row>
    <row r="4364" s="86" customFormat="1" ht="19" customHeight="1" spans="1:59">
      <c r="A4364" s="95" t="s">
        <v>151</v>
      </c>
      <c r="B4364" s="95" t="s">
        <v>152</v>
      </c>
      <c r="C4364" s="95" t="s">
        <v>153</v>
      </c>
      <c r="D4364" s="95" t="s">
        <v>154</v>
      </c>
      <c r="E4364" s="95" t="s">
        <v>37604</v>
      </c>
      <c r="F4364" s="95" t="s">
        <v>4446</v>
      </c>
      <c r="G4364" s="95" t="s">
        <v>2333</v>
      </c>
      <c r="H4364" s="95" t="s">
        <v>539</v>
      </c>
      <c r="I4364" s="95" t="s">
        <v>37605</v>
      </c>
      <c r="J4364" s="95" t="s">
        <v>37606</v>
      </c>
      <c r="K4364" s="95" t="s">
        <v>37607</v>
      </c>
      <c r="L4364" s="95" t="s">
        <v>73</v>
      </c>
      <c r="M4364" s="95" t="s">
        <v>1834</v>
      </c>
      <c r="N4364" s="95" t="s">
        <v>2015</v>
      </c>
      <c r="O4364" s="95" t="s">
        <v>1875</v>
      </c>
      <c r="P4364" s="95" t="s">
        <v>1876</v>
      </c>
      <c r="Q4364" s="95" t="s">
        <v>2597</v>
      </c>
      <c r="R4364" s="95" t="s">
        <v>1878</v>
      </c>
      <c r="S4364" s="95" t="s">
        <v>37608</v>
      </c>
      <c r="T4364" s="95" t="s">
        <v>380</v>
      </c>
      <c r="U4364" s="96">
        <v>0</v>
      </c>
      <c r="V4364" s="96">
        <v>26000</v>
      </c>
      <c r="W4364" s="96">
        <v>19500</v>
      </c>
      <c r="X4364" s="96">
        <v>4000</v>
      </c>
      <c r="Y4364" s="95" t="s">
        <v>143</v>
      </c>
      <c r="Z4364" s="95" t="s">
        <v>25689</v>
      </c>
      <c r="AA4364" s="95" t="s">
        <v>84</v>
      </c>
      <c r="AB4364" s="95" t="s">
        <v>25529</v>
      </c>
      <c r="AC4364" s="95" t="s">
        <v>25849</v>
      </c>
      <c r="AD4364" s="95" t="s">
        <v>87</v>
      </c>
      <c r="AE4364" s="95" t="s">
        <v>61</v>
      </c>
      <c r="AF4364" s="95" t="s">
        <v>37609</v>
      </c>
      <c r="AG4364" s="95" t="s">
        <v>89</v>
      </c>
      <c r="AH4364" s="95" t="s">
        <v>89</v>
      </c>
      <c r="AI4364" s="95" t="s">
        <v>89</v>
      </c>
      <c r="AJ4364" s="95" t="s">
        <v>89</v>
      </c>
      <c r="AK4364" s="95" t="s">
        <v>89</v>
      </c>
      <c r="AL4364" s="95" t="s">
        <v>89</v>
      </c>
      <c r="AM4364" s="95" t="s">
        <v>89</v>
      </c>
      <c r="AN4364" s="95" t="s">
        <v>89</v>
      </c>
      <c r="AO4364" s="95" t="s">
        <v>89</v>
      </c>
      <c r="AP4364" s="95" t="s">
        <v>89</v>
      </c>
      <c r="AQ4364" s="95" t="s">
        <v>90</v>
      </c>
      <c r="AR4364" s="95" t="s">
        <v>90</v>
      </c>
      <c r="AS4364" s="95" t="s">
        <v>25691</v>
      </c>
      <c r="AT4364" s="95" t="s">
        <v>92</v>
      </c>
      <c r="AU4364" s="95" t="s">
        <v>92</v>
      </c>
      <c r="AV4364" s="95" t="s">
        <v>93</v>
      </c>
      <c r="AW4364" s="95" t="s">
        <v>37610</v>
      </c>
      <c r="AX4364" s="95" t="s">
        <v>37611</v>
      </c>
      <c r="AY4364" s="95" t="s">
        <v>37612</v>
      </c>
      <c r="AZ4364" s="95" t="s">
        <v>37611</v>
      </c>
      <c r="BA4364" s="95" t="s">
        <v>97</v>
      </c>
      <c r="BB4364" s="95" t="s">
        <v>37613</v>
      </c>
      <c r="BC4364" s="95" t="s">
        <v>99</v>
      </c>
      <c r="BD4364" s="95" t="s">
        <v>150</v>
      </c>
      <c r="BE4364" s="95" t="s">
        <v>61</v>
      </c>
      <c r="BF4364" s="95" t="s">
        <v>380</v>
      </c>
      <c r="BG4364" s="95" t="s">
        <v>101</v>
      </c>
    </row>
    <row r="4365" s="86" customFormat="1" ht="19" customHeight="1" spans="1:59">
      <c r="A4365" s="95" t="s">
        <v>102</v>
      </c>
      <c r="B4365" s="95" t="s">
        <v>103</v>
      </c>
      <c r="C4365" s="95" t="s">
        <v>4432</v>
      </c>
      <c r="D4365" s="95" t="s">
        <v>4433</v>
      </c>
      <c r="E4365" s="95" t="s">
        <v>37614</v>
      </c>
      <c r="F4365" s="95" t="s">
        <v>9229</v>
      </c>
      <c r="G4365" s="95" t="s">
        <v>1794</v>
      </c>
      <c r="H4365" s="95" t="s">
        <v>539</v>
      </c>
      <c r="I4365" s="95" t="s">
        <v>37615</v>
      </c>
      <c r="J4365" s="95" t="s">
        <v>37616</v>
      </c>
      <c r="K4365" s="95" t="s">
        <v>37617</v>
      </c>
      <c r="L4365" s="95" t="s">
        <v>73</v>
      </c>
      <c r="M4365" s="95" t="s">
        <v>526</v>
      </c>
      <c r="N4365" s="95" t="s">
        <v>2361</v>
      </c>
      <c r="O4365" s="95" t="s">
        <v>774</v>
      </c>
      <c r="P4365" s="95" t="s">
        <v>775</v>
      </c>
      <c r="Q4365" s="95" t="s">
        <v>5990</v>
      </c>
      <c r="R4365" s="95" t="s">
        <v>5991</v>
      </c>
      <c r="S4365" s="95" t="s">
        <v>37618</v>
      </c>
      <c r="T4365" s="95" t="s">
        <v>119</v>
      </c>
      <c r="U4365" s="96">
        <v>0</v>
      </c>
      <c r="V4365" s="96">
        <v>17700</v>
      </c>
      <c r="W4365" s="96">
        <v>12000</v>
      </c>
      <c r="X4365" s="96">
        <v>5000</v>
      </c>
      <c r="Y4365" s="95" t="s">
        <v>82</v>
      </c>
      <c r="Z4365" s="95" t="s">
        <v>25689</v>
      </c>
      <c r="AA4365" s="95" t="s">
        <v>84</v>
      </c>
      <c r="AB4365" s="95" t="s">
        <v>37619</v>
      </c>
      <c r="AC4365" s="95" t="s">
        <v>17285</v>
      </c>
      <c r="AD4365" s="95" t="s">
        <v>87</v>
      </c>
      <c r="AE4365" s="95" t="s">
        <v>61</v>
      </c>
      <c r="AF4365" s="95" t="s">
        <v>61</v>
      </c>
      <c r="AG4365" s="95" t="s">
        <v>89</v>
      </c>
      <c r="AH4365" s="95" t="s">
        <v>89</v>
      </c>
      <c r="AI4365" s="95" t="s">
        <v>89</v>
      </c>
      <c r="AJ4365" s="95" t="s">
        <v>88</v>
      </c>
      <c r="AK4365" s="95" t="s">
        <v>89</v>
      </c>
      <c r="AL4365" s="95" t="s">
        <v>89</v>
      </c>
      <c r="AM4365" s="95" t="s">
        <v>89</v>
      </c>
      <c r="AN4365" s="95" t="s">
        <v>89</v>
      </c>
      <c r="AO4365" s="95" t="s">
        <v>88</v>
      </c>
      <c r="AP4365" s="95" t="s">
        <v>89</v>
      </c>
      <c r="AQ4365" s="95" t="s">
        <v>90</v>
      </c>
      <c r="AR4365" s="95" t="s">
        <v>90</v>
      </c>
      <c r="AS4365" s="95" t="s">
        <v>25691</v>
      </c>
      <c r="AT4365" s="95" t="s">
        <v>92</v>
      </c>
      <c r="AU4365" s="95" t="s">
        <v>92</v>
      </c>
      <c r="AV4365" s="95" t="s">
        <v>93</v>
      </c>
      <c r="AW4365" s="95" t="s">
        <v>37620</v>
      </c>
      <c r="AX4365" s="95" t="s">
        <v>37621</v>
      </c>
      <c r="AY4365" s="95" t="s">
        <v>37622</v>
      </c>
      <c r="AZ4365" s="95" t="s">
        <v>37621</v>
      </c>
      <c r="BA4365" s="95" t="s">
        <v>97</v>
      </c>
      <c r="BB4365" s="95" t="s">
        <v>37623</v>
      </c>
      <c r="BC4365" s="95" t="s">
        <v>99</v>
      </c>
      <c r="BD4365" s="95" t="s">
        <v>100</v>
      </c>
      <c r="BE4365" s="95" t="s">
        <v>61</v>
      </c>
      <c r="BF4365" s="95" t="s">
        <v>119</v>
      </c>
      <c r="BG4365" s="95" t="s">
        <v>101</v>
      </c>
    </row>
    <row r="4366" s="86" customFormat="1" ht="19" customHeight="1" spans="1:59">
      <c r="A4366" s="95" t="s">
        <v>1564</v>
      </c>
      <c r="B4366" s="95" t="s">
        <v>1565</v>
      </c>
      <c r="C4366" s="95" t="s">
        <v>1566</v>
      </c>
      <c r="D4366" s="95" t="s">
        <v>1567</v>
      </c>
      <c r="E4366" s="95" t="s">
        <v>37624</v>
      </c>
      <c r="F4366" s="95" t="s">
        <v>34935</v>
      </c>
      <c r="G4366" s="95" t="s">
        <v>1890</v>
      </c>
      <c r="H4366" s="95" t="s">
        <v>109</v>
      </c>
      <c r="I4366" s="95" t="s">
        <v>37625</v>
      </c>
      <c r="J4366" s="95" t="s">
        <v>37626</v>
      </c>
      <c r="K4366" s="95" t="s">
        <v>37627</v>
      </c>
      <c r="L4366" s="95" t="s">
        <v>73</v>
      </c>
      <c r="M4366" s="95" t="s">
        <v>1526</v>
      </c>
      <c r="N4366" s="95" t="s">
        <v>811</v>
      </c>
      <c r="O4366" s="95" t="s">
        <v>1117</v>
      </c>
      <c r="P4366" s="95" t="s">
        <v>1118</v>
      </c>
      <c r="Q4366" s="95" t="s">
        <v>3796</v>
      </c>
      <c r="R4366" s="95" t="s">
        <v>3797</v>
      </c>
      <c r="S4366" s="95" t="s">
        <v>37628</v>
      </c>
      <c r="T4366" s="95" t="s">
        <v>380</v>
      </c>
      <c r="U4366" s="96">
        <v>0</v>
      </c>
      <c r="V4366" s="96">
        <v>5280</v>
      </c>
      <c r="W4366" s="96">
        <v>4200</v>
      </c>
      <c r="X4366" s="96">
        <v>1680</v>
      </c>
      <c r="Y4366" s="95" t="s">
        <v>82</v>
      </c>
      <c r="Z4366" s="95" t="s">
        <v>25689</v>
      </c>
      <c r="AA4366" s="95" t="s">
        <v>84</v>
      </c>
      <c r="AB4366" s="95" t="s">
        <v>37629</v>
      </c>
      <c r="AC4366" s="95" t="s">
        <v>25830</v>
      </c>
      <c r="AD4366" s="95" t="s">
        <v>87</v>
      </c>
      <c r="AE4366" s="95" t="s">
        <v>61</v>
      </c>
      <c r="AF4366" s="95" t="s">
        <v>61</v>
      </c>
      <c r="AG4366" s="95" t="s">
        <v>89</v>
      </c>
      <c r="AH4366" s="95" t="s">
        <v>88</v>
      </c>
      <c r="AI4366" s="95" t="s">
        <v>89</v>
      </c>
      <c r="AJ4366" s="95" t="s">
        <v>88</v>
      </c>
      <c r="AK4366" s="95" t="s">
        <v>88</v>
      </c>
      <c r="AL4366" s="95" t="s">
        <v>88</v>
      </c>
      <c r="AM4366" s="95" t="s">
        <v>88</v>
      </c>
      <c r="AN4366" s="95" t="s">
        <v>88</v>
      </c>
      <c r="AO4366" s="95" t="s">
        <v>88</v>
      </c>
      <c r="AP4366" s="95" t="s">
        <v>89</v>
      </c>
      <c r="AQ4366" s="95" t="s">
        <v>90</v>
      </c>
      <c r="AR4366" s="95" t="s">
        <v>90</v>
      </c>
      <c r="AS4366" s="95" t="s">
        <v>25691</v>
      </c>
      <c r="AT4366" s="95" t="s">
        <v>92</v>
      </c>
      <c r="AU4366" s="95" t="s">
        <v>92</v>
      </c>
      <c r="AV4366" s="95" t="s">
        <v>93</v>
      </c>
      <c r="AW4366" s="95" t="s">
        <v>37630</v>
      </c>
      <c r="AX4366" s="95" t="s">
        <v>37631</v>
      </c>
      <c r="AY4366" s="95" t="s">
        <v>37632</v>
      </c>
      <c r="AZ4366" s="95" t="s">
        <v>37631</v>
      </c>
      <c r="BA4366" s="95" t="s">
        <v>97</v>
      </c>
      <c r="BB4366" s="95" t="s">
        <v>37633</v>
      </c>
      <c r="BC4366" s="95" t="s">
        <v>99</v>
      </c>
      <c r="BD4366" s="95" t="s">
        <v>100</v>
      </c>
      <c r="BE4366" s="95" t="s">
        <v>61</v>
      </c>
      <c r="BF4366" s="95" t="s">
        <v>380</v>
      </c>
      <c r="BG4366" s="95" t="s">
        <v>101</v>
      </c>
    </row>
    <row r="4367" s="86" customFormat="1" ht="19" customHeight="1" spans="1:59">
      <c r="A4367" s="95" t="s">
        <v>302</v>
      </c>
      <c r="B4367" s="95" t="s">
        <v>303</v>
      </c>
      <c r="C4367" s="95" t="s">
        <v>3535</v>
      </c>
      <c r="D4367" s="95" t="s">
        <v>3536</v>
      </c>
      <c r="E4367" s="95" t="s">
        <v>29058</v>
      </c>
      <c r="F4367" s="95" t="s">
        <v>26950</v>
      </c>
      <c r="G4367" s="95" t="s">
        <v>1972</v>
      </c>
      <c r="H4367" s="95" t="s">
        <v>109</v>
      </c>
      <c r="I4367" s="95" t="s">
        <v>37634</v>
      </c>
      <c r="J4367" s="95" t="s">
        <v>37635</v>
      </c>
      <c r="K4367" s="95" t="s">
        <v>37636</v>
      </c>
      <c r="L4367" s="95" t="s">
        <v>73</v>
      </c>
      <c r="M4367" s="95" t="s">
        <v>823</v>
      </c>
      <c r="N4367" s="95" t="s">
        <v>1835</v>
      </c>
      <c r="O4367" s="95" t="s">
        <v>115</v>
      </c>
      <c r="P4367" s="95" t="s">
        <v>116</v>
      </c>
      <c r="Q4367" s="95" t="s">
        <v>117</v>
      </c>
      <c r="R4367" s="95" t="s">
        <v>116</v>
      </c>
      <c r="S4367" s="95" t="s">
        <v>37637</v>
      </c>
      <c r="T4367" s="95" t="s">
        <v>380</v>
      </c>
      <c r="U4367" s="96">
        <v>0</v>
      </c>
      <c r="V4367" s="96">
        <v>2200</v>
      </c>
      <c r="W4367" s="96">
        <v>1760</v>
      </c>
      <c r="X4367" s="96">
        <v>880</v>
      </c>
      <c r="Y4367" s="95" t="s">
        <v>82</v>
      </c>
      <c r="Z4367" s="95" t="s">
        <v>25689</v>
      </c>
      <c r="AA4367" s="95" t="s">
        <v>84</v>
      </c>
      <c r="AB4367" s="95" t="s">
        <v>29063</v>
      </c>
      <c r="AC4367" s="95" t="s">
        <v>8465</v>
      </c>
      <c r="AD4367" s="95" t="s">
        <v>87</v>
      </c>
      <c r="AE4367" s="95" t="s">
        <v>61</v>
      </c>
      <c r="AF4367" s="95" t="s">
        <v>61</v>
      </c>
      <c r="AG4367" s="95" t="s">
        <v>89</v>
      </c>
      <c r="AH4367" s="95" t="s">
        <v>89</v>
      </c>
      <c r="AI4367" s="95" t="s">
        <v>88</v>
      </c>
      <c r="AJ4367" s="95" t="s">
        <v>88</v>
      </c>
      <c r="AK4367" s="95" t="s">
        <v>88</v>
      </c>
      <c r="AL4367" s="95" t="s">
        <v>88</v>
      </c>
      <c r="AM4367" s="95" t="s">
        <v>88</v>
      </c>
      <c r="AN4367" s="95" t="s">
        <v>88</v>
      </c>
      <c r="AO4367" s="95" t="s">
        <v>88</v>
      </c>
      <c r="AP4367" s="95" t="s">
        <v>89</v>
      </c>
      <c r="AQ4367" s="95" t="s">
        <v>90</v>
      </c>
      <c r="AR4367" s="95" t="s">
        <v>90</v>
      </c>
      <c r="AS4367" s="95" t="s">
        <v>25691</v>
      </c>
      <c r="AT4367" s="95" t="s">
        <v>92</v>
      </c>
      <c r="AU4367" s="95" t="s">
        <v>92</v>
      </c>
      <c r="AV4367" s="95" t="s">
        <v>93</v>
      </c>
      <c r="AW4367" s="95" t="s">
        <v>29064</v>
      </c>
      <c r="AX4367" s="95" t="s">
        <v>37638</v>
      </c>
      <c r="AY4367" s="95" t="s">
        <v>29066</v>
      </c>
      <c r="AZ4367" s="95" t="s">
        <v>37638</v>
      </c>
      <c r="BA4367" s="95" t="s">
        <v>97</v>
      </c>
      <c r="BB4367" s="95" t="s">
        <v>37639</v>
      </c>
      <c r="BC4367" s="95" t="s">
        <v>99</v>
      </c>
      <c r="BD4367" s="95" t="s">
        <v>100</v>
      </c>
      <c r="BE4367" s="95" t="s">
        <v>61</v>
      </c>
      <c r="BF4367" s="95" t="s">
        <v>380</v>
      </c>
      <c r="BG4367" s="95" t="s">
        <v>101</v>
      </c>
    </row>
    <row r="4368" s="86" customFormat="1" ht="19" customHeight="1" spans="1:59">
      <c r="A4368" s="95" t="s">
        <v>226</v>
      </c>
      <c r="B4368" s="95" t="s">
        <v>227</v>
      </c>
      <c r="C4368" s="95" t="s">
        <v>406</v>
      </c>
      <c r="D4368" s="95" t="s">
        <v>407</v>
      </c>
      <c r="E4368" s="95" t="s">
        <v>2172</v>
      </c>
      <c r="F4368" s="95" t="s">
        <v>25108</v>
      </c>
      <c r="G4368" s="95" t="s">
        <v>9351</v>
      </c>
      <c r="H4368" s="95" t="s">
        <v>3166</v>
      </c>
      <c r="I4368" s="95" t="s">
        <v>37640</v>
      </c>
      <c r="J4368" s="95" t="s">
        <v>37641</v>
      </c>
      <c r="K4368" s="95" t="s">
        <v>37642</v>
      </c>
      <c r="L4368" s="95" t="s">
        <v>73</v>
      </c>
      <c r="M4368" s="95" t="s">
        <v>341</v>
      </c>
      <c r="N4368" s="95" t="s">
        <v>2178</v>
      </c>
      <c r="O4368" s="95" t="s">
        <v>2269</v>
      </c>
      <c r="P4368" s="95" t="s">
        <v>7126</v>
      </c>
      <c r="Q4368" s="95" t="s">
        <v>3171</v>
      </c>
      <c r="R4368" s="95" t="s">
        <v>3172</v>
      </c>
      <c r="S4368" s="95" t="s">
        <v>37643</v>
      </c>
      <c r="T4368" s="95" t="s">
        <v>380</v>
      </c>
      <c r="U4368" s="96">
        <v>0</v>
      </c>
      <c r="V4368" s="96">
        <v>38000</v>
      </c>
      <c r="W4368" s="96">
        <v>30000</v>
      </c>
      <c r="X4368" s="96">
        <v>12000</v>
      </c>
      <c r="Y4368" s="95" t="s">
        <v>82</v>
      </c>
      <c r="Z4368" s="95" t="s">
        <v>25689</v>
      </c>
      <c r="AA4368" s="95" t="s">
        <v>84</v>
      </c>
      <c r="AB4368" s="95" t="s">
        <v>2180</v>
      </c>
      <c r="AC4368" s="95" t="s">
        <v>8465</v>
      </c>
      <c r="AD4368" s="95" t="s">
        <v>87</v>
      </c>
      <c r="AE4368" s="95" t="s">
        <v>61</v>
      </c>
      <c r="AF4368" s="95" t="s">
        <v>61</v>
      </c>
      <c r="AG4368" s="95" t="s">
        <v>89</v>
      </c>
      <c r="AH4368" s="95" t="s">
        <v>89</v>
      </c>
      <c r="AI4368" s="95" t="s">
        <v>89</v>
      </c>
      <c r="AJ4368" s="95" t="s">
        <v>89</v>
      </c>
      <c r="AK4368" s="95" t="s">
        <v>89</v>
      </c>
      <c r="AL4368" s="95" t="s">
        <v>89</v>
      </c>
      <c r="AM4368" s="95" t="s">
        <v>89</v>
      </c>
      <c r="AN4368" s="95" t="s">
        <v>89</v>
      </c>
      <c r="AO4368" s="95" t="s">
        <v>89</v>
      </c>
      <c r="AP4368" s="95" t="s">
        <v>89</v>
      </c>
      <c r="AQ4368" s="95" t="s">
        <v>90</v>
      </c>
      <c r="AR4368" s="95" t="s">
        <v>90</v>
      </c>
      <c r="AS4368" s="95" t="s">
        <v>25691</v>
      </c>
      <c r="AT4368" s="95" t="s">
        <v>92</v>
      </c>
      <c r="AU4368" s="95" t="s">
        <v>92</v>
      </c>
      <c r="AV4368" s="95" t="s">
        <v>93</v>
      </c>
      <c r="AW4368" s="95" t="s">
        <v>2181</v>
      </c>
      <c r="AX4368" s="95" t="s">
        <v>37644</v>
      </c>
      <c r="AY4368" s="95" t="s">
        <v>2183</v>
      </c>
      <c r="AZ4368" s="95" t="s">
        <v>37644</v>
      </c>
      <c r="BA4368" s="95" t="s">
        <v>97</v>
      </c>
      <c r="BB4368" s="95" t="s">
        <v>37645</v>
      </c>
      <c r="BC4368" s="95" t="s">
        <v>99</v>
      </c>
      <c r="BD4368" s="95" t="s">
        <v>100</v>
      </c>
      <c r="BE4368" s="95" t="s">
        <v>61</v>
      </c>
      <c r="BF4368" s="95" t="s">
        <v>380</v>
      </c>
      <c r="BG4368" s="95" t="s">
        <v>101</v>
      </c>
    </row>
    <row r="4369" s="86" customFormat="1" ht="19" customHeight="1" spans="1:59">
      <c r="A4369" s="95" t="s">
        <v>226</v>
      </c>
      <c r="B4369" s="95" t="s">
        <v>227</v>
      </c>
      <c r="C4369" s="95" t="s">
        <v>11808</v>
      </c>
      <c r="D4369" s="95" t="s">
        <v>11809</v>
      </c>
      <c r="E4369" s="95" t="s">
        <v>37646</v>
      </c>
      <c r="F4369" s="95" t="s">
        <v>37647</v>
      </c>
      <c r="G4369" s="95" t="s">
        <v>368</v>
      </c>
      <c r="H4369" s="95" t="s">
        <v>369</v>
      </c>
      <c r="I4369" s="95" t="s">
        <v>37648</v>
      </c>
      <c r="J4369" s="95" t="s">
        <v>37649</v>
      </c>
      <c r="K4369" s="95" t="s">
        <v>37650</v>
      </c>
      <c r="L4369" s="95" t="s">
        <v>73</v>
      </c>
      <c r="M4369" s="95" t="s">
        <v>37651</v>
      </c>
      <c r="N4369" s="95" t="s">
        <v>10293</v>
      </c>
      <c r="O4369" s="95" t="s">
        <v>2625</v>
      </c>
      <c r="P4369" s="95" t="s">
        <v>2626</v>
      </c>
      <c r="Q4369" s="95" t="s">
        <v>377</v>
      </c>
      <c r="R4369" s="95" t="s">
        <v>378</v>
      </c>
      <c r="S4369" s="95" t="s">
        <v>37652</v>
      </c>
      <c r="T4369" s="95" t="s">
        <v>209</v>
      </c>
      <c r="U4369" s="96">
        <v>0</v>
      </c>
      <c r="V4369" s="96">
        <v>81000</v>
      </c>
      <c r="W4369" s="96">
        <v>55000</v>
      </c>
      <c r="X4369" s="96">
        <v>10950</v>
      </c>
      <c r="Y4369" s="95" t="s">
        <v>143</v>
      </c>
      <c r="Z4369" s="95" t="s">
        <v>25689</v>
      </c>
      <c r="AA4369" s="95" t="s">
        <v>84</v>
      </c>
      <c r="AB4369" s="95" t="s">
        <v>37647</v>
      </c>
      <c r="AC4369" s="95" t="s">
        <v>25757</v>
      </c>
      <c r="AD4369" s="95" t="s">
        <v>87</v>
      </c>
      <c r="AE4369" s="95" t="s">
        <v>61</v>
      </c>
      <c r="AF4369" s="95" t="s">
        <v>61</v>
      </c>
      <c r="AG4369" s="95" t="s">
        <v>89</v>
      </c>
      <c r="AH4369" s="95" t="s">
        <v>89</v>
      </c>
      <c r="AI4369" s="95" t="s">
        <v>88</v>
      </c>
      <c r="AJ4369" s="95" t="s">
        <v>89</v>
      </c>
      <c r="AK4369" s="95" t="s">
        <v>89</v>
      </c>
      <c r="AL4369" s="95" t="s">
        <v>88</v>
      </c>
      <c r="AM4369" s="95" t="s">
        <v>88</v>
      </c>
      <c r="AN4369" s="95" t="s">
        <v>88</v>
      </c>
      <c r="AO4369" s="95" t="s">
        <v>88</v>
      </c>
      <c r="AP4369" s="95" t="s">
        <v>89</v>
      </c>
      <c r="AQ4369" s="95" t="s">
        <v>90</v>
      </c>
      <c r="AR4369" s="95" t="s">
        <v>90</v>
      </c>
      <c r="AS4369" s="95" t="s">
        <v>25691</v>
      </c>
      <c r="AT4369" s="95" t="s">
        <v>92</v>
      </c>
      <c r="AU4369" s="95" t="s">
        <v>92</v>
      </c>
      <c r="AV4369" s="95" t="s">
        <v>93</v>
      </c>
      <c r="AW4369" s="95" t="s">
        <v>37653</v>
      </c>
      <c r="AX4369" s="95" t="s">
        <v>37654</v>
      </c>
      <c r="AY4369" s="95" t="s">
        <v>37655</v>
      </c>
      <c r="AZ4369" s="95" t="s">
        <v>37654</v>
      </c>
      <c r="BA4369" s="95" t="s">
        <v>97</v>
      </c>
      <c r="BB4369" s="95" t="s">
        <v>37656</v>
      </c>
      <c r="BC4369" s="95" t="s">
        <v>99</v>
      </c>
      <c r="BD4369" s="95" t="s">
        <v>150</v>
      </c>
      <c r="BE4369" s="95" t="s">
        <v>61</v>
      </c>
      <c r="BF4369" s="95" t="s">
        <v>209</v>
      </c>
      <c r="BG4369" s="95" t="s">
        <v>101</v>
      </c>
    </row>
    <row r="4370" s="86" customFormat="1" ht="19" customHeight="1" spans="1:59">
      <c r="A4370" s="95" t="s">
        <v>419</v>
      </c>
      <c r="B4370" s="95" t="s">
        <v>420</v>
      </c>
      <c r="C4370" s="95" t="s">
        <v>2086</v>
      </c>
      <c r="D4370" s="95" t="s">
        <v>2087</v>
      </c>
      <c r="E4370" s="95" t="s">
        <v>37657</v>
      </c>
      <c r="F4370" s="95" t="s">
        <v>27003</v>
      </c>
      <c r="G4370" s="95" t="s">
        <v>425</v>
      </c>
      <c r="H4370" s="95" t="s">
        <v>109</v>
      </c>
      <c r="I4370" s="95" t="s">
        <v>37658</v>
      </c>
      <c r="J4370" s="95" t="s">
        <v>37659</v>
      </c>
      <c r="K4370" s="95" t="s">
        <v>37660</v>
      </c>
      <c r="L4370" s="95" t="s">
        <v>73</v>
      </c>
      <c r="M4370" s="95" t="s">
        <v>2014</v>
      </c>
      <c r="N4370" s="95" t="s">
        <v>1835</v>
      </c>
      <c r="O4370" s="95" t="s">
        <v>881</v>
      </c>
      <c r="P4370" s="95" t="s">
        <v>882</v>
      </c>
      <c r="Q4370" s="95" t="s">
        <v>2425</v>
      </c>
      <c r="R4370" s="95" t="s">
        <v>2426</v>
      </c>
      <c r="S4370" s="95" t="s">
        <v>37661</v>
      </c>
      <c r="T4370" s="95" t="s">
        <v>380</v>
      </c>
      <c r="U4370" s="96">
        <v>0</v>
      </c>
      <c r="V4370" s="96">
        <v>7248</v>
      </c>
      <c r="W4370" s="96">
        <v>2500</v>
      </c>
      <c r="X4370" s="96">
        <v>1300</v>
      </c>
      <c r="Y4370" s="95" t="s">
        <v>82</v>
      </c>
      <c r="Z4370" s="95" t="s">
        <v>25689</v>
      </c>
      <c r="AA4370" s="95" t="s">
        <v>84</v>
      </c>
      <c r="AB4370" s="95" t="s">
        <v>37662</v>
      </c>
      <c r="AC4370" s="95" t="s">
        <v>25690</v>
      </c>
      <c r="AD4370" s="95" t="s">
        <v>87</v>
      </c>
      <c r="AE4370" s="95" t="s">
        <v>61</v>
      </c>
      <c r="AF4370" s="95" t="s">
        <v>61</v>
      </c>
      <c r="AG4370" s="95" t="s">
        <v>89</v>
      </c>
      <c r="AH4370" s="95" t="s">
        <v>89</v>
      </c>
      <c r="AI4370" s="95" t="s">
        <v>88</v>
      </c>
      <c r="AJ4370" s="95" t="s">
        <v>88</v>
      </c>
      <c r="AK4370" s="95" t="s">
        <v>88</v>
      </c>
      <c r="AL4370" s="95" t="s">
        <v>88</v>
      </c>
      <c r="AM4370" s="95" t="s">
        <v>88</v>
      </c>
      <c r="AN4370" s="95" t="s">
        <v>88</v>
      </c>
      <c r="AO4370" s="95" t="s">
        <v>88</v>
      </c>
      <c r="AP4370" s="95" t="s">
        <v>89</v>
      </c>
      <c r="AQ4370" s="95" t="s">
        <v>90</v>
      </c>
      <c r="AR4370" s="95" t="s">
        <v>90</v>
      </c>
      <c r="AS4370" s="95" t="s">
        <v>25691</v>
      </c>
      <c r="AT4370" s="95" t="s">
        <v>92</v>
      </c>
      <c r="AU4370" s="95" t="s">
        <v>92</v>
      </c>
      <c r="AV4370" s="95" t="s">
        <v>93</v>
      </c>
      <c r="AW4370" s="95" t="s">
        <v>37663</v>
      </c>
      <c r="AX4370" s="95" t="s">
        <v>37664</v>
      </c>
      <c r="AY4370" s="95" t="s">
        <v>532</v>
      </c>
      <c r="AZ4370" s="95" t="s">
        <v>37664</v>
      </c>
      <c r="BA4370" s="95" t="s">
        <v>97</v>
      </c>
      <c r="BB4370" s="95" t="s">
        <v>37665</v>
      </c>
      <c r="BC4370" s="95" t="s">
        <v>99</v>
      </c>
      <c r="BD4370" s="95" t="s">
        <v>100</v>
      </c>
      <c r="BE4370" s="95" t="s">
        <v>61</v>
      </c>
      <c r="BF4370" s="95" t="s">
        <v>380</v>
      </c>
      <c r="BG4370" s="95" t="s">
        <v>101</v>
      </c>
    </row>
    <row r="4371" s="86" customFormat="1" ht="19" customHeight="1" spans="1:59">
      <c r="A4371" s="95" t="s">
        <v>441</v>
      </c>
      <c r="B4371" s="95" t="s">
        <v>442</v>
      </c>
      <c r="C4371" s="95" t="s">
        <v>1270</v>
      </c>
      <c r="D4371" s="95" t="s">
        <v>1271</v>
      </c>
      <c r="E4371" s="95" t="s">
        <v>27086</v>
      </c>
      <c r="F4371" s="95" t="s">
        <v>3814</v>
      </c>
      <c r="G4371" s="95" t="s">
        <v>3814</v>
      </c>
      <c r="H4371" s="95" t="s">
        <v>1299</v>
      </c>
      <c r="I4371" s="95" t="s">
        <v>37666</v>
      </c>
      <c r="J4371" s="95" t="s">
        <v>37667</v>
      </c>
      <c r="K4371" s="95" t="s">
        <v>37668</v>
      </c>
      <c r="L4371" s="95" t="s">
        <v>73</v>
      </c>
      <c r="M4371" s="95" t="s">
        <v>1526</v>
      </c>
      <c r="N4371" s="95" t="s">
        <v>114</v>
      </c>
      <c r="O4371" s="95" t="s">
        <v>1726</v>
      </c>
      <c r="P4371" s="95" t="s">
        <v>1727</v>
      </c>
      <c r="Q4371" s="95" t="s">
        <v>3670</v>
      </c>
      <c r="R4371" s="95" t="s">
        <v>3671</v>
      </c>
      <c r="S4371" s="95" t="s">
        <v>37669</v>
      </c>
      <c r="T4371" s="95" t="s">
        <v>380</v>
      </c>
      <c r="U4371" s="96">
        <v>0</v>
      </c>
      <c r="V4371" s="96">
        <v>12965</v>
      </c>
      <c r="W4371" s="96">
        <v>10000</v>
      </c>
      <c r="X4371" s="96">
        <v>5000</v>
      </c>
      <c r="Y4371" s="95" t="s">
        <v>82</v>
      </c>
      <c r="Z4371" s="95" t="s">
        <v>25689</v>
      </c>
      <c r="AA4371" s="95" t="s">
        <v>84</v>
      </c>
      <c r="AB4371" s="95" t="s">
        <v>27091</v>
      </c>
      <c r="AC4371" s="95" t="s">
        <v>17285</v>
      </c>
      <c r="AD4371" s="95" t="s">
        <v>87</v>
      </c>
      <c r="AE4371" s="95" t="s">
        <v>61</v>
      </c>
      <c r="AF4371" s="95" t="s">
        <v>61</v>
      </c>
      <c r="AG4371" s="95" t="s">
        <v>89</v>
      </c>
      <c r="AH4371" s="95" t="s">
        <v>89</v>
      </c>
      <c r="AI4371" s="95" t="s">
        <v>88</v>
      </c>
      <c r="AJ4371" s="95" t="s">
        <v>88</v>
      </c>
      <c r="AK4371" s="95" t="s">
        <v>88</v>
      </c>
      <c r="AL4371" s="95" t="s">
        <v>89</v>
      </c>
      <c r="AM4371" s="95" t="s">
        <v>88</v>
      </c>
      <c r="AN4371" s="95" t="s">
        <v>88</v>
      </c>
      <c r="AO4371" s="95" t="s">
        <v>88</v>
      </c>
      <c r="AP4371" s="95" t="s">
        <v>89</v>
      </c>
      <c r="AQ4371" s="95" t="s">
        <v>90</v>
      </c>
      <c r="AR4371" s="95" t="s">
        <v>90</v>
      </c>
      <c r="AS4371" s="95" t="s">
        <v>25691</v>
      </c>
      <c r="AT4371" s="95" t="s">
        <v>92</v>
      </c>
      <c r="AU4371" s="95" t="s">
        <v>92</v>
      </c>
      <c r="AV4371" s="95" t="s">
        <v>93</v>
      </c>
      <c r="AW4371" s="95" t="s">
        <v>27092</v>
      </c>
      <c r="AX4371" s="95" t="s">
        <v>37670</v>
      </c>
      <c r="AY4371" s="95" t="s">
        <v>27094</v>
      </c>
      <c r="AZ4371" s="95" t="s">
        <v>37670</v>
      </c>
      <c r="BA4371" s="95" t="s">
        <v>97</v>
      </c>
      <c r="BB4371" s="95" t="s">
        <v>37671</v>
      </c>
      <c r="BC4371" s="95" t="s">
        <v>99</v>
      </c>
      <c r="BD4371" s="95" t="s">
        <v>100</v>
      </c>
      <c r="BE4371" s="95" t="s">
        <v>61</v>
      </c>
      <c r="BF4371" s="95" t="s">
        <v>380</v>
      </c>
      <c r="BG4371" s="95" t="s">
        <v>101</v>
      </c>
    </row>
    <row r="4372" s="86" customFormat="1" ht="19" customHeight="1" spans="1:59">
      <c r="A4372" s="95" t="s">
        <v>694</v>
      </c>
      <c r="B4372" s="95" t="s">
        <v>695</v>
      </c>
      <c r="C4372" s="95" t="s">
        <v>845</v>
      </c>
      <c r="D4372" s="95" t="s">
        <v>846</v>
      </c>
      <c r="E4372" s="95" t="s">
        <v>17976</v>
      </c>
      <c r="F4372" s="95" t="s">
        <v>848</v>
      </c>
      <c r="G4372" s="95" t="s">
        <v>769</v>
      </c>
      <c r="H4372" s="95" t="s">
        <v>109</v>
      </c>
      <c r="I4372" s="95" t="s">
        <v>37672</v>
      </c>
      <c r="J4372" s="95" t="s">
        <v>37673</v>
      </c>
      <c r="K4372" s="95" t="s">
        <v>37674</v>
      </c>
      <c r="L4372" s="95" t="s">
        <v>73</v>
      </c>
      <c r="M4372" s="95" t="s">
        <v>526</v>
      </c>
      <c r="N4372" s="95" t="s">
        <v>2029</v>
      </c>
      <c r="O4372" s="95" t="s">
        <v>2779</v>
      </c>
      <c r="P4372" s="95" t="s">
        <v>2780</v>
      </c>
      <c r="Q4372" s="95" t="s">
        <v>1940</v>
      </c>
      <c r="R4372" s="95" t="s">
        <v>1941</v>
      </c>
      <c r="S4372" s="95" t="s">
        <v>37675</v>
      </c>
      <c r="T4372" s="95" t="s">
        <v>380</v>
      </c>
      <c r="U4372" s="96">
        <v>0</v>
      </c>
      <c r="V4372" s="96">
        <v>12664</v>
      </c>
      <c r="W4372" s="96">
        <v>6000</v>
      </c>
      <c r="X4372" s="96">
        <v>3000</v>
      </c>
      <c r="Y4372" s="95" t="s">
        <v>82</v>
      </c>
      <c r="Z4372" s="95" t="s">
        <v>25689</v>
      </c>
      <c r="AA4372" s="95" t="s">
        <v>84</v>
      </c>
      <c r="AB4372" s="95" t="s">
        <v>848</v>
      </c>
      <c r="AC4372" s="95" t="s">
        <v>25690</v>
      </c>
      <c r="AD4372" s="95" t="s">
        <v>87</v>
      </c>
      <c r="AE4372" s="95" t="s">
        <v>61</v>
      </c>
      <c r="AF4372" s="95" t="s">
        <v>61</v>
      </c>
      <c r="AG4372" s="95" t="s">
        <v>89</v>
      </c>
      <c r="AH4372" s="95" t="s">
        <v>89</v>
      </c>
      <c r="AI4372" s="95" t="s">
        <v>88</v>
      </c>
      <c r="AJ4372" s="95" t="s">
        <v>88</v>
      </c>
      <c r="AK4372" s="95" t="s">
        <v>88</v>
      </c>
      <c r="AL4372" s="95" t="s">
        <v>88</v>
      </c>
      <c r="AM4372" s="95" t="s">
        <v>88</v>
      </c>
      <c r="AN4372" s="95" t="s">
        <v>88</v>
      </c>
      <c r="AO4372" s="95" t="s">
        <v>88</v>
      </c>
      <c r="AP4372" s="95" t="s">
        <v>89</v>
      </c>
      <c r="AQ4372" s="95" t="s">
        <v>90</v>
      </c>
      <c r="AR4372" s="95" t="s">
        <v>90</v>
      </c>
      <c r="AS4372" s="95" t="s">
        <v>25691</v>
      </c>
      <c r="AT4372" s="95" t="s">
        <v>92</v>
      </c>
      <c r="AU4372" s="95" t="s">
        <v>92</v>
      </c>
      <c r="AV4372" s="95" t="s">
        <v>93</v>
      </c>
      <c r="AW4372" s="95" t="s">
        <v>17981</v>
      </c>
      <c r="AX4372" s="95" t="s">
        <v>37676</v>
      </c>
      <c r="AY4372" s="95" t="s">
        <v>17983</v>
      </c>
      <c r="AZ4372" s="95" t="s">
        <v>37676</v>
      </c>
      <c r="BA4372" s="95" t="s">
        <v>97</v>
      </c>
      <c r="BB4372" s="95" t="s">
        <v>37677</v>
      </c>
      <c r="BC4372" s="95" t="s">
        <v>99</v>
      </c>
      <c r="BD4372" s="95" t="s">
        <v>100</v>
      </c>
      <c r="BE4372" s="95" t="s">
        <v>61</v>
      </c>
      <c r="BF4372" s="95" t="s">
        <v>380</v>
      </c>
      <c r="BG4372" s="95" t="s">
        <v>101</v>
      </c>
    </row>
    <row r="4373" s="86" customFormat="1" ht="19" customHeight="1" spans="1:59">
      <c r="A4373" s="95" t="s">
        <v>267</v>
      </c>
      <c r="B4373" s="95" t="s">
        <v>268</v>
      </c>
      <c r="C4373" s="95" t="s">
        <v>269</v>
      </c>
      <c r="D4373" s="95" t="s">
        <v>270</v>
      </c>
      <c r="E4373" s="95" t="s">
        <v>37678</v>
      </c>
      <c r="F4373" s="95" t="s">
        <v>272</v>
      </c>
      <c r="G4373" s="95" t="s">
        <v>272</v>
      </c>
      <c r="H4373" s="95" t="s">
        <v>69</v>
      </c>
      <c r="I4373" s="95" t="s">
        <v>37679</v>
      </c>
      <c r="J4373" s="95" t="s">
        <v>37680</v>
      </c>
      <c r="K4373" s="95" t="s">
        <v>37681</v>
      </c>
      <c r="L4373" s="95" t="s">
        <v>73</v>
      </c>
      <c r="M4373" s="95" t="s">
        <v>6280</v>
      </c>
      <c r="N4373" s="95" t="s">
        <v>4303</v>
      </c>
      <c r="O4373" s="95" t="s">
        <v>76</v>
      </c>
      <c r="P4373" s="95" t="s">
        <v>77</v>
      </c>
      <c r="Q4373" s="95" t="s">
        <v>78</v>
      </c>
      <c r="R4373" s="95" t="s">
        <v>79</v>
      </c>
      <c r="S4373" s="95" t="s">
        <v>37682</v>
      </c>
      <c r="T4373" s="95" t="s">
        <v>328</v>
      </c>
      <c r="U4373" s="96">
        <v>0</v>
      </c>
      <c r="V4373" s="96">
        <v>196948</v>
      </c>
      <c r="W4373" s="96">
        <v>128000</v>
      </c>
      <c r="X4373" s="96">
        <v>65000</v>
      </c>
      <c r="Y4373" s="95" t="s">
        <v>143</v>
      </c>
      <c r="Z4373" s="95" t="s">
        <v>25689</v>
      </c>
      <c r="AA4373" s="95" t="s">
        <v>84</v>
      </c>
      <c r="AB4373" s="95" t="s">
        <v>1223</v>
      </c>
      <c r="AC4373" s="95" t="s">
        <v>4869</v>
      </c>
      <c r="AD4373" s="95" t="s">
        <v>87</v>
      </c>
      <c r="AE4373" s="95" t="s">
        <v>61</v>
      </c>
      <c r="AF4373" s="95" t="s">
        <v>61</v>
      </c>
      <c r="AG4373" s="95" t="s">
        <v>88</v>
      </c>
      <c r="AH4373" s="95" t="s">
        <v>88</v>
      </c>
      <c r="AI4373" s="95" t="s">
        <v>88</v>
      </c>
      <c r="AJ4373" s="95" t="s">
        <v>88</v>
      </c>
      <c r="AK4373" s="95" t="s">
        <v>88</v>
      </c>
      <c r="AL4373" s="95" t="s">
        <v>88</v>
      </c>
      <c r="AM4373" s="95" t="s">
        <v>88</v>
      </c>
      <c r="AN4373" s="95" t="s">
        <v>88</v>
      </c>
      <c r="AO4373" s="95" t="s">
        <v>88</v>
      </c>
      <c r="AP4373" s="95" t="s">
        <v>89</v>
      </c>
      <c r="AQ4373" s="95" t="s">
        <v>90</v>
      </c>
      <c r="AR4373" s="95" t="s">
        <v>90</v>
      </c>
      <c r="AS4373" s="95" t="s">
        <v>25691</v>
      </c>
      <c r="AT4373" s="95" t="s">
        <v>92</v>
      </c>
      <c r="AU4373" s="95" t="s">
        <v>92</v>
      </c>
      <c r="AV4373" s="95" t="s">
        <v>93</v>
      </c>
      <c r="AW4373" s="95" t="s">
        <v>37683</v>
      </c>
      <c r="AX4373" s="95" t="s">
        <v>37684</v>
      </c>
      <c r="AY4373" s="95" t="s">
        <v>37685</v>
      </c>
      <c r="AZ4373" s="95" t="s">
        <v>37684</v>
      </c>
      <c r="BA4373" s="95" t="s">
        <v>97</v>
      </c>
      <c r="BB4373" s="95" t="s">
        <v>37686</v>
      </c>
      <c r="BC4373" s="95" t="s">
        <v>99</v>
      </c>
      <c r="BD4373" s="95" t="s">
        <v>150</v>
      </c>
      <c r="BE4373" s="95" t="s">
        <v>61</v>
      </c>
      <c r="BF4373" s="95" t="s">
        <v>328</v>
      </c>
      <c r="BG4373" s="95" t="s">
        <v>101</v>
      </c>
    </row>
    <row r="4374" s="86" customFormat="1" ht="19" customHeight="1" spans="1:59">
      <c r="A4374" s="95" t="s">
        <v>267</v>
      </c>
      <c r="B4374" s="95" t="s">
        <v>268</v>
      </c>
      <c r="C4374" s="95" t="s">
        <v>13205</v>
      </c>
      <c r="D4374" s="95" t="s">
        <v>13206</v>
      </c>
      <c r="E4374" s="95" t="s">
        <v>37687</v>
      </c>
      <c r="F4374" s="95" t="s">
        <v>13208</v>
      </c>
      <c r="G4374" s="95" t="s">
        <v>3523</v>
      </c>
      <c r="H4374" s="95" t="s">
        <v>539</v>
      </c>
      <c r="I4374" s="95" t="s">
        <v>37688</v>
      </c>
      <c r="J4374" s="95" t="s">
        <v>37689</v>
      </c>
      <c r="K4374" s="95" t="s">
        <v>37690</v>
      </c>
      <c r="L4374" s="95" t="s">
        <v>73</v>
      </c>
      <c r="M4374" s="95" t="s">
        <v>15198</v>
      </c>
      <c r="N4374" s="95" t="s">
        <v>28772</v>
      </c>
      <c r="O4374" s="95" t="s">
        <v>949</v>
      </c>
      <c r="P4374" s="95" t="s">
        <v>950</v>
      </c>
      <c r="Q4374" s="95" t="s">
        <v>5475</v>
      </c>
      <c r="R4374" s="95" t="s">
        <v>5476</v>
      </c>
      <c r="S4374" s="95" t="s">
        <v>37691</v>
      </c>
      <c r="T4374" s="95" t="s">
        <v>119</v>
      </c>
      <c r="U4374" s="96">
        <v>0</v>
      </c>
      <c r="V4374" s="96">
        <v>171969</v>
      </c>
      <c r="W4374" s="96">
        <v>103181</v>
      </c>
      <c r="X4374" s="96">
        <v>30000</v>
      </c>
      <c r="Y4374" s="95" t="s">
        <v>143</v>
      </c>
      <c r="Z4374" s="95" t="s">
        <v>25689</v>
      </c>
      <c r="AA4374" s="95" t="s">
        <v>84</v>
      </c>
      <c r="AB4374" s="95" t="s">
        <v>13208</v>
      </c>
      <c r="AC4374" s="95" t="s">
        <v>8465</v>
      </c>
      <c r="AD4374" s="95" t="s">
        <v>87</v>
      </c>
      <c r="AE4374" s="95" t="s">
        <v>61</v>
      </c>
      <c r="AF4374" s="95" t="s">
        <v>61</v>
      </c>
      <c r="AG4374" s="95" t="s">
        <v>89</v>
      </c>
      <c r="AH4374" s="95" t="s">
        <v>89</v>
      </c>
      <c r="AI4374" s="95" t="s">
        <v>89</v>
      </c>
      <c r="AJ4374" s="95" t="s">
        <v>89</v>
      </c>
      <c r="AK4374" s="95" t="s">
        <v>89</v>
      </c>
      <c r="AL4374" s="95" t="s">
        <v>89</v>
      </c>
      <c r="AM4374" s="95" t="s">
        <v>89</v>
      </c>
      <c r="AN4374" s="95" t="s">
        <v>89</v>
      </c>
      <c r="AO4374" s="95" t="s">
        <v>89</v>
      </c>
      <c r="AP4374" s="95" t="s">
        <v>89</v>
      </c>
      <c r="AQ4374" s="95" t="s">
        <v>90</v>
      </c>
      <c r="AR4374" s="95" t="s">
        <v>90</v>
      </c>
      <c r="AS4374" s="95" t="s">
        <v>25691</v>
      </c>
      <c r="AT4374" s="95" t="s">
        <v>92</v>
      </c>
      <c r="AU4374" s="95" t="s">
        <v>92</v>
      </c>
      <c r="AV4374" s="95" t="s">
        <v>93</v>
      </c>
      <c r="AW4374" s="95" t="s">
        <v>37692</v>
      </c>
      <c r="AX4374" s="95" t="s">
        <v>37693</v>
      </c>
      <c r="AY4374" s="95" t="s">
        <v>37694</v>
      </c>
      <c r="AZ4374" s="95" t="s">
        <v>37693</v>
      </c>
      <c r="BA4374" s="95" t="s">
        <v>97</v>
      </c>
      <c r="BB4374" s="95" t="s">
        <v>37695</v>
      </c>
      <c r="BC4374" s="95" t="s">
        <v>99</v>
      </c>
      <c r="BD4374" s="95" t="s">
        <v>150</v>
      </c>
      <c r="BE4374" s="95" t="s">
        <v>61</v>
      </c>
      <c r="BF4374" s="95" t="s">
        <v>119</v>
      </c>
      <c r="BG4374" s="95" t="s">
        <v>101</v>
      </c>
    </row>
    <row r="4375" s="86" customFormat="1" ht="19" customHeight="1" spans="1:59">
      <c r="A4375" s="95" t="s">
        <v>387</v>
      </c>
      <c r="B4375" s="95" t="s">
        <v>388</v>
      </c>
      <c r="C4375" s="95" t="s">
        <v>1601</v>
      </c>
      <c r="D4375" s="95" t="s">
        <v>1602</v>
      </c>
      <c r="E4375" s="95" t="s">
        <v>37696</v>
      </c>
      <c r="F4375" s="95" t="s">
        <v>37697</v>
      </c>
      <c r="G4375" s="95" t="s">
        <v>8968</v>
      </c>
      <c r="H4375" s="95" t="s">
        <v>2291</v>
      </c>
      <c r="I4375" s="95" t="s">
        <v>37698</v>
      </c>
      <c r="J4375" s="95" t="s">
        <v>37699</v>
      </c>
      <c r="K4375" s="95" t="s">
        <v>37700</v>
      </c>
      <c r="L4375" s="95" t="s">
        <v>73</v>
      </c>
      <c r="M4375" s="95" t="s">
        <v>37701</v>
      </c>
      <c r="N4375" s="95" t="s">
        <v>527</v>
      </c>
      <c r="O4375" s="95" t="s">
        <v>2295</v>
      </c>
      <c r="P4375" s="95" t="s">
        <v>2296</v>
      </c>
      <c r="Q4375" s="95" t="s">
        <v>2297</v>
      </c>
      <c r="R4375" s="95" t="s">
        <v>2298</v>
      </c>
      <c r="S4375" s="95" t="s">
        <v>37702</v>
      </c>
      <c r="T4375" s="95" t="s">
        <v>262</v>
      </c>
      <c r="U4375" s="96">
        <v>0</v>
      </c>
      <c r="V4375" s="96">
        <v>32700</v>
      </c>
      <c r="W4375" s="96">
        <v>26000</v>
      </c>
      <c r="X4375" s="96">
        <v>4000</v>
      </c>
      <c r="Y4375" s="95" t="s">
        <v>143</v>
      </c>
      <c r="Z4375" s="95" t="s">
        <v>25689</v>
      </c>
      <c r="AA4375" s="95" t="s">
        <v>84</v>
      </c>
      <c r="AB4375" s="95" t="s">
        <v>37703</v>
      </c>
      <c r="AC4375" s="95" t="s">
        <v>8465</v>
      </c>
      <c r="AD4375" s="95" t="s">
        <v>87</v>
      </c>
      <c r="AE4375" s="95" t="s">
        <v>61</v>
      </c>
      <c r="AF4375" s="95" t="s">
        <v>61</v>
      </c>
      <c r="AG4375" s="95" t="s">
        <v>89</v>
      </c>
      <c r="AH4375" s="95" t="s">
        <v>89</v>
      </c>
      <c r="AI4375" s="95" t="s">
        <v>88</v>
      </c>
      <c r="AJ4375" s="95" t="s">
        <v>89</v>
      </c>
      <c r="AK4375" s="95" t="s">
        <v>89</v>
      </c>
      <c r="AL4375" s="95" t="s">
        <v>89</v>
      </c>
      <c r="AM4375" s="95" t="s">
        <v>89</v>
      </c>
      <c r="AN4375" s="95" t="s">
        <v>88</v>
      </c>
      <c r="AO4375" s="95" t="s">
        <v>89</v>
      </c>
      <c r="AP4375" s="95" t="s">
        <v>89</v>
      </c>
      <c r="AQ4375" s="95" t="s">
        <v>90</v>
      </c>
      <c r="AR4375" s="95" t="s">
        <v>90</v>
      </c>
      <c r="AS4375" s="95" t="s">
        <v>25691</v>
      </c>
      <c r="AT4375" s="95" t="s">
        <v>92</v>
      </c>
      <c r="AU4375" s="95" t="s">
        <v>92</v>
      </c>
      <c r="AV4375" s="95" t="s">
        <v>93</v>
      </c>
      <c r="AW4375" s="95" t="s">
        <v>37704</v>
      </c>
      <c r="AX4375" s="95" t="s">
        <v>37705</v>
      </c>
      <c r="AY4375" s="95" t="s">
        <v>37706</v>
      </c>
      <c r="AZ4375" s="95" t="s">
        <v>37705</v>
      </c>
      <c r="BA4375" s="95" t="s">
        <v>215</v>
      </c>
      <c r="BB4375" s="95" t="s">
        <v>37707</v>
      </c>
      <c r="BC4375" s="95" t="s">
        <v>99</v>
      </c>
      <c r="BD4375" s="95" t="s">
        <v>150</v>
      </c>
      <c r="BE4375" s="95" t="s">
        <v>61</v>
      </c>
      <c r="BF4375" s="95" t="s">
        <v>262</v>
      </c>
      <c r="BG4375" s="95" t="s">
        <v>101</v>
      </c>
    </row>
    <row r="4376" s="86" customFormat="1" ht="19" customHeight="1" spans="1:59">
      <c r="A4376" s="95" t="s">
        <v>694</v>
      </c>
      <c r="B4376" s="95" t="s">
        <v>695</v>
      </c>
      <c r="C4376" s="95" t="s">
        <v>1185</v>
      </c>
      <c r="D4376" s="95" t="s">
        <v>1186</v>
      </c>
      <c r="E4376" s="95" t="s">
        <v>9577</v>
      </c>
      <c r="F4376" s="95" t="s">
        <v>10575</v>
      </c>
      <c r="G4376" s="95" t="s">
        <v>4333</v>
      </c>
      <c r="H4376" s="95" t="s">
        <v>1571</v>
      </c>
      <c r="I4376" s="95" t="s">
        <v>37708</v>
      </c>
      <c r="J4376" s="95" t="s">
        <v>37709</v>
      </c>
      <c r="K4376" s="95" t="s">
        <v>37710</v>
      </c>
      <c r="L4376" s="95" t="s">
        <v>73</v>
      </c>
      <c r="M4376" s="95" t="s">
        <v>526</v>
      </c>
      <c r="N4376" s="95" t="s">
        <v>2029</v>
      </c>
      <c r="O4376" s="95" t="s">
        <v>949</v>
      </c>
      <c r="P4376" s="95" t="s">
        <v>950</v>
      </c>
      <c r="Q4376" s="95" t="s">
        <v>3226</v>
      </c>
      <c r="R4376" s="95" t="s">
        <v>3227</v>
      </c>
      <c r="S4376" s="95" t="s">
        <v>37711</v>
      </c>
      <c r="T4376" s="95" t="s">
        <v>209</v>
      </c>
      <c r="U4376" s="96">
        <v>0</v>
      </c>
      <c r="V4376" s="96">
        <v>25000</v>
      </c>
      <c r="W4376" s="96">
        <v>20000</v>
      </c>
      <c r="X4376" s="96">
        <v>7000</v>
      </c>
      <c r="Y4376" s="95" t="s">
        <v>82</v>
      </c>
      <c r="Z4376" s="95" t="s">
        <v>25689</v>
      </c>
      <c r="AA4376" s="95" t="s">
        <v>84</v>
      </c>
      <c r="AB4376" s="95" t="s">
        <v>9582</v>
      </c>
      <c r="AC4376" s="95" t="s">
        <v>25900</v>
      </c>
      <c r="AD4376" s="95" t="s">
        <v>87</v>
      </c>
      <c r="AE4376" s="95" t="s">
        <v>61</v>
      </c>
      <c r="AF4376" s="95" t="s">
        <v>61</v>
      </c>
      <c r="AG4376" s="95" t="s">
        <v>89</v>
      </c>
      <c r="AH4376" s="95" t="s">
        <v>88</v>
      </c>
      <c r="AI4376" s="95" t="s">
        <v>88</v>
      </c>
      <c r="AJ4376" s="95" t="s">
        <v>88</v>
      </c>
      <c r="AK4376" s="95" t="s">
        <v>88</v>
      </c>
      <c r="AL4376" s="95" t="s">
        <v>88</v>
      </c>
      <c r="AM4376" s="95" t="s">
        <v>88</v>
      </c>
      <c r="AN4376" s="95" t="s">
        <v>88</v>
      </c>
      <c r="AO4376" s="95" t="s">
        <v>88</v>
      </c>
      <c r="AP4376" s="95" t="s">
        <v>89</v>
      </c>
      <c r="AQ4376" s="95" t="s">
        <v>90</v>
      </c>
      <c r="AR4376" s="95" t="s">
        <v>90</v>
      </c>
      <c r="AS4376" s="95" t="s">
        <v>25691</v>
      </c>
      <c r="AT4376" s="95" t="s">
        <v>92</v>
      </c>
      <c r="AU4376" s="95" t="s">
        <v>92</v>
      </c>
      <c r="AV4376" s="95" t="s">
        <v>93</v>
      </c>
      <c r="AW4376" s="95" t="s">
        <v>9583</v>
      </c>
      <c r="AX4376" s="95" t="s">
        <v>37712</v>
      </c>
      <c r="AY4376" s="95" t="s">
        <v>9585</v>
      </c>
      <c r="AZ4376" s="95" t="s">
        <v>37712</v>
      </c>
      <c r="BA4376" s="95" t="s">
        <v>97</v>
      </c>
      <c r="BB4376" s="95" t="s">
        <v>37713</v>
      </c>
      <c r="BC4376" s="95" t="s">
        <v>99</v>
      </c>
      <c r="BD4376" s="95" t="s">
        <v>100</v>
      </c>
      <c r="BE4376" s="95" t="s">
        <v>61</v>
      </c>
      <c r="BF4376" s="95" t="s">
        <v>209</v>
      </c>
      <c r="BG4376" s="95" t="s">
        <v>101</v>
      </c>
    </row>
    <row r="4377" s="86" customFormat="1" ht="19" customHeight="1" spans="1:59">
      <c r="A4377" s="95" t="s">
        <v>1984</v>
      </c>
      <c r="B4377" s="95" t="s">
        <v>1985</v>
      </c>
      <c r="C4377" s="95" t="s">
        <v>8099</v>
      </c>
      <c r="D4377" s="95" t="s">
        <v>8100</v>
      </c>
      <c r="E4377" s="95" t="s">
        <v>20035</v>
      </c>
      <c r="F4377" s="95" t="s">
        <v>32300</v>
      </c>
      <c r="G4377" s="95" t="s">
        <v>32906</v>
      </c>
      <c r="H4377" s="95" t="s">
        <v>232</v>
      </c>
      <c r="I4377" s="95" t="s">
        <v>37714</v>
      </c>
      <c r="J4377" s="95" t="s">
        <v>37715</v>
      </c>
      <c r="K4377" s="95" t="s">
        <v>37716</v>
      </c>
      <c r="L4377" s="95" t="s">
        <v>73</v>
      </c>
      <c r="M4377" s="95" t="s">
        <v>14317</v>
      </c>
      <c r="N4377" s="95" t="s">
        <v>29871</v>
      </c>
      <c r="O4377" s="95" t="s">
        <v>774</v>
      </c>
      <c r="P4377" s="95" t="s">
        <v>775</v>
      </c>
      <c r="Q4377" s="95" t="s">
        <v>30154</v>
      </c>
      <c r="R4377" s="95" t="s">
        <v>30155</v>
      </c>
      <c r="S4377" s="95" t="s">
        <v>37717</v>
      </c>
      <c r="T4377" s="95" t="s">
        <v>119</v>
      </c>
      <c r="U4377" s="96">
        <v>0</v>
      </c>
      <c r="V4377" s="96">
        <v>30000</v>
      </c>
      <c r="W4377" s="96">
        <v>24000</v>
      </c>
      <c r="X4377" s="96">
        <v>10000</v>
      </c>
      <c r="Y4377" s="95" t="s">
        <v>82</v>
      </c>
      <c r="Z4377" s="95" t="s">
        <v>25689</v>
      </c>
      <c r="AA4377" s="95" t="s">
        <v>84</v>
      </c>
      <c r="AB4377" s="95" t="s">
        <v>20041</v>
      </c>
      <c r="AC4377" s="95" t="s">
        <v>4869</v>
      </c>
      <c r="AD4377" s="95" t="s">
        <v>87</v>
      </c>
      <c r="AE4377" s="95" t="s">
        <v>61</v>
      </c>
      <c r="AF4377" s="95" t="s">
        <v>61</v>
      </c>
      <c r="AG4377" s="95" t="s">
        <v>89</v>
      </c>
      <c r="AH4377" s="95" t="s">
        <v>89</v>
      </c>
      <c r="AI4377" s="95" t="s">
        <v>89</v>
      </c>
      <c r="AJ4377" s="95" t="s">
        <v>89</v>
      </c>
      <c r="AK4377" s="95" t="s">
        <v>89</v>
      </c>
      <c r="AL4377" s="95" t="s">
        <v>89</v>
      </c>
      <c r="AM4377" s="95" t="s">
        <v>89</v>
      </c>
      <c r="AN4377" s="95" t="s">
        <v>89</v>
      </c>
      <c r="AO4377" s="95" t="s">
        <v>89</v>
      </c>
      <c r="AP4377" s="95" t="s">
        <v>89</v>
      </c>
      <c r="AQ4377" s="95" t="s">
        <v>90</v>
      </c>
      <c r="AR4377" s="95" t="s">
        <v>90</v>
      </c>
      <c r="AS4377" s="95" t="s">
        <v>25691</v>
      </c>
      <c r="AT4377" s="95" t="s">
        <v>92</v>
      </c>
      <c r="AU4377" s="95" t="s">
        <v>92</v>
      </c>
      <c r="AV4377" s="95" t="s">
        <v>93</v>
      </c>
      <c r="AW4377" s="95" t="s">
        <v>20042</v>
      </c>
      <c r="AX4377" s="95" t="s">
        <v>37718</v>
      </c>
      <c r="AY4377" s="95" t="s">
        <v>12269</v>
      </c>
      <c r="AZ4377" s="95" t="s">
        <v>37718</v>
      </c>
      <c r="BA4377" s="95" t="s">
        <v>97</v>
      </c>
      <c r="BB4377" s="95" t="s">
        <v>37719</v>
      </c>
      <c r="BC4377" s="95" t="s">
        <v>99</v>
      </c>
      <c r="BD4377" s="95" t="s">
        <v>100</v>
      </c>
      <c r="BE4377" s="95" t="s">
        <v>61</v>
      </c>
      <c r="BF4377" s="95" t="s">
        <v>119</v>
      </c>
      <c r="BG4377" s="95" t="s">
        <v>101</v>
      </c>
    </row>
    <row r="4378" s="86" customFormat="1" ht="19" customHeight="1" spans="1:59">
      <c r="A4378" s="95" t="s">
        <v>646</v>
      </c>
      <c r="B4378" s="95" t="s">
        <v>647</v>
      </c>
      <c r="C4378" s="95" t="s">
        <v>5709</v>
      </c>
      <c r="D4378" s="95" t="s">
        <v>5710</v>
      </c>
      <c r="E4378" s="95" t="s">
        <v>10171</v>
      </c>
      <c r="F4378" s="95" t="s">
        <v>10172</v>
      </c>
      <c r="G4378" s="95" t="s">
        <v>975</v>
      </c>
      <c r="H4378" s="95" t="s">
        <v>109</v>
      </c>
      <c r="I4378" s="95" t="s">
        <v>37720</v>
      </c>
      <c r="J4378" s="95" t="s">
        <v>37721</v>
      </c>
      <c r="K4378" s="95" t="s">
        <v>37722</v>
      </c>
      <c r="L4378" s="95" t="s">
        <v>73</v>
      </c>
      <c r="M4378" s="95" t="s">
        <v>3716</v>
      </c>
      <c r="N4378" s="95" t="s">
        <v>203</v>
      </c>
      <c r="O4378" s="95" t="s">
        <v>115</v>
      </c>
      <c r="P4378" s="95" t="s">
        <v>116</v>
      </c>
      <c r="Q4378" s="95" t="s">
        <v>117</v>
      </c>
      <c r="R4378" s="95" t="s">
        <v>116</v>
      </c>
      <c r="S4378" s="95" t="s">
        <v>37723</v>
      </c>
      <c r="T4378" s="95" t="s">
        <v>119</v>
      </c>
      <c r="U4378" s="96">
        <v>0</v>
      </c>
      <c r="V4378" s="96">
        <v>50000</v>
      </c>
      <c r="W4378" s="96">
        <v>22000</v>
      </c>
      <c r="X4378" s="96">
        <v>2300</v>
      </c>
      <c r="Y4378" s="95" t="s">
        <v>143</v>
      </c>
      <c r="Z4378" s="95" t="s">
        <v>25689</v>
      </c>
      <c r="AA4378" s="95" t="s">
        <v>84</v>
      </c>
      <c r="AB4378" s="95" t="s">
        <v>10178</v>
      </c>
      <c r="AC4378" s="95" t="s">
        <v>25789</v>
      </c>
      <c r="AD4378" s="95" t="s">
        <v>87</v>
      </c>
      <c r="AE4378" s="95" t="s">
        <v>61</v>
      </c>
      <c r="AF4378" s="95" t="s">
        <v>61</v>
      </c>
      <c r="AG4378" s="95" t="s">
        <v>89</v>
      </c>
      <c r="AH4378" s="95" t="s">
        <v>89</v>
      </c>
      <c r="AI4378" s="95" t="s">
        <v>89</v>
      </c>
      <c r="AJ4378" s="95" t="s">
        <v>89</v>
      </c>
      <c r="AK4378" s="95" t="s">
        <v>89</v>
      </c>
      <c r="AL4378" s="95" t="s">
        <v>89</v>
      </c>
      <c r="AM4378" s="95" t="s">
        <v>89</v>
      </c>
      <c r="AN4378" s="95" t="s">
        <v>89</v>
      </c>
      <c r="AO4378" s="95" t="s">
        <v>89</v>
      </c>
      <c r="AP4378" s="95" t="s">
        <v>89</v>
      </c>
      <c r="AQ4378" s="95" t="s">
        <v>90</v>
      </c>
      <c r="AR4378" s="95" t="s">
        <v>90</v>
      </c>
      <c r="AS4378" s="95" t="s">
        <v>25691</v>
      </c>
      <c r="AT4378" s="95" t="s">
        <v>92</v>
      </c>
      <c r="AU4378" s="95" t="s">
        <v>92</v>
      </c>
      <c r="AV4378" s="95" t="s">
        <v>93</v>
      </c>
      <c r="AW4378" s="95" t="s">
        <v>10179</v>
      </c>
      <c r="AX4378" s="95" t="s">
        <v>37724</v>
      </c>
      <c r="AY4378" s="95" t="s">
        <v>10181</v>
      </c>
      <c r="AZ4378" s="95" t="s">
        <v>37724</v>
      </c>
      <c r="BA4378" s="95" t="s">
        <v>97</v>
      </c>
      <c r="BB4378" s="95" t="s">
        <v>37725</v>
      </c>
      <c r="BC4378" s="95" t="s">
        <v>99</v>
      </c>
      <c r="BD4378" s="95" t="s">
        <v>150</v>
      </c>
      <c r="BE4378" s="95" t="s">
        <v>61</v>
      </c>
      <c r="BF4378" s="95" t="s">
        <v>119</v>
      </c>
      <c r="BG4378" s="95" t="s">
        <v>101</v>
      </c>
    </row>
    <row r="4379" s="86" customFormat="1" ht="19" customHeight="1" spans="1:59">
      <c r="A4379" s="95" t="s">
        <v>102</v>
      </c>
      <c r="B4379" s="95" t="s">
        <v>103</v>
      </c>
      <c r="C4379" s="95" t="s">
        <v>1283</v>
      </c>
      <c r="D4379" s="95" t="s">
        <v>1284</v>
      </c>
      <c r="E4379" s="95" t="s">
        <v>2380</v>
      </c>
      <c r="F4379" s="95" t="s">
        <v>2381</v>
      </c>
      <c r="G4379" s="95" t="s">
        <v>1711</v>
      </c>
      <c r="H4379" s="95" t="s">
        <v>1299</v>
      </c>
      <c r="I4379" s="95" t="s">
        <v>37726</v>
      </c>
      <c r="J4379" s="95" t="s">
        <v>37727</v>
      </c>
      <c r="K4379" s="95" t="s">
        <v>37728</v>
      </c>
      <c r="L4379" s="95" t="s">
        <v>73</v>
      </c>
      <c r="M4379" s="95" t="s">
        <v>17240</v>
      </c>
      <c r="N4379" s="95" t="s">
        <v>37729</v>
      </c>
      <c r="O4379" s="95" t="s">
        <v>1726</v>
      </c>
      <c r="P4379" s="95" t="s">
        <v>1727</v>
      </c>
      <c r="Q4379" s="95" t="s">
        <v>3670</v>
      </c>
      <c r="R4379" s="95" t="s">
        <v>3671</v>
      </c>
      <c r="S4379" s="95" t="s">
        <v>37730</v>
      </c>
      <c r="T4379" s="95" t="s">
        <v>380</v>
      </c>
      <c r="U4379" s="96">
        <v>0</v>
      </c>
      <c r="V4379" s="96">
        <v>30630</v>
      </c>
      <c r="W4379" s="96">
        <v>24000</v>
      </c>
      <c r="X4379" s="96">
        <v>8000</v>
      </c>
      <c r="Y4379" s="95" t="s">
        <v>82</v>
      </c>
      <c r="Z4379" s="95" t="s">
        <v>25689</v>
      </c>
      <c r="AA4379" s="95" t="s">
        <v>84</v>
      </c>
      <c r="AB4379" s="95" t="s">
        <v>2388</v>
      </c>
      <c r="AC4379" s="95" t="s">
        <v>25690</v>
      </c>
      <c r="AD4379" s="95" t="s">
        <v>87</v>
      </c>
      <c r="AE4379" s="95" t="s">
        <v>61</v>
      </c>
      <c r="AF4379" s="95" t="s">
        <v>61</v>
      </c>
      <c r="AG4379" s="95" t="s">
        <v>89</v>
      </c>
      <c r="AH4379" s="95" t="s">
        <v>88</v>
      </c>
      <c r="AI4379" s="95" t="s">
        <v>88</v>
      </c>
      <c r="AJ4379" s="95" t="s">
        <v>88</v>
      </c>
      <c r="AK4379" s="95" t="s">
        <v>88</v>
      </c>
      <c r="AL4379" s="95" t="s">
        <v>88</v>
      </c>
      <c r="AM4379" s="95" t="s">
        <v>88</v>
      </c>
      <c r="AN4379" s="95" t="s">
        <v>88</v>
      </c>
      <c r="AO4379" s="95" t="s">
        <v>88</v>
      </c>
      <c r="AP4379" s="95" t="s">
        <v>89</v>
      </c>
      <c r="AQ4379" s="95" t="s">
        <v>90</v>
      </c>
      <c r="AR4379" s="95" t="s">
        <v>90</v>
      </c>
      <c r="AS4379" s="95" t="s">
        <v>25691</v>
      </c>
      <c r="AT4379" s="95" t="s">
        <v>92</v>
      </c>
      <c r="AU4379" s="95" t="s">
        <v>92</v>
      </c>
      <c r="AV4379" s="95" t="s">
        <v>93</v>
      </c>
      <c r="AW4379" s="95" t="s">
        <v>2389</v>
      </c>
      <c r="AX4379" s="95" t="s">
        <v>37731</v>
      </c>
      <c r="AY4379" s="95" t="s">
        <v>2391</v>
      </c>
      <c r="AZ4379" s="95" t="s">
        <v>37731</v>
      </c>
      <c r="BA4379" s="95" t="s">
        <v>97</v>
      </c>
      <c r="BB4379" s="95" t="s">
        <v>37732</v>
      </c>
      <c r="BC4379" s="95" t="s">
        <v>99</v>
      </c>
      <c r="BD4379" s="95" t="s">
        <v>100</v>
      </c>
      <c r="BE4379" s="95" t="s">
        <v>61</v>
      </c>
      <c r="BF4379" s="95" t="s">
        <v>380</v>
      </c>
      <c r="BG4379" s="95" t="s">
        <v>101</v>
      </c>
    </row>
    <row r="4380" s="86" customFormat="1" ht="19" customHeight="1" spans="1:59">
      <c r="A4380" s="95" t="s">
        <v>151</v>
      </c>
      <c r="B4380" s="95" t="s">
        <v>152</v>
      </c>
      <c r="C4380" s="95" t="s">
        <v>1125</v>
      </c>
      <c r="D4380" s="95" t="s">
        <v>1126</v>
      </c>
      <c r="E4380" s="95" t="s">
        <v>4297</v>
      </c>
      <c r="F4380" s="95" t="s">
        <v>37733</v>
      </c>
      <c r="G4380" s="95" t="s">
        <v>1819</v>
      </c>
      <c r="H4380" s="95" t="s">
        <v>232</v>
      </c>
      <c r="I4380" s="95" t="s">
        <v>37734</v>
      </c>
      <c r="J4380" s="95" t="s">
        <v>37735</v>
      </c>
      <c r="K4380" s="95" t="s">
        <v>37736</v>
      </c>
      <c r="L4380" s="95" t="s">
        <v>73</v>
      </c>
      <c r="M4380" s="95" t="s">
        <v>37737</v>
      </c>
      <c r="N4380" s="95" t="s">
        <v>37738</v>
      </c>
      <c r="O4380" s="95" t="s">
        <v>774</v>
      </c>
      <c r="P4380" s="95" t="s">
        <v>775</v>
      </c>
      <c r="Q4380" s="95" t="s">
        <v>22797</v>
      </c>
      <c r="R4380" s="95" t="s">
        <v>22798</v>
      </c>
      <c r="S4380" s="95" t="s">
        <v>37739</v>
      </c>
      <c r="T4380" s="95" t="s">
        <v>380</v>
      </c>
      <c r="U4380" s="96">
        <v>0</v>
      </c>
      <c r="V4380" s="96">
        <v>28000</v>
      </c>
      <c r="W4380" s="96">
        <v>11200</v>
      </c>
      <c r="X4380" s="96">
        <v>5600</v>
      </c>
      <c r="Y4380" s="95" t="s">
        <v>82</v>
      </c>
      <c r="Z4380" s="95" t="s">
        <v>25689</v>
      </c>
      <c r="AA4380" s="95" t="s">
        <v>84</v>
      </c>
      <c r="AB4380" s="95" t="s">
        <v>4305</v>
      </c>
      <c r="AC4380" s="95" t="s">
        <v>25830</v>
      </c>
      <c r="AD4380" s="95" t="s">
        <v>87</v>
      </c>
      <c r="AE4380" s="95" t="s">
        <v>61</v>
      </c>
      <c r="AF4380" s="95" t="s">
        <v>61</v>
      </c>
      <c r="AG4380" s="95" t="s">
        <v>89</v>
      </c>
      <c r="AH4380" s="95" t="s">
        <v>89</v>
      </c>
      <c r="AI4380" s="95" t="s">
        <v>89</v>
      </c>
      <c r="AJ4380" s="95" t="s">
        <v>88</v>
      </c>
      <c r="AK4380" s="95" t="s">
        <v>89</v>
      </c>
      <c r="AL4380" s="95" t="s">
        <v>89</v>
      </c>
      <c r="AM4380" s="95" t="s">
        <v>89</v>
      </c>
      <c r="AN4380" s="95" t="s">
        <v>88</v>
      </c>
      <c r="AO4380" s="95" t="s">
        <v>88</v>
      </c>
      <c r="AP4380" s="95" t="s">
        <v>89</v>
      </c>
      <c r="AQ4380" s="95" t="s">
        <v>90</v>
      </c>
      <c r="AR4380" s="95" t="s">
        <v>90</v>
      </c>
      <c r="AS4380" s="95" t="s">
        <v>25691</v>
      </c>
      <c r="AT4380" s="95" t="s">
        <v>92</v>
      </c>
      <c r="AU4380" s="95" t="s">
        <v>92</v>
      </c>
      <c r="AV4380" s="95" t="s">
        <v>93</v>
      </c>
      <c r="AW4380" s="95" t="s">
        <v>4306</v>
      </c>
      <c r="AX4380" s="95" t="s">
        <v>37740</v>
      </c>
      <c r="AY4380" s="95" t="s">
        <v>4308</v>
      </c>
      <c r="AZ4380" s="95" t="s">
        <v>37740</v>
      </c>
      <c r="BA4380" s="95" t="s">
        <v>97</v>
      </c>
      <c r="BB4380" s="95" t="s">
        <v>37741</v>
      </c>
      <c r="BC4380" s="95" t="s">
        <v>99</v>
      </c>
      <c r="BD4380" s="95" t="s">
        <v>100</v>
      </c>
      <c r="BE4380" s="95" t="s">
        <v>61</v>
      </c>
      <c r="BF4380" s="95" t="s">
        <v>380</v>
      </c>
      <c r="BG4380" s="95" t="s">
        <v>101</v>
      </c>
    </row>
    <row r="4381" s="86" customFormat="1" ht="19" customHeight="1" spans="1:59">
      <c r="A4381" s="95" t="s">
        <v>419</v>
      </c>
      <c r="B4381" s="95" t="s">
        <v>420</v>
      </c>
      <c r="C4381" s="95" t="s">
        <v>1465</v>
      </c>
      <c r="D4381" s="95" t="s">
        <v>1466</v>
      </c>
      <c r="E4381" s="95" t="s">
        <v>37742</v>
      </c>
      <c r="F4381" s="95" t="s">
        <v>6338</v>
      </c>
      <c r="G4381" s="95" t="s">
        <v>1298</v>
      </c>
      <c r="H4381" s="95" t="s">
        <v>1299</v>
      </c>
      <c r="I4381" s="95" t="s">
        <v>37743</v>
      </c>
      <c r="J4381" s="95" t="s">
        <v>37744</v>
      </c>
      <c r="K4381" s="95" t="s">
        <v>37745</v>
      </c>
      <c r="L4381" s="95" t="s">
        <v>73</v>
      </c>
      <c r="M4381" s="95" t="s">
        <v>4208</v>
      </c>
      <c r="N4381" s="95" t="s">
        <v>811</v>
      </c>
      <c r="O4381" s="95" t="s">
        <v>1739</v>
      </c>
      <c r="P4381" s="95" t="s">
        <v>1740</v>
      </c>
      <c r="Q4381" s="95" t="s">
        <v>3670</v>
      </c>
      <c r="R4381" s="95" t="s">
        <v>3671</v>
      </c>
      <c r="S4381" s="95" t="s">
        <v>37746</v>
      </c>
      <c r="T4381" s="95" t="s">
        <v>380</v>
      </c>
      <c r="U4381" s="96">
        <v>0</v>
      </c>
      <c r="V4381" s="96">
        <v>9000</v>
      </c>
      <c r="W4381" s="96">
        <v>7000</v>
      </c>
      <c r="X4381" s="96">
        <v>3000</v>
      </c>
      <c r="Y4381" s="95" t="s">
        <v>82</v>
      </c>
      <c r="Z4381" s="95" t="s">
        <v>25689</v>
      </c>
      <c r="AA4381" s="95" t="s">
        <v>84</v>
      </c>
      <c r="AB4381" s="95" t="s">
        <v>37747</v>
      </c>
      <c r="AC4381" s="95" t="s">
        <v>25690</v>
      </c>
      <c r="AD4381" s="95" t="s">
        <v>87</v>
      </c>
      <c r="AE4381" s="95" t="s">
        <v>61</v>
      </c>
      <c r="AF4381" s="95" t="s">
        <v>61</v>
      </c>
      <c r="AG4381" s="95" t="s">
        <v>89</v>
      </c>
      <c r="AH4381" s="95" t="s">
        <v>89</v>
      </c>
      <c r="AI4381" s="95" t="s">
        <v>88</v>
      </c>
      <c r="AJ4381" s="95" t="s">
        <v>88</v>
      </c>
      <c r="AK4381" s="95" t="s">
        <v>89</v>
      </c>
      <c r="AL4381" s="95" t="s">
        <v>88</v>
      </c>
      <c r="AM4381" s="95" t="s">
        <v>88</v>
      </c>
      <c r="AN4381" s="95" t="s">
        <v>88</v>
      </c>
      <c r="AO4381" s="95" t="s">
        <v>88</v>
      </c>
      <c r="AP4381" s="95" t="s">
        <v>89</v>
      </c>
      <c r="AQ4381" s="95" t="s">
        <v>90</v>
      </c>
      <c r="AR4381" s="95" t="s">
        <v>90</v>
      </c>
      <c r="AS4381" s="95" t="s">
        <v>25691</v>
      </c>
      <c r="AT4381" s="95" t="s">
        <v>92</v>
      </c>
      <c r="AU4381" s="95" t="s">
        <v>92</v>
      </c>
      <c r="AV4381" s="95" t="s">
        <v>93</v>
      </c>
      <c r="AW4381" s="95" t="s">
        <v>37748</v>
      </c>
      <c r="AX4381" s="95" t="s">
        <v>37749</v>
      </c>
      <c r="AY4381" s="95" t="s">
        <v>10483</v>
      </c>
      <c r="AZ4381" s="95" t="s">
        <v>37749</v>
      </c>
      <c r="BA4381" s="95" t="s">
        <v>97</v>
      </c>
      <c r="BB4381" s="95" t="s">
        <v>37750</v>
      </c>
      <c r="BC4381" s="95" t="s">
        <v>99</v>
      </c>
      <c r="BD4381" s="95" t="s">
        <v>100</v>
      </c>
      <c r="BE4381" s="95" t="s">
        <v>61</v>
      </c>
      <c r="BF4381" s="95" t="s">
        <v>380</v>
      </c>
      <c r="BG4381" s="95" t="s">
        <v>101</v>
      </c>
    </row>
    <row r="4382" s="86" customFormat="1" ht="19" customHeight="1" spans="1:59">
      <c r="A4382" s="95" t="s">
        <v>174</v>
      </c>
      <c r="B4382" s="95" t="s">
        <v>175</v>
      </c>
      <c r="C4382" s="95" t="s">
        <v>9907</v>
      </c>
      <c r="D4382" s="95" t="s">
        <v>9908</v>
      </c>
      <c r="E4382" s="95" t="s">
        <v>11476</v>
      </c>
      <c r="F4382" s="95" t="s">
        <v>34670</v>
      </c>
      <c r="G4382" s="95" t="s">
        <v>21942</v>
      </c>
      <c r="H4382" s="95" t="s">
        <v>943</v>
      </c>
      <c r="I4382" s="95" t="s">
        <v>37751</v>
      </c>
      <c r="J4382" s="95" t="s">
        <v>37752</v>
      </c>
      <c r="K4382" s="95" t="s">
        <v>37753</v>
      </c>
      <c r="L4382" s="95" t="s">
        <v>73</v>
      </c>
      <c r="M4382" s="95" t="s">
        <v>2014</v>
      </c>
      <c r="N4382" s="95" t="s">
        <v>1835</v>
      </c>
      <c r="O4382" s="95" t="s">
        <v>949</v>
      </c>
      <c r="P4382" s="95" t="s">
        <v>950</v>
      </c>
      <c r="Q4382" s="95" t="s">
        <v>6440</v>
      </c>
      <c r="R4382" s="95" t="s">
        <v>6441</v>
      </c>
      <c r="S4382" s="95" t="s">
        <v>37754</v>
      </c>
      <c r="T4382" s="95" t="s">
        <v>380</v>
      </c>
      <c r="U4382" s="96">
        <v>0</v>
      </c>
      <c r="V4382" s="96">
        <v>22259</v>
      </c>
      <c r="W4382" s="96">
        <v>16000</v>
      </c>
      <c r="X4382" s="96">
        <v>8000</v>
      </c>
      <c r="Y4382" s="95" t="s">
        <v>82</v>
      </c>
      <c r="Z4382" s="95" t="s">
        <v>25689</v>
      </c>
      <c r="AA4382" s="95" t="s">
        <v>84</v>
      </c>
      <c r="AB4382" s="95" t="s">
        <v>11482</v>
      </c>
      <c r="AC4382" s="95" t="s">
        <v>25849</v>
      </c>
      <c r="AD4382" s="95" t="s">
        <v>87</v>
      </c>
      <c r="AE4382" s="95" t="s">
        <v>61</v>
      </c>
      <c r="AF4382" s="95" t="s">
        <v>61</v>
      </c>
      <c r="AG4382" s="95" t="s">
        <v>89</v>
      </c>
      <c r="AH4382" s="95" t="s">
        <v>89</v>
      </c>
      <c r="AI4382" s="95" t="s">
        <v>88</v>
      </c>
      <c r="AJ4382" s="95" t="s">
        <v>88</v>
      </c>
      <c r="AK4382" s="95" t="s">
        <v>88</v>
      </c>
      <c r="AL4382" s="95" t="s">
        <v>89</v>
      </c>
      <c r="AM4382" s="95" t="s">
        <v>88</v>
      </c>
      <c r="AN4382" s="95" t="s">
        <v>88</v>
      </c>
      <c r="AO4382" s="95" t="s">
        <v>88</v>
      </c>
      <c r="AP4382" s="95" t="s">
        <v>89</v>
      </c>
      <c r="AQ4382" s="95" t="s">
        <v>90</v>
      </c>
      <c r="AR4382" s="95" t="s">
        <v>90</v>
      </c>
      <c r="AS4382" s="95" t="s">
        <v>25691</v>
      </c>
      <c r="AT4382" s="95" t="s">
        <v>92</v>
      </c>
      <c r="AU4382" s="95" t="s">
        <v>92</v>
      </c>
      <c r="AV4382" s="95" t="s">
        <v>93</v>
      </c>
      <c r="AW4382" s="95" t="s">
        <v>11483</v>
      </c>
      <c r="AX4382" s="95" t="s">
        <v>37755</v>
      </c>
      <c r="AY4382" s="95" t="s">
        <v>4134</v>
      </c>
      <c r="AZ4382" s="95" t="s">
        <v>37755</v>
      </c>
      <c r="BA4382" s="95" t="s">
        <v>97</v>
      </c>
      <c r="BB4382" s="95" t="s">
        <v>37756</v>
      </c>
      <c r="BC4382" s="95" t="s">
        <v>99</v>
      </c>
      <c r="BD4382" s="95" t="s">
        <v>100</v>
      </c>
      <c r="BE4382" s="95" t="s">
        <v>61</v>
      </c>
      <c r="BF4382" s="95" t="s">
        <v>380</v>
      </c>
      <c r="BG4382" s="95" t="s">
        <v>101</v>
      </c>
    </row>
    <row r="4383" s="86" customFormat="1" ht="19" customHeight="1" spans="1:59">
      <c r="A4383" s="95" t="s">
        <v>226</v>
      </c>
      <c r="B4383" s="95" t="s">
        <v>227</v>
      </c>
      <c r="C4383" s="95" t="s">
        <v>1332</v>
      </c>
      <c r="D4383" s="95" t="s">
        <v>1333</v>
      </c>
      <c r="E4383" s="95" t="s">
        <v>15126</v>
      </c>
      <c r="F4383" s="95" t="s">
        <v>5011</v>
      </c>
      <c r="G4383" s="95" t="s">
        <v>2187</v>
      </c>
      <c r="H4383" s="95" t="s">
        <v>539</v>
      </c>
      <c r="I4383" s="95" t="s">
        <v>37757</v>
      </c>
      <c r="J4383" s="95" t="s">
        <v>37758</v>
      </c>
      <c r="K4383" s="95" t="s">
        <v>37759</v>
      </c>
      <c r="L4383" s="95" t="s">
        <v>73</v>
      </c>
      <c r="M4383" s="95" t="s">
        <v>2014</v>
      </c>
      <c r="N4383" s="95" t="s">
        <v>1835</v>
      </c>
      <c r="O4383" s="95" t="s">
        <v>8583</v>
      </c>
      <c r="P4383" s="95" t="s">
        <v>8584</v>
      </c>
      <c r="Q4383" s="95" t="s">
        <v>28995</v>
      </c>
      <c r="R4383" s="95" t="s">
        <v>37760</v>
      </c>
      <c r="S4383" s="95" t="s">
        <v>37761</v>
      </c>
      <c r="T4383" s="95" t="s">
        <v>380</v>
      </c>
      <c r="U4383" s="96">
        <v>0</v>
      </c>
      <c r="V4383" s="96">
        <v>17000</v>
      </c>
      <c r="W4383" s="96">
        <v>13600</v>
      </c>
      <c r="X4383" s="96">
        <v>4000</v>
      </c>
      <c r="Y4383" s="95" t="s">
        <v>82</v>
      </c>
      <c r="Z4383" s="95" t="s">
        <v>25689</v>
      </c>
      <c r="AA4383" s="95" t="s">
        <v>84</v>
      </c>
      <c r="AB4383" s="95" t="s">
        <v>884</v>
      </c>
      <c r="AC4383" s="95" t="s">
        <v>25849</v>
      </c>
      <c r="AD4383" s="95" t="s">
        <v>87</v>
      </c>
      <c r="AE4383" s="95" t="s">
        <v>61</v>
      </c>
      <c r="AF4383" s="95" t="s">
        <v>61</v>
      </c>
      <c r="AG4383" s="95" t="s">
        <v>89</v>
      </c>
      <c r="AH4383" s="95" t="s">
        <v>89</v>
      </c>
      <c r="AI4383" s="95" t="s">
        <v>89</v>
      </c>
      <c r="AJ4383" s="95" t="s">
        <v>88</v>
      </c>
      <c r="AK4383" s="95" t="s">
        <v>89</v>
      </c>
      <c r="AL4383" s="95" t="s">
        <v>89</v>
      </c>
      <c r="AM4383" s="95" t="s">
        <v>89</v>
      </c>
      <c r="AN4383" s="95" t="s">
        <v>89</v>
      </c>
      <c r="AO4383" s="95" t="s">
        <v>88</v>
      </c>
      <c r="AP4383" s="95" t="s">
        <v>89</v>
      </c>
      <c r="AQ4383" s="95" t="s">
        <v>90</v>
      </c>
      <c r="AR4383" s="95" t="s">
        <v>90</v>
      </c>
      <c r="AS4383" s="95" t="s">
        <v>25691</v>
      </c>
      <c r="AT4383" s="95" t="s">
        <v>92</v>
      </c>
      <c r="AU4383" s="95" t="s">
        <v>92</v>
      </c>
      <c r="AV4383" s="95" t="s">
        <v>93</v>
      </c>
      <c r="AW4383" s="95" t="s">
        <v>15131</v>
      </c>
      <c r="AX4383" s="95" t="s">
        <v>37762</v>
      </c>
      <c r="AY4383" s="95" t="s">
        <v>15133</v>
      </c>
      <c r="AZ4383" s="95" t="s">
        <v>37762</v>
      </c>
      <c r="BA4383" s="95" t="s">
        <v>97</v>
      </c>
      <c r="BB4383" s="95" t="s">
        <v>37763</v>
      </c>
      <c r="BC4383" s="95" t="s">
        <v>99</v>
      </c>
      <c r="BD4383" s="95" t="s">
        <v>100</v>
      </c>
      <c r="BE4383" s="95" t="s">
        <v>61</v>
      </c>
      <c r="BF4383" s="95" t="s">
        <v>380</v>
      </c>
      <c r="BG4383" s="95" t="s">
        <v>101</v>
      </c>
    </row>
    <row r="4384" s="86" customFormat="1" ht="19" customHeight="1" spans="1:59">
      <c r="A4384" s="95" t="s">
        <v>174</v>
      </c>
      <c r="B4384" s="95" t="s">
        <v>175</v>
      </c>
      <c r="C4384" s="95" t="s">
        <v>9907</v>
      </c>
      <c r="D4384" s="95" t="s">
        <v>9908</v>
      </c>
      <c r="E4384" s="95" t="s">
        <v>11476</v>
      </c>
      <c r="F4384" s="95" t="s">
        <v>9910</v>
      </c>
      <c r="G4384" s="95" t="s">
        <v>893</v>
      </c>
      <c r="H4384" s="95" t="s">
        <v>109</v>
      </c>
      <c r="I4384" s="95" t="s">
        <v>37764</v>
      </c>
      <c r="J4384" s="95" t="s">
        <v>37765</v>
      </c>
      <c r="K4384" s="95" t="s">
        <v>37766</v>
      </c>
      <c r="L4384" s="95" t="s">
        <v>73</v>
      </c>
      <c r="M4384" s="95" t="s">
        <v>1526</v>
      </c>
      <c r="N4384" s="95" t="s">
        <v>114</v>
      </c>
      <c r="O4384" s="95" t="s">
        <v>292</v>
      </c>
      <c r="P4384" s="95" t="s">
        <v>293</v>
      </c>
      <c r="Q4384" s="95" t="s">
        <v>3691</v>
      </c>
      <c r="R4384" s="95" t="s">
        <v>3692</v>
      </c>
      <c r="S4384" s="95" t="s">
        <v>37767</v>
      </c>
      <c r="T4384" s="95" t="s">
        <v>262</v>
      </c>
      <c r="U4384" s="96">
        <v>0</v>
      </c>
      <c r="V4384" s="96">
        <v>30000</v>
      </c>
      <c r="W4384" s="96">
        <v>24000</v>
      </c>
      <c r="X4384" s="96">
        <v>8000</v>
      </c>
      <c r="Y4384" s="95" t="s">
        <v>82</v>
      </c>
      <c r="Z4384" s="95" t="s">
        <v>25689</v>
      </c>
      <c r="AA4384" s="95" t="s">
        <v>84</v>
      </c>
      <c r="AB4384" s="95" t="s">
        <v>11482</v>
      </c>
      <c r="AC4384" s="95" t="s">
        <v>25690</v>
      </c>
      <c r="AD4384" s="95" t="s">
        <v>87</v>
      </c>
      <c r="AE4384" s="95" t="s">
        <v>61</v>
      </c>
      <c r="AF4384" s="95" t="s">
        <v>61</v>
      </c>
      <c r="AG4384" s="95" t="s">
        <v>89</v>
      </c>
      <c r="AH4384" s="95" t="s">
        <v>89</v>
      </c>
      <c r="AI4384" s="95" t="s">
        <v>88</v>
      </c>
      <c r="AJ4384" s="95" t="s">
        <v>88</v>
      </c>
      <c r="AK4384" s="95" t="s">
        <v>88</v>
      </c>
      <c r="AL4384" s="95" t="s">
        <v>88</v>
      </c>
      <c r="AM4384" s="95" t="s">
        <v>88</v>
      </c>
      <c r="AN4384" s="95" t="s">
        <v>88</v>
      </c>
      <c r="AO4384" s="95" t="s">
        <v>88</v>
      </c>
      <c r="AP4384" s="95" t="s">
        <v>89</v>
      </c>
      <c r="AQ4384" s="95" t="s">
        <v>90</v>
      </c>
      <c r="AR4384" s="95" t="s">
        <v>90</v>
      </c>
      <c r="AS4384" s="95" t="s">
        <v>25691</v>
      </c>
      <c r="AT4384" s="95" t="s">
        <v>92</v>
      </c>
      <c r="AU4384" s="95" t="s">
        <v>92</v>
      </c>
      <c r="AV4384" s="95" t="s">
        <v>93</v>
      </c>
      <c r="AW4384" s="95" t="s">
        <v>11483</v>
      </c>
      <c r="AX4384" s="95" t="s">
        <v>37768</v>
      </c>
      <c r="AY4384" s="95" t="s">
        <v>4134</v>
      </c>
      <c r="AZ4384" s="95" t="s">
        <v>37768</v>
      </c>
      <c r="BA4384" s="95" t="s">
        <v>97</v>
      </c>
      <c r="BB4384" s="95" t="s">
        <v>37769</v>
      </c>
      <c r="BC4384" s="95" t="s">
        <v>99</v>
      </c>
      <c r="BD4384" s="95" t="s">
        <v>100</v>
      </c>
      <c r="BE4384" s="95" t="s">
        <v>61</v>
      </c>
      <c r="BF4384" s="95" t="s">
        <v>262</v>
      </c>
      <c r="BG4384" s="95" t="s">
        <v>101</v>
      </c>
    </row>
    <row r="4385" s="86" customFormat="1" ht="19" customHeight="1" spans="1:59">
      <c r="A4385" s="95" t="s">
        <v>419</v>
      </c>
      <c r="B4385" s="95" t="s">
        <v>420</v>
      </c>
      <c r="C4385" s="95" t="s">
        <v>1661</v>
      </c>
      <c r="D4385" s="95" t="s">
        <v>1662</v>
      </c>
      <c r="E4385" s="95" t="s">
        <v>37770</v>
      </c>
      <c r="F4385" s="95" t="s">
        <v>37771</v>
      </c>
      <c r="G4385" s="95" t="s">
        <v>2264</v>
      </c>
      <c r="H4385" s="95" t="s">
        <v>1571</v>
      </c>
      <c r="I4385" s="95" t="s">
        <v>37772</v>
      </c>
      <c r="J4385" s="95" t="s">
        <v>37773</v>
      </c>
      <c r="K4385" s="95" t="s">
        <v>37774</v>
      </c>
      <c r="L4385" s="95" t="s">
        <v>73</v>
      </c>
      <c r="M4385" s="95" t="s">
        <v>526</v>
      </c>
      <c r="N4385" s="95" t="s">
        <v>1700</v>
      </c>
      <c r="O4385" s="95" t="s">
        <v>949</v>
      </c>
      <c r="P4385" s="95" t="s">
        <v>950</v>
      </c>
      <c r="Q4385" s="95" t="s">
        <v>6440</v>
      </c>
      <c r="R4385" s="95" t="s">
        <v>6441</v>
      </c>
      <c r="S4385" s="95" t="s">
        <v>37775</v>
      </c>
      <c r="T4385" s="95" t="s">
        <v>380</v>
      </c>
      <c r="U4385" s="96">
        <v>0</v>
      </c>
      <c r="V4385" s="96">
        <v>52009</v>
      </c>
      <c r="W4385" s="96">
        <v>37000</v>
      </c>
      <c r="X4385" s="96">
        <v>12500</v>
      </c>
      <c r="Y4385" s="95" t="s">
        <v>82</v>
      </c>
      <c r="Z4385" s="95" t="s">
        <v>25689</v>
      </c>
      <c r="AA4385" s="95" t="s">
        <v>84</v>
      </c>
      <c r="AB4385" s="95" t="s">
        <v>37776</v>
      </c>
      <c r="AC4385" s="95" t="s">
        <v>25690</v>
      </c>
      <c r="AD4385" s="95" t="s">
        <v>87</v>
      </c>
      <c r="AE4385" s="95" t="s">
        <v>61</v>
      </c>
      <c r="AF4385" s="95" t="s">
        <v>61</v>
      </c>
      <c r="AG4385" s="95" t="s">
        <v>89</v>
      </c>
      <c r="AH4385" s="95" t="s">
        <v>89</v>
      </c>
      <c r="AI4385" s="95" t="s">
        <v>89</v>
      </c>
      <c r="AJ4385" s="95" t="s">
        <v>88</v>
      </c>
      <c r="AK4385" s="95" t="s">
        <v>88</v>
      </c>
      <c r="AL4385" s="95" t="s">
        <v>88</v>
      </c>
      <c r="AM4385" s="95" t="s">
        <v>88</v>
      </c>
      <c r="AN4385" s="95" t="s">
        <v>88</v>
      </c>
      <c r="AO4385" s="95" t="s">
        <v>88</v>
      </c>
      <c r="AP4385" s="95" t="s">
        <v>89</v>
      </c>
      <c r="AQ4385" s="95" t="s">
        <v>90</v>
      </c>
      <c r="AR4385" s="95" t="s">
        <v>90</v>
      </c>
      <c r="AS4385" s="95" t="s">
        <v>25691</v>
      </c>
      <c r="AT4385" s="95" t="s">
        <v>92</v>
      </c>
      <c r="AU4385" s="95" t="s">
        <v>92</v>
      </c>
      <c r="AV4385" s="95" t="s">
        <v>93</v>
      </c>
      <c r="AW4385" s="95" t="s">
        <v>37777</v>
      </c>
      <c r="AX4385" s="95" t="s">
        <v>37778</v>
      </c>
      <c r="AY4385" s="95" t="s">
        <v>37779</v>
      </c>
      <c r="AZ4385" s="95" t="s">
        <v>37778</v>
      </c>
      <c r="BA4385" s="95" t="s">
        <v>97</v>
      </c>
      <c r="BB4385" s="95" t="s">
        <v>37780</v>
      </c>
      <c r="BC4385" s="95" t="s">
        <v>99</v>
      </c>
      <c r="BD4385" s="95" t="s">
        <v>100</v>
      </c>
      <c r="BE4385" s="95" t="s">
        <v>61</v>
      </c>
      <c r="BF4385" s="95" t="s">
        <v>380</v>
      </c>
      <c r="BG4385" s="95" t="s">
        <v>101</v>
      </c>
    </row>
    <row r="4386" s="86" customFormat="1" ht="19" customHeight="1" spans="1:59">
      <c r="A4386" s="95" t="s">
        <v>151</v>
      </c>
      <c r="B4386" s="95" t="s">
        <v>152</v>
      </c>
      <c r="C4386" s="95" t="s">
        <v>1125</v>
      </c>
      <c r="D4386" s="95" t="s">
        <v>1126</v>
      </c>
      <c r="E4386" s="95" t="s">
        <v>5024</v>
      </c>
      <c r="F4386" s="95" t="s">
        <v>5025</v>
      </c>
      <c r="G4386" s="95" t="s">
        <v>2937</v>
      </c>
      <c r="H4386" s="95" t="s">
        <v>109</v>
      </c>
      <c r="I4386" s="95" t="s">
        <v>37781</v>
      </c>
      <c r="J4386" s="95" t="s">
        <v>37782</v>
      </c>
      <c r="K4386" s="95" t="s">
        <v>37783</v>
      </c>
      <c r="L4386" s="95" t="s">
        <v>73</v>
      </c>
      <c r="M4386" s="95" t="s">
        <v>526</v>
      </c>
      <c r="N4386" s="95" t="s">
        <v>6778</v>
      </c>
      <c r="O4386" s="95" t="s">
        <v>115</v>
      </c>
      <c r="P4386" s="95" t="s">
        <v>116</v>
      </c>
      <c r="Q4386" s="95" t="s">
        <v>117</v>
      </c>
      <c r="R4386" s="95" t="s">
        <v>116</v>
      </c>
      <c r="S4386" s="95" t="s">
        <v>37784</v>
      </c>
      <c r="T4386" s="95" t="s">
        <v>380</v>
      </c>
      <c r="U4386" s="96">
        <v>0</v>
      </c>
      <c r="V4386" s="96">
        <v>4677</v>
      </c>
      <c r="W4386" s="96">
        <v>1900</v>
      </c>
      <c r="X4386" s="96">
        <v>1900</v>
      </c>
      <c r="Y4386" s="95" t="s">
        <v>82</v>
      </c>
      <c r="Z4386" s="95" t="s">
        <v>25689</v>
      </c>
      <c r="AA4386" s="95" t="s">
        <v>84</v>
      </c>
      <c r="AB4386" s="95" t="s">
        <v>5030</v>
      </c>
      <c r="AC4386" s="95" t="s">
        <v>25690</v>
      </c>
      <c r="AD4386" s="95" t="s">
        <v>87</v>
      </c>
      <c r="AE4386" s="95" t="s">
        <v>61</v>
      </c>
      <c r="AF4386" s="95" t="s">
        <v>61</v>
      </c>
      <c r="AG4386" s="95" t="s">
        <v>89</v>
      </c>
      <c r="AH4386" s="95" t="s">
        <v>89</v>
      </c>
      <c r="AI4386" s="95" t="s">
        <v>89</v>
      </c>
      <c r="AJ4386" s="95" t="s">
        <v>88</v>
      </c>
      <c r="AK4386" s="95" t="s">
        <v>89</v>
      </c>
      <c r="AL4386" s="95" t="s">
        <v>88</v>
      </c>
      <c r="AM4386" s="95" t="s">
        <v>88</v>
      </c>
      <c r="AN4386" s="95" t="s">
        <v>88</v>
      </c>
      <c r="AO4386" s="95" t="s">
        <v>88</v>
      </c>
      <c r="AP4386" s="95" t="s">
        <v>89</v>
      </c>
      <c r="AQ4386" s="95" t="s">
        <v>90</v>
      </c>
      <c r="AR4386" s="95" t="s">
        <v>90</v>
      </c>
      <c r="AS4386" s="95" t="s">
        <v>25691</v>
      </c>
      <c r="AT4386" s="95" t="s">
        <v>92</v>
      </c>
      <c r="AU4386" s="95" t="s">
        <v>92</v>
      </c>
      <c r="AV4386" s="95" t="s">
        <v>93</v>
      </c>
      <c r="AW4386" s="95" t="s">
        <v>5031</v>
      </c>
      <c r="AX4386" s="95" t="s">
        <v>37785</v>
      </c>
      <c r="AY4386" s="95" t="s">
        <v>5033</v>
      </c>
      <c r="AZ4386" s="95" t="s">
        <v>37785</v>
      </c>
      <c r="BA4386" s="95" t="s">
        <v>97</v>
      </c>
      <c r="BB4386" s="95" t="s">
        <v>37786</v>
      </c>
      <c r="BC4386" s="95" t="s">
        <v>99</v>
      </c>
      <c r="BD4386" s="95" t="s">
        <v>100</v>
      </c>
      <c r="BE4386" s="95" t="s">
        <v>61</v>
      </c>
      <c r="BF4386" s="95" t="s">
        <v>380</v>
      </c>
      <c r="BG4386" s="95" t="s">
        <v>101</v>
      </c>
    </row>
    <row r="4387" s="86" customFormat="1" ht="19" customHeight="1" spans="1:59">
      <c r="A4387" s="95" t="s">
        <v>646</v>
      </c>
      <c r="B4387" s="95" t="s">
        <v>647</v>
      </c>
      <c r="C4387" s="95" t="s">
        <v>4356</v>
      </c>
      <c r="D4387" s="95" t="s">
        <v>4357</v>
      </c>
      <c r="E4387" s="95" t="s">
        <v>37787</v>
      </c>
      <c r="F4387" s="95" t="s">
        <v>16774</v>
      </c>
      <c r="G4387" s="95" t="s">
        <v>2810</v>
      </c>
      <c r="H4387" s="95" t="s">
        <v>369</v>
      </c>
      <c r="I4387" s="95" t="s">
        <v>37788</v>
      </c>
      <c r="J4387" s="95" t="s">
        <v>37789</v>
      </c>
      <c r="K4387" s="95" t="s">
        <v>37790</v>
      </c>
      <c r="L4387" s="95" t="s">
        <v>73</v>
      </c>
      <c r="M4387" s="95" t="s">
        <v>1526</v>
      </c>
      <c r="N4387" s="95" t="s">
        <v>1835</v>
      </c>
      <c r="O4387" s="95" t="s">
        <v>1753</v>
      </c>
      <c r="P4387" s="95" t="s">
        <v>1754</v>
      </c>
      <c r="Q4387" s="95" t="s">
        <v>377</v>
      </c>
      <c r="R4387" s="95" t="s">
        <v>378</v>
      </c>
      <c r="S4387" s="95" t="s">
        <v>37791</v>
      </c>
      <c r="T4387" s="95" t="s">
        <v>380</v>
      </c>
      <c r="U4387" s="96">
        <v>0</v>
      </c>
      <c r="V4387" s="96">
        <v>8601</v>
      </c>
      <c r="W4387" s="96">
        <v>6800</v>
      </c>
      <c r="X4387" s="96">
        <v>4400</v>
      </c>
      <c r="Y4387" s="95" t="s">
        <v>82</v>
      </c>
      <c r="Z4387" s="95" t="s">
        <v>25689</v>
      </c>
      <c r="AA4387" s="95" t="s">
        <v>84</v>
      </c>
      <c r="AB4387" s="95" t="s">
        <v>37792</v>
      </c>
      <c r="AC4387" s="95" t="s">
        <v>17285</v>
      </c>
      <c r="AD4387" s="95" t="s">
        <v>87</v>
      </c>
      <c r="AE4387" s="95" t="s">
        <v>61</v>
      </c>
      <c r="AF4387" s="95" t="s">
        <v>61</v>
      </c>
      <c r="AG4387" s="95" t="s">
        <v>89</v>
      </c>
      <c r="AH4387" s="95" t="s">
        <v>88</v>
      </c>
      <c r="AI4387" s="95" t="s">
        <v>88</v>
      </c>
      <c r="AJ4387" s="95" t="s">
        <v>88</v>
      </c>
      <c r="AK4387" s="95" t="s">
        <v>88</v>
      </c>
      <c r="AL4387" s="95" t="s">
        <v>88</v>
      </c>
      <c r="AM4387" s="95" t="s">
        <v>88</v>
      </c>
      <c r="AN4387" s="95" t="s">
        <v>88</v>
      </c>
      <c r="AO4387" s="95" t="s">
        <v>88</v>
      </c>
      <c r="AP4387" s="95" t="s">
        <v>89</v>
      </c>
      <c r="AQ4387" s="95" t="s">
        <v>90</v>
      </c>
      <c r="AR4387" s="95" t="s">
        <v>90</v>
      </c>
      <c r="AS4387" s="95" t="s">
        <v>25691</v>
      </c>
      <c r="AT4387" s="95" t="s">
        <v>92</v>
      </c>
      <c r="AU4387" s="95" t="s">
        <v>92</v>
      </c>
      <c r="AV4387" s="95" t="s">
        <v>93</v>
      </c>
      <c r="AW4387" s="95" t="s">
        <v>37793</v>
      </c>
      <c r="AX4387" s="95" t="s">
        <v>37794</v>
      </c>
      <c r="AY4387" s="95" t="s">
        <v>37795</v>
      </c>
      <c r="AZ4387" s="95" t="s">
        <v>37794</v>
      </c>
      <c r="BA4387" s="95" t="s">
        <v>97</v>
      </c>
      <c r="BB4387" s="95" t="s">
        <v>37796</v>
      </c>
      <c r="BC4387" s="95" t="s">
        <v>99</v>
      </c>
      <c r="BD4387" s="95" t="s">
        <v>100</v>
      </c>
      <c r="BE4387" s="95" t="s">
        <v>61</v>
      </c>
      <c r="BF4387" s="95" t="s">
        <v>380</v>
      </c>
      <c r="BG4387" s="95" t="s">
        <v>101</v>
      </c>
    </row>
    <row r="4388" s="86" customFormat="1" ht="19" customHeight="1" spans="1:59">
      <c r="A4388" s="95" t="s">
        <v>226</v>
      </c>
      <c r="B4388" s="95" t="s">
        <v>227</v>
      </c>
      <c r="C4388" s="95" t="s">
        <v>228</v>
      </c>
      <c r="D4388" s="95" t="s">
        <v>229</v>
      </c>
      <c r="E4388" s="95" t="s">
        <v>35301</v>
      </c>
      <c r="F4388" s="95" t="s">
        <v>876</v>
      </c>
      <c r="G4388" s="95" t="s">
        <v>876</v>
      </c>
      <c r="H4388" s="95" t="s">
        <v>109</v>
      </c>
      <c r="I4388" s="95" t="s">
        <v>37797</v>
      </c>
      <c r="J4388" s="95" t="s">
        <v>37798</v>
      </c>
      <c r="K4388" s="95" t="s">
        <v>37799</v>
      </c>
      <c r="L4388" s="95" t="s">
        <v>73</v>
      </c>
      <c r="M4388" s="95" t="s">
        <v>137</v>
      </c>
      <c r="N4388" s="95" t="s">
        <v>1116</v>
      </c>
      <c r="O4388" s="95" t="s">
        <v>1537</v>
      </c>
      <c r="P4388" s="95" t="s">
        <v>1538</v>
      </c>
      <c r="Q4388" s="95" t="s">
        <v>140</v>
      </c>
      <c r="R4388" s="95" t="s">
        <v>141</v>
      </c>
      <c r="S4388" s="95" t="s">
        <v>37800</v>
      </c>
      <c r="T4388" s="95" t="s">
        <v>380</v>
      </c>
      <c r="U4388" s="96">
        <v>0</v>
      </c>
      <c r="V4388" s="96">
        <v>99066</v>
      </c>
      <c r="W4388" s="96">
        <v>60000</v>
      </c>
      <c r="X4388" s="96">
        <v>8000</v>
      </c>
      <c r="Y4388" s="95" t="s">
        <v>82</v>
      </c>
      <c r="Z4388" s="95" t="s">
        <v>25689</v>
      </c>
      <c r="AA4388" s="95" t="s">
        <v>84</v>
      </c>
      <c r="AB4388" s="95" t="s">
        <v>29160</v>
      </c>
      <c r="AC4388" s="95" t="s">
        <v>8465</v>
      </c>
      <c r="AD4388" s="95" t="s">
        <v>87</v>
      </c>
      <c r="AE4388" s="95" t="s">
        <v>61</v>
      </c>
      <c r="AF4388" s="95" t="s">
        <v>61</v>
      </c>
      <c r="AG4388" s="95" t="s">
        <v>89</v>
      </c>
      <c r="AH4388" s="95" t="s">
        <v>89</v>
      </c>
      <c r="AI4388" s="95" t="s">
        <v>89</v>
      </c>
      <c r="AJ4388" s="95" t="s">
        <v>89</v>
      </c>
      <c r="AK4388" s="95" t="s">
        <v>89</v>
      </c>
      <c r="AL4388" s="95" t="s">
        <v>89</v>
      </c>
      <c r="AM4388" s="95" t="s">
        <v>89</v>
      </c>
      <c r="AN4388" s="95" t="s">
        <v>89</v>
      </c>
      <c r="AO4388" s="95" t="s">
        <v>89</v>
      </c>
      <c r="AP4388" s="95" t="s">
        <v>89</v>
      </c>
      <c r="AQ4388" s="95" t="s">
        <v>90</v>
      </c>
      <c r="AR4388" s="95" t="s">
        <v>90</v>
      </c>
      <c r="AS4388" s="95" t="s">
        <v>25691</v>
      </c>
      <c r="AT4388" s="95" t="s">
        <v>92</v>
      </c>
      <c r="AU4388" s="95" t="s">
        <v>92</v>
      </c>
      <c r="AV4388" s="95" t="s">
        <v>93</v>
      </c>
      <c r="AW4388" s="95" t="s">
        <v>35306</v>
      </c>
      <c r="AX4388" s="95" t="s">
        <v>37801</v>
      </c>
      <c r="AY4388" s="95" t="s">
        <v>35308</v>
      </c>
      <c r="AZ4388" s="95" t="s">
        <v>37801</v>
      </c>
      <c r="BA4388" s="95" t="s">
        <v>97</v>
      </c>
      <c r="BB4388" s="95" t="s">
        <v>37802</v>
      </c>
      <c r="BC4388" s="95" t="s">
        <v>99</v>
      </c>
      <c r="BD4388" s="95" t="s">
        <v>100</v>
      </c>
      <c r="BE4388" s="95" t="s">
        <v>61</v>
      </c>
      <c r="BF4388" s="95" t="s">
        <v>380</v>
      </c>
      <c r="BG4388" s="95" t="s">
        <v>101</v>
      </c>
    </row>
    <row r="4389" s="86" customFormat="1" ht="19" customHeight="1" spans="1:59">
      <c r="A4389" s="95" t="s">
        <v>102</v>
      </c>
      <c r="B4389" s="95" t="s">
        <v>103</v>
      </c>
      <c r="C4389" s="95" t="s">
        <v>4432</v>
      </c>
      <c r="D4389" s="95" t="s">
        <v>4433</v>
      </c>
      <c r="E4389" s="95" t="s">
        <v>7228</v>
      </c>
      <c r="F4389" s="95" t="s">
        <v>7229</v>
      </c>
      <c r="G4389" s="95" t="s">
        <v>2024</v>
      </c>
      <c r="H4389" s="95" t="s">
        <v>369</v>
      </c>
      <c r="I4389" s="95" t="s">
        <v>2025</v>
      </c>
      <c r="J4389" s="95" t="s">
        <v>37803</v>
      </c>
      <c r="K4389" s="95" t="s">
        <v>2027</v>
      </c>
      <c r="L4389" s="95" t="s">
        <v>73</v>
      </c>
      <c r="M4389" s="95" t="s">
        <v>37804</v>
      </c>
      <c r="N4389" s="95" t="s">
        <v>374</v>
      </c>
      <c r="O4389" s="95" t="s">
        <v>1753</v>
      </c>
      <c r="P4389" s="95" t="s">
        <v>1754</v>
      </c>
      <c r="Q4389" s="95" t="s">
        <v>377</v>
      </c>
      <c r="R4389" s="95" t="s">
        <v>378</v>
      </c>
      <c r="S4389" s="95" t="s">
        <v>16476</v>
      </c>
      <c r="T4389" s="95" t="s">
        <v>119</v>
      </c>
      <c r="U4389" s="96">
        <v>0</v>
      </c>
      <c r="V4389" s="96">
        <v>372907</v>
      </c>
      <c r="W4389" s="96">
        <v>106155</v>
      </c>
      <c r="X4389" s="96">
        <v>14500</v>
      </c>
      <c r="Y4389" s="95" t="s">
        <v>143</v>
      </c>
      <c r="Z4389" s="95" t="s">
        <v>25689</v>
      </c>
      <c r="AA4389" s="95" t="s">
        <v>84</v>
      </c>
      <c r="AB4389" s="95" t="s">
        <v>7234</v>
      </c>
      <c r="AC4389" s="95" t="s">
        <v>26031</v>
      </c>
      <c r="AD4389" s="95" t="s">
        <v>87</v>
      </c>
      <c r="AE4389" s="95" t="s">
        <v>61</v>
      </c>
      <c r="AF4389" s="95" t="s">
        <v>61</v>
      </c>
      <c r="AG4389" s="95" t="s">
        <v>89</v>
      </c>
      <c r="AH4389" s="95" t="s">
        <v>89</v>
      </c>
      <c r="AI4389" s="95" t="s">
        <v>89</v>
      </c>
      <c r="AJ4389" s="95" t="s">
        <v>89</v>
      </c>
      <c r="AK4389" s="95" t="s">
        <v>89</v>
      </c>
      <c r="AL4389" s="95" t="s">
        <v>89</v>
      </c>
      <c r="AM4389" s="95" t="s">
        <v>89</v>
      </c>
      <c r="AN4389" s="95" t="s">
        <v>89</v>
      </c>
      <c r="AO4389" s="95" t="s">
        <v>89</v>
      </c>
      <c r="AP4389" s="95" t="s">
        <v>89</v>
      </c>
      <c r="AQ4389" s="95" t="s">
        <v>90</v>
      </c>
      <c r="AR4389" s="95" t="s">
        <v>90</v>
      </c>
      <c r="AS4389" s="95" t="s">
        <v>25691</v>
      </c>
      <c r="AT4389" s="95" t="s">
        <v>92</v>
      </c>
      <c r="AU4389" s="95" t="s">
        <v>92</v>
      </c>
      <c r="AV4389" s="95" t="s">
        <v>93</v>
      </c>
      <c r="AW4389" s="95" t="s">
        <v>7235</v>
      </c>
      <c r="AX4389" s="95" t="s">
        <v>37805</v>
      </c>
      <c r="AY4389" s="95" t="s">
        <v>1543</v>
      </c>
      <c r="AZ4389" s="95" t="s">
        <v>37805</v>
      </c>
      <c r="BA4389" s="95" t="s">
        <v>97</v>
      </c>
      <c r="BB4389" s="95" t="s">
        <v>37806</v>
      </c>
      <c r="BC4389" s="95" t="s">
        <v>99</v>
      </c>
      <c r="BD4389" s="95" t="s">
        <v>150</v>
      </c>
      <c r="BE4389" s="95" t="s">
        <v>61</v>
      </c>
      <c r="BF4389" s="95" t="s">
        <v>119</v>
      </c>
      <c r="BG4389" s="95" t="s">
        <v>101</v>
      </c>
    </row>
    <row r="4390" s="86" customFormat="1" ht="19" customHeight="1" spans="1:59">
      <c r="A4390" s="95" t="s">
        <v>267</v>
      </c>
      <c r="B4390" s="95" t="s">
        <v>268</v>
      </c>
      <c r="C4390" s="95" t="s">
        <v>6205</v>
      </c>
      <c r="D4390" s="95" t="s">
        <v>6206</v>
      </c>
      <c r="E4390" s="95" t="s">
        <v>37807</v>
      </c>
      <c r="F4390" s="95" t="s">
        <v>6208</v>
      </c>
      <c r="G4390" s="95" t="s">
        <v>9787</v>
      </c>
      <c r="H4390" s="95" t="s">
        <v>1795</v>
      </c>
      <c r="I4390" s="95" t="s">
        <v>37808</v>
      </c>
      <c r="J4390" s="95" t="s">
        <v>37809</v>
      </c>
      <c r="K4390" s="95" t="s">
        <v>37810</v>
      </c>
      <c r="L4390" s="95" t="s">
        <v>73</v>
      </c>
      <c r="M4390" s="95" t="s">
        <v>4302</v>
      </c>
      <c r="N4390" s="95" t="s">
        <v>866</v>
      </c>
      <c r="O4390" s="95" t="s">
        <v>7997</v>
      </c>
      <c r="P4390" s="95" t="s">
        <v>7998</v>
      </c>
      <c r="Q4390" s="95" t="s">
        <v>1802</v>
      </c>
      <c r="R4390" s="95" t="s">
        <v>1803</v>
      </c>
      <c r="S4390" s="95" t="s">
        <v>37811</v>
      </c>
      <c r="T4390" s="95" t="s">
        <v>209</v>
      </c>
      <c r="U4390" s="96">
        <v>0</v>
      </c>
      <c r="V4390" s="96">
        <v>11515</v>
      </c>
      <c r="W4390" s="96">
        <v>7500</v>
      </c>
      <c r="X4390" s="96">
        <v>1000</v>
      </c>
      <c r="Y4390" s="95" t="s">
        <v>143</v>
      </c>
      <c r="Z4390" s="95" t="s">
        <v>25689</v>
      </c>
      <c r="AA4390" s="95" t="s">
        <v>84</v>
      </c>
      <c r="AB4390" s="95" t="s">
        <v>37812</v>
      </c>
      <c r="AC4390" s="95" t="s">
        <v>25703</v>
      </c>
      <c r="AD4390" s="95" t="s">
        <v>87</v>
      </c>
      <c r="AE4390" s="95" t="s">
        <v>61</v>
      </c>
      <c r="AF4390" s="95" t="s">
        <v>61</v>
      </c>
      <c r="AG4390" s="95" t="s">
        <v>89</v>
      </c>
      <c r="AH4390" s="95" t="s">
        <v>89</v>
      </c>
      <c r="AI4390" s="95" t="s">
        <v>89</v>
      </c>
      <c r="AJ4390" s="95" t="s">
        <v>89</v>
      </c>
      <c r="AK4390" s="95" t="s">
        <v>89</v>
      </c>
      <c r="AL4390" s="95" t="s">
        <v>89</v>
      </c>
      <c r="AM4390" s="95" t="s">
        <v>89</v>
      </c>
      <c r="AN4390" s="95" t="s">
        <v>89</v>
      </c>
      <c r="AO4390" s="95" t="s">
        <v>89</v>
      </c>
      <c r="AP4390" s="95" t="s">
        <v>89</v>
      </c>
      <c r="AQ4390" s="95" t="s">
        <v>90</v>
      </c>
      <c r="AR4390" s="95" t="s">
        <v>90</v>
      </c>
      <c r="AS4390" s="95" t="s">
        <v>25691</v>
      </c>
      <c r="AT4390" s="95" t="s">
        <v>92</v>
      </c>
      <c r="AU4390" s="95" t="s">
        <v>92</v>
      </c>
      <c r="AV4390" s="95" t="s">
        <v>93</v>
      </c>
      <c r="AW4390" s="95" t="s">
        <v>37813</v>
      </c>
      <c r="AX4390" s="95" t="s">
        <v>37814</v>
      </c>
      <c r="AY4390" s="95" t="s">
        <v>37815</v>
      </c>
      <c r="AZ4390" s="95" t="s">
        <v>37814</v>
      </c>
      <c r="BA4390" s="95" t="s">
        <v>97</v>
      </c>
      <c r="BB4390" s="95" t="s">
        <v>37816</v>
      </c>
      <c r="BC4390" s="95" t="s">
        <v>99</v>
      </c>
      <c r="BD4390" s="95" t="s">
        <v>150</v>
      </c>
      <c r="BE4390" s="95" t="s">
        <v>61</v>
      </c>
      <c r="BF4390" s="95" t="s">
        <v>209</v>
      </c>
      <c r="BG4390" s="95" t="s">
        <v>101</v>
      </c>
    </row>
    <row r="4391" s="86" customFormat="1" ht="19" customHeight="1" spans="1:59">
      <c r="A4391" s="95" t="s">
        <v>1564</v>
      </c>
      <c r="B4391" s="95" t="s">
        <v>1565</v>
      </c>
      <c r="C4391" s="95" t="s">
        <v>19032</v>
      </c>
      <c r="D4391" s="95" t="s">
        <v>19033</v>
      </c>
      <c r="E4391" s="95" t="s">
        <v>23074</v>
      </c>
      <c r="F4391" s="95" t="s">
        <v>19035</v>
      </c>
      <c r="G4391" s="95" t="s">
        <v>1890</v>
      </c>
      <c r="H4391" s="95" t="s">
        <v>109</v>
      </c>
      <c r="I4391" s="95" t="s">
        <v>37817</v>
      </c>
      <c r="J4391" s="95" t="s">
        <v>37818</v>
      </c>
      <c r="K4391" s="95" t="s">
        <v>37819</v>
      </c>
      <c r="L4391" s="95" t="s">
        <v>73</v>
      </c>
      <c r="M4391" s="95" t="s">
        <v>113</v>
      </c>
      <c r="N4391" s="95" t="s">
        <v>11626</v>
      </c>
      <c r="O4391" s="95" t="s">
        <v>257</v>
      </c>
      <c r="P4391" s="95" t="s">
        <v>258</v>
      </c>
      <c r="Q4391" s="95" t="s">
        <v>1940</v>
      </c>
      <c r="R4391" s="95" t="s">
        <v>1941</v>
      </c>
      <c r="S4391" s="95" t="s">
        <v>37820</v>
      </c>
      <c r="T4391" s="95" t="s">
        <v>119</v>
      </c>
      <c r="U4391" s="96">
        <v>0</v>
      </c>
      <c r="V4391" s="96">
        <v>9680</v>
      </c>
      <c r="W4391" s="96">
        <v>7700</v>
      </c>
      <c r="X4391" s="96">
        <v>4000</v>
      </c>
      <c r="Y4391" s="95" t="s">
        <v>82</v>
      </c>
      <c r="Z4391" s="95" t="s">
        <v>25689</v>
      </c>
      <c r="AA4391" s="95" t="s">
        <v>84</v>
      </c>
      <c r="AB4391" s="95" t="s">
        <v>3213</v>
      </c>
      <c r="AC4391" s="95" t="s">
        <v>25690</v>
      </c>
      <c r="AD4391" s="95" t="s">
        <v>87</v>
      </c>
      <c r="AE4391" s="95" t="s">
        <v>61</v>
      </c>
      <c r="AF4391" s="95" t="s">
        <v>61</v>
      </c>
      <c r="AG4391" s="95" t="s">
        <v>89</v>
      </c>
      <c r="AH4391" s="95" t="s">
        <v>88</v>
      </c>
      <c r="AI4391" s="95" t="s">
        <v>88</v>
      </c>
      <c r="AJ4391" s="95" t="s">
        <v>88</v>
      </c>
      <c r="AK4391" s="95" t="s">
        <v>89</v>
      </c>
      <c r="AL4391" s="95" t="s">
        <v>88</v>
      </c>
      <c r="AM4391" s="95" t="s">
        <v>89</v>
      </c>
      <c r="AN4391" s="95" t="s">
        <v>89</v>
      </c>
      <c r="AO4391" s="95" t="s">
        <v>88</v>
      </c>
      <c r="AP4391" s="95" t="s">
        <v>89</v>
      </c>
      <c r="AQ4391" s="95" t="s">
        <v>90</v>
      </c>
      <c r="AR4391" s="95" t="s">
        <v>90</v>
      </c>
      <c r="AS4391" s="95" t="s">
        <v>25691</v>
      </c>
      <c r="AT4391" s="95" t="s">
        <v>92</v>
      </c>
      <c r="AU4391" s="95" t="s">
        <v>92</v>
      </c>
      <c r="AV4391" s="95" t="s">
        <v>93</v>
      </c>
      <c r="AW4391" s="95" t="s">
        <v>23081</v>
      </c>
      <c r="AX4391" s="95" t="s">
        <v>37821</v>
      </c>
      <c r="AY4391" s="95" t="s">
        <v>456</v>
      </c>
      <c r="AZ4391" s="95" t="s">
        <v>37821</v>
      </c>
      <c r="BA4391" s="95" t="s">
        <v>97</v>
      </c>
      <c r="BB4391" s="95" t="s">
        <v>37822</v>
      </c>
      <c r="BC4391" s="95" t="s">
        <v>99</v>
      </c>
      <c r="BD4391" s="95" t="s">
        <v>100</v>
      </c>
      <c r="BE4391" s="95" t="s">
        <v>61</v>
      </c>
      <c r="BF4391" s="95" t="s">
        <v>119</v>
      </c>
      <c r="BG4391" s="95" t="s">
        <v>101</v>
      </c>
    </row>
    <row r="4392" s="86" customFormat="1" ht="19" customHeight="1" spans="1:59">
      <c r="A4392" s="95" t="s">
        <v>62</v>
      </c>
      <c r="B4392" s="95" t="s">
        <v>63</v>
      </c>
      <c r="C4392" s="95" t="s">
        <v>600</v>
      </c>
      <c r="D4392" s="95" t="s">
        <v>601</v>
      </c>
      <c r="E4392" s="95" t="s">
        <v>37823</v>
      </c>
      <c r="F4392" s="95" t="s">
        <v>37824</v>
      </c>
      <c r="G4392" s="95" t="s">
        <v>3222</v>
      </c>
      <c r="H4392" s="95" t="s">
        <v>1571</v>
      </c>
      <c r="I4392" s="95" t="s">
        <v>37825</v>
      </c>
      <c r="J4392" s="95" t="s">
        <v>37826</v>
      </c>
      <c r="K4392" s="95" t="s">
        <v>37827</v>
      </c>
      <c r="L4392" s="95" t="s">
        <v>73</v>
      </c>
      <c r="M4392" s="95" t="s">
        <v>12421</v>
      </c>
      <c r="N4392" s="95" t="s">
        <v>2015</v>
      </c>
      <c r="O4392" s="95" t="s">
        <v>949</v>
      </c>
      <c r="P4392" s="95" t="s">
        <v>950</v>
      </c>
      <c r="Q4392" s="95" t="s">
        <v>257</v>
      </c>
      <c r="R4392" s="95" t="s">
        <v>951</v>
      </c>
      <c r="S4392" s="95" t="s">
        <v>37828</v>
      </c>
      <c r="T4392" s="95" t="s">
        <v>380</v>
      </c>
      <c r="U4392" s="96">
        <v>0</v>
      </c>
      <c r="V4392" s="96">
        <v>12019</v>
      </c>
      <c r="W4392" s="96">
        <v>6400</v>
      </c>
      <c r="X4392" s="96">
        <v>6400</v>
      </c>
      <c r="Y4392" s="95" t="s">
        <v>143</v>
      </c>
      <c r="Z4392" s="95" t="s">
        <v>25689</v>
      </c>
      <c r="AA4392" s="95" t="s">
        <v>84</v>
      </c>
      <c r="AB4392" s="95" t="s">
        <v>37829</v>
      </c>
      <c r="AC4392" s="95" t="s">
        <v>26031</v>
      </c>
      <c r="AD4392" s="95" t="s">
        <v>87</v>
      </c>
      <c r="AE4392" s="95" t="s">
        <v>61</v>
      </c>
      <c r="AF4392" s="95" t="s">
        <v>61</v>
      </c>
      <c r="AG4392" s="95" t="s">
        <v>89</v>
      </c>
      <c r="AH4392" s="95" t="s">
        <v>89</v>
      </c>
      <c r="AI4392" s="95" t="s">
        <v>88</v>
      </c>
      <c r="AJ4392" s="95" t="s">
        <v>89</v>
      </c>
      <c r="AK4392" s="95" t="s">
        <v>89</v>
      </c>
      <c r="AL4392" s="95" t="s">
        <v>89</v>
      </c>
      <c r="AM4392" s="95" t="s">
        <v>89</v>
      </c>
      <c r="AN4392" s="95" t="s">
        <v>89</v>
      </c>
      <c r="AO4392" s="95" t="s">
        <v>89</v>
      </c>
      <c r="AP4392" s="95" t="s">
        <v>89</v>
      </c>
      <c r="AQ4392" s="95" t="s">
        <v>90</v>
      </c>
      <c r="AR4392" s="95" t="s">
        <v>90</v>
      </c>
      <c r="AS4392" s="95" t="s">
        <v>25691</v>
      </c>
      <c r="AT4392" s="95" t="s">
        <v>92</v>
      </c>
      <c r="AU4392" s="95" t="s">
        <v>92</v>
      </c>
      <c r="AV4392" s="95" t="s">
        <v>93</v>
      </c>
      <c r="AW4392" s="95" t="s">
        <v>37830</v>
      </c>
      <c r="AX4392" s="95" t="s">
        <v>37831</v>
      </c>
      <c r="AY4392" s="95" t="s">
        <v>37832</v>
      </c>
      <c r="AZ4392" s="95" t="s">
        <v>37831</v>
      </c>
      <c r="BA4392" s="95" t="s">
        <v>97</v>
      </c>
      <c r="BB4392" s="95" t="s">
        <v>37833</v>
      </c>
      <c r="BC4392" s="95" t="s">
        <v>99</v>
      </c>
      <c r="BD4392" s="95" t="s">
        <v>150</v>
      </c>
      <c r="BE4392" s="95" t="s">
        <v>61</v>
      </c>
      <c r="BF4392" s="95" t="s">
        <v>380</v>
      </c>
      <c r="BG4392" s="95" t="s">
        <v>101</v>
      </c>
    </row>
    <row r="4393" s="86" customFormat="1" ht="19" customHeight="1" spans="1:59">
      <c r="A4393" s="95" t="s">
        <v>267</v>
      </c>
      <c r="B4393" s="95" t="s">
        <v>268</v>
      </c>
      <c r="C4393" s="95" t="s">
        <v>709</v>
      </c>
      <c r="D4393" s="95" t="s">
        <v>710</v>
      </c>
      <c r="E4393" s="95" t="s">
        <v>24962</v>
      </c>
      <c r="F4393" s="95" t="s">
        <v>24963</v>
      </c>
      <c r="G4393" s="95" t="s">
        <v>287</v>
      </c>
      <c r="H4393" s="95" t="s">
        <v>109</v>
      </c>
      <c r="I4393" s="95" t="s">
        <v>24964</v>
      </c>
      <c r="J4393" s="95" t="s">
        <v>24965</v>
      </c>
      <c r="K4393" s="95" t="s">
        <v>24966</v>
      </c>
      <c r="L4393" s="95" t="s">
        <v>73</v>
      </c>
      <c r="M4393" s="95" t="s">
        <v>341</v>
      </c>
      <c r="N4393" s="95" t="s">
        <v>2206</v>
      </c>
      <c r="O4393" s="95" t="s">
        <v>1537</v>
      </c>
      <c r="P4393" s="95" t="s">
        <v>1538</v>
      </c>
      <c r="Q4393" s="95" t="s">
        <v>2425</v>
      </c>
      <c r="R4393" s="95" t="s">
        <v>2426</v>
      </c>
      <c r="S4393" s="95" t="s">
        <v>24967</v>
      </c>
      <c r="T4393" s="95" t="s">
        <v>119</v>
      </c>
      <c r="U4393" s="96">
        <v>0</v>
      </c>
      <c r="V4393" s="96">
        <v>8355</v>
      </c>
      <c r="W4393" s="96">
        <v>6000</v>
      </c>
      <c r="X4393" s="96">
        <v>3000</v>
      </c>
      <c r="Y4393" s="95" t="s">
        <v>82</v>
      </c>
      <c r="Z4393" s="95" t="s">
        <v>25689</v>
      </c>
      <c r="AA4393" s="95" t="s">
        <v>84</v>
      </c>
      <c r="AB4393" s="95" t="s">
        <v>24968</v>
      </c>
      <c r="AC4393" s="95" t="s">
        <v>8465</v>
      </c>
      <c r="AD4393" s="95" t="s">
        <v>87</v>
      </c>
      <c r="AE4393" s="95" t="s">
        <v>61</v>
      </c>
      <c r="AF4393" s="95" t="s">
        <v>61</v>
      </c>
      <c r="AG4393" s="95" t="s">
        <v>89</v>
      </c>
      <c r="AH4393" s="95" t="s">
        <v>89</v>
      </c>
      <c r="AI4393" s="95" t="s">
        <v>89</v>
      </c>
      <c r="AJ4393" s="95" t="s">
        <v>88</v>
      </c>
      <c r="AK4393" s="95" t="s">
        <v>89</v>
      </c>
      <c r="AL4393" s="95" t="s">
        <v>89</v>
      </c>
      <c r="AM4393" s="95" t="s">
        <v>88</v>
      </c>
      <c r="AN4393" s="95" t="s">
        <v>88</v>
      </c>
      <c r="AO4393" s="95" t="s">
        <v>88</v>
      </c>
      <c r="AP4393" s="95" t="s">
        <v>89</v>
      </c>
      <c r="AQ4393" s="95" t="s">
        <v>90</v>
      </c>
      <c r="AR4393" s="95" t="s">
        <v>90</v>
      </c>
      <c r="AS4393" s="95" t="s">
        <v>25691</v>
      </c>
      <c r="AT4393" s="95" t="s">
        <v>92</v>
      </c>
      <c r="AU4393" s="95" t="s">
        <v>92</v>
      </c>
      <c r="AV4393" s="95" t="s">
        <v>93</v>
      </c>
      <c r="AW4393" s="95" t="s">
        <v>24969</v>
      </c>
      <c r="AX4393" s="95" t="s">
        <v>37834</v>
      </c>
      <c r="AY4393" s="95" t="s">
        <v>24971</v>
      </c>
      <c r="AZ4393" s="95" t="s">
        <v>37834</v>
      </c>
      <c r="BA4393" s="95" t="s">
        <v>97</v>
      </c>
      <c r="BB4393" s="95" t="s">
        <v>24972</v>
      </c>
      <c r="BC4393" s="95" t="s">
        <v>99</v>
      </c>
      <c r="BD4393" s="95" t="s">
        <v>100</v>
      </c>
      <c r="BE4393" s="95" t="s">
        <v>61</v>
      </c>
      <c r="BF4393" s="95" t="s">
        <v>119</v>
      </c>
      <c r="BG4393" s="95" t="s">
        <v>101</v>
      </c>
    </row>
    <row r="4394" s="86" customFormat="1" ht="19" customHeight="1" spans="1:59">
      <c r="A4394" s="95" t="s">
        <v>458</v>
      </c>
      <c r="B4394" s="95" t="s">
        <v>459</v>
      </c>
      <c r="C4394" s="95" t="s">
        <v>1077</v>
      </c>
      <c r="D4394" s="95" t="s">
        <v>1078</v>
      </c>
      <c r="E4394" s="95" t="s">
        <v>37835</v>
      </c>
      <c r="F4394" s="95" t="s">
        <v>8443</v>
      </c>
      <c r="G4394" s="95" t="s">
        <v>5570</v>
      </c>
      <c r="H4394" s="95" t="s">
        <v>1299</v>
      </c>
      <c r="I4394" s="95" t="s">
        <v>37836</v>
      </c>
      <c r="J4394" s="95" t="s">
        <v>37837</v>
      </c>
      <c r="K4394" s="95" t="s">
        <v>37838</v>
      </c>
      <c r="L4394" s="95" t="s">
        <v>73</v>
      </c>
      <c r="M4394" s="95" t="s">
        <v>526</v>
      </c>
      <c r="N4394" s="95" t="s">
        <v>33779</v>
      </c>
      <c r="O4394" s="95" t="s">
        <v>1726</v>
      </c>
      <c r="P4394" s="95" t="s">
        <v>1727</v>
      </c>
      <c r="Q4394" s="95" t="s">
        <v>3670</v>
      </c>
      <c r="R4394" s="95" t="s">
        <v>3671</v>
      </c>
      <c r="S4394" s="95" t="s">
        <v>37839</v>
      </c>
      <c r="T4394" s="95" t="s">
        <v>380</v>
      </c>
      <c r="U4394" s="96">
        <v>0</v>
      </c>
      <c r="V4394" s="96">
        <v>70000</v>
      </c>
      <c r="W4394" s="96">
        <v>42000</v>
      </c>
      <c r="X4394" s="96">
        <v>10000</v>
      </c>
      <c r="Y4394" s="95" t="s">
        <v>82</v>
      </c>
      <c r="Z4394" s="95" t="s">
        <v>25689</v>
      </c>
      <c r="AA4394" s="95" t="s">
        <v>84</v>
      </c>
      <c r="AB4394" s="95" t="s">
        <v>8443</v>
      </c>
      <c r="AC4394" s="95" t="s">
        <v>4869</v>
      </c>
      <c r="AD4394" s="95" t="s">
        <v>87</v>
      </c>
      <c r="AE4394" s="95" t="s">
        <v>61</v>
      </c>
      <c r="AF4394" s="95" t="s">
        <v>61</v>
      </c>
      <c r="AG4394" s="95" t="s">
        <v>89</v>
      </c>
      <c r="AH4394" s="95" t="s">
        <v>89</v>
      </c>
      <c r="AI4394" s="95" t="s">
        <v>89</v>
      </c>
      <c r="AJ4394" s="95" t="s">
        <v>88</v>
      </c>
      <c r="AK4394" s="95" t="s">
        <v>89</v>
      </c>
      <c r="AL4394" s="95" t="s">
        <v>88</v>
      </c>
      <c r="AM4394" s="95" t="s">
        <v>88</v>
      </c>
      <c r="AN4394" s="95" t="s">
        <v>88</v>
      </c>
      <c r="AO4394" s="95" t="s">
        <v>88</v>
      </c>
      <c r="AP4394" s="95" t="s">
        <v>89</v>
      </c>
      <c r="AQ4394" s="95" t="s">
        <v>90</v>
      </c>
      <c r="AR4394" s="95" t="s">
        <v>90</v>
      </c>
      <c r="AS4394" s="95" t="s">
        <v>25691</v>
      </c>
      <c r="AT4394" s="95" t="s">
        <v>92</v>
      </c>
      <c r="AU4394" s="95" t="s">
        <v>92</v>
      </c>
      <c r="AV4394" s="95" t="s">
        <v>93</v>
      </c>
      <c r="AW4394" s="95" t="s">
        <v>37840</v>
      </c>
      <c r="AX4394" s="95" t="s">
        <v>37841</v>
      </c>
      <c r="AY4394" s="95" t="s">
        <v>37842</v>
      </c>
      <c r="AZ4394" s="95" t="s">
        <v>37841</v>
      </c>
      <c r="BA4394" s="95" t="s">
        <v>97</v>
      </c>
      <c r="BB4394" s="95" t="s">
        <v>37843</v>
      </c>
      <c r="BC4394" s="95" t="s">
        <v>99</v>
      </c>
      <c r="BD4394" s="95" t="s">
        <v>100</v>
      </c>
      <c r="BE4394" s="95" t="s">
        <v>61</v>
      </c>
      <c r="BF4394" s="95" t="s">
        <v>380</v>
      </c>
      <c r="BG4394" s="95" t="s">
        <v>101</v>
      </c>
    </row>
    <row r="4395" s="86" customFormat="1" ht="19" customHeight="1" spans="1:59">
      <c r="A4395" s="95" t="s">
        <v>1564</v>
      </c>
      <c r="B4395" s="95" t="s">
        <v>1565</v>
      </c>
      <c r="C4395" s="95" t="s">
        <v>37844</v>
      </c>
      <c r="D4395" s="95" t="s">
        <v>37845</v>
      </c>
      <c r="E4395" s="95" t="s">
        <v>37846</v>
      </c>
      <c r="F4395" s="95" t="s">
        <v>37847</v>
      </c>
      <c r="G4395" s="95" t="s">
        <v>1890</v>
      </c>
      <c r="H4395" s="95" t="s">
        <v>109</v>
      </c>
      <c r="I4395" s="95" t="s">
        <v>37848</v>
      </c>
      <c r="J4395" s="95" t="s">
        <v>37849</v>
      </c>
      <c r="K4395" s="95" t="s">
        <v>37850</v>
      </c>
      <c r="L4395" s="95" t="s">
        <v>73</v>
      </c>
      <c r="M4395" s="95" t="s">
        <v>2014</v>
      </c>
      <c r="N4395" s="95" t="s">
        <v>4303</v>
      </c>
      <c r="O4395" s="95" t="s">
        <v>186</v>
      </c>
      <c r="P4395" s="95" t="s">
        <v>187</v>
      </c>
      <c r="Q4395" s="95" t="s">
        <v>188</v>
      </c>
      <c r="R4395" s="95" t="s">
        <v>187</v>
      </c>
      <c r="S4395" s="95" t="s">
        <v>37851</v>
      </c>
      <c r="T4395" s="95" t="s">
        <v>380</v>
      </c>
      <c r="U4395" s="96">
        <v>0</v>
      </c>
      <c r="V4395" s="96">
        <v>3906</v>
      </c>
      <c r="W4395" s="96">
        <v>3100</v>
      </c>
      <c r="X4395" s="96">
        <v>1450</v>
      </c>
      <c r="Y4395" s="95" t="s">
        <v>82</v>
      </c>
      <c r="Z4395" s="95" t="s">
        <v>25689</v>
      </c>
      <c r="AA4395" s="95" t="s">
        <v>84</v>
      </c>
      <c r="AB4395" s="95" t="s">
        <v>37847</v>
      </c>
      <c r="AC4395" s="95" t="s">
        <v>25690</v>
      </c>
      <c r="AD4395" s="95" t="s">
        <v>87</v>
      </c>
      <c r="AE4395" s="95" t="s">
        <v>61</v>
      </c>
      <c r="AF4395" s="95" t="s">
        <v>61</v>
      </c>
      <c r="AG4395" s="95" t="s">
        <v>89</v>
      </c>
      <c r="AH4395" s="95" t="s">
        <v>88</v>
      </c>
      <c r="AI4395" s="95" t="s">
        <v>88</v>
      </c>
      <c r="AJ4395" s="95" t="s">
        <v>88</v>
      </c>
      <c r="AK4395" s="95" t="s">
        <v>88</v>
      </c>
      <c r="AL4395" s="95" t="s">
        <v>88</v>
      </c>
      <c r="AM4395" s="95" t="s">
        <v>88</v>
      </c>
      <c r="AN4395" s="95" t="s">
        <v>88</v>
      </c>
      <c r="AO4395" s="95" t="s">
        <v>88</v>
      </c>
      <c r="AP4395" s="95" t="s">
        <v>89</v>
      </c>
      <c r="AQ4395" s="95" t="s">
        <v>90</v>
      </c>
      <c r="AR4395" s="95" t="s">
        <v>90</v>
      </c>
      <c r="AS4395" s="95" t="s">
        <v>25691</v>
      </c>
      <c r="AT4395" s="95" t="s">
        <v>92</v>
      </c>
      <c r="AU4395" s="95" t="s">
        <v>92</v>
      </c>
      <c r="AV4395" s="95" t="s">
        <v>93</v>
      </c>
      <c r="AW4395" s="95" t="s">
        <v>37852</v>
      </c>
      <c r="AX4395" s="95" t="s">
        <v>37853</v>
      </c>
      <c r="AY4395" s="95" t="s">
        <v>14563</v>
      </c>
      <c r="AZ4395" s="95" t="s">
        <v>37853</v>
      </c>
      <c r="BA4395" s="95" t="s">
        <v>97</v>
      </c>
      <c r="BB4395" s="95" t="s">
        <v>37854</v>
      </c>
      <c r="BC4395" s="95" t="s">
        <v>99</v>
      </c>
      <c r="BD4395" s="95" t="s">
        <v>100</v>
      </c>
      <c r="BE4395" s="95" t="s">
        <v>61</v>
      </c>
      <c r="BF4395" s="95" t="s">
        <v>380</v>
      </c>
      <c r="BG4395" s="95" t="s">
        <v>101</v>
      </c>
    </row>
    <row r="4396" s="86" customFormat="1" ht="19" customHeight="1" spans="1:59">
      <c r="A4396" s="95" t="s">
        <v>302</v>
      </c>
      <c r="B4396" s="95" t="s">
        <v>303</v>
      </c>
      <c r="C4396" s="95" t="s">
        <v>2529</v>
      </c>
      <c r="D4396" s="95" t="s">
        <v>2530</v>
      </c>
      <c r="E4396" s="95" t="s">
        <v>5516</v>
      </c>
      <c r="F4396" s="95" t="s">
        <v>19202</v>
      </c>
      <c r="G4396" s="95" t="s">
        <v>3539</v>
      </c>
      <c r="H4396" s="95" t="s">
        <v>1299</v>
      </c>
      <c r="I4396" s="95" t="s">
        <v>37855</v>
      </c>
      <c r="J4396" s="95" t="s">
        <v>37856</v>
      </c>
      <c r="K4396" s="95" t="s">
        <v>37857</v>
      </c>
      <c r="L4396" s="95" t="s">
        <v>73</v>
      </c>
      <c r="M4396" s="95" t="s">
        <v>2014</v>
      </c>
      <c r="N4396" s="95" t="s">
        <v>2954</v>
      </c>
      <c r="O4396" s="95" t="s">
        <v>1304</v>
      </c>
      <c r="P4396" s="95" t="s">
        <v>1305</v>
      </c>
      <c r="Q4396" s="95" t="s">
        <v>1715</v>
      </c>
      <c r="R4396" s="95" t="s">
        <v>1716</v>
      </c>
      <c r="S4396" s="95" t="s">
        <v>37858</v>
      </c>
      <c r="T4396" s="95" t="s">
        <v>119</v>
      </c>
      <c r="U4396" s="96">
        <v>0</v>
      </c>
      <c r="V4396" s="96">
        <v>30000</v>
      </c>
      <c r="W4396" s="96">
        <v>15000</v>
      </c>
      <c r="X4396" s="96">
        <v>5000</v>
      </c>
      <c r="Y4396" s="95" t="s">
        <v>82</v>
      </c>
      <c r="Z4396" s="95" t="s">
        <v>25689</v>
      </c>
      <c r="AA4396" s="95" t="s">
        <v>84</v>
      </c>
      <c r="AB4396" s="95" t="s">
        <v>5523</v>
      </c>
      <c r="AC4396" s="95" t="s">
        <v>26031</v>
      </c>
      <c r="AD4396" s="95" t="s">
        <v>87</v>
      </c>
      <c r="AE4396" s="95" t="s">
        <v>61</v>
      </c>
      <c r="AF4396" s="95" t="s">
        <v>61</v>
      </c>
      <c r="AG4396" s="95" t="s">
        <v>89</v>
      </c>
      <c r="AH4396" s="95" t="s">
        <v>89</v>
      </c>
      <c r="AI4396" s="95" t="s">
        <v>89</v>
      </c>
      <c r="AJ4396" s="95" t="s">
        <v>89</v>
      </c>
      <c r="AK4396" s="95" t="s">
        <v>89</v>
      </c>
      <c r="AL4396" s="95" t="s">
        <v>89</v>
      </c>
      <c r="AM4396" s="95" t="s">
        <v>89</v>
      </c>
      <c r="AN4396" s="95" t="s">
        <v>89</v>
      </c>
      <c r="AO4396" s="95" t="s">
        <v>89</v>
      </c>
      <c r="AP4396" s="95" t="s">
        <v>89</v>
      </c>
      <c r="AQ4396" s="95" t="s">
        <v>90</v>
      </c>
      <c r="AR4396" s="95" t="s">
        <v>90</v>
      </c>
      <c r="AS4396" s="95" t="s">
        <v>25691</v>
      </c>
      <c r="AT4396" s="95" t="s">
        <v>92</v>
      </c>
      <c r="AU4396" s="95" t="s">
        <v>92</v>
      </c>
      <c r="AV4396" s="95" t="s">
        <v>93</v>
      </c>
      <c r="AW4396" s="95" t="s">
        <v>5525</v>
      </c>
      <c r="AX4396" s="95" t="s">
        <v>37859</v>
      </c>
      <c r="AY4396" s="95" t="s">
        <v>3116</v>
      </c>
      <c r="AZ4396" s="95" t="s">
        <v>37859</v>
      </c>
      <c r="BA4396" s="95" t="s">
        <v>97</v>
      </c>
      <c r="BB4396" s="95" t="s">
        <v>37860</v>
      </c>
      <c r="BC4396" s="95" t="s">
        <v>99</v>
      </c>
      <c r="BD4396" s="95" t="s">
        <v>100</v>
      </c>
      <c r="BE4396" s="95" t="s">
        <v>61</v>
      </c>
      <c r="BF4396" s="95" t="s">
        <v>119</v>
      </c>
      <c r="BG4396" s="95" t="s">
        <v>101</v>
      </c>
    </row>
    <row r="4397" s="86" customFormat="1" ht="19" customHeight="1" spans="1:59">
      <c r="A4397" s="95" t="s">
        <v>2742</v>
      </c>
      <c r="B4397" s="95" t="s">
        <v>2743</v>
      </c>
      <c r="C4397" s="95" t="s">
        <v>3234</v>
      </c>
      <c r="D4397" s="95" t="s">
        <v>3235</v>
      </c>
      <c r="E4397" s="95" t="s">
        <v>37861</v>
      </c>
      <c r="F4397" s="95" t="s">
        <v>24847</v>
      </c>
      <c r="G4397" s="95" t="s">
        <v>21121</v>
      </c>
      <c r="H4397" s="95" t="s">
        <v>69</v>
      </c>
      <c r="I4397" s="95" t="s">
        <v>37862</v>
      </c>
      <c r="J4397" s="95" t="s">
        <v>37863</v>
      </c>
      <c r="K4397" s="95" t="s">
        <v>37864</v>
      </c>
      <c r="L4397" s="95" t="s">
        <v>73</v>
      </c>
      <c r="M4397" s="95" t="s">
        <v>37865</v>
      </c>
      <c r="N4397" s="95" t="s">
        <v>37866</v>
      </c>
      <c r="O4397" s="95" t="s">
        <v>76</v>
      </c>
      <c r="P4397" s="95" t="s">
        <v>77</v>
      </c>
      <c r="Q4397" s="95" t="s">
        <v>78</v>
      </c>
      <c r="R4397" s="95" t="s">
        <v>79</v>
      </c>
      <c r="S4397" s="95" t="s">
        <v>37867</v>
      </c>
      <c r="T4397" s="95" t="s">
        <v>328</v>
      </c>
      <c r="U4397" s="96">
        <v>0</v>
      </c>
      <c r="V4397" s="96">
        <v>14286</v>
      </c>
      <c r="W4397" s="96">
        <v>8900</v>
      </c>
      <c r="X4397" s="96">
        <v>8900</v>
      </c>
      <c r="Y4397" s="95" t="s">
        <v>82</v>
      </c>
      <c r="Z4397" s="95" t="s">
        <v>25689</v>
      </c>
      <c r="AA4397" s="95" t="s">
        <v>84</v>
      </c>
      <c r="AB4397" s="95" t="s">
        <v>37868</v>
      </c>
      <c r="AC4397" s="95" t="s">
        <v>17285</v>
      </c>
      <c r="AD4397" s="95" t="s">
        <v>87</v>
      </c>
      <c r="AE4397" s="95" t="s">
        <v>61</v>
      </c>
      <c r="AF4397" s="95" t="s">
        <v>61</v>
      </c>
      <c r="AG4397" s="95" t="s">
        <v>88</v>
      </c>
      <c r="AH4397" s="95" t="s">
        <v>89</v>
      </c>
      <c r="AI4397" s="95" t="s">
        <v>88</v>
      </c>
      <c r="AJ4397" s="95" t="s">
        <v>88</v>
      </c>
      <c r="AK4397" s="95" t="s">
        <v>88</v>
      </c>
      <c r="AL4397" s="95" t="s">
        <v>88</v>
      </c>
      <c r="AM4397" s="95" t="s">
        <v>88</v>
      </c>
      <c r="AN4397" s="95" t="s">
        <v>88</v>
      </c>
      <c r="AO4397" s="95" t="s">
        <v>88</v>
      </c>
      <c r="AP4397" s="95" t="s">
        <v>89</v>
      </c>
      <c r="AQ4397" s="95" t="s">
        <v>90</v>
      </c>
      <c r="AR4397" s="95" t="s">
        <v>90</v>
      </c>
      <c r="AS4397" s="95" t="s">
        <v>25691</v>
      </c>
      <c r="AT4397" s="95" t="s">
        <v>92</v>
      </c>
      <c r="AU4397" s="95" t="s">
        <v>92</v>
      </c>
      <c r="AV4397" s="95" t="s">
        <v>93</v>
      </c>
      <c r="AW4397" s="95" t="s">
        <v>37869</v>
      </c>
      <c r="AX4397" s="95" t="s">
        <v>37870</v>
      </c>
      <c r="AY4397" s="95" t="s">
        <v>37871</v>
      </c>
      <c r="AZ4397" s="95" t="s">
        <v>37870</v>
      </c>
      <c r="BA4397" s="95" t="s">
        <v>97</v>
      </c>
      <c r="BB4397" s="95" t="s">
        <v>37872</v>
      </c>
      <c r="BC4397" s="95" t="s">
        <v>99</v>
      </c>
      <c r="BD4397" s="95" t="s">
        <v>100</v>
      </c>
      <c r="BE4397" s="95" t="s">
        <v>61</v>
      </c>
      <c r="BF4397" s="95" t="s">
        <v>328</v>
      </c>
      <c r="BG4397" s="95" t="s">
        <v>101</v>
      </c>
    </row>
    <row r="4398" s="86" customFormat="1" ht="19" customHeight="1" spans="1:59">
      <c r="A4398" s="95" t="s">
        <v>694</v>
      </c>
      <c r="B4398" s="95" t="s">
        <v>695</v>
      </c>
      <c r="C4398" s="95" t="s">
        <v>1185</v>
      </c>
      <c r="D4398" s="95" t="s">
        <v>1186</v>
      </c>
      <c r="E4398" s="95" t="s">
        <v>10408</v>
      </c>
      <c r="F4398" s="95" t="s">
        <v>25644</v>
      </c>
      <c r="G4398" s="95" t="s">
        <v>14827</v>
      </c>
      <c r="H4398" s="95" t="s">
        <v>5013</v>
      </c>
      <c r="I4398" s="95" t="s">
        <v>37873</v>
      </c>
      <c r="J4398" s="95" t="s">
        <v>37874</v>
      </c>
      <c r="K4398" s="95" t="s">
        <v>37875</v>
      </c>
      <c r="L4398" s="95" t="s">
        <v>73</v>
      </c>
      <c r="M4398" s="95" t="s">
        <v>1526</v>
      </c>
      <c r="N4398" s="95" t="s">
        <v>10441</v>
      </c>
      <c r="O4398" s="95" t="s">
        <v>21599</v>
      </c>
      <c r="P4398" s="95" t="s">
        <v>21600</v>
      </c>
      <c r="Q4398" s="95" t="s">
        <v>5017</v>
      </c>
      <c r="R4398" s="95" t="s">
        <v>5018</v>
      </c>
      <c r="S4398" s="95" t="s">
        <v>37876</v>
      </c>
      <c r="T4398" s="95" t="s">
        <v>380</v>
      </c>
      <c r="U4398" s="96">
        <v>0</v>
      </c>
      <c r="V4398" s="96">
        <v>30000</v>
      </c>
      <c r="W4398" s="96">
        <v>24000</v>
      </c>
      <c r="X4398" s="96">
        <v>12000</v>
      </c>
      <c r="Y4398" s="95" t="s">
        <v>82</v>
      </c>
      <c r="Z4398" s="95" t="s">
        <v>25689</v>
      </c>
      <c r="AA4398" s="95" t="s">
        <v>84</v>
      </c>
      <c r="AB4398" s="95" t="s">
        <v>10416</v>
      </c>
      <c r="AC4398" s="95" t="s">
        <v>25849</v>
      </c>
      <c r="AD4398" s="95" t="s">
        <v>87</v>
      </c>
      <c r="AE4398" s="95" t="s">
        <v>61</v>
      </c>
      <c r="AF4398" s="95" t="s">
        <v>37877</v>
      </c>
      <c r="AG4398" s="95" t="s">
        <v>89</v>
      </c>
      <c r="AH4398" s="95" t="s">
        <v>89</v>
      </c>
      <c r="AI4398" s="95" t="s">
        <v>88</v>
      </c>
      <c r="AJ4398" s="95" t="s">
        <v>88</v>
      </c>
      <c r="AK4398" s="95" t="s">
        <v>88</v>
      </c>
      <c r="AL4398" s="95" t="s">
        <v>88</v>
      </c>
      <c r="AM4398" s="95" t="s">
        <v>88</v>
      </c>
      <c r="AN4398" s="95" t="s">
        <v>88</v>
      </c>
      <c r="AO4398" s="95" t="s">
        <v>88</v>
      </c>
      <c r="AP4398" s="95" t="s">
        <v>89</v>
      </c>
      <c r="AQ4398" s="95" t="s">
        <v>90</v>
      </c>
      <c r="AR4398" s="95" t="s">
        <v>90</v>
      </c>
      <c r="AS4398" s="95" t="s">
        <v>25691</v>
      </c>
      <c r="AT4398" s="95" t="s">
        <v>92</v>
      </c>
      <c r="AU4398" s="95" t="s">
        <v>92</v>
      </c>
      <c r="AV4398" s="95" t="s">
        <v>93</v>
      </c>
      <c r="AW4398" s="95" t="s">
        <v>10417</v>
      </c>
      <c r="AX4398" s="95" t="s">
        <v>37878</v>
      </c>
      <c r="AY4398" s="95" t="s">
        <v>10419</v>
      </c>
      <c r="AZ4398" s="95" t="s">
        <v>37878</v>
      </c>
      <c r="BA4398" s="95" t="s">
        <v>97</v>
      </c>
      <c r="BB4398" s="95" t="s">
        <v>37879</v>
      </c>
      <c r="BC4398" s="95" t="s">
        <v>99</v>
      </c>
      <c r="BD4398" s="95" t="s">
        <v>100</v>
      </c>
      <c r="BE4398" s="95" t="s">
        <v>61</v>
      </c>
      <c r="BF4398" s="95" t="s">
        <v>380</v>
      </c>
      <c r="BG4398" s="95" t="s">
        <v>101</v>
      </c>
    </row>
    <row r="4399" s="86" customFormat="1" ht="19" customHeight="1" spans="1:59">
      <c r="A4399" s="95" t="s">
        <v>226</v>
      </c>
      <c r="B4399" s="95" t="s">
        <v>227</v>
      </c>
      <c r="C4399" s="95" t="s">
        <v>334</v>
      </c>
      <c r="D4399" s="95" t="s">
        <v>335</v>
      </c>
      <c r="E4399" s="95" t="s">
        <v>21467</v>
      </c>
      <c r="F4399" s="95" t="s">
        <v>21468</v>
      </c>
      <c r="G4399" s="95" t="s">
        <v>368</v>
      </c>
      <c r="H4399" s="95" t="s">
        <v>369</v>
      </c>
      <c r="I4399" s="95" t="s">
        <v>37880</v>
      </c>
      <c r="J4399" s="95" t="s">
        <v>37881</v>
      </c>
      <c r="K4399" s="95" t="s">
        <v>37882</v>
      </c>
      <c r="L4399" s="95" t="s">
        <v>73</v>
      </c>
      <c r="M4399" s="95" t="s">
        <v>2014</v>
      </c>
      <c r="N4399" s="95" t="s">
        <v>326</v>
      </c>
      <c r="O4399" s="95" t="s">
        <v>1739</v>
      </c>
      <c r="P4399" s="95" t="s">
        <v>1740</v>
      </c>
      <c r="Q4399" s="95" t="s">
        <v>377</v>
      </c>
      <c r="R4399" s="95" t="s">
        <v>378</v>
      </c>
      <c r="S4399" s="95" t="s">
        <v>37883</v>
      </c>
      <c r="T4399" s="95" t="s">
        <v>119</v>
      </c>
      <c r="U4399" s="96">
        <v>0</v>
      </c>
      <c r="V4399" s="96">
        <v>12000</v>
      </c>
      <c r="W4399" s="96">
        <v>9600</v>
      </c>
      <c r="X4399" s="96">
        <v>4800</v>
      </c>
      <c r="Y4399" s="95" t="s">
        <v>82</v>
      </c>
      <c r="Z4399" s="95" t="s">
        <v>25689</v>
      </c>
      <c r="AA4399" s="95" t="s">
        <v>84</v>
      </c>
      <c r="AB4399" s="95" t="s">
        <v>21474</v>
      </c>
      <c r="AC4399" s="95" t="s">
        <v>25690</v>
      </c>
      <c r="AD4399" s="95" t="s">
        <v>87</v>
      </c>
      <c r="AE4399" s="95" t="s">
        <v>61</v>
      </c>
      <c r="AF4399" s="95" t="s">
        <v>61</v>
      </c>
      <c r="AG4399" s="95" t="s">
        <v>89</v>
      </c>
      <c r="AH4399" s="95" t="s">
        <v>89</v>
      </c>
      <c r="AI4399" s="95" t="s">
        <v>88</v>
      </c>
      <c r="AJ4399" s="95" t="s">
        <v>88</v>
      </c>
      <c r="AK4399" s="95" t="s">
        <v>88</v>
      </c>
      <c r="AL4399" s="95" t="s">
        <v>88</v>
      </c>
      <c r="AM4399" s="95" t="s">
        <v>88</v>
      </c>
      <c r="AN4399" s="95" t="s">
        <v>88</v>
      </c>
      <c r="AO4399" s="95" t="s">
        <v>88</v>
      </c>
      <c r="AP4399" s="95" t="s">
        <v>89</v>
      </c>
      <c r="AQ4399" s="95" t="s">
        <v>90</v>
      </c>
      <c r="AR4399" s="95" t="s">
        <v>90</v>
      </c>
      <c r="AS4399" s="95" t="s">
        <v>25691</v>
      </c>
      <c r="AT4399" s="95" t="s">
        <v>92</v>
      </c>
      <c r="AU4399" s="95" t="s">
        <v>92</v>
      </c>
      <c r="AV4399" s="95" t="s">
        <v>93</v>
      </c>
      <c r="AW4399" s="95" t="s">
        <v>21475</v>
      </c>
      <c r="AX4399" s="95" t="s">
        <v>37884</v>
      </c>
      <c r="AY4399" s="95" t="s">
        <v>21477</v>
      </c>
      <c r="AZ4399" s="95" t="s">
        <v>37884</v>
      </c>
      <c r="BA4399" s="95" t="s">
        <v>97</v>
      </c>
      <c r="BB4399" s="95" t="s">
        <v>37885</v>
      </c>
      <c r="BC4399" s="95" t="s">
        <v>99</v>
      </c>
      <c r="BD4399" s="95" t="s">
        <v>100</v>
      </c>
      <c r="BE4399" s="95" t="s">
        <v>61</v>
      </c>
      <c r="BF4399" s="95" t="s">
        <v>119</v>
      </c>
      <c r="BG4399" s="95" t="s">
        <v>101</v>
      </c>
    </row>
    <row r="4400" s="86" customFormat="1" ht="19" customHeight="1" spans="1:59">
      <c r="A4400" s="95" t="s">
        <v>646</v>
      </c>
      <c r="B4400" s="95" t="s">
        <v>647</v>
      </c>
      <c r="C4400" s="95" t="s">
        <v>2304</v>
      </c>
      <c r="D4400" s="95" t="s">
        <v>2305</v>
      </c>
      <c r="E4400" s="95" t="s">
        <v>37886</v>
      </c>
      <c r="F4400" s="95" t="s">
        <v>37887</v>
      </c>
      <c r="G4400" s="95" t="s">
        <v>651</v>
      </c>
      <c r="H4400" s="95" t="s">
        <v>69</v>
      </c>
      <c r="I4400" s="95" t="s">
        <v>37888</v>
      </c>
      <c r="J4400" s="95" t="s">
        <v>37889</v>
      </c>
      <c r="K4400" s="95" t="s">
        <v>37890</v>
      </c>
      <c r="L4400" s="95" t="s">
        <v>73</v>
      </c>
      <c r="M4400" s="95" t="s">
        <v>4428</v>
      </c>
      <c r="N4400" s="95" t="s">
        <v>5390</v>
      </c>
      <c r="O4400" s="95" t="s">
        <v>76</v>
      </c>
      <c r="P4400" s="95" t="s">
        <v>77</v>
      </c>
      <c r="Q4400" s="95" t="s">
        <v>277</v>
      </c>
      <c r="R4400" s="95" t="s">
        <v>278</v>
      </c>
      <c r="S4400" s="95" t="s">
        <v>37891</v>
      </c>
      <c r="T4400" s="95" t="s">
        <v>280</v>
      </c>
      <c r="U4400" s="96">
        <v>0</v>
      </c>
      <c r="V4400" s="96">
        <v>5945</v>
      </c>
      <c r="W4400" s="96">
        <v>5600</v>
      </c>
      <c r="X4400" s="96">
        <v>5600</v>
      </c>
      <c r="Y4400" s="95" t="s">
        <v>82</v>
      </c>
      <c r="Z4400" s="95" t="s">
        <v>25689</v>
      </c>
      <c r="AA4400" s="95" t="s">
        <v>84</v>
      </c>
      <c r="AB4400" s="95" t="s">
        <v>37892</v>
      </c>
      <c r="AC4400" s="95" t="s">
        <v>25690</v>
      </c>
      <c r="AD4400" s="95" t="s">
        <v>87</v>
      </c>
      <c r="AE4400" s="95" t="s">
        <v>61</v>
      </c>
      <c r="AF4400" s="95" t="s">
        <v>61</v>
      </c>
      <c r="AG4400" s="95" t="s">
        <v>89</v>
      </c>
      <c r="AH4400" s="95" t="s">
        <v>88</v>
      </c>
      <c r="AI4400" s="95" t="s">
        <v>88</v>
      </c>
      <c r="AJ4400" s="95" t="s">
        <v>88</v>
      </c>
      <c r="AK4400" s="95" t="s">
        <v>88</v>
      </c>
      <c r="AL4400" s="95" t="s">
        <v>88</v>
      </c>
      <c r="AM4400" s="95" t="s">
        <v>88</v>
      </c>
      <c r="AN4400" s="95" t="s">
        <v>88</v>
      </c>
      <c r="AO4400" s="95" t="s">
        <v>88</v>
      </c>
      <c r="AP4400" s="95" t="s">
        <v>89</v>
      </c>
      <c r="AQ4400" s="95" t="s">
        <v>90</v>
      </c>
      <c r="AR4400" s="95" t="s">
        <v>90</v>
      </c>
      <c r="AS4400" s="95" t="s">
        <v>25691</v>
      </c>
      <c r="AT4400" s="95" t="s">
        <v>92</v>
      </c>
      <c r="AU4400" s="95" t="s">
        <v>92</v>
      </c>
      <c r="AV4400" s="95" t="s">
        <v>93</v>
      </c>
      <c r="AW4400" s="95" t="s">
        <v>37893</v>
      </c>
      <c r="AX4400" s="95" t="s">
        <v>37894</v>
      </c>
      <c r="AY4400" s="95" t="s">
        <v>37895</v>
      </c>
      <c r="AZ4400" s="95" t="s">
        <v>37894</v>
      </c>
      <c r="BA4400" s="95" t="s">
        <v>97</v>
      </c>
      <c r="BB4400" s="95" t="s">
        <v>37896</v>
      </c>
      <c r="BC4400" s="95" t="s">
        <v>99</v>
      </c>
      <c r="BD4400" s="95" t="s">
        <v>100</v>
      </c>
      <c r="BE4400" s="95" t="s">
        <v>61</v>
      </c>
      <c r="BF4400" s="95" t="s">
        <v>280</v>
      </c>
      <c r="BG4400" s="95" t="s">
        <v>101</v>
      </c>
    </row>
    <row r="4401" s="86" customFormat="1" ht="19" customHeight="1" spans="1:59">
      <c r="A4401" s="95" t="s">
        <v>2742</v>
      </c>
      <c r="B4401" s="95" t="s">
        <v>2743</v>
      </c>
      <c r="C4401" s="95" t="s">
        <v>9919</v>
      </c>
      <c r="D4401" s="95" t="s">
        <v>9920</v>
      </c>
      <c r="E4401" s="95" t="s">
        <v>21149</v>
      </c>
      <c r="F4401" s="95" t="s">
        <v>21150</v>
      </c>
      <c r="G4401" s="95" t="s">
        <v>21121</v>
      </c>
      <c r="H4401" s="95" t="s">
        <v>69</v>
      </c>
      <c r="I4401" s="95" t="s">
        <v>37897</v>
      </c>
      <c r="J4401" s="95" t="s">
        <v>37898</v>
      </c>
      <c r="K4401" s="95" t="s">
        <v>37899</v>
      </c>
      <c r="L4401" s="95" t="s">
        <v>73</v>
      </c>
      <c r="M4401" s="95" t="s">
        <v>1526</v>
      </c>
      <c r="N4401" s="95" t="s">
        <v>1276</v>
      </c>
      <c r="O4401" s="95" t="s">
        <v>76</v>
      </c>
      <c r="P4401" s="95" t="s">
        <v>77</v>
      </c>
      <c r="Q4401" s="95" t="s">
        <v>277</v>
      </c>
      <c r="R4401" s="95" t="s">
        <v>278</v>
      </c>
      <c r="S4401" s="95" t="s">
        <v>37900</v>
      </c>
      <c r="T4401" s="95" t="s">
        <v>328</v>
      </c>
      <c r="U4401" s="96">
        <v>0</v>
      </c>
      <c r="V4401" s="96">
        <v>6703.52</v>
      </c>
      <c r="W4401" s="96">
        <v>6469</v>
      </c>
      <c r="X4401" s="96">
        <v>6469</v>
      </c>
      <c r="Y4401" s="95" t="s">
        <v>82</v>
      </c>
      <c r="Z4401" s="95" t="s">
        <v>25689</v>
      </c>
      <c r="AA4401" s="95" t="s">
        <v>84</v>
      </c>
      <c r="AB4401" s="95" t="s">
        <v>21155</v>
      </c>
      <c r="AC4401" s="95" t="s">
        <v>25690</v>
      </c>
      <c r="AD4401" s="95" t="s">
        <v>87</v>
      </c>
      <c r="AE4401" s="95" t="s">
        <v>61</v>
      </c>
      <c r="AF4401" s="95" t="s">
        <v>61</v>
      </c>
      <c r="AG4401" s="95" t="s">
        <v>88</v>
      </c>
      <c r="AH4401" s="95" t="s">
        <v>88</v>
      </c>
      <c r="AI4401" s="95" t="s">
        <v>88</v>
      </c>
      <c r="AJ4401" s="95" t="s">
        <v>88</v>
      </c>
      <c r="AK4401" s="95" t="s">
        <v>88</v>
      </c>
      <c r="AL4401" s="95" t="s">
        <v>88</v>
      </c>
      <c r="AM4401" s="95" t="s">
        <v>88</v>
      </c>
      <c r="AN4401" s="95" t="s">
        <v>88</v>
      </c>
      <c r="AO4401" s="95" t="s">
        <v>88</v>
      </c>
      <c r="AP4401" s="95" t="s">
        <v>89</v>
      </c>
      <c r="AQ4401" s="95" t="s">
        <v>90</v>
      </c>
      <c r="AR4401" s="95" t="s">
        <v>90</v>
      </c>
      <c r="AS4401" s="95" t="s">
        <v>25691</v>
      </c>
      <c r="AT4401" s="95" t="s">
        <v>92</v>
      </c>
      <c r="AU4401" s="95" t="s">
        <v>92</v>
      </c>
      <c r="AV4401" s="95" t="s">
        <v>93</v>
      </c>
      <c r="AW4401" s="95" t="s">
        <v>21156</v>
      </c>
      <c r="AX4401" s="95" t="s">
        <v>37901</v>
      </c>
      <c r="AY4401" s="95" t="s">
        <v>21158</v>
      </c>
      <c r="AZ4401" s="95" t="s">
        <v>37901</v>
      </c>
      <c r="BA4401" s="95" t="s">
        <v>97</v>
      </c>
      <c r="BB4401" s="95" t="s">
        <v>37902</v>
      </c>
      <c r="BC4401" s="95" t="s">
        <v>99</v>
      </c>
      <c r="BD4401" s="95" t="s">
        <v>100</v>
      </c>
      <c r="BE4401" s="95" t="s">
        <v>61</v>
      </c>
      <c r="BF4401" s="95" t="s">
        <v>328</v>
      </c>
      <c r="BG4401" s="95" t="s">
        <v>101</v>
      </c>
    </row>
    <row r="4402" s="86" customFormat="1" ht="19" customHeight="1" spans="1:59">
      <c r="A4402" s="95" t="s">
        <v>174</v>
      </c>
      <c r="B4402" s="95" t="s">
        <v>175</v>
      </c>
      <c r="C4402" s="95" t="s">
        <v>889</v>
      </c>
      <c r="D4402" s="95" t="s">
        <v>890</v>
      </c>
      <c r="E4402" s="95" t="s">
        <v>21312</v>
      </c>
      <c r="F4402" s="95" t="s">
        <v>892</v>
      </c>
      <c r="G4402" s="95" t="s">
        <v>893</v>
      </c>
      <c r="H4402" s="95" t="s">
        <v>109</v>
      </c>
      <c r="I4402" s="95" t="s">
        <v>37903</v>
      </c>
      <c r="J4402" s="95" t="s">
        <v>37904</v>
      </c>
      <c r="K4402" s="95" t="s">
        <v>37905</v>
      </c>
      <c r="L4402" s="95" t="s">
        <v>73</v>
      </c>
      <c r="M4402" s="95" t="s">
        <v>6024</v>
      </c>
      <c r="N4402" s="95" t="s">
        <v>1964</v>
      </c>
      <c r="O4402" s="95" t="s">
        <v>881</v>
      </c>
      <c r="P4402" s="95" t="s">
        <v>882</v>
      </c>
      <c r="Q4402" s="95" t="s">
        <v>3691</v>
      </c>
      <c r="R4402" s="95" t="s">
        <v>3692</v>
      </c>
      <c r="S4402" s="95" t="s">
        <v>37906</v>
      </c>
      <c r="T4402" s="95" t="s">
        <v>380</v>
      </c>
      <c r="U4402" s="96">
        <v>0</v>
      </c>
      <c r="V4402" s="96">
        <v>5940</v>
      </c>
      <c r="W4402" s="96">
        <v>3400</v>
      </c>
      <c r="X4402" s="96">
        <v>2400</v>
      </c>
      <c r="Y4402" s="95" t="s">
        <v>82</v>
      </c>
      <c r="Z4402" s="95" t="s">
        <v>25689</v>
      </c>
      <c r="AA4402" s="95" t="s">
        <v>84</v>
      </c>
      <c r="AB4402" s="95" t="s">
        <v>892</v>
      </c>
      <c r="AC4402" s="95" t="s">
        <v>25690</v>
      </c>
      <c r="AD4402" s="95" t="s">
        <v>87</v>
      </c>
      <c r="AE4402" s="95" t="s">
        <v>61</v>
      </c>
      <c r="AF4402" s="95" t="s">
        <v>61</v>
      </c>
      <c r="AG4402" s="95" t="s">
        <v>89</v>
      </c>
      <c r="AH4402" s="95" t="s">
        <v>89</v>
      </c>
      <c r="AI4402" s="95" t="s">
        <v>89</v>
      </c>
      <c r="AJ4402" s="95" t="s">
        <v>88</v>
      </c>
      <c r="AK4402" s="95" t="s">
        <v>89</v>
      </c>
      <c r="AL4402" s="95" t="s">
        <v>89</v>
      </c>
      <c r="AM4402" s="95" t="s">
        <v>89</v>
      </c>
      <c r="AN4402" s="95" t="s">
        <v>88</v>
      </c>
      <c r="AO4402" s="95" t="s">
        <v>88</v>
      </c>
      <c r="AP4402" s="95" t="s">
        <v>89</v>
      </c>
      <c r="AQ4402" s="95" t="s">
        <v>90</v>
      </c>
      <c r="AR4402" s="95" t="s">
        <v>90</v>
      </c>
      <c r="AS4402" s="95" t="s">
        <v>25691</v>
      </c>
      <c r="AT4402" s="95" t="s">
        <v>92</v>
      </c>
      <c r="AU4402" s="95" t="s">
        <v>92</v>
      </c>
      <c r="AV4402" s="95" t="s">
        <v>93</v>
      </c>
      <c r="AW4402" s="95" t="s">
        <v>21317</v>
      </c>
      <c r="AX4402" s="95" t="s">
        <v>37907</v>
      </c>
      <c r="AY4402" s="95" t="s">
        <v>21319</v>
      </c>
      <c r="AZ4402" s="95" t="s">
        <v>37907</v>
      </c>
      <c r="BA4402" s="95" t="s">
        <v>97</v>
      </c>
      <c r="BB4402" s="95" t="s">
        <v>37908</v>
      </c>
      <c r="BC4402" s="95" t="s">
        <v>99</v>
      </c>
      <c r="BD4402" s="95" t="s">
        <v>100</v>
      </c>
      <c r="BE4402" s="95" t="s">
        <v>61</v>
      </c>
      <c r="BF4402" s="95" t="s">
        <v>380</v>
      </c>
      <c r="BG4402" s="95" t="s">
        <v>101</v>
      </c>
    </row>
    <row r="4403" s="86" customFormat="1" ht="19" customHeight="1" spans="1:59">
      <c r="A4403" s="95" t="s">
        <v>485</v>
      </c>
      <c r="B4403" s="95" t="s">
        <v>486</v>
      </c>
      <c r="C4403" s="95" t="s">
        <v>668</v>
      </c>
      <c r="D4403" s="95" t="s">
        <v>669</v>
      </c>
      <c r="E4403" s="95" t="s">
        <v>37909</v>
      </c>
      <c r="F4403" s="95" t="s">
        <v>37910</v>
      </c>
      <c r="G4403" s="95" t="s">
        <v>26856</v>
      </c>
      <c r="H4403" s="95" t="s">
        <v>539</v>
      </c>
      <c r="I4403" s="95" t="s">
        <v>37911</v>
      </c>
      <c r="J4403" s="95" t="s">
        <v>37912</v>
      </c>
      <c r="K4403" s="95" t="s">
        <v>37913</v>
      </c>
      <c r="L4403" s="95" t="s">
        <v>73</v>
      </c>
      <c r="M4403" s="95" t="s">
        <v>37914</v>
      </c>
      <c r="N4403" s="95" t="s">
        <v>18325</v>
      </c>
      <c r="O4403" s="95" t="s">
        <v>1875</v>
      </c>
      <c r="P4403" s="95" t="s">
        <v>1876</v>
      </c>
      <c r="Q4403" s="95" t="s">
        <v>2597</v>
      </c>
      <c r="R4403" s="95" t="s">
        <v>1878</v>
      </c>
      <c r="S4403" s="95" t="s">
        <v>37915</v>
      </c>
      <c r="T4403" s="95" t="s">
        <v>380</v>
      </c>
      <c r="U4403" s="96">
        <v>0</v>
      </c>
      <c r="V4403" s="96">
        <v>8000</v>
      </c>
      <c r="W4403" s="96">
        <v>6200</v>
      </c>
      <c r="X4403" s="96">
        <v>6200</v>
      </c>
      <c r="Y4403" s="95" t="s">
        <v>82</v>
      </c>
      <c r="Z4403" s="95" t="s">
        <v>25689</v>
      </c>
      <c r="AA4403" s="95" t="s">
        <v>84</v>
      </c>
      <c r="AB4403" s="95" t="s">
        <v>37916</v>
      </c>
      <c r="AC4403" s="95" t="s">
        <v>25789</v>
      </c>
      <c r="AD4403" s="95" t="s">
        <v>87</v>
      </c>
      <c r="AE4403" s="95" t="s">
        <v>61</v>
      </c>
      <c r="AF4403" s="95" t="s">
        <v>61</v>
      </c>
      <c r="AG4403" s="95" t="s">
        <v>89</v>
      </c>
      <c r="AH4403" s="95" t="s">
        <v>89</v>
      </c>
      <c r="AI4403" s="95" t="s">
        <v>89</v>
      </c>
      <c r="AJ4403" s="95" t="s">
        <v>88</v>
      </c>
      <c r="AK4403" s="95" t="s">
        <v>88</v>
      </c>
      <c r="AL4403" s="95" t="s">
        <v>88</v>
      </c>
      <c r="AM4403" s="95" t="s">
        <v>88</v>
      </c>
      <c r="AN4403" s="95" t="s">
        <v>88</v>
      </c>
      <c r="AO4403" s="95" t="s">
        <v>88</v>
      </c>
      <c r="AP4403" s="95" t="s">
        <v>89</v>
      </c>
      <c r="AQ4403" s="95" t="s">
        <v>90</v>
      </c>
      <c r="AR4403" s="95" t="s">
        <v>90</v>
      </c>
      <c r="AS4403" s="95" t="s">
        <v>25691</v>
      </c>
      <c r="AT4403" s="95" t="s">
        <v>92</v>
      </c>
      <c r="AU4403" s="95" t="s">
        <v>92</v>
      </c>
      <c r="AV4403" s="95" t="s">
        <v>93</v>
      </c>
      <c r="AW4403" s="95" t="s">
        <v>37917</v>
      </c>
      <c r="AX4403" s="95" t="s">
        <v>37918</v>
      </c>
      <c r="AY4403" s="95" t="s">
        <v>24981</v>
      </c>
      <c r="AZ4403" s="95" t="s">
        <v>37918</v>
      </c>
      <c r="BA4403" s="95" t="s">
        <v>97</v>
      </c>
      <c r="BB4403" s="95" t="s">
        <v>37919</v>
      </c>
      <c r="BC4403" s="95" t="s">
        <v>99</v>
      </c>
      <c r="BD4403" s="95" t="s">
        <v>100</v>
      </c>
      <c r="BE4403" s="95" t="s">
        <v>61</v>
      </c>
      <c r="BF4403" s="95" t="s">
        <v>380</v>
      </c>
      <c r="BG4403" s="95" t="s">
        <v>101</v>
      </c>
    </row>
    <row r="4404" s="86" customFormat="1" ht="19" customHeight="1" spans="1:59">
      <c r="A4404" s="95" t="s">
        <v>441</v>
      </c>
      <c r="B4404" s="95" t="s">
        <v>442</v>
      </c>
      <c r="C4404" s="95" t="s">
        <v>5613</v>
      </c>
      <c r="D4404" s="95" t="s">
        <v>5614</v>
      </c>
      <c r="E4404" s="95" t="s">
        <v>27051</v>
      </c>
      <c r="F4404" s="95" t="s">
        <v>13570</v>
      </c>
      <c r="G4404" s="95" t="s">
        <v>13571</v>
      </c>
      <c r="H4404" s="95" t="s">
        <v>2291</v>
      </c>
      <c r="I4404" s="95" t="s">
        <v>37920</v>
      </c>
      <c r="J4404" s="95" t="s">
        <v>37921</v>
      </c>
      <c r="K4404" s="95" t="s">
        <v>37922</v>
      </c>
      <c r="L4404" s="95" t="s">
        <v>73</v>
      </c>
      <c r="M4404" s="95" t="s">
        <v>526</v>
      </c>
      <c r="N4404" s="95" t="s">
        <v>2029</v>
      </c>
      <c r="O4404" s="95" t="s">
        <v>2295</v>
      </c>
      <c r="P4404" s="95" t="s">
        <v>2296</v>
      </c>
      <c r="Q4404" s="95" t="s">
        <v>2297</v>
      </c>
      <c r="R4404" s="95" t="s">
        <v>2298</v>
      </c>
      <c r="S4404" s="95" t="s">
        <v>37923</v>
      </c>
      <c r="T4404" s="95" t="s">
        <v>380</v>
      </c>
      <c r="U4404" s="96">
        <v>0</v>
      </c>
      <c r="V4404" s="96">
        <v>8000</v>
      </c>
      <c r="W4404" s="96">
        <v>4500</v>
      </c>
      <c r="X4404" s="96">
        <v>2000</v>
      </c>
      <c r="Y4404" s="95" t="s">
        <v>82</v>
      </c>
      <c r="Z4404" s="95" t="s">
        <v>25689</v>
      </c>
      <c r="AA4404" s="95" t="s">
        <v>84</v>
      </c>
      <c r="AB4404" s="95" t="s">
        <v>27056</v>
      </c>
      <c r="AC4404" s="95" t="s">
        <v>4869</v>
      </c>
      <c r="AD4404" s="95" t="s">
        <v>87</v>
      </c>
      <c r="AE4404" s="95" t="s">
        <v>61</v>
      </c>
      <c r="AF4404" s="95" t="s">
        <v>61</v>
      </c>
      <c r="AG4404" s="95" t="s">
        <v>89</v>
      </c>
      <c r="AH4404" s="95" t="s">
        <v>89</v>
      </c>
      <c r="AI4404" s="95" t="s">
        <v>89</v>
      </c>
      <c r="AJ4404" s="95" t="s">
        <v>88</v>
      </c>
      <c r="AK4404" s="95" t="s">
        <v>88</v>
      </c>
      <c r="AL4404" s="95" t="s">
        <v>88</v>
      </c>
      <c r="AM4404" s="95" t="s">
        <v>88</v>
      </c>
      <c r="AN4404" s="95" t="s">
        <v>88</v>
      </c>
      <c r="AO4404" s="95" t="s">
        <v>88</v>
      </c>
      <c r="AP4404" s="95" t="s">
        <v>89</v>
      </c>
      <c r="AQ4404" s="95" t="s">
        <v>90</v>
      </c>
      <c r="AR4404" s="95" t="s">
        <v>90</v>
      </c>
      <c r="AS4404" s="95" t="s">
        <v>25691</v>
      </c>
      <c r="AT4404" s="95" t="s">
        <v>92</v>
      </c>
      <c r="AU4404" s="95" t="s">
        <v>92</v>
      </c>
      <c r="AV4404" s="95" t="s">
        <v>93</v>
      </c>
      <c r="AW4404" s="95" t="s">
        <v>27057</v>
      </c>
      <c r="AX4404" s="95" t="s">
        <v>37924</v>
      </c>
      <c r="AY4404" s="95" t="s">
        <v>27059</v>
      </c>
      <c r="AZ4404" s="95" t="s">
        <v>37924</v>
      </c>
      <c r="BA4404" s="95" t="s">
        <v>97</v>
      </c>
      <c r="BB4404" s="95" t="s">
        <v>37925</v>
      </c>
      <c r="BC4404" s="95" t="s">
        <v>99</v>
      </c>
      <c r="BD4404" s="95" t="s">
        <v>100</v>
      </c>
      <c r="BE4404" s="95" t="s">
        <v>61</v>
      </c>
      <c r="BF4404" s="95" t="s">
        <v>380</v>
      </c>
      <c r="BG4404" s="95" t="s">
        <v>101</v>
      </c>
    </row>
    <row r="4405" s="86" customFormat="1" ht="19" customHeight="1" spans="1:59">
      <c r="A4405" s="95" t="s">
        <v>1774</v>
      </c>
      <c r="B4405" s="95" t="s">
        <v>1775</v>
      </c>
      <c r="C4405" s="95" t="s">
        <v>6861</v>
      </c>
      <c r="D4405" s="95" t="s">
        <v>6862</v>
      </c>
      <c r="E4405" s="95" t="s">
        <v>35345</v>
      </c>
      <c r="F4405" s="95" t="s">
        <v>17478</v>
      </c>
      <c r="G4405" s="95" t="s">
        <v>3183</v>
      </c>
      <c r="H4405" s="95" t="s">
        <v>1299</v>
      </c>
      <c r="I4405" s="95" t="s">
        <v>37926</v>
      </c>
      <c r="J4405" s="95" t="s">
        <v>37927</v>
      </c>
      <c r="K4405" s="95" t="s">
        <v>37928</v>
      </c>
      <c r="L4405" s="95" t="s">
        <v>73</v>
      </c>
      <c r="M4405" s="95" t="s">
        <v>526</v>
      </c>
      <c r="N4405" s="95" t="s">
        <v>2398</v>
      </c>
      <c r="O4405" s="95" t="s">
        <v>1739</v>
      </c>
      <c r="P4405" s="95" t="s">
        <v>1740</v>
      </c>
      <c r="Q4405" s="95" t="s">
        <v>1728</v>
      </c>
      <c r="R4405" s="95" t="s">
        <v>1307</v>
      </c>
      <c r="S4405" s="95" t="s">
        <v>37929</v>
      </c>
      <c r="T4405" s="95" t="s">
        <v>262</v>
      </c>
      <c r="U4405" s="96">
        <v>0</v>
      </c>
      <c r="V4405" s="96">
        <v>35000</v>
      </c>
      <c r="W4405" s="96">
        <v>28000</v>
      </c>
      <c r="X4405" s="96">
        <v>8000</v>
      </c>
      <c r="Y4405" s="95" t="s">
        <v>82</v>
      </c>
      <c r="Z4405" s="95" t="s">
        <v>25689</v>
      </c>
      <c r="AA4405" s="95" t="s">
        <v>84</v>
      </c>
      <c r="AB4405" s="95" t="s">
        <v>35350</v>
      </c>
      <c r="AC4405" s="95" t="s">
        <v>8465</v>
      </c>
      <c r="AD4405" s="95" t="s">
        <v>87</v>
      </c>
      <c r="AE4405" s="95" t="s">
        <v>61</v>
      </c>
      <c r="AF4405" s="95" t="s">
        <v>61</v>
      </c>
      <c r="AG4405" s="95" t="s">
        <v>89</v>
      </c>
      <c r="AH4405" s="95" t="s">
        <v>89</v>
      </c>
      <c r="AI4405" s="95" t="s">
        <v>89</v>
      </c>
      <c r="AJ4405" s="95" t="s">
        <v>89</v>
      </c>
      <c r="AK4405" s="95" t="s">
        <v>89</v>
      </c>
      <c r="AL4405" s="95" t="s">
        <v>89</v>
      </c>
      <c r="AM4405" s="95" t="s">
        <v>89</v>
      </c>
      <c r="AN4405" s="95" t="s">
        <v>89</v>
      </c>
      <c r="AO4405" s="95" t="s">
        <v>89</v>
      </c>
      <c r="AP4405" s="95" t="s">
        <v>89</v>
      </c>
      <c r="AQ4405" s="95" t="s">
        <v>90</v>
      </c>
      <c r="AR4405" s="95" t="s">
        <v>90</v>
      </c>
      <c r="AS4405" s="95" t="s">
        <v>25691</v>
      </c>
      <c r="AT4405" s="95" t="s">
        <v>92</v>
      </c>
      <c r="AU4405" s="95" t="s">
        <v>92</v>
      </c>
      <c r="AV4405" s="95" t="s">
        <v>93</v>
      </c>
      <c r="AW4405" s="95" t="s">
        <v>35351</v>
      </c>
      <c r="AX4405" s="95" t="s">
        <v>37930</v>
      </c>
      <c r="AY4405" s="95" t="s">
        <v>35353</v>
      </c>
      <c r="AZ4405" s="95" t="s">
        <v>37930</v>
      </c>
      <c r="BA4405" s="95" t="s">
        <v>97</v>
      </c>
      <c r="BB4405" s="95" t="s">
        <v>37931</v>
      </c>
      <c r="BC4405" s="95" t="s">
        <v>99</v>
      </c>
      <c r="BD4405" s="95" t="s">
        <v>100</v>
      </c>
      <c r="BE4405" s="95" t="s">
        <v>61</v>
      </c>
      <c r="BF4405" s="95" t="s">
        <v>262</v>
      </c>
      <c r="BG4405" s="95" t="s">
        <v>101</v>
      </c>
    </row>
    <row r="4406" s="86" customFormat="1" ht="19" customHeight="1" spans="1:59">
      <c r="A4406" s="95" t="s">
        <v>694</v>
      </c>
      <c r="B4406" s="95" t="s">
        <v>695</v>
      </c>
      <c r="C4406" s="95" t="s">
        <v>845</v>
      </c>
      <c r="D4406" s="95" t="s">
        <v>846</v>
      </c>
      <c r="E4406" s="95" t="s">
        <v>37932</v>
      </c>
      <c r="F4406" s="95" t="s">
        <v>12566</v>
      </c>
      <c r="G4406" s="95" t="s">
        <v>2571</v>
      </c>
      <c r="H4406" s="95" t="s">
        <v>539</v>
      </c>
      <c r="I4406" s="95" t="s">
        <v>37933</v>
      </c>
      <c r="J4406" s="95" t="s">
        <v>37934</v>
      </c>
      <c r="K4406" s="95" t="s">
        <v>37935</v>
      </c>
      <c r="L4406" s="95" t="s">
        <v>73</v>
      </c>
      <c r="M4406" s="95" t="s">
        <v>823</v>
      </c>
      <c r="N4406" s="95" t="s">
        <v>1847</v>
      </c>
      <c r="O4406" s="95" t="s">
        <v>2269</v>
      </c>
      <c r="P4406" s="95" t="s">
        <v>7126</v>
      </c>
      <c r="Q4406" s="95" t="s">
        <v>5990</v>
      </c>
      <c r="R4406" s="95" t="s">
        <v>5991</v>
      </c>
      <c r="S4406" s="95" t="s">
        <v>37936</v>
      </c>
      <c r="T4406" s="95" t="s">
        <v>380</v>
      </c>
      <c r="U4406" s="96">
        <v>0</v>
      </c>
      <c r="V4406" s="96">
        <v>6000</v>
      </c>
      <c r="W4406" s="96">
        <v>4500</v>
      </c>
      <c r="X4406" s="96">
        <v>4500</v>
      </c>
      <c r="Y4406" s="95" t="s">
        <v>82</v>
      </c>
      <c r="Z4406" s="95" t="s">
        <v>25689</v>
      </c>
      <c r="AA4406" s="95" t="s">
        <v>84</v>
      </c>
      <c r="AB4406" s="95" t="s">
        <v>37937</v>
      </c>
      <c r="AC4406" s="95" t="s">
        <v>4869</v>
      </c>
      <c r="AD4406" s="95" t="s">
        <v>87</v>
      </c>
      <c r="AE4406" s="95" t="s">
        <v>61</v>
      </c>
      <c r="AF4406" s="95" t="s">
        <v>61</v>
      </c>
      <c r="AG4406" s="95" t="s">
        <v>89</v>
      </c>
      <c r="AH4406" s="95" t="s">
        <v>89</v>
      </c>
      <c r="AI4406" s="95" t="s">
        <v>88</v>
      </c>
      <c r="AJ4406" s="95" t="s">
        <v>88</v>
      </c>
      <c r="AK4406" s="95" t="s">
        <v>88</v>
      </c>
      <c r="AL4406" s="95" t="s">
        <v>88</v>
      </c>
      <c r="AM4406" s="95" t="s">
        <v>88</v>
      </c>
      <c r="AN4406" s="95" t="s">
        <v>88</v>
      </c>
      <c r="AO4406" s="95" t="s">
        <v>88</v>
      </c>
      <c r="AP4406" s="95" t="s">
        <v>89</v>
      </c>
      <c r="AQ4406" s="95" t="s">
        <v>90</v>
      </c>
      <c r="AR4406" s="95" t="s">
        <v>90</v>
      </c>
      <c r="AS4406" s="95" t="s">
        <v>25691</v>
      </c>
      <c r="AT4406" s="95" t="s">
        <v>92</v>
      </c>
      <c r="AU4406" s="95" t="s">
        <v>92</v>
      </c>
      <c r="AV4406" s="95" t="s">
        <v>93</v>
      </c>
      <c r="AW4406" s="95" t="s">
        <v>37938</v>
      </c>
      <c r="AX4406" s="95" t="s">
        <v>37939</v>
      </c>
      <c r="AY4406" s="95" t="s">
        <v>36778</v>
      </c>
      <c r="AZ4406" s="95" t="s">
        <v>37939</v>
      </c>
      <c r="BA4406" s="95" t="s">
        <v>97</v>
      </c>
      <c r="BB4406" s="95" t="s">
        <v>37940</v>
      </c>
      <c r="BC4406" s="95" t="s">
        <v>99</v>
      </c>
      <c r="BD4406" s="95" t="s">
        <v>100</v>
      </c>
      <c r="BE4406" s="95" t="s">
        <v>61</v>
      </c>
      <c r="BF4406" s="95" t="s">
        <v>380</v>
      </c>
      <c r="BG4406" s="95" t="s">
        <v>101</v>
      </c>
    </row>
    <row r="4407" s="86" customFormat="1" ht="19" customHeight="1" spans="1:59">
      <c r="A4407" s="95" t="s">
        <v>419</v>
      </c>
      <c r="B4407" s="95" t="s">
        <v>420</v>
      </c>
      <c r="C4407" s="95" t="s">
        <v>1465</v>
      </c>
      <c r="D4407" s="95" t="s">
        <v>1466</v>
      </c>
      <c r="E4407" s="95" t="s">
        <v>18850</v>
      </c>
      <c r="F4407" s="95" t="s">
        <v>18008</v>
      </c>
      <c r="G4407" s="95" t="s">
        <v>425</v>
      </c>
      <c r="H4407" s="95" t="s">
        <v>109</v>
      </c>
      <c r="I4407" s="95" t="s">
        <v>37941</v>
      </c>
      <c r="J4407" s="95" t="s">
        <v>37942</v>
      </c>
      <c r="K4407" s="95" t="s">
        <v>37943</v>
      </c>
      <c r="L4407" s="95" t="s">
        <v>73</v>
      </c>
      <c r="M4407" s="95" t="s">
        <v>74</v>
      </c>
      <c r="N4407" s="95" t="s">
        <v>1752</v>
      </c>
      <c r="O4407" s="95" t="s">
        <v>115</v>
      </c>
      <c r="P4407" s="95" t="s">
        <v>116</v>
      </c>
      <c r="Q4407" s="95" t="s">
        <v>117</v>
      </c>
      <c r="R4407" s="95" t="s">
        <v>116</v>
      </c>
      <c r="S4407" s="95" t="s">
        <v>37944</v>
      </c>
      <c r="T4407" s="95" t="s">
        <v>119</v>
      </c>
      <c r="U4407" s="96">
        <v>0</v>
      </c>
      <c r="V4407" s="96">
        <v>25000</v>
      </c>
      <c r="W4407" s="96">
        <v>20000</v>
      </c>
      <c r="X4407" s="96">
        <v>8000</v>
      </c>
      <c r="Y4407" s="95" t="s">
        <v>82</v>
      </c>
      <c r="Z4407" s="95" t="s">
        <v>25689</v>
      </c>
      <c r="AA4407" s="95" t="s">
        <v>84</v>
      </c>
      <c r="AB4407" s="95" t="s">
        <v>18856</v>
      </c>
      <c r="AC4407" s="95" t="s">
        <v>25690</v>
      </c>
      <c r="AD4407" s="95" t="s">
        <v>87</v>
      </c>
      <c r="AE4407" s="95" t="s">
        <v>61</v>
      </c>
      <c r="AF4407" s="95" t="s">
        <v>61</v>
      </c>
      <c r="AG4407" s="95" t="s">
        <v>89</v>
      </c>
      <c r="AH4407" s="95" t="s">
        <v>89</v>
      </c>
      <c r="AI4407" s="95" t="s">
        <v>88</v>
      </c>
      <c r="AJ4407" s="95" t="s">
        <v>88</v>
      </c>
      <c r="AK4407" s="95" t="s">
        <v>88</v>
      </c>
      <c r="AL4407" s="95" t="s">
        <v>88</v>
      </c>
      <c r="AM4407" s="95" t="s">
        <v>88</v>
      </c>
      <c r="AN4407" s="95" t="s">
        <v>88</v>
      </c>
      <c r="AO4407" s="95" t="s">
        <v>88</v>
      </c>
      <c r="AP4407" s="95" t="s">
        <v>89</v>
      </c>
      <c r="AQ4407" s="95" t="s">
        <v>90</v>
      </c>
      <c r="AR4407" s="95" t="s">
        <v>90</v>
      </c>
      <c r="AS4407" s="95" t="s">
        <v>25691</v>
      </c>
      <c r="AT4407" s="95" t="s">
        <v>92</v>
      </c>
      <c r="AU4407" s="95" t="s">
        <v>92</v>
      </c>
      <c r="AV4407" s="95" t="s">
        <v>93</v>
      </c>
      <c r="AW4407" s="95" t="s">
        <v>18857</v>
      </c>
      <c r="AX4407" s="95" t="s">
        <v>37945</v>
      </c>
      <c r="AY4407" s="95" t="s">
        <v>18859</v>
      </c>
      <c r="AZ4407" s="95" t="s">
        <v>37945</v>
      </c>
      <c r="BA4407" s="95" t="s">
        <v>97</v>
      </c>
      <c r="BB4407" s="95" t="s">
        <v>37946</v>
      </c>
      <c r="BC4407" s="95" t="s">
        <v>99</v>
      </c>
      <c r="BD4407" s="95" t="s">
        <v>100</v>
      </c>
      <c r="BE4407" s="95" t="s">
        <v>61</v>
      </c>
      <c r="BF4407" s="95" t="s">
        <v>119</v>
      </c>
      <c r="BG4407" s="95" t="s">
        <v>101</v>
      </c>
    </row>
    <row r="4408" s="86" customFormat="1" ht="19" customHeight="1" spans="1:59">
      <c r="A4408" s="95" t="s">
        <v>267</v>
      </c>
      <c r="B4408" s="95" t="s">
        <v>268</v>
      </c>
      <c r="C4408" s="95" t="s">
        <v>728</v>
      </c>
      <c r="D4408" s="95" t="s">
        <v>729</v>
      </c>
      <c r="E4408" s="95" t="s">
        <v>37947</v>
      </c>
      <c r="F4408" s="95" t="s">
        <v>26414</v>
      </c>
      <c r="G4408" s="95" t="s">
        <v>16104</v>
      </c>
      <c r="H4408" s="95" t="s">
        <v>28072</v>
      </c>
      <c r="I4408" s="95" t="s">
        <v>37948</v>
      </c>
      <c r="J4408" s="95" t="s">
        <v>37949</v>
      </c>
      <c r="K4408" s="95" t="s">
        <v>37950</v>
      </c>
      <c r="L4408" s="95" t="s">
        <v>73</v>
      </c>
      <c r="M4408" s="95" t="s">
        <v>526</v>
      </c>
      <c r="N4408" s="95" t="s">
        <v>1835</v>
      </c>
      <c r="O4408" s="95" t="s">
        <v>2295</v>
      </c>
      <c r="P4408" s="95" t="s">
        <v>2296</v>
      </c>
      <c r="Q4408" s="95" t="s">
        <v>11291</v>
      </c>
      <c r="R4408" s="95" t="s">
        <v>11292</v>
      </c>
      <c r="S4408" s="95" t="s">
        <v>37951</v>
      </c>
      <c r="T4408" s="95" t="s">
        <v>380</v>
      </c>
      <c r="U4408" s="96">
        <v>0</v>
      </c>
      <c r="V4408" s="96">
        <v>10895</v>
      </c>
      <c r="W4408" s="96">
        <v>8700</v>
      </c>
      <c r="X4408" s="96">
        <v>2000</v>
      </c>
      <c r="Y4408" s="95" t="s">
        <v>82</v>
      </c>
      <c r="Z4408" s="95" t="s">
        <v>25689</v>
      </c>
      <c r="AA4408" s="95" t="s">
        <v>84</v>
      </c>
      <c r="AB4408" s="95" t="s">
        <v>37952</v>
      </c>
      <c r="AC4408" s="95" t="s">
        <v>25757</v>
      </c>
      <c r="AD4408" s="95" t="s">
        <v>87</v>
      </c>
      <c r="AE4408" s="95" t="s">
        <v>61</v>
      </c>
      <c r="AF4408" s="95" t="s">
        <v>61</v>
      </c>
      <c r="AG4408" s="95" t="s">
        <v>89</v>
      </c>
      <c r="AH4408" s="95" t="s">
        <v>89</v>
      </c>
      <c r="AI4408" s="95" t="s">
        <v>88</v>
      </c>
      <c r="AJ4408" s="95" t="s">
        <v>88</v>
      </c>
      <c r="AK4408" s="95" t="s">
        <v>88</v>
      </c>
      <c r="AL4408" s="95" t="s">
        <v>88</v>
      </c>
      <c r="AM4408" s="95" t="s">
        <v>89</v>
      </c>
      <c r="AN4408" s="95" t="s">
        <v>88</v>
      </c>
      <c r="AO4408" s="95" t="s">
        <v>88</v>
      </c>
      <c r="AP4408" s="95" t="s">
        <v>89</v>
      </c>
      <c r="AQ4408" s="95" t="s">
        <v>90</v>
      </c>
      <c r="AR4408" s="95" t="s">
        <v>90</v>
      </c>
      <c r="AS4408" s="95" t="s">
        <v>25691</v>
      </c>
      <c r="AT4408" s="95" t="s">
        <v>92</v>
      </c>
      <c r="AU4408" s="95" t="s">
        <v>92</v>
      </c>
      <c r="AV4408" s="95" t="s">
        <v>93</v>
      </c>
      <c r="AW4408" s="95" t="s">
        <v>37953</v>
      </c>
      <c r="AX4408" s="95" t="s">
        <v>37954</v>
      </c>
      <c r="AY4408" s="95" t="s">
        <v>37955</v>
      </c>
      <c r="AZ4408" s="95" t="s">
        <v>37954</v>
      </c>
      <c r="BA4408" s="95" t="s">
        <v>97</v>
      </c>
      <c r="BB4408" s="95" t="s">
        <v>37956</v>
      </c>
      <c r="BC4408" s="95" t="s">
        <v>99</v>
      </c>
      <c r="BD4408" s="95" t="s">
        <v>100</v>
      </c>
      <c r="BE4408" s="95" t="s">
        <v>61</v>
      </c>
      <c r="BF4408" s="95" t="s">
        <v>380</v>
      </c>
      <c r="BG4408" s="95" t="s">
        <v>101</v>
      </c>
    </row>
    <row r="4409" s="86" customFormat="1" ht="19" customHeight="1" spans="1:59">
      <c r="A4409" s="95" t="s">
        <v>226</v>
      </c>
      <c r="B4409" s="95" t="s">
        <v>227</v>
      </c>
      <c r="C4409" s="95" t="s">
        <v>872</v>
      </c>
      <c r="D4409" s="95" t="s">
        <v>873</v>
      </c>
      <c r="E4409" s="95" t="s">
        <v>37957</v>
      </c>
      <c r="F4409" s="95" t="s">
        <v>37958</v>
      </c>
      <c r="G4409" s="95" t="s">
        <v>22343</v>
      </c>
      <c r="H4409" s="95" t="s">
        <v>158</v>
      </c>
      <c r="I4409" s="95" t="s">
        <v>37959</v>
      </c>
      <c r="J4409" s="95" t="s">
        <v>37960</v>
      </c>
      <c r="K4409" s="95" t="s">
        <v>37961</v>
      </c>
      <c r="L4409" s="95" t="s">
        <v>73</v>
      </c>
      <c r="M4409" s="95" t="s">
        <v>526</v>
      </c>
      <c r="N4409" s="95" t="s">
        <v>1847</v>
      </c>
      <c r="O4409" s="95" t="s">
        <v>164</v>
      </c>
      <c r="P4409" s="95" t="s">
        <v>165</v>
      </c>
      <c r="Q4409" s="95" t="s">
        <v>166</v>
      </c>
      <c r="R4409" s="95" t="s">
        <v>167</v>
      </c>
      <c r="S4409" s="95" t="s">
        <v>37962</v>
      </c>
      <c r="T4409" s="95" t="s">
        <v>119</v>
      </c>
      <c r="U4409" s="96">
        <v>0</v>
      </c>
      <c r="V4409" s="96">
        <v>5000</v>
      </c>
      <c r="W4409" s="96">
        <v>2500</v>
      </c>
      <c r="X4409" s="96">
        <v>1000</v>
      </c>
      <c r="Y4409" s="95" t="s">
        <v>82</v>
      </c>
      <c r="Z4409" s="95" t="s">
        <v>25689</v>
      </c>
      <c r="AA4409" s="95" t="s">
        <v>84</v>
      </c>
      <c r="AB4409" s="95" t="s">
        <v>37963</v>
      </c>
      <c r="AC4409" s="95" t="s">
        <v>26031</v>
      </c>
      <c r="AD4409" s="95" t="s">
        <v>87</v>
      </c>
      <c r="AE4409" s="95" t="s">
        <v>61</v>
      </c>
      <c r="AF4409" s="95" t="s">
        <v>61</v>
      </c>
      <c r="AG4409" s="95" t="s">
        <v>89</v>
      </c>
      <c r="AH4409" s="95" t="s">
        <v>89</v>
      </c>
      <c r="AI4409" s="95" t="s">
        <v>89</v>
      </c>
      <c r="AJ4409" s="95" t="s">
        <v>88</v>
      </c>
      <c r="AK4409" s="95" t="s">
        <v>89</v>
      </c>
      <c r="AL4409" s="95" t="s">
        <v>89</v>
      </c>
      <c r="AM4409" s="95" t="s">
        <v>88</v>
      </c>
      <c r="AN4409" s="95" t="s">
        <v>88</v>
      </c>
      <c r="AO4409" s="95" t="s">
        <v>88</v>
      </c>
      <c r="AP4409" s="95" t="s">
        <v>89</v>
      </c>
      <c r="AQ4409" s="95" t="s">
        <v>90</v>
      </c>
      <c r="AR4409" s="95" t="s">
        <v>90</v>
      </c>
      <c r="AS4409" s="95" t="s">
        <v>25691</v>
      </c>
      <c r="AT4409" s="95" t="s">
        <v>92</v>
      </c>
      <c r="AU4409" s="95" t="s">
        <v>92</v>
      </c>
      <c r="AV4409" s="95" t="s">
        <v>93</v>
      </c>
      <c r="AW4409" s="95" t="s">
        <v>37964</v>
      </c>
      <c r="AX4409" s="95" t="s">
        <v>37965</v>
      </c>
      <c r="AY4409" s="95" t="s">
        <v>34793</v>
      </c>
      <c r="AZ4409" s="95" t="s">
        <v>37965</v>
      </c>
      <c r="BA4409" s="95" t="s">
        <v>97</v>
      </c>
      <c r="BB4409" s="95" t="s">
        <v>37966</v>
      </c>
      <c r="BC4409" s="95" t="s">
        <v>99</v>
      </c>
      <c r="BD4409" s="95" t="s">
        <v>100</v>
      </c>
      <c r="BE4409" s="95" t="s">
        <v>61</v>
      </c>
      <c r="BF4409" s="95" t="s">
        <v>119</v>
      </c>
      <c r="BG4409" s="95" t="s">
        <v>101</v>
      </c>
    </row>
    <row r="4410" s="86" customFormat="1" ht="19" customHeight="1" spans="1:59">
      <c r="A4410" s="95" t="s">
        <v>267</v>
      </c>
      <c r="B4410" s="95" t="s">
        <v>268</v>
      </c>
      <c r="C4410" s="95" t="s">
        <v>1346</v>
      </c>
      <c r="D4410" s="95" t="s">
        <v>1347</v>
      </c>
      <c r="E4410" s="95" t="s">
        <v>1348</v>
      </c>
      <c r="F4410" s="95" t="s">
        <v>1349</v>
      </c>
      <c r="G4410" s="95" t="s">
        <v>272</v>
      </c>
      <c r="H4410" s="95" t="s">
        <v>69</v>
      </c>
      <c r="I4410" s="95" t="s">
        <v>37967</v>
      </c>
      <c r="J4410" s="95" t="s">
        <v>37968</v>
      </c>
      <c r="K4410" s="95" t="s">
        <v>37969</v>
      </c>
      <c r="L4410" s="95" t="s">
        <v>73</v>
      </c>
      <c r="M4410" s="95" t="s">
        <v>1505</v>
      </c>
      <c r="N4410" s="95" t="s">
        <v>203</v>
      </c>
      <c r="O4410" s="95" t="s">
        <v>76</v>
      </c>
      <c r="P4410" s="95" t="s">
        <v>77</v>
      </c>
      <c r="Q4410" s="95" t="s">
        <v>277</v>
      </c>
      <c r="R4410" s="95" t="s">
        <v>278</v>
      </c>
      <c r="S4410" s="95" t="s">
        <v>37970</v>
      </c>
      <c r="T4410" s="95" t="s">
        <v>328</v>
      </c>
      <c r="U4410" s="96">
        <v>0</v>
      </c>
      <c r="V4410" s="96">
        <v>15167.98</v>
      </c>
      <c r="W4410" s="96">
        <v>14856</v>
      </c>
      <c r="X4410" s="96">
        <v>14856</v>
      </c>
      <c r="Y4410" s="95" t="s">
        <v>82</v>
      </c>
      <c r="Z4410" s="95" t="s">
        <v>25689</v>
      </c>
      <c r="AA4410" s="95" t="s">
        <v>84</v>
      </c>
      <c r="AB4410" s="95" t="s">
        <v>1354</v>
      </c>
      <c r="AC4410" s="95" t="s">
        <v>8465</v>
      </c>
      <c r="AD4410" s="95" t="s">
        <v>87</v>
      </c>
      <c r="AE4410" s="95" t="s">
        <v>61</v>
      </c>
      <c r="AF4410" s="95" t="s">
        <v>61</v>
      </c>
      <c r="AG4410" s="95" t="s">
        <v>89</v>
      </c>
      <c r="AH4410" s="95" t="s">
        <v>89</v>
      </c>
      <c r="AI4410" s="95" t="s">
        <v>89</v>
      </c>
      <c r="AJ4410" s="95" t="s">
        <v>89</v>
      </c>
      <c r="AK4410" s="95" t="s">
        <v>89</v>
      </c>
      <c r="AL4410" s="95" t="s">
        <v>89</v>
      </c>
      <c r="AM4410" s="95" t="s">
        <v>89</v>
      </c>
      <c r="AN4410" s="95" t="s">
        <v>89</v>
      </c>
      <c r="AO4410" s="95" t="s">
        <v>89</v>
      </c>
      <c r="AP4410" s="95" t="s">
        <v>89</v>
      </c>
      <c r="AQ4410" s="95" t="s">
        <v>90</v>
      </c>
      <c r="AR4410" s="95" t="s">
        <v>90</v>
      </c>
      <c r="AS4410" s="95" t="s">
        <v>25691</v>
      </c>
      <c r="AT4410" s="95" t="s">
        <v>92</v>
      </c>
      <c r="AU4410" s="95" t="s">
        <v>92</v>
      </c>
      <c r="AV4410" s="95" t="s">
        <v>93</v>
      </c>
      <c r="AW4410" s="95" t="s">
        <v>1355</v>
      </c>
      <c r="AX4410" s="95" t="s">
        <v>37971</v>
      </c>
      <c r="AY4410" s="95" t="s">
        <v>1357</v>
      </c>
      <c r="AZ4410" s="95" t="s">
        <v>37971</v>
      </c>
      <c r="BA4410" s="95" t="s">
        <v>97</v>
      </c>
      <c r="BB4410" s="95" t="s">
        <v>37972</v>
      </c>
      <c r="BC4410" s="95" t="s">
        <v>99</v>
      </c>
      <c r="BD4410" s="95" t="s">
        <v>100</v>
      </c>
      <c r="BE4410" s="95" t="s">
        <v>61</v>
      </c>
      <c r="BF4410" s="95" t="s">
        <v>328</v>
      </c>
      <c r="BG4410" s="95" t="s">
        <v>101</v>
      </c>
    </row>
    <row r="4411" s="86" customFormat="1" ht="19" customHeight="1" spans="1:59">
      <c r="A4411" s="95" t="s">
        <v>646</v>
      </c>
      <c r="B4411" s="95" t="s">
        <v>647</v>
      </c>
      <c r="C4411" s="95" t="s">
        <v>5709</v>
      </c>
      <c r="D4411" s="95" t="s">
        <v>5710</v>
      </c>
      <c r="E4411" s="95" t="s">
        <v>36226</v>
      </c>
      <c r="F4411" s="95" t="s">
        <v>31825</v>
      </c>
      <c r="G4411" s="95" t="s">
        <v>31826</v>
      </c>
      <c r="H4411" s="95" t="s">
        <v>5013</v>
      </c>
      <c r="I4411" s="95" t="s">
        <v>37973</v>
      </c>
      <c r="J4411" s="95" t="s">
        <v>37974</v>
      </c>
      <c r="K4411" s="95" t="s">
        <v>37975</v>
      </c>
      <c r="L4411" s="95" t="s">
        <v>73</v>
      </c>
      <c r="M4411" s="95" t="s">
        <v>526</v>
      </c>
      <c r="N4411" s="95" t="s">
        <v>1847</v>
      </c>
      <c r="O4411" s="95" t="s">
        <v>10136</v>
      </c>
      <c r="P4411" s="95" t="s">
        <v>10137</v>
      </c>
      <c r="Q4411" s="95" t="s">
        <v>5017</v>
      </c>
      <c r="R4411" s="95" t="s">
        <v>5018</v>
      </c>
      <c r="S4411" s="95" t="s">
        <v>37976</v>
      </c>
      <c r="T4411" s="95" t="s">
        <v>380</v>
      </c>
      <c r="U4411" s="96">
        <v>0</v>
      </c>
      <c r="V4411" s="96">
        <v>4500</v>
      </c>
      <c r="W4411" s="96">
        <v>3500</v>
      </c>
      <c r="X4411" s="96">
        <v>3500</v>
      </c>
      <c r="Y4411" s="95" t="s">
        <v>82</v>
      </c>
      <c r="Z4411" s="95" t="s">
        <v>25689</v>
      </c>
      <c r="AA4411" s="95" t="s">
        <v>84</v>
      </c>
      <c r="AB4411" s="95" t="s">
        <v>36231</v>
      </c>
      <c r="AC4411" s="95" t="s">
        <v>26031</v>
      </c>
      <c r="AD4411" s="95" t="s">
        <v>87</v>
      </c>
      <c r="AE4411" s="95" t="s">
        <v>61</v>
      </c>
      <c r="AF4411" s="95" t="s">
        <v>61</v>
      </c>
      <c r="AG4411" s="95" t="s">
        <v>89</v>
      </c>
      <c r="AH4411" s="95" t="s">
        <v>89</v>
      </c>
      <c r="AI4411" s="95" t="s">
        <v>88</v>
      </c>
      <c r="AJ4411" s="95" t="s">
        <v>88</v>
      </c>
      <c r="AK4411" s="95" t="s">
        <v>88</v>
      </c>
      <c r="AL4411" s="95" t="s">
        <v>88</v>
      </c>
      <c r="AM4411" s="95" t="s">
        <v>88</v>
      </c>
      <c r="AN4411" s="95" t="s">
        <v>88</v>
      </c>
      <c r="AO4411" s="95" t="s">
        <v>88</v>
      </c>
      <c r="AP4411" s="95" t="s">
        <v>89</v>
      </c>
      <c r="AQ4411" s="95" t="s">
        <v>90</v>
      </c>
      <c r="AR4411" s="95" t="s">
        <v>90</v>
      </c>
      <c r="AS4411" s="95" t="s">
        <v>25691</v>
      </c>
      <c r="AT4411" s="95" t="s">
        <v>92</v>
      </c>
      <c r="AU4411" s="95" t="s">
        <v>92</v>
      </c>
      <c r="AV4411" s="95" t="s">
        <v>93</v>
      </c>
      <c r="AW4411" s="95" t="s">
        <v>36233</v>
      </c>
      <c r="AX4411" s="95" t="s">
        <v>37977</v>
      </c>
      <c r="AY4411" s="95" t="s">
        <v>36235</v>
      </c>
      <c r="AZ4411" s="95" t="s">
        <v>37977</v>
      </c>
      <c r="BA4411" s="95" t="s">
        <v>97</v>
      </c>
      <c r="BB4411" s="95" t="s">
        <v>37978</v>
      </c>
      <c r="BC4411" s="95" t="s">
        <v>99</v>
      </c>
      <c r="BD4411" s="95" t="s">
        <v>100</v>
      </c>
      <c r="BE4411" s="95" t="s">
        <v>61</v>
      </c>
      <c r="BF4411" s="95" t="s">
        <v>380</v>
      </c>
      <c r="BG4411" s="95" t="s">
        <v>101</v>
      </c>
    </row>
    <row r="4412" s="86" customFormat="1" ht="19" customHeight="1" spans="1:59">
      <c r="A4412" s="95" t="s">
        <v>267</v>
      </c>
      <c r="B4412" s="95" t="s">
        <v>268</v>
      </c>
      <c r="C4412" s="95" t="s">
        <v>269</v>
      </c>
      <c r="D4412" s="95" t="s">
        <v>270</v>
      </c>
      <c r="E4412" s="95" t="s">
        <v>14995</v>
      </c>
      <c r="F4412" s="95" t="s">
        <v>9787</v>
      </c>
      <c r="G4412" s="95" t="s">
        <v>9787</v>
      </c>
      <c r="H4412" s="95" t="s">
        <v>1795</v>
      </c>
      <c r="I4412" s="95" t="s">
        <v>37979</v>
      </c>
      <c r="J4412" s="95" t="s">
        <v>37980</v>
      </c>
      <c r="K4412" s="95" t="s">
        <v>37981</v>
      </c>
      <c r="L4412" s="95" t="s">
        <v>73</v>
      </c>
      <c r="M4412" s="95" t="s">
        <v>1505</v>
      </c>
      <c r="N4412" s="95" t="s">
        <v>2206</v>
      </c>
      <c r="O4412" s="95" t="s">
        <v>7997</v>
      </c>
      <c r="P4412" s="95" t="s">
        <v>7998</v>
      </c>
      <c r="Q4412" s="95" t="s">
        <v>1802</v>
      </c>
      <c r="R4412" s="95" t="s">
        <v>1803</v>
      </c>
      <c r="S4412" s="95" t="s">
        <v>37982</v>
      </c>
      <c r="T4412" s="95" t="s">
        <v>209</v>
      </c>
      <c r="U4412" s="96">
        <v>0</v>
      </c>
      <c r="V4412" s="96">
        <v>11400</v>
      </c>
      <c r="W4412" s="96">
        <v>9000</v>
      </c>
      <c r="X4412" s="96">
        <v>4000</v>
      </c>
      <c r="Y4412" s="95" t="s">
        <v>82</v>
      </c>
      <c r="Z4412" s="95" t="s">
        <v>25689</v>
      </c>
      <c r="AA4412" s="95" t="s">
        <v>84</v>
      </c>
      <c r="AB4412" s="95" t="s">
        <v>15000</v>
      </c>
      <c r="AC4412" s="95" t="s">
        <v>25849</v>
      </c>
      <c r="AD4412" s="95" t="s">
        <v>87</v>
      </c>
      <c r="AE4412" s="95" t="s">
        <v>61</v>
      </c>
      <c r="AF4412" s="95" t="s">
        <v>61</v>
      </c>
      <c r="AG4412" s="95" t="s">
        <v>89</v>
      </c>
      <c r="AH4412" s="95" t="s">
        <v>89</v>
      </c>
      <c r="AI4412" s="95" t="s">
        <v>88</v>
      </c>
      <c r="AJ4412" s="95" t="s">
        <v>88</v>
      </c>
      <c r="AK4412" s="95" t="s">
        <v>88</v>
      </c>
      <c r="AL4412" s="95" t="s">
        <v>88</v>
      </c>
      <c r="AM4412" s="95" t="s">
        <v>88</v>
      </c>
      <c r="AN4412" s="95" t="s">
        <v>88</v>
      </c>
      <c r="AO4412" s="95" t="s">
        <v>88</v>
      </c>
      <c r="AP4412" s="95" t="s">
        <v>89</v>
      </c>
      <c r="AQ4412" s="95" t="s">
        <v>90</v>
      </c>
      <c r="AR4412" s="95" t="s">
        <v>90</v>
      </c>
      <c r="AS4412" s="95" t="s">
        <v>25691</v>
      </c>
      <c r="AT4412" s="95" t="s">
        <v>92</v>
      </c>
      <c r="AU4412" s="95" t="s">
        <v>92</v>
      </c>
      <c r="AV4412" s="95" t="s">
        <v>93</v>
      </c>
      <c r="AW4412" s="95" t="s">
        <v>15001</v>
      </c>
      <c r="AX4412" s="95" t="s">
        <v>37983</v>
      </c>
      <c r="AY4412" s="95" t="s">
        <v>15003</v>
      </c>
      <c r="AZ4412" s="95" t="s">
        <v>37983</v>
      </c>
      <c r="BA4412" s="95" t="s">
        <v>97</v>
      </c>
      <c r="BB4412" s="95" t="s">
        <v>37984</v>
      </c>
      <c r="BC4412" s="95" t="s">
        <v>99</v>
      </c>
      <c r="BD4412" s="95" t="s">
        <v>100</v>
      </c>
      <c r="BE4412" s="95" t="s">
        <v>61</v>
      </c>
      <c r="BF4412" s="95" t="s">
        <v>209</v>
      </c>
      <c r="BG4412" s="95" t="s">
        <v>101</v>
      </c>
    </row>
    <row r="4413" s="86" customFormat="1" ht="19" customHeight="1" spans="1:59">
      <c r="A4413" s="95" t="s">
        <v>302</v>
      </c>
      <c r="B4413" s="95" t="s">
        <v>303</v>
      </c>
      <c r="C4413" s="95" t="s">
        <v>2529</v>
      </c>
      <c r="D4413" s="95" t="s">
        <v>2530</v>
      </c>
      <c r="E4413" s="95" t="s">
        <v>32784</v>
      </c>
      <c r="F4413" s="95" t="s">
        <v>13190</v>
      </c>
      <c r="G4413" s="95" t="s">
        <v>3018</v>
      </c>
      <c r="H4413" s="95" t="s">
        <v>369</v>
      </c>
      <c r="I4413" s="95" t="s">
        <v>37985</v>
      </c>
      <c r="J4413" s="95" t="s">
        <v>37986</v>
      </c>
      <c r="K4413" s="95" t="s">
        <v>37987</v>
      </c>
      <c r="L4413" s="95" t="s">
        <v>73</v>
      </c>
      <c r="M4413" s="95" t="s">
        <v>137</v>
      </c>
      <c r="N4413" s="95" t="s">
        <v>2954</v>
      </c>
      <c r="O4413" s="95" t="s">
        <v>1753</v>
      </c>
      <c r="P4413" s="95" t="s">
        <v>1754</v>
      </c>
      <c r="Q4413" s="95" t="s">
        <v>377</v>
      </c>
      <c r="R4413" s="95" t="s">
        <v>378</v>
      </c>
      <c r="S4413" s="95" t="s">
        <v>37988</v>
      </c>
      <c r="T4413" s="95" t="s">
        <v>209</v>
      </c>
      <c r="U4413" s="96">
        <v>0</v>
      </c>
      <c r="V4413" s="96">
        <v>31497</v>
      </c>
      <c r="W4413" s="96">
        <v>21000</v>
      </c>
      <c r="X4413" s="96">
        <v>5000</v>
      </c>
      <c r="Y4413" s="95" t="s">
        <v>82</v>
      </c>
      <c r="Z4413" s="95" t="s">
        <v>25689</v>
      </c>
      <c r="AA4413" s="95" t="s">
        <v>84</v>
      </c>
      <c r="AB4413" s="95" t="s">
        <v>32789</v>
      </c>
      <c r="AC4413" s="95" t="s">
        <v>25900</v>
      </c>
      <c r="AD4413" s="95" t="s">
        <v>87</v>
      </c>
      <c r="AE4413" s="95" t="s">
        <v>61</v>
      </c>
      <c r="AF4413" s="95" t="s">
        <v>61</v>
      </c>
      <c r="AG4413" s="95" t="s">
        <v>89</v>
      </c>
      <c r="AH4413" s="95" t="s">
        <v>88</v>
      </c>
      <c r="AI4413" s="95" t="s">
        <v>88</v>
      </c>
      <c r="AJ4413" s="95" t="s">
        <v>88</v>
      </c>
      <c r="AK4413" s="95" t="s">
        <v>88</v>
      </c>
      <c r="AL4413" s="95" t="s">
        <v>88</v>
      </c>
      <c r="AM4413" s="95" t="s">
        <v>88</v>
      </c>
      <c r="AN4413" s="95" t="s">
        <v>88</v>
      </c>
      <c r="AO4413" s="95" t="s">
        <v>88</v>
      </c>
      <c r="AP4413" s="95" t="s">
        <v>89</v>
      </c>
      <c r="AQ4413" s="95" t="s">
        <v>90</v>
      </c>
      <c r="AR4413" s="95" t="s">
        <v>90</v>
      </c>
      <c r="AS4413" s="95" t="s">
        <v>25691</v>
      </c>
      <c r="AT4413" s="95" t="s">
        <v>92</v>
      </c>
      <c r="AU4413" s="95" t="s">
        <v>92</v>
      </c>
      <c r="AV4413" s="95" t="s">
        <v>93</v>
      </c>
      <c r="AW4413" s="95" t="s">
        <v>32790</v>
      </c>
      <c r="AX4413" s="95" t="s">
        <v>37989</v>
      </c>
      <c r="AY4413" s="95" t="s">
        <v>4083</v>
      </c>
      <c r="AZ4413" s="95" t="s">
        <v>37989</v>
      </c>
      <c r="BA4413" s="95" t="s">
        <v>97</v>
      </c>
      <c r="BB4413" s="95" t="s">
        <v>37990</v>
      </c>
      <c r="BC4413" s="95" t="s">
        <v>99</v>
      </c>
      <c r="BD4413" s="95" t="s">
        <v>100</v>
      </c>
      <c r="BE4413" s="95" t="s">
        <v>61</v>
      </c>
      <c r="BF4413" s="95" t="s">
        <v>209</v>
      </c>
      <c r="BG4413" s="95" t="s">
        <v>101</v>
      </c>
    </row>
    <row r="4414" s="86" customFormat="1" ht="19" customHeight="1" spans="1:59">
      <c r="A4414" s="95" t="s">
        <v>1774</v>
      </c>
      <c r="B4414" s="95" t="s">
        <v>1775</v>
      </c>
      <c r="C4414" s="95" t="s">
        <v>6861</v>
      </c>
      <c r="D4414" s="95" t="s">
        <v>6862</v>
      </c>
      <c r="E4414" s="95" t="s">
        <v>37991</v>
      </c>
      <c r="F4414" s="95" t="s">
        <v>24052</v>
      </c>
      <c r="G4414" s="95" t="s">
        <v>3347</v>
      </c>
      <c r="H4414" s="95" t="s">
        <v>605</v>
      </c>
      <c r="I4414" s="95" t="s">
        <v>37992</v>
      </c>
      <c r="J4414" s="95" t="s">
        <v>37993</v>
      </c>
      <c r="K4414" s="95" t="s">
        <v>37994</v>
      </c>
      <c r="L4414" s="95" t="s">
        <v>73</v>
      </c>
      <c r="M4414" s="95" t="s">
        <v>1526</v>
      </c>
      <c r="N4414" s="95" t="s">
        <v>1276</v>
      </c>
      <c r="O4414" s="95" t="s">
        <v>5246</v>
      </c>
      <c r="P4414" s="95" t="s">
        <v>5247</v>
      </c>
      <c r="Q4414" s="95" t="s">
        <v>8669</v>
      </c>
      <c r="R4414" s="95" t="s">
        <v>8670</v>
      </c>
      <c r="S4414" s="95" t="s">
        <v>37995</v>
      </c>
      <c r="T4414" s="95" t="s">
        <v>119</v>
      </c>
      <c r="U4414" s="96">
        <v>0</v>
      </c>
      <c r="V4414" s="96">
        <v>2250</v>
      </c>
      <c r="W4414" s="96">
        <v>1800</v>
      </c>
      <c r="X4414" s="96">
        <v>1800</v>
      </c>
      <c r="Y4414" s="95" t="s">
        <v>82</v>
      </c>
      <c r="Z4414" s="95" t="s">
        <v>25689</v>
      </c>
      <c r="AA4414" s="95" t="s">
        <v>84</v>
      </c>
      <c r="AB4414" s="95" t="s">
        <v>37996</v>
      </c>
      <c r="AC4414" s="95" t="s">
        <v>25690</v>
      </c>
      <c r="AD4414" s="95" t="s">
        <v>87</v>
      </c>
      <c r="AE4414" s="95" t="s">
        <v>61</v>
      </c>
      <c r="AF4414" s="95" t="s">
        <v>61</v>
      </c>
      <c r="AG4414" s="95" t="s">
        <v>89</v>
      </c>
      <c r="AH4414" s="95" t="s">
        <v>89</v>
      </c>
      <c r="AI4414" s="95" t="s">
        <v>89</v>
      </c>
      <c r="AJ4414" s="95" t="s">
        <v>89</v>
      </c>
      <c r="AK4414" s="95" t="s">
        <v>89</v>
      </c>
      <c r="AL4414" s="95" t="s">
        <v>89</v>
      </c>
      <c r="AM4414" s="95" t="s">
        <v>89</v>
      </c>
      <c r="AN4414" s="95" t="s">
        <v>88</v>
      </c>
      <c r="AO4414" s="95" t="s">
        <v>88</v>
      </c>
      <c r="AP4414" s="95" t="s">
        <v>89</v>
      </c>
      <c r="AQ4414" s="95" t="s">
        <v>90</v>
      </c>
      <c r="AR4414" s="95" t="s">
        <v>90</v>
      </c>
      <c r="AS4414" s="95" t="s">
        <v>25691</v>
      </c>
      <c r="AT4414" s="95" t="s">
        <v>92</v>
      </c>
      <c r="AU4414" s="95" t="s">
        <v>92</v>
      </c>
      <c r="AV4414" s="95" t="s">
        <v>93</v>
      </c>
      <c r="AW4414" s="95" t="s">
        <v>37997</v>
      </c>
      <c r="AX4414" s="95" t="s">
        <v>37998</v>
      </c>
      <c r="AY4414" s="95" t="s">
        <v>37999</v>
      </c>
      <c r="AZ4414" s="95" t="s">
        <v>37998</v>
      </c>
      <c r="BA4414" s="95" t="s">
        <v>97</v>
      </c>
      <c r="BB4414" s="95" t="s">
        <v>38000</v>
      </c>
      <c r="BC4414" s="95" t="s">
        <v>99</v>
      </c>
      <c r="BD4414" s="95" t="s">
        <v>100</v>
      </c>
      <c r="BE4414" s="95" t="s">
        <v>61</v>
      </c>
      <c r="BF4414" s="95" t="s">
        <v>119</v>
      </c>
      <c r="BG4414" s="95" t="s">
        <v>101</v>
      </c>
    </row>
    <row r="4415" s="86" customFormat="1" ht="19" customHeight="1" spans="1:59">
      <c r="A4415" s="95" t="s">
        <v>226</v>
      </c>
      <c r="B4415" s="95" t="s">
        <v>227</v>
      </c>
      <c r="C4415" s="95" t="s">
        <v>406</v>
      </c>
      <c r="D4415" s="95" t="s">
        <v>407</v>
      </c>
      <c r="E4415" s="95" t="s">
        <v>3052</v>
      </c>
      <c r="F4415" s="95" t="s">
        <v>38001</v>
      </c>
      <c r="G4415" s="95" t="s">
        <v>8211</v>
      </c>
      <c r="H4415" s="95" t="s">
        <v>2216</v>
      </c>
      <c r="I4415" s="95" t="s">
        <v>38002</v>
      </c>
      <c r="J4415" s="95" t="s">
        <v>38003</v>
      </c>
      <c r="K4415" s="95" t="s">
        <v>38004</v>
      </c>
      <c r="L4415" s="95" t="s">
        <v>73</v>
      </c>
      <c r="M4415" s="95" t="s">
        <v>74</v>
      </c>
      <c r="N4415" s="95" t="s">
        <v>1752</v>
      </c>
      <c r="O4415" s="95" t="s">
        <v>2221</v>
      </c>
      <c r="P4415" s="95" t="s">
        <v>2222</v>
      </c>
      <c r="Q4415" s="95" t="s">
        <v>2223</v>
      </c>
      <c r="R4415" s="95" t="s">
        <v>2224</v>
      </c>
      <c r="S4415" s="95" t="s">
        <v>38005</v>
      </c>
      <c r="T4415" s="95" t="s">
        <v>380</v>
      </c>
      <c r="U4415" s="96">
        <v>0</v>
      </c>
      <c r="V4415" s="96">
        <v>35116</v>
      </c>
      <c r="W4415" s="96">
        <v>27000</v>
      </c>
      <c r="X4415" s="96">
        <v>1000</v>
      </c>
      <c r="Y4415" s="95" t="s">
        <v>82</v>
      </c>
      <c r="Z4415" s="95" t="s">
        <v>25689</v>
      </c>
      <c r="AA4415" s="95" t="s">
        <v>84</v>
      </c>
      <c r="AB4415" s="95" t="s">
        <v>3057</v>
      </c>
      <c r="AC4415" s="95" t="s">
        <v>4869</v>
      </c>
      <c r="AD4415" s="95" t="s">
        <v>87</v>
      </c>
      <c r="AE4415" s="95" t="s">
        <v>61</v>
      </c>
      <c r="AF4415" s="95" t="s">
        <v>61</v>
      </c>
      <c r="AG4415" s="95" t="s">
        <v>89</v>
      </c>
      <c r="AH4415" s="95" t="s">
        <v>89</v>
      </c>
      <c r="AI4415" s="95" t="s">
        <v>89</v>
      </c>
      <c r="AJ4415" s="95" t="s">
        <v>89</v>
      </c>
      <c r="AK4415" s="95" t="s">
        <v>89</v>
      </c>
      <c r="AL4415" s="95" t="s">
        <v>89</v>
      </c>
      <c r="AM4415" s="95" t="s">
        <v>89</v>
      </c>
      <c r="AN4415" s="95" t="s">
        <v>89</v>
      </c>
      <c r="AO4415" s="95" t="s">
        <v>89</v>
      </c>
      <c r="AP4415" s="95" t="s">
        <v>89</v>
      </c>
      <c r="AQ4415" s="95" t="s">
        <v>90</v>
      </c>
      <c r="AR4415" s="95" t="s">
        <v>90</v>
      </c>
      <c r="AS4415" s="95" t="s">
        <v>25691</v>
      </c>
      <c r="AT4415" s="95" t="s">
        <v>92</v>
      </c>
      <c r="AU4415" s="95" t="s">
        <v>92</v>
      </c>
      <c r="AV4415" s="95" t="s">
        <v>93</v>
      </c>
      <c r="AW4415" s="95" t="s">
        <v>3058</v>
      </c>
      <c r="AX4415" s="95" t="s">
        <v>38006</v>
      </c>
      <c r="AY4415" s="95" t="s">
        <v>3060</v>
      </c>
      <c r="AZ4415" s="95" t="s">
        <v>38006</v>
      </c>
      <c r="BA4415" s="95" t="s">
        <v>97</v>
      </c>
      <c r="BB4415" s="95" t="s">
        <v>38007</v>
      </c>
      <c r="BC4415" s="95" t="s">
        <v>99</v>
      </c>
      <c r="BD4415" s="95" t="s">
        <v>100</v>
      </c>
      <c r="BE4415" s="95" t="s">
        <v>61</v>
      </c>
      <c r="BF4415" s="95" t="s">
        <v>380</v>
      </c>
      <c r="BG4415" s="95" t="s">
        <v>101</v>
      </c>
    </row>
    <row r="4416" s="86" customFormat="1" ht="19" customHeight="1" spans="1:59">
      <c r="A4416" s="95" t="s">
        <v>441</v>
      </c>
      <c r="B4416" s="95" t="s">
        <v>442</v>
      </c>
      <c r="C4416" s="95" t="s">
        <v>1270</v>
      </c>
      <c r="D4416" s="95" t="s">
        <v>1271</v>
      </c>
      <c r="E4416" s="95" t="s">
        <v>38008</v>
      </c>
      <c r="F4416" s="95" t="s">
        <v>4975</v>
      </c>
      <c r="G4416" s="95" t="s">
        <v>4975</v>
      </c>
      <c r="H4416" s="95" t="s">
        <v>539</v>
      </c>
      <c r="I4416" s="95" t="s">
        <v>38009</v>
      </c>
      <c r="J4416" s="95" t="s">
        <v>38010</v>
      </c>
      <c r="K4416" s="95" t="s">
        <v>38011</v>
      </c>
      <c r="L4416" s="95" t="s">
        <v>73</v>
      </c>
      <c r="M4416" s="95" t="s">
        <v>38012</v>
      </c>
      <c r="N4416" s="95" t="s">
        <v>203</v>
      </c>
      <c r="O4416" s="95" t="s">
        <v>1875</v>
      </c>
      <c r="P4416" s="95" t="s">
        <v>1876</v>
      </c>
      <c r="Q4416" s="95" t="s">
        <v>2597</v>
      </c>
      <c r="R4416" s="95" t="s">
        <v>1878</v>
      </c>
      <c r="S4416" s="95" t="s">
        <v>38013</v>
      </c>
      <c r="T4416" s="95" t="s">
        <v>209</v>
      </c>
      <c r="U4416" s="96">
        <v>0</v>
      </c>
      <c r="V4416" s="96">
        <v>13500</v>
      </c>
      <c r="W4416" s="96">
        <v>8000</v>
      </c>
      <c r="X4416" s="96">
        <v>4800</v>
      </c>
      <c r="Y4416" s="95" t="s">
        <v>143</v>
      </c>
      <c r="Z4416" s="95" t="s">
        <v>25689</v>
      </c>
      <c r="AA4416" s="95" t="s">
        <v>84</v>
      </c>
      <c r="AB4416" s="95" t="s">
        <v>38014</v>
      </c>
      <c r="AC4416" s="95" t="s">
        <v>25757</v>
      </c>
      <c r="AD4416" s="95" t="s">
        <v>87</v>
      </c>
      <c r="AE4416" s="95" t="s">
        <v>61</v>
      </c>
      <c r="AF4416" s="95" t="s">
        <v>61</v>
      </c>
      <c r="AG4416" s="95" t="s">
        <v>89</v>
      </c>
      <c r="AH4416" s="95" t="s">
        <v>89</v>
      </c>
      <c r="AI4416" s="95" t="s">
        <v>89</v>
      </c>
      <c r="AJ4416" s="95" t="s">
        <v>89</v>
      </c>
      <c r="AK4416" s="95" t="s">
        <v>89</v>
      </c>
      <c r="AL4416" s="95" t="s">
        <v>89</v>
      </c>
      <c r="AM4416" s="95" t="s">
        <v>89</v>
      </c>
      <c r="AN4416" s="95" t="s">
        <v>89</v>
      </c>
      <c r="AO4416" s="95" t="s">
        <v>89</v>
      </c>
      <c r="AP4416" s="95" t="s">
        <v>89</v>
      </c>
      <c r="AQ4416" s="95" t="s">
        <v>90</v>
      </c>
      <c r="AR4416" s="95" t="s">
        <v>90</v>
      </c>
      <c r="AS4416" s="95" t="s">
        <v>25691</v>
      </c>
      <c r="AT4416" s="95" t="s">
        <v>92</v>
      </c>
      <c r="AU4416" s="95" t="s">
        <v>92</v>
      </c>
      <c r="AV4416" s="95" t="s">
        <v>93</v>
      </c>
      <c r="AW4416" s="95" t="s">
        <v>38015</v>
      </c>
      <c r="AX4416" s="95" t="s">
        <v>38016</v>
      </c>
      <c r="AY4416" s="95" t="s">
        <v>38017</v>
      </c>
      <c r="AZ4416" s="95" t="s">
        <v>38016</v>
      </c>
      <c r="BA4416" s="95" t="s">
        <v>97</v>
      </c>
      <c r="BB4416" s="95" t="s">
        <v>38018</v>
      </c>
      <c r="BC4416" s="95" t="s">
        <v>99</v>
      </c>
      <c r="BD4416" s="95" t="s">
        <v>150</v>
      </c>
      <c r="BE4416" s="95" t="s">
        <v>61</v>
      </c>
      <c r="BF4416" s="95" t="s">
        <v>209</v>
      </c>
      <c r="BG4416" s="95" t="s">
        <v>101</v>
      </c>
    </row>
    <row r="4417" s="86" customFormat="1" ht="19" customHeight="1" spans="1:59">
      <c r="A4417" s="95" t="s">
        <v>267</v>
      </c>
      <c r="B4417" s="95" t="s">
        <v>268</v>
      </c>
      <c r="C4417" s="95" t="s">
        <v>13205</v>
      </c>
      <c r="D4417" s="95" t="s">
        <v>13206</v>
      </c>
      <c r="E4417" s="95" t="s">
        <v>38019</v>
      </c>
      <c r="F4417" s="95" t="s">
        <v>38020</v>
      </c>
      <c r="G4417" s="95" t="s">
        <v>21801</v>
      </c>
      <c r="H4417" s="95" t="s">
        <v>2885</v>
      </c>
      <c r="I4417" s="95" t="s">
        <v>38021</v>
      </c>
      <c r="J4417" s="95" t="s">
        <v>38022</v>
      </c>
      <c r="K4417" s="95" t="s">
        <v>38023</v>
      </c>
      <c r="L4417" s="95" t="s">
        <v>73</v>
      </c>
      <c r="M4417" s="95" t="s">
        <v>4228</v>
      </c>
      <c r="N4417" s="95" t="s">
        <v>38024</v>
      </c>
      <c r="O4417" s="95" t="s">
        <v>1877</v>
      </c>
      <c r="P4417" s="95" t="s">
        <v>2968</v>
      </c>
      <c r="Q4417" s="95" t="s">
        <v>2891</v>
      </c>
      <c r="R4417" s="95" t="s">
        <v>2892</v>
      </c>
      <c r="S4417" s="95" t="s">
        <v>38025</v>
      </c>
      <c r="T4417" s="95" t="s">
        <v>380</v>
      </c>
      <c r="U4417" s="96">
        <v>0</v>
      </c>
      <c r="V4417" s="96">
        <v>33900</v>
      </c>
      <c r="W4417" s="96">
        <v>27120</v>
      </c>
      <c r="X4417" s="96">
        <v>3560</v>
      </c>
      <c r="Y4417" s="95" t="s">
        <v>82</v>
      </c>
      <c r="Z4417" s="95" t="s">
        <v>25689</v>
      </c>
      <c r="AA4417" s="95" t="s">
        <v>84</v>
      </c>
      <c r="AB4417" s="95" t="s">
        <v>35542</v>
      </c>
      <c r="AC4417" s="95" t="s">
        <v>25900</v>
      </c>
      <c r="AD4417" s="95" t="s">
        <v>87</v>
      </c>
      <c r="AE4417" s="95" t="s">
        <v>61</v>
      </c>
      <c r="AF4417" s="95" t="s">
        <v>61</v>
      </c>
      <c r="AG4417" s="95" t="s">
        <v>89</v>
      </c>
      <c r="AH4417" s="95" t="s">
        <v>89</v>
      </c>
      <c r="AI4417" s="95" t="s">
        <v>89</v>
      </c>
      <c r="AJ4417" s="95" t="s">
        <v>88</v>
      </c>
      <c r="AK4417" s="95" t="s">
        <v>89</v>
      </c>
      <c r="AL4417" s="95" t="s">
        <v>88</v>
      </c>
      <c r="AM4417" s="95" t="s">
        <v>89</v>
      </c>
      <c r="AN4417" s="95" t="s">
        <v>88</v>
      </c>
      <c r="AO4417" s="95" t="s">
        <v>88</v>
      </c>
      <c r="AP4417" s="95" t="s">
        <v>89</v>
      </c>
      <c r="AQ4417" s="95" t="s">
        <v>90</v>
      </c>
      <c r="AR4417" s="95" t="s">
        <v>90</v>
      </c>
      <c r="AS4417" s="95" t="s">
        <v>25691</v>
      </c>
      <c r="AT4417" s="95" t="s">
        <v>92</v>
      </c>
      <c r="AU4417" s="95" t="s">
        <v>92</v>
      </c>
      <c r="AV4417" s="95" t="s">
        <v>93</v>
      </c>
      <c r="AW4417" s="95" t="s">
        <v>38026</v>
      </c>
      <c r="AX4417" s="95" t="s">
        <v>38027</v>
      </c>
      <c r="AY4417" s="95" t="s">
        <v>38028</v>
      </c>
      <c r="AZ4417" s="95" t="s">
        <v>38027</v>
      </c>
      <c r="BA4417" s="95" t="s">
        <v>97</v>
      </c>
      <c r="BB4417" s="95" t="s">
        <v>38029</v>
      </c>
      <c r="BC4417" s="95" t="s">
        <v>99</v>
      </c>
      <c r="BD4417" s="95" t="s">
        <v>100</v>
      </c>
      <c r="BE4417" s="95" t="s">
        <v>61</v>
      </c>
      <c r="BF4417" s="95" t="s">
        <v>380</v>
      </c>
      <c r="BG4417" s="95" t="s">
        <v>101</v>
      </c>
    </row>
    <row r="4418" s="86" customFormat="1" ht="19" customHeight="1" spans="1:59">
      <c r="A4418" s="95" t="s">
        <v>62</v>
      </c>
      <c r="B4418" s="95" t="s">
        <v>63</v>
      </c>
      <c r="C4418" s="95" t="s">
        <v>12627</v>
      </c>
      <c r="D4418" s="95" t="s">
        <v>12628</v>
      </c>
      <c r="E4418" s="95" t="s">
        <v>38030</v>
      </c>
      <c r="F4418" s="95" t="s">
        <v>38031</v>
      </c>
      <c r="G4418" s="95" t="s">
        <v>990</v>
      </c>
      <c r="H4418" s="95" t="s">
        <v>109</v>
      </c>
      <c r="I4418" s="95" t="s">
        <v>38032</v>
      </c>
      <c r="J4418" s="95" t="s">
        <v>38033</v>
      </c>
      <c r="K4418" s="95" t="s">
        <v>38034</v>
      </c>
      <c r="L4418" s="95" t="s">
        <v>73</v>
      </c>
      <c r="M4418" s="95" t="s">
        <v>38035</v>
      </c>
      <c r="N4418" s="95" t="s">
        <v>811</v>
      </c>
      <c r="O4418" s="95" t="s">
        <v>431</v>
      </c>
      <c r="P4418" s="95" t="s">
        <v>432</v>
      </c>
      <c r="Q4418" s="95" t="s">
        <v>433</v>
      </c>
      <c r="R4418" s="95" t="s">
        <v>434</v>
      </c>
      <c r="S4418" s="95" t="s">
        <v>38036</v>
      </c>
      <c r="T4418" s="95" t="s">
        <v>262</v>
      </c>
      <c r="U4418" s="96">
        <v>0</v>
      </c>
      <c r="V4418" s="96">
        <v>101825</v>
      </c>
      <c r="W4418" s="96">
        <v>80000</v>
      </c>
      <c r="X4418" s="96">
        <v>5900</v>
      </c>
      <c r="Y4418" s="95" t="s">
        <v>143</v>
      </c>
      <c r="Z4418" s="95" t="s">
        <v>25689</v>
      </c>
      <c r="AA4418" s="95" t="s">
        <v>84</v>
      </c>
      <c r="AB4418" s="95" t="s">
        <v>38037</v>
      </c>
      <c r="AC4418" s="95" t="s">
        <v>25690</v>
      </c>
      <c r="AD4418" s="95" t="s">
        <v>87</v>
      </c>
      <c r="AE4418" s="95" t="s">
        <v>61</v>
      </c>
      <c r="AF4418" s="95" t="s">
        <v>61</v>
      </c>
      <c r="AG4418" s="95" t="s">
        <v>89</v>
      </c>
      <c r="AH4418" s="95" t="s">
        <v>89</v>
      </c>
      <c r="AI4418" s="95" t="s">
        <v>89</v>
      </c>
      <c r="AJ4418" s="95" t="s">
        <v>89</v>
      </c>
      <c r="AK4418" s="95" t="s">
        <v>89</v>
      </c>
      <c r="AL4418" s="95" t="s">
        <v>89</v>
      </c>
      <c r="AM4418" s="95" t="s">
        <v>89</v>
      </c>
      <c r="AN4418" s="95" t="s">
        <v>89</v>
      </c>
      <c r="AO4418" s="95" t="s">
        <v>89</v>
      </c>
      <c r="AP4418" s="95" t="s">
        <v>89</v>
      </c>
      <c r="AQ4418" s="95" t="s">
        <v>90</v>
      </c>
      <c r="AR4418" s="95" t="s">
        <v>90</v>
      </c>
      <c r="AS4418" s="95" t="s">
        <v>25691</v>
      </c>
      <c r="AT4418" s="95" t="s">
        <v>92</v>
      </c>
      <c r="AU4418" s="95" t="s">
        <v>92</v>
      </c>
      <c r="AV4418" s="95" t="s">
        <v>93</v>
      </c>
      <c r="AW4418" s="95" t="s">
        <v>38038</v>
      </c>
      <c r="AX4418" s="95" t="s">
        <v>38039</v>
      </c>
      <c r="AY4418" s="95" t="s">
        <v>29122</v>
      </c>
      <c r="AZ4418" s="95" t="s">
        <v>38039</v>
      </c>
      <c r="BA4418" s="95" t="s">
        <v>215</v>
      </c>
      <c r="BB4418" s="95" t="s">
        <v>38040</v>
      </c>
      <c r="BC4418" s="95" t="s">
        <v>99</v>
      </c>
      <c r="BD4418" s="95" t="s">
        <v>150</v>
      </c>
      <c r="BE4418" s="95" t="s">
        <v>61</v>
      </c>
      <c r="BF4418" s="95" t="s">
        <v>262</v>
      </c>
      <c r="BG4418" s="95" t="s">
        <v>101</v>
      </c>
    </row>
    <row r="4419" s="86" customFormat="1" ht="19" customHeight="1" spans="1:59">
      <c r="A4419" s="95" t="s">
        <v>1774</v>
      </c>
      <c r="B4419" s="95" t="s">
        <v>1775</v>
      </c>
      <c r="C4419" s="95" t="s">
        <v>3077</v>
      </c>
      <c r="D4419" s="95" t="s">
        <v>3078</v>
      </c>
      <c r="E4419" s="95" t="s">
        <v>3735</v>
      </c>
      <c r="F4419" s="95" t="s">
        <v>17325</v>
      </c>
      <c r="G4419" s="95" t="s">
        <v>17325</v>
      </c>
      <c r="H4419" s="95" t="s">
        <v>2216</v>
      </c>
      <c r="I4419" s="95" t="s">
        <v>38041</v>
      </c>
      <c r="J4419" s="95" t="s">
        <v>38042</v>
      </c>
      <c r="K4419" s="95" t="s">
        <v>38043</v>
      </c>
      <c r="L4419" s="95" t="s">
        <v>73</v>
      </c>
      <c r="M4419" s="95" t="s">
        <v>526</v>
      </c>
      <c r="N4419" s="95" t="s">
        <v>33779</v>
      </c>
      <c r="O4419" s="95" t="s">
        <v>9811</v>
      </c>
      <c r="P4419" s="95" t="s">
        <v>9812</v>
      </c>
      <c r="Q4419" s="95" t="s">
        <v>2223</v>
      </c>
      <c r="R4419" s="95" t="s">
        <v>2224</v>
      </c>
      <c r="S4419" s="95" t="s">
        <v>38044</v>
      </c>
      <c r="T4419" s="95" t="s">
        <v>380</v>
      </c>
      <c r="U4419" s="96">
        <v>0</v>
      </c>
      <c r="V4419" s="96">
        <v>106250</v>
      </c>
      <c r="W4419" s="96">
        <v>85000</v>
      </c>
      <c r="X4419" s="96">
        <v>50000</v>
      </c>
      <c r="Y4419" s="95" t="s">
        <v>82</v>
      </c>
      <c r="Z4419" s="95" t="s">
        <v>25689</v>
      </c>
      <c r="AA4419" s="95" t="s">
        <v>84</v>
      </c>
      <c r="AB4419" s="95" t="s">
        <v>3741</v>
      </c>
      <c r="AC4419" s="95" t="s">
        <v>25690</v>
      </c>
      <c r="AD4419" s="95" t="s">
        <v>87</v>
      </c>
      <c r="AE4419" s="95" t="s">
        <v>61</v>
      </c>
      <c r="AF4419" s="95" t="s">
        <v>61</v>
      </c>
      <c r="AG4419" s="95" t="s">
        <v>89</v>
      </c>
      <c r="AH4419" s="95" t="s">
        <v>89</v>
      </c>
      <c r="AI4419" s="95" t="s">
        <v>89</v>
      </c>
      <c r="AJ4419" s="95" t="s">
        <v>89</v>
      </c>
      <c r="AK4419" s="95" t="s">
        <v>89</v>
      </c>
      <c r="AL4419" s="95" t="s">
        <v>89</v>
      </c>
      <c r="AM4419" s="95" t="s">
        <v>89</v>
      </c>
      <c r="AN4419" s="95" t="s">
        <v>89</v>
      </c>
      <c r="AO4419" s="95" t="s">
        <v>89</v>
      </c>
      <c r="AP4419" s="95" t="s">
        <v>89</v>
      </c>
      <c r="AQ4419" s="95" t="s">
        <v>90</v>
      </c>
      <c r="AR4419" s="95" t="s">
        <v>90</v>
      </c>
      <c r="AS4419" s="95" t="s">
        <v>25691</v>
      </c>
      <c r="AT4419" s="95" t="s">
        <v>92</v>
      </c>
      <c r="AU4419" s="95" t="s">
        <v>92</v>
      </c>
      <c r="AV4419" s="95" t="s">
        <v>93</v>
      </c>
      <c r="AW4419" s="95" t="s">
        <v>3742</v>
      </c>
      <c r="AX4419" s="95" t="s">
        <v>38045</v>
      </c>
      <c r="AY4419" s="95" t="s">
        <v>3744</v>
      </c>
      <c r="AZ4419" s="95" t="s">
        <v>38045</v>
      </c>
      <c r="BA4419" s="95" t="s">
        <v>97</v>
      </c>
      <c r="BB4419" s="95" t="s">
        <v>38046</v>
      </c>
      <c r="BC4419" s="95" t="s">
        <v>99</v>
      </c>
      <c r="BD4419" s="95" t="s">
        <v>100</v>
      </c>
      <c r="BE4419" s="95" t="s">
        <v>61</v>
      </c>
      <c r="BF4419" s="95" t="s">
        <v>380</v>
      </c>
      <c r="BG4419" s="95" t="s">
        <v>101</v>
      </c>
    </row>
    <row r="4420" s="86" customFormat="1" ht="19" customHeight="1" spans="1:59">
      <c r="A4420" s="95" t="s">
        <v>267</v>
      </c>
      <c r="B4420" s="95" t="s">
        <v>268</v>
      </c>
      <c r="C4420" s="95" t="s">
        <v>1346</v>
      </c>
      <c r="D4420" s="95" t="s">
        <v>1347</v>
      </c>
      <c r="E4420" s="95" t="s">
        <v>38047</v>
      </c>
      <c r="F4420" s="95" t="s">
        <v>38048</v>
      </c>
      <c r="G4420" s="95" t="s">
        <v>5145</v>
      </c>
      <c r="H4420" s="95" t="s">
        <v>2636</v>
      </c>
      <c r="I4420" s="95" t="s">
        <v>38049</v>
      </c>
      <c r="J4420" s="95" t="s">
        <v>38050</v>
      </c>
      <c r="K4420" s="95" t="s">
        <v>38051</v>
      </c>
      <c r="L4420" s="95" t="s">
        <v>73</v>
      </c>
      <c r="M4420" s="95" t="s">
        <v>9840</v>
      </c>
      <c r="N4420" s="95" t="s">
        <v>527</v>
      </c>
      <c r="O4420" s="95" t="s">
        <v>3774</v>
      </c>
      <c r="P4420" s="95" t="s">
        <v>7059</v>
      </c>
      <c r="Q4420" s="95" t="s">
        <v>7060</v>
      </c>
      <c r="R4420" s="95" t="s">
        <v>7059</v>
      </c>
      <c r="S4420" s="95" t="s">
        <v>38052</v>
      </c>
      <c r="T4420" s="95" t="s">
        <v>380</v>
      </c>
      <c r="U4420" s="96">
        <v>0</v>
      </c>
      <c r="V4420" s="96">
        <v>64995</v>
      </c>
      <c r="W4420" s="96">
        <v>45400</v>
      </c>
      <c r="X4420" s="96">
        <v>15000</v>
      </c>
      <c r="Y4420" s="95" t="s">
        <v>82</v>
      </c>
      <c r="Z4420" s="95" t="s">
        <v>25689</v>
      </c>
      <c r="AA4420" s="95" t="s">
        <v>84</v>
      </c>
      <c r="AB4420" s="95" t="s">
        <v>38048</v>
      </c>
      <c r="AC4420" s="95" t="s">
        <v>8465</v>
      </c>
      <c r="AD4420" s="95" t="s">
        <v>87</v>
      </c>
      <c r="AE4420" s="95" t="s">
        <v>61</v>
      </c>
      <c r="AF4420" s="95" t="s">
        <v>61</v>
      </c>
      <c r="AG4420" s="95" t="s">
        <v>89</v>
      </c>
      <c r="AH4420" s="95" t="s">
        <v>89</v>
      </c>
      <c r="AI4420" s="95" t="s">
        <v>89</v>
      </c>
      <c r="AJ4420" s="95" t="s">
        <v>89</v>
      </c>
      <c r="AK4420" s="95" t="s">
        <v>89</v>
      </c>
      <c r="AL4420" s="95" t="s">
        <v>89</v>
      </c>
      <c r="AM4420" s="95" t="s">
        <v>89</v>
      </c>
      <c r="AN4420" s="95" t="s">
        <v>89</v>
      </c>
      <c r="AO4420" s="95" t="s">
        <v>89</v>
      </c>
      <c r="AP4420" s="95" t="s">
        <v>89</v>
      </c>
      <c r="AQ4420" s="95" t="s">
        <v>90</v>
      </c>
      <c r="AR4420" s="95" t="s">
        <v>90</v>
      </c>
      <c r="AS4420" s="95" t="s">
        <v>25691</v>
      </c>
      <c r="AT4420" s="95" t="s">
        <v>92</v>
      </c>
      <c r="AU4420" s="95" t="s">
        <v>92</v>
      </c>
      <c r="AV4420" s="95" t="s">
        <v>93</v>
      </c>
      <c r="AW4420" s="95" t="s">
        <v>38053</v>
      </c>
      <c r="AX4420" s="95" t="s">
        <v>38054</v>
      </c>
      <c r="AY4420" s="95" t="s">
        <v>38055</v>
      </c>
      <c r="AZ4420" s="95" t="s">
        <v>38054</v>
      </c>
      <c r="BA4420" s="95" t="s">
        <v>97</v>
      </c>
      <c r="BB4420" s="95" t="s">
        <v>38056</v>
      </c>
      <c r="BC4420" s="95" t="s">
        <v>99</v>
      </c>
      <c r="BD4420" s="95" t="s">
        <v>100</v>
      </c>
      <c r="BE4420" s="95" t="s">
        <v>61</v>
      </c>
      <c r="BF4420" s="95" t="s">
        <v>380</v>
      </c>
      <c r="BG4420" s="95" t="s">
        <v>101</v>
      </c>
    </row>
    <row r="4421" s="86" customFormat="1" ht="19" customHeight="1" spans="1:59">
      <c r="A4421" s="95" t="s">
        <v>1774</v>
      </c>
      <c r="B4421" s="95" t="s">
        <v>1775</v>
      </c>
      <c r="C4421" s="95" t="s">
        <v>3077</v>
      </c>
      <c r="D4421" s="95" t="s">
        <v>3078</v>
      </c>
      <c r="E4421" s="95" t="s">
        <v>23096</v>
      </c>
      <c r="F4421" s="95" t="s">
        <v>1780</v>
      </c>
      <c r="G4421" s="95" t="s">
        <v>1780</v>
      </c>
      <c r="H4421" s="95" t="s">
        <v>539</v>
      </c>
      <c r="I4421" s="95" t="s">
        <v>38057</v>
      </c>
      <c r="J4421" s="95" t="s">
        <v>38058</v>
      </c>
      <c r="K4421" s="95" t="s">
        <v>38059</v>
      </c>
      <c r="L4421" s="95" t="s">
        <v>73</v>
      </c>
      <c r="M4421" s="95" t="s">
        <v>526</v>
      </c>
      <c r="N4421" s="95" t="s">
        <v>1835</v>
      </c>
      <c r="O4421" s="95" t="s">
        <v>257</v>
      </c>
      <c r="P4421" s="95" t="s">
        <v>258</v>
      </c>
      <c r="Q4421" s="95" t="s">
        <v>5990</v>
      </c>
      <c r="R4421" s="95" t="s">
        <v>5991</v>
      </c>
      <c r="S4421" s="95" t="s">
        <v>38060</v>
      </c>
      <c r="T4421" s="95" t="s">
        <v>380</v>
      </c>
      <c r="U4421" s="96">
        <v>0</v>
      </c>
      <c r="V4421" s="96">
        <v>21758</v>
      </c>
      <c r="W4421" s="96">
        <v>15500</v>
      </c>
      <c r="X4421" s="96">
        <v>5000</v>
      </c>
      <c r="Y4421" s="95" t="s">
        <v>82</v>
      </c>
      <c r="Z4421" s="95" t="s">
        <v>25689</v>
      </c>
      <c r="AA4421" s="95" t="s">
        <v>84</v>
      </c>
      <c r="AB4421" s="95" t="s">
        <v>23101</v>
      </c>
      <c r="AC4421" s="95" t="s">
        <v>25830</v>
      </c>
      <c r="AD4421" s="95" t="s">
        <v>87</v>
      </c>
      <c r="AE4421" s="95" t="s">
        <v>61</v>
      </c>
      <c r="AF4421" s="95" t="s">
        <v>61</v>
      </c>
      <c r="AG4421" s="95" t="s">
        <v>89</v>
      </c>
      <c r="AH4421" s="95" t="s">
        <v>89</v>
      </c>
      <c r="AI4421" s="95" t="s">
        <v>89</v>
      </c>
      <c r="AJ4421" s="95" t="s">
        <v>89</v>
      </c>
      <c r="AK4421" s="95" t="s">
        <v>89</v>
      </c>
      <c r="AL4421" s="95" t="s">
        <v>89</v>
      </c>
      <c r="AM4421" s="95" t="s">
        <v>89</v>
      </c>
      <c r="AN4421" s="95" t="s">
        <v>89</v>
      </c>
      <c r="AO4421" s="95" t="s">
        <v>89</v>
      </c>
      <c r="AP4421" s="95" t="s">
        <v>89</v>
      </c>
      <c r="AQ4421" s="95" t="s">
        <v>90</v>
      </c>
      <c r="AR4421" s="95" t="s">
        <v>90</v>
      </c>
      <c r="AS4421" s="95" t="s">
        <v>25691</v>
      </c>
      <c r="AT4421" s="95" t="s">
        <v>92</v>
      </c>
      <c r="AU4421" s="95" t="s">
        <v>92</v>
      </c>
      <c r="AV4421" s="95" t="s">
        <v>93</v>
      </c>
      <c r="AW4421" s="95" t="s">
        <v>23102</v>
      </c>
      <c r="AX4421" s="95" t="s">
        <v>38061</v>
      </c>
      <c r="AY4421" s="95" t="s">
        <v>23104</v>
      </c>
      <c r="AZ4421" s="95" t="s">
        <v>38061</v>
      </c>
      <c r="BA4421" s="95" t="s">
        <v>97</v>
      </c>
      <c r="BB4421" s="95" t="s">
        <v>38062</v>
      </c>
      <c r="BC4421" s="95" t="s">
        <v>99</v>
      </c>
      <c r="BD4421" s="95" t="s">
        <v>100</v>
      </c>
      <c r="BE4421" s="95" t="s">
        <v>61</v>
      </c>
      <c r="BF4421" s="95" t="s">
        <v>380</v>
      </c>
      <c r="BG4421" s="95" t="s">
        <v>101</v>
      </c>
    </row>
    <row r="4422" s="86" customFormat="1" ht="19" customHeight="1" spans="1:59">
      <c r="A4422" s="95" t="s">
        <v>485</v>
      </c>
      <c r="B4422" s="95" t="s">
        <v>486</v>
      </c>
      <c r="C4422" s="95" t="s">
        <v>2147</v>
      </c>
      <c r="D4422" s="95" t="s">
        <v>2148</v>
      </c>
      <c r="E4422" s="95" t="s">
        <v>38063</v>
      </c>
      <c r="F4422" s="95" t="s">
        <v>5448</v>
      </c>
      <c r="G4422" s="95" t="s">
        <v>3601</v>
      </c>
      <c r="H4422" s="95" t="s">
        <v>109</v>
      </c>
      <c r="I4422" s="95" t="s">
        <v>38064</v>
      </c>
      <c r="J4422" s="95" t="s">
        <v>38065</v>
      </c>
      <c r="K4422" s="95" t="s">
        <v>38066</v>
      </c>
      <c r="L4422" s="95" t="s">
        <v>73</v>
      </c>
      <c r="M4422" s="95" t="s">
        <v>74</v>
      </c>
      <c r="N4422" s="95" t="s">
        <v>880</v>
      </c>
      <c r="O4422" s="95" t="s">
        <v>7783</v>
      </c>
      <c r="P4422" s="95" t="s">
        <v>7784</v>
      </c>
      <c r="Q4422" s="95" t="s">
        <v>1940</v>
      </c>
      <c r="R4422" s="95" t="s">
        <v>1941</v>
      </c>
      <c r="S4422" s="95" t="s">
        <v>38067</v>
      </c>
      <c r="T4422" s="95" t="s">
        <v>380</v>
      </c>
      <c r="U4422" s="96">
        <v>0</v>
      </c>
      <c r="V4422" s="96">
        <v>12000</v>
      </c>
      <c r="W4422" s="96">
        <v>8400</v>
      </c>
      <c r="X4422" s="96">
        <v>4200</v>
      </c>
      <c r="Y4422" s="95" t="s">
        <v>82</v>
      </c>
      <c r="Z4422" s="95" t="s">
        <v>25689</v>
      </c>
      <c r="AA4422" s="95" t="s">
        <v>84</v>
      </c>
      <c r="AB4422" s="95" t="s">
        <v>38068</v>
      </c>
      <c r="AC4422" s="95" t="s">
        <v>25789</v>
      </c>
      <c r="AD4422" s="95" t="s">
        <v>87</v>
      </c>
      <c r="AE4422" s="95" t="s">
        <v>61</v>
      </c>
      <c r="AF4422" s="95" t="s">
        <v>61</v>
      </c>
      <c r="AG4422" s="95" t="s">
        <v>89</v>
      </c>
      <c r="AH4422" s="95" t="s">
        <v>88</v>
      </c>
      <c r="AI4422" s="95" t="s">
        <v>88</v>
      </c>
      <c r="AJ4422" s="95" t="s">
        <v>88</v>
      </c>
      <c r="AK4422" s="95" t="s">
        <v>89</v>
      </c>
      <c r="AL4422" s="95" t="s">
        <v>88</v>
      </c>
      <c r="AM4422" s="95" t="s">
        <v>88</v>
      </c>
      <c r="AN4422" s="95" t="s">
        <v>88</v>
      </c>
      <c r="AO4422" s="95" t="s">
        <v>88</v>
      </c>
      <c r="AP4422" s="95" t="s">
        <v>89</v>
      </c>
      <c r="AQ4422" s="95" t="s">
        <v>90</v>
      </c>
      <c r="AR4422" s="95" t="s">
        <v>90</v>
      </c>
      <c r="AS4422" s="95" t="s">
        <v>25691</v>
      </c>
      <c r="AT4422" s="95" t="s">
        <v>92</v>
      </c>
      <c r="AU4422" s="95" t="s">
        <v>92</v>
      </c>
      <c r="AV4422" s="95" t="s">
        <v>93</v>
      </c>
      <c r="AW4422" s="95" t="s">
        <v>38069</v>
      </c>
      <c r="AX4422" s="95" t="s">
        <v>38070</v>
      </c>
      <c r="AY4422" s="95" t="s">
        <v>38071</v>
      </c>
      <c r="AZ4422" s="95" t="s">
        <v>38070</v>
      </c>
      <c r="BA4422" s="95" t="s">
        <v>97</v>
      </c>
      <c r="BB4422" s="95" t="s">
        <v>38072</v>
      </c>
      <c r="BC4422" s="95" t="s">
        <v>99</v>
      </c>
      <c r="BD4422" s="95" t="s">
        <v>100</v>
      </c>
      <c r="BE4422" s="95" t="s">
        <v>61</v>
      </c>
      <c r="BF4422" s="95" t="s">
        <v>380</v>
      </c>
      <c r="BG4422" s="95" t="s">
        <v>101</v>
      </c>
    </row>
    <row r="4423" s="86" customFormat="1" ht="19" customHeight="1" spans="1:59">
      <c r="A4423" s="95" t="s">
        <v>646</v>
      </c>
      <c r="B4423" s="95" t="s">
        <v>647</v>
      </c>
      <c r="C4423" s="95" t="s">
        <v>4356</v>
      </c>
      <c r="D4423" s="95" t="s">
        <v>4357</v>
      </c>
      <c r="E4423" s="95" t="s">
        <v>37787</v>
      </c>
      <c r="F4423" s="95" t="s">
        <v>16774</v>
      </c>
      <c r="G4423" s="95" t="s">
        <v>2810</v>
      </c>
      <c r="H4423" s="95" t="s">
        <v>369</v>
      </c>
      <c r="I4423" s="95" t="s">
        <v>38073</v>
      </c>
      <c r="J4423" s="95" t="s">
        <v>38074</v>
      </c>
      <c r="K4423" s="95" t="s">
        <v>38075</v>
      </c>
      <c r="L4423" s="95" t="s">
        <v>73</v>
      </c>
      <c r="M4423" s="95" t="s">
        <v>2014</v>
      </c>
      <c r="N4423" s="95" t="s">
        <v>1835</v>
      </c>
      <c r="O4423" s="95" t="s">
        <v>1753</v>
      </c>
      <c r="P4423" s="95" t="s">
        <v>1754</v>
      </c>
      <c r="Q4423" s="95" t="s">
        <v>377</v>
      </c>
      <c r="R4423" s="95" t="s">
        <v>378</v>
      </c>
      <c r="S4423" s="95" t="s">
        <v>38076</v>
      </c>
      <c r="T4423" s="95" t="s">
        <v>380</v>
      </c>
      <c r="U4423" s="96">
        <v>0</v>
      </c>
      <c r="V4423" s="96">
        <v>6485</v>
      </c>
      <c r="W4423" s="96">
        <v>4500</v>
      </c>
      <c r="X4423" s="96">
        <v>2700</v>
      </c>
      <c r="Y4423" s="95" t="s">
        <v>82</v>
      </c>
      <c r="Z4423" s="95" t="s">
        <v>25689</v>
      </c>
      <c r="AA4423" s="95" t="s">
        <v>84</v>
      </c>
      <c r="AB4423" s="95" t="s">
        <v>37792</v>
      </c>
      <c r="AC4423" s="95" t="s">
        <v>17285</v>
      </c>
      <c r="AD4423" s="95" t="s">
        <v>87</v>
      </c>
      <c r="AE4423" s="95" t="s">
        <v>61</v>
      </c>
      <c r="AF4423" s="95" t="s">
        <v>61</v>
      </c>
      <c r="AG4423" s="95" t="s">
        <v>89</v>
      </c>
      <c r="AH4423" s="95" t="s">
        <v>88</v>
      </c>
      <c r="AI4423" s="95" t="s">
        <v>88</v>
      </c>
      <c r="AJ4423" s="95" t="s">
        <v>88</v>
      </c>
      <c r="AK4423" s="95" t="s">
        <v>88</v>
      </c>
      <c r="AL4423" s="95" t="s">
        <v>88</v>
      </c>
      <c r="AM4423" s="95" t="s">
        <v>88</v>
      </c>
      <c r="AN4423" s="95" t="s">
        <v>88</v>
      </c>
      <c r="AO4423" s="95" t="s">
        <v>88</v>
      </c>
      <c r="AP4423" s="95" t="s">
        <v>89</v>
      </c>
      <c r="AQ4423" s="95" t="s">
        <v>90</v>
      </c>
      <c r="AR4423" s="95" t="s">
        <v>90</v>
      </c>
      <c r="AS4423" s="95" t="s">
        <v>25691</v>
      </c>
      <c r="AT4423" s="95" t="s">
        <v>92</v>
      </c>
      <c r="AU4423" s="95" t="s">
        <v>92</v>
      </c>
      <c r="AV4423" s="95" t="s">
        <v>93</v>
      </c>
      <c r="AW4423" s="95" t="s">
        <v>37793</v>
      </c>
      <c r="AX4423" s="95" t="s">
        <v>38077</v>
      </c>
      <c r="AY4423" s="95" t="s">
        <v>37795</v>
      </c>
      <c r="AZ4423" s="95" t="s">
        <v>38077</v>
      </c>
      <c r="BA4423" s="95" t="s">
        <v>97</v>
      </c>
      <c r="BB4423" s="95" t="s">
        <v>38078</v>
      </c>
      <c r="BC4423" s="95" t="s">
        <v>99</v>
      </c>
      <c r="BD4423" s="95" t="s">
        <v>100</v>
      </c>
      <c r="BE4423" s="95" t="s">
        <v>61</v>
      </c>
      <c r="BF4423" s="95" t="s">
        <v>380</v>
      </c>
      <c r="BG4423" s="95" t="s">
        <v>101</v>
      </c>
    </row>
    <row r="4424" s="86" customFormat="1" ht="19" customHeight="1" spans="1:59">
      <c r="A4424" s="95" t="s">
        <v>1564</v>
      </c>
      <c r="B4424" s="95" t="s">
        <v>1565</v>
      </c>
      <c r="C4424" s="95" t="s">
        <v>10472</v>
      </c>
      <c r="D4424" s="95" t="s">
        <v>10473</v>
      </c>
      <c r="E4424" s="95" t="s">
        <v>38079</v>
      </c>
      <c r="F4424" s="95" t="s">
        <v>27476</v>
      </c>
      <c r="G4424" s="95" t="s">
        <v>1570</v>
      </c>
      <c r="H4424" s="95" t="s">
        <v>1571</v>
      </c>
      <c r="I4424" s="95" t="s">
        <v>38080</v>
      </c>
      <c r="J4424" s="95" t="s">
        <v>38081</v>
      </c>
      <c r="K4424" s="95" t="s">
        <v>38082</v>
      </c>
      <c r="L4424" s="95" t="s">
        <v>73</v>
      </c>
      <c r="M4424" s="95" t="s">
        <v>4314</v>
      </c>
      <c r="N4424" s="95" t="s">
        <v>2350</v>
      </c>
      <c r="O4424" s="95" t="s">
        <v>949</v>
      </c>
      <c r="P4424" s="95" t="s">
        <v>950</v>
      </c>
      <c r="Q4424" s="95" t="s">
        <v>257</v>
      </c>
      <c r="R4424" s="95" t="s">
        <v>951</v>
      </c>
      <c r="S4424" s="95" t="s">
        <v>38083</v>
      </c>
      <c r="T4424" s="95" t="s">
        <v>119</v>
      </c>
      <c r="U4424" s="96">
        <v>0</v>
      </c>
      <c r="V4424" s="96">
        <v>40000</v>
      </c>
      <c r="W4424" s="96">
        <v>15000</v>
      </c>
      <c r="X4424" s="96">
        <v>4160</v>
      </c>
      <c r="Y4424" s="95" t="s">
        <v>143</v>
      </c>
      <c r="Z4424" s="95" t="s">
        <v>25689</v>
      </c>
      <c r="AA4424" s="95" t="s">
        <v>84</v>
      </c>
      <c r="AB4424" s="95" t="s">
        <v>10480</v>
      </c>
      <c r="AC4424" s="95" t="s">
        <v>25690</v>
      </c>
      <c r="AD4424" s="95" t="s">
        <v>87</v>
      </c>
      <c r="AE4424" s="95" t="s">
        <v>61</v>
      </c>
      <c r="AF4424" s="95" t="s">
        <v>61</v>
      </c>
      <c r="AG4424" s="95" t="s">
        <v>89</v>
      </c>
      <c r="AH4424" s="95" t="s">
        <v>89</v>
      </c>
      <c r="AI4424" s="95" t="s">
        <v>89</v>
      </c>
      <c r="AJ4424" s="95" t="s">
        <v>89</v>
      </c>
      <c r="AK4424" s="95" t="s">
        <v>89</v>
      </c>
      <c r="AL4424" s="95" t="s">
        <v>89</v>
      </c>
      <c r="AM4424" s="95" t="s">
        <v>89</v>
      </c>
      <c r="AN4424" s="95" t="s">
        <v>89</v>
      </c>
      <c r="AO4424" s="95" t="s">
        <v>89</v>
      </c>
      <c r="AP4424" s="95" t="s">
        <v>89</v>
      </c>
      <c r="AQ4424" s="95" t="s">
        <v>90</v>
      </c>
      <c r="AR4424" s="95" t="s">
        <v>90</v>
      </c>
      <c r="AS4424" s="95" t="s">
        <v>25691</v>
      </c>
      <c r="AT4424" s="95" t="s">
        <v>92</v>
      </c>
      <c r="AU4424" s="95" t="s">
        <v>92</v>
      </c>
      <c r="AV4424" s="95" t="s">
        <v>93</v>
      </c>
      <c r="AW4424" s="95" t="s">
        <v>38084</v>
      </c>
      <c r="AX4424" s="95" t="s">
        <v>38085</v>
      </c>
      <c r="AY4424" s="95" t="s">
        <v>20901</v>
      </c>
      <c r="AZ4424" s="95" t="s">
        <v>38085</v>
      </c>
      <c r="BA4424" s="95" t="s">
        <v>97</v>
      </c>
      <c r="BB4424" s="95" t="s">
        <v>38086</v>
      </c>
      <c r="BC4424" s="95" t="s">
        <v>99</v>
      </c>
      <c r="BD4424" s="95" t="s">
        <v>150</v>
      </c>
      <c r="BE4424" s="95" t="s">
        <v>61</v>
      </c>
      <c r="BF4424" s="95" t="s">
        <v>119</v>
      </c>
      <c r="BG4424" s="95" t="s">
        <v>101</v>
      </c>
    </row>
    <row r="4425" s="86" customFormat="1" ht="19" customHeight="1" spans="1:59">
      <c r="A4425" s="95" t="s">
        <v>458</v>
      </c>
      <c r="B4425" s="95" t="s">
        <v>459</v>
      </c>
      <c r="C4425" s="95" t="s">
        <v>2457</v>
      </c>
      <c r="D4425" s="95" t="s">
        <v>2458</v>
      </c>
      <c r="E4425" s="95" t="s">
        <v>38087</v>
      </c>
      <c r="F4425" s="95" t="s">
        <v>38088</v>
      </c>
      <c r="G4425" s="95" t="s">
        <v>20391</v>
      </c>
      <c r="H4425" s="95" t="s">
        <v>158</v>
      </c>
      <c r="I4425" s="95" t="s">
        <v>38089</v>
      </c>
      <c r="J4425" s="95" t="s">
        <v>38090</v>
      </c>
      <c r="K4425" s="95" t="s">
        <v>38091</v>
      </c>
      <c r="L4425" s="95" t="s">
        <v>73</v>
      </c>
      <c r="M4425" s="95" t="s">
        <v>74</v>
      </c>
      <c r="N4425" s="95" t="s">
        <v>74</v>
      </c>
      <c r="O4425" s="95" t="s">
        <v>2997</v>
      </c>
      <c r="P4425" s="95" t="s">
        <v>2998</v>
      </c>
      <c r="Q4425" s="95" t="s">
        <v>5407</v>
      </c>
      <c r="R4425" s="95" t="s">
        <v>5408</v>
      </c>
      <c r="S4425" s="95" t="s">
        <v>38092</v>
      </c>
      <c r="T4425" s="95" t="s">
        <v>262</v>
      </c>
      <c r="U4425" s="96">
        <v>0</v>
      </c>
      <c r="V4425" s="96">
        <v>6100</v>
      </c>
      <c r="W4425" s="96">
        <v>4000</v>
      </c>
      <c r="X4425" s="96">
        <v>1000</v>
      </c>
      <c r="Y4425" s="95" t="s">
        <v>82</v>
      </c>
      <c r="Z4425" s="95" t="s">
        <v>25689</v>
      </c>
      <c r="AA4425" s="95" t="s">
        <v>84</v>
      </c>
      <c r="AB4425" s="95" t="s">
        <v>38093</v>
      </c>
      <c r="AC4425" s="95" t="s">
        <v>17285</v>
      </c>
      <c r="AD4425" s="95" t="s">
        <v>87</v>
      </c>
      <c r="AE4425" s="95" t="s">
        <v>61</v>
      </c>
      <c r="AF4425" s="95" t="s">
        <v>61</v>
      </c>
      <c r="AG4425" s="95" t="s">
        <v>89</v>
      </c>
      <c r="AH4425" s="95" t="s">
        <v>88</v>
      </c>
      <c r="AI4425" s="95" t="s">
        <v>88</v>
      </c>
      <c r="AJ4425" s="95" t="s">
        <v>88</v>
      </c>
      <c r="AK4425" s="95" t="s">
        <v>88</v>
      </c>
      <c r="AL4425" s="95" t="s">
        <v>88</v>
      </c>
      <c r="AM4425" s="95" t="s">
        <v>88</v>
      </c>
      <c r="AN4425" s="95" t="s">
        <v>88</v>
      </c>
      <c r="AO4425" s="95" t="s">
        <v>88</v>
      </c>
      <c r="AP4425" s="95" t="s">
        <v>89</v>
      </c>
      <c r="AQ4425" s="95" t="s">
        <v>90</v>
      </c>
      <c r="AR4425" s="95" t="s">
        <v>90</v>
      </c>
      <c r="AS4425" s="95" t="s">
        <v>25691</v>
      </c>
      <c r="AT4425" s="95" t="s">
        <v>92</v>
      </c>
      <c r="AU4425" s="95" t="s">
        <v>92</v>
      </c>
      <c r="AV4425" s="95" t="s">
        <v>93</v>
      </c>
      <c r="AW4425" s="95" t="s">
        <v>38094</v>
      </c>
      <c r="AX4425" s="95" t="s">
        <v>38095</v>
      </c>
      <c r="AY4425" s="95" t="s">
        <v>29570</v>
      </c>
      <c r="AZ4425" s="95" t="s">
        <v>38095</v>
      </c>
      <c r="BA4425" s="95" t="s">
        <v>97</v>
      </c>
      <c r="BB4425" s="95" t="s">
        <v>38096</v>
      </c>
      <c r="BC4425" s="95" t="s">
        <v>99</v>
      </c>
      <c r="BD4425" s="95" t="s">
        <v>100</v>
      </c>
      <c r="BE4425" s="95" t="s">
        <v>61</v>
      </c>
      <c r="BF4425" s="95" t="s">
        <v>262</v>
      </c>
      <c r="BG4425" s="95" t="s">
        <v>101</v>
      </c>
    </row>
    <row r="4426" s="86" customFormat="1" ht="19" customHeight="1" spans="1:59">
      <c r="A4426" s="95" t="s">
        <v>516</v>
      </c>
      <c r="B4426" s="95" t="s">
        <v>517</v>
      </c>
      <c r="C4426" s="95" t="s">
        <v>1233</v>
      </c>
      <c r="D4426" s="95" t="s">
        <v>1234</v>
      </c>
      <c r="E4426" s="95" t="s">
        <v>38097</v>
      </c>
      <c r="F4426" s="95" t="s">
        <v>38098</v>
      </c>
      <c r="G4426" s="95" t="s">
        <v>2370</v>
      </c>
      <c r="H4426" s="95" t="s">
        <v>1571</v>
      </c>
      <c r="I4426" s="95" t="s">
        <v>38099</v>
      </c>
      <c r="J4426" s="95" t="s">
        <v>38100</v>
      </c>
      <c r="K4426" s="95" t="s">
        <v>38101</v>
      </c>
      <c r="L4426" s="95" t="s">
        <v>73</v>
      </c>
      <c r="M4426" s="95" t="s">
        <v>4428</v>
      </c>
      <c r="N4426" s="95" t="s">
        <v>2191</v>
      </c>
      <c r="O4426" s="95" t="s">
        <v>949</v>
      </c>
      <c r="P4426" s="95" t="s">
        <v>950</v>
      </c>
      <c r="Q4426" s="95" t="s">
        <v>257</v>
      </c>
      <c r="R4426" s="95" t="s">
        <v>951</v>
      </c>
      <c r="S4426" s="95" t="s">
        <v>38102</v>
      </c>
      <c r="T4426" s="95" t="s">
        <v>380</v>
      </c>
      <c r="U4426" s="96">
        <v>0</v>
      </c>
      <c r="V4426" s="96">
        <v>62144</v>
      </c>
      <c r="W4426" s="96">
        <v>31072</v>
      </c>
      <c r="X4426" s="96">
        <v>15536</v>
      </c>
      <c r="Y4426" s="95" t="s">
        <v>82</v>
      </c>
      <c r="Z4426" s="95" t="s">
        <v>25689</v>
      </c>
      <c r="AA4426" s="95" t="s">
        <v>84</v>
      </c>
      <c r="AB4426" s="95" t="s">
        <v>38103</v>
      </c>
      <c r="AC4426" s="95" t="s">
        <v>25757</v>
      </c>
      <c r="AD4426" s="95" t="s">
        <v>87</v>
      </c>
      <c r="AE4426" s="95" t="s">
        <v>61</v>
      </c>
      <c r="AF4426" s="95" t="s">
        <v>61</v>
      </c>
      <c r="AG4426" s="95" t="s">
        <v>89</v>
      </c>
      <c r="AH4426" s="95" t="s">
        <v>89</v>
      </c>
      <c r="AI4426" s="95" t="s">
        <v>89</v>
      </c>
      <c r="AJ4426" s="95" t="s">
        <v>88</v>
      </c>
      <c r="AK4426" s="95" t="s">
        <v>88</v>
      </c>
      <c r="AL4426" s="95" t="s">
        <v>88</v>
      </c>
      <c r="AM4426" s="95" t="s">
        <v>89</v>
      </c>
      <c r="AN4426" s="95" t="s">
        <v>88</v>
      </c>
      <c r="AO4426" s="95" t="s">
        <v>88</v>
      </c>
      <c r="AP4426" s="95" t="s">
        <v>89</v>
      </c>
      <c r="AQ4426" s="95" t="s">
        <v>90</v>
      </c>
      <c r="AR4426" s="95" t="s">
        <v>90</v>
      </c>
      <c r="AS4426" s="95" t="s">
        <v>25691</v>
      </c>
      <c r="AT4426" s="95" t="s">
        <v>92</v>
      </c>
      <c r="AU4426" s="95" t="s">
        <v>92</v>
      </c>
      <c r="AV4426" s="95" t="s">
        <v>93</v>
      </c>
      <c r="AW4426" s="95" t="s">
        <v>38104</v>
      </c>
      <c r="AX4426" s="95" t="s">
        <v>38105</v>
      </c>
      <c r="AY4426" s="95" t="s">
        <v>38106</v>
      </c>
      <c r="AZ4426" s="95" t="s">
        <v>38105</v>
      </c>
      <c r="BA4426" s="95" t="s">
        <v>97</v>
      </c>
      <c r="BB4426" s="95" t="s">
        <v>38107</v>
      </c>
      <c r="BC4426" s="95" t="s">
        <v>99</v>
      </c>
      <c r="BD4426" s="95" t="s">
        <v>100</v>
      </c>
      <c r="BE4426" s="95" t="s">
        <v>61</v>
      </c>
      <c r="BF4426" s="95" t="s">
        <v>380</v>
      </c>
      <c r="BG4426" s="95" t="s">
        <v>101</v>
      </c>
    </row>
    <row r="4427" s="86" customFormat="1" ht="19" customHeight="1" spans="1:59">
      <c r="A4427" s="95" t="s">
        <v>102</v>
      </c>
      <c r="B4427" s="95" t="s">
        <v>103</v>
      </c>
      <c r="C4427" s="95" t="s">
        <v>554</v>
      </c>
      <c r="D4427" s="95" t="s">
        <v>555</v>
      </c>
      <c r="E4427" s="95" t="s">
        <v>33017</v>
      </c>
      <c r="F4427" s="95" t="s">
        <v>4580</v>
      </c>
      <c r="G4427" s="95" t="s">
        <v>4580</v>
      </c>
      <c r="H4427" s="95" t="s">
        <v>109</v>
      </c>
      <c r="I4427" s="95" t="s">
        <v>38108</v>
      </c>
      <c r="J4427" s="95" t="s">
        <v>38109</v>
      </c>
      <c r="K4427" s="95" t="s">
        <v>38110</v>
      </c>
      <c r="L4427" s="95" t="s">
        <v>73</v>
      </c>
      <c r="M4427" s="95" t="s">
        <v>526</v>
      </c>
      <c r="N4427" s="95" t="s">
        <v>2029</v>
      </c>
      <c r="O4427" s="95" t="s">
        <v>221</v>
      </c>
      <c r="P4427" s="95" t="s">
        <v>222</v>
      </c>
      <c r="Q4427" s="95" t="s">
        <v>2693</v>
      </c>
      <c r="R4427" s="95" t="s">
        <v>222</v>
      </c>
      <c r="S4427" s="95" t="s">
        <v>38111</v>
      </c>
      <c r="T4427" s="95" t="s">
        <v>119</v>
      </c>
      <c r="U4427" s="96">
        <v>0</v>
      </c>
      <c r="V4427" s="96">
        <v>15963</v>
      </c>
      <c r="W4427" s="96">
        <v>12700</v>
      </c>
      <c r="X4427" s="96">
        <v>3000</v>
      </c>
      <c r="Y4427" s="95" t="s">
        <v>82</v>
      </c>
      <c r="Z4427" s="95" t="s">
        <v>25689</v>
      </c>
      <c r="AA4427" s="95" t="s">
        <v>84</v>
      </c>
      <c r="AB4427" s="95" t="s">
        <v>33022</v>
      </c>
      <c r="AC4427" s="95" t="s">
        <v>4869</v>
      </c>
      <c r="AD4427" s="95" t="s">
        <v>87</v>
      </c>
      <c r="AE4427" s="95" t="s">
        <v>61</v>
      </c>
      <c r="AF4427" s="95" t="s">
        <v>61</v>
      </c>
      <c r="AG4427" s="95" t="s">
        <v>89</v>
      </c>
      <c r="AH4427" s="95" t="s">
        <v>89</v>
      </c>
      <c r="AI4427" s="95" t="s">
        <v>88</v>
      </c>
      <c r="AJ4427" s="95" t="s">
        <v>88</v>
      </c>
      <c r="AK4427" s="95" t="s">
        <v>89</v>
      </c>
      <c r="AL4427" s="95" t="s">
        <v>88</v>
      </c>
      <c r="AM4427" s="95" t="s">
        <v>88</v>
      </c>
      <c r="AN4427" s="95" t="s">
        <v>88</v>
      </c>
      <c r="AO4427" s="95" t="s">
        <v>88</v>
      </c>
      <c r="AP4427" s="95" t="s">
        <v>89</v>
      </c>
      <c r="AQ4427" s="95" t="s">
        <v>90</v>
      </c>
      <c r="AR4427" s="95" t="s">
        <v>90</v>
      </c>
      <c r="AS4427" s="95" t="s">
        <v>25691</v>
      </c>
      <c r="AT4427" s="95" t="s">
        <v>92</v>
      </c>
      <c r="AU4427" s="95" t="s">
        <v>92</v>
      </c>
      <c r="AV4427" s="95" t="s">
        <v>93</v>
      </c>
      <c r="AW4427" s="95" t="s">
        <v>33023</v>
      </c>
      <c r="AX4427" s="95" t="s">
        <v>38112</v>
      </c>
      <c r="AY4427" s="95" t="s">
        <v>33025</v>
      </c>
      <c r="AZ4427" s="95" t="s">
        <v>38112</v>
      </c>
      <c r="BA4427" s="95" t="s">
        <v>97</v>
      </c>
      <c r="BB4427" s="95" t="s">
        <v>38113</v>
      </c>
      <c r="BC4427" s="95" t="s">
        <v>99</v>
      </c>
      <c r="BD4427" s="95" t="s">
        <v>100</v>
      </c>
      <c r="BE4427" s="95" t="s">
        <v>61</v>
      </c>
      <c r="BF4427" s="95" t="s">
        <v>119</v>
      </c>
      <c r="BG4427" s="95" t="s">
        <v>101</v>
      </c>
    </row>
    <row r="4428" s="86" customFormat="1" ht="19" customHeight="1" spans="1:59">
      <c r="A4428" s="95" t="s">
        <v>458</v>
      </c>
      <c r="B4428" s="95" t="s">
        <v>459</v>
      </c>
      <c r="C4428" s="95" t="s">
        <v>1077</v>
      </c>
      <c r="D4428" s="95" t="s">
        <v>1078</v>
      </c>
      <c r="E4428" s="95" t="s">
        <v>3337</v>
      </c>
      <c r="F4428" s="95" t="s">
        <v>3213</v>
      </c>
      <c r="G4428" s="95" t="s">
        <v>2461</v>
      </c>
      <c r="H4428" s="95" t="s">
        <v>109</v>
      </c>
      <c r="I4428" s="95" t="s">
        <v>38114</v>
      </c>
      <c r="J4428" s="95" t="s">
        <v>38115</v>
      </c>
      <c r="K4428" s="95" t="s">
        <v>38116</v>
      </c>
      <c r="L4428" s="95" t="s">
        <v>73</v>
      </c>
      <c r="M4428" s="95" t="s">
        <v>74</v>
      </c>
      <c r="N4428" s="95" t="s">
        <v>1752</v>
      </c>
      <c r="O4428" s="95" t="s">
        <v>292</v>
      </c>
      <c r="P4428" s="95" t="s">
        <v>293</v>
      </c>
      <c r="Q4428" s="95" t="s">
        <v>294</v>
      </c>
      <c r="R4428" s="95" t="s">
        <v>295</v>
      </c>
      <c r="S4428" s="95" t="s">
        <v>38117</v>
      </c>
      <c r="T4428" s="95" t="s">
        <v>380</v>
      </c>
      <c r="U4428" s="96">
        <v>0</v>
      </c>
      <c r="V4428" s="96">
        <v>103910</v>
      </c>
      <c r="W4428" s="96">
        <v>80000</v>
      </c>
      <c r="X4428" s="96">
        <v>30000</v>
      </c>
      <c r="Y4428" s="95" t="s">
        <v>82</v>
      </c>
      <c r="Z4428" s="95" t="s">
        <v>25689</v>
      </c>
      <c r="AA4428" s="95" t="s">
        <v>84</v>
      </c>
      <c r="AB4428" s="95" t="s">
        <v>3213</v>
      </c>
      <c r="AC4428" s="95" t="s">
        <v>25830</v>
      </c>
      <c r="AD4428" s="95" t="s">
        <v>87</v>
      </c>
      <c r="AE4428" s="95" t="s">
        <v>61</v>
      </c>
      <c r="AF4428" s="95" t="s">
        <v>61</v>
      </c>
      <c r="AG4428" s="95" t="s">
        <v>89</v>
      </c>
      <c r="AH4428" s="95" t="s">
        <v>89</v>
      </c>
      <c r="AI4428" s="95" t="s">
        <v>88</v>
      </c>
      <c r="AJ4428" s="95" t="s">
        <v>88</v>
      </c>
      <c r="AK4428" s="95" t="s">
        <v>89</v>
      </c>
      <c r="AL4428" s="95" t="s">
        <v>88</v>
      </c>
      <c r="AM4428" s="95" t="s">
        <v>89</v>
      </c>
      <c r="AN4428" s="95" t="s">
        <v>88</v>
      </c>
      <c r="AO4428" s="95" t="s">
        <v>88</v>
      </c>
      <c r="AP4428" s="95" t="s">
        <v>89</v>
      </c>
      <c r="AQ4428" s="95" t="s">
        <v>90</v>
      </c>
      <c r="AR4428" s="95" t="s">
        <v>90</v>
      </c>
      <c r="AS4428" s="95" t="s">
        <v>25691</v>
      </c>
      <c r="AT4428" s="95" t="s">
        <v>92</v>
      </c>
      <c r="AU4428" s="95" t="s">
        <v>92</v>
      </c>
      <c r="AV4428" s="95" t="s">
        <v>93</v>
      </c>
      <c r="AW4428" s="95" t="s">
        <v>3342</v>
      </c>
      <c r="AX4428" s="95" t="s">
        <v>38118</v>
      </c>
      <c r="AY4428" s="95" t="s">
        <v>3344</v>
      </c>
      <c r="AZ4428" s="95" t="s">
        <v>38118</v>
      </c>
      <c r="BA4428" s="95" t="s">
        <v>97</v>
      </c>
      <c r="BB4428" s="95" t="s">
        <v>38119</v>
      </c>
      <c r="BC4428" s="95" t="s">
        <v>99</v>
      </c>
      <c r="BD4428" s="95" t="s">
        <v>100</v>
      </c>
      <c r="BE4428" s="95" t="s">
        <v>61</v>
      </c>
      <c r="BF4428" s="95" t="s">
        <v>380</v>
      </c>
      <c r="BG4428" s="95" t="s">
        <v>101</v>
      </c>
    </row>
    <row r="4429" s="86" customFormat="1" ht="19" customHeight="1" spans="1:59">
      <c r="A4429" s="95" t="s">
        <v>174</v>
      </c>
      <c r="B4429" s="95" t="s">
        <v>175</v>
      </c>
      <c r="C4429" s="95" t="s">
        <v>176</v>
      </c>
      <c r="D4429" s="95" t="s">
        <v>177</v>
      </c>
      <c r="E4429" s="95" t="s">
        <v>1842</v>
      </c>
      <c r="F4429" s="95" t="s">
        <v>38120</v>
      </c>
      <c r="G4429" s="95" t="s">
        <v>2519</v>
      </c>
      <c r="H4429" s="95" t="s">
        <v>1299</v>
      </c>
      <c r="I4429" s="95" t="s">
        <v>38121</v>
      </c>
      <c r="J4429" s="95" t="s">
        <v>38122</v>
      </c>
      <c r="K4429" s="95" t="s">
        <v>38123</v>
      </c>
      <c r="L4429" s="95" t="s">
        <v>73</v>
      </c>
      <c r="M4429" s="95" t="s">
        <v>74</v>
      </c>
      <c r="N4429" s="95" t="s">
        <v>880</v>
      </c>
      <c r="O4429" s="95" t="s">
        <v>1726</v>
      </c>
      <c r="P4429" s="95" t="s">
        <v>1727</v>
      </c>
      <c r="Q4429" s="95" t="s">
        <v>1728</v>
      </c>
      <c r="R4429" s="95" t="s">
        <v>1307</v>
      </c>
      <c r="S4429" s="95" t="s">
        <v>38124</v>
      </c>
      <c r="T4429" s="95" t="s">
        <v>380</v>
      </c>
      <c r="U4429" s="96">
        <v>0</v>
      </c>
      <c r="V4429" s="96">
        <v>15095</v>
      </c>
      <c r="W4429" s="96">
        <v>12000</v>
      </c>
      <c r="X4429" s="96">
        <v>4800</v>
      </c>
      <c r="Y4429" s="95" t="s">
        <v>82</v>
      </c>
      <c r="Z4429" s="95" t="s">
        <v>25689</v>
      </c>
      <c r="AA4429" s="95" t="s">
        <v>84</v>
      </c>
      <c r="AB4429" s="95" t="s">
        <v>1852</v>
      </c>
      <c r="AC4429" s="95" t="s">
        <v>4869</v>
      </c>
      <c r="AD4429" s="95" t="s">
        <v>87</v>
      </c>
      <c r="AE4429" s="95" t="s">
        <v>61</v>
      </c>
      <c r="AF4429" s="95" t="s">
        <v>61</v>
      </c>
      <c r="AG4429" s="95" t="s">
        <v>89</v>
      </c>
      <c r="AH4429" s="95" t="s">
        <v>89</v>
      </c>
      <c r="AI4429" s="95" t="s">
        <v>89</v>
      </c>
      <c r="AJ4429" s="95" t="s">
        <v>88</v>
      </c>
      <c r="AK4429" s="95" t="s">
        <v>89</v>
      </c>
      <c r="AL4429" s="95" t="s">
        <v>88</v>
      </c>
      <c r="AM4429" s="95" t="s">
        <v>88</v>
      </c>
      <c r="AN4429" s="95" t="s">
        <v>88</v>
      </c>
      <c r="AO4429" s="95" t="s">
        <v>88</v>
      </c>
      <c r="AP4429" s="95" t="s">
        <v>89</v>
      </c>
      <c r="AQ4429" s="95" t="s">
        <v>90</v>
      </c>
      <c r="AR4429" s="95" t="s">
        <v>90</v>
      </c>
      <c r="AS4429" s="95" t="s">
        <v>25691</v>
      </c>
      <c r="AT4429" s="95" t="s">
        <v>92</v>
      </c>
      <c r="AU4429" s="95" t="s">
        <v>92</v>
      </c>
      <c r="AV4429" s="95" t="s">
        <v>93</v>
      </c>
      <c r="AW4429" s="95" t="s">
        <v>1853</v>
      </c>
      <c r="AX4429" s="95" t="s">
        <v>38125</v>
      </c>
      <c r="AY4429" s="95" t="s">
        <v>1855</v>
      </c>
      <c r="AZ4429" s="95" t="s">
        <v>38125</v>
      </c>
      <c r="BA4429" s="95" t="s">
        <v>97</v>
      </c>
      <c r="BB4429" s="95" t="s">
        <v>38126</v>
      </c>
      <c r="BC4429" s="95" t="s">
        <v>99</v>
      </c>
      <c r="BD4429" s="95" t="s">
        <v>100</v>
      </c>
      <c r="BE4429" s="95" t="s">
        <v>61</v>
      </c>
      <c r="BF4429" s="95" t="s">
        <v>380</v>
      </c>
      <c r="BG4429" s="95" t="s">
        <v>101</v>
      </c>
    </row>
    <row r="4430" s="86" customFormat="1" ht="19" customHeight="1" spans="1:59">
      <c r="A4430" s="95" t="s">
        <v>2742</v>
      </c>
      <c r="B4430" s="95" t="s">
        <v>2743</v>
      </c>
      <c r="C4430" s="95" t="s">
        <v>8771</v>
      </c>
      <c r="D4430" s="95" t="s">
        <v>8772</v>
      </c>
      <c r="E4430" s="95" t="s">
        <v>21120</v>
      </c>
      <c r="F4430" s="95" t="s">
        <v>21121</v>
      </c>
      <c r="G4430" s="95" t="s">
        <v>21121</v>
      </c>
      <c r="H4430" s="95" t="s">
        <v>69</v>
      </c>
      <c r="I4430" s="95" t="s">
        <v>38127</v>
      </c>
      <c r="J4430" s="95" t="s">
        <v>38128</v>
      </c>
      <c r="K4430" s="95" t="s">
        <v>38129</v>
      </c>
      <c r="L4430" s="95" t="s">
        <v>73</v>
      </c>
      <c r="M4430" s="95" t="s">
        <v>1526</v>
      </c>
      <c r="N4430" s="95" t="s">
        <v>1276</v>
      </c>
      <c r="O4430" s="95" t="s">
        <v>76</v>
      </c>
      <c r="P4430" s="95" t="s">
        <v>77</v>
      </c>
      <c r="Q4430" s="95" t="s">
        <v>277</v>
      </c>
      <c r="R4430" s="95" t="s">
        <v>278</v>
      </c>
      <c r="S4430" s="95" t="s">
        <v>38130</v>
      </c>
      <c r="T4430" s="95" t="s">
        <v>328</v>
      </c>
      <c r="U4430" s="96">
        <v>0</v>
      </c>
      <c r="V4430" s="96">
        <v>10836.18</v>
      </c>
      <c r="W4430" s="96">
        <v>10300</v>
      </c>
      <c r="X4430" s="96">
        <v>10300</v>
      </c>
      <c r="Y4430" s="95" t="s">
        <v>82</v>
      </c>
      <c r="Z4430" s="95" t="s">
        <v>25689</v>
      </c>
      <c r="AA4430" s="95" t="s">
        <v>84</v>
      </c>
      <c r="AB4430" s="95" t="s">
        <v>21126</v>
      </c>
      <c r="AC4430" s="95" t="s">
        <v>25690</v>
      </c>
      <c r="AD4430" s="95" t="s">
        <v>87</v>
      </c>
      <c r="AE4430" s="95" t="s">
        <v>61</v>
      </c>
      <c r="AF4430" s="95" t="s">
        <v>61</v>
      </c>
      <c r="AG4430" s="95" t="s">
        <v>88</v>
      </c>
      <c r="AH4430" s="95" t="s">
        <v>88</v>
      </c>
      <c r="AI4430" s="95" t="s">
        <v>88</v>
      </c>
      <c r="AJ4430" s="95" t="s">
        <v>88</v>
      </c>
      <c r="AK4430" s="95" t="s">
        <v>88</v>
      </c>
      <c r="AL4430" s="95" t="s">
        <v>89</v>
      </c>
      <c r="AM4430" s="95" t="s">
        <v>88</v>
      </c>
      <c r="AN4430" s="95" t="s">
        <v>88</v>
      </c>
      <c r="AO4430" s="95" t="s">
        <v>88</v>
      </c>
      <c r="AP4430" s="95" t="s">
        <v>89</v>
      </c>
      <c r="AQ4430" s="95" t="s">
        <v>90</v>
      </c>
      <c r="AR4430" s="95" t="s">
        <v>90</v>
      </c>
      <c r="AS4430" s="95" t="s">
        <v>25691</v>
      </c>
      <c r="AT4430" s="95" t="s">
        <v>92</v>
      </c>
      <c r="AU4430" s="95" t="s">
        <v>92</v>
      </c>
      <c r="AV4430" s="95" t="s">
        <v>93</v>
      </c>
      <c r="AW4430" s="95" t="s">
        <v>21127</v>
      </c>
      <c r="AX4430" s="95" t="s">
        <v>38131</v>
      </c>
      <c r="AY4430" s="95" t="s">
        <v>21129</v>
      </c>
      <c r="AZ4430" s="95" t="s">
        <v>38131</v>
      </c>
      <c r="BA4430" s="95" t="s">
        <v>97</v>
      </c>
      <c r="BB4430" s="95" t="s">
        <v>38132</v>
      </c>
      <c r="BC4430" s="95" t="s">
        <v>99</v>
      </c>
      <c r="BD4430" s="95" t="s">
        <v>100</v>
      </c>
      <c r="BE4430" s="95" t="s">
        <v>61</v>
      </c>
      <c r="BF4430" s="95" t="s">
        <v>328</v>
      </c>
      <c r="BG4430" s="95" t="s">
        <v>101</v>
      </c>
    </row>
    <row r="4431" s="86" customFormat="1" ht="19" customHeight="1" spans="1:59">
      <c r="A4431" s="95" t="s">
        <v>694</v>
      </c>
      <c r="B4431" s="95" t="s">
        <v>695</v>
      </c>
      <c r="C4431" s="95" t="s">
        <v>1108</v>
      </c>
      <c r="D4431" s="95" t="s">
        <v>1109</v>
      </c>
      <c r="E4431" s="95" t="s">
        <v>13793</v>
      </c>
      <c r="F4431" s="95" t="s">
        <v>13794</v>
      </c>
      <c r="G4431" s="95" t="s">
        <v>769</v>
      </c>
      <c r="H4431" s="95" t="s">
        <v>109</v>
      </c>
      <c r="I4431" s="95" t="s">
        <v>38133</v>
      </c>
      <c r="J4431" s="95" t="s">
        <v>38134</v>
      </c>
      <c r="K4431" s="95" t="s">
        <v>38135</v>
      </c>
      <c r="L4431" s="95" t="s">
        <v>73</v>
      </c>
      <c r="M4431" s="95" t="s">
        <v>1526</v>
      </c>
      <c r="N4431" s="95" t="s">
        <v>114</v>
      </c>
      <c r="O4431" s="95" t="s">
        <v>1848</v>
      </c>
      <c r="P4431" s="95" t="s">
        <v>1849</v>
      </c>
      <c r="Q4431" s="95" t="s">
        <v>1850</v>
      </c>
      <c r="R4431" s="95" t="s">
        <v>1849</v>
      </c>
      <c r="S4431" s="95" t="s">
        <v>38136</v>
      </c>
      <c r="T4431" s="95" t="s">
        <v>380</v>
      </c>
      <c r="U4431" s="96">
        <v>0</v>
      </c>
      <c r="V4431" s="96">
        <v>7500</v>
      </c>
      <c r="W4431" s="96">
        <v>6000</v>
      </c>
      <c r="X4431" s="96">
        <v>3000</v>
      </c>
      <c r="Y4431" s="95" t="s">
        <v>82</v>
      </c>
      <c r="Z4431" s="95" t="s">
        <v>25689</v>
      </c>
      <c r="AA4431" s="95" t="s">
        <v>84</v>
      </c>
      <c r="AB4431" s="95" t="s">
        <v>13800</v>
      </c>
      <c r="AC4431" s="95" t="s">
        <v>8465</v>
      </c>
      <c r="AD4431" s="95" t="s">
        <v>87</v>
      </c>
      <c r="AE4431" s="95" t="s">
        <v>61</v>
      </c>
      <c r="AF4431" s="95" t="s">
        <v>61</v>
      </c>
      <c r="AG4431" s="95" t="s">
        <v>89</v>
      </c>
      <c r="AH4431" s="95" t="s">
        <v>89</v>
      </c>
      <c r="AI4431" s="95" t="s">
        <v>88</v>
      </c>
      <c r="AJ4431" s="95" t="s">
        <v>88</v>
      </c>
      <c r="AK4431" s="95" t="s">
        <v>88</v>
      </c>
      <c r="AL4431" s="95" t="s">
        <v>88</v>
      </c>
      <c r="AM4431" s="95" t="s">
        <v>88</v>
      </c>
      <c r="AN4431" s="95" t="s">
        <v>88</v>
      </c>
      <c r="AO4431" s="95" t="s">
        <v>88</v>
      </c>
      <c r="AP4431" s="95" t="s">
        <v>89</v>
      </c>
      <c r="AQ4431" s="95" t="s">
        <v>90</v>
      </c>
      <c r="AR4431" s="95" t="s">
        <v>90</v>
      </c>
      <c r="AS4431" s="95" t="s">
        <v>25691</v>
      </c>
      <c r="AT4431" s="95" t="s">
        <v>92</v>
      </c>
      <c r="AU4431" s="95" t="s">
        <v>92</v>
      </c>
      <c r="AV4431" s="95" t="s">
        <v>93</v>
      </c>
      <c r="AW4431" s="95" t="s">
        <v>13801</v>
      </c>
      <c r="AX4431" s="95" t="s">
        <v>38137</v>
      </c>
      <c r="AY4431" s="95" t="s">
        <v>13803</v>
      </c>
      <c r="AZ4431" s="95" t="s">
        <v>38137</v>
      </c>
      <c r="BA4431" s="95" t="s">
        <v>97</v>
      </c>
      <c r="BB4431" s="95" t="s">
        <v>38138</v>
      </c>
      <c r="BC4431" s="95" t="s">
        <v>99</v>
      </c>
      <c r="BD4431" s="95" t="s">
        <v>100</v>
      </c>
      <c r="BE4431" s="95" t="s">
        <v>61</v>
      </c>
      <c r="BF4431" s="95" t="s">
        <v>380</v>
      </c>
      <c r="BG4431" s="95" t="s">
        <v>101</v>
      </c>
    </row>
    <row r="4432" s="86" customFormat="1" ht="19" customHeight="1" spans="1:59">
      <c r="A4432" s="95" t="s">
        <v>226</v>
      </c>
      <c r="B4432" s="95" t="s">
        <v>227</v>
      </c>
      <c r="C4432" s="95" t="s">
        <v>1512</v>
      </c>
      <c r="D4432" s="95" t="s">
        <v>1513</v>
      </c>
      <c r="E4432" s="95" t="s">
        <v>3206</v>
      </c>
      <c r="F4432" s="95" t="s">
        <v>3207</v>
      </c>
      <c r="G4432" s="95" t="s">
        <v>876</v>
      </c>
      <c r="H4432" s="95" t="s">
        <v>109</v>
      </c>
      <c r="I4432" s="95" t="s">
        <v>38139</v>
      </c>
      <c r="J4432" s="95" t="s">
        <v>38140</v>
      </c>
      <c r="K4432" s="95" t="s">
        <v>38141</v>
      </c>
      <c r="L4432" s="95" t="s">
        <v>73</v>
      </c>
      <c r="M4432" s="95" t="s">
        <v>74</v>
      </c>
      <c r="N4432" s="95" t="s">
        <v>880</v>
      </c>
      <c r="O4432" s="95" t="s">
        <v>1848</v>
      </c>
      <c r="P4432" s="95" t="s">
        <v>1849</v>
      </c>
      <c r="Q4432" s="95" t="s">
        <v>1850</v>
      </c>
      <c r="R4432" s="95" t="s">
        <v>1849</v>
      </c>
      <c r="S4432" s="95" t="s">
        <v>38142</v>
      </c>
      <c r="T4432" s="95" t="s">
        <v>209</v>
      </c>
      <c r="U4432" s="96">
        <v>0</v>
      </c>
      <c r="V4432" s="96">
        <v>8000</v>
      </c>
      <c r="W4432" s="96">
        <v>6000</v>
      </c>
      <c r="X4432" s="96">
        <v>3750</v>
      </c>
      <c r="Y4432" s="95" t="s">
        <v>82</v>
      </c>
      <c r="Z4432" s="95" t="s">
        <v>25689</v>
      </c>
      <c r="AA4432" s="95" t="s">
        <v>84</v>
      </c>
      <c r="AB4432" s="95" t="s">
        <v>3213</v>
      </c>
      <c r="AC4432" s="95" t="s">
        <v>25830</v>
      </c>
      <c r="AD4432" s="95" t="s">
        <v>87</v>
      </c>
      <c r="AE4432" s="95" t="s">
        <v>61</v>
      </c>
      <c r="AF4432" s="95" t="s">
        <v>61</v>
      </c>
      <c r="AG4432" s="95" t="s">
        <v>89</v>
      </c>
      <c r="AH4432" s="95" t="s">
        <v>89</v>
      </c>
      <c r="AI4432" s="95" t="s">
        <v>88</v>
      </c>
      <c r="AJ4432" s="95" t="s">
        <v>88</v>
      </c>
      <c r="AK4432" s="95" t="s">
        <v>88</v>
      </c>
      <c r="AL4432" s="95" t="s">
        <v>88</v>
      </c>
      <c r="AM4432" s="95" t="s">
        <v>88</v>
      </c>
      <c r="AN4432" s="95" t="s">
        <v>88</v>
      </c>
      <c r="AO4432" s="95" t="s">
        <v>88</v>
      </c>
      <c r="AP4432" s="95" t="s">
        <v>89</v>
      </c>
      <c r="AQ4432" s="95" t="s">
        <v>90</v>
      </c>
      <c r="AR4432" s="95" t="s">
        <v>90</v>
      </c>
      <c r="AS4432" s="95" t="s">
        <v>25691</v>
      </c>
      <c r="AT4432" s="95" t="s">
        <v>92</v>
      </c>
      <c r="AU4432" s="95" t="s">
        <v>92</v>
      </c>
      <c r="AV4432" s="95" t="s">
        <v>93</v>
      </c>
      <c r="AW4432" s="95" t="s">
        <v>3214</v>
      </c>
      <c r="AX4432" s="95" t="s">
        <v>38143</v>
      </c>
      <c r="AY4432" s="95" t="s">
        <v>3216</v>
      </c>
      <c r="AZ4432" s="95" t="s">
        <v>38143</v>
      </c>
      <c r="BA4432" s="95" t="s">
        <v>97</v>
      </c>
      <c r="BB4432" s="95" t="s">
        <v>38144</v>
      </c>
      <c r="BC4432" s="95" t="s">
        <v>99</v>
      </c>
      <c r="BD4432" s="95" t="s">
        <v>100</v>
      </c>
      <c r="BE4432" s="95" t="s">
        <v>61</v>
      </c>
      <c r="BF4432" s="95" t="s">
        <v>209</v>
      </c>
      <c r="BG4432" s="95" t="s">
        <v>101</v>
      </c>
    </row>
    <row r="4433" s="86" customFormat="1" ht="19" customHeight="1" spans="1:59">
      <c r="A4433" s="95" t="s">
        <v>2742</v>
      </c>
      <c r="B4433" s="95" t="s">
        <v>2743</v>
      </c>
      <c r="C4433" s="95" t="s">
        <v>5625</v>
      </c>
      <c r="D4433" s="95" t="s">
        <v>5626</v>
      </c>
      <c r="E4433" s="95" t="s">
        <v>38145</v>
      </c>
      <c r="F4433" s="95" t="s">
        <v>38146</v>
      </c>
      <c r="G4433" s="95" t="s">
        <v>3984</v>
      </c>
      <c r="H4433" s="95" t="s">
        <v>2291</v>
      </c>
      <c r="I4433" s="95" t="s">
        <v>38147</v>
      </c>
      <c r="J4433" s="95" t="s">
        <v>38148</v>
      </c>
      <c r="K4433" s="95" t="s">
        <v>38149</v>
      </c>
      <c r="L4433" s="95" t="s">
        <v>73</v>
      </c>
      <c r="M4433" s="95" t="s">
        <v>4651</v>
      </c>
      <c r="N4433" s="95" t="s">
        <v>15236</v>
      </c>
      <c r="O4433" s="95" t="s">
        <v>2295</v>
      </c>
      <c r="P4433" s="95" t="s">
        <v>2296</v>
      </c>
      <c r="Q4433" s="95" t="s">
        <v>2297</v>
      </c>
      <c r="R4433" s="95" t="s">
        <v>2298</v>
      </c>
      <c r="S4433" s="95" t="s">
        <v>38150</v>
      </c>
      <c r="T4433" s="95" t="s">
        <v>209</v>
      </c>
      <c r="U4433" s="96">
        <v>0</v>
      </c>
      <c r="V4433" s="96">
        <v>7500</v>
      </c>
      <c r="W4433" s="96">
        <v>6000</v>
      </c>
      <c r="X4433" s="96">
        <v>2000</v>
      </c>
      <c r="Y4433" s="95" t="s">
        <v>82</v>
      </c>
      <c r="Z4433" s="95" t="s">
        <v>25689</v>
      </c>
      <c r="AA4433" s="95" t="s">
        <v>84</v>
      </c>
      <c r="AB4433" s="95" t="s">
        <v>38151</v>
      </c>
      <c r="AC4433" s="95" t="s">
        <v>17285</v>
      </c>
      <c r="AD4433" s="95" t="s">
        <v>87</v>
      </c>
      <c r="AE4433" s="95" t="s">
        <v>61</v>
      </c>
      <c r="AF4433" s="95" t="s">
        <v>61</v>
      </c>
      <c r="AG4433" s="95" t="s">
        <v>89</v>
      </c>
      <c r="AH4433" s="95" t="s">
        <v>89</v>
      </c>
      <c r="AI4433" s="95" t="s">
        <v>89</v>
      </c>
      <c r="AJ4433" s="95" t="s">
        <v>88</v>
      </c>
      <c r="AK4433" s="95" t="s">
        <v>88</v>
      </c>
      <c r="AL4433" s="95" t="s">
        <v>88</v>
      </c>
      <c r="AM4433" s="95" t="s">
        <v>88</v>
      </c>
      <c r="AN4433" s="95" t="s">
        <v>88</v>
      </c>
      <c r="AO4433" s="95" t="s">
        <v>88</v>
      </c>
      <c r="AP4433" s="95" t="s">
        <v>89</v>
      </c>
      <c r="AQ4433" s="95" t="s">
        <v>90</v>
      </c>
      <c r="AR4433" s="95" t="s">
        <v>90</v>
      </c>
      <c r="AS4433" s="95" t="s">
        <v>25691</v>
      </c>
      <c r="AT4433" s="95" t="s">
        <v>92</v>
      </c>
      <c r="AU4433" s="95" t="s">
        <v>92</v>
      </c>
      <c r="AV4433" s="95" t="s">
        <v>93</v>
      </c>
      <c r="AW4433" s="95" t="s">
        <v>38152</v>
      </c>
      <c r="AX4433" s="95" t="s">
        <v>38153</v>
      </c>
      <c r="AY4433" s="95" t="s">
        <v>38154</v>
      </c>
      <c r="AZ4433" s="95" t="s">
        <v>38153</v>
      </c>
      <c r="BA4433" s="95" t="s">
        <v>97</v>
      </c>
      <c r="BB4433" s="95" t="s">
        <v>38155</v>
      </c>
      <c r="BC4433" s="95" t="s">
        <v>99</v>
      </c>
      <c r="BD4433" s="95" t="s">
        <v>100</v>
      </c>
      <c r="BE4433" s="95" t="s">
        <v>61</v>
      </c>
      <c r="BF4433" s="95" t="s">
        <v>209</v>
      </c>
      <c r="BG4433" s="95" t="s">
        <v>101</v>
      </c>
    </row>
    <row r="4434" s="86" customFormat="1" ht="19" customHeight="1" spans="1:59">
      <c r="A4434" s="95" t="s">
        <v>458</v>
      </c>
      <c r="B4434" s="95" t="s">
        <v>459</v>
      </c>
      <c r="C4434" s="95" t="s">
        <v>6842</v>
      </c>
      <c r="D4434" s="95" t="s">
        <v>6843</v>
      </c>
      <c r="E4434" s="95" t="s">
        <v>38156</v>
      </c>
      <c r="F4434" s="95" t="s">
        <v>38157</v>
      </c>
      <c r="G4434" s="95" t="s">
        <v>8247</v>
      </c>
      <c r="H4434" s="95" t="s">
        <v>605</v>
      </c>
      <c r="I4434" s="95" t="s">
        <v>38158</v>
      </c>
      <c r="J4434" s="95" t="s">
        <v>38159</v>
      </c>
      <c r="K4434" s="95" t="s">
        <v>38160</v>
      </c>
      <c r="L4434" s="95" t="s">
        <v>73</v>
      </c>
      <c r="M4434" s="95" t="s">
        <v>5762</v>
      </c>
      <c r="N4434" s="95" t="s">
        <v>1276</v>
      </c>
      <c r="O4434" s="95" t="s">
        <v>610</v>
      </c>
      <c r="P4434" s="95" t="s">
        <v>611</v>
      </c>
      <c r="Q4434" s="95" t="s">
        <v>1669</v>
      </c>
      <c r="R4434" s="95" t="s">
        <v>1670</v>
      </c>
      <c r="S4434" s="95" t="s">
        <v>38161</v>
      </c>
      <c r="T4434" s="95" t="s">
        <v>119</v>
      </c>
      <c r="U4434" s="96">
        <v>0</v>
      </c>
      <c r="V4434" s="96">
        <v>65000</v>
      </c>
      <c r="W4434" s="96">
        <v>52000</v>
      </c>
      <c r="X4434" s="96">
        <v>23000</v>
      </c>
      <c r="Y4434" s="95" t="s">
        <v>143</v>
      </c>
      <c r="Z4434" s="95" t="s">
        <v>25689</v>
      </c>
      <c r="AA4434" s="95" t="s">
        <v>84</v>
      </c>
      <c r="AB4434" s="95" t="s">
        <v>20652</v>
      </c>
      <c r="AC4434" s="95" t="s">
        <v>8465</v>
      </c>
      <c r="AD4434" s="95" t="s">
        <v>87</v>
      </c>
      <c r="AE4434" s="95" t="s">
        <v>61</v>
      </c>
      <c r="AF4434" s="95" t="s">
        <v>61</v>
      </c>
      <c r="AG4434" s="95" t="s">
        <v>89</v>
      </c>
      <c r="AH4434" s="95" t="s">
        <v>89</v>
      </c>
      <c r="AI4434" s="95" t="s">
        <v>89</v>
      </c>
      <c r="AJ4434" s="95" t="s">
        <v>89</v>
      </c>
      <c r="AK4434" s="95" t="s">
        <v>89</v>
      </c>
      <c r="AL4434" s="95" t="s">
        <v>89</v>
      </c>
      <c r="AM4434" s="95" t="s">
        <v>89</v>
      </c>
      <c r="AN4434" s="95" t="s">
        <v>89</v>
      </c>
      <c r="AO4434" s="95" t="s">
        <v>89</v>
      </c>
      <c r="AP4434" s="95" t="s">
        <v>89</v>
      </c>
      <c r="AQ4434" s="95" t="s">
        <v>90</v>
      </c>
      <c r="AR4434" s="95" t="s">
        <v>90</v>
      </c>
      <c r="AS4434" s="95" t="s">
        <v>25691</v>
      </c>
      <c r="AT4434" s="95" t="s">
        <v>92</v>
      </c>
      <c r="AU4434" s="95" t="s">
        <v>92</v>
      </c>
      <c r="AV4434" s="95" t="s">
        <v>93</v>
      </c>
      <c r="AW4434" s="95" t="s">
        <v>20653</v>
      </c>
      <c r="AX4434" s="95" t="s">
        <v>38162</v>
      </c>
      <c r="AY4434" s="95" t="s">
        <v>20655</v>
      </c>
      <c r="AZ4434" s="95" t="s">
        <v>38162</v>
      </c>
      <c r="BA4434" s="95" t="s">
        <v>61</v>
      </c>
      <c r="BB4434" s="95" t="s">
        <v>38163</v>
      </c>
      <c r="BC4434" s="95" t="s">
        <v>99</v>
      </c>
      <c r="BD4434" s="95" t="s">
        <v>150</v>
      </c>
      <c r="BE4434" s="95" t="s">
        <v>61</v>
      </c>
      <c r="BF4434" s="95" t="s">
        <v>119</v>
      </c>
      <c r="BG4434" s="95" t="s">
        <v>101</v>
      </c>
    </row>
    <row r="4435" s="86" customFormat="1" ht="19" customHeight="1" spans="1:59">
      <c r="A4435" s="95" t="s">
        <v>694</v>
      </c>
      <c r="B4435" s="95" t="s">
        <v>695</v>
      </c>
      <c r="C4435" s="95" t="s">
        <v>696</v>
      </c>
      <c r="D4435" s="95" t="s">
        <v>697</v>
      </c>
      <c r="E4435" s="95" t="s">
        <v>38164</v>
      </c>
      <c r="F4435" s="95" t="s">
        <v>28097</v>
      </c>
      <c r="G4435" s="95" t="s">
        <v>23182</v>
      </c>
      <c r="H4435" s="95" t="s">
        <v>158</v>
      </c>
      <c r="I4435" s="95" t="s">
        <v>38165</v>
      </c>
      <c r="J4435" s="95" t="s">
        <v>38166</v>
      </c>
      <c r="K4435" s="95" t="s">
        <v>38167</v>
      </c>
      <c r="L4435" s="95" t="s">
        <v>73</v>
      </c>
      <c r="M4435" s="95" t="s">
        <v>2014</v>
      </c>
      <c r="N4435" s="95" t="s">
        <v>1835</v>
      </c>
      <c r="O4435" s="95" t="s">
        <v>164</v>
      </c>
      <c r="P4435" s="95" t="s">
        <v>165</v>
      </c>
      <c r="Q4435" s="95" t="s">
        <v>166</v>
      </c>
      <c r="R4435" s="95" t="s">
        <v>167</v>
      </c>
      <c r="S4435" s="95" t="s">
        <v>38168</v>
      </c>
      <c r="T4435" s="95" t="s">
        <v>380</v>
      </c>
      <c r="U4435" s="96">
        <v>0</v>
      </c>
      <c r="V4435" s="96">
        <v>11400</v>
      </c>
      <c r="W4435" s="96">
        <v>9120</v>
      </c>
      <c r="X4435" s="96">
        <v>4500</v>
      </c>
      <c r="Y4435" s="95" t="s">
        <v>82</v>
      </c>
      <c r="Z4435" s="95" t="s">
        <v>25689</v>
      </c>
      <c r="AA4435" s="95" t="s">
        <v>84</v>
      </c>
      <c r="AB4435" s="95" t="s">
        <v>28097</v>
      </c>
      <c r="AC4435" s="95" t="s">
        <v>25690</v>
      </c>
      <c r="AD4435" s="95" t="s">
        <v>87</v>
      </c>
      <c r="AE4435" s="95" t="s">
        <v>61</v>
      </c>
      <c r="AF4435" s="95" t="s">
        <v>61</v>
      </c>
      <c r="AG4435" s="95" t="s">
        <v>89</v>
      </c>
      <c r="AH4435" s="95" t="s">
        <v>89</v>
      </c>
      <c r="AI4435" s="95" t="s">
        <v>89</v>
      </c>
      <c r="AJ4435" s="95" t="s">
        <v>88</v>
      </c>
      <c r="AK4435" s="95" t="s">
        <v>89</v>
      </c>
      <c r="AL4435" s="95" t="s">
        <v>89</v>
      </c>
      <c r="AM4435" s="95" t="s">
        <v>88</v>
      </c>
      <c r="AN4435" s="95" t="s">
        <v>88</v>
      </c>
      <c r="AO4435" s="95" t="s">
        <v>88</v>
      </c>
      <c r="AP4435" s="95" t="s">
        <v>89</v>
      </c>
      <c r="AQ4435" s="95" t="s">
        <v>90</v>
      </c>
      <c r="AR4435" s="95" t="s">
        <v>90</v>
      </c>
      <c r="AS4435" s="95" t="s">
        <v>25691</v>
      </c>
      <c r="AT4435" s="95" t="s">
        <v>92</v>
      </c>
      <c r="AU4435" s="95" t="s">
        <v>92</v>
      </c>
      <c r="AV4435" s="95" t="s">
        <v>93</v>
      </c>
      <c r="AW4435" s="95" t="s">
        <v>38169</v>
      </c>
      <c r="AX4435" s="95" t="s">
        <v>38170</v>
      </c>
      <c r="AY4435" s="95" t="s">
        <v>37062</v>
      </c>
      <c r="AZ4435" s="95" t="s">
        <v>38170</v>
      </c>
      <c r="BA4435" s="95" t="s">
        <v>97</v>
      </c>
      <c r="BB4435" s="95" t="s">
        <v>38171</v>
      </c>
      <c r="BC4435" s="95" t="s">
        <v>99</v>
      </c>
      <c r="BD4435" s="95" t="s">
        <v>100</v>
      </c>
      <c r="BE4435" s="95" t="s">
        <v>61</v>
      </c>
      <c r="BF4435" s="95" t="s">
        <v>380</v>
      </c>
      <c r="BG4435" s="95" t="s">
        <v>101</v>
      </c>
    </row>
    <row r="4436" s="86" customFormat="1" ht="19" customHeight="1" spans="1:59">
      <c r="A4436" s="95" t="s">
        <v>1984</v>
      </c>
      <c r="B4436" s="95" t="s">
        <v>1985</v>
      </c>
      <c r="C4436" s="95" t="s">
        <v>20233</v>
      </c>
      <c r="D4436" s="95" t="s">
        <v>20234</v>
      </c>
      <c r="E4436" s="95" t="s">
        <v>35782</v>
      </c>
      <c r="F4436" s="95" t="s">
        <v>35783</v>
      </c>
      <c r="G4436" s="95" t="s">
        <v>1990</v>
      </c>
      <c r="H4436" s="95" t="s">
        <v>109</v>
      </c>
      <c r="I4436" s="95" t="s">
        <v>38172</v>
      </c>
      <c r="J4436" s="95" t="s">
        <v>38173</v>
      </c>
      <c r="K4436" s="95" t="s">
        <v>38174</v>
      </c>
      <c r="L4436" s="95" t="s">
        <v>73</v>
      </c>
      <c r="M4436" s="95" t="s">
        <v>526</v>
      </c>
      <c r="N4436" s="95" t="s">
        <v>2398</v>
      </c>
      <c r="O4436" s="95" t="s">
        <v>431</v>
      </c>
      <c r="P4436" s="95" t="s">
        <v>432</v>
      </c>
      <c r="Q4436" s="95" t="s">
        <v>294</v>
      </c>
      <c r="R4436" s="95" t="s">
        <v>295</v>
      </c>
      <c r="S4436" s="95" t="s">
        <v>38175</v>
      </c>
      <c r="T4436" s="95" t="s">
        <v>262</v>
      </c>
      <c r="U4436" s="96">
        <v>0</v>
      </c>
      <c r="V4436" s="96">
        <v>7230</v>
      </c>
      <c r="W4436" s="96">
        <v>5700</v>
      </c>
      <c r="X4436" s="96">
        <v>1500</v>
      </c>
      <c r="Y4436" s="95" t="s">
        <v>82</v>
      </c>
      <c r="Z4436" s="95" t="s">
        <v>25689</v>
      </c>
      <c r="AA4436" s="95" t="s">
        <v>84</v>
      </c>
      <c r="AB4436" s="95" t="s">
        <v>35788</v>
      </c>
      <c r="AC4436" s="95" t="s">
        <v>26031</v>
      </c>
      <c r="AD4436" s="95" t="s">
        <v>87</v>
      </c>
      <c r="AE4436" s="95" t="s">
        <v>61</v>
      </c>
      <c r="AF4436" s="95" t="s">
        <v>61</v>
      </c>
      <c r="AG4436" s="95" t="s">
        <v>89</v>
      </c>
      <c r="AH4436" s="95" t="s">
        <v>89</v>
      </c>
      <c r="AI4436" s="95" t="s">
        <v>89</v>
      </c>
      <c r="AJ4436" s="95" t="s">
        <v>89</v>
      </c>
      <c r="AK4436" s="95" t="s">
        <v>89</v>
      </c>
      <c r="AL4436" s="95" t="s">
        <v>89</v>
      </c>
      <c r="AM4436" s="95" t="s">
        <v>89</v>
      </c>
      <c r="AN4436" s="95" t="s">
        <v>89</v>
      </c>
      <c r="AO4436" s="95" t="s">
        <v>89</v>
      </c>
      <c r="AP4436" s="95" t="s">
        <v>89</v>
      </c>
      <c r="AQ4436" s="95" t="s">
        <v>90</v>
      </c>
      <c r="AR4436" s="95" t="s">
        <v>90</v>
      </c>
      <c r="AS4436" s="95" t="s">
        <v>25691</v>
      </c>
      <c r="AT4436" s="95" t="s">
        <v>92</v>
      </c>
      <c r="AU4436" s="95" t="s">
        <v>92</v>
      </c>
      <c r="AV4436" s="95" t="s">
        <v>93</v>
      </c>
      <c r="AW4436" s="95" t="s">
        <v>35789</v>
      </c>
      <c r="AX4436" s="95" t="s">
        <v>38176</v>
      </c>
      <c r="AY4436" s="95" t="s">
        <v>9993</v>
      </c>
      <c r="AZ4436" s="95" t="s">
        <v>38176</v>
      </c>
      <c r="BA4436" s="95" t="s">
        <v>97</v>
      </c>
      <c r="BB4436" s="95" t="s">
        <v>38177</v>
      </c>
      <c r="BC4436" s="95" t="s">
        <v>99</v>
      </c>
      <c r="BD4436" s="95" t="s">
        <v>100</v>
      </c>
      <c r="BE4436" s="95" t="s">
        <v>61</v>
      </c>
      <c r="BF4436" s="95" t="s">
        <v>262</v>
      </c>
      <c r="BG4436" s="95" t="s">
        <v>101</v>
      </c>
    </row>
    <row r="4437" s="86" customFormat="1" ht="19" customHeight="1" spans="1:59">
      <c r="A4437" s="95" t="s">
        <v>458</v>
      </c>
      <c r="B4437" s="95" t="s">
        <v>459</v>
      </c>
      <c r="C4437" s="95" t="s">
        <v>2497</v>
      </c>
      <c r="D4437" s="95" t="s">
        <v>2498</v>
      </c>
      <c r="E4437" s="95" t="s">
        <v>35701</v>
      </c>
      <c r="F4437" s="95" t="s">
        <v>26406</v>
      </c>
      <c r="G4437" s="95" t="s">
        <v>26406</v>
      </c>
      <c r="H4437" s="95" t="s">
        <v>7716</v>
      </c>
      <c r="I4437" s="95" t="s">
        <v>38178</v>
      </c>
      <c r="J4437" s="95" t="s">
        <v>38179</v>
      </c>
      <c r="K4437" s="95" t="s">
        <v>38180</v>
      </c>
      <c r="L4437" s="95" t="s">
        <v>73</v>
      </c>
      <c r="M4437" s="95" t="s">
        <v>1115</v>
      </c>
      <c r="N4437" s="95" t="s">
        <v>1835</v>
      </c>
      <c r="O4437" s="95" t="s">
        <v>949</v>
      </c>
      <c r="P4437" s="95" t="s">
        <v>950</v>
      </c>
      <c r="Q4437" s="95" t="s">
        <v>257</v>
      </c>
      <c r="R4437" s="95" t="s">
        <v>951</v>
      </c>
      <c r="S4437" s="95" t="s">
        <v>38181</v>
      </c>
      <c r="T4437" s="95" t="s">
        <v>380</v>
      </c>
      <c r="U4437" s="96">
        <v>0</v>
      </c>
      <c r="V4437" s="96">
        <v>38000</v>
      </c>
      <c r="W4437" s="96">
        <v>23000</v>
      </c>
      <c r="X4437" s="96">
        <v>3600</v>
      </c>
      <c r="Y4437" s="95" t="s">
        <v>143</v>
      </c>
      <c r="Z4437" s="95" t="s">
        <v>25689</v>
      </c>
      <c r="AA4437" s="95" t="s">
        <v>84</v>
      </c>
      <c r="AB4437" s="95" t="s">
        <v>35706</v>
      </c>
      <c r="AC4437" s="95" t="s">
        <v>26031</v>
      </c>
      <c r="AD4437" s="95" t="s">
        <v>87</v>
      </c>
      <c r="AE4437" s="95" t="s">
        <v>61</v>
      </c>
      <c r="AF4437" s="95" t="s">
        <v>61</v>
      </c>
      <c r="AG4437" s="95" t="s">
        <v>89</v>
      </c>
      <c r="AH4437" s="95" t="s">
        <v>89</v>
      </c>
      <c r="AI4437" s="95" t="s">
        <v>89</v>
      </c>
      <c r="AJ4437" s="95" t="s">
        <v>89</v>
      </c>
      <c r="AK4437" s="95" t="s">
        <v>89</v>
      </c>
      <c r="AL4437" s="95" t="s">
        <v>89</v>
      </c>
      <c r="AM4437" s="95" t="s">
        <v>89</v>
      </c>
      <c r="AN4437" s="95" t="s">
        <v>89</v>
      </c>
      <c r="AO4437" s="95" t="s">
        <v>89</v>
      </c>
      <c r="AP4437" s="95" t="s">
        <v>89</v>
      </c>
      <c r="AQ4437" s="95" t="s">
        <v>90</v>
      </c>
      <c r="AR4437" s="95" t="s">
        <v>90</v>
      </c>
      <c r="AS4437" s="95" t="s">
        <v>25691</v>
      </c>
      <c r="AT4437" s="95" t="s">
        <v>92</v>
      </c>
      <c r="AU4437" s="95" t="s">
        <v>92</v>
      </c>
      <c r="AV4437" s="95" t="s">
        <v>93</v>
      </c>
      <c r="AW4437" s="95" t="s">
        <v>35707</v>
      </c>
      <c r="AX4437" s="95" t="s">
        <v>38182</v>
      </c>
      <c r="AY4437" s="95" t="s">
        <v>35709</v>
      </c>
      <c r="AZ4437" s="95" t="s">
        <v>38182</v>
      </c>
      <c r="BA4437" s="95" t="s">
        <v>97</v>
      </c>
      <c r="BB4437" s="95" t="s">
        <v>38183</v>
      </c>
      <c r="BC4437" s="95" t="s">
        <v>99</v>
      </c>
      <c r="BD4437" s="95" t="s">
        <v>150</v>
      </c>
      <c r="BE4437" s="95" t="s">
        <v>61</v>
      </c>
      <c r="BF4437" s="95" t="s">
        <v>380</v>
      </c>
      <c r="BG4437" s="95" t="s">
        <v>101</v>
      </c>
    </row>
    <row r="4438" s="86" customFormat="1" ht="19" customHeight="1" spans="1:59">
      <c r="A4438" s="95" t="s">
        <v>694</v>
      </c>
      <c r="B4438" s="95" t="s">
        <v>695</v>
      </c>
      <c r="C4438" s="95" t="s">
        <v>958</v>
      </c>
      <c r="D4438" s="95" t="s">
        <v>959</v>
      </c>
      <c r="E4438" s="95" t="s">
        <v>7053</v>
      </c>
      <c r="F4438" s="95" t="s">
        <v>7054</v>
      </c>
      <c r="G4438" s="95" t="s">
        <v>7055</v>
      </c>
      <c r="H4438" s="95" t="s">
        <v>2636</v>
      </c>
      <c r="I4438" s="95" t="s">
        <v>38184</v>
      </c>
      <c r="J4438" s="95" t="s">
        <v>38185</v>
      </c>
      <c r="K4438" s="95" t="s">
        <v>38186</v>
      </c>
      <c r="L4438" s="95" t="s">
        <v>73</v>
      </c>
      <c r="M4438" s="95" t="s">
        <v>1526</v>
      </c>
      <c r="N4438" s="95" t="s">
        <v>114</v>
      </c>
      <c r="O4438" s="95" t="s">
        <v>6155</v>
      </c>
      <c r="P4438" s="95" t="s">
        <v>6156</v>
      </c>
      <c r="Q4438" s="95" t="s">
        <v>6157</v>
      </c>
      <c r="R4438" s="95" t="s">
        <v>6156</v>
      </c>
      <c r="S4438" s="95" t="s">
        <v>38187</v>
      </c>
      <c r="T4438" s="95" t="s">
        <v>119</v>
      </c>
      <c r="U4438" s="96">
        <v>0</v>
      </c>
      <c r="V4438" s="96">
        <v>6000</v>
      </c>
      <c r="W4438" s="96">
        <v>4800</v>
      </c>
      <c r="X4438" s="96">
        <v>2400</v>
      </c>
      <c r="Y4438" s="95" t="s">
        <v>82</v>
      </c>
      <c r="Z4438" s="95" t="s">
        <v>25689</v>
      </c>
      <c r="AA4438" s="95" t="s">
        <v>84</v>
      </c>
      <c r="AB4438" s="95" t="s">
        <v>7062</v>
      </c>
      <c r="AC4438" s="95" t="s">
        <v>26031</v>
      </c>
      <c r="AD4438" s="95" t="s">
        <v>87</v>
      </c>
      <c r="AE4438" s="95" t="s">
        <v>61</v>
      </c>
      <c r="AF4438" s="95" t="s">
        <v>61</v>
      </c>
      <c r="AG4438" s="95" t="s">
        <v>89</v>
      </c>
      <c r="AH4438" s="95" t="s">
        <v>88</v>
      </c>
      <c r="AI4438" s="95" t="s">
        <v>88</v>
      </c>
      <c r="AJ4438" s="95" t="s">
        <v>88</v>
      </c>
      <c r="AK4438" s="95" t="s">
        <v>89</v>
      </c>
      <c r="AL4438" s="95" t="s">
        <v>89</v>
      </c>
      <c r="AM4438" s="95" t="s">
        <v>88</v>
      </c>
      <c r="AN4438" s="95" t="s">
        <v>88</v>
      </c>
      <c r="AO4438" s="95" t="s">
        <v>88</v>
      </c>
      <c r="AP4438" s="95" t="s">
        <v>89</v>
      </c>
      <c r="AQ4438" s="95" t="s">
        <v>90</v>
      </c>
      <c r="AR4438" s="95" t="s">
        <v>90</v>
      </c>
      <c r="AS4438" s="95" t="s">
        <v>25691</v>
      </c>
      <c r="AT4438" s="95" t="s">
        <v>92</v>
      </c>
      <c r="AU4438" s="95" t="s">
        <v>92</v>
      </c>
      <c r="AV4438" s="95" t="s">
        <v>93</v>
      </c>
      <c r="AW4438" s="95" t="s">
        <v>7063</v>
      </c>
      <c r="AX4438" s="95" t="s">
        <v>38188</v>
      </c>
      <c r="AY4438" s="95" t="s">
        <v>7065</v>
      </c>
      <c r="AZ4438" s="95" t="s">
        <v>38188</v>
      </c>
      <c r="BA4438" s="95" t="s">
        <v>97</v>
      </c>
      <c r="BB4438" s="95" t="s">
        <v>38189</v>
      </c>
      <c r="BC4438" s="95" t="s">
        <v>99</v>
      </c>
      <c r="BD4438" s="95" t="s">
        <v>100</v>
      </c>
      <c r="BE4438" s="95" t="s">
        <v>61</v>
      </c>
      <c r="BF4438" s="95" t="s">
        <v>119</v>
      </c>
      <c r="BG4438" s="95" t="s">
        <v>101</v>
      </c>
    </row>
    <row r="4439" s="86" customFormat="1" ht="19" customHeight="1" spans="1:59">
      <c r="A4439" s="95" t="s">
        <v>226</v>
      </c>
      <c r="B4439" s="95" t="s">
        <v>227</v>
      </c>
      <c r="C4439" s="95" t="s">
        <v>1332</v>
      </c>
      <c r="D4439" s="95" t="s">
        <v>1333</v>
      </c>
      <c r="E4439" s="95" t="s">
        <v>19003</v>
      </c>
      <c r="F4439" s="95" t="s">
        <v>5011</v>
      </c>
      <c r="G4439" s="95" t="s">
        <v>5012</v>
      </c>
      <c r="H4439" s="95" t="s">
        <v>5013</v>
      </c>
      <c r="I4439" s="95" t="s">
        <v>38190</v>
      </c>
      <c r="J4439" s="95" t="s">
        <v>38191</v>
      </c>
      <c r="K4439" s="95" t="s">
        <v>38192</v>
      </c>
      <c r="L4439" s="95" t="s">
        <v>73</v>
      </c>
      <c r="M4439" s="95" t="s">
        <v>1526</v>
      </c>
      <c r="N4439" s="95" t="s">
        <v>114</v>
      </c>
      <c r="O4439" s="95" t="s">
        <v>1875</v>
      </c>
      <c r="P4439" s="95" t="s">
        <v>1876</v>
      </c>
      <c r="Q4439" s="95" t="s">
        <v>5017</v>
      </c>
      <c r="R4439" s="95" t="s">
        <v>5018</v>
      </c>
      <c r="S4439" s="95" t="s">
        <v>38193</v>
      </c>
      <c r="T4439" s="95" t="s">
        <v>262</v>
      </c>
      <c r="U4439" s="96">
        <v>0</v>
      </c>
      <c r="V4439" s="96">
        <v>20000</v>
      </c>
      <c r="W4439" s="96">
        <v>16000</v>
      </c>
      <c r="X4439" s="96">
        <v>6000</v>
      </c>
      <c r="Y4439" s="95" t="s">
        <v>82</v>
      </c>
      <c r="Z4439" s="95" t="s">
        <v>25689</v>
      </c>
      <c r="AA4439" s="95" t="s">
        <v>84</v>
      </c>
      <c r="AB4439" s="95" t="s">
        <v>19008</v>
      </c>
      <c r="AC4439" s="95" t="s">
        <v>4869</v>
      </c>
      <c r="AD4439" s="95" t="s">
        <v>87</v>
      </c>
      <c r="AE4439" s="95" t="s">
        <v>61</v>
      </c>
      <c r="AF4439" s="95" t="s">
        <v>38194</v>
      </c>
      <c r="AG4439" s="95" t="s">
        <v>89</v>
      </c>
      <c r="AH4439" s="95" t="s">
        <v>89</v>
      </c>
      <c r="AI4439" s="95" t="s">
        <v>89</v>
      </c>
      <c r="AJ4439" s="95" t="s">
        <v>89</v>
      </c>
      <c r="AK4439" s="95" t="s">
        <v>89</v>
      </c>
      <c r="AL4439" s="95" t="s">
        <v>89</v>
      </c>
      <c r="AM4439" s="95" t="s">
        <v>89</v>
      </c>
      <c r="AN4439" s="95" t="s">
        <v>89</v>
      </c>
      <c r="AO4439" s="95" t="s">
        <v>89</v>
      </c>
      <c r="AP4439" s="95" t="s">
        <v>89</v>
      </c>
      <c r="AQ4439" s="95" t="s">
        <v>90</v>
      </c>
      <c r="AR4439" s="95" t="s">
        <v>90</v>
      </c>
      <c r="AS4439" s="95" t="s">
        <v>25691</v>
      </c>
      <c r="AT4439" s="95" t="s">
        <v>92</v>
      </c>
      <c r="AU4439" s="95" t="s">
        <v>92</v>
      </c>
      <c r="AV4439" s="95" t="s">
        <v>93</v>
      </c>
      <c r="AW4439" s="95" t="s">
        <v>19009</v>
      </c>
      <c r="AX4439" s="95" t="s">
        <v>38195</v>
      </c>
      <c r="AY4439" s="95" t="s">
        <v>10483</v>
      </c>
      <c r="AZ4439" s="95" t="s">
        <v>38195</v>
      </c>
      <c r="BA4439" s="95" t="s">
        <v>97</v>
      </c>
      <c r="BB4439" s="95" t="s">
        <v>38196</v>
      </c>
      <c r="BC4439" s="95" t="s">
        <v>99</v>
      </c>
      <c r="BD4439" s="95" t="s">
        <v>100</v>
      </c>
      <c r="BE4439" s="95" t="s">
        <v>61</v>
      </c>
      <c r="BF4439" s="95" t="s">
        <v>262</v>
      </c>
      <c r="BG4439" s="95" t="s">
        <v>101</v>
      </c>
    </row>
    <row r="4440" s="86" customFormat="1" ht="19" customHeight="1" spans="1:59">
      <c r="A4440" s="95" t="s">
        <v>1774</v>
      </c>
      <c r="B4440" s="95" t="s">
        <v>1775</v>
      </c>
      <c r="C4440" s="95" t="s">
        <v>3587</v>
      </c>
      <c r="D4440" s="95" t="s">
        <v>3588</v>
      </c>
      <c r="E4440" s="95" t="s">
        <v>38197</v>
      </c>
      <c r="F4440" s="95" t="s">
        <v>3590</v>
      </c>
      <c r="G4440" s="95" t="s">
        <v>3367</v>
      </c>
      <c r="H4440" s="95" t="s">
        <v>109</v>
      </c>
      <c r="I4440" s="95" t="s">
        <v>38198</v>
      </c>
      <c r="J4440" s="95" t="s">
        <v>38199</v>
      </c>
      <c r="K4440" s="95" t="s">
        <v>38200</v>
      </c>
      <c r="L4440" s="95" t="s">
        <v>73</v>
      </c>
      <c r="M4440" s="95" t="s">
        <v>38201</v>
      </c>
      <c r="N4440" s="95" t="s">
        <v>203</v>
      </c>
      <c r="O4440" s="95" t="s">
        <v>431</v>
      </c>
      <c r="P4440" s="95" t="s">
        <v>432</v>
      </c>
      <c r="Q4440" s="95" t="s">
        <v>433</v>
      </c>
      <c r="R4440" s="95" t="s">
        <v>434</v>
      </c>
      <c r="S4440" s="95" t="s">
        <v>38202</v>
      </c>
      <c r="T4440" s="95" t="s">
        <v>262</v>
      </c>
      <c r="U4440" s="96">
        <v>0</v>
      </c>
      <c r="V4440" s="96">
        <v>56482</v>
      </c>
      <c r="W4440" s="96">
        <v>45000</v>
      </c>
      <c r="X4440" s="96">
        <v>10000</v>
      </c>
      <c r="Y4440" s="95" t="s">
        <v>143</v>
      </c>
      <c r="Z4440" s="95" t="s">
        <v>25689</v>
      </c>
      <c r="AA4440" s="95" t="s">
        <v>84</v>
      </c>
      <c r="AB4440" s="95" t="s">
        <v>38203</v>
      </c>
      <c r="AC4440" s="95" t="s">
        <v>8465</v>
      </c>
      <c r="AD4440" s="95" t="s">
        <v>87</v>
      </c>
      <c r="AE4440" s="95" t="s">
        <v>61</v>
      </c>
      <c r="AF4440" s="95" t="s">
        <v>61</v>
      </c>
      <c r="AG4440" s="95" t="s">
        <v>89</v>
      </c>
      <c r="AH4440" s="95" t="s">
        <v>89</v>
      </c>
      <c r="AI4440" s="95" t="s">
        <v>89</v>
      </c>
      <c r="AJ4440" s="95" t="s">
        <v>89</v>
      </c>
      <c r="AK4440" s="95" t="s">
        <v>89</v>
      </c>
      <c r="AL4440" s="95" t="s">
        <v>89</v>
      </c>
      <c r="AM4440" s="95" t="s">
        <v>89</v>
      </c>
      <c r="AN4440" s="95" t="s">
        <v>89</v>
      </c>
      <c r="AO4440" s="95" t="s">
        <v>89</v>
      </c>
      <c r="AP4440" s="95" t="s">
        <v>89</v>
      </c>
      <c r="AQ4440" s="95" t="s">
        <v>90</v>
      </c>
      <c r="AR4440" s="95" t="s">
        <v>90</v>
      </c>
      <c r="AS4440" s="95" t="s">
        <v>25691</v>
      </c>
      <c r="AT4440" s="95" t="s">
        <v>92</v>
      </c>
      <c r="AU4440" s="95" t="s">
        <v>92</v>
      </c>
      <c r="AV4440" s="95" t="s">
        <v>93</v>
      </c>
      <c r="AW4440" s="95" t="s">
        <v>38204</v>
      </c>
      <c r="AX4440" s="95" t="s">
        <v>38205</v>
      </c>
      <c r="AY4440" s="95" t="s">
        <v>38206</v>
      </c>
      <c r="AZ4440" s="95" t="s">
        <v>38205</v>
      </c>
      <c r="BA4440" s="95" t="s">
        <v>215</v>
      </c>
      <c r="BB4440" s="95" t="s">
        <v>38207</v>
      </c>
      <c r="BC4440" s="95" t="s">
        <v>99</v>
      </c>
      <c r="BD4440" s="95" t="s">
        <v>150</v>
      </c>
      <c r="BE4440" s="95" t="s">
        <v>61</v>
      </c>
      <c r="BF4440" s="95" t="s">
        <v>262</v>
      </c>
      <c r="BG4440" s="95" t="s">
        <v>101</v>
      </c>
    </row>
    <row r="4441" s="86" customFormat="1" ht="19" customHeight="1" spans="1:59">
      <c r="A4441" s="95" t="s">
        <v>102</v>
      </c>
      <c r="B4441" s="95" t="s">
        <v>103</v>
      </c>
      <c r="C4441" s="95" t="s">
        <v>4432</v>
      </c>
      <c r="D4441" s="95" t="s">
        <v>4433</v>
      </c>
      <c r="E4441" s="95" t="s">
        <v>38208</v>
      </c>
      <c r="F4441" s="95" t="s">
        <v>9229</v>
      </c>
      <c r="G4441" s="95" t="s">
        <v>1794</v>
      </c>
      <c r="H4441" s="95" t="s">
        <v>1795</v>
      </c>
      <c r="I4441" s="95" t="s">
        <v>38209</v>
      </c>
      <c r="J4441" s="95" t="s">
        <v>38210</v>
      </c>
      <c r="K4441" s="95" t="s">
        <v>38211</v>
      </c>
      <c r="L4441" s="95" t="s">
        <v>73</v>
      </c>
      <c r="M4441" s="95" t="s">
        <v>508</v>
      </c>
      <c r="N4441" s="95" t="s">
        <v>1939</v>
      </c>
      <c r="O4441" s="95" t="s">
        <v>1800</v>
      </c>
      <c r="P4441" s="95" t="s">
        <v>1801</v>
      </c>
      <c r="Q4441" s="95" t="s">
        <v>1802</v>
      </c>
      <c r="R4441" s="95" t="s">
        <v>1803</v>
      </c>
      <c r="S4441" s="95" t="s">
        <v>38212</v>
      </c>
      <c r="T4441" s="95" t="s">
        <v>119</v>
      </c>
      <c r="U4441" s="96">
        <v>0</v>
      </c>
      <c r="V4441" s="96">
        <v>5600</v>
      </c>
      <c r="W4441" s="96">
        <v>4480</v>
      </c>
      <c r="X4441" s="96">
        <v>2000</v>
      </c>
      <c r="Y4441" s="95" t="s">
        <v>82</v>
      </c>
      <c r="Z4441" s="95" t="s">
        <v>25689</v>
      </c>
      <c r="AA4441" s="95" t="s">
        <v>84</v>
      </c>
      <c r="AB4441" s="95" t="s">
        <v>24309</v>
      </c>
      <c r="AC4441" s="95" t="s">
        <v>25690</v>
      </c>
      <c r="AD4441" s="95" t="s">
        <v>87</v>
      </c>
      <c r="AE4441" s="95" t="s">
        <v>61</v>
      </c>
      <c r="AF4441" s="95" t="s">
        <v>61</v>
      </c>
      <c r="AG4441" s="95" t="s">
        <v>89</v>
      </c>
      <c r="AH4441" s="95" t="s">
        <v>89</v>
      </c>
      <c r="AI4441" s="95" t="s">
        <v>89</v>
      </c>
      <c r="AJ4441" s="95" t="s">
        <v>88</v>
      </c>
      <c r="AK4441" s="95" t="s">
        <v>89</v>
      </c>
      <c r="AL4441" s="95" t="s">
        <v>89</v>
      </c>
      <c r="AM4441" s="95" t="s">
        <v>89</v>
      </c>
      <c r="AN4441" s="95" t="s">
        <v>89</v>
      </c>
      <c r="AO4441" s="95" t="s">
        <v>88</v>
      </c>
      <c r="AP4441" s="95" t="s">
        <v>89</v>
      </c>
      <c r="AQ4441" s="95" t="s">
        <v>90</v>
      </c>
      <c r="AR4441" s="95" t="s">
        <v>90</v>
      </c>
      <c r="AS4441" s="95" t="s">
        <v>25691</v>
      </c>
      <c r="AT4441" s="95" t="s">
        <v>92</v>
      </c>
      <c r="AU4441" s="95" t="s">
        <v>92</v>
      </c>
      <c r="AV4441" s="95" t="s">
        <v>93</v>
      </c>
      <c r="AW4441" s="95" t="s">
        <v>38213</v>
      </c>
      <c r="AX4441" s="95" t="s">
        <v>38214</v>
      </c>
      <c r="AY4441" s="95" t="s">
        <v>4320</v>
      </c>
      <c r="AZ4441" s="95" t="s">
        <v>38214</v>
      </c>
      <c r="BA4441" s="95" t="s">
        <v>97</v>
      </c>
      <c r="BB4441" s="95" t="s">
        <v>38215</v>
      </c>
      <c r="BC4441" s="95" t="s">
        <v>99</v>
      </c>
      <c r="BD4441" s="95" t="s">
        <v>100</v>
      </c>
      <c r="BE4441" s="95" t="s">
        <v>61</v>
      </c>
      <c r="BF4441" s="95" t="s">
        <v>119</v>
      </c>
      <c r="BG4441" s="95" t="s">
        <v>101</v>
      </c>
    </row>
    <row r="4442" s="86" customFormat="1" ht="19" customHeight="1" spans="1:59">
      <c r="A4442" s="95" t="s">
        <v>226</v>
      </c>
      <c r="B4442" s="95" t="s">
        <v>227</v>
      </c>
      <c r="C4442" s="95" t="s">
        <v>1332</v>
      </c>
      <c r="D4442" s="95" t="s">
        <v>1333</v>
      </c>
      <c r="E4442" s="95" t="s">
        <v>38216</v>
      </c>
      <c r="F4442" s="95" t="s">
        <v>5011</v>
      </c>
      <c r="G4442" s="95" t="s">
        <v>2187</v>
      </c>
      <c r="H4442" s="95" t="s">
        <v>539</v>
      </c>
      <c r="I4442" s="95" t="s">
        <v>38217</v>
      </c>
      <c r="J4442" s="95" t="s">
        <v>38218</v>
      </c>
      <c r="K4442" s="95" t="s">
        <v>38219</v>
      </c>
      <c r="L4442" s="95" t="s">
        <v>73</v>
      </c>
      <c r="M4442" s="95" t="s">
        <v>823</v>
      </c>
      <c r="N4442" s="95" t="s">
        <v>1835</v>
      </c>
      <c r="O4442" s="95" t="s">
        <v>1875</v>
      </c>
      <c r="P4442" s="95" t="s">
        <v>1876</v>
      </c>
      <c r="Q4442" s="95" t="s">
        <v>2597</v>
      </c>
      <c r="R4442" s="95" t="s">
        <v>1878</v>
      </c>
      <c r="S4442" s="95" t="s">
        <v>38220</v>
      </c>
      <c r="T4442" s="95" t="s">
        <v>380</v>
      </c>
      <c r="U4442" s="96">
        <v>0</v>
      </c>
      <c r="V4442" s="96">
        <v>12400</v>
      </c>
      <c r="W4442" s="96">
        <v>9500</v>
      </c>
      <c r="X4442" s="96">
        <v>6000</v>
      </c>
      <c r="Y4442" s="95" t="s">
        <v>82</v>
      </c>
      <c r="Z4442" s="95" t="s">
        <v>25689</v>
      </c>
      <c r="AA4442" s="95" t="s">
        <v>84</v>
      </c>
      <c r="AB4442" s="95" t="s">
        <v>38221</v>
      </c>
      <c r="AC4442" s="95" t="s">
        <v>4869</v>
      </c>
      <c r="AD4442" s="95" t="s">
        <v>87</v>
      </c>
      <c r="AE4442" s="95" t="s">
        <v>61</v>
      </c>
      <c r="AF4442" s="95" t="s">
        <v>38194</v>
      </c>
      <c r="AG4442" s="95" t="s">
        <v>89</v>
      </c>
      <c r="AH4442" s="95" t="s">
        <v>89</v>
      </c>
      <c r="AI4442" s="95" t="s">
        <v>89</v>
      </c>
      <c r="AJ4442" s="95" t="s">
        <v>88</v>
      </c>
      <c r="AK4442" s="95" t="s">
        <v>89</v>
      </c>
      <c r="AL4442" s="95" t="s">
        <v>89</v>
      </c>
      <c r="AM4442" s="95" t="s">
        <v>89</v>
      </c>
      <c r="AN4442" s="95" t="s">
        <v>89</v>
      </c>
      <c r="AO4442" s="95" t="s">
        <v>89</v>
      </c>
      <c r="AP4442" s="95" t="s">
        <v>89</v>
      </c>
      <c r="AQ4442" s="95" t="s">
        <v>90</v>
      </c>
      <c r="AR4442" s="95" t="s">
        <v>90</v>
      </c>
      <c r="AS4442" s="95" t="s">
        <v>25691</v>
      </c>
      <c r="AT4442" s="95" t="s">
        <v>92</v>
      </c>
      <c r="AU4442" s="95" t="s">
        <v>92</v>
      </c>
      <c r="AV4442" s="95" t="s">
        <v>93</v>
      </c>
      <c r="AW4442" s="95" t="s">
        <v>38222</v>
      </c>
      <c r="AX4442" s="95" t="s">
        <v>38223</v>
      </c>
      <c r="AY4442" s="95" t="s">
        <v>38224</v>
      </c>
      <c r="AZ4442" s="95" t="s">
        <v>38223</v>
      </c>
      <c r="BA4442" s="95" t="s">
        <v>97</v>
      </c>
      <c r="BB4442" s="95" t="s">
        <v>38225</v>
      </c>
      <c r="BC4442" s="95" t="s">
        <v>99</v>
      </c>
      <c r="BD4442" s="95" t="s">
        <v>100</v>
      </c>
      <c r="BE4442" s="95" t="s">
        <v>61</v>
      </c>
      <c r="BF4442" s="95" t="s">
        <v>380</v>
      </c>
      <c r="BG4442" s="95" t="s">
        <v>101</v>
      </c>
    </row>
    <row r="4443" s="86" customFormat="1" ht="19" customHeight="1" spans="1:59">
      <c r="A4443" s="95" t="s">
        <v>441</v>
      </c>
      <c r="B4443" s="95" t="s">
        <v>442</v>
      </c>
      <c r="C4443" s="95" t="s">
        <v>1270</v>
      </c>
      <c r="D4443" s="95" t="s">
        <v>1271</v>
      </c>
      <c r="E4443" s="95" t="s">
        <v>27086</v>
      </c>
      <c r="F4443" s="95" t="s">
        <v>3814</v>
      </c>
      <c r="G4443" s="95" t="s">
        <v>3814</v>
      </c>
      <c r="H4443" s="95" t="s">
        <v>1299</v>
      </c>
      <c r="I4443" s="95" t="s">
        <v>38226</v>
      </c>
      <c r="J4443" s="95" t="s">
        <v>38227</v>
      </c>
      <c r="K4443" s="95" t="s">
        <v>38228</v>
      </c>
      <c r="L4443" s="95" t="s">
        <v>73</v>
      </c>
      <c r="M4443" s="95" t="s">
        <v>1526</v>
      </c>
      <c r="N4443" s="95" t="s">
        <v>114</v>
      </c>
      <c r="O4443" s="95" t="s">
        <v>1304</v>
      </c>
      <c r="P4443" s="95" t="s">
        <v>1305</v>
      </c>
      <c r="Q4443" s="95" t="s">
        <v>1715</v>
      </c>
      <c r="R4443" s="95" t="s">
        <v>1716</v>
      </c>
      <c r="S4443" s="95" t="s">
        <v>38229</v>
      </c>
      <c r="T4443" s="95" t="s">
        <v>380</v>
      </c>
      <c r="U4443" s="96">
        <v>0</v>
      </c>
      <c r="V4443" s="96">
        <v>7000</v>
      </c>
      <c r="W4443" s="96">
        <v>5000</v>
      </c>
      <c r="X4443" s="96">
        <v>2500</v>
      </c>
      <c r="Y4443" s="95" t="s">
        <v>82</v>
      </c>
      <c r="Z4443" s="95" t="s">
        <v>25689</v>
      </c>
      <c r="AA4443" s="95" t="s">
        <v>84</v>
      </c>
      <c r="AB4443" s="95" t="s">
        <v>27091</v>
      </c>
      <c r="AC4443" s="95" t="s">
        <v>25690</v>
      </c>
      <c r="AD4443" s="95" t="s">
        <v>87</v>
      </c>
      <c r="AE4443" s="95" t="s">
        <v>61</v>
      </c>
      <c r="AF4443" s="95" t="s">
        <v>61</v>
      </c>
      <c r="AG4443" s="95" t="s">
        <v>89</v>
      </c>
      <c r="AH4443" s="95" t="s">
        <v>89</v>
      </c>
      <c r="AI4443" s="95" t="s">
        <v>88</v>
      </c>
      <c r="AJ4443" s="95" t="s">
        <v>88</v>
      </c>
      <c r="AK4443" s="95" t="s">
        <v>88</v>
      </c>
      <c r="AL4443" s="95" t="s">
        <v>88</v>
      </c>
      <c r="AM4443" s="95" t="s">
        <v>88</v>
      </c>
      <c r="AN4443" s="95" t="s">
        <v>88</v>
      </c>
      <c r="AO4443" s="95" t="s">
        <v>88</v>
      </c>
      <c r="AP4443" s="95" t="s">
        <v>89</v>
      </c>
      <c r="AQ4443" s="95" t="s">
        <v>90</v>
      </c>
      <c r="AR4443" s="95" t="s">
        <v>90</v>
      </c>
      <c r="AS4443" s="95" t="s">
        <v>25691</v>
      </c>
      <c r="AT4443" s="95" t="s">
        <v>92</v>
      </c>
      <c r="AU4443" s="95" t="s">
        <v>92</v>
      </c>
      <c r="AV4443" s="95" t="s">
        <v>93</v>
      </c>
      <c r="AW4443" s="95" t="s">
        <v>27092</v>
      </c>
      <c r="AX4443" s="95" t="s">
        <v>38230</v>
      </c>
      <c r="AY4443" s="95" t="s">
        <v>27094</v>
      </c>
      <c r="AZ4443" s="95" t="s">
        <v>38230</v>
      </c>
      <c r="BA4443" s="95" t="s">
        <v>97</v>
      </c>
      <c r="BB4443" s="95" t="s">
        <v>38231</v>
      </c>
      <c r="BC4443" s="95" t="s">
        <v>99</v>
      </c>
      <c r="BD4443" s="95" t="s">
        <v>100</v>
      </c>
      <c r="BE4443" s="95" t="s">
        <v>61</v>
      </c>
      <c r="BF4443" s="95" t="s">
        <v>380</v>
      </c>
      <c r="BG4443" s="95" t="s">
        <v>101</v>
      </c>
    </row>
    <row r="4444" s="86" customFormat="1" ht="19" customHeight="1" spans="1:59">
      <c r="A4444" s="95" t="s">
        <v>151</v>
      </c>
      <c r="B4444" s="95" t="s">
        <v>152</v>
      </c>
      <c r="C4444" s="95" t="s">
        <v>153</v>
      </c>
      <c r="D4444" s="95" t="s">
        <v>154</v>
      </c>
      <c r="E4444" s="95" t="s">
        <v>15330</v>
      </c>
      <c r="F4444" s="95" t="s">
        <v>1818</v>
      </c>
      <c r="G4444" s="95" t="s">
        <v>2937</v>
      </c>
      <c r="H4444" s="95" t="s">
        <v>109</v>
      </c>
      <c r="I4444" s="95" t="s">
        <v>38232</v>
      </c>
      <c r="J4444" s="95" t="s">
        <v>38233</v>
      </c>
      <c r="K4444" s="95" t="s">
        <v>38234</v>
      </c>
      <c r="L4444" s="95" t="s">
        <v>73</v>
      </c>
      <c r="M4444" s="95" t="s">
        <v>508</v>
      </c>
      <c r="N4444" s="95" t="s">
        <v>2763</v>
      </c>
      <c r="O4444" s="95" t="s">
        <v>431</v>
      </c>
      <c r="P4444" s="95" t="s">
        <v>432</v>
      </c>
      <c r="Q4444" s="95" t="s">
        <v>433</v>
      </c>
      <c r="R4444" s="95" t="s">
        <v>434</v>
      </c>
      <c r="S4444" s="95" t="s">
        <v>38235</v>
      </c>
      <c r="T4444" s="95" t="s">
        <v>380</v>
      </c>
      <c r="U4444" s="96">
        <v>0</v>
      </c>
      <c r="V4444" s="96">
        <v>17700</v>
      </c>
      <c r="W4444" s="96">
        <v>13200</v>
      </c>
      <c r="X4444" s="96">
        <v>4400</v>
      </c>
      <c r="Y4444" s="95" t="s">
        <v>82</v>
      </c>
      <c r="Z4444" s="95" t="s">
        <v>25689</v>
      </c>
      <c r="AA4444" s="95" t="s">
        <v>84</v>
      </c>
      <c r="AB4444" s="95" t="s">
        <v>1923</v>
      </c>
      <c r="AC4444" s="95" t="s">
        <v>8465</v>
      </c>
      <c r="AD4444" s="95" t="s">
        <v>87</v>
      </c>
      <c r="AE4444" s="95" t="s">
        <v>61</v>
      </c>
      <c r="AF4444" s="95" t="s">
        <v>61</v>
      </c>
      <c r="AG4444" s="95" t="s">
        <v>89</v>
      </c>
      <c r="AH4444" s="95" t="s">
        <v>89</v>
      </c>
      <c r="AI4444" s="95" t="s">
        <v>89</v>
      </c>
      <c r="AJ4444" s="95" t="s">
        <v>88</v>
      </c>
      <c r="AK4444" s="95" t="s">
        <v>89</v>
      </c>
      <c r="AL4444" s="95" t="s">
        <v>89</v>
      </c>
      <c r="AM4444" s="95" t="s">
        <v>88</v>
      </c>
      <c r="AN4444" s="95" t="s">
        <v>88</v>
      </c>
      <c r="AO4444" s="95" t="s">
        <v>88</v>
      </c>
      <c r="AP4444" s="95" t="s">
        <v>89</v>
      </c>
      <c r="AQ4444" s="95" t="s">
        <v>90</v>
      </c>
      <c r="AR4444" s="95" t="s">
        <v>90</v>
      </c>
      <c r="AS4444" s="95" t="s">
        <v>25691</v>
      </c>
      <c r="AT4444" s="95" t="s">
        <v>92</v>
      </c>
      <c r="AU4444" s="95" t="s">
        <v>92</v>
      </c>
      <c r="AV4444" s="95" t="s">
        <v>93</v>
      </c>
      <c r="AW4444" s="95" t="s">
        <v>15336</v>
      </c>
      <c r="AX4444" s="95" t="s">
        <v>38236</v>
      </c>
      <c r="AY4444" s="95" t="s">
        <v>15338</v>
      </c>
      <c r="AZ4444" s="95" t="s">
        <v>38236</v>
      </c>
      <c r="BA4444" s="95" t="s">
        <v>97</v>
      </c>
      <c r="BB4444" s="95" t="s">
        <v>38237</v>
      </c>
      <c r="BC4444" s="95" t="s">
        <v>99</v>
      </c>
      <c r="BD4444" s="95" t="s">
        <v>100</v>
      </c>
      <c r="BE4444" s="95" t="s">
        <v>61</v>
      </c>
      <c r="BF4444" s="95" t="s">
        <v>380</v>
      </c>
      <c r="BG4444" s="95" t="s">
        <v>101</v>
      </c>
    </row>
    <row r="4445" s="86" customFormat="1" ht="19" customHeight="1" spans="1:59">
      <c r="A4445" s="95" t="s">
        <v>151</v>
      </c>
      <c r="B4445" s="95" t="s">
        <v>152</v>
      </c>
      <c r="C4445" s="95" t="s">
        <v>153</v>
      </c>
      <c r="D4445" s="95" t="s">
        <v>154</v>
      </c>
      <c r="E4445" s="95" t="s">
        <v>15330</v>
      </c>
      <c r="F4445" s="95" t="s">
        <v>1818</v>
      </c>
      <c r="G4445" s="95" t="s">
        <v>2937</v>
      </c>
      <c r="H4445" s="95" t="s">
        <v>109</v>
      </c>
      <c r="I4445" s="95" t="s">
        <v>38238</v>
      </c>
      <c r="J4445" s="95" t="s">
        <v>38239</v>
      </c>
      <c r="K4445" s="95" t="s">
        <v>38240</v>
      </c>
      <c r="L4445" s="95" t="s">
        <v>73</v>
      </c>
      <c r="M4445" s="95" t="s">
        <v>508</v>
      </c>
      <c r="N4445" s="95" t="s">
        <v>2763</v>
      </c>
      <c r="O4445" s="95" t="s">
        <v>431</v>
      </c>
      <c r="P4445" s="95" t="s">
        <v>432</v>
      </c>
      <c r="Q4445" s="95" t="s">
        <v>433</v>
      </c>
      <c r="R4445" s="95" t="s">
        <v>434</v>
      </c>
      <c r="S4445" s="95" t="s">
        <v>38241</v>
      </c>
      <c r="T4445" s="95" t="s">
        <v>380</v>
      </c>
      <c r="U4445" s="96">
        <v>0</v>
      </c>
      <c r="V4445" s="96">
        <v>18800</v>
      </c>
      <c r="W4445" s="96">
        <v>12000</v>
      </c>
      <c r="X4445" s="96">
        <v>6000</v>
      </c>
      <c r="Y4445" s="95" t="s">
        <v>82</v>
      </c>
      <c r="Z4445" s="95" t="s">
        <v>25689</v>
      </c>
      <c r="AA4445" s="95" t="s">
        <v>84</v>
      </c>
      <c r="AB4445" s="95" t="s">
        <v>1923</v>
      </c>
      <c r="AC4445" s="95" t="s">
        <v>25690</v>
      </c>
      <c r="AD4445" s="95" t="s">
        <v>87</v>
      </c>
      <c r="AE4445" s="95" t="s">
        <v>61</v>
      </c>
      <c r="AF4445" s="95" t="s">
        <v>61</v>
      </c>
      <c r="AG4445" s="95" t="s">
        <v>89</v>
      </c>
      <c r="AH4445" s="95" t="s">
        <v>89</v>
      </c>
      <c r="AI4445" s="95" t="s">
        <v>89</v>
      </c>
      <c r="AJ4445" s="95" t="s">
        <v>88</v>
      </c>
      <c r="AK4445" s="95" t="s">
        <v>89</v>
      </c>
      <c r="AL4445" s="95" t="s">
        <v>89</v>
      </c>
      <c r="AM4445" s="95" t="s">
        <v>88</v>
      </c>
      <c r="AN4445" s="95" t="s">
        <v>88</v>
      </c>
      <c r="AO4445" s="95" t="s">
        <v>88</v>
      </c>
      <c r="AP4445" s="95" t="s">
        <v>89</v>
      </c>
      <c r="AQ4445" s="95" t="s">
        <v>90</v>
      </c>
      <c r="AR4445" s="95" t="s">
        <v>90</v>
      </c>
      <c r="AS4445" s="95" t="s">
        <v>25691</v>
      </c>
      <c r="AT4445" s="95" t="s">
        <v>92</v>
      </c>
      <c r="AU4445" s="95" t="s">
        <v>92</v>
      </c>
      <c r="AV4445" s="95" t="s">
        <v>93</v>
      </c>
      <c r="AW4445" s="95" t="s">
        <v>15336</v>
      </c>
      <c r="AX4445" s="95" t="s">
        <v>38242</v>
      </c>
      <c r="AY4445" s="95" t="s">
        <v>15338</v>
      </c>
      <c r="AZ4445" s="95" t="s">
        <v>38242</v>
      </c>
      <c r="BA4445" s="95" t="s">
        <v>97</v>
      </c>
      <c r="BB4445" s="95" t="s">
        <v>38243</v>
      </c>
      <c r="BC4445" s="95" t="s">
        <v>99</v>
      </c>
      <c r="BD4445" s="95" t="s">
        <v>100</v>
      </c>
      <c r="BE4445" s="95" t="s">
        <v>61</v>
      </c>
      <c r="BF4445" s="95" t="s">
        <v>380</v>
      </c>
      <c r="BG4445" s="95" t="s">
        <v>101</v>
      </c>
    </row>
    <row r="4446" s="86" customFormat="1" ht="19" customHeight="1" spans="1:59">
      <c r="A4446" s="95" t="s">
        <v>1564</v>
      </c>
      <c r="B4446" s="95" t="s">
        <v>1565</v>
      </c>
      <c r="C4446" s="95" t="s">
        <v>29414</v>
      </c>
      <c r="D4446" s="95" t="s">
        <v>29415</v>
      </c>
      <c r="E4446" s="95" t="s">
        <v>38244</v>
      </c>
      <c r="F4446" s="95" t="s">
        <v>38245</v>
      </c>
      <c r="G4446" s="95" t="s">
        <v>2434</v>
      </c>
      <c r="H4446" s="95" t="s">
        <v>539</v>
      </c>
      <c r="I4446" s="95" t="s">
        <v>38246</v>
      </c>
      <c r="J4446" s="95" t="s">
        <v>38247</v>
      </c>
      <c r="K4446" s="95" t="s">
        <v>38248</v>
      </c>
      <c r="L4446" s="95" t="s">
        <v>73</v>
      </c>
      <c r="M4446" s="95" t="s">
        <v>526</v>
      </c>
      <c r="N4446" s="95" t="s">
        <v>3268</v>
      </c>
      <c r="O4446" s="95" t="s">
        <v>1875</v>
      </c>
      <c r="P4446" s="95" t="s">
        <v>1876</v>
      </c>
      <c r="Q4446" s="95" t="s">
        <v>2597</v>
      </c>
      <c r="R4446" s="95" t="s">
        <v>1878</v>
      </c>
      <c r="S4446" s="95" t="s">
        <v>38249</v>
      </c>
      <c r="T4446" s="95" t="s">
        <v>380</v>
      </c>
      <c r="U4446" s="96">
        <v>0</v>
      </c>
      <c r="V4446" s="96">
        <v>2900</v>
      </c>
      <c r="W4446" s="96">
        <v>2200</v>
      </c>
      <c r="X4446" s="96">
        <v>1000</v>
      </c>
      <c r="Y4446" s="95" t="s">
        <v>82</v>
      </c>
      <c r="Z4446" s="95" t="s">
        <v>25689</v>
      </c>
      <c r="AA4446" s="95" t="s">
        <v>84</v>
      </c>
      <c r="AB4446" s="95" t="s">
        <v>3640</v>
      </c>
      <c r="AC4446" s="95" t="s">
        <v>25830</v>
      </c>
      <c r="AD4446" s="95" t="s">
        <v>87</v>
      </c>
      <c r="AE4446" s="95" t="s">
        <v>61</v>
      </c>
      <c r="AF4446" s="95" t="s">
        <v>61</v>
      </c>
      <c r="AG4446" s="95" t="s">
        <v>89</v>
      </c>
      <c r="AH4446" s="95" t="s">
        <v>89</v>
      </c>
      <c r="AI4446" s="95" t="s">
        <v>89</v>
      </c>
      <c r="AJ4446" s="95" t="s">
        <v>89</v>
      </c>
      <c r="AK4446" s="95" t="s">
        <v>89</v>
      </c>
      <c r="AL4446" s="95" t="s">
        <v>89</v>
      </c>
      <c r="AM4446" s="95" t="s">
        <v>89</v>
      </c>
      <c r="AN4446" s="95" t="s">
        <v>89</v>
      </c>
      <c r="AO4446" s="95" t="s">
        <v>89</v>
      </c>
      <c r="AP4446" s="95" t="s">
        <v>89</v>
      </c>
      <c r="AQ4446" s="95" t="s">
        <v>90</v>
      </c>
      <c r="AR4446" s="95" t="s">
        <v>90</v>
      </c>
      <c r="AS4446" s="95" t="s">
        <v>25691</v>
      </c>
      <c r="AT4446" s="95" t="s">
        <v>92</v>
      </c>
      <c r="AU4446" s="95" t="s">
        <v>92</v>
      </c>
      <c r="AV4446" s="95" t="s">
        <v>93</v>
      </c>
      <c r="AW4446" s="95" t="s">
        <v>38250</v>
      </c>
      <c r="AX4446" s="95" t="s">
        <v>38251</v>
      </c>
      <c r="AY4446" s="95" t="s">
        <v>7890</v>
      </c>
      <c r="AZ4446" s="95" t="s">
        <v>38251</v>
      </c>
      <c r="BA4446" s="95" t="s">
        <v>97</v>
      </c>
      <c r="BB4446" s="95" t="s">
        <v>38252</v>
      </c>
      <c r="BC4446" s="95" t="s">
        <v>99</v>
      </c>
      <c r="BD4446" s="95" t="s">
        <v>100</v>
      </c>
      <c r="BE4446" s="95" t="s">
        <v>61</v>
      </c>
      <c r="BF4446" s="95" t="s">
        <v>380</v>
      </c>
      <c r="BG4446" s="95" t="s">
        <v>101</v>
      </c>
    </row>
  </sheetData>
  <autoFilter ref="A3:BH4446">
    <extLst/>
  </autoFilter>
  <mergeCells count="2">
    <mergeCell ref="A1:BF1"/>
    <mergeCell ref="A2:BE2"/>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D955"/>
  <sheetViews>
    <sheetView workbookViewId="0">
      <selection activeCell="A1" sqref="A$1:D$1048576"/>
    </sheetView>
  </sheetViews>
  <sheetFormatPr defaultColWidth="9" defaultRowHeight="13.5" outlineLevelCol="3"/>
  <cols>
    <col min="1" max="2" width="18.575" style="44" customWidth="1"/>
    <col min="3" max="3" width="12.6333333333333" style="44"/>
    <col min="4" max="4" width="9" style="44"/>
  </cols>
  <sheetData>
    <row r="3" spans="1:4">
      <c r="A3" s="45" t="s">
        <v>40356</v>
      </c>
      <c r="B3" s="45"/>
      <c r="C3" s="44" t="s">
        <v>40357</v>
      </c>
      <c r="D3" s="44" t="s">
        <v>40358</v>
      </c>
    </row>
    <row r="5" spans="1:2">
      <c r="A5" s="44" t="s">
        <v>40359</v>
      </c>
      <c r="B5" s="44">
        <v>3500</v>
      </c>
    </row>
    <row r="6" spans="1:2">
      <c r="A6" s="44" t="s">
        <v>40360</v>
      </c>
      <c r="B6" s="44">
        <v>31335.496924</v>
      </c>
    </row>
    <row r="7" spans="1:4">
      <c r="A7" s="44" t="s">
        <v>40361</v>
      </c>
      <c r="B7" s="44">
        <v>10600.7564</v>
      </c>
      <c r="C7" s="44">
        <v>29840</v>
      </c>
      <c r="D7" s="44">
        <v>29840</v>
      </c>
    </row>
    <row r="8" spans="1:2">
      <c r="A8" s="44" t="s">
        <v>40362</v>
      </c>
      <c r="B8" s="44">
        <v>7199.1292</v>
      </c>
    </row>
    <row r="9" spans="1:2">
      <c r="A9" s="44" t="s">
        <v>40363</v>
      </c>
      <c r="B9" s="44">
        <v>2862.068096</v>
      </c>
    </row>
    <row r="10" spans="1:2">
      <c r="A10" s="44" t="s">
        <v>40364</v>
      </c>
      <c r="B10" s="44">
        <v>46284.800447</v>
      </c>
    </row>
    <row r="11" spans="1:2">
      <c r="A11" s="44" t="s">
        <v>40365</v>
      </c>
      <c r="B11" s="44">
        <v>6938.21</v>
      </c>
    </row>
    <row r="12" spans="1:2">
      <c r="A12" s="44" t="s">
        <v>40366</v>
      </c>
      <c r="B12" s="44">
        <v>14404.37</v>
      </c>
    </row>
    <row r="13" spans="1:2">
      <c r="A13" s="44" t="s">
        <v>40367</v>
      </c>
      <c r="B13" s="44">
        <v>0</v>
      </c>
    </row>
    <row r="14" spans="1:2">
      <c r="A14" s="44" t="s">
        <v>40368</v>
      </c>
      <c r="B14" s="44">
        <v>0</v>
      </c>
    </row>
    <row r="15" spans="1:2">
      <c r="A15" s="44" t="s">
        <v>40369</v>
      </c>
      <c r="B15" s="44">
        <v>2620.77</v>
      </c>
    </row>
    <row r="16" spans="1:2">
      <c r="A16" s="44" t="s">
        <v>40370</v>
      </c>
      <c r="B16" s="44">
        <v>1772.91</v>
      </c>
    </row>
    <row r="17" spans="1:2">
      <c r="A17" s="44" t="s">
        <v>40371</v>
      </c>
      <c r="B17" s="44">
        <v>2353</v>
      </c>
    </row>
    <row r="18" spans="1:2">
      <c r="A18" s="44" t="s">
        <v>40372</v>
      </c>
      <c r="B18" s="44">
        <v>0</v>
      </c>
    </row>
    <row r="19" spans="1:2">
      <c r="A19" s="44" t="s">
        <v>40373</v>
      </c>
      <c r="B19" s="44">
        <v>1297.12</v>
      </c>
    </row>
    <row r="20" spans="1:2">
      <c r="A20" s="44" t="s">
        <v>40374</v>
      </c>
      <c r="B20" s="44">
        <v>1369.266625</v>
      </c>
    </row>
    <row r="21" spans="1:4">
      <c r="A21" s="44" t="s">
        <v>40375</v>
      </c>
      <c r="B21" s="44">
        <v>524.703798</v>
      </c>
      <c r="C21" s="44">
        <v>1250</v>
      </c>
      <c r="D21" s="44">
        <v>1250</v>
      </c>
    </row>
    <row r="22" spans="1:2">
      <c r="A22" s="44" t="s">
        <v>40376</v>
      </c>
      <c r="B22" s="44">
        <v>0</v>
      </c>
    </row>
    <row r="23" spans="1:2">
      <c r="A23" s="44" t="s">
        <v>40377</v>
      </c>
      <c r="B23" s="44">
        <v>57.1584230000001</v>
      </c>
    </row>
    <row r="24" spans="1:2">
      <c r="A24" s="44" t="s">
        <v>40378</v>
      </c>
      <c r="B24" s="44">
        <v>9630.22</v>
      </c>
    </row>
    <row r="25" spans="1:2">
      <c r="A25" s="44" t="s">
        <v>40379</v>
      </c>
      <c r="B25" s="44">
        <v>1244.39</v>
      </c>
    </row>
    <row r="26" spans="1:4">
      <c r="A26" s="44" t="s">
        <v>40380</v>
      </c>
      <c r="B26" s="44">
        <v>0</v>
      </c>
      <c r="C26" s="44">
        <v>14902.11</v>
      </c>
      <c r="D26" s="44">
        <v>14902.11</v>
      </c>
    </row>
    <row r="27" spans="1:4">
      <c r="A27" s="44" t="s">
        <v>40381</v>
      </c>
      <c r="B27" s="44">
        <v>-11958.66</v>
      </c>
      <c r="C27" s="44">
        <v>4041.34</v>
      </c>
      <c r="D27" s="44">
        <v>16000</v>
      </c>
    </row>
    <row r="28" spans="1:2">
      <c r="A28" s="44" t="s">
        <v>40382</v>
      </c>
      <c r="B28" s="44">
        <v>13120.39506</v>
      </c>
    </row>
    <row r="29" spans="1:2">
      <c r="A29" s="44" t="s">
        <v>40383</v>
      </c>
      <c r="B29" s="44">
        <v>4992.08103</v>
      </c>
    </row>
    <row r="30" spans="1:2">
      <c r="A30" s="44" t="s">
        <v>40384</v>
      </c>
      <c r="B30" s="44">
        <v>2686.853119</v>
      </c>
    </row>
    <row r="31" spans="1:4">
      <c r="A31" s="44" t="s">
        <v>40385</v>
      </c>
      <c r="B31" s="44">
        <v>0.000444999999672291</v>
      </c>
      <c r="C31" s="44">
        <v>2619.84</v>
      </c>
      <c r="D31" s="44">
        <v>2619.84</v>
      </c>
    </row>
    <row r="32" spans="1:4">
      <c r="A32" s="44" t="s">
        <v>40386</v>
      </c>
      <c r="B32" s="44">
        <v>-0.00187000000005355</v>
      </c>
      <c r="C32" s="44">
        <v>11214.73813</v>
      </c>
      <c r="D32" s="44">
        <v>11214.74</v>
      </c>
    </row>
    <row r="33" spans="1:4">
      <c r="A33" s="44" t="s">
        <v>40387</v>
      </c>
      <c r="B33" s="44">
        <v>-7431.412901</v>
      </c>
      <c r="C33" s="44">
        <v>8568.587099</v>
      </c>
      <c r="D33" s="44">
        <v>16000</v>
      </c>
    </row>
    <row r="34" spans="1:2">
      <c r="A34" s="44" t="s">
        <v>40388</v>
      </c>
      <c r="B34" s="44">
        <v>3001.28</v>
      </c>
    </row>
    <row r="35" spans="1:2">
      <c r="A35" s="44" t="s">
        <v>40389</v>
      </c>
      <c r="B35" s="44">
        <v>9778.088159</v>
      </c>
    </row>
    <row r="36" spans="1:2">
      <c r="A36" s="44" t="s">
        <v>40390</v>
      </c>
      <c r="B36" s="44">
        <v>7889.93</v>
      </c>
    </row>
    <row r="37" spans="1:2">
      <c r="A37" s="44" t="s">
        <v>40391</v>
      </c>
      <c r="B37" s="44">
        <v>0</v>
      </c>
    </row>
    <row r="38" spans="1:4">
      <c r="A38" s="44" t="s">
        <v>40392</v>
      </c>
      <c r="B38" s="44">
        <v>42.231431</v>
      </c>
      <c r="C38" s="44">
        <v>450</v>
      </c>
      <c r="D38" s="44">
        <v>450</v>
      </c>
    </row>
    <row r="39" spans="1:4">
      <c r="A39" s="44" t="s">
        <v>40393</v>
      </c>
      <c r="B39" s="44">
        <v>3598.786741</v>
      </c>
      <c r="C39" s="44">
        <v>650</v>
      </c>
      <c r="D39" s="44">
        <v>650</v>
      </c>
    </row>
    <row r="40" spans="1:4">
      <c r="A40" s="44" t="s">
        <v>40394</v>
      </c>
      <c r="B40" s="44">
        <v>1068.87</v>
      </c>
      <c r="C40" s="44">
        <v>600</v>
      </c>
      <c r="D40" s="44">
        <v>600</v>
      </c>
    </row>
    <row r="41" spans="1:2">
      <c r="A41" s="44" t="s">
        <v>40395</v>
      </c>
      <c r="B41" s="44">
        <v>557.28</v>
      </c>
    </row>
    <row r="42" spans="1:2">
      <c r="A42" s="44" t="s">
        <v>40396</v>
      </c>
      <c r="B42" s="44">
        <v>0</v>
      </c>
    </row>
    <row r="43" spans="1:2">
      <c r="A43" s="44" t="s">
        <v>40397</v>
      </c>
      <c r="B43" s="44">
        <v>1600</v>
      </c>
    </row>
    <row r="44" spans="1:2">
      <c r="A44" s="44" t="s">
        <v>40398</v>
      </c>
      <c r="B44" s="44">
        <v>1192.95</v>
      </c>
    </row>
    <row r="45" spans="1:2">
      <c r="A45" s="44" t="s">
        <v>40399</v>
      </c>
      <c r="B45" s="44">
        <v>1955.73</v>
      </c>
    </row>
    <row r="46" spans="1:4">
      <c r="A46" s="44" t="s">
        <v>40400</v>
      </c>
      <c r="B46" s="44">
        <v>875.999032</v>
      </c>
      <c r="C46" s="44">
        <v>3000</v>
      </c>
      <c r="D46" s="44">
        <v>3000</v>
      </c>
    </row>
    <row r="47" spans="1:2">
      <c r="A47" s="44" t="s">
        <v>40401</v>
      </c>
      <c r="B47" s="44">
        <v>16700</v>
      </c>
    </row>
    <row r="48" spans="1:2">
      <c r="A48" s="44" t="s">
        <v>40402</v>
      </c>
      <c r="B48" s="44">
        <v>0</v>
      </c>
    </row>
    <row r="49" spans="1:2">
      <c r="A49" s="44" t="s">
        <v>40403</v>
      </c>
      <c r="B49" s="44">
        <v>0</v>
      </c>
    </row>
    <row r="50" spans="1:2">
      <c r="A50" s="44" t="s">
        <v>40404</v>
      </c>
      <c r="B50" s="44">
        <v>9213.84</v>
      </c>
    </row>
    <row r="51" spans="1:4">
      <c r="A51" s="44" t="s">
        <v>40405</v>
      </c>
      <c r="B51" s="44">
        <v>-8000</v>
      </c>
      <c r="C51" s="44">
        <v>0</v>
      </c>
      <c r="D51" s="44">
        <v>8000</v>
      </c>
    </row>
    <row r="52" spans="1:2">
      <c r="A52" s="44" t="s">
        <v>40406</v>
      </c>
      <c r="B52" s="44">
        <v>2088.18</v>
      </c>
    </row>
    <row r="53" spans="1:2">
      <c r="A53" s="44" t="s">
        <v>40407</v>
      </c>
      <c r="B53" s="44">
        <v>13097.24</v>
      </c>
    </row>
    <row r="54" spans="1:2">
      <c r="A54" s="44" t="s">
        <v>40408</v>
      </c>
      <c r="B54" s="44">
        <v>5000</v>
      </c>
    </row>
    <row r="55" spans="1:2">
      <c r="A55" s="44" t="s">
        <v>40409</v>
      </c>
      <c r="B55" s="44">
        <v>1954.985261</v>
      </c>
    </row>
    <row r="56" spans="1:2">
      <c r="A56" s="44" t="s">
        <v>40410</v>
      </c>
      <c r="B56" s="44">
        <v>10376.21</v>
      </c>
    </row>
    <row r="57" spans="1:2">
      <c r="A57" s="44" t="s">
        <v>40411</v>
      </c>
      <c r="B57" s="44">
        <v>1414.4517</v>
      </c>
    </row>
    <row r="58" spans="1:2">
      <c r="A58" s="44" t="s">
        <v>40412</v>
      </c>
      <c r="B58" s="44">
        <v>1517.057065</v>
      </c>
    </row>
    <row r="59" spans="1:2">
      <c r="A59" s="44" t="s">
        <v>40413</v>
      </c>
      <c r="B59" s="44">
        <v>10000</v>
      </c>
    </row>
    <row r="60" spans="1:2">
      <c r="A60" s="44" t="s">
        <v>40414</v>
      </c>
      <c r="B60" s="44">
        <v>17000</v>
      </c>
    </row>
    <row r="61" spans="1:2">
      <c r="A61" s="44" t="s">
        <v>40415</v>
      </c>
      <c r="B61" s="44">
        <v>0</v>
      </c>
    </row>
    <row r="62" spans="1:2">
      <c r="A62" s="44" t="s">
        <v>40416</v>
      </c>
      <c r="B62" s="44">
        <v>0</v>
      </c>
    </row>
    <row r="63" spans="1:2">
      <c r="A63" s="44" t="s">
        <v>40417</v>
      </c>
      <c r="B63" s="44">
        <v>14784.84</v>
      </c>
    </row>
    <row r="64" spans="1:2">
      <c r="A64" s="44" t="s">
        <v>40418</v>
      </c>
      <c r="B64" s="44">
        <v>1097.52</v>
      </c>
    </row>
    <row r="65" spans="1:2">
      <c r="A65" s="44" t="s">
        <v>40419</v>
      </c>
      <c r="B65" s="44">
        <v>4000</v>
      </c>
    </row>
    <row r="66" spans="1:2">
      <c r="A66" s="44" t="s">
        <v>40420</v>
      </c>
      <c r="B66" s="44">
        <v>6000</v>
      </c>
    </row>
    <row r="67" spans="1:2">
      <c r="A67" s="44" t="s">
        <v>40421</v>
      </c>
      <c r="B67" s="44">
        <v>3633.34</v>
      </c>
    </row>
    <row r="68" spans="1:2">
      <c r="A68" s="44" t="s">
        <v>40422</v>
      </c>
      <c r="B68" s="44">
        <v>1366.66</v>
      </c>
    </row>
    <row r="69" spans="1:4">
      <c r="A69" s="44" t="s">
        <v>40423</v>
      </c>
      <c r="B69" s="44">
        <v>52.0100000000002</v>
      </c>
      <c r="C69" s="44">
        <v>2503.37</v>
      </c>
      <c r="D69" s="44">
        <v>2503.37</v>
      </c>
    </row>
    <row r="70" spans="1:2">
      <c r="A70" s="44" t="s">
        <v>40424</v>
      </c>
      <c r="B70" s="44">
        <v>2553.62</v>
      </c>
    </row>
    <row r="71" spans="1:2">
      <c r="A71" s="44" t="s">
        <v>40425</v>
      </c>
      <c r="B71" s="44">
        <v>0</v>
      </c>
    </row>
    <row r="72" spans="1:4">
      <c r="A72" s="44" t="s">
        <v>40426</v>
      </c>
      <c r="B72" s="44">
        <v>25246.71</v>
      </c>
      <c r="C72" s="44">
        <v>17068</v>
      </c>
      <c r="D72" s="44">
        <v>17068</v>
      </c>
    </row>
    <row r="73" spans="1:2">
      <c r="A73" s="44" t="s">
        <v>40427</v>
      </c>
      <c r="B73" s="44">
        <v>0</v>
      </c>
    </row>
    <row r="74" spans="1:2">
      <c r="A74" s="44" t="s">
        <v>40428</v>
      </c>
      <c r="B74" s="44">
        <v>6619.55</v>
      </c>
    </row>
    <row r="75" spans="1:4">
      <c r="A75" s="44" t="s">
        <v>40429</v>
      </c>
      <c r="B75" s="44">
        <v>26100.05</v>
      </c>
      <c r="C75" s="44">
        <v>18159.15</v>
      </c>
      <c r="D75" s="44">
        <v>18159.15</v>
      </c>
    </row>
    <row r="76" spans="1:4">
      <c r="A76" s="44" t="s">
        <v>40430</v>
      </c>
      <c r="B76" s="44">
        <v>50478.26</v>
      </c>
      <c r="C76" s="44">
        <v>50</v>
      </c>
      <c r="D76" s="44">
        <v>50</v>
      </c>
    </row>
    <row r="77" spans="1:4">
      <c r="A77" s="44" t="s">
        <v>40431</v>
      </c>
      <c r="B77" s="44">
        <v>0</v>
      </c>
      <c r="C77" s="44">
        <v>23723.86</v>
      </c>
      <c r="D77" s="44">
        <v>23723.86</v>
      </c>
    </row>
    <row r="78" spans="1:4">
      <c r="A78" s="44" t="s">
        <v>40432</v>
      </c>
      <c r="B78" s="44">
        <v>0</v>
      </c>
      <c r="C78" s="44">
        <v>41066.99</v>
      </c>
      <c r="D78" s="44">
        <v>41066.99</v>
      </c>
    </row>
    <row r="79" spans="1:2">
      <c r="A79" s="44" t="s">
        <v>40433</v>
      </c>
      <c r="B79" s="44">
        <v>1249.15</v>
      </c>
    </row>
    <row r="80" spans="1:4">
      <c r="A80" s="44" t="s">
        <v>40434</v>
      </c>
      <c r="B80" s="44">
        <v>7003.24</v>
      </c>
      <c r="C80" s="44">
        <v>5369</v>
      </c>
      <c r="D80" s="44">
        <v>5369</v>
      </c>
    </row>
    <row r="81" spans="1:2">
      <c r="A81" s="44" t="s">
        <v>40435</v>
      </c>
      <c r="B81" s="44">
        <v>488.34</v>
      </c>
    </row>
    <row r="82" spans="1:2">
      <c r="A82" s="44" t="s">
        <v>40436</v>
      </c>
      <c r="B82" s="44">
        <v>488.61</v>
      </c>
    </row>
    <row r="83" spans="1:2">
      <c r="A83" s="44" t="s">
        <v>40437</v>
      </c>
      <c r="B83" s="44">
        <v>890.71</v>
      </c>
    </row>
    <row r="84" spans="1:2">
      <c r="A84" s="44" t="s">
        <v>40438</v>
      </c>
      <c r="B84" s="44">
        <v>885.86</v>
      </c>
    </row>
    <row r="85" spans="1:2">
      <c r="A85" s="44" t="s">
        <v>40439</v>
      </c>
      <c r="B85" s="44">
        <v>268.0891</v>
      </c>
    </row>
    <row r="86" spans="1:2">
      <c r="A86" s="44" t="s">
        <v>40440</v>
      </c>
      <c r="B86" s="44">
        <v>266.86</v>
      </c>
    </row>
    <row r="87" spans="1:2">
      <c r="A87" s="44" t="s">
        <v>40441</v>
      </c>
      <c r="B87" s="44">
        <v>1484.72</v>
      </c>
    </row>
    <row r="88" spans="1:2">
      <c r="A88" s="44" t="s">
        <v>40442</v>
      </c>
      <c r="B88" s="44">
        <v>4095.18</v>
      </c>
    </row>
    <row r="89" spans="1:4">
      <c r="A89" s="44" t="s">
        <v>40443</v>
      </c>
      <c r="B89" s="44">
        <v>0.779999999999973</v>
      </c>
      <c r="C89" s="44">
        <v>1859</v>
      </c>
      <c r="D89" s="44">
        <v>1859</v>
      </c>
    </row>
    <row r="90" spans="1:4">
      <c r="A90" s="44" t="s">
        <v>40444</v>
      </c>
      <c r="B90" s="44">
        <v>-8648.81</v>
      </c>
      <c r="C90" s="44">
        <v>2451.19</v>
      </c>
      <c r="D90" s="44">
        <v>11100</v>
      </c>
    </row>
    <row r="91" spans="1:4">
      <c r="A91" s="44" t="s">
        <v>40445</v>
      </c>
      <c r="B91" s="44">
        <v>0.359999999999673</v>
      </c>
      <c r="C91" s="44">
        <v>4876</v>
      </c>
      <c r="D91" s="44">
        <v>4876</v>
      </c>
    </row>
    <row r="92" spans="1:2">
      <c r="A92" s="44" t="s">
        <v>40446</v>
      </c>
      <c r="B92" s="44">
        <v>92.2776000000001</v>
      </c>
    </row>
    <row r="93" spans="1:2">
      <c r="A93" s="44" t="s">
        <v>40447</v>
      </c>
      <c r="B93" s="44">
        <v>0</v>
      </c>
    </row>
    <row r="94" spans="1:2">
      <c r="A94" s="44" t="s">
        <v>40448</v>
      </c>
      <c r="B94" s="44">
        <v>0</v>
      </c>
    </row>
    <row r="95" spans="1:2">
      <c r="A95" s="44" t="s">
        <v>40449</v>
      </c>
      <c r="B95" s="44">
        <v>4282.18</v>
      </c>
    </row>
    <row r="96" spans="1:2">
      <c r="A96" s="44" t="s">
        <v>40450</v>
      </c>
      <c r="B96" s="44">
        <v>0</v>
      </c>
    </row>
    <row r="97" spans="1:2">
      <c r="A97" s="44" t="s">
        <v>40451</v>
      </c>
      <c r="B97" s="44">
        <v>2283.960271</v>
      </c>
    </row>
    <row r="98" spans="1:2">
      <c r="A98" s="44" t="s">
        <v>40452</v>
      </c>
      <c r="B98" s="44">
        <v>0</v>
      </c>
    </row>
    <row r="99" spans="1:2">
      <c r="A99" s="44" t="s">
        <v>40453</v>
      </c>
      <c r="B99" s="44">
        <v>805.01</v>
      </c>
    </row>
    <row r="100" spans="1:2">
      <c r="A100" s="44" t="s">
        <v>40454</v>
      </c>
      <c r="B100" s="44">
        <v>248.01</v>
      </c>
    </row>
    <row r="101" spans="1:2">
      <c r="A101" s="44" t="s">
        <v>40455</v>
      </c>
      <c r="B101" s="44">
        <v>1125.22</v>
      </c>
    </row>
    <row r="102" spans="1:2">
      <c r="A102" s="44" t="s">
        <v>40456</v>
      </c>
      <c r="B102" s="44">
        <v>646.68</v>
      </c>
    </row>
    <row r="103" spans="1:2">
      <c r="A103" s="44" t="s">
        <v>40457</v>
      </c>
      <c r="B103" s="44">
        <v>412.37</v>
      </c>
    </row>
    <row r="104" spans="1:2">
      <c r="A104" s="44" t="s">
        <v>40458</v>
      </c>
      <c r="B104" s="44">
        <v>502.72</v>
      </c>
    </row>
    <row r="105" spans="1:2">
      <c r="A105" s="44" t="s">
        <v>40459</v>
      </c>
      <c r="B105" s="44">
        <v>1514.55</v>
      </c>
    </row>
    <row r="106" spans="1:2">
      <c r="A106" s="44" t="s">
        <v>40460</v>
      </c>
      <c r="B106" s="44">
        <v>46.8</v>
      </c>
    </row>
    <row r="107" spans="1:2">
      <c r="A107" s="44" t="s">
        <v>40461</v>
      </c>
      <c r="B107" s="44">
        <v>0</v>
      </c>
    </row>
    <row r="108" spans="1:4">
      <c r="A108" s="44" t="s">
        <v>40462</v>
      </c>
      <c r="B108" s="44">
        <v>12454.37</v>
      </c>
      <c r="C108" s="44">
        <v>15000</v>
      </c>
      <c r="D108" s="44">
        <v>15000</v>
      </c>
    </row>
    <row r="109" spans="1:2">
      <c r="A109" s="44" t="s">
        <v>40463</v>
      </c>
      <c r="B109" s="44">
        <v>18238.980033</v>
      </c>
    </row>
    <row r="110" spans="1:2">
      <c r="A110" s="44" t="s">
        <v>40464</v>
      </c>
      <c r="B110" s="44">
        <v>23797.27</v>
      </c>
    </row>
    <row r="111" spans="1:2">
      <c r="A111" s="44" t="s">
        <v>40465</v>
      </c>
      <c r="B111" s="44">
        <v>0</v>
      </c>
    </row>
    <row r="112" spans="1:2">
      <c r="A112" s="44" t="s">
        <v>40466</v>
      </c>
      <c r="B112" s="44">
        <v>7650.61</v>
      </c>
    </row>
    <row r="113" spans="1:2">
      <c r="A113" s="44" t="s">
        <v>40467</v>
      </c>
      <c r="B113" s="44">
        <v>0</v>
      </c>
    </row>
    <row r="114" spans="1:2">
      <c r="A114" s="44" t="s">
        <v>40468</v>
      </c>
      <c r="B114" s="44">
        <v>2379.23</v>
      </c>
    </row>
    <row r="115" spans="1:2">
      <c r="A115" s="44" t="s">
        <v>40469</v>
      </c>
      <c r="B115" s="44">
        <v>1501.3</v>
      </c>
    </row>
    <row r="116" spans="1:2">
      <c r="A116" s="44" t="s">
        <v>40470</v>
      </c>
      <c r="B116" s="44">
        <v>7133.26</v>
      </c>
    </row>
    <row r="117" spans="1:2">
      <c r="A117" s="44" t="s">
        <v>40471</v>
      </c>
      <c r="B117" s="44">
        <v>2207.312758</v>
      </c>
    </row>
    <row r="118" spans="1:2">
      <c r="A118" s="44" t="s">
        <v>40472</v>
      </c>
      <c r="B118" s="44">
        <v>7398.710422</v>
      </c>
    </row>
    <row r="119" spans="1:2">
      <c r="A119" s="44" t="s">
        <v>40473</v>
      </c>
      <c r="B119" s="44">
        <v>6313.85</v>
      </c>
    </row>
    <row r="120" spans="1:2">
      <c r="A120" s="44" t="s">
        <v>40474</v>
      </c>
      <c r="B120" s="44">
        <v>3320.488818</v>
      </c>
    </row>
    <row r="121" spans="1:2">
      <c r="A121" s="44" t="s">
        <v>40475</v>
      </c>
      <c r="B121" s="44">
        <v>7000</v>
      </c>
    </row>
    <row r="122" spans="1:2">
      <c r="A122" s="44" t="s">
        <v>40476</v>
      </c>
      <c r="B122" s="44">
        <v>3786.36</v>
      </c>
    </row>
    <row r="123" spans="1:2">
      <c r="A123" s="44" t="s">
        <v>40477</v>
      </c>
      <c r="B123" s="44">
        <v>706.31</v>
      </c>
    </row>
    <row r="124" spans="1:2">
      <c r="A124" s="44" t="s">
        <v>40478</v>
      </c>
      <c r="B124" s="44">
        <v>338.4</v>
      </c>
    </row>
    <row r="125" spans="1:2">
      <c r="A125" s="44" t="s">
        <v>40479</v>
      </c>
      <c r="B125" s="44">
        <v>4265.82</v>
      </c>
    </row>
    <row r="126" spans="1:2">
      <c r="A126" s="44" t="s">
        <v>40480</v>
      </c>
      <c r="B126" s="44">
        <v>7794.5583</v>
      </c>
    </row>
    <row r="127" spans="1:2">
      <c r="A127" s="44" t="s">
        <v>40481</v>
      </c>
      <c r="B127" s="44">
        <v>4827.91</v>
      </c>
    </row>
    <row r="128" spans="1:2">
      <c r="A128" s="44" t="s">
        <v>40482</v>
      </c>
      <c r="B128" s="44">
        <v>7833.59</v>
      </c>
    </row>
    <row r="129" spans="1:2">
      <c r="A129" s="44" t="s">
        <v>40483</v>
      </c>
      <c r="B129" s="44">
        <v>6111.52</v>
      </c>
    </row>
    <row r="130" spans="1:2">
      <c r="A130" s="44" t="s">
        <v>40484</v>
      </c>
      <c r="B130" s="44">
        <v>1189.26</v>
      </c>
    </row>
    <row r="131" spans="1:2">
      <c r="A131" s="44" t="s">
        <v>40485</v>
      </c>
      <c r="B131" s="44">
        <v>8192.94</v>
      </c>
    </row>
    <row r="132" spans="1:2">
      <c r="A132" s="44" t="s">
        <v>40486</v>
      </c>
      <c r="B132" s="44">
        <v>1221.91</v>
      </c>
    </row>
    <row r="133" spans="1:2">
      <c r="A133" s="44" t="s">
        <v>40487</v>
      </c>
      <c r="B133" s="44">
        <v>1594.23</v>
      </c>
    </row>
    <row r="134" spans="1:2">
      <c r="A134" s="44" t="s">
        <v>40488</v>
      </c>
      <c r="B134" s="44">
        <v>1387.76</v>
      </c>
    </row>
    <row r="135" spans="1:4">
      <c r="A135" s="44" t="s">
        <v>40489</v>
      </c>
      <c r="B135" s="44">
        <v>50.6499999999996</v>
      </c>
      <c r="C135" s="44">
        <v>9216</v>
      </c>
      <c r="D135" s="44">
        <v>9216</v>
      </c>
    </row>
    <row r="136" spans="1:2">
      <c r="A136" s="44" t="s">
        <v>40490</v>
      </c>
      <c r="B136" s="44">
        <v>4001.69</v>
      </c>
    </row>
    <row r="137" spans="1:2">
      <c r="A137" s="44" t="s">
        <v>40491</v>
      </c>
      <c r="B137" s="44">
        <v>0</v>
      </c>
    </row>
    <row r="138" spans="1:2">
      <c r="A138" s="44" t="s">
        <v>40492</v>
      </c>
      <c r="B138" s="44">
        <v>5194.33</v>
      </c>
    </row>
    <row r="139" spans="1:4">
      <c r="A139" s="44" t="s">
        <v>40493</v>
      </c>
      <c r="B139" s="44">
        <v>1028.36</v>
      </c>
      <c r="C139" s="44">
        <v>1781</v>
      </c>
      <c r="D139" s="44">
        <v>1781</v>
      </c>
    </row>
    <row r="140" spans="1:2">
      <c r="A140" s="44" t="s">
        <v>40494</v>
      </c>
      <c r="B140" s="44">
        <v>318.285051</v>
      </c>
    </row>
    <row r="141" spans="1:2">
      <c r="A141" s="44" t="s">
        <v>40495</v>
      </c>
      <c r="B141" s="44">
        <v>7549.429966</v>
      </c>
    </row>
    <row r="142" spans="1:2">
      <c r="A142" s="44" t="s">
        <v>40496</v>
      </c>
      <c r="B142" s="44">
        <v>14163.76</v>
      </c>
    </row>
    <row r="143" spans="1:2">
      <c r="A143" s="44" t="s">
        <v>40497</v>
      </c>
      <c r="B143" s="44">
        <v>9993.476</v>
      </c>
    </row>
    <row r="144" spans="1:2">
      <c r="A144" s="44" t="s">
        <v>40498</v>
      </c>
      <c r="B144" s="44">
        <v>7425.77128</v>
      </c>
    </row>
    <row r="145" spans="1:4">
      <c r="A145" s="44" t="s">
        <v>40499</v>
      </c>
      <c r="B145" s="44">
        <v>0.110000000000014</v>
      </c>
      <c r="C145" s="44">
        <v>558</v>
      </c>
      <c r="D145" s="44">
        <v>558</v>
      </c>
    </row>
    <row r="146" spans="1:4">
      <c r="A146" s="44" t="s">
        <v>40500</v>
      </c>
      <c r="B146" s="44">
        <v>-114.45</v>
      </c>
      <c r="C146" s="44">
        <v>3497.55</v>
      </c>
      <c r="D146" s="44">
        <v>3612</v>
      </c>
    </row>
    <row r="147" spans="1:4">
      <c r="A147" s="44" t="s">
        <v>40501</v>
      </c>
      <c r="B147" s="44">
        <v>0.690000000000055</v>
      </c>
      <c r="C147" s="44">
        <v>2705</v>
      </c>
      <c r="D147" s="44">
        <v>2705</v>
      </c>
    </row>
    <row r="148" spans="1:4">
      <c r="A148" s="44" t="s">
        <v>40502</v>
      </c>
      <c r="B148" s="44">
        <v>0.595500000000015</v>
      </c>
      <c r="C148" s="44">
        <v>831</v>
      </c>
      <c r="D148" s="44">
        <v>831</v>
      </c>
    </row>
    <row r="149" spans="1:4">
      <c r="A149" s="44" t="s">
        <v>40503</v>
      </c>
      <c r="B149" s="44">
        <v>-477.17406</v>
      </c>
      <c r="C149" s="44">
        <v>4970.82594</v>
      </c>
      <c r="D149" s="44">
        <v>5448</v>
      </c>
    </row>
    <row r="150" spans="1:2">
      <c r="A150" s="44" t="s">
        <v>40504</v>
      </c>
      <c r="B150" s="44">
        <v>0</v>
      </c>
    </row>
    <row r="151" spans="1:2">
      <c r="A151" s="44" t="s">
        <v>40505</v>
      </c>
      <c r="B151" s="44">
        <v>3359.054521</v>
      </c>
    </row>
    <row r="152" spans="1:2">
      <c r="A152" s="44" t="s">
        <v>40506</v>
      </c>
      <c r="B152" s="44">
        <v>631.4</v>
      </c>
    </row>
    <row r="153" spans="1:2">
      <c r="A153" s="44" t="s">
        <v>40507</v>
      </c>
      <c r="B153" s="44">
        <v>0</v>
      </c>
    </row>
    <row r="154" spans="1:2">
      <c r="A154" s="44" t="s">
        <v>40508</v>
      </c>
      <c r="B154" s="44">
        <v>0</v>
      </c>
    </row>
    <row r="155" spans="1:4">
      <c r="A155" s="44" t="s">
        <v>40509</v>
      </c>
      <c r="B155" s="44">
        <v>0.880000000000109</v>
      </c>
      <c r="C155" s="44">
        <v>2544</v>
      </c>
      <c r="D155" s="44">
        <v>2544</v>
      </c>
    </row>
    <row r="156" spans="1:2">
      <c r="A156" s="44" t="s">
        <v>40510</v>
      </c>
      <c r="B156" s="44">
        <v>250.93879</v>
      </c>
    </row>
    <row r="157" spans="1:2">
      <c r="A157" s="44" t="s">
        <v>40511</v>
      </c>
      <c r="B157" s="44">
        <v>1693.877283</v>
      </c>
    </row>
    <row r="158" spans="1:2">
      <c r="A158" s="44" t="s">
        <v>40512</v>
      </c>
      <c r="B158" s="44">
        <v>340.79</v>
      </c>
    </row>
    <row r="159" spans="1:4">
      <c r="A159" s="44" t="s">
        <v>40513</v>
      </c>
      <c r="B159" s="44">
        <v>0</v>
      </c>
      <c r="C159" s="44">
        <v>166.99</v>
      </c>
      <c r="D159" s="44">
        <v>166.99</v>
      </c>
    </row>
    <row r="160" spans="1:4">
      <c r="A160" s="44" t="s">
        <v>40514</v>
      </c>
      <c r="B160" s="44">
        <v>0.00271999999995387</v>
      </c>
      <c r="C160" s="44">
        <v>843.49</v>
      </c>
      <c r="D160" s="44">
        <v>843.49</v>
      </c>
    </row>
    <row r="161" spans="1:2">
      <c r="A161" s="44" t="s">
        <v>40515</v>
      </c>
      <c r="B161" s="44">
        <v>2051.907441</v>
      </c>
    </row>
    <row r="162" spans="1:4">
      <c r="A162" s="44" t="s">
        <v>40516</v>
      </c>
      <c r="B162" s="44">
        <v>-0.00316800000018702</v>
      </c>
      <c r="C162" s="44">
        <v>2779.336832</v>
      </c>
      <c r="D162" s="44">
        <v>2779.34</v>
      </c>
    </row>
    <row r="163" spans="1:4">
      <c r="A163" s="44" t="s">
        <v>40517</v>
      </c>
      <c r="B163" s="44">
        <v>0.00349999999980355</v>
      </c>
      <c r="C163" s="44">
        <v>2303.34</v>
      </c>
      <c r="D163" s="44">
        <v>2303.34</v>
      </c>
    </row>
    <row r="164" spans="1:4">
      <c r="A164" s="44" t="s">
        <v>40518</v>
      </c>
      <c r="B164" s="44">
        <v>0</v>
      </c>
      <c r="C164" s="44">
        <v>802.4</v>
      </c>
      <c r="D164" s="44">
        <v>802.4</v>
      </c>
    </row>
    <row r="165" spans="1:4">
      <c r="A165" s="44" t="s">
        <v>40519</v>
      </c>
      <c r="B165" s="44">
        <v>0</v>
      </c>
      <c r="C165" s="44">
        <v>1372.56</v>
      </c>
      <c r="D165" s="44">
        <v>1372.56</v>
      </c>
    </row>
    <row r="166" spans="1:4">
      <c r="A166" s="44" t="s">
        <v>40520</v>
      </c>
      <c r="B166" s="44">
        <v>0</v>
      </c>
      <c r="C166" s="44">
        <v>1154.54</v>
      </c>
      <c r="D166" s="44">
        <v>1154.54</v>
      </c>
    </row>
    <row r="167" spans="1:4">
      <c r="A167" s="44" t="s">
        <v>40521</v>
      </c>
      <c r="B167" s="44">
        <v>0</v>
      </c>
      <c r="C167" s="44">
        <v>3665.91</v>
      </c>
      <c r="D167" s="44">
        <v>3665.91</v>
      </c>
    </row>
    <row r="168" spans="1:4">
      <c r="A168" s="44" t="s">
        <v>40522</v>
      </c>
      <c r="B168" s="44">
        <v>0</v>
      </c>
      <c r="C168" s="44">
        <v>6950.11</v>
      </c>
      <c r="D168" s="44">
        <v>6950.11</v>
      </c>
    </row>
    <row r="169" spans="1:2">
      <c r="A169" s="44" t="s">
        <v>40523</v>
      </c>
      <c r="B169" s="44">
        <v>0</v>
      </c>
    </row>
    <row r="170" spans="1:4">
      <c r="A170" s="44" t="s">
        <v>40524</v>
      </c>
      <c r="B170" s="44">
        <v>-0.00499999999999545</v>
      </c>
      <c r="C170" s="44">
        <v>693.155</v>
      </c>
      <c r="D170" s="44">
        <v>693.16</v>
      </c>
    </row>
    <row r="171" spans="1:4">
      <c r="A171" s="44" t="s">
        <v>40525</v>
      </c>
      <c r="B171" s="44">
        <v>8.48559999999998</v>
      </c>
      <c r="C171" s="44">
        <v>2227.05</v>
      </c>
      <c r="D171" s="44">
        <v>2227.05</v>
      </c>
    </row>
    <row r="172" spans="1:4">
      <c r="A172" s="44" t="s">
        <v>40526</v>
      </c>
      <c r="B172" s="44">
        <v>0</v>
      </c>
      <c r="C172" s="44">
        <v>1288.78</v>
      </c>
      <c r="D172" s="44">
        <v>1288.78</v>
      </c>
    </row>
    <row r="173" spans="1:2">
      <c r="A173" s="44" t="s">
        <v>40527</v>
      </c>
      <c r="B173" s="44">
        <v>2332.29</v>
      </c>
    </row>
    <row r="174" spans="1:4">
      <c r="A174" s="44" t="s">
        <v>40528</v>
      </c>
      <c r="B174" s="44">
        <v>0</v>
      </c>
      <c r="C174" s="44">
        <v>2400</v>
      </c>
      <c r="D174" s="44">
        <v>2400</v>
      </c>
    </row>
    <row r="175" spans="1:2">
      <c r="A175" s="44" t="s">
        <v>40529</v>
      </c>
      <c r="B175" s="44">
        <v>1032.66</v>
      </c>
    </row>
    <row r="176" spans="1:4">
      <c r="A176" s="44" t="s">
        <v>40530</v>
      </c>
      <c r="B176" s="44">
        <v>0</v>
      </c>
      <c r="C176" s="44">
        <v>1353.5</v>
      </c>
      <c r="D176" s="44">
        <v>1353.5</v>
      </c>
    </row>
    <row r="177" spans="1:2">
      <c r="A177" s="44" t="s">
        <v>40531</v>
      </c>
      <c r="B177" s="44">
        <v>2124</v>
      </c>
    </row>
    <row r="178" spans="1:2">
      <c r="A178" s="44" t="s">
        <v>40532</v>
      </c>
      <c r="B178" s="44">
        <v>438.4412</v>
      </c>
    </row>
    <row r="179" spans="1:2">
      <c r="A179" s="44" t="s">
        <v>40533</v>
      </c>
      <c r="B179" s="44">
        <v>1879.04</v>
      </c>
    </row>
    <row r="180" spans="1:2">
      <c r="A180" s="44" t="s">
        <v>40534</v>
      </c>
      <c r="B180" s="44">
        <v>3446.101352</v>
      </c>
    </row>
    <row r="181" spans="1:4">
      <c r="A181" s="44" t="s">
        <v>40535</v>
      </c>
      <c r="B181" s="44">
        <v>1647.06706</v>
      </c>
      <c r="C181" s="44">
        <v>1453</v>
      </c>
      <c r="D181" s="44">
        <v>1453</v>
      </c>
    </row>
    <row r="182" spans="1:2">
      <c r="A182" s="44" t="s">
        <v>40536</v>
      </c>
      <c r="B182" s="44">
        <v>51.91</v>
      </c>
    </row>
    <row r="183" spans="1:4">
      <c r="A183" s="44" t="s">
        <v>40537</v>
      </c>
      <c r="B183" s="44">
        <v>1428.67</v>
      </c>
      <c r="C183" s="44">
        <v>3695</v>
      </c>
      <c r="D183" s="44">
        <v>3695</v>
      </c>
    </row>
    <row r="184" spans="1:4">
      <c r="A184" s="44" t="s">
        <v>40538</v>
      </c>
      <c r="B184" s="44">
        <v>0</v>
      </c>
      <c r="C184" s="44">
        <v>1500</v>
      </c>
      <c r="D184" s="44">
        <v>1500</v>
      </c>
    </row>
    <row r="185" spans="1:2">
      <c r="A185" s="44" t="s">
        <v>40539</v>
      </c>
      <c r="B185" s="44">
        <v>1270.98</v>
      </c>
    </row>
    <row r="186" spans="1:4">
      <c r="A186" s="44" t="s">
        <v>40540</v>
      </c>
      <c r="B186" s="44">
        <v>440.8</v>
      </c>
      <c r="C186" s="44">
        <v>970</v>
      </c>
      <c r="D186" s="44">
        <v>970</v>
      </c>
    </row>
    <row r="187" spans="1:4">
      <c r="A187" s="44" t="s">
        <v>40541</v>
      </c>
      <c r="B187" s="44">
        <v>3952.35</v>
      </c>
      <c r="C187" s="44">
        <v>2200</v>
      </c>
      <c r="D187" s="44">
        <v>2200</v>
      </c>
    </row>
    <row r="188" spans="1:2">
      <c r="A188" s="44" t="s">
        <v>40542</v>
      </c>
      <c r="B188" s="44">
        <v>1320.9</v>
      </c>
    </row>
    <row r="189" spans="1:2">
      <c r="A189" s="44" t="s">
        <v>40543</v>
      </c>
      <c r="B189" s="44">
        <v>0</v>
      </c>
    </row>
    <row r="190" spans="1:2">
      <c r="A190" s="44" t="s">
        <v>40544</v>
      </c>
      <c r="B190" s="44">
        <v>90.3499999999999</v>
      </c>
    </row>
    <row r="191" spans="1:2">
      <c r="A191" s="44" t="s">
        <v>40545</v>
      </c>
      <c r="B191" s="44">
        <v>7000</v>
      </c>
    </row>
    <row r="192" spans="1:2">
      <c r="A192" s="44" t="s">
        <v>40546</v>
      </c>
      <c r="B192" s="44">
        <v>2891.968865</v>
      </c>
    </row>
    <row r="193" spans="1:2">
      <c r="A193" s="44" t="s">
        <v>40547</v>
      </c>
      <c r="B193" s="44">
        <v>6072.68</v>
      </c>
    </row>
    <row r="194" spans="1:2">
      <c r="A194" s="44" t="s">
        <v>40548</v>
      </c>
      <c r="B194" s="44">
        <v>10159.02</v>
      </c>
    </row>
    <row r="195" spans="1:2">
      <c r="A195" s="44" t="s">
        <v>40549</v>
      </c>
      <c r="B195" s="44">
        <v>11960.08</v>
      </c>
    </row>
    <row r="196" spans="1:2">
      <c r="A196" s="44" t="s">
        <v>40550</v>
      </c>
      <c r="B196" s="44">
        <v>1965.26</v>
      </c>
    </row>
    <row r="197" spans="1:2">
      <c r="A197" s="44" t="s">
        <v>40551</v>
      </c>
      <c r="B197" s="44">
        <v>7757.289</v>
      </c>
    </row>
    <row r="198" spans="1:2">
      <c r="A198" s="44" t="s">
        <v>40552</v>
      </c>
      <c r="B198" s="44">
        <v>2568.67</v>
      </c>
    </row>
    <row r="199" spans="1:2">
      <c r="A199" s="44" t="s">
        <v>40553</v>
      </c>
      <c r="B199" s="44">
        <v>2436.66</v>
      </c>
    </row>
    <row r="200" spans="1:2">
      <c r="A200" s="44" t="s">
        <v>40554</v>
      </c>
      <c r="B200" s="44">
        <v>398.5</v>
      </c>
    </row>
    <row r="201" spans="1:2">
      <c r="A201" s="44" t="s">
        <v>40555</v>
      </c>
      <c r="B201" s="44">
        <v>242.514</v>
      </c>
    </row>
    <row r="202" spans="1:2">
      <c r="A202" s="44" t="s">
        <v>40556</v>
      </c>
      <c r="B202" s="44">
        <v>801.704724</v>
      </c>
    </row>
    <row r="203" spans="1:2">
      <c r="A203" s="44" t="s">
        <v>40557</v>
      </c>
      <c r="B203" s="44">
        <v>501.5</v>
      </c>
    </row>
    <row r="204" spans="1:2">
      <c r="A204" s="44" t="s">
        <v>40558</v>
      </c>
      <c r="B204" s="44">
        <v>3366.02387</v>
      </c>
    </row>
    <row r="205" spans="1:4">
      <c r="A205" s="44" t="s">
        <v>40559</v>
      </c>
      <c r="B205" s="44">
        <v>0</v>
      </c>
      <c r="C205" s="44" t="s">
        <v>89</v>
      </c>
      <c r="D205" s="44">
        <v>15000</v>
      </c>
    </row>
    <row r="206" spans="1:4">
      <c r="A206" s="44" t="s">
        <v>40560</v>
      </c>
      <c r="B206" s="44">
        <v>0</v>
      </c>
      <c r="C206" s="44">
        <v>1948.5</v>
      </c>
      <c r="D206" s="44">
        <v>1948.5</v>
      </c>
    </row>
    <row r="207" spans="1:4">
      <c r="A207" s="44" t="s">
        <v>40561</v>
      </c>
      <c r="B207" s="44">
        <v>900.338</v>
      </c>
      <c r="C207" s="44">
        <v>467.5</v>
      </c>
      <c r="D207" s="44">
        <v>467.5</v>
      </c>
    </row>
    <row r="208" spans="1:2">
      <c r="A208" s="44" t="s">
        <v>40562</v>
      </c>
      <c r="B208" s="44">
        <v>3692.98</v>
      </c>
    </row>
    <row r="209" spans="1:4">
      <c r="A209" s="44" t="s">
        <v>40563</v>
      </c>
      <c r="B209" s="44">
        <v>2160</v>
      </c>
      <c r="C209" s="44">
        <v>9840</v>
      </c>
      <c r="D209" s="44">
        <v>9840</v>
      </c>
    </row>
    <row r="210" spans="1:4">
      <c r="A210" s="44" t="s">
        <v>40564</v>
      </c>
      <c r="B210" s="44">
        <v>0</v>
      </c>
      <c r="C210" s="44">
        <v>19500</v>
      </c>
      <c r="D210" s="44">
        <v>19500</v>
      </c>
    </row>
    <row r="211" spans="1:4">
      <c r="A211" s="44" t="s">
        <v>40565</v>
      </c>
      <c r="B211" s="44">
        <v>0</v>
      </c>
      <c r="C211" s="44">
        <v>1000</v>
      </c>
      <c r="D211" s="44">
        <v>1000</v>
      </c>
    </row>
    <row r="212" spans="1:4">
      <c r="A212" s="44" t="s">
        <v>40566</v>
      </c>
      <c r="B212" s="44">
        <v>0</v>
      </c>
      <c r="C212" s="44">
        <v>1572.11</v>
      </c>
      <c r="D212" s="44">
        <v>1572.11</v>
      </c>
    </row>
    <row r="213" spans="1:4">
      <c r="A213" s="44" t="s">
        <v>40567</v>
      </c>
      <c r="B213" s="44">
        <v>1713.405</v>
      </c>
      <c r="C213" s="44">
        <v>4822.08</v>
      </c>
      <c r="D213" s="44">
        <v>4822.08</v>
      </c>
    </row>
    <row r="214" spans="1:4">
      <c r="A214" s="44" t="s">
        <v>40568</v>
      </c>
      <c r="B214" s="44">
        <v>0</v>
      </c>
      <c r="C214" s="44">
        <v>4792.81</v>
      </c>
      <c r="D214" s="44">
        <v>4792.81</v>
      </c>
    </row>
    <row r="215" spans="1:4">
      <c r="A215" s="44" t="s">
        <v>40569</v>
      </c>
      <c r="B215" s="44">
        <v>2349.757073</v>
      </c>
      <c r="C215" s="44">
        <v>1511</v>
      </c>
      <c r="D215" s="44">
        <v>1511</v>
      </c>
    </row>
    <row r="216" spans="1:2">
      <c r="A216" s="44" t="s">
        <v>40570</v>
      </c>
      <c r="B216" s="44">
        <v>1308.36</v>
      </c>
    </row>
    <row r="217" spans="1:2">
      <c r="A217" s="44" t="s">
        <v>40571</v>
      </c>
      <c r="B217" s="44">
        <v>409.97</v>
      </c>
    </row>
    <row r="218" spans="1:2">
      <c r="A218" s="44" t="s">
        <v>40572</v>
      </c>
      <c r="B218" s="44">
        <v>2489.26</v>
      </c>
    </row>
    <row r="219" spans="1:2">
      <c r="A219" s="44" t="s">
        <v>40573</v>
      </c>
      <c r="B219" s="44">
        <v>1005.48</v>
      </c>
    </row>
    <row r="220" spans="1:2">
      <c r="A220" s="44" t="s">
        <v>40574</v>
      </c>
      <c r="B220" s="44">
        <v>1553.46</v>
      </c>
    </row>
    <row r="221" spans="1:2">
      <c r="A221" s="44" t="s">
        <v>40575</v>
      </c>
      <c r="B221" s="44">
        <v>152.81</v>
      </c>
    </row>
    <row r="222" spans="1:2">
      <c r="A222" s="44" t="s">
        <v>40576</v>
      </c>
      <c r="B222" s="44">
        <v>138.1</v>
      </c>
    </row>
    <row r="223" spans="1:2">
      <c r="A223" s="44" t="s">
        <v>40577</v>
      </c>
      <c r="B223" s="44">
        <v>135.4</v>
      </c>
    </row>
    <row r="224" spans="1:2">
      <c r="A224" s="44" t="s">
        <v>40578</v>
      </c>
      <c r="B224" s="44">
        <v>1000</v>
      </c>
    </row>
    <row r="225" spans="1:2">
      <c r="A225" s="44" t="s">
        <v>40579</v>
      </c>
      <c r="B225" s="44">
        <v>2389.2</v>
      </c>
    </row>
    <row r="226" spans="1:2">
      <c r="A226" s="44" t="s">
        <v>40580</v>
      </c>
      <c r="B226" s="44">
        <v>7785.14</v>
      </c>
    </row>
    <row r="227" spans="1:4">
      <c r="A227" s="44" t="s">
        <v>40581</v>
      </c>
      <c r="B227" s="44">
        <v>4998.518512</v>
      </c>
      <c r="C227" s="44">
        <v>3500</v>
      </c>
      <c r="D227" s="44">
        <v>3500</v>
      </c>
    </row>
    <row r="228" spans="1:2">
      <c r="A228" s="44" t="s">
        <v>40582</v>
      </c>
      <c r="B228" s="44">
        <v>297.53</v>
      </c>
    </row>
    <row r="229" spans="1:2">
      <c r="A229" s="44" t="s">
        <v>40583</v>
      </c>
      <c r="B229" s="44">
        <v>932.23</v>
      </c>
    </row>
    <row r="230" spans="1:2">
      <c r="A230" s="44" t="s">
        <v>40584</v>
      </c>
      <c r="B230" s="44">
        <v>1985.28</v>
      </c>
    </row>
    <row r="231" spans="1:2">
      <c r="A231" s="44" t="s">
        <v>40585</v>
      </c>
      <c r="B231" s="44">
        <v>119.15</v>
      </c>
    </row>
    <row r="232" spans="1:2">
      <c r="A232" s="44" t="s">
        <v>40586</v>
      </c>
      <c r="B232" s="44">
        <v>632.01</v>
      </c>
    </row>
    <row r="233" spans="1:2">
      <c r="A233" s="44" t="s">
        <v>40587</v>
      </c>
      <c r="B233" s="44">
        <v>42.81</v>
      </c>
    </row>
    <row r="234" spans="1:2">
      <c r="A234" s="44" t="s">
        <v>40588</v>
      </c>
      <c r="B234" s="44">
        <v>909.362</v>
      </c>
    </row>
    <row r="235" spans="1:2">
      <c r="A235" s="44" t="s">
        <v>40589</v>
      </c>
      <c r="B235" s="44">
        <v>1668.399464</v>
      </c>
    </row>
    <row r="236" spans="1:2">
      <c r="A236" s="44" t="s">
        <v>40590</v>
      </c>
      <c r="B236" s="44">
        <v>1327.512295</v>
      </c>
    </row>
    <row r="237" spans="1:2">
      <c r="A237" s="44" t="s">
        <v>40591</v>
      </c>
      <c r="B237" s="44">
        <v>5815.671486</v>
      </c>
    </row>
    <row r="238" spans="1:2">
      <c r="A238" s="44" t="s">
        <v>40592</v>
      </c>
      <c r="B238" s="44">
        <v>1573.06</v>
      </c>
    </row>
    <row r="239" spans="1:2">
      <c r="A239" s="44" t="s">
        <v>40593</v>
      </c>
      <c r="B239" s="44">
        <v>1859.3</v>
      </c>
    </row>
    <row r="240" spans="1:2">
      <c r="A240" s="44" t="s">
        <v>40594</v>
      </c>
      <c r="B240" s="44">
        <v>6159.32456</v>
      </c>
    </row>
    <row r="241" spans="1:2">
      <c r="A241" s="44" t="s">
        <v>40595</v>
      </c>
      <c r="B241" s="44">
        <v>1435.61</v>
      </c>
    </row>
    <row r="242" spans="1:2">
      <c r="A242" s="44" t="s">
        <v>40596</v>
      </c>
      <c r="B242" s="44">
        <v>1090.77</v>
      </c>
    </row>
    <row r="243" spans="1:2">
      <c r="A243" s="44" t="s">
        <v>40597</v>
      </c>
      <c r="B243" s="44">
        <v>1626.3885</v>
      </c>
    </row>
    <row r="244" spans="1:2">
      <c r="A244" s="44" t="s">
        <v>40598</v>
      </c>
      <c r="B244" s="44">
        <v>1406.69</v>
      </c>
    </row>
    <row r="245" spans="1:2">
      <c r="A245" s="44" t="s">
        <v>40599</v>
      </c>
      <c r="B245" s="44">
        <v>59.67</v>
      </c>
    </row>
    <row r="246" spans="1:2">
      <c r="A246" s="44" t="s">
        <v>40600</v>
      </c>
      <c r="B246" s="44">
        <v>0</v>
      </c>
    </row>
    <row r="247" spans="1:2">
      <c r="A247" s="44" t="s">
        <v>40601</v>
      </c>
      <c r="B247" s="44">
        <v>0</v>
      </c>
    </row>
    <row r="248" spans="1:4">
      <c r="A248" s="44" t="s">
        <v>40602</v>
      </c>
      <c r="B248" s="44">
        <v>0</v>
      </c>
      <c r="C248" s="44">
        <v>75</v>
      </c>
      <c r="D248" s="44">
        <v>75</v>
      </c>
    </row>
    <row r="249" spans="1:2">
      <c r="A249" s="44" t="s">
        <v>40603</v>
      </c>
      <c r="B249" s="44">
        <v>70.6</v>
      </c>
    </row>
    <row r="250" spans="1:2">
      <c r="A250" s="44" t="s">
        <v>40604</v>
      </c>
      <c r="B250" s="44">
        <v>1541.87</v>
      </c>
    </row>
    <row r="251" spans="1:2">
      <c r="A251" s="44" t="s">
        <v>40605</v>
      </c>
      <c r="B251" s="44">
        <v>3071.57</v>
      </c>
    </row>
    <row r="252" spans="1:2">
      <c r="A252" s="44" t="s">
        <v>40606</v>
      </c>
      <c r="B252" s="44">
        <v>660.88</v>
      </c>
    </row>
    <row r="253" spans="1:2">
      <c r="A253" s="44" t="s">
        <v>40607</v>
      </c>
      <c r="B253" s="44">
        <v>2910.787964</v>
      </c>
    </row>
    <row r="254" spans="1:2">
      <c r="A254" s="44" t="s">
        <v>40608</v>
      </c>
      <c r="B254" s="44">
        <v>1250</v>
      </c>
    </row>
    <row r="255" spans="1:2">
      <c r="A255" s="44" t="s">
        <v>40609</v>
      </c>
      <c r="B255" s="44">
        <v>0</v>
      </c>
    </row>
    <row r="256" spans="1:2">
      <c r="A256" s="44" t="s">
        <v>40610</v>
      </c>
      <c r="B256" s="44">
        <v>2240.76</v>
      </c>
    </row>
    <row r="257" spans="1:2">
      <c r="A257" s="44" t="s">
        <v>40611</v>
      </c>
      <c r="B257" s="44">
        <v>537.761734</v>
      </c>
    </row>
    <row r="258" spans="1:2">
      <c r="A258" s="44" t="s">
        <v>40612</v>
      </c>
      <c r="B258" s="44">
        <v>5744.49</v>
      </c>
    </row>
    <row r="259" spans="1:2">
      <c r="A259" s="44" t="s">
        <v>40613</v>
      </c>
      <c r="B259" s="44">
        <v>63.08</v>
      </c>
    </row>
    <row r="260" spans="1:2">
      <c r="A260" s="44" t="s">
        <v>40614</v>
      </c>
      <c r="B260" s="44">
        <v>7553.4</v>
      </c>
    </row>
    <row r="261" spans="1:2">
      <c r="A261" s="44" t="s">
        <v>40615</v>
      </c>
      <c r="B261" s="44">
        <v>453.8</v>
      </c>
    </row>
    <row r="262" spans="1:2">
      <c r="A262" s="44" t="s">
        <v>40616</v>
      </c>
      <c r="B262" s="44">
        <v>579.62</v>
      </c>
    </row>
    <row r="263" spans="1:2">
      <c r="A263" s="44" t="s">
        <v>40617</v>
      </c>
      <c r="B263" s="44">
        <v>1225.66</v>
      </c>
    </row>
    <row r="264" spans="1:2">
      <c r="A264" s="44" t="s">
        <v>40618</v>
      </c>
      <c r="B264" s="44">
        <v>1124.938854</v>
      </c>
    </row>
    <row r="265" spans="1:2">
      <c r="A265" s="44" t="s">
        <v>40619</v>
      </c>
      <c r="B265" s="44">
        <v>7200</v>
      </c>
    </row>
    <row r="266" spans="1:2">
      <c r="A266" s="44" t="s">
        <v>40620</v>
      </c>
      <c r="B266" s="44">
        <v>33.42</v>
      </c>
    </row>
    <row r="267" spans="1:2">
      <c r="A267" s="44" t="s">
        <v>40621</v>
      </c>
      <c r="B267" s="44">
        <v>1313.37</v>
      </c>
    </row>
    <row r="268" spans="1:2">
      <c r="A268" s="44" t="s">
        <v>40622</v>
      </c>
      <c r="B268" s="44">
        <v>20863.26</v>
      </c>
    </row>
    <row r="269" spans="1:2">
      <c r="A269" s="44" t="s">
        <v>40623</v>
      </c>
      <c r="B269" s="44">
        <v>355.978</v>
      </c>
    </row>
    <row r="270" spans="1:2">
      <c r="A270" s="44" t="s">
        <v>40624</v>
      </c>
      <c r="B270" s="44">
        <v>1.9139</v>
      </c>
    </row>
    <row r="271" spans="1:2">
      <c r="A271" s="44" t="s">
        <v>40625</v>
      </c>
      <c r="B271" s="44">
        <v>39.94</v>
      </c>
    </row>
    <row r="272" spans="1:2">
      <c r="A272" s="44" t="s">
        <v>40626</v>
      </c>
      <c r="B272" s="44">
        <v>12.86</v>
      </c>
    </row>
    <row r="273" spans="1:2">
      <c r="A273" s="44" t="s">
        <v>40627</v>
      </c>
      <c r="B273" s="44">
        <v>10</v>
      </c>
    </row>
    <row r="274" spans="1:2">
      <c r="A274" s="44" t="s">
        <v>40628</v>
      </c>
      <c r="B274" s="44">
        <v>2</v>
      </c>
    </row>
    <row r="275" spans="1:2">
      <c r="A275" s="44" t="s">
        <v>40629</v>
      </c>
      <c r="B275" s="44">
        <v>1381.08</v>
      </c>
    </row>
    <row r="276" spans="1:4">
      <c r="A276" s="44" t="s">
        <v>40630</v>
      </c>
      <c r="B276" s="44">
        <v>-0.00470000000018445</v>
      </c>
      <c r="C276" s="44">
        <v>1150.9053</v>
      </c>
      <c r="D276" s="44">
        <v>1150.91</v>
      </c>
    </row>
    <row r="277" spans="1:2">
      <c r="A277" s="44" t="s">
        <v>40631</v>
      </c>
      <c r="B277" s="44">
        <v>1093</v>
      </c>
    </row>
    <row r="278" spans="1:2">
      <c r="A278" s="44" t="s">
        <v>40632</v>
      </c>
      <c r="B278" s="44">
        <v>0</v>
      </c>
    </row>
    <row r="279" spans="1:2">
      <c r="A279" s="44" t="s">
        <v>40633</v>
      </c>
      <c r="B279" s="44">
        <v>694.42</v>
      </c>
    </row>
    <row r="280" spans="1:2">
      <c r="A280" s="44" t="s">
        <v>40634</v>
      </c>
      <c r="B280" s="44">
        <v>0</v>
      </c>
    </row>
    <row r="281" spans="1:4">
      <c r="A281" s="44" t="s">
        <v>40635</v>
      </c>
      <c r="B281" s="44">
        <v>-0.00307300000000055</v>
      </c>
      <c r="C281" s="44">
        <v>111.046927</v>
      </c>
      <c r="D281" s="44">
        <v>111.05</v>
      </c>
    </row>
    <row r="282" spans="1:4">
      <c r="A282" s="44" t="s">
        <v>40636</v>
      </c>
      <c r="B282" s="44">
        <v>623.572</v>
      </c>
      <c r="C282" s="44">
        <v>500</v>
      </c>
      <c r="D282" s="44">
        <v>500</v>
      </c>
    </row>
    <row r="283" spans="1:4">
      <c r="A283" s="44" t="s">
        <v>40637</v>
      </c>
      <c r="B283" s="44">
        <v>-0.00150000000000006</v>
      </c>
      <c r="C283" s="44">
        <v>57.3285</v>
      </c>
      <c r="D283" s="44">
        <v>57.33</v>
      </c>
    </row>
    <row r="284" spans="1:4">
      <c r="A284" s="44" t="s">
        <v>40638</v>
      </c>
      <c r="B284" s="44">
        <v>0.000999999999976353</v>
      </c>
      <c r="C284" s="44">
        <v>1410.01</v>
      </c>
      <c r="D284" s="44">
        <v>1410.01</v>
      </c>
    </row>
    <row r="285" spans="1:2">
      <c r="A285" s="44" t="s">
        <v>40639</v>
      </c>
      <c r="B285" s="44">
        <v>798.145</v>
      </c>
    </row>
    <row r="286" spans="1:4">
      <c r="A286" s="44" t="s">
        <v>40640</v>
      </c>
      <c r="B286" s="44">
        <v>0.00220000000001619</v>
      </c>
      <c r="C286" s="44">
        <v>300.4178</v>
      </c>
      <c r="D286" s="44">
        <v>300.4178</v>
      </c>
    </row>
    <row r="287" spans="1:4">
      <c r="A287" s="44" t="s">
        <v>40641</v>
      </c>
      <c r="B287" s="44">
        <v>1776.903372</v>
      </c>
      <c r="C287" s="44">
        <v>821.512509</v>
      </c>
      <c r="D287" s="44">
        <v>821.512509</v>
      </c>
    </row>
    <row r="288" spans="1:2">
      <c r="A288" s="44" t="s">
        <v>40642</v>
      </c>
      <c r="B288" s="44">
        <v>811.11126</v>
      </c>
    </row>
    <row r="289" spans="1:4">
      <c r="A289" s="44" t="s">
        <v>40643</v>
      </c>
      <c r="B289" s="44">
        <v>990.183385</v>
      </c>
      <c r="C289" s="44">
        <v>1105.093299</v>
      </c>
      <c r="D289" s="44">
        <v>1105.093299</v>
      </c>
    </row>
    <row r="290" spans="1:4">
      <c r="A290" s="44" t="s">
        <v>40644</v>
      </c>
      <c r="B290" s="44">
        <v>-0.000273999999990338</v>
      </c>
      <c r="C290" s="44">
        <v>576.57</v>
      </c>
      <c r="D290" s="44">
        <v>576.570274</v>
      </c>
    </row>
    <row r="291" spans="1:4">
      <c r="A291" s="44" t="s">
        <v>40645</v>
      </c>
      <c r="B291" s="44">
        <v>-0.00181399999996756</v>
      </c>
      <c r="C291" s="44">
        <v>364.99</v>
      </c>
      <c r="D291" s="44">
        <v>364.991814</v>
      </c>
    </row>
    <row r="292" spans="1:4">
      <c r="A292" s="44" t="s">
        <v>40646</v>
      </c>
      <c r="B292" s="44">
        <v>-11147.746178</v>
      </c>
      <c r="C292" s="44">
        <v>0</v>
      </c>
      <c r="D292" s="44">
        <v>11147.746178</v>
      </c>
    </row>
    <row r="293" spans="1:4">
      <c r="A293" s="44" t="s">
        <v>40647</v>
      </c>
      <c r="B293" s="44">
        <v>-6868.687293</v>
      </c>
      <c r="C293" s="44">
        <v>0</v>
      </c>
      <c r="D293" s="44">
        <v>6868.687293</v>
      </c>
    </row>
    <row r="294" spans="1:4">
      <c r="A294" s="44" t="s">
        <v>40648</v>
      </c>
      <c r="B294" s="44">
        <v>0</v>
      </c>
      <c r="C294" s="44">
        <v>1298.0577</v>
      </c>
      <c r="D294" s="44">
        <v>1298.0577</v>
      </c>
    </row>
    <row r="295" spans="1:2">
      <c r="A295" s="44" t="s">
        <v>40649</v>
      </c>
      <c r="B295" s="44">
        <v>0</v>
      </c>
    </row>
    <row r="296" spans="1:2">
      <c r="A296" s="44" t="s">
        <v>40650</v>
      </c>
      <c r="B296" s="44">
        <v>651.801357</v>
      </c>
    </row>
    <row r="297" spans="1:4">
      <c r="A297" s="44" t="s">
        <v>40651</v>
      </c>
      <c r="B297" s="44">
        <v>-20.924416</v>
      </c>
      <c r="C297" s="44">
        <v>0</v>
      </c>
      <c r="D297" s="44">
        <v>20.924416</v>
      </c>
    </row>
    <row r="298" spans="1:4">
      <c r="A298" s="44" t="s">
        <v>40652</v>
      </c>
      <c r="B298" s="44">
        <v>0</v>
      </c>
      <c r="C298" s="44">
        <v>10000</v>
      </c>
      <c r="D298" s="44">
        <v>10000</v>
      </c>
    </row>
    <row r="299" spans="1:2">
      <c r="A299" s="44" t="s">
        <v>40653</v>
      </c>
      <c r="B299" s="44">
        <v>1467.129525</v>
      </c>
    </row>
    <row r="300" spans="1:2">
      <c r="A300" s="44" t="s">
        <v>40654</v>
      </c>
      <c r="B300" s="44">
        <v>879.1982</v>
      </c>
    </row>
    <row r="301" spans="1:2">
      <c r="A301" s="44" t="s">
        <v>40655</v>
      </c>
      <c r="B301" s="44">
        <v>238.117314</v>
      </c>
    </row>
    <row r="302" spans="1:4">
      <c r="A302" s="44" t="s">
        <v>40656</v>
      </c>
      <c r="B302" s="44">
        <v>-0.00022799999999279</v>
      </c>
      <c r="C302" s="44">
        <v>136.86</v>
      </c>
      <c r="D302" s="44">
        <v>136.860228</v>
      </c>
    </row>
    <row r="303" spans="1:2">
      <c r="A303" s="44" t="s">
        <v>40657</v>
      </c>
      <c r="B303" s="44">
        <v>66.95691</v>
      </c>
    </row>
    <row r="304" spans="1:4">
      <c r="A304" s="44" t="s">
        <v>40658</v>
      </c>
      <c r="B304" s="44">
        <v>45.599907</v>
      </c>
      <c r="C304" s="44">
        <v>1263.244581</v>
      </c>
      <c r="D304" s="44">
        <v>1263.244581</v>
      </c>
    </row>
    <row r="305" spans="1:4">
      <c r="A305" s="44" t="s">
        <v>40659</v>
      </c>
      <c r="B305" s="44">
        <v>0</v>
      </c>
      <c r="C305" s="44">
        <v>1551.190916</v>
      </c>
      <c r="D305" s="44">
        <v>1551.190916</v>
      </c>
    </row>
    <row r="306" spans="1:4">
      <c r="A306" s="44" t="s">
        <v>40660</v>
      </c>
      <c r="B306" s="44">
        <v>1230</v>
      </c>
      <c r="C306" s="44">
        <v>1868.33</v>
      </c>
      <c r="D306" s="44">
        <v>1868.33</v>
      </c>
    </row>
    <row r="307" spans="1:4">
      <c r="A307" s="44" t="s">
        <v>40661</v>
      </c>
      <c r="B307" s="44">
        <v>1644.409491</v>
      </c>
      <c r="C307" s="44">
        <v>565.361845</v>
      </c>
      <c r="D307" s="44">
        <v>565.361845</v>
      </c>
    </row>
    <row r="308" spans="1:2">
      <c r="A308" s="44" t="s">
        <v>40662</v>
      </c>
      <c r="B308" s="44">
        <v>874.82</v>
      </c>
    </row>
    <row r="309" spans="1:2">
      <c r="A309" s="44" t="s">
        <v>40663</v>
      </c>
      <c r="B309" s="44">
        <v>213.891969</v>
      </c>
    </row>
    <row r="310" spans="1:2">
      <c r="A310" s="44" t="s">
        <v>40664</v>
      </c>
      <c r="B310" s="44">
        <v>875.69</v>
      </c>
    </row>
    <row r="311" spans="1:4">
      <c r="A311" s="44" t="s">
        <v>40665</v>
      </c>
      <c r="B311" s="44">
        <v>0</v>
      </c>
      <c r="C311" s="44">
        <v>591.098137</v>
      </c>
      <c r="D311" s="44">
        <v>591.098137</v>
      </c>
    </row>
    <row r="312" spans="1:4">
      <c r="A312" s="44" t="s">
        <v>40666</v>
      </c>
      <c r="B312" s="44">
        <v>1928.972428</v>
      </c>
      <c r="C312" s="44">
        <v>540</v>
      </c>
      <c r="D312" s="44">
        <v>540</v>
      </c>
    </row>
    <row r="313" spans="1:4">
      <c r="A313" s="44" t="s">
        <v>40667</v>
      </c>
      <c r="B313" s="44">
        <v>0</v>
      </c>
      <c r="C313" s="44">
        <v>1076.945</v>
      </c>
      <c r="D313" s="44">
        <v>1076.945</v>
      </c>
    </row>
    <row r="314" spans="1:4">
      <c r="A314" s="44" t="s">
        <v>40668</v>
      </c>
      <c r="B314" s="44">
        <v>198.15</v>
      </c>
      <c r="C314" s="44">
        <v>1200</v>
      </c>
      <c r="D314" s="44">
        <v>1200</v>
      </c>
    </row>
    <row r="315" spans="1:2">
      <c r="A315" s="44" t="s">
        <v>40669</v>
      </c>
      <c r="B315" s="44">
        <v>844.222138</v>
      </c>
    </row>
    <row r="316" spans="1:4">
      <c r="A316" s="44" t="s">
        <v>40670</v>
      </c>
      <c r="B316" s="44">
        <v>2095.824849</v>
      </c>
      <c r="C316" s="44">
        <v>474</v>
      </c>
      <c r="D316" s="44">
        <v>474</v>
      </c>
    </row>
    <row r="317" spans="1:4">
      <c r="A317" s="44" t="s">
        <v>40671</v>
      </c>
      <c r="B317" s="44">
        <v>2037.94</v>
      </c>
      <c r="C317" s="44">
        <v>2396</v>
      </c>
      <c r="D317" s="44">
        <v>2396</v>
      </c>
    </row>
    <row r="318" spans="1:2">
      <c r="A318" s="44" t="s">
        <v>40672</v>
      </c>
      <c r="B318" s="44">
        <v>477.8887</v>
      </c>
    </row>
    <row r="319" spans="1:2">
      <c r="A319" s="44" t="s">
        <v>40673</v>
      </c>
      <c r="B319" s="44">
        <v>77.5718000000001</v>
      </c>
    </row>
    <row r="320" spans="1:2">
      <c r="A320" s="44" t="s">
        <v>40674</v>
      </c>
      <c r="B320" s="44">
        <v>331.18</v>
      </c>
    </row>
    <row r="321" spans="1:4">
      <c r="A321" s="44" t="s">
        <v>40675</v>
      </c>
      <c r="B321" s="44">
        <v>-0.495300000000043</v>
      </c>
      <c r="C321" s="44">
        <v>1184.5047</v>
      </c>
      <c r="D321" s="44">
        <v>1185</v>
      </c>
    </row>
    <row r="322" spans="1:4">
      <c r="A322" s="44" t="s">
        <v>40676</v>
      </c>
      <c r="B322" s="44">
        <v>75.96</v>
      </c>
      <c r="C322" s="44">
        <v>186</v>
      </c>
      <c r="D322" s="44">
        <v>186</v>
      </c>
    </row>
    <row r="323" spans="1:4">
      <c r="A323" s="44" t="s">
        <v>40677</v>
      </c>
      <c r="B323" s="44">
        <v>159.23304</v>
      </c>
      <c r="C323" s="44">
        <v>170</v>
      </c>
      <c r="D323" s="44">
        <v>170</v>
      </c>
    </row>
    <row r="324" spans="1:4">
      <c r="A324" s="44" t="s">
        <v>40678</v>
      </c>
      <c r="B324" s="44">
        <v>248.9</v>
      </c>
      <c r="C324" s="44">
        <v>157</v>
      </c>
      <c r="D324" s="44">
        <v>157</v>
      </c>
    </row>
    <row r="325" spans="1:2">
      <c r="A325" s="44" t="s">
        <v>40679</v>
      </c>
      <c r="B325" s="44">
        <v>795.856563</v>
      </c>
    </row>
    <row r="326" spans="1:2">
      <c r="A326" s="44" t="s">
        <v>40680</v>
      </c>
      <c r="B326" s="44">
        <v>1928.334983</v>
      </c>
    </row>
    <row r="327" spans="1:2">
      <c r="A327" s="44" t="s">
        <v>40681</v>
      </c>
      <c r="B327" s="44">
        <v>0</v>
      </c>
    </row>
    <row r="328" spans="1:2">
      <c r="A328" s="44" t="s">
        <v>40682</v>
      </c>
      <c r="B328" s="44">
        <v>0</v>
      </c>
    </row>
    <row r="329" spans="1:2">
      <c r="A329" s="44" t="s">
        <v>40683</v>
      </c>
      <c r="B329" s="44">
        <v>0</v>
      </c>
    </row>
    <row r="330" spans="1:4">
      <c r="A330" s="44" t="s">
        <v>40684</v>
      </c>
      <c r="B330" s="44">
        <v>1434.666969</v>
      </c>
      <c r="C330" s="44">
        <v>1971.633031</v>
      </c>
      <c r="D330" s="44">
        <v>1971.633031</v>
      </c>
    </row>
    <row r="331" spans="1:2">
      <c r="A331" s="44" t="s">
        <v>40685</v>
      </c>
      <c r="B331" s="44">
        <v>1424</v>
      </c>
    </row>
    <row r="332" spans="1:2">
      <c r="A332" s="44" t="s">
        <v>40686</v>
      </c>
      <c r="B332" s="44">
        <v>304.03</v>
      </c>
    </row>
    <row r="333" spans="1:2">
      <c r="A333" s="44" t="s">
        <v>40687</v>
      </c>
      <c r="B333" s="44">
        <v>160.35</v>
      </c>
    </row>
    <row r="334" spans="1:2">
      <c r="A334" s="44" t="s">
        <v>40688</v>
      </c>
      <c r="B334" s="44">
        <v>259.815375</v>
      </c>
    </row>
    <row r="335" spans="1:4">
      <c r="A335" s="44" t="s">
        <v>40689</v>
      </c>
      <c r="B335" s="44">
        <v>0</v>
      </c>
      <c r="C335" s="44">
        <v>679.613994</v>
      </c>
      <c r="D335" s="44">
        <v>679.613994</v>
      </c>
    </row>
    <row r="336" spans="1:4">
      <c r="A336" s="44" t="s">
        <v>40690</v>
      </c>
      <c r="B336" s="44">
        <v>0</v>
      </c>
      <c r="C336" s="44">
        <v>27.91</v>
      </c>
      <c r="D336" s="44">
        <v>27.91</v>
      </c>
    </row>
    <row r="337" spans="1:4">
      <c r="A337" s="44" t="s">
        <v>40691</v>
      </c>
      <c r="B337" s="44">
        <v>-36.425033</v>
      </c>
      <c r="C337" s="44">
        <v>83.652282</v>
      </c>
      <c r="D337" s="44">
        <v>120.077315</v>
      </c>
    </row>
    <row r="338" spans="1:4">
      <c r="A338" s="44" t="s">
        <v>40692</v>
      </c>
      <c r="B338" s="44">
        <v>469.73122</v>
      </c>
      <c r="C338" s="44">
        <v>644</v>
      </c>
      <c r="D338" s="44">
        <v>644</v>
      </c>
    </row>
    <row r="339" spans="1:2">
      <c r="A339" s="44" t="s">
        <v>40693</v>
      </c>
      <c r="B339" s="44">
        <v>0</v>
      </c>
    </row>
    <row r="340" spans="1:2">
      <c r="A340" s="44" t="s">
        <v>40694</v>
      </c>
      <c r="B340" s="44">
        <v>0</v>
      </c>
    </row>
    <row r="341" spans="1:2">
      <c r="A341" s="44" t="s">
        <v>40695</v>
      </c>
      <c r="B341" s="44">
        <v>0</v>
      </c>
    </row>
    <row r="342" spans="1:2">
      <c r="A342" s="44" t="s">
        <v>40696</v>
      </c>
      <c r="B342" s="44">
        <v>0</v>
      </c>
    </row>
    <row r="343" spans="1:2">
      <c r="A343" s="44" t="s">
        <v>40697</v>
      </c>
      <c r="B343" s="44">
        <v>0</v>
      </c>
    </row>
    <row r="344" spans="1:2">
      <c r="A344" s="44" t="s">
        <v>40698</v>
      </c>
      <c r="B344" s="44">
        <v>0</v>
      </c>
    </row>
    <row r="345" spans="1:4">
      <c r="A345" s="44" t="s">
        <v>40699</v>
      </c>
      <c r="B345" s="44">
        <v>0.0330119999999852</v>
      </c>
      <c r="C345" s="44">
        <v>386</v>
      </c>
      <c r="D345" s="44">
        <v>386</v>
      </c>
    </row>
    <row r="346" spans="1:2">
      <c r="A346" s="44" t="s">
        <v>40700</v>
      </c>
      <c r="B346" s="44">
        <v>0</v>
      </c>
    </row>
    <row r="347" spans="1:2">
      <c r="A347" s="44" t="s">
        <v>40701</v>
      </c>
      <c r="B347" s="44">
        <v>368.707479</v>
      </c>
    </row>
    <row r="348" spans="1:2">
      <c r="A348" s="44" t="s">
        <v>40702</v>
      </c>
      <c r="B348" s="44">
        <v>0</v>
      </c>
    </row>
    <row r="349" spans="1:4">
      <c r="A349" s="44" t="s">
        <v>40703</v>
      </c>
      <c r="B349" s="44">
        <v>0</v>
      </c>
      <c r="C349" s="44">
        <v>6353.72</v>
      </c>
      <c r="D349" s="44">
        <v>6353.72</v>
      </c>
    </row>
    <row r="350" spans="1:2">
      <c r="A350" s="44" t="s">
        <v>40704</v>
      </c>
      <c r="B350" s="44">
        <v>0</v>
      </c>
    </row>
    <row r="351" spans="1:2">
      <c r="A351" s="44" t="s">
        <v>40705</v>
      </c>
      <c r="B351" s="44">
        <v>0</v>
      </c>
    </row>
    <row r="352" spans="1:2">
      <c r="A352" s="44" t="s">
        <v>40706</v>
      </c>
      <c r="B352" s="44">
        <v>0</v>
      </c>
    </row>
    <row r="353" spans="1:2">
      <c r="A353" s="44" t="s">
        <v>40707</v>
      </c>
      <c r="B353" s="44">
        <v>0</v>
      </c>
    </row>
    <row r="354" spans="1:2">
      <c r="A354" s="44" t="s">
        <v>40708</v>
      </c>
      <c r="B354" s="44">
        <v>0</v>
      </c>
    </row>
    <row r="355" spans="1:2">
      <c r="A355" s="44" t="s">
        <v>40709</v>
      </c>
      <c r="B355" s="44">
        <v>16755.570245</v>
      </c>
    </row>
    <row r="356" spans="1:2">
      <c r="A356" s="44" t="s">
        <v>40710</v>
      </c>
      <c r="B356" s="44">
        <v>13706.68</v>
      </c>
    </row>
    <row r="357" spans="1:2">
      <c r="A357" s="44" t="s">
        <v>40711</v>
      </c>
      <c r="B357" s="44">
        <v>2103.27</v>
      </c>
    </row>
    <row r="358" spans="1:2">
      <c r="A358" s="44" t="s">
        <v>40712</v>
      </c>
      <c r="B358" s="44">
        <v>1612.59</v>
      </c>
    </row>
    <row r="359" spans="1:2">
      <c r="A359" s="44" t="s">
        <v>40713</v>
      </c>
      <c r="B359" s="44">
        <v>6408.552888</v>
      </c>
    </row>
    <row r="360" spans="1:4">
      <c r="A360" s="44" t="s">
        <v>40714</v>
      </c>
      <c r="B360" s="44">
        <v>705.79173</v>
      </c>
      <c r="C360" s="44">
        <v>2100</v>
      </c>
      <c r="D360" s="44">
        <v>2100</v>
      </c>
    </row>
    <row r="361" spans="1:4">
      <c r="A361" s="44" t="s">
        <v>40715</v>
      </c>
      <c r="B361" s="44">
        <v>0</v>
      </c>
      <c r="C361" s="44">
        <v>8000</v>
      </c>
      <c r="D361" s="44">
        <v>8000</v>
      </c>
    </row>
    <row r="362" spans="1:2">
      <c r="A362" s="44" t="s">
        <v>40716</v>
      </c>
      <c r="B362" s="44">
        <v>4305.512</v>
      </c>
    </row>
    <row r="363" spans="1:2">
      <c r="A363" s="44" t="s">
        <v>40717</v>
      </c>
      <c r="B363" s="44">
        <v>172.67</v>
      </c>
    </row>
    <row r="364" spans="1:2">
      <c r="A364" s="44" t="s">
        <v>40718</v>
      </c>
      <c r="B364" s="44">
        <v>0</v>
      </c>
    </row>
    <row r="365" spans="1:4">
      <c r="A365" s="44" t="s">
        <v>40719</v>
      </c>
      <c r="B365" s="44">
        <v>1001.65</v>
      </c>
      <c r="C365" s="44">
        <v>663</v>
      </c>
      <c r="D365" s="44">
        <v>663</v>
      </c>
    </row>
    <row r="366" spans="1:2">
      <c r="A366" s="44" t="s">
        <v>40720</v>
      </c>
      <c r="B366" s="44">
        <v>0</v>
      </c>
    </row>
    <row r="367" spans="1:2">
      <c r="A367" s="44" t="s">
        <v>40721</v>
      </c>
      <c r="B367" s="44">
        <v>0</v>
      </c>
    </row>
    <row r="368" spans="1:2">
      <c r="A368" s="44" t="s">
        <v>40722</v>
      </c>
      <c r="B368" s="44">
        <v>0</v>
      </c>
    </row>
    <row r="369" spans="1:2">
      <c r="A369" s="44" t="s">
        <v>40723</v>
      </c>
      <c r="B369" s="44">
        <v>96.63</v>
      </c>
    </row>
    <row r="370" spans="1:2">
      <c r="A370" s="44" t="s">
        <v>40724</v>
      </c>
      <c r="B370" s="44">
        <v>514.945002</v>
      </c>
    </row>
    <row r="371" spans="1:2">
      <c r="A371" s="44" t="s">
        <v>40725</v>
      </c>
      <c r="B371" s="44">
        <v>0</v>
      </c>
    </row>
    <row r="372" spans="1:2">
      <c r="A372" s="44" t="s">
        <v>40726</v>
      </c>
      <c r="B372" s="44">
        <v>6652.8064</v>
      </c>
    </row>
    <row r="373" spans="1:2">
      <c r="A373" s="44" t="s">
        <v>40727</v>
      </c>
      <c r="B373" s="44">
        <v>0</v>
      </c>
    </row>
    <row r="374" spans="1:2">
      <c r="A374" s="44" t="s">
        <v>40728</v>
      </c>
      <c r="B374" s="44">
        <v>1133.48</v>
      </c>
    </row>
    <row r="375" spans="1:2">
      <c r="A375" s="44" t="s">
        <v>40729</v>
      </c>
      <c r="B375" s="44">
        <v>0</v>
      </c>
    </row>
    <row r="376" spans="1:2">
      <c r="A376" s="44" t="s">
        <v>40730</v>
      </c>
      <c r="B376" s="44">
        <v>0</v>
      </c>
    </row>
    <row r="377" spans="1:2">
      <c r="A377" s="44" t="s">
        <v>40731</v>
      </c>
      <c r="B377" s="44">
        <v>0</v>
      </c>
    </row>
    <row r="378" spans="1:4">
      <c r="A378" s="44" t="s">
        <v>40732</v>
      </c>
      <c r="B378" s="44">
        <v>92.5999999999999</v>
      </c>
      <c r="C378" s="44">
        <v>3768</v>
      </c>
      <c r="D378" s="44">
        <v>3768</v>
      </c>
    </row>
    <row r="379" spans="1:2">
      <c r="A379" s="44" t="s">
        <v>40733</v>
      </c>
      <c r="B379" s="44">
        <v>3636.0249</v>
      </c>
    </row>
    <row r="380" spans="1:2">
      <c r="A380" s="44" t="s">
        <v>40734</v>
      </c>
      <c r="B380" s="44">
        <v>0</v>
      </c>
    </row>
    <row r="381" spans="1:2">
      <c r="A381" s="44" t="s">
        <v>40735</v>
      </c>
      <c r="B381" s="44">
        <v>563.278024</v>
      </c>
    </row>
    <row r="382" spans="1:4">
      <c r="A382" s="44" t="s">
        <v>40736</v>
      </c>
      <c r="B382" s="44">
        <v>-6000</v>
      </c>
      <c r="C382" s="44">
        <v>0</v>
      </c>
      <c r="D382" s="44">
        <v>6000</v>
      </c>
    </row>
    <row r="383" spans="1:2">
      <c r="A383" s="44" t="s">
        <v>40737</v>
      </c>
      <c r="B383" s="44">
        <v>0</v>
      </c>
    </row>
    <row r="384" spans="1:2">
      <c r="A384" s="44" t="s">
        <v>40738</v>
      </c>
      <c r="B384" s="44">
        <v>0</v>
      </c>
    </row>
    <row r="385" spans="1:2">
      <c r="A385" s="44" t="s">
        <v>40739</v>
      </c>
      <c r="B385" s="44">
        <v>1299.1862</v>
      </c>
    </row>
    <row r="386" spans="1:4">
      <c r="A386" s="44" t="s">
        <v>40740</v>
      </c>
      <c r="B386" s="44">
        <v>3234.3861</v>
      </c>
      <c r="C386" s="44">
        <v>4000</v>
      </c>
      <c r="D386" s="44">
        <v>4000</v>
      </c>
    </row>
    <row r="387" spans="1:2">
      <c r="A387" s="44" t="s">
        <v>40741</v>
      </c>
      <c r="B387" s="44">
        <v>3743.454064</v>
      </c>
    </row>
    <row r="388" spans="1:2">
      <c r="A388" s="44" t="s">
        <v>40742</v>
      </c>
      <c r="B388" s="44">
        <v>956.44</v>
      </c>
    </row>
    <row r="389" spans="1:4">
      <c r="A389" s="44" t="s">
        <v>40743</v>
      </c>
      <c r="B389" s="44">
        <v>952.75</v>
      </c>
      <c r="C389" s="44">
        <v>2500</v>
      </c>
      <c r="D389" s="44">
        <v>2500</v>
      </c>
    </row>
    <row r="390" spans="1:2">
      <c r="A390" s="44" t="s">
        <v>40744</v>
      </c>
      <c r="B390" s="44">
        <v>0</v>
      </c>
    </row>
    <row r="391" spans="1:2">
      <c r="A391" s="44" t="s">
        <v>40745</v>
      </c>
      <c r="B391" s="44">
        <v>2731.4284</v>
      </c>
    </row>
    <row r="392" spans="1:2">
      <c r="A392" s="44" t="s">
        <v>40746</v>
      </c>
      <c r="B392" s="44">
        <v>4075.502426</v>
      </c>
    </row>
    <row r="393" spans="1:2">
      <c r="A393" s="44" t="s">
        <v>40747</v>
      </c>
      <c r="B393" s="44">
        <v>3748.5</v>
      </c>
    </row>
    <row r="394" spans="1:2">
      <c r="A394" s="44" t="s">
        <v>40748</v>
      </c>
      <c r="B394" s="44">
        <v>0</v>
      </c>
    </row>
    <row r="395" spans="1:2">
      <c r="A395" s="44" t="s">
        <v>40749</v>
      </c>
      <c r="B395" s="44">
        <v>0</v>
      </c>
    </row>
    <row r="396" spans="1:2">
      <c r="A396" s="44" t="s">
        <v>40750</v>
      </c>
      <c r="B396" s="44">
        <v>2897.33</v>
      </c>
    </row>
    <row r="397" spans="1:2">
      <c r="A397" s="44" t="s">
        <v>40751</v>
      </c>
      <c r="B397" s="44">
        <v>931.61</v>
      </c>
    </row>
    <row r="398" spans="1:2">
      <c r="A398" s="44" t="s">
        <v>40752</v>
      </c>
      <c r="B398" s="44">
        <v>320.634</v>
      </c>
    </row>
    <row r="399" spans="1:2">
      <c r="A399" s="44" t="s">
        <v>40753</v>
      </c>
      <c r="B399" s="44">
        <v>0</v>
      </c>
    </row>
    <row r="400" spans="1:4">
      <c r="A400" s="44" t="s">
        <v>40754</v>
      </c>
      <c r="B400" s="44">
        <v>953.58</v>
      </c>
      <c r="C400" s="44">
        <v>1200</v>
      </c>
      <c r="D400" s="44">
        <v>1200</v>
      </c>
    </row>
    <row r="401" spans="1:2">
      <c r="A401" s="44" t="s">
        <v>40755</v>
      </c>
      <c r="B401" s="44">
        <v>279.75</v>
      </c>
    </row>
    <row r="402" spans="1:2">
      <c r="A402" s="44" t="s">
        <v>40756</v>
      </c>
      <c r="B402" s="44">
        <v>863.98</v>
      </c>
    </row>
    <row r="403" spans="1:2">
      <c r="A403" s="44" t="s">
        <v>40757</v>
      </c>
      <c r="B403" s="44">
        <v>0</v>
      </c>
    </row>
    <row r="404" spans="1:2">
      <c r="A404" s="44" t="s">
        <v>40758</v>
      </c>
      <c r="B404" s="44">
        <v>1724.372713</v>
      </c>
    </row>
    <row r="405" spans="1:4">
      <c r="A405" s="44" t="s">
        <v>40759</v>
      </c>
      <c r="B405" s="44">
        <v>440.540000000001</v>
      </c>
      <c r="C405" s="44">
        <v>11430</v>
      </c>
      <c r="D405" s="44">
        <v>11430</v>
      </c>
    </row>
    <row r="406" spans="1:4">
      <c r="A406" s="44" t="s">
        <v>40760</v>
      </c>
      <c r="B406" s="44">
        <v>0</v>
      </c>
      <c r="C406" s="44">
        <v>100</v>
      </c>
      <c r="D406" s="44">
        <v>100</v>
      </c>
    </row>
    <row r="407" spans="1:2">
      <c r="A407" s="44" t="s">
        <v>40761</v>
      </c>
      <c r="B407" s="44">
        <v>0</v>
      </c>
    </row>
    <row r="408" spans="1:2">
      <c r="A408" s="44" t="s">
        <v>40762</v>
      </c>
      <c r="B408" s="44">
        <v>0</v>
      </c>
    </row>
    <row r="409" spans="1:4">
      <c r="A409" s="44" t="s">
        <v>40763</v>
      </c>
      <c r="B409" s="44">
        <v>0</v>
      </c>
      <c r="C409" s="44">
        <v>3500</v>
      </c>
      <c r="D409" s="44">
        <v>3500</v>
      </c>
    </row>
    <row r="410" spans="1:2">
      <c r="A410" s="44" t="s">
        <v>40764</v>
      </c>
      <c r="B410" s="44">
        <v>2136.481826</v>
      </c>
    </row>
    <row r="411" spans="1:2">
      <c r="A411" s="44" t="s">
        <v>40765</v>
      </c>
      <c r="B411" s="44">
        <v>1415.99</v>
      </c>
    </row>
    <row r="412" spans="1:2">
      <c r="A412" s="44" t="s">
        <v>40766</v>
      </c>
      <c r="B412" s="44">
        <v>39.24</v>
      </c>
    </row>
    <row r="413" spans="1:2">
      <c r="A413" s="44" t="s">
        <v>40767</v>
      </c>
      <c r="B413" s="44">
        <v>1839.37</v>
      </c>
    </row>
    <row r="414" spans="1:2">
      <c r="A414" s="44" t="s">
        <v>40768</v>
      </c>
      <c r="B414" s="44">
        <v>776</v>
      </c>
    </row>
    <row r="415" spans="1:2">
      <c r="A415" s="44" t="s">
        <v>40769</v>
      </c>
      <c r="B415" s="44">
        <v>116.26</v>
      </c>
    </row>
    <row r="416" spans="1:2">
      <c r="A416" s="44" t="s">
        <v>40770</v>
      </c>
      <c r="B416" s="44">
        <v>71.134088</v>
      </c>
    </row>
    <row r="417" spans="1:2">
      <c r="A417" s="44" t="s">
        <v>40771</v>
      </c>
      <c r="B417" s="44">
        <v>362</v>
      </c>
    </row>
    <row r="418" spans="1:2">
      <c r="A418" s="44" t="s">
        <v>40772</v>
      </c>
      <c r="B418" s="44">
        <v>862.20544</v>
      </c>
    </row>
    <row r="419" spans="1:2">
      <c r="A419" s="44" t="s">
        <v>40773</v>
      </c>
      <c r="B419" s="44">
        <v>1180</v>
      </c>
    </row>
    <row r="420" spans="1:2">
      <c r="A420" s="44" t="s">
        <v>40774</v>
      </c>
      <c r="B420" s="44">
        <v>2915.688518</v>
      </c>
    </row>
    <row r="421" spans="1:2">
      <c r="A421" s="44" t="s">
        <v>40775</v>
      </c>
      <c r="B421" s="44">
        <v>0</v>
      </c>
    </row>
    <row r="422" spans="1:2">
      <c r="A422" s="44" t="s">
        <v>40776</v>
      </c>
      <c r="B422" s="44">
        <v>576.06</v>
      </c>
    </row>
    <row r="423" spans="1:4">
      <c r="A423" s="44" t="s">
        <v>40777</v>
      </c>
      <c r="B423" s="44">
        <v>132.71</v>
      </c>
      <c r="C423" s="44">
        <v>1100</v>
      </c>
      <c r="D423" s="44">
        <v>1100</v>
      </c>
    </row>
    <row r="424" spans="1:2">
      <c r="A424" s="44" t="s">
        <v>40778</v>
      </c>
      <c r="B424" s="44">
        <v>2313.006948</v>
      </c>
    </row>
    <row r="425" spans="1:2">
      <c r="A425" s="44" t="s">
        <v>40779</v>
      </c>
      <c r="B425" s="44">
        <v>428.93</v>
      </c>
    </row>
    <row r="426" spans="1:2">
      <c r="A426" s="44" t="s">
        <v>40780</v>
      </c>
      <c r="B426" s="44">
        <v>1150.99</v>
      </c>
    </row>
    <row r="427" spans="1:2">
      <c r="A427" s="44" t="s">
        <v>40781</v>
      </c>
      <c r="B427" s="44">
        <v>6740.716998</v>
      </c>
    </row>
    <row r="428" spans="1:4">
      <c r="A428" s="44" t="s">
        <v>40782</v>
      </c>
      <c r="B428" s="44">
        <v>7177.5038</v>
      </c>
      <c r="C428" s="44">
        <v>1000</v>
      </c>
      <c r="D428" s="44">
        <v>1000</v>
      </c>
    </row>
    <row r="429" spans="1:2">
      <c r="A429" s="44" t="s">
        <v>40783</v>
      </c>
      <c r="B429" s="44">
        <v>650</v>
      </c>
    </row>
    <row r="430" spans="1:2">
      <c r="A430" s="44" t="s">
        <v>40784</v>
      </c>
      <c r="B430" s="44">
        <v>376.4458</v>
      </c>
    </row>
    <row r="431" spans="1:4">
      <c r="A431" s="44" t="s">
        <v>40785</v>
      </c>
      <c r="B431" s="44">
        <v>119.5006</v>
      </c>
      <c r="C431" s="44">
        <v>1343.4238</v>
      </c>
      <c r="D431" s="44">
        <v>1343.4238</v>
      </c>
    </row>
    <row r="432" spans="1:4">
      <c r="A432" s="44" t="s">
        <v>40786</v>
      </c>
      <c r="B432" s="44">
        <v>0</v>
      </c>
      <c r="C432" s="44">
        <v>782.81</v>
      </c>
      <c r="D432" s="44">
        <v>782.81</v>
      </c>
    </row>
    <row r="433" spans="1:4">
      <c r="A433" s="44" t="s">
        <v>40787</v>
      </c>
      <c r="B433" s="44">
        <v>0</v>
      </c>
      <c r="C433" s="44">
        <v>1947.55</v>
      </c>
      <c r="D433" s="44">
        <v>1947.55</v>
      </c>
    </row>
    <row r="434" spans="1:4">
      <c r="A434" s="44" t="s">
        <v>40788</v>
      </c>
      <c r="B434" s="44">
        <v>70.75</v>
      </c>
      <c r="C434" s="44">
        <v>2532</v>
      </c>
      <c r="D434" s="44">
        <v>2532</v>
      </c>
    </row>
    <row r="435" spans="1:4">
      <c r="A435" s="44" t="s">
        <v>40789</v>
      </c>
      <c r="B435" s="44">
        <v>0</v>
      </c>
      <c r="C435" s="44">
        <v>330.5</v>
      </c>
      <c r="D435" s="44">
        <v>330.5</v>
      </c>
    </row>
    <row r="436" spans="1:2">
      <c r="A436" s="44" t="s">
        <v>40790</v>
      </c>
      <c r="B436" s="44">
        <v>154.8</v>
      </c>
    </row>
    <row r="437" spans="1:2">
      <c r="A437" s="44" t="s">
        <v>40791</v>
      </c>
      <c r="B437" s="44">
        <v>599.58</v>
      </c>
    </row>
    <row r="438" spans="1:2">
      <c r="A438" s="44" t="s">
        <v>40792</v>
      </c>
      <c r="B438" s="44">
        <v>1918.846</v>
      </c>
    </row>
    <row r="439" spans="1:2">
      <c r="A439" s="44" t="s">
        <v>40793</v>
      </c>
      <c r="B439" s="44">
        <v>858.2095</v>
      </c>
    </row>
    <row r="440" spans="1:2">
      <c r="A440" s="44" t="s">
        <v>40794</v>
      </c>
      <c r="B440" s="44">
        <v>0</v>
      </c>
    </row>
    <row r="441" spans="1:2">
      <c r="A441" s="44" t="s">
        <v>40795</v>
      </c>
      <c r="B441" s="44">
        <v>0</v>
      </c>
    </row>
    <row r="442" spans="1:2">
      <c r="A442" s="44" t="s">
        <v>40796</v>
      </c>
      <c r="B442" s="44">
        <v>4200</v>
      </c>
    </row>
    <row r="443" spans="1:2">
      <c r="A443" s="44" t="s">
        <v>40797</v>
      </c>
      <c r="B443" s="44">
        <v>703.418841</v>
      </c>
    </row>
    <row r="444" spans="1:2">
      <c r="A444" s="44" t="s">
        <v>40798</v>
      </c>
      <c r="B444" s="44">
        <v>0</v>
      </c>
    </row>
    <row r="445" spans="1:2">
      <c r="A445" s="44" t="s">
        <v>40799</v>
      </c>
      <c r="B445" s="44">
        <v>255.22</v>
      </c>
    </row>
    <row r="446" spans="1:2">
      <c r="A446" s="44" t="s">
        <v>40800</v>
      </c>
      <c r="B446" s="44">
        <v>2384.718817</v>
      </c>
    </row>
    <row r="447" spans="1:2">
      <c r="A447" s="44" t="s">
        <v>40801</v>
      </c>
      <c r="B447" s="44">
        <v>668.5</v>
      </c>
    </row>
    <row r="448" spans="1:2">
      <c r="A448" s="44" t="s">
        <v>40802</v>
      </c>
      <c r="B448" s="44">
        <v>104.58652</v>
      </c>
    </row>
    <row r="449" spans="1:2">
      <c r="A449" s="44" t="s">
        <v>40803</v>
      </c>
      <c r="B449" s="44">
        <v>0</v>
      </c>
    </row>
    <row r="450" spans="1:2">
      <c r="A450" s="44" t="s">
        <v>40804</v>
      </c>
      <c r="B450" s="44">
        <v>25.223336</v>
      </c>
    </row>
    <row r="451" spans="1:2">
      <c r="A451" s="44" t="s">
        <v>40805</v>
      </c>
      <c r="B451" s="44">
        <v>47.3229999999999</v>
      </c>
    </row>
    <row r="452" spans="1:2">
      <c r="A452" s="44" t="s">
        <v>40806</v>
      </c>
      <c r="B452" s="44">
        <v>1095.28</v>
      </c>
    </row>
    <row r="453" spans="1:2">
      <c r="A453" s="44" t="s">
        <v>40807</v>
      </c>
      <c r="B453" s="44">
        <v>3526.103997</v>
      </c>
    </row>
    <row r="454" spans="1:2">
      <c r="A454" s="44" t="s">
        <v>40808</v>
      </c>
      <c r="B454" s="44">
        <v>896.013999</v>
      </c>
    </row>
    <row r="455" spans="1:2">
      <c r="A455" s="44" t="s">
        <v>40809</v>
      </c>
      <c r="B455" s="44">
        <v>2189.920013</v>
      </c>
    </row>
    <row r="456" spans="1:2">
      <c r="A456" s="44" t="s">
        <v>40810</v>
      </c>
      <c r="B456" s="44">
        <v>18.99</v>
      </c>
    </row>
    <row r="457" spans="1:4">
      <c r="A457" s="44" t="s">
        <v>40811</v>
      </c>
      <c r="B457" s="44">
        <v>-82.92</v>
      </c>
      <c r="C457" s="44">
        <v>0</v>
      </c>
      <c r="D457" s="44">
        <v>82.92</v>
      </c>
    </row>
    <row r="458" spans="1:2">
      <c r="A458" s="44" t="s">
        <v>40812</v>
      </c>
      <c r="B458" s="44">
        <v>0</v>
      </c>
    </row>
    <row r="459" spans="1:2">
      <c r="A459" s="44" t="s">
        <v>40813</v>
      </c>
      <c r="B459" s="44">
        <v>0</v>
      </c>
    </row>
    <row r="460" spans="1:2">
      <c r="A460" s="44" t="s">
        <v>40814</v>
      </c>
      <c r="B460" s="44">
        <v>10500</v>
      </c>
    </row>
    <row r="461" spans="1:2">
      <c r="A461" s="44" t="s">
        <v>40815</v>
      </c>
      <c r="B461" s="44">
        <v>1074.904076</v>
      </c>
    </row>
    <row r="462" spans="1:2">
      <c r="A462" s="44" t="s">
        <v>40816</v>
      </c>
      <c r="B462" s="44">
        <v>63.995749</v>
      </c>
    </row>
    <row r="463" spans="1:4">
      <c r="A463" s="44" t="s">
        <v>40817</v>
      </c>
      <c r="B463" s="44">
        <v>249.455036</v>
      </c>
      <c r="C463" s="44">
        <v>1000</v>
      </c>
      <c r="D463" s="44">
        <v>1000</v>
      </c>
    </row>
    <row r="464" spans="1:2">
      <c r="A464" s="44" t="s">
        <v>40818</v>
      </c>
      <c r="B464" s="44">
        <v>109.2</v>
      </c>
    </row>
    <row r="465" spans="1:2">
      <c r="A465" s="44" t="s">
        <v>40819</v>
      </c>
      <c r="B465" s="44">
        <v>283.428143</v>
      </c>
    </row>
    <row r="466" spans="1:2">
      <c r="A466" s="44" t="s">
        <v>40820</v>
      </c>
      <c r="B466" s="44">
        <v>0</v>
      </c>
    </row>
    <row r="467" spans="1:2">
      <c r="A467" s="44" t="s">
        <v>40821</v>
      </c>
      <c r="B467" s="44">
        <v>692.483739</v>
      </c>
    </row>
    <row r="468" spans="1:2">
      <c r="A468" s="44" t="s">
        <v>40822</v>
      </c>
      <c r="B468" s="44">
        <v>0</v>
      </c>
    </row>
    <row r="469" spans="1:2">
      <c r="A469" s="44" t="s">
        <v>40823</v>
      </c>
      <c r="B469" s="44">
        <v>2120.905037</v>
      </c>
    </row>
    <row r="470" spans="1:2">
      <c r="A470" s="44" t="s">
        <v>40824</v>
      </c>
      <c r="B470" s="44">
        <v>0</v>
      </c>
    </row>
    <row r="471" spans="1:2">
      <c r="A471" s="44" t="s">
        <v>40825</v>
      </c>
      <c r="B471" s="44">
        <v>2606.519652</v>
      </c>
    </row>
    <row r="472" spans="1:4">
      <c r="A472" s="44" t="s">
        <v>40826</v>
      </c>
      <c r="B472" s="44">
        <v>5000</v>
      </c>
      <c r="C472" s="44">
        <v>2000</v>
      </c>
      <c r="D472" s="44">
        <v>2000</v>
      </c>
    </row>
    <row r="473" spans="1:2">
      <c r="A473" s="44" t="s">
        <v>40827</v>
      </c>
      <c r="B473" s="44">
        <v>230.396455</v>
      </c>
    </row>
    <row r="474" spans="1:2">
      <c r="A474" s="44" t="s">
        <v>40828</v>
      </c>
      <c r="B474" s="44">
        <v>410.832824</v>
      </c>
    </row>
    <row r="475" spans="1:2">
      <c r="A475" s="44" t="s">
        <v>40829</v>
      </c>
      <c r="B475" s="44">
        <v>977.533795</v>
      </c>
    </row>
    <row r="476" spans="1:2">
      <c r="A476" s="44" t="s">
        <v>40830</v>
      </c>
      <c r="B476" s="44">
        <v>2272.84982</v>
      </c>
    </row>
    <row r="477" spans="1:2">
      <c r="A477" s="44" t="s">
        <v>40831</v>
      </c>
      <c r="B477" s="44">
        <v>648.676609</v>
      </c>
    </row>
    <row r="478" spans="1:2">
      <c r="A478" s="44" t="s">
        <v>40832</v>
      </c>
      <c r="B478" s="44">
        <v>3236.077546</v>
      </c>
    </row>
    <row r="479" spans="1:2">
      <c r="A479" s="44" t="s">
        <v>40833</v>
      </c>
      <c r="B479" s="44">
        <v>738.09</v>
      </c>
    </row>
    <row r="480" spans="1:2">
      <c r="A480" s="44" t="s">
        <v>40834</v>
      </c>
      <c r="B480" s="44">
        <v>84.81</v>
      </c>
    </row>
    <row r="481" spans="1:2">
      <c r="A481" s="44" t="s">
        <v>40835</v>
      </c>
      <c r="B481" s="44">
        <v>1364.29</v>
      </c>
    </row>
    <row r="482" spans="1:2">
      <c r="A482" s="44" t="s">
        <v>40836</v>
      </c>
      <c r="B482" s="44">
        <v>107.17</v>
      </c>
    </row>
    <row r="483" spans="1:2">
      <c r="A483" s="44" t="s">
        <v>40837</v>
      </c>
      <c r="B483" s="44">
        <v>3429.65378</v>
      </c>
    </row>
    <row r="484" spans="1:2">
      <c r="A484" s="44" t="s">
        <v>40838</v>
      </c>
      <c r="B484" s="44">
        <v>2051.195303</v>
      </c>
    </row>
    <row r="485" spans="1:2">
      <c r="A485" s="44" t="s">
        <v>40839</v>
      </c>
      <c r="B485" s="44">
        <v>519.2</v>
      </c>
    </row>
    <row r="486" spans="1:2">
      <c r="A486" s="44" t="s">
        <v>40840</v>
      </c>
      <c r="B486" s="44">
        <v>1000</v>
      </c>
    </row>
    <row r="487" spans="1:2">
      <c r="A487" s="44" t="s">
        <v>40841</v>
      </c>
      <c r="B487" s="44">
        <v>9081.50384</v>
      </c>
    </row>
    <row r="488" spans="1:2">
      <c r="A488" s="44" t="s">
        <v>40842</v>
      </c>
      <c r="B488" s="44">
        <v>3037.05</v>
      </c>
    </row>
    <row r="489" spans="1:2">
      <c r="A489" s="44" t="s">
        <v>40843</v>
      </c>
      <c r="B489" s="44">
        <v>8866.26</v>
      </c>
    </row>
    <row r="490" spans="1:2">
      <c r="A490" s="44" t="s">
        <v>40844</v>
      </c>
      <c r="B490" s="44">
        <v>150.818</v>
      </c>
    </row>
    <row r="491" spans="1:4">
      <c r="A491" s="44" t="s">
        <v>40845</v>
      </c>
      <c r="B491" s="44">
        <v>1234.34</v>
      </c>
      <c r="C491" s="44">
        <v>2200</v>
      </c>
      <c r="D491" s="44">
        <v>2200</v>
      </c>
    </row>
    <row r="492" spans="1:2">
      <c r="A492" s="44" t="s">
        <v>40846</v>
      </c>
      <c r="B492" s="44">
        <v>494.596605</v>
      </c>
    </row>
    <row r="493" spans="1:2">
      <c r="A493" s="44" t="s">
        <v>40847</v>
      </c>
      <c r="B493" s="44">
        <v>0</v>
      </c>
    </row>
    <row r="494" spans="1:2">
      <c r="A494" s="44" t="s">
        <v>40848</v>
      </c>
      <c r="B494" s="44">
        <v>846.683334</v>
      </c>
    </row>
    <row r="495" spans="1:4">
      <c r="A495" s="44" t="s">
        <v>40849</v>
      </c>
      <c r="B495" s="44">
        <v>1586.677878</v>
      </c>
      <c r="C495" s="44">
        <v>1300</v>
      </c>
      <c r="D495" s="44">
        <v>1300</v>
      </c>
    </row>
    <row r="496" spans="1:2">
      <c r="A496" s="44" t="s">
        <v>40850</v>
      </c>
      <c r="B496" s="44">
        <v>444.982917</v>
      </c>
    </row>
    <row r="497" spans="1:2">
      <c r="A497" s="44" t="s">
        <v>40851</v>
      </c>
      <c r="B497" s="44">
        <v>179.62</v>
      </c>
    </row>
    <row r="498" spans="1:2">
      <c r="A498" s="44" t="s">
        <v>40852</v>
      </c>
      <c r="B498" s="44">
        <v>1208.287234</v>
      </c>
    </row>
    <row r="499" spans="1:2">
      <c r="A499" s="44" t="s">
        <v>40853</v>
      </c>
      <c r="B499" s="44">
        <v>697.4178</v>
      </c>
    </row>
    <row r="500" spans="1:2">
      <c r="A500" s="44" t="s">
        <v>40854</v>
      </c>
      <c r="B500" s="44">
        <v>1194.212827</v>
      </c>
    </row>
    <row r="501" spans="1:2">
      <c r="A501" s="44" t="s">
        <v>40855</v>
      </c>
      <c r="B501" s="44">
        <v>2831.231</v>
      </c>
    </row>
    <row r="502" spans="1:2">
      <c r="A502" s="44" t="s">
        <v>40856</v>
      </c>
      <c r="B502" s="44">
        <v>1875.98954</v>
      </c>
    </row>
    <row r="503" spans="1:2">
      <c r="A503" s="44" t="s">
        <v>40857</v>
      </c>
      <c r="B503" s="44">
        <v>1416.07</v>
      </c>
    </row>
    <row r="504" spans="1:2">
      <c r="A504" s="44" t="s">
        <v>40858</v>
      </c>
      <c r="B504" s="44">
        <v>918.13915</v>
      </c>
    </row>
    <row r="505" spans="1:4">
      <c r="A505" s="44" t="s">
        <v>40859</v>
      </c>
      <c r="B505" s="44">
        <v>412.285</v>
      </c>
      <c r="C505" s="44">
        <v>1300</v>
      </c>
      <c r="D505" s="44">
        <v>1300</v>
      </c>
    </row>
    <row r="506" spans="1:2">
      <c r="A506" s="44" t="s">
        <v>40860</v>
      </c>
      <c r="B506" s="44">
        <v>1159.35</v>
      </c>
    </row>
    <row r="507" spans="1:2">
      <c r="A507" s="44" t="s">
        <v>40861</v>
      </c>
      <c r="B507" s="44">
        <v>10323.49</v>
      </c>
    </row>
    <row r="508" spans="1:2">
      <c r="A508" s="44" t="s">
        <v>40862</v>
      </c>
      <c r="B508" s="44">
        <v>258.559</v>
      </c>
    </row>
    <row r="509" spans="1:2">
      <c r="A509" s="44" t="s">
        <v>40863</v>
      </c>
      <c r="B509" s="44">
        <v>522.0868</v>
      </c>
    </row>
    <row r="510" spans="1:2">
      <c r="A510" s="44" t="s">
        <v>40864</v>
      </c>
      <c r="B510" s="44">
        <v>1240.28336</v>
      </c>
    </row>
    <row r="511" spans="1:2">
      <c r="A511" s="44" t="s">
        <v>40865</v>
      </c>
      <c r="B511" s="44">
        <v>3933.4</v>
      </c>
    </row>
    <row r="512" spans="1:2">
      <c r="A512" s="44" t="s">
        <v>40866</v>
      </c>
      <c r="B512" s="44">
        <v>5348.52</v>
      </c>
    </row>
    <row r="513" spans="1:2">
      <c r="A513" s="44" t="s">
        <v>40867</v>
      </c>
      <c r="B513" s="44">
        <v>776.53</v>
      </c>
    </row>
    <row r="514" spans="1:2">
      <c r="A514" s="44" t="s">
        <v>40868</v>
      </c>
      <c r="B514" s="44">
        <v>1000</v>
      </c>
    </row>
    <row r="515" spans="1:2">
      <c r="A515" s="44" t="s">
        <v>40869</v>
      </c>
      <c r="B515" s="44">
        <v>997.1</v>
      </c>
    </row>
    <row r="516" spans="1:2">
      <c r="A516" s="44" t="s">
        <v>40870</v>
      </c>
      <c r="B516" s="44">
        <v>0</v>
      </c>
    </row>
    <row r="517" spans="1:2">
      <c r="A517" s="44" t="s">
        <v>40871</v>
      </c>
      <c r="B517" s="44">
        <v>3903.887936</v>
      </c>
    </row>
    <row r="518" spans="1:2">
      <c r="A518" s="44" t="s">
        <v>40872</v>
      </c>
      <c r="B518" s="44">
        <v>4364.811308</v>
      </c>
    </row>
    <row r="519" spans="1:2">
      <c r="A519" s="44" t="s">
        <v>40873</v>
      </c>
      <c r="B519" s="44">
        <v>2862.682518</v>
      </c>
    </row>
    <row r="520" spans="1:2">
      <c r="A520" s="44" t="s">
        <v>40874</v>
      </c>
      <c r="B520" s="44">
        <v>315.269776</v>
      </c>
    </row>
    <row r="521" spans="1:2">
      <c r="A521" s="44" t="s">
        <v>40875</v>
      </c>
      <c r="B521" s="44">
        <v>0</v>
      </c>
    </row>
    <row r="522" spans="1:4">
      <c r="A522" s="44" t="s">
        <v>40876</v>
      </c>
      <c r="B522" s="44">
        <v>25.8060459999999</v>
      </c>
      <c r="C522" s="44">
        <v>1070.48</v>
      </c>
      <c r="D522" s="44">
        <v>1070.48</v>
      </c>
    </row>
    <row r="523" spans="1:2">
      <c r="A523" s="44" t="s">
        <v>40877</v>
      </c>
      <c r="B523" s="44">
        <v>543.12</v>
      </c>
    </row>
    <row r="524" spans="1:2">
      <c r="A524" s="44" t="s">
        <v>40878</v>
      </c>
      <c r="B524" s="44">
        <v>975.51</v>
      </c>
    </row>
    <row r="525" spans="1:4">
      <c r="A525" s="44" t="s">
        <v>40879</v>
      </c>
      <c r="B525" s="44">
        <v>0</v>
      </c>
      <c r="C525" s="44">
        <v>709.52</v>
      </c>
      <c r="D525" s="44">
        <v>709.52</v>
      </c>
    </row>
    <row r="526" spans="1:2">
      <c r="A526" s="44" t="s">
        <v>40880</v>
      </c>
      <c r="B526" s="44">
        <v>509.983541</v>
      </c>
    </row>
    <row r="527" spans="1:2">
      <c r="A527" s="44" t="s">
        <v>40881</v>
      </c>
      <c r="B527" s="44">
        <v>18.71</v>
      </c>
    </row>
    <row r="528" spans="1:2">
      <c r="A528" s="44" t="s">
        <v>40882</v>
      </c>
      <c r="B528" s="44">
        <v>157.301875</v>
      </c>
    </row>
    <row r="529" spans="1:2">
      <c r="A529" s="44" t="s">
        <v>40883</v>
      </c>
      <c r="B529" s="44">
        <v>262.05038</v>
      </c>
    </row>
    <row r="530" spans="1:2">
      <c r="A530" s="44" t="s">
        <v>40884</v>
      </c>
      <c r="B530" s="44">
        <v>42.0505</v>
      </c>
    </row>
    <row r="531" spans="1:4">
      <c r="A531" s="44" t="s">
        <v>40885</v>
      </c>
      <c r="B531" s="44">
        <v>347.037009</v>
      </c>
      <c r="C531" s="44">
        <v>424</v>
      </c>
      <c r="D531" s="44">
        <v>424</v>
      </c>
    </row>
    <row r="532" spans="1:4">
      <c r="A532" s="44" t="s">
        <v>40886</v>
      </c>
      <c r="B532" s="44">
        <v>70</v>
      </c>
      <c r="C532" s="44">
        <v>4000</v>
      </c>
      <c r="D532" s="44">
        <v>4000</v>
      </c>
    </row>
    <row r="533" spans="1:4">
      <c r="A533" s="44" t="s">
        <v>40887</v>
      </c>
      <c r="B533" s="44">
        <v>0</v>
      </c>
      <c r="C533" s="44">
        <v>3400</v>
      </c>
      <c r="D533" s="44">
        <v>3400</v>
      </c>
    </row>
    <row r="534" spans="1:2">
      <c r="A534" s="44" t="s">
        <v>40888</v>
      </c>
      <c r="B534" s="44">
        <v>0</v>
      </c>
    </row>
    <row r="535" spans="1:2">
      <c r="A535" s="44" t="s">
        <v>40889</v>
      </c>
      <c r="B535" s="44">
        <v>2000</v>
      </c>
    </row>
    <row r="536" spans="1:2">
      <c r="A536" s="44" t="s">
        <v>40890</v>
      </c>
      <c r="B536" s="44">
        <v>1707.316882</v>
      </c>
    </row>
    <row r="537" spans="1:2">
      <c r="A537" s="44" t="s">
        <v>40891</v>
      </c>
      <c r="B537" s="44">
        <v>1519.115372</v>
      </c>
    </row>
    <row r="538" spans="1:2">
      <c r="A538" s="44" t="s">
        <v>40892</v>
      </c>
      <c r="B538" s="44">
        <v>219.21</v>
      </c>
    </row>
    <row r="539" spans="1:2">
      <c r="A539" s="44" t="s">
        <v>40893</v>
      </c>
      <c r="B539" s="44">
        <v>9760.04</v>
      </c>
    </row>
    <row r="540" spans="1:2">
      <c r="A540" s="44" t="s">
        <v>40894</v>
      </c>
      <c r="B540" s="44">
        <v>210.779354</v>
      </c>
    </row>
    <row r="541" spans="1:2">
      <c r="A541" s="44" t="s">
        <v>40895</v>
      </c>
      <c r="B541" s="44">
        <v>0</v>
      </c>
    </row>
    <row r="542" spans="1:2">
      <c r="A542" s="44" t="s">
        <v>40896</v>
      </c>
      <c r="B542" s="44">
        <v>0</v>
      </c>
    </row>
    <row r="543" spans="1:2">
      <c r="A543" s="44" t="s">
        <v>40897</v>
      </c>
      <c r="B543" s="44">
        <v>0</v>
      </c>
    </row>
    <row r="544" spans="1:2">
      <c r="A544" s="44" t="s">
        <v>40898</v>
      </c>
      <c r="B544" s="44">
        <v>7854.35002</v>
      </c>
    </row>
    <row r="545" spans="1:2">
      <c r="A545" s="44" t="s">
        <v>40899</v>
      </c>
      <c r="B545" s="44">
        <v>3271.88</v>
      </c>
    </row>
    <row r="546" spans="1:2">
      <c r="A546" s="44" t="s">
        <v>40900</v>
      </c>
      <c r="B546" s="44">
        <v>3764.875819</v>
      </c>
    </row>
    <row r="547" spans="1:2">
      <c r="A547" s="44" t="s">
        <v>40901</v>
      </c>
      <c r="B547" s="44">
        <v>443</v>
      </c>
    </row>
    <row r="548" spans="1:4">
      <c r="A548" s="44" t="s">
        <v>40902</v>
      </c>
      <c r="B548" s="44">
        <v>2721.285234</v>
      </c>
      <c r="C548" s="44">
        <v>2024</v>
      </c>
      <c r="D548" s="44">
        <v>2024</v>
      </c>
    </row>
    <row r="549" spans="1:2">
      <c r="A549" s="44" t="s">
        <v>40903</v>
      </c>
      <c r="B549" s="44">
        <v>387.838015</v>
      </c>
    </row>
    <row r="550" spans="1:2">
      <c r="A550" s="44" t="s">
        <v>40904</v>
      </c>
      <c r="B550" s="44">
        <v>9607.77</v>
      </c>
    </row>
    <row r="551" spans="1:2">
      <c r="A551" s="44" t="s">
        <v>40905</v>
      </c>
      <c r="B551" s="44">
        <v>5.49435700000004</v>
      </c>
    </row>
    <row r="552" spans="1:4">
      <c r="A552" s="44" t="s">
        <v>40906</v>
      </c>
      <c r="B552" s="44">
        <v>1339.888862</v>
      </c>
      <c r="C552" s="44">
        <v>423</v>
      </c>
      <c r="D552" s="44">
        <v>423</v>
      </c>
    </row>
    <row r="553" spans="1:2">
      <c r="A553" s="44" t="s">
        <v>40907</v>
      </c>
      <c r="B553" s="44">
        <v>0</v>
      </c>
    </row>
    <row r="554" spans="1:4">
      <c r="A554" s="44" t="s">
        <v>40908</v>
      </c>
      <c r="B554" s="44">
        <v>0</v>
      </c>
      <c r="C554" s="44">
        <v>3000</v>
      </c>
      <c r="D554" s="44">
        <v>3000</v>
      </c>
    </row>
    <row r="555" spans="1:2">
      <c r="A555" s="44" t="s">
        <v>40909</v>
      </c>
      <c r="B555" s="44">
        <v>93.033445</v>
      </c>
    </row>
    <row r="556" spans="1:2">
      <c r="A556" s="44" t="s">
        <v>40910</v>
      </c>
      <c r="B556" s="44">
        <v>3000</v>
      </c>
    </row>
    <row r="557" spans="1:4">
      <c r="A557" s="44" t="s">
        <v>40911</v>
      </c>
      <c r="B557" s="44">
        <v>0</v>
      </c>
      <c r="C557" s="44">
        <v>1000</v>
      </c>
      <c r="D557" s="44">
        <v>1000</v>
      </c>
    </row>
    <row r="558" spans="1:2">
      <c r="A558" s="44" t="s">
        <v>40912</v>
      </c>
      <c r="B558" s="44">
        <v>31.075129</v>
      </c>
    </row>
    <row r="559" spans="1:2">
      <c r="A559" s="44" t="s">
        <v>40913</v>
      </c>
      <c r="B559" s="44">
        <v>194.694915</v>
      </c>
    </row>
    <row r="560" spans="1:2">
      <c r="A560" s="44" t="s">
        <v>40914</v>
      </c>
      <c r="B560" s="44">
        <v>44.278394</v>
      </c>
    </row>
    <row r="561" spans="1:2">
      <c r="A561" s="44" t="s">
        <v>40915</v>
      </c>
      <c r="B561" s="44">
        <v>388.02</v>
      </c>
    </row>
    <row r="562" spans="1:4">
      <c r="A562" s="44" t="s">
        <v>40916</v>
      </c>
      <c r="B562" s="44">
        <v>702.01</v>
      </c>
      <c r="C562" s="44">
        <v>2200</v>
      </c>
      <c r="D562" s="44">
        <v>2200</v>
      </c>
    </row>
    <row r="563" spans="1:2">
      <c r="A563" s="44" t="s">
        <v>40917</v>
      </c>
      <c r="B563" s="44">
        <v>4753.762</v>
      </c>
    </row>
    <row r="564" spans="1:2">
      <c r="A564" s="44" t="s">
        <v>40918</v>
      </c>
      <c r="B564" s="44">
        <v>2284.75</v>
      </c>
    </row>
    <row r="565" spans="1:4">
      <c r="A565" s="44" t="s">
        <v>40919</v>
      </c>
      <c r="B565" s="44">
        <v>2042.61</v>
      </c>
      <c r="C565" s="44">
        <v>870</v>
      </c>
      <c r="D565" s="44">
        <v>870</v>
      </c>
    </row>
    <row r="566" spans="1:2">
      <c r="A566" s="44" t="s">
        <v>40920</v>
      </c>
      <c r="B566" s="44">
        <v>712.11</v>
      </c>
    </row>
    <row r="567" spans="1:2">
      <c r="A567" s="44" t="s">
        <v>40921</v>
      </c>
      <c r="B567" s="44">
        <v>2850.99</v>
      </c>
    </row>
    <row r="568" spans="1:4">
      <c r="A568" s="44" t="s">
        <v>40922</v>
      </c>
      <c r="B568" s="44">
        <v>1808</v>
      </c>
      <c r="C568" s="44">
        <v>3600</v>
      </c>
      <c r="D568" s="44">
        <v>3600</v>
      </c>
    </row>
    <row r="569" spans="1:2">
      <c r="A569" s="44" t="s">
        <v>40923</v>
      </c>
      <c r="B569" s="44">
        <v>246.287125</v>
      </c>
    </row>
    <row r="570" spans="1:2">
      <c r="A570" s="44" t="s">
        <v>40924</v>
      </c>
      <c r="B570" s="44">
        <v>1347.56</v>
      </c>
    </row>
    <row r="571" spans="1:2">
      <c r="A571" s="44" t="s">
        <v>40925</v>
      </c>
      <c r="B571" s="44">
        <v>1745.622598</v>
      </c>
    </row>
    <row r="572" spans="1:2">
      <c r="A572" s="44" t="s">
        <v>40926</v>
      </c>
      <c r="B572" s="44">
        <v>1124.04</v>
      </c>
    </row>
    <row r="573" spans="1:2">
      <c r="A573" s="44" t="s">
        <v>40927</v>
      </c>
      <c r="B573" s="44">
        <v>45.54</v>
      </c>
    </row>
    <row r="574" spans="1:2">
      <c r="A574" s="44" t="s">
        <v>40928</v>
      </c>
      <c r="B574" s="44">
        <v>0</v>
      </c>
    </row>
    <row r="575" spans="1:2">
      <c r="A575" s="44" t="s">
        <v>40929</v>
      </c>
      <c r="B575" s="44">
        <v>5860.33</v>
      </c>
    </row>
    <row r="576" spans="1:4">
      <c r="A576" s="44" t="s">
        <v>40930</v>
      </c>
      <c r="B576" s="44">
        <v>3196.37</v>
      </c>
      <c r="C576" s="44">
        <v>2500</v>
      </c>
      <c r="D576" s="44">
        <v>2500</v>
      </c>
    </row>
    <row r="577" spans="1:2">
      <c r="A577" s="44" t="s">
        <v>40931</v>
      </c>
      <c r="B577" s="44">
        <v>1500</v>
      </c>
    </row>
    <row r="578" spans="1:2">
      <c r="A578" s="44" t="s">
        <v>40932</v>
      </c>
      <c r="B578" s="44">
        <v>490.3</v>
      </c>
    </row>
    <row r="579" spans="1:2">
      <c r="A579" s="44" t="s">
        <v>40933</v>
      </c>
      <c r="B579" s="44">
        <v>1590.491384</v>
      </c>
    </row>
    <row r="580" spans="1:2">
      <c r="A580" s="44" t="s">
        <v>40934</v>
      </c>
      <c r="B580" s="44">
        <v>633.40801</v>
      </c>
    </row>
    <row r="581" spans="1:2">
      <c r="A581" s="44" t="s">
        <v>40935</v>
      </c>
      <c r="B581" s="44">
        <v>245.1</v>
      </c>
    </row>
    <row r="582" spans="1:4">
      <c r="A582" s="44" t="s">
        <v>40936</v>
      </c>
      <c r="B582" s="44">
        <v>3363.66</v>
      </c>
      <c r="C582" s="44">
        <v>700</v>
      </c>
      <c r="D582" s="44">
        <v>700</v>
      </c>
    </row>
    <row r="583" spans="1:2">
      <c r="A583" s="44" t="s">
        <v>40937</v>
      </c>
      <c r="B583" s="44">
        <v>0</v>
      </c>
    </row>
    <row r="584" spans="1:2">
      <c r="A584" s="44" t="s">
        <v>40938</v>
      </c>
      <c r="B584" s="44">
        <v>834.006</v>
      </c>
    </row>
    <row r="585" spans="1:4">
      <c r="A585" s="44" t="s">
        <v>40939</v>
      </c>
      <c r="B585" s="44">
        <v>368.1593</v>
      </c>
      <c r="C585" s="44">
        <v>1250</v>
      </c>
      <c r="D585" s="44">
        <v>1250</v>
      </c>
    </row>
    <row r="586" spans="1:2">
      <c r="A586" s="44" t="s">
        <v>40940</v>
      </c>
      <c r="B586" s="44">
        <v>1598.552723</v>
      </c>
    </row>
    <row r="587" spans="1:4">
      <c r="A587" s="44" t="s">
        <v>40941</v>
      </c>
      <c r="B587" s="44">
        <v>-13993</v>
      </c>
      <c r="C587" s="44">
        <v>0</v>
      </c>
      <c r="D587" s="44">
        <v>13993</v>
      </c>
    </row>
    <row r="588" spans="1:2">
      <c r="A588" s="44" t="s">
        <v>40942</v>
      </c>
      <c r="B588" s="44">
        <v>2445.537333</v>
      </c>
    </row>
    <row r="589" spans="1:4">
      <c r="A589" s="44" t="s">
        <v>40943</v>
      </c>
      <c r="B589" s="44">
        <v>0.470000000000027</v>
      </c>
      <c r="C589" s="44">
        <v>1701</v>
      </c>
      <c r="D589" s="44">
        <v>1701</v>
      </c>
    </row>
    <row r="590" spans="1:4">
      <c r="A590" s="44" t="s">
        <v>40944</v>
      </c>
      <c r="B590" s="44">
        <v>76.7171469999994</v>
      </c>
      <c r="C590" s="44">
        <v>4100</v>
      </c>
      <c r="D590" s="44">
        <v>4100</v>
      </c>
    </row>
    <row r="591" spans="1:2">
      <c r="A591" s="44" t="s">
        <v>40945</v>
      </c>
      <c r="B591" s="44">
        <v>375.19788</v>
      </c>
    </row>
    <row r="592" spans="1:2">
      <c r="A592" s="44" t="s">
        <v>40946</v>
      </c>
      <c r="B592" s="44">
        <v>469.64</v>
      </c>
    </row>
    <row r="593" spans="1:2">
      <c r="A593" s="44" t="s">
        <v>40947</v>
      </c>
      <c r="B593" s="44">
        <v>680</v>
      </c>
    </row>
    <row r="594" spans="1:2">
      <c r="A594" s="44" t="s">
        <v>40948</v>
      </c>
      <c r="B594" s="44">
        <v>1530.268152</v>
      </c>
    </row>
    <row r="595" spans="1:4">
      <c r="A595" s="44" t="s">
        <v>40949</v>
      </c>
      <c r="B595" s="44">
        <v>1255.39188</v>
      </c>
      <c r="C595" s="44">
        <v>300</v>
      </c>
      <c r="D595" s="44">
        <v>300</v>
      </c>
    </row>
    <row r="596" spans="1:4">
      <c r="A596" s="44" t="s">
        <v>40950</v>
      </c>
      <c r="B596" s="44">
        <v>151.661415</v>
      </c>
      <c r="C596" s="44">
        <v>3664</v>
      </c>
      <c r="D596" s="44">
        <v>3664</v>
      </c>
    </row>
    <row r="597" spans="1:4">
      <c r="A597" s="44" t="s">
        <v>40951</v>
      </c>
      <c r="B597" s="44">
        <v>570.033026</v>
      </c>
      <c r="C597" s="44">
        <v>1666</v>
      </c>
      <c r="D597" s="44">
        <v>1666</v>
      </c>
    </row>
    <row r="598" spans="1:2">
      <c r="A598" s="44" t="s">
        <v>40952</v>
      </c>
      <c r="B598" s="44">
        <v>0</v>
      </c>
    </row>
    <row r="599" spans="1:4">
      <c r="A599" s="44" t="s">
        <v>40953</v>
      </c>
      <c r="B599" s="44">
        <v>0.689578999999867</v>
      </c>
      <c r="C599" s="44">
        <v>1031</v>
      </c>
      <c r="D599" s="44">
        <v>1031</v>
      </c>
    </row>
    <row r="600" spans="1:4">
      <c r="A600" s="44" t="s">
        <v>40954</v>
      </c>
      <c r="B600" s="44">
        <v>0.530999999999949</v>
      </c>
      <c r="C600" s="44">
        <v>3800</v>
      </c>
      <c r="D600" s="44">
        <v>3800</v>
      </c>
    </row>
    <row r="601" spans="1:2">
      <c r="A601" s="44" t="s">
        <v>40955</v>
      </c>
      <c r="B601" s="44">
        <v>0.4</v>
      </c>
    </row>
    <row r="602" spans="1:2">
      <c r="A602" s="44" t="s">
        <v>40956</v>
      </c>
      <c r="B602" s="44">
        <v>2644.562</v>
      </c>
    </row>
    <row r="603" spans="1:2">
      <c r="A603" s="44" t="s">
        <v>40957</v>
      </c>
      <c r="B603" s="44">
        <v>110.63</v>
      </c>
    </row>
    <row r="604" spans="1:2">
      <c r="A604" s="44" t="s">
        <v>40958</v>
      </c>
      <c r="B604" s="44">
        <v>566.38</v>
      </c>
    </row>
    <row r="605" spans="1:4">
      <c r="A605" s="44" t="s">
        <v>40959</v>
      </c>
      <c r="B605" s="44">
        <v>386.610821</v>
      </c>
      <c r="C605" s="44">
        <v>347</v>
      </c>
      <c r="D605" s="44">
        <v>347</v>
      </c>
    </row>
    <row r="606" spans="1:4">
      <c r="A606" s="44" t="s">
        <v>40960</v>
      </c>
      <c r="B606" s="44">
        <v>0</v>
      </c>
      <c r="C606" s="44">
        <v>21246</v>
      </c>
      <c r="D606" s="44">
        <v>21246</v>
      </c>
    </row>
    <row r="607" spans="1:4">
      <c r="A607" s="44" t="s">
        <v>40961</v>
      </c>
      <c r="B607" s="44">
        <v>0.57397200000014</v>
      </c>
      <c r="C607" s="44">
        <v>1121</v>
      </c>
      <c r="D607" s="44">
        <v>1121</v>
      </c>
    </row>
    <row r="608" spans="1:4">
      <c r="A608" s="44" t="s">
        <v>40962</v>
      </c>
      <c r="B608" s="44">
        <v>0.430000000000291</v>
      </c>
      <c r="C608" s="44">
        <v>5455</v>
      </c>
      <c r="D608" s="44">
        <v>5455</v>
      </c>
    </row>
    <row r="609" spans="1:4">
      <c r="A609" s="44" t="s">
        <v>40963</v>
      </c>
      <c r="B609" s="44">
        <v>0.860000000000582</v>
      </c>
      <c r="C609" s="44">
        <v>5572</v>
      </c>
      <c r="D609" s="44">
        <v>5572</v>
      </c>
    </row>
    <row r="610" spans="1:4">
      <c r="A610" s="44" t="s">
        <v>40964</v>
      </c>
      <c r="B610" s="44">
        <v>0.565071999999873</v>
      </c>
      <c r="C610" s="44">
        <v>2473</v>
      </c>
      <c r="D610" s="44">
        <v>2473</v>
      </c>
    </row>
    <row r="611" spans="1:4">
      <c r="A611" s="44" t="s">
        <v>40965</v>
      </c>
      <c r="B611" s="44">
        <v>0.5</v>
      </c>
      <c r="C611" s="44">
        <v>4799</v>
      </c>
      <c r="D611" s="44">
        <v>4799</v>
      </c>
    </row>
    <row r="612" spans="1:4">
      <c r="A612" s="44" t="s">
        <v>40966</v>
      </c>
      <c r="B612" s="44">
        <v>0</v>
      </c>
      <c r="C612" s="44">
        <v>4077</v>
      </c>
      <c r="D612" s="44">
        <v>4077</v>
      </c>
    </row>
    <row r="613" spans="1:2">
      <c r="A613" s="44" t="s">
        <v>40967</v>
      </c>
      <c r="B613" s="44">
        <v>3846.182387</v>
      </c>
    </row>
    <row r="614" spans="1:2">
      <c r="A614" s="44" t="s">
        <v>40968</v>
      </c>
      <c r="B614" s="44">
        <v>0</v>
      </c>
    </row>
    <row r="615" spans="1:2">
      <c r="A615" s="44" t="s">
        <v>40969</v>
      </c>
      <c r="B615" s="44">
        <v>216.940938</v>
      </c>
    </row>
    <row r="616" spans="1:2">
      <c r="A616" s="44" t="s">
        <v>40970</v>
      </c>
      <c r="B616" s="44">
        <v>1712.9485</v>
      </c>
    </row>
    <row r="617" spans="1:2">
      <c r="A617" s="44" t="s">
        <v>40971</v>
      </c>
      <c r="B617" s="44">
        <v>497.485358</v>
      </c>
    </row>
    <row r="618" spans="1:4">
      <c r="A618" s="44" t="s">
        <v>40972</v>
      </c>
      <c r="B618" s="44">
        <v>1110.575626</v>
      </c>
      <c r="C618" s="44">
        <v>2888</v>
      </c>
      <c r="D618" s="44">
        <v>2888</v>
      </c>
    </row>
    <row r="619" spans="1:2">
      <c r="A619" s="44" t="s">
        <v>40973</v>
      </c>
      <c r="B619" s="44">
        <v>1999.2137</v>
      </c>
    </row>
    <row r="620" spans="1:2">
      <c r="A620" s="44" t="s">
        <v>40974</v>
      </c>
      <c r="B620" s="44">
        <v>902.831609</v>
      </c>
    </row>
    <row r="621" spans="1:2">
      <c r="A621" s="44" t="s">
        <v>40975</v>
      </c>
      <c r="B621" s="44">
        <v>1389.04752</v>
      </c>
    </row>
    <row r="622" spans="1:4">
      <c r="A622" s="44" t="s">
        <v>40976</v>
      </c>
      <c r="B622" s="44">
        <v>266.862919</v>
      </c>
      <c r="C622" s="44">
        <v>1866</v>
      </c>
      <c r="D622" s="44">
        <v>1866</v>
      </c>
    </row>
    <row r="623" spans="1:2">
      <c r="A623" s="44" t="s">
        <v>40977</v>
      </c>
      <c r="B623" s="44">
        <v>2400</v>
      </c>
    </row>
    <row r="624" spans="1:2">
      <c r="A624" s="44" t="s">
        <v>40978</v>
      </c>
      <c r="B624" s="44">
        <v>5235.46</v>
      </c>
    </row>
    <row r="625" spans="1:2">
      <c r="A625" s="44" t="s">
        <v>40979</v>
      </c>
      <c r="B625" s="44">
        <v>5092.8</v>
      </c>
    </row>
    <row r="626" spans="1:4">
      <c r="A626" s="44" t="s">
        <v>40980</v>
      </c>
      <c r="B626" s="44">
        <v>0</v>
      </c>
      <c r="C626" s="44">
        <v>2000</v>
      </c>
      <c r="D626" s="44">
        <v>2000</v>
      </c>
    </row>
    <row r="627" spans="1:2">
      <c r="A627" s="44" t="s">
        <v>40981</v>
      </c>
      <c r="B627" s="44">
        <v>134.87</v>
      </c>
    </row>
    <row r="628" spans="1:2">
      <c r="A628" s="44" t="s">
        <v>40982</v>
      </c>
      <c r="B628" s="44">
        <v>5000</v>
      </c>
    </row>
    <row r="629" spans="1:4">
      <c r="A629" s="44" t="s">
        <v>40983</v>
      </c>
      <c r="B629" s="44">
        <v>0</v>
      </c>
      <c r="C629" s="44">
        <v>757</v>
      </c>
      <c r="D629" s="44">
        <v>757</v>
      </c>
    </row>
    <row r="630" spans="1:4">
      <c r="A630" s="44" t="s">
        <v>40984</v>
      </c>
      <c r="B630" s="44">
        <v>0</v>
      </c>
      <c r="C630" s="44">
        <v>1500</v>
      </c>
      <c r="D630" s="44">
        <v>1500</v>
      </c>
    </row>
    <row r="631" spans="1:4">
      <c r="A631" s="44" t="s">
        <v>40985</v>
      </c>
      <c r="B631" s="44">
        <v>-690.23</v>
      </c>
      <c r="C631" s="44">
        <v>309.77</v>
      </c>
      <c r="D631" s="44">
        <v>1000</v>
      </c>
    </row>
    <row r="632" spans="1:4">
      <c r="A632" s="44" t="s">
        <v>40986</v>
      </c>
      <c r="B632" s="44">
        <v>0</v>
      </c>
      <c r="C632" s="44">
        <v>1000</v>
      </c>
      <c r="D632" s="44">
        <v>1000</v>
      </c>
    </row>
    <row r="633" spans="1:2">
      <c r="A633" s="44" t="s">
        <v>40987</v>
      </c>
      <c r="B633" s="44">
        <v>410</v>
      </c>
    </row>
    <row r="634" spans="1:2">
      <c r="A634" s="44" t="s">
        <v>40988</v>
      </c>
      <c r="B634" s="44">
        <v>293.08</v>
      </c>
    </row>
    <row r="635" spans="1:2">
      <c r="A635" s="44" t="s">
        <v>40989</v>
      </c>
      <c r="B635" s="44">
        <v>871.015782</v>
      </c>
    </row>
    <row r="636" spans="1:2">
      <c r="A636" s="44" t="s">
        <v>40990</v>
      </c>
      <c r="B636" s="44">
        <v>2322.663114</v>
      </c>
    </row>
    <row r="637" spans="1:2">
      <c r="A637" s="44" t="s">
        <v>40991</v>
      </c>
      <c r="B637" s="44">
        <v>76.45</v>
      </c>
    </row>
    <row r="638" spans="1:2">
      <c r="A638" s="44" t="s">
        <v>40992</v>
      </c>
      <c r="B638" s="44">
        <v>350.199551</v>
      </c>
    </row>
    <row r="639" spans="1:2">
      <c r="A639" s="44" t="s">
        <v>40993</v>
      </c>
      <c r="B639" s="44">
        <v>327.71651</v>
      </c>
    </row>
    <row r="640" spans="1:2">
      <c r="A640" s="44" t="s">
        <v>40994</v>
      </c>
      <c r="B640" s="44">
        <v>1751.703744</v>
      </c>
    </row>
    <row r="641" spans="1:2">
      <c r="A641" s="44" t="s">
        <v>40995</v>
      </c>
      <c r="B641" s="44">
        <v>1149.611649</v>
      </c>
    </row>
    <row r="642" spans="1:2">
      <c r="A642" s="44" t="s">
        <v>40996</v>
      </c>
      <c r="B642" s="44">
        <v>225.330375</v>
      </c>
    </row>
    <row r="643" spans="1:2">
      <c r="A643" s="44" t="s">
        <v>40997</v>
      </c>
      <c r="B643" s="44">
        <v>49.63</v>
      </c>
    </row>
    <row r="644" spans="1:2">
      <c r="A644" s="44" t="s">
        <v>40998</v>
      </c>
      <c r="B644" s="44">
        <v>1482.120288</v>
      </c>
    </row>
    <row r="645" spans="1:2">
      <c r="A645" s="44" t="s">
        <v>40999</v>
      </c>
      <c r="B645" s="44">
        <v>0</v>
      </c>
    </row>
    <row r="646" spans="1:2">
      <c r="A646" s="44" t="s">
        <v>41000</v>
      </c>
      <c r="B646" s="44">
        <v>511.233305</v>
      </c>
    </row>
    <row r="647" spans="1:2">
      <c r="A647" s="44" t="s">
        <v>41001</v>
      </c>
      <c r="B647" s="44">
        <v>2826.32</v>
      </c>
    </row>
    <row r="648" spans="1:2">
      <c r="A648" s="44" t="s">
        <v>41002</v>
      </c>
      <c r="B648" s="44">
        <v>350</v>
      </c>
    </row>
    <row r="649" spans="1:2">
      <c r="A649" s="44" t="s">
        <v>41003</v>
      </c>
      <c r="B649" s="44">
        <v>0</v>
      </c>
    </row>
    <row r="650" spans="1:2">
      <c r="A650" s="44" t="s">
        <v>41004</v>
      </c>
      <c r="B650" s="44">
        <v>1838.58806</v>
      </c>
    </row>
    <row r="651" spans="1:2">
      <c r="A651" s="44" t="s">
        <v>41005</v>
      </c>
      <c r="B651" s="44">
        <v>0</v>
      </c>
    </row>
    <row r="652" spans="1:2">
      <c r="A652" s="44" t="s">
        <v>41006</v>
      </c>
      <c r="B652" s="44">
        <v>1457.5</v>
      </c>
    </row>
    <row r="653" spans="1:2">
      <c r="A653" s="44" t="s">
        <v>41007</v>
      </c>
      <c r="B653" s="44">
        <v>12541.36</v>
      </c>
    </row>
    <row r="654" spans="1:2">
      <c r="A654" s="44" t="s">
        <v>41008</v>
      </c>
      <c r="B654" s="44">
        <v>11400</v>
      </c>
    </row>
    <row r="655" spans="1:2">
      <c r="A655" s="44" t="s">
        <v>41009</v>
      </c>
      <c r="B655" s="44">
        <v>10092.25</v>
      </c>
    </row>
    <row r="656" spans="1:2">
      <c r="A656" s="44" t="s">
        <v>41010</v>
      </c>
      <c r="B656" s="44">
        <v>13434.71</v>
      </c>
    </row>
    <row r="657" spans="1:2">
      <c r="A657" s="44" t="s">
        <v>41011</v>
      </c>
      <c r="B657" s="44">
        <v>4600</v>
      </c>
    </row>
    <row r="658" spans="1:2">
      <c r="A658" s="44" t="s">
        <v>41012</v>
      </c>
      <c r="B658" s="44">
        <v>2777.42</v>
      </c>
    </row>
    <row r="659" spans="1:2">
      <c r="A659" s="44" t="s">
        <v>41013</v>
      </c>
      <c r="B659" s="44">
        <v>1534.15</v>
      </c>
    </row>
    <row r="660" spans="1:2">
      <c r="A660" s="44" t="s">
        <v>41014</v>
      </c>
      <c r="B660" s="44">
        <v>34900</v>
      </c>
    </row>
    <row r="661" spans="1:2">
      <c r="A661" s="44" t="s">
        <v>41015</v>
      </c>
      <c r="B661" s="44">
        <v>4900</v>
      </c>
    </row>
    <row r="662" spans="1:2">
      <c r="A662" s="44" t="s">
        <v>41016</v>
      </c>
      <c r="B662" s="44">
        <v>2300</v>
      </c>
    </row>
    <row r="663" spans="1:2">
      <c r="A663" s="44" t="s">
        <v>41017</v>
      </c>
      <c r="B663" s="44">
        <v>21417</v>
      </c>
    </row>
    <row r="664" spans="1:2">
      <c r="A664" s="44" t="s">
        <v>41018</v>
      </c>
      <c r="B664" s="44">
        <v>466</v>
      </c>
    </row>
    <row r="665" spans="1:2">
      <c r="A665" s="44" t="s">
        <v>41019</v>
      </c>
      <c r="B665" s="44">
        <v>0</v>
      </c>
    </row>
    <row r="666" spans="1:4">
      <c r="A666" s="44" t="s">
        <v>41020</v>
      </c>
      <c r="B666" s="44">
        <v>-22724</v>
      </c>
      <c r="C666" s="44">
        <v>0</v>
      </c>
      <c r="D666" s="44">
        <v>22724</v>
      </c>
    </row>
    <row r="667" spans="1:2">
      <c r="A667" s="44" t="s">
        <v>41021</v>
      </c>
      <c r="B667" s="44">
        <v>549.53</v>
      </c>
    </row>
    <row r="668" spans="1:2">
      <c r="A668" s="44" t="s">
        <v>41022</v>
      </c>
      <c r="B668" s="44">
        <v>23394.54</v>
      </c>
    </row>
    <row r="669" spans="1:2">
      <c r="A669" s="44" t="s">
        <v>41023</v>
      </c>
      <c r="B669" s="44">
        <v>4907</v>
      </c>
    </row>
    <row r="670" spans="1:4">
      <c r="A670" s="44" t="s">
        <v>41024</v>
      </c>
      <c r="B670" s="44">
        <v>0.630000000000109</v>
      </c>
      <c r="C670" s="44">
        <v>2900</v>
      </c>
      <c r="D670" s="44">
        <v>2900</v>
      </c>
    </row>
    <row r="671" spans="1:2">
      <c r="A671" s="44" t="s">
        <v>41025</v>
      </c>
      <c r="B671" s="44">
        <v>1022</v>
      </c>
    </row>
    <row r="672" spans="1:2">
      <c r="A672" s="44" t="s">
        <v>41026</v>
      </c>
      <c r="B672" s="44">
        <v>32003.17</v>
      </c>
    </row>
    <row r="673" spans="1:2">
      <c r="A673" s="44" t="s">
        <v>41027</v>
      </c>
      <c r="B673" s="44">
        <v>2200</v>
      </c>
    </row>
    <row r="674" spans="1:2">
      <c r="A674" s="44" t="s">
        <v>41028</v>
      </c>
      <c r="B674" s="44">
        <v>3150</v>
      </c>
    </row>
    <row r="675" spans="1:2">
      <c r="A675" s="44" t="s">
        <v>41029</v>
      </c>
      <c r="B675" s="44">
        <v>0</v>
      </c>
    </row>
    <row r="676" spans="1:2">
      <c r="A676" s="44" t="s">
        <v>41030</v>
      </c>
      <c r="B676" s="44">
        <v>3250.2919</v>
      </c>
    </row>
    <row r="677" spans="1:2">
      <c r="A677" s="44" t="s">
        <v>41031</v>
      </c>
      <c r="B677" s="44">
        <v>4000</v>
      </c>
    </row>
    <row r="678" spans="1:2">
      <c r="A678" s="44" t="s">
        <v>41032</v>
      </c>
      <c r="B678" s="44">
        <v>0</v>
      </c>
    </row>
    <row r="679" spans="1:4">
      <c r="A679" s="44" t="s">
        <v>41033</v>
      </c>
      <c r="B679" s="44">
        <v>0</v>
      </c>
      <c r="C679" s="44">
        <v>3000</v>
      </c>
      <c r="D679" s="44">
        <v>3000</v>
      </c>
    </row>
    <row r="680" spans="1:2">
      <c r="A680" s="44" t="s">
        <v>41034</v>
      </c>
      <c r="B680" s="44">
        <v>2627.54</v>
      </c>
    </row>
    <row r="681" spans="1:4">
      <c r="A681" s="44" t="s">
        <v>41035</v>
      </c>
      <c r="B681" s="44">
        <v>0</v>
      </c>
      <c r="C681" s="44">
        <v>7644</v>
      </c>
      <c r="D681" s="44">
        <v>7644</v>
      </c>
    </row>
    <row r="682" spans="1:2">
      <c r="A682" s="44" t="s">
        <v>41036</v>
      </c>
      <c r="B682" s="44">
        <v>10000</v>
      </c>
    </row>
    <row r="683" spans="1:2">
      <c r="A683" s="44" t="s">
        <v>41037</v>
      </c>
      <c r="B683" s="44">
        <v>0</v>
      </c>
    </row>
    <row r="684" spans="1:2">
      <c r="A684" s="44" t="s">
        <v>41038</v>
      </c>
      <c r="B684" s="44">
        <v>0</v>
      </c>
    </row>
    <row r="685" spans="1:2">
      <c r="A685" s="44" t="s">
        <v>41039</v>
      </c>
      <c r="B685" s="44">
        <v>0</v>
      </c>
    </row>
    <row r="686" spans="1:2">
      <c r="A686" s="44" t="s">
        <v>41040</v>
      </c>
      <c r="B686" s="44">
        <v>139.7174</v>
      </c>
    </row>
    <row r="687" spans="1:4">
      <c r="A687" s="44" t="s">
        <v>41041</v>
      </c>
      <c r="B687" s="44">
        <v>-63</v>
      </c>
      <c r="C687" s="44">
        <v>0</v>
      </c>
      <c r="D687" s="44">
        <v>63</v>
      </c>
    </row>
    <row r="688" spans="1:4">
      <c r="A688" s="44" t="s">
        <v>41042</v>
      </c>
      <c r="B688" s="44">
        <v>0</v>
      </c>
      <c r="C688" s="44">
        <v>3000</v>
      </c>
      <c r="D688" s="44">
        <v>3000</v>
      </c>
    </row>
    <row r="689" spans="1:4">
      <c r="A689" s="44" t="s">
        <v>41043</v>
      </c>
      <c r="B689" s="44">
        <v>0</v>
      </c>
      <c r="C689" s="44">
        <v>400</v>
      </c>
      <c r="D689" s="44">
        <v>400</v>
      </c>
    </row>
    <row r="690" spans="1:4">
      <c r="A690" s="44" t="s">
        <v>41044</v>
      </c>
      <c r="B690" s="44">
        <v>-229.0145</v>
      </c>
      <c r="C690" s="44">
        <v>100.9855</v>
      </c>
      <c r="D690" s="44">
        <v>330</v>
      </c>
    </row>
    <row r="691" spans="1:4">
      <c r="A691" s="44" t="s">
        <v>41045</v>
      </c>
      <c r="B691" s="44">
        <v>0</v>
      </c>
      <c r="C691" s="44">
        <v>4000</v>
      </c>
      <c r="D691" s="44">
        <v>4000</v>
      </c>
    </row>
    <row r="692" spans="1:2">
      <c r="A692" s="44" t="s">
        <v>41046</v>
      </c>
      <c r="B692" s="44">
        <v>48.4163</v>
      </c>
    </row>
    <row r="693" spans="1:2">
      <c r="A693" s="44" t="s">
        <v>41047</v>
      </c>
      <c r="B693" s="44">
        <v>31.494655</v>
      </c>
    </row>
    <row r="694" spans="1:2">
      <c r="A694" s="44" t="s">
        <v>41048</v>
      </c>
      <c r="B694" s="44">
        <v>1044.97</v>
      </c>
    </row>
    <row r="695" spans="1:2">
      <c r="A695" s="44" t="s">
        <v>41049</v>
      </c>
      <c r="B695" s="44">
        <v>2200</v>
      </c>
    </row>
    <row r="696" spans="1:2">
      <c r="A696" s="44" t="s">
        <v>41050</v>
      </c>
      <c r="B696" s="44">
        <v>3918.34</v>
      </c>
    </row>
    <row r="697" spans="1:2">
      <c r="A697" s="44" t="s">
        <v>41051</v>
      </c>
      <c r="B697" s="44">
        <v>500</v>
      </c>
    </row>
    <row r="698" spans="1:2">
      <c r="A698" s="44" t="s">
        <v>41052</v>
      </c>
      <c r="B698" s="44">
        <v>8877.4</v>
      </c>
    </row>
    <row r="699" spans="1:2">
      <c r="A699" s="44" t="s">
        <v>41053</v>
      </c>
      <c r="B699" s="44">
        <v>0</v>
      </c>
    </row>
    <row r="700" spans="1:2">
      <c r="A700" s="44" t="s">
        <v>41054</v>
      </c>
      <c r="B700" s="44">
        <v>4183.27</v>
      </c>
    </row>
    <row r="701" spans="1:4">
      <c r="A701" s="44" t="s">
        <v>41055</v>
      </c>
      <c r="B701" s="44">
        <v>0</v>
      </c>
      <c r="C701" s="44">
        <v>10000</v>
      </c>
      <c r="D701" s="44">
        <v>10000</v>
      </c>
    </row>
    <row r="702" spans="1:2">
      <c r="A702" s="44" t="s">
        <v>41056</v>
      </c>
      <c r="B702" s="44">
        <v>1461.65</v>
      </c>
    </row>
    <row r="703" spans="1:2">
      <c r="A703" s="44" t="s">
        <v>41057</v>
      </c>
      <c r="B703" s="44">
        <v>1480</v>
      </c>
    </row>
    <row r="704" spans="1:2">
      <c r="A704" s="44" t="s">
        <v>41058</v>
      </c>
      <c r="B704" s="44">
        <v>8880</v>
      </c>
    </row>
    <row r="705" spans="1:2">
      <c r="A705" s="44" t="s">
        <v>41059</v>
      </c>
      <c r="B705" s="44">
        <v>1275</v>
      </c>
    </row>
    <row r="706" spans="1:2">
      <c r="A706" s="44" t="s">
        <v>41060</v>
      </c>
      <c r="B706" s="44">
        <v>7500</v>
      </c>
    </row>
    <row r="707" spans="1:2">
      <c r="A707" s="44" t="s">
        <v>41061</v>
      </c>
      <c r="B707" s="44">
        <v>5000</v>
      </c>
    </row>
    <row r="708" spans="1:2">
      <c r="A708" s="44" t="s">
        <v>41062</v>
      </c>
      <c r="B708" s="44">
        <v>2748.19</v>
      </c>
    </row>
    <row r="709" spans="1:2">
      <c r="A709" s="44" t="s">
        <v>41063</v>
      </c>
      <c r="B709" s="44">
        <v>4000</v>
      </c>
    </row>
    <row r="710" spans="1:2">
      <c r="A710" s="44" t="s">
        <v>41064</v>
      </c>
      <c r="B710" s="44">
        <v>3000</v>
      </c>
    </row>
    <row r="711" spans="1:2">
      <c r="A711" s="44" t="s">
        <v>41065</v>
      </c>
      <c r="B711" s="44">
        <v>3000</v>
      </c>
    </row>
    <row r="712" spans="1:2">
      <c r="A712" s="44" t="s">
        <v>41066</v>
      </c>
      <c r="B712" s="44">
        <v>5000</v>
      </c>
    </row>
    <row r="713" spans="1:2">
      <c r="A713" s="44" t="s">
        <v>41067</v>
      </c>
      <c r="B713" s="44">
        <v>2500</v>
      </c>
    </row>
    <row r="714" spans="1:2">
      <c r="A714" s="44" t="s">
        <v>41068</v>
      </c>
      <c r="B714" s="44">
        <v>2345.44</v>
      </c>
    </row>
    <row r="715" spans="1:2">
      <c r="A715" s="44" t="s">
        <v>41069</v>
      </c>
      <c r="B715" s="44">
        <v>17299.610834</v>
      </c>
    </row>
    <row r="716" spans="1:2">
      <c r="A716" s="44" t="s">
        <v>41070</v>
      </c>
      <c r="B716" s="44">
        <v>12900</v>
      </c>
    </row>
    <row r="717" spans="1:2">
      <c r="A717" s="44" t="s">
        <v>41071</v>
      </c>
      <c r="B717" s="44">
        <v>1000</v>
      </c>
    </row>
    <row r="718" spans="1:2">
      <c r="A718" s="44" t="s">
        <v>41072</v>
      </c>
      <c r="B718" s="44">
        <v>1200</v>
      </c>
    </row>
    <row r="719" spans="1:2">
      <c r="A719" s="44" t="s">
        <v>41073</v>
      </c>
      <c r="B719" s="44">
        <v>2552.86</v>
      </c>
    </row>
    <row r="720" spans="1:2">
      <c r="A720" s="44" t="s">
        <v>41074</v>
      </c>
      <c r="B720" s="44">
        <v>2700</v>
      </c>
    </row>
    <row r="721" spans="1:4">
      <c r="A721" s="44" t="s">
        <v>41075</v>
      </c>
      <c r="B721" s="44">
        <v>-9.97896100000003</v>
      </c>
      <c r="C721" s="44">
        <v>120.021039</v>
      </c>
      <c r="D721" s="44">
        <v>130</v>
      </c>
    </row>
    <row r="722" spans="1:2">
      <c r="A722" s="44" t="s">
        <v>41076</v>
      </c>
      <c r="B722" s="44">
        <v>10000</v>
      </c>
    </row>
    <row r="723" spans="1:2">
      <c r="A723" s="44" t="s">
        <v>41077</v>
      </c>
      <c r="B723" s="44">
        <v>29900</v>
      </c>
    </row>
    <row r="724" spans="1:2">
      <c r="A724" s="44" t="s">
        <v>41078</v>
      </c>
      <c r="B724" s="44">
        <v>23400</v>
      </c>
    </row>
    <row r="725" spans="1:2">
      <c r="A725" s="44" t="s">
        <v>41079</v>
      </c>
      <c r="B725" s="44">
        <v>3500</v>
      </c>
    </row>
    <row r="726" spans="1:4">
      <c r="A726" s="44" t="s">
        <v>41080</v>
      </c>
      <c r="B726" s="44">
        <v>5364.93</v>
      </c>
      <c r="C726" s="44">
        <v>2722</v>
      </c>
      <c r="D726" s="44">
        <v>2722</v>
      </c>
    </row>
    <row r="727" spans="1:2">
      <c r="A727" s="44" t="s">
        <v>41081</v>
      </c>
      <c r="B727" s="44">
        <v>1716.22</v>
      </c>
    </row>
    <row r="728" spans="1:2">
      <c r="A728" s="44" t="s">
        <v>41082</v>
      </c>
      <c r="B728" s="44">
        <v>0</v>
      </c>
    </row>
    <row r="729" spans="1:2">
      <c r="A729" s="44" t="s">
        <v>41083</v>
      </c>
      <c r="B729" s="44">
        <v>12109.26</v>
      </c>
    </row>
    <row r="730" spans="1:4">
      <c r="A730" s="44" t="s">
        <v>41084</v>
      </c>
      <c r="B730" s="44">
        <v>0</v>
      </c>
      <c r="C730" s="44">
        <v>454.63</v>
      </c>
      <c r="D730" s="44">
        <v>454.63</v>
      </c>
    </row>
    <row r="731" spans="1:4">
      <c r="A731" s="44" t="s">
        <v>41085</v>
      </c>
      <c r="B731" s="44">
        <v>-0.599999999999909</v>
      </c>
      <c r="C731" s="44">
        <v>1822.77</v>
      </c>
      <c r="D731" s="44">
        <v>1823.37</v>
      </c>
    </row>
    <row r="732" spans="1:2">
      <c r="A732" s="44" t="s">
        <v>41086</v>
      </c>
      <c r="B732" s="44">
        <v>16928.44043</v>
      </c>
    </row>
    <row r="733" spans="1:2">
      <c r="A733" s="44" t="s">
        <v>41087</v>
      </c>
      <c r="B733" s="44">
        <v>10484.83</v>
      </c>
    </row>
    <row r="734" spans="1:2">
      <c r="A734" s="44" t="s">
        <v>41088</v>
      </c>
      <c r="B734" s="44">
        <v>12385.9748</v>
      </c>
    </row>
    <row r="735" spans="1:2">
      <c r="A735" s="44" t="s">
        <v>41089</v>
      </c>
      <c r="B735" s="44">
        <v>5434.17</v>
      </c>
    </row>
    <row r="736" spans="1:2">
      <c r="A736" s="44" t="s">
        <v>41090</v>
      </c>
      <c r="B736" s="44">
        <v>43160</v>
      </c>
    </row>
    <row r="737" spans="1:2">
      <c r="A737" s="44" t="s">
        <v>41091</v>
      </c>
      <c r="B737" s="44">
        <v>6701</v>
      </c>
    </row>
    <row r="738" spans="1:2">
      <c r="A738" s="44" t="s">
        <v>41092</v>
      </c>
      <c r="B738" s="44">
        <v>3041.44</v>
      </c>
    </row>
    <row r="739" spans="1:2">
      <c r="A739" s="44" t="s">
        <v>41093</v>
      </c>
      <c r="B739" s="44">
        <v>2579.87</v>
      </c>
    </row>
    <row r="740" spans="1:2">
      <c r="A740" s="44" t="s">
        <v>41094</v>
      </c>
      <c r="B740" s="44">
        <v>13107.17</v>
      </c>
    </row>
    <row r="741" spans="1:2">
      <c r="A741" s="44" t="s">
        <v>41095</v>
      </c>
      <c r="B741" s="44">
        <v>19800</v>
      </c>
    </row>
    <row r="742" spans="1:2">
      <c r="A742" s="44" t="s">
        <v>41096</v>
      </c>
      <c r="B742" s="44">
        <v>14400</v>
      </c>
    </row>
    <row r="743" spans="1:2">
      <c r="A743" s="44" t="s">
        <v>41097</v>
      </c>
      <c r="B743" s="44">
        <v>7600</v>
      </c>
    </row>
    <row r="744" spans="1:2">
      <c r="A744" s="44" t="s">
        <v>41098</v>
      </c>
      <c r="B744" s="44">
        <v>205.03</v>
      </c>
    </row>
    <row r="745" spans="1:2">
      <c r="A745" s="44" t="s">
        <v>41099</v>
      </c>
      <c r="B745" s="44">
        <v>3673.76</v>
      </c>
    </row>
    <row r="746" spans="1:2">
      <c r="A746" s="44" t="s">
        <v>41100</v>
      </c>
      <c r="B746" s="44">
        <v>3880</v>
      </c>
    </row>
    <row r="747" spans="1:4">
      <c r="A747" s="44" t="s">
        <v>41101</v>
      </c>
      <c r="B747" s="44">
        <v>0</v>
      </c>
      <c r="C747" s="44">
        <v>5000</v>
      </c>
      <c r="D747" s="44">
        <v>5000</v>
      </c>
    </row>
    <row r="748" spans="1:2">
      <c r="A748" s="44" t="s">
        <v>41102</v>
      </c>
      <c r="B748" s="44">
        <v>3831.75</v>
      </c>
    </row>
    <row r="749" spans="1:2">
      <c r="A749" s="44" t="s">
        <v>41103</v>
      </c>
      <c r="B749" s="44">
        <v>22282</v>
      </c>
    </row>
    <row r="750" spans="1:2">
      <c r="A750" s="44" t="s">
        <v>41104</v>
      </c>
      <c r="B750" s="44">
        <v>1373.75</v>
      </c>
    </row>
    <row r="751" spans="1:2">
      <c r="A751" s="44" t="s">
        <v>41105</v>
      </c>
      <c r="B751" s="44">
        <v>93.845017</v>
      </c>
    </row>
    <row r="752" spans="1:4">
      <c r="A752" s="44" t="s">
        <v>41106</v>
      </c>
      <c r="B752" s="44">
        <v>564.506495</v>
      </c>
      <c r="C752" s="44">
        <v>742</v>
      </c>
      <c r="D752" s="44">
        <v>742</v>
      </c>
    </row>
    <row r="753" spans="1:2">
      <c r="A753" s="44" t="s">
        <v>41107</v>
      </c>
      <c r="B753" s="44">
        <v>0</v>
      </c>
    </row>
    <row r="754" spans="1:4">
      <c r="A754" s="44" t="s">
        <v>41108</v>
      </c>
      <c r="B754" s="44">
        <v>1104.007198</v>
      </c>
      <c r="C754" s="44">
        <v>5000</v>
      </c>
      <c r="D754" s="44">
        <v>5000</v>
      </c>
    </row>
    <row r="755" spans="1:2">
      <c r="A755" s="44" t="s">
        <v>41109</v>
      </c>
      <c r="B755" s="44">
        <v>42.91</v>
      </c>
    </row>
    <row r="756" spans="1:2">
      <c r="A756" s="44" t="s">
        <v>41110</v>
      </c>
      <c r="B756" s="44">
        <v>0</v>
      </c>
    </row>
    <row r="757" spans="1:4">
      <c r="A757" s="44" t="s">
        <v>41111</v>
      </c>
      <c r="B757" s="44">
        <v>2312.235598</v>
      </c>
      <c r="C757" s="44">
        <v>730</v>
      </c>
      <c r="D757" s="44">
        <v>730</v>
      </c>
    </row>
    <row r="758" spans="1:2">
      <c r="A758" s="44" t="s">
        <v>41112</v>
      </c>
      <c r="B758" s="44">
        <v>16920.84</v>
      </c>
    </row>
    <row r="759" spans="1:2">
      <c r="A759" s="44" t="s">
        <v>41113</v>
      </c>
      <c r="B759" s="44">
        <v>1435.6</v>
      </c>
    </row>
    <row r="760" spans="1:2">
      <c r="A760" s="44" t="s">
        <v>41114</v>
      </c>
      <c r="B760" s="44">
        <v>0</v>
      </c>
    </row>
    <row r="761" spans="1:2">
      <c r="A761" s="44" t="s">
        <v>41115</v>
      </c>
      <c r="B761" s="44">
        <v>3700</v>
      </c>
    </row>
    <row r="762" spans="1:2">
      <c r="A762" s="44" t="s">
        <v>41116</v>
      </c>
      <c r="B762" s="44">
        <v>1792.955453</v>
      </c>
    </row>
    <row r="763" spans="1:2">
      <c r="A763" s="44" t="s">
        <v>41117</v>
      </c>
      <c r="B763" s="44">
        <v>2419.8484</v>
      </c>
    </row>
    <row r="764" spans="1:2">
      <c r="A764" s="44" t="s">
        <v>41118</v>
      </c>
      <c r="B764" s="44">
        <v>10400</v>
      </c>
    </row>
    <row r="765" spans="1:2">
      <c r="A765" s="44" t="s">
        <v>41119</v>
      </c>
      <c r="B765" s="44">
        <v>11373.51</v>
      </c>
    </row>
    <row r="766" spans="1:2">
      <c r="A766" s="44" t="s">
        <v>41120</v>
      </c>
      <c r="B766" s="44">
        <v>8585.15</v>
      </c>
    </row>
    <row r="767" spans="1:4">
      <c r="A767" s="44" t="s">
        <v>41121</v>
      </c>
      <c r="B767" s="44">
        <v>75.5595000000001</v>
      </c>
      <c r="C767" s="44">
        <v>1223</v>
      </c>
      <c r="D767" s="44">
        <v>1223</v>
      </c>
    </row>
    <row r="768" spans="1:2">
      <c r="A768" s="44" t="s">
        <v>41122</v>
      </c>
      <c r="B768" s="44">
        <v>2907.43</v>
      </c>
    </row>
    <row r="769" spans="1:2">
      <c r="A769" s="44" t="s">
        <v>41123</v>
      </c>
      <c r="B769" s="44">
        <v>450.14</v>
      </c>
    </row>
    <row r="770" spans="1:2">
      <c r="A770" s="44" t="s">
        <v>41124</v>
      </c>
      <c r="B770" s="44">
        <v>1179.81</v>
      </c>
    </row>
    <row r="771" spans="1:2">
      <c r="A771" s="44" t="s">
        <v>41125</v>
      </c>
      <c r="B771" s="44">
        <v>88.705</v>
      </c>
    </row>
    <row r="772" spans="1:2">
      <c r="A772" s="44" t="s">
        <v>41126</v>
      </c>
      <c r="B772" s="44">
        <v>316.8351</v>
      </c>
    </row>
    <row r="773" spans="1:2">
      <c r="A773" s="44" t="s">
        <v>41127</v>
      </c>
      <c r="B773" s="44">
        <v>523</v>
      </c>
    </row>
    <row r="774" spans="1:2">
      <c r="A774" s="44" t="s">
        <v>41128</v>
      </c>
      <c r="B774" s="44">
        <v>0</v>
      </c>
    </row>
    <row r="775" spans="1:4">
      <c r="A775" s="44" t="s">
        <v>41129</v>
      </c>
      <c r="B775" s="44">
        <v>0.388259999999718</v>
      </c>
      <c r="C775" s="44">
        <v>5784</v>
      </c>
      <c r="D775" s="44">
        <v>5784</v>
      </c>
    </row>
    <row r="776" spans="1:2">
      <c r="A776" s="44" t="s">
        <v>41130</v>
      </c>
      <c r="B776" s="44">
        <v>1802.260777</v>
      </c>
    </row>
    <row r="777" spans="1:4">
      <c r="A777" s="44" t="s">
        <v>41131</v>
      </c>
      <c r="B777" s="44">
        <v>-0.2800000000002</v>
      </c>
      <c r="C777" s="44">
        <v>2311.72</v>
      </c>
      <c r="D777" s="44">
        <v>2312</v>
      </c>
    </row>
    <row r="778" spans="1:4">
      <c r="A778" s="44" t="s">
        <v>41132</v>
      </c>
      <c r="B778" s="44">
        <v>105.18224</v>
      </c>
      <c r="C778" s="44">
        <v>1200</v>
      </c>
      <c r="D778" s="44">
        <v>1200</v>
      </c>
    </row>
    <row r="779" spans="1:4">
      <c r="A779" s="44" t="s">
        <v>41133</v>
      </c>
      <c r="B779" s="44">
        <v>170.98</v>
      </c>
      <c r="C779" s="44">
        <v>431</v>
      </c>
      <c r="D779" s="44">
        <v>431</v>
      </c>
    </row>
    <row r="780" spans="1:2">
      <c r="A780" s="44" t="s">
        <v>41134</v>
      </c>
      <c r="B780" s="44">
        <v>0</v>
      </c>
    </row>
    <row r="781" spans="1:4">
      <c r="A781" s="44" t="s">
        <v>41135</v>
      </c>
      <c r="B781" s="44">
        <v>1199.961639</v>
      </c>
      <c r="C781" s="44">
        <v>12952</v>
      </c>
      <c r="D781" s="44">
        <v>12952</v>
      </c>
    </row>
    <row r="782" spans="1:4">
      <c r="A782" s="44" t="s">
        <v>41136</v>
      </c>
      <c r="B782" s="44">
        <v>0.27000000000001</v>
      </c>
      <c r="C782" s="44">
        <v>153</v>
      </c>
      <c r="D782" s="44">
        <v>153</v>
      </c>
    </row>
    <row r="783" spans="1:2">
      <c r="A783" s="44" t="s">
        <v>41137</v>
      </c>
      <c r="B783" s="44">
        <v>40.663461</v>
      </c>
    </row>
    <row r="784" spans="1:2">
      <c r="A784" s="44" t="s">
        <v>41138</v>
      </c>
      <c r="B784" s="44">
        <v>250.936017</v>
      </c>
    </row>
    <row r="785" spans="1:4">
      <c r="A785" s="44" t="s">
        <v>41139</v>
      </c>
      <c r="B785" s="44">
        <v>4512</v>
      </c>
      <c r="C785" s="44">
        <v>2088</v>
      </c>
      <c r="D785" s="44">
        <v>2088</v>
      </c>
    </row>
    <row r="786" spans="1:4">
      <c r="A786" s="44" t="s">
        <v>41140</v>
      </c>
      <c r="B786" s="44">
        <v>502.7912</v>
      </c>
      <c r="C786" s="44">
        <v>1099</v>
      </c>
      <c r="D786" s="44">
        <v>1099</v>
      </c>
    </row>
    <row r="787" spans="1:2">
      <c r="A787" s="44" t="s">
        <v>41141</v>
      </c>
      <c r="B787" s="44">
        <v>2802.692518</v>
      </c>
    </row>
    <row r="788" spans="1:4">
      <c r="A788" s="44" t="s">
        <v>41142</v>
      </c>
      <c r="B788" s="44">
        <v>0</v>
      </c>
      <c r="C788" s="44">
        <v>3500</v>
      </c>
      <c r="D788" s="44">
        <v>3500</v>
      </c>
    </row>
    <row r="789" spans="1:4">
      <c r="A789" s="44" t="s">
        <v>41143</v>
      </c>
      <c r="B789" s="44">
        <v>696</v>
      </c>
      <c r="C789" s="44">
        <v>2504</v>
      </c>
      <c r="D789" s="44">
        <v>2504</v>
      </c>
    </row>
    <row r="790" spans="1:4">
      <c r="A790" s="44" t="s">
        <v>41144</v>
      </c>
      <c r="B790" s="44">
        <v>716.26</v>
      </c>
      <c r="C790" s="44">
        <v>611</v>
      </c>
      <c r="D790" s="44">
        <v>611</v>
      </c>
    </row>
    <row r="791" spans="1:4">
      <c r="A791" s="44" t="s">
        <v>41145</v>
      </c>
      <c r="B791" s="44">
        <v>320.5</v>
      </c>
      <c r="C791" s="44">
        <v>4499</v>
      </c>
      <c r="D791" s="44">
        <v>4499</v>
      </c>
    </row>
    <row r="792" spans="1:4">
      <c r="A792" s="44" t="s">
        <v>41146</v>
      </c>
      <c r="B792" s="44">
        <v>228.833269</v>
      </c>
      <c r="C792" s="44">
        <v>118</v>
      </c>
      <c r="D792" s="44">
        <v>118</v>
      </c>
    </row>
    <row r="793" spans="1:2">
      <c r="A793" s="44" t="s">
        <v>41147</v>
      </c>
      <c r="B793" s="44">
        <v>0</v>
      </c>
    </row>
    <row r="794" spans="1:4">
      <c r="A794" s="44" t="s">
        <v>41148</v>
      </c>
      <c r="B794" s="44">
        <v>0.239999999999995</v>
      </c>
      <c r="C794" s="44">
        <v>84</v>
      </c>
      <c r="D794" s="44">
        <v>84</v>
      </c>
    </row>
    <row r="795" spans="1:4">
      <c r="A795" s="44" t="s">
        <v>41149</v>
      </c>
      <c r="B795" s="44">
        <v>-673.9577</v>
      </c>
      <c r="C795" s="44">
        <v>79.0423</v>
      </c>
      <c r="D795" s="44">
        <v>753</v>
      </c>
    </row>
    <row r="796" spans="1:2">
      <c r="A796" s="44" t="s">
        <v>41150</v>
      </c>
      <c r="B796" s="44">
        <v>1.62</v>
      </c>
    </row>
    <row r="797" spans="1:4">
      <c r="A797" s="44" t="s">
        <v>41151</v>
      </c>
      <c r="B797" s="44">
        <v>56</v>
      </c>
      <c r="C797" s="44">
        <v>3944</v>
      </c>
      <c r="D797" s="44">
        <v>3944</v>
      </c>
    </row>
    <row r="798" spans="1:2">
      <c r="A798" s="44" t="s">
        <v>41152</v>
      </c>
      <c r="B798" s="44">
        <v>819.112041</v>
      </c>
    </row>
    <row r="799" spans="1:2">
      <c r="A799" s="44" t="s">
        <v>41153</v>
      </c>
      <c r="B799" s="44">
        <v>0</v>
      </c>
    </row>
    <row r="800" spans="1:4">
      <c r="A800" s="44" t="s">
        <v>41154</v>
      </c>
      <c r="B800" s="44">
        <v>482</v>
      </c>
      <c r="C800" s="44">
        <v>2818</v>
      </c>
      <c r="D800" s="44">
        <v>2818</v>
      </c>
    </row>
    <row r="801" spans="1:2">
      <c r="A801" s="44" t="s">
        <v>41155</v>
      </c>
      <c r="B801" s="44">
        <v>18000</v>
      </c>
    </row>
    <row r="802" spans="1:2">
      <c r="A802" s="44" t="s">
        <v>41156</v>
      </c>
      <c r="B802" s="44">
        <v>444.23</v>
      </c>
    </row>
    <row r="803" spans="1:2">
      <c r="A803" s="44" t="s">
        <v>41157</v>
      </c>
      <c r="B803" s="44">
        <v>843.6648</v>
      </c>
    </row>
    <row r="804" spans="1:2">
      <c r="A804" s="44" t="s">
        <v>41158</v>
      </c>
      <c r="B804" s="44">
        <v>680.1</v>
      </c>
    </row>
    <row r="805" spans="1:2">
      <c r="A805" s="44" t="s">
        <v>41159</v>
      </c>
      <c r="B805" s="44">
        <v>2607.444601</v>
      </c>
    </row>
    <row r="806" spans="1:2">
      <c r="A806" s="44" t="s">
        <v>41160</v>
      </c>
      <c r="B806" s="44">
        <v>147.819174</v>
      </c>
    </row>
    <row r="807" spans="1:2">
      <c r="A807" s="44" t="s">
        <v>41161</v>
      </c>
      <c r="B807" s="44">
        <v>2000</v>
      </c>
    </row>
    <row r="808" spans="1:2">
      <c r="A808" s="44" t="s">
        <v>41162</v>
      </c>
      <c r="B808" s="44">
        <v>285.87</v>
      </c>
    </row>
    <row r="809" spans="1:4">
      <c r="A809" s="44" t="s">
        <v>41163</v>
      </c>
      <c r="B809" s="44">
        <v>0</v>
      </c>
      <c r="C809" s="44">
        <v>6500</v>
      </c>
      <c r="D809" s="44">
        <v>6500</v>
      </c>
    </row>
    <row r="810" spans="1:4">
      <c r="A810" s="44" t="s">
        <v>41164</v>
      </c>
      <c r="B810" s="44">
        <v>2000.256909</v>
      </c>
      <c r="C810" s="44">
        <v>3446</v>
      </c>
      <c r="D810" s="44">
        <v>3446</v>
      </c>
    </row>
    <row r="811" spans="1:2">
      <c r="A811" s="44" t="s">
        <v>41165</v>
      </c>
      <c r="B811" s="44">
        <v>24697.93</v>
      </c>
    </row>
    <row r="812" spans="1:2">
      <c r="A812" s="44" t="s">
        <v>41166</v>
      </c>
      <c r="B812" s="44">
        <v>1513.58</v>
      </c>
    </row>
    <row r="813" spans="1:2">
      <c r="A813" s="44" t="s">
        <v>41167</v>
      </c>
      <c r="B813" s="44">
        <v>1197.31</v>
      </c>
    </row>
    <row r="814" spans="1:2">
      <c r="A814" s="44" t="s">
        <v>41168</v>
      </c>
      <c r="B814" s="44">
        <v>9435.996718</v>
      </c>
    </row>
    <row r="815" spans="1:2">
      <c r="A815" s="44" t="s">
        <v>41169</v>
      </c>
      <c r="B815" s="44">
        <v>8017.84138</v>
      </c>
    </row>
    <row r="816" spans="1:2">
      <c r="A816" s="44" t="s">
        <v>41170</v>
      </c>
      <c r="B816" s="44">
        <v>2207.4599</v>
      </c>
    </row>
    <row r="817" spans="1:2">
      <c r="A817" s="44" t="s">
        <v>41171</v>
      </c>
      <c r="B817" s="44">
        <v>5020</v>
      </c>
    </row>
    <row r="818" spans="1:2">
      <c r="A818" s="44" t="s">
        <v>41172</v>
      </c>
      <c r="B818" s="44">
        <v>1494.743739</v>
      </c>
    </row>
    <row r="819" spans="1:2">
      <c r="A819" s="44" t="s">
        <v>41173</v>
      </c>
      <c r="B819" s="44">
        <v>2457.335192</v>
      </c>
    </row>
    <row r="820" spans="1:4">
      <c r="A820" s="44" t="s">
        <v>41174</v>
      </c>
      <c r="B820" s="44">
        <v>69.948089</v>
      </c>
      <c r="C820" s="44">
        <v>600</v>
      </c>
      <c r="D820" s="44">
        <v>600</v>
      </c>
    </row>
    <row r="821" spans="1:2">
      <c r="A821" s="44" t="s">
        <v>41175</v>
      </c>
      <c r="B821" s="44">
        <v>43.893531</v>
      </c>
    </row>
    <row r="822" spans="1:2">
      <c r="A822" s="44" t="s">
        <v>41176</v>
      </c>
      <c r="B822" s="44">
        <v>1065.708972</v>
      </c>
    </row>
    <row r="823" spans="1:2">
      <c r="A823" s="44" t="s">
        <v>41177</v>
      </c>
      <c r="B823" s="44">
        <v>317.4948</v>
      </c>
    </row>
    <row r="824" spans="1:4">
      <c r="A824" s="44" t="s">
        <v>41178</v>
      </c>
      <c r="B824" s="44">
        <v>23490.3059</v>
      </c>
      <c r="C824" s="44">
        <v>10000</v>
      </c>
      <c r="D824" s="44">
        <v>10000</v>
      </c>
    </row>
    <row r="825" spans="1:2">
      <c r="A825" s="44" t="s">
        <v>41179</v>
      </c>
      <c r="B825" s="44">
        <v>2600</v>
      </c>
    </row>
    <row r="826" spans="1:2">
      <c r="A826" s="44" t="s">
        <v>41180</v>
      </c>
      <c r="B826" s="44">
        <v>1611.091099</v>
      </c>
    </row>
    <row r="827" spans="1:2">
      <c r="A827" s="44" t="s">
        <v>41181</v>
      </c>
      <c r="B827" s="44">
        <v>7570.9002</v>
      </c>
    </row>
    <row r="828" spans="1:2">
      <c r="A828" s="44" t="s">
        <v>41182</v>
      </c>
      <c r="B828" s="44">
        <v>2053.634051</v>
      </c>
    </row>
    <row r="829" spans="1:2">
      <c r="A829" s="44" t="s">
        <v>41183</v>
      </c>
      <c r="B829" s="44">
        <v>8400</v>
      </c>
    </row>
    <row r="830" spans="1:4">
      <c r="A830" s="44" t="s">
        <v>41184</v>
      </c>
      <c r="B830" s="44">
        <v>7544.196</v>
      </c>
      <c r="C830" s="44">
        <v>7800</v>
      </c>
      <c r="D830" s="44">
        <v>7800</v>
      </c>
    </row>
    <row r="831" spans="1:4">
      <c r="A831" s="44" t="s">
        <v>41185</v>
      </c>
      <c r="B831" s="44">
        <v>0</v>
      </c>
      <c r="C831" s="44">
        <v>15900</v>
      </c>
      <c r="D831" s="44">
        <v>15900</v>
      </c>
    </row>
    <row r="832" spans="1:2">
      <c r="A832" s="44" t="s">
        <v>41186</v>
      </c>
      <c r="B832" s="44">
        <v>9511.719475</v>
      </c>
    </row>
    <row r="833" spans="1:2">
      <c r="A833" s="44" t="s">
        <v>41187</v>
      </c>
      <c r="B833" s="44">
        <v>3484.59</v>
      </c>
    </row>
    <row r="834" spans="1:2">
      <c r="A834" s="44" t="s">
        <v>41188</v>
      </c>
      <c r="B834" s="44">
        <v>3872.5529</v>
      </c>
    </row>
    <row r="835" spans="1:2">
      <c r="A835" s="44" t="s">
        <v>41189</v>
      </c>
      <c r="B835" s="44">
        <v>159.345665</v>
      </c>
    </row>
    <row r="836" spans="1:2">
      <c r="A836" s="44" t="s">
        <v>41190</v>
      </c>
      <c r="B836" s="44">
        <v>254.020231</v>
      </c>
    </row>
    <row r="837" spans="1:2">
      <c r="A837" s="44" t="s">
        <v>41191</v>
      </c>
      <c r="B837" s="44">
        <v>441.255</v>
      </c>
    </row>
    <row r="838" spans="1:2">
      <c r="A838" s="44" t="s">
        <v>41192</v>
      </c>
      <c r="B838" s="44">
        <v>1534.96</v>
      </c>
    </row>
    <row r="839" spans="1:2">
      <c r="A839" s="44" t="s">
        <v>41193</v>
      </c>
      <c r="B839" s="44">
        <v>1973.678034</v>
      </c>
    </row>
    <row r="840" spans="1:2">
      <c r="A840" s="44" t="s">
        <v>41194</v>
      </c>
      <c r="B840" s="44">
        <v>997.7315</v>
      </c>
    </row>
    <row r="841" spans="1:2">
      <c r="A841" s="44" t="s">
        <v>41195</v>
      </c>
      <c r="B841" s="44">
        <v>1764.03406</v>
      </c>
    </row>
    <row r="842" spans="1:2">
      <c r="A842" s="44" t="s">
        <v>41196</v>
      </c>
      <c r="B842" s="44">
        <v>1067</v>
      </c>
    </row>
    <row r="843" spans="1:2">
      <c r="A843" s="44" t="s">
        <v>41197</v>
      </c>
      <c r="B843" s="44">
        <v>8269.526679</v>
      </c>
    </row>
    <row r="844" spans="1:2">
      <c r="A844" s="44" t="s">
        <v>41198</v>
      </c>
      <c r="B844" s="44">
        <v>162.091308</v>
      </c>
    </row>
    <row r="845" spans="1:2">
      <c r="A845" s="44" t="s">
        <v>41199</v>
      </c>
      <c r="B845" s="44">
        <v>371.7908</v>
      </c>
    </row>
    <row r="846" spans="1:2">
      <c r="A846" s="44" t="s">
        <v>41200</v>
      </c>
      <c r="B846" s="44">
        <v>429.094</v>
      </c>
    </row>
    <row r="847" spans="1:2">
      <c r="A847" s="44" t="s">
        <v>41201</v>
      </c>
      <c r="B847" s="44">
        <v>693.971935</v>
      </c>
    </row>
    <row r="848" spans="1:4">
      <c r="A848" s="44" t="s">
        <v>41202</v>
      </c>
      <c r="B848" s="44">
        <v>16983.68</v>
      </c>
      <c r="C848" s="44">
        <v>10000</v>
      </c>
      <c r="D848" s="44">
        <v>10000</v>
      </c>
    </row>
    <row r="849" spans="1:4">
      <c r="A849" s="44" t="s">
        <v>41203</v>
      </c>
      <c r="B849" s="44">
        <v>890.1952</v>
      </c>
      <c r="C849" s="44">
        <v>6000</v>
      </c>
      <c r="D849" s="44">
        <v>6000</v>
      </c>
    </row>
    <row r="850" spans="1:2">
      <c r="A850" s="44" t="s">
        <v>41204</v>
      </c>
      <c r="B850" s="44">
        <v>0</v>
      </c>
    </row>
    <row r="851" spans="1:2">
      <c r="A851" s="44" t="s">
        <v>41205</v>
      </c>
      <c r="B851" s="44">
        <v>0</v>
      </c>
    </row>
    <row r="852" spans="1:4">
      <c r="A852" s="44" t="s">
        <v>41206</v>
      </c>
      <c r="B852" s="44">
        <v>-9000</v>
      </c>
      <c r="C852" s="44">
        <v>0</v>
      </c>
      <c r="D852" s="44">
        <v>9000</v>
      </c>
    </row>
    <row r="853" spans="1:4">
      <c r="A853" s="44" t="s">
        <v>41207</v>
      </c>
      <c r="B853" s="44">
        <v>-15080</v>
      </c>
      <c r="C853" s="44">
        <v>0</v>
      </c>
      <c r="D853" s="44">
        <v>15080</v>
      </c>
    </row>
    <row r="854" spans="1:2">
      <c r="A854" s="44" t="s">
        <v>41208</v>
      </c>
      <c r="B854" s="44">
        <v>0</v>
      </c>
    </row>
    <row r="855" spans="1:2">
      <c r="A855" s="44" t="s">
        <v>41209</v>
      </c>
      <c r="B855" s="44">
        <v>0</v>
      </c>
    </row>
    <row r="856" spans="1:2">
      <c r="A856" s="44" t="s">
        <v>41210</v>
      </c>
      <c r="B856" s="44">
        <v>0</v>
      </c>
    </row>
    <row r="857" spans="1:2">
      <c r="A857" s="44" t="s">
        <v>41211</v>
      </c>
      <c r="B857" s="44">
        <v>7775</v>
      </c>
    </row>
    <row r="858" spans="1:2">
      <c r="A858" s="44" t="s">
        <v>41212</v>
      </c>
      <c r="B858" s="44">
        <v>650</v>
      </c>
    </row>
    <row r="859" spans="1:2">
      <c r="A859" s="44" t="s">
        <v>41213</v>
      </c>
      <c r="B859" s="44">
        <v>1074.76</v>
      </c>
    </row>
    <row r="860" spans="1:2">
      <c r="A860" s="44" t="s">
        <v>41214</v>
      </c>
      <c r="B860" s="44">
        <v>3713.93</v>
      </c>
    </row>
    <row r="861" spans="1:2">
      <c r="A861" s="44" t="s">
        <v>41215</v>
      </c>
      <c r="B861" s="44">
        <v>0</v>
      </c>
    </row>
    <row r="862" spans="1:2">
      <c r="A862" s="44" t="s">
        <v>41216</v>
      </c>
      <c r="B862" s="44">
        <v>6164.05</v>
      </c>
    </row>
    <row r="863" spans="1:2">
      <c r="A863" s="44" t="s">
        <v>41217</v>
      </c>
      <c r="B863" s="44">
        <v>0</v>
      </c>
    </row>
    <row r="864" spans="1:2">
      <c r="A864" s="44" t="s">
        <v>41218</v>
      </c>
      <c r="B864" s="44">
        <v>12050</v>
      </c>
    </row>
    <row r="865" spans="1:2">
      <c r="A865" s="44" t="s">
        <v>41219</v>
      </c>
      <c r="B865" s="44">
        <v>0</v>
      </c>
    </row>
    <row r="866" spans="1:2">
      <c r="A866" s="44" t="s">
        <v>41220</v>
      </c>
      <c r="B866" s="44">
        <v>0</v>
      </c>
    </row>
    <row r="867" spans="1:2">
      <c r="A867" s="44" t="s">
        <v>41221</v>
      </c>
      <c r="B867" s="44">
        <v>509.9</v>
      </c>
    </row>
    <row r="868" spans="1:2">
      <c r="A868" s="44" t="s">
        <v>41222</v>
      </c>
      <c r="B868" s="44">
        <v>0</v>
      </c>
    </row>
    <row r="869" spans="1:2">
      <c r="A869" s="44" t="s">
        <v>41223</v>
      </c>
      <c r="B869" s="44">
        <v>1015.019914</v>
      </c>
    </row>
    <row r="870" spans="1:2">
      <c r="A870" s="44" t="s">
        <v>41224</v>
      </c>
      <c r="B870" s="44">
        <v>1143.3483</v>
      </c>
    </row>
    <row r="871" spans="1:2">
      <c r="A871" s="44" t="s">
        <v>41225</v>
      </c>
      <c r="B871" s="44">
        <v>1000</v>
      </c>
    </row>
    <row r="872" spans="1:2">
      <c r="A872" s="44" t="s">
        <v>41226</v>
      </c>
      <c r="B872" s="44">
        <v>1563.81</v>
      </c>
    </row>
    <row r="873" spans="1:2">
      <c r="A873" s="44" t="s">
        <v>41227</v>
      </c>
      <c r="B873" s="44">
        <v>1259.57</v>
      </c>
    </row>
    <row r="874" spans="1:4">
      <c r="A874" s="44" t="s">
        <v>41228</v>
      </c>
      <c r="B874" s="44">
        <v>3000</v>
      </c>
      <c r="C874" s="44">
        <v>2143.0661</v>
      </c>
      <c r="D874" s="44">
        <v>2143.0661</v>
      </c>
    </row>
    <row r="875" spans="1:2">
      <c r="A875" s="44" t="s">
        <v>41229</v>
      </c>
      <c r="B875" s="44">
        <v>354.367904</v>
      </c>
    </row>
    <row r="876" spans="1:4">
      <c r="A876" s="44" t="s">
        <v>41230</v>
      </c>
      <c r="B876" s="44">
        <v>0</v>
      </c>
      <c r="C876" s="44">
        <v>493.212506</v>
      </c>
      <c r="D876" s="44">
        <v>493.212506</v>
      </c>
    </row>
    <row r="877" spans="1:2">
      <c r="A877" s="44" t="s">
        <v>41231</v>
      </c>
      <c r="B877" s="44">
        <v>1649.3474</v>
      </c>
    </row>
    <row r="878" spans="1:4">
      <c r="A878" s="44" t="s">
        <v>41232</v>
      </c>
      <c r="B878" s="44">
        <v>0</v>
      </c>
      <c r="C878" s="44">
        <v>287.341976</v>
      </c>
      <c r="D878" s="44">
        <v>287.341976</v>
      </c>
    </row>
    <row r="879" spans="1:2">
      <c r="A879" s="44" t="s">
        <v>41233</v>
      </c>
      <c r="B879" s="44">
        <v>290</v>
      </c>
    </row>
    <row r="880" spans="1:2">
      <c r="A880" s="44" t="s">
        <v>41234</v>
      </c>
      <c r="B880" s="44">
        <v>3306.104319</v>
      </c>
    </row>
    <row r="881" spans="1:4">
      <c r="A881" s="44" t="s">
        <v>41235</v>
      </c>
      <c r="B881" s="44">
        <v>0.404118000000381</v>
      </c>
      <c r="C881" s="44">
        <v>10363</v>
      </c>
      <c r="D881" s="44">
        <v>10363</v>
      </c>
    </row>
    <row r="882" spans="1:4">
      <c r="A882" s="44" t="s">
        <v>41236</v>
      </c>
      <c r="B882" s="44">
        <v>0.680000000000291</v>
      </c>
      <c r="C882" s="44">
        <v>4301</v>
      </c>
      <c r="D882" s="44">
        <v>4301</v>
      </c>
    </row>
    <row r="883" spans="1:2">
      <c r="A883" s="44" t="s">
        <v>41237</v>
      </c>
      <c r="B883" s="44">
        <v>108.286</v>
      </c>
    </row>
    <row r="884" spans="1:2">
      <c r="A884" s="44" t="s">
        <v>41238</v>
      </c>
      <c r="B884" s="44">
        <v>576.98</v>
      </c>
    </row>
    <row r="885" spans="1:4">
      <c r="A885" s="44" t="s">
        <v>41239</v>
      </c>
      <c r="B885" s="44">
        <v>0.715326000000005</v>
      </c>
      <c r="C885" s="44">
        <v>1380</v>
      </c>
      <c r="D885" s="44">
        <v>1380</v>
      </c>
    </row>
    <row r="886" spans="1:2">
      <c r="A886" s="44" t="s">
        <v>41240</v>
      </c>
      <c r="B886" s="44">
        <v>691.583965</v>
      </c>
    </row>
    <row r="887" spans="1:2">
      <c r="A887" s="44" t="s">
        <v>41241</v>
      </c>
      <c r="B887" s="44">
        <v>73.355722</v>
      </c>
    </row>
    <row r="888" spans="1:2">
      <c r="A888" s="44" t="s">
        <v>41242</v>
      </c>
      <c r="B888" s="44">
        <v>297.740119</v>
      </c>
    </row>
    <row r="889" spans="1:2">
      <c r="A889" s="44" t="s">
        <v>41243</v>
      </c>
      <c r="B889" s="44">
        <v>0</v>
      </c>
    </row>
    <row r="890" spans="1:2">
      <c r="A890" s="44" t="s">
        <v>41244</v>
      </c>
      <c r="B890" s="44">
        <v>0</v>
      </c>
    </row>
    <row r="891" spans="1:2">
      <c r="A891" s="44" t="s">
        <v>41245</v>
      </c>
      <c r="B891" s="44">
        <v>558.11</v>
      </c>
    </row>
    <row r="892" spans="1:2">
      <c r="A892" s="44" t="s">
        <v>41246</v>
      </c>
      <c r="B892" s="44">
        <v>1300.1</v>
      </c>
    </row>
    <row r="893" spans="1:2">
      <c r="A893" s="44" t="s">
        <v>41247</v>
      </c>
      <c r="B893" s="44">
        <v>8500</v>
      </c>
    </row>
    <row r="894" spans="1:2">
      <c r="A894" s="44" t="s">
        <v>41248</v>
      </c>
      <c r="B894" s="44">
        <v>2000</v>
      </c>
    </row>
    <row r="895" spans="1:2">
      <c r="A895" s="44" t="s">
        <v>41249</v>
      </c>
      <c r="B895" s="44">
        <v>19600</v>
      </c>
    </row>
    <row r="896" spans="1:2">
      <c r="A896" s="44" t="s">
        <v>41250</v>
      </c>
      <c r="B896" s="44">
        <v>900</v>
      </c>
    </row>
    <row r="897" spans="1:2">
      <c r="A897" s="44" t="s">
        <v>41251</v>
      </c>
      <c r="B897" s="44">
        <v>1194.99</v>
      </c>
    </row>
    <row r="898" spans="1:2">
      <c r="A898" s="44" t="s">
        <v>41252</v>
      </c>
      <c r="B898" s="44">
        <v>2000</v>
      </c>
    </row>
    <row r="899" spans="1:2">
      <c r="A899" s="44" t="s">
        <v>41253</v>
      </c>
      <c r="B899" s="44">
        <v>6500</v>
      </c>
    </row>
    <row r="900" spans="1:2">
      <c r="A900" s="44" t="s">
        <v>41254</v>
      </c>
      <c r="B900" s="44">
        <v>7000</v>
      </c>
    </row>
    <row r="901" spans="1:2">
      <c r="A901" s="44" t="s">
        <v>41255</v>
      </c>
      <c r="B901" s="44">
        <v>15000</v>
      </c>
    </row>
    <row r="902" spans="1:2">
      <c r="A902" s="44" t="s">
        <v>41256</v>
      </c>
      <c r="B902" s="44">
        <v>5000</v>
      </c>
    </row>
    <row r="903" spans="1:2">
      <c r="A903" s="44" t="s">
        <v>41257</v>
      </c>
      <c r="B903" s="44">
        <v>400</v>
      </c>
    </row>
    <row r="904" spans="1:2">
      <c r="A904" s="44" t="s">
        <v>41258</v>
      </c>
      <c r="B904" s="44">
        <v>13000</v>
      </c>
    </row>
    <row r="905" spans="1:2">
      <c r="A905" s="44" t="s">
        <v>41259</v>
      </c>
      <c r="B905" s="44">
        <v>1600</v>
      </c>
    </row>
    <row r="906" spans="1:2">
      <c r="A906" s="44" t="s">
        <v>41260</v>
      </c>
      <c r="B906" s="44">
        <v>0</v>
      </c>
    </row>
    <row r="907" spans="1:2">
      <c r="A907" s="44" t="s">
        <v>41261</v>
      </c>
      <c r="B907" s="44">
        <v>0</v>
      </c>
    </row>
    <row r="908" spans="1:2">
      <c r="A908" s="44" t="s">
        <v>41262</v>
      </c>
      <c r="B908" s="44">
        <v>0</v>
      </c>
    </row>
    <row r="909" spans="1:2">
      <c r="A909" s="44" t="s">
        <v>41263</v>
      </c>
      <c r="B909" s="44">
        <v>0</v>
      </c>
    </row>
    <row r="910" spans="1:2">
      <c r="A910" s="44" t="s">
        <v>41264</v>
      </c>
      <c r="B910" s="44">
        <v>1989.4</v>
      </c>
    </row>
    <row r="911" spans="1:2">
      <c r="A911" s="44" t="s">
        <v>41265</v>
      </c>
      <c r="B911" s="44">
        <v>158.889651</v>
      </c>
    </row>
    <row r="912" spans="1:2">
      <c r="A912" s="44" t="s">
        <v>41266</v>
      </c>
      <c r="B912" s="44">
        <v>7801.5</v>
      </c>
    </row>
    <row r="913" spans="1:2">
      <c r="A913" s="44" t="s">
        <v>41267</v>
      </c>
      <c r="B913" s="44">
        <v>4430</v>
      </c>
    </row>
    <row r="914" spans="1:2">
      <c r="A914" s="44" t="s">
        <v>41268</v>
      </c>
      <c r="B914" s="44">
        <v>2800</v>
      </c>
    </row>
    <row r="915" spans="1:2">
      <c r="A915" s="44" t="s">
        <v>41269</v>
      </c>
      <c r="B915" s="44">
        <v>7200</v>
      </c>
    </row>
    <row r="916" spans="1:4">
      <c r="A916" s="44" t="s">
        <v>41270</v>
      </c>
      <c r="B916" s="44">
        <v>3100</v>
      </c>
      <c r="C916" s="44">
        <v>4200</v>
      </c>
      <c r="D916" s="44">
        <v>4200</v>
      </c>
    </row>
    <row r="917" spans="1:2">
      <c r="A917" s="44" t="s">
        <v>41271</v>
      </c>
      <c r="B917" s="44">
        <v>7789</v>
      </c>
    </row>
    <row r="918" spans="1:4">
      <c r="A918" s="44" t="s">
        <v>41272</v>
      </c>
      <c r="B918" s="44">
        <v>-7009.6944</v>
      </c>
      <c r="C918" s="44">
        <v>390.305599999999</v>
      </c>
      <c r="D918" s="44">
        <v>7400</v>
      </c>
    </row>
    <row r="919" spans="1:2">
      <c r="A919" s="44" t="s">
        <v>41273</v>
      </c>
      <c r="B919" s="44">
        <v>0</v>
      </c>
    </row>
    <row r="920" spans="1:4">
      <c r="A920" s="44" t="s">
        <v>41274</v>
      </c>
      <c r="B920" s="44">
        <v>3724</v>
      </c>
      <c r="C920" s="44">
        <v>256</v>
      </c>
      <c r="D920" s="44">
        <v>256</v>
      </c>
    </row>
    <row r="921" spans="1:2">
      <c r="A921" s="44" t="s">
        <v>41275</v>
      </c>
      <c r="B921" s="44">
        <v>2106.06236</v>
      </c>
    </row>
    <row r="922" spans="1:2">
      <c r="A922" s="44" t="s">
        <v>41276</v>
      </c>
      <c r="B922" s="44">
        <v>0</v>
      </c>
    </row>
    <row r="923" spans="1:2">
      <c r="A923" s="44" t="s">
        <v>41277</v>
      </c>
      <c r="B923" s="44">
        <v>105</v>
      </c>
    </row>
    <row r="924" spans="1:2">
      <c r="A924" s="44" t="s">
        <v>41278</v>
      </c>
      <c r="B924" s="44">
        <v>200</v>
      </c>
    </row>
    <row r="925" spans="1:2">
      <c r="A925" s="44" t="s">
        <v>41279</v>
      </c>
      <c r="B925" s="44">
        <v>20</v>
      </c>
    </row>
    <row r="926" spans="1:2">
      <c r="A926" s="44" t="s">
        <v>41280</v>
      </c>
      <c r="B926" s="44">
        <v>1200</v>
      </c>
    </row>
    <row r="927" spans="1:2">
      <c r="A927" s="44" t="s">
        <v>41281</v>
      </c>
      <c r="B927" s="44">
        <v>1000</v>
      </c>
    </row>
    <row r="928" spans="1:4">
      <c r="A928" s="44" t="s">
        <v>41282</v>
      </c>
      <c r="B928" s="44">
        <v>0.340000000000003</v>
      </c>
      <c r="C928" s="44">
        <v>184</v>
      </c>
      <c r="D928" s="44">
        <v>184</v>
      </c>
    </row>
    <row r="929" spans="1:2">
      <c r="A929" s="44" t="s">
        <v>41283</v>
      </c>
      <c r="B929" s="44">
        <v>5240.46</v>
      </c>
    </row>
    <row r="930" spans="1:2">
      <c r="A930" s="44" t="s">
        <v>41284</v>
      </c>
      <c r="B930" s="44">
        <v>0</v>
      </c>
    </row>
    <row r="931" spans="1:2">
      <c r="A931" s="44" t="s">
        <v>41285</v>
      </c>
      <c r="B931" s="44">
        <v>1141.11</v>
      </c>
    </row>
    <row r="932" spans="1:4">
      <c r="A932" s="44" t="s">
        <v>41286</v>
      </c>
      <c r="B932" s="44">
        <v>0</v>
      </c>
      <c r="C932" s="44">
        <v>1840</v>
      </c>
      <c r="D932" s="44">
        <v>1840</v>
      </c>
    </row>
    <row r="933" spans="1:2">
      <c r="A933" s="44" t="s">
        <v>41287</v>
      </c>
      <c r="B933" s="44">
        <v>595.6</v>
      </c>
    </row>
    <row r="934" spans="1:2">
      <c r="A934" s="44" t="s">
        <v>41288</v>
      </c>
      <c r="B934" s="44">
        <v>7500</v>
      </c>
    </row>
    <row r="935" spans="1:2">
      <c r="A935" s="44" t="s">
        <v>41289</v>
      </c>
      <c r="B935" s="44">
        <v>2185.0972</v>
      </c>
    </row>
    <row r="936" spans="1:2">
      <c r="A936" s="44" t="s">
        <v>41290</v>
      </c>
      <c r="B936" s="44">
        <v>336.68</v>
      </c>
    </row>
    <row r="937" spans="1:4">
      <c r="A937" s="44" t="s">
        <v>41291</v>
      </c>
      <c r="B937" s="44">
        <v>2066.55</v>
      </c>
      <c r="C937" s="44">
        <v>4700</v>
      </c>
      <c r="D937" s="44">
        <v>4700</v>
      </c>
    </row>
    <row r="938" spans="1:4">
      <c r="A938" s="44" t="s">
        <v>41292</v>
      </c>
      <c r="B938" s="44">
        <v>535.5379</v>
      </c>
      <c r="C938" s="44">
        <v>3000</v>
      </c>
      <c r="D938" s="44">
        <v>3000</v>
      </c>
    </row>
    <row r="939" spans="1:2">
      <c r="A939" s="44" t="s">
        <v>41293</v>
      </c>
      <c r="B939" s="44">
        <v>0</v>
      </c>
    </row>
    <row r="940" spans="1:2">
      <c r="A940" s="44" t="s">
        <v>41294</v>
      </c>
      <c r="B940" s="44">
        <v>690.45</v>
      </c>
    </row>
    <row r="941" spans="1:2">
      <c r="A941" s="44" t="s">
        <v>41295</v>
      </c>
      <c r="B941" s="44">
        <v>1038.944048</v>
      </c>
    </row>
    <row r="942" spans="1:2">
      <c r="A942" s="44" t="s">
        <v>41296</v>
      </c>
      <c r="B942" s="44">
        <v>279.35</v>
      </c>
    </row>
    <row r="943" spans="1:2">
      <c r="A943" s="44" t="s">
        <v>41297</v>
      </c>
      <c r="B943" s="44">
        <v>355.15</v>
      </c>
    </row>
    <row r="944" spans="1:2">
      <c r="A944" s="44" t="s">
        <v>41298</v>
      </c>
      <c r="B944" s="44">
        <v>266</v>
      </c>
    </row>
    <row r="945" spans="1:2">
      <c r="A945" s="44" t="s">
        <v>41299</v>
      </c>
      <c r="B945" s="44">
        <v>1154</v>
      </c>
    </row>
    <row r="946" spans="1:2">
      <c r="A946" s="44" t="s">
        <v>41300</v>
      </c>
      <c r="B946" s="44">
        <v>1822.711479</v>
      </c>
    </row>
    <row r="947" spans="1:2">
      <c r="A947" s="44" t="s">
        <v>41301</v>
      </c>
      <c r="B947" s="44">
        <v>173.171332</v>
      </c>
    </row>
    <row r="948" spans="1:2">
      <c r="A948" s="44" t="s">
        <v>41302</v>
      </c>
      <c r="B948" s="44">
        <v>1573.042991</v>
      </c>
    </row>
    <row r="949" spans="1:4">
      <c r="A949" s="44" t="s">
        <v>41303</v>
      </c>
      <c r="B949" s="44">
        <v>-158.702917</v>
      </c>
      <c r="C949" s="44">
        <v>1021.297083</v>
      </c>
      <c r="D949" s="44">
        <v>1180</v>
      </c>
    </row>
    <row r="950" spans="1:4">
      <c r="A950" s="44" t="s">
        <v>41304</v>
      </c>
      <c r="B950" s="44">
        <v>-69.3716319999985</v>
      </c>
      <c r="C950" s="44">
        <v>8651.03</v>
      </c>
      <c r="D950" s="44">
        <v>8720.401632</v>
      </c>
    </row>
    <row r="951" spans="1:2">
      <c r="A951" s="44" t="s">
        <v>41305</v>
      </c>
      <c r="B951" s="44">
        <v>377.612086</v>
      </c>
    </row>
    <row r="952" spans="1:4">
      <c r="A952" s="44" t="s">
        <v>41306</v>
      </c>
      <c r="B952" s="44">
        <v>0</v>
      </c>
      <c r="C952" s="44">
        <v>400</v>
      </c>
      <c r="D952" s="44">
        <v>400</v>
      </c>
    </row>
    <row r="953" spans="1:2">
      <c r="A953" s="44" t="s">
        <v>41307</v>
      </c>
      <c r="B953" s="44">
        <v>28</v>
      </c>
    </row>
    <row r="954" spans="1:2">
      <c r="A954" s="44" t="s">
        <v>41308</v>
      </c>
      <c r="B954" s="44">
        <v>3258.24</v>
      </c>
    </row>
    <row r="955" spans="1:2">
      <c r="A955" s="44" t="s">
        <v>41309</v>
      </c>
      <c r="B955" s="44">
        <v>13135.51</v>
      </c>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7"/>
  <sheetViews>
    <sheetView topLeftCell="A2" workbookViewId="0">
      <selection activeCell="K5" sqref="K5"/>
    </sheetView>
  </sheetViews>
  <sheetFormatPr defaultColWidth="9" defaultRowHeight="13.5" outlineLevelCol="5"/>
  <cols>
    <col min="1" max="1" width="41.6333333333333" customWidth="1"/>
    <col min="4" max="4" width="25" style="40" customWidth="1"/>
    <col min="5" max="5" width="16.8833333333333" style="40" customWidth="1"/>
    <col min="6" max="6" width="23.75" style="40" customWidth="1"/>
  </cols>
  <sheetData>
    <row r="1" spans="4:6">
      <c r="D1" s="41" t="s">
        <v>41310</v>
      </c>
      <c r="E1" s="41"/>
      <c r="F1" s="41"/>
    </row>
    <row r="2" spans="1:6">
      <c r="A2" t="s">
        <v>41311</v>
      </c>
      <c r="B2" t="s">
        <v>40337</v>
      </c>
      <c r="C2" t="s">
        <v>40352</v>
      </c>
      <c r="D2" s="42" t="s">
        <v>41312</v>
      </c>
      <c r="E2" s="42" t="s">
        <v>41313</v>
      </c>
      <c r="F2" s="42" t="s">
        <v>11</v>
      </c>
    </row>
    <row r="3" ht="54" spans="1:6">
      <c r="A3" t="s">
        <v>39279</v>
      </c>
      <c r="B3">
        <v>6</v>
      </c>
      <c r="C3" s="43">
        <v>0.0266666666666667</v>
      </c>
      <c r="D3" s="42">
        <f>SUMIF('系统导出（基本表）'!Q:Q,A3,'系统导出（基本表）'!J:J)</f>
        <v>12918.53</v>
      </c>
      <c r="E3" s="42" t="str">
        <f>VLOOKUP(A3,'系统导出（基本表）'!Q:U,3,0)</f>
        <v>产业园区基础设施（主要支持国家级、省级产业园区基础设施）</v>
      </c>
      <c r="F3" s="42" t="str">
        <f>VLOOKUP(A3,'系统导出（基本表）'!Q:R,2,0)</f>
        <v>P19510623-0020</v>
      </c>
    </row>
    <row r="4" ht="40.5" spans="1:6">
      <c r="A4" t="s">
        <v>38678</v>
      </c>
      <c r="B4">
        <v>4</v>
      </c>
      <c r="C4" s="43">
        <v>0.0177777777777778</v>
      </c>
      <c r="D4" s="42">
        <f>SUMIF('系统导出（基本表）'!Q:Q,A4,'系统导出（基本表）'!J:J)</f>
        <v>82950</v>
      </c>
      <c r="E4" s="42" t="str">
        <f>VLOOKUP(A4,'系统导出（基本表）'!Q:U,3,0)</f>
        <v>卫生健康（含应急医疗救治设施、公共卫生设施）</v>
      </c>
      <c r="F4" s="42" t="str">
        <f>VLOOKUP(A4,'系统导出（基本表）'!Q:R,2,0)</f>
        <v>P19510121-0013</v>
      </c>
    </row>
    <row r="5" spans="1:6">
      <c r="A5" t="s">
        <v>40066</v>
      </c>
      <c r="B5">
        <v>4</v>
      </c>
      <c r="C5" s="43">
        <v>0.0177777777777778</v>
      </c>
      <c r="D5" s="42">
        <f>SUMIF('系统导出（基本表）'!Q:Q,A5,'系统导出（基本表）'!J:J)</f>
        <v>4499</v>
      </c>
      <c r="E5" s="42" t="str">
        <f>VLOOKUP(A5,'系统导出（基本表）'!Q:U,3,0)</f>
        <v>城镇老旧小区改造</v>
      </c>
      <c r="F5" s="42" t="str">
        <f>VLOOKUP(A5,'系统导出（基本表）'!Q:R,2,0)</f>
        <v>P21511522-0034</v>
      </c>
    </row>
    <row r="6" ht="54" spans="1:6">
      <c r="A6" t="s">
        <v>39077</v>
      </c>
      <c r="B6">
        <v>3</v>
      </c>
      <c r="C6" s="43">
        <v>0.0133333333333333</v>
      </c>
      <c r="D6" s="42">
        <f>SUMIF('系统导出（基本表）'!Q:Q,A6,'系统导出（基本表）'!J:J)</f>
        <v>2572</v>
      </c>
      <c r="E6" s="42" t="str">
        <f>VLOOKUP(A6,'系统导出（基本表）'!Q:U,3,0)</f>
        <v>产业园区基础设施（主要支持国家级、省级产业园区基础设施）</v>
      </c>
      <c r="F6" s="42" t="str">
        <f>VLOOKUP(A6,'系统导出（基本表）'!Q:R,2,0)</f>
        <v>510503159480758107304</v>
      </c>
    </row>
    <row r="7" spans="1:6">
      <c r="A7" t="s">
        <v>39852</v>
      </c>
      <c r="B7">
        <v>3</v>
      </c>
      <c r="C7" s="43">
        <v>0.0133333333333333</v>
      </c>
      <c r="D7" s="42">
        <f>SUMIF('系统导出（基本表）'!Q:Q,A7,'系统导出（基本表）'!J:J)</f>
        <v>3500</v>
      </c>
      <c r="E7" s="42" t="str">
        <f>VLOOKUP(A7,'系统导出（基本表）'!Q:U,3,0)</f>
        <v>其他社会事业</v>
      </c>
      <c r="F7" s="42" t="str">
        <f>VLOOKUP(A7,'系统导出（基本表）'!Q:R,2,0)</f>
        <v>P21511133-0017</v>
      </c>
    </row>
    <row r="8" spans="1:6">
      <c r="A8" t="s">
        <v>19079</v>
      </c>
      <c r="B8">
        <v>3</v>
      </c>
      <c r="C8" s="43">
        <v>0.0133333333333333</v>
      </c>
      <c r="D8" s="42">
        <f>SUMIF('系统导出（基本表）'!Q:Q,A8,'系统导出（基本表）'!J:J)</f>
        <v>0</v>
      </c>
      <c r="E8" s="42" t="e">
        <f>VLOOKUP(A8,'系统导出（基本表）'!Q:U,3,0)</f>
        <v>#N/A</v>
      </c>
      <c r="F8" s="42" t="e">
        <f>VLOOKUP(A8,'系统导出（基本表）'!Q:R,2,0)</f>
        <v>#N/A</v>
      </c>
    </row>
    <row r="9" spans="1:6">
      <c r="A9" t="s">
        <v>39369</v>
      </c>
      <c r="B9">
        <v>2</v>
      </c>
      <c r="C9" s="43">
        <v>0.00888888888888889</v>
      </c>
      <c r="D9" s="42">
        <f>SUMIF('系统导出（基本表）'!Q:Q,A9,'系统导出（基本表）'!J:J)</f>
        <v>2396</v>
      </c>
      <c r="E9" s="42" t="str">
        <f>VLOOKUP(A9,'系统导出（基本表）'!Q:U,3,0)</f>
        <v>农业</v>
      </c>
      <c r="F9" s="42" t="str">
        <f>VLOOKUP(A9,'系统导出（基本表）'!Q:R,2,0)</f>
        <v>P19510682-0017</v>
      </c>
    </row>
    <row r="10" ht="40.5" spans="1:6">
      <c r="A10" t="s">
        <v>39766</v>
      </c>
      <c r="B10">
        <v>2</v>
      </c>
      <c r="C10" s="43">
        <v>0.00888888888888889</v>
      </c>
      <c r="D10" s="42">
        <f>SUMIF('系统导出（基本表）'!Q:Q,A10,'系统导出（基本表）'!J:J)</f>
        <v>4831</v>
      </c>
      <c r="E10" s="42" t="str">
        <f>VLOOKUP(A10,'系统导出（基本表）'!Q:U,3,0)</f>
        <v>卫生健康（含应急医疗救治设施、公共卫生设施）</v>
      </c>
      <c r="F10" s="42" t="str">
        <f>VLOOKUP(A10,'系统导出（基本表）'!Q:R,2,0)</f>
        <v>P20511123-0026</v>
      </c>
    </row>
    <row r="11" ht="54" spans="1:6">
      <c r="A11" t="s">
        <v>40268</v>
      </c>
      <c r="B11">
        <v>2</v>
      </c>
      <c r="C11" s="43">
        <v>0.00888888888888889</v>
      </c>
      <c r="D11" s="42">
        <f>SUMIF('系统导出（基本表）'!Q:Q,A11,'系统导出（基本表）'!J:J)</f>
        <v>3000</v>
      </c>
      <c r="E11" s="42" t="str">
        <f>VLOOKUP(A11,'系统导出（基本表）'!Q:U,3,0)</f>
        <v>棚户区改造（主要支持在建收尾项目，适度支持新开工项目）</v>
      </c>
      <c r="F11" s="42" t="str">
        <f>VLOOKUP(A11,'系统导出（基本表）'!Q:R,2,0)</f>
        <v>P18512022-0015</v>
      </c>
    </row>
    <row r="12" ht="54" spans="1:6">
      <c r="A12" t="s">
        <v>40258</v>
      </c>
      <c r="B12">
        <v>2</v>
      </c>
      <c r="C12" s="43">
        <v>0.00888888888888889</v>
      </c>
      <c r="D12" s="42">
        <f>SUMIF('系统导出（基本表）'!Q:Q,A12,'系统导出（基本表）'!J:J)</f>
        <v>1840</v>
      </c>
      <c r="E12" s="42" t="str">
        <f>VLOOKUP(A12,'系统导出（基本表）'!Q:U,3,0)</f>
        <v>产业园区基础设施（主要支持国家级、省级产业园区基础设施）</v>
      </c>
      <c r="F12" s="42" t="str">
        <f>VLOOKUP(A12,'系统导出（基本表）'!Q:R,2,0)</f>
        <v>P19512022-0018</v>
      </c>
    </row>
    <row r="13" ht="54" spans="1:6">
      <c r="A13" t="s">
        <v>39904</v>
      </c>
      <c r="B13">
        <v>2</v>
      </c>
      <c r="C13" s="43">
        <v>0.00888888888888889</v>
      </c>
      <c r="D13" s="42">
        <f>SUMIF('系统导出（基本表）'!Q:Q,A13,'系统导出（基本表）'!J:J)</f>
        <v>22724</v>
      </c>
      <c r="E13" s="42" t="str">
        <f>VLOOKUP(A13,'系统导出（基本表）'!Q:U,3,0)</f>
        <v>产业园区基础设施（主要支持国家级、省级产业园区基础设施）</v>
      </c>
      <c r="F13" s="42" t="str">
        <f>VLOOKUP(A13,'系统导出（基本表）'!Q:R,2,0)</f>
        <v>P20511304-0053</v>
      </c>
    </row>
    <row r="14" spans="1:6">
      <c r="A14" t="s">
        <v>40036</v>
      </c>
      <c r="B14">
        <v>2</v>
      </c>
      <c r="C14" s="43">
        <v>0.00888888888888889</v>
      </c>
      <c r="D14" s="42">
        <f>SUMIF('系统导出（基本表）'!Q:Q,A14,'系统导出（基本表）'!J:J)</f>
        <v>2312</v>
      </c>
      <c r="E14" s="42" t="str">
        <f>VLOOKUP(A14,'系统导出（基本表）'!Q:U,3,0)</f>
        <v>文化旅游</v>
      </c>
      <c r="F14" s="42" t="str">
        <f>VLOOKUP(A14,'系统导出（基本表）'!Q:R,2,0)</f>
        <v>511521157120690944483</v>
      </c>
    </row>
    <row r="15" ht="27" spans="1:6">
      <c r="A15" t="s">
        <v>39924</v>
      </c>
      <c r="B15">
        <v>2</v>
      </c>
      <c r="C15" s="43">
        <v>0.00888888888888889</v>
      </c>
      <c r="D15" s="42">
        <f>SUMIF('系统导出（基本表）'!Q:Q,A15,'系统导出（基本表）'!J:J)</f>
        <v>7400</v>
      </c>
      <c r="E15" s="42" t="str">
        <f>VLOOKUP(A15,'系统导出（基本表）'!Q:U,3,0)</f>
        <v>城镇污水垃圾收集处理</v>
      </c>
      <c r="F15" s="42" t="str">
        <f>VLOOKUP(A15,'系统导出（基本表）'!Q:R,2,0)</f>
        <v>P15511324-0005</v>
      </c>
    </row>
    <row r="16" ht="27" spans="1:6">
      <c r="A16" t="s">
        <v>38559</v>
      </c>
      <c r="B16">
        <v>2</v>
      </c>
      <c r="C16" s="43">
        <v>0.00888888888888889</v>
      </c>
      <c r="D16" s="42">
        <f>SUMIF('系统导出（基本表）'!Q:Q,A16,'系统导出（基本表）'!J:J)</f>
        <v>4600</v>
      </c>
      <c r="E16" s="42" t="str">
        <f>VLOOKUP(A16,'系统导出（基本表）'!Q:U,3,0)</f>
        <v>市政、公共服务等民生领域信息化</v>
      </c>
      <c r="F16" s="42" t="str">
        <f>VLOOKUP(A16,'系统导出（基本表）'!Q:R,2,0)</f>
        <v>P23510106-0033</v>
      </c>
    </row>
    <row r="17" spans="1:6">
      <c r="A17" t="s">
        <v>38720</v>
      </c>
      <c r="B17">
        <v>2</v>
      </c>
      <c r="C17" s="43">
        <v>0.00888888888888889</v>
      </c>
      <c r="D17" s="42">
        <f>SUMIF('系统导出（基本表）'!Q:Q,A17,'系统导出（基本表）'!J:J)</f>
        <v>11100</v>
      </c>
      <c r="E17" s="42" t="str">
        <f>VLOOKUP(A17,'系统导出（基本表）'!Q:U,3,0)</f>
        <v>城乡冷链物流设施</v>
      </c>
      <c r="F17" s="42" t="str">
        <f>VLOOKUP(A17,'系统导出（基本表）'!Q:R,2,0)</f>
        <v>P22510124-0049</v>
      </c>
    </row>
    <row r="18" spans="1:6">
      <c r="A18" t="s">
        <v>38741</v>
      </c>
      <c r="B18">
        <v>2</v>
      </c>
      <c r="C18" s="43">
        <v>0.00888888888888889</v>
      </c>
      <c r="D18" s="42">
        <f>SUMIF('系统导出（基本表）'!Q:Q,A18,'系统导出（基本表）'!J:J)</f>
        <v>9376</v>
      </c>
      <c r="E18" s="42" t="str">
        <f>VLOOKUP(A18,'系统导出（基本表）'!Q:U,3,0)</f>
        <v>农业</v>
      </c>
      <c r="F18" s="42" t="str">
        <f>VLOOKUP(A18,'系统导出（基本表）'!Q:R,2,0)</f>
        <v>P22510124-0051</v>
      </c>
    </row>
    <row r="19" spans="1:6">
      <c r="A19" t="s">
        <v>38750</v>
      </c>
      <c r="B19">
        <v>2</v>
      </c>
      <c r="C19" s="43">
        <v>0.00888888888888889</v>
      </c>
      <c r="D19" s="42">
        <f>SUMIF('系统导出（基本表）'!Q:Q,A19,'系统导出（基本表）'!J:J)</f>
        <v>6524</v>
      </c>
      <c r="E19" s="42" t="str">
        <f>VLOOKUP(A19,'系统导出（基本表）'!Q:U,3,0)</f>
        <v>农业</v>
      </c>
      <c r="F19" s="42" t="str">
        <f>VLOOKUP(A19,'系统导出（基本表）'!Q:R,2,0)</f>
        <v>P22510124-0052</v>
      </c>
    </row>
    <row r="20" ht="54" spans="1:6">
      <c r="A20" t="s">
        <v>39153</v>
      </c>
      <c r="B20">
        <v>2</v>
      </c>
      <c r="C20" s="43">
        <v>0.00888888888888889</v>
      </c>
      <c r="D20" s="42">
        <f>SUMIF('系统导出（基本表）'!Q:Q,A20,'系统导出（基本表）'!J:J)</f>
        <v>576.570274</v>
      </c>
      <c r="E20" s="42" t="str">
        <f>VLOOKUP(A20,'系统导出（基本表）'!Q:U,3,0)</f>
        <v>产业园区基础设施（主要支持国家级、省级产业园区基础设施）</v>
      </c>
      <c r="F20" s="42" t="str">
        <f>VLOOKUP(A20,'系统导出（基本表）'!Q:R,2,0)</f>
        <v>P20510600-0051</v>
      </c>
    </row>
    <row r="21" spans="1:6">
      <c r="A21" t="s">
        <v>39232</v>
      </c>
      <c r="B21">
        <v>2</v>
      </c>
      <c r="C21" s="43">
        <v>0.00888888888888889</v>
      </c>
      <c r="D21" s="42">
        <f>SUMIF('系统导出（基本表）'!Q:Q,A21,'系统导出（基本表）'!J:J)</f>
        <v>10000</v>
      </c>
      <c r="E21" s="42" t="str">
        <f>VLOOKUP(A21,'系统导出（基本表）'!Q:U,3,0)</f>
        <v>城市停车场</v>
      </c>
      <c r="F21" s="42" t="str">
        <f>VLOOKUP(A21,'系统导出（基本表）'!Q:R,2,0)</f>
        <v>P20510603-0029</v>
      </c>
    </row>
    <row r="22" spans="1:6">
      <c r="A22" t="s">
        <v>18427</v>
      </c>
      <c r="B22">
        <v>2</v>
      </c>
      <c r="C22" s="43">
        <v>0.00888888888888889</v>
      </c>
      <c r="D22" s="42">
        <f>SUMIF('系统导出（基本表）'!Q:Q,A22,'系统导出（基本表）'!J:J)</f>
        <v>0</v>
      </c>
      <c r="E22" s="42" t="e">
        <f>VLOOKUP(A22,'系统导出（基本表）'!Q:U,3,0)</f>
        <v>#N/A</v>
      </c>
      <c r="F22" s="42" t="e">
        <f>VLOOKUP(A22,'系统导出（基本表）'!Q:R,2,0)</f>
        <v>#N/A</v>
      </c>
    </row>
    <row r="23" spans="1:6">
      <c r="A23" t="s">
        <v>24875</v>
      </c>
      <c r="B23">
        <v>2</v>
      </c>
      <c r="C23" s="43">
        <v>0.00888888888888889</v>
      </c>
      <c r="D23" s="42">
        <f>SUMIF('系统导出（基本表）'!Q:Q,A23,'系统导出（基本表）'!J:J)</f>
        <v>10000</v>
      </c>
      <c r="E23" s="42" t="str">
        <f>VLOOKUP(A23,'系统导出（基本表）'!Q:U,3,0)</f>
        <v>城乡冷链物流设施</v>
      </c>
      <c r="F23" s="42" t="str">
        <f>VLOOKUP(A23,'系统导出（基本表）'!Q:R,2,0)</f>
        <v>P22510800-0010</v>
      </c>
    </row>
    <row r="24" spans="1:6">
      <c r="A24" t="s">
        <v>39499</v>
      </c>
      <c r="B24">
        <v>2</v>
      </c>
      <c r="C24" s="43">
        <v>0.00888888888888889</v>
      </c>
      <c r="D24" s="42">
        <f>SUMIF('系统导出（基本表）'!Q:Q,A24,'系统导出（基本表）'!J:J)</f>
        <v>13600</v>
      </c>
      <c r="E24" s="42" t="str">
        <f>VLOOKUP(A24,'系统导出（基本表）'!Q:U,3,0)</f>
        <v>城镇老旧小区改造</v>
      </c>
      <c r="F24" s="42" t="str">
        <f>VLOOKUP(A24,'系统导出（基本表）'!Q:R,2,0)</f>
        <v>P22510802-0013</v>
      </c>
    </row>
    <row r="25" spans="1:6">
      <c r="A25" t="s">
        <v>39779</v>
      </c>
      <c r="B25">
        <v>2</v>
      </c>
      <c r="C25" s="43">
        <v>0.00888888888888889</v>
      </c>
      <c r="D25" s="42">
        <f>SUMIF('系统导出（基本表）'!Q:Q,A25,'系统导出（基本表）'!J:J)</f>
        <v>9355</v>
      </c>
      <c r="E25" s="42" t="str">
        <f>VLOOKUP(A25,'系统导出（基本表）'!Q:U,3,0)</f>
        <v>供排水</v>
      </c>
      <c r="F25" s="42" t="str">
        <f>VLOOKUP(A25,'系统导出（基本表）'!Q:R,2,0)</f>
        <v>P22511123-0006</v>
      </c>
    </row>
    <row r="26" spans="1:6">
      <c r="A26" t="s">
        <v>39361</v>
      </c>
      <c r="B26">
        <v>2</v>
      </c>
      <c r="C26" s="43">
        <v>0.00888888888888889</v>
      </c>
      <c r="D26" s="42">
        <f>SUMIF('系统导出（基本表）'!Q:Q,A26,'系统导出（基本表）'!J:J)</f>
        <v>1185</v>
      </c>
      <c r="E26" s="42" t="str">
        <f>VLOOKUP(A26,'系统导出（基本表）'!Q:U,3,0)</f>
        <v>城市停车场</v>
      </c>
      <c r="F26" s="42" t="str">
        <f>VLOOKUP(A26,'系统导出（基本表）'!Q:R,2,0)</f>
        <v>P19510682-0034</v>
      </c>
    </row>
    <row r="27" spans="1:6">
      <c r="A27" t="s">
        <v>38593</v>
      </c>
      <c r="B27">
        <v>2</v>
      </c>
      <c r="C27" s="43">
        <v>0.00888888888888889</v>
      </c>
      <c r="D27" s="42">
        <f>SUMIF('系统导出（基本表）'!Q:Q,A27,'系统导出（基本表）'!J:J)</f>
        <v>2335</v>
      </c>
      <c r="E27" s="42" t="str">
        <f>VLOOKUP(A27,'系统导出（基本表）'!Q:U,3,0)</f>
        <v>供排水</v>
      </c>
      <c r="F27" s="42" t="str">
        <f>VLOOKUP(A27,'系统导出（基本表）'!Q:R,2,0)</f>
        <v>P22510114-0009</v>
      </c>
    </row>
    <row r="28" spans="1:6">
      <c r="A28" t="s">
        <v>6430</v>
      </c>
      <c r="B28">
        <v>2</v>
      </c>
      <c r="C28" s="43">
        <v>0.00888888888888889</v>
      </c>
      <c r="D28" s="42">
        <f>SUMIF('系统导出（基本表）'!Q:Q,A28,'系统导出（基本表）'!J:J)</f>
        <v>0</v>
      </c>
      <c r="E28" s="42" t="e">
        <f>VLOOKUP(A28,'系统导出（基本表）'!Q:U,3,0)</f>
        <v>#N/A</v>
      </c>
      <c r="F28" s="42" t="e">
        <f>VLOOKUP(A28,'系统导出（基本表）'!Q:R,2,0)</f>
        <v>#N/A</v>
      </c>
    </row>
    <row r="29" spans="1:6">
      <c r="A29" t="s">
        <v>40114</v>
      </c>
      <c r="B29">
        <v>2</v>
      </c>
      <c r="C29" s="43">
        <v>0.00888888888888889</v>
      </c>
      <c r="D29" s="42">
        <f>SUMIF('系统导出（基本表）'!Q:Q,A29,'系统导出（基本表）'!J:J)</f>
        <v>3446</v>
      </c>
      <c r="E29" s="42" t="str">
        <f>VLOOKUP(A29,'系统导出（基本表）'!Q:U,3,0)</f>
        <v>旅游</v>
      </c>
      <c r="F29" s="42" t="str">
        <f>VLOOKUP(A29,'系统导出（基本表）'!Q:R,2,0)</f>
        <v>P22511524-0067</v>
      </c>
    </row>
    <row r="30" ht="54" spans="1:6">
      <c r="A30" t="s">
        <v>38910</v>
      </c>
      <c r="B30">
        <v>2</v>
      </c>
      <c r="C30" s="43">
        <v>0.00888888888888889</v>
      </c>
      <c r="D30" s="42">
        <f>SUMIF('系统导出（基本表）'!Q:Q,A30,'系统导出（基本表）'!J:J)</f>
        <v>3515.83</v>
      </c>
      <c r="E30" s="42" t="str">
        <f>VLOOKUP(A30,'系统导出（基本表）'!Q:U,3,0)</f>
        <v>产业园区基础设施（主要支持国家级、省级产业园区基础设施）</v>
      </c>
      <c r="F30" s="42" t="str">
        <f>VLOOKUP(A30,'系统导出（基本表）'!Q:R,2,0)</f>
        <v>P20510311-0024</v>
      </c>
    </row>
    <row r="31" spans="1:6">
      <c r="A31" t="s">
        <v>38812</v>
      </c>
      <c r="B31">
        <v>2</v>
      </c>
      <c r="C31" s="43">
        <v>0.00888888888888889</v>
      </c>
      <c r="D31" s="42">
        <f>SUMIF('系统导出（基本表）'!Q:Q,A31,'系统导出（基本表）'!J:J)</f>
        <v>5000</v>
      </c>
      <c r="E31" s="42" t="str">
        <f>VLOOKUP(A31,'系统导出（基本表）'!Q:U,3,0)</f>
        <v>文化旅游</v>
      </c>
      <c r="F31" s="42" t="str">
        <f>VLOOKUP(A31,'系统导出（基本表）'!Q:R,2,0)</f>
        <v>P24510300-0014</v>
      </c>
    </row>
    <row r="32" spans="1:6">
      <c r="A32" t="s">
        <v>41314</v>
      </c>
      <c r="B32">
        <v>1</v>
      </c>
      <c r="C32" s="43">
        <v>0.00444444444444444</v>
      </c>
      <c r="D32" s="42">
        <f>SUMIF('系统导出（基本表）'!Q:Q,A32,'系统导出（基本表）'!J:J)</f>
        <v>0</v>
      </c>
      <c r="E32" s="42" t="e">
        <f>VLOOKUP(A32,'系统导出（基本表）'!Q:U,3,0)</f>
        <v>#N/A</v>
      </c>
      <c r="F32" s="42" t="e">
        <f>VLOOKUP(A32,'系统导出（基本表）'!Q:R,2,0)</f>
        <v>#N/A</v>
      </c>
    </row>
    <row r="33" spans="1:6">
      <c r="A33" t="s">
        <v>39955</v>
      </c>
      <c r="B33">
        <v>1</v>
      </c>
      <c r="C33" s="43">
        <v>0.00444444444444444</v>
      </c>
      <c r="D33" s="42">
        <f>SUMIF('系统导出（基本表）'!Q:Q,A33,'系统导出（基本表）'!J:J)</f>
        <v>810</v>
      </c>
      <c r="E33" s="42" t="str">
        <f>VLOOKUP(A33,'系统导出（基本表）'!Q:U,3,0)</f>
        <v>供排水</v>
      </c>
      <c r="F33" s="42" t="str">
        <f>VLOOKUP(A33,'系统导出（基本表）'!Q:R,2,0)</f>
        <v>P23511400-0015</v>
      </c>
    </row>
    <row r="34" spans="1:6">
      <c r="A34" t="s">
        <v>40338</v>
      </c>
      <c r="B34">
        <v>1</v>
      </c>
      <c r="C34" s="43">
        <v>0.00444444444444444</v>
      </c>
      <c r="D34" s="42">
        <f>SUMIF('系统导出（基本表）'!Q:Q,A34,'系统导出（基本表）'!J:J)</f>
        <v>0</v>
      </c>
      <c r="E34" s="42" t="e">
        <f>VLOOKUP(A34,'系统导出（基本表）'!Q:U,3,0)</f>
        <v>#N/A</v>
      </c>
      <c r="F34" s="42" t="e">
        <f>VLOOKUP(A34,'系统导出（基本表）'!Q:R,2,0)</f>
        <v>#N/A</v>
      </c>
    </row>
    <row r="35" ht="40.5" spans="1:6">
      <c r="A35" t="s">
        <v>39105</v>
      </c>
      <c r="B35">
        <v>1</v>
      </c>
      <c r="C35" s="43">
        <v>0.00444444444444444</v>
      </c>
      <c r="D35" s="42">
        <f>SUMIF('系统导出（基本表）'!Q:Q,A35,'系统导出（基本表）'!J:J)</f>
        <v>3500</v>
      </c>
      <c r="E35" s="42" t="str">
        <f>VLOOKUP(A35,'系统导出（基本表）'!Q:U,3,0)</f>
        <v>综合交通枢纽（含综合交通枢纽一体化综合利用）</v>
      </c>
      <c r="F35" s="42" t="str">
        <f>VLOOKUP(A35,'系统导出（基本表）'!Q:R,2,0)</f>
        <v>P21510504-0029</v>
      </c>
    </row>
    <row r="36" spans="1:6">
      <c r="A36" t="s">
        <v>40318</v>
      </c>
      <c r="B36">
        <v>1</v>
      </c>
      <c r="C36" s="43">
        <v>0.00444444444444444</v>
      </c>
      <c r="D36" s="42">
        <f>SUMIF('系统导出（基本表）'!Q:Q,A36,'系统导出（基本表）'!J:J)</f>
        <v>96</v>
      </c>
      <c r="E36" s="42" t="str">
        <f>VLOOKUP(A36,'系统导出（基本表）'!Q:U,3,0)</f>
        <v>城市停车场</v>
      </c>
      <c r="F36" s="42" t="str">
        <f>VLOOKUP(A36,'系统导出（基本表）'!Q:R,2,0)</f>
        <v>P23513331-0002</v>
      </c>
    </row>
    <row r="37" ht="54" spans="1:6">
      <c r="A37" t="s">
        <v>39661</v>
      </c>
      <c r="B37">
        <v>1</v>
      </c>
      <c r="C37" s="43">
        <v>0.00444444444444444</v>
      </c>
      <c r="D37" s="42">
        <f>SUMIF('系统导出（基本表）'!Q:Q,A37,'系统导出（基本表）'!J:J)</f>
        <v>2200</v>
      </c>
      <c r="E37" s="42" t="str">
        <f>VLOOKUP(A37,'系统导出（基本表）'!Q:U,3,0)</f>
        <v>棚户区改造（主要支持在建收尾项目，适度支持新开工项目）</v>
      </c>
      <c r="F37" s="42" t="str">
        <f>VLOOKUP(A37,'系统导出（基本表）'!Q:R,2,0)</f>
        <v>510922155728490010478</v>
      </c>
    </row>
    <row r="38" spans="1:6">
      <c r="A38" t="s">
        <v>39057</v>
      </c>
      <c r="B38">
        <v>1</v>
      </c>
      <c r="C38" s="43">
        <v>0.00444444444444444</v>
      </c>
      <c r="D38" s="42">
        <f>SUMIF('系统导出（基本表）'!Q:Q,A38,'系统导出（基本表）'!J:J)</f>
        <v>4793</v>
      </c>
      <c r="E38" s="42" t="str">
        <f>VLOOKUP(A38,'系统导出（基本表）'!Q:U,3,0)</f>
        <v>农业</v>
      </c>
      <c r="F38" s="42" t="str">
        <f>VLOOKUP(A38,'系统导出（基本表）'!Q:R,2,0)</f>
        <v>510503155297838223739</v>
      </c>
    </row>
    <row r="39" ht="54" spans="1:6">
      <c r="A39" t="s">
        <v>38694</v>
      </c>
      <c r="B39">
        <v>1</v>
      </c>
      <c r="C39" s="43">
        <v>0.00444444444444444</v>
      </c>
      <c r="D39" s="42">
        <f>SUMIF('系统导出（基本表）'!Q:Q,A39,'系统导出（基本表）'!J:J)</f>
        <v>17068</v>
      </c>
      <c r="E39" s="42" t="str">
        <f>VLOOKUP(A39,'系统导出（基本表）'!Q:U,3,0)</f>
        <v>产业园区基础设施（主要支持国家级、省级产业园区基础设施）</v>
      </c>
      <c r="F39" s="42" t="str">
        <f>VLOOKUP(A39,'系统导出（基本表）'!Q:R,2,0)</f>
        <v>P19510121-0023</v>
      </c>
    </row>
    <row r="40" ht="54" spans="1:6">
      <c r="A40" t="s">
        <v>38448</v>
      </c>
      <c r="B40">
        <v>1</v>
      </c>
      <c r="C40" s="43">
        <v>0.00444444444444444</v>
      </c>
      <c r="D40" s="42">
        <f>SUMIF('系统导出（基本表）'!Q:Q,A40,'系统导出（基本表）'!J:J)</f>
        <v>10000</v>
      </c>
      <c r="E40" s="42" t="str">
        <f>VLOOKUP(A40,'系统导出（基本表）'!Q:U,3,0)</f>
        <v>产业园区基础设施（主要支持国家级、省级产业园区基础设施）</v>
      </c>
      <c r="F40" s="42" t="str">
        <f>VLOOKUP(A40,'系统导出（基本表）'!Q:R,2,0)</f>
        <v>P20510100-0148</v>
      </c>
    </row>
    <row r="41" ht="54" spans="1:6">
      <c r="A41" t="s">
        <v>38470</v>
      </c>
      <c r="B41">
        <v>1</v>
      </c>
      <c r="C41" s="43">
        <v>0.00444444444444444</v>
      </c>
      <c r="D41" s="42">
        <f>SUMIF('系统导出（基本表）'!Q:Q,A41,'系统导出（基本表）'!J:J)</f>
        <v>2000</v>
      </c>
      <c r="E41" s="42" t="str">
        <f>VLOOKUP(A41,'系统导出（基本表）'!Q:U,3,0)</f>
        <v>产业园区基础设施（主要支持国家级、省级产业园区基础设施）</v>
      </c>
      <c r="F41" s="42" t="str">
        <f>VLOOKUP(A41,'系统导出（基本表）'!Q:R,2,0)</f>
        <v>P20510100-0122</v>
      </c>
    </row>
    <row r="42" ht="54" spans="1:6">
      <c r="A42" t="s">
        <v>38493</v>
      </c>
      <c r="B42">
        <v>1</v>
      </c>
      <c r="C42" s="43">
        <v>0.00444444444444444</v>
      </c>
      <c r="D42" s="42">
        <f>SUMIF('系统导出（基本表）'!Q:Q,A42,'系统导出（基本表）'!J:J)</f>
        <v>450</v>
      </c>
      <c r="E42" s="42" t="str">
        <f>VLOOKUP(A42,'系统导出（基本表）'!Q:U,3,0)</f>
        <v>产业园区基础设施（主要支持国家级、省级产业园区基础设施）</v>
      </c>
      <c r="F42" s="42" t="str">
        <f>VLOOKUP(A42,'系统导出（基本表）'!Q:R,2,0)</f>
        <v>P19510100-0035</v>
      </c>
    </row>
    <row r="43" ht="54" spans="1:6">
      <c r="A43" t="s">
        <v>39734</v>
      </c>
      <c r="B43">
        <v>1</v>
      </c>
      <c r="C43" s="43">
        <v>0.00444444444444444</v>
      </c>
      <c r="D43" s="42">
        <f>SUMIF('系统导出（基本表）'!Q:Q,A43,'系统导出（基本表）'!J:J)</f>
        <v>2500</v>
      </c>
      <c r="E43" s="42" t="str">
        <f>VLOOKUP(A43,'系统导出（基本表）'!Q:U,3,0)</f>
        <v>产业园区基础设施（主要支持国家级、省级产业园区基础设施）</v>
      </c>
      <c r="F43" s="42" t="str">
        <f>VLOOKUP(A43,'系统导出（基本表）'!Q:R,2,0)</f>
        <v>P20511102-0074</v>
      </c>
    </row>
    <row r="44" spans="1:6">
      <c r="A44" t="s">
        <v>39774</v>
      </c>
      <c r="B44">
        <v>1</v>
      </c>
      <c r="C44" s="43">
        <v>0.00444444444444444</v>
      </c>
      <c r="D44" s="42">
        <f>SUMIF('系统导出（基本表）'!Q:Q,A44,'系统导出（基本表）'!J:J)</f>
        <v>1666</v>
      </c>
      <c r="E44" s="42" t="str">
        <f>VLOOKUP(A44,'系统导出（基本表）'!Q:U,3,0)</f>
        <v>农业</v>
      </c>
      <c r="F44" s="42" t="str">
        <f>VLOOKUP(A44,'系统导出（基本表）'!Q:R,2,0)</f>
        <v>P20511123-0023</v>
      </c>
    </row>
    <row r="45" spans="1:6">
      <c r="A45" t="s">
        <v>39489</v>
      </c>
      <c r="B45">
        <v>1</v>
      </c>
      <c r="C45" s="43">
        <v>0.00444444444444444</v>
      </c>
      <c r="D45" s="42">
        <f>SUMIF('系统导出（基本表）'!Q:Q,A45,'系统导出（基本表）'!J:J)</f>
        <v>2500</v>
      </c>
      <c r="E45" s="42" t="str">
        <f>VLOOKUP(A45,'系统导出（基本表）'!Q:U,3,0)</f>
        <v>水利</v>
      </c>
      <c r="F45" s="42" t="str">
        <f>VLOOKUP(A45,'系统导出（基本表）'!Q:R,2,0)</f>
        <v>510802154815022410632</v>
      </c>
    </row>
    <row r="46" spans="1:6">
      <c r="A46" t="s">
        <v>39494</v>
      </c>
      <c r="B46">
        <v>1</v>
      </c>
      <c r="C46" s="43">
        <v>0.00444444444444444</v>
      </c>
      <c r="D46" s="42">
        <f>SUMIF('系统导出（基本表）'!Q:Q,A46,'系统导出（基本表）'!J:J)</f>
        <v>100</v>
      </c>
      <c r="E46" s="42" t="str">
        <f>VLOOKUP(A46,'系统导出（基本表）'!Q:U,3,0)</f>
        <v>城市停车场</v>
      </c>
      <c r="F46" s="42" t="str">
        <f>VLOOKUP(A46,'系统导出（基本表）'!Q:R,2,0)</f>
        <v>510802159486832884366</v>
      </c>
    </row>
    <row r="47" ht="54" spans="1:6">
      <c r="A47" t="s">
        <v>38464</v>
      </c>
      <c r="B47">
        <v>1</v>
      </c>
      <c r="C47" s="43">
        <v>0.00444444444444444</v>
      </c>
      <c r="D47" s="42">
        <f>SUMIF('系统导出（基本表）'!Q:Q,A47,'系统导出（基本表）'!J:J)</f>
        <v>650</v>
      </c>
      <c r="E47" s="42" t="str">
        <f>VLOOKUP(A47,'系统导出（基本表）'!Q:U,3,0)</f>
        <v>产业园区基础设施（主要支持国家级、省级产业园区基础设施）</v>
      </c>
      <c r="F47" s="42" t="str">
        <f>VLOOKUP(A47,'系统导出（基本表）'!Q:R,2,0)</f>
        <v>P19510100-0043</v>
      </c>
    </row>
    <row r="48" ht="27" spans="1:6">
      <c r="A48" t="s">
        <v>38691</v>
      </c>
      <c r="B48">
        <v>1</v>
      </c>
      <c r="C48" s="43">
        <v>0.00444444444444444</v>
      </c>
      <c r="D48" s="42">
        <f>SUMIF('系统导出（基本表）'!Q:Q,A48,'系统导出（基本表）'!J:J)</f>
        <v>5369</v>
      </c>
      <c r="E48" s="42" t="str">
        <f>VLOOKUP(A48,'系统导出（基本表）'!Q:U,3,0)</f>
        <v>城镇污水垃圾收集处理</v>
      </c>
      <c r="F48" s="42" t="str">
        <f>VLOOKUP(A48,'系统导出（基本表）'!Q:R,2,0)</f>
        <v>P19510121-0019</v>
      </c>
    </row>
    <row r="49" ht="54" spans="1:6">
      <c r="A49" t="s">
        <v>38981</v>
      </c>
      <c r="B49">
        <v>1</v>
      </c>
      <c r="C49" s="43">
        <v>0.00444444444444444</v>
      </c>
      <c r="D49" s="42">
        <f>SUMIF('系统导出（基本表）'!Q:Q,A49,'系统导出（基本表）'!J:J)</f>
        <v>9161</v>
      </c>
      <c r="E49" s="42" t="str">
        <f>VLOOKUP(A49,'系统导出（基本表）'!Q:U,3,0)</f>
        <v>产业园区基础设施（主要支持国家级、省级产业园区基础设施）</v>
      </c>
      <c r="F49" s="42" t="str">
        <f>VLOOKUP(A49,'系统导出（基本表）'!Q:R,2,0)</f>
        <v>P20510502-0058</v>
      </c>
    </row>
    <row r="50" ht="40.5" spans="1:6">
      <c r="A50" t="s">
        <v>39087</v>
      </c>
      <c r="B50">
        <v>1</v>
      </c>
      <c r="C50" s="43">
        <v>0.00444444444444444</v>
      </c>
      <c r="D50" s="42">
        <f>SUMIF('系统导出（基本表）'!Q:Q,A50,'系统导出（基本表）'!J:J)</f>
        <v>500</v>
      </c>
      <c r="E50" s="42" t="str">
        <f>VLOOKUP(A50,'系统导出（基本表）'!Q:U,3,0)</f>
        <v>卫生健康（含应急医疗救治设施、公共卫生设施）</v>
      </c>
      <c r="F50" s="42" t="str">
        <f>VLOOKUP(A50,'系统导出（基本表）'!Q:R,2,0)</f>
        <v>P17510504-0006</v>
      </c>
    </row>
    <row r="51" spans="1:6">
      <c r="A51" t="s">
        <v>41315</v>
      </c>
      <c r="B51">
        <v>1</v>
      </c>
      <c r="C51" s="43">
        <v>0.00444444444444444</v>
      </c>
      <c r="D51" s="42">
        <f>SUMIF('系统导出（基本表）'!Q:Q,A51,'系统导出（基本表）'!J:J)</f>
        <v>0</v>
      </c>
      <c r="E51" s="42" t="e">
        <f>VLOOKUP(A51,'系统导出（基本表）'!Q:U,3,0)</f>
        <v>#N/A</v>
      </c>
      <c r="F51" s="42" t="e">
        <f>VLOOKUP(A51,'系统导出（基本表）'!Q:R,2,0)</f>
        <v>#N/A</v>
      </c>
    </row>
    <row r="52" spans="1:6">
      <c r="A52" t="s">
        <v>41316</v>
      </c>
      <c r="B52">
        <v>1</v>
      </c>
      <c r="C52" s="43">
        <v>0.00444444444444444</v>
      </c>
      <c r="D52" s="42">
        <f>SUMIF('系统导出（基本表）'!Q:Q,A52,'系统导出（基本表）'!J:J)</f>
        <v>0</v>
      </c>
      <c r="E52" s="42" t="e">
        <f>VLOOKUP(A52,'系统导出（基本表）'!Q:U,3,0)</f>
        <v>#N/A</v>
      </c>
      <c r="F52" s="42" t="e">
        <f>VLOOKUP(A52,'系统导出（基本表）'!Q:R,2,0)</f>
        <v>#N/A</v>
      </c>
    </row>
    <row r="53" spans="1:6">
      <c r="A53" t="s">
        <v>39410</v>
      </c>
      <c r="B53">
        <v>1</v>
      </c>
      <c r="C53" s="43">
        <v>0.00444444444444444</v>
      </c>
      <c r="D53" s="42">
        <f>SUMIF('系统导出（基本表）'!Q:Q,A53,'系统导出（基本表）'!J:J)</f>
        <v>418</v>
      </c>
      <c r="E53" s="42" t="str">
        <f>VLOOKUP(A53,'系统导出（基本表）'!Q:U,3,0)</f>
        <v>农业</v>
      </c>
      <c r="F53" s="42" t="str">
        <f>VLOOKUP(A53,'系统导出（基本表）'!Q:R,2,0)</f>
        <v>P18510703-0045</v>
      </c>
    </row>
    <row r="54" ht="54" spans="1:6">
      <c r="A54" t="s">
        <v>38999</v>
      </c>
      <c r="B54">
        <v>1</v>
      </c>
      <c r="C54" s="43">
        <v>0.00444444444444444</v>
      </c>
      <c r="D54" s="42">
        <f>SUMIF('系统导出（基本表）'!Q:Q,A54,'系统导出（基本表）'!J:J)</f>
        <v>4822</v>
      </c>
      <c r="E54" s="42" t="str">
        <f>VLOOKUP(A54,'系统导出（基本表）'!Q:U,3,0)</f>
        <v>产业园区基础设施（主要支持国家级、省级产业园区基础设施）</v>
      </c>
      <c r="F54" s="42" t="str">
        <f>VLOOKUP(A54,'系统导出（基本表）'!Q:R,2,0)</f>
        <v>510503154796657177304</v>
      </c>
    </row>
    <row r="55" ht="54" spans="1:6">
      <c r="A55" t="s">
        <v>39685</v>
      </c>
      <c r="B55">
        <v>1</v>
      </c>
      <c r="C55" s="43">
        <v>0.00444444444444444</v>
      </c>
      <c r="D55" s="42">
        <f>SUMIF('系统导出（基本表）'!Q:Q,A55,'系统导出（基本表）'!J:J)</f>
        <v>3400</v>
      </c>
      <c r="E55" s="42" t="str">
        <f>VLOOKUP(A55,'系统导出（基本表）'!Q:U,3,0)</f>
        <v>产业园区基础设施（主要支持国家级、省级产业园区基础设施）</v>
      </c>
      <c r="F55" s="42" t="str">
        <f>VLOOKUP(A55,'系统导出（基本表）'!Q:R,2,0)</f>
        <v>P20511000-0015</v>
      </c>
    </row>
    <row r="56" ht="54" spans="1:6">
      <c r="A56" t="s">
        <v>39689</v>
      </c>
      <c r="B56">
        <v>1</v>
      </c>
      <c r="C56" s="43">
        <v>0.00444444444444444</v>
      </c>
      <c r="D56" s="42">
        <f>SUMIF('系统导出（基本表）'!Q:Q,A56,'系统导出（基本表）'!J:J)</f>
        <v>4000</v>
      </c>
      <c r="E56" s="42" t="str">
        <f>VLOOKUP(A56,'系统导出（基本表）'!Q:U,3,0)</f>
        <v>产业园区基础设施（主要支持国家级、省级产业园区基础设施）</v>
      </c>
      <c r="F56" s="42" t="str">
        <f>VLOOKUP(A56,'系统导出（基本表）'!Q:R,2,0)</f>
        <v>P20511000-0047</v>
      </c>
    </row>
    <row r="57" ht="54" spans="1:6">
      <c r="A57" t="s">
        <v>39679</v>
      </c>
      <c r="B57">
        <v>1</v>
      </c>
      <c r="C57" s="43">
        <v>0.00444444444444444</v>
      </c>
      <c r="D57" s="42">
        <f>SUMIF('系统导出（基本表）'!Q:Q,A57,'系统导出（基本表）'!J:J)</f>
        <v>6000</v>
      </c>
      <c r="E57" s="42" t="str">
        <f>VLOOKUP(A57,'系统导出（基本表）'!Q:U,3,0)</f>
        <v>产业园区基础设施（主要支持国家级、省级产业园区基础设施）</v>
      </c>
      <c r="F57" s="42" t="str">
        <f>VLOOKUP(A57,'系统导出（基本表）'!Q:R,2,0)</f>
        <v>P20511000-0064</v>
      </c>
    </row>
    <row r="58" ht="54" spans="1:6">
      <c r="A58" t="s">
        <v>38799</v>
      </c>
      <c r="B58">
        <v>1</v>
      </c>
      <c r="C58" s="43">
        <v>0.00444444444444444</v>
      </c>
      <c r="D58" s="42">
        <f>SUMIF('系统导出（基本表）'!Q:Q,A58,'系统导出（基本表）'!J:J)</f>
        <v>2700</v>
      </c>
      <c r="E58" s="42" t="str">
        <f>VLOOKUP(A58,'系统导出（基本表）'!Q:U,3,0)</f>
        <v>产业园区基础设施（主要支持国家级、省级产业园区基础设施）</v>
      </c>
      <c r="F58" s="42" t="str">
        <f>VLOOKUP(A58,'系统导出（基本表）'!Q:R,2,0)</f>
        <v>510183157138607153718</v>
      </c>
    </row>
    <row r="59" spans="1:6">
      <c r="A59" t="s">
        <v>39635</v>
      </c>
      <c r="B59">
        <v>1</v>
      </c>
      <c r="C59" s="43">
        <v>0.00444444444444444</v>
      </c>
      <c r="D59" s="42">
        <f>SUMIF('系统导出（基本表）'!Q:Q,A59,'系统导出（基本表）'!J:J)</f>
        <v>424</v>
      </c>
      <c r="E59" s="42" t="str">
        <f>VLOOKUP(A59,'系统导出（基本表）'!Q:U,3,0)</f>
        <v>水利</v>
      </c>
      <c r="F59" s="42" t="str">
        <f>VLOOKUP(A59,'系统导出（基本表）'!Q:R,2,0)</f>
        <v>P20510922-0015</v>
      </c>
    </row>
    <row r="60" ht="54" spans="1:6">
      <c r="A60" t="s">
        <v>39644</v>
      </c>
      <c r="B60">
        <v>1</v>
      </c>
      <c r="C60" s="43">
        <v>0.00444444444444444</v>
      </c>
      <c r="D60" s="42">
        <f>SUMIF('系统导出（基本表）'!Q:Q,A60,'系统导出（基本表）'!J:J)</f>
        <v>1300</v>
      </c>
      <c r="E60" s="42" t="str">
        <f>VLOOKUP(A60,'系统导出（基本表）'!Q:U,3,0)</f>
        <v>棚户区改造（主要支持在建收尾项目，适度支持新开工项目）</v>
      </c>
      <c r="F60" s="42" t="str">
        <f>VLOOKUP(A60,'系统导出（基本表）'!Q:R,2,0)</f>
        <v>P18510922-0031</v>
      </c>
    </row>
    <row r="61" spans="1:6">
      <c r="A61" t="s">
        <v>39668</v>
      </c>
      <c r="B61">
        <v>1</v>
      </c>
      <c r="C61" s="43">
        <v>0.00444444444444444</v>
      </c>
      <c r="D61" s="42">
        <f>SUMIF('系统导出（基本表）'!Q:Q,A61,'系统导出（基本表）'!J:J)</f>
        <v>1780</v>
      </c>
      <c r="E61" s="42" t="str">
        <f>VLOOKUP(A61,'系统导出（基本表）'!Q:U,3,0)</f>
        <v>养老托育</v>
      </c>
      <c r="F61" s="42" t="str">
        <f>VLOOKUP(A61,'系统导出（基本表）'!Q:R,2,0)</f>
        <v>P19510922-0032</v>
      </c>
    </row>
    <row r="62" ht="27" spans="1:6">
      <c r="A62" t="s">
        <v>40209</v>
      </c>
      <c r="B62">
        <v>1</v>
      </c>
      <c r="C62" s="43">
        <v>0.00444444444444444</v>
      </c>
      <c r="D62" s="42">
        <f>SUMIF('系统导出（基本表）'!Q:Q,A62,'系统导出（基本表）'!J:J)</f>
        <v>4301</v>
      </c>
      <c r="E62" s="42" t="str">
        <f>VLOOKUP(A62,'系统导出（基本表）'!Q:U,3,0)</f>
        <v>城镇污水垃圾收集处理</v>
      </c>
      <c r="F62" s="42" t="str">
        <f>VLOOKUP(A62,'系统导出（基本表）'!Q:R,2,0)</f>
        <v>P18511824-0017</v>
      </c>
    </row>
    <row r="63" ht="54" spans="1:6">
      <c r="A63" t="s">
        <v>39986</v>
      </c>
      <c r="B63">
        <v>1</v>
      </c>
      <c r="C63" s="43">
        <v>0.00444444444444444</v>
      </c>
      <c r="D63" s="42">
        <f>SUMIF('系统导出（基本表）'!Q:Q,A63,'系统导出（基本表）'!J:J)</f>
        <v>5200</v>
      </c>
      <c r="E63" s="42" t="str">
        <f>VLOOKUP(A63,'系统导出（基本表）'!Q:U,3,0)</f>
        <v>产业园区基础设施（主要支持国家级、省级产业园区基础设施）</v>
      </c>
      <c r="F63" s="42" t="str">
        <f>VLOOKUP(A63,'系统导出（基本表）'!Q:R,2,0)</f>
        <v>P18511423-0012</v>
      </c>
    </row>
    <row r="64" spans="1:6">
      <c r="A64" t="s">
        <v>39833</v>
      </c>
      <c r="B64">
        <v>1</v>
      </c>
      <c r="C64" s="43">
        <v>0.00444444444444444</v>
      </c>
      <c r="D64" s="42">
        <f>SUMIF('系统导出（基本表）'!Q:Q,A64,'系统导出（基本表）'!J:J)</f>
        <v>757</v>
      </c>
      <c r="E64" s="42" t="str">
        <f>VLOOKUP(A64,'系统导出（基本表）'!Q:U,3,0)</f>
        <v>文化旅游</v>
      </c>
      <c r="F64" s="42" t="str">
        <f>VLOOKUP(A64,'系统导出（基本表）'!Q:R,2,0)</f>
        <v>P20511132-0040</v>
      </c>
    </row>
    <row r="65" ht="27" spans="1:6">
      <c r="A65" t="s">
        <v>39842</v>
      </c>
      <c r="B65">
        <v>1</v>
      </c>
      <c r="C65" s="43">
        <v>0.00444444444444444</v>
      </c>
      <c r="D65" s="42">
        <f>SUMIF('系统导出（基本表）'!Q:Q,A65,'系统导出（基本表）'!J:J)</f>
        <v>2000</v>
      </c>
      <c r="E65" s="42" t="str">
        <f>VLOOKUP(A65,'系统导出（基本表）'!Q:U,3,0)</f>
        <v>铁路（含城际铁路和铁路专用线）</v>
      </c>
      <c r="F65" s="42" t="str">
        <f>VLOOKUP(A65,'系统导出（基本表）'!Q:R,2,0)</f>
        <v>P20511132-0022</v>
      </c>
    </row>
    <row r="66" ht="27" spans="1:6">
      <c r="A66" t="s">
        <v>39744</v>
      </c>
      <c r="B66">
        <v>1</v>
      </c>
      <c r="C66" s="43">
        <v>0.00444444444444444</v>
      </c>
      <c r="D66" s="42">
        <f>SUMIF('系统导出（基本表）'!Q:Q,A66,'系统导出（基本表）'!J:J)</f>
        <v>1250</v>
      </c>
      <c r="E66" s="42" t="str">
        <f>VLOOKUP(A66,'系统导出（基本表）'!Q:U,3,0)</f>
        <v>城镇污水垃圾收集处理</v>
      </c>
      <c r="F66" s="42" t="str">
        <f>VLOOKUP(A66,'系统导出（基本表）'!Q:R,2,0)</f>
        <v>P20511111-0022</v>
      </c>
    </row>
    <row r="67" spans="1:6">
      <c r="A67" t="s">
        <v>39609</v>
      </c>
      <c r="B67">
        <v>1</v>
      </c>
      <c r="C67" s="43">
        <v>0.00444444444444444</v>
      </c>
      <c r="D67" s="42">
        <f>SUMIF('系统导出（基本表）'!Q:Q,A67,'系统导出（基本表）'!J:J)</f>
        <v>1041</v>
      </c>
      <c r="E67" s="42" t="str">
        <f>VLOOKUP(A67,'系统导出（基本表）'!Q:U,3,0)</f>
        <v>城乡冷链物流设施</v>
      </c>
      <c r="F67" s="42" t="str">
        <f>VLOOKUP(A67,'系统导出（基本表）'!Q:R,2,0)</f>
        <v>P20510900-0033</v>
      </c>
    </row>
    <row r="68" ht="54" spans="1:6">
      <c r="A68" t="s">
        <v>38781</v>
      </c>
      <c r="B68">
        <v>1</v>
      </c>
      <c r="C68" s="43">
        <v>0.00444444444444444</v>
      </c>
      <c r="D68" s="42">
        <f>SUMIF('系统导出（基本表）'!Q:Q,A68,'系统导出（基本表）'!J:J)</f>
        <v>2645</v>
      </c>
      <c r="E68" s="42" t="str">
        <f>VLOOKUP(A68,'系统导出（基本表）'!Q:U,3,0)</f>
        <v>产业园区基础设施（主要支持国家级、省级产业园区基础设施）</v>
      </c>
      <c r="F68" s="42" t="str">
        <f>VLOOKUP(A68,'系统导出（基本表）'!Q:R,2,0)</f>
        <v>P19510132-0018</v>
      </c>
    </row>
    <row r="69" ht="54" spans="1:6">
      <c r="A69" t="s">
        <v>38771</v>
      </c>
      <c r="B69">
        <v>1</v>
      </c>
      <c r="C69" s="43">
        <v>0.00444444444444444</v>
      </c>
      <c r="D69" s="42">
        <f>SUMIF('系统导出（基本表）'!Q:Q,A69,'系统导出（基本表）'!J:J)</f>
        <v>9216</v>
      </c>
      <c r="E69" s="42" t="str">
        <f>VLOOKUP(A69,'系统导出（基本表）'!Q:U,3,0)</f>
        <v>产业园区基础设施（主要支持国家级、省级产业园区基础设施）</v>
      </c>
      <c r="F69" s="42" t="str">
        <f>VLOOKUP(A69,'系统导出（基本表）'!Q:R,2,0)</f>
        <v>P20510132-0004</v>
      </c>
    </row>
    <row r="70" ht="27" spans="1:6">
      <c r="A70" t="s">
        <v>40052</v>
      </c>
      <c r="B70">
        <v>1</v>
      </c>
      <c r="C70" s="43">
        <v>0.00444444444444444</v>
      </c>
      <c r="D70" s="42">
        <f>SUMIF('系统导出（基本表）'!Q:Q,A70,'系统导出（基本表）'!J:J)</f>
        <v>1200</v>
      </c>
      <c r="E70" s="42" t="str">
        <f>VLOOKUP(A70,'系统导出（基本表）'!Q:U,3,0)</f>
        <v>城镇污水垃圾收集处理</v>
      </c>
      <c r="F70" s="42" t="str">
        <f>VLOOKUP(A70,'系统导出（基本表）'!Q:R,2,0)</f>
        <v>P18511521-0029</v>
      </c>
    </row>
    <row r="71" spans="1:6">
      <c r="A71" t="s">
        <v>40249</v>
      </c>
      <c r="B71">
        <v>1</v>
      </c>
      <c r="C71" s="43">
        <v>0.00444444444444444</v>
      </c>
      <c r="D71" s="42">
        <f>SUMIF('系统导出（基本表）'!Q:Q,A71,'系统导出（基本表）'!J:J)</f>
        <v>256</v>
      </c>
      <c r="E71" s="42" t="str">
        <f>VLOOKUP(A71,'系统导出（基本表）'!Q:U,3,0)</f>
        <v>其他社会事业</v>
      </c>
      <c r="F71" s="42" t="str">
        <f>VLOOKUP(A71,'系统导出（基本表）'!Q:R,2,0)</f>
        <v>P18512002-0008</v>
      </c>
    </row>
    <row r="72" spans="1:6">
      <c r="A72" t="s">
        <v>40078</v>
      </c>
      <c r="B72">
        <v>1</v>
      </c>
      <c r="C72" s="43">
        <v>0.00444444444444444</v>
      </c>
      <c r="D72" s="42">
        <f>SUMIF('系统导出（基本表）'!Q:Q,A72,'系统导出（基本表）'!J:J)</f>
        <v>118</v>
      </c>
      <c r="E72" s="42" t="str">
        <f>VLOOKUP(A72,'系统导出（基本表）'!Q:U,3,0)</f>
        <v>城市停车场</v>
      </c>
      <c r="F72" s="42" t="str">
        <f>VLOOKUP(A72,'系统导出（基本表）'!Q:R,2,0)</f>
        <v>P19511522-0131</v>
      </c>
    </row>
    <row r="73" ht="40.5" spans="1:6">
      <c r="A73" t="s">
        <v>40109</v>
      </c>
      <c r="B73">
        <v>1</v>
      </c>
      <c r="C73" s="43">
        <v>0.00444444444444444</v>
      </c>
      <c r="D73" s="42">
        <f>SUMIF('系统导出（基本表）'!Q:Q,A73,'系统导出（基本表）'!J:J)</f>
        <v>6500</v>
      </c>
      <c r="E73" s="42" t="str">
        <f>VLOOKUP(A73,'系统导出（基本表）'!Q:U,3,0)</f>
        <v>卫生健康（含应急医疗救治设施、公共卫生设施）</v>
      </c>
      <c r="F73" s="42" t="str">
        <f>VLOOKUP(A73,'系统导出（基本表）'!Q:R,2,0)</f>
        <v>P18511524-0142</v>
      </c>
    </row>
    <row r="74" spans="1:6">
      <c r="A74" t="s">
        <v>40307</v>
      </c>
      <c r="B74">
        <v>1</v>
      </c>
      <c r="C74" s="43">
        <v>0.00444444444444444</v>
      </c>
      <c r="D74" s="42">
        <f>SUMIF('系统导出（基本表）'!Q:Q,A74,'系统导出（基本表）'!J:J)</f>
        <v>8720.401632</v>
      </c>
      <c r="E74" s="42" t="str">
        <f>VLOOKUP(A74,'系统导出（基本表）'!Q:U,3,0)</f>
        <v>文化旅游</v>
      </c>
      <c r="F74" s="42" t="str">
        <f>VLOOKUP(A74,'系统导出（基本表）'!Q:R,2,0)</f>
        <v>P20513322-0007</v>
      </c>
    </row>
    <row r="75" ht="54" spans="1:6">
      <c r="A75" t="s">
        <v>39510</v>
      </c>
      <c r="B75">
        <v>1</v>
      </c>
      <c r="C75" s="43">
        <v>0.00444444444444444</v>
      </c>
      <c r="D75" s="42">
        <f>SUMIF('系统导出（基本表）'!Q:Q,A75,'系统导出（基本表）'!J:J)</f>
        <v>3500</v>
      </c>
      <c r="E75" s="42" t="str">
        <f>VLOOKUP(A75,'系统导出（基本表）'!Q:U,3,0)</f>
        <v>棚户区改造（主要支持在建收尾项目，适度支持新开工项目）</v>
      </c>
      <c r="F75" s="42" t="str">
        <f>VLOOKUP(A75,'系统导出（基本表）'!Q:R,2,0)</f>
        <v>510811155307426819259</v>
      </c>
    </row>
    <row r="76" ht="54" spans="1:6">
      <c r="A76" t="s">
        <v>38668</v>
      </c>
      <c r="B76">
        <v>1</v>
      </c>
      <c r="C76" s="43">
        <v>0.00444444444444444</v>
      </c>
      <c r="D76" s="42">
        <f>SUMIF('系统导出（基本表）'!Q:Q,A76,'系统导出（基本表）'!J:J)</f>
        <v>50</v>
      </c>
      <c r="E76" s="42" t="str">
        <f>VLOOKUP(A76,'系统导出（基本表）'!Q:U,3,0)</f>
        <v>产业园区基础设施（主要支持国家级、省级产业园区基础设施）</v>
      </c>
      <c r="F76" s="42" t="str">
        <f>VLOOKUP(A76,'系统导出（基本表）'!Q:R,2,0)</f>
        <v>P19510121-0014</v>
      </c>
    </row>
    <row r="77" ht="54" spans="1:6">
      <c r="A77" t="s">
        <v>40241</v>
      </c>
      <c r="B77">
        <v>1</v>
      </c>
      <c r="C77" s="43">
        <v>0.00444444444444444</v>
      </c>
      <c r="D77" s="42">
        <f>SUMIF('系统导出（基本表）'!Q:Q,A77,'系统导出（基本表）'!J:J)</f>
        <v>184</v>
      </c>
      <c r="E77" s="42" t="str">
        <f>VLOOKUP(A77,'系统导出（基本表）'!Q:U,3,0)</f>
        <v>棚户区改造（主要支持在建收尾项目，适度支持新开工项目）</v>
      </c>
      <c r="F77" s="42" t="str">
        <f>VLOOKUP(A77,'系统导出（基本表）'!Q:R,2,0)</f>
        <v>P17512002-0010</v>
      </c>
    </row>
    <row r="78" spans="1:6">
      <c r="A78" t="s">
        <v>38859</v>
      </c>
      <c r="B78">
        <v>1</v>
      </c>
      <c r="C78" s="43">
        <v>0.00444444444444444</v>
      </c>
      <c r="D78" s="42">
        <f>SUMIF('系统导出（基本表）'!Q:Q,A78,'系统导出（基本表）'!J:J)</f>
        <v>802.4</v>
      </c>
      <c r="E78" s="42" t="str">
        <f>VLOOKUP(A78,'系统导出（基本表）'!Q:U,3,0)</f>
        <v>供排水</v>
      </c>
      <c r="F78" s="42" t="str">
        <f>VLOOKUP(A78,'系统导出（基本表）'!Q:R,2,0)</f>
        <v>P18510311-0007</v>
      </c>
    </row>
    <row r="79" spans="1:6">
      <c r="A79" t="s">
        <v>38903</v>
      </c>
      <c r="B79">
        <v>1</v>
      </c>
      <c r="C79" s="43">
        <v>0.00444444444444444</v>
      </c>
      <c r="D79" s="42">
        <f>SUMIF('系统导出（基本表）'!Q:Q,A79,'系统导出（基本表）'!J:J)</f>
        <v>693.16</v>
      </c>
      <c r="E79" s="42" t="str">
        <f>VLOOKUP(A79,'系统导出（基本表）'!Q:U,3,0)</f>
        <v>城镇老旧小区改造</v>
      </c>
      <c r="F79" s="42" t="str">
        <f>VLOOKUP(A79,'系统导出（基本表）'!Q:R,2,0)</f>
        <v>P20510311-0036</v>
      </c>
    </row>
    <row r="80" spans="1:6">
      <c r="A80" t="s">
        <v>38898</v>
      </c>
      <c r="B80">
        <v>1</v>
      </c>
      <c r="C80" s="43">
        <v>0.00444444444444444</v>
      </c>
      <c r="D80" s="42">
        <f>SUMIF('系统导出（基本表）'!Q:Q,A80,'系统导出（基本表）'!J:J)</f>
        <v>6950.11</v>
      </c>
      <c r="E80" s="42" t="str">
        <f>VLOOKUP(A80,'系统导出（基本表）'!Q:U,3,0)</f>
        <v>其他社会事业</v>
      </c>
      <c r="F80" s="42" t="str">
        <f>VLOOKUP(A80,'系统导出（基本表）'!Q:R,2,0)</f>
        <v>P19510311-0008</v>
      </c>
    </row>
    <row r="81" spans="1:6">
      <c r="A81" t="s">
        <v>38539</v>
      </c>
      <c r="B81">
        <v>1</v>
      </c>
      <c r="C81" s="43">
        <v>0.00444444444444444</v>
      </c>
      <c r="D81" s="42">
        <f>SUMIF('系统导出（基本表）'!Q:Q,A81,'系统导出（基本表）'!J:J)</f>
        <v>360</v>
      </c>
      <c r="E81" s="42" t="str">
        <f>VLOOKUP(A81,'系统导出（基本表）'!Q:U,3,0)</f>
        <v>文化旅游</v>
      </c>
      <c r="F81" s="42" t="str">
        <f>VLOOKUP(A81,'系统导出（基本表）'!Q:R,2,0)</f>
        <v>P21510100-0045</v>
      </c>
    </row>
    <row r="82" ht="54" spans="1:6">
      <c r="A82" t="s">
        <v>38409</v>
      </c>
      <c r="B82">
        <v>1</v>
      </c>
      <c r="C82" s="43">
        <v>0.00444444444444444</v>
      </c>
      <c r="D82" s="42">
        <f>SUMIF('系统导出（基本表）'!Q:Q,A82,'系统导出（基本表）'!J:J)</f>
        <v>600</v>
      </c>
      <c r="E82" s="42" t="str">
        <f>VLOOKUP(A82,'系统导出（基本表）'!Q:U,3,0)</f>
        <v>产业园区基础设施（主要支持国家级、省级产业园区基础设施）</v>
      </c>
      <c r="F82" s="42" t="str">
        <f>VLOOKUP(A82,'系统导出（基本表）'!Q:R,2,0)</f>
        <v>P20510100-0125</v>
      </c>
    </row>
    <row r="83" spans="1:6">
      <c r="A83" t="s">
        <v>22965</v>
      </c>
      <c r="B83">
        <v>1</v>
      </c>
      <c r="C83" s="43">
        <v>0.00444444444444444</v>
      </c>
      <c r="D83" s="42">
        <f>SUMIF('系统导出（基本表）'!Q:Q,A83,'系统导出（基本表）'!J:J)</f>
        <v>0</v>
      </c>
      <c r="E83" s="42" t="e">
        <f>VLOOKUP(A83,'系统导出（基本表）'!Q:U,3,0)</f>
        <v>#N/A</v>
      </c>
      <c r="F83" s="42" t="e">
        <f>VLOOKUP(A83,'系统导出（基本表）'!Q:R,2,0)</f>
        <v>#N/A</v>
      </c>
    </row>
    <row r="84" ht="40.5" spans="1:6">
      <c r="A84" t="s">
        <v>20174</v>
      </c>
      <c r="B84">
        <v>1</v>
      </c>
      <c r="C84" s="43">
        <v>0.00444444444444444</v>
      </c>
      <c r="D84" s="42">
        <f>SUMIF('系统导出（基本表）'!Q:Q,A84,'系统导出（基本表）'!J:J)</f>
        <v>2764</v>
      </c>
      <c r="E84" s="42" t="str">
        <f>VLOOKUP(A84,'系统导出（基本表）'!Q:U,3,0)</f>
        <v>卫生健康（含应急医疗救治设施、公共卫生设施）</v>
      </c>
      <c r="F84" s="42" t="str">
        <f>VLOOKUP(A84,'系统导出（基本表）'!Q:R,2,0)</f>
        <v>P22510124-0034</v>
      </c>
    </row>
    <row r="85" spans="1:6">
      <c r="A85" t="s">
        <v>38746</v>
      </c>
      <c r="B85">
        <v>1</v>
      </c>
      <c r="C85" s="43">
        <v>0.00444444444444444</v>
      </c>
      <c r="D85" s="42">
        <f>SUMIF('系统导出（基本表）'!Q:Q,A85,'系统导出（基本表）'!J:J)</f>
        <v>5000</v>
      </c>
      <c r="E85" s="42" t="str">
        <f>VLOOKUP(A85,'系统导出（基本表）'!Q:U,3,0)</f>
        <v>农业</v>
      </c>
      <c r="F85" s="42" t="str">
        <f>VLOOKUP(A85,'系统导出（基本表）'!Q:R,2,0)</f>
        <v>P24510124-0005</v>
      </c>
    </row>
    <row r="86" spans="1:6">
      <c r="A86" t="s">
        <v>38703</v>
      </c>
      <c r="B86">
        <v>1</v>
      </c>
      <c r="C86" s="43">
        <v>0.00444444444444444</v>
      </c>
      <c r="D86" s="42">
        <f>SUMIF('系统导出（基本表）'!Q:Q,A86,'系统导出（基本表）'!J:J)</f>
        <v>15000</v>
      </c>
      <c r="E86" s="42" t="str">
        <f>VLOOKUP(A86,'系统导出（基本表）'!Q:U,3,0)</f>
        <v>农业</v>
      </c>
      <c r="F86" s="42" t="str">
        <f>VLOOKUP(A86,'系统导出（基本表）'!Q:R,2,0)</f>
        <v>P22510124-0019</v>
      </c>
    </row>
    <row r="87" ht="54" spans="1:6">
      <c r="A87" t="s">
        <v>38527</v>
      </c>
      <c r="B87">
        <v>1</v>
      </c>
      <c r="C87" s="43">
        <v>0.00444444444444444</v>
      </c>
      <c r="D87" s="42">
        <f>SUMIF('系统导出（基本表）'!Q:Q,A87,'系统导出（基本表）'!J:J)</f>
        <v>1250</v>
      </c>
      <c r="E87" s="42" t="str">
        <f>VLOOKUP(A87,'系统导出（基本表）'!Q:U,3,0)</f>
        <v>产业园区基础设施（主要支持国家级、省级产业园区基础设施）</v>
      </c>
      <c r="F87" s="42" t="str">
        <f>VLOOKUP(A87,'系统导出（基本表）'!Q:R,2,0)</f>
        <v>P21510100-0090</v>
      </c>
    </row>
    <row r="88" ht="54" spans="1:6">
      <c r="A88" t="s">
        <v>38502</v>
      </c>
      <c r="B88">
        <v>1</v>
      </c>
      <c r="C88" s="43">
        <v>0.00444444444444444</v>
      </c>
      <c r="D88" s="42">
        <f>SUMIF('系统导出（基本表）'!Q:Q,A88,'系统导出（基本表）'!J:J)</f>
        <v>11214.74</v>
      </c>
      <c r="E88" s="42" t="str">
        <f>VLOOKUP(A88,'系统导出（基本表）'!Q:U,3,0)</f>
        <v>产业园区基础设施（主要支持国家级、省级产业园区基础设施）</v>
      </c>
      <c r="F88" s="42" t="str">
        <f>VLOOKUP(A88,'系统导出（基本表）'!Q:R,2,0)</f>
        <v>P23510100-0009</v>
      </c>
    </row>
    <row r="89" ht="54" spans="1:6">
      <c r="A89" t="s">
        <v>38582</v>
      </c>
      <c r="B89">
        <v>1</v>
      </c>
      <c r="C89" s="43">
        <v>0.00444444444444444</v>
      </c>
      <c r="D89" s="42">
        <f>SUMIF('系统导出（基本表）'!Q:Q,A89,'系统导出（基本表）'!J:J)</f>
        <v>3000</v>
      </c>
      <c r="E89" s="42" t="str">
        <f>VLOOKUP(A89,'系统导出（基本表）'!Q:U,3,0)</f>
        <v>产业园区基础设施（主要支持国家级、省级产业园区基础设施）</v>
      </c>
      <c r="F89" s="42" t="str">
        <f>VLOOKUP(A89,'系统导出（基本表）'!Q:R,2,0)</f>
        <v>P20510110-0004</v>
      </c>
    </row>
    <row r="90" ht="54" spans="1:6">
      <c r="A90" t="s">
        <v>38571</v>
      </c>
      <c r="B90">
        <v>1</v>
      </c>
      <c r="C90" s="43">
        <v>0.00444444444444444</v>
      </c>
      <c r="D90" s="42">
        <f>SUMIF('系统导出（基本表）'!Q:Q,A90,'系统导出（基本表）'!J:J)</f>
        <v>711</v>
      </c>
      <c r="E90" s="42" t="str">
        <f>VLOOKUP(A90,'系统导出（基本表）'!Q:U,3,0)</f>
        <v>产业园区基础设施（主要支持国家级、省级产业园区基础设施）</v>
      </c>
      <c r="F90" s="42" t="str">
        <f>VLOOKUP(A90,'系统导出（基本表）'!Q:R,2,0)</f>
        <v>P20510110-0031</v>
      </c>
    </row>
    <row r="91" ht="54" spans="1:6">
      <c r="A91" t="s">
        <v>38510</v>
      </c>
      <c r="B91">
        <v>1</v>
      </c>
      <c r="C91" s="43">
        <v>0.00444444444444444</v>
      </c>
      <c r="D91" s="42">
        <f>SUMIF('系统导出（基本表）'!Q:Q,A91,'系统导出（基本表）'!J:J)</f>
        <v>17000</v>
      </c>
      <c r="E91" s="42" t="str">
        <f>VLOOKUP(A91,'系统导出（基本表）'!Q:U,3,0)</f>
        <v>产业园区基础设施（主要支持国家级、省级产业园区基础设施）</v>
      </c>
      <c r="F91" s="42" t="str">
        <f>VLOOKUP(A91,'系统导出（基本表）'!Q:R,2,0)</f>
        <v>P22510100-0057</v>
      </c>
    </row>
    <row r="92" ht="54" spans="1:6">
      <c r="A92" t="s">
        <v>38485</v>
      </c>
      <c r="B92">
        <v>1</v>
      </c>
      <c r="C92" s="43">
        <v>0.00444444444444444</v>
      </c>
      <c r="D92" s="42">
        <f>SUMIF('系统导出（基本表）'!Q:Q,A92,'系统导出（基本表）'!J:J)</f>
        <v>16000</v>
      </c>
      <c r="E92" s="42" t="str">
        <f>VLOOKUP(A92,'系统导出（基本表）'!Q:U,3,0)</f>
        <v>产业园区基础设施（主要支持国家级、省级产业园区基础设施）</v>
      </c>
      <c r="F92" s="42" t="str">
        <f>VLOOKUP(A92,'系统导出（基本表）'!Q:R,2,0)</f>
        <v>P23510100-0007</v>
      </c>
    </row>
    <row r="93" ht="54" spans="1:6">
      <c r="A93" t="s">
        <v>16209</v>
      </c>
      <c r="B93">
        <v>1</v>
      </c>
      <c r="C93" s="43">
        <v>0.00444444444444444</v>
      </c>
      <c r="D93" s="42">
        <f>SUMIF('系统导出（基本表）'!Q:Q,A93,'系统导出（基本表）'!J:J)</f>
        <v>6200</v>
      </c>
      <c r="E93" s="42" t="str">
        <f>VLOOKUP(A93,'系统导出（基本表）'!Q:U,3,0)</f>
        <v>产业园区基础设施（主要支持国家级、省级产业园区基础设施）</v>
      </c>
      <c r="F93" s="42" t="str">
        <f>VLOOKUP(A93,'系统导出（基本表）'!Q:R,2,0)</f>
        <v>P22512000-0023</v>
      </c>
    </row>
    <row r="94" spans="1:6">
      <c r="A94" t="s">
        <v>39697</v>
      </c>
      <c r="B94">
        <v>1</v>
      </c>
      <c r="C94" s="43">
        <v>0.00444444444444444</v>
      </c>
      <c r="D94" s="42">
        <f>SUMIF('系统导出（基本表）'!Q:Q,A94,'系统导出（基本表）'!J:J)</f>
        <v>4000</v>
      </c>
      <c r="E94" s="42" t="str">
        <f>VLOOKUP(A94,'系统导出（基本表）'!Q:U,3,0)</f>
        <v>农业</v>
      </c>
      <c r="F94" s="42" t="str">
        <f>VLOOKUP(A94,'系统导出（基本表）'!Q:R,2,0)</f>
        <v>P20511011-0053</v>
      </c>
    </row>
    <row r="95" ht="54" spans="1:6">
      <c r="A95" t="s">
        <v>38533</v>
      </c>
      <c r="B95">
        <v>1</v>
      </c>
      <c r="C95" s="43">
        <v>0.00444444444444444</v>
      </c>
      <c r="D95" s="42">
        <f>SUMIF('系统导出（基本表）'!Q:Q,A95,'系统导出（基本表）'!J:J)</f>
        <v>16000</v>
      </c>
      <c r="E95" s="42" t="str">
        <f>VLOOKUP(A95,'系统导出（基本表）'!Q:U,3,0)</f>
        <v>产业园区基础设施（主要支持国家级、省级产业园区基础设施）</v>
      </c>
      <c r="F95" s="42" t="str">
        <f>VLOOKUP(A95,'系统导出（基本表）'!Q:R,2,0)</f>
        <v>P23510100-0006</v>
      </c>
    </row>
    <row r="96" ht="54" spans="1:6">
      <c r="A96" t="s">
        <v>39693</v>
      </c>
      <c r="B96">
        <v>1</v>
      </c>
      <c r="C96" s="43">
        <v>0.00444444444444444</v>
      </c>
      <c r="D96" s="42">
        <f>SUMIF('系统导出（基本表）'!Q:Q,A96,'系统导出（基本表）'!J:J)</f>
        <v>4070</v>
      </c>
      <c r="E96" s="42" t="str">
        <f>VLOOKUP(A96,'系统导出（基本表）'!Q:U,3,0)</f>
        <v>产业园区基础设施（主要支持国家级、省级产业园区基础设施）</v>
      </c>
      <c r="F96" s="42" t="str">
        <f>VLOOKUP(A96,'系统导出（基本表）'!Q:R,2,0)</f>
        <v>P20511000-0022</v>
      </c>
    </row>
    <row r="97" ht="54" spans="1:6">
      <c r="A97" t="s">
        <v>38530</v>
      </c>
      <c r="B97">
        <v>1</v>
      </c>
      <c r="C97" s="43">
        <v>0.00444444444444444</v>
      </c>
      <c r="D97" s="42">
        <f>SUMIF('系统导出（基本表）'!Q:Q,A97,'系统导出（基本表）'!J:J)</f>
        <v>2619.84</v>
      </c>
      <c r="E97" s="42" t="str">
        <f>VLOOKUP(A97,'系统导出（基本表）'!Q:U,3,0)</f>
        <v>产业园区基础设施（主要支持国家级、省级产业园区基础设施）</v>
      </c>
      <c r="F97" s="42" t="str">
        <f>VLOOKUP(A97,'系统导出（基本表）'!Q:R,2,0)</f>
        <v>P23510100-0008</v>
      </c>
    </row>
    <row r="98" ht="54" spans="1:6">
      <c r="A98" t="s">
        <v>38479</v>
      </c>
      <c r="B98">
        <v>1</v>
      </c>
      <c r="C98" s="43">
        <v>0.00444444444444444</v>
      </c>
      <c r="D98" s="42">
        <f>SUMIF('系统导出（基本表）'!Q:Q,A98,'系统导出（基本表）'!J:J)</f>
        <v>14902.11</v>
      </c>
      <c r="E98" s="42" t="str">
        <f>VLOOKUP(A98,'系统导出（基本表）'!Q:U,3,0)</f>
        <v>产业园区基础设施（主要支持国家级、省级产业园区基础设施）</v>
      </c>
      <c r="F98" s="42" t="str">
        <f>VLOOKUP(A98,'系统导出（基本表）'!Q:R,2,0)</f>
        <v>P23510100-0010</v>
      </c>
    </row>
    <row r="99" ht="27" spans="1:6">
      <c r="A99" t="s">
        <v>38808</v>
      </c>
      <c r="B99">
        <v>1</v>
      </c>
      <c r="C99" s="43">
        <v>0.00444444444444444</v>
      </c>
      <c r="D99" s="42">
        <f>SUMIF('系统导出（基本表）'!Q:Q,A99,'系统导出（基本表）'!J:J)</f>
        <v>1000</v>
      </c>
      <c r="E99" s="42" t="str">
        <f>VLOOKUP(A99,'系统导出（基本表）'!Q:U,3,0)</f>
        <v>市政、公共服务等民生领域信息化</v>
      </c>
      <c r="F99" s="42" t="str">
        <f>VLOOKUP(A99,'系统导出（基本表）'!Q:R,2,0)</f>
        <v>P23510184-0034</v>
      </c>
    </row>
    <row r="100" ht="27" spans="1:6">
      <c r="A100" t="s">
        <v>38803</v>
      </c>
      <c r="B100">
        <v>1</v>
      </c>
      <c r="C100" s="43">
        <v>0.00444444444444444</v>
      </c>
      <c r="D100" s="42">
        <f>SUMIF('系统导出（基本表）'!Q:Q,A100,'系统导出（基本表）'!J:J)</f>
        <v>1000</v>
      </c>
      <c r="E100" s="42" t="str">
        <f>VLOOKUP(A100,'系统导出（基本表）'!Q:U,3,0)</f>
        <v>市政、公共服务等民生领域信息化</v>
      </c>
      <c r="F100" s="42" t="str">
        <f>VLOOKUP(A100,'系统导出（基本表）'!Q:R,2,0)</f>
        <v>P23510184-0027</v>
      </c>
    </row>
    <row r="101" ht="54" spans="1:6">
      <c r="A101" t="s">
        <v>39238</v>
      </c>
      <c r="B101">
        <v>1</v>
      </c>
      <c r="C101" s="43">
        <v>0.00444444444444444</v>
      </c>
      <c r="D101" s="42">
        <f>SUMIF('系统导出（基本表）'!Q:Q,A101,'系统导出（基本表）'!J:J)</f>
        <v>20.924416</v>
      </c>
      <c r="E101" s="42" t="str">
        <f>VLOOKUP(A101,'系统导出（基本表）'!Q:U,3,0)</f>
        <v>产业园区基础设施（主要支持国家级、省级产业园区基础设施）</v>
      </c>
      <c r="F101" s="42" t="str">
        <f>VLOOKUP(A101,'系统导出（基本表）'!Q:R,2,0)</f>
        <v>P20510603-0034</v>
      </c>
    </row>
    <row r="102" spans="1:6">
      <c r="A102" t="s">
        <v>39244</v>
      </c>
      <c r="B102">
        <v>1</v>
      </c>
      <c r="C102" s="43">
        <v>0.00444444444444444</v>
      </c>
      <c r="D102" s="42">
        <f>SUMIF('系统导出（基本表）'!Q:Q,A102,'系统导出（基本表）'!J:J)</f>
        <v>136.860228</v>
      </c>
      <c r="E102" s="42" t="str">
        <f>VLOOKUP(A102,'系统导出（基本表）'!Q:U,3,0)</f>
        <v>农业</v>
      </c>
      <c r="F102" s="42" t="str">
        <f>VLOOKUP(A102,'系统导出（基本表）'!Q:R,2,0)</f>
        <v>P19510603-0021</v>
      </c>
    </row>
    <row r="103" ht="40.5" spans="1:6">
      <c r="A103" t="s">
        <v>39303</v>
      </c>
      <c r="B103">
        <v>1</v>
      </c>
      <c r="C103" s="43">
        <v>0.00444444444444444</v>
      </c>
      <c r="D103" s="42">
        <f>SUMIF('系统导出（基本表）'!Q:Q,A103,'系统导出（基本表）'!J:J)</f>
        <v>1868.33</v>
      </c>
      <c r="E103" s="42" t="str">
        <f>VLOOKUP(A103,'系统导出（基本表）'!Q:U,3,0)</f>
        <v>卫生健康（含应急医疗救治设施、公共卫生设施）</v>
      </c>
      <c r="F103" s="42" t="str">
        <f>VLOOKUP(A103,'系统导出（基本表）'!Q:R,2,0)</f>
        <v>P20510626-0005</v>
      </c>
    </row>
    <row r="104" spans="1:6">
      <c r="A104" t="s">
        <v>39327</v>
      </c>
      <c r="B104">
        <v>1</v>
      </c>
      <c r="C104" s="43">
        <v>0.00444444444444444</v>
      </c>
      <c r="D104" s="42">
        <f>SUMIF('系统导出（基本表）'!Q:Q,A104,'系统导出（基本表）'!J:J)</f>
        <v>1551.190916</v>
      </c>
      <c r="E104" s="42" t="str">
        <f>VLOOKUP(A104,'系统导出（基本表）'!Q:U,3,0)</f>
        <v>农业</v>
      </c>
      <c r="F104" s="42" t="str">
        <f>VLOOKUP(A104,'系统导出（基本表）'!Q:R,2,0)</f>
        <v>P21510626-0031</v>
      </c>
    </row>
    <row r="105" ht="40.5" spans="1:6">
      <c r="A105" t="s">
        <v>39200</v>
      </c>
      <c r="B105">
        <v>1</v>
      </c>
      <c r="C105" s="43">
        <v>0.00444444444444444</v>
      </c>
      <c r="D105" s="42">
        <f>SUMIF('系统导出（基本表）'!Q:Q,A105,'系统导出（基本表）'!J:J)</f>
        <v>7.988392</v>
      </c>
      <c r="E105" s="42" t="str">
        <f>VLOOKUP(A105,'系统导出（基本表）'!Q:U,3,0)</f>
        <v>卫生健康（含应急医疗救治设施、公共卫生设施）</v>
      </c>
      <c r="F105" s="42" t="str">
        <f>VLOOKUP(A105,'系统导出（基本表）'!Q:R,2,0)</f>
        <v>510600155314950310584</v>
      </c>
    </row>
    <row r="106" ht="40.5" spans="1:6">
      <c r="A106" t="s">
        <v>39169</v>
      </c>
      <c r="B106">
        <v>1</v>
      </c>
      <c r="C106" s="43">
        <v>0.00444444444444444</v>
      </c>
      <c r="D106" s="42">
        <f>SUMIF('系统导出（基本表）'!Q:Q,A106,'系统导出（基本表）'!J:J)</f>
        <v>19.605265</v>
      </c>
      <c r="E106" s="42" t="str">
        <f>VLOOKUP(A106,'系统导出（基本表）'!Q:U,3,0)</f>
        <v>卫生健康（含应急医疗救治设施、公共卫生设施）</v>
      </c>
      <c r="F106" s="42" t="str">
        <f>VLOOKUP(A106,'系统导出（基本表）'!Q:R,2,0)</f>
        <v>P20510600-0028</v>
      </c>
    </row>
    <row r="107" ht="54" spans="1:6">
      <c r="A107" t="s">
        <v>38424</v>
      </c>
      <c r="B107">
        <v>1</v>
      </c>
      <c r="C107" s="43">
        <v>0.00444444444444444</v>
      </c>
      <c r="D107" s="42">
        <f>SUMIF('系统导出（基本表）'!Q:Q,A107,'系统导出（基本表）'!J:J)</f>
        <v>29840</v>
      </c>
      <c r="E107" s="42" t="str">
        <f>VLOOKUP(A107,'系统导出（基本表）'!Q:U,3,0)</f>
        <v>产业园区基础设施（主要支持国家级、省级产业园区基础设施）</v>
      </c>
      <c r="F107" s="42" t="str">
        <f>VLOOKUP(A107,'系统导出（基本表）'!Q:R,2,0)</f>
        <v>P22510100-0020</v>
      </c>
    </row>
    <row r="108" spans="1:6">
      <c r="A108" t="s">
        <v>16114</v>
      </c>
      <c r="B108">
        <v>1</v>
      </c>
      <c r="C108" s="43">
        <v>0.00444444444444444</v>
      </c>
      <c r="D108" s="42">
        <f>SUMIF('系统导出（基本表）'!Q:Q,A108,'系统导出（基本表）'!J:J)</f>
        <v>0</v>
      </c>
      <c r="E108" s="42" t="e">
        <f>VLOOKUP(A108,'系统导出（基本表）'!Q:U,3,0)</f>
        <v>#N/A</v>
      </c>
      <c r="F108" s="42" t="e">
        <f>VLOOKUP(A108,'系统导出（基本表）'!Q:R,2,0)</f>
        <v>#N/A</v>
      </c>
    </row>
    <row r="109" spans="1:6">
      <c r="A109" t="s">
        <v>14674</v>
      </c>
      <c r="B109">
        <v>1</v>
      </c>
      <c r="C109" s="43">
        <v>0.00444444444444444</v>
      </c>
      <c r="D109" s="42">
        <f>SUMIF('系统导出（基本表）'!Q:Q,A109,'系统导出（基本表）'!J:J)</f>
        <v>0</v>
      </c>
      <c r="E109" s="42" t="e">
        <f>VLOOKUP(A109,'系统导出（基本表）'!Q:U,3,0)</f>
        <v>#N/A</v>
      </c>
      <c r="F109" s="42" t="e">
        <f>VLOOKUP(A109,'系统导出（基本表）'!Q:R,2,0)</f>
        <v>#N/A</v>
      </c>
    </row>
    <row r="110" spans="1:6">
      <c r="A110" t="s">
        <v>20341</v>
      </c>
      <c r="B110">
        <v>1</v>
      </c>
      <c r="C110" s="43">
        <v>0.00444444444444444</v>
      </c>
      <c r="D110" s="42">
        <f>SUMIF('系统导出（基本表）'!Q:Q,A110,'系统导出（基本表）'!J:J)</f>
        <v>0</v>
      </c>
      <c r="E110" s="42" t="e">
        <f>VLOOKUP(A110,'系统导出（基本表）'!Q:U,3,0)</f>
        <v>#N/A</v>
      </c>
      <c r="F110" s="42" t="e">
        <f>VLOOKUP(A110,'系统导出（基本表）'!Q:R,2,0)</f>
        <v>#N/A</v>
      </c>
    </row>
    <row r="111" spans="1:6">
      <c r="A111" t="s">
        <v>13601</v>
      </c>
      <c r="B111">
        <v>1</v>
      </c>
      <c r="C111" s="43">
        <v>0.00444444444444444</v>
      </c>
      <c r="D111" s="42">
        <f>SUMIF('系统导出（基本表）'!Q:Q,A111,'系统导出（基本表）'!J:J)</f>
        <v>0</v>
      </c>
      <c r="E111" s="42" t="e">
        <f>VLOOKUP(A111,'系统导出（基本表）'!Q:U,3,0)</f>
        <v>#N/A</v>
      </c>
      <c r="F111" s="42" t="e">
        <f>VLOOKUP(A111,'系统导出（基本表）'!Q:R,2,0)</f>
        <v>#N/A</v>
      </c>
    </row>
    <row r="112" spans="1:6">
      <c r="A112" t="s">
        <v>7793</v>
      </c>
      <c r="B112">
        <v>1</v>
      </c>
      <c r="C112" s="43">
        <v>0.00444444444444444</v>
      </c>
      <c r="D112" s="42">
        <f>SUMIF('系统导出（基本表）'!Q:Q,A112,'系统导出（基本表）'!J:J)</f>
        <v>0</v>
      </c>
      <c r="E112" s="42" t="e">
        <f>VLOOKUP(A112,'系统导出（基本表）'!Q:U,3,0)</f>
        <v>#N/A</v>
      </c>
      <c r="F112" s="42" t="e">
        <f>VLOOKUP(A112,'系统导出（基本表）'!Q:R,2,0)</f>
        <v>#N/A</v>
      </c>
    </row>
    <row r="113" spans="1:6">
      <c r="A113" t="s">
        <v>40313</v>
      </c>
      <c r="B113">
        <v>1</v>
      </c>
      <c r="C113" s="43">
        <v>0.00444444444444444</v>
      </c>
      <c r="D113" s="42">
        <f>SUMIF('系统导出（基本表）'!Q:Q,A113,'系统导出（基本表）'!J:J)</f>
        <v>400</v>
      </c>
      <c r="E113" s="42" t="str">
        <f>VLOOKUP(A113,'系统导出（基本表）'!Q:U,3,0)</f>
        <v>农业</v>
      </c>
      <c r="F113" s="42" t="str">
        <f>VLOOKUP(A113,'系统导出（基本表）'!Q:R,2,0)</f>
        <v>P22513327-0012</v>
      </c>
    </row>
    <row r="114" spans="1:6">
      <c r="A114" t="s">
        <v>40120</v>
      </c>
      <c r="B114">
        <v>1</v>
      </c>
      <c r="C114" s="43">
        <v>0.00444444444444444</v>
      </c>
      <c r="D114" s="42">
        <f>SUMIF('系统导出（基本表）'!Q:Q,A114,'系统导出（基本表）'!J:J)</f>
        <v>1000</v>
      </c>
      <c r="E114" s="42" t="str">
        <f>VLOOKUP(A114,'系统导出（基本表）'!Q:U,3,0)</f>
        <v>其他社会事业</v>
      </c>
      <c r="F114" s="42" t="str">
        <f>VLOOKUP(A114,'系统导出（基本表）'!Q:R,2,0)</f>
        <v>P20511525-0123</v>
      </c>
    </row>
    <row r="115" ht="54" spans="1:6">
      <c r="A115" t="s">
        <v>39405</v>
      </c>
      <c r="B115">
        <v>1</v>
      </c>
      <c r="C115" s="43">
        <v>0.00444444444444444</v>
      </c>
      <c r="D115" s="42">
        <f>SUMIF('系统导出（基本表）'!Q:Q,A115,'系统导出（基本表）'!J:J)</f>
        <v>386</v>
      </c>
      <c r="E115" s="42" t="str">
        <f>VLOOKUP(A115,'系统导出（基本表）'!Q:U,3,0)</f>
        <v>产业园区基础设施（主要支持国家级、省级产业园区基础设施）</v>
      </c>
      <c r="F115" s="42" t="str">
        <f>VLOOKUP(A115,'系统导出（基本表）'!Q:R,2,0)</f>
        <v>P21510705-0022</v>
      </c>
    </row>
    <row r="116" spans="1:6">
      <c r="A116" t="s">
        <v>38792</v>
      </c>
      <c r="B116">
        <v>1</v>
      </c>
      <c r="C116" s="43">
        <v>0.00444444444444444</v>
      </c>
      <c r="D116" s="42">
        <f>SUMIF('系统导出（基本表）'!Q:Q,A116,'系统导出（基本表）'!J:J)</f>
        <v>1781</v>
      </c>
      <c r="E116" s="42" t="str">
        <f>VLOOKUP(A116,'系统导出（基本表）'!Q:U,3,0)</f>
        <v>供排水</v>
      </c>
      <c r="F116" s="42" t="str">
        <f>VLOOKUP(A116,'系统导出（基本表）'!Q:R,2,0)</f>
        <v>P21510181-0002</v>
      </c>
    </row>
    <row r="117" spans="1:6">
      <c r="A117" t="s">
        <v>35888</v>
      </c>
      <c r="B117">
        <v>1</v>
      </c>
      <c r="C117" s="43">
        <v>0.00444444444444444</v>
      </c>
      <c r="D117" s="42">
        <f>SUMIF('系统导出（基本表）'!Q:Q,A117,'系统导出（基本表）'!J:J)</f>
        <v>0</v>
      </c>
      <c r="E117" s="42" t="e">
        <f>VLOOKUP(A117,'系统导出（基本表）'!Q:U,3,0)</f>
        <v>#N/A</v>
      </c>
      <c r="F117" s="42" t="e">
        <f>VLOOKUP(A117,'系统导出（基本表）'!Q:R,2,0)</f>
        <v>#N/A</v>
      </c>
    </row>
    <row r="118" spans="1:6">
      <c r="A118" t="s">
        <v>21847</v>
      </c>
      <c r="B118">
        <v>1</v>
      </c>
      <c r="C118" s="43">
        <v>0.00444444444444444</v>
      </c>
      <c r="D118" s="42">
        <f>SUMIF('系统导出（基本表）'!Q:Q,A118,'系统导出（基本表）'!J:J)</f>
        <v>0</v>
      </c>
      <c r="E118" s="42" t="e">
        <f>VLOOKUP(A118,'系统导出（基本表）'!Q:U,3,0)</f>
        <v>#N/A</v>
      </c>
      <c r="F118" s="42" t="e">
        <f>VLOOKUP(A118,'系统导出（基本表）'!Q:R,2,0)</f>
        <v>#N/A</v>
      </c>
    </row>
    <row r="119" spans="1:6">
      <c r="A119" t="s">
        <v>24332</v>
      </c>
      <c r="B119">
        <v>1</v>
      </c>
      <c r="C119" s="43">
        <v>0.00444444444444444</v>
      </c>
      <c r="D119" s="42">
        <f>SUMIF('系统导出（基本表）'!Q:Q,A119,'系统导出（基本表）'!J:J)</f>
        <v>0</v>
      </c>
      <c r="E119" s="42" t="e">
        <f>VLOOKUP(A119,'系统导出（基本表）'!Q:U,3,0)</f>
        <v>#N/A</v>
      </c>
      <c r="F119" s="42" t="e">
        <f>VLOOKUP(A119,'系统导出（基本表）'!Q:R,2,0)</f>
        <v>#N/A</v>
      </c>
    </row>
    <row r="120" ht="54" spans="1:6">
      <c r="A120" t="s">
        <v>39453</v>
      </c>
      <c r="B120">
        <v>1</v>
      </c>
      <c r="C120" s="43">
        <v>0.00444444444444444</v>
      </c>
      <c r="D120" s="42">
        <f>SUMIF('系统导出（基本表）'!Q:Q,A120,'系统导出（基本表）'!J:J)</f>
        <v>3768</v>
      </c>
      <c r="E120" s="42" t="str">
        <f>VLOOKUP(A120,'系统导出（基本表）'!Q:U,3,0)</f>
        <v>产业园区基础设施（主要支持国家级、省级产业园区基础设施）</v>
      </c>
      <c r="F120" s="42" t="str">
        <f>VLOOKUP(A120,'系统导出（基本表）'!Q:R,2,0)</f>
        <v>P21510800-0008</v>
      </c>
    </row>
    <row r="121" spans="1:6">
      <c r="A121" t="s">
        <v>20274</v>
      </c>
      <c r="B121">
        <v>1</v>
      </c>
      <c r="C121" s="43">
        <v>0.00444444444444444</v>
      </c>
      <c r="D121" s="42">
        <f>SUMIF('系统导出（基本表）'!Q:Q,A121,'系统导出（基本表）'!J:J)</f>
        <v>1223</v>
      </c>
      <c r="E121" s="42" t="str">
        <f>VLOOKUP(A121,'系统导出（基本表）'!Q:U,3,0)</f>
        <v>林草业</v>
      </c>
      <c r="F121" s="42" t="str">
        <f>VLOOKUP(A121,'系统导出（基本表）'!Q:R,2,0)</f>
        <v>P22511423-0006</v>
      </c>
    </row>
    <row r="122" spans="1:6">
      <c r="A122" t="s">
        <v>38656</v>
      </c>
      <c r="B122">
        <v>1</v>
      </c>
      <c r="C122" s="43">
        <v>0.00444444444444444</v>
      </c>
      <c r="D122" s="42">
        <f>SUMIF('系统导出（基本表）'!Q:Q,A122,'系统导出（基本表）'!J:J)</f>
        <v>2503.37</v>
      </c>
      <c r="E122" s="42" t="str">
        <f>VLOOKUP(A122,'系统导出（基本表）'!Q:U,3,0)</f>
        <v>城市配电网</v>
      </c>
      <c r="F122" s="42" t="str">
        <f>VLOOKUP(A122,'系统导出（基本表）'!Q:R,2,0)</f>
        <v>P22510121-0002</v>
      </c>
    </row>
    <row r="123" spans="1:6">
      <c r="A123" t="s">
        <v>14683</v>
      </c>
      <c r="B123">
        <v>1</v>
      </c>
      <c r="C123" s="43">
        <v>0.00444444444444444</v>
      </c>
      <c r="D123" s="42">
        <f>SUMIF('系统导出（基本表）'!Q:Q,A123,'系统导出（基本表）'!J:J)</f>
        <v>2590</v>
      </c>
      <c r="E123" s="42" t="str">
        <f>VLOOKUP(A123,'系统导出（基本表）'!Q:U,3,0)</f>
        <v>粮食仓储物流设施</v>
      </c>
      <c r="F123" s="42" t="str">
        <f>VLOOKUP(A123,'系统导出（基本表）'!Q:R,2,0)</f>
        <v>P23511126-0026</v>
      </c>
    </row>
    <row r="124" spans="1:6">
      <c r="A124" t="s">
        <v>39782</v>
      </c>
      <c r="B124">
        <v>1</v>
      </c>
      <c r="C124" s="43">
        <v>0.00444444444444444</v>
      </c>
      <c r="D124" s="42">
        <f>SUMIF('系统导出（基本表）'!Q:Q,A124,'系统导出（基本表）'!J:J)</f>
        <v>3664</v>
      </c>
      <c r="E124" s="42" t="str">
        <f>VLOOKUP(A124,'系统导出（基本表）'!Q:U,3,0)</f>
        <v>养老托育</v>
      </c>
      <c r="F124" s="42" t="str">
        <f>VLOOKUP(A124,'系统导出（基本表）'!Q:R,2,0)</f>
        <v>P22511123-0005</v>
      </c>
    </row>
    <row r="125" spans="1:6">
      <c r="A125" t="s">
        <v>41317</v>
      </c>
      <c r="B125">
        <v>1</v>
      </c>
      <c r="C125" s="43">
        <v>0.00444444444444444</v>
      </c>
      <c r="D125" s="42">
        <f>SUMIF('系统导出（基本表）'!Q:Q,A125,'系统导出（基本表）'!J:J)</f>
        <v>0</v>
      </c>
      <c r="E125" s="42" t="e">
        <f>VLOOKUP(A125,'系统导出（基本表）'!Q:U,3,0)</f>
        <v>#N/A</v>
      </c>
      <c r="F125" s="42" t="e">
        <f>VLOOKUP(A125,'系统导出（基本表）'!Q:R,2,0)</f>
        <v>#N/A</v>
      </c>
    </row>
    <row r="126" spans="1:6">
      <c r="A126" t="s">
        <v>21297</v>
      </c>
      <c r="B126">
        <v>1</v>
      </c>
      <c r="C126" s="43">
        <v>0.00444444444444444</v>
      </c>
      <c r="D126" s="42">
        <f>SUMIF('系统导出（基本表）'!Q:Q,A126,'系统导出（基本表）'!J:J)</f>
        <v>21246</v>
      </c>
      <c r="E126" s="42" t="str">
        <f>VLOOKUP(A126,'系统导出（基本表）'!Q:U,3,0)</f>
        <v>城镇老旧小区改造</v>
      </c>
      <c r="F126" s="42" t="str">
        <f>VLOOKUP(A126,'系统导出（基本表）'!Q:R,2,0)</f>
        <v>P20511124-0032</v>
      </c>
    </row>
    <row r="127" ht="40.5" spans="1:6">
      <c r="A127" t="s">
        <v>40292</v>
      </c>
      <c r="B127">
        <v>1</v>
      </c>
      <c r="C127" s="43">
        <v>0.00444444444444444</v>
      </c>
      <c r="D127" s="42">
        <f>SUMIF('系统导出（基本表）'!Q:Q,A127,'系统导出（基本表）'!J:J)</f>
        <v>1180</v>
      </c>
      <c r="E127" s="42" t="str">
        <f>VLOOKUP(A127,'系统导出（基本表）'!Q:U,3,0)</f>
        <v>供热（含热源、供热计量改造、长距离供热管道）</v>
      </c>
      <c r="F127" s="42" t="str">
        <f>VLOOKUP(A127,'系统导出（基本表）'!Q:R,2,0)</f>
        <v>P22513321-0023</v>
      </c>
    </row>
    <row r="128" spans="1:6">
      <c r="A128" t="s">
        <v>40279</v>
      </c>
      <c r="B128">
        <v>1</v>
      </c>
      <c r="C128" s="43">
        <v>0.00444444444444444</v>
      </c>
      <c r="D128" s="42">
        <f>SUMIF('系统导出（基本表）'!Q:Q,A128,'系统导出（基本表）'!J:J)</f>
        <v>4700</v>
      </c>
      <c r="E128" s="42" t="str">
        <f>VLOOKUP(A128,'系统导出（基本表）'!Q:U,3,0)</f>
        <v>文化旅游</v>
      </c>
      <c r="F128" s="42" t="str">
        <f>VLOOKUP(A128,'系统导出（基本表）'!Q:R,2,0)</f>
        <v>P18512022-0001</v>
      </c>
    </row>
    <row r="129" spans="1:6">
      <c r="A129" t="s">
        <v>21012</v>
      </c>
      <c r="B129">
        <v>1</v>
      </c>
      <c r="C129" s="43">
        <v>0.00444444444444444</v>
      </c>
      <c r="D129" s="42">
        <f>SUMIF('系统导出（基本表）'!Q:Q,A129,'系统导出（基本表）'!J:J)</f>
        <v>0</v>
      </c>
      <c r="E129" s="42" t="e">
        <f>VLOOKUP(A129,'系统导出（基本表）'!Q:U,3,0)</f>
        <v>#N/A</v>
      </c>
      <c r="F129" s="42" t="e">
        <f>VLOOKUP(A129,'系统导出（基本表）'!Q:R,2,0)</f>
        <v>#N/A</v>
      </c>
    </row>
    <row r="130" ht="27" spans="1:6">
      <c r="A130" t="s">
        <v>39098</v>
      </c>
      <c r="B130">
        <v>1</v>
      </c>
      <c r="C130" s="43">
        <v>0.00444444444444444</v>
      </c>
      <c r="D130" s="42">
        <f>SUMIF('系统导出（基本表）'!Q:Q,A130,'系统导出（基本表）'!J:J)</f>
        <v>406</v>
      </c>
      <c r="E130" s="42" t="str">
        <f>VLOOKUP(A130,'系统导出（基本表）'!Q:U,3,0)</f>
        <v>铁路（含城际铁路和铁路专用线）</v>
      </c>
      <c r="F130" s="42" t="str">
        <f>VLOOKUP(A130,'系统导出（基本表）'!Q:R,2,0)</f>
        <v>P20510504-0080</v>
      </c>
    </row>
    <row r="131" ht="54" spans="1:6">
      <c r="A131" t="s">
        <v>39336</v>
      </c>
      <c r="B131">
        <v>1</v>
      </c>
      <c r="C131" s="43">
        <v>0.00444444444444444</v>
      </c>
      <c r="D131" s="42">
        <f>SUMIF('系统导出（基本表）'!Q:Q,A131,'系统导出（基本表）'!J:J)</f>
        <v>1076.945</v>
      </c>
      <c r="E131" s="42" t="str">
        <f>VLOOKUP(A131,'系统导出（基本表）'!Q:U,3,0)</f>
        <v>产业园区基础设施（主要支持国家级、省级产业园区基础设施）</v>
      </c>
      <c r="F131" s="42" t="str">
        <f>VLOOKUP(A131,'系统导出（基本表）'!Q:R,2,0)</f>
        <v>P20510626-0030</v>
      </c>
    </row>
    <row r="132" spans="1:6">
      <c r="A132" t="s">
        <v>41318</v>
      </c>
      <c r="B132">
        <v>1</v>
      </c>
      <c r="C132" s="43">
        <v>0.00444444444444444</v>
      </c>
      <c r="D132" s="42">
        <f>SUMIF('系统导出（基本表）'!Q:Q,A132,'系统导出（基本表）'!J:J)</f>
        <v>0</v>
      </c>
      <c r="E132" s="42" t="e">
        <f>VLOOKUP(A132,'系统导出（基本表）'!Q:U,3,0)</f>
        <v>#N/A</v>
      </c>
      <c r="F132" s="42" t="e">
        <f>VLOOKUP(A132,'系统导出（基本表）'!Q:R,2,0)</f>
        <v>#N/A</v>
      </c>
    </row>
    <row r="133" ht="27" spans="1:6">
      <c r="A133" t="s">
        <v>38958</v>
      </c>
      <c r="B133">
        <v>1</v>
      </c>
      <c r="C133" s="43">
        <v>0.00444444444444444</v>
      </c>
      <c r="D133" s="42">
        <f>SUMIF('系统导出（基本表）'!Q:Q,A133,'系统导出（基本表）'!J:J)</f>
        <v>862</v>
      </c>
      <c r="E133" s="42" t="str">
        <f>VLOOKUP(A133,'系统导出（基本表）'!Q:U,3,0)</f>
        <v>城镇污水垃圾收集处理</v>
      </c>
      <c r="F133" s="42" t="str">
        <f>VLOOKUP(A133,'系统导出（基本表）'!Q:R,2,0)</f>
        <v>P21510421-0003</v>
      </c>
    </row>
    <row r="134" spans="1:6">
      <c r="A134" t="s">
        <v>38975</v>
      </c>
      <c r="B134">
        <v>1</v>
      </c>
      <c r="C134" s="43">
        <v>0.00444444444444444</v>
      </c>
      <c r="D134" s="42">
        <f>SUMIF('系统导出（基本表）'!Q:Q,A134,'系统导出（基本表）'!J:J)</f>
        <v>2200</v>
      </c>
      <c r="E134" s="42" t="str">
        <f>VLOOKUP(A134,'系统导出（基本表）'!Q:U,3,0)</f>
        <v>水利</v>
      </c>
      <c r="F134" s="42" t="str">
        <f>VLOOKUP(A134,'系统导出（基本表）'!Q:R,2,0)</f>
        <v>P20510421-0019</v>
      </c>
    </row>
    <row r="135" spans="1:6">
      <c r="A135" t="s">
        <v>5582</v>
      </c>
      <c r="B135">
        <v>1</v>
      </c>
      <c r="C135" s="43">
        <v>0.00444444444444444</v>
      </c>
      <c r="D135" s="42">
        <f>SUMIF('系统导出（基本表）'!Q:Q,A135,'系统导出（基本表）'!J:J)</f>
        <v>970</v>
      </c>
      <c r="E135" s="42" t="str">
        <f>VLOOKUP(A135,'系统导出（基本表）'!Q:U,3,0)</f>
        <v>农业</v>
      </c>
      <c r="F135" s="42" t="str">
        <f>VLOOKUP(A135,'系统导出（基本表）'!Q:R,2,0)</f>
        <v>P22510421-0001</v>
      </c>
    </row>
    <row r="136" ht="40.5" spans="1:6">
      <c r="A136" t="s">
        <v>13257</v>
      </c>
      <c r="B136">
        <v>1</v>
      </c>
      <c r="C136" s="43">
        <v>0.00444444444444444</v>
      </c>
      <c r="D136" s="42">
        <f>SUMIF('系统导出（基本表）'!Q:Q,A136,'系统导出（基本表）'!J:J)</f>
        <v>1000</v>
      </c>
      <c r="E136" s="42" t="str">
        <f>VLOOKUP(A136,'系统导出（基本表）'!Q:U,3,0)</f>
        <v>卫生健康（含应急医疗救治设施、公共卫生设施）</v>
      </c>
      <c r="F136" s="42" t="str">
        <f>VLOOKUP(A136,'系统导出（基本表）'!Q:R,2,0)</f>
        <v>P21510703-0026</v>
      </c>
    </row>
    <row r="137" spans="1:6">
      <c r="A137" t="s">
        <v>39389</v>
      </c>
      <c r="B137">
        <v>1</v>
      </c>
      <c r="C137" s="43">
        <v>0.00444444444444444</v>
      </c>
      <c r="D137" s="42">
        <f>SUMIF('系统导出（基本表）'!Q:Q,A137,'系统导出（基本表）'!J:J)</f>
        <v>1971.633031</v>
      </c>
      <c r="E137" s="42" t="str">
        <f>VLOOKUP(A137,'系统导出（基本表）'!Q:U,3,0)</f>
        <v>偿还存量债务</v>
      </c>
      <c r="F137" s="42" t="str">
        <f>VLOOKUP(A137,'系统导出（基本表）'!Q:R,2,0)</f>
        <v>P20510683-0015</v>
      </c>
    </row>
    <row r="138" spans="1:6">
      <c r="A138" t="s">
        <v>39377</v>
      </c>
      <c r="B138">
        <v>1</v>
      </c>
      <c r="C138" s="43">
        <v>0.00444444444444444</v>
      </c>
      <c r="D138" s="42">
        <f>SUMIF('系统导出（基本表）'!Q:Q,A138,'系统导出（基本表）'!J:J)</f>
        <v>147.987315</v>
      </c>
      <c r="E138" s="42" t="str">
        <f>VLOOKUP(A138,'系统导出（基本表）'!Q:U,3,0)</f>
        <v>农业</v>
      </c>
      <c r="F138" s="42" t="str">
        <f>VLOOKUP(A138,'系统导出（基本表）'!Q:R,2,0)</f>
        <v>P22510683-0010</v>
      </c>
    </row>
    <row r="139" ht="54" spans="1:6">
      <c r="A139" t="s">
        <v>39626</v>
      </c>
      <c r="B139">
        <v>1</v>
      </c>
      <c r="C139" s="43">
        <v>0.00444444444444444</v>
      </c>
      <c r="D139" s="42">
        <f>SUMIF('系统导出（基本表）'!Q:Q,A139,'系统导出（基本表）'!J:J)</f>
        <v>82.917787</v>
      </c>
      <c r="E139" s="42" t="str">
        <f>VLOOKUP(A139,'系统导出（基本表）'!Q:U,3,0)</f>
        <v>棚户区改造（主要支持在建收尾项目，适度支持新开工项目）</v>
      </c>
      <c r="F139" s="42" t="str">
        <f>VLOOKUP(A139,'系统导出（基本表）'!Q:R,2,0)</f>
        <v>P17510900-0022-LK3NDW6S</v>
      </c>
    </row>
    <row r="140" spans="1:6">
      <c r="A140" t="s">
        <v>40229</v>
      </c>
      <c r="B140">
        <v>1</v>
      </c>
      <c r="C140" s="43">
        <v>0.00444444444444444</v>
      </c>
      <c r="D140" s="42">
        <f>SUMIF('系统导出（基本表）'!Q:Q,A140,'系统导出（基本表）'!J:J)</f>
        <v>7400</v>
      </c>
      <c r="E140" s="42" t="str">
        <f>VLOOKUP(A140,'系统导出（基本表）'!Q:U,3,0)</f>
        <v>文化旅游</v>
      </c>
      <c r="F140" s="42" t="str">
        <f>VLOOKUP(A140,'系统导出（基本表）'!Q:R,2,0)</f>
        <v>P22511922-0024</v>
      </c>
    </row>
    <row r="141" spans="1:6">
      <c r="A141" t="s">
        <v>40223</v>
      </c>
      <c r="B141">
        <v>1</v>
      </c>
      <c r="C141" s="43">
        <v>0.00444444444444444</v>
      </c>
      <c r="D141" s="42">
        <f>SUMIF('系统导出（基本表）'!Q:Q,A141,'系统导出（基本表）'!J:J)</f>
        <v>4200</v>
      </c>
      <c r="E141" s="42" t="str">
        <f>VLOOKUP(A141,'系统导出（基本表）'!Q:U,3,0)</f>
        <v>农业</v>
      </c>
      <c r="F141" s="42" t="str">
        <f>VLOOKUP(A141,'系统导出（基本表）'!Q:R,2,0)</f>
        <v>P22511922-0041</v>
      </c>
    </row>
    <row r="142" spans="1:6">
      <c r="A142" t="s">
        <v>40094</v>
      </c>
      <c r="B142">
        <v>1</v>
      </c>
      <c r="C142" s="43">
        <v>0.00444444444444444</v>
      </c>
      <c r="D142" s="42">
        <f>SUMIF('系统导出（基本表）'!Q:Q,A142,'系统导出（基本表）'!J:J)</f>
        <v>753</v>
      </c>
      <c r="E142" s="42" t="str">
        <f>VLOOKUP(A142,'系统导出（基本表）'!Q:U,3,0)</f>
        <v>学前教育</v>
      </c>
      <c r="F142" s="42" t="str">
        <f>VLOOKUP(A142,'系统导出（基本表）'!Q:R,2,0)</f>
        <v>P21511522-0015</v>
      </c>
    </row>
    <row r="143" ht="54" spans="1:6">
      <c r="A143" t="s">
        <v>38936</v>
      </c>
      <c r="B143">
        <v>1</v>
      </c>
      <c r="C143" s="43">
        <v>0.00444444444444444</v>
      </c>
      <c r="D143" s="42">
        <f>SUMIF('系统导出（基本表）'!Q:Q,A143,'系统导出（基本表）'!J:J)</f>
        <v>1453</v>
      </c>
      <c r="E143" s="42" t="str">
        <f>VLOOKUP(A143,'系统导出（基本表）'!Q:U,3,0)</f>
        <v>产业园区基础设施（主要支持国家级、省级产业园区基础设施）</v>
      </c>
      <c r="F143" s="42" t="str">
        <f>VLOOKUP(A143,'系统导出（基本表）'!Q:R,2,0)</f>
        <v>P22510411-0030</v>
      </c>
    </row>
    <row r="144" ht="54" spans="1:6">
      <c r="A144" t="s">
        <v>38948</v>
      </c>
      <c r="B144">
        <v>1</v>
      </c>
      <c r="C144" s="43">
        <v>0.00444444444444444</v>
      </c>
      <c r="D144" s="42">
        <f>SUMIF('系统导出（基本表）'!Q:Q,A144,'系统导出（基本表）'!J:J)</f>
        <v>5195</v>
      </c>
      <c r="E144" s="42" t="str">
        <f>VLOOKUP(A144,'系统导出（基本表）'!Q:U,3,0)</f>
        <v>产业园区基础设施（主要支持国家级、省级产业园区基础设施）</v>
      </c>
      <c r="F144" s="42" t="str">
        <f>VLOOKUP(A144,'系统导出（基本表）'!Q:R,2,0)</f>
        <v>P22510411-0005</v>
      </c>
    </row>
    <row r="145" spans="1:6">
      <c r="A145" t="s">
        <v>19674</v>
      </c>
      <c r="B145">
        <v>1</v>
      </c>
      <c r="C145" s="43">
        <v>0.00444444444444444</v>
      </c>
      <c r="D145" s="42">
        <f>SUMIF('系统导出（基本表）'!Q:Q,A145,'系统导出（基本表）'!J:J)</f>
        <v>0</v>
      </c>
      <c r="E145" s="42" t="e">
        <f>VLOOKUP(A145,'系统导出（基本表）'!Q:U,3,0)</f>
        <v>#N/A</v>
      </c>
      <c r="F145" s="42" t="e">
        <f>VLOOKUP(A145,'系统导出（基本表）'!Q:R,2,0)</f>
        <v>#N/A</v>
      </c>
    </row>
    <row r="146" spans="1:6">
      <c r="A146" t="s">
        <v>38698</v>
      </c>
      <c r="B146">
        <v>1</v>
      </c>
      <c r="C146" s="43">
        <v>0.00444444444444444</v>
      </c>
      <c r="D146" s="42">
        <f>SUMIF('系统导出（基本表）'!Q:Q,A146,'系统导出（基本表）'!J:J)</f>
        <v>8000</v>
      </c>
      <c r="E146" s="42" t="str">
        <f>VLOOKUP(A146,'系统导出（基本表）'!Q:U,3,0)</f>
        <v>养老托育</v>
      </c>
      <c r="F146" s="42" t="str">
        <f>VLOOKUP(A146,'系统导出（基本表）'!Q:R,2,0)</f>
        <v>P22510124-0007</v>
      </c>
    </row>
    <row r="147" spans="1:6">
      <c r="A147" t="s">
        <v>38707</v>
      </c>
      <c r="B147">
        <v>1</v>
      </c>
      <c r="C147" s="43">
        <v>0.00444444444444444</v>
      </c>
      <c r="D147" s="42">
        <f>SUMIF('系统导出（基本表）'!Q:Q,A147,'系统导出（基本表）'!J:J)</f>
        <v>5000</v>
      </c>
      <c r="E147" s="42" t="str">
        <f>VLOOKUP(A147,'系统导出（基本表）'!Q:U,3,0)</f>
        <v>农业</v>
      </c>
      <c r="F147" s="42" t="str">
        <f>VLOOKUP(A147,'系统导出（基本表）'!Q:R,2,0)</f>
        <v>P24510124-0003</v>
      </c>
    </row>
    <row r="148" spans="1:6">
      <c r="A148" t="s">
        <v>38716</v>
      </c>
      <c r="B148">
        <v>1</v>
      </c>
      <c r="C148" s="43">
        <v>0.00444444444444444</v>
      </c>
      <c r="D148" s="42">
        <f>SUMIF('系统导出（基本表）'!Q:Q,A148,'系统导出（基本表）'!J:J)</f>
        <v>5000</v>
      </c>
      <c r="E148" s="42" t="str">
        <f>VLOOKUP(A148,'系统导出（基本表）'!Q:U,3,0)</f>
        <v>农业</v>
      </c>
      <c r="F148" s="42" t="str">
        <f>VLOOKUP(A148,'系统导出（基本表）'!Q:R,2,0)</f>
        <v>P24510124-0004</v>
      </c>
    </row>
    <row r="149" spans="1:6">
      <c r="A149" t="s">
        <v>39448</v>
      </c>
      <c r="B149">
        <v>1</v>
      </c>
      <c r="C149" s="43">
        <v>0.00444444444444444</v>
      </c>
      <c r="D149" s="42">
        <f>SUMIF('系统导出（基本表）'!Q:Q,A149,'系统导出（基本表）'!J:J)</f>
        <v>663</v>
      </c>
      <c r="E149" s="42" t="str">
        <f>VLOOKUP(A149,'系统导出（基本表）'!Q:U,3,0)</f>
        <v>偿还存量债务</v>
      </c>
      <c r="F149" s="42" t="str">
        <f>VLOOKUP(A149,'系统导出（基本表）'!Q:R,2,0)</f>
        <v>P21510727-0015</v>
      </c>
    </row>
    <row r="150" spans="1:6">
      <c r="A150" t="s">
        <v>39527</v>
      </c>
      <c r="B150">
        <v>1</v>
      </c>
      <c r="C150" s="43">
        <v>0.00444444444444444</v>
      </c>
      <c r="D150" s="42">
        <f>SUMIF('系统导出（基本表）'!Q:Q,A150,'系统导出（基本表）'!J:J)</f>
        <v>1974</v>
      </c>
      <c r="E150" s="42" t="str">
        <f>VLOOKUP(A150,'系统导出（基本表）'!Q:U,3,0)</f>
        <v>文化旅游</v>
      </c>
      <c r="F150" s="42" t="str">
        <f>VLOOKUP(A150,'系统导出（基本表）'!Q:R,2,0)</f>
        <v>P21510822-0011</v>
      </c>
    </row>
    <row r="151" ht="54" spans="1:6">
      <c r="A151" t="s">
        <v>39997</v>
      </c>
      <c r="B151">
        <v>1</v>
      </c>
      <c r="C151" s="43">
        <v>0.00444444444444444</v>
      </c>
      <c r="D151" s="42">
        <f>SUMIF('系统导出（基本表）'!Q:Q,A151,'系统导出（基本表）'!J:J)</f>
        <v>3872</v>
      </c>
      <c r="E151" s="42" t="str">
        <f>VLOOKUP(A151,'系统导出（基本表）'!Q:U,3,0)</f>
        <v>产业园区基础设施（主要支持国家级、省级产业园区基础设施）</v>
      </c>
      <c r="F151" s="42" t="str">
        <f>VLOOKUP(A151,'系统导出（基本表）'!Q:R,2,0)</f>
        <v>511425159187452173650</v>
      </c>
    </row>
    <row r="152" spans="1:6">
      <c r="A152" t="s">
        <v>39220</v>
      </c>
      <c r="B152">
        <v>1</v>
      </c>
      <c r="C152" s="43">
        <v>0.00444444444444444</v>
      </c>
      <c r="D152" s="42">
        <f>SUMIF('系统导出（基本表）'!Q:Q,A152,'系统导出（基本表）'!J:J)</f>
        <v>364.991814</v>
      </c>
      <c r="E152" s="42" t="str">
        <f>VLOOKUP(A152,'系统导出（基本表）'!Q:U,3,0)</f>
        <v>农业</v>
      </c>
      <c r="F152" s="42" t="str">
        <f>VLOOKUP(A152,'系统导出（基本表）'!Q:R,2,0)</f>
        <v>P20510603-0043</v>
      </c>
    </row>
    <row r="153" ht="40.5" spans="1:6">
      <c r="A153" t="s">
        <v>40288</v>
      </c>
      <c r="B153">
        <v>1</v>
      </c>
      <c r="C153" s="43">
        <v>0.00444444444444444</v>
      </c>
      <c r="D153" s="42">
        <f>SUMIF('系统导出（基本表）'!Q:Q,A153,'系统导出（基本表）'!J:J)</f>
        <v>278</v>
      </c>
      <c r="E153" s="42" t="str">
        <f>VLOOKUP(A153,'系统导出（基本表）'!Q:U,3,0)</f>
        <v>供热（含热源、供热计量改造、长距离供热管道）</v>
      </c>
      <c r="F153" s="42" t="str">
        <f>VLOOKUP(A153,'系统导出（基本表）'!Q:R,2,0)</f>
        <v>P24513230-0006</v>
      </c>
    </row>
    <row r="154" spans="1:6">
      <c r="A154" t="s">
        <v>40283</v>
      </c>
      <c r="B154">
        <v>1</v>
      </c>
      <c r="C154" s="43">
        <v>0.00444444444444444</v>
      </c>
      <c r="D154" s="42">
        <f>SUMIF('系统导出（基本表）'!Q:Q,A154,'系统导出（基本表）'!J:J)</f>
        <v>133</v>
      </c>
      <c r="E154" s="42" t="str">
        <f>VLOOKUP(A154,'系统导出（基本表）'!Q:U,3,0)</f>
        <v>供排水</v>
      </c>
      <c r="F154" s="42" t="str">
        <f>VLOOKUP(A154,'系统导出（基本表）'!Q:R,2,0)</f>
        <v>P23513230-0006</v>
      </c>
    </row>
    <row r="155" ht="40.5" spans="1:6">
      <c r="A155" t="s">
        <v>39443</v>
      </c>
      <c r="B155">
        <v>1</v>
      </c>
      <c r="C155" s="43">
        <v>0.00444444444444444</v>
      </c>
      <c r="D155" s="42">
        <f>SUMIF('系统导出（基本表）'!Q:Q,A155,'系统导出（基本表）'!J:J)</f>
        <v>2100</v>
      </c>
      <c r="E155" s="42" t="str">
        <f>VLOOKUP(A155,'系统导出（基本表）'!Q:U,3,0)</f>
        <v>卫生健康（含应急医疗救治设施、公共卫生设施）</v>
      </c>
      <c r="F155" s="42" t="str">
        <f>VLOOKUP(A155,'系统导出（基本表）'!Q:R,2,0)</f>
        <v>P22510722-0031</v>
      </c>
    </row>
    <row r="156" spans="1:6">
      <c r="A156" t="s">
        <v>39656</v>
      </c>
      <c r="B156">
        <v>1</v>
      </c>
      <c r="C156" s="43">
        <v>0.00444444444444444</v>
      </c>
      <c r="D156" s="42">
        <f>SUMIF('系统导出（基本表）'!Q:Q,A156,'系统导出（基本表）'!J:J)</f>
        <v>1300</v>
      </c>
      <c r="E156" s="42" t="str">
        <f>VLOOKUP(A156,'系统导出（基本表）'!Q:U,3,0)</f>
        <v>新能源汽车充电桩</v>
      </c>
      <c r="F156" s="42" t="str">
        <f>VLOOKUP(A156,'系统导出（基本表）'!Q:R,2,0)</f>
        <v>P22510922-0069</v>
      </c>
    </row>
    <row r="157" spans="1:6">
      <c r="A157" t="s">
        <v>39650</v>
      </c>
      <c r="B157">
        <v>1</v>
      </c>
      <c r="C157" s="43">
        <v>0.00444444444444444</v>
      </c>
      <c r="D157" s="42">
        <f>SUMIF('系统导出（基本表）'!Q:Q,A157,'系统导出（基本表）'!J:J)</f>
        <v>700</v>
      </c>
      <c r="E157" s="42" t="str">
        <f>VLOOKUP(A157,'系统导出（基本表）'!Q:U,3,0)</f>
        <v>农产品批发市场</v>
      </c>
      <c r="F157" s="42" t="str">
        <f>VLOOKUP(A157,'系统导出（基本表）'!Q:R,2,0)</f>
        <v>P23510922-0053</v>
      </c>
    </row>
    <row r="158" ht="27" spans="1:6">
      <c r="A158" t="s">
        <v>14591</v>
      </c>
      <c r="B158">
        <v>1</v>
      </c>
      <c r="C158" s="43">
        <v>0.00444444444444444</v>
      </c>
      <c r="D158" s="42">
        <f>SUMIF('系统导出（基本表）'!Q:Q,A158,'系统导出（基本表）'!J:J)</f>
        <v>186</v>
      </c>
      <c r="E158" s="42" t="str">
        <f>VLOOKUP(A158,'系统导出（基本表）'!Q:U,3,0)</f>
        <v>城镇污水垃圾收集处理</v>
      </c>
      <c r="F158" s="42" t="str">
        <f>VLOOKUP(A158,'系统导出（基本表）'!Q:R,2,0)</f>
        <v>P21510682-0027</v>
      </c>
    </row>
    <row r="159" spans="1:6">
      <c r="A159" t="s">
        <v>24774</v>
      </c>
      <c r="B159">
        <v>1</v>
      </c>
      <c r="C159" s="43">
        <v>0.00444444444444444</v>
      </c>
      <c r="D159" s="42">
        <f>SUMIF('系统导出（基本表）'!Q:Q,A159,'系统导出（基本表）'!J:J)</f>
        <v>157</v>
      </c>
      <c r="E159" s="42" t="str">
        <f>VLOOKUP(A159,'系统导出（基本表）'!Q:U,3,0)</f>
        <v>城乡冷链物流设施</v>
      </c>
      <c r="F159" s="42" t="str">
        <f>VLOOKUP(A159,'系统导出（基本表）'!Q:R,2,0)</f>
        <v>P20510682-0022</v>
      </c>
    </row>
    <row r="160" spans="1:6">
      <c r="A160" t="s">
        <v>39354</v>
      </c>
      <c r="B160">
        <v>1</v>
      </c>
      <c r="C160" s="43">
        <v>0.00444444444444444</v>
      </c>
      <c r="D160" s="42">
        <f>SUMIF('系统导出（基本表）'!Q:Q,A160,'系统导出（基本表）'!J:J)</f>
        <v>170</v>
      </c>
      <c r="E160" s="42" t="str">
        <f>VLOOKUP(A160,'系统导出（基本表）'!Q:U,3,0)</f>
        <v>学前教育</v>
      </c>
      <c r="F160" s="42" t="str">
        <f>VLOOKUP(A160,'系统导出（基本表）'!Q:R,2,0)</f>
        <v>P19510682-0016</v>
      </c>
    </row>
    <row r="161" spans="1:6">
      <c r="A161" t="s">
        <v>20765</v>
      </c>
      <c r="B161">
        <v>1</v>
      </c>
      <c r="C161" s="43">
        <v>0.00444444444444444</v>
      </c>
      <c r="D161" s="42">
        <f>SUMIF('系统导出（基本表）'!Q:Q,A161,'系统导出（基本表）'!J:J)</f>
        <v>700</v>
      </c>
      <c r="E161" s="42" t="str">
        <f>VLOOKUP(A161,'系统导出（基本表）'!Q:U,3,0)</f>
        <v>农业</v>
      </c>
      <c r="F161" s="42" t="str">
        <f>VLOOKUP(A161,'系统导出（基本表）'!Q:R,2,0)</f>
        <v>P20511111-0011</v>
      </c>
    </row>
    <row r="162" ht="54" spans="1:6">
      <c r="A162" t="s">
        <v>40201</v>
      </c>
      <c r="B162">
        <v>1</v>
      </c>
      <c r="C162" s="43">
        <v>0.00444444444444444</v>
      </c>
      <c r="D162" s="42">
        <f>SUMIF('系统导出（基本表）'!Q:Q,A162,'系统导出（基本表）'!J:J)</f>
        <v>10363</v>
      </c>
      <c r="E162" s="42" t="str">
        <f>VLOOKUP(A162,'系统导出（基本表）'!Q:U,3,0)</f>
        <v>产业园区基础设施（主要支持国家级、省级产业园区基础设施）</v>
      </c>
      <c r="F162" s="42" t="str">
        <f>VLOOKUP(A162,'系统导出（基本表）'!Q:R,2,0)</f>
        <v>P20511824-0027</v>
      </c>
    </row>
    <row r="163" spans="1:6">
      <c r="A163" t="s">
        <v>8304</v>
      </c>
      <c r="B163">
        <v>1</v>
      </c>
      <c r="C163" s="43">
        <v>0.00444444444444444</v>
      </c>
      <c r="D163" s="42">
        <f>SUMIF('系统导出（基本表）'!Q:Q,A163,'系统导出（基本表）'!J:J)</f>
        <v>0</v>
      </c>
      <c r="E163" s="42" t="e">
        <f>VLOOKUP(A163,'系统导出（基本表）'!Q:U,3,0)</f>
        <v>#N/A</v>
      </c>
      <c r="F163" s="42" t="e">
        <f>VLOOKUP(A163,'系统导出（基本表）'!Q:R,2,0)</f>
        <v>#N/A</v>
      </c>
    </row>
    <row r="164" ht="27" spans="1:6">
      <c r="A164" t="s">
        <v>39595</v>
      </c>
      <c r="B164">
        <v>1</v>
      </c>
      <c r="C164" s="43">
        <v>0.00444444444444444</v>
      </c>
      <c r="D164" s="42">
        <f>SUMIF('系统导出（基本表）'!Q:Q,A164,'系统导出（基本表）'!J:J)</f>
        <v>800</v>
      </c>
      <c r="E164" s="42" t="str">
        <f>VLOOKUP(A164,'系统导出（基本表）'!Q:U,3,0)</f>
        <v>市政、公共服务等民生领域信息化</v>
      </c>
      <c r="F164" s="42" t="str">
        <f>VLOOKUP(A164,'系统导出（基本表）'!Q:R,2,0)</f>
        <v>P22510900-0120</v>
      </c>
    </row>
    <row r="165" spans="1:6">
      <c r="A165" t="s">
        <v>39587</v>
      </c>
      <c r="B165">
        <v>1</v>
      </c>
      <c r="C165" s="43">
        <v>0.00444444444444444</v>
      </c>
      <c r="D165" s="42">
        <f>SUMIF('系统导出（基本表）'!Q:Q,A165,'系统导出（基本表）'!J:J)</f>
        <v>600</v>
      </c>
      <c r="E165" s="42" t="str">
        <f>VLOOKUP(A165,'系统导出（基本表）'!Q:U,3,0)</f>
        <v>城镇老旧小区改造</v>
      </c>
      <c r="F165" s="42" t="str">
        <f>VLOOKUP(A165,'系统导出（基本表）'!Q:R,2,0)</f>
        <v>P22510900-0059</v>
      </c>
    </row>
    <row r="166" ht="54" spans="1:6">
      <c r="A166" t="s">
        <v>39614</v>
      </c>
      <c r="B166">
        <v>1</v>
      </c>
      <c r="C166" s="43">
        <v>0.00444444444444444</v>
      </c>
      <c r="D166" s="42">
        <f>SUMIF('系统导出（基本表）'!Q:Q,A166,'系统导出（基本表）'!J:J)</f>
        <v>1500</v>
      </c>
      <c r="E166" s="42" t="str">
        <f>VLOOKUP(A166,'系统导出（基本表）'!Q:U,3,0)</f>
        <v>棚户区改造（主要支持在建收尾项目，适度支持新开工项目）</v>
      </c>
      <c r="F166" s="42" t="str">
        <f>VLOOKUP(A166,'系统导出（基本表）'!Q:R,2,0)</f>
        <v>P23510900-0038</v>
      </c>
    </row>
    <row r="167" ht="54" spans="1:6">
      <c r="A167" t="s">
        <v>39577</v>
      </c>
      <c r="B167">
        <v>1</v>
      </c>
      <c r="C167" s="43">
        <v>0.00444444444444444</v>
      </c>
      <c r="D167" s="42">
        <f>SUMIF('系统导出（基本表）'!Q:Q,A167,'系统导出（基本表）'!J:J)</f>
        <v>3000</v>
      </c>
      <c r="E167" s="42" t="str">
        <f>VLOOKUP(A167,'系统导出（基本表）'!Q:U,3,0)</f>
        <v>产业园区基础设施（主要支持国家级、省级产业园区基础设施）</v>
      </c>
      <c r="F167" s="42" t="str">
        <f>VLOOKUP(A167,'系统导出（基本表）'!Q:R,2,0)</f>
        <v>P21510900-0022</v>
      </c>
    </row>
    <row r="168" spans="1:6">
      <c r="A168" t="s">
        <v>38623</v>
      </c>
      <c r="B168">
        <v>1</v>
      </c>
      <c r="C168" s="43">
        <v>0.00444444444444444</v>
      </c>
      <c r="D168" s="42">
        <f>SUMIF('系统导出（基本表）'!Q:Q,A168,'系统导出（基本表）'!J:J)</f>
        <v>2310</v>
      </c>
      <c r="E168" s="42" t="str">
        <f>VLOOKUP(A168,'系统导出（基本表）'!Q:U,3,0)</f>
        <v>农业</v>
      </c>
      <c r="F168" s="42" t="str">
        <f>VLOOKUP(A168,'系统导出（基本表）'!Q:R,2,0)</f>
        <v>P23510114-0006</v>
      </c>
    </row>
    <row r="169" spans="1:6">
      <c r="A169" t="s">
        <v>41319</v>
      </c>
      <c r="B169">
        <v>1</v>
      </c>
      <c r="C169" s="43">
        <v>0.00444444444444444</v>
      </c>
      <c r="D169" s="42">
        <f>SUMIF('系统导出（基本表）'!Q:Q,A169,'系统导出（基本表）'!J:J)</f>
        <v>0</v>
      </c>
      <c r="E169" s="42" t="e">
        <f>VLOOKUP(A169,'系统导出（基本表）'!Q:U,3,0)</f>
        <v>#N/A</v>
      </c>
      <c r="F169" s="42" t="e">
        <f>VLOOKUP(A169,'系统导出（基本表）'!Q:R,2,0)</f>
        <v>#N/A</v>
      </c>
    </row>
    <row r="170" ht="54" spans="1:6">
      <c r="A170" t="s">
        <v>39436</v>
      </c>
      <c r="B170">
        <v>1</v>
      </c>
      <c r="C170" s="43">
        <v>0.00444444444444444</v>
      </c>
      <c r="D170" s="42">
        <f>SUMIF('系统导出（基本表）'!Q:Q,A170,'系统导出（基本表）'!J:J)</f>
        <v>8000</v>
      </c>
      <c r="E170" s="42" t="str">
        <f>VLOOKUP(A170,'系统导出（基本表）'!Q:U,3,0)</f>
        <v>棚户区改造（主要支持在建收尾项目，适度支持新开工项目）</v>
      </c>
      <c r="F170" s="42" t="str">
        <f>VLOOKUP(A170,'系统导出（基本表）'!Q:R,2,0)</f>
        <v>P22510722-0015</v>
      </c>
    </row>
    <row r="171" spans="1:6">
      <c r="A171" t="s">
        <v>38627</v>
      </c>
      <c r="B171">
        <v>1</v>
      </c>
      <c r="C171" s="43">
        <v>0.00444444444444444</v>
      </c>
      <c r="D171" s="42">
        <f>SUMIF('系统导出（基本表）'!Q:Q,A171,'系统导出（基本表）'!J:J)</f>
        <v>7780</v>
      </c>
      <c r="E171" s="42" t="str">
        <f>VLOOKUP(A171,'系统导出（基本表）'!Q:U,3,0)</f>
        <v>农业</v>
      </c>
      <c r="F171" s="42" t="str">
        <f>VLOOKUP(A171,'系统导出（基本表）'!Q:R,2,0)</f>
        <v>P23510114-0002</v>
      </c>
    </row>
    <row r="172" spans="1:6">
      <c r="A172" t="s">
        <v>38606</v>
      </c>
      <c r="B172">
        <v>1</v>
      </c>
      <c r="C172" s="43">
        <v>0.00444444444444444</v>
      </c>
      <c r="D172" s="42">
        <f>SUMIF('系统导出（基本表）'!Q:Q,A172,'系统导出（基本表）'!J:J)</f>
        <v>3825</v>
      </c>
      <c r="E172" s="42" t="str">
        <f>VLOOKUP(A172,'系统导出（基本表）'!Q:U,3,0)</f>
        <v>农业</v>
      </c>
      <c r="F172" s="42" t="str">
        <f>VLOOKUP(A172,'系统导出（基本表）'!Q:R,2,0)</f>
        <v>P23510114-0003</v>
      </c>
    </row>
    <row r="173" spans="1:6">
      <c r="A173" t="s">
        <v>38617</v>
      </c>
      <c r="B173">
        <v>1</v>
      </c>
      <c r="C173" s="43">
        <v>0.00444444444444444</v>
      </c>
      <c r="D173" s="42">
        <f>SUMIF('系统导出（基本表）'!Q:Q,A173,'系统导出（基本表）'!J:J)</f>
        <v>1400</v>
      </c>
      <c r="E173" s="42" t="str">
        <f>VLOOKUP(A173,'系统导出（基本表）'!Q:U,3,0)</f>
        <v>粮食仓储物流设施</v>
      </c>
      <c r="F173" s="42" t="str">
        <f>VLOOKUP(A173,'系统导出（基本表）'!Q:R,2,0)</f>
        <v>P22510114-0007</v>
      </c>
    </row>
    <row r="174" spans="1:6">
      <c r="A174" t="s">
        <v>38879</v>
      </c>
      <c r="B174">
        <v>1</v>
      </c>
      <c r="C174" s="43">
        <v>0.00444444444444444</v>
      </c>
      <c r="D174" s="42">
        <f>SUMIF('系统导出（基本表）'!Q:Q,A174,'系统导出（基本表）'!J:J)</f>
        <v>1154.54</v>
      </c>
      <c r="E174" s="42" t="str">
        <f>VLOOKUP(A174,'系统导出（基本表）'!Q:U,3,0)</f>
        <v>水利</v>
      </c>
      <c r="F174" s="42" t="str">
        <f>VLOOKUP(A174,'系统导出（基本表）'!Q:R,2,0)</f>
        <v>P21510311-0002</v>
      </c>
    </row>
    <row r="175" spans="1:6">
      <c r="A175" t="s">
        <v>39928</v>
      </c>
      <c r="B175">
        <v>1</v>
      </c>
      <c r="C175" s="43">
        <v>0.00444444444444444</v>
      </c>
      <c r="D175" s="42">
        <f>SUMIF('系统导出（基本表）'!Q:Q,A175,'系统导出（基本表）'!J:J)</f>
        <v>63</v>
      </c>
      <c r="E175" s="42" t="str">
        <f>VLOOKUP(A175,'系统导出（基本表）'!Q:U,3,0)</f>
        <v>新能源汽车充电桩</v>
      </c>
      <c r="F175" s="42" t="str">
        <f>VLOOKUP(A175,'系统导出（基本表）'!Q:R,2,0)</f>
        <v>P22511324-0036</v>
      </c>
    </row>
    <row r="176" spans="1:6">
      <c r="A176" t="s">
        <v>39934</v>
      </c>
      <c r="B176">
        <v>1</v>
      </c>
      <c r="C176" s="43">
        <v>0.00444444444444444</v>
      </c>
      <c r="D176" s="42">
        <f>SUMIF('系统导出（基本表）'!Q:Q,A176,'系统导出（基本表）'!J:J)</f>
        <v>330</v>
      </c>
      <c r="E176" s="42" t="str">
        <f>VLOOKUP(A176,'系统导出（基本表）'!Q:U,3,0)</f>
        <v>水利</v>
      </c>
      <c r="F176" s="42" t="str">
        <f>VLOOKUP(A176,'系统导出（基本表）'!Q:R,2,0)</f>
        <v>P22511324-0001</v>
      </c>
    </row>
    <row r="177" spans="1:6">
      <c r="A177" t="s">
        <v>6198</v>
      </c>
      <c r="B177">
        <v>1</v>
      </c>
      <c r="C177" s="43">
        <v>0.00444444444444444</v>
      </c>
      <c r="D177" s="42">
        <f>SUMIF('系统导出（基本表）'!Q:Q,A177,'系统导出（基本表）'!J:J)</f>
        <v>5000</v>
      </c>
      <c r="E177" s="42" t="str">
        <f>VLOOKUP(A177,'系统导出（基本表）'!Q:U,3,0)</f>
        <v>农业</v>
      </c>
      <c r="F177" s="42" t="str">
        <f>VLOOKUP(A177,'系统导出（基本表）'!Q:R,2,0)</f>
        <v>P22511500-0047</v>
      </c>
    </row>
    <row r="178" spans="1:6">
      <c r="A178" t="s">
        <v>40022</v>
      </c>
      <c r="B178">
        <v>1</v>
      </c>
      <c r="C178" s="43">
        <v>0.00444444444444444</v>
      </c>
      <c r="D178" s="42">
        <f>SUMIF('系统导出（基本表）'!Q:Q,A178,'系统导出（基本表）'!J:J)</f>
        <v>11000</v>
      </c>
      <c r="E178" s="42" t="str">
        <f>VLOOKUP(A178,'系统导出（基本表）'!Q:U,3,0)</f>
        <v>城市停车场</v>
      </c>
      <c r="F178" s="42" t="str">
        <f>VLOOKUP(A178,'系统导出（基本表）'!Q:R,2,0)</f>
        <v>P23511500-0067</v>
      </c>
    </row>
    <row r="179" ht="27" spans="1:6">
      <c r="A179" t="s">
        <v>4659</v>
      </c>
      <c r="B179">
        <v>1</v>
      </c>
      <c r="C179" s="43">
        <v>0.00444444444444444</v>
      </c>
      <c r="D179" s="42">
        <f>SUMIF('系统导出（基本表）'!Q:Q,A179,'系统导出（基本表）'!J:J)</f>
        <v>5784</v>
      </c>
      <c r="E179" s="42" t="str">
        <f>VLOOKUP(A179,'系统导出（基本表）'!Q:U,3,0)</f>
        <v>城镇污水垃圾收集处理</v>
      </c>
      <c r="F179" s="42" t="str">
        <f>VLOOKUP(A179,'系统导出（基本表）'!Q:R,2,0)</f>
        <v>P22511521-0033</v>
      </c>
    </row>
    <row r="180" spans="1:6">
      <c r="A180" t="s">
        <v>40017</v>
      </c>
      <c r="B180">
        <v>1</v>
      </c>
      <c r="C180" s="43">
        <v>0.00444444444444444</v>
      </c>
      <c r="D180" s="42">
        <f>SUMIF('系统导出（基本表）'!Q:Q,A180,'系统导出（基本表）'!J:J)</f>
        <v>1500</v>
      </c>
      <c r="E180" s="42" t="str">
        <f>VLOOKUP(A180,'系统导出（基本表）'!Q:U,3,0)</f>
        <v>农产品批发市场</v>
      </c>
      <c r="F180" s="42" t="str">
        <f>VLOOKUP(A180,'系统导出（基本表）'!Q:R,2,0)</f>
        <v>P22511500-0090</v>
      </c>
    </row>
    <row r="181" spans="1:6">
      <c r="A181" t="s">
        <v>40027</v>
      </c>
      <c r="B181">
        <v>1</v>
      </c>
      <c r="C181" s="43">
        <v>0.00444444444444444</v>
      </c>
      <c r="D181" s="42">
        <f>SUMIF('系统导出（基本表）'!Q:Q,A181,'系统导出（基本表）'!J:J)</f>
        <v>934</v>
      </c>
      <c r="E181" s="42" t="str">
        <f>VLOOKUP(A181,'系统导出（基本表）'!Q:U,3,0)</f>
        <v>其他社会事业</v>
      </c>
      <c r="F181" s="42" t="str">
        <f>VLOOKUP(A181,'系统导出（基本表）'!Q:R,2,0)</f>
        <v>P22511502-0092</v>
      </c>
    </row>
    <row r="182" ht="54" spans="1:6">
      <c r="A182" t="s">
        <v>4993</v>
      </c>
      <c r="B182">
        <v>1</v>
      </c>
      <c r="C182" s="43">
        <v>0.00444444444444444</v>
      </c>
      <c r="D182" s="42">
        <f>SUMIF('系统导出（基本表）'!Q:Q,A182,'系统导出（基本表）'!J:J)</f>
        <v>5000</v>
      </c>
      <c r="E182" s="42" t="str">
        <f>VLOOKUP(A182,'系统导出（基本表）'!Q:U,3,0)</f>
        <v>产业园区基础设施（主要支持国家级、省级产业园区基础设施）</v>
      </c>
      <c r="F182" s="42" t="str">
        <f>VLOOKUP(A182,'系统导出（基本表）'!Q:R,2,0)</f>
        <v>P23511500-0063</v>
      </c>
    </row>
    <row r="183" ht="40.5" spans="1:6">
      <c r="A183" t="s">
        <v>40070</v>
      </c>
      <c r="B183">
        <v>1</v>
      </c>
      <c r="C183" s="43">
        <v>0.00444444444444444</v>
      </c>
      <c r="D183" s="42">
        <f>SUMIF('系统导出（基本表）'!Q:Q,A183,'系统导出（基本表）'!J:J)</f>
        <v>3944</v>
      </c>
      <c r="E183" s="42" t="str">
        <f>VLOOKUP(A183,'系统导出（基本表）'!Q:U,3,0)</f>
        <v>卫生健康（含应急医疗救治设施、公共卫生设施）</v>
      </c>
      <c r="F183" s="42" t="str">
        <f>VLOOKUP(A183,'系统导出（基本表）'!Q:R,2,0)</f>
        <v>P21511522-0004</v>
      </c>
    </row>
    <row r="184" ht="27" spans="1:6">
      <c r="A184" t="s">
        <v>39115</v>
      </c>
      <c r="B184">
        <v>1</v>
      </c>
      <c r="C184" s="43">
        <v>0.00444444444444444</v>
      </c>
      <c r="D184" s="42">
        <f>SUMIF('系统导出（基本表）'!Q:Q,A184,'系统导出（基本表）'!J:J)</f>
        <v>75</v>
      </c>
      <c r="E184" s="42" t="str">
        <f>VLOOKUP(A184,'系统导出（基本表）'!Q:U,3,0)</f>
        <v>铁路（含城际铁路和铁路专用线）</v>
      </c>
      <c r="F184" s="42" t="str">
        <f>VLOOKUP(A184,'系统导出（基本表）'!Q:R,2,0)</f>
        <v>P20510521-0030</v>
      </c>
    </row>
    <row r="185" ht="54" spans="1:6">
      <c r="A185" t="s">
        <v>38875</v>
      </c>
      <c r="B185">
        <v>1</v>
      </c>
      <c r="C185" s="43">
        <v>0.00444444444444444</v>
      </c>
      <c r="D185" s="42">
        <f>SUMIF('系统导出（基本表）'!Q:Q,A185,'系统导出（基本表）'!J:J)</f>
        <v>2779.34</v>
      </c>
      <c r="E185" s="42" t="str">
        <f>VLOOKUP(A185,'系统导出（基本表）'!Q:U,3,0)</f>
        <v>产业园区基础设施（主要支持国家级、省级产业园区基础设施）</v>
      </c>
      <c r="F185" s="42" t="str">
        <f>VLOOKUP(A185,'系统导出（基本表）'!Q:R,2,0)</f>
        <v>P20510311-0046</v>
      </c>
    </row>
    <row r="186" spans="1:6">
      <c r="A186" t="s">
        <v>38870</v>
      </c>
      <c r="B186">
        <v>1</v>
      </c>
      <c r="C186" s="43">
        <v>0.00444444444444444</v>
      </c>
      <c r="D186" s="42">
        <f>SUMIF('系统导出（基本表）'!Q:Q,A186,'系统导出（基本表）'!J:J)</f>
        <v>3665.91</v>
      </c>
      <c r="E186" s="42" t="str">
        <f>VLOOKUP(A186,'系统导出（基本表）'!Q:U,3,0)</f>
        <v>城市停车场</v>
      </c>
      <c r="F186" s="42" t="str">
        <f>VLOOKUP(A186,'系统导出（基本表）'!Q:R,2,0)</f>
        <v>P20510311-0044</v>
      </c>
    </row>
    <row r="187" spans="1:6">
      <c r="A187" t="s">
        <v>38888</v>
      </c>
      <c r="B187">
        <v>1</v>
      </c>
      <c r="C187" s="43">
        <v>0.00444444444444444</v>
      </c>
      <c r="D187" s="42">
        <f>SUMIF('系统导出（基本表）'!Q:Q,A187,'系统导出（基本表）'!J:J)</f>
        <v>843.49</v>
      </c>
      <c r="E187" s="42" t="str">
        <f>VLOOKUP(A187,'系统导出（基本表）'!Q:U,3,0)</f>
        <v>农业</v>
      </c>
      <c r="F187" s="42" t="str">
        <f>VLOOKUP(A187,'系统导出（基本表）'!Q:R,2,0)</f>
        <v>P18510311-0009</v>
      </c>
    </row>
  </sheetData>
  <autoFilter ref="A2:F187">
    <extLst/>
  </autoFilter>
  <mergeCells count="1">
    <mergeCell ref="D1:F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3519"/>
  <sheetViews>
    <sheetView zoomScale="85" zoomScaleNormal="85" topLeftCell="Y1" workbookViewId="0">
      <selection activeCell="A3" sqref="$A3:$XFD3"/>
    </sheetView>
  </sheetViews>
  <sheetFormatPr defaultColWidth="9" defaultRowHeight="13.5"/>
  <cols>
    <col min="1" max="1" width="9" style="1"/>
    <col min="2" max="2" width="16.4083333333333" style="1" customWidth="1"/>
    <col min="3" max="3" width="8.81666666666667" style="1" customWidth="1"/>
    <col min="4" max="4" width="20.5083333333333" style="1" customWidth="1"/>
    <col min="5" max="5" width="13.675" style="1" hidden="1" customWidth="1"/>
    <col min="6" max="6" width="23.2416666666667" style="1" customWidth="1"/>
    <col min="7" max="7" width="13.675" style="1" hidden="1" customWidth="1"/>
    <col min="8" max="8" width="20.5083333333333" style="1" customWidth="1"/>
    <col min="9" max="10" width="32.9416666666667" style="1" customWidth="1"/>
    <col min="11" max="11" width="17.7666666666667" style="1" customWidth="1"/>
    <col min="12" max="12" width="30.0833333333333" style="1" customWidth="1"/>
    <col min="13" max="13" width="23.2416666666667" style="1" customWidth="1"/>
    <col min="14" max="14" width="13.675" style="1" customWidth="1"/>
    <col min="15" max="15" width="22.7833333333333" style="1" customWidth="1"/>
    <col min="16" max="16" width="16.4083333333333" style="1" customWidth="1"/>
    <col min="17" max="18" width="26.175" style="1" customWidth="1"/>
    <col min="19" max="19" width="16.4083333333333" style="1" customWidth="1"/>
    <col min="20" max="20" width="10.7333333333333" style="1" customWidth="1"/>
    <col min="21" max="22" width="16.4083333333333" style="1" customWidth="1"/>
    <col min="23" max="23" width="14.425" style="1" customWidth="1"/>
    <col min="24" max="24" width="16.95" style="1" customWidth="1"/>
    <col min="25" max="25" width="17.2" style="1" customWidth="1"/>
    <col min="26" max="26" width="17.4916666666667" style="1" customWidth="1"/>
    <col min="27" max="27" width="14.85" style="1" customWidth="1"/>
    <col min="28" max="28" width="9.55833333333333" style="1" customWidth="1"/>
    <col min="29" max="29" width="9.38333333333333" style="3"/>
    <col min="30" max="30" width="19.1" style="1" customWidth="1"/>
    <col min="31" max="31" width="13.3833333333333" style="4" customWidth="1"/>
    <col min="32" max="33" width="13.3833333333333" style="5" customWidth="1"/>
    <col min="34" max="34" width="14.5583333333333" style="1" customWidth="1"/>
    <col min="35" max="35" width="13.2333333333333" style="1" customWidth="1"/>
    <col min="36" max="36" width="15.1416666666667" style="1" customWidth="1"/>
    <col min="37" max="37" width="11.5" style="1"/>
    <col min="38" max="16384" width="9" style="1"/>
  </cols>
  <sheetData>
    <row r="1" s="1" customFormat="1" ht="36" customHeight="1" spans="2:33">
      <c r="B1" s="6" t="s">
        <v>41320</v>
      </c>
      <c r="C1" s="6"/>
      <c r="D1" s="6"/>
      <c r="E1" s="6"/>
      <c r="F1" s="6"/>
      <c r="G1" s="6"/>
      <c r="H1" s="6"/>
      <c r="I1" s="6"/>
      <c r="J1" s="6"/>
      <c r="K1" s="6"/>
      <c r="L1" s="6"/>
      <c r="M1" s="6"/>
      <c r="N1" s="6"/>
      <c r="O1" s="6"/>
      <c r="P1" s="6"/>
      <c r="Q1" s="6"/>
      <c r="R1" s="6"/>
      <c r="S1" s="6"/>
      <c r="T1" s="6"/>
      <c r="U1" s="6"/>
      <c r="V1" s="6"/>
      <c r="W1" s="6"/>
      <c r="Y1" s="1" t="s">
        <v>41321</v>
      </c>
      <c r="AC1" s="3"/>
      <c r="AE1" s="4"/>
      <c r="AF1" s="5"/>
      <c r="AG1" s="5"/>
    </row>
    <row r="2" s="1" customFormat="1" ht="21" customHeight="1" spans="2:33">
      <c r="B2" s="7" t="s">
        <v>1</v>
      </c>
      <c r="C2" s="7"/>
      <c r="D2" s="7"/>
      <c r="E2" s="7"/>
      <c r="F2" s="7"/>
      <c r="G2" s="7"/>
      <c r="H2" s="7"/>
      <c r="I2" s="7"/>
      <c r="J2" s="7"/>
      <c r="K2" s="7"/>
      <c r="L2" s="7"/>
      <c r="M2" s="7"/>
      <c r="N2" s="7"/>
      <c r="O2" s="7"/>
      <c r="P2" s="7"/>
      <c r="Q2" s="7"/>
      <c r="R2" s="7"/>
      <c r="S2" s="7"/>
      <c r="T2" s="7"/>
      <c r="U2" s="7"/>
      <c r="V2" s="7"/>
      <c r="AC2" s="3"/>
      <c r="AE2" s="4"/>
      <c r="AF2" s="5"/>
      <c r="AG2" s="5"/>
    </row>
    <row r="3" s="1" customFormat="1" ht="39" customHeight="1" spans="2:35">
      <c r="B3" s="8" t="s">
        <v>41322</v>
      </c>
      <c r="C3" s="9" t="s">
        <v>41313</v>
      </c>
      <c r="D3" s="9" t="s">
        <v>41323</v>
      </c>
      <c r="E3" s="9" t="s">
        <v>38375</v>
      </c>
      <c r="F3" s="8" t="s">
        <v>41324</v>
      </c>
      <c r="G3" s="9" t="s">
        <v>41325</v>
      </c>
      <c r="H3" s="9" t="s">
        <v>11</v>
      </c>
      <c r="I3" s="9" t="s">
        <v>10</v>
      </c>
      <c r="J3" s="9" t="s">
        <v>10</v>
      </c>
      <c r="K3" s="9" t="s">
        <v>41326</v>
      </c>
      <c r="L3" s="9" t="s">
        <v>6</v>
      </c>
      <c r="M3" s="9" t="s">
        <v>41327</v>
      </c>
      <c r="N3" s="9" t="s">
        <v>41328</v>
      </c>
      <c r="O3" s="12" t="s">
        <v>41329</v>
      </c>
      <c r="P3" s="12" t="s">
        <v>41330</v>
      </c>
      <c r="Q3" s="13" t="s">
        <v>41331</v>
      </c>
      <c r="R3" s="13" t="s">
        <v>41332</v>
      </c>
      <c r="S3" s="13" t="s">
        <v>41333</v>
      </c>
      <c r="T3" s="12" t="s">
        <v>41334</v>
      </c>
      <c r="U3" s="12" t="s">
        <v>41335</v>
      </c>
      <c r="V3" s="12" t="s">
        <v>41336</v>
      </c>
      <c r="W3" s="14" t="s">
        <v>41337</v>
      </c>
      <c r="X3" s="14" t="s">
        <v>41338</v>
      </c>
      <c r="Y3" s="1" t="s">
        <v>41339</v>
      </c>
      <c r="Z3" s="1" t="s">
        <v>41340</v>
      </c>
      <c r="AA3" s="1" t="s">
        <v>41341</v>
      </c>
      <c r="AB3" s="1" t="s">
        <v>33</v>
      </c>
      <c r="AC3" s="3"/>
      <c r="AD3" s="19" t="s">
        <v>41342</v>
      </c>
      <c r="AE3" s="20" t="s">
        <v>41343</v>
      </c>
      <c r="AF3" s="20" t="s">
        <v>41343</v>
      </c>
      <c r="AG3" s="20" t="s">
        <v>41344</v>
      </c>
      <c r="AH3" s="16" t="s">
        <v>41312</v>
      </c>
      <c r="AI3" s="16"/>
    </row>
    <row r="4" s="1" customFormat="1" ht="19" customHeight="1" spans="2:35">
      <c r="B4" s="10" t="s">
        <v>41345</v>
      </c>
      <c r="C4" s="10" t="s">
        <v>41346</v>
      </c>
      <c r="D4" s="10" t="s">
        <v>41345</v>
      </c>
      <c r="E4" s="10" t="s">
        <v>61</v>
      </c>
      <c r="F4" s="10" t="s">
        <v>61</v>
      </c>
      <c r="G4" s="10" t="s">
        <v>41347</v>
      </c>
      <c r="H4" s="10" t="s">
        <v>41348</v>
      </c>
      <c r="I4" s="10" t="s">
        <v>41349</v>
      </c>
      <c r="J4" s="10" t="s">
        <v>41349</v>
      </c>
      <c r="K4" s="10" t="s">
        <v>41350</v>
      </c>
      <c r="L4" s="10" t="s">
        <v>41351</v>
      </c>
      <c r="M4" s="10" t="s">
        <v>41352</v>
      </c>
      <c r="N4" s="10" t="s">
        <v>61</v>
      </c>
      <c r="O4" s="10" t="s">
        <v>41353</v>
      </c>
      <c r="P4" s="10" t="s">
        <v>61</v>
      </c>
      <c r="Q4" s="10" t="s">
        <v>41354</v>
      </c>
      <c r="R4" s="10" t="s">
        <v>41354</v>
      </c>
      <c r="S4" s="15">
        <v>691.56</v>
      </c>
      <c r="T4" s="10" t="s">
        <v>41355</v>
      </c>
      <c r="U4" s="15">
        <v>0</v>
      </c>
      <c r="V4" s="15">
        <v>0</v>
      </c>
      <c r="W4" s="16">
        <f t="shared" ref="W4:W67" si="0">S4-V4</f>
        <v>691.56</v>
      </c>
      <c r="X4" s="16">
        <f t="shared" ref="X4:X67" si="1">S4-U4</f>
        <v>691.56</v>
      </c>
      <c r="Y4" s="21">
        <v>691.56</v>
      </c>
      <c r="Z4" s="1" t="str">
        <f t="shared" ref="Z4:Z67" si="2">IF(V4-S4&gt;0,"已整改","未整改")</f>
        <v>未整改</v>
      </c>
      <c r="AA4" s="1" t="str">
        <f t="shared" ref="AA4:AA67" si="3">IF(Y4&gt;=S4,"已整改","未整改")</f>
        <v>已整改</v>
      </c>
      <c r="AC4" s="3"/>
      <c r="AD4" s="19" t="e">
        <f>VLOOKUP(H4,'系统导出（基本表）'!R:R,1,0)</f>
        <v>#N/A</v>
      </c>
      <c r="AE4" s="16" t="e">
        <f>VLOOKUP(J4,'系统导出（基本表）'!Q:R,2,0)</f>
        <v>#N/A</v>
      </c>
      <c r="AF4" s="16" t="e">
        <f>VLOOKUP(J4,'系统导出（基本表）'!S:T,2,0)</f>
        <v>#N/A</v>
      </c>
      <c r="AG4" s="16"/>
      <c r="AH4" s="16"/>
      <c r="AI4" s="16"/>
    </row>
    <row r="5" s="1" customFormat="1" ht="19" customHeight="1" spans="2:35">
      <c r="B5" s="10" t="s">
        <v>268</v>
      </c>
      <c r="C5" s="10" t="s">
        <v>269</v>
      </c>
      <c r="D5" s="10" t="s">
        <v>270</v>
      </c>
      <c r="E5" s="10" t="s">
        <v>61</v>
      </c>
      <c r="F5" s="10" t="s">
        <v>61</v>
      </c>
      <c r="G5" s="10" t="s">
        <v>41356</v>
      </c>
      <c r="H5" s="10" t="s">
        <v>41357</v>
      </c>
      <c r="I5" s="10" t="s">
        <v>41358</v>
      </c>
      <c r="J5" s="10" t="s">
        <v>41358</v>
      </c>
      <c r="K5" s="10" t="s">
        <v>41359</v>
      </c>
      <c r="L5" s="10" t="s">
        <v>41360</v>
      </c>
      <c r="M5" s="10" t="s">
        <v>41361</v>
      </c>
      <c r="N5" s="10" t="s">
        <v>61</v>
      </c>
      <c r="O5" s="10" t="s">
        <v>41362</v>
      </c>
      <c r="P5" s="10" t="s">
        <v>61</v>
      </c>
      <c r="Q5" s="10" t="s">
        <v>41363</v>
      </c>
      <c r="R5" s="10" t="s">
        <v>41363</v>
      </c>
      <c r="S5" s="15">
        <v>110000</v>
      </c>
      <c r="T5" s="10" t="s">
        <v>41364</v>
      </c>
      <c r="U5" s="15">
        <v>110000</v>
      </c>
      <c r="V5" s="15">
        <v>110000</v>
      </c>
      <c r="W5" s="16">
        <f t="shared" si="0"/>
        <v>0</v>
      </c>
      <c r="X5" s="16">
        <f t="shared" si="1"/>
        <v>0</v>
      </c>
      <c r="Y5" s="1">
        <v>110000</v>
      </c>
      <c r="Z5" s="1" t="str">
        <f t="shared" si="2"/>
        <v>未整改</v>
      </c>
      <c r="AA5" s="1" t="str">
        <f t="shared" si="3"/>
        <v>已整改</v>
      </c>
      <c r="AC5" s="3"/>
      <c r="AD5" s="19" t="e">
        <f>VLOOKUP(H5,'系统导出（基本表）'!R:R,1,0)</f>
        <v>#N/A</v>
      </c>
      <c r="AE5" s="16" t="e">
        <f>VLOOKUP(I5,'系统导出（基本表）'!Q:R,2,0)</f>
        <v>#N/A</v>
      </c>
      <c r="AF5" s="16" t="e">
        <f>VLOOKUP(J5,'系统导出（基本表）'!S:T,2,0)</f>
        <v>#N/A</v>
      </c>
      <c r="AG5" s="16"/>
      <c r="AH5" s="16"/>
      <c r="AI5" s="16"/>
    </row>
    <row r="6" s="1" customFormat="1" ht="19" customHeight="1" spans="2:35">
      <c r="B6" s="10" t="s">
        <v>268</v>
      </c>
      <c r="C6" s="10" t="s">
        <v>269</v>
      </c>
      <c r="D6" s="10" t="s">
        <v>270</v>
      </c>
      <c r="E6" s="10" t="s">
        <v>61</v>
      </c>
      <c r="F6" s="10" t="s">
        <v>61</v>
      </c>
      <c r="G6" s="10" t="s">
        <v>41365</v>
      </c>
      <c r="H6" s="10" t="s">
        <v>41366</v>
      </c>
      <c r="I6" s="10" t="s">
        <v>41367</v>
      </c>
      <c r="J6" s="10" t="s">
        <v>41368</v>
      </c>
      <c r="K6" s="10" t="s">
        <v>41369</v>
      </c>
      <c r="L6" s="10" t="s">
        <v>41370</v>
      </c>
      <c r="M6" s="10" t="s">
        <v>41371</v>
      </c>
      <c r="N6" s="10" t="s">
        <v>61</v>
      </c>
      <c r="O6" s="10" t="s">
        <v>41372</v>
      </c>
      <c r="P6" s="10" t="s">
        <v>61</v>
      </c>
      <c r="Q6" s="10" t="s">
        <v>41373</v>
      </c>
      <c r="R6" s="10" t="s">
        <v>41374</v>
      </c>
      <c r="S6" s="15">
        <v>5415.87</v>
      </c>
      <c r="T6" s="10" t="s">
        <v>41374</v>
      </c>
      <c r="U6" s="15">
        <v>5415.87</v>
      </c>
      <c r="V6" s="15">
        <v>5415.87</v>
      </c>
      <c r="W6" s="16">
        <f t="shared" si="0"/>
        <v>0</v>
      </c>
      <c r="X6" s="16">
        <f t="shared" si="1"/>
        <v>0</v>
      </c>
      <c r="Y6" s="1">
        <v>5415.87</v>
      </c>
      <c r="Z6" s="1" t="str">
        <f t="shared" si="2"/>
        <v>未整改</v>
      </c>
      <c r="AA6" s="1" t="str">
        <f t="shared" si="3"/>
        <v>已整改</v>
      </c>
      <c r="AC6" s="3"/>
      <c r="AD6" s="19" t="e">
        <f>VLOOKUP(H6,'系统导出（基本表）'!R:R,1,0)</f>
        <v>#N/A</v>
      </c>
      <c r="AE6" s="16" t="e">
        <f>VLOOKUP(I6,'系统导出（基本表）'!Q:R,2,0)</f>
        <v>#N/A</v>
      </c>
      <c r="AF6" s="16" t="e">
        <f>VLOOKUP(J6,'系统导出（基本表）'!S:T,2,0)</f>
        <v>#N/A</v>
      </c>
      <c r="AG6" s="16"/>
      <c r="AH6" s="16"/>
      <c r="AI6" s="16"/>
    </row>
    <row r="7" s="1" customFormat="1" ht="19" customHeight="1" spans="2:35">
      <c r="B7" s="10" t="s">
        <v>268</v>
      </c>
      <c r="C7" s="10" t="s">
        <v>269</v>
      </c>
      <c r="D7" s="10" t="s">
        <v>270</v>
      </c>
      <c r="E7" s="10" t="s">
        <v>41375</v>
      </c>
      <c r="F7" s="10" t="s">
        <v>41376</v>
      </c>
      <c r="G7" s="10" t="s">
        <v>41365</v>
      </c>
      <c r="H7" s="10" t="s">
        <v>41366</v>
      </c>
      <c r="I7" s="10" t="s">
        <v>41367</v>
      </c>
      <c r="J7" s="10" t="s">
        <v>41368</v>
      </c>
      <c r="K7" s="10" t="s">
        <v>41369</v>
      </c>
      <c r="L7" s="10" t="s">
        <v>41370</v>
      </c>
      <c r="M7" s="10" t="s">
        <v>41371</v>
      </c>
      <c r="N7" s="10" t="s">
        <v>41377</v>
      </c>
      <c r="O7" s="10" t="s">
        <v>41378</v>
      </c>
      <c r="P7" s="10" t="s">
        <v>41379</v>
      </c>
      <c r="Q7" s="10" t="s">
        <v>41373</v>
      </c>
      <c r="R7" s="10" t="s">
        <v>41373</v>
      </c>
      <c r="S7" s="15">
        <v>1226.12</v>
      </c>
      <c r="T7" s="10" t="s">
        <v>41380</v>
      </c>
      <c r="U7" s="15">
        <v>1226.12</v>
      </c>
      <c r="V7" s="15">
        <v>1226.12</v>
      </c>
      <c r="W7" s="16">
        <f t="shared" si="0"/>
        <v>0</v>
      </c>
      <c r="X7" s="16">
        <f t="shared" si="1"/>
        <v>0</v>
      </c>
      <c r="Y7" s="1">
        <v>1226.12</v>
      </c>
      <c r="Z7" s="1" t="str">
        <f t="shared" si="2"/>
        <v>未整改</v>
      </c>
      <c r="AA7" s="1" t="str">
        <f t="shared" si="3"/>
        <v>已整改</v>
      </c>
      <c r="AC7" s="3"/>
      <c r="AD7" s="19" t="e">
        <f>VLOOKUP(H7,'系统导出（基本表）'!R:R,1,0)</f>
        <v>#N/A</v>
      </c>
      <c r="AE7" s="16" t="e">
        <f>VLOOKUP(I7,'系统导出（基本表）'!Q:R,2,0)</f>
        <v>#N/A</v>
      </c>
      <c r="AF7" s="16" t="e">
        <f>VLOOKUP(J7,'系统导出（基本表）'!S:T,2,0)</f>
        <v>#N/A</v>
      </c>
      <c r="AG7" s="16"/>
      <c r="AH7" s="16"/>
      <c r="AI7" s="16"/>
    </row>
    <row r="8" s="1" customFormat="1" ht="19" customHeight="1" spans="2:35">
      <c r="B8" s="10" t="s">
        <v>268</v>
      </c>
      <c r="C8" s="10" t="s">
        <v>269</v>
      </c>
      <c r="D8" s="10" t="s">
        <v>270</v>
      </c>
      <c r="E8" s="10" t="s">
        <v>41381</v>
      </c>
      <c r="F8" s="10" t="s">
        <v>39035</v>
      </c>
      <c r="G8" s="10" t="s">
        <v>11714</v>
      </c>
      <c r="H8" s="10" t="s">
        <v>11708</v>
      </c>
      <c r="I8" s="10" t="s">
        <v>11707</v>
      </c>
      <c r="J8" s="10" t="s">
        <v>11707</v>
      </c>
      <c r="K8" s="10" t="s">
        <v>6567</v>
      </c>
      <c r="L8" s="10" t="s">
        <v>41382</v>
      </c>
      <c r="M8" s="10" t="s">
        <v>41383</v>
      </c>
      <c r="N8" s="10" t="s">
        <v>41377</v>
      </c>
      <c r="O8" s="10" t="s">
        <v>41378</v>
      </c>
      <c r="P8" s="10" t="s">
        <v>41379</v>
      </c>
      <c r="Q8" s="10" t="s">
        <v>41373</v>
      </c>
      <c r="R8" s="10" t="s">
        <v>41373</v>
      </c>
      <c r="S8" s="15">
        <v>8764.54</v>
      </c>
      <c r="T8" s="10" t="s">
        <v>41380</v>
      </c>
      <c r="U8" s="15">
        <v>8764.54</v>
      </c>
      <c r="V8" s="15">
        <v>8764.54</v>
      </c>
      <c r="W8" s="16">
        <f t="shared" si="0"/>
        <v>0</v>
      </c>
      <c r="X8" s="16">
        <f t="shared" si="1"/>
        <v>0</v>
      </c>
      <c r="Y8" s="1">
        <v>8764.54</v>
      </c>
      <c r="Z8" s="1" t="str">
        <f t="shared" si="2"/>
        <v>未整改</v>
      </c>
      <c r="AA8" s="1" t="str">
        <f t="shared" si="3"/>
        <v>已整改</v>
      </c>
      <c r="AC8" s="3"/>
      <c r="AD8" s="19" t="e">
        <f>VLOOKUP(H8,'系统导出（基本表）'!R:R,1,0)</f>
        <v>#N/A</v>
      </c>
      <c r="AE8" s="16" t="e">
        <f>VLOOKUP(I8,'系统导出（基本表）'!Q:R,2,0)</f>
        <v>#N/A</v>
      </c>
      <c r="AF8" s="16" t="e">
        <f>VLOOKUP(J8,'系统导出（基本表）'!S:T,2,0)</f>
        <v>#N/A</v>
      </c>
      <c r="AG8" s="16"/>
      <c r="AH8" s="16"/>
      <c r="AI8" s="16"/>
    </row>
    <row r="9" s="2" customFormat="1" ht="19" customHeight="1" spans="1:33">
      <c r="A9" s="2">
        <v>1</v>
      </c>
      <c r="B9" s="11" t="s">
        <v>268</v>
      </c>
      <c r="C9" s="11" t="s">
        <v>269</v>
      </c>
      <c r="D9" s="11" t="s">
        <v>270</v>
      </c>
      <c r="E9" s="10" t="s">
        <v>41384</v>
      </c>
      <c r="F9" s="11" t="s">
        <v>41385</v>
      </c>
      <c r="G9" s="10" t="s">
        <v>25371</v>
      </c>
      <c r="H9" s="11" t="s">
        <v>25366</v>
      </c>
      <c r="I9" s="11" t="s">
        <v>25365</v>
      </c>
      <c r="J9" s="11" t="s">
        <v>25365</v>
      </c>
      <c r="K9" s="11" t="s">
        <v>6567</v>
      </c>
      <c r="L9" s="11" t="s">
        <v>41386</v>
      </c>
      <c r="M9" s="11" t="s">
        <v>41383</v>
      </c>
      <c r="N9" s="11" t="s">
        <v>41377</v>
      </c>
      <c r="O9" s="11" t="s">
        <v>41387</v>
      </c>
      <c r="P9" s="11" t="s">
        <v>41379</v>
      </c>
      <c r="Q9" s="11" t="s">
        <v>41373</v>
      </c>
      <c r="R9" s="11" t="s">
        <v>41373</v>
      </c>
      <c r="S9" s="17">
        <v>13910</v>
      </c>
      <c r="T9" s="11" t="s">
        <v>41388</v>
      </c>
      <c r="U9" s="17">
        <v>13910</v>
      </c>
      <c r="V9" s="17">
        <v>0</v>
      </c>
      <c r="W9" s="18">
        <f t="shared" si="0"/>
        <v>13910</v>
      </c>
      <c r="X9" s="18">
        <f t="shared" si="1"/>
        <v>0</v>
      </c>
      <c r="Y9" s="2">
        <v>13910</v>
      </c>
      <c r="Z9" s="2" t="str">
        <f t="shared" si="2"/>
        <v>未整改</v>
      </c>
      <c r="AA9" s="2" t="str">
        <f t="shared" si="3"/>
        <v>已整改</v>
      </c>
      <c r="AD9" s="22" t="e">
        <f>VLOOKUP(H9,'系统导出（基本表）'!R:R,1,0)</f>
        <v>#N/A</v>
      </c>
      <c r="AE9" s="22" t="e">
        <f>VLOOKUP(I9,'系统导出（基本表）'!Q:R,2,0)</f>
        <v>#N/A</v>
      </c>
      <c r="AF9" s="2" t="e">
        <f>VLOOKUP(J9,'系统导出（基本表）'!S:T,2,0)</f>
        <v>#N/A</v>
      </c>
      <c r="AG9" s="24"/>
    </row>
    <row r="10" s="2" customFormat="1" ht="19" customHeight="1" spans="1:33">
      <c r="A10" s="2">
        <v>1</v>
      </c>
      <c r="B10" s="11" t="s">
        <v>268</v>
      </c>
      <c r="C10" s="11" t="s">
        <v>269</v>
      </c>
      <c r="D10" s="11" t="s">
        <v>270</v>
      </c>
      <c r="E10" s="10" t="s">
        <v>41389</v>
      </c>
      <c r="F10" s="11" t="s">
        <v>38556</v>
      </c>
      <c r="G10" s="10" t="s">
        <v>17623</v>
      </c>
      <c r="H10" s="11" t="s">
        <v>17619</v>
      </c>
      <c r="I10" s="11" t="s">
        <v>17618</v>
      </c>
      <c r="J10" s="11" t="s">
        <v>17618</v>
      </c>
      <c r="K10" s="11" t="s">
        <v>6567</v>
      </c>
      <c r="L10" s="11" t="s">
        <v>41386</v>
      </c>
      <c r="M10" s="11" t="s">
        <v>41383</v>
      </c>
      <c r="N10" s="11" t="s">
        <v>41377</v>
      </c>
      <c r="O10" s="11" t="s">
        <v>41387</v>
      </c>
      <c r="P10" s="11" t="s">
        <v>41379</v>
      </c>
      <c r="Q10" s="11" t="s">
        <v>41373</v>
      </c>
      <c r="R10" s="11" t="s">
        <v>41373</v>
      </c>
      <c r="S10" s="17">
        <v>23601.95</v>
      </c>
      <c r="T10" s="11" t="s">
        <v>41390</v>
      </c>
      <c r="U10" s="17">
        <v>23601.95</v>
      </c>
      <c r="V10" s="17">
        <v>0</v>
      </c>
      <c r="W10" s="18">
        <f t="shared" si="0"/>
        <v>23601.95</v>
      </c>
      <c r="X10" s="18">
        <f t="shared" si="1"/>
        <v>0</v>
      </c>
      <c r="Y10" s="2">
        <v>23601.95</v>
      </c>
      <c r="Z10" s="2" t="str">
        <f t="shared" si="2"/>
        <v>未整改</v>
      </c>
      <c r="AA10" s="2" t="str">
        <f t="shared" si="3"/>
        <v>已整改</v>
      </c>
      <c r="AD10" s="22" t="e">
        <f>VLOOKUP(H10,'系统导出（基本表）'!R:R,1,0)</f>
        <v>#N/A</v>
      </c>
      <c r="AE10" s="22" t="e">
        <f>VLOOKUP(I10,'系统导出（基本表）'!Q:R,2,0)</f>
        <v>#N/A</v>
      </c>
      <c r="AF10" s="2" t="e">
        <f>VLOOKUP(J10,'系统导出（基本表）'!S:T,2,0)</f>
        <v>#N/A</v>
      </c>
      <c r="AG10" s="24"/>
    </row>
    <row r="11" s="2" customFormat="1" ht="19" customHeight="1" spans="1:33">
      <c r="A11" s="2">
        <v>1</v>
      </c>
      <c r="B11" s="11" t="s">
        <v>268</v>
      </c>
      <c r="C11" s="11" t="s">
        <v>269</v>
      </c>
      <c r="D11" s="11" t="s">
        <v>270</v>
      </c>
      <c r="E11" s="10" t="s">
        <v>41391</v>
      </c>
      <c r="F11" s="11" t="s">
        <v>38603</v>
      </c>
      <c r="G11" s="10" t="s">
        <v>17919</v>
      </c>
      <c r="H11" s="11" t="s">
        <v>17913</v>
      </c>
      <c r="I11" s="11" t="s">
        <v>17912</v>
      </c>
      <c r="J11" s="11" t="s">
        <v>17912</v>
      </c>
      <c r="K11" s="11" t="s">
        <v>6567</v>
      </c>
      <c r="L11" s="11" t="s">
        <v>41386</v>
      </c>
      <c r="M11" s="11" t="s">
        <v>41383</v>
      </c>
      <c r="N11" s="11" t="s">
        <v>41377</v>
      </c>
      <c r="O11" s="11" t="s">
        <v>41387</v>
      </c>
      <c r="P11" s="11" t="s">
        <v>41379</v>
      </c>
      <c r="Q11" s="11" t="s">
        <v>41373</v>
      </c>
      <c r="R11" s="11" t="s">
        <v>41373</v>
      </c>
      <c r="S11" s="17">
        <v>7000</v>
      </c>
      <c r="T11" s="11" t="s">
        <v>41392</v>
      </c>
      <c r="U11" s="17">
        <v>7000</v>
      </c>
      <c r="V11" s="17">
        <v>0</v>
      </c>
      <c r="W11" s="18">
        <f t="shared" si="0"/>
        <v>7000</v>
      </c>
      <c r="X11" s="18">
        <f t="shared" si="1"/>
        <v>0</v>
      </c>
      <c r="Y11" s="2">
        <v>7000</v>
      </c>
      <c r="Z11" s="2" t="str">
        <f t="shared" si="2"/>
        <v>未整改</v>
      </c>
      <c r="AA11" s="2" t="str">
        <f t="shared" si="3"/>
        <v>已整改</v>
      </c>
      <c r="AD11" s="22" t="e">
        <f>VLOOKUP(H11,'系统导出（基本表）'!R:R,1,0)</f>
        <v>#N/A</v>
      </c>
      <c r="AE11" s="22" t="e">
        <f>VLOOKUP(I11,'系统导出（基本表）'!Q:R,2,0)</f>
        <v>#N/A</v>
      </c>
      <c r="AF11" s="2" t="e">
        <f>VLOOKUP(J11,'系统导出（基本表）'!S:T,2,0)</f>
        <v>#N/A</v>
      </c>
      <c r="AG11" s="24"/>
    </row>
    <row r="12" s="2" customFormat="1" ht="19" customHeight="1" spans="1:35">
      <c r="A12" s="2">
        <v>1</v>
      </c>
      <c r="B12" s="11" t="s">
        <v>268</v>
      </c>
      <c r="C12" s="11" t="s">
        <v>269</v>
      </c>
      <c r="D12" s="11" t="s">
        <v>270</v>
      </c>
      <c r="E12" s="10" t="s">
        <v>41391</v>
      </c>
      <c r="F12" s="11" t="s">
        <v>38603</v>
      </c>
      <c r="G12" s="10" t="s">
        <v>8309</v>
      </c>
      <c r="H12" s="11" t="s">
        <v>8305</v>
      </c>
      <c r="I12" s="11" t="s">
        <v>8304</v>
      </c>
      <c r="J12" s="11" t="s">
        <v>8304</v>
      </c>
      <c r="K12" s="11" t="s">
        <v>6567</v>
      </c>
      <c r="L12" s="11" t="s">
        <v>41386</v>
      </c>
      <c r="M12" s="11" t="s">
        <v>41383</v>
      </c>
      <c r="N12" s="11" t="s">
        <v>41377</v>
      </c>
      <c r="O12" s="11" t="s">
        <v>41387</v>
      </c>
      <c r="P12" s="11" t="s">
        <v>41379</v>
      </c>
      <c r="Q12" s="11" t="s">
        <v>41373</v>
      </c>
      <c r="R12" s="11" t="s">
        <v>41373</v>
      </c>
      <c r="S12" s="17">
        <v>14000</v>
      </c>
      <c r="T12" s="11" t="s">
        <v>41393</v>
      </c>
      <c r="U12" s="17">
        <v>14000</v>
      </c>
      <c r="V12" s="17">
        <v>0</v>
      </c>
      <c r="W12" s="18">
        <f t="shared" si="0"/>
        <v>14000</v>
      </c>
      <c r="X12" s="18">
        <f t="shared" si="1"/>
        <v>0</v>
      </c>
      <c r="Y12" s="2">
        <v>14000</v>
      </c>
      <c r="Z12" s="2" t="str">
        <f t="shared" si="2"/>
        <v>未整改</v>
      </c>
      <c r="AA12" s="2" t="str">
        <f t="shared" si="3"/>
        <v>已整改</v>
      </c>
      <c r="AD12" s="22" t="e">
        <f>VLOOKUP(H12,'系统导出（基本表）'!R:R,1,0)</f>
        <v>#N/A</v>
      </c>
      <c r="AE12" s="22" t="e">
        <f>VLOOKUP(I12,'系统导出（基本表）'!Q:R,2,0)</f>
        <v>#N/A</v>
      </c>
      <c r="AF12" s="2" t="e">
        <f>VLOOKUP(J12,'系统导出（基本表）'!S:T,2,0)</f>
        <v>#N/A</v>
      </c>
      <c r="AG12" s="25">
        <v>3000</v>
      </c>
      <c r="AH12" s="22"/>
      <c r="AI12" s="2">
        <v>3000</v>
      </c>
    </row>
    <row r="13" s="2" customFormat="1" ht="19" customHeight="1" spans="1:34">
      <c r="A13" s="2">
        <v>1</v>
      </c>
      <c r="B13" s="11" t="s">
        <v>268</v>
      </c>
      <c r="C13" s="11" t="s">
        <v>269</v>
      </c>
      <c r="D13" s="11" t="s">
        <v>270</v>
      </c>
      <c r="E13" s="10" t="s">
        <v>41394</v>
      </c>
      <c r="F13" s="11" t="s">
        <v>38507</v>
      </c>
      <c r="G13" s="10" t="s">
        <v>17931</v>
      </c>
      <c r="H13" s="11" t="s">
        <v>17927</v>
      </c>
      <c r="I13" s="11" t="s">
        <v>17926</v>
      </c>
      <c r="J13" s="11" t="s">
        <v>17926</v>
      </c>
      <c r="K13" s="11" t="s">
        <v>6567</v>
      </c>
      <c r="L13" s="11" t="s">
        <v>41386</v>
      </c>
      <c r="M13" s="11" t="s">
        <v>41383</v>
      </c>
      <c r="N13" s="11" t="s">
        <v>41377</v>
      </c>
      <c r="O13" s="11" t="s">
        <v>41387</v>
      </c>
      <c r="P13" s="11" t="s">
        <v>41379</v>
      </c>
      <c r="Q13" s="11" t="s">
        <v>41373</v>
      </c>
      <c r="R13" s="11" t="s">
        <v>41373</v>
      </c>
      <c r="S13" s="17">
        <v>19453.48</v>
      </c>
      <c r="T13" s="11" t="s">
        <v>41395</v>
      </c>
      <c r="U13" s="17">
        <v>19453.48</v>
      </c>
      <c r="V13" s="17">
        <v>0</v>
      </c>
      <c r="W13" s="18">
        <f t="shared" si="0"/>
        <v>19453.48</v>
      </c>
      <c r="X13" s="18">
        <f t="shared" si="1"/>
        <v>0</v>
      </c>
      <c r="Y13" s="2">
        <v>19453.48</v>
      </c>
      <c r="Z13" s="2" t="str">
        <f t="shared" si="2"/>
        <v>未整改</v>
      </c>
      <c r="AA13" s="2" t="str">
        <f t="shared" si="3"/>
        <v>已整改</v>
      </c>
      <c r="AD13" s="22" t="e">
        <f>VLOOKUP(H13,'系统导出（基本表）'!R:R,1,0)</f>
        <v>#N/A</v>
      </c>
      <c r="AE13" s="22" t="e">
        <f>VLOOKUP(I13,'系统导出（基本表）'!Q:R,2,0)</f>
        <v>#N/A</v>
      </c>
      <c r="AF13" s="2" t="e">
        <f>VLOOKUP(J13,'系统导出（基本表）'!S:T,2,0)</f>
        <v>#N/A</v>
      </c>
      <c r="AG13" s="22"/>
      <c r="AH13" s="22" t="e">
        <f>VLOOKUP(I13,导出计数_列Q!A:D,4,0)</f>
        <v>#N/A</v>
      </c>
    </row>
    <row r="14" s="1" customFormat="1" ht="19" customHeight="1" spans="2:35">
      <c r="B14" s="10" t="s">
        <v>268</v>
      </c>
      <c r="C14" s="10" t="s">
        <v>269</v>
      </c>
      <c r="D14" s="10" t="s">
        <v>270</v>
      </c>
      <c r="E14" s="10" t="s">
        <v>61</v>
      </c>
      <c r="F14" s="10" t="s">
        <v>61</v>
      </c>
      <c r="G14" s="10" t="s">
        <v>19378</v>
      </c>
      <c r="H14" s="10" t="s">
        <v>19374</v>
      </c>
      <c r="I14" s="10" t="s">
        <v>19373</v>
      </c>
      <c r="J14" s="10" t="s">
        <v>19373</v>
      </c>
      <c r="K14" s="10" t="s">
        <v>6567</v>
      </c>
      <c r="L14" s="10" t="s">
        <v>41382</v>
      </c>
      <c r="M14" s="10" t="s">
        <v>41383</v>
      </c>
      <c r="N14" s="10" t="s">
        <v>61</v>
      </c>
      <c r="O14" s="10" t="s">
        <v>41372</v>
      </c>
      <c r="P14" s="10" t="s">
        <v>61</v>
      </c>
      <c r="Q14" s="10" t="s">
        <v>41373</v>
      </c>
      <c r="R14" s="10" t="s">
        <v>41374</v>
      </c>
      <c r="S14" s="15">
        <v>460.92</v>
      </c>
      <c r="T14" s="10" t="s">
        <v>41374</v>
      </c>
      <c r="U14" s="15">
        <v>460.92</v>
      </c>
      <c r="V14" s="15">
        <v>460.92</v>
      </c>
      <c r="W14" s="16">
        <f t="shared" si="0"/>
        <v>0</v>
      </c>
      <c r="X14" s="16">
        <f t="shared" si="1"/>
        <v>0</v>
      </c>
      <c r="Y14" s="1">
        <v>460.92</v>
      </c>
      <c r="Z14" s="1" t="str">
        <f t="shared" si="2"/>
        <v>未整改</v>
      </c>
      <c r="AA14" s="1" t="str">
        <f t="shared" si="3"/>
        <v>已整改</v>
      </c>
      <c r="AC14" s="3"/>
      <c r="AD14" s="19" t="e">
        <f>VLOOKUP(H14,'系统导出（基本表）'!R:R,1,0)</f>
        <v>#N/A</v>
      </c>
      <c r="AE14" s="16" t="e">
        <f>VLOOKUP(I14,'系统导出（基本表）'!Q:R,2,0)</f>
        <v>#N/A</v>
      </c>
      <c r="AF14" s="16" t="e">
        <f>VLOOKUP(J14,'系统导出（基本表）'!S:T,2,0)</f>
        <v>#N/A</v>
      </c>
      <c r="AG14" s="16"/>
      <c r="AH14" s="16" t="e">
        <f>VLOOKUP(I14,导出计数_列Q!A:D,4,0)</f>
        <v>#N/A</v>
      </c>
      <c r="AI14" s="16"/>
    </row>
    <row r="15" s="1" customFormat="1" ht="19" customHeight="1" spans="2:35">
      <c r="B15" s="10" t="s">
        <v>268</v>
      </c>
      <c r="C15" s="10" t="s">
        <v>269</v>
      </c>
      <c r="D15" s="10" t="s">
        <v>270</v>
      </c>
      <c r="E15" s="10" t="s">
        <v>61</v>
      </c>
      <c r="F15" s="10" t="s">
        <v>61</v>
      </c>
      <c r="G15" s="10" t="s">
        <v>13347</v>
      </c>
      <c r="H15" s="10" t="s">
        <v>13342</v>
      </c>
      <c r="I15" s="10" t="s">
        <v>13341</v>
      </c>
      <c r="J15" s="10" t="s">
        <v>13341</v>
      </c>
      <c r="K15" s="10" t="s">
        <v>6567</v>
      </c>
      <c r="L15" s="10" t="s">
        <v>41382</v>
      </c>
      <c r="M15" s="10" t="s">
        <v>41383</v>
      </c>
      <c r="N15" s="10" t="s">
        <v>61</v>
      </c>
      <c r="O15" s="10" t="s">
        <v>41372</v>
      </c>
      <c r="P15" s="10" t="s">
        <v>61</v>
      </c>
      <c r="Q15" s="10" t="s">
        <v>41373</v>
      </c>
      <c r="R15" s="10" t="s">
        <v>41374</v>
      </c>
      <c r="S15" s="15">
        <v>2816.11</v>
      </c>
      <c r="T15" s="10" t="s">
        <v>41374</v>
      </c>
      <c r="U15" s="15">
        <v>2816.11</v>
      </c>
      <c r="V15" s="15">
        <v>2816.11</v>
      </c>
      <c r="W15" s="16">
        <f t="shared" si="0"/>
        <v>0</v>
      </c>
      <c r="X15" s="16">
        <f t="shared" si="1"/>
        <v>0</v>
      </c>
      <c r="Y15" s="1">
        <v>2816.11</v>
      </c>
      <c r="Z15" s="1" t="str">
        <f t="shared" si="2"/>
        <v>未整改</v>
      </c>
      <c r="AA15" s="1" t="str">
        <f t="shared" si="3"/>
        <v>已整改</v>
      </c>
      <c r="AC15" s="3"/>
      <c r="AD15" s="19" t="e">
        <f>VLOOKUP(H15,'系统导出（基本表）'!R:R,1,0)</f>
        <v>#N/A</v>
      </c>
      <c r="AE15" s="16" t="e">
        <f>VLOOKUP(I15,'系统导出（基本表）'!Q:R,2,0)</f>
        <v>#N/A</v>
      </c>
      <c r="AF15" s="16" t="e">
        <f>VLOOKUP(J15,'系统导出（基本表）'!S:T,2,0)</f>
        <v>#N/A</v>
      </c>
      <c r="AG15" s="16"/>
      <c r="AH15" s="16" t="e">
        <f>VLOOKUP(I15,导出计数_列Q!A:D,4,0)</f>
        <v>#N/A</v>
      </c>
      <c r="AI15" s="16"/>
    </row>
    <row r="16" s="1" customFormat="1" ht="19" customHeight="1" spans="2:35">
      <c r="B16" s="10" t="s">
        <v>268</v>
      </c>
      <c r="C16" s="10" t="s">
        <v>269</v>
      </c>
      <c r="D16" s="10" t="s">
        <v>270</v>
      </c>
      <c r="E16" s="10" t="s">
        <v>61</v>
      </c>
      <c r="F16" s="10" t="s">
        <v>61</v>
      </c>
      <c r="G16" s="10" t="s">
        <v>41396</v>
      </c>
      <c r="H16" s="10" t="s">
        <v>41397</v>
      </c>
      <c r="I16" s="10" t="s">
        <v>41398</v>
      </c>
      <c r="J16" s="10" t="s">
        <v>41399</v>
      </c>
      <c r="K16" s="10" t="s">
        <v>6567</v>
      </c>
      <c r="L16" s="10" t="s">
        <v>41382</v>
      </c>
      <c r="M16" s="10" t="s">
        <v>41383</v>
      </c>
      <c r="N16" s="10" t="s">
        <v>61</v>
      </c>
      <c r="O16" s="10" t="s">
        <v>41362</v>
      </c>
      <c r="P16" s="10" t="s">
        <v>61</v>
      </c>
      <c r="Q16" s="10" t="s">
        <v>41373</v>
      </c>
      <c r="R16" s="10" t="s">
        <v>41373</v>
      </c>
      <c r="S16" s="15">
        <v>32730.78</v>
      </c>
      <c r="T16" s="10" t="s">
        <v>882</v>
      </c>
      <c r="U16" s="15">
        <v>32730.78</v>
      </c>
      <c r="V16" s="15">
        <v>32730.78</v>
      </c>
      <c r="W16" s="16">
        <f t="shared" si="0"/>
        <v>0</v>
      </c>
      <c r="X16" s="16">
        <f t="shared" si="1"/>
        <v>0</v>
      </c>
      <c r="Y16" s="1">
        <v>32730.78</v>
      </c>
      <c r="Z16" s="1" t="str">
        <f t="shared" si="2"/>
        <v>未整改</v>
      </c>
      <c r="AA16" s="1" t="str">
        <f t="shared" si="3"/>
        <v>已整改</v>
      </c>
      <c r="AC16" s="3"/>
      <c r="AD16" s="19" t="e">
        <f>VLOOKUP(H16,'系统导出（基本表）'!R:R,1,0)</f>
        <v>#N/A</v>
      </c>
      <c r="AE16" s="16" t="e">
        <f>VLOOKUP(I16,'系统导出（基本表）'!Q:R,2,0)</f>
        <v>#N/A</v>
      </c>
      <c r="AF16" s="16" t="e">
        <f>VLOOKUP(J16,'系统导出（基本表）'!S:T,2,0)</f>
        <v>#N/A</v>
      </c>
      <c r="AG16" s="16"/>
      <c r="AH16" s="16" t="e">
        <f>VLOOKUP(I16,导出计数_列Q!A:D,4,0)</f>
        <v>#N/A</v>
      </c>
      <c r="AI16" s="16"/>
    </row>
    <row r="17" s="1" customFormat="1" ht="19" customHeight="1" spans="2:35">
      <c r="B17" s="10" t="s">
        <v>268</v>
      </c>
      <c r="C17" s="10" t="s">
        <v>269</v>
      </c>
      <c r="D17" s="10" t="s">
        <v>270</v>
      </c>
      <c r="E17" s="10" t="s">
        <v>41400</v>
      </c>
      <c r="F17" s="10" t="s">
        <v>38477</v>
      </c>
      <c r="G17" s="10" t="s">
        <v>41401</v>
      </c>
      <c r="H17" s="10" t="s">
        <v>41402</v>
      </c>
      <c r="I17" s="10" t="s">
        <v>41403</v>
      </c>
      <c r="J17" s="10" t="s">
        <v>41404</v>
      </c>
      <c r="K17" s="10" t="s">
        <v>6567</v>
      </c>
      <c r="L17" s="10" t="s">
        <v>41382</v>
      </c>
      <c r="M17" s="10" t="s">
        <v>41383</v>
      </c>
      <c r="N17" s="10" t="s">
        <v>41377</v>
      </c>
      <c r="O17" s="10" t="s">
        <v>41378</v>
      </c>
      <c r="P17" s="10" t="s">
        <v>41379</v>
      </c>
      <c r="Q17" s="10" t="s">
        <v>41373</v>
      </c>
      <c r="R17" s="10" t="s">
        <v>41373</v>
      </c>
      <c r="S17" s="15">
        <v>960.57</v>
      </c>
      <c r="T17" s="10" t="s">
        <v>41380</v>
      </c>
      <c r="U17" s="15">
        <v>960.57</v>
      </c>
      <c r="V17" s="15">
        <v>960.57</v>
      </c>
      <c r="W17" s="16">
        <f t="shared" si="0"/>
        <v>0</v>
      </c>
      <c r="X17" s="16">
        <f t="shared" si="1"/>
        <v>0</v>
      </c>
      <c r="Y17" s="1">
        <v>960.57</v>
      </c>
      <c r="Z17" s="1" t="str">
        <f t="shared" si="2"/>
        <v>未整改</v>
      </c>
      <c r="AA17" s="1" t="str">
        <f t="shared" si="3"/>
        <v>已整改</v>
      </c>
      <c r="AC17" s="3"/>
      <c r="AD17" s="19" t="e">
        <f>VLOOKUP(H17,'系统导出（基本表）'!R:R,1,0)</f>
        <v>#N/A</v>
      </c>
      <c r="AE17" s="16" t="e">
        <f>VLOOKUP(I17,'系统导出（基本表）'!Q:R,2,0)</f>
        <v>#N/A</v>
      </c>
      <c r="AF17" s="16" t="e">
        <f>VLOOKUP(J17,'系统导出（基本表）'!S:T,2,0)</f>
        <v>#N/A</v>
      </c>
      <c r="AG17" s="16"/>
      <c r="AH17" s="16" t="e">
        <f>VLOOKUP(I17,导出计数_列Q!A:D,4,0)</f>
        <v>#N/A</v>
      </c>
      <c r="AI17" s="16"/>
    </row>
    <row r="18" s="1" customFormat="1" ht="19" customHeight="1" spans="2:35">
      <c r="B18" s="10" t="s">
        <v>268</v>
      </c>
      <c r="C18" s="10" t="s">
        <v>269</v>
      </c>
      <c r="D18" s="10" t="s">
        <v>270</v>
      </c>
      <c r="E18" s="10" t="s">
        <v>41381</v>
      </c>
      <c r="F18" s="10" t="s">
        <v>39035</v>
      </c>
      <c r="G18" s="10" t="s">
        <v>22402</v>
      </c>
      <c r="H18" s="10" t="s">
        <v>22396</v>
      </c>
      <c r="I18" s="10" t="s">
        <v>22395</v>
      </c>
      <c r="J18" s="10" t="s">
        <v>22395</v>
      </c>
      <c r="K18" s="10" t="s">
        <v>6567</v>
      </c>
      <c r="L18" s="10" t="s">
        <v>41382</v>
      </c>
      <c r="M18" s="10" t="s">
        <v>41383</v>
      </c>
      <c r="N18" s="10" t="s">
        <v>41377</v>
      </c>
      <c r="O18" s="10" t="s">
        <v>41378</v>
      </c>
      <c r="P18" s="10" t="s">
        <v>41379</v>
      </c>
      <c r="Q18" s="10" t="s">
        <v>41373</v>
      </c>
      <c r="R18" s="10" t="s">
        <v>41373</v>
      </c>
      <c r="S18" s="15">
        <v>6767.46</v>
      </c>
      <c r="T18" s="10" t="s">
        <v>41380</v>
      </c>
      <c r="U18" s="15">
        <v>6767.46</v>
      </c>
      <c r="V18" s="15">
        <v>6767.46</v>
      </c>
      <c r="W18" s="16">
        <f t="shared" si="0"/>
        <v>0</v>
      </c>
      <c r="X18" s="16">
        <f t="shared" si="1"/>
        <v>0</v>
      </c>
      <c r="Y18" s="1">
        <v>6767.46</v>
      </c>
      <c r="Z18" s="1" t="str">
        <f t="shared" si="2"/>
        <v>未整改</v>
      </c>
      <c r="AA18" s="1" t="str">
        <f t="shared" si="3"/>
        <v>已整改</v>
      </c>
      <c r="AC18" s="3"/>
      <c r="AD18" s="19" t="e">
        <f>VLOOKUP(H18,'系统导出（基本表）'!R:R,1,0)</f>
        <v>#N/A</v>
      </c>
      <c r="AE18" s="16" t="e">
        <f>VLOOKUP(I18,'系统导出（基本表）'!Q:R,2,0)</f>
        <v>#N/A</v>
      </c>
      <c r="AF18" s="16" t="e">
        <f>VLOOKUP(J18,'系统导出（基本表）'!S:T,2,0)</f>
        <v>#N/A</v>
      </c>
      <c r="AG18" s="16"/>
      <c r="AH18" s="16" t="e">
        <f>VLOOKUP(I18,导出计数_列Q!A:D,4,0)</f>
        <v>#N/A</v>
      </c>
      <c r="AI18" s="16"/>
    </row>
    <row r="19" s="1" customFormat="1" ht="19" customHeight="1" spans="2:35">
      <c r="B19" s="10" t="s">
        <v>268</v>
      </c>
      <c r="C19" s="10" t="s">
        <v>269</v>
      </c>
      <c r="D19" s="10" t="s">
        <v>270</v>
      </c>
      <c r="E19" s="10" t="s">
        <v>41400</v>
      </c>
      <c r="F19" s="10" t="s">
        <v>38477</v>
      </c>
      <c r="G19" s="10" t="s">
        <v>24505</v>
      </c>
      <c r="H19" s="10" t="s">
        <v>24500</v>
      </c>
      <c r="I19" s="10" t="s">
        <v>24499</v>
      </c>
      <c r="J19" s="10" t="s">
        <v>24499</v>
      </c>
      <c r="K19" s="10" t="s">
        <v>6567</v>
      </c>
      <c r="L19" s="10" t="s">
        <v>41382</v>
      </c>
      <c r="M19" s="10" t="s">
        <v>41383</v>
      </c>
      <c r="N19" s="10" t="s">
        <v>41377</v>
      </c>
      <c r="O19" s="10" t="s">
        <v>41378</v>
      </c>
      <c r="P19" s="10" t="s">
        <v>41379</v>
      </c>
      <c r="Q19" s="10" t="s">
        <v>41373</v>
      </c>
      <c r="R19" s="10" t="s">
        <v>41373</v>
      </c>
      <c r="S19" s="15">
        <v>3206.2</v>
      </c>
      <c r="T19" s="10" t="s">
        <v>41380</v>
      </c>
      <c r="U19" s="15">
        <v>3206.2</v>
      </c>
      <c r="V19" s="15">
        <v>3206.2</v>
      </c>
      <c r="W19" s="16">
        <f t="shared" si="0"/>
        <v>0</v>
      </c>
      <c r="X19" s="16">
        <f t="shared" si="1"/>
        <v>0</v>
      </c>
      <c r="Y19" s="1">
        <v>3206.2</v>
      </c>
      <c r="Z19" s="1" t="str">
        <f t="shared" si="2"/>
        <v>未整改</v>
      </c>
      <c r="AA19" s="1" t="str">
        <f t="shared" si="3"/>
        <v>已整改</v>
      </c>
      <c r="AC19" s="3"/>
      <c r="AD19" s="19" t="e">
        <f>VLOOKUP(H19,'系统导出（基本表）'!R:R,1,0)</f>
        <v>#N/A</v>
      </c>
      <c r="AE19" s="16" t="e">
        <f>VLOOKUP(I19,'系统导出（基本表）'!Q:R,2,0)</f>
        <v>#N/A</v>
      </c>
      <c r="AF19" s="16" t="e">
        <f>VLOOKUP(J19,'系统导出（基本表）'!S:T,2,0)</f>
        <v>#N/A</v>
      </c>
      <c r="AG19" s="16"/>
      <c r="AH19" s="16" t="e">
        <f>VLOOKUP(I19,导出计数_列Q!A:D,4,0)</f>
        <v>#N/A</v>
      </c>
      <c r="AI19" s="16"/>
    </row>
    <row r="20" s="2" customFormat="1" ht="19" customHeight="1" spans="1:34">
      <c r="A20" s="2">
        <v>1</v>
      </c>
      <c r="B20" s="11" t="s">
        <v>268</v>
      </c>
      <c r="C20" s="11" t="s">
        <v>269</v>
      </c>
      <c r="D20" s="11" t="s">
        <v>270</v>
      </c>
      <c r="E20" s="10" t="s">
        <v>41391</v>
      </c>
      <c r="F20" s="11" t="s">
        <v>38603</v>
      </c>
      <c r="G20" s="10" t="s">
        <v>6568</v>
      </c>
      <c r="H20" s="11" t="s">
        <v>6561</v>
      </c>
      <c r="I20" s="11" t="s">
        <v>6560</v>
      </c>
      <c r="J20" s="11" t="s">
        <v>6560</v>
      </c>
      <c r="K20" s="11" t="s">
        <v>6567</v>
      </c>
      <c r="L20" s="11" t="s">
        <v>41386</v>
      </c>
      <c r="M20" s="11" t="s">
        <v>41383</v>
      </c>
      <c r="N20" s="11" t="s">
        <v>41377</v>
      </c>
      <c r="O20" s="11" t="s">
        <v>41387</v>
      </c>
      <c r="P20" s="11" t="s">
        <v>41379</v>
      </c>
      <c r="Q20" s="11" t="s">
        <v>41373</v>
      </c>
      <c r="R20" s="11" t="s">
        <v>41373</v>
      </c>
      <c r="S20" s="17">
        <v>14994.137</v>
      </c>
      <c r="T20" s="11" t="s">
        <v>41405</v>
      </c>
      <c r="U20" s="17">
        <v>14994.137</v>
      </c>
      <c r="V20" s="17">
        <v>0</v>
      </c>
      <c r="W20" s="18">
        <f t="shared" si="0"/>
        <v>14994.137</v>
      </c>
      <c r="X20" s="18">
        <f t="shared" si="1"/>
        <v>0</v>
      </c>
      <c r="Y20" s="2">
        <v>14994.137</v>
      </c>
      <c r="Z20" s="2" t="str">
        <f t="shared" si="2"/>
        <v>未整改</v>
      </c>
      <c r="AA20" s="2" t="str">
        <f t="shared" si="3"/>
        <v>已整改</v>
      </c>
      <c r="AD20" s="22" t="e">
        <f>VLOOKUP(H20,'系统导出（基本表）'!R:R,1,0)</f>
        <v>#N/A</v>
      </c>
      <c r="AE20" s="22" t="e">
        <f>VLOOKUP(I20,'系统导出（基本表）'!Q:R,2,0)</f>
        <v>#N/A</v>
      </c>
      <c r="AF20" s="2" t="e">
        <f>VLOOKUP(J20,'系统导出（基本表）'!S:T,2,0)</f>
        <v>#N/A</v>
      </c>
      <c r="AG20" s="22"/>
      <c r="AH20" s="22" t="e">
        <f>VLOOKUP(I20,导出计数_列Q!A:D,4,0)</f>
        <v>#N/A</v>
      </c>
    </row>
    <row r="21" s="2" customFormat="1" ht="19" customHeight="1" spans="1:35">
      <c r="A21" s="2">
        <v>1</v>
      </c>
      <c r="B21" s="11" t="s">
        <v>268</v>
      </c>
      <c r="C21" s="11" t="s">
        <v>269</v>
      </c>
      <c r="D21" s="11" t="s">
        <v>270</v>
      </c>
      <c r="E21" s="10" t="s">
        <v>41391</v>
      </c>
      <c r="F21" s="11" t="s">
        <v>38603</v>
      </c>
      <c r="G21" s="10" t="s">
        <v>22970</v>
      </c>
      <c r="H21" s="11" t="s">
        <v>22966</v>
      </c>
      <c r="I21" s="11" t="s">
        <v>22965</v>
      </c>
      <c r="J21" s="11" t="s">
        <v>22965</v>
      </c>
      <c r="K21" s="11" t="s">
        <v>6567</v>
      </c>
      <c r="L21" s="11" t="s">
        <v>41386</v>
      </c>
      <c r="M21" s="11" t="s">
        <v>41383</v>
      </c>
      <c r="N21" s="11" t="s">
        <v>41377</v>
      </c>
      <c r="O21" s="11" t="s">
        <v>41387</v>
      </c>
      <c r="P21" s="11" t="s">
        <v>41379</v>
      </c>
      <c r="Q21" s="11" t="s">
        <v>41373</v>
      </c>
      <c r="R21" s="11" t="s">
        <v>41373</v>
      </c>
      <c r="S21" s="17">
        <v>51160.44</v>
      </c>
      <c r="T21" s="11" t="s">
        <v>41406</v>
      </c>
      <c r="U21" s="17">
        <v>51160.44</v>
      </c>
      <c r="V21" s="17">
        <v>0</v>
      </c>
      <c r="W21" s="18">
        <f t="shared" si="0"/>
        <v>51160.44</v>
      </c>
      <c r="X21" s="18">
        <f t="shared" si="1"/>
        <v>0</v>
      </c>
      <c r="Y21" s="2">
        <v>51160.44</v>
      </c>
      <c r="Z21" s="2" t="str">
        <f t="shared" si="2"/>
        <v>未整改</v>
      </c>
      <c r="AA21" s="2" t="str">
        <f t="shared" si="3"/>
        <v>已整改</v>
      </c>
      <c r="AD21" s="22" t="e">
        <f>VLOOKUP(H21,'系统导出（基本表）'!R:R,1,0)</f>
        <v>#N/A</v>
      </c>
      <c r="AE21" s="22" t="e">
        <f>VLOOKUP(I21,'系统导出（基本表）'!Q:R,2,0)</f>
        <v>#N/A</v>
      </c>
      <c r="AF21" s="2" t="e">
        <f>VLOOKUP(J21,'系统导出（基本表）'!S:T,2,0)</f>
        <v>#N/A</v>
      </c>
      <c r="AG21" s="25">
        <v>3600</v>
      </c>
      <c r="AH21" s="22">
        <f>VLOOKUP(I21,导出计数_列Q!A:D,4,0)</f>
        <v>0</v>
      </c>
      <c r="AI21" s="2">
        <v>3600</v>
      </c>
    </row>
    <row r="22" s="1" customFormat="1" ht="19" customHeight="1" spans="2:35">
      <c r="B22" s="10" t="s">
        <v>268</v>
      </c>
      <c r="C22" s="10" t="s">
        <v>269</v>
      </c>
      <c r="D22" s="10" t="s">
        <v>270</v>
      </c>
      <c r="E22" s="10" t="s">
        <v>61</v>
      </c>
      <c r="F22" s="10" t="s">
        <v>61</v>
      </c>
      <c r="G22" s="10" t="s">
        <v>25371</v>
      </c>
      <c r="H22" s="10" t="s">
        <v>25366</v>
      </c>
      <c r="I22" s="10" t="s">
        <v>25365</v>
      </c>
      <c r="J22" s="10" t="s">
        <v>25365</v>
      </c>
      <c r="K22" s="10" t="s">
        <v>6567</v>
      </c>
      <c r="L22" s="10" t="s">
        <v>41382</v>
      </c>
      <c r="M22" s="10" t="s">
        <v>41383</v>
      </c>
      <c r="N22" s="10" t="s">
        <v>61</v>
      </c>
      <c r="O22" s="10" t="s">
        <v>41372</v>
      </c>
      <c r="P22" s="10" t="s">
        <v>61</v>
      </c>
      <c r="Q22" s="10" t="s">
        <v>41373</v>
      </c>
      <c r="R22" s="10" t="s">
        <v>41374</v>
      </c>
      <c r="S22" s="15">
        <v>15298.14</v>
      </c>
      <c r="T22" s="10" t="s">
        <v>41374</v>
      </c>
      <c r="U22" s="15">
        <v>15298.14</v>
      </c>
      <c r="V22" s="15">
        <v>15298.14</v>
      </c>
      <c r="W22" s="16">
        <f t="shared" si="0"/>
        <v>0</v>
      </c>
      <c r="X22" s="16">
        <f t="shared" si="1"/>
        <v>0</v>
      </c>
      <c r="Y22" s="1">
        <v>15298.14</v>
      </c>
      <c r="Z22" s="1" t="str">
        <f t="shared" si="2"/>
        <v>未整改</v>
      </c>
      <c r="AA22" s="1" t="str">
        <f t="shared" si="3"/>
        <v>已整改</v>
      </c>
      <c r="AC22" s="3"/>
      <c r="AD22" s="19" t="e">
        <f>VLOOKUP(H22,'系统导出（基本表）'!R:R,1,0)</f>
        <v>#N/A</v>
      </c>
      <c r="AE22" s="16" t="e">
        <f>VLOOKUP(I22,'系统导出（基本表）'!Q:R,2,0)</f>
        <v>#N/A</v>
      </c>
      <c r="AF22" s="16" t="e">
        <f>VLOOKUP(J22,'系统导出（基本表）'!S:T,2,0)</f>
        <v>#N/A</v>
      </c>
      <c r="AG22" s="16"/>
      <c r="AH22" s="16" t="e">
        <f>VLOOKUP(I22,导出计数_列Q!A:D,4,0)</f>
        <v>#N/A</v>
      </c>
      <c r="AI22" s="16"/>
    </row>
    <row r="23" s="1" customFormat="1" ht="19" customHeight="1" spans="2:35">
      <c r="B23" s="10" t="s">
        <v>268</v>
      </c>
      <c r="C23" s="10" t="s">
        <v>269</v>
      </c>
      <c r="D23" s="10" t="s">
        <v>270</v>
      </c>
      <c r="E23" s="10" t="s">
        <v>61</v>
      </c>
      <c r="F23" s="10" t="s">
        <v>61</v>
      </c>
      <c r="G23" s="10" t="s">
        <v>25156</v>
      </c>
      <c r="H23" s="10" t="s">
        <v>25152</v>
      </c>
      <c r="I23" s="10" t="s">
        <v>25151</v>
      </c>
      <c r="J23" s="10" t="s">
        <v>25151</v>
      </c>
      <c r="K23" s="10" t="s">
        <v>6567</v>
      </c>
      <c r="L23" s="10" t="s">
        <v>41382</v>
      </c>
      <c r="M23" s="10" t="s">
        <v>41383</v>
      </c>
      <c r="N23" s="10" t="s">
        <v>61</v>
      </c>
      <c r="O23" s="10" t="s">
        <v>41372</v>
      </c>
      <c r="P23" s="10" t="s">
        <v>61</v>
      </c>
      <c r="Q23" s="10" t="s">
        <v>41373</v>
      </c>
      <c r="R23" s="10" t="s">
        <v>41374</v>
      </c>
      <c r="S23" s="15">
        <v>9061.14</v>
      </c>
      <c r="T23" s="10" t="s">
        <v>41374</v>
      </c>
      <c r="U23" s="15">
        <v>9061.14</v>
      </c>
      <c r="V23" s="15">
        <v>9061.14</v>
      </c>
      <c r="W23" s="16">
        <f t="shared" si="0"/>
        <v>0</v>
      </c>
      <c r="X23" s="16">
        <f t="shared" si="1"/>
        <v>0</v>
      </c>
      <c r="Y23" s="1">
        <v>9061.14</v>
      </c>
      <c r="Z23" s="1" t="str">
        <f t="shared" si="2"/>
        <v>未整改</v>
      </c>
      <c r="AA23" s="1" t="str">
        <f t="shared" si="3"/>
        <v>已整改</v>
      </c>
      <c r="AC23" s="3"/>
      <c r="AD23" s="19" t="e">
        <f>VLOOKUP(H23,'系统导出（基本表）'!R:R,1,0)</f>
        <v>#N/A</v>
      </c>
      <c r="AE23" s="16" t="e">
        <f>VLOOKUP(I23,'系统导出（基本表）'!Q:R,2,0)</f>
        <v>#N/A</v>
      </c>
      <c r="AF23" s="16" t="e">
        <f>VLOOKUP(J23,'系统导出（基本表）'!S:T,2,0)</f>
        <v>#N/A</v>
      </c>
      <c r="AG23" s="16"/>
      <c r="AH23" s="16" t="e">
        <f>VLOOKUP(I23,导出计数_列Q!A:D,4,0)</f>
        <v>#N/A</v>
      </c>
      <c r="AI23" s="16"/>
    </row>
    <row r="24" s="1" customFormat="1" ht="19" customHeight="1" spans="2:35">
      <c r="B24" s="10" t="s">
        <v>268</v>
      </c>
      <c r="C24" s="10" t="s">
        <v>269</v>
      </c>
      <c r="D24" s="10" t="s">
        <v>270</v>
      </c>
      <c r="E24" s="10" t="s">
        <v>61</v>
      </c>
      <c r="F24" s="10" t="s">
        <v>61</v>
      </c>
      <c r="G24" s="10" t="s">
        <v>18892</v>
      </c>
      <c r="H24" s="10" t="s">
        <v>18888</v>
      </c>
      <c r="I24" s="10" t="s">
        <v>18887</v>
      </c>
      <c r="J24" s="10" t="s">
        <v>18887</v>
      </c>
      <c r="K24" s="10" t="s">
        <v>6567</v>
      </c>
      <c r="L24" s="10" t="s">
        <v>41382</v>
      </c>
      <c r="M24" s="10" t="s">
        <v>41383</v>
      </c>
      <c r="N24" s="10" t="s">
        <v>61</v>
      </c>
      <c r="O24" s="10" t="s">
        <v>41372</v>
      </c>
      <c r="P24" s="10" t="s">
        <v>61</v>
      </c>
      <c r="Q24" s="10" t="s">
        <v>41373</v>
      </c>
      <c r="R24" s="10" t="s">
        <v>41374</v>
      </c>
      <c r="S24" s="15">
        <v>8799.64</v>
      </c>
      <c r="T24" s="10" t="s">
        <v>41374</v>
      </c>
      <c r="U24" s="15">
        <v>8799.64</v>
      </c>
      <c r="V24" s="15">
        <v>8799.64</v>
      </c>
      <c r="W24" s="16">
        <f t="shared" si="0"/>
        <v>0</v>
      </c>
      <c r="X24" s="16">
        <f t="shared" si="1"/>
        <v>0</v>
      </c>
      <c r="Y24" s="1">
        <v>8799.64</v>
      </c>
      <c r="Z24" s="1" t="str">
        <f t="shared" si="2"/>
        <v>未整改</v>
      </c>
      <c r="AA24" s="1" t="str">
        <f t="shared" si="3"/>
        <v>已整改</v>
      </c>
      <c r="AC24" s="3"/>
      <c r="AD24" s="19" t="e">
        <f>VLOOKUP(H24,'系统导出（基本表）'!R:R,1,0)</f>
        <v>#N/A</v>
      </c>
      <c r="AE24" s="16" t="e">
        <f>VLOOKUP(I24,'系统导出（基本表）'!Q:R,2,0)</f>
        <v>#N/A</v>
      </c>
      <c r="AF24" s="16" t="e">
        <f>VLOOKUP(J24,'系统导出（基本表）'!S:T,2,0)</f>
        <v>#N/A</v>
      </c>
      <c r="AG24" s="16"/>
      <c r="AH24" s="16" t="e">
        <f>VLOOKUP(I24,导出计数_列Q!A:D,4,0)</f>
        <v>#N/A</v>
      </c>
      <c r="AI24" s="16"/>
    </row>
    <row r="25" s="1" customFormat="1" ht="19" customHeight="1" spans="2:35">
      <c r="B25" s="10" t="s">
        <v>268</v>
      </c>
      <c r="C25" s="10" t="s">
        <v>269</v>
      </c>
      <c r="D25" s="10" t="s">
        <v>270</v>
      </c>
      <c r="E25" s="10" t="s">
        <v>61</v>
      </c>
      <c r="F25" s="10" t="s">
        <v>61</v>
      </c>
      <c r="G25" s="10" t="s">
        <v>25156</v>
      </c>
      <c r="H25" s="10" t="s">
        <v>25152</v>
      </c>
      <c r="I25" s="10" t="s">
        <v>25151</v>
      </c>
      <c r="J25" s="10" t="s">
        <v>25151</v>
      </c>
      <c r="K25" s="10" t="s">
        <v>6567</v>
      </c>
      <c r="L25" s="10" t="s">
        <v>41382</v>
      </c>
      <c r="M25" s="10" t="s">
        <v>41383</v>
      </c>
      <c r="N25" s="10" t="s">
        <v>61</v>
      </c>
      <c r="O25" s="10" t="s">
        <v>41372</v>
      </c>
      <c r="P25" s="10" t="s">
        <v>61</v>
      </c>
      <c r="Q25" s="10" t="s">
        <v>41373</v>
      </c>
      <c r="R25" s="10" t="s">
        <v>41373</v>
      </c>
      <c r="S25" s="15">
        <v>5529.43</v>
      </c>
      <c r="T25" s="10" t="s">
        <v>882</v>
      </c>
      <c r="U25" s="15">
        <v>5529.43</v>
      </c>
      <c r="V25" s="15">
        <v>5529.43</v>
      </c>
      <c r="W25" s="16">
        <f t="shared" si="0"/>
        <v>0</v>
      </c>
      <c r="X25" s="16">
        <f t="shared" si="1"/>
        <v>0</v>
      </c>
      <c r="Y25" s="1">
        <v>5529.43</v>
      </c>
      <c r="Z25" s="1" t="str">
        <f t="shared" si="2"/>
        <v>未整改</v>
      </c>
      <c r="AA25" s="1" t="str">
        <f t="shared" si="3"/>
        <v>已整改</v>
      </c>
      <c r="AC25" s="3"/>
      <c r="AD25" s="19" t="e">
        <f>VLOOKUP(H25,'系统导出（基本表）'!R:R,1,0)</f>
        <v>#N/A</v>
      </c>
      <c r="AE25" s="16" t="e">
        <f>VLOOKUP(I25,'系统导出（基本表）'!Q:R,2,0)</f>
        <v>#N/A</v>
      </c>
      <c r="AF25" s="16" t="e">
        <f>VLOOKUP(J25,'系统导出（基本表）'!S:T,2,0)</f>
        <v>#N/A</v>
      </c>
      <c r="AG25" s="16"/>
      <c r="AH25" s="16" t="e">
        <f>VLOOKUP(I25,导出计数_列Q!A:D,4,0)</f>
        <v>#N/A</v>
      </c>
      <c r="AI25" s="16"/>
    </row>
    <row r="26" s="1" customFormat="1" ht="19" customHeight="1" spans="2:35">
      <c r="B26" s="10" t="s">
        <v>268</v>
      </c>
      <c r="C26" s="10" t="s">
        <v>269</v>
      </c>
      <c r="D26" s="10" t="s">
        <v>270</v>
      </c>
      <c r="E26" s="10" t="s">
        <v>61</v>
      </c>
      <c r="F26" s="10" t="s">
        <v>61</v>
      </c>
      <c r="G26" s="10" t="s">
        <v>41407</v>
      </c>
      <c r="H26" s="10" t="s">
        <v>41408</v>
      </c>
      <c r="I26" s="10" t="s">
        <v>41409</v>
      </c>
      <c r="J26" s="10" t="s">
        <v>41410</v>
      </c>
      <c r="K26" s="10" t="s">
        <v>6567</v>
      </c>
      <c r="L26" s="10" t="s">
        <v>41382</v>
      </c>
      <c r="M26" s="10" t="s">
        <v>41383</v>
      </c>
      <c r="N26" s="10" t="s">
        <v>61</v>
      </c>
      <c r="O26" s="10" t="s">
        <v>41372</v>
      </c>
      <c r="P26" s="10" t="s">
        <v>61</v>
      </c>
      <c r="Q26" s="10" t="s">
        <v>41363</v>
      </c>
      <c r="R26" s="10" t="s">
        <v>41363</v>
      </c>
      <c r="S26" s="15">
        <v>13500</v>
      </c>
      <c r="T26" s="10" t="s">
        <v>41363</v>
      </c>
      <c r="U26" s="15">
        <v>13500</v>
      </c>
      <c r="V26" s="15">
        <v>13500</v>
      </c>
      <c r="W26" s="16">
        <f t="shared" si="0"/>
        <v>0</v>
      </c>
      <c r="X26" s="16">
        <f t="shared" si="1"/>
        <v>0</v>
      </c>
      <c r="Y26" s="1">
        <v>13500</v>
      </c>
      <c r="Z26" s="1" t="str">
        <f t="shared" si="2"/>
        <v>未整改</v>
      </c>
      <c r="AA26" s="1" t="str">
        <f t="shared" si="3"/>
        <v>已整改</v>
      </c>
      <c r="AC26" s="3"/>
      <c r="AD26" s="19" t="e">
        <f>VLOOKUP(H26,'系统导出（基本表）'!R:R,1,0)</f>
        <v>#N/A</v>
      </c>
      <c r="AE26" s="16" t="e">
        <f>VLOOKUP(I26,'系统导出（基本表）'!Q:R,2,0)</f>
        <v>#N/A</v>
      </c>
      <c r="AF26" s="16" t="e">
        <f>VLOOKUP(J26,'系统导出（基本表）'!S:T,2,0)</f>
        <v>#N/A</v>
      </c>
      <c r="AG26" s="16"/>
      <c r="AH26" s="16" t="e">
        <f>VLOOKUP(I26,导出计数_列Q!A:D,4,0)</f>
        <v>#N/A</v>
      </c>
      <c r="AI26" s="16"/>
    </row>
    <row r="27" s="1" customFormat="1" ht="19" customHeight="1" spans="2:35">
      <c r="B27" s="10" t="s">
        <v>268</v>
      </c>
      <c r="C27" s="10" t="s">
        <v>269</v>
      </c>
      <c r="D27" s="10" t="s">
        <v>270</v>
      </c>
      <c r="E27" s="10" t="s">
        <v>61</v>
      </c>
      <c r="F27" s="10" t="s">
        <v>61</v>
      </c>
      <c r="G27" s="10" t="s">
        <v>41407</v>
      </c>
      <c r="H27" s="10" t="s">
        <v>41408</v>
      </c>
      <c r="I27" s="10" t="s">
        <v>41409</v>
      </c>
      <c r="J27" s="10" t="s">
        <v>41410</v>
      </c>
      <c r="K27" s="10" t="s">
        <v>6567</v>
      </c>
      <c r="L27" s="10" t="s">
        <v>41382</v>
      </c>
      <c r="M27" s="10" t="s">
        <v>41383</v>
      </c>
      <c r="N27" s="10" t="s">
        <v>61</v>
      </c>
      <c r="O27" s="10" t="s">
        <v>41372</v>
      </c>
      <c r="P27" s="10" t="s">
        <v>61</v>
      </c>
      <c r="Q27" s="10" t="s">
        <v>41373</v>
      </c>
      <c r="R27" s="10" t="s">
        <v>41374</v>
      </c>
      <c r="S27" s="15">
        <v>7883.58</v>
      </c>
      <c r="T27" s="10" t="s">
        <v>41374</v>
      </c>
      <c r="U27" s="15">
        <v>7883.58</v>
      </c>
      <c r="V27" s="15">
        <v>7883.58</v>
      </c>
      <c r="W27" s="16">
        <f t="shared" si="0"/>
        <v>0</v>
      </c>
      <c r="X27" s="16">
        <f t="shared" si="1"/>
        <v>0</v>
      </c>
      <c r="Y27" s="1">
        <v>7883.58</v>
      </c>
      <c r="Z27" s="1" t="str">
        <f t="shared" si="2"/>
        <v>未整改</v>
      </c>
      <c r="AA27" s="1" t="str">
        <f t="shared" si="3"/>
        <v>已整改</v>
      </c>
      <c r="AC27" s="3"/>
      <c r="AD27" s="19" t="e">
        <f>VLOOKUP(H27,'系统导出（基本表）'!R:R,1,0)</f>
        <v>#N/A</v>
      </c>
      <c r="AE27" s="16" t="e">
        <f>VLOOKUP(I27,'系统导出（基本表）'!Q:R,2,0)</f>
        <v>#N/A</v>
      </c>
      <c r="AF27" s="16" t="e">
        <f>VLOOKUP(J27,'系统导出（基本表）'!S:T,2,0)</f>
        <v>#N/A</v>
      </c>
      <c r="AG27" s="16"/>
      <c r="AH27" s="16" t="e">
        <f>VLOOKUP(I27,导出计数_列Q!A:D,4,0)</f>
        <v>#N/A</v>
      </c>
      <c r="AI27" s="16"/>
    </row>
    <row r="28" s="1" customFormat="1" ht="19" customHeight="1" spans="2:35">
      <c r="B28" s="10" t="s">
        <v>268</v>
      </c>
      <c r="C28" s="10" t="s">
        <v>269</v>
      </c>
      <c r="D28" s="10" t="s">
        <v>270</v>
      </c>
      <c r="E28" s="10" t="s">
        <v>61</v>
      </c>
      <c r="F28" s="10" t="s">
        <v>61</v>
      </c>
      <c r="G28" s="10" t="s">
        <v>25156</v>
      </c>
      <c r="H28" s="10" t="s">
        <v>25152</v>
      </c>
      <c r="I28" s="10" t="s">
        <v>25151</v>
      </c>
      <c r="J28" s="10" t="s">
        <v>25151</v>
      </c>
      <c r="K28" s="10" t="s">
        <v>6567</v>
      </c>
      <c r="L28" s="10" t="s">
        <v>41382</v>
      </c>
      <c r="M28" s="10" t="s">
        <v>41383</v>
      </c>
      <c r="N28" s="10" t="s">
        <v>61</v>
      </c>
      <c r="O28" s="10" t="s">
        <v>41362</v>
      </c>
      <c r="P28" s="10" t="s">
        <v>61</v>
      </c>
      <c r="Q28" s="10" t="s">
        <v>41373</v>
      </c>
      <c r="R28" s="10" t="s">
        <v>41373</v>
      </c>
      <c r="S28" s="15">
        <v>9307.43</v>
      </c>
      <c r="T28" s="10" t="s">
        <v>882</v>
      </c>
      <c r="U28" s="15">
        <v>9307.43</v>
      </c>
      <c r="V28" s="15">
        <v>9307.43</v>
      </c>
      <c r="W28" s="16">
        <f t="shared" si="0"/>
        <v>0</v>
      </c>
      <c r="X28" s="16">
        <f t="shared" si="1"/>
        <v>0</v>
      </c>
      <c r="Y28" s="1">
        <v>9307.43</v>
      </c>
      <c r="Z28" s="1" t="str">
        <f t="shared" si="2"/>
        <v>未整改</v>
      </c>
      <c r="AA28" s="1" t="str">
        <f t="shared" si="3"/>
        <v>已整改</v>
      </c>
      <c r="AC28" s="3"/>
      <c r="AD28" s="19" t="e">
        <f>VLOOKUP(H28,'系统导出（基本表）'!R:R,1,0)</f>
        <v>#N/A</v>
      </c>
      <c r="AE28" s="16" t="e">
        <f>VLOOKUP(I28,'系统导出（基本表）'!Q:R,2,0)</f>
        <v>#N/A</v>
      </c>
      <c r="AF28" s="16" t="e">
        <f>VLOOKUP(J28,'系统导出（基本表）'!S:T,2,0)</f>
        <v>#N/A</v>
      </c>
      <c r="AG28" s="16"/>
      <c r="AH28" s="16" t="e">
        <f>VLOOKUP(I28,导出计数_列Q!A:D,4,0)</f>
        <v>#N/A</v>
      </c>
      <c r="AI28" s="16"/>
    </row>
    <row r="29" s="1" customFormat="1" ht="19" customHeight="1" spans="2:35">
      <c r="B29" s="10" t="s">
        <v>268</v>
      </c>
      <c r="C29" s="10" t="s">
        <v>269</v>
      </c>
      <c r="D29" s="10" t="s">
        <v>270</v>
      </c>
      <c r="E29" s="10" t="s">
        <v>61</v>
      </c>
      <c r="F29" s="10" t="s">
        <v>61</v>
      </c>
      <c r="G29" s="10" t="s">
        <v>41401</v>
      </c>
      <c r="H29" s="10" t="s">
        <v>41402</v>
      </c>
      <c r="I29" s="10" t="s">
        <v>41403</v>
      </c>
      <c r="J29" s="10" t="s">
        <v>41404</v>
      </c>
      <c r="K29" s="10" t="s">
        <v>6567</v>
      </c>
      <c r="L29" s="10" t="s">
        <v>41382</v>
      </c>
      <c r="M29" s="10" t="s">
        <v>41383</v>
      </c>
      <c r="N29" s="10" t="s">
        <v>61</v>
      </c>
      <c r="O29" s="10" t="s">
        <v>41372</v>
      </c>
      <c r="P29" s="10" t="s">
        <v>61</v>
      </c>
      <c r="Q29" s="10" t="s">
        <v>41411</v>
      </c>
      <c r="R29" s="10" t="s">
        <v>41411</v>
      </c>
      <c r="S29" s="15">
        <v>10374.68</v>
      </c>
      <c r="T29" s="10" t="s">
        <v>41412</v>
      </c>
      <c r="U29" s="15">
        <v>10374.68</v>
      </c>
      <c r="V29" s="15">
        <v>10374.68</v>
      </c>
      <c r="W29" s="16">
        <f t="shared" si="0"/>
        <v>0</v>
      </c>
      <c r="X29" s="16">
        <f t="shared" si="1"/>
        <v>0</v>
      </c>
      <c r="Y29" s="1">
        <v>10374.68</v>
      </c>
      <c r="Z29" s="1" t="str">
        <f t="shared" si="2"/>
        <v>未整改</v>
      </c>
      <c r="AA29" s="1" t="str">
        <f t="shared" si="3"/>
        <v>已整改</v>
      </c>
      <c r="AC29" s="3"/>
      <c r="AD29" s="19" t="e">
        <f>VLOOKUP(H29,'系统导出（基本表）'!R:R,1,0)</f>
        <v>#N/A</v>
      </c>
      <c r="AE29" s="16" t="e">
        <f>VLOOKUP(I29,'系统导出（基本表）'!Q:R,2,0)</f>
        <v>#N/A</v>
      </c>
      <c r="AF29" s="16" t="e">
        <f>VLOOKUP(J29,'系统导出（基本表）'!S:T,2,0)</f>
        <v>#N/A</v>
      </c>
      <c r="AG29" s="16"/>
      <c r="AH29" s="16" t="e">
        <f>VLOOKUP(I29,导出计数_列Q!A:D,4,0)</f>
        <v>#N/A</v>
      </c>
      <c r="AI29" s="16"/>
    </row>
    <row r="30" s="1" customFormat="1" ht="19" customHeight="1" spans="2:35">
      <c r="B30" s="10" t="s">
        <v>268</v>
      </c>
      <c r="C30" s="10" t="s">
        <v>269</v>
      </c>
      <c r="D30" s="10" t="s">
        <v>270</v>
      </c>
      <c r="E30" s="10" t="s">
        <v>41413</v>
      </c>
      <c r="F30" s="10" t="s">
        <v>41414</v>
      </c>
      <c r="G30" s="10" t="s">
        <v>24481</v>
      </c>
      <c r="H30" s="10" t="s">
        <v>24477</v>
      </c>
      <c r="I30" s="10" t="s">
        <v>24476</v>
      </c>
      <c r="J30" s="10" t="s">
        <v>24476</v>
      </c>
      <c r="K30" s="10" t="s">
        <v>6567</v>
      </c>
      <c r="L30" s="10" t="s">
        <v>41382</v>
      </c>
      <c r="M30" s="10" t="s">
        <v>41383</v>
      </c>
      <c r="N30" s="10" t="s">
        <v>41377</v>
      </c>
      <c r="O30" s="10" t="s">
        <v>41378</v>
      </c>
      <c r="P30" s="10" t="s">
        <v>41379</v>
      </c>
      <c r="Q30" s="10" t="s">
        <v>41373</v>
      </c>
      <c r="R30" s="10" t="s">
        <v>41373</v>
      </c>
      <c r="S30" s="15">
        <v>3918.3</v>
      </c>
      <c r="T30" s="10" t="s">
        <v>41380</v>
      </c>
      <c r="U30" s="15">
        <v>3918.3</v>
      </c>
      <c r="V30" s="15">
        <v>3918.3</v>
      </c>
      <c r="W30" s="16">
        <f t="shared" si="0"/>
        <v>0</v>
      </c>
      <c r="X30" s="16">
        <f t="shared" si="1"/>
        <v>0</v>
      </c>
      <c r="Y30" s="1">
        <v>3918.3</v>
      </c>
      <c r="Z30" s="1" t="str">
        <f t="shared" si="2"/>
        <v>未整改</v>
      </c>
      <c r="AA30" s="1" t="str">
        <f t="shared" si="3"/>
        <v>已整改</v>
      </c>
      <c r="AB30" s="1">
        <f>S30-V30</f>
        <v>0</v>
      </c>
      <c r="AC30" s="3"/>
      <c r="AD30" s="19" t="e">
        <f>VLOOKUP(H30,'系统导出（基本表）'!R:R,1,0)</f>
        <v>#N/A</v>
      </c>
      <c r="AE30" s="16" t="e">
        <f>VLOOKUP(I30,'系统导出（基本表）'!Q:R,2,0)</f>
        <v>#N/A</v>
      </c>
      <c r="AF30" s="16" t="e">
        <f>VLOOKUP(J30,'系统导出（基本表）'!S:T,2,0)</f>
        <v>#N/A</v>
      </c>
      <c r="AG30" s="16"/>
      <c r="AH30" s="16" t="e">
        <f>VLOOKUP(I30,导出计数_列Q!A:D,4,0)</f>
        <v>#N/A</v>
      </c>
      <c r="AI30" s="16"/>
    </row>
    <row r="31" s="1" customFormat="1" ht="19" customHeight="1" spans="2:35">
      <c r="B31" s="10" t="s">
        <v>268</v>
      </c>
      <c r="C31" s="10" t="s">
        <v>269</v>
      </c>
      <c r="D31" s="10" t="s">
        <v>270</v>
      </c>
      <c r="E31" s="10" t="s">
        <v>41381</v>
      </c>
      <c r="F31" s="10" t="s">
        <v>39035</v>
      </c>
      <c r="G31" s="10" t="s">
        <v>17931</v>
      </c>
      <c r="H31" s="10" t="s">
        <v>17927</v>
      </c>
      <c r="I31" s="10" t="s">
        <v>17926</v>
      </c>
      <c r="J31" s="10" t="s">
        <v>17926</v>
      </c>
      <c r="K31" s="10" t="s">
        <v>6567</v>
      </c>
      <c r="L31" s="10" t="s">
        <v>41382</v>
      </c>
      <c r="M31" s="10" t="s">
        <v>41383</v>
      </c>
      <c r="N31" s="10" t="s">
        <v>41377</v>
      </c>
      <c r="O31" s="10" t="s">
        <v>41378</v>
      </c>
      <c r="P31" s="10" t="s">
        <v>41379</v>
      </c>
      <c r="Q31" s="10" t="s">
        <v>41373</v>
      </c>
      <c r="R31" s="10" t="s">
        <v>41373</v>
      </c>
      <c r="S31" s="15">
        <v>8315.63</v>
      </c>
      <c r="T31" s="10" t="s">
        <v>41380</v>
      </c>
      <c r="U31" s="15">
        <v>8315.63</v>
      </c>
      <c r="V31" s="15">
        <v>8315.63</v>
      </c>
      <c r="W31" s="16">
        <f t="shared" si="0"/>
        <v>0</v>
      </c>
      <c r="X31" s="16">
        <f t="shared" si="1"/>
        <v>0</v>
      </c>
      <c r="Y31" s="1">
        <v>8315.63</v>
      </c>
      <c r="Z31" s="1" t="str">
        <f t="shared" si="2"/>
        <v>未整改</v>
      </c>
      <c r="AA31" s="1" t="str">
        <f t="shared" si="3"/>
        <v>已整改</v>
      </c>
      <c r="AB31" s="1">
        <f t="shared" ref="AB30:AB35" si="4">S31-V31</f>
        <v>0</v>
      </c>
      <c r="AC31" s="3"/>
      <c r="AD31" s="19" t="e">
        <f>VLOOKUP(H31,'系统导出（基本表）'!R:R,1,0)</f>
        <v>#N/A</v>
      </c>
      <c r="AE31" s="16" t="e">
        <f>VLOOKUP(I31,'系统导出（基本表）'!Q:R,2,0)</f>
        <v>#N/A</v>
      </c>
      <c r="AF31" s="16" t="e">
        <f>VLOOKUP(J31,'系统导出（基本表）'!S:T,2,0)</f>
        <v>#N/A</v>
      </c>
      <c r="AG31" s="16"/>
      <c r="AH31" s="16" t="e">
        <f>VLOOKUP(I31,导出计数_列Q!A:D,4,0)</f>
        <v>#N/A</v>
      </c>
      <c r="AI31" s="16"/>
    </row>
    <row r="32" s="2" customFormat="1" ht="19" customHeight="1" spans="1:34">
      <c r="A32" s="2">
        <v>1</v>
      </c>
      <c r="B32" s="11" t="s">
        <v>268</v>
      </c>
      <c r="C32" s="11" t="s">
        <v>269</v>
      </c>
      <c r="D32" s="11" t="s">
        <v>270</v>
      </c>
      <c r="E32" s="10" t="s">
        <v>41391</v>
      </c>
      <c r="F32" s="11" t="s">
        <v>38603</v>
      </c>
      <c r="G32" s="10" t="s">
        <v>13347</v>
      </c>
      <c r="H32" s="11" t="s">
        <v>13342</v>
      </c>
      <c r="I32" s="11" t="s">
        <v>13341</v>
      </c>
      <c r="J32" s="11" t="s">
        <v>13341</v>
      </c>
      <c r="K32" s="11" t="s">
        <v>6567</v>
      </c>
      <c r="L32" s="11" t="s">
        <v>41386</v>
      </c>
      <c r="M32" s="11" t="s">
        <v>41383</v>
      </c>
      <c r="N32" s="11" t="s">
        <v>41377</v>
      </c>
      <c r="O32" s="11" t="s">
        <v>41387</v>
      </c>
      <c r="P32" s="11" t="s">
        <v>41379</v>
      </c>
      <c r="Q32" s="11" t="s">
        <v>41373</v>
      </c>
      <c r="R32" s="11" t="s">
        <v>41373</v>
      </c>
      <c r="S32" s="17">
        <v>6530</v>
      </c>
      <c r="T32" s="11" t="s">
        <v>41415</v>
      </c>
      <c r="U32" s="17">
        <v>6530</v>
      </c>
      <c r="V32" s="17">
        <v>0</v>
      </c>
      <c r="W32" s="18">
        <f t="shared" si="0"/>
        <v>6530</v>
      </c>
      <c r="X32" s="18">
        <f t="shared" si="1"/>
        <v>0</v>
      </c>
      <c r="Y32" s="2">
        <v>6530</v>
      </c>
      <c r="Z32" s="2" t="str">
        <f t="shared" si="2"/>
        <v>未整改</v>
      </c>
      <c r="AA32" s="2" t="str">
        <f t="shared" si="3"/>
        <v>已整改</v>
      </c>
      <c r="AD32" s="22" t="e">
        <f>VLOOKUP(H32,'系统导出（基本表）'!R:R,1,0)</f>
        <v>#N/A</v>
      </c>
      <c r="AE32" s="22" t="e">
        <f>VLOOKUP(I32,'系统导出（基本表）'!Q:R,2,0)</f>
        <v>#N/A</v>
      </c>
      <c r="AF32" s="2" t="e">
        <f>VLOOKUP(J32,'系统导出（基本表）'!S:T,2,0)</f>
        <v>#N/A</v>
      </c>
      <c r="AG32" s="22"/>
      <c r="AH32" s="22" t="e">
        <f>VLOOKUP(I32,导出计数_列Q!A:D,4,0)</f>
        <v>#N/A</v>
      </c>
    </row>
    <row r="33" s="1" customFormat="1" ht="19" customHeight="1" spans="2:35">
      <c r="B33" s="10" t="s">
        <v>268</v>
      </c>
      <c r="C33" s="10" t="s">
        <v>269</v>
      </c>
      <c r="D33" s="10" t="s">
        <v>270</v>
      </c>
      <c r="E33" s="10" t="s">
        <v>61</v>
      </c>
      <c r="F33" s="10" t="s">
        <v>61</v>
      </c>
      <c r="G33" s="10" t="s">
        <v>21768</v>
      </c>
      <c r="H33" s="10" t="s">
        <v>21764</v>
      </c>
      <c r="I33" s="10" t="s">
        <v>21763</v>
      </c>
      <c r="J33" s="10" t="s">
        <v>21763</v>
      </c>
      <c r="K33" s="10" t="s">
        <v>6567</v>
      </c>
      <c r="L33" s="10" t="s">
        <v>41382</v>
      </c>
      <c r="M33" s="10" t="s">
        <v>41383</v>
      </c>
      <c r="N33" s="10" t="s">
        <v>61</v>
      </c>
      <c r="O33" s="10" t="s">
        <v>41372</v>
      </c>
      <c r="P33" s="10" t="s">
        <v>61</v>
      </c>
      <c r="Q33" s="10" t="s">
        <v>41373</v>
      </c>
      <c r="R33" s="10" t="s">
        <v>41374</v>
      </c>
      <c r="S33" s="15">
        <v>91.69</v>
      </c>
      <c r="T33" s="10" t="s">
        <v>41374</v>
      </c>
      <c r="U33" s="15">
        <v>91.69</v>
      </c>
      <c r="V33" s="15">
        <v>91.69</v>
      </c>
      <c r="W33" s="16">
        <f t="shared" si="0"/>
        <v>0</v>
      </c>
      <c r="X33" s="16">
        <f t="shared" si="1"/>
        <v>0</v>
      </c>
      <c r="Y33" s="1">
        <v>91.69</v>
      </c>
      <c r="Z33" s="1" t="str">
        <f t="shared" si="2"/>
        <v>未整改</v>
      </c>
      <c r="AA33" s="1" t="str">
        <f t="shared" si="3"/>
        <v>已整改</v>
      </c>
      <c r="AC33" s="3"/>
      <c r="AD33" s="19" t="e">
        <f>VLOOKUP(H33,'系统导出（基本表）'!R:R,1,0)</f>
        <v>#N/A</v>
      </c>
      <c r="AE33" s="16" t="e">
        <f>VLOOKUP(I33,'系统导出（基本表）'!Q:R,2,0)</f>
        <v>#N/A</v>
      </c>
      <c r="AF33" s="16" t="e">
        <f>VLOOKUP(J33,'系统导出（基本表）'!S:T,2,0)</f>
        <v>#N/A</v>
      </c>
      <c r="AG33" s="16"/>
      <c r="AH33" s="16" t="e">
        <f>VLOOKUP(I33,导出计数_列Q!A:D,4,0)</f>
        <v>#N/A</v>
      </c>
      <c r="AI33" s="16"/>
    </row>
    <row r="34" s="1" customFormat="1" ht="19" customHeight="1" spans="2:35">
      <c r="B34" s="10" t="s">
        <v>268</v>
      </c>
      <c r="C34" s="10" t="s">
        <v>269</v>
      </c>
      <c r="D34" s="10" t="s">
        <v>270</v>
      </c>
      <c r="E34" s="10" t="s">
        <v>41416</v>
      </c>
      <c r="F34" s="10" t="s">
        <v>41417</v>
      </c>
      <c r="G34" s="10" t="s">
        <v>10749</v>
      </c>
      <c r="H34" s="10" t="s">
        <v>10744</v>
      </c>
      <c r="I34" s="10" t="s">
        <v>10743</v>
      </c>
      <c r="J34" s="10" t="s">
        <v>10743</v>
      </c>
      <c r="K34" s="10" t="s">
        <v>6567</v>
      </c>
      <c r="L34" s="10" t="s">
        <v>41382</v>
      </c>
      <c r="M34" s="10" t="s">
        <v>41383</v>
      </c>
      <c r="N34" s="10" t="s">
        <v>41377</v>
      </c>
      <c r="O34" s="10" t="s">
        <v>41378</v>
      </c>
      <c r="P34" s="10" t="s">
        <v>41379</v>
      </c>
      <c r="Q34" s="10" t="s">
        <v>41373</v>
      </c>
      <c r="R34" s="10" t="s">
        <v>41373</v>
      </c>
      <c r="S34" s="15">
        <v>1256.49</v>
      </c>
      <c r="T34" s="10" t="s">
        <v>41380</v>
      </c>
      <c r="U34" s="15">
        <v>1256.49</v>
      </c>
      <c r="V34" s="15">
        <v>1256.49</v>
      </c>
      <c r="W34" s="16">
        <f t="shared" si="0"/>
        <v>0</v>
      </c>
      <c r="X34" s="16">
        <f t="shared" si="1"/>
        <v>0</v>
      </c>
      <c r="Y34" s="1">
        <v>1256.49</v>
      </c>
      <c r="Z34" s="1" t="str">
        <f t="shared" si="2"/>
        <v>未整改</v>
      </c>
      <c r="AA34" s="1" t="str">
        <f t="shared" si="3"/>
        <v>已整改</v>
      </c>
      <c r="AB34" s="1">
        <f t="shared" si="4"/>
        <v>0</v>
      </c>
      <c r="AC34" s="3"/>
      <c r="AD34" s="19" t="e">
        <f>VLOOKUP(H34,'系统导出（基本表）'!R:R,1,0)</f>
        <v>#N/A</v>
      </c>
      <c r="AE34" s="16" t="e">
        <f>VLOOKUP(I34,'系统导出（基本表）'!Q:R,2,0)</f>
        <v>#N/A</v>
      </c>
      <c r="AF34" s="16" t="e">
        <f>VLOOKUP(J34,'系统导出（基本表）'!S:T,2,0)</f>
        <v>#N/A</v>
      </c>
      <c r="AG34" s="16"/>
      <c r="AH34" s="16" t="e">
        <f>VLOOKUP(I34,导出计数_列Q!A:D,4,0)</f>
        <v>#N/A</v>
      </c>
      <c r="AI34" s="16"/>
    </row>
    <row r="35" s="1" customFormat="1" ht="19" customHeight="1" spans="2:35">
      <c r="B35" s="10" t="s">
        <v>268</v>
      </c>
      <c r="C35" s="10" t="s">
        <v>269</v>
      </c>
      <c r="D35" s="10" t="s">
        <v>270</v>
      </c>
      <c r="E35" s="10" t="s">
        <v>41418</v>
      </c>
      <c r="F35" s="10" t="s">
        <v>38789</v>
      </c>
      <c r="G35" s="10" t="s">
        <v>25156</v>
      </c>
      <c r="H35" s="10" t="s">
        <v>25152</v>
      </c>
      <c r="I35" s="10" t="s">
        <v>25151</v>
      </c>
      <c r="J35" s="10" t="s">
        <v>25151</v>
      </c>
      <c r="K35" s="10" t="s">
        <v>6567</v>
      </c>
      <c r="L35" s="10" t="s">
        <v>41382</v>
      </c>
      <c r="M35" s="10" t="s">
        <v>41383</v>
      </c>
      <c r="N35" s="10" t="s">
        <v>41377</v>
      </c>
      <c r="O35" s="10" t="s">
        <v>41378</v>
      </c>
      <c r="P35" s="10" t="s">
        <v>41379</v>
      </c>
      <c r="Q35" s="10" t="s">
        <v>41373</v>
      </c>
      <c r="R35" s="10" t="s">
        <v>41373</v>
      </c>
      <c r="S35" s="15">
        <v>3874.92</v>
      </c>
      <c r="T35" s="10" t="s">
        <v>41380</v>
      </c>
      <c r="U35" s="15">
        <v>3874.92</v>
      </c>
      <c r="V35" s="15">
        <v>3874.92</v>
      </c>
      <c r="W35" s="16">
        <f t="shared" si="0"/>
        <v>0</v>
      </c>
      <c r="X35" s="16">
        <f t="shared" si="1"/>
        <v>0</v>
      </c>
      <c r="Y35" s="1">
        <v>3874.92</v>
      </c>
      <c r="Z35" s="1" t="str">
        <f t="shared" si="2"/>
        <v>未整改</v>
      </c>
      <c r="AA35" s="1" t="str">
        <f t="shared" si="3"/>
        <v>已整改</v>
      </c>
      <c r="AB35" s="1">
        <f t="shared" si="4"/>
        <v>0</v>
      </c>
      <c r="AC35" s="3"/>
      <c r="AD35" s="19" t="e">
        <f>VLOOKUP(H35,'系统导出（基本表）'!R:R,1,0)</f>
        <v>#N/A</v>
      </c>
      <c r="AE35" s="16" t="e">
        <f>VLOOKUP(I35,'系统导出（基本表）'!Q:R,2,0)</f>
        <v>#N/A</v>
      </c>
      <c r="AF35" s="16" t="e">
        <f>VLOOKUP(J35,'系统导出（基本表）'!S:T,2,0)</f>
        <v>#N/A</v>
      </c>
      <c r="AG35" s="16"/>
      <c r="AH35" s="16" t="e">
        <f>VLOOKUP(I35,导出计数_列Q!A:D,4,0)</f>
        <v>#N/A</v>
      </c>
      <c r="AI35" s="16"/>
    </row>
    <row r="36" s="2" customFormat="1" ht="19" customHeight="1" spans="1:34">
      <c r="A36" s="2">
        <v>1</v>
      </c>
      <c r="B36" s="11" t="s">
        <v>268</v>
      </c>
      <c r="C36" s="11" t="s">
        <v>269</v>
      </c>
      <c r="D36" s="11" t="s">
        <v>270</v>
      </c>
      <c r="E36" s="10" t="s">
        <v>41419</v>
      </c>
      <c r="F36" s="11" t="s">
        <v>41420</v>
      </c>
      <c r="G36" s="10" t="s">
        <v>25371</v>
      </c>
      <c r="H36" s="11" t="s">
        <v>25366</v>
      </c>
      <c r="I36" s="11" t="s">
        <v>25365</v>
      </c>
      <c r="J36" s="11" t="s">
        <v>25365</v>
      </c>
      <c r="K36" s="11" t="s">
        <v>6567</v>
      </c>
      <c r="L36" s="11" t="s">
        <v>41386</v>
      </c>
      <c r="M36" s="11" t="s">
        <v>41383</v>
      </c>
      <c r="N36" s="11" t="s">
        <v>41377</v>
      </c>
      <c r="O36" s="11" t="s">
        <v>41387</v>
      </c>
      <c r="P36" s="11" t="s">
        <v>41379</v>
      </c>
      <c r="Q36" s="11" t="s">
        <v>41373</v>
      </c>
      <c r="R36" s="11" t="s">
        <v>41373</v>
      </c>
      <c r="S36" s="17">
        <v>6631.8723</v>
      </c>
      <c r="T36" s="11" t="s">
        <v>41421</v>
      </c>
      <c r="U36" s="17">
        <v>6631.8723</v>
      </c>
      <c r="V36" s="17">
        <v>0</v>
      </c>
      <c r="W36" s="18">
        <f t="shared" si="0"/>
        <v>6631.8723</v>
      </c>
      <c r="X36" s="18">
        <f t="shared" si="1"/>
        <v>0</v>
      </c>
      <c r="Y36" s="2">
        <v>6631.8723</v>
      </c>
      <c r="Z36" s="2" t="str">
        <f t="shared" si="2"/>
        <v>未整改</v>
      </c>
      <c r="AA36" s="2" t="str">
        <f t="shared" si="3"/>
        <v>已整改</v>
      </c>
      <c r="AD36" s="22" t="e">
        <f>VLOOKUP(H36,'系统导出（基本表）'!R:R,1,0)</f>
        <v>#N/A</v>
      </c>
      <c r="AE36" s="22" t="e">
        <f>VLOOKUP(I36,'系统导出（基本表）'!Q:R,2,0)</f>
        <v>#N/A</v>
      </c>
      <c r="AF36" s="2" t="e">
        <f>VLOOKUP(J36,'系统导出（基本表）'!S:T,2,0)</f>
        <v>#N/A</v>
      </c>
      <c r="AG36" s="22"/>
      <c r="AH36" s="22" t="e">
        <f>VLOOKUP(I36,导出计数_列Q!A:D,4,0)</f>
        <v>#N/A</v>
      </c>
    </row>
    <row r="37" s="2" customFormat="1" ht="19" customHeight="1" spans="1:34">
      <c r="A37" s="2">
        <v>1</v>
      </c>
      <c r="B37" s="11" t="s">
        <v>268</v>
      </c>
      <c r="C37" s="11" t="s">
        <v>269</v>
      </c>
      <c r="D37" s="11" t="s">
        <v>270</v>
      </c>
      <c r="E37" s="10" t="s">
        <v>41384</v>
      </c>
      <c r="F37" s="11" t="s">
        <v>41385</v>
      </c>
      <c r="G37" s="10" t="s">
        <v>18892</v>
      </c>
      <c r="H37" s="11" t="s">
        <v>18888</v>
      </c>
      <c r="I37" s="11" t="s">
        <v>18887</v>
      </c>
      <c r="J37" s="11" t="s">
        <v>18887</v>
      </c>
      <c r="K37" s="11" t="s">
        <v>6567</v>
      </c>
      <c r="L37" s="11" t="s">
        <v>41386</v>
      </c>
      <c r="M37" s="11" t="s">
        <v>41383</v>
      </c>
      <c r="N37" s="11" t="s">
        <v>41377</v>
      </c>
      <c r="O37" s="11" t="s">
        <v>41387</v>
      </c>
      <c r="P37" s="11" t="s">
        <v>41379</v>
      </c>
      <c r="Q37" s="11" t="s">
        <v>41373</v>
      </c>
      <c r="R37" s="11" t="s">
        <v>41373</v>
      </c>
      <c r="S37" s="17">
        <v>2613.64</v>
      </c>
      <c r="T37" s="11" t="s">
        <v>41422</v>
      </c>
      <c r="U37" s="17">
        <v>2613.64</v>
      </c>
      <c r="V37" s="17">
        <v>0</v>
      </c>
      <c r="W37" s="18">
        <f t="shared" si="0"/>
        <v>2613.64</v>
      </c>
      <c r="X37" s="18">
        <f t="shared" si="1"/>
        <v>0</v>
      </c>
      <c r="Y37" s="2">
        <v>2613.64</v>
      </c>
      <c r="Z37" s="2" t="str">
        <f t="shared" si="2"/>
        <v>未整改</v>
      </c>
      <c r="AA37" s="2" t="str">
        <f t="shared" si="3"/>
        <v>已整改</v>
      </c>
      <c r="AD37" s="22" t="e">
        <f>VLOOKUP(H37,'系统导出（基本表）'!R:R,1,0)</f>
        <v>#N/A</v>
      </c>
      <c r="AE37" s="22" t="e">
        <f>VLOOKUP(I37,'系统导出（基本表）'!Q:R,2,0)</f>
        <v>#N/A</v>
      </c>
      <c r="AF37" s="2" t="e">
        <f>VLOOKUP(J37,'系统导出（基本表）'!S:T,2,0)</f>
        <v>#N/A</v>
      </c>
      <c r="AG37" s="22"/>
      <c r="AH37" s="22" t="e">
        <f>VLOOKUP(I37,导出计数_列Q!A:D,4,0)</f>
        <v>#N/A</v>
      </c>
    </row>
    <row r="38" s="2" customFormat="1" ht="19" customHeight="1" spans="1:34">
      <c r="A38" s="2">
        <v>1</v>
      </c>
      <c r="B38" s="11" t="s">
        <v>268</v>
      </c>
      <c r="C38" s="11" t="s">
        <v>269</v>
      </c>
      <c r="D38" s="11" t="s">
        <v>270</v>
      </c>
      <c r="E38" s="10" t="s">
        <v>41384</v>
      </c>
      <c r="F38" s="11" t="s">
        <v>41385</v>
      </c>
      <c r="G38" s="10" t="s">
        <v>13347</v>
      </c>
      <c r="H38" s="11" t="s">
        <v>13342</v>
      </c>
      <c r="I38" s="11" t="s">
        <v>13341</v>
      </c>
      <c r="J38" s="11" t="s">
        <v>13341</v>
      </c>
      <c r="K38" s="11" t="s">
        <v>6567</v>
      </c>
      <c r="L38" s="11" t="s">
        <v>41386</v>
      </c>
      <c r="M38" s="11" t="s">
        <v>41383</v>
      </c>
      <c r="N38" s="11" t="s">
        <v>41377</v>
      </c>
      <c r="O38" s="11" t="s">
        <v>41387</v>
      </c>
      <c r="P38" s="11" t="s">
        <v>41379</v>
      </c>
      <c r="Q38" s="11" t="s">
        <v>41373</v>
      </c>
      <c r="R38" s="11" t="s">
        <v>41373</v>
      </c>
      <c r="S38" s="17">
        <v>7630</v>
      </c>
      <c r="T38" s="11" t="s">
        <v>41423</v>
      </c>
      <c r="U38" s="17">
        <v>7630</v>
      </c>
      <c r="V38" s="17">
        <v>0</v>
      </c>
      <c r="W38" s="18">
        <f t="shared" si="0"/>
        <v>7630</v>
      </c>
      <c r="X38" s="18">
        <f t="shared" si="1"/>
        <v>0</v>
      </c>
      <c r="Y38" s="2">
        <v>7630</v>
      </c>
      <c r="Z38" s="2" t="str">
        <f t="shared" si="2"/>
        <v>未整改</v>
      </c>
      <c r="AA38" s="2" t="str">
        <f t="shared" si="3"/>
        <v>已整改</v>
      </c>
      <c r="AD38" s="22" t="e">
        <f>VLOOKUP(H38,'系统导出（基本表）'!R:R,1,0)</f>
        <v>#N/A</v>
      </c>
      <c r="AE38" s="22" t="e">
        <f>VLOOKUP(I38,'系统导出（基本表）'!Q:R,2,0)</f>
        <v>#N/A</v>
      </c>
      <c r="AF38" s="2" t="e">
        <f>VLOOKUP(J38,'系统导出（基本表）'!S:T,2,0)</f>
        <v>#N/A</v>
      </c>
      <c r="AG38" s="22"/>
      <c r="AH38" s="22" t="e">
        <f>VLOOKUP(I38,导出计数_列Q!A:D,4,0)</f>
        <v>#N/A</v>
      </c>
    </row>
    <row r="39" s="2" customFormat="1" ht="19" customHeight="1" spans="1:34">
      <c r="A39" s="2">
        <v>1</v>
      </c>
      <c r="B39" s="11" t="s">
        <v>268</v>
      </c>
      <c r="C39" s="11" t="s">
        <v>269</v>
      </c>
      <c r="D39" s="11" t="s">
        <v>270</v>
      </c>
      <c r="E39" s="10" t="s">
        <v>41394</v>
      </c>
      <c r="F39" s="11" t="s">
        <v>38507</v>
      </c>
      <c r="G39" s="10" t="s">
        <v>11714</v>
      </c>
      <c r="H39" s="11" t="s">
        <v>11708</v>
      </c>
      <c r="I39" s="11" t="s">
        <v>11707</v>
      </c>
      <c r="J39" s="11" t="s">
        <v>11707</v>
      </c>
      <c r="K39" s="11" t="s">
        <v>6567</v>
      </c>
      <c r="L39" s="11" t="s">
        <v>41386</v>
      </c>
      <c r="M39" s="11" t="s">
        <v>41383</v>
      </c>
      <c r="N39" s="11" t="s">
        <v>41377</v>
      </c>
      <c r="O39" s="11" t="s">
        <v>41387</v>
      </c>
      <c r="P39" s="11" t="s">
        <v>41379</v>
      </c>
      <c r="Q39" s="11" t="s">
        <v>41373</v>
      </c>
      <c r="R39" s="11" t="s">
        <v>41373</v>
      </c>
      <c r="S39" s="17">
        <v>6399.37</v>
      </c>
      <c r="T39" s="11" t="s">
        <v>41424</v>
      </c>
      <c r="U39" s="17">
        <v>6399.37</v>
      </c>
      <c r="V39" s="17">
        <v>0</v>
      </c>
      <c r="W39" s="18">
        <f t="shared" si="0"/>
        <v>6399.37</v>
      </c>
      <c r="X39" s="18">
        <f t="shared" si="1"/>
        <v>0</v>
      </c>
      <c r="Y39" s="2">
        <v>6399.37</v>
      </c>
      <c r="Z39" s="2" t="str">
        <f t="shared" si="2"/>
        <v>未整改</v>
      </c>
      <c r="AA39" s="2" t="str">
        <f t="shared" si="3"/>
        <v>已整改</v>
      </c>
      <c r="AD39" s="22" t="e">
        <f>VLOOKUP(H39,'系统导出（基本表）'!R:R,1,0)</f>
        <v>#N/A</v>
      </c>
      <c r="AE39" s="22" t="e">
        <f>VLOOKUP(I39,'系统导出（基本表）'!Q:R,2,0)</f>
        <v>#N/A</v>
      </c>
      <c r="AF39" s="2" t="e">
        <f>VLOOKUP(J39,'系统导出（基本表）'!S:T,2,0)</f>
        <v>#N/A</v>
      </c>
      <c r="AG39" s="22"/>
      <c r="AH39" s="22" t="e">
        <f>VLOOKUP(I39,导出计数_列Q!A:D,4,0)</f>
        <v>#N/A</v>
      </c>
    </row>
    <row r="40" s="1" customFormat="1" ht="19" customHeight="1" spans="2:35">
      <c r="B40" s="10" t="s">
        <v>268</v>
      </c>
      <c r="C40" s="10" t="s">
        <v>269</v>
      </c>
      <c r="D40" s="10" t="s">
        <v>270</v>
      </c>
      <c r="E40" s="10" t="s">
        <v>61</v>
      </c>
      <c r="F40" s="10" t="s">
        <v>61</v>
      </c>
      <c r="G40" s="10" t="s">
        <v>20418</v>
      </c>
      <c r="H40" s="10" t="s">
        <v>20413</v>
      </c>
      <c r="I40" s="10" t="s">
        <v>20412</v>
      </c>
      <c r="J40" s="10" t="s">
        <v>20412</v>
      </c>
      <c r="K40" s="10" t="s">
        <v>6567</v>
      </c>
      <c r="L40" s="10" t="s">
        <v>41382</v>
      </c>
      <c r="M40" s="10" t="s">
        <v>41383</v>
      </c>
      <c r="N40" s="10" t="s">
        <v>61</v>
      </c>
      <c r="O40" s="10" t="s">
        <v>41372</v>
      </c>
      <c r="P40" s="10" t="s">
        <v>61</v>
      </c>
      <c r="Q40" s="10" t="s">
        <v>41373</v>
      </c>
      <c r="R40" s="10" t="s">
        <v>41374</v>
      </c>
      <c r="S40" s="15">
        <v>453.47</v>
      </c>
      <c r="T40" s="10" t="s">
        <v>41374</v>
      </c>
      <c r="U40" s="15">
        <v>453.47</v>
      </c>
      <c r="V40" s="15">
        <v>453.47</v>
      </c>
      <c r="W40" s="16">
        <f t="shared" si="0"/>
        <v>0</v>
      </c>
      <c r="X40" s="16">
        <f t="shared" si="1"/>
        <v>0</v>
      </c>
      <c r="Y40" s="1">
        <v>453.47</v>
      </c>
      <c r="Z40" s="1" t="str">
        <f t="shared" si="2"/>
        <v>未整改</v>
      </c>
      <c r="AA40" s="1" t="str">
        <f t="shared" si="3"/>
        <v>已整改</v>
      </c>
      <c r="AC40" s="3"/>
      <c r="AD40" s="19" t="e">
        <f>VLOOKUP(H40,'系统导出（基本表）'!R:R,1,0)</f>
        <v>#N/A</v>
      </c>
      <c r="AE40" s="16" t="e">
        <f>VLOOKUP(I40,'系统导出（基本表）'!Q:R,2,0)</f>
        <v>#N/A</v>
      </c>
      <c r="AF40" s="16" t="e">
        <f>VLOOKUP(J40,'系统导出（基本表）'!S:T,2,0)</f>
        <v>#N/A</v>
      </c>
      <c r="AG40" s="16"/>
      <c r="AH40" s="16" t="e">
        <f>VLOOKUP(I40,导出计数_列Q!A:D,4,0)</f>
        <v>#N/A</v>
      </c>
      <c r="AI40" s="16"/>
    </row>
    <row r="41" s="1" customFormat="1" ht="19" customHeight="1" spans="2:35">
      <c r="B41" s="10" t="s">
        <v>268</v>
      </c>
      <c r="C41" s="10" t="s">
        <v>269</v>
      </c>
      <c r="D41" s="10" t="s">
        <v>270</v>
      </c>
      <c r="E41" s="10" t="s">
        <v>61</v>
      </c>
      <c r="F41" s="10" t="s">
        <v>61</v>
      </c>
      <c r="G41" s="10" t="s">
        <v>41407</v>
      </c>
      <c r="H41" s="10" t="s">
        <v>41408</v>
      </c>
      <c r="I41" s="10" t="s">
        <v>41409</v>
      </c>
      <c r="J41" s="10" t="s">
        <v>41410</v>
      </c>
      <c r="K41" s="10" t="s">
        <v>6567</v>
      </c>
      <c r="L41" s="10" t="s">
        <v>41382</v>
      </c>
      <c r="M41" s="10" t="s">
        <v>41383</v>
      </c>
      <c r="N41" s="10" t="s">
        <v>61</v>
      </c>
      <c r="O41" s="10" t="s">
        <v>41372</v>
      </c>
      <c r="P41" s="10" t="s">
        <v>61</v>
      </c>
      <c r="Q41" s="10" t="s">
        <v>41363</v>
      </c>
      <c r="R41" s="10" t="s">
        <v>41363</v>
      </c>
      <c r="S41" s="15">
        <v>72000</v>
      </c>
      <c r="T41" s="10" t="s">
        <v>41363</v>
      </c>
      <c r="U41" s="15">
        <v>72000</v>
      </c>
      <c r="V41" s="15">
        <v>72000</v>
      </c>
      <c r="W41" s="16">
        <f t="shared" si="0"/>
        <v>0</v>
      </c>
      <c r="X41" s="16">
        <f t="shared" si="1"/>
        <v>0</v>
      </c>
      <c r="Y41" s="1">
        <v>72000</v>
      </c>
      <c r="Z41" s="1" t="str">
        <f t="shared" si="2"/>
        <v>未整改</v>
      </c>
      <c r="AA41" s="1" t="str">
        <f t="shared" si="3"/>
        <v>已整改</v>
      </c>
      <c r="AC41" s="3"/>
      <c r="AD41" s="19" t="e">
        <f>VLOOKUP(H41,'系统导出（基本表）'!R:R,1,0)</f>
        <v>#N/A</v>
      </c>
      <c r="AE41" s="16" t="e">
        <f>VLOOKUP(I41,'系统导出（基本表）'!Q:R,2,0)</f>
        <v>#N/A</v>
      </c>
      <c r="AF41" s="16" t="e">
        <f>VLOOKUP(J41,'系统导出（基本表）'!S:T,2,0)</f>
        <v>#N/A</v>
      </c>
      <c r="AG41" s="16"/>
      <c r="AH41" s="16" t="e">
        <f>VLOOKUP(I41,导出计数_列Q!A:D,4,0)</f>
        <v>#N/A</v>
      </c>
      <c r="AI41" s="16"/>
    </row>
    <row r="42" s="1" customFormat="1" ht="19" customHeight="1" spans="2:35">
      <c r="B42" s="10" t="s">
        <v>268</v>
      </c>
      <c r="C42" s="10" t="s">
        <v>269</v>
      </c>
      <c r="D42" s="10" t="s">
        <v>270</v>
      </c>
      <c r="E42" s="10" t="s">
        <v>61</v>
      </c>
      <c r="F42" s="10" t="s">
        <v>61</v>
      </c>
      <c r="G42" s="10" t="s">
        <v>41396</v>
      </c>
      <c r="H42" s="10" t="s">
        <v>41397</v>
      </c>
      <c r="I42" s="10" t="s">
        <v>41398</v>
      </c>
      <c r="J42" s="10" t="s">
        <v>41399</v>
      </c>
      <c r="K42" s="10" t="s">
        <v>6567</v>
      </c>
      <c r="L42" s="10" t="s">
        <v>41382</v>
      </c>
      <c r="M42" s="10" t="s">
        <v>41383</v>
      </c>
      <c r="N42" s="10" t="s">
        <v>61</v>
      </c>
      <c r="O42" s="10" t="s">
        <v>41372</v>
      </c>
      <c r="P42" s="10" t="s">
        <v>61</v>
      </c>
      <c r="Q42" s="10" t="s">
        <v>41373</v>
      </c>
      <c r="R42" s="10" t="s">
        <v>41373</v>
      </c>
      <c r="S42" s="15">
        <v>10803.46</v>
      </c>
      <c r="T42" s="10" t="s">
        <v>882</v>
      </c>
      <c r="U42" s="15">
        <v>10803.46</v>
      </c>
      <c r="V42" s="15">
        <v>10803.46</v>
      </c>
      <c r="W42" s="16">
        <f t="shared" si="0"/>
        <v>0</v>
      </c>
      <c r="X42" s="16">
        <f t="shared" si="1"/>
        <v>0</v>
      </c>
      <c r="Y42" s="1">
        <v>10803.46</v>
      </c>
      <c r="Z42" s="1" t="str">
        <f t="shared" si="2"/>
        <v>未整改</v>
      </c>
      <c r="AA42" s="1" t="str">
        <f t="shared" si="3"/>
        <v>已整改</v>
      </c>
      <c r="AC42" s="3"/>
      <c r="AD42" s="19" t="e">
        <f>VLOOKUP(H42,'系统导出（基本表）'!R:R,1,0)</f>
        <v>#N/A</v>
      </c>
      <c r="AE42" s="16" t="e">
        <f>VLOOKUP(I42,'系统导出（基本表）'!Q:R,2,0)</f>
        <v>#N/A</v>
      </c>
      <c r="AF42" s="16" t="e">
        <f>VLOOKUP(J42,'系统导出（基本表）'!S:T,2,0)</f>
        <v>#N/A</v>
      </c>
      <c r="AG42" s="16"/>
      <c r="AH42" s="16" t="e">
        <f>VLOOKUP(I42,导出计数_列Q!A:D,4,0)</f>
        <v>#N/A</v>
      </c>
      <c r="AI42" s="16"/>
    </row>
    <row r="43" s="1" customFormat="1" ht="19" customHeight="1" spans="2:35">
      <c r="B43" s="10" t="s">
        <v>268</v>
      </c>
      <c r="C43" s="10" t="s">
        <v>269</v>
      </c>
      <c r="D43" s="10" t="s">
        <v>270</v>
      </c>
      <c r="E43" s="10" t="s">
        <v>61</v>
      </c>
      <c r="F43" s="10" t="s">
        <v>61</v>
      </c>
      <c r="G43" s="10" t="s">
        <v>41401</v>
      </c>
      <c r="H43" s="10" t="s">
        <v>41402</v>
      </c>
      <c r="I43" s="10" t="s">
        <v>41403</v>
      </c>
      <c r="J43" s="10" t="s">
        <v>41404</v>
      </c>
      <c r="K43" s="10" t="s">
        <v>6567</v>
      </c>
      <c r="L43" s="10" t="s">
        <v>41382</v>
      </c>
      <c r="M43" s="10" t="s">
        <v>41383</v>
      </c>
      <c r="N43" s="10" t="s">
        <v>61</v>
      </c>
      <c r="O43" s="10" t="s">
        <v>41362</v>
      </c>
      <c r="P43" s="10" t="s">
        <v>61</v>
      </c>
      <c r="Q43" s="10" t="s">
        <v>41373</v>
      </c>
      <c r="R43" s="10" t="s">
        <v>41373</v>
      </c>
      <c r="S43" s="15">
        <v>6475.62</v>
      </c>
      <c r="T43" s="10" t="s">
        <v>882</v>
      </c>
      <c r="U43" s="15">
        <v>6475.62</v>
      </c>
      <c r="V43" s="15">
        <v>6475.62</v>
      </c>
      <c r="W43" s="16">
        <f t="shared" si="0"/>
        <v>0</v>
      </c>
      <c r="X43" s="16">
        <f t="shared" si="1"/>
        <v>0</v>
      </c>
      <c r="Y43" s="1">
        <v>6475.62</v>
      </c>
      <c r="Z43" s="1" t="str">
        <f t="shared" si="2"/>
        <v>未整改</v>
      </c>
      <c r="AA43" s="1" t="str">
        <f t="shared" si="3"/>
        <v>已整改</v>
      </c>
      <c r="AC43" s="3"/>
      <c r="AD43" s="19" t="e">
        <f>VLOOKUP(H43,'系统导出（基本表）'!R:R,1,0)</f>
        <v>#N/A</v>
      </c>
      <c r="AE43" s="16" t="e">
        <f>VLOOKUP(I43,'系统导出（基本表）'!Q:R,2,0)</f>
        <v>#N/A</v>
      </c>
      <c r="AF43" s="16" t="e">
        <f>VLOOKUP(J43,'系统导出（基本表）'!S:T,2,0)</f>
        <v>#N/A</v>
      </c>
      <c r="AG43" s="16"/>
      <c r="AH43" s="16" t="e">
        <f>VLOOKUP(I43,导出计数_列Q!A:D,4,0)</f>
        <v>#N/A</v>
      </c>
      <c r="AI43" s="16"/>
    </row>
    <row r="44" s="1" customFormat="1" ht="19" customHeight="1" spans="2:35">
      <c r="B44" s="10" t="s">
        <v>268</v>
      </c>
      <c r="C44" s="10" t="s">
        <v>269</v>
      </c>
      <c r="D44" s="10" t="s">
        <v>270</v>
      </c>
      <c r="E44" s="10" t="s">
        <v>41418</v>
      </c>
      <c r="F44" s="10" t="s">
        <v>38789</v>
      </c>
      <c r="G44" s="10" t="s">
        <v>18892</v>
      </c>
      <c r="H44" s="10" t="s">
        <v>18888</v>
      </c>
      <c r="I44" s="10" t="s">
        <v>18887</v>
      </c>
      <c r="J44" s="10" t="s">
        <v>18887</v>
      </c>
      <c r="K44" s="10" t="s">
        <v>6567</v>
      </c>
      <c r="L44" s="10" t="s">
        <v>41382</v>
      </c>
      <c r="M44" s="10" t="s">
        <v>41383</v>
      </c>
      <c r="N44" s="10" t="s">
        <v>41377</v>
      </c>
      <c r="O44" s="10" t="s">
        <v>41378</v>
      </c>
      <c r="P44" s="10" t="s">
        <v>41379</v>
      </c>
      <c r="Q44" s="10" t="s">
        <v>41373</v>
      </c>
      <c r="R44" s="10" t="s">
        <v>41373</v>
      </c>
      <c r="S44" s="15">
        <v>3540.16</v>
      </c>
      <c r="T44" s="10" t="s">
        <v>41380</v>
      </c>
      <c r="U44" s="15">
        <v>3540.16</v>
      </c>
      <c r="V44" s="15">
        <v>3540.16</v>
      </c>
      <c r="W44" s="16">
        <f t="shared" si="0"/>
        <v>0</v>
      </c>
      <c r="X44" s="16">
        <f t="shared" si="1"/>
        <v>0</v>
      </c>
      <c r="Y44" s="1">
        <v>3540.16</v>
      </c>
      <c r="Z44" s="1" t="str">
        <f t="shared" si="2"/>
        <v>未整改</v>
      </c>
      <c r="AA44" s="1" t="str">
        <f t="shared" si="3"/>
        <v>已整改</v>
      </c>
      <c r="AB44" s="1">
        <f t="shared" ref="AB44:AB46" si="5">S44-V44</f>
        <v>0</v>
      </c>
      <c r="AC44" s="3"/>
      <c r="AD44" s="19" t="e">
        <f>VLOOKUP(H44,'系统导出（基本表）'!R:R,1,0)</f>
        <v>#N/A</v>
      </c>
      <c r="AE44" s="16" t="e">
        <f>VLOOKUP(I44,'系统导出（基本表）'!Q:R,2,0)</f>
        <v>#N/A</v>
      </c>
      <c r="AF44" s="16" t="e">
        <f>VLOOKUP(J44,'系统导出（基本表）'!S:T,2,0)</f>
        <v>#N/A</v>
      </c>
      <c r="AG44" s="16"/>
      <c r="AH44" s="16" t="e">
        <f>VLOOKUP(I44,导出计数_列Q!A:D,4,0)</f>
        <v>#N/A</v>
      </c>
      <c r="AI44" s="16"/>
    </row>
    <row r="45" s="1" customFormat="1" ht="19" customHeight="1" spans="2:35">
      <c r="B45" s="10" t="s">
        <v>268</v>
      </c>
      <c r="C45" s="10" t="s">
        <v>269</v>
      </c>
      <c r="D45" s="10" t="s">
        <v>270</v>
      </c>
      <c r="E45" s="10" t="s">
        <v>41400</v>
      </c>
      <c r="F45" s="10" t="s">
        <v>38477</v>
      </c>
      <c r="G45" s="10" t="s">
        <v>22970</v>
      </c>
      <c r="H45" s="10" t="s">
        <v>22966</v>
      </c>
      <c r="I45" s="10" t="s">
        <v>22965</v>
      </c>
      <c r="J45" s="10" t="s">
        <v>22965</v>
      </c>
      <c r="K45" s="10" t="s">
        <v>6567</v>
      </c>
      <c r="L45" s="10" t="s">
        <v>41382</v>
      </c>
      <c r="M45" s="10" t="s">
        <v>41383</v>
      </c>
      <c r="N45" s="10" t="s">
        <v>41377</v>
      </c>
      <c r="O45" s="10" t="s">
        <v>41378</v>
      </c>
      <c r="P45" s="10" t="s">
        <v>41379</v>
      </c>
      <c r="Q45" s="10" t="s">
        <v>41373</v>
      </c>
      <c r="R45" s="10" t="s">
        <v>41373</v>
      </c>
      <c r="S45" s="15">
        <v>65552.01</v>
      </c>
      <c r="T45" s="10" t="s">
        <v>41380</v>
      </c>
      <c r="U45" s="15">
        <v>65552.01</v>
      </c>
      <c r="V45" s="15">
        <v>65552.01</v>
      </c>
      <c r="W45" s="16">
        <f t="shared" si="0"/>
        <v>0</v>
      </c>
      <c r="X45" s="16">
        <f t="shared" si="1"/>
        <v>0</v>
      </c>
      <c r="Y45" s="1">
        <v>65552.01</v>
      </c>
      <c r="Z45" s="1" t="str">
        <f t="shared" si="2"/>
        <v>未整改</v>
      </c>
      <c r="AA45" s="1" t="str">
        <f t="shared" si="3"/>
        <v>已整改</v>
      </c>
      <c r="AB45" s="1">
        <f t="shared" si="5"/>
        <v>0</v>
      </c>
      <c r="AC45" s="3"/>
      <c r="AD45" s="19" t="e">
        <f>VLOOKUP(H45,'系统导出（基本表）'!R:R,1,0)</f>
        <v>#N/A</v>
      </c>
      <c r="AE45" s="23" t="e">
        <f>VLOOKUP(I45,'系统导出（基本表）'!Q:R,2,0)</f>
        <v>#N/A</v>
      </c>
      <c r="AF45" s="16" t="e">
        <f>VLOOKUP(J45,'系统导出（基本表）'!S:T,2,0)</f>
        <v>#N/A</v>
      </c>
      <c r="AG45" s="23"/>
      <c r="AH45" s="16">
        <f>VLOOKUP(I45,导出计数_列Q!A:D,4,0)</f>
        <v>0</v>
      </c>
      <c r="AI45" s="16"/>
    </row>
    <row r="46" s="1" customFormat="1" ht="19" customHeight="1" spans="2:35">
      <c r="B46" s="10" t="s">
        <v>268</v>
      </c>
      <c r="C46" s="10" t="s">
        <v>269</v>
      </c>
      <c r="D46" s="10" t="s">
        <v>270</v>
      </c>
      <c r="E46" s="10" t="s">
        <v>41375</v>
      </c>
      <c r="F46" s="10" t="s">
        <v>41376</v>
      </c>
      <c r="G46" s="10" t="s">
        <v>23352</v>
      </c>
      <c r="H46" s="10" t="s">
        <v>23347</v>
      </c>
      <c r="I46" s="10" t="s">
        <v>23346</v>
      </c>
      <c r="J46" s="10" t="s">
        <v>23346</v>
      </c>
      <c r="K46" s="10" t="s">
        <v>6567</v>
      </c>
      <c r="L46" s="10" t="s">
        <v>41382</v>
      </c>
      <c r="M46" s="10" t="s">
        <v>41383</v>
      </c>
      <c r="N46" s="10" t="s">
        <v>41377</v>
      </c>
      <c r="O46" s="10" t="s">
        <v>41378</v>
      </c>
      <c r="P46" s="10" t="s">
        <v>41379</v>
      </c>
      <c r="Q46" s="10" t="s">
        <v>41373</v>
      </c>
      <c r="R46" s="10" t="s">
        <v>41373</v>
      </c>
      <c r="S46" s="15">
        <v>9343.66</v>
      </c>
      <c r="T46" s="10" t="s">
        <v>41380</v>
      </c>
      <c r="U46" s="15">
        <v>9343.66</v>
      </c>
      <c r="V46" s="15">
        <v>9343.66</v>
      </c>
      <c r="W46" s="16">
        <f t="shared" si="0"/>
        <v>0</v>
      </c>
      <c r="X46" s="16">
        <f t="shared" si="1"/>
        <v>0</v>
      </c>
      <c r="Y46" s="1">
        <v>9343.66</v>
      </c>
      <c r="Z46" s="1" t="str">
        <f t="shared" si="2"/>
        <v>未整改</v>
      </c>
      <c r="AA46" s="1" t="str">
        <f t="shared" si="3"/>
        <v>已整改</v>
      </c>
      <c r="AB46" s="1">
        <f t="shared" si="5"/>
        <v>0</v>
      </c>
      <c r="AC46" s="3"/>
      <c r="AD46" s="19" t="e">
        <f>VLOOKUP(H46,'系统导出（基本表）'!R:R,1,0)</f>
        <v>#N/A</v>
      </c>
      <c r="AE46" s="16" t="e">
        <f>VLOOKUP(I46,'系统导出（基本表）'!Q:R,2,0)</f>
        <v>#N/A</v>
      </c>
      <c r="AF46" s="16" t="e">
        <f>VLOOKUP(J46,'系统导出（基本表）'!S:T,2,0)</f>
        <v>#N/A</v>
      </c>
      <c r="AG46" s="16"/>
      <c r="AH46" s="16" t="e">
        <f>VLOOKUP(I46,导出计数_列Q!A:D,4,0)</f>
        <v>#N/A</v>
      </c>
      <c r="AI46" s="16"/>
    </row>
    <row r="47" s="2" customFormat="1" ht="19" customHeight="1" spans="1:34">
      <c r="A47" s="2">
        <v>1</v>
      </c>
      <c r="B47" s="11" t="s">
        <v>268</v>
      </c>
      <c r="C47" s="11" t="s">
        <v>269</v>
      </c>
      <c r="D47" s="11" t="s">
        <v>270</v>
      </c>
      <c r="E47" s="10" t="s">
        <v>41384</v>
      </c>
      <c r="F47" s="11" t="s">
        <v>41385</v>
      </c>
      <c r="G47" s="10" t="s">
        <v>25156</v>
      </c>
      <c r="H47" s="11" t="s">
        <v>25152</v>
      </c>
      <c r="I47" s="11" t="s">
        <v>25151</v>
      </c>
      <c r="J47" s="11" t="s">
        <v>25151</v>
      </c>
      <c r="K47" s="11" t="s">
        <v>6567</v>
      </c>
      <c r="L47" s="11" t="s">
        <v>41386</v>
      </c>
      <c r="M47" s="11" t="s">
        <v>41383</v>
      </c>
      <c r="N47" s="11" t="s">
        <v>41377</v>
      </c>
      <c r="O47" s="11" t="s">
        <v>41387</v>
      </c>
      <c r="P47" s="11" t="s">
        <v>41379</v>
      </c>
      <c r="Q47" s="11" t="s">
        <v>41373</v>
      </c>
      <c r="R47" s="11" t="s">
        <v>41373</v>
      </c>
      <c r="S47" s="17">
        <v>3454.86</v>
      </c>
      <c r="T47" s="11" t="s">
        <v>41425</v>
      </c>
      <c r="U47" s="17">
        <v>3454.86</v>
      </c>
      <c r="V47" s="17">
        <v>0</v>
      </c>
      <c r="W47" s="18">
        <f t="shared" si="0"/>
        <v>3454.86</v>
      </c>
      <c r="X47" s="18">
        <f t="shared" si="1"/>
        <v>0</v>
      </c>
      <c r="Y47" s="2">
        <v>3454.86</v>
      </c>
      <c r="Z47" s="2" t="str">
        <f t="shared" si="2"/>
        <v>未整改</v>
      </c>
      <c r="AA47" s="2" t="str">
        <f t="shared" si="3"/>
        <v>已整改</v>
      </c>
      <c r="AD47" s="22" t="e">
        <f>VLOOKUP(H47,'系统导出（基本表）'!R:R,1,0)</f>
        <v>#N/A</v>
      </c>
      <c r="AE47" s="22" t="e">
        <f>VLOOKUP(I47,'系统导出（基本表）'!Q:R,2,0)</f>
        <v>#N/A</v>
      </c>
      <c r="AF47" s="2" t="e">
        <f>VLOOKUP(J47,'系统导出（基本表）'!S:T,2,0)</f>
        <v>#N/A</v>
      </c>
      <c r="AG47" s="22"/>
      <c r="AH47" s="22" t="e">
        <f>VLOOKUP(I47,导出计数_列Q!A:D,4,0)</f>
        <v>#N/A</v>
      </c>
    </row>
    <row r="48" s="1" customFormat="1" ht="19" customHeight="1" spans="2:35">
      <c r="B48" s="10" t="s">
        <v>268</v>
      </c>
      <c r="C48" s="10" t="s">
        <v>269</v>
      </c>
      <c r="D48" s="10" t="s">
        <v>270</v>
      </c>
      <c r="E48" s="10" t="s">
        <v>61</v>
      </c>
      <c r="F48" s="10" t="s">
        <v>61</v>
      </c>
      <c r="G48" s="10" t="s">
        <v>17931</v>
      </c>
      <c r="H48" s="10" t="s">
        <v>17927</v>
      </c>
      <c r="I48" s="10" t="s">
        <v>17926</v>
      </c>
      <c r="J48" s="10" t="s">
        <v>17926</v>
      </c>
      <c r="K48" s="10" t="s">
        <v>6567</v>
      </c>
      <c r="L48" s="10" t="s">
        <v>41382</v>
      </c>
      <c r="M48" s="10" t="s">
        <v>41383</v>
      </c>
      <c r="N48" s="10" t="s">
        <v>61</v>
      </c>
      <c r="O48" s="10" t="s">
        <v>41372</v>
      </c>
      <c r="P48" s="10" t="s">
        <v>61</v>
      </c>
      <c r="Q48" s="10" t="s">
        <v>41373</v>
      </c>
      <c r="R48" s="10" t="s">
        <v>41374</v>
      </c>
      <c r="S48" s="15">
        <v>6800</v>
      </c>
      <c r="T48" s="10" t="s">
        <v>41374</v>
      </c>
      <c r="U48" s="15">
        <v>6800</v>
      </c>
      <c r="V48" s="15">
        <v>6800</v>
      </c>
      <c r="W48" s="16">
        <f t="shared" si="0"/>
        <v>0</v>
      </c>
      <c r="X48" s="16">
        <f t="shared" si="1"/>
        <v>0</v>
      </c>
      <c r="Y48" s="1">
        <v>6800</v>
      </c>
      <c r="Z48" s="1" t="str">
        <f t="shared" si="2"/>
        <v>未整改</v>
      </c>
      <c r="AA48" s="1" t="str">
        <f t="shared" si="3"/>
        <v>已整改</v>
      </c>
      <c r="AC48" s="3"/>
      <c r="AD48" s="19" t="e">
        <f>VLOOKUP(H48,'系统导出（基本表）'!R:R,1,0)</f>
        <v>#N/A</v>
      </c>
      <c r="AE48" s="16" t="e">
        <f>VLOOKUP(I48,'系统导出（基本表）'!Q:R,2,0)</f>
        <v>#N/A</v>
      </c>
      <c r="AF48" s="16" t="e">
        <f>VLOOKUP(J48,'系统导出（基本表）'!S:T,2,0)</f>
        <v>#N/A</v>
      </c>
      <c r="AG48" s="16"/>
      <c r="AH48" s="16" t="e">
        <f>VLOOKUP(I48,导出计数_列Q!A:D,4,0)</f>
        <v>#N/A</v>
      </c>
      <c r="AI48" s="16"/>
    </row>
    <row r="49" s="1" customFormat="1" ht="19" customHeight="1" spans="2:35">
      <c r="B49" s="10" t="s">
        <v>268</v>
      </c>
      <c r="C49" s="10" t="s">
        <v>269</v>
      </c>
      <c r="D49" s="10" t="s">
        <v>270</v>
      </c>
      <c r="E49" s="10" t="s">
        <v>61</v>
      </c>
      <c r="F49" s="10" t="s">
        <v>61</v>
      </c>
      <c r="G49" s="10" t="s">
        <v>25156</v>
      </c>
      <c r="H49" s="10" t="s">
        <v>25152</v>
      </c>
      <c r="I49" s="10" t="s">
        <v>25151</v>
      </c>
      <c r="J49" s="10" t="s">
        <v>25151</v>
      </c>
      <c r="K49" s="10" t="s">
        <v>6567</v>
      </c>
      <c r="L49" s="10" t="s">
        <v>41382</v>
      </c>
      <c r="M49" s="10" t="s">
        <v>41383</v>
      </c>
      <c r="N49" s="10" t="s">
        <v>61</v>
      </c>
      <c r="O49" s="10" t="s">
        <v>41362</v>
      </c>
      <c r="P49" s="10" t="s">
        <v>61</v>
      </c>
      <c r="Q49" s="10" t="s">
        <v>41363</v>
      </c>
      <c r="R49" s="10" t="s">
        <v>41363</v>
      </c>
      <c r="S49" s="15">
        <v>21000</v>
      </c>
      <c r="T49" s="10" t="s">
        <v>41364</v>
      </c>
      <c r="U49" s="15">
        <v>21000</v>
      </c>
      <c r="V49" s="15">
        <v>21000</v>
      </c>
      <c r="W49" s="16">
        <f t="shared" si="0"/>
        <v>0</v>
      </c>
      <c r="X49" s="16">
        <f t="shared" si="1"/>
        <v>0</v>
      </c>
      <c r="Y49" s="1">
        <v>21000</v>
      </c>
      <c r="Z49" s="1" t="str">
        <f t="shared" si="2"/>
        <v>未整改</v>
      </c>
      <c r="AA49" s="1" t="str">
        <f t="shared" si="3"/>
        <v>已整改</v>
      </c>
      <c r="AC49" s="3"/>
      <c r="AD49" s="19" t="e">
        <f>VLOOKUP(H49,'系统导出（基本表）'!R:R,1,0)</f>
        <v>#N/A</v>
      </c>
      <c r="AE49" s="16" t="e">
        <f>VLOOKUP(I49,'系统导出（基本表）'!Q:R,2,0)</f>
        <v>#N/A</v>
      </c>
      <c r="AF49" s="16" t="e">
        <f>VLOOKUP(J49,'系统导出（基本表）'!S:T,2,0)</f>
        <v>#N/A</v>
      </c>
      <c r="AG49" s="16"/>
      <c r="AH49" s="16" t="e">
        <f>VLOOKUP(I49,导出计数_列Q!A:D,4,0)</f>
        <v>#N/A</v>
      </c>
      <c r="AI49" s="16"/>
    </row>
    <row r="50" s="1" customFormat="1" ht="19" customHeight="1" spans="2:35">
      <c r="B50" s="10" t="s">
        <v>268</v>
      </c>
      <c r="C50" s="10" t="s">
        <v>269</v>
      </c>
      <c r="D50" s="10" t="s">
        <v>270</v>
      </c>
      <c r="E50" s="10" t="s">
        <v>41413</v>
      </c>
      <c r="F50" s="10" t="s">
        <v>41414</v>
      </c>
      <c r="G50" s="10" t="s">
        <v>19378</v>
      </c>
      <c r="H50" s="10" t="s">
        <v>19374</v>
      </c>
      <c r="I50" s="10" t="s">
        <v>19373</v>
      </c>
      <c r="J50" s="10" t="s">
        <v>19373</v>
      </c>
      <c r="K50" s="10" t="s">
        <v>6567</v>
      </c>
      <c r="L50" s="10" t="s">
        <v>41382</v>
      </c>
      <c r="M50" s="10" t="s">
        <v>41383</v>
      </c>
      <c r="N50" s="10" t="s">
        <v>41377</v>
      </c>
      <c r="O50" s="10" t="s">
        <v>41378</v>
      </c>
      <c r="P50" s="10" t="s">
        <v>41379</v>
      </c>
      <c r="Q50" s="10" t="s">
        <v>41373</v>
      </c>
      <c r="R50" s="10" t="s">
        <v>41373</v>
      </c>
      <c r="S50" s="15">
        <v>28859.73</v>
      </c>
      <c r="T50" s="10" t="s">
        <v>41380</v>
      </c>
      <c r="U50" s="15">
        <v>28859.73</v>
      </c>
      <c r="V50" s="15">
        <v>28859.73</v>
      </c>
      <c r="W50" s="16">
        <f t="shared" si="0"/>
        <v>0</v>
      </c>
      <c r="X50" s="16">
        <f t="shared" si="1"/>
        <v>0</v>
      </c>
      <c r="Y50" s="1">
        <v>28859.73</v>
      </c>
      <c r="Z50" s="1" t="str">
        <f t="shared" si="2"/>
        <v>未整改</v>
      </c>
      <c r="AA50" s="1" t="str">
        <f t="shared" si="3"/>
        <v>已整改</v>
      </c>
      <c r="AB50" s="1">
        <f>S50-V50</f>
        <v>0</v>
      </c>
      <c r="AC50" s="3"/>
      <c r="AD50" s="19" t="e">
        <f>VLOOKUP(H50,'系统导出（基本表）'!R:R,1,0)</f>
        <v>#N/A</v>
      </c>
      <c r="AE50" s="16" t="e">
        <f>VLOOKUP(I50,'系统导出（基本表）'!Q:R,2,0)</f>
        <v>#N/A</v>
      </c>
      <c r="AF50" s="16" t="e">
        <f>VLOOKUP(J50,'系统导出（基本表）'!S:T,2,0)</f>
        <v>#N/A</v>
      </c>
      <c r="AG50" s="16"/>
      <c r="AH50" s="16" t="e">
        <f>VLOOKUP(I50,导出计数_列Q!A:D,4,0)</f>
        <v>#N/A</v>
      </c>
      <c r="AI50" s="16"/>
    </row>
    <row r="51" s="2" customFormat="1" ht="19" customHeight="1" spans="1:34">
      <c r="A51" s="2">
        <v>1</v>
      </c>
      <c r="B51" s="11" t="s">
        <v>268</v>
      </c>
      <c r="C51" s="11" t="s">
        <v>269</v>
      </c>
      <c r="D51" s="11" t="s">
        <v>270</v>
      </c>
      <c r="E51" s="10" t="s">
        <v>41391</v>
      </c>
      <c r="F51" s="11" t="s">
        <v>38603</v>
      </c>
      <c r="G51" s="10" t="s">
        <v>11714</v>
      </c>
      <c r="H51" s="11" t="s">
        <v>11708</v>
      </c>
      <c r="I51" s="11" t="s">
        <v>11707</v>
      </c>
      <c r="J51" s="11" t="s">
        <v>11707</v>
      </c>
      <c r="K51" s="11" t="s">
        <v>6567</v>
      </c>
      <c r="L51" s="11" t="s">
        <v>41386</v>
      </c>
      <c r="M51" s="11" t="s">
        <v>41383</v>
      </c>
      <c r="N51" s="11" t="s">
        <v>41377</v>
      </c>
      <c r="O51" s="11" t="s">
        <v>41387</v>
      </c>
      <c r="P51" s="11" t="s">
        <v>41379</v>
      </c>
      <c r="Q51" s="11" t="s">
        <v>41373</v>
      </c>
      <c r="R51" s="11" t="s">
        <v>41373</v>
      </c>
      <c r="S51" s="17">
        <v>3100</v>
      </c>
      <c r="T51" s="11" t="s">
        <v>41426</v>
      </c>
      <c r="U51" s="17">
        <v>3100</v>
      </c>
      <c r="V51" s="17">
        <v>0</v>
      </c>
      <c r="W51" s="18">
        <f t="shared" si="0"/>
        <v>3100</v>
      </c>
      <c r="X51" s="18">
        <f t="shared" si="1"/>
        <v>0</v>
      </c>
      <c r="Y51" s="2">
        <v>3100</v>
      </c>
      <c r="Z51" s="2" t="str">
        <f t="shared" si="2"/>
        <v>未整改</v>
      </c>
      <c r="AA51" s="2" t="str">
        <f t="shared" si="3"/>
        <v>已整改</v>
      </c>
      <c r="AD51" s="22" t="e">
        <f>VLOOKUP(H51,'系统导出（基本表）'!R:R,1,0)</f>
        <v>#N/A</v>
      </c>
      <c r="AE51" s="22" t="e">
        <f>VLOOKUP(I51,'系统导出（基本表）'!Q:R,2,0)</f>
        <v>#N/A</v>
      </c>
      <c r="AF51" s="2" t="e">
        <f>VLOOKUP(J51,'系统导出（基本表）'!S:T,2,0)</f>
        <v>#N/A</v>
      </c>
      <c r="AG51" s="22"/>
      <c r="AH51" s="22" t="e">
        <f>VLOOKUP(I51,导出计数_列Q!A:D,4,0)</f>
        <v>#N/A</v>
      </c>
    </row>
    <row r="52" s="2" customFormat="1" ht="19" customHeight="1" spans="1:34">
      <c r="A52" s="2">
        <v>1</v>
      </c>
      <c r="B52" s="11" t="s">
        <v>268</v>
      </c>
      <c r="C52" s="11" t="s">
        <v>269</v>
      </c>
      <c r="D52" s="11" t="s">
        <v>270</v>
      </c>
      <c r="E52" s="10" t="s">
        <v>41391</v>
      </c>
      <c r="F52" s="11" t="s">
        <v>38603</v>
      </c>
      <c r="G52" s="10" t="s">
        <v>19378</v>
      </c>
      <c r="H52" s="11" t="s">
        <v>19374</v>
      </c>
      <c r="I52" s="11" t="s">
        <v>19373</v>
      </c>
      <c r="J52" s="11" t="s">
        <v>19373</v>
      </c>
      <c r="K52" s="11" t="s">
        <v>6567</v>
      </c>
      <c r="L52" s="11" t="s">
        <v>41386</v>
      </c>
      <c r="M52" s="11" t="s">
        <v>41383</v>
      </c>
      <c r="N52" s="11" t="s">
        <v>41377</v>
      </c>
      <c r="O52" s="11" t="s">
        <v>41387</v>
      </c>
      <c r="P52" s="11" t="s">
        <v>41379</v>
      </c>
      <c r="Q52" s="11" t="s">
        <v>41373</v>
      </c>
      <c r="R52" s="11" t="s">
        <v>41373</v>
      </c>
      <c r="S52" s="17">
        <v>44500</v>
      </c>
      <c r="T52" s="11" t="s">
        <v>41427</v>
      </c>
      <c r="U52" s="17">
        <v>44500</v>
      </c>
      <c r="V52" s="17">
        <v>0</v>
      </c>
      <c r="W52" s="18">
        <f t="shared" si="0"/>
        <v>44500</v>
      </c>
      <c r="X52" s="18">
        <f t="shared" si="1"/>
        <v>0</v>
      </c>
      <c r="Y52" s="2">
        <v>44500</v>
      </c>
      <c r="Z52" s="2" t="str">
        <f t="shared" si="2"/>
        <v>未整改</v>
      </c>
      <c r="AA52" s="2" t="str">
        <f t="shared" si="3"/>
        <v>已整改</v>
      </c>
      <c r="AD52" s="22" t="e">
        <f>VLOOKUP(H52,'系统导出（基本表）'!R:R,1,0)</f>
        <v>#N/A</v>
      </c>
      <c r="AE52" s="22" t="e">
        <f>VLOOKUP(I52,'系统导出（基本表）'!Q:R,2,0)</f>
        <v>#N/A</v>
      </c>
      <c r="AF52" s="2" t="e">
        <f>VLOOKUP(J52,'系统导出（基本表）'!S:T,2,0)</f>
        <v>#N/A</v>
      </c>
      <c r="AG52" s="22"/>
      <c r="AH52" s="22" t="e">
        <f>VLOOKUP(I52,导出计数_列Q!A:D,4,0)</f>
        <v>#N/A</v>
      </c>
    </row>
    <row r="53" s="2" customFormat="1" ht="19" customHeight="1" spans="1:34">
      <c r="A53" s="2">
        <v>1</v>
      </c>
      <c r="B53" s="11" t="s">
        <v>268</v>
      </c>
      <c r="C53" s="11" t="s">
        <v>269</v>
      </c>
      <c r="D53" s="11" t="s">
        <v>270</v>
      </c>
      <c r="E53" s="10" t="s">
        <v>41391</v>
      </c>
      <c r="F53" s="11" t="s">
        <v>38603</v>
      </c>
      <c r="G53" s="10" t="s">
        <v>17931</v>
      </c>
      <c r="H53" s="11" t="s">
        <v>17927</v>
      </c>
      <c r="I53" s="11" t="s">
        <v>17926</v>
      </c>
      <c r="J53" s="11" t="s">
        <v>17926</v>
      </c>
      <c r="K53" s="11" t="s">
        <v>6567</v>
      </c>
      <c r="L53" s="11" t="s">
        <v>41386</v>
      </c>
      <c r="M53" s="11" t="s">
        <v>41383</v>
      </c>
      <c r="N53" s="11" t="s">
        <v>41377</v>
      </c>
      <c r="O53" s="11" t="s">
        <v>41387</v>
      </c>
      <c r="P53" s="11" t="s">
        <v>41379</v>
      </c>
      <c r="Q53" s="11" t="s">
        <v>41373</v>
      </c>
      <c r="R53" s="11" t="s">
        <v>41373</v>
      </c>
      <c r="S53" s="17">
        <v>10000</v>
      </c>
      <c r="T53" s="11" t="s">
        <v>41428</v>
      </c>
      <c r="U53" s="17">
        <v>10000</v>
      </c>
      <c r="V53" s="17">
        <v>0</v>
      </c>
      <c r="W53" s="18">
        <f t="shared" si="0"/>
        <v>10000</v>
      </c>
      <c r="X53" s="18">
        <f t="shared" si="1"/>
        <v>0</v>
      </c>
      <c r="Y53" s="2">
        <v>10000</v>
      </c>
      <c r="Z53" s="2" t="str">
        <f t="shared" si="2"/>
        <v>未整改</v>
      </c>
      <c r="AA53" s="2" t="str">
        <f t="shared" si="3"/>
        <v>已整改</v>
      </c>
      <c r="AD53" s="22" t="e">
        <f>VLOOKUP(H53,'系统导出（基本表）'!R:R,1,0)</f>
        <v>#N/A</v>
      </c>
      <c r="AE53" s="22" t="e">
        <f>VLOOKUP(I53,'系统导出（基本表）'!Q:R,2,0)</f>
        <v>#N/A</v>
      </c>
      <c r="AF53" s="2" t="e">
        <f>VLOOKUP(J53,'系统导出（基本表）'!S:T,2,0)</f>
        <v>#N/A</v>
      </c>
      <c r="AG53" s="22"/>
      <c r="AH53" s="22" t="e">
        <f>VLOOKUP(I53,导出计数_列Q!A:D,4,0)</f>
        <v>#N/A</v>
      </c>
    </row>
    <row r="54" s="1" customFormat="1" ht="19" customHeight="1" spans="2:35">
      <c r="B54" s="10" t="s">
        <v>268</v>
      </c>
      <c r="C54" s="10" t="s">
        <v>269</v>
      </c>
      <c r="D54" s="10" t="s">
        <v>270</v>
      </c>
      <c r="E54" s="10" t="s">
        <v>61</v>
      </c>
      <c r="F54" s="10" t="s">
        <v>61</v>
      </c>
      <c r="G54" s="10" t="s">
        <v>41407</v>
      </c>
      <c r="H54" s="10" t="s">
        <v>41408</v>
      </c>
      <c r="I54" s="10" t="s">
        <v>41409</v>
      </c>
      <c r="J54" s="10" t="s">
        <v>41410</v>
      </c>
      <c r="K54" s="10" t="s">
        <v>6567</v>
      </c>
      <c r="L54" s="10" t="s">
        <v>41382</v>
      </c>
      <c r="M54" s="10" t="s">
        <v>41383</v>
      </c>
      <c r="N54" s="10" t="s">
        <v>61</v>
      </c>
      <c r="O54" s="10" t="s">
        <v>41372</v>
      </c>
      <c r="P54" s="10" t="s">
        <v>61</v>
      </c>
      <c r="Q54" s="10" t="s">
        <v>41363</v>
      </c>
      <c r="R54" s="10" t="s">
        <v>41363</v>
      </c>
      <c r="S54" s="15">
        <v>7200</v>
      </c>
      <c r="T54" s="10" t="s">
        <v>41363</v>
      </c>
      <c r="U54" s="15">
        <v>7200</v>
      </c>
      <c r="V54" s="15">
        <v>7200</v>
      </c>
      <c r="W54" s="16">
        <f t="shared" si="0"/>
        <v>0</v>
      </c>
      <c r="X54" s="16">
        <f t="shared" si="1"/>
        <v>0</v>
      </c>
      <c r="Y54" s="1">
        <v>7200</v>
      </c>
      <c r="Z54" s="1" t="str">
        <f t="shared" si="2"/>
        <v>未整改</v>
      </c>
      <c r="AA54" s="1" t="str">
        <f t="shared" si="3"/>
        <v>已整改</v>
      </c>
      <c r="AC54" s="3"/>
      <c r="AD54" s="19" t="e">
        <f>VLOOKUP(H54,'系统导出（基本表）'!R:R,1,0)</f>
        <v>#N/A</v>
      </c>
      <c r="AE54" s="16" t="e">
        <f>VLOOKUP(I54,'系统导出（基本表）'!Q:R,2,0)</f>
        <v>#N/A</v>
      </c>
      <c r="AF54" s="16" t="e">
        <f>VLOOKUP(J54,'系统导出（基本表）'!S:T,2,0)</f>
        <v>#N/A</v>
      </c>
      <c r="AG54" s="16"/>
      <c r="AH54" s="16" t="e">
        <f>VLOOKUP(I54,导出计数_列Q!A:D,4,0)</f>
        <v>#N/A</v>
      </c>
      <c r="AI54" s="16"/>
    </row>
    <row r="55" s="1" customFormat="1" ht="19" customHeight="1" spans="2:35">
      <c r="B55" s="10" t="s">
        <v>268</v>
      </c>
      <c r="C55" s="10" t="s">
        <v>269</v>
      </c>
      <c r="D55" s="10" t="s">
        <v>270</v>
      </c>
      <c r="E55" s="10" t="s">
        <v>61</v>
      </c>
      <c r="F55" s="10" t="s">
        <v>61</v>
      </c>
      <c r="G55" s="10" t="s">
        <v>41407</v>
      </c>
      <c r="H55" s="10" t="s">
        <v>41408</v>
      </c>
      <c r="I55" s="10" t="s">
        <v>41409</v>
      </c>
      <c r="J55" s="10" t="s">
        <v>41410</v>
      </c>
      <c r="K55" s="10" t="s">
        <v>6567</v>
      </c>
      <c r="L55" s="10" t="s">
        <v>41382</v>
      </c>
      <c r="M55" s="10" t="s">
        <v>41383</v>
      </c>
      <c r="N55" s="10" t="s">
        <v>61</v>
      </c>
      <c r="O55" s="10" t="s">
        <v>41372</v>
      </c>
      <c r="P55" s="10" t="s">
        <v>61</v>
      </c>
      <c r="Q55" s="10" t="s">
        <v>41363</v>
      </c>
      <c r="R55" s="10" t="s">
        <v>41363</v>
      </c>
      <c r="S55" s="15">
        <v>6300</v>
      </c>
      <c r="T55" s="10" t="s">
        <v>41363</v>
      </c>
      <c r="U55" s="15">
        <v>6300</v>
      </c>
      <c r="V55" s="15">
        <v>6300</v>
      </c>
      <c r="W55" s="16">
        <f t="shared" si="0"/>
        <v>0</v>
      </c>
      <c r="X55" s="16">
        <f t="shared" si="1"/>
        <v>0</v>
      </c>
      <c r="Y55" s="1">
        <v>6300</v>
      </c>
      <c r="Z55" s="1" t="str">
        <f t="shared" si="2"/>
        <v>未整改</v>
      </c>
      <c r="AA55" s="1" t="str">
        <f t="shared" si="3"/>
        <v>已整改</v>
      </c>
      <c r="AC55" s="3"/>
      <c r="AD55" s="19" t="e">
        <f>VLOOKUP(H55,'系统导出（基本表）'!R:R,1,0)</f>
        <v>#N/A</v>
      </c>
      <c r="AE55" s="16" t="e">
        <f>VLOOKUP(I55,'系统导出（基本表）'!Q:R,2,0)</f>
        <v>#N/A</v>
      </c>
      <c r="AF55" s="16" t="e">
        <f>VLOOKUP(J55,'系统导出（基本表）'!S:T,2,0)</f>
        <v>#N/A</v>
      </c>
      <c r="AG55" s="16"/>
      <c r="AH55" s="16" t="e">
        <f>VLOOKUP(I55,导出计数_列Q!A:D,4,0)</f>
        <v>#N/A</v>
      </c>
      <c r="AI55" s="16"/>
    </row>
    <row r="56" s="1" customFormat="1" ht="19" customHeight="1" spans="2:35">
      <c r="B56" s="10" t="s">
        <v>268</v>
      </c>
      <c r="C56" s="10" t="s">
        <v>269</v>
      </c>
      <c r="D56" s="10" t="s">
        <v>270</v>
      </c>
      <c r="E56" s="10" t="s">
        <v>61</v>
      </c>
      <c r="F56" s="10" t="s">
        <v>61</v>
      </c>
      <c r="G56" s="10" t="s">
        <v>21768</v>
      </c>
      <c r="H56" s="10" t="s">
        <v>21764</v>
      </c>
      <c r="I56" s="10" t="s">
        <v>21763</v>
      </c>
      <c r="J56" s="10" t="s">
        <v>21763</v>
      </c>
      <c r="K56" s="10" t="s">
        <v>6567</v>
      </c>
      <c r="L56" s="10" t="s">
        <v>41382</v>
      </c>
      <c r="M56" s="10" t="s">
        <v>41383</v>
      </c>
      <c r="N56" s="10" t="s">
        <v>61</v>
      </c>
      <c r="O56" s="10" t="s">
        <v>41362</v>
      </c>
      <c r="P56" s="10" t="s">
        <v>61</v>
      </c>
      <c r="Q56" s="10" t="s">
        <v>41373</v>
      </c>
      <c r="R56" s="10" t="s">
        <v>41373</v>
      </c>
      <c r="S56" s="15">
        <v>11481.17</v>
      </c>
      <c r="T56" s="10" t="s">
        <v>882</v>
      </c>
      <c r="U56" s="15">
        <v>11481.17</v>
      </c>
      <c r="V56" s="15">
        <v>11481.17</v>
      </c>
      <c r="W56" s="16">
        <f t="shared" si="0"/>
        <v>0</v>
      </c>
      <c r="X56" s="16">
        <f t="shared" si="1"/>
        <v>0</v>
      </c>
      <c r="Y56" s="1">
        <v>11481.17</v>
      </c>
      <c r="Z56" s="1" t="str">
        <f t="shared" si="2"/>
        <v>未整改</v>
      </c>
      <c r="AA56" s="1" t="str">
        <f t="shared" si="3"/>
        <v>已整改</v>
      </c>
      <c r="AC56" s="3"/>
      <c r="AD56" s="19" t="e">
        <f>VLOOKUP(H56,'系统导出（基本表）'!R:R,1,0)</f>
        <v>#N/A</v>
      </c>
      <c r="AE56" s="16" t="e">
        <f>VLOOKUP(I56,'系统导出（基本表）'!Q:R,2,0)</f>
        <v>#N/A</v>
      </c>
      <c r="AF56" s="16" t="e">
        <f>VLOOKUP(J56,'系统导出（基本表）'!S:T,2,0)</f>
        <v>#N/A</v>
      </c>
      <c r="AG56" s="16"/>
      <c r="AH56" s="16" t="e">
        <f>VLOOKUP(I56,导出计数_列Q!A:D,4,0)</f>
        <v>#N/A</v>
      </c>
      <c r="AI56" s="16"/>
    </row>
    <row r="57" s="1" customFormat="1" ht="19" customHeight="1" spans="2:35">
      <c r="B57" s="10" t="s">
        <v>268</v>
      </c>
      <c r="C57" s="10" t="s">
        <v>269</v>
      </c>
      <c r="D57" s="10" t="s">
        <v>270</v>
      </c>
      <c r="E57" s="10" t="s">
        <v>61</v>
      </c>
      <c r="F57" s="10" t="s">
        <v>61</v>
      </c>
      <c r="G57" s="10" t="s">
        <v>20418</v>
      </c>
      <c r="H57" s="10" t="s">
        <v>20413</v>
      </c>
      <c r="I57" s="10" t="s">
        <v>20412</v>
      </c>
      <c r="J57" s="10" t="s">
        <v>20412</v>
      </c>
      <c r="K57" s="10" t="s">
        <v>6567</v>
      </c>
      <c r="L57" s="10" t="s">
        <v>41382</v>
      </c>
      <c r="M57" s="10" t="s">
        <v>41383</v>
      </c>
      <c r="N57" s="10" t="s">
        <v>61</v>
      </c>
      <c r="O57" s="10" t="s">
        <v>41372</v>
      </c>
      <c r="P57" s="10" t="s">
        <v>61</v>
      </c>
      <c r="Q57" s="10" t="s">
        <v>41373</v>
      </c>
      <c r="R57" s="10" t="s">
        <v>41373</v>
      </c>
      <c r="S57" s="15">
        <v>879.83</v>
      </c>
      <c r="T57" s="10" t="s">
        <v>882</v>
      </c>
      <c r="U57" s="15">
        <v>879.83</v>
      </c>
      <c r="V57" s="15">
        <v>879.83</v>
      </c>
      <c r="W57" s="16">
        <f t="shared" si="0"/>
        <v>0</v>
      </c>
      <c r="X57" s="16">
        <f t="shared" si="1"/>
        <v>0</v>
      </c>
      <c r="Y57" s="1">
        <v>879.83</v>
      </c>
      <c r="Z57" s="1" t="str">
        <f t="shared" si="2"/>
        <v>未整改</v>
      </c>
      <c r="AA57" s="1" t="str">
        <f t="shared" si="3"/>
        <v>已整改</v>
      </c>
      <c r="AC57" s="3"/>
      <c r="AD57" s="19" t="e">
        <f>VLOOKUP(H57,'系统导出（基本表）'!R:R,1,0)</f>
        <v>#N/A</v>
      </c>
      <c r="AE57" s="16" t="e">
        <f>VLOOKUP(I57,'系统导出（基本表）'!Q:R,2,0)</f>
        <v>#N/A</v>
      </c>
      <c r="AF57" s="16" t="e">
        <f>VLOOKUP(J57,'系统导出（基本表）'!S:T,2,0)</f>
        <v>#N/A</v>
      </c>
      <c r="AG57" s="16"/>
      <c r="AH57" s="16" t="e">
        <f>VLOOKUP(I57,导出计数_列Q!A:D,4,0)</f>
        <v>#N/A</v>
      </c>
      <c r="AI57" s="16"/>
    </row>
    <row r="58" s="1" customFormat="1" ht="19" customHeight="1" spans="2:35">
      <c r="B58" s="10" t="s">
        <v>268</v>
      </c>
      <c r="C58" s="10" t="s">
        <v>269</v>
      </c>
      <c r="D58" s="10" t="s">
        <v>270</v>
      </c>
      <c r="E58" s="10" t="s">
        <v>41375</v>
      </c>
      <c r="F58" s="10" t="s">
        <v>41376</v>
      </c>
      <c r="G58" s="10" t="s">
        <v>25371</v>
      </c>
      <c r="H58" s="10" t="s">
        <v>25366</v>
      </c>
      <c r="I58" s="10" t="s">
        <v>25365</v>
      </c>
      <c r="J58" s="10" t="s">
        <v>25365</v>
      </c>
      <c r="K58" s="10" t="s">
        <v>6567</v>
      </c>
      <c r="L58" s="10" t="s">
        <v>41382</v>
      </c>
      <c r="M58" s="10" t="s">
        <v>41383</v>
      </c>
      <c r="N58" s="10" t="s">
        <v>41377</v>
      </c>
      <c r="O58" s="10" t="s">
        <v>41378</v>
      </c>
      <c r="P58" s="10" t="s">
        <v>41379</v>
      </c>
      <c r="Q58" s="10" t="s">
        <v>41373</v>
      </c>
      <c r="R58" s="10" t="s">
        <v>41373</v>
      </c>
      <c r="S58" s="15">
        <v>22051.25</v>
      </c>
      <c r="T58" s="10" t="s">
        <v>41380</v>
      </c>
      <c r="U58" s="15">
        <v>22051.25</v>
      </c>
      <c r="V58" s="15">
        <v>22051.25</v>
      </c>
      <c r="W58" s="16">
        <f t="shared" si="0"/>
        <v>0</v>
      </c>
      <c r="X58" s="16">
        <f t="shared" si="1"/>
        <v>0</v>
      </c>
      <c r="Y58" s="1">
        <v>22051.25</v>
      </c>
      <c r="Z58" s="1" t="str">
        <f t="shared" si="2"/>
        <v>未整改</v>
      </c>
      <c r="AA58" s="1" t="str">
        <f t="shared" si="3"/>
        <v>已整改</v>
      </c>
      <c r="AB58" s="1">
        <f>S58-V58</f>
        <v>0</v>
      </c>
      <c r="AC58" s="3"/>
      <c r="AD58" s="19" t="e">
        <f>VLOOKUP(H58,'系统导出（基本表）'!R:R,1,0)</f>
        <v>#N/A</v>
      </c>
      <c r="AE58" s="16" t="e">
        <f>VLOOKUP(I58,'系统导出（基本表）'!Q:R,2,0)</f>
        <v>#N/A</v>
      </c>
      <c r="AF58" s="16" t="e">
        <f>VLOOKUP(J58,'系统导出（基本表）'!S:T,2,0)</f>
        <v>#N/A</v>
      </c>
      <c r="AG58" s="16"/>
      <c r="AH58" s="16" t="e">
        <f>VLOOKUP(I58,导出计数_列Q!A:D,4,0)</f>
        <v>#N/A</v>
      </c>
      <c r="AI58" s="16"/>
    </row>
    <row r="59" s="2" customFormat="1" ht="19" customHeight="1" spans="1:34">
      <c r="A59" s="2">
        <v>1</v>
      </c>
      <c r="B59" s="11" t="s">
        <v>268</v>
      </c>
      <c r="C59" s="11" t="s">
        <v>269</v>
      </c>
      <c r="D59" s="11" t="s">
        <v>270</v>
      </c>
      <c r="E59" s="10" t="s">
        <v>41384</v>
      </c>
      <c r="F59" s="11" t="s">
        <v>41385</v>
      </c>
      <c r="G59" s="10" t="s">
        <v>19378</v>
      </c>
      <c r="H59" s="11" t="s">
        <v>19374</v>
      </c>
      <c r="I59" s="11" t="s">
        <v>19373</v>
      </c>
      <c r="J59" s="11" t="s">
        <v>19373</v>
      </c>
      <c r="K59" s="11" t="s">
        <v>6567</v>
      </c>
      <c r="L59" s="11" t="s">
        <v>41386</v>
      </c>
      <c r="M59" s="11" t="s">
        <v>41383</v>
      </c>
      <c r="N59" s="11" t="s">
        <v>41377</v>
      </c>
      <c r="O59" s="11" t="s">
        <v>41387</v>
      </c>
      <c r="P59" s="11" t="s">
        <v>41379</v>
      </c>
      <c r="Q59" s="11" t="s">
        <v>41373</v>
      </c>
      <c r="R59" s="11" t="s">
        <v>41373</v>
      </c>
      <c r="S59" s="17">
        <v>10640.98</v>
      </c>
      <c r="T59" s="11" t="s">
        <v>41429</v>
      </c>
      <c r="U59" s="17">
        <v>10640.98</v>
      </c>
      <c r="V59" s="17">
        <v>0</v>
      </c>
      <c r="W59" s="18">
        <f t="shared" si="0"/>
        <v>10640.98</v>
      </c>
      <c r="X59" s="18">
        <f t="shared" si="1"/>
        <v>0</v>
      </c>
      <c r="Y59" s="2">
        <v>10640.98</v>
      </c>
      <c r="Z59" s="2" t="str">
        <f t="shared" si="2"/>
        <v>未整改</v>
      </c>
      <c r="AA59" s="2" t="str">
        <f t="shared" si="3"/>
        <v>已整改</v>
      </c>
      <c r="AD59" s="22" t="e">
        <f>VLOOKUP(H59,'系统导出（基本表）'!R:R,1,0)</f>
        <v>#N/A</v>
      </c>
      <c r="AE59" s="22" t="e">
        <f>VLOOKUP(I59,'系统导出（基本表）'!Q:R,2,0)</f>
        <v>#N/A</v>
      </c>
      <c r="AF59" s="2" t="e">
        <f>VLOOKUP(J59,'系统导出（基本表）'!S:T,2,0)</f>
        <v>#N/A</v>
      </c>
      <c r="AG59" s="22"/>
      <c r="AH59" s="22" t="e">
        <f>VLOOKUP(I59,导出计数_列Q!A:D,4,0)</f>
        <v>#N/A</v>
      </c>
    </row>
    <row r="60" s="1" customFormat="1" ht="19" customHeight="1" spans="2:35">
      <c r="B60" s="10" t="s">
        <v>268</v>
      </c>
      <c r="C60" s="10" t="s">
        <v>269</v>
      </c>
      <c r="D60" s="10" t="s">
        <v>270</v>
      </c>
      <c r="E60" s="10" t="s">
        <v>61</v>
      </c>
      <c r="F60" s="10" t="s">
        <v>61</v>
      </c>
      <c r="G60" s="10" t="s">
        <v>17931</v>
      </c>
      <c r="H60" s="10" t="s">
        <v>17927</v>
      </c>
      <c r="I60" s="10" t="s">
        <v>17926</v>
      </c>
      <c r="J60" s="10" t="s">
        <v>17926</v>
      </c>
      <c r="K60" s="10" t="s">
        <v>6567</v>
      </c>
      <c r="L60" s="10" t="s">
        <v>41382</v>
      </c>
      <c r="M60" s="10" t="s">
        <v>41383</v>
      </c>
      <c r="N60" s="10" t="s">
        <v>61</v>
      </c>
      <c r="O60" s="10" t="s">
        <v>41372</v>
      </c>
      <c r="P60" s="10" t="s">
        <v>61</v>
      </c>
      <c r="Q60" s="10" t="s">
        <v>41373</v>
      </c>
      <c r="R60" s="10" t="s">
        <v>41374</v>
      </c>
      <c r="S60" s="15">
        <v>8510.36</v>
      </c>
      <c r="T60" s="10" t="s">
        <v>41374</v>
      </c>
      <c r="U60" s="15">
        <v>8510.36</v>
      </c>
      <c r="V60" s="15">
        <v>8510.36</v>
      </c>
      <c r="W60" s="16">
        <f t="shared" si="0"/>
        <v>0</v>
      </c>
      <c r="X60" s="16">
        <f t="shared" si="1"/>
        <v>0</v>
      </c>
      <c r="Y60" s="1">
        <v>8510.36</v>
      </c>
      <c r="Z60" s="1" t="str">
        <f t="shared" si="2"/>
        <v>未整改</v>
      </c>
      <c r="AA60" s="1" t="str">
        <f t="shared" si="3"/>
        <v>已整改</v>
      </c>
      <c r="AC60" s="3"/>
      <c r="AD60" s="19" t="e">
        <f>VLOOKUP(H60,'系统导出（基本表）'!R:R,1,0)</f>
        <v>#N/A</v>
      </c>
      <c r="AE60" s="16" t="e">
        <f>VLOOKUP(I60,'系统导出（基本表）'!Q:R,2,0)</f>
        <v>#N/A</v>
      </c>
      <c r="AF60" s="16" t="e">
        <f>VLOOKUP(J60,'系统导出（基本表）'!S:T,2,0)</f>
        <v>#N/A</v>
      </c>
      <c r="AG60" s="16"/>
      <c r="AH60" s="16" t="e">
        <f>VLOOKUP(I60,导出计数_列Q!A:D,4,0)</f>
        <v>#N/A</v>
      </c>
      <c r="AI60" s="16"/>
    </row>
    <row r="61" s="1" customFormat="1" ht="19" customHeight="1" spans="2:35">
      <c r="B61" s="10" t="s">
        <v>268</v>
      </c>
      <c r="C61" s="10" t="s">
        <v>269</v>
      </c>
      <c r="D61" s="10" t="s">
        <v>270</v>
      </c>
      <c r="E61" s="10" t="s">
        <v>61</v>
      </c>
      <c r="F61" s="10" t="s">
        <v>61</v>
      </c>
      <c r="G61" s="10" t="s">
        <v>22402</v>
      </c>
      <c r="H61" s="10" t="s">
        <v>22396</v>
      </c>
      <c r="I61" s="10" t="s">
        <v>22395</v>
      </c>
      <c r="J61" s="10" t="s">
        <v>22395</v>
      </c>
      <c r="K61" s="10" t="s">
        <v>6567</v>
      </c>
      <c r="L61" s="10" t="s">
        <v>41382</v>
      </c>
      <c r="M61" s="10" t="s">
        <v>41383</v>
      </c>
      <c r="N61" s="10" t="s">
        <v>61</v>
      </c>
      <c r="O61" s="10" t="s">
        <v>41372</v>
      </c>
      <c r="P61" s="10" t="s">
        <v>61</v>
      </c>
      <c r="Q61" s="10" t="s">
        <v>41373</v>
      </c>
      <c r="R61" s="10" t="s">
        <v>41374</v>
      </c>
      <c r="S61" s="15">
        <v>11482.94</v>
      </c>
      <c r="T61" s="10" t="s">
        <v>41374</v>
      </c>
      <c r="U61" s="15">
        <v>11482.94</v>
      </c>
      <c r="V61" s="15">
        <v>11482.94</v>
      </c>
      <c r="W61" s="16">
        <f t="shared" si="0"/>
        <v>0</v>
      </c>
      <c r="X61" s="16">
        <f t="shared" si="1"/>
        <v>0</v>
      </c>
      <c r="Y61" s="1">
        <v>11482.94</v>
      </c>
      <c r="Z61" s="1" t="str">
        <f t="shared" si="2"/>
        <v>未整改</v>
      </c>
      <c r="AA61" s="1" t="str">
        <f t="shared" si="3"/>
        <v>已整改</v>
      </c>
      <c r="AC61" s="3"/>
      <c r="AD61" s="19" t="e">
        <f>VLOOKUP(H61,'系统导出（基本表）'!R:R,1,0)</f>
        <v>#N/A</v>
      </c>
      <c r="AE61" s="16" t="e">
        <f>VLOOKUP(I61,'系统导出（基本表）'!Q:R,2,0)</f>
        <v>#N/A</v>
      </c>
      <c r="AF61" s="16" t="e">
        <f>VLOOKUP(J61,'系统导出（基本表）'!S:T,2,0)</f>
        <v>#N/A</v>
      </c>
      <c r="AG61" s="16"/>
      <c r="AH61" s="16" t="e">
        <f>VLOOKUP(I61,导出计数_列Q!A:D,4,0)</f>
        <v>#N/A</v>
      </c>
      <c r="AI61" s="16"/>
    </row>
    <row r="62" s="1" customFormat="1" ht="19" customHeight="1" spans="2:35">
      <c r="B62" s="10" t="s">
        <v>268</v>
      </c>
      <c r="C62" s="10" t="s">
        <v>269</v>
      </c>
      <c r="D62" s="10" t="s">
        <v>270</v>
      </c>
      <c r="E62" s="10" t="s">
        <v>61</v>
      </c>
      <c r="F62" s="10" t="s">
        <v>61</v>
      </c>
      <c r="G62" s="10" t="s">
        <v>24505</v>
      </c>
      <c r="H62" s="10" t="s">
        <v>24500</v>
      </c>
      <c r="I62" s="10" t="s">
        <v>24499</v>
      </c>
      <c r="J62" s="10" t="s">
        <v>24499</v>
      </c>
      <c r="K62" s="10" t="s">
        <v>6567</v>
      </c>
      <c r="L62" s="10" t="s">
        <v>41382</v>
      </c>
      <c r="M62" s="10" t="s">
        <v>41383</v>
      </c>
      <c r="N62" s="10" t="s">
        <v>61</v>
      </c>
      <c r="O62" s="10" t="s">
        <v>41362</v>
      </c>
      <c r="P62" s="10" t="s">
        <v>61</v>
      </c>
      <c r="Q62" s="10" t="s">
        <v>41373</v>
      </c>
      <c r="R62" s="10" t="s">
        <v>41373</v>
      </c>
      <c r="S62" s="15">
        <v>69.69</v>
      </c>
      <c r="T62" s="10" t="s">
        <v>882</v>
      </c>
      <c r="U62" s="15">
        <v>69.69</v>
      </c>
      <c r="V62" s="15">
        <v>69.69</v>
      </c>
      <c r="W62" s="16">
        <f t="shared" si="0"/>
        <v>0</v>
      </c>
      <c r="X62" s="16">
        <f t="shared" si="1"/>
        <v>0</v>
      </c>
      <c r="Y62" s="1">
        <v>69.69</v>
      </c>
      <c r="Z62" s="1" t="str">
        <f t="shared" si="2"/>
        <v>未整改</v>
      </c>
      <c r="AA62" s="1" t="str">
        <f t="shared" si="3"/>
        <v>已整改</v>
      </c>
      <c r="AC62" s="3"/>
      <c r="AD62" s="19" t="e">
        <f>VLOOKUP(H62,'系统导出（基本表）'!R:R,1,0)</f>
        <v>#N/A</v>
      </c>
      <c r="AE62" s="16" t="e">
        <f>VLOOKUP(I62,'系统导出（基本表）'!Q:R,2,0)</f>
        <v>#N/A</v>
      </c>
      <c r="AF62" s="16" t="e">
        <f>VLOOKUP(J62,'系统导出（基本表）'!S:T,2,0)</f>
        <v>#N/A</v>
      </c>
      <c r="AG62" s="16"/>
      <c r="AH62" s="16" t="e">
        <f>VLOOKUP(I62,导出计数_列Q!A:D,4,0)</f>
        <v>#N/A</v>
      </c>
      <c r="AI62" s="16"/>
    </row>
    <row r="63" s="1" customFormat="1" ht="19" customHeight="1" spans="2:35">
      <c r="B63" s="10" t="s">
        <v>268</v>
      </c>
      <c r="C63" s="10" t="s">
        <v>269</v>
      </c>
      <c r="D63" s="10" t="s">
        <v>270</v>
      </c>
      <c r="E63" s="10" t="s">
        <v>41375</v>
      </c>
      <c r="F63" s="10" t="s">
        <v>41376</v>
      </c>
      <c r="G63" s="10" t="s">
        <v>20418</v>
      </c>
      <c r="H63" s="10" t="s">
        <v>20413</v>
      </c>
      <c r="I63" s="10" t="s">
        <v>20412</v>
      </c>
      <c r="J63" s="10" t="s">
        <v>20412</v>
      </c>
      <c r="K63" s="10" t="s">
        <v>6567</v>
      </c>
      <c r="L63" s="10" t="s">
        <v>41382</v>
      </c>
      <c r="M63" s="10" t="s">
        <v>41383</v>
      </c>
      <c r="N63" s="10" t="s">
        <v>41377</v>
      </c>
      <c r="O63" s="10" t="s">
        <v>41378</v>
      </c>
      <c r="P63" s="10" t="s">
        <v>41379</v>
      </c>
      <c r="Q63" s="10" t="s">
        <v>41373</v>
      </c>
      <c r="R63" s="10" t="s">
        <v>41373</v>
      </c>
      <c r="S63" s="15">
        <v>10901.3</v>
      </c>
      <c r="T63" s="10" t="s">
        <v>41380</v>
      </c>
      <c r="U63" s="15">
        <v>10901.3</v>
      </c>
      <c r="V63" s="15">
        <v>10901.3</v>
      </c>
      <c r="W63" s="16">
        <f t="shared" si="0"/>
        <v>0</v>
      </c>
      <c r="X63" s="16">
        <f t="shared" si="1"/>
        <v>0</v>
      </c>
      <c r="Y63" s="1">
        <v>10901.3</v>
      </c>
      <c r="Z63" s="1" t="str">
        <f t="shared" si="2"/>
        <v>未整改</v>
      </c>
      <c r="AA63" s="1" t="str">
        <f t="shared" si="3"/>
        <v>已整改</v>
      </c>
      <c r="AB63" s="1">
        <f t="shared" ref="AB63:AB65" si="6">S63-V63</f>
        <v>0</v>
      </c>
      <c r="AC63" s="3"/>
      <c r="AD63" s="19" t="e">
        <f>VLOOKUP(H63,'系统导出（基本表）'!R:R,1,0)</f>
        <v>#N/A</v>
      </c>
      <c r="AE63" s="16" t="e">
        <f>VLOOKUP(I63,'系统导出（基本表）'!Q:R,2,0)</f>
        <v>#N/A</v>
      </c>
      <c r="AF63" s="16" t="e">
        <f>VLOOKUP(J63,'系统导出（基本表）'!S:T,2,0)</f>
        <v>#N/A</v>
      </c>
      <c r="AG63" s="16"/>
      <c r="AH63" s="16" t="e">
        <f>VLOOKUP(I63,导出计数_列Q!A:D,4,0)</f>
        <v>#N/A</v>
      </c>
      <c r="AI63" s="16"/>
    </row>
    <row r="64" s="1" customFormat="1" ht="19" customHeight="1" spans="2:35">
      <c r="B64" s="10" t="s">
        <v>268</v>
      </c>
      <c r="C64" s="10" t="s">
        <v>269</v>
      </c>
      <c r="D64" s="10" t="s">
        <v>270</v>
      </c>
      <c r="E64" s="10" t="s">
        <v>41413</v>
      </c>
      <c r="F64" s="10" t="s">
        <v>41414</v>
      </c>
      <c r="G64" s="10" t="s">
        <v>21768</v>
      </c>
      <c r="H64" s="10" t="s">
        <v>21764</v>
      </c>
      <c r="I64" s="10" t="s">
        <v>21763</v>
      </c>
      <c r="J64" s="10" t="s">
        <v>21763</v>
      </c>
      <c r="K64" s="10" t="s">
        <v>6567</v>
      </c>
      <c r="L64" s="10" t="s">
        <v>41382</v>
      </c>
      <c r="M64" s="10" t="s">
        <v>41383</v>
      </c>
      <c r="N64" s="10" t="s">
        <v>41377</v>
      </c>
      <c r="O64" s="10" t="s">
        <v>41378</v>
      </c>
      <c r="P64" s="10" t="s">
        <v>41379</v>
      </c>
      <c r="Q64" s="10" t="s">
        <v>41373</v>
      </c>
      <c r="R64" s="10" t="s">
        <v>41373</v>
      </c>
      <c r="S64" s="15">
        <v>1529.21</v>
      </c>
      <c r="T64" s="10" t="s">
        <v>41380</v>
      </c>
      <c r="U64" s="15">
        <v>1529.21</v>
      </c>
      <c r="V64" s="15">
        <v>1529.21</v>
      </c>
      <c r="W64" s="16">
        <f t="shared" si="0"/>
        <v>0</v>
      </c>
      <c r="X64" s="16">
        <f t="shared" si="1"/>
        <v>0</v>
      </c>
      <c r="Y64" s="1">
        <v>1529.21</v>
      </c>
      <c r="Z64" s="1" t="str">
        <f t="shared" si="2"/>
        <v>未整改</v>
      </c>
      <c r="AA64" s="1" t="str">
        <f t="shared" si="3"/>
        <v>已整改</v>
      </c>
      <c r="AB64" s="1">
        <f t="shared" si="6"/>
        <v>0</v>
      </c>
      <c r="AC64" s="3"/>
      <c r="AD64" s="19" t="e">
        <f>VLOOKUP(H64,'系统导出（基本表）'!R:R,1,0)</f>
        <v>#N/A</v>
      </c>
      <c r="AE64" s="16" t="e">
        <f>VLOOKUP(I64,'系统导出（基本表）'!Q:R,2,0)</f>
        <v>#N/A</v>
      </c>
      <c r="AF64" s="16" t="e">
        <f>VLOOKUP(J64,'系统导出（基本表）'!S:T,2,0)</f>
        <v>#N/A</v>
      </c>
      <c r="AG64" s="16"/>
      <c r="AH64" s="16" t="e">
        <f>VLOOKUP(I64,导出计数_列Q!A:D,4,0)</f>
        <v>#N/A</v>
      </c>
      <c r="AI64" s="16"/>
    </row>
    <row r="65" s="1" customFormat="1" ht="19" customHeight="1" spans="2:35">
      <c r="B65" s="10" t="s">
        <v>268</v>
      </c>
      <c r="C65" s="10" t="s">
        <v>269</v>
      </c>
      <c r="D65" s="10" t="s">
        <v>270</v>
      </c>
      <c r="E65" s="10" t="s">
        <v>41400</v>
      </c>
      <c r="F65" s="10" t="s">
        <v>38477</v>
      </c>
      <c r="G65" s="10" t="s">
        <v>41407</v>
      </c>
      <c r="H65" s="10" t="s">
        <v>41408</v>
      </c>
      <c r="I65" s="10" t="s">
        <v>41409</v>
      </c>
      <c r="J65" s="10" t="s">
        <v>41410</v>
      </c>
      <c r="K65" s="10" t="s">
        <v>6567</v>
      </c>
      <c r="L65" s="10" t="s">
        <v>41382</v>
      </c>
      <c r="M65" s="10" t="s">
        <v>41383</v>
      </c>
      <c r="N65" s="10" t="s">
        <v>41377</v>
      </c>
      <c r="O65" s="10" t="s">
        <v>41378</v>
      </c>
      <c r="P65" s="10" t="s">
        <v>41379</v>
      </c>
      <c r="Q65" s="10" t="s">
        <v>41373</v>
      </c>
      <c r="R65" s="10" t="s">
        <v>41373</v>
      </c>
      <c r="S65" s="15">
        <v>22364.61</v>
      </c>
      <c r="T65" s="10" t="s">
        <v>41380</v>
      </c>
      <c r="U65" s="15">
        <v>22364.61</v>
      </c>
      <c r="V65" s="15">
        <v>22364.61</v>
      </c>
      <c r="W65" s="16">
        <f t="shared" si="0"/>
        <v>0</v>
      </c>
      <c r="X65" s="16">
        <f t="shared" si="1"/>
        <v>0</v>
      </c>
      <c r="Y65" s="1">
        <v>22364.61</v>
      </c>
      <c r="Z65" s="1" t="str">
        <f t="shared" si="2"/>
        <v>未整改</v>
      </c>
      <c r="AA65" s="1" t="str">
        <f t="shared" si="3"/>
        <v>已整改</v>
      </c>
      <c r="AB65" s="1">
        <f t="shared" si="6"/>
        <v>0</v>
      </c>
      <c r="AC65" s="3"/>
      <c r="AD65" s="19" t="e">
        <f>VLOOKUP(H65,'系统导出（基本表）'!R:R,1,0)</f>
        <v>#N/A</v>
      </c>
      <c r="AE65" s="16" t="e">
        <f>VLOOKUP(I65,'系统导出（基本表）'!Q:R,2,0)</f>
        <v>#N/A</v>
      </c>
      <c r="AF65" s="16" t="e">
        <f>VLOOKUP(J65,'系统导出（基本表）'!S:T,2,0)</f>
        <v>#N/A</v>
      </c>
      <c r="AG65" s="16"/>
      <c r="AH65" s="16" t="e">
        <f>VLOOKUP(I65,导出计数_列Q!A:D,4,0)</f>
        <v>#N/A</v>
      </c>
      <c r="AI65" s="16"/>
    </row>
    <row r="66" s="2" customFormat="1" ht="19" customHeight="1" spans="1:34">
      <c r="A66" s="2">
        <v>1</v>
      </c>
      <c r="B66" s="11" t="s">
        <v>268</v>
      </c>
      <c r="C66" s="11" t="s">
        <v>269</v>
      </c>
      <c r="D66" s="11" t="s">
        <v>270</v>
      </c>
      <c r="E66" s="10" t="s">
        <v>41391</v>
      </c>
      <c r="F66" s="11" t="s">
        <v>38603</v>
      </c>
      <c r="G66" s="10" t="s">
        <v>18892</v>
      </c>
      <c r="H66" s="11" t="s">
        <v>18888</v>
      </c>
      <c r="I66" s="11" t="s">
        <v>18887</v>
      </c>
      <c r="J66" s="11" t="s">
        <v>18887</v>
      </c>
      <c r="K66" s="11" t="s">
        <v>6567</v>
      </c>
      <c r="L66" s="11" t="s">
        <v>41386</v>
      </c>
      <c r="M66" s="11" t="s">
        <v>41383</v>
      </c>
      <c r="N66" s="11" t="s">
        <v>41377</v>
      </c>
      <c r="O66" s="11" t="s">
        <v>41387</v>
      </c>
      <c r="P66" s="11" t="s">
        <v>41379</v>
      </c>
      <c r="Q66" s="11" t="s">
        <v>41373</v>
      </c>
      <c r="R66" s="11" t="s">
        <v>41373</v>
      </c>
      <c r="S66" s="17">
        <v>3800</v>
      </c>
      <c r="T66" s="11" t="s">
        <v>41430</v>
      </c>
      <c r="U66" s="17">
        <v>3800</v>
      </c>
      <c r="V66" s="17">
        <v>0</v>
      </c>
      <c r="W66" s="18">
        <f t="shared" si="0"/>
        <v>3800</v>
      </c>
      <c r="X66" s="18">
        <f t="shared" si="1"/>
        <v>0</v>
      </c>
      <c r="Y66" s="2">
        <v>3800</v>
      </c>
      <c r="Z66" s="2" t="str">
        <f t="shared" si="2"/>
        <v>未整改</v>
      </c>
      <c r="AA66" s="2" t="str">
        <f t="shared" si="3"/>
        <v>已整改</v>
      </c>
      <c r="AD66" s="22" t="e">
        <f>VLOOKUP(H66,'系统导出（基本表）'!R:R,1,0)</f>
        <v>#N/A</v>
      </c>
      <c r="AE66" s="22" t="e">
        <f>VLOOKUP(I66,'系统导出（基本表）'!Q:R,2,0)</f>
        <v>#N/A</v>
      </c>
      <c r="AF66" s="2" t="e">
        <f>VLOOKUP(J66,'系统导出（基本表）'!S:T,2,0)</f>
        <v>#N/A</v>
      </c>
      <c r="AG66" s="22"/>
      <c r="AH66" s="22" t="e">
        <f>VLOOKUP(I66,导出计数_列Q!A:D,4,0)</f>
        <v>#N/A</v>
      </c>
    </row>
    <row r="67" s="2" customFormat="1" ht="19" customHeight="1" spans="1:34">
      <c r="A67" s="2">
        <v>1</v>
      </c>
      <c r="B67" s="11" t="s">
        <v>268</v>
      </c>
      <c r="C67" s="11" t="s">
        <v>269</v>
      </c>
      <c r="D67" s="11" t="s">
        <v>270</v>
      </c>
      <c r="E67" s="10" t="s">
        <v>41419</v>
      </c>
      <c r="F67" s="11" t="s">
        <v>41420</v>
      </c>
      <c r="G67" s="10" t="s">
        <v>25371</v>
      </c>
      <c r="H67" s="11" t="s">
        <v>25366</v>
      </c>
      <c r="I67" s="11" t="s">
        <v>25365</v>
      </c>
      <c r="J67" s="11" t="s">
        <v>25365</v>
      </c>
      <c r="K67" s="11" t="s">
        <v>6567</v>
      </c>
      <c r="L67" s="11" t="s">
        <v>41386</v>
      </c>
      <c r="M67" s="11" t="s">
        <v>41383</v>
      </c>
      <c r="N67" s="11" t="s">
        <v>41377</v>
      </c>
      <c r="O67" s="11" t="s">
        <v>41387</v>
      </c>
      <c r="P67" s="11" t="s">
        <v>41379</v>
      </c>
      <c r="Q67" s="11" t="s">
        <v>41354</v>
      </c>
      <c r="R67" s="11" t="s">
        <v>41354</v>
      </c>
      <c r="S67" s="17">
        <v>1205.2961</v>
      </c>
      <c r="T67" s="11" t="s">
        <v>41431</v>
      </c>
      <c r="U67" s="17">
        <v>1205.2961</v>
      </c>
      <c r="V67" s="17">
        <v>0</v>
      </c>
      <c r="W67" s="18">
        <f t="shared" si="0"/>
        <v>1205.2961</v>
      </c>
      <c r="X67" s="18">
        <f t="shared" si="1"/>
        <v>0</v>
      </c>
      <c r="Y67" s="2">
        <v>1205.2961</v>
      </c>
      <c r="Z67" s="2" t="str">
        <f t="shared" si="2"/>
        <v>未整改</v>
      </c>
      <c r="AA67" s="2" t="str">
        <f t="shared" si="3"/>
        <v>已整改</v>
      </c>
      <c r="AD67" s="22" t="e">
        <f>VLOOKUP(H67,'系统导出（基本表）'!R:R,1,0)</f>
        <v>#N/A</v>
      </c>
      <c r="AE67" s="22" t="e">
        <f>VLOOKUP(I67,'系统导出（基本表）'!Q:R,2,0)</f>
        <v>#N/A</v>
      </c>
      <c r="AF67" s="2" t="e">
        <f>VLOOKUP(J67,'系统导出（基本表）'!S:T,2,0)</f>
        <v>#N/A</v>
      </c>
      <c r="AG67" s="22"/>
      <c r="AH67" s="22" t="e">
        <f>VLOOKUP(I67,导出计数_列Q!A:D,4,0)</f>
        <v>#N/A</v>
      </c>
    </row>
    <row r="68" s="2" customFormat="1" ht="19" customHeight="1" spans="1:34">
      <c r="A68" s="2">
        <v>1</v>
      </c>
      <c r="B68" s="11" t="s">
        <v>268</v>
      </c>
      <c r="C68" s="11" t="s">
        <v>269</v>
      </c>
      <c r="D68" s="11" t="s">
        <v>270</v>
      </c>
      <c r="E68" s="10" t="s">
        <v>41394</v>
      </c>
      <c r="F68" s="11" t="s">
        <v>38507</v>
      </c>
      <c r="G68" s="10" t="s">
        <v>22402</v>
      </c>
      <c r="H68" s="11" t="s">
        <v>22396</v>
      </c>
      <c r="I68" s="11" t="s">
        <v>22395</v>
      </c>
      <c r="J68" s="11" t="s">
        <v>22395</v>
      </c>
      <c r="K68" s="11" t="s">
        <v>6567</v>
      </c>
      <c r="L68" s="11" t="s">
        <v>41386</v>
      </c>
      <c r="M68" s="11" t="s">
        <v>41383</v>
      </c>
      <c r="N68" s="11" t="s">
        <v>41377</v>
      </c>
      <c r="O68" s="11" t="s">
        <v>41387</v>
      </c>
      <c r="P68" s="11" t="s">
        <v>41379</v>
      </c>
      <c r="Q68" s="11" t="s">
        <v>41373</v>
      </c>
      <c r="R68" s="11" t="s">
        <v>41373</v>
      </c>
      <c r="S68" s="17">
        <v>14902.97</v>
      </c>
      <c r="T68" s="11" t="s">
        <v>41432</v>
      </c>
      <c r="U68" s="17">
        <v>14902.97</v>
      </c>
      <c r="V68" s="17">
        <v>0</v>
      </c>
      <c r="W68" s="18">
        <f t="shared" ref="W68:W131" si="7">S68-V68</f>
        <v>14902.97</v>
      </c>
      <c r="X68" s="18">
        <f t="shared" ref="X68:X131" si="8">S68-U68</f>
        <v>0</v>
      </c>
      <c r="Y68" s="2">
        <v>14902.97</v>
      </c>
      <c r="Z68" s="2" t="str">
        <f t="shared" ref="Z68:Z131" si="9">IF(V68-S68&gt;0,"已整改","未整改")</f>
        <v>未整改</v>
      </c>
      <c r="AA68" s="2" t="str">
        <f t="shared" ref="AA68:AA131" si="10">IF(Y68&gt;=S68,"已整改","未整改")</f>
        <v>已整改</v>
      </c>
      <c r="AD68" s="22" t="e">
        <f>VLOOKUP(H68,'系统导出（基本表）'!R:R,1,0)</f>
        <v>#N/A</v>
      </c>
      <c r="AE68" s="22" t="e">
        <f>VLOOKUP(I68,'系统导出（基本表）'!Q:R,2,0)</f>
        <v>#N/A</v>
      </c>
      <c r="AF68" s="2" t="e">
        <f>VLOOKUP(J68,'系统导出（基本表）'!S:T,2,0)</f>
        <v>#N/A</v>
      </c>
      <c r="AG68" s="22"/>
      <c r="AH68" s="22" t="e">
        <f>VLOOKUP(I68,导出计数_列Q!A:D,4,0)</f>
        <v>#N/A</v>
      </c>
    </row>
    <row r="69" s="2" customFormat="1" ht="19" customHeight="1" spans="1:34">
      <c r="A69" s="2">
        <v>1</v>
      </c>
      <c r="B69" s="11" t="s">
        <v>268</v>
      </c>
      <c r="C69" s="11" t="s">
        <v>269</v>
      </c>
      <c r="D69" s="11" t="s">
        <v>270</v>
      </c>
      <c r="E69" s="10" t="s">
        <v>41391</v>
      </c>
      <c r="F69" s="11" t="s">
        <v>38603</v>
      </c>
      <c r="G69" s="10" t="s">
        <v>25156</v>
      </c>
      <c r="H69" s="11" t="s">
        <v>25152</v>
      </c>
      <c r="I69" s="11" t="s">
        <v>25151</v>
      </c>
      <c r="J69" s="11" t="s">
        <v>25151</v>
      </c>
      <c r="K69" s="11" t="s">
        <v>6567</v>
      </c>
      <c r="L69" s="11" t="s">
        <v>41386</v>
      </c>
      <c r="M69" s="11" t="s">
        <v>41383</v>
      </c>
      <c r="N69" s="11" t="s">
        <v>41377</v>
      </c>
      <c r="O69" s="11" t="s">
        <v>41387</v>
      </c>
      <c r="P69" s="11" t="s">
        <v>41379</v>
      </c>
      <c r="Q69" s="11" t="s">
        <v>41373</v>
      </c>
      <c r="R69" s="11" t="s">
        <v>41373</v>
      </c>
      <c r="S69" s="17">
        <v>5900</v>
      </c>
      <c r="T69" s="11" t="s">
        <v>41433</v>
      </c>
      <c r="U69" s="17">
        <v>5900</v>
      </c>
      <c r="V69" s="17">
        <v>0</v>
      </c>
      <c r="W69" s="18">
        <f t="shared" si="7"/>
        <v>5900</v>
      </c>
      <c r="X69" s="18">
        <f t="shared" si="8"/>
        <v>0</v>
      </c>
      <c r="Y69" s="2">
        <v>5900</v>
      </c>
      <c r="Z69" s="2" t="str">
        <f t="shared" si="9"/>
        <v>未整改</v>
      </c>
      <c r="AA69" s="2" t="str">
        <f t="shared" si="10"/>
        <v>已整改</v>
      </c>
      <c r="AD69" s="22" t="e">
        <f>VLOOKUP(H69,'系统导出（基本表）'!R:R,1,0)</f>
        <v>#N/A</v>
      </c>
      <c r="AE69" s="22" t="e">
        <f>VLOOKUP(I69,'系统导出（基本表）'!Q:R,2,0)</f>
        <v>#N/A</v>
      </c>
      <c r="AF69" s="2" t="e">
        <f>VLOOKUP(J69,'系统导出（基本表）'!S:T,2,0)</f>
        <v>#N/A</v>
      </c>
      <c r="AG69" s="22"/>
      <c r="AH69" s="22" t="e">
        <f>VLOOKUP(I69,导出计数_列Q!A:D,4,0)</f>
        <v>#N/A</v>
      </c>
    </row>
    <row r="70" s="2" customFormat="1" ht="19" customHeight="1" spans="1:34">
      <c r="A70" s="2">
        <v>1</v>
      </c>
      <c r="B70" s="11" t="s">
        <v>268</v>
      </c>
      <c r="C70" s="11" t="s">
        <v>269</v>
      </c>
      <c r="D70" s="11" t="s">
        <v>270</v>
      </c>
      <c r="E70" s="10" t="s">
        <v>41419</v>
      </c>
      <c r="F70" s="11" t="s">
        <v>41420</v>
      </c>
      <c r="G70" s="10" t="s">
        <v>10749</v>
      </c>
      <c r="H70" s="11" t="s">
        <v>10744</v>
      </c>
      <c r="I70" s="11" t="s">
        <v>10743</v>
      </c>
      <c r="J70" s="11" t="s">
        <v>10743</v>
      </c>
      <c r="K70" s="11" t="s">
        <v>6567</v>
      </c>
      <c r="L70" s="11" t="s">
        <v>41386</v>
      </c>
      <c r="M70" s="11" t="s">
        <v>41383</v>
      </c>
      <c r="N70" s="11" t="s">
        <v>41377</v>
      </c>
      <c r="O70" s="11" t="s">
        <v>41387</v>
      </c>
      <c r="P70" s="11" t="s">
        <v>41379</v>
      </c>
      <c r="Q70" s="11" t="s">
        <v>41373</v>
      </c>
      <c r="R70" s="11" t="s">
        <v>41373</v>
      </c>
      <c r="S70" s="17">
        <v>15849.17</v>
      </c>
      <c r="T70" s="11" t="s">
        <v>41434</v>
      </c>
      <c r="U70" s="17">
        <v>15849.17</v>
      </c>
      <c r="V70" s="17">
        <v>0</v>
      </c>
      <c r="W70" s="18">
        <f t="shared" si="7"/>
        <v>15849.17</v>
      </c>
      <c r="X70" s="18">
        <f t="shared" si="8"/>
        <v>0</v>
      </c>
      <c r="Y70" s="2">
        <v>15849.17</v>
      </c>
      <c r="Z70" s="2" t="str">
        <f t="shared" si="9"/>
        <v>未整改</v>
      </c>
      <c r="AA70" s="2" t="str">
        <f t="shared" si="10"/>
        <v>已整改</v>
      </c>
      <c r="AD70" s="22" t="e">
        <f>VLOOKUP(H70,'系统导出（基本表）'!R:R,1,0)</f>
        <v>#N/A</v>
      </c>
      <c r="AE70" s="22" t="e">
        <f>VLOOKUP(I70,'系统导出（基本表）'!Q:R,2,0)</f>
        <v>#N/A</v>
      </c>
      <c r="AF70" s="2" t="e">
        <f>VLOOKUP(J70,'系统导出（基本表）'!S:T,2,0)</f>
        <v>#N/A</v>
      </c>
      <c r="AG70" s="22"/>
      <c r="AH70" s="22" t="e">
        <f>VLOOKUP(I70,导出计数_列Q!A:D,4,0)</f>
        <v>#N/A</v>
      </c>
    </row>
    <row r="71" s="1" customFormat="1" ht="19" customHeight="1" spans="2:35">
      <c r="B71" s="10" t="s">
        <v>268</v>
      </c>
      <c r="C71" s="10" t="s">
        <v>269</v>
      </c>
      <c r="D71" s="10" t="s">
        <v>270</v>
      </c>
      <c r="E71" s="10" t="s">
        <v>61</v>
      </c>
      <c r="F71" s="10" t="s">
        <v>61</v>
      </c>
      <c r="G71" s="10" t="s">
        <v>21768</v>
      </c>
      <c r="H71" s="10" t="s">
        <v>21764</v>
      </c>
      <c r="I71" s="10" t="s">
        <v>21763</v>
      </c>
      <c r="J71" s="10" t="s">
        <v>21763</v>
      </c>
      <c r="K71" s="10" t="s">
        <v>6567</v>
      </c>
      <c r="L71" s="10" t="s">
        <v>41382</v>
      </c>
      <c r="M71" s="10" t="s">
        <v>41383</v>
      </c>
      <c r="N71" s="10" t="s">
        <v>61</v>
      </c>
      <c r="O71" s="10" t="s">
        <v>41372</v>
      </c>
      <c r="P71" s="10" t="s">
        <v>61</v>
      </c>
      <c r="Q71" s="10" t="s">
        <v>41363</v>
      </c>
      <c r="R71" s="10" t="s">
        <v>41363</v>
      </c>
      <c r="S71" s="15">
        <v>8200</v>
      </c>
      <c r="T71" s="10" t="s">
        <v>41363</v>
      </c>
      <c r="U71" s="15">
        <v>8200</v>
      </c>
      <c r="V71" s="15">
        <v>8200</v>
      </c>
      <c r="W71" s="16">
        <f t="shared" si="7"/>
        <v>0</v>
      </c>
      <c r="X71" s="16">
        <f t="shared" si="8"/>
        <v>0</v>
      </c>
      <c r="Y71" s="1">
        <v>8200</v>
      </c>
      <c r="Z71" s="1" t="str">
        <f t="shared" si="9"/>
        <v>未整改</v>
      </c>
      <c r="AA71" s="1" t="str">
        <f t="shared" si="10"/>
        <v>已整改</v>
      </c>
      <c r="AC71" s="3"/>
      <c r="AD71" s="19" t="e">
        <f>VLOOKUP(H71,'系统导出（基本表）'!R:R,1,0)</f>
        <v>#N/A</v>
      </c>
      <c r="AE71" s="16" t="e">
        <f>VLOOKUP(I71,'系统导出（基本表）'!Q:R,2,0)</f>
        <v>#N/A</v>
      </c>
      <c r="AF71" s="16" t="e">
        <f>VLOOKUP(J71,'系统导出（基本表）'!S:T,2,0)</f>
        <v>#N/A</v>
      </c>
      <c r="AG71" s="16"/>
      <c r="AH71" s="16" t="e">
        <f>VLOOKUP(I71,导出计数_列Q!A:D,4,0)</f>
        <v>#N/A</v>
      </c>
      <c r="AI71" s="16"/>
    </row>
    <row r="72" s="1" customFormat="1" ht="19" customHeight="1" spans="2:35">
      <c r="B72" s="10" t="s">
        <v>268</v>
      </c>
      <c r="C72" s="10" t="s">
        <v>269</v>
      </c>
      <c r="D72" s="10" t="s">
        <v>270</v>
      </c>
      <c r="E72" s="10" t="s">
        <v>61</v>
      </c>
      <c r="F72" s="10" t="s">
        <v>61</v>
      </c>
      <c r="G72" s="10" t="s">
        <v>25156</v>
      </c>
      <c r="H72" s="10" t="s">
        <v>25152</v>
      </c>
      <c r="I72" s="10" t="s">
        <v>25151</v>
      </c>
      <c r="J72" s="10" t="s">
        <v>25151</v>
      </c>
      <c r="K72" s="10" t="s">
        <v>6567</v>
      </c>
      <c r="L72" s="10" t="s">
        <v>41382</v>
      </c>
      <c r="M72" s="10" t="s">
        <v>41383</v>
      </c>
      <c r="N72" s="10" t="s">
        <v>61</v>
      </c>
      <c r="O72" s="10" t="s">
        <v>41372</v>
      </c>
      <c r="P72" s="10" t="s">
        <v>61</v>
      </c>
      <c r="Q72" s="10" t="s">
        <v>41373</v>
      </c>
      <c r="R72" s="10" t="s">
        <v>41373</v>
      </c>
      <c r="S72" s="15">
        <v>206.5</v>
      </c>
      <c r="T72" s="10" t="s">
        <v>882</v>
      </c>
      <c r="U72" s="15">
        <v>206.5</v>
      </c>
      <c r="V72" s="15">
        <v>206.5</v>
      </c>
      <c r="W72" s="16">
        <f t="shared" si="7"/>
        <v>0</v>
      </c>
      <c r="X72" s="16">
        <f t="shared" si="8"/>
        <v>0</v>
      </c>
      <c r="Y72" s="1">
        <v>206.5</v>
      </c>
      <c r="Z72" s="1" t="str">
        <f t="shared" si="9"/>
        <v>未整改</v>
      </c>
      <c r="AA72" s="1" t="str">
        <f t="shared" si="10"/>
        <v>已整改</v>
      </c>
      <c r="AC72" s="3"/>
      <c r="AD72" s="19" t="e">
        <f>VLOOKUP(H72,'系统导出（基本表）'!R:R,1,0)</f>
        <v>#N/A</v>
      </c>
      <c r="AE72" s="16" t="e">
        <f>VLOOKUP(I72,'系统导出（基本表）'!Q:R,2,0)</f>
        <v>#N/A</v>
      </c>
      <c r="AF72" s="16" t="e">
        <f>VLOOKUP(J72,'系统导出（基本表）'!S:T,2,0)</f>
        <v>#N/A</v>
      </c>
      <c r="AG72" s="16"/>
      <c r="AH72" s="16" t="e">
        <f>VLOOKUP(I72,导出计数_列Q!A:D,4,0)</f>
        <v>#N/A</v>
      </c>
      <c r="AI72" s="16"/>
    </row>
    <row r="73" s="1" customFormat="1" ht="19" customHeight="1" spans="2:35">
      <c r="B73" s="10" t="s">
        <v>268</v>
      </c>
      <c r="C73" s="10" t="s">
        <v>269</v>
      </c>
      <c r="D73" s="10" t="s">
        <v>270</v>
      </c>
      <c r="E73" s="10" t="s">
        <v>61</v>
      </c>
      <c r="F73" s="10" t="s">
        <v>61</v>
      </c>
      <c r="G73" s="10" t="s">
        <v>41396</v>
      </c>
      <c r="H73" s="10" t="s">
        <v>41397</v>
      </c>
      <c r="I73" s="10" t="s">
        <v>41398</v>
      </c>
      <c r="J73" s="10" t="s">
        <v>41399</v>
      </c>
      <c r="K73" s="10" t="s">
        <v>6567</v>
      </c>
      <c r="L73" s="10" t="s">
        <v>41382</v>
      </c>
      <c r="M73" s="10" t="s">
        <v>41383</v>
      </c>
      <c r="N73" s="10" t="s">
        <v>61</v>
      </c>
      <c r="O73" s="10" t="s">
        <v>41362</v>
      </c>
      <c r="P73" s="10" t="s">
        <v>61</v>
      </c>
      <c r="Q73" s="10" t="s">
        <v>41363</v>
      </c>
      <c r="R73" s="10" t="s">
        <v>41363</v>
      </c>
      <c r="S73" s="15">
        <v>100000</v>
      </c>
      <c r="T73" s="10" t="s">
        <v>41364</v>
      </c>
      <c r="U73" s="15">
        <v>100000</v>
      </c>
      <c r="V73" s="15">
        <v>100000</v>
      </c>
      <c r="W73" s="16">
        <f t="shared" si="7"/>
        <v>0</v>
      </c>
      <c r="X73" s="16">
        <f t="shared" si="8"/>
        <v>0</v>
      </c>
      <c r="Y73" s="1">
        <v>100000</v>
      </c>
      <c r="Z73" s="1" t="str">
        <f t="shared" si="9"/>
        <v>未整改</v>
      </c>
      <c r="AA73" s="1" t="str">
        <f t="shared" si="10"/>
        <v>已整改</v>
      </c>
      <c r="AC73" s="3"/>
      <c r="AD73" s="19" t="e">
        <f>VLOOKUP(H73,'系统导出（基本表）'!R:R,1,0)</f>
        <v>#N/A</v>
      </c>
      <c r="AE73" s="16" t="e">
        <f>VLOOKUP(I73,'系统导出（基本表）'!Q:R,2,0)</f>
        <v>#N/A</v>
      </c>
      <c r="AF73" s="16" t="e">
        <f>VLOOKUP(J73,'系统导出（基本表）'!S:T,2,0)</f>
        <v>#N/A</v>
      </c>
      <c r="AG73" s="16"/>
      <c r="AH73" s="16" t="e">
        <f>VLOOKUP(I73,导出计数_列Q!A:D,4,0)</f>
        <v>#N/A</v>
      </c>
      <c r="AI73" s="16"/>
    </row>
    <row r="74" s="1" customFormat="1" ht="19" customHeight="1" spans="2:35">
      <c r="B74" s="10" t="s">
        <v>268</v>
      </c>
      <c r="C74" s="10" t="s">
        <v>269</v>
      </c>
      <c r="D74" s="10" t="s">
        <v>270</v>
      </c>
      <c r="E74" s="10" t="s">
        <v>41400</v>
      </c>
      <c r="F74" s="10" t="s">
        <v>38477</v>
      </c>
      <c r="G74" s="10" t="s">
        <v>17623</v>
      </c>
      <c r="H74" s="10" t="s">
        <v>17619</v>
      </c>
      <c r="I74" s="10" t="s">
        <v>17618</v>
      </c>
      <c r="J74" s="10" t="s">
        <v>17618</v>
      </c>
      <c r="K74" s="10" t="s">
        <v>6567</v>
      </c>
      <c r="L74" s="10" t="s">
        <v>41382</v>
      </c>
      <c r="M74" s="10" t="s">
        <v>41383</v>
      </c>
      <c r="N74" s="10" t="s">
        <v>41377</v>
      </c>
      <c r="O74" s="10" t="s">
        <v>41378</v>
      </c>
      <c r="P74" s="10" t="s">
        <v>41379</v>
      </c>
      <c r="Q74" s="10" t="s">
        <v>41373</v>
      </c>
      <c r="R74" s="10" t="s">
        <v>41373</v>
      </c>
      <c r="S74" s="15">
        <v>1273.84</v>
      </c>
      <c r="T74" s="10" t="s">
        <v>41380</v>
      </c>
      <c r="U74" s="15">
        <v>1273.84</v>
      </c>
      <c r="V74" s="15">
        <v>1273.84</v>
      </c>
      <c r="W74" s="16">
        <f t="shared" si="7"/>
        <v>0</v>
      </c>
      <c r="X74" s="16">
        <f t="shared" si="8"/>
        <v>0</v>
      </c>
      <c r="Y74" s="1">
        <v>1273.84</v>
      </c>
      <c r="Z74" s="1" t="str">
        <f t="shared" si="9"/>
        <v>未整改</v>
      </c>
      <c r="AA74" s="1" t="str">
        <f t="shared" si="10"/>
        <v>已整改</v>
      </c>
      <c r="AB74" s="1">
        <f t="shared" ref="AB74:AB78" si="11">S74-V74</f>
        <v>0</v>
      </c>
      <c r="AC74" s="3"/>
      <c r="AD74" s="19" t="e">
        <f>VLOOKUP(H74,'系统导出（基本表）'!R:R,1,0)</f>
        <v>#N/A</v>
      </c>
      <c r="AE74" s="16" t="e">
        <f>VLOOKUP(I74,'系统导出（基本表）'!Q:R,2,0)</f>
        <v>#N/A</v>
      </c>
      <c r="AF74" s="16" t="e">
        <f>VLOOKUP(J74,'系统导出（基本表）'!S:T,2,0)</f>
        <v>#N/A</v>
      </c>
      <c r="AG74" s="16"/>
      <c r="AH74" s="16" t="e">
        <f>VLOOKUP(I74,导出计数_列Q!A:D,4,0)</f>
        <v>#N/A</v>
      </c>
      <c r="AI74" s="16"/>
    </row>
    <row r="75" s="1" customFormat="1" ht="19" customHeight="1" spans="2:35">
      <c r="B75" s="10" t="s">
        <v>268</v>
      </c>
      <c r="C75" s="10" t="s">
        <v>269</v>
      </c>
      <c r="D75" s="10" t="s">
        <v>270</v>
      </c>
      <c r="E75" s="10" t="s">
        <v>41413</v>
      </c>
      <c r="F75" s="10" t="s">
        <v>41414</v>
      </c>
      <c r="G75" s="10" t="s">
        <v>13347</v>
      </c>
      <c r="H75" s="10" t="s">
        <v>13342</v>
      </c>
      <c r="I75" s="10" t="s">
        <v>13341</v>
      </c>
      <c r="J75" s="10" t="s">
        <v>13341</v>
      </c>
      <c r="K75" s="10" t="s">
        <v>6567</v>
      </c>
      <c r="L75" s="10" t="s">
        <v>41382</v>
      </c>
      <c r="M75" s="10" t="s">
        <v>41383</v>
      </c>
      <c r="N75" s="10" t="s">
        <v>41377</v>
      </c>
      <c r="O75" s="10" t="s">
        <v>41378</v>
      </c>
      <c r="P75" s="10" t="s">
        <v>41379</v>
      </c>
      <c r="Q75" s="10" t="s">
        <v>41373</v>
      </c>
      <c r="R75" s="10" t="s">
        <v>41373</v>
      </c>
      <c r="S75" s="15">
        <v>10901.3</v>
      </c>
      <c r="T75" s="10" t="s">
        <v>41380</v>
      </c>
      <c r="U75" s="15">
        <v>10901.3</v>
      </c>
      <c r="V75" s="15">
        <v>10901.3</v>
      </c>
      <c r="W75" s="16">
        <f t="shared" si="7"/>
        <v>0</v>
      </c>
      <c r="X75" s="16">
        <f t="shared" si="8"/>
        <v>0</v>
      </c>
      <c r="Y75" s="1">
        <v>10901.3</v>
      </c>
      <c r="Z75" s="1" t="str">
        <f t="shared" si="9"/>
        <v>未整改</v>
      </c>
      <c r="AA75" s="1" t="str">
        <f t="shared" si="10"/>
        <v>已整改</v>
      </c>
      <c r="AB75" s="1">
        <f t="shared" si="11"/>
        <v>0</v>
      </c>
      <c r="AC75" s="3"/>
      <c r="AD75" s="19" t="e">
        <f>VLOOKUP(H75,'系统导出（基本表）'!R:R,1,0)</f>
        <v>#N/A</v>
      </c>
      <c r="AE75" s="16" t="e">
        <f>VLOOKUP(I75,'系统导出（基本表）'!Q:R,2,0)</f>
        <v>#N/A</v>
      </c>
      <c r="AF75" s="16" t="e">
        <f>VLOOKUP(J75,'系统导出（基本表）'!S:T,2,0)</f>
        <v>#N/A</v>
      </c>
      <c r="AG75" s="16"/>
      <c r="AH75" s="16" t="e">
        <f>VLOOKUP(I75,导出计数_列Q!A:D,4,0)</f>
        <v>#N/A</v>
      </c>
      <c r="AI75" s="16"/>
    </row>
    <row r="76" s="1" customFormat="1" ht="19" customHeight="1" spans="2:35">
      <c r="B76" s="10" t="s">
        <v>268</v>
      </c>
      <c r="C76" s="10" t="s">
        <v>269</v>
      </c>
      <c r="D76" s="10" t="s">
        <v>270</v>
      </c>
      <c r="E76" s="10" t="s">
        <v>61</v>
      </c>
      <c r="F76" s="10" t="s">
        <v>61</v>
      </c>
      <c r="G76" s="10" t="s">
        <v>25388</v>
      </c>
      <c r="H76" s="10" t="s">
        <v>25381</v>
      </c>
      <c r="I76" s="10" t="s">
        <v>25380</v>
      </c>
      <c r="J76" s="10" t="s">
        <v>25380</v>
      </c>
      <c r="K76" s="10" t="s">
        <v>25387</v>
      </c>
      <c r="L76" s="10" t="s">
        <v>41435</v>
      </c>
      <c r="M76" s="10" t="s">
        <v>41436</v>
      </c>
      <c r="N76" s="10" t="s">
        <v>61</v>
      </c>
      <c r="O76" s="10" t="s">
        <v>41372</v>
      </c>
      <c r="P76" s="10" t="s">
        <v>61</v>
      </c>
      <c r="Q76" s="10" t="s">
        <v>41373</v>
      </c>
      <c r="R76" s="10" t="s">
        <v>41374</v>
      </c>
      <c r="S76" s="15">
        <v>1435.49</v>
      </c>
      <c r="T76" s="10" t="s">
        <v>41374</v>
      </c>
      <c r="U76" s="15">
        <v>1435.49</v>
      </c>
      <c r="V76" s="15">
        <v>1435.49</v>
      </c>
      <c r="W76" s="16">
        <f t="shared" si="7"/>
        <v>0</v>
      </c>
      <c r="X76" s="16">
        <f t="shared" si="8"/>
        <v>0</v>
      </c>
      <c r="Y76" s="1">
        <v>1435.49</v>
      </c>
      <c r="Z76" s="1" t="str">
        <f t="shared" si="9"/>
        <v>未整改</v>
      </c>
      <c r="AA76" s="1" t="str">
        <f t="shared" si="10"/>
        <v>已整改</v>
      </c>
      <c r="AC76" s="3"/>
      <c r="AD76" s="19" t="e">
        <f>VLOOKUP(H76,'系统导出（基本表）'!R:R,1,0)</f>
        <v>#N/A</v>
      </c>
      <c r="AE76" s="16" t="e">
        <f>VLOOKUP(I76,'系统导出（基本表）'!Q:R,2,0)</f>
        <v>#N/A</v>
      </c>
      <c r="AF76" s="16" t="e">
        <f>VLOOKUP(J76,'系统导出（基本表）'!S:T,2,0)</f>
        <v>#N/A</v>
      </c>
      <c r="AG76" s="16"/>
      <c r="AH76" s="16" t="e">
        <f>VLOOKUP(I76,导出计数_列Q!A:D,4,0)</f>
        <v>#N/A</v>
      </c>
      <c r="AI76" s="16"/>
    </row>
    <row r="77" s="1" customFormat="1" ht="19" customHeight="1" spans="2:35">
      <c r="B77" s="10" t="s">
        <v>268</v>
      </c>
      <c r="C77" s="10" t="s">
        <v>269</v>
      </c>
      <c r="D77" s="10" t="s">
        <v>270</v>
      </c>
      <c r="E77" s="10" t="s">
        <v>61</v>
      </c>
      <c r="F77" s="10" t="s">
        <v>61</v>
      </c>
      <c r="G77" s="10" t="s">
        <v>25388</v>
      </c>
      <c r="H77" s="10" t="s">
        <v>25381</v>
      </c>
      <c r="I77" s="10" t="s">
        <v>25380</v>
      </c>
      <c r="J77" s="10" t="s">
        <v>25380</v>
      </c>
      <c r="K77" s="10" t="s">
        <v>25387</v>
      </c>
      <c r="L77" s="10" t="s">
        <v>41435</v>
      </c>
      <c r="M77" s="10" t="s">
        <v>41436</v>
      </c>
      <c r="N77" s="10" t="s">
        <v>61</v>
      </c>
      <c r="O77" s="10" t="s">
        <v>41362</v>
      </c>
      <c r="P77" s="10" t="s">
        <v>61</v>
      </c>
      <c r="Q77" s="10" t="s">
        <v>41363</v>
      </c>
      <c r="R77" s="10" t="s">
        <v>41363</v>
      </c>
      <c r="S77" s="15">
        <v>13300</v>
      </c>
      <c r="T77" s="10" t="s">
        <v>41364</v>
      </c>
      <c r="U77" s="15">
        <v>13300</v>
      </c>
      <c r="V77" s="15">
        <v>13300</v>
      </c>
      <c r="W77" s="16">
        <f t="shared" si="7"/>
        <v>0</v>
      </c>
      <c r="X77" s="16">
        <f t="shared" si="8"/>
        <v>0</v>
      </c>
      <c r="Y77" s="1">
        <v>13300</v>
      </c>
      <c r="Z77" s="1" t="str">
        <f t="shared" si="9"/>
        <v>未整改</v>
      </c>
      <c r="AA77" s="1" t="str">
        <f t="shared" si="10"/>
        <v>已整改</v>
      </c>
      <c r="AC77" s="3"/>
      <c r="AD77" s="19" t="e">
        <f>VLOOKUP(H77,'系统导出（基本表）'!R:R,1,0)</f>
        <v>#N/A</v>
      </c>
      <c r="AE77" s="16" t="e">
        <f>VLOOKUP(I77,'系统导出（基本表）'!Q:R,2,0)</f>
        <v>#N/A</v>
      </c>
      <c r="AF77" s="16" t="e">
        <f>VLOOKUP(J77,'系统导出（基本表）'!S:T,2,0)</f>
        <v>#N/A</v>
      </c>
      <c r="AG77" s="16"/>
      <c r="AH77" s="16" t="e">
        <f>VLOOKUP(I77,导出计数_列Q!A:D,4,0)</f>
        <v>#N/A</v>
      </c>
      <c r="AI77" s="16"/>
    </row>
    <row r="78" s="1" customFormat="1" ht="19" customHeight="1" spans="2:35">
      <c r="B78" s="10" t="s">
        <v>268</v>
      </c>
      <c r="C78" s="10" t="s">
        <v>269</v>
      </c>
      <c r="D78" s="10" t="s">
        <v>270</v>
      </c>
      <c r="E78" s="10" t="s">
        <v>41437</v>
      </c>
      <c r="F78" s="10" t="s">
        <v>39206</v>
      </c>
      <c r="G78" s="10" t="s">
        <v>25388</v>
      </c>
      <c r="H78" s="10" t="s">
        <v>25381</v>
      </c>
      <c r="I78" s="10" t="s">
        <v>25380</v>
      </c>
      <c r="J78" s="10" t="s">
        <v>25380</v>
      </c>
      <c r="K78" s="10" t="s">
        <v>25387</v>
      </c>
      <c r="L78" s="10" t="s">
        <v>41435</v>
      </c>
      <c r="M78" s="10" t="s">
        <v>41436</v>
      </c>
      <c r="N78" s="10" t="s">
        <v>41377</v>
      </c>
      <c r="O78" s="10" t="s">
        <v>41378</v>
      </c>
      <c r="P78" s="10" t="s">
        <v>41379</v>
      </c>
      <c r="Q78" s="10" t="s">
        <v>41373</v>
      </c>
      <c r="R78" s="10" t="s">
        <v>41373</v>
      </c>
      <c r="S78" s="15">
        <v>6552.03</v>
      </c>
      <c r="T78" s="10" t="s">
        <v>41380</v>
      </c>
      <c r="U78" s="15">
        <v>6552.03</v>
      </c>
      <c r="V78" s="15">
        <v>6552.03</v>
      </c>
      <c r="W78" s="16">
        <f t="shared" si="7"/>
        <v>0</v>
      </c>
      <c r="X78" s="16">
        <f t="shared" si="8"/>
        <v>0</v>
      </c>
      <c r="Y78" s="1">
        <v>6552.03</v>
      </c>
      <c r="Z78" s="1" t="str">
        <f t="shared" si="9"/>
        <v>未整改</v>
      </c>
      <c r="AA78" s="1" t="str">
        <f t="shared" si="10"/>
        <v>已整改</v>
      </c>
      <c r="AB78" s="1">
        <f t="shared" si="11"/>
        <v>0</v>
      </c>
      <c r="AC78" s="3"/>
      <c r="AD78" s="19" t="e">
        <f>VLOOKUP(H78,'系统导出（基本表）'!R:R,1,0)</f>
        <v>#N/A</v>
      </c>
      <c r="AE78" s="16" t="e">
        <f>VLOOKUP(I78,'系统导出（基本表）'!Q:R,2,0)</f>
        <v>#N/A</v>
      </c>
      <c r="AF78" s="16" t="e">
        <f>VLOOKUP(J78,'系统导出（基本表）'!S:T,2,0)</f>
        <v>#N/A</v>
      </c>
      <c r="AG78" s="16"/>
      <c r="AH78" s="16" t="e">
        <f>VLOOKUP(I78,导出计数_列Q!A:D,4,0)</f>
        <v>#N/A</v>
      </c>
      <c r="AI78" s="16"/>
    </row>
    <row r="79" s="1" customFormat="1" ht="19" customHeight="1" spans="2:35">
      <c r="B79" s="10" t="s">
        <v>268</v>
      </c>
      <c r="C79" s="10" t="s">
        <v>269</v>
      </c>
      <c r="D79" s="10" t="s">
        <v>270</v>
      </c>
      <c r="E79" s="10" t="s">
        <v>61</v>
      </c>
      <c r="F79" s="10" t="s">
        <v>61</v>
      </c>
      <c r="G79" s="10" t="s">
        <v>25388</v>
      </c>
      <c r="H79" s="10" t="s">
        <v>25381</v>
      </c>
      <c r="I79" s="10" t="s">
        <v>25380</v>
      </c>
      <c r="J79" s="10" t="s">
        <v>25380</v>
      </c>
      <c r="K79" s="10" t="s">
        <v>25387</v>
      </c>
      <c r="L79" s="10" t="s">
        <v>41435</v>
      </c>
      <c r="M79" s="10" t="s">
        <v>41436</v>
      </c>
      <c r="N79" s="10" t="s">
        <v>61</v>
      </c>
      <c r="O79" s="10" t="s">
        <v>41362</v>
      </c>
      <c r="P79" s="10" t="s">
        <v>61</v>
      </c>
      <c r="Q79" s="10" t="s">
        <v>41373</v>
      </c>
      <c r="R79" s="10" t="s">
        <v>41373</v>
      </c>
      <c r="S79" s="15">
        <v>3836.07</v>
      </c>
      <c r="T79" s="10" t="s">
        <v>882</v>
      </c>
      <c r="U79" s="15">
        <v>3836.07</v>
      </c>
      <c r="V79" s="15">
        <v>3836.07</v>
      </c>
      <c r="W79" s="16">
        <f t="shared" si="7"/>
        <v>0</v>
      </c>
      <c r="X79" s="16">
        <f t="shared" si="8"/>
        <v>0</v>
      </c>
      <c r="Y79" s="1">
        <v>3836.07</v>
      </c>
      <c r="Z79" s="1" t="str">
        <f t="shared" si="9"/>
        <v>未整改</v>
      </c>
      <c r="AA79" s="1" t="str">
        <f t="shared" si="10"/>
        <v>已整改</v>
      </c>
      <c r="AC79" s="3"/>
      <c r="AD79" s="19" t="e">
        <f>VLOOKUP(H79,'系统导出（基本表）'!R:R,1,0)</f>
        <v>#N/A</v>
      </c>
      <c r="AE79" s="16" t="e">
        <f>VLOOKUP(I79,'系统导出（基本表）'!Q:R,2,0)</f>
        <v>#N/A</v>
      </c>
      <c r="AF79" s="16" t="e">
        <f>VLOOKUP(J79,'系统导出（基本表）'!S:T,2,0)</f>
        <v>#N/A</v>
      </c>
      <c r="AG79" s="16"/>
      <c r="AH79" s="16" t="e">
        <f>VLOOKUP(I79,导出计数_列Q!A:D,4,0)</f>
        <v>#N/A</v>
      </c>
      <c r="AI79" s="16"/>
    </row>
    <row r="80" s="1" customFormat="1" ht="19" customHeight="1" spans="2:35">
      <c r="B80" s="10" t="s">
        <v>268</v>
      </c>
      <c r="C80" s="10" t="s">
        <v>269</v>
      </c>
      <c r="D80" s="10" t="s">
        <v>270</v>
      </c>
      <c r="E80" s="10" t="s">
        <v>41375</v>
      </c>
      <c r="F80" s="10" t="s">
        <v>41376</v>
      </c>
      <c r="G80" s="10" t="s">
        <v>22856</v>
      </c>
      <c r="H80" s="10" t="s">
        <v>22849</v>
      </c>
      <c r="I80" s="10" t="s">
        <v>22848</v>
      </c>
      <c r="J80" s="10" t="s">
        <v>22848</v>
      </c>
      <c r="K80" s="10" t="s">
        <v>22855</v>
      </c>
      <c r="L80" s="10" t="s">
        <v>41438</v>
      </c>
      <c r="M80" s="10" t="s">
        <v>41439</v>
      </c>
      <c r="N80" s="10" t="s">
        <v>41377</v>
      </c>
      <c r="O80" s="10" t="s">
        <v>41378</v>
      </c>
      <c r="P80" s="10" t="s">
        <v>41379</v>
      </c>
      <c r="Q80" s="10" t="s">
        <v>41373</v>
      </c>
      <c r="R80" s="10" t="s">
        <v>41373</v>
      </c>
      <c r="S80" s="15">
        <v>8734.258</v>
      </c>
      <c r="T80" s="10" t="s">
        <v>41380</v>
      </c>
      <c r="U80" s="15">
        <v>17397.306</v>
      </c>
      <c r="V80" s="15">
        <v>8734.258</v>
      </c>
      <c r="W80" s="16">
        <f t="shared" si="7"/>
        <v>0</v>
      </c>
      <c r="X80" s="16">
        <f t="shared" si="8"/>
        <v>-8663.048</v>
      </c>
      <c r="Y80" s="1">
        <v>17397.306</v>
      </c>
      <c r="Z80" s="1" t="str">
        <f t="shared" si="9"/>
        <v>未整改</v>
      </c>
      <c r="AA80" s="1" t="str">
        <f t="shared" si="10"/>
        <v>已整改</v>
      </c>
      <c r="AB80" s="1">
        <f>S80-V80</f>
        <v>0</v>
      </c>
      <c r="AC80" s="3"/>
      <c r="AD80" s="19" t="e">
        <f>VLOOKUP(H80,'系统导出（基本表）'!R:R,1,0)</f>
        <v>#N/A</v>
      </c>
      <c r="AE80" s="16" t="e">
        <f>VLOOKUP(I80,'系统导出（基本表）'!Q:R,2,0)</f>
        <v>#N/A</v>
      </c>
      <c r="AF80" s="16" t="e">
        <f>VLOOKUP(J80,'系统导出（基本表）'!S:T,2,0)</f>
        <v>#N/A</v>
      </c>
      <c r="AG80" s="16"/>
      <c r="AH80" s="16" t="e">
        <f>VLOOKUP(I80,导出计数_列Q!A:D,4,0)</f>
        <v>#N/A</v>
      </c>
      <c r="AI80" s="16"/>
    </row>
    <row r="81" s="1" customFormat="1" ht="19" customHeight="1" spans="2:35">
      <c r="B81" s="10" t="s">
        <v>268</v>
      </c>
      <c r="C81" s="10" t="s">
        <v>269</v>
      </c>
      <c r="D81" s="10" t="s">
        <v>270</v>
      </c>
      <c r="E81" s="10" t="s">
        <v>61</v>
      </c>
      <c r="F81" s="10" t="s">
        <v>61</v>
      </c>
      <c r="G81" s="10" t="s">
        <v>41440</v>
      </c>
      <c r="H81" s="10" t="s">
        <v>41441</v>
      </c>
      <c r="I81" s="10" t="s">
        <v>41442</v>
      </c>
      <c r="J81" s="10" t="s">
        <v>41442</v>
      </c>
      <c r="K81" s="10" t="s">
        <v>41443</v>
      </c>
      <c r="L81" s="10" t="s">
        <v>41444</v>
      </c>
      <c r="M81" s="10" t="s">
        <v>41445</v>
      </c>
      <c r="N81" s="10" t="s">
        <v>61</v>
      </c>
      <c r="O81" s="10" t="s">
        <v>41372</v>
      </c>
      <c r="P81" s="10" t="s">
        <v>61</v>
      </c>
      <c r="Q81" s="10" t="s">
        <v>41373</v>
      </c>
      <c r="R81" s="10" t="s">
        <v>41374</v>
      </c>
      <c r="S81" s="15">
        <v>15029.48</v>
      </c>
      <c r="T81" s="10" t="s">
        <v>41374</v>
      </c>
      <c r="U81" s="15">
        <v>12998.39</v>
      </c>
      <c r="V81" s="15">
        <v>12998.39</v>
      </c>
      <c r="W81" s="16">
        <f t="shared" si="7"/>
        <v>2031.09</v>
      </c>
      <c r="X81" s="16">
        <f t="shared" si="8"/>
        <v>2031.09</v>
      </c>
      <c r="Y81" s="21">
        <f>S81</f>
        <v>15029.48</v>
      </c>
      <c r="Z81" s="1" t="str">
        <f t="shared" si="9"/>
        <v>未整改</v>
      </c>
      <c r="AA81" s="1" t="str">
        <f t="shared" si="10"/>
        <v>已整改</v>
      </c>
      <c r="AC81" s="3"/>
      <c r="AD81" s="19" t="e">
        <f>VLOOKUP(H81,'系统导出（基本表）'!R:R,1,0)</f>
        <v>#N/A</v>
      </c>
      <c r="AE81" s="16" t="e">
        <f>VLOOKUP(I81,'系统导出（基本表）'!Q:R,2,0)</f>
        <v>#N/A</v>
      </c>
      <c r="AF81" s="16" t="e">
        <f>VLOOKUP(J81,'系统导出（基本表）'!S:T,2,0)</f>
        <v>#N/A</v>
      </c>
      <c r="AG81" s="16"/>
      <c r="AH81" s="16" t="e">
        <f>VLOOKUP(I81,导出计数_列Q!A:D,4,0)</f>
        <v>#N/A</v>
      </c>
      <c r="AI81" s="16"/>
    </row>
    <row r="82" s="2" customFormat="1" ht="19" customHeight="1" spans="1:34">
      <c r="A82" s="2">
        <v>1</v>
      </c>
      <c r="B82" s="11" t="s">
        <v>268</v>
      </c>
      <c r="C82" s="11" t="s">
        <v>269</v>
      </c>
      <c r="D82" s="11" t="s">
        <v>270</v>
      </c>
      <c r="E82" s="10" t="s">
        <v>41400</v>
      </c>
      <c r="F82" s="11" t="s">
        <v>38477</v>
      </c>
      <c r="G82" s="10" t="s">
        <v>41446</v>
      </c>
      <c r="H82" s="11" t="s">
        <v>41447</v>
      </c>
      <c r="I82" s="11" t="s">
        <v>41448</v>
      </c>
      <c r="J82" s="11" t="s">
        <v>41448</v>
      </c>
      <c r="K82" s="11" t="s">
        <v>41443</v>
      </c>
      <c r="L82" s="11" t="s">
        <v>38426</v>
      </c>
      <c r="M82" s="11" t="s">
        <v>41445</v>
      </c>
      <c r="N82" s="11" t="s">
        <v>41377</v>
      </c>
      <c r="O82" s="11" t="s">
        <v>41387</v>
      </c>
      <c r="P82" s="11" t="s">
        <v>41449</v>
      </c>
      <c r="Q82" s="11" t="s">
        <v>41411</v>
      </c>
      <c r="R82" s="11" t="s">
        <v>41411</v>
      </c>
      <c r="S82" s="17">
        <v>3500</v>
      </c>
      <c r="T82" s="11" t="s">
        <v>41450</v>
      </c>
      <c r="U82" s="17">
        <v>0</v>
      </c>
      <c r="V82" s="17">
        <v>0</v>
      </c>
      <c r="W82" s="18">
        <f t="shared" si="7"/>
        <v>3500</v>
      </c>
      <c r="X82" s="18">
        <f t="shared" si="8"/>
        <v>3500</v>
      </c>
      <c r="Y82" s="2">
        <v>0</v>
      </c>
      <c r="Z82" s="2" t="str">
        <f t="shared" si="9"/>
        <v>未整改</v>
      </c>
      <c r="AA82" s="2" t="str">
        <f t="shared" si="10"/>
        <v>未整改</v>
      </c>
      <c r="AD82" s="22" t="e">
        <f>VLOOKUP(H82,'系统导出（基本表）'!R:R,1,0)</f>
        <v>#N/A</v>
      </c>
      <c r="AE82" s="22" t="e">
        <f>VLOOKUP(I82,'系统导出（基本表）'!Q:R,2,0)</f>
        <v>#N/A</v>
      </c>
      <c r="AF82" s="2" t="e">
        <f>VLOOKUP(J82,'系统导出（基本表）'!S:T,2,0)</f>
        <v>#N/A</v>
      </c>
      <c r="AG82" s="22"/>
      <c r="AH82" s="22" t="e">
        <f>VLOOKUP(I82,导出计数_列Q!A:D,4,0)</f>
        <v>#N/A</v>
      </c>
    </row>
    <row r="83" s="2" customFormat="1" ht="19" customHeight="1" spans="1:34">
      <c r="A83" s="2">
        <v>1</v>
      </c>
      <c r="B83" s="11" t="s">
        <v>268</v>
      </c>
      <c r="C83" s="11" t="s">
        <v>269</v>
      </c>
      <c r="D83" s="11" t="s">
        <v>270</v>
      </c>
      <c r="E83" s="10" t="s">
        <v>41451</v>
      </c>
      <c r="F83" s="11" t="s">
        <v>39333</v>
      </c>
      <c r="G83" s="10" t="s">
        <v>41452</v>
      </c>
      <c r="H83" s="11" t="s">
        <v>41453</v>
      </c>
      <c r="I83" s="11" t="s">
        <v>41454</v>
      </c>
      <c r="J83" s="11" t="s">
        <v>41455</v>
      </c>
      <c r="K83" s="11" t="s">
        <v>41443</v>
      </c>
      <c r="L83" s="11" t="s">
        <v>38426</v>
      </c>
      <c r="M83" s="11" t="s">
        <v>41445</v>
      </c>
      <c r="N83" s="11" t="s">
        <v>41377</v>
      </c>
      <c r="O83" s="11" t="s">
        <v>41387</v>
      </c>
      <c r="P83" s="11" t="s">
        <v>41456</v>
      </c>
      <c r="Q83" s="11" t="s">
        <v>41411</v>
      </c>
      <c r="R83" s="11" t="s">
        <v>41411</v>
      </c>
      <c r="S83" s="17">
        <v>31625.84</v>
      </c>
      <c r="T83" s="11" t="s">
        <v>41411</v>
      </c>
      <c r="U83" s="17">
        <v>290.343076</v>
      </c>
      <c r="V83" s="17">
        <v>0</v>
      </c>
      <c r="W83" s="18">
        <f t="shared" si="7"/>
        <v>31625.84</v>
      </c>
      <c r="X83" s="18">
        <f t="shared" si="8"/>
        <v>31335.496924</v>
      </c>
      <c r="Y83" s="2">
        <v>290.343076</v>
      </c>
      <c r="Z83" s="2" t="str">
        <f t="shared" si="9"/>
        <v>未整改</v>
      </c>
      <c r="AA83" s="2" t="str">
        <f t="shared" si="10"/>
        <v>未整改</v>
      </c>
      <c r="AD83" s="22" t="e">
        <f>VLOOKUP(H83,'系统导出（基本表）'!R:R,1,0)</f>
        <v>#N/A</v>
      </c>
      <c r="AE83" s="22" t="e">
        <f>VLOOKUP(I83,'系统导出（基本表）'!Q:R,2,0)</f>
        <v>#N/A</v>
      </c>
      <c r="AF83" s="2" t="e">
        <f>VLOOKUP(J83,'系统导出（基本表）'!S:T,2,0)</f>
        <v>#N/A</v>
      </c>
      <c r="AG83" s="22"/>
      <c r="AH83" s="22" t="e">
        <f>VLOOKUP(I83,导出计数_列Q!A:D,4,0)</f>
        <v>#N/A</v>
      </c>
    </row>
    <row r="84" s="1" customFormat="1" ht="19" customHeight="1" spans="2:35">
      <c r="B84" s="10" t="s">
        <v>268</v>
      </c>
      <c r="C84" s="10" t="s">
        <v>269</v>
      </c>
      <c r="D84" s="10" t="s">
        <v>270</v>
      </c>
      <c r="E84" s="10" t="s">
        <v>61</v>
      </c>
      <c r="F84" s="10" t="s">
        <v>61</v>
      </c>
      <c r="G84" s="10" t="s">
        <v>41457</v>
      </c>
      <c r="H84" s="10" t="s">
        <v>41458</v>
      </c>
      <c r="I84" s="10" t="s">
        <v>41459</v>
      </c>
      <c r="J84" s="10" t="s">
        <v>41459</v>
      </c>
      <c r="K84" s="10" t="s">
        <v>41443</v>
      </c>
      <c r="L84" s="10" t="s">
        <v>41444</v>
      </c>
      <c r="M84" s="10" t="s">
        <v>41445</v>
      </c>
      <c r="N84" s="10" t="s">
        <v>61</v>
      </c>
      <c r="O84" s="10" t="s">
        <v>41372</v>
      </c>
      <c r="P84" s="10" t="s">
        <v>61</v>
      </c>
      <c r="Q84" s="10" t="s">
        <v>41373</v>
      </c>
      <c r="R84" s="10" t="s">
        <v>41374</v>
      </c>
      <c r="S84" s="15">
        <v>12325.99</v>
      </c>
      <c r="T84" s="10" t="s">
        <v>41374</v>
      </c>
      <c r="U84" s="15">
        <v>12325.99</v>
      </c>
      <c r="V84" s="15">
        <v>12325.99</v>
      </c>
      <c r="W84" s="16">
        <f t="shared" si="7"/>
        <v>0</v>
      </c>
      <c r="X84" s="16">
        <f t="shared" si="8"/>
        <v>0</v>
      </c>
      <c r="Y84" s="1">
        <v>12325.99</v>
      </c>
      <c r="Z84" s="1" t="str">
        <f t="shared" si="9"/>
        <v>未整改</v>
      </c>
      <c r="AA84" s="1" t="str">
        <f t="shared" si="10"/>
        <v>已整改</v>
      </c>
      <c r="AC84" s="3"/>
      <c r="AD84" s="19" t="e">
        <f>VLOOKUP(H84,'系统导出（基本表）'!R:R,1,0)</f>
        <v>#N/A</v>
      </c>
      <c r="AE84" s="16" t="e">
        <f>VLOOKUP(I84,'系统导出（基本表）'!Q:R,2,0)</f>
        <v>#N/A</v>
      </c>
      <c r="AF84" s="16" t="e">
        <f>VLOOKUP(J84,'系统导出（基本表）'!S:T,2,0)</f>
        <v>#N/A</v>
      </c>
      <c r="AG84" s="16"/>
      <c r="AH84" s="16" t="e">
        <f>VLOOKUP(I84,导出计数_列Q!A:D,4,0)</f>
        <v>#N/A</v>
      </c>
      <c r="AI84" s="16"/>
    </row>
    <row r="85" s="1" customFormat="1" ht="19" customHeight="1" spans="2:35">
      <c r="B85" s="10" t="s">
        <v>268</v>
      </c>
      <c r="C85" s="10" t="s">
        <v>269</v>
      </c>
      <c r="D85" s="10" t="s">
        <v>270</v>
      </c>
      <c r="E85" s="10" t="s">
        <v>61</v>
      </c>
      <c r="F85" s="10" t="s">
        <v>61</v>
      </c>
      <c r="G85" s="10" t="s">
        <v>41460</v>
      </c>
      <c r="H85" s="10" t="s">
        <v>41461</v>
      </c>
      <c r="I85" s="10" t="s">
        <v>41317</v>
      </c>
      <c r="J85" s="10" t="s">
        <v>41317</v>
      </c>
      <c r="K85" s="10" t="s">
        <v>41443</v>
      </c>
      <c r="L85" s="10" t="s">
        <v>41444</v>
      </c>
      <c r="M85" s="10" t="s">
        <v>41445</v>
      </c>
      <c r="N85" s="10" t="s">
        <v>61</v>
      </c>
      <c r="O85" s="10" t="s">
        <v>41372</v>
      </c>
      <c r="P85" s="10" t="s">
        <v>61</v>
      </c>
      <c r="Q85" s="10" t="s">
        <v>41373</v>
      </c>
      <c r="R85" s="10" t="s">
        <v>41374</v>
      </c>
      <c r="S85" s="15">
        <v>17000</v>
      </c>
      <c r="T85" s="10" t="s">
        <v>41374</v>
      </c>
      <c r="U85" s="15">
        <v>9792.77</v>
      </c>
      <c r="V85" s="15">
        <v>9792.77</v>
      </c>
      <c r="W85" s="16">
        <f t="shared" si="7"/>
        <v>7207.23</v>
      </c>
      <c r="X85" s="16">
        <f t="shared" si="8"/>
        <v>7207.23</v>
      </c>
      <c r="Y85" s="21">
        <f>S85</f>
        <v>17000</v>
      </c>
      <c r="Z85" s="1" t="str">
        <f t="shared" si="9"/>
        <v>未整改</v>
      </c>
      <c r="AA85" s="1" t="str">
        <f t="shared" si="10"/>
        <v>已整改</v>
      </c>
      <c r="AC85" s="3"/>
      <c r="AD85" s="19" t="e">
        <f>VLOOKUP(H85,'系统导出（基本表）'!R:R,1,0)</f>
        <v>#N/A</v>
      </c>
      <c r="AE85" s="23" t="e">
        <f>VLOOKUP(I85,'系统导出（基本表）'!Q:R,2,0)</f>
        <v>#N/A</v>
      </c>
      <c r="AF85" s="16" t="e">
        <f>VLOOKUP(J85,'系统导出（基本表）'!S:T,2,0)</f>
        <v>#N/A</v>
      </c>
      <c r="AG85" s="23"/>
      <c r="AH85" s="16">
        <f>VLOOKUP(I85,导出计数_列Q!A:D,4,0)</f>
        <v>0</v>
      </c>
      <c r="AI85" s="16"/>
    </row>
    <row r="86" s="1" customFormat="1" ht="19" customHeight="1" spans="2:35">
      <c r="B86" s="10" t="s">
        <v>268</v>
      </c>
      <c r="C86" s="10" t="s">
        <v>269</v>
      </c>
      <c r="D86" s="10" t="s">
        <v>270</v>
      </c>
      <c r="E86" s="10" t="s">
        <v>41462</v>
      </c>
      <c r="F86" s="10" t="s">
        <v>38444</v>
      </c>
      <c r="G86" s="10" t="s">
        <v>41460</v>
      </c>
      <c r="H86" s="10" t="s">
        <v>41461</v>
      </c>
      <c r="I86" s="10" t="s">
        <v>41317</v>
      </c>
      <c r="J86" s="10" t="s">
        <v>41317</v>
      </c>
      <c r="K86" s="10" t="s">
        <v>41443</v>
      </c>
      <c r="L86" s="10" t="s">
        <v>41444</v>
      </c>
      <c r="M86" s="10" t="s">
        <v>41445</v>
      </c>
      <c r="N86" s="10" t="s">
        <v>41377</v>
      </c>
      <c r="O86" s="10" t="s">
        <v>41378</v>
      </c>
      <c r="P86" s="10" t="s">
        <v>41456</v>
      </c>
      <c r="Q86" s="10" t="s">
        <v>41411</v>
      </c>
      <c r="R86" s="10" t="s">
        <v>41411</v>
      </c>
      <c r="S86" s="15">
        <v>7879.24</v>
      </c>
      <c r="T86" s="10" t="s">
        <v>41463</v>
      </c>
      <c r="U86" s="15">
        <v>680.1108</v>
      </c>
      <c r="V86" s="15">
        <v>672.03</v>
      </c>
      <c r="W86" s="16">
        <f t="shared" si="7"/>
        <v>7207.21</v>
      </c>
      <c r="X86" s="16">
        <f t="shared" si="8"/>
        <v>7199.1292</v>
      </c>
      <c r="Y86" s="1">
        <v>680.1108</v>
      </c>
      <c r="Z86" s="1" t="str">
        <f t="shared" si="9"/>
        <v>未整改</v>
      </c>
      <c r="AA86" s="1" t="str">
        <f t="shared" si="10"/>
        <v>未整改</v>
      </c>
      <c r="AC86" s="3"/>
      <c r="AD86" s="19" t="e">
        <f>VLOOKUP(H86,'系统导出（基本表）'!R:R,1,0)</f>
        <v>#N/A</v>
      </c>
      <c r="AE86" s="23" t="e">
        <f>VLOOKUP(I86,'系统导出（基本表）'!Q:R,2,0)</f>
        <v>#N/A</v>
      </c>
      <c r="AF86" s="16" t="e">
        <f>VLOOKUP(J86,'系统导出（基本表）'!S:T,2,0)</f>
        <v>#N/A</v>
      </c>
      <c r="AG86" s="23"/>
      <c r="AH86" s="16">
        <f>VLOOKUP(I86,导出计数_列Q!A:D,4,0)</f>
        <v>0</v>
      </c>
      <c r="AI86" s="16"/>
    </row>
    <row r="87" s="1" customFormat="1" ht="19" customHeight="1" spans="2:35">
      <c r="B87" s="10" t="s">
        <v>268</v>
      </c>
      <c r="C87" s="10" t="s">
        <v>269</v>
      </c>
      <c r="D87" s="10" t="s">
        <v>270</v>
      </c>
      <c r="E87" s="10" t="s">
        <v>41462</v>
      </c>
      <c r="F87" s="10" t="s">
        <v>38444</v>
      </c>
      <c r="G87" s="10" t="s">
        <v>41446</v>
      </c>
      <c r="H87" s="10" t="s">
        <v>41447</v>
      </c>
      <c r="I87" s="10" t="s">
        <v>41448</v>
      </c>
      <c r="J87" s="10" t="s">
        <v>41448</v>
      </c>
      <c r="K87" s="10" t="s">
        <v>41443</v>
      </c>
      <c r="L87" s="10" t="s">
        <v>41444</v>
      </c>
      <c r="M87" s="10" t="s">
        <v>41445</v>
      </c>
      <c r="N87" s="10" t="s">
        <v>41377</v>
      </c>
      <c r="O87" s="10" t="s">
        <v>41378</v>
      </c>
      <c r="P87" s="10" t="s">
        <v>41456</v>
      </c>
      <c r="Q87" s="10" t="s">
        <v>41411</v>
      </c>
      <c r="R87" s="10" t="s">
        <v>41411</v>
      </c>
      <c r="S87" s="15">
        <v>3406.55</v>
      </c>
      <c r="T87" s="10" t="s">
        <v>41463</v>
      </c>
      <c r="U87" s="15">
        <v>544.481904</v>
      </c>
      <c r="V87" s="15">
        <v>0</v>
      </c>
      <c r="W87" s="16">
        <f t="shared" si="7"/>
        <v>3406.55</v>
      </c>
      <c r="X87" s="16">
        <f t="shared" si="8"/>
        <v>2862.068096</v>
      </c>
      <c r="Y87" s="1">
        <v>544.481904</v>
      </c>
      <c r="Z87" s="1" t="str">
        <f t="shared" si="9"/>
        <v>未整改</v>
      </c>
      <c r="AA87" s="1" t="str">
        <f t="shared" si="10"/>
        <v>未整改</v>
      </c>
      <c r="AC87" s="3"/>
      <c r="AD87" s="19" t="e">
        <f>VLOOKUP(H87,'系统导出（基本表）'!R:R,1,0)</f>
        <v>#N/A</v>
      </c>
      <c r="AE87" s="16" t="e">
        <f>VLOOKUP(I87,'系统导出（基本表）'!Q:R,2,0)</f>
        <v>#N/A</v>
      </c>
      <c r="AF87" s="16" t="e">
        <f>VLOOKUP(J87,'系统导出（基本表）'!S:T,2,0)</f>
        <v>#N/A</v>
      </c>
      <c r="AG87" s="16"/>
      <c r="AH87" s="16" t="e">
        <f>VLOOKUP(I87,导出计数_列Q!A:D,4,0)</f>
        <v>#N/A</v>
      </c>
      <c r="AI87" s="16"/>
    </row>
    <row r="88" s="2" customFormat="1" ht="19" customHeight="1" spans="1:34">
      <c r="A88" s="2">
        <v>1</v>
      </c>
      <c r="B88" s="11" t="s">
        <v>268</v>
      </c>
      <c r="C88" s="11" t="s">
        <v>269</v>
      </c>
      <c r="D88" s="11" t="s">
        <v>270</v>
      </c>
      <c r="E88" s="10" t="s">
        <v>41464</v>
      </c>
      <c r="F88" s="11" t="s">
        <v>38420</v>
      </c>
      <c r="G88" s="10" t="s">
        <v>41465</v>
      </c>
      <c r="H88" s="11" t="s">
        <v>38425</v>
      </c>
      <c r="I88" s="11" t="s">
        <v>38424</v>
      </c>
      <c r="J88" s="11" t="s">
        <v>38424</v>
      </c>
      <c r="K88" s="11" t="s">
        <v>41443</v>
      </c>
      <c r="L88" s="11" t="s">
        <v>38426</v>
      </c>
      <c r="M88" s="11" t="s">
        <v>41445</v>
      </c>
      <c r="N88" s="11" t="s">
        <v>41377</v>
      </c>
      <c r="O88" s="11" t="s">
        <v>41387</v>
      </c>
      <c r="P88" s="11" t="s">
        <v>41449</v>
      </c>
      <c r="Q88" s="11" t="s">
        <v>41411</v>
      </c>
      <c r="R88" s="11" t="s">
        <v>41411</v>
      </c>
      <c r="S88" s="17">
        <v>49044.7964</v>
      </c>
      <c r="T88" s="11" t="s">
        <v>41450</v>
      </c>
      <c r="U88" s="17">
        <v>8604.04</v>
      </c>
      <c r="V88" s="17">
        <v>0</v>
      </c>
      <c r="W88" s="18">
        <f t="shared" si="7"/>
        <v>49044.7964</v>
      </c>
      <c r="X88" s="18">
        <f t="shared" si="8"/>
        <v>40440.7564</v>
      </c>
      <c r="Y88" s="2">
        <v>8604.04</v>
      </c>
      <c r="Z88" s="2" t="str">
        <f t="shared" si="9"/>
        <v>未整改</v>
      </c>
      <c r="AA88" s="2" t="str">
        <f t="shared" si="10"/>
        <v>未整改</v>
      </c>
      <c r="AD88" s="22" t="str">
        <f>VLOOKUP(H88,'系统导出（基本表）'!R:R,1,0)</f>
        <v>P22510100-0020</v>
      </c>
      <c r="AE88" s="22" t="str">
        <f>VLOOKUP(I88,'系统导出（基本表）'!Q:R,2,0)</f>
        <v>P22510100-0020</v>
      </c>
      <c r="AF88" s="2" t="e">
        <f>VLOOKUP(J88,'系统导出（基本表）'!S:T,2,0)</f>
        <v>#N/A</v>
      </c>
      <c r="AG88" s="22">
        <v>24000</v>
      </c>
      <c r="AH88" s="22">
        <f>VLOOKUP(I88,导出计数_列Q!A:D,4,0)</f>
        <v>29840</v>
      </c>
    </row>
    <row r="89" s="1" customFormat="1" ht="19" customHeight="1" spans="2:35">
      <c r="B89" s="10" t="s">
        <v>268</v>
      </c>
      <c r="C89" s="10" t="s">
        <v>269</v>
      </c>
      <c r="D89" s="10" t="s">
        <v>270</v>
      </c>
      <c r="E89" s="10" t="s">
        <v>61</v>
      </c>
      <c r="F89" s="10" t="s">
        <v>61</v>
      </c>
      <c r="G89" s="10" t="s">
        <v>41452</v>
      </c>
      <c r="H89" s="10" t="s">
        <v>41453</v>
      </c>
      <c r="I89" s="10" t="s">
        <v>41454</v>
      </c>
      <c r="J89" s="10" t="s">
        <v>41455</v>
      </c>
      <c r="K89" s="10" t="s">
        <v>41443</v>
      </c>
      <c r="L89" s="10" t="s">
        <v>41444</v>
      </c>
      <c r="M89" s="10" t="s">
        <v>41445</v>
      </c>
      <c r="N89" s="10" t="s">
        <v>61</v>
      </c>
      <c r="O89" s="10" t="s">
        <v>41372</v>
      </c>
      <c r="P89" s="10" t="s">
        <v>61</v>
      </c>
      <c r="Q89" s="10" t="s">
        <v>41373</v>
      </c>
      <c r="R89" s="10" t="s">
        <v>41374</v>
      </c>
      <c r="S89" s="15">
        <v>83208.84</v>
      </c>
      <c r="T89" s="10" t="s">
        <v>41374</v>
      </c>
      <c r="U89" s="15">
        <v>83208.84</v>
      </c>
      <c r="V89" s="15">
        <v>83208.84</v>
      </c>
      <c r="W89" s="16">
        <f t="shared" si="7"/>
        <v>0</v>
      </c>
      <c r="X89" s="16">
        <f t="shared" si="8"/>
        <v>0</v>
      </c>
      <c r="Y89" s="1">
        <v>83208.84</v>
      </c>
      <c r="Z89" s="1" t="str">
        <f t="shared" si="9"/>
        <v>未整改</v>
      </c>
      <c r="AA89" s="1" t="str">
        <f t="shared" si="10"/>
        <v>已整改</v>
      </c>
      <c r="AC89" s="3"/>
      <c r="AD89" s="19" t="e">
        <f>VLOOKUP(H89,'系统导出（基本表）'!R:R,1,0)</f>
        <v>#N/A</v>
      </c>
      <c r="AE89" s="16" t="e">
        <f>VLOOKUP(I89,'系统导出（基本表）'!Q:R,2,0)</f>
        <v>#N/A</v>
      </c>
      <c r="AF89" s="16" t="e">
        <f>VLOOKUP(J89,'系统导出（基本表）'!S:T,2,0)</f>
        <v>#N/A</v>
      </c>
      <c r="AG89" s="16"/>
      <c r="AH89" s="16" t="e">
        <f>VLOOKUP(I89,导出计数_列Q!A:D,4,0)</f>
        <v>#N/A</v>
      </c>
      <c r="AI89" s="16"/>
    </row>
    <row r="90" s="1" customFormat="1" ht="19" customHeight="1" spans="2:35">
      <c r="B90" s="10" t="s">
        <v>268</v>
      </c>
      <c r="C90" s="10" t="s">
        <v>269</v>
      </c>
      <c r="D90" s="10" t="s">
        <v>270</v>
      </c>
      <c r="E90" s="10" t="s">
        <v>61</v>
      </c>
      <c r="F90" s="10" t="s">
        <v>61</v>
      </c>
      <c r="G90" s="10" t="s">
        <v>41460</v>
      </c>
      <c r="H90" s="10" t="s">
        <v>41461</v>
      </c>
      <c r="I90" s="10" t="s">
        <v>41317</v>
      </c>
      <c r="J90" s="10" t="s">
        <v>41317</v>
      </c>
      <c r="K90" s="10" t="s">
        <v>41443</v>
      </c>
      <c r="L90" s="10" t="s">
        <v>41444</v>
      </c>
      <c r="M90" s="10" t="s">
        <v>41445</v>
      </c>
      <c r="N90" s="10" t="s">
        <v>61</v>
      </c>
      <c r="O90" s="10" t="s">
        <v>41372</v>
      </c>
      <c r="P90" s="10" t="s">
        <v>61</v>
      </c>
      <c r="Q90" s="10" t="s">
        <v>41373</v>
      </c>
      <c r="R90" s="10" t="s">
        <v>41374</v>
      </c>
      <c r="S90" s="15">
        <v>8430.09</v>
      </c>
      <c r="T90" s="10" t="s">
        <v>41374</v>
      </c>
      <c r="U90" s="15">
        <v>8430.09</v>
      </c>
      <c r="V90" s="15">
        <v>8430.09</v>
      </c>
      <c r="W90" s="16">
        <f t="shared" si="7"/>
        <v>0</v>
      </c>
      <c r="X90" s="16">
        <f t="shared" si="8"/>
        <v>0</v>
      </c>
      <c r="Y90" s="1">
        <v>8430.09</v>
      </c>
      <c r="Z90" s="1" t="str">
        <f t="shared" si="9"/>
        <v>未整改</v>
      </c>
      <c r="AA90" s="1" t="str">
        <f t="shared" si="10"/>
        <v>已整改</v>
      </c>
      <c r="AC90" s="3"/>
      <c r="AD90" s="19" t="e">
        <f>VLOOKUP(H90,'系统导出（基本表）'!R:R,1,0)</f>
        <v>#N/A</v>
      </c>
      <c r="AE90" s="23" t="e">
        <f>VLOOKUP(I90,'系统导出（基本表）'!Q:R,2,0)</f>
        <v>#N/A</v>
      </c>
      <c r="AF90" s="16" t="e">
        <f>VLOOKUP(J90,'系统导出（基本表）'!S:T,2,0)</f>
        <v>#N/A</v>
      </c>
      <c r="AG90" s="23"/>
      <c r="AH90" s="16">
        <f>VLOOKUP(I90,导出计数_列Q!A:D,4,0)</f>
        <v>0</v>
      </c>
      <c r="AI90" s="16"/>
    </row>
    <row r="91" s="1" customFormat="1" ht="19" customHeight="1" spans="2:35">
      <c r="B91" s="10" t="s">
        <v>268</v>
      </c>
      <c r="C91" s="10" t="s">
        <v>269</v>
      </c>
      <c r="D91" s="10" t="s">
        <v>270</v>
      </c>
      <c r="E91" s="10" t="s">
        <v>41451</v>
      </c>
      <c r="F91" s="10" t="s">
        <v>39333</v>
      </c>
      <c r="G91" s="10" t="s">
        <v>41440</v>
      </c>
      <c r="H91" s="10" t="s">
        <v>41441</v>
      </c>
      <c r="I91" s="10" t="s">
        <v>41442</v>
      </c>
      <c r="J91" s="10" t="s">
        <v>41442</v>
      </c>
      <c r="K91" s="10" t="s">
        <v>41443</v>
      </c>
      <c r="L91" s="10" t="s">
        <v>41444</v>
      </c>
      <c r="M91" s="10" t="s">
        <v>41445</v>
      </c>
      <c r="N91" s="10" t="s">
        <v>41377</v>
      </c>
      <c r="O91" s="10" t="s">
        <v>41378</v>
      </c>
      <c r="P91" s="10" t="s">
        <v>41456</v>
      </c>
      <c r="Q91" s="10" t="s">
        <v>41411</v>
      </c>
      <c r="R91" s="10" t="s">
        <v>41411</v>
      </c>
      <c r="S91" s="15">
        <v>2573.28</v>
      </c>
      <c r="T91" s="10" t="s">
        <v>41463</v>
      </c>
      <c r="U91" s="15">
        <v>2573.28</v>
      </c>
      <c r="V91" s="15">
        <v>2573.28</v>
      </c>
      <c r="W91" s="16">
        <f t="shared" si="7"/>
        <v>0</v>
      </c>
      <c r="X91" s="16">
        <f t="shared" si="8"/>
        <v>0</v>
      </c>
      <c r="Y91" s="1">
        <v>2573.28</v>
      </c>
      <c r="Z91" s="1" t="str">
        <f t="shared" si="9"/>
        <v>未整改</v>
      </c>
      <c r="AA91" s="1" t="str">
        <f t="shared" si="10"/>
        <v>已整改</v>
      </c>
      <c r="AC91" s="3"/>
      <c r="AD91" s="19" t="e">
        <f>VLOOKUP(H91,'系统导出（基本表）'!R:R,1,0)</f>
        <v>#N/A</v>
      </c>
      <c r="AE91" s="16" t="e">
        <f>VLOOKUP(I91,'系统导出（基本表）'!Q:R,2,0)</f>
        <v>#N/A</v>
      </c>
      <c r="AF91" s="16" t="e">
        <f>VLOOKUP(J91,'系统导出（基本表）'!S:T,2,0)</f>
        <v>#N/A</v>
      </c>
      <c r="AG91" s="16"/>
      <c r="AH91" s="16" t="e">
        <f>VLOOKUP(I91,导出计数_列Q!A:D,4,0)</f>
        <v>#N/A</v>
      </c>
      <c r="AI91" s="16"/>
    </row>
    <row r="92" s="2" customFormat="1" ht="19" customHeight="1" spans="1:34">
      <c r="A92" s="2">
        <v>1</v>
      </c>
      <c r="B92" s="11" t="s">
        <v>268</v>
      </c>
      <c r="C92" s="11" t="s">
        <v>269</v>
      </c>
      <c r="D92" s="11" t="s">
        <v>270</v>
      </c>
      <c r="E92" s="10" t="s">
        <v>41462</v>
      </c>
      <c r="F92" s="11" t="s">
        <v>38444</v>
      </c>
      <c r="G92" s="10" t="s">
        <v>41460</v>
      </c>
      <c r="H92" s="11" t="s">
        <v>41461</v>
      </c>
      <c r="I92" s="11" t="s">
        <v>41317</v>
      </c>
      <c r="J92" s="11" t="s">
        <v>41317</v>
      </c>
      <c r="K92" s="11" t="s">
        <v>41443</v>
      </c>
      <c r="L92" s="11" t="s">
        <v>38426</v>
      </c>
      <c r="M92" s="11" t="s">
        <v>41445</v>
      </c>
      <c r="N92" s="11" t="s">
        <v>41377</v>
      </c>
      <c r="O92" s="11" t="s">
        <v>41387</v>
      </c>
      <c r="P92" s="11" t="s">
        <v>41456</v>
      </c>
      <c r="Q92" s="11" t="s">
        <v>41411</v>
      </c>
      <c r="R92" s="11" t="s">
        <v>41411</v>
      </c>
      <c r="S92" s="17">
        <v>7207.21</v>
      </c>
      <c r="T92" s="11" t="s">
        <v>41411</v>
      </c>
      <c r="U92" s="17">
        <v>8.0808</v>
      </c>
      <c r="V92" s="17">
        <v>0</v>
      </c>
      <c r="W92" s="18">
        <f t="shared" si="7"/>
        <v>7207.21</v>
      </c>
      <c r="X92" s="18">
        <f t="shared" si="8"/>
        <v>7199.1292</v>
      </c>
      <c r="Y92" s="2">
        <v>8.0808</v>
      </c>
      <c r="Z92" s="2" t="str">
        <f t="shared" si="9"/>
        <v>未整改</v>
      </c>
      <c r="AA92" s="2" t="str">
        <f t="shared" si="10"/>
        <v>未整改</v>
      </c>
      <c r="AD92" s="22" t="e">
        <f>VLOOKUP(H92,'系统导出（基本表）'!R:R,1,0)</f>
        <v>#N/A</v>
      </c>
      <c r="AE92" s="22" t="e">
        <f>VLOOKUP(I92,'系统导出（基本表）'!Q:R,2,0)</f>
        <v>#N/A</v>
      </c>
      <c r="AF92" s="2" t="e">
        <f>VLOOKUP(J92,'系统导出（基本表）'!S:T,2,0)</f>
        <v>#N/A</v>
      </c>
      <c r="AG92" s="22">
        <v>1853.38</v>
      </c>
      <c r="AH92" s="22">
        <f>VLOOKUP(I92,导出计数_列Q!A:D,4,0)</f>
        <v>0</v>
      </c>
    </row>
    <row r="93" s="1" customFormat="1" ht="19" customHeight="1" spans="2:35">
      <c r="B93" s="10" t="s">
        <v>268</v>
      </c>
      <c r="C93" s="10" t="s">
        <v>269</v>
      </c>
      <c r="D93" s="10" t="s">
        <v>270</v>
      </c>
      <c r="E93" s="10" t="s">
        <v>41466</v>
      </c>
      <c r="F93" s="10" t="s">
        <v>38436</v>
      </c>
      <c r="G93" s="10" t="s">
        <v>41440</v>
      </c>
      <c r="H93" s="10" t="s">
        <v>41441</v>
      </c>
      <c r="I93" s="10" t="s">
        <v>41442</v>
      </c>
      <c r="J93" s="10" t="s">
        <v>41442</v>
      </c>
      <c r="K93" s="10" t="s">
        <v>41443</v>
      </c>
      <c r="L93" s="10" t="s">
        <v>41444</v>
      </c>
      <c r="M93" s="10" t="s">
        <v>41445</v>
      </c>
      <c r="N93" s="10" t="s">
        <v>41377</v>
      </c>
      <c r="O93" s="10" t="s">
        <v>41378</v>
      </c>
      <c r="P93" s="10" t="s">
        <v>41379</v>
      </c>
      <c r="Q93" s="10" t="s">
        <v>41373</v>
      </c>
      <c r="R93" s="10" t="s">
        <v>41373</v>
      </c>
      <c r="S93" s="15">
        <v>10000</v>
      </c>
      <c r="T93" s="10" t="s">
        <v>41380</v>
      </c>
      <c r="U93" s="15">
        <v>10000</v>
      </c>
      <c r="V93" s="15">
        <v>10000</v>
      </c>
      <c r="W93" s="16">
        <f t="shared" si="7"/>
        <v>0</v>
      </c>
      <c r="X93" s="16">
        <f t="shared" si="8"/>
        <v>0</v>
      </c>
      <c r="Y93" s="1">
        <v>10000</v>
      </c>
      <c r="Z93" s="1" t="str">
        <f t="shared" si="9"/>
        <v>未整改</v>
      </c>
      <c r="AA93" s="1" t="str">
        <f t="shared" si="10"/>
        <v>已整改</v>
      </c>
      <c r="AB93" s="1">
        <f>S93-V93</f>
        <v>0</v>
      </c>
      <c r="AC93" s="3"/>
      <c r="AD93" s="19" t="e">
        <f>VLOOKUP(H93,'系统导出（基本表）'!R:R,1,0)</f>
        <v>#N/A</v>
      </c>
      <c r="AE93" s="16" t="e">
        <f>VLOOKUP(I93,'系统导出（基本表）'!Q:R,2,0)</f>
        <v>#N/A</v>
      </c>
      <c r="AF93" s="16" t="e">
        <f>VLOOKUP(J93,'系统导出（基本表）'!S:T,2,0)</f>
        <v>#N/A</v>
      </c>
      <c r="AG93" s="16"/>
      <c r="AH93" s="16" t="e">
        <f>VLOOKUP(I93,导出计数_列Q!A:D,4,0)</f>
        <v>#N/A</v>
      </c>
      <c r="AI93" s="16"/>
    </row>
    <row r="94" s="1" customFormat="1" ht="19" customHeight="1" spans="2:35">
      <c r="B94" s="10" t="s">
        <v>268</v>
      </c>
      <c r="C94" s="10" t="s">
        <v>269</v>
      </c>
      <c r="D94" s="10" t="s">
        <v>270</v>
      </c>
      <c r="E94" s="10" t="s">
        <v>41451</v>
      </c>
      <c r="F94" s="10" t="s">
        <v>39333</v>
      </c>
      <c r="G94" s="10" t="s">
        <v>41452</v>
      </c>
      <c r="H94" s="10" t="s">
        <v>41453</v>
      </c>
      <c r="I94" s="10" t="s">
        <v>41454</v>
      </c>
      <c r="J94" s="10" t="s">
        <v>41455</v>
      </c>
      <c r="K94" s="10" t="s">
        <v>41443</v>
      </c>
      <c r="L94" s="10" t="s">
        <v>41444</v>
      </c>
      <c r="M94" s="10" t="s">
        <v>41445</v>
      </c>
      <c r="N94" s="10" t="s">
        <v>41377</v>
      </c>
      <c r="O94" s="10" t="s">
        <v>41378</v>
      </c>
      <c r="P94" s="10" t="s">
        <v>41456</v>
      </c>
      <c r="Q94" s="10" t="s">
        <v>41411</v>
      </c>
      <c r="R94" s="10" t="s">
        <v>41411</v>
      </c>
      <c r="S94" s="15">
        <v>36345.09</v>
      </c>
      <c r="T94" s="10" t="s">
        <v>41463</v>
      </c>
      <c r="U94" s="15">
        <v>4949.366173</v>
      </c>
      <c r="V94" s="15">
        <v>3988.34</v>
      </c>
      <c r="W94" s="16">
        <f t="shared" si="7"/>
        <v>32356.75</v>
      </c>
      <c r="X94" s="16">
        <f t="shared" si="8"/>
        <v>31395.723827</v>
      </c>
      <c r="Y94" s="1">
        <v>4949.366173</v>
      </c>
      <c r="Z94" s="1" t="str">
        <f t="shared" si="9"/>
        <v>未整改</v>
      </c>
      <c r="AA94" s="1" t="str">
        <f t="shared" si="10"/>
        <v>未整改</v>
      </c>
      <c r="AC94" s="3"/>
      <c r="AD94" s="19" t="e">
        <f>VLOOKUP(H94,'系统导出（基本表）'!R:R,1,0)</f>
        <v>#N/A</v>
      </c>
      <c r="AE94" s="16" t="e">
        <f>VLOOKUP(I94,'系统导出（基本表）'!Q:R,2,0)</f>
        <v>#N/A</v>
      </c>
      <c r="AF94" s="16" t="e">
        <f>VLOOKUP(J94,'系统导出（基本表）'!S:T,2,0)</f>
        <v>#N/A</v>
      </c>
      <c r="AG94" s="16"/>
      <c r="AH94" s="16" t="e">
        <f>VLOOKUP(I94,导出计数_列Q!A:D,4,0)</f>
        <v>#N/A</v>
      </c>
      <c r="AI94" s="16"/>
    </row>
    <row r="95" s="2" customFormat="1" ht="19" customHeight="1" spans="1:34">
      <c r="A95" s="2">
        <v>1</v>
      </c>
      <c r="B95" s="11" t="s">
        <v>268</v>
      </c>
      <c r="C95" s="11" t="s">
        <v>269</v>
      </c>
      <c r="D95" s="11" t="s">
        <v>270</v>
      </c>
      <c r="E95" s="10" t="s">
        <v>41462</v>
      </c>
      <c r="F95" s="11" t="s">
        <v>38444</v>
      </c>
      <c r="G95" s="10" t="s">
        <v>41446</v>
      </c>
      <c r="H95" s="11" t="s">
        <v>41447</v>
      </c>
      <c r="I95" s="11" t="s">
        <v>41448</v>
      </c>
      <c r="J95" s="11" t="s">
        <v>41448</v>
      </c>
      <c r="K95" s="11" t="s">
        <v>41443</v>
      </c>
      <c r="L95" s="11" t="s">
        <v>38426</v>
      </c>
      <c r="M95" s="11" t="s">
        <v>41445</v>
      </c>
      <c r="N95" s="11" t="s">
        <v>41377</v>
      </c>
      <c r="O95" s="11" t="s">
        <v>41387</v>
      </c>
      <c r="P95" s="11" t="s">
        <v>41456</v>
      </c>
      <c r="Q95" s="11" t="s">
        <v>41411</v>
      </c>
      <c r="R95" s="11" t="s">
        <v>41411</v>
      </c>
      <c r="S95" s="17">
        <v>3406.55</v>
      </c>
      <c r="T95" s="11" t="s">
        <v>41411</v>
      </c>
      <c r="U95" s="17">
        <v>544.481904</v>
      </c>
      <c r="V95" s="17">
        <v>0</v>
      </c>
      <c r="W95" s="18">
        <f t="shared" si="7"/>
        <v>3406.55</v>
      </c>
      <c r="X95" s="18">
        <f t="shared" si="8"/>
        <v>2862.068096</v>
      </c>
      <c r="Y95" s="2">
        <v>544.481904</v>
      </c>
      <c r="Z95" s="2" t="str">
        <f t="shared" si="9"/>
        <v>未整改</v>
      </c>
      <c r="AA95" s="2" t="str">
        <f t="shared" si="10"/>
        <v>未整改</v>
      </c>
      <c r="AD95" s="22" t="e">
        <f>VLOOKUP(H95,'系统导出（基本表）'!R:R,1,0)</f>
        <v>#N/A</v>
      </c>
      <c r="AE95" s="22" t="e">
        <f>VLOOKUP(I95,'系统导出（基本表）'!Q:R,2,0)</f>
        <v>#N/A</v>
      </c>
      <c r="AF95" s="2" t="e">
        <f>VLOOKUP(J95,'系统导出（基本表）'!S:T,2,0)</f>
        <v>#N/A</v>
      </c>
      <c r="AG95" s="22"/>
      <c r="AH95" s="22" t="e">
        <f>VLOOKUP(I95,导出计数_列Q!A:D,4,0)</f>
        <v>#N/A</v>
      </c>
    </row>
    <row r="96" s="1" customFormat="1" ht="19" customHeight="1" spans="2:35">
      <c r="B96" s="10" t="s">
        <v>268</v>
      </c>
      <c r="C96" s="10" t="s">
        <v>269</v>
      </c>
      <c r="D96" s="10" t="s">
        <v>270</v>
      </c>
      <c r="E96" s="10" t="s">
        <v>41466</v>
      </c>
      <c r="F96" s="10" t="s">
        <v>38436</v>
      </c>
      <c r="G96" s="10" t="s">
        <v>41457</v>
      </c>
      <c r="H96" s="10" t="s">
        <v>41458</v>
      </c>
      <c r="I96" s="10" t="s">
        <v>41459</v>
      </c>
      <c r="J96" s="10" t="s">
        <v>41459</v>
      </c>
      <c r="K96" s="10" t="s">
        <v>41443</v>
      </c>
      <c r="L96" s="10" t="s">
        <v>41444</v>
      </c>
      <c r="M96" s="10" t="s">
        <v>41445</v>
      </c>
      <c r="N96" s="10" t="s">
        <v>41377</v>
      </c>
      <c r="O96" s="10" t="s">
        <v>41378</v>
      </c>
      <c r="P96" s="10" t="s">
        <v>41379</v>
      </c>
      <c r="Q96" s="10" t="s">
        <v>41373</v>
      </c>
      <c r="R96" s="10" t="s">
        <v>41373</v>
      </c>
      <c r="S96" s="15">
        <v>15550</v>
      </c>
      <c r="T96" s="10" t="s">
        <v>41380</v>
      </c>
      <c r="U96" s="15">
        <v>15550</v>
      </c>
      <c r="V96" s="15">
        <v>15550</v>
      </c>
      <c r="W96" s="16">
        <f t="shared" si="7"/>
        <v>0</v>
      </c>
      <c r="X96" s="16">
        <f t="shared" si="8"/>
        <v>0</v>
      </c>
      <c r="Y96" s="1">
        <v>15550</v>
      </c>
      <c r="Z96" s="1" t="str">
        <f t="shared" si="9"/>
        <v>未整改</v>
      </c>
      <c r="AA96" s="1" t="str">
        <f t="shared" si="10"/>
        <v>已整改</v>
      </c>
      <c r="AB96" s="1">
        <f>S96-V96</f>
        <v>0</v>
      </c>
      <c r="AC96" s="3"/>
      <c r="AD96" s="19" t="e">
        <f>VLOOKUP(H96,'系统导出（基本表）'!R:R,1,0)</f>
        <v>#N/A</v>
      </c>
      <c r="AE96" s="16" t="e">
        <f>VLOOKUP(I96,'系统导出（基本表）'!Q:R,2,0)</f>
        <v>#N/A</v>
      </c>
      <c r="AF96" s="16" t="e">
        <f>VLOOKUP(J96,'系统导出（基本表）'!S:T,2,0)</f>
        <v>#N/A</v>
      </c>
      <c r="AG96" s="16"/>
      <c r="AH96" s="16" t="e">
        <f>VLOOKUP(I96,导出计数_列Q!A:D,4,0)</f>
        <v>#N/A</v>
      </c>
      <c r="AI96" s="16"/>
    </row>
    <row r="97" s="2" customFormat="1" ht="19" customHeight="1" spans="1:34">
      <c r="A97" s="2">
        <v>1</v>
      </c>
      <c r="B97" s="11" t="s">
        <v>268</v>
      </c>
      <c r="C97" s="11" t="s">
        <v>269</v>
      </c>
      <c r="D97" s="11" t="s">
        <v>270</v>
      </c>
      <c r="E97" s="10" t="s">
        <v>41464</v>
      </c>
      <c r="F97" s="11" t="s">
        <v>38420</v>
      </c>
      <c r="G97" s="10" t="s">
        <v>41467</v>
      </c>
      <c r="H97" s="11" t="s">
        <v>41468</v>
      </c>
      <c r="I97" s="11" t="s">
        <v>41469</v>
      </c>
      <c r="J97" s="11" t="s">
        <v>41469</v>
      </c>
      <c r="K97" s="11" t="s">
        <v>41443</v>
      </c>
      <c r="L97" s="11" t="s">
        <v>38426</v>
      </c>
      <c r="M97" s="11" t="s">
        <v>41445</v>
      </c>
      <c r="N97" s="11" t="s">
        <v>41377</v>
      </c>
      <c r="O97" s="11" t="s">
        <v>41387</v>
      </c>
      <c r="P97" s="11" t="s">
        <v>41449</v>
      </c>
      <c r="Q97" s="11" t="s">
        <v>41411</v>
      </c>
      <c r="R97" s="11" t="s">
        <v>41411</v>
      </c>
      <c r="S97" s="17">
        <v>46362.160447</v>
      </c>
      <c r="T97" s="11" t="s">
        <v>41450</v>
      </c>
      <c r="U97" s="17">
        <v>77.36</v>
      </c>
      <c r="V97" s="17">
        <v>0</v>
      </c>
      <c r="W97" s="18">
        <f t="shared" si="7"/>
        <v>46362.160447</v>
      </c>
      <c r="X97" s="18">
        <f t="shared" si="8"/>
        <v>46284.800447</v>
      </c>
      <c r="Y97" s="2">
        <v>77.36</v>
      </c>
      <c r="Z97" s="2" t="str">
        <f t="shared" si="9"/>
        <v>未整改</v>
      </c>
      <c r="AA97" s="2" t="str">
        <f t="shared" si="10"/>
        <v>未整改</v>
      </c>
      <c r="AD97" s="22" t="e">
        <f>VLOOKUP(H97,'系统导出（基本表）'!R:R,1,0)</f>
        <v>#N/A</v>
      </c>
      <c r="AE97" s="22" t="e">
        <f>VLOOKUP(I97,'系统导出（基本表）'!Q:R,2,0)</f>
        <v>#N/A</v>
      </c>
      <c r="AF97" s="2" t="e">
        <f>VLOOKUP(J97,'系统导出（基本表）'!S:T,2,0)</f>
        <v>#N/A</v>
      </c>
      <c r="AG97" s="22"/>
      <c r="AH97" s="22" t="e">
        <f>VLOOKUP(I97,导出计数_列Q!A:D,4,0)</f>
        <v>#N/A</v>
      </c>
    </row>
    <row r="98" s="1" customFormat="1" ht="19" customHeight="1" spans="2:35">
      <c r="B98" s="10" t="s">
        <v>268</v>
      </c>
      <c r="C98" s="10" t="s">
        <v>269</v>
      </c>
      <c r="D98" s="10" t="s">
        <v>270</v>
      </c>
      <c r="E98" s="10" t="s">
        <v>61</v>
      </c>
      <c r="F98" s="10" t="s">
        <v>61</v>
      </c>
      <c r="G98" s="10" t="s">
        <v>41467</v>
      </c>
      <c r="H98" s="10" t="s">
        <v>41468</v>
      </c>
      <c r="I98" s="10" t="s">
        <v>41469</v>
      </c>
      <c r="J98" s="10" t="s">
        <v>41469</v>
      </c>
      <c r="K98" s="10" t="s">
        <v>41443</v>
      </c>
      <c r="L98" s="10" t="s">
        <v>41444</v>
      </c>
      <c r="M98" s="10" t="s">
        <v>41445</v>
      </c>
      <c r="N98" s="10" t="s">
        <v>61</v>
      </c>
      <c r="O98" s="10" t="s">
        <v>41372</v>
      </c>
      <c r="P98" s="10" t="s">
        <v>61</v>
      </c>
      <c r="Q98" s="10" t="s">
        <v>41373</v>
      </c>
      <c r="R98" s="10" t="s">
        <v>41374</v>
      </c>
      <c r="S98" s="15">
        <v>4530</v>
      </c>
      <c r="T98" s="10" t="s">
        <v>41374</v>
      </c>
      <c r="U98" s="15">
        <v>4530</v>
      </c>
      <c r="V98" s="15">
        <v>4530</v>
      </c>
      <c r="W98" s="16">
        <f t="shared" si="7"/>
        <v>0</v>
      </c>
      <c r="X98" s="16">
        <f t="shared" si="8"/>
        <v>0</v>
      </c>
      <c r="Y98" s="1">
        <v>4530</v>
      </c>
      <c r="Z98" s="1" t="str">
        <f t="shared" si="9"/>
        <v>未整改</v>
      </c>
      <c r="AA98" s="1" t="str">
        <f t="shared" si="10"/>
        <v>已整改</v>
      </c>
      <c r="AC98" s="3"/>
      <c r="AD98" s="19" t="e">
        <f>VLOOKUP(H98,'系统导出（基本表）'!R:R,1,0)</f>
        <v>#N/A</v>
      </c>
      <c r="AE98" s="16" t="e">
        <f>VLOOKUP(I98,'系统导出（基本表）'!Q:R,2,0)</f>
        <v>#N/A</v>
      </c>
      <c r="AF98" s="16" t="e">
        <f>VLOOKUP(J98,'系统导出（基本表）'!S:T,2,0)</f>
        <v>#N/A</v>
      </c>
      <c r="AG98" s="16"/>
      <c r="AH98" s="16" t="e">
        <f>VLOOKUP(I98,导出计数_列Q!A:D,4,0)</f>
        <v>#N/A</v>
      </c>
      <c r="AI98" s="16"/>
    </row>
    <row r="99" s="1" customFormat="1" ht="19" customHeight="1" spans="2:35">
      <c r="B99" s="10" t="s">
        <v>268</v>
      </c>
      <c r="C99" s="10" t="s">
        <v>269</v>
      </c>
      <c r="D99" s="10" t="s">
        <v>270</v>
      </c>
      <c r="E99" s="10" t="s">
        <v>61</v>
      </c>
      <c r="F99" s="10" t="s">
        <v>61</v>
      </c>
      <c r="G99" s="10" t="s">
        <v>41446</v>
      </c>
      <c r="H99" s="10" t="s">
        <v>41447</v>
      </c>
      <c r="I99" s="10" t="s">
        <v>41448</v>
      </c>
      <c r="J99" s="10" t="s">
        <v>41448</v>
      </c>
      <c r="K99" s="10" t="s">
        <v>41443</v>
      </c>
      <c r="L99" s="10" t="s">
        <v>41444</v>
      </c>
      <c r="M99" s="10" t="s">
        <v>41445</v>
      </c>
      <c r="N99" s="10" t="s">
        <v>61</v>
      </c>
      <c r="O99" s="10" t="s">
        <v>41372</v>
      </c>
      <c r="P99" s="10" t="s">
        <v>61</v>
      </c>
      <c r="Q99" s="10" t="s">
        <v>41373</v>
      </c>
      <c r="R99" s="10" t="s">
        <v>41374</v>
      </c>
      <c r="S99" s="15">
        <v>8656.58</v>
      </c>
      <c r="T99" s="10" t="s">
        <v>41374</v>
      </c>
      <c r="U99" s="15">
        <v>5250.04</v>
      </c>
      <c r="V99" s="15">
        <v>5250.04</v>
      </c>
      <c r="W99" s="16">
        <f t="shared" si="7"/>
        <v>3406.54</v>
      </c>
      <c r="X99" s="16">
        <f t="shared" si="8"/>
        <v>3406.54</v>
      </c>
      <c r="Y99" s="21">
        <f>S99</f>
        <v>8656.58</v>
      </c>
      <c r="Z99" s="1" t="str">
        <f t="shared" si="9"/>
        <v>未整改</v>
      </c>
      <c r="AA99" s="1" t="str">
        <f t="shared" si="10"/>
        <v>已整改</v>
      </c>
      <c r="AC99" s="3"/>
      <c r="AD99" s="19" t="e">
        <f>VLOOKUP(H99,'系统导出（基本表）'!R:R,1,0)</f>
        <v>#N/A</v>
      </c>
      <c r="AE99" s="16" t="e">
        <f>VLOOKUP(I99,'系统导出（基本表）'!Q:R,2,0)</f>
        <v>#N/A</v>
      </c>
      <c r="AF99" s="16" t="e">
        <f>VLOOKUP(J99,'系统导出（基本表）'!S:T,2,0)</f>
        <v>#N/A</v>
      </c>
      <c r="AG99" s="16"/>
      <c r="AH99" s="16" t="e">
        <f>VLOOKUP(I99,导出计数_列Q!A:D,4,0)</f>
        <v>#N/A</v>
      </c>
      <c r="AI99" s="16"/>
    </row>
    <row r="100" s="1" customFormat="1" ht="19" customHeight="1" spans="2:35">
      <c r="B100" s="10" t="s">
        <v>268</v>
      </c>
      <c r="C100" s="10" t="s">
        <v>269</v>
      </c>
      <c r="D100" s="10" t="s">
        <v>270</v>
      </c>
      <c r="E100" s="10" t="s">
        <v>41470</v>
      </c>
      <c r="F100" s="10" t="s">
        <v>38517</v>
      </c>
      <c r="G100" s="10" t="s">
        <v>41467</v>
      </c>
      <c r="H100" s="10" t="s">
        <v>41468</v>
      </c>
      <c r="I100" s="10" t="s">
        <v>41469</v>
      </c>
      <c r="J100" s="10" t="s">
        <v>41469</v>
      </c>
      <c r="K100" s="10" t="s">
        <v>41443</v>
      </c>
      <c r="L100" s="10" t="s">
        <v>41444</v>
      </c>
      <c r="M100" s="10" t="s">
        <v>41445</v>
      </c>
      <c r="N100" s="10" t="s">
        <v>41377</v>
      </c>
      <c r="O100" s="10" t="s">
        <v>41378</v>
      </c>
      <c r="P100" s="10" t="s">
        <v>41456</v>
      </c>
      <c r="Q100" s="10" t="s">
        <v>41411</v>
      </c>
      <c r="R100" s="10" t="s">
        <v>41411</v>
      </c>
      <c r="S100" s="15">
        <v>2060.54</v>
      </c>
      <c r="T100" s="10" t="s">
        <v>41463</v>
      </c>
      <c r="U100" s="15">
        <v>2060.54</v>
      </c>
      <c r="V100" s="15">
        <v>2060.54</v>
      </c>
      <c r="W100" s="16">
        <f t="shared" si="7"/>
        <v>0</v>
      </c>
      <c r="X100" s="16">
        <f t="shared" si="8"/>
        <v>0</v>
      </c>
      <c r="Y100" s="1">
        <v>2060.54</v>
      </c>
      <c r="Z100" s="1" t="str">
        <f t="shared" si="9"/>
        <v>未整改</v>
      </c>
      <c r="AA100" s="1" t="str">
        <f t="shared" si="10"/>
        <v>已整改</v>
      </c>
      <c r="AC100" s="3"/>
      <c r="AD100" s="19" t="e">
        <f>VLOOKUP(H100,'系统导出（基本表）'!R:R,1,0)</f>
        <v>#N/A</v>
      </c>
      <c r="AE100" s="16" t="e">
        <f>VLOOKUP(I100,'系统导出（基本表）'!Q:R,2,0)</f>
        <v>#N/A</v>
      </c>
      <c r="AF100" s="16" t="e">
        <f>VLOOKUP(J100,'系统导出（基本表）'!S:T,2,0)</f>
        <v>#N/A</v>
      </c>
      <c r="AG100" s="16"/>
      <c r="AH100" s="16" t="e">
        <f>VLOOKUP(I100,导出计数_列Q!A:D,4,0)</f>
        <v>#N/A</v>
      </c>
      <c r="AI100" s="16"/>
    </row>
    <row r="101" s="1" customFormat="1" ht="19" customHeight="1" spans="2:35">
      <c r="B101" s="10" t="s">
        <v>268</v>
      </c>
      <c r="C101" s="10" t="s">
        <v>269</v>
      </c>
      <c r="D101" s="10" t="s">
        <v>270</v>
      </c>
      <c r="E101" s="10" t="s">
        <v>61</v>
      </c>
      <c r="F101" s="10" t="s">
        <v>61</v>
      </c>
      <c r="G101" s="10" t="s">
        <v>41465</v>
      </c>
      <c r="H101" s="10" t="s">
        <v>38425</v>
      </c>
      <c r="I101" s="10" t="s">
        <v>38424</v>
      </c>
      <c r="J101" s="10" t="s">
        <v>38424</v>
      </c>
      <c r="K101" s="10" t="s">
        <v>41443</v>
      </c>
      <c r="L101" s="10" t="s">
        <v>41444</v>
      </c>
      <c r="M101" s="10" t="s">
        <v>41445</v>
      </c>
      <c r="N101" s="10" t="s">
        <v>61</v>
      </c>
      <c r="O101" s="10" t="s">
        <v>41372</v>
      </c>
      <c r="P101" s="10" t="s">
        <v>61</v>
      </c>
      <c r="Q101" s="10" t="s">
        <v>41373</v>
      </c>
      <c r="R101" s="10" t="s">
        <v>41374</v>
      </c>
      <c r="S101" s="15">
        <v>6190</v>
      </c>
      <c r="T101" s="10" t="s">
        <v>41374</v>
      </c>
      <c r="U101" s="15">
        <v>6190</v>
      </c>
      <c r="V101" s="15">
        <v>6190</v>
      </c>
      <c r="W101" s="16">
        <f t="shared" si="7"/>
        <v>0</v>
      </c>
      <c r="X101" s="16">
        <f t="shared" si="8"/>
        <v>0</v>
      </c>
      <c r="Y101" s="1">
        <v>6190</v>
      </c>
      <c r="Z101" s="1" t="str">
        <f t="shared" si="9"/>
        <v>未整改</v>
      </c>
      <c r="AA101" s="1" t="str">
        <f t="shared" si="10"/>
        <v>已整改</v>
      </c>
      <c r="AC101" s="3"/>
      <c r="AD101" s="19" t="str">
        <f>VLOOKUP(H101,'系统导出（基本表）'!R:R,1,0)</f>
        <v>P22510100-0020</v>
      </c>
      <c r="AE101" s="23" t="str">
        <f>VLOOKUP(I101,'系统导出（基本表）'!Q:R,2,0)</f>
        <v>P22510100-0020</v>
      </c>
      <c r="AF101" s="16" t="e">
        <f>VLOOKUP(J101,'系统导出（基本表）'!S:T,2,0)</f>
        <v>#N/A</v>
      </c>
      <c r="AG101" s="23"/>
      <c r="AH101" s="16">
        <f>VLOOKUP(I101,导出计数_列Q!A:D,4,0)</f>
        <v>29840</v>
      </c>
      <c r="AI101" s="16"/>
    </row>
    <row r="102" s="1" customFormat="1" ht="19" customHeight="1" spans="2:35">
      <c r="B102" s="10" t="s">
        <v>268</v>
      </c>
      <c r="C102" s="10" t="s">
        <v>269</v>
      </c>
      <c r="D102" s="10" t="s">
        <v>270</v>
      </c>
      <c r="E102" s="10" t="s">
        <v>41471</v>
      </c>
      <c r="F102" s="10" t="s">
        <v>39095</v>
      </c>
      <c r="G102" s="10" t="s">
        <v>41472</v>
      </c>
      <c r="H102" s="10" t="s">
        <v>41473</v>
      </c>
      <c r="I102" s="10" t="s">
        <v>41474</v>
      </c>
      <c r="J102" s="10" t="s">
        <v>41475</v>
      </c>
      <c r="K102" s="10" t="s">
        <v>8510</v>
      </c>
      <c r="L102" s="10" t="s">
        <v>8502</v>
      </c>
      <c r="M102" s="10" t="s">
        <v>41476</v>
      </c>
      <c r="N102" s="10" t="s">
        <v>41377</v>
      </c>
      <c r="O102" s="10" t="s">
        <v>41378</v>
      </c>
      <c r="P102" s="10" t="s">
        <v>41456</v>
      </c>
      <c r="Q102" s="10" t="s">
        <v>41411</v>
      </c>
      <c r="R102" s="10" t="s">
        <v>41411</v>
      </c>
      <c r="S102" s="15">
        <v>6448.9</v>
      </c>
      <c r="T102" s="10" t="s">
        <v>41463</v>
      </c>
      <c r="U102" s="15">
        <v>3856</v>
      </c>
      <c r="V102" s="15">
        <v>3856</v>
      </c>
      <c r="W102" s="16">
        <f t="shared" si="7"/>
        <v>2592.9</v>
      </c>
      <c r="X102" s="16">
        <f t="shared" si="8"/>
        <v>2592.9</v>
      </c>
      <c r="Y102" s="1">
        <v>3856</v>
      </c>
      <c r="Z102" s="1" t="str">
        <f t="shared" si="9"/>
        <v>未整改</v>
      </c>
      <c r="AA102" s="1" t="str">
        <f t="shared" si="10"/>
        <v>未整改</v>
      </c>
      <c r="AC102" s="3"/>
      <c r="AD102" s="19" t="e">
        <f>VLOOKUP(H102,'系统导出（基本表）'!R:R,1,0)</f>
        <v>#N/A</v>
      </c>
      <c r="AE102" s="16" t="e">
        <f>VLOOKUP(I102,'系统导出（基本表）'!Q:R,2,0)</f>
        <v>#N/A</v>
      </c>
      <c r="AF102" s="16" t="e">
        <f>VLOOKUP(J102,'系统导出（基本表）'!S:T,2,0)</f>
        <v>#N/A</v>
      </c>
      <c r="AG102" s="16"/>
      <c r="AH102" s="16" t="e">
        <f>VLOOKUP(I102,导出计数_列Q!A:D,4,0)</f>
        <v>#N/A</v>
      </c>
      <c r="AI102" s="16"/>
    </row>
    <row r="103" s="2" customFormat="1" ht="19" customHeight="1" spans="1:34">
      <c r="A103" s="2">
        <v>1</v>
      </c>
      <c r="B103" s="11" t="s">
        <v>268</v>
      </c>
      <c r="C103" s="11" t="s">
        <v>269</v>
      </c>
      <c r="D103" s="11" t="s">
        <v>270</v>
      </c>
      <c r="E103" s="10" t="s">
        <v>41477</v>
      </c>
      <c r="F103" s="11" t="s">
        <v>38653</v>
      </c>
      <c r="G103" s="10" t="s">
        <v>41478</v>
      </c>
      <c r="H103" s="11" t="s">
        <v>41479</v>
      </c>
      <c r="I103" s="11" t="s">
        <v>41480</v>
      </c>
      <c r="J103" s="11" t="s">
        <v>41480</v>
      </c>
      <c r="K103" s="11" t="s">
        <v>8510</v>
      </c>
      <c r="L103" s="11" t="s">
        <v>8507</v>
      </c>
      <c r="M103" s="11" t="s">
        <v>41476</v>
      </c>
      <c r="N103" s="11" t="s">
        <v>41377</v>
      </c>
      <c r="O103" s="11" t="s">
        <v>41387</v>
      </c>
      <c r="P103" s="11" t="s">
        <v>41449</v>
      </c>
      <c r="Q103" s="11" t="s">
        <v>41411</v>
      </c>
      <c r="R103" s="11" t="s">
        <v>41411</v>
      </c>
      <c r="S103" s="17">
        <v>11302.1</v>
      </c>
      <c r="T103" s="11" t="s">
        <v>41450</v>
      </c>
      <c r="U103" s="17">
        <v>0</v>
      </c>
      <c r="V103" s="17">
        <v>0</v>
      </c>
      <c r="W103" s="18">
        <f t="shared" si="7"/>
        <v>11302.1</v>
      </c>
      <c r="X103" s="18">
        <f t="shared" si="8"/>
        <v>11302.1</v>
      </c>
      <c r="Y103" s="2">
        <v>0</v>
      </c>
      <c r="Z103" s="2" t="str">
        <f t="shared" si="9"/>
        <v>未整改</v>
      </c>
      <c r="AA103" s="2" t="str">
        <f t="shared" si="10"/>
        <v>未整改</v>
      </c>
      <c r="AD103" s="22" t="e">
        <f>VLOOKUP(H103,'系统导出（基本表）'!R:R,1,0)</f>
        <v>#N/A</v>
      </c>
      <c r="AE103" s="22" t="e">
        <f>VLOOKUP(I103,'系统导出（基本表）'!Q:R,2,0)</f>
        <v>#N/A</v>
      </c>
      <c r="AF103" s="2" t="e">
        <f>VLOOKUP(J103,'系统导出（基本表）'!S:T,2,0)</f>
        <v>#N/A</v>
      </c>
      <c r="AG103" s="22"/>
      <c r="AH103" s="22" t="e">
        <f>VLOOKUP(I103,导出计数_列Q!A:D,4,0)</f>
        <v>#N/A</v>
      </c>
    </row>
    <row r="104" s="2" customFormat="1" ht="19" customHeight="1" spans="1:34">
      <c r="A104" s="2">
        <v>1</v>
      </c>
      <c r="B104" s="11" t="s">
        <v>268</v>
      </c>
      <c r="C104" s="11" t="s">
        <v>269</v>
      </c>
      <c r="D104" s="11" t="s">
        <v>270</v>
      </c>
      <c r="E104" s="10" t="s">
        <v>41400</v>
      </c>
      <c r="F104" s="11" t="s">
        <v>38477</v>
      </c>
      <c r="G104" s="10" t="s">
        <v>41481</v>
      </c>
      <c r="H104" s="11" t="s">
        <v>41482</v>
      </c>
      <c r="I104" s="11" t="s">
        <v>41483</v>
      </c>
      <c r="J104" s="11" t="s">
        <v>41483</v>
      </c>
      <c r="K104" s="11" t="s">
        <v>8510</v>
      </c>
      <c r="L104" s="11" t="s">
        <v>8507</v>
      </c>
      <c r="M104" s="11" t="s">
        <v>41476</v>
      </c>
      <c r="N104" s="11" t="s">
        <v>41377</v>
      </c>
      <c r="O104" s="11" t="s">
        <v>41387</v>
      </c>
      <c r="P104" s="11" t="s">
        <v>41449</v>
      </c>
      <c r="Q104" s="11" t="s">
        <v>41411</v>
      </c>
      <c r="R104" s="11" t="s">
        <v>41411</v>
      </c>
      <c r="S104" s="17">
        <v>15851.23</v>
      </c>
      <c r="T104" s="11" t="s">
        <v>41450</v>
      </c>
      <c r="U104" s="17">
        <v>0</v>
      </c>
      <c r="V104" s="17">
        <v>0</v>
      </c>
      <c r="W104" s="18">
        <f t="shared" si="7"/>
        <v>15851.23</v>
      </c>
      <c r="X104" s="18">
        <f t="shared" si="8"/>
        <v>15851.23</v>
      </c>
      <c r="Y104" s="2">
        <v>0</v>
      </c>
      <c r="Z104" s="2" t="str">
        <f t="shared" si="9"/>
        <v>未整改</v>
      </c>
      <c r="AA104" s="2" t="str">
        <f t="shared" si="10"/>
        <v>未整改</v>
      </c>
      <c r="AD104" s="22" t="e">
        <f>VLOOKUP(H104,'系统导出（基本表）'!R:R,1,0)</f>
        <v>#N/A</v>
      </c>
      <c r="AE104" s="22" t="e">
        <f>VLOOKUP(I104,'系统导出（基本表）'!Q:R,2,0)</f>
        <v>#N/A</v>
      </c>
      <c r="AF104" s="2" t="e">
        <f>VLOOKUP(J104,'系统导出（基本表）'!S:T,2,0)</f>
        <v>#N/A</v>
      </c>
      <c r="AG104" s="22"/>
      <c r="AH104" s="22" t="e">
        <f>VLOOKUP(I104,导出计数_列Q!A:D,4,0)</f>
        <v>#N/A</v>
      </c>
    </row>
    <row r="105" s="2" customFormat="1" ht="19" customHeight="1" spans="1:34">
      <c r="A105" s="2">
        <v>1</v>
      </c>
      <c r="B105" s="11" t="s">
        <v>268</v>
      </c>
      <c r="C105" s="11" t="s">
        <v>269</v>
      </c>
      <c r="D105" s="11" t="s">
        <v>270</v>
      </c>
      <c r="E105" s="10" t="s">
        <v>41471</v>
      </c>
      <c r="F105" s="11" t="s">
        <v>39095</v>
      </c>
      <c r="G105" s="10" t="s">
        <v>41472</v>
      </c>
      <c r="H105" s="11" t="s">
        <v>41473</v>
      </c>
      <c r="I105" s="11" t="s">
        <v>41474</v>
      </c>
      <c r="J105" s="11" t="s">
        <v>41475</v>
      </c>
      <c r="K105" s="11" t="s">
        <v>8510</v>
      </c>
      <c r="L105" s="11" t="s">
        <v>8507</v>
      </c>
      <c r="M105" s="11" t="s">
        <v>41476</v>
      </c>
      <c r="N105" s="11" t="s">
        <v>41377</v>
      </c>
      <c r="O105" s="11" t="s">
        <v>41387</v>
      </c>
      <c r="P105" s="11" t="s">
        <v>41456</v>
      </c>
      <c r="Q105" s="11" t="s">
        <v>41411</v>
      </c>
      <c r="R105" s="11" t="s">
        <v>41411</v>
      </c>
      <c r="S105" s="17">
        <v>2592.9</v>
      </c>
      <c r="T105" s="11" t="s">
        <v>41411</v>
      </c>
      <c r="U105" s="17">
        <v>0</v>
      </c>
      <c r="V105" s="17">
        <v>0</v>
      </c>
      <c r="W105" s="18">
        <f t="shared" si="7"/>
        <v>2592.9</v>
      </c>
      <c r="X105" s="18">
        <f t="shared" si="8"/>
        <v>2592.9</v>
      </c>
      <c r="Y105" s="2">
        <v>0</v>
      </c>
      <c r="Z105" s="2" t="str">
        <f t="shared" si="9"/>
        <v>未整改</v>
      </c>
      <c r="AA105" s="2" t="str">
        <f t="shared" si="10"/>
        <v>未整改</v>
      </c>
      <c r="AD105" s="22" t="e">
        <f>VLOOKUP(H105,'系统导出（基本表）'!R:R,1,0)</f>
        <v>#N/A</v>
      </c>
      <c r="AE105" s="22" t="e">
        <f>VLOOKUP(I105,'系统导出（基本表）'!Q:R,2,0)</f>
        <v>#N/A</v>
      </c>
      <c r="AF105" s="2" t="e">
        <f>VLOOKUP(J105,'系统导出（基本表）'!S:T,2,0)</f>
        <v>#N/A</v>
      </c>
      <c r="AG105" s="22"/>
      <c r="AH105" s="22" t="e">
        <f>VLOOKUP(I105,导出计数_列Q!A:D,4,0)</f>
        <v>#N/A</v>
      </c>
    </row>
    <row r="106" s="2" customFormat="1" ht="19" customHeight="1" spans="1:34">
      <c r="A106" s="2">
        <v>1</v>
      </c>
      <c r="B106" s="11" t="s">
        <v>268</v>
      </c>
      <c r="C106" s="11" t="s">
        <v>269</v>
      </c>
      <c r="D106" s="11" t="s">
        <v>270</v>
      </c>
      <c r="E106" s="10" t="s">
        <v>41375</v>
      </c>
      <c r="F106" s="11" t="s">
        <v>41376</v>
      </c>
      <c r="G106" s="10" t="s">
        <v>41484</v>
      </c>
      <c r="H106" s="11" t="s">
        <v>41485</v>
      </c>
      <c r="I106" s="11" t="s">
        <v>41486</v>
      </c>
      <c r="J106" s="11" t="s">
        <v>41486</v>
      </c>
      <c r="K106" s="11" t="s">
        <v>8510</v>
      </c>
      <c r="L106" s="11" t="s">
        <v>8507</v>
      </c>
      <c r="M106" s="11" t="s">
        <v>41476</v>
      </c>
      <c r="N106" s="11" t="s">
        <v>41377</v>
      </c>
      <c r="O106" s="11" t="s">
        <v>41387</v>
      </c>
      <c r="P106" s="11" t="s">
        <v>41449</v>
      </c>
      <c r="Q106" s="11" t="s">
        <v>41411</v>
      </c>
      <c r="R106" s="11" t="s">
        <v>41411</v>
      </c>
      <c r="S106" s="17">
        <v>434.566053</v>
      </c>
      <c r="T106" s="11" t="s">
        <v>41450</v>
      </c>
      <c r="U106" s="17">
        <v>0</v>
      </c>
      <c r="V106" s="17">
        <v>0</v>
      </c>
      <c r="W106" s="18">
        <f t="shared" si="7"/>
        <v>434.566053</v>
      </c>
      <c r="X106" s="18">
        <f t="shared" si="8"/>
        <v>434.566053</v>
      </c>
      <c r="Y106" s="2">
        <v>0</v>
      </c>
      <c r="Z106" s="2" t="str">
        <f t="shared" si="9"/>
        <v>未整改</v>
      </c>
      <c r="AA106" s="2" t="str">
        <f t="shared" si="10"/>
        <v>未整改</v>
      </c>
      <c r="AD106" s="22" t="e">
        <f>VLOOKUP(H106,'系统导出（基本表）'!R:R,1,0)</f>
        <v>#N/A</v>
      </c>
      <c r="AE106" s="22" t="e">
        <f>VLOOKUP(I106,'系统导出（基本表）'!Q:R,2,0)</f>
        <v>#N/A</v>
      </c>
      <c r="AF106" s="2" t="e">
        <f>VLOOKUP(J106,'系统导出（基本表）'!S:T,2,0)</f>
        <v>#N/A</v>
      </c>
      <c r="AG106" s="22"/>
      <c r="AH106" s="22" t="e">
        <f>VLOOKUP(I106,导出计数_列Q!A:D,4,0)</f>
        <v>#N/A</v>
      </c>
    </row>
    <row r="107" s="2" customFormat="1" ht="19" customHeight="1" spans="1:34">
      <c r="A107" s="2">
        <v>1</v>
      </c>
      <c r="B107" s="11" t="s">
        <v>268</v>
      </c>
      <c r="C107" s="11" t="s">
        <v>269</v>
      </c>
      <c r="D107" s="11" t="s">
        <v>270</v>
      </c>
      <c r="E107" s="10" t="s">
        <v>41464</v>
      </c>
      <c r="F107" s="11" t="s">
        <v>38420</v>
      </c>
      <c r="G107" s="10" t="s">
        <v>41487</v>
      </c>
      <c r="H107" s="11" t="s">
        <v>41488</v>
      </c>
      <c r="I107" s="11" t="s">
        <v>41489</v>
      </c>
      <c r="J107" s="11" t="s">
        <v>41489</v>
      </c>
      <c r="K107" s="11" t="s">
        <v>8510</v>
      </c>
      <c r="L107" s="11" t="s">
        <v>8507</v>
      </c>
      <c r="M107" s="11" t="s">
        <v>41476</v>
      </c>
      <c r="N107" s="11" t="s">
        <v>41377</v>
      </c>
      <c r="O107" s="11" t="s">
        <v>41387</v>
      </c>
      <c r="P107" s="11" t="s">
        <v>41449</v>
      </c>
      <c r="Q107" s="11" t="s">
        <v>41411</v>
      </c>
      <c r="R107" s="11" t="s">
        <v>41411</v>
      </c>
      <c r="S107" s="17">
        <v>10719.84</v>
      </c>
      <c r="T107" s="11" t="s">
        <v>41450</v>
      </c>
      <c r="U107" s="17">
        <v>0</v>
      </c>
      <c r="V107" s="17">
        <v>0</v>
      </c>
      <c r="W107" s="18">
        <f t="shared" si="7"/>
        <v>10719.84</v>
      </c>
      <c r="X107" s="18">
        <f t="shared" si="8"/>
        <v>10719.84</v>
      </c>
      <c r="Y107" s="2">
        <v>0</v>
      </c>
      <c r="Z107" s="2" t="str">
        <f t="shared" si="9"/>
        <v>未整改</v>
      </c>
      <c r="AA107" s="2" t="str">
        <f t="shared" si="10"/>
        <v>未整改</v>
      </c>
      <c r="AD107" s="22" t="e">
        <f>VLOOKUP(H107,'系统导出（基本表）'!R:R,1,0)</f>
        <v>#N/A</v>
      </c>
      <c r="AE107" s="22" t="e">
        <f>VLOOKUP(I107,'系统导出（基本表）'!Q:R,2,0)</f>
        <v>#N/A</v>
      </c>
      <c r="AF107" s="2" t="e">
        <f>VLOOKUP(J107,'系统导出（基本表）'!S:T,2,0)</f>
        <v>#N/A</v>
      </c>
      <c r="AG107" s="22"/>
      <c r="AH107" s="22" t="e">
        <f>VLOOKUP(I107,导出计数_列Q!A:D,4,0)</f>
        <v>#N/A</v>
      </c>
    </row>
    <row r="108" s="2" customFormat="1" ht="19" customHeight="1" spans="1:34">
      <c r="A108" s="2">
        <v>1</v>
      </c>
      <c r="B108" s="11" t="s">
        <v>268</v>
      </c>
      <c r="C108" s="11" t="s">
        <v>269</v>
      </c>
      <c r="D108" s="11" t="s">
        <v>270</v>
      </c>
      <c r="E108" s="10" t="s">
        <v>41477</v>
      </c>
      <c r="F108" s="11" t="s">
        <v>38653</v>
      </c>
      <c r="G108" s="10" t="s">
        <v>41490</v>
      </c>
      <c r="H108" s="11" t="s">
        <v>41491</v>
      </c>
      <c r="I108" s="11" t="s">
        <v>41492</v>
      </c>
      <c r="J108" s="11" t="s">
        <v>41492</v>
      </c>
      <c r="K108" s="11" t="s">
        <v>8510</v>
      </c>
      <c r="L108" s="11" t="s">
        <v>8507</v>
      </c>
      <c r="M108" s="11" t="s">
        <v>41476</v>
      </c>
      <c r="N108" s="11" t="s">
        <v>41377</v>
      </c>
      <c r="O108" s="11" t="s">
        <v>41387</v>
      </c>
      <c r="P108" s="11" t="s">
        <v>41449</v>
      </c>
      <c r="Q108" s="11" t="s">
        <v>41411</v>
      </c>
      <c r="R108" s="11" t="s">
        <v>41411</v>
      </c>
      <c r="S108" s="17">
        <v>2806.99</v>
      </c>
      <c r="T108" s="11" t="s">
        <v>41450</v>
      </c>
      <c r="U108" s="17">
        <v>0</v>
      </c>
      <c r="V108" s="17">
        <v>0</v>
      </c>
      <c r="W108" s="18">
        <f t="shared" si="7"/>
        <v>2806.99</v>
      </c>
      <c r="X108" s="18">
        <f t="shared" si="8"/>
        <v>2806.99</v>
      </c>
      <c r="Y108" s="2">
        <v>0</v>
      </c>
      <c r="Z108" s="2" t="str">
        <f t="shared" si="9"/>
        <v>未整改</v>
      </c>
      <c r="AA108" s="2" t="str">
        <f t="shared" si="10"/>
        <v>未整改</v>
      </c>
      <c r="AD108" s="22" t="e">
        <f>VLOOKUP(H108,'系统导出（基本表）'!R:R,1,0)</f>
        <v>#N/A</v>
      </c>
      <c r="AE108" s="22" t="e">
        <f>VLOOKUP(I108,'系统导出（基本表）'!Q:R,2,0)</f>
        <v>#N/A</v>
      </c>
      <c r="AF108" s="2" t="e">
        <f>VLOOKUP(J108,'系统导出（基本表）'!S:T,2,0)</f>
        <v>#N/A</v>
      </c>
      <c r="AG108" s="22"/>
      <c r="AH108" s="22" t="e">
        <f>VLOOKUP(I108,导出计数_列Q!A:D,4,0)</f>
        <v>#N/A</v>
      </c>
    </row>
    <row r="109" s="2" customFormat="1" ht="19" customHeight="1" spans="1:34">
      <c r="A109" s="2">
        <v>1</v>
      </c>
      <c r="B109" s="11" t="s">
        <v>268</v>
      </c>
      <c r="C109" s="11" t="s">
        <v>269</v>
      </c>
      <c r="D109" s="11" t="s">
        <v>270</v>
      </c>
      <c r="E109" s="10" t="s">
        <v>41493</v>
      </c>
      <c r="F109" s="11" t="s">
        <v>39074</v>
      </c>
      <c r="G109" s="10" t="s">
        <v>41490</v>
      </c>
      <c r="H109" s="11" t="s">
        <v>41491</v>
      </c>
      <c r="I109" s="11" t="s">
        <v>41492</v>
      </c>
      <c r="J109" s="11" t="s">
        <v>41492</v>
      </c>
      <c r="K109" s="11" t="s">
        <v>8510</v>
      </c>
      <c r="L109" s="11" t="s">
        <v>8507</v>
      </c>
      <c r="M109" s="11" t="s">
        <v>41476</v>
      </c>
      <c r="N109" s="11" t="s">
        <v>41377</v>
      </c>
      <c r="O109" s="11" t="s">
        <v>41387</v>
      </c>
      <c r="P109" s="11" t="s">
        <v>41456</v>
      </c>
      <c r="Q109" s="11" t="s">
        <v>41411</v>
      </c>
      <c r="R109" s="11" t="s">
        <v>41411</v>
      </c>
      <c r="S109" s="17">
        <v>2353</v>
      </c>
      <c r="T109" s="11" t="s">
        <v>41411</v>
      </c>
      <c r="U109" s="17">
        <v>0</v>
      </c>
      <c r="V109" s="17">
        <v>0</v>
      </c>
      <c r="W109" s="18">
        <f t="shared" si="7"/>
        <v>2353</v>
      </c>
      <c r="X109" s="18">
        <f t="shared" si="8"/>
        <v>2353</v>
      </c>
      <c r="Y109" s="2">
        <v>0</v>
      </c>
      <c r="Z109" s="2" t="str">
        <f t="shared" si="9"/>
        <v>未整改</v>
      </c>
      <c r="AA109" s="2" t="str">
        <f t="shared" si="10"/>
        <v>未整改</v>
      </c>
      <c r="AD109" s="22" t="e">
        <f>VLOOKUP(H109,'系统导出（基本表）'!R:R,1,0)</f>
        <v>#N/A</v>
      </c>
      <c r="AE109" s="22" t="e">
        <f>VLOOKUP(I109,'系统导出（基本表）'!Q:R,2,0)</f>
        <v>#N/A</v>
      </c>
      <c r="AF109" s="2" t="e">
        <f>VLOOKUP(J109,'系统导出（基本表）'!S:T,2,0)</f>
        <v>#N/A</v>
      </c>
      <c r="AG109" s="22"/>
      <c r="AH109" s="22" t="e">
        <f>VLOOKUP(I109,导出计数_列Q!A:D,4,0)</f>
        <v>#N/A</v>
      </c>
    </row>
    <row r="110" s="2" customFormat="1" ht="19" customHeight="1" spans="1:34">
      <c r="A110" s="2">
        <v>1</v>
      </c>
      <c r="B110" s="11" t="s">
        <v>268</v>
      </c>
      <c r="C110" s="11" t="s">
        <v>269</v>
      </c>
      <c r="D110" s="11" t="s">
        <v>270</v>
      </c>
      <c r="E110" s="10" t="s">
        <v>41471</v>
      </c>
      <c r="F110" s="11" t="s">
        <v>39095</v>
      </c>
      <c r="G110" s="10" t="s">
        <v>8511</v>
      </c>
      <c r="H110" s="11" t="s">
        <v>8504</v>
      </c>
      <c r="I110" s="11" t="s">
        <v>8503</v>
      </c>
      <c r="J110" s="11" t="s">
        <v>8503</v>
      </c>
      <c r="K110" s="11" t="s">
        <v>8510</v>
      </c>
      <c r="L110" s="11" t="s">
        <v>8507</v>
      </c>
      <c r="M110" s="11" t="s">
        <v>41476</v>
      </c>
      <c r="N110" s="11" t="s">
        <v>41377</v>
      </c>
      <c r="O110" s="11" t="s">
        <v>41387</v>
      </c>
      <c r="P110" s="11" t="s">
        <v>41456</v>
      </c>
      <c r="Q110" s="11" t="s">
        <v>41411</v>
      </c>
      <c r="R110" s="11" t="s">
        <v>41411</v>
      </c>
      <c r="S110" s="17">
        <v>3856</v>
      </c>
      <c r="T110" s="11" t="s">
        <v>41494</v>
      </c>
      <c r="U110" s="17">
        <v>0</v>
      </c>
      <c r="V110" s="17">
        <v>0</v>
      </c>
      <c r="W110" s="18">
        <f t="shared" si="7"/>
        <v>3856</v>
      </c>
      <c r="X110" s="18">
        <f t="shared" si="8"/>
        <v>3856</v>
      </c>
      <c r="Y110" s="2">
        <v>0</v>
      </c>
      <c r="Z110" s="2" t="str">
        <f t="shared" si="9"/>
        <v>未整改</v>
      </c>
      <c r="AA110" s="2" t="str">
        <f t="shared" si="10"/>
        <v>未整改</v>
      </c>
      <c r="AD110" s="22" t="e">
        <f>VLOOKUP(H110,'系统导出（基本表）'!R:R,1,0)</f>
        <v>#N/A</v>
      </c>
      <c r="AE110" s="22" t="e">
        <f>VLOOKUP(I110,'系统导出（基本表）'!Q:R,2,0)</f>
        <v>#N/A</v>
      </c>
      <c r="AF110" s="2" t="e">
        <f>VLOOKUP(J110,'系统导出（基本表）'!S:T,2,0)</f>
        <v>#N/A</v>
      </c>
      <c r="AG110" s="22"/>
      <c r="AH110" s="22" t="e">
        <f>VLOOKUP(I110,导出计数_列Q!A:D,4,0)</f>
        <v>#N/A</v>
      </c>
    </row>
    <row r="111" s="2" customFormat="1" ht="19" customHeight="1" spans="1:34">
      <c r="A111" s="2">
        <v>1</v>
      </c>
      <c r="B111" s="11" t="s">
        <v>268</v>
      </c>
      <c r="C111" s="11" t="s">
        <v>269</v>
      </c>
      <c r="D111" s="11" t="s">
        <v>270</v>
      </c>
      <c r="E111" s="10" t="s">
        <v>41477</v>
      </c>
      <c r="F111" s="11" t="s">
        <v>38653</v>
      </c>
      <c r="G111" s="10" t="s">
        <v>41495</v>
      </c>
      <c r="H111" s="11" t="s">
        <v>41496</v>
      </c>
      <c r="I111" s="11" t="s">
        <v>41497</v>
      </c>
      <c r="J111" s="11" t="s">
        <v>41497</v>
      </c>
      <c r="K111" s="11" t="s">
        <v>8510</v>
      </c>
      <c r="L111" s="11" t="s">
        <v>8507</v>
      </c>
      <c r="M111" s="11" t="s">
        <v>41476</v>
      </c>
      <c r="N111" s="11" t="s">
        <v>41377</v>
      </c>
      <c r="O111" s="11" t="s">
        <v>41387</v>
      </c>
      <c r="P111" s="11" t="s">
        <v>41449</v>
      </c>
      <c r="Q111" s="11" t="s">
        <v>41411</v>
      </c>
      <c r="R111" s="11" t="s">
        <v>41411</v>
      </c>
      <c r="S111" s="17">
        <v>5787.57</v>
      </c>
      <c r="T111" s="11" t="s">
        <v>41450</v>
      </c>
      <c r="U111" s="17">
        <v>0</v>
      </c>
      <c r="V111" s="17">
        <v>0</v>
      </c>
      <c r="W111" s="18">
        <f t="shared" si="7"/>
        <v>5787.57</v>
      </c>
      <c r="X111" s="18">
        <f t="shared" si="8"/>
        <v>5787.57</v>
      </c>
      <c r="Y111" s="2">
        <v>0</v>
      </c>
      <c r="Z111" s="2" t="str">
        <f t="shared" si="9"/>
        <v>未整改</v>
      </c>
      <c r="AA111" s="2" t="str">
        <f t="shared" si="10"/>
        <v>未整改</v>
      </c>
      <c r="AD111" s="22" t="e">
        <f>VLOOKUP(H111,'系统导出（基本表）'!R:R,1,0)</f>
        <v>#N/A</v>
      </c>
      <c r="AE111" s="22" t="e">
        <f>VLOOKUP(I111,'系统导出（基本表）'!Q:R,2,0)</f>
        <v>#N/A</v>
      </c>
      <c r="AF111" s="2" t="e">
        <f>VLOOKUP(J111,'系统导出（基本表）'!S:T,2,0)</f>
        <v>#N/A</v>
      </c>
      <c r="AG111" s="22"/>
      <c r="AH111" s="22" t="e">
        <f>VLOOKUP(I111,导出计数_列Q!A:D,4,0)</f>
        <v>#N/A</v>
      </c>
    </row>
    <row r="112" s="1" customFormat="1" ht="19" customHeight="1" spans="2:35">
      <c r="B112" s="10" t="s">
        <v>268</v>
      </c>
      <c r="C112" s="10" t="s">
        <v>269</v>
      </c>
      <c r="D112" s="10" t="s">
        <v>270</v>
      </c>
      <c r="E112" s="10" t="s">
        <v>61</v>
      </c>
      <c r="F112" s="10" t="s">
        <v>61</v>
      </c>
      <c r="G112" s="10" t="s">
        <v>41490</v>
      </c>
      <c r="H112" s="10" t="s">
        <v>41491</v>
      </c>
      <c r="I112" s="10" t="s">
        <v>41492</v>
      </c>
      <c r="J112" s="10" t="s">
        <v>41492</v>
      </c>
      <c r="K112" s="10" t="s">
        <v>8510</v>
      </c>
      <c r="L112" s="10" t="s">
        <v>8502</v>
      </c>
      <c r="M112" s="10" t="s">
        <v>41476</v>
      </c>
      <c r="N112" s="10" t="s">
        <v>61</v>
      </c>
      <c r="O112" s="10" t="s">
        <v>41372</v>
      </c>
      <c r="P112" s="10" t="s">
        <v>61</v>
      </c>
      <c r="Q112" s="10" t="s">
        <v>41411</v>
      </c>
      <c r="R112" s="10" t="s">
        <v>41411</v>
      </c>
      <c r="S112" s="15">
        <v>13286.12</v>
      </c>
      <c r="T112" s="10" t="s">
        <v>41412</v>
      </c>
      <c r="U112" s="15">
        <v>10933.11</v>
      </c>
      <c r="V112" s="15">
        <v>10933.11</v>
      </c>
      <c r="W112" s="16">
        <f t="shared" si="7"/>
        <v>2353.01</v>
      </c>
      <c r="X112" s="16">
        <f t="shared" si="8"/>
        <v>2353.01</v>
      </c>
      <c r="Y112" s="1">
        <v>10933.11</v>
      </c>
      <c r="Z112" s="1" t="str">
        <f t="shared" si="9"/>
        <v>未整改</v>
      </c>
      <c r="AA112" s="1" t="str">
        <f t="shared" si="10"/>
        <v>未整改</v>
      </c>
      <c r="AC112" s="3"/>
      <c r="AD112" s="19" t="e">
        <f>VLOOKUP(H112,'系统导出（基本表）'!R:R,1,0)</f>
        <v>#N/A</v>
      </c>
      <c r="AE112" s="16" t="e">
        <f>VLOOKUP(I112,'系统导出（基本表）'!Q:R,2,0)</f>
        <v>#N/A</v>
      </c>
      <c r="AF112" s="16" t="e">
        <f>VLOOKUP(J112,'系统导出（基本表）'!S:T,2,0)</f>
        <v>#N/A</v>
      </c>
      <c r="AG112" s="16"/>
      <c r="AH112" s="16" t="e">
        <f>VLOOKUP(I112,导出计数_列Q!A:D,4,0)</f>
        <v>#N/A</v>
      </c>
      <c r="AI112" s="16"/>
    </row>
    <row r="113" s="1" customFormat="1" ht="19" customHeight="1" spans="2:35">
      <c r="B113" s="10" t="s">
        <v>268</v>
      </c>
      <c r="C113" s="10" t="s">
        <v>269</v>
      </c>
      <c r="D113" s="10" t="s">
        <v>270</v>
      </c>
      <c r="E113" s="10" t="s">
        <v>61</v>
      </c>
      <c r="F113" s="10" t="s">
        <v>61</v>
      </c>
      <c r="G113" s="10" t="s">
        <v>41498</v>
      </c>
      <c r="H113" s="10" t="s">
        <v>41499</v>
      </c>
      <c r="I113" s="10" t="s">
        <v>41500</v>
      </c>
      <c r="J113" s="10" t="s">
        <v>41500</v>
      </c>
      <c r="K113" s="10" t="s">
        <v>8510</v>
      </c>
      <c r="L113" s="10" t="s">
        <v>8502</v>
      </c>
      <c r="M113" s="10" t="s">
        <v>41476</v>
      </c>
      <c r="N113" s="10" t="s">
        <v>61</v>
      </c>
      <c r="O113" s="10" t="s">
        <v>41372</v>
      </c>
      <c r="P113" s="10" t="s">
        <v>61</v>
      </c>
      <c r="Q113" s="10" t="s">
        <v>41501</v>
      </c>
      <c r="R113" s="10" t="s">
        <v>41501</v>
      </c>
      <c r="S113" s="15">
        <v>7.23</v>
      </c>
      <c r="T113" s="10" t="s">
        <v>41501</v>
      </c>
      <c r="U113" s="15">
        <v>7.23</v>
      </c>
      <c r="V113" s="15">
        <v>7.23</v>
      </c>
      <c r="W113" s="16">
        <f t="shared" si="7"/>
        <v>0</v>
      </c>
      <c r="X113" s="16">
        <f t="shared" si="8"/>
        <v>0</v>
      </c>
      <c r="Y113" s="1">
        <v>7.23</v>
      </c>
      <c r="Z113" s="1" t="str">
        <f t="shared" si="9"/>
        <v>未整改</v>
      </c>
      <c r="AA113" s="1" t="str">
        <f t="shared" si="10"/>
        <v>已整改</v>
      </c>
      <c r="AC113" s="3"/>
      <c r="AD113" s="19" t="e">
        <f>VLOOKUP(H113,'系统导出（基本表）'!R:R,1,0)</f>
        <v>#N/A</v>
      </c>
      <c r="AE113" s="16" t="e">
        <f>VLOOKUP(I113,'系统导出（基本表）'!Q:R,2,0)</f>
        <v>#N/A</v>
      </c>
      <c r="AF113" s="16" t="e">
        <f>VLOOKUP(J113,'系统导出（基本表）'!S:T,2,0)</f>
        <v>#N/A</v>
      </c>
      <c r="AG113" s="16"/>
      <c r="AH113" s="16" t="e">
        <f>VLOOKUP(I113,导出计数_列Q!A:D,4,0)</f>
        <v>#N/A</v>
      </c>
      <c r="AI113" s="16"/>
    </row>
    <row r="114" s="1" customFormat="1" ht="19" customHeight="1" spans="2:35">
      <c r="B114" s="10" t="s">
        <v>268</v>
      </c>
      <c r="C114" s="10" t="s">
        <v>269</v>
      </c>
      <c r="D114" s="10" t="s">
        <v>270</v>
      </c>
      <c r="E114" s="10" t="s">
        <v>61</v>
      </c>
      <c r="F114" s="10" t="s">
        <v>61</v>
      </c>
      <c r="G114" s="10" t="s">
        <v>41472</v>
      </c>
      <c r="H114" s="10" t="s">
        <v>41473</v>
      </c>
      <c r="I114" s="10" t="s">
        <v>41474</v>
      </c>
      <c r="J114" s="10" t="s">
        <v>41475</v>
      </c>
      <c r="K114" s="10" t="s">
        <v>8510</v>
      </c>
      <c r="L114" s="10" t="s">
        <v>8502</v>
      </c>
      <c r="M114" s="10" t="s">
        <v>41476</v>
      </c>
      <c r="N114" s="10" t="s">
        <v>61</v>
      </c>
      <c r="O114" s="10" t="s">
        <v>41372</v>
      </c>
      <c r="P114" s="10" t="s">
        <v>61</v>
      </c>
      <c r="Q114" s="10" t="s">
        <v>41373</v>
      </c>
      <c r="R114" s="10" t="s">
        <v>41373</v>
      </c>
      <c r="S114" s="15">
        <v>6448.9</v>
      </c>
      <c r="T114" s="10" t="s">
        <v>882</v>
      </c>
      <c r="U114" s="15">
        <v>6448.9</v>
      </c>
      <c r="V114" s="15">
        <v>6448.9</v>
      </c>
      <c r="W114" s="16">
        <f t="shared" si="7"/>
        <v>0</v>
      </c>
      <c r="X114" s="16">
        <f t="shared" si="8"/>
        <v>0</v>
      </c>
      <c r="Y114" s="1">
        <v>6448.9</v>
      </c>
      <c r="Z114" s="1" t="str">
        <f t="shared" si="9"/>
        <v>未整改</v>
      </c>
      <c r="AA114" s="1" t="str">
        <f t="shared" si="10"/>
        <v>已整改</v>
      </c>
      <c r="AC114" s="3"/>
      <c r="AD114" s="19" t="e">
        <f>VLOOKUP(H114,'系统导出（基本表）'!R:R,1,0)</f>
        <v>#N/A</v>
      </c>
      <c r="AE114" s="16" t="e">
        <f>VLOOKUP(I114,'系统导出（基本表）'!Q:R,2,0)</f>
        <v>#N/A</v>
      </c>
      <c r="AF114" s="16" t="e">
        <f>VLOOKUP(J114,'系统导出（基本表）'!S:T,2,0)</f>
        <v>#N/A</v>
      </c>
      <c r="AG114" s="16"/>
      <c r="AH114" s="16" t="e">
        <f>VLOOKUP(I114,导出计数_列Q!A:D,4,0)</f>
        <v>#N/A</v>
      </c>
      <c r="AI114" s="16"/>
    </row>
    <row r="115" s="1" customFormat="1" ht="19" customHeight="1" spans="2:35">
      <c r="B115" s="10" t="s">
        <v>268</v>
      </c>
      <c r="C115" s="10" t="s">
        <v>269</v>
      </c>
      <c r="D115" s="10" t="s">
        <v>270</v>
      </c>
      <c r="E115" s="10" t="s">
        <v>41493</v>
      </c>
      <c r="F115" s="10" t="s">
        <v>39074</v>
      </c>
      <c r="G115" s="10" t="s">
        <v>41490</v>
      </c>
      <c r="H115" s="10" t="s">
        <v>41491</v>
      </c>
      <c r="I115" s="10" t="s">
        <v>41492</v>
      </c>
      <c r="J115" s="10" t="s">
        <v>41492</v>
      </c>
      <c r="K115" s="10" t="s">
        <v>8510</v>
      </c>
      <c r="L115" s="10" t="s">
        <v>8502</v>
      </c>
      <c r="M115" s="10" t="s">
        <v>41476</v>
      </c>
      <c r="N115" s="10" t="s">
        <v>41377</v>
      </c>
      <c r="O115" s="10" t="s">
        <v>41378</v>
      </c>
      <c r="P115" s="10" t="s">
        <v>41456</v>
      </c>
      <c r="Q115" s="10" t="s">
        <v>41411</v>
      </c>
      <c r="R115" s="10" t="s">
        <v>41411</v>
      </c>
      <c r="S115" s="15">
        <v>4507.48</v>
      </c>
      <c r="T115" s="10" t="s">
        <v>41463</v>
      </c>
      <c r="U115" s="15">
        <v>2154.47</v>
      </c>
      <c r="V115" s="15">
        <v>2154.47</v>
      </c>
      <c r="W115" s="16">
        <f t="shared" si="7"/>
        <v>2353.01</v>
      </c>
      <c r="X115" s="16">
        <f t="shared" si="8"/>
        <v>2353.01</v>
      </c>
      <c r="Y115" s="1">
        <v>2154.47</v>
      </c>
      <c r="Z115" s="1" t="str">
        <f t="shared" si="9"/>
        <v>未整改</v>
      </c>
      <c r="AA115" s="1" t="str">
        <f t="shared" si="10"/>
        <v>未整改</v>
      </c>
      <c r="AC115" s="3"/>
      <c r="AD115" s="19" t="e">
        <f>VLOOKUP(H115,'系统导出（基本表）'!R:R,1,0)</f>
        <v>#N/A</v>
      </c>
      <c r="AE115" s="16" t="e">
        <f>VLOOKUP(I115,'系统导出（基本表）'!Q:R,2,0)</f>
        <v>#N/A</v>
      </c>
      <c r="AF115" s="16" t="e">
        <f>VLOOKUP(J115,'系统导出（基本表）'!S:T,2,0)</f>
        <v>#N/A</v>
      </c>
      <c r="AG115" s="16"/>
      <c r="AH115" s="16" t="e">
        <f>VLOOKUP(I115,导出计数_列Q!A:D,4,0)</f>
        <v>#N/A</v>
      </c>
      <c r="AI115" s="16"/>
    </row>
    <row r="116" s="1" customFormat="1" ht="19" customHeight="1" spans="2:35">
      <c r="B116" s="10" t="s">
        <v>268</v>
      </c>
      <c r="C116" s="10" t="s">
        <v>269</v>
      </c>
      <c r="D116" s="10" t="s">
        <v>270</v>
      </c>
      <c r="E116" s="10" t="s">
        <v>61</v>
      </c>
      <c r="F116" s="10" t="s">
        <v>61</v>
      </c>
      <c r="G116" s="10" t="s">
        <v>41472</v>
      </c>
      <c r="H116" s="10" t="s">
        <v>41473</v>
      </c>
      <c r="I116" s="10" t="s">
        <v>41474</v>
      </c>
      <c r="J116" s="10" t="s">
        <v>41475</v>
      </c>
      <c r="K116" s="10" t="s">
        <v>8510</v>
      </c>
      <c r="L116" s="10" t="s">
        <v>8502</v>
      </c>
      <c r="M116" s="10" t="s">
        <v>41476</v>
      </c>
      <c r="N116" s="10" t="s">
        <v>61</v>
      </c>
      <c r="O116" s="10" t="s">
        <v>41372</v>
      </c>
      <c r="P116" s="10" t="s">
        <v>61</v>
      </c>
      <c r="Q116" s="10" t="s">
        <v>41411</v>
      </c>
      <c r="R116" s="10" t="s">
        <v>41411</v>
      </c>
      <c r="S116" s="15">
        <v>311</v>
      </c>
      <c r="T116" s="10" t="s">
        <v>41412</v>
      </c>
      <c r="U116" s="15">
        <v>311</v>
      </c>
      <c r="V116" s="15">
        <v>311</v>
      </c>
      <c r="W116" s="16">
        <f t="shared" si="7"/>
        <v>0</v>
      </c>
      <c r="X116" s="16">
        <f t="shared" si="8"/>
        <v>0</v>
      </c>
      <c r="Y116" s="1">
        <v>311</v>
      </c>
      <c r="Z116" s="1" t="str">
        <f t="shared" si="9"/>
        <v>未整改</v>
      </c>
      <c r="AA116" s="1" t="str">
        <f t="shared" si="10"/>
        <v>已整改</v>
      </c>
      <c r="AC116" s="3"/>
      <c r="AD116" s="19" t="e">
        <f>VLOOKUP(H116,'系统导出（基本表）'!R:R,1,0)</f>
        <v>#N/A</v>
      </c>
      <c r="AE116" s="16" t="e">
        <f>VLOOKUP(I116,'系统导出（基本表）'!Q:R,2,0)</f>
        <v>#N/A</v>
      </c>
      <c r="AF116" s="16" t="e">
        <f>VLOOKUP(J116,'系统导出（基本表）'!S:T,2,0)</f>
        <v>#N/A</v>
      </c>
      <c r="AG116" s="16"/>
      <c r="AH116" s="16" t="e">
        <f>VLOOKUP(I116,导出计数_列Q!A:D,4,0)</f>
        <v>#N/A</v>
      </c>
      <c r="AI116" s="16"/>
    </row>
    <row r="117" s="1" customFormat="1" ht="19" customHeight="1" spans="2:35">
      <c r="B117" s="10" t="s">
        <v>268</v>
      </c>
      <c r="C117" s="10" t="s">
        <v>269</v>
      </c>
      <c r="D117" s="10" t="s">
        <v>270</v>
      </c>
      <c r="E117" s="10" t="s">
        <v>61</v>
      </c>
      <c r="F117" s="10" t="s">
        <v>61</v>
      </c>
      <c r="G117" s="10" t="s">
        <v>41502</v>
      </c>
      <c r="H117" s="10" t="s">
        <v>41503</v>
      </c>
      <c r="I117" s="10" t="s">
        <v>41504</v>
      </c>
      <c r="J117" s="10" t="s">
        <v>41504</v>
      </c>
      <c r="K117" s="10" t="s">
        <v>8510</v>
      </c>
      <c r="L117" s="10" t="s">
        <v>8502</v>
      </c>
      <c r="M117" s="10" t="s">
        <v>41476</v>
      </c>
      <c r="N117" s="10" t="s">
        <v>61</v>
      </c>
      <c r="O117" s="10" t="s">
        <v>41372</v>
      </c>
      <c r="P117" s="10" t="s">
        <v>61</v>
      </c>
      <c r="Q117" s="10" t="s">
        <v>41373</v>
      </c>
      <c r="R117" s="10" t="s">
        <v>41374</v>
      </c>
      <c r="S117" s="15">
        <v>3032.41</v>
      </c>
      <c r="T117" s="10" t="s">
        <v>41374</v>
      </c>
      <c r="U117" s="15">
        <v>3032.41</v>
      </c>
      <c r="V117" s="15">
        <v>3032.41</v>
      </c>
      <c r="W117" s="16">
        <f t="shared" si="7"/>
        <v>0</v>
      </c>
      <c r="X117" s="16">
        <f t="shared" si="8"/>
        <v>0</v>
      </c>
      <c r="Y117" s="1">
        <v>3032.41</v>
      </c>
      <c r="Z117" s="1" t="str">
        <f t="shared" si="9"/>
        <v>未整改</v>
      </c>
      <c r="AA117" s="1" t="str">
        <f t="shared" si="10"/>
        <v>已整改</v>
      </c>
      <c r="AC117" s="3"/>
      <c r="AD117" s="19" t="e">
        <f>VLOOKUP(H117,'系统导出（基本表）'!R:R,1,0)</f>
        <v>#N/A</v>
      </c>
      <c r="AE117" s="16" t="e">
        <f>VLOOKUP(I117,'系统导出（基本表）'!Q:R,2,0)</f>
        <v>#N/A</v>
      </c>
      <c r="AF117" s="16" t="e">
        <f>VLOOKUP(J117,'系统导出（基本表）'!S:T,2,0)</f>
        <v>#N/A</v>
      </c>
      <c r="AG117" s="16"/>
      <c r="AH117" s="16" t="e">
        <f>VLOOKUP(I117,导出计数_列Q!A:D,4,0)</f>
        <v>#N/A</v>
      </c>
      <c r="AI117" s="16"/>
    </row>
    <row r="118" s="1" customFormat="1" ht="19" customHeight="1" spans="2:35">
      <c r="B118" s="10" t="s">
        <v>268</v>
      </c>
      <c r="C118" s="10" t="s">
        <v>269</v>
      </c>
      <c r="D118" s="10" t="s">
        <v>270</v>
      </c>
      <c r="E118" s="10" t="s">
        <v>61</v>
      </c>
      <c r="F118" s="10" t="s">
        <v>61</v>
      </c>
      <c r="G118" s="10" t="s">
        <v>41505</v>
      </c>
      <c r="H118" s="10" t="s">
        <v>41506</v>
      </c>
      <c r="I118" s="10" t="s">
        <v>41507</v>
      </c>
      <c r="J118" s="10" t="s">
        <v>41507</v>
      </c>
      <c r="K118" s="10" t="s">
        <v>8510</v>
      </c>
      <c r="L118" s="10" t="s">
        <v>8502</v>
      </c>
      <c r="M118" s="10" t="s">
        <v>41476</v>
      </c>
      <c r="N118" s="10" t="s">
        <v>61</v>
      </c>
      <c r="O118" s="10" t="s">
        <v>41372</v>
      </c>
      <c r="P118" s="10" t="s">
        <v>61</v>
      </c>
      <c r="Q118" s="10" t="s">
        <v>41373</v>
      </c>
      <c r="R118" s="10" t="s">
        <v>41374</v>
      </c>
      <c r="S118" s="15">
        <v>5977.5</v>
      </c>
      <c r="T118" s="10" t="s">
        <v>41374</v>
      </c>
      <c r="U118" s="15">
        <v>5977.5</v>
      </c>
      <c r="V118" s="15">
        <v>5977.5</v>
      </c>
      <c r="W118" s="16">
        <f t="shared" si="7"/>
        <v>0</v>
      </c>
      <c r="X118" s="16">
        <f t="shared" si="8"/>
        <v>0</v>
      </c>
      <c r="Y118" s="1">
        <v>5977.5</v>
      </c>
      <c r="Z118" s="1" t="str">
        <f t="shared" si="9"/>
        <v>未整改</v>
      </c>
      <c r="AA118" s="1" t="str">
        <f t="shared" si="10"/>
        <v>已整改</v>
      </c>
      <c r="AC118" s="3"/>
      <c r="AD118" s="19" t="e">
        <f>VLOOKUP(H118,'系统导出（基本表）'!R:R,1,0)</f>
        <v>#N/A</v>
      </c>
      <c r="AE118" s="16" t="e">
        <f>VLOOKUP(I118,'系统导出（基本表）'!Q:R,2,0)</f>
        <v>#N/A</v>
      </c>
      <c r="AF118" s="16" t="e">
        <f>VLOOKUP(J118,'系统导出（基本表）'!S:T,2,0)</f>
        <v>#N/A</v>
      </c>
      <c r="AG118" s="16"/>
      <c r="AH118" s="16" t="e">
        <f>VLOOKUP(I118,导出计数_列Q!A:D,4,0)</f>
        <v>#N/A</v>
      </c>
      <c r="AI118" s="16"/>
    </row>
    <row r="119" s="1" customFormat="1" ht="19" customHeight="1" spans="2:35">
      <c r="B119" s="10" t="s">
        <v>268</v>
      </c>
      <c r="C119" s="10" t="s">
        <v>269</v>
      </c>
      <c r="D119" s="10" t="s">
        <v>270</v>
      </c>
      <c r="E119" s="10" t="s">
        <v>61</v>
      </c>
      <c r="F119" s="10" t="s">
        <v>61</v>
      </c>
      <c r="G119" s="10" t="s">
        <v>41487</v>
      </c>
      <c r="H119" s="10" t="s">
        <v>41488</v>
      </c>
      <c r="I119" s="10" t="s">
        <v>41489</v>
      </c>
      <c r="J119" s="10" t="s">
        <v>41489</v>
      </c>
      <c r="K119" s="10" t="s">
        <v>8510</v>
      </c>
      <c r="L119" s="10" t="s">
        <v>8502</v>
      </c>
      <c r="M119" s="10" t="s">
        <v>41476</v>
      </c>
      <c r="N119" s="10" t="s">
        <v>61</v>
      </c>
      <c r="O119" s="10" t="s">
        <v>41372</v>
      </c>
      <c r="P119" s="10" t="s">
        <v>61</v>
      </c>
      <c r="Q119" s="10" t="s">
        <v>41373</v>
      </c>
      <c r="R119" s="10" t="s">
        <v>41374</v>
      </c>
      <c r="S119" s="15">
        <v>1882.85</v>
      </c>
      <c r="T119" s="10" t="s">
        <v>41374</v>
      </c>
      <c r="U119" s="15">
        <v>1882.85</v>
      </c>
      <c r="V119" s="15">
        <v>1882.85</v>
      </c>
      <c r="W119" s="16">
        <f t="shared" si="7"/>
        <v>0</v>
      </c>
      <c r="X119" s="16">
        <f t="shared" si="8"/>
        <v>0</v>
      </c>
      <c r="Y119" s="1">
        <v>1882.85</v>
      </c>
      <c r="Z119" s="1" t="str">
        <f t="shared" si="9"/>
        <v>未整改</v>
      </c>
      <c r="AA119" s="1" t="str">
        <f t="shared" si="10"/>
        <v>已整改</v>
      </c>
      <c r="AC119" s="3"/>
      <c r="AD119" s="19" t="e">
        <f>VLOOKUP(H119,'系统导出（基本表）'!R:R,1,0)</f>
        <v>#N/A</v>
      </c>
      <c r="AE119" s="16" t="e">
        <f>VLOOKUP(I119,'系统导出（基本表）'!Q:R,2,0)</f>
        <v>#N/A</v>
      </c>
      <c r="AF119" s="16" t="e">
        <f>VLOOKUP(J119,'系统导出（基本表）'!S:T,2,0)</f>
        <v>#N/A</v>
      </c>
      <c r="AG119" s="16"/>
      <c r="AH119" s="16" t="e">
        <f>VLOOKUP(I119,导出计数_列Q!A:D,4,0)</f>
        <v>#N/A</v>
      </c>
      <c r="AI119" s="16"/>
    </row>
    <row r="120" s="1" customFormat="1" ht="19" customHeight="1" spans="2:35">
      <c r="B120" s="10" t="s">
        <v>268</v>
      </c>
      <c r="C120" s="10" t="s">
        <v>269</v>
      </c>
      <c r="D120" s="10" t="s">
        <v>270</v>
      </c>
      <c r="E120" s="10" t="s">
        <v>61</v>
      </c>
      <c r="F120" s="10" t="s">
        <v>61</v>
      </c>
      <c r="G120" s="10" t="s">
        <v>41508</v>
      </c>
      <c r="H120" s="10" t="s">
        <v>41509</v>
      </c>
      <c r="I120" s="10" t="s">
        <v>41510</v>
      </c>
      <c r="J120" s="10" t="s">
        <v>41510</v>
      </c>
      <c r="K120" s="10" t="s">
        <v>8510</v>
      </c>
      <c r="L120" s="10" t="s">
        <v>8502</v>
      </c>
      <c r="M120" s="10" t="s">
        <v>41476</v>
      </c>
      <c r="N120" s="10" t="s">
        <v>61</v>
      </c>
      <c r="O120" s="10" t="s">
        <v>41372</v>
      </c>
      <c r="P120" s="10" t="s">
        <v>61</v>
      </c>
      <c r="Q120" s="10" t="s">
        <v>41373</v>
      </c>
      <c r="R120" s="10" t="s">
        <v>41374</v>
      </c>
      <c r="S120" s="15">
        <v>14043.57</v>
      </c>
      <c r="T120" s="10" t="s">
        <v>41374</v>
      </c>
      <c r="U120" s="15">
        <v>14043.57</v>
      </c>
      <c r="V120" s="15">
        <v>14043.57</v>
      </c>
      <c r="W120" s="16">
        <f t="shared" si="7"/>
        <v>0</v>
      </c>
      <c r="X120" s="16">
        <f t="shared" si="8"/>
        <v>0</v>
      </c>
      <c r="Y120" s="1">
        <v>14043.57</v>
      </c>
      <c r="Z120" s="1" t="str">
        <f t="shared" si="9"/>
        <v>未整改</v>
      </c>
      <c r="AA120" s="1" t="str">
        <f t="shared" si="10"/>
        <v>已整改</v>
      </c>
      <c r="AC120" s="3"/>
      <c r="AD120" s="19" t="e">
        <f>VLOOKUP(H120,'系统导出（基本表）'!R:R,1,0)</f>
        <v>#N/A</v>
      </c>
      <c r="AE120" s="16" t="e">
        <f>VLOOKUP(I120,'系统导出（基本表）'!Q:R,2,0)</f>
        <v>#N/A</v>
      </c>
      <c r="AF120" s="16" t="e">
        <f>VLOOKUP(J120,'系统导出（基本表）'!S:T,2,0)</f>
        <v>#N/A</v>
      </c>
      <c r="AG120" s="16"/>
      <c r="AH120" s="16" t="e">
        <f>VLOOKUP(I120,导出计数_列Q!A:D,4,0)</f>
        <v>#N/A</v>
      </c>
      <c r="AI120" s="16"/>
    </row>
    <row r="121" s="1" customFormat="1" ht="19" customHeight="1" spans="2:35">
      <c r="B121" s="10" t="s">
        <v>268</v>
      </c>
      <c r="C121" s="10" t="s">
        <v>269</v>
      </c>
      <c r="D121" s="10" t="s">
        <v>270</v>
      </c>
      <c r="E121" s="10" t="s">
        <v>61</v>
      </c>
      <c r="F121" s="10" t="s">
        <v>61</v>
      </c>
      <c r="G121" s="10" t="s">
        <v>41472</v>
      </c>
      <c r="H121" s="10" t="s">
        <v>41473</v>
      </c>
      <c r="I121" s="10" t="s">
        <v>41474</v>
      </c>
      <c r="J121" s="10" t="s">
        <v>41475</v>
      </c>
      <c r="K121" s="10" t="s">
        <v>8510</v>
      </c>
      <c r="L121" s="10" t="s">
        <v>8502</v>
      </c>
      <c r="M121" s="10" t="s">
        <v>41476</v>
      </c>
      <c r="N121" s="10" t="s">
        <v>61</v>
      </c>
      <c r="O121" s="10" t="s">
        <v>41372</v>
      </c>
      <c r="P121" s="10" t="s">
        <v>61</v>
      </c>
      <c r="Q121" s="10" t="s">
        <v>41373</v>
      </c>
      <c r="R121" s="10" t="s">
        <v>41374</v>
      </c>
      <c r="S121" s="15">
        <v>20277.96</v>
      </c>
      <c r="T121" s="10" t="s">
        <v>41374</v>
      </c>
      <c r="U121" s="15">
        <v>20277.96</v>
      </c>
      <c r="V121" s="15">
        <v>20277.96</v>
      </c>
      <c r="W121" s="16">
        <f t="shared" si="7"/>
        <v>0</v>
      </c>
      <c r="X121" s="16">
        <f t="shared" si="8"/>
        <v>0</v>
      </c>
      <c r="Y121" s="1">
        <v>20277.96</v>
      </c>
      <c r="Z121" s="1" t="str">
        <f t="shared" si="9"/>
        <v>未整改</v>
      </c>
      <c r="AA121" s="1" t="str">
        <f t="shared" si="10"/>
        <v>已整改</v>
      </c>
      <c r="AC121" s="3"/>
      <c r="AD121" s="19" t="e">
        <f>VLOOKUP(H121,'系统导出（基本表）'!R:R,1,0)</f>
        <v>#N/A</v>
      </c>
      <c r="AE121" s="16" t="e">
        <f>VLOOKUP(I121,'系统导出（基本表）'!Q:R,2,0)</f>
        <v>#N/A</v>
      </c>
      <c r="AF121" s="16" t="e">
        <f>VLOOKUP(J121,'系统导出（基本表）'!S:T,2,0)</f>
        <v>#N/A</v>
      </c>
      <c r="AG121" s="16"/>
      <c r="AH121" s="16" t="e">
        <f>VLOOKUP(I121,导出计数_列Q!A:D,4,0)</f>
        <v>#N/A</v>
      </c>
      <c r="AI121" s="16"/>
    </row>
    <row r="122" s="1" customFormat="1" ht="19" customHeight="1" spans="2:35">
      <c r="B122" s="10" t="s">
        <v>268</v>
      </c>
      <c r="C122" s="10" t="s">
        <v>269</v>
      </c>
      <c r="D122" s="10" t="s">
        <v>270</v>
      </c>
      <c r="E122" s="10" t="s">
        <v>61</v>
      </c>
      <c r="F122" s="10" t="s">
        <v>61</v>
      </c>
      <c r="G122" s="10" t="s">
        <v>41487</v>
      </c>
      <c r="H122" s="10" t="s">
        <v>41488</v>
      </c>
      <c r="I122" s="10" t="s">
        <v>41489</v>
      </c>
      <c r="J122" s="10" t="s">
        <v>41489</v>
      </c>
      <c r="K122" s="10" t="s">
        <v>8510</v>
      </c>
      <c r="L122" s="10" t="s">
        <v>8502</v>
      </c>
      <c r="M122" s="10" t="s">
        <v>41476</v>
      </c>
      <c r="N122" s="10" t="s">
        <v>61</v>
      </c>
      <c r="O122" s="10" t="s">
        <v>41372</v>
      </c>
      <c r="P122" s="10" t="s">
        <v>61</v>
      </c>
      <c r="Q122" s="10" t="s">
        <v>41373</v>
      </c>
      <c r="R122" s="10" t="s">
        <v>41374</v>
      </c>
      <c r="S122" s="15">
        <v>14000</v>
      </c>
      <c r="T122" s="10" t="s">
        <v>41374</v>
      </c>
      <c r="U122" s="15">
        <v>14000</v>
      </c>
      <c r="V122" s="15">
        <v>14000</v>
      </c>
      <c r="W122" s="16">
        <f t="shared" si="7"/>
        <v>0</v>
      </c>
      <c r="X122" s="16">
        <f t="shared" si="8"/>
        <v>0</v>
      </c>
      <c r="Y122" s="1">
        <v>14000</v>
      </c>
      <c r="Z122" s="1" t="str">
        <f t="shared" si="9"/>
        <v>未整改</v>
      </c>
      <c r="AA122" s="1" t="str">
        <f t="shared" si="10"/>
        <v>已整改</v>
      </c>
      <c r="AC122" s="3"/>
      <c r="AD122" s="19" t="e">
        <f>VLOOKUP(H122,'系统导出（基本表）'!R:R,1,0)</f>
        <v>#N/A</v>
      </c>
      <c r="AE122" s="16" t="e">
        <f>VLOOKUP(I122,'系统导出（基本表）'!Q:R,2,0)</f>
        <v>#N/A</v>
      </c>
      <c r="AF122" s="16" t="e">
        <f>VLOOKUP(J122,'系统导出（基本表）'!S:T,2,0)</f>
        <v>#N/A</v>
      </c>
      <c r="AG122" s="16"/>
      <c r="AH122" s="16" t="e">
        <f>VLOOKUP(I122,导出计数_列Q!A:D,4,0)</f>
        <v>#N/A</v>
      </c>
      <c r="AI122" s="16"/>
    </row>
    <row r="123" s="1" customFormat="1" ht="19" customHeight="1" spans="2:35">
      <c r="B123" s="10" t="s">
        <v>268</v>
      </c>
      <c r="C123" s="10" t="s">
        <v>269</v>
      </c>
      <c r="D123" s="10" t="s">
        <v>270</v>
      </c>
      <c r="E123" s="10" t="s">
        <v>41470</v>
      </c>
      <c r="F123" s="10" t="s">
        <v>38517</v>
      </c>
      <c r="G123" s="10" t="s">
        <v>41511</v>
      </c>
      <c r="H123" s="10" t="s">
        <v>41512</v>
      </c>
      <c r="I123" s="10" t="s">
        <v>41513</v>
      </c>
      <c r="J123" s="10" t="s">
        <v>41513</v>
      </c>
      <c r="K123" s="10" t="s">
        <v>9869</v>
      </c>
      <c r="L123" s="10" t="s">
        <v>9860</v>
      </c>
      <c r="M123" s="10" t="s">
        <v>41514</v>
      </c>
      <c r="N123" s="10" t="s">
        <v>41377</v>
      </c>
      <c r="O123" s="10" t="s">
        <v>41378</v>
      </c>
      <c r="P123" s="10" t="s">
        <v>41456</v>
      </c>
      <c r="Q123" s="10" t="s">
        <v>41411</v>
      </c>
      <c r="R123" s="10" t="s">
        <v>41411</v>
      </c>
      <c r="S123" s="15">
        <v>2493.43</v>
      </c>
      <c r="T123" s="10" t="s">
        <v>41463</v>
      </c>
      <c r="U123" s="15">
        <v>2367.49</v>
      </c>
      <c r="V123" s="15">
        <v>675.859038</v>
      </c>
      <c r="W123" s="16">
        <f t="shared" si="7"/>
        <v>1817.570962</v>
      </c>
      <c r="X123" s="16">
        <f t="shared" si="8"/>
        <v>125.94</v>
      </c>
      <c r="Y123" s="1">
        <v>2367.49</v>
      </c>
      <c r="Z123" s="1" t="str">
        <f t="shared" si="9"/>
        <v>未整改</v>
      </c>
      <c r="AA123" s="1" t="str">
        <f t="shared" si="10"/>
        <v>未整改</v>
      </c>
      <c r="AC123" s="3"/>
      <c r="AD123" s="19" t="e">
        <f>VLOOKUP(H123,'系统导出（基本表）'!R:R,1,0)</f>
        <v>#N/A</v>
      </c>
      <c r="AE123" s="16" t="e">
        <f>VLOOKUP(I123,'系统导出（基本表）'!Q:R,2,0)</f>
        <v>#N/A</v>
      </c>
      <c r="AF123" s="16" t="e">
        <f>VLOOKUP(J123,'系统导出（基本表）'!S:T,2,0)</f>
        <v>#N/A</v>
      </c>
      <c r="AG123" s="16"/>
      <c r="AH123" s="16" t="e">
        <f>VLOOKUP(I123,导出计数_列Q!A:D,4,0)</f>
        <v>#N/A</v>
      </c>
      <c r="AI123" s="16"/>
    </row>
    <row r="124" s="2" customFormat="1" ht="19" customHeight="1" spans="1:34">
      <c r="A124" s="2">
        <v>1</v>
      </c>
      <c r="B124" s="11" t="s">
        <v>268</v>
      </c>
      <c r="C124" s="11" t="s">
        <v>269</v>
      </c>
      <c r="D124" s="11" t="s">
        <v>270</v>
      </c>
      <c r="E124" s="10" t="s">
        <v>41470</v>
      </c>
      <c r="F124" s="11" t="s">
        <v>38517</v>
      </c>
      <c r="G124" s="10" t="s">
        <v>41515</v>
      </c>
      <c r="H124" s="11" t="s">
        <v>41516</v>
      </c>
      <c r="I124" s="11" t="s">
        <v>41517</v>
      </c>
      <c r="J124" s="11" t="s">
        <v>41517</v>
      </c>
      <c r="K124" s="11" t="s">
        <v>9869</v>
      </c>
      <c r="L124" s="11" t="s">
        <v>9866</v>
      </c>
      <c r="M124" s="11" t="s">
        <v>41514</v>
      </c>
      <c r="N124" s="11" t="s">
        <v>41377</v>
      </c>
      <c r="O124" s="11" t="s">
        <v>41387</v>
      </c>
      <c r="P124" s="11" t="s">
        <v>41456</v>
      </c>
      <c r="Q124" s="11" t="s">
        <v>41411</v>
      </c>
      <c r="R124" s="11" t="s">
        <v>41411</v>
      </c>
      <c r="S124" s="17">
        <v>3311.465698</v>
      </c>
      <c r="T124" s="11" t="s">
        <v>41411</v>
      </c>
      <c r="U124" s="17">
        <v>0</v>
      </c>
      <c r="V124" s="17">
        <v>0</v>
      </c>
      <c r="W124" s="18">
        <f t="shared" si="7"/>
        <v>3311.465698</v>
      </c>
      <c r="X124" s="18">
        <f t="shared" si="8"/>
        <v>3311.465698</v>
      </c>
      <c r="Y124" s="2">
        <v>0</v>
      </c>
      <c r="Z124" s="2" t="str">
        <f t="shared" si="9"/>
        <v>未整改</v>
      </c>
      <c r="AA124" s="2" t="str">
        <f t="shared" si="10"/>
        <v>未整改</v>
      </c>
      <c r="AD124" s="22" t="e">
        <f>VLOOKUP(H124,'系统导出（基本表）'!R:R,1,0)</f>
        <v>#N/A</v>
      </c>
      <c r="AE124" s="22" t="e">
        <f>VLOOKUP(I124,'系统导出（基本表）'!Q:R,2,0)</f>
        <v>#N/A</v>
      </c>
      <c r="AF124" s="2" t="e">
        <f>VLOOKUP(J124,'系统导出（基本表）'!S:T,2,0)</f>
        <v>#N/A</v>
      </c>
      <c r="AG124" s="22"/>
      <c r="AH124" s="22" t="e">
        <f>VLOOKUP(I124,导出计数_列Q!A:D,4,0)</f>
        <v>#N/A</v>
      </c>
    </row>
    <row r="125" s="2" customFormat="1" ht="19" customHeight="1" spans="1:34">
      <c r="A125" s="2">
        <v>1</v>
      </c>
      <c r="B125" s="11" t="s">
        <v>268</v>
      </c>
      <c r="C125" s="11" t="s">
        <v>269</v>
      </c>
      <c r="D125" s="11" t="s">
        <v>270</v>
      </c>
      <c r="E125" s="10" t="s">
        <v>41470</v>
      </c>
      <c r="F125" s="11" t="s">
        <v>38517</v>
      </c>
      <c r="G125" s="10" t="s">
        <v>41518</v>
      </c>
      <c r="H125" s="11" t="s">
        <v>38528</v>
      </c>
      <c r="I125" s="11" t="s">
        <v>38527</v>
      </c>
      <c r="J125" s="11" t="s">
        <v>38527</v>
      </c>
      <c r="K125" s="11" t="s">
        <v>9869</v>
      </c>
      <c r="L125" s="11" t="s">
        <v>9866</v>
      </c>
      <c r="M125" s="11" t="s">
        <v>41514</v>
      </c>
      <c r="N125" s="11" t="s">
        <v>41377</v>
      </c>
      <c r="O125" s="11" t="s">
        <v>41387</v>
      </c>
      <c r="P125" s="11" t="s">
        <v>41456</v>
      </c>
      <c r="Q125" s="11" t="s">
        <v>41411</v>
      </c>
      <c r="R125" s="11" t="s">
        <v>41411</v>
      </c>
      <c r="S125" s="17">
        <v>2656.06</v>
      </c>
      <c r="T125" s="11" t="s">
        <v>41411</v>
      </c>
      <c r="U125" s="17">
        <v>0</v>
      </c>
      <c r="V125" s="17">
        <v>0</v>
      </c>
      <c r="W125" s="18">
        <f t="shared" si="7"/>
        <v>2656.06</v>
      </c>
      <c r="X125" s="18">
        <f t="shared" si="8"/>
        <v>2656.06</v>
      </c>
      <c r="Y125" s="2">
        <v>0</v>
      </c>
      <c r="Z125" s="2" t="str">
        <f t="shared" si="9"/>
        <v>未整改</v>
      </c>
      <c r="AA125" s="2" t="str">
        <f t="shared" si="10"/>
        <v>未整改</v>
      </c>
      <c r="AD125" s="22" t="str">
        <f>VLOOKUP(H125,'系统导出（基本表）'!R:R,1,0)</f>
        <v>P21510100-0090</v>
      </c>
      <c r="AE125" s="22" t="str">
        <f>VLOOKUP(I125,'系统导出（基本表）'!Q:R,2,0)</f>
        <v>P21510100-0090</v>
      </c>
      <c r="AF125" s="2" t="e">
        <f>VLOOKUP(J125,'系统导出（基本表）'!S:T,2,0)</f>
        <v>#N/A</v>
      </c>
      <c r="AG125" s="22">
        <v>1250</v>
      </c>
      <c r="AH125" s="22">
        <f>VLOOKUP(I125,导出计数_列Q!A:D,4,0)</f>
        <v>1250</v>
      </c>
    </row>
    <row r="126" s="2" customFormat="1" ht="19" customHeight="1" spans="1:34">
      <c r="A126" s="2">
        <v>1</v>
      </c>
      <c r="B126" s="11" t="s">
        <v>268</v>
      </c>
      <c r="C126" s="11" t="s">
        <v>269</v>
      </c>
      <c r="D126" s="11" t="s">
        <v>270</v>
      </c>
      <c r="E126" s="10" t="s">
        <v>41477</v>
      </c>
      <c r="F126" s="11" t="s">
        <v>38653</v>
      </c>
      <c r="G126" s="10" t="s">
        <v>9870</v>
      </c>
      <c r="H126" s="11" t="s">
        <v>9862</v>
      </c>
      <c r="I126" s="11" t="s">
        <v>9861</v>
      </c>
      <c r="J126" s="11" t="s">
        <v>9861</v>
      </c>
      <c r="K126" s="11" t="s">
        <v>9869</v>
      </c>
      <c r="L126" s="11" t="s">
        <v>9866</v>
      </c>
      <c r="M126" s="11" t="s">
        <v>41514</v>
      </c>
      <c r="N126" s="11" t="s">
        <v>41377</v>
      </c>
      <c r="O126" s="11" t="s">
        <v>41387</v>
      </c>
      <c r="P126" s="11" t="s">
        <v>41449</v>
      </c>
      <c r="Q126" s="11" t="s">
        <v>41411</v>
      </c>
      <c r="R126" s="11" t="s">
        <v>41411</v>
      </c>
      <c r="S126" s="17">
        <v>2313.37</v>
      </c>
      <c r="T126" s="11" t="s">
        <v>41450</v>
      </c>
      <c r="U126" s="17">
        <v>0</v>
      </c>
      <c r="V126" s="17">
        <v>0</v>
      </c>
      <c r="W126" s="18">
        <f t="shared" si="7"/>
        <v>2313.37</v>
      </c>
      <c r="X126" s="18">
        <f t="shared" si="8"/>
        <v>2313.37</v>
      </c>
      <c r="Y126" s="2">
        <v>0</v>
      </c>
      <c r="Z126" s="2" t="str">
        <f t="shared" si="9"/>
        <v>未整改</v>
      </c>
      <c r="AA126" s="2" t="str">
        <f t="shared" si="10"/>
        <v>未整改</v>
      </c>
      <c r="AD126" s="22" t="e">
        <f>VLOOKUP(H126,'系统导出（基本表）'!R:R,1,0)</f>
        <v>#N/A</v>
      </c>
      <c r="AE126" s="22" t="e">
        <f>VLOOKUP(I126,'系统导出（基本表）'!Q:R,2,0)</f>
        <v>#N/A</v>
      </c>
      <c r="AF126" s="2" t="e">
        <f>VLOOKUP(J126,'系统导出（基本表）'!S:T,2,0)</f>
        <v>#N/A</v>
      </c>
      <c r="AG126" s="22"/>
      <c r="AH126" s="22" t="e">
        <f>VLOOKUP(I126,导出计数_列Q!A:D,4,0)</f>
        <v>#N/A</v>
      </c>
    </row>
    <row r="127" s="2" customFormat="1" ht="19" customHeight="1" spans="1:34">
      <c r="A127" s="2">
        <v>1</v>
      </c>
      <c r="B127" s="11" t="s">
        <v>268</v>
      </c>
      <c r="C127" s="11" t="s">
        <v>269</v>
      </c>
      <c r="D127" s="11" t="s">
        <v>270</v>
      </c>
      <c r="E127" s="10" t="s">
        <v>41470</v>
      </c>
      <c r="F127" s="11" t="s">
        <v>38517</v>
      </c>
      <c r="G127" s="10" t="s">
        <v>41511</v>
      </c>
      <c r="H127" s="11" t="s">
        <v>41512</v>
      </c>
      <c r="I127" s="11" t="s">
        <v>41513</v>
      </c>
      <c r="J127" s="11" t="s">
        <v>41513</v>
      </c>
      <c r="K127" s="11" t="s">
        <v>9869</v>
      </c>
      <c r="L127" s="11" t="s">
        <v>9866</v>
      </c>
      <c r="M127" s="11" t="s">
        <v>41514</v>
      </c>
      <c r="N127" s="11" t="s">
        <v>41377</v>
      </c>
      <c r="O127" s="11" t="s">
        <v>41387</v>
      </c>
      <c r="P127" s="11" t="s">
        <v>41456</v>
      </c>
      <c r="Q127" s="11" t="s">
        <v>41411</v>
      </c>
      <c r="R127" s="11" t="s">
        <v>41411</v>
      </c>
      <c r="S127" s="17">
        <v>1305.96</v>
      </c>
      <c r="T127" s="11" t="s">
        <v>41411</v>
      </c>
      <c r="U127" s="17">
        <v>0</v>
      </c>
      <c r="V127" s="17">
        <v>0</v>
      </c>
      <c r="W127" s="18">
        <f t="shared" si="7"/>
        <v>1305.96</v>
      </c>
      <c r="X127" s="18">
        <f t="shared" si="8"/>
        <v>1305.96</v>
      </c>
      <c r="Y127" s="2">
        <v>0</v>
      </c>
      <c r="Z127" s="2" t="str">
        <f t="shared" si="9"/>
        <v>未整改</v>
      </c>
      <c r="AA127" s="2" t="str">
        <f t="shared" si="10"/>
        <v>未整改</v>
      </c>
      <c r="AD127" s="22" t="e">
        <f>VLOOKUP(H127,'系统导出（基本表）'!R:R,1,0)</f>
        <v>#N/A</v>
      </c>
      <c r="AE127" s="22" t="e">
        <f>VLOOKUP(I127,'系统导出（基本表）'!Q:R,2,0)</f>
        <v>#N/A</v>
      </c>
      <c r="AF127" s="2" t="e">
        <f>VLOOKUP(J127,'系统导出（基本表）'!S:T,2,0)</f>
        <v>#N/A</v>
      </c>
      <c r="AG127" s="22"/>
      <c r="AH127" s="22" t="e">
        <f>VLOOKUP(I127,导出计数_列Q!A:D,4,0)</f>
        <v>#N/A</v>
      </c>
    </row>
    <row r="128" s="1" customFormat="1" ht="19" customHeight="1" spans="2:35">
      <c r="B128" s="10" t="s">
        <v>268</v>
      </c>
      <c r="C128" s="10" t="s">
        <v>269</v>
      </c>
      <c r="D128" s="10" t="s">
        <v>270</v>
      </c>
      <c r="E128" s="10" t="s">
        <v>61</v>
      </c>
      <c r="F128" s="10" t="s">
        <v>61</v>
      </c>
      <c r="G128" s="10" t="s">
        <v>41518</v>
      </c>
      <c r="H128" s="10" t="s">
        <v>38528</v>
      </c>
      <c r="I128" s="10" t="s">
        <v>38527</v>
      </c>
      <c r="J128" s="10" t="s">
        <v>38527</v>
      </c>
      <c r="K128" s="10" t="s">
        <v>9869</v>
      </c>
      <c r="L128" s="10" t="s">
        <v>9860</v>
      </c>
      <c r="M128" s="10" t="s">
        <v>41514</v>
      </c>
      <c r="N128" s="10" t="s">
        <v>61</v>
      </c>
      <c r="O128" s="10" t="s">
        <v>41372</v>
      </c>
      <c r="P128" s="10" t="s">
        <v>61</v>
      </c>
      <c r="Q128" s="10" t="s">
        <v>41373</v>
      </c>
      <c r="R128" s="10" t="s">
        <v>41374</v>
      </c>
      <c r="S128" s="15">
        <v>7990.63</v>
      </c>
      <c r="T128" s="10" t="s">
        <v>41374</v>
      </c>
      <c r="U128" s="15">
        <v>4746.0547</v>
      </c>
      <c r="V128" s="15">
        <v>4746.0547</v>
      </c>
      <c r="W128" s="16">
        <f t="shared" si="7"/>
        <v>3244.5753</v>
      </c>
      <c r="X128" s="16">
        <f t="shared" si="8"/>
        <v>3244.5753</v>
      </c>
      <c r="Y128" s="21">
        <f t="shared" ref="Y128:Y133" si="12">S128</f>
        <v>7990.63</v>
      </c>
      <c r="Z128" s="1" t="str">
        <f t="shared" si="9"/>
        <v>未整改</v>
      </c>
      <c r="AA128" s="1" t="str">
        <f t="shared" si="10"/>
        <v>已整改</v>
      </c>
      <c r="AC128" s="3"/>
      <c r="AD128" s="19" t="str">
        <f>VLOOKUP(H128,'系统导出（基本表）'!R:R,1,0)</f>
        <v>P21510100-0090</v>
      </c>
      <c r="AE128" s="23" t="str">
        <f>VLOOKUP(I128,'系统导出（基本表）'!Q:R,2,0)</f>
        <v>P21510100-0090</v>
      </c>
      <c r="AF128" s="16" t="e">
        <f>VLOOKUP(J128,'系统导出（基本表）'!S:T,2,0)</f>
        <v>#N/A</v>
      </c>
      <c r="AG128" s="23"/>
      <c r="AH128" s="16">
        <f>VLOOKUP(I128,导出计数_列Q!A:D,4,0)</f>
        <v>1250</v>
      </c>
      <c r="AI128" s="16"/>
    </row>
    <row r="129" s="1" customFormat="1" ht="19" customHeight="1" spans="2:35">
      <c r="B129" s="10" t="s">
        <v>268</v>
      </c>
      <c r="C129" s="10" t="s">
        <v>269</v>
      </c>
      <c r="D129" s="10" t="s">
        <v>270</v>
      </c>
      <c r="E129" s="10" t="s">
        <v>61</v>
      </c>
      <c r="F129" s="10" t="s">
        <v>61</v>
      </c>
      <c r="G129" s="10" t="s">
        <v>41515</v>
      </c>
      <c r="H129" s="10" t="s">
        <v>41516</v>
      </c>
      <c r="I129" s="10" t="s">
        <v>41517</v>
      </c>
      <c r="J129" s="10" t="s">
        <v>41517</v>
      </c>
      <c r="K129" s="10" t="s">
        <v>9869</v>
      </c>
      <c r="L129" s="10" t="s">
        <v>9860</v>
      </c>
      <c r="M129" s="10" t="s">
        <v>41514</v>
      </c>
      <c r="N129" s="10" t="s">
        <v>61</v>
      </c>
      <c r="O129" s="10" t="s">
        <v>41372</v>
      </c>
      <c r="P129" s="10" t="s">
        <v>61</v>
      </c>
      <c r="Q129" s="10" t="s">
        <v>41373</v>
      </c>
      <c r="R129" s="10" t="s">
        <v>41374</v>
      </c>
      <c r="S129" s="15">
        <v>25000</v>
      </c>
      <c r="T129" s="10" t="s">
        <v>41374</v>
      </c>
      <c r="U129" s="15">
        <v>20775.7042</v>
      </c>
      <c r="V129" s="15">
        <v>20775.7042</v>
      </c>
      <c r="W129" s="16">
        <f t="shared" si="7"/>
        <v>4224.2958</v>
      </c>
      <c r="X129" s="16">
        <f t="shared" si="8"/>
        <v>4224.2958</v>
      </c>
      <c r="Y129" s="21">
        <f t="shared" si="12"/>
        <v>25000</v>
      </c>
      <c r="Z129" s="1" t="str">
        <f t="shared" si="9"/>
        <v>未整改</v>
      </c>
      <c r="AA129" s="1" t="str">
        <f t="shared" si="10"/>
        <v>已整改</v>
      </c>
      <c r="AC129" s="3"/>
      <c r="AD129" s="19" t="e">
        <f>VLOOKUP(H129,'系统导出（基本表）'!R:R,1,0)</f>
        <v>#N/A</v>
      </c>
      <c r="AE129" s="16" t="e">
        <f>VLOOKUP(I129,'系统导出（基本表）'!Q:R,2,0)</f>
        <v>#N/A</v>
      </c>
      <c r="AF129" s="16" t="e">
        <f>VLOOKUP(J129,'系统导出（基本表）'!S:T,2,0)</f>
        <v>#N/A</v>
      </c>
      <c r="AG129" s="16"/>
      <c r="AH129" s="16" t="e">
        <f>VLOOKUP(I129,导出计数_列Q!A:D,4,0)</f>
        <v>#N/A</v>
      </c>
      <c r="AI129" s="16"/>
    </row>
    <row r="130" s="1" customFormat="1" ht="19" customHeight="1" spans="2:35">
      <c r="B130" s="10" t="s">
        <v>268</v>
      </c>
      <c r="C130" s="10" t="s">
        <v>269</v>
      </c>
      <c r="D130" s="10" t="s">
        <v>270</v>
      </c>
      <c r="E130" s="10" t="s">
        <v>61</v>
      </c>
      <c r="F130" s="10" t="s">
        <v>61</v>
      </c>
      <c r="G130" s="10" t="s">
        <v>41515</v>
      </c>
      <c r="H130" s="10" t="s">
        <v>41516</v>
      </c>
      <c r="I130" s="10" t="s">
        <v>41517</v>
      </c>
      <c r="J130" s="10" t="s">
        <v>41517</v>
      </c>
      <c r="K130" s="10" t="s">
        <v>9869</v>
      </c>
      <c r="L130" s="10" t="s">
        <v>9860</v>
      </c>
      <c r="M130" s="10" t="s">
        <v>41514</v>
      </c>
      <c r="N130" s="10" t="s">
        <v>61</v>
      </c>
      <c r="O130" s="10" t="s">
        <v>41372</v>
      </c>
      <c r="P130" s="10" t="s">
        <v>61</v>
      </c>
      <c r="Q130" s="10" t="s">
        <v>41373</v>
      </c>
      <c r="R130" s="10" t="s">
        <v>41374</v>
      </c>
      <c r="S130" s="15">
        <v>5495</v>
      </c>
      <c r="T130" s="10" t="s">
        <v>41374</v>
      </c>
      <c r="U130" s="15">
        <v>5495</v>
      </c>
      <c r="V130" s="15">
        <v>5495</v>
      </c>
      <c r="W130" s="16">
        <f t="shared" si="7"/>
        <v>0</v>
      </c>
      <c r="X130" s="16">
        <f t="shared" si="8"/>
        <v>0</v>
      </c>
      <c r="Y130" s="1">
        <v>5495</v>
      </c>
      <c r="Z130" s="1" t="str">
        <f t="shared" si="9"/>
        <v>未整改</v>
      </c>
      <c r="AA130" s="1" t="str">
        <f t="shared" si="10"/>
        <v>已整改</v>
      </c>
      <c r="AC130" s="3"/>
      <c r="AD130" s="19" t="e">
        <f>VLOOKUP(H130,'系统导出（基本表）'!R:R,1,0)</f>
        <v>#N/A</v>
      </c>
      <c r="AE130" s="16" t="e">
        <f>VLOOKUP(I130,'系统导出（基本表）'!Q:R,2,0)</f>
        <v>#N/A</v>
      </c>
      <c r="AF130" s="16" t="e">
        <f>VLOOKUP(J130,'系统导出（基本表）'!S:T,2,0)</f>
        <v>#N/A</v>
      </c>
      <c r="AG130" s="16"/>
      <c r="AH130" s="16" t="e">
        <f>VLOOKUP(I130,导出计数_列Q!A:D,4,0)</f>
        <v>#N/A</v>
      </c>
      <c r="AI130" s="16"/>
    </row>
    <row r="131" s="1" customFormat="1" ht="19" customHeight="1" spans="2:35">
      <c r="B131" s="10" t="s">
        <v>268</v>
      </c>
      <c r="C131" s="10" t="s">
        <v>269</v>
      </c>
      <c r="D131" s="10" t="s">
        <v>270</v>
      </c>
      <c r="E131" s="10" t="s">
        <v>61</v>
      </c>
      <c r="F131" s="10" t="s">
        <v>61</v>
      </c>
      <c r="G131" s="10" t="s">
        <v>41515</v>
      </c>
      <c r="H131" s="10" t="s">
        <v>41516</v>
      </c>
      <c r="I131" s="10" t="s">
        <v>41517</v>
      </c>
      <c r="J131" s="10" t="s">
        <v>41517</v>
      </c>
      <c r="K131" s="10" t="s">
        <v>9869</v>
      </c>
      <c r="L131" s="10" t="s">
        <v>9860</v>
      </c>
      <c r="M131" s="10" t="s">
        <v>41514</v>
      </c>
      <c r="N131" s="10" t="s">
        <v>61</v>
      </c>
      <c r="O131" s="10" t="s">
        <v>41372</v>
      </c>
      <c r="P131" s="10" t="s">
        <v>61</v>
      </c>
      <c r="Q131" s="10" t="s">
        <v>41501</v>
      </c>
      <c r="R131" s="10" t="s">
        <v>41501</v>
      </c>
      <c r="S131" s="15">
        <v>18</v>
      </c>
      <c r="T131" s="10" t="s">
        <v>41501</v>
      </c>
      <c r="U131" s="15">
        <v>18</v>
      </c>
      <c r="V131" s="15">
        <v>18</v>
      </c>
      <c r="W131" s="16">
        <f t="shared" si="7"/>
        <v>0</v>
      </c>
      <c r="X131" s="16">
        <f t="shared" si="8"/>
        <v>0</v>
      </c>
      <c r="Y131" s="1">
        <v>18</v>
      </c>
      <c r="Z131" s="1" t="str">
        <f t="shared" si="9"/>
        <v>未整改</v>
      </c>
      <c r="AA131" s="1" t="str">
        <f t="shared" si="10"/>
        <v>已整改</v>
      </c>
      <c r="AC131" s="3"/>
      <c r="AD131" s="19" t="e">
        <f>VLOOKUP(H131,'系统导出（基本表）'!R:R,1,0)</f>
        <v>#N/A</v>
      </c>
      <c r="AE131" s="16" t="e">
        <f>VLOOKUP(I131,'系统导出（基本表）'!Q:R,2,0)</f>
        <v>#N/A</v>
      </c>
      <c r="AF131" s="16" t="e">
        <f>VLOOKUP(J131,'系统导出（基本表）'!S:T,2,0)</f>
        <v>#N/A</v>
      </c>
      <c r="AG131" s="16"/>
      <c r="AH131" s="16" t="e">
        <f>VLOOKUP(I131,导出计数_列Q!A:D,4,0)</f>
        <v>#N/A</v>
      </c>
      <c r="AI131" s="16"/>
    </row>
    <row r="132" s="1" customFormat="1" ht="19" customHeight="1" spans="2:35">
      <c r="B132" s="10" t="s">
        <v>268</v>
      </c>
      <c r="C132" s="10" t="s">
        <v>269</v>
      </c>
      <c r="D132" s="10" t="s">
        <v>270</v>
      </c>
      <c r="E132" s="10" t="s">
        <v>41470</v>
      </c>
      <c r="F132" s="10" t="s">
        <v>38517</v>
      </c>
      <c r="G132" s="10" t="s">
        <v>41515</v>
      </c>
      <c r="H132" s="10" t="s">
        <v>41516</v>
      </c>
      <c r="I132" s="10" t="s">
        <v>41517</v>
      </c>
      <c r="J132" s="10" t="s">
        <v>41517</v>
      </c>
      <c r="K132" s="10" t="s">
        <v>9869</v>
      </c>
      <c r="L132" s="10" t="s">
        <v>9860</v>
      </c>
      <c r="M132" s="10" t="s">
        <v>41514</v>
      </c>
      <c r="N132" s="10" t="s">
        <v>41377</v>
      </c>
      <c r="O132" s="10" t="s">
        <v>41378</v>
      </c>
      <c r="P132" s="10" t="s">
        <v>41456</v>
      </c>
      <c r="Q132" s="10" t="s">
        <v>41411</v>
      </c>
      <c r="R132" s="10" t="s">
        <v>41411</v>
      </c>
      <c r="S132" s="15">
        <v>4252.83</v>
      </c>
      <c r="T132" s="10" t="s">
        <v>41463</v>
      </c>
      <c r="U132" s="15">
        <v>2566.28</v>
      </c>
      <c r="V132" s="15">
        <v>2161.558616</v>
      </c>
      <c r="W132" s="16">
        <f t="shared" ref="W132:W195" si="13">S132-V132</f>
        <v>2091.271384</v>
      </c>
      <c r="X132" s="16">
        <f t="shared" ref="X132:X195" si="14">S132-U132</f>
        <v>1686.55</v>
      </c>
      <c r="Y132" s="1">
        <v>2566.28</v>
      </c>
      <c r="Z132" s="1" t="str">
        <f t="shared" ref="Z132:Z195" si="15">IF(V132-S132&gt;0,"已整改","未整改")</f>
        <v>未整改</v>
      </c>
      <c r="AA132" s="1" t="str">
        <f t="shared" ref="AA132:AA195" si="16">IF(Y132&gt;=S132,"已整改","未整改")</f>
        <v>未整改</v>
      </c>
      <c r="AC132" s="3"/>
      <c r="AD132" s="19" t="e">
        <f>VLOOKUP(H132,'系统导出（基本表）'!R:R,1,0)</f>
        <v>#N/A</v>
      </c>
      <c r="AE132" s="16" t="e">
        <f>VLOOKUP(I132,'系统导出（基本表）'!Q:R,2,0)</f>
        <v>#N/A</v>
      </c>
      <c r="AF132" s="16" t="e">
        <f>VLOOKUP(J132,'系统导出（基本表）'!S:T,2,0)</f>
        <v>#N/A</v>
      </c>
      <c r="AG132" s="16"/>
      <c r="AH132" s="16" t="e">
        <f>VLOOKUP(I132,导出计数_列Q!A:D,4,0)</f>
        <v>#N/A</v>
      </c>
      <c r="AI132" s="16"/>
    </row>
    <row r="133" s="1" customFormat="1" ht="19" customHeight="1" spans="2:35">
      <c r="B133" s="10" t="s">
        <v>268</v>
      </c>
      <c r="C133" s="10" t="s">
        <v>269</v>
      </c>
      <c r="D133" s="10" t="s">
        <v>270</v>
      </c>
      <c r="E133" s="10" t="s">
        <v>61</v>
      </c>
      <c r="F133" s="10" t="s">
        <v>61</v>
      </c>
      <c r="G133" s="10" t="s">
        <v>41511</v>
      </c>
      <c r="H133" s="10" t="s">
        <v>41512</v>
      </c>
      <c r="I133" s="10" t="s">
        <v>41513</v>
      </c>
      <c r="J133" s="10" t="s">
        <v>41513</v>
      </c>
      <c r="K133" s="10" t="s">
        <v>9869</v>
      </c>
      <c r="L133" s="10" t="s">
        <v>9860</v>
      </c>
      <c r="M133" s="10" t="s">
        <v>41514</v>
      </c>
      <c r="N133" s="10" t="s">
        <v>61</v>
      </c>
      <c r="O133" s="10" t="s">
        <v>41372</v>
      </c>
      <c r="P133" s="10" t="s">
        <v>61</v>
      </c>
      <c r="Q133" s="10" t="s">
        <v>41373</v>
      </c>
      <c r="R133" s="10" t="s">
        <v>41374</v>
      </c>
      <c r="S133" s="15">
        <v>14956.65</v>
      </c>
      <c r="T133" s="10" t="s">
        <v>41374</v>
      </c>
      <c r="U133" s="15">
        <v>12755.9943</v>
      </c>
      <c r="V133" s="15">
        <v>12755.9943</v>
      </c>
      <c r="W133" s="16">
        <f t="shared" si="13"/>
        <v>2200.6557</v>
      </c>
      <c r="X133" s="16">
        <f t="shared" si="14"/>
        <v>2200.6557</v>
      </c>
      <c r="Y133" s="21">
        <f t="shared" si="12"/>
        <v>14956.65</v>
      </c>
      <c r="Z133" s="1" t="str">
        <f t="shared" si="15"/>
        <v>未整改</v>
      </c>
      <c r="AA133" s="1" t="str">
        <f t="shared" si="16"/>
        <v>已整改</v>
      </c>
      <c r="AC133" s="3"/>
      <c r="AD133" s="19" t="e">
        <f>VLOOKUP(H133,'系统导出（基本表）'!R:R,1,0)</f>
        <v>#N/A</v>
      </c>
      <c r="AE133" s="16" t="e">
        <f>VLOOKUP(I133,'系统导出（基本表）'!Q:R,2,0)</f>
        <v>#N/A</v>
      </c>
      <c r="AF133" s="16" t="e">
        <f>VLOOKUP(J133,'系统导出（基本表）'!S:T,2,0)</f>
        <v>#N/A</v>
      </c>
      <c r="AG133" s="16"/>
      <c r="AH133" s="16" t="e">
        <f>VLOOKUP(I133,导出计数_列Q!A:D,4,0)</f>
        <v>#N/A</v>
      </c>
      <c r="AI133" s="16"/>
    </row>
    <row r="134" s="1" customFormat="1" ht="19" customHeight="1" spans="2:35">
      <c r="B134" s="10" t="s">
        <v>268</v>
      </c>
      <c r="C134" s="10" t="s">
        <v>269</v>
      </c>
      <c r="D134" s="10" t="s">
        <v>270</v>
      </c>
      <c r="E134" s="10" t="s">
        <v>61</v>
      </c>
      <c r="F134" s="10" t="s">
        <v>61</v>
      </c>
      <c r="G134" s="10" t="s">
        <v>41519</v>
      </c>
      <c r="H134" s="10" t="s">
        <v>41520</v>
      </c>
      <c r="I134" s="10" t="s">
        <v>41521</v>
      </c>
      <c r="J134" s="10" t="s">
        <v>41521</v>
      </c>
      <c r="K134" s="10" t="s">
        <v>9869</v>
      </c>
      <c r="L134" s="10" t="s">
        <v>9860</v>
      </c>
      <c r="M134" s="10" t="s">
        <v>41514</v>
      </c>
      <c r="N134" s="10" t="s">
        <v>61</v>
      </c>
      <c r="O134" s="10" t="s">
        <v>41372</v>
      </c>
      <c r="P134" s="10" t="s">
        <v>61</v>
      </c>
      <c r="Q134" s="10" t="s">
        <v>41373</v>
      </c>
      <c r="R134" s="10" t="s">
        <v>41374</v>
      </c>
      <c r="S134" s="15">
        <v>19523.59</v>
      </c>
      <c r="T134" s="10" t="s">
        <v>41374</v>
      </c>
      <c r="U134" s="15">
        <v>19523.59</v>
      </c>
      <c r="V134" s="15">
        <v>19523.59</v>
      </c>
      <c r="W134" s="16">
        <f t="shared" si="13"/>
        <v>0</v>
      </c>
      <c r="X134" s="16">
        <f t="shared" si="14"/>
        <v>0</v>
      </c>
      <c r="Y134" s="1">
        <v>19523.59</v>
      </c>
      <c r="Z134" s="1" t="str">
        <f t="shared" si="15"/>
        <v>未整改</v>
      </c>
      <c r="AA134" s="1" t="str">
        <f t="shared" si="16"/>
        <v>已整改</v>
      </c>
      <c r="AC134" s="3"/>
      <c r="AD134" s="19" t="e">
        <f>VLOOKUP(H134,'系统导出（基本表）'!R:R,1,0)</f>
        <v>#N/A</v>
      </c>
      <c r="AE134" s="16" t="e">
        <f>VLOOKUP(I134,'系统导出（基本表）'!Q:R,2,0)</f>
        <v>#N/A</v>
      </c>
      <c r="AF134" s="16" t="e">
        <f>VLOOKUP(J134,'系统导出（基本表）'!S:T,2,0)</f>
        <v>#N/A</v>
      </c>
      <c r="AG134" s="16"/>
      <c r="AH134" s="16" t="e">
        <f>VLOOKUP(I134,导出计数_列Q!A:D,4,0)</f>
        <v>#N/A</v>
      </c>
      <c r="AI134" s="16"/>
    </row>
    <row r="135" s="1" customFormat="1" ht="19" customHeight="1" spans="2:35">
      <c r="B135" s="10" t="s">
        <v>268</v>
      </c>
      <c r="C135" s="10" t="s">
        <v>269</v>
      </c>
      <c r="D135" s="10" t="s">
        <v>270</v>
      </c>
      <c r="E135" s="10" t="s">
        <v>41470</v>
      </c>
      <c r="F135" s="10" t="s">
        <v>38517</v>
      </c>
      <c r="G135" s="10" t="s">
        <v>41518</v>
      </c>
      <c r="H135" s="10" t="s">
        <v>38528</v>
      </c>
      <c r="I135" s="10" t="s">
        <v>38527</v>
      </c>
      <c r="J135" s="10" t="s">
        <v>38527</v>
      </c>
      <c r="K135" s="10" t="s">
        <v>9869</v>
      </c>
      <c r="L135" s="10" t="s">
        <v>9860</v>
      </c>
      <c r="M135" s="10" t="s">
        <v>41514</v>
      </c>
      <c r="N135" s="10" t="s">
        <v>41377</v>
      </c>
      <c r="O135" s="10" t="s">
        <v>41378</v>
      </c>
      <c r="P135" s="10" t="s">
        <v>41456</v>
      </c>
      <c r="Q135" s="10" t="s">
        <v>41411</v>
      </c>
      <c r="R135" s="10" t="s">
        <v>41411</v>
      </c>
      <c r="S135" s="15">
        <v>3354.51</v>
      </c>
      <c r="T135" s="10" t="s">
        <v>41463</v>
      </c>
      <c r="U135" s="15">
        <v>1497.88</v>
      </c>
      <c r="V135" s="15">
        <v>177.59417</v>
      </c>
      <c r="W135" s="16">
        <f t="shared" si="13"/>
        <v>3176.91583</v>
      </c>
      <c r="X135" s="16">
        <f t="shared" si="14"/>
        <v>1856.63</v>
      </c>
      <c r="Y135" s="1">
        <v>1497.88</v>
      </c>
      <c r="Z135" s="1" t="str">
        <f t="shared" si="15"/>
        <v>未整改</v>
      </c>
      <c r="AA135" s="1" t="str">
        <f t="shared" si="16"/>
        <v>未整改</v>
      </c>
      <c r="AC135" s="3"/>
      <c r="AD135" s="19" t="str">
        <f>VLOOKUP(H135,'系统导出（基本表）'!R:R,1,0)</f>
        <v>P21510100-0090</v>
      </c>
      <c r="AE135" s="23" t="str">
        <f>VLOOKUP(I135,'系统导出（基本表）'!Q:R,2,0)</f>
        <v>P21510100-0090</v>
      </c>
      <c r="AF135" s="16" t="e">
        <f>VLOOKUP(J135,'系统导出（基本表）'!S:T,2,0)</f>
        <v>#N/A</v>
      </c>
      <c r="AG135" s="23"/>
      <c r="AH135" s="16">
        <f>VLOOKUP(I135,导出计数_列Q!A:D,4,0)</f>
        <v>1250</v>
      </c>
      <c r="AI135" s="16"/>
    </row>
    <row r="136" s="1" customFormat="1" ht="19" customHeight="1" spans="2:35">
      <c r="B136" s="10" t="s">
        <v>268</v>
      </c>
      <c r="C136" s="10" t="s">
        <v>269</v>
      </c>
      <c r="D136" s="10" t="s">
        <v>270</v>
      </c>
      <c r="E136" s="10" t="s">
        <v>61</v>
      </c>
      <c r="F136" s="10" t="s">
        <v>61</v>
      </c>
      <c r="G136" s="10" t="s">
        <v>41518</v>
      </c>
      <c r="H136" s="10" t="s">
        <v>38528</v>
      </c>
      <c r="I136" s="10" t="s">
        <v>38527</v>
      </c>
      <c r="J136" s="10" t="s">
        <v>38527</v>
      </c>
      <c r="K136" s="10" t="s">
        <v>9869</v>
      </c>
      <c r="L136" s="10" t="s">
        <v>9860</v>
      </c>
      <c r="M136" s="10" t="s">
        <v>41514</v>
      </c>
      <c r="N136" s="10" t="s">
        <v>61</v>
      </c>
      <c r="O136" s="10" t="s">
        <v>41372</v>
      </c>
      <c r="P136" s="10" t="s">
        <v>61</v>
      </c>
      <c r="Q136" s="10" t="s">
        <v>41501</v>
      </c>
      <c r="R136" s="10" t="s">
        <v>41501</v>
      </c>
      <c r="S136" s="15">
        <v>7.46</v>
      </c>
      <c r="T136" s="10" t="s">
        <v>41501</v>
      </c>
      <c r="U136" s="15">
        <v>7.46</v>
      </c>
      <c r="V136" s="15">
        <v>7.46</v>
      </c>
      <c r="W136" s="16">
        <f t="shared" si="13"/>
        <v>0</v>
      </c>
      <c r="X136" s="16">
        <f t="shared" si="14"/>
        <v>0</v>
      </c>
      <c r="Y136" s="1">
        <v>7.46</v>
      </c>
      <c r="Z136" s="1" t="str">
        <f t="shared" si="15"/>
        <v>未整改</v>
      </c>
      <c r="AA136" s="1" t="str">
        <f t="shared" si="16"/>
        <v>已整改</v>
      </c>
      <c r="AC136" s="3"/>
      <c r="AD136" s="19" t="str">
        <f>VLOOKUP(H136,'系统导出（基本表）'!R:R,1,0)</f>
        <v>P21510100-0090</v>
      </c>
      <c r="AE136" s="23" t="str">
        <f>VLOOKUP(I136,'系统导出（基本表）'!Q:R,2,0)</f>
        <v>P21510100-0090</v>
      </c>
      <c r="AF136" s="16" t="e">
        <f>VLOOKUP(J136,'系统导出（基本表）'!S:T,2,0)</f>
        <v>#N/A</v>
      </c>
      <c r="AG136" s="23"/>
      <c r="AH136" s="16">
        <f>VLOOKUP(I136,导出计数_列Q!A:D,4,0)</f>
        <v>1250</v>
      </c>
      <c r="AI136" s="16"/>
    </row>
    <row r="137" s="1" customFormat="1" ht="19" customHeight="1" spans="2:35">
      <c r="B137" s="10" t="s">
        <v>268</v>
      </c>
      <c r="C137" s="10" t="s">
        <v>269</v>
      </c>
      <c r="D137" s="10" t="s">
        <v>270</v>
      </c>
      <c r="E137" s="10" t="s">
        <v>61</v>
      </c>
      <c r="F137" s="10" t="s">
        <v>61</v>
      </c>
      <c r="G137" s="10" t="s">
        <v>41511</v>
      </c>
      <c r="H137" s="10" t="s">
        <v>41512</v>
      </c>
      <c r="I137" s="10" t="s">
        <v>41513</v>
      </c>
      <c r="J137" s="10" t="s">
        <v>41513</v>
      </c>
      <c r="K137" s="10" t="s">
        <v>9869</v>
      </c>
      <c r="L137" s="10" t="s">
        <v>9860</v>
      </c>
      <c r="M137" s="10" t="s">
        <v>41514</v>
      </c>
      <c r="N137" s="10" t="s">
        <v>61</v>
      </c>
      <c r="O137" s="10" t="s">
        <v>41372</v>
      </c>
      <c r="P137" s="10" t="s">
        <v>61</v>
      </c>
      <c r="Q137" s="10" t="s">
        <v>41501</v>
      </c>
      <c r="R137" s="10" t="s">
        <v>41501</v>
      </c>
      <c r="S137" s="15">
        <v>7.39</v>
      </c>
      <c r="T137" s="10" t="s">
        <v>41501</v>
      </c>
      <c r="U137" s="15">
        <v>7.39</v>
      </c>
      <c r="V137" s="15">
        <v>7.39</v>
      </c>
      <c r="W137" s="16">
        <f t="shared" si="13"/>
        <v>0</v>
      </c>
      <c r="X137" s="16">
        <f t="shared" si="14"/>
        <v>0</v>
      </c>
      <c r="Y137" s="1">
        <v>7.39</v>
      </c>
      <c r="Z137" s="1" t="str">
        <f t="shared" si="15"/>
        <v>未整改</v>
      </c>
      <c r="AA137" s="1" t="str">
        <f t="shared" si="16"/>
        <v>已整改</v>
      </c>
      <c r="AC137" s="3"/>
      <c r="AD137" s="19" t="e">
        <f>VLOOKUP(H137,'系统导出（基本表）'!R:R,1,0)</f>
        <v>#N/A</v>
      </c>
      <c r="AE137" s="16" t="e">
        <f>VLOOKUP(I137,'系统导出（基本表）'!Q:R,2,0)</f>
        <v>#N/A</v>
      </c>
      <c r="AF137" s="16" t="e">
        <f>VLOOKUP(J137,'系统导出（基本表）'!S:T,2,0)</f>
        <v>#N/A</v>
      </c>
      <c r="AG137" s="16"/>
      <c r="AH137" s="16" t="e">
        <f>VLOOKUP(I137,导出计数_列Q!A:D,4,0)</f>
        <v>#N/A</v>
      </c>
      <c r="AI137" s="16"/>
    </row>
    <row r="138" s="2" customFormat="1" ht="19" customHeight="1" spans="1:34">
      <c r="A138" s="2">
        <v>1</v>
      </c>
      <c r="B138" s="11" t="s">
        <v>268</v>
      </c>
      <c r="C138" s="11" t="s">
        <v>269</v>
      </c>
      <c r="D138" s="11" t="s">
        <v>270</v>
      </c>
      <c r="E138" s="10" t="s">
        <v>41477</v>
      </c>
      <c r="F138" s="11" t="s">
        <v>38653</v>
      </c>
      <c r="G138" s="10" t="s">
        <v>41522</v>
      </c>
      <c r="H138" s="11" t="s">
        <v>41523</v>
      </c>
      <c r="I138" s="11" t="s">
        <v>41524</v>
      </c>
      <c r="J138" s="11" t="s">
        <v>41524</v>
      </c>
      <c r="K138" s="11" t="s">
        <v>41525</v>
      </c>
      <c r="L138" s="11" t="s">
        <v>38481</v>
      </c>
      <c r="M138" s="11" t="s">
        <v>41526</v>
      </c>
      <c r="N138" s="11" t="s">
        <v>41377</v>
      </c>
      <c r="O138" s="11" t="s">
        <v>41387</v>
      </c>
      <c r="P138" s="11" t="s">
        <v>41449</v>
      </c>
      <c r="Q138" s="11" t="s">
        <v>41411</v>
      </c>
      <c r="R138" s="11" t="s">
        <v>41411</v>
      </c>
      <c r="S138" s="17">
        <v>16234.66</v>
      </c>
      <c r="T138" s="11" t="s">
        <v>41450</v>
      </c>
      <c r="U138" s="17">
        <v>6604.44</v>
      </c>
      <c r="V138" s="17">
        <v>0</v>
      </c>
      <c r="W138" s="18">
        <f t="shared" si="13"/>
        <v>16234.66</v>
      </c>
      <c r="X138" s="18">
        <f t="shared" si="14"/>
        <v>9630.22</v>
      </c>
      <c r="Y138" s="2">
        <v>6604.44</v>
      </c>
      <c r="Z138" s="2" t="str">
        <f t="shared" si="15"/>
        <v>未整改</v>
      </c>
      <c r="AA138" s="2" t="str">
        <f t="shared" si="16"/>
        <v>未整改</v>
      </c>
      <c r="AD138" s="22" t="e">
        <f>VLOOKUP(H138,'系统导出（基本表）'!R:R,1,0)</f>
        <v>#N/A</v>
      </c>
      <c r="AE138" s="22" t="e">
        <f>VLOOKUP(I138,'系统导出（基本表）'!Q:R,2,0)</f>
        <v>#N/A</v>
      </c>
      <c r="AF138" s="2" t="e">
        <f>VLOOKUP(J138,'系统导出（基本表）'!S:T,2,0)</f>
        <v>#N/A</v>
      </c>
      <c r="AG138" s="22"/>
      <c r="AH138" s="22" t="e">
        <f>VLOOKUP(I138,导出计数_列Q!A:D,4,0)</f>
        <v>#N/A</v>
      </c>
    </row>
    <row r="139" s="2" customFormat="1" ht="19" customHeight="1" spans="1:34">
      <c r="A139" s="2">
        <v>1</v>
      </c>
      <c r="B139" s="11" t="s">
        <v>268</v>
      </c>
      <c r="C139" s="11" t="s">
        <v>269</v>
      </c>
      <c r="D139" s="11" t="s">
        <v>270</v>
      </c>
      <c r="E139" s="10" t="s">
        <v>41527</v>
      </c>
      <c r="F139" s="11" t="s">
        <v>38538</v>
      </c>
      <c r="G139" s="10" t="s">
        <v>41528</v>
      </c>
      <c r="H139" s="11" t="s">
        <v>41529</v>
      </c>
      <c r="I139" s="11" t="s">
        <v>41530</v>
      </c>
      <c r="J139" s="11" t="s">
        <v>41530</v>
      </c>
      <c r="K139" s="11" t="s">
        <v>41525</v>
      </c>
      <c r="L139" s="11" t="s">
        <v>38481</v>
      </c>
      <c r="M139" s="11" t="s">
        <v>41526</v>
      </c>
      <c r="N139" s="11" t="s">
        <v>41377</v>
      </c>
      <c r="O139" s="11" t="s">
        <v>41387</v>
      </c>
      <c r="P139" s="11" t="s">
        <v>41456</v>
      </c>
      <c r="Q139" s="11" t="s">
        <v>41411</v>
      </c>
      <c r="R139" s="11" t="s">
        <v>41411</v>
      </c>
      <c r="S139" s="17">
        <v>1244.39</v>
      </c>
      <c r="T139" s="11" t="s">
        <v>41411</v>
      </c>
      <c r="U139" s="17">
        <v>0</v>
      </c>
      <c r="V139" s="17">
        <v>0</v>
      </c>
      <c r="W139" s="18">
        <f t="shared" si="13"/>
        <v>1244.39</v>
      </c>
      <c r="X139" s="18">
        <f t="shared" si="14"/>
        <v>1244.39</v>
      </c>
      <c r="Y139" s="2">
        <v>0</v>
      </c>
      <c r="Z139" s="2" t="str">
        <f t="shared" si="15"/>
        <v>未整改</v>
      </c>
      <c r="AA139" s="2" t="str">
        <f t="shared" si="16"/>
        <v>未整改</v>
      </c>
      <c r="AD139" s="22" t="e">
        <f>VLOOKUP(H139,'系统导出（基本表）'!R:R,1,0)</f>
        <v>#N/A</v>
      </c>
      <c r="AE139" s="22" t="e">
        <f>VLOOKUP(I139,'系统导出（基本表）'!Q:R,2,0)</f>
        <v>#N/A</v>
      </c>
      <c r="AF139" s="2" t="e">
        <f>VLOOKUP(J139,'系统导出（基本表）'!S:T,2,0)</f>
        <v>#N/A</v>
      </c>
      <c r="AG139" s="22"/>
      <c r="AH139" s="22" t="e">
        <f>VLOOKUP(I139,导出计数_列Q!A:D,4,0)</f>
        <v>#N/A</v>
      </c>
    </row>
    <row r="140" s="2" customFormat="1" ht="19" customHeight="1" spans="1:34">
      <c r="A140" s="2">
        <v>1</v>
      </c>
      <c r="B140" s="11" t="s">
        <v>268</v>
      </c>
      <c r="C140" s="11" t="s">
        <v>269</v>
      </c>
      <c r="D140" s="11" t="s">
        <v>270</v>
      </c>
      <c r="E140" s="10" t="s">
        <v>41400</v>
      </c>
      <c r="F140" s="11" t="s">
        <v>38477</v>
      </c>
      <c r="G140" s="10" t="s">
        <v>41531</v>
      </c>
      <c r="H140" s="11" t="s">
        <v>38480</v>
      </c>
      <c r="I140" s="11" t="s">
        <v>38479</v>
      </c>
      <c r="J140" s="11" t="s">
        <v>38479</v>
      </c>
      <c r="K140" s="11" t="s">
        <v>41525</v>
      </c>
      <c r="L140" s="11" t="s">
        <v>38481</v>
      </c>
      <c r="M140" s="11" t="s">
        <v>41526</v>
      </c>
      <c r="N140" s="11" t="s">
        <v>41377</v>
      </c>
      <c r="O140" s="11" t="s">
        <v>41387</v>
      </c>
      <c r="P140" s="11" t="s">
        <v>41449</v>
      </c>
      <c r="Q140" s="11" t="s">
        <v>41411</v>
      </c>
      <c r="R140" s="11" t="s">
        <v>41411</v>
      </c>
      <c r="S140" s="17">
        <v>14902.11</v>
      </c>
      <c r="T140" s="11" t="s">
        <v>41450</v>
      </c>
      <c r="U140" s="17">
        <v>0</v>
      </c>
      <c r="V140" s="17">
        <v>0</v>
      </c>
      <c r="W140" s="18">
        <f t="shared" si="13"/>
        <v>14902.11</v>
      </c>
      <c r="X140" s="18">
        <f t="shared" si="14"/>
        <v>14902.11</v>
      </c>
      <c r="Y140" s="2">
        <v>0</v>
      </c>
      <c r="Z140" s="2" t="str">
        <f t="shared" si="15"/>
        <v>未整改</v>
      </c>
      <c r="AA140" s="2" t="str">
        <f t="shared" si="16"/>
        <v>未整改</v>
      </c>
      <c r="AD140" s="22" t="str">
        <f>VLOOKUP(H140,'系统导出（基本表）'!R:R,1,0)</f>
        <v>P23510100-0010</v>
      </c>
      <c r="AE140" s="22" t="str">
        <f>VLOOKUP(I140,'系统导出（基本表）'!Q:R,2,0)</f>
        <v>P23510100-0010</v>
      </c>
      <c r="AF140" s="2" t="e">
        <f>VLOOKUP(J140,'系统导出（基本表）'!S:T,2,0)</f>
        <v>#N/A</v>
      </c>
      <c r="AG140" s="22">
        <v>14902.11</v>
      </c>
      <c r="AH140" s="22">
        <f>VLOOKUP(I140,导出计数_列Q!A:D,4,0)</f>
        <v>14902.11</v>
      </c>
    </row>
    <row r="141" s="2" customFormat="1" ht="19" customHeight="1" spans="1:34">
      <c r="A141" s="2">
        <v>1</v>
      </c>
      <c r="B141" s="11" t="s">
        <v>268</v>
      </c>
      <c r="C141" s="11" t="s">
        <v>269</v>
      </c>
      <c r="D141" s="11" t="s">
        <v>270</v>
      </c>
      <c r="E141" s="10" t="s">
        <v>41400</v>
      </c>
      <c r="F141" s="11" t="s">
        <v>38477</v>
      </c>
      <c r="G141" s="10" t="s">
        <v>41532</v>
      </c>
      <c r="H141" s="11" t="s">
        <v>38534</v>
      </c>
      <c r="I141" s="11" t="s">
        <v>38533</v>
      </c>
      <c r="J141" s="11" t="s">
        <v>38533</v>
      </c>
      <c r="K141" s="11" t="s">
        <v>41525</v>
      </c>
      <c r="L141" s="11" t="s">
        <v>38481</v>
      </c>
      <c r="M141" s="11" t="s">
        <v>41526</v>
      </c>
      <c r="N141" s="11" t="s">
        <v>41377</v>
      </c>
      <c r="O141" s="11" t="s">
        <v>41387</v>
      </c>
      <c r="P141" s="11" t="s">
        <v>41449</v>
      </c>
      <c r="Q141" s="11" t="s">
        <v>41411</v>
      </c>
      <c r="R141" s="11" t="s">
        <v>41411</v>
      </c>
      <c r="S141" s="17">
        <v>4041.34</v>
      </c>
      <c r="T141" s="11" t="s">
        <v>41450</v>
      </c>
      <c r="U141" s="17">
        <v>0</v>
      </c>
      <c r="V141" s="17">
        <v>0</v>
      </c>
      <c r="W141" s="18">
        <f t="shared" si="13"/>
        <v>4041.34</v>
      </c>
      <c r="X141" s="18">
        <f t="shared" si="14"/>
        <v>4041.34</v>
      </c>
      <c r="Y141" s="2">
        <v>0</v>
      </c>
      <c r="Z141" s="2" t="str">
        <f t="shared" si="15"/>
        <v>未整改</v>
      </c>
      <c r="AA141" s="2" t="str">
        <f t="shared" si="16"/>
        <v>未整改</v>
      </c>
      <c r="AD141" s="22" t="str">
        <f>VLOOKUP(H141,'系统导出（基本表）'!R:R,1,0)</f>
        <v>P23510100-0006</v>
      </c>
      <c r="AE141" s="22" t="str">
        <f>VLOOKUP(I141,'系统导出（基本表）'!Q:R,2,0)</f>
        <v>P23510100-0006</v>
      </c>
      <c r="AF141" s="2" t="e">
        <f>VLOOKUP(J141,'系统导出（基本表）'!S:T,2,0)</f>
        <v>#N/A</v>
      </c>
      <c r="AG141" s="22">
        <v>4041.34</v>
      </c>
      <c r="AH141" s="22">
        <f>VLOOKUP(I141,导出计数_列Q!A:D,4,0)</f>
        <v>16000</v>
      </c>
    </row>
    <row r="142" s="2" customFormat="1" ht="19" customHeight="1" spans="1:34">
      <c r="A142" s="2">
        <v>1</v>
      </c>
      <c r="B142" s="11" t="s">
        <v>268</v>
      </c>
      <c r="C142" s="11" t="s">
        <v>269</v>
      </c>
      <c r="D142" s="11" t="s">
        <v>270</v>
      </c>
      <c r="E142" s="10" t="s">
        <v>41477</v>
      </c>
      <c r="F142" s="11" t="s">
        <v>38653</v>
      </c>
      <c r="G142" s="10" t="s">
        <v>41533</v>
      </c>
      <c r="H142" s="11" t="s">
        <v>41534</v>
      </c>
      <c r="I142" s="11" t="s">
        <v>41535</v>
      </c>
      <c r="J142" s="11" t="s">
        <v>41535</v>
      </c>
      <c r="K142" s="11" t="s">
        <v>41525</v>
      </c>
      <c r="L142" s="11" t="s">
        <v>38481</v>
      </c>
      <c r="M142" s="11" t="s">
        <v>41526</v>
      </c>
      <c r="N142" s="11" t="s">
        <v>41377</v>
      </c>
      <c r="O142" s="11" t="s">
        <v>41387</v>
      </c>
      <c r="P142" s="11" t="s">
        <v>41449</v>
      </c>
      <c r="Q142" s="11" t="s">
        <v>41411</v>
      </c>
      <c r="R142" s="11" t="s">
        <v>41411</v>
      </c>
      <c r="S142" s="17">
        <v>16670.4244</v>
      </c>
      <c r="T142" s="11" t="s">
        <v>41450</v>
      </c>
      <c r="U142" s="17">
        <v>3550.02934</v>
      </c>
      <c r="V142" s="17">
        <v>0</v>
      </c>
      <c r="W142" s="18">
        <f t="shared" si="13"/>
        <v>16670.4244</v>
      </c>
      <c r="X142" s="18">
        <f t="shared" si="14"/>
        <v>13120.39506</v>
      </c>
      <c r="Y142" s="2">
        <v>3550.02934</v>
      </c>
      <c r="Z142" s="2" t="str">
        <f t="shared" si="15"/>
        <v>未整改</v>
      </c>
      <c r="AA142" s="2" t="str">
        <f t="shared" si="16"/>
        <v>未整改</v>
      </c>
      <c r="AD142" s="22" t="e">
        <f>VLOOKUP(H142,'系统导出（基本表）'!R:R,1,0)</f>
        <v>#N/A</v>
      </c>
      <c r="AE142" s="22" t="e">
        <f>VLOOKUP(I142,'系统导出（基本表）'!Q:R,2,0)</f>
        <v>#N/A</v>
      </c>
      <c r="AF142" s="2" t="e">
        <f>VLOOKUP(J142,'系统导出（基本表）'!S:T,2,0)</f>
        <v>#N/A</v>
      </c>
      <c r="AG142" s="22"/>
      <c r="AH142" s="22" t="e">
        <f>VLOOKUP(I142,导出计数_列Q!A:D,4,0)</f>
        <v>#N/A</v>
      </c>
    </row>
    <row r="143" s="1" customFormat="1" ht="19" customHeight="1" spans="2:35">
      <c r="B143" s="10" t="s">
        <v>268</v>
      </c>
      <c r="C143" s="10" t="s">
        <v>269</v>
      </c>
      <c r="D143" s="10" t="s">
        <v>270</v>
      </c>
      <c r="E143" s="10" t="s">
        <v>61</v>
      </c>
      <c r="F143" s="10" t="s">
        <v>61</v>
      </c>
      <c r="G143" s="10" t="s">
        <v>41536</v>
      </c>
      <c r="H143" s="10" t="s">
        <v>41537</v>
      </c>
      <c r="I143" s="10" t="s">
        <v>41538</v>
      </c>
      <c r="J143" s="10" t="s">
        <v>41538</v>
      </c>
      <c r="K143" s="10" t="s">
        <v>41525</v>
      </c>
      <c r="L143" s="10" t="s">
        <v>41539</v>
      </c>
      <c r="M143" s="10" t="s">
        <v>41526</v>
      </c>
      <c r="N143" s="10" t="s">
        <v>61</v>
      </c>
      <c r="O143" s="10" t="s">
        <v>41372</v>
      </c>
      <c r="P143" s="10" t="s">
        <v>61</v>
      </c>
      <c r="Q143" s="10" t="s">
        <v>41373</v>
      </c>
      <c r="R143" s="10" t="s">
        <v>41374</v>
      </c>
      <c r="S143" s="15">
        <v>4726.6</v>
      </c>
      <c r="T143" s="10" t="s">
        <v>41374</v>
      </c>
      <c r="U143" s="15">
        <v>4726.6</v>
      </c>
      <c r="V143" s="15">
        <v>4726.6</v>
      </c>
      <c r="W143" s="16">
        <f t="shared" si="13"/>
        <v>0</v>
      </c>
      <c r="X143" s="16">
        <f t="shared" si="14"/>
        <v>0</v>
      </c>
      <c r="Y143" s="1">
        <v>4726.6</v>
      </c>
      <c r="Z143" s="1" t="str">
        <f t="shared" si="15"/>
        <v>未整改</v>
      </c>
      <c r="AA143" s="1" t="str">
        <f t="shared" si="16"/>
        <v>已整改</v>
      </c>
      <c r="AC143" s="3"/>
      <c r="AD143" s="19" t="e">
        <f>VLOOKUP(H143,'系统导出（基本表）'!R:R,1,0)</f>
        <v>#N/A</v>
      </c>
      <c r="AE143" s="16" t="e">
        <f>VLOOKUP(I143,'系统导出（基本表）'!Q:R,2,0)</f>
        <v>#N/A</v>
      </c>
      <c r="AF143" s="16" t="e">
        <f>VLOOKUP(J143,'系统导出（基本表）'!S:T,2,0)</f>
        <v>#N/A</v>
      </c>
      <c r="AG143" s="16"/>
      <c r="AH143" s="16" t="e">
        <f>VLOOKUP(I143,导出计数_列Q!A:D,4,0)</f>
        <v>#N/A</v>
      </c>
      <c r="AI143" s="16"/>
    </row>
    <row r="144" s="2" customFormat="1" ht="19" customHeight="1" spans="1:34">
      <c r="A144" s="2">
        <v>1</v>
      </c>
      <c r="B144" s="11" t="s">
        <v>268</v>
      </c>
      <c r="C144" s="11" t="s">
        <v>269</v>
      </c>
      <c r="D144" s="11" t="s">
        <v>270</v>
      </c>
      <c r="E144" s="10" t="s">
        <v>41477</v>
      </c>
      <c r="F144" s="11" t="s">
        <v>38653</v>
      </c>
      <c r="G144" s="10" t="s">
        <v>41540</v>
      </c>
      <c r="H144" s="11" t="s">
        <v>41541</v>
      </c>
      <c r="I144" s="11" t="s">
        <v>41542</v>
      </c>
      <c r="J144" s="11" t="s">
        <v>41542</v>
      </c>
      <c r="K144" s="11" t="s">
        <v>41525</v>
      </c>
      <c r="L144" s="11" t="s">
        <v>38481</v>
      </c>
      <c r="M144" s="11" t="s">
        <v>41526</v>
      </c>
      <c r="N144" s="11" t="s">
        <v>41377</v>
      </c>
      <c r="O144" s="11" t="s">
        <v>41387</v>
      </c>
      <c r="P144" s="11" t="s">
        <v>41449</v>
      </c>
      <c r="Q144" s="11" t="s">
        <v>41411</v>
      </c>
      <c r="R144" s="11" t="s">
        <v>41411</v>
      </c>
      <c r="S144" s="17">
        <v>7691.23</v>
      </c>
      <c r="T144" s="11" t="s">
        <v>41450</v>
      </c>
      <c r="U144" s="17">
        <v>2699.14897</v>
      </c>
      <c r="V144" s="17">
        <v>0</v>
      </c>
      <c r="W144" s="18">
        <f t="shared" si="13"/>
        <v>7691.23</v>
      </c>
      <c r="X144" s="18">
        <f t="shared" si="14"/>
        <v>4992.08103</v>
      </c>
      <c r="Y144" s="2">
        <v>2699.14897</v>
      </c>
      <c r="Z144" s="2" t="str">
        <f t="shared" si="15"/>
        <v>未整改</v>
      </c>
      <c r="AA144" s="2" t="str">
        <f t="shared" si="16"/>
        <v>未整改</v>
      </c>
      <c r="AD144" s="22" t="e">
        <f>VLOOKUP(H144,'系统导出（基本表）'!R:R,1,0)</f>
        <v>#N/A</v>
      </c>
      <c r="AE144" s="22" t="e">
        <f>VLOOKUP(I144,'系统导出（基本表）'!Q:R,2,0)</f>
        <v>#N/A</v>
      </c>
      <c r="AF144" s="2" t="e">
        <f>VLOOKUP(J144,'系统导出（基本表）'!S:T,2,0)</f>
        <v>#N/A</v>
      </c>
      <c r="AG144" s="22"/>
      <c r="AH144" s="22" t="e">
        <f>VLOOKUP(I144,导出计数_列Q!A:D,4,0)</f>
        <v>#N/A</v>
      </c>
    </row>
    <row r="145" s="1" customFormat="1" ht="19" customHeight="1" spans="2:35">
      <c r="B145" s="10" t="s">
        <v>268</v>
      </c>
      <c r="C145" s="10" t="s">
        <v>269</v>
      </c>
      <c r="D145" s="10" t="s">
        <v>270</v>
      </c>
      <c r="E145" s="10" t="s">
        <v>61</v>
      </c>
      <c r="F145" s="10" t="s">
        <v>61</v>
      </c>
      <c r="G145" s="10" t="s">
        <v>41522</v>
      </c>
      <c r="H145" s="10" t="s">
        <v>41523</v>
      </c>
      <c r="I145" s="10" t="s">
        <v>41524</v>
      </c>
      <c r="J145" s="10" t="s">
        <v>41524</v>
      </c>
      <c r="K145" s="10" t="s">
        <v>41525</v>
      </c>
      <c r="L145" s="10" t="s">
        <v>41539</v>
      </c>
      <c r="M145" s="10" t="s">
        <v>41526</v>
      </c>
      <c r="N145" s="10" t="s">
        <v>61</v>
      </c>
      <c r="O145" s="10" t="s">
        <v>41372</v>
      </c>
      <c r="P145" s="10" t="s">
        <v>61</v>
      </c>
      <c r="Q145" s="10" t="s">
        <v>41373</v>
      </c>
      <c r="R145" s="10" t="s">
        <v>41374</v>
      </c>
      <c r="S145" s="15">
        <v>4536.1</v>
      </c>
      <c r="T145" s="10" t="s">
        <v>41374</v>
      </c>
      <c r="U145" s="15">
        <v>4536.1</v>
      </c>
      <c r="V145" s="15">
        <v>4536.1</v>
      </c>
      <c r="W145" s="16">
        <f t="shared" si="13"/>
        <v>0</v>
      </c>
      <c r="X145" s="16">
        <f t="shared" si="14"/>
        <v>0</v>
      </c>
      <c r="Y145" s="1">
        <v>4536.1</v>
      </c>
      <c r="Z145" s="1" t="str">
        <f t="shared" si="15"/>
        <v>未整改</v>
      </c>
      <c r="AA145" s="1" t="str">
        <f t="shared" si="16"/>
        <v>已整改</v>
      </c>
      <c r="AC145" s="3"/>
      <c r="AD145" s="19" t="e">
        <f>VLOOKUP(H145,'系统导出（基本表）'!R:R,1,0)</f>
        <v>#N/A</v>
      </c>
      <c r="AE145" s="16" t="e">
        <f>VLOOKUP(I145,'系统导出（基本表）'!Q:R,2,0)</f>
        <v>#N/A</v>
      </c>
      <c r="AF145" s="16" t="e">
        <f>VLOOKUP(J145,'系统导出（基本表）'!S:T,2,0)</f>
        <v>#N/A</v>
      </c>
      <c r="AG145" s="16"/>
      <c r="AH145" s="16" t="e">
        <f>VLOOKUP(I145,导出计数_列Q!A:D,4,0)</f>
        <v>#N/A</v>
      </c>
      <c r="AI145" s="16"/>
    </row>
    <row r="146" s="2" customFormat="1" ht="19" customHeight="1" spans="1:34">
      <c r="A146" s="2">
        <v>1</v>
      </c>
      <c r="B146" s="11" t="s">
        <v>268</v>
      </c>
      <c r="C146" s="11" t="s">
        <v>269</v>
      </c>
      <c r="D146" s="11" t="s">
        <v>270</v>
      </c>
      <c r="E146" s="10" t="s">
        <v>41477</v>
      </c>
      <c r="F146" s="11" t="s">
        <v>38653</v>
      </c>
      <c r="G146" s="10" t="s">
        <v>41536</v>
      </c>
      <c r="H146" s="11" t="s">
        <v>41537</v>
      </c>
      <c r="I146" s="11" t="s">
        <v>41538</v>
      </c>
      <c r="J146" s="11" t="s">
        <v>41538</v>
      </c>
      <c r="K146" s="11" t="s">
        <v>41525</v>
      </c>
      <c r="L146" s="11" t="s">
        <v>38481</v>
      </c>
      <c r="M146" s="11" t="s">
        <v>41526</v>
      </c>
      <c r="N146" s="11" t="s">
        <v>41377</v>
      </c>
      <c r="O146" s="11" t="s">
        <v>41387</v>
      </c>
      <c r="P146" s="11" t="s">
        <v>41449</v>
      </c>
      <c r="Q146" s="11" t="s">
        <v>41411</v>
      </c>
      <c r="R146" s="11" t="s">
        <v>41411</v>
      </c>
      <c r="S146" s="17">
        <v>2721.47</v>
      </c>
      <c r="T146" s="11" t="s">
        <v>41450</v>
      </c>
      <c r="U146" s="17">
        <v>34.616881</v>
      </c>
      <c r="V146" s="17">
        <v>0</v>
      </c>
      <c r="W146" s="18">
        <f t="shared" si="13"/>
        <v>2721.47</v>
      </c>
      <c r="X146" s="18">
        <f t="shared" si="14"/>
        <v>2686.853119</v>
      </c>
      <c r="Y146" s="2">
        <v>34.616881</v>
      </c>
      <c r="Z146" s="2" t="str">
        <f t="shared" si="15"/>
        <v>未整改</v>
      </c>
      <c r="AA146" s="2" t="str">
        <f t="shared" si="16"/>
        <v>未整改</v>
      </c>
      <c r="AD146" s="22" t="e">
        <f>VLOOKUP(H146,'系统导出（基本表）'!R:R,1,0)</f>
        <v>#N/A</v>
      </c>
      <c r="AE146" s="22" t="e">
        <f>VLOOKUP(I146,'系统导出（基本表）'!Q:R,2,0)</f>
        <v>#N/A</v>
      </c>
      <c r="AF146" s="2" t="e">
        <f>VLOOKUP(J146,'系统导出（基本表）'!S:T,2,0)</f>
        <v>#N/A</v>
      </c>
      <c r="AG146" s="22"/>
      <c r="AH146" s="22" t="e">
        <f>VLOOKUP(I146,导出计数_列Q!A:D,4,0)</f>
        <v>#N/A</v>
      </c>
    </row>
    <row r="147" s="2" customFormat="1" ht="19" customHeight="1" spans="1:34">
      <c r="A147" s="2">
        <v>1</v>
      </c>
      <c r="B147" s="11" t="s">
        <v>268</v>
      </c>
      <c r="C147" s="11" t="s">
        <v>269</v>
      </c>
      <c r="D147" s="11" t="s">
        <v>270</v>
      </c>
      <c r="E147" s="10" t="s">
        <v>41400</v>
      </c>
      <c r="F147" s="11" t="s">
        <v>38477</v>
      </c>
      <c r="G147" s="10" t="s">
        <v>41543</v>
      </c>
      <c r="H147" s="11" t="s">
        <v>38531</v>
      </c>
      <c r="I147" s="11" t="s">
        <v>38530</v>
      </c>
      <c r="J147" s="11" t="s">
        <v>38530</v>
      </c>
      <c r="K147" s="11" t="s">
        <v>41525</v>
      </c>
      <c r="L147" s="11" t="s">
        <v>38481</v>
      </c>
      <c r="M147" s="11" t="s">
        <v>41526</v>
      </c>
      <c r="N147" s="11" t="s">
        <v>41377</v>
      </c>
      <c r="O147" s="11" t="s">
        <v>41387</v>
      </c>
      <c r="P147" s="11" t="s">
        <v>41449</v>
      </c>
      <c r="Q147" s="11" t="s">
        <v>41411</v>
      </c>
      <c r="R147" s="11" t="s">
        <v>41411</v>
      </c>
      <c r="S147" s="17">
        <v>2648.991945</v>
      </c>
      <c r="T147" s="11" t="s">
        <v>41450</v>
      </c>
      <c r="U147" s="17">
        <v>29.1515</v>
      </c>
      <c r="V147" s="17">
        <v>0</v>
      </c>
      <c r="W147" s="18">
        <f t="shared" si="13"/>
        <v>2648.991945</v>
      </c>
      <c r="X147" s="18">
        <f t="shared" si="14"/>
        <v>2619.840445</v>
      </c>
      <c r="Y147" s="2">
        <v>29.1515</v>
      </c>
      <c r="Z147" s="2" t="str">
        <f t="shared" si="15"/>
        <v>未整改</v>
      </c>
      <c r="AA147" s="2" t="str">
        <f t="shared" si="16"/>
        <v>未整改</v>
      </c>
      <c r="AD147" s="22" t="str">
        <f>VLOOKUP(H147,'系统导出（基本表）'!R:R,1,0)</f>
        <v>P23510100-0008</v>
      </c>
      <c r="AE147" s="22" t="str">
        <f>VLOOKUP(I147,'系统导出（基本表）'!Q:R,2,0)</f>
        <v>P23510100-0008</v>
      </c>
      <c r="AF147" s="2" t="e">
        <f>VLOOKUP(J147,'系统导出（基本表）'!S:T,2,0)</f>
        <v>#N/A</v>
      </c>
      <c r="AG147" s="22">
        <v>2619.85</v>
      </c>
      <c r="AH147" s="22">
        <f>VLOOKUP(I147,导出计数_列Q!A:D,4,0)</f>
        <v>2619.84</v>
      </c>
    </row>
    <row r="148" s="1" customFormat="1" ht="19" customHeight="1" spans="2:35">
      <c r="B148" s="10" t="s">
        <v>268</v>
      </c>
      <c r="C148" s="10" t="s">
        <v>269</v>
      </c>
      <c r="D148" s="10" t="s">
        <v>270</v>
      </c>
      <c r="E148" s="10" t="s">
        <v>61</v>
      </c>
      <c r="F148" s="10" t="s">
        <v>61</v>
      </c>
      <c r="G148" s="10" t="s">
        <v>41533</v>
      </c>
      <c r="H148" s="10" t="s">
        <v>41534</v>
      </c>
      <c r="I148" s="10" t="s">
        <v>41535</v>
      </c>
      <c r="J148" s="10" t="s">
        <v>41535</v>
      </c>
      <c r="K148" s="10" t="s">
        <v>41525</v>
      </c>
      <c r="L148" s="10" t="s">
        <v>41539</v>
      </c>
      <c r="M148" s="10" t="s">
        <v>41526</v>
      </c>
      <c r="N148" s="10" t="s">
        <v>61</v>
      </c>
      <c r="O148" s="10" t="s">
        <v>41372</v>
      </c>
      <c r="P148" s="10" t="s">
        <v>61</v>
      </c>
      <c r="Q148" s="10" t="s">
        <v>41373</v>
      </c>
      <c r="R148" s="10" t="s">
        <v>41374</v>
      </c>
      <c r="S148" s="15">
        <v>4358.1</v>
      </c>
      <c r="T148" s="10" t="s">
        <v>41374</v>
      </c>
      <c r="U148" s="15">
        <v>4358.1</v>
      </c>
      <c r="V148" s="15">
        <v>4358.1</v>
      </c>
      <c r="W148" s="16">
        <f t="shared" si="13"/>
        <v>0</v>
      </c>
      <c r="X148" s="16">
        <f t="shared" si="14"/>
        <v>0</v>
      </c>
      <c r="Y148" s="1">
        <v>4358.1</v>
      </c>
      <c r="Z148" s="1" t="str">
        <f t="shared" si="15"/>
        <v>未整改</v>
      </c>
      <c r="AA148" s="1" t="str">
        <f t="shared" si="16"/>
        <v>已整改</v>
      </c>
      <c r="AC148" s="3"/>
      <c r="AD148" s="19" t="e">
        <f>VLOOKUP(H148,'系统导出（基本表）'!R:R,1,0)</f>
        <v>#N/A</v>
      </c>
      <c r="AE148" s="16" t="e">
        <f>VLOOKUP(I148,'系统导出（基本表）'!Q:R,2,0)</f>
        <v>#N/A</v>
      </c>
      <c r="AF148" s="16" t="e">
        <f>VLOOKUP(J148,'系统导出（基本表）'!S:T,2,0)</f>
        <v>#N/A</v>
      </c>
      <c r="AG148" s="16"/>
      <c r="AH148" s="16" t="e">
        <f>VLOOKUP(I148,导出计数_列Q!A:D,4,0)</f>
        <v>#N/A</v>
      </c>
      <c r="AI148" s="16"/>
    </row>
    <row r="149" s="1" customFormat="1" ht="19" customHeight="1" spans="2:35">
      <c r="B149" s="10" t="s">
        <v>268</v>
      </c>
      <c r="C149" s="10" t="s">
        <v>269</v>
      </c>
      <c r="D149" s="10" t="s">
        <v>270</v>
      </c>
      <c r="E149" s="10" t="s">
        <v>61</v>
      </c>
      <c r="F149" s="10" t="s">
        <v>61</v>
      </c>
      <c r="G149" s="10" t="s">
        <v>41544</v>
      </c>
      <c r="H149" s="10" t="s">
        <v>41545</v>
      </c>
      <c r="I149" s="10" t="s">
        <v>41546</v>
      </c>
      <c r="J149" s="10" t="s">
        <v>41546</v>
      </c>
      <c r="K149" s="10" t="s">
        <v>41525</v>
      </c>
      <c r="L149" s="10" t="s">
        <v>41539</v>
      </c>
      <c r="M149" s="10" t="s">
        <v>41526</v>
      </c>
      <c r="N149" s="10" t="s">
        <v>61</v>
      </c>
      <c r="O149" s="10" t="s">
        <v>41372</v>
      </c>
      <c r="P149" s="10" t="s">
        <v>61</v>
      </c>
      <c r="Q149" s="10" t="s">
        <v>41373</v>
      </c>
      <c r="R149" s="10" t="s">
        <v>41374</v>
      </c>
      <c r="S149" s="15">
        <v>4636.45</v>
      </c>
      <c r="T149" s="10" t="s">
        <v>41374</v>
      </c>
      <c r="U149" s="15">
        <v>4636.45</v>
      </c>
      <c r="V149" s="15">
        <v>4636.45</v>
      </c>
      <c r="W149" s="16">
        <f t="shared" si="13"/>
        <v>0</v>
      </c>
      <c r="X149" s="16">
        <f t="shared" si="14"/>
        <v>0</v>
      </c>
      <c r="Y149" s="1">
        <v>4636.45</v>
      </c>
      <c r="Z149" s="1" t="str">
        <f t="shared" si="15"/>
        <v>未整改</v>
      </c>
      <c r="AA149" s="1" t="str">
        <f t="shared" si="16"/>
        <v>已整改</v>
      </c>
      <c r="AC149" s="3"/>
      <c r="AD149" s="19" t="e">
        <f>VLOOKUP(H149,'系统导出（基本表）'!R:R,1,0)</f>
        <v>#N/A</v>
      </c>
      <c r="AE149" s="16" t="e">
        <f>VLOOKUP(I149,'系统导出（基本表）'!Q:R,2,0)</f>
        <v>#N/A</v>
      </c>
      <c r="AF149" s="16" t="e">
        <f>VLOOKUP(J149,'系统导出（基本表）'!S:T,2,0)</f>
        <v>#N/A</v>
      </c>
      <c r="AG149" s="16"/>
      <c r="AH149" s="16" t="e">
        <f>VLOOKUP(I149,导出计数_列Q!A:D,4,0)</f>
        <v>#N/A</v>
      </c>
      <c r="AI149" s="16"/>
    </row>
    <row r="150" s="2" customFormat="1" ht="19" customHeight="1" spans="1:34">
      <c r="A150" s="2">
        <v>1</v>
      </c>
      <c r="B150" s="11" t="s">
        <v>268</v>
      </c>
      <c r="C150" s="11" t="s">
        <v>269</v>
      </c>
      <c r="D150" s="11" t="s">
        <v>270</v>
      </c>
      <c r="E150" s="10" t="s">
        <v>41400</v>
      </c>
      <c r="F150" s="11" t="s">
        <v>38477</v>
      </c>
      <c r="G150" s="10" t="s">
        <v>41547</v>
      </c>
      <c r="H150" s="11" t="s">
        <v>38503</v>
      </c>
      <c r="I150" s="11" t="s">
        <v>38502</v>
      </c>
      <c r="J150" s="11" t="s">
        <v>38502</v>
      </c>
      <c r="K150" s="11" t="s">
        <v>41525</v>
      </c>
      <c r="L150" s="11" t="s">
        <v>38481</v>
      </c>
      <c r="M150" s="11" t="s">
        <v>41526</v>
      </c>
      <c r="N150" s="11" t="s">
        <v>41377</v>
      </c>
      <c r="O150" s="11" t="s">
        <v>41387</v>
      </c>
      <c r="P150" s="11" t="s">
        <v>41449</v>
      </c>
      <c r="Q150" s="11" t="s">
        <v>41411</v>
      </c>
      <c r="R150" s="11" t="s">
        <v>41411</v>
      </c>
      <c r="S150" s="17">
        <v>14641.89353</v>
      </c>
      <c r="T150" s="11" t="s">
        <v>41450</v>
      </c>
      <c r="U150" s="17">
        <v>3427.1554</v>
      </c>
      <c r="V150" s="17">
        <v>0</v>
      </c>
      <c r="W150" s="18">
        <f t="shared" si="13"/>
        <v>14641.89353</v>
      </c>
      <c r="X150" s="18">
        <f t="shared" si="14"/>
        <v>11214.73813</v>
      </c>
      <c r="Y150" s="2">
        <v>3427.1554</v>
      </c>
      <c r="Z150" s="2" t="str">
        <f t="shared" si="15"/>
        <v>未整改</v>
      </c>
      <c r="AA150" s="2" t="str">
        <f t="shared" si="16"/>
        <v>未整改</v>
      </c>
      <c r="AD150" s="22" t="str">
        <f>VLOOKUP(H150,'系统导出（基本表）'!R:R,1,0)</f>
        <v>P23510100-0009</v>
      </c>
      <c r="AE150" s="22" t="str">
        <f>VLOOKUP(I150,'系统导出（基本表）'!Q:R,2,0)</f>
        <v>P23510100-0009</v>
      </c>
      <c r="AF150" s="2" t="e">
        <f>VLOOKUP(J150,'系统导出（基本表）'!S:T,2,0)</f>
        <v>#N/A</v>
      </c>
      <c r="AG150" s="22">
        <v>11214.75</v>
      </c>
      <c r="AH150" s="22">
        <f>VLOOKUP(I150,导出计数_列Q!A:D,4,0)</f>
        <v>11214.74</v>
      </c>
    </row>
    <row r="151" s="2" customFormat="1" ht="19" customHeight="1" spans="1:34">
      <c r="A151" s="2">
        <v>1</v>
      </c>
      <c r="B151" s="11" t="s">
        <v>268</v>
      </c>
      <c r="C151" s="11" t="s">
        <v>269</v>
      </c>
      <c r="D151" s="11" t="s">
        <v>270</v>
      </c>
      <c r="E151" s="10" t="s">
        <v>41400</v>
      </c>
      <c r="F151" s="11" t="s">
        <v>38477</v>
      </c>
      <c r="G151" s="10" t="s">
        <v>41548</v>
      </c>
      <c r="H151" s="11" t="s">
        <v>38486</v>
      </c>
      <c r="I151" s="11" t="s">
        <v>38485</v>
      </c>
      <c r="J151" s="11" t="s">
        <v>38485</v>
      </c>
      <c r="K151" s="11" t="s">
        <v>41525</v>
      </c>
      <c r="L151" s="11" t="s">
        <v>38481</v>
      </c>
      <c r="M151" s="11" t="s">
        <v>41526</v>
      </c>
      <c r="N151" s="11" t="s">
        <v>41377</v>
      </c>
      <c r="O151" s="11" t="s">
        <v>41387</v>
      </c>
      <c r="P151" s="11" t="s">
        <v>41449</v>
      </c>
      <c r="Q151" s="11" t="s">
        <v>41411</v>
      </c>
      <c r="R151" s="11" t="s">
        <v>41411</v>
      </c>
      <c r="S151" s="17">
        <v>9396.26813</v>
      </c>
      <c r="T151" s="11" t="s">
        <v>41450</v>
      </c>
      <c r="U151" s="17">
        <v>827.681031</v>
      </c>
      <c r="V151" s="17">
        <v>0</v>
      </c>
      <c r="W151" s="18">
        <f t="shared" si="13"/>
        <v>9396.26813</v>
      </c>
      <c r="X151" s="18">
        <f t="shared" si="14"/>
        <v>8568.587099</v>
      </c>
      <c r="Y151" s="2">
        <v>827.681031</v>
      </c>
      <c r="Z151" s="2" t="str">
        <f t="shared" si="15"/>
        <v>未整改</v>
      </c>
      <c r="AA151" s="2" t="str">
        <f t="shared" si="16"/>
        <v>未整改</v>
      </c>
      <c r="AD151" s="22" t="str">
        <f>VLOOKUP(H151,'系统导出（基本表）'!R:R,1,0)</f>
        <v>P23510100-0007</v>
      </c>
      <c r="AE151" s="22" t="str">
        <f>VLOOKUP(I151,'系统导出（基本表）'!Q:R,2,0)</f>
        <v>P23510100-0007</v>
      </c>
      <c r="AF151" s="2" t="e">
        <f>VLOOKUP(J151,'系统导出（基本表）'!S:T,2,0)</f>
        <v>#N/A</v>
      </c>
      <c r="AG151" s="22">
        <v>8568.57</v>
      </c>
      <c r="AH151" s="22">
        <f>VLOOKUP(I151,导出计数_列Q!A:D,4,0)</f>
        <v>16000</v>
      </c>
    </row>
    <row r="152" s="1" customFormat="1" ht="19" customHeight="1" spans="2:35">
      <c r="B152" s="10" t="s">
        <v>268</v>
      </c>
      <c r="C152" s="10" t="s">
        <v>269</v>
      </c>
      <c r="D152" s="10" t="s">
        <v>270</v>
      </c>
      <c r="E152" s="10" t="s">
        <v>61</v>
      </c>
      <c r="F152" s="10" t="s">
        <v>61</v>
      </c>
      <c r="G152" s="10" t="s">
        <v>41540</v>
      </c>
      <c r="H152" s="10" t="s">
        <v>41541</v>
      </c>
      <c r="I152" s="10" t="s">
        <v>41542</v>
      </c>
      <c r="J152" s="10" t="s">
        <v>41542</v>
      </c>
      <c r="K152" s="10" t="s">
        <v>41525</v>
      </c>
      <c r="L152" s="10" t="s">
        <v>41539</v>
      </c>
      <c r="M152" s="10" t="s">
        <v>41526</v>
      </c>
      <c r="N152" s="10" t="s">
        <v>61</v>
      </c>
      <c r="O152" s="10" t="s">
        <v>41372</v>
      </c>
      <c r="P152" s="10" t="s">
        <v>61</v>
      </c>
      <c r="Q152" s="10" t="s">
        <v>41373</v>
      </c>
      <c r="R152" s="10" t="s">
        <v>41374</v>
      </c>
      <c r="S152" s="15">
        <v>4821.71</v>
      </c>
      <c r="T152" s="10" t="s">
        <v>41374</v>
      </c>
      <c r="U152" s="15">
        <v>4821.71</v>
      </c>
      <c r="V152" s="15">
        <v>4821.71</v>
      </c>
      <c r="W152" s="16">
        <f t="shared" si="13"/>
        <v>0</v>
      </c>
      <c r="X152" s="16">
        <f t="shared" si="14"/>
        <v>0</v>
      </c>
      <c r="Y152" s="1">
        <v>4821.71</v>
      </c>
      <c r="Z152" s="1" t="str">
        <f t="shared" si="15"/>
        <v>未整改</v>
      </c>
      <c r="AA152" s="1" t="str">
        <f t="shared" si="16"/>
        <v>已整改</v>
      </c>
      <c r="AC152" s="3"/>
      <c r="AD152" s="19" t="e">
        <f>VLOOKUP(H152,'系统导出（基本表）'!R:R,1,0)</f>
        <v>#N/A</v>
      </c>
      <c r="AE152" s="16" t="e">
        <f>VLOOKUP(I152,'系统导出（基本表）'!Q:R,2,0)</f>
        <v>#N/A</v>
      </c>
      <c r="AF152" s="16" t="e">
        <f>VLOOKUP(J152,'系统导出（基本表）'!S:T,2,0)</f>
        <v>#N/A</v>
      </c>
      <c r="AG152" s="16"/>
      <c r="AH152" s="16"/>
      <c r="AI152" s="16"/>
    </row>
    <row r="153" s="1" customFormat="1" ht="19" customHeight="1" spans="2:35">
      <c r="B153" s="10" t="s">
        <v>268</v>
      </c>
      <c r="C153" s="10" t="s">
        <v>269</v>
      </c>
      <c r="D153" s="10" t="s">
        <v>270</v>
      </c>
      <c r="E153" s="10" t="s">
        <v>41549</v>
      </c>
      <c r="F153" s="10" t="s">
        <v>38538</v>
      </c>
      <c r="G153" s="10" t="s">
        <v>41528</v>
      </c>
      <c r="H153" s="10" t="s">
        <v>41529</v>
      </c>
      <c r="I153" s="10" t="s">
        <v>41530</v>
      </c>
      <c r="J153" s="10" t="s">
        <v>41530</v>
      </c>
      <c r="K153" s="10" t="s">
        <v>41525</v>
      </c>
      <c r="L153" s="10" t="s">
        <v>41539</v>
      </c>
      <c r="M153" s="10" t="s">
        <v>41526</v>
      </c>
      <c r="N153" s="10" t="s">
        <v>41377</v>
      </c>
      <c r="O153" s="10" t="s">
        <v>41378</v>
      </c>
      <c r="P153" s="10" t="s">
        <v>41456</v>
      </c>
      <c r="Q153" s="10" t="s">
        <v>41411</v>
      </c>
      <c r="R153" s="10" t="s">
        <v>41411</v>
      </c>
      <c r="S153" s="15">
        <v>1270.69</v>
      </c>
      <c r="T153" s="10" t="s">
        <v>41463</v>
      </c>
      <c r="U153" s="15">
        <v>26.2974</v>
      </c>
      <c r="V153" s="15">
        <v>26.2974</v>
      </c>
      <c r="W153" s="16">
        <f t="shared" si="13"/>
        <v>1244.3926</v>
      </c>
      <c r="X153" s="16">
        <f t="shared" si="14"/>
        <v>1244.3926</v>
      </c>
      <c r="Y153" s="1">
        <v>26.2974</v>
      </c>
      <c r="Z153" s="1" t="str">
        <f t="shared" si="15"/>
        <v>未整改</v>
      </c>
      <c r="AA153" s="1" t="str">
        <f t="shared" si="16"/>
        <v>未整改</v>
      </c>
      <c r="AC153" s="3"/>
      <c r="AD153" s="19" t="e">
        <f>VLOOKUP(H153,'系统导出（基本表）'!R:R,1,0)</f>
        <v>#N/A</v>
      </c>
      <c r="AE153" s="16" t="e">
        <f>VLOOKUP(I153,'系统导出（基本表）'!Q:R,2,0)</f>
        <v>#N/A</v>
      </c>
      <c r="AF153" s="16" t="e">
        <f>VLOOKUP(J153,'系统导出（基本表）'!S:T,2,0)</f>
        <v>#N/A</v>
      </c>
      <c r="AG153" s="16"/>
      <c r="AH153" s="16"/>
      <c r="AI153" s="16"/>
    </row>
    <row r="154" s="1" customFormat="1" ht="19" customHeight="1" spans="2:35">
      <c r="B154" s="10" t="s">
        <v>268</v>
      </c>
      <c r="C154" s="10" t="s">
        <v>269</v>
      </c>
      <c r="D154" s="10" t="s">
        <v>270</v>
      </c>
      <c r="E154" s="10" t="s">
        <v>61</v>
      </c>
      <c r="F154" s="10" t="s">
        <v>61</v>
      </c>
      <c r="G154" s="10" t="s">
        <v>41528</v>
      </c>
      <c r="H154" s="10" t="s">
        <v>41529</v>
      </c>
      <c r="I154" s="10" t="s">
        <v>41530</v>
      </c>
      <c r="J154" s="10" t="s">
        <v>41530</v>
      </c>
      <c r="K154" s="10" t="s">
        <v>41525</v>
      </c>
      <c r="L154" s="10" t="s">
        <v>41539</v>
      </c>
      <c r="M154" s="10" t="s">
        <v>41526</v>
      </c>
      <c r="N154" s="10" t="s">
        <v>61</v>
      </c>
      <c r="O154" s="10" t="s">
        <v>41372</v>
      </c>
      <c r="P154" s="10" t="s">
        <v>61</v>
      </c>
      <c r="Q154" s="10" t="s">
        <v>41373</v>
      </c>
      <c r="R154" s="10" t="s">
        <v>41374</v>
      </c>
      <c r="S154" s="15">
        <v>15000</v>
      </c>
      <c r="T154" s="10" t="s">
        <v>41374</v>
      </c>
      <c r="U154" s="15">
        <v>15000</v>
      </c>
      <c r="V154" s="15">
        <v>15000</v>
      </c>
      <c r="W154" s="16">
        <f t="shared" si="13"/>
        <v>0</v>
      </c>
      <c r="X154" s="16">
        <f t="shared" si="14"/>
        <v>0</v>
      </c>
      <c r="Y154" s="1">
        <v>15000</v>
      </c>
      <c r="Z154" s="1" t="str">
        <f t="shared" si="15"/>
        <v>未整改</v>
      </c>
      <c r="AA154" s="1" t="str">
        <f t="shared" si="16"/>
        <v>已整改</v>
      </c>
      <c r="AC154" s="3"/>
      <c r="AD154" s="19" t="e">
        <f>VLOOKUP(H154,'系统导出（基本表）'!R:R,1,0)</f>
        <v>#N/A</v>
      </c>
      <c r="AE154" s="16" t="e">
        <f>VLOOKUP(I154,'系统导出（基本表）'!Q:R,2,0)</f>
        <v>#N/A</v>
      </c>
      <c r="AF154" s="16" t="e">
        <f>VLOOKUP(J154,'系统导出（基本表）'!S:T,2,0)</f>
        <v>#N/A</v>
      </c>
      <c r="AG154" s="16"/>
      <c r="AH154" s="16"/>
      <c r="AI154" s="16"/>
    </row>
    <row r="155" s="1" customFormat="1" ht="19" customHeight="1" spans="2:35">
      <c r="B155" s="10" t="s">
        <v>268</v>
      </c>
      <c r="C155" s="10" t="s">
        <v>269</v>
      </c>
      <c r="D155" s="10" t="s">
        <v>270</v>
      </c>
      <c r="E155" s="10" t="s">
        <v>61</v>
      </c>
      <c r="F155" s="10" t="s">
        <v>61</v>
      </c>
      <c r="G155" s="10" t="s">
        <v>41550</v>
      </c>
      <c r="H155" s="10" t="s">
        <v>41551</v>
      </c>
      <c r="I155" s="10" t="s">
        <v>41552</v>
      </c>
      <c r="J155" s="10" t="s">
        <v>41552</v>
      </c>
      <c r="K155" s="10" t="s">
        <v>34503</v>
      </c>
      <c r="L155" s="10" t="s">
        <v>34495</v>
      </c>
      <c r="M155" s="10" t="s">
        <v>41553</v>
      </c>
      <c r="N155" s="10" t="s">
        <v>61</v>
      </c>
      <c r="O155" s="10" t="s">
        <v>41372</v>
      </c>
      <c r="P155" s="10" t="s">
        <v>61</v>
      </c>
      <c r="Q155" s="10" t="s">
        <v>41501</v>
      </c>
      <c r="R155" s="10" t="s">
        <v>41501</v>
      </c>
      <c r="S155" s="15">
        <v>181</v>
      </c>
      <c r="T155" s="10" t="s">
        <v>41501</v>
      </c>
      <c r="U155" s="15">
        <v>181</v>
      </c>
      <c r="V155" s="15">
        <v>181</v>
      </c>
      <c r="W155" s="16">
        <f t="shared" si="13"/>
        <v>0</v>
      </c>
      <c r="X155" s="16">
        <f t="shared" si="14"/>
        <v>0</v>
      </c>
      <c r="Y155" s="1">
        <v>181</v>
      </c>
      <c r="Z155" s="1" t="str">
        <f t="shared" si="15"/>
        <v>未整改</v>
      </c>
      <c r="AA155" s="1" t="str">
        <f t="shared" si="16"/>
        <v>已整改</v>
      </c>
      <c r="AC155" s="3"/>
      <c r="AD155" s="19" t="e">
        <f>VLOOKUP(H155,'系统导出（基本表）'!R:R,1,0)</f>
        <v>#N/A</v>
      </c>
      <c r="AE155" s="16" t="e">
        <f>VLOOKUP(I155,'系统导出（基本表）'!Q:R,2,0)</f>
        <v>#N/A</v>
      </c>
      <c r="AF155" s="16" t="e">
        <f>VLOOKUP(J155,'系统导出（基本表）'!S:T,2,0)</f>
        <v>#N/A</v>
      </c>
      <c r="AG155" s="16"/>
      <c r="AH155" s="16"/>
      <c r="AI155" s="16"/>
    </row>
    <row r="156" s="2" customFormat="1" ht="19" customHeight="1" spans="1:33">
      <c r="A156" s="2">
        <v>1</v>
      </c>
      <c r="B156" s="11" t="s">
        <v>268</v>
      </c>
      <c r="C156" s="11" t="s">
        <v>269</v>
      </c>
      <c r="D156" s="11" t="s">
        <v>270</v>
      </c>
      <c r="E156" s="10" t="s">
        <v>41477</v>
      </c>
      <c r="F156" s="11" t="s">
        <v>38653</v>
      </c>
      <c r="G156" s="10" t="s">
        <v>41550</v>
      </c>
      <c r="H156" s="11" t="s">
        <v>41551</v>
      </c>
      <c r="I156" s="11" t="s">
        <v>41552</v>
      </c>
      <c r="J156" s="11" t="s">
        <v>41552</v>
      </c>
      <c r="K156" s="11" t="s">
        <v>34503</v>
      </c>
      <c r="L156" s="11" t="s">
        <v>34500</v>
      </c>
      <c r="M156" s="11" t="s">
        <v>41553</v>
      </c>
      <c r="N156" s="11" t="s">
        <v>41377</v>
      </c>
      <c r="O156" s="11" t="s">
        <v>41387</v>
      </c>
      <c r="P156" s="11" t="s">
        <v>41449</v>
      </c>
      <c r="Q156" s="11" t="s">
        <v>41411</v>
      </c>
      <c r="R156" s="11" t="s">
        <v>41411</v>
      </c>
      <c r="S156" s="17">
        <v>6552.07</v>
      </c>
      <c r="T156" s="11" t="s">
        <v>41450</v>
      </c>
      <c r="U156" s="17">
        <v>3550.79</v>
      </c>
      <c r="V156" s="17">
        <v>0</v>
      </c>
      <c r="W156" s="18">
        <f t="shared" si="13"/>
        <v>6552.07</v>
      </c>
      <c r="X156" s="18">
        <f t="shared" si="14"/>
        <v>3001.28</v>
      </c>
      <c r="Y156" s="2">
        <v>3550.79</v>
      </c>
      <c r="Z156" s="2" t="str">
        <f t="shared" si="15"/>
        <v>未整改</v>
      </c>
      <c r="AA156" s="2" t="str">
        <f t="shared" si="16"/>
        <v>未整改</v>
      </c>
      <c r="AD156" s="22" t="e">
        <f>VLOOKUP(H156,'系统导出（基本表）'!R:R,1,0)</f>
        <v>#N/A</v>
      </c>
      <c r="AE156" s="22" t="e">
        <f>VLOOKUP(I156,'系统导出（基本表）'!Q:R,2,0)</f>
        <v>#N/A</v>
      </c>
      <c r="AF156" s="2" t="e">
        <f>VLOOKUP(J156,'系统导出（基本表）'!S:T,2,0)</f>
        <v>#N/A</v>
      </c>
      <c r="AG156" s="24"/>
    </row>
    <row r="157" s="1" customFormat="1" ht="19" customHeight="1" spans="2:35">
      <c r="B157" s="10" t="s">
        <v>268</v>
      </c>
      <c r="C157" s="10" t="s">
        <v>269</v>
      </c>
      <c r="D157" s="10" t="s">
        <v>270</v>
      </c>
      <c r="E157" s="10" t="s">
        <v>61</v>
      </c>
      <c r="F157" s="10" t="s">
        <v>61</v>
      </c>
      <c r="G157" s="10" t="s">
        <v>41550</v>
      </c>
      <c r="H157" s="10" t="s">
        <v>41551</v>
      </c>
      <c r="I157" s="10" t="s">
        <v>41552</v>
      </c>
      <c r="J157" s="10" t="s">
        <v>41552</v>
      </c>
      <c r="K157" s="10" t="s">
        <v>34503</v>
      </c>
      <c r="L157" s="10" t="s">
        <v>34495</v>
      </c>
      <c r="M157" s="10" t="s">
        <v>41553</v>
      </c>
      <c r="N157" s="10" t="s">
        <v>61</v>
      </c>
      <c r="O157" s="10" t="s">
        <v>41372</v>
      </c>
      <c r="P157" s="10" t="s">
        <v>61</v>
      </c>
      <c r="Q157" s="10" t="s">
        <v>41373</v>
      </c>
      <c r="R157" s="10" t="s">
        <v>41374</v>
      </c>
      <c r="S157" s="15">
        <v>88521.73</v>
      </c>
      <c r="T157" s="10" t="s">
        <v>41374</v>
      </c>
      <c r="U157" s="15">
        <v>88521.73</v>
      </c>
      <c r="V157" s="15">
        <v>88521.73</v>
      </c>
      <c r="W157" s="16">
        <f t="shared" si="13"/>
        <v>0</v>
      </c>
      <c r="X157" s="16">
        <f t="shared" si="14"/>
        <v>0</v>
      </c>
      <c r="Y157" s="1">
        <v>88521.73</v>
      </c>
      <c r="Z157" s="1" t="str">
        <f t="shared" si="15"/>
        <v>未整改</v>
      </c>
      <c r="AA157" s="1" t="str">
        <f t="shared" si="16"/>
        <v>已整改</v>
      </c>
      <c r="AC157" s="3"/>
      <c r="AD157" s="19" t="e">
        <f>VLOOKUP(H157,'系统导出（基本表）'!R:R,1,0)</f>
        <v>#N/A</v>
      </c>
      <c r="AE157" s="16" t="e">
        <f>VLOOKUP(I157,'系统导出（基本表）'!Q:R,2,0)</f>
        <v>#N/A</v>
      </c>
      <c r="AF157" s="16" t="e">
        <f>VLOOKUP(J157,'系统导出（基本表）'!S:T,2,0)</f>
        <v>#N/A</v>
      </c>
      <c r="AG157" s="16"/>
      <c r="AH157" s="16"/>
      <c r="AI157" s="16"/>
    </row>
    <row r="158" s="2" customFormat="1" ht="19" customHeight="1" spans="1:33">
      <c r="A158" s="2">
        <v>1</v>
      </c>
      <c r="B158" s="11" t="s">
        <v>268</v>
      </c>
      <c r="C158" s="11" t="s">
        <v>269</v>
      </c>
      <c r="D158" s="11" t="s">
        <v>270</v>
      </c>
      <c r="E158" s="10" t="s">
        <v>41466</v>
      </c>
      <c r="F158" s="11" t="s">
        <v>38436</v>
      </c>
      <c r="G158" s="10" t="s">
        <v>41554</v>
      </c>
      <c r="H158" s="11" t="s">
        <v>41555</v>
      </c>
      <c r="I158" s="11" t="s">
        <v>41556</v>
      </c>
      <c r="J158" s="11" t="s">
        <v>41556</v>
      </c>
      <c r="K158" s="11" t="s">
        <v>26670</v>
      </c>
      <c r="L158" s="11" t="s">
        <v>26667</v>
      </c>
      <c r="M158" s="11" t="s">
        <v>41557</v>
      </c>
      <c r="N158" s="11" t="s">
        <v>41377</v>
      </c>
      <c r="O158" s="11" t="s">
        <v>41387</v>
      </c>
      <c r="P158" s="11" t="s">
        <v>41449</v>
      </c>
      <c r="Q158" s="11" t="s">
        <v>41411</v>
      </c>
      <c r="R158" s="11" t="s">
        <v>41411</v>
      </c>
      <c r="S158" s="17">
        <v>12054.85</v>
      </c>
      <c r="T158" s="11" t="s">
        <v>41450</v>
      </c>
      <c r="U158" s="17">
        <v>2276.761841</v>
      </c>
      <c r="V158" s="17">
        <v>0</v>
      </c>
      <c r="W158" s="18">
        <f t="shared" si="13"/>
        <v>12054.85</v>
      </c>
      <c r="X158" s="18">
        <f t="shared" si="14"/>
        <v>9778.088159</v>
      </c>
      <c r="Y158" s="2">
        <v>2276.761841</v>
      </c>
      <c r="Z158" s="2" t="str">
        <f t="shared" si="15"/>
        <v>未整改</v>
      </c>
      <c r="AA158" s="2" t="str">
        <f t="shared" si="16"/>
        <v>未整改</v>
      </c>
      <c r="AD158" s="22" t="e">
        <f>VLOOKUP(H158,'系统导出（基本表）'!R:R,1,0)</f>
        <v>#N/A</v>
      </c>
      <c r="AE158" s="22" t="e">
        <f>VLOOKUP(I158,'系统导出（基本表）'!Q:R,2,0)</f>
        <v>#N/A</v>
      </c>
      <c r="AF158" s="2" t="e">
        <f>VLOOKUP(J158,'系统导出（基本表）'!S:T,2,0)</f>
        <v>#N/A</v>
      </c>
      <c r="AG158" s="24"/>
    </row>
    <row r="159" s="1" customFormat="1" ht="19" customHeight="1" spans="2:35">
      <c r="B159" s="10" t="s">
        <v>268</v>
      </c>
      <c r="C159" s="10" t="s">
        <v>269</v>
      </c>
      <c r="D159" s="10" t="s">
        <v>270</v>
      </c>
      <c r="E159" s="10" t="s">
        <v>61</v>
      </c>
      <c r="F159" s="10" t="s">
        <v>61</v>
      </c>
      <c r="G159" s="10" t="s">
        <v>41554</v>
      </c>
      <c r="H159" s="10" t="s">
        <v>41555</v>
      </c>
      <c r="I159" s="10" t="s">
        <v>41556</v>
      </c>
      <c r="J159" s="10" t="s">
        <v>41556</v>
      </c>
      <c r="K159" s="10" t="s">
        <v>26670</v>
      </c>
      <c r="L159" s="10" t="s">
        <v>26662</v>
      </c>
      <c r="M159" s="10" t="s">
        <v>41557</v>
      </c>
      <c r="N159" s="10" t="s">
        <v>61</v>
      </c>
      <c r="O159" s="10" t="s">
        <v>41372</v>
      </c>
      <c r="P159" s="10" t="s">
        <v>61</v>
      </c>
      <c r="Q159" s="10" t="s">
        <v>41373</v>
      </c>
      <c r="R159" s="10" t="s">
        <v>41374</v>
      </c>
      <c r="S159" s="15">
        <v>15245.22</v>
      </c>
      <c r="T159" s="10" t="s">
        <v>41374</v>
      </c>
      <c r="U159" s="15">
        <v>15245.22</v>
      </c>
      <c r="V159" s="15">
        <v>15245.22</v>
      </c>
      <c r="W159" s="16">
        <f t="shared" si="13"/>
        <v>0</v>
      </c>
      <c r="X159" s="16">
        <f t="shared" si="14"/>
        <v>0</v>
      </c>
      <c r="Y159" s="1">
        <v>15245.22</v>
      </c>
      <c r="Z159" s="1" t="str">
        <f t="shared" si="15"/>
        <v>未整改</v>
      </c>
      <c r="AA159" s="1" t="str">
        <f t="shared" si="16"/>
        <v>已整改</v>
      </c>
      <c r="AC159" s="3"/>
      <c r="AD159" s="19" t="e">
        <f>VLOOKUP(H159,'系统导出（基本表）'!R:R,1,0)</f>
        <v>#N/A</v>
      </c>
      <c r="AE159" s="16" t="e">
        <f>VLOOKUP(I159,'系统导出（基本表）'!Q:R,2,0)</f>
        <v>#N/A</v>
      </c>
      <c r="AF159" s="16" t="e">
        <f>VLOOKUP(J159,'系统导出（基本表）'!S:T,2,0)</f>
        <v>#N/A</v>
      </c>
      <c r="AG159" s="16"/>
      <c r="AH159" s="16"/>
      <c r="AI159" s="16"/>
    </row>
    <row r="160" s="1" customFormat="1" ht="19" customHeight="1" spans="2:35">
      <c r="B160" s="10" t="s">
        <v>268</v>
      </c>
      <c r="C160" s="10" t="s">
        <v>269</v>
      </c>
      <c r="D160" s="10" t="s">
        <v>270</v>
      </c>
      <c r="E160" s="10" t="s">
        <v>61</v>
      </c>
      <c r="F160" s="10" t="s">
        <v>61</v>
      </c>
      <c r="G160" s="10" t="s">
        <v>17878</v>
      </c>
      <c r="H160" s="10" t="s">
        <v>17871</v>
      </c>
      <c r="I160" s="10" t="s">
        <v>17870</v>
      </c>
      <c r="J160" s="10" t="s">
        <v>17870</v>
      </c>
      <c r="K160" s="10" t="s">
        <v>17877</v>
      </c>
      <c r="L160" s="10" t="s">
        <v>17869</v>
      </c>
      <c r="M160" s="10" t="s">
        <v>41558</v>
      </c>
      <c r="N160" s="10" t="s">
        <v>61</v>
      </c>
      <c r="O160" s="10" t="s">
        <v>41372</v>
      </c>
      <c r="P160" s="10" t="s">
        <v>61</v>
      </c>
      <c r="Q160" s="10" t="s">
        <v>41373</v>
      </c>
      <c r="R160" s="10" t="s">
        <v>41374</v>
      </c>
      <c r="S160" s="15">
        <v>35000</v>
      </c>
      <c r="T160" s="10" t="s">
        <v>41374</v>
      </c>
      <c r="U160" s="15">
        <v>35000</v>
      </c>
      <c r="V160" s="15">
        <v>35000</v>
      </c>
      <c r="W160" s="16">
        <f t="shared" si="13"/>
        <v>0</v>
      </c>
      <c r="X160" s="16">
        <f t="shared" si="14"/>
        <v>0</v>
      </c>
      <c r="Y160" s="1">
        <v>35000</v>
      </c>
      <c r="Z160" s="1" t="str">
        <f t="shared" si="15"/>
        <v>未整改</v>
      </c>
      <c r="AA160" s="1" t="str">
        <f t="shared" si="16"/>
        <v>已整改</v>
      </c>
      <c r="AC160" s="3"/>
      <c r="AD160" s="19" t="e">
        <f>VLOOKUP(H160,'系统导出（基本表）'!R:R,1,0)</f>
        <v>#N/A</v>
      </c>
      <c r="AE160" s="16" t="e">
        <f>VLOOKUP(I160,'系统导出（基本表）'!Q:R,2,0)</f>
        <v>#N/A</v>
      </c>
      <c r="AF160" s="16" t="e">
        <f>VLOOKUP(J160,'系统导出（基本表）'!S:T,2,0)</f>
        <v>#N/A</v>
      </c>
      <c r="AG160" s="16"/>
      <c r="AH160" s="16"/>
      <c r="AI160" s="16"/>
    </row>
    <row r="161" s="1" customFormat="1" ht="19" customHeight="1" spans="2:35">
      <c r="B161" s="10" t="s">
        <v>268</v>
      </c>
      <c r="C161" s="10" t="s">
        <v>269</v>
      </c>
      <c r="D161" s="10" t="s">
        <v>270</v>
      </c>
      <c r="E161" s="10" t="s">
        <v>61</v>
      </c>
      <c r="F161" s="10" t="s">
        <v>61</v>
      </c>
      <c r="G161" s="10" t="s">
        <v>41559</v>
      </c>
      <c r="H161" s="10" t="s">
        <v>41560</v>
      </c>
      <c r="I161" s="10" t="s">
        <v>41561</v>
      </c>
      <c r="J161" s="10" t="s">
        <v>41561</v>
      </c>
      <c r="K161" s="10" t="s">
        <v>41562</v>
      </c>
      <c r="L161" s="10" t="s">
        <v>41563</v>
      </c>
      <c r="M161" s="10" t="s">
        <v>41564</v>
      </c>
      <c r="N161" s="10" t="s">
        <v>61</v>
      </c>
      <c r="O161" s="10" t="s">
        <v>41372</v>
      </c>
      <c r="P161" s="10" t="s">
        <v>61</v>
      </c>
      <c r="Q161" s="10" t="s">
        <v>41411</v>
      </c>
      <c r="R161" s="10" t="s">
        <v>41411</v>
      </c>
      <c r="S161" s="15">
        <v>7850.68</v>
      </c>
      <c r="T161" s="10" t="s">
        <v>41412</v>
      </c>
      <c r="U161" s="15">
        <v>7850.68</v>
      </c>
      <c r="V161" s="15">
        <v>7850.68</v>
      </c>
      <c r="W161" s="16">
        <f t="shared" si="13"/>
        <v>0</v>
      </c>
      <c r="X161" s="16">
        <f t="shared" si="14"/>
        <v>0</v>
      </c>
      <c r="Y161" s="1">
        <v>7850.68</v>
      </c>
      <c r="Z161" s="1" t="str">
        <f t="shared" si="15"/>
        <v>未整改</v>
      </c>
      <c r="AA161" s="1" t="str">
        <f t="shared" si="16"/>
        <v>已整改</v>
      </c>
      <c r="AC161" s="3"/>
      <c r="AD161" s="19" t="e">
        <f>VLOOKUP(H161,'系统导出（基本表）'!R:R,1,0)</f>
        <v>#N/A</v>
      </c>
      <c r="AE161" s="16" t="e">
        <f>VLOOKUP(I161,'系统导出（基本表）'!Q:R,2,0)</f>
        <v>#N/A</v>
      </c>
      <c r="AF161" s="16" t="e">
        <f>VLOOKUP(J161,'系统导出（基本表）'!S:T,2,0)</f>
        <v>#N/A</v>
      </c>
      <c r="AG161" s="16"/>
      <c r="AH161" s="16"/>
      <c r="AI161" s="16"/>
    </row>
    <row r="162" s="1" customFormat="1" ht="19" customHeight="1" spans="2:35">
      <c r="B162" s="10" t="s">
        <v>268</v>
      </c>
      <c r="C162" s="10" t="s">
        <v>269</v>
      </c>
      <c r="D162" s="10" t="s">
        <v>270</v>
      </c>
      <c r="E162" s="10" t="s">
        <v>41565</v>
      </c>
      <c r="F162" s="10" t="s">
        <v>39812</v>
      </c>
      <c r="G162" s="10" t="s">
        <v>41566</v>
      </c>
      <c r="H162" s="10" t="s">
        <v>41567</v>
      </c>
      <c r="I162" s="10" t="s">
        <v>41568</v>
      </c>
      <c r="J162" s="10" t="s">
        <v>41568</v>
      </c>
      <c r="K162" s="10" t="s">
        <v>41569</v>
      </c>
      <c r="L162" s="10" t="s">
        <v>41570</v>
      </c>
      <c r="M162" s="10" t="s">
        <v>41571</v>
      </c>
      <c r="N162" s="10" t="s">
        <v>41377</v>
      </c>
      <c r="O162" s="10" t="s">
        <v>41378</v>
      </c>
      <c r="P162" s="10" t="s">
        <v>41456</v>
      </c>
      <c r="Q162" s="10" t="s">
        <v>41411</v>
      </c>
      <c r="R162" s="10" t="s">
        <v>41411</v>
      </c>
      <c r="S162" s="15">
        <v>3455</v>
      </c>
      <c r="T162" s="10" t="s">
        <v>41463</v>
      </c>
      <c r="U162" s="15">
        <v>3455</v>
      </c>
      <c r="V162" s="15">
        <v>3455</v>
      </c>
      <c r="W162" s="16">
        <f t="shared" si="13"/>
        <v>0</v>
      </c>
      <c r="X162" s="16">
        <f t="shared" si="14"/>
        <v>0</v>
      </c>
      <c r="Y162" s="1">
        <v>3455</v>
      </c>
      <c r="Z162" s="1" t="str">
        <f t="shared" si="15"/>
        <v>未整改</v>
      </c>
      <c r="AA162" s="1" t="str">
        <f t="shared" si="16"/>
        <v>已整改</v>
      </c>
      <c r="AC162" s="3"/>
      <c r="AD162" s="19" t="e">
        <f>VLOOKUP(H162,'系统导出（基本表）'!R:R,1,0)</f>
        <v>#N/A</v>
      </c>
      <c r="AE162" s="16" t="e">
        <f>VLOOKUP(I162,'系统导出（基本表）'!Q:R,2,0)</f>
        <v>#N/A</v>
      </c>
      <c r="AF162" s="16" t="e">
        <f>VLOOKUP(J162,'系统导出（基本表）'!S:T,2,0)</f>
        <v>#N/A</v>
      </c>
      <c r="AG162" s="16"/>
      <c r="AH162" s="16"/>
      <c r="AI162" s="16"/>
    </row>
    <row r="163" s="2" customFormat="1" ht="19" customHeight="1" spans="1:33">
      <c r="A163" s="2">
        <v>1</v>
      </c>
      <c r="B163" s="11" t="s">
        <v>268</v>
      </c>
      <c r="C163" s="11" t="s">
        <v>269</v>
      </c>
      <c r="D163" s="11" t="s">
        <v>270</v>
      </c>
      <c r="E163" s="10" t="s">
        <v>41572</v>
      </c>
      <c r="F163" s="11" t="s">
        <v>40178</v>
      </c>
      <c r="G163" s="10" t="s">
        <v>8481</v>
      </c>
      <c r="H163" s="11" t="s">
        <v>8474</v>
      </c>
      <c r="I163" s="11" t="s">
        <v>8473</v>
      </c>
      <c r="J163" s="11" t="s">
        <v>8473</v>
      </c>
      <c r="K163" s="11" t="s">
        <v>8480</v>
      </c>
      <c r="L163" s="11" t="s">
        <v>8477</v>
      </c>
      <c r="M163" s="11" t="s">
        <v>41573</v>
      </c>
      <c r="N163" s="11" t="s">
        <v>41377</v>
      </c>
      <c r="O163" s="11" t="s">
        <v>41387</v>
      </c>
      <c r="P163" s="11" t="s">
        <v>41379</v>
      </c>
      <c r="Q163" s="11" t="s">
        <v>41373</v>
      </c>
      <c r="R163" s="11" t="s">
        <v>41373</v>
      </c>
      <c r="S163" s="17">
        <v>7889.93</v>
      </c>
      <c r="T163" s="11" t="s">
        <v>41574</v>
      </c>
      <c r="U163" s="17">
        <v>0</v>
      </c>
      <c r="V163" s="17">
        <v>0</v>
      </c>
      <c r="W163" s="18">
        <f t="shared" si="13"/>
        <v>7889.93</v>
      </c>
      <c r="X163" s="18">
        <f t="shared" si="14"/>
        <v>7889.93</v>
      </c>
      <c r="Y163" s="2">
        <v>0</v>
      </c>
      <c r="Z163" s="2" t="str">
        <f t="shared" si="15"/>
        <v>未整改</v>
      </c>
      <c r="AA163" s="2" t="str">
        <f t="shared" si="16"/>
        <v>未整改</v>
      </c>
      <c r="AD163" s="22" t="e">
        <f>VLOOKUP(H163,'系统导出（基本表）'!R:R,1,0)</f>
        <v>#N/A</v>
      </c>
      <c r="AE163" s="22" t="e">
        <f>VLOOKUP(I163,'系统导出（基本表）'!Q:R,2,0)</f>
        <v>#N/A</v>
      </c>
      <c r="AF163" s="2" t="e">
        <f>VLOOKUP(J163,'系统导出（基本表）'!S:T,2,0)</f>
        <v>#N/A</v>
      </c>
      <c r="AG163" s="24"/>
    </row>
    <row r="164" s="2" customFormat="1" ht="19" customHeight="1" spans="1:33">
      <c r="A164" s="2">
        <v>1</v>
      </c>
      <c r="B164" s="11" t="s">
        <v>268</v>
      </c>
      <c r="C164" s="11" t="s">
        <v>269</v>
      </c>
      <c r="D164" s="11" t="s">
        <v>270</v>
      </c>
      <c r="E164" s="10" t="s">
        <v>41575</v>
      </c>
      <c r="F164" s="11" t="s">
        <v>38965</v>
      </c>
      <c r="G164" s="10" t="s">
        <v>41576</v>
      </c>
      <c r="H164" s="11" t="s">
        <v>41577</v>
      </c>
      <c r="I164" s="11" t="s">
        <v>41578</v>
      </c>
      <c r="J164" s="11" t="s">
        <v>41578</v>
      </c>
      <c r="K164" s="11" t="s">
        <v>8480</v>
      </c>
      <c r="L164" s="11" t="s">
        <v>8477</v>
      </c>
      <c r="M164" s="11" t="s">
        <v>41573</v>
      </c>
      <c r="N164" s="11" t="s">
        <v>41377</v>
      </c>
      <c r="O164" s="11" t="s">
        <v>41387</v>
      </c>
      <c r="P164" s="11" t="s">
        <v>41449</v>
      </c>
      <c r="Q164" s="11" t="s">
        <v>41411</v>
      </c>
      <c r="R164" s="11" t="s">
        <v>41411</v>
      </c>
      <c r="S164" s="17">
        <v>0.158787</v>
      </c>
      <c r="T164" s="11" t="s">
        <v>41450</v>
      </c>
      <c r="U164" s="17">
        <v>0</v>
      </c>
      <c r="V164" s="17">
        <v>0</v>
      </c>
      <c r="W164" s="18">
        <f t="shared" si="13"/>
        <v>0.158787</v>
      </c>
      <c r="X164" s="18">
        <f t="shared" si="14"/>
        <v>0.158787</v>
      </c>
      <c r="Y164" s="2">
        <v>0</v>
      </c>
      <c r="Z164" s="2" t="str">
        <f t="shared" si="15"/>
        <v>未整改</v>
      </c>
      <c r="AA164" s="2" t="str">
        <f t="shared" si="16"/>
        <v>未整改</v>
      </c>
      <c r="AD164" s="22" t="e">
        <f>VLOOKUP(H164,'系统导出（基本表）'!R:R,1,0)</f>
        <v>#N/A</v>
      </c>
      <c r="AE164" s="22" t="e">
        <f>VLOOKUP(I164,'系统导出（基本表）'!Q:R,2,0)</f>
        <v>#N/A</v>
      </c>
      <c r="AF164" s="2" t="e">
        <f>VLOOKUP(J164,'系统导出（基本表）'!S:T,2,0)</f>
        <v>#N/A</v>
      </c>
      <c r="AG164" s="24"/>
    </row>
    <row r="165" s="2" customFormat="1" ht="19" customHeight="1" spans="1:33">
      <c r="A165" s="2">
        <v>1</v>
      </c>
      <c r="B165" s="11" t="s">
        <v>268</v>
      </c>
      <c r="C165" s="11" t="s">
        <v>269</v>
      </c>
      <c r="D165" s="11" t="s">
        <v>270</v>
      </c>
      <c r="E165" s="10" t="s">
        <v>41575</v>
      </c>
      <c r="F165" s="11" t="s">
        <v>38965</v>
      </c>
      <c r="G165" s="10" t="s">
        <v>41579</v>
      </c>
      <c r="H165" s="11" t="s">
        <v>41580</v>
      </c>
      <c r="I165" s="11" t="s">
        <v>41581</v>
      </c>
      <c r="J165" s="11" t="s">
        <v>41582</v>
      </c>
      <c r="K165" s="11" t="s">
        <v>41583</v>
      </c>
      <c r="L165" s="11" t="s">
        <v>41584</v>
      </c>
      <c r="M165" s="11" t="s">
        <v>41585</v>
      </c>
      <c r="N165" s="11" t="s">
        <v>41377</v>
      </c>
      <c r="O165" s="11" t="s">
        <v>41387</v>
      </c>
      <c r="P165" s="11" t="s">
        <v>41449</v>
      </c>
      <c r="Q165" s="11" t="s">
        <v>41411</v>
      </c>
      <c r="R165" s="11" t="s">
        <v>41411</v>
      </c>
      <c r="S165" s="17">
        <v>100</v>
      </c>
      <c r="T165" s="11" t="s">
        <v>41450</v>
      </c>
      <c r="U165" s="17">
        <v>100</v>
      </c>
      <c r="V165" s="17">
        <v>0</v>
      </c>
      <c r="W165" s="18">
        <f t="shared" si="13"/>
        <v>100</v>
      </c>
      <c r="X165" s="18">
        <f t="shared" si="14"/>
        <v>0</v>
      </c>
      <c r="Y165" s="2">
        <v>100</v>
      </c>
      <c r="Z165" s="2" t="str">
        <f t="shared" si="15"/>
        <v>未整改</v>
      </c>
      <c r="AA165" s="2" t="str">
        <f t="shared" si="16"/>
        <v>已整改</v>
      </c>
      <c r="AD165" s="22" t="e">
        <f>VLOOKUP(H165,'系统导出（基本表）'!R:R,1,0)</f>
        <v>#N/A</v>
      </c>
      <c r="AE165" s="22" t="e">
        <f>VLOOKUP(I165,'系统导出（基本表）'!Q:R,2,0)</f>
        <v>#N/A</v>
      </c>
      <c r="AF165" s="2" t="e">
        <f>VLOOKUP(J165,'系统导出（基本表）'!S:T,2,0)</f>
        <v>#N/A</v>
      </c>
      <c r="AG165" s="24"/>
    </row>
    <row r="166" s="1" customFormat="1" ht="19" customHeight="1" spans="2:35">
      <c r="B166" s="10" t="s">
        <v>268</v>
      </c>
      <c r="C166" s="10" t="s">
        <v>269</v>
      </c>
      <c r="D166" s="10" t="s">
        <v>270</v>
      </c>
      <c r="E166" s="10" t="s">
        <v>41470</v>
      </c>
      <c r="F166" s="10" t="s">
        <v>38517</v>
      </c>
      <c r="G166" s="10" t="s">
        <v>41586</v>
      </c>
      <c r="H166" s="10" t="s">
        <v>41587</v>
      </c>
      <c r="I166" s="10" t="s">
        <v>41588</v>
      </c>
      <c r="J166" s="10" t="s">
        <v>41589</v>
      </c>
      <c r="K166" s="10" t="s">
        <v>41590</v>
      </c>
      <c r="L166" s="10" t="s">
        <v>41591</v>
      </c>
      <c r="M166" s="10" t="s">
        <v>41592</v>
      </c>
      <c r="N166" s="10" t="s">
        <v>41377</v>
      </c>
      <c r="O166" s="10" t="s">
        <v>41378</v>
      </c>
      <c r="P166" s="10" t="s">
        <v>41456</v>
      </c>
      <c r="Q166" s="10" t="s">
        <v>41411</v>
      </c>
      <c r="R166" s="10" t="s">
        <v>41411</v>
      </c>
      <c r="S166" s="15">
        <v>8411.33</v>
      </c>
      <c r="T166" s="10" t="s">
        <v>41463</v>
      </c>
      <c r="U166" s="15">
        <v>8411.33</v>
      </c>
      <c r="V166" s="15">
        <v>139.28</v>
      </c>
      <c r="W166" s="16">
        <f t="shared" si="13"/>
        <v>8272.05</v>
      </c>
      <c r="X166" s="16">
        <f t="shared" si="14"/>
        <v>0</v>
      </c>
      <c r="Y166" s="1">
        <v>8411.33</v>
      </c>
      <c r="Z166" s="1" t="str">
        <f t="shared" si="15"/>
        <v>未整改</v>
      </c>
      <c r="AA166" s="1" t="str">
        <f t="shared" si="16"/>
        <v>已整改</v>
      </c>
      <c r="AC166" s="3"/>
      <c r="AD166" s="19" t="e">
        <f>VLOOKUP(H166,'系统导出（基本表）'!R:R,1,0)</f>
        <v>#N/A</v>
      </c>
      <c r="AE166" s="16" t="e">
        <f>VLOOKUP(I166,'系统导出（基本表）'!Q:R,2,0)</f>
        <v>#N/A</v>
      </c>
      <c r="AF166" s="16" t="e">
        <f>VLOOKUP(J166,'系统导出（基本表）'!S:T,2,0)</f>
        <v>#N/A</v>
      </c>
      <c r="AG166" s="16"/>
      <c r="AH166" s="16"/>
      <c r="AI166" s="16"/>
    </row>
    <row r="167" s="1" customFormat="1" ht="19" customHeight="1" spans="2:35">
      <c r="B167" s="10" t="s">
        <v>268</v>
      </c>
      <c r="C167" s="10" t="s">
        <v>269</v>
      </c>
      <c r="D167" s="10" t="s">
        <v>270</v>
      </c>
      <c r="E167" s="10" t="s">
        <v>61</v>
      </c>
      <c r="F167" s="10" t="s">
        <v>61</v>
      </c>
      <c r="G167" s="10" t="s">
        <v>41586</v>
      </c>
      <c r="H167" s="10" t="s">
        <v>41587</v>
      </c>
      <c r="I167" s="10" t="s">
        <v>41588</v>
      </c>
      <c r="J167" s="10" t="s">
        <v>41589</v>
      </c>
      <c r="K167" s="10" t="s">
        <v>41590</v>
      </c>
      <c r="L167" s="10" t="s">
        <v>41593</v>
      </c>
      <c r="M167" s="10" t="s">
        <v>41592</v>
      </c>
      <c r="N167" s="10" t="s">
        <v>61</v>
      </c>
      <c r="O167" s="10" t="s">
        <v>41372</v>
      </c>
      <c r="P167" s="10" t="s">
        <v>61</v>
      </c>
      <c r="Q167" s="10" t="s">
        <v>41501</v>
      </c>
      <c r="R167" s="10" t="s">
        <v>41501</v>
      </c>
      <c r="S167" s="15">
        <v>795.26</v>
      </c>
      <c r="T167" s="10" t="s">
        <v>41501</v>
      </c>
      <c r="U167" s="15">
        <v>795.26</v>
      </c>
      <c r="V167" s="15">
        <v>795.26</v>
      </c>
      <c r="W167" s="16">
        <f t="shared" si="13"/>
        <v>0</v>
      </c>
      <c r="X167" s="16">
        <f t="shared" si="14"/>
        <v>0</v>
      </c>
      <c r="Y167" s="1">
        <v>795.26</v>
      </c>
      <c r="Z167" s="1" t="str">
        <f t="shared" si="15"/>
        <v>未整改</v>
      </c>
      <c r="AA167" s="1" t="str">
        <f t="shared" si="16"/>
        <v>已整改</v>
      </c>
      <c r="AC167" s="3"/>
      <c r="AD167" s="19" t="e">
        <f>VLOOKUP(H167,'系统导出（基本表）'!R:R,1,0)</f>
        <v>#N/A</v>
      </c>
      <c r="AE167" s="16" t="e">
        <f>VLOOKUP(I167,'系统导出（基本表）'!Q:R,2,0)</f>
        <v>#N/A</v>
      </c>
      <c r="AF167" s="16" t="e">
        <f>VLOOKUP(J167,'系统导出（基本表）'!S:T,2,0)</f>
        <v>#N/A</v>
      </c>
      <c r="AG167" s="16"/>
      <c r="AH167" s="16"/>
      <c r="AI167" s="16"/>
    </row>
    <row r="168" s="1" customFormat="1" ht="19" customHeight="1" spans="2:35">
      <c r="B168" s="10" t="s">
        <v>268</v>
      </c>
      <c r="C168" s="10" t="s">
        <v>269</v>
      </c>
      <c r="D168" s="10" t="s">
        <v>270</v>
      </c>
      <c r="E168" s="10" t="s">
        <v>61</v>
      </c>
      <c r="F168" s="10" t="s">
        <v>61</v>
      </c>
      <c r="G168" s="10" t="s">
        <v>41594</v>
      </c>
      <c r="H168" s="10" t="s">
        <v>41595</v>
      </c>
      <c r="I168" s="10" t="s">
        <v>41596</v>
      </c>
      <c r="J168" s="10" t="s">
        <v>41597</v>
      </c>
      <c r="K168" s="10" t="s">
        <v>41590</v>
      </c>
      <c r="L168" s="10" t="s">
        <v>41593</v>
      </c>
      <c r="M168" s="10" t="s">
        <v>41592</v>
      </c>
      <c r="N168" s="10" t="s">
        <v>61</v>
      </c>
      <c r="O168" s="10" t="s">
        <v>41372</v>
      </c>
      <c r="P168" s="10" t="s">
        <v>61</v>
      </c>
      <c r="Q168" s="10" t="s">
        <v>41501</v>
      </c>
      <c r="R168" s="10" t="s">
        <v>41501</v>
      </c>
      <c r="S168" s="15">
        <v>44</v>
      </c>
      <c r="T168" s="10" t="s">
        <v>41501</v>
      </c>
      <c r="U168" s="15">
        <v>44</v>
      </c>
      <c r="V168" s="15">
        <v>44</v>
      </c>
      <c r="W168" s="16">
        <f t="shared" si="13"/>
        <v>0</v>
      </c>
      <c r="X168" s="16">
        <f t="shared" si="14"/>
        <v>0</v>
      </c>
      <c r="Y168" s="1">
        <v>44</v>
      </c>
      <c r="Z168" s="1" t="str">
        <f t="shared" si="15"/>
        <v>未整改</v>
      </c>
      <c r="AA168" s="1" t="str">
        <f t="shared" si="16"/>
        <v>已整改</v>
      </c>
      <c r="AC168" s="3"/>
      <c r="AD168" s="19" t="e">
        <f>VLOOKUP(H168,'系统导出（基本表）'!R:R,1,0)</f>
        <v>#N/A</v>
      </c>
      <c r="AE168" s="16" t="e">
        <f>VLOOKUP(I168,'系统导出（基本表）'!Q:R,2,0)</f>
        <v>#N/A</v>
      </c>
      <c r="AF168" s="16" t="e">
        <f>VLOOKUP(J168,'系统导出（基本表）'!S:T,2,0)</f>
        <v>#N/A</v>
      </c>
      <c r="AG168" s="16"/>
      <c r="AH168" s="16"/>
      <c r="AI168" s="16"/>
    </row>
    <row r="169" s="1" customFormat="1" ht="19" customHeight="1" spans="2:35">
      <c r="B169" s="10" t="s">
        <v>268</v>
      </c>
      <c r="C169" s="10" t="s">
        <v>269</v>
      </c>
      <c r="D169" s="10" t="s">
        <v>270</v>
      </c>
      <c r="E169" s="10" t="s">
        <v>61</v>
      </c>
      <c r="F169" s="10" t="s">
        <v>61</v>
      </c>
      <c r="G169" s="10" t="s">
        <v>41598</v>
      </c>
      <c r="H169" s="10" t="s">
        <v>41599</v>
      </c>
      <c r="I169" s="10" t="s">
        <v>41600</v>
      </c>
      <c r="J169" s="10" t="s">
        <v>41600</v>
      </c>
      <c r="K169" s="10" t="s">
        <v>41590</v>
      </c>
      <c r="L169" s="10" t="s">
        <v>41593</v>
      </c>
      <c r="M169" s="10" t="s">
        <v>41592</v>
      </c>
      <c r="N169" s="10" t="s">
        <v>61</v>
      </c>
      <c r="O169" s="10" t="s">
        <v>41372</v>
      </c>
      <c r="P169" s="10" t="s">
        <v>61</v>
      </c>
      <c r="Q169" s="10" t="s">
        <v>41411</v>
      </c>
      <c r="R169" s="10" t="s">
        <v>41411</v>
      </c>
      <c r="S169" s="15">
        <v>5064.37</v>
      </c>
      <c r="T169" s="10" t="s">
        <v>41412</v>
      </c>
      <c r="U169" s="15">
        <v>5064.37</v>
      </c>
      <c r="V169" s="15">
        <v>5064.37</v>
      </c>
      <c r="W169" s="16">
        <f t="shared" si="13"/>
        <v>0</v>
      </c>
      <c r="X169" s="16">
        <f t="shared" si="14"/>
        <v>0</v>
      </c>
      <c r="Y169" s="1">
        <v>5064.37</v>
      </c>
      <c r="Z169" s="1" t="str">
        <f t="shared" si="15"/>
        <v>未整改</v>
      </c>
      <c r="AA169" s="1" t="str">
        <f t="shared" si="16"/>
        <v>已整改</v>
      </c>
      <c r="AC169" s="3"/>
      <c r="AD169" s="19" t="e">
        <f>VLOOKUP(H169,'系统导出（基本表）'!R:R,1,0)</f>
        <v>#N/A</v>
      </c>
      <c r="AE169" s="16" t="e">
        <f>VLOOKUP(I169,'系统导出（基本表）'!Q:R,2,0)</f>
        <v>#N/A</v>
      </c>
      <c r="AF169" s="16" t="e">
        <f>VLOOKUP(J169,'系统导出（基本表）'!S:T,2,0)</f>
        <v>#N/A</v>
      </c>
      <c r="AG169" s="16"/>
      <c r="AH169" s="16"/>
      <c r="AI169" s="16"/>
    </row>
    <row r="170" s="1" customFormat="1" ht="19" customHeight="1" spans="2:35">
      <c r="B170" s="10" t="s">
        <v>268</v>
      </c>
      <c r="C170" s="10" t="s">
        <v>269</v>
      </c>
      <c r="D170" s="10" t="s">
        <v>270</v>
      </c>
      <c r="E170" s="10" t="s">
        <v>61</v>
      </c>
      <c r="F170" s="10" t="s">
        <v>61</v>
      </c>
      <c r="G170" s="10" t="s">
        <v>41601</v>
      </c>
      <c r="H170" s="10" t="s">
        <v>41602</v>
      </c>
      <c r="I170" s="10" t="s">
        <v>41603</v>
      </c>
      <c r="J170" s="10" t="s">
        <v>41603</v>
      </c>
      <c r="K170" s="10" t="s">
        <v>41590</v>
      </c>
      <c r="L170" s="10" t="s">
        <v>41593</v>
      </c>
      <c r="M170" s="10" t="s">
        <v>41592</v>
      </c>
      <c r="N170" s="10" t="s">
        <v>61</v>
      </c>
      <c r="O170" s="10" t="s">
        <v>41372</v>
      </c>
      <c r="P170" s="10" t="s">
        <v>61</v>
      </c>
      <c r="Q170" s="10" t="s">
        <v>41411</v>
      </c>
      <c r="R170" s="10" t="s">
        <v>41411</v>
      </c>
      <c r="S170" s="15">
        <v>9193.61</v>
      </c>
      <c r="T170" s="10" t="s">
        <v>41412</v>
      </c>
      <c r="U170" s="15">
        <v>9193.61</v>
      </c>
      <c r="V170" s="15">
        <v>9193.61</v>
      </c>
      <c r="W170" s="16">
        <f t="shared" si="13"/>
        <v>0</v>
      </c>
      <c r="X170" s="16">
        <f t="shared" si="14"/>
        <v>0</v>
      </c>
      <c r="Y170" s="1">
        <v>9193.61</v>
      </c>
      <c r="Z170" s="1" t="str">
        <f t="shared" si="15"/>
        <v>未整改</v>
      </c>
      <c r="AA170" s="1" t="str">
        <f t="shared" si="16"/>
        <v>已整改</v>
      </c>
      <c r="AC170" s="3"/>
      <c r="AD170" s="19" t="e">
        <f>VLOOKUP(H170,'系统导出（基本表）'!R:R,1,0)</f>
        <v>#N/A</v>
      </c>
      <c r="AE170" s="16" t="e">
        <f>VLOOKUP(I170,'系统导出（基本表）'!Q:R,2,0)</f>
        <v>#N/A</v>
      </c>
      <c r="AF170" s="16" t="e">
        <f>VLOOKUP(J170,'系统导出（基本表）'!S:T,2,0)</f>
        <v>#N/A</v>
      </c>
      <c r="AG170" s="16"/>
      <c r="AH170" s="16"/>
      <c r="AI170" s="16"/>
    </row>
    <row r="171" s="1" customFormat="1" ht="19" customHeight="1" spans="2:35">
      <c r="B171" s="10" t="s">
        <v>268</v>
      </c>
      <c r="C171" s="10" t="s">
        <v>269</v>
      </c>
      <c r="D171" s="10" t="s">
        <v>270</v>
      </c>
      <c r="E171" s="10" t="s">
        <v>41604</v>
      </c>
      <c r="F171" s="10" t="s">
        <v>41605</v>
      </c>
      <c r="G171" s="10" t="s">
        <v>41606</v>
      </c>
      <c r="H171" s="10" t="s">
        <v>41607</v>
      </c>
      <c r="I171" s="10" t="s">
        <v>41608</v>
      </c>
      <c r="J171" s="10" t="s">
        <v>41608</v>
      </c>
      <c r="K171" s="10" t="s">
        <v>41590</v>
      </c>
      <c r="L171" s="10" t="s">
        <v>41591</v>
      </c>
      <c r="M171" s="10" t="s">
        <v>41592</v>
      </c>
      <c r="N171" s="10" t="s">
        <v>41377</v>
      </c>
      <c r="O171" s="10" t="s">
        <v>41378</v>
      </c>
      <c r="P171" s="10" t="s">
        <v>41456</v>
      </c>
      <c r="Q171" s="10" t="s">
        <v>41411</v>
      </c>
      <c r="R171" s="10" t="s">
        <v>41411</v>
      </c>
      <c r="S171" s="15">
        <v>10344.97</v>
      </c>
      <c r="T171" s="10" t="s">
        <v>41463</v>
      </c>
      <c r="U171" s="15">
        <v>4061.57</v>
      </c>
      <c r="V171" s="15">
        <v>4061.57</v>
      </c>
      <c r="W171" s="16">
        <f t="shared" si="13"/>
        <v>6283.4</v>
      </c>
      <c r="X171" s="16">
        <f t="shared" si="14"/>
        <v>6283.4</v>
      </c>
      <c r="Y171" s="1">
        <v>4061.57</v>
      </c>
      <c r="Z171" s="1" t="str">
        <f t="shared" si="15"/>
        <v>未整改</v>
      </c>
      <c r="AA171" s="1" t="str">
        <f t="shared" si="16"/>
        <v>未整改</v>
      </c>
      <c r="AC171" s="3"/>
      <c r="AD171" s="19" t="e">
        <f>VLOOKUP(H171,'系统导出（基本表）'!R:R,1,0)</f>
        <v>#N/A</v>
      </c>
      <c r="AE171" s="16" t="e">
        <f>VLOOKUP(I171,'系统导出（基本表）'!Q:R,2,0)</f>
        <v>#N/A</v>
      </c>
      <c r="AF171" s="16" t="e">
        <f>VLOOKUP(J171,'系统导出（基本表）'!S:T,2,0)</f>
        <v>#N/A</v>
      </c>
      <c r="AG171" s="16"/>
      <c r="AH171" s="16"/>
      <c r="AI171" s="16"/>
    </row>
    <row r="172" s="1" customFormat="1" ht="19" customHeight="1" spans="2:35">
      <c r="B172" s="10" t="s">
        <v>268</v>
      </c>
      <c r="C172" s="10" t="s">
        <v>269</v>
      </c>
      <c r="D172" s="10" t="s">
        <v>270</v>
      </c>
      <c r="E172" s="10" t="s">
        <v>41609</v>
      </c>
      <c r="F172" s="10" t="s">
        <v>38490</v>
      </c>
      <c r="G172" s="10" t="s">
        <v>41610</v>
      </c>
      <c r="H172" s="10" t="s">
        <v>41611</v>
      </c>
      <c r="I172" s="10" t="s">
        <v>41612</v>
      </c>
      <c r="J172" s="10" t="s">
        <v>41613</v>
      </c>
      <c r="K172" s="10" t="s">
        <v>41590</v>
      </c>
      <c r="L172" s="10" t="s">
        <v>41591</v>
      </c>
      <c r="M172" s="10" t="s">
        <v>41592</v>
      </c>
      <c r="N172" s="10" t="s">
        <v>41377</v>
      </c>
      <c r="O172" s="10" t="s">
        <v>41378</v>
      </c>
      <c r="P172" s="10" t="s">
        <v>41456</v>
      </c>
      <c r="Q172" s="10" t="s">
        <v>41411</v>
      </c>
      <c r="R172" s="10" t="s">
        <v>41411</v>
      </c>
      <c r="S172" s="15">
        <v>18653.91</v>
      </c>
      <c r="T172" s="10" t="s">
        <v>41463</v>
      </c>
      <c r="U172" s="15">
        <v>1255.6</v>
      </c>
      <c r="V172" s="15">
        <v>1255.6</v>
      </c>
      <c r="W172" s="16">
        <f t="shared" si="13"/>
        <v>17398.31</v>
      </c>
      <c r="X172" s="16">
        <f t="shared" si="14"/>
        <v>17398.31</v>
      </c>
      <c r="Y172" s="1">
        <v>1255.6</v>
      </c>
      <c r="Z172" s="1" t="str">
        <f t="shared" si="15"/>
        <v>未整改</v>
      </c>
      <c r="AA172" s="1" t="str">
        <f t="shared" si="16"/>
        <v>未整改</v>
      </c>
      <c r="AC172" s="3"/>
      <c r="AD172" s="19" t="e">
        <f>VLOOKUP(H172,'系统导出（基本表）'!R:R,1,0)</f>
        <v>#N/A</v>
      </c>
      <c r="AE172" s="16" t="e">
        <f>VLOOKUP(I172,'系统导出（基本表）'!Q:R,2,0)</f>
        <v>#N/A</v>
      </c>
      <c r="AF172" s="16" t="e">
        <f>VLOOKUP(J172,'系统导出（基本表）'!S:T,2,0)</f>
        <v>#N/A</v>
      </c>
      <c r="AG172" s="16"/>
      <c r="AH172" s="16"/>
      <c r="AI172" s="16"/>
    </row>
    <row r="173" s="1" customFormat="1" ht="19" customHeight="1" spans="2:35">
      <c r="B173" s="10" t="s">
        <v>268</v>
      </c>
      <c r="C173" s="10" t="s">
        <v>269</v>
      </c>
      <c r="D173" s="10" t="s">
        <v>270</v>
      </c>
      <c r="E173" s="10" t="s">
        <v>41609</v>
      </c>
      <c r="F173" s="10" t="s">
        <v>38490</v>
      </c>
      <c r="G173" s="10" t="s">
        <v>41614</v>
      </c>
      <c r="H173" s="10" t="s">
        <v>38494</v>
      </c>
      <c r="I173" s="10" t="s">
        <v>38493</v>
      </c>
      <c r="J173" s="10" t="s">
        <v>41615</v>
      </c>
      <c r="K173" s="10" t="s">
        <v>41590</v>
      </c>
      <c r="L173" s="10" t="s">
        <v>41591</v>
      </c>
      <c r="M173" s="10" t="s">
        <v>41592</v>
      </c>
      <c r="N173" s="10" t="s">
        <v>41377</v>
      </c>
      <c r="O173" s="10" t="s">
        <v>41378</v>
      </c>
      <c r="P173" s="10" t="s">
        <v>41456</v>
      </c>
      <c r="Q173" s="10" t="s">
        <v>41411</v>
      </c>
      <c r="R173" s="10" t="s">
        <v>41411</v>
      </c>
      <c r="S173" s="15">
        <v>1011.22</v>
      </c>
      <c r="T173" s="10" t="s">
        <v>41463</v>
      </c>
      <c r="U173" s="15">
        <v>0</v>
      </c>
      <c r="V173" s="15">
        <v>0</v>
      </c>
      <c r="W173" s="16">
        <f t="shared" si="13"/>
        <v>1011.22</v>
      </c>
      <c r="X173" s="16">
        <f t="shared" si="14"/>
        <v>1011.22</v>
      </c>
      <c r="Y173" s="1">
        <v>0</v>
      </c>
      <c r="Z173" s="1" t="str">
        <f t="shared" si="15"/>
        <v>未整改</v>
      </c>
      <c r="AA173" s="1" t="str">
        <f t="shared" si="16"/>
        <v>未整改</v>
      </c>
      <c r="AC173" s="3"/>
      <c r="AD173" s="19" t="str">
        <f>VLOOKUP(H173,'系统导出（基本表）'!R:R,1,0)</f>
        <v>P19510100-0035</v>
      </c>
      <c r="AE173" s="23" t="str">
        <f>VLOOKUP(I173,'系统导出（基本表）'!Q:R,2,0)</f>
        <v>P19510100-0035</v>
      </c>
      <c r="AF173" s="16" t="e">
        <f>VLOOKUP(J173,'系统导出（基本表）'!S:T,2,0)</f>
        <v>#N/A</v>
      </c>
      <c r="AG173" s="23"/>
      <c r="AH173" s="16">
        <v>450</v>
      </c>
      <c r="AI173" s="16"/>
    </row>
    <row r="174" s="1" customFormat="1" ht="19" customHeight="1" spans="2:36">
      <c r="B174" s="10" t="s">
        <v>268</v>
      </c>
      <c r="C174" s="10" t="s">
        <v>269</v>
      </c>
      <c r="D174" s="10" t="s">
        <v>270</v>
      </c>
      <c r="E174" s="10" t="s">
        <v>61</v>
      </c>
      <c r="F174" s="10" t="s">
        <v>61</v>
      </c>
      <c r="G174" s="10" t="s">
        <v>41614</v>
      </c>
      <c r="H174" s="10" t="s">
        <v>38494</v>
      </c>
      <c r="I174" s="10" t="s">
        <v>38493</v>
      </c>
      <c r="J174" s="10" t="s">
        <v>41615</v>
      </c>
      <c r="K174" s="10" t="s">
        <v>41590</v>
      </c>
      <c r="L174" s="10" t="s">
        <v>41593</v>
      </c>
      <c r="M174" s="10" t="s">
        <v>41592</v>
      </c>
      <c r="N174" s="10" t="s">
        <v>61</v>
      </c>
      <c r="O174" s="10" t="s">
        <v>41372</v>
      </c>
      <c r="P174" s="10" t="s">
        <v>61</v>
      </c>
      <c r="Q174" s="10" t="s">
        <v>41411</v>
      </c>
      <c r="R174" s="10" t="s">
        <v>41411</v>
      </c>
      <c r="S174" s="15">
        <v>6753.63</v>
      </c>
      <c r="T174" s="10" t="s">
        <v>41412</v>
      </c>
      <c r="U174" s="15">
        <v>5742.41</v>
      </c>
      <c r="V174" s="15">
        <v>5742.41</v>
      </c>
      <c r="W174" s="16">
        <f t="shared" si="13"/>
        <v>1011.22</v>
      </c>
      <c r="X174" s="16">
        <f t="shared" si="14"/>
        <v>1011.22</v>
      </c>
      <c r="Y174" s="1">
        <v>5742.41</v>
      </c>
      <c r="Z174" s="1" t="str">
        <f t="shared" si="15"/>
        <v>未整改</v>
      </c>
      <c r="AA174" s="1" t="str">
        <f t="shared" si="16"/>
        <v>未整改</v>
      </c>
      <c r="AC174" s="3"/>
      <c r="AD174" s="19" t="str">
        <f>VLOOKUP(H174,'系统导出（基本表）'!R:R,1,0)</f>
        <v>P19510100-0035</v>
      </c>
      <c r="AE174" s="23" t="str">
        <f>VLOOKUP(I174,'系统导出（基本表）'!Q:R,2,0)</f>
        <v>P19510100-0035</v>
      </c>
      <c r="AF174" s="16" t="e">
        <f>VLOOKUP(J174,'系统导出（基本表）'!S:T,2,0)</f>
        <v>#N/A</v>
      </c>
      <c r="AG174" s="23"/>
      <c r="AH174" s="26"/>
      <c r="AI174" s="26">
        <v>450</v>
      </c>
      <c r="AJ174" s="27" t="s">
        <v>41616</v>
      </c>
    </row>
    <row r="175" s="2" customFormat="1" ht="19" customHeight="1" spans="1:33">
      <c r="A175" s="2">
        <v>1</v>
      </c>
      <c r="B175" s="11" t="s">
        <v>268</v>
      </c>
      <c r="C175" s="11" t="s">
        <v>269</v>
      </c>
      <c r="D175" s="11" t="s">
        <v>270</v>
      </c>
      <c r="E175" s="10" t="s">
        <v>41609</v>
      </c>
      <c r="F175" s="11" t="s">
        <v>38490</v>
      </c>
      <c r="G175" s="10" t="s">
        <v>41614</v>
      </c>
      <c r="H175" s="11" t="s">
        <v>38494</v>
      </c>
      <c r="I175" s="11" t="s">
        <v>38493</v>
      </c>
      <c r="J175" s="11" t="s">
        <v>41615</v>
      </c>
      <c r="K175" s="11" t="s">
        <v>41590</v>
      </c>
      <c r="L175" s="11" t="s">
        <v>41591</v>
      </c>
      <c r="M175" s="11" t="s">
        <v>41592</v>
      </c>
      <c r="N175" s="11" t="s">
        <v>41377</v>
      </c>
      <c r="O175" s="11" t="s">
        <v>41387</v>
      </c>
      <c r="P175" s="11" t="s">
        <v>41456</v>
      </c>
      <c r="Q175" s="11" t="s">
        <v>41411</v>
      </c>
      <c r="R175" s="11" t="s">
        <v>41411</v>
      </c>
      <c r="S175" s="17">
        <v>640.651431</v>
      </c>
      <c r="T175" s="11" t="s">
        <v>41411</v>
      </c>
      <c r="U175" s="17">
        <v>148.42</v>
      </c>
      <c r="V175" s="17">
        <v>0</v>
      </c>
      <c r="W175" s="18">
        <f t="shared" si="13"/>
        <v>640.651431</v>
      </c>
      <c r="X175" s="18">
        <f t="shared" si="14"/>
        <v>492.231431</v>
      </c>
      <c r="Y175" s="2">
        <v>148.42</v>
      </c>
      <c r="Z175" s="2" t="str">
        <f t="shared" si="15"/>
        <v>未整改</v>
      </c>
      <c r="AA175" s="2" t="str">
        <f t="shared" si="16"/>
        <v>未整改</v>
      </c>
      <c r="AD175" s="22" t="str">
        <f>VLOOKUP(H175,'系统导出（基本表）'!R:R,1,0)</f>
        <v>P19510100-0035</v>
      </c>
      <c r="AE175" s="22" t="str">
        <f>VLOOKUP(I175,'系统导出（基本表）'!Q:R,2,0)</f>
        <v>P19510100-0035</v>
      </c>
      <c r="AF175" s="2" t="e">
        <f>VLOOKUP(J175,'系统导出（基本表）'!S:T,2,0)</f>
        <v>#N/A</v>
      </c>
      <c r="AG175" s="24">
        <v>450</v>
      </c>
    </row>
    <row r="176" s="1" customFormat="1" ht="19" customHeight="1" spans="2:35">
      <c r="B176" s="10" t="s">
        <v>268</v>
      </c>
      <c r="C176" s="10" t="s">
        <v>269</v>
      </c>
      <c r="D176" s="10" t="s">
        <v>270</v>
      </c>
      <c r="E176" s="10" t="s">
        <v>41617</v>
      </c>
      <c r="F176" s="10" t="s">
        <v>41618</v>
      </c>
      <c r="G176" s="10" t="s">
        <v>41619</v>
      </c>
      <c r="H176" s="10" t="s">
        <v>41620</v>
      </c>
      <c r="I176" s="10" t="s">
        <v>41621</v>
      </c>
      <c r="J176" s="10" t="s">
        <v>41622</v>
      </c>
      <c r="K176" s="10" t="s">
        <v>41590</v>
      </c>
      <c r="L176" s="10" t="s">
        <v>41591</v>
      </c>
      <c r="M176" s="10" t="s">
        <v>41592</v>
      </c>
      <c r="N176" s="10" t="s">
        <v>41377</v>
      </c>
      <c r="O176" s="10" t="s">
        <v>41378</v>
      </c>
      <c r="P176" s="10" t="s">
        <v>41456</v>
      </c>
      <c r="Q176" s="10" t="s">
        <v>41411</v>
      </c>
      <c r="R176" s="10" t="s">
        <v>41411</v>
      </c>
      <c r="S176" s="15">
        <v>2151.81</v>
      </c>
      <c r="T176" s="10" t="s">
        <v>41463</v>
      </c>
      <c r="U176" s="15">
        <v>2151.81</v>
      </c>
      <c r="V176" s="15">
        <v>0</v>
      </c>
      <c r="W176" s="16">
        <f t="shared" si="13"/>
        <v>2151.81</v>
      </c>
      <c r="X176" s="16">
        <f t="shared" si="14"/>
        <v>0</v>
      </c>
      <c r="Y176" s="1">
        <v>2151.81</v>
      </c>
      <c r="Z176" s="1" t="str">
        <f t="shared" si="15"/>
        <v>未整改</v>
      </c>
      <c r="AA176" s="1" t="str">
        <f t="shared" si="16"/>
        <v>已整改</v>
      </c>
      <c r="AC176" s="3"/>
      <c r="AD176" s="19" t="e">
        <f>VLOOKUP(H176,'系统导出（基本表）'!R:R,1,0)</f>
        <v>#N/A</v>
      </c>
      <c r="AE176" s="16" t="e">
        <f>VLOOKUP(I176,'系统导出（基本表）'!Q:R,2,0)</f>
        <v>#N/A</v>
      </c>
      <c r="AF176" s="16" t="e">
        <f>VLOOKUP(J176,'系统导出（基本表）'!S:T,2,0)</f>
        <v>#N/A</v>
      </c>
      <c r="AG176" s="16"/>
      <c r="AH176" s="16"/>
      <c r="AI176" s="16"/>
    </row>
    <row r="177" s="1" customFormat="1" ht="19" customHeight="1" spans="2:35">
      <c r="B177" s="10" t="s">
        <v>268</v>
      </c>
      <c r="C177" s="10" t="s">
        <v>269</v>
      </c>
      <c r="D177" s="10" t="s">
        <v>270</v>
      </c>
      <c r="E177" s="10" t="s">
        <v>61</v>
      </c>
      <c r="F177" s="10" t="s">
        <v>61</v>
      </c>
      <c r="G177" s="10" t="s">
        <v>41619</v>
      </c>
      <c r="H177" s="10" t="s">
        <v>41620</v>
      </c>
      <c r="I177" s="10" t="s">
        <v>41621</v>
      </c>
      <c r="J177" s="10" t="s">
        <v>41622</v>
      </c>
      <c r="K177" s="10" t="s">
        <v>41590</v>
      </c>
      <c r="L177" s="10" t="s">
        <v>41591</v>
      </c>
      <c r="M177" s="10" t="s">
        <v>41592</v>
      </c>
      <c r="N177" s="10" t="s">
        <v>61</v>
      </c>
      <c r="O177" s="10" t="s">
        <v>41372</v>
      </c>
      <c r="P177" s="10" t="s">
        <v>61</v>
      </c>
      <c r="Q177" s="10" t="s">
        <v>41411</v>
      </c>
      <c r="R177" s="10" t="s">
        <v>41411</v>
      </c>
      <c r="S177" s="15">
        <v>2151.81</v>
      </c>
      <c r="T177" s="10" t="s">
        <v>41412</v>
      </c>
      <c r="U177" s="15">
        <v>0</v>
      </c>
      <c r="V177" s="15">
        <v>0</v>
      </c>
      <c r="W177" s="16">
        <f t="shared" si="13"/>
        <v>2151.81</v>
      </c>
      <c r="X177" s="16">
        <f t="shared" si="14"/>
        <v>2151.81</v>
      </c>
      <c r="Y177" s="1">
        <v>0</v>
      </c>
      <c r="Z177" s="1" t="str">
        <f t="shared" si="15"/>
        <v>未整改</v>
      </c>
      <c r="AA177" s="1" t="str">
        <f t="shared" si="16"/>
        <v>未整改</v>
      </c>
      <c r="AC177" s="3"/>
      <c r="AD177" s="19" t="e">
        <f>VLOOKUP(H177,'系统导出（基本表）'!R:R,1,0)</f>
        <v>#N/A</v>
      </c>
      <c r="AE177" s="16" t="e">
        <f>VLOOKUP(I177,'系统导出（基本表）'!Q:R,2,0)</f>
        <v>#N/A</v>
      </c>
      <c r="AF177" s="16" t="e">
        <f>VLOOKUP(J177,'系统导出（基本表）'!S:T,2,0)</f>
        <v>#N/A</v>
      </c>
      <c r="AG177" s="16"/>
      <c r="AH177" s="16"/>
      <c r="AI177" s="16"/>
    </row>
    <row r="178" s="1" customFormat="1" ht="19" customHeight="1" spans="2:35">
      <c r="B178" s="10" t="s">
        <v>268</v>
      </c>
      <c r="C178" s="10" t="s">
        <v>269</v>
      </c>
      <c r="D178" s="10" t="s">
        <v>270</v>
      </c>
      <c r="E178" s="10" t="s">
        <v>61</v>
      </c>
      <c r="F178" s="10" t="s">
        <v>61</v>
      </c>
      <c r="G178" s="10" t="s">
        <v>41623</v>
      </c>
      <c r="H178" s="10" t="s">
        <v>41624</v>
      </c>
      <c r="I178" s="10" t="s">
        <v>41625</v>
      </c>
      <c r="J178" s="10" t="s">
        <v>41626</v>
      </c>
      <c r="K178" s="10" t="s">
        <v>41590</v>
      </c>
      <c r="L178" s="10" t="s">
        <v>41593</v>
      </c>
      <c r="M178" s="10" t="s">
        <v>41592</v>
      </c>
      <c r="N178" s="10" t="s">
        <v>61</v>
      </c>
      <c r="O178" s="10" t="s">
        <v>41372</v>
      </c>
      <c r="P178" s="10" t="s">
        <v>61</v>
      </c>
      <c r="Q178" s="10" t="s">
        <v>41411</v>
      </c>
      <c r="R178" s="10" t="s">
        <v>41411</v>
      </c>
      <c r="S178" s="15">
        <v>20857.45</v>
      </c>
      <c r="T178" s="10" t="s">
        <v>41412</v>
      </c>
      <c r="U178" s="15">
        <v>14574.05</v>
      </c>
      <c r="V178" s="15">
        <v>14574.05</v>
      </c>
      <c r="W178" s="16">
        <f t="shared" si="13"/>
        <v>6283.4</v>
      </c>
      <c r="X178" s="16">
        <f t="shared" si="14"/>
        <v>6283.4</v>
      </c>
      <c r="Y178" s="1">
        <v>14574.05</v>
      </c>
      <c r="Z178" s="1" t="str">
        <f t="shared" si="15"/>
        <v>未整改</v>
      </c>
      <c r="AA178" s="1" t="str">
        <f t="shared" si="16"/>
        <v>未整改</v>
      </c>
      <c r="AC178" s="3"/>
      <c r="AD178" s="19" t="e">
        <f>VLOOKUP(H178,'系统导出（基本表）'!R:R,1,0)</f>
        <v>#N/A</v>
      </c>
      <c r="AE178" s="16" t="e">
        <f>VLOOKUP(I178,'系统导出（基本表）'!Q:R,2,0)</f>
        <v>#N/A</v>
      </c>
      <c r="AF178" s="16" t="e">
        <f>VLOOKUP(J178,'系统导出（基本表）'!S:T,2,0)</f>
        <v>#N/A</v>
      </c>
      <c r="AG178" s="16"/>
      <c r="AH178" s="16"/>
      <c r="AI178" s="16"/>
    </row>
    <row r="179" s="1" customFormat="1" ht="19" customHeight="1" spans="2:35">
      <c r="B179" s="10" t="s">
        <v>268</v>
      </c>
      <c r="C179" s="10" t="s">
        <v>269</v>
      </c>
      <c r="D179" s="10" t="s">
        <v>270</v>
      </c>
      <c r="E179" s="10" t="s">
        <v>61</v>
      </c>
      <c r="F179" s="10" t="s">
        <v>61</v>
      </c>
      <c r="G179" s="10" t="s">
        <v>41610</v>
      </c>
      <c r="H179" s="10" t="s">
        <v>41611</v>
      </c>
      <c r="I179" s="10" t="s">
        <v>41612</v>
      </c>
      <c r="J179" s="10" t="s">
        <v>41613</v>
      </c>
      <c r="K179" s="10" t="s">
        <v>41590</v>
      </c>
      <c r="L179" s="10" t="s">
        <v>41593</v>
      </c>
      <c r="M179" s="10" t="s">
        <v>41592</v>
      </c>
      <c r="N179" s="10" t="s">
        <v>61</v>
      </c>
      <c r="O179" s="10" t="s">
        <v>41372</v>
      </c>
      <c r="P179" s="10" t="s">
        <v>61</v>
      </c>
      <c r="Q179" s="10" t="s">
        <v>41411</v>
      </c>
      <c r="R179" s="10" t="s">
        <v>41411</v>
      </c>
      <c r="S179" s="15">
        <v>22850.48</v>
      </c>
      <c r="T179" s="10" t="s">
        <v>41412</v>
      </c>
      <c r="U179" s="15">
        <v>5452.17</v>
      </c>
      <c r="V179" s="15">
        <v>5452.17</v>
      </c>
      <c r="W179" s="16">
        <f t="shared" si="13"/>
        <v>17398.31</v>
      </c>
      <c r="X179" s="16">
        <f t="shared" si="14"/>
        <v>17398.31</v>
      </c>
      <c r="Y179" s="1">
        <v>5452.17</v>
      </c>
      <c r="Z179" s="1" t="str">
        <f t="shared" si="15"/>
        <v>未整改</v>
      </c>
      <c r="AA179" s="1" t="str">
        <f t="shared" si="16"/>
        <v>未整改</v>
      </c>
      <c r="AC179" s="3"/>
      <c r="AD179" s="19" t="e">
        <f>VLOOKUP(H179,'系统导出（基本表）'!R:R,1,0)</f>
        <v>#N/A</v>
      </c>
      <c r="AE179" s="16" t="e">
        <f>VLOOKUP(I179,'系统导出（基本表）'!Q:R,2,0)</f>
        <v>#N/A</v>
      </c>
      <c r="AF179" s="16" t="e">
        <f>VLOOKUP(J179,'系统导出（基本表）'!S:T,2,0)</f>
        <v>#N/A</v>
      </c>
      <c r="AG179" s="16"/>
      <c r="AH179" s="16"/>
      <c r="AI179" s="16"/>
    </row>
    <row r="180" s="1" customFormat="1" ht="19" customHeight="1" spans="2:35">
      <c r="B180" s="10" t="s">
        <v>268</v>
      </c>
      <c r="C180" s="10" t="s">
        <v>269</v>
      </c>
      <c r="D180" s="10" t="s">
        <v>270</v>
      </c>
      <c r="E180" s="10" t="s">
        <v>41627</v>
      </c>
      <c r="F180" s="10" t="s">
        <v>38405</v>
      </c>
      <c r="G180" s="10" t="s">
        <v>41628</v>
      </c>
      <c r="H180" s="10" t="s">
        <v>38410</v>
      </c>
      <c r="I180" s="10" t="s">
        <v>38409</v>
      </c>
      <c r="J180" s="10" t="s">
        <v>38409</v>
      </c>
      <c r="K180" s="10" t="s">
        <v>4156</v>
      </c>
      <c r="L180" s="10" t="s">
        <v>4146</v>
      </c>
      <c r="M180" s="10" t="s">
        <v>41629</v>
      </c>
      <c r="N180" s="10" t="s">
        <v>41377</v>
      </c>
      <c r="O180" s="10" t="s">
        <v>41378</v>
      </c>
      <c r="P180" s="10" t="s">
        <v>41456</v>
      </c>
      <c r="Q180" s="10" t="s">
        <v>41411</v>
      </c>
      <c r="R180" s="10" t="s">
        <v>41411</v>
      </c>
      <c r="S180" s="15">
        <v>9457.96</v>
      </c>
      <c r="T180" s="10" t="s">
        <v>41463</v>
      </c>
      <c r="U180" s="15">
        <v>10583.95</v>
      </c>
      <c r="V180" s="15">
        <v>4336.999847</v>
      </c>
      <c r="W180" s="16">
        <f t="shared" si="13"/>
        <v>5120.960153</v>
      </c>
      <c r="X180" s="16">
        <f t="shared" si="14"/>
        <v>-1125.99</v>
      </c>
      <c r="Y180" s="1">
        <v>10583.95</v>
      </c>
      <c r="Z180" s="1" t="str">
        <f t="shared" si="15"/>
        <v>未整改</v>
      </c>
      <c r="AA180" s="1" t="str">
        <f t="shared" si="16"/>
        <v>已整改</v>
      </c>
      <c r="AC180" s="3"/>
      <c r="AD180" s="19" t="str">
        <f>VLOOKUP(H180,'系统导出（基本表）'!R:R,1,0)</f>
        <v>P20510100-0125</v>
      </c>
      <c r="AE180" s="23" t="str">
        <f>VLOOKUP(I180,'系统导出（基本表）'!Q:R,2,0)</f>
        <v>P20510100-0125</v>
      </c>
      <c r="AF180" s="16" t="e">
        <f>VLOOKUP(J180,'系统导出（基本表）'!S:T,2,0)</f>
        <v>#N/A</v>
      </c>
      <c r="AG180" s="23"/>
      <c r="AH180" s="16"/>
      <c r="AI180" s="16"/>
    </row>
    <row r="181" s="2" customFormat="1" ht="19" customHeight="1" spans="1:33">
      <c r="A181" s="2">
        <v>1</v>
      </c>
      <c r="B181" s="11" t="s">
        <v>268</v>
      </c>
      <c r="C181" s="11" t="s">
        <v>269</v>
      </c>
      <c r="D181" s="11" t="s">
        <v>270</v>
      </c>
      <c r="E181" s="10" t="s">
        <v>41630</v>
      </c>
      <c r="F181" s="11" t="s">
        <v>38460</v>
      </c>
      <c r="G181" s="10" t="s">
        <v>41631</v>
      </c>
      <c r="H181" s="11" t="s">
        <v>38465</v>
      </c>
      <c r="I181" s="11" t="s">
        <v>38464</v>
      </c>
      <c r="J181" s="11" t="s">
        <v>41632</v>
      </c>
      <c r="K181" s="11" t="s">
        <v>4156</v>
      </c>
      <c r="L181" s="11" t="s">
        <v>4153</v>
      </c>
      <c r="M181" s="11" t="s">
        <v>41629</v>
      </c>
      <c r="N181" s="11" t="s">
        <v>41377</v>
      </c>
      <c r="O181" s="11" t="s">
        <v>41387</v>
      </c>
      <c r="P181" s="11" t="s">
        <v>41456</v>
      </c>
      <c r="Q181" s="11" t="s">
        <v>41411</v>
      </c>
      <c r="R181" s="11" t="s">
        <v>41411</v>
      </c>
      <c r="S181" s="17">
        <v>4248.786741</v>
      </c>
      <c r="T181" s="11" t="s">
        <v>41411</v>
      </c>
      <c r="U181" s="17">
        <v>0</v>
      </c>
      <c r="V181" s="17">
        <v>0</v>
      </c>
      <c r="W181" s="18">
        <f t="shared" si="13"/>
        <v>4248.786741</v>
      </c>
      <c r="X181" s="18">
        <f t="shared" si="14"/>
        <v>4248.786741</v>
      </c>
      <c r="Y181" s="2">
        <v>0</v>
      </c>
      <c r="Z181" s="2" t="str">
        <f t="shared" si="15"/>
        <v>未整改</v>
      </c>
      <c r="AA181" s="2" t="str">
        <f t="shared" si="16"/>
        <v>未整改</v>
      </c>
      <c r="AD181" s="22" t="str">
        <f>VLOOKUP(H181,'系统导出（基本表）'!R:R,1,0)</f>
        <v>P19510100-0043</v>
      </c>
      <c r="AE181" s="22" t="str">
        <f>VLOOKUP(I181,'系统导出（基本表）'!Q:R,2,0)</f>
        <v>P19510100-0043</v>
      </c>
      <c r="AF181" s="2" t="e">
        <f>VLOOKUP(J181,'系统导出（基本表）'!S:T,2,0)</f>
        <v>#N/A</v>
      </c>
      <c r="AG181" s="24">
        <v>650</v>
      </c>
    </row>
    <row r="182" s="1" customFormat="1" ht="19" customHeight="1" spans="2:35">
      <c r="B182" s="10" t="s">
        <v>268</v>
      </c>
      <c r="C182" s="10" t="s">
        <v>269</v>
      </c>
      <c r="D182" s="10" t="s">
        <v>270</v>
      </c>
      <c r="E182" s="10" t="s">
        <v>41462</v>
      </c>
      <c r="F182" s="10" t="s">
        <v>38444</v>
      </c>
      <c r="G182" s="10" t="s">
        <v>9734</v>
      </c>
      <c r="H182" s="10" t="s">
        <v>9728</v>
      </c>
      <c r="I182" s="10" t="s">
        <v>9727</v>
      </c>
      <c r="J182" s="10" t="s">
        <v>9727</v>
      </c>
      <c r="K182" s="10" t="s">
        <v>4156</v>
      </c>
      <c r="L182" s="10" t="s">
        <v>4146</v>
      </c>
      <c r="M182" s="10" t="s">
        <v>41629</v>
      </c>
      <c r="N182" s="10" t="s">
        <v>41377</v>
      </c>
      <c r="O182" s="10" t="s">
        <v>41378</v>
      </c>
      <c r="P182" s="10" t="s">
        <v>41456</v>
      </c>
      <c r="Q182" s="10" t="s">
        <v>41411</v>
      </c>
      <c r="R182" s="10" t="s">
        <v>41411</v>
      </c>
      <c r="S182" s="15">
        <v>3862.29</v>
      </c>
      <c r="T182" s="10" t="s">
        <v>41463</v>
      </c>
      <c r="U182" s="15">
        <v>6086.96</v>
      </c>
      <c r="V182" s="15">
        <v>1637.62</v>
      </c>
      <c r="W182" s="16">
        <f t="shared" si="13"/>
        <v>2224.67</v>
      </c>
      <c r="X182" s="16">
        <f t="shared" si="14"/>
        <v>-2224.67</v>
      </c>
      <c r="Y182" s="1">
        <v>6086.96</v>
      </c>
      <c r="Z182" s="1" t="str">
        <f t="shared" si="15"/>
        <v>未整改</v>
      </c>
      <c r="AA182" s="1" t="str">
        <f t="shared" si="16"/>
        <v>已整改</v>
      </c>
      <c r="AC182" s="3"/>
      <c r="AD182" s="19" t="e">
        <f>VLOOKUP(H182,'系统导出（基本表）'!R:R,1,0)</f>
        <v>#N/A</v>
      </c>
      <c r="AE182" s="16" t="e">
        <f>VLOOKUP(I182,'系统导出（基本表）'!Q:R,2,0)</f>
        <v>#N/A</v>
      </c>
      <c r="AF182" s="16" t="e">
        <f>VLOOKUP(J182,'系统导出（基本表）'!S:T,2,0)</f>
        <v>#N/A</v>
      </c>
      <c r="AG182" s="16"/>
      <c r="AH182" s="16"/>
      <c r="AI182" s="16"/>
    </row>
    <row r="183" s="2" customFormat="1" ht="19" customHeight="1" spans="1:33">
      <c r="A183" s="2">
        <v>1</v>
      </c>
      <c r="B183" s="11" t="s">
        <v>268</v>
      </c>
      <c r="C183" s="11" t="s">
        <v>269</v>
      </c>
      <c r="D183" s="11" t="s">
        <v>270</v>
      </c>
      <c r="E183" s="10" t="s">
        <v>41627</v>
      </c>
      <c r="F183" s="11" t="s">
        <v>38405</v>
      </c>
      <c r="G183" s="10" t="s">
        <v>41628</v>
      </c>
      <c r="H183" s="11" t="s">
        <v>38410</v>
      </c>
      <c r="I183" s="11" t="s">
        <v>38409</v>
      </c>
      <c r="J183" s="11" t="s">
        <v>38409</v>
      </c>
      <c r="K183" s="11" t="s">
        <v>4156</v>
      </c>
      <c r="L183" s="11" t="s">
        <v>4153</v>
      </c>
      <c r="M183" s="11" t="s">
        <v>41629</v>
      </c>
      <c r="N183" s="11" t="s">
        <v>41377</v>
      </c>
      <c r="O183" s="11" t="s">
        <v>41387</v>
      </c>
      <c r="P183" s="11" t="s">
        <v>41456</v>
      </c>
      <c r="Q183" s="11" t="s">
        <v>41411</v>
      </c>
      <c r="R183" s="11" t="s">
        <v>41411</v>
      </c>
      <c r="S183" s="17">
        <v>2285.31</v>
      </c>
      <c r="T183" s="11" t="s">
        <v>41411</v>
      </c>
      <c r="U183" s="17">
        <v>616.44</v>
      </c>
      <c r="V183" s="17">
        <v>0</v>
      </c>
      <c r="W183" s="18">
        <f t="shared" si="13"/>
        <v>2285.31</v>
      </c>
      <c r="X183" s="18">
        <f t="shared" si="14"/>
        <v>1668.87</v>
      </c>
      <c r="Y183" s="2">
        <v>616.44</v>
      </c>
      <c r="Z183" s="2" t="str">
        <f t="shared" si="15"/>
        <v>未整改</v>
      </c>
      <c r="AA183" s="2" t="str">
        <f t="shared" si="16"/>
        <v>未整改</v>
      </c>
      <c r="AD183" s="22" t="str">
        <f>VLOOKUP(H183,'系统导出（基本表）'!R:R,1,0)</f>
        <v>P20510100-0125</v>
      </c>
      <c r="AE183" s="22" t="str">
        <f>VLOOKUP(I183,'系统导出（基本表）'!Q:R,2,0)</f>
        <v>P20510100-0125</v>
      </c>
      <c r="AF183" s="2" t="e">
        <f>VLOOKUP(J183,'系统导出（基本表）'!S:T,2,0)</f>
        <v>#N/A</v>
      </c>
      <c r="AG183" s="24">
        <v>600</v>
      </c>
    </row>
    <row r="184" s="1" customFormat="1" ht="19" customHeight="1" spans="2:35">
      <c r="B184" s="10" t="s">
        <v>268</v>
      </c>
      <c r="C184" s="10" t="s">
        <v>269</v>
      </c>
      <c r="D184" s="10" t="s">
        <v>270</v>
      </c>
      <c r="E184" s="10" t="s">
        <v>61</v>
      </c>
      <c r="F184" s="10" t="s">
        <v>61</v>
      </c>
      <c r="G184" s="10" t="s">
        <v>41633</v>
      </c>
      <c r="H184" s="10" t="s">
        <v>41634</v>
      </c>
      <c r="I184" s="10" t="s">
        <v>41635</v>
      </c>
      <c r="J184" s="10" t="s">
        <v>41635</v>
      </c>
      <c r="K184" s="10" t="s">
        <v>4156</v>
      </c>
      <c r="L184" s="10" t="s">
        <v>4146</v>
      </c>
      <c r="M184" s="10" t="s">
        <v>41629</v>
      </c>
      <c r="N184" s="10" t="s">
        <v>61</v>
      </c>
      <c r="O184" s="10" t="s">
        <v>41372</v>
      </c>
      <c r="P184" s="10" t="s">
        <v>61</v>
      </c>
      <c r="Q184" s="10" t="s">
        <v>41373</v>
      </c>
      <c r="R184" s="10" t="s">
        <v>41374</v>
      </c>
      <c r="S184" s="15">
        <v>4864.38</v>
      </c>
      <c r="T184" s="10" t="s">
        <v>41374</v>
      </c>
      <c r="U184" s="15">
        <v>4864.38</v>
      </c>
      <c r="V184" s="15">
        <v>4864.38</v>
      </c>
      <c r="W184" s="16">
        <f t="shared" si="13"/>
        <v>0</v>
      </c>
      <c r="X184" s="16">
        <f t="shared" si="14"/>
        <v>0</v>
      </c>
      <c r="Y184" s="1">
        <v>4864.38</v>
      </c>
      <c r="Z184" s="1" t="str">
        <f t="shared" si="15"/>
        <v>未整改</v>
      </c>
      <c r="AA184" s="1" t="str">
        <f t="shared" si="16"/>
        <v>已整改</v>
      </c>
      <c r="AC184" s="3"/>
      <c r="AD184" s="19" t="e">
        <f>VLOOKUP(H184,'系统导出（基本表）'!R:R,1,0)</f>
        <v>#N/A</v>
      </c>
      <c r="AE184" s="16" t="e">
        <f>VLOOKUP(I184,'系统导出（基本表）'!Q:R,2,0)</f>
        <v>#N/A</v>
      </c>
      <c r="AF184" s="16" t="e">
        <f>VLOOKUP(J184,'系统导出（基本表）'!S:T,2,0)</f>
        <v>#N/A</v>
      </c>
      <c r="AG184" s="16"/>
      <c r="AH184" s="16"/>
      <c r="AI184" s="16"/>
    </row>
    <row r="185" s="2" customFormat="1" ht="19" customHeight="1" spans="1:33">
      <c r="A185" s="2">
        <v>1</v>
      </c>
      <c r="B185" s="11" t="s">
        <v>268</v>
      </c>
      <c r="C185" s="11" t="s">
        <v>269</v>
      </c>
      <c r="D185" s="11" t="s">
        <v>270</v>
      </c>
      <c r="E185" s="10" t="s">
        <v>41375</v>
      </c>
      <c r="F185" s="11" t="s">
        <v>41376</v>
      </c>
      <c r="G185" s="10" t="s">
        <v>41636</v>
      </c>
      <c r="H185" s="11" t="s">
        <v>41637</v>
      </c>
      <c r="I185" s="11" t="s">
        <v>41638</v>
      </c>
      <c r="J185" s="11" t="s">
        <v>41638</v>
      </c>
      <c r="K185" s="11" t="s">
        <v>4156</v>
      </c>
      <c r="L185" s="11" t="s">
        <v>4153</v>
      </c>
      <c r="M185" s="11" t="s">
        <v>41629</v>
      </c>
      <c r="N185" s="11" t="s">
        <v>41377</v>
      </c>
      <c r="O185" s="11" t="s">
        <v>41387</v>
      </c>
      <c r="P185" s="11" t="s">
        <v>41449</v>
      </c>
      <c r="Q185" s="11" t="s">
        <v>41411</v>
      </c>
      <c r="R185" s="11" t="s">
        <v>41411</v>
      </c>
      <c r="S185" s="17">
        <v>2121.699317</v>
      </c>
      <c r="T185" s="11" t="s">
        <v>41450</v>
      </c>
      <c r="U185" s="17">
        <v>2121.699317</v>
      </c>
      <c r="V185" s="17">
        <v>0</v>
      </c>
      <c r="W185" s="18">
        <f t="shared" si="13"/>
        <v>2121.699317</v>
      </c>
      <c r="X185" s="18">
        <f t="shared" si="14"/>
        <v>0</v>
      </c>
      <c r="Y185" s="2">
        <v>2121.699317</v>
      </c>
      <c r="Z185" s="2" t="str">
        <f t="shared" si="15"/>
        <v>未整改</v>
      </c>
      <c r="AA185" s="2" t="str">
        <f t="shared" si="16"/>
        <v>已整改</v>
      </c>
      <c r="AD185" s="22" t="e">
        <f>VLOOKUP(H185,'系统导出（基本表）'!R:R,1,0)</f>
        <v>#N/A</v>
      </c>
      <c r="AE185" s="22" t="e">
        <f>VLOOKUP(I185,'系统导出（基本表）'!Q:R,2,0)</f>
        <v>#N/A</v>
      </c>
      <c r="AF185" s="2" t="e">
        <f>VLOOKUP(J185,'系统导出（基本表）'!S:T,2,0)</f>
        <v>#N/A</v>
      </c>
      <c r="AG185" s="24"/>
    </row>
    <row r="186" s="1" customFormat="1" ht="19" customHeight="1" spans="2:35">
      <c r="B186" s="10" t="s">
        <v>268</v>
      </c>
      <c r="C186" s="10" t="s">
        <v>269</v>
      </c>
      <c r="D186" s="10" t="s">
        <v>270</v>
      </c>
      <c r="E186" s="10" t="s">
        <v>61</v>
      </c>
      <c r="F186" s="10" t="s">
        <v>61</v>
      </c>
      <c r="G186" s="10" t="s">
        <v>41628</v>
      </c>
      <c r="H186" s="10" t="s">
        <v>38410</v>
      </c>
      <c r="I186" s="10" t="s">
        <v>38409</v>
      </c>
      <c r="J186" s="10" t="s">
        <v>38409</v>
      </c>
      <c r="K186" s="10" t="s">
        <v>4156</v>
      </c>
      <c r="L186" s="10" t="s">
        <v>4146</v>
      </c>
      <c r="M186" s="10" t="s">
        <v>41629</v>
      </c>
      <c r="N186" s="10" t="s">
        <v>61</v>
      </c>
      <c r="O186" s="10" t="s">
        <v>41372</v>
      </c>
      <c r="P186" s="10" t="s">
        <v>61</v>
      </c>
      <c r="Q186" s="10" t="s">
        <v>41373</v>
      </c>
      <c r="R186" s="10" t="s">
        <v>41374</v>
      </c>
      <c r="S186" s="15">
        <v>10588.53</v>
      </c>
      <c r="T186" s="10" t="s">
        <v>41374</v>
      </c>
      <c r="U186" s="15">
        <v>10588.53</v>
      </c>
      <c r="V186" s="15">
        <v>10588.53</v>
      </c>
      <c r="W186" s="16">
        <f t="shared" si="13"/>
        <v>0</v>
      </c>
      <c r="X186" s="16">
        <f t="shared" si="14"/>
        <v>0</v>
      </c>
      <c r="Y186" s="1">
        <v>10588.53</v>
      </c>
      <c r="Z186" s="1" t="str">
        <f t="shared" si="15"/>
        <v>未整改</v>
      </c>
      <c r="AA186" s="1" t="str">
        <f t="shared" si="16"/>
        <v>已整改</v>
      </c>
      <c r="AC186" s="3"/>
      <c r="AD186" s="19" t="str">
        <f>VLOOKUP(H186,'系统导出（基本表）'!R:R,1,0)</f>
        <v>P20510100-0125</v>
      </c>
      <c r="AE186" s="23" t="str">
        <f>VLOOKUP(I186,'系统导出（基本表）'!Q:R,2,0)</f>
        <v>P20510100-0125</v>
      </c>
      <c r="AF186" s="16" t="e">
        <f>VLOOKUP(J186,'系统导出（基本表）'!S:T,2,0)</f>
        <v>#N/A</v>
      </c>
      <c r="AG186" s="23"/>
      <c r="AH186" s="16"/>
      <c r="AI186" s="16"/>
    </row>
    <row r="187" s="1" customFormat="1" ht="19" customHeight="1" spans="2:35">
      <c r="B187" s="10" t="s">
        <v>268</v>
      </c>
      <c r="C187" s="10" t="s">
        <v>269</v>
      </c>
      <c r="D187" s="10" t="s">
        <v>270</v>
      </c>
      <c r="E187" s="10" t="s">
        <v>41549</v>
      </c>
      <c r="F187" s="10" t="s">
        <v>38538</v>
      </c>
      <c r="G187" s="10" t="s">
        <v>41639</v>
      </c>
      <c r="H187" s="10" t="s">
        <v>38540</v>
      </c>
      <c r="I187" s="10" t="s">
        <v>38539</v>
      </c>
      <c r="J187" s="10" t="s">
        <v>38539</v>
      </c>
      <c r="K187" s="10" t="s">
        <v>4156</v>
      </c>
      <c r="L187" s="10" t="s">
        <v>4146</v>
      </c>
      <c r="M187" s="10" t="s">
        <v>41629</v>
      </c>
      <c r="N187" s="10" t="s">
        <v>41377</v>
      </c>
      <c r="O187" s="10" t="s">
        <v>41378</v>
      </c>
      <c r="P187" s="10" t="s">
        <v>41640</v>
      </c>
      <c r="Q187" s="10" t="s">
        <v>41373</v>
      </c>
      <c r="R187" s="10" t="s">
        <v>41373</v>
      </c>
      <c r="S187" s="15">
        <v>1778.75</v>
      </c>
      <c r="T187" s="10" t="s">
        <v>41641</v>
      </c>
      <c r="U187" s="15">
        <v>1778.75</v>
      </c>
      <c r="V187" s="15">
        <v>1778.75</v>
      </c>
      <c r="W187" s="16">
        <f t="shared" si="13"/>
        <v>0</v>
      </c>
      <c r="X187" s="16">
        <f t="shared" si="14"/>
        <v>0</v>
      </c>
      <c r="Y187" s="1">
        <v>1778.75</v>
      </c>
      <c r="Z187" s="1" t="str">
        <f t="shared" si="15"/>
        <v>未整改</v>
      </c>
      <c r="AA187" s="1" t="str">
        <f t="shared" si="16"/>
        <v>已整改</v>
      </c>
      <c r="AB187" s="1">
        <f>S187-V187</f>
        <v>0</v>
      </c>
      <c r="AC187" s="3"/>
      <c r="AD187" s="19" t="str">
        <f>VLOOKUP(H187,'系统导出（基本表）'!R:R,1,0)</f>
        <v>P21510100-0045</v>
      </c>
      <c r="AE187" s="23" t="str">
        <f>VLOOKUP(I187,'系统导出（基本表）'!Q:R,2,0)</f>
        <v>P21510100-0045</v>
      </c>
      <c r="AF187" s="16" t="e">
        <f>VLOOKUP(J187,'系统导出（基本表）'!S:T,2,0)</f>
        <v>#N/A</v>
      </c>
      <c r="AG187" s="23"/>
      <c r="AH187" s="16"/>
      <c r="AI187" s="16"/>
    </row>
    <row r="188" s="1" customFormat="1" ht="19" customHeight="1" spans="2:35">
      <c r="B188" s="10" t="s">
        <v>268</v>
      </c>
      <c r="C188" s="10" t="s">
        <v>269</v>
      </c>
      <c r="D188" s="10" t="s">
        <v>270</v>
      </c>
      <c r="E188" s="10" t="s">
        <v>61</v>
      </c>
      <c r="F188" s="10" t="s">
        <v>61</v>
      </c>
      <c r="G188" s="10" t="s">
        <v>41631</v>
      </c>
      <c r="H188" s="10" t="s">
        <v>38465</v>
      </c>
      <c r="I188" s="10" t="s">
        <v>38464</v>
      </c>
      <c r="J188" s="10" t="s">
        <v>41632</v>
      </c>
      <c r="K188" s="10" t="s">
        <v>4156</v>
      </c>
      <c r="L188" s="10" t="s">
        <v>4146</v>
      </c>
      <c r="M188" s="10" t="s">
        <v>41629</v>
      </c>
      <c r="N188" s="10" t="s">
        <v>61</v>
      </c>
      <c r="O188" s="10" t="s">
        <v>41372</v>
      </c>
      <c r="P188" s="10" t="s">
        <v>61</v>
      </c>
      <c r="Q188" s="10" t="s">
        <v>41373</v>
      </c>
      <c r="R188" s="10" t="s">
        <v>41374</v>
      </c>
      <c r="S188" s="15">
        <v>14926.27</v>
      </c>
      <c r="T188" s="10" t="s">
        <v>41374</v>
      </c>
      <c r="U188" s="15">
        <v>14926.27</v>
      </c>
      <c r="V188" s="15">
        <v>14926.27</v>
      </c>
      <c r="W188" s="16">
        <f t="shared" si="13"/>
        <v>0</v>
      </c>
      <c r="X188" s="16">
        <f t="shared" si="14"/>
        <v>0</v>
      </c>
      <c r="Y188" s="1">
        <v>14926.27</v>
      </c>
      <c r="Z188" s="1" t="str">
        <f t="shared" si="15"/>
        <v>未整改</v>
      </c>
      <c r="AA188" s="1" t="str">
        <f t="shared" si="16"/>
        <v>已整改</v>
      </c>
      <c r="AC188" s="3"/>
      <c r="AD188" s="19" t="str">
        <f>VLOOKUP(H188,'系统导出（基本表）'!R:R,1,0)</f>
        <v>P19510100-0043</v>
      </c>
      <c r="AE188" s="23" t="str">
        <f>VLOOKUP(I188,'系统导出（基本表）'!Q:R,2,0)</f>
        <v>P19510100-0043</v>
      </c>
      <c r="AF188" s="16" t="e">
        <f>VLOOKUP(J188,'系统导出（基本表）'!S:T,2,0)</f>
        <v>#N/A</v>
      </c>
      <c r="AG188" s="23"/>
      <c r="AH188" s="16"/>
      <c r="AI188" s="16"/>
    </row>
    <row r="189" s="1" customFormat="1" ht="19" customHeight="1" spans="2:35">
      <c r="B189" s="10" t="s">
        <v>268</v>
      </c>
      <c r="C189" s="10" t="s">
        <v>269</v>
      </c>
      <c r="D189" s="10" t="s">
        <v>270</v>
      </c>
      <c r="E189" s="10" t="s">
        <v>61</v>
      </c>
      <c r="F189" s="10" t="s">
        <v>61</v>
      </c>
      <c r="G189" s="10" t="s">
        <v>41642</v>
      </c>
      <c r="H189" s="10" t="s">
        <v>41643</v>
      </c>
      <c r="I189" s="10" t="s">
        <v>41644</v>
      </c>
      <c r="J189" s="10" t="s">
        <v>41645</v>
      </c>
      <c r="K189" s="10" t="s">
        <v>4156</v>
      </c>
      <c r="L189" s="10" t="s">
        <v>4146</v>
      </c>
      <c r="M189" s="10" t="s">
        <v>41629</v>
      </c>
      <c r="N189" s="10" t="s">
        <v>61</v>
      </c>
      <c r="O189" s="10" t="s">
        <v>41353</v>
      </c>
      <c r="P189" s="10" t="s">
        <v>61</v>
      </c>
      <c r="Q189" s="10" t="s">
        <v>41354</v>
      </c>
      <c r="R189" s="10" t="s">
        <v>41354</v>
      </c>
      <c r="S189" s="15">
        <v>1835</v>
      </c>
      <c r="T189" s="10" t="s">
        <v>41646</v>
      </c>
      <c r="U189" s="15">
        <v>1835</v>
      </c>
      <c r="V189" s="15">
        <v>1835</v>
      </c>
      <c r="W189" s="16">
        <f t="shared" si="13"/>
        <v>0</v>
      </c>
      <c r="X189" s="16">
        <f t="shared" si="14"/>
        <v>0</v>
      </c>
      <c r="Y189" s="1">
        <v>1835</v>
      </c>
      <c r="Z189" s="1" t="str">
        <f t="shared" si="15"/>
        <v>未整改</v>
      </c>
      <c r="AA189" s="1" t="str">
        <f t="shared" si="16"/>
        <v>已整改</v>
      </c>
      <c r="AC189" s="3"/>
      <c r="AD189" s="19" t="e">
        <f>VLOOKUP(H189,'系统导出（基本表）'!R:R,1,0)</f>
        <v>#N/A</v>
      </c>
      <c r="AE189" s="16" t="e">
        <f>VLOOKUP(I189,'系统导出（基本表）'!Q:R,2,0)</f>
        <v>#N/A</v>
      </c>
      <c r="AF189" s="16" t="e">
        <f>VLOOKUP(J189,'系统导出（基本表）'!S:T,2,0)</f>
        <v>#N/A</v>
      </c>
      <c r="AG189" s="16"/>
      <c r="AH189" s="16"/>
      <c r="AI189" s="16"/>
    </row>
    <row r="190" s="1" customFormat="1" ht="19" customHeight="1" spans="2:35">
      <c r="B190" s="10" t="s">
        <v>268</v>
      </c>
      <c r="C190" s="10" t="s">
        <v>269</v>
      </c>
      <c r="D190" s="10" t="s">
        <v>270</v>
      </c>
      <c r="E190" s="10" t="s">
        <v>61</v>
      </c>
      <c r="F190" s="10" t="s">
        <v>61</v>
      </c>
      <c r="G190" s="10" t="s">
        <v>41633</v>
      </c>
      <c r="H190" s="10" t="s">
        <v>41634</v>
      </c>
      <c r="I190" s="10" t="s">
        <v>41635</v>
      </c>
      <c r="J190" s="10" t="s">
        <v>41635</v>
      </c>
      <c r="K190" s="10" t="s">
        <v>4156</v>
      </c>
      <c r="L190" s="10" t="s">
        <v>4146</v>
      </c>
      <c r="M190" s="10" t="s">
        <v>41629</v>
      </c>
      <c r="N190" s="10" t="s">
        <v>61</v>
      </c>
      <c r="O190" s="10" t="s">
        <v>41362</v>
      </c>
      <c r="P190" s="10" t="s">
        <v>61</v>
      </c>
      <c r="Q190" s="10" t="s">
        <v>41501</v>
      </c>
      <c r="R190" s="10" t="s">
        <v>41501</v>
      </c>
      <c r="S190" s="15">
        <v>25</v>
      </c>
      <c r="T190" s="10" t="s">
        <v>41501</v>
      </c>
      <c r="U190" s="15">
        <v>25</v>
      </c>
      <c r="V190" s="15">
        <v>25</v>
      </c>
      <c r="W190" s="16">
        <f t="shared" si="13"/>
        <v>0</v>
      </c>
      <c r="X190" s="16">
        <f t="shared" si="14"/>
        <v>0</v>
      </c>
      <c r="Y190" s="1">
        <v>25</v>
      </c>
      <c r="Z190" s="1" t="str">
        <f t="shared" si="15"/>
        <v>未整改</v>
      </c>
      <c r="AA190" s="1" t="str">
        <f t="shared" si="16"/>
        <v>已整改</v>
      </c>
      <c r="AC190" s="3"/>
      <c r="AD190" s="19" t="e">
        <f>VLOOKUP(H190,'系统导出（基本表）'!R:R,1,0)</f>
        <v>#N/A</v>
      </c>
      <c r="AE190" s="16" t="e">
        <f>VLOOKUP(I190,'系统导出（基本表）'!Q:R,2,0)</f>
        <v>#N/A</v>
      </c>
      <c r="AF190" s="16" t="e">
        <f>VLOOKUP(J190,'系统导出（基本表）'!S:T,2,0)</f>
        <v>#N/A</v>
      </c>
      <c r="AG190" s="16"/>
      <c r="AH190" s="16"/>
      <c r="AI190" s="16"/>
    </row>
    <row r="191" s="1" customFormat="1" ht="19" customHeight="1" spans="2:35">
      <c r="B191" s="10" t="s">
        <v>268</v>
      </c>
      <c r="C191" s="10" t="s">
        <v>269</v>
      </c>
      <c r="D191" s="10" t="s">
        <v>270</v>
      </c>
      <c r="E191" s="10" t="s">
        <v>41647</v>
      </c>
      <c r="F191" s="10" t="s">
        <v>38460</v>
      </c>
      <c r="G191" s="10" t="s">
        <v>41631</v>
      </c>
      <c r="H191" s="10" t="s">
        <v>38465</v>
      </c>
      <c r="I191" s="10" t="s">
        <v>38464</v>
      </c>
      <c r="J191" s="10" t="s">
        <v>41632</v>
      </c>
      <c r="K191" s="10" t="s">
        <v>4156</v>
      </c>
      <c r="L191" s="10" t="s">
        <v>4146</v>
      </c>
      <c r="M191" s="10" t="s">
        <v>41629</v>
      </c>
      <c r="N191" s="10" t="s">
        <v>41377</v>
      </c>
      <c r="O191" s="10" t="s">
        <v>41378</v>
      </c>
      <c r="P191" s="10" t="s">
        <v>41456</v>
      </c>
      <c r="Q191" s="10" t="s">
        <v>41411</v>
      </c>
      <c r="R191" s="10" t="s">
        <v>41411</v>
      </c>
      <c r="S191" s="15">
        <v>8920.9</v>
      </c>
      <c r="T191" s="10" t="s">
        <v>41463</v>
      </c>
      <c r="U191" s="15">
        <v>4672.12</v>
      </c>
      <c r="V191" s="15">
        <v>4646.11</v>
      </c>
      <c r="W191" s="16">
        <f t="shared" si="13"/>
        <v>4274.79</v>
      </c>
      <c r="X191" s="16">
        <f t="shared" si="14"/>
        <v>4248.78</v>
      </c>
      <c r="Y191" s="1">
        <v>4672.12</v>
      </c>
      <c r="Z191" s="1" t="str">
        <f t="shared" si="15"/>
        <v>未整改</v>
      </c>
      <c r="AA191" s="1" t="str">
        <f t="shared" si="16"/>
        <v>未整改</v>
      </c>
      <c r="AC191" s="3"/>
      <c r="AD191" s="19" t="str">
        <f>VLOOKUP(H191,'系统导出（基本表）'!R:R,1,0)</f>
        <v>P19510100-0043</v>
      </c>
      <c r="AE191" s="23" t="str">
        <f>VLOOKUP(I191,'系统导出（基本表）'!Q:R,2,0)</f>
        <v>P19510100-0043</v>
      </c>
      <c r="AF191" s="16" t="e">
        <f>VLOOKUP(J191,'系统导出（基本表）'!S:T,2,0)</f>
        <v>#N/A</v>
      </c>
      <c r="AG191" s="23"/>
      <c r="AH191" s="16">
        <v>650</v>
      </c>
      <c r="AI191" s="16"/>
    </row>
    <row r="192" s="1" customFormat="1" ht="19" customHeight="1" spans="2:35">
      <c r="B192" s="10" t="s">
        <v>268</v>
      </c>
      <c r="C192" s="10" t="s">
        <v>269</v>
      </c>
      <c r="D192" s="10" t="s">
        <v>270</v>
      </c>
      <c r="E192" s="10" t="s">
        <v>61</v>
      </c>
      <c r="F192" s="10" t="s">
        <v>61</v>
      </c>
      <c r="G192" s="10" t="s">
        <v>9734</v>
      </c>
      <c r="H192" s="10" t="s">
        <v>9728</v>
      </c>
      <c r="I192" s="10" t="s">
        <v>9727</v>
      </c>
      <c r="J192" s="10" t="s">
        <v>9727</v>
      </c>
      <c r="K192" s="10" t="s">
        <v>4156</v>
      </c>
      <c r="L192" s="10" t="s">
        <v>4146</v>
      </c>
      <c r="M192" s="10" t="s">
        <v>41629</v>
      </c>
      <c r="N192" s="10" t="s">
        <v>61</v>
      </c>
      <c r="O192" s="10" t="s">
        <v>41372</v>
      </c>
      <c r="P192" s="10" t="s">
        <v>61</v>
      </c>
      <c r="Q192" s="10" t="s">
        <v>41373</v>
      </c>
      <c r="R192" s="10" t="s">
        <v>41374</v>
      </c>
      <c r="S192" s="15">
        <v>10837.35</v>
      </c>
      <c r="T192" s="10" t="s">
        <v>41374</v>
      </c>
      <c r="U192" s="15">
        <v>10837.35</v>
      </c>
      <c r="V192" s="15">
        <v>10837.35</v>
      </c>
      <c r="W192" s="16">
        <f t="shared" si="13"/>
        <v>0</v>
      </c>
      <c r="X192" s="16">
        <f t="shared" si="14"/>
        <v>0</v>
      </c>
      <c r="Y192" s="1">
        <v>10837.35</v>
      </c>
      <c r="Z192" s="1" t="str">
        <f t="shared" si="15"/>
        <v>未整改</v>
      </c>
      <c r="AA192" s="1" t="str">
        <f t="shared" si="16"/>
        <v>已整改</v>
      </c>
      <c r="AC192" s="3"/>
      <c r="AD192" s="19" t="e">
        <f>VLOOKUP(H192,'系统导出（基本表）'!R:R,1,0)</f>
        <v>#N/A</v>
      </c>
      <c r="AE192" s="16" t="e">
        <f>VLOOKUP(I192,'系统导出（基本表）'!Q:R,2,0)</f>
        <v>#N/A</v>
      </c>
      <c r="AF192" s="16" t="e">
        <f>VLOOKUP(J192,'系统导出（基本表）'!S:T,2,0)</f>
        <v>#N/A</v>
      </c>
      <c r="AG192" s="16"/>
      <c r="AH192" s="16"/>
      <c r="AI192" s="16"/>
    </row>
    <row r="193" s="1" customFormat="1" ht="19" customHeight="1" spans="2:35">
      <c r="B193" s="10" t="s">
        <v>268</v>
      </c>
      <c r="C193" s="10" t="s">
        <v>269</v>
      </c>
      <c r="D193" s="10" t="s">
        <v>270</v>
      </c>
      <c r="E193" s="10" t="s">
        <v>41470</v>
      </c>
      <c r="F193" s="10" t="s">
        <v>38517</v>
      </c>
      <c r="G193" s="10" t="s">
        <v>41648</v>
      </c>
      <c r="H193" s="10" t="s">
        <v>38471</v>
      </c>
      <c r="I193" s="10" t="s">
        <v>38470</v>
      </c>
      <c r="J193" s="10" t="s">
        <v>41649</v>
      </c>
      <c r="K193" s="10" t="s">
        <v>18627</v>
      </c>
      <c r="L193" s="10" t="s">
        <v>18619</v>
      </c>
      <c r="M193" s="10" t="s">
        <v>41650</v>
      </c>
      <c r="N193" s="10" t="s">
        <v>41377</v>
      </c>
      <c r="O193" s="10" t="s">
        <v>41378</v>
      </c>
      <c r="P193" s="10" t="s">
        <v>41456</v>
      </c>
      <c r="Q193" s="10" t="s">
        <v>41411</v>
      </c>
      <c r="R193" s="10" t="s">
        <v>41411</v>
      </c>
      <c r="S193" s="15">
        <v>13935.32</v>
      </c>
      <c r="T193" s="10" t="s">
        <v>41463</v>
      </c>
      <c r="U193" s="15">
        <v>13935.32</v>
      </c>
      <c r="V193" s="15">
        <v>13935.32</v>
      </c>
      <c r="W193" s="16">
        <f t="shared" si="13"/>
        <v>0</v>
      </c>
      <c r="X193" s="16">
        <f t="shared" si="14"/>
        <v>0</v>
      </c>
      <c r="Y193" s="1">
        <v>13935.32</v>
      </c>
      <c r="Z193" s="1" t="str">
        <f t="shared" si="15"/>
        <v>未整改</v>
      </c>
      <c r="AA193" s="1" t="str">
        <f t="shared" si="16"/>
        <v>已整改</v>
      </c>
      <c r="AC193" s="3"/>
      <c r="AD193" s="19" t="str">
        <f>VLOOKUP(H193,'系统导出（基本表）'!R:R,1,0)</f>
        <v>P20510100-0122</v>
      </c>
      <c r="AE193" s="23" t="str">
        <f>VLOOKUP(I193,'系统导出（基本表）'!Q:R,2,0)</f>
        <v>P20510100-0122</v>
      </c>
      <c r="AF193" s="16" t="e">
        <f>VLOOKUP(J193,'系统导出（基本表）'!S:T,2,0)</f>
        <v>#N/A</v>
      </c>
      <c r="AG193" s="23"/>
      <c r="AH193" s="16"/>
      <c r="AI193" s="16"/>
    </row>
    <row r="194" s="1" customFormat="1" ht="19" customHeight="1" spans="2:35">
      <c r="B194" s="10" t="s">
        <v>268</v>
      </c>
      <c r="C194" s="10" t="s">
        <v>269</v>
      </c>
      <c r="D194" s="10" t="s">
        <v>270</v>
      </c>
      <c r="E194" s="10" t="s">
        <v>61</v>
      </c>
      <c r="F194" s="10" t="s">
        <v>61</v>
      </c>
      <c r="G194" s="10" t="s">
        <v>41648</v>
      </c>
      <c r="H194" s="10" t="s">
        <v>38471</v>
      </c>
      <c r="I194" s="10" t="s">
        <v>38470</v>
      </c>
      <c r="J194" s="10" t="s">
        <v>41649</v>
      </c>
      <c r="K194" s="10" t="s">
        <v>18627</v>
      </c>
      <c r="L194" s="10" t="s">
        <v>18619</v>
      </c>
      <c r="M194" s="10" t="s">
        <v>41650</v>
      </c>
      <c r="N194" s="10" t="s">
        <v>61</v>
      </c>
      <c r="O194" s="10" t="s">
        <v>41372</v>
      </c>
      <c r="P194" s="10" t="s">
        <v>61</v>
      </c>
      <c r="Q194" s="10" t="s">
        <v>41411</v>
      </c>
      <c r="R194" s="10" t="s">
        <v>41411</v>
      </c>
      <c r="S194" s="15">
        <v>489.02</v>
      </c>
      <c r="T194" s="10" t="s">
        <v>41412</v>
      </c>
      <c r="U194" s="15">
        <v>489.02</v>
      </c>
      <c r="V194" s="15">
        <v>489.02</v>
      </c>
      <c r="W194" s="16">
        <f t="shared" si="13"/>
        <v>0</v>
      </c>
      <c r="X194" s="16">
        <f t="shared" si="14"/>
        <v>0</v>
      </c>
      <c r="Y194" s="1">
        <v>489.02</v>
      </c>
      <c r="Z194" s="1" t="str">
        <f t="shared" si="15"/>
        <v>未整改</v>
      </c>
      <c r="AA194" s="1" t="str">
        <f t="shared" si="16"/>
        <v>已整改</v>
      </c>
      <c r="AC194" s="3"/>
      <c r="AD194" s="19" t="str">
        <f>VLOOKUP(H194,'系统导出（基本表）'!R:R,1,0)</f>
        <v>P20510100-0122</v>
      </c>
      <c r="AE194" s="23" t="str">
        <f>VLOOKUP(I194,'系统导出（基本表）'!Q:R,2,0)</f>
        <v>P20510100-0122</v>
      </c>
      <c r="AF194" s="16" t="e">
        <f>VLOOKUP(J194,'系统导出（基本表）'!S:T,2,0)</f>
        <v>#N/A</v>
      </c>
      <c r="AG194" s="23"/>
      <c r="AH194" s="16"/>
      <c r="AI194" s="16"/>
    </row>
    <row r="195" s="1" customFormat="1" ht="19" customHeight="1" spans="2:35">
      <c r="B195" s="10" t="s">
        <v>268</v>
      </c>
      <c r="C195" s="10" t="s">
        <v>269</v>
      </c>
      <c r="D195" s="10" t="s">
        <v>270</v>
      </c>
      <c r="E195" s="10" t="s">
        <v>41493</v>
      </c>
      <c r="F195" s="10" t="s">
        <v>39074</v>
      </c>
      <c r="G195" s="10" t="s">
        <v>18628</v>
      </c>
      <c r="H195" s="10" t="s">
        <v>18621</v>
      </c>
      <c r="I195" s="10" t="s">
        <v>18620</v>
      </c>
      <c r="J195" s="10" t="s">
        <v>18620</v>
      </c>
      <c r="K195" s="10" t="s">
        <v>18627</v>
      </c>
      <c r="L195" s="10" t="s">
        <v>18619</v>
      </c>
      <c r="M195" s="10" t="s">
        <v>41650</v>
      </c>
      <c r="N195" s="10" t="s">
        <v>41377</v>
      </c>
      <c r="O195" s="10" t="s">
        <v>41378</v>
      </c>
      <c r="P195" s="10" t="s">
        <v>41456</v>
      </c>
      <c r="Q195" s="10" t="s">
        <v>41411</v>
      </c>
      <c r="R195" s="10" t="s">
        <v>41411</v>
      </c>
      <c r="S195" s="15">
        <v>6286.8</v>
      </c>
      <c r="T195" s="10" t="s">
        <v>41463</v>
      </c>
      <c r="U195" s="15">
        <v>6286.8</v>
      </c>
      <c r="V195" s="15">
        <v>6286.8</v>
      </c>
      <c r="W195" s="16">
        <f t="shared" si="13"/>
        <v>0</v>
      </c>
      <c r="X195" s="16">
        <f t="shared" si="14"/>
        <v>0</v>
      </c>
      <c r="Y195" s="1">
        <v>6286.8</v>
      </c>
      <c r="Z195" s="1" t="str">
        <f t="shared" si="15"/>
        <v>未整改</v>
      </c>
      <c r="AA195" s="1" t="str">
        <f t="shared" si="16"/>
        <v>已整改</v>
      </c>
      <c r="AC195" s="3"/>
      <c r="AD195" s="19" t="e">
        <f>VLOOKUP(H195,'系统导出（基本表）'!R:R,1,0)</f>
        <v>#N/A</v>
      </c>
      <c r="AE195" s="16" t="e">
        <f>VLOOKUP(I195,'系统导出（基本表）'!Q:R,2,0)</f>
        <v>#N/A</v>
      </c>
      <c r="AF195" s="16" t="e">
        <f>VLOOKUP(J195,'系统导出（基本表）'!S:T,2,0)</f>
        <v>#N/A</v>
      </c>
      <c r="AG195" s="16"/>
      <c r="AH195" s="16"/>
      <c r="AI195" s="16"/>
    </row>
    <row r="196" s="1" customFormat="1" ht="19" customHeight="1" spans="2:35">
      <c r="B196" s="10" t="s">
        <v>268</v>
      </c>
      <c r="C196" s="10" t="s">
        <v>269</v>
      </c>
      <c r="D196" s="10" t="s">
        <v>270</v>
      </c>
      <c r="E196" s="10" t="s">
        <v>61</v>
      </c>
      <c r="F196" s="10" t="s">
        <v>61</v>
      </c>
      <c r="G196" s="10" t="s">
        <v>18628</v>
      </c>
      <c r="H196" s="10" t="s">
        <v>18621</v>
      </c>
      <c r="I196" s="10" t="s">
        <v>18620</v>
      </c>
      <c r="J196" s="10" t="s">
        <v>18620</v>
      </c>
      <c r="K196" s="10" t="s">
        <v>18627</v>
      </c>
      <c r="L196" s="10" t="s">
        <v>18619</v>
      </c>
      <c r="M196" s="10" t="s">
        <v>41650</v>
      </c>
      <c r="N196" s="10" t="s">
        <v>61</v>
      </c>
      <c r="O196" s="10" t="s">
        <v>41362</v>
      </c>
      <c r="P196" s="10" t="s">
        <v>61</v>
      </c>
      <c r="Q196" s="10" t="s">
        <v>41501</v>
      </c>
      <c r="R196" s="10" t="s">
        <v>41501</v>
      </c>
      <c r="S196" s="15">
        <v>7.45</v>
      </c>
      <c r="T196" s="10" t="s">
        <v>41501</v>
      </c>
      <c r="U196" s="15">
        <v>7.45</v>
      </c>
      <c r="V196" s="15">
        <v>7.45</v>
      </c>
      <c r="W196" s="16">
        <f t="shared" ref="W196:W259" si="17">S196-V196</f>
        <v>0</v>
      </c>
      <c r="X196" s="16">
        <f t="shared" ref="X196:X259" si="18">S196-U196</f>
        <v>0</v>
      </c>
      <c r="Y196" s="1">
        <v>7.45</v>
      </c>
      <c r="Z196" s="1" t="str">
        <f t="shared" ref="Z196:Z259" si="19">IF(V196-S196&gt;0,"已整改","未整改")</f>
        <v>未整改</v>
      </c>
      <c r="AA196" s="1" t="str">
        <f t="shared" ref="AA196:AA259" si="20">IF(Y196&gt;=S196,"已整改","未整改")</f>
        <v>已整改</v>
      </c>
      <c r="AC196" s="3"/>
      <c r="AD196" s="19" t="e">
        <f>VLOOKUP(H196,'系统导出（基本表）'!R:R,1,0)</f>
        <v>#N/A</v>
      </c>
      <c r="AE196" s="16" t="e">
        <f>VLOOKUP(I196,'系统导出（基本表）'!Q:R,2,0)</f>
        <v>#N/A</v>
      </c>
      <c r="AF196" s="16" t="e">
        <f>VLOOKUP(J196,'系统导出（基本表）'!S:T,2,0)</f>
        <v>#N/A</v>
      </c>
      <c r="AG196" s="16"/>
      <c r="AH196" s="16"/>
      <c r="AI196" s="16"/>
    </row>
    <row r="197" s="1" customFormat="1" ht="19" customHeight="1" spans="2:35">
      <c r="B197" s="10" t="s">
        <v>268</v>
      </c>
      <c r="C197" s="10" t="s">
        <v>269</v>
      </c>
      <c r="D197" s="10" t="s">
        <v>270</v>
      </c>
      <c r="E197" s="10" t="s">
        <v>41493</v>
      </c>
      <c r="F197" s="10" t="s">
        <v>39074</v>
      </c>
      <c r="G197" s="10" t="s">
        <v>41651</v>
      </c>
      <c r="H197" s="10" t="s">
        <v>41652</v>
      </c>
      <c r="I197" s="10" t="s">
        <v>41653</v>
      </c>
      <c r="J197" s="10" t="s">
        <v>41653</v>
      </c>
      <c r="K197" s="10" t="s">
        <v>18627</v>
      </c>
      <c r="L197" s="10" t="s">
        <v>18619</v>
      </c>
      <c r="M197" s="10" t="s">
        <v>41650</v>
      </c>
      <c r="N197" s="10" t="s">
        <v>41377</v>
      </c>
      <c r="O197" s="10" t="s">
        <v>41378</v>
      </c>
      <c r="P197" s="10" t="s">
        <v>41456</v>
      </c>
      <c r="Q197" s="10" t="s">
        <v>41411</v>
      </c>
      <c r="R197" s="10" t="s">
        <v>41411</v>
      </c>
      <c r="S197" s="15">
        <v>1160.47</v>
      </c>
      <c r="T197" s="10" t="s">
        <v>41463</v>
      </c>
      <c r="U197" s="15">
        <v>1160.47</v>
      </c>
      <c r="V197" s="15">
        <v>1160.47</v>
      </c>
      <c r="W197" s="16">
        <f t="shared" si="17"/>
        <v>0</v>
      </c>
      <c r="X197" s="16">
        <f t="shared" si="18"/>
        <v>0</v>
      </c>
      <c r="Y197" s="1">
        <v>1160.47</v>
      </c>
      <c r="Z197" s="1" t="str">
        <f t="shared" si="19"/>
        <v>未整改</v>
      </c>
      <c r="AA197" s="1" t="str">
        <f t="shared" si="20"/>
        <v>已整改</v>
      </c>
      <c r="AC197" s="3"/>
      <c r="AD197" s="19" t="e">
        <f>VLOOKUP(H197,'系统导出（基本表）'!R:R,1,0)</f>
        <v>#N/A</v>
      </c>
      <c r="AE197" s="16" t="e">
        <f>VLOOKUP(I197,'系统导出（基本表）'!Q:R,2,0)</f>
        <v>#N/A</v>
      </c>
      <c r="AF197" s="16" t="e">
        <f>VLOOKUP(J197,'系统导出（基本表）'!S:T,2,0)</f>
        <v>#N/A</v>
      </c>
      <c r="AG197" s="16"/>
      <c r="AH197" s="16"/>
      <c r="AI197" s="16"/>
    </row>
    <row r="198" s="1" customFormat="1" ht="19" customHeight="1" spans="2:35">
      <c r="B198" s="10" t="s">
        <v>268</v>
      </c>
      <c r="C198" s="10" t="s">
        <v>269</v>
      </c>
      <c r="D198" s="10" t="s">
        <v>270</v>
      </c>
      <c r="E198" s="10" t="s">
        <v>61</v>
      </c>
      <c r="F198" s="10" t="s">
        <v>61</v>
      </c>
      <c r="G198" s="10" t="s">
        <v>41651</v>
      </c>
      <c r="H198" s="10" t="s">
        <v>41652</v>
      </c>
      <c r="I198" s="10" t="s">
        <v>41653</v>
      </c>
      <c r="J198" s="10" t="s">
        <v>41653</v>
      </c>
      <c r="K198" s="10" t="s">
        <v>18627</v>
      </c>
      <c r="L198" s="10" t="s">
        <v>18619</v>
      </c>
      <c r="M198" s="10" t="s">
        <v>41650</v>
      </c>
      <c r="N198" s="10" t="s">
        <v>61</v>
      </c>
      <c r="O198" s="10" t="s">
        <v>41372</v>
      </c>
      <c r="P198" s="10" t="s">
        <v>61</v>
      </c>
      <c r="Q198" s="10" t="s">
        <v>41411</v>
      </c>
      <c r="R198" s="10" t="s">
        <v>41411</v>
      </c>
      <c r="S198" s="15">
        <v>19771.07</v>
      </c>
      <c r="T198" s="10" t="s">
        <v>41412</v>
      </c>
      <c r="U198" s="15">
        <v>19771.07</v>
      </c>
      <c r="V198" s="15">
        <v>19771.07</v>
      </c>
      <c r="W198" s="16">
        <f t="shared" si="17"/>
        <v>0</v>
      </c>
      <c r="X198" s="16">
        <f t="shared" si="18"/>
        <v>0</v>
      </c>
      <c r="Y198" s="1">
        <v>19771.07</v>
      </c>
      <c r="Z198" s="1" t="str">
        <f t="shared" si="19"/>
        <v>未整改</v>
      </c>
      <c r="AA198" s="1" t="str">
        <f t="shared" si="20"/>
        <v>已整改</v>
      </c>
      <c r="AC198" s="3"/>
      <c r="AD198" s="19" t="e">
        <f>VLOOKUP(H198,'系统导出（基本表）'!R:R,1,0)</f>
        <v>#N/A</v>
      </c>
      <c r="AE198" s="16" t="e">
        <f>VLOOKUP(I198,'系统导出（基本表）'!Q:R,2,0)</f>
        <v>#N/A</v>
      </c>
      <c r="AF198" s="16" t="e">
        <f>VLOOKUP(J198,'系统导出（基本表）'!S:T,2,0)</f>
        <v>#N/A</v>
      </c>
      <c r="AG198" s="16"/>
      <c r="AH198" s="16"/>
      <c r="AI198" s="16"/>
    </row>
    <row r="199" s="1" customFormat="1" ht="19" customHeight="1" spans="2:35">
      <c r="B199" s="10" t="s">
        <v>268</v>
      </c>
      <c r="C199" s="10" t="s">
        <v>269</v>
      </c>
      <c r="D199" s="10" t="s">
        <v>270</v>
      </c>
      <c r="E199" s="10" t="s">
        <v>61</v>
      </c>
      <c r="F199" s="10" t="s">
        <v>61</v>
      </c>
      <c r="G199" s="10" t="s">
        <v>18628</v>
      </c>
      <c r="H199" s="10" t="s">
        <v>18621</v>
      </c>
      <c r="I199" s="10" t="s">
        <v>18620</v>
      </c>
      <c r="J199" s="10" t="s">
        <v>18620</v>
      </c>
      <c r="K199" s="10" t="s">
        <v>18627</v>
      </c>
      <c r="L199" s="10" t="s">
        <v>18619</v>
      </c>
      <c r="M199" s="10" t="s">
        <v>41650</v>
      </c>
      <c r="N199" s="10" t="s">
        <v>61</v>
      </c>
      <c r="O199" s="10" t="s">
        <v>41372</v>
      </c>
      <c r="P199" s="10" t="s">
        <v>61</v>
      </c>
      <c r="Q199" s="10" t="s">
        <v>41411</v>
      </c>
      <c r="R199" s="10" t="s">
        <v>41411</v>
      </c>
      <c r="S199" s="15">
        <v>23577.4</v>
      </c>
      <c r="T199" s="10" t="s">
        <v>41412</v>
      </c>
      <c r="U199" s="15">
        <v>23577.4</v>
      </c>
      <c r="V199" s="15">
        <v>23577.4</v>
      </c>
      <c r="W199" s="16">
        <f t="shared" si="17"/>
        <v>0</v>
      </c>
      <c r="X199" s="16">
        <f t="shared" si="18"/>
        <v>0</v>
      </c>
      <c r="Y199" s="1">
        <v>23577.4</v>
      </c>
      <c r="Z199" s="1" t="str">
        <f t="shared" si="19"/>
        <v>未整改</v>
      </c>
      <c r="AA199" s="1" t="str">
        <f t="shared" si="20"/>
        <v>已整改</v>
      </c>
      <c r="AC199" s="3"/>
      <c r="AD199" s="19" t="e">
        <f>VLOOKUP(H199,'系统导出（基本表）'!R:R,1,0)</f>
        <v>#N/A</v>
      </c>
      <c r="AE199" s="16" t="e">
        <f>VLOOKUP(I199,'系统导出（基本表）'!Q:R,2,0)</f>
        <v>#N/A</v>
      </c>
      <c r="AF199" s="16" t="e">
        <f>VLOOKUP(J199,'系统导出（基本表）'!S:T,2,0)</f>
        <v>#N/A</v>
      </c>
      <c r="AG199" s="16"/>
      <c r="AH199" s="16"/>
      <c r="AI199" s="16"/>
    </row>
    <row r="200" s="1" customFormat="1" ht="19" customHeight="1" spans="2:35">
      <c r="B200" s="10" t="s">
        <v>268</v>
      </c>
      <c r="C200" s="10" t="s">
        <v>269</v>
      </c>
      <c r="D200" s="10" t="s">
        <v>270</v>
      </c>
      <c r="E200" s="10" t="s">
        <v>61</v>
      </c>
      <c r="F200" s="10" t="s">
        <v>61</v>
      </c>
      <c r="G200" s="10" t="s">
        <v>41654</v>
      </c>
      <c r="H200" s="10" t="s">
        <v>41655</v>
      </c>
      <c r="I200" s="10" t="s">
        <v>41656</v>
      </c>
      <c r="J200" s="10" t="s">
        <v>41656</v>
      </c>
      <c r="K200" s="10" t="s">
        <v>284</v>
      </c>
      <c r="L200" s="10" t="s">
        <v>271</v>
      </c>
      <c r="M200" s="10" t="s">
        <v>41657</v>
      </c>
      <c r="N200" s="10" t="s">
        <v>61</v>
      </c>
      <c r="O200" s="10" t="s">
        <v>41353</v>
      </c>
      <c r="P200" s="10" t="s">
        <v>61</v>
      </c>
      <c r="Q200" s="10" t="s">
        <v>41658</v>
      </c>
      <c r="R200" s="10" t="s">
        <v>41658</v>
      </c>
      <c r="S200" s="15">
        <v>37353</v>
      </c>
      <c r="T200" s="10" t="s">
        <v>41659</v>
      </c>
      <c r="U200" s="15">
        <v>37353</v>
      </c>
      <c r="V200" s="15">
        <v>37353</v>
      </c>
      <c r="W200" s="16">
        <f t="shared" si="17"/>
        <v>0</v>
      </c>
      <c r="X200" s="16">
        <f t="shared" si="18"/>
        <v>0</v>
      </c>
      <c r="Y200" s="1">
        <v>37353</v>
      </c>
      <c r="Z200" s="1" t="str">
        <f t="shared" si="19"/>
        <v>未整改</v>
      </c>
      <c r="AA200" s="1" t="str">
        <f t="shared" si="20"/>
        <v>已整改</v>
      </c>
      <c r="AC200" s="3"/>
      <c r="AD200" s="19" t="e">
        <f>VLOOKUP(H200,'系统导出（基本表）'!R:R,1,0)</f>
        <v>#N/A</v>
      </c>
      <c r="AE200" s="16" t="e">
        <f>VLOOKUP(I200,'系统导出（基本表）'!Q:R,2,0)</f>
        <v>#N/A</v>
      </c>
      <c r="AF200" s="16" t="e">
        <f>VLOOKUP(J200,'系统导出（基本表）'!S:T,2,0)</f>
        <v>#N/A</v>
      </c>
      <c r="AG200" s="16"/>
      <c r="AH200" s="16"/>
      <c r="AI200" s="16"/>
    </row>
    <row r="201" s="1" customFormat="1" ht="19" customHeight="1" spans="2:35">
      <c r="B201" s="10" t="s">
        <v>268</v>
      </c>
      <c r="C201" s="10" t="s">
        <v>269</v>
      </c>
      <c r="D201" s="10" t="s">
        <v>270</v>
      </c>
      <c r="E201" s="10" t="s">
        <v>61</v>
      </c>
      <c r="F201" s="10" t="s">
        <v>61</v>
      </c>
      <c r="G201" s="10" t="s">
        <v>41660</v>
      </c>
      <c r="H201" s="10" t="s">
        <v>41661</v>
      </c>
      <c r="I201" s="10" t="s">
        <v>41662</v>
      </c>
      <c r="J201" s="10" t="s">
        <v>41663</v>
      </c>
      <c r="K201" s="10" t="s">
        <v>1705</v>
      </c>
      <c r="L201" s="10" t="s">
        <v>1695</v>
      </c>
      <c r="M201" s="10" t="s">
        <v>41664</v>
      </c>
      <c r="N201" s="10" t="s">
        <v>61</v>
      </c>
      <c r="O201" s="10" t="s">
        <v>41372</v>
      </c>
      <c r="P201" s="10" t="s">
        <v>61</v>
      </c>
      <c r="Q201" s="10" t="s">
        <v>41658</v>
      </c>
      <c r="R201" s="10" t="s">
        <v>41658</v>
      </c>
      <c r="S201" s="15">
        <v>4500</v>
      </c>
      <c r="T201" s="10" t="s">
        <v>41665</v>
      </c>
      <c r="U201" s="15">
        <v>4500</v>
      </c>
      <c r="V201" s="15">
        <v>4500</v>
      </c>
      <c r="W201" s="16">
        <f t="shared" si="17"/>
        <v>0</v>
      </c>
      <c r="X201" s="16">
        <f t="shared" si="18"/>
        <v>0</v>
      </c>
      <c r="Y201" s="1">
        <v>4500</v>
      </c>
      <c r="Z201" s="1" t="str">
        <f t="shared" si="19"/>
        <v>未整改</v>
      </c>
      <c r="AA201" s="1" t="str">
        <f t="shared" si="20"/>
        <v>已整改</v>
      </c>
      <c r="AC201" s="3"/>
      <c r="AD201" s="19" t="e">
        <f>VLOOKUP(H201,'系统导出（基本表）'!R:R,1,0)</f>
        <v>#N/A</v>
      </c>
      <c r="AE201" s="16" t="e">
        <f>VLOOKUP(I201,'系统导出（基本表）'!Q:R,2,0)</f>
        <v>#N/A</v>
      </c>
      <c r="AF201" s="16" t="e">
        <f>VLOOKUP(J201,'系统导出（基本表）'!S:T,2,0)</f>
        <v>#N/A</v>
      </c>
      <c r="AG201" s="16"/>
      <c r="AH201" s="16"/>
      <c r="AI201" s="16"/>
    </row>
    <row r="202" s="1" customFormat="1" ht="19" customHeight="1" spans="2:35">
      <c r="B202" s="10" t="s">
        <v>268</v>
      </c>
      <c r="C202" s="10" t="s">
        <v>269</v>
      </c>
      <c r="D202" s="10" t="s">
        <v>270</v>
      </c>
      <c r="E202" s="10" t="s">
        <v>61</v>
      </c>
      <c r="F202" s="10" t="s">
        <v>61</v>
      </c>
      <c r="G202" s="10" t="s">
        <v>41666</v>
      </c>
      <c r="H202" s="10" t="s">
        <v>41667</v>
      </c>
      <c r="I202" s="10" t="s">
        <v>41668</v>
      </c>
      <c r="J202" s="10" t="s">
        <v>41668</v>
      </c>
      <c r="K202" s="10" t="s">
        <v>1705</v>
      </c>
      <c r="L202" s="10" t="s">
        <v>1695</v>
      </c>
      <c r="M202" s="10" t="s">
        <v>41664</v>
      </c>
      <c r="N202" s="10" t="s">
        <v>61</v>
      </c>
      <c r="O202" s="10" t="s">
        <v>41372</v>
      </c>
      <c r="P202" s="10" t="s">
        <v>61</v>
      </c>
      <c r="Q202" s="10" t="s">
        <v>41373</v>
      </c>
      <c r="R202" s="10" t="s">
        <v>41373</v>
      </c>
      <c r="S202" s="15">
        <v>16300</v>
      </c>
      <c r="T202" s="10" t="s">
        <v>882</v>
      </c>
      <c r="U202" s="15">
        <v>16300</v>
      </c>
      <c r="V202" s="15">
        <v>16300</v>
      </c>
      <c r="W202" s="16">
        <f t="shared" si="17"/>
        <v>0</v>
      </c>
      <c r="X202" s="16">
        <f t="shared" si="18"/>
        <v>0</v>
      </c>
      <c r="Y202" s="1">
        <v>16300</v>
      </c>
      <c r="Z202" s="1" t="str">
        <f t="shared" si="19"/>
        <v>未整改</v>
      </c>
      <c r="AA202" s="1" t="str">
        <f t="shared" si="20"/>
        <v>已整改</v>
      </c>
      <c r="AC202" s="3"/>
      <c r="AD202" s="19" t="e">
        <f>VLOOKUP(H202,'系统导出（基本表）'!R:R,1,0)</f>
        <v>#N/A</v>
      </c>
      <c r="AE202" s="16" t="e">
        <f>VLOOKUP(I202,'系统导出（基本表）'!Q:R,2,0)</f>
        <v>#N/A</v>
      </c>
      <c r="AF202" s="16" t="e">
        <f>VLOOKUP(J202,'系统导出（基本表）'!S:T,2,0)</f>
        <v>#N/A</v>
      </c>
      <c r="AG202" s="16"/>
      <c r="AH202" s="16"/>
      <c r="AI202" s="16"/>
    </row>
    <row r="203" s="1" customFormat="1" ht="19" customHeight="1" spans="2:35">
      <c r="B203" s="10" t="s">
        <v>268</v>
      </c>
      <c r="C203" s="10" t="s">
        <v>269</v>
      </c>
      <c r="D203" s="10" t="s">
        <v>270</v>
      </c>
      <c r="E203" s="10" t="s">
        <v>61</v>
      </c>
      <c r="F203" s="10" t="s">
        <v>61</v>
      </c>
      <c r="G203" s="10" t="s">
        <v>41666</v>
      </c>
      <c r="H203" s="10" t="s">
        <v>41667</v>
      </c>
      <c r="I203" s="10" t="s">
        <v>41668</v>
      </c>
      <c r="J203" s="10" t="s">
        <v>41668</v>
      </c>
      <c r="K203" s="10" t="s">
        <v>1705</v>
      </c>
      <c r="L203" s="10" t="s">
        <v>1695</v>
      </c>
      <c r="M203" s="10" t="s">
        <v>41664</v>
      </c>
      <c r="N203" s="10" t="s">
        <v>61</v>
      </c>
      <c r="O203" s="10" t="s">
        <v>41372</v>
      </c>
      <c r="P203" s="10" t="s">
        <v>61</v>
      </c>
      <c r="Q203" s="10" t="s">
        <v>41373</v>
      </c>
      <c r="R203" s="10" t="s">
        <v>41374</v>
      </c>
      <c r="S203" s="15">
        <v>10000</v>
      </c>
      <c r="T203" s="10" t="s">
        <v>41374</v>
      </c>
      <c r="U203" s="15">
        <v>10000</v>
      </c>
      <c r="V203" s="15">
        <v>10000</v>
      </c>
      <c r="W203" s="16">
        <f t="shared" si="17"/>
        <v>0</v>
      </c>
      <c r="X203" s="16">
        <f t="shared" si="18"/>
        <v>0</v>
      </c>
      <c r="Y203" s="1">
        <v>10000</v>
      </c>
      <c r="Z203" s="1" t="str">
        <f t="shared" si="19"/>
        <v>未整改</v>
      </c>
      <c r="AA203" s="1" t="str">
        <f t="shared" si="20"/>
        <v>已整改</v>
      </c>
      <c r="AC203" s="3"/>
      <c r="AD203" s="19" t="e">
        <f>VLOOKUP(H203,'系统导出（基本表）'!R:R,1,0)</f>
        <v>#N/A</v>
      </c>
      <c r="AE203" s="16" t="e">
        <f>VLOOKUP(I203,'系统导出（基本表）'!Q:R,2,0)</f>
        <v>#N/A</v>
      </c>
      <c r="AF203" s="16" t="e">
        <f>VLOOKUP(J203,'系统导出（基本表）'!S:T,2,0)</f>
        <v>#N/A</v>
      </c>
      <c r="AG203" s="16"/>
      <c r="AH203" s="16"/>
      <c r="AI203" s="16"/>
    </row>
    <row r="204" s="1" customFormat="1" ht="19" customHeight="1" spans="2:35">
      <c r="B204" s="10" t="s">
        <v>268</v>
      </c>
      <c r="C204" s="10" t="s">
        <v>269</v>
      </c>
      <c r="D204" s="10" t="s">
        <v>270</v>
      </c>
      <c r="E204" s="10" t="s">
        <v>61</v>
      </c>
      <c r="F204" s="10" t="s">
        <v>61</v>
      </c>
      <c r="G204" s="10" t="s">
        <v>41669</v>
      </c>
      <c r="H204" s="10" t="s">
        <v>41670</v>
      </c>
      <c r="I204" s="10" t="s">
        <v>41671</v>
      </c>
      <c r="J204" s="10" t="s">
        <v>41672</v>
      </c>
      <c r="K204" s="10" t="s">
        <v>1705</v>
      </c>
      <c r="L204" s="10" t="s">
        <v>1702</v>
      </c>
      <c r="M204" s="10" t="s">
        <v>41664</v>
      </c>
      <c r="N204" s="10" t="s">
        <v>61</v>
      </c>
      <c r="O204" s="10" t="s">
        <v>41353</v>
      </c>
      <c r="P204" s="10" t="s">
        <v>61</v>
      </c>
      <c r="Q204" s="10" t="s">
        <v>41658</v>
      </c>
      <c r="R204" s="10" t="s">
        <v>41658</v>
      </c>
      <c r="S204" s="15">
        <v>2800</v>
      </c>
      <c r="T204" s="10" t="s">
        <v>41673</v>
      </c>
      <c r="U204" s="15">
        <v>2800</v>
      </c>
      <c r="V204" s="15">
        <v>2800</v>
      </c>
      <c r="W204" s="16">
        <f t="shared" si="17"/>
        <v>0</v>
      </c>
      <c r="X204" s="16">
        <f t="shared" si="18"/>
        <v>0</v>
      </c>
      <c r="Y204" s="1">
        <v>2800</v>
      </c>
      <c r="Z204" s="1" t="str">
        <f t="shared" si="19"/>
        <v>未整改</v>
      </c>
      <c r="AA204" s="1" t="str">
        <f t="shared" si="20"/>
        <v>已整改</v>
      </c>
      <c r="AC204" s="3"/>
      <c r="AD204" s="19" t="e">
        <f>VLOOKUP(H204,'系统导出（基本表）'!R:R,1,0)</f>
        <v>#N/A</v>
      </c>
      <c r="AE204" s="16" t="e">
        <f>VLOOKUP(I204,'系统导出（基本表）'!Q:R,2,0)</f>
        <v>#N/A</v>
      </c>
      <c r="AF204" s="16" t="e">
        <f>VLOOKUP(J204,'系统导出（基本表）'!S:T,2,0)</f>
        <v>#N/A</v>
      </c>
      <c r="AG204" s="16"/>
      <c r="AH204" s="16"/>
      <c r="AI204" s="16"/>
    </row>
    <row r="205" s="1" customFormat="1" ht="19" customHeight="1" spans="2:35">
      <c r="B205" s="10" t="s">
        <v>268</v>
      </c>
      <c r="C205" s="10" t="s">
        <v>269</v>
      </c>
      <c r="D205" s="10" t="s">
        <v>270</v>
      </c>
      <c r="E205" s="10" t="s">
        <v>61</v>
      </c>
      <c r="F205" s="10" t="s">
        <v>61</v>
      </c>
      <c r="G205" s="10" t="s">
        <v>41674</v>
      </c>
      <c r="H205" s="10" t="s">
        <v>41675</v>
      </c>
      <c r="I205" s="10" t="s">
        <v>41676</v>
      </c>
      <c r="J205" s="10" t="s">
        <v>41677</v>
      </c>
      <c r="K205" s="10" t="s">
        <v>41678</v>
      </c>
      <c r="L205" s="10" t="s">
        <v>41679</v>
      </c>
      <c r="M205" s="10" t="s">
        <v>41680</v>
      </c>
      <c r="N205" s="10" t="s">
        <v>61</v>
      </c>
      <c r="O205" s="10" t="s">
        <v>41353</v>
      </c>
      <c r="P205" s="10" t="s">
        <v>61</v>
      </c>
      <c r="Q205" s="10" t="s">
        <v>41658</v>
      </c>
      <c r="R205" s="10" t="s">
        <v>41658</v>
      </c>
      <c r="S205" s="15">
        <v>2031.19</v>
      </c>
      <c r="T205" s="10" t="s">
        <v>41681</v>
      </c>
      <c r="U205" s="15">
        <v>2031.19</v>
      </c>
      <c r="V205" s="15">
        <v>2031.19</v>
      </c>
      <c r="W205" s="16">
        <f t="shared" si="17"/>
        <v>0</v>
      </c>
      <c r="X205" s="16">
        <f t="shared" si="18"/>
        <v>0</v>
      </c>
      <c r="Y205" s="1">
        <v>2031.19</v>
      </c>
      <c r="Z205" s="1" t="str">
        <f t="shared" si="19"/>
        <v>未整改</v>
      </c>
      <c r="AA205" s="1" t="str">
        <f t="shared" si="20"/>
        <v>已整改</v>
      </c>
      <c r="AC205" s="3"/>
      <c r="AD205" s="19" t="e">
        <f>VLOOKUP(H205,'系统导出（基本表）'!R:R,1,0)</f>
        <v>#N/A</v>
      </c>
      <c r="AE205" s="16" t="e">
        <f>VLOOKUP(I205,'系统导出（基本表）'!Q:R,2,0)</f>
        <v>#N/A</v>
      </c>
      <c r="AF205" s="16" t="e">
        <f>VLOOKUP(J205,'系统导出（基本表）'!S:T,2,0)</f>
        <v>#N/A</v>
      </c>
      <c r="AG205" s="16"/>
      <c r="AH205" s="16"/>
      <c r="AI205" s="16"/>
    </row>
    <row r="206" s="1" customFormat="1" ht="19" customHeight="1" spans="2:35">
      <c r="B206" s="10" t="s">
        <v>268</v>
      </c>
      <c r="C206" s="10" t="s">
        <v>269</v>
      </c>
      <c r="D206" s="10" t="s">
        <v>270</v>
      </c>
      <c r="E206" s="10" t="s">
        <v>61</v>
      </c>
      <c r="F206" s="10" t="s">
        <v>61</v>
      </c>
      <c r="G206" s="10" t="s">
        <v>41682</v>
      </c>
      <c r="H206" s="10" t="s">
        <v>41683</v>
      </c>
      <c r="I206" s="10" t="s">
        <v>41684</v>
      </c>
      <c r="J206" s="10" t="s">
        <v>41685</v>
      </c>
      <c r="K206" s="10" t="s">
        <v>41678</v>
      </c>
      <c r="L206" s="10" t="s">
        <v>41679</v>
      </c>
      <c r="M206" s="10" t="s">
        <v>41680</v>
      </c>
      <c r="N206" s="10" t="s">
        <v>61</v>
      </c>
      <c r="O206" s="10" t="s">
        <v>41372</v>
      </c>
      <c r="P206" s="10" t="s">
        <v>61</v>
      </c>
      <c r="Q206" s="10" t="s">
        <v>41373</v>
      </c>
      <c r="R206" s="10" t="s">
        <v>41374</v>
      </c>
      <c r="S206" s="15">
        <v>27637.07</v>
      </c>
      <c r="T206" s="10" t="s">
        <v>41374</v>
      </c>
      <c r="U206" s="15">
        <v>27637.07</v>
      </c>
      <c r="V206" s="15">
        <v>27637.07</v>
      </c>
      <c r="W206" s="16">
        <f t="shared" si="17"/>
        <v>0</v>
      </c>
      <c r="X206" s="16">
        <f t="shared" si="18"/>
        <v>0</v>
      </c>
      <c r="Y206" s="1">
        <v>27637.07</v>
      </c>
      <c r="Z206" s="1" t="str">
        <f t="shared" si="19"/>
        <v>未整改</v>
      </c>
      <c r="AA206" s="1" t="str">
        <f t="shared" si="20"/>
        <v>已整改</v>
      </c>
      <c r="AC206" s="3"/>
      <c r="AD206" s="19" t="e">
        <f>VLOOKUP(H206,'系统导出（基本表）'!R:R,1,0)</f>
        <v>#N/A</v>
      </c>
      <c r="AE206" s="16" t="e">
        <f>VLOOKUP(I206,'系统导出（基本表）'!Q:R,2,0)</f>
        <v>#N/A</v>
      </c>
      <c r="AF206" s="16" t="e">
        <f>VLOOKUP(J206,'系统导出（基本表）'!S:T,2,0)</f>
        <v>#N/A</v>
      </c>
      <c r="AG206" s="16"/>
      <c r="AH206" s="16"/>
      <c r="AI206" s="16"/>
    </row>
    <row r="207" s="1" customFormat="1" ht="19" customHeight="1" spans="2:35">
      <c r="B207" s="10" t="s">
        <v>268</v>
      </c>
      <c r="C207" s="10" t="s">
        <v>269</v>
      </c>
      <c r="D207" s="10" t="s">
        <v>270</v>
      </c>
      <c r="E207" s="10" t="s">
        <v>61</v>
      </c>
      <c r="F207" s="10" t="s">
        <v>61</v>
      </c>
      <c r="G207" s="10" t="s">
        <v>41686</v>
      </c>
      <c r="H207" s="10" t="s">
        <v>41687</v>
      </c>
      <c r="I207" s="10" t="s">
        <v>41688</v>
      </c>
      <c r="J207" s="10" t="s">
        <v>41689</v>
      </c>
      <c r="K207" s="10" t="s">
        <v>15003</v>
      </c>
      <c r="L207" s="10" t="s">
        <v>14995</v>
      </c>
      <c r="M207" s="10" t="s">
        <v>41690</v>
      </c>
      <c r="N207" s="10" t="s">
        <v>61</v>
      </c>
      <c r="O207" s="10" t="s">
        <v>41372</v>
      </c>
      <c r="P207" s="10" t="s">
        <v>61</v>
      </c>
      <c r="Q207" s="10" t="s">
        <v>41411</v>
      </c>
      <c r="R207" s="10" t="s">
        <v>41411</v>
      </c>
      <c r="S207" s="15">
        <v>334.88</v>
      </c>
      <c r="T207" s="10" t="s">
        <v>41412</v>
      </c>
      <c r="U207" s="15">
        <v>334.88</v>
      </c>
      <c r="V207" s="15">
        <v>334.88</v>
      </c>
      <c r="W207" s="16">
        <f t="shared" si="17"/>
        <v>0</v>
      </c>
      <c r="X207" s="16">
        <f t="shared" si="18"/>
        <v>0</v>
      </c>
      <c r="Y207" s="1">
        <v>334.88</v>
      </c>
      <c r="Z207" s="1" t="str">
        <f t="shared" si="19"/>
        <v>未整改</v>
      </c>
      <c r="AA207" s="1" t="str">
        <f t="shared" si="20"/>
        <v>已整改</v>
      </c>
      <c r="AC207" s="3"/>
      <c r="AD207" s="19" t="e">
        <f>VLOOKUP(H207,'系统导出（基本表）'!R:R,1,0)</f>
        <v>#N/A</v>
      </c>
      <c r="AE207" s="16" t="e">
        <f>VLOOKUP(I207,'系统导出（基本表）'!Q:R,2,0)</f>
        <v>#N/A</v>
      </c>
      <c r="AF207" s="16" t="e">
        <f>VLOOKUP(J207,'系统导出（基本表）'!S:T,2,0)</f>
        <v>#N/A</v>
      </c>
      <c r="AG207" s="16"/>
      <c r="AH207" s="16"/>
      <c r="AI207" s="16"/>
    </row>
    <row r="208" s="1" customFormat="1" ht="19" customHeight="1" spans="2:35">
      <c r="B208" s="10" t="s">
        <v>268</v>
      </c>
      <c r="C208" s="10" t="s">
        <v>269</v>
      </c>
      <c r="D208" s="10" t="s">
        <v>270</v>
      </c>
      <c r="E208" s="10" t="s">
        <v>41471</v>
      </c>
      <c r="F208" s="10" t="s">
        <v>39095</v>
      </c>
      <c r="G208" s="10" t="s">
        <v>41691</v>
      </c>
      <c r="H208" s="10" t="s">
        <v>41692</v>
      </c>
      <c r="I208" s="10" t="s">
        <v>41693</v>
      </c>
      <c r="J208" s="10" t="s">
        <v>41694</v>
      </c>
      <c r="K208" s="10" t="s">
        <v>15003</v>
      </c>
      <c r="L208" s="10" t="s">
        <v>14995</v>
      </c>
      <c r="M208" s="10" t="s">
        <v>41690</v>
      </c>
      <c r="N208" s="10" t="s">
        <v>41377</v>
      </c>
      <c r="O208" s="10" t="s">
        <v>41378</v>
      </c>
      <c r="P208" s="10" t="s">
        <v>41456</v>
      </c>
      <c r="Q208" s="10" t="s">
        <v>41411</v>
      </c>
      <c r="R208" s="10" t="s">
        <v>41411</v>
      </c>
      <c r="S208" s="15">
        <v>19381.73</v>
      </c>
      <c r="T208" s="10" t="s">
        <v>41463</v>
      </c>
      <c r="U208" s="15">
        <v>19381.73</v>
      </c>
      <c r="V208" s="15">
        <v>0</v>
      </c>
      <c r="W208" s="16">
        <f t="shared" si="17"/>
        <v>19381.73</v>
      </c>
      <c r="X208" s="16">
        <f t="shared" si="18"/>
        <v>0</v>
      </c>
      <c r="Y208" s="1">
        <v>19381.73</v>
      </c>
      <c r="Z208" s="1" t="str">
        <f t="shared" si="19"/>
        <v>未整改</v>
      </c>
      <c r="AA208" s="1" t="str">
        <f t="shared" si="20"/>
        <v>已整改</v>
      </c>
      <c r="AC208" s="3"/>
      <c r="AD208" s="19" t="e">
        <f>VLOOKUP(H208,'系统导出（基本表）'!R:R,1,0)</f>
        <v>#N/A</v>
      </c>
      <c r="AE208" s="16" t="e">
        <f>VLOOKUP(I208,'系统导出（基本表）'!Q:R,2,0)</f>
        <v>#N/A</v>
      </c>
      <c r="AF208" s="16" t="e">
        <f>VLOOKUP(J208,'系统导出（基本表）'!S:T,2,0)</f>
        <v>#N/A</v>
      </c>
      <c r="AG208" s="16"/>
      <c r="AH208" s="16"/>
      <c r="AI208" s="16"/>
    </row>
    <row r="209" s="1" customFormat="1" ht="19" customHeight="1" spans="2:35">
      <c r="B209" s="10" t="s">
        <v>268</v>
      </c>
      <c r="C209" s="10" t="s">
        <v>269</v>
      </c>
      <c r="D209" s="10" t="s">
        <v>270</v>
      </c>
      <c r="E209" s="10" t="s">
        <v>61</v>
      </c>
      <c r="F209" s="10" t="s">
        <v>61</v>
      </c>
      <c r="G209" s="10" t="s">
        <v>41695</v>
      </c>
      <c r="H209" s="10" t="s">
        <v>41696</v>
      </c>
      <c r="I209" s="10" t="s">
        <v>41694</v>
      </c>
      <c r="J209" s="10" t="s">
        <v>41694</v>
      </c>
      <c r="K209" s="10" t="s">
        <v>15003</v>
      </c>
      <c r="L209" s="10" t="s">
        <v>14995</v>
      </c>
      <c r="M209" s="10" t="s">
        <v>41690</v>
      </c>
      <c r="N209" s="10" t="s">
        <v>61</v>
      </c>
      <c r="O209" s="10" t="s">
        <v>41372</v>
      </c>
      <c r="P209" s="10" t="s">
        <v>61</v>
      </c>
      <c r="Q209" s="10" t="s">
        <v>41373</v>
      </c>
      <c r="R209" s="10" t="s">
        <v>41374</v>
      </c>
      <c r="S209" s="15">
        <v>19387.35</v>
      </c>
      <c r="T209" s="10" t="s">
        <v>41374</v>
      </c>
      <c r="U209" s="15">
        <v>19387.35</v>
      </c>
      <c r="V209" s="15">
        <v>19387.35</v>
      </c>
      <c r="W209" s="16">
        <f t="shared" si="17"/>
        <v>0</v>
      </c>
      <c r="X209" s="16">
        <f t="shared" si="18"/>
        <v>0</v>
      </c>
      <c r="Y209" s="1">
        <v>19387.35</v>
      </c>
      <c r="Z209" s="1" t="str">
        <f t="shared" si="19"/>
        <v>未整改</v>
      </c>
      <c r="AA209" s="1" t="str">
        <f t="shared" si="20"/>
        <v>已整改</v>
      </c>
      <c r="AC209" s="3"/>
      <c r="AD209" s="19" t="e">
        <f>VLOOKUP(H209,'系统导出（基本表）'!R:R,1,0)</f>
        <v>#N/A</v>
      </c>
      <c r="AE209" s="16" t="e">
        <f>VLOOKUP(I209,'系统导出（基本表）'!Q:R,2,0)</f>
        <v>#N/A</v>
      </c>
      <c r="AF209" s="16" t="e">
        <f>VLOOKUP(J209,'系统导出（基本表）'!S:T,2,0)</f>
        <v>#N/A</v>
      </c>
      <c r="AG209" s="16"/>
      <c r="AH209" s="16"/>
      <c r="AI209" s="16"/>
    </row>
    <row r="210" s="1" customFormat="1" ht="19" customHeight="1" spans="2:35">
      <c r="B210" s="10" t="s">
        <v>268</v>
      </c>
      <c r="C210" s="10" t="s">
        <v>269</v>
      </c>
      <c r="D210" s="10" t="s">
        <v>270</v>
      </c>
      <c r="E210" s="10" t="s">
        <v>41697</v>
      </c>
      <c r="F210" s="10" t="s">
        <v>41698</v>
      </c>
      <c r="G210" s="10" t="s">
        <v>41699</v>
      </c>
      <c r="H210" s="10" t="s">
        <v>41700</v>
      </c>
      <c r="I210" s="10" t="s">
        <v>41701</v>
      </c>
      <c r="J210" s="10" t="s">
        <v>41701</v>
      </c>
      <c r="K210" s="10" t="s">
        <v>15003</v>
      </c>
      <c r="L210" s="10" t="s">
        <v>14995</v>
      </c>
      <c r="M210" s="10" t="s">
        <v>41690</v>
      </c>
      <c r="N210" s="10" t="s">
        <v>41377</v>
      </c>
      <c r="O210" s="10" t="s">
        <v>41378</v>
      </c>
      <c r="P210" s="10" t="s">
        <v>41456</v>
      </c>
      <c r="Q210" s="10" t="s">
        <v>41411</v>
      </c>
      <c r="R210" s="10" t="s">
        <v>41411</v>
      </c>
      <c r="S210" s="15">
        <v>115.22</v>
      </c>
      <c r="T210" s="10" t="s">
        <v>41463</v>
      </c>
      <c r="U210" s="15">
        <v>115.22</v>
      </c>
      <c r="V210" s="15">
        <v>0</v>
      </c>
      <c r="W210" s="16">
        <f t="shared" si="17"/>
        <v>115.22</v>
      </c>
      <c r="X210" s="16">
        <f t="shared" si="18"/>
        <v>0</v>
      </c>
      <c r="Y210" s="1">
        <v>115.22</v>
      </c>
      <c r="Z210" s="1" t="str">
        <f t="shared" si="19"/>
        <v>未整改</v>
      </c>
      <c r="AA210" s="1" t="str">
        <f t="shared" si="20"/>
        <v>已整改</v>
      </c>
      <c r="AC210" s="3"/>
      <c r="AD210" s="19" t="e">
        <f>VLOOKUP(H210,'系统导出（基本表）'!R:R,1,0)</f>
        <v>#N/A</v>
      </c>
      <c r="AE210" s="16" t="e">
        <f>VLOOKUP(I210,'系统导出（基本表）'!Q:R,2,0)</f>
        <v>#N/A</v>
      </c>
      <c r="AF210" s="16" t="e">
        <f>VLOOKUP(J210,'系统导出（基本表）'!S:T,2,0)</f>
        <v>#N/A</v>
      </c>
      <c r="AG210" s="16"/>
      <c r="AH210" s="16"/>
      <c r="AI210" s="16"/>
    </row>
    <row r="211" s="1" customFormat="1" ht="19" customHeight="1" spans="2:35">
      <c r="B211" s="10" t="s">
        <v>268</v>
      </c>
      <c r="C211" s="10" t="s">
        <v>269</v>
      </c>
      <c r="D211" s="10" t="s">
        <v>270</v>
      </c>
      <c r="E211" s="10" t="s">
        <v>61</v>
      </c>
      <c r="F211" s="10" t="s">
        <v>61</v>
      </c>
      <c r="G211" s="10" t="s">
        <v>41695</v>
      </c>
      <c r="H211" s="10" t="s">
        <v>41696</v>
      </c>
      <c r="I211" s="10" t="s">
        <v>41694</v>
      </c>
      <c r="J211" s="10" t="s">
        <v>41694</v>
      </c>
      <c r="K211" s="10" t="s">
        <v>15003</v>
      </c>
      <c r="L211" s="10" t="s">
        <v>14995</v>
      </c>
      <c r="M211" s="10" t="s">
        <v>41690</v>
      </c>
      <c r="N211" s="10" t="s">
        <v>61</v>
      </c>
      <c r="O211" s="10" t="s">
        <v>41372</v>
      </c>
      <c r="P211" s="10" t="s">
        <v>61</v>
      </c>
      <c r="Q211" s="10" t="s">
        <v>41373</v>
      </c>
      <c r="R211" s="10" t="s">
        <v>41374</v>
      </c>
      <c r="S211" s="15">
        <v>55000</v>
      </c>
      <c r="T211" s="10" t="s">
        <v>41374</v>
      </c>
      <c r="U211" s="15">
        <v>55000</v>
      </c>
      <c r="V211" s="15">
        <v>55000</v>
      </c>
      <c r="W211" s="16">
        <f t="shared" si="17"/>
        <v>0</v>
      </c>
      <c r="X211" s="16">
        <f t="shared" si="18"/>
        <v>0</v>
      </c>
      <c r="Y211" s="1">
        <v>55000</v>
      </c>
      <c r="Z211" s="1" t="str">
        <f t="shared" si="19"/>
        <v>未整改</v>
      </c>
      <c r="AA211" s="1" t="str">
        <f t="shared" si="20"/>
        <v>已整改</v>
      </c>
      <c r="AC211" s="3"/>
      <c r="AD211" s="19" t="e">
        <f>VLOOKUP(H211,'系统导出（基本表）'!R:R,1,0)</f>
        <v>#N/A</v>
      </c>
      <c r="AE211" s="16" t="e">
        <f>VLOOKUP(I211,'系统导出（基本表）'!Q:R,2,0)</f>
        <v>#N/A</v>
      </c>
      <c r="AF211" s="16" t="e">
        <f>VLOOKUP(J211,'系统导出（基本表）'!S:T,2,0)</f>
        <v>#N/A</v>
      </c>
      <c r="AG211" s="16"/>
      <c r="AH211" s="16"/>
      <c r="AI211" s="16"/>
    </row>
    <row r="212" s="1" customFormat="1" ht="19" customHeight="1" spans="2:35">
      <c r="B212" s="10" t="s">
        <v>268</v>
      </c>
      <c r="C212" s="10" t="s">
        <v>269</v>
      </c>
      <c r="D212" s="10" t="s">
        <v>270</v>
      </c>
      <c r="E212" s="10" t="s">
        <v>41471</v>
      </c>
      <c r="F212" s="10" t="s">
        <v>39095</v>
      </c>
      <c r="G212" s="10" t="s">
        <v>41691</v>
      </c>
      <c r="H212" s="10" t="s">
        <v>41692</v>
      </c>
      <c r="I212" s="10" t="s">
        <v>41693</v>
      </c>
      <c r="J212" s="10" t="s">
        <v>41694</v>
      </c>
      <c r="K212" s="10" t="s">
        <v>15003</v>
      </c>
      <c r="L212" s="10" t="s">
        <v>14995</v>
      </c>
      <c r="M212" s="10" t="s">
        <v>41690</v>
      </c>
      <c r="N212" s="10" t="s">
        <v>41377</v>
      </c>
      <c r="O212" s="10" t="s">
        <v>41378</v>
      </c>
      <c r="P212" s="10" t="s">
        <v>41456</v>
      </c>
      <c r="Q212" s="10" t="s">
        <v>41411</v>
      </c>
      <c r="R212" s="10" t="s">
        <v>41411</v>
      </c>
      <c r="S212" s="15">
        <v>55000</v>
      </c>
      <c r="T212" s="10" t="s">
        <v>41463</v>
      </c>
      <c r="U212" s="15">
        <v>55000</v>
      </c>
      <c r="V212" s="15">
        <v>0</v>
      </c>
      <c r="W212" s="16">
        <f t="shared" si="17"/>
        <v>55000</v>
      </c>
      <c r="X212" s="16">
        <f t="shared" si="18"/>
        <v>0</v>
      </c>
      <c r="Y212" s="1">
        <v>55000</v>
      </c>
      <c r="Z212" s="1" t="str">
        <f t="shared" si="19"/>
        <v>未整改</v>
      </c>
      <c r="AA212" s="1" t="str">
        <f t="shared" si="20"/>
        <v>已整改</v>
      </c>
      <c r="AC212" s="3"/>
      <c r="AD212" s="19" t="e">
        <f>VLOOKUP(H212,'系统导出（基本表）'!R:R,1,0)</f>
        <v>#N/A</v>
      </c>
      <c r="AE212" s="16" t="e">
        <f>VLOOKUP(I212,'系统导出（基本表）'!Q:R,2,0)</f>
        <v>#N/A</v>
      </c>
      <c r="AF212" s="16" t="e">
        <f>VLOOKUP(J212,'系统导出（基本表）'!S:T,2,0)</f>
        <v>#N/A</v>
      </c>
      <c r="AG212" s="16"/>
      <c r="AH212" s="16"/>
      <c r="AI212" s="16"/>
    </row>
    <row r="213" s="2" customFormat="1" ht="19" customHeight="1" spans="1:33">
      <c r="A213" s="2">
        <v>1</v>
      </c>
      <c r="B213" s="11" t="s">
        <v>268</v>
      </c>
      <c r="C213" s="11" t="s">
        <v>269</v>
      </c>
      <c r="D213" s="11" t="s">
        <v>270</v>
      </c>
      <c r="E213" s="10" t="s">
        <v>41471</v>
      </c>
      <c r="F213" s="11" t="s">
        <v>39095</v>
      </c>
      <c r="G213" s="10" t="s">
        <v>41691</v>
      </c>
      <c r="H213" s="11" t="s">
        <v>41692</v>
      </c>
      <c r="I213" s="11" t="s">
        <v>41693</v>
      </c>
      <c r="J213" s="11" t="s">
        <v>41694</v>
      </c>
      <c r="K213" s="11" t="s">
        <v>15003</v>
      </c>
      <c r="L213" s="11" t="s">
        <v>15000</v>
      </c>
      <c r="M213" s="11" t="s">
        <v>41690</v>
      </c>
      <c r="N213" s="11" t="s">
        <v>41377</v>
      </c>
      <c r="O213" s="11" t="s">
        <v>41387</v>
      </c>
      <c r="P213" s="11" t="s">
        <v>41456</v>
      </c>
      <c r="Q213" s="11" t="s">
        <v>41411</v>
      </c>
      <c r="R213" s="11" t="s">
        <v>41411</v>
      </c>
      <c r="S213" s="17">
        <v>4233.3</v>
      </c>
      <c r="T213" s="11" t="s">
        <v>41411</v>
      </c>
      <c r="U213" s="17">
        <v>4233.3</v>
      </c>
      <c r="V213" s="17">
        <v>0</v>
      </c>
      <c r="W213" s="18">
        <f t="shared" si="17"/>
        <v>4233.3</v>
      </c>
      <c r="X213" s="18">
        <f t="shared" si="18"/>
        <v>0</v>
      </c>
      <c r="Y213" s="2">
        <v>4233.3</v>
      </c>
      <c r="Z213" s="2" t="str">
        <f t="shared" si="19"/>
        <v>未整改</v>
      </c>
      <c r="AA213" s="2" t="str">
        <f t="shared" si="20"/>
        <v>已整改</v>
      </c>
      <c r="AD213" s="22" t="e">
        <f>VLOOKUP(H213,'系统导出（基本表）'!R:R,1,0)</f>
        <v>#N/A</v>
      </c>
      <c r="AE213" s="22" t="e">
        <f>VLOOKUP(I213,'系统导出（基本表）'!Q:R,2,0)</f>
        <v>#N/A</v>
      </c>
      <c r="AF213" s="2" t="e">
        <f>VLOOKUP(J213,'系统导出（基本表）'!S:T,2,0)</f>
        <v>#N/A</v>
      </c>
      <c r="AG213" s="24"/>
    </row>
    <row r="214" s="1" customFormat="1" ht="19" customHeight="1" spans="2:35">
      <c r="B214" s="10" t="s">
        <v>268</v>
      </c>
      <c r="C214" s="10" t="s">
        <v>269</v>
      </c>
      <c r="D214" s="10" t="s">
        <v>270</v>
      </c>
      <c r="E214" s="10" t="s">
        <v>61</v>
      </c>
      <c r="F214" s="10" t="s">
        <v>61</v>
      </c>
      <c r="G214" s="10" t="s">
        <v>41702</v>
      </c>
      <c r="H214" s="10" t="s">
        <v>41703</v>
      </c>
      <c r="I214" s="10" t="s">
        <v>41704</v>
      </c>
      <c r="J214" s="10" t="s">
        <v>41705</v>
      </c>
      <c r="K214" s="10" t="s">
        <v>15003</v>
      </c>
      <c r="L214" s="10" t="s">
        <v>14995</v>
      </c>
      <c r="M214" s="10" t="s">
        <v>41690</v>
      </c>
      <c r="N214" s="10" t="s">
        <v>61</v>
      </c>
      <c r="O214" s="10" t="s">
        <v>41372</v>
      </c>
      <c r="P214" s="10" t="s">
        <v>61</v>
      </c>
      <c r="Q214" s="10" t="s">
        <v>41411</v>
      </c>
      <c r="R214" s="10" t="s">
        <v>41411</v>
      </c>
      <c r="S214" s="15">
        <v>644.25</v>
      </c>
      <c r="T214" s="10" t="s">
        <v>41412</v>
      </c>
      <c r="U214" s="15">
        <v>644.25</v>
      </c>
      <c r="V214" s="15">
        <v>644.25</v>
      </c>
      <c r="W214" s="16">
        <f t="shared" si="17"/>
        <v>0</v>
      </c>
      <c r="X214" s="16">
        <f t="shared" si="18"/>
        <v>0</v>
      </c>
      <c r="Y214" s="1">
        <v>644.25</v>
      </c>
      <c r="Z214" s="1" t="str">
        <f t="shared" si="19"/>
        <v>未整改</v>
      </c>
      <c r="AA214" s="1" t="str">
        <f t="shared" si="20"/>
        <v>已整改</v>
      </c>
      <c r="AC214" s="3"/>
      <c r="AD214" s="19" t="e">
        <f>VLOOKUP(H214,'系统导出（基本表）'!R:R,1,0)</f>
        <v>#N/A</v>
      </c>
      <c r="AE214" s="16" t="e">
        <f>VLOOKUP(I214,'系统导出（基本表）'!Q:R,2,0)</f>
        <v>#N/A</v>
      </c>
      <c r="AF214" s="16" t="e">
        <f>VLOOKUP(J214,'系统导出（基本表）'!S:T,2,0)</f>
        <v>#N/A</v>
      </c>
      <c r="AG214" s="16"/>
      <c r="AH214" s="16"/>
      <c r="AI214" s="16"/>
    </row>
    <row r="215" s="1" customFormat="1" ht="19" customHeight="1" spans="2:35">
      <c r="B215" s="10" t="s">
        <v>268</v>
      </c>
      <c r="C215" s="10" t="s">
        <v>269</v>
      </c>
      <c r="D215" s="10" t="s">
        <v>270</v>
      </c>
      <c r="E215" s="10" t="s">
        <v>41549</v>
      </c>
      <c r="F215" s="10" t="s">
        <v>38538</v>
      </c>
      <c r="G215" s="10" t="s">
        <v>41706</v>
      </c>
      <c r="H215" s="10" t="s">
        <v>41707</v>
      </c>
      <c r="I215" s="10" t="s">
        <v>41708</v>
      </c>
      <c r="J215" s="10" t="s">
        <v>41708</v>
      </c>
      <c r="K215" s="10" t="s">
        <v>7287</v>
      </c>
      <c r="L215" s="10" t="s">
        <v>7278</v>
      </c>
      <c r="M215" s="10" t="s">
        <v>41709</v>
      </c>
      <c r="N215" s="10" t="s">
        <v>41377</v>
      </c>
      <c r="O215" s="10" t="s">
        <v>41378</v>
      </c>
      <c r="P215" s="10" t="s">
        <v>41456</v>
      </c>
      <c r="Q215" s="10" t="s">
        <v>41411</v>
      </c>
      <c r="R215" s="10" t="s">
        <v>41411</v>
      </c>
      <c r="S215" s="15">
        <v>12774</v>
      </c>
      <c r="T215" s="10" t="s">
        <v>41463</v>
      </c>
      <c r="U215" s="15">
        <v>0</v>
      </c>
      <c r="V215" s="15">
        <v>0</v>
      </c>
      <c r="W215" s="16">
        <f t="shared" si="17"/>
        <v>12774</v>
      </c>
      <c r="X215" s="16">
        <f t="shared" si="18"/>
        <v>12774</v>
      </c>
      <c r="Y215" s="1">
        <v>0</v>
      </c>
      <c r="Z215" s="1" t="str">
        <f t="shared" si="19"/>
        <v>未整改</v>
      </c>
      <c r="AA215" s="1" t="str">
        <f t="shared" si="20"/>
        <v>未整改</v>
      </c>
      <c r="AC215" s="3"/>
      <c r="AD215" s="19" t="e">
        <f>VLOOKUP(H215,'系统导出（基本表）'!R:R,1,0)</f>
        <v>#N/A</v>
      </c>
      <c r="AE215" s="16" t="e">
        <f>VLOOKUP(I215,'系统导出（基本表）'!Q:R,2,0)</f>
        <v>#N/A</v>
      </c>
      <c r="AF215" s="16" t="e">
        <f>VLOOKUP(J215,'系统导出（基本表）'!S:T,2,0)</f>
        <v>#N/A</v>
      </c>
      <c r="AG215" s="16"/>
      <c r="AH215" s="16"/>
      <c r="AI215" s="16"/>
    </row>
    <row r="216" s="2" customFormat="1" ht="19" customHeight="1" spans="1:33">
      <c r="A216" s="2">
        <v>1</v>
      </c>
      <c r="B216" s="11" t="s">
        <v>268</v>
      </c>
      <c r="C216" s="11" t="s">
        <v>269</v>
      </c>
      <c r="D216" s="11" t="s">
        <v>270</v>
      </c>
      <c r="E216" s="10" t="s">
        <v>41710</v>
      </c>
      <c r="F216" s="11" t="s">
        <v>41711</v>
      </c>
      <c r="G216" s="10" t="s">
        <v>41712</v>
      </c>
      <c r="H216" s="11" t="s">
        <v>41713</v>
      </c>
      <c r="I216" s="11" t="s">
        <v>41714</v>
      </c>
      <c r="J216" s="11" t="s">
        <v>41714</v>
      </c>
      <c r="K216" s="11" t="s">
        <v>7287</v>
      </c>
      <c r="L216" s="11" t="s">
        <v>7284</v>
      </c>
      <c r="M216" s="11" t="s">
        <v>41709</v>
      </c>
      <c r="N216" s="11" t="s">
        <v>41377</v>
      </c>
      <c r="O216" s="11" t="s">
        <v>41387</v>
      </c>
      <c r="P216" s="11" t="s">
        <v>41456</v>
      </c>
      <c r="Q216" s="11" t="s">
        <v>41411</v>
      </c>
      <c r="R216" s="11" t="s">
        <v>41411</v>
      </c>
      <c r="S216" s="17">
        <v>7328.07</v>
      </c>
      <c r="T216" s="11" t="s">
        <v>41411</v>
      </c>
      <c r="U216" s="17">
        <v>0</v>
      </c>
      <c r="V216" s="17">
        <v>0</v>
      </c>
      <c r="W216" s="18">
        <f t="shared" si="17"/>
        <v>7328.07</v>
      </c>
      <c r="X216" s="18">
        <f t="shared" si="18"/>
        <v>7328.07</v>
      </c>
      <c r="Y216" s="2">
        <v>0</v>
      </c>
      <c r="Z216" s="2" t="str">
        <f t="shared" si="19"/>
        <v>未整改</v>
      </c>
      <c r="AA216" s="2" t="str">
        <f t="shared" si="20"/>
        <v>未整改</v>
      </c>
      <c r="AD216" s="22" t="e">
        <f>VLOOKUP(H216,'系统导出（基本表）'!R:R,1,0)</f>
        <v>#N/A</v>
      </c>
      <c r="AE216" s="22" t="e">
        <f>VLOOKUP(I216,'系统导出（基本表）'!Q:R,2,0)</f>
        <v>#N/A</v>
      </c>
      <c r="AF216" s="2" t="e">
        <f>VLOOKUP(J216,'系统导出（基本表）'!S:T,2,0)</f>
        <v>#N/A</v>
      </c>
      <c r="AG216" s="24"/>
    </row>
    <row r="217" s="2" customFormat="1" ht="19" customHeight="1" spans="1:33">
      <c r="A217" s="2">
        <v>1</v>
      </c>
      <c r="B217" s="11" t="s">
        <v>268</v>
      </c>
      <c r="C217" s="11" t="s">
        <v>269</v>
      </c>
      <c r="D217" s="11" t="s">
        <v>270</v>
      </c>
      <c r="E217" s="10" t="s">
        <v>41527</v>
      </c>
      <c r="F217" s="11" t="s">
        <v>38538</v>
      </c>
      <c r="G217" s="10" t="s">
        <v>41706</v>
      </c>
      <c r="H217" s="11" t="s">
        <v>41707</v>
      </c>
      <c r="I217" s="11" t="s">
        <v>41708</v>
      </c>
      <c r="J217" s="11" t="s">
        <v>41708</v>
      </c>
      <c r="K217" s="11" t="s">
        <v>7287</v>
      </c>
      <c r="L217" s="11" t="s">
        <v>7284</v>
      </c>
      <c r="M217" s="11" t="s">
        <v>41709</v>
      </c>
      <c r="N217" s="11" t="s">
        <v>41377</v>
      </c>
      <c r="O217" s="11" t="s">
        <v>41387</v>
      </c>
      <c r="P217" s="11" t="s">
        <v>41456</v>
      </c>
      <c r="Q217" s="11" t="s">
        <v>41411</v>
      </c>
      <c r="R217" s="11" t="s">
        <v>41411</v>
      </c>
      <c r="S217" s="17">
        <v>1442.42</v>
      </c>
      <c r="T217" s="11" t="s">
        <v>41411</v>
      </c>
      <c r="U217" s="17">
        <v>0</v>
      </c>
      <c r="V217" s="17">
        <v>0</v>
      </c>
      <c r="W217" s="18">
        <f t="shared" si="17"/>
        <v>1442.42</v>
      </c>
      <c r="X217" s="18">
        <f t="shared" si="18"/>
        <v>1442.42</v>
      </c>
      <c r="Y217" s="2">
        <v>0</v>
      </c>
      <c r="Z217" s="2" t="str">
        <f t="shared" si="19"/>
        <v>未整改</v>
      </c>
      <c r="AA217" s="2" t="str">
        <f t="shared" si="20"/>
        <v>未整改</v>
      </c>
      <c r="AD217" s="22" t="e">
        <f>VLOOKUP(H217,'系统导出（基本表）'!R:R,1,0)</f>
        <v>#N/A</v>
      </c>
      <c r="AE217" s="22" t="e">
        <f>VLOOKUP(I217,'系统导出（基本表）'!Q:R,2,0)</f>
        <v>#N/A</v>
      </c>
      <c r="AF217" s="2" t="e">
        <f>VLOOKUP(J217,'系统导出（基本表）'!S:T,2,0)</f>
        <v>#N/A</v>
      </c>
      <c r="AG217" s="24"/>
    </row>
    <row r="218" s="1" customFormat="1" ht="19" customHeight="1" spans="2:35">
      <c r="B218" s="10" t="s">
        <v>268</v>
      </c>
      <c r="C218" s="10" t="s">
        <v>269</v>
      </c>
      <c r="D218" s="10" t="s">
        <v>270</v>
      </c>
      <c r="E218" s="10" t="s">
        <v>61</v>
      </c>
      <c r="F218" s="10" t="s">
        <v>61</v>
      </c>
      <c r="G218" s="10" t="s">
        <v>41712</v>
      </c>
      <c r="H218" s="10" t="s">
        <v>41713</v>
      </c>
      <c r="I218" s="10" t="s">
        <v>41714</v>
      </c>
      <c r="J218" s="10" t="s">
        <v>41714</v>
      </c>
      <c r="K218" s="10" t="s">
        <v>7287</v>
      </c>
      <c r="L218" s="10" t="s">
        <v>7278</v>
      </c>
      <c r="M218" s="10" t="s">
        <v>41709</v>
      </c>
      <c r="N218" s="10" t="s">
        <v>61</v>
      </c>
      <c r="O218" s="10" t="s">
        <v>41372</v>
      </c>
      <c r="P218" s="10" t="s">
        <v>61</v>
      </c>
      <c r="Q218" s="10" t="s">
        <v>41373</v>
      </c>
      <c r="R218" s="10" t="s">
        <v>41373</v>
      </c>
      <c r="S218" s="15">
        <v>22122</v>
      </c>
      <c r="T218" s="10" t="s">
        <v>882</v>
      </c>
      <c r="U218" s="15">
        <v>22122</v>
      </c>
      <c r="V218" s="15">
        <v>22122</v>
      </c>
      <c r="W218" s="16">
        <f t="shared" si="17"/>
        <v>0</v>
      </c>
      <c r="X218" s="16">
        <f t="shared" si="18"/>
        <v>0</v>
      </c>
      <c r="Y218" s="1">
        <v>22122</v>
      </c>
      <c r="Z218" s="1" t="str">
        <f t="shared" si="19"/>
        <v>未整改</v>
      </c>
      <c r="AA218" s="1" t="str">
        <f t="shared" si="20"/>
        <v>已整改</v>
      </c>
      <c r="AC218" s="3"/>
      <c r="AD218" s="19" t="e">
        <f>VLOOKUP(H218,'系统导出（基本表）'!R:R,1,0)</f>
        <v>#N/A</v>
      </c>
      <c r="AE218" s="16" t="e">
        <f>VLOOKUP(I218,'系统导出（基本表）'!Q:R,2,0)</f>
        <v>#N/A</v>
      </c>
      <c r="AF218" s="16" t="e">
        <f>VLOOKUP(J218,'系统导出（基本表）'!S:T,2,0)</f>
        <v>#N/A</v>
      </c>
      <c r="AG218" s="16"/>
      <c r="AH218" s="16"/>
      <c r="AI218" s="16"/>
    </row>
    <row r="219" s="1" customFormat="1" ht="19" customHeight="1" spans="2:35">
      <c r="B219" s="10" t="s">
        <v>268</v>
      </c>
      <c r="C219" s="10" t="s">
        <v>269</v>
      </c>
      <c r="D219" s="10" t="s">
        <v>270</v>
      </c>
      <c r="E219" s="10" t="s">
        <v>61</v>
      </c>
      <c r="F219" s="10" t="s">
        <v>61</v>
      </c>
      <c r="G219" s="10" t="s">
        <v>41715</v>
      </c>
      <c r="H219" s="10" t="s">
        <v>41716</v>
      </c>
      <c r="I219" s="10" t="s">
        <v>41717</v>
      </c>
      <c r="J219" s="10" t="s">
        <v>41718</v>
      </c>
      <c r="K219" s="10" t="s">
        <v>7287</v>
      </c>
      <c r="L219" s="10" t="s">
        <v>7278</v>
      </c>
      <c r="M219" s="10" t="s">
        <v>41709</v>
      </c>
      <c r="N219" s="10" t="s">
        <v>61</v>
      </c>
      <c r="O219" s="10" t="s">
        <v>41372</v>
      </c>
      <c r="P219" s="10" t="s">
        <v>61</v>
      </c>
      <c r="Q219" s="10" t="s">
        <v>41411</v>
      </c>
      <c r="R219" s="10" t="s">
        <v>41411</v>
      </c>
      <c r="S219" s="15">
        <v>43566.62</v>
      </c>
      <c r="T219" s="10" t="s">
        <v>41412</v>
      </c>
      <c r="U219" s="15">
        <v>43566.62</v>
      </c>
      <c r="V219" s="15">
        <v>43566.62</v>
      </c>
      <c r="W219" s="16">
        <f t="shared" si="17"/>
        <v>0</v>
      </c>
      <c r="X219" s="16">
        <f t="shared" si="18"/>
        <v>0</v>
      </c>
      <c r="Y219" s="1">
        <v>43566.62</v>
      </c>
      <c r="Z219" s="1" t="str">
        <f t="shared" si="19"/>
        <v>未整改</v>
      </c>
      <c r="AA219" s="1" t="str">
        <f t="shared" si="20"/>
        <v>已整改</v>
      </c>
      <c r="AC219" s="3"/>
      <c r="AD219" s="19" t="e">
        <f>VLOOKUP(H219,'系统导出（基本表）'!R:R,1,0)</f>
        <v>#N/A</v>
      </c>
      <c r="AE219" s="16" t="e">
        <f>VLOOKUP(I219,'系统导出（基本表）'!Q:R,2,0)</f>
        <v>#N/A</v>
      </c>
      <c r="AF219" s="16" t="e">
        <f>VLOOKUP(J219,'系统导出（基本表）'!S:T,2,0)</f>
        <v>#N/A</v>
      </c>
      <c r="AG219" s="16"/>
      <c r="AH219" s="16"/>
      <c r="AI219" s="16"/>
    </row>
    <row r="220" s="1" customFormat="1" ht="19" customHeight="1" spans="2:35">
      <c r="B220" s="10" t="s">
        <v>268</v>
      </c>
      <c r="C220" s="10" t="s">
        <v>269</v>
      </c>
      <c r="D220" s="10" t="s">
        <v>270</v>
      </c>
      <c r="E220" s="10" t="s">
        <v>41710</v>
      </c>
      <c r="F220" s="10" t="s">
        <v>41711</v>
      </c>
      <c r="G220" s="10" t="s">
        <v>41712</v>
      </c>
      <c r="H220" s="10" t="s">
        <v>41713</v>
      </c>
      <c r="I220" s="10" t="s">
        <v>41714</v>
      </c>
      <c r="J220" s="10" t="s">
        <v>41714</v>
      </c>
      <c r="K220" s="10" t="s">
        <v>7287</v>
      </c>
      <c r="L220" s="10" t="s">
        <v>7278</v>
      </c>
      <c r="M220" s="10" t="s">
        <v>41709</v>
      </c>
      <c r="N220" s="10" t="s">
        <v>41377</v>
      </c>
      <c r="O220" s="10" t="s">
        <v>41378</v>
      </c>
      <c r="P220" s="10" t="s">
        <v>41640</v>
      </c>
      <c r="Q220" s="10" t="s">
        <v>41501</v>
      </c>
      <c r="R220" s="10" t="s">
        <v>41501</v>
      </c>
      <c r="S220" s="15">
        <v>1040.32</v>
      </c>
      <c r="T220" s="10" t="s">
        <v>41719</v>
      </c>
      <c r="U220" s="15">
        <v>1040.32</v>
      </c>
      <c r="V220" s="15">
        <v>1040.32</v>
      </c>
      <c r="W220" s="16">
        <f t="shared" si="17"/>
        <v>0</v>
      </c>
      <c r="X220" s="16">
        <f t="shared" si="18"/>
        <v>0</v>
      </c>
      <c r="Y220" s="1">
        <v>1040.32</v>
      </c>
      <c r="Z220" s="1" t="str">
        <f t="shared" si="19"/>
        <v>未整改</v>
      </c>
      <c r="AA220" s="1" t="str">
        <f t="shared" si="20"/>
        <v>已整改</v>
      </c>
      <c r="AB220" s="1">
        <f>S220-V220</f>
        <v>0</v>
      </c>
      <c r="AC220" s="3"/>
      <c r="AD220" s="19" t="e">
        <f>VLOOKUP(H220,'系统导出（基本表）'!R:R,1,0)</f>
        <v>#N/A</v>
      </c>
      <c r="AE220" s="16" t="e">
        <f>VLOOKUP(I220,'系统导出（基本表）'!Q:R,2,0)</f>
        <v>#N/A</v>
      </c>
      <c r="AF220" s="16" t="e">
        <f>VLOOKUP(J220,'系统导出（基本表）'!S:T,2,0)</f>
        <v>#N/A</v>
      </c>
      <c r="AG220" s="16"/>
      <c r="AH220" s="16"/>
      <c r="AI220" s="16"/>
    </row>
    <row r="221" s="1" customFormat="1" ht="19" customHeight="1" spans="2:35">
      <c r="B221" s="10" t="s">
        <v>268</v>
      </c>
      <c r="C221" s="10" t="s">
        <v>269</v>
      </c>
      <c r="D221" s="10" t="s">
        <v>270</v>
      </c>
      <c r="E221" s="10" t="s">
        <v>61</v>
      </c>
      <c r="F221" s="10" t="s">
        <v>61</v>
      </c>
      <c r="G221" s="10" t="s">
        <v>41720</v>
      </c>
      <c r="H221" s="10" t="s">
        <v>41721</v>
      </c>
      <c r="I221" s="10" t="s">
        <v>41722</v>
      </c>
      <c r="J221" s="10" t="s">
        <v>41723</v>
      </c>
      <c r="K221" s="10" t="s">
        <v>7287</v>
      </c>
      <c r="L221" s="10" t="s">
        <v>7278</v>
      </c>
      <c r="M221" s="10" t="s">
        <v>41709</v>
      </c>
      <c r="N221" s="10" t="s">
        <v>61</v>
      </c>
      <c r="O221" s="10" t="s">
        <v>41372</v>
      </c>
      <c r="P221" s="10" t="s">
        <v>61</v>
      </c>
      <c r="Q221" s="10" t="s">
        <v>41411</v>
      </c>
      <c r="R221" s="10" t="s">
        <v>41411</v>
      </c>
      <c r="S221" s="15">
        <v>18423.81</v>
      </c>
      <c r="T221" s="10" t="s">
        <v>41412</v>
      </c>
      <c r="U221" s="15">
        <v>18423.81</v>
      </c>
      <c r="V221" s="15">
        <v>18423.81</v>
      </c>
      <c r="W221" s="16">
        <f t="shared" si="17"/>
        <v>0</v>
      </c>
      <c r="X221" s="16">
        <f t="shared" si="18"/>
        <v>0</v>
      </c>
      <c r="Y221" s="1">
        <v>18423.81</v>
      </c>
      <c r="Z221" s="1" t="str">
        <f t="shared" si="19"/>
        <v>未整改</v>
      </c>
      <c r="AA221" s="1" t="str">
        <f t="shared" si="20"/>
        <v>已整改</v>
      </c>
      <c r="AC221" s="3"/>
      <c r="AD221" s="19" t="e">
        <f>VLOOKUP(H221,'系统导出（基本表）'!R:R,1,0)</f>
        <v>#N/A</v>
      </c>
      <c r="AE221" s="16" t="e">
        <f>VLOOKUP(I221,'系统导出（基本表）'!Q:R,2,0)</f>
        <v>#N/A</v>
      </c>
      <c r="AF221" s="16" t="e">
        <f>VLOOKUP(J221,'系统导出（基本表）'!S:T,2,0)</f>
        <v>#N/A</v>
      </c>
      <c r="AG221" s="16"/>
      <c r="AH221" s="16"/>
      <c r="AI221" s="16"/>
    </row>
    <row r="222" s="1" customFormat="1" ht="19" customHeight="1" spans="2:35">
      <c r="B222" s="10" t="s">
        <v>268</v>
      </c>
      <c r="C222" s="10" t="s">
        <v>269</v>
      </c>
      <c r="D222" s="10" t="s">
        <v>270</v>
      </c>
      <c r="E222" s="10" t="s">
        <v>61</v>
      </c>
      <c r="F222" s="10" t="s">
        <v>61</v>
      </c>
      <c r="G222" s="10" t="s">
        <v>41706</v>
      </c>
      <c r="H222" s="10" t="s">
        <v>41707</v>
      </c>
      <c r="I222" s="10" t="s">
        <v>41708</v>
      </c>
      <c r="J222" s="10" t="s">
        <v>41708</v>
      </c>
      <c r="K222" s="10" t="s">
        <v>7287</v>
      </c>
      <c r="L222" s="10" t="s">
        <v>7278</v>
      </c>
      <c r="M222" s="10" t="s">
        <v>41709</v>
      </c>
      <c r="N222" s="10" t="s">
        <v>61</v>
      </c>
      <c r="O222" s="10" t="s">
        <v>41372</v>
      </c>
      <c r="P222" s="10" t="s">
        <v>61</v>
      </c>
      <c r="Q222" s="10" t="s">
        <v>41373</v>
      </c>
      <c r="R222" s="10" t="s">
        <v>41373</v>
      </c>
      <c r="S222" s="15">
        <v>12774</v>
      </c>
      <c r="T222" s="10" t="s">
        <v>882</v>
      </c>
      <c r="U222" s="15">
        <v>12774</v>
      </c>
      <c r="V222" s="15">
        <v>12774</v>
      </c>
      <c r="W222" s="16">
        <f t="shared" si="17"/>
        <v>0</v>
      </c>
      <c r="X222" s="16">
        <f t="shared" si="18"/>
        <v>0</v>
      </c>
      <c r="Y222" s="1">
        <v>12774</v>
      </c>
      <c r="Z222" s="1" t="str">
        <f t="shared" si="19"/>
        <v>未整改</v>
      </c>
      <c r="AA222" s="1" t="str">
        <f t="shared" si="20"/>
        <v>已整改</v>
      </c>
      <c r="AC222" s="3"/>
      <c r="AD222" s="19" t="e">
        <f>VLOOKUP(H222,'系统导出（基本表）'!R:R,1,0)</f>
        <v>#N/A</v>
      </c>
      <c r="AE222" s="16" t="e">
        <f>VLOOKUP(I222,'系统导出（基本表）'!Q:R,2,0)</f>
        <v>#N/A</v>
      </c>
      <c r="AF222" s="16" t="e">
        <f>VLOOKUP(J222,'系统导出（基本表）'!S:T,2,0)</f>
        <v>#N/A</v>
      </c>
      <c r="AG222" s="16"/>
      <c r="AH222" s="16"/>
      <c r="AI222" s="16"/>
    </row>
    <row r="223" s="1" customFormat="1" ht="19" customHeight="1" spans="2:35">
      <c r="B223" s="10" t="s">
        <v>268</v>
      </c>
      <c r="C223" s="10" t="s">
        <v>269</v>
      </c>
      <c r="D223" s="10" t="s">
        <v>270</v>
      </c>
      <c r="E223" s="10" t="s">
        <v>41710</v>
      </c>
      <c r="F223" s="10" t="s">
        <v>41711</v>
      </c>
      <c r="G223" s="10" t="s">
        <v>41712</v>
      </c>
      <c r="H223" s="10" t="s">
        <v>41713</v>
      </c>
      <c r="I223" s="10" t="s">
        <v>41714</v>
      </c>
      <c r="J223" s="10" t="s">
        <v>41714</v>
      </c>
      <c r="K223" s="10" t="s">
        <v>7287</v>
      </c>
      <c r="L223" s="10" t="s">
        <v>7278</v>
      </c>
      <c r="M223" s="10" t="s">
        <v>41709</v>
      </c>
      <c r="N223" s="10" t="s">
        <v>41377</v>
      </c>
      <c r="O223" s="10" t="s">
        <v>41378</v>
      </c>
      <c r="P223" s="10" t="s">
        <v>41456</v>
      </c>
      <c r="Q223" s="10" t="s">
        <v>41411</v>
      </c>
      <c r="R223" s="10" t="s">
        <v>41411</v>
      </c>
      <c r="S223" s="15">
        <v>22122</v>
      </c>
      <c r="T223" s="10" t="s">
        <v>41463</v>
      </c>
      <c r="U223" s="15">
        <v>0</v>
      </c>
      <c r="V223" s="15">
        <v>0</v>
      </c>
      <c r="W223" s="16">
        <f t="shared" si="17"/>
        <v>22122</v>
      </c>
      <c r="X223" s="16">
        <f t="shared" si="18"/>
        <v>22122</v>
      </c>
      <c r="Y223" s="1">
        <v>0</v>
      </c>
      <c r="Z223" s="1" t="str">
        <f t="shared" si="19"/>
        <v>未整改</v>
      </c>
      <c r="AA223" s="1" t="str">
        <f t="shared" si="20"/>
        <v>未整改</v>
      </c>
      <c r="AC223" s="3"/>
      <c r="AD223" s="19" t="e">
        <f>VLOOKUP(H223,'系统导出（基本表）'!R:R,1,0)</f>
        <v>#N/A</v>
      </c>
      <c r="AE223" s="16" t="e">
        <f>VLOOKUP(I223,'系统导出（基本表）'!Q:R,2,0)</f>
        <v>#N/A</v>
      </c>
      <c r="AF223" s="16" t="e">
        <f>VLOOKUP(J223,'系统导出（基本表）'!S:T,2,0)</f>
        <v>#N/A</v>
      </c>
      <c r="AG223" s="16"/>
      <c r="AH223" s="16"/>
      <c r="AI223" s="16"/>
    </row>
    <row r="224" s="1" customFormat="1" ht="19" customHeight="1" spans="2:35">
      <c r="B224" s="10" t="s">
        <v>268</v>
      </c>
      <c r="C224" s="10" t="s">
        <v>269</v>
      </c>
      <c r="D224" s="10" t="s">
        <v>270</v>
      </c>
      <c r="E224" s="10" t="s">
        <v>61</v>
      </c>
      <c r="F224" s="10" t="s">
        <v>61</v>
      </c>
      <c r="G224" s="10" t="s">
        <v>41724</v>
      </c>
      <c r="H224" s="10" t="s">
        <v>41725</v>
      </c>
      <c r="I224" s="10" t="s">
        <v>41726</v>
      </c>
      <c r="J224" s="10" t="s">
        <v>41726</v>
      </c>
      <c r="K224" s="10" t="s">
        <v>19688</v>
      </c>
      <c r="L224" s="10" t="s">
        <v>41727</v>
      </c>
      <c r="M224" s="10" t="s">
        <v>41728</v>
      </c>
      <c r="N224" s="10" t="s">
        <v>61</v>
      </c>
      <c r="O224" s="10" t="s">
        <v>41372</v>
      </c>
      <c r="P224" s="10" t="s">
        <v>61</v>
      </c>
      <c r="Q224" s="10" t="s">
        <v>41501</v>
      </c>
      <c r="R224" s="10" t="s">
        <v>41501</v>
      </c>
      <c r="S224" s="15">
        <v>16.9</v>
      </c>
      <c r="T224" s="10" t="s">
        <v>41501</v>
      </c>
      <c r="U224" s="15">
        <v>16.9</v>
      </c>
      <c r="V224" s="15">
        <v>16.9</v>
      </c>
      <c r="W224" s="16">
        <f t="shared" si="17"/>
        <v>0</v>
      </c>
      <c r="X224" s="16">
        <f t="shared" si="18"/>
        <v>0</v>
      </c>
      <c r="Y224" s="1">
        <v>16.9</v>
      </c>
      <c r="Z224" s="1" t="str">
        <f t="shared" si="19"/>
        <v>未整改</v>
      </c>
      <c r="AA224" s="1" t="str">
        <f t="shared" si="20"/>
        <v>已整改</v>
      </c>
      <c r="AC224" s="3"/>
      <c r="AD224" s="19" t="e">
        <f>VLOOKUP(H224,'系统导出（基本表）'!R:R,1,0)</f>
        <v>#N/A</v>
      </c>
      <c r="AE224" s="16" t="e">
        <f>VLOOKUP(I224,'系统导出（基本表）'!Q:R,2,0)</f>
        <v>#N/A</v>
      </c>
      <c r="AF224" s="16" t="e">
        <f>VLOOKUP(J224,'系统导出（基本表）'!S:T,2,0)</f>
        <v>#N/A</v>
      </c>
      <c r="AG224" s="16"/>
      <c r="AH224" s="16"/>
      <c r="AI224" s="16"/>
    </row>
    <row r="225" s="1" customFormat="1" ht="19" customHeight="1" spans="2:35">
      <c r="B225" s="10" t="s">
        <v>268</v>
      </c>
      <c r="C225" s="10" t="s">
        <v>269</v>
      </c>
      <c r="D225" s="10" t="s">
        <v>270</v>
      </c>
      <c r="E225" s="10" t="s">
        <v>61</v>
      </c>
      <c r="F225" s="10" t="s">
        <v>61</v>
      </c>
      <c r="G225" s="10" t="s">
        <v>41729</v>
      </c>
      <c r="H225" s="10" t="s">
        <v>38449</v>
      </c>
      <c r="I225" s="10" t="s">
        <v>38448</v>
      </c>
      <c r="J225" s="10" t="s">
        <v>41730</v>
      </c>
      <c r="K225" s="10" t="s">
        <v>19688</v>
      </c>
      <c r="L225" s="10" t="s">
        <v>41727</v>
      </c>
      <c r="M225" s="10" t="s">
        <v>41728</v>
      </c>
      <c r="N225" s="10" t="s">
        <v>61</v>
      </c>
      <c r="O225" s="10" t="s">
        <v>41372</v>
      </c>
      <c r="P225" s="10" t="s">
        <v>61</v>
      </c>
      <c r="Q225" s="10" t="s">
        <v>41373</v>
      </c>
      <c r="R225" s="10" t="s">
        <v>41374</v>
      </c>
      <c r="S225" s="15">
        <v>3746.93</v>
      </c>
      <c r="T225" s="10" t="s">
        <v>41374</v>
      </c>
      <c r="U225" s="15">
        <v>3746.93</v>
      </c>
      <c r="V225" s="15">
        <v>3746.93</v>
      </c>
      <c r="W225" s="16">
        <f t="shared" si="17"/>
        <v>0</v>
      </c>
      <c r="X225" s="16">
        <f t="shared" si="18"/>
        <v>0</v>
      </c>
      <c r="Y225" s="1">
        <v>3746.93</v>
      </c>
      <c r="Z225" s="1" t="str">
        <f t="shared" si="19"/>
        <v>未整改</v>
      </c>
      <c r="AA225" s="1" t="str">
        <f t="shared" si="20"/>
        <v>已整改</v>
      </c>
      <c r="AC225" s="3"/>
      <c r="AD225" s="19" t="str">
        <f>VLOOKUP(H225,'系统导出（基本表）'!R:R,1,0)</f>
        <v>P20510100-0148</v>
      </c>
      <c r="AE225" s="23" t="str">
        <f>VLOOKUP(I225,'系统导出（基本表）'!Q:R,2,0)</f>
        <v>P20510100-0148</v>
      </c>
      <c r="AF225" s="16" t="e">
        <f>VLOOKUP(J225,'系统导出（基本表）'!S:T,2,0)</f>
        <v>#N/A</v>
      </c>
      <c r="AG225" s="23"/>
      <c r="AH225" s="16"/>
      <c r="AI225" s="16"/>
    </row>
    <row r="226" s="1" customFormat="1" ht="19" customHeight="1" spans="2:35">
      <c r="B226" s="10" t="s">
        <v>268</v>
      </c>
      <c r="C226" s="10" t="s">
        <v>269</v>
      </c>
      <c r="D226" s="10" t="s">
        <v>270</v>
      </c>
      <c r="E226" s="10" t="s">
        <v>61</v>
      </c>
      <c r="F226" s="10" t="s">
        <v>61</v>
      </c>
      <c r="G226" s="10" t="s">
        <v>41731</v>
      </c>
      <c r="H226" s="10" t="s">
        <v>41732</v>
      </c>
      <c r="I226" s="10" t="s">
        <v>41733</v>
      </c>
      <c r="J226" s="10" t="s">
        <v>41734</v>
      </c>
      <c r="K226" s="10" t="s">
        <v>19688</v>
      </c>
      <c r="L226" s="10" t="s">
        <v>41727</v>
      </c>
      <c r="M226" s="10" t="s">
        <v>41728</v>
      </c>
      <c r="N226" s="10" t="s">
        <v>61</v>
      </c>
      <c r="O226" s="10" t="s">
        <v>41372</v>
      </c>
      <c r="P226" s="10" t="s">
        <v>61</v>
      </c>
      <c r="Q226" s="10" t="s">
        <v>41411</v>
      </c>
      <c r="R226" s="10" t="s">
        <v>41411</v>
      </c>
      <c r="S226" s="15">
        <v>49.39</v>
      </c>
      <c r="T226" s="10" t="s">
        <v>41412</v>
      </c>
      <c r="U226" s="15">
        <v>49.39</v>
      </c>
      <c r="V226" s="15">
        <v>49.39</v>
      </c>
      <c r="W226" s="16">
        <f t="shared" si="17"/>
        <v>0</v>
      </c>
      <c r="X226" s="16">
        <f t="shared" si="18"/>
        <v>0</v>
      </c>
      <c r="Y226" s="1">
        <v>49.39</v>
      </c>
      <c r="Z226" s="1" t="str">
        <f t="shared" si="19"/>
        <v>未整改</v>
      </c>
      <c r="AA226" s="1" t="str">
        <f t="shared" si="20"/>
        <v>已整改</v>
      </c>
      <c r="AC226" s="3"/>
      <c r="AD226" s="19" t="e">
        <f>VLOOKUP(H226,'系统导出（基本表）'!R:R,1,0)</f>
        <v>#N/A</v>
      </c>
      <c r="AE226" s="16" t="e">
        <f>VLOOKUP(I226,'系统导出（基本表）'!Q:R,2,0)</f>
        <v>#N/A</v>
      </c>
      <c r="AF226" s="16" t="e">
        <f>VLOOKUP(J226,'系统导出（基本表）'!S:T,2,0)</f>
        <v>#N/A</v>
      </c>
      <c r="AG226" s="16"/>
      <c r="AH226" s="16"/>
      <c r="AI226" s="16"/>
    </row>
    <row r="227" s="2" customFormat="1" ht="19" customHeight="1" spans="1:33">
      <c r="A227" s="2">
        <v>1</v>
      </c>
      <c r="B227" s="11" t="s">
        <v>268</v>
      </c>
      <c r="C227" s="11" t="s">
        <v>5141</v>
      </c>
      <c r="D227" s="11" t="s">
        <v>5142</v>
      </c>
      <c r="E227" s="10" t="s">
        <v>41735</v>
      </c>
      <c r="F227" s="11" t="s">
        <v>39667</v>
      </c>
      <c r="G227" s="10" t="s">
        <v>20885</v>
      </c>
      <c r="H227" s="11" t="s">
        <v>20876</v>
      </c>
      <c r="I227" s="11" t="s">
        <v>20875</v>
      </c>
      <c r="J227" s="11" t="s">
        <v>20875</v>
      </c>
      <c r="K227" s="11" t="s">
        <v>20884</v>
      </c>
      <c r="L227" s="11" t="s">
        <v>20881</v>
      </c>
      <c r="M227" s="11" t="s">
        <v>41736</v>
      </c>
      <c r="N227" s="11" t="s">
        <v>41377</v>
      </c>
      <c r="O227" s="11" t="s">
        <v>41387</v>
      </c>
      <c r="P227" s="11" t="s">
        <v>41456</v>
      </c>
      <c r="Q227" s="11" t="s">
        <v>41411</v>
      </c>
      <c r="R227" s="11" t="s">
        <v>41411</v>
      </c>
      <c r="S227" s="17">
        <v>1600</v>
      </c>
      <c r="T227" s="11" t="s">
        <v>41737</v>
      </c>
      <c r="U227" s="17">
        <v>0</v>
      </c>
      <c r="V227" s="17">
        <v>0</v>
      </c>
      <c r="W227" s="18">
        <f t="shared" si="17"/>
        <v>1600</v>
      </c>
      <c r="X227" s="18">
        <f t="shared" si="18"/>
        <v>1600</v>
      </c>
      <c r="Y227" s="2">
        <v>0</v>
      </c>
      <c r="Z227" s="2" t="str">
        <f t="shared" si="19"/>
        <v>未整改</v>
      </c>
      <c r="AA227" s="2" t="str">
        <f t="shared" si="20"/>
        <v>未整改</v>
      </c>
      <c r="AD227" s="22" t="e">
        <f>VLOOKUP(H227,'系统导出（基本表）'!R:R,1,0)</f>
        <v>#N/A</v>
      </c>
      <c r="AE227" s="22" t="e">
        <f>VLOOKUP(I227,'系统导出（基本表）'!Q:R,2,0)</f>
        <v>#N/A</v>
      </c>
      <c r="AF227" s="2" t="e">
        <f>VLOOKUP(J227,'系统导出（基本表）'!S:T,2,0)</f>
        <v>#N/A</v>
      </c>
      <c r="AG227" s="24"/>
    </row>
    <row r="228" s="1" customFormat="1" ht="19" customHeight="1" spans="2:35">
      <c r="B228" s="10" t="s">
        <v>268</v>
      </c>
      <c r="C228" s="10" t="s">
        <v>5141</v>
      </c>
      <c r="D228" s="10" t="s">
        <v>5142</v>
      </c>
      <c r="E228" s="10" t="s">
        <v>61</v>
      </c>
      <c r="F228" s="10" t="s">
        <v>61</v>
      </c>
      <c r="G228" s="10" t="s">
        <v>41738</v>
      </c>
      <c r="H228" s="10" t="s">
        <v>41739</v>
      </c>
      <c r="I228" s="10" t="s">
        <v>41740</v>
      </c>
      <c r="J228" s="10" t="s">
        <v>41741</v>
      </c>
      <c r="K228" s="10" t="s">
        <v>41742</v>
      </c>
      <c r="L228" s="10" t="s">
        <v>41743</v>
      </c>
      <c r="M228" s="10" t="s">
        <v>41744</v>
      </c>
      <c r="N228" s="10" t="s">
        <v>61</v>
      </c>
      <c r="O228" s="10" t="s">
        <v>41372</v>
      </c>
      <c r="P228" s="10" t="s">
        <v>61</v>
      </c>
      <c r="Q228" s="10" t="s">
        <v>41411</v>
      </c>
      <c r="R228" s="10" t="s">
        <v>41411</v>
      </c>
      <c r="S228" s="15">
        <v>2636.75</v>
      </c>
      <c r="T228" s="10" t="s">
        <v>41412</v>
      </c>
      <c r="U228" s="15">
        <v>2636.75</v>
      </c>
      <c r="V228" s="15">
        <v>2636.75</v>
      </c>
      <c r="W228" s="16">
        <f t="shared" si="17"/>
        <v>0</v>
      </c>
      <c r="X228" s="16">
        <f t="shared" si="18"/>
        <v>0</v>
      </c>
      <c r="Y228" s="1">
        <v>2636.75</v>
      </c>
      <c r="Z228" s="1" t="str">
        <f t="shared" si="19"/>
        <v>未整改</v>
      </c>
      <c r="AA228" s="1" t="str">
        <f t="shared" si="20"/>
        <v>已整改</v>
      </c>
      <c r="AC228" s="3"/>
      <c r="AD228" s="19" t="e">
        <f>VLOOKUP(H228,'系统导出（基本表）'!R:R,1,0)</f>
        <v>#N/A</v>
      </c>
      <c r="AE228" s="16" t="e">
        <f>VLOOKUP(I228,'系统导出（基本表）'!Q:R,2,0)</f>
        <v>#N/A</v>
      </c>
      <c r="AF228" s="16" t="e">
        <f>VLOOKUP(J228,'系统导出（基本表）'!S:T,2,0)</f>
        <v>#N/A</v>
      </c>
      <c r="AG228" s="16"/>
      <c r="AH228" s="16"/>
      <c r="AI228" s="16"/>
    </row>
    <row r="229" s="1" customFormat="1" ht="19" customHeight="1" spans="2:35">
      <c r="B229" s="10" t="s">
        <v>268</v>
      </c>
      <c r="C229" s="10" t="s">
        <v>5141</v>
      </c>
      <c r="D229" s="10" t="s">
        <v>5142</v>
      </c>
      <c r="E229" s="10" t="s">
        <v>61</v>
      </c>
      <c r="F229" s="10" t="s">
        <v>61</v>
      </c>
      <c r="G229" s="10" t="s">
        <v>41738</v>
      </c>
      <c r="H229" s="10" t="s">
        <v>41739</v>
      </c>
      <c r="I229" s="10" t="s">
        <v>41740</v>
      </c>
      <c r="J229" s="10" t="s">
        <v>41741</v>
      </c>
      <c r="K229" s="10" t="s">
        <v>41742</v>
      </c>
      <c r="L229" s="10" t="s">
        <v>41743</v>
      </c>
      <c r="M229" s="10" t="s">
        <v>41744</v>
      </c>
      <c r="N229" s="10" t="s">
        <v>61</v>
      </c>
      <c r="O229" s="10" t="s">
        <v>41362</v>
      </c>
      <c r="P229" s="10" t="s">
        <v>61</v>
      </c>
      <c r="Q229" s="10" t="s">
        <v>41363</v>
      </c>
      <c r="R229" s="10" t="s">
        <v>41363</v>
      </c>
      <c r="S229" s="15">
        <v>5500</v>
      </c>
      <c r="T229" s="10" t="s">
        <v>41364</v>
      </c>
      <c r="U229" s="15">
        <v>5500</v>
      </c>
      <c r="V229" s="15">
        <v>5500</v>
      </c>
      <c r="W229" s="16">
        <f t="shared" si="17"/>
        <v>0</v>
      </c>
      <c r="X229" s="16">
        <f t="shared" si="18"/>
        <v>0</v>
      </c>
      <c r="Y229" s="1">
        <v>5500</v>
      </c>
      <c r="Z229" s="1" t="str">
        <f t="shared" si="19"/>
        <v>未整改</v>
      </c>
      <c r="AA229" s="1" t="str">
        <f t="shared" si="20"/>
        <v>已整改</v>
      </c>
      <c r="AC229" s="3"/>
      <c r="AD229" s="19" t="e">
        <f>VLOOKUP(H229,'系统导出（基本表）'!R:R,1,0)</f>
        <v>#N/A</v>
      </c>
      <c r="AE229" s="16" t="e">
        <f>VLOOKUP(I229,'系统导出（基本表）'!Q:R,2,0)</f>
        <v>#N/A</v>
      </c>
      <c r="AF229" s="16" t="e">
        <f>VLOOKUP(J229,'系统导出（基本表）'!S:T,2,0)</f>
        <v>#N/A</v>
      </c>
      <c r="AG229" s="16"/>
      <c r="AH229" s="16"/>
      <c r="AI229" s="16"/>
    </row>
    <row r="230" s="2" customFormat="1" ht="19" customHeight="1" spans="1:33">
      <c r="A230" s="2">
        <v>1</v>
      </c>
      <c r="B230" s="11" t="s">
        <v>268</v>
      </c>
      <c r="C230" s="11" t="s">
        <v>5141</v>
      </c>
      <c r="D230" s="11" t="s">
        <v>5142</v>
      </c>
      <c r="E230" s="10" t="s">
        <v>41466</v>
      </c>
      <c r="F230" s="11" t="s">
        <v>38436</v>
      </c>
      <c r="G230" s="10" t="s">
        <v>41745</v>
      </c>
      <c r="H230" s="11" t="s">
        <v>41746</v>
      </c>
      <c r="I230" s="11" t="s">
        <v>41747</v>
      </c>
      <c r="J230" s="11" t="s">
        <v>41747</v>
      </c>
      <c r="K230" s="11" t="s">
        <v>41748</v>
      </c>
      <c r="L230" s="11" t="s">
        <v>41749</v>
      </c>
      <c r="M230" s="11" t="s">
        <v>41750</v>
      </c>
      <c r="N230" s="11" t="s">
        <v>41377</v>
      </c>
      <c r="O230" s="11" t="s">
        <v>41387</v>
      </c>
      <c r="P230" s="11" t="s">
        <v>41449</v>
      </c>
      <c r="Q230" s="11" t="s">
        <v>41411</v>
      </c>
      <c r="R230" s="11" t="s">
        <v>41411</v>
      </c>
      <c r="S230" s="17">
        <v>1192.95</v>
      </c>
      <c r="T230" s="11" t="s">
        <v>41450</v>
      </c>
      <c r="U230" s="17">
        <v>0</v>
      </c>
      <c r="V230" s="17">
        <v>0</v>
      </c>
      <c r="W230" s="18">
        <f t="shared" si="17"/>
        <v>1192.95</v>
      </c>
      <c r="X230" s="18">
        <f t="shared" si="18"/>
        <v>1192.95</v>
      </c>
      <c r="Y230" s="2">
        <v>0</v>
      </c>
      <c r="Z230" s="2" t="str">
        <f t="shared" si="19"/>
        <v>未整改</v>
      </c>
      <c r="AA230" s="2" t="str">
        <f t="shared" si="20"/>
        <v>未整改</v>
      </c>
      <c r="AD230" s="22" t="e">
        <f>VLOOKUP(H230,'系统导出（基本表）'!R:R,1,0)</f>
        <v>#N/A</v>
      </c>
      <c r="AE230" s="22" t="e">
        <f>VLOOKUP(I230,'系统导出（基本表）'!Q:R,2,0)</f>
        <v>#N/A</v>
      </c>
      <c r="AF230" s="2" t="e">
        <f>VLOOKUP(J230,'系统导出（基本表）'!S:T,2,0)</f>
        <v>#N/A</v>
      </c>
      <c r="AG230" s="24"/>
    </row>
    <row r="231" s="1" customFormat="1" ht="19" customHeight="1" spans="2:35">
      <c r="B231" s="10" t="s">
        <v>268</v>
      </c>
      <c r="C231" s="10" t="s">
        <v>5141</v>
      </c>
      <c r="D231" s="10" t="s">
        <v>5142</v>
      </c>
      <c r="E231" s="10" t="s">
        <v>61</v>
      </c>
      <c r="F231" s="10" t="s">
        <v>61</v>
      </c>
      <c r="G231" s="10" t="s">
        <v>41751</v>
      </c>
      <c r="H231" s="10" t="s">
        <v>41752</v>
      </c>
      <c r="I231" s="10" t="s">
        <v>41753</v>
      </c>
      <c r="J231" s="10" t="s">
        <v>41754</v>
      </c>
      <c r="K231" s="10" t="s">
        <v>41755</v>
      </c>
      <c r="L231" s="10" t="s">
        <v>41756</v>
      </c>
      <c r="M231" s="10" t="s">
        <v>41757</v>
      </c>
      <c r="N231" s="10" t="s">
        <v>61</v>
      </c>
      <c r="O231" s="10" t="s">
        <v>41372</v>
      </c>
      <c r="P231" s="10" t="s">
        <v>61</v>
      </c>
      <c r="Q231" s="10" t="s">
        <v>41411</v>
      </c>
      <c r="R231" s="10" t="s">
        <v>41411</v>
      </c>
      <c r="S231" s="15">
        <v>1145.46</v>
      </c>
      <c r="T231" s="10" t="s">
        <v>41412</v>
      </c>
      <c r="U231" s="15">
        <v>1145.46</v>
      </c>
      <c r="V231" s="15">
        <v>1145.46</v>
      </c>
      <c r="W231" s="16">
        <f t="shared" si="17"/>
        <v>0</v>
      </c>
      <c r="X231" s="16">
        <f t="shared" si="18"/>
        <v>0</v>
      </c>
      <c r="Y231" s="1">
        <v>1145.46</v>
      </c>
      <c r="Z231" s="1" t="str">
        <f t="shared" si="19"/>
        <v>未整改</v>
      </c>
      <c r="AA231" s="1" t="str">
        <f t="shared" si="20"/>
        <v>已整改</v>
      </c>
      <c r="AC231" s="3"/>
      <c r="AD231" s="19" t="e">
        <f>VLOOKUP(H231,'系统导出（基本表）'!R:R,1,0)</f>
        <v>#N/A</v>
      </c>
      <c r="AE231" s="16" t="e">
        <f>VLOOKUP(I231,'系统导出（基本表）'!Q:R,2,0)</f>
        <v>#N/A</v>
      </c>
      <c r="AF231" s="16" t="e">
        <f>VLOOKUP(J231,'系统导出（基本表）'!S:T,2,0)</f>
        <v>#N/A</v>
      </c>
      <c r="AG231" s="16"/>
      <c r="AH231" s="16"/>
      <c r="AI231" s="16"/>
    </row>
    <row r="232" s="1" customFormat="1" ht="19" customHeight="1" spans="2:35">
      <c r="B232" s="10" t="s">
        <v>268</v>
      </c>
      <c r="C232" s="10" t="s">
        <v>5141</v>
      </c>
      <c r="D232" s="10" t="s">
        <v>5142</v>
      </c>
      <c r="E232" s="10" t="s">
        <v>61</v>
      </c>
      <c r="F232" s="10" t="s">
        <v>61</v>
      </c>
      <c r="G232" s="10" t="s">
        <v>41758</v>
      </c>
      <c r="H232" s="10" t="s">
        <v>41759</v>
      </c>
      <c r="I232" s="10" t="s">
        <v>41760</v>
      </c>
      <c r="J232" s="10" t="s">
        <v>41760</v>
      </c>
      <c r="K232" s="10" t="s">
        <v>41755</v>
      </c>
      <c r="L232" s="10" t="s">
        <v>41761</v>
      </c>
      <c r="M232" s="10" t="s">
        <v>41757</v>
      </c>
      <c r="N232" s="10" t="s">
        <v>61</v>
      </c>
      <c r="O232" s="10" t="s">
        <v>41372</v>
      </c>
      <c r="P232" s="10" t="s">
        <v>61</v>
      </c>
      <c r="Q232" s="10" t="s">
        <v>41373</v>
      </c>
      <c r="R232" s="10" t="s">
        <v>41374</v>
      </c>
      <c r="S232" s="15">
        <v>9828</v>
      </c>
      <c r="T232" s="10" t="s">
        <v>41374</v>
      </c>
      <c r="U232" s="15">
        <v>9828</v>
      </c>
      <c r="V232" s="15">
        <v>9828</v>
      </c>
      <c r="W232" s="16">
        <f t="shared" si="17"/>
        <v>0</v>
      </c>
      <c r="X232" s="16">
        <f t="shared" si="18"/>
        <v>0</v>
      </c>
      <c r="Y232" s="1">
        <v>9828</v>
      </c>
      <c r="Z232" s="1" t="str">
        <f t="shared" si="19"/>
        <v>未整改</v>
      </c>
      <c r="AA232" s="1" t="str">
        <f t="shared" si="20"/>
        <v>已整改</v>
      </c>
      <c r="AC232" s="3"/>
      <c r="AD232" s="19" t="e">
        <f>VLOOKUP(H232,'系统导出（基本表）'!R:R,1,0)</f>
        <v>#N/A</v>
      </c>
      <c r="AE232" s="16" t="e">
        <f>VLOOKUP(I232,'系统导出（基本表）'!Q:R,2,0)</f>
        <v>#N/A</v>
      </c>
      <c r="AF232" s="16" t="e">
        <f>VLOOKUP(J232,'系统导出（基本表）'!S:T,2,0)</f>
        <v>#N/A</v>
      </c>
      <c r="AG232" s="16"/>
      <c r="AH232" s="16"/>
      <c r="AI232" s="16"/>
    </row>
    <row r="233" s="1" customFormat="1" ht="19" customHeight="1" spans="2:35">
      <c r="B233" s="10" t="s">
        <v>268</v>
      </c>
      <c r="C233" s="10" t="s">
        <v>5141</v>
      </c>
      <c r="D233" s="10" t="s">
        <v>5142</v>
      </c>
      <c r="E233" s="10" t="s">
        <v>61</v>
      </c>
      <c r="F233" s="10" t="s">
        <v>61</v>
      </c>
      <c r="G233" s="10" t="s">
        <v>41762</v>
      </c>
      <c r="H233" s="10" t="s">
        <v>41763</v>
      </c>
      <c r="I233" s="10" t="s">
        <v>41764</v>
      </c>
      <c r="J233" s="10" t="s">
        <v>41764</v>
      </c>
      <c r="K233" s="10" t="s">
        <v>28676</v>
      </c>
      <c r="L233" s="10" t="s">
        <v>28668</v>
      </c>
      <c r="M233" s="10" t="s">
        <v>41765</v>
      </c>
      <c r="N233" s="10" t="s">
        <v>61</v>
      </c>
      <c r="O233" s="10" t="s">
        <v>41372</v>
      </c>
      <c r="P233" s="10" t="s">
        <v>61</v>
      </c>
      <c r="Q233" s="10" t="s">
        <v>41373</v>
      </c>
      <c r="R233" s="10" t="s">
        <v>41374</v>
      </c>
      <c r="S233" s="15">
        <v>13637.03</v>
      </c>
      <c r="T233" s="10" t="s">
        <v>41374</v>
      </c>
      <c r="U233" s="15">
        <v>13637.03</v>
      </c>
      <c r="V233" s="15">
        <v>13637.03</v>
      </c>
      <c r="W233" s="16">
        <f t="shared" si="17"/>
        <v>0</v>
      </c>
      <c r="X233" s="16">
        <f t="shared" si="18"/>
        <v>0</v>
      </c>
      <c r="Y233" s="1">
        <v>13637.03</v>
      </c>
      <c r="Z233" s="1" t="str">
        <f t="shared" si="19"/>
        <v>未整改</v>
      </c>
      <c r="AA233" s="1" t="str">
        <f t="shared" si="20"/>
        <v>已整改</v>
      </c>
      <c r="AC233" s="3"/>
      <c r="AD233" s="19" t="e">
        <f>VLOOKUP(H233,'系统导出（基本表）'!R:R,1,0)</f>
        <v>#N/A</v>
      </c>
      <c r="AE233" s="16" t="e">
        <f>VLOOKUP(I233,'系统导出（基本表）'!Q:R,2,0)</f>
        <v>#N/A</v>
      </c>
      <c r="AF233" s="16" t="e">
        <f>VLOOKUP(J233,'系统导出（基本表）'!S:T,2,0)</f>
        <v>#N/A</v>
      </c>
      <c r="AG233" s="16"/>
      <c r="AH233" s="16"/>
      <c r="AI233" s="16"/>
    </row>
    <row r="234" s="1" customFormat="1" ht="19" customHeight="1" spans="2:35">
      <c r="B234" s="10" t="s">
        <v>268</v>
      </c>
      <c r="C234" s="10" t="s">
        <v>5141</v>
      </c>
      <c r="D234" s="10" t="s">
        <v>5142</v>
      </c>
      <c r="E234" s="10" t="s">
        <v>61</v>
      </c>
      <c r="F234" s="10" t="s">
        <v>61</v>
      </c>
      <c r="G234" s="10" t="s">
        <v>41766</v>
      </c>
      <c r="H234" s="10" t="s">
        <v>41767</v>
      </c>
      <c r="I234" s="10" t="s">
        <v>41768</v>
      </c>
      <c r="J234" s="10" t="s">
        <v>41769</v>
      </c>
      <c r="K234" s="10" t="s">
        <v>28676</v>
      </c>
      <c r="L234" s="10" t="s">
        <v>28668</v>
      </c>
      <c r="M234" s="10" t="s">
        <v>41765</v>
      </c>
      <c r="N234" s="10" t="s">
        <v>61</v>
      </c>
      <c r="O234" s="10" t="s">
        <v>41372</v>
      </c>
      <c r="P234" s="10" t="s">
        <v>61</v>
      </c>
      <c r="Q234" s="10" t="s">
        <v>41411</v>
      </c>
      <c r="R234" s="10" t="s">
        <v>41411</v>
      </c>
      <c r="S234" s="15">
        <v>2681.01</v>
      </c>
      <c r="T234" s="10" t="s">
        <v>41412</v>
      </c>
      <c r="U234" s="15">
        <v>493.13</v>
      </c>
      <c r="V234" s="15">
        <v>493.13</v>
      </c>
      <c r="W234" s="16">
        <f t="shared" si="17"/>
        <v>2187.88</v>
      </c>
      <c r="X234" s="16">
        <f t="shared" si="18"/>
        <v>2187.88</v>
      </c>
      <c r="Y234" s="1">
        <v>493.13</v>
      </c>
      <c r="Z234" s="1" t="str">
        <f t="shared" si="19"/>
        <v>未整改</v>
      </c>
      <c r="AA234" s="1" t="str">
        <f t="shared" si="20"/>
        <v>未整改</v>
      </c>
      <c r="AC234" s="3"/>
      <c r="AD234" s="19" t="e">
        <f>VLOOKUP(H234,'系统导出（基本表）'!R:R,1,0)</f>
        <v>#N/A</v>
      </c>
      <c r="AE234" s="16" t="e">
        <f>VLOOKUP(I234,'系统导出（基本表）'!Q:R,2,0)</f>
        <v>#N/A</v>
      </c>
      <c r="AF234" s="16" t="e">
        <f>VLOOKUP(J234,'系统导出（基本表）'!S:T,2,0)</f>
        <v>#N/A</v>
      </c>
      <c r="AG234" s="16"/>
      <c r="AH234" s="16"/>
      <c r="AI234" s="16"/>
    </row>
    <row r="235" s="1" customFormat="1" ht="19" customHeight="1" spans="2:35">
      <c r="B235" s="10" t="s">
        <v>268</v>
      </c>
      <c r="C235" s="10" t="s">
        <v>5141</v>
      </c>
      <c r="D235" s="10" t="s">
        <v>5142</v>
      </c>
      <c r="E235" s="10" t="s">
        <v>61</v>
      </c>
      <c r="F235" s="10" t="s">
        <v>61</v>
      </c>
      <c r="G235" s="10" t="s">
        <v>41762</v>
      </c>
      <c r="H235" s="10" t="s">
        <v>41763</v>
      </c>
      <c r="I235" s="10" t="s">
        <v>41764</v>
      </c>
      <c r="J235" s="10" t="s">
        <v>41764</v>
      </c>
      <c r="K235" s="10" t="s">
        <v>28676</v>
      </c>
      <c r="L235" s="10" t="s">
        <v>28668</v>
      </c>
      <c r="M235" s="10" t="s">
        <v>41765</v>
      </c>
      <c r="N235" s="10" t="s">
        <v>61</v>
      </c>
      <c r="O235" s="10" t="s">
        <v>41372</v>
      </c>
      <c r="P235" s="10" t="s">
        <v>61</v>
      </c>
      <c r="Q235" s="10" t="s">
        <v>41501</v>
      </c>
      <c r="R235" s="10" t="s">
        <v>41501</v>
      </c>
      <c r="S235" s="15">
        <v>28.5</v>
      </c>
      <c r="T235" s="10" t="s">
        <v>41501</v>
      </c>
      <c r="U235" s="15">
        <v>28.5</v>
      </c>
      <c r="V235" s="15">
        <v>28.5</v>
      </c>
      <c r="W235" s="16">
        <f t="shared" si="17"/>
        <v>0</v>
      </c>
      <c r="X235" s="16">
        <f t="shared" si="18"/>
        <v>0</v>
      </c>
      <c r="Y235" s="1">
        <v>28.5</v>
      </c>
      <c r="Z235" s="1" t="str">
        <f t="shared" si="19"/>
        <v>未整改</v>
      </c>
      <c r="AA235" s="1" t="str">
        <f t="shared" si="20"/>
        <v>已整改</v>
      </c>
      <c r="AC235" s="3"/>
      <c r="AD235" s="19" t="e">
        <f>VLOOKUP(H235,'系统导出（基本表）'!R:R,1,0)</f>
        <v>#N/A</v>
      </c>
      <c r="AE235" s="16" t="e">
        <f>VLOOKUP(I235,'系统导出（基本表）'!Q:R,2,0)</f>
        <v>#N/A</v>
      </c>
      <c r="AF235" s="16" t="e">
        <f>VLOOKUP(J235,'系统导出（基本表）'!S:T,2,0)</f>
        <v>#N/A</v>
      </c>
      <c r="AG235" s="16"/>
      <c r="AH235" s="16"/>
      <c r="AI235" s="16"/>
    </row>
    <row r="236" s="1" customFormat="1" ht="19" customHeight="1" spans="2:35">
      <c r="B236" s="10" t="s">
        <v>268</v>
      </c>
      <c r="C236" s="10" t="s">
        <v>5141</v>
      </c>
      <c r="D236" s="10" t="s">
        <v>5142</v>
      </c>
      <c r="E236" s="10" t="s">
        <v>41735</v>
      </c>
      <c r="F236" s="10" t="s">
        <v>39667</v>
      </c>
      <c r="G236" s="10" t="s">
        <v>41766</v>
      </c>
      <c r="H236" s="10" t="s">
        <v>41767</v>
      </c>
      <c r="I236" s="10" t="s">
        <v>41768</v>
      </c>
      <c r="J236" s="10" t="s">
        <v>41769</v>
      </c>
      <c r="K236" s="10" t="s">
        <v>28676</v>
      </c>
      <c r="L236" s="10" t="s">
        <v>28668</v>
      </c>
      <c r="M236" s="10" t="s">
        <v>41765</v>
      </c>
      <c r="N236" s="10" t="s">
        <v>41377</v>
      </c>
      <c r="O236" s="10" t="s">
        <v>41378</v>
      </c>
      <c r="P236" s="10" t="s">
        <v>41456</v>
      </c>
      <c r="Q236" s="10" t="s">
        <v>41411</v>
      </c>
      <c r="R236" s="10" t="s">
        <v>41411</v>
      </c>
      <c r="S236" s="15">
        <v>2187.89</v>
      </c>
      <c r="T236" s="10" t="s">
        <v>41463</v>
      </c>
      <c r="U236" s="15">
        <v>2775.78</v>
      </c>
      <c r="V236" s="15">
        <v>1600</v>
      </c>
      <c r="W236" s="16">
        <f t="shared" si="17"/>
        <v>587.89</v>
      </c>
      <c r="X236" s="16">
        <f t="shared" si="18"/>
        <v>-587.89</v>
      </c>
      <c r="Y236" s="1">
        <v>2775.78</v>
      </c>
      <c r="Z236" s="1" t="str">
        <f t="shared" si="19"/>
        <v>未整改</v>
      </c>
      <c r="AA236" s="1" t="str">
        <f t="shared" si="20"/>
        <v>已整改</v>
      </c>
      <c r="AC236" s="3"/>
      <c r="AD236" s="19" t="e">
        <f>VLOOKUP(H236,'系统导出（基本表）'!R:R,1,0)</f>
        <v>#N/A</v>
      </c>
      <c r="AE236" s="16" t="e">
        <f>VLOOKUP(I236,'系统导出（基本表）'!Q:R,2,0)</f>
        <v>#N/A</v>
      </c>
      <c r="AF236" s="16" t="e">
        <f>VLOOKUP(J236,'系统导出（基本表）'!S:T,2,0)</f>
        <v>#N/A</v>
      </c>
      <c r="AG236" s="16"/>
      <c r="AH236" s="16"/>
      <c r="AI236" s="16"/>
    </row>
    <row r="237" s="1" customFormat="1" ht="19" customHeight="1" spans="2:35">
      <c r="B237" s="10" t="s">
        <v>268</v>
      </c>
      <c r="C237" s="10" t="s">
        <v>5141</v>
      </c>
      <c r="D237" s="10" t="s">
        <v>5142</v>
      </c>
      <c r="E237" s="10" t="s">
        <v>61</v>
      </c>
      <c r="F237" s="10" t="s">
        <v>61</v>
      </c>
      <c r="G237" s="10" t="s">
        <v>41766</v>
      </c>
      <c r="H237" s="10" t="s">
        <v>41767</v>
      </c>
      <c r="I237" s="10" t="s">
        <v>41768</v>
      </c>
      <c r="J237" s="10" t="s">
        <v>41769</v>
      </c>
      <c r="K237" s="10" t="s">
        <v>28676</v>
      </c>
      <c r="L237" s="10" t="s">
        <v>28668</v>
      </c>
      <c r="M237" s="10" t="s">
        <v>41765</v>
      </c>
      <c r="N237" s="10" t="s">
        <v>61</v>
      </c>
      <c r="O237" s="10" t="s">
        <v>41372</v>
      </c>
      <c r="P237" s="10" t="s">
        <v>61</v>
      </c>
      <c r="Q237" s="10" t="s">
        <v>41373</v>
      </c>
      <c r="R237" s="10" t="s">
        <v>41374</v>
      </c>
      <c r="S237" s="15">
        <v>7000</v>
      </c>
      <c r="T237" s="10" t="s">
        <v>41374</v>
      </c>
      <c r="U237" s="15">
        <v>7000</v>
      </c>
      <c r="V237" s="15">
        <v>7000</v>
      </c>
      <c r="W237" s="16">
        <f t="shared" si="17"/>
        <v>0</v>
      </c>
      <c r="X237" s="16">
        <f t="shared" si="18"/>
        <v>0</v>
      </c>
      <c r="Y237" s="1">
        <v>7000</v>
      </c>
      <c r="Z237" s="1" t="str">
        <f t="shared" si="19"/>
        <v>未整改</v>
      </c>
      <c r="AA237" s="1" t="str">
        <f t="shared" si="20"/>
        <v>已整改</v>
      </c>
      <c r="AC237" s="3"/>
      <c r="AD237" s="19" t="e">
        <f>VLOOKUP(H237,'系统导出（基本表）'!R:R,1,0)</f>
        <v>#N/A</v>
      </c>
      <c r="AE237" s="16" t="e">
        <f>VLOOKUP(I237,'系统导出（基本表）'!Q:R,2,0)</f>
        <v>#N/A</v>
      </c>
      <c r="AF237" s="16" t="e">
        <f>VLOOKUP(J237,'系统导出（基本表）'!S:T,2,0)</f>
        <v>#N/A</v>
      </c>
      <c r="AG237" s="16"/>
      <c r="AH237" s="16"/>
      <c r="AI237" s="16"/>
    </row>
    <row r="238" s="1" customFormat="1" ht="19" customHeight="1" spans="2:35">
      <c r="B238" s="10" t="s">
        <v>268</v>
      </c>
      <c r="C238" s="10" t="s">
        <v>5141</v>
      </c>
      <c r="D238" s="10" t="s">
        <v>5142</v>
      </c>
      <c r="E238" s="10" t="s">
        <v>61</v>
      </c>
      <c r="F238" s="10" t="s">
        <v>61</v>
      </c>
      <c r="G238" s="10" t="s">
        <v>41770</v>
      </c>
      <c r="H238" s="10" t="s">
        <v>41771</v>
      </c>
      <c r="I238" s="10" t="s">
        <v>41772</v>
      </c>
      <c r="J238" s="10" t="s">
        <v>41772</v>
      </c>
      <c r="K238" s="10" t="s">
        <v>41773</v>
      </c>
      <c r="L238" s="10" t="s">
        <v>14143</v>
      </c>
      <c r="M238" s="10" t="s">
        <v>41774</v>
      </c>
      <c r="N238" s="10" t="s">
        <v>61</v>
      </c>
      <c r="O238" s="10" t="s">
        <v>41372</v>
      </c>
      <c r="P238" s="10" t="s">
        <v>61</v>
      </c>
      <c r="Q238" s="10" t="s">
        <v>41373</v>
      </c>
      <c r="R238" s="10" t="s">
        <v>41374</v>
      </c>
      <c r="S238" s="15">
        <v>664.06</v>
      </c>
      <c r="T238" s="10" t="s">
        <v>41374</v>
      </c>
      <c r="U238" s="15">
        <v>664.06</v>
      </c>
      <c r="V238" s="15">
        <v>664.06</v>
      </c>
      <c r="W238" s="16">
        <f t="shared" si="17"/>
        <v>0</v>
      </c>
      <c r="X238" s="16">
        <f t="shared" si="18"/>
        <v>0</v>
      </c>
      <c r="Y238" s="1">
        <v>664.06</v>
      </c>
      <c r="Z238" s="1" t="str">
        <f t="shared" si="19"/>
        <v>未整改</v>
      </c>
      <c r="AA238" s="1" t="str">
        <f t="shared" si="20"/>
        <v>已整改</v>
      </c>
      <c r="AC238" s="3"/>
      <c r="AD238" s="19" t="e">
        <f>VLOOKUP(H238,'系统导出（基本表）'!R:R,1,0)</f>
        <v>#N/A</v>
      </c>
      <c r="AE238" s="16" t="e">
        <f>VLOOKUP(I238,'系统导出（基本表）'!Q:R,2,0)</f>
        <v>#N/A</v>
      </c>
      <c r="AF238" s="16" t="e">
        <f>VLOOKUP(J238,'系统导出（基本表）'!S:T,2,0)</f>
        <v>#N/A</v>
      </c>
      <c r="AG238" s="16"/>
      <c r="AH238" s="16"/>
      <c r="AI238" s="16"/>
    </row>
    <row r="239" s="2" customFormat="1" ht="19" customHeight="1" spans="1:33">
      <c r="A239" s="2">
        <v>1</v>
      </c>
      <c r="B239" s="11" t="s">
        <v>268</v>
      </c>
      <c r="C239" s="11" t="s">
        <v>5141</v>
      </c>
      <c r="D239" s="11" t="s">
        <v>5142</v>
      </c>
      <c r="E239" s="10" t="s">
        <v>41464</v>
      </c>
      <c r="F239" s="11" t="s">
        <v>38420</v>
      </c>
      <c r="G239" s="10" t="s">
        <v>41775</v>
      </c>
      <c r="H239" s="11" t="s">
        <v>41776</v>
      </c>
      <c r="I239" s="11" t="s">
        <v>41777</v>
      </c>
      <c r="J239" s="11" t="s">
        <v>41777</v>
      </c>
      <c r="K239" s="11" t="s">
        <v>14151</v>
      </c>
      <c r="L239" s="11" t="s">
        <v>14148</v>
      </c>
      <c r="M239" s="11" t="s">
        <v>41778</v>
      </c>
      <c r="N239" s="11" t="s">
        <v>41377</v>
      </c>
      <c r="O239" s="11" t="s">
        <v>41387</v>
      </c>
      <c r="P239" s="11" t="s">
        <v>41449</v>
      </c>
      <c r="Q239" s="11" t="s">
        <v>41411</v>
      </c>
      <c r="R239" s="11" t="s">
        <v>41411</v>
      </c>
      <c r="S239" s="17">
        <v>1955.73</v>
      </c>
      <c r="T239" s="11" t="s">
        <v>41450</v>
      </c>
      <c r="U239" s="17">
        <v>0</v>
      </c>
      <c r="V239" s="17">
        <v>0</v>
      </c>
      <c r="W239" s="18">
        <f t="shared" si="17"/>
        <v>1955.73</v>
      </c>
      <c r="X239" s="18">
        <f t="shared" si="18"/>
        <v>1955.73</v>
      </c>
      <c r="Y239" s="2">
        <v>0</v>
      </c>
      <c r="Z239" s="2" t="str">
        <f t="shared" si="19"/>
        <v>未整改</v>
      </c>
      <c r="AA239" s="2" t="str">
        <f t="shared" si="20"/>
        <v>未整改</v>
      </c>
      <c r="AD239" s="22" t="e">
        <f>VLOOKUP(H239,'系统导出（基本表）'!R:R,1,0)</f>
        <v>#N/A</v>
      </c>
      <c r="AE239" s="22" t="e">
        <f>VLOOKUP(I239,'系统导出（基本表）'!Q:R,2,0)</f>
        <v>#N/A</v>
      </c>
      <c r="AF239" s="2" t="e">
        <f>VLOOKUP(J239,'系统导出（基本表）'!S:T,2,0)</f>
        <v>#N/A</v>
      </c>
      <c r="AG239" s="24"/>
    </row>
    <row r="240" s="1" customFormat="1" ht="19" customHeight="1" spans="2:35">
      <c r="B240" s="10" t="s">
        <v>268</v>
      </c>
      <c r="C240" s="10" t="s">
        <v>6205</v>
      </c>
      <c r="D240" s="10" t="s">
        <v>6206</v>
      </c>
      <c r="E240" s="10" t="s">
        <v>61</v>
      </c>
      <c r="F240" s="10" t="s">
        <v>61</v>
      </c>
      <c r="G240" s="10" t="s">
        <v>19445</v>
      </c>
      <c r="H240" s="10" t="s">
        <v>19440</v>
      </c>
      <c r="I240" s="10" t="s">
        <v>19439</v>
      </c>
      <c r="J240" s="10" t="s">
        <v>19439</v>
      </c>
      <c r="K240" s="10" t="s">
        <v>6216</v>
      </c>
      <c r="L240" s="10" t="s">
        <v>6207</v>
      </c>
      <c r="M240" s="10" t="s">
        <v>41779</v>
      </c>
      <c r="N240" s="10" t="s">
        <v>61</v>
      </c>
      <c r="O240" s="10" t="s">
        <v>41372</v>
      </c>
      <c r="P240" s="10" t="s">
        <v>61</v>
      </c>
      <c r="Q240" s="10" t="s">
        <v>41373</v>
      </c>
      <c r="R240" s="10" t="s">
        <v>41374</v>
      </c>
      <c r="S240" s="15">
        <v>3494.06</v>
      </c>
      <c r="T240" s="10" t="s">
        <v>41374</v>
      </c>
      <c r="U240" s="15">
        <v>3494.06</v>
      </c>
      <c r="V240" s="15">
        <v>3494.06</v>
      </c>
      <c r="W240" s="16">
        <f t="shared" si="17"/>
        <v>0</v>
      </c>
      <c r="X240" s="16">
        <f t="shared" si="18"/>
        <v>0</v>
      </c>
      <c r="Y240" s="1">
        <v>3494.06</v>
      </c>
      <c r="Z240" s="1" t="str">
        <f t="shared" si="19"/>
        <v>未整改</v>
      </c>
      <c r="AA240" s="1" t="str">
        <f t="shared" si="20"/>
        <v>已整改</v>
      </c>
      <c r="AC240" s="3"/>
      <c r="AD240" s="19" t="e">
        <f>VLOOKUP(H240,'系统导出（基本表）'!R:R,1,0)</f>
        <v>#N/A</v>
      </c>
      <c r="AE240" s="16" t="e">
        <f>VLOOKUP(I240,'系统导出（基本表）'!Q:R,2,0)</f>
        <v>#N/A</v>
      </c>
      <c r="AF240" s="16" t="e">
        <f>VLOOKUP(J240,'系统导出（基本表）'!S:T,2,0)</f>
        <v>#N/A</v>
      </c>
      <c r="AG240" s="16"/>
      <c r="AH240" s="16"/>
      <c r="AI240" s="16"/>
    </row>
    <row r="241" s="1" customFormat="1" ht="19" customHeight="1" spans="2:35">
      <c r="B241" s="10" t="s">
        <v>268</v>
      </c>
      <c r="C241" s="10" t="s">
        <v>6205</v>
      </c>
      <c r="D241" s="10" t="s">
        <v>6206</v>
      </c>
      <c r="E241" s="10" t="s">
        <v>61</v>
      </c>
      <c r="F241" s="10" t="s">
        <v>61</v>
      </c>
      <c r="G241" s="10" t="s">
        <v>41780</v>
      </c>
      <c r="H241" s="10" t="s">
        <v>41781</v>
      </c>
      <c r="I241" s="10" t="s">
        <v>41782</v>
      </c>
      <c r="J241" s="10" t="s">
        <v>41782</v>
      </c>
      <c r="K241" s="10" t="s">
        <v>6216</v>
      </c>
      <c r="L241" s="10" t="s">
        <v>6207</v>
      </c>
      <c r="M241" s="10" t="s">
        <v>41779</v>
      </c>
      <c r="N241" s="10" t="s">
        <v>61</v>
      </c>
      <c r="O241" s="10" t="s">
        <v>41372</v>
      </c>
      <c r="P241" s="10" t="s">
        <v>61</v>
      </c>
      <c r="Q241" s="10" t="s">
        <v>41373</v>
      </c>
      <c r="R241" s="10" t="s">
        <v>41374</v>
      </c>
      <c r="S241" s="15">
        <v>1995.79</v>
      </c>
      <c r="T241" s="10" t="s">
        <v>41374</v>
      </c>
      <c r="U241" s="15">
        <v>1995.79</v>
      </c>
      <c r="V241" s="15">
        <v>1995.79</v>
      </c>
      <c r="W241" s="16">
        <f t="shared" si="17"/>
        <v>0</v>
      </c>
      <c r="X241" s="16">
        <f t="shared" si="18"/>
        <v>0</v>
      </c>
      <c r="Y241" s="1">
        <v>1995.79</v>
      </c>
      <c r="Z241" s="1" t="str">
        <f t="shared" si="19"/>
        <v>未整改</v>
      </c>
      <c r="AA241" s="1" t="str">
        <f t="shared" si="20"/>
        <v>已整改</v>
      </c>
      <c r="AC241" s="3"/>
      <c r="AD241" s="19" t="e">
        <f>VLOOKUP(H241,'系统导出（基本表）'!R:R,1,0)</f>
        <v>#N/A</v>
      </c>
      <c r="AE241" s="16" t="e">
        <f>VLOOKUP(I241,'系统导出（基本表）'!Q:R,2,0)</f>
        <v>#N/A</v>
      </c>
      <c r="AF241" s="16" t="e">
        <f>VLOOKUP(J241,'系统导出（基本表）'!S:T,2,0)</f>
        <v>#N/A</v>
      </c>
      <c r="AG241" s="16"/>
      <c r="AH241" s="16"/>
      <c r="AI241" s="16"/>
    </row>
    <row r="242" s="1" customFormat="1" ht="19" customHeight="1" spans="2:35">
      <c r="B242" s="10" t="s">
        <v>268</v>
      </c>
      <c r="C242" s="10" t="s">
        <v>6205</v>
      </c>
      <c r="D242" s="10" t="s">
        <v>6206</v>
      </c>
      <c r="E242" s="10" t="s">
        <v>61</v>
      </c>
      <c r="F242" s="10" t="s">
        <v>61</v>
      </c>
      <c r="G242" s="10" t="s">
        <v>41783</v>
      </c>
      <c r="H242" s="10" t="s">
        <v>41784</v>
      </c>
      <c r="I242" s="10" t="s">
        <v>41785</v>
      </c>
      <c r="J242" s="10" t="s">
        <v>41785</v>
      </c>
      <c r="K242" s="10" t="s">
        <v>6216</v>
      </c>
      <c r="L242" s="10" t="s">
        <v>6207</v>
      </c>
      <c r="M242" s="10" t="s">
        <v>41779</v>
      </c>
      <c r="N242" s="10" t="s">
        <v>61</v>
      </c>
      <c r="O242" s="10" t="s">
        <v>41372</v>
      </c>
      <c r="P242" s="10" t="s">
        <v>61</v>
      </c>
      <c r="Q242" s="10" t="s">
        <v>41373</v>
      </c>
      <c r="R242" s="10" t="s">
        <v>41374</v>
      </c>
      <c r="S242" s="15">
        <v>1522.28</v>
      </c>
      <c r="T242" s="10" t="s">
        <v>41374</v>
      </c>
      <c r="U242" s="15">
        <v>1522.28</v>
      </c>
      <c r="V242" s="15">
        <v>1522.28</v>
      </c>
      <c r="W242" s="16">
        <f t="shared" si="17"/>
        <v>0</v>
      </c>
      <c r="X242" s="16">
        <f t="shared" si="18"/>
        <v>0</v>
      </c>
      <c r="Y242" s="1">
        <v>1522.28</v>
      </c>
      <c r="Z242" s="1" t="str">
        <f t="shared" si="19"/>
        <v>未整改</v>
      </c>
      <c r="AA242" s="1" t="str">
        <f t="shared" si="20"/>
        <v>已整改</v>
      </c>
      <c r="AC242" s="3"/>
      <c r="AD242" s="19" t="e">
        <f>VLOOKUP(H242,'系统导出（基本表）'!R:R,1,0)</f>
        <v>#N/A</v>
      </c>
      <c r="AE242" s="16" t="e">
        <f>VLOOKUP(I242,'系统导出（基本表）'!Q:R,2,0)</f>
        <v>#N/A</v>
      </c>
      <c r="AF242" s="16" t="e">
        <f>VLOOKUP(J242,'系统导出（基本表）'!S:T,2,0)</f>
        <v>#N/A</v>
      </c>
      <c r="AG242" s="16"/>
      <c r="AH242" s="16"/>
      <c r="AI242" s="16"/>
    </row>
    <row r="243" s="1" customFormat="1" ht="19" customHeight="1" spans="2:35">
      <c r="B243" s="10" t="s">
        <v>268</v>
      </c>
      <c r="C243" s="10" t="s">
        <v>6205</v>
      </c>
      <c r="D243" s="10" t="s">
        <v>6206</v>
      </c>
      <c r="E243" s="10" t="s">
        <v>61</v>
      </c>
      <c r="F243" s="10" t="s">
        <v>61</v>
      </c>
      <c r="G243" s="10" t="s">
        <v>41786</v>
      </c>
      <c r="H243" s="10" t="s">
        <v>41787</v>
      </c>
      <c r="I243" s="10" t="s">
        <v>41788</v>
      </c>
      <c r="J243" s="10" t="s">
        <v>41788</v>
      </c>
      <c r="K243" s="10" t="s">
        <v>6216</v>
      </c>
      <c r="L243" s="10" t="s">
        <v>6207</v>
      </c>
      <c r="M243" s="10" t="s">
        <v>41779</v>
      </c>
      <c r="N243" s="10" t="s">
        <v>61</v>
      </c>
      <c r="O243" s="10" t="s">
        <v>41372</v>
      </c>
      <c r="P243" s="10" t="s">
        <v>61</v>
      </c>
      <c r="Q243" s="10" t="s">
        <v>41373</v>
      </c>
      <c r="R243" s="10" t="s">
        <v>41374</v>
      </c>
      <c r="S243" s="15">
        <v>5078.71</v>
      </c>
      <c r="T243" s="10" t="s">
        <v>41374</v>
      </c>
      <c r="U243" s="15">
        <v>5078.71</v>
      </c>
      <c r="V243" s="15">
        <v>5078.71</v>
      </c>
      <c r="W243" s="16">
        <f t="shared" si="17"/>
        <v>0</v>
      </c>
      <c r="X243" s="16">
        <f t="shared" si="18"/>
        <v>0</v>
      </c>
      <c r="Y243" s="1">
        <v>5078.71</v>
      </c>
      <c r="Z243" s="1" t="str">
        <f t="shared" si="19"/>
        <v>未整改</v>
      </c>
      <c r="AA243" s="1" t="str">
        <f t="shared" si="20"/>
        <v>已整改</v>
      </c>
      <c r="AC243" s="3"/>
      <c r="AD243" s="19" t="e">
        <f>VLOOKUP(H243,'系统导出（基本表）'!R:R,1,0)</f>
        <v>#N/A</v>
      </c>
      <c r="AE243" s="16" t="e">
        <f>VLOOKUP(I243,'系统导出（基本表）'!Q:R,2,0)</f>
        <v>#N/A</v>
      </c>
      <c r="AF243" s="16" t="e">
        <f>VLOOKUP(J243,'系统导出（基本表）'!S:T,2,0)</f>
        <v>#N/A</v>
      </c>
      <c r="AG243" s="16"/>
      <c r="AH243" s="16"/>
      <c r="AI243" s="16"/>
    </row>
    <row r="244" s="1" customFormat="1" ht="19" customHeight="1" spans="2:35">
      <c r="B244" s="10" t="s">
        <v>268</v>
      </c>
      <c r="C244" s="10" t="s">
        <v>6205</v>
      </c>
      <c r="D244" s="10" t="s">
        <v>6206</v>
      </c>
      <c r="E244" s="10" t="s">
        <v>61</v>
      </c>
      <c r="F244" s="10" t="s">
        <v>61</v>
      </c>
      <c r="G244" s="10" t="s">
        <v>21667</v>
      </c>
      <c r="H244" s="10" t="s">
        <v>21663</v>
      </c>
      <c r="I244" s="10" t="s">
        <v>21662</v>
      </c>
      <c r="J244" s="10" t="s">
        <v>21662</v>
      </c>
      <c r="K244" s="10" t="s">
        <v>6216</v>
      </c>
      <c r="L244" s="10" t="s">
        <v>6207</v>
      </c>
      <c r="M244" s="10" t="s">
        <v>41779</v>
      </c>
      <c r="N244" s="10" t="s">
        <v>61</v>
      </c>
      <c r="O244" s="10" t="s">
        <v>41372</v>
      </c>
      <c r="P244" s="10" t="s">
        <v>61</v>
      </c>
      <c r="Q244" s="10" t="s">
        <v>41373</v>
      </c>
      <c r="R244" s="10" t="s">
        <v>41374</v>
      </c>
      <c r="S244" s="15">
        <v>3464.98</v>
      </c>
      <c r="T244" s="10" t="s">
        <v>41374</v>
      </c>
      <c r="U244" s="15">
        <v>3464.98</v>
      </c>
      <c r="V244" s="15">
        <v>3464.98</v>
      </c>
      <c r="W244" s="16">
        <f t="shared" si="17"/>
        <v>0</v>
      </c>
      <c r="X244" s="16">
        <f t="shared" si="18"/>
        <v>0</v>
      </c>
      <c r="Y244" s="1">
        <v>3464.98</v>
      </c>
      <c r="Z244" s="1" t="str">
        <f t="shared" si="19"/>
        <v>未整改</v>
      </c>
      <c r="AA244" s="1" t="str">
        <f t="shared" si="20"/>
        <v>已整改</v>
      </c>
      <c r="AC244" s="3"/>
      <c r="AD244" s="19" t="e">
        <f>VLOOKUP(H244,'系统导出（基本表）'!R:R,1,0)</f>
        <v>#N/A</v>
      </c>
      <c r="AE244" s="16" t="e">
        <f>VLOOKUP(I244,'系统导出（基本表）'!Q:R,2,0)</f>
        <v>#N/A</v>
      </c>
      <c r="AF244" s="16" t="e">
        <f>VLOOKUP(J244,'系统导出（基本表）'!S:T,2,0)</f>
        <v>#N/A</v>
      </c>
      <c r="AG244" s="16"/>
      <c r="AH244" s="16"/>
      <c r="AI244" s="16"/>
    </row>
    <row r="245" s="1" customFormat="1" ht="19" customHeight="1" spans="2:35">
      <c r="B245" s="10" t="s">
        <v>268</v>
      </c>
      <c r="C245" s="10" t="s">
        <v>6205</v>
      </c>
      <c r="D245" s="10" t="s">
        <v>6206</v>
      </c>
      <c r="E245" s="10" t="s">
        <v>61</v>
      </c>
      <c r="F245" s="10" t="s">
        <v>61</v>
      </c>
      <c r="G245" s="10" t="s">
        <v>41789</v>
      </c>
      <c r="H245" s="10" t="s">
        <v>41790</v>
      </c>
      <c r="I245" s="10" t="s">
        <v>41791</v>
      </c>
      <c r="J245" s="10" t="s">
        <v>41792</v>
      </c>
      <c r="K245" s="10" t="s">
        <v>41793</v>
      </c>
      <c r="L245" s="10" t="s">
        <v>41794</v>
      </c>
      <c r="M245" s="10" t="s">
        <v>41795</v>
      </c>
      <c r="N245" s="10" t="s">
        <v>61</v>
      </c>
      <c r="O245" s="10" t="s">
        <v>41372</v>
      </c>
      <c r="P245" s="10" t="s">
        <v>61</v>
      </c>
      <c r="Q245" s="10" t="s">
        <v>41373</v>
      </c>
      <c r="R245" s="10" t="s">
        <v>41374</v>
      </c>
      <c r="S245" s="15">
        <v>10428.3</v>
      </c>
      <c r="T245" s="10" t="s">
        <v>41374</v>
      </c>
      <c r="U245" s="15">
        <v>10428.3</v>
      </c>
      <c r="V245" s="15">
        <v>10428.3</v>
      </c>
      <c r="W245" s="16">
        <f t="shared" si="17"/>
        <v>0</v>
      </c>
      <c r="X245" s="16">
        <f t="shared" si="18"/>
        <v>0</v>
      </c>
      <c r="Y245" s="1">
        <v>10428.3</v>
      </c>
      <c r="Z245" s="1" t="str">
        <f t="shared" si="19"/>
        <v>未整改</v>
      </c>
      <c r="AA245" s="1" t="str">
        <f t="shared" si="20"/>
        <v>已整改</v>
      </c>
      <c r="AC245" s="3"/>
      <c r="AD245" s="19" t="e">
        <f>VLOOKUP(H245,'系统导出（基本表）'!R:R,1,0)</f>
        <v>#N/A</v>
      </c>
      <c r="AE245" s="16" t="e">
        <f>VLOOKUP(I245,'系统导出（基本表）'!Q:R,2,0)</f>
        <v>#N/A</v>
      </c>
      <c r="AF245" s="16" t="e">
        <f>VLOOKUP(J245,'系统导出（基本表）'!S:T,2,0)</f>
        <v>#N/A</v>
      </c>
      <c r="AG245" s="16"/>
      <c r="AH245" s="16"/>
      <c r="AI245" s="16"/>
    </row>
    <row r="246" s="1" customFormat="1" ht="19" customHeight="1" spans="2:35">
      <c r="B246" s="10" t="s">
        <v>268</v>
      </c>
      <c r="C246" s="10" t="s">
        <v>6205</v>
      </c>
      <c r="D246" s="10" t="s">
        <v>6206</v>
      </c>
      <c r="E246" s="10" t="s">
        <v>61</v>
      </c>
      <c r="F246" s="10" t="s">
        <v>61</v>
      </c>
      <c r="G246" s="10" t="s">
        <v>41796</v>
      </c>
      <c r="H246" s="10" t="s">
        <v>41797</v>
      </c>
      <c r="I246" s="10" t="s">
        <v>41798</v>
      </c>
      <c r="J246" s="10" t="s">
        <v>41799</v>
      </c>
      <c r="K246" s="10" t="s">
        <v>41793</v>
      </c>
      <c r="L246" s="10" t="s">
        <v>41794</v>
      </c>
      <c r="M246" s="10" t="s">
        <v>41795</v>
      </c>
      <c r="N246" s="10" t="s">
        <v>61</v>
      </c>
      <c r="O246" s="10" t="s">
        <v>41353</v>
      </c>
      <c r="P246" s="10" t="s">
        <v>61</v>
      </c>
      <c r="Q246" s="10" t="s">
        <v>41354</v>
      </c>
      <c r="R246" s="10" t="s">
        <v>41354</v>
      </c>
      <c r="S246" s="15">
        <v>765</v>
      </c>
      <c r="T246" s="10" t="s">
        <v>41800</v>
      </c>
      <c r="U246" s="15">
        <v>765</v>
      </c>
      <c r="V246" s="15">
        <v>765</v>
      </c>
      <c r="W246" s="16">
        <f t="shared" si="17"/>
        <v>0</v>
      </c>
      <c r="X246" s="16">
        <f t="shared" si="18"/>
        <v>0</v>
      </c>
      <c r="Y246" s="1">
        <v>765</v>
      </c>
      <c r="Z246" s="1" t="str">
        <f t="shared" si="19"/>
        <v>未整改</v>
      </c>
      <c r="AA246" s="1" t="str">
        <f t="shared" si="20"/>
        <v>已整改</v>
      </c>
      <c r="AC246" s="3"/>
      <c r="AD246" s="19" t="e">
        <f>VLOOKUP(H246,'系统导出（基本表）'!R:R,1,0)</f>
        <v>#N/A</v>
      </c>
      <c r="AE246" s="16" t="e">
        <f>VLOOKUP(I246,'系统导出（基本表）'!Q:R,2,0)</f>
        <v>#N/A</v>
      </c>
      <c r="AF246" s="16" t="e">
        <f>VLOOKUP(J246,'系统导出（基本表）'!S:T,2,0)</f>
        <v>#N/A</v>
      </c>
      <c r="AG246" s="16"/>
      <c r="AH246" s="16"/>
      <c r="AI246" s="16"/>
    </row>
    <row r="247" s="1" customFormat="1" ht="19" customHeight="1" spans="2:35">
      <c r="B247" s="10" t="s">
        <v>268</v>
      </c>
      <c r="C247" s="10" t="s">
        <v>6205</v>
      </c>
      <c r="D247" s="10" t="s">
        <v>6206</v>
      </c>
      <c r="E247" s="10" t="s">
        <v>61</v>
      </c>
      <c r="F247" s="10" t="s">
        <v>61</v>
      </c>
      <c r="G247" s="10" t="s">
        <v>41801</v>
      </c>
      <c r="H247" s="10" t="s">
        <v>41802</v>
      </c>
      <c r="I247" s="10" t="s">
        <v>41803</v>
      </c>
      <c r="J247" s="10" t="s">
        <v>41803</v>
      </c>
      <c r="K247" s="10" t="s">
        <v>41793</v>
      </c>
      <c r="L247" s="10" t="s">
        <v>41794</v>
      </c>
      <c r="M247" s="10" t="s">
        <v>41795</v>
      </c>
      <c r="N247" s="10" t="s">
        <v>61</v>
      </c>
      <c r="O247" s="10" t="s">
        <v>41372</v>
      </c>
      <c r="P247" s="10" t="s">
        <v>61</v>
      </c>
      <c r="Q247" s="10" t="s">
        <v>41373</v>
      </c>
      <c r="R247" s="10" t="s">
        <v>41374</v>
      </c>
      <c r="S247" s="15">
        <v>1081.3</v>
      </c>
      <c r="T247" s="10" t="s">
        <v>41374</v>
      </c>
      <c r="U247" s="15">
        <v>1081.3</v>
      </c>
      <c r="V247" s="15">
        <v>1081.3</v>
      </c>
      <c r="W247" s="16">
        <f t="shared" si="17"/>
        <v>0</v>
      </c>
      <c r="X247" s="16">
        <f t="shared" si="18"/>
        <v>0</v>
      </c>
      <c r="Y247" s="1">
        <v>1081.3</v>
      </c>
      <c r="Z247" s="1" t="str">
        <f t="shared" si="19"/>
        <v>未整改</v>
      </c>
      <c r="AA247" s="1" t="str">
        <f t="shared" si="20"/>
        <v>已整改</v>
      </c>
      <c r="AC247" s="3"/>
      <c r="AD247" s="19" t="e">
        <f>VLOOKUP(H247,'系统导出（基本表）'!R:R,1,0)</f>
        <v>#N/A</v>
      </c>
      <c r="AE247" s="16" t="e">
        <f>VLOOKUP(I247,'系统导出（基本表）'!Q:R,2,0)</f>
        <v>#N/A</v>
      </c>
      <c r="AF247" s="16" t="e">
        <f>VLOOKUP(J247,'系统导出（基本表）'!S:T,2,0)</f>
        <v>#N/A</v>
      </c>
      <c r="AG247" s="16"/>
      <c r="AH247" s="16"/>
      <c r="AI247" s="16"/>
    </row>
    <row r="248" s="1" customFormat="1" ht="19" customHeight="1" spans="2:35">
      <c r="B248" s="10" t="s">
        <v>268</v>
      </c>
      <c r="C248" s="10" t="s">
        <v>6205</v>
      </c>
      <c r="D248" s="10" t="s">
        <v>6206</v>
      </c>
      <c r="E248" s="10" t="s">
        <v>61</v>
      </c>
      <c r="F248" s="10" t="s">
        <v>61</v>
      </c>
      <c r="G248" s="10" t="s">
        <v>16443</v>
      </c>
      <c r="H248" s="10" t="s">
        <v>16436</v>
      </c>
      <c r="I248" s="10" t="s">
        <v>16435</v>
      </c>
      <c r="J248" s="10" t="s">
        <v>16435</v>
      </c>
      <c r="K248" s="10" t="s">
        <v>16442</v>
      </c>
      <c r="L248" s="10" t="s">
        <v>16433</v>
      </c>
      <c r="M248" s="10" t="s">
        <v>41804</v>
      </c>
      <c r="N248" s="10" t="s">
        <v>61</v>
      </c>
      <c r="O248" s="10" t="s">
        <v>41372</v>
      </c>
      <c r="P248" s="10" t="s">
        <v>61</v>
      </c>
      <c r="Q248" s="10" t="s">
        <v>41373</v>
      </c>
      <c r="R248" s="10" t="s">
        <v>41374</v>
      </c>
      <c r="S248" s="15">
        <v>17350.5</v>
      </c>
      <c r="T248" s="10" t="s">
        <v>41374</v>
      </c>
      <c r="U248" s="15">
        <v>17350.5</v>
      </c>
      <c r="V248" s="15">
        <v>17350.5</v>
      </c>
      <c r="W248" s="16">
        <f t="shared" si="17"/>
        <v>0</v>
      </c>
      <c r="X248" s="16">
        <f t="shared" si="18"/>
        <v>0</v>
      </c>
      <c r="Y248" s="1">
        <v>17350.5</v>
      </c>
      <c r="Z248" s="1" t="str">
        <f t="shared" si="19"/>
        <v>未整改</v>
      </c>
      <c r="AA248" s="1" t="str">
        <f t="shared" si="20"/>
        <v>已整改</v>
      </c>
      <c r="AC248" s="3"/>
      <c r="AD248" s="19" t="e">
        <f>VLOOKUP(H248,'系统导出（基本表）'!R:R,1,0)</f>
        <v>#N/A</v>
      </c>
      <c r="AE248" s="16" t="e">
        <f>VLOOKUP(I248,'系统导出（基本表）'!Q:R,2,0)</f>
        <v>#N/A</v>
      </c>
      <c r="AF248" s="16" t="e">
        <f>VLOOKUP(J248,'系统导出（基本表）'!S:T,2,0)</f>
        <v>#N/A</v>
      </c>
      <c r="AG248" s="16"/>
      <c r="AH248" s="16"/>
      <c r="AI248" s="16"/>
    </row>
    <row r="249" s="1" customFormat="1" ht="19" customHeight="1" spans="2:35">
      <c r="B249" s="10" t="s">
        <v>268</v>
      </c>
      <c r="C249" s="10" t="s">
        <v>6205</v>
      </c>
      <c r="D249" s="10" t="s">
        <v>6206</v>
      </c>
      <c r="E249" s="10" t="s">
        <v>61</v>
      </c>
      <c r="F249" s="10" t="s">
        <v>61</v>
      </c>
      <c r="G249" s="10" t="s">
        <v>41805</v>
      </c>
      <c r="H249" s="10" t="s">
        <v>41806</v>
      </c>
      <c r="I249" s="10" t="s">
        <v>41807</v>
      </c>
      <c r="J249" s="10" t="s">
        <v>41807</v>
      </c>
      <c r="K249" s="10" t="s">
        <v>41808</v>
      </c>
      <c r="L249" s="10" t="s">
        <v>41809</v>
      </c>
      <c r="M249" s="10" t="s">
        <v>41810</v>
      </c>
      <c r="N249" s="10" t="s">
        <v>61</v>
      </c>
      <c r="O249" s="10" t="s">
        <v>41372</v>
      </c>
      <c r="P249" s="10" t="s">
        <v>61</v>
      </c>
      <c r="Q249" s="10" t="s">
        <v>41373</v>
      </c>
      <c r="R249" s="10" t="s">
        <v>41374</v>
      </c>
      <c r="S249" s="15">
        <v>2306.22</v>
      </c>
      <c r="T249" s="10" t="s">
        <v>41374</v>
      </c>
      <c r="U249" s="15">
        <v>2306.22</v>
      </c>
      <c r="V249" s="15">
        <v>2306.22</v>
      </c>
      <c r="W249" s="16">
        <f t="shared" si="17"/>
        <v>0</v>
      </c>
      <c r="X249" s="16">
        <f t="shared" si="18"/>
        <v>0</v>
      </c>
      <c r="Y249" s="1">
        <v>2306.22</v>
      </c>
      <c r="Z249" s="1" t="str">
        <f t="shared" si="19"/>
        <v>未整改</v>
      </c>
      <c r="AA249" s="1" t="str">
        <f t="shared" si="20"/>
        <v>已整改</v>
      </c>
      <c r="AC249" s="3"/>
      <c r="AD249" s="19" t="e">
        <f>VLOOKUP(H249,'系统导出（基本表）'!R:R,1,0)</f>
        <v>#N/A</v>
      </c>
      <c r="AE249" s="16" t="e">
        <f>VLOOKUP(I249,'系统导出（基本表）'!Q:R,2,0)</f>
        <v>#N/A</v>
      </c>
      <c r="AF249" s="16" t="e">
        <f>VLOOKUP(J249,'系统导出（基本表）'!S:T,2,0)</f>
        <v>#N/A</v>
      </c>
      <c r="AG249" s="16"/>
      <c r="AH249" s="16"/>
      <c r="AI249" s="16"/>
    </row>
    <row r="250" s="1" customFormat="1" ht="19" customHeight="1" spans="2:35">
      <c r="B250" s="10" t="s">
        <v>268</v>
      </c>
      <c r="C250" s="10" t="s">
        <v>16100</v>
      </c>
      <c r="D250" s="10" t="s">
        <v>16101</v>
      </c>
      <c r="E250" s="10" t="s">
        <v>41575</v>
      </c>
      <c r="F250" s="10" t="s">
        <v>38965</v>
      </c>
      <c r="G250" s="10" t="s">
        <v>41811</v>
      </c>
      <c r="H250" s="10" t="s">
        <v>41812</v>
      </c>
      <c r="I250" s="10" t="s">
        <v>41813</v>
      </c>
      <c r="J250" s="10" t="s">
        <v>41813</v>
      </c>
      <c r="K250" s="10" t="s">
        <v>41814</v>
      </c>
      <c r="L250" s="10" t="s">
        <v>41815</v>
      </c>
      <c r="M250" s="10" t="s">
        <v>41816</v>
      </c>
      <c r="N250" s="10" t="s">
        <v>41377</v>
      </c>
      <c r="O250" s="10" t="s">
        <v>41378</v>
      </c>
      <c r="P250" s="10" t="s">
        <v>41379</v>
      </c>
      <c r="Q250" s="10" t="s">
        <v>41501</v>
      </c>
      <c r="R250" s="10" t="s">
        <v>41501</v>
      </c>
      <c r="S250" s="15">
        <v>7.29</v>
      </c>
      <c r="T250" s="10" t="s">
        <v>41817</v>
      </c>
      <c r="U250" s="15">
        <v>7.29</v>
      </c>
      <c r="V250" s="15">
        <v>7.29</v>
      </c>
      <c r="W250" s="16">
        <f t="shared" si="17"/>
        <v>0</v>
      </c>
      <c r="X250" s="16">
        <f t="shared" si="18"/>
        <v>0</v>
      </c>
      <c r="Y250" s="1">
        <v>7.29</v>
      </c>
      <c r="Z250" s="1" t="str">
        <f t="shared" si="19"/>
        <v>未整改</v>
      </c>
      <c r="AA250" s="1" t="str">
        <f t="shared" si="20"/>
        <v>已整改</v>
      </c>
      <c r="AB250" s="1">
        <f>S250-V250</f>
        <v>0</v>
      </c>
      <c r="AC250" s="3"/>
      <c r="AD250" s="19" t="e">
        <f>VLOOKUP(H250,'系统导出（基本表）'!R:R,1,0)</f>
        <v>#N/A</v>
      </c>
      <c r="AE250" s="16" t="e">
        <f>VLOOKUP(I250,'系统导出（基本表）'!Q:R,2,0)</f>
        <v>#N/A</v>
      </c>
      <c r="AF250" s="16" t="e">
        <f>VLOOKUP(J250,'系统导出（基本表）'!S:T,2,0)</f>
        <v>#N/A</v>
      </c>
      <c r="AG250" s="16"/>
      <c r="AH250" s="16"/>
      <c r="AI250" s="16"/>
    </row>
    <row r="251" s="1" customFormat="1" ht="19" customHeight="1" spans="2:35">
      <c r="B251" s="10" t="s">
        <v>268</v>
      </c>
      <c r="C251" s="10" t="s">
        <v>16100</v>
      </c>
      <c r="D251" s="10" t="s">
        <v>16101</v>
      </c>
      <c r="E251" s="10" t="s">
        <v>61</v>
      </c>
      <c r="F251" s="10" t="s">
        <v>61</v>
      </c>
      <c r="G251" s="10" t="s">
        <v>41818</v>
      </c>
      <c r="H251" s="10" t="s">
        <v>41819</v>
      </c>
      <c r="I251" s="10" t="s">
        <v>41820</v>
      </c>
      <c r="J251" s="10" t="s">
        <v>41820</v>
      </c>
      <c r="K251" s="10" t="s">
        <v>41814</v>
      </c>
      <c r="L251" s="10" t="s">
        <v>41821</v>
      </c>
      <c r="M251" s="10" t="s">
        <v>41816</v>
      </c>
      <c r="N251" s="10" t="s">
        <v>61</v>
      </c>
      <c r="O251" s="10" t="s">
        <v>41353</v>
      </c>
      <c r="P251" s="10" t="s">
        <v>61</v>
      </c>
      <c r="Q251" s="10" t="s">
        <v>41658</v>
      </c>
      <c r="R251" s="10" t="s">
        <v>41658</v>
      </c>
      <c r="S251" s="15">
        <v>81.36</v>
      </c>
      <c r="T251" s="10" t="s">
        <v>41822</v>
      </c>
      <c r="U251" s="15">
        <v>81.36</v>
      </c>
      <c r="V251" s="15">
        <v>81.36</v>
      </c>
      <c r="W251" s="16">
        <f t="shared" si="17"/>
        <v>0</v>
      </c>
      <c r="X251" s="16">
        <f t="shared" si="18"/>
        <v>0</v>
      </c>
      <c r="Y251" s="1">
        <v>81.36</v>
      </c>
      <c r="Z251" s="1" t="str">
        <f t="shared" si="19"/>
        <v>未整改</v>
      </c>
      <c r="AA251" s="1" t="str">
        <f t="shared" si="20"/>
        <v>已整改</v>
      </c>
      <c r="AC251" s="3"/>
      <c r="AD251" s="19" t="e">
        <f>VLOOKUP(H251,'系统导出（基本表）'!R:R,1,0)</f>
        <v>#N/A</v>
      </c>
      <c r="AE251" s="16" t="e">
        <f>VLOOKUP(I251,'系统导出（基本表）'!Q:R,2,0)</f>
        <v>#N/A</v>
      </c>
      <c r="AF251" s="16" t="e">
        <f>VLOOKUP(J251,'系统导出（基本表）'!S:T,2,0)</f>
        <v>#N/A</v>
      </c>
      <c r="AG251" s="16"/>
      <c r="AH251" s="16"/>
      <c r="AI251" s="16"/>
    </row>
    <row r="252" s="1" customFormat="1" ht="19" customHeight="1" spans="2:35">
      <c r="B252" s="10" t="s">
        <v>268</v>
      </c>
      <c r="C252" s="10" t="s">
        <v>16100</v>
      </c>
      <c r="D252" s="10" t="s">
        <v>16101</v>
      </c>
      <c r="E252" s="10" t="s">
        <v>61</v>
      </c>
      <c r="F252" s="10" t="s">
        <v>61</v>
      </c>
      <c r="G252" s="10" t="s">
        <v>41823</v>
      </c>
      <c r="H252" s="10" t="s">
        <v>41824</v>
      </c>
      <c r="I252" s="10" t="s">
        <v>41825</v>
      </c>
      <c r="J252" s="10" t="s">
        <v>41826</v>
      </c>
      <c r="K252" s="10" t="s">
        <v>456</v>
      </c>
      <c r="L252" s="10" t="s">
        <v>41827</v>
      </c>
      <c r="M252" s="10" t="s">
        <v>41828</v>
      </c>
      <c r="N252" s="10" t="s">
        <v>61</v>
      </c>
      <c r="O252" s="10" t="s">
        <v>41353</v>
      </c>
      <c r="P252" s="10" t="s">
        <v>61</v>
      </c>
      <c r="Q252" s="10" t="s">
        <v>41354</v>
      </c>
      <c r="R252" s="10" t="s">
        <v>41354</v>
      </c>
      <c r="S252" s="15">
        <v>347.03</v>
      </c>
      <c r="T252" s="10" t="s">
        <v>41829</v>
      </c>
      <c r="U252" s="15">
        <v>347.03</v>
      </c>
      <c r="V252" s="15">
        <v>347.03</v>
      </c>
      <c r="W252" s="16">
        <f t="shared" si="17"/>
        <v>0</v>
      </c>
      <c r="X252" s="16">
        <f t="shared" si="18"/>
        <v>0</v>
      </c>
      <c r="Y252" s="1">
        <v>347.03</v>
      </c>
      <c r="Z252" s="1" t="str">
        <f t="shared" si="19"/>
        <v>未整改</v>
      </c>
      <c r="AA252" s="1" t="str">
        <f t="shared" si="20"/>
        <v>已整改</v>
      </c>
      <c r="AC252" s="3"/>
      <c r="AD252" s="19" t="e">
        <f>VLOOKUP(H252,'系统导出（基本表）'!R:R,1,0)</f>
        <v>#N/A</v>
      </c>
      <c r="AE252" s="16" t="e">
        <f>VLOOKUP(I252,'系统导出（基本表）'!Q:R,2,0)</f>
        <v>#N/A</v>
      </c>
      <c r="AF252" s="16" t="e">
        <f>VLOOKUP(J252,'系统导出（基本表）'!S:T,2,0)</f>
        <v>#N/A</v>
      </c>
      <c r="AG252" s="16"/>
      <c r="AH252" s="16"/>
      <c r="AI252" s="16"/>
    </row>
    <row r="253" s="1" customFormat="1" ht="19" customHeight="1" spans="2:35">
      <c r="B253" s="10" t="s">
        <v>268</v>
      </c>
      <c r="C253" s="10" t="s">
        <v>16100</v>
      </c>
      <c r="D253" s="10" t="s">
        <v>16101</v>
      </c>
      <c r="E253" s="10" t="s">
        <v>41830</v>
      </c>
      <c r="F253" s="10" t="s">
        <v>38686</v>
      </c>
      <c r="G253" s="10" t="s">
        <v>41831</v>
      </c>
      <c r="H253" s="10" t="s">
        <v>41832</v>
      </c>
      <c r="I253" s="10" t="s">
        <v>41833</v>
      </c>
      <c r="J253" s="10" t="s">
        <v>41834</v>
      </c>
      <c r="K253" s="10" t="s">
        <v>456</v>
      </c>
      <c r="L253" s="10" t="s">
        <v>41827</v>
      </c>
      <c r="M253" s="10" t="s">
        <v>41828</v>
      </c>
      <c r="N253" s="10" t="s">
        <v>41377</v>
      </c>
      <c r="O253" s="10" t="s">
        <v>41378</v>
      </c>
      <c r="P253" s="10" t="s">
        <v>41456</v>
      </c>
      <c r="Q253" s="10" t="s">
        <v>41411</v>
      </c>
      <c r="R253" s="10" t="s">
        <v>41411</v>
      </c>
      <c r="S253" s="15">
        <v>2557.29</v>
      </c>
      <c r="T253" s="10" t="s">
        <v>41463</v>
      </c>
      <c r="U253" s="15">
        <v>2557.29</v>
      </c>
      <c r="V253" s="15">
        <v>657.21</v>
      </c>
      <c r="W253" s="16">
        <f t="shared" si="17"/>
        <v>1900.08</v>
      </c>
      <c r="X253" s="16">
        <f t="shared" si="18"/>
        <v>0</v>
      </c>
      <c r="Y253" s="1">
        <v>2557.29</v>
      </c>
      <c r="Z253" s="1" t="str">
        <f t="shared" si="19"/>
        <v>未整改</v>
      </c>
      <c r="AA253" s="1" t="str">
        <f t="shared" si="20"/>
        <v>已整改</v>
      </c>
      <c r="AC253" s="3"/>
      <c r="AD253" s="19" t="e">
        <f>VLOOKUP(H253,'系统导出（基本表）'!R:R,1,0)</f>
        <v>#N/A</v>
      </c>
      <c r="AE253" s="16" t="e">
        <f>VLOOKUP(I253,'系统导出（基本表）'!Q:R,2,0)</f>
        <v>#N/A</v>
      </c>
      <c r="AF253" s="16" t="e">
        <f>VLOOKUP(J253,'系统导出（基本表）'!S:T,2,0)</f>
        <v>#N/A</v>
      </c>
      <c r="AG253" s="16"/>
      <c r="AH253" s="16"/>
      <c r="AI253" s="16"/>
    </row>
    <row r="254" s="1" customFormat="1" ht="19" customHeight="1" spans="2:35">
      <c r="B254" s="10" t="s">
        <v>268</v>
      </c>
      <c r="C254" s="10" t="s">
        <v>16100</v>
      </c>
      <c r="D254" s="10" t="s">
        <v>16101</v>
      </c>
      <c r="E254" s="10" t="s">
        <v>41830</v>
      </c>
      <c r="F254" s="10" t="s">
        <v>38686</v>
      </c>
      <c r="G254" s="10" t="s">
        <v>41823</v>
      </c>
      <c r="H254" s="10" t="s">
        <v>41824</v>
      </c>
      <c r="I254" s="10" t="s">
        <v>41825</v>
      </c>
      <c r="J254" s="10" t="s">
        <v>41826</v>
      </c>
      <c r="K254" s="10" t="s">
        <v>456</v>
      </c>
      <c r="L254" s="10" t="s">
        <v>41827</v>
      </c>
      <c r="M254" s="10" t="s">
        <v>41828</v>
      </c>
      <c r="N254" s="10" t="s">
        <v>41377</v>
      </c>
      <c r="O254" s="10" t="s">
        <v>41378</v>
      </c>
      <c r="P254" s="10" t="s">
        <v>41456</v>
      </c>
      <c r="Q254" s="10" t="s">
        <v>41411</v>
      </c>
      <c r="R254" s="10" t="s">
        <v>41411</v>
      </c>
      <c r="S254" s="15">
        <v>4890.07</v>
      </c>
      <c r="T254" s="10" t="s">
        <v>41463</v>
      </c>
      <c r="U254" s="15">
        <v>4890.07</v>
      </c>
      <c r="V254" s="15">
        <v>360.28</v>
      </c>
      <c r="W254" s="16">
        <f t="shared" si="17"/>
        <v>4529.79</v>
      </c>
      <c r="X254" s="16">
        <f t="shared" si="18"/>
        <v>0</v>
      </c>
      <c r="Y254" s="1">
        <v>4890.07</v>
      </c>
      <c r="Z254" s="1" t="str">
        <f t="shared" si="19"/>
        <v>未整改</v>
      </c>
      <c r="AA254" s="1" t="str">
        <f t="shared" si="20"/>
        <v>已整改</v>
      </c>
      <c r="AC254" s="3"/>
      <c r="AD254" s="19" t="e">
        <f>VLOOKUP(H254,'系统导出（基本表）'!R:R,1,0)</f>
        <v>#N/A</v>
      </c>
      <c r="AE254" s="16" t="e">
        <f>VLOOKUP(I254,'系统导出（基本表）'!Q:R,2,0)</f>
        <v>#N/A</v>
      </c>
      <c r="AF254" s="16" t="e">
        <f>VLOOKUP(J254,'系统导出（基本表）'!S:T,2,0)</f>
        <v>#N/A</v>
      </c>
      <c r="AG254" s="16"/>
      <c r="AH254" s="16"/>
      <c r="AI254" s="16"/>
    </row>
    <row r="255" s="1" customFormat="1" ht="19" customHeight="1" spans="2:35">
      <c r="B255" s="10" t="s">
        <v>268</v>
      </c>
      <c r="C255" s="10" t="s">
        <v>16100</v>
      </c>
      <c r="D255" s="10" t="s">
        <v>16101</v>
      </c>
      <c r="E255" s="10" t="s">
        <v>61</v>
      </c>
      <c r="F255" s="10" t="s">
        <v>61</v>
      </c>
      <c r="G255" s="10" t="s">
        <v>41831</v>
      </c>
      <c r="H255" s="10" t="s">
        <v>41832</v>
      </c>
      <c r="I255" s="10" t="s">
        <v>41833</v>
      </c>
      <c r="J255" s="10" t="s">
        <v>41834</v>
      </c>
      <c r="K255" s="10" t="s">
        <v>456</v>
      </c>
      <c r="L255" s="10" t="s">
        <v>41827</v>
      </c>
      <c r="M255" s="10" t="s">
        <v>41828</v>
      </c>
      <c r="N255" s="10" t="s">
        <v>61</v>
      </c>
      <c r="O255" s="10" t="s">
        <v>41353</v>
      </c>
      <c r="P255" s="10" t="s">
        <v>61</v>
      </c>
      <c r="Q255" s="10" t="s">
        <v>41354</v>
      </c>
      <c r="R255" s="10" t="s">
        <v>41354</v>
      </c>
      <c r="S255" s="15">
        <v>650.19</v>
      </c>
      <c r="T255" s="10" t="s">
        <v>41835</v>
      </c>
      <c r="U255" s="15">
        <v>650.19</v>
      </c>
      <c r="V255" s="15">
        <v>650.19</v>
      </c>
      <c r="W255" s="16">
        <f t="shared" si="17"/>
        <v>0</v>
      </c>
      <c r="X255" s="16">
        <f t="shared" si="18"/>
        <v>0</v>
      </c>
      <c r="Y255" s="1">
        <v>650.19</v>
      </c>
      <c r="Z255" s="1" t="str">
        <f t="shared" si="19"/>
        <v>未整改</v>
      </c>
      <c r="AA255" s="1" t="str">
        <f t="shared" si="20"/>
        <v>已整改</v>
      </c>
      <c r="AC255" s="3"/>
      <c r="AD255" s="19" t="e">
        <f>VLOOKUP(H255,'系统导出（基本表）'!R:R,1,0)</f>
        <v>#N/A</v>
      </c>
      <c r="AE255" s="16" t="e">
        <f>VLOOKUP(I255,'系统导出（基本表）'!Q:R,2,0)</f>
        <v>#N/A</v>
      </c>
      <c r="AF255" s="16" t="e">
        <f>VLOOKUP(J255,'系统导出（基本表）'!S:T,2,0)</f>
        <v>#N/A</v>
      </c>
      <c r="AG255" s="16"/>
      <c r="AH255" s="16"/>
      <c r="AI255" s="16"/>
    </row>
    <row r="256" s="2" customFormat="1" ht="19" customHeight="1" spans="1:33">
      <c r="A256" s="2">
        <v>1</v>
      </c>
      <c r="B256" s="11" t="s">
        <v>268</v>
      </c>
      <c r="C256" s="11" t="s">
        <v>16100</v>
      </c>
      <c r="D256" s="11" t="s">
        <v>16101</v>
      </c>
      <c r="E256" s="10" t="s">
        <v>41464</v>
      </c>
      <c r="F256" s="11" t="s">
        <v>38420</v>
      </c>
      <c r="G256" s="10" t="s">
        <v>41836</v>
      </c>
      <c r="H256" s="11" t="s">
        <v>41837</v>
      </c>
      <c r="I256" s="11" t="s">
        <v>41838</v>
      </c>
      <c r="J256" s="11" t="s">
        <v>41838</v>
      </c>
      <c r="K256" s="11" t="s">
        <v>41839</v>
      </c>
      <c r="L256" s="11" t="s">
        <v>41840</v>
      </c>
      <c r="M256" s="11" t="s">
        <v>41841</v>
      </c>
      <c r="N256" s="11" t="s">
        <v>41377</v>
      </c>
      <c r="O256" s="11" t="s">
        <v>41387</v>
      </c>
      <c r="P256" s="11" t="s">
        <v>41449</v>
      </c>
      <c r="Q256" s="11" t="s">
        <v>41411</v>
      </c>
      <c r="R256" s="11" t="s">
        <v>41411</v>
      </c>
      <c r="S256" s="17">
        <v>927.727569</v>
      </c>
      <c r="T256" s="11" t="s">
        <v>41450</v>
      </c>
      <c r="U256" s="17">
        <v>927.727569</v>
      </c>
      <c r="V256" s="17">
        <v>0</v>
      </c>
      <c r="W256" s="18">
        <f t="shared" si="17"/>
        <v>927.727569</v>
      </c>
      <c r="X256" s="18">
        <f t="shared" si="18"/>
        <v>0</v>
      </c>
      <c r="Y256" s="2">
        <v>927.727569</v>
      </c>
      <c r="Z256" s="2" t="str">
        <f t="shared" si="19"/>
        <v>未整改</v>
      </c>
      <c r="AA256" s="2" t="str">
        <f t="shared" si="20"/>
        <v>已整改</v>
      </c>
      <c r="AD256" s="22" t="e">
        <f>VLOOKUP(H256,'系统导出（基本表）'!R:R,1,0)</f>
        <v>#N/A</v>
      </c>
      <c r="AE256" s="22" t="e">
        <f>VLOOKUP(I256,'系统导出（基本表）'!Q:R,2,0)</f>
        <v>#N/A</v>
      </c>
      <c r="AF256" s="2" t="e">
        <f>VLOOKUP(J256,'系统导出（基本表）'!S:T,2,0)</f>
        <v>#N/A</v>
      </c>
      <c r="AG256" s="24"/>
    </row>
    <row r="257" s="1" customFormat="1" ht="19" customHeight="1" spans="2:35">
      <c r="B257" s="10" t="s">
        <v>268</v>
      </c>
      <c r="C257" s="10" t="s">
        <v>16100</v>
      </c>
      <c r="D257" s="10" t="s">
        <v>16101</v>
      </c>
      <c r="E257" s="10" t="s">
        <v>41549</v>
      </c>
      <c r="F257" s="10" t="s">
        <v>38538</v>
      </c>
      <c r="G257" s="10" t="s">
        <v>41842</v>
      </c>
      <c r="H257" s="10" t="s">
        <v>41843</v>
      </c>
      <c r="I257" s="10" t="s">
        <v>41844</v>
      </c>
      <c r="J257" s="10" t="s">
        <v>41844</v>
      </c>
      <c r="K257" s="10" t="s">
        <v>16112</v>
      </c>
      <c r="L257" s="10" t="s">
        <v>16102</v>
      </c>
      <c r="M257" s="10" t="s">
        <v>41845</v>
      </c>
      <c r="N257" s="10" t="s">
        <v>41377</v>
      </c>
      <c r="O257" s="10" t="s">
        <v>41378</v>
      </c>
      <c r="P257" s="10" t="s">
        <v>41456</v>
      </c>
      <c r="Q257" s="10" t="s">
        <v>41411</v>
      </c>
      <c r="R257" s="10" t="s">
        <v>41411</v>
      </c>
      <c r="S257" s="15">
        <v>2198.94</v>
      </c>
      <c r="T257" s="10" t="s">
        <v>41463</v>
      </c>
      <c r="U257" s="15">
        <v>2198.94</v>
      </c>
      <c r="V257" s="15">
        <v>2198.94</v>
      </c>
      <c r="W257" s="16">
        <f t="shared" si="17"/>
        <v>0</v>
      </c>
      <c r="X257" s="16">
        <f t="shared" si="18"/>
        <v>0</v>
      </c>
      <c r="Y257" s="1">
        <v>2198.94</v>
      </c>
      <c r="Z257" s="1" t="str">
        <f t="shared" si="19"/>
        <v>未整改</v>
      </c>
      <c r="AA257" s="1" t="str">
        <f t="shared" si="20"/>
        <v>已整改</v>
      </c>
      <c r="AC257" s="3"/>
      <c r="AD257" s="19" t="e">
        <f>VLOOKUP(H257,'系统导出（基本表）'!R:R,1,0)</f>
        <v>#N/A</v>
      </c>
      <c r="AE257" s="16" t="e">
        <f>VLOOKUP(I257,'系统导出（基本表）'!Q:R,2,0)</f>
        <v>#N/A</v>
      </c>
      <c r="AF257" s="16" t="e">
        <f>VLOOKUP(J257,'系统导出（基本表）'!S:T,2,0)</f>
        <v>#N/A</v>
      </c>
      <c r="AG257" s="16"/>
      <c r="AH257" s="16"/>
      <c r="AI257" s="16"/>
    </row>
    <row r="258" s="1" customFormat="1" ht="19" customHeight="1" spans="2:35">
      <c r="B258" s="10" t="s">
        <v>268</v>
      </c>
      <c r="C258" s="10" t="s">
        <v>16100</v>
      </c>
      <c r="D258" s="10" t="s">
        <v>16101</v>
      </c>
      <c r="E258" s="10" t="s">
        <v>61</v>
      </c>
      <c r="F258" s="10" t="s">
        <v>61</v>
      </c>
      <c r="G258" s="10" t="s">
        <v>41846</v>
      </c>
      <c r="H258" s="10" t="s">
        <v>41847</v>
      </c>
      <c r="I258" s="10" t="s">
        <v>41848</v>
      </c>
      <c r="J258" s="10" t="s">
        <v>41848</v>
      </c>
      <c r="K258" s="10" t="s">
        <v>16112</v>
      </c>
      <c r="L258" s="10" t="s">
        <v>16109</v>
      </c>
      <c r="M258" s="10" t="s">
        <v>41845</v>
      </c>
      <c r="N258" s="10" t="s">
        <v>61</v>
      </c>
      <c r="O258" s="10" t="s">
        <v>41353</v>
      </c>
      <c r="P258" s="10" t="s">
        <v>61</v>
      </c>
      <c r="Q258" s="10" t="s">
        <v>41658</v>
      </c>
      <c r="R258" s="10" t="s">
        <v>41658</v>
      </c>
      <c r="S258" s="15">
        <v>874.41</v>
      </c>
      <c r="T258" s="10" t="s">
        <v>41849</v>
      </c>
      <c r="U258" s="15">
        <v>874.41</v>
      </c>
      <c r="V258" s="15">
        <v>874.41</v>
      </c>
      <c r="W258" s="16">
        <f t="shared" si="17"/>
        <v>0</v>
      </c>
      <c r="X258" s="16">
        <f t="shared" si="18"/>
        <v>0</v>
      </c>
      <c r="Y258" s="1">
        <v>874.41</v>
      </c>
      <c r="Z258" s="1" t="str">
        <f t="shared" si="19"/>
        <v>未整改</v>
      </c>
      <c r="AA258" s="1" t="str">
        <f t="shared" si="20"/>
        <v>已整改</v>
      </c>
      <c r="AC258" s="3"/>
      <c r="AD258" s="19" t="e">
        <f>VLOOKUP(H258,'系统导出（基本表）'!R:R,1,0)</f>
        <v>#N/A</v>
      </c>
      <c r="AE258" s="16" t="e">
        <f>VLOOKUP(I258,'系统导出（基本表）'!Q:R,2,0)</f>
        <v>#N/A</v>
      </c>
      <c r="AF258" s="16" t="e">
        <f>VLOOKUP(J258,'系统导出（基本表）'!S:T,2,0)</f>
        <v>#N/A</v>
      </c>
      <c r="AG258" s="16"/>
      <c r="AH258" s="16"/>
      <c r="AI258" s="16"/>
    </row>
    <row r="259" s="1" customFormat="1" ht="19" customHeight="1" spans="2:35">
      <c r="B259" s="10" t="s">
        <v>268</v>
      </c>
      <c r="C259" s="10" t="s">
        <v>16100</v>
      </c>
      <c r="D259" s="10" t="s">
        <v>16101</v>
      </c>
      <c r="E259" s="10" t="s">
        <v>61</v>
      </c>
      <c r="F259" s="10" t="s">
        <v>61</v>
      </c>
      <c r="G259" s="10" t="s">
        <v>41842</v>
      </c>
      <c r="H259" s="10" t="s">
        <v>41843</v>
      </c>
      <c r="I259" s="10" t="s">
        <v>41844</v>
      </c>
      <c r="J259" s="10" t="s">
        <v>41844</v>
      </c>
      <c r="K259" s="10" t="s">
        <v>16112</v>
      </c>
      <c r="L259" s="10" t="s">
        <v>16102</v>
      </c>
      <c r="M259" s="10" t="s">
        <v>41845</v>
      </c>
      <c r="N259" s="10" t="s">
        <v>61</v>
      </c>
      <c r="O259" s="10" t="s">
        <v>41372</v>
      </c>
      <c r="P259" s="10" t="s">
        <v>61</v>
      </c>
      <c r="Q259" s="10" t="s">
        <v>41373</v>
      </c>
      <c r="R259" s="10" t="s">
        <v>41374</v>
      </c>
      <c r="S259" s="15">
        <v>10898.14</v>
      </c>
      <c r="T259" s="10" t="s">
        <v>41374</v>
      </c>
      <c r="U259" s="15">
        <v>10898.14</v>
      </c>
      <c r="V259" s="15">
        <v>10898.14</v>
      </c>
      <c r="W259" s="16">
        <f t="shared" si="17"/>
        <v>0</v>
      </c>
      <c r="X259" s="16">
        <f t="shared" si="18"/>
        <v>0</v>
      </c>
      <c r="Y259" s="1">
        <v>10898.14</v>
      </c>
      <c r="Z259" s="1" t="str">
        <f t="shared" si="19"/>
        <v>未整改</v>
      </c>
      <c r="AA259" s="1" t="str">
        <f t="shared" si="20"/>
        <v>已整改</v>
      </c>
      <c r="AC259" s="3"/>
      <c r="AD259" s="19" t="e">
        <f>VLOOKUP(H259,'系统导出（基本表）'!R:R,1,0)</f>
        <v>#N/A</v>
      </c>
      <c r="AE259" s="16" t="e">
        <f>VLOOKUP(I259,'系统导出（基本表）'!Q:R,2,0)</f>
        <v>#N/A</v>
      </c>
      <c r="AF259" s="16" t="e">
        <f>VLOOKUP(J259,'系统导出（基本表）'!S:T,2,0)</f>
        <v>#N/A</v>
      </c>
      <c r="AG259" s="16"/>
      <c r="AH259" s="16"/>
      <c r="AI259" s="16"/>
    </row>
    <row r="260" s="1" customFormat="1" ht="19" customHeight="1" spans="2:35">
      <c r="B260" s="10" t="s">
        <v>268</v>
      </c>
      <c r="C260" s="10" t="s">
        <v>16100</v>
      </c>
      <c r="D260" s="10" t="s">
        <v>16101</v>
      </c>
      <c r="E260" s="10" t="s">
        <v>61</v>
      </c>
      <c r="F260" s="10" t="s">
        <v>61</v>
      </c>
      <c r="G260" s="10" t="s">
        <v>41850</v>
      </c>
      <c r="H260" s="10" t="s">
        <v>41851</v>
      </c>
      <c r="I260" s="10" t="s">
        <v>41852</v>
      </c>
      <c r="J260" s="10" t="s">
        <v>41853</v>
      </c>
      <c r="K260" s="10" t="s">
        <v>41854</v>
      </c>
      <c r="L260" s="10" t="s">
        <v>41855</v>
      </c>
      <c r="M260" s="10" t="s">
        <v>41856</v>
      </c>
      <c r="N260" s="10" t="s">
        <v>61</v>
      </c>
      <c r="O260" s="10" t="s">
        <v>41353</v>
      </c>
      <c r="P260" s="10" t="s">
        <v>61</v>
      </c>
      <c r="Q260" s="10" t="s">
        <v>41658</v>
      </c>
      <c r="R260" s="10" t="s">
        <v>41658</v>
      </c>
      <c r="S260" s="15">
        <v>14000</v>
      </c>
      <c r="T260" s="10" t="s">
        <v>41857</v>
      </c>
      <c r="U260" s="15">
        <v>14000</v>
      </c>
      <c r="V260" s="15">
        <v>14000</v>
      </c>
      <c r="W260" s="16">
        <f t="shared" ref="W260:W323" si="21">S260-V260</f>
        <v>0</v>
      </c>
      <c r="X260" s="16">
        <f t="shared" ref="X260:X323" si="22">S260-U260</f>
        <v>0</v>
      </c>
      <c r="Y260" s="1">
        <v>14000</v>
      </c>
      <c r="Z260" s="1" t="str">
        <f t="shared" ref="Z260:Z323" si="23">IF(V260-S260&gt;0,"已整改","未整改")</f>
        <v>未整改</v>
      </c>
      <c r="AA260" s="1" t="str">
        <f t="shared" ref="AA260:AA323" si="24">IF(Y260&gt;=S260,"已整改","未整改")</f>
        <v>已整改</v>
      </c>
      <c r="AC260" s="3"/>
      <c r="AD260" s="19" t="e">
        <f>VLOOKUP(H260,'系统导出（基本表）'!R:R,1,0)</f>
        <v>#N/A</v>
      </c>
      <c r="AE260" s="16" t="e">
        <f>VLOOKUP(I260,'系统导出（基本表）'!Q:R,2,0)</f>
        <v>#N/A</v>
      </c>
      <c r="AF260" s="16" t="e">
        <f>VLOOKUP(J260,'系统导出（基本表）'!S:T,2,0)</f>
        <v>#N/A</v>
      </c>
      <c r="AG260" s="16"/>
      <c r="AH260" s="16"/>
      <c r="AI260" s="16"/>
    </row>
    <row r="261" s="1" customFormat="1" ht="19" customHeight="1" spans="2:35">
      <c r="B261" s="10" t="s">
        <v>268</v>
      </c>
      <c r="C261" s="10" t="s">
        <v>16100</v>
      </c>
      <c r="D261" s="10" t="s">
        <v>16101</v>
      </c>
      <c r="E261" s="10" t="s">
        <v>61</v>
      </c>
      <c r="F261" s="10" t="s">
        <v>61</v>
      </c>
      <c r="G261" s="10" t="s">
        <v>41858</v>
      </c>
      <c r="H261" s="10" t="s">
        <v>41859</v>
      </c>
      <c r="I261" s="10" t="s">
        <v>41860</v>
      </c>
      <c r="J261" s="10" t="s">
        <v>41860</v>
      </c>
      <c r="K261" s="10" t="s">
        <v>20600</v>
      </c>
      <c r="L261" s="10" t="s">
        <v>20591</v>
      </c>
      <c r="M261" s="10" t="s">
        <v>41861</v>
      </c>
      <c r="N261" s="10" t="s">
        <v>61</v>
      </c>
      <c r="O261" s="10" t="s">
        <v>41353</v>
      </c>
      <c r="P261" s="10" t="s">
        <v>61</v>
      </c>
      <c r="Q261" s="10" t="s">
        <v>41354</v>
      </c>
      <c r="R261" s="10" t="s">
        <v>41354</v>
      </c>
      <c r="S261" s="15">
        <v>628.6</v>
      </c>
      <c r="T261" s="10" t="s">
        <v>41862</v>
      </c>
      <c r="U261" s="15">
        <v>628.6</v>
      </c>
      <c r="V261" s="15">
        <v>628.6</v>
      </c>
      <c r="W261" s="16">
        <f t="shared" si="21"/>
        <v>0</v>
      </c>
      <c r="X261" s="16">
        <f t="shared" si="22"/>
        <v>0</v>
      </c>
      <c r="Y261" s="1">
        <v>628.6</v>
      </c>
      <c r="Z261" s="1" t="str">
        <f t="shared" si="23"/>
        <v>未整改</v>
      </c>
      <c r="AA261" s="1" t="str">
        <f t="shared" si="24"/>
        <v>已整改</v>
      </c>
      <c r="AC261" s="3"/>
      <c r="AD261" s="19" t="e">
        <f>VLOOKUP(H261,'系统导出（基本表）'!R:R,1,0)</f>
        <v>#N/A</v>
      </c>
      <c r="AE261" s="16" t="e">
        <f>VLOOKUP(I261,'系统导出（基本表）'!Q:R,2,0)</f>
        <v>#N/A</v>
      </c>
      <c r="AF261" s="16" t="e">
        <f>VLOOKUP(J261,'系统导出（基本表）'!S:T,2,0)</f>
        <v>#N/A</v>
      </c>
      <c r="AG261" s="16"/>
      <c r="AH261" s="16"/>
      <c r="AI261" s="16"/>
    </row>
    <row r="262" s="1" customFormat="1" ht="19" customHeight="1" spans="2:35">
      <c r="B262" s="10" t="s">
        <v>268</v>
      </c>
      <c r="C262" s="10" t="s">
        <v>16100</v>
      </c>
      <c r="D262" s="10" t="s">
        <v>16101</v>
      </c>
      <c r="E262" s="10" t="s">
        <v>61</v>
      </c>
      <c r="F262" s="10" t="s">
        <v>61</v>
      </c>
      <c r="G262" s="10" t="s">
        <v>41863</v>
      </c>
      <c r="H262" s="10" t="s">
        <v>41864</v>
      </c>
      <c r="I262" s="10" t="s">
        <v>41865</v>
      </c>
      <c r="J262" s="10" t="s">
        <v>41866</v>
      </c>
      <c r="K262" s="10" t="s">
        <v>20600</v>
      </c>
      <c r="L262" s="10" t="s">
        <v>20591</v>
      </c>
      <c r="M262" s="10" t="s">
        <v>41861</v>
      </c>
      <c r="N262" s="10" t="s">
        <v>61</v>
      </c>
      <c r="O262" s="10" t="s">
        <v>41353</v>
      </c>
      <c r="P262" s="10" t="s">
        <v>61</v>
      </c>
      <c r="Q262" s="10" t="s">
        <v>41658</v>
      </c>
      <c r="R262" s="10" t="s">
        <v>41658</v>
      </c>
      <c r="S262" s="15">
        <v>1200</v>
      </c>
      <c r="T262" s="10" t="s">
        <v>41867</v>
      </c>
      <c r="U262" s="15">
        <v>1200</v>
      </c>
      <c r="V262" s="15">
        <v>1200</v>
      </c>
      <c r="W262" s="16">
        <f t="shared" si="21"/>
        <v>0</v>
      </c>
      <c r="X262" s="16">
        <f t="shared" si="22"/>
        <v>0</v>
      </c>
      <c r="Y262" s="1">
        <v>1200</v>
      </c>
      <c r="Z262" s="1" t="str">
        <f t="shared" si="23"/>
        <v>未整改</v>
      </c>
      <c r="AA262" s="1" t="str">
        <f t="shared" si="24"/>
        <v>已整改</v>
      </c>
      <c r="AC262" s="3"/>
      <c r="AD262" s="19" t="e">
        <f>VLOOKUP(H262,'系统导出（基本表）'!R:R,1,0)</f>
        <v>#N/A</v>
      </c>
      <c r="AE262" s="16" t="e">
        <f>VLOOKUP(I262,'系统导出（基本表）'!Q:R,2,0)</f>
        <v>#N/A</v>
      </c>
      <c r="AF262" s="16" t="e">
        <f>VLOOKUP(J262,'系统导出（基本表）'!S:T,2,0)</f>
        <v>#N/A</v>
      </c>
      <c r="AG262" s="16"/>
      <c r="AH262" s="16"/>
      <c r="AI262" s="16"/>
    </row>
    <row r="263" s="1" customFormat="1" ht="19" customHeight="1" spans="2:35">
      <c r="B263" s="10" t="s">
        <v>268</v>
      </c>
      <c r="C263" s="10" t="s">
        <v>16100</v>
      </c>
      <c r="D263" s="10" t="s">
        <v>16101</v>
      </c>
      <c r="E263" s="10" t="s">
        <v>61</v>
      </c>
      <c r="F263" s="10" t="s">
        <v>61</v>
      </c>
      <c r="G263" s="10" t="s">
        <v>41868</v>
      </c>
      <c r="H263" s="10" t="s">
        <v>41869</v>
      </c>
      <c r="I263" s="10" t="s">
        <v>41870</v>
      </c>
      <c r="J263" s="10" t="s">
        <v>41871</v>
      </c>
      <c r="K263" s="10" t="s">
        <v>41872</v>
      </c>
      <c r="L263" s="10" t="s">
        <v>41873</v>
      </c>
      <c r="M263" s="10" t="s">
        <v>41874</v>
      </c>
      <c r="N263" s="10" t="s">
        <v>61</v>
      </c>
      <c r="O263" s="10" t="s">
        <v>41362</v>
      </c>
      <c r="P263" s="10" t="s">
        <v>61</v>
      </c>
      <c r="Q263" s="10" t="s">
        <v>41501</v>
      </c>
      <c r="R263" s="10" t="s">
        <v>41501</v>
      </c>
      <c r="S263" s="15">
        <v>3.4</v>
      </c>
      <c r="T263" s="10" t="s">
        <v>41501</v>
      </c>
      <c r="U263" s="15">
        <v>3.4</v>
      </c>
      <c r="V263" s="15">
        <v>3.4</v>
      </c>
      <c r="W263" s="16">
        <f t="shared" si="21"/>
        <v>0</v>
      </c>
      <c r="X263" s="16">
        <f t="shared" si="22"/>
        <v>0</v>
      </c>
      <c r="Y263" s="1">
        <v>3.4</v>
      </c>
      <c r="Z263" s="1" t="str">
        <f t="shared" si="23"/>
        <v>未整改</v>
      </c>
      <c r="AA263" s="1" t="str">
        <f t="shared" si="24"/>
        <v>已整改</v>
      </c>
      <c r="AC263" s="3"/>
      <c r="AD263" s="19" t="e">
        <f>VLOOKUP(H263,'系统导出（基本表）'!R:R,1,0)</f>
        <v>#N/A</v>
      </c>
      <c r="AE263" s="16" t="e">
        <f>VLOOKUP(I263,'系统导出（基本表）'!Q:R,2,0)</f>
        <v>#N/A</v>
      </c>
      <c r="AF263" s="16" t="e">
        <f>VLOOKUP(J263,'系统导出（基本表）'!S:T,2,0)</f>
        <v>#N/A</v>
      </c>
      <c r="AG263" s="16"/>
      <c r="AH263" s="16"/>
      <c r="AI263" s="16"/>
    </row>
    <row r="264" s="2" customFormat="1" ht="19" customHeight="1" spans="1:34">
      <c r="A264" s="2">
        <v>1</v>
      </c>
      <c r="B264" s="11" t="s">
        <v>268</v>
      </c>
      <c r="C264" s="11" t="s">
        <v>6347</v>
      </c>
      <c r="D264" s="11" t="s">
        <v>6348</v>
      </c>
      <c r="E264" s="10" t="s">
        <v>41875</v>
      </c>
      <c r="F264" s="11" t="s">
        <v>38579</v>
      </c>
      <c r="G264" s="10" t="s">
        <v>41876</v>
      </c>
      <c r="H264" s="11" t="s">
        <v>38583</v>
      </c>
      <c r="I264" s="11" t="s">
        <v>38582</v>
      </c>
      <c r="J264" s="11" t="s">
        <v>38582</v>
      </c>
      <c r="K264" s="11" t="s">
        <v>41359</v>
      </c>
      <c r="L264" s="11" t="s">
        <v>41877</v>
      </c>
      <c r="M264" s="11" t="s">
        <v>41361</v>
      </c>
      <c r="N264" s="11" t="s">
        <v>41377</v>
      </c>
      <c r="O264" s="11" t="s">
        <v>41387</v>
      </c>
      <c r="P264" s="11" t="s">
        <v>41449</v>
      </c>
      <c r="Q264" s="11" t="s">
        <v>41411</v>
      </c>
      <c r="R264" s="11" t="s">
        <v>41411</v>
      </c>
      <c r="S264" s="17">
        <v>3875.999032</v>
      </c>
      <c r="T264" s="11" t="s">
        <v>41450</v>
      </c>
      <c r="U264" s="17">
        <v>0</v>
      </c>
      <c r="V264" s="17">
        <v>0</v>
      </c>
      <c r="W264" s="18">
        <f t="shared" si="21"/>
        <v>3875.999032</v>
      </c>
      <c r="X264" s="18">
        <f t="shared" si="22"/>
        <v>3875.999032</v>
      </c>
      <c r="Y264" s="2">
        <v>0</v>
      </c>
      <c r="Z264" s="2" t="str">
        <f t="shared" si="23"/>
        <v>未整改</v>
      </c>
      <c r="AA264" s="2" t="str">
        <f t="shared" si="24"/>
        <v>未整改</v>
      </c>
      <c r="AD264" s="22" t="str">
        <f>VLOOKUP(H264,'系统导出（基本表）'!R:R,1,0)</f>
        <v>P20510110-0004</v>
      </c>
      <c r="AE264" s="22" t="str">
        <f>VLOOKUP(I264,'系统导出（基本表）'!Q:R,2,0)</f>
        <v>P20510110-0004</v>
      </c>
      <c r="AF264" s="2" t="e">
        <f>VLOOKUP(J264,'系统导出（基本表）'!S:T,2,0)</f>
        <v>#N/A</v>
      </c>
      <c r="AG264" s="24">
        <v>3000</v>
      </c>
      <c r="AH264" s="2">
        <v>3000</v>
      </c>
    </row>
    <row r="265" s="2" customFormat="1" ht="19" customHeight="1" spans="1:33">
      <c r="A265" s="2">
        <v>1</v>
      </c>
      <c r="B265" s="11" t="s">
        <v>268</v>
      </c>
      <c r="C265" s="11" t="s">
        <v>6347</v>
      </c>
      <c r="D265" s="11" t="s">
        <v>6348</v>
      </c>
      <c r="E265" s="10" t="s">
        <v>41470</v>
      </c>
      <c r="F265" s="11" t="s">
        <v>38517</v>
      </c>
      <c r="G265" s="10" t="s">
        <v>41878</v>
      </c>
      <c r="H265" s="11" t="s">
        <v>41879</v>
      </c>
      <c r="I265" s="11" t="s">
        <v>41880</v>
      </c>
      <c r="J265" s="11" t="s">
        <v>41880</v>
      </c>
      <c r="K265" s="11" t="s">
        <v>41359</v>
      </c>
      <c r="L265" s="11" t="s">
        <v>41877</v>
      </c>
      <c r="M265" s="11" t="s">
        <v>41361</v>
      </c>
      <c r="N265" s="11" t="s">
        <v>41377</v>
      </c>
      <c r="O265" s="11" t="s">
        <v>41387</v>
      </c>
      <c r="P265" s="11" t="s">
        <v>41456</v>
      </c>
      <c r="Q265" s="11" t="s">
        <v>41411</v>
      </c>
      <c r="R265" s="11" t="s">
        <v>41411</v>
      </c>
      <c r="S265" s="17">
        <v>16700</v>
      </c>
      <c r="T265" s="11" t="s">
        <v>41411</v>
      </c>
      <c r="U265" s="17">
        <v>0</v>
      </c>
      <c r="V265" s="17">
        <v>0</v>
      </c>
      <c r="W265" s="18">
        <f t="shared" si="21"/>
        <v>16700</v>
      </c>
      <c r="X265" s="18">
        <f t="shared" si="22"/>
        <v>16700</v>
      </c>
      <c r="Y265" s="2">
        <v>0</v>
      </c>
      <c r="Z265" s="2" t="str">
        <f t="shared" si="23"/>
        <v>未整改</v>
      </c>
      <c r="AA265" s="2" t="str">
        <f t="shared" si="24"/>
        <v>未整改</v>
      </c>
      <c r="AD265" s="22" t="e">
        <f>VLOOKUP(H265,'系统导出（基本表）'!R:R,1,0)</f>
        <v>#N/A</v>
      </c>
      <c r="AE265" s="22" t="e">
        <f>VLOOKUP(I265,'系统导出（基本表）'!Q:R,2,0)</f>
        <v>#N/A</v>
      </c>
      <c r="AF265" s="2" t="e">
        <f>VLOOKUP(J265,'系统导出（基本表）'!S:T,2,0)</f>
        <v>#N/A</v>
      </c>
      <c r="AG265" s="24"/>
    </row>
    <row r="266" s="1" customFormat="1" ht="19" customHeight="1" spans="2:35">
      <c r="B266" s="10" t="s">
        <v>268</v>
      </c>
      <c r="C266" s="10" t="s">
        <v>6347</v>
      </c>
      <c r="D266" s="10" t="s">
        <v>6348</v>
      </c>
      <c r="E266" s="10" t="s">
        <v>61</v>
      </c>
      <c r="F266" s="10" t="s">
        <v>61</v>
      </c>
      <c r="G266" s="10" t="s">
        <v>41876</v>
      </c>
      <c r="H266" s="10" t="s">
        <v>38583</v>
      </c>
      <c r="I266" s="10" t="s">
        <v>38582</v>
      </c>
      <c r="J266" s="10" t="s">
        <v>38582</v>
      </c>
      <c r="K266" s="10" t="s">
        <v>41359</v>
      </c>
      <c r="L266" s="10" t="s">
        <v>41360</v>
      </c>
      <c r="M266" s="10" t="s">
        <v>41361</v>
      </c>
      <c r="N266" s="10" t="s">
        <v>61</v>
      </c>
      <c r="O266" s="10" t="s">
        <v>41372</v>
      </c>
      <c r="P266" s="10" t="s">
        <v>61</v>
      </c>
      <c r="Q266" s="10" t="s">
        <v>41411</v>
      </c>
      <c r="R266" s="10" t="s">
        <v>41411</v>
      </c>
      <c r="S266" s="15">
        <v>253.85</v>
      </c>
      <c r="T266" s="10" t="s">
        <v>41412</v>
      </c>
      <c r="U266" s="15">
        <v>253.85</v>
      </c>
      <c r="V266" s="15">
        <v>253.85</v>
      </c>
      <c r="W266" s="16">
        <f t="shared" si="21"/>
        <v>0</v>
      </c>
      <c r="X266" s="16">
        <f t="shared" si="22"/>
        <v>0</v>
      </c>
      <c r="Y266" s="1">
        <v>253.85</v>
      </c>
      <c r="Z266" s="1" t="str">
        <f t="shared" si="23"/>
        <v>未整改</v>
      </c>
      <c r="AA266" s="1" t="str">
        <f t="shared" si="24"/>
        <v>已整改</v>
      </c>
      <c r="AC266" s="3"/>
      <c r="AD266" s="19" t="str">
        <f>VLOOKUP(H266,'系统导出（基本表）'!R:R,1,0)</f>
        <v>P20510110-0004</v>
      </c>
      <c r="AE266" s="23" t="str">
        <f>VLOOKUP(I266,'系统导出（基本表）'!Q:R,2,0)</f>
        <v>P20510110-0004</v>
      </c>
      <c r="AF266" s="16" t="e">
        <f>VLOOKUP(J266,'系统导出（基本表）'!S:T,2,0)</f>
        <v>#N/A</v>
      </c>
      <c r="AG266" s="23"/>
      <c r="AH266" s="16"/>
      <c r="AI266" s="16"/>
    </row>
    <row r="267" s="1" customFormat="1" ht="19" customHeight="1" spans="2:35">
      <c r="B267" s="10" t="s">
        <v>268</v>
      </c>
      <c r="C267" s="10" t="s">
        <v>6347</v>
      </c>
      <c r="D267" s="10" t="s">
        <v>6348</v>
      </c>
      <c r="E267" s="10" t="s">
        <v>61</v>
      </c>
      <c r="F267" s="10" t="s">
        <v>61</v>
      </c>
      <c r="G267" s="10" t="s">
        <v>41876</v>
      </c>
      <c r="H267" s="10" t="s">
        <v>38583</v>
      </c>
      <c r="I267" s="10" t="s">
        <v>38582</v>
      </c>
      <c r="J267" s="10" t="s">
        <v>38582</v>
      </c>
      <c r="K267" s="10" t="s">
        <v>41359</v>
      </c>
      <c r="L267" s="10" t="s">
        <v>41360</v>
      </c>
      <c r="M267" s="10" t="s">
        <v>41361</v>
      </c>
      <c r="N267" s="10" t="s">
        <v>61</v>
      </c>
      <c r="O267" s="10" t="s">
        <v>41362</v>
      </c>
      <c r="P267" s="10" t="s">
        <v>61</v>
      </c>
      <c r="Q267" s="10" t="s">
        <v>41363</v>
      </c>
      <c r="R267" s="10" t="s">
        <v>41363</v>
      </c>
      <c r="S267" s="15">
        <v>32800</v>
      </c>
      <c r="T267" s="10" t="s">
        <v>41364</v>
      </c>
      <c r="U267" s="15">
        <v>32800</v>
      </c>
      <c r="V267" s="15">
        <v>32800</v>
      </c>
      <c r="W267" s="16">
        <f t="shared" si="21"/>
        <v>0</v>
      </c>
      <c r="X267" s="16">
        <f t="shared" si="22"/>
        <v>0</v>
      </c>
      <c r="Y267" s="1">
        <v>32800</v>
      </c>
      <c r="Z267" s="1" t="str">
        <f t="shared" si="23"/>
        <v>未整改</v>
      </c>
      <c r="AA267" s="1" t="str">
        <f t="shared" si="24"/>
        <v>已整改</v>
      </c>
      <c r="AC267" s="3"/>
      <c r="AD267" s="19" t="str">
        <f>VLOOKUP(H267,'系统导出（基本表）'!R:R,1,0)</f>
        <v>P20510110-0004</v>
      </c>
      <c r="AE267" s="23" t="str">
        <f>VLOOKUP(I267,'系统导出（基本表）'!Q:R,2,0)</f>
        <v>P20510110-0004</v>
      </c>
      <c r="AF267" s="16" t="e">
        <f>VLOOKUP(J267,'系统导出（基本表）'!S:T,2,0)</f>
        <v>#N/A</v>
      </c>
      <c r="AG267" s="23"/>
      <c r="AH267" s="16"/>
      <c r="AI267" s="16"/>
    </row>
    <row r="268" s="1" customFormat="1" ht="19" customHeight="1" spans="2:35">
      <c r="B268" s="10" t="s">
        <v>268</v>
      </c>
      <c r="C268" s="10" t="s">
        <v>6347</v>
      </c>
      <c r="D268" s="10" t="s">
        <v>6348</v>
      </c>
      <c r="E268" s="10" t="s">
        <v>61</v>
      </c>
      <c r="F268" s="10" t="s">
        <v>61</v>
      </c>
      <c r="G268" s="10" t="s">
        <v>41881</v>
      </c>
      <c r="H268" s="10" t="s">
        <v>41882</v>
      </c>
      <c r="I268" s="10" t="s">
        <v>41883</v>
      </c>
      <c r="J268" s="10" t="s">
        <v>41883</v>
      </c>
      <c r="K268" s="10" t="s">
        <v>41359</v>
      </c>
      <c r="L268" s="10" t="s">
        <v>41360</v>
      </c>
      <c r="M268" s="10" t="s">
        <v>41361</v>
      </c>
      <c r="N268" s="10" t="s">
        <v>61</v>
      </c>
      <c r="O268" s="10" t="s">
        <v>41353</v>
      </c>
      <c r="P268" s="10" t="s">
        <v>61</v>
      </c>
      <c r="Q268" s="10" t="s">
        <v>41354</v>
      </c>
      <c r="R268" s="10" t="s">
        <v>41354</v>
      </c>
      <c r="S268" s="15">
        <v>10000</v>
      </c>
      <c r="T268" s="10" t="s">
        <v>41884</v>
      </c>
      <c r="U268" s="15">
        <v>10000</v>
      </c>
      <c r="V268" s="15">
        <v>10000</v>
      </c>
      <c r="W268" s="16">
        <f t="shared" si="21"/>
        <v>0</v>
      </c>
      <c r="X268" s="16">
        <f t="shared" si="22"/>
        <v>0</v>
      </c>
      <c r="Y268" s="1">
        <v>10000</v>
      </c>
      <c r="Z268" s="1" t="str">
        <f t="shared" si="23"/>
        <v>未整改</v>
      </c>
      <c r="AA268" s="1" t="str">
        <f t="shared" si="24"/>
        <v>已整改</v>
      </c>
      <c r="AC268" s="3"/>
      <c r="AD268" s="19" t="e">
        <f>VLOOKUP(H268,'系统导出（基本表）'!R:R,1,0)</f>
        <v>#N/A</v>
      </c>
      <c r="AE268" s="16" t="e">
        <f>VLOOKUP(I268,'系统导出（基本表）'!Q:R,2,0)</f>
        <v>#N/A</v>
      </c>
      <c r="AF268" s="16" t="e">
        <f>VLOOKUP(J268,'系统导出（基本表）'!S:T,2,0)</f>
        <v>#N/A</v>
      </c>
      <c r="AG268" s="16"/>
      <c r="AH268" s="16"/>
      <c r="AI268" s="16"/>
    </row>
    <row r="269" s="1" customFormat="1" ht="19" customHeight="1" spans="2:35">
      <c r="B269" s="10" t="s">
        <v>268</v>
      </c>
      <c r="C269" s="10" t="s">
        <v>6347</v>
      </c>
      <c r="D269" s="10" t="s">
        <v>6348</v>
      </c>
      <c r="E269" s="10" t="s">
        <v>61</v>
      </c>
      <c r="F269" s="10" t="s">
        <v>61</v>
      </c>
      <c r="G269" s="10" t="s">
        <v>41356</v>
      </c>
      <c r="H269" s="10" t="s">
        <v>41357</v>
      </c>
      <c r="I269" s="10" t="s">
        <v>41358</v>
      </c>
      <c r="J269" s="10" t="s">
        <v>41358</v>
      </c>
      <c r="K269" s="10" t="s">
        <v>41359</v>
      </c>
      <c r="L269" s="10" t="s">
        <v>41360</v>
      </c>
      <c r="M269" s="10" t="s">
        <v>41361</v>
      </c>
      <c r="N269" s="10" t="s">
        <v>61</v>
      </c>
      <c r="O269" s="10" t="s">
        <v>41372</v>
      </c>
      <c r="P269" s="10" t="s">
        <v>61</v>
      </c>
      <c r="Q269" s="10" t="s">
        <v>41373</v>
      </c>
      <c r="R269" s="10" t="s">
        <v>41374</v>
      </c>
      <c r="S269" s="15">
        <v>28920.83</v>
      </c>
      <c r="T269" s="10" t="s">
        <v>41374</v>
      </c>
      <c r="U269" s="15">
        <v>28920.83</v>
      </c>
      <c r="V269" s="15">
        <v>28920.83</v>
      </c>
      <c r="W269" s="16">
        <f t="shared" si="21"/>
        <v>0</v>
      </c>
      <c r="X269" s="16">
        <f t="shared" si="22"/>
        <v>0</v>
      </c>
      <c r="Y269" s="1">
        <v>28920.83</v>
      </c>
      <c r="Z269" s="1" t="str">
        <f t="shared" si="23"/>
        <v>未整改</v>
      </c>
      <c r="AA269" s="1" t="str">
        <f t="shared" si="24"/>
        <v>已整改</v>
      </c>
      <c r="AC269" s="3"/>
      <c r="AD269" s="19" t="e">
        <f>VLOOKUP(H269,'系统导出（基本表）'!R:R,1,0)</f>
        <v>#N/A</v>
      </c>
      <c r="AE269" s="16" t="e">
        <f>VLOOKUP(I269,'系统导出（基本表）'!Q:R,2,0)</f>
        <v>#N/A</v>
      </c>
      <c r="AF269" s="16" t="e">
        <f>VLOOKUP(J269,'系统导出（基本表）'!S:T,2,0)</f>
        <v>#N/A</v>
      </c>
      <c r="AG269" s="16"/>
      <c r="AH269" s="16"/>
      <c r="AI269" s="16"/>
    </row>
    <row r="270" s="1" customFormat="1" ht="19" customHeight="1" spans="2:35">
      <c r="B270" s="10" t="s">
        <v>268</v>
      </c>
      <c r="C270" s="10" t="s">
        <v>6347</v>
      </c>
      <c r="D270" s="10" t="s">
        <v>6348</v>
      </c>
      <c r="E270" s="10" t="s">
        <v>61</v>
      </c>
      <c r="F270" s="10" t="s">
        <v>61</v>
      </c>
      <c r="G270" s="10" t="s">
        <v>41885</v>
      </c>
      <c r="H270" s="10" t="s">
        <v>41886</v>
      </c>
      <c r="I270" s="10" t="s">
        <v>41887</v>
      </c>
      <c r="J270" s="10" t="s">
        <v>41887</v>
      </c>
      <c r="K270" s="10" t="s">
        <v>41359</v>
      </c>
      <c r="L270" s="10" t="s">
        <v>41360</v>
      </c>
      <c r="M270" s="10" t="s">
        <v>41361</v>
      </c>
      <c r="N270" s="10" t="s">
        <v>61</v>
      </c>
      <c r="O270" s="10" t="s">
        <v>41362</v>
      </c>
      <c r="P270" s="10" t="s">
        <v>61</v>
      </c>
      <c r="Q270" s="10" t="s">
        <v>41363</v>
      </c>
      <c r="R270" s="10" t="s">
        <v>41363</v>
      </c>
      <c r="S270" s="15">
        <v>51100</v>
      </c>
      <c r="T270" s="10" t="s">
        <v>41364</v>
      </c>
      <c r="U270" s="15">
        <v>51100</v>
      </c>
      <c r="V270" s="15">
        <v>51100</v>
      </c>
      <c r="W270" s="16">
        <f t="shared" si="21"/>
        <v>0</v>
      </c>
      <c r="X270" s="16">
        <f t="shared" si="22"/>
        <v>0</v>
      </c>
      <c r="Y270" s="1">
        <v>51100</v>
      </c>
      <c r="Z270" s="1" t="str">
        <f t="shared" si="23"/>
        <v>未整改</v>
      </c>
      <c r="AA270" s="1" t="str">
        <f t="shared" si="24"/>
        <v>已整改</v>
      </c>
      <c r="AC270" s="3"/>
      <c r="AD270" s="19" t="e">
        <f>VLOOKUP(H270,'系统导出（基本表）'!R:R,1,0)</f>
        <v>#N/A</v>
      </c>
      <c r="AE270" s="16" t="e">
        <f>VLOOKUP(I270,'系统导出（基本表）'!Q:R,2,0)</f>
        <v>#N/A</v>
      </c>
      <c r="AF270" s="16" t="e">
        <f>VLOOKUP(J270,'系统导出（基本表）'!S:T,2,0)</f>
        <v>#N/A</v>
      </c>
      <c r="AG270" s="16"/>
      <c r="AH270" s="16"/>
      <c r="AI270" s="16"/>
    </row>
    <row r="271" s="1" customFormat="1" ht="19" customHeight="1" spans="2:35">
      <c r="B271" s="10" t="s">
        <v>268</v>
      </c>
      <c r="C271" s="10" t="s">
        <v>6347</v>
      </c>
      <c r="D271" s="10" t="s">
        <v>6348</v>
      </c>
      <c r="E271" s="10" t="s">
        <v>61</v>
      </c>
      <c r="F271" s="10" t="s">
        <v>61</v>
      </c>
      <c r="G271" s="10" t="s">
        <v>41888</v>
      </c>
      <c r="H271" s="10" t="s">
        <v>41889</v>
      </c>
      <c r="I271" s="10" t="s">
        <v>41890</v>
      </c>
      <c r="J271" s="10" t="s">
        <v>41891</v>
      </c>
      <c r="K271" s="10" t="s">
        <v>41359</v>
      </c>
      <c r="L271" s="10" t="s">
        <v>41360</v>
      </c>
      <c r="M271" s="10" t="s">
        <v>41361</v>
      </c>
      <c r="N271" s="10" t="s">
        <v>61</v>
      </c>
      <c r="O271" s="10" t="s">
        <v>41372</v>
      </c>
      <c r="P271" s="10" t="s">
        <v>61</v>
      </c>
      <c r="Q271" s="10" t="s">
        <v>41373</v>
      </c>
      <c r="R271" s="10" t="s">
        <v>41374</v>
      </c>
      <c r="S271" s="15">
        <v>3376.89</v>
      </c>
      <c r="T271" s="10" t="s">
        <v>41374</v>
      </c>
      <c r="U271" s="15">
        <v>3376.89</v>
      </c>
      <c r="V271" s="15">
        <v>3376.89</v>
      </c>
      <c r="W271" s="16">
        <f t="shared" si="21"/>
        <v>0</v>
      </c>
      <c r="X271" s="16">
        <f t="shared" si="22"/>
        <v>0</v>
      </c>
      <c r="Y271" s="1">
        <v>3376.89</v>
      </c>
      <c r="Z271" s="1" t="str">
        <f t="shared" si="23"/>
        <v>未整改</v>
      </c>
      <c r="AA271" s="1" t="str">
        <f t="shared" si="24"/>
        <v>已整改</v>
      </c>
      <c r="AC271" s="3"/>
      <c r="AD271" s="19" t="e">
        <f>VLOOKUP(H271,'系统导出（基本表）'!R:R,1,0)</f>
        <v>#N/A</v>
      </c>
      <c r="AE271" s="16" t="e">
        <f>VLOOKUP(I271,'系统导出（基本表）'!Q:R,2,0)</f>
        <v>#N/A</v>
      </c>
      <c r="AF271" s="16" t="e">
        <f>VLOOKUP(J271,'系统导出（基本表）'!S:T,2,0)</f>
        <v>#N/A</v>
      </c>
      <c r="AG271" s="16"/>
      <c r="AH271" s="16"/>
      <c r="AI271" s="16"/>
    </row>
    <row r="272" s="1" customFormat="1" ht="19" customHeight="1" spans="2:35">
      <c r="B272" s="10" t="s">
        <v>268</v>
      </c>
      <c r="C272" s="10" t="s">
        <v>6347</v>
      </c>
      <c r="D272" s="10" t="s">
        <v>6348</v>
      </c>
      <c r="E272" s="10" t="s">
        <v>61</v>
      </c>
      <c r="F272" s="10" t="s">
        <v>61</v>
      </c>
      <c r="G272" s="10" t="s">
        <v>41878</v>
      </c>
      <c r="H272" s="10" t="s">
        <v>41879</v>
      </c>
      <c r="I272" s="10" t="s">
        <v>41880</v>
      </c>
      <c r="J272" s="10" t="s">
        <v>41880</v>
      </c>
      <c r="K272" s="10" t="s">
        <v>41359</v>
      </c>
      <c r="L272" s="10" t="s">
        <v>41360</v>
      </c>
      <c r="M272" s="10" t="s">
        <v>41361</v>
      </c>
      <c r="N272" s="10" t="s">
        <v>61</v>
      </c>
      <c r="O272" s="10" t="s">
        <v>41362</v>
      </c>
      <c r="P272" s="10" t="s">
        <v>61</v>
      </c>
      <c r="Q272" s="10" t="s">
        <v>41363</v>
      </c>
      <c r="R272" s="10" t="s">
        <v>41363</v>
      </c>
      <c r="S272" s="15">
        <v>37000</v>
      </c>
      <c r="T272" s="10" t="s">
        <v>41364</v>
      </c>
      <c r="U272" s="15">
        <v>37000</v>
      </c>
      <c r="V272" s="15">
        <v>37000</v>
      </c>
      <c r="W272" s="16">
        <f t="shared" si="21"/>
        <v>0</v>
      </c>
      <c r="X272" s="16">
        <f t="shared" si="22"/>
        <v>0</v>
      </c>
      <c r="Y272" s="1">
        <v>37000</v>
      </c>
      <c r="Z272" s="1" t="str">
        <f t="shared" si="23"/>
        <v>未整改</v>
      </c>
      <c r="AA272" s="1" t="str">
        <f t="shared" si="24"/>
        <v>已整改</v>
      </c>
      <c r="AC272" s="3"/>
      <c r="AD272" s="19" t="e">
        <f>VLOOKUP(H272,'系统导出（基本表）'!R:R,1,0)</f>
        <v>#N/A</v>
      </c>
      <c r="AE272" s="16" t="e">
        <f>VLOOKUP(I272,'系统导出（基本表）'!Q:R,2,0)</f>
        <v>#N/A</v>
      </c>
      <c r="AF272" s="16" t="e">
        <f>VLOOKUP(J272,'系统导出（基本表）'!S:T,2,0)</f>
        <v>#N/A</v>
      </c>
      <c r="AG272" s="16"/>
      <c r="AH272" s="16"/>
      <c r="AI272" s="16"/>
    </row>
    <row r="273" s="1" customFormat="1" ht="19" customHeight="1" spans="2:35">
      <c r="B273" s="10" t="s">
        <v>268</v>
      </c>
      <c r="C273" s="10" t="s">
        <v>6347</v>
      </c>
      <c r="D273" s="10" t="s">
        <v>6348</v>
      </c>
      <c r="E273" s="10" t="s">
        <v>41470</v>
      </c>
      <c r="F273" s="10" t="s">
        <v>38517</v>
      </c>
      <c r="G273" s="10" t="s">
        <v>41892</v>
      </c>
      <c r="H273" s="10" t="s">
        <v>41893</v>
      </c>
      <c r="I273" s="10" t="s">
        <v>41894</v>
      </c>
      <c r="J273" s="10" t="s">
        <v>41880</v>
      </c>
      <c r="K273" s="10" t="s">
        <v>41359</v>
      </c>
      <c r="L273" s="10" t="s">
        <v>41360</v>
      </c>
      <c r="M273" s="10" t="s">
        <v>41361</v>
      </c>
      <c r="N273" s="10" t="s">
        <v>41377</v>
      </c>
      <c r="O273" s="10" t="s">
        <v>41378</v>
      </c>
      <c r="P273" s="10" t="s">
        <v>41456</v>
      </c>
      <c r="Q273" s="10" t="s">
        <v>41411</v>
      </c>
      <c r="R273" s="10" t="s">
        <v>41411</v>
      </c>
      <c r="S273" s="15">
        <v>16700</v>
      </c>
      <c r="T273" s="10" t="s">
        <v>41463</v>
      </c>
      <c r="U273" s="15">
        <v>0</v>
      </c>
      <c r="V273" s="15">
        <v>0</v>
      </c>
      <c r="W273" s="16">
        <f t="shared" si="21"/>
        <v>16700</v>
      </c>
      <c r="X273" s="16">
        <f t="shared" si="22"/>
        <v>16700</v>
      </c>
      <c r="Y273" s="1">
        <v>0</v>
      </c>
      <c r="Z273" s="1" t="str">
        <f t="shared" si="23"/>
        <v>未整改</v>
      </c>
      <c r="AA273" s="1" t="str">
        <f t="shared" si="24"/>
        <v>未整改</v>
      </c>
      <c r="AC273" s="3"/>
      <c r="AD273" s="19" t="e">
        <f>VLOOKUP(H273,'系统导出（基本表）'!R:R,1,0)</f>
        <v>#N/A</v>
      </c>
      <c r="AE273" s="16" t="e">
        <f>VLOOKUP(I273,'系统导出（基本表）'!Q:R,2,0)</f>
        <v>#N/A</v>
      </c>
      <c r="AF273" s="16" t="e">
        <f>VLOOKUP(J273,'系统导出（基本表）'!S:T,2,0)</f>
        <v>#N/A</v>
      </c>
      <c r="AG273" s="16"/>
      <c r="AH273" s="16"/>
      <c r="AI273" s="16"/>
    </row>
    <row r="274" s="1" customFormat="1" ht="19" customHeight="1" spans="2:35">
      <c r="B274" s="10" t="s">
        <v>268</v>
      </c>
      <c r="C274" s="10" t="s">
        <v>6347</v>
      </c>
      <c r="D274" s="10" t="s">
        <v>6348</v>
      </c>
      <c r="E274" s="10" t="s">
        <v>61</v>
      </c>
      <c r="F274" s="10" t="s">
        <v>61</v>
      </c>
      <c r="G274" s="10" t="s">
        <v>41895</v>
      </c>
      <c r="H274" s="10" t="s">
        <v>41896</v>
      </c>
      <c r="I274" s="10" t="s">
        <v>41897</v>
      </c>
      <c r="J274" s="10" t="s">
        <v>41897</v>
      </c>
      <c r="K274" s="10" t="s">
        <v>41359</v>
      </c>
      <c r="L274" s="10" t="s">
        <v>41360</v>
      </c>
      <c r="M274" s="10" t="s">
        <v>41361</v>
      </c>
      <c r="N274" s="10" t="s">
        <v>61</v>
      </c>
      <c r="O274" s="10" t="s">
        <v>41362</v>
      </c>
      <c r="P274" s="10" t="s">
        <v>61</v>
      </c>
      <c r="Q274" s="10" t="s">
        <v>41363</v>
      </c>
      <c r="R274" s="10" t="s">
        <v>41363</v>
      </c>
      <c r="S274" s="15">
        <v>91000</v>
      </c>
      <c r="T274" s="10" t="s">
        <v>41364</v>
      </c>
      <c r="U274" s="15">
        <v>91000</v>
      </c>
      <c r="V274" s="15">
        <v>91000</v>
      </c>
      <c r="W274" s="16">
        <f t="shared" si="21"/>
        <v>0</v>
      </c>
      <c r="X274" s="16">
        <f t="shared" si="22"/>
        <v>0</v>
      </c>
      <c r="Y274" s="1">
        <v>91000</v>
      </c>
      <c r="Z274" s="1" t="str">
        <f t="shared" si="23"/>
        <v>未整改</v>
      </c>
      <c r="AA274" s="1" t="str">
        <f t="shared" si="24"/>
        <v>已整改</v>
      </c>
      <c r="AC274" s="3"/>
      <c r="AD274" s="19" t="e">
        <f>VLOOKUP(H274,'系统导出（基本表）'!R:R,1,0)</f>
        <v>#N/A</v>
      </c>
      <c r="AE274" s="16" t="e">
        <f>VLOOKUP(I274,'系统导出（基本表）'!Q:R,2,0)</f>
        <v>#N/A</v>
      </c>
      <c r="AF274" s="16" t="e">
        <f>VLOOKUP(J274,'系统导出（基本表）'!S:T,2,0)</f>
        <v>#N/A</v>
      </c>
      <c r="AG274" s="16"/>
      <c r="AH274" s="16"/>
      <c r="AI274" s="16"/>
    </row>
    <row r="275" s="1" customFormat="1" ht="19" customHeight="1" spans="2:35">
      <c r="B275" s="10" t="s">
        <v>268</v>
      </c>
      <c r="C275" s="10" t="s">
        <v>6347</v>
      </c>
      <c r="D275" s="10" t="s">
        <v>6348</v>
      </c>
      <c r="E275" s="10" t="s">
        <v>61</v>
      </c>
      <c r="F275" s="10" t="s">
        <v>61</v>
      </c>
      <c r="G275" s="10" t="s">
        <v>41898</v>
      </c>
      <c r="H275" s="10" t="s">
        <v>41899</v>
      </c>
      <c r="I275" s="10" t="s">
        <v>41900</v>
      </c>
      <c r="J275" s="10" t="s">
        <v>41900</v>
      </c>
      <c r="K275" s="10" t="s">
        <v>6359</v>
      </c>
      <c r="L275" s="10" t="s">
        <v>6349</v>
      </c>
      <c r="M275" s="10" t="s">
        <v>41901</v>
      </c>
      <c r="N275" s="10" t="s">
        <v>61</v>
      </c>
      <c r="O275" s="10" t="s">
        <v>41372</v>
      </c>
      <c r="P275" s="10" t="s">
        <v>61</v>
      </c>
      <c r="Q275" s="10" t="s">
        <v>41354</v>
      </c>
      <c r="R275" s="10" t="s">
        <v>41354</v>
      </c>
      <c r="S275" s="15">
        <v>7000</v>
      </c>
      <c r="T275" s="10" t="s">
        <v>41902</v>
      </c>
      <c r="U275" s="15">
        <v>7000</v>
      </c>
      <c r="V275" s="15">
        <v>7000</v>
      </c>
      <c r="W275" s="16">
        <f t="shared" si="21"/>
        <v>0</v>
      </c>
      <c r="X275" s="16">
        <f t="shared" si="22"/>
        <v>0</v>
      </c>
      <c r="Y275" s="1">
        <v>7000</v>
      </c>
      <c r="Z275" s="1" t="str">
        <f t="shared" si="23"/>
        <v>未整改</v>
      </c>
      <c r="AA275" s="1" t="str">
        <f t="shared" si="24"/>
        <v>已整改</v>
      </c>
      <c r="AC275" s="3"/>
      <c r="AD275" s="19" t="e">
        <f>VLOOKUP(H275,'系统导出（基本表）'!R:R,1,0)</f>
        <v>#N/A</v>
      </c>
      <c r="AE275" s="16" t="e">
        <f>VLOOKUP(I275,'系统导出（基本表）'!Q:R,2,0)</f>
        <v>#N/A</v>
      </c>
      <c r="AF275" s="16" t="e">
        <f>VLOOKUP(J275,'系统导出（基本表）'!S:T,2,0)</f>
        <v>#N/A</v>
      </c>
      <c r="AG275" s="16"/>
      <c r="AH275" s="16"/>
      <c r="AI275" s="16"/>
    </row>
    <row r="276" s="1" customFormat="1" ht="19" customHeight="1" spans="2:35">
      <c r="B276" s="10" t="s">
        <v>268</v>
      </c>
      <c r="C276" s="10" t="s">
        <v>6347</v>
      </c>
      <c r="D276" s="10" t="s">
        <v>6348</v>
      </c>
      <c r="E276" s="10" t="s">
        <v>61</v>
      </c>
      <c r="F276" s="10" t="s">
        <v>61</v>
      </c>
      <c r="G276" s="10" t="s">
        <v>41903</v>
      </c>
      <c r="H276" s="10" t="s">
        <v>41904</v>
      </c>
      <c r="I276" s="10" t="s">
        <v>41905</v>
      </c>
      <c r="J276" s="10" t="s">
        <v>41906</v>
      </c>
      <c r="K276" s="10" t="s">
        <v>6359</v>
      </c>
      <c r="L276" s="10" t="s">
        <v>6349</v>
      </c>
      <c r="M276" s="10" t="s">
        <v>41901</v>
      </c>
      <c r="N276" s="10" t="s">
        <v>61</v>
      </c>
      <c r="O276" s="10" t="s">
        <v>41372</v>
      </c>
      <c r="P276" s="10" t="s">
        <v>61</v>
      </c>
      <c r="Q276" s="10" t="s">
        <v>41373</v>
      </c>
      <c r="R276" s="10" t="s">
        <v>41374</v>
      </c>
      <c r="S276" s="15">
        <v>933.08</v>
      </c>
      <c r="T276" s="10" t="s">
        <v>41374</v>
      </c>
      <c r="U276" s="15">
        <v>933.08</v>
      </c>
      <c r="V276" s="15">
        <v>933.08</v>
      </c>
      <c r="W276" s="16">
        <f t="shared" si="21"/>
        <v>0</v>
      </c>
      <c r="X276" s="16">
        <f t="shared" si="22"/>
        <v>0</v>
      </c>
      <c r="Y276" s="1">
        <v>933.08</v>
      </c>
      <c r="Z276" s="1" t="str">
        <f t="shared" si="23"/>
        <v>未整改</v>
      </c>
      <c r="AA276" s="1" t="str">
        <f t="shared" si="24"/>
        <v>已整改</v>
      </c>
      <c r="AC276" s="3"/>
      <c r="AD276" s="19" t="e">
        <f>VLOOKUP(H276,'系统导出（基本表）'!R:R,1,0)</f>
        <v>#N/A</v>
      </c>
      <c r="AE276" s="16" t="e">
        <f>VLOOKUP(I276,'系统导出（基本表）'!Q:R,2,0)</f>
        <v>#N/A</v>
      </c>
      <c r="AF276" s="16" t="e">
        <f>VLOOKUP(J276,'系统导出（基本表）'!S:T,2,0)</f>
        <v>#N/A</v>
      </c>
      <c r="AG276" s="16"/>
      <c r="AH276" s="16"/>
      <c r="AI276" s="16"/>
    </row>
    <row r="277" s="1" customFormat="1" ht="19" customHeight="1" spans="2:35">
      <c r="B277" s="10" t="s">
        <v>268</v>
      </c>
      <c r="C277" s="10" t="s">
        <v>6347</v>
      </c>
      <c r="D277" s="10" t="s">
        <v>6348</v>
      </c>
      <c r="E277" s="10" t="s">
        <v>61</v>
      </c>
      <c r="F277" s="10" t="s">
        <v>61</v>
      </c>
      <c r="G277" s="10" t="s">
        <v>21833</v>
      </c>
      <c r="H277" s="10" t="s">
        <v>21829</v>
      </c>
      <c r="I277" s="10" t="s">
        <v>21828</v>
      </c>
      <c r="J277" s="10" t="s">
        <v>21828</v>
      </c>
      <c r="K277" s="10" t="s">
        <v>6359</v>
      </c>
      <c r="L277" s="10" t="s">
        <v>6349</v>
      </c>
      <c r="M277" s="10" t="s">
        <v>41901</v>
      </c>
      <c r="N277" s="10" t="s">
        <v>61</v>
      </c>
      <c r="O277" s="10" t="s">
        <v>41372</v>
      </c>
      <c r="P277" s="10" t="s">
        <v>61</v>
      </c>
      <c r="Q277" s="10" t="s">
        <v>41373</v>
      </c>
      <c r="R277" s="10" t="s">
        <v>41374</v>
      </c>
      <c r="S277" s="15">
        <v>10733</v>
      </c>
      <c r="T277" s="10" t="s">
        <v>41374</v>
      </c>
      <c r="U277" s="15">
        <v>0</v>
      </c>
      <c r="V277" s="15">
        <v>0</v>
      </c>
      <c r="W277" s="16">
        <f t="shared" si="21"/>
        <v>10733</v>
      </c>
      <c r="X277" s="16">
        <f t="shared" si="22"/>
        <v>10733</v>
      </c>
      <c r="Y277" s="21">
        <v>10733</v>
      </c>
      <c r="Z277" s="1" t="str">
        <f t="shared" si="23"/>
        <v>未整改</v>
      </c>
      <c r="AA277" s="1" t="str">
        <f t="shared" si="24"/>
        <v>已整改</v>
      </c>
      <c r="AC277" s="3"/>
      <c r="AD277" s="19" t="e">
        <f>VLOOKUP(H277,'系统导出（基本表）'!R:R,1,0)</f>
        <v>#N/A</v>
      </c>
      <c r="AE277" s="16" t="e">
        <f>VLOOKUP(I277,'系统导出（基本表）'!Q:R,2,0)</f>
        <v>#N/A</v>
      </c>
      <c r="AF277" s="16" t="e">
        <f>VLOOKUP(J277,'系统导出（基本表）'!S:T,2,0)</f>
        <v>#N/A</v>
      </c>
      <c r="AG277" s="16"/>
      <c r="AH277" s="16"/>
      <c r="AI277" s="16"/>
    </row>
    <row r="278" s="1" customFormat="1" ht="19" customHeight="1" spans="2:35">
      <c r="B278" s="10" t="s">
        <v>268</v>
      </c>
      <c r="C278" s="10" t="s">
        <v>6347</v>
      </c>
      <c r="D278" s="10" t="s">
        <v>6348</v>
      </c>
      <c r="E278" s="10" t="s">
        <v>61</v>
      </c>
      <c r="F278" s="10" t="s">
        <v>61</v>
      </c>
      <c r="G278" s="10" t="s">
        <v>41907</v>
      </c>
      <c r="H278" s="10" t="s">
        <v>41908</v>
      </c>
      <c r="I278" s="10" t="s">
        <v>41909</v>
      </c>
      <c r="J278" s="10" t="s">
        <v>41910</v>
      </c>
      <c r="K278" s="10" t="s">
        <v>6359</v>
      </c>
      <c r="L278" s="10" t="s">
        <v>6349</v>
      </c>
      <c r="M278" s="10" t="s">
        <v>41901</v>
      </c>
      <c r="N278" s="10" t="s">
        <v>61</v>
      </c>
      <c r="O278" s="10" t="s">
        <v>41372</v>
      </c>
      <c r="P278" s="10" t="s">
        <v>61</v>
      </c>
      <c r="Q278" s="10" t="s">
        <v>41354</v>
      </c>
      <c r="R278" s="10" t="s">
        <v>41354</v>
      </c>
      <c r="S278" s="15">
        <v>4729.12</v>
      </c>
      <c r="T278" s="10" t="s">
        <v>41902</v>
      </c>
      <c r="U278" s="15">
        <v>4729.12</v>
      </c>
      <c r="V278" s="15">
        <v>4729.12</v>
      </c>
      <c r="W278" s="16">
        <f t="shared" si="21"/>
        <v>0</v>
      </c>
      <c r="X278" s="16">
        <f t="shared" si="22"/>
        <v>0</v>
      </c>
      <c r="Y278" s="1">
        <v>4729.12</v>
      </c>
      <c r="Z278" s="1" t="str">
        <f t="shared" si="23"/>
        <v>未整改</v>
      </c>
      <c r="AA278" s="1" t="str">
        <f t="shared" si="24"/>
        <v>已整改</v>
      </c>
      <c r="AC278" s="3"/>
      <c r="AD278" s="19" t="e">
        <f>VLOOKUP(H278,'系统导出（基本表）'!R:R,1,0)</f>
        <v>#N/A</v>
      </c>
      <c r="AE278" s="16" t="e">
        <f>VLOOKUP(I278,'系统导出（基本表）'!Q:R,2,0)</f>
        <v>#N/A</v>
      </c>
      <c r="AF278" s="16" t="e">
        <f>VLOOKUP(J278,'系统导出（基本表）'!S:T,2,0)</f>
        <v>#N/A</v>
      </c>
      <c r="AG278" s="16"/>
      <c r="AH278" s="16"/>
      <c r="AI278" s="16"/>
    </row>
    <row r="279" s="1" customFormat="1" ht="19" customHeight="1" spans="2:35">
      <c r="B279" s="10" t="s">
        <v>268</v>
      </c>
      <c r="C279" s="10" t="s">
        <v>6347</v>
      </c>
      <c r="D279" s="10" t="s">
        <v>6348</v>
      </c>
      <c r="E279" s="10" t="s">
        <v>61</v>
      </c>
      <c r="F279" s="10" t="s">
        <v>61</v>
      </c>
      <c r="G279" s="10" t="s">
        <v>41911</v>
      </c>
      <c r="H279" s="10" t="s">
        <v>41912</v>
      </c>
      <c r="I279" s="10" t="s">
        <v>41913</v>
      </c>
      <c r="J279" s="10" t="s">
        <v>41913</v>
      </c>
      <c r="K279" s="10" t="s">
        <v>6359</v>
      </c>
      <c r="L279" s="10" t="s">
        <v>6349</v>
      </c>
      <c r="M279" s="10" t="s">
        <v>41901</v>
      </c>
      <c r="N279" s="10" t="s">
        <v>61</v>
      </c>
      <c r="O279" s="10" t="s">
        <v>41372</v>
      </c>
      <c r="P279" s="10" t="s">
        <v>61</v>
      </c>
      <c r="Q279" s="10" t="s">
        <v>41373</v>
      </c>
      <c r="R279" s="10" t="s">
        <v>41374</v>
      </c>
      <c r="S279" s="15">
        <v>2352</v>
      </c>
      <c r="T279" s="10" t="s">
        <v>41374</v>
      </c>
      <c r="U279" s="15">
        <v>2352</v>
      </c>
      <c r="V279" s="15">
        <v>2352</v>
      </c>
      <c r="W279" s="16">
        <f t="shared" si="21"/>
        <v>0</v>
      </c>
      <c r="X279" s="16">
        <f t="shared" si="22"/>
        <v>0</v>
      </c>
      <c r="Y279" s="1">
        <v>2352</v>
      </c>
      <c r="Z279" s="1" t="str">
        <f t="shared" si="23"/>
        <v>未整改</v>
      </c>
      <c r="AA279" s="1" t="str">
        <f t="shared" si="24"/>
        <v>已整改</v>
      </c>
      <c r="AC279" s="3"/>
      <c r="AD279" s="19" t="e">
        <f>VLOOKUP(H279,'系统导出（基本表）'!R:R,1,0)</f>
        <v>#N/A</v>
      </c>
      <c r="AE279" s="16" t="e">
        <f>VLOOKUP(I279,'系统导出（基本表）'!Q:R,2,0)</f>
        <v>#N/A</v>
      </c>
      <c r="AF279" s="16" t="e">
        <f>VLOOKUP(J279,'系统导出（基本表）'!S:T,2,0)</f>
        <v>#N/A</v>
      </c>
      <c r="AG279" s="16"/>
      <c r="AH279" s="16"/>
      <c r="AI279" s="16"/>
    </row>
    <row r="280" s="1" customFormat="1" ht="19" customHeight="1" spans="2:35">
      <c r="B280" s="10" t="s">
        <v>268</v>
      </c>
      <c r="C280" s="10" t="s">
        <v>6347</v>
      </c>
      <c r="D280" s="10" t="s">
        <v>6348</v>
      </c>
      <c r="E280" s="10" t="s">
        <v>61</v>
      </c>
      <c r="F280" s="10" t="s">
        <v>61</v>
      </c>
      <c r="G280" s="10" t="s">
        <v>41914</v>
      </c>
      <c r="H280" s="10" t="s">
        <v>41915</v>
      </c>
      <c r="I280" s="10" t="s">
        <v>41916</v>
      </c>
      <c r="J280" s="10" t="s">
        <v>41917</v>
      </c>
      <c r="K280" s="10" t="s">
        <v>10087</v>
      </c>
      <c r="L280" s="10" t="s">
        <v>10077</v>
      </c>
      <c r="M280" s="10" t="s">
        <v>41918</v>
      </c>
      <c r="N280" s="10" t="s">
        <v>61</v>
      </c>
      <c r="O280" s="10" t="s">
        <v>41372</v>
      </c>
      <c r="P280" s="10" t="s">
        <v>61</v>
      </c>
      <c r="Q280" s="10" t="s">
        <v>41373</v>
      </c>
      <c r="R280" s="10" t="s">
        <v>41374</v>
      </c>
      <c r="S280" s="15">
        <v>4083</v>
      </c>
      <c r="T280" s="10" t="s">
        <v>41374</v>
      </c>
      <c r="U280" s="15">
        <v>4083</v>
      </c>
      <c r="V280" s="15">
        <v>4083</v>
      </c>
      <c r="W280" s="16">
        <f t="shared" si="21"/>
        <v>0</v>
      </c>
      <c r="X280" s="16">
        <f t="shared" si="22"/>
        <v>0</v>
      </c>
      <c r="Y280" s="1">
        <v>4083</v>
      </c>
      <c r="Z280" s="1" t="str">
        <f t="shared" si="23"/>
        <v>未整改</v>
      </c>
      <c r="AA280" s="1" t="str">
        <f t="shared" si="24"/>
        <v>已整改</v>
      </c>
      <c r="AC280" s="3"/>
      <c r="AD280" s="19" t="e">
        <f>VLOOKUP(H280,'系统导出（基本表）'!R:R,1,0)</f>
        <v>#N/A</v>
      </c>
      <c r="AE280" s="16" t="e">
        <f>VLOOKUP(I280,'系统导出（基本表）'!Q:R,2,0)</f>
        <v>#N/A</v>
      </c>
      <c r="AF280" s="16" t="e">
        <f>VLOOKUP(J280,'系统导出（基本表）'!S:T,2,0)</f>
        <v>#N/A</v>
      </c>
      <c r="AG280" s="16"/>
      <c r="AH280" s="16"/>
      <c r="AI280" s="16"/>
    </row>
    <row r="281" s="1" customFormat="1" ht="19" customHeight="1" spans="2:35">
      <c r="B281" s="10" t="s">
        <v>268</v>
      </c>
      <c r="C281" s="10" t="s">
        <v>6347</v>
      </c>
      <c r="D281" s="10" t="s">
        <v>6348</v>
      </c>
      <c r="E281" s="10" t="s">
        <v>61</v>
      </c>
      <c r="F281" s="10" t="s">
        <v>61</v>
      </c>
      <c r="G281" s="10" t="s">
        <v>41919</v>
      </c>
      <c r="H281" s="10" t="s">
        <v>41920</v>
      </c>
      <c r="I281" s="10" t="s">
        <v>41921</v>
      </c>
      <c r="J281" s="10" t="s">
        <v>41921</v>
      </c>
      <c r="K281" s="10" t="s">
        <v>10087</v>
      </c>
      <c r="L281" s="10" t="s">
        <v>10077</v>
      </c>
      <c r="M281" s="10" t="s">
        <v>41918</v>
      </c>
      <c r="N281" s="10" t="s">
        <v>61</v>
      </c>
      <c r="O281" s="10" t="s">
        <v>41372</v>
      </c>
      <c r="P281" s="10" t="s">
        <v>61</v>
      </c>
      <c r="Q281" s="10" t="s">
        <v>41373</v>
      </c>
      <c r="R281" s="10" t="s">
        <v>41374</v>
      </c>
      <c r="S281" s="15">
        <v>5689.88</v>
      </c>
      <c r="T281" s="10" t="s">
        <v>41374</v>
      </c>
      <c r="U281" s="15">
        <v>5689.88</v>
      </c>
      <c r="V281" s="15">
        <v>5689.88</v>
      </c>
      <c r="W281" s="16">
        <f t="shared" si="21"/>
        <v>0</v>
      </c>
      <c r="X281" s="16">
        <f t="shared" si="22"/>
        <v>0</v>
      </c>
      <c r="Y281" s="1">
        <v>5689.88</v>
      </c>
      <c r="Z281" s="1" t="str">
        <f t="shared" si="23"/>
        <v>未整改</v>
      </c>
      <c r="AA281" s="1" t="str">
        <f t="shared" si="24"/>
        <v>已整改</v>
      </c>
      <c r="AC281" s="3"/>
      <c r="AD281" s="19" t="e">
        <f>VLOOKUP(H281,'系统导出（基本表）'!R:R,1,0)</f>
        <v>#N/A</v>
      </c>
      <c r="AE281" s="16" t="e">
        <f>VLOOKUP(I281,'系统导出（基本表）'!Q:R,2,0)</f>
        <v>#N/A</v>
      </c>
      <c r="AF281" s="16" t="e">
        <f>VLOOKUP(J281,'系统导出（基本表）'!S:T,2,0)</f>
        <v>#N/A</v>
      </c>
      <c r="AG281" s="16"/>
      <c r="AH281" s="16"/>
      <c r="AI281" s="16"/>
    </row>
    <row r="282" s="1" customFormat="1" ht="19" customHeight="1" spans="2:35">
      <c r="B282" s="10" t="s">
        <v>268</v>
      </c>
      <c r="C282" s="10" t="s">
        <v>6347</v>
      </c>
      <c r="D282" s="10" t="s">
        <v>6348</v>
      </c>
      <c r="E282" s="10" t="s">
        <v>61</v>
      </c>
      <c r="F282" s="10" t="s">
        <v>61</v>
      </c>
      <c r="G282" s="10" t="s">
        <v>41922</v>
      </c>
      <c r="H282" s="10" t="s">
        <v>41923</v>
      </c>
      <c r="I282" s="10" t="s">
        <v>41924</v>
      </c>
      <c r="J282" s="10" t="s">
        <v>41924</v>
      </c>
      <c r="K282" s="10" t="s">
        <v>10087</v>
      </c>
      <c r="L282" s="10" t="s">
        <v>10077</v>
      </c>
      <c r="M282" s="10" t="s">
        <v>41918</v>
      </c>
      <c r="N282" s="10" t="s">
        <v>61</v>
      </c>
      <c r="O282" s="10" t="s">
        <v>41372</v>
      </c>
      <c r="P282" s="10" t="s">
        <v>61</v>
      </c>
      <c r="Q282" s="10" t="s">
        <v>41411</v>
      </c>
      <c r="R282" s="10" t="s">
        <v>41411</v>
      </c>
      <c r="S282" s="15">
        <v>6453.25</v>
      </c>
      <c r="T282" s="10" t="s">
        <v>41412</v>
      </c>
      <c r="U282" s="15">
        <v>6453.25</v>
      </c>
      <c r="V282" s="15">
        <v>6453.25</v>
      </c>
      <c r="W282" s="16">
        <f t="shared" si="21"/>
        <v>0</v>
      </c>
      <c r="X282" s="16">
        <f t="shared" si="22"/>
        <v>0</v>
      </c>
      <c r="Y282" s="1">
        <v>6453.25</v>
      </c>
      <c r="Z282" s="1" t="str">
        <f t="shared" si="23"/>
        <v>未整改</v>
      </c>
      <c r="AA282" s="1" t="str">
        <f t="shared" si="24"/>
        <v>已整改</v>
      </c>
      <c r="AC282" s="3"/>
      <c r="AD282" s="19" t="e">
        <f>VLOOKUP(H282,'系统导出（基本表）'!R:R,1,0)</f>
        <v>#N/A</v>
      </c>
      <c r="AE282" s="16" t="e">
        <f>VLOOKUP(I282,'系统导出（基本表）'!Q:R,2,0)</f>
        <v>#N/A</v>
      </c>
      <c r="AF282" s="16" t="e">
        <f>VLOOKUP(J282,'系统导出（基本表）'!S:T,2,0)</f>
        <v>#N/A</v>
      </c>
      <c r="AG282" s="16"/>
      <c r="AH282" s="16"/>
      <c r="AI282" s="16"/>
    </row>
    <row r="283" s="1" customFormat="1" ht="19" customHeight="1" spans="2:35">
      <c r="B283" s="10" t="s">
        <v>268</v>
      </c>
      <c r="C283" s="10" t="s">
        <v>6347</v>
      </c>
      <c r="D283" s="10" t="s">
        <v>6348</v>
      </c>
      <c r="E283" s="10" t="s">
        <v>61</v>
      </c>
      <c r="F283" s="10" t="s">
        <v>61</v>
      </c>
      <c r="G283" s="10" t="s">
        <v>41925</v>
      </c>
      <c r="H283" s="10" t="s">
        <v>41926</v>
      </c>
      <c r="I283" s="10" t="s">
        <v>41927</v>
      </c>
      <c r="J283" s="10" t="s">
        <v>41927</v>
      </c>
      <c r="K283" s="10" t="s">
        <v>10087</v>
      </c>
      <c r="L283" s="10" t="s">
        <v>10077</v>
      </c>
      <c r="M283" s="10" t="s">
        <v>41918</v>
      </c>
      <c r="N283" s="10" t="s">
        <v>61</v>
      </c>
      <c r="O283" s="10" t="s">
        <v>41372</v>
      </c>
      <c r="P283" s="10" t="s">
        <v>61</v>
      </c>
      <c r="Q283" s="10" t="s">
        <v>41373</v>
      </c>
      <c r="R283" s="10" t="s">
        <v>41374</v>
      </c>
      <c r="S283" s="15">
        <v>1245.78</v>
      </c>
      <c r="T283" s="10" t="s">
        <v>41374</v>
      </c>
      <c r="U283" s="15">
        <v>1245.78</v>
      </c>
      <c r="V283" s="15">
        <v>1245.78</v>
      </c>
      <c r="W283" s="16">
        <f t="shared" si="21"/>
        <v>0</v>
      </c>
      <c r="X283" s="16">
        <f t="shared" si="22"/>
        <v>0</v>
      </c>
      <c r="Y283" s="1">
        <v>1245.78</v>
      </c>
      <c r="Z283" s="1" t="str">
        <f t="shared" si="23"/>
        <v>未整改</v>
      </c>
      <c r="AA283" s="1" t="str">
        <f t="shared" si="24"/>
        <v>已整改</v>
      </c>
      <c r="AC283" s="3"/>
      <c r="AD283" s="19" t="e">
        <f>VLOOKUP(H283,'系统导出（基本表）'!R:R,1,0)</f>
        <v>#N/A</v>
      </c>
      <c r="AE283" s="16" t="e">
        <f>VLOOKUP(I283,'系统导出（基本表）'!Q:R,2,0)</f>
        <v>#N/A</v>
      </c>
      <c r="AF283" s="16" t="e">
        <f>VLOOKUP(J283,'系统导出（基本表）'!S:T,2,0)</f>
        <v>#N/A</v>
      </c>
      <c r="AG283" s="16"/>
      <c r="AH283" s="16"/>
      <c r="AI283" s="16"/>
    </row>
    <row r="284" s="1" customFormat="1" ht="19" customHeight="1" spans="2:35">
      <c r="B284" s="10" t="s">
        <v>268</v>
      </c>
      <c r="C284" s="10" t="s">
        <v>6347</v>
      </c>
      <c r="D284" s="10" t="s">
        <v>6348</v>
      </c>
      <c r="E284" s="10" t="s">
        <v>61</v>
      </c>
      <c r="F284" s="10" t="s">
        <v>61</v>
      </c>
      <c r="G284" s="10" t="s">
        <v>10088</v>
      </c>
      <c r="H284" s="10" t="s">
        <v>10080</v>
      </c>
      <c r="I284" s="10" t="s">
        <v>10079</v>
      </c>
      <c r="J284" s="10" t="s">
        <v>10079</v>
      </c>
      <c r="K284" s="10" t="s">
        <v>10087</v>
      </c>
      <c r="L284" s="10" t="s">
        <v>10077</v>
      </c>
      <c r="M284" s="10" t="s">
        <v>41918</v>
      </c>
      <c r="N284" s="10" t="s">
        <v>61</v>
      </c>
      <c r="O284" s="10" t="s">
        <v>41372</v>
      </c>
      <c r="P284" s="10" t="s">
        <v>61</v>
      </c>
      <c r="Q284" s="10" t="s">
        <v>41373</v>
      </c>
      <c r="R284" s="10" t="s">
        <v>41374</v>
      </c>
      <c r="S284" s="15">
        <v>12281.75</v>
      </c>
      <c r="T284" s="10" t="s">
        <v>41374</v>
      </c>
      <c r="U284" s="15">
        <v>12281.75</v>
      </c>
      <c r="V284" s="15">
        <v>12281.75</v>
      </c>
      <c r="W284" s="16">
        <f t="shared" si="21"/>
        <v>0</v>
      </c>
      <c r="X284" s="16">
        <f t="shared" si="22"/>
        <v>0</v>
      </c>
      <c r="Y284" s="1">
        <v>12281.75</v>
      </c>
      <c r="Z284" s="1" t="str">
        <f t="shared" si="23"/>
        <v>未整改</v>
      </c>
      <c r="AA284" s="1" t="str">
        <f t="shared" si="24"/>
        <v>已整改</v>
      </c>
      <c r="AC284" s="3"/>
      <c r="AD284" s="19" t="e">
        <f>VLOOKUP(H284,'系统导出（基本表）'!R:R,1,0)</f>
        <v>#N/A</v>
      </c>
      <c r="AE284" s="16" t="e">
        <f>VLOOKUP(I284,'系统导出（基本表）'!Q:R,2,0)</f>
        <v>#N/A</v>
      </c>
      <c r="AF284" s="16" t="e">
        <f>VLOOKUP(J284,'系统导出（基本表）'!S:T,2,0)</f>
        <v>#N/A</v>
      </c>
      <c r="AG284" s="16"/>
      <c r="AH284" s="16"/>
      <c r="AI284" s="16"/>
    </row>
    <row r="285" s="1" customFormat="1" ht="19" customHeight="1" spans="2:35">
      <c r="B285" s="10" t="s">
        <v>268</v>
      </c>
      <c r="C285" s="10" t="s">
        <v>6347</v>
      </c>
      <c r="D285" s="10" t="s">
        <v>6348</v>
      </c>
      <c r="E285" s="10" t="s">
        <v>61</v>
      </c>
      <c r="F285" s="10" t="s">
        <v>61</v>
      </c>
      <c r="G285" s="10" t="s">
        <v>41928</v>
      </c>
      <c r="H285" s="10" t="s">
        <v>41929</v>
      </c>
      <c r="I285" s="10" t="s">
        <v>41930</v>
      </c>
      <c r="J285" s="10" t="s">
        <v>41931</v>
      </c>
      <c r="K285" s="10" t="s">
        <v>10087</v>
      </c>
      <c r="L285" s="10" t="s">
        <v>10077</v>
      </c>
      <c r="M285" s="10" t="s">
        <v>41918</v>
      </c>
      <c r="N285" s="10" t="s">
        <v>61</v>
      </c>
      <c r="O285" s="10" t="s">
        <v>41362</v>
      </c>
      <c r="P285" s="10" t="s">
        <v>61</v>
      </c>
      <c r="Q285" s="10" t="s">
        <v>41501</v>
      </c>
      <c r="R285" s="10" t="s">
        <v>41501</v>
      </c>
      <c r="S285" s="15">
        <v>4</v>
      </c>
      <c r="T285" s="10" t="s">
        <v>41501</v>
      </c>
      <c r="U285" s="15">
        <v>4</v>
      </c>
      <c r="V285" s="15">
        <v>4</v>
      </c>
      <c r="W285" s="16">
        <f t="shared" si="21"/>
        <v>0</v>
      </c>
      <c r="X285" s="16">
        <f t="shared" si="22"/>
        <v>0</v>
      </c>
      <c r="Y285" s="1">
        <v>4</v>
      </c>
      <c r="Z285" s="1" t="str">
        <f t="shared" si="23"/>
        <v>未整改</v>
      </c>
      <c r="AA285" s="1" t="str">
        <f t="shared" si="24"/>
        <v>已整改</v>
      </c>
      <c r="AC285" s="3"/>
      <c r="AD285" s="19" t="e">
        <f>VLOOKUP(H285,'系统导出（基本表）'!R:R,1,0)</f>
        <v>#N/A</v>
      </c>
      <c r="AE285" s="16" t="e">
        <f>VLOOKUP(I285,'系统导出（基本表）'!Q:R,2,0)</f>
        <v>#N/A</v>
      </c>
      <c r="AF285" s="16" t="e">
        <f>VLOOKUP(J285,'系统导出（基本表）'!S:T,2,0)</f>
        <v>#N/A</v>
      </c>
      <c r="AG285" s="16"/>
      <c r="AH285" s="16"/>
      <c r="AI285" s="16"/>
    </row>
    <row r="286" s="1" customFormat="1" ht="19" customHeight="1" spans="2:35">
      <c r="B286" s="10" t="s">
        <v>268</v>
      </c>
      <c r="C286" s="10" t="s">
        <v>6347</v>
      </c>
      <c r="D286" s="10" t="s">
        <v>6348</v>
      </c>
      <c r="E286" s="10" t="s">
        <v>61</v>
      </c>
      <c r="F286" s="10" t="s">
        <v>61</v>
      </c>
      <c r="G286" s="10" t="s">
        <v>41932</v>
      </c>
      <c r="H286" s="10" t="s">
        <v>41933</v>
      </c>
      <c r="I286" s="10" t="s">
        <v>41934</v>
      </c>
      <c r="J286" s="10" t="s">
        <v>41934</v>
      </c>
      <c r="K286" s="10" t="s">
        <v>41935</v>
      </c>
      <c r="L286" s="10" t="s">
        <v>41936</v>
      </c>
      <c r="M286" s="10" t="s">
        <v>41937</v>
      </c>
      <c r="N286" s="10" t="s">
        <v>61</v>
      </c>
      <c r="O286" s="10" t="s">
        <v>41362</v>
      </c>
      <c r="P286" s="10" t="s">
        <v>61</v>
      </c>
      <c r="Q286" s="10" t="s">
        <v>41363</v>
      </c>
      <c r="R286" s="10" t="s">
        <v>41363</v>
      </c>
      <c r="S286" s="15">
        <v>11000</v>
      </c>
      <c r="T286" s="10" t="s">
        <v>41364</v>
      </c>
      <c r="U286" s="15">
        <v>11000</v>
      </c>
      <c r="V286" s="15">
        <v>11000</v>
      </c>
      <c r="W286" s="16">
        <f t="shared" si="21"/>
        <v>0</v>
      </c>
      <c r="X286" s="16">
        <f t="shared" si="22"/>
        <v>0</v>
      </c>
      <c r="Y286" s="1">
        <v>11000</v>
      </c>
      <c r="Z286" s="1" t="str">
        <f t="shared" si="23"/>
        <v>未整改</v>
      </c>
      <c r="AA286" s="1" t="str">
        <f t="shared" si="24"/>
        <v>已整改</v>
      </c>
      <c r="AC286" s="3"/>
      <c r="AD286" s="19" t="e">
        <f>VLOOKUP(H286,'系统导出（基本表）'!R:R,1,0)</f>
        <v>#N/A</v>
      </c>
      <c r="AE286" s="16" t="e">
        <f>VLOOKUP(I286,'系统导出（基本表）'!Q:R,2,0)</f>
        <v>#N/A</v>
      </c>
      <c r="AF286" s="16" t="e">
        <f>VLOOKUP(J286,'系统导出（基本表）'!S:T,2,0)</f>
        <v>#N/A</v>
      </c>
      <c r="AG286" s="16"/>
      <c r="AH286" s="16"/>
      <c r="AI286" s="16"/>
    </row>
    <row r="287" s="1" customFormat="1" ht="19" customHeight="1" spans="2:35">
      <c r="B287" s="10" t="s">
        <v>268</v>
      </c>
      <c r="C287" s="10" t="s">
        <v>6347</v>
      </c>
      <c r="D287" s="10" t="s">
        <v>6348</v>
      </c>
      <c r="E287" s="10" t="s">
        <v>61</v>
      </c>
      <c r="F287" s="10" t="s">
        <v>61</v>
      </c>
      <c r="G287" s="10" t="s">
        <v>41938</v>
      </c>
      <c r="H287" s="10" t="s">
        <v>41939</v>
      </c>
      <c r="I287" s="10" t="s">
        <v>41940</v>
      </c>
      <c r="J287" s="10" t="s">
        <v>41940</v>
      </c>
      <c r="K287" s="10" t="s">
        <v>41935</v>
      </c>
      <c r="L287" s="10" t="s">
        <v>41936</v>
      </c>
      <c r="M287" s="10" t="s">
        <v>41937</v>
      </c>
      <c r="N287" s="10" t="s">
        <v>61</v>
      </c>
      <c r="O287" s="10" t="s">
        <v>41362</v>
      </c>
      <c r="P287" s="10" t="s">
        <v>61</v>
      </c>
      <c r="Q287" s="10" t="s">
        <v>41363</v>
      </c>
      <c r="R287" s="10" t="s">
        <v>41363</v>
      </c>
      <c r="S287" s="15">
        <v>11000</v>
      </c>
      <c r="T287" s="10" t="s">
        <v>41364</v>
      </c>
      <c r="U287" s="15">
        <v>11000</v>
      </c>
      <c r="V287" s="15">
        <v>11000</v>
      </c>
      <c r="W287" s="16">
        <f t="shared" si="21"/>
        <v>0</v>
      </c>
      <c r="X287" s="16">
        <f t="shared" si="22"/>
        <v>0</v>
      </c>
      <c r="Y287" s="1">
        <v>11000</v>
      </c>
      <c r="Z287" s="1" t="str">
        <f t="shared" si="23"/>
        <v>未整改</v>
      </c>
      <c r="AA287" s="1" t="str">
        <f t="shared" si="24"/>
        <v>已整改</v>
      </c>
      <c r="AC287" s="3"/>
      <c r="AD287" s="19" t="e">
        <f>VLOOKUP(H287,'系统导出（基本表）'!R:R,1,0)</f>
        <v>#N/A</v>
      </c>
      <c r="AE287" s="16" t="e">
        <f>VLOOKUP(I287,'系统导出（基本表）'!Q:R,2,0)</f>
        <v>#N/A</v>
      </c>
      <c r="AF287" s="16" t="e">
        <f>VLOOKUP(J287,'系统导出（基本表）'!S:T,2,0)</f>
        <v>#N/A</v>
      </c>
      <c r="AG287" s="16"/>
      <c r="AH287" s="16"/>
      <c r="AI287" s="16"/>
    </row>
    <row r="288" s="1" customFormat="1" ht="19" customHeight="1" spans="2:35">
      <c r="B288" s="10" t="s">
        <v>268</v>
      </c>
      <c r="C288" s="10" t="s">
        <v>6347</v>
      </c>
      <c r="D288" s="10" t="s">
        <v>6348</v>
      </c>
      <c r="E288" s="10" t="s">
        <v>61</v>
      </c>
      <c r="F288" s="10" t="s">
        <v>61</v>
      </c>
      <c r="G288" s="10" t="s">
        <v>41941</v>
      </c>
      <c r="H288" s="10" t="s">
        <v>41942</v>
      </c>
      <c r="I288" s="10" t="s">
        <v>41943</v>
      </c>
      <c r="J288" s="10" t="s">
        <v>41943</v>
      </c>
      <c r="K288" s="10" t="s">
        <v>41935</v>
      </c>
      <c r="L288" s="10" t="s">
        <v>41936</v>
      </c>
      <c r="M288" s="10" t="s">
        <v>41937</v>
      </c>
      <c r="N288" s="10" t="s">
        <v>61</v>
      </c>
      <c r="O288" s="10" t="s">
        <v>41372</v>
      </c>
      <c r="P288" s="10" t="s">
        <v>61</v>
      </c>
      <c r="Q288" s="10" t="s">
        <v>41373</v>
      </c>
      <c r="R288" s="10" t="s">
        <v>41374</v>
      </c>
      <c r="S288" s="15">
        <v>395.54</v>
      </c>
      <c r="T288" s="10" t="s">
        <v>41374</v>
      </c>
      <c r="U288" s="15">
        <v>395.54</v>
      </c>
      <c r="V288" s="15">
        <v>395.54</v>
      </c>
      <c r="W288" s="16">
        <f t="shared" si="21"/>
        <v>0</v>
      </c>
      <c r="X288" s="16">
        <f t="shared" si="22"/>
        <v>0</v>
      </c>
      <c r="Y288" s="1">
        <v>395.54</v>
      </c>
      <c r="Z288" s="1" t="str">
        <f t="shared" si="23"/>
        <v>未整改</v>
      </c>
      <c r="AA288" s="1" t="str">
        <f t="shared" si="24"/>
        <v>已整改</v>
      </c>
      <c r="AC288" s="3"/>
      <c r="AD288" s="19" t="e">
        <f>VLOOKUP(H288,'系统导出（基本表）'!R:R,1,0)</f>
        <v>#N/A</v>
      </c>
      <c r="AE288" s="16" t="e">
        <f>VLOOKUP(I288,'系统导出（基本表）'!Q:R,2,0)</f>
        <v>#N/A</v>
      </c>
      <c r="AF288" s="16" t="e">
        <f>VLOOKUP(J288,'系统导出（基本表）'!S:T,2,0)</f>
        <v>#N/A</v>
      </c>
      <c r="AG288" s="16"/>
      <c r="AH288" s="16"/>
      <c r="AI288" s="16"/>
    </row>
    <row r="289" s="1" customFormat="1" ht="19" customHeight="1" spans="2:35">
      <c r="B289" s="10" t="s">
        <v>268</v>
      </c>
      <c r="C289" s="10" t="s">
        <v>6347</v>
      </c>
      <c r="D289" s="10" t="s">
        <v>6348</v>
      </c>
      <c r="E289" s="10" t="s">
        <v>61</v>
      </c>
      <c r="F289" s="10" t="s">
        <v>61</v>
      </c>
      <c r="G289" s="10" t="s">
        <v>41944</v>
      </c>
      <c r="H289" s="10" t="s">
        <v>41945</v>
      </c>
      <c r="I289" s="10" t="s">
        <v>41946</v>
      </c>
      <c r="J289" s="10" t="s">
        <v>41946</v>
      </c>
      <c r="K289" s="10" t="s">
        <v>41935</v>
      </c>
      <c r="L289" s="10" t="s">
        <v>41936</v>
      </c>
      <c r="M289" s="10" t="s">
        <v>41937</v>
      </c>
      <c r="N289" s="10" t="s">
        <v>61</v>
      </c>
      <c r="O289" s="10" t="s">
        <v>41372</v>
      </c>
      <c r="P289" s="10" t="s">
        <v>61</v>
      </c>
      <c r="Q289" s="10" t="s">
        <v>41373</v>
      </c>
      <c r="R289" s="10" t="s">
        <v>41374</v>
      </c>
      <c r="S289" s="15">
        <v>1651.6</v>
      </c>
      <c r="T289" s="10" t="s">
        <v>41374</v>
      </c>
      <c r="U289" s="15">
        <v>1651.6</v>
      </c>
      <c r="V289" s="15">
        <v>1651.6</v>
      </c>
      <c r="W289" s="16">
        <f t="shared" si="21"/>
        <v>0</v>
      </c>
      <c r="X289" s="16">
        <f t="shared" si="22"/>
        <v>0</v>
      </c>
      <c r="Y289" s="1">
        <v>1651.6</v>
      </c>
      <c r="Z289" s="1" t="str">
        <f t="shared" si="23"/>
        <v>未整改</v>
      </c>
      <c r="AA289" s="1" t="str">
        <f t="shared" si="24"/>
        <v>已整改</v>
      </c>
      <c r="AC289" s="3"/>
      <c r="AD289" s="19" t="e">
        <f>VLOOKUP(H289,'系统导出（基本表）'!R:R,1,0)</f>
        <v>#N/A</v>
      </c>
      <c r="AE289" s="16" t="e">
        <f>VLOOKUP(I289,'系统导出（基本表）'!Q:R,2,0)</f>
        <v>#N/A</v>
      </c>
      <c r="AF289" s="16" t="e">
        <f>VLOOKUP(J289,'系统导出（基本表）'!S:T,2,0)</f>
        <v>#N/A</v>
      </c>
      <c r="AG289" s="16"/>
      <c r="AH289" s="16"/>
      <c r="AI289" s="16"/>
    </row>
    <row r="290" s="1" customFormat="1" ht="19" customHeight="1" spans="2:35">
      <c r="B290" s="10" t="s">
        <v>268</v>
      </c>
      <c r="C290" s="10" t="s">
        <v>6347</v>
      </c>
      <c r="D290" s="10" t="s">
        <v>6348</v>
      </c>
      <c r="E290" s="10" t="s">
        <v>61</v>
      </c>
      <c r="F290" s="10" t="s">
        <v>61</v>
      </c>
      <c r="G290" s="10" t="s">
        <v>41947</v>
      </c>
      <c r="H290" s="10" t="s">
        <v>41948</v>
      </c>
      <c r="I290" s="10" t="s">
        <v>41949</v>
      </c>
      <c r="J290" s="10" t="s">
        <v>41949</v>
      </c>
      <c r="K290" s="10" t="s">
        <v>41935</v>
      </c>
      <c r="L290" s="10" t="s">
        <v>41936</v>
      </c>
      <c r="M290" s="10" t="s">
        <v>41937</v>
      </c>
      <c r="N290" s="10" t="s">
        <v>61</v>
      </c>
      <c r="O290" s="10" t="s">
        <v>41372</v>
      </c>
      <c r="P290" s="10" t="s">
        <v>61</v>
      </c>
      <c r="Q290" s="10" t="s">
        <v>41363</v>
      </c>
      <c r="R290" s="10" t="s">
        <v>41363</v>
      </c>
      <c r="S290" s="15">
        <v>11000</v>
      </c>
      <c r="T290" s="10" t="s">
        <v>41363</v>
      </c>
      <c r="U290" s="15">
        <v>11000</v>
      </c>
      <c r="V290" s="15">
        <v>11000</v>
      </c>
      <c r="W290" s="16">
        <f t="shared" si="21"/>
        <v>0</v>
      </c>
      <c r="X290" s="16">
        <f t="shared" si="22"/>
        <v>0</v>
      </c>
      <c r="Y290" s="1">
        <v>11000</v>
      </c>
      <c r="Z290" s="1" t="str">
        <f t="shared" si="23"/>
        <v>未整改</v>
      </c>
      <c r="AA290" s="1" t="str">
        <f t="shared" si="24"/>
        <v>已整改</v>
      </c>
      <c r="AC290" s="3"/>
      <c r="AD290" s="19" t="e">
        <f>VLOOKUP(H290,'系统导出（基本表）'!R:R,1,0)</f>
        <v>#N/A</v>
      </c>
      <c r="AE290" s="16" t="e">
        <f>VLOOKUP(I290,'系统导出（基本表）'!Q:R,2,0)</f>
        <v>#N/A</v>
      </c>
      <c r="AF290" s="16" t="e">
        <f>VLOOKUP(J290,'系统导出（基本表）'!S:T,2,0)</f>
        <v>#N/A</v>
      </c>
      <c r="AG290" s="16"/>
      <c r="AH290" s="16"/>
      <c r="AI290" s="16"/>
    </row>
    <row r="291" s="1" customFormat="1" ht="19" customHeight="1" spans="2:35">
      <c r="B291" s="10" t="s">
        <v>268</v>
      </c>
      <c r="C291" s="10" t="s">
        <v>6347</v>
      </c>
      <c r="D291" s="10" t="s">
        <v>6348</v>
      </c>
      <c r="E291" s="10" t="s">
        <v>61</v>
      </c>
      <c r="F291" s="10" t="s">
        <v>61</v>
      </c>
      <c r="G291" s="10" t="s">
        <v>41938</v>
      </c>
      <c r="H291" s="10" t="s">
        <v>41939</v>
      </c>
      <c r="I291" s="10" t="s">
        <v>41940</v>
      </c>
      <c r="J291" s="10" t="s">
        <v>41940</v>
      </c>
      <c r="K291" s="10" t="s">
        <v>41935</v>
      </c>
      <c r="L291" s="10" t="s">
        <v>41936</v>
      </c>
      <c r="M291" s="10" t="s">
        <v>41937</v>
      </c>
      <c r="N291" s="10" t="s">
        <v>61</v>
      </c>
      <c r="O291" s="10" t="s">
        <v>41372</v>
      </c>
      <c r="P291" s="10" t="s">
        <v>61</v>
      </c>
      <c r="Q291" s="10" t="s">
        <v>41373</v>
      </c>
      <c r="R291" s="10" t="s">
        <v>41374</v>
      </c>
      <c r="S291" s="15">
        <v>5938.81</v>
      </c>
      <c r="T291" s="10" t="s">
        <v>41374</v>
      </c>
      <c r="U291" s="15">
        <v>5938.81</v>
      </c>
      <c r="V291" s="15">
        <v>5938.81</v>
      </c>
      <c r="W291" s="16">
        <f t="shared" si="21"/>
        <v>0</v>
      </c>
      <c r="X291" s="16">
        <f t="shared" si="22"/>
        <v>0</v>
      </c>
      <c r="Y291" s="1">
        <v>5938.81</v>
      </c>
      <c r="Z291" s="1" t="str">
        <f t="shared" si="23"/>
        <v>未整改</v>
      </c>
      <c r="AA291" s="1" t="str">
        <f t="shared" si="24"/>
        <v>已整改</v>
      </c>
      <c r="AC291" s="3"/>
      <c r="AD291" s="19" t="e">
        <f>VLOOKUP(H291,'系统导出（基本表）'!R:R,1,0)</f>
        <v>#N/A</v>
      </c>
      <c r="AE291" s="16" t="e">
        <f>VLOOKUP(I291,'系统导出（基本表）'!Q:R,2,0)</f>
        <v>#N/A</v>
      </c>
      <c r="AF291" s="16" t="e">
        <f>VLOOKUP(J291,'系统导出（基本表）'!S:T,2,0)</f>
        <v>#N/A</v>
      </c>
      <c r="AG291" s="16"/>
      <c r="AH291" s="16"/>
      <c r="AI291" s="16"/>
    </row>
    <row r="292" s="1" customFormat="1" ht="19" customHeight="1" spans="2:35">
      <c r="B292" s="10" t="s">
        <v>268</v>
      </c>
      <c r="C292" s="10" t="s">
        <v>6347</v>
      </c>
      <c r="D292" s="10" t="s">
        <v>6348</v>
      </c>
      <c r="E292" s="10" t="s">
        <v>61</v>
      </c>
      <c r="F292" s="10" t="s">
        <v>61</v>
      </c>
      <c r="G292" s="10" t="s">
        <v>41947</v>
      </c>
      <c r="H292" s="10" t="s">
        <v>41948</v>
      </c>
      <c r="I292" s="10" t="s">
        <v>41949</v>
      </c>
      <c r="J292" s="10" t="s">
        <v>41949</v>
      </c>
      <c r="K292" s="10" t="s">
        <v>41935</v>
      </c>
      <c r="L292" s="10" t="s">
        <v>41936</v>
      </c>
      <c r="M292" s="10" t="s">
        <v>41937</v>
      </c>
      <c r="N292" s="10" t="s">
        <v>61</v>
      </c>
      <c r="O292" s="10" t="s">
        <v>41372</v>
      </c>
      <c r="P292" s="10" t="s">
        <v>61</v>
      </c>
      <c r="Q292" s="10" t="s">
        <v>41373</v>
      </c>
      <c r="R292" s="10" t="s">
        <v>41374</v>
      </c>
      <c r="S292" s="15">
        <v>6616.72</v>
      </c>
      <c r="T292" s="10" t="s">
        <v>41374</v>
      </c>
      <c r="U292" s="15">
        <v>6616.72</v>
      </c>
      <c r="V292" s="15">
        <v>6616.72</v>
      </c>
      <c r="W292" s="16">
        <f t="shared" si="21"/>
        <v>0</v>
      </c>
      <c r="X292" s="16">
        <f t="shared" si="22"/>
        <v>0</v>
      </c>
      <c r="Y292" s="1">
        <v>6616.72</v>
      </c>
      <c r="Z292" s="1" t="str">
        <f t="shared" si="23"/>
        <v>未整改</v>
      </c>
      <c r="AA292" s="1" t="str">
        <f t="shared" si="24"/>
        <v>已整改</v>
      </c>
      <c r="AC292" s="3"/>
      <c r="AD292" s="19" t="e">
        <f>VLOOKUP(H292,'系统导出（基本表）'!R:R,1,0)</f>
        <v>#N/A</v>
      </c>
      <c r="AE292" s="16" t="e">
        <f>VLOOKUP(I292,'系统导出（基本表）'!Q:R,2,0)</f>
        <v>#N/A</v>
      </c>
      <c r="AF292" s="16" t="e">
        <f>VLOOKUP(J292,'系统导出（基本表）'!S:T,2,0)</f>
        <v>#N/A</v>
      </c>
      <c r="AG292" s="16"/>
      <c r="AH292" s="16"/>
      <c r="AI292" s="16"/>
    </row>
    <row r="293" s="1" customFormat="1" ht="19" customHeight="1" spans="2:35">
      <c r="B293" s="10" t="s">
        <v>268</v>
      </c>
      <c r="C293" s="10" t="s">
        <v>6347</v>
      </c>
      <c r="D293" s="10" t="s">
        <v>6348</v>
      </c>
      <c r="E293" s="10" t="s">
        <v>61</v>
      </c>
      <c r="F293" s="10" t="s">
        <v>61</v>
      </c>
      <c r="G293" s="10" t="s">
        <v>41950</v>
      </c>
      <c r="H293" s="10" t="s">
        <v>38572</v>
      </c>
      <c r="I293" s="10" t="s">
        <v>38571</v>
      </c>
      <c r="J293" s="10" t="s">
        <v>38571</v>
      </c>
      <c r="K293" s="10" t="s">
        <v>41935</v>
      </c>
      <c r="L293" s="10" t="s">
        <v>41936</v>
      </c>
      <c r="M293" s="10" t="s">
        <v>41937</v>
      </c>
      <c r="N293" s="10" t="s">
        <v>61</v>
      </c>
      <c r="O293" s="10" t="s">
        <v>41372</v>
      </c>
      <c r="P293" s="10" t="s">
        <v>61</v>
      </c>
      <c r="Q293" s="10" t="s">
        <v>41354</v>
      </c>
      <c r="R293" s="10" t="s">
        <v>41354</v>
      </c>
      <c r="S293" s="15">
        <v>473.31</v>
      </c>
      <c r="T293" s="10" t="s">
        <v>41902</v>
      </c>
      <c r="U293" s="15">
        <v>473.31</v>
      </c>
      <c r="V293" s="15">
        <v>473.31</v>
      </c>
      <c r="W293" s="16">
        <f t="shared" si="21"/>
        <v>0</v>
      </c>
      <c r="X293" s="16">
        <f t="shared" si="22"/>
        <v>0</v>
      </c>
      <c r="Y293" s="1">
        <v>473.31</v>
      </c>
      <c r="Z293" s="1" t="str">
        <f t="shared" si="23"/>
        <v>未整改</v>
      </c>
      <c r="AA293" s="1" t="str">
        <f t="shared" si="24"/>
        <v>已整改</v>
      </c>
      <c r="AC293" s="3"/>
      <c r="AD293" s="19" t="str">
        <f>VLOOKUP(H293,'系统导出（基本表）'!R:R,1,0)</f>
        <v>P20510110-0031</v>
      </c>
      <c r="AE293" s="23" t="str">
        <f>VLOOKUP(I293,'系统导出（基本表）'!Q:R,2,0)</f>
        <v>P20510110-0031</v>
      </c>
      <c r="AF293" s="16" t="e">
        <f>VLOOKUP(J293,'系统导出（基本表）'!S:T,2,0)</f>
        <v>#N/A</v>
      </c>
      <c r="AG293" s="23"/>
      <c r="AH293" s="16"/>
      <c r="AI293" s="16">
        <v>711</v>
      </c>
    </row>
    <row r="294" s="1" customFormat="1" ht="19" customHeight="1" spans="2:35">
      <c r="B294" s="10" t="s">
        <v>268</v>
      </c>
      <c r="C294" s="10" t="s">
        <v>754</v>
      </c>
      <c r="D294" s="10" t="s">
        <v>755</v>
      </c>
      <c r="E294" s="10" t="s">
        <v>61</v>
      </c>
      <c r="F294" s="10" t="s">
        <v>61</v>
      </c>
      <c r="G294" s="10" t="s">
        <v>41951</v>
      </c>
      <c r="H294" s="10" t="s">
        <v>41952</v>
      </c>
      <c r="I294" s="10" t="s">
        <v>41953</v>
      </c>
      <c r="J294" s="10" t="s">
        <v>41954</v>
      </c>
      <c r="K294" s="10" t="s">
        <v>3344</v>
      </c>
      <c r="L294" s="10" t="s">
        <v>41955</v>
      </c>
      <c r="M294" s="10" t="s">
        <v>41956</v>
      </c>
      <c r="N294" s="10" t="s">
        <v>61</v>
      </c>
      <c r="O294" s="10" t="s">
        <v>41362</v>
      </c>
      <c r="P294" s="10" t="s">
        <v>61</v>
      </c>
      <c r="Q294" s="10" t="s">
        <v>41363</v>
      </c>
      <c r="R294" s="10" t="s">
        <v>41363</v>
      </c>
      <c r="S294" s="15">
        <v>14000</v>
      </c>
      <c r="T294" s="10" t="s">
        <v>41364</v>
      </c>
      <c r="U294" s="15">
        <v>14000</v>
      </c>
      <c r="V294" s="15">
        <v>14000</v>
      </c>
      <c r="W294" s="16">
        <f t="shared" si="21"/>
        <v>0</v>
      </c>
      <c r="X294" s="16">
        <f t="shared" si="22"/>
        <v>0</v>
      </c>
      <c r="Y294" s="1">
        <v>14000</v>
      </c>
      <c r="Z294" s="1" t="str">
        <f t="shared" si="23"/>
        <v>未整改</v>
      </c>
      <c r="AA294" s="1" t="str">
        <f t="shared" si="24"/>
        <v>已整改</v>
      </c>
      <c r="AC294" s="3"/>
      <c r="AD294" s="19" t="e">
        <f>VLOOKUP(H294,'系统导出（基本表）'!R:R,1,0)</f>
        <v>#N/A</v>
      </c>
      <c r="AE294" s="16" t="e">
        <f>VLOOKUP(I294,'系统导出（基本表）'!Q:R,2,0)</f>
        <v>#N/A</v>
      </c>
      <c r="AF294" s="16" t="e">
        <f>VLOOKUP(J294,'系统导出（基本表）'!S:T,2,0)</f>
        <v>#N/A</v>
      </c>
      <c r="AG294" s="16"/>
      <c r="AH294" s="16"/>
      <c r="AI294" s="16"/>
    </row>
    <row r="295" s="1" customFormat="1" ht="19" customHeight="1" spans="2:35">
      <c r="B295" s="10" t="s">
        <v>268</v>
      </c>
      <c r="C295" s="10" t="s">
        <v>754</v>
      </c>
      <c r="D295" s="10" t="s">
        <v>755</v>
      </c>
      <c r="E295" s="10" t="s">
        <v>61</v>
      </c>
      <c r="F295" s="10" t="s">
        <v>61</v>
      </c>
      <c r="G295" s="10" t="s">
        <v>41957</v>
      </c>
      <c r="H295" s="10" t="s">
        <v>41958</v>
      </c>
      <c r="I295" s="10" t="s">
        <v>41959</v>
      </c>
      <c r="J295" s="10" t="s">
        <v>41960</v>
      </c>
      <c r="K295" s="10" t="s">
        <v>4083</v>
      </c>
      <c r="L295" s="10" t="s">
        <v>41961</v>
      </c>
      <c r="M295" s="10" t="s">
        <v>41962</v>
      </c>
      <c r="N295" s="10" t="s">
        <v>61</v>
      </c>
      <c r="O295" s="10" t="s">
        <v>41353</v>
      </c>
      <c r="P295" s="10" t="s">
        <v>61</v>
      </c>
      <c r="Q295" s="10" t="s">
        <v>41658</v>
      </c>
      <c r="R295" s="10" t="s">
        <v>41658</v>
      </c>
      <c r="S295" s="15">
        <v>18854</v>
      </c>
      <c r="T295" s="10" t="s">
        <v>41963</v>
      </c>
      <c r="U295" s="15">
        <v>18854</v>
      </c>
      <c r="V295" s="15">
        <v>18854</v>
      </c>
      <c r="W295" s="16">
        <f t="shared" si="21"/>
        <v>0</v>
      </c>
      <c r="X295" s="16">
        <f t="shared" si="22"/>
        <v>0</v>
      </c>
      <c r="Y295" s="1">
        <v>18854</v>
      </c>
      <c r="Z295" s="1" t="str">
        <f t="shared" si="23"/>
        <v>未整改</v>
      </c>
      <c r="AA295" s="1" t="str">
        <f t="shared" si="24"/>
        <v>已整改</v>
      </c>
      <c r="AC295" s="3"/>
      <c r="AD295" s="19" t="e">
        <f>VLOOKUP(H295,'系统导出（基本表）'!R:R,1,0)</f>
        <v>#N/A</v>
      </c>
      <c r="AE295" s="16" t="e">
        <f>VLOOKUP(I295,'系统导出（基本表）'!Q:R,2,0)</f>
        <v>#N/A</v>
      </c>
      <c r="AF295" s="16" t="e">
        <f>VLOOKUP(J295,'系统导出（基本表）'!S:T,2,0)</f>
        <v>#N/A</v>
      </c>
      <c r="AG295" s="16"/>
      <c r="AH295" s="16"/>
      <c r="AI295" s="16"/>
    </row>
    <row r="296" s="1" customFormat="1" ht="19" customHeight="1" spans="2:35">
      <c r="B296" s="10" t="s">
        <v>268</v>
      </c>
      <c r="C296" s="10" t="s">
        <v>754</v>
      </c>
      <c r="D296" s="10" t="s">
        <v>755</v>
      </c>
      <c r="E296" s="10" t="s">
        <v>61</v>
      </c>
      <c r="F296" s="10" t="s">
        <v>61</v>
      </c>
      <c r="G296" s="10" t="s">
        <v>41964</v>
      </c>
      <c r="H296" s="10" t="s">
        <v>41965</v>
      </c>
      <c r="I296" s="10" t="s">
        <v>41966</v>
      </c>
      <c r="J296" s="10" t="s">
        <v>41967</v>
      </c>
      <c r="K296" s="10" t="s">
        <v>4083</v>
      </c>
      <c r="L296" s="10" t="s">
        <v>41961</v>
      </c>
      <c r="M296" s="10" t="s">
        <v>41962</v>
      </c>
      <c r="N296" s="10" t="s">
        <v>61</v>
      </c>
      <c r="O296" s="10" t="s">
        <v>41372</v>
      </c>
      <c r="P296" s="10" t="s">
        <v>61</v>
      </c>
      <c r="Q296" s="10" t="s">
        <v>41411</v>
      </c>
      <c r="R296" s="10" t="s">
        <v>41411</v>
      </c>
      <c r="S296" s="15">
        <v>2305.54</v>
      </c>
      <c r="T296" s="10" t="s">
        <v>41412</v>
      </c>
      <c r="U296" s="15">
        <v>2305.54</v>
      </c>
      <c r="V296" s="15">
        <v>2305.54</v>
      </c>
      <c r="W296" s="16">
        <f t="shared" si="21"/>
        <v>0</v>
      </c>
      <c r="X296" s="16">
        <f t="shared" si="22"/>
        <v>0</v>
      </c>
      <c r="Y296" s="1">
        <v>2305.54</v>
      </c>
      <c r="Z296" s="1" t="str">
        <f t="shared" si="23"/>
        <v>未整改</v>
      </c>
      <c r="AA296" s="1" t="str">
        <f t="shared" si="24"/>
        <v>已整改</v>
      </c>
      <c r="AC296" s="3"/>
      <c r="AD296" s="19" t="e">
        <f>VLOOKUP(H296,'系统导出（基本表）'!R:R,1,0)</f>
        <v>#N/A</v>
      </c>
      <c r="AE296" s="16" t="e">
        <f>VLOOKUP(I296,'系统导出（基本表）'!Q:R,2,0)</f>
        <v>#N/A</v>
      </c>
      <c r="AF296" s="16" t="e">
        <f>VLOOKUP(J296,'系统导出（基本表）'!S:T,2,0)</f>
        <v>#N/A</v>
      </c>
      <c r="AG296" s="16"/>
      <c r="AH296" s="16"/>
      <c r="AI296" s="16"/>
    </row>
    <row r="297" s="1" customFormat="1" ht="19" customHeight="1" spans="2:35">
      <c r="B297" s="10" t="s">
        <v>268</v>
      </c>
      <c r="C297" s="10" t="s">
        <v>754</v>
      </c>
      <c r="D297" s="10" t="s">
        <v>755</v>
      </c>
      <c r="E297" s="10" t="s">
        <v>61</v>
      </c>
      <c r="F297" s="10" t="s">
        <v>61</v>
      </c>
      <c r="G297" s="10" t="s">
        <v>41968</v>
      </c>
      <c r="H297" s="10" t="s">
        <v>41969</v>
      </c>
      <c r="I297" s="10" t="s">
        <v>41970</v>
      </c>
      <c r="J297" s="10" t="s">
        <v>41971</v>
      </c>
      <c r="K297" s="10" t="s">
        <v>4083</v>
      </c>
      <c r="L297" s="10" t="s">
        <v>41961</v>
      </c>
      <c r="M297" s="10" t="s">
        <v>41962</v>
      </c>
      <c r="N297" s="10" t="s">
        <v>61</v>
      </c>
      <c r="O297" s="10" t="s">
        <v>41372</v>
      </c>
      <c r="P297" s="10" t="s">
        <v>61</v>
      </c>
      <c r="Q297" s="10" t="s">
        <v>41411</v>
      </c>
      <c r="R297" s="10" t="s">
        <v>41411</v>
      </c>
      <c r="S297" s="15">
        <v>283.05</v>
      </c>
      <c r="T297" s="10" t="s">
        <v>41412</v>
      </c>
      <c r="U297" s="15">
        <v>283.05</v>
      </c>
      <c r="V297" s="15">
        <v>283.05</v>
      </c>
      <c r="W297" s="16">
        <f t="shared" si="21"/>
        <v>0</v>
      </c>
      <c r="X297" s="16">
        <f t="shared" si="22"/>
        <v>0</v>
      </c>
      <c r="Y297" s="1">
        <v>283.05</v>
      </c>
      <c r="Z297" s="1" t="str">
        <f t="shared" si="23"/>
        <v>未整改</v>
      </c>
      <c r="AA297" s="1" t="str">
        <f t="shared" si="24"/>
        <v>已整改</v>
      </c>
      <c r="AC297" s="3"/>
      <c r="AD297" s="19" t="e">
        <f>VLOOKUP(H297,'系统导出（基本表）'!R:R,1,0)</f>
        <v>#N/A</v>
      </c>
      <c r="AE297" s="16" t="e">
        <f>VLOOKUP(I297,'系统导出（基本表）'!Q:R,2,0)</f>
        <v>#N/A</v>
      </c>
      <c r="AF297" s="16" t="e">
        <f>VLOOKUP(J297,'系统导出（基本表）'!S:T,2,0)</f>
        <v>#N/A</v>
      </c>
      <c r="AG297" s="16"/>
      <c r="AH297" s="16"/>
      <c r="AI297" s="16"/>
    </row>
    <row r="298" s="1" customFormat="1" ht="19" customHeight="1" spans="2:35">
      <c r="B298" s="10" t="s">
        <v>268</v>
      </c>
      <c r="C298" s="10" t="s">
        <v>754</v>
      </c>
      <c r="D298" s="10" t="s">
        <v>755</v>
      </c>
      <c r="E298" s="10" t="s">
        <v>61</v>
      </c>
      <c r="F298" s="10" t="s">
        <v>61</v>
      </c>
      <c r="G298" s="10" t="s">
        <v>41964</v>
      </c>
      <c r="H298" s="10" t="s">
        <v>41965</v>
      </c>
      <c r="I298" s="10" t="s">
        <v>41966</v>
      </c>
      <c r="J298" s="10" t="s">
        <v>41967</v>
      </c>
      <c r="K298" s="10" t="s">
        <v>4083</v>
      </c>
      <c r="L298" s="10" t="s">
        <v>41961</v>
      </c>
      <c r="M298" s="10" t="s">
        <v>41962</v>
      </c>
      <c r="N298" s="10" t="s">
        <v>61</v>
      </c>
      <c r="O298" s="10" t="s">
        <v>41353</v>
      </c>
      <c r="P298" s="10" t="s">
        <v>61</v>
      </c>
      <c r="Q298" s="10" t="s">
        <v>41658</v>
      </c>
      <c r="R298" s="10" t="s">
        <v>41658</v>
      </c>
      <c r="S298" s="15">
        <v>8473</v>
      </c>
      <c r="T298" s="10" t="s">
        <v>41972</v>
      </c>
      <c r="U298" s="15">
        <v>8473</v>
      </c>
      <c r="V298" s="15">
        <v>8473</v>
      </c>
      <c r="W298" s="16">
        <f t="shared" si="21"/>
        <v>0</v>
      </c>
      <c r="X298" s="16">
        <f t="shared" si="22"/>
        <v>0</v>
      </c>
      <c r="Y298" s="1">
        <v>8473</v>
      </c>
      <c r="Z298" s="1" t="str">
        <f t="shared" si="23"/>
        <v>未整改</v>
      </c>
      <c r="AA298" s="1" t="str">
        <f t="shared" si="24"/>
        <v>已整改</v>
      </c>
      <c r="AC298" s="3"/>
      <c r="AD298" s="19" t="e">
        <f>VLOOKUP(H298,'系统导出（基本表）'!R:R,1,0)</f>
        <v>#N/A</v>
      </c>
      <c r="AE298" s="16" t="e">
        <f>VLOOKUP(I298,'系统导出（基本表）'!Q:R,2,0)</f>
        <v>#N/A</v>
      </c>
      <c r="AF298" s="16" t="e">
        <f>VLOOKUP(J298,'系统导出（基本表）'!S:T,2,0)</f>
        <v>#N/A</v>
      </c>
      <c r="AG298" s="16"/>
      <c r="AH298" s="16"/>
      <c r="AI298" s="16"/>
    </row>
    <row r="299" s="1" customFormat="1" ht="19" customHeight="1" spans="2:35">
      <c r="B299" s="10" t="s">
        <v>268</v>
      </c>
      <c r="C299" s="10" t="s">
        <v>754</v>
      </c>
      <c r="D299" s="10" t="s">
        <v>755</v>
      </c>
      <c r="E299" s="10" t="s">
        <v>61</v>
      </c>
      <c r="F299" s="10" t="s">
        <v>61</v>
      </c>
      <c r="G299" s="10" t="s">
        <v>41968</v>
      </c>
      <c r="H299" s="10" t="s">
        <v>41969</v>
      </c>
      <c r="I299" s="10" t="s">
        <v>41970</v>
      </c>
      <c r="J299" s="10" t="s">
        <v>41971</v>
      </c>
      <c r="K299" s="10" t="s">
        <v>4083</v>
      </c>
      <c r="L299" s="10" t="s">
        <v>41961</v>
      </c>
      <c r="M299" s="10" t="s">
        <v>41962</v>
      </c>
      <c r="N299" s="10" t="s">
        <v>61</v>
      </c>
      <c r="O299" s="10" t="s">
        <v>41353</v>
      </c>
      <c r="P299" s="10" t="s">
        <v>61</v>
      </c>
      <c r="Q299" s="10" t="s">
        <v>41658</v>
      </c>
      <c r="R299" s="10" t="s">
        <v>41658</v>
      </c>
      <c r="S299" s="15">
        <v>8334</v>
      </c>
      <c r="T299" s="10" t="s">
        <v>41973</v>
      </c>
      <c r="U299" s="15">
        <v>8334</v>
      </c>
      <c r="V299" s="15">
        <v>8334</v>
      </c>
      <c r="W299" s="16">
        <f t="shared" si="21"/>
        <v>0</v>
      </c>
      <c r="X299" s="16">
        <f t="shared" si="22"/>
        <v>0</v>
      </c>
      <c r="Y299" s="1">
        <v>8334</v>
      </c>
      <c r="Z299" s="1" t="str">
        <f t="shared" si="23"/>
        <v>未整改</v>
      </c>
      <c r="AA299" s="1" t="str">
        <f t="shared" si="24"/>
        <v>已整改</v>
      </c>
      <c r="AC299" s="3"/>
      <c r="AD299" s="19" t="e">
        <f>VLOOKUP(H299,'系统导出（基本表）'!R:R,1,0)</f>
        <v>#N/A</v>
      </c>
      <c r="AE299" s="16" t="e">
        <f>VLOOKUP(I299,'系统导出（基本表）'!Q:R,2,0)</f>
        <v>#N/A</v>
      </c>
      <c r="AF299" s="16" t="e">
        <f>VLOOKUP(J299,'系统导出（基本表）'!S:T,2,0)</f>
        <v>#N/A</v>
      </c>
      <c r="AG299" s="16"/>
      <c r="AH299" s="16"/>
      <c r="AI299" s="16"/>
    </row>
    <row r="300" s="1" customFormat="1" ht="19" customHeight="1" spans="2:35">
      <c r="B300" s="10" t="s">
        <v>268</v>
      </c>
      <c r="C300" s="10" t="s">
        <v>1059</v>
      </c>
      <c r="D300" s="10" t="s">
        <v>1060</v>
      </c>
      <c r="E300" s="10" t="s">
        <v>61</v>
      </c>
      <c r="F300" s="10" t="s">
        <v>61</v>
      </c>
      <c r="G300" s="10" t="s">
        <v>41974</v>
      </c>
      <c r="H300" s="10" t="s">
        <v>41975</v>
      </c>
      <c r="I300" s="10" t="s">
        <v>41976</v>
      </c>
      <c r="J300" s="10" t="s">
        <v>41977</v>
      </c>
      <c r="K300" s="10" t="s">
        <v>41978</v>
      </c>
      <c r="L300" s="10" t="s">
        <v>41979</v>
      </c>
      <c r="M300" s="10" t="s">
        <v>41980</v>
      </c>
      <c r="N300" s="10" t="s">
        <v>61</v>
      </c>
      <c r="O300" s="10" t="s">
        <v>41372</v>
      </c>
      <c r="P300" s="10" t="s">
        <v>61</v>
      </c>
      <c r="Q300" s="10" t="s">
        <v>41354</v>
      </c>
      <c r="R300" s="10" t="s">
        <v>41354</v>
      </c>
      <c r="S300" s="15">
        <v>2902.05</v>
      </c>
      <c r="T300" s="10" t="s">
        <v>41902</v>
      </c>
      <c r="U300" s="15">
        <v>2902.05</v>
      </c>
      <c r="V300" s="15">
        <v>2902.05</v>
      </c>
      <c r="W300" s="16">
        <f t="shared" si="21"/>
        <v>0</v>
      </c>
      <c r="X300" s="16">
        <f t="shared" si="22"/>
        <v>0</v>
      </c>
      <c r="Y300" s="1">
        <v>2902.05</v>
      </c>
      <c r="Z300" s="1" t="str">
        <f t="shared" si="23"/>
        <v>未整改</v>
      </c>
      <c r="AA300" s="1" t="str">
        <f t="shared" si="24"/>
        <v>已整改</v>
      </c>
      <c r="AC300" s="3"/>
      <c r="AD300" s="19" t="e">
        <f>VLOOKUP(H300,'系统导出（基本表）'!R:R,1,0)</f>
        <v>#N/A</v>
      </c>
      <c r="AE300" s="16" t="e">
        <f>VLOOKUP(I300,'系统导出（基本表）'!Q:R,2,0)</f>
        <v>#N/A</v>
      </c>
      <c r="AF300" s="16" t="e">
        <f>VLOOKUP(J300,'系统导出（基本表）'!S:T,2,0)</f>
        <v>#N/A</v>
      </c>
      <c r="AG300" s="16"/>
      <c r="AH300" s="16"/>
      <c r="AI300" s="16"/>
    </row>
    <row r="301" s="1" customFormat="1" ht="19" customHeight="1" spans="2:35">
      <c r="B301" s="10" t="s">
        <v>268</v>
      </c>
      <c r="C301" s="10" t="s">
        <v>1059</v>
      </c>
      <c r="D301" s="10" t="s">
        <v>1060</v>
      </c>
      <c r="E301" s="10" t="s">
        <v>61</v>
      </c>
      <c r="F301" s="10" t="s">
        <v>61</v>
      </c>
      <c r="G301" s="10" t="s">
        <v>41974</v>
      </c>
      <c r="H301" s="10" t="s">
        <v>41975</v>
      </c>
      <c r="I301" s="10" t="s">
        <v>41976</v>
      </c>
      <c r="J301" s="10" t="s">
        <v>41977</v>
      </c>
      <c r="K301" s="10" t="s">
        <v>41978</v>
      </c>
      <c r="L301" s="10" t="s">
        <v>41979</v>
      </c>
      <c r="M301" s="10" t="s">
        <v>41980</v>
      </c>
      <c r="N301" s="10" t="s">
        <v>61</v>
      </c>
      <c r="O301" s="10" t="s">
        <v>41372</v>
      </c>
      <c r="P301" s="10" t="s">
        <v>61</v>
      </c>
      <c r="Q301" s="10" t="s">
        <v>41354</v>
      </c>
      <c r="R301" s="10" t="s">
        <v>41354</v>
      </c>
      <c r="S301" s="15">
        <v>7000</v>
      </c>
      <c r="T301" s="10" t="s">
        <v>41902</v>
      </c>
      <c r="U301" s="15">
        <v>7000</v>
      </c>
      <c r="V301" s="15">
        <v>7000</v>
      </c>
      <c r="W301" s="16">
        <f t="shared" si="21"/>
        <v>0</v>
      </c>
      <c r="X301" s="16">
        <f t="shared" si="22"/>
        <v>0</v>
      </c>
      <c r="Y301" s="1">
        <v>7000</v>
      </c>
      <c r="Z301" s="1" t="str">
        <f t="shared" si="23"/>
        <v>未整改</v>
      </c>
      <c r="AA301" s="1" t="str">
        <f t="shared" si="24"/>
        <v>已整改</v>
      </c>
      <c r="AC301" s="3"/>
      <c r="AD301" s="19" t="e">
        <f>VLOOKUP(H301,'系统导出（基本表）'!R:R,1,0)</f>
        <v>#N/A</v>
      </c>
      <c r="AE301" s="16" t="e">
        <f>VLOOKUP(I301,'系统导出（基本表）'!Q:R,2,0)</f>
        <v>#N/A</v>
      </c>
      <c r="AF301" s="16" t="e">
        <f>VLOOKUP(J301,'系统导出（基本表）'!S:T,2,0)</f>
        <v>#N/A</v>
      </c>
      <c r="AG301" s="16"/>
      <c r="AH301" s="16"/>
      <c r="AI301" s="16"/>
    </row>
    <row r="302" s="1" customFormat="1" ht="19" customHeight="1" spans="2:35">
      <c r="B302" s="10" t="s">
        <v>268</v>
      </c>
      <c r="C302" s="10" t="s">
        <v>1059</v>
      </c>
      <c r="D302" s="10" t="s">
        <v>1060</v>
      </c>
      <c r="E302" s="10" t="s">
        <v>61</v>
      </c>
      <c r="F302" s="10" t="s">
        <v>61</v>
      </c>
      <c r="G302" s="10" t="s">
        <v>41981</v>
      </c>
      <c r="H302" s="10" t="s">
        <v>41982</v>
      </c>
      <c r="I302" s="10" t="s">
        <v>41983</v>
      </c>
      <c r="J302" s="10" t="s">
        <v>41983</v>
      </c>
      <c r="K302" s="10" t="s">
        <v>41978</v>
      </c>
      <c r="L302" s="10" t="s">
        <v>41979</v>
      </c>
      <c r="M302" s="10" t="s">
        <v>41980</v>
      </c>
      <c r="N302" s="10" t="s">
        <v>61</v>
      </c>
      <c r="O302" s="10" t="s">
        <v>41372</v>
      </c>
      <c r="P302" s="10" t="s">
        <v>61</v>
      </c>
      <c r="Q302" s="10" t="s">
        <v>41984</v>
      </c>
      <c r="R302" s="10" t="s">
        <v>41984</v>
      </c>
      <c r="S302" s="15">
        <v>17927.15</v>
      </c>
      <c r="T302" s="10" t="s">
        <v>41984</v>
      </c>
      <c r="U302" s="15">
        <v>17927.15</v>
      </c>
      <c r="V302" s="15">
        <v>17927.15</v>
      </c>
      <c r="W302" s="16">
        <f t="shared" si="21"/>
        <v>0</v>
      </c>
      <c r="X302" s="16">
        <f t="shared" si="22"/>
        <v>0</v>
      </c>
      <c r="Y302" s="1">
        <v>17927.15</v>
      </c>
      <c r="Z302" s="1" t="str">
        <f t="shared" si="23"/>
        <v>未整改</v>
      </c>
      <c r="AA302" s="1" t="str">
        <f t="shared" si="24"/>
        <v>已整改</v>
      </c>
      <c r="AC302" s="3">
        <f>S302-Y302</f>
        <v>0</v>
      </c>
      <c r="AD302" s="19" t="e">
        <f>VLOOKUP(H302,'系统导出（基本表）'!R:R,1,0)</f>
        <v>#N/A</v>
      </c>
      <c r="AE302" s="16" t="e">
        <f>VLOOKUP(I302,'系统导出（基本表）'!Q:R,2,0)</f>
        <v>#N/A</v>
      </c>
      <c r="AF302" s="16" t="e">
        <f>VLOOKUP(J302,'系统导出（基本表）'!S:T,2,0)</f>
        <v>#N/A</v>
      </c>
      <c r="AG302" s="16"/>
      <c r="AH302" s="16"/>
      <c r="AI302" s="16"/>
    </row>
    <row r="303" s="1" customFormat="1" ht="19" customHeight="1" spans="2:35">
      <c r="B303" s="10" t="s">
        <v>268</v>
      </c>
      <c r="C303" s="10" t="s">
        <v>1059</v>
      </c>
      <c r="D303" s="10" t="s">
        <v>1060</v>
      </c>
      <c r="E303" s="10" t="s">
        <v>61</v>
      </c>
      <c r="F303" s="10" t="s">
        <v>61</v>
      </c>
      <c r="G303" s="10" t="s">
        <v>41981</v>
      </c>
      <c r="H303" s="10" t="s">
        <v>41982</v>
      </c>
      <c r="I303" s="10" t="s">
        <v>41983</v>
      </c>
      <c r="J303" s="10" t="s">
        <v>41983</v>
      </c>
      <c r="K303" s="10" t="s">
        <v>41978</v>
      </c>
      <c r="L303" s="10" t="s">
        <v>41979</v>
      </c>
      <c r="M303" s="10" t="s">
        <v>41980</v>
      </c>
      <c r="N303" s="10" t="s">
        <v>61</v>
      </c>
      <c r="O303" s="10" t="s">
        <v>41372</v>
      </c>
      <c r="P303" s="10" t="s">
        <v>61</v>
      </c>
      <c r="Q303" s="10" t="s">
        <v>41658</v>
      </c>
      <c r="R303" s="10" t="s">
        <v>41658</v>
      </c>
      <c r="S303" s="15">
        <v>50000</v>
      </c>
      <c r="T303" s="10" t="s">
        <v>41665</v>
      </c>
      <c r="U303" s="15">
        <v>50000</v>
      </c>
      <c r="V303" s="15">
        <v>50000</v>
      </c>
      <c r="W303" s="16">
        <f t="shared" si="21"/>
        <v>0</v>
      </c>
      <c r="X303" s="16">
        <f t="shared" si="22"/>
        <v>0</v>
      </c>
      <c r="Y303" s="1">
        <v>50000</v>
      </c>
      <c r="Z303" s="1" t="str">
        <f t="shared" si="23"/>
        <v>未整改</v>
      </c>
      <c r="AA303" s="1" t="str">
        <f t="shared" si="24"/>
        <v>已整改</v>
      </c>
      <c r="AC303" s="3"/>
      <c r="AD303" s="19" t="e">
        <f>VLOOKUP(H303,'系统导出（基本表）'!R:R,1,0)</f>
        <v>#N/A</v>
      </c>
      <c r="AE303" s="16" t="e">
        <f>VLOOKUP(I303,'系统导出（基本表）'!Q:R,2,0)</f>
        <v>#N/A</v>
      </c>
      <c r="AF303" s="16" t="e">
        <f>VLOOKUP(J303,'系统导出（基本表）'!S:T,2,0)</f>
        <v>#N/A</v>
      </c>
      <c r="AG303" s="16"/>
      <c r="AH303" s="16"/>
      <c r="AI303" s="16"/>
    </row>
    <row r="304" s="2" customFormat="1" ht="19" customHeight="1" spans="1:33">
      <c r="A304" s="2">
        <v>1</v>
      </c>
      <c r="B304" s="11" t="s">
        <v>268</v>
      </c>
      <c r="C304" s="11" t="s">
        <v>1059</v>
      </c>
      <c r="D304" s="11" t="s">
        <v>1060</v>
      </c>
      <c r="E304" s="10" t="s">
        <v>41985</v>
      </c>
      <c r="F304" s="11" t="s">
        <v>39388</v>
      </c>
      <c r="G304" s="10" t="s">
        <v>41986</v>
      </c>
      <c r="H304" s="11" t="s">
        <v>41987</v>
      </c>
      <c r="I304" s="11" t="s">
        <v>41988</v>
      </c>
      <c r="J304" s="11" t="s">
        <v>41989</v>
      </c>
      <c r="K304" s="11" t="s">
        <v>41990</v>
      </c>
      <c r="L304" s="11" t="s">
        <v>41991</v>
      </c>
      <c r="M304" s="11" t="s">
        <v>41992</v>
      </c>
      <c r="N304" s="11" t="s">
        <v>41377</v>
      </c>
      <c r="O304" s="11" t="s">
        <v>41387</v>
      </c>
      <c r="P304" s="11" t="s">
        <v>41456</v>
      </c>
      <c r="Q304" s="11" t="s">
        <v>41411</v>
      </c>
      <c r="R304" s="11" t="s">
        <v>41411</v>
      </c>
      <c r="S304" s="17">
        <v>52100</v>
      </c>
      <c r="T304" s="11" t="s">
        <v>41411</v>
      </c>
      <c r="U304" s="17">
        <v>52100</v>
      </c>
      <c r="V304" s="17">
        <v>0</v>
      </c>
      <c r="W304" s="18">
        <f t="shared" si="21"/>
        <v>52100</v>
      </c>
      <c r="X304" s="18">
        <f t="shared" si="22"/>
        <v>0</v>
      </c>
      <c r="Y304" s="2">
        <v>52100</v>
      </c>
      <c r="Z304" s="2" t="str">
        <f t="shared" si="23"/>
        <v>未整改</v>
      </c>
      <c r="AA304" s="2" t="str">
        <f t="shared" si="24"/>
        <v>已整改</v>
      </c>
      <c r="AD304" s="22" t="e">
        <f>VLOOKUP(H304,'系统导出（基本表）'!R:R,1,0)</f>
        <v>#N/A</v>
      </c>
      <c r="AE304" s="22" t="e">
        <f>VLOOKUP(I304,'系统导出（基本表）'!Q:R,2,0)</f>
        <v>#N/A</v>
      </c>
      <c r="AF304" s="2" t="e">
        <f>VLOOKUP(J304,'系统导出（基本表）'!S:T,2,0)</f>
        <v>#N/A</v>
      </c>
      <c r="AG304" s="24"/>
    </row>
    <row r="305" s="1" customFormat="1" ht="19" customHeight="1" spans="2:35">
      <c r="B305" s="10" t="s">
        <v>268</v>
      </c>
      <c r="C305" s="10" t="s">
        <v>1059</v>
      </c>
      <c r="D305" s="10" t="s">
        <v>1060</v>
      </c>
      <c r="E305" s="10" t="s">
        <v>61</v>
      </c>
      <c r="F305" s="10" t="s">
        <v>61</v>
      </c>
      <c r="G305" s="10" t="s">
        <v>41986</v>
      </c>
      <c r="H305" s="10" t="s">
        <v>41987</v>
      </c>
      <c r="I305" s="10" t="s">
        <v>41988</v>
      </c>
      <c r="J305" s="10" t="s">
        <v>41989</v>
      </c>
      <c r="K305" s="10" t="s">
        <v>41990</v>
      </c>
      <c r="L305" s="10" t="s">
        <v>41993</v>
      </c>
      <c r="M305" s="10" t="s">
        <v>41992</v>
      </c>
      <c r="N305" s="10" t="s">
        <v>61</v>
      </c>
      <c r="O305" s="10" t="s">
        <v>41372</v>
      </c>
      <c r="P305" s="10" t="s">
        <v>61</v>
      </c>
      <c r="Q305" s="10" t="s">
        <v>41373</v>
      </c>
      <c r="R305" s="10" t="s">
        <v>41373</v>
      </c>
      <c r="S305" s="15">
        <v>52100</v>
      </c>
      <c r="T305" s="10" t="s">
        <v>882</v>
      </c>
      <c r="U305" s="15">
        <v>52100</v>
      </c>
      <c r="V305" s="15">
        <v>52100</v>
      </c>
      <c r="W305" s="16">
        <f t="shared" si="21"/>
        <v>0</v>
      </c>
      <c r="X305" s="16">
        <f t="shared" si="22"/>
        <v>0</v>
      </c>
      <c r="Y305" s="1">
        <v>52100</v>
      </c>
      <c r="Z305" s="1" t="str">
        <f t="shared" si="23"/>
        <v>未整改</v>
      </c>
      <c r="AA305" s="1" t="str">
        <f t="shared" si="24"/>
        <v>已整改</v>
      </c>
      <c r="AC305" s="3"/>
      <c r="AD305" s="19" t="e">
        <f>VLOOKUP(H305,'系统导出（基本表）'!R:R,1,0)</f>
        <v>#N/A</v>
      </c>
      <c r="AE305" s="16" t="e">
        <f>VLOOKUP(I305,'系统导出（基本表）'!Q:R,2,0)</f>
        <v>#N/A</v>
      </c>
      <c r="AF305" s="16" t="e">
        <f>VLOOKUP(J305,'系统导出（基本表）'!S:T,2,0)</f>
        <v>#N/A</v>
      </c>
      <c r="AG305" s="16"/>
      <c r="AH305" s="16"/>
      <c r="AI305" s="16"/>
    </row>
    <row r="306" s="1" customFormat="1" ht="19" customHeight="1" spans="2:35">
      <c r="B306" s="10" t="s">
        <v>268</v>
      </c>
      <c r="C306" s="10" t="s">
        <v>1059</v>
      </c>
      <c r="D306" s="10" t="s">
        <v>1060</v>
      </c>
      <c r="E306" s="10" t="s">
        <v>61</v>
      </c>
      <c r="F306" s="10" t="s">
        <v>61</v>
      </c>
      <c r="G306" s="10" t="s">
        <v>41994</v>
      </c>
      <c r="H306" s="10" t="s">
        <v>41995</v>
      </c>
      <c r="I306" s="10" t="s">
        <v>41996</v>
      </c>
      <c r="J306" s="10" t="s">
        <v>41996</v>
      </c>
      <c r="K306" s="10" t="s">
        <v>41990</v>
      </c>
      <c r="L306" s="10" t="s">
        <v>41993</v>
      </c>
      <c r="M306" s="10" t="s">
        <v>41992</v>
      </c>
      <c r="N306" s="10" t="s">
        <v>61</v>
      </c>
      <c r="O306" s="10" t="s">
        <v>41372</v>
      </c>
      <c r="P306" s="10" t="s">
        <v>61</v>
      </c>
      <c r="Q306" s="10" t="s">
        <v>41354</v>
      </c>
      <c r="R306" s="10" t="s">
        <v>41354</v>
      </c>
      <c r="S306" s="15">
        <v>4521.71</v>
      </c>
      <c r="T306" s="10" t="s">
        <v>41902</v>
      </c>
      <c r="U306" s="15">
        <v>4521.71</v>
      </c>
      <c r="V306" s="15">
        <v>4521.71</v>
      </c>
      <c r="W306" s="16">
        <f t="shared" si="21"/>
        <v>0</v>
      </c>
      <c r="X306" s="16">
        <f t="shared" si="22"/>
        <v>0</v>
      </c>
      <c r="Y306" s="1">
        <v>4521.71</v>
      </c>
      <c r="Z306" s="1" t="str">
        <f t="shared" si="23"/>
        <v>未整改</v>
      </c>
      <c r="AA306" s="1" t="str">
        <f t="shared" si="24"/>
        <v>已整改</v>
      </c>
      <c r="AC306" s="3"/>
      <c r="AD306" s="19" t="e">
        <f>VLOOKUP(H306,'系统导出（基本表）'!R:R,1,0)</f>
        <v>#N/A</v>
      </c>
      <c r="AE306" s="16" t="e">
        <f>VLOOKUP(I306,'系统导出（基本表）'!Q:R,2,0)</f>
        <v>#N/A</v>
      </c>
      <c r="AF306" s="16" t="e">
        <f>VLOOKUP(J306,'系统导出（基本表）'!S:T,2,0)</f>
        <v>#N/A</v>
      </c>
      <c r="AG306" s="16"/>
      <c r="AH306" s="16"/>
      <c r="AI306" s="16"/>
    </row>
    <row r="307" s="1" customFormat="1" ht="19" customHeight="1" spans="2:35">
      <c r="B307" s="10" t="s">
        <v>268</v>
      </c>
      <c r="C307" s="10" t="s">
        <v>1059</v>
      </c>
      <c r="D307" s="10" t="s">
        <v>1060</v>
      </c>
      <c r="E307" s="10" t="s">
        <v>41985</v>
      </c>
      <c r="F307" s="10" t="s">
        <v>39388</v>
      </c>
      <c r="G307" s="10" t="s">
        <v>41986</v>
      </c>
      <c r="H307" s="10" t="s">
        <v>41987</v>
      </c>
      <c r="I307" s="10" t="s">
        <v>41988</v>
      </c>
      <c r="J307" s="10" t="s">
        <v>41989</v>
      </c>
      <c r="K307" s="10" t="s">
        <v>41990</v>
      </c>
      <c r="L307" s="10" t="s">
        <v>41993</v>
      </c>
      <c r="M307" s="10" t="s">
        <v>41992</v>
      </c>
      <c r="N307" s="10" t="s">
        <v>41377</v>
      </c>
      <c r="O307" s="10" t="s">
        <v>41378</v>
      </c>
      <c r="P307" s="10" t="s">
        <v>41456</v>
      </c>
      <c r="Q307" s="10" t="s">
        <v>41411</v>
      </c>
      <c r="R307" s="10" t="s">
        <v>41411</v>
      </c>
      <c r="S307" s="15">
        <v>52100</v>
      </c>
      <c r="T307" s="10" t="s">
        <v>41463</v>
      </c>
      <c r="U307" s="15">
        <v>104200</v>
      </c>
      <c r="V307" s="15">
        <v>0</v>
      </c>
      <c r="W307" s="16">
        <f t="shared" si="21"/>
        <v>52100</v>
      </c>
      <c r="X307" s="16">
        <f t="shared" si="22"/>
        <v>-52100</v>
      </c>
      <c r="Y307" s="1">
        <v>104200</v>
      </c>
      <c r="Z307" s="1" t="str">
        <f t="shared" si="23"/>
        <v>未整改</v>
      </c>
      <c r="AA307" s="1" t="str">
        <f t="shared" si="24"/>
        <v>已整改</v>
      </c>
      <c r="AC307" s="3"/>
      <c r="AD307" s="19" t="e">
        <f>VLOOKUP(H307,'系统导出（基本表）'!R:R,1,0)</f>
        <v>#N/A</v>
      </c>
      <c r="AE307" s="16" t="e">
        <f>VLOOKUP(I307,'系统导出（基本表）'!Q:R,2,0)</f>
        <v>#N/A</v>
      </c>
      <c r="AF307" s="16" t="e">
        <f>VLOOKUP(J307,'系统导出（基本表）'!S:T,2,0)</f>
        <v>#N/A</v>
      </c>
      <c r="AG307" s="16"/>
      <c r="AH307" s="16"/>
      <c r="AI307" s="16"/>
    </row>
    <row r="308" s="1" customFormat="1" ht="19" customHeight="1" spans="2:35">
      <c r="B308" s="10" t="s">
        <v>268</v>
      </c>
      <c r="C308" s="10" t="s">
        <v>1059</v>
      </c>
      <c r="D308" s="10" t="s">
        <v>1060</v>
      </c>
      <c r="E308" s="10" t="s">
        <v>61</v>
      </c>
      <c r="F308" s="10" t="s">
        <v>61</v>
      </c>
      <c r="G308" s="10" t="s">
        <v>41997</v>
      </c>
      <c r="H308" s="10" t="s">
        <v>41998</v>
      </c>
      <c r="I308" s="10" t="s">
        <v>41999</v>
      </c>
      <c r="J308" s="10" t="s">
        <v>41999</v>
      </c>
      <c r="K308" s="10" t="s">
        <v>9714</v>
      </c>
      <c r="L308" s="10" t="s">
        <v>42000</v>
      </c>
      <c r="M308" s="10" t="s">
        <v>42001</v>
      </c>
      <c r="N308" s="10" t="s">
        <v>61</v>
      </c>
      <c r="O308" s="10" t="s">
        <v>41362</v>
      </c>
      <c r="P308" s="10" t="s">
        <v>61</v>
      </c>
      <c r="Q308" s="10" t="s">
        <v>41363</v>
      </c>
      <c r="R308" s="10" t="s">
        <v>41363</v>
      </c>
      <c r="S308" s="15">
        <v>80000</v>
      </c>
      <c r="T308" s="10" t="s">
        <v>41364</v>
      </c>
      <c r="U308" s="15">
        <v>80000</v>
      </c>
      <c r="V308" s="15">
        <v>80000</v>
      </c>
      <c r="W308" s="16">
        <f t="shared" si="21"/>
        <v>0</v>
      </c>
      <c r="X308" s="16">
        <f t="shared" si="22"/>
        <v>0</v>
      </c>
      <c r="Y308" s="1">
        <v>80000</v>
      </c>
      <c r="Z308" s="1" t="str">
        <f t="shared" si="23"/>
        <v>未整改</v>
      </c>
      <c r="AA308" s="1" t="str">
        <f t="shared" si="24"/>
        <v>已整改</v>
      </c>
      <c r="AC308" s="3"/>
      <c r="AD308" s="19" t="e">
        <f>VLOOKUP(H308,'系统导出（基本表）'!R:R,1,0)</f>
        <v>#N/A</v>
      </c>
      <c r="AE308" s="16" t="e">
        <f>VLOOKUP(I308,'系统导出（基本表）'!Q:R,2,0)</f>
        <v>#N/A</v>
      </c>
      <c r="AF308" s="16" t="e">
        <f>VLOOKUP(J308,'系统导出（基本表）'!S:T,2,0)</f>
        <v>#N/A</v>
      </c>
      <c r="AG308" s="16"/>
      <c r="AH308" s="16"/>
      <c r="AI308" s="16"/>
    </row>
    <row r="309" s="2" customFormat="1" ht="19" customHeight="1" spans="1:33">
      <c r="A309" s="2">
        <v>1</v>
      </c>
      <c r="B309" s="11" t="s">
        <v>268</v>
      </c>
      <c r="C309" s="11" t="s">
        <v>1059</v>
      </c>
      <c r="D309" s="11" t="s">
        <v>1060</v>
      </c>
      <c r="E309" s="10" t="s">
        <v>42002</v>
      </c>
      <c r="F309" s="11" t="s">
        <v>38726</v>
      </c>
      <c r="G309" s="10" t="s">
        <v>41997</v>
      </c>
      <c r="H309" s="11" t="s">
        <v>41998</v>
      </c>
      <c r="I309" s="11" t="s">
        <v>41999</v>
      </c>
      <c r="J309" s="11" t="s">
        <v>41999</v>
      </c>
      <c r="K309" s="11" t="s">
        <v>9714</v>
      </c>
      <c r="L309" s="11" t="s">
        <v>9711</v>
      </c>
      <c r="M309" s="11" t="s">
        <v>42001</v>
      </c>
      <c r="N309" s="11" t="s">
        <v>41377</v>
      </c>
      <c r="O309" s="11" t="s">
        <v>41387</v>
      </c>
      <c r="P309" s="11" t="s">
        <v>41379</v>
      </c>
      <c r="Q309" s="11" t="s">
        <v>41373</v>
      </c>
      <c r="R309" s="11" t="s">
        <v>41373</v>
      </c>
      <c r="S309" s="17">
        <v>13000</v>
      </c>
      <c r="T309" s="11" t="s">
        <v>42003</v>
      </c>
      <c r="U309" s="17">
        <v>13000</v>
      </c>
      <c r="V309" s="17">
        <v>0</v>
      </c>
      <c r="W309" s="18">
        <f t="shared" si="21"/>
        <v>13000</v>
      </c>
      <c r="X309" s="18">
        <f t="shared" si="22"/>
        <v>0</v>
      </c>
      <c r="Y309" s="2">
        <v>13000</v>
      </c>
      <c r="Z309" s="2" t="str">
        <f t="shared" si="23"/>
        <v>未整改</v>
      </c>
      <c r="AA309" s="2" t="str">
        <f t="shared" si="24"/>
        <v>已整改</v>
      </c>
      <c r="AD309" s="22" t="e">
        <f>VLOOKUP(H309,'系统导出（基本表）'!R:R,1,0)</f>
        <v>#N/A</v>
      </c>
      <c r="AE309" s="22" t="e">
        <f>VLOOKUP(I309,'系统导出（基本表）'!Q:R,2,0)</f>
        <v>#N/A</v>
      </c>
      <c r="AF309" s="2" t="e">
        <f>VLOOKUP(J309,'系统导出（基本表）'!S:T,2,0)</f>
        <v>#N/A</v>
      </c>
      <c r="AG309" s="24"/>
    </row>
    <row r="310" s="2" customFormat="1" ht="19" customHeight="1" spans="1:33">
      <c r="A310" s="2">
        <v>1</v>
      </c>
      <c r="B310" s="11" t="s">
        <v>268</v>
      </c>
      <c r="C310" s="11" t="s">
        <v>1059</v>
      </c>
      <c r="D310" s="11" t="s">
        <v>1060</v>
      </c>
      <c r="E310" s="10" t="s">
        <v>41400</v>
      </c>
      <c r="F310" s="11" t="s">
        <v>38477</v>
      </c>
      <c r="G310" s="10" t="s">
        <v>9715</v>
      </c>
      <c r="H310" s="11" t="s">
        <v>9707</v>
      </c>
      <c r="I310" s="11" t="s">
        <v>9706</v>
      </c>
      <c r="J310" s="11" t="s">
        <v>9706</v>
      </c>
      <c r="K310" s="11" t="s">
        <v>9714</v>
      </c>
      <c r="L310" s="11" t="s">
        <v>9711</v>
      </c>
      <c r="M310" s="11" t="s">
        <v>42001</v>
      </c>
      <c r="N310" s="11" t="s">
        <v>41377</v>
      </c>
      <c r="O310" s="11" t="s">
        <v>41387</v>
      </c>
      <c r="P310" s="11" t="s">
        <v>41449</v>
      </c>
      <c r="Q310" s="11" t="s">
        <v>41411</v>
      </c>
      <c r="R310" s="11" t="s">
        <v>41411</v>
      </c>
      <c r="S310" s="17">
        <v>4000</v>
      </c>
      <c r="T310" s="11" t="s">
        <v>42004</v>
      </c>
      <c r="U310" s="17">
        <v>4000</v>
      </c>
      <c r="V310" s="17">
        <v>0</v>
      </c>
      <c r="W310" s="18">
        <f t="shared" si="21"/>
        <v>4000</v>
      </c>
      <c r="X310" s="18">
        <f t="shared" si="22"/>
        <v>0</v>
      </c>
      <c r="Y310" s="2">
        <v>4000</v>
      </c>
      <c r="Z310" s="2" t="str">
        <f t="shared" si="23"/>
        <v>未整改</v>
      </c>
      <c r="AA310" s="2" t="str">
        <f t="shared" si="24"/>
        <v>已整改</v>
      </c>
      <c r="AD310" s="22" t="e">
        <f>VLOOKUP(H310,'系统导出（基本表）'!R:R,1,0)</f>
        <v>#N/A</v>
      </c>
      <c r="AE310" s="22" t="e">
        <f>VLOOKUP(I310,'系统导出（基本表）'!Q:R,2,0)</f>
        <v>#N/A</v>
      </c>
      <c r="AF310" s="2" t="e">
        <f>VLOOKUP(J310,'系统导出（基本表）'!S:T,2,0)</f>
        <v>#N/A</v>
      </c>
      <c r="AG310" s="24"/>
    </row>
    <row r="311" s="2" customFormat="1" ht="19" customHeight="1" spans="1:33">
      <c r="A311" s="2">
        <v>1</v>
      </c>
      <c r="B311" s="11" t="s">
        <v>268</v>
      </c>
      <c r="C311" s="11" t="s">
        <v>1059</v>
      </c>
      <c r="D311" s="11" t="s">
        <v>1060</v>
      </c>
      <c r="E311" s="10" t="s">
        <v>41400</v>
      </c>
      <c r="F311" s="11" t="s">
        <v>38477</v>
      </c>
      <c r="G311" s="10" t="s">
        <v>11621</v>
      </c>
      <c r="H311" s="11" t="s">
        <v>11613</v>
      </c>
      <c r="I311" s="11" t="s">
        <v>11612</v>
      </c>
      <c r="J311" s="11" t="s">
        <v>11612</v>
      </c>
      <c r="K311" s="11" t="s">
        <v>11620</v>
      </c>
      <c r="L311" s="11" t="s">
        <v>42005</v>
      </c>
      <c r="M311" s="11" t="s">
        <v>42006</v>
      </c>
      <c r="N311" s="11" t="s">
        <v>41377</v>
      </c>
      <c r="O311" s="11" t="s">
        <v>41387</v>
      </c>
      <c r="P311" s="11" t="s">
        <v>41449</v>
      </c>
      <c r="Q311" s="11" t="s">
        <v>41411</v>
      </c>
      <c r="R311" s="11" t="s">
        <v>41411</v>
      </c>
      <c r="S311" s="17">
        <v>1000</v>
      </c>
      <c r="T311" s="11" t="s">
        <v>41450</v>
      </c>
      <c r="U311" s="17">
        <v>1000</v>
      </c>
      <c r="V311" s="17">
        <v>0</v>
      </c>
      <c r="W311" s="18">
        <f t="shared" si="21"/>
        <v>1000</v>
      </c>
      <c r="X311" s="18">
        <f t="shared" si="22"/>
        <v>0</v>
      </c>
      <c r="Y311" s="2">
        <v>1000</v>
      </c>
      <c r="Z311" s="2" t="str">
        <f t="shared" si="23"/>
        <v>未整改</v>
      </c>
      <c r="AA311" s="2" t="str">
        <f t="shared" si="24"/>
        <v>已整改</v>
      </c>
      <c r="AD311" s="22" t="e">
        <f>VLOOKUP(H311,'系统导出（基本表）'!R:R,1,0)</f>
        <v>#N/A</v>
      </c>
      <c r="AE311" s="22" t="e">
        <f>VLOOKUP(I311,'系统导出（基本表）'!Q:R,2,0)</f>
        <v>#N/A</v>
      </c>
      <c r="AF311" s="2" t="e">
        <f>VLOOKUP(J311,'系统导出（基本表）'!S:T,2,0)</f>
        <v>#N/A</v>
      </c>
      <c r="AG311" s="24"/>
    </row>
    <row r="312" s="1" customFormat="1" ht="19" customHeight="1" spans="2:35">
      <c r="B312" s="10" t="s">
        <v>268</v>
      </c>
      <c r="C312" s="10" t="s">
        <v>1059</v>
      </c>
      <c r="D312" s="10" t="s">
        <v>1060</v>
      </c>
      <c r="E312" s="10" t="s">
        <v>61</v>
      </c>
      <c r="F312" s="10" t="s">
        <v>61</v>
      </c>
      <c r="G312" s="10" t="s">
        <v>42007</v>
      </c>
      <c r="H312" s="10" t="s">
        <v>42008</v>
      </c>
      <c r="I312" s="10" t="s">
        <v>42009</v>
      </c>
      <c r="J312" s="10" t="s">
        <v>42010</v>
      </c>
      <c r="K312" s="10" t="s">
        <v>12117</v>
      </c>
      <c r="L312" s="10" t="s">
        <v>42011</v>
      </c>
      <c r="M312" s="10" t="s">
        <v>42012</v>
      </c>
      <c r="N312" s="10" t="s">
        <v>61</v>
      </c>
      <c r="O312" s="10" t="s">
        <v>41372</v>
      </c>
      <c r="P312" s="10" t="s">
        <v>61</v>
      </c>
      <c r="Q312" s="10" t="s">
        <v>41363</v>
      </c>
      <c r="R312" s="10" t="s">
        <v>41363</v>
      </c>
      <c r="S312" s="15">
        <v>35000</v>
      </c>
      <c r="T312" s="10" t="s">
        <v>41363</v>
      </c>
      <c r="U312" s="15">
        <v>35000</v>
      </c>
      <c r="V312" s="15">
        <v>35000</v>
      </c>
      <c r="W312" s="16">
        <f t="shared" si="21"/>
        <v>0</v>
      </c>
      <c r="X312" s="16">
        <f t="shared" si="22"/>
        <v>0</v>
      </c>
      <c r="Y312" s="1">
        <v>35000</v>
      </c>
      <c r="Z312" s="1" t="str">
        <f t="shared" si="23"/>
        <v>未整改</v>
      </c>
      <c r="AA312" s="1" t="str">
        <f t="shared" si="24"/>
        <v>已整改</v>
      </c>
      <c r="AC312" s="3"/>
      <c r="AD312" s="19" t="e">
        <f>VLOOKUP(H312,'系统导出（基本表）'!R:R,1,0)</f>
        <v>#N/A</v>
      </c>
      <c r="AE312" s="16" t="e">
        <f>VLOOKUP(I312,'系统导出（基本表）'!Q:R,2,0)</f>
        <v>#N/A</v>
      </c>
      <c r="AF312" s="16" t="e">
        <f>VLOOKUP(J312,'系统导出（基本表）'!S:T,2,0)</f>
        <v>#N/A</v>
      </c>
      <c r="AG312" s="16"/>
      <c r="AH312" s="16"/>
      <c r="AI312" s="16"/>
    </row>
    <row r="313" s="2" customFormat="1" ht="19" customHeight="1" spans="1:33">
      <c r="A313" s="2">
        <v>1</v>
      </c>
      <c r="B313" s="11" t="s">
        <v>268</v>
      </c>
      <c r="C313" s="11" t="s">
        <v>1059</v>
      </c>
      <c r="D313" s="11" t="s">
        <v>1060</v>
      </c>
      <c r="E313" s="10" t="s">
        <v>41389</v>
      </c>
      <c r="F313" s="11" t="s">
        <v>38556</v>
      </c>
      <c r="G313" s="10" t="s">
        <v>12118</v>
      </c>
      <c r="H313" s="11" t="s">
        <v>12112</v>
      </c>
      <c r="I313" s="11" t="s">
        <v>12111</v>
      </c>
      <c r="J313" s="11" t="s">
        <v>12111</v>
      </c>
      <c r="K313" s="11" t="s">
        <v>12117</v>
      </c>
      <c r="L313" s="11" t="s">
        <v>12110</v>
      </c>
      <c r="M313" s="11" t="s">
        <v>42012</v>
      </c>
      <c r="N313" s="11" t="s">
        <v>41377</v>
      </c>
      <c r="O313" s="11" t="s">
        <v>41387</v>
      </c>
      <c r="P313" s="11" t="s">
        <v>41379</v>
      </c>
      <c r="Q313" s="11" t="s">
        <v>41373</v>
      </c>
      <c r="R313" s="11" t="s">
        <v>41373</v>
      </c>
      <c r="S313" s="17">
        <v>1432.07</v>
      </c>
      <c r="T313" s="11" t="s">
        <v>42013</v>
      </c>
      <c r="U313" s="17">
        <v>1432.07</v>
      </c>
      <c r="V313" s="17">
        <v>0</v>
      </c>
      <c r="W313" s="18">
        <f t="shared" si="21"/>
        <v>1432.07</v>
      </c>
      <c r="X313" s="18">
        <f t="shared" si="22"/>
        <v>0</v>
      </c>
      <c r="Y313" s="2">
        <v>1432.07</v>
      </c>
      <c r="Z313" s="2" t="str">
        <f t="shared" si="23"/>
        <v>未整改</v>
      </c>
      <c r="AA313" s="2" t="str">
        <f t="shared" si="24"/>
        <v>已整改</v>
      </c>
      <c r="AD313" s="22" t="e">
        <f>VLOOKUP(H313,'系统导出（基本表）'!R:R,1,0)</f>
        <v>#N/A</v>
      </c>
      <c r="AE313" s="22" t="e">
        <f>VLOOKUP(I313,'系统导出（基本表）'!Q:R,2,0)</f>
        <v>#N/A</v>
      </c>
      <c r="AF313" s="2" t="e">
        <f>VLOOKUP(J313,'系统导出（基本表）'!S:T,2,0)</f>
        <v>#N/A</v>
      </c>
      <c r="AG313" s="24"/>
    </row>
    <row r="314" s="1" customFormat="1" ht="19" customHeight="1" spans="2:35">
      <c r="B314" s="10" t="s">
        <v>268</v>
      </c>
      <c r="C314" s="10" t="s">
        <v>1059</v>
      </c>
      <c r="D314" s="10" t="s">
        <v>1060</v>
      </c>
      <c r="E314" s="10" t="s">
        <v>61</v>
      </c>
      <c r="F314" s="10" t="s">
        <v>61</v>
      </c>
      <c r="G314" s="10" t="s">
        <v>42007</v>
      </c>
      <c r="H314" s="10" t="s">
        <v>42008</v>
      </c>
      <c r="I314" s="10" t="s">
        <v>42009</v>
      </c>
      <c r="J314" s="10" t="s">
        <v>42010</v>
      </c>
      <c r="K314" s="10" t="s">
        <v>12117</v>
      </c>
      <c r="L314" s="10" t="s">
        <v>42011</v>
      </c>
      <c r="M314" s="10" t="s">
        <v>42012</v>
      </c>
      <c r="N314" s="10" t="s">
        <v>61</v>
      </c>
      <c r="O314" s="10" t="s">
        <v>41372</v>
      </c>
      <c r="P314" s="10" t="s">
        <v>61</v>
      </c>
      <c r="Q314" s="10" t="s">
        <v>41363</v>
      </c>
      <c r="R314" s="10" t="s">
        <v>41363</v>
      </c>
      <c r="S314" s="15">
        <v>10000</v>
      </c>
      <c r="T314" s="10" t="s">
        <v>41363</v>
      </c>
      <c r="U314" s="15">
        <v>10000</v>
      </c>
      <c r="V314" s="15">
        <v>10000</v>
      </c>
      <c r="W314" s="16">
        <f t="shared" si="21"/>
        <v>0</v>
      </c>
      <c r="X314" s="16">
        <f t="shared" si="22"/>
        <v>0</v>
      </c>
      <c r="Y314" s="1">
        <v>10000</v>
      </c>
      <c r="Z314" s="1" t="str">
        <f t="shared" si="23"/>
        <v>未整改</v>
      </c>
      <c r="AA314" s="1" t="str">
        <f t="shared" si="24"/>
        <v>已整改</v>
      </c>
      <c r="AC314" s="3"/>
      <c r="AD314" s="19" t="e">
        <f>VLOOKUP(H314,'系统导出（基本表）'!R:R,1,0)</f>
        <v>#N/A</v>
      </c>
      <c r="AE314" s="16" t="e">
        <f>VLOOKUP(I314,'系统导出（基本表）'!Q:R,2,0)</f>
        <v>#N/A</v>
      </c>
      <c r="AF314" s="16" t="e">
        <f>VLOOKUP(J314,'系统导出（基本表）'!S:T,2,0)</f>
        <v>#N/A</v>
      </c>
      <c r="AG314" s="16"/>
      <c r="AH314" s="16"/>
      <c r="AI314" s="16"/>
    </row>
    <row r="315" s="1" customFormat="1" ht="19" customHeight="1" spans="2:35">
      <c r="B315" s="10" t="s">
        <v>268</v>
      </c>
      <c r="C315" s="10" t="s">
        <v>3519</v>
      </c>
      <c r="D315" s="10" t="s">
        <v>3520</v>
      </c>
      <c r="E315" s="10" t="s">
        <v>61</v>
      </c>
      <c r="F315" s="10" t="s">
        <v>61</v>
      </c>
      <c r="G315" s="10" t="s">
        <v>42014</v>
      </c>
      <c r="H315" s="10" t="s">
        <v>42015</v>
      </c>
      <c r="I315" s="10" t="s">
        <v>42016</v>
      </c>
      <c r="J315" s="10" t="s">
        <v>42016</v>
      </c>
      <c r="K315" s="10" t="s">
        <v>42017</v>
      </c>
      <c r="L315" s="10" t="s">
        <v>42018</v>
      </c>
      <c r="M315" s="10" t="s">
        <v>42019</v>
      </c>
      <c r="N315" s="10" t="s">
        <v>61</v>
      </c>
      <c r="O315" s="10" t="s">
        <v>41353</v>
      </c>
      <c r="P315" s="10" t="s">
        <v>61</v>
      </c>
      <c r="Q315" s="10" t="s">
        <v>41354</v>
      </c>
      <c r="R315" s="10" t="s">
        <v>41354</v>
      </c>
      <c r="S315" s="15">
        <v>436.76</v>
      </c>
      <c r="T315" s="10" t="s">
        <v>42020</v>
      </c>
      <c r="U315" s="15">
        <v>436.76</v>
      </c>
      <c r="V315" s="15">
        <v>436.76</v>
      </c>
      <c r="W315" s="16">
        <f t="shared" si="21"/>
        <v>0</v>
      </c>
      <c r="X315" s="16">
        <f t="shared" si="22"/>
        <v>0</v>
      </c>
      <c r="Y315" s="1">
        <v>436.76</v>
      </c>
      <c r="Z315" s="1" t="str">
        <f t="shared" si="23"/>
        <v>未整改</v>
      </c>
      <c r="AA315" s="1" t="str">
        <f t="shared" si="24"/>
        <v>已整改</v>
      </c>
      <c r="AC315" s="3"/>
      <c r="AD315" s="19" t="e">
        <f>VLOOKUP(H315,'系统导出（基本表）'!R:R,1,0)</f>
        <v>#N/A</v>
      </c>
      <c r="AE315" s="16" t="e">
        <f>VLOOKUP(I315,'系统导出（基本表）'!Q:R,2,0)</f>
        <v>#N/A</v>
      </c>
      <c r="AF315" s="16" t="e">
        <f>VLOOKUP(J315,'系统导出（基本表）'!S:T,2,0)</f>
        <v>#N/A</v>
      </c>
      <c r="AG315" s="16"/>
      <c r="AH315" s="16"/>
      <c r="AI315" s="16"/>
    </row>
    <row r="316" s="1" customFormat="1" ht="19" customHeight="1" spans="2:35">
      <c r="B316" s="10" t="s">
        <v>268</v>
      </c>
      <c r="C316" s="10" t="s">
        <v>3519</v>
      </c>
      <c r="D316" s="10" t="s">
        <v>3520</v>
      </c>
      <c r="E316" s="10" t="s">
        <v>41464</v>
      </c>
      <c r="F316" s="10" t="s">
        <v>38420</v>
      </c>
      <c r="G316" s="10" t="s">
        <v>42021</v>
      </c>
      <c r="H316" s="10" t="s">
        <v>42022</v>
      </c>
      <c r="I316" s="10" t="s">
        <v>42023</v>
      </c>
      <c r="J316" s="10" t="s">
        <v>42023</v>
      </c>
      <c r="K316" s="10" t="s">
        <v>42024</v>
      </c>
      <c r="L316" s="10" t="s">
        <v>42025</v>
      </c>
      <c r="M316" s="10" t="s">
        <v>42026</v>
      </c>
      <c r="N316" s="10" t="s">
        <v>41377</v>
      </c>
      <c r="O316" s="10" t="s">
        <v>41378</v>
      </c>
      <c r="P316" s="10" t="s">
        <v>41379</v>
      </c>
      <c r="Q316" s="10" t="s">
        <v>41501</v>
      </c>
      <c r="R316" s="10" t="s">
        <v>41501</v>
      </c>
      <c r="S316" s="15">
        <v>0.48</v>
      </c>
      <c r="T316" s="10" t="s">
        <v>42027</v>
      </c>
      <c r="U316" s="15">
        <v>0.48</v>
      </c>
      <c r="V316" s="15">
        <v>0.48</v>
      </c>
      <c r="W316" s="16">
        <f t="shared" si="21"/>
        <v>0</v>
      </c>
      <c r="X316" s="16">
        <f t="shared" si="22"/>
        <v>0</v>
      </c>
      <c r="Y316" s="1">
        <v>0.48</v>
      </c>
      <c r="Z316" s="1" t="str">
        <f t="shared" si="23"/>
        <v>未整改</v>
      </c>
      <c r="AA316" s="1" t="str">
        <f t="shared" si="24"/>
        <v>已整改</v>
      </c>
      <c r="AB316" s="1">
        <f>S316-V316</f>
        <v>0</v>
      </c>
      <c r="AC316" s="3"/>
      <c r="AD316" s="19" t="e">
        <f>VLOOKUP(H316,'系统导出（基本表）'!R:R,1,0)</f>
        <v>#N/A</v>
      </c>
      <c r="AE316" s="16" t="e">
        <f>VLOOKUP(I316,'系统导出（基本表）'!Q:R,2,0)</f>
        <v>#N/A</v>
      </c>
      <c r="AF316" s="16" t="e">
        <f>VLOOKUP(J316,'系统导出（基本表）'!S:T,2,0)</f>
        <v>#N/A</v>
      </c>
      <c r="AG316" s="16"/>
      <c r="AH316" s="16"/>
      <c r="AI316" s="16"/>
    </row>
    <row r="317" s="1" customFormat="1" ht="19" customHeight="1" spans="2:35">
      <c r="B317" s="10" t="s">
        <v>268</v>
      </c>
      <c r="C317" s="10" t="s">
        <v>3519</v>
      </c>
      <c r="D317" s="10" t="s">
        <v>3520</v>
      </c>
      <c r="E317" s="10" t="s">
        <v>41464</v>
      </c>
      <c r="F317" s="10" t="s">
        <v>38420</v>
      </c>
      <c r="G317" s="10" t="s">
        <v>42028</v>
      </c>
      <c r="H317" s="10" t="s">
        <v>42029</v>
      </c>
      <c r="I317" s="10" t="s">
        <v>42030</v>
      </c>
      <c r="J317" s="10" t="s">
        <v>42030</v>
      </c>
      <c r="K317" s="10" t="s">
        <v>11602</v>
      </c>
      <c r="L317" s="10" t="s">
        <v>42031</v>
      </c>
      <c r="M317" s="10" t="s">
        <v>42032</v>
      </c>
      <c r="N317" s="10" t="s">
        <v>41377</v>
      </c>
      <c r="O317" s="10" t="s">
        <v>41378</v>
      </c>
      <c r="P317" s="10" t="s">
        <v>41379</v>
      </c>
      <c r="Q317" s="10" t="s">
        <v>41658</v>
      </c>
      <c r="R317" s="10" t="s">
        <v>41658</v>
      </c>
      <c r="S317" s="15">
        <v>17000</v>
      </c>
      <c r="T317" s="10" t="s">
        <v>42033</v>
      </c>
      <c r="U317" s="15">
        <v>17000</v>
      </c>
      <c r="V317" s="15">
        <v>0</v>
      </c>
      <c r="W317" s="16">
        <f t="shared" si="21"/>
        <v>17000</v>
      </c>
      <c r="X317" s="16">
        <f t="shared" si="22"/>
        <v>0</v>
      </c>
      <c r="Y317" s="1">
        <v>17000</v>
      </c>
      <c r="Z317" s="1" t="str">
        <f t="shared" si="23"/>
        <v>未整改</v>
      </c>
      <c r="AA317" s="1" t="str">
        <f t="shared" si="24"/>
        <v>已整改</v>
      </c>
      <c r="AC317" s="3"/>
      <c r="AD317" s="19" t="e">
        <f>VLOOKUP(H317,'系统导出（基本表）'!R:R,1,0)</f>
        <v>#N/A</v>
      </c>
      <c r="AE317" s="16" t="e">
        <f>VLOOKUP(I317,'系统导出（基本表）'!Q:R,2,0)</f>
        <v>#N/A</v>
      </c>
      <c r="AF317" s="16" t="e">
        <f>VLOOKUP(J317,'系统导出（基本表）'!S:T,2,0)</f>
        <v>#N/A</v>
      </c>
      <c r="AG317" s="16"/>
      <c r="AH317" s="16"/>
      <c r="AI317" s="16"/>
    </row>
    <row r="318" s="1" customFormat="1" ht="19" customHeight="1" spans="2:35">
      <c r="B318" s="10" t="s">
        <v>268</v>
      </c>
      <c r="C318" s="10" t="s">
        <v>3519</v>
      </c>
      <c r="D318" s="10" t="s">
        <v>3520</v>
      </c>
      <c r="E318" s="10" t="s">
        <v>41464</v>
      </c>
      <c r="F318" s="10" t="s">
        <v>38420</v>
      </c>
      <c r="G318" s="10" t="s">
        <v>42028</v>
      </c>
      <c r="H318" s="10" t="s">
        <v>42029</v>
      </c>
      <c r="I318" s="10" t="s">
        <v>42030</v>
      </c>
      <c r="J318" s="10" t="s">
        <v>42030</v>
      </c>
      <c r="K318" s="10" t="s">
        <v>11602</v>
      </c>
      <c r="L318" s="10" t="s">
        <v>42031</v>
      </c>
      <c r="M318" s="10" t="s">
        <v>42032</v>
      </c>
      <c r="N318" s="10" t="s">
        <v>41377</v>
      </c>
      <c r="O318" s="10" t="s">
        <v>41378</v>
      </c>
      <c r="P318" s="10" t="s">
        <v>41379</v>
      </c>
      <c r="Q318" s="10" t="s">
        <v>41984</v>
      </c>
      <c r="R318" s="10" t="s">
        <v>41984</v>
      </c>
      <c r="S318" s="15">
        <v>1156.92</v>
      </c>
      <c r="T318" s="10" t="s">
        <v>42034</v>
      </c>
      <c r="U318" s="15">
        <v>1156.92</v>
      </c>
      <c r="V318" s="15">
        <v>1156.92</v>
      </c>
      <c r="W318" s="16">
        <f t="shared" si="21"/>
        <v>0</v>
      </c>
      <c r="X318" s="16">
        <f t="shared" si="22"/>
        <v>0</v>
      </c>
      <c r="Y318" s="1">
        <v>1156.92</v>
      </c>
      <c r="Z318" s="1" t="str">
        <f t="shared" si="23"/>
        <v>未整改</v>
      </c>
      <c r="AA318" s="1" t="str">
        <f t="shared" si="24"/>
        <v>已整改</v>
      </c>
      <c r="AB318" s="1">
        <f>S318-V318</f>
        <v>0</v>
      </c>
      <c r="AC318" s="3">
        <f>S318-Y318</f>
        <v>0</v>
      </c>
      <c r="AD318" s="19" t="e">
        <f>VLOOKUP(H318,'系统导出（基本表）'!R:R,1,0)</f>
        <v>#N/A</v>
      </c>
      <c r="AE318" s="16" t="e">
        <f>VLOOKUP(I318,'系统导出（基本表）'!Q:R,2,0)</f>
        <v>#N/A</v>
      </c>
      <c r="AF318" s="16" t="e">
        <f>VLOOKUP(J318,'系统导出（基本表）'!S:T,2,0)</f>
        <v>#N/A</v>
      </c>
      <c r="AG318" s="16"/>
      <c r="AH318" s="16"/>
      <c r="AI318" s="16"/>
    </row>
    <row r="319" s="1" customFormat="1" ht="19" customHeight="1" spans="2:35">
      <c r="B319" s="10" t="s">
        <v>268</v>
      </c>
      <c r="C319" s="10" t="s">
        <v>3519</v>
      </c>
      <c r="D319" s="10" t="s">
        <v>3520</v>
      </c>
      <c r="E319" s="10" t="s">
        <v>61</v>
      </c>
      <c r="F319" s="10" t="s">
        <v>61</v>
      </c>
      <c r="G319" s="10" t="s">
        <v>42035</v>
      </c>
      <c r="H319" s="10" t="s">
        <v>42036</v>
      </c>
      <c r="I319" s="10" t="s">
        <v>42037</v>
      </c>
      <c r="J319" s="10" t="s">
        <v>42037</v>
      </c>
      <c r="K319" s="10" t="s">
        <v>3981</v>
      </c>
      <c r="L319" s="10" t="s">
        <v>42038</v>
      </c>
      <c r="M319" s="10" t="s">
        <v>42039</v>
      </c>
      <c r="N319" s="10" t="s">
        <v>61</v>
      </c>
      <c r="O319" s="10" t="s">
        <v>41353</v>
      </c>
      <c r="P319" s="10" t="s">
        <v>61</v>
      </c>
      <c r="Q319" s="10" t="s">
        <v>41354</v>
      </c>
      <c r="R319" s="10" t="s">
        <v>41354</v>
      </c>
      <c r="S319" s="15">
        <v>165.43</v>
      </c>
      <c r="T319" s="10" t="s">
        <v>42040</v>
      </c>
      <c r="U319" s="15">
        <v>165.43</v>
      </c>
      <c r="V319" s="15">
        <v>165.43</v>
      </c>
      <c r="W319" s="16">
        <f t="shared" si="21"/>
        <v>0</v>
      </c>
      <c r="X319" s="16">
        <f t="shared" si="22"/>
        <v>0</v>
      </c>
      <c r="Y319" s="1">
        <v>165.43</v>
      </c>
      <c r="Z319" s="1" t="str">
        <f t="shared" si="23"/>
        <v>未整改</v>
      </c>
      <c r="AA319" s="1" t="str">
        <f t="shared" si="24"/>
        <v>已整改</v>
      </c>
      <c r="AC319" s="3"/>
      <c r="AD319" s="19" t="e">
        <f>VLOOKUP(H319,'系统导出（基本表）'!R:R,1,0)</f>
        <v>#N/A</v>
      </c>
      <c r="AE319" s="16" t="e">
        <f>VLOOKUP(I319,'系统导出（基本表）'!Q:R,2,0)</f>
        <v>#N/A</v>
      </c>
      <c r="AF319" s="16" t="e">
        <f>VLOOKUP(J319,'系统导出（基本表）'!S:T,2,0)</f>
        <v>#N/A</v>
      </c>
      <c r="AG319" s="16"/>
      <c r="AH319" s="16"/>
      <c r="AI319" s="16"/>
    </row>
    <row r="320" s="2" customFormat="1" ht="19" customHeight="1" spans="1:33">
      <c r="A320" s="2">
        <v>1</v>
      </c>
      <c r="B320" s="11" t="s">
        <v>268</v>
      </c>
      <c r="C320" s="11" t="s">
        <v>3519</v>
      </c>
      <c r="D320" s="11" t="s">
        <v>3520</v>
      </c>
      <c r="E320" s="10" t="s">
        <v>41394</v>
      </c>
      <c r="F320" s="11" t="s">
        <v>38507</v>
      </c>
      <c r="G320" s="10" t="s">
        <v>42041</v>
      </c>
      <c r="H320" s="11" t="s">
        <v>42042</v>
      </c>
      <c r="I320" s="11" t="s">
        <v>42043</v>
      </c>
      <c r="J320" s="11" t="s">
        <v>42043</v>
      </c>
      <c r="K320" s="11" t="s">
        <v>3981</v>
      </c>
      <c r="L320" s="11" t="s">
        <v>3978</v>
      </c>
      <c r="M320" s="11" t="s">
        <v>42039</v>
      </c>
      <c r="N320" s="11" t="s">
        <v>41377</v>
      </c>
      <c r="O320" s="11" t="s">
        <v>41387</v>
      </c>
      <c r="P320" s="11" t="s">
        <v>41379</v>
      </c>
      <c r="Q320" s="11" t="s">
        <v>41984</v>
      </c>
      <c r="R320" s="11" t="s">
        <v>41984</v>
      </c>
      <c r="S320" s="17">
        <v>11302.39</v>
      </c>
      <c r="T320" s="11" t="s">
        <v>42044</v>
      </c>
      <c r="U320" s="17">
        <v>11302.39</v>
      </c>
      <c r="V320" s="17">
        <v>0</v>
      </c>
      <c r="W320" s="18">
        <f t="shared" si="21"/>
        <v>11302.39</v>
      </c>
      <c r="X320" s="18">
        <f t="shared" si="22"/>
        <v>0</v>
      </c>
      <c r="Y320" s="2">
        <v>11302.39</v>
      </c>
      <c r="Z320" s="2" t="str">
        <f t="shared" si="23"/>
        <v>未整改</v>
      </c>
      <c r="AA320" s="2" t="str">
        <f t="shared" si="24"/>
        <v>已整改</v>
      </c>
      <c r="AD320" s="22" t="e">
        <f>VLOOKUP(H320,'系统导出（基本表）'!R:R,1,0)</f>
        <v>#N/A</v>
      </c>
      <c r="AE320" s="22" t="e">
        <f>VLOOKUP(I320,'系统导出（基本表）'!Q:R,2,0)</f>
        <v>#N/A</v>
      </c>
      <c r="AF320" s="2" t="e">
        <f>VLOOKUP(J320,'系统导出（基本表）'!S:T,2,0)</f>
        <v>#N/A</v>
      </c>
      <c r="AG320" s="24"/>
    </row>
    <row r="321" s="1" customFormat="1" ht="19" customHeight="1" spans="2:35">
      <c r="B321" s="10" t="s">
        <v>268</v>
      </c>
      <c r="C321" s="10" t="s">
        <v>3519</v>
      </c>
      <c r="D321" s="10" t="s">
        <v>3520</v>
      </c>
      <c r="E321" s="10" t="s">
        <v>61</v>
      </c>
      <c r="F321" s="10" t="s">
        <v>61</v>
      </c>
      <c r="G321" s="10" t="s">
        <v>42045</v>
      </c>
      <c r="H321" s="10" t="s">
        <v>42046</v>
      </c>
      <c r="I321" s="10" t="s">
        <v>42047</v>
      </c>
      <c r="J321" s="10" t="s">
        <v>42048</v>
      </c>
      <c r="K321" s="10" t="s">
        <v>3981</v>
      </c>
      <c r="L321" s="10" t="s">
        <v>42038</v>
      </c>
      <c r="M321" s="10" t="s">
        <v>42039</v>
      </c>
      <c r="N321" s="10" t="s">
        <v>61</v>
      </c>
      <c r="O321" s="10" t="s">
        <v>41353</v>
      </c>
      <c r="P321" s="10" t="s">
        <v>61</v>
      </c>
      <c r="Q321" s="10" t="s">
        <v>41354</v>
      </c>
      <c r="R321" s="10" t="s">
        <v>41354</v>
      </c>
      <c r="S321" s="15">
        <v>1137.52</v>
      </c>
      <c r="T321" s="10" t="s">
        <v>42049</v>
      </c>
      <c r="U321" s="15">
        <v>1137.52</v>
      </c>
      <c r="V321" s="15">
        <v>1137.52</v>
      </c>
      <c r="W321" s="16">
        <f t="shared" si="21"/>
        <v>0</v>
      </c>
      <c r="X321" s="16">
        <f t="shared" si="22"/>
        <v>0</v>
      </c>
      <c r="Y321" s="1">
        <v>1137.52</v>
      </c>
      <c r="Z321" s="1" t="str">
        <f t="shared" si="23"/>
        <v>未整改</v>
      </c>
      <c r="AA321" s="1" t="str">
        <f t="shared" si="24"/>
        <v>已整改</v>
      </c>
      <c r="AC321" s="3"/>
      <c r="AD321" s="19" t="e">
        <f>VLOOKUP(H321,'系统导出（基本表）'!R:R,1,0)</f>
        <v>#N/A</v>
      </c>
      <c r="AE321" s="16" t="e">
        <f>VLOOKUP(I321,'系统导出（基本表）'!Q:R,2,0)</f>
        <v>#N/A</v>
      </c>
      <c r="AF321" s="16" t="e">
        <f>VLOOKUP(J321,'系统导出（基本表）'!S:T,2,0)</f>
        <v>#N/A</v>
      </c>
      <c r="AG321" s="16"/>
      <c r="AH321" s="16"/>
      <c r="AI321" s="16"/>
    </row>
    <row r="322" s="1" customFormat="1" ht="19" customHeight="1" spans="2:35">
      <c r="B322" s="10" t="s">
        <v>268</v>
      </c>
      <c r="C322" s="10" t="s">
        <v>3519</v>
      </c>
      <c r="D322" s="10" t="s">
        <v>3520</v>
      </c>
      <c r="E322" s="10" t="s">
        <v>61</v>
      </c>
      <c r="F322" s="10" t="s">
        <v>61</v>
      </c>
      <c r="G322" s="10" t="s">
        <v>42050</v>
      </c>
      <c r="H322" s="10" t="s">
        <v>42051</v>
      </c>
      <c r="I322" s="10" t="s">
        <v>42052</v>
      </c>
      <c r="J322" s="10" t="s">
        <v>42052</v>
      </c>
      <c r="K322" s="10" t="s">
        <v>3981</v>
      </c>
      <c r="L322" s="10" t="s">
        <v>42038</v>
      </c>
      <c r="M322" s="10" t="s">
        <v>42039</v>
      </c>
      <c r="N322" s="10" t="s">
        <v>61</v>
      </c>
      <c r="O322" s="10" t="s">
        <v>41353</v>
      </c>
      <c r="P322" s="10" t="s">
        <v>61</v>
      </c>
      <c r="Q322" s="10" t="s">
        <v>41354</v>
      </c>
      <c r="R322" s="10" t="s">
        <v>41354</v>
      </c>
      <c r="S322" s="15">
        <v>301.26</v>
      </c>
      <c r="T322" s="10" t="s">
        <v>42040</v>
      </c>
      <c r="U322" s="15">
        <v>301.26</v>
      </c>
      <c r="V322" s="15">
        <v>301.26</v>
      </c>
      <c r="W322" s="16">
        <f t="shared" si="21"/>
        <v>0</v>
      </c>
      <c r="X322" s="16">
        <f t="shared" si="22"/>
        <v>0</v>
      </c>
      <c r="Y322" s="1">
        <v>301.26</v>
      </c>
      <c r="Z322" s="1" t="str">
        <f t="shared" si="23"/>
        <v>未整改</v>
      </c>
      <c r="AA322" s="1" t="str">
        <f t="shared" si="24"/>
        <v>已整改</v>
      </c>
      <c r="AC322" s="3"/>
      <c r="AD322" s="19" t="e">
        <f>VLOOKUP(H322,'系统导出（基本表）'!R:R,1,0)</f>
        <v>#N/A</v>
      </c>
      <c r="AE322" s="16" t="e">
        <f>VLOOKUP(I322,'系统导出（基本表）'!Q:R,2,0)</f>
        <v>#N/A</v>
      </c>
      <c r="AF322" s="16" t="e">
        <f>VLOOKUP(J322,'系统导出（基本表）'!S:T,2,0)</f>
        <v>#N/A</v>
      </c>
      <c r="AG322" s="16"/>
      <c r="AH322" s="16"/>
      <c r="AI322" s="16"/>
    </row>
    <row r="323" s="1" customFormat="1" ht="19" customHeight="1" spans="2:35">
      <c r="B323" s="10" t="s">
        <v>268</v>
      </c>
      <c r="C323" s="10" t="s">
        <v>3519</v>
      </c>
      <c r="D323" s="10" t="s">
        <v>3520</v>
      </c>
      <c r="E323" s="10" t="s">
        <v>41462</v>
      </c>
      <c r="F323" s="10" t="s">
        <v>38444</v>
      </c>
      <c r="G323" s="10" t="s">
        <v>42053</v>
      </c>
      <c r="H323" s="10" t="s">
        <v>42054</v>
      </c>
      <c r="I323" s="10" t="s">
        <v>42055</v>
      </c>
      <c r="J323" s="10" t="s">
        <v>42055</v>
      </c>
      <c r="K323" s="10" t="s">
        <v>42056</v>
      </c>
      <c r="L323" s="10" t="s">
        <v>42057</v>
      </c>
      <c r="M323" s="10" t="s">
        <v>42058</v>
      </c>
      <c r="N323" s="10" t="s">
        <v>41377</v>
      </c>
      <c r="O323" s="10" t="s">
        <v>41378</v>
      </c>
      <c r="P323" s="10" t="s">
        <v>41456</v>
      </c>
      <c r="Q323" s="10" t="s">
        <v>41411</v>
      </c>
      <c r="R323" s="10" t="s">
        <v>41411</v>
      </c>
      <c r="S323" s="15">
        <v>2790.69</v>
      </c>
      <c r="T323" s="10" t="s">
        <v>41463</v>
      </c>
      <c r="U323" s="15">
        <v>5581.38</v>
      </c>
      <c r="V323" s="15">
        <v>0</v>
      </c>
      <c r="W323" s="16">
        <f t="shared" si="21"/>
        <v>2790.69</v>
      </c>
      <c r="X323" s="16">
        <f t="shared" si="22"/>
        <v>-2790.69</v>
      </c>
      <c r="Y323" s="1">
        <v>5581.38</v>
      </c>
      <c r="Z323" s="1" t="str">
        <f t="shared" si="23"/>
        <v>未整改</v>
      </c>
      <c r="AA323" s="1" t="str">
        <f t="shared" si="24"/>
        <v>已整改</v>
      </c>
      <c r="AC323" s="3"/>
      <c r="AD323" s="19" t="e">
        <f>VLOOKUP(H323,'系统导出（基本表）'!R:R,1,0)</f>
        <v>#N/A</v>
      </c>
      <c r="AE323" s="16" t="e">
        <f>VLOOKUP(I323,'系统导出（基本表）'!Q:R,2,0)</f>
        <v>#N/A</v>
      </c>
      <c r="AF323" s="16" t="e">
        <f>VLOOKUP(J323,'系统导出（基本表）'!S:T,2,0)</f>
        <v>#N/A</v>
      </c>
      <c r="AG323" s="16"/>
      <c r="AH323" s="16"/>
      <c r="AI323" s="16"/>
    </row>
    <row r="324" s="1" customFormat="1" ht="19" customHeight="1" spans="2:35">
      <c r="B324" s="10" t="s">
        <v>268</v>
      </c>
      <c r="C324" s="10" t="s">
        <v>3519</v>
      </c>
      <c r="D324" s="10" t="s">
        <v>3520</v>
      </c>
      <c r="E324" s="10" t="s">
        <v>61</v>
      </c>
      <c r="F324" s="10" t="s">
        <v>61</v>
      </c>
      <c r="G324" s="10" t="s">
        <v>42053</v>
      </c>
      <c r="H324" s="10" t="s">
        <v>42054</v>
      </c>
      <c r="I324" s="10" t="s">
        <v>42055</v>
      </c>
      <c r="J324" s="10" t="s">
        <v>42055</v>
      </c>
      <c r="K324" s="10" t="s">
        <v>42056</v>
      </c>
      <c r="L324" s="10" t="s">
        <v>42057</v>
      </c>
      <c r="M324" s="10" t="s">
        <v>42058</v>
      </c>
      <c r="N324" s="10" t="s">
        <v>61</v>
      </c>
      <c r="O324" s="10" t="s">
        <v>41372</v>
      </c>
      <c r="P324" s="10" t="s">
        <v>61</v>
      </c>
      <c r="Q324" s="10" t="s">
        <v>41373</v>
      </c>
      <c r="R324" s="10" t="s">
        <v>41374</v>
      </c>
      <c r="S324" s="15">
        <v>8121.49</v>
      </c>
      <c r="T324" s="10" t="s">
        <v>41374</v>
      </c>
      <c r="U324" s="15">
        <v>8121.49</v>
      </c>
      <c r="V324" s="15">
        <v>8121.49</v>
      </c>
      <c r="W324" s="16">
        <f t="shared" ref="W324:W387" si="25">S324-V324</f>
        <v>0</v>
      </c>
      <c r="X324" s="16">
        <f t="shared" ref="X324:X387" si="26">S324-U324</f>
        <v>0</v>
      </c>
      <c r="Y324" s="1">
        <v>8121.49</v>
      </c>
      <c r="Z324" s="1" t="str">
        <f t="shared" ref="Z324:Z387" si="27">IF(V324-S324&gt;0,"已整改","未整改")</f>
        <v>未整改</v>
      </c>
      <c r="AA324" s="1" t="str">
        <f t="shared" ref="AA324:AA387" si="28">IF(Y324&gt;=S324,"已整改","未整改")</f>
        <v>已整改</v>
      </c>
      <c r="AC324" s="3"/>
      <c r="AD324" s="19" t="e">
        <f>VLOOKUP(H324,'系统导出（基本表）'!R:R,1,0)</f>
        <v>#N/A</v>
      </c>
      <c r="AE324" s="16" t="e">
        <f>VLOOKUP(I324,'系统导出（基本表）'!Q:R,2,0)</f>
        <v>#N/A</v>
      </c>
      <c r="AF324" s="16" t="e">
        <f>VLOOKUP(J324,'系统导出（基本表）'!S:T,2,0)</f>
        <v>#N/A</v>
      </c>
      <c r="AG324" s="16"/>
      <c r="AH324" s="16"/>
      <c r="AI324" s="16"/>
    </row>
    <row r="325" s="1" customFormat="1" ht="19" customHeight="1" spans="2:35">
      <c r="B325" s="10" t="s">
        <v>268</v>
      </c>
      <c r="C325" s="10" t="s">
        <v>3519</v>
      </c>
      <c r="D325" s="10" t="s">
        <v>3520</v>
      </c>
      <c r="E325" s="10" t="s">
        <v>41464</v>
      </c>
      <c r="F325" s="10" t="s">
        <v>38420</v>
      </c>
      <c r="G325" s="10" t="s">
        <v>42059</v>
      </c>
      <c r="H325" s="10" t="s">
        <v>38618</v>
      </c>
      <c r="I325" s="10" t="s">
        <v>38617</v>
      </c>
      <c r="J325" s="10" t="s">
        <v>38617</v>
      </c>
      <c r="K325" s="10" t="s">
        <v>42060</v>
      </c>
      <c r="L325" s="10" t="s">
        <v>42061</v>
      </c>
      <c r="M325" s="10" t="s">
        <v>42062</v>
      </c>
      <c r="N325" s="10" t="s">
        <v>41377</v>
      </c>
      <c r="O325" s="10" t="s">
        <v>41378</v>
      </c>
      <c r="P325" s="10" t="s">
        <v>41379</v>
      </c>
      <c r="Q325" s="10" t="s">
        <v>41501</v>
      </c>
      <c r="R325" s="10" t="s">
        <v>41501</v>
      </c>
      <c r="S325" s="15">
        <v>1.872</v>
      </c>
      <c r="T325" s="10" t="s">
        <v>42063</v>
      </c>
      <c r="U325" s="15">
        <v>1.872</v>
      </c>
      <c r="V325" s="15">
        <v>1.872</v>
      </c>
      <c r="W325" s="16">
        <f t="shared" si="25"/>
        <v>0</v>
      </c>
      <c r="X325" s="16">
        <f t="shared" si="26"/>
        <v>0</v>
      </c>
      <c r="Y325" s="1">
        <v>1.872</v>
      </c>
      <c r="Z325" s="1" t="str">
        <f t="shared" si="27"/>
        <v>未整改</v>
      </c>
      <c r="AA325" s="1" t="str">
        <f t="shared" si="28"/>
        <v>已整改</v>
      </c>
      <c r="AB325" s="1">
        <f>S325-V325</f>
        <v>0</v>
      </c>
      <c r="AC325" s="3"/>
      <c r="AD325" s="19" t="str">
        <f>VLOOKUP(H325,'系统导出（基本表）'!R:R,1,0)</f>
        <v>P22510114-0007</v>
      </c>
      <c r="AE325" s="23" t="str">
        <f>VLOOKUP(I325,'系统导出（基本表）'!Q:R,2,0)</f>
        <v>P22510114-0007</v>
      </c>
      <c r="AF325" s="16" t="e">
        <f>VLOOKUP(J325,'系统导出（基本表）'!S:T,2,0)</f>
        <v>#N/A</v>
      </c>
      <c r="AG325" s="23"/>
      <c r="AH325" s="16"/>
      <c r="AI325" s="16"/>
    </row>
    <row r="326" s="1" customFormat="1" ht="19" customHeight="1" spans="2:35">
      <c r="B326" s="10" t="s">
        <v>268</v>
      </c>
      <c r="C326" s="10" t="s">
        <v>3519</v>
      </c>
      <c r="D326" s="10" t="s">
        <v>3520</v>
      </c>
      <c r="E326" s="10" t="s">
        <v>41565</v>
      </c>
      <c r="F326" s="10" t="s">
        <v>39812</v>
      </c>
      <c r="G326" s="10" t="s">
        <v>15885</v>
      </c>
      <c r="H326" s="10" t="s">
        <v>15878</v>
      </c>
      <c r="I326" s="10" t="s">
        <v>15877</v>
      </c>
      <c r="J326" s="10" t="s">
        <v>15877</v>
      </c>
      <c r="K326" s="10" t="s">
        <v>15884</v>
      </c>
      <c r="L326" s="10" t="s">
        <v>15875</v>
      </c>
      <c r="M326" s="10" t="s">
        <v>42064</v>
      </c>
      <c r="N326" s="10" t="s">
        <v>41377</v>
      </c>
      <c r="O326" s="10" t="s">
        <v>41378</v>
      </c>
      <c r="P326" s="10" t="s">
        <v>41456</v>
      </c>
      <c r="Q326" s="10" t="s">
        <v>41411</v>
      </c>
      <c r="R326" s="10" t="s">
        <v>41411</v>
      </c>
      <c r="S326" s="15">
        <v>1060</v>
      </c>
      <c r="T326" s="10" t="s">
        <v>41463</v>
      </c>
      <c r="U326" s="15">
        <v>1060</v>
      </c>
      <c r="V326" s="15">
        <v>1060</v>
      </c>
      <c r="W326" s="16">
        <f t="shared" si="25"/>
        <v>0</v>
      </c>
      <c r="X326" s="16">
        <f t="shared" si="26"/>
        <v>0</v>
      </c>
      <c r="Y326" s="1">
        <v>1060</v>
      </c>
      <c r="Z326" s="1" t="str">
        <f t="shared" si="27"/>
        <v>未整改</v>
      </c>
      <c r="AA326" s="1" t="str">
        <f t="shared" si="28"/>
        <v>已整改</v>
      </c>
      <c r="AC326" s="3"/>
      <c r="AD326" s="19" t="e">
        <f>VLOOKUP(H326,'系统导出（基本表）'!R:R,1,0)</f>
        <v>#N/A</v>
      </c>
      <c r="AE326" s="16" t="e">
        <f>VLOOKUP(I326,'系统导出（基本表）'!Q:R,2,0)</f>
        <v>#N/A</v>
      </c>
      <c r="AF326" s="16" t="e">
        <f>VLOOKUP(J326,'系统导出（基本表）'!S:T,2,0)</f>
        <v>#N/A</v>
      </c>
      <c r="AG326" s="16"/>
      <c r="AH326" s="16"/>
      <c r="AI326" s="16"/>
    </row>
    <row r="327" s="1" customFormat="1" ht="19" customHeight="1" spans="2:35">
      <c r="B327" s="10" t="s">
        <v>268</v>
      </c>
      <c r="C327" s="10" t="s">
        <v>3519</v>
      </c>
      <c r="D327" s="10" t="s">
        <v>3520</v>
      </c>
      <c r="E327" s="10" t="s">
        <v>61</v>
      </c>
      <c r="F327" s="10" t="s">
        <v>61</v>
      </c>
      <c r="G327" s="10" t="s">
        <v>42065</v>
      </c>
      <c r="H327" s="10" t="s">
        <v>42066</v>
      </c>
      <c r="I327" s="10" t="s">
        <v>42067</v>
      </c>
      <c r="J327" s="10" t="s">
        <v>42068</v>
      </c>
      <c r="K327" s="10" t="s">
        <v>13885</v>
      </c>
      <c r="L327" s="10" t="s">
        <v>42069</v>
      </c>
      <c r="M327" s="10" t="s">
        <v>42070</v>
      </c>
      <c r="N327" s="10" t="s">
        <v>61</v>
      </c>
      <c r="O327" s="10" t="s">
        <v>41372</v>
      </c>
      <c r="P327" s="10" t="s">
        <v>61</v>
      </c>
      <c r="Q327" s="10" t="s">
        <v>41373</v>
      </c>
      <c r="R327" s="10" t="s">
        <v>41374</v>
      </c>
      <c r="S327" s="15">
        <v>1900.39</v>
      </c>
      <c r="T327" s="10" t="s">
        <v>41374</v>
      </c>
      <c r="U327" s="15">
        <v>1900.39</v>
      </c>
      <c r="V327" s="15">
        <v>1900.39</v>
      </c>
      <c r="W327" s="16">
        <f t="shared" si="25"/>
        <v>0</v>
      </c>
      <c r="X327" s="16">
        <f t="shared" si="26"/>
        <v>0</v>
      </c>
      <c r="Y327" s="1">
        <v>1900.39</v>
      </c>
      <c r="Z327" s="1" t="str">
        <f t="shared" si="27"/>
        <v>未整改</v>
      </c>
      <c r="AA327" s="1" t="str">
        <f t="shared" si="28"/>
        <v>已整改</v>
      </c>
      <c r="AC327" s="3"/>
      <c r="AD327" s="19" t="e">
        <f>VLOOKUP(H327,'系统导出（基本表）'!R:R,1,0)</f>
        <v>#N/A</v>
      </c>
      <c r="AE327" s="16" t="e">
        <f>VLOOKUP(I327,'系统导出（基本表）'!Q:R,2,0)</f>
        <v>#N/A</v>
      </c>
      <c r="AF327" s="16" t="e">
        <f>VLOOKUP(J327,'系统导出（基本表）'!S:T,2,0)</f>
        <v>#N/A</v>
      </c>
      <c r="AG327" s="16"/>
      <c r="AH327" s="16"/>
      <c r="AI327" s="16"/>
    </row>
    <row r="328" s="1" customFormat="1" ht="19" customHeight="1" spans="2:35">
      <c r="B328" s="10" t="s">
        <v>268</v>
      </c>
      <c r="C328" s="10" t="s">
        <v>3519</v>
      </c>
      <c r="D328" s="10" t="s">
        <v>3520</v>
      </c>
      <c r="E328" s="10" t="s">
        <v>61</v>
      </c>
      <c r="F328" s="10" t="s">
        <v>61</v>
      </c>
      <c r="G328" s="10" t="s">
        <v>42065</v>
      </c>
      <c r="H328" s="10" t="s">
        <v>42066</v>
      </c>
      <c r="I328" s="10" t="s">
        <v>42067</v>
      </c>
      <c r="J328" s="10" t="s">
        <v>42068</v>
      </c>
      <c r="K328" s="10" t="s">
        <v>13885</v>
      </c>
      <c r="L328" s="10" t="s">
        <v>42069</v>
      </c>
      <c r="M328" s="10" t="s">
        <v>42070</v>
      </c>
      <c r="N328" s="10" t="s">
        <v>61</v>
      </c>
      <c r="O328" s="10" t="s">
        <v>41353</v>
      </c>
      <c r="P328" s="10" t="s">
        <v>61</v>
      </c>
      <c r="Q328" s="10" t="s">
        <v>41354</v>
      </c>
      <c r="R328" s="10" t="s">
        <v>41354</v>
      </c>
      <c r="S328" s="15">
        <v>9146.81</v>
      </c>
      <c r="T328" s="10" t="s">
        <v>42071</v>
      </c>
      <c r="U328" s="15">
        <v>9146.81</v>
      </c>
      <c r="V328" s="15">
        <v>9146.81</v>
      </c>
      <c r="W328" s="16">
        <f t="shared" si="25"/>
        <v>0</v>
      </c>
      <c r="X328" s="16">
        <f t="shared" si="26"/>
        <v>0</v>
      </c>
      <c r="Y328" s="1">
        <v>9146.81</v>
      </c>
      <c r="Z328" s="1" t="str">
        <f t="shared" si="27"/>
        <v>未整改</v>
      </c>
      <c r="AA328" s="1" t="str">
        <f t="shared" si="28"/>
        <v>已整改</v>
      </c>
      <c r="AC328" s="3"/>
      <c r="AD328" s="19" t="e">
        <f>VLOOKUP(H328,'系统导出（基本表）'!R:R,1,0)</f>
        <v>#N/A</v>
      </c>
      <c r="AE328" s="16" t="e">
        <f>VLOOKUP(I328,'系统导出（基本表）'!Q:R,2,0)</f>
        <v>#N/A</v>
      </c>
      <c r="AF328" s="16" t="e">
        <f>VLOOKUP(J328,'系统导出（基本表）'!S:T,2,0)</f>
        <v>#N/A</v>
      </c>
      <c r="AG328" s="16"/>
      <c r="AH328" s="16"/>
      <c r="AI328" s="16"/>
    </row>
    <row r="329" s="1" customFormat="1" ht="19" customHeight="1" spans="2:35">
      <c r="B329" s="10" t="s">
        <v>268</v>
      </c>
      <c r="C329" s="10" t="s">
        <v>3519</v>
      </c>
      <c r="D329" s="10" t="s">
        <v>3520</v>
      </c>
      <c r="E329" s="10" t="s">
        <v>61</v>
      </c>
      <c r="F329" s="10" t="s">
        <v>61</v>
      </c>
      <c r="G329" s="10" t="s">
        <v>42072</v>
      </c>
      <c r="H329" s="10" t="s">
        <v>42073</v>
      </c>
      <c r="I329" s="10" t="s">
        <v>42074</v>
      </c>
      <c r="J329" s="10" t="s">
        <v>42075</v>
      </c>
      <c r="K329" s="10" t="s">
        <v>42076</v>
      </c>
      <c r="L329" s="10" t="s">
        <v>42077</v>
      </c>
      <c r="M329" s="10" t="s">
        <v>42078</v>
      </c>
      <c r="N329" s="10" t="s">
        <v>61</v>
      </c>
      <c r="O329" s="10" t="s">
        <v>41362</v>
      </c>
      <c r="P329" s="10" t="s">
        <v>61</v>
      </c>
      <c r="Q329" s="10" t="s">
        <v>41363</v>
      </c>
      <c r="R329" s="10" t="s">
        <v>41363</v>
      </c>
      <c r="S329" s="15">
        <v>7000</v>
      </c>
      <c r="T329" s="10" t="s">
        <v>41364</v>
      </c>
      <c r="U329" s="15">
        <v>7000</v>
      </c>
      <c r="V329" s="15">
        <v>7000</v>
      </c>
      <c r="W329" s="16">
        <f t="shared" si="25"/>
        <v>0</v>
      </c>
      <c r="X329" s="16">
        <f t="shared" si="26"/>
        <v>0</v>
      </c>
      <c r="Y329" s="1">
        <v>7000</v>
      </c>
      <c r="Z329" s="1" t="str">
        <f t="shared" si="27"/>
        <v>未整改</v>
      </c>
      <c r="AA329" s="1" t="str">
        <f t="shared" si="28"/>
        <v>已整改</v>
      </c>
      <c r="AC329" s="3"/>
      <c r="AD329" s="19" t="e">
        <f>VLOOKUP(H329,'系统导出（基本表）'!R:R,1,0)</f>
        <v>#N/A</v>
      </c>
      <c r="AE329" s="16" t="e">
        <f>VLOOKUP(I329,'系统导出（基本表）'!Q:R,2,0)</f>
        <v>#N/A</v>
      </c>
      <c r="AF329" s="16" t="e">
        <f>VLOOKUP(J329,'系统导出（基本表）'!S:T,2,0)</f>
        <v>#N/A</v>
      </c>
      <c r="AG329" s="16"/>
      <c r="AH329" s="16"/>
      <c r="AI329" s="16"/>
    </row>
    <row r="330" s="2" customFormat="1" ht="19" customHeight="1" spans="1:33">
      <c r="A330" s="2">
        <v>1</v>
      </c>
      <c r="B330" s="11" t="s">
        <v>268</v>
      </c>
      <c r="C330" s="11" t="s">
        <v>14002</v>
      </c>
      <c r="D330" s="11" t="s">
        <v>14003</v>
      </c>
      <c r="E330" s="10" t="s">
        <v>42079</v>
      </c>
      <c r="F330" s="11" t="s">
        <v>42080</v>
      </c>
      <c r="G330" s="10" t="s">
        <v>42081</v>
      </c>
      <c r="H330" s="11" t="s">
        <v>42082</v>
      </c>
      <c r="I330" s="11" t="s">
        <v>42083</v>
      </c>
      <c r="J330" s="11" t="s">
        <v>42083</v>
      </c>
      <c r="K330" s="11" t="s">
        <v>42084</v>
      </c>
      <c r="L330" s="11" t="s">
        <v>42085</v>
      </c>
      <c r="M330" s="11" t="s">
        <v>42086</v>
      </c>
      <c r="N330" s="11" t="s">
        <v>41377</v>
      </c>
      <c r="O330" s="11" t="s">
        <v>41387</v>
      </c>
      <c r="P330" s="11" t="s">
        <v>41456</v>
      </c>
      <c r="Q330" s="11" t="s">
        <v>41411</v>
      </c>
      <c r="R330" s="11" t="s">
        <v>41411</v>
      </c>
      <c r="S330" s="17">
        <v>4200</v>
      </c>
      <c r="T330" s="11" t="s">
        <v>41411</v>
      </c>
      <c r="U330" s="17">
        <v>0</v>
      </c>
      <c r="V330" s="17">
        <v>0</v>
      </c>
      <c r="W330" s="18">
        <f t="shared" si="25"/>
        <v>4200</v>
      </c>
      <c r="X330" s="18">
        <f t="shared" si="26"/>
        <v>4200</v>
      </c>
      <c r="Y330" s="2">
        <v>0</v>
      </c>
      <c r="Z330" s="2" t="str">
        <f t="shared" si="27"/>
        <v>未整改</v>
      </c>
      <c r="AA330" s="2" t="str">
        <f t="shared" si="28"/>
        <v>未整改</v>
      </c>
      <c r="AD330" s="22" t="e">
        <f>VLOOKUP(H330,'系统导出（基本表）'!R:R,1,0)</f>
        <v>#N/A</v>
      </c>
      <c r="AE330" s="22" t="e">
        <f>VLOOKUP(I330,'系统导出（基本表）'!Q:R,2,0)</f>
        <v>#N/A</v>
      </c>
      <c r="AF330" s="2" t="e">
        <f>VLOOKUP(J330,'系统导出（基本表）'!S:T,2,0)</f>
        <v>#N/A</v>
      </c>
      <c r="AG330" s="24"/>
    </row>
    <row r="331" s="2" customFormat="1" ht="19" customHeight="1" spans="1:33">
      <c r="A331" s="2">
        <v>1</v>
      </c>
      <c r="B331" s="11" t="s">
        <v>268</v>
      </c>
      <c r="C331" s="11" t="s">
        <v>14002</v>
      </c>
      <c r="D331" s="11" t="s">
        <v>14003</v>
      </c>
      <c r="E331" s="10" t="s">
        <v>41466</v>
      </c>
      <c r="F331" s="11" t="s">
        <v>38436</v>
      </c>
      <c r="G331" s="10" t="s">
        <v>42081</v>
      </c>
      <c r="H331" s="11" t="s">
        <v>42082</v>
      </c>
      <c r="I331" s="11" t="s">
        <v>42083</v>
      </c>
      <c r="J331" s="11" t="s">
        <v>42083</v>
      </c>
      <c r="K331" s="11" t="s">
        <v>42084</v>
      </c>
      <c r="L331" s="11" t="s">
        <v>42085</v>
      </c>
      <c r="M331" s="11" t="s">
        <v>42086</v>
      </c>
      <c r="N331" s="11" t="s">
        <v>41377</v>
      </c>
      <c r="O331" s="11" t="s">
        <v>41387</v>
      </c>
      <c r="P331" s="11" t="s">
        <v>41449</v>
      </c>
      <c r="Q331" s="11" t="s">
        <v>41411</v>
      </c>
      <c r="R331" s="11" t="s">
        <v>41411</v>
      </c>
      <c r="S331" s="17">
        <v>14039</v>
      </c>
      <c r="T331" s="11" t="s">
        <v>42004</v>
      </c>
      <c r="U331" s="17">
        <v>0</v>
      </c>
      <c r="V331" s="17">
        <v>0</v>
      </c>
      <c r="W331" s="18">
        <f t="shared" si="25"/>
        <v>14039</v>
      </c>
      <c r="X331" s="18">
        <f t="shared" si="26"/>
        <v>14039</v>
      </c>
      <c r="Y331" s="2">
        <v>0</v>
      </c>
      <c r="Z331" s="2" t="str">
        <f t="shared" si="27"/>
        <v>未整改</v>
      </c>
      <c r="AA331" s="2" t="str">
        <f t="shared" si="28"/>
        <v>未整改</v>
      </c>
      <c r="AD331" s="22" t="e">
        <f>VLOOKUP(H331,'系统导出（基本表）'!R:R,1,0)</f>
        <v>#N/A</v>
      </c>
      <c r="AE331" s="22" t="e">
        <f>VLOOKUP(I331,'系统导出（基本表）'!Q:R,2,0)</f>
        <v>#N/A</v>
      </c>
      <c r="AF331" s="2" t="e">
        <f>VLOOKUP(J331,'系统导出（基本表）'!S:T,2,0)</f>
        <v>#N/A</v>
      </c>
      <c r="AG331" s="24"/>
    </row>
    <row r="332" s="1" customFormat="1" ht="19" customHeight="1" spans="2:35">
      <c r="B332" s="10" t="s">
        <v>268</v>
      </c>
      <c r="C332" s="10" t="s">
        <v>14002</v>
      </c>
      <c r="D332" s="10" t="s">
        <v>14003</v>
      </c>
      <c r="E332" s="10" t="s">
        <v>41493</v>
      </c>
      <c r="F332" s="10" t="s">
        <v>39074</v>
      </c>
      <c r="G332" s="10" t="s">
        <v>42087</v>
      </c>
      <c r="H332" s="10" t="s">
        <v>42088</v>
      </c>
      <c r="I332" s="10" t="s">
        <v>42089</v>
      </c>
      <c r="J332" s="10" t="s">
        <v>42090</v>
      </c>
      <c r="K332" s="10" t="s">
        <v>42084</v>
      </c>
      <c r="L332" s="10" t="s">
        <v>42091</v>
      </c>
      <c r="M332" s="10" t="s">
        <v>42086</v>
      </c>
      <c r="N332" s="10" t="s">
        <v>41377</v>
      </c>
      <c r="O332" s="10" t="s">
        <v>41378</v>
      </c>
      <c r="P332" s="10" t="s">
        <v>41456</v>
      </c>
      <c r="Q332" s="10" t="s">
        <v>41411</v>
      </c>
      <c r="R332" s="10" t="s">
        <v>41411</v>
      </c>
      <c r="S332" s="15">
        <v>834.7</v>
      </c>
      <c r="T332" s="10" t="s">
        <v>41463</v>
      </c>
      <c r="U332" s="15">
        <v>834.7</v>
      </c>
      <c r="V332" s="15">
        <v>834.7</v>
      </c>
      <c r="W332" s="16">
        <f t="shared" si="25"/>
        <v>0</v>
      </c>
      <c r="X332" s="16">
        <f t="shared" si="26"/>
        <v>0</v>
      </c>
      <c r="Y332" s="1">
        <v>834.7</v>
      </c>
      <c r="Z332" s="1" t="str">
        <f t="shared" si="27"/>
        <v>未整改</v>
      </c>
      <c r="AA332" s="1" t="str">
        <f t="shared" si="28"/>
        <v>已整改</v>
      </c>
      <c r="AC332" s="3"/>
      <c r="AD332" s="19" t="e">
        <f>VLOOKUP(H332,'系统导出（基本表）'!R:R,1,0)</f>
        <v>#N/A</v>
      </c>
      <c r="AE332" s="16" t="e">
        <f>VLOOKUP(I332,'系统导出（基本表）'!Q:R,2,0)</f>
        <v>#N/A</v>
      </c>
      <c r="AF332" s="16" t="e">
        <f>VLOOKUP(J332,'系统导出（基本表）'!S:T,2,0)</f>
        <v>#N/A</v>
      </c>
      <c r="AG332" s="16"/>
      <c r="AH332" s="16"/>
      <c r="AI332" s="16"/>
    </row>
    <row r="333" s="1" customFormat="1" ht="19" customHeight="1" spans="2:35">
      <c r="B333" s="10" t="s">
        <v>268</v>
      </c>
      <c r="C333" s="10" t="s">
        <v>14002</v>
      </c>
      <c r="D333" s="10" t="s">
        <v>14003</v>
      </c>
      <c r="E333" s="10" t="s">
        <v>61</v>
      </c>
      <c r="F333" s="10" t="s">
        <v>61</v>
      </c>
      <c r="G333" s="10" t="s">
        <v>42087</v>
      </c>
      <c r="H333" s="10" t="s">
        <v>42088</v>
      </c>
      <c r="I333" s="10" t="s">
        <v>42089</v>
      </c>
      <c r="J333" s="10" t="s">
        <v>42090</v>
      </c>
      <c r="K333" s="10" t="s">
        <v>42084</v>
      </c>
      <c r="L333" s="10" t="s">
        <v>42091</v>
      </c>
      <c r="M333" s="10" t="s">
        <v>42086</v>
      </c>
      <c r="N333" s="10" t="s">
        <v>61</v>
      </c>
      <c r="O333" s="10" t="s">
        <v>41372</v>
      </c>
      <c r="P333" s="10" t="s">
        <v>61</v>
      </c>
      <c r="Q333" s="10" t="s">
        <v>41373</v>
      </c>
      <c r="R333" s="10" t="s">
        <v>41374</v>
      </c>
      <c r="S333" s="15">
        <v>12000</v>
      </c>
      <c r="T333" s="10" t="s">
        <v>41374</v>
      </c>
      <c r="U333" s="15">
        <v>12000</v>
      </c>
      <c r="V333" s="15">
        <v>12000</v>
      </c>
      <c r="W333" s="16">
        <f t="shared" si="25"/>
        <v>0</v>
      </c>
      <c r="X333" s="16">
        <f t="shared" si="26"/>
        <v>0</v>
      </c>
      <c r="Y333" s="1">
        <v>12000</v>
      </c>
      <c r="Z333" s="1" t="str">
        <f t="shared" si="27"/>
        <v>未整改</v>
      </c>
      <c r="AA333" s="1" t="str">
        <f t="shared" si="28"/>
        <v>已整改</v>
      </c>
      <c r="AC333" s="3"/>
      <c r="AD333" s="19" t="e">
        <f>VLOOKUP(H333,'系统导出（基本表）'!R:R,1,0)</f>
        <v>#N/A</v>
      </c>
      <c r="AE333" s="16" t="e">
        <f>VLOOKUP(I333,'系统导出（基本表）'!Q:R,2,0)</f>
        <v>#N/A</v>
      </c>
      <c r="AF333" s="16" t="e">
        <f>VLOOKUP(J333,'系统导出（基本表）'!S:T,2,0)</f>
        <v>#N/A</v>
      </c>
      <c r="AG333" s="16"/>
      <c r="AH333" s="16"/>
      <c r="AI333" s="16"/>
    </row>
    <row r="334" s="1" customFormat="1" ht="19" customHeight="1" spans="2:35">
      <c r="B334" s="10" t="s">
        <v>268</v>
      </c>
      <c r="C334" s="10" t="s">
        <v>14002</v>
      </c>
      <c r="D334" s="10" t="s">
        <v>14003</v>
      </c>
      <c r="E334" s="10" t="s">
        <v>61</v>
      </c>
      <c r="F334" s="10" t="s">
        <v>61</v>
      </c>
      <c r="G334" s="10" t="s">
        <v>42092</v>
      </c>
      <c r="H334" s="10" t="s">
        <v>42093</v>
      </c>
      <c r="I334" s="10" t="s">
        <v>42094</v>
      </c>
      <c r="J334" s="10" t="s">
        <v>42095</v>
      </c>
      <c r="K334" s="10" t="s">
        <v>42084</v>
      </c>
      <c r="L334" s="10" t="s">
        <v>42085</v>
      </c>
      <c r="M334" s="10" t="s">
        <v>42086</v>
      </c>
      <c r="N334" s="10" t="s">
        <v>61</v>
      </c>
      <c r="O334" s="10" t="s">
        <v>41353</v>
      </c>
      <c r="P334" s="10" t="s">
        <v>61</v>
      </c>
      <c r="Q334" s="10" t="s">
        <v>41354</v>
      </c>
      <c r="R334" s="10" t="s">
        <v>41354</v>
      </c>
      <c r="S334" s="15">
        <v>7084</v>
      </c>
      <c r="T334" s="10" t="s">
        <v>42096</v>
      </c>
      <c r="U334" s="15">
        <v>7084</v>
      </c>
      <c r="V334" s="15">
        <v>7084</v>
      </c>
      <c r="W334" s="16">
        <f t="shared" si="25"/>
        <v>0</v>
      </c>
      <c r="X334" s="16">
        <f t="shared" si="26"/>
        <v>0</v>
      </c>
      <c r="Y334" s="1">
        <v>7084</v>
      </c>
      <c r="Z334" s="1" t="str">
        <f t="shared" si="27"/>
        <v>未整改</v>
      </c>
      <c r="AA334" s="1" t="str">
        <f t="shared" si="28"/>
        <v>已整改</v>
      </c>
      <c r="AC334" s="3"/>
      <c r="AD334" s="19" t="e">
        <f>VLOOKUP(H334,'系统导出（基本表）'!R:R,1,0)</f>
        <v>#N/A</v>
      </c>
      <c r="AE334" s="16" t="e">
        <f>VLOOKUP(I334,'系统导出（基本表）'!Q:R,2,0)</f>
        <v>#N/A</v>
      </c>
      <c r="AF334" s="16" t="e">
        <f>VLOOKUP(J334,'系统导出（基本表）'!S:T,2,0)</f>
        <v>#N/A</v>
      </c>
      <c r="AG334" s="16"/>
      <c r="AH334" s="16"/>
      <c r="AI334" s="16"/>
    </row>
    <row r="335" s="1" customFormat="1" ht="19" customHeight="1" spans="2:35">
      <c r="B335" s="10" t="s">
        <v>268</v>
      </c>
      <c r="C335" s="10" t="s">
        <v>14002</v>
      </c>
      <c r="D335" s="10" t="s">
        <v>14003</v>
      </c>
      <c r="E335" s="10" t="s">
        <v>42079</v>
      </c>
      <c r="F335" s="10" t="s">
        <v>42080</v>
      </c>
      <c r="G335" s="10" t="s">
        <v>42087</v>
      </c>
      <c r="H335" s="10" t="s">
        <v>42088</v>
      </c>
      <c r="I335" s="10" t="s">
        <v>42089</v>
      </c>
      <c r="J335" s="10" t="s">
        <v>42090</v>
      </c>
      <c r="K335" s="10" t="s">
        <v>42084</v>
      </c>
      <c r="L335" s="10" t="s">
        <v>42091</v>
      </c>
      <c r="M335" s="10" t="s">
        <v>42086</v>
      </c>
      <c r="N335" s="10" t="s">
        <v>41377</v>
      </c>
      <c r="O335" s="10" t="s">
        <v>41378</v>
      </c>
      <c r="P335" s="10" t="s">
        <v>41456</v>
      </c>
      <c r="Q335" s="10" t="s">
        <v>41411</v>
      </c>
      <c r="R335" s="10" t="s">
        <v>41411</v>
      </c>
      <c r="S335" s="15">
        <v>5720.62</v>
      </c>
      <c r="T335" s="10" t="s">
        <v>41463</v>
      </c>
      <c r="U335" s="15">
        <v>5720.62</v>
      </c>
      <c r="V335" s="15">
        <v>2317.02</v>
      </c>
      <c r="W335" s="16">
        <f t="shared" si="25"/>
        <v>3403.6</v>
      </c>
      <c r="X335" s="16">
        <f t="shared" si="26"/>
        <v>0</v>
      </c>
      <c r="Y335" s="1">
        <v>5720.62</v>
      </c>
      <c r="Z335" s="1" t="str">
        <f t="shared" si="27"/>
        <v>未整改</v>
      </c>
      <c r="AA335" s="1" t="str">
        <f t="shared" si="28"/>
        <v>已整改</v>
      </c>
      <c r="AC335" s="3"/>
      <c r="AD335" s="19" t="e">
        <f>VLOOKUP(H335,'系统导出（基本表）'!R:R,1,0)</f>
        <v>#N/A</v>
      </c>
      <c r="AE335" s="16" t="e">
        <f>VLOOKUP(I335,'系统导出（基本表）'!Q:R,2,0)</f>
        <v>#N/A</v>
      </c>
      <c r="AF335" s="16" t="e">
        <f>VLOOKUP(J335,'系统导出（基本表）'!S:T,2,0)</f>
        <v>#N/A</v>
      </c>
      <c r="AG335" s="16"/>
      <c r="AH335" s="16"/>
      <c r="AI335" s="16"/>
    </row>
    <row r="336" s="1" customFormat="1" ht="19" customHeight="1" spans="2:35">
      <c r="B336" s="10" t="s">
        <v>268</v>
      </c>
      <c r="C336" s="10" t="s">
        <v>14002</v>
      </c>
      <c r="D336" s="10" t="s">
        <v>14003</v>
      </c>
      <c r="E336" s="10" t="s">
        <v>61</v>
      </c>
      <c r="F336" s="10" t="s">
        <v>61</v>
      </c>
      <c r="G336" s="10" t="s">
        <v>42087</v>
      </c>
      <c r="H336" s="10" t="s">
        <v>42088</v>
      </c>
      <c r="I336" s="10" t="s">
        <v>42089</v>
      </c>
      <c r="J336" s="10" t="s">
        <v>42090</v>
      </c>
      <c r="K336" s="10" t="s">
        <v>42084</v>
      </c>
      <c r="L336" s="10" t="s">
        <v>42091</v>
      </c>
      <c r="M336" s="10" t="s">
        <v>42086</v>
      </c>
      <c r="N336" s="10" t="s">
        <v>61</v>
      </c>
      <c r="O336" s="10" t="s">
        <v>41372</v>
      </c>
      <c r="P336" s="10" t="s">
        <v>61</v>
      </c>
      <c r="Q336" s="10" t="s">
        <v>41411</v>
      </c>
      <c r="R336" s="10" t="s">
        <v>41411</v>
      </c>
      <c r="S336" s="15">
        <v>6023.73</v>
      </c>
      <c r="T336" s="10" t="s">
        <v>41412</v>
      </c>
      <c r="U336" s="15">
        <v>6023.73</v>
      </c>
      <c r="V336" s="15">
        <v>6023.73</v>
      </c>
      <c r="W336" s="16">
        <f t="shared" si="25"/>
        <v>0</v>
      </c>
      <c r="X336" s="16">
        <f t="shared" si="26"/>
        <v>0</v>
      </c>
      <c r="Y336" s="1">
        <v>6023.73</v>
      </c>
      <c r="Z336" s="1" t="str">
        <f t="shared" si="27"/>
        <v>未整改</v>
      </c>
      <c r="AA336" s="1" t="str">
        <f t="shared" si="28"/>
        <v>已整改</v>
      </c>
      <c r="AC336" s="3"/>
      <c r="AD336" s="19" t="e">
        <f>VLOOKUP(H336,'系统导出（基本表）'!R:R,1,0)</f>
        <v>#N/A</v>
      </c>
      <c r="AE336" s="16" t="e">
        <f>VLOOKUP(I336,'系统导出（基本表）'!Q:R,2,0)</f>
        <v>#N/A</v>
      </c>
      <c r="AF336" s="16" t="e">
        <f>VLOOKUP(J336,'系统导出（基本表）'!S:T,2,0)</f>
        <v>#N/A</v>
      </c>
      <c r="AG336" s="16"/>
      <c r="AH336" s="16"/>
      <c r="AI336" s="16"/>
    </row>
    <row r="337" s="1" customFormat="1" ht="19" customHeight="1" spans="2:35">
      <c r="B337" s="10" t="s">
        <v>268</v>
      </c>
      <c r="C337" s="10" t="s">
        <v>14002</v>
      </c>
      <c r="D337" s="10" t="s">
        <v>14003</v>
      </c>
      <c r="E337" s="10" t="s">
        <v>61</v>
      </c>
      <c r="F337" s="10" t="s">
        <v>61</v>
      </c>
      <c r="G337" s="10" t="s">
        <v>42097</v>
      </c>
      <c r="H337" s="10" t="s">
        <v>42098</v>
      </c>
      <c r="I337" s="10" t="s">
        <v>42099</v>
      </c>
      <c r="J337" s="10" t="s">
        <v>42099</v>
      </c>
      <c r="K337" s="10" t="s">
        <v>42084</v>
      </c>
      <c r="L337" s="10" t="s">
        <v>42091</v>
      </c>
      <c r="M337" s="10" t="s">
        <v>42086</v>
      </c>
      <c r="N337" s="10" t="s">
        <v>61</v>
      </c>
      <c r="O337" s="10" t="s">
        <v>41372</v>
      </c>
      <c r="P337" s="10" t="s">
        <v>61</v>
      </c>
      <c r="Q337" s="10" t="s">
        <v>41373</v>
      </c>
      <c r="R337" s="10" t="s">
        <v>41374</v>
      </c>
      <c r="S337" s="15">
        <v>6000</v>
      </c>
      <c r="T337" s="10" t="s">
        <v>41374</v>
      </c>
      <c r="U337" s="15">
        <v>6000</v>
      </c>
      <c r="V337" s="15">
        <v>6000</v>
      </c>
      <c r="W337" s="16">
        <f t="shared" si="25"/>
        <v>0</v>
      </c>
      <c r="X337" s="16">
        <f t="shared" si="26"/>
        <v>0</v>
      </c>
      <c r="Y337" s="1">
        <v>6000</v>
      </c>
      <c r="Z337" s="1" t="str">
        <f t="shared" si="27"/>
        <v>未整改</v>
      </c>
      <c r="AA337" s="1" t="str">
        <f t="shared" si="28"/>
        <v>已整改</v>
      </c>
      <c r="AC337" s="3"/>
      <c r="AD337" s="19" t="e">
        <f>VLOOKUP(H337,'系统导出（基本表）'!R:R,1,0)</f>
        <v>#N/A</v>
      </c>
      <c r="AE337" s="16" t="e">
        <f>VLOOKUP(I337,'系统导出（基本表）'!Q:R,2,0)</f>
        <v>#N/A</v>
      </c>
      <c r="AF337" s="16" t="e">
        <f>VLOOKUP(J337,'系统导出（基本表）'!S:T,2,0)</f>
        <v>#N/A</v>
      </c>
      <c r="AG337" s="16"/>
      <c r="AH337" s="16"/>
      <c r="AI337" s="16"/>
    </row>
    <row r="338" s="1" customFormat="1" ht="19" customHeight="1" spans="2:35">
      <c r="B338" s="10" t="s">
        <v>268</v>
      </c>
      <c r="C338" s="10" t="s">
        <v>14002</v>
      </c>
      <c r="D338" s="10" t="s">
        <v>14003</v>
      </c>
      <c r="E338" s="10" t="s">
        <v>61</v>
      </c>
      <c r="F338" s="10" t="s">
        <v>61</v>
      </c>
      <c r="G338" s="10" t="s">
        <v>42100</v>
      </c>
      <c r="H338" s="10" t="s">
        <v>42101</v>
      </c>
      <c r="I338" s="10" t="s">
        <v>42102</v>
      </c>
      <c r="J338" s="10" t="s">
        <v>42102</v>
      </c>
      <c r="K338" s="10" t="s">
        <v>42103</v>
      </c>
      <c r="L338" s="10" t="s">
        <v>42104</v>
      </c>
      <c r="M338" s="10" t="s">
        <v>42105</v>
      </c>
      <c r="N338" s="10" t="s">
        <v>61</v>
      </c>
      <c r="O338" s="10" t="s">
        <v>41372</v>
      </c>
      <c r="P338" s="10" t="s">
        <v>61</v>
      </c>
      <c r="Q338" s="10" t="s">
        <v>41373</v>
      </c>
      <c r="R338" s="10" t="s">
        <v>41374</v>
      </c>
      <c r="S338" s="15">
        <v>13117.55</v>
      </c>
      <c r="T338" s="10" t="s">
        <v>41374</v>
      </c>
      <c r="U338" s="15">
        <v>3009.6049</v>
      </c>
      <c r="V338" s="15">
        <v>3009.6049</v>
      </c>
      <c r="W338" s="16">
        <f t="shared" si="25"/>
        <v>10107.9451</v>
      </c>
      <c r="X338" s="16">
        <f t="shared" si="26"/>
        <v>10107.9451</v>
      </c>
      <c r="Y338" s="21">
        <f>S338</f>
        <v>13117.55</v>
      </c>
      <c r="Z338" s="1" t="str">
        <f t="shared" si="27"/>
        <v>未整改</v>
      </c>
      <c r="AA338" s="1" t="str">
        <f t="shared" si="28"/>
        <v>已整改</v>
      </c>
      <c r="AC338" s="3"/>
      <c r="AD338" s="19" t="e">
        <f>VLOOKUP(H338,'系统导出（基本表）'!R:R,1,0)</f>
        <v>#N/A</v>
      </c>
      <c r="AE338" s="16" t="e">
        <f>VLOOKUP(I338,'系统导出（基本表）'!Q:R,2,0)</f>
        <v>#N/A</v>
      </c>
      <c r="AF338" s="16" t="e">
        <f>VLOOKUP(J338,'系统导出（基本表）'!S:T,2,0)</f>
        <v>#N/A</v>
      </c>
      <c r="AG338" s="16"/>
      <c r="AH338" s="16"/>
      <c r="AI338" s="16"/>
    </row>
    <row r="339" s="2" customFormat="1" ht="19" customHeight="1" spans="1:33">
      <c r="A339" s="2">
        <v>1</v>
      </c>
      <c r="B339" s="11" t="s">
        <v>268</v>
      </c>
      <c r="C339" s="11" t="s">
        <v>14002</v>
      </c>
      <c r="D339" s="11" t="s">
        <v>14003</v>
      </c>
      <c r="E339" s="10" t="s">
        <v>41477</v>
      </c>
      <c r="F339" s="11" t="s">
        <v>38653</v>
      </c>
      <c r="G339" s="10" t="s">
        <v>42106</v>
      </c>
      <c r="H339" s="11" t="s">
        <v>42107</v>
      </c>
      <c r="I339" s="11" t="s">
        <v>42108</v>
      </c>
      <c r="J339" s="11" t="s">
        <v>42108</v>
      </c>
      <c r="K339" s="11" t="s">
        <v>42103</v>
      </c>
      <c r="L339" s="11" t="s">
        <v>42109</v>
      </c>
      <c r="M339" s="11" t="s">
        <v>42105</v>
      </c>
      <c r="N339" s="11" t="s">
        <v>41377</v>
      </c>
      <c r="O339" s="11" t="s">
        <v>41387</v>
      </c>
      <c r="P339" s="11" t="s">
        <v>41449</v>
      </c>
      <c r="Q339" s="11" t="s">
        <v>41411</v>
      </c>
      <c r="R339" s="11" t="s">
        <v>41411</v>
      </c>
      <c r="S339" s="17">
        <v>9213.84</v>
      </c>
      <c r="T339" s="11" t="s">
        <v>41450</v>
      </c>
      <c r="U339" s="17">
        <v>0</v>
      </c>
      <c r="V339" s="17">
        <v>0</v>
      </c>
      <c r="W339" s="18">
        <f t="shared" si="25"/>
        <v>9213.84</v>
      </c>
      <c r="X339" s="18">
        <f t="shared" si="26"/>
        <v>9213.84</v>
      </c>
      <c r="Y339" s="2">
        <v>0</v>
      </c>
      <c r="Z339" s="2" t="str">
        <f t="shared" si="27"/>
        <v>未整改</v>
      </c>
      <c r="AA339" s="2" t="str">
        <f t="shared" si="28"/>
        <v>未整改</v>
      </c>
      <c r="AD339" s="22" t="e">
        <f>VLOOKUP(H339,'系统导出（基本表）'!R:R,1,0)</f>
        <v>#N/A</v>
      </c>
      <c r="AE339" s="22" t="e">
        <f>VLOOKUP(I339,'系统导出（基本表）'!Q:R,2,0)</f>
        <v>#N/A</v>
      </c>
      <c r="AF339" s="2" t="e">
        <f>VLOOKUP(J339,'系统导出（基本表）'!S:T,2,0)</f>
        <v>#N/A</v>
      </c>
      <c r="AG339" s="24"/>
    </row>
    <row r="340" s="1" customFormat="1" ht="19" customHeight="1" spans="2:35">
      <c r="B340" s="10" t="s">
        <v>268</v>
      </c>
      <c r="C340" s="10" t="s">
        <v>14002</v>
      </c>
      <c r="D340" s="10" t="s">
        <v>14003</v>
      </c>
      <c r="E340" s="10" t="s">
        <v>42110</v>
      </c>
      <c r="F340" s="10" t="s">
        <v>38568</v>
      </c>
      <c r="G340" s="10" t="s">
        <v>42100</v>
      </c>
      <c r="H340" s="10" t="s">
        <v>42101</v>
      </c>
      <c r="I340" s="10" t="s">
        <v>42102</v>
      </c>
      <c r="J340" s="10" t="s">
        <v>42102</v>
      </c>
      <c r="K340" s="10" t="s">
        <v>42103</v>
      </c>
      <c r="L340" s="10" t="s">
        <v>42104</v>
      </c>
      <c r="M340" s="10" t="s">
        <v>42105</v>
      </c>
      <c r="N340" s="10" t="s">
        <v>41377</v>
      </c>
      <c r="O340" s="10" t="s">
        <v>41378</v>
      </c>
      <c r="P340" s="10" t="s">
        <v>41456</v>
      </c>
      <c r="Q340" s="10" t="s">
        <v>41411</v>
      </c>
      <c r="R340" s="10" t="s">
        <v>41411</v>
      </c>
      <c r="S340" s="15">
        <v>10107.95</v>
      </c>
      <c r="T340" s="10" t="s">
        <v>41463</v>
      </c>
      <c r="U340" s="15">
        <v>10107.95</v>
      </c>
      <c r="V340" s="15">
        <v>10107.95</v>
      </c>
      <c r="W340" s="16">
        <f t="shared" si="25"/>
        <v>0</v>
      </c>
      <c r="X340" s="16">
        <f t="shared" si="26"/>
        <v>0</v>
      </c>
      <c r="Y340" s="1">
        <v>10107.95</v>
      </c>
      <c r="Z340" s="1" t="str">
        <f t="shared" si="27"/>
        <v>未整改</v>
      </c>
      <c r="AA340" s="1" t="str">
        <f t="shared" si="28"/>
        <v>已整改</v>
      </c>
      <c r="AC340" s="3"/>
      <c r="AD340" s="19" t="e">
        <f>VLOOKUP(H340,'系统导出（基本表）'!R:R,1,0)</f>
        <v>#N/A</v>
      </c>
      <c r="AE340" s="16" t="e">
        <f>VLOOKUP(I340,'系统导出（基本表）'!Q:R,2,0)</f>
        <v>#N/A</v>
      </c>
      <c r="AF340" s="16" t="e">
        <f>VLOOKUP(J340,'系统导出（基本表）'!S:T,2,0)</f>
        <v>#N/A</v>
      </c>
      <c r="AG340" s="16"/>
      <c r="AH340" s="16"/>
      <c r="AI340" s="16"/>
    </row>
    <row r="341" s="2" customFormat="1" ht="19" customHeight="1" spans="1:33">
      <c r="A341" s="2">
        <v>1</v>
      </c>
      <c r="B341" s="11" t="s">
        <v>268</v>
      </c>
      <c r="C341" s="11" t="s">
        <v>14002</v>
      </c>
      <c r="D341" s="11" t="s">
        <v>14003</v>
      </c>
      <c r="E341" s="10" t="s">
        <v>41470</v>
      </c>
      <c r="F341" s="11" t="s">
        <v>38517</v>
      </c>
      <c r="G341" s="10" t="s">
        <v>42111</v>
      </c>
      <c r="H341" s="11" t="s">
        <v>38637</v>
      </c>
      <c r="I341" s="11" t="s">
        <v>38636</v>
      </c>
      <c r="J341" s="11" t="s">
        <v>42112</v>
      </c>
      <c r="K341" s="11" t="s">
        <v>42113</v>
      </c>
      <c r="L341" s="11" t="s">
        <v>42114</v>
      </c>
      <c r="M341" s="11" t="s">
        <v>42115</v>
      </c>
      <c r="N341" s="11" t="s">
        <v>41377</v>
      </c>
      <c r="O341" s="11" t="s">
        <v>41387</v>
      </c>
      <c r="P341" s="11" t="s">
        <v>41456</v>
      </c>
      <c r="Q341" s="11" t="s">
        <v>41411</v>
      </c>
      <c r="R341" s="11" t="s">
        <v>41411</v>
      </c>
      <c r="S341" s="17">
        <v>8000</v>
      </c>
      <c r="T341" s="11" t="s">
        <v>41411</v>
      </c>
      <c r="U341" s="17">
        <v>0</v>
      </c>
      <c r="V341" s="17">
        <v>0</v>
      </c>
      <c r="W341" s="18">
        <f t="shared" si="25"/>
        <v>8000</v>
      </c>
      <c r="X341" s="18">
        <f t="shared" si="26"/>
        <v>8000</v>
      </c>
      <c r="Y341" s="2">
        <v>0</v>
      </c>
      <c r="Z341" s="2" t="str">
        <f t="shared" si="27"/>
        <v>未整改</v>
      </c>
      <c r="AA341" s="2" t="str">
        <f t="shared" si="28"/>
        <v>未整改</v>
      </c>
      <c r="AD341" s="22" t="str">
        <f>VLOOKUP(H341,'系统导出（基本表）'!R:R,1,0)</f>
        <v>P20510115-0002</v>
      </c>
      <c r="AE341" s="22" t="str">
        <f>VLOOKUP(I341,'系统导出（基本表）'!Q:R,2,0)</f>
        <v>P20510115-0002</v>
      </c>
      <c r="AF341" s="2" t="e">
        <f>VLOOKUP(J341,'系统导出（基本表）'!S:T,2,0)</f>
        <v>#N/A</v>
      </c>
      <c r="AG341" s="24"/>
    </row>
    <row r="342" s="2" customFormat="1" ht="19" customHeight="1" spans="1:33">
      <c r="A342" s="2">
        <v>1</v>
      </c>
      <c r="B342" s="11" t="s">
        <v>268</v>
      </c>
      <c r="C342" s="11" t="s">
        <v>14002</v>
      </c>
      <c r="D342" s="11" t="s">
        <v>14003</v>
      </c>
      <c r="E342" s="10" t="s">
        <v>42116</v>
      </c>
      <c r="F342" s="11" t="s">
        <v>38686</v>
      </c>
      <c r="G342" s="10" t="s">
        <v>42117</v>
      </c>
      <c r="H342" s="11" t="s">
        <v>42118</v>
      </c>
      <c r="I342" s="11" t="s">
        <v>42119</v>
      </c>
      <c r="J342" s="11" t="s">
        <v>42119</v>
      </c>
      <c r="K342" s="11" t="s">
        <v>42113</v>
      </c>
      <c r="L342" s="11" t="s">
        <v>42114</v>
      </c>
      <c r="M342" s="11" t="s">
        <v>42115</v>
      </c>
      <c r="N342" s="11" t="s">
        <v>41377</v>
      </c>
      <c r="O342" s="11" t="s">
        <v>41387</v>
      </c>
      <c r="P342" s="11" t="s">
        <v>41456</v>
      </c>
      <c r="Q342" s="11" t="s">
        <v>41411</v>
      </c>
      <c r="R342" s="11" t="s">
        <v>41411</v>
      </c>
      <c r="S342" s="17">
        <v>2088.18</v>
      </c>
      <c r="T342" s="11" t="s">
        <v>41411</v>
      </c>
      <c r="U342" s="17">
        <v>0</v>
      </c>
      <c r="V342" s="17">
        <v>0</v>
      </c>
      <c r="W342" s="18">
        <f t="shared" si="25"/>
        <v>2088.18</v>
      </c>
      <c r="X342" s="18">
        <f t="shared" si="26"/>
        <v>2088.18</v>
      </c>
      <c r="Y342" s="2">
        <v>0</v>
      </c>
      <c r="Z342" s="2" t="str">
        <f t="shared" si="27"/>
        <v>未整改</v>
      </c>
      <c r="AA342" s="2" t="str">
        <f t="shared" si="28"/>
        <v>未整改</v>
      </c>
      <c r="AD342" s="22" t="e">
        <f>VLOOKUP(H342,'系统导出（基本表）'!R:R,1,0)</f>
        <v>#N/A</v>
      </c>
      <c r="AE342" s="22" t="e">
        <f>VLOOKUP(I342,'系统导出（基本表）'!Q:R,2,0)</f>
        <v>#N/A</v>
      </c>
      <c r="AF342" s="2" t="e">
        <f>VLOOKUP(J342,'系统导出（基本表）'!S:T,2,0)</f>
        <v>#N/A</v>
      </c>
      <c r="AG342" s="24"/>
    </row>
    <row r="343" s="2" customFormat="1" ht="19" customHeight="1" spans="1:33">
      <c r="A343" s="2">
        <v>1</v>
      </c>
      <c r="B343" s="11" t="s">
        <v>268</v>
      </c>
      <c r="C343" s="11" t="s">
        <v>14002</v>
      </c>
      <c r="D343" s="11" t="s">
        <v>14003</v>
      </c>
      <c r="E343" s="10" t="s">
        <v>41470</v>
      </c>
      <c r="F343" s="11" t="s">
        <v>38517</v>
      </c>
      <c r="G343" s="10" t="s">
        <v>42120</v>
      </c>
      <c r="H343" s="11" t="s">
        <v>42121</v>
      </c>
      <c r="I343" s="11" t="s">
        <v>42122</v>
      </c>
      <c r="J343" s="11" t="s">
        <v>42122</v>
      </c>
      <c r="K343" s="11" t="s">
        <v>42113</v>
      </c>
      <c r="L343" s="11" t="s">
        <v>42114</v>
      </c>
      <c r="M343" s="11" t="s">
        <v>42115</v>
      </c>
      <c r="N343" s="11" t="s">
        <v>41377</v>
      </c>
      <c r="O343" s="11" t="s">
        <v>41387</v>
      </c>
      <c r="P343" s="11" t="s">
        <v>41456</v>
      </c>
      <c r="Q343" s="11" t="s">
        <v>41411</v>
      </c>
      <c r="R343" s="11" t="s">
        <v>41411</v>
      </c>
      <c r="S343" s="17">
        <v>13709.32</v>
      </c>
      <c r="T343" s="11" t="s">
        <v>41411</v>
      </c>
      <c r="U343" s="17">
        <v>0</v>
      </c>
      <c r="V343" s="17">
        <v>0</v>
      </c>
      <c r="W343" s="18">
        <f t="shared" si="25"/>
        <v>13709.32</v>
      </c>
      <c r="X343" s="18">
        <f t="shared" si="26"/>
        <v>13709.32</v>
      </c>
      <c r="Y343" s="2">
        <v>0</v>
      </c>
      <c r="Z343" s="2" t="str">
        <f t="shared" si="27"/>
        <v>未整改</v>
      </c>
      <c r="AA343" s="2" t="str">
        <f t="shared" si="28"/>
        <v>未整改</v>
      </c>
      <c r="AD343" s="22" t="e">
        <f>VLOOKUP(H343,'系统导出（基本表）'!R:R,1,0)</f>
        <v>#N/A</v>
      </c>
      <c r="AE343" s="22" t="e">
        <f>VLOOKUP(I343,'系统导出（基本表）'!Q:R,2,0)</f>
        <v>#N/A</v>
      </c>
      <c r="AF343" s="2" t="e">
        <f>VLOOKUP(J343,'系统导出（基本表）'!S:T,2,0)</f>
        <v>#N/A</v>
      </c>
      <c r="AG343" s="24"/>
    </row>
    <row r="344" s="1" customFormat="1" ht="19" customHeight="1" spans="2:35">
      <c r="B344" s="10" t="s">
        <v>268</v>
      </c>
      <c r="C344" s="10" t="s">
        <v>14002</v>
      </c>
      <c r="D344" s="10" t="s">
        <v>14003</v>
      </c>
      <c r="E344" s="10" t="s">
        <v>61</v>
      </c>
      <c r="F344" s="10" t="s">
        <v>61</v>
      </c>
      <c r="G344" s="10" t="s">
        <v>42111</v>
      </c>
      <c r="H344" s="10" t="s">
        <v>38637</v>
      </c>
      <c r="I344" s="10" t="s">
        <v>38636</v>
      </c>
      <c r="J344" s="10" t="s">
        <v>42112</v>
      </c>
      <c r="K344" s="10" t="s">
        <v>42113</v>
      </c>
      <c r="L344" s="10" t="s">
        <v>42123</v>
      </c>
      <c r="M344" s="10" t="s">
        <v>42115</v>
      </c>
      <c r="N344" s="10" t="s">
        <v>61</v>
      </c>
      <c r="O344" s="10" t="s">
        <v>41372</v>
      </c>
      <c r="P344" s="10" t="s">
        <v>61</v>
      </c>
      <c r="Q344" s="10" t="s">
        <v>41411</v>
      </c>
      <c r="R344" s="10" t="s">
        <v>41411</v>
      </c>
      <c r="S344" s="15">
        <v>5217.34</v>
      </c>
      <c r="T344" s="10" t="s">
        <v>41412</v>
      </c>
      <c r="U344" s="15">
        <v>5217.34</v>
      </c>
      <c r="V344" s="15">
        <v>5217.34</v>
      </c>
      <c r="W344" s="16">
        <f t="shared" si="25"/>
        <v>0</v>
      </c>
      <c r="X344" s="16">
        <f t="shared" si="26"/>
        <v>0</v>
      </c>
      <c r="Y344" s="1">
        <v>5217.34</v>
      </c>
      <c r="Z344" s="1" t="str">
        <f t="shared" si="27"/>
        <v>未整改</v>
      </c>
      <c r="AA344" s="1" t="str">
        <f t="shared" si="28"/>
        <v>已整改</v>
      </c>
      <c r="AC344" s="3"/>
      <c r="AD344" s="19" t="str">
        <f>VLOOKUP(H344,'系统导出（基本表）'!R:R,1,0)</f>
        <v>P20510115-0002</v>
      </c>
      <c r="AE344" s="16" t="str">
        <f>VLOOKUP(I344,'系统导出（基本表）'!Q:R,2,0)</f>
        <v>P20510115-0002</v>
      </c>
      <c r="AF344" s="16" t="e">
        <f>VLOOKUP(J344,'系统导出（基本表）'!S:T,2,0)</f>
        <v>#N/A</v>
      </c>
      <c r="AG344" s="16"/>
      <c r="AH344" s="16"/>
      <c r="AI344" s="16"/>
    </row>
    <row r="345" s="1" customFormat="1" ht="19" customHeight="1" spans="2:35">
      <c r="B345" s="10" t="s">
        <v>268</v>
      </c>
      <c r="C345" s="10" t="s">
        <v>14002</v>
      </c>
      <c r="D345" s="10" t="s">
        <v>14003</v>
      </c>
      <c r="E345" s="10" t="s">
        <v>61</v>
      </c>
      <c r="F345" s="10" t="s">
        <v>61</v>
      </c>
      <c r="G345" s="10" t="s">
        <v>42120</v>
      </c>
      <c r="H345" s="10" t="s">
        <v>42121</v>
      </c>
      <c r="I345" s="10" t="s">
        <v>42122</v>
      </c>
      <c r="J345" s="10" t="s">
        <v>42122</v>
      </c>
      <c r="K345" s="10" t="s">
        <v>42113</v>
      </c>
      <c r="L345" s="10" t="s">
        <v>42123</v>
      </c>
      <c r="M345" s="10" t="s">
        <v>42115</v>
      </c>
      <c r="N345" s="10" t="s">
        <v>61</v>
      </c>
      <c r="O345" s="10" t="s">
        <v>41372</v>
      </c>
      <c r="P345" s="10" t="s">
        <v>61</v>
      </c>
      <c r="Q345" s="10" t="s">
        <v>41373</v>
      </c>
      <c r="R345" s="10" t="s">
        <v>41374</v>
      </c>
      <c r="S345" s="15">
        <v>15000</v>
      </c>
      <c r="T345" s="10" t="s">
        <v>41374</v>
      </c>
      <c r="U345" s="15">
        <v>15000</v>
      </c>
      <c r="V345" s="15">
        <v>15000</v>
      </c>
      <c r="W345" s="16">
        <f t="shared" si="25"/>
        <v>0</v>
      </c>
      <c r="X345" s="16">
        <f t="shared" si="26"/>
        <v>0</v>
      </c>
      <c r="Y345" s="1">
        <v>15000</v>
      </c>
      <c r="Z345" s="1" t="str">
        <f t="shared" si="27"/>
        <v>未整改</v>
      </c>
      <c r="AA345" s="1" t="str">
        <f t="shared" si="28"/>
        <v>已整改</v>
      </c>
      <c r="AC345" s="3"/>
      <c r="AD345" s="19" t="e">
        <f>VLOOKUP(H345,'系统导出（基本表）'!R:R,1,0)</f>
        <v>#N/A</v>
      </c>
      <c r="AE345" s="16" t="e">
        <f>VLOOKUP(I345,'系统导出（基本表）'!Q:R,2,0)</f>
        <v>#N/A</v>
      </c>
      <c r="AF345" s="16" t="e">
        <f>VLOOKUP(J345,'系统导出（基本表）'!S:T,2,0)</f>
        <v>#N/A</v>
      </c>
      <c r="AG345" s="16"/>
      <c r="AH345" s="16"/>
      <c r="AI345" s="16"/>
    </row>
    <row r="346" s="1" customFormat="1" ht="19" customHeight="1" spans="2:35">
      <c r="B346" s="10" t="s">
        <v>268</v>
      </c>
      <c r="C346" s="10" t="s">
        <v>14002</v>
      </c>
      <c r="D346" s="10" t="s">
        <v>14003</v>
      </c>
      <c r="E346" s="10" t="s">
        <v>61</v>
      </c>
      <c r="F346" s="10" t="s">
        <v>61</v>
      </c>
      <c r="G346" s="10" t="s">
        <v>42124</v>
      </c>
      <c r="H346" s="10" t="s">
        <v>42125</v>
      </c>
      <c r="I346" s="10" t="s">
        <v>42126</v>
      </c>
      <c r="J346" s="10" t="s">
        <v>42126</v>
      </c>
      <c r="K346" s="10" t="s">
        <v>42113</v>
      </c>
      <c r="L346" s="10" t="s">
        <v>42123</v>
      </c>
      <c r="M346" s="10" t="s">
        <v>42115</v>
      </c>
      <c r="N346" s="10" t="s">
        <v>61</v>
      </c>
      <c r="O346" s="10" t="s">
        <v>41372</v>
      </c>
      <c r="P346" s="10" t="s">
        <v>61</v>
      </c>
      <c r="Q346" s="10" t="s">
        <v>41373</v>
      </c>
      <c r="R346" s="10" t="s">
        <v>41374</v>
      </c>
      <c r="S346" s="15">
        <v>2643.09</v>
      </c>
      <c r="T346" s="10" t="s">
        <v>41374</v>
      </c>
      <c r="U346" s="15">
        <v>2643.09</v>
      </c>
      <c r="V346" s="15">
        <v>2643.09</v>
      </c>
      <c r="W346" s="16">
        <f t="shared" si="25"/>
        <v>0</v>
      </c>
      <c r="X346" s="16">
        <f t="shared" si="26"/>
        <v>0</v>
      </c>
      <c r="Y346" s="1">
        <v>2643.09</v>
      </c>
      <c r="Z346" s="1" t="str">
        <f t="shared" si="27"/>
        <v>未整改</v>
      </c>
      <c r="AA346" s="1" t="str">
        <f t="shared" si="28"/>
        <v>已整改</v>
      </c>
      <c r="AC346" s="3"/>
      <c r="AD346" s="19" t="e">
        <f>VLOOKUP(H346,'系统导出（基本表）'!R:R,1,0)</f>
        <v>#N/A</v>
      </c>
      <c r="AE346" s="16" t="e">
        <f>VLOOKUP(I346,'系统导出（基本表）'!Q:R,2,0)</f>
        <v>#N/A</v>
      </c>
      <c r="AF346" s="16" t="e">
        <f>VLOOKUP(J346,'系统导出（基本表）'!S:T,2,0)</f>
        <v>#N/A</v>
      </c>
      <c r="AG346" s="16"/>
      <c r="AH346" s="16"/>
      <c r="AI346" s="16"/>
    </row>
    <row r="347" s="1" customFormat="1" ht="19" customHeight="1" spans="2:35">
      <c r="B347" s="10" t="s">
        <v>268</v>
      </c>
      <c r="C347" s="10" t="s">
        <v>14002</v>
      </c>
      <c r="D347" s="10" t="s">
        <v>14003</v>
      </c>
      <c r="E347" s="10" t="s">
        <v>41470</v>
      </c>
      <c r="F347" s="10" t="s">
        <v>38517</v>
      </c>
      <c r="G347" s="10" t="s">
        <v>42120</v>
      </c>
      <c r="H347" s="10" t="s">
        <v>42121</v>
      </c>
      <c r="I347" s="10" t="s">
        <v>42122</v>
      </c>
      <c r="J347" s="10" t="s">
        <v>42122</v>
      </c>
      <c r="K347" s="10" t="s">
        <v>42113</v>
      </c>
      <c r="L347" s="10" t="s">
        <v>42123</v>
      </c>
      <c r="M347" s="10" t="s">
        <v>42115</v>
      </c>
      <c r="N347" s="10" t="s">
        <v>41377</v>
      </c>
      <c r="O347" s="10" t="s">
        <v>41378</v>
      </c>
      <c r="P347" s="10" t="s">
        <v>41456</v>
      </c>
      <c r="Q347" s="10" t="s">
        <v>41411</v>
      </c>
      <c r="R347" s="10" t="s">
        <v>41411</v>
      </c>
      <c r="S347" s="15">
        <v>14726.62</v>
      </c>
      <c r="T347" s="10" t="s">
        <v>41463</v>
      </c>
      <c r="U347" s="15">
        <v>1017.3</v>
      </c>
      <c r="V347" s="15">
        <v>661.74</v>
      </c>
      <c r="W347" s="16">
        <f t="shared" si="25"/>
        <v>14064.88</v>
      </c>
      <c r="X347" s="16">
        <f t="shared" si="26"/>
        <v>13709.32</v>
      </c>
      <c r="Y347" s="1">
        <v>1017.3</v>
      </c>
      <c r="Z347" s="1" t="str">
        <f t="shared" si="27"/>
        <v>未整改</v>
      </c>
      <c r="AA347" s="1" t="str">
        <f t="shared" si="28"/>
        <v>未整改</v>
      </c>
      <c r="AC347" s="3"/>
      <c r="AD347" s="19" t="e">
        <f>VLOOKUP(H347,'系统导出（基本表）'!R:R,1,0)</f>
        <v>#N/A</v>
      </c>
      <c r="AE347" s="16" t="e">
        <f>VLOOKUP(I347,'系统导出（基本表）'!Q:R,2,0)</f>
        <v>#N/A</v>
      </c>
      <c r="AF347" s="16" t="e">
        <f>VLOOKUP(J347,'系统导出（基本表）'!S:T,2,0)</f>
        <v>#N/A</v>
      </c>
      <c r="AG347" s="16"/>
      <c r="AH347" s="16"/>
      <c r="AI347" s="16"/>
    </row>
    <row r="348" s="1" customFormat="1" ht="19" customHeight="1" spans="2:35">
      <c r="B348" s="10" t="s">
        <v>268</v>
      </c>
      <c r="C348" s="10" t="s">
        <v>14002</v>
      </c>
      <c r="D348" s="10" t="s">
        <v>14003</v>
      </c>
      <c r="E348" s="10" t="s">
        <v>41830</v>
      </c>
      <c r="F348" s="10" t="s">
        <v>38686</v>
      </c>
      <c r="G348" s="10" t="s">
        <v>42117</v>
      </c>
      <c r="H348" s="10" t="s">
        <v>42118</v>
      </c>
      <c r="I348" s="10" t="s">
        <v>42119</v>
      </c>
      <c r="J348" s="10" t="s">
        <v>42119</v>
      </c>
      <c r="K348" s="10" t="s">
        <v>42113</v>
      </c>
      <c r="L348" s="10" t="s">
        <v>42123</v>
      </c>
      <c r="M348" s="10" t="s">
        <v>42115</v>
      </c>
      <c r="N348" s="10" t="s">
        <v>41377</v>
      </c>
      <c r="O348" s="10" t="s">
        <v>41378</v>
      </c>
      <c r="P348" s="10" t="s">
        <v>41456</v>
      </c>
      <c r="Q348" s="10" t="s">
        <v>41411</v>
      </c>
      <c r="R348" s="10" t="s">
        <v>41411</v>
      </c>
      <c r="S348" s="15">
        <v>2097.43</v>
      </c>
      <c r="T348" s="10" t="s">
        <v>41463</v>
      </c>
      <c r="U348" s="15">
        <v>18.5</v>
      </c>
      <c r="V348" s="15">
        <v>9.25</v>
      </c>
      <c r="W348" s="16">
        <f t="shared" si="25"/>
        <v>2088.18</v>
      </c>
      <c r="X348" s="16">
        <f t="shared" si="26"/>
        <v>2078.93</v>
      </c>
      <c r="Y348" s="1">
        <v>18.5</v>
      </c>
      <c r="Z348" s="1" t="str">
        <f t="shared" si="27"/>
        <v>未整改</v>
      </c>
      <c r="AA348" s="1" t="str">
        <f t="shared" si="28"/>
        <v>未整改</v>
      </c>
      <c r="AC348" s="3"/>
      <c r="AD348" s="19" t="e">
        <f>VLOOKUP(H348,'系统导出（基本表）'!R:R,1,0)</f>
        <v>#N/A</v>
      </c>
      <c r="AE348" s="16" t="e">
        <f>VLOOKUP(I348,'系统导出（基本表）'!Q:R,2,0)</f>
        <v>#N/A</v>
      </c>
      <c r="AF348" s="16" t="e">
        <f>VLOOKUP(J348,'系统导出（基本表）'!S:T,2,0)</f>
        <v>#N/A</v>
      </c>
      <c r="AG348" s="16"/>
      <c r="AH348" s="16"/>
      <c r="AI348" s="16"/>
    </row>
    <row r="349" s="1" customFormat="1" ht="19" customHeight="1" spans="2:35">
      <c r="B349" s="10" t="s">
        <v>268</v>
      </c>
      <c r="C349" s="10" t="s">
        <v>14002</v>
      </c>
      <c r="D349" s="10" t="s">
        <v>14003</v>
      </c>
      <c r="E349" s="10" t="s">
        <v>61</v>
      </c>
      <c r="F349" s="10" t="s">
        <v>61</v>
      </c>
      <c r="G349" s="10" t="s">
        <v>42117</v>
      </c>
      <c r="H349" s="10" t="s">
        <v>42118</v>
      </c>
      <c r="I349" s="10" t="s">
        <v>42119</v>
      </c>
      <c r="J349" s="10" t="s">
        <v>42119</v>
      </c>
      <c r="K349" s="10" t="s">
        <v>42113</v>
      </c>
      <c r="L349" s="10" t="s">
        <v>42123</v>
      </c>
      <c r="M349" s="10" t="s">
        <v>42115</v>
      </c>
      <c r="N349" s="10" t="s">
        <v>61</v>
      </c>
      <c r="O349" s="10" t="s">
        <v>41372</v>
      </c>
      <c r="P349" s="10" t="s">
        <v>61</v>
      </c>
      <c r="Q349" s="10" t="s">
        <v>41373</v>
      </c>
      <c r="R349" s="10" t="s">
        <v>41374</v>
      </c>
      <c r="S349" s="15">
        <v>5828.85</v>
      </c>
      <c r="T349" s="10" t="s">
        <v>41374</v>
      </c>
      <c r="U349" s="15">
        <v>3740.67</v>
      </c>
      <c r="V349" s="15">
        <v>3740.67</v>
      </c>
      <c r="W349" s="16">
        <f t="shared" si="25"/>
        <v>2088.18</v>
      </c>
      <c r="X349" s="16">
        <f t="shared" si="26"/>
        <v>2088.18</v>
      </c>
      <c r="Y349" s="21">
        <f>S349</f>
        <v>5828.85</v>
      </c>
      <c r="Z349" s="1" t="str">
        <f t="shared" si="27"/>
        <v>未整改</v>
      </c>
      <c r="AA349" s="1" t="str">
        <f t="shared" si="28"/>
        <v>已整改</v>
      </c>
      <c r="AC349" s="3"/>
      <c r="AD349" s="19" t="e">
        <f>VLOOKUP(H349,'系统导出（基本表）'!R:R,1,0)</f>
        <v>#N/A</v>
      </c>
      <c r="AE349" s="16" t="e">
        <f>VLOOKUP(I349,'系统导出（基本表）'!Q:R,2,0)</f>
        <v>#N/A</v>
      </c>
      <c r="AF349" s="16" t="e">
        <f>VLOOKUP(J349,'系统导出（基本表）'!S:T,2,0)</f>
        <v>#N/A</v>
      </c>
      <c r="AG349" s="16"/>
      <c r="AH349" s="16"/>
      <c r="AI349" s="16"/>
    </row>
    <row r="350" s="1" customFormat="1" ht="19" customHeight="1" spans="2:35">
      <c r="B350" s="10" t="s">
        <v>268</v>
      </c>
      <c r="C350" s="10" t="s">
        <v>14002</v>
      </c>
      <c r="D350" s="10" t="s">
        <v>14003</v>
      </c>
      <c r="E350" s="10" t="s">
        <v>41470</v>
      </c>
      <c r="F350" s="10" t="s">
        <v>38517</v>
      </c>
      <c r="G350" s="10" t="s">
        <v>42111</v>
      </c>
      <c r="H350" s="10" t="s">
        <v>38637</v>
      </c>
      <c r="I350" s="10" t="s">
        <v>38636</v>
      </c>
      <c r="J350" s="10" t="s">
        <v>42112</v>
      </c>
      <c r="K350" s="10" t="s">
        <v>42113</v>
      </c>
      <c r="L350" s="10" t="s">
        <v>42123</v>
      </c>
      <c r="M350" s="10" t="s">
        <v>42115</v>
      </c>
      <c r="N350" s="10" t="s">
        <v>41377</v>
      </c>
      <c r="O350" s="10" t="s">
        <v>41378</v>
      </c>
      <c r="P350" s="10" t="s">
        <v>41456</v>
      </c>
      <c r="Q350" s="10" t="s">
        <v>41411</v>
      </c>
      <c r="R350" s="10" t="s">
        <v>41411</v>
      </c>
      <c r="S350" s="15">
        <v>3235.02</v>
      </c>
      <c r="T350" s="10" t="s">
        <v>41463</v>
      </c>
      <c r="U350" s="15">
        <v>3235.02</v>
      </c>
      <c r="V350" s="15">
        <v>3235.02</v>
      </c>
      <c r="W350" s="16">
        <f t="shared" si="25"/>
        <v>0</v>
      </c>
      <c r="X350" s="16">
        <f t="shared" si="26"/>
        <v>0</v>
      </c>
      <c r="Y350" s="1">
        <v>3235.02</v>
      </c>
      <c r="Z350" s="1" t="str">
        <f t="shared" si="27"/>
        <v>未整改</v>
      </c>
      <c r="AA350" s="1" t="str">
        <f t="shared" si="28"/>
        <v>已整改</v>
      </c>
      <c r="AC350" s="3"/>
      <c r="AD350" s="19" t="str">
        <f>VLOOKUP(H350,'系统导出（基本表）'!R:R,1,0)</f>
        <v>P20510115-0002</v>
      </c>
      <c r="AE350" s="16" t="str">
        <f>VLOOKUP(I350,'系统导出（基本表）'!Q:R,2,0)</f>
        <v>P20510115-0002</v>
      </c>
      <c r="AF350" s="16" t="e">
        <f>VLOOKUP(J350,'系统导出（基本表）'!S:T,2,0)</f>
        <v>#N/A</v>
      </c>
      <c r="AG350" s="16"/>
      <c r="AH350" s="16"/>
      <c r="AI350" s="16"/>
    </row>
    <row r="351" s="1" customFormat="1" ht="19" customHeight="1" spans="2:35">
      <c r="B351" s="10" t="s">
        <v>268</v>
      </c>
      <c r="C351" s="10" t="s">
        <v>14002</v>
      </c>
      <c r="D351" s="10" t="s">
        <v>14003</v>
      </c>
      <c r="E351" s="10" t="s">
        <v>61</v>
      </c>
      <c r="F351" s="10" t="s">
        <v>61</v>
      </c>
      <c r="G351" s="10" t="s">
        <v>42111</v>
      </c>
      <c r="H351" s="10" t="s">
        <v>38637</v>
      </c>
      <c r="I351" s="10" t="s">
        <v>38636</v>
      </c>
      <c r="J351" s="10" t="s">
        <v>42112</v>
      </c>
      <c r="K351" s="10" t="s">
        <v>42113</v>
      </c>
      <c r="L351" s="10" t="s">
        <v>42123</v>
      </c>
      <c r="M351" s="10" t="s">
        <v>42115</v>
      </c>
      <c r="N351" s="10" t="s">
        <v>61</v>
      </c>
      <c r="O351" s="10" t="s">
        <v>41372</v>
      </c>
      <c r="P351" s="10" t="s">
        <v>61</v>
      </c>
      <c r="Q351" s="10" t="s">
        <v>41373</v>
      </c>
      <c r="R351" s="10" t="s">
        <v>41374</v>
      </c>
      <c r="S351" s="15">
        <v>7000</v>
      </c>
      <c r="T351" s="10" t="s">
        <v>41374</v>
      </c>
      <c r="U351" s="15">
        <v>7000</v>
      </c>
      <c r="V351" s="15">
        <v>7000</v>
      </c>
      <c r="W351" s="16">
        <f t="shared" si="25"/>
        <v>0</v>
      </c>
      <c r="X351" s="16">
        <f t="shared" si="26"/>
        <v>0</v>
      </c>
      <c r="Y351" s="1">
        <v>7000</v>
      </c>
      <c r="Z351" s="1" t="str">
        <f t="shared" si="27"/>
        <v>未整改</v>
      </c>
      <c r="AA351" s="1" t="str">
        <f t="shared" si="28"/>
        <v>已整改</v>
      </c>
      <c r="AC351" s="3"/>
      <c r="AD351" s="19" t="str">
        <f>VLOOKUP(H351,'系统导出（基本表）'!R:R,1,0)</f>
        <v>P20510115-0002</v>
      </c>
      <c r="AE351" s="16" t="str">
        <f>VLOOKUP(I351,'系统导出（基本表）'!Q:R,2,0)</f>
        <v>P20510115-0002</v>
      </c>
      <c r="AF351" s="16" t="e">
        <f>VLOOKUP(J351,'系统导出（基本表）'!S:T,2,0)</f>
        <v>#N/A</v>
      </c>
      <c r="AG351" s="16"/>
      <c r="AH351" s="16"/>
      <c r="AI351" s="16"/>
    </row>
    <row r="352" s="1" customFormat="1" ht="19" customHeight="1" spans="2:35">
      <c r="B352" s="10" t="s">
        <v>268</v>
      </c>
      <c r="C352" s="10" t="s">
        <v>14002</v>
      </c>
      <c r="D352" s="10" t="s">
        <v>14003</v>
      </c>
      <c r="E352" s="10" t="s">
        <v>61</v>
      </c>
      <c r="F352" s="10" t="s">
        <v>61</v>
      </c>
      <c r="G352" s="10" t="s">
        <v>42111</v>
      </c>
      <c r="H352" s="10" t="s">
        <v>38637</v>
      </c>
      <c r="I352" s="10" t="s">
        <v>38636</v>
      </c>
      <c r="J352" s="10" t="s">
        <v>42112</v>
      </c>
      <c r="K352" s="10" t="s">
        <v>42113</v>
      </c>
      <c r="L352" s="10" t="s">
        <v>42123</v>
      </c>
      <c r="M352" s="10" t="s">
        <v>42115</v>
      </c>
      <c r="N352" s="10" t="s">
        <v>61</v>
      </c>
      <c r="O352" s="10" t="s">
        <v>41372</v>
      </c>
      <c r="P352" s="10" t="s">
        <v>61</v>
      </c>
      <c r="Q352" s="10" t="s">
        <v>41373</v>
      </c>
      <c r="R352" s="10" t="s">
        <v>41374</v>
      </c>
      <c r="S352" s="15">
        <v>5000</v>
      </c>
      <c r="T352" s="10" t="s">
        <v>41374</v>
      </c>
      <c r="U352" s="15">
        <v>5000</v>
      </c>
      <c r="V352" s="15">
        <v>5000</v>
      </c>
      <c r="W352" s="16">
        <f t="shared" si="25"/>
        <v>0</v>
      </c>
      <c r="X352" s="16">
        <f t="shared" si="26"/>
        <v>0</v>
      </c>
      <c r="Y352" s="1">
        <v>5000</v>
      </c>
      <c r="Z352" s="1" t="str">
        <f t="shared" si="27"/>
        <v>未整改</v>
      </c>
      <c r="AA352" s="1" t="str">
        <f t="shared" si="28"/>
        <v>已整改</v>
      </c>
      <c r="AC352" s="3"/>
      <c r="AD352" s="19" t="str">
        <f>VLOOKUP(H352,'系统导出（基本表）'!R:R,1,0)</f>
        <v>P20510115-0002</v>
      </c>
      <c r="AE352" s="16" t="str">
        <f>VLOOKUP(I352,'系统导出（基本表）'!Q:R,2,0)</f>
        <v>P20510115-0002</v>
      </c>
      <c r="AF352" s="16" t="e">
        <f>VLOOKUP(J352,'系统导出（基本表）'!S:T,2,0)</f>
        <v>#N/A</v>
      </c>
      <c r="AG352" s="16"/>
      <c r="AH352" s="16"/>
      <c r="AI352" s="16"/>
    </row>
    <row r="353" s="1" customFormat="1" ht="19" customHeight="1" spans="2:35">
      <c r="B353" s="10" t="s">
        <v>268</v>
      </c>
      <c r="C353" s="10" t="s">
        <v>14002</v>
      </c>
      <c r="D353" s="10" t="s">
        <v>14003</v>
      </c>
      <c r="E353" s="10" t="s">
        <v>61</v>
      </c>
      <c r="F353" s="10" t="s">
        <v>61</v>
      </c>
      <c r="G353" s="10" t="s">
        <v>42127</v>
      </c>
      <c r="H353" s="10" t="s">
        <v>42128</v>
      </c>
      <c r="I353" s="10" t="s">
        <v>42129</v>
      </c>
      <c r="J353" s="10" t="s">
        <v>42130</v>
      </c>
      <c r="K353" s="10" t="s">
        <v>27448</v>
      </c>
      <c r="L353" s="10" t="s">
        <v>27439</v>
      </c>
      <c r="M353" s="10" t="s">
        <v>42131</v>
      </c>
      <c r="N353" s="10" t="s">
        <v>61</v>
      </c>
      <c r="O353" s="10" t="s">
        <v>41372</v>
      </c>
      <c r="P353" s="10" t="s">
        <v>61</v>
      </c>
      <c r="Q353" s="10" t="s">
        <v>41373</v>
      </c>
      <c r="R353" s="10" t="s">
        <v>41374</v>
      </c>
      <c r="S353" s="15">
        <v>8053.18</v>
      </c>
      <c r="T353" s="10" t="s">
        <v>41374</v>
      </c>
      <c r="U353" s="15">
        <v>8053.18</v>
      </c>
      <c r="V353" s="15">
        <v>8053.18</v>
      </c>
      <c r="W353" s="16">
        <f t="shared" si="25"/>
        <v>0</v>
      </c>
      <c r="X353" s="16">
        <f t="shared" si="26"/>
        <v>0</v>
      </c>
      <c r="Y353" s="1">
        <v>8053.18</v>
      </c>
      <c r="Z353" s="1" t="str">
        <f t="shared" si="27"/>
        <v>未整改</v>
      </c>
      <c r="AA353" s="1" t="str">
        <f t="shared" si="28"/>
        <v>已整改</v>
      </c>
      <c r="AC353" s="3"/>
      <c r="AD353" s="19" t="e">
        <f>VLOOKUP(H353,'系统导出（基本表）'!R:R,1,0)</f>
        <v>#N/A</v>
      </c>
      <c r="AE353" s="16" t="e">
        <f>VLOOKUP(I353,'系统导出（基本表）'!Q:R,2,0)</f>
        <v>#N/A</v>
      </c>
      <c r="AF353" s="16" t="e">
        <f>VLOOKUP(J353,'系统导出（基本表）'!S:T,2,0)</f>
        <v>#N/A</v>
      </c>
      <c r="AG353" s="16"/>
      <c r="AH353" s="16"/>
      <c r="AI353" s="16"/>
    </row>
    <row r="354" s="2" customFormat="1" ht="19" customHeight="1" spans="1:33">
      <c r="A354" s="2">
        <v>1</v>
      </c>
      <c r="B354" s="11" t="s">
        <v>268</v>
      </c>
      <c r="C354" s="11" t="s">
        <v>14002</v>
      </c>
      <c r="D354" s="11" t="s">
        <v>14003</v>
      </c>
      <c r="E354" s="10" t="s">
        <v>41477</v>
      </c>
      <c r="F354" s="11" t="s">
        <v>38653</v>
      </c>
      <c r="G354" s="10" t="s">
        <v>42132</v>
      </c>
      <c r="H354" s="11" t="s">
        <v>42133</v>
      </c>
      <c r="I354" s="11" t="s">
        <v>42134</v>
      </c>
      <c r="J354" s="11" t="s">
        <v>42134</v>
      </c>
      <c r="K354" s="11" t="s">
        <v>27448</v>
      </c>
      <c r="L354" s="11" t="s">
        <v>42135</v>
      </c>
      <c r="M354" s="11" t="s">
        <v>42131</v>
      </c>
      <c r="N354" s="11" t="s">
        <v>41377</v>
      </c>
      <c r="O354" s="11" t="s">
        <v>41387</v>
      </c>
      <c r="P354" s="11" t="s">
        <v>41449</v>
      </c>
      <c r="Q354" s="11" t="s">
        <v>41411</v>
      </c>
      <c r="R354" s="11" t="s">
        <v>41411</v>
      </c>
      <c r="S354" s="17">
        <v>5000</v>
      </c>
      <c r="T354" s="11" t="s">
        <v>41450</v>
      </c>
      <c r="U354" s="17">
        <v>0</v>
      </c>
      <c r="V354" s="17">
        <v>0</v>
      </c>
      <c r="W354" s="18">
        <f t="shared" si="25"/>
        <v>5000</v>
      </c>
      <c r="X354" s="18">
        <f t="shared" si="26"/>
        <v>5000</v>
      </c>
      <c r="Y354" s="2">
        <v>0</v>
      </c>
      <c r="Z354" s="2" t="str">
        <f t="shared" si="27"/>
        <v>未整改</v>
      </c>
      <c r="AA354" s="2" t="str">
        <f t="shared" si="28"/>
        <v>未整改</v>
      </c>
      <c r="AD354" s="22" t="e">
        <f>VLOOKUP(H354,'系统导出（基本表）'!R:R,1,0)</f>
        <v>#N/A</v>
      </c>
      <c r="AE354" s="22" t="e">
        <f>VLOOKUP(I354,'系统导出（基本表）'!Q:R,2,0)</f>
        <v>#N/A</v>
      </c>
      <c r="AF354" s="2" t="e">
        <f>VLOOKUP(J354,'系统导出（基本表）'!S:T,2,0)</f>
        <v>#N/A</v>
      </c>
      <c r="AG354" s="24"/>
    </row>
    <row r="355" s="2" customFormat="1" ht="19" customHeight="1" spans="1:33">
      <c r="A355" s="2">
        <v>1</v>
      </c>
      <c r="B355" s="11" t="s">
        <v>268</v>
      </c>
      <c r="C355" s="11" t="s">
        <v>14002</v>
      </c>
      <c r="D355" s="11" t="s">
        <v>14003</v>
      </c>
      <c r="E355" s="10" t="s">
        <v>42136</v>
      </c>
      <c r="F355" s="11" t="s">
        <v>39025</v>
      </c>
      <c r="G355" s="10" t="s">
        <v>42137</v>
      </c>
      <c r="H355" s="11" t="s">
        <v>42138</v>
      </c>
      <c r="I355" s="11" t="s">
        <v>42139</v>
      </c>
      <c r="J355" s="11" t="s">
        <v>42139</v>
      </c>
      <c r="K355" s="11" t="s">
        <v>27448</v>
      </c>
      <c r="L355" s="11" t="s">
        <v>42135</v>
      </c>
      <c r="M355" s="11" t="s">
        <v>42131</v>
      </c>
      <c r="N355" s="11" t="s">
        <v>41377</v>
      </c>
      <c r="O355" s="11" t="s">
        <v>41387</v>
      </c>
      <c r="P355" s="11" t="s">
        <v>41449</v>
      </c>
      <c r="Q355" s="11" t="s">
        <v>41411</v>
      </c>
      <c r="R355" s="11" t="s">
        <v>41411</v>
      </c>
      <c r="S355" s="17">
        <v>2196.007448</v>
      </c>
      <c r="T355" s="11" t="s">
        <v>41450</v>
      </c>
      <c r="U355" s="17">
        <v>0</v>
      </c>
      <c r="V355" s="17">
        <v>0</v>
      </c>
      <c r="W355" s="18">
        <f t="shared" si="25"/>
        <v>2196.007448</v>
      </c>
      <c r="X355" s="18">
        <f t="shared" si="26"/>
        <v>2196.007448</v>
      </c>
      <c r="Y355" s="2">
        <v>0</v>
      </c>
      <c r="Z355" s="2" t="str">
        <f t="shared" si="27"/>
        <v>未整改</v>
      </c>
      <c r="AA355" s="2" t="str">
        <f t="shared" si="28"/>
        <v>未整改</v>
      </c>
      <c r="AD355" s="22" t="e">
        <f>VLOOKUP(H355,'系统导出（基本表）'!R:R,1,0)</f>
        <v>#N/A</v>
      </c>
      <c r="AE355" s="22" t="e">
        <f>VLOOKUP(I355,'系统导出（基本表）'!Q:R,2,0)</f>
        <v>#N/A</v>
      </c>
      <c r="AF355" s="2" t="e">
        <f>VLOOKUP(J355,'系统导出（基本表）'!S:T,2,0)</f>
        <v>#N/A</v>
      </c>
      <c r="AG355" s="24"/>
    </row>
    <row r="356" s="2" customFormat="1" ht="19" customHeight="1" spans="1:33">
      <c r="A356" s="2">
        <v>1</v>
      </c>
      <c r="B356" s="11" t="s">
        <v>268</v>
      </c>
      <c r="C356" s="11" t="s">
        <v>14002</v>
      </c>
      <c r="D356" s="11" t="s">
        <v>14003</v>
      </c>
      <c r="E356" s="10" t="s">
        <v>42140</v>
      </c>
      <c r="F356" s="11" t="s">
        <v>38955</v>
      </c>
      <c r="G356" s="10" t="s">
        <v>33718</v>
      </c>
      <c r="H356" s="11" t="s">
        <v>33714</v>
      </c>
      <c r="I356" s="11" t="s">
        <v>33713</v>
      </c>
      <c r="J356" s="11" t="s">
        <v>33713</v>
      </c>
      <c r="K356" s="11" t="s">
        <v>27448</v>
      </c>
      <c r="L356" s="11" t="s">
        <v>42135</v>
      </c>
      <c r="M356" s="11" t="s">
        <v>42131</v>
      </c>
      <c r="N356" s="11" t="s">
        <v>41377</v>
      </c>
      <c r="O356" s="11" t="s">
        <v>41387</v>
      </c>
      <c r="P356" s="11" t="s">
        <v>41456</v>
      </c>
      <c r="Q356" s="11" t="s">
        <v>41411</v>
      </c>
      <c r="R356" s="11" t="s">
        <v>41411</v>
      </c>
      <c r="S356" s="17">
        <v>10926.55</v>
      </c>
      <c r="T356" s="11" t="s">
        <v>41411</v>
      </c>
      <c r="U356" s="17">
        <v>0</v>
      </c>
      <c r="V356" s="17">
        <v>0</v>
      </c>
      <c r="W356" s="18">
        <f t="shared" si="25"/>
        <v>10926.55</v>
      </c>
      <c r="X356" s="18">
        <f t="shared" si="26"/>
        <v>10926.55</v>
      </c>
      <c r="Y356" s="2">
        <v>0</v>
      </c>
      <c r="Z356" s="2" t="str">
        <f t="shared" si="27"/>
        <v>未整改</v>
      </c>
      <c r="AA356" s="2" t="str">
        <f t="shared" si="28"/>
        <v>未整改</v>
      </c>
      <c r="AD356" s="22" t="e">
        <f>VLOOKUP(H356,'系统导出（基本表）'!R:R,1,0)</f>
        <v>#N/A</v>
      </c>
      <c r="AE356" s="22" t="e">
        <f>VLOOKUP(I356,'系统导出（基本表）'!Q:R,2,0)</f>
        <v>#N/A</v>
      </c>
      <c r="AF356" s="2" t="e">
        <f>VLOOKUP(J356,'系统导出（基本表）'!S:T,2,0)</f>
        <v>#N/A</v>
      </c>
      <c r="AG356" s="24"/>
    </row>
    <row r="357" s="2" customFormat="1" ht="19" customHeight="1" spans="1:33">
      <c r="A357" s="2">
        <v>1</v>
      </c>
      <c r="B357" s="11" t="s">
        <v>268</v>
      </c>
      <c r="C357" s="11" t="s">
        <v>14002</v>
      </c>
      <c r="D357" s="11" t="s">
        <v>14003</v>
      </c>
      <c r="E357" s="10" t="s">
        <v>41464</v>
      </c>
      <c r="F357" s="11" t="s">
        <v>38420</v>
      </c>
      <c r="G357" s="10" t="s">
        <v>42141</v>
      </c>
      <c r="H357" s="11" t="s">
        <v>42142</v>
      </c>
      <c r="I357" s="11" t="s">
        <v>42143</v>
      </c>
      <c r="J357" s="11" t="s">
        <v>42143</v>
      </c>
      <c r="K357" s="11" t="s">
        <v>27448</v>
      </c>
      <c r="L357" s="11" t="s">
        <v>42135</v>
      </c>
      <c r="M357" s="11" t="s">
        <v>42131</v>
      </c>
      <c r="N357" s="11" t="s">
        <v>41377</v>
      </c>
      <c r="O357" s="11" t="s">
        <v>41387</v>
      </c>
      <c r="P357" s="11" t="s">
        <v>41449</v>
      </c>
      <c r="Q357" s="11" t="s">
        <v>41411</v>
      </c>
      <c r="R357" s="11" t="s">
        <v>41411</v>
      </c>
      <c r="S357" s="17">
        <v>1414.4517</v>
      </c>
      <c r="T357" s="11" t="s">
        <v>41450</v>
      </c>
      <c r="U357" s="17">
        <v>0</v>
      </c>
      <c r="V357" s="17">
        <v>0</v>
      </c>
      <c r="W357" s="18">
        <f t="shared" si="25"/>
        <v>1414.4517</v>
      </c>
      <c r="X357" s="18">
        <f t="shared" si="26"/>
        <v>1414.4517</v>
      </c>
      <c r="Y357" s="2">
        <v>0</v>
      </c>
      <c r="Z357" s="2" t="str">
        <f t="shared" si="27"/>
        <v>未整改</v>
      </c>
      <c r="AA357" s="2" t="str">
        <f t="shared" si="28"/>
        <v>未整改</v>
      </c>
      <c r="AD357" s="22" t="e">
        <f>VLOOKUP(H357,'系统导出（基本表）'!R:R,1,0)</f>
        <v>#N/A</v>
      </c>
      <c r="AE357" s="22" t="e">
        <f>VLOOKUP(I357,'系统导出（基本表）'!Q:R,2,0)</f>
        <v>#N/A</v>
      </c>
      <c r="AF357" s="2" t="e">
        <f>VLOOKUP(J357,'系统导出（基本表）'!S:T,2,0)</f>
        <v>#N/A</v>
      </c>
      <c r="AG357" s="24"/>
    </row>
    <row r="358" s="2" customFormat="1" ht="19" customHeight="1" spans="1:33">
      <c r="A358" s="2">
        <v>1</v>
      </c>
      <c r="B358" s="11" t="s">
        <v>268</v>
      </c>
      <c r="C358" s="11" t="s">
        <v>14002</v>
      </c>
      <c r="D358" s="11" t="s">
        <v>14003</v>
      </c>
      <c r="E358" s="10" t="s">
        <v>41464</v>
      </c>
      <c r="F358" s="11" t="s">
        <v>38420</v>
      </c>
      <c r="G358" s="10" t="s">
        <v>42144</v>
      </c>
      <c r="H358" s="11" t="s">
        <v>42145</v>
      </c>
      <c r="I358" s="11" t="s">
        <v>42146</v>
      </c>
      <c r="J358" s="11" t="s">
        <v>42146</v>
      </c>
      <c r="K358" s="11" t="s">
        <v>27448</v>
      </c>
      <c r="L358" s="11" t="s">
        <v>42135</v>
      </c>
      <c r="M358" s="11" t="s">
        <v>42131</v>
      </c>
      <c r="N358" s="11" t="s">
        <v>41377</v>
      </c>
      <c r="O358" s="11" t="s">
        <v>41387</v>
      </c>
      <c r="P358" s="11" t="s">
        <v>41449</v>
      </c>
      <c r="Q358" s="11" t="s">
        <v>41411</v>
      </c>
      <c r="R358" s="11" t="s">
        <v>41411</v>
      </c>
      <c r="S358" s="17">
        <v>1821.382674</v>
      </c>
      <c r="T358" s="11" t="s">
        <v>41450</v>
      </c>
      <c r="U358" s="17">
        <v>0</v>
      </c>
      <c r="V358" s="17">
        <v>0</v>
      </c>
      <c r="W358" s="18">
        <f t="shared" si="25"/>
        <v>1821.382674</v>
      </c>
      <c r="X358" s="18">
        <f t="shared" si="26"/>
        <v>1821.382674</v>
      </c>
      <c r="Y358" s="2">
        <v>0</v>
      </c>
      <c r="Z358" s="2" t="str">
        <f t="shared" si="27"/>
        <v>未整改</v>
      </c>
      <c r="AA358" s="2" t="str">
        <f t="shared" si="28"/>
        <v>未整改</v>
      </c>
      <c r="AD358" s="22" t="e">
        <f>VLOOKUP(H358,'系统导出（基本表）'!R:R,1,0)</f>
        <v>#N/A</v>
      </c>
      <c r="AE358" s="22" t="e">
        <f>VLOOKUP(I358,'系统导出（基本表）'!Q:R,2,0)</f>
        <v>#N/A</v>
      </c>
      <c r="AF358" s="2" t="e">
        <f>VLOOKUP(J358,'系统导出（基本表）'!S:T,2,0)</f>
        <v>#N/A</v>
      </c>
      <c r="AG358" s="24"/>
    </row>
    <row r="359" s="2" customFormat="1" ht="19" customHeight="1" spans="1:33">
      <c r="A359" s="2">
        <v>1</v>
      </c>
      <c r="B359" s="11" t="s">
        <v>268</v>
      </c>
      <c r="C359" s="11" t="s">
        <v>14002</v>
      </c>
      <c r="D359" s="11" t="s">
        <v>14003</v>
      </c>
      <c r="E359" s="10" t="s">
        <v>41470</v>
      </c>
      <c r="F359" s="11" t="s">
        <v>38517</v>
      </c>
      <c r="G359" s="10" t="s">
        <v>42147</v>
      </c>
      <c r="H359" s="11" t="s">
        <v>42148</v>
      </c>
      <c r="I359" s="11" t="s">
        <v>42149</v>
      </c>
      <c r="J359" s="11" t="s">
        <v>42149</v>
      </c>
      <c r="K359" s="11" t="s">
        <v>27448</v>
      </c>
      <c r="L359" s="11" t="s">
        <v>42135</v>
      </c>
      <c r="M359" s="11" t="s">
        <v>42131</v>
      </c>
      <c r="N359" s="11" t="s">
        <v>41377</v>
      </c>
      <c r="O359" s="11" t="s">
        <v>41387</v>
      </c>
      <c r="P359" s="11" t="s">
        <v>41456</v>
      </c>
      <c r="Q359" s="11" t="s">
        <v>41411</v>
      </c>
      <c r="R359" s="11" t="s">
        <v>41411</v>
      </c>
      <c r="S359" s="17">
        <v>10000</v>
      </c>
      <c r="T359" s="11" t="s">
        <v>42150</v>
      </c>
      <c r="U359" s="17">
        <v>0</v>
      </c>
      <c r="V359" s="17">
        <v>0</v>
      </c>
      <c r="W359" s="18">
        <f t="shared" si="25"/>
        <v>10000</v>
      </c>
      <c r="X359" s="18">
        <f t="shared" si="26"/>
        <v>10000</v>
      </c>
      <c r="Y359" s="2">
        <v>0</v>
      </c>
      <c r="Z359" s="2" t="str">
        <f t="shared" si="27"/>
        <v>未整改</v>
      </c>
      <c r="AA359" s="2" t="str">
        <f t="shared" si="28"/>
        <v>未整改</v>
      </c>
      <c r="AD359" s="22" t="e">
        <f>VLOOKUP(H359,'系统导出（基本表）'!R:R,1,0)</f>
        <v>#N/A</v>
      </c>
      <c r="AE359" s="22" t="e">
        <f>VLOOKUP(I359,'系统导出（基本表）'!Q:R,2,0)</f>
        <v>#N/A</v>
      </c>
      <c r="AF359" s="2" t="e">
        <f>VLOOKUP(J359,'系统导出（基本表）'!S:T,2,0)</f>
        <v>#N/A</v>
      </c>
      <c r="AG359" s="24"/>
    </row>
    <row r="360" s="2" customFormat="1" ht="19" customHeight="1" spans="1:33">
      <c r="A360" s="2">
        <v>1</v>
      </c>
      <c r="B360" s="11" t="s">
        <v>268</v>
      </c>
      <c r="C360" s="11" t="s">
        <v>14002</v>
      </c>
      <c r="D360" s="11" t="s">
        <v>14003</v>
      </c>
      <c r="E360" s="10" t="s">
        <v>42110</v>
      </c>
      <c r="F360" s="11" t="s">
        <v>38568</v>
      </c>
      <c r="G360" s="10" t="s">
        <v>33718</v>
      </c>
      <c r="H360" s="11" t="s">
        <v>33714</v>
      </c>
      <c r="I360" s="11" t="s">
        <v>33713</v>
      </c>
      <c r="J360" s="11" t="s">
        <v>33713</v>
      </c>
      <c r="K360" s="11" t="s">
        <v>27448</v>
      </c>
      <c r="L360" s="11" t="s">
        <v>42135</v>
      </c>
      <c r="M360" s="11" t="s">
        <v>42131</v>
      </c>
      <c r="N360" s="11" t="s">
        <v>41377</v>
      </c>
      <c r="O360" s="11" t="s">
        <v>41387</v>
      </c>
      <c r="P360" s="11" t="s">
        <v>41456</v>
      </c>
      <c r="Q360" s="11" t="s">
        <v>41411</v>
      </c>
      <c r="R360" s="11" t="s">
        <v>41411</v>
      </c>
      <c r="S360" s="17">
        <v>17000</v>
      </c>
      <c r="T360" s="11" t="s">
        <v>42151</v>
      </c>
      <c r="U360" s="17">
        <v>0</v>
      </c>
      <c r="V360" s="17">
        <v>0</v>
      </c>
      <c r="W360" s="18">
        <f t="shared" si="25"/>
        <v>17000</v>
      </c>
      <c r="X360" s="18">
        <f t="shared" si="26"/>
        <v>17000</v>
      </c>
      <c r="Y360" s="2">
        <v>0</v>
      </c>
      <c r="Z360" s="2" t="str">
        <f t="shared" si="27"/>
        <v>未整改</v>
      </c>
      <c r="AA360" s="2" t="str">
        <f t="shared" si="28"/>
        <v>未整改</v>
      </c>
      <c r="AD360" s="22" t="e">
        <f>VLOOKUP(H360,'系统导出（基本表）'!R:R,1,0)</f>
        <v>#N/A</v>
      </c>
      <c r="AE360" s="22" t="e">
        <f>VLOOKUP(I360,'系统导出（基本表）'!Q:R,2,0)</f>
        <v>#N/A</v>
      </c>
      <c r="AF360" s="2" t="e">
        <f>VLOOKUP(J360,'系统导出（基本表）'!S:T,2,0)</f>
        <v>#N/A</v>
      </c>
      <c r="AG360" s="24"/>
    </row>
    <row r="361" s="2" customFormat="1" ht="19" customHeight="1" spans="1:33">
      <c r="A361" s="2">
        <v>1</v>
      </c>
      <c r="B361" s="11" t="s">
        <v>268</v>
      </c>
      <c r="C361" s="11" t="s">
        <v>14002</v>
      </c>
      <c r="D361" s="11" t="s">
        <v>14003</v>
      </c>
      <c r="E361" s="10" t="s">
        <v>42136</v>
      </c>
      <c r="F361" s="11" t="s">
        <v>39025</v>
      </c>
      <c r="G361" s="10" t="s">
        <v>33718</v>
      </c>
      <c r="H361" s="11" t="s">
        <v>33714</v>
      </c>
      <c r="I361" s="11" t="s">
        <v>33713</v>
      </c>
      <c r="J361" s="11" t="s">
        <v>33713</v>
      </c>
      <c r="K361" s="11" t="s">
        <v>27448</v>
      </c>
      <c r="L361" s="11" t="s">
        <v>42135</v>
      </c>
      <c r="M361" s="11" t="s">
        <v>42131</v>
      </c>
      <c r="N361" s="11" t="s">
        <v>41377</v>
      </c>
      <c r="O361" s="11" t="s">
        <v>41387</v>
      </c>
      <c r="P361" s="11" t="s">
        <v>41449</v>
      </c>
      <c r="Q361" s="11" t="s">
        <v>41411</v>
      </c>
      <c r="R361" s="11" t="s">
        <v>41411</v>
      </c>
      <c r="S361" s="17">
        <v>315.084535</v>
      </c>
      <c r="T361" s="11" t="s">
        <v>41450</v>
      </c>
      <c r="U361" s="17">
        <v>0</v>
      </c>
      <c r="V361" s="17">
        <v>0</v>
      </c>
      <c r="W361" s="18">
        <f t="shared" si="25"/>
        <v>315.084535</v>
      </c>
      <c r="X361" s="18">
        <f t="shared" si="26"/>
        <v>315.084535</v>
      </c>
      <c r="Y361" s="2">
        <v>0</v>
      </c>
      <c r="Z361" s="2" t="str">
        <f t="shared" si="27"/>
        <v>未整改</v>
      </c>
      <c r="AA361" s="2" t="str">
        <f t="shared" si="28"/>
        <v>未整改</v>
      </c>
      <c r="AD361" s="22" t="e">
        <f>VLOOKUP(H361,'系统导出（基本表）'!R:R,1,0)</f>
        <v>#N/A</v>
      </c>
      <c r="AE361" s="22" t="e">
        <f>VLOOKUP(I361,'系统导出（基本表）'!Q:R,2,0)</f>
        <v>#N/A</v>
      </c>
      <c r="AF361" s="2" t="e">
        <f>VLOOKUP(J361,'系统导出（基本表）'!S:T,2,0)</f>
        <v>#N/A</v>
      </c>
      <c r="AG361" s="24"/>
    </row>
    <row r="362" s="1" customFormat="1" ht="19" customHeight="1" spans="2:35">
      <c r="B362" s="10" t="s">
        <v>268</v>
      </c>
      <c r="C362" s="10" t="s">
        <v>14002</v>
      </c>
      <c r="D362" s="10" t="s">
        <v>14003</v>
      </c>
      <c r="E362" s="10" t="s">
        <v>61</v>
      </c>
      <c r="F362" s="10" t="s">
        <v>61</v>
      </c>
      <c r="G362" s="10" t="s">
        <v>42152</v>
      </c>
      <c r="H362" s="10" t="s">
        <v>42153</v>
      </c>
      <c r="I362" s="10" t="s">
        <v>42154</v>
      </c>
      <c r="J362" s="10" t="s">
        <v>42154</v>
      </c>
      <c r="K362" s="10" t="s">
        <v>27448</v>
      </c>
      <c r="L362" s="10" t="s">
        <v>27439</v>
      </c>
      <c r="M362" s="10" t="s">
        <v>42131</v>
      </c>
      <c r="N362" s="10" t="s">
        <v>61</v>
      </c>
      <c r="O362" s="10" t="s">
        <v>41372</v>
      </c>
      <c r="P362" s="10" t="s">
        <v>61</v>
      </c>
      <c r="Q362" s="10" t="s">
        <v>41373</v>
      </c>
      <c r="R362" s="10" t="s">
        <v>41374</v>
      </c>
      <c r="S362" s="15">
        <v>5370.07</v>
      </c>
      <c r="T362" s="10" t="s">
        <v>41374</v>
      </c>
      <c r="U362" s="15">
        <v>5370.07</v>
      </c>
      <c r="V362" s="15">
        <v>5370.07</v>
      </c>
      <c r="W362" s="16">
        <f t="shared" si="25"/>
        <v>0</v>
      </c>
      <c r="X362" s="16">
        <f t="shared" si="26"/>
        <v>0</v>
      </c>
      <c r="Y362" s="1">
        <v>5370.07</v>
      </c>
      <c r="Z362" s="1" t="str">
        <f t="shared" si="27"/>
        <v>未整改</v>
      </c>
      <c r="AA362" s="1" t="str">
        <f t="shared" si="28"/>
        <v>已整改</v>
      </c>
      <c r="AC362" s="3"/>
      <c r="AD362" s="19" t="e">
        <f>VLOOKUP(H362,'系统导出（基本表）'!R:R,1,0)</f>
        <v>#N/A</v>
      </c>
      <c r="AE362" s="16" t="e">
        <f>VLOOKUP(I362,'系统导出（基本表）'!Q:R,2,0)</f>
        <v>#N/A</v>
      </c>
      <c r="AF362" s="16" t="e">
        <f>VLOOKUP(J362,'系统导出（基本表）'!S:T,2,0)</f>
        <v>#N/A</v>
      </c>
      <c r="AG362" s="16"/>
      <c r="AH362" s="16"/>
      <c r="AI362" s="16"/>
    </row>
    <row r="363" s="1" customFormat="1" ht="19" customHeight="1" spans="2:35">
      <c r="B363" s="10" t="s">
        <v>268</v>
      </c>
      <c r="C363" s="10" t="s">
        <v>14002</v>
      </c>
      <c r="D363" s="10" t="s">
        <v>14003</v>
      </c>
      <c r="E363" s="10" t="s">
        <v>61</v>
      </c>
      <c r="F363" s="10" t="s">
        <v>61</v>
      </c>
      <c r="G363" s="10" t="s">
        <v>42155</v>
      </c>
      <c r="H363" s="10" t="s">
        <v>42156</v>
      </c>
      <c r="I363" s="10" t="s">
        <v>42157</v>
      </c>
      <c r="J363" s="10" t="s">
        <v>42157</v>
      </c>
      <c r="K363" s="10" t="s">
        <v>27448</v>
      </c>
      <c r="L363" s="10" t="s">
        <v>27439</v>
      </c>
      <c r="M363" s="10" t="s">
        <v>42131</v>
      </c>
      <c r="N363" s="10" t="s">
        <v>61</v>
      </c>
      <c r="O363" s="10" t="s">
        <v>41372</v>
      </c>
      <c r="P363" s="10" t="s">
        <v>61</v>
      </c>
      <c r="Q363" s="10" t="s">
        <v>41373</v>
      </c>
      <c r="R363" s="10" t="s">
        <v>41374</v>
      </c>
      <c r="S363" s="15">
        <v>12243.9</v>
      </c>
      <c r="T363" s="10" t="s">
        <v>41374</v>
      </c>
      <c r="U363" s="15">
        <v>2004.6906</v>
      </c>
      <c r="V363" s="15">
        <v>2004.6906</v>
      </c>
      <c r="W363" s="16">
        <f t="shared" si="25"/>
        <v>10239.2094</v>
      </c>
      <c r="X363" s="16">
        <f t="shared" si="26"/>
        <v>10239.2094</v>
      </c>
      <c r="Y363" s="21">
        <f>S363</f>
        <v>12243.9</v>
      </c>
      <c r="Z363" s="1" t="str">
        <f t="shared" si="27"/>
        <v>未整改</v>
      </c>
      <c r="AA363" s="1" t="str">
        <f t="shared" si="28"/>
        <v>已整改</v>
      </c>
      <c r="AC363" s="3"/>
      <c r="AD363" s="19" t="e">
        <f>VLOOKUP(H363,'系统导出（基本表）'!R:R,1,0)</f>
        <v>#N/A</v>
      </c>
      <c r="AE363" s="16" t="e">
        <f>VLOOKUP(I363,'系统导出（基本表）'!Q:R,2,0)</f>
        <v>#N/A</v>
      </c>
      <c r="AF363" s="16" t="e">
        <f>VLOOKUP(J363,'系统导出（基本表）'!S:T,2,0)</f>
        <v>#N/A</v>
      </c>
      <c r="AG363" s="16"/>
      <c r="AH363" s="16"/>
      <c r="AI363" s="16"/>
    </row>
    <row r="364" s="1" customFormat="1" ht="19" customHeight="1" spans="2:35">
      <c r="B364" s="10" t="s">
        <v>268</v>
      </c>
      <c r="C364" s="10" t="s">
        <v>14002</v>
      </c>
      <c r="D364" s="10" t="s">
        <v>14003</v>
      </c>
      <c r="E364" s="10" t="s">
        <v>41470</v>
      </c>
      <c r="F364" s="10" t="s">
        <v>38517</v>
      </c>
      <c r="G364" s="10" t="s">
        <v>42155</v>
      </c>
      <c r="H364" s="10" t="s">
        <v>42156</v>
      </c>
      <c r="I364" s="10" t="s">
        <v>42157</v>
      </c>
      <c r="J364" s="10" t="s">
        <v>42157</v>
      </c>
      <c r="K364" s="10" t="s">
        <v>27448</v>
      </c>
      <c r="L364" s="10" t="s">
        <v>27439</v>
      </c>
      <c r="M364" s="10" t="s">
        <v>42131</v>
      </c>
      <c r="N364" s="10" t="s">
        <v>41377</v>
      </c>
      <c r="O364" s="10" t="s">
        <v>41378</v>
      </c>
      <c r="P364" s="10" t="s">
        <v>41456</v>
      </c>
      <c r="Q364" s="10" t="s">
        <v>41411</v>
      </c>
      <c r="R364" s="10" t="s">
        <v>41411</v>
      </c>
      <c r="S364" s="15">
        <v>10239.25</v>
      </c>
      <c r="T364" s="10" t="s">
        <v>41463</v>
      </c>
      <c r="U364" s="15">
        <v>10239.25</v>
      </c>
      <c r="V364" s="15">
        <v>10239.25</v>
      </c>
      <c r="W364" s="16">
        <f t="shared" si="25"/>
        <v>0</v>
      </c>
      <c r="X364" s="16">
        <f t="shared" si="26"/>
        <v>0</v>
      </c>
      <c r="Y364" s="1">
        <v>10239.25</v>
      </c>
      <c r="Z364" s="1" t="str">
        <f t="shared" si="27"/>
        <v>未整改</v>
      </c>
      <c r="AA364" s="1" t="str">
        <f t="shared" si="28"/>
        <v>已整改</v>
      </c>
      <c r="AC364" s="3"/>
      <c r="AD364" s="19" t="e">
        <f>VLOOKUP(H364,'系统导出（基本表）'!R:R,1,0)</f>
        <v>#N/A</v>
      </c>
      <c r="AE364" s="16" t="e">
        <f>VLOOKUP(I364,'系统导出（基本表）'!Q:R,2,0)</f>
        <v>#N/A</v>
      </c>
      <c r="AF364" s="16" t="e">
        <f>VLOOKUP(J364,'系统导出（基本表）'!S:T,2,0)</f>
        <v>#N/A</v>
      </c>
      <c r="AG364" s="16"/>
      <c r="AH364" s="16"/>
      <c r="AI364" s="16"/>
    </row>
    <row r="365" s="1" customFormat="1" ht="19" customHeight="1" spans="2:35">
      <c r="B365" s="10" t="s">
        <v>268</v>
      </c>
      <c r="C365" s="10" t="s">
        <v>14002</v>
      </c>
      <c r="D365" s="10" t="s">
        <v>14003</v>
      </c>
      <c r="E365" s="10" t="s">
        <v>61</v>
      </c>
      <c r="F365" s="10" t="s">
        <v>61</v>
      </c>
      <c r="G365" s="10" t="s">
        <v>42158</v>
      </c>
      <c r="H365" s="10" t="s">
        <v>42159</v>
      </c>
      <c r="I365" s="10" t="s">
        <v>42160</v>
      </c>
      <c r="J365" s="10" t="s">
        <v>42161</v>
      </c>
      <c r="K365" s="10" t="s">
        <v>27448</v>
      </c>
      <c r="L365" s="10" t="s">
        <v>27439</v>
      </c>
      <c r="M365" s="10" t="s">
        <v>42131</v>
      </c>
      <c r="N365" s="10" t="s">
        <v>61</v>
      </c>
      <c r="O365" s="10" t="s">
        <v>41372</v>
      </c>
      <c r="P365" s="10" t="s">
        <v>61</v>
      </c>
      <c r="Q365" s="10" t="s">
        <v>41373</v>
      </c>
      <c r="R365" s="10" t="s">
        <v>41374</v>
      </c>
      <c r="S365" s="15">
        <v>10000</v>
      </c>
      <c r="T365" s="10" t="s">
        <v>41374</v>
      </c>
      <c r="U365" s="15">
        <v>10000</v>
      </c>
      <c r="V365" s="15">
        <v>10000</v>
      </c>
      <c r="W365" s="16">
        <f t="shared" si="25"/>
        <v>0</v>
      </c>
      <c r="X365" s="16">
        <f t="shared" si="26"/>
        <v>0</v>
      </c>
      <c r="Y365" s="1">
        <v>10000</v>
      </c>
      <c r="Z365" s="1" t="str">
        <f t="shared" si="27"/>
        <v>未整改</v>
      </c>
      <c r="AA365" s="1" t="str">
        <f t="shared" si="28"/>
        <v>已整改</v>
      </c>
      <c r="AC365" s="3"/>
      <c r="AD365" s="19" t="e">
        <f>VLOOKUP(H365,'系统导出（基本表）'!R:R,1,0)</f>
        <v>#N/A</v>
      </c>
      <c r="AE365" s="16" t="e">
        <f>VLOOKUP(I365,'系统导出（基本表）'!Q:R,2,0)</f>
        <v>#N/A</v>
      </c>
      <c r="AF365" s="16" t="e">
        <f>VLOOKUP(J365,'系统导出（基本表）'!S:T,2,0)</f>
        <v>#N/A</v>
      </c>
      <c r="AG365" s="16"/>
      <c r="AH365" s="16"/>
      <c r="AI365" s="16"/>
    </row>
    <row r="366" s="1" customFormat="1" ht="19" customHeight="1" spans="2:35">
      <c r="B366" s="10" t="s">
        <v>268</v>
      </c>
      <c r="C366" s="10" t="s">
        <v>14002</v>
      </c>
      <c r="D366" s="10" t="s">
        <v>14003</v>
      </c>
      <c r="E366" s="10" t="s">
        <v>42162</v>
      </c>
      <c r="F366" s="10" t="s">
        <v>38955</v>
      </c>
      <c r="G366" s="10" t="s">
        <v>33718</v>
      </c>
      <c r="H366" s="10" t="s">
        <v>33714</v>
      </c>
      <c r="I366" s="10" t="s">
        <v>33713</v>
      </c>
      <c r="J366" s="10" t="s">
        <v>33713</v>
      </c>
      <c r="K366" s="10" t="s">
        <v>27448</v>
      </c>
      <c r="L366" s="10" t="s">
        <v>27439</v>
      </c>
      <c r="M366" s="10" t="s">
        <v>42131</v>
      </c>
      <c r="N366" s="10" t="s">
        <v>41377</v>
      </c>
      <c r="O366" s="10" t="s">
        <v>41378</v>
      </c>
      <c r="P366" s="10" t="s">
        <v>41456</v>
      </c>
      <c r="Q366" s="10" t="s">
        <v>41411</v>
      </c>
      <c r="R366" s="10" t="s">
        <v>41411</v>
      </c>
      <c r="S366" s="15">
        <v>10926.55</v>
      </c>
      <c r="T366" s="10" t="s">
        <v>41463</v>
      </c>
      <c r="U366" s="15">
        <v>178.350321</v>
      </c>
      <c r="V366" s="15">
        <v>0</v>
      </c>
      <c r="W366" s="16">
        <f t="shared" si="25"/>
        <v>10926.55</v>
      </c>
      <c r="X366" s="16">
        <f t="shared" si="26"/>
        <v>10748.199679</v>
      </c>
      <c r="Y366" s="1">
        <v>178.350321</v>
      </c>
      <c r="Z366" s="1" t="str">
        <f t="shared" si="27"/>
        <v>未整改</v>
      </c>
      <c r="AA366" s="1" t="str">
        <f t="shared" si="28"/>
        <v>未整改</v>
      </c>
      <c r="AC366" s="3"/>
      <c r="AD366" s="19" t="e">
        <f>VLOOKUP(H366,'系统导出（基本表）'!R:R,1,0)</f>
        <v>#N/A</v>
      </c>
      <c r="AE366" s="16" t="e">
        <f>VLOOKUP(I366,'系统导出（基本表）'!Q:R,2,0)</f>
        <v>#N/A</v>
      </c>
      <c r="AF366" s="16" t="e">
        <f>VLOOKUP(J366,'系统导出（基本表）'!S:T,2,0)</f>
        <v>#N/A</v>
      </c>
      <c r="AG366" s="16"/>
      <c r="AH366" s="16"/>
      <c r="AI366" s="16"/>
    </row>
    <row r="367" s="1" customFormat="1" ht="19" customHeight="1" spans="2:35">
      <c r="B367" s="10" t="s">
        <v>268</v>
      </c>
      <c r="C367" s="10" t="s">
        <v>14002</v>
      </c>
      <c r="D367" s="10" t="s">
        <v>14003</v>
      </c>
      <c r="E367" s="10" t="s">
        <v>61</v>
      </c>
      <c r="F367" s="10" t="s">
        <v>61</v>
      </c>
      <c r="G367" s="10" t="s">
        <v>33718</v>
      </c>
      <c r="H367" s="10" t="s">
        <v>33714</v>
      </c>
      <c r="I367" s="10" t="s">
        <v>33713</v>
      </c>
      <c r="J367" s="10" t="s">
        <v>33713</v>
      </c>
      <c r="K367" s="10" t="s">
        <v>27448</v>
      </c>
      <c r="L367" s="10" t="s">
        <v>27439</v>
      </c>
      <c r="M367" s="10" t="s">
        <v>42131</v>
      </c>
      <c r="N367" s="10" t="s">
        <v>61</v>
      </c>
      <c r="O367" s="10" t="s">
        <v>41372</v>
      </c>
      <c r="P367" s="10" t="s">
        <v>61</v>
      </c>
      <c r="Q367" s="10" t="s">
        <v>41373</v>
      </c>
      <c r="R367" s="10" t="s">
        <v>41374</v>
      </c>
      <c r="S367" s="15">
        <v>11348.82</v>
      </c>
      <c r="T367" s="10" t="s">
        <v>41374</v>
      </c>
      <c r="U367" s="15">
        <v>11348.82</v>
      </c>
      <c r="V367" s="15">
        <v>11348.82</v>
      </c>
      <c r="W367" s="16">
        <f t="shared" si="25"/>
        <v>0</v>
      </c>
      <c r="X367" s="16">
        <f t="shared" si="26"/>
        <v>0</v>
      </c>
      <c r="Y367" s="1">
        <v>11348.82</v>
      </c>
      <c r="Z367" s="1" t="str">
        <f t="shared" si="27"/>
        <v>未整改</v>
      </c>
      <c r="AA367" s="1" t="str">
        <f t="shared" si="28"/>
        <v>已整改</v>
      </c>
      <c r="AC367" s="3"/>
      <c r="AD367" s="19" t="e">
        <f>VLOOKUP(H367,'系统导出（基本表）'!R:R,1,0)</f>
        <v>#N/A</v>
      </c>
      <c r="AE367" s="16" t="e">
        <f>VLOOKUP(I367,'系统导出（基本表）'!Q:R,2,0)</f>
        <v>#N/A</v>
      </c>
      <c r="AF367" s="16" t="e">
        <f>VLOOKUP(J367,'系统导出（基本表）'!S:T,2,0)</f>
        <v>#N/A</v>
      </c>
      <c r="AG367" s="16"/>
      <c r="AH367" s="16"/>
      <c r="AI367" s="16"/>
    </row>
    <row r="368" s="1" customFormat="1" ht="19" customHeight="1" spans="2:35">
      <c r="B368" s="10" t="s">
        <v>268</v>
      </c>
      <c r="C368" s="10" t="s">
        <v>14002</v>
      </c>
      <c r="D368" s="10" t="s">
        <v>14003</v>
      </c>
      <c r="E368" s="10" t="s">
        <v>41470</v>
      </c>
      <c r="F368" s="10" t="s">
        <v>38517</v>
      </c>
      <c r="G368" s="10" t="s">
        <v>42163</v>
      </c>
      <c r="H368" s="10" t="s">
        <v>42164</v>
      </c>
      <c r="I368" s="10" t="s">
        <v>42165</v>
      </c>
      <c r="J368" s="10" t="s">
        <v>42165</v>
      </c>
      <c r="K368" s="10" t="s">
        <v>42166</v>
      </c>
      <c r="L368" s="10" t="s">
        <v>42167</v>
      </c>
      <c r="M368" s="10" t="s">
        <v>42168</v>
      </c>
      <c r="N368" s="10" t="s">
        <v>41377</v>
      </c>
      <c r="O368" s="10" t="s">
        <v>41378</v>
      </c>
      <c r="P368" s="10" t="s">
        <v>41456</v>
      </c>
      <c r="Q368" s="10" t="s">
        <v>41411</v>
      </c>
      <c r="R368" s="10" t="s">
        <v>41411</v>
      </c>
      <c r="S368" s="15">
        <v>3001.51</v>
      </c>
      <c r="T368" s="10" t="s">
        <v>41463</v>
      </c>
      <c r="U368" s="15">
        <v>3001.51</v>
      </c>
      <c r="V368" s="15">
        <v>753.38</v>
      </c>
      <c r="W368" s="16">
        <f t="shared" si="25"/>
        <v>2248.13</v>
      </c>
      <c r="X368" s="16">
        <f t="shared" si="26"/>
        <v>0</v>
      </c>
      <c r="Y368" s="1">
        <v>3001.51</v>
      </c>
      <c r="Z368" s="1" t="str">
        <f t="shared" si="27"/>
        <v>未整改</v>
      </c>
      <c r="AA368" s="1" t="str">
        <f t="shared" si="28"/>
        <v>已整改</v>
      </c>
      <c r="AC368" s="3"/>
      <c r="AD368" s="19" t="e">
        <f>VLOOKUP(H368,'系统导出（基本表）'!R:R,1,0)</f>
        <v>#N/A</v>
      </c>
      <c r="AE368" s="16" t="e">
        <f>VLOOKUP(I368,'系统导出（基本表）'!Q:R,2,0)</f>
        <v>#N/A</v>
      </c>
      <c r="AF368" s="16" t="e">
        <f>VLOOKUP(J368,'系统导出（基本表）'!S:T,2,0)</f>
        <v>#N/A</v>
      </c>
      <c r="AG368" s="16"/>
      <c r="AH368" s="16"/>
      <c r="AI368" s="16"/>
    </row>
    <row r="369" s="2" customFormat="1" ht="19" customHeight="1" spans="1:33">
      <c r="A369" s="2">
        <v>1</v>
      </c>
      <c r="B369" s="11" t="s">
        <v>268</v>
      </c>
      <c r="C369" s="11" t="s">
        <v>14002</v>
      </c>
      <c r="D369" s="11" t="s">
        <v>14003</v>
      </c>
      <c r="E369" s="10" t="s">
        <v>41470</v>
      </c>
      <c r="F369" s="11" t="s">
        <v>38517</v>
      </c>
      <c r="G369" s="10" t="s">
        <v>42163</v>
      </c>
      <c r="H369" s="11" t="s">
        <v>42164</v>
      </c>
      <c r="I369" s="11" t="s">
        <v>42165</v>
      </c>
      <c r="J369" s="11" t="s">
        <v>42165</v>
      </c>
      <c r="K369" s="11" t="s">
        <v>42166</v>
      </c>
      <c r="L369" s="11" t="s">
        <v>42169</v>
      </c>
      <c r="M369" s="11" t="s">
        <v>42168</v>
      </c>
      <c r="N369" s="11" t="s">
        <v>41377</v>
      </c>
      <c r="O369" s="11" t="s">
        <v>41387</v>
      </c>
      <c r="P369" s="11" t="s">
        <v>41456</v>
      </c>
      <c r="Q369" s="11" t="s">
        <v>41411</v>
      </c>
      <c r="R369" s="11" t="s">
        <v>41411</v>
      </c>
      <c r="S369" s="17">
        <v>949.26</v>
      </c>
      <c r="T369" s="11" t="s">
        <v>41411</v>
      </c>
      <c r="U369" s="17">
        <v>0</v>
      </c>
      <c r="V369" s="17">
        <v>0</v>
      </c>
      <c r="W369" s="18">
        <f t="shared" si="25"/>
        <v>949.26</v>
      </c>
      <c r="X369" s="18">
        <f t="shared" si="26"/>
        <v>949.26</v>
      </c>
      <c r="Y369" s="2">
        <v>0</v>
      </c>
      <c r="Z369" s="2" t="str">
        <f t="shared" si="27"/>
        <v>未整改</v>
      </c>
      <c r="AA369" s="2" t="str">
        <f t="shared" si="28"/>
        <v>未整改</v>
      </c>
      <c r="AD369" s="22" t="e">
        <f>VLOOKUP(H369,'系统导出（基本表）'!R:R,1,0)</f>
        <v>#N/A</v>
      </c>
      <c r="AE369" s="22" t="e">
        <f>VLOOKUP(I369,'系统导出（基本表）'!Q:R,2,0)</f>
        <v>#N/A</v>
      </c>
      <c r="AF369" s="2" t="e">
        <f>VLOOKUP(J369,'系统导出（基本表）'!S:T,2,0)</f>
        <v>#N/A</v>
      </c>
      <c r="AG369" s="24"/>
    </row>
    <row r="370" s="1" customFormat="1" ht="19" customHeight="1" spans="2:35">
      <c r="B370" s="10" t="s">
        <v>268</v>
      </c>
      <c r="C370" s="10" t="s">
        <v>14002</v>
      </c>
      <c r="D370" s="10" t="s">
        <v>14003</v>
      </c>
      <c r="E370" s="10" t="s">
        <v>61</v>
      </c>
      <c r="F370" s="10" t="s">
        <v>61</v>
      </c>
      <c r="G370" s="10" t="s">
        <v>42163</v>
      </c>
      <c r="H370" s="10" t="s">
        <v>42164</v>
      </c>
      <c r="I370" s="10" t="s">
        <v>42165</v>
      </c>
      <c r="J370" s="10" t="s">
        <v>42165</v>
      </c>
      <c r="K370" s="10" t="s">
        <v>42166</v>
      </c>
      <c r="L370" s="10" t="s">
        <v>42167</v>
      </c>
      <c r="M370" s="10" t="s">
        <v>42168</v>
      </c>
      <c r="N370" s="10" t="s">
        <v>61</v>
      </c>
      <c r="O370" s="10" t="s">
        <v>41372</v>
      </c>
      <c r="P370" s="10" t="s">
        <v>61</v>
      </c>
      <c r="Q370" s="10" t="s">
        <v>41373</v>
      </c>
      <c r="R370" s="10" t="s">
        <v>41374</v>
      </c>
      <c r="S370" s="15">
        <v>6000</v>
      </c>
      <c r="T370" s="10" t="s">
        <v>41374</v>
      </c>
      <c r="U370" s="15">
        <v>3751.8718</v>
      </c>
      <c r="V370" s="15">
        <v>3751.8718</v>
      </c>
      <c r="W370" s="16">
        <f t="shared" si="25"/>
        <v>2248.1282</v>
      </c>
      <c r="X370" s="16">
        <f t="shared" si="26"/>
        <v>2248.1282</v>
      </c>
      <c r="Y370" s="21">
        <f>S370</f>
        <v>6000</v>
      </c>
      <c r="Z370" s="1" t="str">
        <f t="shared" si="27"/>
        <v>未整改</v>
      </c>
      <c r="AA370" s="1" t="str">
        <f t="shared" si="28"/>
        <v>已整改</v>
      </c>
      <c r="AC370" s="3"/>
      <c r="AD370" s="19" t="e">
        <f>VLOOKUP(H370,'系统导出（基本表）'!R:R,1,0)</f>
        <v>#N/A</v>
      </c>
      <c r="AE370" s="16" t="e">
        <f>VLOOKUP(I370,'系统导出（基本表）'!Q:R,2,0)</f>
        <v>#N/A</v>
      </c>
      <c r="AF370" s="16" t="e">
        <f>VLOOKUP(J370,'系统导出（基本表）'!S:T,2,0)</f>
        <v>#N/A</v>
      </c>
      <c r="AG370" s="16"/>
      <c r="AH370" s="16"/>
      <c r="AI370" s="16"/>
    </row>
    <row r="371" s="2" customFormat="1" ht="19" customHeight="1" spans="1:33">
      <c r="A371" s="2">
        <v>1</v>
      </c>
      <c r="B371" s="11" t="s">
        <v>268</v>
      </c>
      <c r="C371" s="11" t="s">
        <v>14002</v>
      </c>
      <c r="D371" s="11" t="s">
        <v>14003</v>
      </c>
      <c r="E371" s="10" t="s">
        <v>42110</v>
      </c>
      <c r="F371" s="11" t="s">
        <v>38568</v>
      </c>
      <c r="G371" s="10" t="s">
        <v>42170</v>
      </c>
      <c r="H371" s="11" t="s">
        <v>42171</v>
      </c>
      <c r="I371" s="11" t="s">
        <v>42172</v>
      </c>
      <c r="J371" s="11" t="s">
        <v>42172</v>
      </c>
      <c r="K371" s="11" t="s">
        <v>42173</v>
      </c>
      <c r="L371" s="11" t="s">
        <v>42174</v>
      </c>
      <c r="M371" s="11" t="s">
        <v>42175</v>
      </c>
      <c r="N371" s="11" t="s">
        <v>41377</v>
      </c>
      <c r="O371" s="11" t="s">
        <v>41387</v>
      </c>
      <c r="P371" s="11" t="s">
        <v>41456</v>
      </c>
      <c r="Q371" s="11" t="s">
        <v>41411</v>
      </c>
      <c r="R371" s="11" t="s">
        <v>41411</v>
      </c>
      <c r="S371" s="17">
        <v>16991.973219</v>
      </c>
      <c r="T371" s="11" t="s">
        <v>41411</v>
      </c>
      <c r="U371" s="17">
        <v>0</v>
      </c>
      <c r="V371" s="17">
        <v>0</v>
      </c>
      <c r="W371" s="18">
        <f t="shared" si="25"/>
        <v>16991.973219</v>
      </c>
      <c r="X371" s="18">
        <f t="shared" si="26"/>
        <v>16991.973219</v>
      </c>
      <c r="Y371" s="2">
        <v>0</v>
      </c>
      <c r="Z371" s="2" t="str">
        <f t="shared" si="27"/>
        <v>未整改</v>
      </c>
      <c r="AA371" s="2" t="str">
        <f t="shared" si="28"/>
        <v>未整改</v>
      </c>
      <c r="AD371" s="22" t="e">
        <f>VLOOKUP(H371,'系统导出（基本表）'!R:R,1,0)</f>
        <v>#N/A</v>
      </c>
      <c r="AE371" s="22" t="e">
        <f>VLOOKUP(I371,'系统导出（基本表）'!Q:R,2,0)</f>
        <v>#N/A</v>
      </c>
      <c r="AF371" s="2" t="e">
        <f>VLOOKUP(J371,'系统导出（基本表）'!S:T,2,0)</f>
        <v>#N/A</v>
      </c>
      <c r="AG371" s="24"/>
    </row>
    <row r="372" s="1" customFormat="1" ht="19" customHeight="1" spans="2:35">
      <c r="B372" s="10" t="s">
        <v>268</v>
      </c>
      <c r="C372" s="10" t="s">
        <v>14002</v>
      </c>
      <c r="D372" s="10" t="s">
        <v>14003</v>
      </c>
      <c r="E372" s="10" t="s">
        <v>42110</v>
      </c>
      <c r="F372" s="10" t="s">
        <v>38568</v>
      </c>
      <c r="G372" s="10" t="s">
        <v>42170</v>
      </c>
      <c r="H372" s="10" t="s">
        <v>42171</v>
      </c>
      <c r="I372" s="10" t="s">
        <v>42172</v>
      </c>
      <c r="J372" s="10" t="s">
        <v>42172</v>
      </c>
      <c r="K372" s="10" t="s">
        <v>42173</v>
      </c>
      <c r="L372" s="10" t="s">
        <v>42176</v>
      </c>
      <c r="M372" s="10" t="s">
        <v>42175</v>
      </c>
      <c r="N372" s="10" t="s">
        <v>41377</v>
      </c>
      <c r="O372" s="10" t="s">
        <v>41378</v>
      </c>
      <c r="P372" s="10" t="s">
        <v>41456</v>
      </c>
      <c r="Q372" s="10" t="s">
        <v>41411</v>
      </c>
      <c r="R372" s="10" t="s">
        <v>41411</v>
      </c>
      <c r="S372" s="15">
        <v>27345.11</v>
      </c>
      <c r="T372" s="10" t="s">
        <v>41463</v>
      </c>
      <c r="U372" s="15">
        <v>12560.27</v>
      </c>
      <c r="V372" s="15">
        <v>3052.81</v>
      </c>
      <c r="W372" s="16">
        <f t="shared" si="25"/>
        <v>24292.3</v>
      </c>
      <c r="X372" s="16">
        <f t="shared" si="26"/>
        <v>14784.84</v>
      </c>
      <c r="Y372" s="1">
        <v>12560.27</v>
      </c>
      <c r="Z372" s="1" t="str">
        <f t="shared" si="27"/>
        <v>未整改</v>
      </c>
      <c r="AA372" s="1" t="str">
        <f t="shared" si="28"/>
        <v>未整改</v>
      </c>
      <c r="AC372" s="3"/>
      <c r="AD372" s="19" t="e">
        <f>VLOOKUP(H372,'系统导出（基本表）'!R:R,1,0)</f>
        <v>#N/A</v>
      </c>
      <c r="AE372" s="16" t="e">
        <f>VLOOKUP(I372,'系统导出（基本表）'!Q:R,2,0)</f>
        <v>#N/A</v>
      </c>
      <c r="AF372" s="16" t="e">
        <f>VLOOKUP(J372,'系统导出（基本表）'!S:T,2,0)</f>
        <v>#N/A</v>
      </c>
      <c r="AG372" s="16"/>
      <c r="AH372" s="16"/>
      <c r="AI372" s="16"/>
    </row>
    <row r="373" s="1" customFormat="1" ht="19" customHeight="1" spans="2:35">
      <c r="B373" s="10" t="s">
        <v>268</v>
      </c>
      <c r="C373" s="10" t="s">
        <v>14002</v>
      </c>
      <c r="D373" s="10" t="s">
        <v>14003</v>
      </c>
      <c r="E373" s="10" t="s">
        <v>41609</v>
      </c>
      <c r="F373" s="10" t="s">
        <v>38490</v>
      </c>
      <c r="G373" s="10" t="s">
        <v>42177</v>
      </c>
      <c r="H373" s="10" t="s">
        <v>42178</v>
      </c>
      <c r="I373" s="10" t="s">
        <v>42179</v>
      </c>
      <c r="J373" s="10" t="s">
        <v>42180</v>
      </c>
      <c r="K373" s="10" t="s">
        <v>42173</v>
      </c>
      <c r="L373" s="10" t="s">
        <v>42176</v>
      </c>
      <c r="M373" s="10" t="s">
        <v>42175</v>
      </c>
      <c r="N373" s="10" t="s">
        <v>41377</v>
      </c>
      <c r="O373" s="10" t="s">
        <v>41378</v>
      </c>
      <c r="P373" s="10" t="s">
        <v>41456</v>
      </c>
      <c r="Q373" s="10" t="s">
        <v>41411</v>
      </c>
      <c r="R373" s="10" t="s">
        <v>41411</v>
      </c>
      <c r="S373" s="15">
        <v>4608.01</v>
      </c>
      <c r="T373" s="10" t="s">
        <v>41463</v>
      </c>
      <c r="U373" s="15">
        <v>4608.01</v>
      </c>
      <c r="V373" s="15">
        <v>4608.01</v>
      </c>
      <c r="W373" s="16">
        <f t="shared" si="25"/>
        <v>0</v>
      </c>
      <c r="X373" s="16">
        <f t="shared" si="26"/>
        <v>0</v>
      </c>
      <c r="Y373" s="1">
        <v>4608.01</v>
      </c>
      <c r="Z373" s="1" t="str">
        <f t="shared" si="27"/>
        <v>未整改</v>
      </c>
      <c r="AA373" s="1" t="str">
        <f t="shared" si="28"/>
        <v>已整改</v>
      </c>
      <c r="AC373" s="3"/>
      <c r="AD373" s="19" t="e">
        <f>VLOOKUP(H373,'系统导出（基本表）'!R:R,1,0)</f>
        <v>#N/A</v>
      </c>
      <c r="AE373" s="16" t="e">
        <f>VLOOKUP(I373,'系统导出（基本表）'!Q:R,2,0)</f>
        <v>#N/A</v>
      </c>
      <c r="AF373" s="16" t="e">
        <f>VLOOKUP(J373,'系统导出（基本表）'!S:T,2,0)</f>
        <v>#N/A</v>
      </c>
      <c r="AG373" s="16"/>
      <c r="AH373" s="16"/>
      <c r="AI373" s="16"/>
    </row>
    <row r="374" s="1" customFormat="1" ht="19" customHeight="1" spans="2:35">
      <c r="B374" s="10" t="s">
        <v>268</v>
      </c>
      <c r="C374" s="10" t="s">
        <v>14002</v>
      </c>
      <c r="D374" s="10" t="s">
        <v>14003</v>
      </c>
      <c r="E374" s="10" t="s">
        <v>61</v>
      </c>
      <c r="F374" s="10" t="s">
        <v>61</v>
      </c>
      <c r="G374" s="10" t="s">
        <v>42170</v>
      </c>
      <c r="H374" s="10" t="s">
        <v>42171</v>
      </c>
      <c r="I374" s="10" t="s">
        <v>42172</v>
      </c>
      <c r="J374" s="10" t="s">
        <v>42172</v>
      </c>
      <c r="K374" s="10" t="s">
        <v>42173</v>
      </c>
      <c r="L374" s="10" t="s">
        <v>42176</v>
      </c>
      <c r="M374" s="10" t="s">
        <v>42175</v>
      </c>
      <c r="N374" s="10" t="s">
        <v>61</v>
      </c>
      <c r="O374" s="10" t="s">
        <v>41372</v>
      </c>
      <c r="P374" s="10" t="s">
        <v>61</v>
      </c>
      <c r="Q374" s="10" t="s">
        <v>41373</v>
      </c>
      <c r="R374" s="10" t="s">
        <v>41374</v>
      </c>
      <c r="S374" s="15">
        <v>48440.58</v>
      </c>
      <c r="T374" s="10" t="s">
        <v>41374</v>
      </c>
      <c r="U374" s="15">
        <v>48440.58</v>
      </c>
      <c r="V374" s="15">
        <v>48440.58</v>
      </c>
      <c r="W374" s="16">
        <f t="shared" si="25"/>
        <v>0</v>
      </c>
      <c r="X374" s="16">
        <f t="shared" si="26"/>
        <v>0</v>
      </c>
      <c r="Y374" s="1">
        <v>48440.58</v>
      </c>
      <c r="Z374" s="1" t="str">
        <f t="shared" si="27"/>
        <v>未整改</v>
      </c>
      <c r="AA374" s="1" t="str">
        <f t="shared" si="28"/>
        <v>已整改</v>
      </c>
      <c r="AC374" s="3"/>
      <c r="AD374" s="19" t="e">
        <f>VLOOKUP(H374,'系统导出（基本表）'!R:R,1,0)</f>
        <v>#N/A</v>
      </c>
      <c r="AE374" s="16" t="e">
        <f>VLOOKUP(I374,'系统导出（基本表）'!Q:R,2,0)</f>
        <v>#N/A</v>
      </c>
      <c r="AF374" s="16" t="e">
        <f>VLOOKUP(J374,'系统导出（基本表）'!S:T,2,0)</f>
        <v>#N/A</v>
      </c>
      <c r="AG374" s="16"/>
      <c r="AH374" s="16"/>
      <c r="AI374" s="16"/>
    </row>
    <row r="375" s="1" customFormat="1" ht="19" customHeight="1" spans="2:35">
      <c r="B375" s="10" t="s">
        <v>268</v>
      </c>
      <c r="C375" s="10" t="s">
        <v>14002</v>
      </c>
      <c r="D375" s="10" t="s">
        <v>14003</v>
      </c>
      <c r="E375" s="10" t="s">
        <v>61</v>
      </c>
      <c r="F375" s="10" t="s">
        <v>61</v>
      </c>
      <c r="G375" s="10" t="s">
        <v>42177</v>
      </c>
      <c r="H375" s="10" t="s">
        <v>42178</v>
      </c>
      <c r="I375" s="10" t="s">
        <v>42179</v>
      </c>
      <c r="J375" s="10" t="s">
        <v>42180</v>
      </c>
      <c r="K375" s="10" t="s">
        <v>42173</v>
      </c>
      <c r="L375" s="10" t="s">
        <v>42176</v>
      </c>
      <c r="M375" s="10" t="s">
        <v>42175</v>
      </c>
      <c r="N375" s="10" t="s">
        <v>61</v>
      </c>
      <c r="O375" s="10" t="s">
        <v>41372</v>
      </c>
      <c r="P375" s="10" t="s">
        <v>61</v>
      </c>
      <c r="Q375" s="10" t="s">
        <v>41411</v>
      </c>
      <c r="R375" s="10" t="s">
        <v>41411</v>
      </c>
      <c r="S375" s="15">
        <v>13376.69</v>
      </c>
      <c r="T375" s="10" t="s">
        <v>41412</v>
      </c>
      <c r="U375" s="15">
        <v>13376.69</v>
      </c>
      <c r="V375" s="15">
        <v>13376.69</v>
      </c>
      <c r="W375" s="16">
        <f t="shared" si="25"/>
        <v>0</v>
      </c>
      <c r="X375" s="16">
        <f t="shared" si="26"/>
        <v>0</v>
      </c>
      <c r="Y375" s="1">
        <v>13376.69</v>
      </c>
      <c r="Z375" s="1" t="str">
        <f t="shared" si="27"/>
        <v>未整改</v>
      </c>
      <c r="AA375" s="1" t="str">
        <f t="shared" si="28"/>
        <v>已整改</v>
      </c>
      <c r="AC375" s="3"/>
      <c r="AD375" s="19" t="e">
        <f>VLOOKUP(H375,'系统导出（基本表）'!R:R,1,0)</f>
        <v>#N/A</v>
      </c>
      <c r="AE375" s="16" t="e">
        <f>VLOOKUP(I375,'系统导出（基本表）'!Q:R,2,0)</f>
        <v>#N/A</v>
      </c>
      <c r="AF375" s="16" t="e">
        <f>VLOOKUP(J375,'系统导出（基本表）'!S:T,2,0)</f>
        <v>#N/A</v>
      </c>
      <c r="AG375" s="16"/>
      <c r="AH375" s="16"/>
      <c r="AI375" s="16"/>
    </row>
    <row r="376" s="1" customFormat="1" ht="19" customHeight="1" spans="2:35">
      <c r="B376" s="10" t="s">
        <v>268</v>
      </c>
      <c r="C376" s="10" t="s">
        <v>14002</v>
      </c>
      <c r="D376" s="10" t="s">
        <v>14003</v>
      </c>
      <c r="E376" s="10" t="s">
        <v>61</v>
      </c>
      <c r="F376" s="10" t="s">
        <v>61</v>
      </c>
      <c r="G376" s="10" t="s">
        <v>42181</v>
      </c>
      <c r="H376" s="10" t="s">
        <v>42182</v>
      </c>
      <c r="I376" s="10" t="s">
        <v>42183</v>
      </c>
      <c r="J376" s="10" t="s">
        <v>42184</v>
      </c>
      <c r="K376" s="10" t="s">
        <v>42185</v>
      </c>
      <c r="L376" s="10" t="s">
        <v>42186</v>
      </c>
      <c r="M376" s="10" t="s">
        <v>42187</v>
      </c>
      <c r="N376" s="10" t="s">
        <v>61</v>
      </c>
      <c r="O376" s="10" t="s">
        <v>41372</v>
      </c>
      <c r="P376" s="10" t="s">
        <v>61</v>
      </c>
      <c r="Q376" s="10" t="s">
        <v>41411</v>
      </c>
      <c r="R376" s="10" t="s">
        <v>41411</v>
      </c>
      <c r="S376" s="15">
        <v>2871.62</v>
      </c>
      <c r="T376" s="10" t="s">
        <v>41412</v>
      </c>
      <c r="U376" s="15">
        <v>1270.05</v>
      </c>
      <c r="V376" s="15">
        <v>1270.05</v>
      </c>
      <c r="W376" s="16">
        <f t="shared" si="25"/>
        <v>1601.57</v>
      </c>
      <c r="X376" s="16">
        <f t="shared" si="26"/>
        <v>1601.57</v>
      </c>
      <c r="Y376" s="1">
        <v>1270.05</v>
      </c>
      <c r="Z376" s="1" t="str">
        <f t="shared" si="27"/>
        <v>未整改</v>
      </c>
      <c r="AA376" s="1" t="str">
        <f t="shared" si="28"/>
        <v>未整改</v>
      </c>
      <c r="AC376" s="3"/>
      <c r="AD376" s="19" t="e">
        <f>VLOOKUP(H376,'系统导出（基本表）'!R:R,1,0)</f>
        <v>#N/A</v>
      </c>
      <c r="AE376" s="16" t="e">
        <f>VLOOKUP(I376,'系统导出（基本表）'!Q:R,2,0)</f>
        <v>#N/A</v>
      </c>
      <c r="AF376" s="16" t="e">
        <f>VLOOKUP(J376,'系统导出（基本表）'!S:T,2,0)</f>
        <v>#N/A</v>
      </c>
      <c r="AG376" s="16"/>
      <c r="AH376" s="16"/>
      <c r="AI376" s="16"/>
    </row>
    <row r="377" s="2" customFormat="1" ht="19" customHeight="1" spans="1:33">
      <c r="A377" s="2">
        <v>1</v>
      </c>
      <c r="B377" s="11" t="s">
        <v>268</v>
      </c>
      <c r="C377" s="11" t="s">
        <v>14002</v>
      </c>
      <c r="D377" s="11" t="s">
        <v>14003</v>
      </c>
      <c r="E377" s="10" t="s">
        <v>42188</v>
      </c>
      <c r="F377" s="11" t="s">
        <v>39676</v>
      </c>
      <c r="G377" s="10" t="s">
        <v>42181</v>
      </c>
      <c r="H377" s="11" t="s">
        <v>42182</v>
      </c>
      <c r="I377" s="11" t="s">
        <v>42183</v>
      </c>
      <c r="J377" s="11" t="s">
        <v>42184</v>
      </c>
      <c r="K377" s="11" t="s">
        <v>42185</v>
      </c>
      <c r="L377" s="11" t="s">
        <v>42189</v>
      </c>
      <c r="M377" s="11" t="s">
        <v>42187</v>
      </c>
      <c r="N377" s="11" t="s">
        <v>41377</v>
      </c>
      <c r="O377" s="11" t="s">
        <v>41387</v>
      </c>
      <c r="P377" s="11" t="s">
        <v>41456</v>
      </c>
      <c r="Q377" s="11" t="s">
        <v>41411</v>
      </c>
      <c r="R377" s="11" t="s">
        <v>41411</v>
      </c>
      <c r="S377" s="17">
        <v>1097.52</v>
      </c>
      <c r="T377" s="11" t="s">
        <v>41411</v>
      </c>
      <c r="U377" s="17">
        <v>0</v>
      </c>
      <c r="V377" s="17">
        <v>0</v>
      </c>
      <c r="W377" s="18">
        <f t="shared" si="25"/>
        <v>1097.52</v>
      </c>
      <c r="X377" s="18">
        <f t="shared" si="26"/>
        <v>1097.52</v>
      </c>
      <c r="Y377" s="2">
        <v>0</v>
      </c>
      <c r="Z377" s="2" t="str">
        <f t="shared" si="27"/>
        <v>未整改</v>
      </c>
      <c r="AA377" s="2" t="str">
        <f t="shared" si="28"/>
        <v>未整改</v>
      </c>
      <c r="AD377" s="22" t="e">
        <f>VLOOKUP(H377,'系统导出（基本表）'!R:R,1,0)</f>
        <v>#N/A</v>
      </c>
      <c r="AE377" s="22" t="e">
        <f>VLOOKUP(I377,'系统导出（基本表）'!Q:R,2,0)</f>
        <v>#N/A</v>
      </c>
      <c r="AF377" s="2" t="e">
        <f>VLOOKUP(J377,'系统导出（基本表）'!S:T,2,0)</f>
        <v>#N/A</v>
      </c>
      <c r="AG377" s="24"/>
    </row>
    <row r="378" s="1" customFormat="1" ht="19" customHeight="1" spans="2:35">
      <c r="B378" s="10" t="s">
        <v>268</v>
      </c>
      <c r="C378" s="10" t="s">
        <v>14002</v>
      </c>
      <c r="D378" s="10" t="s">
        <v>14003</v>
      </c>
      <c r="E378" s="10" t="s">
        <v>42188</v>
      </c>
      <c r="F378" s="10" t="s">
        <v>39676</v>
      </c>
      <c r="G378" s="10" t="s">
        <v>42181</v>
      </c>
      <c r="H378" s="10" t="s">
        <v>42182</v>
      </c>
      <c r="I378" s="10" t="s">
        <v>42183</v>
      </c>
      <c r="J378" s="10" t="s">
        <v>42184</v>
      </c>
      <c r="K378" s="10" t="s">
        <v>42185</v>
      </c>
      <c r="L378" s="10" t="s">
        <v>42186</v>
      </c>
      <c r="M378" s="10" t="s">
        <v>42187</v>
      </c>
      <c r="N378" s="10" t="s">
        <v>41377</v>
      </c>
      <c r="O378" s="10" t="s">
        <v>41378</v>
      </c>
      <c r="P378" s="10" t="s">
        <v>41456</v>
      </c>
      <c r="Q378" s="10" t="s">
        <v>41411</v>
      </c>
      <c r="R378" s="10" t="s">
        <v>41411</v>
      </c>
      <c r="S378" s="15">
        <v>1613.48</v>
      </c>
      <c r="T378" s="10" t="s">
        <v>41463</v>
      </c>
      <c r="U378" s="15">
        <v>542.185736</v>
      </c>
      <c r="V378" s="15">
        <v>11.91</v>
      </c>
      <c r="W378" s="16">
        <f t="shared" si="25"/>
        <v>1601.57</v>
      </c>
      <c r="X378" s="16">
        <f t="shared" si="26"/>
        <v>1071.294264</v>
      </c>
      <c r="Y378" s="1">
        <v>542.185736</v>
      </c>
      <c r="Z378" s="1" t="str">
        <f t="shared" si="27"/>
        <v>未整改</v>
      </c>
      <c r="AA378" s="1" t="str">
        <f t="shared" si="28"/>
        <v>未整改</v>
      </c>
      <c r="AC378" s="3"/>
      <c r="AD378" s="19" t="e">
        <f>VLOOKUP(H378,'系统导出（基本表）'!R:R,1,0)</f>
        <v>#N/A</v>
      </c>
      <c r="AE378" s="16" t="e">
        <f>VLOOKUP(I378,'系统导出（基本表）'!Q:R,2,0)</f>
        <v>#N/A</v>
      </c>
      <c r="AF378" s="16" t="e">
        <f>VLOOKUP(J378,'系统导出（基本表）'!S:T,2,0)</f>
        <v>#N/A</v>
      </c>
      <c r="AG378" s="16"/>
      <c r="AH378" s="16"/>
      <c r="AI378" s="16"/>
    </row>
    <row r="379" s="1" customFormat="1" ht="19" customHeight="1" spans="2:35">
      <c r="B379" s="10" t="s">
        <v>268</v>
      </c>
      <c r="C379" s="10" t="s">
        <v>14002</v>
      </c>
      <c r="D379" s="10" t="s">
        <v>14003</v>
      </c>
      <c r="E379" s="10" t="s">
        <v>61</v>
      </c>
      <c r="F379" s="10" t="s">
        <v>61</v>
      </c>
      <c r="G379" s="10" t="s">
        <v>42190</v>
      </c>
      <c r="H379" s="10" t="s">
        <v>42191</v>
      </c>
      <c r="I379" s="10" t="s">
        <v>42192</v>
      </c>
      <c r="J379" s="10" t="s">
        <v>42193</v>
      </c>
      <c r="K379" s="10" t="s">
        <v>42194</v>
      </c>
      <c r="L379" s="10" t="s">
        <v>42195</v>
      </c>
      <c r="M379" s="10" t="s">
        <v>42196</v>
      </c>
      <c r="N379" s="10" t="s">
        <v>61</v>
      </c>
      <c r="O379" s="10" t="s">
        <v>41353</v>
      </c>
      <c r="P379" s="10" t="s">
        <v>61</v>
      </c>
      <c r="Q379" s="10" t="s">
        <v>41658</v>
      </c>
      <c r="R379" s="10" t="s">
        <v>41658</v>
      </c>
      <c r="S379" s="15">
        <v>108727.29</v>
      </c>
      <c r="T379" s="10" t="s">
        <v>42197</v>
      </c>
      <c r="U379" s="15">
        <v>108727.29</v>
      </c>
      <c r="V379" s="15">
        <v>108727.29</v>
      </c>
      <c r="W379" s="16">
        <f t="shared" si="25"/>
        <v>0</v>
      </c>
      <c r="X379" s="16">
        <f t="shared" si="26"/>
        <v>0</v>
      </c>
      <c r="Y379" s="1">
        <v>108727.29</v>
      </c>
      <c r="Z379" s="1" t="str">
        <f t="shared" si="27"/>
        <v>未整改</v>
      </c>
      <c r="AA379" s="1" t="str">
        <f t="shared" si="28"/>
        <v>已整改</v>
      </c>
      <c r="AC379" s="3"/>
      <c r="AD379" s="19" t="e">
        <f>VLOOKUP(H379,'系统导出（基本表）'!R:R,1,0)</f>
        <v>#N/A</v>
      </c>
      <c r="AE379" s="16" t="e">
        <f>VLOOKUP(I379,'系统导出（基本表）'!Q:R,2,0)</f>
        <v>#N/A</v>
      </c>
      <c r="AF379" s="16" t="e">
        <f>VLOOKUP(J379,'系统导出（基本表）'!S:T,2,0)</f>
        <v>#N/A</v>
      </c>
      <c r="AG379" s="16"/>
      <c r="AH379" s="16"/>
      <c r="AI379" s="16"/>
    </row>
    <row r="380" s="1" customFormat="1" ht="19" customHeight="1" spans="2:35">
      <c r="B380" s="10" t="s">
        <v>268</v>
      </c>
      <c r="C380" s="10" t="s">
        <v>14002</v>
      </c>
      <c r="D380" s="10" t="s">
        <v>14003</v>
      </c>
      <c r="E380" s="10" t="s">
        <v>61</v>
      </c>
      <c r="F380" s="10" t="s">
        <v>61</v>
      </c>
      <c r="G380" s="10" t="s">
        <v>42198</v>
      </c>
      <c r="H380" s="10" t="s">
        <v>42199</v>
      </c>
      <c r="I380" s="10" t="s">
        <v>42200</v>
      </c>
      <c r="J380" s="10" t="s">
        <v>42200</v>
      </c>
      <c r="K380" s="10" t="s">
        <v>42201</v>
      </c>
      <c r="L380" s="10" t="s">
        <v>42202</v>
      </c>
      <c r="M380" s="10" t="s">
        <v>42203</v>
      </c>
      <c r="N380" s="10" t="s">
        <v>61</v>
      </c>
      <c r="O380" s="10" t="s">
        <v>41353</v>
      </c>
      <c r="P380" s="10" t="s">
        <v>61</v>
      </c>
      <c r="Q380" s="10" t="s">
        <v>41658</v>
      </c>
      <c r="R380" s="10" t="s">
        <v>41658</v>
      </c>
      <c r="S380" s="15">
        <v>387.02</v>
      </c>
      <c r="T380" s="10" t="s">
        <v>41849</v>
      </c>
      <c r="U380" s="15">
        <v>387.02</v>
      </c>
      <c r="V380" s="15">
        <v>387.02</v>
      </c>
      <c r="W380" s="16">
        <f t="shared" si="25"/>
        <v>0</v>
      </c>
      <c r="X380" s="16">
        <f t="shared" si="26"/>
        <v>0</v>
      </c>
      <c r="Y380" s="1">
        <v>387.02</v>
      </c>
      <c r="Z380" s="1" t="str">
        <f t="shared" si="27"/>
        <v>未整改</v>
      </c>
      <c r="AA380" s="1" t="str">
        <f t="shared" si="28"/>
        <v>已整改</v>
      </c>
      <c r="AC380" s="3"/>
      <c r="AD380" s="19" t="e">
        <f>VLOOKUP(H380,'系统导出（基本表）'!R:R,1,0)</f>
        <v>#N/A</v>
      </c>
      <c r="AE380" s="16" t="e">
        <f>VLOOKUP(I380,'系统导出（基本表）'!Q:R,2,0)</f>
        <v>#N/A</v>
      </c>
      <c r="AF380" s="16" t="e">
        <f>VLOOKUP(J380,'系统导出（基本表）'!S:T,2,0)</f>
        <v>#N/A</v>
      </c>
      <c r="AG380" s="16"/>
      <c r="AH380" s="16"/>
      <c r="AI380" s="16"/>
    </row>
    <row r="381" s="2" customFormat="1" ht="19" customHeight="1" spans="1:33">
      <c r="A381" s="2">
        <v>1</v>
      </c>
      <c r="B381" s="11" t="s">
        <v>268</v>
      </c>
      <c r="C381" s="11" t="s">
        <v>14002</v>
      </c>
      <c r="D381" s="11" t="s">
        <v>14003</v>
      </c>
      <c r="E381" s="10" t="s">
        <v>41470</v>
      </c>
      <c r="F381" s="11" t="s">
        <v>38517</v>
      </c>
      <c r="G381" s="10" t="s">
        <v>42204</v>
      </c>
      <c r="H381" s="11" t="s">
        <v>42205</v>
      </c>
      <c r="I381" s="11" t="s">
        <v>42206</v>
      </c>
      <c r="J381" s="11" t="s">
        <v>42206</v>
      </c>
      <c r="K381" s="11" t="s">
        <v>13332</v>
      </c>
      <c r="L381" s="11" t="s">
        <v>42207</v>
      </c>
      <c r="M381" s="11" t="s">
        <v>42208</v>
      </c>
      <c r="N381" s="11" t="s">
        <v>41377</v>
      </c>
      <c r="O381" s="11" t="s">
        <v>41387</v>
      </c>
      <c r="P381" s="11" t="s">
        <v>41456</v>
      </c>
      <c r="Q381" s="11" t="s">
        <v>41411</v>
      </c>
      <c r="R381" s="11" t="s">
        <v>41411</v>
      </c>
      <c r="S381" s="17">
        <v>4000</v>
      </c>
      <c r="T381" s="11" t="s">
        <v>42209</v>
      </c>
      <c r="U381" s="17">
        <v>0</v>
      </c>
      <c r="V381" s="17">
        <v>0</v>
      </c>
      <c r="W381" s="18">
        <f t="shared" si="25"/>
        <v>4000</v>
      </c>
      <c r="X381" s="18">
        <f t="shared" si="26"/>
        <v>4000</v>
      </c>
      <c r="Y381" s="2">
        <v>0</v>
      </c>
      <c r="Z381" s="2" t="str">
        <f t="shared" si="27"/>
        <v>未整改</v>
      </c>
      <c r="AA381" s="2" t="str">
        <f t="shared" si="28"/>
        <v>未整改</v>
      </c>
      <c r="AD381" s="22" t="e">
        <f>VLOOKUP(H381,'系统导出（基本表）'!R:R,1,0)</f>
        <v>#N/A</v>
      </c>
      <c r="AE381" s="22" t="e">
        <f>VLOOKUP(I381,'系统导出（基本表）'!Q:R,2,0)</f>
        <v>#N/A</v>
      </c>
      <c r="AF381" s="2" t="e">
        <f>VLOOKUP(J381,'系统导出（基本表）'!S:T,2,0)</f>
        <v>#N/A</v>
      </c>
      <c r="AG381" s="24"/>
    </row>
    <row r="382" s="2" customFormat="1" ht="19" customHeight="1" spans="1:33">
      <c r="A382" s="2">
        <v>1</v>
      </c>
      <c r="B382" s="11" t="s">
        <v>268</v>
      </c>
      <c r="C382" s="11" t="s">
        <v>14002</v>
      </c>
      <c r="D382" s="11" t="s">
        <v>14003</v>
      </c>
      <c r="E382" s="10" t="s">
        <v>41470</v>
      </c>
      <c r="F382" s="11" t="s">
        <v>38517</v>
      </c>
      <c r="G382" s="10" t="s">
        <v>42204</v>
      </c>
      <c r="H382" s="11" t="s">
        <v>42205</v>
      </c>
      <c r="I382" s="11" t="s">
        <v>42206</v>
      </c>
      <c r="J382" s="11" t="s">
        <v>42206</v>
      </c>
      <c r="K382" s="11" t="s">
        <v>13332</v>
      </c>
      <c r="L382" s="11" t="s">
        <v>42207</v>
      </c>
      <c r="M382" s="11" t="s">
        <v>42208</v>
      </c>
      <c r="N382" s="11" t="s">
        <v>41377</v>
      </c>
      <c r="O382" s="11" t="s">
        <v>41387</v>
      </c>
      <c r="P382" s="11" t="s">
        <v>41456</v>
      </c>
      <c r="Q382" s="11" t="s">
        <v>41411</v>
      </c>
      <c r="R382" s="11" t="s">
        <v>41411</v>
      </c>
      <c r="S382" s="17">
        <v>6000</v>
      </c>
      <c r="T382" s="11" t="s">
        <v>42210</v>
      </c>
      <c r="U382" s="17">
        <v>0</v>
      </c>
      <c r="V382" s="17">
        <v>0</v>
      </c>
      <c r="W382" s="18">
        <f t="shared" si="25"/>
        <v>6000</v>
      </c>
      <c r="X382" s="18">
        <f t="shared" si="26"/>
        <v>6000</v>
      </c>
      <c r="Y382" s="2">
        <v>0</v>
      </c>
      <c r="Z382" s="2" t="str">
        <f t="shared" si="27"/>
        <v>未整改</v>
      </c>
      <c r="AA382" s="2" t="str">
        <f t="shared" si="28"/>
        <v>未整改</v>
      </c>
      <c r="AD382" s="22" t="e">
        <f>VLOOKUP(H382,'系统导出（基本表）'!R:R,1,0)</f>
        <v>#N/A</v>
      </c>
      <c r="AE382" s="22" t="e">
        <f>VLOOKUP(I382,'系统导出（基本表）'!Q:R,2,0)</f>
        <v>#N/A</v>
      </c>
      <c r="AF382" s="2" t="e">
        <f>VLOOKUP(J382,'系统导出（基本表）'!S:T,2,0)</f>
        <v>#N/A</v>
      </c>
      <c r="AG382" s="24"/>
    </row>
    <row r="383" s="2" customFormat="1" ht="19" customHeight="1" spans="1:33">
      <c r="A383" s="2">
        <v>1</v>
      </c>
      <c r="B383" s="11" t="s">
        <v>268</v>
      </c>
      <c r="C383" s="11" t="s">
        <v>14002</v>
      </c>
      <c r="D383" s="11" t="s">
        <v>14003</v>
      </c>
      <c r="E383" s="10" t="s">
        <v>42211</v>
      </c>
      <c r="F383" s="11" t="s">
        <v>39065</v>
      </c>
      <c r="G383" s="10" t="s">
        <v>42212</v>
      </c>
      <c r="H383" s="11" t="s">
        <v>42213</v>
      </c>
      <c r="I383" s="11" t="s">
        <v>42214</v>
      </c>
      <c r="J383" s="11" t="s">
        <v>42214</v>
      </c>
      <c r="K383" s="11" t="s">
        <v>20901</v>
      </c>
      <c r="L383" s="11" t="s">
        <v>42215</v>
      </c>
      <c r="M383" s="11" t="s">
        <v>42216</v>
      </c>
      <c r="N383" s="11" t="s">
        <v>41377</v>
      </c>
      <c r="O383" s="11" t="s">
        <v>41387</v>
      </c>
      <c r="P383" s="11" t="s">
        <v>41449</v>
      </c>
      <c r="Q383" s="11" t="s">
        <v>41411</v>
      </c>
      <c r="R383" s="11" t="s">
        <v>41411</v>
      </c>
      <c r="S383" s="17">
        <v>3633.34</v>
      </c>
      <c r="T383" s="11" t="s">
        <v>41450</v>
      </c>
      <c r="U383" s="17">
        <v>0</v>
      </c>
      <c r="V383" s="17">
        <v>0</v>
      </c>
      <c r="W383" s="18">
        <f t="shared" si="25"/>
        <v>3633.34</v>
      </c>
      <c r="X383" s="18">
        <f t="shared" si="26"/>
        <v>3633.34</v>
      </c>
      <c r="Y383" s="2">
        <v>0</v>
      </c>
      <c r="Z383" s="2" t="str">
        <f t="shared" si="27"/>
        <v>未整改</v>
      </c>
      <c r="AA383" s="2" t="str">
        <f t="shared" si="28"/>
        <v>未整改</v>
      </c>
      <c r="AD383" s="22" t="e">
        <f>VLOOKUP(H383,'系统导出（基本表）'!R:R,1,0)</f>
        <v>#N/A</v>
      </c>
      <c r="AE383" s="22" t="e">
        <f>VLOOKUP(I383,'系统导出（基本表）'!Q:R,2,0)</f>
        <v>#N/A</v>
      </c>
      <c r="AF383" s="2" t="e">
        <f>VLOOKUP(J383,'系统导出（基本表）'!S:T,2,0)</f>
        <v>#N/A</v>
      </c>
      <c r="AG383" s="24"/>
    </row>
    <row r="384" s="2" customFormat="1" ht="19" customHeight="1" spans="1:33">
      <c r="A384" s="2">
        <v>1</v>
      </c>
      <c r="B384" s="11" t="s">
        <v>268</v>
      </c>
      <c r="C384" s="11" t="s">
        <v>14002</v>
      </c>
      <c r="D384" s="11" t="s">
        <v>14003</v>
      </c>
      <c r="E384" s="10" t="s">
        <v>42110</v>
      </c>
      <c r="F384" s="11" t="s">
        <v>38568</v>
      </c>
      <c r="G384" s="10" t="s">
        <v>42212</v>
      </c>
      <c r="H384" s="11" t="s">
        <v>42213</v>
      </c>
      <c r="I384" s="11" t="s">
        <v>42214</v>
      </c>
      <c r="J384" s="11" t="s">
        <v>42214</v>
      </c>
      <c r="K384" s="11" t="s">
        <v>20901</v>
      </c>
      <c r="L384" s="11" t="s">
        <v>42215</v>
      </c>
      <c r="M384" s="11" t="s">
        <v>42216</v>
      </c>
      <c r="N384" s="11" t="s">
        <v>41377</v>
      </c>
      <c r="O384" s="11" t="s">
        <v>41387</v>
      </c>
      <c r="P384" s="11" t="s">
        <v>41456</v>
      </c>
      <c r="Q384" s="11" t="s">
        <v>41411</v>
      </c>
      <c r="R384" s="11" t="s">
        <v>41411</v>
      </c>
      <c r="S384" s="17">
        <v>1366.66</v>
      </c>
      <c r="T384" s="11" t="s">
        <v>42217</v>
      </c>
      <c r="U384" s="17">
        <v>0</v>
      </c>
      <c r="V384" s="17">
        <v>0</v>
      </c>
      <c r="W384" s="18">
        <f t="shared" si="25"/>
        <v>1366.66</v>
      </c>
      <c r="X384" s="18">
        <f t="shared" si="26"/>
        <v>1366.66</v>
      </c>
      <c r="Y384" s="2">
        <v>0</v>
      </c>
      <c r="Z384" s="2" t="str">
        <f t="shared" si="27"/>
        <v>未整改</v>
      </c>
      <c r="AA384" s="2" t="str">
        <f t="shared" si="28"/>
        <v>未整改</v>
      </c>
      <c r="AD384" s="22" t="e">
        <f>VLOOKUP(H384,'系统导出（基本表）'!R:R,1,0)</f>
        <v>#N/A</v>
      </c>
      <c r="AE384" s="22" t="e">
        <f>VLOOKUP(I384,'系统导出（基本表）'!Q:R,2,0)</f>
        <v>#N/A</v>
      </c>
      <c r="AF384" s="2" t="e">
        <f>VLOOKUP(J384,'系统导出（基本表）'!S:T,2,0)</f>
        <v>#N/A</v>
      </c>
      <c r="AG384" s="24"/>
    </row>
    <row r="385" s="2" customFormat="1" ht="19" customHeight="1" spans="1:33">
      <c r="A385" s="2">
        <v>1</v>
      </c>
      <c r="B385" s="11" t="s">
        <v>268</v>
      </c>
      <c r="C385" s="11" t="s">
        <v>1346</v>
      </c>
      <c r="D385" s="11" t="s">
        <v>1347</v>
      </c>
      <c r="E385" s="10" t="s">
        <v>41477</v>
      </c>
      <c r="F385" s="11" t="s">
        <v>38653</v>
      </c>
      <c r="G385" s="10" t="s">
        <v>42218</v>
      </c>
      <c r="H385" s="11" t="s">
        <v>38657</v>
      </c>
      <c r="I385" s="11" t="s">
        <v>38656</v>
      </c>
      <c r="J385" s="11" t="s">
        <v>38656</v>
      </c>
      <c r="K385" s="11" t="s">
        <v>42219</v>
      </c>
      <c r="L385" s="11" t="s">
        <v>38658</v>
      </c>
      <c r="M385" s="11" t="s">
        <v>42220</v>
      </c>
      <c r="N385" s="11" t="s">
        <v>41377</v>
      </c>
      <c r="O385" s="11" t="s">
        <v>41387</v>
      </c>
      <c r="P385" s="11" t="s">
        <v>41449</v>
      </c>
      <c r="Q385" s="11" t="s">
        <v>41411</v>
      </c>
      <c r="R385" s="11" t="s">
        <v>41411</v>
      </c>
      <c r="S385" s="17">
        <v>3966.13</v>
      </c>
      <c r="T385" s="11" t="s">
        <v>41450</v>
      </c>
      <c r="U385" s="17">
        <v>0</v>
      </c>
      <c r="V385" s="17">
        <v>0</v>
      </c>
      <c r="W385" s="18">
        <f t="shared" si="25"/>
        <v>3966.13</v>
      </c>
      <c r="X385" s="18">
        <f t="shared" si="26"/>
        <v>3966.13</v>
      </c>
      <c r="Y385" s="2">
        <v>0</v>
      </c>
      <c r="Z385" s="2" t="str">
        <f t="shared" si="27"/>
        <v>未整改</v>
      </c>
      <c r="AA385" s="2" t="str">
        <f t="shared" si="28"/>
        <v>未整改</v>
      </c>
      <c r="AD385" s="22" t="str">
        <f>VLOOKUP(H385,'系统导出（基本表）'!R:R,1,0)</f>
        <v>P22510121-0002</v>
      </c>
      <c r="AE385" s="22" t="str">
        <f>VLOOKUP(I385,'系统导出（基本表）'!Q:R,2,0)</f>
        <v>P22510121-0002</v>
      </c>
      <c r="AF385" s="2" t="e">
        <f>VLOOKUP(J385,'系统导出（基本表）'!S:T,2,0)</f>
        <v>#N/A</v>
      </c>
      <c r="AG385" s="24">
        <v>2503.37</v>
      </c>
    </row>
    <row r="386" s="2" customFormat="1" ht="19" customHeight="1" spans="1:33">
      <c r="A386" s="2">
        <v>1</v>
      </c>
      <c r="B386" s="11" t="s">
        <v>268</v>
      </c>
      <c r="C386" s="11" t="s">
        <v>1346</v>
      </c>
      <c r="D386" s="11" t="s">
        <v>1347</v>
      </c>
      <c r="E386" s="10" t="s">
        <v>41477</v>
      </c>
      <c r="F386" s="11" t="s">
        <v>38653</v>
      </c>
      <c r="G386" s="10" t="s">
        <v>42218</v>
      </c>
      <c r="H386" s="11" t="s">
        <v>38657</v>
      </c>
      <c r="I386" s="11" t="s">
        <v>38656</v>
      </c>
      <c r="J386" s="11" t="s">
        <v>38656</v>
      </c>
      <c r="K386" s="11" t="s">
        <v>42219</v>
      </c>
      <c r="L386" s="11" t="s">
        <v>38658</v>
      </c>
      <c r="M386" s="11" t="s">
        <v>42220</v>
      </c>
      <c r="N386" s="11" t="s">
        <v>41377</v>
      </c>
      <c r="O386" s="11" t="s">
        <v>41387</v>
      </c>
      <c r="P386" s="11" t="s">
        <v>41449</v>
      </c>
      <c r="Q386" s="11" t="s">
        <v>41984</v>
      </c>
      <c r="R386" s="11" t="s">
        <v>41984</v>
      </c>
      <c r="S386" s="17">
        <v>3964.37</v>
      </c>
      <c r="T386" s="11" t="s">
        <v>42221</v>
      </c>
      <c r="U386" s="17">
        <v>0</v>
      </c>
      <c r="V386" s="17">
        <v>0</v>
      </c>
      <c r="W386" s="18">
        <f t="shared" si="25"/>
        <v>3964.37</v>
      </c>
      <c r="X386" s="18">
        <f t="shared" si="26"/>
        <v>3964.37</v>
      </c>
      <c r="Y386" s="2">
        <v>0</v>
      </c>
      <c r="Z386" s="2" t="str">
        <f t="shared" si="27"/>
        <v>未整改</v>
      </c>
      <c r="AA386" s="2" t="str">
        <f t="shared" si="28"/>
        <v>未整改</v>
      </c>
      <c r="AD386" s="22" t="str">
        <f>VLOOKUP(H386,'系统导出（基本表）'!R:R,1,0)</f>
        <v>P22510121-0002</v>
      </c>
      <c r="AE386" s="22" t="str">
        <f>VLOOKUP(I386,'系统导出（基本表）'!Q:R,2,0)</f>
        <v>P22510121-0002</v>
      </c>
      <c r="AF386" s="2" t="e">
        <f>VLOOKUP(J386,'系统导出（基本表）'!S:T,2,0)</f>
        <v>#N/A</v>
      </c>
      <c r="AG386" s="24"/>
    </row>
    <row r="387" s="1" customFormat="1" ht="19" customHeight="1" spans="2:35">
      <c r="B387" s="10" t="s">
        <v>268</v>
      </c>
      <c r="C387" s="10" t="s">
        <v>1346</v>
      </c>
      <c r="D387" s="10" t="s">
        <v>1347</v>
      </c>
      <c r="E387" s="10" t="s">
        <v>42110</v>
      </c>
      <c r="F387" s="10" t="s">
        <v>38568</v>
      </c>
      <c r="G387" s="10" t="s">
        <v>42222</v>
      </c>
      <c r="H387" s="10" t="s">
        <v>38695</v>
      </c>
      <c r="I387" s="10" t="s">
        <v>38694</v>
      </c>
      <c r="J387" s="10" t="s">
        <v>42223</v>
      </c>
      <c r="K387" s="10" t="s">
        <v>12269</v>
      </c>
      <c r="L387" s="10" t="s">
        <v>42224</v>
      </c>
      <c r="M387" s="10" t="s">
        <v>42225</v>
      </c>
      <c r="N387" s="10" t="s">
        <v>41377</v>
      </c>
      <c r="O387" s="10" t="s">
        <v>41378</v>
      </c>
      <c r="P387" s="10" t="s">
        <v>41456</v>
      </c>
      <c r="Q387" s="10" t="s">
        <v>41411</v>
      </c>
      <c r="R387" s="10" t="s">
        <v>41411</v>
      </c>
      <c r="S387" s="15">
        <v>42614.71</v>
      </c>
      <c r="T387" s="10" t="s">
        <v>41463</v>
      </c>
      <c r="U387" s="15">
        <v>0</v>
      </c>
      <c r="V387" s="15">
        <v>0</v>
      </c>
      <c r="W387" s="16">
        <f t="shared" si="25"/>
        <v>42614.71</v>
      </c>
      <c r="X387" s="16">
        <f t="shared" si="26"/>
        <v>42614.71</v>
      </c>
      <c r="Y387" s="1">
        <v>0</v>
      </c>
      <c r="Z387" s="1" t="str">
        <f t="shared" si="27"/>
        <v>未整改</v>
      </c>
      <c r="AA387" s="1" t="str">
        <f t="shared" si="28"/>
        <v>未整改</v>
      </c>
      <c r="AC387" s="3"/>
      <c r="AD387" s="19" t="str">
        <f>VLOOKUP(H387,'系统导出（基本表）'!R:R,1,0)</f>
        <v>P19510121-0023</v>
      </c>
      <c r="AE387" s="23" t="str">
        <f>VLOOKUP(I387,'系统导出（基本表）'!Q:R,2,0)</f>
        <v>P19510121-0023</v>
      </c>
      <c r="AF387" s="16" t="e">
        <f>VLOOKUP(J387,'系统导出（基本表）'!S:T,2,0)</f>
        <v>#N/A</v>
      </c>
      <c r="AG387" s="23"/>
      <c r="AH387" s="16">
        <v>17068</v>
      </c>
      <c r="AI387" s="16"/>
    </row>
    <row r="388" s="2" customFormat="1" ht="19" customHeight="1" spans="1:33">
      <c r="A388" s="2">
        <v>1</v>
      </c>
      <c r="B388" s="11" t="s">
        <v>268</v>
      </c>
      <c r="C388" s="11" t="s">
        <v>1346</v>
      </c>
      <c r="D388" s="11" t="s">
        <v>1347</v>
      </c>
      <c r="E388" s="10" t="s">
        <v>42226</v>
      </c>
      <c r="F388" s="11" t="s">
        <v>39971</v>
      </c>
      <c r="G388" s="10" t="s">
        <v>42227</v>
      </c>
      <c r="H388" s="11" t="s">
        <v>42228</v>
      </c>
      <c r="I388" s="11" t="s">
        <v>42229</v>
      </c>
      <c r="J388" s="11" t="s">
        <v>42229</v>
      </c>
      <c r="K388" s="11" t="s">
        <v>12269</v>
      </c>
      <c r="L388" s="11" t="s">
        <v>42230</v>
      </c>
      <c r="M388" s="11" t="s">
        <v>42225</v>
      </c>
      <c r="N388" s="11" t="s">
        <v>41377</v>
      </c>
      <c r="O388" s="11" t="s">
        <v>41387</v>
      </c>
      <c r="P388" s="11" t="s">
        <v>41449</v>
      </c>
      <c r="Q388" s="11" t="s">
        <v>41411</v>
      </c>
      <c r="R388" s="11" t="s">
        <v>41411</v>
      </c>
      <c r="S388" s="17">
        <v>5000</v>
      </c>
      <c r="T388" s="11" t="s">
        <v>41450</v>
      </c>
      <c r="U388" s="17">
        <v>0</v>
      </c>
      <c r="V388" s="17">
        <v>0</v>
      </c>
      <c r="W388" s="18">
        <f t="shared" ref="W388:W451" si="29">S388-V388</f>
        <v>5000</v>
      </c>
      <c r="X388" s="18">
        <f t="shared" ref="X388:X451" si="30">S388-U388</f>
        <v>5000</v>
      </c>
      <c r="Y388" s="2">
        <v>0</v>
      </c>
      <c r="Z388" s="2" t="str">
        <f t="shared" ref="Z388:Z451" si="31">IF(V388-S388&gt;0,"已整改","未整改")</f>
        <v>未整改</v>
      </c>
      <c r="AA388" s="2" t="str">
        <f t="shared" ref="AA388:AA451" si="32">IF(Y388&gt;=S388,"已整改","未整改")</f>
        <v>未整改</v>
      </c>
      <c r="AD388" s="22" t="e">
        <f>VLOOKUP(H388,'系统导出（基本表）'!R:R,1,0)</f>
        <v>#N/A</v>
      </c>
      <c r="AE388" s="22" t="e">
        <f>VLOOKUP(I388,'系统导出（基本表）'!Q:R,2,0)</f>
        <v>#N/A</v>
      </c>
      <c r="AF388" s="2" t="e">
        <f>VLOOKUP(J388,'系统导出（基本表）'!S:T,2,0)</f>
        <v>#N/A</v>
      </c>
      <c r="AG388" s="24"/>
    </row>
    <row r="389" s="2" customFormat="1" ht="19" customHeight="1" spans="1:33">
      <c r="A389" s="2">
        <v>1</v>
      </c>
      <c r="B389" s="11" t="s">
        <v>268</v>
      </c>
      <c r="C389" s="11" t="s">
        <v>1346</v>
      </c>
      <c r="D389" s="11" t="s">
        <v>1347</v>
      </c>
      <c r="E389" s="10" t="s">
        <v>42110</v>
      </c>
      <c r="F389" s="11" t="s">
        <v>38568</v>
      </c>
      <c r="G389" s="10" t="s">
        <v>42222</v>
      </c>
      <c r="H389" s="11" t="s">
        <v>38695</v>
      </c>
      <c r="I389" s="11" t="s">
        <v>38694</v>
      </c>
      <c r="J389" s="11" t="s">
        <v>42223</v>
      </c>
      <c r="K389" s="11" t="s">
        <v>12269</v>
      </c>
      <c r="L389" s="11" t="s">
        <v>42230</v>
      </c>
      <c r="M389" s="11" t="s">
        <v>42225</v>
      </c>
      <c r="N389" s="11" t="s">
        <v>41377</v>
      </c>
      <c r="O389" s="11" t="s">
        <v>41387</v>
      </c>
      <c r="P389" s="11" t="s">
        <v>41456</v>
      </c>
      <c r="Q389" s="11" t="s">
        <v>41411</v>
      </c>
      <c r="R389" s="11" t="s">
        <v>41411</v>
      </c>
      <c r="S389" s="17">
        <v>42614.71</v>
      </c>
      <c r="T389" s="11" t="s">
        <v>41411</v>
      </c>
      <c r="U389" s="17">
        <v>0</v>
      </c>
      <c r="V389" s="17">
        <v>0</v>
      </c>
      <c r="W389" s="18">
        <f t="shared" si="29"/>
        <v>42614.71</v>
      </c>
      <c r="X389" s="18">
        <f t="shared" si="30"/>
        <v>42614.71</v>
      </c>
      <c r="Y389" s="2">
        <v>0</v>
      </c>
      <c r="Z389" s="2" t="str">
        <f t="shared" si="31"/>
        <v>未整改</v>
      </c>
      <c r="AA389" s="2" t="str">
        <f t="shared" si="32"/>
        <v>未整改</v>
      </c>
      <c r="AD389" s="22" t="str">
        <f>VLOOKUP(H389,'系统导出（基本表）'!R:R,1,0)</f>
        <v>P19510121-0023</v>
      </c>
      <c r="AE389" s="22" t="str">
        <f>VLOOKUP(I389,'系统导出（基本表）'!Q:R,2,0)</f>
        <v>P19510121-0023</v>
      </c>
      <c r="AF389" s="2" t="e">
        <f>VLOOKUP(J389,'系统导出（基本表）'!S:T,2,0)</f>
        <v>#N/A</v>
      </c>
      <c r="AG389" s="24">
        <v>17068</v>
      </c>
    </row>
    <row r="390" s="2" customFormat="1" ht="19" customHeight="1" spans="1:33">
      <c r="A390" s="2">
        <v>1</v>
      </c>
      <c r="B390" s="11" t="s">
        <v>268</v>
      </c>
      <c r="C390" s="11" t="s">
        <v>1346</v>
      </c>
      <c r="D390" s="11" t="s">
        <v>1347</v>
      </c>
      <c r="E390" s="10" t="s">
        <v>42226</v>
      </c>
      <c r="F390" s="11" t="s">
        <v>39971</v>
      </c>
      <c r="G390" s="10" t="s">
        <v>42227</v>
      </c>
      <c r="H390" s="11" t="s">
        <v>42228</v>
      </c>
      <c r="I390" s="11" t="s">
        <v>42229</v>
      </c>
      <c r="J390" s="11" t="s">
        <v>42229</v>
      </c>
      <c r="K390" s="11" t="s">
        <v>12269</v>
      </c>
      <c r="L390" s="11" t="s">
        <v>42230</v>
      </c>
      <c r="M390" s="11" t="s">
        <v>42225</v>
      </c>
      <c r="N390" s="11" t="s">
        <v>41377</v>
      </c>
      <c r="O390" s="11" t="s">
        <v>41387</v>
      </c>
      <c r="P390" s="11" t="s">
        <v>41449</v>
      </c>
      <c r="Q390" s="11" t="s">
        <v>41984</v>
      </c>
      <c r="R390" s="11" t="s">
        <v>41984</v>
      </c>
      <c r="S390" s="17">
        <v>4998.26</v>
      </c>
      <c r="T390" s="11" t="s">
        <v>42231</v>
      </c>
      <c r="U390" s="17">
        <v>0</v>
      </c>
      <c r="V390" s="17">
        <v>0</v>
      </c>
      <c r="W390" s="18">
        <f t="shared" si="29"/>
        <v>4998.26</v>
      </c>
      <c r="X390" s="18">
        <f t="shared" si="30"/>
        <v>4998.26</v>
      </c>
      <c r="Y390" s="2">
        <v>0</v>
      </c>
      <c r="Z390" s="2" t="str">
        <f t="shared" si="31"/>
        <v>未整改</v>
      </c>
      <c r="AA390" s="2" t="str">
        <f t="shared" si="32"/>
        <v>未整改</v>
      </c>
      <c r="AD390" s="22" t="e">
        <f>VLOOKUP(H390,'系统导出（基本表）'!R:R,1,0)</f>
        <v>#N/A</v>
      </c>
      <c r="AE390" s="22" t="e">
        <f>VLOOKUP(I390,'系统导出（基本表）'!Q:R,2,0)</f>
        <v>#N/A</v>
      </c>
      <c r="AF390" s="2" t="e">
        <f>VLOOKUP(J390,'系统导出（基本表）'!S:T,2,0)</f>
        <v>#N/A</v>
      </c>
      <c r="AG390" s="24"/>
    </row>
    <row r="391" s="2" customFormat="1" ht="19" customHeight="1" spans="1:33">
      <c r="A391" s="2">
        <v>1</v>
      </c>
      <c r="B391" s="11" t="s">
        <v>268</v>
      </c>
      <c r="C391" s="11" t="s">
        <v>1346</v>
      </c>
      <c r="D391" s="11" t="s">
        <v>1347</v>
      </c>
      <c r="E391" s="10" t="s">
        <v>42110</v>
      </c>
      <c r="F391" s="11" t="s">
        <v>38568</v>
      </c>
      <c r="G391" s="10" t="s">
        <v>42222</v>
      </c>
      <c r="H391" s="11" t="s">
        <v>38695</v>
      </c>
      <c r="I391" s="11" t="s">
        <v>38694</v>
      </c>
      <c r="J391" s="11" t="s">
        <v>42223</v>
      </c>
      <c r="K391" s="11" t="s">
        <v>12269</v>
      </c>
      <c r="L391" s="11" t="s">
        <v>42230</v>
      </c>
      <c r="M391" s="11" t="s">
        <v>42225</v>
      </c>
      <c r="N391" s="11" t="s">
        <v>41377</v>
      </c>
      <c r="O391" s="11" t="s">
        <v>41387</v>
      </c>
      <c r="P391" s="11" t="s">
        <v>41456</v>
      </c>
      <c r="Q391" s="11" t="s">
        <v>41411</v>
      </c>
      <c r="R391" s="11" t="s">
        <v>41411</v>
      </c>
      <c r="S391" s="17">
        <v>6919.55</v>
      </c>
      <c r="T391" s="11" t="s">
        <v>41411</v>
      </c>
      <c r="U391" s="17">
        <v>0</v>
      </c>
      <c r="V391" s="17">
        <v>0</v>
      </c>
      <c r="W391" s="18">
        <f t="shared" si="29"/>
        <v>6919.55</v>
      </c>
      <c r="X391" s="18">
        <f t="shared" si="30"/>
        <v>6919.55</v>
      </c>
      <c r="Y391" s="2">
        <v>0</v>
      </c>
      <c r="Z391" s="2" t="str">
        <f t="shared" si="31"/>
        <v>未整改</v>
      </c>
      <c r="AA391" s="2" t="str">
        <f t="shared" si="32"/>
        <v>未整改</v>
      </c>
      <c r="AD391" s="22" t="str">
        <f>VLOOKUP(H391,'系统导出（基本表）'!R:R,1,0)</f>
        <v>P19510121-0023</v>
      </c>
      <c r="AE391" s="22" t="str">
        <f>VLOOKUP(I391,'系统导出（基本表）'!Q:R,2,0)</f>
        <v>P19510121-0023</v>
      </c>
      <c r="AF391" s="2" t="e">
        <f>VLOOKUP(J391,'系统导出（基本表）'!S:T,2,0)</f>
        <v>#N/A</v>
      </c>
      <c r="AG391" s="24"/>
    </row>
    <row r="392" s="1" customFormat="1" ht="19" customHeight="1" spans="2:35">
      <c r="B392" s="10" t="s">
        <v>268</v>
      </c>
      <c r="C392" s="10" t="s">
        <v>1346</v>
      </c>
      <c r="D392" s="10" t="s">
        <v>1347</v>
      </c>
      <c r="E392" s="10" t="s">
        <v>42110</v>
      </c>
      <c r="F392" s="10" t="s">
        <v>38568</v>
      </c>
      <c r="G392" s="10" t="s">
        <v>42222</v>
      </c>
      <c r="H392" s="10" t="s">
        <v>38695</v>
      </c>
      <c r="I392" s="10" t="s">
        <v>38694</v>
      </c>
      <c r="J392" s="10" t="s">
        <v>42223</v>
      </c>
      <c r="K392" s="10" t="s">
        <v>12269</v>
      </c>
      <c r="L392" s="10" t="s">
        <v>42224</v>
      </c>
      <c r="M392" s="10" t="s">
        <v>42225</v>
      </c>
      <c r="N392" s="10" t="s">
        <v>41377</v>
      </c>
      <c r="O392" s="10" t="s">
        <v>41378</v>
      </c>
      <c r="P392" s="10" t="s">
        <v>41456</v>
      </c>
      <c r="Q392" s="10" t="s">
        <v>41411</v>
      </c>
      <c r="R392" s="10" t="s">
        <v>41411</v>
      </c>
      <c r="S392" s="15">
        <v>6919.55</v>
      </c>
      <c r="T392" s="10" t="s">
        <v>41463</v>
      </c>
      <c r="U392" s="15">
        <v>0</v>
      </c>
      <c r="V392" s="15">
        <v>0</v>
      </c>
      <c r="W392" s="16">
        <f t="shared" si="29"/>
        <v>6919.55</v>
      </c>
      <c r="X392" s="16">
        <f t="shared" si="30"/>
        <v>6919.55</v>
      </c>
      <c r="Y392" s="1">
        <v>0</v>
      </c>
      <c r="Z392" s="1" t="str">
        <f t="shared" si="31"/>
        <v>未整改</v>
      </c>
      <c r="AA392" s="1" t="str">
        <f t="shared" si="32"/>
        <v>未整改</v>
      </c>
      <c r="AC392" s="3"/>
      <c r="AD392" s="19" t="str">
        <f>VLOOKUP(H392,'系统导出（基本表）'!R:R,1,0)</f>
        <v>P19510121-0023</v>
      </c>
      <c r="AE392" s="23" t="str">
        <f>VLOOKUP(I392,'系统导出（基本表）'!Q:R,2,0)</f>
        <v>P19510121-0023</v>
      </c>
      <c r="AF392" s="16" t="e">
        <f>VLOOKUP(J392,'系统导出（基本表）'!S:T,2,0)</f>
        <v>#N/A</v>
      </c>
      <c r="AG392" s="23"/>
      <c r="AH392" s="16"/>
      <c r="AI392" s="16"/>
    </row>
    <row r="393" s="1" customFormat="1" ht="19" customHeight="1" spans="2:35">
      <c r="B393" s="10" t="s">
        <v>268</v>
      </c>
      <c r="C393" s="10" t="s">
        <v>1346</v>
      </c>
      <c r="D393" s="10" t="s">
        <v>1347</v>
      </c>
      <c r="E393" s="10" t="s">
        <v>61</v>
      </c>
      <c r="F393" s="10" t="s">
        <v>61</v>
      </c>
      <c r="G393" s="10" t="s">
        <v>42222</v>
      </c>
      <c r="H393" s="10" t="s">
        <v>38695</v>
      </c>
      <c r="I393" s="10" t="s">
        <v>38694</v>
      </c>
      <c r="J393" s="10" t="s">
        <v>42223</v>
      </c>
      <c r="K393" s="10" t="s">
        <v>12269</v>
      </c>
      <c r="L393" s="10" t="s">
        <v>42224</v>
      </c>
      <c r="M393" s="10" t="s">
        <v>42225</v>
      </c>
      <c r="N393" s="10" t="s">
        <v>61</v>
      </c>
      <c r="O393" s="10" t="s">
        <v>41372</v>
      </c>
      <c r="P393" s="10" t="s">
        <v>61</v>
      </c>
      <c r="Q393" s="10" t="s">
        <v>41354</v>
      </c>
      <c r="R393" s="10" t="s">
        <v>41354</v>
      </c>
      <c r="S393" s="15">
        <v>42614.71</v>
      </c>
      <c r="T393" s="10" t="s">
        <v>41902</v>
      </c>
      <c r="U393" s="15">
        <v>42614.71</v>
      </c>
      <c r="V393" s="15">
        <v>42614.71</v>
      </c>
      <c r="W393" s="16">
        <f t="shared" si="29"/>
        <v>0</v>
      </c>
      <c r="X393" s="16">
        <f t="shared" si="30"/>
        <v>0</v>
      </c>
      <c r="Y393" s="1">
        <v>42614.71</v>
      </c>
      <c r="Z393" s="1" t="str">
        <f t="shared" si="31"/>
        <v>未整改</v>
      </c>
      <c r="AA393" s="1" t="str">
        <f t="shared" si="32"/>
        <v>已整改</v>
      </c>
      <c r="AC393" s="3"/>
      <c r="AD393" s="19" t="str">
        <f>VLOOKUP(H393,'系统导出（基本表）'!R:R,1,0)</f>
        <v>P19510121-0023</v>
      </c>
      <c r="AE393" s="23" t="str">
        <f>VLOOKUP(I393,'系统导出（基本表）'!Q:R,2,0)</f>
        <v>P19510121-0023</v>
      </c>
      <c r="AF393" s="16" t="e">
        <f>VLOOKUP(J393,'系统导出（基本表）'!S:T,2,0)</f>
        <v>#N/A</v>
      </c>
      <c r="AG393" s="23"/>
      <c r="AH393" s="16"/>
      <c r="AI393" s="16"/>
    </row>
    <row r="394" s="1" customFormat="1" ht="19" customHeight="1" spans="2:35">
      <c r="B394" s="10" t="s">
        <v>268</v>
      </c>
      <c r="C394" s="10" t="s">
        <v>1346</v>
      </c>
      <c r="D394" s="10" t="s">
        <v>1347</v>
      </c>
      <c r="E394" s="10" t="s">
        <v>61</v>
      </c>
      <c r="F394" s="10" t="s">
        <v>61</v>
      </c>
      <c r="G394" s="10" t="s">
        <v>42232</v>
      </c>
      <c r="H394" s="10" t="s">
        <v>42233</v>
      </c>
      <c r="I394" s="10" t="s">
        <v>42234</v>
      </c>
      <c r="J394" s="10" t="s">
        <v>42235</v>
      </c>
      <c r="K394" s="10" t="s">
        <v>42236</v>
      </c>
      <c r="L394" s="10" t="s">
        <v>42237</v>
      </c>
      <c r="M394" s="10" t="s">
        <v>42238</v>
      </c>
      <c r="N394" s="10" t="s">
        <v>61</v>
      </c>
      <c r="O394" s="10" t="s">
        <v>41372</v>
      </c>
      <c r="P394" s="10" t="s">
        <v>61</v>
      </c>
      <c r="Q394" s="10" t="s">
        <v>41373</v>
      </c>
      <c r="R394" s="10" t="s">
        <v>41373</v>
      </c>
      <c r="S394" s="15">
        <v>46000</v>
      </c>
      <c r="T394" s="10" t="s">
        <v>882</v>
      </c>
      <c r="U394" s="15">
        <v>46000</v>
      </c>
      <c r="V394" s="15">
        <v>46000</v>
      </c>
      <c r="W394" s="16">
        <f t="shared" si="29"/>
        <v>0</v>
      </c>
      <c r="X394" s="16">
        <f t="shared" si="30"/>
        <v>0</v>
      </c>
      <c r="Y394" s="1">
        <v>46000</v>
      </c>
      <c r="Z394" s="1" t="str">
        <f t="shared" si="31"/>
        <v>未整改</v>
      </c>
      <c r="AA394" s="1" t="str">
        <f t="shared" si="32"/>
        <v>已整改</v>
      </c>
      <c r="AC394" s="3"/>
      <c r="AD394" s="19" t="e">
        <f>VLOOKUP(H394,'系统导出（基本表）'!R:R,1,0)</f>
        <v>#N/A</v>
      </c>
      <c r="AE394" s="16" t="e">
        <f>VLOOKUP(I394,'系统导出（基本表）'!Q:R,2,0)</f>
        <v>#N/A</v>
      </c>
      <c r="AF394" s="16" t="e">
        <f>VLOOKUP(J394,'系统导出（基本表）'!S:T,2,0)</f>
        <v>#N/A</v>
      </c>
      <c r="AG394" s="16"/>
      <c r="AH394" s="16"/>
      <c r="AI394" s="16"/>
    </row>
    <row r="395" s="1" customFormat="1" ht="19" customHeight="1" spans="2:35">
      <c r="B395" s="10" t="s">
        <v>268</v>
      </c>
      <c r="C395" s="10" t="s">
        <v>1346</v>
      </c>
      <c r="D395" s="10" t="s">
        <v>1347</v>
      </c>
      <c r="E395" s="10" t="s">
        <v>61</v>
      </c>
      <c r="F395" s="10" t="s">
        <v>61</v>
      </c>
      <c r="G395" s="10" t="s">
        <v>42232</v>
      </c>
      <c r="H395" s="10" t="s">
        <v>42233</v>
      </c>
      <c r="I395" s="10" t="s">
        <v>42234</v>
      </c>
      <c r="J395" s="10" t="s">
        <v>42235</v>
      </c>
      <c r="K395" s="10" t="s">
        <v>42236</v>
      </c>
      <c r="L395" s="10" t="s">
        <v>42237</v>
      </c>
      <c r="M395" s="10" t="s">
        <v>42238</v>
      </c>
      <c r="N395" s="10" t="s">
        <v>61</v>
      </c>
      <c r="O395" s="10" t="s">
        <v>41362</v>
      </c>
      <c r="P395" s="10" t="s">
        <v>61</v>
      </c>
      <c r="Q395" s="10" t="s">
        <v>41373</v>
      </c>
      <c r="R395" s="10" t="s">
        <v>41373</v>
      </c>
      <c r="S395" s="15">
        <v>1805</v>
      </c>
      <c r="T395" s="10" t="s">
        <v>882</v>
      </c>
      <c r="U395" s="15">
        <v>1805</v>
      </c>
      <c r="V395" s="15">
        <v>1805</v>
      </c>
      <c r="W395" s="16">
        <f t="shared" si="29"/>
        <v>0</v>
      </c>
      <c r="X395" s="16">
        <f t="shared" si="30"/>
        <v>0</v>
      </c>
      <c r="Y395" s="1">
        <v>1805</v>
      </c>
      <c r="Z395" s="1" t="str">
        <f t="shared" si="31"/>
        <v>未整改</v>
      </c>
      <c r="AA395" s="1" t="str">
        <f t="shared" si="32"/>
        <v>已整改</v>
      </c>
      <c r="AC395" s="3"/>
      <c r="AD395" s="19" t="e">
        <f>VLOOKUP(H395,'系统导出（基本表）'!R:R,1,0)</f>
        <v>#N/A</v>
      </c>
      <c r="AE395" s="16" t="e">
        <f>VLOOKUP(I395,'系统导出（基本表）'!Q:R,2,0)</f>
        <v>#N/A</v>
      </c>
      <c r="AF395" s="16" t="e">
        <f>VLOOKUP(J395,'系统导出（基本表）'!S:T,2,0)</f>
        <v>#N/A</v>
      </c>
      <c r="AG395" s="16"/>
      <c r="AH395" s="16"/>
      <c r="AI395" s="16"/>
    </row>
    <row r="396" s="2" customFormat="1" ht="19" customHeight="1" spans="1:34">
      <c r="A396" s="2">
        <v>1</v>
      </c>
      <c r="B396" s="11" t="s">
        <v>268</v>
      </c>
      <c r="C396" s="11" t="s">
        <v>1346</v>
      </c>
      <c r="D396" s="11" t="s">
        <v>1347</v>
      </c>
      <c r="E396" s="10" t="s">
        <v>42239</v>
      </c>
      <c r="F396" s="11" t="s">
        <v>39291</v>
      </c>
      <c r="G396" s="10" t="s">
        <v>42240</v>
      </c>
      <c r="H396" s="11" t="s">
        <v>38679</v>
      </c>
      <c r="I396" s="11" t="s">
        <v>38678</v>
      </c>
      <c r="J396" s="11" t="s">
        <v>42241</v>
      </c>
      <c r="K396" s="11" t="s">
        <v>42242</v>
      </c>
      <c r="L396" s="11" t="s">
        <v>38670</v>
      </c>
      <c r="M396" s="11" t="s">
        <v>42243</v>
      </c>
      <c r="N396" s="11" t="s">
        <v>41377</v>
      </c>
      <c r="O396" s="11" t="s">
        <v>41387</v>
      </c>
      <c r="P396" s="11" t="s">
        <v>41456</v>
      </c>
      <c r="Q396" s="11" t="s">
        <v>41411</v>
      </c>
      <c r="R396" s="11" t="s">
        <v>41411</v>
      </c>
      <c r="S396" s="17">
        <v>45000</v>
      </c>
      <c r="T396" s="11" t="s">
        <v>41411</v>
      </c>
      <c r="U396" s="17">
        <v>0</v>
      </c>
      <c r="V396" s="17">
        <v>0</v>
      </c>
      <c r="W396" s="18">
        <f t="shared" si="29"/>
        <v>45000</v>
      </c>
      <c r="X396" s="18">
        <f t="shared" si="30"/>
        <v>45000</v>
      </c>
      <c r="Y396" s="2">
        <v>0</v>
      </c>
      <c r="Z396" s="2" t="str">
        <f t="shared" si="31"/>
        <v>未整改</v>
      </c>
      <c r="AA396" s="2" t="str">
        <f t="shared" si="32"/>
        <v>未整改</v>
      </c>
      <c r="AD396" s="22" t="str">
        <f>VLOOKUP(H396,'系统导出（基本表）'!R:R,1,0)</f>
        <v>P19510121-0013</v>
      </c>
      <c r="AE396" s="22" t="str">
        <f>VLOOKUP(I396,'系统导出（基本表）'!Q:R,2,0)</f>
        <v>P19510121-0013</v>
      </c>
      <c r="AF396" s="2" t="e">
        <f>VLOOKUP(J396,'系统导出（基本表）'!S:T,2,0)</f>
        <v>#N/A</v>
      </c>
      <c r="AG396" s="24">
        <f>82950-AG398-AG399</f>
        <v>18159.15</v>
      </c>
      <c r="AH396" s="2">
        <v>18159.15</v>
      </c>
    </row>
    <row r="397" s="2" customFormat="1" ht="19" customHeight="1" spans="1:33">
      <c r="A397" s="2">
        <v>1</v>
      </c>
      <c r="B397" s="11" t="s">
        <v>268</v>
      </c>
      <c r="C397" s="11" t="s">
        <v>1346</v>
      </c>
      <c r="D397" s="11" t="s">
        <v>1347</v>
      </c>
      <c r="E397" s="10" t="s">
        <v>42244</v>
      </c>
      <c r="F397" s="11" t="s">
        <v>38665</v>
      </c>
      <c r="G397" s="10" t="s">
        <v>42245</v>
      </c>
      <c r="H397" s="11" t="s">
        <v>38669</v>
      </c>
      <c r="I397" s="11" t="s">
        <v>38668</v>
      </c>
      <c r="J397" s="11" t="s">
        <v>42246</v>
      </c>
      <c r="K397" s="11" t="s">
        <v>42242</v>
      </c>
      <c r="L397" s="11" t="s">
        <v>38670</v>
      </c>
      <c r="M397" s="11" t="s">
        <v>42243</v>
      </c>
      <c r="N397" s="11" t="s">
        <v>41377</v>
      </c>
      <c r="O397" s="11" t="s">
        <v>41387</v>
      </c>
      <c r="P397" s="11" t="s">
        <v>41456</v>
      </c>
      <c r="Q397" s="11" t="s">
        <v>41411</v>
      </c>
      <c r="R397" s="11" t="s">
        <v>41411</v>
      </c>
      <c r="S397" s="17">
        <v>68856.48</v>
      </c>
      <c r="T397" s="11" t="s">
        <v>41411</v>
      </c>
      <c r="U397" s="17">
        <v>0</v>
      </c>
      <c r="V397" s="17">
        <v>0</v>
      </c>
      <c r="W397" s="18">
        <f t="shared" si="29"/>
        <v>68856.48</v>
      </c>
      <c r="X397" s="18">
        <f t="shared" si="30"/>
        <v>68856.48</v>
      </c>
      <c r="Y397" s="2">
        <v>0</v>
      </c>
      <c r="Z397" s="2" t="str">
        <f t="shared" si="31"/>
        <v>未整改</v>
      </c>
      <c r="AA397" s="2" t="str">
        <f t="shared" si="32"/>
        <v>未整改</v>
      </c>
      <c r="AD397" s="22" t="str">
        <f>VLOOKUP(H397,'系统导出（基本表）'!R:R,1,0)</f>
        <v>P19510121-0014</v>
      </c>
      <c r="AE397" s="22" t="str">
        <f>VLOOKUP(I397,'系统导出（基本表）'!Q:R,2,0)</f>
        <v>P19510121-0014</v>
      </c>
      <c r="AF397" s="2" t="e">
        <f>VLOOKUP(J397,'系统导出（基本表）'!S:T,2,0)</f>
        <v>#N/A</v>
      </c>
      <c r="AG397" s="24">
        <v>50</v>
      </c>
    </row>
    <row r="398" s="2" customFormat="1" ht="19" customHeight="1" spans="1:34">
      <c r="A398" s="2">
        <v>1</v>
      </c>
      <c r="B398" s="11" t="s">
        <v>268</v>
      </c>
      <c r="C398" s="11" t="s">
        <v>1346</v>
      </c>
      <c r="D398" s="11" t="s">
        <v>1347</v>
      </c>
      <c r="E398" s="10" t="s">
        <v>42116</v>
      </c>
      <c r="F398" s="11" t="s">
        <v>38686</v>
      </c>
      <c r="G398" s="10" t="s">
        <v>42240</v>
      </c>
      <c r="H398" s="11" t="s">
        <v>38679</v>
      </c>
      <c r="I398" s="11" t="s">
        <v>38678</v>
      </c>
      <c r="J398" s="11" t="s">
        <v>42241</v>
      </c>
      <c r="K398" s="11" t="s">
        <v>42242</v>
      </c>
      <c r="L398" s="11" t="s">
        <v>38670</v>
      </c>
      <c r="M398" s="11" t="s">
        <v>42243</v>
      </c>
      <c r="N398" s="11" t="s">
        <v>41377</v>
      </c>
      <c r="O398" s="11" t="s">
        <v>41387</v>
      </c>
      <c r="P398" s="11" t="s">
        <v>41456</v>
      </c>
      <c r="Q398" s="11" t="s">
        <v>41411</v>
      </c>
      <c r="R398" s="11" t="s">
        <v>41411</v>
      </c>
      <c r="S398" s="17">
        <v>23723.86</v>
      </c>
      <c r="T398" s="11" t="s">
        <v>41411</v>
      </c>
      <c r="U398" s="17">
        <v>0</v>
      </c>
      <c r="V398" s="17">
        <v>0</v>
      </c>
      <c r="W398" s="18">
        <f t="shared" si="29"/>
        <v>23723.86</v>
      </c>
      <c r="X398" s="18">
        <f t="shared" si="30"/>
        <v>23723.86</v>
      </c>
      <c r="Y398" s="2">
        <v>0</v>
      </c>
      <c r="Z398" s="2" t="str">
        <f t="shared" si="31"/>
        <v>未整改</v>
      </c>
      <c r="AA398" s="2" t="str">
        <f t="shared" si="32"/>
        <v>未整改</v>
      </c>
      <c r="AD398" s="22" t="str">
        <f>VLOOKUP(H398,'系统导出（基本表）'!R:R,1,0)</f>
        <v>P19510121-0013</v>
      </c>
      <c r="AE398" s="22" t="str">
        <f>VLOOKUP(I398,'系统导出（基本表）'!Q:R,2,0)</f>
        <v>P19510121-0013</v>
      </c>
      <c r="AF398" s="2" t="e">
        <f>VLOOKUP(J398,'系统导出（基本表）'!S:T,2,0)</f>
        <v>#N/A</v>
      </c>
      <c r="AG398" s="24">
        <v>23723.86</v>
      </c>
      <c r="AH398" s="2">
        <v>23723.86</v>
      </c>
    </row>
    <row r="399" s="2" customFormat="1" ht="19" customHeight="1" spans="1:34">
      <c r="A399" s="2">
        <v>1</v>
      </c>
      <c r="B399" s="11" t="s">
        <v>268</v>
      </c>
      <c r="C399" s="11" t="s">
        <v>1346</v>
      </c>
      <c r="D399" s="11" t="s">
        <v>1347</v>
      </c>
      <c r="E399" s="10" t="s">
        <v>42247</v>
      </c>
      <c r="F399" s="11" t="s">
        <v>38675</v>
      </c>
      <c r="G399" s="10" t="s">
        <v>42240</v>
      </c>
      <c r="H399" s="11" t="s">
        <v>38679</v>
      </c>
      <c r="I399" s="11" t="s">
        <v>38678</v>
      </c>
      <c r="J399" s="11" t="s">
        <v>42241</v>
      </c>
      <c r="K399" s="11" t="s">
        <v>42242</v>
      </c>
      <c r="L399" s="11" t="s">
        <v>38670</v>
      </c>
      <c r="M399" s="11" t="s">
        <v>42243</v>
      </c>
      <c r="N399" s="11" t="s">
        <v>41377</v>
      </c>
      <c r="O399" s="11" t="s">
        <v>41387</v>
      </c>
      <c r="P399" s="11" t="s">
        <v>41456</v>
      </c>
      <c r="Q399" s="11" t="s">
        <v>41411</v>
      </c>
      <c r="R399" s="11" t="s">
        <v>41411</v>
      </c>
      <c r="S399" s="17">
        <v>41066.99</v>
      </c>
      <c r="T399" s="11" t="s">
        <v>41411</v>
      </c>
      <c r="U399" s="17">
        <v>0</v>
      </c>
      <c r="V399" s="17">
        <v>0</v>
      </c>
      <c r="W399" s="18">
        <f t="shared" si="29"/>
        <v>41066.99</v>
      </c>
      <c r="X399" s="18">
        <f t="shared" si="30"/>
        <v>41066.99</v>
      </c>
      <c r="Y399" s="2">
        <v>0</v>
      </c>
      <c r="Z399" s="2" t="str">
        <f t="shared" si="31"/>
        <v>未整改</v>
      </c>
      <c r="AA399" s="2" t="str">
        <f t="shared" si="32"/>
        <v>未整改</v>
      </c>
      <c r="AD399" s="22" t="str">
        <f>VLOOKUP(H399,'系统导出（基本表）'!R:R,1,0)</f>
        <v>P19510121-0013</v>
      </c>
      <c r="AE399" s="22" t="str">
        <f>VLOOKUP(I399,'系统导出（基本表）'!Q:R,2,0)</f>
        <v>P19510121-0013</v>
      </c>
      <c r="AF399" s="2" t="e">
        <f>VLOOKUP(J399,'系统导出（基本表）'!S:T,2,0)</f>
        <v>#N/A</v>
      </c>
      <c r="AG399" s="24">
        <v>41066.99</v>
      </c>
      <c r="AH399" s="2">
        <v>41066.99</v>
      </c>
    </row>
    <row r="400" s="2" customFormat="1" ht="19" customHeight="1" spans="1:33">
      <c r="A400" s="2">
        <v>1</v>
      </c>
      <c r="B400" s="11" t="s">
        <v>268</v>
      </c>
      <c r="C400" s="11" t="s">
        <v>1346</v>
      </c>
      <c r="D400" s="11" t="s">
        <v>1347</v>
      </c>
      <c r="E400" s="10" t="s">
        <v>42248</v>
      </c>
      <c r="F400" s="11" t="s">
        <v>39727</v>
      </c>
      <c r="G400" s="10" t="s">
        <v>42249</v>
      </c>
      <c r="H400" s="11" t="s">
        <v>42250</v>
      </c>
      <c r="I400" s="11" t="s">
        <v>42251</v>
      </c>
      <c r="J400" s="11" t="s">
        <v>42252</v>
      </c>
      <c r="K400" s="11" t="s">
        <v>42242</v>
      </c>
      <c r="L400" s="11" t="s">
        <v>38670</v>
      </c>
      <c r="M400" s="11" t="s">
        <v>42243</v>
      </c>
      <c r="N400" s="11" t="s">
        <v>41377</v>
      </c>
      <c r="O400" s="11" t="s">
        <v>41387</v>
      </c>
      <c r="P400" s="11" t="s">
        <v>41456</v>
      </c>
      <c r="Q400" s="11" t="s">
        <v>41411</v>
      </c>
      <c r="R400" s="11" t="s">
        <v>41411</v>
      </c>
      <c r="S400" s="17">
        <v>1912.85</v>
      </c>
      <c r="T400" s="11" t="s">
        <v>41411</v>
      </c>
      <c r="U400" s="17">
        <v>0</v>
      </c>
      <c r="V400" s="17">
        <v>0</v>
      </c>
      <c r="W400" s="18">
        <f t="shared" si="29"/>
        <v>1912.85</v>
      </c>
      <c r="X400" s="18">
        <f t="shared" si="30"/>
        <v>1912.85</v>
      </c>
      <c r="Y400" s="2">
        <v>0</v>
      </c>
      <c r="Z400" s="2" t="str">
        <f t="shared" si="31"/>
        <v>未整改</v>
      </c>
      <c r="AA400" s="2" t="str">
        <f t="shared" si="32"/>
        <v>未整改</v>
      </c>
      <c r="AD400" s="22" t="e">
        <f>VLOOKUP(H400,'系统导出（基本表）'!R:R,1,0)</f>
        <v>#N/A</v>
      </c>
      <c r="AE400" s="22" t="e">
        <f>VLOOKUP(I400,'系统导出（基本表）'!Q:R,2,0)</f>
        <v>#N/A</v>
      </c>
      <c r="AF400" s="2" t="e">
        <f>VLOOKUP(J400,'系统导出（基本表）'!S:T,2,0)</f>
        <v>#N/A</v>
      </c>
      <c r="AG400" s="24"/>
    </row>
    <row r="401" s="1" customFormat="1" ht="19" customHeight="1" spans="2:35">
      <c r="B401" s="10" t="s">
        <v>268</v>
      </c>
      <c r="C401" s="10" t="s">
        <v>1346</v>
      </c>
      <c r="D401" s="10" t="s">
        <v>1347</v>
      </c>
      <c r="E401" s="10" t="s">
        <v>42253</v>
      </c>
      <c r="F401" s="10" t="s">
        <v>38665</v>
      </c>
      <c r="G401" s="10" t="s">
        <v>42245</v>
      </c>
      <c r="H401" s="10" t="s">
        <v>38669</v>
      </c>
      <c r="I401" s="10" t="s">
        <v>38668</v>
      </c>
      <c r="J401" s="10" t="s">
        <v>42246</v>
      </c>
      <c r="K401" s="10" t="s">
        <v>42242</v>
      </c>
      <c r="L401" s="10" t="s">
        <v>42254</v>
      </c>
      <c r="M401" s="10" t="s">
        <v>42243</v>
      </c>
      <c r="N401" s="10" t="s">
        <v>41377</v>
      </c>
      <c r="O401" s="10" t="s">
        <v>41378</v>
      </c>
      <c r="P401" s="10" t="s">
        <v>41456</v>
      </c>
      <c r="Q401" s="10" t="s">
        <v>41411</v>
      </c>
      <c r="R401" s="10" t="s">
        <v>41411</v>
      </c>
      <c r="S401" s="15">
        <v>69654.68</v>
      </c>
      <c r="T401" s="10" t="s">
        <v>41463</v>
      </c>
      <c r="U401" s="15">
        <v>151.4241</v>
      </c>
      <c r="V401" s="15">
        <v>151.4241</v>
      </c>
      <c r="W401" s="16">
        <f t="shared" si="29"/>
        <v>69503.2559</v>
      </c>
      <c r="X401" s="16">
        <f t="shared" si="30"/>
        <v>69503.2559</v>
      </c>
      <c r="Y401" s="1">
        <v>151.4241</v>
      </c>
      <c r="Z401" s="1" t="str">
        <f t="shared" si="31"/>
        <v>未整改</v>
      </c>
      <c r="AA401" s="1" t="str">
        <f t="shared" si="32"/>
        <v>未整改</v>
      </c>
      <c r="AC401" s="3"/>
      <c r="AD401" s="19" t="str">
        <f>VLOOKUP(H401,'系统导出（基本表）'!R:R,1,0)</f>
        <v>P19510121-0014</v>
      </c>
      <c r="AE401" s="23" t="str">
        <f>VLOOKUP(I401,'系统导出（基本表）'!Q:R,2,0)</f>
        <v>P19510121-0014</v>
      </c>
      <c r="AF401" s="16" t="e">
        <f>VLOOKUP(J401,'系统导出（基本表）'!S:T,2,0)</f>
        <v>#N/A</v>
      </c>
      <c r="AG401" s="23"/>
      <c r="AH401" s="16">
        <f>VLOOKUP(I401,导出计数_列Q!A:D,4,0)</f>
        <v>50</v>
      </c>
      <c r="AI401" s="16"/>
    </row>
    <row r="402" s="1" customFormat="1" ht="19" customHeight="1" spans="2:35">
      <c r="B402" s="10" t="s">
        <v>268</v>
      </c>
      <c r="C402" s="10" t="s">
        <v>1346</v>
      </c>
      <c r="D402" s="10" t="s">
        <v>1347</v>
      </c>
      <c r="E402" s="10" t="s">
        <v>42255</v>
      </c>
      <c r="F402" s="10" t="s">
        <v>39727</v>
      </c>
      <c r="G402" s="10" t="s">
        <v>42249</v>
      </c>
      <c r="H402" s="10" t="s">
        <v>42250</v>
      </c>
      <c r="I402" s="10" t="s">
        <v>42251</v>
      </c>
      <c r="J402" s="10" t="s">
        <v>42252</v>
      </c>
      <c r="K402" s="10" t="s">
        <v>42242</v>
      </c>
      <c r="L402" s="10" t="s">
        <v>42254</v>
      </c>
      <c r="M402" s="10" t="s">
        <v>42243</v>
      </c>
      <c r="N402" s="10" t="s">
        <v>41377</v>
      </c>
      <c r="O402" s="10" t="s">
        <v>41378</v>
      </c>
      <c r="P402" s="10" t="s">
        <v>41456</v>
      </c>
      <c r="Q402" s="10" t="s">
        <v>41411</v>
      </c>
      <c r="R402" s="10" t="s">
        <v>41411</v>
      </c>
      <c r="S402" s="15">
        <v>2142.85</v>
      </c>
      <c r="T402" s="10" t="s">
        <v>41463</v>
      </c>
      <c r="U402" s="15">
        <v>0</v>
      </c>
      <c r="V402" s="15">
        <v>0</v>
      </c>
      <c r="W402" s="16">
        <f t="shared" si="29"/>
        <v>2142.85</v>
      </c>
      <c r="X402" s="16">
        <f t="shared" si="30"/>
        <v>2142.85</v>
      </c>
      <c r="Y402" s="1">
        <v>0</v>
      </c>
      <c r="Z402" s="1" t="str">
        <f t="shared" si="31"/>
        <v>未整改</v>
      </c>
      <c r="AA402" s="1" t="str">
        <f t="shared" si="32"/>
        <v>未整改</v>
      </c>
      <c r="AC402" s="3"/>
      <c r="AD402" s="19" t="e">
        <f>VLOOKUP(H402,'系统导出（基本表）'!R:R,1,0)</f>
        <v>#N/A</v>
      </c>
      <c r="AE402" s="16" t="e">
        <f>VLOOKUP(I402,'系统导出（基本表）'!Q:R,2,0)</f>
        <v>#N/A</v>
      </c>
      <c r="AF402" s="16" t="e">
        <f>VLOOKUP(J402,'系统导出（基本表）'!S:T,2,0)</f>
        <v>#N/A</v>
      </c>
      <c r="AG402" s="16"/>
      <c r="AH402" s="16"/>
      <c r="AI402" s="16"/>
    </row>
    <row r="403" s="1" customFormat="1" ht="19" customHeight="1" spans="2:35">
      <c r="B403" s="10" t="s">
        <v>268</v>
      </c>
      <c r="C403" s="10" t="s">
        <v>1346</v>
      </c>
      <c r="D403" s="10" t="s">
        <v>1347</v>
      </c>
      <c r="E403" s="10" t="s">
        <v>61</v>
      </c>
      <c r="F403" s="10" t="s">
        <v>61</v>
      </c>
      <c r="G403" s="10" t="s">
        <v>42240</v>
      </c>
      <c r="H403" s="10" t="s">
        <v>38679</v>
      </c>
      <c r="I403" s="10" t="s">
        <v>38678</v>
      </c>
      <c r="J403" s="10" t="s">
        <v>42241</v>
      </c>
      <c r="K403" s="10" t="s">
        <v>42242</v>
      </c>
      <c r="L403" s="10" t="s">
        <v>42254</v>
      </c>
      <c r="M403" s="10" t="s">
        <v>42243</v>
      </c>
      <c r="N403" s="10" t="s">
        <v>61</v>
      </c>
      <c r="O403" s="10" t="s">
        <v>41372</v>
      </c>
      <c r="P403" s="10" t="s">
        <v>61</v>
      </c>
      <c r="Q403" s="10" t="s">
        <v>41373</v>
      </c>
      <c r="R403" s="10" t="s">
        <v>41374</v>
      </c>
      <c r="S403" s="15">
        <v>45000</v>
      </c>
      <c r="T403" s="10" t="s">
        <v>41374</v>
      </c>
      <c r="U403" s="15">
        <v>45000</v>
      </c>
      <c r="V403" s="15">
        <v>45000</v>
      </c>
      <c r="W403" s="16">
        <f t="shared" si="29"/>
        <v>0</v>
      </c>
      <c r="X403" s="16">
        <f t="shared" si="30"/>
        <v>0</v>
      </c>
      <c r="Y403" s="1">
        <v>45000</v>
      </c>
      <c r="Z403" s="1" t="str">
        <f t="shared" si="31"/>
        <v>未整改</v>
      </c>
      <c r="AA403" s="1" t="str">
        <f t="shared" si="32"/>
        <v>已整改</v>
      </c>
      <c r="AC403" s="3"/>
      <c r="AD403" s="20" t="str">
        <f>VLOOKUP(H403,'系统导出（基本表）'!R:R,1,0)</f>
        <v>P19510121-0013</v>
      </c>
      <c r="AE403" s="23" t="str">
        <f>VLOOKUP(I403,'系统导出（基本表）'!Q:R,2,0)</f>
        <v>P19510121-0013</v>
      </c>
      <c r="AF403" s="16" t="e">
        <f>VLOOKUP(J403,'系统导出（基本表）'!S:T,2,0)</f>
        <v>#N/A</v>
      </c>
      <c r="AG403" s="23"/>
      <c r="AH403" s="16"/>
      <c r="AI403" s="16"/>
    </row>
    <row r="404" s="1" customFormat="1" ht="19" customHeight="1" spans="2:35">
      <c r="B404" s="10" t="s">
        <v>268</v>
      </c>
      <c r="C404" s="10" t="s">
        <v>1346</v>
      </c>
      <c r="D404" s="10" t="s">
        <v>1347</v>
      </c>
      <c r="E404" s="10" t="s">
        <v>41830</v>
      </c>
      <c r="F404" s="10" t="s">
        <v>38686</v>
      </c>
      <c r="G404" s="10" t="s">
        <v>42240</v>
      </c>
      <c r="H404" s="10" t="s">
        <v>38679</v>
      </c>
      <c r="I404" s="10" t="s">
        <v>38678</v>
      </c>
      <c r="J404" s="10" t="s">
        <v>42241</v>
      </c>
      <c r="K404" s="10" t="s">
        <v>42242</v>
      </c>
      <c r="L404" s="10" t="s">
        <v>42254</v>
      </c>
      <c r="M404" s="10" t="s">
        <v>42243</v>
      </c>
      <c r="N404" s="10" t="s">
        <v>41377</v>
      </c>
      <c r="O404" s="10" t="s">
        <v>41378</v>
      </c>
      <c r="P404" s="10" t="s">
        <v>41456</v>
      </c>
      <c r="Q404" s="10" t="s">
        <v>41411</v>
      </c>
      <c r="R404" s="10" t="s">
        <v>41411</v>
      </c>
      <c r="S404" s="15">
        <v>45000</v>
      </c>
      <c r="T404" s="10" t="s">
        <v>41463</v>
      </c>
      <c r="U404" s="15">
        <v>0</v>
      </c>
      <c r="V404" s="15">
        <v>0</v>
      </c>
      <c r="W404" s="16">
        <f t="shared" si="29"/>
        <v>45000</v>
      </c>
      <c r="X404" s="16">
        <f t="shared" si="30"/>
        <v>45000</v>
      </c>
      <c r="Y404" s="1">
        <v>0</v>
      </c>
      <c r="Z404" s="1" t="str">
        <f t="shared" si="31"/>
        <v>未整改</v>
      </c>
      <c r="AA404" s="1" t="str">
        <f t="shared" si="32"/>
        <v>未整改</v>
      </c>
      <c r="AC404" s="3"/>
      <c r="AD404" s="20" t="str">
        <f>VLOOKUP(H404,'系统导出（基本表）'!R:R,1,0)</f>
        <v>P19510121-0013</v>
      </c>
      <c r="AE404" s="23" t="str">
        <f>VLOOKUP(I404,'系统导出（基本表）'!Q:R,2,0)</f>
        <v>P19510121-0013</v>
      </c>
      <c r="AF404" s="16" t="e">
        <f>VLOOKUP(J404,'系统导出（基本表）'!S:T,2,0)</f>
        <v>#N/A</v>
      </c>
      <c r="AG404" s="23"/>
      <c r="AH404" s="16">
        <f>57950-40370.85</f>
        <v>17579.15</v>
      </c>
      <c r="AI404" s="16"/>
    </row>
    <row r="405" s="1" customFormat="1" ht="19" customHeight="1" spans="2:35">
      <c r="B405" s="10" t="s">
        <v>268</v>
      </c>
      <c r="C405" s="10" t="s">
        <v>1346</v>
      </c>
      <c r="D405" s="10" t="s">
        <v>1347</v>
      </c>
      <c r="E405" s="10" t="s">
        <v>61</v>
      </c>
      <c r="F405" s="10" t="s">
        <v>61</v>
      </c>
      <c r="G405" s="10" t="s">
        <v>42240</v>
      </c>
      <c r="H405" s="10" t="s">
        <v>38679</v>
      </c>
      <c r="I405" s="10" t="s">
        <v>38678</v>
      </c>
      <c r="J405" s="10" t="s">
        <v>42241</v>
      </c>
      <c r="K405" s="10" t="s">
        <v>42242</v>
      </c>
      <c r="L405" s="10" t="s">
        <v>42254</v>
      </c>
      <c r="M405" s="10" t="s">
        <v>42243</v>
      </c>
      <c r="N405" s="10" t="s">
        <v>61</v>
      </c>
      <c r="O405" s="10" t="s">
        <v>41372</v>
      </c>
      <c r="P405" s="10" t="s">
        <v>61</v>
      </c>
      <c r="Q405" s="10" t="s">
        <v>41373</v>
      </c>
      <c r="R405" s="10" t="s">
        <v>41374</v>
      </c>
      <c r="S405" s="15">
        <v>25000</v>
      </c>
      <c r="T405" s="10" t="s">
        <v>41374</v>
      </c>
      <c r="U405" s="15">
        <v>25000</v>
      </c>
      <c r="V405" s="15">
        <v>25000</v>
      </c>
      <c r="W405" s="16">
        <f t="shared" si="29"/>
        <v>0</v>
      </c>
      <c r="X405" s="16">
        <f t="shared" si="30"/>
        <v>0</v>
      </c>
      <c r="Y405" s="1">
        <v>25000</v>
      </c>
      <c r="Z405" s="1" t="str">
        <f t="shared" si="31"/>
        <v>未整改</v>
      </c>
      <c r="AA405" s="1" t="str">
        <f t="shared" si="32"/>
        <v>已整改</v>
      </c>
      <c r="AC405" s="3"/>
      <c r="AD405" s="20" t="str">
        <f>VLOOKUP(H405,'系统导出（基本表）'!R:R,1,0)</f>
        <v>P19510121-0013</v>
      </c>
      <c r="AE405" s="23" t="str">
        <f>VLOOKUP(I405,'系统导出（基本表）'!Q:R,2,0)</f>
        <v>P19510121-0013</v>
      </c>
      <c r="AF405" s="16" t="e">
        <f>VLOOKUP(J405,'系统导出（基本表）'!S:T,2,0)</f>
        <v>#N/A</v>
      </c>
      <c r="AG405" s="23"/>
      <c r="AH405" s="16"/>
      <c r="AI405" s="16"/>
    </row>
    <row r="406" s="1" customFormat="1" ht="19" customHeight="1" spans="2:35">
      <c r="B406" s="10" t="s">
        <v>268</v>
      </c>
      <c r="C406" s="10" t="s">
        <v>1346</v>
      </c>
      <c r="D406" s="10" t="s">
        <v>1347</v>
      </c>
      <c r="E406" s="10" t="s">
        <v>41830</v>
      </c>
      <c r="F406" s="10" t="s">
        <v>38686</v>
      </c>
      <c r="G406" s="10" t="s">
        <v>42240</v>
      </c>
      <c r="H406" s="10" t="s">
        <v>38679</v>
      </c>
      <c r="I406" s="10" t="s">
        <v>38678</v>
      </c>
      <c r="J406" s="10" t="s">
        <v>42241</v>
      </c>
      <c r="K406" s="10" t="s">
        <v>42242</v>
      </c>
      <c r="L406" s="10" t="s">
        <v>42254</v>
      </c>
      <c r="M406" s="10" t="s">
        <v>42243</v>
      </c>
      <c r="N406" s="10" t="s">
        <v>41377</v>
      </c>
      <c r="O406" s="10" t="s">
        <v>41378</v>
      </c>
      <c r="P406" s="10" t="s">
        <v>41456</v>
      </c>
      <c r="Q406" s="10" t="s">
        <v>41411</v>
      </c>
      <c r="R406" s="10" t="s">
        <v>41411</v>
      </c>
      <c r="S406" s="15">
        <v>41066.99</v>
      </c>
      <c r="T406" s="10" t="s">
        <v>41463</v>
      </c>
      <c r="U406" s="15">
        <v>696.14</v>
      </c>
      <c r="V406" s="15">
        <v>696.14</v>
      </c>
      <c r="W406" s="16">
        <f t="shared" si="29"/>
        <v>40370.85</v>
      </c>
      <c r="X406" s="16">
        <f t="shared" si="30"/>
        <v>40370.85</v>
      </c>
      <c r="Y406" s="1">
        <v>696.14</v>
      </c>
      <c r="Z406" s="1" t="str">
        <f t="shared" si="31"/>
        <v>未整改</v>
      </c>
      <c r="AA406" s="1" t="str">
        <f t="shared" si="32"/>
        <v>未整改</v>
      </c>
      <c r="AC406" s="3"/>
      <c r="AD406" s="20" t="str">
        <f>VLOOKUP(H406,'系统导出（基本表）'!R:R,1,0)</f>
        <v>P19510121-0013</v>
      </c>
      <c r="AE406" s="23" t="str">
        <f>VLOOKUP(I406,'系统导出（基本表）'!Q:R,2,0)</f>
        <v>P19510121-0013</v>
      </c>
      <c r="AF406" s="16" t="e">
        <f>VLOOKUP(J406,'系统导出（基本表）'!S:T,2,0)</f>
        <v>#N/A</v>
      </c>
      <c r="AG406" s="23"/>
      <c r="AH406" s="16">
        <v>40370.85</v>
      </c>
      <c r="AI406" s="16"/>
    </row>
    <row r="407" s="1" customFormat="1" ht="19" customHeight="1" spans="2:35">
      <c r="B407" s="10" t="s">
        <v>268</v>
      </c>
      <c r="C407" s="10" t="s">
        <v>1346</v>
      </c>
      <c r="D407" s="10" t="s">
        <v>1347</v>
      </c>
      <c r="E407" s="10" t="s">
        <v>41830</v>
      </c>
      <c r="F407" s="10" t="s">
        <v>38686</v>
      </c>
      <c r="G407" s="10" t="s">
        <v>42240</v>
      </c>
      <c r="H407" s="10" t="s">
        <v>38679</v>
      </c>
      <c r="I407" s="10" t="s">
        <v>38678</v>
      </c>
      <c r="J407" s="10" t="s">
        <v>42241</v>
      </c>
      <c r="K407" s="10" t="s">
        <v>42242</v>
      </c>
      <c r="L407" s="10" t="s">
        <v>42254</v>
      </c>
      <c r="M407" s="10" t="s">
        <v>42243</v>
      </c>
      <c r="N407" s="10" t="s">
        <v>41377</v>
      </c>
      <c r="O407" s="10" t="s">
        <v>41378</v>
      </c>
      <c r="P407" s="10" t="s">
        <v>41456</v>
      </c>
      <c r="Q407" s="10" t="s">
        <v>41411</v>
      </c>
      <c r="R407" s="10" t="s">
        <v>41411</v>
      </c>
      <c r="S407" s="15">
        <v>25000</v>
      </c>
      <c r="T407" s="10" t="s">
        <v>41463</v>
      </c>
      <c r="U407" s="15">
        <v>0</v>
      </c>
      <c r="V407" s="15">
        <v>0</v>
      </c>
      <c r="W407" s="16">
        <f t="shared" si="29"/>
        <v>25000</v>
      </c>
      <c r="X407" s="16">
        <f t="shared" si="30"/>
        <v>25000</v>
      </c>
      <c r="Y407" s="1">
        <v>0</v>
      </c>
      <c r="Z407" s="1" t="str">
        <f t="shared" si="31"/>
        <v>未整改</v>
      </c>
      <c r="AA407" s="1" t="str">
        <f t="shared" si="32"/>
        <v>未整改</v>
      </c>
      <c r="AC407" s="3"/>
      <c r="AD407" s="20" t="str">
        <f>VLOOKUP(H407,'系统导出（基本表）'!R:R,1,0)</f>
        <v>P19510121-0013</v>
      </c>
      <c r="AE407" s="23" t="str">
        <f>VLOOKUP(I407,'系统导出（基本表）'!Q:R,2,0)</f>
        <v>P19510121-0013</v>
      </c>
      <c r="AF407" s="16" t="e">
        <f>VLOOKUP(J407,'系统导出（基本表）'!S:T,2,0)</f>
        <v>#N/A</v>
      </c>
      <c r="AG407" s="23"/>
      <c r="AH407" s="16">
        <v>25000</v>
      </c>
      <c r="AI407" s="16"/>
    </row>
    <row r="408" s="1" customFormat="1" ht="19" customHeight="1" spans="2:35">
      <c r="B408" s="10" t="s">
        <v>268</v>
      </c>
      <c r="C408" s="10" t="s">
        <v>1346</v>
      </c>
      <c r="D408" s="10" t="s">
        <v>1347</v>
      </c>
      <c r="E408" s="10" t="s">
        <v>61</v>
      </c>
      <c r="F408" s="10" t="s">
        <v>61</v>
      </c>
      <c r="G408" s="10" t="s">
        <v>42240</v>
      </c>
      <c r="H408" s="10" t="s">
        <v>38679</v>
      </c>
      <c r="I408" s="10" t="s">
        <v>38678</v>
      </c>
      <c r="J408" s="10" t="s">
        <v>42241</v>
      </c>
      <c r="K408" s="10" t="s">
        <v>42242</v>
      </c>
      <c r="L408" s="10" t="s">
        <v>42254</v>
      </c>
      <c r="M408" s="10" t="s">
        <v>42243</v>
      </c>
      <c r="N408" s="10" t="s">
        <v>61</v>
      </c>
      <c r="O408" s="10" t="s">
        <v>41372</v>
      </c>
      <c r="P408" s="10" t="s">
        <v>61</v>
      </c>
      <c r="Q408" s="10" t="s">
        <v>41373</v>
      </c>
      <c r="R408" s="10" t="s">
        <v>41374</v>
      </c>
      <c r="S408" s="15">
        <v>41284.95</v>
      </c>
      <c r="T408" s="10" t="s">
        <v>41374</v>
      </c>
      <c r="U408" s="15">
        <v>41284.95</v>
      </c>
      <c r="V408" s="15">
        <v>41284.95</v>
      </c>
      <c r="W408" s="16">
        <f t="shared" si="29"/>
        <v>0</v>
      </c>
      <c r="X408" s="16">
        <f t="shared" si="30"/>
        <v>0</v>
      </c>
      <c r="Y408" s="1">
        <v>41284.95</v>
      </c>
      <c r="Z408" s="1" t="str">
        <f t="shared" si="31"/>
        <v>未整改</v>
      </c>
      <c r="AA408" s="1" t="str">
        <f t="shared" si="32"/>
        <v>已整改</v>
      </c>
      <c r="AC408" s="3"/>
      <c r="AD408" s="20" t="str">
        <f>VLOOKUP(H408,'系统导出（基本表）'!R:R,1,0)</f>
        <v>P19510121-0013</v>
      </c>
      <c r="AE408" s="23" t="str">
        <f>VLOOKUP(I408,'系统导出（基本表）'!Q:R,2,0)</f>
        <v>P19510121-0013</v>
      </c>
      <c r="AF408" s="16" t="e">
        <f>VLOOKUP(J408,'系统导出（基本表）'!S:T,2,0)</f>
        <v>#N/A</v>
      </c>
      <c r="AG408" s="23"/>
      <c r="AH408" s="16"/>
      <c r="AI408" s="16"/>
    </row>
    <row r="409" s="1" customFormat="1" ht="19" customHeight="1" spans="2:35">
      <c r="B409" s="10" t="s">
        <v>268</v>
      </c>
      <c r="C409" s="10" t="s">
        <v>1346</v>
      </c>
      <c r="D409" s="10" t="s">
        <v>1347</v>
      </c>
      <c r="E409" s="10" t="s">
        <v>42253</v>
      </c>
      <c r="F409" s="10" t="s">
        <v>38665</v>
      </c>
      <c r="G409" s="10" t="s">
        <v>42256</v>
      </c>
      <c r="H409" s="10" t="s">
        <v>38692</v>
      </c>
      <c r="I409" s="10" t="s">
        <v>38691</v>
      </c>
      <c r="J409" s="10" t="s">
        <v>42257</v>
      </c>
      <c r="K409" s="10" t="s">
        <v>42258</v>
      </c>
      <c r="L409" s="10" t="s">
        <v>42259</v>
      </c>
      <c r="M409" s="10" t="s">
        <v>42260</v>
      </c>
      <c r="N409" s="10" t="s">
        <v>41377</v>
      </c>
      <c r="O409" s="10" t="s">
        <v>41378</v>
      </c>
      <c r="P409" s="10" t="s">
        <v>41456</v>
      </c>
      <c r="Q409" s="10" t="s">
        <v>41411</v>
      </c>
      <c r="R409" s="10" t="s">
        <v>41411</v>
      </c>
      <c r="S409" s="15">
        <v>13493.86</v>
      </c>
      <c r="T409" s="10" t="s">
        <v>41463</v>
      </c>
      <c r="U409" s="15">
        <v>544.4</v>
      </c>
      <c r="V409" s="15">
        <v>544.4</v>
      </c>
      <c r="W409" s="16">
        <f t="shared" si="29"/>
        <v>12949.46</v>
      </c>
      <c r="X409" s="16">
        <f t="shared" si="30"/>
        <v>12949.46</v>
      </c>
      <c r="Y409" s="1">
        <v>544.4</v>
      </c>
      <c r="Z409" s="1" t="str">
        <f t="shared" si="31"/>
        <v>未整改</v>
      </c>
      <c r="AA409" s="1" t="str">
        <f t="shared" si="32"/>
        <v>未整改</v>
      </c>
      <c r="AC409" s="3"/>
      <c r="AD409" s="19" t="str">
        <f>VLOOKUP(H409,'系统导出（基本表）'!R:R,1,0)</f>
        <v>P19510121-0019</v>
      </c>
      <c r="AE409" s="23" t="str">
        <f>VLOOKUP(I409,'系统导出（基本表）'!Q:R,2,0)</f>
        <v>P19510121-0019</v>
      </c>
      <c r="AF409" s="16" t="e">
        <f>VLOOKUP(J409,'系统导出（基本表）'!S:T,2,0)</f>
        <v>#N/A</v>
      </c>
      <c r="AG409" s="23"/>
      <c r="AH409" s="16">
        <f>VLOOKUP(I409,导出计数_列Q!A:D,4,0)</f>
        <v>5369</v>
      </c>
      <c r="AI409" s="16"/>
    </row>
    <row r="410" s="2" customFormat="1" ht="19" customHeight="1" spans="1:33">
      <c r="A410" s="2">
        <v>1</v>
      </c>
      <c r="B410" s="11" t="s">
        <v>268</v>
      </c>
      <c r="C410" s="11" t="s">
        <v>1346</v>
      </c>
      <c r="D410" s="11" t="s">
        <v>1347</v>
      </c>
      <c r="E410" s="10" t="s">
        <v>42244</v>
      </c>
      <c r="F410" s="11" t="s">
        <v>38665</v>
      </c>
      <c r="G410" s="10" t="s">
        <v>42256</v>
      </c>
      <c r="H410" s="11" t="s">
        <v>38692</v>
      </c>
      <c r="I410" s="11" t="s">
        <v>38691</v>
      </c>
      <c r="J410" s="11" t="s">
        <v>42257</v>
      </c>
      <c r="K410" s="11" t="s">
        <v>42258</v>
      </c>
      <c r="L410" s="11" t="s">
        <v>42261</v>
      </c>
      <c r="M410" s="11" t="s">
        <v>42260</v>
      </c>
      <c r="N410" s="11" t="s">
        <v>41377</v>
      </c>
      <c r="O410" s="11" t="s">
        <v>41387</v>
      </c>
      <c r="P410" s="11" t="s">
        <v>41456</v>
      </c>
      <c r="Q410" s="11" t="s">
        <v>41411</v>
      </c>
      <c r="R410" s="11" t="s">
        <v>41411</v>
      </c>
      <c r="S410" s="17">
        <v>12663.35</v>
      </c>
      <c r="T410" s="11" t="s">
        <v>41411</v>
      </c>
      <c r="U410" s="17">
        <v>0</v>
      </c>
      <c r="V410" s="17">
        <v>0</v>
      </c>
      <c r="W410" s="18">
        <f t="shared" si="29"/>
        <v>12663.35</v>
      </c>
      <c r="X410" s="18">
        <f t="shared" si="30"/>
        <v>12663.35</v>
      </c>
      <c r="Y410" s="2">
        <v>0</v>
      </c>
      <c r="Z410" s="2" t="str">
        <f t="shared" si="31"/>
        <v>未整改</v>
      </c>
      <c r="AA410" s="2" t="str">
        <f t="shared" si="32"/>
        <v>未整改</v>
      </c>
      <c r="AD410" s="22" t="str">
        <f>VLOOKUP(H410,'系统导出（基本表）'!R:R,1,0)</f>
        <v>P19510121-0019</v>
      </c>
      <c r="AE410" s="22" t="str">
        <f>VLOOKUP(I410,'系统导出（基本表）'!Q:R,2,0)</f>
        <v>P19510121-0019</v>
      </c>
      <c r="AF410" s="2" t="e">
        <f>VLOOKUP(J410,'系统导出（基本表）'!S:T,2,0)</f>
        <v>#N/A</v>
      </c>
      <c r="AG410" s="24">
        <v>5369</v>
      </c>
    </row>
    <row r="411" s="2" customFormat="1" ht="19" customHeight="1" spans="1:33">
      <c r="A411" s="2">
        <v>1</v>
      </c>
      <c r="B411" s="11" t="s">
        <v>268</v>
      </c>
      <c r="C411" s="11" t="s">
        <v>1346</v>
      </c>
      <c r="D411" s="11" t="s">
        <v>1347</v>
      </c>
      <c r="E411" s="10" t="s">
        <v>42136</v>
      </c>
      <c r="F411" s="11" t="s">
        <v>39025</v>
      </c>
      <c r="G411" s="10" t="s">
        <v>42262</v>
      </c>
      <c r="H411" s="11" t="s">
        <v>42263</v>
      </c>
      <c r="I411" s="11" t="s">
        <v>42264</v>
      </c>
      <c r="J411" s="11" t="s">
        <v>42264</v>
      </c>
      <c r="K411" s="11" t="s">
        <v>42265</v>
      </c>
      <c r="L411" s="11" t="s">
        <v>42266</v>
      </c>
      <c r="M411" s="11" t="s">
        <v>42267</v>
      </c>
      <c r="N411" s="11" t="s">
        <v>41377</v>
      </c>
      <c r="O411" s="11" t="s">
        <v>41387</v>
      </c>
      <c r="P411" s="11" t="s">
        <v>41449</v>
      </c>
      <c r="Q411" s="11" t="s">
        <v>41984</v>
      </c>
      <c r="R411" s="11" t="s">
        <v>41984</v>
      </c>
      <c r="S411" s="17">
        <v>5383.34</v>
      </c>
      <c r="T411" s="11" t="s">
        <v>42268</v>
      </c>
      <c r="U411" s="17">
        <v>0</v>
      </c>
      <c r="V411" s="17">
        <v>0</v>
      </c>
      <c r="W411" s="18">
        <f t="shared" si="29"/>
        <v>5383.34</v>
      </c>
      <c r="X411" s="18">
        <f t="shared" si="30"/>
        <v>5383.34</v>
      </c>
      <c r="Y411" s="2">
        <v>0</v>
      </c>
      <c r="Z411" s="2" t="str">
        <f t="shared" si="31"/>
        <v>未整改</v>
      </c>
      <c r="AA411" s="2" t="str">
        <f t="shared" si="32"/>
        <v>未整改</v>
      </c>
      <c r="AD411" s="22" t="e">
        <f>VLOOKUP(H411,'系统导出（基本表）'!R:R,1,0)</f>
        <v>#N/A</v>
      </c>
      <c r="AE411" s="22" t="e">
        <f>VLOOKUP(I411,'系统导出（基本表）'!Q:R,2,0)</f>
        <v>#N/A</v>
      </c>
      <c r="AF411" s="2" t="e">
        <f>VLOOKUP(J411,'系统导出（基本表）'!S:T,2,0)</f>
        <v>#N/A</v>
      </c>
      <c r="AG411" s="24"/>
    </row>
    <row r="412" s="2" customFormat="1" ht="19" customHeight="1" spans="1:33">
      <c r="A412" s="2">
        <v>1</v>
      </c>
      <c r="B412" s="11" t="s">
        <v>268</v>
      </c>
      <c r="C412" s="11" t="s">
        <v>1346</v>
      </c>
      <c r="D412" s="11" t="s">
        <v>1347</v>
      </c>
      <c r="E412" s="10" t="s">
        <v>42136</v>
      </c>
      <c r="F412" s="11" t="s">
        <v>39025</v>
      </c>
      <c r="G412" s="10" t="s">
        <v>42262</v>
      </c>
      <c r="H412" s="11" t="s">
        <v>42263</v>
      </c>
      <c r="I412" s="11" t="s">
        <v>42264</v>
      </c>
      <c r="J412" s="11" t="s">
        <v>42264</v>
      </c>
      <c r="K412" s="11" t="s">
        <v>42265</v>
      </c>
      <c r="L412" s="11" t="s">
        <v>42266</v>
      </c>
      <c r="M412" s="11" t="s">
        <v>42267</v>
      </c>
      <c r="N412" s="11" t="s">
        <v>41377</v>
      </c>
      <c r="O412" s="11" t="s">
        <v>41387</v>
      </c>
      <c r="P412" s="11" t="s">
        <v>41449</v>
      </c>
      <c r="Q412" s="11" t="s">
        <v>41411</v>
      </c>
      <c r="R412" s="11" t="s">
        <v>41411</v>
      </c>
      <c r="S412" s="17">
        <v>5383.61</v>
      </c>
      <c r="T412" s="11" t="s">
        <v>41450</v>
      </c>
      <c r="U412" s="17">
        <v>0</v>
      </c>
      <c r="V412" s="17">
        <v>0</v>
      </c>
      <c r="W412" s="18">
        <f t="shared" si="29"/>
        <v>5383.61</v>
      </c>
      <c r="X412" s="18">
        <f t="shared" si="30"/>
        <v>5383.61</v>
      </c>
      <c r="Y412" s="2">
        <v>0</v>
      </c>
      <c r="Z412" s="2" t="str">
        <f t="shared" si="31"/>
        <v>未整改</v>
      </c>
      <c r="AA412" s="2" t="str">
        <f t="shared" si="32"/>
        <v>未整改</v>
      </c>
      <c r="AD412" s="22" t="e">
        <f>VLOOKUP(H412,'系统导出（基本表）'!R:R,1,0)</f>
        <v>#N/A</v>
      </c>
      <c r="AE412" s="22" t="e">
        <f>VLOOKUP(I412,'系统导出（基本表）'!Q:R,2,0)</f>
        <v>#N/A</v>
      </c>
      <c r="AF412" s="2" t="e">
        <f>VLOOKUP(J412,'系统导出（基本表）'!S:T,2,0)</f>
        <v>#N/A</v>
      </c>
      <c r="AG412" s="24"/>
    </row>
    <row r="413" s="2" customFormat="1" ht="19" customHeight="1" spans="1:33">
      <c r="A413" s="2">
        <v>1</v>
      </c>
      <c r="B413" s="11" t="s">
        <v>268</v>
      </c>
      <c r="C413" s="11" t="s">
        <v>1346</v>
      </c>
      <c r="D413" s="11" t="s">
        <v>1347</v>
      </c>
      <c r="E413" s="10" t="s">
        <v>42136</v>
      </c>
      <c r="F413" s="11" t="s">
        <v>39025</v>
      </c>
      <c r="G413" s="10" t="s">
        <v>42269</v>
      </c>
      <c r="H413" s="11" t="s">
        <v>42270</v>
      </c>
      <c r="I413" s="11" t="s">
        <v>42271</v>
      </c>
      <c r="J413" s="11" t="s">
        <v>42271</v>
      </c>
      <c r="K413" s="11" t="s">
        <v>42272</v>
      </c>
      <c r="L413" s="11" t="s">
        <v>42273</v>
      </c>
      <c r="M413" s="11" t="s">
        <v>42274</v>
      </c>
      <c r="N413" s="11" t="s">
        <v>41377</v>
      </c>
      <c r="O413" s="11" t="s">
        <v>41387</v>
      </c>
      <c r="P413" s="11" t="s">
        <v>41449</v>
      </c>
      <c r="Q413" s="11" t="s">
        <v>41411</v>
      </c>
      <c r="R413" s="11" t="s">
        <v>41411</v>
      </c>
      <c r="S413" s="17">
        <v>1748.2</v>
      </c>
      <c r="T413" s="11" t="s">
        <v>41450</v>
      </c>
      <c r="U413" s="17">
        <v>0</v>
      </c>
      <c r="V413" s="17">
        <v>0</v>
      </c>
      <c r="W413" s="18">
        <f t="shared" si="29"/>
        <v>1748.2</v>
      </c>
      <c r="X413" s="18">
        <f t="shared" si="30"/>
        <v>1748.2</v>
      </c>
      <c r="Y413" s="2">
        <v>0</v>
      </c>
      <c r="Z413" s="2" t="str">
        <f t="shared" si="31"/>
        <v>未整改</v>
      </c>
      <c r="AA413" s="2" t="str">
        <f t="shared" si="32"/>
        <v>未整改</v>
      </c>
      <c r="AD413" s="22" t="e">
        <f>VLOOKUP(H413,'系统导出（基本表）'!R:R,1,0)</f>
        <v>#N/A</v>
      </c>
      <c r="AE413" s="22" t="e">
        <f>VLOOKUP(I413,'系统导出（基本表）'!Q:R,2,0)</f>
        <v>#N/A</v>
      </c>
      <c r="AF413" s="2" t="e">
        <f>VLOOKUP(J413,'系统导出（基本表）'!S:T,2,0)</f>
        <v>#N/A</v>
      </c>
      <c r="AG413" s="24"/>
    </row>
    <row r="414" s="2" customFormat="1" ht="19" customHeight="1" spans="1:33">
      <c r="A414" s="2">
        <v>1</v>
      </c>
      <c r="B414" s="11" t="s">
        <v>268</v>
      </c>
      <c r="C414" s="11" t="s">
        <v>1346</v>
      </c>
      <c r="D414" s="11" t="s">
        <v>1347</v>
      </c>
      <c r="E414" s="10" t="s">
        <v>42136</v>
      </c>
      <c r="F414" s="11" t="s">
        <v>39025</v>
      </c>
      <c r="G414" s="10" t="s">
        <v>42269</v>
      </c>
      <c r="H414" s="11" t="s">
        <v>42270</v>
      </c>
      <c r="I414" s="11" t="s">
        <v>42271</v>
      </c>
      <c r="J414" s="11" t="s">
        <v>42271</v>
      </c>
      <c r="K414" s="11" t="s">
        <v>42272</v>
      </c>
      <c r="L414" s="11" t="s">
        <v>42273</v>
      </c>
      <c r="M414" s="11" t="s">
        <v>42274</v>
      </c>
      <c r="N414" s="11" t="s">
        <v>41377</v>
      </c>
      <c r="O414" s="11" t="s">
        <v>41387</v>
      </c>
      <c r="P414" s="11" t="s">
        <v>41449</v>
      </c>
      <c r="Q414" s="11" t="s">
        <v>41984</v>
      </c>
      <c r="R414" s="11" t="s">
        <v>41984</v>
      </c>
      <c r="S414" s="17">
        <v>1743.35</v>
      </c>
      <c r="T414" s="11" t="s">
        <v>42275</v>
      </c>
      <c r="U414" s="17">
        <v>0</v>
      </c>
      <c r="V414" s="17">
        <v>0</v>
      </c>
      <c r="W414" s="18">
        <f t="shared" si="29"/>
        <v>1743.35</v>
      </c>
      <c r="X414" s="18">
        <f t="shared" si="30"/>
        <v>1743.35</v>
      </c>
      <c r="Y414" s="2">
        <v>0</v>
      </c>
      <c r="Z414" s="2" t="str">
        <f t="shared" si="31"/>
        <v>未整改</v>
      </c>
      <c r="AA414" s="2" t="str">
        <f t="shared" si="32"/>
        <v>未整改</v>
      </c>
      <c r="AD414" s="22" t="e">
        <f>VLOOKUP(H414,'系统导出（基本表）'!R:R,1,0)</f>
        <v>#N/A</v>
      </c>
      <c r="AE414" s="22" t="e">
        <f>VLOOKUP(I414,'系统导出（基本表）'!Q:R,2,0)</f>
        <v>#N/A</v>
      </c>
      <c r="AF414" s="2" t="e">
        <f>VLOOKUP(J414,'系统导出（基本表）'!S:T,2,0)</f>
        <v>#N/A</v>
      </c>
      <c r="AG414" s="24"/>
    </row>
    <row r="415" s="2" customFormat="1" ht="19" customHeight="1" spans="1:33">
      <c r="A415" s="2">
        <v>1</v>
      </c>
      <c r="B415" s="11" t="s">
        <v>268</v>
      </c>
      <c r="C415" s="11" t="s">
        <v>1346</v>
      </c>
      <c r="D415" s="11" t="s">
        <v>1347</v>
      </c>
      <c r="E415" s="10" t="s">
        <v>42136</v>
      </c>
      <c r="F415" s="11" t="s">
        <v>39025</v>
      </c>
      <c r="G415" s="10" t="s">
        <v>42276</v>
      </c>
      <c r="H415" s="11" t="s">
        <v>42277</v>
      </c>
      <c r="I415" s="11" t="s">
        <v>42278</v>
      </c>
      <c r="J415" s="11" t="s">
        <v>42278</v>
      </c>
      <c r="K415" s="11" t="s">
        <v>42279</v>
      </c>
      <c r="L415" s="11" t="s">
        <v>42280</v>
      </c>
      <c r="M415" s="11" t="s">
        <v>42281</v>
      </c>
      <c r="N415" s="11" t="s">
        <v>41377</v>
      </c>
      <c r="O415" s="11" t="s">
        <v>41387</v>
      </c>
      <c r="P415" s="11" t="s">
        <v>41449</v>
      </c>
      <c r="Q415" s="11" t="s">
        <v>41411</v>
      </c>
      <c r="R415" s="11" t="s">
        <v>41411</v>
      </c>
      <c r="S415" s="17">
        <v>1526.0891</v>
      </c>
      <c r="T415" s="11" t="s">
        <v>41450</v>
      </c>
      <c r="U415" s="17">
        <v>0</v>
      </c>
      <c r="V415" s="17">
        <v>0</v>
      </c>
      <c r="W415" s="18">
        <f t="shared" si="29"/>
        <v>1526.0891</v>
      </c>
      <c r="X415" s="18">
        <f t="shared" si="30"/>
        <v>1526.0891</v>
      </c>
      <c r="Y415" s="2">
        <v>0</v>
      </c>
      <c r="Z415" s="2" t="str">
        <f t="shared" si="31"/>
        <v>未整改</v>
      </c>
      <c r="AA415" s="2" t="str">
        <f t="shared" si="32"/>
        <v>未整改</v>
      </c>
      <c r="AD415" s="22" t="e">
        <f>VLOOKUP(H415,'系统导出（基本表）'!R:R,1,0)</f>
        <v>#N/A</v>
      </c>
      <c r="AE415" s="22" t="e">
        <f>VLOOKUP(I415,'系统导出（基本表）'!Q:R,2,0)</f>
        <v>#N/A</v>
      </c>
      <c r="AF415" s="2" t="e">
        <f>VLOOKUP(J415,'系统导出（基本表）'!S:T,2,0)</f>
        <v>#N/A</v>
      </c>
      <c r="AG415" s="24"/>
    </row>
    <row r="416" s="2" customFormat="1" ht="19" customHeight="1" spans="1:33">
      <c r="A416" s="2">
        <v>1</v>
      </c>
      <c r="B416" s="11" t="s">
        <v>268</v>
      </c>
      <c r="C416" s="11" t="s">
        <v>1346</v>
      </c>
      <c r="D416" s="11" t="s">
        <v>1347</v>
      </c>
      <c r="E416" s="10" t="s">
        <v>42136</v>
      </c>
      <c r="F416" s="11" t="s">
        <v>39025</v>
      </c>
      <c r="G416" s="10" t="s">
        <v>42276</v>
      </c>
      <c r="H416" s="11" t="s">
        <v>42277</v>
      </c>
      <c r="I416" s="11" t="s">
        <v>42278</v>
      </c>
      <c r="J416" s="11" t="s">
        <v>42278</v>
      </c>
      <c r="K416" s="11" t="s">
        <v>42279</v>
      </c>
      <c r="L416" s="11" t="s">
        <v>42280</v>
      </c>
      <c r="M416" s="11" t="s">
        <v>42281</v>
      </c>
      <c r="N416" s="11" t="s">
        <v>41377</v>
      </c>
      <c r="O416" s="11" t="s">
        <v>41387</v>
      </c>
      <c r="P416" s="11" t="s">
        <v>41449</v>
      </c>
      <c r="Q416" s="11" t="s">
        <v>41984</v>
      </c>
      <c r="R416" s="11" t="s">
        <v>41984</v>
      </c>
      <c r="S416" s="17">
        <v>1524.86</v>
      </c>
      <c r="T416" s="11" t="s">
        <v>42282</v>
      </c>
      <c r="U416" s="17">
        <v>0</v>
      </c>
      <c r="V416" s="17">
        <v>0</v>
      </c>
      <c r="W416" s="18">
        <f t="shared" si="29"/>
        <v>1524.86</v>
      </c>
      <c r="X416" s="18">
        <f t="shared" si="30"/>
        <v>1524.86</v>
      </c>
      <c r="Y416" s="2">
        <v>0</v>
      </c>
      <c r="Z416" s="2" t="str">
        <f t="shared" si="31"/>
        <v>未整改</v>
      </c>
      <c r="AA416" s="2" t="str">
        <f t="shared" si="32"/>
        <v>未整改</v>
      </c>
      <c r="AD416" s="22" t="e">
        <f>VLOOKUP(H416,'系统导出（基本表）'!R:R,1,0)</f>
        <v>#N/A</v>
      </c>
      <c r="AE416" s="22" t="e">
        <f>VLOOKUP(I416,'系统导出（基本表）'!Q:R,2,0)</f>
        <v>#N/A</v>
      </c>
      <c r="AF416" s="2" t="e">
        <f>VLOOKUP(J416,'系统导出（基本表）'!S:T,2,0)</f>
        <v>#N/A</v>
      </c>
      <c r="AG416" s="24"/>
    </row>
    <row r="417" s="1" customFormat="1" ht="19" customHeight="1" spans="2:35">
      <c r="B417" s="10" t="s">
        <v>268</v>
      </c>
      <c r="C417" s="10" t="s">
        <v>5871</v>
      </c>
      <c r="D417" s="10" t="s">
        <v>5872</v>
      </c>
      <c r="E417" s="10" t="s">
        <v>61</v>
      </c>
      <c r="F417" s="10" t="s">
        <v>61</v>
      </c>
      <c r="G417" s="10" t="s">
        <v>42283</v>
      </c>
      <c r="H417" s="10" t="s">
        <v>42284</v>
      </c>
      <c r="I417" s="10" t="s">
        <v>42285</v>
      </c>
      <c r="J417" s="10" t="s">
        <v>42286</v>
      </c>
      <c r="K417" s="10" t="s">
        <v>42287</v>
      </c>
      <c r="L417" s="10" t="s">
        <v>42288</v>
      </c>
      <c r="M417" s="10" t="s">
        <v>42289</v>
      </c>
      <c r="N417" s="10" t="s">
        <v>61</v>
      </c>
      <c r="O417" s="10" t="s">
        <v>41353</v>
      </c>
      <c r="P417" s="10" t="s">
        <v>61</v>
      </c>
      <c r="Q417" s="10" t="s">
        <v>41354</v>
      </c>
      <c r="R417" s="10" t="s">
        <v>41354</v>
      </c>
      <c r="S417" s="15">
        <v>11804.38</v>
      </c>
      <c r="T417" s="10" t="s">
        <v>42290</v>
      </c>
      <c r="U417" s="15">
        <v>11804.38</v>
      </c>
      <c r="V417" s="15">
        <v>11804.38</v>
      </c>
      <c r="W417" s="16">
        <f t="shared" si="29"/>
        <v>0</v>
      </c>
      <c r="X417" s="16">
        <f t="shared" si="30"/>
        <v>0</v>
      </c>
      <c r="Y417" s="1">
        <v>11804.38</v>
      </c>
      <c r="Z417" s="1" t="str">
        <f t="shared" si="31"/>
        <v>未整改</v>
      </c>
      <c r="AA417" s="1" t="str">
        <f t="shared" si="32"/>
        <v>已整改</v>
      </c>
      <c r="AC417" s="3"/>
      <c r="AD417" s="19" t="e">
        <f>VLOOKUP(H417,'系统导出（基本表）'!R:R,1,0)</f>
        <v>#N/A</v>
      </c>
      <c r="AE417" s="16" t="e">
        <f>VLOOKUP(I417,'系统导出（基本表）'!Q:R,2,0)</f>
        <v>#N/A</v>
      </c>
      <c r="AF417" s="16" t="e">
        <f>VLOOKUP(J417,'系统导出（基本表）'!S:T,2,0)</f>
        <v>#N/A</v>
      </c>
      <c r="AG417" s="16"/>
      <c r="AH417" s="16"/>
      <c r="AI417" s="16"/>
    </row>
    <row r="418" s="1" customFormat="1" ht="19" customHeight="1" spans="2:35">
      <c r="B418" s="10" t="s">
        <v>268</v>
      </c>
      <c r="C418" s="10" t="s">
        <v>5871</v>
      </c>
      <c r="D418" s="10" t="s">
        <v>5872</v>
      </c>
      <c r="E418" s="10" t="s">
        <v>61</v>
      </c>
      <c r="F418" s="10" t="s">
        <v>61</v>
      </c>
      <c r="G418" s="10" t="s">
        <v>42291</v>
      </c>
      <c r="H418" s="10" t="s">
        <v>42292</v>
      </c>
      <c r="I418" s="10" t="s">
        <v>42293</v>
      </c>
      <c r="J418" s="10" t="s">
        <v>42294</v>
      </c>
      <c r="K418" s="10" t="s">
        <v>42295</v>
      </c>
      <c r="L418" s="10" t="s">
        <v>42296</v>
      </c>
      <c r="M418" s="10" t="s">
        <v>42297</v>
      </c>
      <c r="N418" s="10" t="s">
        <v>61</v>
      </c>
      <c r="O418" s="10" t="s">
        <v>41372</v>
      </c>
      <c r="P418" s="10" t="s">
        <v>61</v>
      </c>
      <c r="Q418" s="10" t="s">
        <v>41411</v>
      </c>
      <c r="R418" s="10" t="s">
        <v>41411</v>
      </c>
      <c r="S418" s="15">
        <v>1753.68</v>
      </c>
      <c r="T418" s="10" t="s">
        <v>41412</v>
      </c>
      <c r="U418" s="15">
        <v>1753.68</v>
      </c>
      <c r="V418" s="15">
        <v>1753.68</v>
      </c>
      <c r="W418" s="16">
        <f t="shared" si="29"/>
        <v>0</v>
      </c>
      <c r="X418" s="16">
        <f t="shared" si="30"/>
        <v>0</v>
      </c>
      <c r="Y418" s="1">
        <v>1753.68</v>
      </c>
      <c r="Z418" s="1" t="str">
        <f t="shared" si="31"/>
        <v>未整改</v>
      </c>
      <c r="AA418" s="1" t="str">
        <f t="shared" si="32"/>
        <v>已整改</v>
      </c>
      <c r="AC418" s="3"/>
      <c r="AD418" s="19" t="e">
        <f>VLOOKUP(H418,'系统导出（基本表）'!R:R,1,0)</f>
        <v>#N/A</v>
      </c>
      <c r="AE418" s="16" t="e">
        <f>VLOOKUP(I418,'系统导出（基本表）'!Q:R,2,0)</f>
        <v>#N/A</v>
      </c>
      <c r="AF418" s="16" t="e">
        <f>VLOOKUP(J418,'系统导出（基本表）'!S:T,2,0)</f>
        <v>#N/A</v>
      </c>
      <c r="AG418" s="16"/>
      <c r="AH418" s="16"/>
      <c r="AI418" s="16"/>
    </row>
    <row r="419" s="2" customFormat="1" ht="19" customHeight="1" spans="1:33">
      <c r="A419" s="2">
        <v>1</v>
      </c>
      <c r="B419" s="11" t="s">
        <v>268</v>
      </c>
      <c r="C419" s="11" t="s">
        <v>5871</v>
      </c>
      <c r="D419" s="11" t="s">
        <v>5872</v>
      </c>
      <c r="E419" s="10" t="s">
        <v>41394</v>
      </c>
      <c r="F419" s="11" t="s">
        <v>38507</v>
      </c>
      <c r="G419" s="10" t="s">
        <v>14409</v>
      </c>
      <c r="H419" s="11" t="s">
        <v>14404</v>
      </c>
      <c r="I419" s="11" t="s">
        <v>14403</v>
      </c>
      <c r="J419" s="11" t="s">
        <v>14403</v>
      </c>
      <c r="K419" s="11" t="s">
        <v>5883</v>
      </c>
      <c r="L419" s="11" t="s">
        <v>5880</v>
      </c>
      <c r="M419" s="11" t="s">
        <v>42298</v>
      </c>
      <c r="N419" s="11" t="s">
        <v>41377</v>
      </c>
      <c r="O419" s="11" t="s">
        <v>41387</v>
      </c>
      <c r="P419" s="11" t="s">
        <v>41379</v>
      </c>
      <c r="Q419" s="11" t="s">
        <v>41501</v>
      </c>
      <c r="R419" s="11" t="s">
        <v>41501</v>
      </c>
      <c r="S419" s="17">
        <v>2002.99314</v>
      </c>
      <c r="T419" s="11" t="s">
        <v>42299</v>
      </c>
      <c r="U419" s="17">
        <v>2002.99314</v>
      </c>
      <c r="V419" s="17">
        <v>0</v>
      </c>
      <c r="W419" s="18">
        <f t="shared" si="29"/>
        <v>2002.99314</v>
      </c>
      <c r="X419" s="18">
        <f t="shared" si="30"/>
        <v>0</v>
      </c>
      <c r="Y419" s="2">
        <v>2002.99314</v>
      </c>
      <c r="Z419" s="2" t="str">
        <f t="shared" si="31"/>
        <v>未整改</v>
      </c>
      <c r="AA419" s="2" t="str">
        <f t="shared" si="32"/>
        <v>已整改</v>
      </c>
      <c r="AD419" s="22" t="e">
        <f>VLOOKUP(H419,'系统导出（基本表）'!R:R,1,0)</f>
        <v>#N/A</v>
      </c>
      <c r="AE419" s="22" t="e">
        <f>VLOOKUP(I419,'系统导出（基本表）'!Q:R,2,0)</f>
        <v>#N/A</v>
      </c>
      <c r="AF419" s="2" t="e">
        <f>VLOOKUP(J419,'系统导出（基本表）'!S:T,2,0)</f>
        <v>#N/A</v>
      </c>
      <c r="AG419" s="24"/>
    </row>
    <row r="420" s="1" customFormat="1" ht="19" customHeight="1" spans="2:35">
      <c r="B420" s="10" t="s">
        <v>268</v>
      </c>
      <c r="C420" s="10" t="s">
        <v>5871</v>
      </c>
      <c r="D420" s="10" t="s">
        <v>5872</v>
      </c>
      <c r="E420" s="10" t="s">
        <v>61</v>
      </c>
      <c r="F420" s="10" t="s">
        <v>61</v>
      </c>
      <c r="G420" s="10" t="s">
        <v>42300</v>
      </c>
      <c r="H420" s="10" t="s">
        <v>42301</v>
      </c>
      <c r="I420" s="10" t="s">
        <v>42302</v>
      </c>
      <c r="J420" s="10" t="s">
        <v>42303</v>
      </c>
      <c r="K420" s="10" t="s">
        <v>42304</v>
      </c>
      <c r="L420" s="10" t="s">
        <v>42305</v>
      </c>
      <c r="M420" s="10" t="s">
        <v>42306</v>
      </c>
      <c r="N420" s="10" t="s">
        <v>61</v>
      </c>
      <c r="O420" s="10" t="s">
        <v>41362</v>
      </c>
      <c r="P420" s="10" t="s">
        <v>61</v>
      </c>
      <c r="Q420" s="10" t="s">
        <v>41363</v>
      </c>
      <c r="R420" s="10" t="s">
        <v>41363</v>
      </c>
      <c r="S420" s="15">
        <v>34000</v>
      </c>
      <c r="T420" s="10" t="s">
        <v>41364</v>
      </c>
      <c r="U420" s="15">
        <v>34000</v>
      </c>
      <c r="V420" s="15">
        <v>34000</v>
      </c>
      <c r="W420" s="16">
        <f t="shared" si="29"/>
        <v>0</v>
      </c>
      <c r="X420" s="16">
        <f t="shared" si="30"/>
        <v>0</v>
      </c>
      <c r="Y420" s="1">
        <v>34000</v>
      </c>
      <c r="Z420" s="1" t="str">
        <f t="shared" si="31"/>
        <v>未整改</v>
      </c>
      <c r="AA420" s="1" t="str">
        <f t="shared" si="32"/>
        <v>已整改</v>
      </c>
      <c r="AC420" s="3"/>
      <c r="AD420" s="19" t="e">
        <f>VLOOKUP(H420,'系统导出（基本表）'!R:R,1,0)</f>
        <v>#N/A</v>
      </c>
      <c r="AE420" s="16" t="e">
        <f>VLOOKUP(I420,'系统导出（基本表）'!Q:R,2,0)</f>
        <v>#N/A</v>
      </c>
      <c r="AF420" s="16" t="e">
        <f>VLOOKUP(J420,'系统导出（基本表）'!S:T,2,0)</f>
        <v>#N/A</v>
      </c>
      <c r="AG420" s="16"/>
      <c r="AH420" s="16"/>
      <c r="AI420" s="16"/>
    </row>
    <row r="421" s="1" customFormat="1" ht="19" customHeight="1" spans="2:35">
      <c r="B421" s="10" t="s">
        <v>268</v>
      </c>
      <c r="C421" s="10" t="s">
        <v>5871</v>
      </c>
      <c r="D421" s="10" t="s">
        <v>5872</v>
      </c>
      <c r="E421" s="10" t="s">
        <v>61</v>
      </c>
      <c r="F421" s="10" t="s">
        <v>61</v>
      </c>
      <c r="G421" s="10" t="s">
        <v>42300</v>
      </c>
      <c r="H421" s="10" t="s">
        <v>42301</v>
      </c>
      <c r="I421" s="10" t="s">
        <v>42302</v>
      </c>
      <c r="J421" s="10" t="s">
        <v>42303</v>
      </c>
      <c r="K421" s="10" t="s">
        <v>42304</v>
      </c>
      <c r="L421" s="10" t="s">
        <v>42305</v>
      </c>
      <c r="M421" s="10" t="s">
        <v>42306</v>
      </c>
      <c r="N421" s="10" t="s">
        <v>61</v>
      </c>
      <c r="O421" s="10" t="s">
        <v>41362</v>
      </c>
      <c r="P421" s="10" t="s">
        <v>61</v>
      </c>
      <c r="Q421" s="10" t="s">
        <v>41501</v>
      </c>
      <c r="R421" s="10" t="s">
        <v>41501</v>
      </c>
      <c r="S421" s="15">
        <v>9.24</v>
      </c>
      <c r="T421" s="10" t="s">
        <v>41501</v>
      </c>
      <c r="U421" s="15">
        <v>9.24</v>
      </c>
      <c r="V421" s="15">
        <v>9.24</v>
      </c>
      <c r="W421" s="16">
        <f t="shared" si="29"/>
        <v>0</v>
      </c>
      <c r="X421" s="16">
        <f t="shared" si="30"/>
        <v>0</v>
      </c>
      <c r="Y421" s="1">
        <v>9.24</v>
      </c>
      <c r="Z421" s="1" t="str">
        <f t="shared" si="31"/>
        <v>未整改</v>
      </c>
      <c r="AA421" s="1" t="str">
        <f t="shared" si="32"/>
        <v>已整改</v>
      </c>
      <c r="AC421" s="3"/>
      <c r="AD421" s="19" t="e">
        <f>VLOOKUP(H421,'系统导出（基本表）'!R:R,1,0)</f>
        <v>#N/A</v>
      </c>
      <c r="AE421" s="16" t="e">
        <f>VLOOKUP(I421,'系统导出（基本表）'!Q:R,2,0)</f>
        <v>#N/A</v>
      </c>
      <c r="AF421" s="16" t="e">
        <f>VLOOKUP(J421,'系统导出（基本表）'!S:T,2,0)</f>
        <v>#N/A</v>
      </c>
      <c r="AG421" s="16"/>
      <c r="AH421" s="16"/>
      <c r="AI421" s="16"/>
    </row>
    <row r="422" s="1" customFormat="1" ht="19" customHeight="1" spans="2:35">
      <c r="B422" s="10" t="s">
        <v>268</v>
      </c>
      <c r="C422" s="10" t="s">
        <v>5871</v>
      </c>
      <c r="D422" s="10" t="s">
        <v>5872</v>
      </c>
      <c r="E422" s="10" t="s">
        <v>61</v>
      </c>
      <c r="F422" s="10" t="s">
        <v>61</v>
      </c>
      <c r="G422" s="10" t="s">
        <v>42307</v>
      </c>
      <c r="H422" s="10" t="s">
        <v>42308</v>
      </c>
      <c r="I422" s="10" t="s">
        <v>42309</v>
      </c>
      <c r="J422" s="10" t="s">
        <v>42310</v>
      </c>
      <c r="K422" s="10" t="s">
        <v>42311</v>
      </c>
      <c r="L422" s="10" t="s">
        <v>42312</v>
      </c>
      <c r="M422" s="10" t="s">
        <v>42313</v>
      </c>
      <c r="N422" s="10" t="s">
        <v>61</v>
      </c>
      <c r="O422" s="10" t="s">
        <v>41362</v>
      </c>
      <c r="P422" s="10" t="s">
        <v>61</v>
      </c>
      <c r="Q422" s="10" t="s">
        <v>41363</v>
      </c>
      <c r="R422" s="10" t="s">
        <v>41363</v>
      </c>
      <c r="S422" s="15">
        <v>19000</v>
      </c>
      <c r="T422" s="10" t="s">
        <v>41364</v>
      </c>
      <c r="U422" s="15">
        <v>19000</v>
      </c>
      <c r="V422" s="15">
        <v>19000</v>
      </c>
      <c r="W422" s="16">
        <f t="shared" si="29"/>
        <v>0</v>
      </c>
      <c r="X422" s="16">
        <f t="shared" si="30"/>
        <v>0</v>
      </c>
      <c r="Y422" s="1">
        <v>19000</v>
      </c>
      <c r="Z422" s="1" t="str">
        <f t="shared" si="31"/>
        <v>未整改</v>
      </c>
      <c r="AA422" s="1" t="str">
        <f t="shared" si="32"/>
        <v>已整改</v>
      </c>
      <c r="AC422" s="3"/>
      <c r="AD422" s="19" t="e">
        <f>VLOOKUP(H422,'系统导出（基本表）'!R:R,1,0)</f>
        <v>#N/A</v>
      </c>
      <c r="AE422" s="16" t="e">
        <f>VLOOKUP(I422,'系统导出（基本表）'!Q:R,2,0)</f>
        <v>#N/A</v>
      </c>
      <c r="AF422" s="16" t="e">
        <f>VLOOKUP(J422,'系统导出（基本表）'!S:T,2,0)</f>
        <v>#N/A</v>
      </c>
      <c r="AG422" s="16"/>
      <c r="AH422" s="16"/>
      <c r="AI422" s="16"/>
    </row>
    <row r="423" s="1" customFormat="1" ht="19" customHeight="1" spans="2:35">
      <c r="B423" s="10" t="s">
        <v>268</v>
      </c>
      <c r="C423" s="10" t="s">
        <v>5871</v>
      </c>
      <c r="D423" s="10" t="s">
        <v>5872</v>
      </c>
      <c r="E423" s="10" t="s">
        <v>61</v>
      </c>
      <c r="F423" s="10" t="s">
        <v>61</v>
      </c>
      <c r="G423" s="10" t="s">
        <v>42314</v>
      </c>
      <c r="H423" s="10" t="s">
        <v>42315</v>
      </c>
      <c r="I423" s="10" t="s">
        <v>42316</v>
      </c>
      <c r="J423" s="10" t="s">
        <v>42317</v>
      </c>
      <c r="K423" s="10" t="s">
        <v>6629</v>
      </c>
      <c r="L423" s="10" t="s">
        <v>42318</v>
      </c>
      <c r="M423" s="10" t="s">
        <v>42319</v>
      </c>
      <c r="N423" s="10" t="s">
        <v>61</v>
      </c>
      <c r="O423" s="10" t="s">
        <v>41362</v>
      </c>
      <c r="P423" s="10" t="s">
        <v>61</v>
      </c>
      <c r="Q423" s="10" t="s">
        <v>41363</v>
      </c>
      <c r="R423" s="10" t="s">
        <v>41363</v>
      </c>
      <c r="S423" s="15">
        <v>23000</v>
      </c>
      <c r="T423" s="10" t="s">
        <v>41364</v>
      </c>
      <c r="U423" s="15">
        <v>23000</v>
      </c>
      <c r="V423" s="15">
        <v>23000</v>
      </c>
      <c r="W423" s="16">
        <f t="shared" si="29"/>
        <v>0</v>
      </c>
      <c r="X423" s="16">
        <f t="shared" si="30"/>
        <v>0</v>
      </c>
      <c r="Y423" s="1">
        <v>23000</v>
      </c>
      <c r="Z423" s="1" t="str">
        <f t="shared" si="31"/>
        <v>未整改</v>
      </c>
      <c r="AA423" s="1" t="str">
        <f t="shared" si="32"/>
        <v>已整改</v>
      </c>
      <c r="AC423" s="3"/>
      <c r="AD423" s="19" t="e">
        <f>VLOOKUP(H423,'系统导出（基本表）'!R:R,1,0)</f>
        <v>#N/A</v>
      </c>
      <c r="AE423" s="16" t="e">
        <f>VLOOKUP(I423,'系统导出（基本表）'!Q:R,2,0)</f>
        <v>#N/A</v>
      </c>
      <c r="AF423" s="16" t="e">
        <f>VLOOKUP(J423,'系统导出（基本表）'!S:T,2,0)</f>
        <v>#N/A</v>
      </c>
      <c r="AG423" s="16"/>
      <c r="AH423" s="16"/>
      <c r="AI423" s="16"/>
    </row>
    <row r="424" s="1" customFormat="1" ht="19" customHeight="1" spans="2:35">
      <c r="B424" s="10" t="s">
        <v>268</v>
      </c>
      <c r="C424" s="10" t="s">
        <v>6692</v>
      </c>
      <c r="D424" s="10" t="s">
        <v>6693</v>
      </c>
      <c r="E424" s="10" t="s">
        <v>42079</v>
      </c>
      <c r="F424" s="10" t="s">
        <v>42080</v>
      </c>
      <c r="G424" s="10" t="s">
        <v>42320</v>
      </c>
      <c r="H424" s="10" t="s">
        <v>42321</v>
      </c>
      <c r="I424" s="10" t="s">
        <v>42322</v>
      </c>
      <c r="J424" s="10" t="s">
        <v>42322</v>
      </c>
      <c r="K424" s="10" t="s">
        <v>3921</v>
      </c>
      <c r="L424" s="10" t="s">
        <v>42323</v>
      </c>
      <c r="M424" s="10" t="s">
        <v>42324</v>
      </c>
      <c r="N424" s="10" t="s">
        <v>41377</v>
      </c>
      <c r="O424" s="10" t="s">
        <v>41378</v>
      </c>
      <c r="P424" s="10" t="s">
        <v>41456</v>
      </c>
      <c r="Q424" s="10" t="s">
        <v>41411</v>
      </c>
      <c r="R424" s="10" t="s">
        <v>41411</v>
      </c>
      <c r="S424" s="15">
        <v>1668.76</v>
      </c>
      <c r="T424" s="10" t="s">
        <v>41463</v>
      </c>
      <c r="U424" s="15">
        <v>184.03</v>
      </c>
      <c r="V424" s="15">
        <v>30.4</v>
      </c>
      <c r="W424" s="16">
        <f t="shared" si="29"/>
        <v>1638.36</v>
      </c>
      <c r="X424" s="16">
        <f t="shared" si="30"/>
        <v>1484.73</v>
      </c>
      <c r="Y424" s="1">
        <v>184.03</v>
      </c>
      <c r="Z424" s="1" t="str">
        <f t="shared" si="31"/>
        <v>未整改</v>
      </c>
      <c r="AA424" s="1" t="str">
        <f t="shared" si="32"/>
        <v>未整改</v>
      </c>
      <c r="AC424" s="3"/>
      <c r="AD424" s="19" t="e">
        <f>VLOOKUP(H424,'系统导出（基本表）'!R:R,1,0)</f>
        <v>#N/A</v>
      </c>
      <c r="AE424" s="16" t="e">
        <f>VLOOKUP(I424,'系统导出（基本表）'!Q:R,2,0)</f>
        <v>#N/A</v>
      </c>
      <c r="AF424" s="16" t="e">
        <f>VLOOKUP(J424,'系统导出（基本表）'!S:T,2,0)</f>
        <v>#N/A</v>
      </c>
      <c r="AG424" s="16"/>
      <c r="AH424" s="16"/>
      <c r="AI424" s="16"/>
    </row>
    <row r="425" s="2" customFormat="1" ht="19" customHeight="1" spans="1:33">
      <c r="A425" s="2">
        <v>1</v>
      </c>
      <c r="B425" s="11" t="s">
        <v>268</v>
      </c>
      <c r="C425" s="11" t="s">
        <v>6692</v>
      </c>
      <c r="D425" s="11" t="s">
        <v>6693</v>
      </c>
      <c r="E425" s="10" t="s">
        <v>42079</v>
      </c>
      <c r="F425" s="11" t="s">
        <v>42080</v>
      </c>
      <c r="G425" s="10" t="s">
        <v>42320</v>
      </c>
      <c r="H425" s="11" t="s">
        <v>42321</v>
      </c>
      <c r="I425" s="11" t="s">
        <v>42322</v>
      </c>
      <c r="J425" s="11" t="s">
        <v>42322</v>
      </c>
      <c r="K425" s="11" t="s">
        <v>3921</v>
      </c>
      <c r="L425" s="11" t="s">
        <v>38705</v>
      </c>
      <c r="M425" s="11" t="s">
        <v>42324</v>
      </c>
      <c r="N425" s="11" t="s">
        <v>41377</v>
      </c>
      <c r="O425" s="11" t="s">
        <v>41387</v>
      </c>
      <c r="P425" s="11" t="s">
        <v>41456</v>
      </c>
      <c r="Q425" s="11" t="s">
        <v>41411</v>
      </c>
      <c r="R425" s="11" t="s">
        <v>41411</v>
      </c>
      <c r="S425" s="17">
        <v>1484.72</v>
      </c>
      <c r="T425" s="11" t="s">
        <v>41411</v>
      </c>
      <c r="U425" s="17">
        <v>0</v>
      </c>
      <c r="V425" s="17">
        <v>0</v>
      </c>
      <c r="W425" s="18">
        <f t="shared" si="29"/>
        <v>1484.72</v>
      </c>
      <c r="X425" s="18">
        <f t="shared" si="30"/>
        <v>1484.72</v>
      </c>
      <c r="Y425" s="2">
        <v>0</v>
      </c>
      <c r="Z425" s="2" t="str">
        <f t="shared" si="31"/>
        <v>未整改</v>
      </c>
      <c r="AA425" s="2" t="str">
        <f t="shared" si="32"/>
        <v>未整改</v>
      </c>
      <c r="AD425" s="22" t="e">
        <f>VLOOKUP(H425,'系统导出（基本表）'!R:R,1,0)</f>
        <v>#N/A</v>
      </c>
      <c r="AE425" s="22" t="e">
        <f>VLOOKUP(I425,'系统导出（基本表）'!Q:R,2,0)</f>
        <v>#N/A</v>
      </c>
      <c r="AF425" s="2" t="e">
        <f>VLOOKUP(J425,'系统导出（基本表）'!S:T,2,0)</f>
        <v>#N/A</v>
      </c>
      <c r="AG425" s="24"/>
    </row>
    <row r="426" s="2" customFormat="1" ht="19" customHeight="1" spans="1:33">
      <c r="A426" s="2">
        <v>1</v>
      </c>
      <c r="B426" s="11" t="s">
        <v>268</v>
      </c>
      <c r="C426" s="11" t="s">
        <v>6692</v>
      </c>
      <c r="D426" s="11" t="s">
        <v>6693</v>
      </c>
      <c r="E426" s="10" t="s">
        <v>41466</v>
      </c>
      <c r="F426" s="11" t="s">
        <v>38436</v>
      </c>
      <c r="G426" s="10" t="s">
        <v>42325</v>
      </c>
      <c r="H426" s="11" t="s">
        <v>42326</v>
      </c>
      <c r="I426" s="11" t="s">
        <v>42327</v>
      </c>
      <c r="J426" s="11" t="s">
        <v>42327</v>
      </c>
      <c r="K426" s="11" t="s">
        <v>3921</v>
      </c>
      <c r="L426" s="11" t="s">
        <v>38705</v>
      </c>
      <c r="M426" s="11" t="s">
        <v>42324</v>
      </c>
      <c r="N426" s="11" t="s">
        <v>41377</v>
      </c>
      <c r="O426" s="11" t="s">
        <v>41387</v>
      </c>
      <c r="P426" s="11" t="s">
        <v>41449</v>
      </c>
      <c r="Q426" s="11" t="s">
        <v>41411</v>
      </c>
      <c r="R426" s="11" t="s">
        <v>41411</v>
      </c>
      <c r="S426" s="17">
        <v>4101.1</v>
      </c>
      <c r="T426" s="11" t="s">
        <v>41450</v>
      </c>
      <c r="U426" s="17">
        <v>0</v>
      </c>
      <c r="V426" s="17">
        <v>0</v>
      </c>
      <c r="W426" s="18">
        <f t="shared" si="29"/>
        <v>4101.1</v>
      </c>
      <c r="X426" s="18">
        <f t="shared" si="30"/>
        <v>4101.1</v>
      </c>
      <c r="Y426" s="2">
        <v>0</v>
      </c>
      <c r="Z426" s="2" t="str">
        <f t="shared" si="31"/>
        <v>未整改</v>
      </c>
      <c r="AA426" s="2" t="str">
        <f t="shared" si="32"/>
        <v>未整改</v>
      </c>
      <c r="AD426" s="22" t="e">
        <f>VLOOKUP(H426,'系统导出（基本表）'!R:R,1,0)</f>
        <v>#N/A</v>
      </c>
      <c r="AE426" s="22" t="e">
        <f>VLOOKUP(I426,'系统导出（基本表）'!Q:R,2,0)</f>
        <v>#N/A</v>
      </c>
      <c r="AF426" s="2" t="e">
        <f>VLOOKUP(J426,'系统导出（基本表）'!S:T,2,0)</f>
        <v>#N/A</v>
      </c>
      <c r="AG426" s="24"/>
    </row>
    <row r="427" s="2" customFormat="1" ht="19" customHeight="1" spans="1:34">
      <c r="A427" s="2">
        <v>1</v>
      </c>
      <c r="B427" s="11" t="s">
        <v>268</v>
      </c>
      <c r="C427" s="11" t="s">
        <v>6692</v>
      </c>
      <c r="D427" s="11" t="s">
        <v>6693</v>
      </c>
      <c r="E427" s="10" t="s">
        <v>41466</v>
      </c>
      <c r="F427" s="11" t="s">
        <v>38436</v>
      </c>
      <c r="G427" s="10" t="s">
        <v>42328</v>
      </c>
      <c r="H427" s="11" t="s">
        <v>38751</v>
      </c>
      <c r="I427" s="11" t="s">
        <v>38750</v>
      </c>
      <c r="J427" s="11" t="s">
        <v>38750</v>
      </c>
      <c r="K427" s="11" t="s">
        <v>3921</v>
      </c>
      <c r="L427" s="11" t="s">
        <v>38705</v>
      </c>
      <c r="M427" s="11" t="s">
        <v>42324</v>
      </c>
      <c r="N427" s="11" t="s">
        <v>41377</v>
      </c>
      <c r="O427" s="11" t="s">
        <v>41387</v>
      </c>
      <c r="P427" s="11" t="s">
        <v>41449</v>
      </c>
      <c r="Q427" s="11" t="s">
        <v>41411</v>
      </c>
      <c r="R427" s="11" t="s">
        <v>41411</v>
      </c>
      <c r="S427" s="17">
        <v>2145.06</v>
      </c>
      <c r="T427" s="11" t="s">
        <v>41450</v>
      </c>
      <c r="U427" s="17">
        <v>0</v>
      </c>
      <c r="V427" s="17">
        <v>0</v>
      </c>
      <c r="W427" s="18">
        <f t="shared" si="29"/>
        <v>2145.06</v>
      </c>
      <c r="X427" s="18">
        <f t="shared" si="30"/>
        <v>2145.06</v>
      </c>
      <c r="Y427" s="2">
        <v>0</v>
      </c>
      <c r="Z427" s="2" t="str">
        <f t="shared" si="31"/>
        <v>未整改</v>
      </c>
      <c r="AA427" s="2" t="str">
        <f t="shared" si="32"/>
        <v>未整改</v>
      </c>
      <c r="AD427" s="22" t="str">
        <f>VLOOKUP(H427,'系统导出（基本表）'!R:R,1,0)</f>
        <v>P22510124-0052</v>
      </c>
      <c r="AE427" s="22" t="str">
        <f>VLOOKUP(I427,'系统导出（基本表）'!Q:R,2,0)</f>
        <v>P22510124-0052</v>
      </c>
      <c r="AF427" s="2" t="e">
        <f>VLOOKUP(J427,'系统导出（基本表）'!S:T,2,0)</f>
        <v>#N/A</v>
      </c>
      <c r="AG427" s="28">
        <v>6524</v>
      </c>
      <c r="AH427" s="22">
        <f>VLOOKUP(I427,导出计数_列Q!A:D,4,0)</f>
        <v>6524</v>
      </c>
    </row>
    <row r="428" s="2" customFormat="1" ht="19" customHeight="1" spans="1:34">
      <c r="A428" s="2">
        <v>1</v>
      </c>
      <c r="B428" s="11" t="s">
        <v>268</v>
      </c>
      <c r="C428" s="11" t="s">
        <v>6692</v>
      </c>
      <c r="D428" s="11" t="s">
        <v>6693</v>
      </c>
      <c r="E428" s="10" t="s">
        <v>41477</v>
      </c>
      <c r="F428" s="11" t="s">
        <v>38653</v>
      </c>
      <c r="G428" s="10" t="s">
        <v>42329</v>
      </c>
      <c r="H428" s="11" t="s">
        <v>38721</v>
      </c>
      <c r="I428" s="11" t="s">
        <v>38720</v>
      </c>
      <c r="J428" s="11" t="s">
        <v>38720</v>
      </c>
      <c r="K428" s="11" t="s">
        <v>3921</v>
      </c>
      <c r="L428" s="11" t="s">
        <v>38705</v>
      </c>
      <c r="M428" s="11" t="s">
        <v>42324</v>
      </c>
      <c r="N428" s="11" t="s">
        <v>41377</v>
      </c>
      <c r="O428" s="11" t="s">
        <v>41387</v>
      </c>
      <c r="P428" s="11" t="s">
        <v>41449</v>
      </c>
      <c r="Q428" s="11" t="s">
        <v>41411</v>
      </c>
      <c r="R428" s="11" t="s">
        <v>41411</v>
      </c>
      <c r="S428" s="17">
        <v>3212.63</v>
      </c>
      <c r="T428" s="11" t="s">
        <v>41450</v>
      </c>
      <c r="U428" s="17">
        <v>0</v>
      </c>
      <c r="V428" s="17">
        <v>0</v>
      </c>
      <c r="W428" s="18">
        <f t="shared" si="29"/>
        <v>3212.63</v>
      </c>
      <c r="X428" s="18">
        <f t="shared" si="30"/>
        <v>3212.63</v>
      </c>
      <c r="Y428" s="2">
        <v>0</v>
      </c>
      <c r="Z428" s="2" t="str">
        <f t="shared" si="31"/>
        <v>未整改</v>
      </c>
      <c r="AA428" s="2" t="str">
        <f t="shared" si="32"/>
        <v>未整改</v>
      </c>
      <c r="AD428" s="22" t="str">
        <f>VLOOKUP(H428,'系统导出（基本表）'!R:R,1,0)</f>
        <v>P22510124-0049</v>
      </c>
      <c r="AE428" s="22" t="str">
        <f>VLOOKUP(I428,'系统导出（基本表）'!Q:R,2,0)</f>
        <v>P22510124-0049</v>
      </c>
      <c r="AF428" s="2" t="e">
        <f>VLOOKUP(J428,'系统导出（基本表）'!S:T,2,0)</f>
        <v>#N/A</v>
      </c>
      <c r="AG428" s="28">
        <v>11100</v>
      </c>
      <c r="AH428" s="22">
        <f>VLOOKUP(I428,导出计数_列Q!A:D,4,0)</f>
        <v>11100</v>
      </c>
    </row>
    <row r="429" s="2" customFormat="1" ht="19" customHeight="1" spans="1:34">
      <c r="A429" s="2">
        <v>1</v>
      </c>
      <c r="B429" s="11" t="s">
        <v>268</v>
      </c>
      <c r="C429" s="11" t="s">
        <v>6692</v>
      </c>
      <c r="D429" s="11" t="s">
        <v>6693</v>
      </c>
      <c r="E429" s="10" t="s">
        <v>41477</v>
      </c>
      <c r="F429" s="11" t="s">
        <v>38653</v>
      </c>
      <c r="G429" s="10" t="s">
        <v>42330</v>
      </c>
      <c r="H429" s="11" t="s">
        <v>38742</v>
      </c>
      <c r="I429" s="11" t="s">
        <v>38741</v>
      </c>
      <c r="J429" s="11" t="s">
        <v>38741</v>
      </c>
      <c r="K429" s="11" t="s">
        <v>3921</v>
      </c>
      <c r="L429" s="11" t="s">
        <v>38705</v>
      </c>
      <c r="M429" s="11" t="s">
        <v>42324</v>
      </c>
      <c r="N429" s="11" t="s">
        <v>41377</v>
      </c>
      <c r="O429" s="11" t="s">
        <v>41387</v>
      </c>
      <c r="P429" s="11" t="s">
        <v>41449</v>
      </c>
      <c r="Q429" s="11" t="s">
        <v>41411</v>
      </c>
      <c r="R429" s="11" t="s">
        <v>41411</v>
      </c>
      <c r="S429" s="17">
        <v>5207.72</v>
      </c>
      <c r="T429" s="11" t="s">
        <v>41450</v>
      </c>
      <c r="U429" s="17">
        <v>0</v>
      </c>
      <c r="V429" s="17">
        <v>0</v>
      </c>
      <c r="W429" s="18">
        <f t="shared" si="29"/>
        <v>5207.72</v>
      </c>
      <c r="X429" s="18">
        <f t="shared" si="30"/>
        <v>5207.72</v>
      </c>
      <c r="Y429" s="2">
        <v>0</v>
      </c>
      <c r="Z429" s="2" t="str">
        <f t="shared" si="31"/>
        <v>未整改</v>
      </c>
      <c r="AA429" s="2" t="str">
        <f t="shared" si="32"/>
        <v>未整改</v>
      </c>
      <c r="AD429" s="22" t="str">
        <f>VLOOKUP(H429,'系统导出（基本表）'!R:R,1,0)</f>
        <v>P22510124-0051</v>
      </c>
      <c r="AE429" s="22" t="str">
        <f>VLOOKUP(I429,'系统导出（基本表）'!Q:R,2,0)</f>
        <v>P22510124-0051</v>
      </c>
      <c r="AF429" s="2" t="e">
        <f>VLOOKUP(J429,'系统导出（基本表）'!S:T,2,0)</f>
        <v>#N/A</v>
      </c>
      <c r="AG429" s="28">
        <v>9376</v>
      </c>
      <c r="AH429" s="22">
        <f>VLOOKUP(I429,导出计数_列Q!A:D,4,0)</f>
        <v>9376</v>
      </c>
    </row>
    <row r="430" s="1" customFormat="1" ht="19" customHeight="1" spans="2:35">
      <c r="B430" s="10" t="s">
        <v>268</v>
      </c>
      <c r="C430" s="10" t="s">
        <v>6692</v>
      </c>
      <c r="D430" s="10" t="s">
        <v>6693</v>
      </c>
      <c r="E430" s="10" t="s">
        <v>41470</v>
      </c>
      <c r="F430" s="10" t="s">
        <v>38517</v>
      </c>
      <c r="G430" s="10" t="s">
        <v>42331</v>
      </c>
      <c r="H430" s="10" t="s">
        <v>42332</v>
      </c>
      <c r="I430" s="10" t="s">
        <v>42333</v>
      </c>
      <c r="J430" s="10" t="s">
        <v>42333</v>
      </c>
      <c r="K430" s="10" t="s">
        <v>13646</v>
      </c>
      <c r="L430" s="10" t="s">
        <v>42334</v>
      </c>
      <c r="M430" s="10" t="s">
        <v>42335</v>
      </c>
      <c r="N430" s="10" t="s">
        <v>41377</v>
      </c>
      <c r="O430" s="10" t="s">
        <v>41378</v>
      </c>
      <c r="P430" s="10" t="s">
        <v>41456</v>
      </c>
      <c r="Q430" s="10" t="s">
        <v>41411</v>
      </c>
      <c r="R430" s="10" t="s">
        <v>41411</v>
      </c>
      <c r="S430" s="15">
        <v>1361.86</v>
      </c>
      <c r="T430" s="10" t="s">
        <v>41463</v>
      </c>
      <c r="U430" s="15">
        <v>1293.89</v>
      </c>
      <c r="V430" s="15">
        <v>849.42</v>
      </c>
      <c r="W430" s="16">
        <f t="shared" si="29"/>
        <v>512.44</v>
      </c>
      <c r="X430" s="16">
        <f t="shared" si="30"/>
        <v>67.9699999999998</v>
      </c>
      <c r="Y430" s="1">
        <v>1293.89</v>
      </c>
      <c r="Z430" s="1" t="str">
        <f t="shared" si="31"/>
        <v>未整改</v>
      </c>
      <c r="AA430" s="1" t="str">
        <f t="shared" si="32"/>
        <v>未整改</v>
      </c>
      <c r="AC430" s="3"/>
      <c r="AD430" s="19" t="e">
        <f>VLOOKUP(H430,'系统导出（基本表）'!R:R,1,0)</f>
        <v>#N/A</v>
      </c>
      <c r="AE430" s="16" t="e">
        <f>VLOOKUP(I430,'系统导出（基本表）'!Q:R,2,0)</f>
        <v>#N/A</v>
      </c>
      <c r="AF430" s="16" t="e">
        <f>VLOOKUP(J430,'系统导出（基本表）'!S:T,2,0)</f>
        <v>#N/A</v>
      </c>
      <c r="AG430" s="16"/>
      <c r="AH430" s="16"/>
      <c r="AI430" s="16"/>
    </row>
    <row r="431" s="2" customFormat="1" ht="19" customHeight="1" spans="1:33">
      <c r="A431" s="2">
        <v>1</v>
      </c>
      <c r="B431" s="11" t="s">
        <v>268</v>
      </c>
      <c r="C431" s="11" t="s">
        <v>6692</v>
      </c>
      <c r="D431" s="11" t="s">
        <v>6693</v>
      </c>
      <c r="E431" s="10" t="s">
        <v>41477</v>
      </c>
      <c r="F431" s="11" t="s">
        <v>38653</v>
      </c>
      <c r="G431" s="10" t="s">
        <v>13647</v>
      </c>
      <c r="H431" s="11" t="s">
        <v>13640</v>
      </c>
      <c r="I431" s="11" t="s">
        <v>13639</v>
      </c>
      <c r="J431" s="11" t="s">
        <v>13639</v>
      </c>
      <c r="K431" s="11" t="s">
        <v>13646</v>
      </c>
      <c r="L431" s="11" t="s">
        <v>6695</v>
      </c>
      <c r="M431" s="11" t="s">
        <v>42335</v>
      </c>
      <c r="N431" s="11" t="s">
        <v>41377</v>
      </c>
      <c r="O431" s="11" t="s">
        <v>41387</v>
      </c>
      <c r="P431" s="11" t="s">
        <v>41449</v>
      </c>
      <c r="Q431" s="11" t="s">
        <v>41411</v>
      </c>
      <c r="R431" s="11" t="s">
        <v>41411</v>
      </c>
      <c r="S431" s="17">
        <v>1431.3276</v>
      </c>
      <c r="T431" s="11" t="s">
        <v>41450</v>
      </c>
      <c r="U431" s="17">
        <v>0</v>
      </c>
      <c r="V431" s="17">
        <v>0</v>
      </c>
      <c r="W431" s="18">
        <f t="shared" si="29"/>
        <v>1431.3276</v>
      </c>
      <c r="X431" s="18">
        <f t="shared" si="30"/>
        <v>1431.3276</v>
      </c>
      <c r="Y431" s="2">
        <v>0</v>
      </c>
      <c r="Z431" s="2" t="str">
        <f t="shared" si="31"/>
        <v>未整改</v>
      </c>
      <c r="AA431" s="2" t="str">
        <f t="shared" si="32"/>
        <v>未整改</v>
      </c>
      <c r="AD431" s="22" t="str">
        <f>VLOOKUP(H431,'系统导出（基本表）'!R:R,1,0)</f>
        <v>P22510124-0037</v>
      </c>
      <c r="AE431" s="22" t="str">
        <f>VLOOKUP(I431,'系统导出（基本表）'!Q:R,2,0)</f>
        <v>P22510124-0037</v>
      </c>
      <c r="AF431" s="2" t="e">
        <f>VLOOKUP(J431,'系统导出（基本表）'!S:T,2,0)</f>
        <v>#N/A</v>
      </c>
      <c r="AG431" s="24"/>
    </row>
    <row r="432" s="2" customFormat="1" ht="19" customHeight="1" spans="1:33">
      <c r="A432" s="2">
        <v>1</v>
      </c>
      <c r="B432" s="11" t="s">
        <v>268</v>
      </c>
      <c r="C432" s="11" t="s">
        <v>6692</v>
      </c>
      <c r="D432" s="11" t="s">
        <v>6693</v>
      </c>
      <c r="E432" s="10" t="s">
        <v>41477</v>
      </c>
      <c r="F432" s="11" t="s">
        <v>38653</v>
      </c>
      <c r="G432" s="10" t="s">
        <v>42336</v>
      </c>
      <c r="H432" s="11" t="s">
        <v>42337</v>
      </c>
      <c r="I432" s="11" t="s">
        <v>42338</v>
      </c>
      <c r="J432" s="11" t="s">
        <v>42338</v>
      </c>
      <c r="K432" s="11" t="s">
        <v>13646</v>
      </c>
      <c r="L432" s="11" t="s">
        <v>6695</v>
      </c>
      <c r="M432" s="11" t="s">
        <v>42335</v>
      </c>
      <c r="N432" s="11" t="s">
        <v>41377</v>
      </c>
      <c r="O432" s="11" t="s">
        <v>41387</v>
      </c>
      <c r="P432" s="11" t="s">
        <v>41449</v>
      </c>
      <c r="Q432" s="11" t="s">
        <v>41411</v>
      </c>
      <c r="R432" s="11" t="s">
        <v>41411</v>
      </c>
      <c r="S432" s="17">
        <v>197.99</v>
      </c>
      <c r="T432" s="11" t="s">
        <v>41450</v>
      </c>
      <c r="U432" s="17">
        <v>0</v>
      </c>
      <c r="V432" s="17">
        <v>0</v>
      </c>
      <c r="W432" s="18">
        <f t="shared" si="29"/>
        <v>197.99</v>
      </c>
      <c r="X432" s="18">
        <f t="shared" si="30"/>
        <v>197.99</v>
      </c>
      <c r="Y432" s="2">
        <v>0</v>
      </c>
      <c r="Z432" s="2" t="str">
        <f t="shared" si="31"/>
        <v>未整改</v>
      </c>
      <c r="AA432" s="2" t="str">
        <f t="shared" si="32"/>
        <v>未整改</v>
      </c>
      <c r="AD432" s="22" t="e">
        <f>VLOOKUP(H432,'系统导出（基本表）'!R:R,1,0)</f>
        <v>#N/A</v>
      </c>
      <c r="AE432" s="22" t="e">
        <f>VLOOKUP(I432,'系统导出（基本表）'!Q:R,2,0)</f>
        <v>#N/A</v>
      </c>
      <c r="AF432" s="2" t="e">
        <f>VLOOKUP(J432,'系统导出（基本表）'!S:T,2,0)</f>
        <v>#N/A</v>
      </c>
      <c r="AG432" s="24"/>
    </row>
    <row r="433" s="2" customFormat="1" ht="19" customHeight="1" spans="1:33">
      <c r="A433" s="2">
        <v>1</v>
      </c>
      <c r="B433" s="11" t="s">
        <v>268</v>
      </c>
      <c r="C433" s="11" t="s">
        <v>6692</v>
      </c>
      <c r="D433" s="11" t="s">
        <v>6693</v>
      </c>
      <c r="E433" s="10" t="s">
        <v>41470</v>
      </c>
      <c r="F433" s="11" t="s">
        <v>38517</v>
      </c>
      <c r="G433" s="10" t="s">
        <v>42331</v>
      </c>
      <c r="H433" s="11" t="s">
        <v>42332</v>
      </c>
      <c r="I433" s="11" t="s">
        <v>42333</v>
      </c>
      <c r="J433" s="11" t="s">
        <v>42333</v>
      </c>
      <c r="K433" s="11" t="s">
        <v>13646</v>
      </c>
      <c r="L433" s="11" t="s">
        <v>6695</v>
      </c>
      <c r="M433" s="11" t="s">
        <v>42335</v>
      </c>
      <c r="N433" s="11" t="s">
        <v>41377</v>
      </c>
      <c r="O433" s="11" t="s">
        <v>41387</v>
      </c>
      <c r="P433" s="11" t="s">
        <v>41456</v>
      </c>
      <c r="Q433" s="11" t="s">
        <v>41411</v>
      </c>
      <c r="R433" s="11" t="s">
        <v>41411</v>
      </c>
      <c r="S433" s="17">
        <v>291.28</v>
      </c>
      <c r="T433" s="11" t="s">
        <v>41411</v>
      </c>
      <c r="U433" s="17">
        <v>0</v>
      </c>
      <c r="V433" s="17">
        <v>0</v>
      </c>
      <c r="W433" s="18">
        <f t="shared" si="29"/>
        <v>291.28</v>
      </c>
      <c r="X433" s="18">
        <f t="shared" si="30"/>
        <v>291.28</v>
      </c>
      <c r="Y433" s="2">
        <v>0</v>
      </c>
      <c r="Z433" s="2" t="str">
        <f t="shared" si="31"/>
        <v>未整改</v>
      </c>
      <c r="AA433" s="2" t="str">
        <f t="shared" si="32"/>
        <v>未整改</v>
      </c>
      <c r="AD433" s="22" t="e">
        <f>VLOOKUP(H433,'系统导出（基本表）'!R:R,1,0)</f>
        <v>#N/A</v>
      </c>
      <c r="AE433" s="22" t="e">
        <f>VLOOKUP(I433,'系统导出（基本表）'!Q:R,2,0)</f>
        <v>#N/A</v>
      </c>
      <c r="AF433" s="2" t="e">
        <f>VLOOKUP(J433,'系统导出（基本表）'!S:T,2,0)</f>
        <v>#N/A</v>
      </c>
      <c r="AG433" s="24"/>
    </row>
    <row r="434" s="2" customFormat="1" ht="19" customHeight="1" spans="1:33">
      <c r="A434" s="2">
        <v>1</v>
      </c>
      <c r="B434" s="11" t="s">
        <v>268</v>
      </c>
      <c r="C434" s="11" t="s">
        <v>6692</v>
      </c>
      <c r="D434" s="11" t="s">
        <v>6693</v>
      </c>
      <c r="E434" s="10" t="s">
        <v>42339</v>
      </c>
      <c r="F434" s="11" t="s">
        <v>39265</v>
      </c>
      <c r="G434" s="10" t="s">
        <v>42340</v>
      </c>
      <c r="H434" s="11" t="s">
        <v>42341</v>
      </c>
      <c r="I434" s="11" t="s">
        <v>42342</v>
      </c>
      <c r="J434" s="11" t="s">
        <v>42342</v>
      </c>
      <c r="K434" s="11" t="s">
        <v>13646</v>
      </c>
      <c r="L434" s="11" t="s">
        <v>6695</v>
      </c>
      <c r="M434" s="11" t="s">
        <v>42335</v>
      </c>
      <c r="N434" s="11" t="s">
        <v>41377</v>
      </c>
      <c r="O434" s="11" t="s">
        <v>41387</v>
      </c>
      <c r="P434" s="11" t="s">
        <v>41449</v>
      </c>
      <c r="Q434" s="11" t="s">
        <v>41411</v>
      </c>
      <c r="R434" s="11" t="s">
        <v>41411</v>
      </c>
      <c r="S434" s="17">
        <v>4724.97</v>
      </c>
      <c r="T434" s="11" t="s">
        <v>41450</v>
      </c>
      <c r="U434" s="17">
        <v>0</v>
      </c>
      <c r="V434" s="17">
        <v>0</v>
      </c>
      <c r="W434" s="18">
        <f t="shared" si="29"/>
        <v>4724.97</v>
      </c>
      <c r="X434" s="18">
        <f t="shared" si="30"/>
        <v>4724.97</v>
      </c>
      <c r="Y434" s="2">
        <v>0</v>
      </c>
      <c r="Z434" s="2" t="str">
        <f t="shared" si="31"/>
        <v>未整改</v>
      </c>
      <c r="AA434" s="2" t="str">
        <f t="shared" si="32"/>
        <v>未整改</v>
      </c>
      <c r="AD434" s="22" t="e">
        <f>VLOOKUP(H434,'系统导出（基本表）'!R:R,1,0)</f>
        <v>#N/A</v>
      </c>
      <c r="AE434" s="22" t="e">
        <f>VLOOKUP(I434,'系统导出（基本表）'!Q:R,2,0)</f>
        <v>#N/A</v>
      </c>
      <c r="AF434" s="2" t="e">
        <f>VLOOKUP(J434,'系统导出（基本表）'!S:T,2,0)</f>
        <v>#N/A</v>
      </c>
      <c r="AG434" s="24"/>
    </row>
    <row r="435" s="1" customFormat="1" ht="19" customHeight="1" spans="2:35">
      <c r="B435" s="10" t="s">
        <v>268</v>
      </c>
      <c r="C435" s="10" t="s">
        <v>6692</v>
      </c>
      <c r="D435" s="10" t="s">
        <v>6693</v>
      </c>
      <c r="E435" s="10" t="s">
        <v>41830</v>
      </c>
      <c r="F435" s="10" t="s">
        <v>38686</v>
      </c>
      <c r="G435" s="10" t="s">
        <v>42343</v>
      </c>
      <c r="H435" s="10" t="s">
        <v>42344</v>
      </c>
      <c r="I435" s="10" t="s">
        <v>42345</v>
      </c>
      <c r="J435" s="10" t="s">
        <v>42345</v>
      </c>
      <c r="K435" s="10" t="s">
        <v>13646</v>
      </c>
      <c r="L435" s="10" t="s">
        <v>42334</v>
      </c>
      <c r="M435" s="10" t="s">
        <v>42335</v>
      </c>
      <c r="N435" s="10" t="s">
        <v>41377</v>
      </c>
      <c r="O435" s="10" t="s">
        <v>41378</v>
      </c>
      <c r="P435" s="10" t="s">
        <v>41456</v>
      </c>
      <c r="Q435" s="10" t="s">
        <v>41411</v>
      </c>
      <c r="R435" s="10" t="s">
        <v>41411</v>
      </c>
      <c r="S435" s="15">
        <v>999.18</v>
      </c>
      <c r="T435" s="10" t="s">
        <v>41463</v>
      </c>
      <c r="U435" s="15">
        <v>999.18</v>
      </c>
      <c r="V435" s="15">
        <v>894.67</v>
      </c>
      <c r="W435" s="16">
        <f t="shared" si="29"/>
        <v>104.51</v>
      </c>
      <c r="X435" s="16">
        <f t="shared" si="30"/>
        <v>0</v>
      </c>
      <c r="Y435" s="1">
        <v>999.18</v>
      </c>
      <c r="Z435" s="1" t="str">
        <f t="shared" si="31"/>
        <v>未整改</v>
      </c>
      <c r="AA435" s="1" t="str">
        <f t="shared" si="32"/>
        <v>已整改</v>
      </c>
      <c r="AC435" s="3"/>
      <c r="AD435" s="19" t="e">
        <f>VLOOKUP(H435,'系统导出（基本表）'!R:R,1,0)</f>
        <v>#N/A</v>
      </c>
      <c r="AE435" s="16" t="e">
        <f>VLOOKUP(I435,'系统导出（基本表）'!Q:R,2,0)</f>
        <v>#N/A</v>
      </c>
      <c r="AF435" s="16" t="e">
        <f>VLOOKUP(J435,'系统导出（基本表）'!S:T,2,0)</f>
        <v>#N/A</v>
      </c>
      <c r="AG435" s="16"/>
      <c r="AH435" s="16"/>
      <c r="AI435" s="16"/>
    </row>
    <row r="436" s="1" customFormat="1" ht="19" customHeight="1" spans="2:35">
      <c r="B436" s="10" t="s">
        <v>268</v>
      </c>
      <c r="C436" s="10" t="s">
        <v>6692</v>
      </c>
      <c r="D436" s="10" t="s">
        <v>6693</v>
      </c>
      <c r="E436" s="10" t="s">
        <v>41470</v>
      </c>
      <c r="F436" s="10" t="s">
        <v>38517</v>
      </c>
      <c r="G436" s="10" t="s">
        <v>12608</v>
      </c>
      <c r="H436" s="10" t="s">
        <v>12600</v>
      </c>
      <c r="I436" s="10" t="s">
        <v>12599</v>
      </c>
      <c r="J436" s="10" t="s">
        <v>12599</v>
      </c>
      <c r="K436" s="10" t="s">
        <v>12607</v>
      </c>
      <c r="L436" s="10" t="s">
        <v>42346</v>
      </c>
      <c r="M436" s="10" t="s">
        <v>42347</v>
      </c>
      <c r="N436" s="10" t="s">
        <v>41377</v>
      </c>
      <c r="O436" s="10" t="s">
        <v>41378</v>
      </c>
      <c r="P436" s="10" t="s">
        <v>41456</v>
      </c>
      <c r="Q436" s="10" t="s">
        <v>41411</v>
      </c>
      <c r="R436" s="10" t="s">
        <v>41411</v>
      </c>
      <c r="S436" s="15">
        <v>1676.8</v>
      </c>
      <c r="T436" s="10" t="s">
        <v>41463</v>
      </c>
      <c r="U436" s="15">
        <v>1676.8</v>
      </c>
      <c r="V436" s="15">
        <v>1676.8</v>
      </c>
      <c r="W436" s="16">
        <f t="shared" si="29"/>
        <v>0</v>
      </c>
      <c r="X436" s="16">
        <f t="shared" si="30"/>
        <v>0</v>
      </c>
      <c r="Y436" s="1">
        <v>1676.8</v>
      </c>
      <c r="Z436" s="1" t="str">
        <f t="shared" si="31"/>
        <v>未整改</v>
      </c>
      <c r="AA436" s="1" t="str">
        <f t="shared" si="32"/>
        <v>已整改</v>
      </c>
      <c r="AC436" s="3"/>
      <c r="AD436" s="19" t="str">
        <f>VLOOKUP(H436,'系统导出（基本表）'!R:R,1,0)</f>
        <v>P21510124-0017</v>
      </c>
      <c r="AE436" s="16" t="str">
        <f>VLOOKUP(I436,'系统导出（基本表）'!Q:R,2,0)</f>
        <v>P21510124-0017</v>
      </c>
      <c r="AF436" s="16" t="e">
        <f>VLOOKUP(J436,'系统导出（基本表）'!S:T,2,0)</f>
        <v>#N/A</v>
      </c>
      <c r="AG436" s="16"/>
      <c r="AH436" s="16"/>
      <c r="AI436" s="16"/>
    </row>
    <row r="437" s="2" customFormat="1" ht="19" customHeight="1" spans="1:33">
      <c r="A437" s="2">
        <v>1</v>
      </c>
      <c r="B437" s="11" t="s">
        <v>268</v>
      </c>
      <c r="C437" s="11" t="s">
        <v>6692</v>
      </c>
      <c r="D437" s="11" t="s">
        <v>6693</v>
      </c>
      <c r="E437" s="10" t="s">
        <v>41470</v>
      </c>
      <c r="F437" s="11" t="s">
        <v>38517</v>
      </c>
      <c r="G437" s="10" t="s">
        <v>12608</v>
      </c>
      <c r="H437" s="11" t="s">
        <v>12600</v>
      </c>
      <c r="I437" s="11" t="s">
        <v>12599</v>
      </c>
      <c r="J437" s="11" t="s">
        <v>12599</v>
      </c>
      <c r="K437" s="11" t="s">
        <v>12607</v>
      </c>
      <c r="L437" s="11" t="s">
        <v>42348</v>
      </c>
      <c r="M437" s="11" t="s">
        <v>42347</v>
      </c>
      <c r="N437" s="11" t="s">
        <v>41377</v>
      </c>
      <c r="O437" s="11" t="s">
        <v>41387</v>
      </c>
      <c r="P437" s="11" t="s">
        <v>41456</v>
      </c>
      <c r="Q437" s="11" t="s">
        <v>41411</v>
      </c>
      <c r="R437" s="11" t="s">
        <v>41411</v>
      </c>
      <c r="S437" s="17">
        <v>383.58</v>
      </c>
      <c r="T437" s="11" t="s">
        <v>41411</v>
      </c>
      <c r="U437" s="17">
        <v>0</v>
      </c>
      <c r="V437" s="17">
        <v>0</v>
      </c>
      <c r="W437" s="18">
        <f t="shared" si="29"/>
        <v>383.58</v>
      </c>
      <c r="X437" s="18">
        <f t="shared" si="30"/>
        <v>383.58</v>
      </c>
      <c r="Y437" s="2">
        <v>0</v>
      </c>
      <c r="Z437" s="2" t="str">
        <f t="shared" si="31"/>
        <v>未整改</v>
      </c>
      <c r="AA437" s="2" t="str">
        <f t="shared" si="32"/>
        <v>未整改</v>
      </c>
      <c r="AD437" s="22" t="str">
        <f>VLOOKUP(H437,'系统导出（基本表）'!R:R,1,0)</f>
        <v>P21510124-0017</v>
      </c>
      <c r="AE437" s="22" t="str">
        <f>VLOOKUP(I437,'系统导出（基本表）'!Q:R,2,0)</f>
        <v>P21510124-0017</v>
      </c>
      <c r="AF437" s="2" t="e">
        <f>VLOOKUP(J437,'系统导出（基本表）'!S:T,2,0)</f>
        <v>#N/A</v>
      </c>
      <c r="AG437" s="24"/>
    </row>
    <row r="438" s="1" customFormat="1" ht="19" customHeight="1" spans="2:35">
      <c r="B438" s="10" t="s">
        <v>268</v>
      </c>
      <c r="C438" s="10" t="s">
        <v>6692</v>
      </c>
      <c r="D438" s="10" t="s">
        <v>6693</v>
      </c>
      <c r="E438" s="10" t="s">
        <v>61</v>
      </c>
      <c r="F438" s="10" t="s">
        <v>61</v>
      </c>
      <c r="G438" s="10" t="s">
        <v>42349</v>
      </c>
      <c r="H438" s="10" t="s">
        <v>42350</v>
      </c>
      <c r="I438" s="10" t="s">
        <v>42351</v>
      </c>
      <c r="J438" s="10" t="s">
        <v>42351</v>
      </c>
      <c r="K438" s="10" t="s">
        <v>12343</v>
      </c>
      <c r="L438" s="10" t="s">
        <v>12334</v>
      </c>
      <c r="M438" s="10" t="s">
        <v>42352</v>
      </c>
      <c r="N438" s="10" t="s">
        <v>61</v>
      </c>
      <c r="O438" s="10" t="s">
        <v>41353</v>
      </c>
      <c r="P438" s="10" t="s">
        <v>61</v>
      </c>
      <c r="Q438" s="10" t="s">
        <v>41354</v>
      </c>
      <c r="R438" s="10" t="s">
        <v>41354</v>
      </c>
      <c r="S438" s="15">
        <v>2055.77</v>
      </c>
      <c r="T438" s="10" t="s">
        <v>42353</v>
      </c>
      <c r="U438" s="15">
        <v>2055.77</v>
      </c>
      <c r="V438" s="15">
        <v>2055.77</v>
      </c>
      <c r="W438" s="16">
        <f t="shared" si="29"/>
        <v>0</v>
      </c>
      <c r="X438" s="16">
        <f t="shared" si="30"/>
        <v>0</v>
      </c>
      <c r="Y438" s="1">
        <v>2055.77</v>
      </c>
      <c r="Z438" s="1" t="str">
        <f t="shared" si="31"/>
        <v>未整改</v>
      </c>
      <c r="AA438" s="1" t="str">
        <f t="shared" si="32"/>
        <v>已整改</v>
      </c>
      <c r="AC438" s="3"/>
      <c r="AD438" s="19" t="e">
        <f>VLOOKUP(H438,'系统导出（基本表）'!R:R,1,0)</f>
        <v>#N/A</v>
      </c>
      <c r="AE438" s="16" t="e">
        <f>VLOOKUP(I438,'系统导出（基本表）'!Q:R,2,0)</f>
        <v>#N/A</v>
      </c>
      <c r="AF438" s="16" t="e">
        <f>VLOOKUP(J438,'系统导出（基本表）'!S:T,2,0)</f>
        <v>#N/A</v>
      </c>
      <c r="AG438" s="16"/>
      <c r="AH438" s="16"/>
      <c r="AI438" s="16"/>
    </row>
    <row r="439" s="2" customFormat="1" ht="19" customHeight="1" spans="1:33">
      <c r="A439" s="2">
        <v>1</v>
      </c>
      <c r="B439" s="11" t="s">
        <v>268</v>
      </c>
      <c r="C439" s="11" t="s">
        <v>6692</v>
      </c>
      <c r="D439" s="11" t="s">
        <v>6693</v>
      </c>
      <c r="E439" s="10" t="s">
        <v>41466</v>
      </c>
      <c r="F439" s="11" t="s">
        <v>38436</v>
      </c>
      <c r="G439" s="10" t="s">
        <v>12344</v>
      </c>
      <c r="H439" s="11" t="s">
        <v>12337</v>
      </c>
      <c r="I439" s="11" t="s">
        <v>12336</v>
      </c>
      <c r="J439" s="11" t="s">
        <v>12336</v>
      </c>
      <c r="K439" s="11" t="s">
        <v>12343</v>
      </c>
      <c r="L439" s="11" t="s">
        <v>12335</v>
      </c>
      <c r="M439" s="11" t="s">
        <v>42352</v>
      </c>
      <c r="N439" s="11" t="s">
        <v>41377</v>
      </c>
      <c r="O439" s="11" t="s">
        <v>41387</v>
      </c>
      <c r="P439" s="11" t="s">
        <v>41449</v>
      </c>
      <c r="Q439" s="11" t="s">
        <v>41411</v>
      </c>
      <c r="R439" s="11" t="s">
        <v>41411</v>
      </c>
      <c r="S439" s="17">
        <v>3674.980271</v>
      </c>
      <c r="T439" s="11" t="s">
        <v>41450</v>
      </c>
      <c r="U439" s="17">
        <v>0</v>
      </c>
      <c r="V439" s="17">
        <v>0</v>
      </c>
      <c r="W439" s="18">
        <f t="shared" si="29"/>
        <v>3674.980271</v>
      </c>
      <c r="X439" s="18">
        <f t="shared" si="30"/>
        <v>3674.980271</v>
      </c>
      <c r="Y439" s="2">
        <v>0</v>
      </c>
      <c r="Z439" s="2" t="str">
        <f t="shared" si="31"/>
        <v>未整改</v>
      </c>
      <c r="AA439" s="2" t="str">
        <f t="shared" si="32"/>
        <v>未整改</v>
      </c>
      <c r="AD439" s="22" t="e">
        <f>VLOOKUP(H439,'系统导出（基本表）'!R:R,1,0)</f>
        <v>#N/A</v>
      </c>
      <c r="AE439" s="22" t="e">
        <f>VLOOKUP(I439,'系统导出（基本表）'!Q:R,2,0)</f>
        <v>#N/A</v>
      </c>
      <c r="AF439" s="2" t="e">
        <f>VLOOKUP(J439,'系统导出（基本表）'!S:T,2,0)</f>
        <v>#N/A</v>
      </c>
      <c r="AG439" s="24"/>
    </row>
    <row r="440" s="2" customFormat="1" ht="19" customHeight="1" spans="1:35">
      <c r="A440" s="2">
        <v>1</v>
      </c>
      <c r="B440" s="11" t="s">
        <v>268</v>
      </c>
      <c r="C440" s="11" t="s">
        <v>6692</v>
      </c>
      <c r="D440" s="11" t="s">
        <v>6693</v>
      </c>
      <c r="E440" s="10" t="s">
        <v>42354</v>
      </c>
      <c r="F440" s="11" t="s">
        <v>38614</v>
      </c>
      <c r="G440" s="10" t="s">
        <v>20183</v>
      </c>
      <c r="H440" s="11" t="s">
        <v>20175</v>
      </c>
      <c r="I440" s="11" t="s">
        <v>20174</v>
      </c>
      <c r="J440" s="11" t="s">
        <v>20174</v>
      </c>
      <c r="K440" s="11" t="s">
        <v>20182</v>
      </c>
      <c r="L440" s="11" t="s">
        <v>20173</v>
      </c>
      <c r="M440" s="11" t="s">
        <v>42355</v>
      </c>
      <c r="N440" s="11" t="s">
        <v>41377</v>
      </c>
      <c r="O440" s="11" t="s">
        <v>41387</v>
      </c>
      <c r="P440" s="11" t="s">
        <v>41379</v>
      </c>
      <c r="Q440" s="11" t="s">
        <v>41373</v>
      </c>
      <c r="R440" s="11" t="s">
        <v>41373</v>
      </c>
      <c r="S440" s="17">
        <v>13402.91</v>
      </c>
      <c r="T440" s="11" t="s">
        <v>42356</v>
      </c>
      <c r="U440" s="17">
        <v>13402.91</v>
      </c>
      <c r="V440" s="17">
        <v>0</v>
      </c>
      <c r="W440" s="18">
        <f t="shared" si="29"/>
        <v>13402.91</v>
      </c>
      <c r="X440" s="18">
        <f t="shared" si="30"/>
        <v>0</v>
      </c>
      <c r="Y440" s="2">
        <v>13402.91</v>
      </c>
      <c r="Z440" s="2" t="str">
        <f t="shared" si="31"/>
        <v>未整改</v>
      </c>
      <c r="AA440" s="2" t="str">
        <f t="shared" si="32"/>
        <v>已整改</v>
      </c>
      <c r="AD440" s="22" t="str">
        <f>VLOOKUP(H440,'系统导出（基本表）'!R:R,1,0)</f>
        <v>P22510124-0034</v>
      </c>
      <c r="AE440" s="22" t="str">
        <f>VLOOKUP(I440,'系统导出（基本表）'!Q:R,2,0)</f>
        <v>P22510124-0034</v>
      </c>
      <c r="AF440" s="2" t="e">
        <f>VLOOKUP(J440,'系统导出（基本表）'!S:T,2,0)</f>
        <v>#N/A</v>
      </c>
      <c r="AG440" s="25">
        <v>2764</v>
      </c>
      <c r="AH440" s="22"/>
      <c r="AI440" s="2">
        <v>2764</v>
      </c>
    </row>
    <row r="441" s="2" customFormat="1" ht="19" customHeight="1" spans="1:33">
      <c r="A441" s="2">
        <v>1</v>
      </c>
      <c r="B441" s="11" t="s">
        <v>268</v>
      </c>
      <c r="C441" s="11" t="s">
        <v>6692</v>
      </c>
      <c r="D441" s="11" t="s">
        <v>6693</v>
      </c>
      <c r="E441" s="10" t="s">
        <v>41527</v>
      </c>
      <c r="F441" s="11" t="s">
        <v>38538</v>
      </c>
      <c r="G441" s="10" t="s">
        <v>42357</v>
      </c>
      <c r="H441" s="11" t="s">
        <v>42358</v>
      </c>
      <c r="I441" s="11" t="s">
        <v>42359</v>
      </c>
      <c r="J441" s="11" t="s">
        <v>42359</v>
      </c>
      <c r="K441" s="11" t="s">
        <v>20182</v>
      </c>
      <c r="L441" s="11" t="s">
        <v>20173</v>
      </c>
      <c r="M441" s="11" t="s">
        <v>42355</v>
      </c>
      <c r="N441" s="11" t="s">
        <v>41377</v>
      </c>
      <c r="O441" s="11" t="s">
        <v>41387</v>
      </c>
      <c r="P441" s="11" t="s">
        <v>41456</v>
      </c>
      <c r="Q441" s="11" t="s">
        <v>41411</v>
      </c>
      <c r="R441" s="11" t="s">
        <v>41411</v>
      </c>
      <c r="S441" s="17">
        <v>175.11</v>
      </c>
      <c r="T441" s="11" t="s">
        <v>41411</v>
      </c>
      <c r="U441" s="17">
        <v>0</v>
      </c>
      <c r="V441" s="17">
        <v>0</v>
      </c>
      <c r="W441" s="18">
        <f t="shared" si="29"/>
        <v>175.11</v>
      </c>
      <c r="X441" s="18">
        <f t="shared" si="30"/>
        <v>175.11</v>
      </c>
      <c r="Y441" s="2">
        <v>0</v>
      </c>
      <c r="Z441" s="2" t="str">
        <f t="shared" si="31"/>
        <v>未整改</v>
      </c>
      <c r="AA441" s="2" t="str">
        <f t="shared" si="32"/>
        <v>未整改</v>
      </c>
      <c r="AD441" s="22" t="e">
        <f>VLOOKUP(H441,'系统导出（基本表）'!R:R,1,0)</f>
        <v>#N/A</v>
      </c>
      <c r="AE441" s="22" t="e">
        <f>VLOOKUP(I441,'系统导出（基本表）'!Q:R,2,0)</f>
        <v>#N/A</v>
      </c>
      <c r="AF441" s="2" t="e">
        <f>VLOOKUP(J441,'系统导出（基本表）'!S:T,2,0)</f>
        <v>#N/A</v>
      </c>
      <c r="AG441" s="24"/>
    </row>
    <row r="442" s="1" customFormat="1" ht="19" customHeight="1" spans="2:35">
      <c r="B442" s="10" t="s">
        <v>268</v>
      </c>
      <c r="C442" s="10" t="s">
        <v>6692</v>
      </c>
      <c r="D442" s="10" t="s">
        <v>6693</v>
      </c>
      <c r="E442" s="10" t="s">
        <v>61</v>
      </c>
      <c r="F442" s="10" t="s">
        <v>61</v>
      </c>
      <c r="G442" s="10" t="s">
        <v>42360</v>
      </c>
      <c r="H442" s="10" t="s">
        <v>42361</v>
      </c>
      <c r="I442" s="10" t="s">
        <v>42362</v>
      </c>
      <c r="J442" s="10" t="s">
        <v>42362</v>
      </c>
      <c r="K442" s="10" t="s">
        <v>20182</v>
      </c>
      <c r="L442" s="10" t="s">
        <v>42363</v>
      </c>
      <c r="M442" s="10" t="s">
        <v>42355</v>
      </c>
      <c r="N442" s="10" t="s">
        <v>61</v>
      </c>
      <c r="O442" s="10" t="s">
        <v>41362</v>
      </c>
      <c r="P442" s="10" t="s">
        <v>61</v>
      </c>
      <c r="Q442" s="10" t="s">
        <v>41363</v>
      </c>
      <c r="R442" s="10" t="s">
        <v>41363</v>
      </c>
      <c r="S442" s="15">
        <v>2000</v>
      </c>
      <c r="T442" s="10" t="s">
        <v>41364</v>
      </c>
      <c r="U442" s="15">
        <v>2000</v>
      </c>
      <c r="V442" s="15">
        <v>2000</v>
      </c>
      <c r="W442" s="16">
        <f t="shared" si="29"/>
        <v>0</v>
      </c>
      <c r="X442" s="16">
        <f t="shared" si="30"/>
        <v>0</v>
      </c>
      <c r="Y442" s="1">
        <v>2000</v>
      </c>
      <c r="Z442" s="1" t="str">
        <f t="shared" si="31"/>
        <v>未整改</v>
      </c>
      <c r="AA442" s="1" t="str">
        <f t="shared" si="32"/>
        <v>已整改</v>
      </c>
      <c r="AC442" s="3"/>
      <c r="AD442" s="19" t="e">
        <f>VLOOKUP(H442,'系统导出（基本表）'!R:R,1,0)</f>
        <v>#N/A</v>
      </c>
      <c r="AE442" s="16" t="e">
        <f>VLOOKUP(I442,'系统导出（基本表）'!Q:R,2,0)</f>
        <v>#N/A</v>
      </c>
      <c r="AF442" s="16" t="e">
        <f>VLOOKUP(J442,'系统导出（基本表）'!S:T,2,0)</f>
        <v>#N/A</v>
      </c>
      <c r="AG442" s="16"/>
      <c r="AH442" s="16"/>
      <c r="AI442" s="16"/>
    </row>
    <row r="443" s="1" customFormat="1" ht="19" customHeight="1" spans="2:35">
      <c r="B443" s="10" t="s">
        <v>268</v>
      </c>
      <c r="C443" s="10" t="s">
        <v>6692</v>
      </c>
      <c r="D443" s="10" t="s">
        <v>6693</v>
      </c>
      <c r="E443" s="10" t="s">
        <v>41549</v>
      </c>
      <c r="F443" s="10" t="s">
        <v>38538</v>
      </c>
      <c r="G443" s="10" t="s">
        <v>42364</v>
      </c>
      <c r="H443" s="10" t="s">
        <v>42365</v>
      </c>
      <c r="I443" s="10" t="s">
        <v>42366</v>
      </c>
      <c r="J443" s="10" t="s">
        <v>42366</v>
      </c>
      <c r="K443" s="10" t="s">
        <v>20182</v>
      </c>
      <c r="L443" s="10" t="s">
        <v>42363</v>
      </c>
      <c r="M443" s="10" t="s">
        <v>42355</v>
      </c>
      <c r="N443" s="10" t="s">
        <v>41377</v>
      </c>
      <c r="O443" s="10" t="s">
        <v>41378</v>
      </c>
      <c r="P443" s="10" t="s">
        <v>41456</v>
      </c>
      <c r="Q443" s="10" t="s">
        <v>41411</v>
      </c>
      <c r="R443" s="10" t="s">
        <v>41411</v>
      </c>
      <c r="S443" s="15">
        <v>5690.82</v>
      </c>
      <c r="T443" s="10" t="s">
        <v>41463</v>
      </c>
      <c r="U443" s="15">
        <v>5690.82</v>
      </c>
      <c r="V443" s="15">
        <v>5690.82</v>
      </c>
      <c r="W443" s="16">
        <f t="shared" si="29"/>
        <v>0</v>
      </c>
      <c r="X443" s="16">
        <f t="shared" si="30"/>
        <v>0</v>
      </c>
      <c r="Y443" s="1">
        <v>5690.82</v>
      </c>
      <c r="Z443" s="1" t="str">
        <f t="shared" si="31"/>
        <v>未整改</v>
      </c>
      <c r="AA443" s="1" t="str">
        <f t="shared" si="32"/>
        <v>已整改</v>
      </c>
      <c r="AC443" s="3"/>
      <c r="AD443" s="19" t="e">
        <f>VLOOKUP(H443,'系统导出（基本表）'!R:R,1,0)</f>
        <v>#N/A</v>
      </c>
      <c r="AE443" s="16" t="e">
        <f>VLOOKUP(I443,'系统导出（基本表）'!Q:R,2,0)</f>
        <v>#N/A</v>
      </c>
      <c r="AF443" s="16" t="e">
        <f>VLOOKUP(J443,'系统导出（基本表）'!S:T,2,0)</f>
        <v>#N/A</v>
      </c>
      <c r="AG443" s="16"/>
      <c r="AH443" s="16"/>
      <c r="AI443" s="16"/>
    </row>
    <row r="444" s="1" customFormat="1" ht="19" customHeight="1" spans="2:35">
      <c r="B444" s="10" t="s">
        <v>268</v>
      </c>
      <c r="C444" s="10" t="s">
        <v>6692</v>
      </c>
      <c r="D444" s="10" t="s">
        <v>6693</v>
      </c>
      <c r="E444" s="10" t="s">
        <v>41549</v>
      </c>
      <c r="F444" s="10" t="s">
        <v>38538</v>
      </c>
      <c r="G444" s="10" t="s">
        <v>42357</v>
      </c>
      <c r="H444" s="10" t="s">
        <v>42358</v>
      </c>
      <c r="I444" s="10" t="s">
        <v>42359</v>
      </c>
      <c r="J444" s="10" t="s">
        <v>42359</v>
      </c>
      <c r="K444" s="10" t="s">
        <v>20182</v>
      </c>
      <c r="L444" s="10" t="s">
        <v>42363</v>
      </c>
      <c r="M444" s="10" t="s">
        <v>42355</v>
      </c>
      <c r="N444" s="10" t="s">
        <v>41377</v>
      </c>
      <c r="O444" s="10" t="s">
        <v>41378</v>
      </c>
      <c r="P444" s="10" t="s">
        <v>41456</v>
      </c>
      <c r="Q444" s="10" t="s">
        <v>41411</v>
      </c>
      <c r="R444" s="10" t="s">
        <v>41411</v>
      </c>
      <c r="S444" s="15">
        <v>838.31</v>
      </c>
      <c r="T444" s="10" t="s">
        <v>41463</v>
      </c>
      <c r="U444" s="15">
        <v>834.928875</v>
      </c>
      <c r="V444" s="15">
        <v>354.612335</v>
      </c>
      <c r="W444" s="16">
        <f t="shared" si="29"/>
        <v>483.697665</v>
      </c>
      <c r="X444" s="16">
        <f t="shared" si="30"/>
        <v>3.381125</v>
      </c>
      <c r="Y444" s="1">
        <v>834.928875</v>
      </c>
      <c r="Z444" s="1" t="str">
        <f t="shared" si="31"/>
        <v>未整改</v>
      </c>
      <c r="AA444" s="1" t="str">
        <f t="shared" si="32"/>
        <v>未整改</v>
      </c>
      <c r="AC444" s="3"/>
      <c r="AD444" s="19" t="e">
        <f>VLOOKUP(H444,'系统导出（基本表）'!R:R,1,0)</f>
        <v>#N/A</v>
      </c>
      <c r="AE444" s="16" t="e">
        <f>VLOOKUP(I444,'系统导出（基本表）'!Q:R,2,0)</f>
        <v>#N/A</v>
      </c>
      <c r="AF444" s="16" t="e">
        <f>VLOOKUP(J444,'系统导出（基本表）'!S:T,2,0)</f>
        <v>#N/A</v>
      </c>
      <c r="AG444" s="16"/>
      <c r="AH444" s="16"/>
      <c r="AI444" s="16"/>
    </row>
    <row r="445" s="1" customFormat="1" ht="19" customHeight="1" spans="2:35">
      <c r="B445" s="10" t="s">
        <v>268</v>
      </c>
      <c r="C445" s="10" t="s">
        <v>6692</v>
      </c>
      <c r="D445" s="10" t="s">
        <v>6693</v>
      </c>
      <c r="E445" s="10" t="s">
        <v>42367</v>
      </c>
      <c r="F445" s="10" t="s">
        <v>42368</v>
      </c>
      <c r="G445" s="10" t="s">
        <v>37586</v>
      </c>
      <c r="H445" s="10" t="s">
        <v>37580</v>
      </c>
      <c r="I445" s="10" t="s">
        <v>37579</v>
      </c>
      <c r="J445" s="10" t="s">
        <v>37579</v>
      </c>
      <c r="K445" s="10" t="s">
        <v>14198</v>
      </c>
      <c r="L445" s="10" t="s">
        <v>42369</v>
      </c>
      <c r="M445" s="10" t="s">
        <v>42370</v>
      </c>
      <c r="N445" s="10" t="s">
        <v>41377</v>
      </c>
      <c r="O445" s="10" t="s">
        <v>41378</v>
      </c>
      <c r="P445" s="10" t="s">
        <v>41456</v>
      </c>
      <c r="Q445" s="10" t="s">
        <v>41411</v>
      </c>
      <c r="R445" s="10" t="s">
        <v>41411</v>
      </c>
      <c r="S445" s="15">
        <v>10310.77</v>
      </c>
      <c r="T445" s="10" t="s">
        <v>41463</v>
      </c>
      <c r="U445" s="15">
        <v>9505.76</v>
      </c>
      <c r="V445" s="15">
        <v>4206.12</v>
      </c>
      <c r="W445" s="16">
        <f t="shared" si="29"/>
        <v>6104.65</v>
      </c>
      <c r="X445" s="16">
        <f t="shared" si="30"/>
        <v>805.01</v>
      </c>
      <c r="Y445" s="1">
        <v>9505.76</v>
      </c>
      <c r="Z445" s="1" t="str">
        <f t="shared" si="31"/>
        <v>未整改</v>
      </c>
      <c r="AA445" s="1" t="str">
        <f t="shared" si="32"/>
        <v>未整改</v>
      </c>
      <c r="AC445" s="3"/>
      <c r="AD445" s="19" t="e">
        <f>VLOOKUP(H445,'系统导出（基本表）'!R:R,1,0)</f>
        <v>#N/A</v>
      </c>
      <c r="AE445" s="16" t="e">
        <f>VLOOKUP(I445,'系统导出（基本表）'!Q:R,2,0)</f>
        <v>#N/A</v>
      </c>
      <c r="AF445" s="16" t="e">
        <f>VLOOKUP(J445,'系统导出（基本表）'!S:T,2,0)</f>
        <v>#N/A</v>
      </c>
      <c r="AG445" s="16"/>
      <c r="AH445" s="16"/>
      <c r="AI445" s="16"/>
    </row>
    <row r="446" s="2" customFormat="1" ht="19" customHeight="1" spans="1:33">
      <c r="A446" s="2">
        <v>1</v>
      </c>
      <c r="B446" s="11" t="s">
        <v>268</v>
      </c>
      <c r="C446" s="11" t="s">
        <v>6692</v>
      </c>
      <c r="D446" s="11" t="s">
        <v>6693</v>
      </c>
      <c r="E446" s="10" t="s">
        <v>42367</v>
      </c>
      <c r="F446" s="11" t="s">
        <v>42368</v>
      </c>
      <c r="G446" s="10" t="s">
        <v>37586</v>
      </c>
      <c r="H446" s="11" t="s">
        <v>37580</v>
      </c>
      <c r="I446" s="11" t="s">
        <v>37579</v>
      </c>
      <c r="J446" s="11" t="s">
        <v>37579</v>
      </c>
      <c r="K446" s="11" t="s">
        <v>14198</v>
      </c>
      <c r="L446" s="11" t="s">
        <v>37583</v>
      </c>
      <c r="M446" s="11" t="s">
        <v>42370</v>
      </c>
      <c r="N446" s="11" t="s">
        <v>41377</v>
      </c>
      <c r="O446" s="11" t="s">
        <v>41387</v>
      </c>
      <c r="P446" s="11" t="s">
        <v>41456</v>
      </c>
      <c r="Q446" s="11" t="s">
        <v>41411</v>
      </c>
      <c r="R446" s="11" t="s">
        <v>41411</v>
      </c>
      <c r="S446" s="17">
        <v>2972.41</v>
      </c>
      <c r="T446" s="11" t="s">
        <v>41411</v>
      </c>
      <c r="U446" s="17">
        <v>0</v>
      </c>
      <c r="V446" s="17">
        <v>0</v>
      </c>
      <c r="W446" s="18">
        <f t="shared" si="29"/>
        <v>2972.41</v>
      </c>
      <c r="X446" s="18">
        <f t="shared" si="30"/>
        <v>2972.41</v>
      </c>
      <c r="Y446" s="2">
        <v>0</v>
      </c>
      <c r="Z446" s="2" t="str">
        <f t="shared" si="31"/>
        <v>未整改</v>
      </c>
      <c r="AA446" s="2" t="str">
        <f t="shared" si="32"/>
        <v>未整改</v>
      </c>
      <c r="AD446" s="22" t="e">
        <f>VLOOKUP(H446,'系统导出（基本表）'!R:R,1,0)</f>
        <v>#N/A</v>
      </c>
      <c r="AE446" s="22" t="e">
        <f>VLOOKUP(I446,'系统导出（基本表）'!Q:R,2,0)</f>
        <v>#N/A</v>
      </c>
      <c r="AF446" s="2" t="e">
        <f>VLOOKUP(J446,'系统导出（基本表）'!S:T,2,0)</f>
        <v>#N/A</v>
      </c>
      <c r="AG446" s="24"/>
    </row>
    <row r="447" s="2" customFormat="1" ht="19" customHeight="1" spans="1:33">
      <c r="A447" s="2">
        <v>1</v>
      </c>
      <c r="B447" s="11" t="s">
        <v>268</v>
      </c>
      <c r="C447" s="11" t="s">
        <v>6692</v>
      </c>
      <c r="D447" s="11" t="s">
        <v>6693</v>
      </c>
      <c r="E447" s="10" t="s">
        <v>41477</v>
      </c>
      <c r="F447" s="11" t="s">
        <v>38653</v>
      </c>
      <c r="G447" s="10" t="s">
        <v>42371</v>
      </c>
      <c r="H447" s="11" t="s">
        <v>42372</v>
      </c>
      <c r="I447" s="11" t="s">
        <v>42373</v>
      </c>
      <c r="J447" s="11" t="s">
        <v>42373</v>
      </c>
      <c r="K447" s="11" t="s">
        <v>19070</v>
      </c>
      <c r="L447" s="11" t="s">
        <v>19067</v>
      </c>
      <c r="M447" s="11" t="s">
        <v>42374</v>
      </c>
      <c r="N447" s="11" t="s">
        <v>41377</v>
      </c>
      <c r="O447" s="11" t="s">
        <v>41387</v>
      </c>
      <c r="P447" s="11" t="s">
        <v>41449</v>
      </c>
      <c r="Q447" s="11" t="s">
        <v>41411</v>
      </c>
      <c r="R447" s="11" t="s">
        <v>41411</v>
      </c>
      <c r="S447" s="17">
        <v>1197.53</v>
      </c>
      <c r="T447" s="11" t="s">
        <v>41450</v>
      </c>
      <c r="U447" s="17">
        <v>0</v>
      </c>
      <c r="V447" s="17">
        <v>0</v>
      </c>
      <c r="W447" s="18">
        <f t="shared" si="29"/>
        <v>1197.53</v>
      </c>
      <c r="X447" s="18">
        <f t="shared" si="30"/>
        <v>1197.53</v>
      </c>
      <c r="Y447" s="2">
        <v>0</v>
      </c>
      <c r="Z447" s="2" t="str">
        <f t="shared" si="31"/>
        <v>未整改</v>
      </c>
      <c r="AA447" s="2" t="str">
        <f t="shared" si="32"/>
        <v>未整改</v>
      </c>
      <c r="AD447" s="22" t="e">
        <f>VLOOKUP(H447,'系统导出（基本表）'!R:R,1,0)</f>
        <v>#N/A</v>
      </c>
      <c r="AE447" s="22" t="e">
        <f>VLOOKUP(I447,'系统导出（基本表）'!Q:R,2,0)</f>
        <v>#N/A</v>
      </c>
      <c r="AF447" s="2" t="e">
        <f>VLOOKUP(J447,'系统导出（基本表）'!S:T,2,0)</f>
        <v>#N/A</v>
      </c>
      <c r="AG447" s="24"/>
    </row>
    <row r="448" s="2" customFormat="1" ht="19" customHeight="1" spans="1:33">
      <c r="A448" s="2">
        <v>1</v>
      </c>
      <c r="B448" s="11" t="s">
        <v>268</v>
      </c>
      <c r="C448" s="11" t="s">
        <v>6692</v>
      </c>
      <c r="D448" s="11" t="s">
        <v>6693</v>
      </c>
      <c r="E448" s="10" t="s">
        <v>41466</v>
      </c>
      <c r="F448" s="11" t="s">
        <v>38436</v>
      </c>
      <c r="G448" s="10" t="s">
        <v>42375</v>
      </c>
      <c r="H448" s="11" t="s">
        <v>42376</v>
      </c>
      <c r="I448" s="11" t="s">
        <v>42377</v>
      </c>
      <c r="J448" s="11" t="s">
        <v>42377</v>
      </c>
      <c r="K448" s="11" t="s">
        <v>42378</v>
      </c>
      <c r="L448" s="11" t="s">
        <v>38748</v>
      </c>
      <c r="M448" s="11" t="s">
        <v>42379</v>
      </c>
      <c r="N448" s="11" t="s">
        <v>41377</v>
      </c>
      <c r="O448" s="11" t="s">
        <v>41387</v>
      </c>
      <c r="P448" s="11" t="s">
        <v>41449</v>
      </c>
      <c r="Q448" s="11" t="s">
        <v>41411</v>
      </c>
      <c r="R448" s="11" t="s">
        <v>41411</v>
      </c>
      <c r="S448" s="17">
        <v>2444.37</v>
      </c>
      <c r="T448" s="11" t="s">
        <v>41450</v>
      </c>
      <c r="U448" s="17">
        <v>0</v>
      </c>
      <c r="V448" s="17">
        <v>0</v>
      </c>
      <c r="W448" s="18">
        <f t="shared" si="29"/>
        <v>2444.37</v>
      </c>
      <c r="X448" s="18">
        <f t="shared" si="30"/>
        <v>2444.37</v>
      </c>
      <c r="Y448" s="2">
        <v>0</v>
      </c>
      <c r="Z448" s="2" t="str">
        <f t="shared" si="31"/>
        <v>未整改</v>
      </c>
      <c r="AA448" s="2" t="str">
        <f t="shared" si="32"/>
        <v>未整改</v>
      </c>
      <c r="AD448" s="22" t="e">
        <f>VLOOKUP(H448,'系统导出（基本表）'!R:R,1,0)</f>
        <v>#N/A</v>
      </c>
      <c r="AE448" s="22" t="e">
        <f>VLOOKUP(I448,'系统导出（基本表）'!Q:R,2,0)</f>
        <v>#N/A</v>
      </c>
      <c r="AF448" s="2" t="e">
        <f>VLOOKUP(J448,'系统导出（基本表）'!S:T,2,0)</f>
        <v>#N/A</v>
      </c>
      <c r="AG448" s="24"/>
    </row>
    <row r="449" s="2" customFormat="1" ht="19" customHeight="1" spans="1:33">
      <c r="A449" s="2">
        <v>1</v>
      </c>
      <c r="B449" s="11" t="s">
        <v>268</v>
      </c>
      <c r="C449" s="11" t="s">
        <v>6692</v>
      </c>
      <c r="D449" s="11" t="s">
        <v>6693</v>
      </c>
      <c r="E449" s="10" t="s">
        <v>41400</v>
      </c>
      <c r="F449" s="11" t="s">
        <v>38477</v>
      </c>
      <c r="G449" s="10" t="s">
        <v>42380</v>
      </c>
      <c r="H449" s="11" t="s">
        <v>42381</v>
      </c>
      <c r="I449" s="11" t="s">
        <v>42382</v>
      </c>
      <c r="J449" s="11" t="s">
        <v>42382</v>
      </c>
      <c r="K449" s="11" t="s">
        <v>42383</v>
      </c>
      <c r="L449" s="11" t="s">
        <v>42384</v>
      </c>
      <c r="M449" s="11" t="s">
        <v>42385</v>
      </c>
      <c r="N449" s="11" t="s">
        <v>41377</v>
      </c>
      <c r="O449" s="11" t="s">
        <v>41387</v>
      </c>
      <c r="P449" s="11" t="s">
        <v>41449</v>
      </c>
      <c r="Q449" s="11" t="s">
        <v>41411</v>
      </c>
      <c r="R449" s="11" t="s">
        <v>41411</v>
      </c>
      <c r="S449" s="17">
        <v>1094.07</v>
      </c>
      <c r="T449" s="11" t="s">
        <v>41450</v>
      </c>
      <c r="U449" s="17">
        <v>0</v>
      </c>
      <c r="V449" s="17">
        <v>0</v>
      </c>
      <c r="W449" s="18">
        <f t="shared" si="29"/>
        <v>1094.07</v>
      </c>
      <c r="X449" s="18">
        <f t="shared" si="30"/>
        <v>1094.07</v>
      </c>
      <c r="Y449" s="2">
        <v>0</v>
      </c>
      <c r="Z449" s="2" t="str">
        <f t="shared" si="31"/>
        <v>未整改</v>
      </c>
      <c r="AA449" s="2" t="str">
        <f t="shared" si="32"/>
        <v>未整改</v>
      </c>
      <c r="AD449" s="22" t="e">
        <f>VLOOKUP(H449,'系统导出（基本表）'!R:R,1,0)</f>
        <v>#N/A</v>
      </c>
      <c r="AE449" s="22" t="e">
        <f>VLOOKUP(I449,'系统导出（基本表）'!Q:R,2,0)</f>
        <v>#N/A</v>
      </c>
      <c r="AF449" s="2" t="e">
        <f>VLOOKUP(J449,'系统导出（基本表）'!S:T,2,0)</f>
        <v>#N/A</v>
      </c>
      <c r="AG449" s="24"/>
    </row>
    <row r="450" s="1" customFormat="1" ht="19" customHeight="1" spans="2:35">
      <c r="B450" s="10" t="s">
        <v>268</v>
      </c>
      <c r="C450" s="10" t="s">
        <v>6692</v>
      </c>
      <c r="D450" s="10" t="s">
        <v>6693</v>
      </c>
      <c r="E450" s="10" t="s">
        <v>61</v>
      </c>
      <c r="F450" s="10" t="s">
        <v>61</v>
      </c>
      <c r="G450" s="10" t="s">
        <v>42386</v>
      </c>
      <c r="H450" s="10" t="s">
        <v>42387</v>
      </c>
      <c r="I450" s="10" t="s">
        <v>42388</v>
      </c>
      <c r="J450" s="10" t="s">
        <v>42388</v>
      </c>
      <c r="K450" s="10" t="s">
        <v>42389</v>
      </c>
      <c r="L450" s="10" t="s">
        <v>42390</v>
      </c>
      <c r="M450" s="10" t="s">
        <v>42391</v>
      </c>
      <c r="N450" s="10" t="s">
        <v>61</v>
      </c>
      <c r="O450" s="10" t="s">
        <v>41362</v>
      </c>
      <c r="P450" s="10" t="s">
        <v>61</v>
      </c>
      <c r="Q450" s="10" t="s">
        <v>41363</v>
      </c>
      <c r="R450" s="10" t="s">
        <v>41363</v>
      </c>
      <c r="S450" s="15">
        <v>3000</v>
      </c>
      <c r="T450" s="10" t="s">
        <v>41364</v>
      </c>
      <c r="U450" s="15">
        <v>3000</v>
      </c>
      <c r="V450" s="15">
        <v>3000</v>
      </c>
      <c r="W450" s="16">
        <f t="shared" si="29"/>
        <v>0</v>
      </c>
      <c r="X450" s="16">
        <f t="shared" si="30"/>
        <v>0</v>
      </c>
      <c r="Y450" s="1">
        <v>3000</v>
      </c>
      <c r="Z450" s="1" t="str">
        <f t="shared" si="31"/>
        <v>未整改</v>
      </c>
      <c r="AA450" s="1" t="str">
        <f t="shared" si="32"/>
        <v>已整改</v>
      </c>
      <c r="AC450" s="3"/>
      <c r="AD450" s="19" t="e">
        <f>VLOOKUP(H450,'系统导出（基本表）'!R:R,1,0)</f>
        <v>#N/A</v>
      </c>
      <c r="AE450" s="16" t="e">
        <f>VLOOKUP(I450,'系统导出（基本表）'!Q:R,2,0)</f>
        <v>#N/A</v>
      </c>
      <c r="AF450" s="16" t="e">
        <f>VLOOKUP(J450,'系统导出（基本表）'!S:T,2,0)</f>
        <v>#N/A</v>
      </c>
      <c r="AG450" s="16"/>
      <c r="AH450" s="16"/>
      <c r="AI450" s="16"/>
    </row>
    <row r="451" s="1" customFormat="1" ht="19" customHeight="1" spans="2:35">
      <c r="B451" s="10" t="s">
        <v>268</v>
      </c>
      <c r="C451" s="10" t="s">
        <v>6692</v>
      </c>
      <c r="D451" s="10" t="s">
        <v>6693</v>
      </c>
      <c r="E451" s="10" t="s">
        <v>41470</v>
      </c>
      <c r="F451" s="10" t="s">
        <v>38517</v>
      </c>
      <c r="G451" s="10" t="s">
        <v>42392</v>
      </c>
      <c r="H451" s="10" t="s">
        <v>42393</v>
      </c>
      <c r="I451" s="10" t="s">
        <v>42394</v>
      </c>
      <c r="J451" s="10" t="s">
        <v>42394</v>
      </c>
      <c r="K451" s="10" t="s">
        <v>42395</v>
      </c>
      <c r="L451" s="10" t="s">
        <v>42396</v>
      </c>
      <c r="M451" s="10" t="s">
        <v>42397</v>
      </c>
      <c r="N451" s="10" t="s">
        <v>41377</v>
      </c>
      <c r="O451" s="10" t="s">
        <v>41378</v>
      </c>
      <c r="P451" s="10" t="s">
        <v>41456</v>
      </c>
      <c r="Q451" s="10" t="s">
        <v>41411</v>
      </c>
      <c r="R451" s="10" t="s">
        <v>41411</v>
      </c>
      <c r="S451" s="15">
        <v>2161.96</v>
      </c>
      <c r="T451" s="10" t="s">
        <v>41463</v>
      </c>
      <c r="U451" s="15">
        <v>1681.9</v>
      </c>
      <c r="V451" s="15">
        <v>97.75</v>
      </c>
      <c r="W451" s="16">
        <f t="shared" si="29"/>
        <v>2064.21</v>
      </c>
      <c r="X451" s="16">
        <f t="shared" si="30"/>
        <v>480.06</v>
      </c>
      <c r="Y451" s="1">
        <v>1681.9</v>
      </c>
      <c r="Z451" s="1" t="str">
        <f t="shared" si="31"/>
        <v>未整改</v>
      </c>
      <c r="AA451" s="1" t="str">
        <f t="shared" si="32"/>
        <v>未整改</v>
      </c>
      <c r="AC451" s="3"/>
      <c r="AD451" s="19" t="e">
        <f>VLOOKUP(H451,'系统导出（基本表）'!R:R,1,0)</f>
        <v>#N/A</v>
      </c>
      <c r="AE451" s="16" t="e">
        <f>VLOOKUP(I451,'系统导出（基本表）'!Q:R,2,0)</f>
        <v>#N/A</v>
      </c>
      <c r="AF451" s="16" t="e">
        <f>VLOOKUP(J451,'系统导出（基本表）'!S:T,2,0)</f>
        <v>#N/A</v>
      </c>
      <c r="AG451" s="16"/>
      <c r="AH451" s="16"/>
      <c r="AI451" s="16"/>
    </row>
    <row r="452" s="2" customFormat="1" ht="19" customHeight="1" spans="1:33">
      <c r="A452" s="2">
        <v>1</v>
      </c>
      <c r="B452" s="11" t="s">
        <v>268</v>
      </c>
      <c r="C452" s="11" t="s">
        <v>6692</v>
      </c>
      <c r="D452" s="11" t="s">
        <v>6693</v>
      </c>
      <c r="E452" s="10" t="s">
        <v>41527</v>
      </c>
      <c r="F452" s="11" t="s">
        <v>38538</v>
      </c>
      <c r="G452" s="10" t="s">
        <v>42398</v>
      </c>
      <c r="H452" s="11" t="s">
        <v>42399</v>
      </c>
      <c r="I452" s="11" t="s">
        <v>42400</v>
      </c>
      <c r="J452" s="11" t="s">
        <v>42400</v>
      </c>
      <c r="K452" s="11" t="s">
        <v>42395</v>
      </c>
      <c r="L452" s="11" t="s">
        <v>42401</v>
      </c>
      <c r="M452" s="11" t="s">
        <v>42397</v>
      </c>
      <c r="N452" s="11" t="s">
        <v>41377</v>
      </c>
      <c r="O452" s="11" t="s">
        <v>41387</v>
      </c>
      <c r="P452" s="11" t="s">
        <v>41456</v>
      </c>
      <c r="Q452" s="11" t="s">
        <v>41411</v>
      </c>
      <c r="R452" s="11" t="s">
        <v>41411</v>
      </c>
      <c r="S452" s="17">
        <v>462.19</v>
      </c>
      <c r="T452" s="11" t="s">
        <v>41411</v>
      </c>
      <c r="U452" s="17">
        <v>0</v>
      </c>
      <c r="V452" s="17">
        <v>0</v>
      </c>
      <c r="W452" s="18">
        <f t="shared" ref="W452:W515" si="33">S452-V452</f>
        <v>462.19</v>
      </c>
      <c r="X452" s="18">
        <f t="shared" ref="X452:X515" si="34">S452-U452</f>
        <v>462.19</v>
      </c>
      <c r="Y452" s="2">
        <v>0</v>
      </c>
      <c r="Z452" s="2" t="str">
        <f t="shared" ref="Z452:Z515" si="35">IF(V452-S452&gt;0,"已整改","未整改")</f>
        <v>未整改</v>
      </c>
      <c r="AA452" s="2" t="str">
        <f t="shared" ref="AA452:AA515" si="36">IF(Y452&gt;=S452,"已整改","未整改")</f>
        <v>未整改</v>
      </c>
      <c r="AD452" s="22" t="e">
        <f>VLOOKUP(H452,'系统导出（基本表）'!R:R,1,0)</f>
        <v>#N/A</v>
      </c>
      <c r="AE452" s="22" t="e">
        <f>VLOOKUP(I452,'系统导出（基本表）'!Q:R,2,0)</f>
        <v>#N/A</v>
      </c>
      <c r="AF452" s="2" t="e">
        <f>VLOOKUP(J452,'系统导出（基本表）'!S:T,2,0)</f>
        <v>#N/A</v>
      </c>
      <c r="AG452" s="24"/>
    </row>
    <row r="453" s="2" customFormat="1" ht="19" customHeight="1" spans="1:33">
      <c r="A453" s="2">
        <v>1</v>
      </c>
      <c r="B453" s="11" t="s">
        <v>268</v>
      </c>
      <c r="C453" s="11" t="s">
        <v>6692</v>
      </c>
      <c r="D453" s="11" t="s">
        <v>6693</v>
      </c>
      <c r="E453" s="10" t="s">
        <v>41470</v>
      </c>
      <c r="F453" s="11" t="s">
        <v>38517</v>
      </c>
      <c r="G453" s="10" t="s">
        <v>42392</v>
      </c>
      <c r="H453" s="11" t="s">
        <v>42393</v>
      </c>
      <c r="I453" s="11" t="s">
        <v>42394</v>
      </c>
      <c r="J453" s="11" t="s">
        <v>42394</v>
      </c>
      <c r="K453" s="11" t="s">
        <v>42395</v>
      </c>
      <c r="L453" s="11" t="s">
        <v>42401</v>
      </c>
      <c r="M453" s="11" t="s">
        <v>42397</v>
      </c>
      <c r="N453" s="11" t="s">
        <v>41377</v>
      </c>
      <c r="O453" s="11" t="s">
        <v>41387</v>
      </c>
      <c r="P453" s="11" t="s">
        <v>41456</v>
      </c>
      <c r="Q453" s="11" t="s">
        <v>41411</v>
      </c>
      <c r="R453" s="11" t="s">
        <v>41411</v>
      </c>
      <c r="S453" s="17">
        <v>2009.99</v>
      </c>
      <c r="T453" s="11" t="s">
        <v>41411</v>
      </c>
      <c r="U453" s="17">
        <v>0</v>
      </c>
      <c r="V453" s="17">
        <v>0</v>
      </c>
      <c r="W453" s="18">
        <f t="shared" si="33"/>
        <v>2009.99</v>
      </c>
      <c r="X453" s="18">
        <f t="shared" si="34"/>
        <v>2009.99</v>
      </c>
      <c r="Y453" s="2">
        <v>0</v>
      </c>
      <c r="Z453" s="2" t="str">
        <f t="shared" si="35"/>
        <v>未整改</v>
      </c>
      <c r="AA453" s="2" t="str">
        <f t="shared" si="36"/>
        <v>未整改</v>
      </c>
      <c r="AD453" s="22" t="e">
        <f>VLOOKUP(H453,'系统导出（基本表）'!R:R,1,0)</f>
        <v>#N/A</v>
      </c>
      <c r="AE453" s="22" t="e">
        <f>VLOOKUP(I453,'系统导出（基本表）'!Q:R,2,0)</f>
        <v>#N/A</v>
      </c>
      <c r="AF453" s="2" t="e">
        <f>VLOOKUP(J453,'系统导出（基本表）'!S:T,2,0)</f>
        <v>#N/A</v>
      </c>
      <c r="AG453" s="24"/>
    </row>
    <row r="454" s="1" customFormat="1" ht="19" customHeight="1" spans="2:35">
      <c r="B454" s="10" t="s">
        <v>268</v>
      </c>
      <c r="C454" s="10" t="s">
        <v>6692</v>
      </c>
      <c r="D454" s="10" t="s">
        <v>6693</v>
      </c>
      <c r="E454" s="10" t="s">
        <v>41549</v>
      </c>
      <c r="F454" s="10" t="s">
        <v>38538</v>
      </c>
      <c r="G454" s="10" t="s">
        <v>42398</v>
      </c>
      <c r="H454" s="10" t="s">
        <v>42399</v>
      </c>
      <c r="I454" s="10" t="s">
        <v>42400</v>
      </c>
      <c r="J454" s="10" t="s">
        <v>42400</v>
      </c>
      <c r="K454" s="10" t="s">
        <v>42395</v>
      </c>
      <c r="L454" s="10" t="s">
        <v>42396</v>
      </c>
      <c r="M454" s="10" t="s">
        <v>42397</v>
      </c>
      <c r="N454" s="10" t="s">
        <v>41377</v>
      </c>
      <c r="O454" s="10" t="s">
        <v>41378</v>
      </c>
      <c r="P454" s="10" t="s">
        <v>41456</v>
      </c>
      <c r="Q454" s="10" t="s">
        <v>41411</v>
      </c>
      <c r="R454" s="10" t="s">
        <v>41411</v>
      </c>
      <c r="S454" s="15">
        <v>1058.78</v>
      </c>
      <c r="T454" s="10" t="s">
        <v>41463</v>
      </c>
      <c r="U454" s="15">
        <v>658.11</v>
      </c>
      <c r="V454" s="15">
        <v>0.72</v>
      </c>
      <c r="W454" s="16">
        <f t="shared" si="33"/>
        <v>1058.06</v>
      </c>
      <c r="X454" s="16">
        <f t="shared" si="34"/>
        <v>400.67</v>
      </c>
      <c r="Y454" s="1">
        <v>658.11</v>
      </c>
      <c r="Z454" s="1" t="str">
        <f t="shared" si="35"/>
        <v>未整改</v>
      </c>
      <c r="AA454" s="1" t="str">
        <f t="shared" si="36"/>
        <v>未整改</v>
      </c>
      <c r="AC454" s="3"/>
      <c r="AD454" s="19" t="e">
        <f>VLOOKUP(H454,'系统导出（基本表）'!R:R,1,0)</f>
        <v>#N/A</v>
      </c>
      <c r="AE454" s="16" t="e">
        <f>VLOOKUP(I454,'系统导出（基本表）'!Q:R,2,0)</f>
        <v>#N/A</v>
      </c>
      <c r="AF454" s="16" t="e">
        <f>VLOOKUP(J454,'系统导出（基本表）'!S:T,2,0)</f>
        <v>#N/A</v>
      </c>
      <c r="AG454" s="16"/>
      <c r="AH454" s="16"/>
      <c r="AI454" s="16"/>
    </row>
    <row r="455" s="2" customFormat="1" ht="19" customHeight="1" spans="1:34">
      <c r="A455" s="2">
        <v>1</v>
      </c>
      <c r="B455" s="11" t="s">
        <v>268</v>
      </c>
      <c r="C455" s="11" t="s">
        <v>6692</v>
      </c>
      <c r="D455" s="11" t="s">
        <v>6693</v>
      </c>
      <c r="E455" s="10" t="s">
        <v>41609</v>
      </c>
      <c r="F455" s="11" t="s">
        <v>38490</v>
      </c>
      <c r="G455" s="10" t="s">
        <v>42402</v>
      </c>
      <c r="H455" s="11" t="s">
        <v>38699</v>
      </c>
      <c r="I455" s="11" t="s">
        <v>38698</v>
      </c>
      <c r="J455" s="11" t="s">
        <v>38698</v>
      </c>
      <c r="K455" s="11" t="s">
        <v>42403</v>
      </c>
      <c r="L455" s="11" t="s">
        <v>42404</v>
      </c>
      <c r="M455" s="11" t="s">
        <v>42405</v>
      </c>
      <c r="N455" s="11" t="s">
        <v>41377</v>
      </c>
      <c r="O455" s="11" t="s">
        <v>41387</v>
      </c>
      <c r="P455" s="11" t="s">
        <v>41456</v>
      </c>
      <c r="Q455" s="11" t="s">
        <v>41411</v>
      </c>
      <c r="R455" s="11" t="s">
        <v>41411</v>
      </c>
      <c r="S455" s="17">
        <v>3332.4</v>
      </c>
      <c r="T455" s="11" t="s">
        <v>41411</v>
      </c>
      <c r="U455" s="17">
        <v>0</v>
      </c>
      <c r="V455" s="17">
        <v>0</v>
      </c>
      <c r="W455" s="18">
        <f t="shared" si="33"/>
        <v>3332.4</v>
      </c>
      <c r="X455" s="18">
        <f t="shared" si="34"/>
        <v>3332.4</v>
      </c>
      <c r="Y455" s="2">
        <v>0</v>
      </c>
      <c r="Z455" s="2" t="str">
        <f t="shared" si="35"/>
        <v>未整改</v>
      </c>
      <c r="AA455" s="2" t="str">
        <f t="shared" si="36"/>
        <v>未整改</v>
      </c>
      <c r="AD455" s="22" t="str">
        <f>VLOOKUP(H455,'系统导出（基本表）'!R:R,1,0)</f>
        <v>P22510124-0007</v>
      </c>
      <c r="AE455" s="22" t="str">
        <f>VLOOKUP(I455,'系统导出（基本表）'!Q:R,2,0)</f>
        <v>P22510124-0007</v>
      </c>
      <c r="AF455" s="2" t="e">
        <f>VLOOKUP(J455,'系统导出（基本表）'!S:T,2,0)</f>
        <v>#N/A</v>
      </c>
      <c r="AG455" s="28">
        <v>8000</v>
      </c>
      <c r="AH455" s="22">
        <f>VLOOKUP(I455,导出计数_列Q!A:D,4,0)</f>
        <v>8000</v>
      </c>
    </row>
    <row r="456" s="1" customFormat="1" ht="19" customHeight="1" spans="2:35">
      <c r="B456" s="10" t="s">
        <v>268</v>
      </c>
      <c r="C456" s="10" t="s">
        <v>6692</v>
      </c>
      <c r="D456" s="10" t="s">
        <v>6693</v>
      </c>
      <c r="E456" s="10" t="s">
        <v>42110</v>
      </c>
      <c r="F456" s="10" t="s">
        <v>38568</v>
      </c>
      <c r="G456" s="10" t="s">
        <v>42406</v>
      </c>
      <c r="H456" s="10" t="s">
        <v>42407</v>
      </c>
      <c r="I456" s="10" t="s">
        <v>42408</v>
      </c>
      <c r="J456" s="10" t="s">
        <v>42408</v>
      </c>
      <c r="K456" s="10" t="s">
        <v>42409</v>
      </c>
      <c r="L456" s="10" t="s">
        <v>42410</v>
      </c>
      <c r="M456" s="10" t="s">
        <v>42411</v>
      </c>
      <c r="N456" s="10" t="s">
        <v>41377</v>
      </c>
      <c r="O456" s="10" t="s">
        <v>41378</v>
      </c>
      <c r="P456" s="10" t="s">
        <v>41456</v>
      </c>
      <c r="Q456" s="10" t="s">
        <v>41411</v>
      </c>
      <c r="R456" s="10" t="s">
        <v>41411</v>
      </c>
      <c r="S456" s="15">
        <v>19649.17</v>
      </c>
      <c r="T456" s="10" t="s">
        <v>41463</v>
      </c>
      <c r="U456" s="15">
        <v>19602.367459</v>
      </c>
      <c r="V456" s="15">
        <v>18603.714118</v>
      </c>
      <c r="W456" s="16">
        <f t="shared" si="33"/>
        <v>1045.455882</v>
      </c>
      <c r="X456" s="16">
        <f t="shared" si="34"/>
        <v>46.8025409999973</v>
      </c>
      <c r="Y456" s="1">
        <v>19602.367459</v>
      </c>
      <c r="Z456" s="1" t="str">
        <f t="shared" si="35"/>
        <v>未整改</v>
      </c>
      <c r="AA456" s="1" t="str">
        <f t="shared" si="36"/>
        <v>未整改</v>
      </c>
      <c r="AC456" s="3"/>
      <c r="AD456" s="19" t="e">
        <f>VLOOKUP(H456,'系统导出（基本表）'!R:R,1,0)</f>
        <v>#N/A</v>
      </c>
      <c r="AE456" s="16" t="e">
        <f>VLOOKUP(I456,'系统导出（基本表）'!Q:R,2,0)</f>
        <v>#N/A</v>
      </c>
      <c r="AF456" s="16" t="e">
        <f>VLOOKUP(J456,'系统导出（基本表）'!S:T,2,0)</f>
        <v>#N/A</v>
      </c>
      <c r="AG456" s="16"/>
      <c r="AH456" s="16"/>
      <c r="AI456" s="16"/>
    </row>
    <row r="457" s="2" customFormat="1" ht="19" customHeight="1" spans="1:33">
      <c r="A457" s="2">
        <v>1</v>
      </c>
      <c r="B457" s="11" t="s">
        <v>268</v>
      </c>
      <c r="C457" s="11" t="s">
        <v>6692</v>
      </c>
      <c r="D457" s="11" t="s">
        <v>6693</v>
      </c>
      <c r="E457" s="10" t="s">
        <v>42110</v>
      </c>
      <c r="F457" s="11" t="s">
        <v>38568</v>
      </c>
      <c r="G457" s="10" t="s">
        <v>42406</v>
      </c>
      <c r="H457" s="11" t="s">
        <v>42407</v>
      </c>
      <c r="I457" s="11" t="s">
        <v>42408</v>
      </c>
      <c r="J457" s="11" t="s">
        <v>42408</v>
      </c>
      <c r="K457" s="11" t="s">
        <v>42409</v>
      </c>
      <c r="L457" s="11" t="s">
        <v>42412</v>
      </c>
      <c r="M457" s="11" t="s">
        <v>42411</v>
      </c>
      <c r="N457" s="11" t="s">
        <v>41377</v>
      </c>
      <c r="O457" s="11" t="s">
        <v>41387</v>
      </c>
      <c r="P457" s="11" t="s">
        <v>41456</v>
      </c>
      <c r="Q457" s="11" t="s">
        <v>41411</v>
      </c>
      <c r="R457" s="11" t="s">
        <v>41411</v>
      </c>
      <c r="S457" s="17">
        <v>46.8</v>
      </c>
      <c r="T457" s="11" t="s">
        <v>41411</v>
      </c>
      <c r="U457" s="17">
        <v>0</v>
      </c>
      <c r="V457" s="17">
        <v>0</v>
      </c>
      <c r="W457" s="18">
        <f t="shared" si="33"/>
        <v>46.8</v>
      </c>
      <c r="X457" s="18">
        <f t="shared" si="34"/>
        <v>46.8</v>
      </c>
      <c r="Y457" s="2">
        <v>0</v>
      </c>
      <c r="Z457" s="2" t="str">
        <f t="shared" si="35"/>
        <v>未整改</v>
      </c>
      <c r="AA457" s="2" t="str">
        <f t="shared" si="36"/>
        <v>未整改</v>
      </c>
      <c r="AD457" s="22" t="e">
        <f>VLOOKUP(H457,'系统导出（基本表）'!R:R,1,0)</f>
        <v>#N/A</v>
      </c>
      <c r="AE457" s="22" t="e">
        <f>VLOOKUP(I457,'系统导出（基本表）'!Q:R,2,0)</f>
        <v>#N/A</v>
      </c>
      <c r="AF457" s="2" t="e">
        <f>VLOOKUP(J457,'系统导出（基本表）'!S:T,2,0)</f>
        <v>#N/A</v>
      </c>
      <c r="AG457" s="24"/>
    </row>
    <row r="458" s="1" customFormat="1" ht="19" customHeight="1" spans="2:35">
      <c r="B458" s="10" t="s">
        <v>268</v>
      </c>
      <c r="C458" s="10" t="s">
        <v>6692</v>
      </c>
      <c r="D458" s="10" t="s">
        <v>6693</v>
      </c>
      <c r="E458" s="10" t="s">
        <v>61</v>
      </c>
      <c r="F458" s="10" t="s">
        <v>61</v>
      </c>
      <c r="G458" s="10" t="s">
        <v>42406</v>
      </c>
      <c r="H458" s="10" t="s">
        <v>42407</v>
      </c>
      <c r="I458" s="10" t="s">
        <v>42408</v>
      </c>
      <c r="J458" s="10" t="s">
        <v>42408</v>
      </c>
      <c r="K458" s="10" t="s">
        <v>42409</v>
      </c>
      <c r="L458" s="10" t="s">
        <v>42410</v>
      </c>
      <c r="M458" s="10" t="s">
        <v>42411</v>
      </c>
      <c r="N458" s="10" t="s">
        <v>61</v>
      </c>
      <c r="O458" s="10" t="s">
        <v>41372</v>
      </c>
      <c r="P458" s="10" t="s">
        <v>61</v>
      </c>
      <c r="Q458" s="10" t="s">
        <v>41373</v>
      </c>
      <c r="R458" s="10" t="s">
        <v>41374</v>
      </c>
      <c r="S458" s="15">
        <v>61556.54</v>
      </c>
      <c r="T458" s="10" t="s">
        <v>41374</v>
      </c>
      <c r="U458" s="15">
        <v>61556.54</v>
      </c>
      <c r="V458" s="15">
        <v>61556.54</v>
      </c>
      <c r="W458" s="16">
        <f t="shared" si="33"/>
        <v>0</v>
      </c>
      <c r="X458" s="16">
        <f t="shared" si="34"/>
        <v>0</v>
      </c>
      <c r="Y458" s="1">
        <v>61556.54</v>
      </c>
      <c r="Z458" s="1" t="str">
        <f t="shared" si="35"/>
        <v>未整改</v>
      </c>
      <c r="AA458" s="1" t="str">
        <f t="shared" si="36"/>
        <v>已整改</v>
      </c>
      <c r="AC458" s="3"/>
      <c r="AD458" s="19" t="e">
        <f>VLOOKUP(H458,'系统导出（基本表）'!R:R,1,0)</f>
        <v>#N/A</v>
      </c>
      <c r="AE458" s="16" t="e">
        <f>VLOOKUP(I458,'系统导出（基本表）'!Q:R,2,0)</f>
        <v>#N/A</v>
      </c>
      <c r="AF458" s="16" t="e">
        <f>VLOOKUP(J458,'系统导出（基本表）'!S:T,2,0)</f>
        <v>#N/A</v>
      </c>
      <c r="AG458" s="16"/>
      <c r="AH458" s="16"/>
      <c r="AI458" s="16"/>
    </row>
    <row r="459" s="2" customFormat="1" ht="19" customHeight="1" spans="1:33">
      <c r="A459" s="2">
        <v>1</v>
      </c>
      <c r="B459" s="11" t="s">
        <v>268</v>
      </c>
      <c r="C459" s="11" t="s">
        <v>6692</v>
      </c>
      <c r="D459" s="11" t="s">
        <v>6693</v>
      </c>
      <c r="E459" s="10" t="s">
        <v>42413</v>
      </c>
      <c r="F459" s="11" t="s">
        <v>39206</v>
      </c>
      <c r="G459" s="10" t="s">
        <v>42414</v>
      </c>
      <c r="H459" s="11" t="s">
        <v>42415</v>
      </c>
      <c r="I459" s="11" t="s">
        <v>42416</v>
      </c>
      <c r="J459" s="11" t="s">
        <v>42416</v>
      </c>
      <c r="K459" s="11" t="s">
        <v>42417</v>
      </c>
      <c r="L459" s="11" t="s">
        <v>42418</v>
      </c>
      <c r="M459" s="11" t="s">
        <v>42419</v>
      </c>
      <c r="N459" s="11" t="s">
        <v>41377</v>
      </c>
      <c r="O459" s="11" t="s">
        <v>41387</v>
      </c>
      <c r="P459" s="11" t="s">
        <v>41449</v>
      </c>
      <c r="Q459" s="11" t="s">
        <v>41411</v>
      </c>
      <c r="R459" s="11" t="s">
        <v>41411</v>
      </c>
      <c r="S459" s="17">
        <v>4.52</v>
      </c>
      <c r="T459" s="11" t="s">
        <v>41450</v>
      </c>
      <c r="U459" s="17">
        <v>0</v>
      </c>
      <c r="V459" s="17">
        <v>0</v>
      </c>
      <c r="W459" s="18">
        <f t="shared" si="33"/>
        <v>4.52</v>
      </c>
      <c r="X459" s="18">
        <f t="shared" si="34"/>
        <v>4.52</v>
      </c>
      <c r="Y459" s="2">
        <v>0</v>
      </c>
      <c r="Z459" s="2" t="str">
        <f t="shared" si="35"/>
        <v>未整改</v>
      </c>
      <c r="AA459" s="2" t="str">
        <f t="shared" si="36"/>
        <v>未整改</v>
      </c>
      <c r="AD459" s="22" t="e">
        <f>VLOOKUP(H459,'系统导出（基本表）'!R:R,1,0)</f>
        <v>#N/A</v>
      </c>
      <c r="AE459" s="22" t="e">
        <f>VLOOKUP(I459,'系统导出（基本表）'!Q:R,2,0)</f>
        <v>#N/A</v>
      </c>
      <c r="AF459" s="2" t="e">
        <f>VLOOKUP(J459,'系统导出（基本表）'!S:T,2,0)</f>
        <v>#N/A</v>
      </c>
      <c r="AG459" s="24"/>
    </row>
    <row r="460" s="2" customFormat="1" ht="19" customHeight="1" spans="1:34">
      <c r="A460" s="2">
        <v>1</v>
      </c>
      <c r="B460" s="11" t="s">
        <v>268</v>
      </c>
      <c r="C460" s="11" t="s">
        <v>6692</v>
      </c>
      <c r="D460" s="11" t="s">
        <v>6693</v>
      </c>
      <c r="E460" s="10" t="s">
        <v>41464</v>
      </c>
      <c r="F460" s="11" t="s">
        <v>38420</v>
      </c>
      <c r="G460" s="10" t="s">
        <v>42420</v>
      </c>
      <c r="H460" s="11" t="s">
        <v>38704</v>
      </c>
      <c r="I460" s="11" t="s">
        <v>38703</v>
      </c>
      <c r="J460" s="11" t="s">
        <v>38703</v>
      </c>
      <c r="K460" s="11" t="s">
        <v>42421</v>
      </c>
      <c r="L460" s="11" t="s">
        <v>42422</v>
      </c>
      <c r="M460" s="11" t="s">
        <v>42423</v>
      </c>
      <c r="N460" s="11" t="s">
        <v>41377</v>
      </c>
      <c r="O460" s="11" t="s">
        <v>41387</v>
      </c>
      <c r="P460" s="11" t="s">
        <v>41449</v>
      </c>
      <c r="Q460" s="11" t="s">
        <v>41411</v>
      </c>
      <c r="R460" s="11" t="s">
        <v>41411</v>
      </c>
      <c r="S460" s="17">
        <v>32029.93</v>
      </c>
      <c r="T460" s="11" t="s">
        <v>41450</v>
      </c>
      <c r="U460" s="17">
        <v>0</v>
      </c>
      <c r="V460" s="17">
        <v>0</v>
      </c>
      <c r="W460" s="18">
        <f t="shared" si="33"/>
        <v>32029.93</v>
      </c>
      <c r="X460" s="18">
        <f t="shared" si="34"/>
        <v>32029.93</v>
      </c>
      <c r="Y460" s="2">
        <v>0</v>
      </c>
      <c r="Z460" s="2" t="str">
        <f t="shared" si="35"/>
        <v>未整改</v>
      </c>
      <c r="AA460" s="2" t="str">
        <f t="shared" si="36"/>
        <v>未整改</v>
      </c>
      <c r="AD460" s="22" t="str">
        <f>VLOOKUP(H460,'系统导出（基本表）'!R:R,1,0)</f>
        <v>P22510124-0019</v>
      </c>
      <c r="AE460" s="22" t="str">
        <f>VLOOKUP(I460,'系统导出（基本表）'!Q:R,2,0)</f>
        <v>P22510124-0019</v>
      </c>
      <c r="AF460" s="2" t="e">
        <f>VLOOKUP(J460,'系统导出（基本表）'!S:T,2,0)</f>
        <v>#N/A</v>
      </c>
      <c r="AG460" s="22">
        <v>15000</v>
      </c>
      <c r="AH460" s="22">
        <f>VLOOKUP(I460,导出计数_列Q!A:D,4,0)</f>
        <v>15000</v>
      </c>
    </row>
    <row r="461" s="2" customFormat="1" ht="19" customHeight="1" spans="1:33">
      <c r="A461" s="2">
        <v>1</v>
      </c>
      <c r="B461" s="11" t="s">
        <v>268</v>
      </c>
      <c r="C461" s="11" t="s">
        <v>728</v>
      </c>
      <c r="D461" s="11" t="s">
        <v>729</v>
      </c>
      <c r="E461" s="10" t="s">
        <v>42424</v>
      </c>
      <c r="F461" s="11" t="s">
        <v>39035</v>
      </c>
      <c r="G461" s="10" t="s">
        <v>5812</v>
      </c>
      <c r="H461" s="11" t="s">
        <v>5806</v>
      </c>
      <c r="I461" s="11" t="s">
        <v>5805</v>
      </c>
      <c r="J461" s="11" t="s">
        <v>5805</v>
      </c>
      <c r="K461" s="11" t="s">
        <v>5746</v>
      </c>
      <c r="L461" s="11" t="s">
        <v>5738</v>
      </c>
      <c r="M461" s="11" t="s">
        <v>42425</v>
      </c>
      <c r="N461" s="11" t="s">
        <v>41377</v>
      </c>
      <c r="O461" s="11" t="s">
        <v>41387</v>
      </c>
      <c r="P461" s="11" t="s">
        <v>41449</v>
      </c>
      <c r="Q461" s="11" t="s">
        <v>41411</v>
      </c>
      <c r="R461" s="11" t="s">
        <v>41411</v>
      </c>
      <c r="S461" s="17">
        <v>24214.830033</v>
      </c>
      <c r="T461" s="11" t="s">
        <v>41450</v>
      </c>
      <c r="U461" s="17">
        <v>0</v>
      </c>
      <c r="V461" s="17">
        <v>0</v>
      </c>
      <c r="W461" s="18">
        <f t="shared" si="33"/>
        <v>24214.830033</v>
      </c>
      <c r="X461" s="18">
        <f t="shared" si="34"/>
        <v>24214.830033</v>
      </c>
      <c r="Y461" s="2">
        <v>0</v>
      </c>
      <c r="Z461" s="2" t="str">
        <f t="shared" si="35"/>
        <v>未整改</v>
      </c>
      <c r="AA461" s="2" t="str">
        <f t="shared" si="36"/>
        <v>未整改</v>
      </c>
      <c r="AD461" s="22" t="e">
        <f>VLOOKUP(H461,'系统导出（基本表）'!R:R,1,0)</f>
        <v>#N/A</v>
      </c>
      <c r="AE461" s="22" t="e">
        <f>VLOOKUP(I461,'系统导出（基本表）'!Q:R,2,0)</f>
        <v>#N/A</v>
      </c>
      <c r="AF461" s="2" t="e">
        <f>VLOOKUP(J461,'系统导出（基本表）'!S:T,2,0)</f>
        <v>#N/A</v>
      </c>
      <c r="AG461" s="24"/>
    </row>
    <row r="462" s="1" customFormat="1" ht="19" customHeight="1" spans="2:35">
      <c r="B462" s="10" t="s">
        <v>268</v>
      </c>
      <c r="C462" s="10" t="s">
        <v>728</v>
      </c>
      <c r="D462" s="10" t="s">
        <v>729</v>
      </c>
      <c r="E462" s="10" t="s">
        <v>61</v>
      </c>
      <c r="F462" s="10" t="s">
        <v>61</v>
      </c>
      <c r="G462" s="10" t="s">
        <v>42426</v>
      </c>
      <c r="H462" s="10" t="s">
        <v>42427</v>
      </c>
      <c r="I462" s="10" t="s">
        <v>42428</v>
      </c>
      <c r="J462" s="10" t="s">
        <v>42429</v>
      </c>
      <c r="K462" s="10" t="s">
        <v>42430</v>
      </c>
      <c r="L462" s="10" t="s">
        <v>42431</v>
      </c>
      <c r="M462" s="10" t="s">
        <v>42432</v>
      </c>
      <c r="N462" s="10" t="s">
        <v>61</v>
      </c>
      <c r="O462" s="10" t="s">
        <v>41372</v>
      </c>
      <c r="P462" s="10" t="s">
        <v>61</v>
      </c>
      <c r="Q462" s="10" t="s">
        <v>41411</v>
      </c>
      <c r="R462" s="10" t="s">
        <v>41411</v>
      </c>
      <c r="S462" s="15">
        <v>118.25</v>
      </c>
      <c r="T462" s="10" t="s">
        <v>41412</v>
      </c>
      <c r="U462" s="15">
        <v>118.25</v>
      </c>
      <c r="V462" s="15">
        <v>118.25</v>
      </c>
      <c r="W462" s="16">
        <f t="shared" si="33"/>
        <v>0</v>
      </c>
      <c r="X462" s="16">
        <f t="shared" si="34"/>
        <v>0</v>
      </c>
      <c r="Y462" s="1">
        <v>118.25</v>
      </c>
      <c r="Z462" s="1" t="str">
        <f t="shared" si="35"/>
        <v>未整改</v>
      </c>
      <c r="AA462" s="1" t="str">
        <f t="shared" si="36"/>
        <v>已整改</v>
      </c>
      <c r="AC462" s="3"/>
      <c r="AD462" s="19" t="e">
        <f>VLOOKUP(H462,'系统导出（基本表）'!R:R,1,0)</f>
        <v>#N/A</v>
      </c>
      <c r="AE462" s="16" t="e">
        <f>VLOOKUP(I462,'系统导出（基本表）'!Q:R,2,0)</f>
        <v>#N/A</v>
      </c>
      <c r="AF462" s="16" t="e">
        <f>VLOOKUP(J462,'系统导出（基本表）'!S:T,2,0)</f>
        <v>#N/A</v>
      </c>
      <c r="AG462" s="16"/>
      <c r="AH462" s="16"/>
      <c r="AI462" s="16"/>
    </row>
    <row r="463" s="1" customFormat="1" ht="19" customHeight="1" spans="2:35">
      <c r="B463" s="10" t="s">
        <v>268</v>
      </c>
      <c r="C463" s="10" t="s">
        <v>728</v>
      </c>
      <c r="D463" s="10" t="s">
        <v>729</v>
      </c>
      <c r="E463" s="10" t="s">
        <v>61</v>
      </c>
      <c r="F463" s="10" t="s">
        <v>61</v>
      </c>
      <c r="G463" s="10" t="s">
        <v>42433</v>
      </c>
      <c r="H463" s="10" t="s">
        <v>42434</v>
      </c>
      <c r="I463" s="10" t="s">
        <v>42435</v>
      </c>
      <c r="J463" s="10" t="s">
        <v>42436</v>
      </c>
      <c r="K463" s="10" t="s">
        <v>42430</v>
      </c>
      <c r="L463" s="10" t="s">
        <v>42431</v>
      </c>
      <c r="M463" s="10" t="s">
        <v>42432</v>
      </c>
      <c r="N463" s="10" t="s">
        <v>61</v>
      </c>
      <c r="O463" s="10" t="s">
        <v>41372</v>
      </c>
      <c r="P463" s="10" t="s">
        <v>61</v>
      </c>
      <c r="Q463" s="10" t="s">
        <v>41411</v>
      </c>
      <c r="R463" s="10" t="s">
        <v>41411</v>
      </c>
      <c r="S463" s="15">
        <v>2371.63</v>
      </c>
      <c r="T463" s="10" t="s">
        <v>41412</v>
      </c>
      <c r="U463" s="15">
        <v>2371.63</v>
      </c>
      <c r="V463" s="15">
        <v>2371.63</v>
      </c>
      <c r="W463" s="16">
        <f t="shared" si="33"/>
        <v>0</v>
      </c>
      <c r="X463" s="16">
        <f t="shared" si="34"/>
        <v>0</v>
      </c>
      <c r="Y463" s="1">
        <v>2371.63</v>
      </c>
      <c r="Z463" s="1" t="str">
        <f t="shared" si="35"/>
        <v>未整改</v>
      </c>
      <c r="AA463" s="1" t="str">
        <f t="shared" si="36"/>
        <v>已整改</v>
      </c>
      <c r="AC463" s="3"/>
      <c r="AD463" s="19" t="e">
        <f>VLOOKUP(H463,'系统导出（基本表）'!R:R,1,0)</f>
        <v>#N/A</v>
      </c>
      <c r="AE463" s="16" t="e">
        <f>VLOOKUP(I463,'系统导出（基本表）'!Q:R,2,0)</f>
        <v>#N/A</v>
      </c>
      <c r="AF463" s="16" t="e">
        <f>VLOOKUP(J463,'系统导出（基本表）'!S:T,2,0)</f>
        <v>#N/A</v>
      </c>
      <c r="AG463" s="16"/>
      <c r="AH463" s="16"/>
      <c r="AI463" s="16"/>
    </row>
    <row r="464" s="2" customFormat="1" ht="19" customHeight="1" spans="1:33">
      <c r="A464" s="2">
        <v>1</v>
      </c>
      <c r="B464" s="11" t="s">
        <v>268</v>
      </c>
      <c r="C464" s="11" t="s">
        <v>728</v>
      </c>
      <c r="D464" s="11" t="s">
        <v>729</v>
      </c>
      <c r="E464" s="10" t="s">
        <v>41527</v>
      </c>
      <c r="F464" s="11" t="s">
        <v>38538</v>
      </c>
      <c r="G464" s="10" t="s">
        <v>42437</v>
      </c>
      <c r="H464" s="11" t="s">
        <v>42438</v>
      </c>
      <c r="I464" s="11" t="s">
        <v>42439</v>
      </c>
      <c r="J464" s="11" t="s">
        <v>42440</v>
      </c>
      <c r="K464" s="11" t="s">
        <v>42441</v>
      </c>
      <c r="L464" s="11" t="s">
        <v>42442</v>
      </c>
      <c r="M464" s="11" t="s">
        <v>42443</v>
      </c>
      <c r="N464" s="11" t="s">
        <v>41377</v>
      </c>
      <c r="O464" s="11" t="s">
        <v>41387</v>
      </c>
      <c r="P464" s="11" t="s">
        <v>41456</v>
      </c>
      <c r="Q464" s="11" t="s">
        <v>41411</v>
      </c>
      <c r="R464" s="11" t="s">
        <v>41411</v>
      </c>
      <c r="S464" s="17">
        <v>23953.35</v>
      </c>
      <c r="T464" s="11" t="s">
        <v>41411</v>
      </c>
      <c r="U464" s="17">
        <v>0</v>
      </c>
      <c r="V464" s="17">
        <v>0</v>
      </c>
      <c r="W464" s="18">
        <f t="shared" si="33"/>
        <v>23953.35</v>
      </c>
      <c r="X464" s="18">
        <f t="shared" si="34"/>
        <v>23953.35</v>
      </c>
      <c r="Y464" s="2">
        <v>0</v>
      </c>
      <c r="Z464" s="2" t="str">
        <f t="shared" si="35"/>
        <v>未整改</v>
      </c>
      <c r="AA464" s="2" t="str">
        <f t="shared" si="36"/>
        <v>未整改</v>
      </c>
      <c r="AD464" s="22" t="e">
        <f>VLOOKUP(H464,'系统导出（基本表）'!R:R,1,0)</f>
        <v>#N/A</v>
      </c>
      <c r="AE464" s="22" t="e">
        <f>VLOOKUP(I464,'系统导出（基本表）'!Q:R,2,0)</f>
        <v>#N/A</v>
      </c>
      <c r="AF464" s="2" t="e">
        <f>VLOOKUP(J464,'系统导出（基本表）'!S:T,2,0)</f>
        <v>#N/A</v>
      </c>
      <c r="AG464" s="24"/>
    </row>
    <row r="465" s="1" customFormat="1" ht="19" customHeight="1" spans="2:35">
      <c r="B465" s="10" t="s">
        <v>268</v>
      </c>
      <c r="C465" s="10" t="s">
        <v>728</v>
      </c>
      <c r="D465" s="10" t="s">
        <v>729</v>
      </c>
      <c r="E465" s="10" t="s">
        <v>61</v>
      </c>
      <c r="F465" s="10" t="s">
        <v>61</v>
      </c>
      <c r="G465" s="10" t="s">
        <v>42437</v>
      </c>
      <c r="H465" s="10" t="s">
        <v>42438</v>
      </c>
      <c r="I465" s="10" t="s">
        <v>42439</v>
      </c>
      <c r="J465" s="10" t="s">
        <v>42440</v>
      </c>
      <c r="K465" s="10" t="s">
        <v>42441</v>
      </c>
      <c r="L465" s="10" t="s">
        <v>42442</v>
      </c>
      <c r="M465" s="10" t="s">
        <v>42443</v>
      </c>
      <c r="N465" s="10" t="s">
        <v>61</v>
      </c>
      <c r="O465" s="10" t="s">
        <v>41372</v>
      </c>
      <c r="P465" s="10" t="s">
        <v>61</v>
      </c>
      <c r="Q465" s="10" t="s">
        <v>41373</v>
      </c>
      <c r="R465" s="10" t="s">
        <v>41374</v>
      </c>
      <c r="S465" s="15">
        <v>3332.89</v>
      </c>
      <c r="T465" s="10" t="s">
        <v>41374</v>
      </c>
      <c r="U465" s="15">
        <v>3332.89</v>
      </c>
      <c r="V465" s="15">
        <v>3332.89</v>
      </c>
      <c r="W465" s="16">
        <f t="shared" si="33"/>
        <v>0</v>
      </c>
      <c r="X465" s="16">
        <f t="shared" si="34"/>
        <v>0</v>
      </c>
      <c r="Y465" s="1">
        <v>3332.89</v>
      </c>
      <c r="Z465" s="1" t="str">
        <f t="shared" si="35"/>
        <v>未整改</v>
      </c>
      <c r="AA465" s="1" t="str">
        <f t="shared" si="36"/>
        <v>已整改</v>
      </c>
      <c r="AC465" s="3"/>
      <c r="AD465" s="19" t="e">
        <f>VLOOKUP(H465,'系统导出（基本表）'!R:R,1,0)</f>
        <v>#N/A</v>
      </c>
      <c r="AE465" s="16" t="e">
        <f>VLOOKUP(I465,'系统导出（基本表）'!Q:R,2,0)</f>
        <v>#N/A</v>
      </c>
      <c r="AF465" s="16" t="e">
        <f>VLOOKUP(J465,'系统导出（基本表）'!S:T,2,0)</f>
        <v>#N/A</v>
      </c>
      <c r="AG465" s="16"/>
      <c r="AH465" s="16"/>
      <c r="AI465" s="16"/>
    </row>
    <row r="466" s="1" customFormat="1" ht="19" customHeight="1" spans="2:35">
      <c r="B466" s="10" t="s">
        <v>268</v>
      </c>
      <c r="C466" s="10" t="s">
        <v>728</v>
      </c>
      <c r="D466" s="10" t="s">
        <v>729</v>
      </c>
      <c r="E466" s="10" t="s">
        <v>41527</v>
      </c>
      <c r="F466" s="10" t="s">
        <v>38538</v>
      </c>
      <c r="G466" s="10" t="s">
        <v>42437</v>
      </c>
      <c r="H466" s="10" t="s">
        <v>42438</v>
      </c>
      <c r="I466" s="10" t="s">
        <v>42439</v>
      </c>
      <c r="J466" s="10" t="s">
        <v>42440</v>
      </c>
      <c r="K466" s="10" t="s">
        <v>42441</v>
      </c>
      <c r="L466" s="10" t="s">
        <v>42442</v>
      </c>
      <c r="M466" s="10" t="s">
        <v>42443</v>
      </c>
      <c r="N466" s="10" t="s">
        <v>41377</v>
      </c>
      <c r="O466" s="10" t="s">
        <v>41378</v>
      </c>
      <c r="P466" s="10" t="s">
        <v>41456</v>
      </c>
      <c r="Q466" s="10" t="s">
        <v>41411</v>
      </c>
      <c r="R466" s="10" t="s">
        <v>41411</v>
      </c>
      <c r="S466" s="15">
        <v>26326.26</v>
      </c>
      <c r="T466" s="10" t="s">
        <v>41463</v>
      </c>
      <c r="U466" s="15">
        <v>416.37</v>
      </c>
      <c r="V466" s="15">
        <v>416.37</v>
      </c>
      <c r="W466" s="16">
        <f t="shared" si="33"/>
        <v>25909.89</v>
      </c>
      <c r="X466" s="16">
        <f t="shared" si="34"/>
        <v>25909.89</v>
      </c>
      <c r="Y466" s="1">
        <v>416.37</v>
      </c>
      <c r="Z466" s="1" t="str">
        <f t="shared" si="35"/>
        <v>未整改</v>
      </c>
      <c r="AA466" s="1" t="str">
        <f t="shared" si="36"/>
        <v>未整改</v>
      </c>
      <c r="AC466" s="3"/>
      <c r="AD466" s="19" t="e">
        <f>VLOOKUP(H466,'系统导出（基本表）'!R:R,1,0)</f>
        <v>#N/A</v>
      </c>
      <c r="AE466" s="16" t="e">
        <f>VLOOKUP(I466,'系统导出（基本表）'!Q:R,2,0)</f>
        <v>#N/A</v>
      </c>
      <c r="AF466" s="16" t="e">
        <f>VLOOKUP(J466,'系统导出（基本表）'!S:T,2,0)</f>
        <v>#N/A</v>
      </c>
      <c r="AG466" s="16"/>
      <c r="AH466" s="16"/>
      <c r="AI466" s="16"/>
    </row>
    <row r="467" s="2" customFormat="1" ht="19" customHeight="1" spans="1:33">
      <c r="A467" s="2">
        <v>1</v>
      </c>
      <c r="B467" s="11" t="s">
        <v>268</v>
      </c>
      <c r="C467" s="11" t="s">
        <v>728</v>
      </c>
      <c r="D467" s="11" t="s">
        <v>729</v>
      </c>
      <c r="E467" s="10" t="s">
        <v>42444</v>
      </c>
      <c r="F467" s="11" t="s">
        <v>42445</v>
      </c>
      <c r="G467" s="10" t="s">
        <v>42446</v>
      </c>
      <c r="H467" s="11" t="s">
        <v>42447</v>
      </c>
      <c r="I467" s="11" t="s">
        <v>42448</v>
      </c>
      <c r="J467" s="11" t="s">
        <v>42449</v>
      </c>
      <c r="K467" s="11" t="s">
        <v>26838</v>
      </c>
      <c r="L467" s="11" t="s">
        <v>26829</v>
      </c>
      <c r="M467" s="11" t="s">
        <v>42450</v>
      </c>
      <c r="N467" s="11" t="s">
        <v>41377</v>
      </c>
      <c r="O467" s="11" t="s">
        <v>41387</v>
      </c>
      <c r="P467" s="11" t="s">
        <v>41456</v>
      </c>
      <c r="Q467" s="11" t="s">
        <v>41411</v>
      </c>
      <c r="R467" s="11" t="s">
        <v>41411</v>
      </c>
      <c r="S467" s="17">
        <v>2385.29</v>
      </c>
      <c r="T467" s="11" t="s">
        <v>41411</v>
      </c>
      <c r="U467" s="17">
        <v>0</v>
      </c>
      <c r="V467" s="17">
        <v>0</v>
      </c>
      <c r="W467" s="18">
        <f t="shared" si="33"/>
        <v>2385.29</v>
      </c>
      <c r="X467" s="18">
        <f t="shared" si="34"/>
        <v>2385.29</v>
      </c>
      <c r="Y467" s="2">
        <v>0</v>
      </c>
      <c r="Z467" s="2" t="str">
        <f t="shared" si="35"/>
        <v>未整改</v>
      </c>
      <c r="AA467" s="2" t="str">
        <f t="shared" si="36"/>
        <v>未整改</v>
      </c>
      <c r="AD467" s="22" t="e">
        <f>VLOOKUP(H467,'系统导出（基本表）'!R:R,1,0)</f>
        <v>#N/A</v>
      </c>
      <c r="AE467" s="22" t="e">
        <f>VLOOKUP(I467,'系统导出（基本表）'!Q:R,2,0)</f>
        <v>#N/A</v>
      </c>
      <c r="AF467" s="2" t="e">
        <f>VLOOKUP(J467,'系统导出（基本表）'!S:T,2,0)</f>
        <v>#N/A</v>
      </c>
      <c r="AG467" s="24"/>
    </row>
    <row r="468" s="2" customFormat="1" ht="19" customHeight="1" spans="1:33">
      <c r="A468" s="2">
        <v>1</v>
      </c>
      <c r="B468" s="11" t="s">
        <v>268</v>
      </c>
      <c r="C468" s="11" t="s">
        <v>728</v>
      </c>
      <c r="D468" s="11" t="s">
        <v>729</v>
      </c>
      <c r="E468" s="10" t="s">
        <v>42451</v>
      </c>
      <c r="F468" s="11" t="s">
        <v>39045</v>
      </c>
      <c r="G468" s="10" t="s">
        <v>42446</v>
      </c>
      <c r="H468" s="11" t="s">
        <v>42447</v>
      </c>
      <c r="I468" s="11" t="s">
        <v>42448</v>
      </c>
      <c r="J468" s="11" t="s">
        <v>42449</v>
      </c>
      <c r="K468" s="11" t="s">
        <v>26838</v>
      </c>
      <c r="L468" s="11" t="s">
        <v>42452</v>
      </c>
      <c r="M468" s="11" t="s">
        <v>42450</v>
      </c>
      <c r="N468" s="11" t="s">
        <v>41377</v>
      </c>
      <c r="O468" s="11" t="s">
        <v>41387</v>
      </c>
      <c r="P468" s="11" t="s">
        <v>41449</v>
      </c>
      <c r="Q468" s="11" t="s">
        <v>41411</v>
      </c>
      <c r="R468" s="11" t="s">
        <v>41411</v>
      </c>
      <c r="S468" s="17">
        <v>7709.31</v>
      </c>
      <c r="T468" s="11" t="s">
        <v>41450</v>
      </c>
      <c r="U468" s="17">
        <v>0</v>
      </c>
      <c r="V468" s="17">
        <v>0</v>
      </c>
      <c r="W468" s="18">
        <f t="shared" si="33"/>
        <v>7709.31</v>
      </c>
      <c r="X468" s="18">
        <f t="shared" si="34"/>
        <v>7709.31</v>
      </c>
      <c r="Y468" s="2">
        <v>0</v>
      </c>
      <c r="Z468" s="2" t="str">
        <f t="shared" si="35"/>
        <v>未整改</v>
      </c>
      <c r="AA468" s="2" t="str">
        <f t="shared" si="36"/>
        <v>未整改</v>
      </c>
      <c r="AD468" s="22" t="e">
        <f>VLOOKUP(H468,'系统导出（基本表）'!R:R,1,0)</f>
        <v>#N/A</v>
      </c>
      <c r="AE468" s="22" t="e">
        <f>VLOOKUP(I468,'系统导出（基本表）'!Q:R,2,0)</f>
        <v>#N/A</v>
      </c>
      <c r="AF468" s="2" t="e">
        <f>VLOOKUP(J468,'系统导出（基本表）'!S:T,2,0)</f>
        <v>#N/A</v>
      </c>
      <c r="AG468" s="24"/>
    </row>
    <row r="469" s="1" customFormat="1" ht="19" customHeight="1" spans="2:35">
      <c r="B469" s="10" t="s">
        <v>268</v>
      </c>
      <c r="C469" s="10" t="s">
        <v>728</v>
      </c>
      <c r="D469" s="10" t="s">
        <v>729</v>
      </c>
      <c r="E469" s="10" t="s">
        <v>61</v>
      </c>
      <c r="F469" s="10" t="s">
        <v>61</v>
      </c>
      <c r="G469" s="10" t="s">
        <v>42453</v>
      </c>
      <c r="H469" s="10" t="s">
        <v>42454</v>
      </c>
      <c r="I469" s="10" t="s">
        <v>42455</v>
      </c>
      <c r="J469" s="10" t="s">
        <v>42455</v>
      </c>
      <c r="K469" s="10" t="s">
        <v>26838</v>
      </c>
      <c r="L469" s="10" t="s">
        <v>42456</v>
      </c>
      <c r="M469" s="10" t="s">
        <v>42450</v>
      </c>
      <c r="N469" s="10" t="s">
        <v>61</v>
      </c>
      <c r="O469" s="10" t="s">
        <v>41372</v>
      </c>
      <c r="P469" s="10" t="s">
        <v>61</v>
      </c>
      <c r="Q469" s="10" t="s">
        <v>41411</v>
      </c>
      <c r="R469" s="10" t="s">
        <v>41411</v>
      </c>
      <c r="S469" s="15">
        <v>4348.08</v>
      </c>
      <c r="T469" s="10" t="s">
        <v>41412</v>
      </c>
      <c r="U469" s="15">
        <v>4348.08</v>
      </c>
      <c r="V469" s="15">
        <v>4348.08</v>
      </c>
      <c r="W469" s="16">
        <f t="shared" si="33"/>
        <v>0</v>
      </c>
      <c r="X469" s="16">
        <f t="shared" si="34"/>
        <v>0</v>
      </c>
      <c r="Y469" s="1">
        <v>4348.08</v>
      </c>
      <c r="Z469" s="1" t="str">
        <f t="shared" si="35"/>
        <v>未整改</v>
      </c>
      <c r="AA469" s="1" t="str">
        <f t="shared" si="36"/>
        <v>已整改</v>
      </c>
      <c r="AC469" s="3"/>
      <c r="AD469" s="19" t="e">
        <f>VLOOKUP(H469,'系统导出（基本表）'!R:R,1,0)</f>
        <v>#N/A</v>
      </c>
      <c r="AE469" s="16" t="e">
        <f>VLOOKUP(I469,'系统导出（基本表）'!Q:R,2,0)</f>
        <v>#N/A</v>
      </c>
      <c r="AF469" s="16" t="e">
        <f>VLOOKUP(J469,'系统导出（基本表）'!S:T,2,0)</f>
        <v>#N/A</v>
      </c>
      <c r="AG469" s="16"/>
      <c r="AH469" s="16"/>
      <c r="AI469" s="16"/>
    </row>
    <row r="470" s="1" customFormat="1" ht="19" customHeight="1" spans="2:35">
      <c r="B470" s="10" t="s">
        <v>268</v>
      </c>
      <c r="C470" s="10" t="s">
        <v>728</v>
      </c>
      <c r="D470" s="10" t="s">
        <v>729</v>
      </c>
      <c r="E470" s="10" t="s">
        <v>61</v>
      </c>
      <c r="F470" s="10" t="s">
        <v>61</v>
      </c>
      <c r="G470" s="10" t="s">
        <v>42446</v>
      </c>
      <c r="H470" s="10" t="s">
        <v>42447</v>
      </c>
      <c r="I470" s="10" t="s">
        <v>42448</v>
      </c>
      <c r="J470" s="10" t="s">
        <v>42449</v>
      </c>
      <c r="K470" s="10" t="s">
        <v>26838</v>
      </c>
      <c r="L470" s="10" t="s">
        <v>26829</v>
      </c>
      <c r="M470" s="10" t="s">
        <v>42450</v>
      </c>
      <c r="N470" s="10" t="s">
        <v>61</v>
      </c>
      <c r="O470" s="10" t="s">
        <v>41362</v>
      </c>
      <c r="P470" s="10" t="s">
        <v>61</v>
      </c>
      <c r="Q470" s="10" t="s">
        <v>41363</v>
      </c>
      <c r="R470" s="10" t="s">
        <v>41363</v>
      </c>
      <c r="S470" s="15">
        <v>10000</v>
      </c>
      <c r="T470" s="10" t="s">
        <v>41364</v>
      </c>
      <c r="U470" s="15">
        <v>10000</v>
      </c>
      <c r="V470" s="15">
        <v>10000</v>
      </c>
      <c r="W470" s="16">
        <f t="shared" si="33"/>
        <v>0</v>
      </c>
      <c r="X470" s="16">
        <f t="shared" si="34"/>
        <v>0</v>
      </c>
      <c r="Y470" s="1">
        <v>10000</v>
      </c>
      <c r="Z470" s="1" t="str">
        <f t="shared" si="35"/>
        <v>未整改</v>
      </c>
      <c r="AA470" s="1" t="str">
        <f t="shared" si="36"/>
        <v>已整改</v>
      </c>
      <c r="AC470" s="3"/>
      <c r="AD470" s="19" t="e">
        <f>VLOOKUP(H470,'系统导出（基本表）'!R:R,1,0)</f>
        <v>#N/A</v>
      </c>
      <c r="AE470" s="16" t="e">
        <f>VLOOKUP(I470,'系统导出（基本表）'!Q:R,2,0)</f>
        <v>#N/A</v>
      </c>
      <c r="AF470" s="16" t="e">
        <f>VLOOKUP(J470,'系统导出（基本表）'!S:T,2,0)</f>
        <v>#N/A</v>
      </c>
      <c r="AG470" s="16"/>
      <c r="AH470" s="16"/>
      <c r="AI470" s="16"/>
    </row>
    <row r="471" s="1" customFormat="1" ht="19" customHeight="1" spans="2:35">
      <c r="B471" s="10" t="s">
        <v>268</v>
      </c>
      <c r="C471" s="10" t="s">
        <v>728</v>
      </c>
      <c r="D471" s="10" t="s">
        <v>729</v>
      </c>
      <c r="E471" s="10" t="s">
        <v>42444</v>
      </c>
      <c r="F471" s="10" t="s">
        <v>42445</v>
      </c>
      <c r="G471" s="10" t="s">
        <v>42446</v>
      </c>
      <c r="H471" s="10" t="s">
        <v>42447</v>
      </c>
      <c r="I471" s="10" t="s">
        <v>42448</v>
      </c>
      <c r="J471" s="10" t="s">
        <v>42449</v>
      </c>
      <c r="K471" s="10" t="s">
        <v>26838</v>
      </c>
      <c r="L471" s="10" t="s">
        <v>26829</v>
      </c>
      <c r="M471" s="10" t="s">
        <v>42450</v>
      </c>
      <c r="N471" s="10" t="s">
        <v>41377</v>
      </c>
      <c r="O471" s="10" t="s">
        <v>41378</v>
      </c>
      <c r="P471" s="10" t="s">
        <v>41456</v>
      </c>
      <c r="Q471" s="10" t="s">
        <v>41411</v>
      </c>
      <c r="R471" s="10" t="s">
        <v>41411</v>
      </c>
      <c r="S471" s="15">
        <v>3151.48</v>
      </c>
      <c r="T471" s="10" t="s">
        <v>41463</v>
      </c>
      <c r="U471" s="15">
        <v>736.21</v>
      </c>
      <c r="V471" s="15">
        <v>736.21</v>
      </c>
      <c r="W471" s="16">
        <f t="shared" si="33"/>
        <v>2415.27</v>
      </c>
      <c r="X471" s="16">
        <f t="shared" si="34"/>
        <v>2415.27</v>
      </c>
      <c r="Y471" s="1">
        <v>736.21</v>
      </c>
      <c r="Z471" s="1" t="str">
        <f t="shared" si="35"/>
        <v>未整改</v>
      </c>
      <c r="AA471" s="1" t="str">
        <f t="shared" si="36"/>
        <v>未整改</v>
      </c>
      <c r="AC471" s="3"/>
      <c r="AD471" s="19" t="e">
        <f>VLOOKUP(H471,'系统导出（基本表）'!R:R,1,0)</f>
        <v>#N/A</v>
      </c>
      <c r="AE471" s="16" t="e">
        <f>VLOOKUP(I471,'系统导出（基本表）'!Q:R,2,0)</f>
        <v>#N/A</v>
      </c>
      <c r="AF471" s="16" t="e">
        <f>VLOOKUP(J471,'系统导出（基本表）'!S:T,2,0)</f>
        <v>#N/A</v>
      </c>
      <c r="AG471" s="16"/>
      <c r="AH471" s="16"/>
      <c r="AI471" s="16"/>
    </row>
    <row r="472" s="1" customFormat="1" ht="19" customHeight="1" spans="2:35">
      <c r="B472" s="10" t="s">
        <v>268</v>
      </c>
      <c r="C472" s="10" t="s">
        <v>728</v>
      </c>
      <c r="D472" s="10" t="s">
        <v>729</v>
      </c>
      <c r="E472" s="10" t="s">
        <v>61</v>
      </c>
      <c r="F472" s="10" t="s">
        <v>61</v>
      </c>
      <c r="G472" s="10" t="s">
        <v>42446</v>
      </c>
      <c r="H472" s="10" t="s">
        <v>42447</v>
      </c>
      <c r="I472" s="10" t="s">
        <v>42448</v>
      </c>
      <c r="J472" s="10" t="s">
        <v>42449</v>
      </c>
      <c r="K472" s="10" t="s">
        <v>26838</v>
      </c>
      <c r="L472" s="10" t="s">
        <v>26829</v>
      </c>
      <c r="M472" s="10" t="s">
        <v>42450</v>
      </c>
      <c r="N472" s="10" t="s">
        <v>61</v>
      </c>
      <c r="O472" s="10" t="s">
        <v>41372</v>
      </c>
      <c r="P472" s="10" t="s">
        <v>61</v>
      </c>
      <c r="Q472" s="10" t="s">
        <v>41411</v>
      </c>
      <c r="R472" s="10" t="s">
        <v>41411</v>
      </c>
      <c r="S472" s="15">
        <v>5258.15</v>
      </c>
      <c r="T472" s="10" t="s">
        <v>41412</v>
      </c>
      <c r="U472" s="15">
        <v>5258.15</v>
      </c>
      <c r="V472" s="15">
        <v>5258.15</v>
      </c>
      <c r="W472" s="16">
        <f t="shared" si="33"/>
        <v>0</v>
      </c>
      <c r="X472" s="16">
        <f t="shared" si="34"/>
        <v>0</v>
      </c>
      <c r="Y472" s="1">
        <v>5258.15</v>
      </c>
      <c r="Z472" s="1" t="str">
        <f t="shared" si="35"/>
        <v>未整改</v>
      </c>
      <c r="AA472" s="1" t="str">
        <f t="shared" si="36"/>
        <v>已整改</v>
      </c>
      <c r="AC472" s="3"/>
      <c r="AD472" s="19" t="e">
        <f>VLOOKUP(H472,'系统导出（基本表）'!R:R,1,0)</f>
        <v>#N/A</v>
      </c>
      <c r="AE472" s="16" t="e">
        <f>VLOOKUP(I472,'系统导出（基本表）'!Q:R,2,0)</f>
        <v>#N/A</v>
      </c>
      <c r="AF472" s="16" t="e">
        <f>VLOOKUP(J472,'系统导出（基本表）'!S:T,2,0)</f>
        <v>#N/A</v>
      </c>
      <c r="AG472" s="16"/>
      <c r="AH472" s="16"/>
      <c r="AI472" s="16"/>
    </row>
    <row r="473" s="1" customFormat="1" ht="19" customHeight="1" spans="2:35">
      <c r="B473" s="10" t="s">
        <v>268</v>
      </c>
      <c r="C473" s="10" t="s">
        <v>728</v>
      </c>
      <c r="D473" s="10" t="s">
        <v>729</v>
      </c>
      <c r="E473" s="10" t="s">
        <v>61</v>
      </c>
      <c r="F473" s="10" t="s">
        <v>61</v>
      </c>
      <c r="G473" s="10" t="s">
        <v>42457</v>
      </c>
      <c r="H473" s="10" t="s">
        <v>42458</v>
      </c>
      <c r="I473" s="10" t="s">
        <v>42459</v>
      </c>
      <c r="J473" s="10" t="s">
        <v>42460</v>
      </c>
      <c r="K473" s="10" t="s">
        <v>5858</v>
      </c>
      <c r="L473" s="10" t="s">
        <v>13667</v>
      </c>
      <c r="M473" s="10" t="s">
        <v>42461</v>
      </c>
      <c r="N473" s="10" t="s">
        <v>61</v>
      </c>
      <c r="O473" s="10" t="s">
        <v>41372</v>
      </c>
      <c r="P473" s="10" t="s">
        <v>61</v>
      </c>
      <c r="Q473" s="10" t="s">
        <v>41411</v>
      </c>
      <c r="R473" s="10" t="s">
        <v>41411</v>
      </c>
      <c r="S473" s="15">
        <v>162.85</v>
      </c>
      <c r="T473" s="10" t="s">
        <v>41412</v>
      </c>
      <c r="U473" s="15">
        <v>162.85</v>
      </c>
      <c r="V473" s="15">
        <v>162.85</v>
      </c>
      <c r="W473" s="16">
        <f t="shared" si="33"/>
        <v>0</v>
      </c>
      <c r="X473" s="16">
        <f t="shared" si="34"/>
        <v>0</v>
      </c>
      <c r="Y473" s="1">
        <v>162.85</v>
      </c>
      <c r="Z473" s="1" t="str">
        <f t="shared" si="35"/>
        <v>未整改</v>
      </c>
      <c r="AA473" s="1" t="str">
        <f t="shared" si="36"/>
        <v>已整改</v>
      </c>
      <c r="AC473" s="3"/>
      <c r="AD473" s="19" t="e">
        <f>VLOOKUP(H473,'系统导出（基本表）'!R:R,1,0)</f>
        <v>#N/A</v>
      </c>
      <c r="AE473" s="16" t="e">
        <f>VLOOKUP(I473,'系统导出（基本表）'!Q:R,2,0)</f>
        <v>#N/A</v>
      </c>
      <c r="AF473" s="16" t="e">
        <f>VLOOKUP(J473,'系统导出（基本表）'!S:T,2,0)</f>
        <v>#N/A</v>
      </c>
      <c r="AG473" s="16"/>
      <c r="AH473" s="16"/>
      <c r="AI473" s="16"/>
    </row>
    <row r="474" s="2" customFormat="1" ht="19" customHeight="1" spans="1:33">
      <c r="A474" s="2">
        <v>1</v>
      </c>
      <c r="B474" s="11" t="s">
        <v>268</v>
      </c>
      <c r="C474" s="11" t="s">
        <v>728</v>
      </c>
      <c r="D474" s="11" t="s">
        <v>729</v>
      </c>
      <c r="E474" s="10" t="s">
        <v>41400</v>
      </c>
      <c r="F474" s="11" t="s">
        <v>38477</v>
      </c>
      <c r="G474" s="10" t="s">
        <v>13676</v>
      </c>
      <c r="H474" s="11" t="s">
        <v>13670</v>
      </c>
      <c r="I474" s="11" t="s">
        <v>13669</v>
      </c>
      <c r="J474" s="11" t="s">
        <v>13669</v>
      </c>
      <c r="K474" s="11" t="s">
        <v>5858</v>
      </c>
      <c r="L474" s="11" t="s">
        <v>42462</v>
      </c>
      <c r="M474" s="11" t="s">
        <v>42461</v>
      </c>
      <c r="N474" s="11" t="s">
        <v>41377</v>
      </c>
      <c r="O474" s="11" t="s">
        <v>41387</v>
      </c>
      <c r="P474" s="11" t="s">
        <v>41449</v>
      </c>
      <c r="Q474" s="11" t="s">
        <v>41411</v>
      </c>
      <c r="R474" s="11" t="s">
        <v>41411</v>
      </c>
      <c r="S474" s="17">
        <v>506</v>
      </c>
      <c r="T474" s="11" t="s">
        <v>41450</v>
      </c>
      <c r="U474" s="17">
        <v>0</v>
      </c>
      <c r="V474" s="17">
        <v>0</v>
      </c>
      <c r="W474" s="18">
        <f t="shared" si="33"/>
        <v>506</v>
      </c>
      <c r="X474" s="18">
        <f t="shared" si="34"/>
        <v>506</v>
      </c>
      <c r="Y474" s="2">
        <v>0</v>
      </c>
      <c r="Z474" s="2" t="str">
        <f t="shared" si="35"/>
        <v>未整改</v>
      </c>
      <c r="AA474" s="2" t="str">
        <f t="shared" si="36"/>
        <v>未整改</v>
      </c>
      <c r="AD474" s="22" t="e">
        <f>VLOOKUP(H474,'系统导出（基本表）'!R:R,1,0)</f>
        <v>#N/A</v>
      </c>
      <c r="AE474" s="22" t="e">
        <f>VLOOKUP(I474,'系统导出（基本表）'!Q:R,2,0)</f>
        <v>#N/A</v>
      </c>
      <c r="AF474" s="2" t="e">
        <f>VLOOKUP(J474,'系统导出（基本表）'!S:T,2,0)</f>
        <v>#N/A</v>
      </c>
      <c r="AG474" s="24"/>
    </row>
    <row r="475" s="1" customFormat="1" ht="19" customHeight="1" spans="2:35">
      <c r="B475" s="10" t="s">
        <v>268</v>
      </c>
      <c r="C475" s="10" t="s">
        <v>13205</v>
      </c>
      <c r="D475" s="10" t="s">
        <v>13206</v>
      </c>
      <c r="E475" s="10" t="s">
        <v>41381</v>
      </c>
      <c r="F475" s="10" t="s">
        <v>39035</v>
      </c>
      <c r="G475" s="10" t="s">
        <v>42463</v>
      </c>
      <c r="H475" s="10" t="s">
        <v>42464</v>
      </c>
      <c r="I475" s="10" t="s">
        <v>42465</v>
      </c>
      <c r="J475" s="10" t="s">
        <v>42465</v>
      </c>
      <c r="K475" s="10" t="s">
        <v>42466</v>
      </c>
      <c r="L475" s="10" t="s">
        <v>42467</v>
      </c>
      <c r="M475" s="10" t="s">
        <v>42468</v>
      </c>
      <c r="N475" s="10" t="s">
        <v>41377</v>
      </c>
      <c r="O475" s="10" t="s">
        <v>41378</v>
      </c>
      <c r="P475" s="10" t="s">
        <v>41379</v>
      </c>
      <c r="Q475" s="10" t="s">
        <v>41373</v>
      </c>
      <c r="R475" s="10" t="s">
        <v>41373</v>
      </c>
      <c r="S475" s="15">
        <v>3598</v>
      </c>
      <c r="T475" s="10" t="s">
        <v>41380</v>
      </c>
      <c r="U475" s="15">
        <v>3598</v>
      </c>
      <c r="V475" s="15">
        <v>1006.9</v>
      </c>
      <c r="W475" s="16">
        <f t="shared" si="33"/>
        <v>2591.1</v>
      </c>
      <c r="X475" s="16">
        <f t="shared" si="34"/>
        <v>0</v>
      </c>
      <c r="Y475" s="1">
        <v>3598</v>
      </c>
      <c r="Z475" s="1" t="str">
        <f t="shared" si="35"/>
        <v>未整改</v>
      </c>
      <c r="AA475" s="1" t="str">
        <f t="shared" si="36"/>
        <v>已整改</v>
      </c>
      <c r="AB475" s="1">
        <v>0</v>
      </c>
      <c r="AC475" s="3"/>
      <c r="AD475" s="19" t="e">
        <f>VLOOKUP(H475,'系统导出（基本表）'!R:R,1,0)</f>
        <v>#N/A</v>
      </c>
      <c r="AE475" s="16" t="e">
        <f>VLOOKUP(I475,'系统导出（基本表）'!Q:R,2,0)</f>
        <v>#N/A</v>
      </c>
      <c r="AF475" s="16" t="e">
        <f>VLOOKUP(J475,'系统导出（基本表）'!S:T,2,0)</f>
        <v>#N/A</v>
      </c>
      <c r="AG475" s="16"/>
      <c r="AH475" s="16"/>
      <c r="AI475" s="16"/>
    </row>
    <row r="476" s="2" customFormat="1" ht="19" customHeight="1" spans="1:33">
      <c r="A476" s="2">
        <v>1</v>
      </c>
      <c r="B476" s="11" t="s">
        <v>268</v>
      </c>
      <c r="C476" s="11" t="s">
        <v>13205</v>
      </c>
      <c r="D476" s="11" t="s">
        <v>13206</v>
      </c>
      <c r="E476" s="10" t="s">
        <v>42424</v>
      </c>
      <c r="F476" s="11" t="s">
        <v>39035</v>
      </c>
      <c r="G476" s="10" t="s">
        <v>42463</v>
      </c>
      <c r="H476" s="11" t="s">
        <v>42464</v>
      </c>
      <c r="I476" s="11" t="s">
        <v>42465</v>
      </c>
      <c r="J476" s="11" t="s">
        <v>42465</v>
      </c>
      <c r="K476" s="11" t="s">
        <v>42466</v>
      </c>
      <c r="L476" s="11" t="s">
        <v>42469</v>
      </c>
      <c r="M476" s="11" t="s">
        <v>42468</v>
      </c>
      <c r="N476" s="11" t="s">
        <v>41377</v>
      </c>
      <c r="O476" s="11" t="s">
        <v>41387</v>
      </c>
      <c r="P476" s="11" t="s">
        <v>41449</v>
      </c>
      <c r="Q476" s="11" t="s">
        <v>41411</v>
      </c>
      <c r="R476" s="11" t="s">
        <v>41411</v>
      </c>
      <c r="S476" s="17">
        <v>3100</v>
      </c>
      <c r="T476" s="11" t="s">
        <v>42004</v>
      </c>
      <c r="U476" s="17">
        <v>720.77</v>
      </c>
      <c r="V476" s="17">
        <v>0</v>
      </c>
      <c r="W476" s="18">
        <f t="shared" si="33"/>
        <v>3100</v>
      </c>
      <c r="X476" s="18">
        <f t="shared" si="34"/>
        <v>2379.23</v>
      </c>
      <c r="Y476" s="2">
        <v>720.77</v>
      </c>
      <c r="Z476" s="2" t="str">
        <f t="shared" si="35"/>
        <v>未整改</v>
      </c>
      <c r="AA476" s="2" t="str">
        <f t="shared" si="36"/>
        <v>未整改</v>
      </c>
      <c r="AD476" s="22" t="e">
        <f>VLOOKUP(H476,'系统导出（基本表）'!R:R,1,0)</f>
        <v>#N/A</v>
      </c>
      <c r="AE476" s="22" t="e">
        <f>VLOOKUP(I476,'系统导出（基本表）'!Q:R,2,0)</f>
        <v>#N/A</v>
      </c>
      <c r="AF476" s="2" t="e">
        <f>VLOOKUP(J476,'系统导出（基本表）'!S:T,2,0)</f>
        <v>#N/A</v>
      </c>
      <c r="AG476" s="24"/>
    </row>
    <row r="477" s="2" customFormat="1" ht="19" customHeight="1" spans="1:33">
      <c r="A477" s="2">
        <v>1</v>
      </c>
      <c r="B477" s="11" t="s">
        <v>268</v>
      </c>
      <c r="C477" s="11" t="s">
        <v>13205</v>
      </c>
      <c r="D477" s="11" t="s">
        <v>13206</v>
      </c>
      <c r="E477" s="10" t="s">
        <v>41466</v>
      </c>
      <c r="F477" s="11" t="s">
        <v>38436</v>
      </c>
      <c r="G477" s="10" t="s">
        <v>22034</v>
      </c>
      <c r="H477" s="11" t="s">
        <v>22030</v>
      </c>
      <c r="I477" s="11" t="s">
        <v>22029</v>
      </c>
      <c r="J477" s="11" t="s">
        <v>22029</v>
      </c>
      <c r="K477" s="11" t="s">
        <v>21522</v>
      </c>
      <c r="L477" s="11" t="s">
        <v>20667</v>
      </c>
      <c r="M477" s="11" t="s">
        <v>42470</v>
      </c>
      <c r="N477" s="11" t="s">
        <v>41377</v>
      </c>
      <c r="O477" s="11" t="s">
        <v>41387</v>
      </c>
      <c r="P477" s="11" t="s">
        <v>41449</v>
      </c>
      <c r="Q477" s="11" t="s">
        <v>41373</v>
      </c>
      <c r="R477" s="11" t="s">
        <v>41373</v>
      </c>
      <c r="S477" s="17">
        <v>677.84</v>
      </c>
      <c r="T477" s="11" t="s">
        <v>42471</v>
      </c>
      <c r="U477" s="17">
        <v>677.84</v>
      </c>
      <c r="V477" s="17">
        <v>0</v>
      </c>
      <c r="W477" s="18">
        <f t="shared" si="33"/>
        <v>677.84</v>
      </c>
      <c r="X477" s="18">
        <f t="shared" si="34"/>
        <v>0</v>
      </c>
      <c r="Y477" s="2">
        <v>677.84</v>
      </c>
      <c r="Z477" s="2" t="str">
        <f t="shared" si="35"/>
        <v>未整改</v>
      </c>
      <c r="AA477" s="2" t="str">
        <f t="shared" si="36"/>
        <v>已整改</v>
      </c>
      <c r="AD477" s="22" t="e">
        <f>VLOOKUP(H477,'系统导出（基本表）'!R:R,1,0)</f>
        <v>#N/A</v>
      </c>
      <c r="AE477" s="22" t="e">
        <f>VLOOKUP(I477,'系统导出（基本表）'!Q:R,2,0)</f>
        <v>#N/A</v>
      </c>
      <c r="AF477" s="2" t="e">
        <f>VLOOKUP(J477,'系统导出（基本表）'!S:T,2,0)</f>
        <v>#N/A</v>
      </c>
      <c r="AG477" s="24"/>
    </row>
    <row r="478" s="2" customFormat="1" ht="19" customHeight="1" spans="1:33">
      <c r="A478" s="2">
        <v>1</v>
      </c>
      <c r="B478" s="11" t="s">
        <v>268</v>
      </c>
      <c r="C478" s="11" t="s">
        <v>13205</v>
      </c>
      <c r="D478" s="11" t="s">
        <v>13206</v>
      </c>
      <c r="E478" s="10" t="s">
        <v>41466</v>
      </c>
      <c r="F478" s="11" t="s">
        <v>38436</v>
      </c>
      <c r="G478" s="10" t="s">
        <v>21523</v>
      </c>
      <c r="H478" s="11" t="s">
        <v>21516</v>
      </c>
      <c r="I478" s="11" t="s">
        <v>21515</v>
      </c>
      <c r="J478" s="11" t="s">
        <v>21515</v>
      </c>
      <c r="K478" s="11" t="s">
        <v>21522</v>
      </c>
      <c r="L478" s="11" t="s">
        <v>20667</v>
      </c>
      <c r="M478" s="11" t="s">
        <v>42470</v>
      </c>
      <c r="N478" s="11" t="s">
        <v>41377</v>
      </c>
      <c r="O478" s="11" t="s">
        <v>41387</v>
      </c>
      <c r="P478" s="11" t="s">
        <v>41449</v>
      </c>
      <c r="Q478" s="11" t="s">
        <v>41373</v>
      </c>
      <c r="R478" s="11" t="s">
        <v>41373</v>
      </c>
      <c r="S478" s="17">
        <v>299.95</v>
      </c>
      <c r="T478" s="11" t="s">
        <v>42472</v>
      </c>
      <c r="U478" s="17">
        <v>299.95</v>
      </c>
      <c r="V478" s="17">
        <v>0</v>
      </c>
      <c r="W478" s="18">
        <f t="shared" si="33"/>
        <v>299.95</v>
      </c>
      <c r="X478" s="18">
        <f t="shared" si="34"/>
        <v>0</v>
      </c>
      <c r="Y478" s="2">
        <v>299.95</v>
      </c>
      <c r="Z478" s="2" t="str">
        <f t="shared" si="35"/>
        <v>未整改</v>
      </c>
      <c r="AA478" s="2" t="str">
        <f t="shared" si="36"/>
        <v>已整改</v>
      </c>
      <c r="AD478" s="22" t="e">
        <f>VLOOKUP(H478,'系统导出（基本表）'!R:R,1,0)</f>
        <v>#N/A</v>
      </c>
      <c r="AE478" s="22" t="e">
        <f>VLOOKUP(I478,'系统导出（基本表）'!Q:R,2,0)</f>
        <v>#N/A</v>
      </c>
      <c r="AF478" s="2" t="e">
        <f>VLOOKUP(J478,'系统导出（基本表）'!S:T,2,0)</f>
        <v>#N/A</v>
      </c>
      <c r="AG478" s="24"/>
    </row>
    <row r="479" s="2" customFormat="1" ht="19" customHeight="1" spans="1:33">
      <c r="A479" s="2">
        <v>1</v>
      </c>
      <c r="B479" s="11" t="s">
        <v>268</v>
      </c>
      <c r="C479" s="11" t="s">
        <v>13205</v>
      </c>
      <c r="D479" s="11" t="s">
        <v>13206</v>
      </c>
      <c r="E479" s="10" t="s">
        <v>42473</v>
      </c>
      <c r="F479" s="11" t="s">
        <v>39851</v>
      </c>
      <c r="G479" s="10" t="s">
        <v>42474</v>
      </c>
      <c r="H479" s="11" t="s">
        <v>42475</v>
      </c>
      <c r="I479" s="11" t="s">
        <v>42476</v>
      </c>
      <c r="J479" s="11" t="s">
        <v>42476</v>
      </c>
      <c r="K479" s="11" t="s">
        <v>21522</v>
      </c>
      <c r="L479" s="11" t="s">
        <v>20667</v>
      </c>
      <c r="M479" s="11" t="s">
        <v>42470</v>
      </c>
      <c r="N479" s="11" t="s">
        <v>41377</v>
      </c>
      <c r="O479" s="11" t="s">
        <v>41387</v>
      </c>
      <c r="P479" s="11" t="s">
        <v>41456</v>
      </c>
      <c r="Q479" s="11" t="s">
        <v>41411</v>
      </c>
      <c r="R479" s="11" t="s">
        <v>41411</v>
      </c>
      <c r="S479" s="17">
        <v>1522.36</v>
      </c>
      <c r="T479" s="11" t="s">
        <v>41411</v>
      </c>
      <c r="U479" s="17">
        <v>21.06</v>
      </c>
      <c r="V479" s="17">
        <v>0</v>
      </c>
      <c r="W479" s="18">
        <f t="shared" si="33"/>
        <v>1522.36</v>
      </c>
      <c r="X479" s="18">
        <f t="shared" si="34"/>
        <v>1501.3</v>
      </c>
      <c r="Y479" s="2">
        <v>21.06</v>
      </c>
      <c r="Z479" s="2" t="str">
        <f t="shared" si="35"/>
        <v>未整改</v>
      </c>
      <c r="AA479" s="2" t="str">
        <f t="shared" si="36"/>
        <v>未整改</v>
      </c>
      <c r="AD479" s="22" t="e">
        <f>VLOOKUP(H479,'系统导出（基本表）'!R:R,1,0)</f>
        <v>#N/A</v>
      </c>
      <c r="AE479" s="22" t="e">
        <f>VLOOKUP(I479,'系统导出（基本表）'!Q:R,2,0)</f>
        <v>#N/A</v>
      </c>
      <c r="AF479" s="2" t="e">
        <f>VLOOKUP(J479,'系统导出（基本表）'!S:T,2,0)</f>
        <v>#N/A</v>
      </c>
      <c r="AG479" s="24"/>
    </row>
    <row r="480" s="2" customFormat="1" ht="19" customHeight="1" spans="1:33">
      <c r="A480" s="2">
        <v>1</v>
      </c>
      <c r="B480" s="11" t="s">
        <v>268</v>
      </c>
      <c r="C480" s="11" t="s">
        <v>13205</v>
      </c>
      <c r="D480" s="11" t="s">
        <v>13206</v>
      </c>
      <c r="E480" s="10" t="s">
        <v>41466</v>
      </c>
      <c r="F480" s="11" t="s">
        <v>38436</v>
      </c>
      <c r="G480" s="10" t="s">
        <v>21523</v>
      </c>
      <c r="H480" s="11" t="s">
        <v>21516</v>
      </c>
      <c r="I480" s="11" t="s">
        <v>21515</v>
      </c>
      <c r="J480" s="11" t="s">
        <v>21515</v>
      </c>
      <c r="K480" s="11" t="s">
        <v>21522</v>
      </c>
      <c r="L480" s="11" t="s">
        <v>20667</v>
      </c>
      <c r="M480" s="11" t="s">
        <v>42470</v>
      </c>
      <c r="N480" s="11" t="s">
        <v>41377</v>
      </c>
      <c r="O480" s="11" t="s">
        <v>41387</v>
      </c>
      <c r="P480" s="11" t="s">
        <v>41449</v>
      </c>
      <c r="Q480" s="11" t="s">
        <v>41411</v>
      </c>
      <c r="R480" s="11" t="s">
        <v>41411</v>
      </c>
      <c r="S480" s="17">
        <v>10031.57</v>
      </c>
      <c r="T480" s="11" t="s">
        <v>41450</v>
      </c>
      <c r="U480" s="17">
        <v>2898.31</v>
      </c>
      <c r="V480" s="17">
        <v>0</v>
      </c>
      <c r="W480" s="18">
        <f t="shared" si="33"/>
        <v>10031.57</v>
      </c>
      <c r="X480" s="18">
        <f t="shared" si="34"/>
        <v>7133.26</v>
      </c>
      <c r="Y480" s="2">
        <v>2898.31</v>
      </c>
      <c r="Z480" s="2" t="str">
        <f t="shared" si="35"/>
        <v>未整改</v>
      </c>
      <c r="AA480" s="2" t="str">
        <f t="shared" si="36"/>
        <v>未整改</v>
      </c>
      <c r="AD480" s="22" t="e">
        <f>VLOOKUP(H480,'系统导出（基本表）'!R:R,1,0)</f>
        <v>#N/A</v>
      </c>
      <c r="AE480" s="22" t="e">
        <f>VLOOKUP(I480,'系统导出（基本表）'!Q:R,2,0)</f>
        <v>#N/A</v>
      </c>
      <c r="AF480" s="2" t="e">
        <f>VLOOKUP(J480,'系统导出（基本表）'!S:T,2,0)</f>
        <v>#N/A</v>
      </c>
      <c r="AG480" s="24"/>
    </row>
    <row r="481" s="1" customFormat="1" ht="19" customHeight="1" spans="2:35">
      <c r="B481" s="10" t="s">
        <v>268</v>
      </c>
      <c r="C481" s="10" t="s">
        <v>13205</v>
      </c>
      <c r="D481" s="10" t="s">
        <v>13206</v>
      </c>
      <c r="E481" s="10" t="s">
        <v>42473</v>
      </c>
      <c r="F481" s="10" t="s">
        <v>39851</v>
      </c>
      <c r="G481" s="10" t="s">
        <v>42474</v>
      </c>
      <c r="H481" s="10" t="s">
        <v>42475</v>
      </c>
      <c r="I481" s="10" t="s">
        <v>42476</v>
      </c>
      <c r="J481" s="10" t="s">
        <v>42476</v>
      </c>
      <c r="K481" s="10" t="s">
        <v>21522</v>
      </c>
      <c r="L481" s="10" t="s">
        <v>21514</v>
      </c>
      <c r="M481" s="10" t="s">
        <v>42470</v>
      </c>
      <c r="N481" s="10" t="s">
        <v>41377</v>
      </c>
      <c r="O481" s="10" t="s">
        <v>41378</v>
      </c>
      <c r="P481" s="10" t="s">
        <v>41456</v>
      </c>
      <c r="Q481" s="10" t="s">
        <v>41411</v>
      </c>
      <c r="R481" s="10" t="s">
        <v>41411</v>
      </c>
      <c r="S481" s="15">
        <v>2386.54</v>
      </c>
      <c r="T481" s="10" t="s">
        <v>41463</v>
      </c>
      <c r="U481" s="15">
        <v>1481.93</v>
      </c>
      <c r="V481" s="15">
        <v>267.49</v>
      </c>
      <c r="W481" s="16">
        <f t="shared" si="33"/>
        <v>2119.05</v>
      </c>
      <c r="X481" s="16">
        <f t="shared" si="34"/>
        <v>904.61</v>
      </c>
      <c r="Y481" s="1">
        <v>1481.93</v>
      </c>
      <c r="Z481" s="1" t="str">
        <f t="shared" si="35"/>
        <v>未整改</v>
      </c>
      <c r="AA481" s="1" t="str">
        <f t="shared" si="36"/>
        <v>未整改</v>
      </c>
      <c r="AC481" s="3"/>
      <c r="AD481" s="19" t="e">
        <f>VLOOKUP(H481,'系统导出（基本表）'!R:R,1,0)</f>
        <v>#N/A</v>
      </c>
      <c r="AE481" s="16" t="e">
        <f>VLOOKUP(I481,'系统导出（基本表）'!Q:R,2,0)</f>
        <v>#N/A</v>
      </c>
      <c r="AF481" s="16" t="e">
        <f>VLOOKUP(J481,'系统导出（基本表）'!S:T,2,0)</f>
        <v>#N/A</v>
      </c>
      <c r="AG481" s="16"/>
      <c r="AH481" s="16"/>
      <c r="AI481" s="16"/>
    </row>
    <row r="482" s="2" customFormat="1" ht="19" customHeight="1" spans="1:33">
      <c r="A482" s="2">
        <v>1</v>
      </c>
      <c r="B482" s="11" t="s">
        <v>268</v>
      </c>
      <c r="C482" s="11" t="s">
        <v>13205</v>
      </c>
      <c r="D482" s="11" t="s">
        <v>13206</v>
      </c>
      <c r="E482" s="10" t="s">
        <v>41466</v>
      </c>
      <c r="F482" s="11" t="s">
        <v>38436</v>
      </c>
      <c r="G482" s="10" t="s">
        <v>38261</v>
      </c>
      <c r="H482" s="11" t="s">
        <v>38262</v>
      </c>
      <c r="I482" s="11" t="s">
        <v>38260</v>
      </c>
      <c r="J482" s="11" t="s">
        <v>38260</v>
      </c>
      <c r="K482" s="11" t="s">
        <v>21522</v>
      </c>
      <c r="L482" s="11" t="s">
        <v>20667</v>
      </c>
      <c r="M482" s="11" t="s">
        <v>42470</v>
      </c>
      <c r="N482" s="11" t="s">
        <v>41377</v>
      </c>
      <c r="O482" s="11" t="s">
        <v>41387</v>
      </c>
      <c r="P482" s="11" t="s">
        <v>41449</v>
      </c>
      <c r="Q482" s="11" t="s">
        <v>41411</v>
      </c>
      <c r="R482" s="11" t="s">
        <v>41411</v>
      </c>
      <c r="S482" s="17">
        <v>2214.976358</v>
      </c>
      <c r="T482" s="11" t="s">
        <v>41450</v>
      </c>
      <c r="U482" s="17">
        <v>7.6636</v>
      </c>
      <c r="V482" s="17">
        <v>0</v>
      </c>
      <c r="W482" s="18">
        <f t="shared" si="33"/>
        <v>2214.976358</v>
      </c>
      <c r="X482" s="18">
        <f t="shared" si="34"/>
        <v>2207.312758</v>
      </c>
      <c r="Y482" s="2">
        <v>7.6636</v>
      </c>
      <c r="Z482" s="2" t="str">
        <f t="shared" si="35"/>
        <v>未整改</v>
      </c>
      <c r="AA482" s="2" t="str">
        <f t="shared" si="36"/>
        <v>未整改</v>
      </c>
      <c r="AD482" s="22" t="str">
        <f>VLOOKUP(H482,'系统导出（基本表）'!R:R,1,0)</f>
        <v>P22510131-0040</v>
      </c>
      <c r="AE482" s="22" t="str">
        <f>VLOOKUP(I482,'系统导出（基本表）'!Q:R,2,0)</f>
        <v>P22510131-0040</v>
      </c>
      <c r="AF482" s="2" t="e">
        <f>VLOOKUP(J482,'系统导出（基本表）'!S:T,2,0)</f>
        <v>#N/A</v>
      </c>
      <c r="AG482" s="24"/>
    </row>
    <row r="483" s="2" customFormat="1" ht="19" customHeight="1" spans="1:33">
      <c r="A483" s="2">
        <v>1</v>
      </c>
      <c r="B483" s="11" t="s">
        <v>268</v>
      </c>
      <c r="C483" s="11" t="s">
        <v>13205</v>
      </c>
      <c r="D483" s="11" t="s">
        <v>13206</v>
      </c>
      <c r="E483" s="10" t="s">
        <v>41466</v>
      </c>
      <c r="F483" s="11" t="s">
        <v>38436</v>
      </c>
      <c r="G483" s="10" t="s">
        <v>22034</v>
      </c>
      <c r="H483" s="11" t="s">
        <v>22030</v>
      </c>
      <c r="I483" s="11" t="s">
        <v>22029</v>
      </c>
      <c r="J483" s="11" t="s">
        <v>22029</v>
      </c>
      <c r="K483" s="11" t="s">
        <v>21522</v>
      </c>
      <c r="L483" s="11" t="s">
        <v>20667</v>
      </c>
      <c r="M483" s="11" t="s">
        <v>42470</v>
      </c>
      <c r="N483" s="11" t="s">
        <v>41377</v>
      </c>
      <c r="O483" s="11" t="s">
        <v>41387</v>
      </c>
      <c r="P483" s="11" t="s">
        <v>41449</v>
      </c>
      <c r="Q483" s="11" t="s">
        <v>41411</v>
      </c>
      <c r="R483" s="11" t="s">
        <v>41411</v>
      </c>
      <c r="S483" s="17">
        <v>7638.710422</v>
      </c>
      <c r="T483" s="11" t="s">
        <v>41450</v>
      </c>
      <c r="U483" s="17">
        <v>240</v>
      </c>
      <c r="V483" s="17">
        <v>0</v>
      </c>
      <c r="W483" s="18">
        <f t="shared" si="33"/>
        <v>7638.710422</v>
      </c>
      <c r="X483" s="18">
        <f t="shared" si="34"/>
        <v>7398.710422</v>
      </c>
      <c r="Y483" s="2">
        <v>240</v>
      </c>
      <c r="Z483" s="2" t="str">
        <f t="shared" si="35"/>
        <v>未整改</v>
      </c>
      <c r="AA483" s="2" t="str">
        <f t="shared" si="36"/>
        <v>未整改</v>
      </c>
      <c r="AD483" s="22" t="e">
        <f>VLOOKUP(H483,'系统导出（基本表）'!R:R,1,0)</f>
        <v>#N/A</v>
      </c>
      <c r="AE483" s="22" t="e">
        <f>VLOOKUP(I483,'系统导出（基本表）'!Q:R,2,0)</f>
        <v>#N/A</v>
      </c>
      <c r="AF483" s="2" t="e">
        <f>VLOOKUP(J483,'系统导出（基本表）'!S:T,2,0)</f>
        <v>#N/A</v>
      </c>
      <c r="AG483" s="24"/>
    </row>
    <row r="484" s="1" customFormat="1" ht="19" customHeight="1" spans="2:35">
      <c r="B484" s="10" t="s">
        <v>268</v>
      </c>
      <c r="C484" s="10" t="s">
        <v>13205</v>
      </c>
      <c r="D484" s="10" t="s">
        <v>13206</v>
      </c>
      <c r="E484" s="10" t="s">
        <v>61</v>
      </c>
      <c r="F484" s="10" t="s">
        <v>61</v>
      </c>
      <c r="G484" s="10" t="s">
        <v>42477</v>
      </c>
      <c r="H484" s="10" t="s">
        <v>42478</v>
      </c>
      <c r="I484" s="10" t="s">
        <v>42479</v>
      </c>
      <c r="J484" s="10" t="s">
        <v>42479</v>
      </c>
      <c r="K484" s="10" t="s">
        <v>19287</v>
      </c>
      <c r="L484" s="10" t="s">
        <v>42480</v>
      </c>
      <c r="M484" s="10" t="s">
        <v>42481</v>
      </c>
      <c r="N484" s="10" t="s">
        <v>61</v>
      </c>
      <c r="O484" s="10" t="s">
        <v>41372</v>
      </c>
      <c r="P484" s="10" t="s">
        <v>61</v>
      </c>
      <c r="Q484" s="10" t="s">
        <v>41373</v>
      </c>
      <c r="R484" s="10" t="s">
        <v>41374</v>
      </c>
      <c r="S484" s="15">
        <v>12425.44</v>
      </c>
      <c r="T484" s="10" t="s">
        <v>41374</v>
      </c>
      <c r="U484" s="15">
        <v>12423.04</v>
      </c>
      <c r="V484" s="15">
        <v>12423.04</v>
      </c>
      <c r="W484" s="16">
        <f t="shared" si="33"/>
        <v>2.39999999999964</v>
      </c>
      <c r="X484" s="16">
        <f t="shared" si="34"/>
        <v>2.39999999999964</v>
      </c>
      <c r="Y484" s="21">
        <f>S484</f>
        <v>12425.44</v>
      </c>
      <c r="Z484" s="1" t="str">
        <f t="shared" si="35"/>
        <v>未整改</v>
      </c>
      <c r="AA484" s="1" t="str">
        <f t="shared" si="36"/>
        <v>已整改</v>
      </c>
      <c r="AC484" s="3"/>
      <c r="AD484" s="19" t="e">
        <f>VLOOKUP(H484,'系统导出（基本表）'!R:R,1,0)</f>
        <v>#N/A</v>
      </c>
      <c r="AE484" s="16" t="e">
        <f>VLOOKUP(I484,'系统导出（基本表）'!Q:R,2,0)</f>
        <v>#N/A</v>
      </c>
      <c r="AF484" s="16" t="e">
        <f>VLOOKUP(J484,'系统导出（基本表）'!S:T,2,0)</f>
        <v>#N/A</v>
      </c>
      <c r="AG484" s="16"/>
      <c r="AH484" s="16"/>
      <c r="AI484" s="16"/>
    </row>
    <row r="485" s="1" customFormat="1" ht="19" customHeight="1" spans="2:35">
      <c r="B485" s="10" t="s">
        <v>268</v>
      </c>
      <c r="C485" s="10" t="s">
        <v>13205</v>
      </c>
      <c r="D485" s="10" t="s">
        <v>13206</v>
      </c>
      <c r="E485" s="10" t="s">
        <v>61</v>
      </c>
      <c r="F485" s="10" t="s">
        <v>61</v>
      </c>
      <c r="G485" s="10" t="s">
        <v>42482</v>
      </c>
      <c r="H485" s="10" t="s">
        <v>42483</v>
      </c>
      <c r="I485" s="10" t="s">
        <v>42484</v>
      </c>
      <c r="J485" s="10" t="s">
        <v>42485</v>
      </c>
      <c r="K485" s="10" t="s">
        <v>19287</v>
      </c>
      <c r="L485" s="10" t="s">
        <v>42480</v>
      </c>
      <c r="M485" s="10" t="s">
        <v>42481</v>
      </c>
      <c r="N485" s="10" t="s">
        <v>61</v>
      </c>
      <c r="O485" s="10" t="s">
        <v>41372</v>
      </c>
      <c r="P485" s="10" t="s">
        <v>61</v>
      </c>
      <c r="Q485" s="10" t="s">
        <v>41984</v>
      </c>
      <c r="R485" s="10" t="s">
        <v>41984</v>
      </c>
      <c r="S485" s="15">
        <v>1387.76</v>
      </c>
      <c r="T485" s="10" t="s">
        <v>41984</v>
      </c>
      <c r="U485" s="15">
        <v>1387.76</v>
      </c>
      <c r="V485" s="15">
        <v>1387.76</v>
      </c>
      <c r="W485" s="16">
        <f t="shared" si="33"/>
        <v>0</v>
      </c>
      <c r="X485" s="16">
        <f t="shared" si="34"/>
        <v>0</v>
      </c>
      <c r="Y485" s="1">
        <v>1387.76</v>
      </c>
      <c r="Z485" s="1" t="str">
        <f t="shared" si="35"/>
        <v>未整改</v>
      </c>
      <c r="AA485" s="1" t="str">
        <f t="shared" si="36"/>
        <v>已整改</v>
      </c>
      <c r="AC485" s="3">
        <f>S485-Y485</f>
        <v>0</v>
      </c>
      <c r="AD485" s="19" t="e">
        <f>VLOOKUP(H485,'系统导出（基本表）'!R:R,1,0)</f>
        <v>#N/A</v>
      </c>
      <c r="AE485" s="16" t="e">
        <f>VLOOKUP(I485,'系统导出（基本表）'!Q:R,2,0)</f>
        <v>#N/A</v>
      </c>
      <c r="AF485" s="16" t="e">
        <f>VLOOKUP(J485,'系统导出（基本表）'!S:T,2,0)</f>
        <v>#N/A</v>
      </c>
      <c r="AG485" s="16"/>
      <c r="AH485" s="16"/>
      <c r="AI485" s="16"/>
    </row>
    <row r="486" s="1" customFormat="1" ht="19" customHeight="1" spans="2:35">
      <c r="B486" s="10" t="s">
        <v>268</v>
      </c>
      <c r="C486" s="10" t="s">
        <v>13205</v>
      </c>
      <c r="D486" s="10" t="s">
        <v>13206</v>
      </c>
      <c r="E486" s="10" t="s">
        <v>42486</v>
      </c>
      <c r="F486" s="10" t="s">
        <v>42487</v>
      </c>
      <c r="G486" s="10" t="s">
        <v>42482</v>
      </c>
      <c r="H486" s="10" t="s">
        <v>42483</v>
      </c>
      <c r="I486" s="10" t="s">
        <v>42484</v>
      </c>
      <c r="J486" s="10" t="s">
        <v>42485</v>
      </c>
      <c r="K486" s="10" t="s">
        <v>19287</v>
      </c>
      <c r="L486" s="10" t="s">
        <v>42480</v>
      </c>
      <c r="M486" s="10" t="s">
        <v>42481</v>
      </c>
      <c r="N486" s="10" t="s">
        <v>41377</v>
      </c>
      <c r="O486" s="10" t="s">
        <v>41378</v>
      </c>
      <c r="P486" s="10" t="s">
        <v>41456</v>
      </c>
      <c r="Q486" s="10" t="s">
        <v>41411</v>
      </c>
      <c r="R486" s="10" t="s">
        <v>41411</v>
      </c>
      <c r="S486" s="15">
        <v>1387.76</v>
      </c>
      <c r="T486" s="10" t="s">
        <v>41463</v>
      </c>
      <c r="U486" s="15">
        <v>1387.76</v>
      </c>
      <c r="V486" s="15">
        <v>0</v>
      </c>
      <c r="W486" s="16">
        <f t="shared" si="33"/>
        <v>1387.76</v>
      </c>
      <c r="X486" s="16">
        <f t="shared" si="34"/>
        <v>0</v>
      </c>
      <c r="Y486" s="1">
        <v>1387.76</v>
      </c>
      <c r="Z486" s="1" t="str">
        <f t="shared" si="35"/>
        <v>未整改</v>
      </c>
      <c r="AA486" s="1" t="str">
        <f t="shared" si="36"/>
        <v>已整改</v>
      </c>
      <c r="AC486" s="3"/>
      <c r="AD486" s="19" t="e">
        <f>VLOOKUP(H486,'系统导出（基本表）'!R:R,1,0)</f>
        <v>#N/A</v>
      </c>
      <c r="AE486" s="16" t="e">
        <f>VLOOKUP(I486,'系统导出（基本表）'!Q:R,2,0)</f>
        <v>#N/A</v>
      </c>
      <c r="AF486" s="16" t="e">
        <f>VLOOKUP(J486,'系统导出（基本表）'!S:T,2,0)</f>
        <v>#N/A</v>
      </c>
      <c r="AG486" s="16"/>
      <c r="AH486" s="16"/>
      <c r="AI486" s="16"/>
    </row>
    <row r="487" s="2" customFormat="1" ht="19" customHeight="1" spans="1:33">
      <c r="A487" s="2">
        <v>1</v>
      </c>
      <c r="B487" s="11" t="s">
        <v>268</v>
      </c>
      <c r="C487" s="11" t="s">
        <v>13205</v>
      </c>
      <c r="D487" s="11" t="s">
        <v>13206</v>
      </c>
      <c r="E487" s="10" t="s">
        <v>41466</v>
      </c>
      <c r="F487" s="11" t="s">
        <v>38436</v>
      </c>
      <c r="G487" s="10" t="s">
        <v>24914</v>
      </c>
      <c r="H487" s="11" t="s">
        <v>24910</v>
      </c>
      <c r="I487" s="11" t="s">
        <v>24909</v>
      </c>
      <c r="J487" s="11" t="s">
        <v>24909</v>
      </c>
      <c r="K487" s="11" t="s">
        <v>19287</v>
      </c>
      <c r="L487" s="11" t="s">
        <v>19279</v>
      </c>
      <c r="M487" s="11" t="s">
        <v>42481</v>
      </c>
      <c r="N487" s="11" t="s">
        <v>41377</v>
      </c>
      <c r="O487" s="11" t="s">
        <v>41387</v>
      </c>
      <c r="P487" s="11" t="s">
        <v>41449</v>
      </c>
      <c r="Q487" s="11" t="s">
        <v>41411</v>
      </c>
      <c r="R487" s="11" t="s">
        <v>41411</v>
      </c>
      <c r="S487" s="17">
        <v>7751.21</v>
      </c>
      <c r="T487" s="11" t="s">
        <v>41450</v>
      </c>
      <c r="U487" s="17">
        <v>1437.36</v>
      </c>
      <c r="V487" s="17">
        <v>0</v>
      </c>
      <c r="W487" s="18">
        <f t="shared" si="33"/>
        <v>7751.21</v>
      </c>
      <c r="X487" s="18">
        <f t="shared" si="34"/>
        <v>6313.85</v>
      </c>
      <c r="Y487" s="2">
        <v>1437.36</v>
      </c>
      <c r="Z487" s="2" t="str">
        <f t="shared" si="35"/>
        <v>未整改</v>
      </c>
      <c r="AA487" s="2" t="str">
        <f t="shared" si="36"/>
        <v>未整改</v>
      </c>
      <c r="AD487" s="22" t="e">
        <f>VLOOKUP(H487,'系统导出（基本表）'!R:R,1,0)</f>
        <v>#N/A</v>
      </c>
      <c r="AE487" s="22" t="e">
        <f>VLOOKUP(I487,'系统导出（基本表）'!Q:R,2,0)</f>
        <v>#N/A</v>
      </c>
      <c r="AF487" s="2" t="e">
        <f>VLOOKUP(J487,'系统导出（基本表）'!S:T,2,0)</f>
        <v>#N/A</v>
      </c>
      <c r="AG487" s="24"/>
    </row>
    <row r="488" s="2" customFormat="1" ht="19" customHeight="1" spans="1:33">
      <c r="A488" s="2">
        <v>1</v>
      </c>
      <c r="B488" s="11" t="s">
        <v>268</v>
      </c>
      <c r="C488" s="11" t="s">
        <v>13205</v>
      </c>
      <c r="D488" s="11" t="s">
        <v>13206</v>
      </c>
      <c r="E488" s="10" t="s">
        <v>41400</v>
      </c>
      <c r="F488" s="11" t="s">
        <v>38477</v>
      </c>
      <c r="G488" s="10" t="s">
        <v>19288</v>
      </c>
      <c r="H488" s="11" t="s">
        <v>19281</v>
      </c>
      <c r="I488" s="11" t="s">
        <v>19280</v>
      </c>
      <c r="J488" s="11" t="s">
        <v>19280</v>
      </c>
      <c r="K488" s="11" t="s">
        <v>19287</v>
      </c>
      <c r="L488" s="11" t="s">
        <v>19279</v>
      </c>
      <c r="M488" s="11" t="s">
        <v>42481</v>
      </c>
      <c r="N488" s="11" t="s">
        <v>41377</v>
      </c>
      <c r="O488" s="11" t="s">
        <v>41387</v>
      </c>
      <c r="P488" s="11" t="s">
        <v>41449</v>
      </c>
      <c r="Q488" s="11" t="s">
        <v>41411</v>
      </c>
      <c r="R488" s="11" t="s">
        <v>41411</v>
      </c>
      <c r="S488" s="17">
        <v>3994.2996</v>
      </c>
      <c r="T488" s="11" t="s">
        <v>41450</v>
      </c>
      <c r="U488" s="17">
        <v>673.810782</v>
      </c>
      <c r="V488" s="17">
        <v>0</v>
      </c>
      <c r="W488" s="18">
        <f t="shared" si="33"/>
        <v>3994.2996</v>
      </c>
      <c r="X488" s="18">
        <f t="shared" si="34"/>
        <v>3320.488818</v>
      </c>
      <c r="Y488" s="2">
        <v>673.810782</v>
      </c>
      <c r="Z488" s="2" t="str">
        <f t="shared" si="35"/>
        <v>未整改</v>
      </c>
      <c r="AA488" s="2" t="str">
        <f t="shared" si="36"/>
        <v>未整改</v>
      </c>
      <c r="AD488" s="22" t="e">
        <f>VLOOKUP(H488,'系统导出（基本表）'!R:R,1,0)</f>
        <v>#N/A</v>
      </c>
      <c r="AE488" s="22" t="e">
        <f>VLOOKUP(I488,'系统导出（基本表）'!Q:R,2,0)</f>
        <v>#N/A</v>
      </c>
      <c r="AF488" s="2" t="e">
        <f>VLOOKUP(J488,'系统导出（基本表）'!S:T,2,0)</f>
        <v>#N/A</v>
      </c>
      <c r="AG488" s="24"/>
    </row>
    <row r="489" s="1" customFormat="1" ht="19" customHeight="1" spans="2:35">
      <c r="B489" s="10" t="s">
        <v>268</v>
      </c>
      <c r="C489" s="10" t="s">
        <v>13205</v>
      </c>
      <c r="D489" s="10" t="s">
        <v>13206</v>
      </c>
      <c r="E489" s="10" t="s">
        <v>42486</v>
      </c>
      <c r="F489" s="10" t="s">
        <v>42487</v>
      </c>
      <c r="G489" s="10" t="s">
        <v>42482</v>
      </c>
      <c r="H489" s="10" t="s">
        <v>42483</v>
      </c>
      <c r="I489" s="10" t="s">
        <v>42484</v>
      </c>
      <c r="J489" s="10" t="s">
        <v>42485</v>
      </c>
      <c r="K489" s="10" t="s">
        <v>19287</v>
      </c>
      <c r="L489" s="10" t="s">
        <v>42480</v>
      </c>
      <c r="M489" s="10" t="s">
        <v>42481</v>
      </c>
      <c r="N489" s="10" t="s">
        <v>41377</v>
      </c>
      <c r="O489" s="10" t="s">
        <v>41378</v>
      </c>
      <c r="P489" s="10" t="s">
        <v>41456</v>
      </c>
      <c r="Q489" s="10" t="s">
        <v>41411</v>
      </c>
      <c r="R489" s="10" t="s">
        <v>41411</v>
      </c>
      <c r="S489" s="15">
        <v>1273.56</v>
      </c>
      <c r="T489" s="10" t="s">
        <v>41463</v>
      </c>
      <c r="U489" s="15">
        <v>1273.56</v>
      </c>
      <c r="V489" s="15">
        <v>0</v>
      </c>
      <c r="W489" s="16">
        <f t="shared" si="33"/>
        <v>1273.56</v>
      </c>
      <c r="X489" s="16">
        <f t="shared" si="34"/>
        <v>0</v>
      </c>
      <c r="Y489" s="1">
        <v>1273.56</v>
      </c>
      <c r="Z489" s="1" t="str">
        <f t="shared" si="35"/>
        <v>未整改</v>
      </c>
      <c r="AA489" s="1" t="str">
        <f t="shared" si="36"/>
        <v>已整改</v>
      </c>
      <c r="AC489" s="3"/>
      <c r="AD489" s="19" t="e">
        <f>VLOOKUP(H489,'系统导出（基本表）'!R:R,1,0)</f>
        <v>#N/A</v>
      </c>
      <c r="AE489" s="16" t="e">
        <f>VLOOKUP(I489,'系统导出（基本表）'!Q:R,2,0)</f>
        <v>#N/A</v>
      </c>
      <c r="AF489" s="16" t="e">
        <f>VLOOKUP(J489,'系统导出（基本表）'!S:T,2,0)</f>
        <v>#N/A</v>
      </c>
      <c r="AG489" s="16"/>
      <c r="AH489" s="16"/>
      <c r="AI489" s="16"/>
    </row>
    <row r="490" s="1" customFormat="1" ht="19" customHeight="1" spans="2:35">
      <c r="B490" s="10" t="s">
        <v>268</v>
      </c>
      <c r="C490" s="10" t="s">
        <v>13205</v>
      </c>
      <c r="D490" s="10" t="s">
        <v>13206</v>
      </c>
      <c r="E490" s="10" t="s">
        <v>61</v>
      </c>
      <c r="F490" s="10" t="s">
        <v>61</v>
      </c>
      <c r="G490" s="10" t="s">
        <v>42482</v>
      </c>
      <c r="H490" s="10" t="s">
        <v>42483</v>
      </c>
      <c r="I490" s="10" t="s">
        <v>42484</v>
      </c>
      <c r="J490" s="10" t="s">
        <v>42485</v>
      </c>
      <c r="K490" s="10" t="s">
        <v>19287</v>
      </c>
      <c r="L490" s="10" t="s">
        <v>42480</v>
      </c>
      <c r="M490" s="10" t="s">
        <v>42481</v>
      </c>
      <c r="N490" s="10" t="s">
        <v>61</v>
      </c>
      <c r="O490" s="10" t="s">
        <v>41372</v>
      </c>
      <c r="P490" s="10" t="s">
        <v>61</v>
      </c>
      <c r="Q490" s="10" t="s">
        <v>41373</v>
      </c>
      <c r="R490" s="10" t="s">
        <v>41374</v>
      </c>
      <c r="S490" s="15">
        <v>3003.12</v>
      </c>
      <c r="T490" s="10" t="s">
        <v>41374</v>
      </c>
      <c r="U490" s="15">
        <v>3003.12</v>
      </c>
      <c r="V490" s="15">
        <v>3003.12</v>
      </c>
      <c r="W490" s="16">
        <f t="shared" si="33"/>
        <v>0</v>
      </c>
      <c r="X490" s="16">
        <f t="shared" si="34"/>
        <v>0</v>
      </c>
      <c r="Y490" s="1">
        <v>3003.12</v>
      </c>
      <c r="Z490" s="1" t="str">
        <f t="shared" si="35"/>
        <v>未整改</v>
      </c>
      <c r="AA490" s="1" t="str">
        <f t="shared" si="36"/>
        <v>已整改</v>
      </c>
      <c r="AC490" s="3"/>
      <c r="AD490" s="19" t="e">
        <f>VLOOKUP(H490,'系统导出（基本表）'!R:R,1,0)</f>
        <v>#N/A</v>
      </c>
      <c r="AE490" s="16" t="e">
        <f>VLOOKUP(I490,'系统导出（基本表）'!Q:R,2,0)</f>
        <v>#N/A</v>
      </c>
      <c r="AF490" s="16" t="e">
        <f>VLOOKUP(J490,'系统导出（基本表）'!S:T,2,0)</f>
        <v>#N/A</v>
      </c>
      <c r="AG490" s="16"/>
      <c r="AH490" s="16"/>
      <c r="AI490" s="16"/>
    </row>
    <row r="491" s="2" customFormat="1" ht="19" customHeight="1" spans="1:33">
      <c r="A491" s="2">
        <v>1</v>
      </c>
      <c r="B491" s="11" t="s">
        <v>268</v>
      </c>
      <c r="C491" s="11" t="s">
        <v>13205</v>
      </c>
      <c r="D491" s="11" t="s">
        <v>13206</v>
      </c>
      <c r="E491" s="10" t="s">
        <v>41466</v>
      </c>
      <c r="F491" s="11" t="s">
        <v>38436</v>
      </c>
      <c r="G491" s="10" t="s">
        <v>42488</v>
      </c>
      <c r="H491" s="11" t="s">
        <v>42489</v>
      </c>
      <c r="I491" s="11" t="s">
        <v>42490</v>
      </c>
      <c r="J491" s="11" t="s">
        <v>42491</v>
      </c>
      <c r="K491" s="11" t="s">
        <v>42492</v>
      </c>
      <c r="L491" s="11" t="s">
        <v>42493</v>
      </c>
      <c r="M491" s="11" t="s">
        <v>42494</v>
      </c>
      <c r="N491" s="11" t="s">
        <v>41377</v>
      </c>
      <c r="O491" s="11" t="s">
        <v>41387</v>
      </c>
      <c r="P491" s="11" t="s">
        <v>41449</v>
      </c>
      <c r="Q491" s="11" t="s">
        <v>41411</v>
      </c>
      <c r="R491" s="11" t="s">
        <v>41411</v>
      </c>
      <c r="S491" s="17">
        <v>7000</v>
      </c>
      <c r="T491" s="11" t="s">
        <v>41450</v>
      </c>
      <c r="U491" s="17">
        <v>0</v>
      </c>
      <c r="V491" s="17">
        <v>0</v>
      </c>
      <c r="W491" s="18">
        <f t="shared" si="33"/>
        <v>7000</v>
      </c>
      <c r="X491" s="18">
        <f t="shared" si="34"/>
        <v>7000</v>
      </c>
      <c r="Y491" s="2">
        <v>0</v>
      </c>
      <c r="Z491" s="2" t="str">
        <f t="shared" si="35"/>
        <v>未整改</v>
      </c>
      <c r="AA491" s="2" t="str">
        <f t="shared" si="36"/>
        <v>未整改</v>
      </c>
      <c r="AD491" s="22" t="e">
        <f>VLOOKUP(H491,'系统导出（基本表）'!R:R,1,0)</f>
        <v>#N/A</v>
      </c>
      <c r="AE491" s="22" t="e">
        <f>VLOOKUP(I491,'系统导出（基本表）'!Q:R,2,0)</f>
        <v>#N/A</v>
      </c>
      <c r="AF491" s="2" t="e">
        <f>VLOOKUP(J491,'系统导出（基本表）'!S:T,2,0)</f>
        <v>#N/A</v>
      </c>
      <c r="AG491" s="24"/>
    </row>
    <row r="492" s="1" customFormat="1" ht="19" customHeight="1" spans="2:35">
      <c r="B492" s="10" t="s">
        <v>268</v>
      </c>
      <c r="C492" s="10" t="s">
        <v>13205</v>
      </c>
      <c r="D492" s="10" t="s">
        <v>13206</v>
      </c>
      <c r="E492" s="10" t="s">
        <v>61</v>
      </c>
      <c r="F492" s="10" t="s">
        <v>61</v>
      </c>
      <c r="G492" s="10" t="s">
        <v>42488</v>
      </c>
      <c r="H492" s="10" t="s">
        <v>42489</v>
      </c>
      <c r="I492" s="10" t="s">
        <v>42490</v>
      </c>
      <c r="J492" s="10" t="s">
        <v>42491</v>
      </c>
      <c r="K492" s="10" t="s">
        <v>42492</v>
      </c>
      <c r="L492" s="10" t="s">
        <v>42495</v>
      </c>
      <c r="M492" s="10" t="s">
        <v>42494</v>
      </c>
      <c r="N492" s="10" t="s">
        <v>61</v>
      </c>
      <c r="O492" s="10" t="s">
        <v>41372</v>
      </c>
      <c r="P492" s="10" t="s">
        <v>61</v>
      </c>
      <c r="Q492" s="10" t="s">
        <v>41984</v>
      </c>
      <c r="R492" s="10" t="s">
        <v>41984</v>
      </c>
      <c r="S492" s="15">
        <v>1106.31</v>
      </c>
      <c r="T492" s="10" t="s">
        <v>41984</v>
      </c>
      <c r="U492" s="15">
        <v>1106.31</v>
      </c>
      <c r="V492" s="15">
        <v>1106.31</v>
      </c>
      <c r="W492" s="16">
        <f t="shared" si="33"/>
        <v>0</v>
      </c>
      <c r="X492" s="16">
        <f t="shared" si="34"/>
        <v>0</v>
      </c>
      <c r="Y492" s="1">
        <v>1106.31</v>
      </c>
      <c r="Z492" s="1" t="str">
        <f t="shared" si="35"/>
        <v>未整改</v>
      </c>
      <c r="AA492" s="1" t="str">
        <f t="shared" si="36"/>
        <v>已整改</v>
      </c>
      <c r="AC492" s="3">
        <f>S492-Y492</f>
        <v>0</v>
      </c>
      <c r="AD492" s="19" t="e">
        <f>VLOOKUP(H492,'系统导出（基本表）'!R:R,1,0)</f>
        <v>#N/A</v>
      </c>
      <c r="AE492" s="16" t="e">
        <f>VLOOKUP(I492,'系统导出（基本表）'!Q:R,2,0)</f>
        <v>#N/A</v>
      </c>
      <c r="AF492" s="16" t="e">
        <f>VLOOKUP(J492,'系统导出（基本表）'!S:T,2,0)</f>
        <v>#N/A</v>
      </c>
      <c r="AG492" s="16"/>
      <c r="AH492" s="16"/>
      <c r="AI492" s="16"/>
    </row>
    <row r="493" s="2" customFormat="1" ht="19" customHeight="1" spans="1:33">
      <c r="A493" s="2">
        <v>1</v>
      </c>
      <c r="B493" s="11" t="s">
        <v>268</v>
      </c>
      <c r="C493" s="11" t="s">
        <v>13205</v>
      </c>
      <c r="D493" s="11" t="s">
        <v>13206</v>
      </c>
      <c r="E493" s="10" t="s">
        <v>42496</v>
      </c>
      <c r="F493" s="11" t="s">
        <v>42497</v>
      </c>
      <c r="G493" s="10" t="s">
        <v>42488</v>
      </c>
      <c r="H493" s="11" t="s">
        <v>42489</v>
      </c>
      <c r="I493" s="11" t="s">
        <v>42490</v>
      </c>
      <c r="J493" s="11" t="s">
        <v>42491</v>
      </c>
      <c r="K493" s="11" t="s">
        <v>42492</v>
      </c>
      <c r="L493" s="11" t="s">
        <v>42493</v>
      </c>
      <c r="M493" s="11" t="s">
        <v>42494</v>
      </c>
      <c r="N493" s="11" t="s">
        <v>41377</v>
      </c>
      <c r="O493" s="11" t="s">
        <v>41387</v>
      </c>
      <c r="P493" s="11" t="s">
        <v>41456</v>
      </c>
      <c r="Q493" s="11" t="s">
        <v>41411</v>
      </c>
      <c r="R493" s="11" t="s">
        <v>41411</v>
      </c>
      <c r="S493" s="17">
        <v>3786.36</v>
      </c>
      <c r="T493" s="11" t="s">
        <v>41411</v>
      </c>
      <c r="U493" s="17">
        <v>0</v>
      </c>
      <c r="V493" s="17">
        <v>0</v>
      </c>
      <c r="W493" s="18">
        <f t="shared" si="33"/>
        <v>3786.36</v>
      </c>
      <c r="X493" s="18">
        <f t="shared" si="34"/>
        <v>3786.36</v>
      </c>
      <c r="Y493" s="2">
        <v>0</v>
      </c>
      <c r="Z493" s="2" t="str">
        <f t="shared" si="35"/>
        <v>未整改</v>
      </c>
      <c r="AA493" s="2" t="str">
        <f t="shared" si="36"/>
        <v>未整改</v>
      </c>
      <c r="AD493" s="22" t="e">
        <f>VLOOKUP(H493,'系统导出（基本表）'!R:R,1,0)</f>
        <v>#N/A</v>
      </c>
      <c r="AE493" s="22" t="e">
        <f>VLOOKUP(I493,'系统导出（基本表）'!Q:R,2,0)</f>
        <v>#N/A</v>
      </c>
      <c r="AF493" s="2" t="e">
        <f>VLOOKUP(J493,'系统导出（基本表）'!S:T,2,0)</f>
        <v>#N/A</v>
      </c>
      <c r="AG493" s="24"/>
    </row>
    <row r="494" s="2" customFormat="1" ht="19" customHeight="1" spans="1:33">
      <c r="A494" s="2">
        <v>1</v>
      </c>
      <c r="B494" s="11" t="s">
        <v>268</v>
      </c>
      <c r="C494" s="11" t="s">
        <v>13205</v>
      </c>
      <c r="D494" s="11" t="s">
        <v>13206</v>
      </c>
      <c r="E494" s="10" t="s">
        <v>42496</v>
      </c>
      <c r="F494" s="11" t="s">
        <v>42497</v>
      </c>
      <c r="G494" s="10" t="s">
        <v>42488</v>
      </c>
      <c r="H494" s="11" t="s">
        <v>42489</v>
      </c>
      <c r="I494" s="11" t="s">
        <v>42490</v>
      </c>
      <c r="J494" s="11" t="s">
        <v>42491</v>
      </c>
      <c r="K494" s="11" t="s">
        <v>42492</v>
      </c>
      <c r="L494" s="11" t="s">
        <v>42493</v>
      </c>
      <c r="M494" s="11" t="s">
        <v>42494</v>
      </c>
      <c r="N494" s="11" t="s">
        <v>41377</v>
      </c>
      <c r="O494" s="11" t="s">
        <v>41387</v>
      </c>
      <c r="P494" s="11" t="s">
        <v>41456</v>
      </c>
      <c r="Q494" s="11" t="s">
        <v>41411</v>
      </c>
      <c r="R494" s="11" t="s">
        <v>41411</v>
      </c>
      <c r="S494" s="17">
        <v>706.31</v>
      </c>
      <c r="T494" s="11" t="s">
        <v>41411</v>
      </c>
      <c r="U494" s="17">
        <v>0</v>
      </c>
      <c r="V494" s="17">
        <v>0</v>
      </c>
      <c r="W494" s="18">
        <f t="shared" si="33"/>
        <v>706.31</v>
      </c>
      <c r="X494" s="18">
        <f t="shared" si="34"/>
        <v>706.31</v>
      </c>
      <c r="Y494" s="2">
        <v>0</v>
      </c>
      <c r="Z494" s="2" t="str">
        <f t="shared" si="35"/>
        <v>未整改</v>
      </c>
      <c r="AA494" s="2" t="str">
        <f t="shared" si="36"/>
        <v>未整改</v>
      </c>
      <c r="AD494" s="22" t="e">
        <f>VLOOKUP(H494,'系统导出（基本表）'!R:R,1,0)</f>
        <v>#N/A</v>
      </c>
      <c r="AE494" s="22" t="e">
        <f>VLOOKUP(I494,'系统导出（基本表）'!Q:R,2,0)</f>
        <v>#N/A</v>
      </c>
      <c r="AF494" s="2" t="e">
        <f>VLOOKUP(J494,'系统导出（基本表）'!S:T,2,0)</f>
        <v>#N/A</v>
      </c>
      <c r="AG494" s="24"/>
    </row>
    <row r="495" s="1" customFormat="1" ht="19" customHeight="1" spans="2:35">
      <c r="B495" s="10" t="s">
        <v>268</v>
      </c>
      <c r="C495" s="10" t="s">
        <v>13205</v>
      </c>
      <c r="D495" s="10" t="s">
        <v>13206</v>
      </c>
      <c r="E495" s="10" t="s">
        <v>61</v>
      </c>
      <c r="F495" s="10" t="s">
        <v>61</v>
      </c>
      <c r="G495" s="10" t="s">
        <v>42488</v>
      </c>
      <c r="H495" s="10" t="s">
        <v>42489</v>
      </c>
      <c r="I495" s="10" t="s">
        <v>42490</v>
      </c>
      <c r="J495" s="10" t="s">
        <v>42491</v>
      </c>
      <c r="K495" s="10" t="s">
        <v>42492</v>
      </c>
      <c r="L495" s="10" t="s">
        <v>42495</v>
      </c>
      <c r="M495" s="10" t="s">
        <v>42494</v>
      </c>
      <c r="N495" s="10" t="s">
        <v>61</v>
      </c>
      <c r="O495" s="10" t="s">
        <v>41372</v>
      </c>
      <c r="P495" s="10" t="s">
        <v>61</v>
      </c>
      <c r="Q495" s="10" t="s">
        <v>41411</v>
      </c>
      <c r="R495" s="10" t="s">
        <v>41411</v>
      </c>
      <c r="S495" s="15">
        <v>3957.23</v>
      </c>
      <c r="T495" s="10" t="s">
        <v>41412</v>
      </c>
      <c r="U495" s="15">
        <v>170.87</v>
      </c>
      <c r="V495" s="15">
        <v>170.87</v>
      </c>
      <c r="W495" s="16">
        <f t="shared" si="33"/>
        <v>3786.36</v>
      </c>
      <c r="X495" s="16">
        <f t="shared" si="34"/>
        <v>3786.36</v>
      </c>
      <c r="Y495" s="1">
        <v>170.87</v>
      </c>
      <c r="Z495" s="1" t="str">
        <f t="shared" si="35"/>
        <v>未整改</v>
      </c>
      <c r="AA495" s="1" t="str">
        <f t="shared" si="36"/>
        <v>未整改</v>
      </c>
      <c r="AC495" s="3"/>
      <c r="AD495" s="19" t="e">
        <f>VLOOKUP(H495,'系统导出（基本表）'!R:R,1,0)</f>
        <v>#N/A</v>
      </c>
      <c r="AE495" s="16" t="e">
        <f>VLOOKUP(I495,'系统导出（基本表）'!Q:R,2,0)</f>
        <v>#N/A</v>
      </c>
      <c r="AF495" s="16" t="e">
        <f>VLOOKUP(J495,'系统导出（基本表）'!S:T,2,0)</f>
        <v>#N/A</v>
      </c>
      <c r="AG495" s="16"/>
      <c r="AH495" s="16"/>
      <c r="AI495" s="16"/>
    </row>
    <row r="496" s="1" customFormat="1" ht="19" customHeight="1" spans="2:35">
      <c r="B496" s="10" t="s">
        <v>268</v>
      </c>
      <c r="C496" s="10" t="s">
        <v>13205</v>
      </c>
      <c r="D496" s="10" t="s">
        <v>13206</v>
      </c>
      <c r="E496" s="10" t="s">
        <v>42496</v>
      </c>
      <c r="F496" s="10" t="s">
        <v>42497</v>
      </c>
      <c r="G496" s="10" t="s">
        <v>42488</v>
      </c>
      <c r="H496" s="10" t="s">
        <v>42489</v>
      </c>
      <c r="I496" s="10" t="s">
        <v>42490</v>
      </c>
      <c r="J496" s="10" t="s">
        <v>42491</v>
      </c>
      <c r="K496" s="10" t="s">
        <v>42492</v>
      </c>
      <c r="L496" s="10" t="s">
        <v>42495</v>
      </c>
      <c r="M496" s="10" t="s">
        <v>42494</v>
      </c>
      <c r="N496" s="10" t="s">
        <v>41377</v>
      </c>
      <c r="O496" s="10" t="s">
        <v>41378</v>
      </c>
      <c r="P496" s="10" t="s">
        <v>41456</v>
      </c>
      <c r="Q496" s="10" t="s">
        <v>41411</v>
      </c>
      <c r="R496" s="10" t="s">
        <v>41411</v>
      </c>
      <c r="S496" s="15">
        <v>706.31</v>
      </c>
      <c r="T496" s="10" t="s">
        <v>41463</v>
      </c>
      <c r="U496" s="15">
        <v>0</v>
      </c>
      <c r="V496" s="15">
        <v>0</v>
      </c>
      <c r="W496" s="16">
        <f t="shared" si="33"/>
        <v>706.31</v>
      </c>
      <c r="X496" s="16">
        <f t="shared" si="34"/>
        <v>706.31</v>
      </c>
      <c r="Y496" s="1">
        <v>0</v>
      </c>
      <c r="Z496" s="1" t="str">
        <f t="shared" si="35"/>
        <v>未整改</v>
      </c>
      <c r="AA496" s="1" t="str">
        <f t="shared" si="36"/>
        <v>未整改</v>
      </c>
      <c r="AC496" s="3"/>
      <c r="AD496" s="19" t="e">
        <f>VLOOKUP(H496,'系统导出（基本表）'!R:R,1,0)</f>
        <v>#N/A</v>
      </c>
      <c r="AE496" s="16" t="e">
        <f>VLOOKUP(I496,'系统导出（基本表）'!Q:R,2,0)</f>
        <v>#N/A</v>
      </c>
      <c r="AF496" s="16" t="e">
        <f>VLOOKUP(J496,'系统导出（基本表）'!S:T,2,0)</f>
        <v>#N/A</v>
      </c>
      <c r="AG496" s="16"/>
      <c r="AH496" s="16"/>
      <c r="AI496" s="16"/>
    </row>
    <row r="497" s="1" customFormat="1" ht="19" customHeight="1" spans="2:35">
      <c r="B497" s="10" t="s">
        <v>268</v>
      </c>
      <c r="C497" s="10" t="s">
        <v>13205</v>
      </c>
      <c r="D497" s="10" t="s">
        <v>13206</v>
      </c>
      <c r="E497" s="10" t="s">
        <v>42496</v>
      </c>
      <c r="F497" s="10" t="s">
        <v>42497</v>
      </c>
      <c r="G497" s="10" t="s">
        <v>42488</v>
      </c>
      <c r="H497" s="10" t="s">
        <v>42489</v>
      </c>
      <c r="I497" s="10" t="s">
        <v>42490</v>
      </c>
      <c r="J497" s="10" t="s">
        <v>42491</v>
      </c>
      <c r="K497" s="10" t="s">
        <v>42492</v>
      </c>
      <c r="L497" s="10" t="s">
        <v>42495</v>
      </c>
      <c r="M497" s="10" t="s">
        <v>42494</v>
      </c>
      <c r="N497" s="10" t="s">
        <v>41377</v>
      </c>
      <c r="O497" s="10" t="s">
        <v>41378</v>
      </c>
      <c r="P497" s="10" t="s">
        <v>41456</v>
      </c>
      <c r="Q497" s="10" t="s">
        <v>41411</v>
      </c>
      <c r="R497" s="10" t="s">
        <v>41411</v>
      </c>
      <c r="S497" s="15">
        <v>3786.36</v>
      </c>
      <c r="T497" s="10" t="s">
        <v>41463</v>
      </c>
      <c r="U497" s="15">
        <v>0</v>
      </c>
      <c r="V497" s="15">
        <v>0</v>
      </c>
      <c r="W497" s="16">
        <f t="shared" si="33"/>
        <v>3786.36</v>
      </c>
      <c r="X497" s="16">
        <f t="shared" si="34"/>
        <v>3786.36</v>
      </c>
      <c r="Y497" s="1">
        <v>0</v>
      </c>
      <c r="Z497" s="1" t="str">
        <f t="shared" si="35"/>
        <v>未整改</v>
      </c>
      <c r="AA497" s="1" t="str">
        <f t="shared" si="36"/>
        <v>未整改</v>
      </c>
      <c r="AC497" s="3"/>
      <c r="AD497" s="19" t="e">
        <f>VLOOKUP(H497,'系统导出（基本表）'!R:R,1,0)</f>
        <v>#N/A</v>
      </c>
      <c r="AE497" s="16" t="e">
        <f>VLOOKUP(I497,'系统导出（基本表）'!Q:R,2,0)</f>
        <v>#N/A</v>
      </c>
      <c r="AF497" s="16" t="e">
        <f>VLOOKUP(J497,'系统导出（基本表）'!S:T,2,0)</f>
        <v>#N/A</v>
      </c>
      <c r="AG497" s="16"/>
      <c r="AH497" s="16"/>
      <c r="AI497" s="16"/>
    </row>
    <row r="498" s="1" customFormat="1" ht="19" customHeight="1" spans="2:35">
      <c r="B498" s="10" t="s">
        <v>268</v>
      </c>
      <c r="C498" s="10" t="s">
        <v>13205</v>
      </c>
      <c r="D498" s="10" t="s">
        <v>13206</v>
      </c>
      <c r="E498" s="10" t="s">
        <v>61</v>
      </c>
      <c r="F498" s="10" t="s">
        <v>61</v>
      </c>
      <c r="G498" s="10" t="s">
        <v>42498</v>
      </c>
      <c r="H498" s="10" t="s">
        <v>42499</v>
      </c>
      <c r="I498" s="10" t="s">
        <v>42500</v>
      </c>
      <c r="J498" s="10" t="s">
        <v>42501</v>
      </c>
      <c r="K498" s="10" t="s">
        <v>42502</v>
      </c>
      <c r="L498" s="10" t="s">
        <v>42503</v>
      </c>
      <c r="M498" s="10" t="s">
        <v>42504</v>
      </c>
      <c r="N498" s="10" t="s">
        <v>61</v>
      </c>
      <c r="O498" s="10" t="s">
        <v>41372</v>
      </c>
      <c r="P498" s="10" t="s">
        <v>61</v>
      </c>
      <c r="Q498" s="10" t="s">
        <v>41411</v>
      </c>
      <c r="R498" s="10" t="s">
        <v>41411</v>
      </c>
      <c r="S498" s="15">
        <v>397.35</v>
      </c>
      <c r="T498" s="10" t="s">
        <v>41412</v>
      </c>
      <c r="U498" s="15">
        <v>58.95</v>
      </c>
      <c r="V498" s="15">
        <v>58.95</v>
      </c>
      <c r="W498" s="16">
        <f t="shared" si="33"/>
        <v>338.4</v>
      </c>
      <c r="X498" s="16">
        <f t="shared" si="34"/>
        <v>338.4</v>
      </c>
      <c r="Y498" s="1">
        <v>58.95</v>
      </c>
      <c r="Z498" s="1" t="str">
        <f t="shared" si="35"/>
        <v>未整改</v>
      </c>
      <c r="AA498" s="1" t="str">
        <f t="shared" si="36"/>
        <v>未整改</v>
      </c>
      <c r="AC498" s="3"/>
      <c r="AD498" s="19" t="e">
        <f>VLOOKUP(H498,'系统导出（基本表）'!R:R,1,0)</f>
        <v>#N/A</v>
      </c>
      <c r="AE498" s="16" t="e">
        <f>VLOOKUP(I498,'系统导出（基本表）'!Q:R,2,0)</f>
        <v>#N/A</v>
      </c>
      <c r="AF498" s="16" t="e">
        <f>VLOOKUP(J498,'系统导出（基本表）'!S:T,2,0)</f>
        <v>#N/A</v>
      </c>
      <c r="AG498" s="16"/>
      <c r="AH498" s="16"/>
      <c r="AI498" s="16"/>
    </row>
    <row r="499" s="2" customFormat="1" ht="19" customHeight="1" spans="1:33">
      <c r="A499" s="2">
        <v>1</v>
      </c>
      <c r="B499" s="11" t="s">
        <v>268</v>
      </c>
      <c r="C499" s="11" t="s">
        <v>13205</v>
      </c>
      <c r="D499" s="11" t="s">
        <v>13206</v>
      </c>
      <c r="E499" s="10" t="s">
        <v>41609</v>
      </c>
      <c r="F499" s="11" t="s">
        <v>38490</v>
      </c>
      <c r="G499" s="10" t="s">
        <v>42498</v>
      </c>
      <c r="H499" s="11" t="s">
        <v>42499</v>
      </c>
      <c r="I499" s="11" t="s">
        <v>42500</v>
      </c>
      <c r="J499" s="11" t="s">
        <v>42501</v>
      </c>
      <c r="K499" s="11" t="s">
        <v>42502</v>
      </c>
      <c r="L499" s="11" t="s">
        <v>38020</v>
      </c>
      <c r="M499" s="11" t="s">
        <v>42504</v>
      </c>
      <c r="N499" s="11" t="s">
        <v>41377</v>
      </c>
      <c r="O499" s="11" t="s">
        <v>41387</v>
      </c>
      <c r="P499" s="11" t="s">
        <v>41456</v>
      </c>
      <c r="Q499" s="11" t="s">
        <v>41411</v>
      </c>
      <c r="R499" s="11" t="s">
        <v>41411</v>
      </c>
      <c r="S499" s="17">
        <v>338.4</v>
      </c>
      <c r="T499" s="11" t="s">
        <v>41411</v>
      </c>
      <c r="U499" s="17">
        <v>0</v>
      </c>
      <c r="V499" s="17">
        <v>0</v>
      </c>
      <c r="W499" s="18">
        <f t="shared" si="33"/>
        <v>338.4</v>
      </c>
      <c r="X499" s="18">
        <f t="shared" si="34"/>
        <v>338.4</v>
      </c>
      <c r="Y499" s="2">
        <v>0</v>
      </c>
      <c r="Z499" s="2" t="str">
        <f t="shared" si="35"/>
        <v>未整改</v>
      </c>
      <c r="AA499" s="2" t="str">
        <f t="shared" si="36"/>
        <v>未整改</v>
      </c>
      <c r="AD499" s="22" t="e">
        <f>VLOOKUP(H499,'系统导出（基本表）'!R:R,1,0)</f>
        <v>#N/A</v>
      </c>
      <c r="AE499" s="22" t="e">
        <f>VLOOKUP(I499,'系统导出（基本表）'!Q:R,2,0)</f>
        <v>#N/A</v>
      </c>
      <c r="AF499" s="2" t="e">
        <f>VLOOKUP(J499,'系统导出（基本表）'!S:T,2,0)</f>
        <v>#N/A</v>
      </c>
      <c r="AG499" s="24"/>
    </row>
    <row r="500" s="2" customFormat="1" ht="19" customHeight="1" spans="1:33">
      <c r="A500" s="2">
        <v>1</v>
      </c>
      <c r="B500" s="11" t="s">
        <v>268</v>
      </c>
      <c r="C500" s="11" t="s">
        <v>13205</v>
      </c>
      <c r="D500" s="11" t="s">
        <v>13206</v>
      </c>
      <c r="E500" s="10" t="s">
        <v>41466</v>
      </c>
      <c r="F500" s="11" t="s">
        <v>38436</v>
      </c>
      <c r="G500" s="10" t="s">
        <v>42505</v>
      </c>
      <c r="H500" s="11" t="s">
        <v>42506</v>
      </c>
      <c r="I500" s="11" t="s">
        <v>42507</v>
      </c>
      <c r="J500" s="11" t="s">
        <v>42507</v>
      </c>
      <c r="K500" s="11" t="s">
        <v>42502</v>
      </c>
      <c r="L500" s="11" t="s">
        <v>38020</v>
      </c>
      <c r="M500" s="11" t="s">
        <v>42504</v>
      </c>
      <c r="N500" s="11" t="s">
        <v>41377</v>
      </c>
      <c r="O500" s="11" t="s">
        <v>41387</v>
      </c>
      <c r="P500" s="11" t="s">
        <v>41449</v>
      </c>
      <c r="Q500" s="11" t="s">
        <v>41411</v>
      </c>
      <c r="R500" s="11" t="s">
        <v>41411</v>
      </c>
      <c r="S500" s="17">
        <v>4719.26</v>
      </c>
      <c r="T500" s="11" t="s">
        <v>41450</v>
      </c>
      <c r="U500" s="17">
        <v>453.44</v>
      </c>
      <c r="V500" s="17">
        <v>0</v>
      </c>
      <c r="W500" s="18">
        <f t="shared" si="33"/>
        <v>4719.26</v>
      </c>
      <c r="X500" s="18">
        <f t="shared" si="34"/>
        <v>4265.82</v>
      </c>
      <c r="Y500" s="2">
        <v>453.44</v>
      </c>
      <c r="Z500" s="2" t="str">
        <f t="shared" si="35"/>
        <v>未整改</v>
      </c>
      <c r="AA500" s="2" t="str">
        <f t="shared" si="36"/>
        <v>未整改</v>
      </c>
      <c r="AD500" s="22" t="e">
        <f>VLOOKUP(H500,'系统导出（基本表）'!R:R,1,0)</f>
        <v>#N/A</v>
      </c>
      <c r="AE500" s="22" t="e">
        <f>VLOOKUP(I500,'系统导出（基本表）'!Q:R,2,0)</f>
        <v>#N/A</v>
      </c>
      <c r="AF500" s="2" t="e">
        <f>VLOOKUP(J500,'系统导出（基本表）'!S:T,2,0)</f>
        <v>#N/A</v>
      </c>
      <c r="AG500" s="24"/>
    </row>
    <row r="501" s="1" customFormat="1" ht="19" customHeight="1" spans="2:35">
      <c r="B501" s="10" t="s">
        <v>268</v>
      </c>
      <c r="C501" s="10" t="s">
        <v>13205</v>
      </c>
      <c r="D501" s="10" t="s">
        <v>13206</v>
      </c>
      <c r="E501" s="10" t="s">
        <v>41466</v>
      </c>
      <c r="F501" s="10" t="s">
        <v>38436</v>
      </c>
      <c r="G501" s="10" t="s">
        <v>42505</v>
      </c>
      <c r="H501" s="10" t="s">
        <v>42506</v>
      </c>
      <c r="I501" s="10" t="s">
        <v>42507</v>
      </c>
      <c r="J501" s="10" t="s">
        <v>42507</v>
      </c>
      <c r="K501" s="10" t="s">
        <v>42502</v>
      </c>
      <c r="L501" s="10" t="s">
        <v>42503</v>
      </c>
      <c r="M501" s="10" t="s">
        <v>42504</v>
      </c>
      <c r="N501" s="10" t="s">
        <v>41377</v>
      </c>
      <c r="O501" s="10" t="s">
        <v>41378</v>
      </c>
      <c r="P501" s="10" t="s">
        <v>41379</v>
      </c>
      <c r="Q501" s="10" t="s">
        <v>41501</v>
      </c>
      <c r="R501" s="10" t="s">
        <v>41501</v>
      </c>
      <c r="S501" s="15">
        <v>16</v>
      </c>
      <c r="T501" s="10" t="s">
        <v>42508</v>
      </c>
      <c r="U501" s="15">
        <v>16</v>
      </c>
      <c r="V501" s="15">
        <v>16</v>
      </c>
      <c r="W501" s="16">
        <f t="shared" si="33"/>
        <v>0</v>
      </c>
      <c r="X501" s="16">
        <f t="shared" si="34"/>
        <v>0</v>
      </c>
      <c r="Y501" s="1">
        <v>16</v>
      </c>
      <c r="Z501" s="1" t="str">
        <f t="shared" si="35"/>
        <v>未整改</v>
      </c>
      <c r="AA501" s="1" t="str">
        <f t="shared" si="36"/>
        <v>已整改</v>
      </c>
      <c r="AB501" s="1">
        <f>S501-V501</f>
        <v>0</v>
      </c>
      <c r="AC501" s="3"/>
      <c r="AD501" s="19" t="e">
        <f>VLOOKUP(H501,'系统导出（基本表）'!R:R,1,0)</f>
        <v>#N/A</v>
      </c>
      <c r="AE501" s="16" t="e">
        <f>VLOOKUP(I501,'系统导出（基本表）'!Q:R,2,0)</f>
        <v>#N/A</v>
      </c>
      <c r="AF501" s="16" t="e">
        <f>VLOOKUP(J501,'系统导出（基本表）'!S:T,2,0)</f>
        <v>#N/A</v>
      </c>
      <c r="AG501" s="16"/>
      <c r="AH501" s="16"/>
      <c r="AI501" s="16"/>
    </row>
    <row r="502" s="1" customFormat="1" ht="19" customHeight="1" spans="2:35">
      <c r="B502" s="10" t="s">
        <v>268</v>
      </c>
      <c r="C502" s="10" t="s">
        <v>13205</v>
      </c>
      <c r="D502" s="10" t="s">
        <v>13206</v>
      </c>
      <c r="E502" s="10" t="s">
        <v>41609</v>
      </c>
      <c r="F502" s="10" t="s">
        <v>38490</v>
      </c>
      <c r="G502" s="10" t="s">
        <v>42498</v>
      </c>
      <c r="H502" s="10" t="s">
        <v>42499</v>
      </c>
      <c r="I502" s="10" t="s">
        <v>42500</v>
      </c>
      <c r="J502" s="10" t="s">
        <v>42501</v>
      </c>
      <c r="K502" s="10" t="s">
        <v>42502</v>
      </c>
      <c r="L502" s="10" t="s">
        <v>42503</v>
      </c>
      <c r="M502" s="10" t="s">
        <v>42504</v>
      </c>
      <c r="N502" s="10" t="s">
        <v>41377</v>
      </c>
      <c r="O502" s="10" t="s">
        <v>41378</v>
      </c>
      <c r="P502" s="10" t="s">
        <v>41456</v>
      </c>
      <c r="Q502" s="10" t="s">
        <v>41411</v>
      </c>
      <c r="R502" s="10" t="s">
        <v>41411</v>
      </c>
      <c r="S502" s="15">
        <v>338.4</v>
      </c>
      <c r="T502" s="10" t="s">
        <v>41463</v>
      </c>
      <c r="U502" s="15">
        <v>0</v>
      </c>
      <c r="V502" s="15">
        <v>0</v>
      </c>
      <c r="W502" s="16">
        <f t="shared" si="33"/>
        <v>338.4</v>
      </c>
      <c r="X502" s="16">
        <f t="shared" si="34"/>
        <v>338.4</v>
      </c>
      <c r="Y502" s="1">
        <v>0</v>
      </c>
      <c r="Z502" s="1" t="str">
        <f t="shared" si="35"/>
        <v>未整改</v>
      </c>
      <c r="AA502" s="1" t="str">
        <f t="shared" si="36"/>
        <v>未整改</v>
      </c>
      <c r="AC502" s="3"/>
      <c r="AD502" s="19" t="e">
        <f>VLOOKUP(H502,'系统导出（基本表）'!R:R,1,0)</f>
        <v>#N/A</v>
      </c>
      <c r="AE502" s="16" t="e">
        <f>VLOOKUP(I502,'系统导出（基本表）'!Q:R,2,0)</f>
        <v>#N/A</v>
      </c>
      <c r="AF502" s="16" t="e">
        <f>VLOOKUP(J502,'系统导出（基本表）'!S:T,2,0)</f>
        <v>#N/A</v>
      </c>
      <c r="AG502" s="16"/>
      <c r="AH502" s="16"/>
      <c r="AI502" s="16"/>
    </row>
    <row r="503" s="1" customFormat="1" ht="19" customHeight="1" spans="2:35">
      <c r="B503" s="10" t="s">
        <v>268</v>
      </c>
      <c r="C503" s="10" t="s">
        <v>13205</v>
      </c>
      <c r="D503" s="10" t="s">
        <v>13206</v>
      </c>
      <c r="E503" s="10" t="s">
        <v>41381</v>
      </c>
      <c r="F503" s="10" t="s">
        <v>39035</v>
      </c>
      <c r="G503" s="10" t="s">
        <v>23161</v>
      </c>
      <c r="H503" s="10" t="s">
        <v>23153</v>
      </c>
      <c r="I503" s="10" t="s">
        <v>23152</v>
      </c>
      <c r="J503" s="10" t="s">
        <v>23152</v>
      </c>
      <c r="K503" s="10" t="s">
        <v>23160</v>
      </c>
      <c r="L503" s="10" t="s">
        <v>23150</v>
      </c>
      <c r="M503" s="10" t="s">
        <v>42509</v>
      </c>
      <c r="N503" s="10" t="s">
        <v>41377</v>
      </c>
      <c r="O503" s="10" t="s">
        <v>41378</v>
      </c>
      <c r="P503" s="10" t="s">
        <v>41379</v>
      </c>
      <c r="Q503" s="10" t="s">
        <v>41501</v>
      </c>
      <c r="R503" s="10" t="s">
        <v>41501</v>
      </c>
      <c r="S503" s="15">
        <v>11</v>
      </c>
      <c r="T503" s="10" t="s">
        <v>42508</v>
      </c>
      <c r="U503" s="15">
        <v>11</v>
      </c>
      <c r="V503" s="15">
        <v>11</v>
      </c>
      <c r="W503" s="16">
        <f t="shared" si="33"/>
        <v>0</v>
      </c>
      <c r="X503" s="16">
        <f t="shared" si="34"/>
        <v>0</v>
      </c>
      <c r="Y503" s="1">
        <v>11</v>
      </c>
      <c r="Z503" s="1" t="str">
        <f t="shared" si="35"/>
        <v>未整改</v>
      </c>
      <c r="AA503" s="1" t="str">
        <f t="shared" si="36"/>
        <v>已整改</v>
      </c>
      <c r="AB503" s="1">
        <f>S503-V503</f>
        <v>0</v>
      </c>
      <c r="AC503" s="3"/>
      <c r="AD503" s="19" t="e">
        <f>VLOOKUP(H503,'系统导出（基本表）'!R:R,1,0)</f>
        <v>#N/A</v>
      </c>
      <c r="AE503" s="16" t="e">
        <f>VLOOKUP(I503,'系统导出（基本表）'!Q:R,2,0)</f>
        <v>#N/A</v>
      </c>
      <c r="AF503" s="16" t="e">
        <f>VLOOKUP(J503,'系统导出（基本表）'!S:T,2,0)</f>
        <v>#N/A</v>
      </c>
      <c r="AG503" s="16"/>
      <c r="AH503" s="16"/>
      <c r="AI503" s="16"/>
    </row>
    <row r="504" s="1" customFormat="1" ht="19" customHeight="1" spans="2:35">
      <c r="B504" s="10" t="s">
        <v>268</v>
      </c>
      <c r="C504" s="10" t="s">
        <v>13205</v>
      </c>
      <c r="D504" s="10" t="s">
        <v>13206</v>
      </c>
      <c r="E504" s="10" t="s">
        <v>61</v>
      </c>
      <c r="F504" s="10" t="s">
        <v>61</v>
      </c>
      <c r="G504" s="10" t="s">
        <v>42510</v>
      </c>
      <c r="H504" s="10" t="s">
        <v>42511</v>
      </c>
      <c r="I504" s="10" t="s">
        <v>42512</v>
      </c>
      <c r="J504" s="10" t="s">
        <v>42513</v>
      </c>
      <c r="K504" s="10" t="s">
        <v>23160</v>
      </c>
      <c r="L504" s="10" t="s">
        <v>23150</v>
      </c>
      <c r="M504" s="10" t="s">
        <v>42509</v>
      </c>
      <c r="N504" s="10" t="s">
        <v>61</v>
      </c>
      <c r="O504" s="10" t="s">
        <v>41372</v>
      </c>
      <c r="P504" s="10" t="s">
        <v>61</v>
      </c>
      <c r="Q504" s="10" t="s">
        <v>41984</v>
      </c>
      <c r="R504" s="10" t="s">
        <v>41984</v>
      </c>
      <c r="S504" s="15">
        <v>1075.88</v>
      </c>
      <c r="T504" s="10" t="s">
        <v>41984</v>
      </c>
      <c r="U504" s="15">
        <v>1075.88</v>
      </c>
      <c r="V504" s="15">
        <v>1075.88</v>
      </c>
      <c r="W504" s="16">
        <f t="shared" si="33"/>
        <v>0</v>
      </c>
      <c r="X504" s="16">
        <f t="shared" si="34"/>
        <v>0</v>
      </c>
      <c r="Y504" s="1">
        <v>1075.88</v>
      </c>
      <c r="Z504" s="1" t="str">
        <f t="shared" si="35"/>
        <v>未整改</v>
      </c>
      <c r="AA504" s="1" t="str">
        <f t="shared" si="36"/>
        <v>已整改</v>
      </c>
      <c r="AC504" s="3">
        <f>S504-Y504</f>
        <v>0</v>
      </c>
      <c r="AD504" s="19" t="e">
        <f>VLOOKUP(H504,'系统导出（基本表）'!R:R,1,0)</f>
        <v>#N/A</v>
      </c>
      <c r="AE504" s="16" t="e">
        <f>VLOOKUP(I504,'系统导出（基本表）'!Q:R,2,0)</f>
        <v>#N/A</v>
      </c>
      <c r="AF504" s="16" t="e">
        <f>VLOOKUP(J504,'系统导出（基本表）'!S:T,2,0)</f>
        <v>#N/A</v>
      </c>
      <c r="AG504" s="16"/>
      <c r="AH504" s="16"/>
      <c r="AI504" s="16"/>
    </row>
    <row r="505" s="1" customFormat="1" ht="19" customHeight="1" spans="2:35">
      <c r="B505" s="10" t="s">
        <v>268</v>
      </c>
      <c r="C505" s="10" t="s">
        <v>13205</v>
      </c>
      <c r="D505" s="10" t="s">
        <v>13206</v>
      </c>
      <c r="E505" s="10" t="s">
        <v>41381</v>
      </c>
      <c r="F505" s="10" t="s">
        <v>39035</v>
      </c>
      <c r="G505" s="10" t="s">
        <v>23161</v>
      </c>
      <c r="H505" s="10" t="s">
        <v>23153</v>
      </c>
      <c r="I505" s="10" t="s">
        <v>23152</v>
      </c>
      <c r="J505" s="10" t="s">
        <v>23152</v>
      </c>
      <c r="K505" s="10" t="s">
        <v>23160</v>
      </c>
      <c r="L505" s="10" t="s">
        <v>23150</v>
      </c>
      <c r="M505" s="10" t="s">
        <v>42509</v>
      </c>
      <c r="N505" s="10" t="s">
        <v>41377</v>
      </c>
      <c r="O505" s="10" t="s">
        <v>41378</v>
      </c>
      <c r="P505" s="10" t="s">
        <v>41379</v>
      </c>
      <c r="Q505" s="10" t="s">
        <v>41373</v>
      </c>
      <c r="R505" s="10" t="s">
        <v>41373</v>
      </c>
      <c r="S505" s="15">
        <v>4500</v>
      </c>
      <c r="T505" s="10" t="s">
        <v>42514</v>
      </c>
      <c r="U505" s="15">
        <v>4500</v>
      </c>
      <c r="V505" s="15">
        <v>3803.45774</v>
      </c>
      <c r="W505" s="16">
        <f t="shared" si="33"/>
        <v>696.54226</v>
      </c>
      <c r="X505" s="16">
        <f t="shared" si="34"/>
        <v>0</v>
      </c>
      <c r="Y505" s="1">
        <v>4500</v>
      </c>
      <c r="Z505" s="1" t="str">
        <f t="shared" si="35"/>
        <v>未整改</v>
      </c>
      <c r="AA505" s="1" t="str">
        <f t="shared" si="36"/>
        <v>已整改</v>
      </c>
      <c r="AB505" s="1">
        <v>0</v>
      </c>
      <c r="AC505" s="3"/>
      <c r="AD505" s="19" t="e">
        <f>VLOOKUP(H505,'系统导出（基本表）'!R:R,1,0)</f>
        <v>#N/A</v>
      </c>
      <c r="AE505" s="16" t="e">
        <f>VLOOKUP(I505,'系统导出（基本表）'!Q:R,2,0)</f>
        <v>#N/A</v>
      </c>
      <c r="AF505" s="16" t="e">
        <f>VLOOKUP(J505,'系统导出（基本表）'!S:T,2,0)</f>
        <v>#N/A</v>
      </c>
      <c r="AG505" s="16"/>
      <c r="AH505" s="16"/>
      <c r="AI505" s="16"/>
    </row>
    <row r="506" s="1" customFormat="1" ht="19" customHeight="1" spans="2:35">
      <c r="B506" s="10" t="s">
        <v>268</v>
      </c>
      <c r="C506" s="10" t="s">
        <v>13205</v>
      </c>
      <c r="D506" s="10" t="s">
        <v>13206</v>
      </c>
      <c r="E506" s="10" t="s">
        <v>61</v>
      </c>
      <c r="F506" s="10" t="s">
        <v>61</v>
      </c>
      <c r="G506" s="10" t="s">
        <v>42510</v>
      </c>
      <c r="H506" s="10" t="s">
        <v>42511</v>
      </c>
      <c r="I506" s="10" t="s">
        <v>42512</v>
      </c>
      <c r="J506" s="10" t="s">
        <v>42513</v>
      </c>
      <c r="K506" s="10" t="s">
        <v>23160</v>
      </c>
      <c r="L506" s="10" t="s">
        <v>23150</v>
      </c>
      <c r="M506" s="10" t="s">
        <v>42509</v>
      </c>
      <c r="N506" s="10" t="s">
        <v>61</v>
      </c>
      <c r="O506" s="10" t="s">
        <v>41372</v>
      </c>
      <c r="P506" s="10" t="s">
        <v>61</v>
      </c>
      <c r="Q506" s="10" t="s">
        <v>41411</v>
      </c>
      <c r="R506" s="10" t="s">
        <v>41411</v>
      </c>
      <c r="S506" s="15">
        <v>4071.37</v>
      </c>
      <c r="T506" s="10" t="s">
        <v>41412</v>
      </c>
      <c r="U506" s="15">
        <v>4071.37</v>
      </c>
      <c r="V506" s="15">
        <v>4071.37</v>
      </c>
      <c r="W506" s="16">
        <f t="shared" si="33"/>
        <v>0</v>
      </c>
      <c r="X506" s="16">
        <f t="shared" si="34"/>
        <v>0</v>
      </c>
      <c r="Y506" s="1">
        <v>4071.37</v>
      </c>
      <c r="Z506" s="1" t="str">
        <f t="shared" si="35"/>
        <v>未整改</v>
      </c>
      <c r="AA506" s="1" t="str">
        <f t="shared" si="36"/>
        <v>已整改</v>
      </c>
      <c r="AC506" s="3"/>
      <c r="AD506" s="19" t="e">
        <f>VLOOKUP(H506,'系统导出（基本表）'!R:R,1,0)</f>
        <v>#N/A</v>
      </c>
      <c r="AE506" s="16" t="e">
        <f>VLOOKUP(I506,'系统导出（基本表）'!Q:R,2,0)</f>
        <v>#N/A</v>
      </c>
      <c r="AF506" s="16" t="e">
        <f>VLOOKUP(J506,'系统导出（基本表）'!S:T,2,0)</f>
        <v>#N/A</v>
      </c>
      <c r="AG506" s="16"/>
      <c r="AH506" s="16"/>
      <c r="AI506" s="16"/>
    </row>
    <row r="507" s="1" customFormat="1" ht="19" customHeight="1" spans="2:35">
      <c r="B507" s="10" t="s">
        <v>268</v>
      </c>
      <c r="C507" s="10" t="s">
        <v>13205</v>
      </c>
      <c r="D507" s="10" t="s">
        <v>13206</v>
      </c>
      <c r="E507" s="10" t="s">
        <v>42515</v>
      </c>
      <c r="F507" s="10" t="s">
        <v>42516</v>
      </c>
      <c r="G507" s="10" t="s">
        <v>42510</v>
      </c>
      <c r="H507" s="10" t="s">
        <v>42511</v>
      </c>
      <c r="I507" s="10" t="s">
        <v>42512</v>
      </c>
      <c r="J507" s="10" t="s">
        <v>42513</v>
      </c>
      <c r="K507" s="10" t="s">
        <v>23160</v>
      </c>
      <c r="L507" s="10" t="s">
        <v>23150</v>
      </c>
      <c r="M507" s="10" t="s">
        <v>42509</v>
      </c>
      <c r="N507" s="10" t="s">
        <v>41377</v>
      </c>
      <c r="O507" s="10" t="s">
        <v>41378</v>
      </c>
      <c r="P507" s="10" t="s">
        <v>41456</v>
      </c>
      <c r="Q507" s="10" t="s">
        <v>41411</v>
      </c>
      <c r="R507" s="10" t="s">
        <v>41411</v>
      </c>
      <c r="S507" s="15">
        <v>1260.84</v>
      </c>
      <c r="T507" s="10" t="s">
        <v>41463</v>
      </c>
      <c r="U507" s="15">
        <v>2449.694</v>
      </c>
      <c r="V507" s="15">
        <v>71.986</v>
      </c>
      <c r="W507" s="16">
        <f t="shared" si="33"/>
        <v>1188.854</v>
      </c>
      <c r="X507" s="16">
        <f t="shared" si="34"/>
        <v>-1188.854</v>
      </c>
      <c r="Y507" s="1">
        <v>2449.694</v>
      </c>
      <c r="Z507" s="1" t="str">
        <f t="shared" si="35"/>
        <v>未整改</v>
      </c>
      <c r="AA507" s="1" t="str">
        <f t="shared" si="36"/>
        <v>已整改</v>
      </c>
      <c r="AC507" s="3"/>
      <c r="AD507" s="19" t="e">
        <f>VLOOKUP(H507,'系统导出（基本表）'!R:R,1,0)</f>
        <v>#N/A</v>
      </c>
      <c r="AE507" s="16" t="e">
        <f>VLOOKUP(I507,'系统导出（基本表）'!Q:R,2,0)</f>
        <v>#N/A</v>
      </c>
      <c r="AF507" s="16" t="e">
        <f>VLOOKUP(J507,'系统导出（基本表）'!S:T,2,0)</f>
        <v>#N/A</v>
      </c>
      <c r="AG507" s="16"/>
      <c r="AH507" s="16"/>
      <c r="AI507" s="16"/>
    </row>
    <row r="508" s="1" customFormat="1" ht="19" customHeight="1" spans="2:35">
      <c r="B508" s="10" t="s">
        <v>268</v>
      </c>
      <c r="C508" s="10" t="s">
        <v>13205</v>
      </c>
      <c r="D508" s="10" t="s">
        <v>13206</v>
      </c>
      <c r="E508" s="10" t="s">
        <v>61</v>
      </c>
      <c r="F508" s="10" t="s">
        <v>61</v>
      </c>
      <c r="G508" s="10" t="s">
        <v>42510</v>
      </c>
      <c r="H508" s="10" t="s">
        <v>42511</v>
      </c>
      <c r="I508" s="10" t="s">
        <v>42512</v>
      </c>
      <c r="J508" s="10" t="s">
        <v>42513</v>
      </c>
      <c r="K508" s="10" t="s">
        <v>23160</v>
      </c>
      <c r="L508" s="10" t="s">
        <v>23150</v>
      </c>
      <c r="M508" s="10" t="s">
        <v>42509</v>
      </c>
      <c r="N508" s="10" t="s">
        <v>61</v>
      </c>
      <c r="O508" s="10" t="s">
        <v>41372</v>
      </c>
      <c r="P508" s="10" t="s">
        <v>61</v>
      </c>
      <c r="Q508" s="10" t="s">
        <v>41354</v>
      </c>
      <c r="R508" s="10" t="s">
        <v>41354</v>
      </c>
      <c r="S508" s="15">
        <v>1260.84</v>
      </c>
      <c r="T508" s="10" t="s">
        <v>41902</v>
      </c>
      <c r="U508" s="15">
        <v>1260.84</v>
      </c>
      <c r="V508" s="15">
        <v>1260.84</v>
      </c>
      <c r="W508" s="16">
        <f t="shared" si="33"/>
        <v>0</v>
      </c>
      <c r="X508" s="16">
        <f t="shared" si="34"/>
        <v>0</v>
      </c>
      <c r="Y508" s="1">
        <v>1260.84</v>
      </c>
      <c r="Z508" s="1" t="str">
        <f t="shared" si="35"/>
        <v>未整改</v>
      </c>
      <c r="AA508" s="1" t="str">
        <f t="shared" si="36"/>
        <v>已整改</v>
      </c>
      <c r="AC508" s="3"/>
      <c r="AD508" s="19" t="e">
        <f>VLOOKUP(H508,'系统导出（基本表）'!R:R,1,0)</f>
        <v>#N/A</v>
      </c>
      <c r="AE508" s="16" t="e">
        <f>VLOOKUP(I508,'系统导出（基本表）'!Q:R,2,0)</f>
        <v>#N/A</v>
      </c>
      <c r="AF508" s="16" t="e">
        <f>VLOOKUP(J508,'系统导出（基本表）'!S:T,2,0)</f>
        <v>#N/A</v>
      </c>
      <c r="AG508" s="16"/>
      <c r="AH508" s="16"/>
      <c r="AI508" s="16"/>
    </row>
    <row r="509" s="1" customFormat="1" ht="19" customHeight="1" spans="2:35">
      <c r="B509" s="10" t="s">
        <v>268</v>
      </c>
      <c r="C509" s="10" t="s">
        <v>13205</v>
      </c>
      <c r="D509" s="10" t="s">
        <v>13206</v>
      </c>
      <c r="E509" s="10" t="s">
        <v>61</v>
      </c>
      <c r="F509" s="10" t="s">
        <v>61</v>
      </c>
      <c r="G509" s="10" t="s">
        <v>42510</v>
      </c>
      <c r="H509" s="10" t="s">
        <v>42511</v>
      </c>
      <c r="I509" s="10" t="s">
        <v>42512</v>
      </c>
      <c r="J509" s="10" t="s">
        <v>42513</v>
      </c>
      <c r="K509" s="10" t="s">
        <v>23160</v>
      </c>
      <c r="L509" s="10" t="s">
        <v>23150</v>
      </c>
      <c r="M509" s="10" t="s">
        <v>42509</v>
      </c>
      <c r="N509" s="10" t="s">
        <v>61</v>
      </c>
      <c r="O509" s="10" t="s">
        <v>41362</v>
      </c>
      <c r="P509" s="10" t="s">
        <v>61</v>
      </c>
      <c r="Q509" s="10" t="s">
        <v>41373</v>
      </c>
      <c r="R509" s="10" t="s">
        <v>41373</v>
      </c>
      <c r="S509" s="15">
        <v>4110.04</v>
      </c>
      <c r="T509" s="10" t="s">
        <v>882</v>
      </c>
      <c r="U509" s="15">
        <v>4110.04</v>
      </c>
      <c r="V509" s="15">
        <v>4110.04</v>
      </c>
      <c r="W509" s="16">
        <f t="shared" si="33"/>
        <v>0</v>
      </c>
      <c r="X509" s="16">
        <f t="shared" si="34"/>
        <v>0</v>
      </c>
      <c r="Y509" s="1">
        <v>4110.04</v>
      </c>
      <c r="Z509" s="1" t="str">
        <f t="shared" si="35"/>
        <v>未整改</v>
      </c>
      <c r="AA509" s="1" t="str">
        <f t="shared" si="36"/>
        <v>已整改</v>
      </c>
      <c r="AC509" s="3"/>
      <c r="AD509" s="19" t="e">
        <f>VLOOKUP(H509,'系统导出（基本表）'!R:R,1,0)</f>
        <v>#N/A</v>
      </c>
      <c r="AE509" s="16" t="e">
        <f>VLOOKUP(I509,'系统导出（基本表）'!Q:R,2,0)</f>
        <v>#N/A</v>
      </c>
      <c r="AF509" s="16" t="e">
        <f>VLOOKUP(J509,'系统导出（基本表）'!S:T,2,0)</f>
        <v>#N/A</v>
      </c>
      <c r="AG509" s="16"/>
      <c r="AH509" s="16"/>
      <c r="AI509" s="16"/>
    </row>
    <row r="510" s="1" customFormat="1" ht="19" customHeight="1" spans="2:35">
      <c r="B510" s="10" t="s">
        <v>268</v>
      </c>
      <c r="C510" s="10" t="s">
        <v>13205</v>
      </c>
      <c r="D510" s="10" t="s">
        <v>13206</v>
      </c>
      <c r="E510" s="10" t="s">
        <v>61</v>
      </c>
      <c r="F510" s="10" t="s">
        <v>61</v>
      </c>
      <c r="G510" s="10" t="s">
        <v>42510</v>
      </c>
      <c r="H510" s="10" t="s">
        <v>42511</v>
      </c>
      <c r="I510" s="10" t="s">
        <v>42512</v>
      </c>
      <c r="J510" s="10" t="s">
        <v>42513</v>
      </c>
      <c r="K510" s="10" t="s">
        <v>23160</v>
      </c>
      <c r="L510" s="10" t="s">
        <v>23150</v>
      </c>
      <c r="M510" s="10" t="s">
        <v>42509</v>
      </c>
      <c r="N510" s="10" t="s">
        <v>61</v>
      </c>
      <c r="O510" s="10" t="s">
        <v>41362</v>
      </c>
      <c r="P510" s="10" t="s">
        <v>61</v>
      </c>
      <c r="Q510" s="10" t="s">
        <v>41501</v>
      </c>
      <c r="R510" s="10" t="s">
        <v>41501</v>
      </c>
      <c r="S510" s="15">
        <v>2.8</v>
      </c>
      <c r="T510" s="10" t="s">
        <v>41501</v>
      </c>
      <c r="U510" s="15">
        <v>2.8</v>
      </c>
      <c r="V510" s="15">
        <v>2.8</v>
      </c>
      <c r="W510" s="16">
        <f t="shared" si="33"/>
        <v>0</v>
      </c>
      <c r="X510" s="16">
        <f t="shared" si="34"/>
        <v>0</v>
      </c>
      <c r="Y510" s="1">
        <v>2.8</v>
      </c>
      <c r="Z510" s="1" t="str">
        <f t="shared" si="35"/>
        <v>未整改</v>
      </c>
      <c r="AA510" s="1" t="str">
        <f t="shared" si="36"/>
        <v>已整改</v>
      </c>
      <c r="AC510" s="3"/>
      <c r="AD510" s="19" t="e">
        <f>VLOOKUP(H510,'系统导出（基本表）'!R:R,1,0)</f>
        <v>#N/A</v>
      </c>
      <c r="AE510" s="16" t="e">
        <f>VLOOKUP(I510,'系统导出（基本表）'!Q:R,2,0)</f>
        <v>#N/A</v>
      </c>
      <c r="AF510" s="16" t="e">
        <f>VLOOKUP(J510,'系统导出（基本表）'!S:T,2,0)</f>
        <v>#N/A</v>
      </c>
      <c r="AG510" s="16"/>
      <c r="AH510" s="16"/>
      <c r="AI510" s="16"/>
    </row>
    <row r="511" s="2" customFormat="1" ht="19" customHeight="1" spans="1:33">
      <c r="A511" s="2">
        <v>1</v>
      </c>
      <c r="B511" s="11" t="s">
        <v>268</v>
      </c>
      <c r="C511" s="11" t="s">
        <v>13205</v>
      </c>
      <c r="D511" s="11" t="s">
        <v>13206</v>
      </c>
      <c r="E511" s="10" t="s">
        <v>42473</v>
      </c>
      <c r="F511" s="11" t="s">
        <v>39851</v>
      </c>
      <c r="G511" s="10" t="s">
        <v>42517</v>
      </c>
      <c r="H511" s="11" t="s">
        <v>42518</v>
      </c>
      <c r="I511" s="11" t="s">
        <v>42519</v>
      </c>
      <c r="J511" s="11" t="s">
        <v>42519</v>
      </c>
      <c r="K511" s="11" t="s">
        <v>42520</v>
      </c>
      <c r="L511" s="11" t="s">
        <v>42521</v>
      </c>
      <c r="M511" s="11" t="s">
        <v>42522</v>
      </c>
      <c r="N511" s="11" t="s">
        <v>41377</v>
      </c>
      <c r="O511" s="11" t="s">
        <v>41387</v>
      </c>
      <c r="P511" s="11" t="s">
        <v>41456</v>
      </c>
      <c r="Q511" s="11" t="s">
        <v>41411</v>
      </c>
      <c r="R511" s="11" t="s">
        <v>41411</v>
      </c>
      <c r="S511" s="17">
        <v>8045.6532</v>
      </c>
      <c r="T511" s="11" t="s">
        <v>41411</v>
      </c>
      <c r="U511" s="17">
        <v>251.0949</v>
      </c>
      <c r="V511" s="17">
        <v>0</v>
      </c>
      <c r="W511" s="18">
        <f t="shared" si="33"/>
        <v>8045.6532</v>
      </c>
      <c r="X511" s="18">
        <f t="shared" si="34"/>
        <v>7794.5583</v>
      </c>
      <c r="Y511" s="2">
        <v>251.0949</v>
      </c>
      <c r="Z511" s="2" t="str">
        <f t="shared" si="35"/>
        <v>未整改</v>
      </c>
      <c r="AA511" s="2" t="str">
        <f t="shared" si="36"/>
        <v>未整改</v>
      </c>
      <c r="AD511" s="22" t="e">
        <f>VLOOKUP(H511,'系统导出（基本表）'!R:R,1,0)</f>
        <v>#N/A</v>
      </c>
      <c r="AE511" s="22" t="e">
        <f>VLOOKUP(I511,'系统导出（基本表）'!Q:R,2,0)</f>
        <v>#N/A</v>
      </c>
      <c r="AF511" s="2" t="e">
        <f>VLOOKUP(J511,'系统导出（基本表）'!S:T,2,0)</f>
        <v>#N/A</v>
      </c>
      <c r="AG511" s="24"/>
    </row>
    <row r="512" s="1" customFormat="1" ht="19" customHeight="1" spans="2:35">
      <c r="B512" s="10" t="s">
        <v>268</v>
      </c>
      <c r="C512" s="10" t="s">
        <v>13205</v>
      </c>
      <c r="D512" s="10" t="s">
        <v>13206</v>
      </c>
      <c r="E512" s="10" t="s">
        <v>61</v>
      </c>
      <c r="F512" s="10" t="s">
        <v>61</v>
      </c>
      <c r="G512" s="10" t="s">
        <v>42517</v>
      </c>
      <c r="H512" s="10" t="s">
        <v>42518</v>
      </c>
      <c r="I512" s="10" t="s">
        <v>42519</v>
      </c>
      <c r="J512" s="10" t="s">
        <v>42519</v>
      </c>
      <c r="K512" s="10" t="s">
        <v>42520</v>
      </c>
      <c r="L512" s="10" t="s">
        <v>42523</v>
      </c>
      <c r="M512" s="10" t="s">
        <v>42522</v>
      </c>
      <c r="N512" s="10" t="s">
        <v>61</v>
      </c>
      <c r="O512" s="10" t="s">
        <v>41372</v>
      </c>
      <c r="P512" s="10" t="s">
        <v>61</v>
      </c>
      <c r="Q512" s="10" t="s">
        <v>41373</v>
      </c>
      <c r="R512" s="10" t="s">
        <v>41374</v>
      </c>
      <c r="S512" s="15">
        <v>15000</v>
      </c>
      <c r="T512" s="10" t="s">
        <v>41374</v>
      </c>
      <c r="U512" s="15">
        <v>6231.0273</v>
      </c>
      <c r="V512" s="15">
        <v>6231.0273</v>
      </c>
      <c r="W512" s="16">
        <f t="shared" si="33"/>
        <v>8768.9727</v>
      </c>
      <c r="X512" s="16">
        <f t="shared" si="34"/>
        <v>8768.9727</v>
      </c>
      <c r="Y512" s="21">
        <f>S512</f>
        <v>15000</v>
      </c>
      <c r="Z512" s="1" t="str">
        <f t="shared" si="35"/>
        <v>未整改</v>
      </c>
      <c r="AA512" s="1" t="str">
        <f t="shared" si="36"/>
        <v>已整改</v>
      </c>
      <c r="AC512" s="3"/>
      <c r="AD512" s="19" t="e">
        <f>VLOOKUP(H512,'系统导出（基本表）'!R:R,1,0)</f>
        <v>#N/A</v>
      </c>
      <c r="AE512" s="16" t="e">
        <f>VLOOKUP(I512,'系统导出（基本表）'!Q:R,2,0)</f>
        <v>#N/A</v>
      </c>
      <c r="AF512" s="16" t="e">
        <f>VLOOKUP(J512,'系统导出（基本表）'!S:T,2,0)</f>
        <v>#N/A</v>
      </c>
      <c r="AG512" s="16"/>
      <c r="AH512" s="16"/>
      <c r="AI512" s="16"/>
    </row>
    <row r="513" s="1" customFormat="1" ht="19" customHeight="1" spans="2:35">
      <c r="B513" s="10" t="s">
        <v>268</v>
      </c>
      <c r="C513" s="10" t="s">
        <v>13205</v>
      </c>
      <c r="D513" s="10" t="s">
        <v>13206</v>
      </c>
      <c r="E513" s="10" t="s">
        <v>42473</v>
      </c>
      <c r="F513" s="10" t="s">
        <v>39851</v>
      </c>
      <c r="G513" s="10" t="s">
        <v>42517</v>
      </c>
      <c r="H513" s="10" t="s">
        <v>42518</v>
      </c>
      <c r="I513" s="10" t="s">
        <v>42519</v>
      </c>
      <c r="J513" s="10" t="s">
        <v>42519</v>
      </c>
      <c r="K513" s="10" t="s">
        <v>42520</v>
      </c>
      <c r="L513" s="10" t="s">
        <v>42523</v>
      </c>
      <c r="M513" s="10" t="s">
        <v>42522</v>
      </c>
      <c r="N513" s="10" t="s">
        <v>41377</v>
      </c>
      <c r="O513" s="10" t="s">
        <v>41378</v>
      </c>
      <c r="P513" s="10" t="s">
        <v>41456</v>
      </c>
      <c r="Q513" s="10" t="s">
        <v>41411</v>
      </c>
      <c r="R513" s="10" t="s">
        <v>41411</v>
      </c>
      <c r="S513" s="15">
        <v>9811.8</v>
      </c>
      <c r="T513" s="10" t="s">
        <v>41463</v>
      </c>
      <c r="U513" s="15">
        <v>1766.15</v>
      </c>
      <c r="V513" s="15">
        <v>1042.83</v>
      </c>
      <c r="W513" s="16">
        <f t="shared" si="33"/>
        <v>8768.97</v>
      </c>
      <c r="X513" s="16">
        <f t="shared" si="34"/>
        <v>8045.65</v>
      </c>
      <c r="Y513" s="1">
        <v>1766.15</v>
      </c>
      <c r="Z513" s="1" t="str">
        <f t="shared" si="35"/>
        <v>未整改</v>
      </c>
      <c r="AA513" s="1" t="str">
        <f t="shared" si="36"/>
        <v>未整改</v>
      </c>
      <c r="AC513" s="3"/>
      <c r="AD513" s="19" t="e">
        <f>VLOOKUP(H513,'系统导出（基本表）'!R:R,1,0)</f>
        <v>#N/A</v>
      </c>
      <c r="AE513" s="16" t="e">
        <f>VLOOKUP(I513,'系统导出（基本表）'!Q:R,2,0)</f>
        <v>#N/A</v>
      </c>
      <c r="AF513" s="16" t="e">
        <f>VLOOKUP(J513,'系统导出（基本表）'!S:T,2,0)</f>
        <v>#N/A</v>
      </c>
      <c r="AG513" s="16"/>
      <c r="AH513" s="16"/>
      <c r="AI513" s="16"/>
    </row>
    <row r="514" s="1" customFormat="1" ht="19" customHeight="1" spans="2:35">
      <c r="B514" s="10" t="s">
        <v>268</v>
      </c>
      <c r="C514" s="10" t="s">
        <v>13205</v>
      </c>
      <c r="D514" s="10" t="s">
        <v>13206</v>
      </c>
      <c r="E514" s="10" t="s">
        <v>41549</v>
      </c>
      <c r="F514" s="10" t="s">
        <v>38538</v>
      </c>
      <c r="G514" s="10" t="s">
        <v>42524</v>
      </c>
      <c r="H514" s="10" t="s">
        <v>42525</v>
      </c>
      <c r="I514" s="10" t="s">
        <v>42526</v>
      </c>
      <c r="J514" s="10" t="s">
        <v>42527</v>
      </c>
      <c r="K514" s="10" t="s">
        <v>42520</v>
      </c>
      <c r="L514" s="10" t="s">
        <v>42523</v>
      </c>
      <c r="M514" s="10" t="s">
        <v>42522</v>
      </c>
      <c r="N514" s="10" t="s">
        <v>41377</v>
      </c>
      <c r="O514" s="10" t="s">
        <v>41378</v>
      </c>
      <c r="P514" s="10" t="s">
        <v>41456</v>
      </c>
      <c r="Q514" s="10" t="s">
        <v>41411</v>
      </c>
      <c r="R514" s="10" t="s">
        <v>41411</v>
      </c>
      <c r="S514" s="15">
        <v>3747.05</v>
      </c>
      <c r="T514" s="10" t="s">
        <v>41463</v>
      </c>
      <c r="U514" s="15">
        <v>3747.05</v>
      </c>
      <c r="V514" s="15">
        <v>0</v>
      </c>
      <c r="W514" s="16">
        <f t="shared" si="33"/>
        <v>3747.05</v>
      </c>
      <c r="X514" s="16">
        <f t="shared" si="34"/>
        <v>0</v>
      </c>
      <c r="Y514" s="1">
        <v>3747.05</v>
      </c>
      <c r="Z514" s="1" t="str">
        <f t="shared" si="35"/>
        <v>未整改</v>
      </c>
      <c r="AA514" s="1" t="str">
        <f t="shared" si="36"/>
        <v>已整改</v>
      </c>
      <c r="AC514" s="3"/>
      <c r="AD514" s="19" t="e">
        <f>VLOOKUP(H514,'系统导出（基本表）'!R:R,1,0)</f>
        <v>#N/A</v>
      </c>
      <c r="AE514" s="16" t="e">
        <f>VLOOKUP(I514,'系统导出（基本表）'!Q:R,2,0)</f>
        <v>#N/A</v>
      </c>
      <c r="AF514" s="16" t="e">
        <f>VLOOKUP(J514,'系统导出（基本表）'!S:T,2,0)</f>
        <v>#N/A</v>
      </c>
      <c r="AG514" s="16"/>
      <c r="AH514" s="16"/>
      <c r="AI514" s="16"/>
    </row>
    <row r="515" s="1" customFormat="1" ht="19" customHeight="1" spans="2:35">
      <c r="B515" s="10" t="s">
        <v>268</v>
      </c>
      <c r="C515" s="10" t="s">
        <v>13205</v>
      </c>
      <c r="D515" s="10" t="s">
        <v>13206</v>
      </c>
      <c r="E515" s="10" t="s">
        <v>61</v>
      </c>
      <c r="F515" s="10" t="s">
        <v>61</v>
      </c>
      <c r="G515" s="10" t="s">
        <v>42528</v>
      </c>
      <c r="H515" s="10" t="s">
        <v>42529</v>
      </c>
      <c r="I515" s="10" t="s">
        <v>42530</v>
      </c>
      <c r="J515" s="10" t="s">
        <v>42530</v>
      </c>
      <c r="K515" s="10" t="s">
        <v>9062</v>
      </c>
      <c r="L515" s="10" t="s">
        <v>42531</v>
      </c>
      <c r="M515" s="10" t="s">
        <v>42532</v>
      </c>
      <c r="N515" s="10" t="s">
        <v>61</v>
      </c>
      <c r="O515" s="10" t="s">
        <v>41372</v>
      </c>
      <c r="P515" s="10" t="s">
        <v>61</v>
      </c>
      <c r="Q515" s="10" t="s">
        <v>41373</v>
      </c>
      <c r="R515" s="10" t="s">
        <v>41374</v>
      </c>
      <c r="S515" s="15">
        <v>11209.69</v>
      </c>
      <c r="T515" s="10" t="s">
        <v>41374</v>
      </c>
      <c r="U515" s="15">
        <v>11209.69</v>
      </c>
      <c r="V515" s="15">
        <v>11209.69</v>
      </c>
      <c r="W515" s="16">
        <f t="shared" si="33"/>
        <v>0</v>
      </c>
      <c r="X515" s="16">
        <f t="shared" si="34"/>
        <v>0</v>
      </c>
      <c r="Y515" s="1">
        <v>11209.69</v>
      </c>
      <c r="Z515" s="1" t="str">
        <f t="shared" si="35"/>
        <v>未整改</v>
      </c>
      <c r="AA515" s="1" t="str">
        <f t="shared" si="36"/>
        <v>已整改</v>
      </c>
      <c r="AC515" s="3"/>
      <c r="AD515" s="19" t="e">
        <f>VLOOKUP(H515,'系统导出（基本表）'!R:R,1,0)</f>
        <v>#N/A</v>
      </c>
      <c r="AE515" s="16" t="e">
        <f>VLOOKUP(I515,'系统导出（基本表）'!Q:R,2,0)</f>
        <v>#N/A</v>
      </c>
      <c r="AF515" s="16" t="e">
        <f>VLOOKUP(J515,'系统导出（基本表）'!S:T,2,0)</f>
        <v>#N/A</v>
      </c>
      <c r="AG515" s="16"/>
      <c r="AH515" s="16"/>
      <c r="AI515" s="16"/>
    </row>
    <row r="516" s="2" customFormat="1" ht="19" customHeight="1" spans="1:33">
      <c r="A516" s="2">
        <v>1</v>
      </c>
      <c r="B516" s="11" t="s">
        <v>268</v>
      </c>
      <c r="C516" s="11" t="s">
        <v>13205</v>
      </c>
      <c r="D516" s="11" t="s">
        <v>13206</v>
      </c>
      <c r="E516" s="10" t="s">
        <v>42424</v>
      </c>
      <c r="F516" s="11" t="s">
        <v>39035</v>
      </c>
      <c r="G516" s="10" t="s">
        <v>42528</v>
      </c>
      <c r="H516" s="11" t="s">
        <v>42529</v>
      </c>
      <c r="I516" s="11" t="s">
        <v>42530</v>
      </c>
      <c r="J516" s="11" t="s">
        <v>42530</v>
      </c>
      <c r="K516" s="11" t="s">
        <v>9062</v>
      </c>
      <c r="L516" s="11" t="s">
        <v>42533</v>
      </c>
      <c r="M516" s="11" t="s">
        <v>42532</v>
      </c>
      <c r="N516" s="11" t="s">
        <v>41377</v>
      </c>
      <c r="O516" s="11" t="s">
        <v>41387</v>
      </c>
      <c r="P516" s="11" t="s">
        <v>41449</v>
      </c>
      <c r="Q516" s="11" t="s">
        <v>41411</v>
      </c>
      <c r="R516" s="11" t="s">
        <v>41411</v>
      </c>
      <c r="S516" s="17">
        <v>7439.13</v>
      </c>
      <c r="T516" s="11" t="s">
        <v>41450</v>
      </c>
      <c r="U516" s="17">
        <v>2611.22</v>
      </c>
      <c r="V516" s="17">
        <v>0</v>
      </c>
      <c r="W516" s="18">
        <f t="shared" ref="W516:W579" si="37">S516-V516</f>
        <v>7439.13</v>
      </c>
      <c r="X516" s="18">
        <f t="shared" ref="X516:X579" si="38">S516-U516</f>
        <v>4827.91</v>
      </c>
      <c r="Y516" s="2">
        <v>2611.22</v>
      </c>
      <c r="Z516" s="2" t="str">
        <f t="shared" ref="Z516:Z579" si="39">IF(V516-S516&gt;0,"已整改","未整改")</f>
        <v>未整改</v>
      </c>
      <c r="AA516" s="2" t="str">
        <f t="shared" ref="AA516:AA579" si="40">IF(Y516&gt;=S516,"已整改","未整改")</f>
        <v>未整改</v>
      </c>
      <c r="AD516" s="22" t="e">
        <f>VLOOKUP(H516,'系统导出（基本表）'!R:R,1,0)</f>
        <v>#N/A</v>
      </c>
      <c r="AE516" s="22" t="e">
        <f>VLOOKUP(I516,'系统导出（基本表）'!Q:R,2,0)</f>
        <v>#N/A</v>
      </c>
      <c r="AF516" s="2" t="e">
        <f>VLOOKUP(J516,'系统导出（基本表）'!S:T,2,0)</f>
        <v>#N/A</v>
      </c>
      <c r="AG516" s="24"/>
    </row>
    <row r="517" s="1" customFormat="1" ht="19" customHeight="1" spans="2:35">
      <c r="B517" s="10" t="s">
        <v>268</v>
      </c>
      <c r="C517" s="10" t="s">
        <v>13205</v>
      </c>
      <c r="D517" s="10" t="s">
        <v>13206</v>
      </c>
      <c r="E517" s="10" t="s">
        <v>42110</v>
      </c>
      <c r="F517" s="10" t="s">
        <v>38568</v>
      </c>
      <c r="G517" s="10" t="s">
        <v>42528</v>
      </c>
      <c r="H517" s="10" t="s">
        <v>42529</v>
      </c>
      <c r="I517" s="10" t="s">
        <v>42530</v>
      </c>
      <c r="J517" s="10" t="s">
        <v>42530</v>
      </c>
      <c r="K517" s="10" t="s">
        <v>9062</v>
      </c>
      <c r="L517" s="10" t="s">
        <v>42531</v>
      </c>
      <c r="M517" s="10" t="s">
        <v>42532</v>
      </c>
      <c r="N517" s="10" t="s">
        <v>41377</v>
      </c>
      <c r="O517" s="10" t="s">
        <v>41378</v>
      </c>
      <c r="P517" s="10" t="s">
        <v>41640</v>
      </c>
      <c r="Q517" s="10" t="s">
        <v>41373</v>
      </c>
      <c r="R517" s="10" t="s">
        <v>41373</v>
      </c>
      <c r="S517" s="15">
        <v>30900</v>
      </c>
      <c r="T517" s="10" t="s">
        <v>41641</v>
      </c>
      <c r="U517" s="15">
        <v>12900</v>
      </c>
      <c r="V517" s="15">
        <v>12900</v>
      </c>
      <c r="W517" s="16">
        <f t="shared" si="37"/>
        <v>18000</v>
      </c>
      <c r="X517" s="16">
        <f t="shared" si="38"/>
        <v>18000</v>
      </c>
      <c r="Y517" s="21">
        <f>S517</f>
        <v>30900</v>
      </c>
      <c r="Z517" s="1" t="str">
        <f t="shared" si="39"/>
        <v>未整改</v>
      </c>
      <c r="AA517" s="1" t="str">
        <f t="shared" si="40"/>
        <v>已整改</v>
      </c>
      <c r="AC517" s="3"/>
      <c r="AD517" s="19" t="e">
        <f>VLOOKUP(H517,'系统导出（基本表）'!R:R,1,0)</f>
        <v>#N/A</v>
      </c>
      <c r="AE517" s="16" t="e">
        <f>VLOOKUP(I517,'系统导出（基本表）'!Q:R,2,0)</f>
        <v>#N/A</v>
      </c>
      <c r="AF517" s="16" t="e">
        <f>VLOOKUP(J517,'系统导出（基本表）'!S:T,2,0)</f>
        <v>#N/A</v>
      </c>
      <c r="AG517" s="16"/>
      <c r="AH517" s="16"/>
      <c r="AI517" s="16"/>
    </row>
    <row r="518" s="2" customFormat="1" ht="19" customHeight="1" spans="1:33">
      <c r="A518" s="2">
        <v>1</v>
      </c>
      <c r="B518" s="11" t="s">
        <v>268</v>
      </c>
      <c r="C518" s="11" t="s">
        <v>13205</v>
      </c>
      <c r="D518" s="11" t="s">
        <v>13206</v>
      </c>
      <c r="E518" s="10" t="s">
        <v>42424</v>
      </c>
      <c r="F518" s="11" t="s">
        <v>39035</v>
      </c>
      <c r="G518" s="10" t="s">
        <v>42528</v>
      </c>
      <c r="H518" s="11" t="s">
        <v>42529</v>
      </c>
      <c r="I518" s="11" t="s">
        <v>42530</v>
      </c>
      <c r="J518" s="11" t="s">
        <v>42530</v>
      </c>
      <c r="K518" s="11" t="s">
        <v>9062</v>
      </c>
      <c r="L518" s="11" t="s">
        <v>42533</v>
      </c>
      <c r="M518" s="11" t="s">
        <v>42532</v>
      </c>
      <c r="N518" s="11" t="s">
        <v>41377</v>
      </c>
      <c r="O518" s="11" t="s">
        <v>41387</v>
      </c>
      <c r="P518" s="11" t="s">
        <v>41449</v>
      </c>
      <c r="Q518" s="11" t="s">
        <v>41373</v>
      </c>
      <c r="R518" s="11" t="s">
        <v>41373</v>
      </c>
      <c r="S518" s="17">
        <v>5000</v>
      </c>
      <c r="T518" s="11" t="s">
        <v>42534</v>
      </c>
      <c r="U518" s="17">
        <v>5000</v>
      </c>
      <c r="V518" s="17">
        <v>0</v>
      </c>
      <c r="W518" s="18">
        <f t="shared" si="37"/>
        <v>5000</v>
      </c>
      <c r="X518" s="18">
        <f t="shared" si="38"/>
        <v>0</v>
      </c>
      <c r="Y518" s="2">
        <v>5000</v>
      </c>
      <c r="Z518" s="2" t="str">
        <f t="shared" si="39"/>
        <v>未整改</v>
      </c>
      <c r="AA518" s="2" t="str">
        <f t="shared" si="40"/>
        <v>已整改</v>
      </c>
      <c r="AD518" s="22" t="e">
        <f>VLOOKUP(H518,'系统导出（基本表）'!R:R,1,0)</f>
        <v>#N/A</v>
      </c>
      <c r="AE518" s="22" t="e">
        <f>VLOOKUP(I518,'系统导出（基本表）'!Q:R,2,0)</f>
        <v>#N/A</v>
      </c>
      <c r="AF518" s="2" t="e">
        <f>VLOOKUP(J518,'系统导出（基本表）'!S:T,2,0)</f>
        <v>#N/A</v>
      </c>
      <c r="AG518" s="24"/>
    </row>
    <row r="519" s="2" customFormat="1" ht="19" customHeight="1" spans="1:33">
      <c r="A519" s="2">
        <v>1</v>
      </c>
      <c r="B519" s="11" t="s">
        <v>268</v>
      </c>
      <c r="C519" s="11" t="s">
        <v>13205</v>
      </c>
      <c r="D519" s="11" t="s">
        <v>13206</v>
      </c>
      <c r="E519" s="10" t="s">
        <v>41466</v>
      </c>
      <c r="F519" s="11" t="s">
        <v>38436</v>
      </c>
      <c r="G519" s="10" t="s">
        <v>42535</v>
      </c>
      <c r="H519" s="11" t="s">
        <v>42536</v>
      </c>
      <c r="I519" s="11" t="s">
        <v>42537</v>
      </c>
      <c r="J519" s="11" t="s">
        <v>42537</v>
      </c>
      <c r="K519" s="11" t="s">
        <v>6793</v>
      </c>
      <c r="L519" s="11" t="s">
        <v>42538</v>
      </c>
      <c r="M519" s="11" t="s">
        <v>42539</v>
      </c>
      <c r="N519" s="11" t="s">
        <v>41377</v>
      </c>
      <c r="O519" s="11" t="s">
        <v>41387</v>
      </c>
      <c r="P519" s="11" t="s">
        <v>41449</v>
      </c>
      <c r="Q519" s="11" t="s">
        <v>41411</v>
      </c>
      <c r="R519" s="11" t="s">
        <v>41411</v>
      </c>
      <c r="S519" s="17">
        <v>7833.59</v>
      </c>
      <c r="T519" s="11" t="s">
        <v>41450</v>
      </c>
      <c r="U519" s="17">
        <v>0</v>
      </c>
      <c r="V519" s="17">
        <v>0</v>
      </c>
      <c r="W519" s="18">
        <f t="shared" si="37"/>
        <v>7833.59</v>
      </c>
      <c r="X519" s="18">
        <f t="shared" si="38"/>
        <v>7833.59</v>
      </c>
      <c r="Y519" s="2">
        <v>0</v>
      </c>
      <c r="Z519" s="2" t="str">
        <f t="shared" si="39"/>
        <v>未整改</v>
      </c>
      <c r="AA519" s="2" t="str">
        <f t="shared" si="40"/>
        <v>未整改</v>
      </c>
      <c r="AD519" s="22" t="e">
        <f>VLOOKUP(H519,'系统导出（基本表）'!R:R,1,0)</f>
        <v>#N/A</v>
      </c>
      <c r="AE519" s="22" t="e">
        <f>VLOOKUP(I519,'系统导出（基本表）'!Q:R,2,0)</f>
        <v>#N/A</v>
      </c>
      <c r="AF519" s="2" t="e">
        <f>VLOOKUP(J519,'系统导出（基本表）'!S:T,2,0)</f>
        <v>#N/A</v>
      </c>
      <c r="AG519" s="24"/>
    </row>
    <row r="520" s="1" customFormat="1" ht="19" customHeight="1" spans="2:35">
      <c r="B520" s="10" t="s">
        <v>268</v>
      </c>
      <c r="C520" s="10" t="s">
        <v>13205</v>
      </c>
      <c r="D520" s="10" t="s">
        <v>13206</v>
      </c>
      <c r="E520" s="10" t="s">
        <v>61</v>
      </c>
      <c r="F520" s="10" t="s">
        <v>61</v>
      </c>
      <c r="G520" s="10" t="s">
        <v>42535</v>
      </c>
      <c r="H520" s="10" t="s">
        <v>42536</v>
      </c>
      <c r="I520" s="10" t="s">
        <v>42537</v>
      </c>
      <c r="J520" s="10" t="s">
        <v>42537</v>
      </c>
      <c r="K520" s="10" t="s">
        <v>6793</v>
      </c>
      <c r="L520" s="10" t="s">
        <v>13207</v>
      </c>
      <c r="M520" s="10" t="s">
        <v>42539</v>
      </c>
      <c r="N520" s="10" t="s">
        <v>61</v>
      </c>
      <c r="O520" s="10" t="s">
        <v>41372</v>
      </c>
      <c r="P520" s="10" t="s">
        <v>61</v>
      </c>
      <c r="Q520" s="10" t="s">
        <v>41501</v>
      </c>
      <c r="R520" s="10" t="s">
        <v>41501</v>
      </c>
      <c r="S520" s="15">
        <v>518.45</v>
      </c>
      <c r="T520" s="10" t="s">
        <v>41501</v>
      </c>
      <c r="U520" s="15">
        <v>518.45</v>
      </c>
      <c r="V520" s="15">
        <v>518.45</v>
      </c>
      <c r="W520" s="16">
        <f t="shared" si="37"/>
        <v>0</v>
      </c>
      <c r="X520" s="16">
        <f t="shared" si="38"/>
        <v>0</v>
      </c>
      <c r="Y520" s="1">
        <v>518.45</v>
      </c>
      <c r="Z520" s="1" t="str">
        <f t="shared" si="39"/>
        <v>未整改</v>
      </c>
      <c r="AA520" s="1" t="str">
        <f t="shared" si="40"/>
        <v>已整改</v>
      </c>
      <c r="AC520" s="3"/>
      <c r="AD520" s="19" t="e">
        <f>VLOOKUP(H520,'系统导出（基本表）'!R:R,1,0)</f>
        <v>#N/A</v>
      </c>
      <c r="AE520" s="16" t="e">
        <f>VLOOKUP(I520,'系统导出（基本表）'!Q:R,2,0)</f>
        <v>#N/A</v>
      </c>
      <c r="AF520" s="16" t="e">
        <f>VLOOKUP(J520,'系统导出（基本表）'!S:T,2,0)</f>
        <v>#N/A</v>
      </c>
      <c r="AG520" s="16"/>
      <c r="AH520" s="16"/>
      <c r="AI520" s="16"/>
    </row>
    <row r="521" s="2" customFormat="1" ht="19" customHeight="1" spans="1:33">
      <c r="A521" s="2">
        <v>1</v>
      </c>
      <c r="B521" s="11" t="s">
        <v>268</v>
      </c>
      <c r="C521" s="11" t="s">
        <v>13205</v>
      </c>
      <c r="D521" s="11" t="s">
        <v>13206</v>
      </c>
      <c r="E521" s="10" t="s">
        <v>41470</v>
      </c>
      <c r="F521" s="11" t="s">
        <v>38517</v>
      </c>
      <c r="G521" s="10" t="s">
        <v>42535</v>
      </c>
      <c r="H521" s="11" t="s">
        <v>42536</v>
      </c>
      <c r="I521" s="11" t="s">
        <v>42537</v>
      </c>
      <c r="J521" s="11" t="s">
        <v>42537</v>
      </c>
      <c r="K521" s="11" t="s">
        <v>6793</v>
      </c>
      <c r="L521" s="11" t="s">
        <v>42538</v>
      </c>
      <c r="M521" s="11" t="s">
        <v>42539</v>
      </c>
      <c r="N521" s="11" t="s">
        <v>41377</v>
      </c>
      <c r="O521" s="11" t="s">
        <v>41387</v>
      </c>
      <c r="P521" s="11" t="s">
        <v>41456</v>
      </c>
      <c r="Q521" s="11" t="s">
        <v>41411</v>
      </c>
      <c r="R521" s="11" t="s">
        <v>41411</v>
      </c>
      <c r="S521" s="17">
        <v>7074.48</v>
      </c>
      <c r="T521" s="11" t="s">
        <v>41411</v>
      </c>
      <c r="U521" s="17">
        <v>962.96</v>
      </c>
      <c r="V521" s="17">
        <v>0</v>
      </c>
      <c r="W521" s="18">
        <f t="shared" si="37"/>
        <v>7074.48</v>
      </c>
      <c r="X521" s="18">
        <f t="shared" si="38"/>
        <v>6111.52</v>
      </c>
      <c r="Y521" s="2">
        <v>962.96</v>
      </c>
      <c r="Z521" s="2" t="str">
        <f t="shared" si="39"/>
        <v>未整改</v>
      </c>
      <c r="AA521" s="2" t="str">
        <f t="shared" si="40"/>
        <v>未整改</v>
      </c>
      <c r="AD521" s="22" t="e">
        <f>VLOOKUP(H521,'系统导出（基本表）'!R:R,1,0)</f>
        <v>#N/A</v>
      </c>
      <c r="AE521" s="22" t="e">
        <f>VLOOKUP(I521,'系统导出（基本表）'!Q:R,2,0)</f>
        <v>#N/A</v>
      </c>
      <c r="AF521" s="2" t="e">
        <f>VLOOKUP(J521,'系统导出（基本表）'!S:T,2,0)</f>
        <v>#N/A</v>
      </c>
      <c r="AG521" s="24"/>
    </row>
    <row r="522" s="1" customFormat="1" ht="19" customHeight="1" spans="2:35">
      <c r="B522" s="10" t="s">
        <v>268</v>
      </c>
      <c r="C522" s="10" t="s">
        <v>13205</v>
      </c>
      <c r="D522" s="10" t="s">
        <v>13206</v>
      </c>
      <c r="E522" s="10" t="s">
        <v>61</v>
      </c>
      <c r="F522" s="10" t="s">
        <v>61</v>
      </c>
      <c r="G522" s="10" t="s">
        <v>42535</v>
      </c>
      <c r="H522" s="10" t="s">
        <v>42536</v>
      </c>
      <c r="I522" s="10" t="s">
        <v>42537</v>
      </c>
      <c r="J522" s="10" t="s">
        <v>42537</v>
      </c>
      <c r="K522" s="10" t="s">
        <v>6793</v>
      </c>
      <c r="L522" s="10" t="s">
        <v>13207</v>
      </c>
      <c r="M522" s="10" t="s">
        <v>42539</v>
      </c>
      <c r="N522" s="10" t="s">
        <v>61</v>
      </c>
      <c r="O522" s="10" t="s">
        <v>41372</v>
      </c>
      <c r="P522" s="10" t="s">
        <v>61</v>
      </c>
      <c r="Q522" s="10" t="s">
        <v>41373</v>
      </c>
      <c r="R522" s="10" t="s">
        <v>41374</v>
      </c>
      <c r="S522" s="15">
        <v>13675.28</v>
      </c>
      <c r="T522" s="10" t="s">
        <v>41374</v>
      </c>
      <c r="U522" s="15">
        <v>13675.28</v>
      </c>
      <c r="V522" s="15">
        <v>13675.28</v>
      </c>
      <c r="W522" s="16">
        <f t="shared" si="37"/>
        <v>0</v>
      </c>
      <c r="X522" s="16">
        <f t="shared" si="38"/>
        <v>0</v>
      </c>
      <c r="Y522" s="1">
        <v>13675.28</v>
      </c>
      <c r="Z522" s="1" t="str">
        <f t="shared" si="39"/>
        <v>未整改</v>
      </c>
      <c r="AA522" s="1" t="str">
        <f t="shared" si="40"/>
        <v>已整改</v>
      </c>
      <c r="AC522" s="3"/>
      <c r="AD522" s="19" t="e">
        <f>VLOOKUP(H522,'系统导出（基本表）'!R:R,1,0)</f>
        <v>#N/A</v>
      </c>
      <c r="AE522" s="16" t="e">
        <f>VLOOKUP(I522,'系统导出（基本表）'!Q:R,2,0)</f>
        <v>#N/A</v>
      </c>
      <c r="AF522" s="16" t="e">
        <f>VLOOKUP(J522,'系统导出（基本表）'!S:T,2,0)</f>
        <v>#N/A</v>
      </c>
      <c r="AG522" s="16"/>
      <c r="AH522" s="16"/>
      <c r="AI522" s="16"/>
    </row>
    <row r="523" s="1" customFormat="1" ht="19" customHeight="1" spans="2:35">
      <c r="B523" s="10" t="s">
        <v>268</v>
      </c>
      <c r="C523" s="10" t="s">
        <v>13205</v>
      </c>
      <c r="D523" s="10" t="s">
        <v>13206</v>
      </c>
      <c r="E523" s="10" t="s">
        <v>41470</v>
      </c>
      <c r="F523" s="10" t="s">
        <v>38517</v>
      </c>
      <c r="G523" s="10" t="s">
        <v>42535</v>
      </c>
      <c r="H523" s="10" t="s">
        <v>42536</v>
      </c>
      <c r="I523" s="10" t="s">
        <v>42537</v>
      </c>
      <c r="J523" s="10" t="s">
        <v>42537</v>
      </c>
      <c r="K523" s="10" t="s">
        <v>6793</v>
      </c>
      <c r="L523" s="10" t="s">
        <v>13207</v>
      </c>
      <c r="M523" s="10" t="s">
        <v>42539</v>
      </c>
      <c r="N523" s="10" t="s">
        <v>41377</v>
      </c>
      <c r="O523" s="10" t="s">
        <v>41378</v>
      </c>
      <c r="P523" s="10" t="s">
        <v>41456</v>
      </c>
      <c r="Q523" s="10" t="s">
        <v>41411</v>
      </c>
      <c r="R523" s="10" t="s">
        <v>41411</v>
      </c>
      <c r="S523" s="15">
        <v>10690.92</v>
      </c>
      <c r="T523" s="10" t="s">
        <v>41463</v>
      </c>
      <c r="U523" s="15">
        <v>3320.255081</v>
      </c>
      <c r="V523" s="15">
        <v>1006.80395</v>
      </c>
      <c r="W523" s="16">
        <f t="shared" si="37"/>
        <v>9684.11605</v>
      </c>
      <c r="X523" s="16">
        <f t="shared" si="38"/>
        <v>7370.664919</v>
      </c>
      <c r="Y523" s="1">
        <v>3320.255081</v>
      </c>
      <c r="Z523" s="1" t="str">
        <f t="shared" si="39"/>
        <v>未整改</v>
      </c>
      <c r="AA523" s="1" t="str">
        <f t="shared" si="40"/>
        <v>未整改</v>
      </c>
      <c r="AC523" s="3"/>
      <c r="AD523" s="19" t="e">
        <f>VLOOKUP(H523,'系统导出（基本表）'!R:R,1,0)</f>
        <v>#N/A</v>
      </c>
      <c r="AE523" s="16" t="e">
        <f>VLOOKUP(I523,'系统导出（基本表）'!Q:R,2,0)</f>
        <v>#N/A</v>
      </c>
      <c r="AF523" s="16" t="e">
        <f>VLOOKUP(J523,'系统导出（基本表）'!S:T,2,0)</f>
        <v>#N/A</v>
      </c>
      <c r="AG523" s="16"/>
      <c r="AH523" s="16"/>
      <c r="AI523" s="16"/>
    </row>
    <row r="524" s="2" customFormat="1" ht="19" customHeight="1" spans="1:33">
      <c r="A524" s="2">
        <v>1</v>
      </c>
      <c r="B524" s="11" t="s">
        <v>268</v>
      </c>
      <c r="C524" s="11" t="s">
        <v>13205</v>
      </c>
      <c r="D524" s="11" t="s">
        <v>13206</v>
      </c>
      <c r="E524" s="10" t="s">
        <v>41466</v>
      </c>
      <c r="F524" s="11" t="s">
        <v>38436</v>
      </c>
      <c r="G524" s="10" t="s">
        <v>37695</v>
      </c>
      <c r="H524" s="11" t="s">
        <v>37689</v>
      </c>
      <c r="I524" s="11" t="s">
        <v>37688</v>
      </c>
      <c r="J524" s="11" t="s">
        <v>37688</v>
      </c>
      <c r="K524" s="11" t="s">
        <v>37694</v>
      </c>
      <c r="L524" s="11" t="s">
        <v>13208</v>
      </c>
      <c r="M524" s="11" t="s">
        <v>42540</v>
      </c>
      <c r="N524" s="11" t="s">
        <v>41377</v>
      </c>
      <c r="O524" s="11" t="s">
        <v>41387</v>
      </c>
      <c r="P524" s="11" t="s">
        <v>41449</v>
      </c>
      <c r="Q524" s="11" t="s">
        <v>41373</v>
      </c>
      <c r="R524" s="11" t="s">
        <v>41373</v>
      </c>
      <c r="S524" s="17">
        <v>5925.39</v>
      </c>
      <c r="T524" s="11" t="s">
        <v>42541</v>
      </c>
      <c r="U524" s="17">
        <v>5925.39</v>
      </c>
      <c r="V524" s="17">
        <v>0</v>
      </c>
      <c r="W524" s="18">
        <f t="shared" si="37"/>
        <v>5925.39</v>
      </c>
      <c r="X524" s="18">
        <f t="shared" si="38"/>
        <v>0</v>
      </c>
      <c r="Y524" s="2">
        <v>5925.39</v>
      </c>
      <c r="Z524" s="2" t="str">
        <f t="shared" si="39"/>
        <v>未整改</v>
      </c>
      <c r="AA524" s="2" t="str">
        <f t="shared" si="40"/>
        <v>已整改</v>
      </c>
      <c r="AD524" s="22" t="e">
        <f>VLOOKUP(H524,'系统导出（基本表）'!R:R,1,0)</f>
        <v>#N/A</v>
      </c>
      <c r="AE524" s="22" t="e">
        <f>VLOOKUP(I524,'系统导出（基本表）'!Q:R,2,0)</f>
        <v>#N/A</v>
      </c>
      <c r="AF524" s="2" t="e">
        <f>VLOOKUP(J524,'系统导出（基本表）'!S:T,2,0)</f>
        <v>#N/A</v>
      </c>
      <c r="AG524" s="24"/>
    </row>
    <row r="525" s="1" customFormat="1" ht="19" customHeight="1" spans="2:35">
      <c r="B525" s="10" t="s">
        <v>268</v>
      </c>
      <c r="C525" s="10" t="s">
        <v>13205</v>
      </c>
      <c r="D525" s="10" t="s">
        <v>13206</v>
      </c>
      <c r="E525" s="10" t="s">
        <v>61</v>
      </c>
      <c r="F525" s="10" t="s">
        <v>61</v>
      </c>
      <c r="G525" s="10" t="s">
        <v>42542</v>
      </c>
      <c r="H525" s="10" t="s">
        <v>42543</v>
      </c>
      <c r="I525" s="10" t="s">
        <v>42544</v>
      </c>
      <c r="J525" s="10" t="s">
        <v>42544</v>
      </c>
      <c r="K525" s="10" t="s">
        <v>42545</v>
      </c>
      <c r="L525" s="10" t="s">
        <v>42546</v>
      </c>
      <c r="M525" s="10" t="s">
        <v>42547</v>
      </c>
      <c r="N525" s="10" t="s">
        <v>61</v>
      </c>
      <c r="O525" s="10" t="s">
        <v>41353</v>
      </c>
      <c r="P525" s="10" t="s">
        <v>61</v>
      </c>
      <c r="Q525" s="10" t="s">
        <v>41354</v>
      </c>
      <c r="R525" s="10" t="s">
        <v>41354</v>
      </c>
      <c r="S525" s="15">
        <v>562</v>
      </c>
      <c r="T525" s="10" t="s">
        <v>42548</v>
      </c>
      <c r="U525" s="15">
        <v>562</v>
      </c>
      <c r="V525" s="15">
        <v>562</v>
      </c>
      <c r="W525" s="16">
        <f t="shared" si="37"/>
        <v>0</v>
      </c>
      <c r="X525" s="16">
        <f t="shared" si="38"/>
        <v>0</v>
      </c>
      <c r="Y525" s="1">
        <v>562</v>
      </c>
      <c r="Z525" s="1" t="str">
        <f t="shared" si="39"/>
        <v>未整改</v>
      </c>
      <c r="AA525" s="1" t="str">
        <f t="shared" si="40"/>
        <v>已整改</v>
      </c>
      <c r="AC525" s="3"/>
      <c r="AD525" s="19" t="e">
        <f>VLOOKUP(H525,'系统导出（基本表）'!R:R,1,0)</f>
        <v>#N/A</v>
      </c>
      <c r="AE525" s="16" t="e">
        <f>VLOOKUP(I525,'系统导出（基本表）'!Q:R,2,0)</f>
        <v>#N/A</v>
      </c>
      <c r="AF525" s="16" t="e">
        <f>VLOOKUP(J525,'系统导出（基本表）'!S:T,2,0)</f>
        <v>#N/A</v>
      </c>
      <c r="AG525" s="16"/>
      <c r="AH525" s="16"/>
      <c r="AI525" s="16"/>
    </row>
    <row r="526" s="2" customFormat="1" ht="19" customHeight="1" spans="1:33">
      <c r="A526" s="2">
        <v>1</v>
      </c>
      <c r="B526" s="11" t="s">
        <v>268</v>
      </c>
      <c r="C526" s="11" t="s">
        <v>13205</v>
      </c>
      <c r="D526" s="11" t="s">
        <v>13206</v>
      </c>
      <c r="E526" s="10" t="s">
        <v>41466</v>
      </c>
      <c r="F526" s="11" t="s">
        <v>38436</v>
      </c>
      <c r="G526" s="10" t="s">
        <v>42549</v>
      </c>
      <c r="H526" s="11" t="s">
        <v>42550</v>
      </c>
      <c r="I526" s="11" t="s">
        <v>42551</v>
      </c>
      <c r="J526" s="11" t="s">
        <v>42551</v>
      </c>
      <c r="K526" s="11" t="s">
        <v>20675</v>
      </c>
      <c r="L526" s="11" t="s">
        <v>42552</v>
      </c>
      <c r="M526" s="11" t="s">
        <v>42553</v>
      </c>
      <c r="N526" s="11" t="s">
        <v>41377</v>
      </c>
      <c r="O526" s="11" t="s">
        <v>41387</v>
      </c>
      <c r="P526" s="11" t="s">
        <v>41449</v>
      </c>
      <c r="Q526" s="11" t="s">
        <v>41411</v>
      </c>
      <c r="R526" s="11" t="s">
        <v>41411</v>
      </c>
      <c r="S526" s="17">
        <v>1742.42</v>
      </c>
      <c r="T526" s="11" t="s">
        <v>41450</v>
      </c>
      <c r="U526" s="17">
        <v>553.16</v>
      </c>
      <c r="V526" s="17">
        <v>0</v>
      </c>
      <c r="W526" s="18">
        <f t="shared" si="37"/>
        <v>1742.42</v>
      </c>
      <c r="X526" s="18">
        <f t="shared" si="38"/>
        <v>1189.26</v>
      </c>
      <c r="Y526" s="2">
        <v>553.16</v>
      </c>
      <c r="Z526" s="2" t="str">
        <f t="shared" si="39"/>
        <v>未整改</v>
      </c>
      <c r="AA526" s="2" t="str">
        <f t="shared" si="40"/>
        <v>未整改</v>
      </c>
      <c r="AD526" s="22" t="e">
        <f>VLOOKUP(H526,'系统导出（基本表）'!R:R,1,0)</f>
        <v>#N/A</v>
      </c>
      <c r="AE526" s="22" t="e">
        <f>VLOOKUP(I526,'系统导出（基本表）'!Q:R,2,0)</f>
        <v>#N/A</v>
      </c>
      <c r="AF526" s="2" t="e">
        <f>VLOOKUP(J526,'系统导出（基本表）'!S:T,2,0)</f>
        <v>#N/A</v>
      </c>
      <c r="AG526" s="24"/>
    </row>
    <row r="527" s="2" customFormat="1" ht="19" customHeight="1" spans="1:33">
      <c r="A527" s="2">
        <v>1</v>
      </c>
      <c r="B527" s="11" t="s">
        <v>268</v>
      </c>
      <c r="C527" s="11" t="s">
        <v>13205</v>
      </c>
      <c r="D527" s="11" t="s">
        <v>13206</v>
      </c>
      <c r="E527" s="10" t="s">
        <v>41875</v>
      </c>
      <c r="F527" s="11" t="s">
        <v>38579</v>
      </c>
      <c r="G527" s="10" t="s">
        <v>22387</v>
      </c>
      <c r="H527" s="11" t="s">
        <v>22383</v>
      </c>
      <c r="I527" s="11" t="s">
        <v>22382</v>
      </c>
      <c r="J527" s="11" t="s">
        <v>22382</v>
      </c>
      <c r="K527" s="11" t="s">
        <v>20675</v>
      </c>
      <c r="L527" s="11" t="s">
        <v>42552</v>
      </c>
      <c r="M527" s="11" t="s">
        <v>42553</v>
      </c>
      <c r="N527" s="11" t="s">
        <v>41377</v>
      </c>
      <c r="O527" s="11" t="s">
        <v>41387</v>
      </c>
      <c r="P527" s="11" t="s">
        <v>41449</v>
      </c>
      <c r="Q527" s="11" t="s">
        <v>41411</v>
      </c>
      <c r="R527" s="11" t="s">
        <v>41411</v>
      </c>
      <c r="S527" s="17">
        <v>11310.52</v>
      </c>
      <c r="T527" s="11" t="s">
        <v>41450</v>
      </c>
      <c r="U527" s="17">
        <v>3117.58</v>
      </c>
      <c r="V527" s="17">
        <v>0</v>
      </c>
      <c r="W527" s="18">
        <f t="shared" si="37"/>
        <v>11310.52</v>
      </c>
      <c r="X527" s="18">
        <f t="shared" si="38"/>
        <v>8192.94</v>
      </c>
      <c r="Y527" s="2">
        <v>3117.58</v>
      </c>
      <c r="Z527" s="2" t="str">
        <f t="shared" si="39"/>
        <v>未整改</v>
      </c>
      <c r="AA527" s="2" t="str">
        <f t="shared" si="40"/>
        <v>未整改</v>
      </c>
      <c r="AD527" s="22" t="e">
        <f>VLOOKUP(H527,'系统导出（基本表）'!R:R,1,0)</f>
        <v>#N/A</v>
      </c>
      <c r="AE527" s="22" t="e">
        <f>VLOOKUP(I527,'系统导出（基本表）'!Q:R,2,0)</f>
        <v>#N/A</v>
      </c>
      <c r="AF527" s="2" t="e">
        <f>VLOOKUP(J527,'系统导出（基本表）'!S:T,2,0)</f>
        <v>#N/A</v>
      </c>
      <c r="AG527" s="24"/>
    </row>
    <row r="528" s="2" customFormat="1" ht="19" customHeight="1" spans="1:33">
      <c r="A528" s="2">
        <v>1</v>
      </c>
      <c r="B528" s="11" t="s">
        <v>268</v>
      </c>
      <c r="C528" s="11" t="s">
        <v>13205</v>
      </c>
      <c r="D528" s="11" t="s">
        <v>13206</v>
      </c>
      <c r="E528" s="10" t="s">
        <v>42486</v>
      </c>
      <c r="F528" s="11" t="s">
        <v>42487</v>
      </c>
      <c r="G528" s="10" t="s">
        <v>36023</v>
      </c>
      <c r="H528" s="11" t="s">
        <v>36017</v>
      </c>
      <c r="I528" s="11" t="s">
        <v>36016</v>
      </c>
      <c r="J528" s="11" t="s">
        <v>36016</v>
      </c>
      <c r="K528" s="11" t="s">
        <v>20675</v>
      </c>
      <c r="L528" s="11" t="s">
        <v>20666</v>
      </c>
      <c r="M528" s="11" t="s">
        <v>42553</v>
      </c>
      <c r="N528" s="11" t="s">
        <v>41377</v>
      </c>
      <c r="O528" s="11" t="s">
        <v>41387</v>
      </c>
      <c r="P528" s="11" t="s">
        <v>41456</v>
      </c>
      <c r="Q528" s="11" t="s">
        <v>41411</v>
      </c>
      <c r="R528" s="11" t="s">
        <v>41411</v>
      </c>
      <c r="S528" s="17">
        <v>1273.56</v>
      </c>
      <c r="T528" s="11" t="s">
        <v>42554</v>
      </c>
      <c r="U528" s="17">
        <v>51.65</v>
      </c>
      <c r="V528" s="17">
        <v>0</v>
      </c>
      <c r="W528" s="18">
        <f t="shared" si="37"/>
        <v>1273.56</v>
      </c>
      <c r="X528" s="18">
        <f t="shared" si="38"/>
        <v>1221.91</v>
      </c>
      <c r="Y528" s="2">
        <v>51.65</v>
      </c>
      <c r="Z528" s="2" t="str">
        <f t="shared" si="39"/>
        <v>未整改</v>
      </c>
      <c r="AA528" s="2" t="str">
        <f t="shared" si="40"/>
        <v>未整改</v>
      </c>
      <c r="AD528" s="22" t="e">
        <f>VLOOKUP(H528,'系统导出（基本表）'!R:R,1,0)</f>
        <v>#N/A</v>
      </c>
      <c r="AE528" s="22" t="e">
        <f>VLOOKUP(I528,'系统导出（基本表）'!Q:R,2,0)</f>
        <v>#N/A</v>
      </c>
      <c r="AF528" s="2" t="e">
        <f>VLOOKUP(J528,'系统导出（基本表）'!S:T,2,0)</f>
        <v>#N/A</v>
      </c>
      <c r="AG528" s="24"/>
    </row>
    <row r="529" s="2" customFormat="1" ht="19" customHeight="1" spans="1:33">
      <c r="A529" s="2">
        <v>1</v>
      </c>
      <c r="B529" s="11" t="s">
        <v>268</v>
      </c>
      <c r="C529" s="11" t="s">
        <v>13205</v>
      </c>
      <c r="D529" s="11" t="s">
        <v>13206</v>
      </c>
      <c r="E529" s="10" t="s">
        <v>41477</v>
      </c>
      <c r="F529" s="11" t="s">
        <v>38653</v>
      </c>
      <c r="G529" s="10" t="s">
        <v>20676</v>
      </c>
      <c r="H529" s="11" t="s">
        <v>20669</v>
      </c>
      <c r="I529" s="11" t="s">
        <v>20668</v>
      </c>
      <c r="J529" s="11" t="s">
        <v>20668</v>
      </c>
      <c r="K529" s="11" t="s">
        <v>20675</v>
      </c>
      <c r="L529" s="11" t="s">
        <v>42552</v>
      </c>
      <c r="M529" s="11" t="s">
        <v>42553</v>
      </c>
      <c r="N529" s="11" t="s">
        <v>41377</v>
      </c>
      <c r="O529" s="11" t="s">
        <v>41387</v>
      </c>
      <c r="P529" s="11" t="s">
        <v>41449</v>
      </c>
      <c r="Q529" s="11" t="s">
        <v>41411</v>
      </c>
      <c r="R529" s="11" t="s">
        <v>41411</v>
      </c>
      <c r="S529" s="17">
        <v>2240.67</v>
      </c>
      <c r="T529" s="11" t="s">
        <v>41450</v>
      </c>
      <c r="U529" s="17">
        <v>646.44</v>
      </c>
      <c r="V529" s="17">
        <v>0</v>
      </c>
      <c r="W529" s="18">
        <f t="shared" si="37"/>
        <v>2240.67</v>
      </c>
      <c r="X529" s="18">
        <f t="shared" si="38"/>
        <v>1594.23</v>
      </c>
      <c r="Y529" s="2">
        <v>646.44</v>
      </c>
      <c r="Z529" s="2" t="str">
        <f t="shared" si="39"/>
        <v>未整改</v>
      </c>
      <c r="AA529" s="2" t="str">
        <f t="shared" si="40"/>
        <v>未整改</v>
      </c>
      <c r="AD529" s="22" t="e">
        <f>VLOOKUP(H529,'系统导出（基本表）'!R:R,1,0)</f>
        <v>#N/A</v>
      </c>
      <c r="AE529" s="22" t="e">
        <f>VLOOKUP(I529,'系统导出（基本表）'!Q:R,2,0)</f>
        <v>#N/A</v>
      </c>
      <c r="AF529" s="2" t="e">
        <f>VLOOKUP(J529,'系统导出（基本表）'!S:T,2,0)</f>
        <v>#N/A</v>
      </c>
      <c r="AG529" s="24"/>
    </row>
    <row r="530" s="2" customFormat="1" ht="19" customHeight="1" spans="1:33">
      <c r="A530" s="2">
        <v>1</v>
      </c>
      <c r="B530" s="11" t="s">
        <v>268</v>
      </c>
      <c r="C530" s="11" t="s">
        <v>13205</v>
      </c>
      <c r="D530" s="11" t="s">
        <v>13206</v>
      </c>
      <c r="E530" s="10" t="s">
        <v>42486</v>
      </c>
      <c r="F530" s="11" t="s">
        <v>42487</v>
      </c>
      <c r="G530" s="10" t="s">
        <v>36023</v>
      </c>
      <c r="H530" s="11" t="s">
        <v>36017</v>
      </c>
      <c r="I530" s="11" t="s">
        <v>36016</v>
      </c>
      <c r="J530" s="11" t="s">
        <v>36016</v>
      </c>
      <c r="K530" s="11" t="s">
        <v>20675</v>
      </c>
      <c r="L530" s="11" t="s">
        <v>20666</v>
      </c>
      <c r="M530" s="11" t="s">
        <v>42553</v>
      </c>
      <c r="N530" s="11" t="s">
        <v>41377</v>
      </c>
      <c r="O530" s="11" t="s">
        <v>41387</v>
      </c>
      <c r="P530" s="11" t="s">
        <v>41456</v>
      </c>
      <c r="Q530" s="11" t="s">
        <v>41411</v>
      </c>
      <c r="R530" s="11" t="s">
        <v>41411</v>
      </c>
      <c r="S530" s="17">
        <v>1387.76</v>
      </c>
      <c r="T530" s="11" t="s">
        <v>42554</v>
      </c>
      <c r="U530" s="17">
        <v>0</v>
      </c>
      <c r="V530" s="17">
        <v>0</v>
      </c>
      <c r="W530" s="18">
        <f t="shared" si="37"/>
        <v>1387.76</v>
      </c>
      <c r="X530" s="18">
        <f t="shared" si="38"/>
        <v>1387.76</v>
      </c>
      <c r="Y530" s="2">
        <v>0</v>
      </c>
      <c r="Z530" s="2" t="str">
        <f t="shared" si="39"/>
        <v>未整改</v>
      </c>
      <c r="AA530" s="2" t="str">
        <f t="shared" si="40"/>
        <v>未整改</v>
      </c>
      <c r="AD530" s="22" t="e">
        <f>VLOOKUP(H530,'系统导出（基本表）'!R:R,1,0)</f>
        <v>#N/A</v>
      </c>
      <c r="AE530" s="22" t="e">
        <f>VLOOKUP(I530,'系统导出（基本表）'!Q:R,2,0)</f>
        <v>#N/A</v>
      </c>
      <c r="AF530" s="2" t="e">
        <f>VLOOKUP(J530,'系统导出（基本表）'!S:T,2,0)</f>
        <v>#N/A</v>
      </c>
      <c r="AG530" s="24"/>
    </row>
    <row r="531" s="2" customFormat="1" ht="19" customHeight="1" spans="1:33">
      <c r="A531" s="2">
        <v>1</v>
      </c>
      <c r="B531" s="11" t="s">
        <v>268</v>
      </c>
      <c r="C531" s="11" t="s">
        <v>13205</v>
      </c>
      <c r="D531" s="11" t="s">
        <v>13206</v>
      </c>
      <c r="E531" s="10" t="s">
        <v>41875</v>
      </c>
      <c r="F531" s="11" t="s">
        <v>38579</v>
      </c>
      <c r="G531" s="10" t="s">
        <v>22387</v>
      </c>
      <c r="H531" s="11" t="s">
        <v>22383</v>
      </c>
      <c r="I531" s="11" t="s">
        <v>22382</v>
      </c>
      <c r="J531" s="11" t="s">
        <v>22382</v>
      </c>
      <c r="K531" s="11" t="s">
        <v>20675</v>
      </c>
      <c r="L531" s="11" t="s">
        <v>42552</v>
      </c>
      <c r="M531" s="11" t="s">
        <v>42553</v>
      </c>
      <c r="N531" s="11" t="s">
        <v>41377</v>
      </c>
      <c r="O531" s="11" t="s">
        <v>41387</v>
      </c>
      <c r="P531" s="11" t="s">
        <v>41449</v>
      </c>
      <c r="Q531" s="11" t="s">
        <v>41373</v>
      </c>
      <c r="R531" s="11" t="s">
        <v>41373</v>
      </c>
      <c r="S531" s="17">
        <v>352.65</v>
      </c>
      <c r="T531" s="11" t="s">
        <v>42555</v>
      </c>
      <c r="U531" s="17">
        <v>352.65</v>
      </c>
      <c r="V531" s="17">
        <v>0</v>
      </c>
      <c r="W531" s="18">
        <f t="shared" si="37"/>
        <v>352.65</v>
      </c>
      <c r="X531" s="18">
        <f t="shared" si="38"/>
        <v>0</v>
      </c>
      <c r="Y531" s="2">
        <v>352.65</v>
      </c>
      <c r="Z531" s="2" t="str">
        <f t="shared" si="39"/>
        <v>未整改</v>
      </c>
      <c r="AA531" s="2" t="str">
        <f t="shared" si="40"/>
        <v>已整改</v>
      </c>
      <c r="AD531" s="22" t="e">
        <f>VLOOKUP(H531,'系统导出（基本表）'!R:R,1,0)</f>
        <v>#N/A</v>
      </c>
      <c r="AE531" s="22" t="e">
        <f>VLOOKUP(I531,'系统导出（基本表）'!Q:R,2,0)</f>
        <v>#N/A</v>
      </c>
      <c r="AF531" s="2" t="e">
        <f>VLOOKUP(J531,'系统导出（基本表）'!S:T,2,0)</f>
        <v>#N/A</v>
      </c>
      <c r="AG531" s="24"/>
    </row>
    <row r="532" s="2" customFormat="1" ht="19" customHeight="1" spans="1:33">
      <c r="A532" s="2">
        <v>1</v>
      </c>
      <c r="B532" s="11" t="s">
        <v>268</v>
      </c>
      <c r="C532" s="11" t="s">
        <v>13205</v>
      </c>
      <c r="D532" s="11" t="s">
        <v>13206</v>
      </c>
      <c r="E532" s="10" t="s">
        <v>41466</v>
      </c>
      <c r="F532" s="11" t="s">
        <v>38436</v>
      </c>
      <c r="G532" s="10" t="s">
        <v>36023</v>
      </c>
      <c r="H532" s="11" t="s">
        <v>36017</v>
      </c>
      <c r="I532" s="11" t="s">
        <v>36016</v>
      </c>
      <c r="J532" s="11" t="s">
        <v>36016</v>
      </c>
      <c r="K532" s="11" t="s">
        <v>20675</v>
      </c>
      <c r="L532" s="11" t="s">
        <v>42552</v>
      </c>
      <c r="M532" s="11" t="s">
        <v>42553</v>
      </c>
      <c r="N532" s="11" t="s">
        <v>41377</v>
      </c>
      <c r="O532" s="11" t="s">
        <v>41387</v>
      </c>
      <c r="P532" s="11" t="s">
        <v>41449</v>
      </c>
      <c r="Q532" s="11" t="s">
        <v>41411</v>
      </c>
      <c r="R532" s="11" t="s">
        <v>41411</v>
      </c>
      <c r="S532" s="17">
        <v>3184.16</v>
      </c>
      <c r="T532" s="11" t="s">
        <v>41450</v>
      </c>
      <c r="U532" s="17">
        <v>3184.16</v>
      </c>
      <c r="V532" s="17">
        <v>0</v>
      </c>
      <c r="W532" s="18">
        <f t="shared" si="37"/>
        <v>3184.16</v>
      </c>
      <c r="X532" s="18">
        <f t="shared" si="38"/>
        <v>0</v>
      </c>
      <c r="Y532" s="2">
        <v>3184.16</v>
      </c>
      <c r="Z532" s="2" t="str">
        <f t="shared" si="39"/>
        <v>未整改</v>
      </c>
      <c r="AA532" s="2" t="str">
        <f t="shared" si="40"/>
        <v>已整改</v>
      </c>
      <c r="AD532" s="22" t="e">
        <f>VLOOKUP(H532,'系统导出（基本表）'!R:R,1,0)</f>
        <v>#N/A</v>
      </c>
      <c r="AE532" s="22" t="e">
        <f>VLOOKUP(I532,'系统导出（基本表）'!Q:R,2,0)</f>
        <v>#N/A</v>
      </c>
      <c r="AF532" s="2" t="e">
        <f>VLOOKUP(J532,'系统导出（基本表）'!S:T,2,0)</f>
        <v>#N/A</v>
      </c>
      <c r="AG532" s="24"/>
    </row>
    <row r="533" s="2" customFormat="1" ht="19" customHeight="1" spans="1:33">
      <c r="A533" s="2">
        <v>1</v>
      </c>
      <c r="B533" s="11" t="s">
        <v>268</v>
      </c>
      <c r="C533" s="11" t="s">
        <v>13205</v>
      </c>
      <c r="D533" s="11" t="s">
        <v>13206</v>
      </c>
      <c r="E533" s="10" t="s">
        <v>41466</v>
      </c>
      <c r="F533" s="11" t="s">
        <v>38436</v>
      </c>
      <c r="G533" s="10" t="s">
        <v>36023</v>
      </c>
      <c r="H533" s="11" t="s">
        <v>36017</v>
      </c>
      <c r="I533" s="11" t="s">
        <v>36016</v>
      </c>
      <c r="J533" s="11" t="s">
        <v>36016</v>
      </c>
      <c r="K533" s="11" t="s">
        <v>20675</v>
      </c>
      <c r="L533" s="11" t="s">
        <v>42552</v>
      </c>
      <c r="M533" s="11" t="s">
        <v>42553</v>
      </c>
      <c r="N533" s="11" t="s">
        <v>41377</v>
      </c>
      <c r="O533" s="11" t="s">
        <v>41387</v>
      </c>
      <c r="P533" s="11" t="s">
        <v>41449</v>
      </c>
      <c r="Q533" s="11" t="s">
        <v>41373</v>
      </c>
      <c r="R533" s="11" t="s">
        <v>41373</v>
      </c>
      <c r="S533" s="17">
        <v>253.92</v>
      </c>
      <c r="T533" s="11" t="s">
        <v>42556</v>
      </c>
      <c r="U533" s="17">
        <v>253.92</v>
      </c>
      <c r="V533" s="17">
        <v>0</v>
      </c>
      <c r="W533" s="18">
        <f t="shared" si="37"/>
        <v>253.92</v>
      </c>
      <c r="X533" s="18">
        <f t="shared" si="38"/>
        <v>0</v>
      </c>
      <c r="Y533" s="2">
        <v>253.92</v>
      </c>
      <c r="Z533" s="2" t="str">
        <f t="shared" si="39"/>
        <v>未整改</v>
      </c>
      <c r="AA533" s="2" t="str">
        <f t="shared" si="40"/>
        <v>已整改</v>
      </c>
      <c r="AD533" s="22" t="e">
        <f>VLOOKUP(H533,'系统导出（基本表）'!R:R,1,0)</f>
        <v>#N/A</v>
      </c>
      <c r="AE533" s="22" t="e">
        <f>VLOOKUP(I533,'系统导出（基本表）'!Q:R,2,0)</f>
        <v>#N/A</v>
      </c>
      <c r="AF533" s="2" t="e">
        <f>VLOOKUP(J533,'系统导出（基本表）'!S:T,2,0)</f>
        <v>#N/A</v>
      </c>
      <c r="AG533" s="24"/>
    </row>
    <row r="534" s="1" customFormat="1" ht="19" customHeight="1" spans="2:35">
      <c r="B534" s="10" t="s">
        <v>268</v>
      </c>
      <c r="C534" s="10" t="s">
        <v>13205</v>
      </c>
      <c r="D534" s="10" t="s">
        <v>13206</v>
      </c>
      <c r="E534" s="10" t="s">
        <v>41466</v>
      </c>
      <c r="F534" s="10" t="s">
        <v>38436</v>
      </c>
      <c r="G534" s="10" t="s">
        <v>42549</v>
      </c>
      <c r="H534" s="10" t="s">
        <v>42550</v>
      </c>
      <c r="I534" s="10" t="s">
        <v>42551</v>
      </c>
      <c r="J534" s="10" t="s">
        <v>42551</v>
      </c>
      <c r="K534" s="10" t="s">
        <v>20675</v>
      </c>
      <c r="L534" s="10" t="s">
        <v>20666</v>
      </c>
      <c r="M534" s="10" t="s">
        <v>42553</v>
      </c>
      <c r="N534" s="10" t="s">
        <v>41377</v>
      </c>
      <c r="O534" s="10" t="s">
        <v>41378</v>
      </c>
      <c r="P534" s="10" t="s">
        <v>41379</v>
      </c>
      <c r="Q534" s="10" t="s">
        <v>41501</v>
      </c>
      <c r="R534" s="10" t="s">
        <v>41501</v>
      </c>
      <c r="S534" s="15">
        <v>23</v>
      </c>
      <c r="T534" s="10" t="s">
        <v>42557</v>
      </c>
      <c r="U534" s="15">
        <v>23</v>
      </c>
      <c r="V534" s="15">
        <v>23</v>
      </c>
      <c r="W534" s="16">
        <f t="shared" si="37"/>
        <v>0</v>
      </c>
      <c r="X534" s="16">
        <f t="shared" si="38"/>
        <v>0</v>
      </c>
      <c r="Y534" s="1">
        <v>23</v>
      </c>
      <c r="Z534" s="1" t="str">
        <f t="shared" si="39"/>
        <v>未整改</v>
      </c>
      <c r="AA534" s="1" t="str">
        <f t="shared" si="40"/>
        <v>已整改</v>
      </c>
      <c r="AB534" s="1">
        <f>S534-V534</f>
        <v>0</v>
      </c>
      <c r="AC534" s="3"/>
      <c r="AD534" s="19" t="e">
        <f>VLOOKUP(H534,'系统导出（基本表）'!R:R,1,0)</f>
        <v>#N/A</v>
      </c>
      <c r="AE534" s="16" t="e">
        <f>VLOOKUP(I534,'系统导出（基本表）'!Q:R,2,0)</f>
        <v>#N/A</v>
      </c>
      <c r="AF534" s="16" t="e">
        <f>VLOOKUP(J534,'系统导出（基本表）'!S:T,2,0)</f>
        <v>#N/A</v>
      </c>
      <c r="AG534" s="16"/>
      <c r="AH534" s="16"/>
      <c r="AI534" s="16"/>
    </row>
    <row r="535" s="1" customFormat="1" ht="19" customHeight="1" spans="2:35">
      <c r="B535" s="10" t="s">
        <v>268</v>
      </c>
      <c r="C535" s="10" t="s">
        <v>13205</v>
      </c>
      <c r="D535" s="10" t="s">
        <v>13206</v>
      </c>
      <c r="E535" s="10" t="s">
        <v>41400</v>
      </c>
      <c r="F535" s="10" t="s">
        <v>38477</v>
      </c>
      <c r="G535" s="10" t="s">
        <v>22003</v>
      </c>
      <c r="H535" s="10" t="s">
        <v>21996</v>
      </c>
      <c r="I535" s="10" t="s">
        <v>21995</v>
      </c>
      <c r="J535" s="10" t="s">
        <v>21995</v>
      </c>
      <c r="K535" s="10" t="s">
        <v>22002</v>
      </c>
      <c r="L535" s="10" t="s">
        <v>21993</v>
      </c>
      <c r="M535" s="10" t="s">
        <v>42558</v>
      </c>
      <c r="N535" s="10" t="s">
        <v>41377</v>
      </c>
      <c r="O535" s="10" t="s">
        <v>41378</v>
      </c>
      <c r="P535" s="10" t="s">
        <v>41379</v>
      </c>
      <c r="Q535" s="10" t="s">
        <v>41501</v>
      </c>
      <c r="R535" s="10" t="s">
        <v>41501</v>
      </c>
      <c r="S535" s="15">
        <v>27.2</v>
      </c>
      <c r="T535" s="10" t="s">
        <v>42559</v>
      </c>
      <c r="U535" s="15">
        <v>27.2</v>
      </c>
      <c r="V535" s="15">
        <v>27.2</v>
      </c>
      <c r="W535" s="16">
        <f t="shared" si="37"/>
        <v>0</v>
      </c>
      <c r="X535" s="16">
        <f t="shared" si="38"/>
        <v>0</v>
      </c>
      <c r="Y535" s="1">
        <v>27.2</v>
      </c>
      <c r="Z535" s="1" t="str">
        <f t="shared" si="39"/>
        <v>未整改</v>
      </c>
      <c r="AA535" s="1" t="str">
        <f t="shared" si="40"/>
        <v>已整改</v>
      </c>
      <c r="AB535" s="1">
        <f>S535-V535</f>
        <v>0</v>
      </c>
      <c r="AC535" s="3"/>
      <c r="AD535" s="19" t="e">
        <f>VLOOKUP(H535,'系统导出（基本表）'!R:R,1,0)</f>
        <v>#N/A</v>
      </c>
      <c r="AE535" s="16" t="e">
        <f>VLOOKUP(I535,'系统导出（基本表）'!Q:R,2,0)</f>
        <v>#N/A</v>
      </c>
      <c r="AF535" s="16" t="e">
        <f>VLOOKUP(J535,'系统导出（基本表）'!S:T,2,0)</f>
        <v>#N/A</v>
      </c>
      <c r="AG535" s="16"/>
      <c r="AH535" s="16"/>
      <c r="AI535" s="16"/>
    </row>
    <row r="536" s="2" customFormat="1" ht="19" customHeight="1" spans="1:33">
      <c r="A536" s="2">
        <v>1</v>
      </c>
      <c r="B536" s="11" t="s">
        <v>268</v>
      </c>
      <c r="C536" s="11" t="s">
        <v>13205</v>
      </c>
      <c r="D536" s="11" t="s">
        <v>13206</v>
      </c>
      <c r="E536" s="10" t="s">
        <v>41384</v>
      </c>
      <c r="F536" s="11" t="s">
        <v>41385</v>
      </c>
      <c r="G536" s="10" t="s">
        <v>22003</v>
      </c>
      <c r="H536" s="11" t="s">
        <v>21996</v>
      </c>
      <c r="I536" s="11" t="s">
        <v>21995</v>
      </c>
      <c r="J536" s="11" t="s">
        <v>21995</v>
      </c>
      <c r="K536" s="11" t="s">
        <v>22002</v>
      </c>
      <c r="L536" s="11" t="s">
        <v>42560</v>
      </c>
      <c r="M536" s="11" t="s">
        <v>42558</v>
      </c>
      <c r="N536" s="11" t="s">
        <v>41377</v>
      </c>
      <c r="O536" s="11" t="s">
        <v>41387</v>
      </c>
      <c r="P536" s="11" t="s">
        <v>41379</v>
      </c>
      <c r="Q536" s="11" t="s">
        <v>41373</v>
      </c>
      <c r="R536" s="11" t="s">
        <v>41373</v>
      </c>
      <c r="S536" s="17">
        <v>6858.32</v>
      </c>
      <c r="T536" s="11" t="s">
        <v>42561</v>
      </c>
      <c r="U536" s="17">
        <v>6858.32</v>
      </c>
      <c r="V536" s="17">
        <v>0</v>
      </c>
      <c r="W536" s="18">
        <f t="shared" si="37"/>
        <v>6858.32</v>
      </c>
      <c r="X536" s="18">
        <f t="shared" si="38"/>
        <v>0</v>
      </c>
      <c r="Y536" s="2">
        <v>6858.32</v>
      </c>
      <c r="Z536" s="2" t="str">
        <f t="shared" si="39"/>
        <v>未整改</v>
      </c>
      <c r="AA536" s="2" t="str">
        <f t="shared" si="40"/>
        <v>已整改</v>
      </c>
      <c r="AD536" s="22" t="e">
        <f>VLOOKUP(H536,'系统导出（基本表）'!R:R,1,0)</f>
        <v>#N/A</v>
      </c>
      <c r="AE536" s="22" t="e">
        <f>VLOOKUP(I536,'系统导出（基本表）'!Q:R,2,0)</f>
        <v>#N/A</v>
      </c>
      <c r="AF536" s="2" t="e">
        <f>VLOOKUP(J536,'系统导出（基本表）'!S:T,2,0)</f>
        <v>#N/A</v>
      </c>
      <c r="AG536" s="24"/>
    </row>
    <row r="537" s="1" customFormat="1" ht="19" customHeight="1" spans="2:35">
      <c r="B537" s="10" t="s">
        <v>268</v>
      </c>
      <c r="C537" s="10" t="s">
        <v>501</v>
      </c>
      <c r="D537" s="10" t="s">
        <v>502</v>
      </c>
      <c r="E537" s="10" t="s">
        <v>61</v>
      </c>
      <c r="F537" s="10" t="s">
        <v>61</v>
      </c>
      <c r="G537" s="10" t="s">
        <v>42562</v>
      </c>
      <c r="H537" s="10" t="s">
        <v>42563</v>
      </c>
      <c r="I537" s="10" t="s">
        <v>42564</v>
      </c>
      <c r="J537" s="10" t="s">
        <v>42564</v>
      </c>
      <c r="K537" s="10" t="s">
        <v>5821</v>
      </c>
      <c r="L537" s="10" t="s">
        <v>5814</v>
      </c>
      <c r="M537" s="10" t="s">
        <v>42565</v>
      </c>
      <c r="N537" s="10" t="s">
        <v>61</v>
      </c>
      <c r="O537" s="10" t="s">
        <v>41353</v>
      </c>
      <c r="P537" s="10" t="s">
        <v>61</v>
      </c>
      <c r="Q537" s="10" t="s">
        <v>41658</v>
      </c>
      <c r="R537" s="10" t="s">
        <v>41658</v>
      </c>
      <c r="S537" s="15">
        <v>0.97</v>
      </c>
      <c r="T537" s="10" t="s">
        <v>42566</v>
      </c>
      <c r="U537" s="15">
        <v>0.97</v>
      </c>
      <c r="V537" s="15">
        <v>0.97</v>
      </c>
      <c r="W537" s="16">
        <f t="shared" si="37"/>
        <v>0</v>
      </c>
      <c r="X537" s="16">
        <f t="shared" si="38"/>
        <v>0</v>
      </c>
      <c r="Y537" s="1">
        <v>0.97</v>
      </c>
      <c r="Z537" s="1" t="str">
        <f t="shared" si="39"/>
        <v>未整改</v>
      </c>
      <c r="AA537" s="1" t="str">
        <f t="shared" si="40"/>
        <v>已整改</v>
      </c>
      <c r="AC537" s="3"/>
      <c r="AD537" s="19" t="e">
        <f>VLOOKUP(H537,'系统导出（基本表）'!R:R,1,0)</f>
        <v>#N/A</v>
      </c>
      <c r="AE537" s="16" t="e">
        <f>VLOOKUP(I537,'系统导出（基本表）'!Q:R,2,0)</f>
        <v>#N/A</v>
      </c>
      <c r="AF537" s="16" t="e">
        <f>VLOOKUP(J537,'系统导出（基本表）'!S:T,2,0)</f>
        <v>#N/A</v>
      </c>
      <c r="AG537" s="16"/>
      <c r="AH537" s="16"/>
      <c r="AI537" s="16"/>
    </row>
    <row r="538" s="1" customFormat="1" ht="19" customHeight="1" spans="2:35">
      <c r="B538" s="10" t="s">
        <v>268</v>
      </c>
      <c r="C538" s="10" t="s">
        <v>501</v>
      </c>
      <c r="D538" s="10" t="s">
        <v>502</v>
      </c>
      <c r="E538" s="10" t="s">
        <v>61</v>
      </c>
      <c r="F538" s="10" t="s">
        <v>61</v>
      </c>
      <c r="G538" s="10" t="s">
        <v>42567</v>
      </c>
      <c r="H538" s="10" t="s">
        <v>42568</v>
      </c>
      <c r="I538" s="10" t="s">
        <v>42569</v>
      </c>
      <c r="J538" s="10" t="s">
        <v>42569</v>
      </c>
      <c r="K538" s="10" t="s">
        <v>5821</v>
      </c>
      <c r="L538" s="10" t="s">
        <v>5814</v>
      </c>
      <c r="M538" s="10" t="s">
        <v>42565</v>
      </c>
      <c r="N538" s="10" t="s">
        <v>61</v>
      </c>
      <c r="O538" s="10" t="s">
        <v>41353</v>
      </c>
      <c r="P538" s="10" t="s">
        <v>61</v>
      </c>
      <c r="Q538" s="10" t="s">
        <v>41658</v>
      </c>
      <c r="R538" s="10" t="s">
        <v>41658</v>
      </c>
      <c r="S538" s="15">
        <v>41.54</v>
      </c>
      <c r="T538" s="10" t="s">
        <v>42570</v>
      </c>
      <c r="U538" s="15">
        <v>41.54</v>
      </c>
      <c r="V538" s="15">
        <v>41.54</v>
      </c>
      <c r="W538" s="16">
        <f t="shared" si="37"/>
        <v>0</v>
      </c>
      <c r="X538" s="16">
        <f t="shared" si="38"/>
        <v>0</v>
      </c>
      <c r="Y538" s="1">
        <v>41.54</v>
      </c>
      <c r="Z538" s="1" t="str">
        <f t="shared" si="39"/>
        <v>未整改</v>
      </c>
      <c r="AA538" s="1" t="str">
        <f t="shared" si="40"/>
        <v>已整改</v>
      </c>
      <c r="AC538" s="3"/>
      <c r="AD538" s="19" t="e">
        <f>VLOOKUP(H538,'系统导出（基本表）'!R:R,1,0)</f>
        <v>#N/A</v>
      </c>
      <c r="AE538" s="16" t="e">
        <f>VLOOKUP(I538,'系统导出（基本表）'!Q:R,2,0)</f>
        <v>#N/A</v>
      </c>
      <c r="AF538" s="16" t="e">
        <f>VLOOKUP(J538,'系统导出（基本表）'!S:T,2,0)</f>
        <v>#N/A</v>
      </c>
      <c r="AG538" s="16"/>
      <c r="AH538" s="16"/>
      <c r="AI538" s="16"/>
    </row>
    <row r="539" s="1" customFormat="1" ht="19" customHeight="1" spans="2:35">
      <c r="B539" s="10" t="s">
        <v>268</v>
      </c>
      <c r="C539" s="10" t="s">
        <v>501</v>
      </c>
      <c r="D539" s="10" t="s">
        <v>502</v>
      </c>
      <c r="E539" s="10" t="s">
        <v>61</v>
      </c>
      <c r="F539" s="10" t="s">
        <v>61</v>
      </c>
      <c r="G539" s="10" t="s">
        <v>42571</v>
      </c>
      <c r="H539" s="10" t="s">
        <v>42572</v>
      </c>
      <c r="I539" s="10" t="s">
        <v>42573</v>
      </c>
      <c r="J539" s="10" t="s">
        <v>42574</v>
      </c>
      <c r="K539" s="10" t="s">
        <v>42575</v>
      </c>
      <c r="L539" s="10" t="s">
        <v>42576</v>
      </c>
      <c r="M539" s="10" t="s">
        <v>42577</v>
      </c>
      <c r="N539" s="10" t="s">
        <v>61</v>
      </c>
      <c r="O539" s="10" t="s">
        <v>41372</v>
      </c>
      <c r="P539" s="10" t="s">
        <v>61</v>
      </c>
      <c r="Q539" s="10" t="s">
        <v>41411</v>
      </c>
      <c r="R539" s="10" t="s">
        <v>41411</v>
      </c>
      <c r="S539" s="15">
        <v>11126.23</v>
      </c>
      <c r="T539" s="10" t="s">
        <v>41412</v>
      </c>
      <c r="U539" s="15">
        <v>7124.5</v>
      </c>
      <c r="V539" s="15">
        <v>7124.5</v>
      </c>
      <c r="W539" s="16">
        <f t="shared" si="37"/>
        <v>4001.73</v>
      </c>
      <c r="X539" s="16">
        <f t="shared" si="38"/>
        <v>4001.73</v>
      </c>
      <c r="Y539" s="1">
        <v>7124.5</v>
      </c>
      <c r="Z539" s="1" t="str">
        <f t="shared" si="39"/>
        <v>未整改</v>
      </c>
      <c r="AA539" s="1" t="str">
        <f t="shared" si="40"/>
        <v>未整改</v>
      </c>
      <c r="AC539" s="3"/>
      <c r="AD539" s="19" t="e">
        <f>VLOOKUP(H539,'系统导出（基本表）'!R:R,1,0)</f>
        <v>#N/A</v>
      </c>
      <c r="AE539" s="16" t="e">
        <f>VLOOKUP(I539,'系统导出（基本表）'!Q:R,2,0)</f>
        <v>#N/A</v>
      </c>
      <c r="AF539" s="16" t="e">
        <f>VLOOKUP(J539,'系统导出（基本表）'!S:T,2,0)</f>
        <v>#N/A</v>
      </c>
      <c r="AG539" s="16"/>
      <c r="AH539" s="16"/>
      <c r="AI539" s="16"/>
    </row>
    <row r="540" s="2" customFormat="1" ht="19" customHeight="1" spans="1:33">
      <c r="A540" s="2">
        <v>1</v>
      </c>
      <c r="B540" s="11" t="s">
        <v>268</v>
      </c>
      <c r="C540" s="11" t="s">
        <v>501</v>
      </c>
      <c r="D540" s="11" t="s">
        <v>502</v>
      </c>
      <c r="E540" s="10" t="s">
        <v>42578</v>
      </c>
      <c r="F540" s="11" t="s">
        <v>38767</v>
      </c>
      <c r="G540" s="10" t="s">
        <v>42579</v>
      </c>
      <c r="H540" s="11" t="s">
        <v>38772</v>
      </c>
      <c r="I540" s="11" t="s">
        <v>38771</v>
      </c>
      <c r="J540" s="11" t="s">
        <v>42580</v>
      </c>
      <c r="K540" s="11" t="s">
        <v>42575</v>
      </c>
      <c r="L540" s="11" t="s">
        <v>42581</v>
      </c>
      <c r="M540" s="11" t="s">
        <v>42577</v>
      </c>
      <c r="N540" s="11" t="s">
        <v>41377</v>
      </c>
      <c r="O540" s="11" t="s">
        <v>41387</v>
      </c>
      <c r="P540" s="11" t="s">
        <v>41456</v>
      </c>
      <c r="Q540" s="11" t="s">
        <v>41411</v>
      </c>
      <c r="R540" s="11" t="s">
        <v>41411</v>
      </c>
      <c r="S540" s="17">
        <v>9266.65</v>
      </c>
      <c r="T540" s="11" t="s">
        <v>41411</v>
      </c>
      <c r="U540" s="17">
        <v>0</v>
      </c>
      <c r="V540" s="17">
        <v>0</v>
      </c>
      <c r="W540" s="18">
        <f t="shared" si="37"/>
        <v>9266.65</v>
      </c>
      <c r="X540" s="18">
        <f t="shared" si="38"/>
        <v>9266.65</v>
      </c>
      <c r="Y540" s="2">
        <v>0</v>
      </c>
      <c r="Z540" s="2" t="str">
        <f t="shared" si="39"/>
        <v>未整改</v>
      </c>
      <c r="AA540" s="2" t="str">
        <f t="shared" si="40"/>
        <v>未整改</v>
      </c>
      <c r="AD540" s="22" t="str">
        <f>VLOOKUP(H540,'系统导出（基本表）'!R:R,1,0)</f>
        <v>P20510132-0004</v>
      </c>
      <c r="AE540" s="22" t="str">
        <f>VLOOKUP(I540,'系统导出（基本表）'!Q:R,2,0)</f>
        <v>P20510132-0004</v>
      </c>
      <c r="AF540" s="2" t="e">
        <f>VLOOKUP(J540,'系统导出（基本表）'!S:T,2,0)</f>
        <v>#N/A</v>
      </c>
      <c r="AG540" s="24">
        <v>9216</v>
      </c>
    </row>
    <row r="541" s="2" customFormat="1" ht="19" customHeight="1" spans="1:33">
      <c r="A541" s="2">
        <v>1</v>
      </c>
      <c r="B541" s="11" t="s">
        <v>268</v>
      </c>
      <c r="C541" s="11" t="s">
        <v>501</v>
      </c>
      <c r="D541" s="11" t="s">
        <v>502</v>
      </c>
      <c r="E541" s="10" t="s">
        <v>42578</v>
      </c>
      <c r="F541" s="11" t="s">
        <v>38767</v>
      </c>
      <c r="G541" s="10" t="s">
        <v>42571</v>
      </c>
      <c r="H541" s="11" t="s">
        <v>42572</v>
      </c>
      <c r="I541" s="11" t="s">
        <v>42573</v>
      </c>
      <c r="J541" s="11" t="s">
        <v>42574</v>
      </c>
      <c r="K541" s="11" t="s">
        <v>42575</v>
      </c>
      <c r="L541" s="11" t="s">
        <v>42581</v>
      </c>
      <c r="M541" s="11" t="s">
        <v>42577</v>
      </c>
      <c r="N541" s="11" t="s">
        <v>41377</v>
      </c>
      <c r="O541" s="11" t="s">
        <v>41387</v>
      </c>
      <c r="P541" s="11" t="s">
        <v>41456</v>
      </c>
      <c r="Q541" s="11" t="s">
        <v>41411</v>
      </c>
      <c r="R541" s="11" t="s">
        <v>41411</v>
      </c>
      <c r="S541" s="17">
        <v>4001.69</v>
      </c>
      <c r="T541" s="11" t="s">
        <v>41411</v>
      </c>
      <c r="U541" s="17">
        <v>0</v>
      </c>
      <c r="V541" s="17">
        <v>0</v>
      </c>
      <c r="W541" s="18">
        <f t="shared" si="37"/>
        <v>4001.69</v>
      </c>
      <c r="X541" s="18">
        <f t="shared" si="38"/>
        <v>4001.69</v>
      </c>
      <c r="Y541" s="2">
        <v>0</v>
      </c>
      <c r="Z541" s="2" t="str">
        <f t="shared" si="39"/>
        <v>未整改</v>
      </c>
      <c r="AA541" s="2" t="str">
        <f t="shared" si="40"/>
        <v>未整改</v>
      </c>
      <c r="AD541" s="22" t="e">
        <f>VLOOKUP(H541,'系统导出（基本表）'!R:R,1,0)</f>
        <v>#N/A</v>
      </c>
      <c r="AE541" s="22" t="e">
        <f>VLOOKUP(I541,'系统导出（基本表）'!Q:R,2,0)</f>
        <v>#N/A</v>
      </c>
      <c r="AF541" s="2" t="e">
        <f>VLOOKUP(J541,'系统导出（基本表）'!S:T,2,0)</f>
        <v>#N/A</v>
      </c>
      <c r="AG541" s="24"/>
    </row>
    <row r="542" s="1" customFormat="1" ht="19" customHeight="1" spans="2:36">
      <c r="B542" s="10" t="s">
        <v>268</v>
      </c>
      <c r="C542" s="10" t="s">
        <v>501</v>
      </c>
      <c r="D542" s="10" t="s">
        <v>502</v>
      </c>
      <c r="E542" s="10" t="s">
        <v>61</v>
      </c>
      <c r="F542" s="10" t="s">
        <v>61</v>
      </c>
      <c r="G542" s="10" t="s">
        <v>42579</v>
      </c>
      <c r="H542" s="10" t="s">
        <v>38772</v>
      </c>
      <c r="I542" s="10" t="s">
        <v>38771</v>
      </c>
      <c r="J542" s="10" t="s">
        <v>42580</v>
      </c>
      <c r="K542" s="10" t="s">
        <v>42575</v>
      </c>
      <c r="L542" s="10" t="s">
        <v>42576</v>
      </c>
      <c r="M542" s="10" t="s">
        <v>42577</v>
      </c>
      <c r="N542" s="10" t="s">
        <v>61</v>
      </c>
      <c r="O542" s="10" t="s">
        <v>41372</v>
      </c>
      <c r="P542" s="10" t="s">
        <v>61</v>
      </c>
      <c r="Q542" s="10" t="s">
        <v>41411</v>
      </c>
      <c r="R542" s="10" t="s">
        <v>41411</v>
      </c>
      <c r="S542" s="15">
        <v>16004.77</v>
      </c>
      <c r="T542" s="10" t="s">
        <v>41412</v>
      </c>
      <c r="U542" s="15">
        <v>8076.2362</v>
      </c>
      <c r="V542" s="15">
        <v>8076.2362</v>
      </c>
      <c r="W542" s="16">
        <f t="shared" si="37"/>
        <v>7928.5338</v>
      </c>
      <c r="X542" s="16">
        <f t="shared" si="38"/>
        <v>7928.5338</v>
      </c>
      <c r="Y542" s="1">
        <v>8076.2362</v>
      </c>
      <c r="Z542" s="1" t="str">
        <f t="shared" si="39"/>
        <v>未整改</v>
      </c>
      <c r="AA542" s="1" t="str">
        <f t="shared" si="40"/>
        <v>未整改</v>
      </c>
      <c r="AC542" s="3"/>
      <c r="AD542" s="19" t="str">
        <f>VLOOKUP(H542,'系统导出（基本表）'!R:R,1,0)</f>
        <v>P20510132-0004</v>
      </c>
      <c r="AE542" s="23" t="str">
        <f>VLOOKUP(I542,'系统导出（基本表）'!Q:R,2,0)</f>
        <v>P20510132-0004</v>
      </c>
      <c r="AF542" s="16" t="e">
        <f>VLOOKUP(J542,'系统导出（基本表）'!S:T,2,0)</f>
        <v>#N/A</v>
      </c>
      <c r="AG542" s="23"/>
      <c r="AH542" s="16"/>
      <c r="AI542" s="16"/>
      <c r="AJ542" s="1" t="s">
        <v>42582</v>
      </c>
    </row>
    <row r="543" s="1" customFormat="1" ht="19" customHeight="1" spans="2:35">
      <c r="B543" s="10" t="s">
        <v>268</v>
      </c>
      <c r="C543" s="10" t="s">
        <v>501</v>
      </c>
      <c r="D543" s="10" t="s">
        <v>502</v>
      </c>
      <c r="E543" s="10" t="s">
        <v>42578</v>
      </c>
      <c r="F543" s="10" t="s">
        <v>38767</v>
      </c>
      <c r="G543" s="10" t="s">
        <v>42571</v>
      </c>
      <c r="H543" s="10" t="s">
        <v>42572</v>
      </c>
      <c r="I543" s="10" t="s">
        <v>42573</v>
      </c>
      <c r="J543" s="10" t="s">
        <v>42574</v>
      </c>
      <c r="K543" s="10" t="s">
        <v>42575</v>
      </c>
      <c r="L543" s="10" t="s">
        <v>42576</v>
      </c>
      <c r="M543" s="10" t="s">
        <v>42577</v>
      </c>
      <c r="N543" s="10" t="s">
        <v>41377</v>
      </c>
      <c r="O543" s="10" t="s">
        <v>41378</v>
      </c>
      <c r="P543" s="10" t="s">
        <v>41456</v>
      </c>
      <c r="Q543" s="10" t="s">
        <v>41411</v>
      </c>
      <c r="R543" s="10" t="s">
        <v>41411</v>
      </c>
      <c r="S543" s="15">
        <v>4001.69</v>
      </c>
      <c r="T543" s="10" t="s">
        <v>41463</v>
      </c>
      <c r="U543" s="15">
        <v>0</v>
      </c>
      <c r="V543" s="15">
        <v>0</v>
      </c>
      <c r="W543" s="16">
        <f t="shared" si="37"/>
        <v>4001.69</v>
      </c>
      <c r="X543" s="16">
        <f t="shared" si="38"/>
        <v>4001.69</v>
      </c>
      <c r="Y543" s="1">
        <v>0</v>
      </c>
      <c r="Z543" s="1" t="str">
        <f t="shared" si="39"/>
        <v>未整改</v>
      </c>
      <c r="AA543" s="1" t="str">
        <f t="shared" si="40"/>
        <v>未整改</v>
      </c>
      <c r="AC543" s="3"/>
      <c r="AD543" s="19" t="e">
        <f>VLOOKUP(H543,'系统导出（基本表）'!R:R,1,0)</f>
        <v>#N/A</v>
      </c>
      <c r="AE543" s="16" t="e">
        <f>VLOOKUP(I543,'系统导出（基本表）'!Q:R,2,0)</f>
        <v>#N/A</v>
      </c>
      <c r="AF543" s="16" t="e">
        <f>VLOOKUP(J543,'系统导出（基本表）'!S:T,2,0)</f>
        <v>#N/A</v>
      </c>
      <c r="AG543" s="16"/>
      <c r="AH543" s="16"/>
      <c r="AI543" s="16"/>
    </row>
    <row r="544" s="1" customFormat="1" ht="19" customHeight="1" spans="2:35">
      <c r="B544" s="10" t="s">
        <v>268</v>
      </c>
      <c r="C544" s="10" t="s">
        <v>501</v>
      </c>
      <c r="D544" s="10" t="s">
        <v>502</v>
      </c>
      <c r="E544" s="10" t="s">
        <v>61</v>
      </c>
      <c r="F544" s="10" t="s">
        <v>61</v>
      </c>
      <c r="G544" s="10" t="s">
        <v>42583</v>
      </c>
      <c r="H544" s="10" t="s">
        <v>42584</v>
      </c>
      <c r="I544" s="10" t="s">
        <v>42585</v>
      </c>
      <c r="J544" s="10" t="s">
        <v>42586</v>
      </c>
      <c r="K544" s="10" t="s">
        <v>42575</v>
      </c>
      <c r="L544" s="10" t="s">
        <v>42576</v>
      </c>
      <c r="M544" s="10" t="s">
        <v>42577</v>
      </c>
      <c r="N544" s="10" t="s">
        <v>61</v>
      </c>
      <c r="O544" s="10" t="s">
        <v>41372</v>
      </c>
      <c r="P544" s="10" t="s">
        <v>61</v>
      </c>
      <c r="Q544" s="10" t="s">
        <v>41411</v>
      </c>
      <c r="R544" s="10" t="s">
        <v>41411</v>
      </c>
      <c r="S544" s="15">
        <v>70.02</v>
      </c>
      <c r="T544" s="10" t="s">
        <v>41412</v>
      </c>
      <c r="U544" s="15">
        <v>70.02</v>
      </c>
      <c r="V544" s="15">
        <v>70.02</v>
      </c>
      <c r="W544" s="16">
        <f t="shared" si="37"/>
        <v>0</v>
      </c>
      <c r="X544" s="16">
        <f t="shared" si="38"/>
        <v>0</v>
      </c>
      <c r="Y544" s="1">
        <v>70.02</v>
      </c>
      <c r="Z544" s="1" t="str">
        <f t="shared" si="39"/>
        <v>未整改</v>
      </c>
      <c r="AA544" s="1" t="str">
        <f t="shared" si="40"/>
        <v>已整改</v>
      </c>
      <c r="AC544" s="3"/>
      <c r="AD544" s="19" t="e">
        <f>VLOOKUP(H544,'系统导出（基本表）'!R:R,1,0)</f>
        <v>#N/A</v>
      </c>
      <c r="AE544" s="16" t="e">
        <f>VLOOKUP(I544,'系统导出（基本表）'!Q:R,2,0)</f>
        <v>#N/A</v>
      </c>
      <c r="AF544" s="16" t="e">
        <f>VLOOKUP(J544,'系统导出（基本表）'!S:T,2,0)</f>
        <v>#N/A</v>
      </c>
      <c r="AG544" s="16"/>
      <c r="AH544" s="16"/>
      <c r="AI544" s="16"/>
    </row>
    <row r="545" s="1" customFormat="1" ht="19" customHeight="1" spans="2:35">
      <c r="B545" s="10" t="s">
        <v>268</v>
      </c>
      <c r="C545" s="10" t="s">
        <v>501</v>
      </c>
      <c r="D545" s="10" t="s">
        <v>502</v>
      </c>
      <c r="E545" s="10" t="s">
        <v>42578</v>
      </c>
      <c r="F545" s="10" t="s">
        <v>38767</v>
      </c>
      <c r="G545" s="10" t="s">
        <v>42579</v>
      </c>
      <c r="H545" s="10" t="s">
        <v>38772</v>
      </c>
      <c r="I545" s="10" t="s">
        <v>38771</v>
      </c>
      <c r="J545" s="10" t="s">
        <v>42580</v>
      </c>
      <c r="K545" s="10" t="s">
        <v>42575</v>
      </c>
      <c r="L545" s="10" t="s">
        <v>42576</v>
      </c>
      <c r="M545" s="10" t="s">
        <v>42577</v>
      </c>
      <c r="N545" s="10" t="s">
        <v>41377</v>
      </c>
      <c r="O545" s="10" t="s">
        <v>41378</v>
      </c>
      <c r="P545" s="10" t="s">
        <v>41456</v>
      </c>
      <c r="Q545" s="10" t="s">
        <v>41411</v>
      </c>
      <c r="R545" s="10" t="s">
        <v>41411</v>
      </c>
      <c r="S545" s="15">
        <v>10604.77</v>
      </c>
      <c r="T545" s="10" t="s">
        <v>41463</v>
      </c>
      <c r="U545" s="15">
        <v>1338.12</v>
      </c>
      <c r="V545" s="15">
        <v>1338.12</v>
      </c>
      <c r="W545" s="16">
        <f t="shared" si="37"/>
        <v>9266.65</v>
      </c>
      <c r="X545" s="16">
        <f t="shared" si="38"/>
        <v>9266.65</v>
      </c>
      <c r="Y545" s="1">
        <v>1338.12</v>
      </c>
      <c r="Z545" s="1" t="str">
        <f t="shared" si="39"/>
        <v>未整改</v>
      </c>
      <c r="AA545" s="1" t="str">
        <f t="shared" si="40"/>
        <v>未整改</v>
      </c>
      <c r="AC545" s="3"/>
      <c r="AD545" s="19" t="str">
        <f>VLOOKUP(H545,'系统导出（基本表）'!R:R,1,0)</f>
        <v>P20510132-0004</v>
      </c>
      <c r="AE545" s="23" t="str">
        <f>VLOOKUP(I545,'系统导出（基本表）'!Q:R,2,0)</f>
        <v>P20510132-0004</v>
      </c>
      <c r="AF545" s="16" t="e">
        <f>VLOOKUP(J545,'系统导出（基本表）'!S:T,2,0)</f>
        <v>#N/A</v>
      </c>
      <c r="AG545" s="23"/>
      <c r="AH545" s="16">
        <v>9216</v>
      </c>
      <c r="AI545" s="16"/>
    </row>
    <row r="546" s="1" customFormat="1" ht="19" customHeight="1" spans="2:35">
      <c r="B546" s="10" t="s">
        <v>268</v>
      </c>
      <c r="C546" s="10" t="s">
        <v>501</v>
      </c>
      <c r="D546" s="10" t="s">
        <v>502</v>
      </c>
      <c r="E546" s="10" t="s">
        <v>61</v>
      </c>
      <c r="F546" s="10" t="s">
        <v>61</v>
      </c>
      <c r="G546" s="10" t="s">
        <v>42587</v>
      </c>
      <c r="H546" s="10" t="s">
        <v>38782</v>
      </c>
      <c r="I546" s="10" t="s">
        <v>38781</v>
      </c>
      <c r="J546" s="10" t="s">
        <v>42588</v>
      </c>
      <c r="K546" s="10" t="s">
        <v>42589</v>
      </c>
      <c r="L546" s="10" t="s">
        <v>42590</v>
      </c>
      <c r="M546" s="10" t="s">
        <v>42591</v>
      </c>
      <c r="N546" s="10" t="s">
        <v>61</v>
      </c>
      <c r="O546" s="10" t="s">
        <v>41353</v>
      </c>
      <c r="P546" s="10" t="s">
        <v>61</v>
      </c>
      <c r="Q546" s="10" t="s">
        <v>41354</v>
      </c>
      <c r="R546" s="10" t="s">
        <v>41354</v>
      </c>
      <c r="S546" s="15">
        <v>1132.85</v>
      </c>
      <c r="T546" s="10" t="s">
        <v>42592</v>
      </c>
      <c r="U546" s="15">
        <v>1132.85</v>
      </c>
      <c r="V546" s="15">
        <v>1132.85</v>
      </c>
      <c r="W546" s="16">
        <f t="shared" si="37"/>
        <v>0</v>
      </c>
      <c r="X546" s="16">
        <f t="shared" si="38"/>
        <v>0</v>
      </c>
      <c r="Y546" s="1">
        <v>1132.85</v>
      </c>
      <c r="Z546" s="1" t="str">
        <f t="shared" si="39"/>
        <v>未整改</v>
      </c>
      <c r="AA546" s="1" t="str">
        <f t="shared" si="40"/>
        <v>已整改</v>
      </c>
      <c r="AC546" s="3"/>
      <c r="AD546" s="19" t="str">
        <f>VLOOKUP(H546,'系统导出（基本表）'!R:R,1,0)</f>
        <v>P19510132-0018</v>
      </c>
      <c r="AE546" s="23" t="str">
        <f>VLOOKUP(I546,'系统导出（基本表）'!Q:R,2,0)</f>
        <v>P19510132-0018</v>
      </c>
      <c r="AF546" s="16" t="e">
        <f>VLOOKUP(J546,'系统导出（基本表）'!S:T,2,0)</f>
        <v>#N/A</v>
      </c>
      <c r="AG546" s="23"/>
      <c r="AH546" s="16"/>
      <c r="AI546" s="16"/>
    </row>
    <row r="547" s="1" customFormat="1" ht="19" customHeight="1" spans="2:35">
      <c r="B547" s="10" t="s">
        <v>268</v>
      </c>
      <c r="C547" s="10" t="s">
        <v>501</v>
      </c>
      <c r="D547" s="10" t="s">
        <v>502</v>
      </c>
      <c r="E547" s="10" t="s">
        <v>61</v>
      </c>
      <c r="F547" s="10" t="s">
        <v>61</v>
      </c>
      <c r="G547" s="10" t="s">
        <v>42587</v>
      </c>
      <c r="H547" s="10" t="s">
        <v>38782</v>
      </c>
      <c r="I547" s="10" t="s">
        <v>38781</v>
      </c>
      <c r="J547" s="10" t="s">
        <v>42588</v>
      </c>
      <c r="K547" s="10" t="s">
        <v>42589</v>
      </c>
      <c r="L547" s="10" t="s">
        <v>42590</v>
      </c>
      <c r="M547" s="10" t="s">
        <v>42591</v>
      </c>
      <c r="N547" s="10" t="s">
        <v>61</v>
      </c>
      <c r="O547" s="10" t="s">
        <v>41372</v>
      </c>
      <c r="P547" s="10" t="s">
        <v>61</v>
      </c>
      <c r="Q547" s="10" t="s">
        <v>41411</v>
      </c>
      <c r="R547" s="10" t="s">
        <v>41411</v>
      </c>
      <c r="S547" s="15">
        <v>13000</v>
      </c>
      <c r="T547" s="10" t="s">
        <v>41412</v>
      </c>
      <c r="U547" s="15">
        <v>13000</v>
      </c>
      <c r="V547" s="15">
        <v>13000</v>
      </c>
      <c r="W547" s="16">
        <f t="shared" si="37"/>
        <v>0</v>
      </c>
      <c r="X547" s="16">
        <f t="shared" si="38"/>
        <v>0</v>
      </c>
      <c r="Y547" s="1">
        <v>13000</v>
      </c>
      <c r="Z547" s="1" t="str">
        <f t="shared" si="39"/>
        <v>未整改</v>
      </c>
      <c r="AA547" s="1" t="str">
        <f t="shared" si="40"/>
        <v>已整改</v>
      </c>
      <c r="AC547" s="3"/>
      <c r="AD547" s="19" t="str">
        <f>VLOOKUP(H547,'系统导出（基本表）'!R:R,1,0)</f>
        <v>P19510132-0018</v>
      </c>
      <c r="AE547" s="23" t="str">
        <f>VLOOKUP(I547,'系统导出（基本表）'!Q:R,2,0)</f>
        <v>P19510132-0018</v>
      </c>
      <c r="AF547" s="16" t="e">
        <f>VLOOKUP(J547,'系统导出（基本表）'!S:T,2,0)</f>
        <v>#N/A</v>
      </c>
      <c r="AG547" s="23"/>
      <c r="AH547" s="16"/>
      <c r="AI547" s="16"/>
    </row>
    <row r="548" s="1" customFormat="1" ht="19" customHeight="1" spans="2:35">
      <c r="B548" s="10" t="s">
        <v>268</v>
      </c>
      <c r="C548" s="10" t="s">
        <v>501</v>
      </c>
      <c r="D548" s="10" t="s">
        <v>502</v>
      </c>
      <c r="E548" s="10" t="s">
        <v>61</v>
      </c>
      <c r="F548" s="10" t="s">
        <v>61</v>
      </c>
      <c r="G548" s="10" t="s">
        <v>42593</v>
      </c>
      <c r="H548" s="10" t="s">
        <v>42594</v>
      </c>
      <c r="I548" s="10" t="s">
        <v>42595</v>
      </c>
      <c r="J548" s="10" t="s">
        <v>42595</v>
      </c>
      <c r="K548" s="10" t="s">
        <v>36375</v>
      </c>
      <c r="L548" s="10" t="s">
        <v>36369</v>
      </c>
      <c r="M548" s="10" t="s">
        <v>42596</v>
      </c>
      <c r="N548" s="10" t="s">
        <v>61</v>
      </c>
      <c r="O548" s="10" t="s">
        <v>41362</v>
      </c>
      <c r="P548" s="10" t="s">
        <v>61</v>
      </c>
      <c r="Q548" s="10" t="s">
        <v>41363</v>
      </c>
      <c r="R548" s="10" t="s">
        <v>41363</v>
      </c>
      <c r="S548" s="15">
        <v>17000</v>
      </c>
      <c r="T548" s="10" t="s">
        <v>41364</v>
      </c>
      <c r="U548" s="15">
        <v>17000</v>
      </c>
      <c r="V548" s="15">
        <v>17000</v>
      </c>
      <c r="W548" s="16">
        <f t="shared" si="37"/>
        <v>0</v>
      </c>
      <c r="X548" s="16">
        <f t="shared" si="38"/>
        <v>0</v>
      </c>
      <c r="Y548" s="1">
        <v>17000</v>
      </c>
      <c r="Z548" s="1" t="str">
        <f t="shared" si="39"/>
        <v>未整改</v>
      </c>
      <c r="AA548" s="1" t="str">
        <f t="shared" si="40"/>
        <v>已整改</v>
      </c>
      <c r="AC548" s="3"/>
      <c r="AD548" s="19" t="e">
        <f>VLOOKUP(H548,'系统导出（基本表）'!R:R,1,0)</f>
        <v>#N/A</v>
      </c>
      <c r="AE548" s="16" t="e">
        <f>VLOOKUP(I548,'系统导出（基本表）'!Q:R,2,0)</f>
        <v>#N/A</v>
      </c>
      <c r="AF548" s="16" t="e">
        <f>VLOOKUP(J548,'系统导出（基本表）'!S:T,2,0)</f>
        <v>#N/A</v>
      </c>
      <c r="AG548" s="16"/>
      <c r="AH548" s="16"/>
      <c r="AI548" s="16"/>
    </row>
    <row r="549" s="2" customFormat="1" ht="19" customHeight="1" spans="1:33">
      <c r="A549" s="2">
        <v>1</v>
      </c>
      <c r="B549" s="11" t="s">
        <v>268</v>
      </c>
      <c r="C549" s="11" t="s">
        <v>501</v>
      </c>
      <c r="D549" s="11" t="s">
        <v>502</v>
      </c>
      <c r="E549" s="10" t="s">
        <v>41697</v>
      </c>
      <c r="F549" s="11" t="s">
        <v>41698</v>
      </c>
      <c r="G549" s="10" t="s">
        <v>42593</v>
      </c>
      <c r="H549" s="11" t="s">
        <v>42594</v>
      </c>
      <c r="I549" s="11" t="s">
        <v>42595</v>
      </c>
      <c r="J549" s="11" t="s">
        <v>42595</v>
      </c>
      <c r="K549" s="11" t="s">
        <v>36375</v>
      </c>
      <c r="L549" s="11" t="s">
        <v>42597</v>
      </c>
      <c r="M549" s="11" t="s">
        <v>42596</v>
      </c>
      <c r="N549" s="11" t="s">
        <v>41377</v>
      </c>
      <c r="O549" s="11" t="s">
        <v>41387</v>
      </c>
      <c r="P549" s="11" t="s">
        <v>41456</v>
      </c>
      <c r="Q549" s="11" t="s">
        <v>41411</v>
      </c>
      <c r="R549" s="11" t="s">
        <v>41411</v>
      </c>
      <c r="S549" s="17">
        <v>12817.14</v>
      </c>
      <c r="T549" s="11" t="s">
        <v>41411</v>
      </c>
      <c r="U549" s="17">
        <v>0</v>
      </c>
      <c r="V549" s="17">
        <v>0</v>
      </c>
      <c r="W549" s="18">
        <f t="shared" si="37"/>
        <v>12817.14</v>
      </c>
      <c r="X549" s="18">
        <f t="shared" si="38"/>
        <v>12817.14</v>
      </c>
      <c r="Y549" s="2">
        <v>0</v>
      </c>
      <c r="Z549" s="2" t="str">
        <f t="shared" si="39"/>
        <v>未整改</v>
      </c>
      <c r="AA549" s="2" t="str">
        <f t="shared" si="40"/>
        <v>未整改</v>
      </c>
      <c r="AD549" s="22" t="e">
        <f>VLOOKUP(H549,'系统导出（基本表）'!R:R,1,0)</f>
        <v>#N/A</v>
      </c>
      <c r="AE549" s="22" t="e">
        <f>VLOOKUP(I549,'系统导出（基本表）'!Q:R,2,0)</f>
        <v>#N/A</v>
      </c>
      <c r="AF549" s="2" t="e">
        <f>VLOOKUP(J549,'系统导出（基本表）'!S:T,2,0)</f>
        <v>#N/A</v>
      </c>
      <c r="AG549" s="24"/>
    </row>
    <row r="550" s="1" customFormat="1" ht="19" customHeight="1" spans="2:35">
      <c r="B550" s="10" t="s">
        <v>268</v>
      </c>
      <c r="C550" s="10" t="s">
        <v>501</v>
      </c>
      <c r="D550" s="10" t="s">
        <v>502</v>
      </c>
      <c r="E550" s="10" t="s">
        <v>41697</v>
      </c>
      <c r="F550" s="10" t="s">
        <v>41698</v>
      </c>
      <c r="G550" s="10" t="s">
        <v>42593</v>
      </c>
      <c r="H550" s="10" t="s">
        <v>42594</v>
      </c>
      <c r="I550" s="10" t="s">
        <v>42595</v>
      </c>
      <c r="J550" s="10" t="s">
        <v>42595</v>
      </c>
      <c r="K550" s="10" t="s">
        <v>36375</v>
      </c>
      <c r="L550" s="10" t="s">
        <v>36369</v>
      </c>
      <c r="M550" s="10" t="s">
        <v>42596</v>
      </c>
      <c r="N550" s="10" t="s">
        <v>41377</v>
      </c>
      <c r="O550" s="10" t="s">
        <v>41378</v>
      </c>
      <c r="P550" s="10" t="s">
        <v>41456</v>
      </c>
      <c r="Q550" s="10" t="s">
        <v>41411</v>
      </c>
      <c r="R550" s="10" t="s">
        <v>41411</v>
      </c>
      <c r="S550" s="15">
        <v>14567.15</v>
      </c>
      <c r="T550" s="10" t="s">
        <v>41463</v>
      </c>
      <c r="U550" s="15">
        <v>14567.15</v>
      </c>
      <c r="V550" s="15">
        <v>0</v>
      </c>
      <c r="W550" s="16">
        <f t="shared" si="37"/>
        <v>14567.15</v>
      </c>
      <c r="X550" s="16">
        <f t="shared" si="38"/>
        <v>0</v>
      </c>
      <c r="Y550" s="1">
        <v>14567.15</v>
      </c>
      <c r="Z550" s="1" t="str">
        <f t="shared" si="39"/>
        <v>未整改</v>
      </c>
      <c r="AA550" s="1" t="str">
        <f t="shared" si="40"/>
        <v>已整改</v>
      </c>
      <c r="AC550" s="3"/>
      <c r="AD550" s="19" t="e">
        <f>VLOOKUP(H550,'系统导出（基本表）'!R:R,1,0)</f>
        <v>#N/A</v>
      </c>
      <c r="AE550" s="16" t="e">
        <f>VLOOKUP(I550,'系统导出（基本表）'!Q:R,2,0)</f>
        <v>#N/A</v>
      </c>
      <c r="AF550" s="16" t="e">
        <f>VLOOKUP(J550,'系统导出（基本表）'!S:T,2,0)</f>
        <v>#N/A</v>
      </c>
      <c r="AG550" s="16"/>
      <c r="AH550" s="16"/>
      <c r="AI550" s="16"/>
    </row>
    <row r="551" s="1" customFormat="1" ht="19" customHeight="1" spans="2:35">
      <c r="B551" s="10" t="s">
        <v>268</v>
      </c>
      <c r="C551" s="10" t="s">
        <v>501</v>
      </c>
      <c r="D551" s="10" t="s">
        <v>502</v>
      </c>
      <c r="E551" s="10" t="s">
        <v>61</v>
      </c>
      <c r="F551" s="10" t="s">
        <v>61</v>
      </c>
      <c r="G551" s="10" t="s">
        <v>42593</v>
      </c>
      <c r="H551" s="10" t="s">
        <v>42594</v>
      </c>
      <c r="I551" s="10" t="s">
        <v>42595</v>
      </c>
      <c r="J551" s="10" t="s">
        <v>42595</v>
      </c>
      <c r="K551" s="10" t="s">
        <v>36375</v>
      </c>
      <c r="L551" s="10" t="s">
        <v>36369</v>
      </c>
      <c r="M551" s="10" t="s">
        <v>42596</v>
      </c>
      <c r="N551" s="10" t="s">
        <v>61</v>
      </c>
      <c r="O551" s="10" t="s">
        <v>41372</v>
      </c>
      <c r="P551" s="10" t="s">
        <v>61</v>
      </c>
      <c r="Q551" s="10" t="s">
        <v>41411</v>
      </c>
      <c r="R551" s="10" t="s">
        <v>41411</v>
      </c>
      <c r="S551" s="15">
        <v>900</v>
      </c>
      <c r="T551" s="10" t="s">
        <v>41412</v>
      </c>
      <c r="U551" s="15">
        <v>900</v>
      </c>
      <c r="V551" s="15">
        <v>900</v>
      </c>
      <c r="W551" s="16">
        <f t="shared" si="37"/>
        <v>0</v>
      </c>
      <c r="X551" s="16">
        <f t="shared" si="38"/>
        <v>0</v>
      </c>
      <c r="Y551" s="1">
        <v>900</v>
      </c>
      <c r="Z551" s="1" t="str">
        <f t="shared" si="39"/>
        <v>未整改</v>
      </c>
      <c r="AA551" s="1" t="str">
        <f t="shared" si="40"/>
        <v>已整改</v>
      </c>
      <c r="AC551" s="3"/>
      <c r="AD551" s="19" t="e">
        <f>VLOOKUP(H551,'系统导出（基本表）'!R:R,1,0)</f>
        <v>#N/A</v>
      </c>
      <c r="AE551" s="16" t="e">
        <f>VLOOKUP(I551,'系统导出（基本表）'!Q:R,2,0)</f>
        <v>#N/A</v>
      </c>
      <c r="AF551" s="16" t="e">
        <f>VLOOKUP(J551,'系统导出（基本表）'!S:T,2,0)</f>
        <v>#N/A</v>
      </c>
      <c r="AG551" s="16"/>
      <c r="AH551" s="16"/>
      <c r="AI551" s="16"/>
    </row>
    <row r="552" s="1" customFormat="1" ht="19" customHeight="1" spans="2:35">
      <c r="B552" s="10" t="s">
        <v>268</v>
      </c>
      <c r="C552" s="10" t="s">
        <v>501</v>
      </c>
      <c r="D552" s="10" t="s">
        <v>502</v>
      </c>
      <c r="E552" s="10" t="s">
        <v>61</v>
      </c>
      <c r="F552" s="10" t="s">
        <v>61</v>
      </c>
      <c r="G552" s="10" t="s">
        <v>42593</v>
      </c>
      <c r="H552" s="10" t="s">
        <v>42594</v>
      </c>
      <c r="I552" s="10" t="s">
        <v>42595</v>
      </c>
      <c r="J552" s="10" t="s">
        <v>42595</v>
      </c>
      <c r="K552" s="10" t="s">
        <v>36375</v>
      </c>
      <c r="L552" s="10" t="s">
        <v>36369</v>
      </c>
      <c r="M552" s="10" t="s">
        <v>42596</v>
      </c>
      <c r="N552" s="10" t="s">
        <v>61</v>
      </c>
      <c r="O552" s="10" t="s">
        <v>41372</v>
      </c>
      <c r="P552" s="10" t="s">
        <v>61</v>
      </c>
      <c r="Q552" s="10" t="s">
        <v>41373</v>
      </c>
      <c r="R552" s="10" t="s">
        <v>41374</v>
      </c>
      <c r="S552" s="15">
        <v>4024.11</v>
      </c>
      <c r="T552" s="10" t="s">
        <v>41374</v>
      </c>
      <c r="U552" s="15">
        <v>4024.11</v>
      </c>
      <c r="V552" s="15">
        <v>4024.11</v>
      </c>
      <c r="W552" s="16">
        <f t="shared" si="37"/>
        <v>0</v>
      </c>
      <c r="X552" s="16">
        <f t="shared" si="38"/>
        <v>0</v>
      </c>
      <c r="Y552" s="1">
        <v>4024.11</v>
      </c>
      <c r="Z552" s="1" t="str">
        <f t="shared" si="39"/>
        <v>未整改</v>
      </c>
      <c r="AA552" s="1" t="str">
        <f t="shared" si="40"/>
        <v>已整改</v>
      </c>
      <c r="AC552" s="3"/>
      <c r="AD552" s="19" t="e">
        <f>VLOOKUP(H552,'系统导出（基本表）'!R:R,1,0)</f>
        <v>#N/A</v>
      </c>
      <c r="AE552" s="16" t="e">
        <f>VLOOKUP(I552,'系统导出（基本表）'!Q:R,2,0)</f>
        <v>#N/A</v>
      </c>
      <c r="AF552" s="16" t="e">
        <f>VLOOKUP(J552,'系统导出（基本表）'!S:T,2,0)</f>
        <v>#N/A</v>
      </c>
      <c r="AG552" s="16"/>
      <c r="AH552" s="16"/>
      <c r="AI552" s="16"/>
    </row>
    <row r="553" s="1" customFormat="1" ht="19" customHeight="1" spans="2:35">
      <c r="B553" s="10" t="s">
        <v>268</v>
      </c>
      <c r="C553" s="10" t="s">
        <v>501</v>
      </c>
      <c r="D553" s="10" t="s">
        <v>502</v>
      </c>
      <c r="E553" s="10" t="s">
        <v>41830</v>
      </c>
      <c r="F553" s="10" t="s">
        <v>38686</v>
      </c>
      <c r="G553" s="10" t="s">
        <v>42598</v>
      </c>
      <c r="H553" s="10" t="s">
        <v>42599</v>
      </c>
      <c r="I553" s="10" t="s">
        <v>42600</v>
      </c>
      <c r="J553" s="10" t="s">
        <v>42600</v>
      </c>
      <c r="K553" s="10" t="s">
        <v>42601</v>
      </c>
      <c r="L553" s="10" t="s">
        <v>42602</v>
      </c>
      <c r="M553" s="10" t="s">
        <v>42603</v>
      </c>
      <c r="N553" s="10" t="s">
        <v>41377</v>
      </c>
      <c r="O553" s="10" t="s">
        <v>41378</v>
      </c>
      <c r="P553" s="10" t="s">
        <v>41456</v>
      </c>
      <c r="Q553" s="10" t="s">
        <v>41411</v>
      </c>
      <c r="R553" s="10" t="s">
        <v>41411</v>
      </c>
      <c r="S553" s="15">
        <v>8899.79</v>
      </c>
      <c r="T553" s="10" t="s">
        <v>41463</v>
      </c>
      <c r="U553" s="15">
        <v>2598.18</v>
      </c>
      <c r="V553" s="15">
        <v>2598.18</v>
      </c>
      <c r="W553" s="16">
        <f t="shared" si="37"/>
        <v>6301.61</v>
      </c>
      <c r="X553" s="16">
        <f t="shared" si="38"/>
        <v>6301.61</v>
      </c>
      <c r="Y553" s="1">
        <v>2598.18</v>
      </c>
      <c r="Z553" s="1" t="str">
        <f t="shared" si="39"/>
        <v>未整改</v>
      </c>
      <c r="AA553" s="1" t="str">
        <f t="shared" si="40"/>
        <v>未整改</v>
      </c>
      <c r="AC553" s="3"/>
      <c r="AD553" s="19" t="e">
        <f>VLOOKUP(H553,'系统导出（基本表）'!R:R,1,0)</f>
        <v>#N/A</v>
      </c>
      <c r="AE553" s="16" t="e">
        <f>VLOOKUP(I553,'系统导出（基本表）'!Q:R,2,0)</f>
        <v>#N/A</v>
      </c>
      <c r="AF553" s="16" t="e">
        <f>VLOOKUP(J553,'系统导出（基本表）'!S:T,2,0)</f>
        <v>#N/A</v>
      </c>
      <c r="AG553" s="16"/>
      <c r="AH553" s="16"/>
      <c r="AI553" s="16"/>
    </row>
    <row r="554" s="2" customFormat="1" ht="19" customHeight="1" spans="1:33">
      <c r="A554" s="2">
        <v>1</v>
      </c>
      <c r="B554" s="11" t="s">
        <v>268</v>
      </c>
      <c r="C554" s="11" t="s">
        <v>501</v>
      </c>
      <c r="D554" s="11" t="s">
        <v>502</v>
      </c>
      <c r="E554" s="10" t="s">
        <v>42116</v>
      </c>
      <c r="F554" s="11" t="s">
        <v>38686</v>
      </c>
      <c r="G554" s="10" t="s">
        <v>42598</v>
      </c>
      <c r="H554" s="11" t="s">
        <v>42599</v>
      </c>
      <c r="I554" s="11" t="s">
        <v>42600</v>
      </c>
      <c r="J554" s="11" t="s">
        <v>42600</v>
      </c>
      <c r="K554" s="11" t="s">
        <v>42601</v>
      </c>
      <c r="L554" s="11" t="s">
        <v>21800</v>
      </c>
      <c r="M554" s="11" t="s">
        <v>42603</v>
      </c>
      <c r="N554" s="11" t="s">
        <v>41377</v>
      </c>
      <c r="O554" s="11" t="s">
        <v>41387</v>
      </c>
      <c r="P554" s="11" t="s">
        <v>41456</v>
      </c>
      <c r="Q554" s="11" t="s">
        <v>41411</v>
      </c>
      <c r="R554" s="11" t="s">
        <v>41411</v>
      </c>
      <c r="S554" s="17">
        <v>6301.61</v>
      </c>
      <c r="T554" s="11" t="s">
        <v>41411</v>
      </c>
      <c r="U554" s="17">
        <v>0</v>
      </c>
      <c r="V554" s="17">
        <v>0</v>
      </c>
      <c r="W554" s="18">
        <f t="shared" si="37"/>
        <v>6301.61</v>
      </c>
      <c r="X554" s="18">
        <f t="shared" si="38"/>
        <v>6301.61</v>
      </c>
      <c r="Y554" s="2">
        <v>0</v>
      </c>
      <c r="Z554" s="2" t="str">
        <f t="shared" si="39"/>
        <v>未整改</v>
      </c>
      <c r="AA554" s="2" t="str">
        <f t="shared" si="40"/>
        <v>未整改</v>
      </c>
      <c r="AD554" s="22" t="e">
        <f>VLOOKUP(H554,'系统导出（基本表）'!R:R,1,0)</f>
        <v>#N/A</v>
      </c>
      <c r="AE554" s="22" t="e">
        <f>VLOOKUP(I554,'系统导出（基本表）'!Q:R,2,0)</f>
        <v>#N/A</v>
      </c>
      <c r="AF554" s="2" t="e">
        <f>VLOOKUP(J554,'系统导出（基本表）'!S:T,2,0)</f>
        <v>#N/A</v>
      </c>
      <c r="AG554" s="24"/>
    </row>
    <row r="555" s="2" customFormat="1" ht="19" customHeight="1" spans="1:34">
      <c r="A555" s="2">
        <v>1</v>
      </c>
      <c r="B555" s="11" t="s">
        <v>268</v>
      </c>
      <c r="C555" s="11" t="s">
        <v>709</v>
      </c>
      <c r="D555" s="11" t="s">
        <v>710</v>
      </c>
      <c r="E555" s="10" t="s">
        <v>41418</v>
      </c>
      <c r="F555" s="11" t="s">
        <v>38789</v>
      </c>
      <c r="G555" s="10" t="s">
        <v>42604</v>
      </c>
      <c r="H555" s="11" t="s">
        <v>38793</v>
      </c>
      <c r="I555" s="11" t="s">
        <v>38792</v>
      </c>
      <c r="J555" s="11" t="s">
        <v>38792</v>
      </c>
      <c r="K555" s="11" t="s">
        <v>42605</v>
      </c>
      <c r="L555" s="11" t="s">
        <v>42606</v>
      </c>
      <c r="M555" s="11" t="s">
        <v>42607</v>
      </c>
      <c r="N555" s="11" t="s">
        <v>41377</v>
      </c>
      <c r="O555" s="11" t="s">
        <v>41387</v>
      </c>
      <c r="P555" s="11" t="s">
        <v>41449</v>
      </c>
      <c r="Q555" s="11" t="s">
        <v>41411</v>
      </c>
      <c r="R555" s="11" t="s">
        <v>41411</v>
      </c>
      <c r="S555" s="17">
        <v>2809.36</v>
      </c>
      <c r="T555" s="11" t="s">
        <v>41450</v>
      </c>
      <c r="U555" s="17">
        <v>0</v>
      </c>
      <c r="V555" s="17">
        <v>0</v>
      </c>
      <c r="W555" s="18">
        <f t="shared" si="37"/>
        <v>2809.36</v>
      </c>
      <c r="X555" s="18">
        <f t="shared" si="38"/>
        <v>2809.36</v>
      </c>
      <c r="Y555" s="2">
        <v>0</v>
      </c>
      <c r="Z555" s="2" t="str">
        <f t="shared" si="39"/>
        <v>未整改</v>
      </c>
      <c r="AA555" s="2" t="str">
        <f t="shared" si="40"/>
        <v>未整改</v>
      </c>
      <c r="AD555" s="22" t="str">
        <f>VLOOKUP(H555,'系统导出（基本表）'!R:R,1,0)</f>
        <v>P21510181-0002</v>
      </c>
      <c r="AE555" s="22" t="str">
        <f>VLOOKUP(I555,'系统导出（基本表）'!Q:R,2,0)</f>
        <v>P21510181-0002</v>
      </c>
      <c r="AF555" s="2" t="e">
        <f>VLOOKUP(J555,'系统导出（基本表）'!S:T,2,0)</f>
        <v>#N/A</v>
      </c>
      <c r="AG555" s="22">
        <v>1781</v>
      </c>
      <c r="AH555" s="22">
        <f>VLOOKUP(I555,导出计数_列Q!A:D,4,0)</f>
        <v>1781</v>
      </c>
    </row>
    <row r="556" s="1" customFormat="1" ht="19" customHeight="1" spans="2:35">
      <c r="B556" s="10" t="s">
        <v>268</v>
      </c>
      <c r="C556" s="10" t="s">
        <v>2820</v>
      </c>
      <c r="D556" s="10" t="s">
        <v>2821</v>
      </c>
      <c r="E556" s="10" t="s">
        <v>61</v>
      </c>
      <c r="F556" s="10" t="s">
        <v>61</v>
      </c>
      <c r="G556" s="10" t="s">
        <v>42608</v>
      </c>
      <c r="H556" s="10" t="s">
        <v>42609</v>
      </c>
      <c r="I556" s="10" t="s">
        <v>42610</v>
      </c>
      <c r="J556" s="10" t="s">
        <v>42611</v>
      </c>
      <c r="K556" s="10" t="s">
        <v>34921</v>
      </c>
      <c r="L556" s="10" t="s">
        <v>34918</v>
      </c>
      <c r="M556" s="10" t="s">
        <v>42612</v>
      </c>
      <c r="N556" s="10" t="s">
        <v>61</v>
      </c>
      <c r="O556" s="10" t="s">
        <v>41353</v>
      </c>
      <c r="P556" s="10" t="s">
        <v>61</v>
      </c>
      <c r="Q556" s="10" t="s">
        <v>41354</v>
      </c>
      <c r="R556" s="10" t="s">
        <v>41354</v>
      </c>
      <c r="S556" s="15">
        <v>1005</v>
      </c>
      <c r="T556" s="10" t="s">
        <v>42613</v>
      </c>
      <c r="U556" s="15">
        <v>1005</v>
      </c>
      <c r="V556" s="15">
        <v>1005</v>
      </c>
      <c r="W556" s="16">
        <f t="shared" si="37"/>
        <v>0</v>
      </c>
      <c r="X556" s="16">
        <f t="shared" si="38"/>
        <v>0</v>
      </c>
      <c r="Y556" s="1">
        <v>1005</v>
      </c>
      <c r="Z556" s="1" t="str">
        <f t="shared" si="39"/>
        <v>未整改</v>
      </c>
      <c r="AA556" s="1" t="str">
        <f t="shared" si="40"/>
        <v>已整改</v>
      </c>
      <c r="AC556" s="3"/>
      <c r="AD556" s="19" t="e">
        <f>VLOOKUP(H556,'系统导出（基本表）'!R:R,1,0)</f>
        <v>#N/A</v>
      </c>
      <c r="AE556" s="16" t="e">
        <f>VLOOKUP(I556,'系统导出（基本表）'!Q:R,2,0)</f>
        <v>#N/A</v>
      </c>
      <c r="AF556" s="16" t="e">
        <f>VLOOKUP(J556,'系统导出（基本表）'!S:T,2,0)</f>
        <v>#N/A</v>
      </c>
      <c r="AG556" s="16"/>
      <c r="AH556" s="16"/>
      <c r="AI556" s="16"/>
    </row>
    <row r="557" s="1" customFormat="1" ht="19" customHeight="1" spans="2:35">
      <c r="B557" s="10" t="s">
        <v>268</v>
      </c>
      <c r="C557" s="10" t="s">
        <v>2820</v>
      </c>
      <c r="D557" s="10" t="s">
        <v>2821</v>
      </c>
      <c r="E557" s="10" t="s">
        <v>41549</v>
      </c>
      <c r="F557" s="10" t="s">
        <v>38538</v>
      </c>
      <c r="G557" s="10" t="s">
        <v>42614</v>
      </c>
      <c r="H557" s="10" t="s">
        <v>42615</v>
      </c>
      <c r="I557" s="10" t="s">
        <v>42616</v>
      </c>
      <c r="J557" s="10" t="s">
        <v>42616</v>
      </c>
      <c r="K557" s="10" t="s">
        <v>42617</v>
      </c>
      <c r="L557" s="10" t="s">
        <v>42618</v>
      </c>
      <c r="M557" s="10" t="s">
        <v>42619</v>
      </c>
      <c r="N557" s="10" t="s">
        <v>41377</v>
      </c>
      <c r="O557" s="10" t="s">
        <v>41378</v>
      </c>
      <c r="P557" s="10" t="s">
        <v>41640</v>
      </c>
      <c r="Q557" s="10" t="s">
        <v>41373</v>
      </c>
      <c r="R557" s="10" t="s">
        <v>41373</v>
      </c>
      <c r="S557" s="15">
        <v>12668.45</v>
      </c>
      <c r="T557" s="10" t="s">
        <v>41641</v>
      </c>
      <c r="U557" s="15">
        <v>12668.45</v>
      </c>
      <c r="V557" s="15">
        <v>2980.46</v>
      </c>
      <c r="W557" s="16">
        <f t="shared" si="37"/>
        <v>9687.99</v>
      </c>
      <c r="X557" s="16">
        <f t="shared" si="38"/>
        <v>0</v>
      </c>
      <c r="Y557" s="21">
        <f>S557</f>
        <v>12668.45</v>
      </c>
      <c r="Z557" s="1" t="str">
        <f t="shared" si="39"/>
        <v>未整改</v>
      </c>
      <c r="AA557" s="1" t="str">
        <f t="shared" si="40"/>
        <v>已整改</v>
      </c>
      <c r="AC557" s="3"/>
      <c r="AD557" s="19" t="e">
        <f>VLOOKUP(H557,'系统导出（基本表）'!R:R,1,0)</f>
        <v>#N/A</v>
      </c>
      <c r="AE557" s="16" t="e">
        <f>VLOOKUP(I557,'系统导出（基本表）'!Q:R,2,0)</f>
        <v>#N/A</v>
      </c>
      <c r="AF557" s="16" t="e">
        <f>VLOOKUP(J557,'系统导出（基本表）'!S:T,2,0)</f>
        <v>#N/A</v>
      </c>
      <c r="AG557" s="16"/>
      <c r="AH557" s="16"/>
      <c r="AI557" s="16"/>
    </row>
    <row r="558" s="1" customFormat="1" ht="19" customHeight="1" spans="2:35">
      <c r="B558" s="10" t="s">
        <v>268</v>
      </c>
      <c r="C558" s="10" t="s">
        <v>2820</v>
      </c>
      <c r="D558" s="10" t="s">
        <v>2821</v>
      </c>
      <c r="E558" s="10" t="s">
        <v>61</v>
      </c>
      <c r="F558" s="10" t="s">
        <v>61</v>
      </c>
      <c r="G558" s="10" t="s">
        <v>42620</v>
      </c>
      <c r="H558" s="10" t="s">
        <v>42621</v>
      </c>
      <c r="I558" s="10" t="s">
        <v>42622</v>
      </c>
      <c r="J558" s="10" t="s">
        <v>42623</v>
      </c>
      <c r="K558" s="10" t="s">
        <v>42617</v>
      </c>
      <c r="L558" s="10" t="s">
        <v>42618</v>
      </c>
      <c r="M558" s="10" t="s">
        <v>42619</v>
      </c>
      <c r="N558" s="10" t="s">
        <v>61</v>
      </c>
      <c r="O558" s="10" t="s">
        <v>41353</v>
      </c>
      <c r="P558" s="10" t="s">
        <v>61</v>
      </c>
      <c r="Q558" s="10" t="s">
        <v>41354</v>
      </c>
      <c r="R558" s="10" t="s">
        <v>41354</v>
      </c>
      <c r="S558" s="15">
        <v>8654.15</v>
      </c>
      <c r="T558" s="10" t="s">
        <v>42613</v>
      </c>
      <c r="U558" s="15">
        <v>8654.15</v>
      </c>
      <c r="V558" s="15">
        <v>8654.15</v>
      </c>
      <c r="W558" s="16">
        <f t="shared" si="37"/>
        <v>0</v>
      </c>
      <c r="X558" s="16">
        <f t="shared" si="38"/>
        <v>0</v>
      </c>
      <c r="Y558" s="1">
        <v>8654.15</v>
      </c>
      <c r="Z558" s="1" t="str">
        <f t="shared" si="39"/>
        <v>未整改</v>
      </c>
      <c r="AA558" s="1" t="str">
        <f t="shared" si="40"/>
        <v>已整改</v>
      </c>
      <c r="AC558" s="3"/>
      <c r="AD558" s="19" t="e">
        <f>VLOOKUP(H558,'系统导出（基本表）'!R:R,1,0)</f>
        <v>#N/A</v>
      </c>
      <c r="AE558" s="16" t="e">
        <f>VLOOKUP(I558,'系统导出（基本表）'!Q:R,2,0)</f>
        <v>#N/A</v>
      </c>
      <c r="AF558" s="16" t="e">
        <f>VLOOKUP(J558,'系统导出（基本表）'!S:T,2,0)</f>
        <v>#N/A</v>
      </c>
      <c r="AG558" s="16"/>
      <c r="AH558" s="16"/>
      <c r="AI558" s="16"/>
    </row>
    <row r="559" s="1" customFormat="1" ht="19" customHeight="1" spans="2:35">
      <c r="B559" s="10" t="s">
        <v>268</v>
      </c>
      <c r="C559" s="10" t="s">
        <v>2820</v>
      </c>
      <c r="D559" s="10" t="s">
        <v>2821</v>
      </c>
      <c r="E559" s="10" t="s">
        <v>61</v>
      </c>
      <c r="F559" s="10" t="s">
        <v>61</v>
      </c>
      <c r="G559" s="10" t="s">
        <v>42624</v>
      </c>
      <c r="H559" s="10" t="s">
        <v>42625</v>
      </c>
      <c r="I559" s="10" t="s">
        <v>42626</v>
      </c>
      <c r="J559" s="10" t="s">
        <v>42626</v>
      </c>
      <c r="K559" s="10" t="s">
        <v>42617</v>
      </c>
      <c r="L559" s="10" t="s">
        <v>42627</v>
      </c>
      <c r="M559" s="10" t="s">
        <v>42619</v>
      </c>
      <c r="N559" s="10" t="s">
        <v>61</v>
      </c>
      <c r="O559" s="10" t="s">
        <v>41353</v>
      </c>
      <c r="P559" s="10" t="s">
        <v>61</v>
      </c>
      <c r="Q559" s="10" t="s">
        <v>41354</v>
      </c>
      <c r="R559" s="10" t="s">
        <v>41354</v>
      </c>
      <c r="S559" s="15">
        <v>658.43</v>
      </c>
      <c r="T559" s="10" t="s">
        <v>42613</v>
      </c>
      <c r="U559" s="15">
        <v>658.43</v>
      </c>
      <c r="V559" s="15">
        <v>658.43</v>
      </c>
      <c r="W559" s="16">
        <f t="shared" si="37"/>
        <v>0</v>
      </c>
      <c r="X559" s="16">
        <f t="shared" si="38"/>
        <v>0</v>
      </c>
      <c r="Y559" s="1">
        <v>658.43</v>
      </c>
      <c r="Z559" s="1" t="str">
        <f t="shared" si="39"/>
        <v>未整改</v>
      </c>
      <c r="AA559" s="1" t="str">
        <f t="shared" si="40"/>
        <v>已整改</v>
      </c>
      <c r="AC559" s="3"/>
      <c r="AD559" s="19" t="e">
        <f>VLOOKUP(H559,'系统导出（基本表）'!R:R,1,0)</f>
        <v>#N/A</v>
      </c>
      <c r="AE559" s="16" t="e">
        <f>VLOOKUP(I559,'系统导出（基本表）'!Q:R,2,0)</f>
        <v>#N/A</v>
      </c>
      <c r="AF559" s="16" t="e">
        <f>VLOOKUP(J559,'系统导出（基本表）'!S:T,2,0)</f>
        <v>#N/A</v>
      </c>
      <c r="AG559" s="16"/>
      <c r="AH559" s="16"/>
      <c r="AI559" s="16"/>
    </row>
    <row r="560" s="1" customFormat="1" ht="19" customHeight="1" spans="2:35">
      <c r="B560" s="10" t="s">
        <v>268</v>
      </c>
      <c r="C560" s="10" t="s">
        <v>2820</v>
      </c>
      <c r="D560" s="10" t="s">
        <v>2821</v>
      </c>
      <c r="E560" s="10" t="s">
        <v>41830</v>
      </c>
      <c r="F560" s="10" t="s">
        <v>38686</v>
      </c>
      <c r="G560" s="10" t="s">
        <v>42628</v>
      </c>
      <c r="H560" s="10" t="s">
        <v>42629</v>
      </c>
      <c r="I560" s="10" t="s">
        <v>42630</v>
      </c>
      <c r="J560" s="10" t="s">
        <v>42630</v>
      </c>
      <c r="K560" s="10" t="s">
        <v>42617</v>
      </c>
      <c r="L560" s="10" t="s">
        <v>42618</v>
      </c>
      <c r="M560" s="10" t="s">
        <v>42619</v>
      </c>
      <c r="N560" s="10" t="s">
        <v>41377</v>
      </c>
      <c r="O560" s="10" t="s">
        <v>41378</v>
      </c>
      <c r="P560" s="10" t="s">
        <v>41640</v>
      </c>
      <c r="Q560" s="10" t="s">
        <v>41373</v>
      </c>
      <c r="R560" s="10" t="s">
        <v>41373</v>
      </c>
      <c r="S560" s="15">
        <v>1712.25</v>
      </c>
      <c r="T560" s="10" t="s">
        <v>41641</v>
      </c>
      <c r="U560" s="15">
        <v>1712.25</v>
      </c>
      <c r="V560" s="15">
        <v>0</v>
      </c>
      <c r="W560" s="16">
        <f t="shared" si="37"/>
        <v>1712.25</v>
      </c>
      <c r="X560" s="16">
        <f t="shared" si="38"/>
        <v>0</v>
      </c>
      <c r="Y560" s="21">
        <f>S560</f>
        <v>1712.25</v>
      </c>
      <c r="Z560" s="1" t="str">
        <f t="shared" si="39"/>
        <v>未整改</v>
      </c>
      <c r="AA560" s="1" t="str">
        <f t="shared" si="40"/>
        <v>已整改</v>
      </c>
      <c r="AC560" s="3"/>
      <c r="AD560" s="19" t="e">
        <f>VLOOKUP(H560,'系统导出（基本表）'!R:R,1,0)</f>
        <v>#N/A</v>
      </c>
      <c r="AE560" s="16" t="e">
        <f>VLOOKUP(I560,'系统导出（基本表）'!Q:R,2,0)</f>
        <v>#N/A</v>
      </c>
      <c r="AF560" s="16" t="e">
        <f>VLOOKUP(J560,'系统导出（基本表）'!S:T,2,0)</f>
        <v>#N/A</v>
      </c>
      <c r="AG560" s="16"/>
      <c r="AH560" s="16"/>
      <c r="AI560" s="16"/>
    </row>
    <row r="561" s="1" customFormat="1" ht="19" customHeight="1" spans="2:35">
      <c r="B561" s="10" t="s">
        <v>268</v>
      </c>
      <c r="C561" s="10" t="s">
        <v>2820</v>
      </c>
      <c r="D561" s="10" t="s">
        <v>2821</v>
      </c>
      <c r="E561" s="10" t="s">
        <v>61</v>
      </c>
      <c r="F561" s="10" t="s">
        <v>61</v>
      </c>
      <c r="G561" s="10" t="s">
        <v>42631</v>
      </c>
      <c r="H561" s="10" t="s">
        <v>42632</v>
      </c>
      <c r="I561" s="10" t="s">
        <v>42633</v>
      </c>
      <c r="J561" s="10" t="s">
        <v>42633</v>
      </c>
      <c r="K561" s="10" t="s">
        <v>42617</v>
      </c>
      <c r="L561" s="10" t="s">
        <v>42618</v>
      </c>
      <c r="M561" s="10" t="s">
        <v>42619</v>
      </c>
      <c r="N561" s="10" t="s">
        <v>61</v>
      </c>
      <c r="O561" s="10" t="s">
        <v>41353</v>
      </c>
      <c r="P561" s="10" t="s">
        <v>61</v>
      </c>
      <c r="Q561" s="10" t="s">
        <v>41354</v>
      </c>
      <c r="R561" s="10" t="s">
        <v>41354</v>
      </c>
      <c r="S561" s="15">
        <v>3534.21</v>
      </c>
      <c r="T561" s="10" t="s">
        <v>42613</v>
      </c>
      <c r="U561" s="15">
        <v>3534.21</v>
      </c>
      <c r="V561" s="15">
        <v>3534.21</v>
      </c>
      <c r="W561" s="16">
        <f t="shared" si="37"/>
        <v>0</v>
      </c>
      <c r="X561" s="16">
        <f t="shared" si="38"/>
        <v>0</v>
      </c>
      <c r="Y561" s="1">
        <v>3534.21</v>
      </c>
      <c r="Z561" s="1" t="str">
        <f t="shared" si="39"/>
        <v>未整改</v>
      </c>
      <c r="AA561" s="1" t="str">
        <f t="shared" si="40"/>
        <v>已整改</v>
      </c>
      <c r="AC561" s="3"/>
      <c r="AD561" s="19" t="e">
        <f>VLOOKUP(H561,'系统导出（基本表）'!R:R,1,0)</f>
        <v>#N/A</v>
      </c>
      <c r="AE561" s="16" t="e">
        <f>VLOOKUP(I561,'系统导出（基本表）'!Q:R,2,0)</f>
        <v>#N/A</v>
      </c>
      <c r="AF561" s="16" t="e">
        <f>VLOOKUP(J561,'系统导出（基本表）'!S:T,2,0)</f>
        <v>#N/A</v>
      </c>
      <c r="AG561" s="16"/>
      <c r="AH561" s="16"/>
      <c r="AI561" s="16"/>
    </row>
    <row r="562" s="1" customFormat="1" ht="19" customHeight="1" spans="2:35">
      <c r="B562" s="10" t="s">
        <v>268</v>
      </c>
      <c r="C562" s="10" t="s">
        <v>2820</v>
      </c>
      <c r="D562" s="10" t="s">
        <v>2821</v>
      </c>
      <c r="E562" s="10" t="s">
        <v>61</v>
      </c>
      <c r="F562" s="10" t="s">
        <v>61</v>
      </c>
      <c r="G562" s="10" t="s">
        <v>42634</v>
      </c>
      <c r="H562" s="10" t="s">
        <v>42635</v>
      </c>
      <c r="I562" s="10" t="s">
        <v>42636</v>
      </c>
      <c r="J562" s="10" t="s">
        <v>42637</v>
      </c>
      <c r="K562" s="10" t="s">
        <v>42617</v>
      </c>
      <c r="L562" s="10" t="s">
        <v>42618</v>
      </c>
      <c r="M562" s="10" t="s">
        <v>42619</v>
      </c>
      <c r="N562" s="10" t="s">
        <v>61</v>
      </c>
      <c r="O562" s="10" t="s">
        <v>41353</v>
      </c>
      <c r="P562" s="10" t="s">
        <v>61</v>
      </c>
      <c r="Q562" s="10" t="s">
        <v>41354</v>
      </c>
      <c r="R562" s="10" t="s">
        <v>41354</v>
      </c>
      <c r="S562" s="15">
        <v>5985.45</v>
      </c>
      <c r="T562" s="10" t="s">
        <v>42613</v>
      </c>
      <c r="U562" s="15">
        <v>5985.45</v>
      </c>
      <c r="V562" s="15">
        <v>5985.45</v>
      </c>
      <c r="W562" s="16">
        <f t="shared" si="37"/>
        <v>0</v>
      </c>
      <c r="X562" s="16">
        <f t="shared" si="38"/>
        <v>0</v>
      </c>
      <c r="Y562" s="1">
        <v>5985.45</v>
      </c>
      <c r="Z562" s="1" t="str">
        <f t="shared" si="39"/>
        <v>未整改</v>
      </c>
      <c r="AA562" s="1" t="str">
        <f t="shared" si="40"/>
        <v>已整改</v>
      </c>
      <c r="AC562" s="3"/>
      <c r="AD562" s="19" t="e">
        <f>VLOOKUP(H562,'系统导出（基本表）'!R:R,1,0)</f>
        <v>#N/A</v>
      </c>
      <c r="AE562" s="16" t="e">
        <f>VLOOKUP(I562,'系统导出（基本表）'!Q:R,2,0)</f>
        <v>#N/A</v>
      </c>
      <c r="AF562" s="16" t="e">
        <f>VLOOKUP(J562,'系统导出（基本表）'!S:T,2,0)</f>
        <v>#N/A</v>
      </c>
      <c r="AG562" s="16"/>
      <c r="AH562" s="16"/>
      <c r="AI562" s="16"/>
    </row>
    <row r="563" s="1" customFormat="1" ht="19" customHeight="1" spans="2:35">
      <c r="B563" s="10" t="s">
        <v>268</v>
      </c>
      <c r="C563" s="10" t="s">
        <v>2820</v>
      </c>
      <c r="D563" s="10" t="s">
        <v>2821</v>
      </c>
      <c r="E563" s="10" t="s">
        <v>41466</v>
      </c>
      <c r="F563" s="10" t="s">
        <v>38436</v>
      </c>
      <c r="G563" s="10" t="s">
        <v>42638</v>
      </c>
      <c r="H563" s="10" t="s">
        <v>42639</v>
      </c>
      <c r="I563" s="10" t="s">
        <v>42640</v>
      </c>
      <c r="J563" s="10" t="s">
        <v>42640</v>
      </c>
      <c r="K563" s="10" t="s">
        <v>42641</v>
      </c>
      <c r="L563" s="10" t="s">
        <v>42642</v>
      </c>
      <c r="M563" s="10" t="s">
        <v>42643</v>
      </c>
      <c r="N563" s="10" t="s">
        <v>41377</v>
      </c>
      <c r="O563" s="10" t="s">
        <v>41378</v>
      </c>
      <c r="P563" s="10" t="s">
        <v>41379</v>
      </c>
      <c r="Q563" s="10" t="s">
        <v>41373</v>
      </c>
      <c r="R563" s="10" t="s">
        <v>41373</v>
      </c>
      <c r="S563" s="15">
        <v>12500</v>
      </c>
      <c r="T563" s="10" t="s">
        <v>42644</v>
      </c>
      <c r="U563" s="15">
        <v>12500</v>
      </c>
      <c r="V563" s="15">
        <v>12500</v>
      </c>
      <c r="W563" s="16">
        <f t="shared" si="37"/>
        <v>0</v>
      </c>
      <c r="X563" s="16">
        <f t="shared" si="38"/>
        <v>0</v>
      </c>
      <c r="Y563" s="1">
        <v>12500</v>
      </c>
      <c r="Z563" s="1" t="str">
        <f t="shared" si="39"/>
        <v>未整改</v>
      </c>
      <c r="AA563" s="1" t="str">
        <f t="shared" si="40"/>
        <v>已整改</v>
      </c>
      <c r="AB563" s="1">
        <f>S563-V563</f>
        <v>0</v>
      </c>
      <c r="AC563" s="3"/>
      <c r="AD563" s="19" t="e">
        <f>VLOOKUP(H563,'系统导出（基本表）'!R:R,1,0)</f>
        <v>#N/A</v>
      </c>
      <c r="AE563" s="16" t="e">
        <f>VLOOKUP(I563,'系统导出（基本表）'!Q:R,2,0)</f>
        <v>#N/A</v>
      </c>
      <c r="AF563" s="16" t="e">
        <f>VLOOKUP(J563,'系统导出（基本表）'!S:T,2,0)</f>
        <v>#N/A</v>
      </c>
      <c r="AG563" s="16"/>
      <c r="AH563" s="16"/>
      <c r="AI563" s="16"/>
    </row>
    <row r="564" s="1" customFormat="1" ht="19" customHeight="1" spans="2:35">
      <c r="B564" s="10" t="s">
        <v>268</v>
      </c>
      <c r="C564" s="10" t="s">
        <v>2771</v>
      </c>
      <c r="D564" s="10" t="s">
        <v>2772</v>
      </c>
      <c r="E564" s="10" t="s">
        <v>61</v>
      </c>
      <c r="F564" s="10" t="s">
        <v>61</v>
      </c>
      <c r="G564" s="10" t="s">
        <v>42645</v>
      </c>
      <c r="H564" s="10" t="s">
        <v>42646</v>
      </c>
      <c r="I564" s="10" t="s">
        <v>42647</v>
      </c>
      <c r="J564" s="10" t="s">
        <v>42648</v>
      </c>
      <c r="K564" s="10" t="s">
        <v>29224</v>
      </c>
      <c r="L564" s="10" t="s">
        <v>29216</v>
      </c>
      <c r="M564" s="10" t="s">
        <v>42649</v>
      </c>
      <c r="N564" s="10" t="s">
        <v>61</v>
      </c>
      <c r="O564" s="10" t="s">
        <v>41362</v>
      </c>
      <c r="P564" s="10" t="s">
        <v>61</v>
      </c>
      <c r="Q564" s="10" t="s">
        <v>41363</v>
      </c>
      <c r="R564" s="10" t="s">
        <v>41363</v>
      </c>
      <c r="S564" s="15">
        <v>19900</v>
      </c>
      <c r="T564" s="10" t="s">
        <v>41364</v>
      </c>
      <c r="U564" s="15">
        <v>19900</v>
      </c>
      <c r="V564" s="15">
        <v>19900</v>
      </c>
      <c r="W564" s="16">
        <f t="shared" si="37"/>
        <v>0</v>
      </c>
      <c r="X564" s="16">
        <f t="shared" si="38"/>
        <v>0</v>
      </c>
      <c r="Y564" s="1">
        <v>19900</v>
      </c>
      <c r="Z564" s="1" t="str">
        <f t="shared" si="39"/>
        <v>未整改</v>
      </c>
      <c r="AA564" s="1" t="str">
        <f t="shared" si="40"/>
        <v>已整改</v>
      </c>
      <c r="AC564" s="3"/>
      <c r="AD564" s="19" t="e">
        <f>VLOOKUP(H564,'系统导出（基本表）'!R:R,1,0)</f>
        <v>#N/A</v>
      </c>
      <c r="AE564" s="16" t="e">
        <f>VLOOKUP(I564,'系统导出（基本表）'!Q:R,2,0)</f>
        <v>#N/A</v>
      </c>
      <c r="AF564" s="16" t="e">
        <f>VLOOKUP(J564,'系统导出（基本表）'!S:T,2,0)</f>
        <v>#N/A</v>
      </c>
      <c r="AG564" s="16"/>
      <c r="AH564" s="16"/>
      <c r="AI564" s="16"/>
    </row>
    <row r="565" s="1" customFormat="1" ht="19" customHeight="1" spans="2:35">
      <c r="B565" s="10" t="s">
        <v>268</v>
      </c>
      <c r="C565" s="10" t="s">
        <v>2771</v>
      </c>
      <c r="D565" s="10" t="s">
        <v>2772</v>
      </c>
      <c r="E565" s="10" t="s">
        <v>61</v>
      </c>
      <c r="F565" s="10" t="s">
        <v>61</v>
      </c>
      <c r="G565" s="10" t="s">
        <v>42650</v>
      </c>
      <c r="H565" s="10" t="s">
        <v>42651</v>
      </c>
      <c r="I565" s="10" t="s">
        <v>42652</v>
      </c>
      <c r="J565" s="10" t="s">
        <v>42653</v>
      </c>
      <c r="K565" s="10" t="s">
        <v>42654</v>
      </c>
      <c r="L565" s="10" t="s">
        <v>42655</v>
      </c>
      <c r="M565" s="10" t="s">
        <v>42656</v>
      </c>
      <c r="N565" s="10" t="s">
        <v>61</v>
      </c>
      <c r="O565" s="10" t="s">
        <v>41362</v>
      </c>
      <c r="P565" s="10" t="s">
        <v>61</v>
      </c>
      <c r="Q565" s="10" t="s">
        <v>41363</v>
      </c>
      <c r="R565" s="10" t="s">
        <v>41363</v>
      </c>
      <c r="S565" s="15">
        <v>12500</v>
      </c>
      <c r="T565" s="10" t="s">
        <v>41364</v>
      </c>
      <c r="U565" s="15">
        <v>12500</v>
      </c>
      <c r="V565" s="15">
        <v>12500</v>
      </c>
      <c r="W565" s="16">
        <f t="shared" si="37"/>
        <v>0</v>
      </c>
      <c r="X565" s="16">
        <f t="shared" si="38"/>
        <v>0</v>
      </c>
      <c r="Y565" s="1">
        <v>12500</v>
      </c>
      <c r="Z565" s="1" t="str">
        <f t="shared" si="39"/>
        <v>未整改</v>
      </c>
      <c r="AA565" s="1" t="str">
        <f t="shared" si="40"/>
        <v>已整改</v>
      </c>
      <c r="AC565" s="3"/>
      <c r="AD565" s="19" t="e">
        <f>VLOOKUP(H565,'系统导出（基本表）'!R:R,1,0)</f>
        <v>#N/A</v>
      </c>
      <c r="AE565" s="16" t="e">
        <f>VLOOKUP(I565,'系统导出（基本表）'!Q:R,2,0)</f>
        <v>#N/A</v>
      </c>
      <c r="AF565" s="16" t="e">
        <f>VLOOKUP(J565,'系统导出（基本表）'!S:T,2,0)</f>
        <v>#N/A</v>
      </c>
      <c r="AG565" s="16"/>
      <c r="AH565" s="16"/>
      <c r="AI565" s="16"/>
    </row>
    <row r="566" s="1" customFormat="1" ht="19" customHeight="1" spans="2:35">
      <c r="B566" s="10" t="s">
        <v>268</v>
      </c>
      <c r="C566" s="10" t="s">
        <v>2771</v>
      </c>
      <c r="D566" s="10" t="s">
        <v>2772</v>
      </c>
      <c r="E566" s="10" t="s">
        <v>61</v>
      </c>
      <c r="F566" s="10" t="s">
        <v>61</v>
      </c>
      <c r="G566" s="10" t="s">
        <v>42657</v>
      </c>
      <c r="H566" s="10" t="s">
        <v>42658</v>
      </c>
      <c r="I566" s="10" t="s">
        <v>42659</v>
      </c>
      <c r="J566" s="10" t="s">
        <v>42660</v>
      </c>
      <c r="K566" s="10" t="s">
        <v>4959</v>
      </c>
      <c r="L566" s="10" t="s">
        <v>4948</v>
      </c>
      <c r="M566" s="10" t="s">
        <v>42661</v>
      </c>
      <c r="N566" s="10" t="s">
        <v>61</v>
      </c>
      <c r="O566" s="10" t="s">
        <v>41353</v>
      </c>
      <c r="P566" s="10" t="s">
        <v>61</v>
      </c>
      <c r="Q566" s="10" t="s">
        <v>41354</v>
      </c>
      <c r="R566" s="10" t="s">
        <v>41354</v>
      </c>
      <c r="S566" s="15">
        <v>3979.45</v>
      </c>
      <c r="T566" s="10" t="s">
        <v>42662</v>
      </c>
      <c r="U566" s="15">
        <v>3979.45</v>
      </c>
      <c r="V566" s="15">
        <v>3979.45</v>
      </c>
      <c r="W566" s="16">
        <f t="shared" si="37"/>
        <v>0</v>
      </c>
      <c r="X566" s="16">
        <f t="shared" si="38"/>
        <v>0</v>
      </c>
      <c r="Y566" s="1">
        <v>3979.45</v>
      </c>
      <c r="Z566" s="1" t="str">
        <f t="shared" si="39"/>
        <v>未整改</v>
      </c>
      <c r="AA566" s="1" t="str">
        <f t="shared" si="40"/>
        <v>已整改</v>
      </c>
      <c r="AC566" s="3"/>
      <c r="AD566" s="19" t="e">
        <f>VLOOKUP(H566,'系统导出（基本表）'!R:R,1,0)</f>
        <v>#N/A</v>
      </c>
      <c r="AE566" s="16" t="e">
        <f>VLOOKUP(I566,'系统导出（基本表）'!Q:R,2,0)</f>
        <v>#N/A</v>
      </c>
      <c r="AF566" s="16" t="e">
        <f>VLOOKUP(J566,'系统导出（基本表）'!S:T,2,0)</f>
        <v>#N/A</v>
      </c>
      <c r="AG566" s="16"/>
      <c r="AH566" s="16"/>
      <c r="AI566" s="16"/>
    </row>
    <row r="567" s="1" customFormat="1" ht="19" customHeight="1" spans="2:35">
      <c r="B567" s="10" t="s">
        <v>268</v>
      </c>
      <c r="C567" s="10" t="s">
        <v>2417</v>
      </c>
      <c r="D567" s="10" t="s">
        <v>2418</v>
      </c>
      <c r="E567" s="10" t="s">
        <v>61</v>
      </c>
      <c r="F567" s="10" t="s">
        <v>61</v>
      </c>
      <c r="G567" s="10" t="s">
        <v>42663</v>
      </c>
      <c r="H567" s="10" t="s">
        <v>42664</v>
      </c>
      <c r="I567" s="10" t="s">
        <v>42665</v>
      </c>
      <c r="J567" s="10" t="s">
        <v>42666</v>
      </c>
      <c r="K567" s="10" t="s">
        <v>41990</v>
      </c>
      <c r="L567" s="10" t="s">
        <v>42667</v>
      </c>
      <c r="M567" s="10" t="s">
        <v>42668</v>
      </c>
      <c r="N567" s="10" t="s">
        <v>61</v>
      </c>
      <c r="O567" s="10" t="s">
        <v>41353</v>
      </c>
      <c r="P567" s="10" t="s">
        <v>61</v>
      </c>
      <c r="Q567" s="10" t="s">
        <v>41658</v>
      </c>
      <c r="R567" s="10" t="s">
        <v>41658</v>
      </c>
      <c r="S567" s="15">
        <v>176.32</v>
      </c>
      <c r="T567" s="10" t="s">
        <v>42669</v>
      </c>
      <c r="U567" s="15">
        <v>176.32</v>
      </c>
      <c r="V567" s="15">
        <v>176.32</v>
      </c>
      <c r="W567" s="16">
        <f t="shared" si="37"/>
        <v>0</v>
      </c>
      <c r="X567" s="16">
        <f t="shared" si="38"/>
        <v>0</v>
      </c>
      <c r="Y567" s="1">
        <v>176.32</v>
      </c>
      <c r="Z567" s="1" t="str">
        <f t="shared" si="39"/>
        <v>未整改</v>
      </c>
      <c r="AA567" s="1" t="str">
        <f t="shared" si="40"/>
        <v>已整改</v>
      </c>
      <c r="AC567" s="3"/>
      <c r="AD567" s="19" t="e">
        <f>VLOOKUP(H567,'系统导出（基本表）'!R:R,1,0)</f>
        <v>#N/A</v>
      </c>
      <c r="AE567" s="16" t="e">
        <f>VLOOKUP(I567,'系统导出（基本表）'!Q:R,2,0)</f>
        <v>#N/A</v>
      </c>
      <c r="AF567" s="16" t="e">
        <f>VLOOKUP(J567,'系统导出（基本表）'!S:T,2,0)</f>
        <v>#N/A</v>
      </c>
      <c r="AG567" s="16"/>
      <c r="AH567" s="16"/>
      <c r="AI567" s="16"/>
    </row>
    <row r="568" s="2" customFormat="1" ht="19" customHeight="1" spans="1:33">
      <c r="A568" s="2">
        <v>1</v>
      </c>
      <c r="B568" s="11" t="s">
        <v>268</v>
      </c>
      <c r="C568" s="11" t="s">
        <v>2417</v>
      </c>
      <c r="D568" s="11" t="s">
        <v>2418</v>
      </c>
      <c r="E568" s="10" t="s">
        <v>42670</v>
      </c>
      <c r="F568" s="11" t="s">
        <v>42671</v>
      </c>
      <c r="G568" s="10" t="s">
        <v>42672</v>
      </c>
      <c r="H568" s="11" t="s">
        <v>42673</v>
      </c>
      <c r="I568" s="11" t="s">
        <v>42674</v>
      </c>
      <c r="J568" s="11" t="s">
        <v>42674</v>
      </c>
      <c r="K568" s="11" t="s">
        <v>19958</v>
      </c>
      <c r="L568" s="11" t="s">
        <v>38810</v>
      </c>
      <c r="M568" s="11" t="s">
        <v>42675</v>
      </c>
      <c r="N568" s="11" t="s">
        <v>41377</v>
      </c>
      <c r="O568" s="11" t="s">
        <v>41387</v>
      </c>
      <c r="P568" s="11" t="s">
        <v>41379</v>
      </c>
      <c r="Q568" s="11" t="s">
        <v>41354</v>
      </c>
      <c r="R568" s="11" t="s">
        <v>41354</v>
      </c>
      <c r="S568" s="17">
        <v>206</v>
      </c>
      <c r="T568" s="11" t="s">
        <v>42676</v>
      </c>
      <c r="U568" s="17">
        <v>206</v>
      </c>
      <c r="V568" s="17">
        <v>0</v>
      </c>
      <c r="W568" s="18">
        <f t="shared" si="37"/>
        <v>206</v>
      </c>
      <c r="X568" s="18">
        <f t="shared" si="38"/>
        <v>0</v>
      </c>
      <c r="Y568" s="2">
        <v>206</v>
      </c>
      <c r="Z568" s="2" t="str">
        <f t="shared" si="39"/>
        <v>未整改</v>
      </c>
      <c r="AA568" s="2" t="str">
        <f t="shared" si="40"/>
        <v>已整改</v>
      </c>
      <c r="AD568" s="22" t="e">
        <f>VLOOKUP(H568,'系统导出（基本表）'!R:R,1,0)</f>
        <v>#N/A</v>
      </c>
      <c r="AE568" s="22" t="e">
        <f>VLOOKUP(I568,'系统导出（基本表）'!Q:R,2,0)</f>
        <v>#N/A</v>
      </c>
      <c r="AF568" s="2" t="e">
        <f>VLOOKUP(J568,'系统导出（基本表）'!S:T,2,0)</f>
        <v>#N/A</v>
      </c>
      <c r="AG568" s="24"/>
    </row>
    <row r="569" s="1" customFormat="1" ht="19" customHeight="1" spans="2:35">
      <c r="B569" s="10" t="s">
        <v>268</v>
      </c>
      <c r="C569" s="10" t="s">
        <v>2417</v>
      </c>
      <c r="D569" s="10" t="s">
        <v>2418</v>
      </c>
      <c r="E569" s="10" t="s">
        <v>61</v>
      </c>
      <c r="F569" s="10" t="s">
        <v>61</v>
      </c>
      <c r="G569" s="10" t="s">
        <v>42677</v>
      </c>
      <c r="H569" s="10" t="s">
        <v>42678</v>
      </c>
      <c r="I569" s="10" t="s">
        <v>42679</v>
      </c>
      <c r="J569" s="10" t="s">
        <v>42680</v>
      </c>
      <c r="K569" s="10" t="s">
        <v>42681</v>
      </c>
      <c r="L569" s="10" t="s">
        <v>42682</v>
      </c>
      <c r="M569" s="10" t="s">
        <v>42683</v>
      </c>
      <c r="N569" s="10" t="s">
        <v>61</v>
      </c>
      <c r="O569" s="10" t="s">
        <v>41372</v>
      </c>
      <c r="P569" s="10" t="s">
        <v>61</v>
      </c>
      <c r="Q569" s="10" t="s">
        <v>41354</v>
      </c>
      <c r="R569" s="10" t="s">
        <v>41354</v>
      </c>
      <c r="S569" s="15">
        <v>12113.9</v>
      </c>
      <c r="T569" s="10" t="s">
        <v>41902</v>
      </c>
      <c r="U569" s="15">
        <v>12113.9</v>
      </c>
      <c r="V569" s="15">
        <v>12113.9</v>
      </c>
      <c r="W569" s="16">
        <f t="shared" si="37"/>
        <v>0</v>
      </c>
      <c r="X569" s="16">
        <f t="shared" si="38"/>
        <v>0</v>
      </c>
      <c r="Y569" s="1">
        <v>12113.9</v>
      </c>
      <c r="Z569" s="1" t="str">
        <f t="shared" si="39"/>
        <v>未整改</v>
      </c>
      <c r="AA569" s="1" t="str">
        <f t="shared" si="40"/>
        <v>已整改</v>
      </c>
      <c r="AC569" s="3"/>
      <c r="AD569" s="19" t="e">
        <f>VLOOKUP(H569,'系统导出（基本表）'!R:R,1,0)</f>
        <v>#N/A</v>
      </c>
      <c r="AE569" s="16" t="e">
        <f>VLOOKUP(I569,'系统导出（基本表）'!Q:R,2,0)</f>
        <v>#N/A</v>
      </c>
      <c r="AF569" s="16" t="e">
        <f>VLOOKUP(J569,'系统导出（基本表）'!S:T,2,0)</f>
        <v>#N/A</v>
      </c>
      <c r="AG569" s="16"/>
      <c r="AH569" s="16"/>
      <c r="AI569" s="16"/>
    </row>
    <row r="570" s="1" customFormat="1" ht="19" customHeight="1" spans="2:35">
      <c r="B570" s="10" t="s">
        <v>268</v>
      </c>
      <c r="C570" s="10" t="s">
        <v>1384</v>
      </c>
      <c r="D570" s="10" t="s">
        <v>1385</v>
      </c>
      <c r="E570" s="10" t="s">
        <v>41471</v>
      </c>
      <c r="F570" s="10" t="s">
        <v>39095</v>
      </c>
      <c r="G570" s="10" t="s">
        <v>42684</v>
      </c>
      <c r="H570" s="10" t="s">
        <v>42685</v>
      </c>
      <c r="I570" s="10" t="s">
        <v>42686</v>
      </c>
      <c r="J570" s="10" t="s">
        <v>42687</v>
      </c>
      <c r="K570" s="10" t="s">
        <v>42688</v>
      </c>
      <c r="L570" s="10" t="s">
        <v>42689</v>
      </c>
      <c r="M570" s="10" t="s">
        <v>42690</v>
      </c>
      <c r="N570" s="10" t="s">
        <v>41377</v>
      </c>
      <c r="O570" s="10" t="s">
        <v>41378</v>
      </c>
      <c r="P570" s="10" t="s">
        <v>41456</v>
      </c>
      <c r="Q570" s="10" t="s">
        <v>41411</v>
      </c>
      <c r="R570" s="10" t="s">
        <v>41411</v>
      </c>
      <c r="S570" s="15">
        <v>2843.16</v>
      </c>
      <c r="T570" s="10" t="s">
        <v>41463</v>
      </c>
      <c r="U570" s="15">
        <v>2843.16</v>
      </c>
      <c r="V570" s="15">
        <v>0.16</v>
      </c>
      <c r="W570" s="16">
        <f t="shared" si="37"/>
        <v>2843</v>
      </c>
      <c r="X570" s="16">
        <f t="shared" si="38"/>
        <v>0</v>
      </c>
      <c r="Y570" s="1">
        <v>2843.16</v>
      </c>
      <c r="Z570" s="1" t="str">
        <f t="shared" si="39"/>
        <v>未整改</v>
      </c>
      <c r="AA570" s="1" t="str">
        <f t="shared" si="40"/>
        <v>已整改</v>
      </c>
      <c r="AC570" s="3"/>
      <c r="AD570" s="19" t="e">
        <f>VLOOKUP(H570,'系统导出（基本表）'!R:R,1,0)</f>
        <v>#N/A</v>
      </c>
      <c r="AE570" s="16" t="e">
        <f>VLOOKUP(I570,'系统导出（基本表）'!Q:R,2,0)</f>
        <v>#N/A</v>
      </c>
      <c r="AF570" s="16" t="e">
        <f>VLOOKUP(J570,'系统导出（基本表）'!S:T,2,0)</f>
        <v>#N/A</v>
      </c>
      <c r="AG570" s="16"/>
      <c r="AH570" s="16"/>
      <c r="AI570" s="16"/>
    </row>
    <row r="571" s="1" customFormat="1" ht="19" customHeight="1" spans="2:35">
      <c r="B571" s="10" t="s">
        <v>268</v>
      </c>
      <c r="C571" s="10" t="s">
        <v>1384</v>
      </c>
      <c r="D571" s="10" t="s">
        <v>1385</v>
      </c>
      <c r="E571" s="10" t="s">
        <v>61</v>
      </c>
      <c r="F571" s="10" t="s">
        <v>61</v>
      </c>
      <c r="G571" s="10" t="s">
        <v>42684</v>
      </c>
      <c r="H571" s="10" t="s">
        <v>42685</v>
      </c>
      <c r="I571" s="10" t="s">
        <v>42686</v>
      </c>
      <c r="J571" s="10" t="s">
        <v>42687</v>
      </c>
      <c r="K571" s="10" t="s">
        <v>42688</v>
      </c>
      <c r="L571" s="10" t="s">
        <v>42689</v>
      </c>
      <c r="M571" s="10" t="s">
        <v>42690</v>
      </c>
      <c r="N571" s="10" t="s">
        <v>61</v>
      </c>
      <c r="O571" s="10" t="s">
        <v>41372</v>
      </c>
      <c r="P571" s="10" t="s">
        <v>61</v>
      </c>
      <c r="Q571" s="10" t="s">
        <v>41411</v>
      </c>
      <c r="R571" s="10" t="s">
        <v>41411</v>
      </c>
      <c r="S571" s="15">
        <v>2843.16</v>
      </c>
      <c r="T571" s="10" t="s">
        <v>41412</v>
      </c>
      <c r="U571" s="15">
        <v>2843.16</v>
      </c>
      <c r="V571" s="15">
        <v>2843.16</v>
      </c>
      <c r="W571" s="16">
        <f t="shared" si="37"/>
        <v>0</v>
      </c>
      <c r="X571" s="16">
        <f t="shared" si="38"/>
        <v>0</v>
      </c>
      <c r="Y571" s="1">
        <v>2843.16</v>
      </c>
      <c r="Z571" s="1" t="str">
        <f t="shared" si="39"/>
        <v>未整改</v>
      </c>
      <c r="AA571" s="1" t="str">
        <f t="shared" si="40"/>
        <v>已整改</v>
      </c>
      <c r="AC571" s="3"/>
      <c r="AD571" s="19" t="e">
        <f>VLOOKUP(H571,'系统导出（基本表）'!R:R,1,0)</f>
        <v>#N/A</v>
      </c>
      <c r="AE571" s="16" t="e">
        <f>VLOOKUP(I571,'系统导出（基本表）'!Q:R,2,0)</f>
        <v>#N/A</v>
      </c>
      <c r="AF571" s="16" t="e">
        <f>VLOOKUP(J571,'系统导出（基本表）'!S:T,2,0)</f>
        <v>#N/A</v>
      </c>
      <c r="AG571" s="16"/>
      <c r="AH571" s="16"/>
      <c r="AI571" s="16"/>
    </row>
    <row r="572" s="1" customFormat="1" ht="19" customHeight="1" spans="2:35">
      <c r="B572" s="10" t="s">
        <v>268</v>
      </c>
      <c r="C572" s="10" t="s">
        <v>1384</v>
      </c>
      <c r="D572" s="10" t="s">
        <v>1385</v>
      </c>
      <c r="E572" s="10" t="s">
        <v>61</v>
      </c>
      <c r="F572" s="10" t="s">
        <v>61</v>
      </c>
      <c r="G572" s="10" t="s">
        <v>42691</v>
      </c>
      <c r="H572" s="10" t="s">
        <v>42692</v>
      </c>
      <c r="I572" s="10" t="s">
        <v>42693</v>
      </c>
      <c r="J572" s="10" t="s">
        <v>42694</v>
      </c>
      <c r="K572" s="10" t="s">
        <v>42688</v>
      </c>
      <c r="L572" s="10" t="s">
        <v>42689</v>
      </c>
      <c r="M572" s="10" t="s">
        <v>42690</v>
      </c>
      <c r="N572" s="10" t="s">
        <v>61</v>
      </c>
      <c r="O572" s="10" t="s">
        <v>41353</v>
      </c>
      <c r="P572" s="10" t="s">
        <v>61</v>
      </c>
      <c r="Q572" s="10" t="s">
        <v>41658</v>
      </c>
      <c r="R572" s="10" t="s">
        <v>41658</v>
      </c>
      <c r="S572" s="15">
        <v>1388</v>
      </c>
      <c r="T572" s="10" t="s">
        <v>42695</v>
      </c>
      <c r="U572" s="15">
        <v>1388</v>
      </c>
      <c r="V572" s="15">
        <v>1388</v>
      </c>
      <c r="W572" s="16">
        <f t="shared" si="37"/>
        <v>0</v>
      </c>
      <c r="X572" s="16">
        <f t="shared" si="38"/>
        <v>0</v>
      </c>
      <c r="Y572" s="1">
        <v>1388</v>
      </c>
      <c r="Z572" s="1" t="str">
        <f t="shared" si="39"/>
        <v>未整改</v>
      </c>
      <c r="AA572" s="1" t="str">
        <f t="shared" si="40"/>
        <v>已整改</v>
      </c>
      <c r="AC572" s="3"/>
      <c r="AD572" s="19" t="e">
        <f>VLOOKUP(H572,'系统导出（基本表）'!R:R,1,0)</f>
        <v>#N/A</v>
      </c>
      <c r="AE572" s="16" t="e">
        <f>VLOOKUP(I572,'系统导出（基本表）'!Q:R,2,0)</f>
        <v>#N/A</v>
      </c>
      <c r="AF572" s="16" t="e">
        <f>VLOOKUP(J572,'系统导出（基本表）'!S:T,2,0)</f>
        <v>#N/A</v>
      </c>
      <c r="AG572" s="16"/>
      <c r="AH572" s="16"/>
      <c r="AI572" s="16"/>
    </row>
    <row r="573" s="2" customFormat="1" ht="19" customHeight="1" spans="1:33">
      <c r="A573" s="2">
        <v>1</v>
      </c>
      <c r="B573" s="11" t="s">
        <v>268</v>
      </c>
      <c r="C573" s="11" t="s">
        <v>1384</v>
      </c>
      <c r="D573" s="11" t="s">
        <v>1385</v>
      </c>
      <c r="E573" s="10" t="s">
        <v>41464</v>
      </c>
      <c r="F573" s="11" t="s">
        <v>38420</v>
      </c>
      <c r="G573" s="10" t="s">
        <v>10911</v>
      </c>
      <c r="H573" s="11" t="s">
        <v>10904</v>
      </c>
      <c r="I573" s="11" t="s">
        <v>10903</v>
      </c>
      <c r="J573" s="11" t="s">
        <v>10903</v>
      </c>
      <c r="K573" s="11" t="s">
        <v>10910</v>
      </c>
      <c r="L573" s="11" t="s">
        <v>10907</v>
      </c>
      <c r="M573" s="11" t="s">
        <v>42696</v>
      </c>
      <c r="N573" s="11" t="s">
        <v>41377</v>
      </c>
      <c r="O573" s="11" t="s">
        <v>41387</v>
      </c>
      <c r="P573" s="11" t="s">
        <v>41449</v>
      </c>
      <c r="Q573" s="11" t="s">
        <v>41411</v>
      </c>
      <c r="R573" s="11" t="s">
        <v>41411</v>
      </c>
      <c r="S573" s="17">
        <v>919.771011</v>
      </c>
      <c r="T573" s="11" t="s">
        <v>41450</v>
      </c>
      <c r="U573" s="17">
        <v>601.48596</v>
      </c>
      <c r="V573" s="17">
        <v>0</v>
      </c>
      <c r="W573" s="18">
        <f t="shared" si="37"/>
        <v>919.771011</v>
      </c>
      <c r="X573" s="18">
        <f t="shared" si="38"/>
        <v>318.285051</v>
      </c>
      <c r="Y573" s="2">
        <v>601.48596</v>
      </c>
      <c r="Z573" s="2" t="str">
        <f t="shared" si="39"/>
        <v>未整改</v>
      </c>
      <c r="AA573" s="2" t="str">
        <f t="shared" si="40"/>
        <v>未整改</v>
      </c>
      <c r="AD573" s="22" t="e">
        <f>VLOOKUP(H573,'系统导出（基本表）'!R:R,1,0)</f>
        <v>#N/A</v>
      </c>
      <c r="AE573" s="22" t="e">
        <f>VLOOKUP(I573,'系统导出（基本表）'!Q:R,2,0)</f>
        <v>#N/A</v>
      </c>
      <c r="AF573" s="2" t="e">
        <f>VLOOKUP(J573,'系统导出（基本表）'!S:T,2,0)</f>
        <v>#N/A</v>
      </c>
      <c r="AG573" s="24"/>
    </row>
    <row r="574" s="1" customFormat="1" ht="19" customHeight="1" spans="2:35">
      <c r="B574" s="10" t="s">
        <v>442</v>
      </c>
      <c r="C574" s="10" t="s">
        <v>1270</v>
      </c>
      <c r="D574" s="10" t="s">
        <v>1271</v>
      </c>
      <c r="E574" s="10" t="s">
        <v>61</v>
      </c>
      <c r="F574" s="10" t="s">
        <v>61</v>
      </c>
      <c r="G574" s="10" t="s">
        <v>42697</v>
      </c>
      <c r="H574" s="10" t="s">
        <v>42698</v>
      </c>
      <c r="I574" s="10" t="s">
        <v>42699</v>
      </c>
      <c r="J574" s="10" t="s">
        <v>42700</v>
      </c>
      <c r="K574" s="10" t="s">
        <v>24368</v>
      </c>
      <c r="L574" s="10" t="s">
        <v>42701</v>
      </c>
      <c r="M574" s="10" t="s">
        <v>42702</v>
      </c>
      <c r="N574" s="10" t="s">
        <v>61</v>
      </c>
      <c r="O574" s="10" t="s">
        <v>41353</v>
      </c>
      <c r="P574" s="10" t="s">
        <v>61</v>
      </c>
      <c r="Q574" s="10" t="s">
        <v>42703</v>
      </c>
      <c r="R574" s="10" t="s">
        <v>41373</v>
      </c>
      <c r="S574" s="15">
        <v>26484.49</v>
      </c>
      <c r="T574" s="10" t="s">
        <v>42704</v>
      </c>
      <c r="U574" s="15">
        <v>26484.49</v>
      </c>
      <c r="V574" s="15">
        <v>26484.49</v>
      </c>
      <c r="W574" s="16">
        <f t="shared" si="37"/>
        <v>0</v>
      </c>
      <c r="X574" s="16">
        <f t="shared" si="38"/>
        <v>0</v>
      </c>
      <c r="Y574" s="1">
        <v>26484.49</v>
      </c>
      <c r="Z574" s="1" t="str">
        <f t="shared" si="39"/>
        <v>未整改</v>
      </c>
      <c r="AA574" s="1" t="str">
        <f t="shared" si="40"/>
        <v>已整改</v>
      </c>
      <c r="AC574" s="3"/>
      <c r="AD574" s="19" t="e">
        <f>VLOOKUP(H574,'系统导出（基本表）'!R:R,1,0)</f>
        <v>#N/A</v>
      </c>
      <c r="AE574" s="16" t="e">
        <f>VLOOKUP(I574,'系统导出（基本表）'!Q:R,2,0)</f>
        <v>#N/A</v>
      </c>
      <c r="AF574" s="16" t="e">
        <f>VLOOKUP(J574,'系统导出（基本表）'!S:T,2,0)</f>
        <v>#N/A</v>
      </c>
      <c r="AG574" s="16"/>
      <c r="AH574" s="16"/>
      <c r="AI574" s="16"/>
    </row>
    <row r="575" s="1" customFormat="1" ht="19" customHeight="1" spans="2:35">
      <c r="B575" s="10" t="s">
        <v>442</v>
      </c>
      <c r="C575" s="10" t="s">
        <v>1270</v>
      </c>
      <c r="D575" s="10" t="s">
        <v>1271</v>
      </c>
      <c r="E575" s="10" t="s">
        <v>61</v>
      </c>
      <c r="F575" s="10" t="s">
        <v>61</v>
      </c>
      <c r="G575" s="10" t="s">
        <v>42705</v>
      </c>
      <c r="H575" s="10" t="s">
        <v>42706</v>
      </c>
      <c r="I575" s="10" t="s">
        <v>42707</v>
      </c>
      <c r="J575" s="10" t="s">
        <v>42708</v>
      </c>
      <c r="K575" s="10" t="s">
        <v>24368</v>
      </c>
      <c r="L575" s="10" t="s">
        <v>42701</v>
      </c>
      <c r="M575" s="10" t="s">
        <v>42702</v>
      </c>
      <c r="N575" s="10" t="s">
        <v>61</v>
      </c>
      <c r="O575" s="10" t="s">
        <v>41353</v>
      </c>
      <c r="P575" s="10" t="s">
        <v>61</v>
      </c>
      <c r="Q575" s="10" t="s">
        <v>41984</v>
      </c>
      <c r="R575" s="10" t="s">
        <v>41984</v>
      </c>
      <c r="S575" s="15">
        <v>2154.03</v>
      </c>
      <c r="T575" s="10" t="s">
        <v>42709</v>
      </c>
      <c r="U575" s="15">
        <v>2154.03</v>
      </c>
      <c r="V575" s="15">
        <v>2154.03</v>
      </c>
      <c r="W575" s="16">
        <f t="shared" si="37"/>
        <v>0</v>
      </c>
      <c r="X575" s="16">
        <f t="shared" si="38"/>
        <v>0</v>
      </c>
      <c r="Y575" s="1">
        <v>2154.03</v>
      </c>
      <c r="Z575" s="1" t="str">
        <f t="shared" si="39"/>
        <v>未整改</v>
      </c>
      <c r="AA575" s="1" t="str">
        <f t="shared" si="40"/>
        <v>已整改</v>
      </c>
      <c r="AC575" s="3">
        <f>S575-Y575</f>
        <v>0</v>
      </c>
      <c r="AD575" s="19" t="e">
        <f>VLOOKUP(H575,'系统导出（基本表）'!R:R,1,0)</f>
        <v>#N/A</v>
      </c>
      <c r="AE575" s="16" t="e">
        <f>VLOOKUP(I575,'系统导出（基本表）'!Q:R,2,0)</f>
        <v>#N/A</v>
      </c>
      <c r="AF575" s="16" t="e">
        <f>VLOOKUP(J575,'系统导出（基本表）'!S:T,2,0)</f>
        <v>#N/A</v>
      </c>
      <c r="AG575" s="16"/>
      <c r="AH575" s="16"/>
      <c r="AI575" s="16"/>
    </row>
    <row r="576" s="1" customFormat="1" ht="19" customHeight="1" spans="2:35">
      <c r="B576" s="10" t="s">
        <v>442</v>
      </c>
      <c r="C576" s="10" t="s">
        <v>1270</v>
      </c>
      <c r="D576" s="10" t="s">
        <v>1271</v>
      </c>
      <c r="E576" s="10" t="s">
        <v>61</v>
      </c>
      <c r="F576" s="10" t="s">
        <v>61</v>
      </c>
      <c r="G576" s="10" t="s">
        <v>42710</v>
      </c>
      <c r="H576" s="10" t="s">
        <v>42711</v>
      </c>
      <c r="I576" s="10" t="s">
        <v>42712</v>
      </c>
      <c r="J576" s="10" t="s">
        <v>42712</v>
      </c>
      <c r="K576" s="10" t="s">
        <v>3823</v>
      </c>
      <c r="L576" s="10" t="s">
        <v>3812</v>
      </c>
      <c r="M576" s="10" t="s">
        <v>42713</v>
      </c>
      <c r="N576" s="10" t="s">
        <v>61</v>
      </c>
      <c r="O576" s="10" t="s">
        <v>41372</v>
      </c>
      <c r="P576" s="10" t="s">
        <v>61</v>
      </c>
      <c r="Q576" s="10" t="s">
        <v>41354</v>
      </c>
      <c r="R576" s="10" t="s">
        <v>41354</v>
      </c>
      <c r="S576" s="15">
        <v>79.14</v>
      </c>
      <c r="T576" s="10" t="s">
        <v>41902</v>
      </c>
      <c r="U576" s="15">
        <v>79.14</v>
      </c>
      <c r="V576" s="15">
        <v>79.14</v>
      </c>
      <c r="W576" s="16">
        <f t="shared" si="37"/>
        <v>0</v>
      </c>
      <c r="X576" s="16">
        <f t="shared" si="38"/>
        <v>0</v>
      </c>
      <c r="Y576" s="1">
        <v>79.14</v>
      </c>
      <c r="Z576" s="1" t="str">
        <f t="shared" si="39"/>
        <v>未整改</v>
      </c>
      <c r="AA576" s="1" t="str">
        <f t="shared" si="40"/>
        <v>已整改</v>
      </c>
      <c r="AC576" s="3"/>
      <c r="AD576" s="19" t="e">
        <f>VLOOKUP(H576,'系统导出（基本表）'!R:R,1,0)</f>
        <v>#N/A</v>
      </c>
      <c r="AE576" s="16" t="e">
        <f>VLOOKUP(I576,'系统导出（基本表）'!Q:R,2,0)</f>
        <v>#N/A</v>
      </c>
      <c r="AF576" s="16" t="e">
        <f>VLOOKUP(J576,'系统导出（基本表）'!S:T,2,0)</f>
        <v>#N/A</v>
      </c>
      <c r="AG576" s="16"/>
      <c r="AH576" s="16"/>
      <c r="AI576" s="16"/>
    </row>
    <row r="577" s="1" customFormat="1" ht="19" customHeight="1" spans="2:35">
      <c r="B577" s="10" t="s">
        <v>442</v>
      </c>
      <c r="C577" s="10" t="s">
        <v>1270</v>
      </c>
      <c r="D577" s="10" t="s">
        <v>1271</v>
      </c>
      <c r="E577" s="10" t="s">
        <v>61</v>
      </c>
      <c r="F577" s="10" t="s">
        <v>61</v>
      </c>
      <c r="G577" s="10" t="s">
        <v>42714</v>
      </c>
      <c r="H577" s="10" t="s">
        <v>42715</v>
      </c>
      <c r="I577" s="10" t="s">
        <v>42716</v>
      </c>
      <c r="J577" s="10" t="s">
        <v>42716</v>
      </c>
      <c r="K577" s="10" t="s">
        <v>42717</v>
      </c>
      <c r="L577" s="10" t="s">
        <v>42718</v>
      </c>
      <c r="M577" s="10" t="s">
        <v>42719</v>
      </c>
      <c r="N577" s="10" t="s">
        <v>61</v>
      </c>
      <c r="O577" s="10" t="s">
        <v>41362</v>
      </c>
      <c r="P577" s="10" t="s">
        <v>61</v>
      </c>
      <c r="Q577" s="10" t="s">
        <v>41373</v>
      </c>
      <c r="R577" s="10" t="s">
        <v>41373</v>
      </c>
      <c r="S577" s="15">
        <v>7000</v>
      </c>
      <c r="T577" s="10" t="s">
        <v>42720</v>
      </c>
      <c r="U577" s="15">
        <v>7000</v>
      </c>
      <c r="V577" s="15">
        <v>7000</v>
      </c>
      <c r="W577" s="16">
        <f t="shared" si="37"/>
        <v>0</v>
      </c>
      <c r="X577" s="16">
        <f t="shared" si="38"/>
        <v>0</v>
      </c>
      <c r="Y577" s="1">
        <v>7000</v>
      </c>
      <c r="Z577" s="1" t="str">
        <f t="shared" si="39"/>
        <v>未整改</v>
      </c>
      <c r="AA577" s="1" t="str">
        <f t="shared" si="40"/>
        <v>已整改</v>
      </c>
      <c r="AC577" s="3"/>
      <c r="AD577" s="19" t="e">
        <f>VLOOKUP(H577,'系统导出（基本表）'!R:R,1,0)</f>
        <v>#N/A</v>
      </c>
      <c r="AE577" s="16" t="e">
        <f>VLOOKUP(I577,'系统导出（基本表）'!Q:R,2,0)</f>
        <v>#N/A</v>
      </c>
      <c r="AF577" s="16" t="e">
        <f>VLOOKUP(J577,'系统导出（基本表）'!S:T,2,0)</f>
        <v>#N/A</v>
      </c>
      <c r="AG577" s="16"/>
      <c r="AH577" s="16"/>
      <c r="AI577" s="16"/>
    </row>
    <row r="578" s="2" customFormat="1" ht="19" customHeight="1" spans="1:33">
      <c r="A578" s="2">
        <v>1</v>
      </c>
      <c r="B578" s="11" t="s">
        <v>442</v>
      </c>
      <c r="C578" s="11" t="s">
        <v>1270</v>
      </c>
      <c r="D578" s="11" t="s">
        <v>1271</v>
      </c>
      <c r="E578" s="10" t="s">
        <v>42413</v>
      </c>
      <c r="F578" s="11" t="s">
        <v>39206</v>
      </c>
      <c r="G578" s="10" t="s">
        <v>42721</v>
      </c>
      <c r="H578" s="11" t="s">
        <v>42722</v>
      </c>
      <c r="I578" s="11" t="s">
        <v>42723</v>
      </c>
      <c r="J578" s="11" t="s">
        <v>42723</v>
      </c>
      <c r="K578" s="11" t="s">
        <v>42717</v>
      </c>
      <c r="L578" s="11" t="s">
        <v>42724</v>
      </c>
      <c r="M578" s="11" t="s">
        <v>42719</v>
      </c>
      <c r="N578" s="11" t="s">
        <v>41377</v>
      </c>
      <c r="O578" s="11" t="s">
        <v>41387</v>
      </c>
      <c r="P578" s="11" t="s">
        <v>41449</v>
      </c>
      <c r="Q578" s="11" t="s">
        <v>41411</v>
      </c>
      <c r="R578" s="11" t="s">
        <v>41411</v>
      </c>
      <c r="S578" s="17">
        <v>8706.187547</v>
      </c>
      <c r="T578" s="11" t="s">
        <v>41450</v>
      </c>
      <c r="U578" s="17">
        <v>1156.757581</v>
      </c>
      <c r="V578" s="17">
        <v>0</v>
      </c>
      <c r="W578" s="18">
        <f t="shared" si="37"/>
        <v>8706.187547</v>
      </c>
      <c r="X578" s="18">
        <f t="shared" si="38"/>
        <v>7549.429966</v>
      </c>
      <c r="Y578" s="2">
        <v>1156.757581</v>
      </c>
      <c r="Z578" s="2" t="str">
        <f t="shared" si="39"/>
        <v>未整改</v>
      </c>
      <c r="AA578" s="2" t="str">
        <f t="shared" si="40"/>
        <v>未整改</v>
      </c>
      <c r="AD578" s="22" t="e">
        <f>VLOOKUP(H578,'系统导出（基本表）'!R:R,1,0)</f>
        <v>#N/A</v>
      </c>
      <c r="AE578" s="22" t="e">
        <f>VLOOKUP(I578,'系统导出（基本表）'!Q:R,2,0)</f>
        <v>#N/A</v>
      </c>
      <c r="AF578" s="2" t="e">
        <f>VLOOKUP(J578,'系统导出（基本表）'!S:T,2,0)</f>
        <v>#N/A</v>
      </c>
      <c r="AG578" s="24"/>
    </row>
    <row r="579" s="1" customFormat="1" ht="19" customHeight="1" spans="2:35">
      <c r="B579" s="10" t="s">
        <v>442</v>
      </c>
      <c r="C579" s="10" t="s">
        <v>1270</v>
      </c>
      <c r="D579" s="10" t="s">
        <v>1271</v>
      </c>
      <c r="E579" s="10" t="s">
        <v>61</v>
      </c>
      <c r="F579" s="10" t="s">
        <v>61</v>
      </c>
      <c r="G579" s="10" t="s">
        <v>42725</v>
      </c>
      <c r="H579" s="10" t="s">
        <v>42726</v>
      </c>
      <c r="I579" s="10" t="s">
        <v>42727</v>
      </c>
      <c r="J579" s="10" t="s">
        <v>42727</v>
      </c>
      <c r="K579" s="10" t="s">
        <v>42717</v>
      </c>
      <c r="L579" s="10" t="s">
        <v>42718</v>
      </c>
      <c r="M579" s="10" t="s">
        <v>42719</v>
      </c>
      <c r="N579" s="10" t="s">
        <v>61</v>
      </c>
      <c r="O579" s="10" t="s">
        <v>41362</v>
      </c>
      <c r="P579" s="10" t="s">
        <v>61</v>
      </c>
      <c r="Q579" s="10" t="s">
        <v>41354</v>
      </c>
      <c r="R579" s="10" t="s">
        <v>41354</v>
      </c>
      <c r="S579" s="15">
        <v>323.76</v>
      </c>
      <c r="T579" s="10" t="s">
        <v>42728</v>
      </c>
      <c r="U579" s="15">
        <v>323.76</v>
      </c>
      <c r="V579" s="15">
        <v>323.76</v>
      </c>
      <c r="W579" s="16">
        <f t="shared" si="37"/>
        <v>0</v>
      </c>
      <c r="X579" s="16">
        <f t="shared" si="38"/>
        <v>0</v>
      </c>
      <c r="Y579" s="1">
        <v>323.76</v>
      </c>
      <c r="Z579" s="1" t="str">
        <f t="shared" si="39"/>
        <v>未整改</v>
      </c>
      <c r="AA579" s="1" t="str">
        <f t="shared" si="40"/>
        <v>已整改</v>
      </c>
      <c r="AC579" s="3"/>
      <c r="AD579" s="19" t="e">
        <f>VLOOKUP(H579,'系统导出（基本表）'!R:R,1,0)</f>
        <v>#N/A</v>
      </c>
      <c r="AE579" s="16" t="e">
        <f>VLOOKUP(I579,'系统导出（基本表）'!Q:R,2,0)</f>
        <v>#N/A</v>
      </c>
      <c r="AF579" s="16" t="e">
        <f>VLOOKUP(J579,'系统导出（基本表）'!S:T,2,0)</f>
        <v>#N/A</v>
      </c>
      <c r="AG579" s="16"/>
      <c r="AH579" s="16"/>
      <c r="AI579" s="16"/>
    </row>
    <row r="580" s="2" customFormat="1" ht="19" customHeight="1" spans="1:33">
      <c r="A580" s="2">
        <v>1</v>
      </c>
      <c r="B580" s="11" t="s">
        <v>442</v>
      </c>
      <c r="C580" s="11" t="s">
        <v>1270</v>
      </c>
      <c r="D580" s="11" t="s">
        <v>1271</v>
      </c>
      <c r="E580" s="10" t="s">
        <v>41477</v>
      </c>
      <c r="F580" s="11" t="s">
        <v>38653</v>
      </c>
      <c r="G580" s="10" t="s">
        <v>42729</v>
      </c>
      <c r="H580" s="11" t="s">
        <v>42730</v>
      </c>
      <c r="I580" s="11" t="s">
        <v>42731</v>
      </c>
      <c r="J580" s="11" t="s">
        <v>42731</v>
      </c>
      <c r="K580" s="11" t="s">
        <v>42732</v>
      </c>
      <c r="L580" s="11" t="s">
        <v>42733</v>
      </c>
      <c r="M580" s="11" t="s">
        <v>42734</v>
      </c>
      <c r="N580" s="11" t="s">
        <v>41377</v>
      </c>
      <c r="O580" s="11" t="s">
        <v>41387</v>
      </c>
      <c r="P580" s="11" t="s">
        <v>41449</v>
      </c>
      <c r="Q580" s="11" t="s">
        <v>41411</v>
      </c>
      <c r="R580" s="11" t="s">
        <v>41411</v>
      </c>
      <c r="S580" s="17">
        <v>14927.76</v>
      </c>
      <c r="T580" s="11" t="s">
        <v>41450</v>
      </c>
      <c r="U580" s="17">
        <v>764</v>
      </c>
      <c r="V580" s="17">
        <v>0</v>
      </c>
      <c r="W580" s="18">
        <f t="shared" ref="W580:W643" si="41">S580-V580</f>
        <v>14927.76</v>
      </c>
      <c r="X580" s="18">
        <f t="shared" ref="X580:X643" si="42">S580-U580</f>
        <v>14163.76</v>
      </c>
      <c r="Y580" s="2">
        <v>764</v>
      </c>
      <c r="Z580" s="2" t="str">
        <f t="shared" ref="Z580:Z643" si="43">IF(V580-S580&gt;0,"已整改","未整改")</f>
        <v>未整改</v>
      </c>
      <c r="AA580" s="2" t="str">
        <f t="shared" ref="AA580:AA643" si="44">IF(Y580&gt;=S580,"已整改","未整改")</f>
        <v>未整改</v>
      </c>
      <c r="AD580" s="22" t="e">
        <f>VLOOKUP(H580,'系统导出（基本表）'!R:R,1,0)</f>
        <v>#N/A</v>
      </c>
      <c r="AE580" s="22" t="e">
        <f>VLOOKUP(I580,'系统导出（基本表）'!Q:R,2,0)</f>
        <v>#N/A</v>
      </c>
      <c r="AF580" s="2" t="e">
        <f>VLOOKUP(J580,'系统导出（基本表）'!S:T,2,0)</f>
        <v>#N/A</v>
      </c>
      <c r="AG580" s="24"/>
    </row>
    <row r="581" s="2" customFormat="1" ht="19" customHeight="1" spans="1:33">
      <c r="A581" s="2">
        <v>1</v>
      </c>
      <c r="B581" s="11" t="s">
        <v>442</v>
      </c>
      <c r="C581" s="11" t="s">
        <v>1270</v>
      </c>
      <c r="D581" s="11" t="s">
        <v>1271</v>
      </c>
      <c r="E581" s="10" t="s">
        <v>42735</v>
      </c>
      <c r="F581" s="11" t="s">
        <v>38885</v>
      </c>
      <c r="G581" s="10" t="s">
        <v>42736</v>
      </c>
      <c r="H581" s="11" t="s">
        <v>42737</v>
      </c>
      <c r="I581" s="11" t="s">
        <v>42738</v>
      </c>
      <c r="J581" s="11" t="s">
        <v>42738</v>
      </c>
      <c r="K581" s="11" t="s">
        <v>42732</v>
      </c>
      <c r="L581" s="11" t="s">
        <v>42733</v>
      </c>
      <c r="M581" s="11" t="s">
        <v>42734</v>
      </c>
      <c r="N581" s="11" t="s">
        <v>41377</v>
      </c>
      <c r="O581" s="11" t="s">
        <v>41387</v>
      </c>
      <c r="P581" s="11" t="s">
        <v>41449</v>
      </c>
      <c r="Q581" s="11" t="s">
        <v>41411</v>
      </c>
      <c r="R581" s="11" t="s">
        <v>41411</v>
      </c>
      <c r="S581" s="17">
        <v>15075.846</v>
      </c>
      <c r="T581" s="11" t="s">
        <v>41450</v>
      </c>
      <c r="U581" s="17">
        <v>5082.37</v>
      </c>
      <c r="V581" s="17">
        <v>0</v>
      </c>
      <c r="W581" s="18">
        <f t="shared" si="41"/>
        <v>15075.846</v>
      </c>
      <c r="X581" s="18">
        <f t="shared" si="42"/>
        <v>9993.476</v>
      </c>
      <c r="Y581" s="2">
        <v>5082.37</v>
      </c>
      <c r="Z581" s="2" t="str">
        <f t="shared" si="43"/>
        <v>未整改</v>
      </c>
      <c r="AA581" s="2" t="str">
        <f t="shared" si="44"/>
        <v>未整改</v>
      </c>
      <c r="AD581" s="22" t="e">
        <f>VLOOKUP(H581,'系统导出（基本表）'!R:R,1,0)</f>
        <v>#N/A</v>
      </c>
      <c r="AE581" s="22" t="e">
        <f>VLOOKUP(I581,'系统导出（基本表）'!Q:R,2,0)</f>
        <v>#N/A</v>
      </c>
      <c r="AF581" s="2" t="e">
        <f>VLOOKUP(J581,'系统导出（基本表）'!S:T,2,0)</f>
        <v>#N/A</v>
      </c>
      <c r="AG581" s="24"/>
    </row>
    <row r="582" s="2" customFormat="1" ht="19" customHeight="1" spans="1:33">
      <c r="A582" s="2">
        <v>1</v>
      </c>
      <c r="B582" s="11" t="s">
        <v>442</v>
      </c>
      <c r="C582" s="11" t="s">
        <v>1270</v>
      </c>
      <c r="D582" s="11" t="s">
        <v>1271</v>
      </c>
      <c r="E582" s="10" t="s">
        <v>42735</v>
      </c>
      <c r="F582" s="11" t="s">
        <v>38885</v>
      </c>
      <c r="G582" s="10" t="s">
        <v>42739</v>
      </c>
      <c r="H582" s="11" t="s">
        <v>42740</v>
      </c>
      <c r="I582" s="11" t="s">
        <v>42741</v>
      </c>
      <c r="J582" s="11" t="s">
        <v>42741</v>
      </c>
      <c r="K582" s="11" t="s">
        <v>42732</v>
      </c>
      <c r="L582" s="11" t="s">
        <v>42733</v>
      </c>
      <c r="M582" s="11" t="s">
        <v>42734</v>
      </c>
      <c r="N582" s="11" t="s">
        <v>41377</v>
      </c>
      <c r="O582" s="11" t="s">
        <v>41387</v>
      </c>
      <c r="P582" s="11" t="s">
        <v>41449</v>
      </c>
      <c r="Q582" s="11" t="s">
        <v>41411</v>
      </c>
      <c r="R582" s="11" t="s">
        <v>41411</v>
      </c>
      <c r="S582" s="17">
        <v>24733.09128</v>
      </c>
      <c r="T582" s="11" t="s">
        <v>41450</v>
      </c>
      <c r="U582" s="17">
        <v>17307.32</v>
      </c>
      <c r="V582" s="17">
        <v>0</v>
      </c>
      <c r="W582" s="18">
        <f t="shared" si="41"/>
        <v>24733.09128</v>
      </c>
      <c r="X582" s="18">
        <f t="shared" si="42"/>
        <v>7425.77128</v>
      </c>
      <c r="Y582" s="2">
        <v>17307.32</v>
      </c>
      <c r="Z582" s="2" t="str">
        <f t="shared" si="43"/>
        <v>未整改</v>
      </c>
      <c r="AA582" s="2" t="str">
        <f t="shared" si="44"/>
        <v>未整改</v>
      </c>
      <c r="AD582" s="22" t="e">
        <f>VLOOKUP(H582,'系统导出（基本表）'!R:R,1,0)</f>
        <v>#N/A</v>
      </c>
      <c r="AE582" s="22" t="e">
        <f>VLOOKUP(I582,'系统导出（基本表）'!Q:R,2,0)</f>
        <v>#N/A</v>
      </c>
      <c r="AF582" s="2" t="e">
        <f>VLOOKUP(J582,'系统导出（基本表）'!S:T,2,0)</f>
        <v>#N/A</v>
      </c>
      <c r="AG582" s="24"/>
    </row>
    <row r="583" s="1" customFormat="1" ht="19" customHeight="1" spans="2:35">
      <c r="B583" s="10" t="s">
        <v>442</v>
      </c>
      <c r="C583" s="10" t="s">
        <v>1270</v>
      </c>
      <c r="D583" s="10" t="s">
        <v>1271</v>
      </c>
      <c r="E583" s="10" t="s">
        <v>61</v>
      </c>
      <c r="F583" s="10" t="s">
        <v>61</v>
      </c>
      <c r="G583" s="10" t="s">
        <v>42742</v>
      </c>
      <c r="H583" s="10" t="s">
        <v>42743</v>
      </c>
      <c r="I583" s="10" t="s">
        <v>42744</v>
      </c>
      <c r="J583" s="10" t="s">
        <v>42744</v>
      </c>
      <c r="K583" s="10" t="s">
        <v>21684</v>
      </c>
      <c r="L583" s="10" t="s">
        <v>21673</v>
      </c>
      <c r="M583" s="10" t="s">
        <v>42745</v>
      </c>
      <c r="N583" s="10" t="s">
        <v>61</v>
      </c>
      <c r="O583" s="10" t="s">
        <v>41362</v>
      </c>
      <c r="P583" s="10" t="s">
        <v>61</v>
      </c>
      <c r="Q583" s="10" t="s">
        <v>41363</v>
      </c>
      <c r="R583" s="10" t="s">
        <v>41363</v>
      </c>
      <c r="S583" s="15">
        <v>50000</v>
      </c>
      <c r="T583" s="10" t="s">
        <v>41364</v>
      </c>
      <c r="U583" s="15">
        <v>50000</v>
      </c>
      <c r="V583" s="15">
        <v>50000</v>
      </c>
      <c r="W583" s="16">
        <f t="shared" si="41"/>
        <v>0</v>
      </c>
      <c r="X583" s="16">
        <f t="shared" si="42"/>
        <v>0</v>
      </c>
      <c r="Y583" s="1">
        <v>50000</v>
      </c>
      <c r="Z583" s="1" t="str">
        <f t="shared" si="43"/>
        <v>未整改</v>
      </c>
      <c r="AA583" s="1" t="str">
        <f t="shared" si="44"/>
        <v>已整改</v>
      </c>
      <c r="AC583" s="3"/>
      <c r="AD583" s="19" t="e">
        <f>VLOOKUP(H583,'系统导出（基本表）'!R:R,1,0)</f>
        <v>#N/A</v>
      </c>
      <c r="AE583" s="16" t="e">
        <f>VLOOKUP(I583,'系统导出（基本表）'!Q:R,2,0)</f>
        <v>#N/A</v>
      </c>
      <c r="AF583" s="16" t="e">
        <f>VLOOKUP(J583,'系统导出（基本表）'!S:T,2,0)</f>
        <v>#N/A</v>
      </c>
      <c r="AG583" s="16"/>
      <c r="AH583" s="16"/>
      <c r="AI583" s="16"/>
    </row>
    <row r="584" s="1" customFormat="1" ht="19" customHeight="1" spans="2:35">
      <c r="B584" s="10" t="s">
        <v>442</v>
      </c>
      <c r="C584" s="10" t="s">
        <v>1270</v>
      </c>
      <c r="D584" s="10" t="s">
        <v>1271</v>
      </c>
      <c r="E584" s="10" t="s">
        <v>41451</v>
      </c>
      <c r="F584" s="10" t="s">
        <v>39333</v>
      </c>
      <c r="G584" s="10" t="s">
        <v>42746</v>
      </c>
      <c r="H584" s="10" t="s">
        <v>42747</v>
      </c>
      <c r="I584" s="10" t="s">
        <v>42748</v>
      </c>
      <c r="J584" s="10" t="s">
        <v>42748</v>
      </c>
      <c r="K584" s="10" t="s">
        <v>42749</v>
      </c>
      <c r="L584" s="10" t="s">
        <v>42750</v>
      </c>
      <c r="M584" s="10" t="s">
        <v>42751</v>
      </c>
      <c r="N584" s="10" t="s">
        <v>41377</v>
      </c>
      <c r="O584" s="10" t="s">
        <v>41378</v>
      </c>
      <c r="P584" s="10" t="s">
        <v>41456</v>
      </c>
      <c r="Q584" s="10" t="s">
        <v>41411</v>
      </c>
      <c r="R584" s="10" t="s">
        <v>41411</v>
      </c>
      <c r="S584" s="15">
        <v>282.39</v>
      </c>
      <c r="T584" s="10" t="s">
        <v>41463</v>
      </c>
      <c r="U584" s="15">
        <v>283.759105</v>
      </c>
      <c r="V584" s="15">
        <v>282.39</v>
      </c>
      <c r="W584" s="16">
        <f t="shared" si="41"/>
        <v>0</v>
      </c>
      <c r="X584" s="16">
        <f t="shared" si="42"/>
        <v>-1.36910499999999</v>
      </c>
      <c r="Y584" s="1">
        <v>283.759105</v>
      </c>
      <c r="Z584" s="1" t="str">
        <f t="shared" si="43"/>
        <v>未整改</v>
      </c>
      <c r="AA584" s="1" t="str">
        <f t="shared" si="44"/>
        <v>已整改</v>
      </c>
      <c r="AC584" s="3"/>
      <c r="AD584" s="19" t="e">
        <f>VLOOKUP(H584,'系统导出（基本表）'!R:R,1,0)</f>
        <v>#N/A</v>
      </c>
      <c r="AE584" s="16" t="e">
        <f>VLOOKUP(I584,'系统导出（基本表）'!Q:R,2,0)</f>
        <v>#N/A</v>
      </c>
      <c r="AF584" s="16" t="e">
        <f>VLOOKUP(J584,'系统导出（基本表）'!S:T,2,0)</f>
        <v>#N/A</v>
      </c>
      <c r="AG584" s="16"/>
      <c r="AH584" s="16"/>
      <c r="AI584" s="16"/>
    </row>
    <row r="585" s="1" customFormat="1" ht="19" customHeight="1" spans="2:35">
      <c r="B585" s="10" t="s">
        <v>442</v>
      </c>
      <c r="C585" s="10" t="s">
        <v>831</v>
      </c>
      <c r="D585" s="10" t="s">
        <v>832</v>
      </c>
      <c r="E585" s="10" t="s">
        <v>61</v>
      </c>
      <c r="F585" s="10" t="s">
        <v>61</v>
      </c>
      <c r="G585" s="10" t="s">
        <v>42752</v>
      </c>
      <c r="H585" s="10" t="s">
        <v>42753</v>
      </c>
      <c r="I585" s="10" t="s">
        <v>42754</v>
      </c>
      <c r="J585" s="10" t="s">
        <v>42754</v>
      </c>
      <c r="K585" s="10" t="s">
        <v>659</v>
      </c>
      <c r="L585" s="10" t="s">
        <v>42755</v>
      </c>
      <c r="M585" s="10" t="s">
        <v>42756</v>
      </c>
      <c r="N585" s="10" t="s">
        <v>61</v>
      </c>
      <c r="O585" s="10" t="s">
        <v>41372</v>
      </c>
      <c r="P585" s="10" t="s">
        <v>61</v>
      </c>
      <c r="Q585" s="10" t="s">
        <v>41354</v>
      </c>
      <c r="R585" s="10" t="s">
        <v>41354</v>
      </c>
      <c r="S585" s="15">
        <v>221</v>
      </c>
      <c r="T585" s="10" t="s">
        <v>41902</v>
      </c>
      <c r="U585" s="15">
        <v>221</v>
      </c>
      <c r="V585" s="15">
        <v>221</v>
      </c>
      <c r="W585" s="16">
        <f t="shared" si="41"/>
        <v>0</v>
      </c>
      <c r="X585" s="16">
        <f t="shared" si="42"/>
        <v>0</v>
      </c>
      <c r="Y585" s="1">
        <v>221</v>
      </c>
      <c r="Z585" s="1" t="str">
        <f t="shared" si="43"/>
        <v>未整改</v>
      </c>
      <c r="AA585" s="1" t="str">
        <f t="shared" si="44"/>
        <v>已整改</v>
      </c>
      <c r="AC585" s="3"/>
      <c r="AD585" s="19" t="e">
        <f>VLOOKUP(H585,'系统导出（基本表）'!R:R,1,0)</f>
        <v>#N/A</v>
      </c>
      <c r="AE585" s="16" t="e">
        <f>VLOOKUP(I585,'系统导出（基本表）'!Q:R,2,0)</f>
        <v>#N/A</v>
      </c>
      <c r="AF585" s="16" t="e">
        <f>VLOOKUP(J585,'系统导出（基本表）'!S:T,2,0)</f>
        <v>#N/A</v>
      </c>
      <c r="AG585" s="16"/>
      <c r="AH585" s="16"/>
      <c r="AI585" s="16"/>
    </row>
    <row r="586" s="1" customFormat="1" ht="19" customHeight="1" spans="2:35">
      <c r="B586" s="10" t="s">
        <v>442</v>
      </c>
      <c r="C586" s="10" t="s">
        <v>831</v>
      </c>
      <c r="D586" s="10" t="s">
        <v>832</v>
      </c>
      <c r="E586" s="10" t="s">
        <v>41830</v>
      </c>
      <c r="F586" s="10" t="s">
        <v>38686</v>
      </c>
      <c r="G586" s="10" t="s">
        <v>42752</v>
      </c>
      <c r="H586" s="10" t="s">
        <v>42753</v>
      </c>
      <c r="I586" s="10" t="s">
        <v>42754</v>
      </c>
      <c r="J586" s="10" t="s">
        <v>42754</v>
      </c>
      <c r="K586" s="10" t="s">
        <v>659</v>
      </c>
      <c r="L586" s="10" t="s">
        <v>42755</v>
      </c>
      <c r="M586" s="10" t="s">
        <v>42756</v>
      </c>
      <c r="N586" s="10" t="s">
        <v>41377</v>
      </c>
      <c r="O586" s="10" t="s">
        <v>41378</v>
      </c>
      <c r="P586" s="10" t="s">
        <v>41456</v>
      </c>
      <c r="Q586" s="10" t="s">
        <v>41411</v>
      </c>
      <c r="R586" s="10" t="s">
        <v>41411</v>
      </c>
      <c r="S586" s="15">
        <v>221</v>
      </c>
      <c r="T586" s="10" t="s">
        <v>41463</v>
      </c>
      <c r="U586" s="15">
        <v>0</v>
      </c>
      <c r="V586" s="15">
        <v>0</v>
      </c>
      <c r="W586" s="16">
        <f t="shared" si="41"/>
        <v>221</v>
      </c>
      <c r="X586" s="16">
        <f t="shared" si="42"/>
        <v>221</v>
      </c>
      <c r="Y586" s="1">
        <v>0</v>
      </c>
      <c r="Z586" s="1" t="str">
        <f t="shared" si="43"/>
        <v>未整改</v>
      </c>
      <c r="AA586" s="1" t="str">
        <f t="shared" si="44"/>
        <v>未整改</v>
      </c>
      <c r="AC586" s="3"/>
      <c r="AD586" s="19" t="e">
        <f>VLOOKUP(H586,'系统导出（基本表）'!R:R,1,0)</f>
        <v>#N/A</v>
      </c>
      <c r="AE586" s="16" t="e">
        <f>VLOOKUP(I586,'系统导出（基本表）'!Q:R,2,0)</f>
        <v>#N/A</v>
      </c>
      <c r="AF586" s="16" t="e">
        <f>VLOOKUP(J586,'系统导出（基本表）'!S:T,2,0)</f>
        <v>#N/A</v>
      </c>
      <c r="AG586" s="16"/>
      <c r="AH586" s="16"/>
      <c r="AI586" s="16"/>
    </row>
    <row r="587" s="1" customFormat="1" ht="19" customHeight="1" spans="2:35">
      <c r="B587" s="10" t="s">
        <v>442</v>
      </c>
      <c r="C587" s="10" t="s">
        <v>831</v>
      </c>
      <c r="D587" s="10" t="s">
        <v>832</v>
      </c>
      <c r="E587" s="10" t="s">
        <v>41830</v>
      </c>
      <c r="F587" s="10" t="s">
        <v>38686</v>
      </c>
      <c r="G587" s="10" t="s">
        <v>42752</v>
      </c>
      <c r="H587" s="10" t="s">
        <v>42753</v>
      </c>
      <c r="I587" s="10" t="s">
        <v>42754</v>
      </c>
      <c r="J587" s="10" t="s">
        <v>42754</v>
      </c>
      <c r="K587" s="10" t="s">
        <v>659</v>
      </c>
      <c r="L587" s="10" t="s">
        <v>42755</v>
      </c>
      <c r="M587" s="10" t="s">
        <v>42756</v>
      </c>
      <c r="N587" s="10" t="s">
        <v>41377</v>
      </c>
      <c r="O587" s="10" t="s">
        <v>41378</v>
      </c>
      <c r="P587" s="10" t="s">
        <v>41456</v>
      </c>
      <c r="Q587" s="10" t="s">
        <v>41411</v>
      </c>
      <c r="R587" s="10" t="s">
        <v>41411</v>
      </c>
      <c r="S587" s="15">
        <v>110.53</v>
      </c>
      <c r="T587" s="10" t="s">
        <v>41463</v>
      </c>
      <c r="U587" s="15">
        <v>0</v>
      </c>
      <c r="V587" s="15">
        <v>0</v>
      </c>
      <c r="W587" s="16">
        <f t="shared" si="41"/>
        <v>110.53</v>
      </c>
      <c r="X587" s="16">
        <f t="shared" si="42"/>
        <v>110.53</v>
      </c>
      <c r="Y587" s="1">
        <v>0</v>
      </c>
      <c r="Z587" s="1" t="str">
        <f t="shared" si="43"/>
        <v>未整改</v>
      </c>
      <c r="AA587" s="1" t="str">
        <f t="shared" si="44"/>
        <v>未整改</v>
      </c>
      <c r="AC587" s="3"/>
      <c r="AD587" s="19" t="e">
        <f>VLOOKUP(H587,'系统导出（基本表）'!R:R,1,0)</f>
        <v>#N/A</v>
      </c>
      <c r="AE587" s="16" t="e">
        <f>VLOOKUP(I587,'系统导出（基本表）'!Q:R,2,0)</f>
        <v>#N/A</v>
      </c>
      <c r="AF587" s="16" t="e">
        <f>VLOOKUP(J587,'系统导出（基本表）'!S:T,2,0)</f>
        <v>#N/A</v>
      </c>
      <c r="AG587" s="16"/>
      <c r="AH587" s="16"/>
      <c r="AI587" s="16"/>
    </row>
    <row r="588" s="1" customFormat="1" ht="19" customHeight="1" spans="2:35">
      <c r="B588" s="10" t="s">
        <v>442</v>
      </c>
      <c r="C588" s="10" t="s">
        <v>831</v>
      </c>
      <c r="D588" s="10" t="s">
        <v>832</v>
      </c>
      <c r="E588" s="10" t="s">
        <v>61</v>
      </c>
      <c r="F588" s="10" t="s">
        <v>61</v>
      </c>
      <c r="G588" s="10" t="s">
        <v>42757</v>
      </c>
      <c r="H588" s="10" t="s">
        <v>42758</v>
      </c>
      <c r="I588" s="10" t="s">
        <v>40351</v>
      </c>
      <c r="J588" s="10" t="s">
        <v>40351</v>
      </c>
      <c r="K588" s="10" t="s">
        <v>3921</v>
      </c>
      <c r="L588" s="10" t="s">
        <v>42759</v>
      </c>
      <c r="M588" s="10" t="s">
        <v>42760</v>
      </c>
      <c r="N588" s="10" t="s">
        <v>61</v>
      </c>
      <c r="O588" s="10" t="s">
        <v>41372</v>
      </c>
      <c r="P588" s="10" t="s">
        <v>61</v>
      </c>
      <c r="Q588" s="10" t="s">
        <v>41411</v>
      </c>
      <c r="R588" s="10" t="s">
        <v>41411</v>
      </c>
      <c r="S588" s="15">
        <v>893.34</v>
      </c>
      <c r="T588" s="10" t="s">
        <v>41412</v>
      </c>
      <c r="U588" s="15">
        <v>246.63</v>
      </c>
      <c r="V588" s="15">
        <v>246.63</v>
      </c>
      <c r="W588" s="16">
        <f t="shared" si="41"/>
        <v>646.71</v>
      </c>
      <c r="X588" s="16">
        <f t="shared" si="42"/>
        <v>646.71</v>
      </c>
      <c r="Y588" s="1">
        <v>246.63</v>
      </c>
      <c r="Z588" s="1" t="str">
        <f t="shared" si="43"/>
        <v>未整改</v>
      </c>
      <c r="AA588" s="1" t="str">
        <f t="shared" si="44"/>
        <v>未整改</v>
      </c>
      <c r="AC588" s="3"/>
      <c r="AD588" s="19" t="e">
        <f>VLOOKUP(H588,'系统导出（基本表）'!R:R,1,0)</f>
        <v>#N/A</v>
      </c>
      <c r="AE588" s="16" t="e">
        <f>VLOOKUP(I588,'系统导出（基本表）'!Q:R,2,0)</f>
        <v>#N/A</v>
      </c>
      <c r="AF588" s="16" t="e">
        <f>VLOOKUP(J588,'系统导出（基本表）'!S:T,2,0)</f>
        <v>#N/A</v>
      </c>
      <c r="AG588" s="16"/>
      <c r="AH588" s="16"/>
      <c r="AI588" s="16"/>
    </row>
    <row r="589" s="2" customFormat="1" ht="19" customHeight="1" spans="1:33">
      <c r="A589" s="2">
        <v>1</v>
      </c>
      <c r="B589" s="11" t="s">
        <v>442</v>
      </c>
      <c r="C589" s="11" t="s">
        <v>831</v>
      </c>
      <c r="D589" s="11" t="s">
        <v>832</v>
      </c>
      <c r="E589" s="10" t="s">
        <v>42761</v>
      </c>
      <c r="F589" s="11" t="s">
        <v>42762</v>
      </c>
      <c r="G589" s="10" t="s">
        <v>42757</v>
      </c>
      <c r="H589" s="11" t="s">
        <v>42758</v>
      </c>
      <c r="I589" s="11" t="s">
        <v>40351</v>
      </c>
      <c r="J589" s="11" t="s">
        <v>40351</v>
      </c>
      <c r="K589" s="11" t="s">
        <v>3921</v>
      </c>
      <c r="L589" s="11" t="s">
        <v>42759</v>
      </c>
      <c r="M589" s="11" t="s">
        <v>42760</v>
      </c>
      <c r="N589" s="11" t="s">
        <v>41377</v>
      </c>
      <c r="O589" s="11" t="s">
        <v>41387</v>
      </c>
      <c r="P589" s="11" t="s">
        <v>41456</v>
      </c>
      <c r="Q589" s="11" t="s">
        <v>41411</v>
      </c>
      <c r="R589" s="11" t="s">
        <v>41411</v>
      </c>
      <c r="S589" s="17">
        <v>558.11</v>
      </c>
      <c r="T589" s="11" t="s">
        <v>41411</v>
      </c>
      <c r="U589" s="17">
        <v>0</v>
      </c>
      <c r="V589" s="17">
        <v>0</v>
      </c>
      <c r="W589" s="18">
        <f t="shared" si="41"/>
        <v>558.11</v>
      </c>
      <c r="X589" s="18">
        <f t="shared" si="42"/>
        <v>558.11</v>
      </c>
      <c r="Y589" s="2">
        <v>0</v>
      </c>
      <c r="Z589" s="2" t="str">
        <f t="shared" si="43"/>
        <v>未整改</v>
      </c>
      <c r="AA589" s="2" t="str">
        <f t="shared" si="44"/>
        <v>未整改</v>
      </c>
      <c r="AD589" s="22" t="e">
        <f>VLOOKUP(H589,'系统导出（基本表）'!R:R,1,0)</f>
        <v>#N/A</v>
      </c>
      <c r="AE589" s="22" t="e">
        <f>VLOOKUP(I589,'系统导出（基本表）'!Q:R,2,0)</f>
        <v>#N/A</v>
      </c>
      <c r="AF589" s="2" t="e">
        <f>VLOOKUP(J589,'系统导出（基本表）'!S:T,2,0)</f>
        <v>#N/A</v>
      </c>
      <c r="AG589" s="24"/>
    </row>
    <row r="590" s="1" customFormat="1" ht="19" customHeight="1" spans="2:35">
      <c r="B590" s="10" t="s">
        <v>442</v>
      </c>
      <c r="C590" s="10" t="s">
        <v>831</v>
      </c>
      <c r="D590" s="10" t="s">
        <v>832</v>
      </c>
      <c r="E590" s="10" t="s">
        <v>42761</v>
      </c>
      <c r="F590" s="10" t="s">
        <v>42762</v>
      </c>
      <c r="G590" s="10" t="s">
        <v>42757</v>
      </c>
      <c r="H590" s="10" t="s">
        <v>42758</v>
      </c>
      <c r="I590" s="10" t="s">
        <v>40351</v>
      </c>
      <c r="J590" s="10" t="s">
        <v>40351</v>
      </c>
      <c r="K590" s="10" t="s">
        <v>3921</v>
      </c>
      <c r="L590" s="10" t="s">
        <v>42759</v>
      </c>
      <c r="M590" s="10" t="s">
        <v>42760</v>
      </c>
      <c r="N590" s="10" t="s">
        <v>41377</v>
      </c>
      <c r="O590" s="10" t="s">
        <v>41378</v>
      </c>
      <c r="P590" s="10" t="s">
        <v>41456</v>
      </c>
      <c r="Q590" s="10" t="s">
        <v>41411</v>
      </c>
      <c r="R590" s="10" t="s">
        <v>41411</v>
      </c>
      <c r="S590" s="15">
        <v>646.71</v>
      </c>
      <c r="T590" s="10" t="s">
        <v>41463</v>
      </c>
      <c r="U590" s="15">
        <v>0</v>
      </c>
      <c r="V590" s="15">
        <v>0</v>
      </c>
      <c r="W590" s="16">
        <f t="shared" si="41"/>
        <v>646.71</v>
      </c>
      <c r="X590" s="16">
        <f t="shared" si="42"/>
        <v>646.71</v>
      </c>
      <c r="Y590" s="1">
        <v>0</v>
      </c>
      <c r="Z590" s="1" t="str">
        <f t="shared" si="43"/>
        <v>未整改</v>
      </c>
      <c r="AA590" s="1" t="str">
        <f t="shared" si="44"/>
        <v>未整改</v>
      </c>
      <c r="AC590" s="3"/>
      <c r="AD590" s="19" t="e">
        <f>VLOOKUP(H590,'系统导出（基本表）'!R:R,1,0)</f>
        <v>#N/A</v>
      </c>
      <c r="AE590" s="16" t="e">
        <f>VLOOKUP(I590,'系统导出（基本表）'!Q:R,2,0)</f>
        <v>#N/A</v>
      </c>
      <c r="AF590" s="16" t="e">
        <f>VLOOKUP(J590,'系统导出（基本表）'!S:T,2,0)</f>
        <v>#N/A</v>
      </c>
      <c r="AG590" s="16"/>
      <c r="AH590" s="16"/>
      <c r="AI590" s="16"/>
    </row>
    <row r="591" s="1" customFormat="1" ht="19" customHeight="1" spans="2:35">
      <c r="B591" s="10" t="s">
        <v>442</v>
      </c>
      <c r="C591" s="10" t="s">
        <v>831</v>
      </c>
      <c r="D591" s="10" t="s">
        <v>832</v>
      </c>
      <c r="E591" s="10" t="s">
        <v>42763</v>
      </c>
      <c r="F591" s="10" t="s">
        <v>38830</v>
      </c>
      <c r="G591" s="10" t="s">
        <v>42764</v>
      </c>
      <c r="H591" s="10" t="s">
        <v>38835</v>
      </c>
      <c r="I591" s="10" t="s">
        <v>38834</v>
      </c>
      <c r="J591" s="10" t="s">
        <v>42765</v>
      </c>
      <c r="K591" s="10" t="s">
        <v>1543</v>
      </c>
      <c r="L591" s="10" t="s">
        <v>1531</v>
      </c>
      <c r="M591" s="10" t="s">
        <v>42766</v>
      </c>
      <c r="N591" s="10" t="s">
        <v>41377</v>
      </c>
      <c r="O591" s="10" t="s">
        <v>41378</v>
      </c>
      <c r="P591" s="10" t="s">
        <v>41456</v>
      </c>
      <c r="Q591" s="10" t="s">
        <v>41411</v>
      </c>
      <c r="R591" s="10" t="s">
        <v>41411</v>
      </c>
      <c r="S591" s="15">
        <v>4130.13</v>
      </c>
      <c r="T591" s="10" t="s">
        <v>41463</v>
      </c>
      <c r="U591" s="15">
        <v>155</v>
      </c>
      <c r="V591" s="15">
        <v>155</v>
      </c>
      <c r="W591" s="16">
        <f t="shared" si="41"/>
        <v>3975.13</v>
      </c>
      <c r="X591" s="16">
        <f t="shared" si="42"/>
        <v>3975.13</v>
      </c>
      <c r="Y591" s="1">
        <v>155</v>
      </c>
      <c r="Z591" s="1" t="str">
        <f t="shared" si="43"/>
        <v>未整改</v>
      </c>
      <c r="AA591" s="1" t="str">
        <f t="shared" si="44"/>
        <v>未整改</v>
      </c>
      <c r="AC591" s="3"/>
      <c r="AD591" s="19" t="str">
        <f>VLOOKUP(H591,'系统导出（基本表）'!R:R,1,0)</f>
        <v>P19510302-0008</v>
      </c>
      <c r="AE591" s="16" t="str">
        <f>VLOOKUP(I591,'系统导出（基本表）'!Q:R,2,0)</f>
        <v>P19510302-0008</v>
      </c>
      <c r="AF591" s="16" t="e">
        <f>VLOOKUP(J591,'系统导出（基本表）'!S:T,2,0)</f>
        <v>#N/A</v>
      </c>
      <c r="AG591" s="16"/>
      <c r="AH591" s="16"/>
      <c r="AI591" s="16"/>
    </row>
    <row r="592" s="1" customFormat="1" ht="19" customHeight="1" spans="2:35">
      <c r="B592" s="10" t="s">
        <v>442</v>
      </c>
      <c r="C592" s="10" t="s">
        <v>831</v>
      </c>
      <c r="D592" s="10" t="s">
        <v>832</v>
      </c>
      <c r="E592" s="10" t="s">
        <v>61</v>
      </c>
      <c r="F592" s="10" t="s">
        <v>61</v>
      </c>
      <c r="G592" s="10" t="s">
        <v>42764</v>
      </c>
      <c r="H592" s="10" t="s">
        <v>38835</v>
      </c>
      <c r="I592" s="10" t="s">
        <v>38834</v>
      </c>
      <c r="J592" s="10" t="s">
        <v>42765</v>
      </c>
      <c r="K592" s="10" t="s">
        <v>1543</v>
      </c>
      <c r="L592" s="10" t="s">
        <v>1531</v>
      </c>
      <c r="M592" s="10" t="s">
        <v>42766</v>
      </c>
      <c r="N592" s="10" t="s">
        <v>61</v>
      </c>
      <c r="O592" s="10" t="s">
        <v>41372</v>
      </c>
      <c r="P592" s="10" t="s">
        <v>61</v>
      </c>
      <c r="Q592" s="10" t="s">
        <v>41411</v>
      </c>
      <c r="R592" s="10" t="s">
        <v>41411</v>
      </c>
      <c r="S592" s="15">
        <v>4527.97</v>
      </c>
      <c r="T592" s="10" t="s">
        <v>41412</v>
      </c>
      <c r="U592" s="15">
        <v>552.84</v>
      </c>
      <c r="V592" s="15">
        <v>552.84</v>
      </c>
      <c r="W592" s="16">
        <f t="shared" si="41"/>
        <v>3975.13</v>
      </c>
      <c r="X592" s="16">
        <f t="shared" si="42"/>
        <v>3975.13</v>
      </c>
      <c r="Y592" s="1">
        <v>552.84</v>
      </c>
      <c r="Z592" s="1" t="str">
        <f t="shared" si="43"/>
        <v>未整改</v>
      </c>
      <c r="AA592" s="1" t="str">
        <f t="shared" si="44"/>
        <v>未整改</v>
      </c>
      <c r="AC592" s="3"/>
      <c r="AD592" s="19" t="str">
        <f>VLOOKUP(H592,'系统导出（基本表）'!R:R,1,0)</f>
        <v>P19510302-0008</v>
      </c>
      <c r="AE592" s="16" t="str">
        <f>VLOOKUP(I592,'系统导出（基本表）'!Q:R,2,0)</f>
        <v>P19510302-0008</v>
      </c>
      <c r="AF592" s="16" t="e">
        <f>VLOOKUP(J592,'系统导出（基本表）'!S:T,2,0)</f>
        <v>#N/A</v>
      </c>
      <c r="AG592" s="16"/>
      <c r="AH592" s="16"/>
      <c r="AI592" s="16"/>
    </row>
    <row r="593" s="2" customFormat="1" ht="19" customHeight="1" spans="1:33">
      <c r="A593" s="2">
        <v>1</v>
      </c>
      <c r="B593" s="11" t="s">
        <v>442</v>
      </c>
      <c r="C593" s="11" t="s">
        <v>831</v>
      </c>
      <c r="D593" s="11" t="s">
        <v>832</v>
      </c>
      <c r="E593" s="10" t="s">
        <v>42763</v>
      </c>
      <c r="F593" s="11" t="s">
        <v>38830</v>
      </c>
      <c r="G593" s="10" t="s">
        <v>42764</v>
      </c>
      <c r="H593" s="11" t="s">
        <v>38835</v>
      </c>
      <c r="I593" s="11" t="s">
        <v>38834</v>
      </c>
      <c r="J593" s="11" t="s">
        <v>42765</v>
      </c>
      <c r="K593" s="11" t="s">
        <v>1543</v>
      </c>
      <c r="L593" s="11" t="s">
        <v>1532</v>
      </c>
      <c r="M593" s="11" t="s">
        <v>42766</v>
      </c>
      <c r="N593" s="11" t="s">
        <v>41377</v>
      </c>
      <c r="O593" s="11" t="s">
        <v>41387</v>
      </c>
      <c r="P593" s="11" t="s">
        <v>41456</v>
      </c>
      <c r="Q593" s="11" t="s">
        <v>41411</v>
      </c>
      <c r="R593" s="11" t="s">
        <v>41411</v>
      </c>
      <c r="S593" s="17">
        <v>3860.44</v>
      </c>
      <c r="T593" s="11" t="s">
        <v>41411</v>
      </c>
      <c r="U593" s="17">
        <v>248.2</v>
      </c>
      <c r="V593" s="17">
        <v>0</v>
      </c>
      <c r="W593" s="18">
        <f t="shared" si="41"/>
        <v>3860.44</v>
      </c>
      <c r="X593" s="18">
        <f t="shared" si="42"/>
        <v>3612.24</v>
      </c>
      <c r="Y593" s="2">
        <v>248.2</v>
      </c>
      <c r="Z593" s="2" t="str">
        <f t="shared" si="43"/>
        <v>未整改</v>
      </c>
      <c r="AA593" s="2" t="str">
        <f t="shared" si="44"/>
        <v>未整改</v>
      </c>
      <c r="AD593" s="22" t="str">
        <f>VLOOKUP(H593,'系统导出（基本表）'!R:R,1,0)</f>
        <v>P19510302-0008</v>
      </c>
      <c r="AE593" s="22" t="str">
        <f>VLOOKUP(I593,'系统导出（基本表）'!Q:R,2,0)</f>
        <v>P19510302-0008</v>
      </c>
      <c r="AF593" s="2" t="e">
        <f>VLOOKUP(J593,'系统导出（基本表）'!S:T,2,0)</f>
        <v>#N/A</v>
      </c>
      <c r="AG593" s="24"/>
    </row>
    <row r="594" s="1" customFormat="1" ht="19" customHeight="1" spans="2:35">
      <c r="B594" s="10" t="s">
        <v>442</v>
      </c>
      <c r="C594" s="10" t="s">
        <v>831</v>
      </c>
      <c r="D594" s="10" t="s">
        <v>832</v>
      </c>
      <c r="E594" s="10" t="s">
        <v>42255</v>
      </c>
      <c r="F594" s="10" t="s">
        <v>39727</v>
      </c>
      <c r="G594" s="10" t="s">
        <v>844</v>
      </c>
      <c r="H594" s="10" t="s">
        <v>836</v>
      </c>
      <c r="I594" s="10" t="s">
        <v>835</v>
      </c>
      <c r="J594" s="10" t="s">
        <v>835</v>
      </c>
      <c r="K594" s="10" t="s">
        <v>843</v>
      </c>
      <c r="L594" s="10" t="s">
        <v>833</v>
      </c>
      <c r="M594" s="10" t="s">
        <v>42767</v>
      </c>
      <c r="N594" s="10" t="s">
        <v>41377</v>
      </c>
      <c r="O594" s="10" t="s">
        <v>41378</v>
      </c>
      <c r="P594" s="10" t="s">
        <v>41456</v>
      </c>
      <c r="Q594" s="10" t="s">
        <v>41411</v>
      </c>
      <c r="R594" s="10" t="s">
        <v>41411</v>
      </c>
      <c r="S594" s="15">
        <v>35</v>
      </c>
      <c r="T594" s="10" t="s">
        <v>41463</v>
      </c>
      <c r="U594" s="15">
        <v>70</v>
      </c>
      <c r="V594" s="15">
        <v>0</v>
      </c>
      <c r="W594" s="16">
        <f t="shared" si="41"/>
        <v>35</v>
      </c>
      <c r="X594" s="16">
        <f t="shared" si="42"/>
        <v>-35</v>
      </c>
      <c r="Y594" s="1">
        <v>70</v>
      </c>
      <c r="Z594" s="1" t="str">
        <f t="shared" si="43"/>
        <v>未整改</v>
      </c>
      <c r="AA594" s="1" t="str">
        <f t="shared" si="44"/>
        <v>已整改</v>
      </c>
      <c r="AC594" s="3"/>
      <c r="AD594" s="19" t="e">
        <f>VLOOKUP(H594,'系统导出（基本表）'!R:R,1,0)</f>
        <v>#N/A</v>
      </c>
      <c r="AE594" s="16" t="e">
        <f>VLOOKUP(I594,'系统导出（基本表）'!Q:R,2,0)</f>
        <v>#N/A</v>
      </c>
      <c r="AF594" s="16" t="e">
        <f>VLOOKUP(J594,'系统导出（基本表）'!S:T,2,0)</f>
        <v>#N/A</v>
      </c>
      <c r="AG594" s="16"/>
      <c r="AH594" s="16"/>
      <c r="AI594" s="16"/>
    </row>
    <row r="595" s="2" customFormat="1" ht="19" customHeight="1" spans="1:33">
      <c r="A595" s="2">
        <v>1</v>
      </c>
      <c r="B595" s="11" t="s">
        <v>442</v>
      </c>
      <c r="C595" s="11" t="s">
        <v>831</v>
      </c>
      <c r="D595" s="11" t="s">
        <v>832</v>
      </c>
      <c r="E595" s="10" t="s">
        <v>42768</v>
      </c>
      <c r="F595" s="11" t="s">
        <v>42769</v>
      </c>
      <c r="G595" s="10" t="s">
        <v>42770</v>
      </c>
      <c r="H595" s="11" t="s">
        <v>38845</v>
      </c>
      <c r="I595" s="11" t="s">
        <v>38844</v>
      </c>
      <c r="J595" s="11" t="s">
        <v>40348</v>
      </c>
      <c r="K595" s="11" t="s">
        <v>843</v>
      </c>
      <c r="L595" s="11" t="s">
        <v>833</v>
      </c>
      <c r="M595" s="11" t="s">
        <v>42767</v>
      </c>
      <c r="N595" s="11" t="s">
        <v>41377</v>
      </c>
      <c r="O595" s="11" t="s">
        <v>41387</v>
      </c>
      <c r="P595" s="11" t="s">
        <v>41456</v>
      </c>
      <c r="Q595" s="11" t="s">
        <v>41411</v>
      </c>
      <c r="R595" s="11" t="s">
        <v>41411</v>
      </c>
      <c r="S595" s="17">
        <v>2705.69</v>
      </c>
      <c r="T595" s="11" t="s">
        <v>41411</v>
      </c>
      <c r="U595" s="17">
        <v>0</v>
      </c>
      <c r="V595" s="17">
        <v>0</v>
      </c>
      <c r="W595" s="18">
        <f t="shared" si="41"/>
        <v>2705.69</v>
      </c>
      <c r="X595" s="18">
        <f t="shared" si="42"/>
        <v>2705.69</v>
      </c>
      <c r="Y595" s="2">
        <v>0</v>
      </c>
      <c r="Z595" s="2" t="str">
        <f t="shared" si="43"/>
        <v>未整改</v>
      </c>
      <c r="AA595" s="2" t="str">
        <f t="shared" si="44"/>
        <v>未整改</v>
      </c>
      <c r="AD595" s="22" t="str">
        <f>VLOOKUP(H595,'系统导出（基本表）'!R:R,1,0)</f>
        <v>P18510302-0031</v>
      </c>
      <c r="AE595" s="22" t="str">
        <f>VLOOKUP(I595,'系统导出（基本表）'!Q:R,2,0)</f>
        <v>P18510302-0031</v>
      </c>
      <c r="AF595" s="2" t="e">
        <f>VLOOKUP(J595,'系统导出（基本表）'!S:T,2,0)</f>
        <v>#N/A</v>
      </c>
      <c r="AG595" s="24"/>
    </row>
    <row r="596" s="1" customFormat="1" ht="19" customHeight="1" spans="2:35">
      <c r="B596" s="10" t="s">
        <v>442</v>
      </c>
      <c r="C596" s="10" t="s">
        <v>831</v>
      </c>
      <c r="D596" s="10" t="s">
        <v>832</v>
      </c>
      <c r="E596" s="10" t="s">
        <v>61</v>
      </c>
      <c r="F596" s="10" t="s">
        <v>61</v>
      </c>
      <c r="G596" s="10" t="s">
        <v>1016</v>
      </c>
      <c r="H596" s="10" t="s">
        <v>1012</v>
      </c>
      <c r="I596" s="10" t="s">
        <v>1011</v>
      </c>
      <c r="J596" s="10" t="s">
        <v>1011</v>
      </c>
      <c r="K596" s="10" t="s">
        <v>843</v>
      </c>
      <c r="L596" s="10" t="s">
        <v>833</v>
      </c>
      <c r="M596" s="10" t="s">
        <v>42767</v>
      </c>
      <c r="N596" s="10" t="s">
        <v>61</v>
      </c>
      <c r="O596" s="10" t="s">
        <v>41372</v>
      </c>
      <c r="P596" s="10" t="s">
        <v>61</v>
      </c>
      <c r="Q596" s="10" t="s">
        <v>41354</v>
      </c>
      <c r="R596" s="10" t="s">
        <v>41354</v>
      </c>
      <c r="S596" s="15">
        <v>65.88</v>
      </c>
      <c r="T596" s="10" t="s">
        <v>41902</v>
      </c>
      <c r="U596" s="15">
        <v>65.88</v>
      </c>
      <c r="V596" s="15">
        <v>65.88</v>
      </c>
      <c r="W596" s="16">
        <f t="shared" si="41"/>
        <v>0</v>
      </c>
      <c r="X596" s="16">
        <f t="shared" si="42"/>
        <v>0</v>
      </c>
      <c r="Y596" s="1">
        <v>65.88</v>
      </c>
      <c r="Z596" s="1" t="str">
        <f t="shared" si="43"/>
        <v>未整改</v>
      </c>
      <c r="AA596" s="1" t="str">
        <f t="shared" si="44"/>
        <v>已整改</v>
      </c>
      <c r="AC596" s="3"/>
      <c r="AD596" s="19" t="e">
        <f>VLOOKUP(H596,'系统导出（基本表）'!R:R,1,0)</f>
        <v>#N/A</v>
      </c>
      <c r="AE596" s="16" t="e">
        <f>VLOOKUP(I596,'系统导出（基本表）'!Q:R,2,0)</f>
        <v>#N/A</v>
      </c>
      <c r="AF596" s="16" t="e">
        <f>VLOOKUP(J596,'系统导出（基本表）'!S:T,2,0)</f>
        <v>#N/A</v>
      </c>
      <c r="AG596" s="16"/>
      <c r="AH596" s="16"/>
      <c r="AI596" s="16"/>
    </row>
    <row r="597" s="1" customFormat="1" ht="19" customHeight="1" spans="2:35">
      <c r="B597" s="10" t="s">
        <v>442</v>
      </c>
      <c r="C597" s="10" t="s">
        <v>831</v>
      </c>
      <c r="D597" s="10" t="s">
        <v>832</v>
      </c>
      <c r="E597" s="10" t="s">
        <v>61</v>
      </c>
      <c r="F597" s="10" t="s">
        <v>61</v>
      </c>
      <c r="G597" s="10" t="s">
        <v>42770</v>
      </c>
      <c r="H597" s="10" t="s">
        <v>38845</v>
      </c>
      <c r="I597" s="10" t="s">
        <v>38844</v>
      </c>
      <c r="J597" s="10" t="s">
        <v>40348</v>
      </c>
      <c r="K597" s="10" t="s">
        <v>843</v>
      </c>
      <c r="L597" s="10" t="s">
        <v>833</v>
      </c>
      <c r="M597" s="10" t="s">
        <v>42767</v>
      </c>
      <c r="N597" s="10" t="s">
        <v>61</v>
      </c>
      <c r="O597" s="10" t="s">
        <v>41372</v>
      </c>
      <c r="P597" s="10" t="s">
        <v>61</v>
      </c>
      <c r="Q597" s="10" t="s">
        <v>41411</v>
      </c>
      <c r="R597" s="10" t="s">
        <v>41411</v>
      </c>
      <c r="S597" s="15">
        <v>1302.28</v>
      </c>
      <c r="T597" s="10" t="s">
        <v>41412</v>
      </c>
      <c r="U597" s="15">
        <v>393.25</v>
      </c>
      <c r="V597" s="15">
        <v>393.25</v>
      </c>
      <c r="W597" s="16">
        <f t="shared" si="41"/>
        <v>909.03</v>
      </c>
      <c r="X597" s="16">
        <f t="shared" si="42"/>
        <v>909.03</v>
      </c>
      <c r="Y597" s="1">
        <v>393.25</v>
      </c>
      <c r="Z597" s="1" t="str">
        <f t="shared" si="43"/>
        <v>未整改</v>
      </c>
      <c r="AA597" s="1" t="str">
        <f t="shared" si="44"/>
        <v>未整改</v>
      </c>
      <c r="AC597" s="3"/>
      <c r="AD597" s="19" t="str">
        <f>VLOOKUP(H597,'系统导出（基本表）'!R:R,1,0)</f>
        <v>P18510302-0031</v>
      </c>
      <c r="AE597" s="16" t="str">
        <f>VLOOKUP(I597,'系统导出（基本表）'!Q:R,2,0)</f>
        <v>P18510302-0031</v>
      </c>
      <c r="AF597" s="16" t="e">
        <f>VLOOKUP(J597,'系统导出（基本表）'!S:T,2,0)</f>
        <v>#N/A</v>
      </c>
      <c r="AG597" s="16"/>
      <c r="AH597" s="16"/>
      <c r="AI597" s="16"/>
    </row>
    <row r="598" s="1" customFormat="1" ht="19" customHeight="1" spans="2:35">
      <c r="B598" s="10" t="s">
        <v>442</v>
      </c>
      <c r="C598" s="10" t="s">
        <v>831</v>
      </c>
      <c r="D598" s="10" t="s">
        <v>832</v>
      </c>
      <c r="E598" s="10" t="s">
        <v>61</v>
      </c>
      <c r="F598" s="10" t="s">
        <v>61</v>
      </c>
      <c r="G598" s="10" t="s">
        <v>844</v>
      </c>
      <c r="H598" s="10" t="s">
        <v>836</v>
      </c>
      <c r="I598" s="10" t="s">
        <v>835</v>
      </c>
      <c r="J598" s="10" t="s">
        <v>835</v>
      </c>
      <c r="K598" s="10" t="s">
        <v>843</v>
      </c>
      <c r="L598" s="10" t="s">
        <v>833</v>
      </c>
      <c r="M598" s="10" t="s">
        <v>42767</v>
      </c>
      <c r="N598" s="10" t="s">
        <v>61</v>
      </c>
      <c r="O598" s="10" t="s">
        <v>41372</v>
      </c>
      <c r="P598" s="10" t="s">
        <v>61</v>
      </c>
      <c r="Q598" s="10" t="s">
        <v>41354</v>
      </c>
      <c r="R598" s="10" t="s">
        <v>41354</v>
      </c>
      <c r="S598" s="15">
        <v>35</v>
      </c>
      <c r="T598" s="10" t="s">
        <v>41902</v>
      </c>
      <c r="U598" s="15">
        <v>35</v>
      </c>
      <c r="V598" s="15">
        <v>35</v>
      </c>
      <c r="W598" s="16">
        <f t="shared" si="41"/>
        <v>0</v>
      </c>
      <c r="X598" s="16">
        <f t="shared" si="42"/>
        <v>0</v>
      </c>
      <c r="Y598" s="1">
        <v>35</v>
      </c>
      <c r="Z598" s="1" t="str">
        <f t="shared" si="43"/>
        <v>未整改</v>
      </c>
      <c r="AA598" s="1" t="str">
        <f t="shared" si="44"/>
        <v>已整改</v>
      </c>
      <c r="AC598" s="3"/>
      <c r="AD598" s="19" t="e">
        <f>VLOOKUP(H598,'系统导出（基本表）'!R:R,1,0)</f>
        <v>#N/A</v>
      </c>
      <c r="AE598" s="16" t="e">
        <f>VLOOKUP(I598,'系统导出（基本表）'!Q:R,2,0)</f>
        <v>#N/A</v>
      </c>
      <c r="AF598" s="16" t="e">
        <f>VLOOKUP(J598,'系统导出（基本表）'!S:T,2,0)</f>
        <v>#N/A</v>
      </c>
      <c r="AG598" s="16"/>
      <c r="AH598" s="16"/>
      <c r="AI598" s="16"/>
    </row>
    <row r="599" s="1" customFormat="1" ht="19" customHeight="1" spans="2:35">
      <c r="B599" s="10" t="s">
        <v>442</v>
      </c>
      <c r="C599" s="10" t="s">
        <v>831</v>
      </c>
      <c r="D599" s="10" t="s">
        <v>832</v>
      </c>
      <c r="E599" s="10" t="s">
        <v>61</v>
      </c>
      <c r="F599" s="10" t="s">
        <v>61</v>
      </c>
      <c r="G599" s="10" t="s">
        <v>42771</v>
      </c>
      <c r="H599" s="10" t="s">
        <v>42772</v>
      </c>
      <c r="I599" s="10" t="s">
        <v>42773</v>
      </c>
      <c r="J599" s="10" t="s">
        <v>42774</v>
      </c>
      <c r="K599" s="10" t="s">
        <v>843</v>
      </c>
      <c r="L599" s="10" t="s">
        <v>834</v>
      </c>
      <c r="M599" s="10" t="s">
        <v>42767</v>
      </c>
      <c r="N599" s="10" t="s">
        <v>61</v>
      </c>
      <c r="O599" s="10" t="s">
        <v>41372</v>
      </c>
      <c r="P599" s="10" t="s">
        <v>61</v>
      </c>
      <c r="Q599" s="10" t="s">
        <v>41411</v>
      </c>
      <c r="R599" s="10" t="s">
        <v>41411</v>
      </c>
      <c r="S599" s="15">
        <v>2705.43</v>
      </c>
      <c r="T599" s="10" t="s">
        <v>41412</v>
      </c>
      <c r="U599" s="15">
        <v>2705.43</v>
      </c>
      <c r="V599" s="15">
        <v>2705.43</v>
      </c>
      <c r="W599" s="16">
        <f t="shared" si="41"/>
        <v>0</v>
      </c>
      <c r="X599" s="16">
        <f t="shared" si="42"/>
        <v>0</v>
      </c>
      <c r="Y599" s="1">
        <v>2705.43</v>
      </c>
      <c r="Z599" s="1" t="str">
        <f t="shared" si="43"/>
        <v>未整改</v>
      </c>
      <c r="AA599" s="1" t="str">
        <f t="shared" si="44"/>
        <v>已整改</v>
      </c>
      <c r="AC599" s="3"/>
      <c r="AD599" s="19" t="e">
        <f>VLOOKUP(H599,'系统导出（基本表）'!R:R,1,0)</f>
        <v>#N/A</v>
      </c>
      <c r="AE599" s="16" t="e">
        <f>VLOOKUP(I599,'系统导出（基本表）'!Q:R,2,0)</f>
        <v>#N/A</v>
      </c>
      <c r="AF599" s="16" t="e">
        <f>VLOOKUP(J599,'系统导出（基本表）'!S:T,2,0)</f>
        <v>#N/A</v>
      </c>
      <c r="AG599" s="16"/>
      <c r="AH599" s="16"/>
      <c r="AI599" s="16"/>
    </row>
    <row r="600" s="1" customFormat="1" ht="19" customHeight="1" spans="2:35">
      <c r="B600" s="10" t="s">
        <v>442</v>
      </c>
      <c r="C600" s="10" t="s">
        <v>831</v>
      </c>
      <c r="D600" s="10" t="s">
        <v>832</v>
      </c>
      <c r="E600" s="10" t="s">
        <v>61</v>
      </c>
      <c r="F600" s="10" t="s">
        <v>61</v>
      </c>
      <c r="G600" s="10" t="s">
        <v>42775</v>
      </c>
      <c r="H600" s="10" t="s">
        <v>42776</v>
      </c>
      <c r="I600" s="10" t="s">
        <v>42777</v>
      </c>
      <c r="J600" s="10" t="s">
        <v>42778</v>
      </c>
      <c r="K600" s="10" t="s">
        <v>843</v>
      </c>
      <c r="L600" s="10" t="s">
        <v>833</v>
      </c>
      <c r="M600" s="10" t="s">
        <v>42767</v>
      </c>
      <c r="N600" s="10" t="s">
        <v>61</v>
      </c>
      <c r="O600" s="10" t="s">
        <v>41372</v>
      </c>
      <c r="P600" s="10" t="s">
        <v>61</v>
      </c>
      <c r="Q600" s="10" t="s">
        <v>41411</v>
      </c>
      <c r="R600" s="10" t="s">
        <v>41411</v>
      </c>
      <c r="S600" s="15">
        <v>3276.7</v>
      </c>
      <c r="T600" s="10" t="s">
        <v>41412</v>
      </c>
      <c r="U600" s="15">
        <v>3276.7</v>
      </c>
      <c r="V600" s="15">
        <v>3276.7</v>
      </c>
      <c r="W600" s="16">
        <f t="shared" si="41"/>
        <v>0</v>
      </c>
      <c r="X600" s="16">
        <f t="shared" si="42"/>
        <v>0</v>
      </c>
      <c r="Y600" s="1">
        <v>3276.7</v>
      </c>
      <c r="Z600" s="1" t="str">
        <f t="shared" si="43"/>
        <v>未整改</v>
      </c>
      <c r="AA600" s="1" t="str">
        <f t="shared" si="44"/>
        <v>已整改</v>
      </c>
      <c r="AC600" s="3"/>
      <c r="AD600" s="19" t="e">
        <f>VLOOKUP(H600,'系统导出（基本表）'!R:R,1,0)</f>
        <v>#N/A</v>
      </c>
      <c r="AE600" s="16" t="e">
        <f>VLOOKUP(I600,'系统导出（基本表）'!Q:R,2,0)</f>
        <v>#N/A</v>
      </c>
      <c r="AF600" s="16" t="e">
        <f>VLOOKUP(J600,'系统导出（基本表）'!S:T,2,0)</f>
        <v>#N/A</v>
      </c>
      <c r="AG600" s="16"/>
      <c r="AH600" s="16"/>
      <c r="AI600" s="16"/>
    </row>
    <row r="601" s="1" customFormat="1" ht="19" customHeight="1" spans="2:35">
      <c r="B601" s="10" t="s">
        <v>442</v>
      </c>
      <c r="C601" s="10" t="s">
        <v>831</v>
      </c>
      <c r="D601" s="10" t="s">
        <v>832</v>
      </c>
      <c r="E601" s="10" t="s">
        <v>42768</v>
      </c>
      <c r="F601" s="10" t="s">
        <v>42769</v>
      </c>
      <c r="G601" s="10" t="s">
        <v>42770</v>
      </c>
      <c r="H601" s="10" t="s">
        <v>38845</v>
      </c>
      <c r="I601" s="10" t="s">
        <v>38844</v>
      </c>
      <c r="J601" s="10" t="s">
        <v>40348</v>
      </c>
      <c r="K601" s="10" t="s">
        <v>843</v>
      </c>
      <c r="L601" s="10" t="s">
        <v>833</v>
      </c>
      <c r="M601" s="10" t="s">
        <v>42767</v>
      </c>
      <c r="N601" s="10" t="s">
        <v>41377</v>
      </c>
      <c r="O601" s="10" t="s">
        <v>41378</v>
      </c>
      <c r="P601" s="10" t="s">
        <v>41456</v>
      </c>
      <c r="Q601" s="10" t="s">
        <v>41411</v>
      </c>
      <c r="R601" s="10" t="s">
        <v>41411</v>
      </c>
      <c r="S601" s="15">
        <v>3020.38</v>
      </c>
      <c r="T601" s="10" t="s">
        <v>41463</v>
      </c>
      <c r="U601" s="15">
        <v>0</v>
      </c>
      <c r="V601" s="15">
        <v>0</v>
      </c>
      <c r="W601" s="16">
        <f t="shared" si="41"/>
        <v>3020.38</v>
      </c>
      <c r="X601" s="16">
        <f t="shared" si="42"/>
        <v>3020.38</v>
      </c>
      <c r="Y601" s="1">
        <v>0</v>
      </c>
      <c r="Z601" s="1" t="str">
        <f t="shared" si="43"/>
        <v>未整改</v>
      </c>
      <c r="AA601" s="1" t="str">
        <f t="shared" si="44"/>
        <v>未整改</v>
      </c>
      <c r="AC601" s="3"/>
      <c r="AD601" s="19" t="str">
        <f>VLOOKUP(H601,'系统导出（基本表）'!R:R,1,0)</f>
        <v>P18510302-0031</v>
      </c>
      <c r="AE601" s="16" t="str">
        <f>VLOOKUP(I601,'系统导出（基本表）'!Q:R,2,0)</f>
        <v>P18510302-0031</v>
      </c>
      <c r="AF601" s="16" t="e">
        <f>VLOOKUP(J601,'系统导出（基本表）'!S:T,2,0)</f>
        <v>#N/A</v>
      </c>
      <c r="AG601" s="16"/>
      <c r="AH601" s="16"/>
      <c r="AI601" s="16"/>
    </row>
    <row r="602" s="1" customFormat="1" ht="19" customHeight="1" spans="2:35">
      <c r="B602" s="10" t="s">
        <v>442</v>
      </c>
      <c r="C602" s="10" t="s">
        <v>831</v>
      </c>
      <c r="D602" s="10" t="s">
        <v>832</v>
      </c>
      <c r="E602" s="10" t="s">
        <v>42779</v>
      </c>
      <c r="F602" s="10" t="s">
        <v>38841</v>
      </c>
      <c r="G602" s="10" t="s">
        <v>42770</v>
      </c>
      <c r="H602" s="10" t="s">
        <v>38845</v>
      </c>
      <c r="I602" s="10" t="s">
        <v>38844</v>
      </c>
      <c r="J602" s="10" t="s">
        <v>40348</v>
      </c>
      <c r="K602" s="10" t="s">
        <v>843</v>
      </c>
      <c r="L602" s="10" t="s">
        <v>833</v>
      </c>
      <c r="M602" s="10" t="s">
        <v>42767</v>
      </c>
      <c r="N602" s="10" t="s">
        <v>41377</v>
      </c>
      <c r="O602" s="10" t="s">
        <v>41378</v>
      </c>
      <c r="P602" s="10" t="s">
        <v>41456</v>
      </c>
      <c r="Q602" s="10" t="s">
        <v>41411</v>
      </c>
      <c r="R602" s="10" t="s">
        <v>41411</v>
      </c>
      <c r="S602" s="15">
        <v>909.03</v>
      </c>
      <c r="T602" s="10" t="s">
        <v>41463</v>
      </c>
      <c r="U602" s="15">
        <v>0</v>
      </c>
      <c r="V602" s="15">
        <v>0</v>
      </c>
      <c r="W602" s="16">
        <f t="shared" si="41"/>
        <v>909.03</v>
      </c>
      <c r="X602" s="16">
        <f t="shared" si="42"/>
        <v>909.03</v>
      </c>
      <c r="Y602" s="1">
        <v>0</v>
      </c>
      <c r="Z602" s="1" t="str">
        <f t="shared" si="43"/>
        <v>未整改</v>
      </c>
      <c r="AA602" s="1" t="str">
        <f t="shared" si="44"/>
        <v>未整改</v>
      </c>
      <c r="AC602" s="3"/>
      <c r="AD602" s="19" t="str">
        <f>VLOOKUP(H602,'系统导出（基本表）'!R:R,1,0)</f>
        <v>P18510302-0031</v>
      </c>
      <c r="AE602" s="16" t="str">
        <f>VLOOKUP(I602,'系统导出（基本表）'!Q:R,2,0)</f>
        <v>P18510302-0031</v>
      </c>
      <c r="AF602" s="16" t="e">
        <f>VLOOKUP(J602,'系统导出（基本表）'!S:T,2,0)</f>
        <v>#N/A</v>
      </c>
      <c r="AG602" s="16"/>
      <c r="AH602" s="16"/>
      <c r="AI602" s="16"/>
    </row>
    <row r="603" s="1" customFormat="1" ht="19" customHeight="1" spans="2:35">
      <c r="B603" s="10" t="s">
        <v>442</v>
      </c>
      <c r="C603" s="10" t="s">
        <v>831</v>
      </c>
      <c r="D603" s="10" t="s">
        <v>832</v>
      </c>
      <c r="E603" s="10" t="s">
        <v>61</v>
      </c>
      <c r="F603" s="10" t="s">
        <v>61</v>
      </c>
      <c r="G603" s="10" t="s">
        <v>42770</v>
      </c>
      <c r="H603" s="10" t="s">
        <v>38845</v>
      </c>
      <c r="I603" s="10" t="s">
        <v>38844</v>
      </c>
      <c r="J603" s="10" t="s">
        <v>40348</v>
      </c>
      <c r="K603" s="10" t="s">
        <v>843</v>
      </c>
      <c r="L603" s="10" t="s">
        <v>833</v>
      </c>
      <c r="M603" s="10" t="s">
        <v>42767</v>
      </c>
      <c r="N603" s="10" t="s">
        <v>61</v>
      </c>
      <c r="O603" s="10" t="s">
        <v>41372</v>
      </c>
      <c r="P603" s="10" t="s">
        <v>61</v>
      </c>
      <c r="Q603" s="10" t="s">
        <v>41411</v>
      </c>
      <c r="R603" s="10" t="s">
        <v>41411</v>
      </c>
      <c r="S603" s="15">
        <v>3020.38</v>
      </c>
      <c r="T603" s="10" t="s">
        <v>41412</v>
      </c>
      <c r="U603" s="15">
        <v>0</v>
      </c>
      <c r="V603" s="15">
        <v>0</v>
      </c>
      <c r="W603" s="16">
        <f t="shared" si="41"/>
        <v>3020.38</v>
      </c>
      <c r="X603" s="16">
        <f t="shared" si="42"/>
        <v>3020.38</v>
      </c>
      <c r="Y603" s="1">
        <v>0</v>
      </c>
      <c r="Z603" s="1" t="str">
        <f t="shared" si="43"/>
        <v>未整改</v>
      </c>
      <c r="AA603" s="1" t="str">
        <f t="shared" si="44"/>
        <v>未整改</v>
      </c>
      <c r="AC603" s="3"/>
      <c r="AD603" s="19" t="str">
        <f>VLOOKUP(H603,'系统导出（基本表）'!R:R,1,0)</f>
        <v>P18510302-0031</v>
      </c>
      <c r="AE603" s="16" t="str">
        <f>VLOOKUP(I603,'系统导出（基本表）'!Q:R,2,0)</f>
        <v>P18510302-0031</v>
      </c>
      <c r="AF603" s="16" t="e">
        <f>VLOOKUP(J603,'系统导出（基本表）'!S:T,2,0)</f>
        <v>#N/A</v>
      </c>
      <c r="AG603" s="16"/>
      <c r="AH603" s="16"/>
      <c r="AI603" s="16"/>
    </row>
    <row r="604" s="2" customFormat="1" ht="19" customHeight="1" spans="1:33">
      <c r="A604" s="2">
        <v>1</v>
      </c>
      <c r="B604" s="11" t="s">
        <v>442</v>
      </c>
      <c r="C604" s="11" t="s">
        <v>831</v>
      </c>
      <c r="D604" s="11" t="s">
        <v>832</v>
      </c>
      <c r="E604" s="10" t="s">
        <v>42780</v>
      </c>
      <c r="F604" s="11" t="s">
        <v>38590</v>
      </c>
      <c r="G604" s="10" t="s">
        <v>844</v>
      </c>
      <c r="H604" s="11" t="s">
        <v>836</v>
      </c>
      <c r="I604" s="11" t="s">
        <v>835</v>
      </c>
      <c r="J604" s="11" t="s">
        <v>835</v>
      </c>
      <c r="K604" s="11" t="s">
        <v>843</v>
      </c>
      <c r="L604" s="11" t="s">
        <v>834</v>
      </c>
      <c r="M604" s="11" t="s">
        <v>42767</v>
      </c>
      <c r="N604" s="11" t="s">
        <v>41377</v>
      </c>
      <c r="O604" s="11" t="s">
        <v>41387</v>
      </c>
      <c r="P604" s="11" t="s">
        <v>41379</v>
      </c>
      <c r="Q604" s="11" t="s">
        <v>41984</v>
      </c>
      <c r="R604" s="11" t="s">
        <v>41984</v>
      </c>
      <c r="S604" s="17">
        <v>6.84</v>
      </c>
      <c r="T604" s="11" t="s">
        <v>42781</v>
      </c>
      <c r="U604" s="17">
        <v>6.84</v>
      </c>
      <c r="V604" s="17">
        <v>0</v>
      </c>
      <c r="W604" s="18">
        <f t="shared" si="41"/>
        <v>6.84</v>
      </c>
      <c r="X604" s="18">
        <f t="shared" si="42"/>
        <v>0</v>
      </c>
      <c r="Y604" s="2">
        <v>6.84</v>
      </c>
      <c r="Z604" s="2" t="str">
        <f t="shared" si="43"/>
        <v>未整改</v>
      </c>
      <c r="AA604" s="2" t="str">
        <f t="shared" si="44"/>
        <v>已整改</v>
      </c>
      <c r="AD604" s="22" t="e">
        <f>VLOOKUP(H604,'系统导出（基本表）'!R:R,1,0)</f>
        <v>#N/A</v>
      </c>
      <c r="AE604" s="22" t="e">
        <f>VLOOKUP(I604,'系统导出（基本表）'!Q:R,2,0)</f>
        <v>#N/A</v>
      </c>
      <c r="AF604" s="2" t="e">
        <f>VLOOKUP(J604,'系统导出（基本表）'!S:T,2,0)</f>
        <v>#N/A</v>
      </c>
      <c r="AG604" s="24"/>
    </row>
    <row r="605" s="2" customFormat="1" ht="19" customHeight="1" spans="1:33">
      <c r="A605" s="2">
        <v>1</v>
      </c>
      <c r="B605" s="11" t="s">
        <v>442</v>
      </c>
      <c r="C605" s="11" t="s">
        <v>831</v>
      </c>
      <c r="D605" s="11" t="s">
        <v>832</v>
      </c>
      <c r="E605" s="10" t="s">
        <v>42779</v>
      </c>
      <c r="F605" s="11" t="s">
        <v>38841</v>
      </c>
      <c r="G605" s="10" t="s">
        <v>42770</v>
      </c>
      <c r="H605" s="11" t="s">
        <v>38845</v>
      </c>
      <c r="I605" s="11" t="s">
        <v>38844</v>
      </c>
      <c r="J605" s="11" t="s">
        <v>40348</v>
      </c>
      <c r="K605" s="11" t="s">
        <v>843</v>
      </c>
      <c r="L605" s="11" t="s">
        <v>834</v>
      </c>
      <c r="M605" s="11" t="s">
        <v>42767</v>
      </c>
      <c r="N605" s="11" t="s">
        <v>41377</v>
      </c>
      <c r="O605" s="11" t="s">
        <v>41387</v>
      </c>
      <c r="P605" s="11" t="s">
        <v>41456</v>
      </c>
      <c r="Q605" s="11" t="s">
        <v>41411</v>
      </c>
      <c r="R605" s="11" t="s">
        <v>41411</v>
      </c>
      <c r="S605" s="17">
        <v>909.03</v>
      </c>
      <c r="T605" s="11" t="s">
        <v>41411</v>
      </c>
      <c r="U605" s="17">
        <v>77.4345</v>
      </c>
      <c r="V605" s="17">
        <v>0</v>
      </c>
      <c r="W605" s="18">
        <f t="shared" si="41"/>
        <v>909.03</v>
      </c>
      <c r="X605" s="18">
        <f t="shared" si="42"/>
        <v>831.5955</v>
      </c>
      <c r="Y605" s="2">
        <v>77.4345</v>
      </c>
      <c r="Z605" s="2" t="str">
        <f t="shared" si="43"/>
        <v>未整改</v>
      </c>
      <c r="AA605" s="2" t="str">
        <f t="shared" si="44"/>
        <v>未整改</v>
      </c>
      <c r="AD605" s="22" t="str">
        <f>VLOOKUP(H605,'系统导出（基本表）'!R:R,1,0)</f>
        <v>P18510302-0031</v>
      </c>
      <c r="AE605" s="22" t="str">
        <f>VLOOKUP(I605,'系统导出（基本表）'!Q:R,2,0)</f>
        <v>P18510302-0031</v>
      </c>
      <c r="AF605" s="2" t="e">
        <f>VLOOKUP(J605,'系统导出（基本表）'!S:T,2,0)</f>
        <v>#N/A</v>
      </c>
      <c r="AG605" s="24"/>
    </row>
    <row r="606" s="1" customFormat="1" ht="19" customHeight="1" spans="2:35">
      <c r="B606" s="10" t="s">
        <v>442</v>
      </c>
      <c r="C606" s="10" t="s">
        <v>831</v>
      </c>
      <c r="D606" s="10" t="s">
        <v>832</v>
      </c>
      <c r="E606" s="10" t="s">
        <v>61</v>
      </c>
      <c r="F606" s="10" t="s">
        <v>61</v>
      </c>
      <c r="G606" s="10" t="s">
        <v>42782</v>
      </c>
      <c r="H606" s="10" t="s">
        <v>42783</v>
      </c>
      <c r="I606" s="10" t="s">
        <v>42784</v>
      </c>
      <c r="J606" s="10" t="s">
        <v>42784</v>
      </c>
      <c r="K606" s="10" t="s">
        <v>843</v>
      </c>
      <c r="L606" s="10" t="s">
        <v>834</v>
      </c>
      <c r="M606" s="10" t="s">
        <v>42767</v>
      </c>
      <c r="N606" s="10" t="s">
        <v>61</v>
      </c>
      <c r="O606" s="10" t="s">
        <v>41372</v>
      </c>
      <c r="P606" s="10" t="s">
        <v>61</v>
      </c>
      <c r="Q606" s="10" t="s">
        <v>41411</v>
      </c>
      <c r="R606" s="10" t="s">
        <v>41411</v>
      </c>
      <c r="S606" s="15">
        <v>5937.29</v>
      </c>
      <c r="T606" s="10" t="s">
        <v>41412</v>
      </c>
      <c r="U606" s="15">
        <v>5937.29</v>
      </c>
      <c r="V606" s="15">
        <v>5937.29</v>
      </c>
      <c r="W606" s="16">
        <f t="shared" si="41"/>
        <v>0</v>
      </c>
      <c r="X606" s="16">
        <f t="shared" si="42"/>
        <v>0</v>
      </c>
      <c r="Y606" s="1">
        <v>5937.29</v>
      </c>
      <c r="Z606" s="1" t="str">
        <f t="shared" si="43"/>
        <v>未整改</v>
      </c>
      <c r="AA606" s="1" t="str">
        <f t="shared" si="44"/>
        <v>已整改</v>
      </c>
      <c r="AC606" s="3"/>
      <c r="AD606" s="19" t="e">
        <f>VLOOKUP(H606,'系统导出（基本表）'!R:R,1,0)</f>
        <v>#N/A</v>
      </c>
      <c r="AE606" s="16" t="e">
        <f>VLOOKUP(I606,'系统导出（基本表）'!Q:R,2,0)</f>
        <v>#N/A</v>
      </c>
      <c r="AF606" s="16" t="e">
        <f>VLOOKUP(J606,'系统导出（基本表）'!S:T,2,0)</f>
        <v>#N/A</v>
      </c>
      <c r="AG606" s="16"/>
      <c r="AH606" s="16"/>
      <c r="AI606" s="16"/>
    </row>
    <row r="607" s="1" customFormat="1" ht="19" customHeight="1" spans="2:35">
      <c r="B607" s="10" t="s">
        <v>442</v>
      </c>
      <c r="C607" s="10" t="s">
        <v>831</v>
      </c>
      <c r="D607" s="10" t="s">
        <v>832</v>
      </c>
      <c r="E607" s="10" t="s">
        <v>61</v>
      </c>
      <c r="F607" s="10" t="s">
        <v>61</v>
      </c>
      <c r="G607" s="10" t="s">
        <v>42771</v>
      </c>
      <c r="H607" s="10" t="s">
        <v>42772</v>
      </c>
      <c r="I607" s="10" t="s">
        <v>42773</v>
      </c>
      <c r="J607" s="10" t="s">
        <v>42774</v>
      </c>
      <c r="K607" s="10" t="s">
        <v>843</v>
      </c>
      <c r="L607" s="10" t="s">
        <v>834</v>
      </c>
      <c r="M607" s="10" t="s">
        <v>42767</v>
      </c>
      <c r="N607" s="10" t="s">
        <v>61</v>
      </c>
      <c r="O607" s="10" t="s">
        <v>41353</v>
      </c>
      <c r="P607" s="10" t="s">
        <v>61</v>
      </c>
      <c r="Q607" s="10" t="s">
        <v>41354</v>
      </c>
      <c r="R607" s="10" t="s">
        <v>41354</v>
      </c>
      <c r="S607" s="15">
        <v>2471.43</v>
      </c>
      <c r="T607" s="10" t="s">
        <v>42785</v>
      </c>
      <c r="U607" s="15">
        <v>2471.43</v>
      </c>
      <c r="V607" s="15">
        <v>2471.43</v>
      </c>
      <c r="W607" s="16">
        <f t="shared" si="41"/>
        <v>0</v>
      </c>
      <c r="X607" s="16">
        <f t="shared" si="42"/>
        <v>0</v>
      </c>
      <c r="Y607" s="1">
        <v>2471.43</v>
      </c>
      <c r="Z607" s="1" t="str">
        <f t="shared" si="43"/>
        <v>未整改</v>
      </c>
      <c r="AA607" s="1" t="str">
        <f t="shared" si="44"/>
        <v>已整改</v>
      </c>
      <c r="AC607" s="3"/>
      <c r="AD607" s="19" t="e">
        <f>VLOOKUP(H607,'系统导出（基本表）'!R:R,1,0)</f>
        <v>#N/A</v>
      </c>
      <c r="AE607" s="16" t="e">
        <f>VLOOKUP(I607,'系统导出（基本表）'!Q:R,2,0)</f>
        <v>#N/A</v>
      </c>
      <c r="AF607" s="16" t="e">
        <f>VLOOKUP(J607,'系统导出（基本表）'!S:T,2,0)</f>
        <v>#N/A</v>
      </c>
      <c r="AG607" s="16"/>
      <c r="AH607" s="16"/>
      <c r="AI607" s="16"/>
    </row>
    <row r="608" s="1" customFormat="1" ht="19" customHeight="1" spans="2:35">
      <c r="B608" s="10" t="s">
        <v>442</v>
      </c>
      <c r="C608" s="10" t="s">
        <v>831</v>
      </c>
      <c r="D608" s="10" t="s">
        <v>832</v>
      </c>
      <c r="E608" s="10" t="s">
        <v>42786</v>
      </c>
      <c r="F608" s="10" t="s">
        <v>42787</v>
      </c>
      <c r="G608" s="10" t="s">
        <v>42782</v>
      </c>
      <c r="H608" s="10" t="s">
        <v>42783</v>
      </c>
      <c r="I608" s="10" t="s">
        <v>42784</v>
      </c>
      <c r="J608" s="10" t="s">
        <v>42784</v>
      </c>
      <c r="K608" s="10" t="s">
        <v>843</v>
      </c>
      <c r="L608" s="10" t="s">
        <v>833</v>
      </c>
      <c r="M608" s="10" t="s">
        <v>42767</v>
      </c>
      <c r="N608" s="10" t="s">
        <v>41377</v>
      </c>
      <c r="O608" s="10" t="s">
        <v>41378</v>
      </c>
      <c r="P608" s="10" t="s">
        <v>41456</v>
      </c>
      <c r="Q608" s="10" t="s">
        <v>41411</v>
      </c>
      <c r="R608" s="10" t="s">
        <v>41411</v>
      </c>
      <c r="S608" s="15">
        <v>892.8</v>
      </c>
      <c r="T608" s="10" t="s">
        <v>41463</v>
      </c>
      <c r="U608" s="15">
        <v>0</v>
      </c>
      <c r="V608" s="15">
        <v>0</v>
      </c>
      <c r="W608" s="16">
        <f t="shared" si="41"/>
        <v>892.8</v>
      </c>
      <c r="X608" s="16">
        <f t="shared" si="42"/>
        <v>892.8</v>
      </c>
      <c r="Y608" s="1">
        <v>0</v>
      </c>
      <c r="Z608" s="1" t="str">
        <f t="shared" si="43"/>
        <v>未整改</v>
      </c>
      <c r="AA608" s="1" t="str">
        <f t="shared" si="44"/>
        <v>未整改</v>
      </c>
      <c r="AC608" s="3"/>
      <c r="AD608" s="19" t="e">
        <f>VLOOKUP(H608,'系统导出（基本表）'!R:R,1,0)</f>
        <v>#N/A</v>
      </c>
      <c r="AE608" s="16" t="e">
        <f>VLOOKUP(I608,'系统导出（基本表）'!Q:R,2,0)</f>
        <v>#N/A</v>
      </c>
      <c r="AF608" s="16" t="e">
        <f>VLOOKUP(J608,'系统导出（基本表）'!S:T,2,0)</f>
        <v>#N/A</v>
      </c>
      <c r="AG608" s="16"/>
      <c r="AH608" s="16"/>
      <c r="AI608" s="16"/>
    </row>
    <row r="609" s="1" customFormat="1" ht="19" customHeight="1" spans="2:35">
      <c r="B609" s="10" t="s">
        <v>442</v>
      </c>
      <c r="C609" s="10" t="s">
        <v>831</v>
      </c>
      <c r="D609" s="10" t="s">
        <v>832</v>
      </c>
      <c r="E609" s="10" t="s">
        <v>42255</v>
      </c>
      <c r="F609" s="10" t="s">
        <v>39727</v>
      </c>
      <c r="G609" s="10" t="s">
        <v>1016</v>
      </c>
      <c r="H609" s="10" t="s">
        <v>1012</v>
      </c>
      <c r="I609" s="10" t="s">
        <v>1011</v>
      </c>
      <c r="J609" s="10" t="s">
        <v>1011</v>
      </c>
      <c r="K609" s="10" t="s">
        <v>843</v>
      </c>
      <c r="L609" s="10" t="s">
        <v>833</v>
      </c>
      <c r="M609" s="10" t="s">
        <v>42767</v>
      </c>
      <c r="N609" s="10" t="s">
        <v>41377</v>
      </c>
      <c r="O609" s="10" t="s">
        <v>41378</v>
      </c>
      <c r="P609" s="10" t="s">
        <v>41456</v>
      </c>
      <c r="Q609" s="10" t="s">
        <v>41411</v>
      </c>
      <c r="R609" s="10" t="s">
        <v>41411</v>
      </c>
      <c r="S609" s="15">
        <v>65.88</v>
      </c>
      <c r="T609" s="10" t="s">
        <v>41463</v>
      </c>
      <c r="U609" s="15">
        <v>131.76</v>
      </c>
      <c r="V609" s="15">
        <v>65.88</v>
      </c>
      <c r="W609" s="16">
        <f t="shared" si="41"/>
        <v>0</v>
      </c>
      <c r="X609" s="16">
        <f t="shared" si="42"/>
        <v>-65.88</v>
      </c>
      <c r="Y609" s="1">
        <v>131.76</v>
      </c>
      <c r="Z609" s="1" t="str">
        <f t="shared" si="43"/>
        <v>未整改</v>
      </c>
      <c r="AA609" s="1" t="str">
        <f t="shared" si="44"/>
        <v>已整改</v>
      </c>
      <c r="AC609" s="3"/>
      <c r="AD609" s="19" t="e">
        <f>VLOOKUP(H609,'系统导出（基本表）'!R:R,1,0)</f>
        <v>#N/A</v>
      </c>
      <c r="AE609" s="16" t="e">
        <f>VLOOKUP(I609,'系统导出（基本表）'!Q:R,2,0)</f>
        <v>#N/A</v>
      </c>
      <c r="AF609" s="16" t="e">
        <f>VLOOKUP(J609,'系统导出（基本表）'!S:T,2,0)</f>
        <v>#N/A</v>
      </c>
      <c r="AG609" s="16"/>
      <c r="AH609" s="16"/>
      <c r="AI609" s="16"/>
    </row>
    <row r="610" s="1" customFormat="1" ht="19" customHeight="1" spans="2:35">
      <c r="B610" s="10" t="s">
        <v>442</v>
      </c>
      <c r="C610" s="10" t="s">
        <v>831</v>
      </c>
      <c r="D610" s="10" t="s">
        <v>832</v>
      </c>
      <c r="E610" s="10" t="s">
        <v>61</v>
      </c>
      <c r="F610" s="10" t="s">
        <v>61</v>
      </c>
      <c r="G610" s="10" t="s">
        <v>42788</v>
      </c>
      <c r="H610" s="10" t="s">
        <v>38823</v>
      </c>
      <c r="I610" s="10" t="s">
        <v>38822</v>
      </c>
      <c r="J610" s="10" t="s">
        <v>42789</v>
      </c>
      <c r="K610" s="10" t="s">
        <v>42790</v>
      </c>
      <c r="L610" s="10" t="s">
        <v>42791</v>
      </c>
      <c r="M610" s="10" t="s">
        <v>42792</v>
      </c>
      <c r="N610" s="10" t="s">
        <v>61</v>
      </c>
      <c r="O610" s="10" t="s">
        <v>41372</v>
      </c>
      <c r="P610" s="10" t="s">
        <v>61</v>
      </c>
      <c r="Q610" s="10" t="s">
        <v>41411</v>
      </c>
      <c r="R610" s="10" t="s">
        <v>41411</v>
      </c>
      <c r="S610" s="15">
        <v>9578.21</v>
      </c>
      <c r="T610" s="10" t="s">
        <v>41412</v>
      </c>
      <c r="U610" s="15">
        <v>3332.44</v>
      </c>
      <c r="V610" s="15">
        <v>3332.44</v>
      </c>
      <c r="W610" s="16">
        <f t="shared" si="41"/>
        <v>6245.77</v>
      </c>
      <c r="X610" s="16">
        <f t="shared" si="42"/>
        <v>6245.77</v>
      </c>
      <c r="Y610" s="1">
        <v>3332.44</v>
      </c>
      <c r="Z610" s="1" t="str">
        <f t="shared" si="43"/>
        <v>未整改</v>
      </c>
      <c r="AA610" s="1" t="str">
        <f t="shared" si="44"/>
        <v>未整改</v>
      </c>
      <c r="AC610" s="3"/>
      <c r="AD610" s="19" t="str">
        <f>VLOOKUP(H610,'系统导出（基本表）'!R:R,1,0)</f>
        <v>P19510302-0022</v>
      </c>
      <c r="AE610" s="16" t="str">
        <f>VLOOKUP(I610,'系统导出（基本表）'!Q:R,2,0)</f>
        <v>P19510302-0022</v>
      </c>
      <c r="AF610" s="16" t="e">
        <f>VLOOKUP(J610,'系统导出（基本表）'!S:T,2,0)</f>
        <v>#N/A</v>
      </c>
      <c r="AG610" s="16"/>
      <c r="AH610" s="16"/>
      <c r="AI610" s="16"/>
    </row>
    <row r="611" s="1" customFormat="1" ht="19" customHeight="1" spans="2:35">
      <c r="B611" s="10" t="s">
        <v>442</v>
      </c>
      <c r="C611" s="10" t="s">
        <v>831</v>
      </c>
      <c r="D611" s="10" t="s">
        <v>832</v>
      </c>
      <c r="E611" s="10" t="s">
        <v>61</v>
      </c>
      <c r="F611" s="10" t="s">
        <v>61</v>
      </c>
      <c r="G611" s="10" t="s">
        <v>42788</v>
      </c>
      <c r="H611" s="10" t="s">
        <v>38823</v>
      </c>
      <c r="I611" s="10" t="s">
        <v>38822</v>
      </c>
      <c r="J611" s="10" t="s">
        <v>42789</v>
      </c>
      <c r="K611" s="10" t="s">
        <v>42790</v>
      </c>
      <c r="L611" s="10" t="s">
        <v>42791</v>
      </c>
      <c r="M611" s="10" t="s">
        <v>42792</v>
      </c>
      <c r="N611" s="10" t="s">
        <v>61</v>
      </c>
      <c r="O611" s="10" t="s">
        <v>41372</v>
      </c>
      <c r="P611" s="10" t="s">
        <v>61</v>
      </c>
      <c r="Q611" s="10" t="s">
        <v>41501</v>
      </c>
      <c r="R611" s="10" t="s">
        <v>41501</v>
      </c>
      <c r="S611" s="15">
        <v>5.07</v>
      </c>
      <c r="T611" s="10" t="s">
        <v>41501</v>
      </c>
      <c r="U611" s="15">
        <v>5.07</v>
      </c>
      <c r="V611" s="15">
        <v>5.07</v>
      </c>
      <c r="W611" s="16">
        <f t="shared" si="41"/>
        <v>0</v>
      </c>
      <c r="X611" s="16">
        <f t="shared" si="42"/>
        <v>0</v>
      </c>
      <c r="Y611" s="1">
        <v>5.07</v>
      </c>
      <c r="Z611" s="1" t="str">
        <f t="shared" si="43"/>
        <v>未整改</v>
      </c>
      <c r="AA611" s="1" t="str">
        <f t="shared" si="44"/>
        <v>已整改</v>
      </c>
      <c r="AC611" s="3"/>
      <c r="AD611" s="19" t="str">
        <f>VLOOKUP(H611,'系统导出（基本表）'!R:R,1,0)</f>
        <v>P19510302-0022</v>
      </c>
      <c r="AE611" s="16" t="str">
        <f>VLOOKUP(I611,'系统导出（基本表）'!Q:R,2,0)</f>
        <v>P19510302-0022</v>
      </c>
      <c r="AF611" s="16" t="e">
        <f>VLOOKUP(J611,'系统导出（基本表）'!S:T,2,0)</f>
        <v>#N/A</v>
      </c>
      <c r="AG611" s="16"/>
      <c r="AH611" s="16"/>
      <c r="AI611" s="16"/>
    </row>
    <row r="612" s="1" customFormat="1" ht="19" customHeight="1" spans="2:35">
      <c r="B612" s="10" t="s">
        <v>442</v>
      </c>
      <c r="C612" s="10" t="s">
        <v>831</v>
      </c>
      <c r="D612" s="10" t="s">
        <v>832</v>
      </c>
      <c r="E612" s="10" t="s">
        <v>42793</v>
      </c>
      <c r="F612" s="10" t="s">
        <v>38819</v>
      </c>
      <c r="G612" s="10" t="s">
        <v>42788</v>
      </c>
      <c r="H612" s="10" t="s">
        <v>38823</v>
      </c>
      <c r="I612" s="10" t="s">
        <v>38822</v>
      </c>
      <c r="J612" s="10" t="s">
        <v>42789</v>
      </c>
      <c r="K612" s="10" t="s">
        <v>42790</v>
      </c>
      <c r="L612" s="10" t="s">
        <v>42791</v>
      </c>
      <c r="M612" s="10" t="s">
        <v>42792</v>
      </c>
      <c r="N612" s="10" t="s">
        <v>41377</v>
      </c>
      <c r="O612" s="10" t="s">
        <v>41378</v>
      </c>
      <c r="P612" s="10" t="s">
        <v>41456</v>
      </c>
      <c r="Q612" s="10" t="s">
        <v>41411</v>
      </c>
      <c r="R612" s="10" t="s">
        <v>41411</v>
      </c>
      <c r="S612" s="15">
        <v>7289.08</v>
      </c>
      <c r="T612" s="10" t="s">
        <v>41463</v>
      </c>
      <c r="U612" s="15">
        <v>1042.61</v>
      </c>
      <c r="V612" s="15">
        <v>1042.61</v>
      </c>
      <c r="W612" s="16">
        <f t="shared" si="41"/>
        <v>6246.47</v>
      </c>
      <c r="X612" s="16">
        <f t="shared" si="42"/>
        <v>6246.47</v>
      </c>
      <c r="Y612" s="1">
        <v>1042.61</v>
      </c>
      <c r="Z612" s="1" t="str">
        <f t="shared" si="43"/>
        <v>未整改</v>
      </c>
      <c r="AA612" s="1" t="str">
        <f t="shared" si="44"/>
        <v>未整改</v>
      </c>
      <c r="AC612" s="3"/>
      <c r="AD612" s="19" t="str">
        <f>VLOOKUP(H612,'系统导出（基本表）'!R:R,1,0)</f>
        <v>P19510302-0022</v>
      </c>
      <c r="AE612" s="16" t="str">
        <f>VLOOKUP(I612,'系统导出（基本表）'!Q:R,2,0)</f>
        <v>P19510302-0022</v>
      </c>
      <c r="AF612" s="16" t="e">
        <f>VLOOKUP(J612,'系统导出（基本表）'!S:T,2,0)</f>
        <v>#N/A</v>
      </c>
      <c r="AG612" s="16"/>
      <c r="AH612" s="16"/>
      <c r="AI612" s="16"/>
    </row>
    <row r="613" s="2" customFormat="1" ht="19" customHeight="1" spans="1:33">
      <c r="A613" s="2">
        <v>1</v>
      </c>
      <c r="B613" s="11" t="s">
        <v>442</v>
      </c>
      <c r="C613" s="11" t="s">
        <v>831</v>
      </c>
      <c r="D613" s="11" t="s">
        <v>832</v>
      </c>
      <c r="E613" s="10" t="s">
        <v>42793</v>
      </c>
      <c r="F613" s="11" t="s">
        <v>38819</v>
      </c>
      <c r="G613" s="10" t="s">
        <v>42788</v>
      </c>
      <c r="H613" s="11" t="s">
        <v>38823</v>
      </c>
      <c r="I613" s="11" t="s">
        <v>38822</v>
      </c>
      <c r="J613" s="11" t="s">
        <v>42789</v>
      </c>
      <c r="K613" s="11" t="s">
        <v>42790</v>
      </c>
      <c r="L613" s="11" t="s">
        <v>42794</v>
      </c>
      <c r="M613" s="11" t="s">
        <v>42792</v>
      </c>
      <c r="N613" s="11" t="s">
        <v>41377</v>
      </c>
      <c r="O613" s="11" t="s">
        <v>41387</v>
      </c>
      <c r="P613" s="11" t="s">
        <v>41456</v>
      </c>
      <c r="Q613" s="11" t="s">
        <v>41411</v>
      </c>
      <c r="R613" s="11" t="s">
        <v>41411</v>
      </c>
      <c r="S613" s="17">
        <v>6246.47</v>
      </c>
      <c r="T613" s="11" t="s">
        <v>41411</v>
      </c>
      <c r="U613" s="17">
        <v>798.28</v>
      </c>
      <c r="V613" s="17">
        <v>0</v>
      </c>
      <c r="W613" s="18">
        <f t="shared" si="41"/>
        <v>6246.47</v>
      </c>
      <c r="X613" s="18">
        <f t="shared" si="42"/>
        <v>5448.19</v>
      </c>
      <c r="Y613" s="2">
        <v>798.28</v>
      </c>
      <c r="Z613" s="2" t="str">
        <f t="shared" si="43"/>
        <v>未整改</v>
      </c>
      <c r="AA613" s="2" t="str">
        <f t="shared" si="44"/>
        <v>未整改</v>
      </c>
      <c r="AD613" s="22" t="str">
        <f>VLOOKUP(H613,'系统导出（基本表）'!R:R,1,0)</f>
        <v>P19510302-0022</v>
      </c>
      <c r="AE613" s="22" t="str">
        <f>VLOOKUP(I613,'系统导出（基本表）'!Q:R,2,0)</f>
        <v>P19510302-0022</v>
      </c>
      <c r="AF613" s="2" t="e">
        <f>VLOOKUP(J613,'系统导出（基本表）'!S:T,2,0)</f>
        <v>#N/A</v>
      </c>
      <c r="AG613" s="24"/>
    </row>
    <row r="614" s="1" customFormat="1" ht="19" customHeight="1" spans="2:35">
      <c r="B614" s="10" t="s">
        <v>442</v>
      </c>
      <c r="C614" s="10" t="s">
        <v>831</v>
      </c>
      <c r="D614" s="10" t="s">
        <v>832</v>
      </c>
      <c r="E614" s="10" t="s">
        <v>41493</v>
      </c>
      <c r="F614" s="10" t="s">
        <v>39074</v>
      </c>
      <c r="G614" s="10" t="s">
        <v>42795</v>
      </c>
      <c r="H614" s="10" t="s">
        <v>42796</v>
      </c>
      <c r="I614" s="10" t="s">
        <v>42797</v>
      </c>
      <c r="J614" s="10" t="s">
        <v>42797</v>
      </c>
      <c r="K614" s="10" t="s">
        <v>956</v>
      </c>
      <c r="L614" s="10" t="s">
        <v>940</v>
      </c>
      <c r="M614" s="10" t="s">
        <v>42798</v>
      </c>
      <c r="N614" s="10" t="s">
        <v>41377</v>
      </c>
      <c r="O614" s="10" t="s">
        <v>41378</v>
      </c>
      <c r="P614" s="10" t="s">
        <v>41456</v>
      </c>
      <c r="Q614" s="10" t="s">
        <v>41411</v>
      </c>
      <c r="R614" s="10" t="s">
        <v>41411</v>
      </c>
      <c r="S614" s="15">
        <v>2085.54</v>
      </c>
      <c r="T614" s="10" t="s">
        <v>41463</v>
      </c>
      <c r="U614" s="15">
        <v>1033.61</v>
      </c>
      <c r="V614" s="15">
        <v>1033.61</v>
      </c>
      <c r="W614" s="16">
        <f t="shared" si="41"/>
        <v>1051.93</v>
      </c>
      <c r="X614" s="16">
        <f t="shared" si="42"/>
        <v>1051.93</v>
      </c>
      <c r="Y614" s="1">
        <v>1033.61</v>
      </c>
      <c r="Z614" s="1" t="str">
        <f t="shared" si="43"/>
        <v>未整改</v>
      </c>
      <c r="AA614" s="1" t="str">
        <f t="shared" si="44"/>
        <v>未整改</v>
      </c>
      <c r="AC614" s="3"/>
      <c r="AD614" s="19" t="e">
        <f>VLOOKUP(H614,'系统导出（基本表）'!R:R,1,0)</f>
        <v>#N/A</v>
      </c>
      <c r="AE614" s="16" t="e">
        <f>VLOOKUP(I614,'系统导出（基本表）'!Q:R,2,0)</f>
        <v>#N/A</v>
      </c>
      <c r="AF614" s="16" t="e">
        <f>VLOOKUP(J614,'系统导出（基本表）'!S:T,2,0)</f>
        <v>#N/A</v>
      </c>
      <c r="AG614" s="16"/>
      <c r="AH614" s="16"/>
      <c r="AI614" s="16"/>
    </row>
    <row r="615" s="2" customFormat="1" ht="19" customHeight="1" spans="1:33">
      <c r="A615" s="2">
        <v>1</v>
      </c>
      <c r="B615" s="11" t="s">
        <v>442</v>
      </c>
      <c r="C615" s="11" t="s">
        <v>831</v>
      </c>
      <c r="D615" s="11" t="s">
        <v>832</v>
      </c>
      <c r="E615" s="10" t="s">
        <v>41493</v>
      </c>
      <c r="F615" s="11" t="s">
        <v>39074</v>
      </c>
      <c r="G615" s="10" t="s">
        <v>42795</v>
      </c>
      <c r="H615" s="11" t="s">
        <v>42796</v>
      </c>
      <c r="I615" s="11" t="s">
        <v>42797</v>
      </c>
      <c r="J615" s="11" t="s">
        <v>42797</v>
      </c>
      <c r="K615" s="11" t="s">
        <v>956</v>
      </c>
      <c r="L615" s="11" t="s">
        <v>42799</v>
      </c>
      <c r="M615" s="11" t="s">
        <v>42798</v>
      </c>
      <c r="N615" s="11" t="s">
        <v>41377</v>
      </c>
      <c r="O615" s="11" t="s">
        <v>41387</v>
      </c>
      <c r="P615" s="11" t="s">
        <v>41456</v>
      </c>
      <c r="Q615" s="11" t="s">
        <v>41411</v>
      </c>
      <c r="R615" s="11" t="s">
        <v>41411</v>
      </c>
      <c r="S615" s="17">
        <v>525.44594</v>
      </c>
      <c r="T615" s="11" t="s">
        <v>41411</v>
      </c>
      <c r="U615" s="17">
        <v>15.5</v>
      </c>
      <c r="V615" s="17">
        <v>0</v>
      </c>
      <c r="W615" s="18">
        <f t="shared" si="41"/>
        <v>525.44594</v>
      </c>
      <c r="X615" s="18">
        <f t="shared" si="42"/>
        <v>509.94594</v>
      </c>
      <c r="Y615" s="2">
        <v>15.5</v>
      </c>
      <c r="Z615" s="2" t="str">
        <f t="shared" si="43"/>
        <v>未整改</v>
      </c>
      <c r="AA615" s="2" t="str">
        <f t="shared" si="44"/>
        <v>未整改</v>
      </c>
      <c r="AD615" s="22" t="e">
        <f>VLOOKUP(H615,'系统导出（基本表）'!R:R,1,0)</f>
        <v>#N/A</v>
      </c>
      <c r="AE615" s="22" t="e">
        <f>VLOOKUP(I615,'系统导出（基本表）'!Q:R,2,0)</f>
        <v>#N/A</v>
      </c>
      <c r="AF615" s="2" t="e">
        <f>VLOOKUP(J615,'系统导出（基本表）'!S:T,2,0)</f>
        <v>#N/A</v>
      </c>
      <c r="AG615" s="24"/>
    </row>
    <row r="616" s="1" customFormat="1" ht="19" customHeight="1" spans="2:35">
      <c r="B616" s="10" t="s">
        <v>442</v>
      </c>
      <c r="C616" s="10" t="s">
        <v>831</v>
      </c>
      <c r="D616" s="10" t="s">
        <v>832</v>
      </c>
      <c r="E616" s="10" t="s">
        <v>61</v>
      </c>
      <c r="F616" s="10" t="s">
        <v>61</v>
      </c>
      <c r="G616" s="10" t="s">
        <v>42795</v>
      </c>
      <c r="H616" s="10" t="s">
        <v>42796</v>
      </c>
      <c r="I616" s="10" t="s">
        <v>42797</v>
      </c>
      <c r="J616" s="10" t="s">
        <v>42797</v>
      </c>
      <c r="K616" s="10" t="s">
        <v>956</v>
      </c>
      <c r="L616" s="10" t="s">
        <v>940</v>
      </c>
      <c r="M616" s="10" t="s">
        <v>42798</v>
      </c>
      <c r="N616" s="10" t="s">
        <v>61</v>
      </c>
      <c r="O616" s="10" t="s">
        <v>41372</v>
      </c>
      <c r="P616" s="10" t="s">
        <v>61</v>
      </c>
      <c r="Q616" s="10" t="s">
        <v>41411</v>
      </c>
      <c r="R616" s="10" t="s">
        <v>41411</v>
      </c>
      <c r="S616" s="15">
        <v>3030.17</v>
      </c>
      <c r="T616" s="10" t="s">
        <v>41412</v>
      </c>
      <c r="U616" s="15">
        <v>1978.24</v>
      </c>
      <c r="V616" s="15">
        <v>1978.24</v>
      </c>
      <c r="W616" s="16">
        <f t="shared" si="41"/>
        <v>1051.93</v>
      </c>
      <c r="X616" s="16">
        <f t="shared" si="42"/>
        <v>1051.93</v>
      </c>
      <c r="Y616" s="1">
        <v>1978.24</v>
      </c>
      <c r="Z616" s="1" t="str">
        <f t="shared" si="43"/>
        <v>未整改</v>
      </c>
      <c r="AA616" s="1" t="str">
        <f t="shared" si="44"/>
        <v>未整改</v>
      </c>
      <c r="AC616" s="3"/>
      <c r="AD616" s="19" t="e">
        <f>VLOOKUP(H616,'系统导出（基本表）'!R:R,1,0)</f>
        <v>#N/A</v>
      </c>
      <c r="AE616" s="16" t="e">
        <f>VLOOKUP(I616,'系统导出（基本表）'!Q:R,2,0)</f>
        <v>#N/A</v>
      </c>
      <c r="AF616" s="16" t="e">
        <f>VLOOKUP(J616,'系统导出（基本表）'!S:T,2,0)</f>
        <v>#N/A</v>
      </c>
      <c r="AG616" s="16"/>
      <c r="AH616" s="16"/>
      <c r="AI616" s="16"/>
    </row>
    <row r="617" s="1" customFormat="1" ht="19" customHeight="1" spans="2:35">
      <c r="B617" s="10" t="s">
        <v>442</v>
      </c>
      <c r="C617" s="10" t="s">
        <v>831</v>
      </c>
      <c r="D617" s="10" t="s">
        <v>832</v>
      </c>
      <c r="E617" s="10" t="s">
        <v>41464</v>
      </c>
      <c r="F617" s="10" t="s">
        <v>38420</v>
      </c>
      <c r="G617" s="10" t="s">
        <v>42800</v>
      </c>
      <c r="H617" s="10" t="s">
        <v>42801</v>
      </c>
      <c r="I617" s="10" t="s">
        <v>42802</v>
      </c>
      <c r="J617" s="10" t="s">
        <v>42802</v>
      </c>
      <c r="K617" s="10" t="s">
        <v>956</v>
      </c>
      <c r="L617" s="10" t="s">
        <v>940</v>
      </c>
      <c r="M617" s="10" t="s">
        <v>42798</v>
      </c>
      <c r="N617" s="10" t="s">
        <v>41377</v>
      </c>
      <c r="O617" s="10" t="s">
        <v>41378</v>
      </c>
      <c r="P617" s="10" t="s">
        <v>41379</v>
      </c>
      <c r="Q617" s="10" t="s">
        <v>41354</v>
      </c>
      <c r="R617" s="10" t="s">
        <v>41354</v>
      </c>
      <c r="S617" s="15">
        <v>58.14</v>
      </c>
      <c r="T617" s="10" t="s">
        <v>42803</v>
      </c>
      <c r="U617" s="15">
        <v>58.14</v>
      </c>
      <c r="V617" s="15">
        <v>58.14</v>
      </c>
      <c r="W617" s="16">
        <f t="shared" si="41"/>
        <v>0</v>
      </c>
      <c r="X617" s="16">
        <f t="shared" si="42"/>
        <v>0</v>
      </c>
      <c r="Y617" s="1">
        <v>58.14</v>
      </c>
      <c r="Z617" s="1" t="str">
        <f t="shared" si="43"/>
        <v>未整改</v>
      </c>
      <c r="AA617" s="1" t="str">
        <f t="shared" si="44"/>
        <v>已整改</v>
      </c>
      <c r="AB617" s="1">
        <f>S617-V617</f>
        <v>0</v>
      </c>
      <c r="AC617" s="3"/>
      <c r="AD617" s="19" t="e">
        <f>VLOOKUP(H617,'系统导出（基本表）'!R:R,1,0)</f>
        <v>#N/A</v>
      </c>
      <c r="AE617" s="16" t="e">
        <f>VLOOKUP(I617,'系统导出（基本表）'!Q:R,2,0)</f>
        <v>#N/A</v>
      </c>
      <c r="AF617" s="16" t="e">
        <f>VLOOKUP(J617,'系统导出（基本表）'!S:T,2,0)</f>
        <v>#N/A</v>
      </c>
      <c r="AG617" s="16"/>
      <c r="AH617" s="16"/>
      <c r="AI617" s="16"/>
    </row>
    <row r="618" s="1" customFormat="1" ht="19" customHeight="1" spans="2:35">
      <c r="B618" s="10" t="s">
        <v>442</v>
      </c>
      <c r="C618" s="10" t="s">
        <v>831</v>
      </c>
      <c r="D618" s="10" t="s">
        <v>832</v>
      </c>
      <c r="E618" s="10" t="s">
        <v>41464</v>
      </c>
      <c r="F618" s="10" t="s">
        <v>38420</v>
      </c>
      <c r="G618" s="10" t="s">
        <v>42800</v>
      </c>
      <c r="H618" s="10" t="s">
        <v>42801</v>
      </c>
      <c r="I618" s="10" t="s">
        <v>42802</v>
      </c>
      <c r="J618" s="10" t="s">
        <v>42802</v>
      </c>
      <c r="K618" s="10" t="s">
        <v>956</v>
      </c>
      <c r="L618" s="10" t="s">
        <v>940</v>
      </c>
      <c r="M618" s="10" t="s">
        <v>42798</v>
      </c>
      <c r="N618" s="10" t="s">
        <v>41377</v>
      </c>
      <c r="O618" s="10" t="s">
        <v>41378</v>
      </c>
      <c r="P618" s="10" t="s">
        <v>41379</v>
      </c>
      <c r="Q618" s="10" t="s">
        <v>41658</v>
      </c>
      <c r="R618" s="10" t="s">
        <v>41658</v>
      </c>
      <c r="S618" s="15">
        <v>22000</v>
      </c>
      <c r="T618" s="10" t="s">
        <v>42804</v>
      </c>
      <c r="U618" s="15">
        <v>0</v>
      </c>
      <c r="V618" s="15">
        <v>0</v>
      </c>
      <c r="W618" s="16">
        <f t="shared" si="41"/>
        <v>22000</v>
      </c>
      <c r="X618" s="16">
        <f t="shared" si="42"/>
        <v>22000</v>
      </c>
      <c r="Y618" s="1">
        <v>0</v>
      </c>
      <c r="Z618" s="1" t="str">
        <f t="shared" si="43"/>
        <v>未整改</v>
      </c>
      <c r="AA618" s="1" t="str">
        <f t="shared" si="44"/>
        <v>未整改</v>
      </c>
      <c r="AC618" s="3"/>
      <c r="AD618" s="19" t="e">
        <f>VLOOKUP(H618,'系统导出（基本表）'!R:R,1,0)</f>
        <v>#N/A</v>
      </c>
      <c r="AE618" s="16" t="e">
        <f>VLOOKUP(I618,'系统导出（基本表）'!Q:R,2,0)</f>
        <v>#N/A</v>
      </c>
      <c r="AF618" s="16" t="e">
        <f>VLOOKUP(J618,'系统导出（基本表）'!S:T,2,0)</f>
        <v>#N/A</v>
      </c>
      <c r="AG618" s="16"/>
      <c r="AH618" s="16"/>
      <c r="AI618" s="16"/>
    </row>
    <row r="619" s="1" customFormat="1" ht="19" customHeight="1" spans="2:35">
      <c r="B619" s="10" t="s">
        <v>442</v>
      </c>
      <c r="C619" s="10" t="s">
        <v>831</v>
      </c>
      <c r="D619" s="10" t="s">
        <v>832</v>
      </c>
      <c r="E619" s="10" t="s">
        <v>61</v>
      </c>
      <c r="F619" s="10" t="s">
        <v>61</v>
      </c>
      <c r="G619" s="10" t="s">
        <v>42805</v>
      </c>
      <c r="H619" s="10" t="s">
        <v>42806</v>
      </c>
      <c r="I619" s="10" t="s">
        <v>42807</v>
      </c>
      <c r="J619" s="10" t="s">
        <v>42808</v>
      </c>
      <c r="K619" s="10" t="s">
        <v>956</v>
      </c>
      <c r="L619" s="10" t="s">
        <v>940</v>
      </c>
      <c r="M619" s="10" t="s">
        <v>42798</v>
      </c>
      <c r="N619" s="10" t="s">
        <v>61</v>
      </c>
      <c r="O619" s="10" t="s">
        <v>41353</v>
      </c>
      <c r="P619" s="10" t="s">
        <v>61</v>
      </c>
      <c r="Q619" s="10" t="s">
        <v>41354</v>
      </c>
      <c r="R619" s="10" t="s">
        <v>41354</v>
      </c>
      <c r="S619" s="15">
        <v>4112.91</v>
      </c>
      <c r="T619" s="10" t="s">
        <v>42809</v>
      </c>
      <c r="U619" s="15">
        <v>4112.91</v>
      </c>
      <c r="V619" s="15">
        <v>4112.91</v>
      </c>
      <c r="W619" s="16">
        <f t="shared" si="41"/>
        <v>0</v>
      </c>
      <c r="X619" s="16">
        <f t="shared" si="42"/>
        <v>0</v>
      </c>
      <c r="Y619" s="1">
        <v>4112.91</v>
      </c>
      <c r="Z619" s="1" t="str">
        <f t="shared" si="43"/>
        <v>未整改</v>
      </c>
      <c r="AA619" s="1" t="str">
        <f t="shared" si="44"/>
        <v>已整改</v>
      </c>
      <c r="AC619" s="3"/>
      <c r="AD619" s="19" t="e">
        <f>VLOOKUP(H619,'系统导出（基本表）'!R:R,1,0)</f>
        <v>#N/A</v>
      </c>
      <c r="AE619" s="16" t="e">
        <f>VLOOKUP(I619,'系统导出（基本表）'!Q:R,2,0)</f>
        <v>#N/A</v>
      </c>
      <c r="AF619" s="16" t="e">
        <f>VLOOKUP(J619,'系统导出（基本表）'!S:T,2,0)</f>
        <v>#N/A</v>
      </c>
      <c r="AG619" s="16"/>
      <c r="AH619" s="16"/>
      <c r="AI619" s="16"/>
    </row>
    <row r="620" s="1" customFormat="1" ht="19" customHeight="1" spans="2:35">
      <c r="B620" s="10" t="s">
        <v>442</v>
      </c>
      <c r="C620" s="10" t="s">
        <v>831</v>
      </c>
      <c r="D620" s="10" t="s">
        <v>832</v>
      </c>
      <c r="E620" s="10" t="s">
        <v>41470</v>
      </c>
      <c r="F620" s="10" t="s">
        <v>38517</v>
      </c>
      <c r="G620" s="10" t="s">
        <v>42800</v>
      </c>
      <c r="H620" s="10" t="s">
        <v>42801</v>
      </c>
      <c r="I620" s="10" t="s">
        <v>42802</v>
      </c>
      <c r="J620" s="10" t="s">
        <v>42802</v>
      </c>
      <c r="K620" s="10" t="s">
        <v>956</v>
      </c>
      <c r="L620" s="10" t="s">
        <v>940</v>
      </c>
      <c r="M620" s="10" t="s">
        <v>42798</v>
      </c>
      <c r="N620" s="10" t="s">
        <v>41377</v>
      </c>
      <c r="O620" s="10" t="s">
        <v>41378</v>
      </c>
      <c r="P620" s="10" t="s">
        <v>41456</v>
      </c>
      <c r="Q620" s="10" t="s">
        <v>41411</v>
      </c>
      <c r="R620" s="10" t="s">
        <v>41411</v>
      </c>
      <c r="S620" s="15">
        <v>66.32</v>
      </c>
      <c r="T620" s="10" t="s">
        <v>41463</v>
      </c>
      <c r="U620" s="15">
        <v>90.032</v>
      </c>
      <c r="V620" s="15">
        <v>66.32</v>
      </c>
      <c r="W620" s="16">
        <f t="shared" si="41"/>
        <v>0</v>
      </c>
      <c r="X620" s="16">
        <f t="shared" si="42"/>
        <v>-23.712</v>
      </c>
      <c r="Y620" s="1">
        <v>90.032</v>
      </c>
      <c r="Z620" s="1" t="str">
        <f t="shared" si="43"/>
        <v>未整改</v>
      </c>
      <c r="AA620" s="1" t="str">
        <f t="shared" si="44"/>
        <v>已整改</v>
      </c>
      <c r="AC620" s="3"/>
      <c r="AD620" s="19" t="e">
        <f>VLOOKUP(H620,'系统导出（基本表）'!R:R,1,0)</f>
        <v>#N/A</v>
      </c>
      <c r="AE620" s="16" t="e">
        <f>VLOOKUP(I620,'系统导出（基本表）'!Q:R,2,0)</f>
        <v>#N/A</v>
      </c>
      <c r="AF620" s="16" t="e">
        <f>VLOOKUP(J620,'系统导出（基本表）'!S:T,2,0)</f>
        <v>#N/A</v>
      </c>
      <c r="AG620" s="16"/>
      <c r="AH620" s="16"/>
      <c r="AI620" s="16"/>
    </row>
    <row r="621" s="2" customFormat="1" ht="19" customHeight="1" spans="1:33">
      <c r="A621" s="2">
        <v>1</v>
      </c>
      <c r="B621" s="11" t="s">
        <v>442</v>
      </c>
      <c r="C621" s="11" t="s">
        <v>831</v>
      </c>
      <c r="D621" s="11" t="s">
        <v>832</v>
      </c>
      <c r="E621" s="10" t="s">
        <v>42810</v>
      </c>
      <c r="F621" s="11" t="s">
        <v>42811</v>
      </c>
      <c r="G621" s="10" t="s">
        <v>42812</v>
      </c>
      <c r="H621" s="11" t="s">
        <v>42813</v>
      </c>
      <c r="I621" s="11" t="s">
        <v>42814</v>
      </c>
      <c r="J621" s="11" t="s">
        <v>42815</v>
      </c>
      <c r="K621" s="11" t="s">
        <v>956</v>
      </c>
      <c r="L621" s="11" t="s">
        <v>42799</v>
      </c>
      <c r="M621" s="11" t="s">
        <v>42798</v>
      </c>
      <c r="N621" s="11" t="s">
        <v>41377</v>
      </c>
      <c r="O621" s="11" t="s">
        <v>41387</v>
      </c>
      <c r="P621" s="11" t="s">
        <v>41449</v>
      </c>
      <c r="Q621" s="11" t="s">
        <v>41411</v>
      </c>
      <c r="R621" s="11" t="s">
        <v>41411</v>
      </c>
      <c r="S621" s="17">
        <v>4.64</v>
      </c>
      <c r="T621" s="11" t="s">
        <v>41450</v>
      </c>
      <c r="U621" s="17">
        <v>4.64</v>
      </c>
      <c r="V621" s="17">
        <v>0</v>
      </c>
      <c r="W621" s="18">
        <f t="shared" si="41"/>
        <v>4.64</v>
      </c>
      <c r="X621" s="18">
        <f t="shared" si="42"/>
        <v>0</v>
      </c>
      <c r="Y621" s="2">
        <v>4.64</v>
      </c>
      <c r="Z621" s="2" t="str">
        <f t="shared" si="43"/>
        <v>未整改</v>
      </c>
      <c r="AA621" s="2" t="str">
        <f t="shared" si="44"/>
        <v>已整改</v>
      </c>
      <c r="AD621" s="22" t="e">
        <f>VLOOKUP(H621,'系统导出（基本表）'!R:R,1,0)</f>
        <v>#N/A</v>
      </c>
      <c r="AE621" s="22" t="e">
        <f>VLOOKUP(I621,'系统导出（基本表）'!Q:R,2,0)</f>
        <v>#N/A</v>
      </c>
      <c r="AF621" s="2" t="e">
        <f>VLOOKUP(J621,'系统导出（基本表）'!S:T,2,0)</f>
        <v>#N/A</v>
      </c>
      <c r="AG621" s="24"/>
    </row>
    <row r="622" s="1" customFormat="1" ht="19" customHeight="1" spans="2:35">
      <c r="B622" s="10" t="s">
        <v>442</v>
      </c>
      <c r="C622" s="10" t="s">
        <v>831</v>
      </c>
      <c r="D622" s="10" t="s">
        <v>832</v>
      </c>
      <c r="E622" s="10" t="s">
        <v>61</v>
      </c>
      <c r="F622" s="10" t="s">
        <v>61</v>
      </c>
      <c r="G622" s="10" t="s">
        <v>42795</v>
      </c>
      <c r="H622" s="10" t="s">
        <v>42796</v>
      </c>
      <c r="I622" s="10" t="s">
        <v>42797</v>
      </c>
      <c r="J622" s="10" t="s">
        <v>42797</v>
      </c>
      <c r="K622" s="10" t="s">
        <v>956</v>
      </c>
      <c r="L622" s="10" t="s">
        <v>940</v>
      </c>
      <c r="M622" s="10" t="s">
        <v>42798</v>
      </c>
      <c r="N622" s="10" t="s">
        <v>61</v>
      </c>
      <c r="O622" s="10" t="s">
        <v>41362</v>
      </c>
      <c r="P622" s="10" t="s">
        <v>61</v>
      </c>
      <c r="Q622" s="10" t="s">
        <v>41363</v>
      </c>
      <c r="R622" s="10" t="s">
        <v>41363</v>
      </c>
      <c r="S622" s="15">
        <v>6000</v>
      </c>
      <c r="T622" s="10" t="s">
        <v>41364</v>
      </c>
      <c r="U622" s="15">
        <v>6000</v>
      </c>
      <c r="V622" s="15">
        <v>6000</v>
      </c>
      <c r="W622" s="16">
        <f t="shared" si="41"/>
        <v>0</v>
      </c>
      <c r="X622" s="16">
        <f t="shared" si="42"/>
        <v>0</v>
      </c>
      <c r="Y622" s="1">
        <v>6000</v>
      </c>
      <c r="Z622" s="1" t="str">
        <f t="shared" si="43"/>
        <v>未整改</v>
      </c>
      <c r="AA622" s="1" t="str">
        <f t="shared" si="44"/>
        <v>已整改</v>
      </c>
      <c r="AC622" s="3"/>
      <c r="AD622" s="19" t="e">
        <f>VLOOKUP(H622,'系统导出（基本表）'!R:R,1,0)</f>
        <v>#N/A</v>
      </c>
      <c r="AE622" s="16" t="e">
        <f>VLOOKUP(I622,'系统导出（基本表）'!Q:R,2,0)</f>
        <v>#N/A</v>
      </c>
      <c r="AF622" s="16" t="e">
        <f>VLOOKUP(J622,'系统导出（基本表）'!S:T,2,0)</f>
        <v>#N/A</v>
      </c>
      <c r="AG622" s="16"/>
      <c r="AH622" s="16"/>
      <c r="AI622" s="16"/>
    </row>
    <row r="623" s="1" customFormat="1" ht="19" customHeight="1" spans="2:35">
      <c r="B623" s="10" t="s">
        <v>442</v>
      </c>
      <c r="C623" s="10" t="s">
        <v>8339</v>
      </c>
      <c r="D623" s="10" t="s">
        <v>8340</v>
      </c>
      <c r="E623" s="10" t="s">
        <v>41437</v>
      </c>
      <c r="F623" s="10" t="s">
        <v>39206</v>
      </c>
      <c r="G623" s="10" t="s">
        <v>42816</v>
      </c>
      <c r="H623" s="10" t="s">
        <v>42817</v>
      </c>
      <c r="I623" s="10" t="s">
        <v>42818</v>
      </c>
      <c r="J623" s="10" t="s">
        <v>42818</v>
      </c>
      <c r="K623" s="10" t="s">
        <v>3921</v>
      </c>
      <c r="L623" s="10" t="s">
        <v>12949</v>
      </c>
      <c r="M623" s="10" t="s">
        <v>42819</v>
      </c>
      <c r="N623" s="10" t="s">
        <v>41377</v>
      </c>
      <c r="O623" s="10" t="s">
        <v>41378</v>
      </c>
      <c r="P623" s="10" t="s">
        <v>41379</v>
      </c>
      <c r="Q623" s="10" t="s">
        <v>41984</v>
      </c>
      <c r="R623" s="10" t="s">
        <v>41984</v>
      </c>
      <c r="S623" s="15">
        <v>59.1</v>
      </c>
      <c r="T623" s="10" t="s">
        <v>42820</v>
      </c>
      <c r="U623" s="15">
        <v>59.1</v>
      </c>
      <c r="V623" s="15">
        <v>59.1</v>
      </c>
      <c r="W623" s="16">
        <f t="shared" si="41"/>
        <v>0</v>
      </c>
      <c r="X623" s="16">
        <f t="shared" si="42"/>
        <v>0</v>
      </c>
      <c r="Y623" s="1">
        <v>59.1</v>
      </c>
      <c r="Z623" s="1" t="str">
        <f t="shared" si="43"/>
        <v>未整改</v>
      </c>
      <c r="AA623" s="1" t="str">
        <f t="shared" si="44"/>
        <v>已整改</v>
      </c>
      <c r="AB623" s="1">
        <f>S623-V623</f>
        <v>0</v>
      </c>
      <c r="AC623" s="3">
        <f>S623-Y623</f>
        <v>0</v>
      </c>
      <c r="AD623" s="19" t="e">
        <f>VLOOKUP(H623,'系统导出（基本表）'!R:R,1,0)</f>
        <v>#N/A</v>
      </c>
      <c r="AE623" s="16" t="e">
        <f>VLOOKUP(I623,'系统导出（基本表）'!Q:R,2,0)</f>
        <v>#N/A</v>
      </c>
      <c r="AF623" s="16" t="e">
        <f>VLOOKUP(J623,'系统导出（基本表）'!S:T,2,0)</f>
        <v>#N/A</v>
      </c>
      <c r="AG623" s="16"/>
      <c r="AH623" s="16"/>
      <c r="AI623" s="16"/>
    </row>
    <row r="624" s="1" customFormat="1" ht="19" customHeight="1" spans="2:35">
      <c r="B624" s="10" t="s">
        <v>442</v>
      </c>
      <c r="C624" s="10" t="s">
        <v>8339</v>
      </c>
      <c r="D624" s="10" t="s">
        <v>8340</v>
      </c>
      <c r="E624" s="10" t="s">
        <v>61</v>
      </c>
      <c r="F624" s="10" t="s">
        <v>61</v>
      </c>
      <c r="G624" s="10" t="s">
        <v>42821</v>
      </c>
      <c r="H624" s="10" t="s">
        <v>42822</v>
      </c>
      <c r="I624" s="10" t="s">
        <v>42823</v>
      </c>
      <c r="J624" s="10" t="s">
        <v>42823</v>
      </c>
      <c r="K624" s="10" t="s">
        <v>3921</v>
      </c>
      <c r="L624" s="10" t="s">
        <v>12949</v>
      </c>
      <c r="M624" s="10" t="s">
        <v>42819</v>
      </c>
      <c r="N624" s="10" t="s">
        <v>61</v>
      </c>
      <c r="O624" s="10" t="s">
        <v>41372</v>
      </c>
      <c r="P624" s="10" t="s">
        <v>61</v>
      </c>
      <c r="Q624" s="10" t="s">
        <v>41411</v>
      </c>
      <c r="R624" s="10" t="s">
        <v>41411</v>
      </c>
      <c r="S624" s="15">
        <v>1557.11</v>
      </c>
      <c r="T624" s="10" t="s">
        <v>41412</v>
      </c>
      <c r="U624" s="15">
        <v>1557.11</v>
      </c>
      <c r="V624" s="15">
        <v>1557.11</v>
      </c>
      <c r="W624" s="16">
        <f t="shared" si="41"/>
        <v>0</v>
      </c>
      <c r="X624" s="16">
        <f t="shared" si="42"/>
        <v>0</v>
      </c>
      <c r="Y624" s="1">
        <v>1557.11</v>
      </c>
      <c r="Z624" s="1" t="str">
        <f t="shared" si="43"/>
        <v>未整改</v>
      </c>
      <c r="AA624" s="1" t="str">
        <f t="shared" si="44"/>
        <v>已整改</v>
      </c>
      <c r="AC624" s="3"/>
      <c r="AD624" s="19" t="e">
        <f>VLOOKUP(H624,'系统导出（基本表）'!R:R,1,0)</f>
        <v>#N/A</v>
      </c>
      <c r="AE624" s="16" t="e">
        <f>VLOOKUP(I624,'系统导出（基本表）'!Q:R,2,0)</f>
        <v>#N/A</v>
      </c>
      <c r="AF624" s="16" t="e">
        <f>VLOOKUP(J624,'系统导出（基本表）'!S:T,2,0)</f>
        <v>#N/A</v>
      </c>
      <c r="AG624" s="16"/>
      <c r="AH624" s="16"/>
      <c r="AI624" s="16"/>
    </row>
    <row r="625" s="1" customFormat="1" ht="19" customHeight="1" spans="2:35">
      <c r="B625" s="10" t="s">
        <v>442</v>
      </c>
      <c r="C625" s="10" t="s">
        <v>8339</v>
      </c>
      <c r="D625" s="10" t="s">
        <v>8340</v>
      </c>
      <c r="E625" s="10" t="s">
        <v>61</v>
      </c>
      <c r="F625" s="10" t="s">
        <v>61</v>
      </c>
      <c r="G625" s="10" t="s">
        <v>42824</v>
      </c>
      <c r="H625" s="10" t="s">
        <v>42825</v>
      </c>
      <c r="I625" s="10" t="s">
        <v>42826</v>
      </c>
      <c r="J625" s="10" t="s">
        <v>42827</v>
      </c>
      <c r="K625" s="10" t="s">
        <v>4267</v>
      </c>
      <c r="L625" s="10" t="s">
        <v>42828</v>
      </c>
      <c r="M625" s="10" t="s">
        <v>42829</v>
      </c>
      <c r="N625" s="10" t="s">
        <v>61</v>
      </c>
      <c r="O625" s="10" t="s">
        <v>41372</v>
      </c>
      <c r="P625" s="10" t="s">
        <v>61</v>
      </c>
      <c r="Q625" s="10" t="s">
        <v>41411</v>
      </c>
      <c r="R625" s="10" t="s">
        <v>41411</v>
      </c>
      <c r="S625" s="15">
        <v>7040</v>
      </c>
      <c r="T625" s="10" t="s">
        <v>41412</v>
      </c>
      <c r="U625" s="15">
        <v>7040</v>
      </c>
      <c r="V625" s="15">
        <v>7040</v>
      </c>
      <c r="W625" s="16">
        <f t="shared" si="41"/>
        <v>0</v>
      </c>
      <c r="X625" s="16">
        <f t="shared" si="42"/>
        <v>0</v>
      </c>
      <c r="Y625" s="1">
        <v>7040</v>
      </c>
      <c r="Z625" s="1" t="str">
        <f t="shared" si="43"/>
        <v>未整改</v>
      </c>
      <c r="AA625" s="1" t="str">
        <f t="shared" si="44"/>
        <v>已整改</v>
      </c>
      <c r="AC625" s="3"/>
      <c r="AD625" s="19" t="e">
        <f>VLOOKUP(H625,'系统导出（基本表）'!R:R,1,0)</f>
        <v>#N/A</v>
      </c>
      <c r="AE625" s="16" t="e">
        <f>VLOOKUP(I625,'系统导出（基本表）'!Q:R,2,0)</f>
        <v>#N/A</v>
      </c>
      <c r="AF625" s="16" t="e">
        <f>VLOOKUP(J625,'系统导出（基本表）'!S:T,2,0)</f>
        <v>#N/A</v>
      </c>
      <c r="AG625" s="16"/>
      <c r="AH625" s="16"/>
      <c r="AI625" s="16"/>
    </row>
    <row r="626" s="1" customFormat="1" ht="19" customHeight="1" spans="2:35">
      <c r="B626" s="10" t="s">
        <v>442</v>
      </c>
      <c r="C626" s="10" t="s">
        <v>8339</v>
      </c>
      <c r="D626" s="10" t="s">
        <v>8340</v>
      </c>
      <c r="E626" s="10" t="s">
        <v>61</v>
      </c>
      <c r="F626" s="10" t="s">
        <v>61</v>
      </c>
      <c r="G626" s="10" t="s">
        <v>42830</v>
      </c>
      <c r="H626" s="10" t="s">
        <v>42831</v>
      </c>
      <c r="I626" s="10" t="s">
        <v>42832</v>
      </c>
      <c r="J626" s="10" t="s">
        <v>42832</v>
      </c>
      <c r="K626" s="10" t="s">
        <v>3344</v>
      </c>
      <c r="L626" s="10" t="s">
        <v>15606</v>
      </c>
      <c r="M626" s="10" t="s">
        <v>42833</v>
      </c>
      <c r="N626" s="10" t="s">
        <v>61</v>
      </c>
      <c r="O626" s="10" t="s">
        <v>41372</v>
      </c>
      <c r="P626" s="10" t="s">
        <v>61</v>
      </c>
      <c r="Q626" s="10" t="s">
        <v>41411</v>
      </c>
      <c r="R626" s="10" t="s">
        <v>41411</v>
      </c>
      <c r="S626" s="15">
        <v>10425.33</v>
      </c>
      <c r="T626" s="10" t="s">
        <v>41412</v>
      </c>
      <c r="U626" s="15">
        <v>10425.33</v>
      </c>
      <c r="V626" s="15">
        <v>10425.33</v>
      </c>
      <c r="W626" s="16">
        <f t="shared" si="41"/>
        <v>0</v>
      </c>
      <c r="X626" s="16">
        <f t="shared" si="42"/>
        <v>0</v>
      </c>
      <c r="Y626" s="1">
        <v>10425.33</v>
      </c>
      <c r="Z626" s="1" t="str">
        <f t="shared" si="43"/>
        <v>未整改</v>
      </c>
      <c r="AA626" s="1" t="str">
        <f t="shared" si="44"/>
        <v>已整改</v>
      </c>
      <c r="AC626" s="3"/>
      <c r="AD626" s="19" t="e">
        <f>VLOOKUP(H626,'系统导出（基本表）'!R:R,1,0)</f>
        <v>#N/A</v>
      </c>
      <c r="AE626" s="16" t="e">
        <f>VLOOKUP(I626,'系统导出（基本表）'!Q:R,2,0)</f>
        <v>#N/A</v>
      </c>
      <c r="AF626" s="16" t="e">
        <f>VLOOKUP(J626,'系统导出（基本表）'!S:T,2,0)</f>
        <v>#N/A</v>
      </c>
      <c r="AG626" s="16"/>
      <c r="AH626" s="16"/>
      <c r="AI626" s="16"/>
    </row>
    <row r="627" s="2" customFormat="1" ht="19" customHeight="1" spans="1:33">
      <c r="A627" s="2">
        <v>1</v>
      </c>
      <c r="B627" s="11" t="s">
        <v>442</v>
      </c>
      <c r="C627" s="11" t="s">
        <v>8339</v>
      </c>
      <c r="D627" s="11" t="s">
        <v>8340</v>
      </c>
      <c r="E627" s="10" t="s">
        <v>42834</v>
      </c>
      <c r="F627" s="11" t="s">
        <v>42835</v>
      </c>
      <c r="G627" s="10" t="s">
        <v>42830</v>
      </c>
      <c r="H627" s="11" t="s">
        <v>42831</v>
      </c>
      <c r="I627" s="11" t="s">
        <v>42832</v>
      </c>
      <c r="J627" s="11" t="s">
        <v>42832</v>
      </c>
      <c r="K627" s="11" t="s">
        <v>3344</v>
      </c>
      <c r="L627" s="11" t="s">
        <v>15612</v>
      </c>
      <c r="M627" s="11" t="s">
        <v>42833</v>
      </c>
      <c r="N627" s="11" t="s">
        <v>41377</v>
      </c>
      <c r="O627" s="11" t="s">
        <v>41387</v>
      </c>
      <c r="P627" s="11" t="s">
        <v>41456</v>
      </c>
      <c r="Q627" s="11" t="s">
        <v>41411</v>
      </c>
      <c r="R627" s="11" t="s">
        <v>41411</v>
      </c>
      <c r="S627" s="17">
        <v>11.25</v>
      </c>
      <c r="T627" s="11" t="s">
        <v>41411</v>
      </c>
      <c r="U627" s="17">
        <v>11.25</v>
      </c>
      <c r="V627" s="17">
        <v>0</v>
      </c>
      <c r="W627" s="18">
        <f t="shared" si="41"/>
        <v>11.25</v>
      </c>
      <c r="X627" s="18">
        <f t="shared" si="42"/>
        <v>0</v>
      </c>
      <c r="Y627" s="2">
        <v>11.25</v>
      </c>
      <c r="Z627" s="2" t="str">
        <f t="shared" si="43"/>
        <v>未整改</v>
      </c>
      <c r="AA627" s="2" t="str">
        <f t="shared" si="44"/>
        <v>已整改</v>
      </c>
      <c r="AD627" s="22" t="e">
        <f>VLOOKUP(H627,'系统导出（基本表）'!R:R,1,0)</f>
        <v>#N/A</v>
      </c>
      <c r="AE627" s="22" t="e">
        <f>VLOOKUP(I627,'系统导出（基本表）'!Q:R,2,0)</f>
        <v>#N/A</v>
      </c>
      <c r="AF627" s="2" t="e">
        <f>VLOOKUP(J627,'系统导出（基本表）'!S:T,2,0)</f>
        <v>#N/A</v>
      </c>
      <c r="AG627" s="24"/>
    </row>
    <row r="628" s="1" customFormat="1" ht="19" customHeight="1" spans="2:35">
      <c r="B628" s="10" t="s">
        <v>442</v>
      </c>
      <c r="C628" s="10" t="s">
        <v>8339</v>
      </c>
      <c r="D628" s="10" t="s">
        <v>8340</v>
      </c>
      <c r="E628" s="10" t="s">
        <v>42834</v>
      </c>
      <c r="F628" s="10" t="s">
        <v>42835</v>
      </c>
      <c r="G628" s="10" t="s">
        <v>42836</v>
      </c>
      <c r="H628" s="10" t="s">
        <v>42837</v>
      </c>
      <c r="I628" s="10" t="s">
        <v>42838</v>
      </c>
      <c r="J628" s="10" t="s">
        <v>42832</v>
      </c>
      <c r="K628" s="10" t="s">
        <v>3344</v>
      </c>
      <c r="L628" s="10" t="s">
        <v>15606</v>
      </c>
      <c r="M628" s="10" t="s">
        <v>42833</v>
      </c>
      <c r="N628" s="10" t="s">
        <v>41377</v>
      </c>
      <c r="O628" s="10" t="s">
        <v>41378</v>
      </c>
      <c r="P628" s="10" t="s">
        <v>41456</v>
      </c>
      <c r="Q628" s="10" t="s">
        <v>41411</v>
      </c>
      <c r="R628" s="10" t="s">
        <v>41411</v>
      </c>
      <c r="S628" s="15">
        <v>6457.42</v>
      </c>
      <c r="T628" s="10" t="s">
        <v>41463</v>
      </c>
      <c r="U628" s="15">
        <v>834.11</v>
      </c>
      <c r="V628" s="15">
        <v>834.11</v>
      </c>
      <c r="W628" s="16">
        <f t="shared" si="41"/>
        <v>5623.31</v>
      </c>
      <c r="X628" s="16">
        <f t="shared" si="42"/>
        <v>5623.31</v>
      </c>
      <c r="Y628" s="1">
        <v>834.11</v>
      </c>
      <c r="Z628" s="1" t="str">
        <f t="shared" si="43"/>
        <v>未整改</v>
      </c>
      <c r="AA628" s="1" t="str">
        <f t="shared" si="44"/>
        <v>未整改</v>
      </c>
      <c r="AC628" s="3"/>
      <c r="AD628" s="19" t="e">
        <f>VLOOKUP(H628,'系统导出（基本表）'!R:R,1,0)</f>
        <v>#N/A</v>
      </c>
      <c r="AE628" s="16" t="e">
        <f>VLOOKUP(I628,'系统导出（基本表）'!Q:R,2,0)</f>
        <v>#N/A</v>
      </c>
      <c r="AF628" s="16" t="e">
        <f>VLOOKUP(J628,'系统导出（基本表）'!S:T,2,0)</f>
        <v>#N/A</v>
      </c>
      <c r="AG628" s="16"/>
      <c r="AH628" s="16"/>
      <c r="AI628" s="16"/>
    </row>
    <row r="629" s="1" customFormat="1" ht="19" customHeight="1" spans="2:35">
      <c r="B629" s="10" t="s">
        <v>442</v>
      </c>
      <c r="C629" s="10" t="s">
        <v>8339</v>
      </c>
      <c r="D629" s="10" t="s">
        <v>8340</v>
      </c>
      <c r="E629" s="10" t="s">
        <v>61</v>
      </c>
      <c r="F629" s="10" t="s">
        <v>61</v>
      </c>
      <c r="G629" s="10" t="s">
        <v>42839</v>
      </c>
      <c r="H629" s="10" t="s">
        <v>42840</v>
      </c>
      <c r="I629" s="10" t="s">
        <v>42841</v>
      </c>
      <c r="J629" s="10" t="s">
        <v>42842</v>
      </c>
      <c r="K629" s="10" t="s">
        <v>3344</v>
      </c>
      <c r="L629" s="10" t="s">
        <v>15606</v>
      </c>
      <c r="M629" s="10" t="s">
        <v>42833</v>
      </c>
      <c r="N629" s="10" t="s">
        <v>61</v>
      </c>
      <c r="O629" s="10" t="s">
        <v>41372</v>
      </c>
      <c r="P629" s="10" t="s">
        <v>61</v>
      </c>
      <c r="Q629" s="10" t="s">
        <v>42843</v>
      </c>
      <c r="R629" s="10" t="s">
        <v>41373</v>
      </c>
      <c r="S629" s="15">
        <v>50</v>
      </c>
      <c r="T629" s="10" t="s">
        <v>42843</v>
      </c>
      <c r="U629" s="15">
        <v>50</v>
      </c>
      <c r="V629" s="15">
        <v>50</v>
      </c>
      <c r="W629" s="16">
        <f t="shared" si="41"/>
        <v>0</v>
      </c>
      <c r="X629" s="16">
        <f t="shared" si="42"/>
        <v>0</v>
      </c>
      <c r="Y629" s="1">
        <v>50</v>
      </c>
      <c r="Z629" s="1" t="str">
        <f t="shared" si="43"/>
        <v>未整改</v>
      </c>
      <c r="AA629" s="1" t="str">
        <f t="shared" si="44"/>
        <v>已整改</v>
      </c>
      <c r="AC629" s="3"/>
      <c r="AD629" s="19" t="e">
        <f>VLOOKUP(H629,'系统导出（基本表）'!R:R,1,0)</f>
        <v>#N/A</v>
      </c>
      <c r="AE629" s="16" t="e">
        <f>VLOOKUP(I629,'系统导出（基本表）'!Q:R,2,0)</f>
        <v>#N/A</v>
      </c>
      <c r="AF629" s="16" t="e">
        <f>VLOOKUP(J629,'系统导出（基本表）'!S:T,2,0)</f>
        <v>#N/A</v>
      </c>
      <c r="AG629" s="16"/>
      <c r="AH629" s="16"/>
      <c r="AI629" s="16"/>
    </row>
    <row r="630" s="1" customFormat="1" ht="19" customHeight="1" spans="2:35">
      <c r="B630" s="10" t="s">
        <v>442</v>
      </c>
      <c r="C630" s="10" t="s">
        <v>8339</v>
      </c>
      <c r="D630" s="10" t="s">
        <v>8340</v>
      </c>
      <c r="E630" s="10" t="s">
        <v>61</v>
      </c>
      <c r="F630" s="10" t="s">
        <v>61</v>
      </c>
      <c r="G630" s="10" t="s">
        <v>42830</v>
      </c>
      <c r="H630" s="10" t="s">
        <v>42831</v>
      </c>
      <c r="I630" s="10" t="s">
        <v>42832</v>
      </c>
      <c r="J630" s="10" t="s">
        <v>42832</v>
      </c>
      <c r="K630" s="10" t="s">
        <v>3344</v>
      </c>
      <c r="L630" s="10" t="s">
        <v>15606</v>
      </c>
      <c r="M630" s="10" t="s">
        <v>42833</v>
      </c>
      <c r="N630" s="10" t="s">
        <v>61</v>
      </c>
      <c r="O630" s="10" t="s">
        <v>41362</v>
      </c>
      <c r="P630" s="10" t="s">
        <v>61</v>
      </c>
      <c r="Q630" s="10" t="s">
        <v>41984</v>
      </c>
      <c r="R630" s="10" t="s">
        <v>41984</v>
      </c>
      <c r="S630" s="15">
        <v>1150</v>
      </c>
      <c r="T630" s="10" t="s">
        <v>41984</v>
      </c>
      <c r="U630" s="15">
        <v>1150</v>
      </c>
      <c r="V630" s="15">
        <v>1150</v>
      </c>
      <c r="W630" s="16">
        <f t="shared" si="41"/>
        <v>0</v>
      </c>
      <c r="X630" s="16">
        <f t="shared" si="42"/>
        <v>0</v>
      </c>
      <c r="Y630" s="1">
        <v>1150</v>
      </c>
      <c r="Z630" s="1" t="str">
        <f t="shared" si="43"/>
        <v>未整改</v>
      </c>
      <c r="AA630" s="1" t="str">
        <f t="shared" si="44"/>
        <v>已整改</v>
      </c>
      <c r="AC630" s="3">
        <f>S630-Y630</f>
        <v>0</v>
      </c>
      <c r="AD630" s="19" t="e">
        <f>VLOOKUP(H630,'系统导出（基本表）'!R:R,1,0)</f>
        <v>#N/A</v>
      </c>
      <c r="AE630" s="16" t="e">
        <f>VLOOKUP(I630,'系统导出（基本表）'!Q:R,2,0)</f>
        <v>#N/A</v>
      </c>
      <c r="AF630" s="16" t="e">
        <f>VLOOKUP(J630,'系统导出（基本表）'!S:T,2,0)</f>
        <v>#N/A</v>
      </c>
      <c r="AG630" s="16"/>
      <c r="AH630" s="16"/>
      <c r="AI630" s="16"/>
    </row>
    <row r="631" s="1" customFormat="1" ht="19" customHeight="1" spans="2:35">
      <c r="B631" s="10" t="s">
        <v>442</v>
      </c>
      <c r="C631" s="10" t="s">
        <v>8339</v>
      </c>
      <c r="D631" s="10" t="s">
        <v>8340</v>
      </c>
      <c r="E631" s="10" t="s">
        <v>61</v>
      </c>
      <c r="F631" s="10" t="s">
        <v>61</v>
      </c>
      <c r="G631" s="10" t="s">
        <v>42839</v>
      </c>
      <c r="H631" s="10" t="s">
        <v>42840</v>
      </c>
      <c r="I631" s="10" t="s">
        <v>42841</v>
      </c>
      <c r="J631" s="10" t="s">
        <v>42842</v>
      </c>
      <c r="K631" s="10" t="s">
        <v>3344</v>
      </c>
      <c r="L631" s="10" t="s">
        <v>15606</v>
      </c>
      <c r="M631" s="10" t="s">
        <v>42833</v>
      </c>
      <c r="N631" s="10" t="s">
        <v>61</v>
      </c>
      <c r="O631" s="10" t="s">
        <v>41372</v>
      </c>
      <c r="P631" s="10" t="s">
        <v>61</v>
      </c>
      <c r="Q631" s="10" t="s">
        <v>41411</v>
      </c>
      <c r="R631" s="10" t="s">
        <v>41411</v>
      </c>
      <c r="S631" s="15">
        <v>2189.51</v>
      </c>
      <c r="T631" s="10" t="s">
        <v>41412</v>
      </c>
      <c r="U631" s="15">
        <v>2189.51</v>
      </c>
      <c r="V631" s="15">
        <v>2189.51</v>
      </c>
      <c r="W631" s="16">
        <f t="shared" si="41"/>
        <v>0</v>
      </c>
      <c r="X631" s="16">
        <f t="shared" si="42"/>
        <v>0</v>
      </c>
      <c r="Y631" s="1">
        <v>2189.51</v>
      </c>
      <c r="Z631" s="1" t="str">
        <f t="shared" si="43"/>
        <v>未整改</v>
      </c>
      <c r="AA631" s="1" t="str">
        <f t="shared" si="44"/>
        <v>已整改</v>
      </c>
      <c r="AC631" s="3"/>
      <c r="AD631" s="19" t="e">
        <f>VLOOKUP(H631,'系统导出（基本表）'!R:R,1,0)</f>
        <v>#N/A</v>
      </c>
      <c r="AE631" s="16" t="e">
        <f>VLOOKUP(I631,'系统导出（基本表）'!Q:R,2,0)</f>
        <v>#N/A</v>
      </c>
      <c r="AF631" s="16" t="e">
        <f>VLOOKUP(J631,'系统导出（基本表）'!S:T,2,0)</f>
        <v>#N/A</v>
      </c>
      <c r="AG631" s="16"/>
      <c r="AH631" s="16"/>
      <c r="AI631" s="16"/>
    </row>
    <row r="632" s="1" customFormat="1" ht="19" customHeight="1" spans="2:35">
      <c r="B632" s="10" t="s">
        <v>442</v>
      </c>
      <c r="C632" s="10" t="s">
        <v>8339</v>
      </c>
      <c r="D632" s="10" t="s">
        <v>8340</v>
      </c>
      <c r="E632" s="10" t="s">
        <v>61</v>
      </c>
      <c r="F632" s="10" t="s">
        <v>61</v>
      </c>
      <c r="G632" s="10" t="s">
        <v>42844</v>
      </c>
      <c r="H632" s="10" t="s">
        <v>42845</v>
      </c>
      <c r="I632" s="10" t="s">
        <v>42846</v>
      </c>
      <c r="J632" s="10" t="s">
        <v>42846</v>
      </c>
      <c r="K632" s="10" t="s">
        <v>20369</v>
      </c>
      <c r="L632" s="10" t="s">
        <v>42847</v>
      </c>
      <c r="M632" s="10" t="s">
        <v>42848</v>
      </c>
      <c r="N632" s="10" t="s">
        <v>61</v>
      </c>
      <c r="O632" s="10" t="s">
        <v>41372</v>
      </c>
      <c r="P632" s="10" t="s">
        <v>61</v>
      </c>
      <c r="Q632" s="10" t="s">
        <v>41411</v>
      </c>
      <c r="R632" s="10" t="s">
        <v>41411</v>
      </c>
      <c r="S632" s="15">
        <v>432.48</v>
      </c>
      <c r="T632" s="10" t="s">
        <v>41412</v>
      </c>
      <c r="U632" s="15">
        <v>432.48</v>
      </c>
      <c r="V632" s="15">
        <v>432.48</v>
      </c>
      <c r="W632" s="16">
        <f t="shared" si="41"/>
        <v>0</v>
      </c>
      <c r="X632" s="16">
        <f t="shared" si="42"/>
        <v>0</v>
      </c>
      <c r="Y632" s="1">
        <v>432.48</v>
      </c>
      <c r="Z632" s="1" t="str">
        <f t="shared" si="43"/>
        <v>未整改</v>
      </c>
      <c r="AA632" s="1" t="str">
        <f t="shared" si="44"/>
        <v>已整改</v>
      </c>
      <c r="AC632" s="3"/>
      <c r="AD632" s="19" t="e">
        <f>VLOOKUP(H632,'系统导出（基本表）'!R:R,1,0)</f>
        <v>#N/A</v>
      </c>
      <c r="AE632" s="16" t="e">
        <f>VLOOKUP(I632,'系统导出（基本表）'!Q:R,2,0)</f>
        <v>#N/A</v>
      </c>
      <c r="AF632" s="16" t="e">
        <f>VLOOKUP(J632,'系统导出（基本表）'!S:T,2,0)</f>
        <v>#N/A</v>
      </c>
      <c r="AG632" s="16"/>
      <c r="AH632" s="16"/>
      <c r="AI632" s="16"/>
    </row>
    <row r="633" s="2" customFormat="1" ht="19" customHeight="1" spans="1:33">
      <c r="A633" s="2">
        <v>1</v>
      </c>
      <c r="B633" s="11" t="s">
        <v>442</v>
      </c>
      <c r="C633" s="11" t="s">
        <v>8339</v>
      </c>
      <c r="D633" s="11" t="s">
        <v>8340</v>
      </c>
      <c r="E633" s="10" t="s">
        <v>42793</v>
      </c>
      <c r="F633" s="11" t="s">
        <v>38819</v>
      </c>
      <c r="G633" s="10" t="s">
        <v>42849</v>
      </c>
      <c r="H633" s="11" t="s">
        <v>42850</v>
      </c>
      <c r="I633" s="11" t="s">
        <v>42851</v>
      </c>
      <c r="J633" s="11" t="s">
        <v>42851</v>
      </c>
      <c r="K633" s="11" t="s">
        <v>42852</v>
      </c>
      <c r="L633" s="11" t="s">
        <v>42853</v>
      </c>
      <c r="M633" s="11" t="s">
        <v>42854</v>
      </c>
      <c r="N633" s="11" t="s">
        <v>41377</v>
      </c>
      <c r="O633" s="11" t="s">
        <v>41387</v>
      </c>
      <c r="P633" s="11" t="s">
        <v>41456</v>
      </c>
      <c r="Q633" s="11" t="s">
        <v>41411</v>
      </c>
      <c r="R633" s="11" t="s">
        <v>41411</v>
      </c>
      <c r="S633" s="17">
        <v>4198.814521</v>
      </c>
      <c r="T633" s="11" t="s">
        <v>41411</v>
      </c>
      <c r="U633" s="17">
        <v>0</v>
      </c>
      <c r="V633" s="17">
        <v>0</v>
      </c>
      <c r="W633" s="18">
        <f t="shared" si="41"/>
        <v>4198.814521</v>
      </c>
      <c r="X633" s="18">
        <f t="shared" si="42"/>
        <v>4198.814521</v>
      </c>
      <c r="Y633" s="2">
        <v>0</v>
      </c>
      <c r="Z633" s="2" t="str">
        <f t="shared" si="43"/>
        <v>未整改</v>
      </c>
      <c r="AA633" s="2" t="str">
        <f t="shared" si="44"/>
        <v>未整改</v>
      </c>
      <c r="AD633" s="22" t="e">
        <f>VLOOKUP(H633,'系统导出（基本表）'!R:R,1,0)</f>
        <v>#N/A</v>
      </c>
      <c r="AE633" s="22" t="e">
        <f>VLOOKUP(I633,'系统导出（基本表）'!Q:R,2,0)</f>
        <v>#N/A</v>
      </c>
      <c r="AF633" s="2" t="e">
        <f>VLOOKUP(J633,'系统导出（基本表）'!S:T,2,0)</f>
        <v>#N/A</v>
      </c>
      <c r="AG633" s="24"/>
    </row>
    <row r="634" s="1" customFormat="1" ht="19" customHeight="1" spans="2:35">
      <c r="B634" s="10" t="s">
        <v>442</v>
      </c>
      <c r="C634" s="10" t="s">
        <v>8339</v>
      </c>
      <c r="D634" s="10" t="s">
        <v>8340</v>
      </c>
      <c r="E634" s="10" t="s">
        <v>61</v>
      </c>
      <c r="F634" s="10" t="s">
        <v>61</v>
      </c>
      <c r="G634" s="10" t="s">
        <v>42849</v>
      </c>
      <c r="H634" s="10" t="s">
        <v>42850</v>
      </c>
      <c r="I634" s="10" t="s">
        <v>42851</v>
      </c>
      <c r="J634" s="10" t="s">
        <v>42851</v>
      </c>
      <c r="K634" s="10" t="s">
        <v>42852</v>
      </c>
      <c r="L634" s="10" t="s">
        <v>42855</v>
      </c>
      <c r="M634" s="10" t="s">
        <v>42854</v>
      </c>
      <c r="N634" s="10" t="s">
        <v>61</v>
      </c>
      <c r="O634" s="10" t="s">
        <v>41372</v>
      </c>
      <c r="P634" s="10" t="s">
        <v>61</v>
      </c>
      <c r="Q634" s="10" t="s">
        <v>41354</v>
      </c>
      <c r="R634" s="10" t="s">
        <v>41354</v>
      </c>
      <c r="S634" s="15">
        <v>850.6</v>
      </c>
      <c r="T634" s="10" t="s">
        <v>41902</v>
      </c>
      <c r="U634" s="15">
        <v>850.6</v>
      </c>
      <c r="V634" s="15">
        <v>850.6</v>
      </c>
      <c r="W634" s="16">
        <f t="shared" si="41"/>
        <v>0</v>
      </c>
      <c r="X634" s="16">
        <f t="shared" si="42"/>
        <v>0</v>
      </c>
      <c r="Y634" s="1">
        <v>850.6</v>
      </c>
      <c r="Z634" s="1" t="str">
        <f t="shared" si="43"/>
        <v>未整改</v>
      </c>
      <c r="AA634" s="1" t="str">
        <f t="shared" si="44"/>
        <v>已整改</v>
      </c>
      <c r="AC634" s="3"/>
      <c r="AD634" s="19" t="e">
        <f>VLOOKUP(H634,'系统导出（基本表）'!R:R,1,0)</f>
        <v>#N/A</v>
      </c>
      <c r="AE634" s="16" t="e">
        <f>VLOOKUP(I634,'系统导出（基本表）'!Q:R,2,0)</f>
        <v>#N/A</v>
      </c>
      <c r="AF634" s="16" t="e">
        <f>VLOOKUP(J634,'系统导出（基本表）'!S:T,2,0)</f>
        <v>#N/A</v>
      </c>
      <c r="AG634" s="16"/>
      <c r="AH634" s="16"/>
      <c r="AI634" s="16"/>
    </row>
    <row r="635" s="1" customFormat="1" ht="19" customHeight="1" spans="2:35">
      <c r="B635" s="10" t="s">
        <v>442</v>
      </c>
      <c r="C635" s="10" t="s">
        <v>8339</v>
      </c>
      <c r="D635" s="10" t="s">
        <v>8340</v>
      </c>
      <c r="E635" s="10" t="s">
        <v>61</v>
      </c>
      <c r="F635" s="10" t="s">
        <v>61</v>
      </c>
      <c r="G635" s="10" t="s">
        <v>42849</v>
      </c>
      <c r="H635" s="10" t="s">
        <v>42850</v>
      </c>
      <c r="I635" s="10" t="s">
        <v>42851</v>
      </c>
      <c r="J635" s="10" t="s">
        <v>42851</v>
      </c>
      <c r="K635" s="10" t="s">
        <v>42852</v>
      </c>
      <c r="L635" s="10" t="s">
        <v>42855</v>
      </c>
      <c r="M635" s="10" t="s">
        <v>42854</v>
      </c>
      <c r="N635" s="10" t="s">
        <v>61</v>
      </c>
      <c r="O635" s="10" t="s">
        <v>41372</v>
      </c>
      <c r="P635" s="10" t="s">
        <v>61</v>
      </c>
      <c r="Q635" s="10" t="s">
        <v>41411</v>
      </c>
      <c r="R635" s="10" t="s">
        <v>41411</v>
      </c>
      <c r="S635" s="15">
        <v>4574.6</v>
      </c>
      <c r="T635" s="10" t="s">
        <v>41412</v>
      </c>
      <c r="U635" s="15">
        <v>4574.6</v>
      </c>
      <c r="V635" s="15">
        <v>4574.6</v>
      </c>
      <c r="W635" s="16">
        <f t="shared" si="41"/>
        <v>0</v>
      </c>
      <c r="X635" s="16">
        <f t="shared" si="42"/>
        <v>0</v>
      </c>
      <c r="Y635" s="1">
        <v>4574.6</v>
      </c>
      <c r="Z635" s="1" t="str">
        <f t="shared" si="43"/>
        <v>未整改</v>
      </c>
      <c r="AA635" s="1" t="str">
        <f t="shared" si="44"/>
        <v>已整改</v>
      </c>
      <c r="AC635" s="3"/>
      <c r="AD635" s="19" t="e">
        <f>VLOOKUP(H635,'系统导出（基本表）'!R:R,1,0)</f>
        <v>#N/A</v>
      </c>
      <c r="AE635" s="16" t="e">
        <f>VLOOKUP(I635,'系统导出（基本表）'!Q:R,2,0)</f>
        <v>#N/A</v>
      </c>
      <c r="AF635" s="16" t="e">
        <f>VLOOKUP(J635,'系统导出（基本表）'!S:T,2,0)</f>
        <v>#N/A</v>
      </c>
      <c r="AG635" s="16"/>
      <c r="AH635" s="16"/>
      <c r="AI635" s="16"/>
    </row>
    <row r="636" s="1" customFormat="1" ht="19" customHeight="1" spans="2:35">
      <c r="B636" s="10" t="s">
        <v>442</v>
      </c>
      <c r="C636" s="10" t="s">
        <v>8339</v>
      </c>
      <c r="D636" s="10" t="s">
        <v>8340</v>
      </c>
      <c r="E636" s="10" t="s">
        <v>42793</v>
      </c>
      <c r="F636" s="10" t="s">
        <v>38819</v>
      </c>
      <c r="G636" s="10" t="s">
        <v>42849</v>
      </c>
      <c r="H636" s="10" t="s">
        <v>42850</v>
      </c>
      <c r="I636" s="10" t="s">
        <v>42851</v>
      </c>
      <c r="J636" s="10" t="s">
        <v>42851</v>
      </c>
      <c r="K636" s="10" t="s">
        <v>42852</v>
      </c>
      <c r="L636" s="10" t="s">
        <v>42855</v>
      </c>
      <c r="M636" s="10" t="s">
        <v>42854</v>
      </c>
      <c r="N636" s="10" t="s">
        <v>41377</v>
      </c>
      <c r="O636" s="10" t="s">
        <v>41378</v>
      </c>
      <c r="P636" s="10" t="s">
        <v>41456</v>
      </c>
      <c r="Q636" s="10" t="s">
        <v>41411</v>
      </c>
      <c r="R636" s="10" t="s">
        <v>41411</v>
      </c>
      <c r="S636" s="15">
        <v>4572.12</v>
      </c>
      <c r="T636" s="10" t="s">
        <v>41463</v>
      </c>
      <c r="U636" s="15">
        <v>304.6</v>
      </c>
      <c r="V636" s="15">
        <v>304.6</v>
      </c>
      <c r="W636" s="16">
        <f t="shared" si="41"/>
        <v>4267.52</v>
      </c>
      <c r="X636" s="16">
        <f t="shared" si="42"/>
        <v>4267.52</v>
      </c>
      <c r="Y636" s="1">
        <v>304.6</v>
      </c>
      <c r="Z636" s="1" t="str">
        <f t="shared" si="43"/>
        <v>未整改</v>
      </c>
      <c r="AA636" s="1" t="str">
        <f t="shared" si="44"/>
        <v>未整改</v>
      </c>
      <c r="AC636" s="3"/>
      <c r="AD636" s="19" t="e">
        <f>VLOOKUP(H636,'系统导出（基本表）'!R:R,1,0)</f>
        <v>#N/A</v>
      </c>
      <c r="AE636" s="16" t="e">
        <f>VLOOKUP(I636,'系统导出（基本表）'!Q:R,2,0)</f>
        <v>#N/A</v>
      </c>
      <c r="AF636" s="16" t="e">
        <f>VLOOKUP(J636,'系统导出（基本表）'!S:T,2,0)</f>
        <v>#N/A</v>
      </c>
      <c r="AG636" s="16"/>
      <c r="AH636" s="16"/>
      <c r="AI636" s="16"/>
    </row>
    <row r="637" s="1" customFormat="1" ht="19" customHeight="1" spans="2:35">
      <c r="B637" s="10" t="s">
        <v>442</v>
      </c>
      <c r="C637" s="10" t="s">
        <v>8339</v>
      </c>
      <c r="D637" s="10" t="s">
        <v>8340</v>
      </c>
      <c r="E637" s="10" t="s">
        <v>61</v>
      </c>
      <c r="F637" s="10" t="s">
        <v>61</v>
      </c>
      <c r="G637" s="10" t="s">
        <v>42856</v>
      </c>
      <c r="H637" s="10" t="s">
        <v>42857</v>
      </c>
      <c r="I637" s="10" t="s">
        <v>42858</v>
      </c>
      <c r="J637" s="10" t="s">
        <v>42858</v>
      </c>
      <c r="K637" s="10" t="s">
        <v>791</v>
      </c>
      <c r="L637" s="10" t="s">
        <v>21607</v>
      </c>
      <c r="M637" s="10" t="s">
        <v>42859</v>
      </c>
      <c r="N637" s="10" t="s">
        <v>61</v>
      </c>
      <c r="O637" s="10" t="s">
        <v>41372</v>
      </c>
      <c r="P637" s="10" t="s">
        <v>61</v>
      </c>
      <c r="Q637" s="10" t="s">
        <v>41411</v>
      </c>
      <c r="R637" s="10" t="s">
        <v>41411</v>
      </c>
      <c r="S637" s="15">
        <v>957.37</v>
      </c>
      <c r="T637" s="10" t="s">
        <v>41412</v>
      </c>
      <c r="U637" s="15">
        <v>957.37</v>
      </c>
      <c r="V637" s="15">
        <v>957.37</v>
      </c>
      <c r="W637" s="16">
        <f t="shared" si="41"/>
        <v>0</v>
      </c>
      <c r="X637" s="16">
        <f t="shared" si="42"/>
        <v>0</v>
      </c>
      <c r="Y637" s="1">
        <v>957.37</v>
      </c>
      <c r="Z637" s="1" t="str">
        <f t="shared" si="43"/>
        <v>未整改</v>
      </c>
      <c r="AA637" s="1" t="str">
        <f t="shared" si="44"/>
        <v>已整改</v>
      </c>
      <c r="AC637" s="3"/>
      <c r="AD637" s="19" t="e">
        <f>VLOOKUP(H637,'系统导出（基本表）'!R:R,1,0)</f>
        <v>#N/A</v>
      </c>
      <c r="AE637" s="16" t="e">
        <f>VLOOKUP(I637,'系统导出（基本表）'!Q:R,2,0)</f>
        <v>#N/A</v>
      </c>
      <c r="AF637" s="16" t="e">
        <f>VLOOKUP(J637,'系统导出（基本表）'!S:T,2,0)</f>
        <v>#N/A</v>
      </c>
      <c r="AG637" s="16"/>
      <c r="AH637" s="16"/>
      <c r="AI637" s="16"/>
    </row>
    <row r="638" s="1" customFormat="1" ht="19" customHeight="1" spans="2:35">
      <c r="B638" s="10" t="s">
        <v>442</v>
      </c>
      <c r="C638" s="10" t="s">
        <v>8339</v>
      </c>
      <c r="D638" s="10" t="s">
        <v>8340</v>
      </c>
      <c r="E638" s="10" t="s">
        <v>61</v>
      </c>
      <c r="F638" s="10" t="s">
        <v>61</v>
      </c>
      <c r="G638" s="10" t="s">
        <v>42856</v>
      </c>
      <c r="H638" s="10" t="s">
        <v>42857</v>
      </c>
      <c r="I638" s="10" t="s">
        <v>42858</v>
      </c>
      <c r="J638" s="10" t="s">
        <v>42858</v>
      </c>
      <c r="K638" s="10" t="s">
        <v>791</v>
      </c>
      <c r="L638" s="10" t="s">
        <v>21607</v>
      </c>
      <c r="M638" s="10" t="s">
        <v>42859</v>
      </c>
      <c r="N638" s="10" t="s">
        <v>61</v>
      </c>
      <c r="O638" s="10" t="s">
        <v>41353</v>
      </c>
      <c r="P638" s="10" t="s">
        <v>61</v>
      </c>
      <c r="Q638" s="10" t="s">
        <v>41354</v>
      </c>
      <c r="R638" s="10" t="s">
        <v>41354</v>
      </c>
      <c r="S638" s="15">
        <v>28</v>
      </c>
      <c r="T638" s="10" t="s">
        <v>42860</v>
      </c>
      <c r="U638" s="15">
        <v>28</v>
      </c>
      <c r="V638" s="15">
        <v>28</v>
      </c>
      <c r="W638" s="16">
        <f t="shared" si="41"/>
        <v>0</v>
      </c>
      <c r="X638" s="16">
        <f t="shared" si="42"/>
        <v>0</v>
      </c>
      <c r="Y638" s="1">
        <v>28</v>
      </c>
      <c r="Z638" s="1" t="str">
        <f t="shared" si="43"/>
        <v>未整改</v>
      </c>
      <c r="AA638" s="1" t="str">
        <f t="shared" si="44"/>
        <v>已整改</v>
      </c>
      <c r="AC638" s="3"/>
      <c r="AD638" s="19" t="e">
        <f>VLOOKUP(H638,'系统导出（基本表）'!R:R,1,0)</f>
        <v>#N/A</v>
      </c>
      <c r="AE638" s="16" t="e">
        <f>VLOOKUP(I638,'系统导出（基本表）'!Q:R,2,0)</f>
        <v>#N/A</v>
      </c>
      <c r="AF638" s="16" t="e">
        <f>VLOOKUP(J638,'系统导出（基本表）'!S:T,2,0)</f>
        <v>#N/A</v>
      </c>
      <c r="AG638" s="16"/>
      <c r="AH638" s="16"/>
      <c r="AI638" s="16"/>
    </row>
    <row r="639" s="2" customFormat="1" ht="19" customHeight="1" spans="1:33">
      <c r="A639" s="2">
        <v>1</v>
      </c>
      <c r="B639" s="11" t="s">
        <v>442</v>
      </c>
      <c r="C639" s="11" t="s">
        <v>8339</v>
      </c>
      <c r="D639" s="11" t="s">
        <v>8340</v>
      </c>
      <c r="E639" s="10" t="s">
        <v>42861</v>
      </c>
      <c r="F639" s="11" t="s">
        <v>38909</v>
      </c>
      <c r="G639" s="10" t="s">
        <v>42862</v>
      </c>
      <c r="H639" s="11" t="s">
        <v>42863</v>
      </c>
      <c r="I639" s="11" t="s">
        <v>42864</v>
      </c>
      <c r="J639" s="11" t="s">
        <v>42858</v>
      </c>
      <c r="K639" s="11" t="s">
        <v>42865</v>
      </c>
      <c r="L639" s="11" t="s">
        <v>42866</v>
      </c>
      <c r="M639" s="11" t="s">
        <v>42867</v>
      </c>
      <c r="N639" s="11" t="s">
        <v>41377</v>
      </c>
      <c r="O639" s="11" t="s">
        <v>41387</v>
      </c>
      <c r="P639" s="11" t="s">
        <v>41456</v>
      </c>
      <c r="Q639" s="11" t="s">
        <v>41411</v>
      </c>
      <c r="R639" s="11" t="s">
        <v>41411</v>
      </c>
      <c r="S639" s="17">
        <v>818.26</v>
      </c>
      <c r="T639" s="11" t="s">
        <v>41411</v>
      </c>
      <c r="U639" s="17">
        <v>186.86</v>
      </c>
      <c r="V639" s="17">
        <v>0</v>
      </c>
      <c r="W639" s="18">
        <f t="shared" si="41"/>
        <v>818.26</v>
      </c>
      <c r="X639" s="18">
        <f t="shared" si="42"/>
        <v>631.4</v>
      </c>
      <c r="Y639" s="2">
        <v>186.86</v>
      </c>
      <c r="Z639" s="2" t="str">
        <f t="shared" si="43"/>
        <v>未整改</v>
      </c>
      <c r="AA639" s="2" t="str">
        <f t="shared" si="44"/>
        <v>未整改</v>
      </c>
      <c r="AD639" s="22" t="e">
        <f>VLOOKUP(H639,'系统导出（基本表）'!R:R,1,0)</f>
        <v>#N/A</v>
      </c>
      <c r="AE639" s="22" t="e">
        <f>VLOOKUP(I639,'系统导出（基本表）'!Q:R,2,0)</f>
        <v>#N/A</v>
      </c>
      <c r="AF639" s="2" t="e">
        <f>VLOOKUP(J639,'系统导出（基本表）'!S:T,2,0)</f>
        <v>#N/A</v>
      </c>
      <c r="AG639" s="24"/>
    </row>
    <row r="640" s="1" customFormat="1" ht="19" customHeight="1" spans="2:35">
      <c r="B640" s="10" t="s">
        <v>442</v>
      </c>
      <c r="C640" s="10" t="s">
        <v>8339</v>
      </c>
      <c r="D640" s="10" t="s">
        <v>8340</v>
      </c>
      <c r="E640" s="10" t="s">
        <v>42861</v>
      </c>
      <c r="F640" s="10" t="s">
        <v>38909</v>
      </c>
      <c r="G640" s="10" t="s">
        <v>42862</v>
      </c>
      <c r="H640" s="10" t="s">
        <v>42863</v>
      </c>
      <c r="I640" s="10" t="s">
        <v>42864</v>
      </c>
      <c r="J640" s="10" t="s">
        <v>42858</v>
      </c>
      <c r="K640" s="10" t="s">
        <v>42865</v>
      </c>
      <c r="L640" s="10" t="s">
        <v>42868</v>
      </c>
      <c r="M640" s="10" t="s">
        <v>42867</v>
      </c>
      <c r="N640" s="10" t="s">
        <v>41377</v>
      </c>
      <c r="O640" s="10" t="s">
        <v>41378</v>
      </c>
      <c r="P640" s="10" t="s">
        <v>41456</v>
      </c>
      <c r="Q640" s="10" t="s">
        <v>41411</v>
      </c>
      <c r="R640" s="10" t="s">
        <v>41411</v>
      </c>
      <c r="S640" s="15">
        <v>867.37</v>
      </c>
      <c r="T640" s="10" t="s">
        <v>41463</v>
      </c>
      <c r="U640" s="15">
        <v>49.11</v>
      </c>
      <c r="V640" s="15">
        <v>49.11</v>
      </c>
      <c r="W640" s="16">
        <f t="shared" si="41"/>
        <v>818.26</v>
      </c>
      <c r="X640" s="16">
        <f t="shared" si="42"/>
        <v>818.26</v>
      </c>
      <c r="Y640" s="1">
        <v>49.11</v>
      </c>
      <c r="Z640" s="1" t="str">
        <f t="shared" si="43"/>
        <v>未整改</v>
      </c>
      <c r="AA640" s="1" t="str">
        <f t="shared" si="44"/>
        <v>未整改</v>
      </c>
      <c r="AC640" s="3"/>
      <c r="AD640" s="19" t="e">
        <f>VLOOKUP(H640,'系统导出（基本表）'!R:R,1,0)</f>
        <v>#N/A</v>
      </c>
      <c r="AE640" s="16" t="e">
        <f>VLOOKUP(I640,'系统导出（基本表）'!Q:R,2,0)</f>
        <v>#N/A</v>
      </c>
      <c r="AF640" s="16" t="e">
        <f>VLOOKUP(J640,'系统导出（基本表）'!S:T,2,0)</f>
        <v>#N/A</v>
      </c>
      <c r="AG640" s="16"/>
      <c r="AH640" s="16"/>
      <c r="AI640" s="16"/>
    </row>
    <row r="641" s="1" customFormat="1" ht="19" customHeight="1" spans="2:35">
      <c r="B641" s="10" t="s">
        <v>442</v>
      </c>
      <c r="C641" s="10" t="s">
        <v>8339</v>
      </c>
      <c r="D641" s="10" t="s">
        <v>8340</v>
      </c>
      <c r="E641" s="10" t="s">
        <v>61</v>
      </c>
      <c r="F641" s="10" t="s">
        <v>61</v>
      </c>
      <c r="G641" s="10" t="s">
        <v>42869</v>
      </c>
      <c r="H641" s="10" t="s">
        <v>42870</v>
      </c>
      <c r="I641" s="10" t="s">
        <v>42871</v>
      </c>
      <c r="J641" s="10" t="s">
        <v>42872</v>
      </c>
      <c r="K641" s="10" t="s">
        <v>42873</v>
      </c>
      <c r="L641" s="10" t="s">
        <v>42874</v>
      </c>
      <c r="M641" s="10" t="s">
        <v>42875</v>
      </c>
      <c r="N641" s="10" t="s">
        <v>61</v>
      </c>
      <c r="O641" s="10" t="s">
        <v>41353</v>
      </c>
      <c r="P641" s="10" t="s">
        <v>61</v>
      </c>
      <c r="Q641" s="10" t="s">
        <v>41354</v>
      </c>
      <c r="R641" s="10" t="s">
        <v>41354</v>
      </c>
      <c r="S641" s="15">
        <v>29.44</v>
      </c>
      <c r="T641" s="10" t="s">
        <v>42876</v>
      </c>
      <c r="U641" s="15">
        <v>29.44</v>
      </c>
      <c r="V641" s="15">
        <v>29.44</v>
      </c>
      <c r="W641" s="16">
        <f t="shared" si="41"/>
        <v>0</v>
      </c>
      <c r="X641" s="16">
        <f t="shared" si="42"/>
        <v>0</v>
      </c>
      <c r="Y641" s="1">
        <v>29.44</v>
      </c>
      <c r="Z641" s="1" t="str">
        <f t="shared" si="43"/>
        <v>未整改</v>
      </c>
      <c r="AA641" s="1" t="str">
        <f t="shared" si="44"/>
        <v>已整改</v>
      </c>
      <c r="AC641" s="3"/>
      <c r="AD641" s="19" t="e">
        <f>VLOOKUP(H641,'系统导出（基本表）'!R:R,1,0)</f>
        <v>#N/A</v>
      </c>
      <c r="AE641" s="16" t="e">
        <f>VLOOKUP(I641,'系统导出（基本表）'!Q:R,2,0)</f>
        <v>#N/A</v>
      </c>
      <c r="AF641" s="16" t="e">
        <f>VLOOKUP(J641,'系统导出（基本表）'!S:T,2,0)</f>
        <v>#N/A</v>
      </c>
      <c r="AG641" s="16"/>
      <c r="AH641" s="16"/>
      <c r="AI641" s="16"/>
    </row>
    <row r="642" s="1" customFormat="1" ht="19" customHeight="1" spans="2:35">
      <c r="B642" s="10" t="s">
        <v>442</v>
      </c>
      <c r="C642" s="10" t="s">
        <v>8339</v>
      </c>
      <c r="D642" s="10" t="s">
        <v>8340</v>
      </c>
      <c r="E642" s="10" t="s">
        <v>61</v>
      </c>
      <c r="F642" s="10" t="s">
        <v>61</v>
      </c>
      <c r="G642" s="10" t="s">
        <v>42877</v>
      </c>
      <c r="H642" s="10" t="s">
        <v>42878</v>
      </c>
      <c r="I642" s="10" t="s">
        <v>42879</v>
      </c>
      <c r="J642" s="10" t="s">
        <v>42880</v>
      </c>
      <c r="K642" s="10" t="s">
        <v>42873</v>
      </c>
      <c r="L642" s="10" t="s">
        <v>42874</v>
      </c>
      <c r="M642" s="10" t="s">
        <v>42875</v>
      </c>
      <c r="N642" s="10" t="s">
        <v>61</v>
      </c>
      <c r="O642" s="10" t="s">
        <v>41372</v>
      </c>
      <c r="P642" s="10" t="s">
        <v>61</v>
      </c>
      <c r="Q642" s="10" t="s">
        <v>41411</v>
      </c>
      <c r="R642" s="10" t="s">
        <v>41411</v>
      </c>
      <c r="S642" s="15">
        <v>2196.37</v>
      </c>
      <c r="T642" s="10" t="s">
        <v>41412</v>
      </c>
      <c r="U642" s="15">
        <v>2196.37</v>
      </c>
      <c r="V642" s="15">
        <v>2196.37</v>
      </c>
      <c r="W642" s="16">
        <f t="shared" si="41"/>
        <v>0</v>
      </c>
      <c r="X642" s="16">
        <f t="shared" si="42"/>
        <v>0</v>
      </c>
      <c r="Y642" s="1">
        <v>2196.37</v>
      </c>
      <c r="Z642" s="1" t="str">
        <f t="shared" si="43"/>
        <v>未整改</v>
      </c>
      <c r="AA642" s="1" t="str">
        <f t="shared" si="44"/>
        <v>已整改</v>
      </c>
      <c r="AC642" s="3"/>
      <c r="AD642" s="19" t="e">
        <f>VLOOKUP(H642,'系统导出（基本表）'!R:R,1,0)</f>
        <v>#N/A</v>
      </c>
      <c r="AE642" s="16" t="e">
        <f>VLOOKUP(I642,'系统导出（基本表）'!Q:R,2,0)</f>
        <v>#N/A</v>
      </c>
      <c r="AF642" s="16" t="e">
        <f>VLOOKUP(J642,'系统导出（基本表）'!S:T,2,0)</f>
        <v>#N/A</v>
      </c>
      <c r="AG642" s="16"/>
      <c r="AH642" s="16"/>
      <c r="AI642" s="16"/>
    </row>
    <row r="643" s="1" customFormat="1" ht="19" customHeight="1" spans="2:35">
      <c r="B643" s="10" t="s">
        <v>442</v>
      </c>
      <c r="C643" s="10" t="s">
        <v>8339</v>
      </c>
      <c r="D643" s="10" t="s">
        <v>8340</v>
      </c>
      <c r="E643" s="10" t="s">
        <v>61</v>
      </c>
      <c r="F643" s="10" t="s">
        <v>61</v>
      </c>
      <c r="G643" s="10" t="s">
        <v>42869</v>
      </c>
      <c r="H643" s="10" t="s">
        <v>42870</v>
      </c>
      <c r="I643" s="10" t="s">
        <v>42871</v>
      </c>
      <c r="J643" s="10" t="s">
        <v>42872</v>
      </c>
      <c r="K643" s="10" t="s">
        <v>42873</v>
      </c>
      <c r="L643" s="10" t="s">
        <v>42874</v>
      </c>
      <c r="M643" s="10" t="s">
        <v>42875</v>
      </c>
      <c r="N643" s="10" t="s">
        <v>61</v>
      </c>
      <c r="O643" s="10" t="s">
        <v>41372</v>
      </c>
      <c r="P643" s="10" t="s">
        <v>61</v>
      </c>
      <c r="Q643" s="10" t="s">
        <v>41411</v>
      </c>
      <c r="R643" s="10" t="s">
        <v>41411</v>
      </c>
      <c r="S643" s="15">
        <v>1767.39</v>
      </c>
      <c r="T643" s="10" t="s">
        <v>41412</v>
      </c>
      <c r="U643" s="15">
        <v>1767.39</v>
      </c>
      <c r="V643" s="15">
        <v>1767.39</v>
      </c>
      <c r="W643" s="16">
        <f t="shared" si="41"/>
        <v>0</v>
      </c>
      <c r="X643" s="16">
        <f t="shared" si="42"/>
        <v>0</v>
      </c>
      <c r="Y643" s="1">
        <v>1767.39</v>
      </c>
      <c r="Z643" s="1" t="str">
        <f t="shared" si="43"/>
        <v>未整改</v>
      </c>
      <c r="AA643" s="1" t="str">
        <f t="shared" si="44"/>
        <v>已整改</v>
      </c>
      <c r="AC643" s="3"/>
      <c r="AD643" s="19" t="e">
        <f>VLOOKUP(H643,'系统导出（基本表）'!R:R,1,0)</f>
        <v>#N/A</v>
      </c>
      <c r="AE643" s="16" t="e">
        <f>VLOOKUP(I643,'系统导出（基本表）'!Q:R,2,0)</f>
        <v>#N/A</v>
      </c>
      <c r="AF643" s="16" t="e">
        <f>VLOOKUP(J643,'系统导出（基本表）'!S:T,2,0)</f>
        <v>#N/A</v>
      </c>
      <c r="AG643" s="16"/>
      <c r="AH643" s="16"/>
      <c r="AI643" s="16"/>
    </row>
    <row r="644" s="1" customFormat="1" ht="19" customHeight="1" spans="2:35">
      <c r="B644" s="10" t="s">
        <v>442</v>
      </c>
      <c r="C644" s="10" t="s">
        <v>8339</v>
      </c>
      <c r="D644" s="10" t="s">
        <v>8340</v>
      </c>
      <c r="E644" s="10" t="s">
        <v>61</v>
      </c>
      <c r="F644" s="10" t="s">
        <v>61</v>
      </c>
      <c r="G644" s="10" t="s">
        <v>42877</v>
      </c>
      <c r="H644" s="10" t="s">
        <v>42878</v>
      </c>
      <c r="I644" s="10" t="s">
        <v>42879</v>
      </c>
      <c r="J644" s="10" t="s">
        <v>42880</v>
      </c>
      <c r="K644" s="10" t="s">
        <v>42873</v>
      </c>
      <c r="L644" s="10" t="s">
        <v>42874</v>
      </c>
      <c r="M644" s="10" t="s">
        <v>42875</v>
      </c>
      <c r="N644" s="10" t="s">
        <v>61</v>
      </c>
      <c r="O644" s="10" t="s">
        <v>41353</v>
      </c>
      <c r="P644" s="10" t="s">
        <v>61</v>
      </c>
      <c r="Q644" s="10" t="s">
        <v>41354</v>
      </c>
      <c r="R644" s="10" t="s">
        <v>41354</v>
      </c>
      <c r="S644" s="15">
        <v>575.43</v>
      </c>
      <c r="T644" s="10" t="s">
        <v>42881</v>
      </c>
      <c r="U644" s="15">
        <v>575.43</v>
      </c>
      <c r="V644" s="15">
        <v>575.43</v>
      </c>
      <c r="W644" s="16">
        <f t="shared" ref="W644:W707" si="45">S644-V644</f>
        <v>0</v>
      </c>
      <c r="X644" s="16">
        <f t="shared" ref="X644:X707" si="46">S644-U644</f>
        <v>0</v>
      </c>
      <c r="Y644" s="1">
        <v>575.43</v>
      </c>
      <c r="Z644" s="1" t="str">
        <f t="shared" ref="Z644:Z707" si="47">IF(V644-S644&gt;0,"已整改","未整改")</f>
        <v>未整改</v>
      </c>
      <c r="AA644" s="1" t="str">
        <f t="shared" ref="AA644:AA707" si="48">IF(Y644&gt;=S644,"已整改","未整改")</f>
        <v>已整改</v>
      </c>
      <c r="AC644" s="3"/>
      <c r="AD644" s="19" t="e">
        <f>VLOOKUP(H644,'系统导出（基本表）'!R:R,1,0)</f>
        <v>#N/A</v>
      </c>
      <c r="AE644" s="16" t="e">
        <f>VLOOKUP(I644,'系统导出（基本表）'!Q:R,2,0)</f>
        <v>#N/A</v>
      </c>
      <c r="AF644" s="16" t="e">
        <f>VLOOKUP(J644,'系统导出（基本表）'!S:T,2,0)</f>
        <v>#N/A</v>
      </c>
      <c r="AG644" s="16"/>
      <c r="AH644" s="16"/>
      <c r="AI644" s="16"/>
    </row>
    <row r="645" s="1" customFormat="1" ht="19" customHeight="1" spans="2:35">
      <c r="B645" s="10" t="s">
        <v>442</v>
      </c>
      <c r="C645" s="10" t="s">
        <v>8339</v>
      </c>
      <c r="D645" s="10" t="s">
        <v>8340</v>
      </c>
      <c r="E645" s="10" t="s">
        <v>61</v>
      </c>
      <c r="F645" s="10" t="s">
        <v>61</v>
      </c>
      <c r="G645" s="10" t="s">
        <v>42882</v>
      </c>
      <c r="H645" s="10" t="s">
        <v>42883</v>
      </c>
      <c r="I645" s="10" t="s">
        <v>42884</v>
      </c>
      <c r="J645" s="10" t="s">
        <v>42884</v>
      </c>
      <c r="K645" s="10" t="s">
        <v>8349</v>
      </c>
      <c r="L645" s="10" t="s">
        <v>8341</v>
      </c>
      <c r="M645" s="10" t="s">
        <v>42885</v>
      </c>
      <c r="N645" s="10" t="s">
        <v>61</v>
      </c>
      <c r="O645" s="10" t="s">
        <v>41372</v>
      </c>
      <c r="P645" s="10" t="s">
        <v>61</v>
      </c>
      <c r="Q645" s="10" t="s">
        <v>41501</v>
      </c>
      <c r="R645" s="10" t="s">
        <v>41501</v>
      </c>
      <c r="S645" s="15">
        <v>200</v>
      </c>
      <c r="T645" s="10" t="s">
        <v>41501</v>
      </c>
      <c r="U645" s="15">
        <v>200</v>
      </c>
      <c r="V645" s="15">
        <v>200</v>
      </c>
      <c r="W645" s="16">
        <f t="shared" si="45"/>
        <v>0</v>
      </c>
      <c r="X645" s="16">
        <f t="shared" si="46"/>
        <v>0</v>
      </c>
      <c r="Y645" s="1">
        <v>200</v>
      </c>
      <c r="Z645" s="1" t="str">
        <f t="shared" si="47"/>
        <v>未整改</v>
      </c>
      <c r="AA645" s="1" t="str">
        <f t="shared" si="48"/>
        <v>已整改</v>
      </c>
      <c r="AC645" s="3"/>
      <c r="AD645" s="19" t="e">
        <f>VLOOKUP(H645,'系统导出（基本表）'!R:R,1,0)</f>
        <v>#N/A</v>
      </c>
      <c r="AE645" s="16" t="e">
        <f>VLOOKUP(I645,'系统导出（基本表）'!Q:R,2,0)</f>
        <v>#N/A</v>
      </c>
      <c r="AF645" s="16" t="e">
        <f>VLOOKUP(J645,'系统导出（基本表）'!S:T,2,0)</f>
        <v>#N/A</v>
      </c>
      <c r="AG645" s="16"/>
      <c r="AH645" s="16"/>
      <c r="AI645" s="16"/>
    </row>
    <row r="646" s="2" customFormat="1" ht="19" customHeight="1" spans="1:33">
      <c r="A646" s="2">
        <v>1</v>
      </c>
      <c r="B646" s="11" t="s">
        <v>442</v>
      </c>
      <c r="C646" s="11" t="s">
        <v>8339</v>
      </c>
      <c r="D646" s="11" t="s">
        <v>8340</v>
      </c>
      <c r="E646" s="10" t="s">
        <v>41384</v>
      </c>
      <c r="F646" s="11" t="s">
        <v>41385</v>
      </c>
      <c r="G646" s="10" t="s">
        <v>42886</v>
      </c>
      <c r="H646" s="11" t="s">
        <v>42887</v>
      </c>
      <c r="I646" s="11" t="s">
        <v>42888</v>
      </c>
      <c r="J646" s="11" t="s">
        <v>42888</v>
      </c>
      <c r="K646" s="11" t="s">
        <v>8349</v>
      </c>
      <c r="L646" s="11" t="s">
        <v>8342</v>
      </c>
      <c r="M646" s="11" t="s">
        <v>42885</v>
      </c>
      <c r="N646" s="11" t="s">
        <v>41377</v>
      </c>
      <c r="O646" s="11" t="s">
        <v>41387</v>
      </c>
      <c r="P646" s="11" t="s">
        <v>41379</v>
      </c>
      <c r="Q646" s="11" t="s">
        <v>41984</v>
      </c>
      <c r="R646" s="11" t="s">
        <v>41984</v>
      </c>
      <c r="S646" s="17">
        <v>50</v>
      </c>
      <c r="T646" s="11" t="s">
        <v>42889</v>
      </c>
      <c r="U646" s="17">
        <v>0</v>
      </c>
      <c r="V646" s="17">
        <v>0</v>
      </c>
      <c r="W646" s="18">
        <f t="shared" si="45"/>
        <v>50</v>
      </c>
      <c r="X646" s="18">
        <f t="shared" si="46"/>
        <v>50</v>
      </c>
      <c r="Y646" s="2">
        <v>0</v>
      </c>
      <c r="Z646" s="2" t="str">
        <f t="shared" si="47"/>
        <v>未整改</v>
      </c>
      <c r="AA646" s="2" t="str">
        <f t="shared" si="48"/>
        <v>未整改</v>
      </c>
      <c r="AD646" s="22" t="e">
        <f>VLOOKUP(H646,'系统导出（基本表）'!R:R,1,0)</f>
        <v>#N/A</v>
      </c>
      <c r="AE646" s="22" t="e">
        <f>VLOOKUP(I646,'系统导出（基本表）'!Q:R,2,0)</f>
        <v>#N/A</v>
      </c>
      <c r="AF646" s="2" t="e">
        <f>VLOOKUP(J646,'系统导出（基本表）'!S:T,2,0)</f>
        <v>#N/A</v>
      </c>
      <c r="AG646" s="24"/>
    </row>
    <row r="647" s="2" customFormat="1" ht="19" customHeight="1" spans="1:33">
      <c r="A647" s="2">
        <v>1</v>
      </c>
      <c r="B647" s="11" t="s">
        <v>442</v>
      </c>
      <c r="C647" s="11" t="s">
        <v>4676</v>
      </c>
      <c r="D647" s="11" t="s">
        <v>4677</v>
      </c>
      <c r="E647" s="10" t="s">
        <v>41389</v>
      </c>
      <c r="F647" s="11" t="s">
        <v>38556</v>
      </c>
      <c r="G647" s="10" t="s">
        <v>31799</v>
      </c>
      <c r="H647" s="11" t="s">
        <v>31793</v>
      </c>
      <c r="I647" s="11" t="s">
        <v>31792</v>
      </c>
      <c r="J647" s="11" t="s">
        <v>31792</v>
      </c>
      <c r="K647" s="11" t="s">
        <v>31798</v>
      </c>
      <c r="L647" s="11" t="s">
        <v>31791</v>
      </c>
      <c r="M647" s="11" t="s">
        <v>42890</v>
      </c>
      <c r="N647" s="11" t="s">
        <v>41377</v>
      </c>
      <c r="O647" s="11" t="s">
        <v>41387</v>
      </c>
      <c r="P647" s="11" t="s">
        <v>41379</v>
      </c>
      <c r="Q647" s="11" t="s">
        <v>41984</v>
      </c>
      <c r="R647" s="11" t="s">
        <v>41984</v>
      </c>
      <c r="S647" s="17">
        <v>497.16</v>
      </c>
      <c r="T647" s="11" t="s">
        <v>42891</v>
      </c>
      <c r="U647" s="17">
        <v>0</v>
      </c>
      <c r="V647" s="17">
        <v>0</v>
      </c>
      <c r="W647" s="18">
        <f t="shared" si="45"/>
        <v>497.16</v>
      </c>
      <c r="X647" s="18">
        <f t="shared" si="46"/>
        <v>497.16</v>
      </c>
      <c r="Y647" s="2">
        <v>0</v>
      </c>
      <c r="Z647" s="2" t="str">
        <f t="shared" si="47"/>
        <v>未整改</v>
      </c>
      <c r="AA647" s="2" t="str">
        <f t="shared" si="48"/>
        <v>未整改</v>
      </c>
      <c r="AD647" s="22" t="e">
        <f>VLOOKUP(H647,'系统导出（基本表）'!R:R,1,0)</f>
        <v>#N/A</v>
      </c>
      <c r="AE647" s="22" t="e">
        <f>VLOOKUP(I647,'系统导出（基本表）'!Q:R,2,0)</f>
        <v>#N/A</v>
      </c>
      <c r="AF647" s="2" t="e">
        <f>VLOOKUP(J647,'系统导出（基本表）'!S:T,2,0)</f>
        <v>#N/A</v>
      </c>
      <c r="AG647" s="24"/>
    </row>
    <row r="648" s="2" customFormat="1" ht="19" customHeight="1" spans="1:33">
      <c r="A648" s="2">
        <v>1</v>
      </c>
      <c r="B648" s="11" t="s">
        <v>442</v>
      </c>
      <c r="C648" s="11" t="s">
        <v>4676</v>
      </c>
      <c r="D648" s="11" t="s">
        <v>4677</v>
      </c>
      <c r="E648" s="10" t="s">
        <v>42892</v>
      </c>
      <c r="F648" s="11" t="s">
        <v>42893</v>
      </c>
      <c r="G648" s="10" t="s">
        <v>42894</v>
      </c>
      <c r="H648" s="11" t="s">
        <v>42895</v>
      </c>
      <c r="I648" s="11" t="s">
        <v>40347</v>
      </c>
      <c r="J648" s="11" t="s">
        <v>40347</v>
      </c>
      <c r="K648" s="11" t="s">
        <v>33848</v>
      </c>
      <c r="L648" s="11" t="s">
        <v>33840</v>
      </c>
      <c r="M648" s="11" t="s">
        <v>42896</v>
      </c>
      <c r="N648" s="11" t="s">
        <v>41377</v>
      </c>
      <c r="O648" s="11" t="s">
        <v>41387</v>
      </c>
      <c r="P648" s="11" t="s">
        <v>41456</v>
      </c>
      <c r="Q648" s="11" t="s">
        <v>41411</v>
      </c>
      <c r="R648" s="11" t="s">
        <v>41411</v>
      </c>
      <c r="S648" s="17">
        <v>2544.88</v>
      </c>
      <c r="T648" s="11" t="s">
        <v>41411</v>
      </c>
      <c r="U648" s="17">
        <v>0</v>
      </c>
      <c r="V648" s="17">
        <v>0</v>
      </c>
      <c r="W648" s="18">
        <f t="shared" si="45"/>
        <v>2544.88</v>
      </c>
      <c r="X648" s="18">
        <f t="shared" si="46"/>
        <v>2544.88</v>
      </c>
      <c r="Y648" s="2">
        <v>0</v>
      </c>
      <c r="Z648" s="2" t="str">
        <f t="shared" si="47"/>
        <v>未整改</v>
      </c>
      <c r="AA648" s="2" t="str">
        <f t="shared" si="48"/>
        <v>未整改</v>
      </c>
      <c r="AD648" s="22" t="e">
        <f>VLOOKUP(H648,'系统导出（基本表）'!R:R,1,0)</f>
        <v>#N/A</v>
      </c>
      <c r="AE648" s="22" t="e">
        <f>VLOOKUP(I648,'系统导出（基本表）'!Q:R,2,0)</f>
        <v>#N/A</v>
      </c>
      <c r="AF648" s="2" t="e">
        <f>VLOOKUP(J648,'系统导出（基本表）'!S:T,2,0)</f>
        <v>#N/A</v>
      </c>
      <c r="AG648" s="24"/>
    </row>
    <row r="649" s="2" customFormat="1" ht="19" customHeight="1" spans="1:33">
      <c r="A649" s="2">
        <v>1</v>
      </c>
      <c r="B649" s="11" t="s">
        <v>442</v>
      </c>
      <c r="C649" s="11" t="s">
        <v>4676</v>
      </c>
      <c r="D649" s="11" t="s">
        <v>4677</v>
      </c>
      <c r="E649" s="10" t="s">
        <v>42897</v>
      </c>
      <c r="F649" s="11" t="s">
        <v>39186</v>
      </c>
      <c r="G649" s="10" t="s">
        <v>42898</v>
      </c>
      <c r="H649" s="11" t="s">
        <v>42899</v>
      </c>
      <c r="I649" s="11" t="s">
        <v>42900</v>
      </c>
      <c r="J649" s="11" t="s">
        <v>42900</v>
      </c>
      <c r="K649" s="11" t="s">
        <v>33848</v>
      </c>
      <c r="L649" s="11" t="s">
        <v>33845</v>
      </c>
      <c r="M649" s="11" t="s">
        <v>42896</v>
      </c>
      <c r="N649" s="11" t="s">
        <v>41377</v>
      </c>
      <c r="O649" s="11" t="s">
        <v>41387</v>
      </c>
      <c r="P649" s="11" t="s">
        <v>41449</v>
      </c>
      <c r="Q649" s="11" t="s">
        <v>41411</v>
      </c>
      <c r="R649" s="11" t="s">
        <v>41411</v>
      </c>
      <c r="S649" s="17">
        <v>250.93879</v>
      </c>
      <c r="T649" s="11" t="s">
        <v>41450</v>
      </c>
      <c r="U649" s="17">
        <v>0</v>
      </c>
      <c r="V649" s="17">
        <v>0</v>
      </c>
      <c r="W649" s="18">
        <f t="shared" si="45"/>
        <v>250.93879</v>
      </c>
      <c r="X649" s="18">
        <f t="shared" si="46"/>
        <v>250.93879</v>
      </c>
      <c r="Y649" s="2">
        <v>0</v>
      </c>
      <c r="Z649" s="2" t="str">
        <f t="shared" si="47"/>
        <v>未整改</v>
      </c>
      <c r="AA649" s="2" t="str">
        <f t="shared" si="48"/>
        <v>未整改</v>
      </c>
      <c r="AD649" s="22" t="e">
        <f>VLOOKUP(H649,'系统导出（基本表）'!R:R,1,0)</f>
        <v>#N/A</v>
      </c>
      <c r="AE649" s="22" t="e">
        <f>VLOOKUP(I649,'系统导出（基本表）'!Q:R,2,0)</f>
        <v>#N/A</v>
      </c>
      <c r="AF649" s="2" t="e">
        <f>VLOOKUP(J649,'系统导出（基本表）'!S:T,2,0)</f>
        <v>#N/A</v>
      </c>
      <c r="AG649" s="24"/>
    </row>
    <row r="650" s="1" customFormat="1" ht="19" customHeight="1" spans="2:35">
      <c r="B650" s="10" t="s">
        <v>442</v>
      </c>
      <c r="C650" s="10" t="s">
        <v>4676</v>
      </c>
      <c r="D650" s="10" t="s">
        <v>4677</v>
      </c>
      <c r="E650" s="10" t="s">
        <v>61</v>
      </c>
      <c r="F650" s="10" t="s">
        <v>61</v>
      </c>
      <c r="G650" s="10" t="s">
        <v>42901</v>
      </c>
      <c r="H650" s="10" t="s">
        <v>42902</v>
      </c>
      <c r="I650" s="10" t="s">
        <v>42903</v>
      </c>
      <c r="J650" s="10" t="s">
        <v>42903</v>
      </c>
      <c r="K650" s="10" t="s">
        <v>33848</v>
      </c>
      <c r="L650" s="10" t="s">
        <v>33840</v>
      </c>
      <c r="M650" s="10" t="s">
        <v>42896</v>
      </c>
      <c r="N650" s="10" t="s">
        <v>61</v>
      </c>
      <c r="O650" s="10" t="s">
        <v>41372</v>
      </c>
      <c r="P650" s="10" t="s">
        <v>61</v>
      </c>
      <c r="Q650" s="10" t="s">
        <v>41373</v>
      </c>
      <c r="R650" s="10" t="s">
        <v>41374</v>
      </c>
      <c r="S650" s="15">
        <v>955.52</v>
      </c>
      <c r="T650" s="10" t="s">
        <v>41374</v>
      </c>
      <c r="U650" s="15">
        <v>955.52</v>
      </c>
      <c r="V650" s="15">
        <v>955.52</v>
      </c>
      <c r="W650" s="16">
        <f t="shared" si="45"/>
        <v>0</v>
      </c>
      <c r="X650" s="16">
        <f t="shared" si="46"/>
        <v>0</v>
      </c>
      <c r="Y650" s="1">
        <v>955.52</v>
      </c>
      <c r="Z650" s="1" t="str">
        <f t="shared" si="47"/>
        <v>未整改</v>
      </c>
      <c r="AA650" s="1" t="str">
        <f t="shared" si="48"/>
        <v>已整改</v>
      </c>
      <c r="AC650" s="3"/>
      <c r="AD650" s="19" t="e">
        <f>VLOOKUP(H650,'系统导出（基本表）'!R:R,1,0)</f>
        <v>#N/A</v>
      </c>
      <c r="AE650" s="16" t="e">
        <f>VLOOKUP(I650,'系统导出（基本表）'!Q:R,2,0)</f>
        <v>#N/A</v>
      </c>
      <c r="AF650" s="16" t="e">
        <f>VLOOKUP(J650,'系统导出（基本表）'!S:T,2,0)</f>
        <v>#N/A</v>
      </c>
      <c r="AG650" s="16"/>
      <c r="AH650" s="16"/>
      <c r="AI650" s="16"/>
    </row>
    <row r="651" s="1" customFormat="1" ht="19" customHeight="1" spans="2:35">
      <c r="B651" s="10" t="s">
        <v>442</v>
      </c>
      <c r="C651" s="10" t="s">
        <v>4676</v>
      </c>
      <c r="D651" s="10" t="s">
        <v>4677</v>
      </c>
      <c r="E651" s="10" t="s">
        <v>61</v>
      </c>
      <c r="F651" s="10" t="s">
        <v>61</v>
      </c>
      <c r="G651" s="10" t="s">
        <v>42904</v>
      </c>
      <c r="H651" s="10" t="s">
        <v>42905</v>
      </c>
      <c r="I651" s="10" t="s">
        <v>42906</v>
      </c>
      <c r="J651" s="10" t="s">
        <v>42907</v>
      </c>
      <c r="K651" s="10" t="s">
        <v>33848</v>
      </c>
      <c r="L651" s="10" t="s">
        <v>33840</v>
      </c>
      <c r="M651" s="10" t="s">
        <v>42896</v>
      </c>
      <c r="N651" s="10" t="s">
        <v>61</v>
      </c>
      <c r="O651" s="10" t="s">
        <v>41372</v>
      </c>
      <c r="P651" s="10" t="s">
        <v>61</v>
      </c>
      <c r="Q651" s="10" t="s">
        <v>41411</v>
      </c>
      <c r="R651" s="10" t="s">
        <v>41411</v>
      </c>
      <c r="S651" s="15">
        <v>241.44</v>
      </c>
      <c r="T651" s="10" t="s">
        <v>41412</v>
      </c>
      <c r="U651" s="15">
        <v>241.44</v>
      </c>
      <c r="V651" s="15">
        <v>241.44</v>
      </c>
      <c r="W651" s="16">
        <f t="shared" si="45"/>
        <v>0</v>
      </c>
      <c r="X651" s="16">
        <f t="shared" si="46"/>
        <v>0</v>
      </c>
      <c r="Y651" s="1">
        <v>241.44</v>
      </c>
      <c r="Z651" s="1" t="str">
        <f t="shared" si="47"/>
        <v>未整改</v>
      </c>
      <c r="AA651" s="1" t="str">
        <f t="shared" si="48"/>
        <v>已整改</v>
      </c>
      <c r="AC651" s="3"/>
      <c r="AD651" s="19" t="e">
        <f>VLOOKUP(H651,'系统导出（基本表）'!R:R,1,0)</f>
        <v>#N/A</v>
      </c>
      <c r="AE651" s="16" t="e">
        <f>VLOOKUP(I651,'系统导出（基本表）'!Q:R,2,0)</f>
        <v>#N/A</v>
      </c>
      <c r="AF651" s="16" t="e">
        <f>VLOOKUP(J651,'系统导出（基本表）'!S:T,2,0)</f>
        <v>#N/A</v>
      </c>
      <c r="AG651" s="16"/>
      <c r="AH651" s="16"/>
      <c r="AI651" s="16"/>
    </row>
    <row r="652" s="1" customFormat="1" ht="19" customHeight="1" spans="2:35">
      <c r="B652" s="10" t="s">
        <v>442</v>
      </c>
      <c r="C652" s="10" t="s">
        <v>4676</v>
      </c>
      <c r="D652" s="10" t="s">
        <v>4677</v>
      </c>
      <c r="E652" s="10" t="s">
        <v>61</v>
      </c>
      <c r="F652" s="10" t="s">
        <v>61</v>
      </c>
      <c r="G652" s="10" t="s">
        <v>42894</v>
      </c>
      <c r="H652" s="10" t="s">
        <v>42895</v>
      </c>
      <c r="I652" s="10" t="s">
        <v>40347</v>
      </c>
      <c r="J652" s="10" t="s">
        <v>40347</v>
      </c>
      <c r="K652" s="10" t="s">
        <v>33848</v>
      </c>
      <c r="L652" s="10" t="s">
        <v>33840</v>
      </c>
      <c r="M652" s="10" t="s">
        <v>42896</v>
      </c>
      <c r="N652" s="10" t="s">
        <v>61</v>
      </c>
      <c r="O652" s="10" t="s">
        <v>41372</v>
      </c>
      <c r="P652" s="10" t="s">
        <v>61</v>
      </c>
      <c r="Q652" s="10" t="s">
        <v>41411</v>
      </c>
      <c r="R652" s="10" t="s">
        <v>41411</v>
      </c>
      <c r="S652" s="15">
        <v>2544.88</v>
      </c>
      <c r="T652" s="10" t="s">
        <v>41412</v>
      </c>
      <c r="U652" s="15">
        <v>2544.88</v>
      </c>
      <c r="V652" s="15">
        <v>2544.88</v>
      </c>
      <c r="W652" s="16">
        <f t="shared" si="45"/>
        <v>0</v>
      </c>
      <c r="X652" s="16">
        <f t="shared" si="46"/>
        <v>0</v>
      </c>
      <c r="Y652" s="1">
        <v>2544.88</v>
      </c>
      <c r="Z652" s="1" t="str">
        <f t="shared" si="47"/>
        <v>未整改</v>
      </c>
      <c r="AA652" s="1" t="str">
        <f t="shared" si="48"/>
        <v>已整改</v>
      </c>
      <c r="AC652" s="3"/>
      <c r="AD652" s="19" t="e">
        <f>VLOOKUP(H652,'系统导出（基本表）'!R:R,1,0)</f>
        <v>#N/A</v>
      </c>
      <c r="AE652" s="16" t="e">
        <f>VLOOKUP(I652,'系统导出（基本表）'!Q:R,2,0)</f>
        <v>#N/A</v>
      </c>
      <c r="AF652" s="16" t="e">
        <f>VLOOKUP(J652,'系统导出（基本表）'!S:T,2,0)</f>
        <v>#N/A</v>
      </c>
      <c r="AG652" s="16"/>
      <c r="AH652" s="16"/>
      <c r="AI652" s="16"/>
    </row>
    <row r="653" s="1" customFormat="1" ht="19" customHeight="1" spans="2:35">
      <c r="B653" s="10" t="s">
        <v>442</v>
      </c>
      <c r="C653" s="10" t="s">
        <v>4676</v>
      </c>
      <c r="D653" s="10" t="s">
        <v>4677</v>
      </c>
      <c r="E653" s="10" t="s">
        <v>61</v>
      </c>
      <c r="F653" s="10" t="s">
        <v>61</v>
      </c>
      <c r="G653" s="10" t="s">
        <v>42908</v>
      </c>
      <c r="H653" s="10" t="s">
        <v>42909</v>
      </c>
      <c r="I653" s="10" t="s">
        <v>42910</v>
      </c>
      <c r="J653" s="10" t="s">
        <v>42910</v>
      </c>
      <c r="K653" s="10" t="s">
        <v>33848</v>
      </c>
      <c r="L653" s="10" t="s">
        <v>33840</v>
      </c>
      <c r="M653" s="10" t="s">
        <v>42896</v>
      </c>
      <c r="N653" s="10" t="s">
        <v>61</v>
      </c>
      <c r="O653" s="10" t="s">
        <v>41372</v>
      </c>
      <c r="P653" s="10" t="s">
        <v>61</v>
      </c>
      <c r="Q653" s="10" t="s">
        <v>41411</v>
      </c>
      <c r="R653" s="10" t="s">
        <v>41411</v>
      </c>
      <c r="S653" s="15">
        <v>1065.85</v>
      </c>
      <c r="T653" s="10" t="s">
        <v>41412</v>
      </c>
      <c r="U653" s="15">
        <v>1065.85</v>
      </c>
      <c r="V653" s="15">
        <v>1065.85</v>
      </c>
      <c r="W653" s="16">
        <f t="shared" si="45"/>
        <v>0</v>
      </c>
      <c r="X653" s="16">
        <f t="shared" si="46"/>
        <v>0</v>
      </c>
      <c r="Y653" s="1">
        <v>1065.85</v>
      </c>
      <c r="Z653" s="1" t="str">
        <f t="shared" si="47"/>
        <v>未整改</v>
      </c>
      <c r="AA653" s="1" t="str">
        <f t="shared" si="48"/>
        <v>已整改</v>
      </c>
      <c r="AC653" s="3"/>
      <c r="AD653" s="19" t="e">
        <f>VLOOKUP(H653,'系统导出（基本表）'!R:R,1,0)</f>
        <v>#N/A</v>
      </c>
      <c r="AE653" s="16" t="e">
        <f>VLOOKUP(I653,'系统导出（基本表）'!Q:R,2,0)</f>
        <v>#N/A</v>
      </c>
      <c r="AF653" s="16" t="e">
        <f>VLOOKUP(J653,'系统导出（基本表）'!S:T,2,0)</f>
        <v>#N/A</v>
      </c>
      <c r="AG653" s="16"/>
      <c r="AH653" s="16"/>
      <c r="AI653" s="16"/>
    </row>
    <row r="654" s="1" customFormat="1" ht="19" customHeight="1" spans="2:35">
      <c r="B654" s="10" t="s">
        <v>442</v>
      </c>
      <c r="C654" s="10" t="s">
        <v>4676</v>
      </c>
      <c r="D654" s="10" t="s">
        <v>4677</v>
      </c>
      <c r="E654" s="10" t="s">
        <v>42892</v>
      </c>
      <c r="F654" s="10" t="s">
        <v>42893</v>
      </c>
      <c r="G654" s="10" t="s">
        <v>42894</v>
      </c>
      <c r="H654" s="10" t="s">
        <v>42895</v>
      </c>
      <c r="I654" s="10" t="s">
        <v>40347</v>
      </c>
      <c r="J654" s="10" t="s">
        <v>40347</v>
      </c>
      <c r="K654" s="10" t="s">
        <v>33848</v>
      </c>
      <c r="L654" s="10" t="s">
        <v>33840</v>
      </c>
      <c r="M654" s="10" t="s">
        <v>42896</v>
      </c>
      <c r="N654" s="10" t="s">
        <v>41377</v>
      </c>
      <c r="O654" s="10" t="s">
        <v>41378</v>
      </c>
      <c r="P654" s="10" t="s">
        <v>41456</v>
      </c>
      <c r="Q654" s="10" t="s">
        <v>41411</v>
      </c>
      <c r="R654" s="10" t="s">
        <v>41411</v>
      </c>
      <c r="S654" s="15">
        <v>2544.88</v>
      </c>
      <c r="T654" s="10" t="s">
        <v>41463</v>
      </c>
      <c r="U654" s="15">
        <v>0</v>
      </c>
      <c r="V654" s="15">
        <v>0</v>
      </c>
      <c r="W654" s="16">
        <f t="shared" si="45"/>
        <v>2544.88</v>
      </c>
      <c r="X654" s="16">
        <f t="shared" si="46"/>
        <v>2544.88</v>
      </c>
      <c r="Y654" s="1">
        <v>0</v>
      </c>
      <c r="Z654" s="1" t="str">
        <f t="shared" si="47"/>
        <v>未整改</v>
      </c>
      <c r="AA654" s="1" t="str">
        <f t="shared" si="48"/>
        <v>未整改</v>
      </c>
      <c r="AC654" s="3"/>
      <c r="AD654" s="19" t="e">
        <f>VLOOKUP(H654,'系统导出（基本表）'!R:R,1,0)</f>
        <v>#N/A</v>
      </c>
      <c r="AE654" s="16" t="e">
        <f>VLOOKUP(I654,'系统导出（基本表）'!Q:R,2,0)</f>
        <v>#N/A</v>
      </c>
      <c r="AF654" s="16" t="e">
        <f>VLOOKUP(J654,'系统导出（基本表）'!S:T,2,0)</f>
        <v>#N/A</v>
      </c>
      <c r="AG654" s="16"/>
      <c r="AH654" s="16"/>
      <c r="AI654" s="16"/>
    </row>
    <row r="655" s="1" customFormat="1" ht="19" customHeight="1" spans="2:35">
      <c r="B655" s="10" t="s">
        <v>442</v>
      </c>
      <c r="C655" s="10" t="s">
        <v>4676</v>
      </c>
      <c r="D655" s="10" t="s">
        <v>4677</v>
      </c>
      <c r="E655" s="10" t="s">
        <v>61</v>
      </c>
      <c r="F655" s="10" t="s">
        <v>61</v>
      </c>
      <c r="G655" s="10" t="s">
        <v>42904</v>
      </c>
      <c r="H655" s="10" t="s">
        <v>42905</v>
      </c>
      <c r="I655" s="10" t="s">
        <v>42906</v>
      </c>
      <c r="J655" s="10" t="s">
        <v>42907</v>
      </c>
      <c r="K655" s="10" t="s">
        <v>33848</v>
      </c>
      <c r="L655" s="10" t="s">
        <v>33840</v>
      </c>
      <c r="M655" s="10" t="s">
        <v>42896</v>
      </c>
      <c r="N655" s="10" t="s">
        <v>61</v>
      </c>
      <c r="O655" s="10" t="s">
        <v>41372</v>
      </c>
      <c r="P655" s="10" t="s">
        <v>61</v>
      </c>
      <c r="Q655" s="10" t="s">
        <v>41354</v>
      </c>
      <c r="R655" s="10" t="s">
        <v>41354</v>
      </c>
      <c r="S655" s="15">
        <v>213.76</v>
      </c>
      <c r="T655" s="10" t="s">
        <v>41902</v>
      </c>
      <c r="U655" s="15">
        <v>213.76</v>
      </c>
      <c r="V655" s="15">
        <v>213.76</v>
      </c>
      <c r="W655" s="16">
        <f t="shared" si="45"/>
        <v>0</v>
      </c>
      <c r="X655" s="16">
        <f t="shared" si="46"/>
        <v>0</v>
      </c>
      <c r="Y655" s="1">
        <v>213.76</v>
      </c>
      <c r="Z655" s="1" t="str">
        <f t="shared" si="47"/>
        <v>未整改</v>
      </c>
      <c r="AA655" s="1" t="str">
        <f t="shared" si="48"/>
        <v>已整改</v>
      </c>
      <c r="AC655" s="3"/>
      <c r="AD655" s="19" t="e">
        <f>VLOOKUP(H655,'系统导出（基本表）'!R:R,1,0)</f>
        <v>#N/A</v>
      </c>
      <c r="AE655" s="16" t="e">
        <f>VLOOKUP(I655,'系统导出（基本表）'!Q:R,2,0)</f>
        <v>#N/A</v>
      </c>
      <c r="AF655" s="16" t="e">
        <f>VLOOKUP(J655,'系统导出（基本表）'!S:T,2,0)</f>
        <v>#N/A</v>
      </c>
      <c r="AG655" s="16"/>
      <c r="AH655" s="16"/>
      <c r="AI655" s="16"/>
    </row>
    <row r="656" s="1" customFormat="1" ht="19" customHeight="1" spans="2:35">
      <c r="B656" s="10" t="s">
        <v>442</v>
      </c>
      <c r="C656" s="10" t="s">
        <v>4676</v>
      </c>
      <c r="D656" s="10" t="s">
        <v>4677</v>
      </c>
      <c r="E656" s="10" t="s">
        <v>61</v>
      </c>
      <c r="F656" s="10" t="s">
        <v>61</v>
      </c>
      <c r="G656" s="10" t="s">
        <v>42894</v>
      </c>
      <c r="H656" s="10" t="s">
        <v>42895</v>
      </c>
      <c r="I656" s="10" t="s">
        <v>40347</v>
      </c>
      <c r="J656" s="10" t="s">
        <v>40347</v>
      </c>
      <c r="K656" s="10" t="s">
        <v>33848</v>
      </c>
      <c r="L656" s="10" t="s">
        <v>33840</v>
      </c>
      <c r="M656" s="10" t="s">
        <v>42896</v>
      </c>
      <c r="N656" s="10" t="s">
        <v>61</v>
      </c>
      <c r="O656" s="10" t="s">
        <v>41353</v>
      </c>
      <c r="P656" s="10" t="s">
        <v>61</v>
      </c>
      <c r="Q656" s="10" t="s">
        <v>41501</v>
      </c>
      <c r="R656" s="10" t="s">
        <v>41501</v>
      </c>
      <c r="S656" s="15">
        <v>52.77</v>
      </c>
      <c r="T656" s="10" t="s">
        <v>42911</v>
      </c>
      <c r="U656" s="15">
        <v>52.77</v>
      </c>
      <c r="V656" s="15">
        <v>52.77</v>
      </c>
      <c r="W656" s="16">
        <f t="shared" si="45"/>
        <v>0</v>
      </c>
      <c r="X656" s="16">
        <f t="shared" si="46"/>
        <v>0</v>
      </c>
      <c r="Y656" s="1">
        <v>52.77</v>
      </c>
      <c r="Z656" s="1" t="str">
        <f t="shared" si="47"/>
        <v>未整改</v>
      </c>
      <c r="AA656" s="1" t="str">
        <f t="shared" si="48"/>
        <v>已整改</v>
      </c>
      <c r="AC656" s="3"/>
      <c r="AD656" s="19" t="e">
        <f>VLOOKUP(H656,'系统导出（基本表）'!R:R,1,0)</f>
        <v>#N/A</v>
      </c>
      <c r="AE656" s="16" t="e">
        <f>VLOOKUP(I656,'系统导出（基本表）'!Q:R,2,0)</f>
        <v>#N/A</v>
      </c>
      <c r="AF656" s="16" t="e">
        <f>VLOOKUP(J656,'系统导出（基本表）'!S:T,2,0)</f>
        <v>#N/A</v>
      </c>
      <c r="AG656" s="16"/>
      <c r="AH656" s="16"/>
      <c r="AI656" s="16"/>
    </row>
    <row r="657" s="1" customFormat="1" ht="19" customHeight="1" spans="2:35">
      <c r="B657" s="10" t="s">
        <v>442</v>
      </c>
      <c r="C657" s="10" t="s">
        <v>4676</v>
      </c>
      <c r="D657" s="10" t="s">
        <v>4677</v>
      </c>
      <c r="E657" s="10" t="s">
        <v>42912</v>
      </c>
      <c r="F657" s="10" t="s">
        <v>38944</v>
      </c>
      <c r="G657" s="10" t="s">
        <v>42913</v>
      </c>
      <c r="H657" s="10" t="s">
        <v>42914</v>
      </c>
      <c r="I657" s="10" t="s">
        <v>42915</v>
      </c>
      <c r="J657" s="10" t="s">
        <v>42916</v>
      </c>
      <c r="K657" s="10" t="s">
        <v>33848</v>
      </c>
      <c r="L657" s="10" t="s">
        <v>33840</v>
      </c>
      <c r="M657" s="10" t="s">
        <v>42896</v>
      </c>
      <c r="N657" s="10" t="s">
        <v>41377</v>
      </c>
      <c r="O657" s="10" t="s">
        <v>41378</v>
      </c>
      <c r="P657" s="10" t="s">
        <v>41456</v>
      </c>
      <c r="Q657" s="10" t="s">
        <v>41411</v>
      </c>
      <c r="R657" s="10" t="s">
        <v>41411</v>
      </c>
      <c r="S657" s="15">
        <v>28.23</v>
      </c>
      <c r="T657" s="10" t="s">
        <v>41463</v>
      </c>
      <c r="U657" s="15">
        <v>28.23</v>
      </c>
      <c r="V657" s="15">
        <v>28.23</v>
      </c>
      <c r="W657" s="16">
        <f t="shared" si="45"/>
        <v>0</v>
      </c>
      <c r="X657" s="16">
        <f t="shared" si="46"/>
        <v>0</v>
      </c>
      <c r="Y657" s="1">
        <v>28.23</v>
      </c>
      <c r="Z657" s="1" t="str">
        <f t="shared" si="47"/>
        <v>未整改</v>
      </c>
      <c r="AA657" s="1" t="str">
        <f t="shared" si="48"/>
        <v>已整改</v>
      </c>
      <c r="AC657" s="3"/>
      <c r="AD657" s="19" t="e">
        <f>VLOOKUP(H657,'系统导出（基本表）'!R:R,1,0)</f>
        <v>#N/A</v>
      </c>
      <c r="AE657" s="16" t="e">
        <f>VLOOKUP(I657,'系统导出（基本表）'!Q:R,2,0)</f>
        <v>#N/A</v>
      </c>
      <c r="AF657" s="16" t="e">
        <f>VLOOKUP(J657,'系统导出（基本表）'!S:T,2,0)</f>
        <v>#N/A</v>
      </c>
      <c r="AG657" s="16"/>
      <c r="AH657" s="16"/>
      <c r="AI657" s="16"/>
    </row>
    <row r="658" s="1" customFormat="1" ht="19" customHeight="1" spans="2:35">
      <c r="B658" s="10" t="s">
        <v>442</v>
      </c>
      <c r="C658" s="10" t="s">
        <v>4676</v>
      </c>
      <c r="D658" s="10" t="s">
        <v>4677</v>
      </c>
      <c r="E658" s="10" t="s">
        <v>61</v>
      </c>
      <c r="F658" s="10" t="s">
        <v>61</v>
      </c>
      <c r="G658" s="10" t="s">
        <v>42908</v>
      </c>
      <c r="H658" s="10" t="s">
        <v>42909</v>
      </c>
      <c r="I658" s="10" t="s">
        <v>42910</v>
      </c>
      <c r="J658" s="10" t="s">
        <v>42910</v>
      </c>
      <c r="K658" s="10" t="s">
        <v>33848</v>
      </c>
      <c r="L658" s="10" t="s">
        <v>33840</v>
      </c>
      <c r="M658" s="10" t="s">
        <v>42896</v>
      </c>
      <c r="N658" s="10" t="s">
        <v>61</v>
      </c>
      <c r="O658" s="10" t="s">
        <v>41372</v>
      </c>
      <c r="P658" s="10" t="s">
        <v>61</v>
      </c>
      <c r="Q658" s="10" t="s">
        <v>41411</v>
      </c>
      <c r="R658" s="10" t="s">
        <v>41411</v>
      </c>
      <c r="S658" s="15">
        <v>983.61</v>
      </c>
      <c r="T658" s="10" t="s">
        <v>41412</v>
      </c>
      <c r="U658" s="15">
        <v>983.61</v>
      </c>
      <c r="V658" s="15">
        <v>983.61</v>
      </c>
      <c r="W658" s="16">
        <f t="shared" si="45"/>
        <v>0</v>
      </c>
      <c r="X658" s="16">
        <f t="shared" si="46"/>
        <v>0</v>
      </c>
      <c r="Y658" s="1">
        <v>983.61</v>
      </c>
      <c r="Z658" s="1" t="str">
        <f t="shared" si="47"/>
        <v>未整改</v>
      </c>
      <c r="AA658" s="1" t="str">
        <f t="shared" si="48"/>
        <v>已整改</v>
      </c>
      <c r="AC658" s="3"/>
      <c r="AD658" s="19" t="e">
        <f>VLOOKUP(H658,'系统导出（基本表）'!R:R,1,0)</f>
        <v>#N/A</v>
      </c>
      <c r="AE658" s="16" t="e">
        <f>VLOOKUP(I658,'系统导出（基本表）'!Q:R,2,0)</f>
        <v>#N/A</v>
      </c>
      <c r="AF658" s="16" t="e">
        <f>VLOOKUP(J658,'系统导出（基本表）'!S:T,2,0)</f>
        <v>#N/A</v>
      </c>
      <c r="AG658" s="16"/>
      <c r="AH658" s="16"/>
      <c r="AI658" s="16"/>
    </row>
    <row r="659" s="1" customFormat="1" ht="19" customHeight="1" spans="2:35">
      <c r="B659" s="10" t="s">
        <v>442</v>
      </c>
      <c r="C659" s="10" t="s">
        <v>4676</v>
      </c>
      <c r="D659" s="10" t="s">
        <v>4677</v>
      </c>
      <c r="E659" s="10" t="s">
        <v>61</v>
      </c>
      <c r="F659" s="10" t="s">
        <v>61</v>
      </c>
      <c r="G659" s="10" t="s">
        <v>16920</v>
      </c>
      <c r="H659" s="10" t="s">
        <v>16916</v>
      </c>
      <c r="I659" s="10" t="s">
        <v>16915</v>
      </c>
      <c r="J659" s="10" t="s">
        <v>16915</v>
      </c>
      <c r="K659" s="10" t="s">
        <v>12023</v>
      </c>
      <c r="L659" s="10" t="s">
        <v>42917</v>
      </c>
      <c r="M659" s="10" t="s">
        <v>42918</v>
      </c>
      <c r="N659" s="10" t="s">
        <v>61</v>
      </c>
      <c r="O659" s="10" t="s">
        <v>41362</v>
      </c>
      <c r="P659" s="10" t="s">
        <v>61</v>
      </c>
      <c r="Q659" s="10" t="s">
        <v>41354</v>
      </c>
      <c r="R659" s="10" t="s">
        <v>41354</v>
      </c>
      <c r="S659" s="15">
        <v>544.02</v>
      </c>
      <c r="T659" s="10" t="s">
        <v>42728</v>
      </c>
      <c r="U659" s="15">
        <v>544.02</v>
      </c>
      <c r="V659" s="15">
        <v>544.02</v>
      </c>
      <c r="W659" s="16">
        <f t="shared" si="45"/>
        <v>0</v>
      </c>
      <c r="X659" s="16">
        <f t="shared" si="46"/>
        <v>0</v>
      </c>
      <c r="Y659" s="1">
        <v>544.02</v>
      </c>
      <c r="Z659" s="1" t="str">
        <f t="shared" si="47"/>
        <v>未整改</v>
      </c>
      <c r="AA659" s="1" t="str">
        <f t="shared" si="48"/>
        <v>已整改</v>
      </c>
      <c r="AC659" s="3"/>
      <c r="AD659" s="19" t="e">
        <f>VLOOKUP(H659,'系统导出（基本表）'!R:R,1,0)</f>
        <v>#N/A</v>
      </c>
      <c r="AE659" s="16" t="e">
        <f>VLOOKUP(I659,'系统导出（基本表）'!Q:R,2,0)</f>
        <v>#N/A</v>
      </c>
      <c r="AF659" s="16" t="e">
        <f>VLOOKUP(J659,'系统导出（基本表）'!S:T,2,0)</f>
        <v>#N/A</v>
      </c>
      <c r="AG659" s="16"/>
      <c r="AH659" s="16"/>
      <c r="AI659" s="16"/>
    </row>
    <row r="660" s="2" customFormat="1" ht="19" customHeight="1" spans="1:33">
      <c r="A660" s="2">
        <v>1</v>
      </c>
      <c r="B660" s="11" t="s">
        <v>442</v>
      </c>
      <c r="C660" s="11" t="s">
        <v>4676</v>
      </c>
      <c r="D660" s="11" t="s">
        <v>4677</v>
      </c>
      <c r="E660" s="10" t="s">
        <v>42919</v>
      </c>
      <c r="F660" s="11" t="s">
        <v>39197</v>
      </c>
      <c r="G660" s="10" t="s">
        <v>16920</v>
      </c>
      <c r="H660" s="11" t="s">
        <v>16916</v>
      </c>
      <c r="I660" s="11" t="s">
        <v>16915</v>
      </c>
      <c r="J660" s="11" t="s">
        <v>16915</v>
      </c>
      <c r="K660" s="11" t="s">
        <v>12023</v>
      </c>
      <c r="L660" s="11" t="s">
        <v>12015</v>
      </c>
      <c r="M660" s="11" t="s">
        <v>42918</v>
      </c>
      <c r="N660" s="11" t="s">
        <v>41377</v>
      </c>
      <c r="O660" s="11" t="s">
        <v>41387</v>
      </c>
      <c r="P660" s="11" t="s">
        <v>41379</v>
      </c>
      <c r="Q660" s="11" t="s">
        <v>41501</v>
      </c>
      <c r="R660" s="11" t="s">
        <v>41501</v>
      </c>
      <c r="S660" s="17">
        <v>43.08</v>
      </c>
      <c r="T660" s="11" t="s">
        <v>42920</v>
      </c>
      <c r="U660" s="17">
        <v>43.08</v>
      </c>
      <c r="V660" s="17">
        <v>0</v>
      </c>
      <c r="W660" s="18">
        <f t="shared" si="45"/>
        <v>43.08</v>
      </c>
      <c r="X660" s="18">
        <f t="shared" si="46"/>
        <v>0</v>
      </c>
      <c r="Y660" s="2">
        <v>43.08</v>
      </c>
      <c r="Z660" s="2" t="str">
        <f t="shared" si="47"/>
        <v>未整改</v>
      </c>
      <c r="AA660" s="2" t="str">
        <f t="shared" si="48"/>
        <v>已整改</v>
      </c>
      <c r="AD660" s="22" t="e">
        <f>VLOOKUP(H660,'系统导出（基本表）'!R:R,1,0)</f>
        <v>#N/A</v>
      </c>
      <c r="AE660" s="22" t="e">
        <f>VLOOKUP(I660,'系统导出（基本表）'!Q:R,2,0)</f>
        <v>#N/A</v>
      </c>
      <c r="AF660" s="2" t="e">
        <f>VLOOKUP(J660,'系统导出（基本表）'!S:T,2,0)</f>
        <v>#N/A</v>
      </c>
      <c r="AG660" s="24"/>
    </row>
    <row r="661" s="1" customFormat="1" ht="19" customHeight="1" spans="2:35">
      <c r="B661" s="10" t="s">
        <v>442</v>
      </c>
      <c r="C661" s="10" t="s">
        <v>4676</v>
      </c>
      <c r="D661" s="10" t="s">
        <v>4677</v>
      </c>
      <c r="E661" s="10" t="s">
        <v>61</v>
      </c>
      <c r="F661" s="10" t="s">
        <v>61</v>
      </c>
      <c r="G661" s="10" t="s">
        <v>16920</v>
      </c>
      <c r="H661" s="10" t="s">
        <v>16916</v>
      </c>
      <c r="I661" s="10" t="s">
        <v>16915</v>
      </c>
      <c r="J661" s="10" t="s">
        <v>16915</v>
      </c>
      <c r="K661" s="10" t="s">
        <v>12023</v>
      </c>
      <c r="L661" s="10" t="s">
        <v>42917</v>
      </c>
      <c r="M661" s="10" t="s">
        <v>42918</v>
      </c>
      <c r="N661" s="10" t="s">
        <v>61</v>
      </c>
      <c r="O661" s="10" t="s">
        <v>41372</v>
      </c>
      <c r="P661" s="10" t="s">
        <v>61</v>
      </c>
      <c r="Q661" s="10" t="s">
        <v>41354</v>
      </c>
      <c r="R661" s="10" t="s">
        <v>41354</v>
      </c>
      <c r="S661" s="15">
        <v>120.94</v>
      </c>
      <c r="T661" s="10" t="s">
        <v>41902</v>
      </c>
      <c r="U661" s="15">
        <v>120.94</v>
      </c>
      <c r="V661" s="15">
        <v>120.94</v>
      </c>
      <c r="W661" s="16">
        <f t="shared" si="45"/>
        <v>0</v>
      </c>
      <c r="X661" s="16">
        <f t="shared" si="46"/>
        <v>0</v>
      </c>
      <c r="Y661" s="1">
        <v>120.94</v>
      </c>
      <c r="Z661" s="1" t="str">
        <f t="shared" si="47"/>
        <v>未整改</v>
      </c>
      <c r="AA661" s="1" t="str">
        <f t="shared" si="48"/>
        <v>已整改</v>
      </c>
      <c r="AC661" s="3"/>
      <c r="AD661" s="19" t="e">
        <f>VLOOKUP(H661,'系统导出（基本表）'!R:R,1,0)</f>
        <v>#N/A</v>
      </c>
      <c r="AE661" s="16" t="e">
        <f>VLOOKUP(I661,'系统导出（基本表）'!Q:R,2,0)</f>
        <v>#N/A</v>
      </c>
      <c r="AF661" s="16" t="e">
        <f>VLOOKUP(J661,'系统导出（基本表）'!S:T,2,0)</f>
        <v>#N/A</v>
      </c>
      <c r="AG661" s="16"/>
      <c r="AH661" s="16"/>
      <c r="AI661" s="16"/>
    </row>
    <row r="662" s="2" customFormat="1" ht="19" customHeight="1" spans="1:33">
      <c r="A662" s="2">
        <v>1</v>
      </c>
      <c r="B662" s="11" t="s">
        <v>442</v>
      </c>
      <c r="C662" s="11" t="s">
        <v>4676</v>
      </c>
      <c r="D662" s="11" t="s">
        <v>4677</v>
      </c>
      <c r="E662" s="10" t="s">
        <v>42921</v>
      </c>
      <c r="F662" s="11" t="s">
        <v>42922</v>
      </c>
      <c r="G662" s="10" t="s">
        <v>42923</v>
      </c>
      <c r="H662" s="11" t="s">
        <v>42924</v>
      </c>
      <c r="I662" s="11" t="s">
        <v>42925</v>
      </c>
      <c r="J662" s="11" t="s">
        <v>42925</v>
      </c>
      <c r="K662" s="11" t="s">
        <v>8318</v>
      </c>
      <c r="L662" s="11" t="s">
        <v>8311</v>
      </c>
      <c r="M662" s="11" t="s">
        <v>42926</v>
      </c>
      <c r="N662" s="11" t="s">
        <v>41377</v>
      </c>
      <c r="O662" s="11" t="s">
        <v>41387</v>
      </c>
      <c r="P662" s="11" t="s">
        <v>41456</v>
      </c>
      <c r="Q662" s="11" t="s">
        <v>41411</v>
      </c>
      <c r="R662" s="11" t="s">
        <v>41411</v>
      </c>
      <c r="S662" s="17">
        <v>3108.13</v>
      </c>
      <c r="T662" s="11" t="s">
        <v>41411</v>
      </c>
      <c r="U662" s="17">
        <v>0</v>
      </c>
      <c r="V662" s="17">
        <v>0</v>
      </c>
      <c r="W662" s="18">
        <f t="shared" si="45"/>
        <v>3108.13</v>
      </c>
      <c r="X662" s="18">
        <f t="shared" si="46"/>
        <v>3108.13</v>
      </c>
      <c r="Y662" s="2">
        <v>0</v>
      </c>
      <c r="Z662" s="2" t="str">
        <f t="shared" si="47"/>
        <v>未整改</v>
      </c>
      <c r="AA662" s="2" t="str">
        <f t="shared" si="48"/>
        <v>未整改</v>
      </c>
      <c r="AD662" s="22" t="e">
        <f>VLOOKUP(H662,'系统导出（基本表）'!R:R,1,0)</f>
        <v>#N/A</v>
      </c>
      <c r="AE662" s="22" t="e">
        <f>VLOOKUP(I662,'系统导出（基本表）'!Q:R,2,0)</f>
        <v>#N/A</v>
      </c>
      <c r="AF662" s="2" t="e">
        <f>VLOOKUP(J662,'系统导出（基本表）'!S:T,2,0)</f>
        <v>#N/A</v>
      </c>
      <c r="AG662" s="24"/>
    </row>
    <row r="663" s="2" customFormat="1" ht="19" customHeight="1" spans="1:33">
      <c r="A663" s="2">
        <v>1</v>
      </c>
      <c r="B663" s="11" t="s">
        <v>442</v>
      </c>
      <c r="C663" s="11" t="s">
        <v>4676</v>
      </c>
      <c r="D663" s="11" t="s">
        <v>4677</v>
      </c>
      <c r="E663" s="10" t="s">
        <v>42578</v>
      </c>
      <c r="F663" s="11" t="s">
        <v>38767</v>
      </c>
      <c r="G663" s="10" t="s">
        <v>42923</v>
      </c>
      <c r="H663" s="11" t="s">
        <v>42924</v>
      </c>
      <c r="I663" s="11" t="s">
        <v>42925</v>
      </c>
      <c r="J663" s="11" t="s">
        <v>42925</v>
      </c>
      <c r="K663" s="11" t="s">
        <v>8318</v>
      </c>
      <c r="L663" s="11" t="s">
        <v>8311</v>
      </c>
      <c r="M663" s="11" t="s">
        <v>42926</v>
      </c>
      <c r="N663" s="11" t="s">
        <v>41377</v>
      </c>
      <c r="O663" s="11" t="s">
        <v>41387</v>
      </c>
      <c r="P663" s="11" t="s">
        <v>41456</v>
      </c>
      <c r="Q663" s="11" t="s">
        <v>41411</v>
      </c>
      <c r="R663" s="11" t="s">
        <v>41411</v>
      </c>
      <c r="S663" s="17">
        <v>340.79</v>
      </c>
      <c r="T663" s="11" t="s">
        <v>41411</v>
      </c>
      <c r="U663" s="17">
        <v>0</v>
      </c>
      <c r="V663" s="17">
        <v>0</v>
      </c>
      <c r="W663" s="18">
        <f t="shared" si="45"/>
        <v>340.79</v>
      </c>
      <c r="X663" s="18">
        <f t="shared" si="46"/>
        <v>340.79</v>
      </c>
      <c r="Y663" s="2">
        <v>0</v>
      </c>
      <c r="Z663" s="2" t="str">
        <f t="shared" si="47"/>
        <v>未整改</v>
      </c>
      <c r="AA663" s="2" t="str">
        <f t="shared" si="48"/>
        <v>未整改</v>
      </c>
      <c r="AD663" s="22" t="e">
        <f>VLOOKUP(H663,'系统导出（基本表）'!R:R,1,0)</f>
        <v>#N/A</v>
      </c>
      <c r="AE663" s="22" t="e">
        <f>VLOOKUP(I663,'系统导出（基本表）'!Q:R,2,0)</f>
        <v>#N/A</v>
      </c>
      <c r="AF663" s="2" t="e">
        <f>VLOOKUP(J663,'系统导出（基本表）'!S:T,2,0)</f>
        <v>#N/A</v>
      </c>
      <c r="AG663" s="24"/>
    </row>
    <row r="664" s="1" customFormat="1" ht="19" customHeight="1" spans="2:35">
      <c r="B664" s="10" t="s">
        <v>442</v>
      </c>
      <c r="C664" s="10" t="s">
        <v>4676</v>
      </c>
      <c r="D664" s="10" t="s">
        <v>4677</v>
      </c>
      <c r="E664" s="10" t="s">
        <v>42921</v>
      </c>
      <c r="F664" s="10" t="s">
        <v>42922</v>
      </c>
      <c r="G664" s="10" t="s">
        <v>42923</v>
      </c>
      <c r="H664" s="10" t="s">
        <v>42924</v>
      </c>
      <c r="I664" s="10" t="s">
        <v>42925</v>
      </c>
      <c r="J664" s="10" t="s">
        <v>42925</v>
      </c>
      <c r="K664" s="10" t="s">
        <v>8318</v>
      </c>
      <c r="L664" s="10" t="s">
        <v>8310</v>
      </c>
      <c r="M664" s="10" t="s">
        <v>42926</v>
      </c>
      <c r="N664" s="10" t="s">
        <v>41377</v>
      </c>
      <c r="O664" s="10" t="s">
        <v>41378</v>
      </c>
      <c r="P664" s="10" t="s">
        <v>41456</v>
      </c>
      <c r="Q664" s="10" t="s">
        <v>41411</v>
      </c>
      <c r="R664" s="10" t="s">
        <v>41411</v>
      </c>
      <c r="S664" s="15">
        <v>3108.13</v>
      </c>
      <c r="T664" s="10" t="s">
        <v>41463</v>
      </c>
      <c r="U664" s="15">
        <v>0</v>
      </c>
      <c r="V664" s="15">
        <v>0</v>
      </c>
      <c r="W664" s="16">
        <f t="shared" si="45"/>
        <v>3108.13</v>
      </c>
      <c r="X664" s="16">
        <f t="shared" si="46"/>
        <v>3108.13</v>
      </c>
      <c r="Y664" s="1">
        <v>0</v>
      </c>
      <c r="Z664" s="1" t="str">
        <f t="shared" si="47"/>
        <v>未整改</v>
      </c>
      <c r="AA664" s="1" t="str">
        <f t="shared" si="48"/>
        <v>未整改</v>
      </c>
      <c r="AC664" s="3"/>
      <c r="AD664" s="19" t="e">
        <f>VLOOKUP(H664,'系统导出（基本表）'!R:R,1,0)</f>
        <v>#N/A</v>
      </c>
      <c r="AE664" s="16" t="e">
        <f>VLOOKUP(I664,'系统导出（基本表）'!Q:R,2,0)</f>
        <v>#N/A</v>
      </c>
      <c r="AF664" s="16" t="e">
        <f>VLOOKUP(J664,'系统导出（基本表）'!S:T,2,0)</f>
        <v>#N/A</v>
      </c>
      <c r="AG664" s="16"/>
      <c r="AH664" s="16"/>
      <c r="AI664" s="16"/>
    </row>
    <row r="665" s="1" customFormat="1" ht="19" customHeight="1" spans="2:35">
      <c r="B665" s="10" t="s">
        <v>442</v>
      </c>
      <c r="C665" s="10" t="s">
        <v>4676</v>
      </c>
      <c r="D665" s="10" t="s">
        <v>4677</v>
      </c>
      <c r="E665" s="10" t="s">
        <v>42578</v>
      </c>
      <c r="F665" s="10" t="s">
        <v>38767</v>
      </c>
      <c r="G665" s="10" t="s">
        <v>42923</v>
      </c>
      <c r="H665" s="10" t="s">
        <v>42924</v>
      </c>
      <c r="I665" s="10" t="s">
        <v>42925</v>
      </c>
      <c r="J665" s="10" t="s">
        <v>42925</v>
      </c>
      <c r="K665" s="10" t="s">
        <v>8318</v>
      </c>
      <c r="L665" s="10" t="s">
        <v>8310</v>
      </c>
      <c r="M665" s="10" t="s">
        <v>42926</v>
      </c>
      <c r="N665" s="10" t="s">
        <v>41377</v>
      </c>
      <c r="O665" s="10" t="s">
        <v>41378</v>
      </c>
      <c r="P665" s="10" t="s">
        <v>41456</v>
      </c>
      <c r="Q665" s="10" t="s">
        <v>41411</v>
      </c>
      <c r="R665" s="10" t="s">
        <v>41411</v>
      </c>
      <c r="S665" s="15">
        <v>791.22</v>
      </c>
      <c r="T665" s="10" t="s">
        <v>41463</v>
      </c>
      <c r="U665" s="15">
        <v>450.43</v>
      </c>
      <c r="V665" s="15">
        <v>450.43</v>
      </c>
      <c r="W665" s="16">
        <f t="shared" si="45"/>
        <v>340.79</v>
      </c>
      <c r="X665" s="16">
        <f t="shared" si="46"/>
        <v>340.79</v>
      </c>
      <c r="Y665" s="1">
        <v>450.43</v>
      </c>
      <c r="Z665" s="1" t="str">
        <f t="shared" si="47"/>
        <v>未整改</v>
      </c>
      <c r="AA665" s="1" t="str">
        <f t="shared" si="48"/>
        <v>未整改</v>
      </c>
      <c r="AC665" s="3"/>
      <c r="AD665" s="19" t="e">
        <f>VLOOKUP(H665,'系统导出（基本表）'!R:R,1,0)</f>
        <v>#N/A</v>
      </c>
      <c r="AE665" s="16" t="e">
        <f>VLOOKUP(I665,'系统导出（基本表）'!Q:R,2,0)</f>
        <v>#N/A</v>
      </c>
      <c r="AF665" s="16" t="e">
        <f>VLOOKUP(J665,'系统导出（基本表）'!S:T,2,0)</f>
        <v>#N/A</v>
      </c>
      <c r="AG665" s="16"/>
      <c r="AH665" s="16"/>
      <c r="AI665" s="16"/>
    </row>
    <row r="666" s="1" customFormat="1" ht="19" customHeight="1" spans="2:35">
      <c r="B666" s="10" t="s">
        <v>442</v>
      </c>
      <c r="C666" s="10" t="s">
        <v>4676</v>
      </c>
      <c r="D666" s="10" t="s">
        <v>4677</v>
      </c>
      <c r="E666" s="10" t="s">
        <v>61</v>
      </c>
      <c r="F666" s="10" t="s">
        <v>61</v>
      </c>
      <c r="G666" s="10" t="s">
        <v>42923</v>
      </c>
      <c r="H666" s="10" t="s">
        <v>42924</v>
      </c>
      <c r="I666" s="10" t="s">
        <v>42925</v>
      </c>
      <c r="J666" s="10" t="s">
        <v>42925</v>
      </c>
      <c r="K666" s="10" t="s">
        <v>8318</v>
      </c>
      <c r="L666" s="10" t="s">
        <v>8310</v>
      </c>
      <c r="M666" s="10" t="s">
        <v>42926</v>
      </c>
      <c r="N666" s="10" t="s">
        <v>61</v>
      </c>
      <c r="O666" s="10" t="s">
        <v>41372</v>
      </c>
      <c r="P666" s="10" t="s">
        <v>61</v>
      </c>
      <c r="Q666" s="10" t="s">
        <v>41411</v>
      </c>
      <c r="R666" s="10" t="s">
        <v>41411</v>
      </c>
      <c r="S666" s="15">
        <v>7345.15</v>
      </c>
      <c r="T666" s="10" t="s">
        <v>41412</v>
      </c>
      <c r="U666" s="15">
        <v>7345.15</v>
      </c>
      <c r="V666" s="15">
        <v>7345.15</v>
      </c>
      <c r="W666" s="16">
        <f t="shared" si="45"/>
        <v>0</v>
      </c>
      <c r="X666" s="16">
        <f t="shared" si="46"/>
        <v>0</v>
      </c>
      <c r="Y666" s="1">
        <v>7345.15</v>
      </c>
      <c r="Z666" s="1" t="str">
        <f t="shared" si="47"/>
        <v>未整改</v>
      </c>
      <c r="AA666" s="1" t="str">
        <f t="shared" si="48"/>
        <v>已整改</v>
      </c>
      <c r="AC666" s="3"/>
      <c r="AD666" s="19" t="e">
        <f>VLOOKUP(H666,'系统导出（基本表）'!R:R,1,0)</f>
        <v>#N/A</v>
      </c>
      <c r="AE666" s="16" t="e">
        <f>VLOOKUP(I666,'系统导出（基本表）'!Q:R,2,0)</f>
        <v>#N/A</v>
      </c>
      <c r="AF666" s="16" t="e">
        <f>VLOOKUP(J666,'系统导出（基本表）'!S:T,2,0)</f>
        <v>#N/A</v>
      </c>
      <c r="AG666" s="16"/>
      <c r="AH666" s="16"/>
      <c r="AI666" s="16"/>
    </row>
    <row r="667" s="1" customFormat="1" ht="19" customHeight="1" spans="2:35">
      <c r="B667" s="10" t="s">
        <v>442</v>
      </c>
      <c r="C667" s="10" t="s">
        <v>4676</v>
      </c>
      <c r="D667" s="10" t="s">
        <v>4677</v>
      </c>
      <c r="E667" s="10" t="s">
        <v>61</v>
      </c>
      <c r="F667" s="10" t="s">
        <v>61</v>
      </c>
      <c r="G667" s="10" t="s">
        <v>42927</v>
      </c>
      <c r="H667" s="10" t="s">
        <v>42928</v>
      </c>
      <c r="I667" s="10" t="s">
        <v>42929</v>
      </c>
      <c r="J667" s="10" t="s">
        <v>42929</v>
      </c>
      <c r="K667" s="10" t="s">
        <v>8595</v>
      </c>
      <c r="L667" s="10" t="s">
        <v>42930</v>
      </c>
      <c r="M667" s="10" t="s">
        <v>42931</v>
      </c>
      <c r="N667" s="10" t="s">
        <v>61</v>
      </c>
      <c r="O667" s="10" t="s">
        <v>41372</v>
      </c>
      <c r="P667" s="10" t="s">
        <v>61</v>
      </c>
      <c r="Q667" s="10" t="s">
        <v>41363</v>
      </c>
      <c r="R667" s="10" t="s">
        <v>41363</v>
      </c>
      <c r="S667" s="15">
        <v>2000</v>
      </c>
      <c r="T667" s="10" t="s">
        <v>41363</v>
      </c>
      <c r="U667" s="15">
        <v>2000</v>
      </c>
      <c r="V667" s="15">
        <v>2000</v>
      </c>
      <c r="W667" s="16">
        <f t="shared" si="45"/>
        <v>0</v>
      </c>
      <c r="X667" s="16">
        <f t="shared" si="46"/>
        <v>0</v>
      </c>
      <c r="Y667" s="1">
        <v>2000</v>
      </c>
      <c r="Z667" s="1" t="str">
        <f t="shared" si="47"/>
        <v>未整改</v>
      </c>
      <c r="AA667" s="1" t="str">
        <f t="shared" si="48"/>
        <v>已整改</v>
      </c>
      <c r="AC667" s="3"/>
      <c r="AD667" s="19" t="e">
        <f>VLOOKUP(H667,'系统导出（基本表）'!R:R,1,0)</f>
        <v>#N/A</v>
      </c>
      <c r="AE667" s="16" t="e">
        <f>VLOOKUP(I667,'系统导出（基本表）'!Q:R,2,0)</f>
        <v>#N/A</v>
      </c>
      <c r="AF667" s="16" t="e">
        <f>VLOOKUP(J667,'系统导出（基本表）'!S:T,2,0)</f>
        <v>#N/A</v>
      </c>
      <c r="AG667" s="16"/>
      <c r="AH667" s="16"/>
      <c r="AI667" s="16"/>
    </row>
    <row r="668" s="1" customFormat="1" ht="19" customHeight="1" spans="2:35">
      <c r="B668" s="10" t="s">
        <v>442</v>
      </c>
      <c r="C668" s="10" t="s">
        <v>4676</v>
      </c>
      <c r="D668" s="10" t="s">
        <v>4677</v>
      </c>
      <c r="E668" s="10" t="s">
        <v>42932</v>
      </c>
      <c r="F668" s="10" t="s">
        <v>42933</v>
      </c>
      <c r="G668" s="10" t="s">
        <v>42934</v>
      </c>
      <c r="H668" s="10" t="s">
        <v>42935</v>
      </c>
      <c r="I668" s="10" t="s">
        <v>42936</v>
      </c>
      <c r="J668" s="10" t="s">
        <v>42936</v>
      </c>
      <c r="K668" s="10" t="s">
        <v>8595</v>
      </c>
      <c r="L668" s="10" t="s">
        <v>42930</v>
      </c>
      <c r="M668" s="10" t="s">
        <v>42931</v>
      </c>
      <c r="N668" s="10" t="s">
        <v>41377</v>
      </c>
      <c r="O668" s="10" t="s">
        <v>41378</v>
      </c>
      <c r="P668" s="10" t="s">
        <v>41456</v>
      </c>
      <c r="Q668" s="10" t="s">
        <v>41411</v>
      </c>
      <c r="R668" s="10" t="s">
        <v>41411</v>
      </c>
      <c r="S668" s="15">
        <v>1074.12</v>
      </c>
      <c r="T668" s="10" t="s">
        <v>41463</v>
      </c>
      <c r="U668" s="15">
        <v>761.7</v>
      </c>
      <c r="V668" s="15">
        <v>761.7</v>
      </c>
      <c r="W668" s="16">
        <f t="shared" si="45"/>
        <v>312.42</v>
      </c>
      <c r="X668" s="16">
        <f t="shared" si="46"/>
        <v>312.42</v>
      </c>
      <c r="Y668" s="1">
        <v>761.7</v>
      </c>
      <c r="Z668" s="1" t="str">
        <f t="shared" si="47"/>
        <v>未整改</v>
      </c>
      <c r="AA668" s="1" t="str">
        <f t="shared" si="48"/>
        <v>未整改</v>
      </c>
      <c r="AC668" s="3"/>
      <c r="AD668" s="19" t="e">
        <f>VLOOKUP(H668,'系统导出（基本表）'!R:R,1,0)</f>
        <v>#N/A</v>
      </c>
      <c r="AE668" s="16" t="e">
        <f>VLOOKUP(I668,'系统导出（基本表）'!Q:R,2,0)</f>
        <v>#N/A</v>
      </c>
      <c r="AF668" s="16" t="e">
        <f>VLOOKUP(J668,'系统导出（基本表）'!S:T,2,0)</f>
        <v>#N/A</v>
      </c>
      <c r="AG668" s="16"/>
      <c r="AH668" s="16"/>
      <c r="AI668" s="16"/>
    </row>
    <row r="669" s="1" customFormat="1" ht="19" customHeight="1" spans="2:35">
      <c r="B669" s="10" t="s">
        <v>442</v>
      </c>
      <c r="C669" s="10" t="s">
        <v>4676</v>
      </c>
      <c r="D669" s="10" t="s">
        <v>4677</v>
      </c>
      <c r="E669" s="10" t="s">
        <v>61</v>
      </c>
      <c r="F669" s="10" t="s">
        <v>61</v>
      </c>
      <c r="G669" s="10" t="s">
        <v>42934</v>
      </c>
      <c r="H669" s="10" t="s">
        <v>42935</v>
      </c>
      <c r="I669" s="10" t="s">
        <v>42936</v>
      </c>
      <c r="J669" s="10" t="s">
        <v>42936</v>
      </c>
      <c r="K669" s="10" t="s">
        <v>8595</v>
      </c>
      <c r="L669" s="10" t="s">
        <v>42930</v>
      </c>
      <c r="M669" s="10" t="s">
        <v>42931</v>
      </c>
      <c r="N669" s="10" t="s">
        <v>61</v>
      </c>
      <c r="O669" s="10" t="s">
        <v>41372</v>
      </c>
      <c r="P669" s="10" t="s">
        <v>61</v>
      </c>
      <c r="Q669" s="10" t="s">
        <v>41411</v>
      </c>
      <c r="R669" s="10" t="s">
        <v>41411</v>
      </c>
      <c r="S669" s="15">
        <v>7030.25</v>
      </c>
      <c r="T669" s="10" t="s">
        <v>41412</v>
      </c>
      <c r="U669" s="15">
        <v>7030.25</v>
      </c>
      <c r="V669" s="15">
        <v>7030.25</v>
      </c>
      <c r="W669" s="16">
        <f t="shared" si="45"/>
        <v>0</v>
      </c>
      <c r="X669" s="16">
        <f t="shared" si="46"/>
        <v>0</v>
      </c>
      <c r="Y669" s="1">
        <v>7030.25</v>
      </c>
      <c r="Z669" s="1" t="str">
        <f t="shared" si="47"/>
        <v>未整改</v>
      </c>
      <c r="AA669" s="1" t="str">
        <f t="shared" si="48"/>
        <v>已整改</v>
      </c>
      <c r="AC669" s="3"/>
      <c r="AD669" s="19" t="e">
        <f>VLOOKUP(H669,'系统导出（基本表）'!R:R,1,0)</f>
        <v>#N/A</v>
      </c>
      <c r="AE669" s="16" t="e">
        <f>VLOOKUP(I669,'系统导出（基本表）'!Q:R,2,0)</f>
        <v>#N/A</v>
      </c>
      <c r="AF669" s="16" t="e">
        <f>VLOOKUP(J669,'系统导出（基本表）'!S:T,2,0)</f>
        <v>#N/A</v>
      </c>
      <c r="AG669" s="16"/>
      <c r="AH669" s="16"/>
      <c r="AI669" s="16"/>
    </row>
    <row r="670" s="1" customFormat="1" ht="19" customHeight="1" spans="2:35">
      <c r="B670" s="10" t="s">
        <v>442</v>
      </c>
      <c r="C670" s="10" t="s">
        <v>4676</v>
      </c>
      <c r="D670" s="10" t="s">
        <v>4677</v>
      </c>
      <c r="E670" s="10" t="s">
        <v>42253</v>
      </c>
      <c r="F670" s="10" t="s">
        <v>38665</v>
      </c>
      <c r="G670" s="10" t="s">
        <v>42927</v>
      </c>
      <c r="H670" s="10" t="s">
        <v>42928</v>
      </c>
      <c r="I670" s="10" t="s">
        <v>42929</v>
      </c>
      <c r="J670" s="10" t="s">
        <v>42929</v>
      </c>
      <c r="K670" s="10" t="s">
        <v>8595</v>
      </c>
      <c r="L670" s="10" t="s">
        <v>42930</v>
      </c>
      <c r="M670" s="10" t="s">
        <v>42931</v>
      </c>
      <c r="N670" s="10" t="s">
        <v>41377</v>
      </c>
      <c r="O670" s="10" t="s">
        <v>41378</v>
      </c>
      <c r="P670" s="10" t="s">
        <v>41456</v>
      </c>
      <c r="Q670" s="10" t="s">
        <v>41411</v>
      </c>
      <c r="R670" s="10" t="s">
        <v>41411</v>
      </c>
      <c r="S670" s="15">
        <v>2000</v>
      </c>
      <c r="T670" s="10" t="s">
        <v>41463</v>
      </c>
      <c r="U670" s="15">
        <v>0</v>
      </c>
      <c r="V670" s="15">
        <v>0</v>
      </c>
      <c r="W670" s="16">
        <f t="shared" si="45"/>
        <v>2000</v>
      </c>
      <c r="X670" s="16">
        <f t="shared" si="46"/>
        <v>2000</v>
      </c>
      <c r="Y670" s="1">
        <v>0</v>
      </c>
      <c r="Z670" s="1" t="str">
        <f t="shared" si="47"/>
        <v>未整改</v>
      </c>
      <c r="AA670" s="1" t="str">
        <f t="shared" si="48"/>
        <v>未整改</v>
      </c>
      <c r="AC670" s="3"/>
      <c r="AD670" s="19" t="e">
        <f>VLOOKUP(H670,'系统导出（基本表）'!R:R,1,0)</f>
        <v>#N/A</v>
      </c>
      <c r="AE670" s="16" t="e">
        <f>VLOOKUP(I670,'系统导出（基本表）'!Q:R,2,0)</f>
        <v>#N/A</v>
      </c>
      <c r="AF670" s="16" t="e">
        <f>VLOOKUP(J670,'系统导出（基本表）'!S:T,2,0)</f>
        <v>#N/A</v>
      </c>
      <c r="AG670" s="16"/>
      <c r="AH670" s="16"/>
      <c r="AI670" s="16"/>
    </row>
    <row r="671" s="1" customFormat="1" ht="19" customHeight="1" spans="2:35">
      <c r="B671" s="10" t="s">
        <v>442</v>
      </c>
      <c r="C671" s="10" t="s">
        <v>4676</v>
      </c>
      <c r="D671" s="10" t="s">
        <v>4677</v>
      </c>
      <c r="E671" s="10" t="s">
        <v>42937</v>
      </c>
      <c r="F671" s="10" t="s">
        <v>39474</v>
      </c>
      <c r="G671" s="10" t="s">
        <v>42938</v>
      </c>
      <c r="H671" s="10" t="s">
        <v>42939</v>
      </c>
      <c r="I671" s="10" t="s">
        <v>42940</v>
      </c>
      <c r="J671" s="10" t="s">
        <v>42940</v>
      </c>
      <c r="K671" s="10" t="s">
        <v>31482</v>
      </c>
      <c r="L671" s="10" t="s">
        <v>42941</v>
      </c>
      <c r="M671" s="10" t="s">
        <v>42942</v>
      </c>
      <c r="N671" s="10" t="s">
        <v>41377</v>
      </c>
      <c r="O671" s="10" t="s">
        <v>41378</v>
      </c>
      <c r="P671" s="10" t="s">
        <v>41456</v>
      </c>
      <c r="Q671" s="10" t="s">
        <v>41411</v>
      </c>
      <c r="R671" s="10" t="s">
        <v>41411</v>
      </c>
      <c r="S671" s="15">
        <v>87.31</v>
      </c>
      <c r="T671" s="10" t="s">
        <v>41463</v>
      </c>
      <c r="U671" s="15">
        <v>87.31</v>
      </c>
      <c r="V671" s="15">
        <v>87.31</v>
      </c>
      <c r="W671" s="16">
        <f t="shared" si="45"/>
        <v>0</v>
      </c>
      <c r="X671" s="16">
        <f t="shared" si="46"/>
        <v>0</v>
      </c>
      <c r="Y671" s="1">
        <v>87.31</v>
      </c>
      <c r="Z671" s="1" t="str">
        <f t="shared" si="47"/>
        <v>未整改</v>
      </c>
      <c r="AA671" s="1" t="str">
        <f t="shared" si="48"/>
        <v>已整改</v>
      </c>
      <c r="AC671" s="3"/>
      <c r="AD671" s="19" t="e">
        <f>VLOOKUP(H671,'系统导出（基本表）'!R:R,1,0)</f>
        <v>#N/A</v>
      </c>
      <c r="AE671" s="16" t="e">
        <f>VLOOKUP(I671,'系统导出（基本表）'!Q:R,2,0)</f>
        <v>#N/A</v>
      </c>
      <c r="AF671" s="16" t="e">
        <f>VLOOKUP(J671,'系统导出（基本表）'!S:T,2,0)</f>
        <v>#N/A</v>
      </c>
      <c r="AG671" s="16"/>
      <c r="AH671" s="16"/>
      <c r="AI671" s="16"/>
    </row>
    <row r="672" s="1" customFormat="1" ht="19" customHeight="1" spans="2:35">
      <c r="B672" s="10" t="s">
        <v>442</v>
      </c>
      <c r="C672" s="10" t="s">
        <v>443</v>
      </c>
      <c r="D672" s="10" t="s">
        <v>444</v>
      </c>
      <c r="E672" s="10" t="s">
        <v>61</v>
      </c>
      <c r="F672" s="10" t="s">
        <v>61</v>
      </c>
      <c r="G672" s="10" t="s">
        <v>42943</v>
      </c>
      <c r="H672" s="10" t="s">
        <v>38889</v>
      </c>
      <c r="I672" s="10" t="s">
        <v>38888</v>
      </c>
      <c r="J672" s="10" t="s">
        <v>38888</v>
      </c>
      <c r="K672" s="10" t="s">
        <v>42944</v>
      </c>
      <c r="L672" s="10" t="s">
        <v>42945</v>
      </c>
      <c r="M672" s="10" t="s">
        <v>42946</v>
      </c>
      <c r="N672" s="10" t="s">
        <v>61</v>
      </c>
      <c r="O672" s="10" t="s">
        <v>41372</v>
      </c>
      <c r="P672" s="10" t="s">
        <v>61</v>
      </c>
      <c r="Q672" s="10" t="s">
        <v>41411</v>
      </c>
      <c r="R672" s="10" t="s">
        <v>41411</v>
      </c>
      <c r="S672" s="15">
        <v>360.02</v>
      </c>
      <c r="T672" s="10" t="s">
        <v>41412</v>
      </c>
      <c r="U672" s="15">
        <v>360.02</v>
      </c>
      <c r="V672" s="15">
        <v>360.02</v>
      </c>
      <c r="W672" s="16">
        <f t="shared" si="45"/>
        <v>0</v>
      </c>
      <c r="X672" s="16">
        <f t="shared" si="46"/>
        <v>0</v>
      </c>
      <c r="Y672" s="1">
        <v>360.02</v>
      </c>
      <c r="Z672" s="1" t="str">
        <f t="shared" si="47"/>
        <v>未整改</v>
      </c>
      <c r="AA672" s="1" t="str">
        <f t="shared" si="48"/>
        <v>已整改</v>
      </c>
      <c r="AC672" s="3"/>
      <c r="AD672" s="20" t="str">
        <f>VLOOKUP(H672,'系统导出（基本表）'!R:R,1,0)</f>
        <v>P18510311-0009</v>
      </c>
      <c r="AE672" s="23" t="str">
        <f>VLOOKUP(I672,'系统导出（基本表）'!Q:R,2,0)</f>
        <v>P18510311-0009</v>
      </c>
      <c r="AF672" s="16" t="e">
        <f>VLOOKUP(J672,'系统导出（基本表）'!S:T,2,0)</f>
        <v>#N/A</v>
      </c>
      <c r="AG672" s="23"/>
      <c r="AH672" s="16"/>
      <c r="AI672" s="16"/>
    </row>
    <row r="673" s="2" customFormat="1" ht="19" customHeight="1" spans="1:33">
      <c r="A673" s="2">
        <v>1</v>
      </c>
      <c r="B673" s="11" t="s">
        <v>442</v>
      </c>
      <c r="C673" s="11" t="s">
        <v>443</v>
      </c>
      <c r="D673" s="11" t="s">
        <v>444</v>
      </c>
      <c r="E673" s="10" t="s">
        <v>42947</v>
      </c>
      <c r="F673" s="11" t="s">
        <v>42948</v>
      </c>
      <c r="G673" s="10" t="s">
        <v>42943</v>
      </c>
      <c r="H673" s="11" t="s">
        <v>38889</v>
      </c>
      <c r="I673" s="11" t="s">
        <v>38888</v>
      </c>
      <c r="J673" s="11" t="s">
        <v>38888</v>
      </c>
      <c r="K673" s="11" t="s">
        <v>42944</v>
      </c>
      <c r="L673" s="11" t="s">
        <v>42945</v>
      </c>
      <c r="M673" s="11" t="s">
        <v>42946</v>
      </c>
      <c r="N673" s="11" t="s">
        <v>41377</v>
      </c>
      <c r="O673" s="11" t="s">
        <v>41387</v>
      </c>
      <c r="P673" s="11" t="s">
        <v>41456</v>
      </c>
      <c r="Q673" s="11" t="s">
        <v>41411</v>
      </c>
      <c r="R673" s="11" t="s">
        <v>41411</v>
      </c>
      <c r="S673" s="17">
        <v>166.99</v>
      </c>
      <c r="T673" s="11" t="s">
        <v>41411</v>
      </c>
      <c r="U673" s="17">
        <v>0</v>
      </c>
      <c r="V673" s="17">
        <v>0</v>
      </c>
      <c r="W673" s="18">
        <f t="shared" si="45"/>
        <v>166.99</v>
      </c>
      <c r="X673" s="18">
        <f t="shared" si="46"/>
        <v>166.99</v>
      </c>
      <c r="Y673" s="2">
        <v>0</v>
      </c>
      <c r="Z673" s="2" t="str">
        <f t="shared" si="47"/>
        <v>未整改</v>
      </c>
      <c r="AA673" s="2" t="str">
        <f t="shared" si="48"/>
        <v>未整改</v>
      </c>
      <c r="AD673" s="22" t="str">
        <f>VLOOKUP(H673,'系统导出（基本表）'!R:R,1,0)</f>
        <v>P18510311-0009</v>
      </c>
      <c r="AE673" s="22" t="str">
        <f>VLOOKUP(I673,'系统导出（基本表）'!Q:R,2,0)</f>
        <v>P18510311-0009</v>
      </c>
      <c r="AF673" s="2" t="e">
        <f>VLOOKUP(J673,'系统导出（基本表）'!S:T,2,0)</f>
        <v>#N/A</v>
      </c>
      <c r="AG673" s="24"/>
    </row>
    <row r="674" s="2" customFormat="1" ht="19" customHeight="1" spans="1:33">
      <c r="A674" s="2">
        <v>1</v>
      </c>
      <c r="B674" s="11" t="s">
        <v>442</v>
      </c>
      <c r="C674" s="11" t="s">
        <v>443</v>
      </c>
      <c r="D674" s="11" t="s">
        <v>444</v>
      </c>
      <c r="E674" s="10" t="s">
        <v>42735</v>
      </c>
      <c r="F674" s="11" t="s">
        <v>38885</v>
      </c>
      <c r="G674" s="10" t="s">
        <v>42943</v>
      </c>
      <c r="H674" s="11" t="s">
        <v>38889</v>
      </c>
      <c r="I674" s="11" t="s">
        <v>38888</v>
      </c>
      <c r="J674" s="11" t="s">
        <v>38888</v>
      </c>
      <c r="K674" s="11" t="s">
        <v>42944</v>
      </c>
      <c r="L674" s="11" t="s">
        <v>42945</v>
      </c>
      <c r="M674" s="11" t="s">
        <v>42946</v>
      </c>
      <c r="N674" s="11" t="s">
        <v>41377</v>
      </c>
      <c r="O674" s="11" t="s">
        <v>41387</v>
      </c>
      <c r="P674" s="11" t="s">
        <v>41449</v>
      </c>
      <c r="Q674" s="11" t="s">
        <v>41411</v>
      </c>
      <c r="R674" s="11" t="s">
        <v>41411</v>
      </c>
      <c r="S674" s="17">
        <v>843.49272</v>
      </c>
      <c r="T674" s="11" t="s">
        <v>41450</v>
      </c>
      <c r="U674" s="17">
        <v>0</v>
      </c>
      <c r="V674" s="17">
        <v>0</v>
      </c>
      <c r="W674" s="18">
        <f t="shared" si="45"/>
        <v>843.49272</v>
      </c>
      <c r="X674" s="18">
        <f t="shared" si="46"/>
        <v>843.49272</v>
      </c>
      <c r="Y674" s="2">
        <v>0</v>
      </c>
      <c r="Z674" s="2" t="str">
        <f t="shared" si="47"/>
        <v>未整改</v>
      </c>
      <c r="AA674" s="2" t="str">
        <f t="shared" si="48"/>
        <v>未整改</v>
      </c>
      <c r="AD674" s="22" t="str">
        <f>VLOOKUP(H674,'系统导出（基本表）'!R:R,1,0)</f>
        <v>P18510311-0009</v>
      </c>
      <c r="AE674" s="22" t="str">
        <f>VLOOKUP(I674,'系统导出（基本表）'!Q:R,2,0)</f>
        <v>P18510311-0009</v>
      </c>
      <c r="AF674" s="2" t="e">
        <f>VLOOKUP(J674,'系统导出（基本表）'!S:T,2,0)</f>
        <v>#N/A</v>
      </c>
      <c r="AG674" s="24">
        <v>843.49</v>
      </c>
    </row>
    <row r="675" s="1" customFormat="1" ht="19" customHeight="1" spans="2:35">
      <c r="B675" s="10" t="s">
        <v>442</v>
      </c>
      <c r="C675" s="10" t="s">
        <v>443</v>
      </c>
      <c r="D675" s="10" t="s">
        <v>444</v>
      </c>
      <c r="E675" s="10" t="s">
        <v>61</v>
      </c>
      <c r="F675" s="10" t="s">
        <v>61</v>
      </c>
      <c r="G675" s="10" t="s">
        <v>42943</v>
      </c>
      <c r="H675" s="10" t="s">
        <v>38889</v>
      </c>
      <c r="I675" s="10" t="s">
        <v>38888</v>
      </c>
      <c r="J675" s="10" t="s">
        <v>38888</v>
      </c>
      <c r="K675" s="10" t="s">
        <v>42944</v>
      </c>
      <c r="L675" s="10" t="s">
        <v>42945</v>
      </c>
      <c r="M675" s="10" t="s">
        <v>42946</v>
      </c>
      <c r="N675" s="10" t="s">
        <v>61</v>
      </c>
      <c r="O675" s="10" t="s">
        <v>41372</v>
      </c>
      <c r="P675" s="10" t="s">
        <v>61</v>
      </c>
      <c r="Q675" s="10" t="s">
        <v>41354</v>
      </c>
      <c r="R675" s="10" t="s">
        <v>41354</v>
      </c>
      <c r="S675" s="15">
        <v>166.99</v>
      </c>
      <c r="T675" s="10" t="s">
        <v>41902</v>
      </c>
      <c r="U675" s="15">
        <v>166.99</v>
      </c>
      <c r="V675" s="15">
        <v>166.99</v>
      </c>
      <c r="W675" s="16">
        <f t="shared" si="45"/>
        <v>0</v>
      </c>
      <c r="X675" s="16">
        <f t="shared" si="46"/>
        <v>0</v>
      </c>
      <c r="Y675" s="1">
        <v>166.99</v>
      </c>
      <c r="Z675" s="1" t="str">
        <f t="shared" si="47"/>
        <v>未整改</v>
      </c>
      <c r="AA675" s="1" t="str">
        <f t="shared" si="48"/>
        <v>已整改</v>
      </c>
      <c r="AC675" s="3"/>
      <c r="AD675" s="20" t="str">
        <f>VLOOKUP(H675,'系统导出（基本表）'!R:R,1,0)</f>
        <v>P18510311-0009</v>
      </c>
      <c r="AE675" s="23" t="str">
        <f>VLOOKUP(I675,'系统导出（基本表）'!Q:R,2,0)</f>
        <v>P18510311-0009</v>
      </c>
      <c r="AF675" s="16" t="e">
        <f>VLOOKUP(J675,'系统导出（基本表）'!S:T,2,0)</f>
        <v>#N/A</v>
      </c>
      <c r="AG675" s="23"/>
      <c r="AH675" s="16"/>
      <c r="AI675" s="16"/>
    </row>
    <row r="676" s="1" customFormat="1" ht="19" customHeight="1" spans="2:35">
      <c r="B676" s="10" t="s">
        <v>442</v>
      </c>
      <c r="C676" s="10" t="s">
        <v>443</v>
      </c>
      <c r="D676" s="10" t="s">
        <v>444</v>
      </c>
      <c r="E676" s="10" t="s">
        <v>42947</v>
      </c>
      <c r="F676" s="10" t="s">
        <v>42948</v>
      </c>
      <c r="G676" s="10" t="s">
        <v>42943</v>
      </c>
      <c r="H676" s="10" t="s">
        <v>38889</v>
      </c>
      <c r="I676" s="10" t="s">
        <v>38888</v>
      </c>
      <c r="J676" s="10" t="s">
        <v>38888</v>
      </c>
      <c r="K676" s="10" t="s">
        <v>42944</v>
      </c>
      <c r="L676" s="10" t="s">
        <v>42945</v>
      </c>
      <c r="M676" s="10" t="s">
        <v>42946</v>
      </c>
      <c r="N676" s="10" t="s">
        <v>41377</v>
      </c>
      <c r="O676" s="10" t="s">
        <v>41378</v>
      </c>
      <c r="P676" s="10" t="s">
        <v>41456</v>
      </c>
      <c r="Q676" s="10" t="s">
        <v>41411</v>
      </c>
      <c r="R676" s="10" t="s">
        <v>41411</v>
      </c>
      <c r="S676" s="15">
        <v>166.99</v>
      </c>
      <c r="T676" s="10" t="s">
        <v>41463</v>
      </c>
      <c r="U676" s="15">
        <v>0</v>
      </c>
      <c r="V676" s="15">
        <v>0</v>
      </c>
      <c r="W676" s="16">
        <f t="shared" si="45"/>
        <v>166.99</v>
      </c>
      <c r="X676" s="16">
        <f t="shared" si="46"/>
        <v>166.99</v>
      </c>
      <c r="Y676" s="1">
        <v>0</v>
      </c>
      <c r="Z676" s="1" t="str">
        <f t="shared" si="47"/>
        <v>未整改</v>
      </c>
      <c r="AA676" s="1" t="str">
        <f t="shared" si="48"/>
        <v>未整改</v>
      </c>
      <c r="AC676" s="3"/>
      <c r="AD676" s="20" t="str">
        <f>VLOOKUP(H676,'系统导出（基本表）'!R:R,1,0)</f>
        <v>P18510311-0009</v>
      </c>
      <c r="AE676" s="23" t="str">
        <f>VLOOKUP(I676,'系统导出（基本表）'!Q:R,2,0)</f>
        <v>P18510311-0009</v>
      </c>
      <c r="AF676" s="16" t="e">
        <f>VLOOKUP(J676,'系统导出（基本表）'!S:T,2,0)</f>
        <v>#N/A</v>
      </c>
      <c r="AG676" s="23"/>
      <c r="AH676" s="26">
        <v>166.99</v>
      </c>
      <c r="AI676" s="26">
        <v>843.49</v>
      </c>
    </row>
    <row r="677" s="1" customFormat="1" ht="19" customHeight="1" spans="2:35">
      <c r="B677" s="10" t="s">
        <v>442</v>
      </c>
      <c r="C677" s="10" t="s">
        <v>443</v>
      </c>
      <c r="D677" s="10" t="s">
        <v>444</v>
      </c>
      <c r="E677" s="10" t="s">
        <v>41451</v>
      </c>
      <c r="F677" s="10" t="s">
        <v>39333</v>
      </c>
      <c r="G677" s="10" t="s">
        <v>42949</v>
      </c>
      <c r="H677" s="10" t="s">
        <v>42950</v>
      </c>
      <c r="I677" s="10" t="s">
        <v>42951</v>
      </c>
      <c r="J677" s="10" t="s">
        <v>42951</v>
      </c>
      <c r="K677" s="10" t="s">
        <v>2579</v>
      </c>
      <c r="L677" s="10" t="s">
        <v>3388</v>
      </c>
      <c r="M677" s="10" t="s">
        <v>42952</v>
      </c>
      <c r="N677" s="10" t="s">
        <v>41377</v>
      </c>
      <c r="O677" s="10" t="s">
        <v>41378</v>
      </c>
      <c r="P677" s="10" t="s">
        <v>41456</v>
      </c>
      <c r="Q677" s="10" t="s">
        <v>41411</v>
      </c>
      <c r="R677" s="10" t="s">
        <v>41411</v>
      </c>
      <c r="S677" s="15">
        <v>10535.46</v>
      </c>
      <c r="T677" s="10" t="s">
        <v>41463</v>
      </c>
      <c r="U677" s="15">
        <v>5596.3748</v>
      </c>
      <c r="V677" s="15">
        <v>5596.3748</v>
      </c>
      <c r="W677" s="16">
        <f t="shared" si="45"/>
        <v>4939.0852</v>
      </c>
      <c r="X677" s="16">
        <f t="shared" si="46"/>
        <v>4939.0852</v>
      </c>
      <c r="Y677" s="1">
        <v>5596.3748</v>
      </c>
      <c r="Z677" s="1" t="str">
        <f t="shared" si="47"/>
        <v>未整改</v>
      </c>
      <c r="AA677" s="1" t="str">
        <f t="shared" si="48"/>
        <v>未整改</v>
      </c>
      <c r="AC677" s="3"/>
      <c r="AD677" s="19" t="e">
        <f>VLOOKUP(H677,'系统导出（基本表）'!R:R,1,0)</f>
        <v>#N/A</v>
      </c>
      <c r="AE677" s="16" t="e">
        <f>VLOOKUP(I677,'系统导出（基本表）'!Q:R,2,0)</f>
        <v>#N/A</v>
      </c>
      <c r="AF677" s="16" t="e">
        <f>VLOOKUP(J677,'系统导出（基本表）'!S:T,2,0)</f>
        <v>#N/A</v>
      </c>
      <c r="AG677" s="16"/>
      <c r="AH677" s="16"/>
      <c r="AI677" s="16"/>
    </row>
    <row r="678" s="2" customFormat="1" ht="19" customHeight="1" spans="1:33">
      <c r="A678" s="2">
        <v>1</v>
      </c>
      <c r="B678" s="11" t="s">
        <v>442</v>
      </c>
      <c r="C678" s="11" t="s">
        <v>443</v>
      </c>
      <c r="D678" s="11" t="s">
        <v>444</v>
      </c>
      <c r="E678" s="10" t="s">
        <v>41451</v>
      </c>
      <c r="F678" s="11" t="s">
        <v>39333</v>
      </c>
      <c r="G678" s="10" t="s">
        <v>42949</v>
      </c>
      <c r="H678" s="11" t="s">
        <v>42950</v>
      </c>
      <c r="I678" s="11" t="s">
        <v>42951</v>
      </c>
      <c r="J678" s="11" t="s">
        <v>42951</v>
      </c>
      <c r="K678" s="11" t="s">
        <v>2579</v>
      </c>
      <c r="L678" s="11" t="s">
        <v>3389</v>
      </c>
      <c r="M678" s="11" t="s">
        <v>42952</v>
      </c>
      <c r="N678" s="11" t="s">
        <v>41377</v>
      </c>
      <c r="O678" s="11" t="s">
        <v>41387</v>
      </c>
      <c r="P678" s="11" t="s">
        <v>41456</v>
      </c>
      <c r="Q678" s="11" t="s">
        <v>41411</v>
      </c>
      <c r="R678" s="11" t="s">
        <v>41411</v>
      </c>
      <c r="S678" s="17">
        <v>5059.092141</v>
      </c>
      <c r="T678" s="11" t="s">
        <v>41411</v>
      </c>
      <c r="U678" s="17">
        <v>0</v>
      </c>
      <c r="V678" s="17">
        <v>0</v>
      </c>
      <c r="W678" s="18">
        <f t="shared" si="45"/>
        <v>5059.092141</v>
      </c>
      <c r="X678" s="18">
        <f t="shared" si="46"/>
        <v>5059.092141</v>
      </c>
      <c r="Y678" s="2">
        <v>0</v>
      </c>
      <c r="Z678" s="2" t="str">
        <f t="shared" si="47"/>
        <v>未整改</v>
      </c>
      <c r="AA678" s="2" t="str">
        <f t="shared" si="48"/>
        <v>未整改</v>
      </c>
      <c r="AD678" s="22" t="e">
        <f>VLOOKUP(H678,'系统导出（基本表）'!R:R,1,0)</f>
        <v>#N/A</v>
      </c>
      <c r="AE678" s="22" t="e">
        <f>VLOOKUP(I678,'系统导出（基本表）'!Q:R,2,0)</f>
        <v>#N/A</v>
      </c>
      <c r="AF678" s="2" t="e">
        <f>VLOOKUP(J678,'系统导出（基本表）'!S:T,2,0)</f>
        <v>#N/A</v>
      </c>
      <c r="AG678" s="24"/>
    </row>
    <row r="679" s="2" customFormat="1" ht="19" customHeight="1" spans="1:33">
      <c r="A679" s="2">
        <v>1</v>
      </c>
      <c r="B679" s="11" t="s">
        <v>442</v>
      </c>
      <c r="C679" s="11" t="s">
        <v>443</v>
      </c>
      <c r="D679" s="11" t="s">
        <v>444</v>
      </c>
      <c r="E679" s="10" t="s">
        <v>41477</v>
      </c>
      <c r="F679" s="11" t="s">
        <v>38653</v>
      </c>
      <c r="G679" s="10" t="s">
        <v>42953</v>
      </c>
      <c r="H679" s="11" t="s">
        <v>38876</v>
      </c>
      <c r="I679" s="11" t="s">
        <v>38875</v>
      </c>
      <c r="J679" s="11" t="s">
        <v>38875</v>
      </c>
      <c r="K679" s="11" t="s">
        <v>2579</v>
      </c>
      <c r="L679" s="11" t="s">
        <v>3389</v>
      </c>
      <c r="M679" s="11" t="s">
        <v>42952</v>
      </c>
      <c r="N679" s="11" t="s">
        <v>41377</v>
      </c>
      <c r="O679" s="11" t="s">
        <v>41387</v>
      </c>
      <c r="P679" s="11" t="s">
        <v>41449</v>
      </c>
      <c r="Q679" s="11" t="s">
        <v>41411</v>
      </c>
      <c r="R679" s="11" t="s">
        <v>41411</v>
      </c>
      <c r="S679" s="17">
        <v>2779.336832</v>
      </c>
      <c r="T679" s="11" t="s">
        <v>41450</v>
      </c>
      <c r="U679" s="17">
        <v>0</v>
      </c>
      <c r="V679" s="17">
        <v>0</v>
      </c>
      <c r="W679" s="18">
        <f t="shared" si="45"/>
        <v>2779.336832</v>
      </c>
      <c r="X679" s="18">
        <f t="shared" si="46"/>
        <v>2779.336832</v>
      </c>
      <c r="Y679" s="2">
        <v>0</v>
      </c>
      <c r="Z679" s="2" t="str">
        <f t="shared" si="47"/>
        <v>未整改</v>
      </c>
      <c r="AA679" s="2" t="str">
        <f t="shared" si="48"/>
        <v>未整改</v>
      </c>
      <c r="AD679" s="22" t="str">
        <f>VLOOKUP(H679,'系统导出（基本表）'!R:R,1,0)</f>
        <v>P20510311-0046</v>
      </c>
      <c r="AE679" s="22" t="str">
        <f>VLOOKUP(I679,'系统导出（基本表）'!Q:R,2,0)</f>
        <v>P20510311-0046</v>
      </c>
      <c r="AF679" s="2" t="e">
        <f>VLOOKUP(J679,'系统导出（基本表）'!S:T,2,0)</f>
        <v>#N/A</v>
      </c>
      <c r="AG679" s="24">
        <v>2779.34</v>
      </c>
    </row>
    <row r="680" s="1" customFormat="1" ht="19" customHeight="1" spans="2:35">
      <c r="B680" s="10" t="s">
        <v>442</v>
      </c>
      <c r="C680" s="10" t="s">
        <v>443</v>
      </c>
      <c r="D680" s="10" t="s">
        <v>444</v>
      </c>
      <c r="E680" s="10" t="s">
        <v>61</v>
      </c>
      <c r="F680" s="10" t="s">
        <v>61</v>
      </c>
      <c r="G680" s="10" t="s">
        <v>42953</v>
      </c>
      <c r="H680" s="10" t="s">
        <v>38876</v>
      </c>
      <c r="I680" s="10" t="s">
        <v>38875</v>
      </c>
      <c r="J680" s="10" t="s">
        <v>38875</v>
      </c>
      <c r="K680" s="10" t="s">
        <v>2579</v>
      </c>
      <c r="L680" s="10" t="s">
        <v>3388</v>
      </c>
      <c r="M680" s="10" t="s">
        <v>42952</v>
      </c>
      <c r="N680" s="10" t="s">
        <v>61</v>
      </c>
      <c r="O680" s="10" t="s">
        <v>41372</v>
      </c>
      <c r="P680" s="10" t="s">
        <v>61</v>
      </c>
      <c r="Q680" s="10" t="s">
        <v>41354</v>
      </c>
      <c r="R680" s="10" t="s">
        <v>41354</v>
      </c>
      <c r="S680" s="15">
        <v>325.14</v>
      </c>
      <c r="T680" s="10" t="s">
        <v>41902</v>
      </c>
      <c r="U680" s="15">
        <v>325.14</v>
      </c>
      <c r="V680" s="15">
        <v>325.14</v>
      </c>
      <c r="W680" s="16">
        <f t="shared" si="45"/>
        <v>0</v>
      </c>
      <c r="X680" s="16">
        <f t="shared" si="46"/>
        <v>0</v>
      </c>
      <c r="Y680" s="1">
        <v>325.14</v>
      </c>
      <c r="Z680" s="1" t="str">
        <f t="shared" si="47"/>
        <v>未整改</v>
      </c>
      <c r="AA680" s="1" t="str">
        <f t="shared" si="48"/>
        <v>已整改</v>
      </c>
      <c r="AC680" s="3"/>
      <c r="AD680" s="19" t="str">
        <f>VLOOKUP(H680,'系统导出（基本表）'!R:R,1,0)</f>
        <v>P20510311-0046</v>
      </c>
      <c r="AE680" s="23" t="str">
        <f>VLOOKUP(I680,'系统导出（基本表）'!Q:R,2,0)</f>
        <v>P20510311-0046</v>
      </c>
      <c r="AF680" s="16" t="e">
        <f>VLOOKUP(J680,'系统导出（基本表）'!S:T,2,0)</f>
        <v>#N/A</v>
      </c>
      <c r="AG680" s="23"/>
      <c r="AH680" s="16"/>
      <c r="AI680" s="16"/>
    </row>
    <row r="681" s="1" customFormat="1" ht="19" customHeight="1" spans="2:35">
      <c r="B681" s="10" t="s">
        <v>442</v>
      </c>
      <c r="C681" s="10" t="s">
        <v>443</v>
      </c>
      <c r="D681" s="10" t="s">
        <v>444</v>
      </c>
      <c r="E681" s="10" t="s">
        <v>61</v>
      </c>
      <c r="F681" s="10" t="s">
        <v>61</v>
      </c>
      <c r="G681" s="10" t="s">
        <v>42954</v>
      </c>
      <c r="H681" s="10" t="s">
        <v>42955</v>
      </c>
      <c r="I681" s="10" t="s">
        <v>42956</v>
      </c>
      <c r="J681" s="10" t="s">
        <v>42956</v>
      </c>
      <c r="K681" s="10" t="s">
        <v>2579</v>
      </c>
      <c r="L681" s="10" t="s">
        <v>42957</v>
      </c>
      <c r="M681" s="10" t="s">
        <v>42952</v>
      </c>
      <c r="N681" s="10" t="s">
        <v>61</v>
      </c>
      <c r="O681" s="10" t="s">
        <v>41353</v>
      </c>
      <c r="P681" s="10" t="s">
        <v>61</v>
      </c>
      <c r="Q681" s="10" t="s">
        <v>41658</v>
      </c>
      <c r="R681" s="10" t="s">
        <v>41658</v>
      </c>
      <c r="S681" s="15">
        <v>3021.07</v>
      </c>
      <c r="T681" s="10" t="s">
        <v>42958</v>
      </c>
      <c r="U681" s="15">
        <v>3021.07</v>
      </c>
      <c r="V681" s="15">
        <v>3021.07</v>
      </c>
      <c r="W681" s="16">
        <f t="shared" si="45"/>
        <v>0</v>
      </c>
      <c r="X681" s="16">
        <f t="shared" si="46"/>
        <v>0</v>
      </c>
      <c r="Y681" s="1">
        <v>3021.07</v>
      </c>
      <c r="Z681" s="1" t="str">
        <f t="shared" si="47"/>
        <v>未整改</v>
      </c>
      <c r="AA681" s="1" t="str">
        <f t="shared" si="48"/>
        <v>已整改</v>
      </c>
      <c r="AC681" s="3"/>
      <c r="AD681" s="19" t="e">
        <f>VLOOKUP(H681,'系统导出（基本表）'!R:R,1,0)</f>
        <v>#N/A</v>
      </c>
      <c r="AE681" s="16" t="e">
        <f>VLOOKUP(I681,'系统导出（基本表）'!Q:R,2,0)</f>
        <v>#N/A</v>
      </c>
      <c r="AF681" s="16" t="e">
        <f>VLOOKUP(J681,'系统导出（基本表）'!S:T,2,0)</f>
        <v>#N/A</v>
      </c>
      <c r="AG681" s="16"/>
      <c r="AH681" s="16"/>
      <c r="AI681" s="16"/>
    </row>
    <row r="682" s="1" customFormat="1" ht="19" customHeight="1" spans="2:35">
      <c r="B682" s="10" t="s">
        <v>442</v>
      </c>
      <c r="C682" s="10" t="s">
        <v>443</v>
      </c>
      <c r="D682" s="10" t="s">
        <v>444</v>
      </c>
      <c r="E682" s="10" t="s">
        <v>61</v>
      </c>
      <c r="F682" s="10" t="s">
        <v>61</v>
      </c>
      <c r="G682" s="10" t="s">
        <v>42949</v>
      </c>
      <c r="H682" s="10" t="s">
        <v>42950</v>
      </c>
      <c r="I682" s="10" t="s">
        <v>42951</v>
      </c>
      <c r="J682" s="10" t="s">
        <v>42951</v>
      </c>
      <c r="K682" s="10" t="s">
        <v>2579</v>
      </c>
      <c r="L682" s="10" t="s">
        <v>3388</v>
      </c>
      <c r="M682" s="10" t="s">
        <v>42952</v>
      </c>
      <c r="N682" s="10" t="s">
        <v>61</v>
      </c>
      <c r="O682" s="10" t="s">
        <v>41372</v>
      </c>
      <c r="P682" s="10" t="s">
        <v>61</v>
      </c>
      <c r="Q682" s="10" t="s">
        <v>41411</v>
      </c>
      <c r="R682" s="10" t="s">
        <v>41411</v>
      </c>
      <c r="S682" s="15">
        <v>14268</v>
      </c>
      <c r="T682" s="10" t="s">
        <v>41412</v>
      </c>
      <c r="U682" s="15">
        <v>14268</v>
      </c>
      <c r="V682" s="15">
        <v>14268</v>
      </c>
      <c r="W682" s="16">
        <f t="shared" si="45"/>
        <v>0</v>
      </c>
      <c r="X682" s="16">
        <f t="shared" si="46"/>
        <v>0</v>
      </c>
      <c r="Y682" s="1">
        <v>14268</v>
      </c>
      <c r="Z682" s="1" t="str">
        <f t="shared" si="47"/>
        <v>未整改</v>
      </c>
      <c r="AA682" s="1" t="str">
        <f t="shared" si="48"/>
        <v>已整改</v>
      </c>
      <c r="AC682" s="3"/>
      <c r="AD682" s="19" t="e">
        <f>VLOOKUP(H682,'系统导出（基本表）'!R:R,1,0)</f>
        <v>#N/A</v>
      </c>
      <c r="AE682" s="16" t="e">
        <f>VLOOKUP(I682,'系统导出（基本表）'!Q:R,2,0)</f>
        <v>#N/A</v>
      </c>
      <c r="AF682" s="16" t="e">
        <f>VLOOKUP(J682,'系统导出（基本表）'!S:T,2,0)</f>
        <v>#N/A</v>
      </c>
      <c r="AG682" s="16"/>
      <c r="AH682" s="16"/>
      <c r="AI682" s="16"/>
    </row>
    <row r="683" s="1" customFormat="1" ht="19" customHeight="1" spans="2:35">
      <c r="B683" s="10" t="s">
        <v>442</v>
      </c>
      <c r="C683" s="10" t="s">
        <v>443</v>
      </c>
      <c r="D683" s="10" t="s">
        <v>444</v>
      </c>
      <c r="E683" s="10" t="s">
        <v>61</v>
      </c>
      <c r="F683" s="10" t="s">
        <v>61</v>
      </c>
      <c r="G683" s="10" t="s">
        <v>42959</v>
      </c>
      <c r="H683" s="10" t="s">
        <v>42960</v>
      </c>
      <c r="I683" s="10" t="s">
        <v>42961</v>
      </c>
      <c r="J683" s="10" t="s">
        <v>42961</v>
      </c>
      <c r="K683" s="10" t="s">
        <v>2579</v>
      </c>
      <c r="L683" s="10" t="s">
        <v>42957</v>
      </c>
      <c r="M683" s="10" t="s">
        <v>42952</v>
      </c>
      <c r="N683" s="10" t="s">
        <v>61</v>
      </c>
      <c r="O683" s="10" t="s">
        <v>41353</v>
      </c>
      <c r="P683" s="10" t="s">
        <v>61</v>
      </c>
      <c r="Q683" s="10" t="s">
        <v>41354</v>
      </c>
      <c r="R683" s="10" t="s">
        <v>41354</v>
      </c>
      <c r="S683" s="15">
        <v>91.25</v>
      </c>
      <c r="T683" s="10" t="s">
        <v>42962</v>
      </c>
      <c r="U683" s="15">
        <v>91.25</v>
      </c>
      <c r="V683" s="15">
        <v>91.25</v>
      </c>
      <c r="W683" s="16">
        <f t="shared" si="45"/>
        <v>0</v>
      </c>
      <c r="X683" s="16">
        <f t="shared" si="46"/>
        <v>0</v>
      </c>
      <c r="Y683" s="1">
        <v>91.25</v>
      </c>
      <c r="Z683" s="1" t="str">
        <f t="shared" si="47"/>
        <v>未整改</v>
      </c>
      <c r="AA683" s="1" t="str">
        <f t="shared" si="48"/>
        <v>已整改</v>
      </c>
      <c r="AC683" s="3"/>
      <c r="AD683" s="19" t="e">
        <f>VLOOKUP(H683,'系统导出（基本表）'!R:R,1,0)</f>
        <v>#N/A</v>
      </c>
      <c r="AE683" s="16" t="e">
        <f>VLOOKUP(I683,'系统导出（基本表）'!Q:R,2,0)</f>
        <v>#N/A</v>
      </c>
      <c r="AF683" s="16" t="e">
        <f>VLOOKUP(J683,'系统导出（基本表）'!S:T,2,0)</f>
        <v>#N/A</v>
      </c>
      <c r="AG683" s="16"/>
      <c r="AH683" s="16"/>
      <c r="AI683" s="16"/>
    </row>
    <row r="684" s="1" customFormat="1" ht="19" customHeight="1" spans="2:35">
      <c r="B684" s="10" t="s">
        <v>442</v>
      </c>
      <c r="C684" s="10" t="s">
        <v>443</v>
      </c>
      <c r="D684" s="10" t="s">
        <v>444</v>
      </c>
      <c r="E684" s="10" t="s">
        <v>42963</v>
      </c>
      <c r="F684" s="10" t="s">
        <v>39177</v>
      </c>
      <c r="G684" s="10" t="s">
        <v>42964</v>
      </c>
      <c r="H684" s="10" t="s">
        <v>42965</v>
      </c>
      <c r="I684" s="10" t="s">
        <v>40349</v>
      </c>
      <c r="J684" s="10" t="s">
        <v>40349</v>
      </c>
      <c r="K684" s="10" t="s">
        <v>3921</v>
      </c>
      <c r="L684" s="10" t="s">
        <v>42966</v>
      </c>
      <c r="M684" s="10" t="s">
        <v>42967</v>
      </c>
      <c r="N684" s="10" t="s">
        <v>41377</v>
      </c>
      <c r="O684" s="10" t="s">
        <v>41378</v>
      </c>
      <c r="P684" s="10" t="s">
        <v>41379</v>
      </c>
      <c r="Q684" s="10" t="s">
        <v>41501</v>
      </c>
      <c r="R684" s="10" t="s">
        <v>41501</v>
      </c>
      <c r="S684" s="15">
        <v>78.7</v>
      </c>
      <c r="T684" s="10" t="s">
        <v>42968</v>
      </c>
      <c r="U684" s="15">
        <v>78.7</v>
      </c>
      <c r="V684" s="15">
        <v>78.7</v>
      </c>
      <c r="W684" s="16">
        <f t="shared" si="45"/>
        <v>0</v>
      </c>
      <c r="X684" s="16">
        <f t="shared" si="46"/>
        <v>0</v>
      </c>
      <c r="Y684" s="1">
        <v>78.7</v>
      </c>
      <c r="Z684" s="1" t="str">
        <f t="shared" si="47"/>
        <v>未整改</v>
      </c>
      <c r="AA684" s="1" t="str">
        <f t="shared" si="48"/>
        <v>已整改</v>
      </c>
      <c r="AB684" s="1">
        <f>S684-V684</f>
        <v>0</v>
      </c>
      <c r="AC684" s="3"/>
      <c r="AD684" s="19" t="e">
        <f>VLOOKUP(H684,'系统导出（基本表）'!R:R,1,0)</f>
        <v>#N/A</v>
      </c>
      <c r="AE684" s="16" t="e">
        <f>VLOOKUP(I684,'系统导出（基本表）'!Q:R,2,0)</f>
        <v>#N/A</v>
      </c>
      <c r="AF684" s="16" t="e">
        <f>VLOOKUP(J684,'系统导出（基本表）'!S:T,2,0)</f>
        <v>#N/A</v>
      </c>
      <c r="AG684" s="16"/>
      <c r="AH684" s="16"/>
      <c r="AI684" s="16"/>
    </row>
    <row r="685" s="2" customFormat="1" ht="19" customHeight="1" spans="1:33">
      <c r="A685" s="2">
        <v>1</v>
      </c>
      <c r="B685" s="11" t="s">
        <v>442</v>
      </c>
      <c r="C685" s="11" t="s">
        <v>443</v>
      </c>
      <c r="D685" s="11" t="s">
        <v>444</v>
      </c>
      <c r="E685" s="10" t="s">
        <v>42969</v>
      </c>
      <c r="F685" s="11" t="s">
        <v>42970</v>
      </c>
      <c r="G685" s="10" t="s">
        <v>42971</v>
      </c>
      <c r="H685" s="11" t="s">
        <v>42972</v>
      </c>
      <c r="I685" s="11" t="s">
        <v>40349</v>
      </c>
      <c r="J685" s="11" t="s">
        <v>40349</v>
      </c>
      <c r="K685" s="11" t="s">
        <v>3921</v>
      </c>
      <c r="L685" s="11" t="s">
        <v>42966</v>
      </c>
      <c r="M685" s="11" t="s">
        <v>42967</v>
      </c>
      <c r="N685" s="11" t="s">
        <v>41377</v>
      </c>
      <c r="O685" s="11" t="s">
        <v>41387</v>
      </c>
      <c r="P685" s="11" t="s">
        <v>41456</v>
      </c>
      <c r="Q685" s="11" t="s">
        <v>41411</v>
      </c>
      <c r="R685" s="11" t="s">
        <v>41411</v>
      </c>
      <c r="S685" s="17">
        <v>2423.24</v>
      </c>
      <c r="T685" s="11" t="s">
        <v>41411</v>
      </c>
      <c r="U685" s="17">
        <v>0</v>
      </c>
      <c r="V685" s="17">
        <v>0</v>
      </c>
      <c r="W685" s="18">
        <f t="shared" si="45"/>
        <v>2423.24</v>
      </c>
      <c r="X685" s="18">
        <f t="shared" si="46"/>
        <v>2423.24</v>
      </c>
      <c r="Y685" s="2">
        <v>0</v>
      </c>
      <c r="Z685" s="2" t="str">
        <f t="shared" si="47"/>
        <v>未整改</v>
      </c>
      <c r="AA685" s="2" t="str">
        <f t="shared" si="48"/>
        <v>未整改</v>
      </c>
      <c r="AD685" s="22" t="e">
        <f>VLOOKUP(H685,'系统导出（基本表）'!R:R,1,0)</f>
        <v>#N/A</v>
      </c>
      <c r="AE685" s="22" t="e">
        <f>VLOOKUP(I685,'系统导出（基本表）'!Q:R,2,0)</f>
        <v>#N/A</v>
      </c>
      <c r="AF685" s="2" t="e">
        <f>VLOOKUP(J685,'系统导出（基本表）'!S:T,2,0)</f>
        <v>#N/A</v>
      </c>
      <c r="AG685" s="24"/>
    </row>
    <row r="686" s="1" customFormat="1" ht="19" customHeight="1" spans="2:35">
      <c r="B686" s="10" t="s">
        <v>442</v>
      </c>
      <c r="C686" s="10" t="s">
        <v>443</v>
      </c>
      <c r="D686" s="10" t="s">
        <v>444</v>
      </c>
      <c r="E686" s="10" t="s">
        <v>42973</v>
      </c>
      <c r="F686" s="10" t="s">
        <v>39933</v>
      </c>
      <c r="G686" s="10" t="s">
        <v>3922</v>
      </c>
      <c r="H686" s="10" t="s">
        <v>3915</v>
      </c>
      <c r="I686" s="10" t="s">
        <v>3914</v>
      </c>
      <c r="J686" s="10" t="s">
        <v>3914</v>
      </c>
      <c r="K686" s="10" t="s">
        <v>3921</v>
      </c>
      <c r="L686" s="10" t="s">
        <v>42966</v>
      </c>
      <c r="M686" s="10" t="s">
        <v>42967</v>
      </c>
      <c r="N686" s="10" t="s">
        <v>41377</v>
      </c>
      <c r="O686" s="10" t="s">
        <v>41378</v>
      </c>
      <c r="P686" s="10" t="s">
        <v>41456</v>
      </c>
      <c r="Q686" s="10" t="s">
        <v>41411</v>
      </c>
      <c r="R686" s="10" t="s">
        <v>41411</v>
      </c>
      <c r="S686" s="15">
        <v>112.38</v>
      </c>
      <c r="T686" s="10" t="s">
        <v>41463</v>
      </c>
      <c r="U686" s="15">
        <v>112.38</v>
      </c>
      <c r="V686" s="15">
        <v>112.38</v>
      </c>
      <c r="W686" s="16">
        <f t="shared" si="45"/>
        <v>0</v>
      </c>
      <c r="X686" s="16">
        <f t="shared" si="46"/>
        <v>0</v>
      </c>
      <c r="Y686" s="1">
        <v>112.38</v>
      </c>
      <c r="Z686" s="1" t="str">
        <f t="shared" si="47"/>
        <v>未整改</v>
      </c>
      <c r="AA686" s="1" t="str">
        <f t="shared" si="48"/>
        <v>已整改</v>
      </c>
      <c r="AC686" s="3"/>
      <c r="AD686" s="19" t="e">
        <f>VLOOKUP(H686,'系统导出（基本表）'!R:R,1,0)</f>
        <v>#N/A</v>
      </c>
      <c r="AE686" s="16" t="e">
        <f>VLOOKUP(I686,'系统导出（基本表）'!Q:R,2,0)</f>
        <v>#N/A</v>
      </c>
      <c r="AF686" s="16" t="e">
        <f>VLOOKUP(J686,'系统导出（基本表）'!S:T,2,0)</f>
        <v>#N/A</v>
      </c>
      <c r="AG686" s="16"/>
      <c r="AH686" s="16"/>
      <c r="AI686" s="16"/>
    </row>
    <row r="687" s="1" customFormat="1" ht="19" customHeight="1" spans="2:35">
      <c r="B687" s="10" t="s">
        <v>442</v>
      </c>
      <c r="C687" s="10" t="s">
        <v>443</v>
      </c>
      <c r="D687" s="10" t="s">
        <v>444</v>
      </c>
      <c r="E687" s="10" t="s">
        <v>61</v>
      </c>
      <c r="F687" s="10" t="s">
        <v>61</v>
      </c>
      <c r="G687" s="10" t="s">
        <v>42974</v>
      </c>
      <c r="H687" s="10" t="s">
        <v>42975</v>
      </c>
      <c r="I687" s="10" t="s">
        <v>40349</v>
      </c>
      <c r="J687" s="10" t="s">
        <v>40349</v>
      </c>
      <c r="K687" s="10" t="s">
        <v>3921</v>
      </c>
      <c r="L687" s="10" t="s">
        <v>3912</v>
      </c>
      <c r="M687" s="10" t="s">
        <v>42967</v>
      </c>
      <c r="N687" s="10" t="s">
        <v>61</v>
      </c>
      <c r="O687" s="10" t="s">
        <v>41372</v>
      </c>
      <c r="P687" s="10" t="s">
        <v>61</v>
      </c>
      <c r="Q687" s="10" t="s">
        <v>41411</v>
      </c>
      <c r="R687" s="10" t="s">
        <v>41411</v>
      </c>
      <c r="S687" s="15">
        <v>2619.15</v>
      </c>
      <c r="T687" s="10" t="s">
        <v>41412</v>
      </c>
      <c r="U687" s="15">
        <v>100.99</v>
      </c>
      <c r="V687" s="15">
        <v>100.99</v>
      </c>
      <c r="W687" s="16">
        <f t="shared" si="45"/>
        <v>2518.16</v>
      </c>
      <c r="X687" s="16">
        <f t="shared" si="46"/>
        <v>2518.16</v>
      </c>
      <c r="Y687" s="1">
        <v>100.99</v>
      </c>
      <c r="Z687" s="1" t="str">
        <f t="shared" si="47"/>
        <v>未整改</v>
      </c>
      <c r="AA687" s="1" t="str">
        <f t="shared" si="48"/>
        <v>未整改</v>
      </c>
      <c r="AC687" s="3"/>
      <c r="AD687" s="19" t="e">
        <f>VLOOKUP(H687,'系统导出（基本表）'!R:R,1,0)</f>
        <v>#N/A</v>
      </c>
      <c r="AE687" s="16" t="e">
        <f>VLOOKUP(I687,'系统导出（基本表）'!Q:R,2,0)</f>
        <v>#N/A</v>
      </c>
      <c r="AF687" s="16" t="e">
        <f>VLOOKUP(J687,'系统导出（基本表）'!S:T,2,0)</f>
        <v>#N/A</v>
      </c>
      <c r="AG687" s="16"/>
      <c r="AH687" s="16"/>
      <c r="AI687" s="16"/>
    </row>
    <row r="688" s="1" customFormat="1" ht="19" customHeight="1" spans="2:35">
      <c r="B688" s="10" t="s">
        <v>442</v>
      </c>
      <c r="C688" s="10" t="s">
        <v>443</v>
      </c>
      <c r="D688" s="10" t="s">
        <v>444</v>
      </c>
      <c r="E688" s="10" t="s">
        <v>42969</v>
      </c>
      <c r="F688" s="10" t="s">
        <v>42970</v>
      </c>
      <c r="G688" s="10" t="s">
        <v>42971</v>
      </c>
      <c r="H688" s="10" t="s">
        <v>42972</v>
      </c>
      <c r="I688" s="10" t="s">
        <v>40349</v>
      </c>
      <c r="J688" s="10" t="s">
        <v>40349</v>
      </c>
      <c r="K688" s="10" t="s">
        <v>3921</v>
      </c>
      <c r="L688" s="10" t="s">
        <v>42966</v>
      </c>
      <c r="M688" s="10" t="s">
        <v>42967</v>
      </c>
      <c r="N688" s="10" t="s">
        <v>41377</v>
      </c>
      <c r="O688" s="10" t="s">
        <v>41378</v>
      </c>
      <c r="P688" s="10" t="s">
        <v>41456</v>
      </c>
      <c r="Q688" s="10" t="s">
        <v>41411</v>
      </c>
      <c r="R688" s="10" t="s">
        <v>41411</v>
      </c>
      <c r="S688" s="15">
        <v>2518.16</v>
      </c>
      <c r="T688" s="10" t="s">
        <v>41463</v>
      </c>
      <c r="U688" s="15">
        <v>214.8165</v>
      </c>
      <c r="V688" s="15">
        <v>214.8165</v>
      </c>
      <c r="W688" s="16">
        <f t="shared" si="45"/>
        <v>2303.3435</v>
      </c>
      <c r="X688" s="16">
        <f t="shared" si="46"/>
        <v>2303.3435</v>
      </c>
      <c r="Y688" s="1">
        <v>214.8165</v>
      </c>
      <c r="Z688" s="1" t="str">
        <f t="shared" si="47"/>
        <v>未整改</v>
      </c>
      <c r="AA688" s="1" t="str">
        <f t="shared" si="48"/>
        <v>未整改</v>
      </c>
      <c r="AC688" s="3"/>
      <c r="AD688" s="19" t="e">
        <f>VLOOKUP(H688,'系统导出（基本表）'!R:R,1,0)</f>
        <v>#N/A</v>
      </c>
      <c r="AE688" s="16" t="e">
        <f>VLOOKUP(I688,'系统导出（基本表）'!Q:R,2,0)</f>
        <v>#N/A</v>
      </c>
      <c r="AF688" s="16" t="e">
        <f>VLOOKUP(J688,'系统导出（基本表）'!S:T,2,0)</f>
        <v>#N/A</v>
      </c>
      <c r="AG688" s="16"/>
      <c r="AH688" s="16"/>
      <c r="AI688" s="16"/>
    </row>
    <row r="689" s="2" customFormat="1" ht="19" customHeight="1" spans="1:33">
      <c r="A689" s="2">
        <v>1</v>
      </c>
      <c r="B689" s="11" t="s">
        <v>442</v>
      </c>
      <c r="C689" s="11" t="s">
        <v>443</v>
      </c>
      <c r="D689" s="11" t="s">
        <v>444</v>
      </c>
      <c r="E689" s="10" t="s">
        <v>42976</v>
      </c>
      <c r="F689" s="11" t="s">
        <v>38780</v>
      </c>
      <c r="G689" s="10" t="s">
        <v>42977</v>
      </c>
      <c r="H689" s="11" t="s">
        <v>38860</v>
      </c>
      <c r="I689" s="11" t="s">
        <v>38859</v>
      </c>
      <c r="J689" s="11" t="s">
        <v>40350</v>
      </c>
      <c r="K689" s="11" t="s">
        <v>4331</v>
      </c>
      <c r="L689" s="11" t="s">
        <v>4323</v>
      </c>
      <c r="M689" s="11" t="s">
        <v>42978</v>
      </c>
      <c r="N689" s="11" t="s">
        <v>41377</v>
      </c>
      <c r="O689" s="11" t="s">
        <v>41387</v>
      </c>
      <c r="P689" s="11" t="s">
        <v>41456</v>
      </c>
      <c r="Q689" s="11" t="s">
        <v>41411</v>
      </c>
      <c r="R689" s="11" t="s">
        <v>41411</v>
      </c>
      <c r="S689" s="17">
        <v>802.4</v>
      </c>
      <c r="T689" s="11" t="s">
        <v>41411</v>
      </c>
      <c r="U689" s="17">
        <v>0</v>
      </c>
      <c r="V689" s="17">
        <v>0</v>
      </c>
      <c r="W689" s="18">
        <f t="shared" si="45"/>
        <v>802.4</v>
      </c>
      <c r="X689" s="18">
        <f t="shared" si="46"/>
        <v>802.4</v>
      </c>
      <c r="Y689" s="2">
        <v>0</v>
      </c>
      <c r="Z689" s="2" t="str">
        <f t="shared" si="47"/>
        <v>未整改</v>
      </c>
      <c r="AA689" s="2" t="str">
        <f t="shared" si="48"/>
        <v>未整改</v>
      </c>
      <c r="AD689" s="22" t="str">
        <f>VLOOKUP(H689,'系统导出（基本表）'!R:R,1,0)</f>
        <v>P18510311-0007</v>
      </c>
      <c r="AE689" s="22" t="str">
        <f>VLOOKUP(I689,'系统导出（基本表）'!Q:R,2,0)</f>
        <v>P18510311-0007</v>
      </c>
      <c r="AF689" s="2" t="e">
        <f>VLOOKUP(J689,'系统导出（基本表）'!S:T,2,0)</f>
        <v>#N/A</v>
      </c>
      <c r="AG689" s="24">
        <v>802.4</v>
      </c>
    </row>
    <row r="690" s="2" customFormat="1" ht="19" customHeight="1" spans="1:33">
      <c r="A690" s="2">
        <v>1</v>
      </c>
      <c r="B690" s="11" t="s">
        <v>442</v>
      </c>
      <c r="C690" s="11" t="s">
        <v>443</v>
      </c>
      <c r="D690" s="11" t="s">
        <v>444</v>
      </c>
      <c r="E690" s="10" t="s">
        <v>42979</v>
      </c>
      <c r="F690" s="11" t="s">
        <v>42980</v>
      </c>
      <c r="G690" s="10" t="s">
        <v>42977</v>
      </c>
      <c r="H690" s="11" t="s">
        <v>38860</v>
      </c>
      <c r="I690" s="11" t="s">
        <v>38859</v>
      </c>
      <c r="J690" s="11" t="s">
        <v>40350</v>
      </c>
      <c r="K690" s="11" t="s">
        <v>4331</v>
      </c>
      <c r="L690" s="11" t="s">
        <v>4322</v>
      </c>
      <c r="M690" s="11" t="s">
        <v>42978</v>
      </c>
      <c r="N690" s="11" t="s">
        <v>41377</v>
      </c>
      <c r="O690" s="11" t="s">
        <v>41387</v>
      </c>
      <c r="P690" s="11" t="s">
        <v>41456</v>
      </c>
      <c r="Q690" s="11" t="s">
        <v>41411</v>
      </c>
      <c r="R690" s="11" t="s">
        <v>41411</v>
      </c>
      <c r="S690" s="17">
        <v>1372.56</v>
      </c>
      <c r="T690" s="11" t="s">
        <v>41411</v>
      </c>
      <c r="U690" s="17">
        <v>0</v>
      </c>
      <c r="V690" s="17">
        <v>0</v>
      </c>
      <c r="W690" s="18">
        <f t="shared" si="45"/>
        <v>1372.56</v>
      </c>
      <c r="X690" s="18">
        <f t="shared" si="46"/>
        <v>1372.56</v>
      </c>
      <c r="Y690" s="2">
        <v>0</v>
      </c>
      <c r="Z690" s="2" t="str">
        <f t="shared" si="47"/>
        <v>未整改</v>
      </c>
      <c r="AA690" s="2" t="str">
        <f t="shared" si="48"/>
        <v>未整改</v>
      </c>
      <c r="AD690" s="22" t="str">
        <f>VLOOKUP(H690,'系统导出（基本表）'!R:R,1,0)</f>
        <v>P18510311-0007</v>
      </c>
      <c r="AE690" s="22" t="str">
        <f>VLOOKUP(I690,'系统导出（基本表）'!Q:R,2,0)</f>
        <v>P18510311-0007</v>
      </c>
      <c r="AF690" s="2" t="e">
        <f>VLOOKUP(J690,'系统导出（基本表）'!S:T,2,0)</f>
        <v>#N/A</v>
      </c>
      <c r="AG690" s="24"/>
    </row>
    <row r="691" s="1" customFormat="1" ht="19" customHeight="1" spans="2:35">
      <c r="B691" s="10" t="s">
        <v>442</v>
      </c>
      <c r="C691" s="10" t="s">
        <v>443</v>
      </c>
      <c r="D691" s="10" t="s">
        <v>444</v>
      </c>
      <c r="E691" s="10" t="s">
        <v>42979</v>
      </c>
      <c r="F691" s="10" t="s">
        <v>42980</v>
      </c>
      <c r="G691" s="10" t="s">
        <v>42977</v>
      </c>
      <c r="H691" s="10" t="s">
        <v>38860</v>
      </c>
      <c r="I691" s="10" t="s">
        <v>38859</v>
      </c>
      <c r="J691" s="10" t="s">
        <v>40350</v>
      </c>
      <c r="K691" s="10" t="s">
        <v>4331</v>
      </c>
      <c r="L691" s="10" t="s">
        <v>4322</v>
      </c>
      <c r="M691" s="10" t="s">
        <v>42978</v>
      </c>
      <c r="N691" s="10" t="s">
        <v>41377</v>
      </c>
      <c r="O691" s="10" t="s">
        <v>41378</v>
      </c>
      <c r="P691" s="10" t="s">
        <v>41456</v>
      </c>
      <c r="Q691" s="10" t="s">
        <v>41411</v>
      </c>
      <c r="R691" s="10" t="s">
        <v>41411</v>
      </c>
      <c r="S691" s="15">
        <v>1391.56</v>
      </c>
      <c r="T691" s="10" t="s">
        <v>41463</v>
      </c>
      <c r="U691" s="15">
        <v>19</v>
      </c>
      <c r="V691" s="15">
        <v>19</v>
      </c>
      <c r="W691" s="16">
        <f t="shared" si="45"/>
        <v>1372.56</v>
      </c>
      <c r="X691" s="16">
        <f t="shared" si="46"/>
        <v>1372.56</v>
      </c>
      <c r="Y691" s="1">
        <v>19</v>
      </c>
      <c r="Z691" s="1" t="str">
        <f t="shared" si="47"/>
        <v>未整改</v>
      </c>
      <c r="AA691" s="1" t="str">
        <f t="shared" si="48"/>
        <v>未整改</v>
      </c>
      <c r="AC691" s="3"/>
      <c r="AD691" s="19" t="str">
        <f>VLOOKUP(H691,'系统导出（基本表）'!R:R,1,0)</f>
        <v>P18510311-0007</v>
      </c>
      <c r="AE691" s="23" t="str">
        <f>VLOOKUP(I691,'系统导出（基本表）'!Q:R,2,0)</f>
        <v>P18510311-0007</v>
      </c>
      <c r="AF691" s="16" t="e">
        <f>VLOOKUP(J691,'系统导出（基本表）'!S:T,2,0)</f>
        <v>#N/A</v>
      </c>
      <c r="AG691" s="23"/>
      <c r="AH691" s="16"/>
      <c r="AI691" s="16"/>
    </row>
    <row r="692" s="1" customFormat="1" ht="19" customHeight="1" spans="2:35">
      <c r="B692" s="10" t="s">
        <v>442</v>
      </c>
      <c r="C692" s="10" t="s">
        <v>443</v>
      </c>
      <c r="D692" s="10" t="s">
        <v>444</v>
      </c>
      <c r="E692" s="10" t="s">
        <v>61</v>
      </c>
      <c r="F692" s="10" t="s">
        <v>61</v>
      </c>
      <c r="G692" s="10" t="s">
        <v>42981</v>
      </c>
      <c r="H692" s="10" t="s">
        <v>42982</v>
      </c>
      <c r="I692" s="10" t="s">
        <v>40350</v>
      </c>
      <c r="J692" s="10" t="s">
        <v>40350</v>
      </c>
      <c r="K692" s="10" t="s">
        <v>4331</v>
      </c>
      <c r="L692" s="10" t="s">
        <v>4322</v>
      </c>
      <c r="M692" s="10" t="s">
        <v>42978</v>
      </c>
      <c r="N692" s="10" t="s">
        <v>61</v>
      </c>
      <c r="O692" s="10" t="s">
        <v>41372</v>
      </c>
      <c r="P692" s="10" t="s">
        <v>61</v>
      </c>
      <c r="Q692" s="10" t="s">
        <v>41411</v>
      </c>
      <c r="R692" s="10" t="s">
        <v>41411</v>
      </c>
      <c r="S692" s="15">
        <v>2442.33</v>
      </c>
      <c r="T692" s="10" t="s">
        <v>41412</v>
      </c>
      <c r="U692" s="15">
        <v>1428.89</v>
      </c>
      <c r="V692" s="15">
        <v>1428.89</v>
      </c>
      <c r="W692" s="16">
        <f t="shared" si="45"/>
        <v>1013.44</v>
      </c>
      <c r="X692" s="16">
        <f t="shared" si="46"/>
        <v>1013.44</v>
      </c>
      <c r="Y692" s="1">
        <v>1428.89</v>
      </c>
      <c r="Z692" s="1" t="str">
        <f t="shared" si="47"/>
        <v>未整改</v>
      </c>
      <c r="AA692" s="1" t="str">
        <f t="shared" si="48"/>
        <v>未整改</v>
      </c>
      <c r="AC692" s="3"/>
      <c r="AD692" s="19" t="e">
        <f>VLOOKUP(H692,'系统导出（基本表）'!R:R,1,0)</f>
        <v>#N/A</v>
      </c>
      <c r="AE692" s="16" t="e">
        <f>VLOOKUP(I692,'系统导出（基本表）'!Q:R,2,0)</f>
        <v>#N/A</v>
      </c>
      <c r="AF692" s="16" t="e">
        <f>VLOOKUP(J692,'系统导出（基本表）'!S:T,2,0)</f>
        <v>#N/A</v>
      </c>
      <c r="AG692" s="16"/>
      <c r="AH692" s="16"/>
      <c r="AI692" s="16"/>
    </row>
    <row r="693" s="1" customFormat="1" ht="19" customHeight="1" spans="2:35">
      <c r="B693" s="10" t="s">
        <v>442</v>
      </c>
      <c r="C693" s="10" t="s">
        <v>443</v>
      </c>
      <c r="D693" s="10" t="s">
        <v>444</v>
      </c>
      <c r="E693" s="10" t="s">
        <v>42976</v>
      </c>
      <c r="F693" s="10" t="s">
        <v>38780</v>
      </c>
      <c r="G693" s="10" t="s">
        <v>42977</v>
      </c>
      <c r="H693" s="10" t="s">
        <v>38860</v>
      </c>
      <c r="I693" s="10" t="s">
        <v>38859</v>
      </c>
      <c r="J693" s="10" t="s">
        <v>40350</v>
      </c>
      <c r="K693" s="10" t="s">
        <v>4331</v>
      </c>
      <c r="L693" s="10" t="s">
        <v>4322</v>
      </c>
      <c r="M693" s="10" t="s">
        <v>42978</v>
      </c>
      <c r="N693" s="10" t="s">
        <v>41377</v>
      </c>
      <c r="O693" s="10" t="s">
        <v>41378</v>
      </c>
      <c r="P693" s="10" t="s">
        <v>41456</v>
      </c>
      <c r="Q693" s="10" t="s">
        <v>41411</v>
      </c>
      <c r="R693" s="10" t="s">
        <v>41411</v>
      </c>
      <c r="S693" s="15">
        <v>802.4</v>
      </c>
      <c r="T693" s="10" t="s">
        <v>41463</v>
      </c>
      <c r="U693" s="15">
        <v>0</v>
      </c>
      <c r="V693" s="15">
        <v>0</v>
      </c>
      <c r="W693" s="16">
        <f t="shared" si="45"/>
        <v>802.4</v>
      </c>
      <c r="X693" s="16">
        <f t="shared" si="46"/>
        <v>802.4</v>
      </c>
      <c r="Y693" s="1">
        <v>0</v>
      </c>
      <c r="Z693" s="1" t="str">
        <f t="shared" si="47"/>
        <v>未整改</v>
      </c>
      <c r="AA693" s="1" t="str">
        <f t="shared" si="48"/>
        <v>未整改</v>
      </c>
      <c r="AC693" s="3"/>
      <c r="AD693" s="19" t="str">
        <f>VLOOKUP(H693,'系统导出（基本表）'!R:R,1,0)</f>
        <v>P18510311-0007</v>
      </c>
      <c r="AE693" s="23" t="str">
        <f>VLOOKUP(I693,'系统导出（基本表）'!Q:R,2,0)</f>
        <v>P18510311-0007</v>
      </c>
      <c r="AF693" s="16" t="e">
        <f>VLOOKUP(J693,'系统导出（基本表）'!S:T,2,0)</f>
        <v>#N/A</v>
      </c>
      <c r="AG693" s="23"/>
      <c r="AH693" s="16">
        <v>802.4</v>
      </c>
      <c r="AI693" s="16"/>
    </row>
    <row r="694" s="1" customFormat="1" ht="19" customHeight="1" spans="2:35">
      <c r="B694" s="10" t="s">
        <v>442</v>
      </c>
      <c r="C694" s="10" t="s">
        <v>443</v>
      </c>
      <c r="D694" s="10" t="s">
        <v>444</v>
      </c>
      <c r="E694" s="10" t="s">
        <v>42983</v>
      </c>
      <c r="F694" s="10" t="s">
        <v>42984</v>
      </c>
      <c r="G694" s="10" t="s">
        <v>42985</v>
      </c>
      <c r="H694" s="10" t="s">
        <v>42986</v>
      </c>
      <c r="I694" s="10" t="s">
        <v>42987</v>
      </c>
      <c r="J694" s="10" t="s">
        <v>42987</v>
      </c>
      <c r="K694" s="10" t="s">
        <v>456</v>
      </c>
      <c r="L694" s="10" t="s">
        <v>42988</v>
      </c>
      <c r="M694" s="10" t="s">
        <v>42989</v>
      </c>
      <c r="N694" s="10" t="s">
        <v>41377</v>
      </c>
      <c r="O694" s="10" t="s">
        <v>41378</v>
      </c>
      <c r="P694" s="10" t="s">
        <v>41456</v>
      </c>
      <c r="Q694" s="10" t="s">
        <v>41411</v>
      </c>
      <c r="R694" s="10" t="s">
        <v>41411</v>
      </c>
      <c r="S694" s="15">
        <v>2686.79</v>
      </c>
      <c r="T694" s="10" t="s">
        <v>41463</v>
      </c>
      <c r="U694" s="15">
        <v>2686.79</v>
      </c>
      <c r="V694" s="15">
        <v>2686.79</v>
      </c>
      <c r="W694" s="16">
        <f t="shared" si="45"/>
        <v>0</v>
      </c>
      <c r="X694" s="16">
        <f t="shared" si="46"/>
        <v>0</v>
      </c>
      <c r="Y694" s="1">
        <v>2686.79</v>
      </c>
      <c r="Z694" s="1" t="str">
        <f t="shared" si="47"/>
        <v>未整改</v>
      </c>
      <c r="AA694" s="1" t="str">
        <f t="shared" si="48"/>
        <v>已整改</v>
      </c>
      <c r="AC694" s="3"/>
      <c r="AD694" s="19" t="e">
        <f>VLOOKUP(H694,'系统导出（基本表）'!R:R,1,0)</f>
        <v>#N/A</v>
      </c>
      <c r="AE694" s="16" t="e">
        <f>VLOOKUP(I694,'系统导出（基本表）'!Q:R,2,0)</f>
        <v>#N/A</v>
      </c>
      <c r="AF694" s="16" t="e">
        <f>VLOOKUP(J694,'系统导出（基本表）'!S:T,2,0)</f>
        <v>#N/A</v>
      </c>
      <c r="AG694" s="16"/>
      <c r="AH694" s="16"/>
      <c r="AI694" s="16"/>
    </row>
    <row r="695" s="1" customFormat="1" ht="19" customHeight="1" spans="2:35">
      <c r="B695" s="10" t="s">
        <v>442</v>
      </c>
      <c r="C695" s="10" t="s">
        <v>443</v>
      </c>
      <c r="D695" s="10" t="s">
        <v>444</v>
      </c>
      <c r="E695" s="10" t="s">
        <v>42990</v>
      </c>
      <c r="F695" s="10" t="s">
        <v>42991</v>
      </c>
      <c r="G695" s="10" t="s">
        <v>42985</v>
      </c>
      <c r="H695" s="10" t="s">
        <v>42986</v>
      </c>
      <c r="I695" s="10" t="s">
        <v>42987</v>
      </c>
      <c r="J695" s="10" t="s">
        <v>42987</v>
      </c>
      <c r="K695" s="10" t="s">
        <v>456</v>
      </c>
      <c r="L695" s="10" t="s">
        <v>42988</v>
      </c>
      <c r="M695" s="10" t="s">
        <v>42989</v>
      </c>
      <c r="N695" s="10" t="s">
        <v>41377</v>
      </c>
      <c r="O695" s="10" t="s">
        <v>41378</v>
      </c>
      <c r="P695" s="10" t="s">
        <v>41456</v>
      </c>
      <c r="Q695" s="10" t="s">
        <v>41411</v>
      </c>
      <c r="R695" s="10" t="s">
        <v>41411</v>
      </c>
      <c r="S695" s="15">
        <v>20</v>
      </c>
      <c r="T695" s="10" t="s">
        <v>41463</v>
      </c>
      <c r="U695" s="15">
        <v>20</v>
      </c>
      <c r="V695" s="15">
        <v>20</v>
      </c>
      <c r="W695" s="16">
        <f t="shared" si="45"/>
        <v>0</v>
      </c>
      <c r="X695" s="16">
        <f t="shared" si="46"/>
        <v>0</v>
      </c>
      <c r="Y695" s="1">
        <v>20</v>
      </c>
      <c r="Z695" s="1" t="str">
        <f t="shared" si="47"/>
        <v>未整改</v>
      </c>
      <c r="AA695" s="1" t="str">
        <f t="shared" si="48"/>
        <v>已整改</v>
      </c>
      <c r="AC695" s="3"/>
      <c r="AD695" s="19" t="e">
        <f>VLOOKUP(H695,'系统导出（基本表）'!R:R,1,0)</f>
        <v>#N/A</v>
      </c>
      <c r="AE695" s="16" t="e">
        <f>VLOOKUP(I695,'系统导出（基本表）'!Q:R,2,0)</f>
        <v>#N/A</v>
      </c>
      <c r="AF695" s="16" t="e">
        <f>VLOOKUP(J695,'系统导出（基本表）'!S:T,2,0)</f>
        <v>#N/A</v>
      </c>
      <c r="AG695" s="16"/>
      <c r="AH695" s="16"/>
      <c r="AI695" s="16"/>
    </row>
    <row r="696" s="1" customFormat="1" ht="19" customHeight="1" spans="2:35">
      <c r="B696" s="10" t="s">
        <v>442</v>
      </c>
      <c r="C696" s="10" t="s">
        <v>443</v>
      </c>
      <c r="D696" s="10" t="s">
        <v>444</v>
      </c>
      <c r="E696" s="10" t="s">
        <v>61</v>
      </c>
      <c r="F696" s="10" t="s">
        <v>61</v>
      </c>
      <c r="G696" s="10" t="s">
        <v>42985</v>
      </c>
      <c r="H696" s="10" t="s">
        <v>42986</v>
      </c>
      <c r="I696" s="10" t="s">
        <v>42987</v>
      </c>
      <c r="J696" s="10" t="s">
        <v>42987</v>
      </c>
      <c r="K696" s="10" t="s">
        <v>456</v>
      </c>
      <c r="L696" s="10" t="s">
        <v>42988</v>
      </c>
      <c r="M696" s="10" t="s">
        <v>42989</v>
      </c>
      <c r="N696" s="10" t="s">
        <v>61</v>
      </c>
      <c r="O696" s="10" t="s">
        <v>41372</v>
      </c>
      <c r="P696" s="10" t="s">
        <v>61</v>
      </c>
      <c r="Q696" s="10" t="s">
        <v>41411</v>
      </c>
      <c r="R696" s="10" t="s">
        <v>41411</v>
      </c>
      <c r="S696" s="15">
        <v>2776.29</v>
      </c>
      <c r="T696" s="10" t="s">
        <v>41412</v>
      </c>
      <c r="U696" s="15">
        <v>2776.29</v>
      </c>
      <c r="V696" s="15">
        <v>2776.29</v>
      </c>
      <c r="W696" s="16">
        <f t="shared" si="45"/>
        <v>0</v>
      </c>
      <c r="X696" s="16">
        <f t="shared" si="46"/>
        <v>0</v>
      </c>
      <c r="Y696" s="1">
        <v>2776.29</v>
      </c>
      <c r="Z696" s="1" t="str">
        <f t="shared" si="47"/>
        <v>未整改</v>
      </c>
      <c r="AA696" s="1" t="str">
        <f t="shared" si="48"/>
        <v>已整改</v>
      </c>
      <c r="AC696" s="3"/>
      <c r="AD696" s="19" t="e">
        <f>VLOOKUP(H696,'系统导出（基本表）'!R:R,1,0)</f>
        <v>#N/A</v>
      </c>
      <c r="AE696" s="16" t="e">
        <f>VLOOKUP(I696,'系统导出（基本表）'!Q:R,2,0)</f>
        <v>#N/A</v>
      </c>
      <c r="AF696" s="16" t="e">
        <f>VLOOKUP(J696,'系统导出（基本表）'!S:T,2,0)</f>
        <v>#N/A</v>
      </c>
      <c r="AG696" s="16"/>
      <c r="AH696" s="16"/>
      <c r="AI696" s="16"/>
    </row>
    <row r="697" s="1" customFormat="1" ht="19" customHeight="1" spans="2:35">
      <c r="B697" s="10" t="s">
        <v>442</v>
      </c>
      <c r="C697" s="10" t="s">
        <v>443</v>
      </c>
      <c r="D697" s="10" t="s">
        <v>444</v>
      </c>
      <c r="E697" s="10" t="s">
        <v>61</v>
      </c>
      <c r="F697" s="10" t="s">
        <v>61</v>
      </c>
      <c r="G697" s="10" t="s">
        <v>42985</v>
      </c>
      <c r="H697" s="10" t="s">
        <v>42986</v>
      </c>
      <c r="I697" s="10" t="s">
        <v>42987</v>
      </c>
      <c r="J697" s="10" t="s">
        <v>42987</v>
      </c>
      <c r="K697" s="10" t="s">
        <v>456</v>
      </c>
      <c r="L697" s="10" t="s">
        <v>42988</v>
      </c>
      <c r="M697" s="10" t="s">
        <v>42989</v>
      </c>
      <c r="N697" s="10" t="s">
        <v>61</v>
      </c>
      <c r="O697" s="10" t="s">
        <v>41372</v>
      </c>
      <c r="P697" s="10" t="s">
        <v>61</v>
      </c>
      <c r="Q697" s="10" t="s">
        <v>41354</v>
      </c>
      <c r="R697" s="10" t="s">
        <v>41354</v>
      </c>
      <c r="S697" s="15">
        <v>20</v>
      </c>
      <c r="T697" s="10" t="s">
        <v>41902</v>
      </c>
      <c r="U697" s="15">
        <v>20</v>
      </c>
      <c r="V697" s="15">
        <v>20</v>
      </c>
      <c r="W697" s="16">
        <f t="shared" si="45"/>
        <v>0</v>
      </c>
      <c r="X697" s="16">
        <f t="shared" si="46"/>
        <v>0</v>
      </c>
      <c r="Y697" s="1">
        <v>20</v>
      </c>
      <c r="Z697" s="1" t="str">
        <f t="shared" si="47"/>
        <v>未整改</v>
      </c>
      <c r="AA697" s="1" t="str">
        <f t="shared" si="48"/>
        <v>已整改</v>
      </c>
      <c r="AC697" s="3"/>
      <c r="AD697" s="19" t="e">
        <f>VLOOKUP(H697,'系统导出（基本表）'!R:R,1,0)</f>
        <v>#N/A</v>
      </c>
      <c r="AE697" s="16" t="e">
        <f>VLOOKUP(I697,'系统导出（基本表）'!Q:R,2,0)</f>
        <v>#N/A</v>
      </c>
      <c r="AF697" s="16" t="e">
        <f>VLOOKUP(J697,'系统导出（基本表）'!S:T,2,0)</f>
        <v>#N/A</v>
      </c>
      <c r="AG697" s="16"/>
      <c r="AH697" s="16"/>
      <c r="AI697" s="16"/>
    </row>
    <row r="698" s="2" customFormat="1" ht="19" customHeight="1" spans="1:33">
      <c r="A698" s="2">
        <v>1</v>
      </c>
      <c r="B698" s="11" t="s">
        <v>442</v>
      </c>
      <c r="C698" s="11" t="s">
        <v>443</v>
      </c>
      <c r="D698" s="11" t="s">
        <v>444</v>
      </c>
      <c r="E698" s="10" t="s">
        <v>42244</v>
      </c>
      <c r="F698" s="11" t="s">
        <v>38665</v>
      </c>
      <c r="G698" s="10" t="s">
        <v>42992</v>
      </c>
      <c r="H698" s="11" t="s">
        <v>38880</v>
      </c>
      <c r="I698" s="11" t="s">
        <v>38879</v>
      </c>
      <c r="J698" s="11" t="s">
        <v>38879</v>
      </c>
      <c r="K698" s="11" t="s">
        <v>42993</v>
      </c>
      <c r="L698" s="11" t="s">
        <v>42994</v>
      </c>
      <c r="M698" s="11" t="s">
        <v>42995</v>
      </c>
      <c r="N698" s="11" t="s">
        <v>41377</v>
      </c>
      <c r="O698" s="11" t="s">
        <v>41387</v>
      </c>
      <c r="P698" s="11" t="s">
        <v>41456</v>
      </c>
      <c r="Q698" s="11" t="s">
        <v>41411</v>
      </c>
      <c r="R698" s="11" t="s">
        <v>41411</v>
      </c>
      <c r="S698" s="17">
        <v>1154.54</v>
      </c>
      <c r="T698" s="11" t="s">
        <v>41411</v>
      </c>
      <c r="U698" s="17">
        <v>0</v>
      </c>
      <c r="V698" s="17">
        <v>0</v>
      </c>
      <c r="W698" s="18">
        <f t="shared" si="45"/>
        <v>1154.54</v>
      </c>
      <c r="X698" s="18">
        <f t="shared" si="46"/>
        <v>1154.54</v>
      </c>
      <c r="Y698" s="2">
        <v>0</v>
      </c>
      <c r="Z698" s="2" t="str">
        <f t="shared" si="47"/>
        <v>未整改</v>
      </c>
      <c r="AA698" s="2" t="str">
        <f t="shared" si="48"/>
        <v>未整改</v>
      </c>
      <c r="AD698" s="22" t="str">
        <f>VLOOKUP(H698,'系统导出（基本表）'!R:R,1,0)</f>
        <v>P21510311-0002</v>
      </c>
      <c r="AE698" s="22" t="str">
        <f>VLOOKUP(I698,'系统导出（基本表）'!Q:R,2,0)</f>
        <v>P21510311-0002</v>
      </c>
      <c r="AF698" s="2" t="e">
        <f>VLOOKUP(J698,'系统导出（基本表）'!S:T,2,0)</f>
        <v>#N/A</v>
      </c>
      <c r="AG698" s="24">
        <v>1154.54</v>
      </c>
    </row>
    <row r="699" s="1" customFormat="1" ht="19" customHeight="1" spans="2:35">
      <c r="B699" s="10" t="s">
        <v>442</v>
      </c>
      <c r="C699" s="10" t="s">
        <v>443</v>
      </c>
      <c r="D699" s="10" t="s">
        <v>444</v>
      </c>
      <c r="E699" s="10" t="s">
        <v>42253</v>
      </c>
      <c r="F699" s="10" t="s">
        <v>38665</v>
      </c>
      <c r="G699" s="10" t="s">
        <v>42992</v>
      </c>
      <c r="H699" s="10" t="s">
        <v>38880</v>
      </c>
      <c r="I699" s="10" t="s">
        <v>38879</v>
      </c>
      <c r="J699" s="10" t="s">
        <v>38879</v>
      </c>
      <c r="K699" s="10" t="s">
        <v>42993</v>
      </c>
      <c r="L699" s="10" t="s">
        <v>42996</v>
      </c>
      <c r="M699" s="10" t="s">
        <v>42995</v>
      </c>
      <c r="N699" s="10" t="s">
        <v>41377</v>
      </c>
      <c r="O699" s="10" t="s">
        <v>41378</v>
      </c>
      <c r="P699" s="10" t="s">
        <v>41456</v>
      </c>
      <c r="Q699" s="10" t="s">
        <v>41411</v>
      </c>
      <c r="R699" s="10" t="s">
        <v>41411</v>
      </c>
      <c r="S699" s="15">
        <v>1408.41</v>
      </c>
      <c r="T699" s="10" t="s">
        <v>41463</v>
      </c>
      <c r="U699" s="15">
        <v>253.87</v>
      </c>
      <c r="V699" s="15">
        <v>253.87</v>
      </c>
      <c r="W699" s="16">
        <f t="shared" si="45"/>
        <v>1154.54</v>
      </c>
      <c r="X699" s="16">
        <f t="shared" si="46"/>
        <v>1154.54</v>
      </c>
      <c r="Y699" s="1">
        <v>253.87</v>
      </c>
      <c r="Z699" s="1" t="str">
        <f t="shared" si="47"/>
        <v>未整改</v>
      </c>
      <c r="AA699" s="1" t="str">
        <f t="shared" si="48"/>
        <v>未整改</v>
      </c>
      <c r="AC699" s="3"/>
      <c r="AD699" s="19" t="str">
        <f>VLOOKUP(H699,'系统导出（基本表）'!R:R,1,0)</f>
        <v>P21510311-0002</v>
      </c>
      <c r="AE699" s="23" t="str">
        <f>VLOOKUP(I699,'系统导出（基本表）'!Q:R,2,0)</f>
        <v>P21510311-0002</v>
      </c>
      <c r="AF699" s="16" t="e">
        <f>VLOOKUP(J699,'系统导出（基本表）'!S:T,2,0)</f>
        <v>#N/A</v>
      </c>
      <c r="AG699" s="23"/>
      <c r="AH699" s="16">
        <f>VLOOKUP(I699,导出计数_列Q!A:D,4,0)</f>
        <v>1154.54</v>
      </c>
      <c r="AI699" s="16"/>
    </row>
    <row r="700" s="1" customFormat="1" ht="19" customHeight="1" spans="2:35">
      <c r="B700" s="10" t="s">
        <v>442</v>
      </c>
      <c r="C700" s="10" t="s">
        <v>443</v>
      </c>
      <c r="D700" s="10" t="s">
        <v>444</v>
      </c>
      <c r="E700" s="10" t="s">
        <v>42997</v>
      </c>
      <c r="F700" s="10" t="s">
        <v>38866</v>
      </c>
      <c r="G700" s="10" t="s">
        <v>42998</v>
      </c>
      <c r="H700" s="10" t="s">
        <v>42999</v>
      </c>
      <c r="I700" s="10" t="s">
        <v>43000</v>
      </c>
      <c r="J700" s="10" t="s">
        <v>43001</v>
      </c>
      <c r="K700" s="10" t="s">
        <v>12269</v>
      </c>
      <c r="L700" s="10" t="s">
        <v>38872</v>
      </c>
      <c r="M700" s="10" t="s">
        <v>43002</v>
      </c>
      <c r="N700" s="10" t="s">
        <v>41377</v>
      </c>
      <c r="O700" s="10" t="s">
        <v>41378</v>
      </c>
      <c r="P700" s="10" t="s">
        <v>41456</v>
      </c>
      <c r="Q700" s="10" t="s">
        <v>41411</v>
      </c>
      <c r="R700" s="10" t="s">
        <v>41411</v>
      </c>
      <c r="S700" s="15">
        <v>3422.99</v>
      </c>
      <c r="T700" s="10" t="s">
        <v>41463</v>
      </c>
      <c r="U700" s="15">
        <v>3422.99</v>
      </c>
      <c r="V700" s="15">
        <v>3422.99</v>
      </c>
      <c r="W700" s="16">
        <f t="shared" si="45"/>
        <v>0</v>
      </c>
      <c r="X700" s="16">
        <f t="shared" si="46"/>
        <v>0</v>
      </c>
      <c r="Y700" s="1">
        <v>3422.99</v>
      </c>
      <c r="Z700" s="1" t="str">
        <f t="shared" si="47"/>
        <v>未整改</v>
      </c>
      <c r="AA700" s="1" t="str">
        <f t="shared" si="48"/>
        <v>已整改</v>
      </c>
      <c r="AC700" s="3"/>
      <c r="AD700" s="19" t="e">
        <f>VLOOKUP(H700,'系统导出（基本表）'!R:R,1,0)</f>
        <v>#N/A</v>
      </c>
      <c r="AE700" s="16" t="e">
        <f>VLOOKUP(I700,'系统导出（基本表）'!Q:R,2,0)</f>
        <v>#N/A</v>
      </c>
      <c r="AF700" s="16" t="e">
        <f>VLOOKUP(J700,'系统导出（基本表）'!S:T,2,0)</f>
        <v>#N/A</v>
      </c>
      <c r="AG700" s="16"/>
      <c r="AH700" s="16"/>
      <c r="AI700" s="16"/>
    </row>
    <row r="701" s="2" customFormat="1" ht="19" customHeight="1" spans="1:33">
      <c r="A701" s="2">
        <v>1</v>
      </c>
      <c r="B701" s="11" t="s">
        <v>442</v>
      </c>
      <c r="C701" s="11" t="s">
        <v>443</v>
      </c>
      <c r="D701" s="11" t="s">
        <v>444</v>
      </c>
      <c r="E701" s="10" t="s">
        <v>42997</v>
      </c>
      <c r="F701" s="11" t="s">
        <v>38866</v>
      </c>
      <c r="G701" s="10" t="s">
        <v>43003</v>
      </c>
      <c r="H701" s="11" t="s">
        <v>38871</v>
      </c>
      <c r="I701" s="11" t="s">
        <v>38870</v>
      </c>
      <c r="J701" s="11" t="s">
        <v>38870</v>
      </c>
      <c r="K701" s="11" t="s">
        <v>12269</v>
      </c>
      <c r="L701" s="11" t="s">
        <v>38872</v>
      </c>
      <c r="M701" s="11" t="s">
        <v>43002</v>
      </c>
      <c r="N701" s="11" t="s">
        <v>41377</v>
      </c>
      <c r="O701" s="11" t="s">
        <v>41387</v>
      </c>
      <c r="P701" s="11" t="s">
        <v>41456</v>
      </c>
      <c r="Q701" s="11" t="s">
        <v>41411</v>
      </c>
      <c r="R701" s="11" t="s">
        <v>41411</v>
      </c>
      <c r="S701" s="17">
        <v>3665.91</v>
      </c>
      <c r="T701" s="11" t="s">
        <v>41411</v>
      </c>
      <c r="U701" s="17">
        <v>0</v>
      </c>
      <c r="V701" s="17">
        <v>0</v>
      </c>
      <c r="W701" s="18">
        <f t="shared" si="45"/>
        <v>3665.91</v>
      </c>
      <c r="X701" s="18">
        <f t="shared" si="46"/>
        <v>3665.91</v>
      </c>
      <c r="Y701" s="2">
        <v>0</v>
      </c>
      <c r="Z701" s="2" t="str">
        <f t="shared" si="47"/>
        <v>未整改</v>
      </c>
      <c r="AA701" s="2" t="str">
        <f t="shared" si="48"/>
        <v>未整改</v>
      </c>
      <c r="AD701" s="22" t="str">
        <f>VLOOKUP(H701,'系统导出（基本表）'!R:R,1,0)</f>
        <v>P20510311-0044</v>
      </c>
      <c r="AE701" s="22" t="str">
        <f>VLOOKUP(I701,'系统导出（基本表）'!Q:R,2,0)</f>
        <v>P20510311-0044</v>
      </c>
      <c r="AF701" s="2" t="e">
        <f>VLOOKUP(J701,'系统导出（基本表）'!S:T,2,0)</f>
        <v>#N/A</v>
      </c>
      <c r="AG701" s="24">
        <v>3665.91</v>
      </c>
    </row>
    <row r="702" s="2" customFormat="1" ht="19" customHeight="1" spans="1:33">
      <c r="A702" s="2">
        <v>1</v>
      </c>
      <c r="B702" s="11" t="s">
        <v>442</v>
      </c>
      <c r="C702" s="11" t="s">
        <v>443</v>
      </c>
      <c r="D702" s="11" t="s">
        <v>444</v>
      </c>
      <c r="E702" s="10" t="s">
        <v>43004</v>
      </c>
      <c r="F702" s="11" t="s">
        <v>40255</v>
      </c>
      <c r="G702" s="10" t="s">
        <v>43005</v>
      </c>
      <c r="H702" s="11" t="s">
        <v>38899</v>
      </c>
      <c r="I702" s="11" t="s">
        <v>38898</v>
      </c>
      <c r="J702" s="11" t="s">
        <v>43006</v>
      </c>
      <c r="K702" s="11" t="s">
        <v>12269</v>
      </c>
      <c r="L702" s="11" t="s">
        <v>38872</v>
      </c>
      <c r="M702" s="11" t="s">
        <v>43002</v>
      </c>
      <c r="N702" s="11" t="s">
        <v>41377</v>
      </c>
      <c r="O702" s="11" t="s">
        <v>41387</v>
      </c>
      <c r="P702" s="11" t="s">
        <v>41456</v>
      </c>
      <c r="Q702" s="11" t="s">
        <v>41411</v>
      </c>
      <c r="R702" s="11" t="s">
        <v>41411</v>
      </c>
      <c r="S702" s="17">
        <v>6950.11</v>
      </c>
      <c r="T702" s="11" t="s">
        <v>41411</v>
      </c>
      <c r="U702" s="17">
        <v>0</v>
      </c>
      <c r="V702" s="17">
        <v>0</v>
      </c>
      <c r="W702" s="18">
        <f t="shared" si="45"/>
        <v>6950.11</v>
      </c>
      <c r="X702" s="18">
        <f t="shared" si="46"/>
        <v>6950.11</v>
      </c>
      <c r="Y702" s="2">
        <v>0</v>
      </c>
      <c r="Z702" s="2" t="str">
        <f t="shared" si="47"/>
        <v>未整改</v>
      </c>
      <c r="AA702" s="2" t="str">
        <f t="shared" si="48"/>
        <v>未整改</v>
      </c>
      <c r="AD702" s="22" t="str">
        <f>VLOOKUP(H702,'系统导出（基本表）'!R:R,1,0)</f>
        <v>P19510311-0008</v>
      </c>
      <c r="AE702" s="22" t="str">
        <f>VLOOKUP(I702,'系统导出（基本表）'!Q:R,2,0)</f>
        <v>P19510311-0008</v>
      </c>
      <c r="AF702" s="2" t="e">
        <f>VLOOKUP(J702,'系统导出（基本表）'!S:T,2,0)</f>
        <v>#N/A</v>
      </c>
      <c r="AG702" s="24">
        <v>6950.11</v>
      </c>
    </row>
    <row r="703" s="2" customFormat="1" ht="19" customHeight="1" spans="1:33">
      <c r="A703" s="2">
        <v>1</v>
      </c>
      <c r="B703" s="11" t="s">
        <v>442</v>
      </c>
      <c r="C703" s="11" t="s">
        <v>443</v>
      </c>
      <c r="D703" s="11" t="s">
        <v>444</v>
      </c>
      <c r="E703" s="10" t="s">
        <v>42997</v>
      </c>
      <c r="F703" s="11" t="s">
        <v>38866</v>
      </c>
      <c r="G703" s="10" t="s">
        <v>43007</v>
      </c>
      <c r="H703" s="11" t="s">
        <v>43008</v>
      </c>
      <c r="I703" s="11" t="s">
        <v>43001</v>
      </c>
      <c r="J703" s="11" t="s">
        <v>43001</v>
      </c>
      <c r="K703" s="11" t="s">
        <v>12269</v>
      </c>
      <c r="L703" s="11" t="s">
        <v>38872</v>
      </c>
      <c r="M703" s="11" t="s">
        <v>43002</v>
      </c>
      <c r="N703" s="11" t="s">
        <v>41377</v>
      </c>
      <c r="O703" s="11" t="s">
        <v>41387</v>
      </c>
      <c r="P703" s="11" t="s">
        <v>41456</v>
      </c>
      <c r="Q703" s="11" t="s">
        <v>41411</v>
      </c>
      <c r="R703" s="11" t="s">
        <v>41411</v>
      </c>
      <c r="S703" s="17">
        <v>1833.55</v>
      </c>
      <c r="T703" s="11" t="s">
        <v>41411</v>
      </c>
      <c r="U703" s="17">
        <v>0</v>
      </c>
      <c r="V703" s="17">
        <v>0</v>
      </c>
      <c r="W703" s="18">
        <f t="shared" si="45"/>
        <v>1833.55</v>
      </c>
      <c r="X703" s="18">
        <f t="shared" si="46"/>
        <v>1833.55</v>
      </c>
      <c r="Y703" s="2">
        <v>0</v>
      </c>
      <c r="Z703" s="2" t="str">
        <f t="shared" si="47"/>
        <v>未整改</v>
      </c>
      <c r="AA703" s="2" t="str">
        <f t="shared" si="48"/>
        <v>未整改</v>
      </c>
      <c r="AD703" s="22" t="e">
        <f>VLOOKUP(H703,'系统导出（基本表）'!R:R,1,0)</f>
        <v>#N/A</v>
      </c>
      <c r="AE703" s="22" t="e">
        <f>VLOOKUP(I703,'系统导出（基本表）'!Q:R,2,0)</f>
        <v>#N/A</v>
      </c>
      <c r="AF703" s="2" t="e">
        <f>VLOOKUP(J703,'系统导出（基本表）'!S:T,2,0)</f>
        <v>#N/A</v>
      </c>
      <c r="AG703" s="24"/>
    </row>
    <row r="704" s="2" customFormat="1" ht="19" customHeight="1" spans="1:33">
      <c r="A704" s="2">
        <v>1</v>
      </c>
      <c r="B704" s="11" t="s">
        <v>442</v>
      </c>
      <c r="C704" s="11" t="s">
        <v>443</v>
      </c>
      <c r="D704" s="11" t="s">
        <v>444</v>
      </c>
      <c r="E704" s="10" t="s">
        <v>42997</v>
      </c>
      <c r="F704" s="11" t="s">
        <v>38866</v>
      </c>
      <c r="G704" s="10" t="s">
        <v>43009</v>
      </c>
      <c r="H704" s="11" t="s">
        <v>38904</v>
      </c>
      <c r="I704" s="11" t="s">
        <v>38903</v>
      </c>
      <c r="J704" s="11" t="s">
        <v>43010</v>
      </c>
      <c r="K704" s="11" t="s">
        <v>12269</v>
      </c>
      <c r="L704" s="11" t="s">
        <v>38872</v>
      </c>
      <c r="M704" s="11" t="s">
        <v>43002</v>
      </c>
      <c r="N704" s="11" t="s">
        <v>41377</v>
      </c>
      <c r="O704" s="11" t="s">
        <v>41387</v>
      </c>
      <c r="P704" s="11" t="s">
        <v>41456</v>
      </c>
      <c r="Q704" s="11" t="s">
        <v>41411</v>
      </c>
      <c r="R704" s="11" t="s">
        <v>41411</v>
      </c>
      <c r="S704" s="17">
        <v>703.15</v>
      </c>
      <c r="T704" s="11" t="s">
        <v>41411</v>
      </c>
      <c r="U704" s="17">
        <v>0</v>
      </c>
      <c r="V704" s="17">
        <v>0</v>
      </c>
      <c r="W704" s="18">
        <f t="shared" si="45"/>
        <v>703.15</v>
      </c>
      <c r="X704" s="18">
        <f t="shared" si="46"/>
        <v>703.15</v>
      </c>
      <c r="Y704" s="2">
        <v>0</v>
      </c>
      <c r="Z704" s="2" t="str">
        <f t="shared" si="47"/>
        <v>未整改</v>
      </c>
      <c r="AA704" s="2" t="str">
        <f t="shared" si="48"/>
        <v>未整改</v>
      </c>
      <c r="AD704" s="22" t="str">
        <f>VLOOKUP(H704,'系统导出（基本表）'!R:R,1,0)</f>
        <v>P20510311-0036</v>
      </c>
      <c r="AE704" s="22" t="str">
        <f>VLOOKUP(I704,'系统导出（基本表）'!Q:R,2,0)</f>
        <v>P20510311-0036</v>
      </c>
      <c r="AF704" s="2" t="e">
        <f>VLOOKUP(J704,'系统导出（基本表）'!S:T,2,0)</f>
        <v>#N/A</v>
      </c>
      <c r="AG704" s="24">
        <v>693.16</v>
      </c>
    </row>
    <row r="705" s="1" customFormat="1" ht="19" customHeight="1" spans="2:35">
      <c r="B705" s="10" t="s">
        <v>442</v>
      </c>
      <c r="C705" s="10" t="s">
        <v>443</v>
      </c>
      <c r="D705" s="10" t="s">
        <v>444</v>
      </c>
      <c r="E705" s="10" t="s">
        <v>61</v>
      </c>
      <c r="F705" s="10" t="s">
        <v>61</v>
      </c>
      <c r="G705" s="10" t="s">
        <v>43003</v>
      </c>
      <c r="H705" s="10" t="s">
        <v>38871</v>
      </c>
      <c r="I705" s="10" t="s">
        <v>38870</v>
      </c>
      <c r="J705" s="10" t="s">
        <v>38870</v>
      </c>
      <c r="K705" s="10" t="s">
        <v>12269</v>
      </c>
      <c r="L705" s="10" t="s">
        <v>43011</v>
      </c>
      <c r="M705" s="10" t="s">
        <v>43002</v>
      </c>
      <c r="N705" s="10" t="s">
        <v>61</v>
      </c>
      <c r="O705" s="10" t="s">
        <v>41372</v>
      </c>
      <c r="P705" s="10" t="s">
        <v>61</v>
      </c>
      <c r="Q705" s="10" t="s">
        <v>41411</v>
      </c>
      <c r="R705" s="10" t="s">
        <v>41411</v>
      </c>
      <c r="S705" s="15">
        <v>6470</v>
      </c>
      <c r="T705" s="10" t="s">
        <v>41412</v>
      </c>
      <c r="U705" s="15">
        <v>2804.091</v>
      </c>
      <c r="V705" s="15">
        <v>2804.091</v>
      </c>
      <c r="W705" s="16">
        <f t="shared" si="45"/>
        <v>3665.909</v>
      </c>
      <c r="X705" s="16">
        <f t="shared" si="46"/>
        <v>3665.909</v>
      </c>
      <c r="Y705" s="1">
        <v>2804.091</v>
      </c>
      <c r="Z705" s="1" t="str">
        <f t="shared" si="47"/>
        <v>未整改</v>
      </c>
      <c r="AA705" s="1" t="str">
        <f t="shared" si="48"/>
        <v>未整改</v>
      </c>
      <c r="AC705" s="3"/>
      <c r="AD705" s="19" t="str">
        <f>VLOOKUP(H705,'系统导出（基本表）'!R:R,1,0)</f>
        <v>P20510311-0044</v>
      </c>
      <c r="AE705" s="23" t="str">
        <f>VLOOKUP(I705,'系统导出（基本表）'!Q:R,2,0)</f>
        <v>P20510311-0044</v>
      </c>
      <c r="AF705" s="16" t="e">
        <f>VLOOKUP(J705,'系统导出（基本表）'!S:T,2,0)</f>
        <v>#N/A</v>
      </c>
      <c r="AG705" s="23"/>
      <c r="AH705" s="16">
        <f>VLOOKUP(I705,导出计数_列Q!A:D,4,0)</f>
        <v>3665.91</v>
      </c>
      <c r="AI705" s="16"/>
    </row>
    <row r="706" s="1" customFormat="1" ht="19" customHeight="1" spans="2:35">
      <c r="B706" s="10" t="s">
        <v>442</v>
      </c>
      <c r="C706" s="10" t="s">
        <v>443</v>
      </c>
      <c r="D706" s="10" t="s">
        <v>444</v>
      </c>
      <c r="E706" s="10" t="s">
        <v>43004</v>
      </c>
      <c r="F706" s="10" t="s">
        <v>40255</v>
      </c>
      <c r="G706" s="10" t="s">
        <v>43005</v>
      </c>
      <c r="H706" s="10" t="s">
        <v>38899</v>
      </c>
      <c r="I706" s="10" t="s">
        <v>38898</v>
      </c>
      <c r="J706" s="10" t="s">
        <v>43006</v>
      </c>
      <c r="K706" s="10" t="s">
        <v>12269</v>
      </c>
      <c r="L706" s="10" t="s">
        <v>38872</v>
      </c>
      <c r="M706" s="10" t="s">
        <v>43002</v>
      </c>
      <c r="N706" s="10" t="s">
        <v>41377</v>
      </c>
      <c r="O706" s="10" t="s">
        <v>41378</v>
      </c>
      <c r="P706" s="10" t="s">
        <v>41456</v>
      </c>
      <c r="Q706" s="10" t="s">
        <v>41411</v>
      </c>
      <c r="R706" s="10" t="s">
        <v>41411</v>
      </c>
      <c r="S706" s="15">
        <v>7586.82</v>
      </c>
      <c r="T706" s="10" t="s">
        <v>41463</v>
      </c>
      <c r="U706" s="15">
        <v>636.708</v>
      </c>
      <c r="V706" s="15">
        <v>636.708</v>
      </c>
      <c r="W706" s="16">
        <f t="shared" si="45"/>
        <v>6950.112</v>
      </c>
      <c r="X706" s="16">
        <f t="shared" si="46"/>
        <v>6950.112</v>
      </c>
      <c r="Y706" s="1">
        <v>636.708</v>
      </c>
      <c r="Z706" s="1" t="str">
        <f t="shared" si="47"/>
        <v>未整改</v>
      </c>
      <c r="AA706" s="1" t="str">
        <f t="shared" si="48"/>
        <v>未整改</v>
      </c>
      <c r="AC706" s="3"/>
      <c r="AD706" s="19" t="str">
        <f>VLOOKUP(H706,'系统导出（基本表）'!R:R,1,0)</f>
        <v>P19510311-0008</v>
      </c>
      <c r="AE706" s="23" t="str">
        <f>VLOOKUP(I706,'系统导出（基本表）'!Q:R,2,0)</f>
        <v>P19510311-0008</v>
      </c>
      <c r="AF706" s="16" t="e">
        <f>VLOOKUP(J706,'系统导出（基本表）'!S:T,2,0)</f>
        <v>#N/A</v>
      </c>
      <c r="AG706" s="23"/>
      <c r="AH706" s="16">
        <v>6950.11</v>
      </c>
      <c r="AI706" s="16"/>
    </row>
    <row r="707" s="1" customFormat="1" ht="19" customHeight="1" spans="2:36">
      <c r="B707" s="10" t="s">
        <v>442</v>
      </c>
      <c r="C707" s="10" t="s">
        <v>443</v>
      </c>
      <c r="D707" s="10" t="s">
        <v>444</v>
      </c>
      <c r="E707" s="10" t="s">
        <v>61</v>
      </c>
      <c r="F707" s="10" t="s">
        <v>61</v>
      </c>
      <c r="G707" s="10" t="s">
        <v>43009</v>
      </c>
      <c r="H707" s="10" t="s">
        <v>38904</v>
      </c>
      <c r="I707" s="10" t="s">
        <v>38903</v>
      </c>
      <c r="J707" s="10" t="s">
        <v>43010</v>
      </c>
      <c r="K707" s="10" t="s">
        <v>12269</v>
      </c>
      <c r="L707" s="10" t="s">
        <v>43011</v>
      </c>
      <c r="M707" s="10" t="s">
        <v>43002</v>
      </c>
      <c r="N707" s="10" t="s">
        <v>61</v>
      </c>
      <c r="O707" s="10" t="s">
        <v>41372</v>
      </c>
      <c r="P707" s="10" t="s">
        <v>61</v>
      </c>
      <c r="Q707" s="10" t="s">
        <v>41411</v>
      </c>
      <c r="R707" s="10" t="s">
        <v>41411</v>
      </c>
      <c r="S707" s="15">
        <v>1147.52</v>
      </c>
      <c r="T707" s="10" t="s">
        <v>41412</v>
      </c>
      <c r="U707" s="15">
        <v>57.53</v>
      </c>
      <c r="V707" s="15">
        <v>57.53</v>
      </c>
      <c r="W707" s="16">
        <f t="shared" si="45"/>
        <v>1089.99</v>
      </c>
      <c r="X707" s="16">
        <f t="shared" si="46"/>
        <v>1089.99</v>
      </c>
      <c r="Y707" s="1">
        <v>57.53</v>
      </c>
      <c r="Z707" s="1" t="str">
        <f t="shared" si="47"/>
        <v>未整改</v>
      </c>
      <c r="AA707" s="1" t="str">
        <f t="shared" si="48"/>
        <v>未整改</v>
      </c>
      <c r="AC707" s="3"/>
      <c r="AD707" s="19" t="str">
        <f>VLOOKUP(H707,'系统导出（基本表）'!R:R,1,0)</f>
        <v>P20510311-0036</v>
      </c>
      <c r="AE707" s="23" t="str">
        <f>VLOOKUP(I707,'系统导出（基本表）'!Q:R,2,0)</f>
        <v>P20510311-0036</v>
      </c>
      <c r="AF707" s="16" t="e">
        <f>VLOOKUP(J707,'系统导出（基本表）'!S:T,2,0)</f>
        <v>#N/A</v>
      </c>
      <c r="AG707" s="23"/>
      <c r="AH707" s="26"/>
      <c r="AI707" s="26">
        <v>693.16</v>
      </c>
      <c r="AJ707" s="27" t="s">
        <v>41616</v>
      </c>
    </row>
    <row r="708" s="1" customFormat="1" ht="19" customHeight="1" spans="2:36">
      <c r="B708" s="10" t="s">
        <v>442</v>
      </c>
      <c r="C708" s="10" t="s">
        <v>443</v>
      </c>
      <c r="D708" s="10" t="s">
        <v>444</v>
      </c>
      <c r="E708" s="10" t="s">
        <v>61</v>
      </c>
      <c r="F708" s="10" t="s">
        <v>61</v>
      </c>
      <c r="G708" s="10" t="s">
        <v>43005</v>
      </c>
      <c r="H708" s="10" t="s">
        <v>38899</v>
      </c>
      <c r="I708" s="10" t="s">
        <v>38898</v>
      </c>
      <c r="J708" s="10" t="s">
        <v>43006</v>
      </c>
      <c r="K708" s="10" t="s">
        <v>12269</v>
      </c>
      <c r="L708" s="10" t="s">
        <v>43011</v>
      </c>
      <c r="M708" s="10" t="s">
        <v>43002</v>
      </c>
      <c r="N708" s="10" t="s">
        <v>61</v>
      </c>
      <c r="O708" s="10" t="s">
        <v>41372</v>
      </c>
      <c r="P708" s="10" t="s">
        <v>61</v>
      </c>
      <c r="Q708" s="10" t="s">
        <v>41411</v>
      </c>
      <c r="R708" s="10" t="s">
        <v>41411</v>
      </c>
      <c r="S708" s="15">
        <v>9794.82</v>
      </c>
      <c r="T708" s="10" t="s">
        <v>41412</v>
      </c>
      <c r="U708" s="15">
        <v>2844.708</v>
      </c>
      <c r="V708" s="15">
        <v>2844.708</v>
      </c>
      <c r="W708" s="16">
        <f t="shared" ref="W708:W771" si="49">S708-V708</f>
        <v>6950.112</v>
      </c>
      <c r="X708" s="16">
        <f t="shared" ref="X708:X771" si="50">S708-U708</f>
        <v>6950.112</v>
      </c>
      <c r="Y708" s="1">
        <v>2844.708</v>
      </c>
      <c r="Z708" s="1" t="str">
        <f t="shared" ref="Z708:Z771" si="51">IF(V708-S708&gt;0,"已整改","未整改")</f>
        <v>未整改</v>
      </c>
      <c r="AA708" s="1" t="str">
        <f t="shared" ref="AA708:AA771" si="52">IF(Y708&gt;=S708,"已整改","未整改")</f>
        <v>未整改</v>
      </c>
      <c r="AC708" s="3"/>
      <c r="AD708" s="19" t="str">
        <f>VLOOKUP(H708,'系统导出（基本表）'!R:R,1,0)</f>
        <v>P19510311-0008</v>
      </c>
      <c r="AE708" s="23" t="str">
        <f>VLOOKUP(I708,'系统导出（基本表）'!Q:R,2,0)</f>
        <v>P19510311-0008</v>
      </c>
      <c r="AF708" s="16" t="e">
        <f>VLOOKUP(J708,'系统导出（基本表）'!S:T,2,0)</f>
        <v>#N/A</v>
      </c>
      <c r="AG708" s="23"/>
      <c r="AH708" s="26"/>
      <c r="AI708" s="26">
        <v>6950.11</v>
      </c>
      <c r="AJ708" s="27" t="s">
        <v>41616</v>
      </c>
    </row>
    <row r="709" s="1" customFormat="1" ht="19" customHeight="1" spans="2:35">
      <c r="B709" s="10" t="s">
        <v>442</v>
      </c>
      <c r="C709" s="10" t="s">
        <v>443</v>
      </c>
      <c r="D709" s="10" t="s">
        <v>444</v>
      </c>
      <c r="E709" s="10" t="s">
        <v>42997</v>
      </c>
      <c r="F709" s="10" t="s">
        <v>38866</v>
      </c>
      <c r="G709" s="10" t="s">
        <v>43012</v>
      </c>
      <c r="H709" s="10" t="s">
        <v>43013</v>
      </c>
      <c r="I709" s="10" t="s">
        <v>43014</v>
      </c>
      <c r="J709" s="10" t="s">
        <v>38870</v>
      </c>
      <c r="K709" s="10" t="s">
        <v>12269</v>
      </c>
      <c r="L709" s="10" t="s">
        <v>38872</v>
      </c>
      <c r="M709" s="10" t="s">
        <v>43002</v>
      </c>
      <c r="N709" s="10" t="s">
        <v>41377</v>
      </c>
      <c r="O709" s="10" t="s">
        <v>41378</v>
      </c>
      <c r="P709" s="10" t="s">
        <v>41456</v>
      </c>
      <c r="Q709" s="10" t="s">
        <v>41411</v>
      </c>
      <c r="R709" s="10" t="s">
        <v>41411</v>
      </c>
      <c r="S709" s="15">
        <v>4070.18</v>
      </c>
      <c r="T709" s="10" t="s">
        <v>41463</v>
      </c>
      <c r="U709" s="15">
        <v>404.271</v>
      </c>
      <c r="V709" s="15">
        <v>404.271</v>
      </c>
      <c r="W709" s="16">
        <f t="shared" si="49"/>
        <v>3665.909</v>
      </c>
      <c r="X709" s="16">
        <f t="shared" si="50"/>
        <v>3665.909</v>
      </c>
      <c r="Y709" s="1">
        <v>404.271</v>
      </c>
      <c r="Z709" s="1" t="str">
        <f t="shared" si="51"/>
        <v>未整改</v>
      </c>
      <c r="AA709" s="1" t="str">
        <f t="shared" si="52"/>
        <v>未整改</v>
      </c>
      <c r="AC709" s="3"/>
      <c r="AD709" s="19" t="e">
        <f>VLOOKUP(H709,'系统导出（基本表）'!R:R,1,0)</f>
        <v>#N/A</v>
      </c>
      <c r="AE709" s="16" t="e">
        <f>VLOOKUP(I709,'系统导出（基本表）'!Q:R,2,0)</f>
        <v>#N/A</v>
      </c>
      <c r="AF709" s="16" t="e">
        <f>VLOOKUP(J709,'系统导出（基本表）'!S:T,2,0)</f>
        <v>#N/A</v>
      </c>
      <c r="AG709" s="16"/>
      <c r="AH709" s="16"/>
      <c r="AI709" s="16"/>
    </row>
    <row r="710" s="1" customFormat="1" ht="19" customHeight="1" spans="2:35">
      <c r="B710" s="10" t="s">
        <v>442</v>
      </c>
      <c r="C710" s="10" t="s">
        <v>443</v>
      </c>
      <c r="D710" s="10" t="s">
        <v>444</v>
      </c>
      <c r="E710" s="10" t="s">
        <v>61</v>
      </c>
      <c r="F710" s="10" t="s">
        <v>61</v>
      </c>
      <c r="G710" s="10" t="s">
        <v>43015</v>
      </c>
      <c r="H710" s="10" t="s">
        <v>43016</v>
      </c>
      <c r="I710" s="10" t="s">
        <v>43017</v>
      </c>
      <c r="J710" s="10" t="s">
        <v>43018</v>
      </c>
      <c r="K710" s="10" t="s">
        <v>12269</v>
      </c>
      <c r="L710" s="10" t="s">
        <v>43011</v>
      </c>
      <c r="M710" s="10" t="s">
        <v>43002</v>
      </c>
      <c r="N710" s="10" t="s">
        <v>61</v>
      </c>
      <c r="O710" s="10" t="s">
        <v>41372</v>
      </c>
      <c r="P710" s="10" t="s">
        <v>61</v>
      </c>
      <c r="Q710" s="10" t="s">
        <v>41411</v>
      </c>
      <c r="R710" s="10" t="s">
        <v>41411</v>
      </c>
      <c r="S710" s="15">
        <v>560.5</v>
      </c>
      <c r="T710" s="10" t="s">
        <v>41412</v>
      </c>
      <c r="U710" s="15">
        <v>560.5</v>
      </c>
      <c r="V710" s="15">
        <v>560.5</v>
      </c>
      <c r="W710" s="16">
        <f t="shared" si="49"/>
        <v>0</v>
      </c>
      <c r="X710" s="16">
        <f t="shared" si="50"/>
        <v>0</v>
      </c>
      <c r="Y710" s="1">
        <v>560.5</v>
      </c>
      <c r="Z710" s="1" t="str">
        <f t="shared" si="51"/>
        <v>未整改</v>
      </c>
      <c r="AA710" s="1" t="str">
        <f t="shared" si="52"/>
        <v>已整改</v>
      </c>
      <c r="AC710" s="3"/>
      <c r="AD710" s="19" t="e">
        <f>VLOOKUP(H710,'系统导出（基本表）'!R:R,1,0)</f>
        <v>#N/A</v>
      </c>
      <c r="AE710" s="16" t="e">
        <f>VLOOKUP(I710,'系统导出（基本表）'!Q:R,2,0)</f>
        <v>#N/A</v>
      </c>
      <c r="AF710" s="16" t="e">
        <f>VLOOKUP(J710,'系统导出（基本表）'!S:T,2,0)</f>
        <v>#N/A</v>
      </c>
      <c r="AG710" s="16"/>
      <c r="AH710" s="16"/>
      <c r="AI710" s="16"/>
    </row>
    <row r="711" s="1" customFormat="1" ht="19" customHeight="1" spans="2:35">
      <c r="B711" s="10" t="s">
        <v>442</v>
      </c>
      <c r="C711" s="10" t="s">
        <v>443</v>
      </c>
      <c r="D711" s="10" t="s">
        <v>444</v>
      </c>
      <c r="E711" s="10" t="s">
        <v>61</v>
      </c>
      <c r="F711" s="10" t="s">
        <v>61</v>
      </c>
      <c r="G711" s="10" t="s">
        <v>43019</v>
      </c>
      <c r="H711" s="10" t="s">
        <v>43020</v>
      </c>
      <c r="I711" s="10" t="s">
        <v>43021</v>
      </c>
      <c r="J711" s="10" t="s">
        <v>43022</v>
      </c>
      <c r="K711" s="10" t="s">
        <v>12269</v>
      </c>
      <c r="L711" s="10" t="s">
        <v>43011</v>
      </c>
      <c r="M711" s="10" t="s">
        <v>43002</v>
      </c>
      <c r="N711" s="10" t="s">
        <v>61</v>
      </c>
      <c r="O711" s="10" t="s">
        <v>41372</v>
      </c>
      <c r="P711" s="10" t="s">
        <v>61</v>
      </c>
      <c r="Q711" s="10" t="s">
        <v>41354</v>
      </c>
      <c r="R711" s="10" t="s">
        <v>41354</v>
      </c>
      <c r="S711" s="15">
        <v>178.3</v>
      </c>
      <c r="T711" s="10" t="s">
        <v>41902</v>
      </c>
      <c r="U711" s="15">
        <v>178.3</v>
      </c>
      <c r="V711" s="15">
        <v>178.3</v>
      </c>
      <c r="W711" s="16">
        <f t="shared" si="49"/>
        <v>0</v>
      </c>
      <c r="X711" s="16">
        <f t="shared" si="50"/>
        <v>0</v>
      </c>
      <c r="Y711" s="1">
        <v>178.3</v>
      </c>
      <c r="Z711" s="1" t="str">
        <f t="shared" si="51"/>
        <v>未整改</v>
      </c>
      <c r="AA711" s="1" t="str">
        <f t="shared" si="52"/>
        <v>已整改</v>
      </c>
      <c r="AC711" s="3"/>
      <c r="AD711" s="19" t="e">
        <f>VLOOKUP(H711,'系统导出（基本表）'!R:R,1,0)</f>
        <v>#N/A</v>
      </c>
      <c r="AE711" s="16" t="e">
        <f>VLOOKUP(I711,'系统导出（基本表）'!Q:R,2,0)</f>
        <v>#N/A</v>
      </c>
      <c r="AF711" s="16" t="e">
        <f>VLOOKUP(J711,'系统导出（基本表）'!S:T,2,0)</f>
        <v>#N/A</v>
      </c>
      <c r="AG711" s="16"/>
      <c r="AH711" s="16"/>
      <c r="AI711" s="16"/>
    </row>
    <row r="712" s="1" customFormat="1" ht="19" customHeight="1" spans="2:35">
      <c r="B712" s="10" t="s">
        <v>442</v>
      </c>
      <c r="C712" s="10" t="s">
        <v>443</v>
      </c>
      <c r="D712" s="10" t="s">
        <v>444</v>
      </c>
      <c r="E712" s="10" t="s">
        <v>61</v>
      </c>
      <c r="F712" s="10" t="s">
        <v>61</v>
      </c>
      <c r="G712" s="10" t="s">
        <v>43007</v>
      </c>
      <c r="H712" s="10" t="s">
        <v>43008</v>
      </c>
      <c r="I712" s="10" t="s">
        <v>43001</v>
      </c>
      <c r="J712" s="10" t="s">
        <v>43001</v>
      </c>
      <c r="K712" s="10" t="s">
        <v>12269</v>
      </c>
      <c r="L712" s="10" t="s">
        <v>43011</v>
      </c>
      <c r="M712" s="10" t="s">
        <v>43002</v>
      </c>
      <c r="N712" s="10" t="s">
        <v>61</v>
      </c>
      <c r="O712" s="10" t="s">
        <v>41372</v>
      </c>
      <c r="P712" s="10" t="s">
        <v>61</v>
      </c>
      <c r="Q712" s="10" t="s">
        <v>41411</v>
      </c>
      <c r="R712" s="10" t="s">
        <v>41411</v>
      </c>
      <c r="S712" s="15">
        <v>9850</v>
      </c>
      <c r="T712" s="10" t="s">
        <v>41412</v>
      </c>
      <c r="U712" s="15">
        <v>7771.09</v>
      </c>
      <c r="V712" s="15">
        <v>7771.09</v>
      </c>
      <c r="W712" s="16">
        <f t="shared" si="49"/>
        <v>2078.91</v>
      </c>
      <c r="X712" s="16">
        <f t="shared" si="50"/>
        <v>2078.91</v>
      </c>
      <c r="Y712" s="1">
        <v>7771.09</v>
      </c>
      <c r="Z712" s="1" t="str">
        <f t="shared" si="51"/>
        <v>未整改</v>
      </c>
      <c r="AA712" s="1" t="str">
        <f t="shared" si="52"/>
        <v>未整改</v>
      </c>
      <c r="AC712" s="3"/>
      <c r="AD712" s="19" t="e">
        <f>VLOOKUP(H712,'系统导出（基本表）'!R:R,1,0)</f>
        <v>#N/A</v>
      </c>
      <c r="AE712" s="16" t="e">
        <f>VLOOKUP(I712,'系统导出（基本表）'!Q:R,2,0)</f>
        <v>#N/A</v>
      </c>
      <c r="AF712" s="16" t="e">
        <f>VLOOKUP(J712,'系统导出（基本表）'!S:T,2,0)</f>
        <v>#N/A</v>
      </c>
      <c r="AG712" s="16"/>
      <c r="AH712" s="16"/>
      <c r="AI712" s="16"/>
    </row>
    <row r="713" s="1" customFormat="1" ht="19" customHeight="1" spans="2:35">
      <c r="B713" s="10" t="s">
        <v>442</v>
      </c>
      <c r="C713" s="10" t="s">
        <v>443</v>
      </c>
      <c r="D713" s="10" t="s">
        <v>444</v>
      </c>
      <c r="E713" s="10" t="s">
        <v>42997</v>
      </c>
      <c r="F713" s="10" t="s">
        <v>38866</v>
      </c>
      <c r="G713" s="10" t="s">
        <v>43009</v>
      </c>
      <c r="H713" s="10" t="s">
        <v>38904</v>
      </c>
      <c r="I713" s="10" t="s">
        <v>38903</v>
      </c>
      <c r="J713" s="10" t="s">
        <v>43010</v>
      </c>
      <c r="K713" s="10" t="s">
        <v>12269</v>
      </c>
      <c r="L713" s="10" t="s">
        <v>38872</v>
      </c>
      <c r="M713" s="10" t="s">
        <v>43002</v>
      </c>
      <c r="N713" s="10" t="s">
        <v>41377</v>
      </c>
      <c r="O713" s="10" t="s">
        <v>41378</v>
      </c>
      <c r="P713" s="10" t="s">
        <v>41456</v>
      </c>
      <c r="Q713" s="10" t="s">
        <v>41411</v>
      </c>
      <c r="R713" s="10" t="s">
        <v>41411</v>
      </c>
      <c r="S713" s="15">
        <v>1147.52</v>
      </c>
      <c r="T713" s="10" t="s">
        <v>41463</v>
      </c>
      <c r="U713" s="15">
        <v>454.365</v>
      </c>
      <c r="V713" s="15">
        <v>454.365</v>
      </c>
      <c r="W713" s="16">
        <f t="shared" si="49"/>
        <v>693.155</v>
      </c>
      <c r="X713" s="16">
        <f t="shared" si="50"/>
        <v>693.155</v>
      </c>
      <c r="Y713" s="1">
        <v>454.365</v>
      </c>
      <c r="Z713" s="1" t="str">
        <f t="shared" si="51"/>
        <v>未整改</v>
      </c>
      <c r="AA713" s="1" t="str">
        <f t="shared" si="52"/>
        <v>未整改</v>
      </c>
      <c r="AC713" s="3"/>
      <c r="AD713" s="19" t="str">
        <f>VLOOKUP(H713,'系统导出（基本表）'!R:R,1,0)</f>
        <v>P20510311-0036</v>
      </c>
      <c r="AE713" s="23" t="str">
        <f>VLOOKUP(I713,'系统导出（基本表）'!Q:R,2,0)</f>
        <v>P20510311-0036</v>
      </c>
      <c r="AF713" s="16" t="e">
        <f>VLOOKUP(J713,'系统导出（基本表）'!S:T,2,0)</f>
        <v>#N/A</v>
      </c>
      <c r="AG713" s="23"/>
      <c r="AH713" s="16">
        <v>693.16</v>
      </c>
      <c r="AI713" s="16"/>
    </row>
    <row r="714" s="1" customFormat="1" ht="19" customHeight="1" spans="2:35">
      <c r="B714" s="10" t="s">
        <v>442</v>
      </c>
      <c r="C714" s="10" t="s">
        <v>443</v>
      </c>
      <c r="D714" s="10" t="s">
        <v>444</v>
      </c>
      <c r="E714" s="10" t="s">
        <v>42451</v>
      </c>
      <c r="F714" s="10" t="s">
        <v>39045</v>
      </c>
      <c r="G714" s="10" t="s">
        <v>43023</v>
      </c>
      <c r="H714" s="10" t="s">
        <v>38911</v>
      </c>
      <c r="I714" s="10" t="s">
        <v>38910</v>
      </c>
      <c r="J714" s="10" t="s">
        <v>38910</v>
      </c>
      <c r="K714" s="10" t="s">
        <v>14938</v>
      </c>
      <c r="L714" s="10" t="s">
        <v>43024</v>
      </c>
      <c r="M714" s="10" t="s">
        <v>43025</v>
      </c>
      <c r="N714" s="10" t="s">
        <v>41377</v>
      </c>
      <c r="O714" s="10" t="s">
        <v>41378</v>
      </c>
      <c r="P714" s="10" t="s">
        <v>41379</v>
      </c>
      <c r="Q714" s="10" t="s">
        <v>41373</v>
      </c>
      <c r="R714" s="10" t="s">
        <v>41373</v>
      </c>
      <c r="S714" s="15">
        <v>668.129621</v>
      </c>
      <c r="T714" s="10" t="s">
        <v>43026</v>
      </c>
      <c r="U714" s="15">
        <v>668.129621</v>
      </c>
      <c r="V714" s="15">
        <v>668.129621</v>
      </c>
      <c r="W714" s="16">
        <f t="shared" si="49"/>
        <v>0</v>
      </c>
      <c r="X714" s="16">
        <f t="shared" si="50"/>
        <v>0</v>
      </c>
      <c r="Y714" s="1">
        <v>668.129621</v>
      </c>
      <c r="Z714" s="1" t="str">
        <f t="shared" si="51"/>
        <v>未整改</v>
      </c>
      <c r="AA714" s="1" t="str">
        <f t="shared" si="52"/>
        <v>已整改</v>
      </c>
      <c r="AB714" s="1">
        <f>S714-V714</f>
        <v>0</v>
      </c>
      <c r="AC714" s="3"/>
      <c r="AD714" s="19" t="str">
        <f>VLOOKUP(H714,'系统导出（基本表）'!R:R,1,0)</f>
        <v>P20510311-0024</v>
      </c>
      <c r="AE714" s="23" t="str">
        <f>VLOOKUP(I714,'系统导出（基本表）'!Q:R,2,0)</f>
        <v>P20510311-0024</v>
      </c>
      <c r="AF714" s="16" t="e">
        <f>VLOOKUP(J714,'系统导出（基本表）'!S:T,2,0)</f>
        <v>#N/A</v>
      </c>
      <c r="AG714" s="23"/>
      <c r="AH714" s="16"/>
      <c r="AI714" s="16"/>
    </row>
    <row r="715" s="2" customFormat="1" ht="19" customHeight="1" spans="1:33">
      <c r="A715" s="2">
        <v>1</v>
      </c>
      <c r="B715" s="11" t="s">
        <v>442</v>
      </c>
      <c r="C715" s="11" t="s">
        <v>443</v>
      </c>
      <c r="D715" s="11" t="s">
        <v>444</v>
      </c>
      <c r="E715" s="10" t="s">
        <v>42861</v>
      </c>
      <c r="F715" s="11" t="s">
        <v>38909</v>
      </c>
      <c r="G715" s="10" t="s">
        <v>43023</v>
      </c>
      <c r="H715" s="11" t="s">
        <v>38911</v>
      </c>
      <c r="I715" s="11" t="s">
        <v>38910</v>
      </c>
      <c r="J715" s="11" t="s">
        <v>38910</v>
      </c>
      <c r="K715" s="11" t="s">
        <v>14938</v>
      </c>
      <c r="L715" s="11" t="s">
        <v>43024</v>
      </c>
      <c r="M715" s="11" t="s">
        <v>43025</v>
      </c>
      <c r="N715" s="11" t="s">
        <v>41377</v>
      </c>
      <c r="O715" s="11" t="s">
        <v>41387</v>
      </c>
      <c r="P715" s="11" t="s">
        <v>41456</v>
      </c>
      <c r="Q715" s="11" t="s">
        <v>41411</v>
      </c>
      <c r="R715" s="11" t="s">
        <v>41411</v>
      </c>
      <c r="S715" s="17">
        <v>3386.12</v>
      </c>
      <c r="T715" s="11" t="s">
        <v>41411</v>
      </c>
      <c r="U715" s="17">
        <v>0</v>
      </c>
      <c r="V715" s="17">
        <v>0</v>
      </c>
      <c r="W715" s="18">
        <f t="shared" si="49"/>
        <v>3386.12</v>
      </c>
      <c r="X715" s="18">
        <f t="shared" si="50"/>
        <v>3386.12</v>
      </c>
      <c r="Y715" s="2">
        <v>0</v>
      </c>
      <c r="Z715" s="2" t="str">
        <f t="shared" si="51"/>
        <v>未整改</v>
      </c>
      <c r="AA715" s="2" t="str">
        <f t="shared" si="52"/>
        <v>未整改</v>
      </c>
      <c r="AD715" s="22" t="str">
        <f>VLOOKUP(H715,'系统导出（基本表）'!R:R,1,0)</f>
        <v>P20510311-0024</v>
      </c>
      <c r="AE715" s="22" t="str">
        <f>VLOOKUP(I715,'系统导出（基本表）'!Q:R,2,0)</f>
        <v>P20510311-0024</v>
      </c>
      <c r="AF715" s="2" t="e">
        <f>VLOOKUP(J715,'系统导出（基本表）'!S:T,2,0)</f>
        <v>#N/A</v>
      </c>
      <c r="AG715" s="24">
        <v>2235.54</v>
      </c>
    </row>
    <row r="716" s="2" customFormat="1" ht="19" customHeight="1" spans="1:33">
      <c r="A716" s="2">
        <v>1</v>
      </c>
      <c r="B716" s="11" t="s">
        <v>442</v>
      </c>
      <c r="C716" s="11" t="s">
        <v>443</v>
      </c>
      <c r="D716" s="11" t="s">
        <v>444</v>
      </c>
      <c r="E716" s="10" t="s">
        <v>43027</v>
      </c>
      <c r="F716" s="11" t="s">
        <v>38917</v>
      </c>
      <c r="G716" s="10" t="s">
        <v>43023</v>
      </c>
      <c r="H716" s="11" t="s">
        <v>38911</v>
      </c>
      <c r="I716" s="11" t="s">
        <v>38910</v>
      </c>
      <c r="J716" s="11" t="s">
        <v>38910</v>
      </c>
      <c r="K716" s="11" t="s">
        <v>14938</v>
      </c>
      <c r="L716" s="11" t="s">
        <v>43024</v>
      </c>
      <c r="M716" s="11" t="s">
        <v>43025</v>
      </c>
      <c r="N716" s="11" t="s">
        <v>41377</v>
      </c>
      <c r="O716" s="11" t="s">
        <v>41387</v>
      </c>
      <c r="P716" s="11" t="s">
        <v>41456</v>
      </c>
      <c r="Q716" s="11" t="s">
        <v>41411</v>
      </c>
      <c r="R716" s="11" t="s">
        <v>41411</v>
      </c>
      <c r="S716" s="17">
        <v>1288.78</v>
      </c>
      <c r="T716" s="11" t="s">
        <v>41411</v>
      </c>
      <c r="U716" s="17">
        <v>0</v>
      </c>
      <c r="V716" s="17">
        <v>0</v>
      </c>
      <c r="W716" s="18">
        <f t="shared" si="49"/>
        <v>1288.78</v>
      </c>
      <c r="X716" s="18">
        <f t="shared" si="50"/>
        <v>1288.78</v>
      </c>
      <c r="Y716" s="2">
        <v>0</v>
      </c>
      <c r="Z716" s="2" t="str">
        <f t="shared" si="51"/>
        <v>未整改</v>
      </c>
      <c r="AA716" s="2" t="str">
        <f t="shared" si="52"/>
        <v>未整改</v>
      </c>
      <c r="AD716" s="22" t="str">
        <f>VLOOKUP(H716,'系统导出（基本表）'!R:R,1,0)</f>
        <v>P20510311-0024</v>
      </c>
      <c r="AE716" s="22" t="str">
        <f>VLOOKUP(I716,'系统导出（基本表）'!Q:R,2,0)</f>
        <v>P20510311-0024</v>
      </c>
      <c r="AF716" s="2" t="e">
        <f>VLOOKUP(J716,'系统导出（基本表）'!S:T,2,0)</f>
        <v>#N/A</v>
      </c>
      <c r="AG716" s="24">
        <v>1288.78</v>
      </c>
    </row>
    <row r="717" s="1" customFormat="1" ht="19" customHeight="1" spans="2:35">
      <c r="B717" s="10" t="s">
        <v>442</v>
      </c>
      <c r="C717" s="10" t="s">
        <v>443</v>
      </c>
      <c r="D717" s="10" t="s">
        <v>444</v>
      </c>
      <c r="E717" s="10" t="s">
        <v>61</v>
      </c>
      <c r="F717" s="10" t="s">
        <v>61</v>
      </c>
      <c r="G717" s="10" t="s">
        <v>43028</v>
      </c>
      <c r="H717" s="10" t="s">
        <v>43029</v>
      </c>
      <c r="I717" s="10" t="s">
        <v>43030</v>
      </c>
      <c r="J717" s="10" t="s">
        <v>43030</v>
      </c>
      <c r="K717" s="10" t="s">
        <v>14938</v>
      </c>
      <c r="L717" s="10" t="s">
        <v>43024</v>
      </c>
      <c r="M717" s="10" t="s">
        <v>43025</v>
      </c>
      <c r="N717" s="10" t="s">
        <v>61</v>
      </c>
      <c r="O717" s="10" t="s">
        <v>41372</v>
      </c>
      <c r="P717" s="10" t="s">
        <v>61</v>
      </c>
      <c r="Q717" s="10" t="s">
        <v>41411</v>
      </c>
      <c r="R717" s="10" t="s">
        <v>41411</v>
      </c>
      <c r="S717" s="15">
        <v>1901.93</v>
      </c>
      <c r="T717" s="10" t="s">
        <v>41412</v>
      </c>
      <c r="U717" s="15">
        <v>1901.93</v>
      </c>
      <c r="V717" s="15">
        <v>1901.93</v>
      </c>
      <c r="W717" s="16">
        <f t="shared" si="49"/>
        <v>0</v>
      </c>
      <c r="X717" s="16">
        <f t="shared" si="50"/>
        <v>0</v>
      </c>
      <c r="Y717" s="1">
        <v>1901.93</v>
      </c>
      <c r="Z717" s="1" t="str">
        <f t="shared" si="51"/>
        <v>未整改</v>
      </c>
      <c r="AA717" s="1" t="str">
        <f t="shared" si="52"/>
        <v>已整改</v>
      </c>
      <c r="AC717" s="3"/>
      <c r="AD717" s="19" t="e">
        <f>VLOOKUP(H717,'系统导出（基本表）'!R:R,1,0)</f>
        <v>#N/A</v>
      </c>
      <c r="AE717" s="16" t="e">
        <f>VLOOKUP(I717,'系统导出（基本表）'!Q:R,2,0)</f>
        <v>#N/A</v>
      </c>
      <c r="AF717" s="16" t="e">
        <f>VLOOKUP(J717,'系统导出（基本表）'!S:T,2,0)</f>
        <v>#N/A</v>
      </c>
      <c r="AG717" s="16"/>
      <c r="AH717" s="16"/>
      <c r="AI717" s="16"/>
    </row>
    <row r="718" s="1" customFormat="1" ht="19" customHeight="1" spans="2:35">
      <c r="B718" s="10" t="s">
        <v>442</v>
      </c>
      <c r="C718" s="10" t="s">
        <v>443</v>
      </c>
      <c r="D718" s="10" t="s">
        <v>444</v>
      </c>
      <c r="E718" s="10" t="s">
        <v>43027</v>
      </c>
      <c r="F718" s="10" t="s">
        <v>38917</v>
      </c>
      <c r="G718" s="10" t="s">
        <v>43023</v>
      </c>
      <c r="H718" s="10" t="s">
        <v>38911</v>
      </c>
      <c r="I718" s="10" t="s">
        <v>38910</v>
      </c>
      <c r="J718" s="10" t="s">
        <v>38910</v>
      </c>
      <c r="K718" s="10" t="s">
        <v>14938</v>
      </c>
      <c r="L718" s="10" t="s">
        <v>43024</v>
      </c>
      <c r="M718" s="10" t="s">
        <v>43025</v>
      </c>
      <c r="N718" s="10" t="s">
        <v>41377</v>
      </c>
      <c r="O718" s="10" t="s">
        <v>41378</v>
      </c>
      <c r="P718" s="10" t="s">
        <v>41456</v>
      </c>
      <c r="Q718" s="10" t="s">
        <v>41411</v>
      </c>
      <c r="R718" s="10" t="s">
        <v>41411</v>
      </c>
      <c r="S718" s="15">
        <v>1288.78</v>
      </c>
      <c r="T718" s="10" t="s">
        <v>41463</v>
      </c>
      <c r="U718" s="15">
        <v>0</v>
      </c>
      <c r="V718" s="15">
        <v>0</v>
      </c>
      <c r="W718" s="16">
        <f t="shared" si="49"/>
        <v>1288.78</v>
      </c>
      <c r="X718" s="16">
        <f t="shared" si="50"/>
        <v>1288.78</v>
      </c>
      <c r="Y718" s="1">
        <v>0</v>
      </c>
      <c r="Z718" s="1" t="str">
        <f t="shared" si="51"/>
        <v>未整改</v>
      </c>
      <c r="AA718" s="1" t="str">
        <f t="shared" si="52"/>
        <v>未整改</v>
      </c>
      <c r="AC718" s="3"/>
      <c r="AD718" s="19" t="str">
        <f>VLOOKUP(H718,'系统导出（基本表）'!R:R,1,0)</f>
        <v>P20510311-0024</v>
      </c>
      <c r="AE718" s="23" t="str">
        <f>VLOOKUP(I718,'系统导出（基本表）'!Q:R,2,0)</f>
        <v>P20510311-0024</v>
      </c>
      <c r="AF718" s="16" t="e">
        <f>VLOOKUP(J718,'系统导出（基本表）'!S:T,2,0)</f>
        <v>#N/A</v>
      </c>
      <c r="AG718" s="23"/>
      <c r="AH718" s="16">
        <v>1288.78</v>
      </c>
      <c r="AI718" s="16"/>
    </row>
    <row r="719" s="1" customFormat="1" ht="19" customHeight="1" spans="2:35">
      <c r="B719" s="10" t="s">
        <v>442</v>
      </c>
      <c r="C719" s="10" t="s">
        <v>443</v>
      </c>
      <c r="D719" s="10" t="s">
        <v>444</v>
      </c>
      <c r="E719" s="10" t="s">
        <v>61</v>
      </c>
      <c r="F719" s="10" t="s">
        <v>61</v>
      </c>
      <c r="G719" s="10" t="s">
        <v>43023</v>
      </c>
      <c r="H719" s="10" t="s">
        <v>38911</v>
      </c>
      <c r="I719" s="10" t="s">
        <v>38910</v>
      </c>
      <c r="J719" s="10" t="s">
        <v>38910</v>
      </c>
      <c r="K719" s="10" t="s">
        <v>14938</v>
      </c>
      <c r="L719" s="10" t="s">
        <v>43024</v>
      </c>
      <c r="M719" s="10" t="s">
        <v>43025</v>
      </c>
      <c r="N719" s="10" t="s">
        <v>61</v>
      </c>
      <c r="O719" s="10" t="s">
        <v>41372</v>
      </c>
      <c r="P719" s="10" t="s">
        <v>61</v>
      </c>
      <c r="Q719" s="10" t="s">
        <v>41411</v>
      </c>
      <c r="R719" s="10" t="s">
        <v>41411</v>
      </c>
      <c r="S719" s="15">
        <v>5875</v>
      </c>
      <c r="T719" s="10" t="s">
        <v>41412</v>
      </c>
      <c r="U719" s="15">
        <v>2192.928</v>
      </c>
      <c r="V719" s="15">
        <v>2192.928</v>
      </c>
      <c r="W719" s="16">
        <f t="shared" si="49"/>
        <v>3682.072</v>
      </c>
      <c r="X719" s="16">
        <f t="shared" si="50"/>
        <v>3682.072</v>
      </c>
      <c r="Y719" s="1">
        <v>2192.928</v>
      </c>
      <c r="Z719" s="1" t="str">
        <f t="shared" si="51"/>
        <v>未整改</v>
      </c>
      <c r="AA719" s="1" t="str">
        <f t="shared" si="52"/>
        <v>未整改</v>
      </c>
      <c r="AC719" s="3"/>
      <c r="AD719" s="19" t="str">
        <f>VLOOKUP(H719,'系统导出（基本表）'!R:R,1,0)</f>
        <v>P20510311-0024</v>
      </c>
      <c r="AE719" s="23" t="str">
        <f>VLOOKUP(I719,'系统导出（基本表）'!Q:R,2,0)</f>
        <v>P20510311-0024</v>
      </c>
      <c r="AF719" s="16" t="e">
        <f>VLOOKUP(J719,'系统导出（基本表）'!S:T,2,0)</f>
        <v>#N/A</v>
      </c>
      <c r="AG719" s="23"/>
      <c r="AH719" s="16"/>
      <c r="AI719" s="16"/>
    </row>
    <row r="720" s="1" customFormat="1" ht="19" customHeight="1" spans="2:35">
      <c r="B720" s="10" t="s">
        <v>442</v>
      </c>
      <c r="C720" s="10" t="s">
        <v>443</v>
      </c>
      <c r="D720" s="10" t="s">
        <v>444</v>
      </c>
      <c r="E720" s="10" t="s">
        <v>42861</v>
      </c>
      <c r="F720" s="10" t="s">
        <v>38909</v>
      </c>
      <c r="G720" s="10" t="s">
        <v>43023</v>
      </c>
      <c r="H720" s="10" t="s">
        <v>38911</v>
      </c>
      <c r="I720" s="10" t="s">
        <v>38910</v>
      </c>
      <c r="J720" s="10" t="s">
        <v>38910</v>
      </c>
      <c r="K720" s="10" t="s">
        <v>14938</v>
      </c>
      <c r="L720" s="10" t="s">
        <v>43024</v>
      </c>
      <c r="M720" s="10" t="s">
        <v>43025</v>
      </c>
      <c r="N720" s="10" t="s">
        <v>41377</v>
      </c>
      <c r="O720" s="10" t="s">
        <v>41378</v>
      </c>
      <c r="P720" s="10" t="s">
        <v>41456</v>
      </c>
      <c r="Q720" s="10" t="s">
        <v>41411</v>
      </c>
      <c r="R720" s="10" t="s">
        <v>41411</v>
      </c>
      <c r="S720" s="15">
        <v>4023.24</v>
      </c>
      <c r="T720" s="10" t="s">
        <v>41463</v>
      </c>
      <c r="U720" s="15">
        <v>1787.7044</v>
      </c>
      <c r="V720" s="15">
        <v>1787.7044</v>
      </c>
      <c r="W720" s="16">
        <f t="shared" si="49"/>
        <v>2235.5356</v>
      </c>
      <c r="X720" s="16">
        <f t="shared" si="50"/>
        <v>2235.5356</v>
      </c>
      <c r="Y720" s="1">
        <v>1787.7044</v>
      </c>
      <c r="Z720" s="1" t="str">
        <f t="shared" si="51"/>
        <v>未整改</v>
      </c>
      <c r="AA720" s="1" t="str">
        <f t="shared" si="52"/>
        <v>未整改</v>
      </c>
      <c r="AC720" s="3"/>
      <c r="AD720" s="19" t="str">
        <f>VLOOKUP(H720,'系统导出（基本表）'!R:R,1,0)</f>
        <v>P20510311-0024</v>
      </c>
      <c r="AE720" s="23" t="str">
        <f>VLOOKUP(I720,'系统导出（基本表）'!Q:R,2,0)</f>
        <v>P20510311-0024</v>
      </c>
      <c r="AF720" s="16" t="e">
        <f>VLOOKUP(J720,'系统导出（基本表）'!S:T,2,0)</f>
        <v>#N/A</v>
      </c>
      <c r="AG720" s="23"/>
      <c r="AH720" s="16">
        <v>2235.54</v>
      </c>
      <c r="AI720" s="16"/>
    </row>
    <row r="721" s="1" customFormat="1" ht="19" customHeight="1" spans="2:35">
      <c r="B721" s="10" t="s">
        <v>442</v>
      </c>
      <c r="C721" s="10" t="s">
        <v>443</v>
      </c>
      <c r="D721" s="10" t="s">
        <v>444</v>
      </c>
      <c r="E721" s="10" t="s">
        <v>61</v>
      </c>
      <c r="F721" s="10" t="s">
        <v>61</v>
      </c>
      <c r="G721" s="10" t="s">
        <v>43023</v>
      </c>
      <c r="H721" s="10" t="s">
        <v>38911</v>
      </c>
      <c r="I721" s="10" t="s">
        <v>38910</v>
      </c>
      <c r="J721" s="10" t="s">
        <v>38910</v>
      </c>
      <c r="K721" s="10" t="s">
        <v>14938</v>
      </c>
      <c r="L721" s="10" t="s">
        <v>43024</v>
      </c>
      <c r="M721" s="10" t="s">
        <v>43025</v>
      </c>
      <c r="N721" s="10" t="s">
        <v>61</v>
      </c>
      <c r="O721" s="10" t="s">
        <v>41372</v>
      </c>
      <c r="P721" s="10" t="s">
        <v>61</v>
      </c>
      <c r="Q721" s="10" t="s">
        <v>41411</v>
      </c>
      <c r="R721" s="10" t="s">
        <v>41411</v>
      </c>
      <c r="S721" s="15">
        <v>51.26</v>
      </c>
      <c r="T721" s="10" t="s">
        <v>41412</v>
      </c>
      <c r="U721" s="15">
        <v>51.26</v>
      </c>
      <c r="V721" s="15">
        <v>51.26</v>
      </c>
      <c r="W721" s="16">
        <f t="shared" si="49"/>
        <v>0</v>
      </c>
      <c r="X721" s="16">
        <f t="shared" si="50"/>
        <v>0</v>
      </c>
      <c r="Y721" s="1">
        <v>51.26</v>
      </c>
      <c r="Z721" s="1" t="str">
        <f t="shared" si="51"/>
        <v>未整改</v>
      </c>
      <c r="AA721" s="1" t="str">
        <f t="shared" si="52"/>
        <v>已整改</v>
      </c>
      <c r="AC721" s="3"/>
      <c r="AD721" s="19" t="str">
        <f>VLOOKUP(H721,'系统导出（基本表）'!R:R,1,0)</f>
        <v>P20510311-0024</v>
      </c>
      <c r="AE721" s="23" t="str">
        <f>VLOOKUP(I721,'系统导出（基本表）'!Q:R,2,0)</f>
        <v>P20510311-0024</v>
      </c>
      <c r="AF721" s="16" t="e">
        <f>VLOOKUP(J721,'系统导出（基本表）'!S:T,2,0)</f>
        <v>#N/A</v>
      </c>
      <c r="AG721" s="23"/>
      <c r="AH721" s="16"/>
      <c r="AI721" s="16"/>
    </row>
    <row r="722" s="1" customFormat="1" ht="19" customHeight="1" spans="2:35">
      <c r="B722" s="10" t="s">
        <v>442</v>
      </c>
      <c r="C722" s="10" t="s">
        <v>5613</v>
      </c>
      <c r="D722" s="10" t="s">
        <v>5614</v>
      </c>
      <c r="E722" s="10" t="s">
        <v>43031</v>
      </c>
      <c r="F722" s="10" t="s">
        <v>43032</v>
      </c>
      <c r="G722" s="10" t="s">
        <v>14330</v>
      </c>
      <c r="H722" s="10" t="s">
        <v>14325</v>
      </c>
      <c r="I722" s="10" t="s">
        <v>14324</v>
      </c>
      <c r="J722" s="10" t="s">
        <v>14324</v>
      </c>
      <c r="K722" s="10" t="s">
        <v>7789</v>
      </c>
      <c r="L722" s="10" t="s">
        <v>43033</v>
      </c>
      <c r="M722" s="10" t="s">
        <v>43034</v>
      </c>
      <c r="N722" s="10" t="s">
        <v>41377</v>
      </c>
      <c r="O722" s="10" t="s">
        <v>41378</v>
      </c>
      <c r="P722" s="10" t="s">
        <v>41456</v>
      </c>
      <c r="Q722" s="10" t="s">
        <v>41411</v>
      </c>
      <c r="R722" s="10" t="s">
        <v>41411</v>
      </c>
      <c r="S722" s="15">
        <v>8021.21</v>
      </c>
      <c r="T722" s="10" t="s">
        <v>41463</v>
      </c>
      <c r="U722" s="15">
        <v>8021.21</v>
      </c>
      <c r="V722" s="15">
        <v>8021.21</v>
      </c>
      <c r="W722" s="16">
        <f t="shared" si="49"/>
        <v>0</v>
      </c>
      <c r="X722" s="16">
        <f t="shared" si="50"/>
        <v>0</v>
      </c>
      <c r="Y722" s="1">
        <v>8021.21</v>
      </c>
      <c r="Z722" s="1" t="str">
        <f t="shared" si="51"/>
        <v>未整改</v>
      </c>
      <c r="AA722" s="1" t="str">
        <f t="shared" si="52"/>
        <v>已整改</v>
      </c>
      <c r="AC722" s="3"/>
      <c r="AD722" s="19" t="e">
        <f>VLOOKUP(H722,'系统导出（基本表）'!R:R,1,0)</f>
        <v>#N/A</v>
      </c>
      <c r="AE722" s="16" t="e">
        <f>VLOOKUP(I722,'系统导出（基本表）'!Q:R,2,0)</f>
        <v>#N/A</v>
      </c>
      <c r="AF722" s="16" t="e">
        <f>VLOOKUP(J722,'系统导出（基本表）'!S:T,2,0)</f>
        <v>#N/A</v>
      </c>
      <c r="AG722" s="16"/>
      <c r="AH722" s="16"/>
      <c r="AI722" s="16"/>
    </row>
    <row r="723" s="2" customFormat="1" ht="19" customHeight="1" spans="1:33">
      <c r="A723" s="2">
        <v>1</v>
      </c>
      <c r="B723" s="11" t="s">
        <v>442</v>
      </c>
      <c r="C723" s="11" t="s">
        <v>5613</v>
      </c>
      <c r="D723" s="11" t="s">
        <v>5614</v>
      </c>
      <c r="E723" s="10" t="s">
        <v>43035</v>
      </c>
      <c r="F723" s="11" t="s">
        <v>40276</v>
      </c>
      <c r="G723" s="10" t="s">
        <v>43036</v>
      </c>
      <c r="H723" s="11" t="s">
        <v>43037</v>
      </c>
      <c r="I723" s="11" t="s">
        <v>11565</v>
      </c>
      <c r="J723" s="11" t="s">
        <v>11565</v>
      </c>
      <c r="K723" s="11" t="s">
        <v>7789</v>
      </c>
      <c r="L723" s="11" t="s">
        <v>7786</v>
      </c>
      <c r="M723" s="11" t="s">
        <v>43034</v>
      </c>
      <c r="N723" s="11" t="s">
        <v>41377</v>
      </c>
      <c r="O723" s="11" t="s">
        <v>41387</v>
      </c>
      <c r="P723" s="11" t="s">
        <v>41456</v>
      </c>
      <c r="Q723" s="11" t="s">
        <v>41411</v>
      </c>
      <c r="R723" s="11" t="s">
        <v>41411</v>
      </c>
      <c r="S723" s="17">
        <v>2332.29</v>
      </c>
      <c r="T723" s="11" t="s">
        <v>41411</v>
      </c>
      <c r="U723" s="17">
        <v>0</v>
      </c>
      <c r="V723" s="17">
        <v>0</v>
      </c>
      <c r="W723" s="18">
        <f t="shared" si="49"/>
        <v>2332.29</v>
      </c>
      <c r="X723" s="18">
        <f t="shared" si="50"/>
        <v>2332.29</v>
      </c>
      <c r="Y723" s="2">
        <v>0</v>
      </c>
      <c r="Z723" s="2" t="str">
        <f t="shared" si="51"/>
        <v>未整改</v>
      </c>
      <c r="AA723" s="2" t="str">
        <f t="shared" si="52"/>
        <v>未整改</v>
      </c>
      <c r="AD723" s="22" t="e">
        <f>VLOOKUP(H723,'系统导出（基本表）'!R:R,1,0)</f>
        <v>#N/A</v>
      </c>
      <c r="AE723" s="22" t="e">
        <f>VLOOKUP(I723,'系统导出（基本表）'!Q:R,2,0)</f>
        <v>#N/A</v>
      </c>
      <c r="AF723" s="2" t="e">
        <f>VLOOKUP(J723,'系统导出（基本表）'!S:T,2,0)</f>
        <v>#N/A</v>
      </c>
      <c r="AG723" s="24"/>
    </row>
    <row r="724" s="2" customFormat="1" ht="19" customHeight="1" spans="1:33">
      <c r="A724" s="2">
        <v>1</v>
      </c>
      <c r="B724" s="11" t="s">
        <v>442</v>
      </c>
      <c r="C724" s="11" t="s">
        <v>5613</v>
      </c>
      <c r="D724" s="11" t="s">
        <v>5614</v>
      </c>
      <c r="E724" s="10" t="s">
        <v>43038</v>
      </c>
      <c r="F724" s="11" t="s">
        <v>43039</v>
      </c>
      <c r="G724" s="10" t="s">
        <v>43040</v>
      </c>
      <c r="H724" s="11" t="s">
        <v>43041</v>
      </c>
      <c r="I724" s="11" t="s">
        <v>40341</v>
      </c>
      <c r="J724" s="11" t="s">
        <v>43042</v>
      </c>
      <c r="K724" s="11" t="s">
        <v>7789</v>
      </c>
      <c r="L724" s="11" t="s">
        <v>43033</v>
      </c>
      <c r="M724" s="11" t="s">
        <v>43034</v>
      </c>
      <c r="N724" s="11" t="s">
        <v>41377</v>
      </c>
      <c r="O724" s="11" t="s">
        <v>41387</v>
      </c>
      <c r="P724" s="11" t="s">
        <v>41456</v>
      </c>
      <c r="Q724" s="11" t="s">
        <v>41411</v>
      </c>
      <c r="R724" s="11" t="s">
        <v>41411</v>
      </c>
      <c r="S724" s="17">
        <v>2400</v>
      </c>
      <c r="T724" s="11" t="s">
        <v>41411</v>
      </c>
      <c r="U724" s="17">
        <v>0</v>
      </c>
      <c r="V724" s="17">
        <v>0</v>
      </c>
      <c r="W724" s="18">
        <f t="shared" si="49"/>
        <v>2400</v>
      </c>
      <c r="X724" s="18">
        <f t="shared" si="50"/>
        <v>2400</v>
      </c>
      <c r="Y724" s="2">
        <v>0</v>
      </c>
      <c r="Z724" s="2" t="str">
        <f t="shared" si="51"/>
        <v>未整改</v>
      </c>
      <c r="AA724" s="2" t="str">
        <f t="shared" si="52"/>
        <v>未整改</v>
      </c>
      <c r="AD724" s="22" t="e">
        <f>VLOOKUP(H724,'系统导出（基本表）'!R:R,1,0)</f>
        <v>#N/A</v>
      </c>
      <c r="AE724" s="22" t="e">
        <f>VLOOKUP(I724,'系统导出（基本表）'!Q:R,2,0)</f>
        <v>#N/A</v>
      </c>
      <c r="AF724" s="2" t="e">
        <f>VLOOKUP(J724,'系统导出（基本表）'!S:T,2,0)</f>
        <v>#N/A</v>
      </c>
      <c r="AG724" s="24"/>
    </row>
    <row r="725" s="1" customFormat="1" ht="19" customHeight="1" spans="2:35">
      <c r="B725" s="10" t="s">
        <v>442</v>
      </c>
      <c r="C725" s="10" t="s">
        <v>5613</v>
      </c>
      <c r="D725" s="10" t="s">
        <v>5614</v>
      </c>
      <c r="E725" s="10" t="s">
        <v>61</v>
      </c>
      <c r="F725" s="10" t="s">
        <v>61</v>
      </c>
      <c r="G725" s="10" t="s">
        <v>43043</v>
      </c>
      <c r="H725" s="10" t="s">
        <v>43044</v>
      </c>
      <c r="I725" s="10" t="s">
        <v>43045</v>
      </c>
      <c r="J725" s="10" t="s">
        <v>43045</v>
      </c>
      <c r="K725" s="10" t="s">
        <v>7789</v>
      </c>
      <c r="L725" s="10" t="s">
        <v>43033</v>
      </c>
      <c r="M725" s="10" t="s">
        <v>43034</v>
      </c>
      <c r="N725" s="10" t="s">
        <v>61</v>
      </c>
      <c r="O725" s="10" t="s">
        <v>41372</v>
      </c>
      <c r="P725" s="10" t="s">
        <v>61</v>
      </c>
      <c r="Q725" s="10" t="s">
        <v>41411</v>
      </c>
      <c r="R725" s="10" t="s">
        <v>41411</v>
      </c>
      <c r="S725" s="15">
        <v>1406.77</v>
      </c>
      <c r="T725" s="10" t="s">
        <v>41412</v>
      </c>
      <c r="U725" s="15">
        <v>1406.77</v>
      </c>
      <c r="V725" s="15">
        <v>1406.77</v>
      </c>
      <c r="W725" s="16">
        <f t="shared" si="49"/>
        <v>0</v>
      </c>
      <c r="X725" s="16">
        <f t="shared" si="50"/>
        <v>0</v>
      </c>
      <c r="Y725" s="1">
        <v>1406.77</v>
      </c>
      <c r="Z725" s="1" t="str">
        <f t="shared" si="51"/>
        <v>未整改</v>
      </c>
      <c r="AA725" s="1" t="str">
        <f t="shared" si="52"/>
        <v>已整改</v>
      </c>
      <c r="AC725" s="3"/>
      <c r="AD725" s="19" t="e">
        <f>VLOOKUP(H725,'系统导出（基本表）'!R:R,1,0)</f>
        <v>#N/A</v>
      </c>
      <c r="AE725" s="16" t="e">
        <f>VLOOKUP(I725,'系统导出（基本表）'!Q:R,2,0)</f>
        <v>#N/A</v>
      </c>
      <c r="AF725" s="16" t="e">
        <f>VLOOKUP(J725,'系统导出（基本表）'!S:T,2,0)</f>
        <v>#N/A</v>
      </c>
      <c r="AG725" s="16"/>
      <c r="AH725" s="16"/>
      <c r="AI725" s="16"/>
    </row>
    <row r="726" s="1" customFormat="1" ht="19" customHeight="1" spans="2:35">
      <c r="B726" s="10" t="s">
        <v>442</v>
      </c>
      <c r="C726" s="10" t="s">
        <v>5613</v>
      </c>
      <c r="D726" s="10" t="s">
        <v>5614</v>
      </c>
      <c r="E726" s="10" t="s">
        <v>61</v>
      </c>
      <c r="F726" s="10" t="s">
        <v>61</v>
      </c>
      <c r="G726" s="10" t="s">
        <v>14330</v>
      </c>
      <c r="H726" s="10" t="s">
        <v>14325</v>
      </c>
      <c r="I726" s="10" t="s">
        <v>14324</v>
      </c>
      <c r="J726" s="10" t="s">
        <v>14324</v>
      </c>
      <c r="K726" s="10" t="s">
        <v>7789</v>
      </c>
      <c r="L726" s="10" t="s">
        <v>43033</v>
      </c>
      <c r="M726" s="10" t="s">
        <v>43034</v>
      </c>
      <c r="N726" s="10" t="s">
        <v>61</v>
      </c>
      <c r="O726" s="10" t="s">
        <v>41372</v>
      </c>
      <c r="P726" s="10" t="s">
        <v>61</v>
      </c>
      <c r="Q726" s="10" t="s">
        <v>41411</v>
      </c>
      <c r="R726" s="10" t="s">
        <v>41411</v>
      </c>
      <c r="S726" s="15">
        <v>11140.41</v>
      </c>
      <c r="T726" s="10" t="s">
        <v>41412</v>
      </c>
      <c r="U726" s="15">
        <v>11140.41</v>
      </c>
      <c r="V726" s="15">
        <v>11140.41</v>
      </c>
      <c r="W726" s="16">
        <f t="shared" si="49"/>
        <v>0</v>
      </c>
      <c r="X726" s="16">
        <f t="shared" si="50"/>
        <v>0</v>
      </c>
      <c r="Y726" s="1">
        <v>11140.41</v>
      </c>
      <c r="Z726" s="1" t="str">
        <f t="shared" si="51"/>
        <v>未整改</v>
      </c>
      <c r="AA726" s="1" t="str">
        <f t="shared" si="52"/>
        <v>已整改</v>
      </c>
      <c r="AC726" s="3"/>
      <c r="AD726" s="19" t="e">
        <f>VLOOKUP(H726,'系统导出（基本表）'!R:R,1,0)</f>
        <v>#N/A</v>
      </c>
      <c r="AE726" s="16" t="e">
        <f>VLOOKUP(I726,'系统导出（基本表）'!Q:R,2,0)</f>
        <v>#N/A</v>
      </c>
      <c r="AF726" s="16" t="e">
        <f>VLOOKUP(J726,'系统导出（基本表）'!S:T,2,0)</f>
        <v>#N/A</v>
      </c>
      <c r="AG726" s="16"/>
      <c r="AH726" s="16"/>
      <c r="AI726" s="16"/>
    </row>
    <row r="727" s="1" customFormat="1" ht="19" customHeight="1" spans="2:35">
      <c r="B727" s="10" t="s">
        <v>442</v>
      </c>
      <c r="C727" s="10" t="s">
        <v>5613</v>
      </c>
      <c r="D727" s="10" t="s">
        <v>5614</v>
      </c>
      <c r="E727" s="10" t="s">
        <v>61</v>
      </c>
      <c r="F727" s="10" t="s">
        <v>61</v>
      </c>
      <c r="G727" s="10" t="s">
        <v>43036</v>
      </c>
      <c r="H727" s="10" t="s">
        <v>43037</v>
      </c>
      <c r="I727" s="10" t="s">
        <v>11565</v>
      </c>
      <c r="J727" s="10" t="s">
        <v>11565</v>
      </c>
      <c r="K727" s="10" t="s">
        <v>7789</v>
      </c>
      <c r="L727" s="10" t="s">
        <v>43033</v>
      </c>
      <c r="M727" s="10" t="s">
        <v>43034</v>
      </c>
      <c r="N727" s="10" t="s">
        <v>61</v>
      </c>
      <c r="O727" s="10" t="s">
        <v>41362</v>
      </c>
      <c r="P727" s="10" t="s">
        <v>61</v>
      </c>
      <c r="Q727" s="10" t="s">
        <v>41354</v>
      </c>
      <c r="R727" s="10" t="s">
        <v>41354</v>
      </c>
      <c r="S727" s="15">
        <v>500</v>
      </c>
      <c r="T727" s="10" t="s">
        <v>42728</v>
      </c>
      <c r="U727" s="15">
        <v>500</v>
      </c>
      <c r="V727" s="15">
        <v>500</v>
      </c>
      <c r="W727" s="16">
        <f t="shared" si="49"/>
        <v>0</v>
      </c>
      <c r="X727" s="16">
        <f t="shared" si="50"/>
        <v>0</v>
      </c>
      <c r="Y727" s="1">
        <v>500</v>
      </c>
      <c r="Z727" s="1" t="str">
        <f t="shared" si="51"/>
        <v>未整改</v>
      </c>
      <c r="AA727" s="1" t="str">
        <f t="shared" si="52"/>
        <v>已整改</v>
      </c>
      <c r="AC727" s="3"/>
      <c r="AD727" s="19" t="e">
        <f>VLOOKUP(H727,'系统导出（基本表）'!R:R,1,0)</f>
        <v>#N/A</v>
      </c>
      <c r="AE727" s="16" t="e">
        <f>VLOOKUP(I727,'系统导出（基本表）'!Q:R,2,0)</f>
        <v>#N/A</v>
      </c>
      <c r="AF727" s="16" t="e">
        <f>VLOOKUP(J727,'系统导出（基本表）'!S:T,2,0)</f>
        <v>#N/A</v>
      </c>
      <c r="AG727" s="16"/>
      <c r="AH727" s="16"/>
      <c r="AI727" s="16"/>
    </row>
    <row r="728" s="1" customFormat="1" ht="19" customHeight="1" spans="2:35">
      <c r="B728" s="10" t="s">
        <v>442</v>
      </c>
      <c r="C728" s="10" t="s">
        <v>5613</v>
      </c>
      <c r="D728" s="10" t="s">
        <v>5614</v>
      </c>
      <c r="E728" s="10" t="s">
        <v>61</v>
      </c>
      <c r="F728" s="10" t="s">
        <v>61</v>
      </c>
      <c r="G728" s="10" t="s">
        <v>14330</v>
      </c>
      <c r="H728" s="10" t="s">
        <v>14325</v>
      </c>
      <c r="I728" s="10" t="s">
        <v>14324</v>
      </c>
      <c r="J728" s="10" t="s">
        <v>14324</v>
      </c>
      <c r="K728" s="10" t="s">
        <v>7789</v>
      </c>
      <c r="L728" s="10" t="s">
        <v>43033</v>
      </c>
      <c r="M728" s="10" t="s">
        <v>43034</v>
      </c>
      <c r="N728" s="10" t="s">
        <v>61</v>
      </c>
      <c r="O728" s="10" t="s">
        <v>41372</v>
      </c>
      <c r="P728" s="10" t="s">
        <v>61</v>
      </c>
      <c r="Q728" s="10" t="s">
        <v>41411</v>
      </c>
      <c r="R728" s="10" t="s">
        <v>41411</v>
      </c>
      <c r="S728" s="15">
        <v>4622.6</v>
      </c>
      <c r="T728" s="10" t="s">
        <v>41412</v>
      </c>
      <c r="U728" s="15">
        <v>4622.6</v>
      </c>
      <c r="V728" s="15">
        <v>4622.6</v>
      </c>
      <c r="W728" s="16">
        <f t="shared" si="49"/>
        <v>0</v>
      </c>
      <c r="X728" s="16">
        <f t="shared" si="50"/>
        <v>0</v>
      </c>
      <c r="Y728" s="1">
        <v>4622.6</v>
      </c>
      <c r="Z728" s="1" t="str">
        <f t="shared" si="51"/>
        <v>未整改</v>
      </c>
      <c r="AA728" s="1" t="str">
        <f t="shared" si="52"/>
        <v>已整改</v>
      </c>
      <c r="AC728" s="3"/>
      <c r="AD728" s="19" t="e">
        <f>VLOOKUP(H728,'系统导出（基本表）'!R:R,1,0)</f>
        <v>#N/A</v>
      </c>
      <c r="AE728" s="16" t="e">
        <f>VLOOKUP(I728,'系统导出（基本表）'!Q:R,2,0)</f>
        <v>#N/A</v>
      </c>
      <c r="AF728" s="16" t="e">
        <f>VLOOKUP(J728,'系统导出（基本表）'!S:T,2,0)</f>
        <v>#N/A</v>
      </c>
      <c r="AG728" s="16"/>
      <c r="AH728" s="16"/>
      <c r="AI728" s="16"/>
    </row>
    <row r="729" s="1" customFormat="1" ht="19" customHeight="1" spans="2:35">
      <c r="B729" s="10" t="s">
        <v>442</v>
      </c>
      <c r="C729" s="10" t="s">
        <v>5613</v>
      </c>
      <c r="D729" s="10" t="s">
        <v>5614</v>
      </c>
      <c r="E729" s="10" t="s">
        <v>61</v>
      </c>
      <c r="F729" s="10" t="s">
        <v>61</v>
      </c>
      <c r="G729" s="10" t="s">
        <v>43046</v>
      </c>
      <c r="H729" s="10" t="s">
        <v>43047</v>
      </c>
      <c r="I729" s="10" t="s">
        <v>43048</v>
      </c>
      <c r="J729" s="10" t="s">
        <v>43049</v>
      </c>
      <c r="K729" s="10" t="s">
        <v>7789</v>
      </c>
      <c r="L729" s="10" t="s">
        <v>43033</v>
      </c>
      <c r="M729" s="10" t="s">
        <v>43034</v>
      </c>
      <c r="N729" s="10" t="s">
        <v>61</v>
      </c>
      <c r="O729" s="10" t="s">
        <v>41372</v>
      </c>
      <c r="P729" s="10" t="s">
        <v>61</v>
      </c>
      <c r="Q729" s="10" t="s">
        <v>41411</v>
      </c>
      <c r="R729" s="10" t="s">
        <v>41411</v>
      </c>
      <c r="S729" s="15">
        <v>856.35</v>
      </c>
      <c r="T729" s="10" t="s">
        <v>41412</v>
      </c>
      <c r="U729" s="15">
        <v>856.35</v>
      </c>
      <c r="V729" s="15">
        <v>856.35</v>
      </c>
      <c r="W729" s="16">
        <f t="shared" si="49"/>
        <v>0</v>
      </c>
      <c r="X729" s="16">
        <f t="shared" si="50"/>
        <v>0</v>
      </c>
      <c r="Y729" s="1">
        <v>856.35</v>
      </c>
      <c r="Z729" s="1" t="str">
        <f t="shared" si="51"/>
        <v>未整改</v>
      </c>
      <c r="AA729" s="1" t="str">
        <f t="shared" si="52"/>
        <v>已整改</v>
      </c>
      <c r="AC729" s="3"/>
      <c r="AD729" s="19" t="e">
        <f>VLOOKUP(H729,'系统导出（基本表）'!R:R,1,0)</f>
        <v>#N/A</v>
      </c>
      <c r="AE729" s="16" t="e">
        <f>VLOOKUP(I729,'系统导出（基本表）'!Q:R,2,0)</f>
        <v>#N/A</v>
      </c>
      <c r="AF729" s="16" t="e">
        <f>VLOOKUP(J729,'系统导出（基本表）'!S:T,2,0)</f>
        <v>#N/A</v>
      </c>
      <c r="AG729" s="16"/>
      <c r="AH729" s="16"/>
      <c r="AI729" s="16"/>
    </row>
    <row r="730" s="2" customFormat="1" ht="19" customHeight="1" spans="1:33">
      <c r="A730" s="2">
        <v>1</v>
      </c>
      <c r="B730" s="11" t="s">
        <v>442</v>
      </c>
      <c r="C730" s="11" t="s">
        <v>5613</v>
      </c>
      <c r="D730" s="11" t="s">
        <v>5614</v>
      </c>
      <c r="E730" s="10" t="s">
        <v>43050</v>
      </c>
      <c r="F730" s="11" t="s">
        <v>43051</v>
      </c>
      <c r="G730" s="10" t="s">
        <v>43036</v>
      </c>
      <c r="H730" s="11" t="s">
        <v>43037</v>
      </c>
      <c r="I730" s="11" t="s">
        <v>11565</v>
      </c>
      <c r="J730" s="11" t="s">
        <v>11565</v>
      </c>
      <c r="K730" s="11" t="s">
        <v>7789</v>
      </c>
      <c r="L730" s="11" t="s">
        <v>43033</v>
      </c>
      <c r="M730" s="11" t="s">
        <v>43034</v>
      </c>
      <c r="N730" s="11" t="s">
        <v>41377</v>
      </c>
      <c r="O730" s="11" t="s">
        <v>41387</v>
      </c>
      <c r="P730" s="11" t="s">
        <v>41456</v>
      </c>
      <c r="Q730" s="11" t="s">
        <v>41411</v>
      </c>
      <c r="R730" s="11" t="s">
        <v>41411</v>
      </c>
      <c r="S730" s="17">
        <v>1687.01</v>
      </c>
      <c r="T730" s="11" t="s">
        <v>41411</v>
      </c>
      <c r="U730" s="17">
        <v>654.35</v>
      </c>
      <c r="V730" s="17">
        <v>0</v>
      </c>
      <c r="W730" s="18">
        <f t="shared" si="49"/>
        <v>1687.01</v>
      </c>
      <c r="X730" s="18">
        <f t="shared" si="50"/>
        <v>1032.66</v>
      </c>
      <c r="Y730" s="2">
        <v>654.35</v>
      </c>
      <c r="Z730" s="2" t="str">
        <f t="shared" si="51"/>
        <v>未整改</v>
      </c>
      <c r="AA730" s="2" t="str">
        <f t="shared" si="52"/>
        <v>未整改</v>
      </c>
      <c r="AD730" s="22" t="e">
        <f>VLOOKUP(H730,'系统导出（基本表）'!R:R,1,0)</f>
        <v>#N/A</v>
      </c>
      <c r="AE730" s="22" t="e">
        <f>VLOOKUP(I730,'系统导出（基本表）'!Q:R,2,0)</f>
        <v>#N/A</v>
      </c>
      <c r="AF730" s="2" t="e">
        <f>VLOOKUP(J730,'系统导出（基本表）'!S:T,2,0)</f>
        <v>#N/A</v>
      </c>
      <c r="AG730" s="24"/>
    </row>
    <row r="731" s="2" customFormat="1" ht="19" customHeight="1" spans="1:33">
      <c r="A731" s="2">
        <v>1</v>
      </c>
      <c r="B731" s="11" t="s">
        <v>442</v>
      </c>
      <c r="C731" s="11" t="s">
        <v>5613</v>
      </c>
      <c r="D731" s="11" t="s">
        <v>5614</v>
      </c>
      <c r="E731" s="10" t="s">
        <v>43052</v>
      </c>
      <c r="F731" s="11" t="s">
        <v>38632</v>
      </c>
      <c r="G731" s="10" t="s">
        <v>43053</v>
      </c>
      <c r="H731" s="11" t="s">
        <v>43054</v>
      </c>
      <c r="I731" s="11" t="s">
        <v>43055</v>
      </c>
      <c r="J731" s="11" t="s">
        <v>43055</v>
      </c>
      <c r="K731" s="11" t="s">
        <v>7789</v>
      </c>
      <c r="L731" s="11" t="s">
        <v>7786</v>
      </c>
      <c r="M731" s="11" t="s">
        <v>43034</v>
      </c>
      <c r="N731" s="11" t="s">
        <v>41377</v>
      </c>
      <c r="O731" s="11" t="s">
        <v>41387</v>
      </c>
      <c r="P731" s="11" t="s">
        <v>41379</v>
      </c>
      <c r="Q731" s="11" t="s">
        <v>41984</v>
      </c>
      <c r="R731" s="11" t="s">
        <v>41984</v>
      </c>
      <c r="S731" s="17">
        <v>36.359145</v>
      </c>
      <c r="T731" s="11" t="s">
        <v>43056</v>
      </c>
      <c r="U731" s="17">
        <v>36.359145</v>
      </c>
      <c r="V731" s="17">
        <v>0</v>
      </c>
      <c r="W731" s="18">
        <f t="shared" si="49"/>
        <v>36.359145</v>
      </c>
      <c r="X731" s="18">
        <f t="shared" si="50"/>
        <v>0</v>
      </c>
      <c r="Y731" s="2">
        <v>36.359145</v>
      </c>
      <c r="Z731" s="2" t="str">
        <f t="shared" si="51"/>
        <v>未整改</v>
      </c>
      <c r="AA731" s="2" t="str">
        <f t="shared" si="52"/>
        <v>已整改</v>
      </c>
      <c r="AD731" s="22" t="e">
        <f>VLOOKUP(H731,'系统导出（基本表）'!R:R,1,0)</f>
        <v>#N/A</v>
      </c>
      <c r="AE731" s="22" t="e">
        <f>VLOOKUP(I731,'系统导出（基本表）'!Q:R,2,0)</f>
        <v>#N/A</v>
      </c>
      <c r="AF731" s="2" t="e">
        <f>VLOOKUP(J731,'系统导出（基本表）'!S:T,2,0)</f>
        <v>#N/A</v>
      </c>
      <c r="AG731" s="24"/>
    </row>
    <row r="732" s="1" customFormat="1" ht="19" customHeight="1" spans="2:35">
      <c r="B732" s="10" t="s">
        <v>442</v>
      </c>
      <c r="C732" s="10" t="s">
        <v>5613</v>
      </c>
      <c r="D732" s="10" t="s">
        <v>5614</v>
      </c>
      <c r="E732" s="10" t="s">
        <v>61</v>
      </c>
      <c r="F732" s="10" t="s">
        <v>61</v>
      </c>
      <c r="G732" s="10" t="s">
        <v>43057</v>
      </c>
      <c r="H732" s="10" t="s">
        <v>43058</v>
      </c>
      <c r="I732" s="10" t="s">
        <v>43059</v>
      </c>
      <c r="J732" s="10" t="s">
        <v>43060</v>
      </c>
      <c r="K732" s="10" t="s">
        <v>7789</v>
      </c>
      <c r="L732" s="10" t="s">
        <v>43033</v>
      </c>
      <c r="M732" s="10" t="s">
        <v>43034</v>
      </c>
      <c r="N732" s="10" t="s">
        <v>61</v>
      </c>
      <c r="O732" s="10" t="s">
        <v>41372</v>
      </c>
      <c r="P732" s="10" t="s">
        <v>61</v>
      </c>
      <c r="Q732" s="10" t="s">
        <v>41411</v>
      </c>
      <c r="R732" s="10" t="s">
        <v>41411</v>
      </c>
      <c r="S732" s="15">
        <v>1066.18</v>
      </c>
      <c r="T732" s="10" t="s">
        <v>41412</v>
      </c>
      <c r="U732" s="15">
        <v>1066.18</v>
      </c>
      <c r="V732" s="15">
        <v>1066.18</v>
      </c>
      <c r="W732" s="16">
        <f t="shared" si="49"/>
        <v>0</v>
      </c>
      <c r="X732" s="16">
        <f t="shared" si="50"/>
        <v>0</v>
      </c>
      <c r="Y732" s="1">
        <v>1066.18</v>
      </c>
      <c r="Z732" s="1" t="str">
        <f t="shared" si="51"/>
        <v>未整改</v>
      </c>
      <c r="AA732" s="1" t="str">
        <f t="shared" si="52"/>
        <v>已整改</v>
      </c>
      <c r="AC732" s="3"/>
      <c r="AD732" s="19" t="e">
        <f>VLOOKUP(H732,'系统导出（基本表）'!R:R,1,0)</f>
        <v>#N/A</v>
      </c>
      <c r="AE732" s="16" t="e">
        <f>VLOOKUP(I732,'系统导出（基本表）'!Q:R,2,0)</f>
        <v>#N/A</v>
      </c>
      <c r="AF732" s="16" t="e">
        <f>VLOOKUP(J732,'系统导出（基本表）'!S:T,2,0)</f>
        <v>#N/A</v>
      </c>
      <c r="AG732" s="16"/>
      <c r="AH732" s="16"/>
      <c r="AI732" s="16"/>
    </row>
    <row r="733" s="1" customFormat="1" ht="19" customHeight="1" spans="2:35">
      <c r="B733" s="10" t="s">
        <v>442</v>
      </c>
      <c r="C733" s="10" t="s">
        <v>5613</v>
      </c>
      <c r="D733" s="10" t="s">
        <v>5614</v>
      </c>
      <c r="E733" s="10" t="s">
        <v>61</v>
      </c>
      <c r="F733" s="10" t="s">
        <v>61</v>
      </c>
      <c r="G733" s="10" t="s">
        <v>43061</v>
      </c>
      <c r="H733" s="10" t="s">
        <v>43062</v>
      </c>
      <c r="I733" s="10" t="s">
        <v>43063</v>
      </c>
      <c r="J733" s="10" t="s">
        <v>43064</v>
      </c>
      <c r="K733" s="10" t="s">
        <v>7789</v>
      </c>
      <c r="L733" s="10" t="s">
        <v>43033</v>
      </c>
      <c r="M733" s="10" t="s">
        <v>43034</v>
      </c>
      <c r="N733" s="10" t="s">
        <v>61</v>
      </c>
      <c r="O733" s="10" t="s">
        <v>41372</v>
      </c>
      <c r="P733" s="10" t="s">
        <v>61</v>
      </c>
      <c r="Q733" s="10" t="s">
        <v>41411</v>
      </c>
      <c r="R733" s="10" t="s">
        <v>41411</v>
      </c>
      <c r="S733" s="15">
        <v>914.22</v>
      </c>
      <c r="T733" s="10" t="s">
        <v>41412</v>
      </c>
      <c r="U733" s="15">
        <v>914.22</v>
      </c>
      <c r="V733" s="15">
        <v>914.22</v>
      </c>
      <c r="W733" s="16">
        <f t="shared" si="49"/>
        <v>0</v>
      </c>
      <c r="X733" s="16">
        <f t="shared" si="50"/>
        <v>0</v>
      </c>
      <c r="Y733" s="1">
        <v>914.22</v>
      </c>
      <c r="Z733" s="1" t="str">
        <f t="shared" si="51"/>
        <v>未整改</v>
      </c>
      <c r="AA733" s="1" t="str">
        <f t="shared" si="52"/>
        <v>已整改</v>
      </c>
      <c r="AC733" s="3"/>
      <c r="AD733" s="19" t="e">
        <f>VLOOKUP(H733,'系统导出（基本表）'!R:R,1,0)</f>
        <v>#N/A</v>
      </c>
      <c r="AE733" s="16" t="e">
        <f>VLOOKUP(I733,'系统导出（基本表）'!Q:R,2,0)</f>
        <v>#N/A</v>
      </c>
      <c r="AF733" s="16" t="e">
        <f>VLOOKUP(J733,'系统导出（基本表）'!S:T,2,0)</f>
        <v>#N/A</v>
      </c>
      <c r="AG733" s="16"/>
      <c r="AH733" s="16"/>
      <c r="AI733" s="16"/>
    </row>
    <row r="734" s="1" customFormat="1" ht="19" customHeight="1" spans="2:35">
      <c r="B734" s="10" t="s">
        <v>442</v>
      </c>
      <c r="C734" s="10" t="s">
        <v>5613</v>
      </c>
      <c r="D734" s="10" t="s">
        <v>5614</v>
      </c>
      <c r="E734" s="10" t="s">
        <v>43065</v>
      </c>
      <c r="F734" s="10" t="s">
        <v>38885</v>
      </c>
      <c r="G734" s="10" t="s">
        <v>43053</v>
      </c>
      <c r="H734" s="10" t="s">
        <v>43054</v>
      </c>
      <c r="I734" s="10" t="s">
        <v>43055</v>
      </c>
      <c r="J734" s="10" t="s">
        <v>43055</v>
      </c>
      <c r="K734" s="10" t="s">
        <v>7789</v>
      </c>
      <c r="L734" s="10" t="s">
        <v>43033</v>
      </c>
      <c r="M734" s="10" t="s">
        <v>43034</v>
      </c>
      <c r="N734" s="10" t="s">
        <v>41377</v>
      </c>
      <c r="O734" s="10" t="s">
        <v>41378</v>
      </c>
      <c r="P734" s="10" t="s">
        <v>41379</v>
      </c>
      <c r="Q734" s="10" t="s">
        <v>41501</v>
      </c>
      <c r="R734" s="10" t="s">
        <v>41501</v>
      </c>
      <c r="S734" s="15">
        <v>19.3</v>
      </c>
      <c r="T734" s="10" t="s">
        <v>43066</v>
      </c>
      <c r="U734" s="15">
        <v>19.3</v>
      </c>
      <c r="V734" s="15">
        <v>19.3</v>
      </c>
      <c r="W734" s="16">
        <f t="shared" si="49"/>
        <v>0</v>
      </c>
      <c r="X734" s="16">
        <f t="shared" si="50"/>
        <v>0</v>
      </c>
      <c r="Y734" s="1">
        <v>19.3</v>
      </c>
      <c r="Z734" s="1" t="str">
        <f t="shared" si="51"/>
        <v>未整改</v>
      </c>
      <c r="AA734" s="1" t="str">
        <f t="shared" si="52"/>
        <v>已整改</v>
      </c>
      <c r="AB734" s="1">
        <f>S734-V734</f>
        <v>0</v>
      </c>
      <c r="AC734" s="3"/>
      <c r="AD734" s="19" t="e">
        <f>VLOOKUP(H734,'系统导出（基本表）'!R:R,1,0)</f>
        <v>#N/A</v>
      </c>
      <c r="AE734" s="16" t="e">
        <f>VLOOKUP(I734,'系统导出（基本表）'!Q:R,2,0)</f>
        <v>#N/A</v>
      </c>
      <c r="AF734" s="16" t="e">
        <f>VLOOKUP(J734,'系统导出（基本表）'!S:T,2,0)</f>
        <v>#N/A</v>
      </c>
      <c r="AG734" s="16"/>
      <c r="AH734" s="16"/>
      <c r="AI734" s="16"/>
    </row>
    <row r="735" s="1" customFormat="1" ht="19" customHeight="1" spans="2:35">
      <c r="B735" s="10" t="s">
        <v>442</v>
      </c>
      <c r="C735" s="10" t="s">
        <v>5613</v>
      </c>
      <c r="D735" s="10" t="s">
        <v>5614</v>
      </c>
      <c r="E735" s="10" t="s">
        <v>61</v>
      </c>
      <c r="F735" s="10" t="s">
        <v>61</v>
      </c>
      <c r="G735" s="10" t="s">
        <v>43067</v>
      </c>
      <c r="H735" s="10" t="s">
        <v>43068</v>
      </c>
      <c r="I735" s="10" t="s">
        <v>43069</v>
      </c>
      <c r="J735" s="10" t="s">
        <v>43069</v>
      </c>
      <c r="K735" s="10" t="s">
        <v>7789</v>
      </c>
      <c r="L735" s="10" t="s">
        <v>43033</v>
      </c>
      <c r="M735" s="10" t="s">
        <v>43034</v>
      </c>
      <c r="N735" s="10" t="s">
        <v>61</v>
      </c>
      <c r="O735" s="10" t="s">
        <v>41353</v>
      </c>
      <c r="P735" s="10" t="s">
        <v>61</v>
      </c>
      <c r="Q735" s="10" t="s">
        <v>41501</v>
      </c>
      <c r="R735" s="10" t="s">
        <v>41501</v>
      </c>
      <c r="S735" s="15">
        <v>1.41</v>
      </c>
      <c r="T735" s="10" t="s">
        <v>43070</v>
      </c>
      <c r="U735" s="15">
        <v>1.41</v>
      </c>
      <c r="V735" s="15">
        <v>1.41</v>
      </c>
      <c r="W735" s="16">
        <f t="shared" si="49"/>
        <v>0</v>
      </c>
      <c r="X735" s="16">
        <f t="shared" si="50"/>
        <v>0</v>
      </c>
      <c r="Y735" s="1">
        <v>1.41</v>
      </c>
      <c r="Z735" s="1" t="str">
        <f t="shared" si="51"/>
        <v>未整改</v>
      </c>
      <c r="AA735" s="1" t="str">
        <f t="shared" si="52"/>
        <v>已整改</v>
      </c>
      <c r="AC735" s="3"/>
      <c r="AD735" s="19" t="e">
        <f>VLOOKUP(H735,'系统导出（基本表）'!R:R,1,0)</f>
        <v>#N/A</v>
      </c>
      <c r="AE735" s="16" t="e">
        <f>VLOOKUP(I735,'系统导出（基本表）'!Q:R,2,0)</f>
        <v>#N/A</v>
      </c>
      <c r="AF735" s="16" t="e">
        <f>VLOOKUP(J735,'系统导出（基本表）'!S:T,2,0)</f>
        <v>#N/A</v>
      </c>
      <c r="AG735" s="16"/>
      <c r="AH735" s="16"/>
      <c r="AI735" s="16"/>
    </row>
    <row r="736" s="1" customFormat="1" ht="19" customHeight="1" spans="2:35">
      <c r="B736" s="10" t="s">
        <v>442</v>
      </c>
      <c r="C736" s="10" t="s">
        <v>5613</v>
      </c>
      <c r="D736" s="10" t="s">
        <v>5614</v>
      </c>
      <c r="E736" s="10" t="s">
        <v>61</v>
      </c>
      <c r="F736" s="10" t="s">
        <v>61</v>
      </c>
      <c r="G736" s="10" t="s">
        <v>43036</v>
      </c>
      <c r="H736" s="10" t="s">
        <v>43037</v>
      </c>
      <c r="I736" s="10" t="s">
        <v>11565</v>
      </c>
      <c r="J736" s="10" t="s">
        <v>11565</v>
      </c>
      <c r="K736" s="10" t="s">
        <v>7789</v>
      </c>
      <c r="L736" s="10" t="s">
        <v>43033</v>
      </c>
      <c r="M736" s="10" t="s">
        <v>43034</v>
      </c>
      <c r="N736" s="10" t="s">
        <v>61</v>
      </c>
      <c r="O736" s="10" t="s">
        <v>41372</v>
      </c>
      <c r="P736" s="10" t="s">
        <v>61</v>
      </c>
      <c r="Q736" s="10" t="s">
        <v>41411</v>
      </c>
      <c r="R736" s="10" t="s">
        <v>41411</v>
      </c>
      <c r="S736" s="15">
        <v>2261.97</v>
      </c>
      <c r="T736" s="10" t="s">
        <v>41412</v>
      </c>
      <c r="U736" s="15">
        <v>574.96</v>
      </c>
      <c r="V736" s="15">
        <v>574.96</v>
      </c>
      <c r="W736" s="16">
        <f t="shared" si="49"/>
        <v>1687.01</v>
      </c>
      <c r="X736" s="16">
        <f t="shared" si="50"/>
        <v>1687.01</v>
      </c>
      <c r="Y736" s="1">
        <v>574.96</v>
      </c>
      <c r="Z736" s="1" t="str">
        <f t="shared" si="51"/>
        <v>未整改</v>
      </c>
      <c r="AA736" s="1" t="str">
        <f t="shared" si="52"/>
        <v>未整改</v>
      </c>
      <c r="AC736" s="3"/>
      <c r="AD736" s="19" t="e">
        <f>VLOOKUP(H736,'系统导出（基本表）'!R:R,1,0)</f>
        <v>#N/A</v>
      </c>
      <c r="AE736" s="16" t="e">
        <f>VLOOKUP(I736,'系统导出（基本表）'!Q:R,2,0)</f>
        <v>#N/A</v>
      </c>
      <c r="AF736" s="16" t="e">
        <f>VLOOKUP(J736,'系统导出（基本表）'!S:T,2,0)</f>
        <v>#N/A</v>
      </c>
      <c r="AG736" s="16"/>
      <c r="AH736" s="16"/>
      <c r="AI736" s="16"/>
    </row>
    <row r="737" s="1" customFormat="1" ht="19" customHeight="1" spans="2:35">
      <c r="B737" s="10" t="s">
        <v>442</v>
      </c>
      <c r="C737" s="10" t="s">
        <v>5613</v>
      </c>
      <c r="D737" s="10" t="s">
        <v>5614</v>
      </c>
      <c r="E737" s="10" t="s">
        <v>61</v>
      </c>
      <c r="F737" s="10" t="s">
        <v>61</v>
      </c>
      <c r="G737" s="10" t="s">
        <v>43071</v>
      </c>
      <c r="H737" s="10" t="s">
        <v>43072</v>
      </c>
      <c r="I737" s="10" t="s">
        <v>43073</v>
      </c>
      <c r="J737" s="10" t="s">
        <v>43074</v>
      </c>
      <c r="K737" s="10" t="s">
        <v>7789</v>
      </c>
      <c r="L737" s="10" t="s">
        <v>43033</v>
      </c>
      <c r="M737" s="10" t="s">
        <v>43034</v>
      </c>
      <c r="N737" s="10" t="s">
        <v>61</v>
      </c>
      <c r="O737" s="10" t="s">
        <v>41353</v>
      </c>
      <c r="P737" s="10" t="s">
        <v>61</v>
      </c>
      <c r="Q737" s="10" t="s">
        <v>41658</v>
      </c>
      <c r="R737" s="10" t="s">
        <v>41658</v>
      </c>
      <c r="S737" s="15">
        <v>28.5</v>
      </c>
      <c r="T737" s="10" t="s">
        <v>43075</v>
      </c>
      <c r="U737" s="15">
        <v>28.5</v>
      </c>
      <c r="V737" s="15">
        <v>28.5</v>
      </c>
      <c r="W737" s="16">
        <f t="shared" si="49"/>
        <v>0</v>
      </c>
      <c r="X737" s="16">
        <f t="shared" si="50"/>
        <v>0</v>
      </c>
      <c r="Y737" s="1">
        <v>28.5</v>
      </c>
      <c r="Z737" s="1" t="str">
        <f t="shared" si="51"/>
        <v>未整改</v>
      </c>
      <c r="AA737" s="1" t="str">
        <f t="shared" si="52"/>
        <v>已整改</v>
      </c>
      <c r="AC737" s="3"/>
      <c r="AD737" s="19" t="e">
        <f>VLOOKUP(H737,'系统导出（基本表）'!R:R,1,0)</f>
        <v>#N/A</v>
      </c>
      <c r="AE737" s="16" t="e">
        <f>VLOOKUP(I737,'系统导出（基本表）'!Q:R,2,0)</f>
        <v>#N/A</v>
      </c>
      <c r="AF737" s="16" t="e">
        <f>VLOOKUP(J737,'系统导出（基本表）'!S:T,2,0)</f>
        <v>#N/A</v>
      </c>
      <c r="AG737" s="16"/>
      <c r="AH737" s="16"/>
      <c r="AI737" s="16"/>
    </row>
    <row r="738" s="1" customFormat="1" ht="19" customHeight="1" spans="2:35">
      <c r="B738" s="10" t="s">
        <v>442</v>
      </c>
      <c r="C738" s="10" t="s">
        <v>5613</v>
      </c>
      <c r="D738" s="10" t="s">
        <v>5614</v>
      </c>
      <c r="E738" s="10" t="s">
        <v>43035</v>
      </c>
      <c r="F738" s="10" t="s">
        <v>40276</v>
      </c>
      <c r="G738" s="10" t="s">
        <v>43036</v>
      </c>
      <c r="H738" s="10" t="s">
        <v>43037</v>
      </c>
      <c r="I738" s="10" t="s">
        <v>11565</v>
      </c>
      <c r="J738" s="10" t="s">
        <v>11565</v>
      </c>
      <c r="K738" s="10" t="s">
        <v>7789</v>
      </c>
      <c r="L738" s="10" t="s">
        <v>43033</v>
      </c>
      <c r="M738" s="10" t="s">
        <v>43034</v>
      </c>
      <c r="N738" s="10" t="s">
        <v>41377</v>
      </c>
      <c r="O738" s="10" t="s">
        <v>41378</v>
      </c>
      <c r="P738" s="10" t="s">
        <v>41456</v>
      </c>
      <c r="Q738" s="10" t="s">
        <v>41411</v>
      </c>
      <c r="R738" s="10" t="s">
        <v>41411</v>
      </c>
      <c r="S738" s="15">
        <v>2332.29</v>
      </c>
      <c r="T738" s="10" t="s">
        <v>41463</v>
      </c>
      <c r="U738" s="15">
        <v>0</v>
      </c>
      <c r="V738" s="15">
        <v>0</v>
      </c>
      <c r="W738" s="16">
        <f t="shared" si="49"/>
        <v>2332.29</v>
      </c>
      <c r="X738" s="16">
        <f t="shared" si="50"/>
        <v>2332.29</v>
      </c>
      <c r="Y738" s="1">
        <v>0</v>
      </c>
      <c r="Z738" s="1" t="str">
        <f t="shared" si="51"/>
        <v>未整改</v>
      </c>
      <c r="AA738" s="1" t="str">
        <f t="shared" si="52"/>
        <v>未整改</v>
      </c>
      <c r="AC738" s="3"/>
      <c r="AD738" s="19" t="e">
        <f>VLOOKUP(H738,'系统导出（基本表）'!R:R,1,0)</f>
        <v>#N/A</v>
      </c>
      <c r="AE738" s="16" t="e">
        <f>VLOOKUP(I738,'系统导出（基本表）'!Q:R,2,0)</f>
        <v>#N/A</v>
      </c>
      <c r="AF738" s="16" t="e">
        <f>VLOOKUP(J738,'系统导出（基本表）'!S:T,2,0)</f>
        <v>#N/A</v>
      </c>
      <c r="AG738" s="16"/>
      <c r="AH738" s="16"/>
      <c r="AI738" s="16"/>
    </row>
    <row r="739" s="1" customFormat="1" ht="19" customHeight="1" spans="2:35">
      <c r="B739" s="10" t="s">
        <v>442</v>
      </c>
      <c r="C739" s="10" t="s">
        <v>5613</v>
      </c>
      <c r="D739" s="10" t="s">
        <v>5614</v>
      </c>
      <c r="E739" s="10" t="s">
        <v>43038</v>
      </c>
      <c r="F739" s="10" t="s">
        <v>43039</v>
      </c>
      <c r="G739" s="10" t="s">
        <v>43040</v>
      </c>
      <c r="H739" s="10" t="s">
        <v>43041</v>
      </c>
      <c r="I739" s="10" t="s">
        <v>40341</v>
      </c>
      <c r="J739" s="10" t="s">
        <v>43042</v>
      </c>
      <c r="K739" s="10" t="s">
        <v>7789</v>
      </c>
      <c r="L739" s="10" t="s">
        <v>43033</v>
      </c>
      <c r="M739" s="10" t="s">
        <v>43034</v>
      </c>
      <c r="N739" s="10" t="s">
        <v>41377</v>
      </c>
      <c r="O739" s="10" t="s">
        <v>41378</v>
      </c>
      <c r="P739" s="10" t="s">
        <v>41456</v>
      </c>
      <c r="Q739" s="10" t="s">
        <v>41411</v>
      </c>
      <c r="R739" s="10" t="s">
        <v>41411</v>
      </c>
      <c r="S739" s="15">
        <v>2400</v>
      </c>
      <c r="T739" s="10" t="s">
        <v>41463</v>
      </c>
      <c r="U739" s="15">
        <v>0</v>
      </c>
      <c r="V739" s="15">
        <v>0</v>
      </c>
      <c r="W739" s="16">
        <f t="shared" si="49"/>
        <v>2400</v>
      </c>
      <c r="X739" s="16">
        <f t="shared" si="50"/>
        <v>2400</v>
      </c>
      <c r="Y739" s="1">
        <v>0</v>
      </c>
      <c r="Z739" s="1" t="str">
        <f t="shared" si="51"/>
        <v>未整改</v>
      </c>
      <c r="AA739" s="1" t="str">
        <f t="shared" si="52"/>
        <v>未整改</v>
      </c>
      <c r="AC739" s="3"/>
      <c r="AD739" s="19" t="e">
        <f>VLOOKUP(H739,'系统导出（基本表）'!R:R,1,0)</f>
        <v>#N/A</v>
      </c>
      <c r="AE739" s="16" t="e">
        <f>VLOOKUP(I739,'系统导出（基本表）'!Q:R,2,0)</f>
        <v>#N/A</v>
      </c>
      <c r="AF739" s="16" t="e">
        <f>VLOOKUP(J739,'系统导出（基本表）'!S:T,2,0)</f>
        <v>#N/A</v>
      </c>
      <c r="AG739" s="16"/>
      <c r="AH739" s="16"/>
      <c r="AI739" s="16"/>
    </row>
    <row r="740" s="2" customFormat="1" ht="19" customHeight="1" spans="1:33">
      <c r="A740" s="2">
        <v>1</v>
      </c>
      <c r="B740" s="11" t="s">
        <v>442</v>
      </c>
      <c r="C740" s="11" t="s">
        <v>5613</v>
      </c>
      <c r="D740" s="11" t="s">
        <v>5614</v>
      </c>
      <c r="E740" s="10" t="s">
        <v>42354</v>
      </c>
      <c r="F740" s="11" t="s">
        <v>38614</v>
      </c>
      <c r="G740" s="10" t="s">
        <v>43043</v>
      </c>
      <c r="H740" s="11" t="s">
        <v>43044</v>
      </c>
      <c r="I740" s="11" t="s">
        <v>43045</v>
      </c>
      <c r="J740" s="11" t="s">
        <v>43045</v>
      </c>
      <c r="K740" s="11" t="s">
        <v>7789</v>
      </c>
      <c r="L740" s="11" t="s">
        <v>7786</v>
      </c>
      <c r="M740" s="11" t="s">
        <v>43034</v>
      </c>
      <c r="N740" s="11" t="s">
        <v>41377</v>
      </c>
      <c r="O740" s="11" t="s">
        <v>41387</v>
      </c>
      <c r="P740" s="11" t="s">
        <v>41379</v>
      </c>
      <c r="Q740" s="11" t="s">
        <v>41373</v>
      </c>
      <c r="R740" s="11" t="s">
        <v>41373</v>
      </c>
      <c r="S740" s="17">
        <v>708.742621</v>
      </c>
      <c r="T740" s="11" t="s">
        <v>43076</v>
      </c>
      <c r="U740" s="17">
        <v>708.742621</v>
      </c>
      <c r="V740" s="17">
        <v>0</v>
      </c>
      <c r="W740" s="18">
        <f t="shared" si="49"/>
        <v>708.742621</v>
      </c>
      <c r="X740" s="18">
        <f t="shared" si="50"/>
        <v>0</v>
      </c>
      <c r="Y740" s="2">
        <v>708.742621</v>
      </c>
      <c r="Z740" s="2" t="str">
        <f t="shared" si="51"/>
        <v>未整改</v>
      </c>
      <c r="AA740" s="2" t="str">
        <f t="shared" si="52"/>
        <v>已整改</v>
      </c>
      <c r="AD740" s="22" t="e">
        <f>VLOOKUP(H740,'系统导出（基本表）'!R:R,1,0)</f>
        <v>#N/A</v>
      </c>
      <c r="AE740" s="22" t="e">
        <f>VLOOKUP(I740,'系统导出（基本表）'!Q:R,2,0)</f>
        <v>#N/A</v>
      </c>
      <c r="AF740" s="2" t="e">
        <f>VLOOKUP(J740,'系统导出（基本表）'!S:T,2,0)</f>
        <v>#N/A</v>
      </c>
      <c r="AG740" s="24"/>
    </row>
    <row r="741" s="1" customFormat="1" ht="19" customHeight="1" spans="2:35">
      <c r="B741" s="10" t="s">
        <v>442</v>
      </c>
      <c r="C741" s="10" t="s">
        <v>5613</v>
      </c>
      <c r="D741" s="10" t="s">
        <v>5614</v>
      </c>
      <c r="E741" s="10" t="s">
        <v>61</v>
      </c>
      <c r="F741" s="10" t="s">
        <v>61</v>
      </c>
      <c r="G741" s="10" t="s">
        <v>43077</v>
      </c>
      <c r="H741" s="10" t="s">
        <v>38926</v>
      </c>
      <c r="I741" s="10" t="s">
        <v>38925</v>
      </c>
      <c r="J741" s="10" t="s">
        <v>43078</v>
      </c>
      <c r="K741" s="10" t="s">
        <v>7789</v>
      </c>
      <c r="L741" s="10" t="s">
        <v>43033</v>
      </c>
      <c r="M741" s="10" t="s">
        <v>43034</v>
      </c>
      <c r="N741" s="10" t="s">
        <v>61</v>
      </c>
      <c r="O741" s="10" t="s">
        <v>41372</v>
      </c>
      <c r="P741" s="10" t="s">
        <v>61</v>
      </c>
      <c r="Q741" s="10" t="s">
        <v>41411</v>
      </c>
      <c r="R741" s="10" t="s">
        <v>41411</v>
      </c>
      <c r="S741" s="15">
        <v>1426.5</v>
      </c>
      <c r="T741" s="10" t="s">
        <v>41412</v>
      </c>
      <c r="U741" s="15">
        <v>0</v>
      </c>
      <c r="V741" s="15">
        <v>0</v>
      </c>
      <c r="W741" s="16">
        <f t="shared" si="49"/>
        <v>1426.5</v>
      </c>
      <c r="X741" s="16">
        <f t="shared" si="50"/>
        <v>1426.5</v>
      </c>
      <c r="Y741" s="1">
        <v>0</v>
      </c>
      <c r="Z741" s="1" t="str">
        <f t="shared" si="51"/>
        <v>未整改</v>
      </c>
      <c r="AA741" s="1" t="str">
        <f t="shared" si="52"/>
        <v>未整改</v>
      </c>
      <c r="AC741" s="3"/>
      <c r="AD741" s="19" t="str">
        <f>VLOOKUP(H741,'系统导出（基本表）'!R:R,1,0)</f>
        <v>P17510321-0002</v>
      </c>
      <c r="AE741" s="16" t="str">
        <f>VLOOKUP(I741,'系统导出（基本表）'!Q:R,2,0)</f>
        <v>P17510321-0002</v>
      </c>
      <c r="AF741" s="16" t="e">
        <f>VLOOKUP(J741,'系统导出（基本表）'!S:T,2,0)</f>
        <v>#N/A</v>
      </c>
      <c r="AG741" s="16"/>
      <c r="AH741" s="16"/>
      <c r="AI741" s="16"/>
    </row>
    <row r="742" s="1" customFormat="1" ht="19" customHeight="1" spans="2:35">
      <c r="B742" s="10" t="s">
        <v>442</v>
      </c>
      <c r="C742" s="10" t="s">
        <v>5613</v>
      </c>
      <c r="D742" s="10" t="s">
        <v>5614</v>
      </c>
      <c r="E742" s="10" t="s">
        <v>61</v>
      </c>
      <c r="F742" s="10" t="s">
        <v>61</v>
      </c>
      <c r="G742" s="10" t="s">
        <v>43057</v>
      </c>
      <c r="H742" s="10" t="s">
        <v>43058</v>
      </c>
      <c r="I742" s="10" t="s">
        <v>43059</v>
      </c>
      <c r="J742" s="10" t="s">
        <v>43060</v>
      </c>
      <c r="K742" s="10" t="s">
        <v>7789</v>
      </c>
      <c r="L742" s="10" t="s">
        <v>43033</v>
      </c>
      <c r="M742" s="10" t="s">
        <v>43034</v>
      </c>
      <c r="N742" s="10" t="s">
        <v>61</v>
      </c>
      <c r="O742" s="10" t="s">
        <v>41353</v>
      </c>
      <c r="P742" s="10" t="s">
        <v>61</v>
      </c>
      <c r="Q742" s="10" t="s">
        <v>41354</v>
      </c>
      <c r="R742" s="10" t="s">
        <v>41354</v>
      </c>
      <c r="S742" s="15">
        <v>24.6</v>
      </c>
      <c r="T742" s="10" t="s">
        <v>43079</v>
      </c>
      <c r="U742" s="15">
        <v>24.6</v>
      </c>
      <c r="V742" s="15">
        <v>24.6</v>
      </c>
      <c r="W742" s="16">
        <f t="shared" si="49"/>
        <v>0</v>
      </c>
      <c r="X742" s="16">
        <f t="shared" si="50"/>
        <v>0</v>
      </c>
      <c r="Y742" s="1">
        <v>24.6</v>
      </c>
      <c r="Z742" s="1" t="str">
        <f t="shared" si="51"/>
        <v>未整改</v>
      </c>
      <c r="AA742" s="1" t="str">
        <f t="shared" si="52"/>
        <v>已整改</v>
      </c>
      <c r="AC742" s="3"/>
      <c r="AD742" s="19" t="e">
        <f>VLOOKUP(H742,'系统导出（基本表）'!R:R,1,0)</f>
        <v>#N/A</v>
      </c>
      <c r="AE742" s="16" t="e">
        <f>VLOOKUP(I742,'系统导出（基本表）'!Q:R,2,0)</f>
        <v>#N/A</v>
      </c>
      <c r="AF742" s="16" t="e">
        <f>VLOOKUP(J742,'系统导出（基本表）'!S:T,2,0)</f>
        <v>#N/A</v>
      </c>
      <c r="AG742" s="16"/>
      <c r="AH742" s="16"/>
      <c r="AI742" s="16"/>
    </row>
    <row r="743" s="1" customFormat="1" ht="19" customHeight="1" spans="2:35">
      <c r="B743" s="10" t="s">
        <v>442</v>
      </c>
      <c r="C743" s="10" t="s">
        <v>5613</v>
      </c>
      <c r="D743" s="10" t="s">
        <v>5614</v>
      </c>
      <c r="E743" s="10" t="s">
        <v>61</v>
      </c>
      <c r="F743" s="10" t="s">
        <v>61</v>
      </c>
      <c r="G743" s="10" t="s">
        <v>43080</v>
      </c>
      <c r="H743" s="10" t="s">
        <v>43081</v>
      </c>
      <c r="I743" s="10" t="s">
        <v>43082</v>
      </c>
      <c r="J743" s="10" t="s">
        <v>43082</v>
      </c>
      <c r="K743" s="10" t="s">
        <v>7789</v>
      </c>
      <c r="L743" s="10" t="s">
        <v>43033</v>
      </c>
      <c r="M743" s="10" t="s">
        <v>43034</v>
      </c>
      <c r="N743" s="10" t="s">
        <v>61</v>
      </c>
      <c r="O743" s="10" t="s">
        <v>41372</v>
      </c>
      <c r="P743" s="10" t="s">
        <v>61</v>
      </c>
      <c r="Q743" s="10" t="s">
        <v>41411</v>
      </c>
      <c r="R743" s="10" t="s">
        <v>41411</v>
      </c>
      <c r="S743" s="15">
        <v>1347</v>
      </c>
      <c r="T743" s="10" t="s">
        <v>41412</v>
      </c>
      <c r="U743" s="15">
        <v>1347</v>
      </c>
      <c r="V743" s="15">
        <v>1347</v>
      </c>
      <c r="W743" s="16">
        <f t="shared" si="49"/>
        <v>0</v>
      </c>
      <c r="X743" s="16">
        <f t="shared" si="50"/>
        <v>0</v>
      </c>
      <c r="Y743" s="1">
        <v>1347</v>
      </c>
      <c r="Z743" s="1" t="str">
        <f t="shared" si="51"/>
        <v>未整改</v>
      </c>
      <c r="AA743" s="1" t="str">
        <f t="shared" si="52"/>
        <v>已整改</v>
      </c>
      <c r="AC743" s="3"/>
      <c r="AD743" s="19" t="e">
        <f>VLOOKUP(H743,'系统导出（基本表）'!R:R,1,0)</f>
        <v>#N/A</v>
      </c>
      <c r="AE743" s="16" t="e">
        <f>VLOOKUP(I743,'系统导出（基本表）'!Q:R,2,0)</f>
        <v>#N/A</v>
      </c>
      <c r="AF743" s="16" t="e">
        <f>VLOOKUP(J743,'系统导出（基本表）'!S:T,2,0)</f>
        <v>#N/A</v>
      </c>
      <c r="AG743" s="16"/>
      <c r="AH743" s="16"/>
      <c r="AI743" s="16"/>
    </row>
    <row r="744" s="1" customFormat="1" ht="19" customHeight="1" spans="2:35">
      <c r="B744" s="10" t="s">
        <v>442</v>
      </c>
      <c r="C744" s="10" t="s">
        <v>5613</v>
      </c>
      <c r="D744" s="10" t="s">
        <v>5614</v>
      </c>
      <c r="E744" s="10" t="s">
        <v>43050</v>
      </c>
      <c r="F744" s="10" t="s">
        <v>43051</v>
      </c>
      <c r="G744" s="10" t="s">
        <v>11570</v>
      </c>
      <c r="H744" s="10" t="s">
        <v>11566</v>
      </c>
      <c r="I744" s="10" t="s">
        <v>11565</v>
      </c>
      <c r="J744" s="10" t="s">
        <v>11565</v>
      </c>
      <c r="K744" s="10" t="s">
        <v>7789</v>
      </c>
      <c r="L744" s="10" t="s">
        <v>43033</v>
      </c>
      <c r="M744" s="10" t="s">
        <v>43034</v>
      </c>
      <c r="N744" s="10" t="s">
        <v>41377</v>
      </c>
      <c r="O744" s="10" t="s">
        <v>41378</v>
      </c>
      <c r="P744" s="10" t="s">
        <v>41456</v>
      </c>
      <c r="Q744" s="10" t="s">
        <v>41411</v>
      </c>
      <c r="R744" s="10" t="s">
        <v>41411</v>
      </c>
      <c r="S744" s="15">
        <v>2261.97</v>
      </c>
      <c r="T744" s="10" t="s">
        <v>41463</v>
      </c>
      <c r="U744" s="15">
        <v>1229.31</v>
      </c>
      <c r="V744" s="15">
        <v>574.96</v>
      </c>
      <c r="W744" s="16">
        <f t="shared" si="49"/>
        <v>1687.01</v>
      </c>
      <c r="X744" s="16">
        <f t="shared" si="50"/>
        <v>1032.66</v>
      </c>
      <c r="Y744" s="1">
        <v>1229.31</v>
      </c>
      <c r="Z744" s="1" t="str">
        <f t="shared" si="51"/>
        <v>未整改</v>
      </c>
      <c r="AA744" s="1" t="str">
        <f t="shared" si="52"/>
        <v>未整改</v>
      </c>
      <c r="AC744" s="3"/>
      <c r="AD744" s="19" t="e">
        <f>VLOOKUP(H744,'系统导出（基本表）'!R:R,1,0)</f>
        <v>#N/A</v>
      </c>
      <c r="AE744" s="16" t="e">
        <f>VLOOKUP(I744,'系统导出（基本表）'!Q:R,2,0)</f>
        <v>#N/A</v>
      </c>
      <c r="AF744" s="16" t="e">
        <f>VLOOKUP(J744,'系统导出（基本表）'!S:T,2,0)</f>
        <v>#N/A</v>
      </c>
      <c r="AG744" s="16"/>
      <c r="AH744" s="16"/>
      <c r="AI744" s="16"/>
    </row>
    <row r="745" s="2" customFormat="1" ht="19" customHeight="1" spans="1:33">
      <c r="A745" s="2">
        <v>1</v>
      </c>
      <c r="B745" s="11" t="s">
        <v>442</v>
      </c>
      <c r="C745" s="11" t="s">
        <v>5613</v>
      </c>
      <c r="D745" s="11" t="s">
        <v>5614</v>
      </c>
      <c r="E745" s="10" t="s">
        <v>43083</v>
      </c>
      <c r="F745" s="11" t="s">
        <v>38924</v>
      </c>
      <c r="G745" s="10" t="s">
        <v>43077</v>
      </c>
      <c r="H745" s="11" t="s">
        <v>38926</v>
      </c>
      <c r="I745" s="11" t="s">
        <v>38925</v>
      </c>
      <c r="J745" s="11" t="s">
        <v>43078</v>
      </c>
      <c r="K745" s="11" t="s">
        <v>7789</v>
      </c>
      <c r="L745" s="11" t="s">
        <v>43033</v>
      </c>
      <c r="M745" s="11" t="s">
        <v>43034</v>
      </c>
      <c r="N745" s="11" t="s">
        <v>41377</v>
      </c>
      <c r="O745" s="11" t="s">
        <v>41387</v>
      </c>
      <c r="P745" s="11" t="s">
        <v>41456</v>
      </c>
      <c r="Q745" s="11" t="s">
        <v>41411</v>
      </c>
      <c r="R745" s="11" t="s">
        <v>41411</v>
      </c>
      <c r="S745" s="17">
        <v>1426.5</v>
      </c>
      <c r="T745" s="11" t="s">
        <v>41411</v>
      </c>
      <c r="U745" s="17">
        <v>73</v>
      </c>
      <c r="V745" s="17">
        <v>0</v>
      </c>
      <c r="W745" s="18">
        <f t="shared" si="49"/>
        <v>1426.5</v>
      </c>
      <c r="X745" s="18">
        <f t="shared" si="50"/>
        <v>1353.5</v>
      </c>
      <c r="Y745" s="2">
        <v>73</v>
      </c>
      <c r="Z745" s="2" t="str">
        <f t="shared" si="51"/>
        <v>未整改</v>
      </c>
      <c r="AA745" s="2" t="str">
        <f t="shared" si="52"/>
        <v>未整改</v>
      </c>
      <c r="AD745" s="22" t="str">
        <f>VLOOKUP(H745,'系统导出（基本表）'!R:R,1,0)</f>
        <v>P17510321-0002</v>
      </c>
      <c r="AE745" s="22" t="str">
        <f>VLOOKUP(I745,'系统导出（基本表）'!Q:R,2,0)</f>
        <v>P17510321-0002</v>
      </c>
      <c r="AF745" s="2" t="e">
        <f>VLOOKUP(J745,'系统导出（基本表）'!S:T,2,0)</f>
        <v>#N/A</v>
      </c>
      <c r="AG745" s="24"/>
    </row>
    <row r="746" s="2" customFormat="1" ht="19" customHeight="1" spans="1:33">
      <c r="A746" s="2">
        <v>1</v>
      </c>
      <c r="B746" s="11" t="s">
        <v>442</v>
      </c>
      <c r="C746" s="11" t="s">
        <v>5613</v>
      </c>
      <c r="D746" s="11" t="s">
        <v>5614</v>
      </c>
      <c r="E746" s="10" t="s">
        <v>42002</v>
      </c>
      <c r="F746" s="11" t="s">
        <v>38726</v>
      </c>
      <c r="G746" s="10" t="s">
        <v>43043</v>
      </c>
      <c r="H746" s="11" t="s">
        <v>43044</v>
      </c>
      <c r="I746" s="11" t="s">
        <v>43045</v>
      </c>
      <c r="J746" s="11" t="s">
        <v>43045</v>
      </c>
      <c r="K746" s="11" t="s">
        <v>7789</v>
      </c>
      <c r="L746" s="11" t="s">
        <v>7786</v>
      </c>
      <c r="M746" s="11" t="s">
        <v>43034</v>
      </c>
      <c r="N746" s="11" t="s">
        <v>41377</v>
      </c>
      <c r="O746" s="11" t="s">
        <v>41387</v>
      </c>
      <c r="P746" s="11" t="s">
        <v>41379</v>
      </c>
      <c r="Q746" s="11" t="s">
        <v>41373</v>
      </c>
      <c r="R746" s="11" t="s">
        <v>41373</v>
      </c>
      <c r="S746" s="17">
        <v>1000</v>
      </c>
      <c r="T746" s="11" t="s">
        <v>43084</v>
      </c>
      <c r="U746" s="17">
        <v>1000</v>
      </c>
      <c r="V746" s="17">
        <v>0</v>
      </c>
      <c r="W746" s="18">
        <f t="shared" si="49"/>
        <v>1000</v>
      </c>
      <c r="X746" s="18">
        <f t="shared" si="50"/>
        <v>0</v>
      </c>
      <c r="Y746" s="2">
        <v>1000</v>
      </c>
      <c r="Z746" s="2" t="str">
        <f t="shared" si="51"/>
        <v>未整改</v>
      </c>
      <c r="AA746" s="2" t="str">
        <f t="shared" si="52"/>
        <v>已整改</v>
      </c>
      <c r="AD746" s="22" t="e">
        <f>VLOOKUP(H746,'系统导出（基本表）'!R:R,1,0)</f>
        <v>#N/A</v>
      </c>
      <c r="AE746" s="22" t="e">
        <f>VLOOKUP(I746,'系统导出（基本表）'!Q:R,2,0)</f>
        <v>#N/A</v>
      </c>
      <c r="AF746" s="2" t="e">
        <f>VLOOKUP(J746,'系统导出（基本表）'!S:T,2,0)</f>
        <v>#N/A</v>
      </c>
      <c r="AG746" s="24"/>
    </row>
    <row r="747" s="1" customFormat="1" ht="19" customHeight="1" spans="2:35">
      <c r="B747" s="10" t="s">
        <v>442</v>
      </c>
      <c r="C747" s="10" t="s">
        <v>5613</v>
      </c>
      <c r="D747" s="10" t="s">
        <v>5614</v>
      </c>
      <c r="E747" s="10" t="s">
        <v>61</v>
      </c>
      <c r="F747" s="10" t="s">
        <v>61</v>
      </c>
      <c r="G747" s="10" t="s">
        <v>43040</v>
      </c>
      <c r="H747" s="10" t="s">
        <v>43041</v>
      </c>
      <c r="I747" s="10" t="s">
        <v>40341</v>
      </c>
      <c r="J747" s="10" t="s">
        <v>43042</v>
      </c>
      <c r="K747" s="10" t="s">
        <v>7789</v>
      </c>
      <c r="L747" s="10" t="s">
        <v>43033</v>
      </c>
      <c r="M747" s="10" t="s">
        <v>43034</v>
      </c>
      <c r="N747" s="10" t="s">
        <v>61</v>
      </c>
      <c r="O747" s="10" t="s">
        <v>41372</v>
      </c>
      <c r="P747" s="10" t="s">
        <v>61</v>
      </c>
      <c r="Q747" s="10" t="s">
        <v>41411</v>
      </c>
      <c r="R747" s="10" t="s">
        <v>41411</v>
      </c>
      <c r="S747" s="15">
        <v>2400</v>
      </c>
      <c r="T747" s="10" t="s">
        <v>41412</v>
      </c>
      <c r="U747" s="15">
        <v>0</v>
      </c>
      <c r="V747" s="15">
        <v>0</v>
      </c>
      <c r="W747" s="16">
        <f t="shared" si="49"/>
        <v>2400</v>
      </c>
      <c r="X747" s="16">
        <f t="shared" si="50"/>
        <v>2400</v>
      </c>
      <c r="Y747" s="1">
        <v>0</v>
      </c>
      <c r="Z747" s="1" t="str">
        <f t="shared" si="51"/>
        <v>未整改</v>
      </c>
      <c r="AA747" s="1" t="str">
        <f t="shared" si="52"/>
        <v>未整改</v>
      </c>
      <c r="AC747" s="3"/>
      <c r="AD747" s="19" t="e">
        <f>VLOOKUP(H747,'系统导出（基本表）'!R:R,1,0)</f>
        <v>#N/A</v>
      </c>
      <c r="AE747" s="16" t="e">
        <f>VLOOKUP(I747,'系统导出（基本表）'!Q:R,2,0)</f>
        <v>#N/A</v>
      </c>
      <c r="AF747" s="16" t="e">
        <f>VLOOKUP(J747,'系统导出（基本表）'!S:T,2,0)</f>
        <v>#N/A</v>
      </c>
      <c r="AG747" s="16"/>
      <c r="AH747" s="16"/>
      <c r="AI747" s="16"/>
    </row>
    <row r="748" s="1" customFormat="1" ht="19" customHeight="1" spans="2:35">
      <c r="B748" s="10" t="s">
        <v>442</v>
      </c>
      <c r="C748" s="10" t="s">
        <v>5613</v>
      </c>
      <c r="D748" s="10" t="s">
        <v>5614</v>
      </c>
      <c r="E748" s="10" t="s">
        <v>61</v>
      </c>
      <c r="F748" s="10" t="s">
        <v>61</v>
      </c>
      <c r="G748" s="10" t="s">
        <v>43057</v>
      </c>
      <c r="H748" s="10" t="s">
        <v>43058</v>
      </c>
      <c r="I748" s="10" t="s">
        <v>43059</v>
      </c>
      <c r="J748" s="10" t="s">
        <v>43060</v>
      </c>
      <c r="K748" s="10" t="s">
        <v>7789</v>
      </c>
      <c r="L748" s="10" t="s">
        <v>43033</v>
      </c>
      <c r="M748" s="10" t="s">
        <v>43034</v>
      </c>
      <c r="N748" s="10" t="s">
        <v>61</v>
      </c>
      <c r="O748" s="10" t="s">
        <v>41372</v>
      </c>
      <c r="P748" s="10" t="s">
        <v>61</v>
      </c>
      <c r="Q748" s="10" t="s">
        <v>41354</v>
      </c>
      <c r="R748" s="10" t="s">
        <v>41354</v>
      </c>
      <c r="S748" s="15">
        <v>41.75</v>
      </c>
      <c r="T748" s="10" t="s">
        <v>41902</v>
      </c>
      <c r="U748" s="15">
        <v>41.75</v>
      </c>
      <c r="V748" s="15">
        <v>41.75</v>
      </c>
      <c r="W748" s="16">
        <f t="shared" si="49"/>
        <v>0</v>
      </c>
      <c r="X748" s="16">
        <f t="shared" si="50"/>
        <v>0</v>
      </c>
      <c r="Y748" s="1">
        <v>41.75</v>
      </c>
      <c r="Z748" s="1" t="str">
        <f t="shared" si="51"/>
        <v>未整改</v>
      </c>
      <c r="AA748" s="1" t="str">
        <f t="shared" si="52"/>
        <v>已整改</v>
      </c>
      <c r="AC748" s="3"/>
      <c r="AD748" s="19" t="e">
        <f>VLOOKUP(H748,'系统导出（基本表）'!R:R,1,0)</f>
        <v>#N/A</v>
      </c>
      <c r="AE748" s="16" t="e">
        <f>VLOOKUP(I748,'系统导出（基本表）'!Q:R,2,0)</f>
        <v>#N/A</v>
      </c>
      <c r="AF748" s="16" t="e">
        <f>VLOOKUP(J748,'系统导出（基本表）'!S:T,2,0)</f>
        <v>#N/A</v>
      </c>
      <c r="AG748" s="16"/>
      <c r="AH748" s="16"/>
      <c r="AI748" s="16"/>
    </row>
    <row r="749" s="1" customFormat="1" ht="19" customHeight="1" spans="2:35">
      <c r="B749" s="10" t="s">
        <v>442</v>
      </c>
      <c r="C749" s="10" t="s">
        <v>5613</v>
      </c>
      <c r="D749" s="10" t="s">
        <v>5614</v>
      </c>
      <c r="E749" s="10" t="s">
        <v>61</v>
      </c>
      <c r="F749" s="10" t="s">
        <v>61</v>
      </c>
      <c r="G749" s="10" t="s">
        <v>43053</v>
      </c>
      <c r="H749" s="10" t="s">
        <v>43054</v>
      </c>
      <c r="I749" s="10" t="s">
        <v>43055</v>
      </c>
      <c r="J749" s="10" t="s">
        <v>43055</v>
      </c>
      <c r="K749" s="10" t="s">
        <v>7789</v>
      </c>
      <c r="L749" s="10" t="s">
        <v>43033</v>
      </c>
      <c r="M749" s="10" t="s">
        <v>43034</v>
      </c>
      <c r="N749" s="10" t="s">
        <v>61</v>
      </c>
      <c r="O749" s="10" t="s">
        <v>41372</v>
      </c>
      <c r="P749" s="10" t="s">
        <v>61</v>
      </c>
      <c r="Q749" s="10" t="s">
        <v>41411</v>
      </c>
      <c r="R749" s="10" t="s">
        <v>41411</v>
      </c>
      <c r="S749" s="15">
        <v>266.47</v>
      </c>
      <c r="T749" s="10" t="s">
        <v>41412</v>
      </c>
      <c r="U749" s="15">
        <v>266.47</v>
      </c>
      <c r="V749" s="15">
        <v>266.47</v>
      </c>
      <c r="W749" s="16">
        <f t="shared" si="49"/>
        <v>0</v>
      </c>
      <c r="X749" s="16">
        <f t="shared" si="50"/>
        <v>0</v>
      </c>
      <c r="Y749" s="1">
        <v>266.47</v>
      </c>
      <c r="Z749" s="1" t="str">
        <f t="shared" si="51"/>
        <v>未整改</v>
      </c>
      <c r="AA749" s="1" t="str">
        <f t="shared" si="52"/>
        <v>已整改</v>
      </c>
      <c r="AC749" s="3"/>
      <c r="AD749" s="19" t="e">
        <f>VLOOKUP(H749,'系统导出（基本表）'!R:R,1,0)</f>
        <v>#N/A</v>
      </c>
      <c r="AE749" s="16" t="e">
        <f>VLOOKUP(I749,'系统导出（基本表）'!Q:R,2,0)</f>
        <v>#N/A</v>
      </c>
      <c r="AF749" s="16" t="e">
        <f>VLOOKUP(J749,'系统导出（基本表）'!S:T,2,0)</f>
        <v>#N/A</v>
      </c>
      <c r="AG749" s="16"/>
      <c r="AH749" s="16"/>
      <c r="AI749" s="16"/>
    </row>
    <row r="750" s="1" customFormat="1" ht="19" customHeight="1" spans="2:35">
      <c r="B750" s="10" t="s">
        <v>442</v>
      </c>
      <c r="C750" s="10" t="s">
        <v>5613</v>
      </c>
      <c r="D750" s="10" t="s">
        <v>5614</v>
      </c>
      <c r="E750" s="10" t="s">
        <v>43083</v>
      </c>
      <c r="F750" s="10" t="s">
        <v>38924</v>
      </c>
      <c r="G750" s="10" t="s">
        <v>43077</v>
      </c>
      <c r="H750" s="10" t="s">
        <v>38926</v>
      </c>
      <c r="I750" s="10" t="s">
        <v>38925</v>
      </c>
      <c r="J750" s="10" t="s">
        <v>43078</v>
      </c>
      <c r="K750" s="10" t="s">
        <v>7789</v>
      </c>
      <c r="L750" s="10" t="s">
        <v>43033</v>
      </c>
      <c r="M750" s="10" t="s">
        <v>43034</v>
      </c>
      <c r="N750" s="10" t="s">
        <v>41377</v>
      </c>
      <c r="O750" s="10" t="s">
        <v>41378</v>
      </c>
      <c r="P750" s="10" t="s">
        <v>41456</v>
      </c>
      <c r="Q750" s="10" t="s">
        <v>41411</v>
      </c>
      <c r="R750" s="10" t="s">
        <v>41411</v>
      </c>
      <c r="S750" s="15">
        <v>1426.5</v>
      </c>
      <c r="T750" s="10" t="s">
        <v>41463</v>
      </c>
      <c r="U750" s="15">
        <v>73</v>
      </c>
      <c r="V750" s="15">
        <v>0</v>
      </c>
      <c r="W750" s="16">
        <f t="shared" si="49"/>
        <v>1426.5</v>
      </c>
      <c r="X750" s="16">
        <f t="shared" si="50"/>
        <v>1353.5</v>
      </c>
      <c r="Y750" s="1">
        <v>73</v>
      </c>
      <c r="Z750" s="1" t="str">
        <f t="shared" si="51"/>
        <v>未整改</v>
      </c>
      <c r="AA750" s="1" t="str">
        <f t="shared" si="52"/>
        <v>未整改</v>
      </c>
      <c r="AC750" s="3"/>
      <c r="AD750" s="19" t="str">
        <f>VLOOKUP(H750,'系统导出（基本表）'!R:R,1,0)</f>
        <v>P17510321-0002</v>
      </c>
      <c r="AE750" s="16" t="str">
        <f>VLOOKUP(I750,'系统导出（基本表）'!Q:R,2,0)</f>
        <v>P17510321-0002</v>
      </c>
      <c r="AF750" s="16" t="e">
        <f>VLOOKUP(J750,'系统导出（基本表）'!S:T,2,0)</f>
        <v>#N/A</v>
      </c>
      <c r="AG750" s="16"/>
      <c r="AH750" s="16"/>
      <c r="AI750" s="16"/>
    </row>
    <row r="751" s="1" customFormat="1" ht="19" customHeight="1" spans="2:35">
      <c r="B751" s="10" t="s">
        <v>442</v>
      </c>
      <c r="C751" s="10" t="s">
        <v>5613</v>
      </c>
      <c r="D751" s="10" t="s">
        <v>5614</v>
      </c>
      <c r="E751" s="10" t="s">
        <v>61</v>
      </c>
      <c r="F751" s="10" t="s">
        <v>61</v>
      </c>
      <c r="G751" s="10" t="s">
        <v>43036</v>
      </c>
      <c r="H751" s="10" t="s">
        <v>43037</v>
      </c>
      <c r="I751" s="10" t="s">
        <v>11565</v>
      </c>
      <c r="J751" s="10" t="s">
        <v>11565</v>
      </c>
      <c r="K751" s="10" t="s">
        <v>7789</v>
      </c>
      <c r="L751" s="10" t="s">
        <v>43033</v>
      </c>
      <c r="M751" s="10" t="s">
        <v>43034</v>
      </c>
      <c r="N751" s="10" t="s">
        <v>61</v>
      </c>
      <c r="O751" s="10" t="s">
        <v>41372</v>
      </c>
      <c r="P751" s="10" t="s">
        <v>61</v>
      </c>
      <c r="Q751" s="10" t="s">
        <v>41411</v>
      </c>
      <c r="R751" s="10" t="s">
        <v>41411</v>
      </c>
      <c r="S751" s="15">
        <v>2332.29</v>
      </c>
      <c r="T751" s="10" t="s">
        <v>41412</v>
      </c>
      <c r="U751" s="15">
        <v>0</v>
      </c>
      <c r="V751" s="15">
        <v>0</v>
      </c>
      <c r="W751" s="16">
        <f t="shared" si="49"/>
        <v>2332.29</v>
      </c>
      <c r="X751" s="16">
        <f t="shared" si="50"/>
        <v>2332.29</v>
      </c>
      <c r="Y751" s="1">
        <v>0</v>
      </c>
      <c r="Z751" s="1" t="str">
        <f t="shared" si="51"/>
        <v>未整改</v>
      </c>
      <c r="AA751" s="1" t="str">
        <f t="shared" si="52"/>
        <v>未整改</v>
      </c>
      <c r="AC751" s="3"/>
      <c r="AD751" s="19" t="e">
        <f>VLOOKUP(H751,'系统导出（基本表）'!R:R,1,0)</f>
        <v>#N/A</v>
      </c>
      <c r="AE751" s="16" t="e">
        <f>VLOOKUP(I751,'系统导出（基本表）'!Q:R,2,0)</f>
        <v>#N/A</v>
      </c>
      <c r="AF751" s="16" t="e">
        <f>VLOOKUP(J751,'系统导出（基本表）'!S:T,2,0)</f>
        <v>#N/A</v>
      </c>
      <c r="AG751" s="16"/>
      <c r="AH751" s="16"/>
      <c r="AI751" s="16"/>
    </row>
    <row r="752" s="1" customFormat="1" ht="19" customHeight="1" spans="2:35">
      <c r="B752" s="10" t="s">
        <v>442</v>
      </c>
      <c r="C752" s="10" t="s">
        <v>3810</v>
      </c>
      <c r="D752" s="10" t="s">
        <v>3811</v>
      </c>
      <c r="E752" s="10" t="s">
        <v>61</v>
      </c>
      <c r="F752" s="10" t="s">
        <v>61</v>
      </c>
      <c r="G752" s="10" t="s">
        <v>43085</v>
      </c>
      <c r="H752" s="10" t="s">
        <v>43086</v>
      </c>
      <c r="I752" s="10" t="s">
        <v>43087</v>
      </c>
      <c r="J752" s="10" t="s">
        <v>43088</v>
      </c>
      <c r="K752" s="10" t="s">
        <v>3823</v>
      </c>
      <c r="L752" s="10" t="s">
        <v>3812</v>
      </c>
      <c r="M752" s="10" t="s">
        <v>42713</v>
      </c>
      <c r="N752" s="10" t="s">
        <v>61</v>
      </c>
      <c r="O752" s="10" t="s">
        <v>41372</v>
      </c>
      <c r="P752" s="10" t="s">
        <v>61</v>
      </c>
      <c r="Q752" s="10" t="s">
        <v>41411</v>
      </c>
      <c r="R752" s="10" t="s">
        <v>41411</v>
      </c>
      <c r="S752" s="15">
        <v>1800</v>
      </c>
      <c r="T752" s="10" t="s">
        <v>41412</v>
      </c>
      <c r="U752" s="15">
        <v>1800</v>
      </c>
      <c r="V752" s="15">
        <v>1800</v>
      </c>
      <c r="W752" s="16">
        <f t="shared" si="49"/>
        <v>0</v>
      </c>
      <c r="X752" s="16">
        <f t="shared" si="50"/>
        <v>0</v>
      </c>
      <c r="Y752" s="1">
        <v>1800</v>
      </c>
      <c r="Z752" s="1" t="str">
        <f t="shared" si="51"/>
        <v>未整改</v>
      </c>
      <c r="AA752" s="1" t="str">
        <f t="shared" si="52"/>
        <v>已整改</v>
      </c>
      <c r="AC752" s="3"/>
      <c r="AD752" s="19" t="e">
        <f>VLOOKUP(H752,'系统导出（基本表）'!R:R,1,0)</f>
        <v>#N/A</v>
      </c>
      <c r="AE752" s="16" t="e">
        <f>VLOOKUP(I752,'系统导出（基本表）'!Q:R,2,0)</f>
        <v>#N/A</v>
      </c>
      <c r="AF752" s="16" t="e">
        <f>VLOOKUP(J752,'系统导出（基本表）'!S:T,2,0)</f>
        <v>#N/A</v>
      </c>
      <c r="AG752" s="16"/>
      <c r="AH752" s="16"/>
      <c r="AI752" s="16"/>
    </row>
    <row r="753" s="2" customFormat="1" ht="19" customHeight="1" spans="1:35">
      <c r="A753" s="2">
        <v>1</v>
      </c>
      <c r="B753" s="11" t="s">
        <v>442</v>
      </c>
      <c r="C753" s="11" t="s">
        <v>3810</v>
      </c>
      <c r="D753" s="11" t="s">
        <v>3811</v>
      </c>
      <c r="E753" s="10" t="s">
        <v>41375</v>
      </c>
      <c r="F753" s="11" t="s">
        <v>41376</v>
      </c>
      <c r="G753" s="10" t="s">
        <v>18433</v>
      </c>
      <c r="H753" s="11" t="s">
        <v>18428</v>
      </c>
      <c r="I753" s="11" t="s">
        <v>18427</v>
      </c>
      <c r="J753" s="11" t="s">
        <v>18427</v>
      </c>
      <c r="K753" s="11" t="s">
        <v>3823</v>
      </c>
      <c r="L753" s="11" t="s">
        <v>2151</v>
      </c>
      <c r="M753" s="11" t="s">
        <v>42713</v>
      </c>
      <c r="N753" s="11" t="s">
        <v>41377</v>
      </c>
      <c r="O753" s="11" t="s">
        <v>41387</v>
      </c>
      <c r="P753" s="11" t="s">
        <v>41449</v>
      </c>
      <c r="Q753" s="11" t="s">
        <v>41411</v>
      </c>
      <c r="R753" s="11" t="s">
        <v>41411</v>
      </c>
      <c r="S753" s="17">
        <v>48.43</v>
      </c>
      <c r="T753" s="11" t="s">
        <v>42004</v>
      </c>
      <c r="U753" s="17">
        <v>48.43</v>
      </c>
      <c r="V753" s="17">
        <v>0</v>
      </c>
      <c r="W753" s="18">
        <f t="shared" si="49"/>
        <v>48.43</v>
      </c>
      <c r="X753" s="18">
        <f t="shared" si="50"/>
        <v>0</v>
      </c>
      <c r="Y753" s="2">
        <v>48.43</v>
      </c>
      <c r="Z753" s="2" t="str">
        <f t="shared" si="51"/>
        <v>未整改</v>
      </c>
      <c r="AA753" s="2" t="str">
        <f t="shared" si="52"/>
        <v>已整改</v>
      </c>
      <c r="AD753" s="22" t="e">
        <f>VLOOKUP(H753,'系统导出（基本表）'!R:R,1,0)</f>
        <v>#N/A</v>
      </c>
      <c r="AE753" s="22" t="e">
        <f>VLOOKUP(I753,'系统导出（基本表）'!Q:R,2,0)</f>
        <v>#N/A</v>
      </c>
      <c r="AF753" s="2" t="e">
        <f>VLOOKUP(J753,'系统导出（基本表）'!S:T,2,0)</f>
        <v>#N/A</v>
      </c>
      <c r="AG753" s="22"/>
      <c r="AH753" s="22"/>
      <c r="AI753" s="2">
        <v>3500</v>
      </c>
    </row>
    <row r="754" s="1" customFormat="1" ht="19" customHeight="1" spans="2:35">
      <c r="B754" s="10" t="s">
        <v>442</v>
      </c>
      <c r="C754" s="10" t="s">
        <v>3810</v>
      </c>
      <c r="D754" s="10" t="s">
        <v>3811</v>
      </c>
      <c r="E754" s="10" t="s">
        <v>61</v>
      </c>
      <c r="F754" s="10" t="s">
        <v>61</v>
      </c>
      <c r="G754" s="10" t="s">
        <v>43089</v>
      </c>
      <c r="H754" s="10" t="s">
        <v>43090</v>
      </c>
      <c r="I754" s="10" t="s">
        <v>43091</v>
      </c>
      <c r="J754" s="10" t="s">
        <v>43091</v>
      </c>
      <c r="K754" s="10" t="s">
        <v>3823</v>
      </c>
      <c r="L754" s="10" t="s">
        <v>3812</v>
      </c>
      <c r="M754" s="10" t="s">
        <v>42713</v>
      </c>
      <c r="N754" s="10" t="s">
        <v>61</v>
      </c>
      <c r="O754" s="10" t="s">
        <v>41353</v>
      </c>
      <c r="P754" s="10" t="s">
        <v>61</v>
      </c>
      <c r="Q754" s="10" t="s">
        <v>41501</v>
      </c>
      <c r="R754" s="10" t="s">
        <v>41501</v>
      </c>
      <c r="S754" s="15">
        <v>78.48</v>
      </c>
      <c r="T754" s="10" t="s">
        <v>43092</v>
      </c>
      <c r="U754" s="15">
        <v>78.48</v>
      </c>
      <c r="V754" s="15">
        <v>78.48</v>
      </c>
      <c r="W754" s="16">
        <f t="shared" si="49"/>
        <v>0</v>
      </c>
      <c r="X754" s="16">
        <f t="shared" si="50"/>
        <v>0</v>
      </c>
      <c r="Y754" s="1">
        <v>78.48</v>
      </c>
      <c r="Z754" s="1" t="str">
        <f t="shared" si="51"/>
        <v>未整改</v>
      </c>
      <c r="AA754" s="1" t="str">
        <f t="shared" si="52"/>
        <v>已整改</v>
      </c>
      <c r="AC754" s="3"/>
      <c r="AD754" s="19" t="e">
        <f>VLOOKUP(H754,'系统导出（基本表）'!R:R,1,0)</f>
        <v>#N/A</v>
      </c>
      <c r="AE754" s="16" t="e">
        <f>VLOOKUP(I754,'系统导出（基本表）'!Q:R,2,0)</f>
        <v>#N/A</v>
      </c>
      <c r="AF754" s="16" t="e">
        <f>VLOOKUP(J754,'系统导出（基本表）'!S:T,2,0)</f>
        <v>#N/A</v>
      </c>
      <c r="AG754" s="16"/>
      <c r="AH754" s="16"/>
      <c r="AI754" s="16"/>
    </row>
    <row r="755" s="1" customFormat="1" ht="19" customHeight="1" spans="2:35">
      <c r="B755" s="10" t="s">
        <v>442</v>
      </c>
      <c r="C755" s="10" t="s">
        <v>3810</v>
      </c>
      <c r="D755" s="10" t="s">
        <v>3811</v>
      </c>
      <c r="E755" s="10" t="s">
        <v>61</v>
      </c>
      <c r="F755" s="10" t="s">
        <v>61</v>
      </c>
      <c r="G755" s="10" t="s">
        <v>43093</v>
      </c>
      <c r="H755" s="10" t="s">
        <v>43094</v>
      </c>
      <c r="I755" s="10" t="s">
        <v>43095</v>
      </c>
      <c r="J755" s="10" t="s">
        <v>43095</v>
      </c>
      <c r="K755" s="10" t="s">
        <v>3823</v>
      </c>
      <c r="L755" s="10" t="s">
        <v>3812</v>
      </c>
      <c r="M755" s="10" t="s">
        <v>42713</v>
      </c>
      <c r="N755" s="10" t="s">
        <v>61</v>
      </c>
      <c r="O755" s="10" t="s">
        <v>41372</v>
      </c>
      <c r="P755" s="10" t="s">
        <v>61</v>
      </c>
      <c r="Q755" s="10" t="s">
        <v>41411</v>
      </c>
      <c r="R755" s="10" t="s">
        <v>41411</v>
      </c>
      <c r="S755" s="15">
        <v>2764.2</v>
      </c>
      <c r="T755" s="10" t="s">
        <v>41412</v>
      </c>
      <c r="U755" s="15">
        <v>2764.2</v>
      </c>
      <c r="V755" s="15">
        <v>2764.2</v>
      </c>
      <c r="W755" s="16">
        <f t="shared" si="49"/>
        <v>0</v>
      </c>
      <c r="X755" s="16">
        <f t="shared" si="50"/>
        <v>0</v>
      </c>
      <c r="Y755" s="1">
        <v>2764.2</v>
      </c>
      <c r="Z755" s="1" t="str">
        <f t="shared" si="51"/>
        <v>未整改</v>
      </c>
      <c r="AA755" s="1" t="str">
        <f t="shared" si="52"/>
        <v>已整改</v>
      </c>
      <c r="AC755" s="3"/>
      <c r="AD755" s="19" t="e">
        <f>VLOOKUP(H755,'系统导出（基本表）'!R:R,1,0)</f>
        <v>#N/A</v>
      </c>
      <c r="AE755" s="16" t="e">
        <f>VLOOKUP(I755,'系统导出（基本表）'!Q:R,2,0)</f>
        <v>#N/A</v>
      </c>
      <c r="AF755" s="16" t="e">
        <f>VLOOKUP(J755,'系统导出（基本表）'!S:T,2,0)</f>
        <v>#N/A</v>
      </c>
      <c r="AG755" s="16"/>
      <c r="AH755" s="16"/>
      <c r="AI755" s="16"/>
    </row>
    <row r="756" s="1" customFormat="1" ht="19" customHeight="1" spans="2:35">
      <c r="B756" s="10" t="s">
        <v>442</v>
      </c>
      <c r="C756" s="10" t="s">
        <v>3810</v>
      </c>
      <c r="D756" s="10" t="s">
        <v>3811</v>
      </c>
      <c r="E756" s="10" t="s">
        <v>61</v>
      </c>
      <c r="F756" s="10" t="s">
        <v>61</v>
      </c>
      <c r="G756" s="10" t="s">
        <v>43096</v>
      </c>
      <c r="H756" s="10" t="s">
        <v>43097</v>
      </c>
      <c r="I756" s="10" t="s">
        <v>43098</v>
      </c>
      <c r="J756" s="10" t="s">
        <v>43099</v>
      </c>
      <c r="K756" s="10" t="s">
        <v>3823</v>
      </c>
      <c r="L756" s="10" t="s">
        <v>3812</v>
      </c>
      <c r="M756" s="10" t="s">
        <v>42713</v>
      </c>
      <c r="N756" s="10" t="s">
        <v>61</v>
      </c>
      <c r="O756" s="10" t="s">
        <v>41372</v>
      </c>
      <c r="P756" s="10" t="s">
        <v>61</v>
      </c>
      <c r="Q756" s="10" t="s">
        <v>41411</v>
      </c>
      <c r="R756" s="10" t="s">
        <v>41411</v>
      </c>
      <c r="S756" s="15">
        <v>1854.21</v>
      </c>
      <c r="T756" s="10" t="s">
        <v>41412</v>
      </c>
      <c r="U756" s="15">
        <v>1854.21</v>
      </c>
      <c r="V756" s="15">
        <v>1854.21</v>
      </c>
      <c r="W756" s="16">
        <f t="shared" si="49"/>
        <v>0</v>
      </c>
      <c r="X756" s="16">
        <f t="shared" si="50"/>
        <v>0</v>
      </c>
      <c r="Y756" s="1">
        <v>1854.21</v>
      </c>
      <c r="Z756" s="1" t="str">
        <f t="shared" si="51"/>
        <v>未整改</v>
      </c>
      <c r="AA756" s="1" t="str">
        <f t="shared" si="52"/>
        <v>已整改</v>
      </c>
      <c r="AC756" s="3"/>
      <c r="AD756" s="19" t="e">
        <f>VLOOKUP(H756,'系统导出（基本表）'!R:R,1,0)</f>
        <v>#N/A</v>
      </c>
      <c r="AE756" s="16" t="e">
        <f>VLOOKUP(I756,'系统导出（基本表）'!Q:R,2,0)</f>
        <v>#N/A</v>
      </c>
      <c r="AF756" s="16" t="e">
        <f>VLOOKUP(J756,'系统导出（基本表）'!S:T,2,0)</f>
        <v>#N/A</v>
      </c>
      <c r="AG756" s="16"/>
      <c r="AH756" s="16"/>
      <c r="AI756" s="16"/>
    </row>
    <row r="757" s="2" customFormat="1" ht="19" customHeight="1" spans="1:33">
      <c r="A757" s="2">
        <v>1</v>
      </c>
      <c r="B757" s="11" t="s">
        <v>442</v>
      </c>
      <c r="C757" s="11" t="s">
        <v>3810</v>
      </c>
      <c r="D757" s="11" t="s">
        <v>3811</v>
      </c>
      <c r="E757" s="10" t="s">
        <v>41477</v>
      </c>
      <c r="F757" s="11" t="s">
        <v>38653</v>
      </c>
      <c r="G757" s="10" t="s">
        <v>4477</v>
      </c>
      <c r="H757" s="11" t="s">
        <v>4471</v>
      </c>
      <c r="I757" s="11" t="s">
        <v>4470</v>
      </c>
      <c r="J757" s="11" t="s">
        <v>4470</v>
      </c>
      <c r="K757" s="11" t="s">
        <v>3823</v>
      </c>
      <c r="L757" s="11" t="s">
        <v>2151</v>
      </c>
      <c r="M757" s="11" t="s">
        <v>42713</v>
      </c>
      <c r="N757" s="11" t="s">
        <v>41377</v>
      </c>
      <c r="O757" s="11" t="s">
        <v>41387</v>
      </c>
      <c r="P757" s="11" t="s">
        <v>41449</v>
      </c>
      <c r="Q757" s="11" t="s">
        <v>41411</v>
      </c>
      <c r="R757" s="11" t="s">
        <v>41411</v>
      </c>
      <c r="S757" s="17">
        <v>2445</v>
      </c>
      <c r="T757" s="11" t="s">
        <v>42004</v>
      </c>
      <c r="U757" s="17">
        <v>321</v>
      </c>
      <c r="V757" s="17">
        <v>0</v>
      </c>
      <c r="W757" s="18">
        <f t="shared" si="49"/>
        <v>2445</v>
      </c>
      <c r="X757" s="18">
        <f t="shared" si="50"/>
        <v>2124</v>
      </c>
      <c r="Y757" s="2">
        <v>321</v>
      </c>
      <c r="Z757" s="2" t="str">
        <f t="shared" si="51"/>
        <v>未整改</v>
      </c>
      <c r="AA757" s="2" t="str">
        <f t="shared" si="52"/>
        <v>未整改</v>
      </c>
      <c r="AD757" s="22" t="e">
        <f>VLOOKUP(H757,'系统导出（基本表）'!R:R,1,0)</f>
        <v>#N/A</v>
      </c>
      <c r="AE757" s="22" t="e">
        <f>VLOOKUP(I757,'系统导出（基本表）'!Q:R,2,0)</f>
        <v>#N/A</v>
      </c>
      <c r="AF757" s="2" t="e">
        <f>VLOOKUP(J757,'系统导出（基本表）'!S:T,2,0)</f>
        <v>#N/A</v>
      </c>
      <c r="AG757" s="24"/>
    </row>
    <row r="758" s="1" customFormat="1" ht="19" customHeight="1" spans="2:35">
      <c r="B758" s="10" t="s">
        <v>442</v>
      </c>
      <c r="C758" s="10" t="s">
        <v>3810</v>
      </c>
      <c r="D758" s="10" t="s">
        <v>3811</v>
      </c>
      <c r="E758" s="10" t="s">
        <v>61</v>
      </c>
      <c r="F758" s="10" t="s">
        <v>61</v>
      </c>
      <c r="G758" s="10" t="s">
        <v>43100</v>
      </c>
      <c r="H758" s="10" t="s">
        <v>43101</v>
      </c>
      <c r="I758" s="10" t="s">
        <v>12300</v>
      </c>
      <c r="J758" s="10" t="s">
        <v>12300</v>
      </c>
      <c r="K758" s="10" t="s">
        <v>3823</v>
      </c>
      <c r="L758" s="10" t="s">
        <v>3812</v>
      </c>
      <c r="M758" s="10" t="s">
        <v>42713</v>
      </c>
      <c r="N758" s="10" t="s">
        <v>61</v>
      </c>
      <c r="O758" s="10" t="s">
        <v>41372</v>
      </c>
      <c r="P758" s="10" t="s">
        <v>61</v>
      </c>
      <c r="Q758" s="10" t="s">
        <v>41411</v>
      </c>
      <c r="R758" s="10" t="s">
        <v>41411</v>
      </c>
      <c r="S758" s="15">
        <v>1171.11</v>
      </c>
      <c r="T758" s="10" t="s">
        <v>41412</v>
      </c>
      <c r="U758" s="15">
        <v>1171.11</v>
      </c>
      <c r="V758" s="15">
        <v>1171.11</v>
      </c>
      <c r="W758" s="16">
        <f t="shared" si="49"/>
        <v>0</v>
      </c>
      <c r="X758" s="16">
        <f t="shared" si="50"/>
        <v>0</v>
      </c>
      <c r="Y758" s="1">
        <v>1171.11</v>
      </c>
      <c r="Z758" s="1" t="str">
        <f t="shared" si="51"/>
        <v>未整改</v>
      </c>
      <c r="AA758" s="1" t="str">
        <f t="shared" si="52"/>
        <v>已整改</v>
      </c>
      <c r="AC758" s="3"/>
      <c r="AD758" s="19" t="e">
        <f>VLOOKUP(H758,'系统导出（基本表）'!R:R,1,0)</f>
        <v>#N/A</v>
      </c>
      <c r="AE758" s="16" t="e">
        <f>VLOOKUP(I758,'系统导出（基本表）'!Q:R,2,0)</f>
        <v>#N/A</v>
      </c>
      <c r="AF758" s="16" t="e">
        <f>VLOOKUP(J758,'系统导出（基本表）'!S:T,2,0)</f>
        <v>#N/A</v>
      </c>
      <c r="AG758" s="16"/>
      <c r="AH758" s="16"/>
      <c r="AI758" s="16"/>
    </row>
    <row r="759" s="1" customFormat="1" ht="19" customHeight="1" spans="2:35">
      <c r="B759" s="10" t="s">
        <v>442</v>
      </c>
      <c r="C759" s="10" t="s">
        <v>3810</v>
      </c>
      <c r="D759" s="10" t="s">
        <v>3811</v>
      </c>
      <c r="E759" s="10" t="s">
        <v>43102</v>
      </c>
      <c r="F759" s="10" t="s">
        <v>38653</v>
      </c>
      <c r="G759" s="10" t="s">
        <v>13606</v>
      </c>
      <c r="H759" s="10" t="s">
        <v>13602</v>
      </c>
      <c r="I759" s="10" t="s">
        <v>13601</v>
      </c>
      <c r="J759" s="10" t="s">
        <v>13601</v>
      </c>
      <c r="K759" s="10" t="s">
        <v>3823</v>
      </c>
      <c r="L759" s="10" t="s">
        <v>3812</v>
      </c>
      <c r="M759" s="10" t="s">
        <v>42713</v>
      </c>
      <c r="N759" s="10" t="s">
        <v>41377</v>
      </c>
      <c r="O759" s="10" t="s">
        <v>41378</v>
      </c>
      <c r="P759" s="10" t="s">
        <v>41379</v>
      </c>
      <c r="Q759" s="10" t="s">
        <v>41373</v>
      </c>
      <c r="R759" s="10" t="s">
        <v>41373</v>
      </c>
      <c r="S759" s="15">
        <v>200</v>
      </c>
      <c r="T759" s="10" t="s">
        <v>43103</v>
      </c>
      <c r="U759" s="15">
        <v>200</v>
      </c>
      <c r="V759" s="15">
        <v>200</v>
      </c>
      <c r="W759" s="16">
        <f t="shared" si="49"/>
        <v>0</v>
      </c>
      <c r="X759" s="16">
        <f t="shared" si="50"/>
        <v>0</v>
      </c>
      <c r="Y759" s="1">
        <v>200</v>
      </c>
      <c r="Z759" s="1" t="str">
        <f t="shared" si="51"/>
        <v>未整改</v>
      </c>
      <c r="AA759" s="1" t="str">
        <f t="shared" si="52"/>
        <v>已整改</v>
      </c>
      <c r="AB759" s="1">
        <f>S759-V759</f>
        <v>0</v>
      </c>
      <c r="AC759" s="3"/>
      <c r="AD759" s="19" t="e">
        <f>VLOOKUP(H759,'系统导出（基本表）'!R:R,1,0)</f>
        <v>#N/A</v>
      </c>
      <c r="AE759" s="23" t="e">
        <f>VLOOKUP(I759,'系统导出（基本表）'!Q:R,2,0)</f>
        <v>#N/A</v>
      </c>
      <c r="AF759" s="16" t="e">
        <f>VLOOKUP(J759,'系统导出（基本表）'!S:T,2,0)</f>
        <v>#N/A</v>
      </c>
      <c r="AG759" s="23"/>
      <c r="AH759" s="16"/>
      <c r="AI759" s="16"/>
    </row>
    <row r="760" s="2" customFormat="1" ht="19" customHeight="1" spans="1:33">
      <c r="A760" s="2">
        <v>1</v>
      </c>
      <c r="B760" s="11" t="s">
        <v>442</v>
      </c>
      <c r="C760" s="11" t="s">
        <v>3810</v>
      </c>
      <c r="D760" s="11" t="s">
        <v>3811</v>
      </c>
      <c r="E760" s="10" t="s">
        <v>41575</v>
      </c>
      <c r="F760" s="11" t="s">
        <v>38965</v>
      </c>
      <c r="G760" s="10" t="s">
        <v>43104</v>
      </c>
      <c r="H760" s="11" t="s">
        <v>43105</v>
      </c>
      <c r="I760" s="11" t="s">
        <v>43106</v>
      </c>
      <c r="J760" s="11" t="s">
        <v>43106</v>
      </c>
      <c r="K760" s="11" t="s">
        <v>3823</v>
      </c>
      <c r="L760" s="11" t="s">
        <v>2151</v>
      </c>
      <c r="M760" s="11" t="s">
        <v>42713</v>
      </c>
      <c r="N760" s="11" t="s">
        <v>41377</v>
      </c>
      <c r="O760" s="11" t="s">
        <v>41387</v>
      </c>
      <c r="P760" s="11" t="s">
        <v>41449</v>
      </c>
      <c r="Q760" s="11" t="s">
        <v>41411</v>
      </c>
      <c r="R760" s="11" t="s">
        <v>41411</v>
      </c>
      <c r="S760" s="17">
        <v>765.135</v>
      </c>
      <c r="T760" s="11" t="s">
        <v>42004</v>
      </c>
      <c r="U760" s="17">
        <v>765.135</v>
      </c>
      <c r="V760" s="17">
        <v>0</v>
      </c>
      <c r="W760" s="18">
        <f t="shared" si="49"/>
        <v>765.135</v>
      </c>
      <c r="X760" s="18">
        <f t="shared" si="50"/>
        <v>0</v>
      </c>
      <c r="Y760" s="2">
        <v>765.135</v>
      </c>
      <c r="Z760" s="2" t="str">
        <f t="shared" si="51"/>
        <v>未整改</v>
      </c>
      <c r="AA760" s="2" t="str">
        <f t="shared" si="52"/>
        <v>已整改</v>
      </c>
      <c r="AD760" s="22" t="e">
        <f>VLOOKUP(H760,'系统导出（基本表）'!R:R,1,0)</f>
        <v>#N/A</v>
      </c>
      <c r="AE760" s="22" t="e">
        <f>VLOOKUP(I760,'系统导出（基本表）'!Q:R,2,0)</f>
        <v>#N/A</v>
      </c>
      <c r="AF760" s="2" t="e">
        <f>VLOOKUP(J760,'系统导出（基本表）'!S:T,2,0)</f>
        <v>#N/A</v>
      </c>
      <c r="AG760" s="24"/>
    </row>
    <row r="761" s="2" customFormat="1" ht="19" customHeight="1" spans="1:33">
      <c r="A761" s="2">
        <v>1</v>
      </c>
      <c r="B761" s="11" t="s">
        <v>442</v>
      </c>
      <c r="C761" s="11" t="s">
        <v>3810</v>
      </c>
      <c r="D761" s="11" t="s">
        <v>3811</v>
      </c>
      <c r="E761" s="10" t="s">
        <v>42963</v>
      </c>
      <c r="F761" s="11" t="s">
        <v>39177</v>
      </c>
      <c r="G761" s="10" t="s">
        <v>43107</v>
      </c>
      <c r="H761" s="11" t="s">
        <v>43108</v>
      </c>
      <c r="I761" s="11" t="s">
        <v>43109</v>
      </c>
      <c r="J761" s="11" t="s">
        <v>43110</v>
      </c>
      <c r="K761" s="11" t="s">
        <v>3823</v>
      </c>
      <c r="L761" s="11" t="s">
        <v>2151</v>
      </c>
      <c r="M761" s="11" t="s">
        <v>42713</v>
      </c>
      <c r="N761" s="11" t="s">
        <v>41377</v>
      </c>
      <c r="O761" s="11" t="s">
        <v>41387</v>
      </c>
      <c r="P761" s="11" t="s">
        <v>41449</v>
      </c>
      <c r="Q761" s="11" t="s">
        <v>41411</v>
      </c>
      <c r="R761" s="11" t="s">
        <v>41411</v>
      </c>
      <c r="S761" s="17">
        <v>1490</v>
      </c>
      <c r="T761" s="11" t="s">
        <v>42004</v>
      </c>
      <c r="U761" s="17">
        <v>1490</v>
      </c>
      <c r="V761" s="17">
        <v>0</v>
      </c>
      <c r="W761" s="18">
        <f t="shared" si="49"/>
        <v>1490</v>
      </c>
      <c r="X761" s="18">
        <f t="shared" si="50"/>
        <v>0</v>
      </c>
      <c r="Y761" s="2">
        <v>1490</v>
      </c>
      <c r="Z761" s="2" t="str">
        <f t="shared" si="51"/>
        <v>未整改</v>
      </c>
      <c r="AA761" s="2" t="str">
        <f t="shared" si="52"/>
        <v>已整改</v>
      </c>
      <c r="AD761" s="22" t="e">
        <f>VLOOKUP(H761,'系统导出（基本表）'!R:R,1,0)</f>
        <v>#N/A</v>
      </c>
      <c r="AE761" s="22" t="e">
        <f>VLOOKUP(I761,'系统导出（基本表）'!Q:R,2,0)</f>
        <v>#N/A</v>
      </c>
      <c r="AF761" s="2" t="e">
        <f>VLOOKUP(J761,'系统导出（基本表）'!S:T,2,0)</f>
        <v>#N/A</v>
      </c>
      <c r="AG761" s="24"/>
    </row>
    <row r="762" s="1" customFormat="1" ht="19" customHeight="1" spans="2:35">
      <c r="B762" s="10" t="s">
        <v>442</v>
      </c>
      <c r="C762" s="10" t="s">
        <v>3810</v>
      </c>
      <c r="D762" s="10" t="s">
        <v>3811</v>
      </c>
      <c r="E762" s="10" t="s">
        <v>42997</v>
      </c>
      <c r="F762" s="10" t="s">
        <v>38866</v>
      </c>
      <c r="G762" s="10" t="s">
        <v>12305</v>
      </c>
      <c r="H762" s="10" t="s">
        <v>12301</v>
      </c>
      <c r="I762" s="10" t="s">
        <v>12300</v>
      </c>
      <c r="J762" s="10" t="s">
        <v>12300</v>
      </c>
      <c r="K762" s="10" t="s">
        <v>3823</v>
      </c>
      <c r="L762" s="10" t="s">
        <v>3812</v>
      </c>
      <c r="M762" s="10" t="s">
        <v>42713</v>
      </c>
      <c r="N762" s="10" t="s">
        <v>41377</v>
      </c>
      <c r="O762" s="10" t="s">
        <v>41378</v>
      </c>
      <c r="P762" s="10" t="s">
        <v>41456</v>
      </c>
      <c r="Q762" s="10" t="s">
        <v>41411</v>
      </c>
      <c r="R762" s="10" t="s">
        <v>41411</v>
      </c>
      <c r="S762" s="15">
        <v>77.05</v>
      </c>
      <c r="T762" s="10" t="s">
        <v>41463</v>
      </c>
      <c r="U762" s="15">
        <v>77.05</v>
      </c>
      <c r="V762" s="15">
        <v>77.05</v>
      </c>
      <c r="W762" s="16">
        <f t="shared" si="49"/>
        <v>0</v>
      </c>
      <c r="X762" s="16">
        <f t="shared" si="50"/>
        <v>0</v>
      </c>
      <c r="Y762" s="1">
        <v>77.05</v>
      </c>
      <c r="Z762" s="1" t="str">
        <f t="shared" si="51"/>
        <v>未整改</v>
      </c>
      <c r="AA762" s="1" t="str">
        <f t="shared" si="52"/>
        <v>已整改</v>
      </c>
      <c r="AC762" s="3"/>
      <c r="AD762" s="19" t="e">
        <f>VLOOKUP(H762,'系统导出（基本表）'!R:R,1,0)</f>
        <v>#N/A</v>
      </c>
      <c r="AE762" s="16" t="e">
        <f>VLOOKUP(I762,'系统导出（基本表）'!Q:R,2,0)</f>
        <v>#N/A</v>
      </c>
      <c r="AF762" s="16" t="e">
        <f>VLOOKUP(J762,'系统导出（基本表）'!S:T,2,0)</f>
        <v>#N/A</v>
      </c>
      <c r="AG762" s="16"/>
      <c r="AH762" s="16"/>
      <c r="AI762" s="16"/>
    </row>
    <row r="763" s="1" customFormat="1" ht="19" customHeight="1" spans="2:35">
      <c r="B763" s="10" t="s">
        <v>442</v>
      </c>
      <c r="C763" s="10" t="s">
        <v>3810</v>
      </c>
      <c r="D763" s="10" t="s">
        <v>3811</v>
      </c>
      <c r="E763" s="10" t="s">
        <v>61</v>
      </c>
      <c r="F763" s="10" t="s">
        <v>61</v>
      </c>
      <c r="G763" s="10" t="s">
        <v>43111</v>
      </c>
      <c r="H763" s="10" t="s">
        <v>43112</v>
      </c>
      <c r="I763" s="10" t="s">
        <v>43113</v>
      </c>
      <c r="J763" s="10" t="s">
        <v>43113</v>
      </c>
      <c r="K763" s="10" t="s">
        <v>3823</v>
      </c>
      <c r="L763" s="10" t="s">
        <v>3812</v>
      </c>
      <c r="M763" s="10" t="s">
        <v>42713</v>
      </c>
      <c r="N763" s="10" t="s">
        <v>61</v>
      </c>
      <c r="O763" s="10" t="s">
        <v>41372</v>
      </c>
      <c r="P763" s="10" t="s">
        <v>61</v>
      </c>
      <c r="Q763" s="10" t="s">
        <v>41411</v>
      </c>
      <c r="R763" s="10" t="s">
        <v>41411</v>
      </c>
      <c r="S763" s="15">
        <v>2765</v>
      </c>
      <c r="T763" s="10" t="s">
        <v>41412</v>
      </c>
      <c r="U763" s="15">
        <v>2765</v>
      </c>
      <c r="V763" s="15">
        <v>2765</v>
      </c>
      <c r="W763" s="16">
        <f t="shared" si="49"/>
        <v>0</v>
      </c>
      <c r="X763" s="16">
        <f t="shared" si="50"/>
        <v>0</v>
      </c>
      <c r="Y763" s="1">
        <v>2765</v>
      </c>
      <c r="Z763" s="1" t="str">
        <f t="shared" si="51"/>
        <v>未整改</v>
      </c>
      <c r="AA763" s="1" t="str">
        <f t="shared" si="52"/>
        <v>已整改</v>
      </c>
      <c r="AC763" s="3"/>
      <c r="AD763" s="19" t="e">
        <f>VLOOKUP(H763,'系统导出（基本表）'!R:R,1,0)</f>
        <v>#N/A</v>
      </c>
      <c r="AE763" s="16" t="e">
        <f>VLOOKUP(I763,'系统导出（基本表）'!Q:R,2,0)</f>
        <v>#N/A</v>
      </c>
      <c r="AF763" s="16" t="e">
        <f>VLOOKUP(J763,'系统导出（基本表）'!S:T,2,0)</f>
        <v>#N/A</v>
      </c>
      <c r="AG763" s="16"/>
      <c r="AH763" s="16"/>
      <c r="AI763" s="16"/>
    </row>
    <row r="764" s="1" customFormat="1" ht="19" customHeight="1" spans="2:35">
      <c r="B764" s="10" t="s">
        <v>442</v>
      </c>
      <c r="C764" s="10" t="s">
        <v>3810</v>
      </c>
      <c r="D764" s="10" t="s">
        <v>3811</v>
      </c>
      <c r="E764" s="10" t="s">
        <v>61</v>
      </c>
      <c r="F764" s="10" t="s">
        <v>61</v>
      </c>
      <c r="G764" s="10" t="s">
        <v>43114</v>
      </c>
      <c r="H764" s="10" t="s">
        <v>43115</v>
      </c>
      <c r="I764" s="10" t="s">
        <v>43116</v>
      </c>
      <c r="J764" s="10" t="s">
        <v>43116</v>
      </c>
      <c r="K764" s="10" t="s">
        <v>3823</v>
      </c>
      <c r="L764" s="10" t="s">
        <v>3812</v>
      </c>
      <c r="M764" s="10" t="s">
        <v>42713</v>
      </c>
      <c r="N764" s="10" t="s">
        <v>61</v>
      </c>
      <c r="O764" s="10" t="s">
        <v>41372</v>
      </c>
      <c r="P764" s="10" t="s">
        <v>61</v>
      </c>
      <c r="Q764" s="10" t="s">
        <v>41411</v>
      </c>
      <c r="R764" s="10" t="s">
        <v>41411</v>
      </c>
      <c r="S764" s="15">
        <v>59.3</v>
      </c>
      <c r="T764" s="10" t="s">
        <v>41412</v>
      </c>
      <c r="U764" s="15">
        <v>59.3</v>
      </c>
      <c r="V764" s="15">
        <v>59.3</v>
      </c>
      <c r="W764" s="16">
        <f t="shared" si="49"/>
        <v>0</v>
      </c>
      <c r="X764" s="16">
        <f t="shared" si="50"/>
        <v>0</v>
      </c>
      <c r="Y764" s="1">
        <v>59.3</v>
      </c>
      <c r="Z764" s="1" t="str">
        <f t="shared" si="51"/>
        <v>未整改</v>
      </c>
      <c r="AA764" s="1" t="str">
        <f t="shared" si="52"/>
        <v>已整改</v>
      </c>
      <c r="AC764" s="3"/>
      <c r="AD764" s="19" t="e">
        <f>VLOOKUP(H764,'系统导出（基本表）'!R:R,1,0)</f>
        <v>#N/A</v>
      </c>
      <c r="AE764" s="16" t="e">
        <f>VLOOKUP(I764,'系统导出（基本表）'!Q:R,2,0)</f>
        <v>#N/A</v>
      </c>
      <c r="AF764" s="16" t="e">
        <f>VLOOKUP(J764,'系统导出（基本表）'!S:T,2,0)</f>
        <v>#N/A</v>
      </c>
      <c r="AG764" s="16"/>
      <c r="AH764" s="16"/>
      <c r="AI764" s="16"/>
    </row>
    <row r="765" s="1" customFormat="1" ht="19" customHeight="1" spans="2:35">
      <c r="B765" s="10" t="s">
        <v>175</v>
      </c>
      <c r="C765" s="10" t="s">
        <v>1498</v>
      </c>
      <c r="D765" s="10" t="s">
        <v>1499</v>
      </c>
      <c r="E765" s="10" t="s">
        <v>61</v>
      </c>
      <c r="F765" s="10" t="s">
        <v>61</v>
      </c>
      <c r="G765" s="10" t="s">
        <v>43117</v>
      </c>
      <c r="H765" s="10" t="s">
        <v>43118</v>
      </c>
      <c r="I765" s="10" t="s">
        <v>43119</v>
      </c>
      <c r="J765" s="10" t="s">
        <v>43119</v>
      </c>
      <c r="K765" s="10" t="s">
        <v>27822</v>
      </c>
      <c r="L765" s="10" t="s">
        <v>43120</v>
      </c>
      <c r="M765" s="10" t="s">
        <v>43121</v>
      </c>
      <c r="N765" s="10" t="s">
        <v>61</v>
      </c>
      <c r="O765" s="10" t="s">
        <v>41353</v>
      </c>
      <c r="P765" s="10" t="s">
        <v>61</v>
      </c>
      <c r="Q765" s="10" t="s">
        <v>41984</v>
      </c>
      <c r="R765" s="10" t="s">
        <v>41984</v>
      </c>
      <c r="S765" s="15">
        <v>133</v>
      </c>
      <c r="T765" s="10" t="s">
        <v>43122</v>
      </c>
      <c r="U765" s="15">
        <v>133</v>
      </c>
      <c r="V765" s="15">
        <v>133</v>
      </c>
      <c r="W765" s="16">
        <f t="shared" si="49"/>
        <v>0</v>
      </c>
      <c r="X765" s="16">
        <f t="shared" si="50"/>
        <v>0</v>
      </c>
      <c r="Y765" s="1">
        <v>133</v>
      </c>
      <c r="Z765" s="1" t="str">
        <f t="shared" si="51"/>
        <v>未整改</v>
      </c>
      <c r="AA765" s="1" t="str">
        <f t="shared" si="52"/>
        <v>已整改</v>
      </c>
      <c r="AC765" s="3">
        <f>S765-Y765</f>
        <v>0</v>
      </c>
      <c r="AD765" s="19" t="e">
        <f>VLOOKUP(H765,'系统导出（基本表）'!R:R,1,0)</f>
        <v>#N/A</v>
      </c>
      <c r="AE765" s="16" t="e">
        <f>VLOOKUP(I765,'系统导出（基本表）'!Q:R,2,0)</f>
        <v>#N/A</v>
      </c>
      <c r="AF765" s="16" t="e">
        <f>VLOOKUP(J765,'系统导出（基本表）'!S:T,2,0)</f>
        <v>#N/A</v>
      </c>
      <c r="AG765" s="16"/>
      <c r="AH765" s="16"/>
      <c r="AI765" s="16"/>
    </row>
    <row r="766" s="1" customFormat="1" ht="19" customHeight="1" spans="2:35">
      <c r="B766" s="10" t="s">
        <v>175</v>
      </c>
      <c r="C766" s="10" t="s">
        <v>1498</v>
      </c>
      <c r="D766" s="10" t="s">
        <v>1499</v>
      </c>
      <c r="E766" s="10" t="s">
        <v>61</v>
      </c>
      <c r="F766" s="10" t="s">
        <v>61</v>
      </c>
      <c r="G766" s="10" t="s">
        <v>43123</v>
      </c>
      <c r="H766" s="10" t="s">
        <v>43124</v>
      </c>
      <c r="I766" s="10" t="s">
        <v>43125</v>
      </c>
      <c r="J766" s="10" t="s">
        <v>43125</v>
      </c>
      <c r="K766" s="10" t="s">
        <v>27822</v>
      </c>
      <c r="L766" s="10" t="s">
        <v>43120</v>
      </c>
      <c r="M766" s="10" t="s">
        <v>43121</v>
      </c>
      <c r="N766" s="10" t="s">
        <v>61</v>
      </c>
      <c r="O766" s="10" t="s">
        <v>41372</v>
      </c>
      <c r="P766" s="10" t="s">
        <v>61</v>
      </c>
      <c r="Q766" s="10" t="s">
        <v>41354</v>
      </c>
      <c r="R766" s="10" t="s">
        <v>41354</v>
      </c>
      <c r="S766" s="15">
        <v>2882.79</v>
      </c>
      <c r="T766" s="10" t="s">
        <v>41902</v>
      </c>
      <c r="U766" s="15">
        <v>2882.79</v>
      </c>
      <c r="V766" s="15">
        <v>2882.79</v>
      </c>
      <c r="W766" s="16">
        <f t="shared" si="49"/>
        <v>0</v>
      </c>
      <c r="X766" s="16">
        <f t="shared" si="50"/>
        <v>0</v>
      </c>
      <c r="Y766" s="1">
        <v>2882.79</v>
      </c>
      <c r="Z766" s="1" t="str">
        <f t="shared" si="51"/>
        <v>未整改</v>
      </c>
      <c r="AA766" s="1" t="str">
        <f t="shared" si="52"/>
        <v>已整改</v>
      </c>
      <c r="AC766" s="3"/>
      <c r="AD766" s="19" t="e">
        <f>VLOOKUP(H766,'系统导出（基本表）'!R:R,1,0)</f>
        <v>#N/A</v>
      </c>
      <c r="AE766" s="16" t="e">
        <f>VLOOKUP(I766,'系统导出（基本表）'!Q:R,2,0)</f>
        <v>#N/A</v>
      </c>
      <c r="AF766" s="16" t="e">
        <f>VLOOKUP(J766,'系统导出（基本表）'!S:T,2,0)</f>
        <v>#N/A</v>
      </c>
      <c r="AG766" s="16"/>
      <c r="AH766" s="16"/>
      <c r="AI766" s="16"/>
    </row>
    <row r="767" s="2" customFormat="1" ht="19" customHeight="1" spans="1:33">
      <c r="A767" s="2">
        <v>1</v>
      </c>
      <c r="B767" s="11" t="s">
        <v>175</v>
      </c>
      <c r="C767" s="11" t="s">
        <v>1498</v>
      </c>
      <c r="D767" s="11" t="s">
        <v>1499</v>
      </c>
      <c r="E767" s="10" t="s">
        <v>41389</v>
      </c>
      <c r="F767" s="11" t="s">
        <v>38556</v>
      </c>
      <c r="G767" s="10" t="s">
        <v>30851</v>
      </c>
      <c r="H767" s="11" t="s">
        <v>30844</v>
      </c>
      <c r="I767" s="11" t="s">
        <v>30843</v>
      </c>
      <c r="J767" s="11" t="s">
        <v>30843</v>
      </c>
      <c r="K767" s="11" t="s">
        <v>30850</v>
      </c>
      <c r="L767" s="11" t="s">
        <v>43126</v>
      </c>
      <c r="M767" s="11" t="s">
        <v>43127</v>
      </c>
      <c r="N767" s="11" t="s">
        <v>41377</v>
      </c>
      <c r="O767" s="11" t="s">
        <v>41387</v>
      </c>
      <c r="P767" s="11" t="s">
        <v>41379</v>
      </c>
      <c r="Q767" s="11" t="s">
        <v>41984</v>
      </c>
      <c r="R767" s="11" t="s">
        <v>41984</v>
      </c>
      <c r="S767" s="17">
        <v>324.126048</v>
      </c>
      <c r="T767" s="11" t="s">
        <v>43128</v>
      </c>
      <c r="U767" s="17">
        <v>324.126048</v>
      </c>
      <c r="V767" s="17">
        <v>0</v>
      </c>
      <c r="W767" s="18">
        <f t="shared" si="49"/>
        <v>324.126048</v>
      </c>
      <c r="X767" s="18">
        <f t="shared" si="50"/>
        <v>0</v>
      </c>
      <c r="Y767" s="2">
        <v>324.126048</v>
      </c>
      <c r="Z767" s="2" t="str">
        <f t="shared" si="51"/>
        <v>未整改</v>
      </c>
      <c r="AA767" s="2" t="str">
        <f t="shared" si="52"/>
        <v>已整改</v>
      </c>
      <c r="AD767" s="22" t="e">
        <f>VLOOKUP(H767,'系统导出（基本表）'!R:R,1,0)</f>
        <v>#N/A</v>
      </c>
      <c r="AE767" s="22" t="e">
        <f>VLOOKUP(I767,'系统导出（基本表）'!Q:R,2,0)</f>
        <v>#N/A</v>
      </c>
      <c r="AF767" s="2" t="e">
        <f>VLOOKUP(J767,'系统导出（基本表）'!S:T,2,0)</f>
        <v>#N/A</v>
      </c>
      <c r="AG767" s="24"/>
    </row>
    <row r="768" s="2" customFormat="1" ht="19" customHeight="1" spans="1:33">
      <c r="A768" s="2">
        <v>1</v>
      </c>
      <c r="B768" s="11" t="s">
        <v>175</v>
      </c>
      <c r="C768" s="11" t="s">
        <v>1498</v>
      </c>
      <c r="D768" s="11" t="s">
        <v>1499</v>
      </c>
      <c r="E768" s="10" t="s">
        <v>41389</v>
      </c>
      <c r="F768" s="11" t="s">
        <v>38556</v>
      </c>
      <c r="G768" s="10" t="s">
        <v>30851</v>
      </c>
      <c r="H768" s="11" t="s">
        <v>30844</v>
      </c>
      <c r="I768" s="11" t="s">
        <v>30843</v>
      </c>
      <c r="J768" s="11" t="s">
        <v>30843</v>
      </c>
      <c r="K768" s="11" t="s">
        <v>30850</v>
      </c>
      <c r="L768" s="11" t="s">
        <v>43126</v>
      </c>
      <c r="M768" s="11" t="s">
        <v>43127</v>
      </c>
      <c r="N768" s="11" t="s">
        <v>41377</v>
      </c>
      <c r="O768" s="11" t="s">
        <v>41387</v>
      </c>
      <c r="P768" s="11" t="s">
        <v>41379</v>
      </c>
      <c r="Q768" s="11" t="s">
        <v>41501</v>
      </c>
      <c r="R768" s="11" t="s">
        <v>41501</v>
      </c>
      <c r="S768" s="17">
        <v>17.8</v>
      </c>
      <c r="T768" s="11" t="s">
        <v>43129</v>
      </c>
      <c r="U768" s="17">
        <v>17.8</v>
      </c>
      <c r="V768" s="17">
        <v>0</v>
      </c>
      <c r="W768" s="18">
        <f t="shared" si="49"/>
        <v>17.8</v>
      </c>
      <c r="X768" s="18">
        <f t="shared" si="50"/>
        <v>0</v>
      </c>
      <c r="Y768" s="2">
        <v>17.8</v>
      </c>
      <c r="Z768" s="2" t="str">
        <f t="shared" si="51"/>
        <v>未整改</v>
      </c>
      <c r="AA768" s="2" t="str">
        <f t="shared" si="52"/>
        <v>已整改</v>
      </c>
      <c r="AD768" s="22" t="e">
        <f>VLOOKUP(H768,'系统导出（基本表）'!R:R,1,0)</f>
        <v>#N/A</v>
      </c>
      <c r="AE768" s="22" t="e">
        <f>VLOOKUP(I768,'系统导出（基本表）'!Q:R,2,0)</f>
        <v>#N/A</v>
      </c>
      <c r="AF768" s="2" t="e">
        <f>VLOOKUP(J768,'系统导出（基本表）'!S:T,2,0)</f>
        <v>#N/A</v>
      </c>
      <c r="AG768" s="24"/>
    </row>
    <row r="769" s="1" customFormat="1" ht="19" customHeight="1" spans="2:35">
      <c r="B769" s="10" t="s">
        <v>175</v>
      </c>
      <c r="C769" s="10" t="s">
        <v>1498</v>
      </c>
      <c r="D769" s="10" t="s">
        <v>1499</v>
      </c>
      <c r="E769" s="10" t="s">
        <v>61</v>
      </c>
      <c r="F769" s="10" t="s">
        <v>61</v>
      </c>
      <c r="G769" s="10" t="s">
        <v>43130</v>
      </c>
      <c r="H769" s="10" t="s">
        <v>43131</v>
      </c>
      <c r="I769" s="10" t="s">
        <v>43132</v>
      </c>
      <c r="J769" s="10" t="s">
        <v>43133</v>
      </c>
      <c r="K769" s="10" t="s">
        <v>43134</v>
      </c>
      <c r="L769" s="10" t="s">
        <v>43135</v>
      </c>
      <c r="M769" s="10" t="s">
        <v>43136</v>
      </c>
      <c r="N769" s="10" t="s">
        <v>61</v>
      </c>
      <c r="O769" s="10" t="s">
        <v>41372</v>
      </c>
      <c r="P769" s="10" t="s">
        <v>61</v>
      </c>
      <c r="Q769" s="10" t="s">
        <v>41411</v>
      </c>
      <c r="R769" s="10" t="s">
        <v>41411</v>
      </c>
      <c r="S769" s="15">
        <v>357.63</v>
      </c>
      <c r="T769" s="10" t="s">
        <v>41412</v>
      </c>
      <c r="U769" s="15">
        <v>357.63</v>
      </c>
      <c r="V769" s="15">
        <v>357.63</v>
      </c>
      <c r="W769" s="16">
        <f t="shared" si="49"/>
        <v>0</v>
      </c>
      <c r="X769" s="16">
        <f t="shared" si="50"/>
        <v>0</v>
      </c>
      <c r="Y769" s="1">
        <v>357.63</v>
      </c>
      <c r="Z769" s="1" t="str">
        <f t="shared" si="51"/>
        <v>未整改</v>
      </c>
      <c r="AA769" s="1" t="str">
        <f t="shared" si="52"/>
        <v>已整改</v>
      </c>
      <c r="AC769" s="3"/>
      <c r="AD769" s="19" t="e">
        <f>VLOOKUP(H769,'系统导出（基本表）'!R:R,1,0)</f>
        <v>#N/A</v>
      </c>
      <c r="AE769" s="16" t="e">
        <f>VLOOKUP(I769,'系统导出（基本表）'!Q:R,2,0)</f>
        <v>#N/A</v>
      </c>
      <c r="AF769" s="16" t="e">
        <f>VLOOKUP(J769,'系统导出（基本表）'!S:T,2,0)</f>
        <v>#N/A</v>
      </c>
      <c r="AG769" s="16"/>
      <c r="AH769" s="16"/>
      <c r="AI769" s="16"/>
    </row>
    <row r="770" s="2" customFormat="1" ht="19" customHeight="1" spans="1:33">
      <c r="A770" s="2">
        <v>1</v>
      </c>
      <c r="B770" s="11" t="s">
        <v>175</v>
      </c>
      <c r="C770" s="11" t="s">
        <v>9907</v>
      </c>
      <c r="D770" s="11" t="s">
        <v>9908</v>
      </c>
      <c r="E770" s="10" t="s">
        <v>41575</v>
      </c>
      <c r="F770" s="11" t="s">
        <v>38965</v>
      </c>
      <c r="G770" s="10" t="s">
        <v>43137</v>
      </c>
      <c r="H770" s="11" t="s">
        <v>43138</v>
      </c>
      <c r="I770" s="11" t="s">
        <v>43139</v>
      </c>
      <c r="J770" s="11" t="s">
        <v>43139</v>
      </c>
      <c r="K770" s="11" t="s">
        <v>43140</v>
      </c>
      <c r="L770" s="11" t="s">
        <v>43141</v>
      </c>
      <c r="M770" s="11" t="s">
        <v>43142</v>
      </c>
      <c r="N770" s="11" t="s">
        <v>41377</v>
      </c>
      <c r="O770" s="11" t="s">
        <v>41387</v>
      </c>
      <c r="P770" s="11" t="s">
        <v>41449</v>
      </c>
      <c r="Q770" s="11" t="s">
        <v>41411</v>
      </c>
      <c r="R770" s="11" t="s">
        <v>41411</v>
      </c>
      <c r="S770" s="17">
        <v>438.4412</v>
      </c>
      <c r="T770" s="11" t="s">
        <v>41450</v>
      </c>
      <c r="U770" s="17">
        <v>0</v>
      </c>
      <c r="V770" s="17">
        <v>0</v>
      </c>
      <c r="W770" s="18">
        <f t="shared" si="49"/>
        <v>438.4412</v>
      </c>
      <c r="X770" s="18">
        <f t="shared" si="50"/>
        <v>438.4412</v>
      </c>
      <c r="Y770" s="2">
        <v>0</v>
      </c>
      <c r="Z770" s="2" t="str">
        <f t="shared" si="51"/>
        <v>未整改</v>
      </c>
      <c r="AA770" s="2" t="str">
        <f t="shared" si="52"/>
        <v>未整改</v>
      </c>
      <c r="AD770" s="22" t="e">
        <f>VLOOKUP(H770,'系统导出（基本表）'!R:R,1,0)</f>
        <v>#N/A</v>
      </c>
      <c r="AE770" s="22" t="e">
        <f>VLOOKUP(I770,'系统导出（基本表）'!Q:R,2,0)</f>
        <v>#N/A</v>
      </c>
      <c r="AF770" s="2" t="e">
        <f>VLOOKUP(J770,'系统导出（基本表）'!S:T,2,0)</f>
        <v>#N/A</v>
      </c>
      <c r="AG770" s="24"/>
    </row>
    <row r="771" s="1" customFormat="1" ht="19" customHeight="1" spans="2:35">
      <c r="B771" s="10" t="s">
        <v>175</v>
      </c>
      <c r="C771" s="10" t="s">
        <v>9907</v>
      </c>
      <c r="D771" s="10" t="s">
        <v>9908</v>
      </c>
      <c r="E771" s="10" t="s">
        <v>61</v>
      </c>
      <c r="F771" s="10" t="s">
        <v>61</v>
      </c>
      <c r="G771" s="10" t="s">
        <v>43143</v>
      </c>
      <c r="H771" s="10" t="s">
        <v>43144</v>
      </c>
      <c r="I771" s="10" t="s">
        <v>43145</v>
      </c>
      <c r="J771" s="10" t="s">
        <v>43146</v>
      </c>
      <c r="K771" s="10" t="s">
        <v>43140</v>
      </c>
      <c r="L771" s="10" t="s">
        <v>43147</v>
      </c>
      <c r="M771" s="10" t="s">
        <v>43142</v>
      </c>
      <c r="N771" s="10" t="s">
        <v>61</v>
      </c>
      <c r="O771" s="10" t="s">
        <v>41372</v>
      </c>
      <c r="P771" s="10" t="s">
        <v>61</v>
      </c>
      <c r="Q771" s="10" t="s">
        <v>41411</v>
      </c>
      <c r="R771" s="10" t="s">
        <v>41411</v>
      </c>
      <c r="S771" s="15">
        <v>466.35</v>
      </c>
      <c r="T771" s="10" t="s">
        <v>41412</v>
      </c>
      <c r="U771" s="15">
        <v>466.35</v>
      </c>
      <c r="V771" s="15">
        <v>466.35</v>
      </c>
      <c r="W771" s="16">
        <f t="shared" si="49"/>
        <v>0</v>
      </c>
      <c r="X771" s="16">
        <f t="shared" si="50"/>
        <v>0</v>
      </c>
      <c r="Y771" s="1">
        <v>466.35</v>
      </c>
      <c r="Z771" s="1" t="str">
        <f t="shared" si="51"/>
        <v>未整改</v>
      </c>
      <c r="AA771" s="1" t="str">
        <f t="shared" si="52"/>
        <v>已整改</v>
      </c>
      <c r="AC771" s="3"/>
      <c r="AD771" s="19" t="e">
        <f>VLOOKUP(H771,'系统导出（基本表）'!R:R,1,0)</f>
        <v>#N/A</v>
      </c>
      <c r="AE771" s="16" t="e">
        <f>VLOOKUP(I771,'系统导出（基本表）'!Q:R,2,0)</f>
        <v>#N/A</v>
      </c>
      <c r="AF771" s="16" t="e">
        <f>VLOOKUP(J771,'系统导出（基本表）'!S:T,2,0)</f>
        <v>#N/A</v>
      </c>
      <c r="AG771" s="16"/>
      <c r="AH771" s="16"/>
      <c r="AI771" s="16"/>
    </row>
    <row r="772" s="1" customFormat="1" ht="19" customHeight="1" spans="2:35">
      <c r="B772" s="10" t="s">
        <v>175</v>
      </c>
      <c r="C772" s="10" t="s">
        <v>9907</v>
      </c>
      <c r="D772" s="10" t="s">
        <v>9908</v>
      </c>
      <c r="E772" s="10" t="s">
        <v>61</v>
      </c>
      <c r="F772" s="10" t="s">
        <v>61</v>
      </c>
      <c r="G772" s="10" t="s">
        <v>43143</v>
      </c>
      <c r="H772" s="10" t="s">
        <v>43144</v>
      </c>
      <c r="I772" s="10" t="s">
        <v>43145</v>
      </c>
      <c r="J772" s="10" t="s">
        <v>43146</v>
      </c>
      <c r="K772" s="10" t="s">
        <v>43140</v>
      </c>
      <c r="L772" s="10" t="s">
        <v>43147</v>
      </c>
      <c r="M772" s="10" t="s">
        <v>43142</v>
      </c>
      <c r="N772" s="10" t="s">
        <v>61</v>
      </c>
      <c r="O772" s="10" t="s">
        <v>41372</v>
      </c>
      <c r="P772" s="10" t="s">
        <v>61</v>
      </c>
      <c r="Q772" s="10" t="s">
        <v>41354</v>
      </c>
      <c r="R772" s="10" t="s">
        <v>41354</v>
      </c>
      <c r="S772" s="15">
        <v>606.12</v>
      </c>
      <c r="T772" s="10" t="s">
        <v>41902</v>
      </c>
      <c r="U772" s="15">
        <v>606.12</v>
      </c>
      <c r="V772" s="15">
        <v>606.12</v>
      </c>
      <c r="W772" s="16">
        <f t="shared" ref="W772:W835" si="53">S772-V772</f>
        <v>0</v>
      </c>
      <c r="X772" s="16">
        <f t="shared" ref="X772:X835" si="54">S772-U772</f>
        <v>0</v>
      </c>
      <c r="Y772" s="1">
        <v>606.12</v>
      </c>
      <c r="Z772" s="1" t="str">
        <f t="shared" ref="Z772:Z835" si="55">IF(V772-S772&gt;0,"已整改","未整改")</f>
        <v>未整改</v>
      </c>
      <c r="AA772" s="1" t="str">
        <f t="shared" ref="AA772:AA835" si="56">IF(Y772&gt;=S772,"已整改","未整改")</f>
        <v>已整改</v>
      </c>
      <c r="AC772" s="3"/>
      <c r="AD772" s="19" t="e">
        <f>VLOOKUP(H772,'系统导出（基本表）'!R:R,1,0)</f>
        <v>#N/A</v>
      </c>
      <c r="AE772" s="16" t="e">
        <f>VLOOKUP(I772,'系统导出（基本表）'!Q:R,2,0)</f>
        <v>#N/A</v>
      </c>
      <c r="AF772" s="16" t="e">
        <f>VLOOKUP(J772,'系统导出（基本表）'!S:T,2,0)</f>
        <v>#N/A</v>
      </c>
      <c r="AG772" s="16"/>
      <c r="AH772" s="16"/>
      <c r="AI772" s="16"/>
    </row>
    <row r="773" s="1" customFormat="1" ht="19" customHeight="1" spans="2:35">
      <c r="B773" s="10" t="s">
        <v>175</v>
      </c>
      <c r="C773" s="10" t="s">
        <v>9907</v>
      </c>
      <c r="D773" s="10" t="s">
        <v>9908</v>
      </c>
      <c r="E773" s="10" t="s">
        <v>42486</v>
      </c>
      <c r="F773" s="10" t="s">
        <v>42487</v>
      </c>
      <c r="G773" s="10" t="s">
        <v>43148</v>
      </c>
      <c r="H773" s="10" t="s">
        <v>43149</v>
      </c>
      <c r="I773" s="10" t="s">
        <v>43150</v>
      </c>
      <c r="J773" s="10" t="s">
        <v>43151</v>
      </c>
      <c r="K773" s="10" t="s">
        <v>43140</v>
      </c>
      <c r="L773" s="10" t="s">
        <v>43147</v>
      </c>
      <c r="M773" s="10" t="s">
        <v>43142</v>
      </c>
      <c r="N773" s="10" t="s">
        <v>41377</v>
      </c>
      <c r="O773" s="10" t="s">
        <v>41378</v>
      </c>
      <c r="P773" s="10" t="s">
        <v>41456</v>
      </c>
      <c r="Q773" s="10" t="s">
        <v>41411</v>
      </c>
      <c r="R773" s="10" t="s">
        <v>41411</v>
      </c>
      <c r="S773" s="15">
        <v>1879.04</v>
      </c>
      <c r="T773" s="10" t="s">
        <v>41463</v>
      </c>
      <c r="U773" s="15">
        <v>0</v>
      </c>
      <c r="V773" s="15">
        <v>0</v>
      </c>
      <c r="W773" s="16">
        <f t="shared" si="53"/>
        <v>1879.04</v>
      </c>
      <c r="X773" s="16">
        <f t="shared" si="54"/>
        <v>1879.04</v>
      </c>
      <c r="Y773" s="1">
        <v>0</v>
      </c>
      <c r="Z773" s="1" t="str">
        <f t="shared" si="55"/>
        <v>未整改</v>
      </c>
      <c r="AA773" s="1" t="str">
        <f t="shared" si="56"/>
        <v>未整改</v>
      </c>
      <c r="AC773" s="3"/>
      <c r="AD773" s="19" t="e">
        <f>VLOOKUP(H773,'系统导出（基本表）'!R:R,1,0)</f>
        <v>#N/A</v>
      </c>
      <c r="AE773" s="16" t="e">
        <f>VLOOKUP(I773,'系统导出（基本表）'!Q:R,2,0)</f>
        <v>#N/A</v>
      </c>
      <c r="AF773" s="16" t="e">
        <f>VLOOKUP(J773,'系统导出（基本表）'!S:T,2,0)</f>
        <v>#N/A</v>
      </c>
      <c r="AG773" s="16"/>
      <c r="AH773" s="16"/>
      <c r="AI773" s="16"/>
    </row>
    <row r="774" s="1" customFormat="1" ht="19" customHeight="1" spans="2:35">
      <c r="B774" s="10" t="s">
        <v>175</v>
      </c>
      <c r="C774" s="10" t="s">
        <v>9907</v>
      </c>
      <c r="D774" s="10" t="s">
        <v>9908</v>
      </c>
      <c r="E774" s="10" t="s">
        <v>61</v>
      </c>
      <c r="F774" s="10" t="s">
        <v>61</v>
      </c>
      <c r="G774" s="10" t="s">
        <v>43152</v>
      </c>
      <c r="H774" s="10" t="s">
        <v>43153</v>
      </c>
      <c r="I774" s="10" t="s">
        <v>43154</v>
      </c>
      <c r="J774" s="10" t="s">
        <v>43155</v>
      </c>
      <c r="K774" s="10" t="s">
        <v>43140</v>
      </c>
      <c r="L774" s="10" t="s">
        <v>43147</v>
      </c>
      <c r="M774" s="10" t="s">
        <v>43142</v>
      </c>
      <c r="N774" s="10" t="s">
        <v>61</v>
      </c>
      <c r="O774" s="10" t="s">
        <v>41372</v>
      </c>
      <c r="P774" s="10" t="s">
        <v>61</v>
      </c>
      <c r="Q774" s="10" t="s">
        <v>41411</v>
      </c>
      <c r="R774" s="10" t="s">
        <v>41411</v>
      </c>
      <c r="S774" s="15">
        <v>1834.26</v>
      </c>
      <c r="T774" s="10" t="s">
        <v>41412</v>
      </c>
      <c r="U774" s="15">
        <v>1834.26</v>
      </c>
      <c r="V774" s="15">
        <v>1834.26</v>
      </c>
      <c r="W774" s="16">
        <f t="shared" si="53"/>
        <v>0</v>
      </c>
      <c r="X774" s="16">
        <f t="shared" si="54"/>
        <v>0</v>
      </c>
      <c r="Y774" s="1">
        <v>1834.26</v>
      </c>
      <c r="Z774" s="1" t="str">
        <f t="shared" si="55"/>
        <v>未整改</v>
      </c>
      <c r="AA774" s="1" t="str">
        <f t="shared" si="56"/>
        <v>已整改</v>
      </c>
      <c r="AC774" s="3"/>
      <c r="AD774" s="19" t="e">
        <f>VLOOKUP(H774,'系统导出（基本表）'!R:R,1,0)</f>
        <v>#N/A</v>
      </c>
      <c r="AE774" s="16" t="e">
        <f>VLOOKUP(I774,'系统导出（基本表）'!Q:R,2,0)</f>
        <v>#N/A</v>
      </c>
      <c r="AF774" s="16" t="e">
        <f>VLOOKUP(J774,'系统导出（基本表）'!S:T,2,0)</f>
        <v>#N/A</v>
      </c>
      <c r="AG774" s="16"/>
      <c r="AH774" s="16"/>
      <c r="AI774" s="16"/>
    </row>
    <row r="775" s="1" customFormat="1" ht="19" customHeight="1" spans="2:35">
      <c r="B775" s="10" t="s">
        <v>175</v>
      </c>
      <c r="C775" s="10" t="s">
        <v>9907</v>
      </c>
      <c r="D775" s="10" t="s">
        <v>9908</v>
      </c>
      <c r="E775" s="10" t="s">
        <v>61</v>
      </c>
      <c r="F775" s="10" t="s">
        <v>61</v>
      </c>
      <c r="G775" s="10" t="s">
        <v>43156</v>
      </c>
      <c r="H775" s="10" t="s">
        <v>43157</v>
      </c>
      <c r="I775" s="10" t="s">
        <v>43151</v>
      </c>
      <c r="J775" s="10" t="s">
        <v>43151</v>
      </c>
      <c r="K775" s="10" t="s">
        <v>43140</v>
      </c>
      <c r="L775" s="10" t="s">
        <v>43147</v>
      </c>
      <c r="M775" s="10" t="s">
        <v>43142</v>
      </c>
      <c r="N775" s="10" t="s">
        <v>61</v>
      </c>
      <c r="O775" s="10" t="s">
        <v>41353</v>
      </c>
      <c r="P775" s="10" t="s">
        <v>61</v>
      </c>
      <c r="Q775" s="10" t="s">
        <v>41354</v>
      </c>
      <c r="R775" s="10" t="s">
        <v>41354</v>
      </c>
      <c r="S775" s="15">
        <v>540.36</v>
      </c>
      <c r="T775" s="10" t="s">
        <v>43158</v>
      </c>
      <c r="U775" s="15">
        <v>540.36</v>
      </c>
      <c r="V775" s="15">
        <v>540.36</v>
      </c>
      <c r="W775" s="16">
        <f t="shared" si="53"/>
        <v>0</v>
      </c>
      <c r="X775" s="16">
        <f t="shared" si="54"/>
        <v>0</v>
      </c>
      <c r="Y775" s="1">
        <v>540.36</v>
      </c>
      <c r="Z775" s="1" t="str">
        <f t="shared" si="55"/>
        <v>未整改</v>
      </c>
      <c r="AA775" s="1" t="str">
        <f t="shared" si="56"/>
        <v>已整改</v>
      </c>
      <c r="AC775" s="3"/>
      <c r="AD775" s="19" t="e">
        <f>VLOOKUP(H775,'系统导出（基本表）'!R:R,1,0)</f>
        <v>#N/A</v>
      </c>
      <c r="AE775" s="16" t="e">
        <f>VLOOKUP(I775,'系统导出（基本表）'!Q:R,2,0)</f>
        <v>#N/A</v>
      </c>
      <c r="AF775" s="16" t="e">
        <f>VLOOKUP(J775,'系统导出（基本表）'!S:T,2,0)</f>
        <v>#N/A</v>
      </c>
      <c r="AG775" s="16"/>
      <c r="AH775" s="16"/>
      <c r="AI775" s="16"/>
    </row>
    <row r="776" s="1" customFormat="1" ht="19" customHeight="1" spans="2:35">
      <c r="B776" s="10" t="s">
        <v>175</v>
      </c>
      <c r="C776" s="10" t="s">
        <v>9907</v>
      </c>
      <c r="D776" s="10" t="s">
        <v>9908</v>
      </c>
      <c r="E776" s="10" t="s">
        <v>61</v>
      </c>
      <c r="F776" s="10" t="s">
        <v>61</v>
      </c>
      <c r="G776" s="10" t="s">
        <v>43159</v>
      </c>
      <c r="H776" s="10" t="s">
        <v>43160</v>
      </c>
      <c r="I776" s="10" t="s">
        <v>43161</v>
      </c>
      <c r="J776" s="10" t="s">
        <v>43161</v>
      </c>
      <c r="K776" s="10" t="s">
        <v>43140</v>
      </c>
      <c r="L776" s="10" t="s">
        <v>43147</v>
      </c>
      <c r="M776" s="10" t="s">
        <v>43142</v>
      </c>
      <c r="N776" s="10" t="s">
        <v>61</v>
      </c>
      <c r="O776" s="10" t="s">
        <v>41372</v>
      </c>
      <c r="P776" s="10" t="s">
        <v>61</v>
      </c>
      <c r="Q776" s="10" t="s">
        <v>41363</v>
      </c>
      <c r="R776" s="10" t="s">
        <v>41363</v>
      </c>
      <c r="S776" s="15">
        <v>1000</v>
      </c>
      <c r="T776" s="10" t="s">
        <v>41363</v>
      </c>
      <c r="U776" s="15">
        <v>1000</v>
      </c>
      <c r="V776" s="15">
        <v>1000</v>
      </c>
      <c r="W776" s="16">
        <f t="shared" si="53"/>
        <v>0</v>
      </c>
      <c r="X776" s="16">
        <f t="shared" si="54"/>
        <v>0</v>
      </c>
      <c r="Y776" s="1">
        <v>1000</v>
      </c>
      <c r="Z776" s="1" t="str">
        <f t="shared" si="55"/>
        <v>未整改</v>
      </c>
      <c r="AA776" s="1" t="str">
        <f t="shared" si="56"/>
        <v>已整改</v>
      </c>
      <c r="AC776" s="3"/>
      <c r="AD776" s="19" t="e">
        <f>VLOOKUP(H776,'系统导出（基本表）'!R:R,1,0)</f>
        <v>#N/A</v>
      </c>
      <c r="AE776" s="16" t="e">
        <f>VLOOKUP(I776,'系统导出（基本表）'!Q:R,2,0)</f>
        <v>#N/A</v>
      </c>
      <c r="AF776" s="16" t="e">
        <f>VLOOKUP(J776,'系统导出（基本表）'!S:T,2,0)</f>
        <v>#N/A</v>
      </c>
      <c r="AG776" s="16"/>
      <c r="AH776" s="16"/>
      <c r="AI776" s="16"/>
    </row>
    <row r="777" s="1" customFormat="1" ht="19" customHeight="1" spans="2:35">
      <c r="B777" s="10" t="s">
        <v>175</v>
      </c>
      <c r="C777" s="10" t="s">
        <v>9907</v>
      </c>
      <c r="D777" s="10" t="s">
        <v>9908</v>
      </c>
      <c r="E777" s="10" t="s">
        <v>61</v>
      </c>
      <c r="F777" s="10" t="s">
        <v>61</v>
      </c>
      <c r="G777" s="10" t="s">
        <v>43156</v>
      </c>
      <c r="H777" s="10" t="s">
        <v>43157</v>
      </c>
      <c r="I777" s="10" t="s">
        <v>43151</v>
      </c>
      <c r="J777" s="10" t="s">
        <v>43151</v>
      </c>
      <c r="K777" s="10" t="s">
        <v>43140</v>
      </c>
      <c r="L777" s="10" t="s">
        <v>43147</v>
      </c>
      <c r="M777" s="10" t="s">
        <v>43142</v>
      </c>
      <c r="N777" s="10" t="s">
        <v>61</v>
      </c>
      <c r="O777" s="10" t="s">
        <v>41372</v>
      </c>
      <c r="P777" s="10" t="s">
        <v>61</v>
      </c>
      <c r="Q777" s="10" t="s">
        <v>41411</v>
      </c>
      <c r="R777" s="10" t="s">
        <v>41411</v>
      </c>
      <c r="S777" s="15">
        <v>1996.33</v>
      </c>
      <c r="T777" s="10" t="s">
        <v>41412</v>
      </c>
      <c r="U777" s="15">
        <v>1996.33</v>
      </c>
      <c r="V777" s="15">
        <v>1996.33</v>
      </c>
      <c r="W777" s="16">
        <f t="shared" si="53"/>
        <v>0</v>
      </c>
      <c r="X777" s="16">
        <f t="shared" si="54"/>
        <v>0</v>
      </c>
      <c r="Y777" s="1">
        <v>1996.33</v>
      </c>
      <c r="Z777" s="1" t="str">
        <f t="shared" si="55"/>
        <v>未整改</v>
      </c>
      <c r="AA777" s="1" t="str">
        <f t="shared" si="56"/>
        <v>已整改</v>
      </c>
      <c r="AC777" s="3"/>
      <c r="AD777" s="19" t="e">
        <f>VLOOKUP(H777,'系统导出（基本表）'!R:R,1,0)</f>
        <v>#N/A</v>
      </c>
      <c r="AE777" s="16" t="e">
        <f>VLOOKUP(I777,'系统导出（基本表）'!Q:R,2,0)</f>
        <v>#N/A</v>
      </c>
      <c r="AF777" s="16" t="e">
        <f>VLOOKUP(J777,'系统导出（基本表）'!S:T,2,0)</f>
        <v>#N/A</v>
      </c>
      <c r="AG777" s="16"/>
      <c r="AH777" s="16"/>
      <c r="AI777" s="16"/>
    </row>
    <row r="778" s="2" customFormat="1" ht="19" customHeight="1" spans="1:33">
      <c r="A778" s="2">
        <v>1</v>
      </c>
      <c r="B778" s="11" t="s">
        <v>175</v>
      </c>
      <c r="C778" s="11" t="s">
        <v>9907</v>
      </c>
      <c r="D778" s="11" t="s">
        <v>9908</v>
      </c>
      <c r="E778" s="10" t="s">
        <v>42486</v>
      </c>
      <c r="F778" s="11" t="s">
        <v>42487</v>
      </c>
      <c r="G778" s="10" t="s">
        <v>9918</v>
      </c>
      <c r="H778" s="11" t="s">
        <v>9912</v>
      </c>
      <c r="I778" s="11" t="s">
        <v>9911</v>
      </c>
      <c r="J778" s="11" t="s">
        <v>9911</v>
      </c>
      <c r="K778" s="11" t="s">
        <v>9917</v>
      </c>
      <c r="L778" s="11" t="s">
        <v>9910</v>
      </c>
      <c r="M778" s="11" t="s">
        <v>43162</v>
      </c>
      <c r="N778" s="11" t="s">
        <v>41377</v>
      </c>
      <c r="O778" s="11" t="s">
        <v>41387</v>
      </c>
      <c r="P778" s="11" t="s">
        <v>41456</v>
      </c>
      <c r="Q778" s="11" t="s">
        <v>41411</v>
      </c>
      <c r="R778" s="11" t="s">
        <v>41411</v>
      </c>
      <c r="S778" s="17">
        <v>1879.04</v>
      </c>
      <c r="T778" s="11" t="s">
        <v>43163</v>
      </c>
      <c r="U778" s="17">
        <v>0</v>
      </c>
      <c r="V778" s="17">
        <v>0</v>
      </c>
      <c r="W778" s="18">
        <f t="shared" si="53"/>
        <v>1879.04</v>
      </c>
      <c r="X778" s="18">
        <f t="shared" si="54"/>
        <v>1879.04</v>
      </c>
      <c r="Y778" s="2">
        <v>0</v>
      </c>
      <c r="Z778" s="2" t="str">
        <f t="shared" si="55"/>
        <v>未整改</v>
      </c>
      <c r="AA778" s="2" t="str">
        <f t="shared" si="56"/>
        <v>未整改</v>
      </c>
      <c r="AD778" s="22" t="e">
        <f>VLOOKUP(H778,'系统导出（基本表）'!R:R,1,0)</f>
        <v>#N/A</v>
      </c>
      <c r="AE778" s="22" t="e">
        <f>VLOOKUP(I778,'系统导出（基本表）'!Q:R,2,0)</f>
        <v>#N/A</v>
      </c>
      <c r="AF778" s="2" t="e">
        <f>VLOOKUP(J778,'系统导出（基本表）'!S:T,2,0)</f>
        <v>#N/A</v>
      </c>
      <c r="AG778" s="24"/>
    </row>
    <row r="779" s="1" customFormat="1" ht="19" customHeight="1" spans="2:35">
      <c r="B779" s="10" t="s">
        <v>175</v>
      </c>
      <c r="C779" s="10" t="s">
        <v>176</v>
      </c>
      <c r="D779" s="10" t="s">
        <v>177</v>
      </c>
      <c r="E779" s="10" t="s">
        <v>61</v>
      </c>
      <c r="F779" s="10" t="s">
        <v>61</v>
      </c>
      <c r="G779" s="10" t="s">
        <v>43164</v>
      </c>
      <c r="H779" s="10" t="s">
        <v>43165</v>
      </c>
      <c r="I779" s="10" t="s">
        <v>43166</v>
      </c>
      <c r="J779" s="10" t="s">
        <v>43167</v>
      </c>
      <c r="K779" s="10" t="s">
        <v>1855</v>
      </c>
      <c r="L779" s="10" t="s">
        <v>1842</v>
      </c>
      <c r="M779" s="10" t="s">
        <v>43168</v>
      </c>
      <c r="N779" s="10" t="s">
        <v>61</v>
      </c>
      <c r="O779" s="10" t="s">
        <v>41372</v>
      </c>
      <c r="P779" s="10" t="s">
        <v>61</v>
      </c>
      <c r="Q779" s="10" t="s">
        <v>41363</v>
      </c>
      <c r="R779" s="10" t="s">
        <v>41363</v>
      </c>
      <c r="S779" s="15">
        <v>400</v>
      </c>
      <c r="T779" s="10" t="s">
        <v>41363</v>
      </c>
      <c r="U779" s="15">
        <v>400</v>
      </c>
      <c r="V779" s="15">
        <v>400</v>
      </c>
      <c r="W779" s="16">
        <f t="shared" si="53"/>
        <v>0</v>
      </c>
      <c r="X779" s="16">
        <f t="shared" si="54"/>
        <v>0</v>
      </c>
      <c r="Y779" s="1">
        <v>400</v>
      </c>
      <c r="Z779" s="1" t="str">
        <f t="shared" si="55"/>
        <v>未整改</v>
      </c>
      <c r="AA779" s="1" t="str">
        <f t="shared" si="56"/>
        <v>已整改</v>
      </c>
      <c r="AC779" s="3"/>
      <c r="AD779" s="19" t="e">
        <f>VLOOKUP(H779,'系统导出（基本表）'!R:R,1,0)</f>
        <v>#N/A</v>
      </c>
      <c r="AE779" s="16" t="e">
        <f>VLOOKUP(I779,'系统导出（基本表）'!Q:R,2,0)</f>
        <v>#N/A</v>
      </c>
      <c r="AF779" s="16" t="e">
        <f>VLOOKUP(J779,'系统导出（基本表）'!S:T,2,0)</f>
        <v>#N/A</v>
      </c>
      <c r="AG779" s="16"/>
      <c r="AH779" s="16"/>
      <c r="AI779" s="16"/>
    </row>
    <row r="780" s="1" customFormat="1" ht="19" customHeight="1" spans="2:35">
      <c r="B780" s="10" t="s">
        <v>175</v>
      </c>
      <c r="C780" s="10" t="s">
        <v>176</v>
      </c>
      <c r="D780" s="10" t="s">
        <v>177</v>
      </c>
      <c r="E780" s="10" t="s">
        <v>61</v>
      </c>
      <c r="F780" s="10" t="s">
        <v>61</v>
      </c>
      <c r="G780" s="10" t="s">
        <v>43164</v>
      </c>
      <c r="H780" s="10" t="s">
        <v>43165</v>
      </c>
      <c r="I780" s="10" t="s">
        <v>43166</v>
      </c>
      <c r="J780" s="10" t="s">
        <v>43167</v>
      </c>
      <c r="K780" s="10" t="s">
        <v>1855</v>
      </c>
      <c r="L780" s="10" t="s">
        <v>1842</v>
      </c>
      <c r="M780" s="10" t="s">
        <v>43168</v>
      </c>
      <c r="N780" s="10" t="s">
        <v>61</v>
      </c>
      <c r="O780" s="10" t="s">
        <v>41372</v>
      </c>
      <c r="P780" s="10" t="s">
        <v>61</v>
      </c>
      <c r="Q780" s="10" t="s">
        <v>41363</v>
      </c>
      <c r="R780" s="10" t="s">
        <v>41363</v>
      </c>
      <c r="S780" s="15">
        <v>1800</v>
      </c>
      <c r="T780" s="10" t="s">
        <v>41363</v>
      </c>
      <c r="U780" s="15">
        <v>1800</v>
      </c>
      <c r="V780" s="15">
        <v>1800</v>
      </c>
      <c r="W780" s="16">
        <f t="shared" si="53"/>
        <v>0</v>
      </c>
      <c r="X780" s="16">
        <f t="shared" si="54"/>
        <v>0</v>
      </c>
      <c r="Y780" s="1">
        <v>1800</v>
      </c>
      <c r="Z780" s="1" t="str">
        <f t="shared" si="55"/>
        <v>未整改</v>
      </c>
      <c r="AA780" s="1" t="str">
        <f t="shared" si="56"/>
        <v>已整改</v>
      </c>
      <c r="AC780" s="3"/>
      <c r="AD780" s="19" t="e">
        <f>VLOOKUP(H780,'系统导出（基本表）'!R:R,1,0)</f>
        <v>#N/A</v>
      </c>
      <c r="AE780" s="16" t="e">
        <f>VLOOKUP(I780,'系统导出（基本表）'!Q:R,2,0)</f>
        <v>#N/A</v>
      </c>
      <c r="AF780" s="16" t="e">
        <f>VLOOKUP(J780,'系统导出（基本表）'!S:T,2,0)</f>
        <v>#N/A</v>
      </c>
      <c r="AG780" s="16"/>
      <c r="AH780" s="16"/>
      <c r="AI780" s="16"/>
    </row>
    <row r="781" s="1" customFormat="1" ht="19" customHeight="1" spans="2:35">
      <c r="B781" s="10" t="s">
        <v>175</v>
      </c>
      <c r="C781" s="10" t="s">
        <v>176</v>
      </c>
      <c r="D781" s="10" t="s">
        <v>177</v>
      </c>
      <c r="E781" s="10" t="s">
        <v>41575</v>
      </c>
      <c r="F781" s="10" t="s">
        <v>38965</v>
      </c>
      <c r="G781" s="10" t="s">
        <v>43169</v>
      </c>
      <c r="H781" s="10" t="s">
        <v>43170</v>
      </c>
      <c r="I781" s="10" t="s">
        <v>43171</v>
      </c>
      <c r="J781" s="10" t="s">
        <v>43171</v>
      </c>
      <c r="K781" s="10" t="s">
        <v>194</v>
      </c>
      <c r="L781" s="10" t="s">
        <v>178</v>
      </c>
      <c r="M781" s="10" t="s">
        <v>43172</v>
      </c>
      <c r="N781" s="10" t="s">
        <v>41377</v>
      </c>
      <c r="O781" s="10" t="s">
        <v>41378</v>
      </c>
      <c r="P781" s="10" t="s">
        <v>41379</v>
      </c>
      <c r="Q781" s="10" t="s">
        <v>41373</v>
      </c>
      <c r="R781" s="10" t="s">
        <v>41373</v>
      </c>
      <c r="S781" s="15">
        <v>1507</v>
      </c>
      <c r="T781" s="10" t="s">
        <v>43173</v>
      </c>
      <c r="U781" s="15">
        <v>920.74</v>
      </c>
      <c r="V781" s="15">
        <v>920.74</v>
      </c>
      <c r="W781" s="16">
        <f t="shared" si="53"/>
        <v>586.26</v>
      </c>
      <c r="X781" s="16">
        <f t="shared" si="54"/>
        <v>586.26</v>
      </c>
      <c r="Y781" s="21">
        <f>S781</f>
        <v>1507</v>
      </c>
      <c r="Z781" s="1" t="str">
        <f t="shared" si="55"/>
        <v>未整改</v>
      </c>
      <c r="AA781" s="1" t="str">
        <f t="shared" si="56"/>
        <v>已整改</v>
      </c>
      <c r="AC781" s="3"/>
      <c r="AD781" s="19" t="e">
        <f>VLOOKUP(H781,'系统导出（基本表）'!R:R,1,0)</f>
        <v>#N/A</v>
      </c>
      <c r="AE781" s="16" t="e">
        <f>VLOOKUP(I781,'系统导出（基本表）'!Q:R,2,0)</f>
        <v>#N/A</v>
      </c>
      <c r="AF781" s="16" t="e">
        <f>VLOOKUP(J781,'系统导出（基本表）'!S:T,2,0)</f>
        <v>#N/A</v>
      </c>
      <c r="AG781" s="16"/>
      <c r="AH781" s="16"/>
      <c r="AI781" s="16"/>
    </row>
    <row r="782" s="2" customFormat="1" ht="19" customHeight="1" spans="1:33">
      <c r="A782" s="2">
        <v>1</v>
      </c>
      <c r="B782" s="11" t="s">
        <v>175</v>
      </c>
      <c r="C782" s="11" t="s">
        <v>176</v>
      </c>
      <c r="D782" s="11" t="s">
        <v>177</v>
      </c>
      <c r="E782" s="10" t="s">
        <v>42339</v>
      </c>
      <c r="F782" s="11" t="s">
        <v>39265</v>
      </c>
      <c r="G782" s="10" t="s">
        <v>43174</v>
      </c>
      <c r="H782" s="11" t="s">
        <v>43175</v>
      </c>
      <c r="I782" s="11" t="s">
        <v>43176</v>
      </c>
      <c r="J782" s="11" t="s">
        <v>43176</v>
      </c>
      <c r="K782" s="11" t="s">
        <v>9062</v>
      </c>
      <c r="L782" s="11" t="s">
        <v>43177</v>
      </c>
      <c r="M782" s="11" t="s">
        <v>43178</v>
      </c>
      <c r="N782" s="11" t="s">
        <v>41377</v>
      </c>
      <c r="O782" s="11" t="s">
        <v>41387</v>
      </c>
      <c r="P782" s="11" t="s">
        <v>41449</v>
      </c>
      <c r="Q782" s="11" t="s">
        <v>41411</v>
      </c>
      <c r="R782" s="11" t="s">
        <v>41411</v>
      </c>
      <c r="S782" s="17">
        <v>4440.894699</v>
      </c>
      <c r="T782" s="11" t="s">
        <v>43179</v>
      </c>
      <c r="U782" s="17">
        <v>0</v>
      </c>
      <c r="V782" s="17">
        <v>0</v>
      </c>
      <c r="W782" s="18">
        <f t="shared" si="53"/>
        <v>4440.894699</v>
      </c>
      <c r="X782" s="18">
        <f t="shared" si="54"/>
        <v>4440.894699</v>
      </c>
      <c r="Y782" s="2">
        <v>0</v>
      </c>
      <c r="Z782" s="2" t="str">
        <f t="shared" si="55"/>
        <v>未整改</v>
      </c>
      <c r="AA782" s="2" t="str">
        <f t="shared" si="56"/>
        <v>未整改</v>
      </c>
      <c r="AD782" s="22" t="e">
        <f>VLOOKUP(H782,'系统导出（基本表）'!R:R,1,0)</f>
        <v>#N/A</v>
      </c>
      <c r="AE782" s="22" t="e">
        <f>VLOOKUP(I782,'系统导出（基本表）'!Q:R,2,0)</f>
        <v>#N/A</v>
      </c>
      <c r="AF782" s="2" t="e">
        <f>VLOOKUP(J782,'系统导出（基本表）'!S:T,2,0)</f>
        <v>#N/A</v>
      </c>
      <c r="AG782" s="24"/>
    </row>
    <row r="783" s="2" customFormat="1" ht="19" customHeight="1" spans="1:34">
      <c r="A783" s="2">
        <v>1</v>
      </c>
      <c r="B783" s="11" t="s">
        <v>175</v>
      </c>
      <c r="C783" s="11" t="s">
        <v>889</v>
      </c>
      <c r="D783" s="11" t="s">
        <v>890</v>
      </c>
      <c r="E783" s="10" t="s">
        <v>43180</v>
      </c>
      <c r="F783" s="11" t="s">
        <v>38934</v>
      </c>
      <c r="G783" s="10" t="s">
        <v>43181</v>
      </c>
      <c r="H783" s="11" t="s">
        <v>38937</v>
      </c>
      <c r="I783" s="11" t="s">
        <v>38936</v>
      </c>
      <c r="J783" s="11" t="s">
        <v>38936</v>
      </c>
      <c r="K783" s="11" t="s">
        <v>4916</v>
      </c>
      <c r="L783" s="11" t="s">
        <v>43182</v>
      </c>
      <c r="M783" s="11" t="s">
        <v>43183</v>
      </c>
      <c r="N783" s="11" t="s">
        <v>41377</v>
      </c>
      <c r="O783" s="11" t="s">
        <v>41387</v>
      </c>
      <c r="P783" s="11" t="s">
        <v>41449</v>
      </c>
      <c r="Q783" s="11" t="s">
        <v>41411</v>
      </c>
      <c r="R783" s="11" t="s">
        <v>41411</v>
      </c>
      <c r="S783" s="17">
        <v>3250.06706</v>
      </c>
      <c r="T783" s="11" t="s">
        <v>43184</v>
      </c>
      <c r="U783" s="17">
        <v>150</v>
      </c>
      <c r="V783" s="17">
        <v>0</v>
      </c>
      <c r="W783" s="18">
        <f t="shared" si="53"/>
        <v>3250.06706</v>
      </c>
      <c r="X783" s="18">
        <f t="shared" si="54"/>
        <v>3100.06706</v>
      </c>
      <c r="Y783" s="2">
        <v>150</v>
      </c>
      <c r="Z783" s="2" t="str">
        <f t="shared" si="55"/>
        <v>未整改</v>
      </c>
      <c r="AA783" s="2" t="str">
        <f t="shared" si="56"/>
        <v>未整改</v>
      </c>
      <c r="AD783" s="22" t="str">
        <f>VLOOKUP(H783,'系统导出（基本表）'!R:R,1,0)</f>
        <v>P22510411-0030</v>
      </c>
      <c r="AE783" s="22" t="str">
        <f>VLOOKUP(I783,'系统导出（基本表）'!Q:R,2,0)</f>
        <v>P22510411-0030</v>
      </c>
      <c r="AF783" s="2" t="e">
        <f>VLOOKUP(J783,'系统导出（基本表）'!S:T,2,0)</f>
        <v>#N/A</v>
      </c>
      <c r="AG783" s="22">
        <v>1453</v>
      </c>
      <c r="AH783" s="22">
        <f>VLOOKUP(I783,导出计数_列Q!A:D,4,0)</f>
        <v>1453</v>
      </c>
    </row>
    <row r="784" s="2" customFormat="1" ht="19" customHeight="1" spans="1:33">
      <c r="A784" s="2">
        <v>1</v>
      </c>
      <c r="B784" s="11" t="s">
        <v>175</v>
      </c>
      <c r="C784" s="11" t="s">
        <v>889</v>
      </c>
      <c r="D784" s="11" t="s">
        <v>890</v>
      </c>
      <c r="E784" s="10" t="s">
        <v>42735</v>
      </c>
      <c r="F784" s="11" t="s">
        <v>38885</v>
      </c>
      <c r="G784" s="10" t="s">
        <v>43185</v>
      </c>
      <c r="H784" s="11" t="s">
        <v>43186</v>
      </c>
      <c r="I784" s="11" t="s">
        <v>43187</v>
      </c>
      <c r="J784" s="11" t="s">
        <v>43187</v>
      </c>
      <c r="K784" s="11" t="s">
        <v>4916</v>
      </c>
      <c r="L784" s="11" t="s">
        <v>43182</v>
      </c>
      <c r="M784" s="11" t="s">
        <v>43183</v>
      </c>
      <c r="N784" s="11" t="s">
        <v>41377</v>
      </c>
      <c r="O784" s="11" t="s">
        <v>41387</v>
      </c>
      <c r="P784" s="11" t="s">
        <v>41449</v>
      </c>
      <c r="Q784" s="11" t="s">
        <v>41411</v>
      </c>
      <c r="R784" s="11" t="s">
        <v>41411</v>
      </c>
      <c r="S784" s="17">
        <v>100</v>
      </c>
      <c r="T784" s="11" t="s">
        <v>41450</v>
      </c>
      <c r="U784" s="17">
        <v>48.09</v>
      </c>
      <c r="V784" s="17">
        <v>0</v>
      </c>
      <c r="W784" s="18">
        <f t="shared" si="53"/>
        <v>100</v>
      </c>
      <c r="X784" s="18">
        <f t="shared" si="54"/>
        <v>51.91</v>
      </c>
      <c r="Y784" s="2">
        <v>48.09</v>
      </c>
      <c r="Z784" s="2" t="str">
        <f t="shared" si="55"/>
        <v>未整改</v>
      </c>
      <c r="AA784" s="2" t="str">
        <f t="shared" si="56"/>
        <v>未整改</v>
      </c>
      <c r="AD784" s="22" t="e">
        <f>VLOOKUP(H784,'系统导出（基本表）'!R:R,1,0)</f>
        <v>#N/A</v>
      </c>
      <c r="AE784" s="22" t="e">
        <f>VLOOKUP(I784,'系统导出（基本表）'!Q:R,2,0)</f>
        <v>#N/A</v>
      </c>
      <c r="AF784" s="2" t="e">
        <f>VLOOKUP(J784,'系统导出（基本表）'!S:T,2,0)</f>
        <v>#N/A</v>
      </c>
      <c r="AG784" s="24"/>
    </row>
    <row r="785" s="2" customFormat="1" ht="19" customHeight="1" spans="1:33">
      <c r="A785" s="2">
        <v>1</v>
      </c>
      <c r="B785" s="11" t="s">
        <v>175</v>
      </c>
      <c r="C785" s="11" t="s">
        <v>889</v>
      </c>
      <c r="D785" s="11" t="s">
        <v>890</v>
      </c>
      <c r="E785" s="10" t="s">
        <v>42735</v>
      </c>
      <c r="F785" s="11" t="s">
        <v>38885</v>
      </c>
      <c r="G785" s="10" t="s">
        <v>43188</v>
      </c>
      <c r="H785" s="11" t="s">
        <v>43189</v>
      </c>
      <c r="I785" s="11" t="s">
        <v>43190</v>
      </c>
      <c r="J785" s="11" t="s">
        <v>43190</v>
      </c>
      <c r="K785" s="11" t="s">
        <v>4916</v>
      </c>
      <c r="L785" s="11" t="s">
        <v>43182</v>
      </c>
      <c r="M785" s="11" t="s">
        <v>43183</v>
      </c>
      <c r="N785" s="11" t="s">
        <v>41377</v>
      </c>
      <c r="O785" s="11" t="s">
        <v>41387</v>
      </c>
      <c r="P785" s="11" t="s">
        <v>41449</v>
      </c>
      <c r="Q785" s="11" t="s">
        <v>41411</v>
      </c>
      <c r="R785" s="11" t="s">
        <v>41411</v>
      </c>
      <c r="S785" s="17">
        <v>400</v>
      </c>
      <c r="T785" s="11" t="s">
        <v>41450</v>
      </c>
      <c r="U785" s="17">
        <v>400</v>
      </c>
      <c r="V785" s="17">
        <v>0</v>
      </c>
      <c r="W785" s="18">
        <f t="shared" si="53"/>
        <v>400</v>
      </c>
      <c r="X785" s="18">
        <f t="shared" si="54"/>
        <v>0</v>
      </c>
      <c r="Y785" s="2">
        <v>400</v>
      </c>
      <c r="Z785" s="2" t="str">
        <f t="shared" si="55"/>
        <v>未整改</v>
      </c>
      <c r="AA785" s="2" t="str">
        <f t="shared" si="56"/>
        <v>已整改</v>
      </c>
      <c r="AD785" s="22" t="e">
        <f>VLOOKUP(H785,'系统导出（基本表）'!R:R,1,0)</f>
        <v>#N/A</v>
      </c>
      <c r="AE785" s="22" t="e">
        <f>VLOOKUP(I785,'系统导出（基本表）'!Q:R,2,0)</f>
        <v>#N/A</v>
      </c>
      <c r="AF785" s="2" t="e">
        <f>VLOOKUP(J785,'系统导出（基本表）'!S:T,2,0)</f>
        <v>#N/A</v>
      </c>
      <c r="AG785" s="24"/>
    </row>
    <row r="786" s="1" customFormat="1" ht="19" customHeight="1" spans="2:35">
      <c r="B786" s="10" t="s">
        <v>175</v>
      </c>
      <c r="C786" s="10" t="s">
        <v>889</v>
      </c>
      <c r="D786" s="10" t="s">
        <v>890</v>
      </c>
      <c r="E786" s="10" t="s">
        <v>42255</v>
      </c>
      <c r="F786" s="10" t="s">
        <v>39727</v>
      </c>
      <c r="G786" s="10" t="s">
        <v>43191</v>
      </c>
      <c r="H786" s="10" t="s">
        <v>43192</v>
      </c>
      <c r="I786" s="10" t="s">
        <v>43193</v>
      </c>
      <c r="J786" s="10" t="s">
        <v>43193</v>
      </c>
      <c r="K786" s="10" t="s">
        <v>21319</v>
      </c>
      <c r="L786" s="10" t="s">
        <v>21312</v>
      </c>
      <c r="M786" s="10" t="s">
        <v>43194</v>
      </c>
      <c r="N786" s="10" t="s">
        <v>41377</v>
      </c>
      <c r="O786" s="10" t="s">
        <v>41378</v>
      </c>
      <c r="P786" s="10" t="s">
        <v>41456</v>
      </c>
      <c r="Q786" s="10" t="s">
        <v>41411</v>
      </c>
      <c r="R786" s="10" t="s">
        <v>41411</v>
      </c>
      <c r="S786" s="15">
        <v>450</v>
      </c>
      <c r="T786" s="10" t="s">
        <v>41463</v>
      </c>
      <c r="U786" s="15">
        <v>0</v>
      </c>
      <c r="V786" s="15">
        <v>0</v>
      </c>
      <c r="W786" s="16">
        <f t="shared" si="53"/>
        <v>450</v>
      </c>
      <c r="X786" s="16">
        <f t="shared" si="54"/>
        <v>450</v>
      </c>
      <c r="Y786" s="1">
        <v>0</v>
      </c>
      <c r="Z786" s="1" t="str">
        <f t="shared" si="55"/>
        <v>未整改</v>
      </c>
      <c r="AA786" s="1" t="str">
        <f t="shared" si="56"/>
        <v>未整改</v>
      </c>
      <c r="AC786" s="3"/>
      <c r="AD786" s="19" t="e">
        <f>VLOOKUP(H786,'系统导出（基本表）'!R:R,1,0)</f>
        <v>#N/A</v>
      </c>
      <c r="AE786" s="16" t="e">
        <f>VLOOKUP(I786,'系统导出（基本表）'!Q:R,2,0)</f>
        <v>#N/A</v>
      </c>
      <c r="AF786" s="16" t="e">
        <f>VLOOKUP(J786,'系统导出（基本表）'!S:T,2,0)</f>
        <v>#N/A</v>
      </c>
      <c r="AG786" s="16"/>
      <c r="AH786" s="16"/>
      <c r="AI786" s="16"/>
    </row>
    <row r="787" s="2" customFormat="1" ht="19" customHeight="1" spans="1:33">
      <c r="A787" s="2">
        <v>1</v>
      </c>
      <c r="B787" s="11" t="s">
        <v>175</v>
      </c>
      <c r="C787" s="11" t="s">
        <v>889</v>
      </c>
      <c r="D787" s="11" t="s">
        <v>890</v>
      </c>
      <c r="E787" s="10" t="s">
        <v>42248</v>
      </c>
      <c r="F787" s="11" t="s">
        <v>39727</v>
      </c>
      <c r="G787" s="10" t="s">
        <v>43191</v>
      </c>
      <c r="H787" s="11" t="s">
        <v>43192</v>
      </c>
      <c r="I787" s="11" t="s">
        <v>43193</v>
      </c>
      <c r="J787" s="11" t="s">
        <v>43193</v>
      </c>
      <c r="K787" s="11" t="s">
        <v>21319</v>
      </c>
      <c r="L787" s="11" t="s">
        <v>892</v>
      </c>
      <c r="M787" s="11" t="s">
        <v>43194</v>
      </c>
      <c r="N787" s="11" t="s">
        <v>41377</v>
      </c>
      <c r="O787" s="11" t="s">
        <v>41387</v>
      </c>
      <c r="P787" s="11" t="s">
        <v>41456</v>
      </c>
      <c r="Q787" s="11" t="s">
        <v>41411</v>
      </c>
      <c r="R787" s="11" t="s">
        <v>41411</v>
      </c>
      <c r="S787" s="17">
        <v>450</v>
      </c>
      <c r="T787" s="11" t="s">
        <v>41411</v>
      </c>
      <c r="U787" s="17">
        <v>450</v>
      </c>
      <c r="V787" s="17">
        <v>0</v>
      </c>
      <c r="W787" s="18">
        <f t="shared" si="53"/>
        <v>450</v>
      </c>
      <c r="X787" s="18">
        <f t="shared" si="54"/>
        <v>0</v>
      </c>
      <c r="Y787" s="2">
        <v>450</v>
      </c>
      <c r="Z787" s="2" t="str">
        <f t="shared" si="55"/>
        <v>未整改</v>
      </c>
      <c r="AA787" s="2" t="str">
        <f t="shared" si="56"/>
        <v>已整改</v>
      </c>
      <c r="AD787" s="22" t="e">
        <f>VLOOKUP(H787,'系统导出（基本表）'!R:R,1,0)</f>
        <v>#N/A</v>
      </c>
      <c r="AE787" s="22" t="e">
        <f>VLOOKUP(I787,'系统导出（基本表）'!Q:R,2,0)</f>
        <v>#N/A</v>
      </c>
      <c r="AF787" s="2" t="e">
        <f>VLOOKUP(J787,'系统导出（基本表）'!S:T,2,0)</f>
        <v>#N/A</v>
      </c>
      <c r="AG787" s="24"/>
    </row>
    <row r="788" s="1" customFormat="1" ht="19" customHeight="1" spans="2:35">
      <c r="B788" s="10" t="s">
        <v>175</v>
      </c>
      <c r="C788" s="10" t="s">
        <v>889</v>
      </c>
      <c r="D788" s="10" t="s">
        <v>890</v>
      </c>
      <c r="E788" s="10" t="s">
        <v>61</v>
      </c>
      <c r="F788" s="10" t="s">
        <v>61</v>
      </c>
      <c r="G788" s="10" t="s">
        <v>43195</v>
      </c>
      <c r="H788" s="10" t="s">
        <v>43196</v>
      </c>
      <c r="I788" s="10" t="s">
        <v>43197</v>
      </c>
      <c r="J788" s="10" t="s">
        <v>43198</v>
      </c>
      <c r="K788" s="10" t="s">
        <v>21319</v>
      </c>
      <c r="L788" s="10" t="s">
        <v>21312</v>
      </c>
      <c r="M788" s="10" t="s">
        <v>43194</v>
      </c>
      <c r="N788" s="10" t="s">
        <v>61</v>
      </c>
      <c r="O788" s="10" t="s">
        <v>41372</v>
      </c>
      <c r="P788" s="10" t="s">
        <v>61</v>
      </c>
      <c r="Q788" s="10" t="s">
        <v>41411</v>
      </c>
      <c r="R788" s="10" t="s">
        <v>41411</v>
      </c>
      <c r="S788" s="15">
        <v>313.23</v>
      </c>
      <c r="T788" s="10" t="s">
        <v>41412</v>
      </c>
      <c r="U788" s="15">
        <v>313.23</v>
      </c>
      <c r="V788" s="15">
        <v>313.23</v>
      </c>
      <c r="W788" s="16">
        <f t="shared" si="53"/>
        <v>0</v>
      </c>
      <c r="X788" s="16">
        <f t="shared" si="54"/>
        <v>0</v>
      </c>
      <c r="Y788" s="1">
        <v>313.23</v>
      </c>
      <c r="Z788" s="1" t="str">
        <f t="shared" si="55"/>
        <v>未整改</v>
      </c>
      <c r="AA788" s="1" t="str">
        <f t="shared" si="56"/>
        <v>已整改</v>
      </c>
      <c r="AC788" s="3"/>
      <c r="AD788" s="19" t="e">
        <f>VLOOKUP(H788,'系统导出（基本表）'!R:R,1,0)</f>
        <v>#N/A</v>
      </c>
      <c r="AE788" s="16" t="e">
        <f>VLOOKUP(I788,'系统导出（基本表）'!Q:R,2,0)</f>
        <v>#N/A</v>
      </c>
      <c r="AF788" s="16" t="e">
        <f>VLOOKUP(J788,'系统导出（基本表）'!S:T,2,0)</f>
        <v>#N/A</v>
      </c>
      <c r="AG788" s="16"/>
      <c r="AH788" s="16"/>
      <c r="AI788" s="16"/>
    </row>
    <row r="789" s="1" customFormat="1" ht="19" customHeight="1" spans="2:35">
      <c r="B789" s="10" t="s">
        <v>175</v>
      </c>
      <c r="C789" s="10" t="s">
        <v>889</v>
      </c>
      <c r="D789" s="10" t="s">
        <v>890</v>
      </c>
      <c r="E789" s="10" t="s">
        <v>61</v>
      </c>
      <c r="F789" s="10" t="s">
        <v>61</v>
      </c>
      <c r="G789" s="10" t="s">
        <v>43199</v>
      </c>
      <c r="H789" s="10" t="s">
        <v>43200</v>
      </c>
      <c r="I789" s="10" t="s">
        <v>43201</v>
      </c>
      <c r="J789" s="10" t="s">
        <v>43201</v>
      </c>
      <c r="K789" s="10" t="s">
        <v>43202</v>
      </c>
      <c r="L789" s="10" t="s">
        <v>43203</v>
      </c>
      <c r="M789" s="10" t="s">
        <v>43204</v>
      </c>
      <c r="N789" s="10" t="s">
        <v>61</v>
      </c>
      <c r="O789" s="10" t="s">
        <v>41372</v>
      </c>
      <c r="P789" s="10" t="s">
        <v>61</v>
      </c>
      <c r="Q789" s="10" t="s">
        <v>41411</v>
      </c>
      <c r="R789" s="10" t="s">
        <v>41411</v>
      </c>
      <c r="S789" s="15">
        <v>3554.82</v>
      </c>
      <c r="T789" s="10" t="s">
        <v>41412</v>
      </c>
      <c r="U789" s="15">
        <v>1933.84</v>
      </c>
      <c r="V789" s="15">
        <v>1933.84</v>
      </c>
      <c r="W789" s="16">
        <f t="shared" si="53"/>
        <v>1620.98</v>
      </c>
      <c r="X789" s="16">
        <f t="shared" si="54"/>
        <v>1620.98</v>
      </c>
      <c r="Y789" s="1">
        <v>1933.84</v>
      </c>
      <c r="Z789" s="1" t="str">
        <f t="shared" si="55"/>
        <v>未整改</v>
      </c>
      <c r="AA789" s="1" t="str">
        <f t="shared" si="56"/>
        <v>未整改</v>
      </c>
      <c r="AC789" s="3"/>
      <c r="AD789" s="19" t="e">
        <f>VLOOKUP(H789,'系统导出（基本表）'!R:R,1,0)</f>
        <v>#N/A</v>
      </c>
      <c r="AE789" s="16" t="e">
        <f>VLOOKUP(I789,'系统导出（基本表）'!Q:R,2,0)</f>
        <v>#N/A</v>
      </c>
      <c r="AF789" s="16" t="e">
        <f>VLOOKUP(J789,'系统导出（基本表）'!S:T,2,0)</f>
        <v>#N/A</v>
      </c>
      <c r="AG789" s="16"/>
      <c r="AH789" s="16"/>
      <c r="AI789" s="16"/>
    </row>
    <row r="790" s="1" customFormat="1" ht="19" customHeight="1" spans="2:35">
      <c r="B790" s="10" t="s">
        <v>175</v>
      </c>
      <c r="C790" s="10" t="s">
        <v>889</v>
      </c>
      <c r="D790" s="10" t="s">
        <v>890</v>
      </c>
      <c r="E790" s="10" t="s">
        <v>61</v>
      </c>
      <c r="F790" s="10" t="s">
        <v>61</v>
      </c>
      <c r="G790" s="10" t="s">
        <v>43205</v>
      </c>
      <c r="H790" s="10" t="s">
        <v>43206</v>
      </c>
      <c r="I790" s="10" t="s">
        <v>43207</v>
      </c>
      <c r="J790" s="10" t="s">
        <v>43207</v>
      </c>
      <c r="K790" s="10" t="s">
        <v>43208</v>
      </c>
      <c r="L790" s="10" t="s">
        <v>43209</v>
      </c>
      <c r="M790" s="10" t="s">
        <v>43210</v>
      </c>
      <c r="N790" s="10" t="s">
        <v>61</v>
      </c>
      <c r="O790" s="10" t="s">
        <v>41372</v>
      </c>
      <c r="P790" s="10" t="s">
        <v>61</v>
      </c>
      <c r="Q790" s="10" t="s">
        <v>41373</v>
      </c>
      <c r="R790" s="10" t="s">
        <v>41373</v>
      </c>
      <c r="S790" s="15">
        <v>10000</v>
      </c>
      <c r="T790" s="10" t="s">
        <v>882</v>
      </c>
      <c r="U790" s="15">
        <v>10000</v>
      </c>
      <c r="V790" s="15">
        <v>10000</v>
      </c>
      <c r="W790" s="16">
        <f t="shared" si="53"/>
        <v>0</v>
      </c>
      <c r="X790" s="16">
        <f t="shared" si="54"/>
        <v>0</v>
      </c>
      <c r="Y790" s="1">
        <v>10000</v>
      </c>
      <c r="Z790" s="1" t="str">
        <f t="shared" si="55"/>
        <v>未整改</v>
      </c>
      <c r="AA790" s="1" t="str">
        <f t="shared" si="56"/>
        <v>已整改</v>
      </c>
      <c r="AC790" s="3"/>
      <c r="AD790" s="19" t="e">
        <f>VLOOKUP(H790,'系统导出（基本表）'!R:R,1,0)</f>
        <v>#N/A</v>
      </c>
      <c r="AE790" s="16" t="e">
        <f>VLOOKUP(I790,'系统导出（基本表）'!Q:R,2,0)</f>
        <v>#N/A</v>
      </c>
      <c r="AF790" s="16" t="e">
        <f>VLOOKUP(J790,'系统导出（基本表）'!S:T,2,0)</f>
        <v>#N/A</v>
      </c>
      <c r="AG790" s="16"/>
      <c r="AH790" s="16"/>
      <c r="AI790" s="16"/>
    </row>
    <row r="791" s="2" customFormat="1" ht="19" customHeight="1" spans="1:33">
      <c r="A791" s="2">
        <v>1</v>
      </c>
      <c r="B791" s="11" t="s">
        <v>175</v>
      </c>
      <c r="C791" s="11" t="s">
        <v>889</v>
      </c>
      <c r="D791" s="11" t="s">
        <v>890</v>
      </c>
      <c r="E791" s="10" t="s">
        <v>42912</v>
      </c>
      <c r="F791" s="11" t="s">
        <v>38944</v>
      </c>
      <c r="G791" s="10" t="s">
        <v>43211</v>
      </c>
      <c r="H791" s="11" t="s">
        <v>38949</v>
      </c>
      <c r="I791" s="11" t="s">
        <v>38948</v>
      </c>
      <c r="J791" s="11" t="s">
        <v>38948</v>
      </c>
      <c r="K791" s="11" t="s">
        <v>43208</v>
      </c>
      <c r="L791" s="11" t="s">
        <v>38950</v>
      </c>
      <c r="M791" s="11" t="s">
        <v>43210</v>
      </c>
      <c r="N791" s="11" t="s">
        <v>41377</v>
      </c>
      <c r="O791" s="11" t="s">
        <v>41387</v>
      </c>
      <c r="P791" s="11" t="s">
        <v>41456</v>
      </c>
      <c r="Q791" s="11" t="s">
        <v>41411</v>
      </c>
      <c r="R791" s="11" t="s">
        <v>41411</v>
      </c>
      <c r="S791" s="17">
        <v>5123.67</v>
      </c>
      <c r="T791" s="11" t="s">
        <v>41411</v>
      </c>
      <c r="U791" s="17">
        <v>0</v>
      </c>
      <c r="V791" s="17">
        <v>0</v>
      </c>
      <c r="W791" s="18">
        <f t="shared" si="53"/>
        <v>5123.67</v>
      </c>
      <c r="X791" s="18">
        <f t="shared" si="54"/>
        <v>5123.67</v>
      </c>
      <c r="Y791" s="2">
        <v>0</v>
      </c>
      <c r="Z791" s="2" t="str">
        <f t="shared" si="55"/>
        <v>未整改</v>
      </c>
      <c r="AA791" s="2" t="str">
        <f t="shared" si="56"/>
        <v>未整改</v>
      </c>
      <c r="AD791" s="22" t="str">
        <f>VLOOKUP(H791,'系统导出（基本表）'!R:R,1,0)</f>
        <v>P22510411-0005</v>
      </c>
      <c r="AE791" s="22" t="str">
        <f>VLOOKUP(I791,'系统导出（基本表）'!Q:R,2,0)</f>
        <v>P22510411-0005</v>
      </c>
      <c r="AF791" s="2" t="e">
        <f>VLOOKUP(J791,'系统导出（基本表）'!S:T,2,0)</f>
        <v>#N/A</v>
      </c>
      <c r="AG791" s="24">
        <v>3695</v>
      </c>
    </row>
    <row r="792" s="2" customFormat="1" ht="19" customHeight="1" spans="1:33">
      <c r="A792" s="2">
        <v>1</v>
      </c>
      <c r="B792" s="11" t="s">
        <v>175</v>
      </c>
      <c r="C792" s="11" t="s">
        <v>889</v>
      </c>
      <c r="D792" s="11" t="s">
        <v>890</v>
      </c>
      <c r="E792" s="10" t="s">
        <v>42912</v>
      </c>
      <c r="F792" s="11" t="s">
        <v>38944</v>
      </c>
      <c r="G792" s="10" t="s">
        <v>43211</v>
      </c>
      <c r="H792" s="11" t="s">
        <v>38949</v>
      </c>
      <c r="I792" s="11" t="s">
        <v>38948</v>
      </c>
      <c r="J792" s="11" t="s">
        <v>38948</v>
      </c>
      <c r="K792" s="11" t="s">
        <v>43208</v>
      </c>
      <c r="L792" s="11" t="s">
        <v>38950</v>
      </c>
      <c r="M792" s="11" t="s">
        <v>43210</v>
      </c>
      <c r="N792" s="11" t="s">
        <v>41377</v>
      </c>
      <c r="O792" s="11" t="s">
        <v>41387</v>
      </c>
      <c r="P792" s="11" t="s">
        <v>41456</v>
      </c>
      <c r="Q792" s="11" t="s">
        <v>41411</v>
      </c>
      <c r="R792" s="11" t="s">
        <v>41411</v>
      </c>
      <c r="S792" s="17">
        <v>1500</v>
      </c>
      <c r="T792" s="11" t="s">
        <v>41411</v>
      </c>
      <c r="U792" s="17">
        <v>0</v>
      </c>
      <c r="V792" s="17">
        <v>0</v>
      </c>
      <c r="W792" s="18">
        <f t="shared" si="53"/>
        <v>1500</v>
      </c>
      <c r="X792" s="18">
        <f t="shared" si="54"/>
        <v>1500</v>
      </c>
      <c r="Y792" s="2">
        <v>0</v>
      </c>
      <c r="Z792" s="2" t="str">
        <f t="shared" si="55"/>
        <v>未整改</v>
      </c>
      <c r="AA792" s="2" t="str">
        <f t="shared" si="56"/>
        <v>未整改</v>
      </c>
      <c r="AD792" s="22" t="str">
        <f>VLOOKUP(H792,'系统导出（基本表）'!R:R,1,0)</f>
        <v>P22510411-0005</v>
      </c>
      <c r="AE792" s="22" t="str">
        <f>VLOOKUP(I792,'系统导出（基本表）'!Q:R,2,0)</f>
        <v>P22510411-0005</v>
      </c>
      <c r="AF792" s="2" t="e">
        <f>VLOOKUP(J792,'系统导出（基本表）'!S:T,2,0)</f>
        <v>#N/A</v>
      </c>
      <c r="AG792" s="24">
        <v>1500</v>
      </c>
    </row>
    <row r="793" s="1" customFormat="1" ht="19" customHeight="1" spans="2:35">
      <c r="B793" s="10" t="s">
        <v>175</v>
      </c>
      <c r="C793" s="10" t="s">
        <v>889</v>
      </c>
      <c r="D793" s="10" t="s">
        <v>890</v>
      </c>
      <c r="E793" s="10" t="s">
        <v>42912</v>
      </c>
      <c r="F793" s="10" t="s">
        <v>38944</v>
      </c>
      <c r="G793" s="10" t="s">
        <v>43211</v>
      </c>
      <c r="H793" s="10" t="s">
        <v>38949</v>
      </c>
      <c r="I793" s="10" t="s">
        <v>38948</v>
      </c>
      <c r="J793" s="10" t="s">
        <v>38948</v>
      </c>
      <c r="K793" s="10" t="s">
        <v>43208</v>
      </c>
      <c r="L793" s="10" t="s">
        <v>43209</v>
      </c>
      <c r="M793" s="10" t="s">
        <v>43210</v>
      </c>
      <c r="N793" s="10" t="s">
        <v>41377</v>
      </c>
      <c r="O793" s="10" t="s">
        <v>41378</v>
      </c>
      <c r="P793" s="10" t="s">
        <v>41456</v>
      </c>
      <c r="Q793" s="10" t="s">
        <v>41411</v>
      </c>
      <c r="R793" s="10" t="s">
        <v>41411</v>
      </c>
      <c r="S793" s="15">
        <v>5123.67</v>
      </c>
      <c r="T793" s="10" t="s">
        <v>41463</v>
      </c>
      <c r="U793" s="15">
        <v>0</v>
      </c>
      <c r="V793" s="15">
        <v>0</v>
      </c>
      <c r="W793" s="16">
        <f t="shared" si="53"/>
        <v>5123.67</v>
      </c>
      <c r="X793" s="16">
        <f t="shared" si="54"/>
        <v>5123.67</v>
      </c>
      <c r="Y793" s="1">
        <v>0</v>
      </c>
      <c r="Z793" s="1" t="str">
        <f t="shared" si="55"/>
        <v>未整改</v>
      </c>
      <c r="AA793" s="1" t="str">
        <f t="shared" si="56"/>
        <v>未整改</v>
      </c>
      <c r="AC793" s="3"/>
      <c r="AD793" s="19" t="str">
        <f>VLOOKUP(H793,'系统导出（基本表）'!R:R,1,0)</f>
        <v>P22510411-0005</v>
      </c>
      <c r="AE793" s="23" t="str">
        <f>VLOOKUP(I793,'系统导出（基本表）'!Q:R,2,0)</f>
        <v>P22510411-0005</v>
      </c>
      <c r="AF793" s="16" t="e">
        <f>VLOOKUP(J793,'系统导出（基本表）'!S:T,2,0)</f>
        <v>#N/A</v>
      </c>
      <c r="AG793" s="23"/>
      <c r="AH793" s="16">
        <f>5195-1500</f>
        <v>3695</v>
      </c>
      <c r="AI793" s="16"/>
    </row>
    <row r="794" s="1" customFormat="1" ht="19" customHeight="1" spans="2:35">
      <c r="B794" s="10" t="s">
        <v>175</v>
      </c>
      <c r="C794" s="10" t="s">
        <v>889</v>
      </c>
      <c r="D794" s="10" t="s">
        <v>890</v>
      </c>
      <c r="E794" s="10" t="s">
        <v>42912</v>
      </c>
      <c r="F794" s="10" t="s">
        <v>38944</v>
      </c>
      <c r="G794" s="10" t="s">
        <v>43211</v>
      </c>
      <c r="H794" s="10" t="s">
        <v>38949</v>
      </c>
      <c r="I794" s="10" t="s">
        <v>38948</v>
      </c>
      <c r="J794" s="10" t="s">
        <v>38948</v>
      </c>
      <c r="K794" s="10" t="s">
        <v>43208</v>
      </c>
      <c r="L794" s="10" t="s">
        <v>43209</v>
      </c>
      <c r="M794" s="10" t="s">
        <v>43210</v>
      </c>
      <c r="N794" s="10" t="s">
        <v>41377</v>
      </c>
      <c r="O794" s="10" t="s">
        <v>41378</v>
      </c>
      <c r="P794" s="10" t="s">
        <v>41456</v>
      </c>
      <c r="Q794" s="10" t="s">
        <v>41411</v>
      </c>
      <c r="R794" s="10" t="s">
        <v>41411</v>
      </c>
      <c r="S794" s="15">
        <v>1500</v>
      </c>
      <c r="T794" s="10" t="s">
        <v>41463</v>
      </c>
      <c r="U794" s="15">
        <v>0</v>
      </c>
      <c r="V794" s="15">
        <v>0</v>
      </c>
      <c r="W794" s="16">
        <f t="shared" si="53"/>
        <v>1500</v>
      </c>
      <c r="X794" s="16">
        <f t="shared" si="54"/>
        <v>1500</v>
      </c>
      <c r="Y794" s="1">
        <v>0</v>
      </c>
      <c r="Z794" s="1" t="str">
        <f t="shared" si="55"/>
        <v>未整改</v>
      </c>
      <c r="AA794" s="1" t="str">
        <f t="shared" si="56"/>
        <v>未整改</v>
      </c>
      <c r="AC794" s="3"/>
      <c r="AD794" s="19" t="str">
        <f>VLOOKUP(H794,'系统导出（基本表）'!R:R,1,0)</f>
        <v>P22510411-0005</v>
      </c>
      <c r="AE794" s="23" t="str">
        <f>VLOOKUP(I794,'系统导出（基本表）'!Q:R,2,0)</f>
        <v>P22510411-0005</v>
      </c>
      <c r="AF794" s="16" t="e">
        <f>VLOOKUP(J794,'系统导出（基本表）'!S:T,2,0)</f>
        <v>#N/A</v>
      </c>
      <c r="AG794" s="23"/>
      <c r="AH794" s="16">
        <v>1500</v>
      </c>
      <c r="AI794" s="16"/>
    </row>
    <row r="795" s="1" customFormat="1" ht="19" customHeight="1" spans="2:35">
      <c r="B795" s="10" t="s">
        <v>175</v>
      </c>
      <c r="C795" s="10" t="s">
        <v>889</v>
      </c>
      <c r="D795" s="10" t="s">
        <v>890</v>
      </c>
      <c r="E795" s="10" t="s">
        <v>42912</v>
      </c>
      <c r="F795" s="10" t="s">
        <v>38944</v>
      </c>
      <c r="G795" s="10" t="s">
        <v>43205</v>
      </c>
      <c r="H795" s="10" t="s">
        <v>43206</v>
      </c>
      <c r="I795" s="10" t="s">
        <v>43207</v>
      </c>
      <c r="J795" s="10" t="s">
        <v>43207</v>
      </c>
      <c r="K795" s="10" t="s">
        <v>43208</v>
      </c>
      <c r="L795" s="10" t="s">
        <v>43209</v>
      </c>
      <c r="M795" s="10" t="s">
        <v>43210</v>
      </c>
      <c r="N795" s="10" t="s">
        <v>41377</v>
      </c>
      <c r="O795" s="10" t="s">
        <v>41378</v>
      </c>
      <c r="P795" s="10" t="s">
        <v>41456</v>
      </c>
      <c r="Q795" s="10" t="s">
        <v>41411</v>
      </c>
      <c r="R795" s="10" t="s">
        <v>41411</v>
      </c>
      <c r="S795" s="15">
        <v>1300</v>
      </c>
      <c r="T795" s="10" t="s">
        <v>41463</v>
      </c>
      <c r="U795" s="15">
        <v>0</v>
      </c>
      <c r="V795" s="15">
        <v>0</v>
      </c>
      <c r="W795" s="16">
        <f t="shared" si="53"/>
        <v>1300</v>
      </c>
      <c r="X795" s="16">
        <f t="shared" si="54"/>
        <v>1300</v>
      </c>
      <c r="Y795" s="1">
        <v>0</v>
      </c>
      <c r="Z795" s="1" t="str">
        <f t="shared" si="55"/>
        <v>未整改</v>
      </c>
      <c r="AA795" s="1" t="str">
        <f t="shared" si="56"/>
        <v>未整改</v>
      </c>
      <c r="AC795" s="3"/>
      <c r="AD795" s="19" t="e">
        <f>VLOOKUP(H795,'系统导出（基本表）'!R:R,1,0)</f>
        <v>#N/A</v>
      </c>
      <c r="AE795" s="16" t="e">
        <f>VLOOKUP(I795,'系统导出（基本表）'!Q:R,2,0)</f>
        <v>#N/A</v>
      </c>
      <c r="AF795" s="16" t="e">
        <f>VLOOKUP(J795,'系统导出（基本表）'!S:T,2,0)</f>
        <v>#N/A</v>
      </c>
      <c r="AG795" s="16"/>
      <c r="AH795" s="16"/>
      <c r="AI795" s="16"/>
    </row>
    <row r="796" s="2" customFormat="1" ht="19" customHeight="1" spans="1:33">
      <c r="A796" s="2">
        <v>1</v>
      </c>
      <c r="B796" s="11" t="s">
        <v>175</v>
      </c>
      <c r="C796" s="11" t="s">
        <v>889</v>
      </c>
      <c r="D796" s="11" t="s">
        <v>890</v>
      </c>
      <c r="E796" s="10" t="s">
        <v>42912</v>
      </c>
      <c r="F796" s="11" t="s">
        <v>38944</v>
      </c>
      <c r="G796" s="10" t="s">
        <v>43205</v>
      </c>
      <c r="H796" s="11" t="s">
        <v>43206</v>
      </c>
      <c r="I796" s="11" t="s">
        <v>43207</v>
      </c>
      <c r="J796" s="11" t="s">
        <v>43207</v>
      </c>
      <c r="K796" s="11" t="s">
        <v>43208</v>
      </c>
      <c r="L796" s="11" t="s">
        <v>38950</v>
      </c>
      <c r="M796" s="11" t="s">
        <v>43210</v>
      </c>
      <c r="N796" s="11" t="s">
        <v>41377</v>
      </c>
      <c r="O796" s="11" t="s">
        <v>41387</v>
      </c>
      <c r="P796" s="11" t="s">
        <v>41456</v>
      </c>
      <c r="Q796" s="11" t="s">
        <v>41411</v>
      </c>
      <c r="R796" s="11" t="s">
        <v>41411</v>
      </c>
      <c r="S796" s="17">
        <v>1300</v>
      </c>
      <c r="T796" s="11" t="s">
        <v>41411</v>
      </c>
      <c r="U796" s="17">
        <v>1300</v>
      </c>
      <c r="V796" s="17">
        <v>0</v>
      </c>
      <c r="W796" s="18">
        <f t="shared" si="53"/>
        <v>1300</v>
      </c>
      <c r="X796" s="18">
        <f t="shared" si="54"/>
        <v>0</v>
      </c>
      <c r="Y796" s="2">
        <v>1300</v>
      </c>
      <c r="Z796" s="2" t="str">
        <f t="shared" si="55"/>
        <v>未整改</v>
      </c>
      <c r="AA796" s="2" t="str">
        <f t="shared" si="56"/>
        <v>已整改</v>
      </c>
      <c r="AD796" s="22" t="e">
        <f>VLOOKUP(H796,'系统导出（基本表）'!R:R,1,0)</f>
        <v>#N/A</v>
      </c>
      <c r="AE796" s="22" t="e">
        <f>VLOOKUP(I796,'系统导出（基本表）'!Q:R,2,0)</f>
        <v>#N/A</v>
      </c>
      <c r="AF796" s="2" t="e">
        <f>VLOOKUP(J796,'系统导出（基本表）'!S:T,2,0)</f>
        <v>#N/A</v>
      </c>
      <c r="AG796" s="24"/>
    </row>
    <row r="797" s="1" customFormat="1" ht="19" customHeight="1" spans="2:35">
      <c r="B797" s="10" t="s">
        <v>175</v>
      </c>
      <c r="C797" s="10" t="s">
        <v>889</v>
      </c>
      <c r="D797" s="10" t="s">
        <v>890</v>
      </c>
      <c r="E797" s="10" t="s">
        <v>43212</v>
      </c>
      <c r="F797" s="10" t="s">
        <v>43213</v>
      </c>
      <c r="G797" s="10" t="s">
        <v>43214</v>
      </c>
      <c r="H797" s="10" t="s">
        <v>43215</v>
      </c>
      <c r="I797" s="10" t="s">
        <v>43216</v>
      </c>
      <c r="J797" s="10" t="s">
        <v>43201</v>
      </c>
      <c r="K797" s="10" t="s">
        <v>43217</v>
      </c>
      <c r="L797" s="10" t="s">
        <v>43218</v>
      </c>
      <c r="M797" s="10" t="s">
        <v>43219</v>
      </c>
      <c r="N797" s="10" t="s">
        <v>41377</v>
      </c>
      <c r="O797" s="10" t="s">
        <v>41378</v>
      </c>
      <c r="P797" s="10" t="s">
        <v>41456</v>
      </c>
      <c r="Q797" s="10" t="s">
        <v>41411</v>
      </c>
      <c r="R797" s="10" t="s">
        <v>41411</v>
      </c>
      <c r="S797" s="15">
        <v>1640.98</v>
      </c>
      <c r="T797" s="10" t="s">
        <v>41463</v>
      </c>
      <c r="U797" s="15">
        <v>20</v>
      </c>
      <c r="V797" s="15">
        <v>20</v>
      </c>
      <c r="W797" s="16">
        <f t="shared" si="53"/>
        <v>1620.98</v>
      </c>
      <c r="X797" s="16">
        <f t="shared" si="54"/>
        <v>1620.98</v>
      </c>
      <c r="Y797" s="1">
        <v>20</v>
      </c>
      <c r="Z797" s="1" t="str">
        <f t="shared" si="55"/>
        <v>未整改</v>
      </c>
      <c r="AA797" s="1" t="str">
        <f t="shared" si="56"/>
        <v>未整改</v>
      </c>
      <c r="AC797" s="3"/>
      <c r="AD797" s="19" t="e">
        <f>VLOOKUP(H797,'系统导出（基本表）'!R:R,1,0)</f>
        <v>#N/A</v>
      </c>
      <c r="AE797" s="16" t="e">
        <f>VLOOKUP(I797,'系统导出（基本表）'!Q:R,2,0)</f>
        <v>#N/A</v>
      </c>
      <c r="AF797" s="16" t="e">
        <f>VLOOKUP(J797,'系统导出（基本表）'!S:T,2,0)</f>
        <v>#N/A</v>
      </c>
      <c r="AG797" s="16"/>
      <c r="AH797" s="16"/>
      <c r="AI797" s="16"/>
    </row>
    <row r="798" s="2" customFormat="1" ht="19" customHeight="1" spans="1:33">
      <c r="A798" s="2">
        <v>1</v>
      </c>
      <c r="B798" s="11" t="s">
        <v>175</v>
      </c>
      <c r="C798" s="11" t="s">
        <v>889</v>
      </c>
      <c r="D798" s="11" t="s">
        <v>890</v>
      </c>
      <c r="E798" s="10" t="s">
        <v>43212</v>
      </c>
      <c r="F798" s="11" t="s">
        <v>43213</v>
      </c>
      <c r="G798" s="10" t="s">
        <v>43214</v>
      </c>
      <c r="H798" s="11" t="s">
        <v>43215</v>
      </c>
      <c r="I798" s="11" t="s">
        <v>43216</v>
      </c>
      <c r="J798" s="11" t="s">
        <v>43201</v>
      </c>
      <c r="K798" s="11" t="s">
        <v>43217</v>
      </c>
      <c r="L798" s="11" t="s">
        <v>43220</v>
      </c>
      <c r="M798" s="11" t="s">
        <v>43219</v>
      </c>
      <c r="N798" s="11" t="s">
        <v>41377</v>
      </c>
      <c r="O798" s="11" t="s">
        <v>41387</v>
      </c>
      <c r="P798" s="11" t="s">
        <v>41456</v>
      </c>
      <c r="Q798" s="11" t="s">
        <v>41411</v>
      </c>
      <c r="R798" s="11" t="s">
        <v>41411</v>
      </c>
      <c r="S798" s="17">
        <v>1620.98</v>
      </c>
      <c r="T798" s="11" t="s">
        <v>41411</v>
      </c>
      <c r="U798" s="17">
        <v>350</v>
      </c>
      <c r="V798" s="17">
        <v>0</v>
      </c>
      <c r="W798" s="18">
        <f t="shared" si="53"/>
        <v>1620.98</v>
      </c>
      <c r="X798" s="18">
        <f t="shared" si="54"/>
        <v>1270.98</v>
      </c>
      <c r="Y798" s="2">
        <v>350</v>
      </c>
      <c r="Z798" s="2" t="str">
        <f t="shared" si="55"/>
        <v>未整改</v>
      </c>
      <c r="AA798" s="2" t="str">
        <f t="shared" si="56"/>
        <v>未整改</v>
      </c>
      <c r="AD798" s="22" t="e">
        <f>VLOOKUP(H798,'系统导出（基本表）'!R:R,1,0)</f>
        <v>#N/A</v>
      </c>
      <c r="AE798" s="22" t="e">
        <f>VLOOKUP(I798,'系统导出（基本表）'!Q:R,2,0)</f>
        <v>#N/A</v>
      </c>
      <c r="AF798" s="2" t="e">
        <f>VLOOKUP(J798,'系统导出（基本表）'!S:T,2,0)</f>
        <v>#N/A</v>
      </c>
      <c r="AG798" s="24"/>
    </row>
    <row r="799" s="1" customFormat="1" ht="19" customHeight="1" spans="2:35">
      <c r="B799" s="10" t="s">
        <v>175</v>
      </c>
      <c r="C799" s="10" t="s">
        <v>889</v>
      </c>
      <c r="D799" s="10" t="s">
        <v>890</v>
      </c>
      <c r="E799" s="10" t="s">
        <v>61</v>
      </c>
      <c r="F799" s="10" t="s">
        <v>61</v>
      </c>
      <c r="G799" s="10" t="s">
        <v>43221</v>
      </c>
      <c r="H799" s="10" t="s">
        <v>43222</v>
      </c>
      <c r="I799" s="10" t="s">
        <v>43223</v>
      </c>
      <c r="J799" s="10" t="s">
        <v>43223</v>
      </c>
      <c r="K799" s="10" t="s">
        <v>43224</v>
      </c>
      <c r="L799" s="10" t="s">
        <v>43225</v>
      </c>
      <c r="M799" s="10" t="s">
        <v>43226</v>
      </c>
      <c r="N799" s="10" t="s">
        <v>61</v>
      </c>
      <c r="O799" s="10" t="s">
        <v>41372</v>
      </c>
      <c r="P799" s="10" t="s">
        <v>61</v>
      </c>
      <c r="Q799" s="10" t="s">
        <v>41373</v>
      </c>
      <c r="R799" s="10" t="s">
        <v>41373</v>
      </c>
      <c r="S799" s="15">
        <v>8000</v>
      </c>
      <c r="T799" s="10" t="s">
        <v>882</v>
      </c>
      <c r="U799" s="15">
        <v>8000</v>
      </c>
      <c r="V799" s="15">
        <v>8000</v>
      </c>
      <c r="W799" s="16">
        <f t="shared" si="53"/>
        <v>0</v>
      </c>
      <c r="X799" s="16">
        <f t="shared" si="54"/>
        <v>0</v>
      </c>
      <c r="Y799" s="1">
        <v>8000</v>
      </c>
      <c r="Z799" s="1" t="str">
        <f t="shared" si="55"/>
        <v>未整改</v>
      </c>
      <c r="AA799" s="1" t="str">
        <f t="shared" si="56"/>
        <v>已整改</v>
      </c>
      <c r="AC799" s="3"/>
      <c r="AD799" s="19" t="e">
        <f>VLOOKUP(H799,'系统导出（基本表）'!R:R,1,0)</f>
        <v>#N/A</v>
      </c>
      <c r="AE799" s="16" t="e">
        <f>VLOOKUP(I799,'系统导出（基本表）'!Q:R,2,0)</f>
        <v>#N/A</v>
      </c>
      <c r="AF799" s="16" t="e">
        <f>VLOOKUP(J799,'系统导出（基本表）'!S:T,2,0)</f>
        <v>#N/A</v>
      </c>
      <c r="AG799" s="16"/>
      <c r="AH799" s="16"/>
      <c r="AI799" s="16"/>
    </row>
    <row r="800" s="2" customFormat="1" ht="19" customHeight="1" spans="1:33">
      <c r="A800" s="2">
        <v>1</v>
      </c>
      <c r="B800" s="11" t="s">
        <v>175</v>
      </c>
      <c r="C800" s="11" t="s">
        <v>2515</v>
      </c>
      <c r="D800" s="11" t="s">
        <v>2516</v>
      </c>
      <c r="E800" s="10" t="s">
        <v>41575</v>
      </c>
      <c r="F800" s="11" t="s">
        <v>38965</v>
      </c>
      <c r="G800" s="10" t="s">
        <v>5590</v>
      </c>
      <c r="H800" s="11" t="s">
        <v>5583</v>
      </c>
      <c r="I800" s="11" t="s">
        <v>5582</v>
      </c>
      <c r="J800" s="11" t="s">
        <v>5582</v>
      </c>
      <c r="K800" s="11" t="s">
        <v>3921</v>
      </c>
      <c r="L800" s="11" t="s">
        <v>2518</v>
      </c>
      <c r="M800" s="11" t="s">
        <v>43227</v>
      </c>
      <c r="N800" s="11" t="s">
        <v>41377</v>
      </c>
      <c r="O800" s="11" t="s">
        <v>41387</v>
      </c>
      <c r="P800" s="11" t="s">
        <v>41449</v>
      </c>
      <c r="Q800" s="11" t="s">
        <v>41411</v>
      </c>
      <c r="R800" s="11" t="s">
        <v>41411</v>
      </c>
      <c r="S800" s="17">
        <v>1450.8</v>
      </c>
      <c r="T800" s="11" t="s">
        <v>41450</v>
      </c>
      <c r="U800" s="17">
        <v>40</v>
      </c>
      <c r="V800" s="17">
        <v>0</v>
      </c>
      <c r="W800" s="18">
        <f t="shared" si="53"/>
        <v>1450.8</v>
      </c>
      <c r="X800" s="18">
        <f t="shared" si="54"/>
        <v>1410.8</v>
      </c>
      <c r="Y800" s="2">
        <v>40</v>
      </c>
      <c r="Z800" s="2" t="str">
        <f t="shared" si="55"/>
        <v>未整改</v>
      </c>
      <c r="AA800" s="2" t="str">
        <f t="shared" si="56"/>
        <v>未整改</v>
      </c>
      <c r="AD800" s="22" t="str">
        <f>VLOOKUP(H800,'系统导出（基本表）'!R:R,1,0)</f>
        <v>P22510421-0001</v>
      </c>
      <c r="AE800" s="22" t="str">
        <f>VLOOKUP(I800,'系统导出（基本表）'!Q:R,2,0)</f>
        <v>P22510421-0001</v>
      </c>
      <c r="AF800" s="2" t="e">
        <f>VLOOKUP(J800,'系统导出（基本表）'!S:T,2,0)</f>
        <v>#N/A</v>
      </c>
      <c r="AG800" s="24">
        <v>970</v>
      </c>
    </row>
    <row r="801" s="1" customFormat="1" ht="19" customHeight="1" spans="2:35">
      <c r="B801" s="10" t="s">
        <v>175</v>
      </c>
      <c r="C801" s="10" t="s">
        <v>2515</v>
      </c>
      <c r="D801" s="10" t="s">
        <v>2516</v>
      </c>
      <c r="E801" s="10" t="s">
        <v>61</v>
      </c>
      <c r="F801" s="10" t="s">
        <v>61</v>
      </c>
      <c r="G801" s="10" t="s">
        <v>5590</v>
      </c>
      <c r="H801" s="10" t="s">
        <v>5583</v>
      </c>
      <c r="I801" s="10" t="s">
        <v>5582</v>
      </c>
      <c r="J801" s="10" t="s">
        <v>5582</v>
      </c>
      <c r="K801" s="10" t="s">
        <v>3921</v>
      </c>
      <c r="L801" s="10" t="s">
        <v>5581</v>
      </c>
      <c r="M801" s="10" t="s">
        <v>43227</v>
      </c>
      <c r="N801" s="10" t="s">
        <v>61</v>
      </c>
      <c r="O801" s="10" t="s">
        <v>41372</v>
      </c>
      <c r="P801" s="10" t="s">
        <v>61</v>
      </c>
      <c r="Q801" s="10" t="s">
        <v>41373</v>
      </c>
      <c r="R801" s="10" t="s">
        <v>41373</v>
      </c>
      <c r="S801" s="15">
        <v>3000</v>
      </c>
      <c r="T801" s="10" t="s">
        <v>882</v>
      </c>
      <c r="U801" s="15">
        <v>3000</v>
      </c>
      <c r="V801" s="15">
        <v>3000</v>
      </c>
      <c r="W801" s="16">
        <f t="shared" si="53"/>
        <v>0</v>
      </c>
      <c r="X801" s="16">
        <f t="shared" si="54"/>
        <v>0</v>
      </c>
      <c r="Y801" s="1">
        <v>3000</v>
      </c>
      <c r="Z801" s="1" t="str">
        <f t="shared" si="55"/>
        <v>未整改</v>
      </c>
      <c r="AA801" s="1" t="str">
        <f t="shared" si="56"/>
        <v>已整改</v>
      </c>
      <c r="AC801" s="3"/>
      <c r="AD801" s="19" t="str">
        <f>VLOOKUP(H801,'系统导出（基本表）'!R:R,1,0)</f>
        <v>P22510421-0001</v>
      </c>
      <c r="AE801" s="23" t="str">
        <f>VLOOKUP(I801,'系统导出（基本表）'!Q:R,2,0)</f>
        <v>P22510421-0001</v>
      </c>
      <c r="AF801" s="16" t="e">
        <f>VLOOKUP(J801,'系统导出（基本表）'!S:T,2,0)</f>
        <v>#N/A</v>
      </c>
      <c r="AG801" s="23"/>
      <c r="AH801" s="16"/>
      <c r="AI801" s="16"/>
    </row>
    <row r="802" s="1" customFormat="1" ht="19" customHeight="1" spans="2:35">
      <c r="B802" s="10" t="s">
        <v>175</v>
      </c>
      <c r="C802" s="10" t="s">
        <v>2515</v>
      </c>
      <c r="D802" s="10" t="s">
        <v>2516</v>
      </c>
      <c r="E802" s="10" t="s">
        <v>61</v>
      </c>
      <c r="F802" s="10" t="s">
        <v>61</v>
      </c>
      <c r="G802" s="10" t="s">
        <v>5590</v>
      </c>
      <c r="H802" s="10" t="s">
        <v>5583</v>
      </c>
      <c r="I802" s="10" t="s">
        <v>5582</v>
      </c>
      <c r="J802" s="10" t="s">
        <v>5582</v>
      </c>
      <c r="K802" s="10" t="s">
        <v>3921</v>
      </c>
      <c r="L802" s="10" t="s">
        <v>5581</v>
      </c>
      <c r="M802" s="10" t="s">
        <v>43227</v>
      </c>
      <c r="N802" s="10" t="s">
        <v>61</v>
      </c>
      <c r="O802" s="10" t="s">
        <v>41372</v>
      </c>
      <c r="P802" s="10" t="s">
        <v>61</v>
      </c>
      <c r="Q802" s="10" t="s">
        <v>41373</v>
      </c>
      <c r="R802" s="10" t="s">
        <v>41373</v>
      </c>
      <c r="S802" s="15">
        <v>1800</v>
      </c>
      <c r="T802" s="10" t="s">
        <v>882</v>
      </c>
      <c r="U802" s="15">
        <v>1800</v>
      </c>
      <c r="V802" s="15">
        <v>1800</v>
      </c>
      <c r="W802" s="16">
        <f t="shared" si="53"/>
        <v>0</v>
      </c>
      <c r="X802" s="16">
        <f t="shared" si="54"/>
        <v>0</v>
      </c>
      <c r="Y802" s="1">
        <v>1800</v>
      </c>
      <c r="Z802" s="1" t="str">
        <f t="shared" si="55"/>
        <v>未整改</v>
      </c>
      <c r="AA802" s="1" t="str">
        <f t="shared" si="56"/>
        <v>已整改</v>
      </c>
      <c r="AC802" s="3"/>
      <c r="AD802" s="19" t="str">
        <f>VLOOKUP(H802,'系统导出（基本表）'!R:R,1,0)</f>
        <v>P22510421-0001</v>
      </c>
      <c r="AE802" s="23" t="str">
        <f>VLOOKUP(I802,'系统导出（基本表）'!Q:R,2,0)</f>
        <v>P22510421-0001</v>
      </c>
      <c r="AF802" s="16" t="e">
        <f>VLOOKUP(J802,'系统导出（基本表）'!S:T,2,0)</f>
        <v>#N/A</v>
      </c>
      <c r="AG802" s="23"/>
      <c r="AH802" s="16"/>
      <c r="AI802" s="16"/>
    </row>
    <row r="803" s="2" customFormat="1" ht="19" customHeight="1" spans="1:34">
      <c r="A803" s="2">
        <v>1</v>
      </c>
      <c r="B803" s="11" t="s">
        <v>175</v>
      </c>
      <c r="C803" s="11" t="s">
        <v>2515</v>
      </c>
      <c r="D803" s="11" t="s">
        <v>2516</v>
      </c>
      <c r="E803" s="10" t="s">
        <v>42339</v>
      </c>
      <c r="F803" s="11" t="s">
        <v>39265</v>
      </c>
      <c r="G803" s="10" t="s">
        <v>43228</v>
      </c>
      <c r="H803" s="11" t="s">
        <v>38976</v>
      </c>
      <c r="I803" s="11" t="s">
        <v>38975</v>
      </c>
      <c r="J803" s="11" t="s">
        <v>38975</v>
      </c>
      <c r="K803" s="11" t="s">
        <v>4267</v>
      </c>
      <c r="L803" s="11" t="s">
        <v>19887</v>
      </c>
      <c r="M803" s="11" t="s">
        <v>43229</v>
      </c>
      <c r="N803" s="11" t="s">
        <v>41377</v>
      </c>
      <c r="O803" s="11" t="s">
        <v>41387</v>
      </c>
      <c r="P803" s="11" t="s">
        <v>41449</v>
      </c>
      <c r="Q803" s="11" t="s">
        <v>41411</v>
      </c>
      <c r="R803" s="11" t="s">
        <v>41411</v>
      </c>
      <c r="S803" s="17">
        <v>6152.35</v>
      </c>
      <c r="T803" s="11" t="s">
        <v>41450</v>
      </c>
      <c r="U803" s="17">
        <v>0</v>
      </c>
      <c r="V803" s="17">
        <v>0</v>
      </c>
      <c r="W803" s="18">
        <f t="shared" si="53"/>
        <v>6152.35</v>
      </c>
      <c r="X803" s="18">
        <f t="shared" si="54"/>
        <v>6152.35</v>
      </c>
      <c r="Y803" s="2">
        <v>0</v>
      </c>
      <c r="Z803" s="2" t="str">
        <f t="shared" si="55"/>
        <v>未整改</v>
      </c>
      <c r="AA803" s="2" t="str">
        <f t="shared" si="56"/>
        <v>未整改</v>
      </c>
      <c r="AD803" s="22" t="str">
        <f>VLOOKUP(H803,'系统导出（基本表）'!R:R,1,0)</f>
        <v>P20510421-0019</v>
      </c>
      <c r="AE803" s="22" t="str">
        <f>VLOOKUP(I803,'系统导出（基本表）'!Q:R,2,0)</f>
        <v>P20510421-0019</v>
      </c>
      <c r="AF803" s="2" t="e">
        <f>VLOOKUP(J803,'系统导出（基本表）'!S:T,2,0)</f>
        <v>#N/A</v>
      </c>
      <c r="AG803" s="22">
        <v>2200</v>
      </c>
      <c r="AH803" s="22">
        <f>VLOOKUP(I803,导出计数_列Q!A:D,4,0)</f>
        <v>2200</v>
      </c>
    </row>
    <row r="804" s="2" customFormat="1" ht="19" customHeight="1" spans="1:33">
      <c r="A804" s="2">
        <v>1</v>
      </c>
      <c r="B804" s="11" t="s">
        <v>175</v>
      </c>
      <c r="C804" s="11" t="s">
        <v>2515</v>
      </c>
      <c r="D804" s="11" t="s">
        <v>2516</v>
      </c>
      <c r="E804" s="10" t="s">
        <v>41575</v>
      </c>
      <c r="F804" s="11" t="s">
        <v>38965</v>
      </c>
      <c r="G804" s="10" t="s">
        <v>43230</v>
      </c>
      <c r="H804" s="11" t="s">
        <v>43231</v>
      </c>
      <c r="I804" s="11" t="s">
        <v>43232</v>
      </c>
      <c r="J804" s="11" t="s">
        <v>43233</v>
      </c>
      <c r="K804" s="11" t="s">
        <v>4267</v>
      </c>
      <c r="L804" s="11" t="s">
        <v>19887</v>
      </c>
      <c r="M804" s="11" t="s">
        <v>43229</v>
      </c>
      <c r="N804" s="11" t="s">
        <v>41377</v>
      </c>
      <c r="O804" s="11" t="s">
        <v>41387</v>
      </c>
      <c r="P804" s="11" t="s">
        <v>41449</v>
      </c>
      <c r="Q804" s="11" t="s">
        <v>41411</v>
      </c>
      <c r="R804" s="11" t="s">
        <v>41411</v>
      </c>
      <c r="S804" s="17">
        <v>1320.9</v>
      </c>
      <c r="T804" s="11" t="s">
        <v>41450</v>
      </c>
      <c r="U804" s="17">
        <v>0</v>
      </c>
      <c r="V804" s="17">
        <v>0</v>
      </c>
      <c r="W804" s="18">
        <f t="shared" si="53"/>
        <v>1320.9</v>
      </c>
      <c r="X804" s="18">
        <f t="shared" si="54"/>
        <v>1320.9</v>
      </c>
      <c r="Y804" s="2">
        <v>0</v>
      </c>
      <c r="Z804" s="2" t="str">
        <f t="shared" si="55"/>
        <v>未整改</v>
      </c>
      <c r="AA804" s="2" t="str">
        <f t="shared" si="56"/>
        <v>未整改</v>
      </c>
      <c r="AD804" s="22" t="e">
        <f>VLOOKUP(H804,'系统导出（基本表）'!R:R,1,0)</f>
        <v>#N/A</v>
      </c>
      <c r="AE804" s="22" t="e">
        <f>VLOOKUP(I804,'系统导出（基本表）'!Q:R,2,0)</f>
        <v>#N/A</v>
      </c>
      <c r="AF804" s="2" t="e">
        <f>VLOOKUP(J804,'系统导出（基本表）'!S:T,2,0)</f>
        <v>#N/A</v>
      </c>
      <c r="AG804" s="24"/>
    </row>
    <row r="805" s="1" customFormat="1" ht="19" customHeight="1" spans="2:35">
      <c r="B805" s="10" t="s">
        <v>175</v>
      </c>
      <c r="C805" s="10" t="s">
        <v>2515</v>
      </c>
      <c r="D805" s="10" t="s">
        <v>2516</v>
      </c>
      <c r="E805" s="10" t="s">
        <v>41470</v>
      </c>
      <c r="F805" s="10" t="s">
        <v>38517</v>
      </c>
      <c r="G805" s="10" t="s">
        <v>43234</v>
      </c>
      <c r="H805" s="10" t="s">
        <v>38959</v>
      </c>
      <c r="I805" s="10" t="s">
        <v>38958</v>
      </c>
      <c r="J805" s="10" t="s">
        <v>38958</v>
      </c>
      <c r="K805" s="10" t="s">
        <v>456</v>
      </c>
      <c r="L805" s="10" t="s">
        <v>43235</v>
      </c>
      <c r="M805" s="10" t="s">
        <v>43236</v>
      </c>
      <c r="N805" s="10" t="s">
        <v>41377</v>
      </c>
      <c r="O805" s="10" t="s">
        <v>41378</v>
      </c>
      <c r="P805" s="10" t="s">
        <v>41456</v>
      </c>
      <c r="Q805" s="10" t="s">
        <v>41411</v>
      </c>
      <c r="R805" s="10" t="s">
        <v>41411</v>
      </c>
      <c r="S805" s="15">
        <v>994.85</v>
      </c>
      <c r="T805" s="10" t="s">
        <v>41463</v>
      </c>
      <c r="U805" s="15">
        <v>1936.29671</v>
      </c>
      <c r="V805" s="15">
        <v>71.59848</v>
      </c>
      <c r="W805" s="16">
        <f t="shared" si="53"/>
        <v>923.25152</v>
      </c>
      <c r="X805" s="16">
        <f t="shared" si="54"/>
        <v>-941.44671</v>
      </c>
      <c r="Y805" s="1">
        <v>1936.29671</v>
      </c>
      <c r="Z805" s="1" t="str">
        <f t="shared" si="55"/>
        <v>未整改</v>
      </c>
      <c r="AA805" s="1" t="str">
        <f t="shared" si="56"/>
        <v>已整改</v>
      </c>
      <c r="AC805" s="3"/>
      <c r="AD805" s="19" t="str">
        <f>VLOOKUP(H805,'系统导出（基本表）'!R:R,1,0)</f>
        <v>P21510421-0003</v>
      </c>
      <c r="AE805" s="23" t="str">
        <f>VLOOKUP(I805,'系统导出（基本表）'!Q:R,2,0)</f>
        <v>P21510421-0003</v>
      </c>
      <c r="AF805" s="16" t="e">
        <f>VLOOKUP(J805,'系统导出（基本表）'!S:T,2,0)</f>
        <v>#N/A</v>
      </c>
      <c r="AG805" s="23"/>
      <c r="AH805" s="16"/>
      <c r="AI805" s="16"/>
    </row>
    <row r="806" s="1" customFormat="1" ht="19" customHeight="1" spans="2:35">
      <c r="B806" s="10" t="s">
        <v>175</v>
      </c>
      <c r="C806" s="10" t="s">
        <v>2515</v>
      </c>
      <c r="D806" s="10" t="s">
        <v>2516</v>
      </c>
      <c r="E806" s="10" t="s">
        <v>61</v>
      </c>
      <c r="F806" s="10" t="s">
        <v>61</v>
      </c>
      <c r="G806" s="10" t="s">
        <v>43237</v>
      </c>
      <c r="H806" s="10" t="s">
        <v>43238</v>
      </c>
      <c r="I806" s="10" t="s">
        <v>43239</v>
      </c>
      <c r="J806" s="10" t="s">
        <v>43239</v>
      </c>
      <c r="K806" s="10" t="s">
        <v>12343</v>
      </c>
      <c r="L806" s="10" t="s">
        <v>43240</v>
      </c>
      <c r="M806" s="10" t="s">
        <v>43241</v>
      </c>
      <c r="N806" s="10" t="s">
        <v>61</v>
      </c>
      <c r="O806" s="10" t="s">
        <v>41372</v>
      </c>
      <c r="P806" s="10" t="s">
        <v>61</v>
      </c>
      <c r="Q806" s="10" t="s">
        <v>41373</v>
      </c>
      <c r="R806" s="10" t="s">
        <v>41373</v>
      </c>
      <c r="S806" s="15">
        <v>1200</v>
      </c>
      <c r="T806" s="10" t="s">
        <v>882</v>
      </c>
      <c r="U806" s="15">
        <v>1200</v>
      </c>
      <c r="V806" s="15">
        <v>1200</v>
      </c>
      <c r="W806" s="16">
        <f t="shared" si="53"/>
        <v>0</v>
      </c>
      <c r="X806" s="16">
        <f t="shared" si="54"/>
        <v>0</v>
      </c>
      <c r="Y806" s="1">
        <v>1200</v>
      </c>
      <c r="Z806" s="1" t="str">
        <f t="shared" si="55"/>
        <v>未整改</v>
      </c>
      <c r="AA806" s="1" t="str">
        <f t="shared" si="56"/>
        <v>已整改</v>
      </c>
      <c r="AC806" s="3"/>
      <c r="AD806" s="19" t="e">
        <f>VLOOKUP(H806,'系统导出（基本表）'!R:R,1,0)</f>
        <v>#N/A</v>
      </c>
      <c r="AE806" s="16" t="e">
        <f>VLOOKUP(I806,'系统导出（基本表）'!Q:R,2,0)</f>
        <v>#N/A</v>
      </c>
      <c r="AF806" s="16" t="e">
        <f>VLOOKUP(J806,'系统导出（基本表）'!S:T,2,0)</f>
        <v>#N/A</v>
      </c>
      <c r="AG806" s="16"/>
      <c r="AH806" s="16"/>
      <c r="AI806" s="16"/>
    </row>
    <row r="807" s="1" customFormat="1" ht="19" customHeight="1" spans="2:35">
      <c r="B807" s="10" t="s">
        <v>175</v>
      </c>
      <c r="C807" s="10" t="s">
        <v>2007</v>
      </c>
      <c r="D807" s="10" t="s">
        <v>2008</v>
      </c>
      <c r="E807" s="10" t="s">
        <v>41464</v>
      </c>
      <c r="F807" s="10" t="s">
        <v>38420</v>
      </c>
      <c r="G807" s="10" t="s">
        <v>43242</v>
      </c>
      <c r="H807" s="10" t="s">
        <v>43243</v>
      </c>
      <c r="I807" s="10" t="s">
        <v>43244</v>
      </c>
      <c r="J807" s="10" t="s">
        <v>43244</v>
      </c>
      <c r="K807" s="10" t="s">
        <v>3204</v>
      </c>
      <c r="L807" s="10" t="s">
        <v>3193</v>
      </c>
      <c r="M807" s="10" t="s">
        <v>43245</v>
      </c>
      <c r="N807" s="10" t="s">
        <v>41377</v>
      </c>
      <c r="O807" s="10" t="s">
        <v>41378</v>
      </c>
      <c r="P807" s="10" t="s">
        <v>41379</v>
      </c>
      <c r="Q807" s="10" t="s">
        <v>41373</v>
      </c>
      <c r="R807" s="10" t="s">
        <v>41373</v>
      </c>
      <c r="S807" s="15">
        <v>680.65</v>
      </c>
      <c r="T807" s="10" t="s">
        <v>43246</v>
      </c>
      <c r="U807" s="15">
        <v>680.65</v>
      </c>
      <c r="V807" s="15">
        <v>680.65</v>
      </c>
      <c r="W807" s="16">
        <f t="shared" si="53"/>
        <v>0</v>
      </c>
      <c r="X807" s="16">
        <f t="shared" si="54"/>
        <v>0</v>
      </c>
      <c r="Y807" s="1">
        <v>680.65</v>
      </c>
      <c r="Z807" s="1" t="str">
        <f t="shared" si="55"/>
        <v>未整改</v>
      </c>
      <c r="AA807" s="1" t="str">
        <f t="shared" si="56"/>
        <v>已整改</v>
      </c>
      <c r="AB807" s="1">
        <f t="shared" ref="AB807:AB812" si="57">S807-V807</f>
        <v>0</v>
      </c>
      <c r="AC807" s="3"/>
      <c r="AD807" s="19" t="e">
        <f>VLOOKUP(H807,'系统导出（基本表）'!R:R,1,0)</f>
        <v>#N/A</v>
      </c>
      <c r="AE807" s="16" t="e">
        <f>VLOOKUP(I807,'系统导出（基本表）'!Q:R,2,0)</f>
        <v>#N/A</v>
      </c>
      <c r="AF807" s="16" t="e">
        <f>VLOOKUP(J807,'系统导出（基本表）'!S:T,2,0)</f>
        <v>#N/A</v>
      </c>
      <c r="AG807" s="16"/>
      <c r="AH807" s="16"/>
      <c r="AI807" s="16"/>
    </row>
    <row r="808" s="1" customFormat="1" ht="19" customHeight="1" spans="2:35">
      <c r="B808" s="10" t="s">
        <v>175</v>
      </c>
      <c r="C808" s="10" t="s">
        <v>2007</v>
      </c>
      <c r="D808" s="10" t="s">
        <v>2008</v>
      </c>
      <c r="E808" s="10" t="s">
        <v>61</v>
      </c>
      <c r="F808" s="10" t="s">
        <v>61</v>
      </c>
      <c r="G808" s="10" t="s">
        <v>43247</v>
      </c>
      <c r="H808" s="10" t="s">
        <v>43248</v>
      </c>
      <c r="I808" s="10" t="s">
        <v>43249</v>
      </c>
      <c r="J808" s="10" t="s">
        <v>43249</v>
      </c>
      <c r="K808" s="10" t="s">
        <v>3204</v>
      </c>
      <c r="L808" s="10" t="s">
        <v>3193</v>
      </c>
      <c r="M808" s="10" t="s">
        <v>43245</v>
      </c>
      <c r="N808" s="10" t="s">
        <v>61</v>
      </c>
      <c r="O808" s="10" t="s">
        <v>41372</v>
      </c>
      <c r="P808" s="10" t="s">
        <v>61</v>
      </c>
      <c r="Q808" s="10" t="s">
        <v>41373</v>
      </c>
      <c r="R808" s="10" t="s">
        <v>41374</v>
      </c>
      <c r="S808" s="15">
        <v>500</v>
      </c>
      <c r="T808" s="10" t="s">
        <v>41374</v>
      </c>
      <c r="U808" s="15">
        <v>500</v>
      </c>
      <c r="V808" s="15">
        <v>500</v>
      </c>
      <c r="W808" s="16">
        <f t="shared" si="53"/>
        <v>0</v>
      </c>
      <c r="X808" s="16">
        <f t="shared" si="54"/>
        <v>0</v>
      </c>
      <c r="Y808" s="1">
        <v>500</v>
      </c>
      <c r="Z808" s="1" t="str">
        <f t="shared" si="55"/>
        <v>未整改</v>
      </c>
      <c r="AA808" s="1" t="str">
        <f t="shared" si="56"/>
        <v>已整改</v>
      </c>
      <c r="AC808" s="3"/>
      <c r="AD808" s="19" t="e">
        <f>VLOOKUP(H808,'系统导出（基本表）'!R:R,1,0)</f>
        <v>#N/A</v>
      </c>
      <c r="AE808" s="16" t="e">
        <f>VLOOKUP(I808,'系统导出（基本表）'!Q:R,2,0)</f>
        <v>#N/A</v>
      </c>
      <c r="AF808" s="16" t="e">
        <f>VLOOKUP(J808,'系统导出（基本表）'!S:T,2,0)</f>
        <v>#N/A</v>
      </c>
      <c r="AG808" s="16"/>
      <c r="AH808" s="16"/>
      <c r="AI808" s="16"/>
    </row>
    <row r="809" s="1" customFormat="1" ht="19" customHeight="1" spans="2:35">
      <c r="B809" s="10" t="s">
        <v>175</v>
      </c>
      <c r="C809" s="10" t="s">
        <v>2007</v>
      </c>
      <c r="D809" s="10" t="s">
        <v>2008</v>
      </c>
      <c r="E809" s="10" t="s">
        <v>41464</v>
      </c>
      <c r="F809" s="10" t="s">
        <v>38420</v>
      </c>
      <c r="G809" s="10" t="s">
        <v>3205</v>
      </c>
      <c r="H809" s="10" t="s">
        <v>3197</v>
      </c>
      <c r="I809" s="10" t="s">
        <v>3196</v>
      </c>
      <c r="J809" s="10" t="s">
        <v>3196</v>
      </c>
      <c r="K809" s="10" t="s">
        <v>3204</v>
      </c>
      <c r="L809" s="10" t="s">
        <v>3193</v>
      </c>
      <c r="M809" s="10" t="s">
        <v>43245</v>
      </c>
      <c r="N809" s="10" t="s">
        <v>41377</v>
      </c>
      <c r="O809" s="10" t="s">
        <v>41378</v>
      </c>
      <c r="P809" s="10" t="s">
        <v>41379</v>
      </c>
      <c r="Q809" s="10" t="s">
        <v>41373</v>
      </c>
      <c r="R809" s="10" t="s">
        <v>41373</v>
      </c>
      <c r="S809" s="15">
        <v>1423.24</v>
      </c>
      <c r="T809" s="10" t="s">
        <v>43250</v>
      </c>
      <c r="U809" s="15">
        <v>1898.425706</v>
      </c>
      <c r="V809" s="15">
        <v>1423.24</v>
      </c>
      <c r="W809" s="16">
        <f t="shared" si="53"/>
        <v>0</v>
      </c>
      <c r="X809" s="16">
        <f t="shared" si="54"/>
        <v>-475.185706</v>
      </c>
      <c r="Y809" s="1">
        <v>1898.425706</v>
      </c>
      <c r="Z809" s="1" t="str">
        <f t="shared" si="55"/>
        <v>未整改</v>
      </c>
      <c r="AA809" s="1" t="str">
        <f t="shared" si="56"/>
        <v>已整改</v>
      </c>
      <c r="AB809" s="1">
        <f t="shared" si="57"/>
        <v>0</v>
      </c>
      <c r="AC809" s="3"/>
      <c r="AD809" s="19" t="e">
        <f>VLOOKUP(H809,'系统导出（基本表）'!R:R,1,0)</f>
        <v>#N/A</v>
      </c>
      <c r="AE809" s="16" t="e">
        <f>VLOOKUP(I809,'系统导出（基本表）'!Q:R,2,0)</f>
        <v>#N/A</v>
      </c>
      <c r="AF809" s="16" t="e">
        <f>VLOOKUP(J809,'系统导出（基本表）'!S:T,2,0)</f>
        <v>#N/A</v>
      </c>
      <c r="AG809" s="16"/>
      <c r="AH809" s="16"/>
      <c r="AI809" s="16"/>
    </row>
    <row r="810" s="1" customFormat="1" ht="19" customHeight="1" spans="2:35">
      <c r="B810" s="10" t="s">
        <v>175</v>
      </c>
      <c r="C810" s="10" t="s">
        <v>2007</v>
      </c>
      <c r="D810" s="10" t="s">
        <v>2008</v>
      </c>
      <c r="E810" s="10" t="s">
        <v>41451</v>
      </c>
      <c r="F810" s="10" t="s">
        <v>39333</v>
      </c>
      <c r="G810" s="10" t="s">
        <v>43242</v>
      </c>
      <c r="H810" s="10" t="s">
        <v>43243</v>
      </c>
      <c r="I810" s="10" t="s">
        <v>43244</v>
      </c>
      <c r="J810" s="10" t="s">
        <v>43244</v>
      </c>
      <c r="K810" s="10" t="s">
        <v>3204</v>
      </c>
      <c r="L810" s="10" t="s">
        <v>3193</v>
      </c>
      <c r="M810" s="10" t="s">
        <v>43245</v>
      </c>
      <c r="N810" s="10" t="s">
        <v>41377</v>
      </c>
      <c r="O810" s="10" t="s">
        <v>41378</v>
      </c>
      <c r="P810" s="10" t="s">
        <v>41456</v>
      </c>
      <c r="Q810" s="10" t="s">
        <v>41411</v>
      </c>
      <c r="R810" s="10" t="s">
        <v>41411</v>
      </c>
      <c r="S810" s="15">
        <v>663.98</v>
      </c>
      <c r="T810" s="10" t="s">
        <v>41463</v>
      </c>
      <c r="U810" s="15">
        <v>663.98</v>
      </c>
      <c r="V810" s="15">
        <v>663.98</v>
      </c>
      <c r="W810" s="16">
        <f t="shared" si="53"/>
        <v>0</v>
      </c>
      <c r="X810" s="16">
        <f t="shared" si="54"/>
        <v>0</v>
      </c>
      <c r="Y810" s="1">
        <v>663.98</v>
      </c>
      <c r="Z810" s="1" t="str">
        <f t="shared" si="55"/>
        <v>未整改</v>
      </c>
      <c r="AA810" s="1" t="str">
        <f t="shared" si="56"/>
        <v>已整改</v>
      </c>
      <c r="AC810" s="3"/>
      <c r="AD810" s="19" t="e">
        <f>VLOOKUP(H810,'系统导出（基本表）'!R:R,1,0)</f>
        <v>#N/A</v>
      </c>
      <c r="AE810" s="16" t="e">
        <f>VLOOKUP(I810,'系统导出（基本表）'!Q:R,2,0)</f>
        <v>#N/A</v>
      </c>
      <c r="AF810" s="16" t="e">
        <f>VLOOKUP(J810,'系统导出（基本表）'!S:T,2,0)</f>
        <v>#N/A</v>
      </c>
      <c r="AG810" s="16"/>
      <c r="AH810" s="16"/>
      <c r="AI810" s="16"/>
    </row>
    <row r="811" s="1" customFormat="1" ht="19" customHeight="1" spans="2:35">
      <c r="B811" s="10" t="s">
        <v>175</v>
      </c>
      <c r="C811" s="10" t="s">
        <v>2007</v>
      </c>
      <c r="D811" s="10" t="s">
        <v>2008</v>
      </c>
      <c r="E811" s="10" t="s">
        <v>61</v>
      </c>
      <c r="F811" s="10" t="s">
        <v>61</v>
      </c>
      <c r="G811" s="10" t="s">
        <v>43247</v>
      </c>
      <c r="H811" s="10" t="s">
        <v>43248</v>
      </c>
      <c r="I811" s="10" t="s">
        <v>43249</v>
      </c>
      <c r="J811" s="10" t="s">
        <v>43249</v>
      </c>
      <c r="K811" s="10" t="s">
        <v>3204</v>
      </c>
      <c r="L811" s="10" t="s">
        <v>3193</v>
      </c>
      <c r="M811" s="10" t="s">
        <v>43245</v>
      </c>
      <c r="N811" s="10" t="s">
        <v>61</v>
      </c>
      <c r="O811" s="10" t="s">
        <v>41362</v>
      </c>
      <c r="P811" s="10" t="s">
        <v>61</v>
      </c>
      <c r="Q811" s="10" t="s">
        <v>43251</v>
      </c>
      <c r="R811" s="10" t="s">
        <v>41373</v>
      </c>
      <c r="S811" s="15">
        <v>5000</v>
      </c>
      <c r="T811" s="10" t="s">
        <v>43251</v>
      </c>
      <c r="U811" s="15">
        <v>5000</v>
      </c>
      <c r="V811" s="15">
        <v>5000</v>
      </c>
      <c r="W811" s="16">
        <f t="shared" si="53"/>
        <v>0</v>
      </c>
      <c r="X811" s="16">
        <f t="shared" si="54"/>
        <v>0</v>
      </c>
      <c r="Y811" s="1">
        <v>5000</v>
      </c>
      <c r="Z811" s="1" t="str">
        <f t="shared" si="55"/>
        <v>未整改</v>
      </c>
      <c r="AA811" s="1" t="str">
        <f t="shared" si="56"/>
        <v>已整改</v>
      </c>
      <c r="AC811" s="3"/>
      <c r="AD811" s="19" t="e">
        <f>VLOOKUP(H811,'系统导出（基本表）'!R:R,1,0)</f>
        <v>#N/A</v>
      </c>
      <c r="AE811" s="16" t="e">
        <f>VLOOKUP(I811,'系统导出（基本表）'!Q:R,2,0)</f>
        <v>#N/A</v>
      </c>
      <c r="AF811" s="16" t="e">
        <f>VLOOKUP(J811,'系统导出（基本表）'!S:T,2,0)</f>
        <v>#N/A</v>
      </c>
      <c r="AG811" s="16"/>
      <c r="AH811" s="16"/>
      <c r="AI811" s="16"/>
    </row>
    <row r="812" s="1" customFormat="1" ht="19" customHeight="1" spans="2:35">
      <c r="B812" s="10" t="s">
        <v>175</v>
      </c>
      <c r="C812" s="10" t="s">
        <v>2007</v>
      </c>
      <c r="D812" s="10" t="s">
        <v>2008</v>
      </c>
      <c r="E812" s="10" t="s">
        <v>42897</v>
      </c>
      <c r="F812" s="10" t="s">
        <v>39186</v>
      </c>
      <c r="G812" s="10" t="s">
        <v>43252</v>
      </c>
      <c r="H812" s="10" t="s">
        <v>43253</v>
      </c>
      <c r="I812" s="10" t="s">
        <v>43254</v>
      </c>
      <c r="J812" s="10" t="s">
        <v>43254</v>
      </c>
      <c r="K812" s="10" t="s">
        <v>3204</v>
      </c>
      <c r="L812" s="10" t="s">
        <v>3193</v>
      </c>
      <c r="M812" s="10" t="s">
        <v>43245</v>
      </c>
      <c r="N812" s="10" t="s">
        <v>41377</v>
      </c>
      <c r="O812" s="10" t="s">
        <v>41378</v>
      </c>
      <c r="P812" s="10" t="s">
        <v>41379</v>
      </c>
      <c r="Q812" s="10" t="s">
        <v>41373</v>
      </c>
      <c r="R812" s="10" t="s">
        <v>41373</v>
      </c>
      <c r="S812" s="15">
        <v>81.5</v>
      </c>
      <c r="T812" s="10" t="s">
        <v>43255</v>
      </c>
      <c r="U812" s="15">
        <v>81.5</v>
      </c>
      <c r="V812" s="15">
        <v>81.5</v>
      </c>
      <c r="W812" s="16">
        <f t="shared" si="53"/>
        <v>0</v>
      </c>
      <c r="X812" s="16">
        <f t="shared" si="54"/>
        <v>0</v>
      </c>
      <c r="Y812" s="1">
        <v>81.5</v>
      </c>
      <c r="Z812" s="1" t="str">
        <f t="shared" si="55"/>
        <v>未整改</v>
      </c>
      <c r="AA812" s="1" t="str">
        <f t="shared" si="56"/>
        <v>已整改</v>
      </c>
      <c r="AB812" s="1">
        <f t="shared" si="57"/>
        <v>0</v>
      </c>
      <c r="AC812" s="3"/>
      <c r="AD812" s="19" t="e">
        <f>VLOOKUP(H812,'系统导出（基本表）'!R:R,1,0)</f>
        <v>#N/A</v>
      </c>
      <c r="AE812" s="16" t="e">
        <f>VLOOKUP(I812,'系统导出（基本表）'!Q:R,2,0)</f>
        <v>#N/A</v>
      </c>
      <c r="AF812" s="16" t="e">
        <f>VLOOKUP(J812,'系统导出（基本表）'!S:T,2,0)</f>
        <v>#N/A</v>
      </c>
      <c r="AG812" s="16"/>
      <c r="AH812" s="16"/>
      <c r="AI812" s="16"/>
    </row>
    <row r="813" s="2" customFormat="1" ht="19" customHeight="1" spans="1:33">
      <c r="A813" s="2">
        <v>1</v>
      </c>
      <c r="B813" s="11" t="s">
        <v>175</v>
      </c>
      <c r="C813" s="11" t="s">
        <v>2007</v>
      </c>
      <c r="D813" s="11" t="s">
        <v>2008</v>
      </c>
      <c r="E813" s="10" t="s">
        <v>42339</v>
      </c>
      <c r="F813" s="11" t="s">
        <v>39265</v>
      </c>
      <c r="G813" s="10" t="s">
        <v>43256</v>
      </c>
      <c r="H813" s="11" t="s">
        <v>43257</v>
      </c>
      <c r="I813" s="11" t="s">
        <v>43258</v>
      </c>
      <c r="J813" s="11" t="s">
        <v>43258</v>
      </c>
      <c r="K813" s="11" t="s">
        <v>3204</v>
      </c>
      <c r="L813" s="11" t="s">
        <v>3201</v>
      </c>
      <c r="M813" s="11" t="s">
        <v>43245</v>
      </c>
      <c r="N813" s="11" t="s">
        <v>41377</v>
      </c>
      <c r="O813" s="11" t="s">
        <v>41387</v>
      </c>
      <c r="P813" s="11" t="s">
        <v>41449</v>
      </c>
      <c r="Q813" s="11" t="s">
        <v>41411</v>
      </c>
      <c r="R813" s="11" t="s">
        <v>41411</v>
      </c>
      <c r="S813" s="17">
        <v>2229.214868</v>
      </c>
      <c r="T813" s="11" t="s">
        <v>41450</v>
      </c>
      <c r="U813" s="17">
        <v>2229.214868</v>
      </c>
      <c r="V813" s="17">
        <v>0</v>
      </c>
      <c r="W813" s="18">
        <f t="shared" si="53"/>
        <v>2229.214868</v>
      </c>
      <c r="X813" s="18">
        <f t="shared" si="54"/>
        <v>0</v>
      </c>
      <c r="Y813" s="2">
        <v>2229.214868</v>
      </c>
      <c r="Z813" s="2" t="str">
        <f t="shared" si="55"/>
        <v>未整改</v>
      </c>
      <c r="AA813" s="2" t="str">
        <f t="shared" si="56"/>
        <v>已整改</v>
      </c>
      <c r="AD813" s="22" t="e">
        <f>VLOOKUP(H813,'系统导出（基本表）'!R:R,1,0)</f>
        <v>#N/A</v>
      </c>
      <c r="AE813" s="22" t="e">
        <f>VLOOKUP(I813,'系统导出（基本表）'!Q:R,2,0)</f>
        <v>#N/A</v>
      </c>
      <c r="AF813" s="2" t="e">
        <f>VLOOKUP(J813,'系统导出（基本表）'!S:T,2,0)</f>
        <v>#N/A</v>
      </c>
      <c r="AG813" s="24"/>
    </row>
    <row r="814" s="1" customFormat="1" ht="19" customHeight="1" spans="2:35">
      <c r="B814" s="10" t="s">
        <v>175</v>
      </c>
      <c r="C814" s="10" t="s">
        <v>2007</v>
      </c>
      <c r="D814" s="10" t="s">
        <v>2008</v>
      </c>
      <c r="E814" s="10" t="s">
        <v>61</v>
      </c>
      <c r="F814" s="10" t="s">
        <v>61</v>
      </c>
      <c r="G814" s="10" t="s">
        <v>43259</v>
      </c>
      <c r="H814" s="10" t="s">
        <v>43260</v>
      </c>
      <c r="I814" s="10" t="s">
        <v>43261</v>
      </c>
      <c r="J814" s="10" t="s">
        <v>43262</v>
      </c>
      <c r="K814" s="10" t="s">
        <v>3204</v>
      </c>
      <c r="L814" s="10" t="s">
        <v>3193</v>
      </c>
      <c r="M814" s="10" t="s">
        <v>43245</v>
      </c>
      <c r="N814" s="10" t="s">
        <v>61</v>
      </c>
      <c r="O814" s="10" t="s">
        <v>41353</v>
      </c>
      <c r="P814" s="10" t="s">
        <v>61</v>
      </c>
      <c r="Q814" s="10" t="s">
        <v>41501</v>
      </c>
      <c r="R814" s="10" t="s">
        <v>41501</v>
      </c>
      <c r="S814" s="15">
        <v>809.98</v>
      </c>
      <c r="T814" s="10" t="s">
        <v>43263</v>
      </c>
      <c r="U814" s="15">
        <v>809.98</v>
      </c>
      <c r="V814" s="15">
        <v>809.98</v>
      </c>
      <c r="W814" s="16">
        <f t="shared" si="53"/>
        <v>0</v>
      </c>
      <c r="X814" s="16">
        <f t="shared" si="54"/>
        <v>0</v>
      </c>
      <c r="Y814" s="1">
        <v>809.98</v>
      </c>
      <c r="Z814" s="1" t="str">
        <f t="shared" si="55"/>
        <v>未整改</v>
      </c>
      <c r="AA814" s="1" t="str">
        <f t="shared" si="56"/>
        <v>已整改</v>
      </c>
      <c r="AC814" s="3"/>
      <c r="AD814" s="19" t="e">
        <f>VLOOKUP(H814,'系统导出（基本表）'!R:R,1,0)</f>
        <v>#N/A</v>
      </c>
      <c r="AE814" s="16" t="e">
        <f>VLOOKUP(I814,'系统导出（基本表）'!Q:R,2,0)</f>
        <v>#N/A</v>
      </c>
      <c r="AF814" s="16" t="e">
        <f>VLOOKUP(J814,'系统导出（基本表）'!S:T,2,0)</f>
        <v>#N/A</v>
      </c>
      <c r="AG814" s="16"/>
      <c r="AH814" s="16"/>
      <c r="AI814" s="16"/>
    </row>
    <row r="815" s="1" customFormat="1" ht="19" customHeight="1" spans="2:35">
      <c r="B815" s="10" t="s">
        <v>175</v>
      </c>
      <c r="C815" s="10" t="s">
        <v>2007</v>
      </c>
      <c r="D815" s="10" t="s">
        <v>2008</v>
      </c>
      <c r="E815" s="10" t="s">
        <v>61</v>
      </c>
      <c r="F815" s="10" t="s">
        <v>61</v>
      </c>
      <c r="G815" s="10" t="s">
        <v>43264</v>
      </c>
      <c r="H815" s="10" t="s">
        <v>43265</v>
      </c>
      <c r="I815" s="10" t="s">
        <v>43266</v>
      </c>
      <c r="J815" s="10" t="s">
        <v>43267</v>
      </c>
      <c r="K815" s="10" t="s">
        <v>3204</v>
      </c>
      <c r="L815" s="10" t="s">
        <v>3193</v>
      </c>
      <c r="M815" s="10" t="s">
        <v>43245</v>
      </c>
      <c r="N815" s="10" t="s">
        <v>61</v>
      </c>
      <c r="O815" s="10" t="s">
        <v>41372</v>
      </c>
      <c r="P815" s="10" t="s">
        <v>61</v>
      </c>
      <c r="Q815" s="10" t="s">
        <v>41411</v>
      </c>
      <c r="R815" s="10" t="s">
        <v>41411</v>
      </c>
      <c r="S815" s="15">
        <v>449.99</v>
      </c>
      <c r="T815" s="10" t="s">
        <v>41412</v>
      </c>
      <c r="U815" s="15">
        <v>449.99</v>
      </c>
      <c r="V815" s="15">
        <v>449.99</v>
      </c>
      <c r="W815" s="16">
        <f t="shared" si="53"/>
        <v>0</v>
      </c>
      <c r="X815" s="16">
        <f t="shared" si="54"/>
        <v>0</v>
      </c>
      <c r="Y815" s="1">
        <v>449.99</v>
      </c>
      <c r="Z815" s="1" t="str">
        <f t="shared" si="55"/>
        <v>未整改</v>
      </c>
      <c r="AA815" s="1" t="str">
        <f t="shared" si="56"/>
        <v>已整改</v>
      </c>
      <c r="AC815" s="3"/>
      <c r="AD815" s="19" t="e">
        <f>VLOOKUP(H815,'系统导出（基本表）'!R:R,1,0)</f>
        <v>#N/A</v>
      </c>
      <c r="AE815" s="16" t="e">
        <f>VLOOKUP(I815,'系统导出（基本表）'!Q:R,2,0)</f>
        <v>#N/A</v>
      </c>
      <c r="AF815" s="16" t="e">
        <f>VLOOKUP(J815,'系统导出（基本表）'!S:T,2,0)</f>
        <v>#N/A</v>
      </c>
      <c r="AG815" s="16"/>
      <c r="AH815" s="16"/>
      <c r="AI815" s="16"/>
    </row>
    <row r="816" s="1" customFormat="1" ht="19" customHeight="1" spans="2:35">
      <c r="B816" s="10" t="s">
        <v>175</v>
      </c>
      <c r="C816" s="10" t="s">
        <v>2007</v>
      </c>
      <c r="D816" s="10" t="s">
        <v>2008</v>
      </c>
      <c r="E816" s="10" t="s">
        <v>42897</v>
      </c>
      <c r="F816" s="10" t="s">
        <v>39186</v>
      </c>
      <c r="G816" s="10" t="s">
        <v>43252</v>
      </c>
      <c r="H816" s="10" t="s">
        <v>43253</v>
      </c>
      <c r="I816" s="10" t="s">
        <v>43254</v>
      </c>
      <c r="J816" s="10" t="s">
        <v>43254</v>
      </c>
      <c r="K816" s="10" t="s">
        <v>3204</v>
      </c>
      <c r="L816" s="10" t="s">
        <v>3193</v>
      </c>
      <c r="M816" s="10" t="s">
        <v>43245</v>
      </c>
      <c r="N816" s="10" t="s">
        <v>41377</v>
      </c>
      <c r="O816" s="10" t="s">
        <v>41378</v>
      </c>
      <c r="P816" s="10" t="s">
        <v>41379</v>
      </c>
      <c r="Q816" s="10" t="s">
        <v>41501</v>
      </c>
      <c r="R816" s="10" t="s">
        <v>41501</v>
      </c>
      <c r="S816" s="15">
        <v>2.4</v>
      </c>
      <c r="T816" s="10" t="s">
        <v>43268</v>
      </c>
      <c r="U816" s="15">
        <v>2.4</v>
      </c>
      <c r="V816" s="15">
        <v>2.4</v>
      </c>
      <c r="W816" s="16">
        <f t="shared" si="53"/>
        <v>0</v>
      </c>
      <c r="X816" s="16">
        <f t="shared" si="54"/>
        <v>0</v>
      </c>
      <c r="Y816" s="1">
        <v>2.4</v>
      </c>
      <c r="Z816" s="1" t="str">
        <f t="shared" si="55"/>
        <v>未整改</v>
      </c>
      <c r="AA816" s="1" t="str">
        <f t="shared" si="56"/>
        <v>已整改</v>
      </c>
      <c r="AB816" s="1">
        <f>S816-V816</f>
        <v>0</v>
      </c>
      <c r="AC816" s="3"/>
      <c r="AD816" s="19" t="e">
        <f>VLOOKUP(H816,'系统导出（基本表）'!R:R,1,0)</f>
        <v>#N/A</v>
      </c>
      <c r="AE816" s="16" t="e">
        <f>VLOOKUP(I816,'系统导出（基本表）'!Q:R,2,0)</f>
        <v>#N/A</v>
      </c>
      <c r="AF816" s="16" t="e">
        <f>VLOOKUP(J816,'系统导出（基本表）'!S:T,2,0)</f>
        <v>#N/A</v>
      </c>
      <c r="AG816" s="16"/>
      <c r="AH816" s="16"/>
      <c r="AI816" s="16"/>
    </row>
    <row r="817" s="2" customFormat="1" ht="19" customHeight="1" spans="1:33">
      <c r="A817" s="2">
        <v>1</v>
      </c>
      <c r="B817" s="11" t="s">
        <v>175</v>
      </c>
      <c r="C817" s="11" t="s">
        <v>2007</v>
      </c>
      <c r="D817" s="11" t="s">
        <v>2008</v>
      </c>
      <c r="E817" s="10" t="s">
        <v>43269</v>
      </c>
      <c r="F817" s="11" t="s">
        <v>39130</v>
      </c>
      <c r="G817" s="10" t="s">
        <v>43242</v>
      </c>
      <c r="H817" s="11" t="s">
        <v>43243</v>
      </c>
      <c r="I817" s="11" t="s">
        <v>43244</v>
      </c>
      <c r="J817" s="11" t="s">
        <v>43244</v>
      </c>
      <c r="K817" s="11" t="s">
        <v>3204</v>
      </c>
      <c r="L817" s="11" t="s">
        <v>3201</v>
      </c>
      <c r="M817" s="11" t="s">
        <v>43245</v>
      </c>
      <c r="N817" s="11" t="s">
        <v>41377</v>
      </c>
      <c r="O817" s="11" t="s">
        <v>41387</v>
      </c>
      <c r="P817" s="11" t="s">
        <v>41379</v>
      </c>
      <c r="Q817" s="11" t="s">
        <v>41373</v>
      </c>
      <c r="R817" s="11" t="s">
        <v>41373</v>
      </c>
      <c r="S817" s="17">
        <v>2000</v>
      </c>
      <c r="T817" s="11" t="s">
        <v>43270</v>
      </c>
      <c r="U817" s="17">
        <v>2000</v>
      </c>
      <c r="V817" s="17">
        <v>0</v>
      </c>
      <c r="W817" s="18">
        <f t="shared" si="53"/>
        <v>2000</v>
      </c>
      <c r="X817" s="18">
        <f t="shared" si="54"/>
        <v>0</v>
      </c>
      <c r="Y817" s="2">
        <v>2000</v>
      </c>
      <c r="Z817" s="2" t="str">
        <f t="shared" si="55"/>
        <v>未整改</v>
      </c>
      <c r="AA817" s="2" t="str">
        <f t="shared" si="56"/>
        <v>已整改</v>
      </c>
      <c r="AD817" s="22" t="e">
        <f>VLOOKUP(H817,'系统导出（基本表）'!R:R,1,0)</f>
        <v>#N/A</v>
      </c>
      <c r="AE817" s="22" t="e">
        <f>VLOOKUP(I817,'系统导出（基本表）'!Q:R,2,0)</f>
        <v>#N/A</v>
      </c>
      <c r="AF817" s="2" t="e">
        <f>VLOOKUP(J817,'系统导出（基本表）'!S:T,2,0)</f>
        <v>#N/A</v>
      </c>
      <c r="AG817" s="24"/>
    </row>
    <row r="818" s="1" customFormat="1" ht="19" customHeight="1" spans="2:35">
      <c r="B818" s="10" t="s">
        <v>175</v>
      </c>
      <c r="C818" s="10" t="s">
        <v>2007</v>
      </c>
      <c r="D818" s="10" t="s">
        <v>2008</v>
      </c>
      <c r="E818" s="10" t="s">
        <v>61</v>
      </c>
      <c r="F818" s="10" t="s">
        <v>61</v>
      </c>
      <c r="G818" s="10" t="s">
        <v>43259</v>
      </c>
      <c r="H818" s="10" t="s">
        <v>43260</v>
      </c>
      <c r="I818" s="10" t="s">
        <v>43261</v>
      </c>
      <c r="J818" s="10" t="s">
        <v>43262</v>
      </c>
      <c r="K818" s="10" t="s">
        <v>3204</v>
      </c>
      <c r="L818" s="10" t="s">
        <v>3193</v>
      </c>
      <c r="M818" s="10" t="s">
        <v>43245</v>
      </c>
      <c r="N818" s="10" t="s">
        <v>61</v>
      </c>
      <c r="O818" s="10" t="s">
        <v>41353</v>
      </c>
      <c r="P818" s="10" t="s">
        <v>61</v>
      </c>
      <c r="Q818" s="10" t="s">
        <v>41658</v>
      </c>
      <c r="R818" s="10" t="s">
        <v>41658</v>
      </c>
      <c r="S818" s="15">
        <v>879.28</v>
      </c>
      <c r="T818" s="10" t="s">
        <v>43263</v>
      </c>
      <c r="U818" s="15">
        <v>879.28</v>
      </c>
      <c r="V818" s="15">
        <v>879.28</v>
      </c>
      <c r="W818" s="16">
        <f t="shared" si="53"/>
        <v>0</v>
      </c>
      <c r="X818" s="16">
        <f t="shared" si="54"/>
        <v>0</v>
      </c>
      <c r="Y818" s="1">
        <v>879.28</v>
      </c>
      <c r="Z818" s="1" t="str">
        <f t="shared" si="55"/>
        <v>未整改</v>
      </c>
      <c r="AA818" s="1" t="str">
        <f t="shared" si="56"/>
        <v>已整改</v>
      </c>
      <c r="AC818" s="3"/>
      <c r="AD818" s="19" t="e">
        <f>VLOOKUP(H818,'系统导出（基本表）'!R:R,1,0)</f>
        <v>#N/A</v>
      </c>
      <c r="AE818" s="16" t="e">
        <f>VLOOKUP(I818,'系统导出（基本表）'!Q:R,2,0)</f>
        <v>#N/A</v>
      </c>
      <c r="AF818" s="16" t="e">
        <f>VLOOKUP(J818,'系统导出（基本表）'!S:T,2,0)</f>
        <v>#N/A</v>
      </c>
      <c r="AG818" s="16"/>
      <c r="AH818" s="16"/>
      <c r="AI818" s="16"/>
    </row>
    <row r="819" s="1" customFormat="1" ht="19" customHeight="1" spans="2:35">
      <c r="B819" s="10" t="s">
        <v>175</v>
      </c>
      <c r="C819" s="10" t="s">
        <v>2007</v>
      </c>
      <c r="D819" s="10" t="s">
        <v>2008</v>
      </c>
      <c r="E819" s="10" t="s">
        <v>43102</v>
      </c>
      <c r="F819" s="10" t="s">
        <v>38653</v>
      </c>
      <c r="G819" s="10" t="s">
        <v>43271</v>
      </c>
      <c r="H819" s="10" t="s">
        <v>43272</v>
      </c>
      <c r="I819" s="10" t="s">
        <v>43273</v>
      </c>
      <c r="J819" s="10" t="s">
        <v>43273</v>
      </c>
      <c r="K819" s="10" t="s">
        <v>3204</v>
      </c>
      <c r="L819" s="10" t="s">
        <v>3193</v>
      </c>
      <c r="M819" s="10" t="s">
        <v>43245</v>
      </c>
      <c r="N819" s="10" t="s">
        <v>41377</v>
      </c>
      <c r="O819" s="10" t="s">
        <v>41378</v>
      </c>
      <c r="P819" s="10" t="s">
        <v>41379</v>
      </c>
      <c r="Q819" s="10" t="s">
        <v>41373</v>
      </c>
      <c r="R819" s="10" t="s">
        <v>41373</v>
      </c>
      <c r="S819" s="15">
        <v>18969.19</v>
      </c>
      <c r="T819" s="10" t="s">
        <v>43274</v>
      </c>
      <c r="U819" s="15">
        <v>19174.57</v>
      </c>
      <c r="V819" s="15">
        <v>18969.19</v>
      </c>
      <c r="W819" s="16">
        <f t="shared" si="53"/>
        <v>0</v>
      </c>
      <c r="X819" s="16">
        <f t="shared" si="54"/>
        <v>-205.380000000001</v>
      </c>
      <c r="Y819" s="1">
        <v>19174.57</v>
      </c>
      <c r="Z819" s="1" t="str">
        <f t="shared" si="55"/>
        <v>未整改</v>
      </c>
      <c r="AA819" s="1" t="str">
        <f t="shared" si="56"/>
        <v>已整改</v>
      </c>
      <c r="AB819" s="1">
        <f>S819-V819</f>
        <v>0</v>
      </c>
      <c r="AC819" s="3"/>
      <c r="AD819" s="19" t="e">
        <f>VLOOKUP(H819,'系统导出（基本表）'!R:R,1,0)</f>
        <v>#N/A</v>
      </c>
      <c r="AE819" s="16" t="e">
        <f>VLOOKUP(I819,'系统导出（基本表）'!Q:R,2,0)</f>
        <v>#N/A</v>
      </c>
      <c r="AF819" s="16" t="e">
        <f>VLOOKUP(J819,'系统导出（基本表）'!S:T,2,0)</f>
        <v>#N/A</v>
      </c>
      <c r="AG819" s="16"/>
      <c r="AH819" s="16"/>
      <c r="AI819" s="16"/>
    </row>
    <row r="820" s="2" customFormat="1" ht="19" customHeight="1" spans="1:33">
      <c r="A820" s="2">
        <v>1</v>
      </c>
      <c r="B820" s="11" t="s">
        <v>175</v>
      </c>
      <c r="C820" s="11" t="s">
        <v>2007</v>
      </c>
      <c r="D820" s="11" t="s">
        <v>2008</v>
      </c>
      <c r="E820" s="10" t="s">
        <v>42897</v>
      </c>
      <c r="F820" s="11" t="s">
        <v>39186</v>
      </c>
      <c r="G820" s="10" t="s">
        <v>43252</v>
      </c>
      <c r="H820" s="11" t="s">
        <v>43253</v>
      </c>
      <c r="I820" s="11" t="s">
        <v>43254</v>
      </c>
      <c r="J820" s="11" t="s">
        <v>43254</v>
      </c>
      <c r="K820" s="11" t="s">
        <v>3204</v>
      </c>
      <c r="L820" s="11" t="s">
        <v>3201</v>
      </c>
      <c r="M820" s="11" t="s">
        <v>43245</v>
      </c>
      <c r="N820" s="11" t="s">
        <v>41377</v>
      </c>
      <c r="O820" s="11" t="s">
        <v>41387</v>
      </c>
      <c r="P820" s="11" t="s">
        <v>41449</v>
      </c>
      <c r="Q820" s="11" t="s">
        <v>41411</v>
      </c>
      <c r="R820" s="11" t="s">
        <v>41411</v>
      </c>
      <c r="S820" s="17">
        <v>29.7142</v>
      </c>
      <c r="T820" s="11" t="s">
        <v>42004</v>
      </c>
      <c r="U820" s="17">
        <v>29.7142</v>
      </c>
      <c r="V820" s="17">
        <v>0</v>
      </c>
      <c r="W820" s="18">
        <f t="shared" si="53"/>
        <v>29.7142</v>
      </c>
      <c r="X820" s="18">
        <f t="shared" si="54"/>
        <v>0</v>
      </c>
      <c r="Y820" s="2">
        <v>29.7142</v>
      </c>
      <c r="Z820" s="2" t="str">
        <f t="shared" si="55"/>
        <v>未整改</v>
      </c>
      <c r="AA820" s="2" t="str">
        <f t="shared" si="56"/>
        <v>已整改</v>
      </c>
      <c r="AD820" s="22" t="e">
        <f>VLOOKUP(H820,'系统导出（基本表）'!R:R,1,0)</f>
        <v>#N/A</v>
      </c>
      <c r="AE820" s="22" t="e">
        <f>VLOOKUP(I820,'系统导出（基本表）'!Q:R,2,0)</f>
        <v>#N/A</v>
      </c>
      <c r="AF820" s="2" t="e">
        <f>VLOOKUP(J820,'系统导出（基本表）'!S:T,2,0)</f>
        <v>#N/A</v>
      </c>
      <c r="AG820" s="24"/>
    </row>
    <row r="821" s="1" customFormat="1" ht="19" customHeight="1" spans="2:35">
      <c r="B821" s="10" t="s">
        <v>175</v>
      </c>
      <c r="C821" s="10" t="s">
        <v>2007</v>
      </c>
      <c r="D821" s="10" t="s">
        <v>2008</v>
      </c>
      <c r="E821" s="10" t="s">
        <v>61</v>
      </c>
      <c r="F821" s="10" t="s">
        <v>61</v>
      </c>
      <c r="G821" s="10" t="s">
        <v>43247</v>
      </c>
      <c r="H821" s="10" t="s">
        <v>43248</v>
      </c>
      <c r="I821" s="10" t="s">
        <v>43249</v>
      </c>
      <c r="J821" s="10" t="s">
        <v>43249</v>
      </c>
      <c r="K821" s="10" t="s">
        <v>3204</v>
      </c>
      <c r="L821" s="10" t="s">
        <v>3193</v>
      </c>
      <c r="M821" s="10" t="s">
        <v>43245</v>
      </c>
      <c r="N821" s="10" t="s">
        <v>61</v>
      </c>
      <c r="O821" s="10" t="s">
        <v>41372</v>
      </c>
      <c r="P821" s="10" t="s">
        <v>61</v>
      </c>
      <c r="Q821" s="10" t="s">
        <v>41373</v>
      </c>
      <c r="R821" s="10" t="s">
        <v>41374</v>
      </c>
      <c r="S821" s="15">
        <v>352.22</v>
      </c>
      <c r="T821" s="10" t="s">
        <v>41374</v>
      </c>
      <c r="U821" s="15">
        <v>352.22</v>
      </c>
      <c r="V821" s="15">
        <v>352.22</v>
      </c>
      <c r="W821" s="16">
        <f t="shared" si="53"/>
        <v>0</v>
      </c>
      <c r="X821" s="16">
        <f t="shared" si="54"/>
        <v>0</v>
      </c>
      <c r="Y821" s="1">
        <v>352.22</v>
      </c>
      <c r="Z821" s="1" t="str">
        <f t="shared" si="55"/>
        <v>未整改</v>
      </c>
      <c r="AA821" s="1" t="str">
        <f t="shared" si="56"/>
        <v>已整改</v>
      </c>
      <c r="AC821" s="3"/>
      <c r="AD821" s="19" t="e">
        <f>VLOOKUP(H821,'系统导出（基本表）'!R:R,1,0)</f>
        <v>#N/A</v>
      </c>
      <c r="AE821" s="16" t="e">
        <f>VLOOKUP(I821,'系统导出（基本表）'!Q:R,2,0)</f>
        <v>#N/A</v>
      </c>
      <c r="AF821" s="16" t="e">
        <f>VLOOKUP(J821,'系统导出（基本表）'!S:T,2,0)</f>
        <v>#N/A</v>
      </c>
      <c r="AG821" s="16"/>
      <c r="AH821" s="16"/>
      <c r="AI821" s="16"/>
    </row>
    <row r="822" s="1" customFormat="1" ht="19" customHeight="1" spans="2:35">
      <c r="B822" s="10" t="s">
        <v>175</v>
      </c>
      <c r="C822" s="10" t="s">
        <v>2007</v>
      </c>
      <c r="D822" s="10" t="s">
        <v>2008</v>
      </c>
      <c r="E822" s="10" t="s">
        <v>41451</v>
      </c>
      <c r="F822" s="10" t="s">
        <v>39333</v>
      </c>
      <c r="G822" s="10" t="s">
        <v>43242</v>
      </c>
      <c r="H822" s="10" t="s">
        <v>43243</v>
      </c>
      <c r="I822" s="10" t="s">
        <v>43244</v>
      </c>
      <c r="J822" s="10" t="s">
        <v>43244</v>
      </c>
      <c r="K822" s="10" t="s">
        <v>3204</v>
      </c>
      <c r="L822" s="10" t="s">
        <v>3193</v>
      </c>
      <c r="M822" s="10" t="s">
        <v>43245</v>
      </c>
      <c r="N822" s="10" t="s">
        <v>41377</v>
      </c>
      <c r="O822" s="10" t="s">
        <v>41378</v>
      </c>
      <c r="P822" s="10" t="s">
        <v>41456</v>
      </c>
      <c r="Q822" s="10" t="s">
        <v>41411</v>
      </c>
      <c r="R822" s="10" t="s">
        <v>41411</v>
      </c>
      <c r="S822" s="15">
        <v>5000</v>
      </c>
      <c r="T822" s="10" t="s">
        <v>41463</v>
      </c>
      <c r="U822" s="15">
        <v>7562.39916</v>
      </c>
      <c r="V822" s="15">
        <v>5000</v>
      </c>
      <c r="W822" s="16">
        <f t="shared" si="53"/>
        <v>0</v>
      </c>
      <c r="X822" s="16">
        <f t="shared" si="54"/>
        <v>-2562.39916</v>
      </c>
      <c r="Y822" s="1">
        <v>7562.39916</v>
      </c>
      <c r="Z822" s="1" t="str">
        <f t="shared" si="55"/>
        <v>未整改</v>
      </c>
      <c r="AA822" s="1" t="str">
        <f t="shared" si="56"/>
        <v>已整改</v>
      </c>
      <c r="AC822" s="3"/>
      <c r="AD822" s="19" t="e">
        <f>VLOOKUP(H822,'系统导出（基本表）'!R:R,1,0)</f>
        <v>#N/A</v>
      </c>
      <c r="AE822" s="16" t="e">
        <f>VLOOKUP(I822,'系统导出（基本表）'!Q:R,2,0)</f>
        <v>#N/A</v>
      </c>
      <c r="AF822" s="16" t="e">
        <f>VLOOKUP(J822,'系统导出（基本表）'!S:T,2,0)</f>
        <v>#N/A</v>
      </c>
      <c r="AG822" s="16"/>
      <c r="AH822" s="16"/>
      <c r="AI822" s="16"/>
    </row>
    <row r="823" s="2" customFormat="1" ht="19" customHeight="1" spans="1:33">
      <c r="A823" s="2">
        <v>1</v>
      </c>
      <c r="B823" s="11" t="s">
        <v>175</v>
      </c>
      <c r="C823" s="11" t="s">
        <v>2007</v>
      </c>
      <c r="D823" s="11" t="s">
        <v>2008</v>
      </c>
      <c r="E823" s="10" t="s">
        <v>41464</v>
      </c>
      <c r="F823" s="11" t="s">
        <v>38420</v>
      </c>
      <c r="G823" s="10" t="s">
        <v>43275</v>
      </c>
      <c r="H823" s="11" t="s">
        <v>43276</v>
      </c>
      <c r="I823" s="11" t="s">
        <v>43277</v>
      </c>
      <c r="J823" s="11" t="s">
        <v>43277</v>
      </c>
      <c r="K823" s="11" t="s">
        <v>13496</v>
      </c>
      <c r="L823" s="11" t="s">
        <v>13488</v>
      </c>
      <c r="M823" s="11" t="s">
        <v>43278</v>
      </c>
      <c r="N823" s="11" t="s">
        <v>41377</v>
      </c>
      <c r="O823" s="11" t="s">
        <v>41387</v>
      </c>
      <c r="P823" s="11" t="s">
        <v>41449</v>
      </c>
      <c r="Q823" s="11" t="s">
        <v>41411</v>
      </c>
      <c r="R823" s="11" t="s">
        <v>41411</v>
      </c>
      <c r="S823" s="17">
        <v>930.62</v>
      </c>
      <c r="T823" s="11" t="s">
        <v>42004</v>
      </c>
      <c r="U823" s="17">
        <v>4.49</v>
      </c>
      <c r="V823" s="17">
        <v>0</v>
      </c>
      <c r="W823" s="18">
        <f t="shared" si="53"/>
        <v>930.62</v>
      </c>
      <c r="X823" s="18">
        <f t="shared" si="54"/>
        <v>926.13</v>
      </c>
      <c r="Y823" s="2">
        <v>4.49</v>
      </c>
      <c r="Z823" s="2" t="str">
        <f t="shared" si="55"/>
        <v>未整改</v>
      </c>
      <c r="AA823" s="2" t="str">
        <f t="shared" si="56"/>
        <v>未整改</v>
      </c>
      <c r="AD823" s="22" t="e">
        <f>VLOOKUP(H823,'系统导出（基本表）'!R:R,1,0)</f>
        <v>#N/A</v>
      </c>
      <c r="AE823" s="22" t="e">
        <f>VLOOKUP(I823,'系统导出（基本表）'!Q:R,2,0)</f>
        <v>#N/A</v>
      </c>
      <c r="AF823" s="2" t="e">
        <f>VLOOKUP(J823,'系统导出（基本表）'!S:T,2,0)</f>
        <v>#N/A</v>
      </c>
      <c r="AG823" s="24"/>
    </row>
    <row r="824" s="1" customFormat="1" ht="19" customHeight="1" spans="2:35">
      <c r="B824" s="10" t="s">
        <v>175</v>
      </c>
      <c r="C824" s="10" t="s">
        <v>2007</v>
      </c>
      <c r="D824" s="10" t="s">
        <v>2008</v>
      </c>
      <c r="E824" s="10" t="s">
        <v>43279</v>
      </c>
      <c r="F824" s="10" t="s">
        <v>39402</v>
      </c>
      <c r="G824" s="10" t="s">
        <v>43280</v>
      </c>
      <c r="H824" s="10" t="s">
        <v>43281</v>
      </c>
      <c r="I824" s="10" t="s">
        <v>43282</v>
      </c>
      <c r="J824" s="10" t="s">
        <v>43282</v>
      </c>
      <c r="K824" s="10" t="s">
        <v>10741</v>
      </c>
      <c r="L824" s="10" t="s">
        <v>10733</v>
      </c>
      <c r="M824" s="10" t="s">
        <v>43283</v>
      </c>
      <c r="N824" s="10" t="s">
        <v>41377</v>
      </c>
      <c r="O824" s="10" t="s">
        <v>41378</v>
      </c>
      <c r="P824" s="10" t="s">
        <v>41379</v>
      </c>
      <c r="Q824" s="10" t="s">
        <v>41501</v>
      </c>
      <c r="R824" s="10" t="s">
        <v>41501</v>
      </c>
      <c r="S824" s="15">
        <v>5.75</v>
      </c>
      <c r="T824" s="10" t="s">
        <v>43284</v>
      </c>
      <c r="U824" s="15">
        <v>5.75</v>
      </c>
      <c r="V824" s="15">
        <v>5.75</v>
      </c>
      <c r="W824" s="16">
        <f t="shared" si="53"/>
        <v>0</v>
      </c>
      <c r="X824" s="16">
        <f t="shared" si="54"/>
        <v>0</v>
      </c>
      <c r="Y824" s="1">
        <v>5.75</v>
      </c>
      <c r="Z824" s="1" t="str">
        <f t="shared" si="55"/>
        <v>未整改</v>
      </c>
      <c r="AA824" s="1" t="str">
        <f t="shared" si="56"/>
        <v>已整改</v>
      </c>
      <c r="AB824" s="1">
        <f>S824-V824</f>
        <v>0</v>
      </c>
      <c r="AC824" s="3"/>
      <c r="AD824" s="19" t="e">
        <f>VLOOKUP(H824,'系统导出（基本表）'!R:R,1,0)</f>
        <v>#N/A</v>
      </c>
      <c r="AE824" s="16" t="e">
        <f>VLOOKUP(I824,'系统导出（基本表）'!Q:R,2,0)</f>
        <v>#N/A</v>
      </c>
      <c r="AF824" s="16" t="e">
        <f>VLOOKUP(J824,'系统导出（基本表）'!S:T,2,0)</f>
        <v>#N/A</v>
      </c>
      <c r="AG824" s="16"/>
      <c r="AH824" s="16"/>
      <c r="AI824" s="16"/>
    </row>
    <row r="825" s="2" customFormat="1" ht="19" customHeight="1" spans="1:33">
      <c r="A825" s="2">
        <v>1</v>
      </c>
      <c r="B825" s="11" t="s">
        <v>175</v>
      </c>
      <c r="C825" s="11" t="s">
        <v>2007</v>
      </c>
      <c r="D825" s="11" t="s">
        <v>2008</v>
      </c>
      <c r="E825" s="10" t="s">
        <v>41389</v>
      </c>
      <c r="F825" s="11" t="s">
        <v>38556</v>
      </c>
      <c r="G825" s="10" t="s">
        <v>18118</v>
      </c>
      <c r="H825" s="11" t="s">
        <v>18111</v>
      </c>
      <c r="I825" s="11" t="s">
        <v>18110</v>
      </c>
      <c r="J825" s="11" t="s">
        <v>18110</v>
      </c>
      <c r="K825" s="11" t="s">
        <v>18117</v>
      </c>
      <c r="L825" s="11" t="s">
        <v>18114</v>
      </c>
      <c r="M825" s="11" t="s">
        <v>43285</v>
      </c>
      <c r="N825" s="11" t="s">
        <v>41377</v>
      </c>
      <c r="O825" s="11" t="s">
        <v>41387</v>
      </c>
      <c r="P825" s="11" t="s">
        <v>41379</v>
      </c>
      <c r="Q825" s="11" t="s">
        <v>41373</v>
      </c>
      <c r="R825" s="11" t="s">
        <v>41373</v>
      </c>
      <c r="S825" s="17">
        <v>919.44</v>
      </c>
      <c r="T825" s="11" t="s">
        <v>43286</v>
      </c>
      <c r="U825" s="17">
        <v>919.44</v>
      </c>
      <c r="V825" s="17">
        <v>0</v>
      </c>
      <c r="W825" s="18">
        <f t="shared" si="53"/>
        <v>919.44</v>
      </c>
      <c r="X825" s="18">
        <f t="shared" si="54"/>
        <v>0</v>
      </c>
      <c r="Y825" s="2">
        <v>919.44</v>
      </c>
      <c r="Z825" s="2" t="str">
        <f t="shared" si="55"/>
        <v>未整改</v>
      </c>
      <c r="AA825" s="2" t="str">
        <f t="shared" si="56"/>
        <v>已整改</v>
      </c>
      <c r="AD825" s="22" t="e">
        <f>VLOOKUP(H825,'系统导出（基本表）'!R:R,1,0)</f>
        <v>#N/A</v>
      </c>
      <c r="AE825" s="22" t="e">
        <f>VLOOKUP(I825,'系统导出（基本表）'!Q:R,2,0)</f>
        <v>#N/A</v>
      </c>
      <c r="AF825" s="2" t="e">
        <f>VLOOKUP(J825,'系统导出（基本表）'!S:T,2,0)</f>
        <v>#N/A</v>
      </c>
      <c r="AG825" s="24"/>
    </row>
    <row r="826" s="1" customFormat="1" ht="19" customHeight="1" spans="2:35">
      <c r="B826" s="10" t="s">
        <v>459</v>
      </c>
      <c r="C826" s="10" t="s">
        <v>2497</v>
      </c>
      <c r="D826" s="10" t="s">
        <v>2498</v>
      </c>
      <c r="E826" s="10" t="s">
        <v>61</v>
      </c>
      <c r="F826" s="10" t="s">
        <v>61</v>
      </c>
      <c r="G826" s="10" t="s">
        <v>43287</v>
      </c>
      <c r="H826" s="10" t="s">
        <v>43288</v>
      </c>
      <c r="I826" s="10" t="s">
        <v>43289</v>
      </c>
      <c r="J826" s="10" t="s">
        <v>43290</v>
      </c>
      <c r="K826" s="10" t="s">
        <v>20655</v>
      </c>
      <c r="L826" s="10" t="s">
        <v>43291</v>
      </c>
      <c r="M826" s="10" t="s">
        <v>43292</v>
      </c>
      <c r="N826" s="10" t="s">
        <v>61</v>
      </c>
      <c r="O826" s="10" t="s">
        <v>41362</v>
      </c>
      <c r="P826" s="10" t="s">
        <v>61</v>
      </c>
      <c r="Q826" s="10" t="s">
        <v>41363</v>
      </c>
      <c r="R826" s="10" t="s">
        <v>41363</v>
      </c>
      <c r="S826" s="15">
        <v>15400</v>
      </c>
      <c r="T826" s="10" t="s">
        <v>41364</v>
      </c>
      <c r="U826" s="15">
        <v>15400</v>
      </c>
      <c r="V826" s="15">
        <v>15400</v>
      </c>
      <c r="W826" s="16">
        <f t="shared" si="53"/>
        <v>0</v>
      </c>
      <c r="X826" s="16">
        <f t="shared" si="54"/>
        <v>0</v>
      </c>
      <c r="Y826" s="1">
        <v>15400</v>
      </c>
      <c r="Z826" s="1" t="str">
        <f t="shared" si="55"/>
        <v>未整改</v>
      </c>
      <c r="AA826" s="1" t="str">
        <f t="shared" si="56"/>
        <v>已整改</v>
      </c>
      <c r="AC826" s="3"/>
      <c r="AD826" s="19" t="e">
        <f>VLOOKUP(H826,'系统导出（基本表）'!R:R,1,0)</f>
        <v>#N/A</v>
      </c>
      <c r="AE826" s="16" t="e">
        <f>VLOOKUP(I826,'系统导出（基本表）'!Q:R,2,0)</f>
        <v>#N/A</v>
      </c>
      <c r="AF826" s="16" t="e">
        <f>VLOOKUP(J826,'系统导出（基本表）'!S:T,2,0)</f>
        <v>#N/A</v>
      </c>
      <c r="AG826" s="16"/>
      <c r="AH826" s="16"/>
      <c r="AI826" s="16"/>
    </row>
    <row r="827" s="1" customFormat="1" ht="19" customHeight="1" spans="2:35">
      <c r="B827" s="10" t="s">
        <v>459</v>
      </c>
      <c r="C827" s="10" t="s">
        <v>2497</v>
      </c>
      <c r="D827" s="10" t="s">
        <v>2498</v>
      </c>
      <c r="E827" s="10" t="s">
        <v>61</v>
      </c>
      <c r="F827" s="10" t="s">
        <v>61</v>
      </c>
      <c r="G827" s="10" t="s">
        <v>16568</v>
      </c>
      <c r="H827" s="10" t="s">
        <v>16561</v>
      </c>
      <c r="I827" s="10" t="s">
        <v>16560</v>
      </c>
      <c r="J827" s="10" t="s">
        <v>16560</v>
      </c>
      <c r="K827" s="10" t="s">
        <v>9993</v>
      </c>
      <c r="L827" s="10" t="s">
        <v>16558</v>
      </c>
      <c r="M827" s="10" t="s">
        <v>43293</v>
      </c>
      <c r="N827" s="10" t="s">
        <v>61</v>
      </c>
      <c r="O827" s="10" t="s">
        <v>41362</v>
      </c>
      <c r="P827" s="10" t="s">
        <v>61</v>
      </c>
      <c r="Q827" s="10" t="s">
        <v>41658</v>
      </c>
      <c r="R827" s="10" t="s">
        <v>41658</v>
      </c>
      <c r="S827" s="15">
        <v>2542.26</v>
      </c>
      <c r="T827" s="10" t="s">
        <v>41665</v>
      </c>
      <c r="U827" s="15">
        <v>2542.26</v>
      </c>
      <c r="V827" s="15">
        <v>2542.26</v>
      </c>
      <c r="W827" s="16">
        <f t="shared" si="53"/>
        <v>0</v>
      </c>
      <c r="X827" s="16">
        <f t="shared" si="54"/>
        <v>0</v>
      </c>
      <c r="Y827" s="1">
        <v>2542.26</v>
      </c>
      <c r="Z827" s="1" t="str">
        <f t="shared" si="55"/>
        <v>未整改</v>
      </c>
      <c r="AA827" s="1" t="str">
        <f t="shared" si="56"/>
        <v>已整改</v>
      </c>
      <c r="AC827" s="3"/>
      <c r="AD827" s="19" t="e">
        <f>VLOOKUP(H827,'系统导出（基本表）'!R:R,1,0)</f>
        <v>#N/A</v>
      </c>
      <c r="AE827" s="16" t="e">
        <f>VLOOKUP(I827,'系统导出（基本表）'!Q:R,2,0)</f>
        <v>#N/A</v>
      </c>
      <c r="AF827" s="16" t="e">
        <f>VLOOKUP(J827,'系统导出（基本表）'!S:T,2,0)</f>
        <v>#N/A</v>
      </c>
      <c r="AG827" s="16"/>
      <c r="AH827" s="16"/>
      <c r="AI827" s="16"/>
    </row>
    <row r="828" s="1" customFormat="1" ht="19" customHeight="1" spans="2:35">
      <c r="B828" s="10" t="s">
        <v>459</v>
      </c>
      <c r="C828" s="10" t="s">
        <v>2497</v>
      </c>
      <c r="D828" s="10" t="s">
        <v>2498</v>
      </c>
      <c r="E828" s="10" t="s">
        <v>61</v>
      </c>
      <c r="F828" s="10" t="s">
        <v>61</v>
      </c>
      <c r="G828" s="10" t="s">
        <v>43294</v>
      </c>
      <c r="H828" s="10" t="s">
        <v>43295</v>
      </c>
      <c r="I828" s="10" t="s">
        <v>43296</v>
      </c>
      <c r="J828" s="10" t="s">
        <v>43297</v>
      </c>
      <c r="K828" s="10" t="s">
        <v>8358</v>
      </c>
      <c r="L828" s="10" t="s">
        <v>8351</v>
      </c>
      <c r="M828" s="10" t="s">
        <v>43298</v>
      </c>
      <c r="N828" s="10" t="s">
        <v>61</v>
      </c>
      <c r="O828" s="10" t="s">
        <v>41362</v>
      </c>
      <c r="P828" s="10" t="s">
        <v>61</v>
      </c>
      <c r="Q828" s="10" t="s">
        <v>41501</v>
      </c>
      <c r="R828" s="10" t="s">
        <v>41501</v>
      </c>
      <c r="S828" s="15">
        <v>4.8</v>
      </c>
      <c r="T828" s="10" t="s">
        <v>41501</v>
      </c>
      <c r="U828" s="15">
        <v>4.8</v>
      </c>
      <c r="V828" s="15">
        <v>4.8</v>
      </c>
      <c r="W828" s="16">
        <f t="shared" si="53"/>
        <v>0</v>
      </c>
      <c r="X828" s="16">
        <f t="shared" si="54"/>
        <v>0</v>
      </c>
      <c r="Y828" s="1">
        <v>4.8</v>
      </c>
      <c r="Z828" s="1" t="str">
        <f t="shared" si="55"/>
        <v>未整改</v>
      </c>
      <c r="AA828" s="1" t="str">
        <f t="shared" si="56"/>
        <v>已整改</v>
      </c>
      <c r="AC828" s="3"/>
      <c r="AD828" s="19" t="e">
        <f>VLOOKUP(H828,'系统导出（基本表）'!R:R,1,0)</f>
        <v>#N/A</v>
      </c>
      <c r="AE828" s="16" t="e">
        <f>VLOOKUP(I828,'系统导出（基本表）'!Q:R,2,0)</f>
        <v>#N/A</v>
      </c>
      <c r="AF828" s="16" t="e">
        <f>VLOOKUP(J828,'系统导出（基本表）'!S:T,2,0)</f>
        <v>#N/A</v>
      </c>
      <c r="AG828" s="16"/>
      <c r="AH828" s="16"/>
      <c r="AI828" s="16"/>
    </row>
    <row r="829" s="1" customFormat="1" ht="19" customHeight="1" spans="2:35">
      <c r="B829" s="10" t="s">
        <v>459</v>
      </c>
      <c r="C829" s="10" t="s">
        <v>2497</v>
      </c>
      <c r="D829" s="10" t="s">
        <v>2498</v>
      </c>
      <c r="E829" s="10" t="s">
        <v>61</v>
      </c>
      <c r="F829" s="10" t="s">
        <v>61</v>
      </c>
      <c r="G829" s="10" t="s">
        <v>43299</v>
      </c>
      <c r="H829" s="10" t="s">
        <v>43300</v>
      </c>
      <c r="I829" s="10" t="s">
        <v>43301</v>
      </c>
      <c r="J829" s="10" t="s">
        <v>43302</v>
      </c>
      <c r="K829" s="10" t="s">
        <v>8358</v>
      </c>
      <c r="L829" s="10" t="s">
        <v>8351</v>
      </c>
      <c r="M829" s="10" t="s">
        <v>43298</v>
      </c>
      <c r="N829" s="10" t="s">
        <v>61</v>
      </c>
      <c r="O829" s="10" t="s">
        <v>41362</v>
      </c>
      <c r="P829" s="10" t="s">
        <v>61</v>
      </c>
      <c r="Q829" s="10" t="s">
        <v>41501</v>
      </c>
      <c r="R829" s="10" t="s">
        <v>41501</v>
      </c>
      <c r="S829" s="15">
        <v>11</v>
      </c>
      <c r="T829" s="10" t="s">
        <v>41501</v>
      </c>
      <c r="U829" s="15">
        <v>11</v>
      </c>
      <c r="V829" s="15">
        <v>11</v>
      </c>
      <c r="W829" s="16">
        <f t="shared" si="53"/>
        <v>0</v>
      </c>
      <c r="X829" s="16">
        <f t="shared" si="54"/>
        <v>0</v>
      </c>
      <c r="Y829" s="1">
        <v>11</v>
      </c>
      <c r="Z829" s="1" t="str">
        <f t="shared" si="55"/>
        <v>未整改</v>
      </c>
      <c r="AA829" s="1" t="str">
        <f t="shared" si="56"/>
        <v>已整改</v>
      </c>
      <c r="AC829" s="3"/>
      <c r="AD829" s="19" t="e">
        <f>VLOOKUP(H829,'系统导出（基本表）'!R:R,1,0)</f>
        <v>#N/A</v>
      </c>
      <c r="AE829" s="16" t="e">
        <f>VLOOKUP(I829,'系统导出（基本表）'!Q:R,2,0)</f>
        <v>#N/A</v>
      </c>
      <c r="AF829" s="16" t="e">
        <f>VLOOKUP(J829,'系统导出（基本表）'!S:T,2,0)</f>
        <v>#N/A</v>
      </c>
      <c r="AG829" s="16"/>
      <c r="AH829" s="16"/>
      <c r="AI829" s="16"/>
    </row>
    <row r="830" s="1" customFormat="1" ht="19" customHeight="1" spans="2:35">
      <c r="B830" s="10" t="s">
        <v>459</v>
      </c>
      <c r="C830" s="10" t="s">
        <v>2497</v>
      </c>
      <c r="D830" s="10" t="s">
        <v>2498</v>
      </c>
      <c r="E830" s="10" t="s">
        <v>61</v>
      </c>
      <c r="F830" s="10" t="s">
        <v>61</v>
      </c>
      <c r="G830" s="10" t="s">
        <v>43299</v>
      </c>
      <c r="H830" s="10" t="s">
        <v>43300</v>
      </c>
      <c r="I830" s="10" t="s">
        <v>43301</v>
      </c>
      <c r="J830" s="10" t="s">
        <v>43302</v>
      </c>
      <c r="K830" s="10" t="s">
        <v>8358</v>
      </c>
      <c r="L830" s="10" t="s">
        <v>8351</v>
      </c>
      <c r="M830" s="10" t="s">
        <v>43298</v>
      </c>
      <c r="N830" s="10" t="s">
        <v>61</v>
      </c>
      <c r="O830" s="10" t="s">
        <v>41372</v>
      </c>
      <c r="P830" s="10" t="s">
        <v>61</v>
      </c>
      <c r="Q830" s="10" t="s">
        <v>41411</v>
      </c>
      <c r="R830" s="10" t="s">
        <v>41411</v>
      </c>
      <c r="S830" s="15">
        <v>2342.94</v>
      </c>
      <c r="T830" s="10" t="s">
        <v>41412</v>
      </c>
      <c r="U830" s="15">
        <v>2342.94</v>
      </c>
      <c r="V830" s="15">
        <v>2342.94</v>
      </c>
      <c r="W830" s="16">
        <f t="shared" si="53"/>
        <v>0</v>
      </c>
      <c r="X830" s="16">
        <f t="shared" si="54"/>
        <v>0</v>
      </c>
      <c r="Y830" s="1">
        <v>2342.94</v>
      </c>
      <c r="Z830" s="1" t="str">
        <f t="shared" si="55"/>
        <v>未整改</v>
      </c>
      <c r="AA830" s="1" t="str">
        <f t="shared" si="56"/>
        <v>已整改</v>
      </c>
      <c r="AC830" s="3"/>
      <c r="AD830" s="19" t="e">
        <f>VLOOKUP(H830,'系统导出（基本表）'!R:R,1,0)</f>
        <v>#N/A</v>
      </c>
      <c r="AE830" s="16" t="e">
        <f>VLOOKUP(I830,'系统导出（基本表）'!Q:R,2,0)</f>
        <v>#N/A</v>
      </c>
      <c r="AF830" s="16" t="e">
        <f>VLOOKUP(J830,'系统导出（基本表）'!S:T,2,0)</f>
        <v>#N/A</v>
      </c>
      <c r="AG830" s="16"/>
      <c r="AH830" s="16"/>
      <c r="AI830" s="16"/>
    </row>
    <row r="831" s="1" customFormat="1" ht="19" customHeight="1" spans="2:35">
      <c r="B831" s="10" t="s">
        <v>459</v>
      </c>
      <c r="C831" s="10" t="s">
        <v>2497</v>
      </c>
      <c r="D831" s="10" t="s">
        <v>2498</v>
      </c>
      <c r="E831" s="10" t="s">
        <v>43303</v>
      </c>
      <c r="F831" s="10" t="s">
        <v>39551</v>
      </c>
      <c r="G831" s="10" t="s">
        <v>43304</v>
      </c>
      <c r="H831" s="10" t="s">
        <v>43305</v>
      </c>
      <c r="I831" s="10" t="s">
        <v>43306</v>
      </c>
      <c r="J831" s="10" t="s">
        <v>43307</v>
      </c>
      <c r="K831" s="10" t="s">
        <v>14437</v>
      </c>
      <c r="L831" s="10" t="s">
        <v>14428</v>
      </c>
      <c r="M831" s="10" t="s">
        <v>43308</v>
      </c>
      <c r="N831" s="10" t="s">
        <v>41377</v>
      </c>
      <c r="O831" s="10" t="s">
        <v>41378</v>
      </c>
      <c r="P831" s="10" t="s">
        <v>43309</v>
      </c>
      <c r="Q831" s="10" t="s">
        <v>41373</v>
      </c>
      <c r="R831" s="10" t="s">
        <v>41373</v>
      </c>
      <c r="S831" s="15">
        <v>15210.96</v>
      </c>
      <c r="T831" s="10" t="s">
        <v>43310</v>
      </c>
      <c r="U831" s="15">
        <v>12367.511465</v>
      </c>
      <c r="V831" s="15">
        <v>5087.5202</v>
      </c>
      <c r="W831" s="16">
        <f t="shared" si="53"/>
        <v>10123.4398</v>
      </c>
      <c r="X831" s="16">
        <f t="shared" si="54"/>
        <v>2843.448535</v>
      </c>
      <c r="Y831" s="21">
        <f>S831</f>
        <v>15210.96</v>
      </c>
      <c r="Z831" s="1" t="str">
        <f t="shared" si="55"/>
        <v>未整改</v>
      </c>
      <c r="AA831" s="1" t="str">
        <f t="shared" si="56"/>
        <v>已整改</v>
      </c>
      <c r="AC831" s="3"/>
      <c r="AD831" s="19" t="e">
        <f>VLOOKUP(H831,'系统导出（基本表）'!R:R,1,0)</f>
        <v>#N/A</v>
      </c>
      <c r="AE831" s="16" t="e">
        <f>VLOOKUP(I831,'系统导出（基本表）'!Q:R,2,0)</f>
        <v>#N/A</v>
      </c>
      <c r="AF831" s="16" t="e">
        <f>VLOOKUP(J831,'系统导出（基本表）'!S:T,2,0)</f>
        <v>#N/A</v>
      </c>
      <c r="AG831" s="16"/>
      <c r="AH831" s="16"/>
      <c r="AI831" s="16"/>
    </row>
    <row r="832" s="1" customFormat="1" ht="19" customHeight="1" spans="2:35">
      <c r="B832" s="10" t="s">
        <v>459</v>
      </c>
      <c r="C832" s="10" t="s">
        <v>2497</v>
      </c>
      <c r="D832" s="10" t="s">
        <v>2498</v>
      </c>
      <c r="E832" s="10" t="s">
        <v>61</v>
      </c>
      <c r="F832" s="10" t="s">
        <v>61</v>
      </c>
      <c r="G832" s="10" t="s">
        <v>43311</v>
      </c>
      <c r="H832" s="10" t="s">
        <v>43312</v>
      </c>
      <c r="I832" s="10" t="s">
        <v>43313</v>
      </c>
      <c r="J832" s="10" t="s">
        <v>43313</v>
      </c>
      <c r="K832" s="10" t="s">
        <v>43314</v>
      </c>
      <c r="L832" s="10" t="s">
        <v>43315</v>
      </c>
      <c r="M832" s="10" t="s">
        <v>43316</v>
      </c>
      <c r="N832" s="10" t="s">
        <v>61</v>
      </c>
      <c r="O832" s="10" t="s">
        <v>41362</v>
      </c>
      <c r="P832" s="10" t="s">
        <v>61</v>
      </c>
      <c r="Q832" s="10" t="s">
        <v>41363</v>
      </c>
      <c r="R832" s="10" t="s">
        <v>41363</v>
      </c>
      <c r="S832" s="15">
        <v>60000</v>
      </c>
      <c r="T832" s="10" t="s">
        <v>41364</v>
      </c>
      <c r="U832" s="15">
        <v>60000</v>
      </c>
      <c r="V832" s="15">
        <v>60000</v>
      </c>
      <c r="W832" s="16">
        <f t="shared" si="53"/>
        <v>0</v>
      </c>
      <c r="X832" s="16">
        <f t="shared" si="54"/>
        <v>0</v>
      </c>
      <c r="Y832" s="1">
        <v>60000</v>
      </c>
      <c r="Z832" s="1" t="str">
        <f t="shared" si="55"/>
        <v>未整改</v>
      </c>
      <c r="AA832" s="1" t="str">
        <f t="shared" si="56"/>
        <v>已整改</v>
      </c>
      <c r="AC832" s="3"/>
      <c r="AD832" s="19" t="e">
        <f>VLOOKUP(H832,'系统导出（基本表）'!R:R,1,0)</f>
        <v>#N/A</v>
      </c>
      <c r="AE832" s="16" t="e">
        <f>VLOOKUP(I832,'系统导出（基本表）'!Q:R,2,0)</f>
        <v>#N/A</v>
      </c>
      <c r="AF832" s="16" t="e">
        <f>VLOOKUP(J832,'系统导出（基本表）'!S:T,2,0)</f>
        <v>#N/A</v>
      </c>
      <c r="AG832" s="16"/>
      <c r="AH832" s="16"/>
      <c r="AI832" s="16"/>
    </row>
    <row r="833" s="2" customFormat="1" ht="19" customHeight="1" spans="1:33">
      <c r="A833" s="2">
        <v>1</v>
      </c>
      <c r="B833" s="11" t="s">
        <v>459</v>
      </c>
      <c r="C833" s="11" t="s">
        <v>2497</v>
      </c>
      <c r="D833" s="11" t="s">
        <v>2498</v>
      </c>
      <c r="E833" s="10" t="s">
        <v>43317</v>
      </c>
      <c r="F833" s="11" t="s">
        <v>38972</v>
      </c>
      <c r="G833" s="10" t="s">
        <v>43318</v>
      </c>
      <c r="H833" s="11" t="s">
        <v>43319</v>
      </c>
      <c r="I833" s="11" t="s">
        <v>43320</v>
      </c>
      <c r="J833" s="11" t="s">
        <v>43321</v>
      </c>
      <c r="K833" s="11" t="s">
        <v>35709</v>
      </c>
      <c r="L833" s="11" t="s">
        <v>35706</v>
      </c>
      <c r="M833" s="11" t="s">
        <v>43322</v>
      </c>
      <c r="N833" s="11" t="s">
        <v>41377</v>
      </c>
      <c r="O833" s="11" t="s">
        <v>41387</v>
      </c>
      <c r="P833" s="11" t="s">
        <v>41449</v>
      </c>
      <c r="Q833" s="11" t="s">
        <v>41411</v>
      </c>
      <c r="R833" s="11" t="s">
        <v>41411</v>
      </c>
      <c r="S833" s="17">
        <v>3090.35</v>
      </c>
      <c r="T833" s="11" t="s">
        <v>41450</v>
      </c>
      <c r="U833" s="17">
        <v>3000</v>
      </c>
      <c r="V833" s="17">
        <v>0</v>
      </c>
      <c r="W833" s="18">
        <f t="shared" si="53"/>
        <v>3090.35</v>
      </c>
      <c r="X833" s="18">
        <f t="shared" si="54"/>
        <v>90.3499999999999</v>
      </c>
      <c r="Y833" s="2">
        <v>3000</v>
      </c>
      <c r="Z833" s="2" t="str">
        <f t="shared" si="55"/>
        <v>未整改</v>
      </c>
      <c r="AA833" s="2" t="str">
        <f t="shared" si="56"/>
        <v>未整改</v>
      </c>
      <c r="AD833" s="22" t="e">
        <f>VLOOKUP(H833,'系统导出（基本表）'!R:R,1,0)</f>
        <v>#N/A</v>
      </c>
      <c r="AE833" s="22" t="e">
        <f>VLOOKUP(I833,'系统导出（基本表）'!Q:R,2,0)</f>
        <v>#N/A</v>
      </c>
      <c r="AF833" s="2" t="e">
        <f>VLOOKUP(J833,'系统导出（基本表）'!S:T,2,0)</f>
        <v>#N/A</v>
      </c>
      <c r="AG833" s="24"/>
    </row>
    <row r="834" s="1" customFormat="1" ht="19" customHeight="1" spans="2:35">
      <c r="B834" s="10" t="s">
        <v>459</v>
      </c>
      <c r="C834" s="10" t="s">
        <v>1314</v>
      </c>
      <c r="D834" s="10" t="s">
        <v>1315</v>
      </c>
      <c r="E834" s="10" t="s">
        <v>42937</v>
      </c>
      <c r="F834" s="10" t="s">
        <v>39474</v>
      </c>
      <c r="G834" s="10" t="s">
        <v>43323</v>
      </c>
      <c r="H834" s="10" t="s">
        <v>43324</v>
      </c>
      <c r="I834" s="10" t="s">
        <v>43325</v>
      </c>
      <c r="J834" s="10" t="s">
        <v>43325</v>
      </c>
      <c r="K834" s="10" t="s">
        <v>43326</v>
      </c>
      <c r="L834" s="10" t="s">
        <v>43327</v>
      </c>
      <c r="M834" s="10" t="s">
        <v>43328</v>
      </c>
      <c r="N834" s="10" t="s">
        <v>41377</v>
      </c>
      <c r="O834" s="10" t="s">
        <v>41378</v>
      </c>
      <c r="P834" s="10" t="s">
        <v>41456</v>
      </c>
      <c r="Q834" s="10" t="s">
        <v>41411</v>
      </c>
      <c r="R834" s="10" t="s">
        <v>41411</v>
      </c>
      <c r="S834" s="15">
        <v>136.71</v>
      </c>
      <c r="T834" s="10" t="s">
        <v>41463</v>
      </c>
      <c r="U834" s="15">
        <v>104.676865</v>
      </c>
      <c r="V834" s="15">
        <v>104.676865</v>
      </c>
      <c r="W834" s="16">
        <f t="shared" si="53"/>
        <v>32.033135</v>
      </c>
      <c r="X834" s="16">
        <f t="shared" si="54"/>
        <v>32.033135</v>
      </c>
      <c r="Y834" s="1">
        <v>104.676865</v>
      </c>
      <c r="Z834" s="1" t="str">
        <f t="shared" si="55"/>
        <v>未整改</v>
      </c>
      <c r="AA834" s="1" t="str">
        <f t="shared" si="56"/>
        <v>未整改</v>
      </c>
      <c r="AC834" s="3"/>
      <c r="AD834" s="19" t="e">
        <f>VLOOKUP(H834,'系统导出（基本表）'!R:R,1,0)</f>
        <v>#N/A</v>
      </c>
      <c r="AE834" s="16" t="e">
        <f>VLOOKUP(I834,'系统导出（基本表）'!Q:R,2,0)</f>
        <v>#N/A</v>
      </c>
      <c r="AF834" s="16" t="e">
        <f>VLOOKUP(J834,'系统导出（基本表）'!S:T,2,0)</f>
        <v>#N/A</v>
      </c>
      <c r="AG834" s="16"/>
      <c r="AH834" s="16"/>
      <c r="AI834" s="16"/>
    </row>
    <row r="835" s="1" customFormat="1" ht="19" customHeight="1" spans="2:35">
      <c r="B835" s="10" t="s">
        <v>459</v>
      </c>
      <c r="C835" s="10" t="s">
        <v>1314</v>
      </c>
      <c r="D835" s="10" t="s">
        <v>1315</v>
      </c>
      <c r="E835" s="10" t="s">
        <v>61</v>
      </c>
      <c r="F835" s="10" t="s">
        <v>61</v>
      </c>
      <c r="G835" s="10" t="s">
        <v>43323</v>
      </c>
      <c r="H835" s="10" t="s">
        <v>43324</v>
      </c>
      <c r="I835" s="10" t="s">
        <v>43325</v>
      </c>
      <c r="J835" s="10" t="s">
        <v>43325</v>
      </c>
      <c r="K835" s="10" t="s">
        <v>43326</v>
      </c>
      <c r="L835" s="10" t="s">
        <v>43327</v>
      </c>
      <c r="M835" s="10" t="s">
        <v>43328</v>
      </c>
      <c r="N835" s="10" t="s">
        <v>61</v>
      </c>
      <c r="O835" s="10" t="s">
        <v>41372</v>
      </c>
      <c r="P835" s="10" t="s">
        <v>61</v>
      </c>
      <c r="Q835" s="10" t="s">
        <v>41373</v>
      </c>
      <c r="R835" s="10" t="s">
        <v>41374</v>
      </c>
      <c r="S835" s="15">
        <v>900</v>
      </c>
      <c r="T835" s="10" t="s">
        <v>41374</v>
      </c>
      <c r="U835" s="15">
        <v>839</v>
      </c>
      <c r="V835" s="15">
        <v>839</v>
      </c>
      <c r="W835" s="16">
        <f t="shared" si="53"/>
        <v>61</v>
      </c>
      <c r="X835" s="16">
        <f t="shared" si="54"/>
        <v>61</v>
      </c>
      <c r="Y835" s="21">
        <f>S835</f>
        <v>900</v>
      </c>
      <c r="Z835" s="1" t="str">
        <f t="shared" si="55"/>
        <v>未整改</v>
      </c>
      <c r="AA835" s="1" t="str">
        <f t="shared" si="56"/>
        <v>已整改</v>
      </c>
      <c r="AC835" s="3"/>
      <c r="AD835" s="19" t="e">
        <f>VLOOKUP(H835,'系统导出（基本表）'!R:R,1,0)</f>
        <v>#N/A</v>
      </c>
      <c r="AE835" s="16" t="e">
        <f>VLOOKUP(I835,'系统导出（基本表）'!Q:R,2,0)</f>
        <v>#N/A</v>
      </c>
      <c r="AF835" s="16" t="e">
        <f>VLOOKUP(J835,'系统导出（基本表）'!S:T,2,0)</f>
        <v>#N/A</v>
      </c>
      <c r="AG835" s="16"/>
      <c r="AH835" s="16"/>
      <c r="AI835" s="16"/>
    </row>
    <row r="836" s="1" customFormat="1" ht="19" customHeight="1" spans="2:35">
      <c r="B836" s="10" t="s">
        <v>459</v>
      </c>
      <c r="C836" s="10" t="s">
        <v>1314</v>
      </c>
      <c r="D836" s="10" t="s">
        <v>1315</v>
      </c>
      <c r="E836" s="10" t="s">
        <v>61</v>
      </c>
      <c r="F836" s="10" t="s">
        <v>61</v>
      </c>
      <c r="G836" s="10" t="s">
        <v>9305</v>
      </c>
      <c r="H836" s="10" t="s">
        <v>9299</v>
      </c>
      <c r="I836" s="10" t="s">
        <v>9298</v>
      </c>
      <c r="J836" s="10" t="s">
        <v>9298</v>
      </c>
      <c r="K836" s="10" t="s">
        <v>5579</v>
      </c>
      <c r="L836" s="10" t="s">
        <v>9296</v>
      </c>
      <c r="M836" s="10" t="s">
        <v>43329</v>
      </c>
      <c r="N836" s="10" t="s">
        <v>61</v>
      </c>
      <c r="O836" s="10" t="s">
        <v>41372</v>
      </c>
      <c r="P836" s="10" t="s">
        <v>61</v>
      </c>
      <c r="Q836" s="10" t="s">
        <v>41501</v>
      </c>
      <c r="R836" s="10" t="s">
        <v>41501</v>
      </c>
      <c r="S836" s="15">
        <v>21.1</v>
      </c>
      <c r="T836" s="10" t="s">
        <v>41501</v>
      </c>
      <c r="U836" s="15">
        <v>21.1</v>
      </c>
      <c r="V836" s="15">
        <v>21.1</v>
      </c>
      <c r="W836" s="16">
        <f t="shared" ref="W836:W899" si="58">S836-V836</f>
        <v>0</v>
      </c>
      <c r="X836" s="16">
        <f t="shared" ref="X836:X899" si="59">S836-U836</f>
        <v>0</v>
      </c>
      <c r="Y836" s="1">
        <v>21.1</v>
      </c>
      <c r="Z836" s="1" t="str">
        <f t="shared" ref="Z836:Z899" si="60">IF(V836-S836&gt;0,"已整改","未整改")</f>
        <v>未整改</v>
      </c>
      <c r="AA836" s="1" t="str">
        <f t="shared" ref="AA836:AA899" si="61">IF(Y836&gt;=S836,"已整改","未整改")</f>
        <v>已整改</v>
      </c>
      <c r="AC836" s="3"/>
      <c r="AD836" s="19" t="e">
        <f>VLOOKUP(H836,'系统导出（基本表）'!R:R,1,0)</f>
        <v>#N/A</v>
      </c>
      <c r="AE836" s="16" t="e">
        <f>VLOOKUP(I836,'系统导出（基本表）'!Q:R,2,0)</f>
        <v>#N/A</v>
      </c>
      <c r="AF836" s="16" t="e">
        <f>VLOOKUP(J836,'系统导出（基本表）'!S:T,2,0)</f>
        <v>#N/A</v>
      </c>
      <c r="AG836" s="16"/>
      <c r="AH836" s="16"/>
      <c r="AI836" s="16"/>
    </row>
    <row r="837" s="1" customFormat="1" ht="19" customHeight="1" spans="2:35">
      <c r="B837" s="10" t="s">
        <v>459</v>
      </c>
      <c r="C837" s="10" t="s">
        <v>1314</v>
      </c>
      <c r="D837" s="10" t="s">
        <v>1315</v>
      </c>
      <c r="E837" s="10" t="s">
        <v>42937</v>
      </c>
      <c r="F837" s="10" t="s">
        <v>39474</v>
      </c>
      <c r="G837" s="10" t="s">
        <v>43330</v>
      </c>
      <c r="H837" s="10" t="s">
        <v>43331</v>
      </c>
      <c r="I837" s="10" t="s">
        <v>43332</v>
      </c>
      <c r="J837" s="10" t="s">
        <v>43333</v>
      </c>
      <c r="K837" s="10" t="s">
        <v>9993</v>
      </c>
      <c r="L837" s="10" t="s">
        <v>16558</v>
      </c>
      <c r="M837" s="10" t="s">
        <v>43293</v>
      </c>
      <c r="N837" s="10" t="s">
        <v>41377</v>
      </c>
      <c r="O837" s="10" t="s">
        <v>41378</v>
      </c>
      <c r="P837" s="10" t="s">
        <v>41456</v>
      </c>
      <c r="Q837" s="10" t="s">
        <v>41411</v>
      </c>
      <c r="R837" s="10" t="s">
        <v>41411</v>
      </c>
      <c r="S837" s="15">
        <v>5860.7</v>
      </c>
      <c r="T837" s="10" t="s">
        <v>41463</v>
      </c>
      <c r="U837" s="15">
        <v>1531.746559</v>
      </c>
      <c r="V837" s="15">
        <v>1531.746559</v>
      </c>
      <c r="W837" s="16">
        <f t="shared" si="58"/>
        <v>4328.953441</v>
      </c>
      <c r="X837" s="16">
        <f t="shared" si="59"/>
        <v>4328.953441</v>
      </c>
      <c r="Y837" s="1">
        <v>1531.746559</v>
      </c>
      <c r="Z837" s="1" t="str">
        <f t="shared" si="60"/>
        <v>未整改</v>
      </c>
      <c r="AA837" s="1" t="str">
        <f t="shared" si="61"/>
        <v>未整改</v>
      </c>
      <c r="AC837" s="3"/>
      <c r="AD837" s="19" t="e">
        <f>VLOOKUP(H837,'系统导出（基本表）'!R:R,1,0)</f>
        <v>#N/A</v>
      </c>
      <c r="AE837" s="16" t="e">
        <f>VLOOKUP(I837,'系统导出（基本表）'!Q:R,2,0)</f>
        <v>#N/A</v>
      </c>
      <c r="AF837" s="16" t="e">
        <f>VLOOKUP(J837,'系统导出（基本表）'!S:T,2,0)</f>
        <v>#N/A</v>
      </c>
      <c r="AG837" s="16"/>
      <c r="AH837" s="16"/>
      <c r="AI837" s="16"/>
    </row>
    <row r="838" s="2" customFormat="1" ht="19" customHeight="1" spans="1:33">
      <c r="A838" s="2">
        <v>1</v>
      </c>
      <c r="B838" s="11" t="s">
        <v>459</v>
      </c>
      <c r="C838" s="11" t="s">
        <v>1314</v>
      </c>
      <c r="D838" s="11" t="s">
        <v>1315</v>
      </c>
      <c r="E838" s="10" t="s">
        <v>42136</v>
      </c>
      <c r="F838" s="11" t="s">
        <v>39025</v>
      </c>
      <c r="G838" s="10" t="s">
        <v>43330</v>
      </c>
      <c r="H838" s="11" t="s">
        <v>43331</v>
      </c>
      <c r="I838" s="11" t="s">
        <v>43332</v>
      </c>
      <c r="J838" s="11" t="s">
        <v>43333</v>
      </c>
      <c r="K838" s="11" t="s">
        <v>9993</v>
      </c>
      <c r="L838" s="11" t="s">
        <v>16559</v>
      </c>
      <c r="M838" s="11" t="s">
        <v>43293</v>
      </c>
      <c r="N838" s="11" t="s">
        <v>41377</v>
      </c>
      <c r="O838" s="11" t="s">
        <v>41387</v>
      </c>
      <c r="P838" s="11" t="s">
        <v>41449</v>
      </c>
      <c r="Q838" s="11" t="s">
        <v>41411</v>
      </c>
      <c r="R838" s="11" t="s">
        <v>41411</v>
      </c>
      <c r="S838" s="17">
        <v>7000</v>
      </c>
      <c r="T838" s="11" t="s">
        <v>41450</v>
      </c>
      <c r="U838" s="17">
        <v>0</v>
      </c>
      <c r="V838" s="17">
        <v>0</v>
      </c>
      <c r="W838" s="18">
        <f t="shared" si="58"/>
        <v>7000</v>
      </c>
      <c r="X838" s="18">
        <f t="shared" si="59"/>
        <v>7000</v>
      </c>
      <c r="Y838" s="2">
        <v>0</v>
      </c>
      <c r="Z838" s="2" t="str">
        <f t="shared" si="60"/>
        <v>未整改</v>
      </c>
      <c r="AA838" s="2" t="str">
        <f t="shared" si="61"/>
        <v>未整改</v>
      </c>
      <c r="AD838" s="22" t="e">
        <f>VLOOKUP(H838,'系统导出（基本表）'!R:R,1,0)</f>
        <v>#N/A</v>
      </c>
      <c r="AE838" s="22" t="e">
        <f>VLOOKUP(I838,'系统导出（基本表）'!Q:R,2,0)</f>
        <v>#N/A</v>
      </c>
      <c r="AF838" s="2" t="e">
        <f>VLOOKUP(J838,'系统导出（基本表）'!S:T,2,0)</f>
        <v>#N/A</v>
      </c>
      <c r="AG838" s="24"/>
    </row>
    <row r="839" s="2" customFormat="1" ht="19" customHeight="1" spans="1:33">
      <c r="A839" s="2">
        <v>1</v>
      </c>
      <c r="B839" s="11" t="s">
        <v>459</v>
      </c>
      <c r="C839" s="11" t="s">
        <v>1314</v>
      </c>
      <c r="D839" s="11" t="s">
        <v>1315</v>
      </c>
      <c r="E839" s="10" t="s">
        <v>42937</v>
      </c>
      <c r="F839" s="11" t="s">
        <v>39474</v>
      </c>
      <c r="G839" s="10" t="s">
        <v>43330</v>
      </c>
      <c r="H839" s="11" t="s">
        <v>43331</v>
      </c>
      <c r="I839" s="11" t="s">
        <v>43332</v>
      </c>
      <c r="J839" s="11" t="s">
        <v>43333</v>
      </c>
      <c r="K839" s="11" t="s">
        <v>9993</v>
      </c>
      <c r="L839" s="11" t="s">
        <v>16559</v>
      </c>
      <c r="M839" s="11" t="s">
        <v>43293</v>
      </c>
      <c r="N839" s="11" t="s">
        <v>41377</v>
      </c>
      <c r="O839" s="11" t="s">
        <v>41387</v>
      </c>
      <c r="P839" s="11" t="s">
        <v>41456</v>
      </c>
      <c r="Q839" s="11" t="s">
        <v>41411</v>
      </c>
      <c r="R839" s="11" t="s">
        <v>41411</v>
      </c>
      <c r="S839" s="17">
        <v>2891.968865</v>
      </c>
      <c r="T839" s="11" t="s">
        <v>41411</v>
      </c>
      <c r="U839" s="17">
        <v>0</v>
      </c>
      <c r="V839" s="17">
        <v>0</v>
      </c>
      <c r="W839" s="18">
        <f t="shared" si="58"/>
        <v>2891.968865</v>
      </c>
      <c r="X839" s="18">
        <f t="shared" si="59"/>
        <v>2891.968865</v>
      </c>
      <c r="Y839" s="2">
        <v>0</v>
      </c>
      <c r="Z839" s="2" t="str">
        <f t="shared" si="60"/>
        <v>未整改</v>
      </c>
      <c r="AA839" s="2" t="str">
        <f t="shared" si="61"/>
        <v>未整改</v>
      </c>
      <c r="AD839" s="22" t="e">
        <f>VLOOKUP(H839,'系统导出（基本表）'!R:R,1,0)</f>
        <v>#N/A</v>
      </c>
      <c r="AE839" s="22" t="e">
        <f>VLOOKUP(I839,'系统导出（基本表）'!Q:R,2,0)</f>
        <v>#N/A</v>
      </c>
      <c r="AF839" s="2" t="e">
        <f>VLOOKUP(J839,'系统导出（基本表）'!S:T,2,0)</f>
        <v>#N/A</v>
      </c>
      <c r="AG839" s="24"/>
    </row>
    <row r="840" s="1" customFormat="1" ht="19" customHeight="1" spans="2:35">
      <c r="B840" s="10" t="s">
        <v>459</v>
      </c>
      <c r="C840" s="10" t="s">
        <v>1314</v>
      </c>
      <c r="D840" s="10" t="s">
        <v>1315</v>
      </c>
      <c r="E840" s="10" t="s">
        <v>61</v>
      </c>
      <c r="F840" s="10" t="s">
        <v>61</v>
      </c>
      <c r="G840" s="10" t="s">
        <v>43334</v>
      </c>
      <c r="H840" s="10" t="s">
        <v>43335</v>
      </c>
      <c r="I840" s="10" t="s">
        <v>43336</v>
      </c>
      <c r="J840" s="10" t="s">
        <v>43337</v>
      </c>
      <c r="K840" s="10" t="s">
        <v>9993</v>
      </c>
      <c r="L840" s="10" t="s">
        <v>16558</v>
      </c>
      <c r="M840" s="10" t="s">
        <v>43293</v>
      </c>
      <c r="N840" s="10" t="s">
        <v>61</v>
      </c>
      <c r="O840" s="10" t="s">
        <v>41362</v>
      </c>
      <c r="P840" s="10" t="s">
        <v>61</v>
      </c>
      <c r="Q840" s="10" t="s">
        <v>41373</v>
      </c>
      <c r="R840" s="10" t="s">
        <v>41373</v>
      </c>
      <c r="S840" s="15">
        <v>12000</v>
      </c>
      <c r="T840" s="10" t="s">
        <v>882</v>
      </c>
      <c r="U840" s="15">
        <v>12000</v>
      </c>
      <c r="V840" s="15">
        <v>12000</v>
      </c>
      <c r="W840" s="16">
        <f t="shared" si="58"/>
        <v>0</v>
      </c>
      <c r="X840" s="16">
        <f t="shared" si="59"/>
        <v>0</v>
      </c>
      <c r="Y840" s="1">
        <v>12000</v>
      </c>
      <c r="Z840" s="1" t="str">
        <f t="shared" si="60"/>
        <v>未整改</v>
      </c>
      <c r="AA840" s="1" t="str">
        <f t="shared" si="61"/>
        <v>已整改</v>
      </c>
      <c r="AC840" s="3"/>
      <c r="AD840" s="19" t="e">
        <f>VLOOKUP(H840,'系统导出（基本表）'!R:R,1,0)</f>
        <v>#N/A</v>
      </c>
      <c r="AE840" s="16" t="e">
        <f>VLOOKUP(I840,'系统导出（基本表）'!Q:R,2,0)</f>
        <v>#N/A</v>
      </c>
      <c r="AF840" s="16" t="e">
        <f>VLOOKUP(J840,'系统导出（基本表）'!S:T,2,0)</f>
        <v>#N/A</v>
      </c>
      <c r="AG840" s="16"/>
      <c r="AH840" s="16"/>
      <c r="AI840" s="16"/>
    </row>
    <row r="841" s="2" customFormat="1" ht="19" customHeight="1" spans="1:33">
      <c r="A841" s="2">
        <v>1</v>
      </c>
      <c r="B841" s="11" t="s">
        <v>459</v>
      </c>
      <c r="C841" s="11" t="s">
        <v>1314</v>
      </c>
      <c r="D841" s="11" t="s">
        <v>1315</v>
      </c>
      <c r="E841" s="10" t="s">
        <v>42136</v>
      </c>
      <c r="F841" s="11" t="s">
        <v>39025</v>
      </c>
      <c r="G841" s="10" t="s">
        <v>43338</v>
      </c>
      <c r="H841" s="11" t="s">
        <v>43339</v>
      </c>
      <c r="I841" s="11" t="s">
        <v>43340</v>
      </c>
      <c r="J841" s="11" t="s">
        <v>43340</v>
      </c>
      <c r="K841" s="11" t="s">
        <v>13531</v>
      </c>
      <c r="L841" s="11" t="s">
        <v>43341</v>
      </c>
      <c r="M841" s="11" t="s">
        <v>43342</v>
      </c>
      <c r="N841" s="11" t="s">
        <v>41377</v>
      </c>
      <c r="O841" s="11" t="s">
        <v>41387</v>
      </c>
      <c r="P841" s="11" t="s">
        <v>41449</v>
      </c>
      <c r="Q841" s="11" t="s">
        <v>41411</v>
      </c>
      <c r="R841" s="11" t="s">
        <v>41411</v>
      </c>
      <c r="S841" s="17">
        <v>6072.68</v>
      </c>
      <c r="T841" s="11" t="s">
        <v>41450</v>
      </c>
      <c r="U841" s="17">
        <v>0</v>
      </c>
      <c r="V841" s="17">
        <v>0</v>
      </c>
      <c r="W841" s="18">
        <f t="shared" si="58"/>
        <v>6072.68</v>
      </c>
      <c r="X841" s="18">
        <f t="shared" si="59"/>
        <v>6072.68</v>
      </c>
      <c r="Y841" s="2">
        <v>0</v>
      </c>
      <c r="Z841" s="2" t="str">
        <f t="shared" si="60"/>
        <v>未整改</v>
      </c>
      <c r="AA841" s="2" t="str">
        <f t="shared" si="61"/>
        <v>未整改</v>
      </c>
      <c r="AD841" s="22" t="e">
        <f>VLOOKUP(H841,'系统导出（基本表）'!R:R,1,0)</f>
        <v>#N/A</v>
      </c>
      <c r="AE841" s="22" t="e">
        <f>VLOOKUP(I841,'系统导出（基本表）'!Q:R,2,0)</f>
        <v>#N/A</v>
      </c>
      <c r="AF841" s="2" t="e">
        <f>VLOOKUP(J841,'系统导出（基本表）'!S:T,2,0)</f>
        <v>#N/A</v>
      </c>
      <c r="AG841" s="24"/>
    </row>
    <row r="842" s="1" customFormat="1" ht="19" customHeight="1" spans="2:35">
      <c r="B842" s="10" t="s">
        <v>459</v>
      </c>
      <c r="C842" s="10" t="s">
        <v>1314</v>
      </c>
      <c r="D842" s="10" t="s">
        <v>1315</v>
      </c>
      <c r="E842" s="10" t="s">
        <v>41527</v>
      </c>
      <c r="F842" s="10" t="s">
        <v>38538</v>
      </c>
      <c r="G842" s="10" t="s">
        <v>43343</v>
      </c>
      <c r="H842" s="10" t="s">
        <v>43344</v>
      </c>
      <c r="I842" s="10" t="s">
        <v>43345</v>
      </c>
      <c r="J842" s="10" t="s">
        <v>43345</v>
      </c>
      <c r="K842" s="10" t="s">
        <v>43346</v>
      </c>
      <c r="L842" s="10" t="s">
        <v>43347</v>
      </c>
      <c r="M842" s="10" t="s">
        <v>43348</v>
      </c>
      <c r="N842" s="10" t="s">
        <v>41377</v>
      </c>
      <c r="O842" s="10" t="s">
        <v>41378</v>
      </c>
      <c r="P842" s="10" t="s">
        <v>41456</v>
      </c>
      <c r="Q842" s="10" t="s">
        <v>41411</v>
      </c>
      <c r="R842" s="10" t="s">
        <v>41411</v>
      </c>
      <c r="S842" s="15">
        <v>13790.93</v>
      </c>
      <c r="T842" s="10" t="s">
        <v>41463</v>
      </c>
      <c r="U842" s="15">
        <v>202.386223</v>
      </c>
      <c r="V842" s="15">
        <v>202.386223</v>
      </c>
      <c r="W842" s="16">
        <f t="shared" si="58"/>
        <v>13588.543777</v>
      </c>
      <c r="X842" s="16">
        <f t="shared" si="59"/>
        <v>13588.543777</v>
      </c>
      <c r="Y842" s="1">
        <v>202.386223</v>
      </c>
      <c r="Z842" s="1" t="str">
        <f t="shared" si="60"/>
        <v>未整改</v>
      </c>
      <c r="AA842" s="1" t="str">
        <f t="shared" si="61"/>
        <v>未整改</v>
      </c>
      <c r="AC842" s="3"/>
      <c r="AD842" s="19" t="e">
        <f>VLOOKUP(H842,'系统导出（基本表）'!R:R,1,0)</f>
        <v>#N/A</v>
      </c>
      <c r="AE842" s="16" t="e">
        <f>VLOOKUP(I842,'系统导出（基本表）'!Q:R,2,0)</f>
        <v>#N/A</v>
      </c>
      <c r="AF842" s="16" t="e">
        <f>VLOOKUP(J842,'系统导出（基本表）'!S:T,2,0)</f>
        <v>#N/A</v>
      </c>
      <c r="AG842" s="16"/>
      <c r="AH842" s="16"/>
      <c r="AI842" s="16"/>
    </row>
    <row r="843" s="2" customFormat="1" ht="19" customHeight="1" spans="1:33">
      <c r="A843" s="2">
        <v>1</v>
      </c>
      <c r="B843" s="11" t="s">
        <v>459</v>
      </c>
      <c r="C843" s="11" t="s">
        <v>1314</v>
      </c>
      <c r="D843" s="11" t="s">
        <v>1315</v>
      </c>
      <c r="E843" s="10" t="s">
        <v>41527</v>
      </c>
      <c r="F843" s="11" t="s">
        <v>38538</v>
      </c>
      <c r="G843" s="10" t="s">
        <v>43343</v>
      </c>
      <c r="H843" s="11" t="s">
        <v>43344</v>
      </c>
      <c r="I843" s="11" t="s">
        <v>43345</v>
      </c>
      <c r="J843" s="11" t="s">
        <v>43345</v>
      </c>
      <c r="K843" s="11" t="s">
        <v>43346</v>
      </c>
      <c r="L843" s="11" t="s">
        <v>43349</v>
      </c>
      <c r="M843" s="11" t="s">
        <v>43348</v>
      </c>
      <c r="N843" s="11" t="s">
        <v>41377</v>
      </c>
      <c r="O843" s="11" t="s">
        <v>41387</v>
      </c>
      <c r="P843" s="11" t="s">
        <v>41456</v>
      </c>
      <c r="Q843" s="11" t="s">
        <v>41411</v>
      </c>
      <c r="R843" s="11" t="s">
        <v>41411</v>
      </c>
      <c r="S843" s="17">
        <v>10159.02</v>
      </c>
      <c r="T843" s="11" t="s">
        <v>41411</v>
      </c>
      <c r="U843" s="17">
        <v>0</v>
      </c>
      <c r="V843" s="17">
        <v>0</v>
      </c>
      <c r="W843" s="18">
        <f t="shared" si="58"/>
        <v>10159.02</v>
      </c>
      <c r="X843" s="18">
        <f t="shared" si="59"/>
        <v>10159.02</v>
      </c>
      <c r="Y843" s="2">
        <v>0</v>
      </c>
      <c r="Z843" s="2" t="str">
        <f t="shared" si="60"/>
        <v>未整改</v>
      </c>
      <c r="AA843" s="2" t="str">
        <f t="shared" si="61"/>
        <v>未整改</v>
      </c>
      <c r="AD843" s="22" t="e">
        <f>VLOOKUP(H843,'系统导出（基本表）'!R:R,1,0)</f>
        <v>#N/A</v>
      </c>
      <c r="AE843" s="22" t="e">
        <f>VLOOKUP(I843,'系统导出（基本表）'!Q:R,2,0)</f>
        <v>#N/A</v>
      </c>
      <c r="AF843" s="2" t="e">
        <f>VLOOKUP(J843,'系统导出（基本表）'!S:T,2,0)</f>
        <v>#N/A</v>
      </c>
      <c r="AG843" s="24"/>
    </row>
    <row r="844" s="2" customFormat="1" ht="19" customHeight="1" spans="1:33">
      <c r="A844" s="2">
        <v>1</v>
      </c>
      <c r="B844" s="11" t="s">
        <v>459</v>
      </c>
      <c r="C844" s="11" t="s">
        <v>1314</v>
      </c>
      <c r="D844" s="11" t="s">
        <v>1315</v>
      </c>
      <c r="E844" s="10" t="s">
        <v>43350</v>
      </c>
      <c r="F844" s="11" t="s">
        <v>40304</v>
      </c>
      <c r="G844" s="10" t="s">
        <v>43351</v>
      </c>
      <c r="H844" s="11" t="s">
        <v>43352</v>
      </c>
      <c r="I844" s="11" t="s">
        <v>43353</v>
      </c>
      <c r="J844" s="11" t="s">
        <v>43354</v>
      </c>
      <c r="K844" s="11" t="s">
        <v>43346</v>
      </c>
      <c r="L844" s="11" t="s">
        <v>43349</v>
      </c>
      <c r="M844" s="11" t="s">
        <v>43348</v>
      </c>
      <c r="N844" s="11" t="s">
        <v>41377</v>
      </c>
      <c r="O844" s="11" t="s">
        <v>41387</v>
      </c>
      <c r="P844" s="11" t="s">
        <v>41456</v>
      </c>
      <c r="Q844" s="11" t="s">
        <v>41411</v>
      </c>
      <c r="R844" s="11" t="s">
        <v>41411</v>
      </c>
      <c r="S844" s="17">
        <v>11960.08</v>
      </c>
      <c r="T844" s="11" t="s">
        <v>41411</v>
      </c>
      <c r="U844" s="17">
        <v>0</v>
      </c>
      <c r="V844" s="17">
        <v>0</v>
      </c>
      <c r="W844" s="18">
        <f t="shared" si="58"/>
        <v>11960.08</v>
      </c>
      <c r="X844" s="18">
        <f t="shared" si="59"/>
        <v>11960.08</v>
      </c>
      <c r="Y844" s="2">
        <v>0</v>
      </c>
      <c r="Z844" s="2" t="str">
        <f t="shared" si="60"/>
        <v>未整改</v>
      </c>
      <c r="AA844" s="2" t="str">
        <f t="shared" si="61"/>
        <v>未整改</v>
      </c>
      <c r="AD844" s="22" t="e">
        <f>VLOOKUP(H844,'系统导出（基本表）'!R:R,1,0)</f>
        <v>#N/A</v>
      </c>
      <c r="AE844" s="22" t="e">
        <f>VLOOKUP(I844,'系统导出（基本表）'!Q:R,2,0)</f>
        <v>#N/A</v>
      </c>
      <c r="AF844" s="2" t="e">
        <f>VLOOKUP(J844,'系统导出（基本表）'!S:T,2,0)</f>
        <v>#N/A</v>
      </c>
      <c r="AG844" s="24"/>
    </row>
    <row r="845" s="1" customFormat="1" ht="19" customHeight="1" spans="2:35">
      <c r="B845" s="10" t="s">
        <v>459</v>
      </c>
      <c r="C845" s="10" t="s">
        <v>1314</v>
      </c>
      <c r="D845" s="10" t="s">
        <v>1315</v>
      </c>
      <c r="E845" s="10" t="s">
        <v>61</v>
      </c>
      <c r="F845" s="10" t="s">
        <v>61</v>
      </c>
      <c r="G845" s="10" t="s">
        <v>43351</v>
      </c>
      <c r="H845" s="10" t="s">
        <v>43352</v>
      </c>
      <c r="I845" s="10" t="s">
        <v>43353</v>
      </c>
      <c r="J845" s="10" t="s">
        <v>43354</v>
      </c>
      <c r="K845" s="10" t="s">
        <v>43346</v>
      </c>
      <c r="L845" s="10" t="s">
        <v>43347</v>
      </c>
      <c r="M845" s="10" t="s">
        <v>43348</v>
      </c>
      <c r="N845" s="10" t="s">
        <v>61</v>
      </c>
      <c r="O845" s="10" t="s">
        <v>41372</v>
      </c>
      <c r="P845" s="10" t="s">
        <v>61</v>
      </c>
      <c r="Q845" s="10" t="s">
        <v>41411</v>
      </c>
      <c r="R845" s="10" t="s">
        <v>41411</v>
      </c>
      <c r="S845" s="15">
        <v>31828.85</v>
      </c>
      <c r="T845" s="10" t="s">
        <v>41412</v>
      </c>
      <c r="U845" s="15">
        <v>8920.8535</v>
      </c>
      <c r="V845" s="15">
        <v>8920.8535</v>
      </c>
      <c r="W845" s="16">
        <f t="shared" si="58"/>
        <v>22907.9965</v>
      </c>
      <c r="X845" s="16">
        <f t="shared" si="59"/>
        <v>22907.9965</v>
      </c>
      <c r="Y845" s="1">
        <v>8920.8535</v>
      </c>
      <c r="Z845" s="1" t="str">
        <f t="shared" si="60"/>
        <v>未整改</v>
      </c>
      <c r="AA845" s="1" t="str">
        <f t="shared" si="61"/>
        <v>未整改</v>
      </c>
      <c r="AC845" s="3"/>
      <c r="AD845" s="19" t="e">
        <f>VLOOKUP(H845,'系统导出（基本表）'!R:R,1,0)</f>
        <v>#N/A</v>
      </c>
      <c r="AE845" s="16" t="e">
        <f>VLOOKUP(I845,'系统导出（基本表）'!Q:R,2,0)</f>
        <v>#N/A</v>
      </c>
      <c r="AF845" s="16" t="e">
        <f>VLOOKUP(J845,'系统导出（基本表）'!S:T,2,0)</f>
        <v>#N/A</v>
      </c>
      <c r="AG845" s="16"/>
      <c r="AH845" s="16"/>
      <c r="AI845" s="16"/>
    </row>
    <row r="846" s="1" customFormat="1" ht="19" customHeight="1" spans="2:35">
      <c r="B846" s="10" t="s">
        <v>459</v>
      </c>
      <c r="C846" s="10" t="s">
        <v>1314</v>
      </c>
      <c r="D846" s="10" t="s">
        <v>1315</v>
      </c>
      <c r="E846" s="10" t="s">
        <v>43350</v>
      </c>
      <c r="F846" s="10" t="s">
        <v>40304</v>
      </c>
      <c r="G846" s="10" t="s">
        <v>43351</v>
      </c>
      <c r="H846" s="10" t="s">
        <v>43352</v>
      </c>
      <c r="I846" s="10" t="s">
        <v>43353</v>
      </c>
      <c r="J846" s="10" t="s">
        <v>43354</v>
      </c>
      <c r="K846" s="10" t="s">
        <v>43346</v>
      </c>
      <c r="L846" s="10" t="s">
        <v>43347</v>
      </c>
      <c r="M846" s="10" t="s">
        <v>43348</v>
      </c>
      <c r="N846" s="10" t="s">
        <v>41377</v>
      </c>
      <c r="O846" s="10" t="s">
        <v>41378</v>
      </c>
      <c r="P846" s="10" t="s">
        <v>41456</v>
      </c>
      <c r="Q846" s="10" t="s">
        <v>41411</v>
      </c>
      <c r="R846" s="10" t="s">
        <v>41411</v>
      </c>
      <c r="S846" s="15">
        <v>17870.79</v>
      </c>
      <c r="T846" s="10" t="s">
        <v>41463</v>
      </c>
      <c r="U846" s="15">
        <v>4800</v>
      </c>
      <c r="V846" s="15">
        <v>4800</v>
      </c>
      <c r="W846" s="16">
        <f t="shared" si="58"/>
        <v>13070.79</v>
      </c>
      <c r="X846" s="16">
        <f t="shared" si="59"/>
        <v>13070.79</v>
      </c>
      <c r="Y846" s="1">
        <v>4800</v>
      </c>
      <c r="Z846" s="1" t="str">
        <f t="shared" si="60"/>
        <v>未整改</v>
      </c>
      <c r="AA846" s="1" t="str">
        <f t="shared" si="61"/>
        <v>未整改</v>
      </c>
      <c r="AC846" s="3"/>
      <c r="AD846" s="19" t="e">
        <f>VLOOKUP(H846,'系统导出（基本表）'!R:R,1,0)</f>
        <v>#N/A</v>
      </c>
      <c r="AE846" s="16" t="e">
        <f>VLOOKUP(I846,'系统导出（基本表）'!Q:R,2,0)</f>
        <v>#N/A</v>
      </c>
      <c r="AF846" s="16" t="e">
        <f>VLOOKUP(J846,'系统导出（基本表）'!S:T,2,0)</f>
        <v>#N/A</v>
      </c>
      <c r="AG846" s="16"/>
      <c r="AH846" s="16"/>
      <c r="AI846" s="16"/>
    </row>
    <row r="847" s="2" customFormat="1" ht="19" customHeight="1" spans="1:33">
      <c r="A847" s="2">
        <v>1</v>
      </c>
      <c r="B847" s="11" t="s">
        <v>459</v>
      </c>
      <c r="C847" s="11" t="s">
        <v>1314</v>
      </c>
      <c r="D847" s="11" t="s">
        <v>1315</v>
      </c>
      <c r="E847" s="10" t="s">
        <v>42424</v>
      </c>
      <c r="F847" s="11" t="s">
        <v>39035</v>
      </c>
      <c r="G847" s="10" t="s">
        <v>43355</v>
      </c>
      <c r="H847" s="11" t="s">
        <v>43356</v>
      </c>
      <c r="I847" s="11" t="s">
        <v>43357</v>
      </c>
      <c r="J847" s="11" t="s">
        <v>43357</v>
      </c>
      <c r="K847" s="11" t="s">
        <v>43358</v>
      </c>
      <c r="L847" s="11" t="s">
        <v>43359</v>
      </c>
      <c r="M847" s="11" t="s">
        <v>43360</v>
      </c>
      <c r="N847" s="11" t="s">
        <v>41377</v>
      </c>
      <c r="O847" s="11" t="s">
        <v>41387</v>
      </c>
      <c r="P847" s="11" t="s">
        <v>41449</v>
      </c>
      <c r="Q847" s="11" t="s">
        <v>41411</v>
      </c>
      <c r="R847" s="11" t="s">
        <v>41411</v>
      </c>
      <c r="S847" s="17">
        <v>1965.26</v>
      </c>
      <c r="T847" s="11" t="s">
        <v>41450</v>
      </c>
      <c r="U847" s="17">
        <v>0</v>
      </c>
      <c r="V847" s="17">
        <v>0</v>
      </c>
      <c r="W847" s="18">
        <f t="shared" si="58"/>
        <v>1965.26</v>
      </c>
      <c r="X847" s="18">
        <f t="shared" si="59"/>
        <v>1965.26</v>
      </c>
      <c r="Y847" s="2">
        <v>0</v>
      </c>
      <c r="Z847" s="2" t="str">
        <f t="shared" si="60"/>
        <v>未整改</v>
      </c>
      <c r="AA847" s="2" t="str">
        <f t="shared" si="61"/>
        <v>未整改</v>
      </c>
      <c r="AD847" s="22" t="e">
        <f>VLOOKUP(H847,'系统导出（基本表）'!R:R,1,0)</f>
        <v>#N/A</v>
      </c>
      <c r="AE847" s="22" t="e">
        <f>VLOOKUP(I847,'系统导出（基本表）'!Q:R,2,0)</f>
        <v>#N/A</v>
      </c>
      <c r="AF847" s="2" t="e">
        <f>VLOOKUP(J847,'系统导出（基本表）'!S:T,2,0)</f>
        <v>#N/A</v>
      </c>
      <c r="AG847" s="24"/>
    </row>
    <row r="848" s="2" customFormat="1" ht="19" customHeight="1" spans="1:33">
      <c r="A848" s="2">
        <v>1</v>
      </c>
      <c r="B848" s="11" t="s">
        <v>459</v>
      </c>
      <c r="C848" s="11" t="s">
        <v>1314</v>
      </c>
      <c r="D848" s="11" t="s">
        <v>1315</v>
      </c>
      <c r="E848" s="10" t="s">
        <v>43361</v>
      </c>
      <c r="F848" s="11" t="s">
        <v>39606</v>
      </c>
      <c r="G848" s="10" t="s">
        <v>43362</v>
      </c>
      <c r="H848" s="11" t="s">
        <v>43363</v>
      </c>
      <c r="I848" s="11" t="s">
        <v>43364</v>
      </c>
      <c r="J848" s="11" t="s">
        <v>43364</v>
      </c>
      <c r="K848" s="11" t="s">
        <v>43358</v>
      </c>
      <c r="L848" s="11" t="s">
        <v>43359</v>
      </c>
      <c r="M848" s="11" t="s">
        <v>43360</v>
      </c>
      <c r="N848" s="11" t="s">
        <v>41377</v>
      </c>
      <c r="O848" s="11" t="s">
        <v>41387</v>
      </c>
      <c r="P848" s="11" t="s">
        <v>41449</v>
      </c>
      <c r="Q848" s="11" t="s">
        <v>41411</v>
      </c>
      <c r="R848" s="11" t="s">
        <v>41411</v>
      </c>
      <c r="S848" s="17">
        <v>7757.289</v>
      </c>
      <c r="T848" s="11" t="s">
        <v>41450</v>
      </c>
      <c r="U848" s="17">
        <v>0</v>
      </c>
      <c r="V848" s="17">
        <v>0</v>
      </c>
      <c r="W848" s="18">
        <f t="shared" si="58"/>
        <v>7757.289</v>
      </c>
      <c r="X848" s="18">
        <f t="shared" si="59"/>
        <v>7757.289</v>
      </c>
      <c r="Y848" s="2">
        <v>0</v>
      </c>
      <c r="Z848" s="2" t="str">
        <f t="shared" si="60"/>
        <v>未整改</v>
      </c>
      <c r="AA848" s="2" t="str">
        <f t="shared" si="61"/>
        <v>未整改</v>
      </c>
      <c r="AD848" s="22" t="e">
        <f>VLOOKUP(H848,'系统导出（基本表）'!R:R,1,0)</f>
        <v>#N/A</v>
      </c>
      <c r="AE848" s="22" t="e">
        <f>VLOOKUP(I848,'系统导出（基本表）'!Q:R,2,0)</f>
        <v>#N/A</v>
      </c>
      <c r="AF848" s="2" t="e">
        <f>VLOOKUP(J848,'系统导出（基本表）'!S:T,2,0)</f>
        <v>#N/A</v>
      </c>
      <c r="AG848" s="24"/>
    </row>
    <row r="849" s="1" customFormat="1" ht="19" customHeight="1" spans="2:35">
      <c r="B849" s="10" t="s">
        <v>459</v>
      </c>
      <c r="C849" s="10" t="s">
        <v>1314</v>
      </c>
      <c r="D849" s="10" t="s">
        <v>1315</v>
      </c>
      <c r="E849" s="10" t="s">
        <v>43365</v>
      </c>
      <c r="F849" s="10" t="s">
        <v>43366</v>
      </c>
      <c r="G849" s="10" t="s">
        <v>43367</v>
      </c>
      <c r="H849" s="10" t="s">
        <v>43368</v>
      </c>
      <c r="I849" s="10" t="s">
        <v>43369</v>
      </c>
      <c r="J849" s="10" t="s">
        <v>43370</v>
      </c>
      <c r="K849" s="10" t="s">
        <v>43371</v>
      </c>
      <c r="L849" s="10" t="s">
        <v>43372</v>
      </c>
      <c r="M849" s="10" t="s">
        <v>43373</v>
      </c>
      <c r="N849" s="10" t="s">
        <v>41377</v>
      </c>
      <c r="O849" s="10" t="s">
        <v>41378</v>
      </c>
      <c r="P849" s="10" t="s">
        <v>41456</v>
      </c>
      <c r="Q849" s="10" t="s">
        <v>41411</v>
      </c>
      <c r="R849" s="10" t="s">
        <v>41411</v>
      </c>
      <c r="S849" s="15">
        <v>2950.39</v>
      </c>
      <c r="T849" s="10" t="s">
        <v>41463</v>
      </c>
      <c r="U849" s="15">
        <v>252.611734</v>
      </c>
      <c r="V849" s="15">
        <v>252.611734</v>
      </c>
      <c r="W849" s="16">
        <f t="shared" si="58"/>
        <v>2697.778266</v>
      </c>
      <c r="X849" s="16">
        <f t="shared" si="59"/>
        <v>2697.778266</v>
      </c>
      <c r="Y849" s="1">
        <v>252.611734</v>
      </c>
      <c r="Z849" s="1" t="str">
        <f t="shared" si="60"/>
        <v>未整改</v>
      </c>
      <c r="AA849" s="1" t="str">
        <f t="shared" si="61"/>
        <v>未整改</v>
      </c>
      <c r="AC849" s="3"/>
      <c r="AD849" s="19" t="e">
        <f>VLOOKUP(H849,'系统导出（基本表）'!R:R,1,0)</f>
        <v>#N/A</v>
      </c>
      <c r="AE849" s="16" t="e">
        <f>VLOOKUP(I849,'系统导出（基本表）'!Q:R,2,0)</f>
        <v>#N/A</v>
      </c>
      <c r="AF849" s="16" t="e">
        <f>VLOOKUP(J849,'系统导出（基本表）'!S:T,2,0)</f>
        <v>#N/A</v>
      </c>
      <c r="AG849" s="16"/>
      <c r="AH849" s="16"/>
      <c r="AI849" s="16"/>
    </row>
    <row r="850" s="2" customFormat="1" ht="19" customHeight="1" spans="1:33">
      <c r="A850" s="2">
        <v>1</v>
      </c>
      <c r="B850" s="11" t="s">
        <v>459</v>
      </c>
      <c r="C850" s="11" t="s">
        <v>1314</v>
      </c>
      <c r="D850" s="11" t="s">
        <v>1315</v>
      </c>
      <c r="E850" s="10" t="s">
        <v>43365</v>
      </c>
      <c r="F850" s="11" t="s">
        <v>43366</v>
      </c>
      <c r="G850" s="10" t="s">
        <v>43367</v>
      </c>
      <c r="H850" s="11" t="s">
        <v>43368</v>
      </c>
      <c r="I850" s="11" t="s">
        <v>43369</v>
      </c>
      <c r="J850" s="11" t="s">
        <v>43370</v>
      </c>
      <c r="K850" s="11" t="s">
        <v>43371</v>
      </c>
      <c r="L850" s="11" t="s">
        <v>43374</v>
      </c>
      <c r="M850" s="11" t="s">
        <v>43373</v>
      </c>
      <c r="N850" s="11" t="s">
        <v>41377</v>
      </c>
      <c r="O850" s="11" t="s">
        <v>41387</v>
      </c>
      <c r="P850" s="11" t="s">
        <v>41456</v>
      </c>
      <c r="Q850" s="11" t="s">
        <v>41411</v>
      </c>
      <c r="R850" s="11" t="s">
        <v>41411</v>
      </c>
      <c r="S850" s="17">
        <v>2568.67</v>
      </c>
      <c r="T850" s="11" t="s">
        <v>41411</v>
      </c>
      <c r="U850" s="17">
        <v>0</v>
      </c>
      <c r="V850" s="17">
        <v>0</v>
      </c>
      <c r="W850" s="18">
        <f t="shared" si="58"/>
        <v>2568.67</v>
      </c>
      <c r="X850" s="18">
        <f t="shared" si="59"/>
        <v>2568.67</v>
      </c>
      <c r="Y850" s="2">
        <v>0</v>
      </c>
      <c r="Z850" s="2" t="str">
        <f t="shared" si="60"/>
        <v>未整改</v>
      </c>
      <c r="AA850" s="2" t="str">
        <f t="shared" si="61"/>
        <v>未整改</v>
      </c>
      <c r="AD850" s="22" t="e">
        <f>VLOOKUP(H850,'系统导出（基本表）'!R:R,1,0)</f>
        <v>#N/A</v>
      </c>
      <c r="AE850" s="22" t="e">
        <f>VLOOKUP(I850,'系统导出（基本表）'!Q:R,2,0)</f>
        <v>#N/A</v>
      </c>
      <c r="AF850" s="2" t="e">
        <f>VLOOKUP(J850,'系统导出（基本表）'!S:T,2,0)</f>
        <v>#N/A</v>
      </c>
      <c r="AG850" s="24"/>
    </row>
    <row r="851" s="1" customFormat="1" ht="19" customHeight="1" spans="2:35">
      <c r="B851" s="10" t="s">
        <v>459</v>
      </c>
      <c r="C851" s="10" t="s">
        <v>1314</v>
      </c>
      <c r="D851" s="10" t="s">
        <v>1315</v>
      </c>
      <c r="E851" s="10" t="s">
        <v>61</v>
      </c>
      <c r="F851" s="10" t="s">
        <v>61</v>
      </c>
      <c r="G851" s="10" t="s">
        <v>43367</v>
      </c>
      <c r="H851" s="10" t="s">
        <v>43368</v>
      </c>
      <c r="I851" s="10" t="s">
        <v>43369</v>
      </c>
      <c r="J851" s="10" t="s">
        <v>43370</v>
      </c>
      <c r="K851" s="10" t="s">
        <v>43371</v>
      </c>
      <c r="L851" s="10" t="s">
        <v>43372</v>
      </c>
      <c r="M851" s="10" t="s">
        <v>43373</v>
      </c>
      <c r="N851" s="10" t="s">
        <v>61</v>
      </c>
      <c r="O851" s="10" t="s">
        <v>41372</v>
      </c>
      <c r="P851" s="10" t="s">
        <v>61</v>
      </c>
      <c r="Q851" s="10" t="s">
        <v>41411</v>
      </c>
      <c r="R851" s="10" t="s">
        <v>41411</v>
      </c>
      <c r="S851" s="15">
        <v>5390.19</v>
      </c>
      <c r="T851" s="10" t="s">
        <v>41412</v>
      </c>
      <c r="U851" s="15">
        <v>2949.73</v>
      </c>
      <c r="V851" s="15">
        <v>2949.73</v>
      </c>
      <c r="W851" s="16">
        <f t="shared" si="58"/>
        <v>2440.46</v>
      </c>
      <c r="X851" s="16">
        <f t="shared" si="59"/>
        <v>2440.46</v>
      </c>
      <c r="Y851" s="1">
        <v>2949.73</v>
      </c>
      <c r="Z851" s="1" t="str">
        <f t="shared" si="60"/>
        <v>未整改</v>
      </c>
      <c r="AA851" s="1" t="str">
        <f t="shared" si="61"/>
        <v>未整改</v>
      </c>
      <c r="AC851" s="3"/>
      <c r="AD851" s="19" t="e">
        <f>VLOOKUP(H851,'系统导出（基本表）'!R:R,1,0)</f>
        <v>#N/A</v>
      </c>
      <c r="AE851" s="16" t="e">
        <f>VLOOKUP(I851,'系统导出（基本表）'!Q:R,2,0)</f>
        <v>#N/A</v>
      </c>
      <c r="AF851" s="16" t="e">
        <f>VLOOKUP(J851,'系统导出（基本表）'!S:T,2,0)</f>
        <v>#N/A</v>
      </c>
      <c r="AG851" s="16"/>
      <c r="AH851" s="16"/>
      <c r="AI851" s="16"/>
    </row>
    <row r="852" s="1" customFormat="1" ht="19" customHeight="1" spans="2:35">
      <c r="B852" s="10" t="s">
        <v>459</v>
      </c>
      <c r="C852" s="10" t="s">
        <v>1314</v>
      </c>
      <c r="D852" s="10" t="s">
        <v>1315</v>
      </c>
      <c r="E852" s="10" t="s">
        <v>43375</v>
      </c>
      <c r="F852" s="10" t="s">
        <v>39353</v>
      </c>
      <c r="G852" s="10" t="s">
        <v>43376</v>
      </c>
      <c r="H852" s="10" t="s">
        <v>43377</v>
      </c>
      <c r="I852" s="10" t="s">
        <v>43378</v>
      </c>
      <c r="J852" s="10" t="s">
        <v>43379</v>
      </c>
      <c r="K852" s="10" t="s">
        <v>43380</v>
      </c>
      <c r="L852" s="10" t="s">
        <v>43381</v>
      </c>
      <c r="M852" s="10" t="s">
        <v>43382</v>
      </c>
      <c r="N852" s="10" t="s">
        <v>41377</v>
      </c>
      <c r="O852" s="10" t="s">
        <v>41378</v>
      </c>
      <c r="P852" s="10" t="s">
        <v>41456</v>
      </c>
      <c r="Q852" s="10" t="s">
        <v>41411</v>
      </c>
      <c r="R852" s="10" t="s">
        <v>41411</v>
      </c>
      <c r="S852" s="15">
        <v>2678.31</v>
      </c>
      <c r="T852" s="10" t="s">
        <v>41463</v>
      </c>
      <c r="U852" s="15">
        <v>210.3</v>
      </c>
      <c r="V852" s="15">
        <v>210.3</v>
      </c>
      <c r="W852" s="16">
        <f t="shared" si="58"/>
        <v>2468.01</v>
      </c>
      <c r="X852" s="16">
        <f t="shared" si="59"/>
        <v>2468.01</v>
      </c>
      <c r="Y852" s="1">
        <v>210.3</v>
      </c>
      <c r="Z852" s="1" t="str">
        <f t="shared" si="60"/>
        <v>未整改</v>
      </c>
      <c r="AA852" s="1" t="str">
        <f t="shared" si="61"/>
        <v>未整改</v>
      </c>
      <c r="AC852" s="3"/>
      <c r="AD852" s="19" t="e">
        <f>VLOOKUP(H852,'系统导出（基本表）'!R:R,1,0)</f>
        <v>#N/A</v>
      </c>
      <c r="AE852" s="16" t="e">
        <f>VLOOKUP(I852,'系统导出（基本表）'!Q:R,2,0)</f>
        <v>#N/A</v>
      </c>
      <c r="AF852" s="16" t="e">
        <f>VLOOKUP(J852,'系统导出（基本表）'!S:T,2,0)</f>
        <v>#N/A</v>
      </c>
      <c r="AG852" s="16"/>
      <c r="AH852" s="16"/>
      <c r="AI852" s="16"/>
    </row>
    <row r="853" s="2" customFormat="1" ht="19" customHeight="1" spans="1:33">
      <c r="A853" s="2">
        <v>1</v>
      </c>
      <c r="B853" s="11" t="s">
        <v>459</v>
      </c>
      <c r="C853" s="11" t="s">
        <v>1314</v>
      </c>
      <c r="D853" s="11" t="s">
        <v>1315</v>
      </c>
      <c r="E853" s="10" t="s">
        <v>43375</v>
      </c>
      <c r="F853" s="11" t="s">
        <v>39353</v>
      </c>
      <c r="G853" s="10" t="s">
        <v>43376</v>
      </c>
      <c r="H853" s="11" t="s">
        <v>43377</v>
      </c>
      <c r="I853" s="11" t="s">
        <v>43378</v>
      </c>
      <c r="J853" s="11" t="s">
        <v>43379</v>
      </c>
      <c r="K853" s="11" t="s">
        <v>43380</v>
      </c>
      <c r="L853" s="11" t="s">
        <v>43383</v>
      </c>
      <c r="M853" s="11" t="s">
        <v>43382</v>
      </c>
      <c r="N853" s="11" t="s">
        <v>41377</v>
      </c>
      <c r="O853" s="11" t="s">
        <v>41387</v>
      </c>
      <c r="P853" s="11" t="s">
        <v>41456</v>
      </c>
      <c r="Q853" s="11" t="s">
        <v>41411</v>
      </c>
      <c r="R853" s="11" t="s">
        <v>41411</v>
      </c>
      <c r="S853" s="17">
        <v>2436.66</v>
      </c>
      <c r="T853" s="11" t="s">
        <v>41411</v>
      </c>
      <c r="U853" s="17">
        <v>0</v>
      </c>
      <c r="V853" s="17">
        <v>0</v>
      </c>
      <c r="W853" s="18">
        <f t="shared" si="58"/>
        <v>2436.66</v>
      </c>
      <c r="X853" s="18">
        <f t="shared" si="59"/>
        <v>2436.66</v>
      </c>
      <c r="Y853" s="2">
        <v>0</v>
      </c>
      <c r="Z853" s="2" t="str">
        <f t="shared" si="60"/>
        <v>未整改</v>
      </c>
      <c r="AA853" s="2" t="str">
        <f t="shared" si="61"/>
        <v>未整改</v>
      </c>
      <c r="AD853" s="22" t="e">
        <f>VLOOKUP(H853,'系统导出（基本表）'!R:R,1,0)</f>
        <v>#N/A</v>
      </c>
      <c r="AE853" s="22" t="e">
        <f>VLOOKUP(I853,'系统导出（基本表）'!Q:R,2,0)</f>
        <v>#N/A</v>
      </c>
      <c r="AF853" s="2" t="e">
        <f>VLOOKUP(J853,'系统导出（基本表）'!S:T,2,0)</f>
        <v>#N/A</v>
      </c>
      <c r="AG853" s="24"/>
    </row>
    <row r="854" s="1" customFormat="1" ht="19" customHeight="1" spans="2:35">
      <c r="B854" s="10" t="s">
        <v>459</v>
      </c>
      <c r="C854" s="10" t="s">
        <v>1314</v>
      </c>
      <c r="D854" s="10" t="s">
        <v>1315</v>
      </c>
      <c r="E854" s="10" t="s">
        <v>61</v>
      </c>
      <c r="F854" s="10" t="s">
        <v>61</v>
      </c>
      <c r="G854" s="10" t="s">
        <v>43376</v>
      </c>
      <c r="H854" s="10" t="s">
        <v>43377</v>
      </c>
      <c r="I854" s="10" t="s">
        <v>43378</v>
      </c>
      <c r="J854" s="10" t="s">
        <v>43379</v>
      </c>
      <c r="K854" s="10" t="s">
        <v>43380</v>
      </c>
      <c r="L854" s="10" t="s">
        <v>43381</v>
      </c>
      <c r="M854" s="10" t="s">
        <v>43382</v>
      </c>
      <c r="N854" s="10" t="s">
        <v>61</v>
      </c>
      <c r="O854" s="10" t="s">
        <v>41372</v>
      </c>
      <c r="P854" s="10" t="s">
        <v>61</v>
      </c>
      <c r="Q854" s="10" t="s">
        <v>41411</v>
      </c>
      <c r="R854" s="10" t="s">
        <v>41411</v>
      </c>
      <c r="S854" s="15">
        <v>4169.23</v>
      </c>
      <c r="T854" s="10" t="s">
        <v>41412</v>
      </c>
      <c r="U854" s="15">
        <v>1930.29</v>
      </c>
      <c r="V854" s="15">
        <v>1930.29</v>
      </c>
      <c r="W854" s="16">
        <f t="shared" si="58"/>
        <v>2238.94</v>
      </c>
      <c r="X854" s="16">
        <f t="shared" si="59"/>
        <v>2238.94</v>
      </c>
      <c r="Y854" s="1">
        <v>1930.29</v>
      </c>
      <c r="Z854" s="1" t="str">
        <f t="shared" si="60"/>
        <v>未整改</v>
      </c>
      <c r="AA854" s="1" t="str">
        <f t="shared" si="61"/>
        <v>未整改</v>
      </c>
      <c r="AC854" s="3"/>
      <c r="AD854" s="19" t="e">
        <f>VLOOKUP(H854,'系统导出（基本表）'!R:R,1,0)</f>
        <v>#N/A</v>
      </c>
      <c r="AE854" s="16" t="e">
        <f>VLOOKUP(I854,'系统导出（基本表）'!Q:R,2,0)</f>
        <v>#N/A</v>
      </c>
      <c r="AF854" s="16" t="e">
        <f>VLOOKUP(J854,'系统导出（基本表）'!S:T,2,0)</f>
        <v>#N/A</v>
      </c>
      <c r="AG854" s="16"/>
      <c r="AH854" s="16"/>
      <c r="AI854" s="16"/>
    </row>
    <row r="855" s="1" customFormat="1" ht="19" customHeight="1" spans="2:35">
      <c r="B855" s="10" t="s">
        <v>459</v>
      </c>
      <c r="C855" s="10" t="s">
        <v>1314</v>
      </c>
      <c r="D855" s="10" t="s">
        <v>1315</v>
      </c>
      <c r="E855" s="10" t="s">
        <v>61</v>
      </c>
      <c r="F855" s="10" t="s">
        <v>61</v>
      </c>
      <c r="G855" s="10" t="s">
        <v>43384</v>
      </c>
      <c r="H855" s="10" t="s">
        <v>43385</v>
      </c>
      <c r="I855" s="10" t="s">
        <v>43386</v>
      </c>
      <c r="J855" s="10" t="s">
        <v>43386</v>
      </c>
      <c r="K855" s="10" t="s">
        <v>43387</v>
      </c>
      <c r="L855" s="10" t="s">
        <v>43388</v>
      </c>
      <c r="M855" s="10" t="s">
        <v>43389</v>
      </c>
      <c r="N855" s="10" t="s">
        <v>61</v>
      </c>
      <c r="O855" s="10" t="s">
        <v>41362</v>
      </c>
      <c r="P855" s="10" t="s">
        <v>61</v>
      </c>
      <c r="Q855" s="10" t="s">
        <v>41363</v>
      </c>
      <c r="R855" s="10" t="s">
        <v>41363</v>
      </c>
      <c r="S855" s="15">
        <v>3000</v>
      </c>
      <c r="T855" s="10" t="s">
        <v>41364</v>
      </c>
      <c r="U855" s="15">
        <v>3000</v>
      </c>
      <c r="V855" s="15">
        <v>3000</v>
      </c>
      <c r="W855" s="16">
        <f t="shared" si="58"/>
        <v>0</v>
      </c>
      <c r="X855" s="16">
        <f t="shared" si="59"/>
        <v>0</v>
      </c>
      <c r="Y855" s="1">
        <v>3000</v>
      </c>
      <c r="Z855" s="1" t="str">
        <f t="shared" si="60"/>
        <v>未整改</v>
      </c>
      <c r="AA855" s="1" t="str">
        <f t="shared" si="61"/>
        <v>已整改</v>
      </c>
      <c r="AC855" s="3"/>
      <c r="AD855" s="19" t="e">
        <f>VLOOKUP(H855,'系统导出（基本表）'!R:R,1,0)</f>
        <v>#N/A</v>
      </c>
      <c r="AE855" s="16" t="e">
        <f>VLOOKUP(I855,'系统导出（基本表）'!Q:R,2,0)</f>
        <v>#N/A</v>
      </c>
      <c r="AF855" s="16" t="e">
        <f>VLOOKUP(J855,'系统导出（基本表）'!S:T,2,0)</f>
        <v>#N/A</v>
      </c>
      <c r="AG855" s="16"/>
      <c r="AH855" s="16"/>
      <c r="AI855" s="16"/>
    </row>
    <row r="856" s="2" customFormat="1" ht="19" customHeight="1" spans="1:33">
      <c r="A856" s="2">
        <v>1</v>
      </c>
      <c r="B856" s="11" t="s">
        <v>459</v>
      </c>
      <c r="C856" s="11" t="s">
        <v>1314</v>
      </c>
      <c r="D856" s="11" t="s">
        <v>1315</v>
      </c>
      <c r="E856" s="10" t="s">
        <v>41477</v>
      </c>
      <c r="F856" s="11" t="s">
        <v>38653</v>
      </c>
      <c r="G856" s="10" t="s">
        <v>43390</v>
      </c>
      <c r="H856" s="11" t="s">
        <v>43391</v>
      </c>
      <c r="I856" s="11" t="s">
        <v>43392</v>
      </c>
      <c r="J856" s="11" t="s">
        <v>43392</v>
      </c>
      <c r="K856" s="11" t="s">
        <v>43393</v>
      </c>
      <c r="L856" s="11" t="s">
        <v>43394</v>
      </c>
      <c r="M856" s="11" t="s">
        <v>43395</v>
      </c>
      <c r="N856" s="11" t="s">
        <v>41377</v>
      </c>
      <c r="O856" s="11" t="s">
        <v>41387</v>
      </c>
      <c r="P856" s="11" t="s">
        <v>41449</v>
      </c>
      <c r="Q856" s="11" t="s">
        <v>41411</v>
      </c>
      <c r="R856" s="11" t="s">
        <v>41411</v>
      </c>
      <c r="S856" s="17">
        <v>398.5</v>
      </c>
      <c r="T856" s="11" t="s">
        <v>41450</v>
      </c>
      <c r="U856" s="17">
        <v>0</v>
      </c>
      <c r="V856" s="17">
        <v>0</v>
      </c>
      <c r="W856" s="18">
        <f t="shared" si="58"/>
        <v>398.5</v>
      </c>
      <c r="X856" s="18">
        <f t="shared" si="59"/>
        <v>398.5</v>
      </c>
      <c r="Y856" s="2">
        <v>0</v>
      </c>
      <c r="Z856" s="2" t="str">
        <f t="shared" si="60"/>
        <v>未整改</v>
      </c>
      <c r="AA856" s="2" t="str">
        <f t="shared" si="61"/>
        <v>未整改</v>
      </c>
      <c r="AD856" s="22" t="e">
        <f>VLOOKUP(H856,'系统导出（基本表）'!R:R,1,0)</f>
        <v>#N/A</v>
      </c>
      <c r="AE856" s="22" t="e">
        <f>VLOOKUP(I856,'系统导出（基本表）'!Q:R,2,0)</f>
        <v>#N/A</v>
      </c>
      <c r="AF856" s="2" t="e">
        <f>VLOOKUP(J856,'系统导出（基本表）'!S:T,2,0)</f>
        <v>#N/A</v>
      </c>
      <c r="AG856" s="24"/>
    </row>
    <row r="857" s="2" customFormat="1" ht="19" customHeight="1" spans="1:33">
      <c r="A857" s="2">
        <v>1</v>
      </c>
      <c r="B857" s="11" t="s">
        <v>459</v>
      </c>
      <c r="C857" s="11" t="s">
        <v>1314</v>
      </c>
      <c r="D857" s="11" t="s">
        <v>1315</v>
      </c>
      <c r="E857" s="10" t="s">
        <v>43361</v>
      </c>
      <c r="F857" s="11" t="s">
        <v>39606</v>
      </c>
      <c r="G857" s="10" t="s">
        <v>43396</v>
      </c>
      <c r="H857" s="11" t="s">
        <v>43397</v>
      </c>
      <c r="I857" s="11" t="s">
        <v>43398</v>
      </c>
      <c r="J857" s="11" t="s">
        <v>43398</v>
      </c>
      <c r="K857" s="11" t="s">
        <v>43399</v>
      </c>
      <c r="L857" s="11" t="s">
        <v>35706</v>
      </c>
      <c r="M857" s="11" t="s">
        <v>43400</v>
      </c>
      <c r="N857" s="11" t="s">
        <v>41377</v>
      </c>
      <c r="O857" s="11" t="s">
        <v>41387</v>
      </c>
      <c r="P857" s="11" t="s">
        <v>41449</v>
      </c>
      <c r="Q857" s="11" t="s">
        <v>41411</v>
      </c>
      <c r="R857" s="11" t="s">
        <v>41411</v>
      </c>
      <c r="S857" s="17">
        <v>242.514</v>
      </c>
      <c r="T857" s="11" t="s">
        <v>41450</v>
      </c>
      <c r="U857" s="17">
        <v>0</v>
      </c>
      <c r="V857" s="17">
        <v>0</v>
      </c>
      <c r="W857" s="18">
        <f t="shared" si="58"/>
        <v>242.514</v>
      </c>
      <c r="X857" s="18">
        <f t="shared" si="59"/>
        <v>242.514</v>
      </c>
      <c r="Y857" s="2">
        <v>0</v>
      </c>
      <c r="Z857" s="2" t="str">
        <f t="shared" si="60"/>
        <v>未整改</v>
      </c>
      <c r="AA857" s="2" t="str">
        <f t="shared" si="61"/>
        <v>未整改</v>
      </c>
      <c r="AD857" s="22" t="e">
        <f>VLOOKUP(H857,'系统导出（基本表）'!R:R,1,0)</f>
        <v>#N/A</v>
      </c>
      <c r="AE857" s="22" t="e">
        <f>VLOOKUP(I857,'系统导出（基本表）'!Q:R,2,0)</f>
        <v>#N/A</v>
      </c>
      <c r="AF857" s="2" t="e">
        <f>VLOOKUP(J857,'系统导出（基本表）'!S:T,2,0)</f>
        <v>#N/A</v>
      </c>
      <c r="AG857" s="24"/>
    </row>
    <row r="858" s="2" customFormat="1" ht="19" customHeight="1" spans="1:33">
      <c r="A858" s="2">
        <v>1</v>
      </c>
      <c r="B858" s="11" t="s">
        <v>459</v>
      </c>
      <c r="C858" s="11" t="s">
        <v>1314</v>
      </c>
      <c r="D858" s="11" t="s">
        <v>1315</v>
      </c>
      <c r="E858" s="10" t="s">
        <v>42424</v>
      </c>
      <c r="F858" s="11" t="s">
        <v>39035</v>
      </c>
      <c r="G858" s="10" t="s">
        <v>43401</v>
      </c>
      <c r="H858" s="11" t="s">
        <v>43402</v>
      </c>
      <c r="I858" s="11" t="s">
        <v>43403</v>
      </c>
      <c r="J858" s="11" t="s">
        <v>43403</v>
      </c>
      <c r="K858" s="11" t="s">
        <v>4083</v>
      </c>
      <c r="L858" s="11" t="s">
        <v>43404</v>
      </c>
      <c r="M858" s="11" t="s">
        <v>43405</v>
      </c>
      <c r="N858" s="11" t="s">
        <v>41377</v>
      </c>
      <c r="O858" s="11" t="s">
        <v>41387</v>
      </c>
      <c r="P858" s="11" t="s">
        <v>41449</v>
      </c>
      <c r="Q858" s="11" t="s">
        <v>41411</v>
      </c>
      <c r="R858" s="11" t="s">
        <v>41411</v>
      </c>
      <c r="S858" s="17">
        <v>801.704724</v>
      </c>
      <c r="T858" s="11" t="s">
        <v>41450</v>
      </c>
      <c r="U858" s="17">
        <v>0</v>
      </c>
      <c r="V858" s="17">
        <v>0</v>
      </c>
      <c r="W858" s="18">
        <f t="shared" si="58"/>
        <v>801.704724</v>
      </c>
      <c r="X858" s="18">
        <f t="shared" si="59"/>
        <v>801.704724</v>
      </c>
      <c r="Y858" s="2">
        <v>0</v>
      </c>
      <c r="Z858" s="2" t="str">
        <f t="shared" si="60"/>
        <v>未整改</v>
      </c>
      <c r="AA858" s="2" t="str">
        <f t="shared" si="61"/>
        <v>未整改</v>
      </c>
      <c r="AD858" s="22" t="e">
        <f>VLOOKUP(H858,'系统导出（基本表）'!R:R,1,0)</f>
        <v>#N/A</v>
      </c>
      <c r="AE858" s="22" t="e">
        <f>VLOOKUP(I858,'系统导出（基本表）'!Q:R,2,0)</f>
        <v>#N/A</v>
      </c>
      <c r="AF858" s="2" t="e">
        <f>VLOOKUP(J858,'系统导出（基本表）'!S:T,2,0)</f>
        <v>#N/A</v>
      </c>
      <c r="AG858" s="24"/>
    </row>
    <row r="859" s="1" customFormat="1" ht="19" customHeight="1" spans="2:35">
      <c r="B859" s="10" t="s">
        <v>459</v>
      </c>
      <c r="C859" s="10" t="s">
        <v>1314</v>
      </c>
      <c r="D859" s="10" t="s">
        <v>1315</v>
      </c>
      <c r="E859" s="10" t="s">
        <v>41470</v>
      </c>
      <c r="F859" s="10" t="s">
        <v>38517</v>
      </c>
      <c r="G859" s="10" t="s">
        <v>43406</v>
      </c>
      <c r="H859" s="10" t="s">
        <v>43407</v>
      </c>
      <c r="I859" s="10" t="s">
        <v>43408</v>
      </c>
      <c r="J859" s="10" t="s">
        <v>43408</v>
      </c>
      <c r="K859" s="10" t="s">
        <v>2540</v>
      </c>
      <c r="L859" s="10" t="s">
        <v>43409</v>
      </c>
      <c r="M859" s="10" t="s">
        <v>43410</v>
      </c>
      <c r="N859" s="10" t="s">
        <v>41377</v>
      </c>
      <c r="O859" s="10" t="s">
        <v>41378</v>
      </c>
      <c r="P859" s="10" t="s">
        <v>41456</v>
      </c>
      <c r="Q859" s="10" t="s">
        <v>41411</v>
      </c>
      <c r="R859" s="10" t="s">
        <v>41411</v>
      </c>
      <c r="S859" s="15">
        <v>538.38</v>
      </c>
      <c r="T859" s="10" t="s">
        <v>41463</v>
      </c>
      <c r="U859" s="15">
        <v>12.456</v>
      </c>
      <c r="V859" s="15">
        <v>12.456</v>
      </c>
      <c r="W859" s="16">
        <f t="shared" si="58"/>
        <v>525.924</v>
      </c>
      <c r="X859" s="16">
        <f t="shared" si="59"/>
        <v>525.924</v>
      </c>
      <c r="Y859" s="1">
        <v>12.456</v>
      </c>
      <c r="Z859" s="1" t="str">
        <f t="shared" si="60"/>
        <v>未整改</v>
      </c>
      <c r="AA859" s="1" t="str">
        <f t="shared" si="61"/>
        <v>未整改</v>
      </c>
      <c r="AC859" s="3"/>
      <c r="AD859" s="19" t="e">
        <f>VLOOKUP(H859,'系统导出（基本表）'!R:R,1,0)</f>
        <v>#N/A</v>
      </c>
      <c r="AE859" s="16" t="e">
        <f>VLOOKUP(I859,'系统导出（基本表）'!Q:R,2,0)</f>
        <v>#N/A</v>
      </c>
      <c r="AF859" s="16" t="e">
        <f>VLOOKUP(J859,'系统导出（基本表）'!S:T,2,0)</f>
        <v>#N/A</v>
      </c>
      <c r="AG859" s="16"/>
      <c r="AH859" s="16"/>
      <c r="AI859" s="16"/>
    </row>
    <row r="860" s="2" customFormat="1" ht="19" customHeight="1" spans="1:33">
      <c r="A860" s="2">
        <v>1</v>
      </c>
      <c r="B860" s="11" t="s">
        <v>459</v>
      </c>
      <c r="C860" s="11" t="s">
        <v>1314</v>
      </c>
      <c r="D860" s="11" t="s">
        <v>1315</v>
      </c>
      <c r="E860" s="10" t="s">
        <v>41470</v>
      </c>
      <c r="F860" s="11" t="s">
        <v>38517</v>
      </c>
      <c r="G860" s="10" t="s">
        <v>43406</v>
      </c>
      <c r="H860" s="11" t="s">
        <v>43407</v>
      </c>
      <c r="I860" s="11" t="s">
        <v>43408</v>
      </c>
      <c r="J860" s="11" t="s">
        <v>43408</v>
      </c>
      <c r="K860" s="11" t="s">
        <v>2540</v>
      </c>
      <c r="L860" s="11" t="s">
        <v>43411</v>
      </c>
      <c r="M860" s="11" t="s">
        <v>43410</v>
      </c>
      <c r="N860" s="11" t="s">
        <v>41377</v>
      </c>
      <c r="O860" s="11" t="s">
        <v>41387</v>
      </c>
      <c r="P860" s="11" t="s">
        <v>41456</v>
      </c>
      <c r="Q860" s="11" t="s">
        <v>41411</v>
      </c>
      <c r="R860" s="11" t="s">
        <v>41411</v>
      </c>
      <c r="S860" s="17">
        <v>501.5</v>
      </c>
      <c r="T860" s="11" t="s">
        <v>41411</v>
      </c>
      <c r="U860" s="17">
        <v>0</v>
      </c>
      <c r="V860" s="17">
        <v>0</v>
      </c>
      <c r="W860" s="18">
        <f t="shared" si="58"/>
        <v>501.5</v>
      </c>
      <c r="X860" s="18">
        <f t="shared" si="59"/>
        <v>501.5</v>
      </c>
      <c r="Y860" s="2">
        <v>0</v>
      </c>
      <c r="Z860" s="2" t="str">
        <f t="shared" si="60"/>
        <v>未整改</v>
      </c>
      <c r="AA860" s="2" t="str">
        <f t="shared" si="61"/>
        <v>未整改</v>
      </c>
      <c r="AD860" s="22" t="e">
        <f>VLOOKUP(H860,'系统导出（基本表）'!R:R,1,0)</f>
        <v>#N/A</v>
      </c>
      <c r="AE860" s="22" t="e">
        <f>VLOOKUP(I860,'系统导出（基本表）'!Q:R,2,0)</f>
        <v>#N/A</v>
      </c>
      <c r="AF860" s="2" t="e">
        <f>VLOOKUP(J860,'系统导出（基本表）'!S:T,2,0)</f>
        <v>#N/A</v>
      </c>
      <c r="AG860" s="24"/>
    </row>
    <row r="861" s="1" customFormat="1" ht="19" customHeight="1" spans="2:35">
      <c r="B861" s="10" t="s">
        <v>459</v>
      </c>
      <c r="C861" s="10" t="s">
        <v>1077</v>
      </c>
      <c r="D861" s="10" t="s">
        <v>1078</v>
      </c>
      <c r="E861" s="10" t="s">
        <v>61</v>
      </c>
      <c r="F861" s="10" t="s">
        <v>61</v>
      </c>
      <c r="G861" s="10" t="s">
        <v>43412</v>
      </c>
      <c r="H861" s="10" t="s">
        <v>43413</v>
      </c>
      <c r="I861" s="10" t="s">
        <v>43414</v>
      </c>
      <c r="J861" s="10" t="s">
        <v>43415</v>
      </c>
      <c r="K861" s="10" t="s">
        <v>18670</v>
      </c>
      <c r="L861" s="10" t="s">
        <v>18667</v>
      </c>
      <c r="M861" s="10" t="s">
        <v>43416</v>
      </c>
      <c r="N861" s="10" t="s">
        <v>61</v>
      </c>
      <c r="O861" s="10" t="s">
        <v>41372</v>
      </c>
      <c r="P861" s="10" t="s">
        <v>61</v>
      </c>
      <c r="Q861" s="10" t="s">
        <v>41411</v>
      </c>
      <c r="R861" s="10" t="s">
        <v>41411</v>
      </c>
      <c r="S861" s="15">
        <v>3921.31</v>
      </c>
      <c r="T861" s="10" t="s">
        <v>41412</v>
      </c>
      <c r="U861" s="15">
        <v>0</v>
      </c>
      <c r="V861" s="15">
        <v>0</v>
      </c>
      <c r="W861" s="16">
        <f t="shared" si="58"/>
        <v>3921.31</v>
      </c>
      <c r="X861" s="16">
        <f t="shared" si="59"/>
        <v>3921.31</v>
      </c>
      <c r="Y861" s="1">
        <v>0</v>
      </c>
      <c r="Z861" s="1" t="str">
        <f t="shared" si="60"/>
        <v>未整改</v>
      </c>
      <c r="AA861" s="1" t="str">
        <f t="shared" si="61"/>
        <v>未整改</v>
      </c>
      <c r="AC861" s="3"/>
      <c r="AD861" s="19" t="e">
        <f>VLOOKUP(H861,'系统导出（基本表）'!R:R,1,0)</f>
        <v>#N/A</v>
      </c>
      <c r="AE861" s="16" t="e">
        <f>VLOOKUP(I861,'系统导出（基本表）'!Q:R,2,0)</f>
        <v>#N/A</v>
      </c>
      <c r="AF861" s="16" t="e">
        <f>VLOOKUP(J861,'系统导出（基本表）'!S:T,2,0)</f>
        <v>#N/A</v>
      </c>
      <c r="AG861" s="16"/>
      <c r="AH861" s="16"/>
      <c r="AI861" s="16"/>
    </row>
    <row r="862" s="1" customFormat="1" ht="19" customHeight="1" spans="2:35">
      <c r="B862" s="10" t="s">
        <v>459</v>
      </c>
      <c r="C862" s="10" t="s">
        <v>1077</v>
      </c>
      <c r="D862" s="10" t="s">
        <v>1078</v>
      </c>
      <c r="E862" s="10" t="s">
        <v>43417</v>
      </c>
      <c r="F862" s="10" t="s">
        <v>43418</v>
      </c>
      <c r="G862" s="10" t="s">
        <v>43412</v>
      </c>
      <c r="H862" s="10" t="s">
        <v>43413</v>
      </c>
      <c r="I862" s="10" t="s">
        <v>43414</v>
      </c>
      <c r="J862" s="10" t="s">
        <v>43415</v>
      </c>
      <c r="K862" s="10" t="s">
        <v>18670</v>
      </c>
      <c r="L862" s="10" t="s">
        <v>18667</v>
      </c>
      <c r="M862" s="10" t="s">
        <v>43416</v>
      </c>
      <c r="N862" s="10" t="s">
        <v>41377</v>
      </c>
      <c r="O862" s="10" t="s">
        <v>41378</v>
      </c>
      <c r="P862" s="10" t="s">
        <v>41456</v>
      </c>
      <c r="Q862" s="10" t="s">
        <v>41411</v>
      </c>
      <c r="R862" s="10" t="s">
        <v>41411</v>
      </c>
      <c r="S862" s="15">
        <v>3921.31</v>
      </c>
      <c r="T862" s="10" t="s">
        <v>41463</v>
      </c>
      <c r="U862" s="15">
        <v>0</v>
      </c>
      <c r="V862" s="15">
        <v>0</v>
      </c>
      <c r="W862" s="16">
        <f t="shared" si="58"/>
        <v>3921.31</v>
      </c>
      <c r="X862" s="16">
        <f t="shared" si="59"/>
        <v>3921.31</v>
      </c>
      <c r="Y862" s="1">
        <v>0</v>
      </c>
      <c r="Z862" s="1" t="str">
        <f t="shared" si="60"/>
        <v>未整改</v>
      </c>
      <c r="AA862" s="1" t="str">
        <f t="shared" si="61"/>
        <v>未整改</v>
      </c>
      <c r="AC862" s="3"/>
      <c r="AD862" s="19" t="e">
        <f>VLOOKUP(H862,'系统导出（基本表）'!R:R,1,0)</f>
        <v>#N/A</v>
      </c>
      <c r="AE862" s="16" t="e">
        <f>VLOOKUP(I862,'系统导出（基本表）'!Q:R,2,0)</f>
        <v>#N/A</v>
      </c>
      <c r="AF862" s="16" t="e">
        <f>VLOOKUP(J862,'系统导出（基本表）'!S:T,2,0)</f>
        <v>#N/A</v>
      </c>
      <c r="AG862" s="16"/>
      <c r="AH862" s="16"/>
      <c r="AI862" s="16"/>
    </row>
    <row r="863" s="2" customFormat="1" ht="19" customHeight="1" spans="1:33">
      <c r="A863" s="2">
        <v>1</v>
      </c>
      <c r="B863" s="11" t="s">
        <v>459</v>
      </c>
      <c r="C863" s="11" t="s">
        <v>1077</v>
      </c>
      <c r="D863" s="11" t="s">
        <v>1078</v>
      </c>
      <c r="E863" s="10" t="s">
        <v>43417</v>
      </c>
      <c r="F863" s="11" t="s">
        <v>43418</v>
      </c>
      <c r="G863" s="10" t="s">
        <v>43412</v>
      </c>
      <c r="H863" s="11" t="s">
        <v>43413</v>
      </c>
      <c r="I863" s="11" t="s">
        <v>43414</v>
      </c>
      <c r="J863" s="11" t="s">
        <v>43415</v>
      </c>
      <c r="K863" s="11" t="s">
        <v>18670</v>
      </c>
      <c r="L863" s="11" t="s">
        <v>43419</v>
      </c>
      <c r="M863" s="11" t="s">
        <v>43416</v>
      </c>
      <c r="N863" s="11" t="s">
        <v>41377</v>
      </c>
      <c r="O863" s="11" t="s">
        <v>41387</v>
      </c>
      <c r="P863" s="11" t="s">
        <v>41456</v>
      </c>
      <c r="Q863" s="11" t="s">
        <v>41411</v>
      </c>
      <c r="R863" s="11" t="s">
        <v>41411</v>
      </c>
      <c r="S863" s="17">
        <v>3366.02387</v>
      </c>
      <c r="T863" s="11" t="s">
        <v>41411</v>
      </c>
      <c r="U863" s="17">
        <v>0</v>
      </c>
      <c r="V863" s="17">
        <v>0</v>
      </c>
      <c r="W863" s="18">
        <f t="shared" si="58"/>
        <v>3366.02387</v>
      </c>
      <c r="X863" s="18">
        <f t="shared" si="59"/>
        <v>3366.02387</v>
      </c>
      <c r="Y863" s="2">
        <v>0</v>
      </c>
      <c r="Z863" s="2" t="str">
        <f t="shared" si="60"/>
        <v>未整改</v>
      </c>
      <c r="AA863" s="2" t="str">
        <f t="shared" si="61"/>
        <v>未整改</v>
      </c>
      <c r="AD863" s="22" t="e">
        <f>VLOOKUP(H863,'系统导出（基本表）'!R:R,1,0)</f>
        <v>#N/A</v>
      </c>
      <c r="AE863" s="22" t="e">
        <f>VLOOKUP(I863,'系统导出（基本表）'!Q:R,2,0)</f>
        <v>#N/A</v>
      </c>
      <c r="AF863" s="2" t="e">
        <f>VLOOKUP(J863,'系统导出（基本表）'!S:T,2,0)</f>
        <v>#N/A</v>
      </c>
      <c r="AG863" s="24"/>
    </row>
    <row r="864" s="2" customFormat="1" ht="19" customHeight="1" spans="1:33">
      <c r="A864" s="2">
        <v>1</v>
      </c>
      <c r="B864" s="11" t="s">
        <v>459</v>
      </c>
      <c r="C864" s="11" t="s">
        <v>1077</v>
      </c>
      <c r="D864" s="11" t="s">
        <v>1078</v>
      </c>
      <c r="E864" s="10" t="s">
        <v>43420</v>
      </c>
      <c r="F864" s="11" t="s">
        <v>39015</v>
      </c>
      <c r="G864" s="10" t="s">
        <v>43421</v>
      </c>
      <c r="H864" s="11" t="s">
        <v>39040</v>
      </c>
      <c r="I864" s="11" t="s">
        <v>39039</v>
      </c>
      <c r="J864" s="11" t="s">
        <v>39039</v>
      </c>
      <c r="K864" s="11" t="s">
        <v>37842</v>
      </c>
      <c r="L864" s="11" t="s">
        <v>8443</v>
      </c>
      <c r="M864" s="11" t="s">
        <v>43422</v>
      </c>
      <c r="N864" s="11" t="s">
        <v>41377</v>
      </c>
      <c r="O864" s="11" t="s">
        <v>41387</v>
      </c>
      <c r="P864" s="11" t="s">
        <v>41449</v>
      </c>
      <c r="Q864" s="11" t="s">
        <v>41411</v>
      </c>
      <c r="R864" s="11" t="s">
        <v>41411</v>
      </c>
      <c r="S864" s="17">
        <v>15000</v>
      </c>
      <c r="T864" s="11" t="s">
        <v>41450</v>
      </c>
      <c r="U864" s="17">
        <v>0</v>
      </c>
      <c r="V864" s="17">
        <v>0</v>
      </c>
      <c r="W864" s="18">
        <f t="shared" si="58"/>
        <v>15000</v>
      </c>
      <c r="X864" s="18">
        <f t="shared" si="59"/>
        <v>15000</v>
      </c>
      <c r="Y864" s="2">
        <v>0</v>
      </c>
      <c r="Z864" s="2" t="str">
        <f t="shared" si="60"/>
        <v>未整改</v>
      </c>
      <c r="AA864" s="2" t="str">
        <f t="shared" si="61"/>
        <v>未整改</v>
      </c>
      <c r="AD864" s="22" t="str">
        <f>VLOOKUP(H864,'系统导出（基本表）'!R:R,1,0)</f>
        <v>P22510503-0013</v>
      </c>
      <c r="AE864" s="22" t="str">
        <f>VLOOKUP(I864,'系统导出（基本表）'!Q:R,2,0)</f>
        <v>P22510503-0013</v>
      </c>
      <c r="AF864" s="2" t="e">
        <f>VLOOKUP(J864,'系统导出（基本表）'!S:T,2,0)</f>
        <v>#N/A</v>
      </c>
      <c r="AG864" s="24"/>
    </row>
    <row r="865" s="1" customFormat="1" ht="19" customHeight="1" spans="2:35">
      <c r="B865" s="10" t="s">
        <v>459</v>
      </c>
      <c r="C865" s="10" t="s">
        <v>1077</v>
      </c>
      <c r="D865" s="10" t="s">
        <v>1078</v>
      </c>
      <c r="E865" s="10" t="s">
        <v>42912</v>
      </c>
      <c r="F865" s="10" t="s">
        <v>38944</v>
      </c>
      <c r="G865" s="10" t="s">
        <v>43423</v>
      </c>
      <c r="H865" s="10" t="s">
        <v>43424</v>
      </c>
      <c r="I865" s="10" t="s">
        <v>43425</v>
      </c>
      <c r="J865" s="10" t="s">
        <v>43425</v>
      </c>
      <c r="K865" s="10" t="s">
        <v>37842</v>
      </c>
      <c r="L865" s="10" t="s">
        <v>37835</v>
      </c>
      <c r="M865" s="10" t="s">
        <v>43422</v>
      </c>
      <c r="N865" s="10" t="s">
        <v>41377</v>
      </c>
      <c r="O865" s="10" t="s">
        <v>41378</v>
      </c>
      <c r="P865" s="10" t="s">
        <v>41456</v>
      </c>
      <c r="Q865" s="10" t="s">
        <v>41411</v>
      </c>
      <c r="R865" s="10" t="s">
        <v>41411</v>
      </c>
      <c r="S865" s="15">
        <v>700</v>
      </c>
      <c r="T865" s="10" t="s">
        <v>41463</v>
      </c>
      <c r="U865" s="15">
        <v>700</v>
      </c>
      <c r="V865" s="15">
        <v>700</v>
      </c>
      <c r="W865" s="16">
        <f t="shared" si="58"/>
        <v>0</v>
      </c>
      <c r="X865" s="16">
        <f t="shared" si="59"/>
        <v>0</v>
      </c>
      <c r="Y865" s="1">
        <v>700</v>
      </c>
      <c r="Z865" s="1" t="str">
        <f t="shared" si="60"/>
        <v>未整改</v>
      </c>
      <c r="AA865" s="1" t="str">
        <f t="shared" si="61"/>
        <v>已整改</v>
      </c>
      <c r="AC865" s="3"/>
      <c r="AD865" s="19" t="e">
        <f>VLOOKUP(H865,'系统导出（基本表）'!R:R,1,0)</f>
        <v>#N/A</v>
      </c>
      <c r="AE865" s="16" t="e">
        <f>VLOOKUP(I865,'系统导出（基本表）'!Q:R,2,0)</f>
        <v>#N/A</v>
      </c>
      <c r="AF865" s="16" t="e">
        <f>VLOOKUP(J865,'系统导出（基本表）'!S:T,2,0)</f>
        <v>#N/A</v>
      </c>
      <c r="AG865" s="16"/>
      <c r="AH865" s="16"/>
      <c r="AI865" s="16"/>
    </row>
    <row r="866" s="2" customFormat="1" ht="19" customHeight="1" spans="1:33">
      <c r="A866" s="2">
        <v>1</v>
      </c>
      <c r="B866" s="11" t="s">
        <v>459</v>
      </c>
      <c r="C866" s="11" t="s">
        <v>1077</v>
      </c>
      <c r="D866" s="11" t="s">
        <v>1078</v>
      </c>
      <c r="E866" s="10" t="s">
        <v>43420</v>
      </c>
      <c r="F866" s="11" t="s">
        <v>39015</v>
      </c>
      <c r="G866" s="10" t="s">
        <v>43426</v>
      </c>
      <c r="H866" s="11" t="s">
        <v>39019</v>
      </c>
      <c r="I866" s="11" t="s">
        <v>39018</v>
      </c>
      <c r="J866" s="11" t="s">
        <v>39018</v>
      </c>
      <c r="K866" s="11" t="s">
        <v>37842</v>
      </c>
      <c r="L866" s="11" t="s">
        <v>8443</v>
      </c>
      <c r="M866" s="11" t="s">
        <v>43422</v>
      </c>
      <c r="N866" s="11" t="s">
        <v>41377</v>
      </c>
      <c r="O866" s="11" t="s">
        <v>41387</v>
      </c>
      <c r="P866" s="11" t="s">
        <v>41449</v>
      </c>
      <c r="Q866" s="11" t="s">
        <v>41411</v>
      </c>
      <c r="R866" s="11" t="s">
        <v>41411</v>
      </c>
      <c r="S866" s="17">
        <v>1948.5</v>
      </c>
      <c r="T866" s="11" t="s">
        <v>41450</v>
      </c>
      <c r="U866" s="17">
        <v>0</v>
      </c>
      <c r="V866" s="17">
        <v>0</v>
      </c>
      <c r="W866" s="18">
        <f t="shared" si="58"/>
        <v>1948.5</v>
      </c>
      <c r="X866" s="18">
        <f t="shared" si="59"/>
        <v>1948.5</v>
      </c>
      <c r="Y866" s="2">
        <v>0</v>
      </c>
      <c r="Z866" s="2" t="str">
        <f t="shared" si="60"/>
        <v>未整改</v>
      </c>
      <c r="AA866" s="2" t="str">
        <f t="shared" si="61"/>
        <v>未整改</v>
      </c>
      <c r="AD866" s="22" t="str">
        <f>VLOOKUP(H866,'系统导出（基本表）'!R:R,1,0)</f>
        <v>P22510503-0012</v>
      </c>
      <c r="AE866" s="22" t="str">
        <f>VLOOKUP(I866,'系统导出（基本表）'!Q:R,2,0)</f>
        <v>P22510503-0012</v>
      </c>
      <c r="AF866" s="2" t="e">
        <f>VLOOKUP(J866,'系统导出（基本表）'!S:T,2,0)</f>
        <v>#N/A</v>
      </c>
      <c r="AG866" s="24"/>
    </row>
    <row r="867" s="2" customFormat="1" ht="19" customHeight="1" spans="1:33">
      <c r="A867" s="2">
        <v>1</v>
      </c>
      <c r="B867" s="11" t="s">
        <v>459</v>
      </c>
      <c r="C867" s="11" t="s">
        <v>1077</v>
      </c>
      <c r="D867" s="11" t="s">
        <v>1078</v>
      </c>
      <c r="E867" s="10" t="s">
        <v>42735</v>
      </c>
      <c r="F867" s="11" t="s">
        <v>38885</v>
      </c>
      <c r="G867" s="10" t="s">
        <v>43427</v>
      </c>
      <c r="H867" s="11" t="s">
        <v>39069</v>
      </c>
      <c r="I867" s="11" t="s">
        <v>39068</v>
      </c>
      <c r="J867" s="11" t="s">
        <v>39068</v>
      </c>
      <c r="K867" s="11" t="s">
        <v>37842</v>
      </c>
      <c r="L867" s="11" t="s">
        <v>8443</v>
      </c>
      <c r="M867" s="11" t="s">
        <v>43422</v>
      </c>
      <c r="N867" s="11" t="s">
        <v>41377</v>
      </c>
      <c r="O867" s="11" t="s">
        <v>41387</v>
      </c>
      <c r="P867" s="11" t="s">
        <v>41449</v>
      </c>
      <c r="Q867" s="11" t="s">
        <v>41411</v>
      </c>
      <c r="R867" s="11" t="s">
        <v>41411</v>
      </c>
      <c r="S867" s="17">
        <v>1367.838</v>
      </c>
      <c r="T867" s="11" t="s">
        <v>41450</v>
      </c>
      <c r="U867" s="17">
        <v>0</v>
      </c>
      <c r="V867" s="17">
        <v>0</v>
      </c>
      <c r="W867" s="18">
        <f t="shared" si="58"/>
        <v>1367.838</v>
      </c>
      <c r="X867" s="18">
        <f t="shared" si="59"/>
        <v>1367.838</v>
      </c>
      <c r="Y867" s="2">
        <v>0</v>
      </c>
      <c r="Z867" s="2" t="str">
        <f t="shared" si="60"/>
        <v>未整改</v>
      </c>
      <c r="AA867" s="2" t="str">
        <f t="shared" si="61"/>
        <v>未整改</v>
      </c>
      <c r="AD867" s="22" t="str">
        <f>VLOOKUP(H867,'系统导出（基本表）'!R:R,1,0)</f>
        <v>P21510503-0007</v>
      </c>
      <c r="AE867" s="22" t="str">
        <f>VLOOKUP(I867,'系统导出（基本表）'!Q:R,2,0)</f>
        <v>P21510503-0007</v>
      </c>
      <c r="AF867" s="2" t="e">
        <f>VLOOKUP(J867,'系统导出（基本表）'!S:T,2,0)</f>
        <v>#N/A</v>
      </c>
      <c r="AG867" s="24"/>
    </row>
    <row r="868" s="1" customFormat="1" ht="19" customHeight="1" spans="2:35">
      <c r="B868" s="10" t="s">
        <v>459</v>
      </c>
      <c r="C868" s="10" t="s">
        <v>1077</v>
      </c>
      <c r="D868" s="10" t="s">
        <v>1078</v>
      </c>
      <c r="E868" s="10" t="s">
        <v>61</v>
      </c>
      <c r="F868" s="10" t="s">
        <v>61</v>
      </c>
      <c r="G868" s="10" t="s">
        <v>43428</v>
      </c>
      <c r="H868" s="10" t="s">
        <v>43429</v>
      </c>
      <c r="I868" s="10" t="s">
        <v>43430</v>
      </c>
      <c r="J868" s="10" t="s">
        <v>43431</v>
      </c>
      <c r="K868" s="10" t="s">
        <v>37842</v>
      </c>
      <c r="L868" s="10" t="s">
        <v>37835</v>
      </c>
      <c r="M868" s="10" t="s">
        <v>43422</v>
      </c>
      <c r="N868" s="10" t="s">
        <v>61</v>
      </c>
      <c r="O868" s="10" t="s">
        <v>41372</v>
      </c>
      <c r="P868" s="10" t="s">
        <v>61</v>
      </c>
      <c r="Q868" s="10" t="s">
        <v>41411</v>
      </c>
      <c r="R868" s="10" t="s">
        <v>41411</v>
      </c>
      <c r="S868" s="15">
        <v>597.5</v>
      </c>
      <c r="T868" s="10" t="s">
        <v>41412</v>
      </c>
      <c r="U868" s="15">
        <v>597.5</v>
      </c>
      <c r="V868" s="15">
        <v>597.5</v>
      </c>
      <c r="W868" s="16">
        <f t="shared" si="58"/>
        <v>0</v>
      </c>
      <c r="X868" s="16">
        <f t="shared" si="59"/>
        <v>0</v>
      </c>
      <c r="Y868" s="1">
        <v>597.5</v>
      </c>
      <c r="Z868" s="1" t="str">
        <f t="shared" si="60"/>
        <v>未整改</v>
      </c>
      <c r="AA868" s="1" t="str">
        <f t="shared" si="61"/>
        <v>已整改</v>
      </c>
      <c r="AC868" s="3"/>
      <c r="AD868" s="19" t="e">
        <f>VLOOKUP(H868,'系统导出（基本表）'!R:R,1,0)</f>
        <v>#N/A</v>
      </c>
      <c r="AE868" s="16" t="e">
        <f>VLOOKUP(I868,'系统导出（基本表）'!Q:R,2,0)</f>
        <v>#N/A</v>
      </c>
      <c r="AF868" s="16" t="e">
        <f>VLOOKUP(J868,'系统导出（基本表）'!S:T,2,0)</f>
        <v>#N/A</v>
      </c>
      <c r="AG868" s="16"/>
      <c r="AH868" s="16"/>
      <c r="AI868" s="16"/>
    </row>
    <row r="869" s="2" customFormat="1" ht="19" customHeight="1" spans="1:33">
      <c r="A869" s="2">
        <v>1</v>
      </c>
      <c r="B869" s="11" t="s">
        <v>459</v>
      </c>
      <c r="C869" s="11" t="s">
        <v>1077</v>
      </c>
      <c r="D869" s="11" t="s">
        <v>1078</v>
      </c>
      <c r="E869" s="10" t="s">
        <v>42079</v>
      </c>
      <c r="F869" s="11" t="s">
        <v>42080</v>
      </c>
      <c r="G869" s="10" t="s">
        <v>43432</v>
      </c>
      <c r="H869" s="11" t="s">
        <v>39029</v>
      </c>
      <c r="I869" s="11" t="s">
        <v>39028</v>
      </c>
      <c r="J869" s="11" t="s">
        <v>39028</v>
      </c>
      <c r="K869" s="11" t="s">
        <v>37842</v>
      </c>
      <c r="L869" s="11" t="s">
        <v>8443</v>
      </c>
      <c r="M869" s="11" t="s">
        <v>43422</v>
      </c>
      <c r="N869" s="11" t="s">
        <v>41377</v>
      </c>
      <c r="O869" s="11" t="s">
        <v>41387</v>
      </c>
      <c r="P869" s="11" t="s">
        <v>41456</v>
      </c>
      <c r="Q869" s="11" t="s">
        <v>41411</v>
      </c>
      <c r="R869" s="11" t="s">
        <v>41411</v>
      </c>
      <c r="S869" s="17">
        <v>3692.98</v>
      </c>
      <c r="T869" s="11" t="s">
        <v>41411</v>
      </c>
      <c r="U869" s="17">
        <v>0</v>
      </c>
      <c r="V869" s="17">
        <v>0</v>
      </c>
      <c r="W869" s="18">
        <f t="shared" si="58"/>
        <v>3692.98</v>
      </c>
      <c r="X869" s="18">
        <f t="shared" si="59"/>
        <v>3692.98</v>
      </c>
      <c r="Y869" s="2">
        <v>0</v>
      </c>
      <c r="Z869" s="2" t="str">
        <f t="shared" si="60"/>
        <v>未整改</v>
      </c>
      <c r="AA869" s="2" t="str">
        <f t="shared" si="61"/>
        <v>未整改</v>
      </c>
      <c r="AD869" s="22" t="str">
        <f>VLOOKUP(H869,'系统导出（基本表）'!R:R,1,0)</f>
        <v>P21510503-0006</v>
      </c>
      <c r="AE869" s="22" t="str">
        <f>VLOOKUP(I869,'系统导出（基本表）'!Q:R,2,0)</f>
        <v>P21510503-0006</v>
      </c>
      <c r="AF869" s="2" t="e">
        <f>VLOOKUP(J869,'系统导出（基本表）'!S:T,2,0)</f>
        <v>#N/A</v>
      </c>
      <c r="AG869" s="24"/>
    </row>
    <row r="870" s="1" customFormat="1" ht="19" customHeight="1" spans="2:35">
      <c r="B870" s="10" t="s">
        <v>459</v>
      </c>
      <c r="C870" s="10" t="s">
        <v>1077</v>
      </c>
      <c r="D870" s="10" t="s">
        <v>1078</v>
      </c>
      <c r="E870" s="10" t="s">
        <v>42079</v>
      </c>
      <c r="F870" s="10" t="s">
        <v>42080</v>
      </c>
      <c r="G870" s="10" t="s">
        <v>43432</v>
      </c>
      <c r="H870" s="10" t="s">
        <v>39029</v>
      </c>
      <c r="I870" s="10" t="s">
        <v>39028</v>
      </c>
      <c r="J870" s="10" t="s">
        <v>39028</v>
      </c>
      <c r="K870" s="10" t="s">
        <v>37842</v>
      </c>
      <c r="L870" s="10" t="s">
        <v>37835</v>
      </c>
      <c r="M870" s="10" t="s">
        <v>43422</v>
      </c>
      <c r="N870" s="10" t="s">
        <v>41377</v>
      </c>
      <c r="O870" s="10" t="s">
        <v>41378</v>
      </c>
      <c r="P870" s="10" t="s">
        <v>41456</v>
      </c>
      <c r="Q870" s="10" t="s">
        <v>41411</v>
      </c>
      <c r="R870" s="10" t="s">
        <v>41411</v>
      </c>
      <c r="S870" s="15">
        <v>4286.05</v>
      </c>
      <c r="T870" s="10" t="s">
        <v>41463</v>
      </c>
      <c r="U870" s="15">
        <v>0</v>
      </c>
      <c r="V870" s="15">
        <v>0</v>
      </c>
      <c r="W870" s="16">
        <f t="shared" si="58"/>
        <v>4286.05</v>
      </c>
      <c r="X870" s="16">
        <f t="shared" si="59"/>
        <v>4286.05</v>
      </c>
      <c r="Y870" s="1">
        <v>0</v>
      </c>
      <c r="Z870" s="1" t="str">
        <f t="shared" si="60"/>
        <v>未整改</v>
      </c>
      <c r="AA870" s="1" t="str">
        <f t="shared" si="61"/>
        <v>未整改</v>
      </c>
      <c r="AC870" s="3"/>
      <c r="AD870" s="19" t="str">
        <f>VLOOKUP(H870,'系统导出（基本表）'!R:R,1,0)</f>
        <v>P21510503-0006</v>
      </c>
      <c r="AE870" s="16" t="str">
        <f>VLOOKUP(I870,'系统导出（基本表）'!Q:R,2,0)</f>
        <v>P21510503-0006</v>
      </c>
      <c r="AF870" s="16" t="e">
        <f>VLOOKUP(J870,'系统导出（基本表）'!S:T,2,0)</f>
        <v>#N/A</v>
      </c>
      <c r="AG870" s="16"/>
      <c r="AH870" s="16"/>
      <c r="AI870" s="16"/>
    </row>
    <row r="871" s="2" customFormat="1" ht="19" customHeight="1" spans="1:33">
      <c r="A871" s="2">
        <v>1</v>
      </c>
      <c r="B871" s="11" t="s">
        <v>459</v>
      </c>
      <c r="C871" s="11" t="s">
        <v>1077</v>
      </c>
      <c r="D871" s="11" t="s">
        <v>1078</v>
      </c>
      <c r="E871" s="10" t="s">
        <v>42424</v>
      </c>
      <c r="F871" s="11" t="s">
        <v>39035</v>
      </c>
      <c r="G871" s="10" t="s">
        <v>43432</v>
      </c>
      <c r="H871" s="11" t="s">
        <v>39029</v>
      </c>
      <c r="I871" s="11" t="s">
        <v>39028</v>
      </c>
      <c r="J871" s="11" t="s">
        <v>39028</v>
      </c>
      <c r="K871" s="11" t="s">
        <v>37842</v>
      </c>
      <c r="L871" s="11" t="s">
        <v>8443</v>
      </c>
      <c r="M871" s="11" t="s">
        <v>43422</v>
      </c>
      <c r="N871" s="11" t="s">
        <v>41377</v>
      </c>
      <c r="O871" s="11" t="s">
        <v>41387</v>
      </c>
      <c r="P871" s="11" t="s">
        <v>41449</v>
      </c>
      <c r="Q871" s="11" t="s">
        <v>41411</v>
      </c>
      <c r="R871" s="11" t="s">
        <v>41411</v>
      </c>
      <c r="S871" s="17">
        <v>12000</v>
      </c>
      <c r="T871" s="11" t="s">
        <v>41450</v>
      </c>
      <c r="U871" s="17">
        <v>0</v>
      </c>
      <c r="V871" s="17">
        <v>0</v>
      </c>
      <c r="W871" s="18">
        <f t="shared" si="58"/>
        <v>12000</v>
      </c>
      <c r="X871" s="18">
        <f t="shared" si="59"/>
        <v>12000</v>
      </c>
      <c r="Y871" s="2">
        <v>0</v>
      </c>
      <c r="Z871" s="2" t="str">
        <f t="shared" si="60"/>
        <v>未整改</v>
      </c>
      <c r="AA871" s="2" t="str">
        <f t="shared" si="61"/>
        <v>未整改</v>
      </c>
      <c r="AD871" s="22" t="str">
        <f>VLOOKUP(H871,'系统导出（基本表）'!R:R,1,0)</f>
        <v>P21510503-0006</v>
      </c>
      <c r="AE871" s="22" t="str">
        <f>VLOOKUP(I871,'系统导出（基本表）'!Q:R,2,0)</f>
        <v>P21510503-0006</v>
      </c>
      <c r="AF871" s="2" t="e">
        <f>VLOOKUP(J871,'系统导出（基本表）'!S:T,2,0)</f>
        <v>#N/A</v>
      </c>
      <c r="AG871" s="24"/>
    </row>
    <row r="872" s="1" customFormat="1" ht="19" customHeight="1" spans="2:35">
      <c r="B872" s="10" t="s">
        <v>459</v>
      </c>
      <c r="C872" s="10" t="s">
        <v>1077</v>
      </c>
      <c r="D872" s="10" t="s">
        <v>1078</v>
      </c>
      <c r="E872" s="10" t="s">
        <v>42079</v>
      </c>
      <c r="F872" s="10" t="s">
        <v>42080</v>
      </c>
      <c r="G872" s="10" t="s">
        <v>43432</v>
      </c>
      <c r="H872" s="10" t="s">
        <v>39029</v>
      </c>
      <c r="I872" s="10" t="s">
        <v>39028</v>
      </c>
      <c r="J872" s="10" t="s">
        <v>39028</v>
      </c>
      <c r="K872" s="10" t="s">
        <v>37842</v>
      </c>
      <c r="L872" s="10" t="s">
        <v>37835</v>
      </c>
      <c r="M872" s="10" t="s">
        <v>43422</v>
      </c>
      <c r="N872" s="10" t="s">
        <v>41377</v>
      </c>
      <c r="O872" s="10" t="s">
        <v>41378</v>
      </c>
      <c r="P872" s="10" t="s">
        <v>41456</v>
      </c>
      <c r="Q872" s="10" t="s">
        <v>41411</v>
      </c>
      <c r="R872" s="10" t="s">
        <v>41411</v>
      </c>
      <c r="S872" s="15">
        <v>454.35</v>
      </c>
      <c r="T872" s="10" t="s">
        <v>41463</v>
      </c>
      <c r="U872" s="15">
        <v>0</v>
      </c>
      <c r="V872" s="15">
        <v>0</v>
      </c>
      <c r="W872" s="16">
        <f t="shared" si="58"/>
        <v>454.35</v>
      </c>
      <c r="X872" s="16">
        <f t="shared" si="59"/>
        <v>454.35</v>
      </c>
      <c r="Y872" s="1">
        <v>0</v>
      </c>
      <c r="Z872" s="1" t="str">
        <f t="shared" si="60"/>
        <v>未整改</v>
      </c>
      <c r="AA872" s="1" t="str">
        <f t="shared" si="61"/>
        <v>未整改</v>
      </c>
      <c r="AC872" s="3"/>
      <c r="AD872" s="19" t="str">
        <f>VLOOKUP(H872,'系统导出（基本表）'!R:R,1,0)</f>
        <v>P21510503-0006</v>
      </c>
      <c r="AE872" s="16" t="str">
        <f>VLOOKUP(I872,'系统导出（基本表）'!Q:R,2,0)</f>
        <v>P21510503-0006</v>
      </c>
      <c r="AF872" s="16" t="e">
        <f>VLOOKUP(J872,'系统导出（基本表）'!S:T,2,0)</f>
        <v>#N/A</v>
      </c>
      <c r="AG872" s="16"/>
      <c r="AH872" s="16"/>
      <c r="AI872" s="16"/>
    </row>
    <row r="873" s="2" customFormat="1" ht="19" customHeight="1" spans="1:33">
      <c r="A873" s="2">
        <v>1</v>
      </c>
      <c r="B873" s="11" t="s">
        <v>459</v>
      </c>
      <c r="C873" s="11" t="s">
        <v>1077</v>
      </c>
      <c r="D873" s="11" t="s">
        <v>1078</v>
      </c>
      <c r="E873" s="10" t="s">
        <v>41477</v>
      </c>
      <c r="F873" s="11" t="s">
        <v>38653</v>
      </c>
      <c r="G873" s="10" t="s">
        <v>43433</v>
      </c>
      <c r="H873" s="11" t="s">
        <v>38989</v>
      </c>
      <c r="I873" s="11" t="s">
        <v>38988</v>
      </c>
      <c r="J873" s="11" t="s">
        <v>38988</v>
      </c>
      <c r="K873" s="11" t="s">
        <v>3344</v>
      </c>
      <c r="L873" s="11" t="s">
        <v>3213</v>
      </c>
      <c r="M873" s="11" t="s">
        <v>43434</v>
      </c>
      <c r="N873" s="11" t="s">
        <v>41377</v>
      </c>
      <c r="O873" s="11" t="s">
        <v>41387</v>
      </c>
      <c r="P873" s="11" t="s">
        <v>41449</v>
      </c>
      <c r="Q873" s="11" t="s">
        <v>41411</v>
      </c>
      <c r="R873" s="11" t="s">
        <v>41411</v>
      </c>
      <c r="S873" s="17">
        <v>19500</v>
      </c>
      <c r="T873" s="11" t="s">
        <v>41450</v>
      </c>
      <c r="U873" s="17">
        <v>0</v>
      </c>
      <c r="V873" s="17">
        <v>0</v>
      </c>
      <c r="W873" s="18">
        <f t="shared" si="58"/>
        <v>19500</v>
      </c>
      <c r="X873" s="18">
        <f t="shared" si="59"/>
        <v>19500</v>
      </c>
      <c r="Y873" s="2">
        <v>0</v>
      </c>
      <c r="Z873" s="2" t="str">
        <f t="shared" si="60"/>
        <v>未整改</v>
      </c>
      <c r="AA873" s="2" t="str">
        <f t="shared" si="61"/>
        <v>未整改</v>
      </c>
      <c r="AD873" s="22" t="str">
        <f>VLOOKUP(H873,'系统导出（基本表）'!R:R,1,0)</f>
        <v>P22510503-0001</v>
      </c>
      <c r="AE873" s="22" t="str">
        <f>VLOOKUP(I873,'系统导出（基本表）'!Q:R,2,0)</f>
        <v>P22510503-0001</v>
      </c>
      <c r="AF873" s="2" t="e">
        <f>VLOOKUP(J873,'系统导出（基本表）'!S:T,2,0)</f>
        <v>#N/A</v>
      </c>
      <c r="AG873" s="24"/>
    </row>
    <row r="874" s="1" customFormat="1" ht="19" customHeight="1" spans="2:35">
      <c r="B874" s="10" t="s">
        <v>459</v>
      </c>
      <c r="C874" s="10" t="s">
        <v>1077</v>
      </c>
      <c r="D874" s="10" t="s">
        <v>1078</v>
      </c>
      <c r="E874" s="10" t="s">
        <v>61</v>
      </c>
      <c r="F874" s="10" t="s">
        <v>61</v>
      </c>
      <c r="G874" s="10" t="s">
        <v>43435</v>
      </c>
      <c r="H874" s="10" t="s">
        <v>43436</v>
      </c>
      <c r="I874" s="10" t="s">
        <v>43437</v>
      </c>
      <c r="J874" s="10" t="s">
        <v>43438</v>
      </c>
      <c r="K874" s="10" t="s">
        <v>3344</v>
      </c>
      <c r="L874" s="10" t="s">
        <v>3337</v>
      </c>
      <c r="M874" s="10" t="s">
        <v>43434</v>
      </c>
      <c r="N874" s="10" t="s">
        <v>61</v>
      </c>
      <c r="O874" s="10" t="s">
        <v>41372</v>
      </c>
      <c r="P874" s="10" t="s">
        <v>61</v>
      </c>
      <c r="Q874" s="10" t="s">
        <v>41411</v>
      </c>
      <c r="R874" s="10" t="s">
        <v>41411</v>
      </c>
      <c r="S874" s="15">
        <v>40</v>
      </c>
      <c r="T874" s="10" t="s">
        <v>41412</v>
      </c>
      <c r="U874" s="15">
        <v>40</v>
      </c>
      <c r="V874" s="15">
        <v>40</v>
      </c>
      <c r="W874" s="16">
        <f t="shared" si="58"/>
        <v>0</v>
      </c>
      <c r="X874" s="16">
        <f t="shared" si="59"/>
        <v>0</v>
      </c>
      <c r="Y874" s="1">
        <v>40</v>
      </c>
      <c r="Z874" s="1" t="str">
        <f t="shared" si="60"/>
        <v>未整改</v>
      </c>
      <c r="AA874" s="1" t="str">
        <f t="shared" si="61"/>
        <v>已整改</v>
      </c>
      <c r="AC874" s="3"/>
      <c r="AD874" s="19" t="e">
        <f>VLOOKUP(H874,'系统导出（基本表）'!R:R,1,0)</f>
        <v>#N/A</v>
      </c>
      <c r="AE874" s="16" t="e">
        <f>VLOOKUP(I874,'系统导出（基本表）'!Q:R,2,0)</f>
        <v>#N/A</v>
      </c>
      <c r="AF874" s="16" t="e">
        <f>VLOOKUP(J874,'系统导出（基本表）'!S:T,2,0)</f>
        <v>#N/A</v>
      </c>
      <c r="AG874" s="16"/>
      <c r="AH874" s="16"/>
      <c r="AI874" s="16"/>
    </row>
    <row r="875" s="2" customFormat="1" ht="19" customHeight="1" spans="1:33">
      <c r="A875" s="2">
        <v>1</v>
      </c>
      <c r="B875" s="11" t="s">
        <v>459</v>
      </c>
      <c r="C875" s="11" t="s">
        <v>1077</v>
      </c>
      <c r="D875" s="11" t="s">
        <v>1078</v>
      </c>
      <c r="E875" s="10" t="s">
        <v>41493</v>
      </c>
      <c r="F875" s="11" t="s">
        <v>39074</v>
      </c>
      <c r="G875" s="10" t="s">
        <v>43439</v>
      </c>
      <c r="H875" s="11" t="s">
        <v>39078</v>
      </c>
      <c r="I875" s="11" t="s">
        <v>39077</v>
      </c>
      <c r="J875" s="11" t="s">
        <v>43440</v>
      </c>
      <c r="K875" s="11" t="s">
        <v>34855</v>
      </c>
      <c r="L875" s="11" t="s">
        <v>34848</v>
      </c>
      <c r="M875" s="11" t="s">
        <v>43441</v>
      </c>
      <c r="N875" s="11" t="s">
        <v>41377</v>
      </c>
      <c r="O875" s="11" t="s">
        <v>41387</v>
      </c>
      <c r="P875" s="11" t="s">
        <v>41456</v>
      </c>
      <c r="Q875" s="11" t="s">
        <v>41411</v>
      </c>
      <c r="R875" s="11" t="s">
        <v>41411</v>
      </c>
      <c r="S875" s="17">
        <v>1000</v>
      </c>
      <c r="T875" s="11" t="s">
        <v>41411</v>
      </c>
      <c r="U875" s="17">
        <v>0</v>
      </c>
      <c r="V875" s="17">
        <v>0</v>
      </c>
      <c r="W875" s="18">
        <f t="shared" si="58"/>
        <v>1000</v>
      </c>
      <c r="X875" s="18">
        <f t="shared" si="59"/>
        <v>1000</v>
      </c>
      <c r="Y875" s="2">
        <v>0</v>
      </c>
      <c r="Z875" s="2" t="str">
        <f t="shared" si="60"/>
        <v>未整改</v>
      </c>
      <c r="AA875" s="2" t="str">
        <f t="shared" si="61"/>
        <v>未整改</v>
      </c>
      <c r="AD875" s="22" t="str">
        <f>VLOOKUP(H875,'系统导出（基本表）'!R:R,1,0)</f>
        <v>510503159480758107304</v>
      </c>
      <c r="AE875" s="22" t="str">
        <f>VLOOKUP(I875,'系统导出（基本表）'!Q:R,2,0)</f>
        <v>510503159480758107304</v>
      </c>
      <c r="AF875" s="2" t="e">
        <f>VLOOKUP(J875,'系统导出（基本表）'!S:T,2,0)</f>
        <v>#N/A</v>
      </c>
      <c r="AG875" s="24">
        <v>1000</v>
      </c>
    </row>
    <row r="876" s="1" customFormat="1" ht="19" customHeight="1" spans="2:35">
      <c r="B876" s="10" t="s">
        <v>459</v>
      </c>
      <c r="C876" s="10" t="s">
        <v>1077</v>
      </c>
      <c r="D876" s="10" t="s">
        <v>1078</v>
      </c>
      <c r="E876" s="10" t="s">
        <v>61</v>
      </c>
      <c r="F876" s="10" t="s">
        <v>61</v>
      </c>
      <c r="G876" s="10" t="s">
        <v>43439</v>
      </c>
      <c r="H876" s="10" t="s">
        <v>39078</v>
      </c>
      <c r="I876" s="10" t="s">
        <v>39077</v>
      </c>
      <c r="J876" s="10" t="s">
        <v>43440</v>
      </c>
      <c r="K876" s="10" t="s">
        <v>34855</v>
      </c>
      <c r="L876" s="10" t="s">
        <v>34848</v>
      </c>
      <c r="M876" s="10" t="s">
        <v>43441</v>
      </c>
      <c r="N876" s="10" t="s">
        <v>61</v>
      </c>
      <c r="O876" s="10" t="s">
        <v>41372</v>
      </c>
      <c r="P876" s="10" t="s">
        <v>61</v>
      </c>
      <c r="Q876" s="10" t="s">
        <v>41411</v>
      </c>
      <c r="R876" s="10" t="s">
        <v>41411</v>
      </c>
      <c r="S876" s="15">
        <v>3829.61</v>
      </c>
      <c r="T876" s="10" t="s">
        <v>41412</v>
      </c>
      <c r="U876" s="15">
        <v>3078.66</v>
      </c>
      <c r="V876" s="15">
        <v>3078.66</v>
      </c>
      <c r="W876" s="16">
        <f t="shared" si="58"/>
        <v>750.95</v>
      </c>
      <c r="X876" s="16">
        <f t="shared" si="59"/>
        <v>750.95</v>
      </c>
      <c r="Y876" s="1">
        <v>3078.66</v>
      </c>
      <c r="Z876" s="1" t="str">
        <f t="shared" si="60"/>
        <v>未整改</v>
      </c>
      <c r="AA876" s="1" t="str">
        <f t="shared" si="61"/>
        <v>未整改</v>
      </c>
      <c r="AC876" s="3"/>
      <c r="AD876" s="20" t="str">
        <f>VLOOKUP(H876,'系统导出（基本表）'!R:R,1,0)</f>
        <v>510503159480758107304</v>
      </c>
      <c r="AE876" s="23" t="str">
        <f>VLOOKUP(I876,'系统导出（基本表）'!Q:R,2,0)</f>
        <v>510503159480758107304</v>
      </c>
      <c r="AF876" s="16" t="e">
        <f>VLOOKUP(J876,'系统导出（基本表）'!S:T,2,0)</f>
        <v>#N/A</v>
      </c>
      <c r="AG876" s="23"/>
      <c r="AH876" s="16"/>
      <c r="AI876" s="16"/>
    </row>
    <row r="877" s="1" customFormat="1" ht="19" customHeight="1" spans="2:35">
      <c r="B877" s="10" t="s">
        <v>459</v>
      </c>
      <c r="C877" s="10" t="s">
        <v>1077</v>
      </c>
      <c r="D877" s="10" t="s">
        <v>1078</v>
      </c>
      <c r="E877" s="10" t="s">
        <v>61</v>
      </c>
      <c r="F877" s="10" t="s">
        <v>61</v>
      </c>
      <c r="G877" s="10" t="s">
        <v>43439</v>
      </c>
      <c r="H877" s="10" t="s">
        <v>39078</v>
      </c>
      <c r="I877" s="10" t="s">
        <v>39077</v>
      </c>
      <c r="J877" s="10" t="s">
        <v>43440</v>
      </c>
      <c r="K877" s="10" t="s">
        <v>34855</v>
      </c>
      <c r="L877" s="10" t="s">
        <v>34848</v>
      </c>
      <c r="M877" s="10" t="s">
        <v>43441</v>
      </c>
      <c r="N877" s="10" t="s">
        <v>61</v>
      </c>
      <c r="O877" s="10" t="s">
        <v>41362</v>
      </c>
      <c r="P877" s="10" t="s">
        <v>61</v>
      </c>
      <c r="Q877" s="10" t="s">
        <v>41363</v>
      </c>
      <c r="R877" s="10" t="s">
        <v>41363</v>
      </c>
      <c r="S877" s="15">
        <v>7000</v>
      </c>
      <c r="T877" s="10" t="s">
        <v>41364</v>
      </c>
      <c r="U877" s="15">
        <v>7000</v>
      </c>
      <c r="V877" s="15">
        <v>7000</v>
      </c>
      <c r="W877" s="16">
        <f t="shared" si="58"/>
        <v>0</v>
      </c>
      <c r="X877" s="16">
        <f t="shared" si="59"/>
        <v>0</v>
      </c>
      <c r="Y877" s="1">
        <v>7000</v>
      </c>
      <c r="Z877" s="1" t="str">
        <f t="shared" si="60"/>
        <v>未整改</v>
      </c>
      <c r="AA877" s="1" t="str">
        <f t="shared" si="61"/>
        <v>已整改</v>
      </c>
      <c r="AC877" s="3"/>
      <c r="AD877" s="20" t="str">
        <f>VLOOKUP(H877,'系统导出（基本表）'!R:R,1,0)</f>
        <v>510503159480758107304</v>
      </c>
      <c r="AE877" s="23" t="str">
        <f>VLOOKUP(I877,'系统导出（基本表）'!Q:R,2,0)</f>
        <v>510503159480758107304</v>
      </c>
      <c r="AF877" s="16" t="e">
        <f>VLOOKUP(J877,'系统导出（基本表）'!S:T,2,0)</f>
        <v>#N/A</v>
      </c>
      <c r="AG877" s="23"/>
      <c r="AH877" s="16"/>
      <c r="AI877" s="16"/>
    </row>
    <row r="878" s="2" customFormat="1" ht="19" customHeight="1" spans="1:33">
      <c r="A878" s="2">
        <v>1</v>
      </c>
      <c r="B878" s="11" t="s">
        <v>459</v>
      </c>
      <c r="C878" s="11" t="s">
        <v>1077</v>
      </c>
      <c r="D878" s="11" t="s">
        <v>1078</v>
      </c>
      <c r="E878" s="10" t="s">
        <v>41493</v>
      </c>
      <c r="F878" s="11" t="s">
        <v>39074</v>
      </c>
      <c r="G878" s="10" t="s">
        <v>43439</v>
      </c>
      <c r="H878" s="11" t="s">
        <v>39078</v>
      </c>
      <c r="I878" s="11" t="s">
        <v>39077</v>
      </c>
      <c r="J878" s="11" t="s">
        <v>43440</v>
      </c>
      <c r="K878" s="11" t="s">
        <v>34855</v>
      </c>
      <c r="L878" s="11" t="s">
        <v>34848</v>
      </c>
      <c r="M878" s="11" t="s">
        <v>43441</v>
      </c>
      <c r="N878" s="11" t="s">
        <v>41377</v>
      </c>
      <c r="O878" s="11" t="s">
        <v>41387</v>
      </c>
      <c r="P878" s="11" t="s">
        <v>41456</v>
      </c>
      <c r="Q878" s="11" t="s">
        <v>41411</v>
      </c>
      <c r="R878" s="11" t="s">
        <v>41411</v>
      </c>
      <c r="S878" s="17">
        <v>1572.11</v>
      </c>
      <c r="T878" s="11" t="s">
        <v>41411</v>
      </c>
      <c r="U878" s="17">
        <v>0</v>
      </c>
      <c r="V878" s="17">
        <v>0</v>
      </c>
      <c r="W878" s="18">
        <f t="shared" si="58"/>
        <v>1572.11</v>
      </c>
      <c r="X878" s="18">
        <f t="shared" si="59"/>
        <v>1572.11</v>
      </c>
      <c r="Y878" s="2">
        <v>0</v>
      </c>
      <c r="Z878" s="2" t="str">
        <f t="shared" si="60"/>
        <v>未整改</v>
      </c>
      <c r="AA878" s="2" t="str">
        <f t="shared" si="61"/>
        <v>未整改</v>
      </c>
      <c r="AD878" s="22" t="str">
        <f>VLOOKUP(H878,'系统导出（基本表）'!R:R,1,0)</f>
        <v>510503159480758107304</v>
      </c>
      <c r="AE878" s="22" t="str">
        <f>VLOOKUP(I878,'系统导出（基本表）'!Q:R,2,0)</f>
        <v>510503159480758107304</v>
      </c>
      <c r="AF878" s="2" t="e">
        <f>VLOOKUP(J878,'系统导出（基本表）'!S:T,2,0)</f>
        <v>#N/A</v>
      </c>
      <c r="AG878" s="24">
        <v>1572</v>
      </c>
    </row>
    <row r="879" s="1" customFormat="1" ht="19" customHeight="1" spans="2:35">
      <c r="B879" s="10" t="s">
        <v>459</v>
      </c>
      <c r="C879" s="10" t="s">
        <v>1077</v>
      </c>
      <c r="D879" s="10" t="s">
        <v>1078</v>
      </c>
      <c r="E879" s="10" t="s">
        <v>61</v>
      </c>
      <c r="F879" s="10" t="s">
        <v>61</v>
      </c>
      <c r="G879" s="10" t="s">
        <v>43439</v>
      </c>
      <c r="H879" s="10" t="s">
        <v>39078</v>
      </c>
      <c r="I879" s="10" t="s">
        <v>39077</v>
      </c>
      <c r="J879" s="10" t="s">
        <v>43440</v>
      </c>
      <c r="K879" s="10" t="s">
        <v>34855</v>
      </c>
      <c r="L879" s="10" t="s">
        <v>34848</v>
      </c>
      <c r="M879" s="10" t="s">
        <v>43441</v>
      </c>
      <c r="N879" s="10" t="s">
        <v>61</v>
      </c>
      <c r="O879" s="10" t="s">
        <v>41372</v>
      </c>
      <c r="P879" s="10" t="s">
        <v>61</v>
      </c>
      <c r="Q879" s="10" t="s">
        <v>41411</v>
      </c>
      <c r="R879" s="10" t="s">
        <v>41411</v>
      </c>
      <c r="S879" s="15">
        <v>6.3</v>
      </c>
      <c r="T879" s="10" t="s">
        <v>41412</v>
      </c>
      <c r="U879" s="15">
        <v>6.3</v>
      </c>
      <c r="V879" s="15">
        <v>6.3</v>
      </c>
      <c r="W879" s="16">
        <f t="shared" si="58"/>
        <v>0</v>
      </c>
      <c r="X879" s="16">
        <f t="shared" si="59"/>
        <v>0</v>
      </c>
      <c r="Y879" s="1">
        <v>6.3</v>
      </c>
      <c r="Z879" s="1" t="str">
        <f t="shared" si="60"/>
        <v>未整改</v>
      </c>
      <c r="AA879" s="1" t="str">
        <f t="shared" si="61"/>
        <v>已整改</v>
      </c>
      <c r="AC879" s="3"/>
      <c r="AD879" s="20" t="str">
        <f>VLOOKUP(H879,'系统导出（基本表）'!R:R,1,0)</f>
        <v>510503159480758107304</v>
      </c>
      <c r="AE879" s="23" t="str">
        <f>VLOOKUP(I879,'系统导出（基本表）'!Q:R,2,0)</f>
        <v>510503159480758107304</v>
      </c>
      <c r="AF879" s="16" t="e">
        <f>VLOOKUP(J879,'系统导出（基本表）'!S:T,2,0)</f>
        <v>#N/A</v>
      </c>
      <c r="AG879" s="23"/>
      <c r="AH879" s="16"/>
      <c r="AI879" s="16"/>
    </row>
    <row r="880" s="1" customFormat="1" ht="19" customHeight="1" spans="2:35">
      <c r="B880" s="10" t="s">
        <v>459</v>
      </c>
      <c r="C880" s="10" t="s">
        <v>1077</v>
      </c>
      <c r="D880" s="10" t="s">
        <v>1078</v>
      </c>
      <c r="E880" s="10" t="s">
        <v>61</v>
      </c>
      <c r="F880" s="10" t="s">
        <v>61</v>
      </c>
      <c r="G880" s="10" t="s">
        <v>43439</v>
      </c>
      <c r="H880" s="10" t="s">
        <v>39078</v>
      </c>
      <c r="I880" s="10" t="s">
        <v>39077</v>
      </c>
      <c r="J880" s="10" t="s">
        <v>43440</v>
      </c>
      <c r="K880" s="10" t="s">
        <v>34855</v>
      </c>
      <c r="L880" s="10" t="s">
        <v>34848</v>
      </c>
      <c r="M880" s="10" t="s">
        <v>43441</v>
      </c>
      <c r="N880" s="10" t="s">
        <v>61</v>
      </c>
      <c r="O880" s="10" t="s">
        <v>41372</v>
      </c>
      <c r="P880" s="10" t="s">
        <v>61</v>
      </c>
      <c r="Q880" s="10" t="s">
        <v>41984</v>
      </c>
      <c r="R880" s="10" t="s">
        <v>41984</v>
      </c>
      <c r="S880" s="15">
        <v>1000</v>
      </c>
      <c r="T880" s="10" t="s">
        <v>41984</v>
      </c>
      <c r="U880" s="15">
        <v>1000</v>
      </c>
      <c r="V880" s="15">
        <v>1000</v>
      </c>
      <c r="W880" s="16">
        <f t="shared" si="58"/>
        <v>0</v>
      </c>
      <c r="X880" s="16">
        <f t="shared" si="59"/>
        <v>0</v>
      </c>
      <c r="Y880" s="1">
        <v>1000</v>
      </c>
      <c r="Z880" s="1" t="str">
        <f t="shared" si="60"/>
        <v>未整改</v>
      </c>
      <c r="AA880" s="1" t="str">
        <f t="shared" si="61"/>
        <v>已整改</v>
      </c>
      <c r="AC880" s="3">
        <f>S880-Y880</f>
        <v>0</v>
      </c>
      <c r="AD880" s="20" t="str">
        <f>VLOOKUP(H880,'系统导出（基本表）'!R:R,1,0)</f>
        <v>510503159480758107304</v>
      </c>
      <c r="AE880" s="23" t="str">
        <f>VLOOKUP(I880,'系统导出（基本表）'!Q:R,2,0)</f>
        <v>510503159480758107304</v>
      </c>
      <c r="AF880" s="16" t="e">
        <f>VLOOKUP(J880,'系统导出（基本表）'!S:T,2,0)</f>
        <v>#N/A</v>
      </c>
      <c r="AG880" s="23"/>
      <c r="AH880" s="16"/>
      <c r="AI880" s="16"/>
    </row>
    <row r="881" s="1" customFormat="1" ht="19" customHeight="1" spans="2:35">
      <c r="B881" s="10" t="s">
        <v>459</v>
      </c>
      <c r="C881" s="10" t="s">
        <v>1077</v>
      </c>
      <c r="D881" s="10" t="s">
        <v>1078</v>
      </c>
      <c r="E881" s="10" t="s">
        <v>41493</v>
      </c>
      <c r="F881" s="10" t="s">
        <v>39074</v>
      </c>
      <c r="G881" s="10" t="s">
        <v>43439</v>
      </c>
      <c r="H881" s="10" t="s">
        <v>39078</v>
      </c>
      <c r="I881" s="10" t="s">
        <v>39077</v>
      </c>
      <c r="J881" s="10" t="s">
        <v>43440</v>
      </c>
      <c r="K881" s="10" t="s">
        <v>34855</v>
      </c>
      <c r="L881" s="10" t="s">
        <v>34848</v>
      </c>
      <c r="M881" s="10" t="s">
        <v>43441</v>
      </c>
      <c r="N881" s="10" t="s">
        <v>41377</v>
      </c>
      <c r="O881" s="10" t="s">
        <v>41378</v>
      </c>
      <c r="P881" s="10" t="s">
        <v>41456</v>
      </c>
      <c r="Q881" s="10" t="s">
        <v>41411</v>
      </c>
      <c r="R881" s="10" t="s">
        <v>41411</v>
      </c>
      <c r="S881" s="15">
        <v>1000</v>
      </c>
      <c r="T881" s="10" t="s">
        <v>41463</v>
      </c>
      <c r="U881" s="15">
        <v>0</v>
      </c>
      <c r="V881" s="15">
        <v>0</v>
      </c>
      <c r="W881" s="16">
        <f t="shared" si="58"/>
        <v>1000</v>
      </c>
      <c r="X881" s="16">
        <f t="shared" si="59"/>
        <v>1000</v>
      </c>
      <c r="Y881" s="1">
        <v>0</v>
      </c>
      <c r="Z881" s="1" t="str">
        <f t="shared" si="60"/>
        <v>未整改</v>
      </c>
      <c r="AA881" s="1" t="str">
        <f t="shared" si="61"/>
        <v>未整改</v>
      </c>
      <c r="AC881" s="3"/>
      <c r="AD881" s="20" t="str">
        <f>VLOOKUP(H881,'系统导出（基本表）'!R:R,1,0)</f>
        <v>510503159480758107304</v>
      </c>
      <c r="AE881" s="23" t="str">
        <f>VLOOKUP(I881,'系统导出（基本表）'!Q:R,2,0)</f>
        <v>510503159480758107304</v>
      </c>
      <c r="AF881" s="16" t="e">
        <f>VLOOKUP(J881,'系统导出（基本表）'!S:T,2,0)</f>
        <v>#N/A</v>
      </c>
      <c r="AG881" s="23"/>
      <c r="AH881" s="16">
        <v>1000</v>
      </c>
      <c r="AI881" s="16"/>
    </row>
    <row r="882" s="1" customFormat="1" ht="19" customHeight="1" spans="2:35">
      <c r="B882" s="10" t="s">
        <v>459</v>
      </c>
      <c r="C882" s="10" t="s">
        <v>1077</v>
      </c>
      <c r="D882" s="10" t="s">
        <v>1078</v>
      </c>
      <c r="E882" s="10" t="s">
        <v>41493</v>
      </c>
      <c r="F882" s="10" t="s">
        <v>39074</v>
      </c>
      <c r="G882" s="10" t="s">
        <v>43439</v>
      </c>
      <c r="H882" s="10" t="s">
        <v>39078</v>
      </c>
      <c r="I882" s="10" t="s">
        <v>39077</v>
      </c>
      <c r="J882" s="10" t="s">
        <v>43440</v>
      </c>
      <c r="K882" s="10" t="s">
        <v>34855</v>
      </c>
      <c r="L882" s="10" t="s">
        <v>34848</v>
      </c>
      <c r="M882" s="10" t="s">
        <v>43441</v>
      </c>
      <c r="N882" s="10" t="s">
        <v>41377</v>
      </c>
      <c r="O882" s="10" t="s">
        <v>41378</v>
      </c>
      <c r="P882" s="10" t="s">
        <v>41456</v>
      </c>
      <c r="Q882" s="10" t="s">
        <v>41411</v>
      </c>
      <c r="R882" s="10" t="s">
        <v>41411</v>
      </c>
      <c r="S882" s="15">
        <v>1583.16</v>
      </c>
      <c r="T882" s="10" t="s">
        <v>41463</v>
      </c>
      <c r="U882" s="15">
        <v>0</v>
      </c>
      <c r="V882" s="15">
        <v>0</v>
      </c>
      <c r="W882" s="16">
        <f t="shared" si="58"/>
        <v>1583.16</v>
      </c>
      <c r="X882" s="16">
        <f t="shared" si="59"/>
        <v>1583.16</v>
      </c>
      <c r="Y882" s="1">
        <v>0</v>
      </c>
      <c r="Z882" s="1" t="str">
        <f t="shared" si="60"/>
        <v>未整改</v>
      </c>
      <c r="AA882" s="1" t="str">
        <f t="shared" si="61"/>
        <v>未整改</v>
      </c>
      <c r="AC882" s="3"/>
      <c r="AD882" s="20" t="str">
        <f>VLOOKUP(H882,'系统导出（基本表）'!R:R,1,0)</f>
        <v>510503159480758107304</v>
      </c>
      <c r="AE882" s="23" t="str">
        <f>VLOOKUP(I882,'系统导出（基本表）'!Q:R,2,0)</f>
        <v>510503159480758107304</v>
      </c>
      <c r="AF882" s="16" t="e">
        <f>VLOOKUP(J882,'系统导出（基本表）'!S:T,2,0)</f>
        <v>#N/A</v>
      </c>
      <c r="AG882" s="23"/>
      <c r="AH882" s="16">
        <v>1572</v>
      </c>
      <c r="AI882" s="16"/>
    </row>
    <row r="883" s="1" customFormat="1" ht="19" customHeight="1" spans="2:35">
      <c r="B883" s="10" t="s">
        <v>459</v>
      </c>
      <c r="C883" s="10" t="s">
        <v>1077</v>
      </c>
      <c r="D883" s="10" t="s">
        <v>1078</v>
      </c>
      <c r="E883" s="10" t="s">
        <v>41735</v>
      </c>
      <c r="F883" s="10" t="s">
        <v>39667</v>
      </c>
      <c r="G883" s="10" t="s">
        <v>43442</v>
      </c>
      <c r="H883" s="10" t="s">
        <v>43443</v>
      </c>
      <c r="I883" s="10" t="s">
        <v>43444</v>
      </c>
      <c r="J883" s="10" t="s">
        <v>43445</v>
      </c>
      <c r="K883" s="10" t="s">
        <v>43446</v>
      </c>
      <c r="L883" s="10" t="s">
        <v>43447</v>
      </c>
      <c r="M883" s="10" t="s">
        <v>43448</v>
      </c>
      <c r="N883" s="10" t="s">
        <v>41377</v>
      </c>
      <c r="O883" s="10" t="s">
        <v>41378</v>
      </c>
      <c r="P883" s="10" t="s">
        <v>41456</v>
      </c>
      <c r="Q883" s="10" t="s">
        <v>41411</v>
      </c>
      <c r="R883" s="10" t="s">
        <v>41411</v>
      </c>
      <c r="S883" s="15">
        <v>249.32</v>
      </c>
      <c r="T883" s="10" t="s">
        <v>41463</v>
      </c>
      <c r="U883" s="15">
        <v>155</v>
      </c>
      <c r="V883" s="15">
        <v>155</v>
      </c>
      <c r="W883" s="16">
        <f t="shared" si="58"/>
        <v>94.32</v>
      </c>
      <c r="X883" s="16">
        <f t="shared" si="59"/>
        <v>94.32</v>
      </c>
      <c r="Y883" s="1">
        <v>155</v>
      </c>
      <c r="Z883" s="1" t="str">
        <f t="shared" si="60"/>
        <v>未整改</v>
      </c>
      <c r="AA883" s="1" t="str">
        <f t="shared" si="61"/>
        <v>未整改</v>
      </c>
      <c r="AC883" s="3"/>
      <c r="AD883" s="19" t="e">
        <f>VLOOKUP(H883,'系统导出（基本表）'!R:R,1,0)</f>
        <v>#N/A</v>
      </c>
      <c r="AE883" s="16" t="e">
        <f>VLOOKUP(I883,'系统导出（基本表）'!Q:R,2,0)</f>
        <v>#N/A</v>
      </c>
      <c r="AF883" s="16" t="e">
        <f>VLOOKUP(J883,'系统导出（基本表）'!S:T,2,0)</f>
        <v>#N/A</v>
      </c>
      <c r="AG883" s="16"/>
      <c r="AH883" s="16"/>
      <c r="AI883" s="16"/>
    </row>
    <row r="884" s="1" customFormat="1" ht="19" customHeight="1" spans="2:35">
      <c r="B884" s="10" t="s">
        <v>459</v>
      </c>
      <c r="C884" s="10" t="s">
        <v>1077</v>
      </c>
      <c r="D884" s="10" t="s">
        <v>1078</v>
      </c>
      <c r="E884" s="10" t="s">
        <v>61</v>
      </c>
      <c r="F884" s="10" t="s">
        <v>61</v>
      </c>
      <c r="G884" s="10" t="s">
        <v>43442</v>
      </c>
      <c r="H884" s="10" t="s">
        <v>43443</v>
      </c>
      <c r="I884" s="10" t="s">
        <v>43444</v>
      </c>
      <c r="J884" s="10" t="s">
        <v>43445</v>
      </c>
      <c r="K884" s="10" t="s">
        <v>43446</v>
      </c>
      <c r="L884" s="10" t="s">
        <v>43447</v>
      </c>
      <c r="M884" s="10" t="s">
        <v>43448</v>
      </c>
      <c r="N884" s="10" t="s">
        <v>61</v>
      </c>
      <c r="O884" s="10" t="s">
        <v>41372</v>
      </c>
      <c r="P884" s="10" t="s">
        <v>61</v>
      </c>
      <c r="Q884" s="10" t="s">
        <v>41411</v>
      </c>
      <c r="R884" s="10" t="s">
        <v>41411</v>
      </c>
      <c r="S884" s="15">
        <v>509.32</v>
      </c>
      <c r="T884" s="10" t="s">
        <v>41412</v>
      </c>
      <c r="U884" s="15">
        <v>260</v>
      </c>
      <c r="V884" s="15">
        <v>260</v>
      </c>
      <c r="W884" s="16">
        <f t="shared" si="58"/>
        <v>249.32</v>
      </c>
      <c r="X884" s="16">
        <f t="shared" si="59"/>
        <v>249.32</v>
      </c>
      <c r="Y884" s="1">
        <v>260</v>
      </c>
      <c r="Z884" s="1" t="str">
        <f t="shared" si="60"/>
        <v>未整改</v>
      </c>
      <c r="AA884" s="1" t="str">
        <f t="shared" si="61"/>
        <v>未整改</v>
      </c>
      <c r="AC884" s="3"/>
      <c r="AD884" s="19" t="e">
        <f>VLOOKUP(H884,'系统导出（基本表）'!R:R,1,0)</f>
        <v>#N/A</v>
      </c>
      <c r="AE884" s="16" t="e">
        <f>VLOOKUP(I884,'系统导出（基本表）'!Q:R,2,0)</f>
        <v>#N/A</v>
      </c>
      <c r="AF884" s="16" t="e">
        <f>VLOOKUP(J884,'系统导出（基本表）'!S:T,2,0)</f>
        <v>#N/A</v>
      </c>
      <c r="AG884" s="16"/>
      <c r="AH884" s="16"/>
      <c r="AI884" s="16"/>
    </row>
    <row r="885" s="1" customFormat="1" ht="19" customHeight="1" spans="2:35">
      <c r="B885" s="10" t="s">
        <v>459</v>
      </c>
      <c r="C885" s="10" t="s">
        <v>1077</v>
      </c>
      <c r="D885" s="10" t="s">
        <v>1078</v>
      </c>
      <c r="E885" s="10" t="s">
        <v>43449</v>
      </c>
      <c r="F885" s="10" t="s">
        <v>39006</v>
      </c>
      <c r="G885" s="10" t="s">
        <v>43450</v>
      </c>
      <c r="H885" s="10" t="s">
        <v>39000</v>
      </c>
      <c r="I885" s="10" t="s">
        <v>38999</v>
      </c>
      <c r="J885" s="10" t="s">
        <v>43451</v>
      </c>
      <c r="K885" s="10" t="s">
        <v>43452</v>
      </c>
      <c r="L885" s="10" t="s">
        <v>43453</v>
      </c>
      <c r="M885" s="10" t="s">
        <v>43454</v>
      </c>
      <c r="N885" s="10" t="s">
        <v>41377</v>
      </c>
      <c r="O885" s="10" t="s">
        <v>41378</v>
      </c>
      <c r="P885" s="10" t="s">
        <v>41456</v>
      </c>
      <c r="Q885" s="10" t="s">
        <v>41411</v>
      </c>
      <c r="R885" s="10" t="s">
        <v>41411</v>
      </c>
      <c r="S885" s="15">
        <v>7816.73</v>
      </c>
      <c r="T885" s="10" t="s">
        <v>41463</v>
      </c>
      <c r="U885" s="15">
        <v>0</v>
      </c>
      <c r="V885" s="15">
        <v>0</v>
      </c>
      <c r="W885" s="16">
        <f t="shared" si="58"/>
        <v>7816.73</v>
      </c>
      <c r="X885" s="16">
        <f t="shared" si="59"/>
        <v>7816.73</v>
      </c>
      <c r="Y885" s="1">
        <v>0</v>
      </c>
      <c r="Z885" s="1" t="str">
        <f t="shared" si="60"/>
        <v>未整改</v>
      </c>
      <c r="AA885" s="1" t="str">
        <f t="shared" si="61"/>
        <v>未整改</v>
      </c>
      <c r="AC885" s="3"/>
      <c r="AD885" s="20" t="str">
        <f>VLOOKUP(H885,'系统导出（基本表）'!R:R,1,0)</f>
        <v>510503154796657177304</v>
      </c>
      <c r="AE885" s="23" t="str">
        <f>VLOOKUP(I885,'系统导出（基本表）'!Q:R,2,0)</f>
        <v>510503154796657177304</v>
      </c>
      <c r="AF885" s="16" t="e">
        <f>VLOOKUP(J885,'系统导出（基本表）'!S:T,2,0)</f>
        <v>#N/A</v>
      </c>
      <c r="AG885" s="23"/>
      <c r="AH885" s="16">
        <v>1135</v>
      </c>
      <c r="AI885" s="16"/>
    </row>
    <row r="886" s="1" customFormat="1" ht="19" customHeight="1" spans="2:35">
      <c r="B886" s="10" t="s">
        <v>459</v>
      </c>
      <c r="C886" s="10" t="s">
        <v>1077</v>
      </c>
      <c r="D886" s="10" t="s">
        <v>1078</v>
      </c>
      <c r="E886" s="10" t="s">
        <v>43455</v>
      </c>
      <c r="F886" s="10" t="s">
        <v>39055</v>
      </c>
      <c r="G886" s="10" t="s">
        <v>43456</v>
      </c>
      <c r="H886" s="10" t="s">
        <v>39058</v>
      </c>
      <c r="I886" s="10" t="s">
        <v>39057</v>
      </c>
      <c r="J886" s="10" t="s">
        <v>43457</v>
      </c>
      <c r="K886" s="10" t="s">
        <v>43452</v>
      </c>
      <c r="L886" s="10" t="s">
        <v>43453</v>
      </c>
      <c r="M886" s="10" t="s">
        <v>43454</v>
      </c>
      <c r="N886" s="10" t="s">
        <v>41377</v>
      </c>
      <c r="O886" s="10" t="s">
        <v>41378</v>
      </c>
      <c r="P886" s="10" t="s">
        <v>41456</v>
      </c>
      <c r="Q886" s="10" t="s">
        <v>41411</v>
      </c>
      <c r="R886" s="10" t="s">
        <v>41411</v>
      </c>
      <c r="S886" s="15">
        <v>4792.81</v>
      </c>
      <c r="T886" s="10" t="s">
        <v>41463</v>
      </c>
      <c r="U886" s="15">
        <v>0</v>
      </c>
      <c r="V886" s="15">
        <v>0</v>
      </c>
      <c r="W886" s="16">
        <f t="shared" si="58"/>
        <v>4792.81</v>
      </c>
      <c r="X886" s="16">
        <f t="shared" si="59"/>
        <v>4792.81</v>
      </c>
      <c r="Y886" s="1">
        <v>0</v>
      </c>
      <c r="Z886" s="1" t="str">
        <f t="shared" si="60"/>
        <v>未整改</v>
      </c>
      <c r="AA886" s="1" t="str">
        <f t="shared" si="61"/>
        <v>未整改</v>
      </c>
      <c r="AC886" s="3"/>
      <c r="AD886" s="19" t="str">
        <f>VLOOKUP(H886,'系统导出（基本表）'!R:R,1,0)</f>
        <v>510503155297838223739</v>
      </c>
      <c r="AE886" s="23" t="str">
        <f>VLOOKUP(I886,'系统导出（基本表）'!Q:R,2,0)</f>
        <v>510503155297838223739</v>
      </c>
      <c r="AF886" s="16" t="e">
        <f>VLOOKUP(J886,'系统导出（基本表）'!S:T,2,0)</f>
        <v>#N/A</v>
      </c>
      <c r="AG886" s="23"/>
      <c r="AH886" s="29">
        <v>4793</v>
      </c>
      <c r="AI886" s="16"/>
    </row>
    <row r="887" s="2" customFormat="1" ht="19" customHeight="1" spans="1:33">
      <c r="A887" s="2">
        <v>1</v>
      </c>
      <c r="B887" s="11" t="s">
        <v>459</v>
      </c>
      <c r="C887" s="11" t="s">
        <v>1077</v>
      </c>
      <c r="D887" s="11" t="s">
        <v>1078</v>
      </c>
      <c r="E887" s="10" t="s">
        <v>43449</v>
      </c>
      <c r="F887" s="11" t="s">
        <v>39006</v>
      </c>
      <c r="G887" s="10" t="s">
        <v>43450</v>
      </c>
      <c r="H887" s="11" t="s">
        <v>39000</v>
      </c>
      <c r="I887" s="11" t="s">
        <v>38999</v>
      </c>
      <c r="J887" s="11" t="s">
        <v>43451</v>
      </c>
      <c r="K887" s="11" t="s">
        <v>43452</v>
      </c>
      <c r="L887" s="11" t="s">
        <v>43453</v>
      </c>
      <c r="M887" s="11" t="s">
        <v>43454</v>
      </c>
      <c r="N887" s="11" t="s">
        <v>41377</v>
      </c>
      <c r="O887" s="11" t="s">
        <v>41387</v>
      </c>
      <c r="P887" s="11" t="s">
        <v>41456</v>
      </c>
      <c r="Q887" s="11" t="s">
        <v>41411</v>
      </c>
      <c r="R887" s="11" t="s">
        <v>41411</v>
      </c>
      <c r="S887" s="17">
        <v>6535.485</v>
      </c>
      <c r="T887" s="11" t="s">
        <v>41411</v>
      </c>
      <c r="U887" s="17">
        <v>0</v>
      </c>
      <c r="V887" s="17">
        <v>0</v>
      </c>
      <c r="W887" s="18">
        <f t="shared" si="58"/>
        <v>6535.485</v>
      </c>
      <c r="X887" s="18">
        <f t="shared" si="59"/>
        <v>6535.485</v>
      </c>
      <c r="Y887" s="2">
        <v>0</v>
      </c>
      <c r="Z887" s="2" t="str">
        <f t="shared" si="60"/>
        <v>未整改</v>
      </c>
      <c r="AA887" s="2" t="str">
        <f t="shared" si="61"/>
        <v>未整改</v>
      </c>
      <c r="AD887" s="22" t="str">
        <f>VLOOKUP(H887,'系统导出（基本表）'!R:R,1,0)</f>
        <v>510503154796657177304</v>
      </c>
      <c r="AE887" s="22" t="str">
        <f>VLOOKUP(I887,'系统导出（基本表）'!Q:R,2,0)</f>
        <v>510503154796657177304</v>
      </c>
      <c r="AF887" s="2" t="e">
        <f>VLOOKUP(J887,'系统导出（基本表）'!S:T,2,0)</f>
        <v>#N/A</v>
      </c>
      <c r="AG887" s="24">
        <v>1135</v>
      </c>
    </row>
    <row r="888" s="1" customFormat="1" ht="19" customHeight="1" spans="2:36">
      <c r="B888" s="10" t="s">
        <v>459</v>
      </c>
      <c r="C888" s="10" t="s">
        <v>1077</v>
      </c>
      <c r="D888" s="10" t="s">
        <v>1078</v>
      </c>
      <c r="E888" s="10" t="s">
        <v>61</v>
      </c>
      <c r="F888" s="10" t="s">
        <v>61</v>
      </c>
      <c r="G888" s="10" t="s">
        <v>43450</v>
      </c>
      <c r="H888" s="10" t="s">
        <v>39000</v>
      </c>
      <c r="I888" s="10" t="s">
        <v>38999</v>
      </c>
      <c r="J888" s="10" t="s">
        <v>43451</v>
      </c>
      <c r="K888" s="10" t="s">
        <v>43452</v>
      </c>
      <c r="L888" s="10" t="s">
        <v>43453</v>
      </c>
      <c r="M888" s="10" t="s">
        <v>43454</v>
      </c>
      <c r="N888" s="10" t="s">
        <v>61</v>
      </c>
      <c r="O888" s="10" t="s">
        <v>41372</v>
      </c>
      <c r="P888" s="10" t="s">
        <v>61</v>
      </c>
      <c r="Q888" s="10" t="s">
        <v>41411</v>
      </c>
      <c r="R888" s="10" t="s">
        <v>41411</v>
      </c>
      <c r="S888" s="15">
        <v>9842.8</v>
      </c>
      <c r="T888" s="10" t="s">
        <v>41412</v>
      </c>
      <c r="U888" s="15">
        <v>2026.07</v>
      </c>
      <c r="V888" s="15">
        <v>2026.07</v>
      </c>
      <c r="W888" s="16">
        <f t="shared" si="58"/>
        <v>7816.73</v>
      </c>
      <c r="X888" s="16">
        <f t="shared" si="59"/>
        <v>7816.73</v>
      </c>
      <c r="Y888" s="1">
        <v>2026.07</v>
      </c>
      <c r="Z888" s="1" t="str">
        <f t="shared" si="60"/>
        <v>未整改</v>
      </c>
      <c r="AA888" s="1" t="str">
        <f t="shared" si="61"/>
        <v>未整改</v>
      </c>
      <c r="AC888" s="3"/>
      <c r="AD888" s="20" t="str">
        <f>VLOOKUP(H888,'系统导出（基本表）'!R:R,1,0)</f>
        <v>510503154796657177304</v>
      </c>
      <c r="AE888" s="23" t="str">
        <f>VLOOKUP(I888,'系统导出（基本表）'!Q:R,2,0)</f>
        <v>510503154796657177304</v>
      </c>
      <c r="AF888" s="16" t="e">
        <f>VLOOKUP(J888,'系统导出（基本表）'!S:T,2,0)</f>
        <v>#N/A</v>
      </c>
      <c r="AG888" s="23"/>
      <c r="AH888" s="26"/>
      <c r="AI888" s="26">
        <v>1135</v>
      </c>
      <c r="AJ888" s="27" t="s">
        <v>41616</v>
      </c>
    </row>
    <row r="889" s="1" customFormat="1" ht="19" customHeight="1" spans="2:35">
      <c r="B889" s="10" t="s">
        <v>459</v>
      </c>
      <c r="C889" s="10" t="s">
        <v>1077</v>
      </c>
      <c r="D889" s="10" t="s">
        <v>1078</v>
      </c>
      <c r="E889" s="10" t="s">
        <v>61</v>
      </c>
      <c r="F889" s="10" t="s">
        <v>61</v>
      </c>
      <c r="G889" s="10" t="s">
        <v>43456</v>
      </c>
      <c r="H889" s="10" t="s">
        <v>39058</v>
      </c>
      <c r="I889" s="10" t="s">
        <v>39057</v>
      </c>
      <c r="J889" s="10" t="s">
        <v>43457</v>
      </c>
      <c r="K889" s="10" t="s">
        <v>43452</v>
      </c>
      <c r="L889" s="10" t="s">
        <v>43453</v>
      </c>
      <c r="M889" s="10" t="s">
        <v>43454</v>
      </c>
      <c r="N889" s="10" t="s">
        <v>61</v>
      </c>
      <c r="O889" s="10" t="s">
        <v>41353</v>
      </c>
      <c r="P889" s="10" t="s">
        <v>61</v>
      </c>
      <c r="Q889" s="10" t="s">
        <v>41658</v>
      </c>
      <c r="R889" s="10" t="s">
        <v>41658</v>
      </c>
      <c r="S889" s="15">
        <v>525</v>
      </c>
      <c r="T889" s="10" t="s">
        <v>43458</v>
      </c>
      <c r="U889" s="15">
        <v>525</v>
      </c>
      <c r="V889" s="15">
        <v>525</v>
      </c>
      <c r="W889" s="16">
        <f t="shared" si="58"/>
        <v>0</v>
      </c>
      <c r="X889" s="16">
        <f t="shared" si="59"/>
        <v>0</v>
      </c>
      <c r="Y889" s="1">
        <v>525</v>
      </c>
      <c r="Z889" s="1" t="str">
        <f t="shared" si="60"/>
        <v>未整改</v>
      </c>
      <c r="AA889" s="1" t="str">
        <f t="shared" si="61"/>
        <v>已整改</v>
      </c>
      <c r="AC889" s="3"/>
      <c r="AD889" s="19" t="str">
        <f>VLOOKUP(H889,'系统导出（基本表）'!R:R,1,0)</f>
        <v>510503155297838223739</v>
      </c>
      <c r="AE889" s="23" t="str">
        <f>VLOOKUP(I889,'系统导出（基本表）'!Q:R,2,0)</f>
        <v>510503155297838223739</v>
      </c>
      <c r="AF889" s="16" t="e">
        <f>VLOOKUP(J889,'系统导出（基本表）'!S:T,2,0)</f>
        <v>#N/A</v>
      </c>
      <c r="AG889" s="23"/>
      <c r="AH889" s="16"/>
      <c r="AI889" s="16"/>
    </row>
    <row r="890" s="2" customFormat="1" ht="19" customHeight="1" spans="1:33">
      <c r="A890" s="2">
        <v>1</v>
      </c>
      <c r="B890" s="11" t="s">
        <v>459</v>
      </c>
      <c r="C890" s="11" t="s">
        <v>1077</v>
      </c>
      <c r="D890" s="11" t="s">
        <v>1078</v>
      </c>
      <c r="E890" s="10" t="s">
        <v>43455</v>
      </c>
      <c r="F890" s="11" t="s">
        <v>39055</v>
      </c>
      <c r="G890" s="10" t="s">
        <v>43456</v>
      </c>
      <c r="H890" s="11" t="s">
        <v>39058</v>
      </c>
      <c r="I890" s="11" t="s">
        <v>39057</v>
      </c>
      <c r="J890" s="11" t="s">
        <v>43457</v>
      </c>
      <c r="K890" s="11" t="s">
        <v>43452</v>
      </c>
      <c r="L890" s="11" t="s">
        <v>43453</v>
      </c>
      <c r="M890" s="11" t="s">
        <v>43454</v>
      </c>
      <c r="N890" s="11" t="s">
        <v>41377</v>
      </c>
      <c r="O890" s="11" t="s">
        <v>41387</v>
      </c>
      <c r="P890" s="11" t="s">
        <v>41456</v>
      </c>
      <c r="Q890" s="11" t="s">
        <v>41411</v>
      </c>
      <c r="R890" s="11" t="s">
        <v>41411</v>
      </c>
      <c r="S890" s="17">
        <v>4792.81</v>
      </c>
      <c r="T890" s="11" t="s">
        <v>41411</v>
      </c>
      <c r="U890" s="17">
        <v>0</v>
      </c>
      <c r="V890" s="17">
        <v>0</v>
      </c>
      <c r="W890" s="18">
        <f t="shared" si="58"/>
        <v>4792.81</v>
      </c>
      <c r="X890" s="18">
        <f t="shared" si="59"/>
        <v>4792.81</v>
      </c>
      <c r="Y890" s="2">
        <v>0</v>
      </c>
      <c r="Z890" s="2" t="str">
        <f t="shared" si="60"/>
        <v>未整改</v>
      </c>
      <c r="AA890" s="2" t="str">
        <f t="shared" si="61"/>
        <v>未整改</v>
      </c>
      <c r="AD890" s="22" t="str">
        <f>VLOOKUP(H890,'系统导出（基本表）'!R:R,1,0)</f>
        <v>510503155297838223739</v>
      </c>
      <c r="AE890" s="22" t="str">
        <f>VLOOKUP(I890,'系统导出（基本表）'!Q:R,2,0)</f>
        <v>510503155297838223739</v>
      </c>
      <c r="AF890" s="2" t="e">
        <f>VLOOKUP(J890,'系统导出（基本表）'!S:T,2,0)</f>
        <v>#N/A</v>
      </c>
      <c r="AG890" s="24">
        <v>4793</v>
      </c>
    </row>
    <row r="891" s="1" customFormat="1" ht="19" customHeight="1" spans="2:35">
      <c r="B891" s="10" t="s">
        <v>459</v>
      </c>
      <c r="C891" s="10" t="s">
        <v>1077</v>
      </c>
      <c r="D891" s="10" t="s">
        <v>1078</v>
      </c>
      <c r="E891" s="10" t="s">
        <v>61</v>
      </c>
      <c r="F891" s="10" t="s">
        <v>61</v>
      </c>
      <c r="G891" s="10" t="s">
        <v>43456</v>
      </c>
      <c r="H891" s="10" t="s">
        <v>39058</v>
      </c>
      <c r="I891" s="10" t="s">
        <v>39057</v>
      </c>
      <c r="J891" s="10" t="s">
        <v>43457</v>
      </c>
      <c r="K891" s="10" t="s">
        <v>43452</v>
      </c>
      <c r="L891" s="10" t="s">
        <v>43453</v>
      </c>
      <c r="M891" s="10" t="s">
        <v>43454</v>
      </c>
      <c r="N891" s="10" t="s">
        <v>61</v>
      </c>
      <c r="O891" s="10" t="s">
        <v>41372</v>
      </c>
      <c r="P891" s="10" t="s">
        <v>61</v>
      </c>
      <c r="Q891" s="10" t="s">
        <v>41411</v>
      </c>
      <c r="R891" s="10" t="s">
        <v>41411</v>
      </c>
      <c r="S891" s="15">
        <v>7690.83</v>
      </c>
      <c r="T891" s="10" t="s">
        <v>41412</v>
      </c>
      <c r="U891" s="15">
        <v>3000</v>
      </c>
      <c r="V891" s="15">
        <v>3000</v>
      </c>
      <c r="W891" s="16">
        <f t="shared" si="58"/>
        <v>4690.83</v>
      </c>
      <c r="X891" s="16">
        <f t="shared" si="59"/>
        <v>4690.83</v>
      </c>
      <c r="Y891" s="1">
        <v>3000</v>
      </c>
      <c r="Z891" s="1" t="str">
        <f t="shared" si="60"/>
        <v>未整改</v>
      </c>
      <c r="AA891" s="1" t="str">
        <f t="shared" si="61"/>
        <v>未整改</v>
      </c>
      <c r="AC891" s="3"/>
      <c r="AD891" s="19" t="str">
        <f>VLOOKUP(H891,'系统导出（基本表）'!R:R,1,0)</f>
        <v>510503155297838223739</v>
      </c>
      <c r="AE891" s="23" t="str">
        <f>VLOOKUP(I891,'系统导出（基本表）'!Q:R,2,0)</f>
        <v>510503155297838223739</v>
      </c>
      <c r="AF891" s="16" t="e">
        <f>VLOOKUP(J891,'系统导出（基本表）'!S:T,2,0)</f>
        <v>#N/A</v>
      </c>
      <c r="AG891" s="23"/>
      <c r="AH891" s="16"/>
      <c r="AI891" s="16"/>
    </row>
    <row r="892" s="2" customFormat="1" ht="19" customHeight="1" spans="1:33">
      <c r="A892" s="2">
        <v>1</v>
      </c>
      <c r="B892" s="11" t="s">
        <v>459</v>
      </c>
      <c r="C892" s="11" t="s">
        <v>1077</v>
      </c>
      <c r="D892" s="11" t="s">
        <v>1078</v>
      </c>
      <c r="E892" s="10" t="s">
        <v>42451</v>
      </c>
      <c r="F892" s="11" t="s">
        <v>39045</v>
      </c>
      <c r="G892" s="10" t="s">
        <v>43459</v>
      </c>
      <c r="H892" s="11" t="s">
        <v>39049</v>
      </c>
      <c r="I892" s="11" t="s">
        <v>39048</v>
      </c>
      <c r="J892" s="11" t="s">
        <v>39048</v>
      </c>
      <c r="K892" s="11" t="s">
        <v>43460</v>
      </c>
      <c r="L892" s="11" t="s">
        <v>39050</v>
      </c>
      <c r="M892" s="11" t="s">
        <v>43461</v>
      </c>
      <c r="N892" s="11" t="s">
        <v>41377</v>
      </c>
      <c r="O892" s="11" t="s">
        <v>41387</v>
      </c>
      <c r="P892" s="11" t="s">
        <v>41449</v>
      </c>
      <c r="Q892" s="11" t="s">
        <v>41411</v>
      </c>
      <c r="R892" s="11" t="s">
        <v>41411</v>
      </c>
      <c r="S892" s="17">
        <v>4060.757073</v>
      </c>
      <c r="T892" s="11" t="s">
        <v>42004</v>
      </c>
      <c r="U892" s="17">
        <v>200</v>
      </c>
      <c r="V892" s="17">
        <v>0</v>
      </c>
      <c r="W892" s="18">
        <f t="shared" si="58"/>
        <v>4060.757073</v>
      </c>
      <c r="X892" s="18">
        <f t="shared" si="59"/>
        <v>3860.757073</v>
      </c>
      <c r="Y892" s="2">
        <v>200</v>
      </c>
      <c r="Z892" s="2" t="str">
        <f t="shared" si="60"/>
        <v>未整改</v>
      </c>
      <c r="AA892" s="2" t="str">
        <f t="shared" si="61"/>
        <v>未整改</v>
      </c>
      <c r="AD892" s="22" t="str">
        <f>VLOOKUP(H892,'系统导出（基本表）'!R:R,1,0)</f>
        <v>P20510503-0051</v>
      </c>
      <c r="AE892" s="22" t="str">
        <f>VLOOKUP(I892,'系统导出（基本表）'!Q:R,2,0)</f>
        <v>P20510503-0051</v>
      </c>
      <c r="AF892" s="2" t="e">
        <f>VLOOKUP(J892,'系统导出（基本表）'!S:T,2,0)</f>
        <v>#N/A</v>
      </c>
      <c r="AG892" s="24"/>
    </row>
    <row r="893" s="1" customFormat="1" ht="19" customHeight="1" spans="2:35">
      <c r="B893" s="10" t="s">
        <v>459</v>
      </c>
      <c r="C893" s="10" t="s">
        <v>4779</v>
      </c>
      <c r="D893" s="10" t="s">
        <v>4780</v>
      </c>
      <c r="E893" s="10" t="s">
        <v>41493</v>
      </c>
      <c r="F893" s="10" t="s">
        <v>39074</v>
      </c>
      <c r="G893" s="10" t="s">
        <v>43462</v>
      </c>
      <c r="H893" s="10" t="s">
        <v>43463</v>
      </c>
      <c r="I893" s="10" t="s">
        <v>43464</v>
      </c>
      <c r="J893" s="10" t="s">
        <v>43464</v>
      </c>
      <c r="K893" s="10" t="s">
        <v>21211</v>
      </c>
      <c r="L893" s="10" t="s">
        <v>43465</v>
      </c>
      <c r="M893" s="10" t="s">
        <v>43466</v>
      </c>
      <c r="N893" s="10" t="s">
        <v>41377</v>
      </c>
      <c r="O893" s="10" t="s">
        <v>41378</v>
      </c>
      <c r="P893" s="10" t="s">
        <v>41456</v>
      </c>
      <c r="Q893" s="10" t="s">
        <v>41411</v>
      </c>
      <c r="R893" s="10" t="s">
        <v>41411</v>
      </c>
      <c r="S893" s="15">
        <v>260.64</v>
      </c>
      <c r="T893" s="10" t="s">
        <v>41463</v>
      </c>
      <c r="U893" s="15">
        <v>260.64</v>
      </c>
      <c r="V893" s="15">
        <v>260.64</v>
      </c>
      <c r="W893" s="16">
        <f t="shared" si="58"/>
        <v>0</v>
      </c>
      <c r="X893" s="16">
        <f t="shared" si="59"/>
        <v>0</v>
      </c>
      <c r="Y893" s="1">
        <v>260.64</v>
      </c>
      <c r="Z893" s="1" t="str">
        <f t="shared" si="60"/>
        <v>未整改</v>
      </c>
      <c r="AA893" s="1" t="str">
        <f t="shared" si="61"/>
        <v>已整改</v>
      </c>
      <c r="AC893" s="3"/>
      <c r="AD893" s="19" t="e">
        <f>VLOOKUP(H893,'系统导出（基本表）'!R:R,1,0)</f>
        <v>#N/A</v>
      </c>
      <c r="AE893" s="16" t="e">
        <f>VLOOKUP(I893,'系统导出（基本表）'!Q:R,2,0)</f>
        <v>#N/A</v>
      </c>
      <c r="AF893" s="16" t="e">
        <f>VLOOKUP(J893,'系统导出（基本表）'!S:T,2,0)</f>
        <v>#N/A</v>
      </c>
      <c r="AG893" s="16"/>
      <c r="AH893" s="16"/>
      <c r="AI893" s="16"/>
    </row>
    <row r="894" s="1" customFormat="1" ht="19" customHeight="1" spans="2:35">
      <c r="B894" s="10" t="s">
        <v>459</v>
      </c>
      <c r="C894" s="10" t="s">
        <v>4779</v>
      </c>
      <c r="D894" s="10" t="s">
        <v>4780</v>
      </c>
      <c r="E894" s="10" t="s">
        <v>61</v>
      </c>
      <c r="F894" s="10" t="s">
        <v>61</v>
      </c>
      <c r="G894" s="10" t="s">
        <v>43462</v>
      </c>
      <c r="H894" s="10" t="s">
        <v>43463</v>
      </c>
      <c r="I894" s="10" t="s">
        <v>43464</v>
      </c>
      <c r="J894" s="10" t="s">
        <v>43464</v>
      </c>
      <c r="K894" s="10" t="s">
        <v>21211</v>
      </c>
      <c r="L894" s="10" t="s">
        <v>43465</v>
      </c>
      <c r="M894" s="10" t="s">
        <v>43466</v>
      </c>
      <c r="N894" s="10" t="s">
        <v>61</v>
      </c>
      <c r="O894" s="10" t="s">
        <v>41372</v>
      </c>
      <c r="P894" s="10" t="s">
        <v>61</v>
      </c>
      <c r="Q894" s="10" t="s">
        <v>41411</v>
      </c>
      <c r="R894" s="10" t="s">
        <v>41411</v>
      </c>
      <c r="S894" s="15">
        <v>8065.75</v>
      </c>
      <c r="T894" s="10" t="s">
        <v>41412</v>
      </c>
      <c r="U894" s="15">
        <v>8065.75</v>
      </c>
      <c r="V894" s="15">
        <v>8065.75</v>
      </c>
      <c r="W894" s="16">
        <f t="shared" si="58"/>
        <v>0</v>
      </c>
      <c r="X894" s="16">
        <f t="shared" si="59"/>
        <v>0</v>
      </c>
      <c r="Y894" s="1">
        <v>8065.75</v>
      </c>
      <c r="Z894" s="1" t="str">
        <f t="shared" si="60"/>
        <v>未整改</v>
      </c>
      <c r="AA894" s="1" t="str">
        <f t="shared" si="61"/>
        <v>已整改</v>
      </c>
      <c r="AC894" s="3"/>
      <c r="AD894" s="19" t="e">
        <f>VLOOKUP(H894,'系统导出（基本表）'!R:R,1,0)</f>
        <v>#N/A</v>
      </c>
      <c r="AE894" s="16" t="e">
        <f>VLOOKUP(I894,'系统导出（基本表）'!Q:R,2,0)</f>
        <v>#N/A</v>
      </c>
      <c r="AF894" s="16" t="e">
        <f>VLOOKUP(J894,'系统导出（基本表）'!S:T,2,0)</f>
        <v>#N/A</v>
      </c>
      <c r="AG894" s="16"/>
      <c r="AH894" s="16"/>
      <c r="AI894" s="16"/>
    </row>
    <row r="895" s="1" customFormat="1" ht="19" customHeight="1" spans="2:35">
      <c r="B895" s="10" t="s">
        <v>459</v>
      </c>
      <c r="C895" s="10" t="s">
        <v>4779</v>
      </c>
      <c r="D895" s="10" t="s">
        <v>4780</v>
      </c>
      <c r="E895" s="10" t="s">
        <v>42255</v>
      </c>
      <c r="F895" s="10" t="s">
        <v>39727</v>
      </c>
      <c r="G895" s="10" t="s">
        <v>27383</v>
      </c>
      <c r="H895" s="10" t="s">
        <v>27379</v>
      </c>
      <c r="I895" s="10" t="s">
        <v>27378</v>
      </c>
      <c r="J895" s="10" t="s">
        <v>27378</v>
      </c>
      <c r="K895" s="10" t="s">
        <v>16907</v>
      </c>
      <c r="L895" s="10" t="s">
        <v>16899</v>
      </c>
      <c r="M895" s="10" t="s">
        <v>43467</v>
      </c>
      <c r="N895" s="10" t="s">
        <v>41377</v>
      </c>
      <c r="O895" s="10" t="s">
        <v>41378</v>
      </c>
      <c r="P895" s="10" t="s">
        <v>41456</v>
      </c>
      <c r="Q895" s="10" t="s">
        <v>41411</v>
      </c>
      <c r="R895" s="10" t="s">
        <v>41411</v>
      </c>
      <c r="S895" s="15">
        <v>2670.67</v>
      </c>
      <c r="T895" s="10" t="s">
        <v>41463</v>
      </c>
      <c r="U895" s="15">
        <v>736.15</v>
      </c>
      <c r="V895" s="15">
        <v>736.15</v>
      </c>
      <c r="W895" s="16">
        <f t="shared" si="58"/>
        <v>1934.52</v>
      </c>
      <c r="X895" s="16">
        <f t="shared" si="59"/>
        <v>1934.52</v>
      </c>
      <c r="Y895" s="1">
        <v>736.15</v>
      </c>
      <c r="Z895" s="1" t="str">
        <f t="shared" si="60"/>
        <v>未整改</v>
      </c>
      <c r="AA895" s="1" t="str">
        <f t="shared" si="61"/>
        <v>未整改</v>
      </c>
      <c r="AC895" s="3"/>
      <c r="AD895" s="19" t="e">
        <f>VLOOKUP(H895,'系统导出（基本表）'!R:R,1,0)</f>
        <v>#N/A</v>
      </c>
      <c r="AE895" s="16" t="e">
        <f>VLOOKUP(I895,'系统导出（基本表）'!Q:R,2,0)</f>
        <v>#N/A</v>
      </c>
      <c r="AF895" s="16" t="e">
        <f>VLOOKUP(J895,'系统导出（基本表）'!S:T,2,0)</f>
        <v>#N/A</v>
      </c>
      <c r="AG895" s="16"/>
      <c r="AH895" s="16"/>
      <c r="AI895" s="16"/>
    </row>
    <row r="896" s="2" customFormat="1" ht="19" customHeight="1" spans="1:33">
      <c r="A896" s="2">
        <v>1</v>
      </c>
      <c r="B896" s="11" t="s">
        <v>459</v>
      </c>
      <c r="C896" s="11" t="s">
        <v>4779</v>
      </c>
      <c r="D896" s="11" t="s">
        <v>4780</v>
      </c>
      <c r="E896" s="10" t="s">
        <v>41609</v>
      </c>
      <c r="F896" s="11" t="s">
        <v>38490</v>
      </c>
      <c r="G896" s="10" t="s">
        <v>43468</v>
      </c>
      <c r="H896" s="11" t="s">
        <v>43469</v>
      </c>
      <c r="I896" s="11" t="s">
        <v>43470</v>
      </c>
      <c r="J896" s="11" t="s">
        <v>43471</v>
      </c>
      <c r="K896" s="11" t="s">
        <v>16907</v>
      </c>
      <c r="L896" s="11" t="s">
        <v>16904</v>
      </c>
      <c r="M896" s="11" t="s">
        <v>43467</v>
      </c>
      <c r="N896" s="11" t="s">
        <v>41377</v>
      </c>
      <c r="O896" s="11" t="s">
        <v>41387</v>
      </c>
      <c r="P896" s="11" t="s">
        <v>41456</v>
      </c>
      <c r="Q896" s="11" t="s">
        <v>41411</v>
      </c>
      <c r="R896" s="11" t="s">
        <v>41411</v>
      </c>
      <c r="S896" s="17">
        <v>1308.36</v>
      </c>
      <c r="T896" s="11" t="s">
        <v>41411</v>
      </c>
      <c r="U896" s="17">
        <v>0</v>
      </c>
      <c r="V896" s="17">
        <v>0</v>
      </c>
      <c r="W896" s="18">
        <f t="shared" si="58"/>
        <v>1308.36</v>
      </c>
      <c r="X896" s="18">
        <f t="shared" si="59"/>
        <v>1308.36</v>
      </c>
      <c r="Y896" s="2">
        <v>0</v>
      </c>
      <c r="Z896" s="2" t="str">
        <f t="shared" si="60"/>
        <v>未整改</v>
      </c>
      <c r="AA896" s="2" t="str">
        <f t="shared" si="61"/>
        <v>未整改</v>
      </c>
      <c r="AD896" s="22" t="e">
        <f>VLOOKUP(H896,'系统导出（基本表）'!R:R,1,0)</f>
        <v>#N/A</v>
      </c>
      <c r="AE896" s="22" t="e">
        <f>VLOOKUP(I896,'系统导出（基本表）'!Q:R,2,0)</f>
        <v>#N/A</v>
      </c>
      <c r="AF896" s="2" t="e">
        <f>VLOOKUP(J896,'系统导出（基本表）'!S:T,2,0)</f>
        <v>#N/A</v>
      </c>
      <c r="AG896" s="24"/>
    </row>
    <row r="897" s="2" customFormat="1" ht="19" customHeight="1" spans="1:33">
      <c r="A897" s="2">
        <v>1</v>
      </c>
      <c r="B897" s="11" t="s">
        <v>459</v>
      </c>
      <c r="C897" s="11" t="s">
        <v>4779</v>
      </c>
      <c r="D897" s="11" t="s">
        <v>4780</v>
      </c>
      <c r="E897" s="10" t="s">
        <v>42997</v>
      </c>
      <c r="F897" s="11" t="s">
        <v>38866</v>
      </c>
      <c r="G897" s="10" t="s">
        <v>43472</v>
      </c>
      <c r="H897" s="11" t="s">
        <v>43473</v>
      </c>
      <c r="I897" s="11" t="s">
        <v>43474</v>
      </c>
      <c r="J897" s="11" t="s">
        <v>43474</v>
      </c>
      <c r="K897" s="11" t="s">
        <v>16907</v>
      </c>
      <c r="L897" s="11" t="s">
        <v>16904</v>
      </c>
      <c r="M897" s="11" t="s">
        <v>43467</v>
      </c>
      <c r="N897" s="11" t="s">
        <v>41377</v>
      </c>
      <c r="O897" s="11" t="s">
        <v>41387</v>
      </c>
      <c r="P897" s="11" t="s">
        <v>41456</v>
      </c>
      <c r="Q897" s="11" t="s">
        <v>41411</v>
      </c>
      <c r="R897" s="11" t="s">
        <v>41411</v>
      </c>
      <c r="S897" s="17">
        <v>409.97</v>
      </c>
      <c r="T897" s="11" t="s">
        <v>41411</v>
      </c>
      <c r="U897" s="17">
        <v>0</v>
      </c>
      <c r="V897" s="17">
        <v>0</v>
      </c>
      <c r="W897" s="18">
        <f t="shared" si="58"/>
        <v>409.97</v>
      </c>
      <c r="X897" s="18">
        <f t="shared" si="59"/>
        <v>409.97</v>
      </c>
      <c r="Y897" s="2">
        <v>0</v>
      </c>
      <c r="Z897" s="2" t="str">
        <f t="shared" si="60"/>
        <v>未整改</v>
      </c>
      <c r="AA897" s="2" t="str">
        <f t="shared" si="61"/>
        <v>未整改</v>
      </c>
      <c r="AD897" s="22" t="e">
        <f>VLOOKUP(H897,'系统导出（基本表）'!R:R,1,0)</f>
        <v>#N/A</v>
      </c>
      <c r="AE897" s="22" t="e">
        <f>VLOOKUP(I897,'系统导出（基本表）'!Q:R,2,0)</f>
        <v>#N/A</v>
      </c>
      <c r="AF897" s="2" t="e">
        <f>VLOOKUP(J897,'系统导出（基本表）'!S:T,2,0)</f>
        <v>#N/A</v>
      </c>
      <c r="AG897" s="24"/>
    </row>
    <row r="898" s="2" customFormat="1" ht="19" customHeight="1" spans="1:33">
      <c r="A898" s="2">
        <v>1</v>
      </c>
      <c r="B898" s="11" t="s">
        <v>459</v>
      </c>
      <c r="C898" s="11" t="s">
        <v>4779</v>
      </c>
      <c r="D898" s="11" t="s">
        <v>4780</v>
      </c>
      <c r="E898" s="10" t="s">
        <v>42976</v>
      </c>
      <c r="F898" s="11" t="s">
        <v>38780</v>
      </c>
      <c r="G898" s="10" t="s">
        <v>43475</v>
      </c>
      <c r="H898" s="11" t="s">
        <v>43476</v>
      </c>
      <c r="I898" s="11" t="s">
        <v>43477</v>
      </c>
      <c r="J898" s="11" t="s">
        <v>43478</v>
      </c>
      <c r="K898" s="11" t="s">
        <v>16907</v>
      </c>
      <c r="L898" s="11" t="s">
        <v>16904</v>
      </c>
      <c r="M898" s="11" t="s">
        <v>43467</v>
      </c>
      <c r="N898" s="11" t="s">
        <v>41377</v>
      </c>
      <c r="O898" s="11" t="s">
        <v>41387</v>
      </c>
      <c r="P898" s="11" t="s">
        <v>41456</v>
      </c>
      <c r="Q898" s="11" t="s">
        <v>41411</v>
      </c>
      <c r="R898" s="11" t="s">
        <v>41411</v>
      </c>
      <c r="S898" s="17">
        <v>2489.26</v>
      </c>
      <c r="T898" s="11" t="s">
        <v>41411</v>
      </c>
      <c r="U898" s="17">
        <v>0</v>
      </c>
      <c r="V898" s="17">
        <v>0</v>
      </c>
      <c r="W898" s="18">
        <f t="shared" si="58"/>
        <v>2489.26</v>
      </c>
      <c r="X898" s="18">
        <f t="shared" si="59"/>
        <v>2489.26</v>
      </c>
      <c r="Y898" s="2">
        <v>0</v>
      </c>
      <c r="Z898" s="2" t="str">
        <f t="shared" si="60"/>
        <v>未整改</v>
      </c>
      <c r="AA898" s="2" t="str">
        <f t="shared" si="61"/>
        <v>未整改</v>
      </c>
      <c r="AD898" s="22" t="e">
        <f>VLOOKUP(H898,'系统导出（基本表）'!R:R,1,0)</f>
        <v>#N/A</v>
      </c>
      <c r="AE898" s="22" t="e">
        <f>VLOOKUP(I898,'系统导出（基本表）'!Q:R,2,0)</f>
        <v>#N/A</v>
      </c>
      <c r="AF898" s="2" t="e">
        <f>VLOOKUP(J898,'系统导出（基本表）'!S:T,2,0)</f>
        <v>#N/A</v>
      </c>
      <c r="AG898" s="24"/>
    </row>
    <row r="899" s="2" customFormat="1" ht="19" customHeight="1" spans="1:33">
      <c r="A899" s="2">
        <v>1</v>
      </c>
      <c r="B899" s="11" t="s">
        <v>459</v>
      </c>
      <c r="C899" s="11" t="s">
        <v>4779</v>
      </c>
      <c r="D899" s="11" t="s">
        <v>4780</v>
      </c>
      <c r="E899" s="10" t="s">
        <v>42248</v>
      </c>
      <c r="F899" s="11" t="s">
        <v>39727</v>
      </c>
      <c r="G899" s="10" t="s">
        <v>27383</v>
      </c>
      <c r="H899" s="11" t="s">
        <v>27379</v>
      </c>
      <c r="I899" s="11" t="s">
        <v>27378</v>
      </c>
      <c r="J899" s="11" t="s">
        <v>27378</v>
      </c>
      <c r="K899" s="11" t="s">
        <v>16907</v>
      </c>
      <c r="L899" s="11" t="s">
        <v>16904</v>
      </c>
      <c r="M899" s="11" t="s">
        <v>43467</v>
      </c>
      <c r="N899" s="11" t="s">
        <v>41377</v>
      </c>
      <c r="O899" s="11" t="s">
        <v>41387</v>
      </c>
      <c r="P899" s="11" t="s">
        <v>41456</v>
      </c>
      <c r="Q899" s="11" t="s">
        <v>41411</v>
      </c>
      <c r="R899" s="11" t="s">
        <v>41411</v>
      </c>
      <c r="S899" s="17">
        <v>1005.48</v>
      </c>
      <c r="T899" s="11" t="s">
        <v>41411</v>
      </c>
      <c r="U899" s="17">
        <v>0</v>
      </c>
      <c r="V899" s="17">
        <v>0</v>
      </c>
      <c r="W899" s="18">
        <f t="shared" si="58"/>
        <v>1005.48</v>
      </c>
      <c r="X899" s="18">
        <f t="shared" si="59"/>
        <v>1005.48</v>
      </c>
      <c r="Y899" s="2">
        <v>0</v>
      </c>
      <c r="Z899" s="2" t="str">
        <f t="shared" si="60"/>
        <v>未整改</v>
      </c>
      <c r="AA899" s="2" t="str">
        <f t="shared" si="61"/>
        <v>未整改</v>
      </c>
      <c r="AD899" s="22" t="e">
        <f>VLOOKUP(H899,'系统导出（基本表）'!R:R,1,0)</f>
        <v>#N/A</v>
      </c>
      <c r="AE899" s="22" t="e">
        <f>VLOOKUP(I899,'系统导出（基本表）'!Q:R,2,0)</f>
        <v>#N/A</v>
      </c>
      <c r="AF899" s="2" t="e">
        <f>VLOOKUP(J899,'系统导出（基本表）'!S:T,2,0)</f>
        <v>#N/A</v>
      </c>
      <c r="AG899" s="24"/>
    </row>
    <row r="900" s="1" customFormat="1" ht="19" customHeight="1" spans="2:35">
      <c r="B900" s="10" t="s">
        <v>459</v>
      </c>
      <c r="C900" s="10" t="s">
        <v>4779</v>
      </c>
      <c r="D900" s="10" t="s">
        <v>4780</v>
      </c>
      <c r="E900" s="10" t="s">
        <v>42976</v>
      </c>
      <c r="F900" s="10" t="s">
        <v>38780</v>
      </c>
      <c r="G900" s="10" t="s">
        <v>43475</v>
      </c>
      <c r="H900" s="10" t="s">
        <v>43476</v>
      </c>
      <c r="I900" s="10" t="s">
        <v>43477</v>
      </c>
      <c r="J900" s="10" t="s">
        <v>43478</v>
      </c>
      <c r="K900" s="10" t="s">
        <v>16907</v>
      </c>
      <c r="L900" s="10" t="s">
        <v>16899</v>
      </c>
      <c r="M900" s="10" t="s">
        <v>43467</v>
      </c>
      <c r="N900" s="10" t="s">
        <v>41377</v>
      </c>
      <c r="O900" s="10" t="s">
        <v>41378</v>
      </c>
      <c r="P900" s="10" t="s">
        <v>41456</v>
      </c>
      <c r="Q900" s="10" t="s">
        <v>41411</v>
      </c>
      <c r="R900" s="10" t="s">
        <v>41411</v>
      </c>
      <c r="S900" s="15">
        <v>4869.37</v>
      </c>
      <c r="T900" s="10" t="s">
        <v>41463</v>
      </c>
      <c r="U900" s="15">
        <v>463.51</v>
      </c>
      <c r="V900" s="15">
        <v>463.51</v>
      </c>
      <c r="W900" s="16">
        <f t="shared" ref="W900:W963" si="62">S900-V900</f>
        <v>4405.86</v>
      </c>
      <c r="X900" s="16">
        <f t="shared" ref="X900:X963" si="63">S900-U900</f>
        <v>4405.86</v>
      </c>
      <c r="Y900" s="1">
        <v>463.51</v>
      </c>
      <c r="Z900" s="1" t="str">
        <f t="shared" ref="Z900:Z963" si="64">IF(V900-S900&gt;0,"已整改","未整改")</f>
        <v>未整改</v>
      </c>
      <c r="AA900" s="1" t="str">
        <f t="shared" ref="AA900:AA963" si="65">IF(Y900&gt;=S900,"已整改","未整改")</f>
        <v>未整改</v>
      </c>
      <c r="AC900" s="3"/>
      <c r="AD900" s="19" t="e">
        <f>VLOOKUP(H900,'系统导出（基本表）'!R:R,1,0)</f>
        <v>#N/A</v>
      </c>
      <c r="AE900" s="16" t="e">
        <f>VLOOKUP(I900,'系统导出（基本表）'!Q:R,2,0)</f>
        <v>#N/A</v>
      </c>
      <c r="AF900" s="16" t="e">
        <f>VLOOKUP(J900,'系统导出（基本表）'!S:T,2,0)</f>
        <v>#N/A</v>
      </c>
      <c r="AG900" s="16"/>
      <c r="AH900" s="16"/>
      <c r="AI900" s="16"/>
    </row>
    <row r="901" s="1" customFormat="1" ht="19" customHeight="1" spans="2:35">
      <c r="B901" s="10" t="s">
        <v>459</v>
      </c>
      <c r="C901" s="10" t="s">
        <v>4779</v>
      </c>
      <c r="D901" s="10" t="s">
        <v>4780</v>
      </c>
      <c r="E901" s="10" t="s">
        <v>61</v>
      </c>
      <c r="F901" s="10" t="s">
        <v>61</v>
      </c>
      <c r="G901" s="10" t="s">
        <v>43479</v>
      </c>
      <c r="H901" s="10" t="s">
        <v>39088</v>
      </c>
      <c r="I901" s="10" t="s">
        <v>39087</v>
      </c>
      <c r="J901" s="10" t="s">
        <v>43480</v>
      </c>
      <c r="K901" s="10" t="s">
        <v>16907</v>
      </c>
      <c r="L901" s="10" t="s">
        <v>16899</v>
      </c>
      <c r="M901" s="10" t="s">
        <v>43467</v>
      </c>
      <c r="N901" s="10" t="s">
        <v>61</v>
      </c>
      <c r="O901" s="10" t="s">
        <v>41372</v>
      </c>
      <c r="P901" s="10" t="s">
        <v>61</v>
      </c>
      <c r="Q901" s="10" t="s">
        <v>41411</v>
      </c>
      <c r="R901" s="10" t="s">
        <v>41411</v>
      </c>
      <c r="S901" s="15">
        <v>1058.38</v>
      </c>
      <c r="T901" s="10" t="s">
        <v>41412</v>
      </c>
      <c r="U901" s="15">
        <v>1058.38</v>
      </c>
      <c r="V901" s="15">
        <v>1058.38</v>
      </c>
      <c r="W901" s="16">
        <f t="shared" si="62"/>
        <v>0</v>
      </c>
      <c r="X901" s="16">
        <f t="shared" si="63"/>
        <v>0</v>
      </c>
      <c r="Y901" s="1">
        <v>1058.38</v>
      </c>
      <c r="Z901" s="1" t="str">
        <f t="shared" si="64"/>
        <v>未整改</v>
      </c>
      <c r="AA901" s="1" t="str">
        <f t="shared" si="65"/>
        <v>已整改</v>
      </c>
      <c r="AC901" s="3"/>
      <c r="AD901" s="19" t="str">
        <f>VLOOKUP(H901,'系统导出（基本表）'!R:R,1,0)</f>
        <v>P17510504-0006</v>
      </c>
      <c r="AE901" s="23" t="str">
        <f>VLOOKUP(I901,'系统导出（基本表）'!Q:R,2,0)</f>
        <v>P17510504-0006</v>
      </c>
      <c r="AF901" s="16" t="e">
        <f>VLOOKUP(J901,'系统导出（基本表）'!S:T,2,0)</f>
        <v>#N/A</v>
      </c>
      <c r="AG901" s="23"/>
      <c r="AH901" s="16"/>
      <c r="AI901" s="16"/>
    </row>
    <row r="902" s="1" customFormat="1" ht="19" customHeight="1" spans="2:35">
      <c r="B902" s="10" t="s">
        <v>459</v>
      </c>
      <c r="C902" s="10" t="s">
        <v>4779</v>
      </c>
      <c r="D902" s="10" t="s">
        <v>4780</v>
      </c>
      <c r="E902" s="10" t="s">
        <v>41609</v>
      </c>
      <c r="F902" s="10" t="s">
        <v>38490</v>
      </c>
      <c r="G902" s="10" t="s">
        <v>43468</v>
      </c>
      <c r="H902" s="10" t="s">
        <v>43469</v>
      </c>
      <c r="I902" s="10" t="s">
        <v>43470</v>
      </c>
      <c r="J902" s="10" t="s">
        <v>43471</v>
      </c>
      <c r="K902" s="10" t="s">
        <v>16907</v>
      </c>
      <c r="L902" s="10" t="s">
        <v>16899</v>
      </c>
      <c r="M902" s="10" t="s">
        <v>43467</v>
      </c>
      <c r="N902" s="10" t="s">
        <v>41377</v>
      </c>
      <c r="O902" s="10" t="s">
        <v>41378</v>
      </c>
      <c r="P902" s="10" t="s">
        <v>41456</v>
      </c>
      <c r="Q902" s="10" t="s">
        <v>41411</v>
      </c>
      <c r="R902" s="10" t="s">
        <v>41411</v>
      </c>
      <c r="S902" s="15">
        <v>4235.85</v>
      </c>
      <c r="T902" s="10" t="s">
        <v>41463</v>
      </c>
      <c r="U902" s="15">
        <v>6.71</v>
      </c>
      <c r="V902" s="15">
        <v>6.71</v>
      </c>
      <c r="W902" s="16">
        <f t="shared" si="62"/>
        <v>4229.14</v>
      </c>
      <c r="X902" s="16">
        <f t="shared" si="63"/>
        <v>4229.14</v>
      </c>
      <c r="Y902" s="1">
        <v>6.71</v>
      </c>
      <c r="Z902" s="1" t="str">
        <f t="shared" si="64"/>
        <v>未整改</v>
      </c>
      <c r="AA902" s="1" t="str">
        <f t="shared" si="65"/>
        <v>未整改</v>
      </c>
      <c r="AC902" s="3"/>
      <c r="AD902" s="19" t="e">
        <f>VLOOKUP(H902,'系统导出（基本表）'!R:R,1,0)</f>
        <v>#N/A</v>
      </c>
      <c r="AE902" s="16" t="e">
        <f>VLOOKUP(I902,'系统导出（基本表）'!Q:R,2,0)</f>
        <v>#N/A</v>
      </c>
      <c r="AF902" s="16" t="e">
        <f>VLOOKUP(J902,'系统导出（基本表）'!S:T,2,0)</f>
        <v>#N/A</v>
      </c>
      <c r="AG902" s="16"/>
      <c r="AH902" s="16"/>
      <c r="AI902" s="16"/>
    </row>
    <row r="903" s="1" customFormat="1" ht="19" customHeight="1" spans="2:35">
      <c r="B903" s="10" t="s">
        <v>459</v>
      </c>
      <c r="C903" s="10" t="s">
        <v>4779</v>
      </c>
      <c r="D903" s="10" t="s">
        <v>4780</v>
      </c>
      <c r="E903" s="10" t="s">
        <v>42997</v>
      </c>
      <c r="F903" s="10" t="s">
        <v>38866</v>
      </c>
      <c r="G903" s="10" t="s">
        <v>16908</v>
      </c>
      <c r="H903" s="10" t="s">
        <v>16901</v>
      </c>
      <c r="I903" s="10" t="s">
        <v>16900</v>
      </c>
      <c r="J903" s="10" t="s">
        <v>43474</v>
      </c>
      <c r="K903" s="10" t="s">
        <v>16907</v>
      </c>
      <c r="L903" s="10" t="s">
        <v>16899</v>
      </c>
      <c r="M903" s="10" t="s">
        <v>43467</v>
      </c>
      <c r="N903" s="10" t="s">
        <v>41377</v>
      </c>
      <c r="O903" s="10" t="s">
        <v>41378</v>
      </c>
      <c r="P903" s="10" t="s">
        <v>41456</v>
      </c>
      <c r="Q903" s="10" t="s">
        <v>41411</v>
      </c>
      <c r="R903" s="10" t="s">
        <v>41411</v>
      </c>
      <c r="S903" s="15">
        <v>522.69</v>
      </c>
      <c r="T903" s="10" t="s">
        <v>41463</v>
      </c>
      <c r="U903" s="15">
        <v>0</v>
      </c>
      <c r="V903" s="15">
        <v>0</v>
      </c>
      <c r="W903" s="16">
        <f t="shared" si="62"/>
        <v>522.69</v>
      </c>
      <c r="X903" s="16">
        <f t="shared" si="63"/>
        <v>522.69</v>
      </c>
      <c r="Y903" s="1">
        <v>0</v>
      </c>
      <c r="Z903" s="1" t="str">
        <f t="shared" si="64"/>
        <v>未整改</v>
      </c>
      <c r="AA903" s="1" t="str">
        <f t="shared" si="65"/>
        <v>未整改</v>
      </c>
      <c r="AC903" s="3"/>
      <c r="AD903" s="19" t="e">
        <f>VLOOKUP(H903,'系统导出（基本表）'!R:R,1,0)</f>
        <v>#N/A</v>
      </c>
      <c r="AE903" s="16" t="e">
        <f>VLOOKUP(I903,'系统导出（基本表）'!Q:R,2,0)</f>
        <v>#N/A</v>
      </c>
      <c r="AF903" s="16" t="e">
        <f>VLOOKUP(J903,'系统导出（基本表）'!S:T,2,0)</f>
        <v>#N/A</v>
      </c>
      <c r="AG903" s="16"/>
      <c r="AH903" s="16"/>
      <c r="AI903" s="16"/>
    </row>
    <row r="904" s="1" customFormat="1" ht="19" customHeight="1" spans="2:35">
      <c r="B904" s="10" t="s">
        <v>459</v>
      </c>
      <c r="C904" s="10" t="s">
        <v>4779</v>
      </c>
      <c r="D904" s="10" t="s">
        <v>4780</v>
      </c>
      <c r="E904" s="10" t="s">
        <v>61</v>
      </c>
      <c r="F904" s="10" t="s">
        <v>61</v>
      </c>
      <c r="G904" s="10" t="s">
        <v>43481</v>
      </c>
      <c r="H904" s="10" t="s">
        <v>43482</v>
      </c>
      <c r="I904" s="10" t="s">
        <v>43483</v>
      </c>
      <c r="J904" s="10" t="s">
        <v>43483</v>
      </c>
      <c r="K904" s="10" t="s">
        <v>16907</v>
      </c>
      <c r="L904" s="10" t="s">
        <v>16899</v>
      </c>
      <c r="M904" s="10" t="s">
        <v>43467</v>
      </c>
      <c r="N904" s="10" t="s">
        <v>61</v>
      </c>
      <c r="O904" s="10" t="s">
        <v>41372</v>
      </c>
      <c r="P904" s="10" t="s">
        <v>61</v>
      </c>
      <c r="Q904" s="10" t="s">
        <v>41411</v>
      </c>
      <c r="R904" s="10" t="s">
        <v>41411</v>
      </c>
      <c r="S904" s="15">
        <v>614.34</v>
      </c>
      <c r="T904" s="10" t="s">
        <v>41412</v>
      </c>
      <c r="U904" s="15">
        <v>614.34</v>
      </c>
      <c r="V904" s="15">
        <v>614.34</v>
      </c>
      <c r="W904" s="16">
        <f t="shared" si="62"/>
        <v>0</v>
      </c>
      <c r="X904" s="16">
        <f t="shared" si="63"/>
        <v>0</v>
      </c>
      <c r="Y904" s="1">
        <v>614.34</v>
      </c>
      <c r="Z904" s="1" t="str">
        <f t="shared" si="64"/>
        <v>未整改</v>
      </c>
      <c r="AA904" s="1" t="str">
        <f t="shared" si="65"/>
        <v>已整改</v>
      </c>
      <c r="AC904" s="3"/>
      <c r="AD904" s="19" t="e">
        <f>VLOOKUP(H904,'系统导出（基本表）'!R:R,1,0)</f>
        <v>#N/A</v>
      </c>
      <c r="AE904" s="16" t="e">
        <f>VLOOKUP(I904,'系统导出（基本表）'!Q:R,2,0)</f>
        <v>#N/A</v>
      </c>
      <c r="AF904" s="16" t="e">
        <f>VLOOKUP(J904,'系统导出（基本表）'!S:T,2,0)</f>
        <v>#N/A</v>
      </c>
      <c r="AG904" s="16"/>
      <c r="AH904" s="16"/>
      <c r="AI904" s="16"/>
    </row>
    <row r="905" s="1" customFormat="1" ht="19" customHeight="1" spans="2:35">
      <c r="B905" s="10" t="s">
        <v>459</v>
      </c>
      <c r="C905" s="10" t="s">
        <v>4779</v>
      </c>
      <c r="D905" s="10" t="s">
        <v>4780</v>
      </c>
      <c r="E905" s="10" t="s">
        <v>61</v>
      </c>
      <c r="F905" s="10" t="s">
        <v>61</v>
      </c>
      <c r="G905" s="10" t="s">
        <v>43484</v>
      </c>
      <c r="H905" s="10" t="s">
        <v>43485</v>
      </c>
      <c r="I905" s="10" t="s">
        <v>43478</v>
      </c>
      <c r="J905" s="10" t="s">
        <v>43478</v>
      </c>
      <c r="K905" s="10" t="s">
        <v>16907</v>
      </c>
      <c r="L905" s="10" t="s">
        <v>16899</v>
      </c>
      <c r="M905" s="10" t="s">
        <v>43467</v>
      </c>
      <c r="N905" s="10" t="s">
        <v>61</v>
      </c>
      <c r="O905" s="10" t="s">
        <v>41372</v>
      </c>
      <c r="P905" s="10" t="s">
        <v>61</v>
      </c>
      <c r="Q905" s="10" t="s">
        <v>41411</v>
      </c>
      <c r="R905" s="10" t="s">
        <v>41411</v>
      </c>
      <c r="S905" s="15">
        <v>111.93</v>
      </c>
      <c r="T905" s="10" t="s">
        <v>41412</v>
      </c>
      <c r="U905" s="15">
        <v>111.93</v>
      </c>
      <c r="V905" s="15">
        <v>111.93</v>
      </c>
      <c r="W905" s="16">
        <f t="shared" si="62"/>
        <v>0</v>
      </c>
      <c r="X905" s="16">
        <f t="shared" si="63"/>
        <v>0</v>
      </c>
      <c r="Y905" s="1">
        <v>111.93</v>
      </c>
      <c r="Z905" s="1" t="str">
        <f t="shared" si="64"/>
        <v>未整改</v>
      </c>
      <c r="AA905" s="1" t="str">
        <f t="shared" si="65"/>
        <v>已整改</v>
      </c>
      <c r="AC905" s="3"/>
      <c r="AD905" s="19" t="e">
        <f>VLOOKUP(H905,'系统导出（基本表）'!R:R,1,0)</f>
        <v>#N/A</v>
      </c>
      <c r="AE905" s="16" t="e">
        <f>VLOOKUP(I905,'系统导出（基本表）'!Q:R,2,0)</f>
        <v>#N/A</v>
      </c>
      <c r="AF905" s="16" t="e">
        <f>VLOOKUP(J905,'系统导出（基本表）'!S:T,2,0)</f>
        <v>#N/A</v>
      </c>
      <c r="AG905" s="16"/>
      <c r="AH905" s="16"/>
      <c r="AI905" s="16"/>
    </row>
    <row r="906" s="1" customFormat="1" ht="19" customHeight="1" spans="2:35">
      <c r="B906" s="10" t="s">
        <v>459</v>
      </c>
      <c r="C906" s="10" t="s">
        <v>4779</v>
      </c>
      <c r="D906" s="10" t="s">
        <v>4780</v>
      </c>
      <c r="E906" s="10" t="s">
        <v>61</v>
      </c>
      <c r="F906" s="10" t="s">
        <v>61</v>
      </c>
      <c r="G906" s="10" t="s">
        <v>43468</v>
      </c>
      <c r="H906" s="10" t="s">
        <v>43469</v>
      </c>
      <c r="I906" s="10" t="s">
        <v>43470</v>
      </c>
      <c r="J906" s="10" t="s">
        <v>43471</v>
      </c>
      <c r="K906" s="10" t="s">
        <v>16907</v>
      </c>
      <c r="L906" s="10" t="s">
        <v>16899</v>
      </c>
      <c r="M906" s="10" t="s">
        <v>43467</v>
      </c>
      <c r="N906" s="10" t="s">
        <v>61</v>
      </c>
      <c r="O906" s="10" t="s">
        <v>41372</v>
      </c>
      <c r="P906" s="10" t="s">
        <v>61</v>
      </c>
      <c r="Q906" s="10" t="s">
        <v>41411</v>
      </c>
      <c r="R906" s="10" t="s">
        <v>41411</v>
      </c>
      <c r="S906" s="15">
        <v>9546</v>
      </c>
      <c r="T906" s="10" t="s">
        <v>41412</v>
      </c>
      <c r="U906" s="15">
        <v>5355.5013</v>
      </c>
      <c r="V906" s="15">
        <v>5355.5013</v>
      </c>
      <c r="W906" s="16">
        <f t="shared" si="62"/>
        <v>4190.4987</v>
      </c>
      <c r="X906" s="16">
        <f t="shared" si="63"/>
        <v>4190.4987</v>
      </c>
      <c r="Y906" s="1">
        <v>5355.5013</v>
      </c>
      <c r="Z906" s="1" t="str">
        <f t="shared" si="64"/>
        <v>未整改</v>
      </c>
      <c r="AA906" s="1" t="str">
        <f t="shared" si="65"/>
        <v>未整改</v>
      </c>
      <c r="AC906" s="3"/>
      <c r="AD906" s="19" t="e">
        <f>VLOOKUP(H906,'系统导出（基本表）'!R:R,1,0)</f>
        <v>#N/A</v>
      </c>
      <c r="AE906" s="16" t="e">
        <f>VLOOKUP(I906,'系统导出（基本表）'!Q:R,2,0)</f>
        <v>#N/A</v>
      </c>
      <c r="AF906" s="16" t="e">
        <f>VLOOKUP(J906,'系统导出（基本表）'!S:T,2,0)</f>
        <v>#N/A</v>
      </c>
      <c r="AG906" s="16"/>
      <c r="AH906" s="16"/>
      <c r="AI906" s="16"/>
    </row>
    <row r="907" s="1" customFormat="1" ht="19" customHeight="1" spans="2:35">
      <c r="B907" s="10" t="s">
        <v>459</v>
      </c>
      <c r="C907" s="10" t="s">
        <v>4779</v>
      </c>
      <c r="D907" s="10" t="s">
        <v>4780</v>
      </c>
      <c r="E907" s="10" t="s">
        <v>61</v>
      </c>
      <c r="F907" s="10" t="s">
        <v>61</v>
      </c>
      <c r="G907" s="10" t="s">
        <v>43472</v>
      </c>
      <c r="H907" s="10" t="s">
        <v>43473</v>
      </c>
      <c r="I907" s="10" t="s">
        <v>43474</v>
      </c>
      <c r="J907" s="10" t="s">
        <v>43474</v>
      </c>
      <c r="K907" s="10" t="s">
        <v>16907</v>
      </c>
      <c r="L907" s="10" t="s">
        <v>16899</v>
      </c>
      <c r="M907" s="10" t="s">
        <v>43467</v>
      </c>
      <c r="N907" s="10" t="s">
        <v>61</v>
      </c>
      <c r="O907" s="10" t="s">
        <v>41372</v>
      </c>
      <c r="P907" s="10" t="s">
        <v>61</v>
      </c>
      <c r="Q907" s="10" t="s">
        <v>41411</v>
      </c>
      <c r="R907" s="10" t="s">
        <v>41411</v>
      </c>
      <c r="S907" s="15">
        <v>952.65</v>
      </c>
      <c r="T907" s="10" t="s">
        <v>41412</v>
      </c>
      <c r="U907" s="15">
        <v>952.65</v>
      </c>
      <c r="V907" s="15">
        <v>952.65</v>
      </c>
      <c r="W907" s="16">
        <f t="shared" si="62"/>
        <v>0</v>
      </c>
      <c r="X907" s="16">
        <f t="shared" si="63"/>
        <v>0</v>
      </c>
      <c r="Y907" s="1">
        <v>952.65</v>
      </c>
      <c r="Z907" s="1" t="str">
        <f t="shared" si="64"/>
        <v>未整改</v>
      </c>
      <c r="AA907" s="1" t="str">
        <f t="shared" si="65"/>
        <v>已整改</v>
      </c>
      <c r="AC907" s="3"/>
      <c r="AD907" s="19" t="e">
        <f>VLOOKUP(H907,'系统导出（基本表）'!R:R,1,0)</f>
        <v>#N/A</v>
      </c>
      <c r="AE907" s="16" t="e">
        <f>VLOOKUP(I907,'系统导出（基本表）'!Q:R,2,0)</f>
        <v>#N/A</v>
      </c>
      <c r="AF907" s="16" t="e">
        <f>VLOOKUP(J907,'系统导出（基本表）'!S:T,2,0)</f>
        <v>#N/A</v>
      </c>
      <c r="AG907" s="16"/>
      <c r="AH907" s="16"/>
      <c r="AI907" s="16"/>
    </row>
    <row r="908" s="1" customFormat="1" ht="19" customHeight="1" spans="2:35">
      <c r="B908" s="10" t="s">
        <v>459</v>
      </c>
      <c r="C908" s="10" t="s">
        <v>4779</v>
      </c>
      <c r="D908" s="10" t="s">
        <v>4780</v>
      </c>
      <c r="E908" s="10" t="s">
        <v>61</v>
      </c>
      <c r="F908" s="10" t="s">
        <v>61</v>
      </c>
      <c r="G908" s="10" t="s">
        <v>43486</v>
      </c>
      <c r="H908" s="10" t="s">
        <v>43487</v>
      </c>
      <c r="I908" s="10" t="s">
        <v>43488</v>
      </c>
      <c r="J908" s="10" t="s">
        <v>43489</v>
      </c>
      <c r="K908" s="10" t="s">
        <v>16907</v>
      </c>
      <c r="L908" s="10" t="s">
        <v>16899</v>
      </c>
      <c r="M908" s="10" t="s">
        <v>43467</v>
      </c>
      <c r="N908" s="10" t="s">
        <v>61</v>
      </c>
      <c r="O908" s="10" t="s">
        <v>41372</v>
      </c>
      <c r="P908" s="10" t="s">
        <v>61</v>
      </c>
      <c r="Q908" s="10" t="s">
        <v>41411</v>
      </c>
      <c r="R908" s="10" t="s">
        <v>41411</v>
      </c>
      <c r="S908" s="15">
        <v>29.28</v>
      </c>
      <c r="T908" s="10" t="s">
        <v>41412</v>
      </c>
      <c r="U908" s="15">
        <v>29.28</v>
      </c>
      <c r="V908" s="15">
        <v>29.28</v>
      </c>
      <c r="W908" s="16">
        <f t="shared" si="62"/>
        <v>0</v>
      </c>
      <c r="X908" s="16">
        <f t="shared" si="63"/>
        <v>0</v>
      </c>
      <c r="Y908" s="1">
        <v>29.28</v>
      </c>
      <c r="Z908" s="1" t="str">
        <f t="shared" si="64"/>
        <v>未整改</v>
      </c>
      <c r="AA908" s="1" t="str">
        <f t="shared" si="65"/>
        <v>已整改</v>
      </c>
      <c r="AC908" s="3"/>
      <c r="AD908" s="19" t="e">
        <f>VLOOKUP(H908,'系统导出（基本表）'!R:R,1,0)</f>
        <v>#N/A</v>
      </c>
      <c r="AE908" s="16" t="e">
        <f>VLOOKUP(I908,'系统导出（基本表）'!Q:R,2,0)</f>
        <v>#N/A</v>
      </c>
      <c r="AF908" s="16" t="e">
        <f>VLOOKUP(J908,'系统导出（基本表）'!S:T,2,0)</f>
        <v>#N/A</v>
      </c>
      <c r="AG908" s="16"/>
      <c r="AH908" s="16"/>
      <c r="AI908" s="16"/>
    </row>
    <row r="909" s="1" customFormat="1" ht="19" customHeight="1" spans="2:35">
      <c r="B909" s="10" t="s">
        <v>459</v>
      </c>
      <c r="C909" s="10" t="s">
        <v>4779</v>
      </c>
      <c r="D909" s="10" t="s">
        <v>4780</v>
      </c>
      <c r="E909" s="10" t="s">
        <v>42973</v>
      </c>
      <c r="F909" s="10" t="s">
        <v>39933</v>
      </c>
      <c r="G909" s="10" t="s">
        <v>43490</v>
      </c>
      <c r="H909" s="10" t="s">
        <v>43491</v>
      </c>
      <c r="I909" s="10" t="s">
        <v>43492</v>
      </c>
      <c r="J909" s="10" t="s">
        <v>43492</v>
      </c>
      <c r="K909" s="10" t="s">
        <v>3921</v>
      </c>
      <c r="L909" s="10" t="s">
        <v>43493</v>
      </c>
      <c r="M909" s="10" t="s">
        <v>43494</v>
      </c>
      <c r="N909" s="10" t="s">
        <v>41377</v>
      </c>
      <c r="O909" s="10" t="s">
        <v>41378</v>
      </c>
      <c r="P909" s="10" t="s">
        <v>41456</v>
      </c>
      <c r="Q909" s="10" t="s">
        <v>41411</v>
      </c>
      <c r="R909" s="10" t="s">
        <v>41411</v>
      </c>
      <c r="S909" s="15">
        <v>313.1</v>
      </c>
      <c r="T909" s="10" t="s">
        <v>41463</v>
      </c>
      <c r="U909" s="15">
        <v>175</v>
      </c>
      <c r="V909" s="15">
        <v>175</v>
      </c>
      <c r="W909" s="16">
        <f t="shared" si="62"/>
        <v>138.1</v>
      </c>
      <c r="X909" s="16">
        <f t="shared" si="63"/>
        <v>138.1</v>
      </c>
      <c r="Y909" s="1">
        <v>175</v>
      </c>
      <c r="Z909" s="1" t="str">
        <f t="shared" si="64"/>
        <v>未整改</v>
      </c>
      <c r="AA909" s="1" t="str">
        <f t="shared" si="65"/>
        <v>未整改</v>
      </c>
      <c r="AC909" s="3"/>
      <c r="AD909" s="19" t="e">
        <f>VLOOKUP(H909,'系统导出（基本表）'!R:R,1,0)</f>
        <v>#N/A</v>
      </c>
      <c r="AE909" s="16" t="e">
        <f>VLOOKUP(I909,'系统导出（基本表）'!Q:R,2,0)</f>
        <v>#N/A</v>
      </c>
      <c r="AF909" s="16" t="e">
        <f>VLOOKUP(J909,'系统导出（基本表）'!S:T,2,0)</f>
        <v>#N/A</v>
      </c>
      <c r="AG909" s="16"/>
      <c r="AH909" s="16"/>
      <c r="AI909" s="16"/>
    </row>
    <row r="910" s="2" customFormat="1" ht="19" customHeight="1" spans="1:33">
      <c r="A910" s="2">
        <v>1</v>
      </c>
      <c r="B910" s="11" t="s">
        <v>459</v>
      </c>
      <c r="C910" s="11" t="s">
        <v>4779</v>
      </c>
      <c r="D910" s="11" t="s">
        <v>4780</v>
      </c>
      <c r="E910" s="10" t="s">
        <v>42226</v>
      </c>
      <c r="F910" s="11" t="s">
        <v>39971</v>
      </c>
      <c r="G910" s="10" t="s">
        <v>43495</v>
      </c>
      <c r="H910" s="11" t="s">
        <v>43496</v>
      </c>
      <c r="I910" s="11" t="s">
        <v>43497</v>
      </c>
      <c r="J910" s="11" t="s">
        <v>43497</v>
      </c>
      <c r="K910" s="11" t="s">
        <v>3921</v>
      </c>
      <c r="L910" s="11" t="s">
        <v>43498</v>
      </c>
      <c r="M910" s="11" t="s">
        <v>43494</v>
      </c>
      <c r="N910" s="11" t="s">
        <v>41377</v>
      </c>
      <c r="O910" s="11" t="s">
        <v>41387</v>
      </c>
      <c r="P910" s="11" t="s">
        <v>41449</v>
      </c>
      <c r="Q910" s="11" t="s">
        <v>41411</v>
      </c>
      <c r="R910" s="11" t="s">
        <v>41411</v>
      </c>
      <c r="S910" s="17">
        <v>1553.46</v>
      </c>
      <c r="T910" s="11" t="s">
        <v>42004</v>
      </c>
      <c r="U910" s="17">
        <v>0</v>
      </c>
      <c r="V910" s="17">
        <v>0</v>
      </c>
      <c r="W910" s="18">
        <f t="shared" si="62"/>
        <v>1553.46</v>
      </c>
      <c r="X910" s="18">
        <f t="shared" si="63"/>
        <v>1553.46</v>
      </c>
      <c r="Y910" s="2">
        <v>0</v>
      </c>
      <c r="Z910" s="2" t="str">
        <f t="shared" si="64"/>
        <v>未整改</v>
      </c>
      <c r="AA910" s="2" t="str">
        <f t="shared" si="65"/>
        <v>未整改</v>
      </c>
      <c r="AD910" s="22" t="e">
        <f>VLOOKUP(H910,'系统导出（基本表）'!R:R,1,0)</f>
        <v>#N/A</v>
      </c>
      <c r="AE910" s="22" t="e">
        <f>VLOOKUP(I910,'系统导出（基本表）'!Q:R,2,0)</f>
        <v>#N/A</v>
      </c>
      <c r="AF910" s="2" t="e">
        <f>VLOOKUP(J910,'系统导出（基本表）'!S:T,2,0)</f>
        <v>#N/A</v>
      </c>
      <c r="AG910" s="24"/>
    </row>
    <row r="911" s="2" customFormat="1" ht="19" customHeight="1" spans="1:33">
      <c r="A911" s="2">
        <v>1</v>
      </c>
      <c r="B911" s="11" t="s">
        <v>459</v>
      </c>
      <c r="C911" s="11" t="s">
        <v>4779</v>
      </c>
      <c r="D911" s="11" t="s">
        <v>4780</v>
      </c>
      <c r="E911" s="10" t="s">
        <v>42735</v>
      </c>
      <c r="F911" s="11" t="s">
        <v>38885</v>
      </c>
      <c r="G911" s="10" t="s">
        <v>43490</v>
      </c>
      <c r="H911" s="11" t="s">
        <v>43491</v>
      </c>
      <c r="I911" s="11" t="s">
        <v>43492</v>
      </c>
      <c r="J911" s="11" t="s">
        <v>43492</v>
      </c>
      <c r="K911" s="11" t="s">
        <v>3921</v>
      </c>
      <c r="L911" s="11" t="s">
        <v>43498</v>
      </c>
      <c r="M911" s="11" t="s">
        <v>43494</v>
      </c>
      <c r="N911" s="11" t="s">
        <v>41377</v>
      </c>
      <c r="O911" s="11" t="s">
        <v>41387</v>
      </c>
      <c r="P911" s="11" t="s">
        <v>41449</v>
      </c>
      <c r="Q911" s="11" t="s">
        <v>41411</v>
      </c>
      <c r="R911" s="11" t="s">
        <v>41411</v>
      </c>
      <c r="S911" s="17">
        <v>152.81</v>
      </c>
      <c r="T911" s="11" t="s">
        <v>42004</v>
      </c>
      <c r="U911" s="17">
        <v>0</v>
      </c>
      <c r="V911" s="17">
        <v>0</v>
      </c>
      <c r="W911" s="18">
        <f t="shared" si="62"/>
        <v>152.81</v>
      </c>
      <c r="X911" s="18">
        <f t="shared" si="63"/>
        <v>152.81</v>
      </c>
      <c r="Y911" s="2">
        <v>0</v>
      </c>
      <c r="Z911" s="2" t="str">
        <f t="shared" si="64"/>
        <v>未整改</v>
      </c>
      <c r="AA911" s="2" t="str">
        <f t="shared" si="65"/>
        <v>未整改</v>
      </c>
      <c r="AD911" s="22" t="e">
        <f>VLOOKUP(H911,'系统导出（基本表）'!R:R,1,0)</f>
        <v>#N/A</v>
      </c>
      <c r="AE911" s="22" t="e">
        <f>VLOOKUP(I911,'系统导出（基本表）'!Q:R,2,0)</f>
        <v>#N/A</v>
      </c>
      <c r="AF911" s="2" t="e">
        <f>VLOOKUP(J911,'系统导出（基本表）'!S:T,2,0)</f>
        <v>#N/A</v>
      </c>
      <c r="AG911" s="24"/>
    </row>
    <row r="912" s="2" customFormat="1" ht="19" customHeight="1" spans="1:33">
      <c r="A912" s="2">
        <v>1</v>
      </c>
      <c r="B912" s="11" t="s">
        <v>459</v>
      </c>
      <c r="C912" s="11" t="s">
        <v>4779</v>
      </c>
      <c r="D912" s="11" t="s">
        <v>4780</v>
      </c>
      <c r="E912" s="10" t="s">
        <v>42973</v>
      </c>
      <c r="F912" s="11" t="s">
        <v>39933</v>
      </c>
      <c r="G912" s="10" t="s">
        <v>43490</v>
      </c>
      <c r="H912" s="11" t="s">
        <v>43491</v>
      </c>
      <c r="I912" s="11" t="s">
        <v>43492</v>
      </c>
      <c r="J912" s="11" t="s">
        <v>43492</v>
      </c>
      <c r="K912" s="11" t="s">
        <v>3921</v>
      </c>
      <c r="L912" s="11" t="s">
        <v>43498</v>
      </c>
      <c r="M912" s="11" t="s">
        <v>43494</v>
      </c>
      <c r="N912" s="11" t="s">
        <v>41377</v>
      </c>
      <c r="O912" s="11" t="s">
        <v>41387</v>
      </c>
      <c r="P912" s="11" t="s">
        <v>41456</v>
      </c>
      <c r="Q912" s="11" t="s">
        <v>41411</v>
      </c>
      <c r="R912" s="11" t="s">
        <v>41411</v>
      </c>
      <c r="S912" s="17">
        <v>138.1</v>
      </c>
      <c r="T912" s="11" t="s">
        <v>41411</v>
      </c>
      <c r="U912" s="17">
        <v>0</v>
      </c>
      <c r="V912" s="17">
        <v>0</v>
      </c>
      <c r="W912" s="18">
        <f t="shared" si="62"/>
        <v>138.1</v>
      </c>
      <c r="X912" s="18">
        <f t="shared" si="63"/>
        <v>138.1</v>
      </c>
      <c r="Y912" s="2">
        <v>0</v>
      </c>
      <c r="Z912" s="2" t="str">
        <f t="shared" si="64"/>
        <v>未整改</v>
      </c>
      <c r="AA912" s="2" t="str">
        <f t="shared" si="65"/>
        <v>未整改</v>
      </c>
      <c r="AD912" s="22" t="e">
        <f>VLOOKUP(H912,'系统导出（基本表）'!R:R,1,0)</f>
        <v>#N/A</v>
      </c>
      <c r="AE912" s="22" t="e">
        <f>VLOOKUP(I912,'系统导出（基本表）'!Q:R,2,0)</f>
        <v>#N/A</v>
      </c>
      <c r="AF912" s="2" t="e">
        <f>VLOOKUP(J912,'系统导出（基本表）'!S:T,2,0)</f>
        <v>#N/A</v>
      </c>
      <c r="AG912" s="24"/>
    </row>
    <row r="913" s="2" customFormat="1" ht="19" customHeight="1" spans="1:33">
      <c r="A913" s="2">
        <v>1</v>
      </c>
      <c r="B913" s="11" t="s">
        <v>459</v>
      </c>
      <c r="C913" s="11" t="s">
        <v>4779</v>
      </c>
      <c r="D913" s="11" t="s">
        <v>4780</v>
      </c>
      <c r="E913" s="10" t="s">
        <v>41477</v>
      </c>
      <c r="F913" s="11" t="s">
        <v>38653</v>
      </c>
      <c r="G913" s="10" t="s">
        <v>43499</v>
      </c>
      <c r="H913" s="11" t="s">
        <v>43500</v>
      </c>
      <c r="I913" s="11" t="s">
        <v>43501</v>
      </c>
      <c r="J913" s="11" t="s">
        <v>43501</v>
      </c>
      <c r="K913" s="11" t="s">
        <v>3921</v>
      </c>
      <c r="L913" s="11" t="s">
        <v>43498</v>
      </c>
      <c r="M913" s="11" t="s">
        <v>43494</v>
      </c>
      <c r="N913" s="11" t="s">
        <v>41377</v>
      </c>
      <c r="O913" s="11" t="s">
        <v>41387</v>
      </c>
      <c r="P913" s="11" t="s">
        <v>41449</v>
      </c>
      <c r="Q913" s="11" t="s">
        <v>41411</v>
      </c>
      <c r="R913" s="11" t="s">
        <v>41411</v>
      </c>
      <c r="S913" s="17">
        <v>135.4</v>
      </c>
      <c r="T913" s="11" t="s">
        <v>41450</v>
      </c>
      <c r="U913" s="17">
        <v>0</v>
      </c>
      <c r="V913" s="17">
        <v>0</v>
      </c>
      <c r="W913" s="18">
        <f t="shared" si="62"/>
        <v>135.4</v>
      </c>
      <c r="X913" s="18">
        <f t="shared" si="63"/>
        <v>135.4</v>
      </c>
      <c r="Y913" s="2">
        <v>0</v>
      </c>
      <c r="Z913" s="2" t="str">
        <f t="shared" si="64"/>
        <v>未整改</v>
      </c>
      <c r="AA913" s="2" t="str">
        <f t="shared" si="65"/>
        <v>未整改</v>
      </c>
      <c r="AD913" s="22" t="e">
        <f>VLOOKUP(H913,'系统导出（基本表）'!R:R,1,0)</f>
        <v>#N/A</v>
      </c>
      <c r="AE913" s="22" t="e">
        <f>VLOOKUP(I913,'系统导出（基本表）'!Q:R,2,0)</f>
        <v>#N/A</v>
      </c>
      <c r="AF913" s="2" t="e">
        <f>VLOOKUP(J913,'系统导出（基本表）'!S:T,2,0)</f>
        <v>#N/A</v>
      </c>
      <c r="AG913" s="24"/>
    </row>
    <row r="914" s="1" customFormat="1" ht="19" customHeight="1" spans="2:35">
      <c r="B914" s="10" t="s">
        <v>459</v>
      </c>
      <c r="C914" s="10" t="s">
        <v>4779</v>
      </c>
      <c r="D914" s="10" t="s">
        <v>4780</v>
      </c>
      <c r="E914" s="10" t="s">
        <v>41470</v>
      </c>
      <c r="F914" s="10" t="s">
        <v>38517</v>
      </c>
      <c r="G914" s="10" t="s">
        <v>43502</v>
      </c>
      <c r="H914" s="10" t="s">
        <v>43503</v>
      </c>
      <c r="I914" s="10" t="s">
        <v>43504</v>
      </c>
      <c r="J914" s="10" t="s">
        <v>43504</v>
      </c>
      <c r="K914" s="10" t="s">
        <v>3921</v>
      </c>
      <c r="L914" s="10" t="s">
        <v>43493</v>
      </c>
      <c r="M914" s="10" t="s">
        <v>43494</v>
      </c>
      <c r="N914" s="10" t="s">
        <v>41377</v>
      </c>
      <c r="O914" s="10" t="s">
        <v>41378</v>
      </c>
      <c r="P914" s="10" t="s">
        <v>41456</v>
      </c>
      <c r="Q914" s="10" t="s">
        <v>41411</v>
      </c>
      <c r="R914" s="10" t="s">
        <v>41411</v>
      </c>
      <c r="S914" s="15">
        <v>25.15</v>
      </c>
      <c r="T914" s="10" t="s">
        <v>41463</v>
      </c>
      <c r="U914" s="15">
        <v>0</v>
      </c>
      <c r="V914" s="15">
        <v>0</v>
      </c>
      <c r="W914" s="16">
        <f t="shared" si="62"/>
        <v>25.15</v>
      </c>
      <c r="X914" s="16">
        <f t="shared" si="63"/>
        <v>25.15</v>
      </c>
      <c r="Y914" s="1">
        <v>0</v>
      </c>
      <c r="Z914" s="1" t="str">
        <f t="shared" si="64"/>
        <v>未整改</v>
      </c>
      <c r="AA914" s="1" t="str">
        <f t="shared" si="65"/>
        <v>未整改</v>
      </c>
      <c r="AC914" s="3"/>
      <c r="AD914" s="19" t="e">
        <f>VLOOKUP(H914,'系统导出（基本表）'!R:R,1,0)</f>
        <v>#N/A</v>
      </c>
      <c r="AE914" s="16" t="e">
        <f>VLOOKUP(I914,'系统导出（基本表）'!Q:R,2,0)</f>
        <v>#N/A</v>
      </c>
      <c r="AF914" s="16" t="e">
        <f>VLOOKUP(J914,'系统导出（基本表）'!S:T,2,0)</f>
        <v>#N/A</v>
      </c>
      <c r="AG914" s="16"/>
      <c r="AH914" s="16"/>
      <c r="AI914" s="16"/>
    </row>
    <row r="915" s="1" customFormat="1" ht="19" customHeight="1" spans="2:35">
      <c r="B915" s="10" t="s">
        <v>459</v>
      </c>
      <c r="C915" s="10" t="s">
        <v>4779</v>
      </c>
      <c r="D915" s="10" t="s">
        <v>4780</v>
      </c>
      <c r="E915" s="10" t="s">
        <v>43102</v>
      </c>
      <c r="F915" s="10" t="s">
        <v>38653</v>
      </c>
      <c r="G915" s="10" t="s">
        <v>43499</v>
      </c>
      <c r="H915" s="10" t="s">
        <v>43500</v>
      </c>
      <c r="I915" s="10" t="s">
        <v>43501</v>
      </c>
      <c r="J915" s="10" t="s">
        <v>43501</v>
      </c>
      <c r="K915" s="10" t="s">
        <v>3921</v>
      </c>
      <c r="L915" s="10" t="s">
        <v>43493</v>
      </c>
      <c r="M915" s="10" t="s">
        <v>43494</v>
      </c>
      <c r="N915" s="10" t="s">
        <v>41377</v>
      </c>
      <c r="O915" s="10" t="s">
        <v>41378</v>
      </c>
      <c r="P915" s="10" t="s">
        <v>41379</v>
      </c>
      <c r="Q915" s="10" t="s">
        <v>41354</v>
      </c>
      <c r="R915" s="10" t="s">
        <v>41354</v>
      </c>
      <c r="S915" s="15">
        <v>4189.5</v>
      </c>
      <c r="T915" s="10" t="s">
        <v>43505</v>
      </c>
      <c r="U915" s="15">
        <v>4189.5</v>
      </c>
      <c r="V915" s="15">
        <v>4189.5</v>
      </c>
      <c r="W915" s="16">
        <f t="shared" si="62"/>
        <v>0</v>
      </c>
      <c r="X915" s="16">
        <f t="shared" si="63"/>
        <v>0</v>
      </c>
      <c r="Y915" s="1">
        <v>4189.5</v>
      </c>
      <c r="Z915" s="1" t="str">
        <f t="shared" si="64"/>
        <v>未整改</v>
      </c>
      <c r="AA915" s="1" t="str">
        <f t="shared" si="65"/>
        <v>已整改</v>
      </c>
      <c r="AB915" s="1">
        <f>S915-V915</f>
        <v>0</v>
      </c>
      <c r="AC915" s="3"/>
      <c r="AD915" s="19" t="e">
        <f>VLOOKUP(H915,'系统导出（基本表）'!R:R,1,0)</f>
        <v>#N/A</v>
      </c>
      <c r="AE915" s="16" t="e">
        <f>VLOOKUP(I915,'系统导出（基本表）'!Q:R,2,0)</f>
        <v>#N/A</v>
      </c>
      <c r="AF915" s="16" t="e">
        <f>VLOOKUP(J915,'系统导出（基本表）'!S:T,2,0)</f>
        <v>#N/A</v>
      </c>
      <c r="AG915" s="16"/>
      <c r="AH915" s="16"/>
      <c r="AI915" s="16"/>
    </row>
    <row r="916" s="1" customFormat="1" ht="19" customHeight="1" spans="2:35">
      <c r="B916" s="10" t="s">
        <v>459</v>
      </c>
      <c r="C916" s="10" t="s">
        <v>4779</v>
      </c>
      <c r="D916" s="10" t="s">
        <v>4780</v>
      </c>
      <c r="E916" s="10" t="s">
        <v>43506</v>
      </c>
      <c r="F916" s="10" t="s">
        <v>43507</v>
      </c>
      <c r="G916" s="10" t="s">
        <v>43495</v>
      </c>
      <c r="H916" s="10" t="s">
        <v>43496</v>
      </c>
      <c r="I916" s="10" t="s">
        <v>43497</v>
      </c>
      <c r="J916" s="10" t="s">
        <v>43497</v>
      </c>
      <c r="K916" s="10" t="s">
        <v>3921</v>
      </c>
      <c r="L916" s="10" t="s">
        <v>43493</v>
      </c>
      <c r="M916" s="10" t="s">
        <v>43494</v>
      </c>
      <c r="N916" s="10" t="s">
        <v>41377</v>
      </c>
      <c r="O916" s="10" t="s">
        <v>41378</v>
      </c>
      <c r="P916" s="10" t="s">
        <v>41456</v>
      </c>
      <c r="Q916" s="10" t="s">
        <v>41411</v>
      </c>
      <c r="R916" s="10" t="s">
        <v>41411</v>
      </c>
      <c r="S916" s="15">
        <v>49.66</v>
      </c>
      <c r="T916" s="10" t="s">
        <v>41463</v>
      </c>
      <c r="U916" s="15">
        <v>49.66</v>
      </c>
      <c r="V916" s="15">
        <v>49.66</v>
      </c>
      <c r="W916" s="16">
        <f t="shared" si="62"/>
        <v>0</v>
      </c>
      <c r="X916" s="16">
        <f t="shared" si="63"/>
        <v>0</v>
      </c>
      <c r="Y916" s="1">
        <v>49.66</v>
      </c>
      <c r="Z916" s="1" t="str">
        <f t="shared" si="64"/>
        <v>未整改</v>
      </c>
      <c r="AA916" s="1" t="str">
        <f t="shared" si="65"/>
        <v>已整改</v>
      </c>
      <c r="AC916" s="3"/>
      <c r="AD916" s="19" t="e">
        <f>VLOOKUP(H916,'系统导出（基本表）'!R:R,1,0)</f>
        <v>#N/A</v>
      </c>
      <c r="AE916" s="16" t="e">
        <f>VLOOKUP(I916,'系统导出（基本表）'!Q:R,2,0)</f>
        <v>#N/A</v>
      </c>
      <c r="AF916" s="16" t="e">
        <f>VLOOKUP(J916,'系统导出（基本表）'!S:T,2,0)</f>
        <v>#N/A</v>
      </c>
      <c r="AG916" s="16"/>
      <c r="AH916" s="16"/>
      <c r="AI916" s="16"/>
    </row>
    <row r="917" s="2" customFormat="1" ht="19" customHeight="1" spans="1:33">
      <c r="A917" s="2">
        <v>1</v>
      </c>
      <c r="B917" s="11" t="s">
        <v>459</v>
      </c>
      <c r="C917" s="11" t="s">
        <v>4779</v>
      </c>
      <c r="D917" s="11" t="s">
        <v>4780</v>
      </c>
      <c r="E917" s="10" t="s">
        <v>42136</v>
      </c>
      <c r="F917" s="11" t="s">
        <v>39025</v>
      </c>
      <c r="G917" s="10" t="s">
        <v>43508</v>
      </c>
      <c r="H917" s="11" t="s">
        <v>43509</v>
      </c>
      <c r="I917" s="11" t="s">
        <v>43510</v>
      </c>
      <c r="J917" s="11" t="s">
        <v>43510</v>
      </c>
      <c r="K917" s="11" t="s">
        <v>456</v>
      </c>
      <c r="L917" s="11" t="s">
        <v>7347</v>
      </c>
      <c r="M917" s="11" t="s">
        <v>43511</v>
      </c>
      <c r="N917" s="11" t="s">
        <v>41377</v>
      </c>
      <c r="O917" s="11" t="s">
        <v>41387</v>
      </c>
      <c r="P917" s="11" t="s">
        <v>41449</v>
      </c>
      <c r="Q917" s="11" t="s">
        <v>41411</v>
      </c>
      <c r="R917" s="11" t="s">
        <v>41411</v>
      </c>
      <c r="S917" s="17">
        <v>1000</v>
      </c>
      <c r="T917" s="11" t="s">
        <v>41450</v>
      </c>
      <c r="U917" s="17">
        <v>0</v>
      </c>
      <c r="V917" s="17">
        <v>0</v>
      </c>
      <c r="W917" s="18">
        <f t="shared" si="62"/>
        <v>1000</v>
      </c>
      <c r="X917" s="18">
        <f t="shared" si="63"/>
        <v>1000</v>
      </c>
      <c r="Y917" s="2">
        <v>0</v>
      </c>
      <c r="Z917" s="2" t="str">
        <f t="shared" si="64"/>
        <v>未整改</v>
      </c>
      <c r="AA917" s="2" t="str">
        <f t="shared" si="65"/>
        <v>未整改</v>
      </c>
      <c r="AD917" s="22" t="e">
        <f>VLOOKUP(H917,'系统导出（基本表）'!R:R,1,0)</f>
        <v>#N/A</v>
      </c>
      <c r="AE917" s="22" t="e">
        <f>VLOOKUP(I917,'系统导出（基本表）'!Q:R,2,0)</f>
        <v>#N/A</v>
      </c>
      <c r="AF917" s="2" t="e">
        <f>VLOOKUP(J917,'系统导出（基本表）'!S:T,2,0)</f>
        <v>#N/A</v>
      </c>
      <c r="AG917" s="24"/>
    </row>
    <row r="918" s="2" customFormat="1" ht="19" customHeight="1" spans="1:33">
      <c r="A918" s="2">
        <v>1</v>
      </c>
      <c r="B918" s="11" t="s">
        <v>459</v>
      </c>
      <c r="C918" s="11" t="s">
        <v>4779</v>
      </c>
      <c r="D918" s="11" t="s">
        <v>4780</v>
      </c>
      <c r="E918" s="10" t="s">
        <v>41451</v>
      </c>
      <c r="F918" s="11" t="s">
        <v>39333</v>
      </c>
      <c r="G918" s="10" t="s">
        <v>43508</v>
      </c>
      <c r="H918" s="11" t="s">
        <v>43509</v>
      </c>
      <c r="I918" s="11" t="s">
        <v>43510</v>
      </c>
      <c r="J918" s="11" t="s">
        <v>43510</v>
      </c>
      <c r="K918" s="11" t="s">
        <v>456</v>
      </c>
      <c r="L918" s="11" t="s">
        <v>7347</v>
      </c>
      <c r="M918" s="11" t="s">
        <v>43511</v>
      </c>
      <c r="N918" s="11" t="s">
        <v>41377</v>
      </c>
      <c r="O918" s="11" t="s">
        <v>41387</v>
      </c>
      <c r="P918" s="11" t="s">
        <v>41456</v>
      </c>
      <c r="Q918" s="11" t="s">
        <v>41411</v>
      </c>
      <c r="R918" s="11" t="s">
        <v>41411</v>
      </c>
      <c r="S918" s="17">
        <v>2389.2</v>
      </c>
      <c r="T918" s="11" t="s">
        <v>41411</v>
      </c>
      <c r="U918" s="17">
        <v>0</v>
      </c>
      <c r="V918" s="17">
        <v>0</v>
      </c>
      <c r="W918" s="18">
        <f t="shared" si="62"/>
        <v>2389.2</v>
      </c>
      <c r="X918" s="18">
        <f t="shared" si="63"/>
        <v>2389.2</v>
      </c>
      <c r="Y918" s="2">
        <v>0</v>
      </c>
      <c r="Z918" s="2" t="str">
        <f t="shared" si="64"/>
        <v>未整改</v>
      </c>
      <c r="AA918" s="2" t="str">
        <f t="shared" si="65"/>
        <v>未整改</v>
      </c>
      <c r="AD918" s="22" t="e">
        <f>VLOOKUP(H918,'系统导出（基本表）'!R:R,1,0)</f>
        <v>#N/A</v>
      </c>
      <c r="AE918" s="22" t="e">
        <f>VLOOKUP(I918,'系统导出（基本表）'!Q:R,2,0)</f>
        <v>#N/A</v>
      </c>
      <c r="AF918" s="2" t="e">
        <f>VLOOKUP(J918,'系统导出（基本表）'!S:T,2,0)</f>
        <v>#N/A</v>
      </c>
      <c r="AG918" s="24"/>
    </row>
    <row r="919" s="2" customFormat="1" ht="19" customHeight="1" spans="1:33">
      <c r="A919" s="2">
        <v>1</v>
      </c>
      <c r="B919" s="11" t="s">
        <v>459</v>
      </c>
      <c r="C919" s="11" t="s">
        <v>4779</v>
      </c>
      <c r="D919" s="11" t="s">
        <v>4780</v>
      </c>
      <c r="E919" s="10" t="s">
        <v>41477</v>
      </c>
      <c r="F919" s="11" t="s">
        <v>38653</v>
      </c>
      <c r="G919" s="10" t="s">
        <v>14001</v>
      </c>
      <c r="H919" s="11" t="s">
        <v>13997</v>
      </c>
      <c r="I919" s="11" t="s">
        <v>13996</v>
      </c>
      <c r="J919" s="11" t="s">
        <v>13996</v>
      </c>
      <c r="K919" s="11" t="s">
        <v>456</v>
      </c>
      <c r="L919" s="11" t="s">
        <v>7347</v>
      </c>
      <c r="M919" s="11" t="s">
        <v>43511</v>
      </c>
      <c r="N919" s="11" t="s">
        <v>41377</v>
      </c>
      <c r="O919" s="11" t="s">
        <v>41387</v>
      </c>
      <c r="P919" s="11" t="s">
        <v>41449</v>
      </c>
      <c r="Q919" s="11" t="s">
        <v>41411</v>
      </c>
      <c r="R919" s="11" t="s">
        <v>41411</v>
      </c>
      <c r="S919" s="17">
        <v>7785.14</v>
      </c>
      <c r="T919" s="11" t="s">
        <v>42004</v>
      </c>
      <c r="U919" s="17">
        <v>0</v>
      </c>
      <c r="V919" s="17">
        <v>0</v>
      </c>
      <c r="W919" s="18">
        <f t="shared" si="62"/>
        <v>7785.14</v>
      </c>
      <c r="X919" s="18">
        <f t="shared" si="63"/>
        <v>7785.14</v>
      </c>
      <c r="Y919" s="2">
        <v>0</v>
      </c>
      <c r="Z919" s="2" t="str">
        <f t="shared" si="64"/>
        <v>未整改</v>
      </c>
      <c r="AA919" s="2" t="str">
        <f t="shared" si="65"/>
        <v>未整改</v>
      </c>
      <c r="AD919" s="22" t="e">
        <f>VLOOKUP(H919,'系统导出（基本表）'!R:R,1,0)</f>
        <v>#N/A</v>
      </c>
      <c r="AE919" s="22" t="e">
        <f>VLOOKUP(I919,'系统导出（基本表）'!Q:R,2,0)</f>
        <v>#N/A</v>
      </c>
      <c r="AF919" s="2" t="e">
        <f>VLOOKUP(J919,'系统导出（基本表）'!S:T,2,0)</f>
        <v>#N/A</v>
      </c>
      <c r="AG919" s="24"/>
    </row>
    <row r="920" s="2" customFormat="1" ht="19" customHeight="1" spans="1:33">
      <c r="A920" s="2">
        <v>1</v>
      </c>
      <c r="B920" s="11" t="s">
        <v>459</v>
      </c>
      <c r="C920" s="11" t="s">
        <v>4779</v>
      </c>
      <c r="D920" s="11" t="s">
        <v>4780</v>
      </c>
      <c r="E920" s="10" t="s">
        <v>42424</v>
      </c>
      <c r="F920" s="11" t="s">
        <v>39035</v>
      </c>
      <c r="G920" s="10" t="s">
        <v>43512</v>
      </c>
      <c r="H920" s="11" t="s">
        <v>39106</v>
      </c>
      <c r="I920" s="11" t="s">
        <v>39105</v>
      </c>
      <c r="J920" s="11" t="s">
        <v>39105</v>
      </c>
      <c r="K920" s="11" t="s">
        <v>456</v>
      </c>
      <c r="L920" s="11" t="s">
        <v>7347</v>
      </c>
      <c r="M920" s="11" t="s">
        <v>43511</v>
      </c>
      <c r="N920" s="11" t="s">
        <v>41377</v>
      </c>
      <c r="O920" s="11" t="s">
        <v>41387</v>
      </c>
      <c r="P920" s="11" t="s">
        <v>41449</v>
      </c>
      <c r="Q920" s="11" t="s">
        <v>41411</v>
      </c>
      <c r="R920" s="11" t="s">
        <v>41411</v>
      </c>
      <c r="S920" s="17">
        <v>8703.688512</v>
      </c>
      <c r="T920" s="11" t="s">
        <v>41450</v>
      </c>
      <c r="U920" s="17">
        <v>205.17</v>
      </c>
      <c r="V920" s="17">
        <v>0</v>
      </c>
      <c r="W920" s="18">
        <f t="shared" si="62"/>
        <v>8703.688512</v>
      </c>
      <c r="X920" s="18">
        <f t="shared" si="63"/>
        <v>8498.518512</v>
      </c>
      <c r="Y920" s="2">
        <v>205.17</v>
      </c>
      <c r="Z920" s="2" t="str">
        <f t="shared" si="64"/>
        <v>未整改</v>
      </c>
      <c r="AA920" s="2" t="str">
        <f t="shared" si="65"/>
        <v>未整改</v>
      </c>
      <c r="AD920" s="22" t="str">
        <f>VLOOKUP(H920,'系统导出（基本表）'!R:R,1,0)</f>
        <v>P21510504-0029</v>
      </c>
      <c r="AE920" s="22" t="str">
        <f>VLOOKUP(I920,'系统导出（基本表）'!Q:R,2,0)</f>
        <v>P21510504-0029</v>
      </c>
      <c r="AF920" s="2" t="e">
        <f>VLOOKUP(J920,'系统导出（基本表）'!S:T,2,0)</f>
        <v>#N/A</v>
      </c>
      <c r="AG920" s="24">
        <v>3500</v>
      </c>
    </row>
    <row r="921" s="1" customFormat="1" ht="19" customHeight="1" spans="2:35">
      <c r="B921" s="10" t="s">
        <v>459</v>
      </c>
      <c r="C921" s="10" t="s">
        <v>4779</v>
      </c>
      <c r="D921" s="10" t="s">
        <v>4780</v>
      </c>
      <c r="E921" s="10" t="s">
        <v>41470</v>
      </c>
      <c r="F921" s="10" t="s">
        <v>38517</v>
      </c>
      <c r="G921" s="10" t="s">
        <v>43512</v>
      </c>
      <c r="H921" s="10" t="s">
        <v>39106</v>
      </c>
      <c r="I921" s="10" t="s">
        <v>39105</v>
      </c>
      <c r="J921" s="10" t="s">
        <v>39105</v>
      </c>
      <c r="K921" s="10" t="s">
        <v>456</v>
      </c>
      <c r="L921" s="10" t="s">
        <v>43513</v>
      </c>
      <c r="M921" s="10" t="s">
        <v>43511</v>
      </c>
      <c r="N921" s="10" t="s">
        <v>41377</v>
      </c>
      <c r="O921" s="10" t="s">
        <v>41378</v>
      </c>
      <c r="P921" s="10" t="s">
        <v>41456</v>
      </c>
      <c r="Q921" s="10" t="s">
        <v>41411</v>
      </c>
      <c r="R921" s="10" t="s">
        <v>41411</v>
      </c>
      <c r="S921" s="15">
        <v>3120.28</v>
      </c>
      <c r="T921" s="10" t="s">
        <v>41463</v>
      </c>
      <c r="U921" s="15">
        <v>3120.28</v>
      </c>
      <c r="V921" s="15">
        <v>1622.99</v>
      </c>
      <c r="W921" s="16">
        <f t="shared" si="62"/>
        <v>1497.29</v>
      </c>
      <c r="X921" s="16">
        <f t="shared" si="63"/>
        <v>0</v>
      </c>
      <c r="Y921" s="1">
        <v>3120.28</v>
      </c>
      <c r="Z921" s="1" t="str">
        <f t="shared" si="64"/>
        <v>未整改</v>
      </c>
      <c r="AA921" s="1" t="str">
        <f t="shared" si="65"/>
        <v>已整改</v>
      </c>
      <c r="AC921" s="3"/>
      <c r="AD921" s="19" t="str">
        <f>VLOOKUP(H921,'系统导出（基本表）'!R:R,1,0)</f>
        <v>P21510504-0029</v>
      </c>
      <c r="AE921" s="23" t="str">
        <f>VLOOKUP(I921,'系统导出（基本表）'!Q:R,2,0)</f>
        <v>P21510504-0029</v>
      </c>
      <c r="AF921" s="16" t="e">
        <f>VLOOKUP(J921,'系统导出（基本表）'!S:T,2,0)</f>
        <v>#N/A</v>
      </c>
      <c r="AG921" s="23"/>
      <c r="AH921" s="16"/>
      <c r="AI921" s="16"/>
    </row>
    <row r="922" s="1" customFormat="1" ht="19" customHeight="1" spans="2:35">
      <c r="B922" s="10" t="s">
        <v>459</v>
      </c>
      <c r="C922" s="10" t="s">
        <v>4779</v>
      </c>
      <c r="D922" s="10" t="s">
        <v>4780</v>
      </c>
      <c r="E922" s="10" t="s">
        <v>41451</v>
      </c>
      <c r="F922" s="10" t="s">
        <v>39333</v>
      </c>
      <c r="G922" s="10" t="s">
        <v>43508</v>
      </c>
      <c r="H922" s="10" t="s">
        <v>43509</v>
      </c>
      <c r="I922" s="10" t="s">
        <v>43510</v>
      </c>
      <c r="J922" s="10" t="s">
        <v>43510</v>
      </c>
      <c r="K922" s="10" t="s">
        <v>456</v>
      </c>
      <c r="L922" s="10" t="s">
        <v>43513</v>
      </c>
      <c r="M922" s="10" t="s">
        <v>43511</v>
      </c>
      <c r="N922" s="10" t="s">
        <v>41377</v>
      </c>
      <c r="O922" s="10" t="s">
        <v>41378</v>
      </c>
      <c r="P922" s="10" t="s">
        <v>41456</v>
      </c>
      <c r="Q922" s="10" t="s">
        <v>41411</v>
      </c>
      <c r="R922" s="10" t="s">
        <v>41411</v>
      </c>
      <c r="S922" s="15">
        <v>2632.4</v>
      </c>
      <c r="T922" s="10" t="s">
        <v>41463</v>
      </c>
      <c r="U922" s="15">
        <v>243.2</v>
      </c>
      <c r="V922" s="15">
        <v>243.2</v>
      </c>
      <c r="W922" s="16">
        <f t="shared" si="62"/>
        <v>2389.2</v>
      </c>
      <c r="X922" s="16">
        <f t="shared" si="63"/>
        <v>2389.2</v>
      </c>
      <c r="Y922" s="1">
        <v>243.2</v>
      </c>
      <c r="Z922" s="1" t="str">
        <f t="shared" si="64"/>
        <v>未整改</v>
      </c>
      <c r="AA922" s="1" t="str">
        <f t="shared" si="65"/>
        <v>未整改</v>
      </c>
      <c r="AC922" s="3"/>
      <c r="AD922" s="19" t="e">
        <f>VLOOKUP(H922,'系统导出（基本表）'!R:R,1,0)</f>
        <v>#N/A</v>
      </c>
      <c r="AE922" s="16" t="e">
        <f>VLOOKUP(I922,'系统导出（基本表）'!Q:R,2,0)</f>
        <v>#N/A</v>
      </c>
      <c r="AF922" s="16" t="e">
        <f>VLOOKUP(J922,'系统导出（基本表）'!S:T,2,0)</f>
        <v>#N/A</v>
      </c>
      <c r="AG922" s="16"/>
      <c r="AH922" s="16"/>
      <c r="AI922" s="16"/>
    </row>
    <row r="923" s="2" customFormat="1" ht="19" customHeight="1" spans="1:33">
      <c r="A923" s="2">
        <v>1</v>
      </c>
      <c r="B923" s="11" t="s">
        <v>459</v>
      </c>
      <c r="C923" s="11" t="s">
        <v>4779</v>
      </c>
      <c r="D923" s="11" t="s">
        <v>4780</v>
      </c>
      <c r="E923" s="10" t="s">
        <v>41470</v>
      </c>
      <c r="F923" s="11" t="s">
        <v>38517</v>
      </c>
      <c r="G923" s="10" t="s">
        <v>43512</v>
      </c>
      <c r="H923" s="11" t="s">
        <v>39106</v>
      </c>
      <c r="I923" s="11" t="s">
        <v>39105</v>
      </c>
      <c r="J923" s="11" t="s">
        <v>39105</v>
      </c>
      <c r="K923" s="11" t="s">
        <v>456</v>
      </c>
      <c r="L923" s="11" t="s">
        <v>7347</v>
      </c>
      <c r="M923" s="11" t="s">
        <v>43511</v>
      </c>
      <c r="N923" s="11" t="s">
        <v>41377</v>
      </c>
      <c r="O923" s="11" t="s">
        <v>41387</v>
      </c>
      <c r="P923" s="11" t="s">
        <v>41456</v>
      </c>
      <c r="Q923" s="11" t="s">
        <v>41411</v>
      </c>
      <c r="R923" s="11" t="s">
        <v>41411</v>
      </c>
      <c r="S923" s="17">
        <v>310.4059</v>
      </c>
      <c r="T923" s="11" t="s">
        <v>41411</v>
      </c>
      <c r="U923" s="17">
        <v>310.4059</v>
      </c>
      <c r="V923" s="17">
        <v>0</v>
      </c>
      <c r="W923" s="18">
        <f t="shared" si="62"/>
        <v>310.4059</v>
      </c>
      <c r="X923" s="18">
        <f t="shared" si="63"/>
        <v>0</v>
      </c>
      <c r="Y923" s="2">
        <v>310.4059</v>
      </c>
      <c r="Z923" s="2" t="str">
        <f t="shared" si="64"/>
        <v>未整改</v>
      </c>
      <c r="AA923" s="2" t="str">
        <f t="shared" si="65"/>
        <v>已整改</v>
      </c>
      <c r="AD923" s="22" t="str">
        <f>VLOOKUP(H923,'系统导出（基本表）'!R:R,1,0)</f>
        <v>P21510504-0029</v>
      </c>
      <c r="AE923" s="22" t="str">
        <f>VLOOKUP(I923,'系统导出（基本表）'!Q:R,2,0)</f>
        <v>P21510504-0029</v>
      </c>
      <c r="AF923" s="2" t="e">
        <f>VLOOKUP(J923,'系统导出（基本表）'!S:T,2,0)</f>
        <v>#N/A</v>
      </c>
      <c r="AG923" s="24"/>
    </row>
    <row r="924" s="2" customFormat="1" ht="19" customHeight="1" spans="1:33">
      <c r="A924" s="2">
        <v>1</v>
      </c>
      <c r="B924" s="11" t="s">
        <v>459</v>
      </c>
      <c r="C924" s="11" t="s">
        <v>4779</v>
      </c>
      <c r="D924" s="11" t="s">
        <v>4780</v>
      </c>
      <c r="E924" s="10" t="s">
        <v>42226</v>
      </c>
      <c r="F924" s="11" t="s">
        <v>39971</v>
      </c>
      <c r="G924" s="10" t="s">
        <v>43514</v>
      </c>
      <c r="H924" s="11" t="s">
        <v>43515</v>
      </c>
      <c r="I924" s="11" t="s">
        <v>43516</v>
      </c>
      <c r="J924" s="11" t="s">
        <v>43516</v>
      </c>
      <c r="K924" s="11" t="s">
        <v>6389</v>
      </c>
      <c r="L924" s="11" t="s">
        <v>43517</v>
      </c>
      <c r="M924" s="11" t="s">
        <v>43518</v>
      </c>
      <c r="N924" s="11" t="s">
        <v>41377</v>
      </c>
      <c r="O924" s="11" t="s">
        <v>41387</v>
      </c>
      <c r="P924" s="11" t="s">
        <v>41449</v>
      </c>
      <c r="Q924" s="11" t="s">
        <v>41411</v>
      </c>
      <c r="R924" s="11" t="s">
        <v>41411</v>
      </c>
      <c r="S924" s="17">
        <v>297.53</v>
      </c>
      <c r="T924" s="11" t="s">
        <v>42004</v>
      </c>
      <c r="U924" s="17">
        <v>0</v>
      </c>
      <c r="V924" s="17">
        <v>0</v>
      </c>
      <c r="W924" s="18">
        <f t="shared" si="62"/>
        <v>297.53</v>
      </c>
      <c r="X924" s="18">
        <f t="shared" si="63"/>
        <v>297.53</v>
      </c>
      <c r="Y924" s="2">
        <v>0</v>
      </c>
      <c r="Z924" s="2" t="str">
        <f t="shared" si="64"/>
        <v>未整改</v>
      </c>
      <c r="AA924" s="2" t="str">
        <f t="shared" si="65"/>
        <v>未整改</v>
      </c>
      <c r="AD924" s="22" t="e">
        <f>VLOOKUP(H924,'系统导出（基本表）'!R:R,1,0)</f>
        <v>#N/A</v>
      </c>
      <c r="AE924" s="22" t="e">
        <f>VLOOKUP(I924,'系统导出（基本表）'!Q:R,2,0)</f>
        <v>#N/A</v>
      </c>
      <c r="AF924" s="2" t="e">
        <f>VLOOKUP(J924,'系统导出（基本表）'!S:T,2,0)</f>
        <v>#N/A</v>
      </c>
      <c r="AG924" s="24"/>
    </row>
    <row r="925" s="1" customFormat="1" ht="19" customHeight="1" spans="2:35">
      <c r="B925" s="10" t="s">
        <v>459</v>
      </c>
      <c r="C925" s="10" t="s">
        <v>4779</v>
      </c>
      <c r="D925" s="10" t="s">
        <v>4780</v>
      </c>
      <c r="E925" s="10" t="s">
        <v>43519</v>
      </c>
      <c r="F925" s="10" t="s">
        <v>38643</v>
      </c>
      <c r="G925" s="10" t="s">
        <v>43520</v>
      </c>
      <c r="H925" s="10" t="s">
        <v>43521</v>
      </c>
      <c r="I925" s="10" t="s">
        <v>43522</v>
      </c>
      <c r="J925" s="10" t="s">
        <v>43523</v>
      </c>
      <c r="K925" s="10" t="s">
        <v>43524</v>
      </c>
      <c r="L925" s="10" t="s">
        <v>43525</v>
      </c>
      <c r="M925" s="10" t="s">
        <v>43526</v>
      </c>
      <c r="N925" s="10" t="s">
        <v>41377</v>
      </c>
      <c r="O925" s="10" t="s">
        <v>41378</v>
      </c>
      <c r="P925" s="10" t="s">
        <v>41456</v>
      </c>
      <c r="Q925" s="10" t="s">
        <v>41411</v>
      </c>
      <c r="R925" s="10" t="s">
        <v>41411</v>
      </c>
      <c r="S925" s="15">
        <v>1654.91</v>
      </c>
      <c r="T925" s="10" t="s">
        <v>41463</v>
      </c>
      <c r="U925" s="15">
        <v>381.22</v>
      </c>
      <c r="V925" s="15">
        <v>381.22</v>
      </c>
      <c r="W925" s="16">
        <f t="shared" si="62"/>
        <v>1273.69</v>
      </c>
      <c r="X925" s="16">
        <f t="shared" si="63"/>
        <v>1273.69</v>
      </c>
      <c r="Y925" s="1">
        <v>381.22</v>
      </c>
      <c r="Z925" s="1" t="str">
        <f t="shared" si="64"/>
        <v>未整改</v>
      </c>
      <c r="AA925" s="1" t="str">
        <f t="shared" si="65"/>
        <v>未整改</v>
      </c>
      <c r="AC925" s="3"/>
      <c r="AD925" s="19" t="e">
        <f>VLOOKUP(H925,'系统导出（基本表）'!R:R,1,0)</f>
        <v>#N/A</v>
      </c>
      <c r="AE925" s="16" t="e">
        <f>VLOOKUP(I925,'系统导出（基本表）'!Q:R,2,0)</f>
        <v>#N/A</v>
      </c>
      <c r="AF925" s="16" t="e">
        <f>VLOOKUP(J925,'系统导出（基本表）'!S:T,2,0)</f>
        <v>#N/A</v>
      </c>
      <c r="AG925" s="16"/>
      <c r="AH925" s="16"/>
      <c r="AI925" s="16"/>
    </row>
    <row r="926" s="2" customFormat="1" ht="19" customHeight="1" spans="1:33">
      <c r="A926" s="2">
        <v>1</v>
      </c>
      <c r="B926" s="11" t="s">
        <v>459</v>
      </c>
      <c r="C926" s="11" t="s">
        <v>4779</v>
      </c>
      <c r="D926" s="11" t="s">
        <v>4780</v>
      </c>
      <c r="E926" s="10" t="s">
        <v>43519</v>
      </c>
      <c r="F926" s="11" t="s">
        <v>38643</v>
      </c>
      <c r="G926" s="10" t="s">
        <v>43520</v>
      </c>
      <c r="H926" s="11" t="s">
        <v>43521</v>
      </c>
      <c r="I926" s="11" t="s">
        <v>43522</v>
      </c>
      <c r="J926" s="11" t="s">
        <v>43523</v>
      </c>
      <c r="K926" s="11" t="s">
        <v>43524</v>
      </c>
      <c r="L926" s="11" t="s">
        <v>43527</v>
      </c>
      <c r="M926" s="11" t="s">
        <v>43526</v>
      </c>
      <c r="N926" s="11" t="s">
        <v>41377</v>
      </c>
      <c r="O926" s="11" t="s">
        <v>41387</v>
      </c>
      <c r="P926" s="11" t="s">
        <v>41456</v>
      </c>
      <c r="Q926" s="11" t="s">
        <v>41411</v>
      </c>
      <c r="R926" s="11" t="s">
        <v>41411</v>
      </c>
      <c r="S926" s="17">
        <v>932.23</v>
      </c>
      <c r="T926" s="11" t="s">
        <v>41411</v>
      </c>
      <c r="U926" s="17">
        <v>0</v>
      </c>
      <c r="V926" s="17">
        <v>0</v>
      </c>
      <c r="W926" s="18">
        <f t="shared" si="62"/>
        <v>932.23</v>
      </c>
      <c r="X926" s="18">
        <f t="shared" si="63"/>
        <v>932.23</v>
      </c>
      <c r="Y926" s="2">
        <v>0</v>
      </c>
      <c r="Z926" s="2" t="str">
        <f t="shared" si="64"/>
        <v>未整改</v>
      </c>
      <c r="AA926" s="2" t="str">
        <f t="shared" si="65"/>
        <v>未整改</v>
      </c>
      <c r="AD926" s="22" t="e">
        <f>VLOOKUP(H926,'系统导出（基本表）'!R:R,1,0)</f>
        <v>#N/A</v>
      </c>
      <c r="AE926" s="22" t="e">
        <f>VLOOKUP(I926,'系统导出（基本表）'!Q:R,2,0)</f>
        <v>#N/A</v>
      </c>
      <c r="AF926" s="2" t="e">
        <f>VLOOKUP(J926,'系统导出（基本表）'!S:T,2,0)</f>
        <v>#N/A</v>
      </c>
      <c r="AG926" s="24"/>
    </row>
    <row r="927" s="1" customFormat="1" ht="19" customHeight="1" spans="2:35">
      <c r="B927" s="10" t="s">
        <v>459</v>
      </c>
      <c r="C927" s="10" t="s">
        <v>4779</v>
      </c>
      <c r="D927" s="10" t="s">
        <v>4780</v>
      </c>
      <c r="E927" s="10" t="s">
        <v>61</v>
      </c>
      <c r="F927" s="10" t="s">
        <v>61</v>
      </c>
      <c r="G927" s="10" t="s">
        <v>43528</v>
      </c>
      <c r="H927" s="10" t="s">
        <v>43529</v>
      </c>
      <c r="I927" s="10" t="s">
        <v>43523</v>
      </c>
      <c r="J927" s="10" t="s">
        <v>43523</v>
      </c>
      <c r="K927" s="10" t="s">
        <v>43524</v>
      </c>
      <c r="L927" s="10" t="s">
        <v>43525</v>
      </c>
      <c r="M927" s="10" t="s">
        <v>43526</v>
      </c>
      <c r="N927" s="10" t="s">
        <v>61</v>
      </c>
      <c r="O927" s="10" t="s">
        <v>41372</v>
      </c>
      <c r="P927" s="10" t="s">
        <v>61</v>
      </c>
      <c r="Q927" s="10" t="s">
        <v>41411</v>
      </c>
      <c r="R927" s="10" t="s">
        <v>41411</v>
      </c>
      <c r="S927" s="15">
        <v>3345.55</v>
      </c>
      <c r="T927" s="10" t="s">
        <v>41412</v>
      </c>
      <c r="U927" s="15">
        <v>3345.55</v>
      </c>
      <c r="V927" s="15">
        <v>3345.55</v>
      </c>
      <c r="W927" s="16">
        <f t="shared" si="62"/>
        <v>0</v>
      </c>
      <c r="X927" s="16">
        <f t="shared" si="63"/>
        <v>0</v>
      </c>
      <c r="Y927" s="1">
        <v>3345.55</v>
      </c>
      <c r="Z927" s="1" t="str">
        <f t="shared" si="64"/>
        <v>未整改</v>
      </c>
      <c r="AA927" s="1" t="str">
        <f t="shared" si="65"/>
        <v>已整改</v>
      </c>
      <c r="AC927" s="3"/>
      <c r="AD927" s="19" t="e">
        <f>VLOOKUP(H927,'系统导出（基本表）'!R:R,1,0)</f>
        <v>#N/A</v>
      </c>
      <c r="AE927" s="16" t="e">
        <f>VLOOKUP(I927,'系统导出（基本表）'!Q:R,2,0)</f>
        <v>#N/A</v>
      </c>
      <c r="AF927" s="16" t="e">
        <f>VLOOKUP(J927,'系统导出（基本表）'!S:T,2,0)</f>
        <v>#N/A</v>
      </c>
      <c r="AG927" s="16"/>
      <c r="AH927" s="16"/>
      <c r="AI927" s="16"/>
    </row>
    <row r="928" s="1" customFormat="1" ht="19" customHeight="1" spans="2:35">
      <c r="B928" s="10" t="s">
        <v>459</v>
      </c>
      <c r="C928" s="10" t="s">
        <v>4779</v>
      </c>
      <c r="D928" s="10" t="s">
        <v>4780</v>
      </c>
      <c r="E928" s="10" t="s">
        <v>42473</v>
      </c>
      <c r="F928" s="10" t="s">
        <v>39851</v>
      </c>
      <c r="G928" s="10" t="s">
        <v>43530</v>
      </c>
      <c r="H928" s="10" t="s">
        <v>43531</v>
      </c>
      <c r="I928" s="10" t="s">
        <v>43532</v>
      </c>
      <c r="J928" s="10" t="s">
        <v>43533</v>
      </c>
      <c r="K928" s="10" t="s">
        <v>43534</v>
      </c>
      <c r="L928" s="10" t="s">
        <v>43535</v>
      </c>
      <c r="M928" s="10" t="s">
        <v>43536</v>
      </c>
      <c r="N928" s="10" t="s">
        <v>41377</v>
      </c>
      <c r="O928" s="10" t="s">
        <v>41378</v>
      </c>
      <c r="P928" s="10" t="s">
        <v>41456</v>
      </c>
      <c r="Q928" s="10" t="s">
        <v>41411</v>
      </c>
      <c r="R928" s="10" t="s">
        <v>41411</v>
      </c>
      <c r="S928" s="15">
        <v>42.81</v>
      </c>
      <c r="T928" s="10" t="s">
        <v>41463</v>
      </c>
      <c r="U928" s="15">
        <v>0</v>
      </c>
      <c r="V928" s="15">
        <v>0</v>
      </c>
      <c r="W928" s="16">
        <f t="shared" si="62"/>
        <v>42.81</v>
      </c>
      <c r="X928" s="16">
        <f t="shared" si="63"/>
        <v>42.81</v>
      </c>
      <c r="Y928" s="1">
        <v>0</v>
      </c>
      <c r="Z928" s="1" t="str">
        <f t="shared" si="64"/>
        <v>未整改</v>
      </c>
      <c r="AA928" s="1" t="str">
        <f t="shared" si="65"/>
        <v>未整改</v>
      </c>
      <c r="AC928" s="3"/>
      <c r="AD928" s="19" t="e">
        <f>VLOOKUP(H928,'系统导出（基本表）'!R:R,1,0)</f>
        <v>#N/A</v>
      </c>
      <c r="AE928" s="16" t="e">
        <f>VLOOKUP(I928,'系统导出（基本表）'!Q:R,2,0)</f>
        <v>#N/A</v>
      </c>
      <c r="AF928" s="16" t="e">
        <f>VLOOKUP(J928,'系统导出（基本表）'!S:T,2,0)</f>
        <v>#N/A</v>
      </c>
      <c r="AG928" s="16"/>
      <c r="AH928" s="16"/>
      <c r="AI928" s="16"/>
    </row>
    <row r="929" s="2" customFormat="1" ht="19" customHeight="1" spans="1:33">
      <c r="A929" s="2">
        <v>1</v>
      </c>
      <c r="B929" s="11" t="s">
        <v>459</v>
      </c>
      <c r="C929" s="11" t="s">
        <v>4779</v>
      </c>
      <c r="D929" s="11" t="s">
        <v>4780</v>
      </c>
      <c r="E929" s="10" t="s">
        <v>42735</v>
      </c>
      <c r="F929" s="11" t="s">
        <v>38885</v>
      </c>
      <c r="G929" s="10" t="s">
        <v>43537</v>
      </c>
      <c r="H929" s="11" t="s">
        <v>43538</v>
      </c>
      <c r="I929" s="11" t="s">
        <v>43539</v>
      </c>
      <c r="J929" s="11" t="s">
        <v>43539</v>
      </c>
      <c r="K929" s="11" t="s">
        <v>43534</v>
      </c>
      <c r="L929" s="11" t="s">
        <v>43540</v>
      </c>
      <c r="M929" s="11" t="s">
        <v>43536</v>
      </c>
      <c r="N929" s="11" t="s">
        <v>41377</v>
      </c>
      <c r="O929" s="11" t="s">
        <v>41387</v>
      </c>
      <c r="P929" s="11" t="s">
        <v>41449</v>
      </c>
      <c r="Q929" s="11" t="s">
        <v>41411</v>
      </c>
      <c r="R929" s="11" t="s">
        <v>41411</v>
      </c>
      <c r="S929" s="17">
        <v>1985.28</v>
      </c>
      <c r="T929" s="11" t="s">
        <v>42004</v>
      </c>
      <c r="U929" s="17">
        <v>0</v>
      </c>
      <c r="V929" s="17">
        <v>0</v>
      </c>
      <c r="W929" s="18">
        <f t="shared" si="62"/>
        <v>1985.28</v>
      </c>
      <c r="X929" s="18">
        <f t="shared" si="63"/>
        <v>1985.28</v>
      </c>
      <c r="Y929" s="2">
        <v>0</v>
      </c>
      <c r="Z929" s="2" t="str">
        <f t="shared" si="64"/>
        <v>未整改</v>
      </c>
      <c r="AA929" s="2" t="str">
        <f t="shared" si="65"/>
        <v>未整改</v>
      </c>
      <c r="AD929" s="22" t="e">
        <f>VLOOKUP(H929,'系统导出（基本表）'!R:R,1,0)</f>
        <v>#N/A</v>
      </c>
      <c r="AE929" s="22" t="e">
        <f>VLOOKUP(I929,'系统导出（基本表）'!Q:R,2,0)</f>
        <v>#N/A</v>
      </c>
      <c r="AF929" s="2" t="e">
        <f>VLOOKUP(J929,'系统导出（基本表）'!S:T,2,0)</f>
        <v>#N/A</v>
      </c>
      <c r="AG929" s="24"/>
    </row>
    <row r="930" s="2" customFormat="1" ht="19" customHeight="1" spans="1:33">
      <c r="A930" s="2">
        <v>1</v>
      </c>
      <c r="B930" s="11" t="s">
        <v>459</v>
      </c>
      <c r="C930" s="11" t="s">
        <v>4779</v>
      </c>
      <c r="D930" s="11" t="s">
        <v>4780</v>
      </c>
      <c r="E930" s="10" t="s">
        <v>43375</v>
      </c>
      <c r="F930" s="11" t="s">
        <v>39353</v>
      </c>
      <c r="G930" s="10" t="s">
        <v>43541</v>
      </c>
      <c r="H930" s="11" t="s">
        <v>43542</v>
      </c>
      <c r="I930" s="11" t="s">
        <v>43543</v>
      </c>
      <c r="J930" s="11" t="s">
        <v>43544</v>
      </c>
      <c r="K930" s="11" t="s">
        <v>43534</v>
      </c>
      <c r="L930" s="11" t="s">
        <v>43540</v>
      </c>
      <c r="M930" s="11" t="s">
        <v>43536</v>
      </c>
      <c r="N930" s="11" t="s">
        <v>41377</v>
      </c>
      <c r="O930" s="11" t="s">
        <v>41387</v>
      </c>
      <c r="P930" s="11" t="s">
        <v>41456</v>
      </c>
      <c r="Q930" s="11" t="s">
        <v>41411</v>
      </c>
      <c r="R930" s="11" t="s">
        <v>41411</v>
      </c>
      <c r="S930" s="17">
        <v>119.15</v>
      </c>
      <c r="T930" s="11" t="s">
        <v>41411</v>
      </c>
      <c r="U930" s="17">
        <v>0</v>
      </c>
      <c r="V930" s="17">
        <v>0</v>
      </c>
      <c r="W930" s="18">
        <f t="shared" si="62"/>
        <v>119.15</v>
      </c>
      <c r="X930" s="18">
        <f t="shared" si="63"/>
        <v>119.15</v>
      </c>
      <c r="Y930" s="2">
        <v>0</v>
      </c>
      <c r="Z930" s="2" t="str">
        <f t="shared" si="64"/>
        <v>未整改</v>
      </c>
      <c r="AA930" s="2" t="str">
        <f t="shared" si="65"/>
        <v>未整改</v>
      </c>
      <c r="AD930" s="22" t="e">
        <f>VLOOKUP(H930,'系统导出（基本表）'!R:R,1,0)</f>
        <v>#N/A</v>
      </c>
      <c r="AE930" s="22" t="e">
        <f>VLOOKUP(I930,'系统导出（基本表）'!Q:R,2,0)</f>
        <v>#N/A</v>
      </c>
      <c r="AF930" s="2" t="e">
        <f>VLOOKUP(J930,'系统导出（基本表）'!S:T,2,0)</f>
        <v>#N/A</v>
      </c>
      <c r="AG930" s="24"/>
    </row>
    <row r="931" s="2" customFormat="1" ht="19" customHeight="1" spans="1:33">
      <c r="A931" s="2">
        <v>1</v>
      </c>
      <c r="B931" s="11" t="s">
        <v>459</v>
      </c>
      <c r="C931" s="11" t="s">
        <v>4779</v>
      </c>
      <c r="D931" s="11" t="s">
        <v>4780</v>
      </c>
      <c r="E931" s="10" t="s">
        <v>42239</v>
      </c>
      <c r="F931" s="11" t="s">
        <v>39291</v>
      </c>
      <c r="G931" s="10" t="s">
        <v>43545</v>
      </c>
      <c r="H931" s="11" t="s">
        <v>43546</v>
      </c>
      <c r="I931" s="11" t="s">
        <v>43547</v>
      </c>
      <c r="J931" s="11" t="s">
        <v>43548</v>
      </c>
      <c r="K931" s="11" t="s">
        <v>43534</v>
      </c>
      <c r="L931" s="11" t="s">
        <v>43540</v>
      </c>
      <c r="M931" s="11" t="s">
        <v>43536</v>
      </c>
      <c r="N931" s="11" t="s">
        <v>41377</v>
      </c>
      <c r="O931" s="11" t="s">
        <v>41387</v>
      </c>
      <c r="P931" s="11" t="s">
        <v>41456</v>
      </c>
      <c r="Q931" s="11" t="s">
        <v>41411</v>
      </c>
      <c r="R931" s="11" t="s">
        <v>41411</v>
      </c>
      <c r="S931" s="17">
        <v>632.01</v>
      </c>
      <c r="T931" s="11" t="s">
        <v>41411</v>
      </c>
      <c r="U931" s="17">
        <v>0</v>
      </c>
      <c r="V931" s="17">
        <v>0</v>
      </c>
      <c r="W931" s="18">
        <f t="shared" si="62"/>
        <v>632.01</v>
      </c>
      <c r="X931" s="18">
        <f t="shared" si="63"/>
        <v>632.01</v>
      </c>
      <c r="Y931" s="2">
        <v>0</v>
      </c>
      <c r="Z931" s="2" t="str">
        <f t="shared" si="64"/>
        <v>未整改</v>
      </c>
      <c r="AA931" s="2" t="str">
        <f t="shared" si="65"/>
        <v>未整改</v>
      </c>
      <c r="AD931" s="22" t="e">
        <f>VLOOKUP(H931,'系统导出（基本表）'!R:R,1,0)</f>
        <v>#N/A</v>
      </c>
      <c r="AE931" s="22" t="e">
        <f>VLOOKUP(I931,'系统导出（基本表）'!Q:R,2,0)</f>
        <v>#N/A</v>
      </c>
      <c r="AF931" s="2" t="e">
        <f>VLOOKUP(J931,'系统导出（基本表）'!S:T,2,0)</f>
        <v>#N/A</v>
      </c>
      <c r="AG931" s="24"/>
    </row>
    <row r="932" s="2" customFormat="1" ht="19" customHeight="1" spans="1:33">
      <c r="A932" s="2">
        <v>1</v>
      </c>
      <c r="B932" s="11" t="s">
        <v>459</v>
      </c>
      <c r="C932" s="11" t="s">
        <v>4779</v>
      </c>
      <c r="D932" s="11" t="s">
        <v>4780</v>
      </c>
      <c r="E932" s="10" t="s">
        <v>42473</v>
      </c>
      <c r="F932" s="11" t="s">
        <v>39851</v>
      </c>
      <c r="G932" s="10" t="s">
        <v>43530</v>
      </c>
      <c r="H932" s="11" t="s">
        <v>43531</v>
      </c>
      <c r="I932" s="11" t="s">
        <v>43532</v>
      </c>
      <c r="J932" s="11" t="s">
        <v>43533</v>
      </c>
      <c r="K932" s="11" t="s">
        <v>43534</v>
      </c>
      <c r="L932" s="11" t="s">
        <v>43540</v>
      </c>
      <c r="M932" s="11" t="s">
        <v>43536</v>
      </c>
      <c r="N932" s="11" t="s">
        <v>41377</v>
      </c>
      <c r="O932" s="11" t="s">
        <v>41387</v>
      </c>
      <c r="P932" s="11" t="s">
        <v>41456</v>
      </c>
      <c r="Q932" s="11" t="s">
        <v>41411</v>
      </c>
      <c r="R932" s="11" t="s">
        <v>41411</v>
      </c>
      <c r="S932" s="17">
        <v>42.81</v>
      </c>
      <c r="T932" s="11" t="s">
        <v>41411</v>
      </c>
      <c r="U932" s="17">
        <v>0</v>
      </c>
      <c r="V932" s="17">
        <v>0</v>
      </c>
      <c r="W932" s="18">
        <f t="shared" si="62"/>
        <v>42.81</v>
      </c>
      <c r="X932" s="18">
        <f t="shared" si="63"/>
        <v>42.81</v>
      </c>
      <c r="Y932" s="2">
        <v>0</v>
      </c>
      <c r="Z932" s="2" t="str">
        <f t="shared" si="64"/>
        <v>未整改</v>
      </c>
      <c r="AA932" s="2" t="str">
        <f t="shared" si="65"/>
        <v>未整改</v>
      </c>
      <c r="AD932" s="22" t="e">
        <f>VLOOKUP(H932,'系统导出（基本表）'!R:R,1,0)</f>
        <v>#N/A</v>
      </c>
      <c r="AE932" s="22" t="e">
        <f>VLOOKUP(I932,'系统导出（基本表）'!Q:R,2,0)</f>
        <v>#N/A</v>
      </c>
      <c r="AF932" s="2" t="e">
        <f>VLOOKUP(J932,'系统导出（基本表）'!S:T,2,0)</f>
        <v>#N/A</v>
      </c>
      <c r="AG932" s="24"/>
    </row>
    <row r="933" s="2" customFormat="1" ht="19" customHeight="1" spans="1:33">
      <c r="A933" s="2">
        <v>1</v>
      </c>
      <c r="B933" s="11" t="s">
        <v>459</v>
      </c>
      <c r="C933" s="11" t="s">
        <v>4779</v>
      </c>
      <c r="D933" s="11" t="s">
        <v>4780</v>
      </c>
      <c r="E933" s="10" t="s">
        <v>41413</v>
      </c>
      <c r="F933" s="11" t="s">
        <v>41414</v>
      </c>
      <c r="G933" s="10" t="s">
        <v>43549</v>
      </c>
      <c r="H933" s="11" t="s">
        <v>43550</v>
      </c>
      <c r="I933" s="11" t="s">
        <v>43551</v>
      </c>
      <c r="J933" s="11" t="s">
        <v>43551</v>
      </c>
      <c r="K933" s="11" t="s">
        <v>43534</v>
      </c>
      <c r="L933" s="11" t="s">
        <v>43540</v>
      </c>
      <c r="M933" s="11" t="s">
        <v>43536</v>
      </c>
      <c r="N933" s="11" t="s">
        <v>41377</v>
      </c>
      <c r="O933" s="11" t="s">
        <v>41387</v>
      </c>
      <c r="P933" s="11" t="s">
        <v>41449</v>
      </c>
      <c r="Q933" s="11" t="s">
        <v>41411</v>
      </c>
      <c r="R933" s="11" t="s">
        <v>41411</v>
      </c>
      <c r="S933" s="17">
        <v>909.362</v>
      </c>
      <c r="T933" s="11" t="s">
        <v>42004</v>
      </c>
      <c r="U933" s="17">
        <v>0</v>
      </c>
      <c r="V933" s="17">
        <v>0</v>
      </c>
      <c r="W933" s="18">
        <f t="shared" si="62"/>
        <v>909.362</v>
      </c>
      <c r="X933" s="18">
        <f t="shared" si="63"/>
        <v>909.362</v>
      </c>
      <c r="Y933" s="2">
        <v>0</v>
      </c>
      <c r="Z933" s="2" t="str">
        <f t="shared" si="64"/>
        <v>未整改</v>
      </c>
      <c r="AA933" s="2" t="str">
        <f t="shared" si="65"/>
        <v>未整改</v>
      </c>
      <c r="AD933" s="22" t="e">
        <f>VLOOKUP(H933,'系统导出（基本表）'!R:R,1,0)</f>
        <v>#N/A</v>
      </c>
      <c r="AE933" s="22" t="e">
        <f>VLOOKUP(I933,'系统导出（基本表）'!Q:R,2,0)</f>
        <v>#N/A</v>
      </c>
      <c r="AF933" s="2" t="e">
        <f>VLOOKUP(J933,'系统导出（基本表）'!S:T,2,0)</f>
        <v>#N/A</v>
      </c>
      <c r="AG933" s="24"/>
    </row>
    <row r="934" s="1" customFormat="1" ht="19" customHeight="1" spans="2:35">
      <c r="B934" s="10" t="s">
        <v>459</v>
      </c>
      <c r="C934" s="10" t="s">
        <v>4779</v>
      </c>
      <c r="D934" s="10" t="s">
        <v>4780</v>
      </c>
      <c r="E934" s="10" t="s">
        <v>42239</v>
      </c>
      <c r="F934" s="10" t="s">
        <v>39291</v>
      </c>
      <c r="G934" s="10" t="s">
        <v>43545</v>
      </c>
      <c r="H934" s="10" t="s">
        <v>43546</v>
      </c>
      <c r="I934" s="10" t="s">
        <v>43547</v>
      </c>
      <c r="J934" s="10" t="s">
        <v>43548</v>
      </c>
      <c r="K934" s="10" t="s">
        <v>43534</v>
      </c>
      <c r="L934" s="10" t="s">
        <v>43535</v>
      </c>
      <c r="M934" s="10" t="s">
        <v>43536</v>
      </c>
      <c r="N934" s="10" t="s">
        <v>41377</v>
      </c>
      <c r="O934" s="10" t="s">
        <v>41378</v>
      </c>
      <c r="P934" s="10" t="s">
        <v>41456</v>
      </c>
      <c r="Q934" s="10" t="s">
        <v>41411</v>
      </c>
      <c r="R934" s="10" t="s">
        <v>41411</v>
      </c>
      <c r="S934" s="15">
        <v>2430.29</v>
      </c>
      <c r="T934" s="10" t="s">
        <v>41463</v>
      </c>
      <c r="U934" s="15">
        <v>1798.28</v>
      </c>
      <c r="V934" s="15">
        <v>1798.28</v>
      </c>
      <c r="W934" s="16">
        <f t="shared" si="62"/>
        <v>632.01</v>
      </c>
      <c r="X934" s="16">
        <f t="shared" si="63"/>
        <v>632.01</v>
      </c>
      <c r="Y934" s="1">
        <v>1798.28</v>
      </c>
      <c r="Z934" s="1" t="str">
        <f t="shared" si="64"/>
        <v>未整改</v>
      </c>
      <c r="AA934" s="1" t="str">
        <f t="shared" si="65"/>
        <v>未整改</v>
      </c>
      <c r="AC934" s="3"/>
      <c r="AD934" s="19" t="e">
        <f>VLOOKUP(H934,'系统导出（基本表）'!R:R,1,0)</f>
        <v>#N/A</v>
      </c>
      <c r="AE934" s="16" t="e">
        <f>VLOOKUP(I934,'系统导出（基本表）'!Q:R,2,0)</f>
        <v>#N/A</v>
      </c>
      <c r="AF934" s="16" t="e">
        <f>VLOOKUP(J934,'系统导出（基本表）'!S:T,2,0)</f>
        <v>#N/A</v>
      </c>
      <c r="AG934" s="16"/>
      <c r="AH934" s="16"/>
      <c r="AI934" s="16"/>
    </row>
    <row r="935" s="1" customFormat="1" ht="19" customHeight="1" spans="2:35">
      <c r="B935" s="10" t="s">
        <v>459</v>
      </c>
      <c r="C935" s="10" t="s">
        <v>4779</v>
      </c>
      <c r="D935" s="10" t="s">
        <v>4780</v>
      </c>
      <c r="E935" s="10" t="s">
        <v>43375</v>
      </c>
      <c r="F935" s="10" t="s">
        <v>39353</v>
      </c>
      <c r="G935" s="10" t="s">
        <v>43541</v>
      </c>
      <c r="H935" s="10" t="s">
        <v>43542</v>
      </c>
      <c r="I935" s="10" t="s">
        <v>43543</v>
      </c>
      <c r="J935" s="10" t="s">
        <v>43544</v>
      </c>
      <c r="K935" s="10" t="s">
        <v>43534</v>
      </c>
      <c r="L935" s="10" t="s">
        <v>43535</v>
      </c>
      <c r="M935" s="10" t="s">
        <v>43536</v>
      </c>
      <c r="N935" s="10" t="s">
        <v>41377</v>
      </c>
      <c r="O935" s="10" t="s">
        <v>41378</v>
      </c>
      <c r="P935" s="10" t="s">
        <v>41456</v>
      </c>
      <c r="Q935" s="10" t="s">
        <v>41411</v>
      </c>
      <c r="R935" s="10" t="s">
        <v>41411</v>
      </c>
      <c r="S935" s="15">
        <v>136.59</v>
      </c>
      <c r="T935" s="10" t="s">
        <v>41463</v>
      </c>
      <c r="U935" s="15">
        <v>0</v>
      </c>
      <c r="V935" s="15">
        <v>0</v>
      </c>
      <c r="W935" s="16">
        <f t="shared" si="62"/>
        <v>136.59</v>
      </c>
      <c r="X935" s="16">
        <f t="shared" si="63"/>
        <v>136.59</v>
      </c>
      <c r="Y935" s="1">
        <v>0</v>
      </c>
      <c r="Z935" s="1" t="str">
        <f t="shared" si="64"/>
        <v>未整改</v>
      </c>
      <c r="AA935" s="1" t="str">
        <f t="shared" si="65"/>
        <v>未整改</v>
      </c>
      <c r="AC935" s="3"/>
      <c r="AD935" s="19" t="e">
        <f>VLOOKUP(H935,'系统导出（基本表）'!R:R,1,0)</f>
        <v>#N/A</v>
      </c>
      <c r="AE935" s="16" t="e">
        <f>VLOOKUP(I935,'系统导出（基本表）'!Q:R,2,0)</f>
        <v>#N/A</v>
      </c>
      <c r="AF935" s="16" t="e">
        <f>VLOOKUP(J935,'系统导出（基本表）'!S:T,2,0)</f>
        <v>#N/A</v>
      </c>
      <c r="AG935" s="16"/>
      <c r="AH935" s="16"/>
      <c r="AI935" s="16"/>
    </row>
    <row r="936" s="1" customFormat="1" ht="19" customHeight="1" spans="2:35">
      <c r="B936" s="10" t="s">
        <v>459</v>
      </c>
      <c r="C936" s="10" t="s">
        <v>4779</v>
      </c>
      <c r="D936" s="10" t="s">
        <v>4780</v>
      </c>
      <c r="E936" s="10" t="s">
        <v>61</v>
      </c>
      <c r="F936" s="10" t="s">
        <v>61</v>
      </c>
      <c r="G936" s="10" t="s">
        <v>43541</v>
      </c>
      <c r="H936" s="10" t="s">
        <v>43542</v>
      </c>
      <c r="I936" s="10" t="s">
        <v>43543</v>
      </c>
      <c r="J936" s="10" t="s">
        <v>43544</v>
      </c>
      <c r="K936" s="10" t="s">
        <v>43534</v>
      </c>
      <c r="L936" s="10" t="s">
        <v>43535</v>
      </c>
      <c r="M936" s="10" t="s">
        <v>43536</v>
      </c>
      <c r="N936" s="10" t="s">
        <v>61</v>
      </c>
      <c r="O936" s="10" t="s">
        <v>41372</v>
      </c>
      <c r="P936" s="10" t="s">
        <v>61</v>
      </c>
      <c r="Q936" s="10" t="s">
        <v>41411</v>
      </c>
      <c r="R936" s="10" t="s">
        <v>41411</v>
      </c>
      <c r="S936" s="15">
        <v>565.36</v>
      </c>
      <c r="T936" s="10" t="s">
        <v>41412</v>
      </c>
      <c r="U936" s="15">
        <v>428.7626</v>
      </c>
      <c r="V936" s="15">
        <v>428.7626</v>
      </c>
      <c r="W936" s="16">
        <f t="shared" si="62"/>
        <v>136.5974</v>
      </c>
      <c r="X936" s="16">
        <f t="shared" si="63"/>
        <v>136.5974</v>
      </c>
      <c r="Y936" s="1">
        <v>428.7626</v>
      </c>
      <c r="Z936" s="1" t="str">
        <f t="shared" si="64"/>
        <v>未整改</v>
      </c>
      <c r="AA936" s="1" t="str">
        <f t="shared" si="65"/>
        <v>未整改</v>
      </c>
      <c r="AC936" s="3"/>
      <c r="AD936" s="19" t="e">
        <f>VLOOKUP(H936,'系统导出（基本表）'!R:R,1,0)</f>
        <v>#N/A</v>
      </c>
      <c r="AE936" s="16" t="e">
        <f>VLOOKUP(I936,'系统导出（基本表）'!Q:R,2,0)</f>
        <v>#N/A</v>
      </c>
      <c r="AF936" s="16" t="e">
        <f>VLOOKUP(J936,'系统导出（基本表）'!S:T,2,0)</f>
        <v>#N/A</v>
      </c>
      <c r="AG936" s="16"/>
      <c r="AH936" s="16"/>
      <c r="AI936" s="16"/>
    </row>
    <row r="937" s="1" customFormat="1" ht="19" customHeight="1" spans="2:35">
      <c r="B937" s="10" t="s">
        <v>459</v>
      </c>
      <c r="C937" s="10" t="s">
        <v>4779</v>
      </c>
      <c r="D937" s="10" t="s">
        <v>4780</v>
      </c>
      <c r="E937" s="10" t="s">
        <v>43552</v>
      </c>
      <c r="F937" s="10" t="s">
        <v>43553</v>
      </c>
      <c r="G937" s="10" t="s">
        <v>43554</v>
      </c>
      <c r="H937" s="10" t="s">
        <v>43555</v>
      </c>
      <c r="I937" s="10" t="s">
        <v>43556</v>
      </c>
      <c r="J937" s="10" t="s">
        <v>43557</v>
      </c>
      <c r="K937" s="10" t="s">
        <v>43558</v>
      </c>
      <c r="L937" s="10" t="s">
        <v>43559</v>
      </c>
      <c r="M937" s="10" t="s">
        <v>43560</v>
      </c>
      <c r="N937" s="10" t="s">
        <v>41377</v>
      </c>
      <c r="O937" s="10" t="s">
        <v>41378</v>
      </c>
      <c r="P937" s="10" t="s">
        <v>41456</v>
      </c>
      <c r="Q937" s="10" t="s">
        <v>41411</v>
      </c>
      <c r="R937" s="10" t="s">
        <v>41411</v>
      </c>
      <c r="S937" s="15">
        <v>4096.61</v>
      </c>
      <c r="T937" s="10" t="s">
        <v>41463</v>
      </c>
      <c r="U937" s="15">
        <v>2124.28</v>
      </c>
      <c r="V937" s="15">
        <v>2124.28</v>
      </c>
      <c r="W937" s="16">
        <f t="shared" si="62"/>
        <v>1972.33</v>
      </c>
      <c r="X937" s="16">
        <f t="shared" si="63"/>
        <v>1972.33</v>
      </c>
      <c r="Y937" s="1">
        <v>2124.28</v>
      </c>
      <c r="Z937" s="1" t="str">
        <f t="shared" si="64"/>
        <v>未整改</v>
      </c>
      <c r="AA937" s="1" t="str">
        <f t="shared" si="65"/>
        <v>未整改</v>
      </c>
      <c r="AC937" s="3"/>
      <c r="AD937" s="19" t="e">
        <f>VLOOKUP(H937,'系统导出（基本表）'!R:R,1,0)</f>
        <v>#N/A</v>
      </c>
      <c r="AE937" s="16" t="e">
        <f>VLOOKUP(I937,'系统导出（基本表）'!Q:R,2,0)</f>
        <v>#N/A</v>
      </c>
      <c r="AF937" s="16" t="e">
        <f>VLOOKUP(J937,'系统导出（基本表）'!S:T,2,0)</f>
        <v>#N/A</v>
      </c>
      <c r="AG937" s="16"/>
      <c r="AH937" s="16"/>
      <c r="AI937" s="16"/>
    </row>
    <row r="938" s="2" customFormat="1" ht="19" customHeight="1" spans="1:33">
      <c r="A938" s="2">
        <v>1</v>
      </c>
      <c r="B938" s="11" t="s">
        <v>459</v>
      </c>
      <c r="C938" s="11" t="s">
        <v>4779</v>
      </c>
      <c r="D938" s="11" t="s">
        <v>4780</v>
      </c>
      <c r="E938" s="10" t="s">
        <v>43552</v>
      </c>
      <c r="F938" s="11" t="s">
        <v>43553</v>
      </c>
      <c r="G938" s="10" t="s">
        <v>43554</v>
      </c>
      <c r="H938" s="11" t="s">
        <v>43555</v>
      </c>
      <c r="I938" s="11" t="s">
        <v>43556</v>
      </c>
      <c r="J938" s="11" t="s">
        <v>43557</v>
      </c>
      <c r="K938" s="11" t="s">
        <v>43558</v>
      </c>
      <c r="L938" s="11" t="s">
        <v>43561</v>
      </c>
      <c r="M938" s="11" t="s">
        <v>43560</v>
      </c>
      <c r="N938" s="11" t="s">
        <v>41377</v>
      </c>
      <c r="O938" s="11" t="s">
        <v>41387</v>
      </c>
      <c r="P938" s="11" t="s">
        <v>41456</v>
      </c>
      <c r="Q938" s="11" t="s">
        <v>41411</v>
      </c>
      <c r="R938" s="11" t="s">
        <v>41411</v>
      </c>
      <c r="S938" s="17">
        <v>1668.399464</v>
      </c>
      <c r="T938" s="11" t="s">
        <v>41411</v>
      </c>
      <c r="U938" s="17">
        <v>0</v>
      </c>
      <c r="V938" s="17">
        <v>0</v>
      </c>
      <c r="W938" s="18">
        <f t="shared" si="62"/>
        <v>1668.399464</v>
      </c>
      <c r="X938" s="18">
        <f t="shared" si="63"/>
        <v>1668.399464</v>
      </c>
      <c r="Y938" s="2">
        <v>0</v>
      </c>
      <c r="Z938" s="2" t="str">
        <f t="shared" si="64"/>
        <v>未整改</v>
      </c>
      <c r="AA938" s="2" t="str">
        <f t="shared" si="65"/>
        <v>未整改</v>
      </c>
      <c r="AD938" s="22" t="e">
        <f>VLOOKUP(H938,'系统导出（基本表）'!R:R,1,0)</f>
        <v>#N/A</v>
      </c>
      <c r="AE938" s="22" t="e">
        <f>VLOOKUP(I938,'系统导出（基本表）'!Q:R,2,0)</f>
        <v>#N/A</v>
      </c>
      <c r="AF938" s="2" t="e">
        <f>VLOOKUP(J938,'系统导出（基本表）'!S:T,2,0)</f>
        <v>#N/A</v>
      </c>
      <c r="AG938" s="24"/>
    </row>
    <row r="939" s="2" customFormat="1" ht="19" customHeight="1" spans="1:33">
      <c r="A939" s="2">
        <v>1</v>
      </c>
      <c r="B939" s="11" t="s">
        <v>459</v>
      </c>
      <c r="C939" s="11" t="s">
        <v>4779</v>
      </c>
      <c r="D939" s="11" t="s">
        <v>4780</v>
      </c>
      <c r="E939" s="10" t="s">
        <v>42735</v>
      </c>
      <c r="F939" s="11" t="s">
        <v>38885</v>
      </c>
      <c r="G939" s="10" t="s">
        <v>43562</v>
      </c>
      <c r="H939" s="11" t="s">
        <v>43563</v>
      </c>
      <c r="I939" s="11" t="s">
        <v>43564</v>
      </c>
      <c r="J939" s="11" t="s">
        <v>43564</v>
      </c>
      <c r="K939" s="11" t="s">
        <v>43558</v>
      </c>
      <c r="L939" s="11" t="s">
        <v>43561</v>
      </c>
      <c r="M939" s="11" t="s">
        <v>43560</v>
      </c>
      <c r="N939" s="11" t="s">
        <v>41377</v>
      </c>
      <c r="O939" s="11" t="s">
        <v>41387</v>
      </c>
      <c r="P939" s="11" t="s">
        <v>41449</v>
      </c>
      <c r="Q939" s="11" t="s">
        <v>41411</v>
      </c>
      <c r="R939" s="11" t="s">
        <v>41411</v>
      </c>
      <c r="S939" s="17">
        <v>1327.512295</v>
      </c>
      <c r="T939" s="11" t="s">
        <v>42004</v>
      </c>
      <c r="U939" s="17">
        <v>0</v>
      </c>
      <c r="V939" s="17">
        <v>0</v>
      </c>
      <c r="W939" s="18">
        <f t="shared" si="62"/>
        <v>1327.512295</v>
      </c>
      <c r="X939" s="18">
        <f t="shared" si="63"/>
        <v>1327.512295</v>
      </c>
      <c r="Y939" s="2">
        <v>0</v>
      </c>
      <c r="Z939" s="2" t="str">
        <f t="shared" si="64"/>
        <v>未整改</v>
      </c>
      <c r="AA939" s="2" t="str">
        <f t="shared" si="65"/>
        <v>未整改</v>
      </c>
      <c r="AD939" s="22" t="e">
        <f>VLOOKUP(H939,'系统导出（基本表）'!R:R,1,0)</f>
        <v>#N/A</v>
      </c>
      <c r="AE939" s="22" t="e">
        <f>VLOOKUP(I939,'系统导出（基本表）'!Q:R,2,0)</f>
        <v>#N/A</v>
      </c>
      <c r="AF939" s="2" t="e">
        <f>VLOOKUP(J939,'系统导出（基本表）'!S:T,2,0)</f>
        <v>#N/A</v>
      </c>
      <c r="AG939" s="24"/>
    </row>
    <row r="940" s="2" customFormat="1" ht="19" customHeight="1" spans="1:33">
      <c r="A940" s="2">
        <v>1</v>
      </c>
      <c r="B940" s="11" t="s">
        <v>459</v>
      </c>
      <c r="C940" s="11" t="s">
        <v>4779</v>
      </c>
      <c r="D940" s="11" t="s">
        <v>4780</v>
      </c>
      <c r="E940" s="10" t="s">
        <v>42239</v>
      </c>
      <c r="F940" s="11" t="s">
        <v>39291</v>
      </c>
      <c r="G940" s="10" t="s">
        <v>43565</v>
      </c>
      <c r="H940" s="11" t="s">
        <v>43566</v>
      </c>
      <c r="I940" s="11" t="s">
        <v>43567</v>
      </c>
      <c r="J940" s="11" t="s">
        <v>43568</v>
      </c>
      <c r="K940" s="11" t="s">
        <v>43558</v>
      </c>
      <c r="L940" s="11" t="s">
        <v>43561</v>
      </c>
      <c r="M940" s="11" t="s">
        <v>43560</v>
      </c>
      <c r="N940" s="11" t="s">
        <v>41377</v>
      </c>
      <c r="O940" s="11" t="s">
        <v>41387</v>
      </c>
      <c r="P940" s="11" t="s">
        <v>41456</v>
      </c>
      <c r="Q940" s="11" t="s">
        <v>41411</v>
      </c>
      <c r="R940" s="11" t="s">
        <v>41411</v>
      </c>
      <c r="S940" s="17">
        <v>5815.671486</v>
      </c>
      <c r="T940" s="11" t="s">
        <v>41411</v>
      </c>
      <c r="U940" s="17">
        <v>0</v>
      </c>
      <c r="V940" s="17">
        <v>0</v>
      </c>
      <c r="W940" s="18">
        <f t="shared" si="62"/>
        <v>5815.671486</v>
      </c>
      <c r="X940" s="18">
        <f t="shared" si="63"/>
        <v>5815.671486</v>
      </c>
      <c r="Y940" s="2">
        <v>0</v>
      </c>
      <c r="Z940" s="2" t="str">
        <f t="shared" si="64"/>
        <v>未整改</v>
      </c>
      <c r="AA940" s="2" t="str">
        <f t="shared" si="65"/>
        <v>未整改</v>
      </c>
      <c r="AD940" s="22" t="e">
        <f>VLOOKUP(H940,'系统导出（基本表）'!R:R,1,0)</f>
        <v>#N/A</v>
      </c>
      <c r="AE940" s="22" t="e">
        <f>VLOOKUP(I940,'系统导出（基本表）'!Q:R,2,0)</f>
        <v>#N/A</v>
      </c>
      <c r="AF940" s="2" t="e">
        <f>VLOOKUP(J940,'系统导出（基本表）'!S:T,2,0)</f>
        <v>#N/A</v>
      </c>
      <c r="AG940" s="24"/>
    </row>
    <row r="941" s="1" customFormat="1" ht="19" customHeight="1" spans="2:35">
      <c r="B941" s="10" t="s">
        <v>459</v>
      </c>
      <c r="C941" s="10" t="s">
        <v>4779</v>
      </c>
      <c r="D941" s="10" t="s">
        <v>4780</v>
      </c>
      <c r="E941" s="10" t="s">
        <v>61</v>
      </c>
      <c r="F941" s="10" t="s">
        <v>61</v>
      </c>
      <c r="G941" s="10" t="s">
        <v>43554</v>
      </c>
      <c r="H941" s="10" t="s">
        <v>43555</v>
      </c>
      <c r="I941" s="10" t="s">
        <v>43556</v>
      </c>
      <c r="J941" s="10" t="s">
        <v>43557</v>
      </c>
      <c r="K941" s="10" t="s">
        <v>43558</v>
      </c>
      <c r="L941" s="10" t="s">
        <v>43559</v>
      </c>
      <c r="M941" s="10" t="s">
        <v>43560</v>
      </c>
      <c r="N941" s="10" t="s">
        <v>61</v>
      </c>
      <c r="O941" s="10" t="s">
        <v>41372</v>
      </c>
      <c r="P941" s="10" t="s">
        <v>61</v>
      </c>
      <c r="Q941" s="10" t="s">
        <v>41411</v>
      </c>
      <c r="R941" s="10" t="s">
        <v>41411</v>
      </c>
      <c r="S941" s="15">
        <v>5237.03</v>
      </c>
      <c r="T941" s="10" t="s">
        <v>41412</v>
      </c>
      <c r="U941" s="15">
        <v>3252.2371</v>
      </c>
      <c r="V941" s="15">
        <v>3252.2371</v>
      </c>
      <c r="W941" s="16">
        <f t="shared" si="62"/>
        <v>1984.7929</v>
      </c>
      <c r="X941" s="16">
        <f t="shared" si="63"/>
        <v>1984.7929</v>
      </c>
      <c r="Y941" s="1">
        <v>3252.2371</v>
      </c>
      <c r="Z941" s="1" t="str">
        <f t="shared" si="64"/>
        <v>未整改</v>
      </c>
      <c r="AA941" s="1" t="str">
        <f t="shared" si="65"/>
        <v>未整改</v>
      </c>
      <c r="AC941" s="3"/>
      <c r="AD941" s="19" t="e">
        <f>VLOOKUP(H941,'系统导出（基本表）'!R:R,1,0)</f>
        <v>#N/A</v>
      </c>
      <c r="AE941" s="16" t="e">
        <f>VLOOKUP(I941,'系统导出（基本表）'!Q:R,2,0)</f>
        <v>#N/A</v>
      </c>
      <c r="AF941" s="16" t="e">
        <f>VLOOKUP(J941,'系统导出（基本表）'!S:T,2,0)</f>
        <v>#N/A</v>
      </c>
      <c r="AG941" s="16"/>
      <c r="AH941" s="16"/>
      <c r="AI941" s="16"/>
    </row>
    <row r="942" s="1" customFormat="1" ht="19" customHeight="1" spans="2:35">
      <c r="B942" s="10" t="s">
        <v>459</v>
      </c>
      <c r="C942" s="10" t="s">
        <v>4779</v>
      </c>
      <c r="D942" s="10" t="s">
        <v>4780</v>
      </c>
      <c r="E942" s="10" t="s">
        <v>61</v>
      </c>
      <c r="F942" s="10" t="s">
        <v>61</v>
      </c>
      <c r="G942" s="10" t="s">
        <v>43565</v>
      </c>
      <c r="H942" s="10" t="s">
        <v>43566</v>
      </c>
      <c r="I942" s="10" t="s">
        <v>43567</v>
      </c>
      <c r="J942" s="10" t="s">
        <v>43568</v>
      </c>
      <c r="K942" s="10" t="s">
        <v>43558</v>
      </c>
      <c r="L942" s="10" t="s">
        <v>43559</v>
      </c>
      <c r="M942" s="10" t="s">
        <v>43560</v>
      </c>
      <c r="N942" s="10" t="s">
        <v>61</v>
      </c>
      <c r="O942" s="10" t="s">
        <v>41372</v>
      </c>
      <c r="P942" s="10" t="s">
        <v>61</v>
      </c>
      <c r="Q942" s="10" t="s">
        <v>41411</v>
      </c>
      <c r="R942" s="10" t="s">
        <v>41411</v>
      </c>
      <c r="S942" s="15">
        <v>3177.14</v>
      </c>
      <c r="T942" s="10" t="s">
        <v>41412</v>
      </c>
      <c r="U942" s="15">
        <v>2810.7702</v>
      </c>
      <c r="V942" s="15">
        <v>2810.7702</v>
      </c>
      <c r="W942" s="16">
        <f t="shared" si="62"/>
        <v>366.3698</v>
      </c>
      <c r="X942" s="16">
        <f t="shared" si="63"/>
        <v>366.3698</v>
      </c>
      <c r="Y942" s="1">
        <v>2810.7702</v>
      </c>
      <c r="Z942" s="1" t="str">
        <f t="shared" si="64"/>
        <v>未整改</v>
      </c>
      <c r="AA942" s="1" t="str">
        <f t="shared" si="65"/>
        <v>未整改</v>
      </c>
      <c r="AC942" s="3"/>
      <c r="AD942" s="19" t="e">
        <f>VLOOKUP(H942,'系统导出（基本表）'!R:R,1,0)</f>
        <v>#N/A</v>
      </c>
      <c r="AE942" s="16" t="e">
        <f>VLOOKUP(I942,'系统导出（基本表）'!Q:R,2,0)</f>
        <v>#N/A</v>
      </c>
      <c r="AF942" s="16" t="e">
        <f>VLOOKUP(J942,'系统导出（基本表）'!S:T,2,0)</f>
        <v>#N/A</v>
      </c>
      <c r="AG942" s="16"/>
      <c r="AH942" s="16"/>
      <c r="AI942" s="16"/>
    </row>
    <row r="943" s="1" customFormat="1" ht="19" customHeight="1" spans="2:35">
      <c r="B943" s="10" t="s">
        <v>459</v>
      </c>
      <c r="C943" s="10" t="s">
        <v>4779</v>
      </c>
      <c r="D943" s="10" t="s">
        <v>4780</v>
      </c>
      <c r="E943" s="10" t="s">
        <v>43569</v>
      </c>
      <c r="F943" s="10" t="s">
        <v>43570</v>
      </c>
      <c r="G943" s="10" t="s">
        <v>43565</v>
      </c>
      <c r="H943" s="10" t="s">
        <v>43566</v>
      </c>
      <c r="I943" s="10" t="s">
        <v>43567</v>
      </c>
      <c r="J943" s="10" t="s">
        <v>43568</v>
      </c>
      <c r="K943" s="10" t="s">
        <v>43558</v>
      </c>
      <c r="L943" s="10" t="s">
        <v>43559</v>
      </c>
      <c r="M943" s="10" t="s">
        <v>43560</v>
      </c>
      <c r="N943" s="10" t="s">
        <v>41377</v>
      </c>
      <c r="O943" s="10" t="s">
        <v>41378</v>
      </c>
      <c r="P943" s="10" t="s">
        <v>41456</v>
      </c>
      <c r="Q943" s="10" t="s">
        <v>41411</v>
      </c>
      <c r="R943" s="10" t="s">
        <v>41411</v>
      </c>
      <c r="S943" s="15">
        <v>1250.41</v>
      </c>
      <c r="T943" s="10" t="s">
        <v>41463</v>
      </c>
      <c r="U943" s="15">
        <v>884.04</v>
      </c>
      <c r="V943" s="15">
        <v>884.04</v>
      </c>
      <c r="W943" s="16">
        <f t="shared" si="62"/>
        <v>366.37</v>
      </c>
      <c r="X943" s="16">
        <f t="shared" si="63"/>
        <v>366.37</v>
      </c>
      <c r="Y943" s="1">
        <v>884.04</v>
      </c>
      <c r="Z943" s="1" t="str">
        <f t="shared" si="64"/>
        <v>未整改</v>
      </c>
      <c r="AA943" s="1" t="str">
        <f t="shared" si="65"/>
        <v>未整改</v>
      </c>
      <c r="AC943" s="3"/>
      <c r="AD943" s="19" t="e">
        <f>VLOOKUP(H943,'系统导出（基本表）'!R:R,1,0)</f>
        <v>#N/A</v>
      </c>
      <c r="AE943" s="16" t="e">
        <f>VLOOKUP(I943,'系统导出（基本表）'!Q:R,2,0)</f>
        <v>#N/A</v>
      </c>
      <c r="AF943" s="16" t="e">
        <f>VLOOKUP(J943,'系统导出（基本表）'!S:T,2,0)</f>
        <v>#N/A</v>
      </c>
      <c r="AG943" s="16"/>
      <c r="AH943" s="16"/>
      <c r="AI943" s="16"/>
    </row>
    <row r="944" s="1" customFormat="1" ht="19" customHeight="1" spans="2:35">
      <c r="B944" s="10" t="s">
        <v>459</v>
      </c>
      <c r="C944" s="10" t="s">
        <v>4779</v>
      </c>
      <c r="D944" s="10" t="s">
        <v>4780</v>
      </c>
      <c r="E944" s="10" t="s">
        <v>42239</v>
      </c>
      <c r="F944" s="10" t="s">
        <v>39291</v>
      </c>
      <c r="G944" s="10" t="s">
        <v>43565</v>
      </c>
      <c r="H944" s="10" t="s">
        <v>43566</v>
      </c>
      <c r="I944" s="10" t="s">
        <v>43567</v>
      </c>
      <c r="J944" s="10" t="s">
        <v>43568</v>
      </c>
      <c r="K944" s="10" t="s">
        <v>43558</v>
      </c>
      <c r="L944" s="10" t="s">
        <v>43559</v>
      </c>
      <c r="M944" s="10" t="s">
        <v>43560</v>
      </c>
      <c r="N944" s="10" t="s">
        <v>41377</v>
      </c>
      <c r="O944" s="10" t="s">
        <v>41378</v>
      </c>
      <c r="P944" s="10" t="s">
        <v>41456</v>
      </c>
      <c r="Q944" s="10" t="s">
        <v>41411</v>
      </c>
      <c r="R944" s="10" t="s">
        <v>41411</v>
      </c>
      <c r="S944" s="15">
        <v>6215.67</v>
      </c>
      <c r="T944" s="10" t="s">
        <v>41463</v>
      </c>
      <c r="U944" s="15">
        <v>0</v>
      </c>
      <c r="V944" s="15">
        <v>0</v>
      </c>
      <c r="W944" s="16">
        <f t="shared" si="62"/>
        <v>6215.67</v>
      </c>
      <c r="X944" s="16">
        <f t="shared" si="63"/>
        <v>6215.67</v>
      </c>
      <c r="Y944" s="1">
        <v>0</v>
      </c>
      <c r="Z944" s="1" t="str">
        <f t="shared" si="64"/>
        <v>未整改</v>
      </c>
      <c r="AA944" s="1" t="str">
        <f t="shared" si="65"/>
        <v>未整改</v>
      </c>
      <c r="AC944" s="3"/>
      <c r="AD944" s="19" t="e">
        <f>VLOOKUP(H944,'系统导出（基本表）'!R:R,1,0)</f>
        <v>#N/A</v>
      </c>
      <c r="AE944" s="16" t="e">
        <f>VLOOKUP(I944,'系统导出（基本表）'!Q:R,2,0)</f>
        <v>#N/A</v>
      </c>
      <c r="AF944" s="16" t="e">
        <f>VLOOKUP(J944,'系统导出（基本表）'!S:T,2,0)</f>
        <v>#N/A</v>
      </c>
      <c r="AG944" s="16"/>
      <c r="AH944" s="16"/>
      <c r="AI944" s="16"/>
    </row>
    <row r="945" s="1" customFormat="1" ht="19" customHeight="1" spans="2:35">
      <c r="B945" s="10" t="s">
        <v>459</v>
      </c>
      <c r="C945" s="10" t="s">
        <v>4779</v>
      </c>
      <c r="D945" s="10" t="s">
        <v>4780</v>
      </c>
      <c r="E945" s="10" t="s">
        <v>41735</v>
      </c>
      <c r="F945" s="10" t="s">
        <v>39667</v>
      </c>
      <c r="G945" s="10" t="s">
        <v>43571</v>
      </c>
      <c r="H945" s="10" t="s">
        <v>43572</v>
      </c>
      <c r="I945" s="10" t="s">
        <v>43573</v>
      </c>
      <c r="J945" s="10" t="s">
        <v>43574</v>
      </c>
      <c r="K945" s="10" t="s">
        <v>43558</v>
      </c>
      <c r="L945" s="10" t="s">
        <v>43559</v>
      </c>
      <c r="M945" s="10" t="s">
        <v>43560</v>
      </c>
      <c r="N945" s="10" t="s">
        <v>41377</v>
      </c>
      <c r="O945" s="10" t="s">
        <v>41378</v>
      </c>
      <c r="P945" s="10" t="s">
        <v>41456</v>
      </c>
      <c r="Q945" s="10" t="s">
        <v>41411</v>
      </c>
      <c r="R945" s="10" t="s">
        <v>41411</v>
      </c>
      <c r="S945" s="15">
        <v>146.11</v>
      </c>
      <c r="T945" s="10" t="s">
        <v>41463</v>
      </c>
      <c r="U945" s="15">
        <v>146.11</v>
      </c>
      <c r="V945" s="15">
        <v>146.11</v>
      </c>
      <c r="W945" s="16">
        <f t="shared" si="62"/>
        <v>0</v>
      </c>
      <c r="X945" s="16">
        <f t="shared" si="63"/>
        <v>0</v>
      </c>
      <c r="Y945" s="1">
        <v>146.11</v>
      </c>
      <c r="Z945" s="1" t="str">
        <f t="shared" si="64"/>
        <v>未整改</v>
      </c>
      <c r="AA945" s="1" t="str">
        <f t="shared" si="65"/>
        <v>已整改</v>
      </c>
      <c r="AC945" s="3"/>
      <c r="AD945" s="19" t="e">
        <f>VLOOKUP(H945,'系统导出（基本表）'!R:R,1,0)</f>
        <v>#N/A</v>
      </c>
      <c r="AE945" s="16" t="e">
        <f>VLOOKUP(I945,'系统导出（基本表）'!Q:R,2,0)</f>
        <v>#N/A</v>
      </c>
      <c r="AF945" s="16" t="e">
        <f>VLOOKUP(J945,'系统导出（基本表）'!S:T,2,0)</f>
        <v>#N/A</v>
      </c>
      <c r="AG945" s="16"/>
      <c r="AH945" s="16"/>
      <c r="AI945" s="16"/>
    </row>
    <row r="946" s="1" customFormat="1" ht="19" customHeight="1" spans="2:35">
      <c r="B946" s="10" t="s">
        <v>459</v>
      </c>
      <c r="C946" s="10" t="s">
        <v>4779</v>
      </c>
      <c r="D946" s="10" t="s">
        <v>4780</v>
      </c>
      <c r="E946" s="10" t="s">
        <v>61</v>
      </c>
      <c r="F946" s="10" t="s">
        <v>61</v>
      </c>
      <c r="G946" s="10" t="s">
        <v>43575</v>
      </c>
      <c r="H946" s="10" t="s">
        <v>43576</v>
      </c>
      <c r="I946" s="10" t="s">
        <v>43574</v>
      </c>
      <c r="J946" s="10" t="s">
        <v>43574</v>
      </c>
      <c r="K946" s="10" t="s">
        <v>43558</v>
      </c>
      <c r="L946" s="10" t="s">
        <v>43559</v>
      </c>
      <c r="M946" s="10" t="s">
        <v>43560</v>
      </c>
      <c r="N946" s="10" t="s">
        <v>61</v>
      </c>
      <c r="O946" s="10" t="s">
        <v>41372</v>
      </c>
      <c r="P946" s="10" t="s">
        <v>61</v>
      </c>
      <c r="Q946" s="10" t="s">
        <v>41411</v>
      </c>
      <c r="R946" s="10" t="s">
        <v>41411</v>
      </c>
      <c r="S946" s="15">
        <v>1285.37</v>
      </c>
      <c r="T946" s="10" t="s">
        <v>41412</v>
      </c>
      <c r="U946" s="15">
        <v>1285.37</v>
      </c>
      <c r="V946" s="15">
        <v>1285.37</v>
      </c>
      <c r="W946" s="16">
        <f t="shared" si="62"/>
        <v>0</v>
      </c>
      <c r="X946" s="16">
        <f t="shared" si="63"/>
        <v>0</v>
      </c>
      <c r="Y946" s="1">
        <v>1285.37</v>
      </c>
      <c r="Z946" s="1" t="str">
        <f t="shared" si="64"/>
        <v>未整改</v>
      </c>
      <c r="AA946" s="1" t="str">
        <f t="shared" si="65"/>
        <v>已整改</v>
      </c>
      <c r="AC946" s="3"/>
      <c r="AD946" s="19" t="e">
        <f>VLOOKUP(H946,'系统导出（基本表）'!R:R,1,0)</f>
        <v>#N/A</v>
      </c>
      <c r="AE946" s="16" t="e">
        <f>VLOOKUP(I946,'系统导出（基本表）'!Q:R,2,0)</f>
        <v>#N/A</v>
      </c>
      <c r="AF946" s="16" t="e">
        <f>VLOOKUP(J946,'系统导出（基本表）'!S:T,2,0)</f>
        <v>#N/A</v>
      </c>
      <c r="AG946" s="16"/>
      <c r="AH946" s="16"/>
      <c r="AI946" s="16"/>
    </row>
    <row r="947" s="1" customFormat="1" ht="19" customHeight="1" spans="2:35">
      <c r="B947" s="10" t="s">
        <v>459</v>
      </c>
      <c r="C947" s="10" t="s">
        <v>4779</v>
      </c>
      <c r="D947" s="10" t="s">
        <v>4780</v>
      </c>
      <c r="E947" s="10" t="s">
        <v>42110</v>
      </c>
      <c r="F947" s="10" t="s">
        <v>38568</v>
      </c>
      <c r="G947" s="10" t="s">
        <v>43577</v>
      </c>
      <c r="H947" s="10" t="s">
        <v>43578</v>
      </c>
      <c r="I947" s="10" t="s">
        <v>43579</v>
      </c>
      <c r="J947" s="10" t="s">
        <v>43579</v>
      </c>
      <c r="K947" s="10" t="s">
        <v>9585</v>
      </c>
      <c r="L947" s="10" t="s">
        <v>43580</v>
      </c>
      <c r="M947" s="10" t="s">
        <v>43581</v>
      </c>
      <c r="N947" s="10" t="s">
        <v>41377</v>
      </c>
      <c r="O947" s="10" t="s">
        <v>41378</v>
      </c>
      <c r="P947" s="10" t="s">
        <v>41456</v>
      </c>
      <c r="Q947" s="10" t="s">
        <v>41411</v>
      </c>
      <c r="R947" s="10" t="s">
        <v>41411</v>
      </c>
      <c r="S947" s="15">
        <v>2391.75</v>
      </c>
      <c r="T947" s="10" t="s">
        <v>41463</v>
      </c>
      <c r="U947" s="15">
        <v>489.35</v>
      </c>
      <c r="V947" s="15">
        <v>489.35</v>
      </c>
      <c r="W947" s="16">
        <f t="shared" si="62"/>
        <v>1902.4</v>
      </c>
      <c r="X947" s="16">
        <f t="shared" si="63"/>
        <v>1902.4</v>
      </c>
      <c r="Y947" s="1">
        <v>489.35</v>
      </c>
      <c r="Z947" s="1" t="str">
        <f t="shared" si="64"/>
        <v>未整改</v>
      </c>
      <c r="AA947" s="1" t="str">
        <f t="shared" si="65"/>
        <v>未整改</v>
      </c>
      <c r="AC947" s="3"/>
      <c r="AD947" s="19" t="e">
        <f>VLOOKUP(H947,'系统导出（基本表）'!R:R,1,0)</f>
        <v>#N/A</v>
      </c>
      <c r="AE947" s="16" t="e">
        <f>VLOOKUP(I947,'系统导出（基本表）'!Q:R,2,0)</f>
        <v>#N/A</v>
      </c>
      <c r="AF947" s="16" t="e">
        <f>VLOOKUP(J947,'系统导出（基本表）'!S:T,2,0)</f>
        <v>#N/A</v>
      </c>
      <c r="AG947" s="16"/>
      <c r="AH947" s="16"/>
      <c r="AI947" s="16"/>
    </row>
    <row r="948" s="2" customFormat="1" ht="19" customHeight="1" spans="1:33">
      <c r="A948" s="2">
        <v>1</v>
      </c>
      <c r="B948" s="11" t="s">
        <v>459</v>
      </c>
      <c r="C948" s="11" t="s">
        <v>4779</v>
      </c>
      <c r="D948" s="11" t="s">
        <v>4780</v>
      </c>
      <c r="E948" s="10" t="s">
        <v>42110</v>
      </c>
      <c r="F948" s="11" t="s">
        <v>38568</v>
      </c>
      <c r="G948" s="10" t="s">
        <v>43577</v>
      </c>
      <c r="H948" s="11" t="s">
        <v>43578</v>
      </c>
      <c r="I948" s="11" t="s">
        <v>43579</v>
      </c>
      <c r="J948" s="11" t="s">
        <v>43579</v>
      </c>
      <c r="K948" s="11" t="s">
        <v>9585</v>
      </c>
      <c r="L948" s="11" t="s">
        <v>43582</v>
      </c>
      <c r="M948" s="11" t="s">
        <v>43581</v>
      </c>
      <c r="N948" s="11" t="s">
        <v>41377</v>
      </c>
      <c r="O948" s="11" t="s">
        <v>41387</v>
      </c>
      <c r="P948" s="11" t="s">
        <v>41456</v>
      </c>
      <c r="Q948" s="11" t="s">
        <v>41411</v>
      </c>
      <c r="R948" s="11" t="s">
        <v>41411</v>
      </c>
      <c r="S948" s="17">
        <v>1573.06</v>
      </c>
      <c r="T948" s="11" t="s">
        <v>41411</v>
      </c>
      <c r="U948" s="17">
        <v>0</v>
      </c>
      <c r="V948" s="17">
        <v>0</v>
      </c>
      <c r="W948" s="18">
        <f t="shared" si="62"/>
        <v>1573.06</v>
      </c>
      <c r="X948" s="18">
        <f t="shared" si="63"/>
        <v>1573.06</v>
      </c>
      <c r="Y948" s="2">
        <v>0</v>
      </c>
      <c r="Z948" s="2" t="str">
        <f t="shared" si="64"/>
        <v>未整改</v>
      </c>
      <c r="AA948" s="2" t="str">
        <f t="shared" si="65"/>
        <v>未整改</v>
      </c>
      <c r="AD948" s="22" t="e">
        <f>VLOOKUP(H948,'系统导出（基本表）'!R:R,1,0)</f>
        <v>#N/A</v>
      </c>
      <c r="AE948" s="22" t="e">
        <f>VLOOKUP(I948,'系统导出（基本表）'!Q:R,2,0)</f>
        <v>#N/A</v>
      </c>
      <c r="AF948" s="2" t="e">
        <f>VLOOKUP(J948,'系统导出（基本表）'!S:T,2,0)</f>
        <v>#N/A</v>
      </c>
      <c r="AG948" s="24"/>
    </row>
    <row r="949" s="1" customFormat="1" ht="19" customHeight="1" spans="2:35">
      <c r="B949" s="10" t="s">
        <v>459</v>
      </c>
      <c r="C949" s="10" t="s">
        <v>4779</v>
      </c>
      <c r="D949" s="10" t="s">
        <v>4780</v>
      </c>
      <c r="E949" s="10" t="s">
        <v>41451</v>
      </c>
      <c r="F949" s="10" t="s">
        <v>39333</v>
      </c>
      <c r="G949" s="10" t="s">
        <v>43583</v>
      </c>
      <c r="H949" s="10" t="s">
        <v>43584</v>
      </c>
      <c r="I949" s="10" t="s">
        <v>43585</v>
      </c>
      <c r="J949" s="10" t="s">
        <v>43585</v>
      </c>
      <c r="K949" s="10" t="s">
        <v>6751</v>
      </c>
      <c r="L949" s="10" t="s">
        <v>6741</v>
      </c>
      <c r="M949" s="10" t="s">
        <v>43586</v>
      </c>
      <c r="N949" s="10" t="s">
        <v>41377</v>
      </c>
      <c r="O949" s="10" t="s">
        <v>41378</v>
      </c>
      <c r="P949" s="10" t="s">
        <v>41456</v>
      </c>
      <c r="Q949" s="10" t="s">
        <v>41411</v>
      </c>
      <c r="R949" s="10" t="s">
        <v>41411</v>
      </c>
      <c r="S949" s="15">
        <v>1506.41</v>
      </c>
      <c r="T949" s="10" t="s">
        <v>41463</v>
      </c>
      <c r="U949" s="15">
        <v>70.8</v>
      </c>
      <c r="V949" s="15">
        <v>70.8</v>
      </c>
      <c r="W949" s="16">
        <f t="shared" si="62"/>
        <v>1435.61</v>
      </c>
      <c r="X949" s="16">
        <f t="shared" si="63"/>
        <v>1435.61</v>
      </c>
      <c r="Y949" s="1">
        <v>70.8</v>
      </c>
      <c r="Z949" s="1" t="str">
        <f t="shared" si="64"/>
        <v>未整改</v>
      </c>
      <c r="AA949" s="1" t="str">
        <f t="shared" si="65"/>
        <v>未整改</v>
      </c>
      <c r="AC949" s="3"/>
      <c r="AD949" s="19" t="e">
        <f>VLOOKUP(H949,'系统导出（基本表）'!R:R,1,0)</f>
        <v>#N/A</v>
      </c>
      <c r="AE949" s="16" t="e">
        <f>VLOOKUP(I949,'系统导出（基本表）'!Q:R,2,0)</f>
        <v>#N/A</v>
      </c>
      <c r="AF949" s="16" t="e">
        <f>VLOOKUP(J949,'系统导出（基本表）'!S:T,2,0)</f>
        <v>#N/A</v>
      </c>
      <c r="AG949" s="16"/>
      <c r="AH949" s="16"/>
      <c r="AI949" s="16"/>
    </row>
    <row r="950" s="2" customFormat="1" ht="19" customHeight="1" spans="1:33">
      <c r="A950" s="2">
        <v>1</v>
      </c>
      <c r="B950" s="11" t="s">
        <v>459</v>
      </c>
      <c r="C950" s="11" t="s">
        <v>4779</v>
      </c>
      <c r="D950" s="11" t="s">
        <v>4780</v>
      </c>
      <c r="E950" s="10" t="s">
        <v>42424</v>
      </c>
      <c r="F950" s="11" t="s">
        <v>39035</v>
      </c>
      <c r="G950" s="10" t="s">
        <v>43587</v>
      </c>
      <c r="H950" s="11" t="s">
        <v>43588</v>
      </c>
      <c r="I950" s="11" t="s">
        <v>43589</v>
      </c>
      <c r="J950" s="11" t="s">
        <v>43589</v>
      </c>
      <c r="K950" s="11" t="s">
        <v>6751</v>
      </c>
      <c r="L950" s="11" t="s">
        <v>6748</v>
      </c>
      <c r="M950" s="11" t="s">
        <v>43586</v>
      </c>
      <c r="N950" s="11" t="s">
        <v>41377</v>
      </c>
      <c r="O950" s="11" t="s">
        <v>41387</v>
      </c>
      <c r="P950" s="11" t="s">
        <v>41449</v>
      </c>
      <c r="Q950" s="11" t="s">
        <v>41411</v>
      </c>
      <c r="R950" s="11" t="s">
        <v>41411</v>
      </c>
      <c r="S950" s="17">
        <v>1859.3</v>
      </c>
      <c r="T950" s="11" t="s">
        <v>42004</v>
      </c>
      <c r="U950" s="17">
        <v>0</v>
      </c>
      <c r="V950" s="17">
        <v>0</v>
      </c>
      <c r="W950" s="18">
        <f t="shared" si="62"/>
        <v>1859.3</v>
      </c>
      <c r="X950" s="18">
        <f t="shared" si="63"/>
        <v>1859.3</v>
      </c>
      <c r="Y950" s="2">
        <v>0</v>
      </c>
      <c r="Z950" s="2" t="str">
        <f t="shared" si="64"/>
        <v>未整改</v>
      </c>
      <c r="AA950" s="2" t="str">
        <f t="shared" si="65"/>
        <v>未整改</v>
      </c>
      <c r="AD950" s="22" t="e">
        <f>VLOOKUP(H950,'系统导出（基本表）'!R:R,1,0)</f>
        <v>#N/A</v>
      </c>
      <c r="AE950" s="22" t="e">
        <f>VLOOKUP(I950,'系统导出（基本表）'!Q:R,2,0)</f>
        <v>#N/A</v>
      </c>
      <c r="AF950" s="2" t="e">
        <f>VLOOKUP(J950,'系统导出（基本表）'!S:T,2,0)</f>
        <v>#N/A</v>
      </c>
      <c r="AG950" s="24"/>
    </row>
    <row r="951" s="2" customFormat="1" ht="19" customHeight="1" spans="1:33">
      <c r="A951" s="2">
        <v>1</v>
      </c>
      <c r="B951" s="11" t="s">
        <v>459</v>
      </c>
      <c r="C951" s="11" t="s">
        <v>4779</v>
      </c>
      <c r="D951" s="11" t="s">
        <v>4780</v>
      </c>
      <c r="E951" s="10" t="s">
        <v>42424</v>
      </c>
      <c r="F951" s="11" t="s">
        <v>39035</v>
      </c>
      <c r="G951" s="10" t="s">
        <v>6752</v>
      </c>
      <c r="H951" s="11" t="s">
        <v>6744</v>
      </c>
      <c r="I951" s="11" t="s">
        <v>6743</v>
      </c>
      <c r="J951" s="11" t="s">
        <v>6743</v>
      </c>
      <c r="K951" s="11" t="s">
        <v>6751</v>
      </c>
      <c r="L951" s="11" t="s">
        <v>6748</v>
      </c>
      <c r="M951" s="11" t="s">
        <v>43586</v>
      </c>
      <c r="N951" s="11" t="s">
        <v>41377</v>
      </c>
      <c r="O951" s="11" t="s">
        <v>41387</v>
      </c>
      <c r="P951" s="11" t="s">
        <v>41449</v>
      </c>
      <c r="Q951" s="11" t="s">
        <v>41411</v>
      </c>
      <c r="R951" s="11" t="s">
        <v>41411</v>
      </c>
      <c r="S951" s="17">
        <v>6159.32456</v>
      </c>
      <c r="T951" s="11" t="s">
        <v>41450</v>
      </c>
      <c r="U951" s="17">
        <v>0</v>
      </c>
      <c r="V951" s="17">
        <v>0</v>
      </c>
      <c r="W951" s="18">
        <f t="shared" si="62"/>
        <v>6159.32456</v>
      </c>
      <c r="X951" s="18">
        <f t="shared" si="63"/>
        <v>6159.32456</v>
      </c>
      <c r="Y951" s="2">
        <v>0</v>
      </c>
      <c r="Z951" s="2" t="str">
        <f t="shared" si="64"/>
        <v>未整改</v>
      </c>
      <c r="AA951" s="2" t="str">
        <f t="shared" si="65"/>
        <v>未整改</v>
      </c>
      <c r="AD951" s="22" t="e">
        <f>VLOOKUP(H951,'系统导出（基本表）'!R:R,1,0)</f>
        <v>#N/A</v>
      </c>
      <c r="AE951" s="22" t="e">
        <f>VLOOKUP(I951,'系统导出（基本表）'!Q:R,2,0)</f>
        <v>#N/A</v>
      </c>
      <c r="AF951" s="2" t="e">
        <f>VLOOKUP(J951,'系统导出（基本表）'!S:T,2,0)</f>
        <v>#N/A</v>
      </c>
      <c r="AG951" s="24"/>
    </row>
    <row r="952" s="2" customFormat="1" ht="19" customHeight="1" spans="1:33">
      <c r="A952" s="2">
        <v>1</v>
      </c>
      <c r="B952" s="11" t="s">
        <v>459</v>
      </c>
      <c r="C952" s="11" t="s">
        <v>4779</v>
      </c>
      <c r="D952" s="11" t="s">
        <v>4780</v>
      </c>
      <c r="E952" s="10" t="s">
        <v>41451</v>
      </c>
      <c r="F952" s="11" t="s">
        <v>39333</v>
      </c>
      <c r="G952" s="10" t="s">
        <v>43583</v>
      </c>
      <c r="H952" s="11" t="s">
        <v>43584</v>
      </c>
      <c r="I952" s="11" t="s">
        <v>43585</v>
      </c>
      <c r="J952" s="11" t="s">
        <v>43585</v>
      </c>
      <c r="K952" s="11" t="s">
        <v>6751</v>
      </c>
      <c r="L952" s="11" t="s">
        <v>6748</v>
      </c>
      <c r="M952" s="11" t="s">
        <v>43586</v>
      </c>
      <c r="N952" s="11" t="s">
        <v>41377</v>
      </c>
      <c r="O952" s="11" t="s">
        <v>41387</v>
      </c>
      <c r="P952" s="11" t="s">
        <v>41456</v>
      </c>
      <c r="Q952" s="11" t="s">
        <v>41411</v>
      </c>
      <c r="R952" s="11" t="s">
        <v>41411</v>
      </c>
      <c r="S952" s="17">
        <v>1435.61</v>
      </c>
      <c r="T952" s="11" t="s">
        <v>41411</v>
      </c>
      <c r="U952" s="17">
        <v>0</v>
      </c>
      <c r="V952" s="17">
        <v>0</v>
      </c>
      <c r="W952" s="18">
        <f t="shared" si="62"/>
        <v>1435.61</v>
      </c>
      <c r="X952" s="18">
        <f t="shared" si="63"/>
        <v>1435.61</v>
      </c>
      <c r="Y952" s="2">
        <v>0</v>
      </c>
      <c r="Z952" s="2" t="str">
        <f t="shared" si="64"/>
        <v>未整改</v>
      </c>
      <c r="AA952" s="2" t="str">
        <f t="shared" si="65"/>
        <v>未整改</v>
      </c>
      <c r="AD952" s="22" t="e">
        <f>VLOOKUP(H952,'系统导出（基本表）'!R:R,1,0)</f>
        <v>#N/A</v>
      </c>
      <c r="AE952" s="22" t="e">
        <f>VLOOKUP(I952,'系统导出（基本表）'!Q:R,2,0)</f>
        <v>#N/A</v>
      </c>
      <c r="AF952" s="2" t="e">
        <f>VLOOKUP(J952,'系统导出（基本表）'!S:T,2,0)</f>
        <v>#N/A</v>
      </c>
      <c r="AG952" s="24"/>
    </row>
    <row r="953" s="2" customFormat="1" ht="19" customHeight="1" spans="1:33">
      <c r="A953" s="2">
        <v>1</v>
      </c>
      <c r="B953" s="11" t="s">
        <v>459</v>
      </c>
      <c r="C953" s="11" t="s">
        <v>4779</v>
      </c>
      <c r="D953" s="11" t="s">
        <v>4780</v>
      </c>
      <c r="E953" s="10" t="s">
        <v>42424</v>
      </c>
      <c r="F953" s="11" t="s">
        <v>39035</v>
      </c>
      <c r="G953" s="10" t="s">
        <v>43590</v>
      </c>
      <c r="H953" s="11" t="s">
        <v>43591</v>
      </c>
      <c r="I953" s="11" t="s">
        <v>43592</v>
      </c>
      <c r="J953" s="11" t="s">
        <v>43592</v>
      </c>
      <c r="K953" s="11" t="s">
        <v>6751</v>
      </c>
      <c r="L953" s="11" t="s">
        <v>6748</v>
      </c>
      <c r="M953" s="11" t="s">
        <v>43586</v>
      </c>
      <c r="N953" s="11" t="s">
        <v>41377</v>
      </c>
      <c r="O953" s="11" t="s">
        <v>41387</v>
      </c>
      <c r="P953" s="11" t="s">
        <v>41449</v>
      </c>
      <c r="Q953" s="11" t="s">
        <v>41411</v>
      </c>
      <c r="R953" s="11" t="s">
        <v>41411</v>
      </c>
      <c r="S953" s="17">
        <v>1090.77</v>
      </c>
      <c r="T953" s="11" t="s">
        <v>42004</v>
      </c>
      <c r="U953" s="17">
        <v>0</v>
      </c>
      <c r="V953" s="17">
        <v>0</v>
      </c>
      <c r="W953" s="18">
        <f t="shared" si="62"/>
        <v>1090.77</v>
      </c>
      <c r="X953" s="18">
        <f t="shared" si="63"/>
        <v>1090.77</v>
      </c>
      <c r="Y953" s="2">
        <v>0</v>
      </c>
      <c r="Z953" s="2" t="str">
        <f t="shared" si="64"/>
        <v>未整改</v>
      </c>
      <c r="AA953" s="2" t="str">
        <f t="shared" si="65"/>
        <v>未整改</v>
      </c>
      <c r="AD953" s="22" t="e">
        <f>VLOOKUP(H953,'系统导出（基本表）'!R:R,1,0)</f>
        <v>#N/A</v>
      </c>
      <c r="AE953" s="22" t="e">
        <f>VLOOKUP(I953,'系统导出（基本表）'!Q:R,2,0)</f>
        <v>#N/A</v>
      </c>
      <c r="AF953" s="2" t="e">
        <f>VLOOKUP(J953,'系统导出（基本表）'!S:T,2,0)</f>
        <v>#N/A</v>
      </c>
      <c r="AG953" s="24"/>
    </row>
    <row r="954" s="2" customFormat="1" ht="19" customHeight="1" spans="1:33">
      <c r="A954" s="2">
        <v>1</v>
      </c>
      <c r="B954" s="11" t="s">
        <v>459</v>
      </c>
      <c r="C954" s="11" t="s">
        <v>4779</v>
      </c>
      <c r="D954" s="11" t="s">
        <v>4780</v>
      </c>
      <c r="E954" s="10" t="s">
        <v>42424</v>
      </c>
      <c r="F954" s="11" t="s">
        <v>39035</v>
      </c>
      <c r="G954" s="10" t="s">
        <v>43593</v>
      </c>
      <c r="H954" s="11" t="s">
        <v>43594</v>
      </c>
      <c r="I954" s="11" t="s">
        <v>43595</v>
      </c>
      <c r="J954" s="11" t="s">
        <v>43595</v>
      </c>
      <c r="K954" s="11" t="s">
        <v>43314</v>
      </c>
      <c r="L954" s="11" t="s">
        <v>43596</v>
      </c>
      <c r="M954" s="11" t="s">
        <v>43316</v>
      </c>
      <c r="N954" s="11" t="s">
        <v>41377</v>
      </c>
      <c r="O954" s="11" t="s">
        <v>41387</v>
      </c>
      <c r="P954" s="11" t="s">
        <v>41449</v>
      </c>
      <c r="Q954" s="11" t="s">
        <v>41411</v>
      </c>
      <c r="R954" s="11" t="s">
        <v>41411</v>
      </c>
      <c r="S954" s="17">
        <v>2132.93</v>
      </c>
      <c r="T954" s="11" t="s">
        <v>41450</v>
      </c>
      <c r="U954" s="17">
        <v>0</v>
      </c>
      <c r="V954" s="17">
        <v>0</v>
      </c>
      <c r="W954" s="18">
        <f t="shared" si="62"/>
        <v>2132.93</v>
      </c>
      <c r="X954" s="18">
        <f t="shared" si="63"/>
        <v>2132.93</v>
      </c>
      <c r="Y954" s="2">
        <v>0</v>
      </c>
      <c r="Z954" s="2" t="str">
        <f t="shared" si="64"/>
        <v>未整改</v>
      </c>
      <c r="AA954" s="2" t="str">
        <f t="shared" si="65"/>
        <v>未整改</v>
      </c>
      <c r="AD954" s="22" t="e">
        <f>VLOOKUP(H954,'系统导出（基本表）'!R:R,1,0)</f>
        <v>#N/A</v>
      </c>
      <c r="AE954" s="22" t="e">
        <f>VLOOKUP(I954,'系统导出（基本表）'!Q:R,2,0)</f>
        <v>#N/A</v>
      </c>
      <c r="AF954" s="2" t="e">
        <f>VLOOKUP(J954,'系统导出（基本表）'!S:T,2,0)</f>
        <v>#N/A</v>
      </c>
      <c r="AG954" s="24"/>
    </row>
    <row r="955" s="1" customFormat="1" ht="19" customHeight="1" spans="2:35">
      <c r="B955" s="10" t="s">
        <v>459</v>
      </c>
      <c r="C955" s="10" t="s">
        <v>4779</v>
      </c>
      <c r="D955" s="10" t="s">
        <v>4780</v>
      </c>
      <c r="E955" s="10" t="s">
        <v>41493</v>
      </c>
      <c r="F955" s="10" t="s">
        <v>39074</v>
      </c>
      <c r="G955" s="10" t="s">
        <v>43597</v>
      </c>
      <c r="H955" s="10" t="s">
        <v>43598</v>
      </c>
      <c r="I955" s="10" t="s">
        <v>43599</v>
      </c>
      <c r="J955" s="10" t="s">
        <v>43599</v>
      </c>
      <c r="K955" s="10" t="s">
        <v>43600</v>
      </c>
      <c r="L955" s="10" t="s">
        <v>43601</v>
      </c>
      <c r="M955" s="10" t="s">
        <v>43602</v>
      </c>
      <c r="N955" s="10" t="s">
        <v>41377</v>
      </c>
      <c r="O955" s="10" t="s">
        <v>41378</v>
      </c>
      <c r="P955" s="10" t="s">
        <v>41456</v>
      </c>
      <c r="Q955" s="10" t="s">
        <v>41411</v>
      </c>
      <c r="R955" s="10" t="s">
        <v>41411</v>
      </c>
      <c r="S955" s="15">
        <v>27.23</v>
      </c>
      <c r="T955" s="10" t="s">
        <v>41463</v>
      </c>
      <c r="U955" s="15">
        <v>27.23</v>
      </c>
      <c r="V955" s="15">
        <v>27.23</v>
      </c>
      <c r="W955" s="16">
        <f t="shared" si="62"/>
        <v>0</v>
      </c>
      <c r="X955" s="16">
        <f t="shared" si="63"/>
        <v>0</v>
      </c>
      <c r="Y955" s="1">
        <v>27.23</v>
      </c>
      <c r="Z955" s="1" t="str">
        <f t="shared" si="64"/>
        <v>未整改</v>
      </c>
      <c r="AA955" s="1" t="str">
        <f t="shared" si="65"/>
        <v>已整改</v>
      </c>
      <c r="AC955" s="3"/>
      <c r="AD955" s="19" t="e">
        <f>VLOOKUP(H955,'系统导出（基本表）'!R:R,1,0)</f>
        <v>#N/A</v>
      </c>
      <c r="AE955" s="16" t="e">
        <f>VLOOKUP(I955,'系统导出（基本表）'!Q:R,2,0)</f>
        <v>#N/A</v>
      </c>
      <c r="AF955" s="16" t="e">
        <f>VLOOKUP(J955,'系统导出（基本表）'!S:T,2,0)</f>
        <v>#N/A</v>
      </c>
      <c r="AG955" s="16"/>
      <c r="AH955" s="16"/>
      <c r="AI955" s="16"/>
    </row>
    <row r="956" s="2" customFormat="1" ht="19" customHeight="1" spans="1:33">
      <c r="A956" s="2">
        <v>1</v>
      </c>
      <c r="B956" s="11" t="s">
        <v>459</v>
      </c>
      <c r="C956" s="11" t="s">
        <v>4779</v>
      </c>
      <c r="D956" s="11" t="s">
        <v>4780</v>
      </c>
      <c r="E956" s="10" t="s">
        <v>43361</v>
      </c>
      <c r="F956" s="11" t="s">
        <v>39606</v>
      </c>
      <c r="G956" s="10" t="s">
        <v>43597</v>
      </c>
      <c r="H956" s="11" t="s">
        <v>43598</v>
      </c>
      <c r="I956" s="11" t="s">
        <v>43599</v>
      </c>
      <c r="J956" s="11" t="s">
        <v>43599</v>
      </c>
      <c r="K956" s="11" t="s">
        <v>43600</v>
      </c>
      <c r="L956" s="11" t="s">
        <v>35706</v>
      </c>
      <c r="M956" s="11" t="s">
        <v>43602</v>
      </c>
      <c r="N956" s="11" t="s">
        <v>41377</v>
      </c>
      <c r="O956" s="11" t="s">
        <v>41387</v>
      </c>
      <c r="P956" s="11" t="s">
        <v>41449</v>
      </c>
      <c r="Q956" s="11" t="s">
        <v>41411</v>
      </c>
      <c r="R956" s="11" t="s">
        <v>41411</v>
      </c>
      <c r="S956" s="17">
        <v>1406.69</v>
      </c>
      <c r="T956" s="11" t="s">
        <v>41450</v>
      </c>
      <c r="U956" s="17">
        <v>0</v>
      </c>
      <c r="V956" s="17">
        <v>0</v>
      </c>
      <c r="W956" s="18">
        <f t="shared" si="62"/>
        <v>1406.69</v>
      </c>
      <c r="X956" s="18">
        <f t="shared" si="63"/>
        <v>1406.69</v>
      </c>
      <c r="Y956" s="2">
        <v>0</v>
      </c>
      <c r="Z956" s="2" t="str">
        <f t="shared" si="64"/>
        <v>未整改</v>
      </c>
      <c r="AA956" s="2" t="str">
        <f t="shared" si="65"/>
        <v>未整改</v>
      </c>
      <c r="AD956" s="22" t="e">
        <f>VLOOKUP(H956,'系统导出（基本表）'!R:R,1,0)</f>
        <v>#N/A</v>
      </c>
      <c r="AE956" s="22" t="e">
        <f>VLOOKUP(I956,'系统导出（基本表）'!Q:R,2,0)</f>
        <v>#N/A</v>
      </c>
      <c r="AF956" s="2" t="e">
        <f>VLOOKUP(J956,'系统导出（基本表）'!S:T,2,0)</f>
        <v>#N/A</v>
      </c>
      <c r="AG956" s="24"/>
    </row>
    <row r="957" s="1" customFormat="1" ht="19" customHeight="1" spans="2:35">
      <c r="B957" s="10" t="s">
        <v>459</v>
      </c>
      <c r="C957" s="10" t="s">
        <v>4779</v>
      </c>
      <c r="D957" s="10" t="s">
        <v>4780</v>
      </c>
      <c r="E957" s="10" t="s">
        <v>61</v>
      </c>
      <c r="F957" s="10" t="s">
        <v>61</v>
      </c>
      <c r="G957" s="10" t="s">
        <v>43597</v>
      </c>
      <c r="H957" s="10" t="s">
        <v>43598</v>
      </c>
      <c r="I957" s="10" t="s">
        <v>43599</v>
      </c>
      <c r="J957" s="10" t="s">
        <v>43599</v>
      </c>
      <c r="K957" s="10" t="s">
        <v>43600</v>
      </c>
      <c r="L957" s="10" t="s">
        <v>43601</v>
      </c>
      <c r="M957" s="10" t="s">
        <v>43602</v>
      </c>
      <c r="N957" s="10" t="s">
        <v>61</v>
      </c>
      <c r="O957" s="10" t="s">
        <v>41372</v>
      </c>
      <c r="P957" s="10" t="s">
        <v>61</v>
      </c>
      <c r="Q957" s="10" t="s">
        <v>41411</v>
      </c>
      <c r="R957" s="10" t="s">
        <v>41411</v>
      </c>
      <c r="S957" s="15">
        <v>5900</v>
      </c>
      <c r="T957" s="10" t="s">
        <v>41412</v>
      </c>
      <c r="U957" s="15">
        <v>5900</v>
      </c>
      <c r="V957" s="15">
        <v>5900</v>
      </c>
      <c r="W957" s="16">
        <f t="shared" si="62"/>
        <v>0</v>
      </c>
      <c r="X957" s="16">
        <f t="shared" si="63"/>
        <v>0</v>
      </c>
      <c r="Y957" s="1">
        <v>5900</v>
      </c>
      <c r="Z957" s="1" t="str">
        <f t="shared" si="64"/>
        <v>未整改</v>
      </c>
      <c r="AA957" s="1" t="str">
        <f t="shared" si="65"/>
        <v>已整改</v>
      </c>
      <c r="AC957" s="3"/>
      <c r="AD957" s="19" t="e">
        <f>VLOOKUP(H957,'系统导出（基本表）'!R:R,1,0)</f>
        <v>#N/A</v>
      </c>
      <c r="AE957" s="16" t="e">
        <f>VLOOKUP(I957,'系统导出（基本表）'!Q:R,2,0)</f>
        <v>#N/A</v>
      </c>
      <c r="AF957" s="16" t="e">
        <f>VLOOKUP(J957,'系统导出（基本表）'!S:T,2,0)</f>
        <v>#N/A</v>
      </c>
      <c r="AG957" s="16"/>
      <c r="AH957" s="16"/>
      <c r="AI957" s="16"/>
    </row>
    <row r="958" s="1" customFormat="1" ht="19" customHeight="1" spans="2:35">
      <c r="B958" s="10" t="s">
        <v>459</v>
      </c>
      <c r="C958" s="10" t="s">
        <v>4779</v>
      </c>
      <c r="D958" s="10" t="s">
        <v>4780</v>
      </c>
      <c r="E958" s="10" t="s">
        <v>61</v>
      </c>
      <c r="F958" s="10" t="s">
        <v>61</v>
      </c>
      <c r="G958" s="10" t="s">
        <v>43597</v>
      </c>
      <c r="H958" s="10" t="s">
        <v>43598</v>
      </c>
      <c r="I958" s="10" t="s">
        <v>43599</v>
      </c>
      <c r="J958" s="10" t="s">
        <v>43599</v>
      </c>
      <c r="K958" s="10" t="s">
        <v>43600</v>
      </c>
      <c r="L958" s="10" t="s">
        <v>43601</v>
      </c>
      <c r="M958" s="10" t="s">
        <v>43602</v>
      </c>
      <c r="N958" s="10" t="s">
        <v>61</v>
      </c>
      <c r="O958" s="10" t="s">
        <v>41362</v>
      </c>
      <c r="P958" s="10" t="s">
        <v>61</v>
      </c>
      <c r="Q958" s="10" t="s">
        <v>41363</v>
      </c>
      <c r="R958" s="10" t="s">
        <v>41363</v>
      </c>
      <c r="S958" s="15">
        <v>13500</v>
      </c>
      <c r="T958" s="10" t="s">
        <v>41364</v>
      </c>
      <c r="U958" s="15">
        <v>13500</v>
      </c>
      <c r="V958" s="15">
        <v>13500</v>
      </c>
      <c r="W958" s="16">
        <f t="shared" si="62"/>
        <v>0</v>
      </c>
      <c r="X958" s="16">
        <f t="shared" si="63"/>
        <v>0</v>
      </c>
      <c r="Y958" s="1">
        <v>13500</v>
      </c>
      <c r="Z958" s="1" t="str">
        <f t="shared" si="64"/>
        <v>未整改</v>
      </c>
      <c r="AA958" s="1" t="str">
        <f t="shared" si="65"/>
        <v>已整改</v>
      </c>
      <c r="AC958" s="3"/>
      <c r="AD958" s="19" t="e">
        <f>VLOOKUP(H958,'系统导出（基本表）'!R:R,1,0)</f>
        <v>#N/A</v>
      </c>
      <c r="AE958" s="16" t="e">
        <f>VLOOKUP(I958,'系统导出（基本表）'!Q:R,2,0)</f>
        <v>#N/A</v>
      </c>
      <c r="AF958" s="16" t="e">
        <f>VLOOKUP(J958,'系统导出（基本表）'!S:T,2,0)</f>
        <v>#N/A</v>
      </c>
      <c r="AG958" s="16"/>
      <c r="AH958" s="16"/>
      <c r="AI958" s="16"/>
    </row>
    <row r="959" s="1" customFormat="1" ht="19" customHeight="1" spans="2:35">
      <c r="B959" s="10" t="s">
        <v>459</v>
      </c>
      <c r="C959" s="10" t="s">
        <v>4779</v>
      </c>
      <c r="D959" s="10" t="s">
        <v>4780</v>
      </c>
      <c r="E959" s="10" t="s">
        <v>42937</v>
      </c>
      <c r="F959" s="10" t="s">
        <v>39474</v>
      </c>
      <c r="G959" s="10" t="s">
        <v>43603</v>
      </c>
      <c r="H959" s="10" t="s">
        <v>43604</v>
      </c>
      <c r="I959" s="10" t="s">
        <v>43605</v>
      </c>
      <c r="J959" s="10" t="s">
        <v>43606</v>
      </c>
      <c r="K959" s="10" t="s">
        <v>5996</v>
      </c>
      <c r="L959" s="10" t="s">
        <v>32504</v>
      </c>
      <c r="M959" s="10" t="s">
        <v>43607</v>
      </c>
      <c r="N959" s="10" t="s">
        <v>41377</v>
      </c>
      <c r="O959" s="10" t="s">
        <v>41378</v>
      </c>
      <c r="P959" s="10" t="s">
        <v>41456</v>
      </c>
      <c r="Q959" s="10" t="s">
        <v>41411</v>
      </c>
      <c r="R959" s="10" t="s">
        <v>41411</v>
      </c>
      <c r="S959" s="15">
        <v>137.2</v>
      </c>
      <c r="T959" s="10" t="s">
        <v>41463</v>
      </c>
      <c r="U959" s="15">
        <v>0</v>
      </c>
      <c r="V959" s="15">
        <v>0</v>
      </c>
      <c r="W959" s="16">
        <f t="shared" si="62"/>
        <v>137.2</v>
      </c>
      <c r="X959" s="16">
        <f t="shared" si="63"/>
        <v>137.2</v>
      </c>
      <c r="Y959" s="1">
        <v>0</v>
      </c>
      <c r="Z959" s="1" t="str">
        <f t="shared" si="64"/>
        <v>未整改</v>
      </c>
      <c r="AA959" s="1" t="str">
        <f t="shared" si="65"/>
        <v>未整改</v>
      </c>
      <c r="AC959" s="3"/>
      <c r="AD959" s="19" t="e">
        <f>VLOOKUP(H959,'系统导出（基本表）'!R:R,1,0)</f>
        <v>#N/A</v>
      </c>
      <c r="AE959" s="16" t="e">
        <f>VLOOKUP(I959,'系统导出（基本表）'!Q:R,2,0)</f>
        <v>#N/A</v>
      </c>
      <c r="AF959" s="16" t="e">
        <f>VLOOKUP(J959,'系统导出（基本表）'!S:T,2,0)</f>
        <v>#N/A</v>
      </c>
      <c r="AG959" s="16"/>
      <c r="AH959" s="16"/>
      <c r="AI959" s="16"/>
    </row>
    <row r="960" s="2" customFormat="1" ht="19" customHeight="1" spans="1:33">
      <c r="A960" s="2">
        <v>1</v>
      </c>
      <c r="B960" s="11" t="s">
        <v>459</v>
      </c>
      <c r="C960" s="11" t="s">
        <v>4779</v>
      </c>
      <c r="D960" s="11" t="s">
        <v>4780</v>
      </c>
      <c r="E960" s="10" t="s">
        <v>42937</v>
      </c>
      <c r="F960" s="11" t="s">
        <v>39474</v>
      </c>
      <c r="G960" s="10" t="s">
        <v>43603</v>
      </c>
      <c r="H960" s="11" t="s">
        <v>43604</v>
      </c>
      <c r="I960" s="11" t="s">
        <v>43605</v>
      </c>
      <c r="J960" s="11" t="s">
        <v>43606</v>
      </c>
      <c r="K960" s="11" t="s">
        <v>5996</v>
      </c>
      <c r="L960" s="11" t="s">
        <v>32505</v>
      </c>
      <c r="M960" s="11" t="s">
        <v>43607</v>
      </c>
      <c r="N960" s="11" t="s">
        <v>41377</v>
      </c>
      <c r="O960" s="11" t="s">
        <v>41387</v>
      </c>
      <c r="P960" s="11" t="s">
        <v>41456</v>
      </c>
      <c r="Q960" s="11" t="s">
        <v>41411</v>
      </c>
      <c r="R960" s="11" t="s">
        <v>41411</v>
      </c>
      <c r="S960" s="17">
        <v>59.67</v>
      </c>
      <c r="T960" s="11" t="s">
        <v>41411</v>
      </c>
      <c r="U960" s="17">
        <v>0</v>
      </c>
      <c r="V960" s="17">
        <v>0</v>
      </c>
      <c r="W960" s="18">
        <f t="shared" si="62"/>
        <v>59.67</v>
      </c>
      <c r="X960" s="18">
        <f t="shared" si="63"/>
        <v>59.67</v>
      </c>
      <c r="Y960" s="2">
        <v>0</v>
      </c>
      <c r="Z960" s="2" t="str">
        <f t="shared" si="64"/>
        <v>未整改</v>
      </c>
      <c r="AA960" s="2" t="str">
        <f t="shared" si="65"/>
        <v>未整改</v>
      </c>
      <c r="AD960" s="22" t="e">
        <f>VLOOKUP(H960,'系统导出（基本表）'!R:R,1,0)</f>
        <v>#N/A</v>
      </c>
      <c r="AE960" s="22" t="e">
        <f>VLOOKUP(I960,'系统导出（基本表）'!Q:R,2,0)</f>
        <v>#N/A</v>
      </c>
      <c r="AF960" s="2" t="e">
        <f>VLOOKUP(J960,'系统导出（基本表）'!S:T,2,0)</f>
        <v>#N/A</v>
      </c>
      <c r="AG960" s="24"/>
    </row>
    <row r="961" s="2" customFormat="1" ht="19" customHeight="1" spans="1:33">
      <c r="A961" s="2">
        <v>1</v>
      </c>
      <c r="B961" s="11" t="s">
        <v>459</v>
      </c>
      <c r="C961" s="11" t="s">
        <v>460</v>
      </c>
      <c r="D961" s="11" t="s">
        <v>461</v>
      </c>
      <c r="E961" s="10" t="s">
        <v>42424</v>
      </c>
      <c r="F961" s="11" t="s">
        <v>39035</v>
      </c>
      <c r="G961" s="10" t="s">
        <v>10946</v>
      </c>
      <c r="H961" s="11" t="s">
        <v>10938</v>
      </c>
      <c r="I961" s="11" t="s">
        <v>10937</v>
      </c>
      <c r="J961" s="11" t="s">
        <v>10937</v>
      </c>
      <c r="K961" s="11" t="s">
        <v>10945</v>
      </c>
      <c r="L961" s="11" t="s">
        <v>43608</v>
      </c>
      <c r="M961" s="11" t="s">
        <v>43609</v>
      </c>
      <c r="N961" s="11" t="s">
        <v>41377</v>
      </c>
      <c r="O961" s="11" t="s">
        <v>41387</v>
      </c>
      <c r="P961" s="11" t="s">
        <v>41449</v>
      </c>
      <c r="Q961" s="11" t="s">
        <v>41411</v>
      </c>
      <c r="R961" s="11" t="s">
        <v>41411</v>
      </c>
      <c r="S961" s="17">
        <v>30</v>
      </c>
      <c r="T961" s="11" t="s">
        <v>41450</v>
      </c>
      <c r="U961" s="17">
        <v>0</v>
      </c>
      <c r="V961" s="17">
        <v>0</v>
      </c>
      <c r="W961" s="18">
        <f t="shared" si="62"/>
        <v>30</v>
      </c>
      <c r="X961" s="18">
        <f t="shared" si="63"/>
        <v>30</v>
      </c>
      <c r="Y961" s="2">
        <v>0</v>
      </c>
      <c r="Z961" s="2" t="str">
        <f t="shared" si="64"/>
        <v>未整改</v>
      </c>
      <c r="AA961" s="2" t="str">
        <f t="shared" si="65"/>
        <v>未整改</v>
      </c>
      <c r="AD961" s="22" t="e">
        <f>VLOOKUP(H961,'系统导出（基本表）'!R:R,1,0)</f>
        <v>#N/A</v>
      </c>
      <c r="AE961" s="22" t="e">
        <f>VLOOKUP(I961,'系统导出（基本表）'!Q:R,2,0)</f>
        <v>#N/A</v>
      </c>
      <c r="AF961" s="2" t="e">
        <f>VLOOKUP(J961,'系统导出（基本表）'!S:T,2,0)</f>
        <v>#N/A</v>
      </c>
      <c r="AG961" s="24"/>
    </row>
    <row r="962" s="2" customFormat="1" ht="19" customHeight="1" spans="1:33">
      <c r="A962" s="2">
        <v>1</v>
      </c>
      <c r="B962" s="11" t="s">
        <v>459</v>
      </c>
      <c r="C962" s="11" t="s">
        <v>460</v>
      </c>
      <c r="D962" s="11" t="s">
        <v>461</v>
      </c>
      <c r="E962" s="10" t="s">
        <v>42424</v>
      </c>
      <c r="F962" s="11" t="s">
        <v>39035</v>
      </c>
      <c r="G962" s="10" t="s">
        <v>10946</v>
      </c>
      <c r="H962" s="11" t="s">
        <v>10938</v>
      </c>
      <c r="I962" s="11" t="s">
        <v>10937</v>
      </c>
      <c r="J962" s="11" t="s">
        <v>10937</v>
      </c>
      <c r="K962" s="11" t="s">
        <v>10945</v>
      </c>
      <c r="L962" s="11" t="s">
        <v>43608</v>
      </c>
      <c r="M962" s="11" t="s">
        <v>43609</v>
      </c>
      <c r="N962" s="11" t="s">
        <v>41377</v>
      </c>
      <c r="O962" s="11" t="s">
        <v>41387</v>
      </c>
      <c r="P962" s="11" t="s">
        <v>41449</v>
      </c>
      <c r="Q962" s="11" t="s">
        <v>41373</v>
      </c>
      <c r="R962" s="11" t="s">
        <v>41373</v>
      </c>
      <c r="S962" s="17">
        <v>32.27</v>
      </c>
      <c r="T962" s="11" t="s">
        <v>43610</v>
      </c>
      <c r="U962" s="17">
        <v>32.27</v>
      </c>
      <c r="V962" s="17">
        <v>0</v>
      </c>
      <c r="W962" s="18">
        <f t="shared" si="62"/>
        <v>32.27</v>
      </c>
      <c r="X962" s="18">
        <f t="shared" si="63"/>
        <v>0</v>
      </c>
      <c r="Y962" s="2">
        <v>32.27</v>
      </c>
      <c r="Z962" s="2" t="str">
        <f t="shared" si="64"/>
        <v>未整改</v>
      </c>
      <c r="AA962" s="2" t="str">
        <f t="shared" si="65"/>
        <v>已整改</v>
      </c>
      <c r="AD962" s="22" t="e">
        <f>VLOOKUP(H962,'系统导出（基本表）'!R:R,1,0)</f>
        <v>#N/A</v>
      </c>
      <c r="AE962" s="22" t="e">
        <f>VLOOKUP(I962,'系统导出（基本表）'!Q:R,2,0)</f>
        <v>#N/A</v>
      </c>
      <c r="AF962" s="2" t="e">
        <f>VLOOKUP(J962,'系统导出（基本表）'!S:T,2,0)</f>
        <v>#N/A</v>
      </c>
      <c r="AG962" s="24"/>
    </row>
    <row r="963" s="1" customFormat="1" ht="19" customHeight="1" spans="2:35">
      <c r="B963" s="10" t="s">
        <v>459</v>
      </c>
      <c r="C963" s="10" t="s">
        <v>460</v>
      </c>
      <c r="D963" s="10" t="s">
        <v>461</v>
      </c>
      <c r="E963" s="10" t="s">
        <v>61</v>
      </c>
      <c r="F963" s="10" t="s">
        <v>61</v>
      </c>
      <c r="G963" s="10" t="s">
        <v>43611</v>
      </c>
      <c r="H963" s="10" t="s">
        <v>43612</v>
      </c>
      <c r="I963" s="10" t="s">
        <v>43613</v>
      </c>
      <c r="J963" s="10" t="s">
        <v>43614</v>
      </c>
      <c r="K963" s="10" t="s">
        <v>43615</v>
      </c>
      <c r="L963" s="10" t="s">
        <v>43616</v>
      </c>
      <c r="M963" s="10" t="s">
        <v>43617</v>
      </c>
      <c r="N963" s="10" t="s">
        <v>61</v>
      </c>
      <c r="O963" s="10" t="s">
        <v>41353</v>
      </c>
      <c r="P963" s="10" t="s">
        <v>61</v>
      </c>
      <c r="Q963" s="10" t="s">
        <v>41984</v>
      </c>
      <c r="R963" s="10" t="s">
        <v>41984</v>
      </c>
      <c r="S963" s="15">
        <v>49.8</v>
      </c>
      <c r="T963" s="10" t="s">
        <v>43618</v>
      </c>
      <c r="U963" s="15">
        <v>49.8</v>
      </c>
      <c r="V963" s="15">
        <v>49.8</v>
      </c>
      <c r="W963" s="16">
        <f t="shared" si="62"/>
        <v>0</v>
      </c>
      <c r="X963" s="16">
        <f t="shared" si="63"/>
        <v>0</v>
      </c>
      <c r="Y963" s="1">
        <v>49.8</v>
      </c>
      <c r="Z963" s="1" t="str">
        <f t="shared" si="64"/>
        <v>未整改</v>
      </c>
      <c r="AA963" s="1" t="str">
        <f t="shared" si="65"/>
        <v>已整改</v>
      </c>
      <c r="AC963" s="3">
        <f t="shared" ref="AC963:AC967" si="66">S963-Y963</f>
        <v>0</v>
      </c>
      <c r="AD963" s="19" t="e">
        <f>VLOOKUP(H963,'系统导出（基本表）'!R:R,1,0)</f>
        <v>#N/A</v>
      </c>
      <c r="AE963" s="16" t="e">
        <f>VLOOKUP(I963,'系统导出（基本表）'!Q:R,2,0)</f>
        <v>#N/A</v>
      </c>
      <c r="AF963" s="16" t="e">
        <f>VLOOKUP(J963,'系统导出（基本表）'!S:T,2,0)</f>
        <v>#N/A</v>
      </c>
      <c r="AG963" s="16"/>
      <c r="AH963" s="16"/>
      <c r="AI963" s="16"/>
    </row>
    <row r="964" s="1" customFormat="1" ht="19" customHeight="1" spans="2:35">
      <c r="B964" s="10" t="s">
        <v>459</v>
      </c>
      <c r="C964" s="10" t="s">
        <v>460</v>
      </c>
      <c r="D964" s="10" t="s">
        <v>461</v>
      </c>
      <c r="E964" s="10" t="s">
        <v>61</v>
      </c>
      <c r="F964" s="10" t="s">
        <v>61</v>
      </c>
      <c r="G964" s="10" t="s">
        <v>43619</v>
      </c>
      <c r="H964" s="10" t="s">
        <v>43620</v>
      </c>
      <c r="I964" s="10" t="s">
        <v>10937</v>
      </c>
      <c r="J964" s="10" t="s">
        <v>10937</v>
      </c>
      <c r="K964" s="10" t="s">
        <v>5579</v>
      </c>
      <c r="L964" s="10" t="s">
        <v>43621</v>
      </c>
      <c r="M964" s="10" t="s">
        <v>43622</v>
      </c>
      <c r="N964" s="10" t="s">
        <v>61</v>
      </c>
      <c r="O964" s="10" t="s">
        <v>41372</v>
      </c>
      <c r="P964" s="10" t="s">
        <v>61</v>
      </c>
      <c r="Q964" s="10" t="s">
        <v>41354</v>
      </c>
      <c r="R964" s="10" t="s">
        <v>41354</v>
      </c>
      <c r="S964" s="15">
        <v>331</v>
      </c>
      <c r="T964" s="10" t="s">
        <v>41902</v>
      </c>
      <c r="U964" s="15">
        <v>331</v>
      </c>
      <c r="V964" s="15">
        <v>331</v>
      </c>
      <c r="W964" s="16">
        <f t="shared" ref="W964:W1027" si="67">S964-V964</f>
        <v>0</v>
      </c>
      <c r="X964" s="16">
        <f t="shared" ref="X964:X1027" si="68">S964-U964</f>
        <v>0</v>
      </c>
      <c r="Y964" s="1">
        <v>331</v>
      </c>
      <c r="Z964" s="1" t="str">
        <f t="shared" ref="Z964:Z1027" si="69">IF(V964-S964&gt;0,"已整改","未整改")</f>
        <v>未整改</v>
      </c>
      <c r="AA964" s="1" t="str">
        <f t="shared" ref="AA964:AA1027" si="70">IF(Y964&gt;=S964,"已整改","未整改")</f>
        <v>已整改</v>
      </c>
      <c r="AC964" s="3"/>
      <c r="AD964" s="19" t="e">
        <f>VLOOKUP(H964,'系统导出（基本表）'!R:R,1,0)</f>
        <v>#N/A</v>
      </c>
      <c r="AE964" s="16" t="e">
        <f>VLOOKUP(I964,'系统导出（基本表）'!Q:R,2,0)</f>
        <v>#N/A</v>
      </c>
      <c r="AF964" s="16" t="e">
        <f>VLOOKUP(J964,'系统导出（基本表）'!S:T,2,0)</f>
        <v>#N/A</v>
      </c>
      <c r="AG964" s="16"/>
      <c r="AH964" s="16"/>
      <c r="AI964" s="16"/>
    </row>
    <row r="965" s="1" customFormat="1" ht="19" customHeight="1" spans="2:35">
      <c r="B965" s="10" t="s">
        <v>459</v>
      </c>
      <c r="C965" s="10" t="s">
        <v>460</v>
      </c>
      <c r="D965" s="10" t="s">
        <v>461</v>
      </c>
      <c r="E965" s="10" t="s">
        <v>61</v>
      </c>
      <c r="F965" s="10" t="s">
        <v>61</v>
      </c>
      <c r="G965" s="10" t="s">
        <v>43619</v>
      </c>
      <c r="H965" s="10" t="s">
        <v>43620</v>
      </c>
      <c r="I965" s="10" t="s">
        <v>10937</v>
      </c>
      <c r="J965" s="10" t="s">
        <v>10937</v>
      </c>
      <c r="K965" s="10" t="s">
        <v>5579</v>
      </c>
      <c r="L965" s="10" t="s">
        <v>43621</v>
      </c>
      <c r="M965" s="10" t="s">
        <v>43622</v>
      </c>
      <c r="N965" s="10" t="s">
        <v>61</v>
      </c>
      <c r="O965" s="10" t="s">
        <v>41362</v>
      </c>
      <c r="P965" s="10" t="s">
        <v>61</v>
      </c>
      <c r="Q965" s="10" t="s">
        <v>41984</v>
      </c>
      <c r="R965" s="10" t="s">
        <v>41984</v>
      </c>
      <c r="S965" s="15">
        <v>94.5</v>
      </c>
      <c r="T965" s="10" t="s">
        <v>41984</v>
      </c>
      <c r="U965" s="15">
        <v>94.5</v>
      </c>
      <c r="V965" s="15">
        <v>94.5</v>
      </c>
      <c r="W965" s="16">
        <f t="shared" si="67"/>
        <v>0</v>
      </c>
      <c r="X965" s="16">
        <f t="shared" si="68"/>
        <v>0</v>
      </c>
      <c r="Y965" s="1">
        <v>94.5</v>
      </c>
      <c r="Z965" s="1" t="str">
        <f t="shared" si="69"/>
        <v>未整改</v>
      </c>
      <c r="AA965" s="1" t="str">
        <f t="shared" si="70"/>
        <v>已整改</v>
      </c>
      <c r="AC965" s="3">
        <f t="shared" si="66"/>
        <v>0</v>
      </c>
      <c r="AD965" s="19" t="e">
        <f>VLOOKUP(H965,'系统导出（基本表）'!R:R,1,0)</f>
        <v>#N/A</v>
      </c>
      <c r="AE965" s="16" t="e">
        <f>VLOOKUP(I965,'系统导出（基本表）'!Q:R,2,0)</f>
        <v>#N/A</v>
      </c>
      <c r="AF965" s="16" t="e">
        <f>VLOOKUP(J965,'系统导出（基本表）'!S:T,2,0)</f>
        <v>#N/A</v>
      </c>
      <c r="AG965" s="16"/>
      <c r="AH965" s="16"/>
      <c r="AI965" s="16"/>
    </row>
    <row r="966" s="1" customFormat="1" ht="19" customHeight="1" spans="2:35">
      <c r="B966" s="10" t="s">
        <v>459</v>
      </c>
      <c r="C966" s="10" t="s">
        <v>460</v>
      </c>
      <c r="D966" s="10" t="s">
        <v>461</v>
      </c>
      <c r="E966" s="10" t="s">
        <v>61</v>
      </c>
      <c r="F966" s="10" t="s">
        <v>61</v>
      </c>
      <c r="G966" s="10" t="s">
        <v>43619</v>
      </c>
      <c r="H966" s="10" t="s">
        <v>43620</v>
      </c>
      <c r="I966" s="10" t="s">
        <v>10937</v>
      </c>
      <c r="J966" s="10" t="s">
        <v>10937</v>
      </c>
      <c r="K966" s="10" t="s">
        <v>5579</v>
      </c>
      <c r="L966" s="10" t="s">
        <v>43621</v>
      </c>
      <c r="M966" s="10" t="s">
        <v>43622</v>
      </c>
      <c r="N966" s="10" t="s">
        <v>61</v>
      </c>
      <c r="O966" s="10" t="s">
        <v>41362</v>
      </c>
      <c r="P966" s="10" t="s">
        <v>61</v>
      </c>
      <c r="Q966" s="10" t="s">
        <v>41354</v>
      </c>
      <c r="R966" s="10" t="s">
        <v>41354</v>
      </c>
      <c r="S966" s="15">
        <v>375.82</v>
      </c>
      <c r="T966" s="10" t="s">
        <v>42728</v>
      </c>
      <c r="U966" s="15">
        <v>375.82</v>
      </c>
      <c r="V966" s="15">
        <v>375.82</v>
      </c>
      <c r="W966" s="16">
        <f t="shared" si="67"/>
        <v>0</v>
      </c>
      <c r="X966" s="16">
        <f t="shared" si="68"/>
        <v>0</v>
      </c>
      <c r="Y966" s="1">
        <v>375.82</v>
      </c>
      <c r="Z966" s="1" t="str">
        <f t="shared" si="69"/>
        <v>未整改</v>
      </c>
      <c r="AA966" s="1" t="str">
        <f t="shared" si="70"/>
        <v>已整改</v>
      </c>
      <c r="AC966" s="3"/>
      <c r="AD966" s="19" t="e">
        <f>VLOOKUP(H966,'系统导出（基本表）'!R:R,1,0)</f>
        <v>#N/A</v>
      </c>
      <c r="AE966" s="16" t="e">
        <f>VLOOKUP(I966,'系统导出（基本表）'!Q:R,2,0)</f>
        <v>#N/A</v>
      </c>
      <c r="AF966" s="16" t="e">
        <f>VLOOKUP(J966,'系统导出（基本表）'!S:T,2,0)</f>
        <v>#N/A</v>
      </c>
      <c r="AG966" s="16"/>
      <c r="AH966" s="16"/>
      <c r="AI966" s="16"/>
    </row>
    <row r="967" s="1" customFormat="1" ht="19" customHeight="1" spans="2:35">
      <c r="B967" s="10" t="s">
        <v>459</v>
      </c>
      <c r="C967" s="10" t="s">
        <v>460</v>
      </c>
      <c r="D967" s="10" t="s">
        <v>461</v>
      </c>
      <c r="E967" s="10" t="s">
        <v>41451</v>
      </c>
      <c r="F967" s="10" t="s">
        <v>39333</v>
      </c>
      <c r="G967" s="10" t="s">
        <v>13971</v>
      </c>
      <c r="H967" s="10" t="s">
        <v>13965</v>
      </c>
      <c r="I967" s="10" t="s">
        <v>13964</v>
      </c>
      <c r="J967" s="10" t="s">
        <v>13964</v>
      </c>
      <c r="K967" s="10" t="s">
        <v>5579</v>
      </c>
      <c r="L967" s="10" t="s">
        <v>43621</v>
      </c>
      <c r="M967" s="10" t="s">
        <v>43622</v>
      </c>
      <c r="N967" s="10" t="s">
        <v>41377</v>
      </c>
      <c r="O967" s="10" t="s">
        <v>41378</v>
      </c>
      <c r="P967" s="10" t="s">
        <v>43309</v>
      </c>
      <c r="Q967" s="10" t="s">
        <v>41984</v>
      </c>
      <c r="R967" s="10" t="s">
        <v>41984</v>
      </c>
      <c r="S967" s="15">
        <v>25.37</v>
      </c>
      <c r="T967" s="10" t="s">
        <v>43623</v>
      </c>
      <c r="U967" s="15">
        <v>25.37</v>
      </c>
      <c r="V967" s="15">
        <v>25.37</v>
      </c>
      <c r="W967" s="16">
        <f t="shared" si="67"/>
        <v>0</v>
      </c>
      <c r="X967" s="16">
        <f t="shared" si="68"/>
        <v>0</v>
      </c>
      <c r="Y967" s="1">
        <v>25.37</v>
      </c>
      <c r="Z967" s="1" t="str">
        <f t="shared" si="69"/>
        <v>未整改</v>
      </c>
      <c r="AA967" s="1" t="str">
        <f t="shared" si="70"/>
        <v>已整改</v>
      </c>
      <c r="AB967" s="1">
        <f>S967-V967</f>
        <v>0</v>
      </c>
      <c r="AC967" s="3">
        <f t="shared" si="66"/>
        <v>0</v>
      </c>
      <c r="AD967" s="19" t="e">
        <f>VLOOKUP(H967,'系统导出（基本表）'!R:R,1,0)</f>
        <v>#N/A</v>
      </c>
      <c r="AE967" s="16" t="e">
        <f>VLOOKUP(I967,'系统导出（基本表）'!Q:R,2,0)</f>
        <v>#N/A</v>
      </c>
      <c r="AF967" s="16" t="e">
        <f>VLOOKUP(J967,'系统导出（基本表）'!S:T,2,0)</f>
        <v>#N/A</v>
      </c>
      <c r="AG967" s="16"/>
      <c r="AH967" s="16"/>
      <c r="AI967" s="16"/>
    </row>
    <row r="968" s="1" customFormat="1" ht="19" customHeight="1" spans="2:35">
      <c r="B968" s="10" t="s">
        <v>459</v>
      </c>
      <c r="C968" s="10" t="s">
        <v>460</v>
      </c>
      <c r="D968" s="10" t="s">
        <v>461</v>
      </c>
      <c r="E968" s="10" t="s">
        <v>41464</v>
      </c>
      <c r="F968" s="10" t="s">
        <v>38420</v>
      </c>
      <c r="G968" s="10" t="s">
        <v>43624</v>
      </c>
      <c r="H968" s="10" t="s">
        <v>43625</v>
      </c>
      <c r="I968" s="10" t="s">
        <v>43626</v>
      </c>
      <c r="J968" s="10" t="s">
        <v>43626</v>
      </c>
      <c r="K968" s="10" t="s">
        <v>5579</v>
      </c>
      <c r="L968" s="10" t="s">
        <v>43621</v>
      </c>
      <c r="M968" s="10" t="s">
        <v>43622</v>
      </c>
      <c r="N968" s="10" t="s">
        <v>41377</v>
      </c>
      <c r="O968" s="10" t="s">
        <v>41378</v>
      </c>
      <c r="P968" s="10" t="s">
        <v>41379</v>
      </c>
      <c r="Q968" s="10" t="s">
        <v>41373</v>
      </c>
      <c r="R968" s="10" t="s">
        <v>41373</v>
      </c>
      <c r="S968" s="15">
        <v>2014.31</v>
      </c>
      <c r="T968" s="10" t="s">
        <v>43627</v>
      </c>
      <c r="U968" s="15">
        <v>2014.31</v>
      </c>
      <c r="V968" s="15">
        <v>2014.31</v>
      </c>
      <c r="W968" s="16">
        <f t="shared" si="67"/>
        <v>0</v>
      </c>
      <c r="X968" s="16">
        <f t="shared" si="68"/>
        <v>0</v>
      </c>
      <c r="Y968" s="1">
        <v>2014.31</v>
      </c>
      <c r="Z968" s="1" t="str">
        <f t="shared" si="69"/>
        <v>未整改</v>
      </c>
      <c r="AA968" s="1" t="str">
        <f t="shared" si="70"/>
        <v>已整改</v>
      </c>
      <c r="AB968" s="1">
        <f>S968-V968</f>
        <v>0</v>
      </c>
      <c r="AC968" s="3"/>
      <c r="AD968" s="19" t="e">
        <f>VLOOKUP(H968,'系统导出（基本表）'!R:R,1,0)</f>
        <v>#N/A</v>
      </c>
      <c r="AE968" s="16" t="e">
        <f>VLOOKUP(I968,'系统导出（基本表）'!Q:R,2,0)</f>
        <v>#N/A</v>
      </c>
      <c r="AF968" s="16" t="e">
        <f>VLOOKUP(J968,'系统导出（基本表）'!S:T,2,0)</f>
        <v>#N/A</v>
      </c>
      <c r="AG968" s="16"/>
      <c r="AH968" s="16"/>
      <c r="AI968" s="16"/>
    </row>
    <row r="969" s="1" customFormat="1" ht="19" customHeight="1" spans="2:35">
      <c r="B969" s="10" t="s">
        <v>459</v>
      </c>
      <c r="C969" s="10" t="s">
        <v>460</v>
      </c>
      <c r="D969" s="10" t="s">
        <v>461</v>
      </c>
      <c r="E969" s="10" t="s">
        <v>43628</v>
      </c>
      <c r="F969" s="10" t="s">
        <v>38955</v>
      </c>
      <c r="G969" s="10" t="s">
        <v>43629</v>
      </c>
      <c r="H969" s="10" t="s">
        <v>43630</v>
      </c>
      <c r="I969" s="10" t="s">
        <v>43631</v>
      </c>
      <c r="J969" s="10" t="s">
        <v>43631</v>
      </c>
      <c r="K969" s="10" t="s">
        <v>5579</v>
      </c>
      <c r="L969" s="10" t="s">
        <v>43621</v>
      </c>
      <c r="M969" s="10" t="s">
        <v>43622</v>
      </c>
      <c r="N969" s="10" t="s">
        <v>41377</v>
      </c>
      <c r="O969" s="10" t="s">
        <v>41378</v>
      </c>
      <c r="P969" s="10" t="s">
        <v>41456</v>
      </c>
      <c r="Q969" s="10" t="s">
        <v>41411</v>
      </c>
      <c r="R969" s="10" t="s">
        <v>41411</v>
      </c>
      <c r="S969" s="15">
        <v>49.37</v>
      </c>
      <c r="T969" s="10" t="s">
        <v>41463</v>
      </c>
      <c r="U969" s="15">
        <v>49.37</v>
      </c>
      <c r="V969" s="15">
        <v>49.37</v>
      </c>
      <c r="W969" s="16">
        <f t="shared" si="67"/>
        <v>0</v>
      </c>
      <c r="X969" s="16">
        <f t="shared" si="68"/>
        <v>0</v>
      </c>
      <c r="Y969" s="1">
        <v>49.37</v>
      </c>
      <c r="Z969" s="1" t="str">
        <f t="shared" si="69"/>
        <v>未整改</v>
      </c>
      <c r="AA969" s="1" t="str">
        <f t="shared" si="70"/>
        <v>已整改</v>
      </c>
      <c r="AC969" s="3"/>
      <c r="AD969" s="19" t="e">
        <f>VLOOKUP(H969,'系统导出（基本表）'!R:R,1,0)</f>
        <v>#N/A</v>
      </c>
      <c r="AE969" s="16" t="e">
        <f>VLOOKUP(I969,'系统导出（基本表）'!Q:R,2,0)</f>
        <v>#N/A</v>
      </c>
      <c r="AF969" s="16" t="e">
        <f>VLOOKUP(J969,'系统导出（基本表）'!S:T,2,0)</f>
        <v>#N/A</v>
      </c>
      <c r="AG969" s="16"/>
      <c r="AH969" s="16"/>
      <c r="AI969" s="16"/>
    </row>
    <row r="970" s="1" customFormat="1" ht="19" customHeight="1" spans="2:35">
      <c r="B970" s="10" t="s">
        <v>459</v>
      </c>
      <c r="C970" s="10" t="s">
        <v>460</v>
      </c>
      <c r="D970" s="10" t="s">
        <v>461</v>
      </c>
      <c r="E970" s="10" t="s">
        <v>61</v>
      </c>
      <c r="F970" s="10" t="s">
        <v>61</v>
      </c>
      <c r="G970" s="10" t="s">
        <v>43619</v>
      </c>
      <c r="H970" s="10" t="s">
        <v>43620</v>
      </c>
      <c r="I970" s="10" t="s">
        <v>10937</v>
      </c>
      <c r="J970" s="10" t="s">
        <v>10937</v>
      </c>
      <c r="K970" s="10" t="s">
        <v>5579</v>
      </c>
      <c r="L970" s="10" t="s">
        <v>43621</v>
      </c>
      <c r="M970" s="10" t="s">
        <v>43622</v>
      </c>
      <c r="N970" s="10" t="s">
        <v>61</v>
      </c>
      <c r="O970" s="10" t="s">
        <v>41362</v>
      </c>
      <c r="P970" s="10" t="s">
        <v>61</v>
      </c>
      <c r="Q970" s="10" t="s">
        <v>41984</v>
      </c>
      <c r="R970" s="10" t="s">
        <v>41984</v>
      </c>
      <c r="S970" s="15">
        <v>1144.56</v>
      </c>
      <c r="T970" s="10" t="s">
        <v>41984</v>
      </c>
      <c r="U970" s="15">
        <v>1144.56</v>
      </c>
      <c r="V970" s="15">
        <v>1144.56</v>
      </c>
      <c r="W970" s="16">
        <f t="shared" si="67"/>
        <v>0</v>
      </c>
      <c r="X970" s="16">
        <f t="shared" si="68"/>
        <v>0</v>
      </c>
      <c r="Y970" s="1">
        <v>1144.56</v>
      </c>
      <c r="Z970" s="1" t="str">
        <f t="shared" si="69"/>
        <v>未整改</v>
      </c>
      <c r="AA970" s="1" t="str">
        <f t="shared" si="70"/>
        <v>已整改</v>
      </c>
      <c r="AC970" s="3">
        <f>S970-Y970</f>
        <v>0</v>
      </c>
      <c r="AD970" s="19" t="e">
        <f>VLOOKUP(H970,'系统导出（基本表）'!R:R,1,0)</f>
        <v>#N/A</v>
      </c>
      <c r="AE970" s="16" t="e">
        <f>VLOOKUP(I970,'系统导出（基本表）'!Q:R,2,0)</f>
        <v>#N/A</v>
      </c>
      <c r="AF970" s="16" t="e">
        <f>VLOOKUP(J970,'系统导出（基本表）'!S:T,2,0)</f>
        <v>#N/A</v>
      </c>
      <c r="AG970" s="16"/>
      <c r="AH970" s="16"/>
      <c r="AI970" s="16"/>
    </row>
    <row r="971" s="1" customFormat="1" ht="19" customHeight="1" spans="2:35">
      <c r="B971" s="10" t="s">
        <v>459</v>
      </c>
      <c r="C971" s="10" t="s">
        <v>460</v>
      </c>
      <c r="D971" s="10" t="s">
        <v>461</v>
      </c>
      <c r="E971" s="10" t="s">
        <v>61</v>
      </c>
      <c r="F971" s="10" t="s">
        <v>61</v>
      </c>
      <c r="G971" s="10" t="s">
        <v>43632</v>
      </c>
      <c r="H971" s="10" t="s">
        <v>43633</v>
      </c>
      <c r="I971" s="10" t="s">
        <v>43634</v>
      </c>
      <c r="J971" s="10" t="s">
        <v>43634</v>
      </c>
      <c r="K971" s="10" t="s">
        <v>11962</v>
      </c>
      <c r="L971" s="10" t="s">
        <v>43635</v>
      </c>
      <c r="M971" s="10" t="s">
        <v>43636</v>
      </c>
      <c r="N971" s="10" t="s">
        <v>61</v>
      </c>
      <c r="O971" s="10" t="s">
        <v>41372</v>
      </c>
      <c r="P971" s="10" t="s">
        <v>61</v>
      </c>
      <c r="Q971" s="10" t="s">
        <v>41354</v>
      </c>
      <c r="R971" s="10" t="s">
        <v>41354</v>
      </c>
      <c r="S971" s="15">
        <v>900.16</v>
      </c>
      <c r="T971" s="10" t="s">
        <v>41902</v>
      </c>
      <c r="U971" s="15">
        <v>900.16</v>
      </c>
      <c r="V971" s="15">
        <v>900.16</v>
      </c>
      <c r="W971" s="16">
        <f t="shared" si="67"/>
        <v>0</v>
      </c>
      <c r="X971" s="16">
        <f t="shared" si="68"/>
        <v>0</v>
      </c>
      <c r="Y971" s="1">
        <v>900.16</v>
      </c>
      <c r="Z971" s="1" t="str">
        <f t="shared" si="69"/>
        <v>未整改</v>
      </c>
      <c r="AA971" s="1" t="str">
        <f t="shared" si="70"/>
        <v>已整改</v>
      </c>
      <c r="AC971" s="3"/>
      <c r="AD971" s="19" t="e">
        <f>VLOOKUP(H971,'系统导出（基本表）'!R:R,1,0)</f>
        <v>#N/A</v>
      </c>
      <c r="AE971" s="16" t="e">
        <f>VLOOKUP(I971,'系统导出（基本表）'!Q:R,2,0)</f>
        <v>#N/A</v>
      </c>
      <c r="AF971" s="16" t="e">
        <f>VLOOKUP(J971,'系统导出（基本表）'!S:T,2,0)</f>
        <v>#N/A</v>
      </c>
      <c r="AG971" s="16"/>
      <c r="AH971" s="16"/>
      <c r="AI971" s="16"/>
    </row>
    <row r="972" s="2" customFormat="1" ht="19" customHeight="1" spans="1:33">
      <c r="A972" s="2">
        <v>1</v>
      </c>
      <c r="B972" s="11" t="s">
        <v>459</v>
      </c>
      <c r="C972" s="11" t="s">
        <v>460</v>
      </c>
      <c r="D972" s="11" t="s">
        <v>461</v>
      </c>
      <c r="E972" s="10" t="s">
        <v>42140</v>
      </c>
      <c r="F972" s="11" t="s">
        <v>38955</v>
      </c>
      <c r="G972" s="10" t="s">
        <v>17731</v>
      </c>
      <c r="H972" s="11" t="s">
        <v>17729</v>
      </c>
      <c r="I972" s="11" t="s">
        <v>4373</v>
      </c>
      <c r="J972" s="11" t="s">
        <v>4373</v>
      </c>
      <c r="K972" s="11" t="s">
        <v>11962</v>
      </c>
      <c r="L972" s="11" t="s">
        <v>17728</v>
      </c>
      <c r="M972" s="11" t="s">
        <v>43636</v>
      </c>
      <c r="N972" s="11" t="s">
        <v>41377</v>
      </c>
      <c r="O972" s="11" t="s">
        <v>41387</v>
      </c>
      <c r="P972" s="11" t="s">
        <v>41456</v>
      </c>
      <c r="Q972" s="11" t="s">
        <v>41411</v>
      </c>
      <c r="R972" s="11" t="s">
        <v>41411</v>
      </c>
      <c r="S972" s="17">
        <v>2472.94</v>
      </c>
      <c r="T972" s="11" t="s">
        <v>41411</v>
      </c>
      <c r="U972" s="17">
        <v>0</v>
      </c>
      <c r="V972" s="17">
        <v>0</v>
      </c>
      <c r="W972" s="18">
        <f t="shared" si="67"/>
        <v>2472.94</v>
      </c>
      <c r="X972" s="18">
        <f t="shared" si="68"/>
        <v>2472.94</v>
      </c>
      <c r="Y972" s="2">
        <v>0</v>
      </c>
      <c r="Z972" s="2" t="str">
        <f t="shared" si="69"/>
        <v>未整改</v>
      </c>
      <c r="AA972" s="2" t="str">
        <f t="shared" si="70"/>
        <v>未整改</v>
      </c>
      <c r="AD972" s="22" t="e">
        <f>VLOOKUP(H972,'系统导出（基本表）'!R:R,1,0)</f>
        <v>#N/A</v>
      </c>
      <c r="AE972" s="22" t="e">
        <f>VLOOKUP(I972,'系统导出（基本表）'!Q:R,2,0)</f>
        <v>#N/A</v>
      </c>
      <c r="AF972" s="2" t="e">
        <f>VLOOKUP(J972,'系统导出（基本表）'!S:T,2,0)</f>
        <v>#N/A</v>
      </c>
      <c r="AG972" s="24"/>
    </row>
    <row r="973" s="1" customFormat="1" ht="19" customHeight="1" spans="2:35">
      <c r="B973" s="10" t="s">
        <v>459</v>
      </c>
      <c r="C973" s="10" t="s">
        <v>460</v>
      </c>
      <c r="D973" s="10" t="s">
        <v>461</v>
      </c>
      <c r="E973" s="10" t="s">
        <v>43628</v>
      </c>
      <c r="F973" s="10" t="s">
        <v>38955</v>
      </c>
      <c r="G973" s="10" t="s">
        <v>17731</v>
      </c>
      <c r="H973" s="10" t="s">
        <v>17729</v>
      </c>
      <c r="I973" s="10" t="s">
        <v>4373</v>
      </c>
      <c r="J973" s="10" t="s">
        <v>4373</v>
      </c>
      <c r="K973" s="10" t="s">
        <v>11962</v>
      </c>
      <c r="L973" s="10" t="s">
        <v>43635</v>
      </c>
      <c r="M973" s="10" t="s">
        <v>43636</v>
      </c>
      <c r="N973" s="10" t="s">
        <v>41377</v>
      </c>
      <c r="O973" s="10" t="s">
        <v>41378</v>
      </c>
      <c r="P973" s="10" t="s">
        <v>41456</v>
      </c>
      <c r="Q973" s="10" t="s">
        <v>41411</v>
      </c>
      <c r="R973" s="10" t="s">
        <v>41411</v>
      </c>
      <c r="S973" s="15">
        <v>3772.94</v>
      </c>
      <c r="T973" s="10" t="s">
        <v>41463</v>
      </c>
      <c r="U973" s="15">
        <v>0</v>
      </c>
      <c r="V973" s="15">
        <v>0</v>
      </c>
      <c r="W973" s="16">
        <f t="shared" si="67"/>
        <v>3772.94</v>
      </c>
      <c r="X973" s="16">
        <f t="shared" si="68"/>
        <v>3772.94</v>
      </c>
      <c r="Y973" s="1">
        <v>0</v>
      </c>
      <c r="Z973" s="1" t="str">
        <f t="shared" si="69"/>
        <v>未整改</v>
      </c>
      <c r="AA973" s="1" t="str">
        <f t="shared" si="70"/>
        <v>未整改</v>
      </c>
      <c r="AC973" s="3"/>
      <c r="AD973" s="19" t="e">
        <f>VLOOKUP(H973,'系统导出（基本表）'!R:R,1,0)</f>
        <v>#N/A</v>
      </c>
      <c r="AE973" s="16" t="e">
        <f>VLOOKUP(I973,'系统导出（基本表）'!Q:R,2,0)</f>
        <v>#N/A</v>
      </c>
      <c r="AF973" s="16" t="e">
        <f>VLOOKUP(J973,'系统导出（基本表）'!S:T,2,0)</f>
        <v>#N/A</v>
      </c>
      <c r="AG973" s="16"/>
      <c r="AH973" s="16"/>
      <c r="AI973" s="16"/>
    </row>
    <row r="974" s="1" customFormat="1" ht="19" customHeight="1" spans="2:35">
      <c r="B974" s="10" t="s">
        <v>459</v>
      </c>
      <c r="C974" s="10" t="s">
        <v>460</v>
      </c>
      <c r="D974" s="10" t="s">
        <v>461</v>
      </c>
      <c r="E974" s="10" t="s">
        <v>61</v>
      </c>
      <c r="F974" s="10" t="s">
        <v>61</v>
      </c>
      <c r="G974" s="10" t="s">
        <v>43637</v>
      </c>
      <c r="H974" s="10" t="s">
        <v>43638</v>
      </c>
      <c r="I974" s="10" t="s">
        <v>43639</v>
      </c>
      <c r="J974" s="10" t="s">
        <v>43639</v>
      </c>
      <c r="K974" s="10" t="s">
        <v>4612</v>
      </c>
      <c r="L974" s="10" t="s">
        <v>43640</v>
      </c>
      <c r="M974" s="10" t="s">
        <v>43641</v>
      </c>
      <c r="N974" s="10" t="s">
        <v>61</v>
      </c>
      <c r="O974" s="10" t="s">
        <v>41362</v>
      </c>
      <c r="P974" s="10" t="s">
        <v>61</v>
      </c>
      <c r="Q974" s="10" t="s">
        <v>41658</v>
      </c>
      <c r="R974" s="10" t="s">
        <v>41658</v>
      </c>
      <c r="S974" s="15">
        <v>10000</v>
      </c>
      <c r="T974" s="10" t="s">
        <v>41665</v>
      </c>
      <c r="U974" s="15">
        <v>10000</v>
      </c>
      <c r="V974" s="15">
        <v>10000</v>
      </c>
      <c r="W974" s="16">
        <f t="shared" si="67"/>
        <v>0</v>
      </c>
      <c r="X974" s="16">
        <f t="shared" si="68"/>
        <v>0</v>
      </c>
      <c r="Y974" s="1">
        <v>10000</v>
      </c>
      <c r="Z974" s="1" t="str">
        <f t="shared" si="69"/>
        <v>未整改</v>
      </c>
      <c r="AA974" s="1" t="str">
        <f t="shared" si="70"/>
        <v>已整改</v>
      </c>
      <c r="AC974" s="3"/>
      <c r="AD974" s="19" t="e">
        <f>VLOOKUP(H974,'系统导出（基本表）'!R:R,1,0)</f>
        <v>#N/A</v>
      </c>
      <c r="AE974" s="16" t="e">
        <f>VLOOKUP(I974,'系统导出（基本表）'!Q:R,2,0)</f>
        <v>#N/A</v>
      </c>
      <c r="AF974" s="16" t="e">
        <f>VLOOKUP(J974,'系统导出（基本表）'!S:T,2,0)</f>
        <v>#N/A</v>
      </c>
      <c r="AG974" s="16"/>
      <c r="AH974" s="16"/>
      <c r="AI974" s="16"/>
    </row>
    <row r="975" s="1" customFormat="1" ht="19" customHeight="1" spans="2:35">
      <c r="B975" s="10" t="s">
        <v>459</v>
      </c>
      <c r="C975" s="10" t="s">
        <v>460</v>
      </c>
      <c r="D975" s="10" t="s">
        <v>461</v>
      </c>
      <c r="E975" s="10" t="s">
        <v>61</v>
      </c>
      <c r="F975" s="10" t="s">
        <v>61</v>
      </c>
      <c r="G975" s="10" t="s">
        <v>43642</v>
      </c>
      <c r="H975" s="10" t="s">
        <v>43643</v>
      </c>
      <c r="I975" s="10" t="s">
        <v>43644</v>
      </c>
      <c r="J975" s="10" t="s">
        <v>43644</v>
      </c>
      <c r="K975" s="10" t="s">
        <v>43645</v>
      </c>
      <c r="L975" s="10" t="s">
        <v>43646</v>
      </c>
      <c r="M975" s="10" t="s">
        <v>43647</v>
      </c>
      <c r="N975" s="10" t="s">
        <v>61</v>
      </c>
      <c r="O975" s="10" t="s">
        <v>41372</v>
      </c>
      <c r="P975" s="10" t="s">
        <v>61</v>
      </c>
      <c r="Q975" s="10" t="s">
        <v>41354</v>
      </c>
      <c r="R975" s="10" t="s">
        <v>41354</v>
      </c>
      <c r="S975" s="15">
        <v>2200</v>
      </c>
      <c r="T975" s="10" t="s">
        <v>41902</v>
      </c>
      <c r="U975" s="15">
        <v>2200</v>
      </c>
      <c r="V975" s="15">
        <v>2200</v>
      </c>
      <c r="W975" s="16">
        <f t="shared" si="67"/>
        <v>0</v>
      </c>
      <c r="X975" s="16">
        <f t="shared" si="68"/>
        <v>0</v>
      </c>
      <c r="Y975" s="1">
        <v>2200</v>
      </c>
      <c r="Z975" s="1" t="str">
        <f t="shared" si="69"/>
        <v>未整改</v>
      </c>
      <c r="AA975" s="1" t="str">
        <f t="shared" si="70"/>
        <v>已整改</v>
      </c>
      <c r="AC975" s="3"/>
      <c r="AD975" s="19" t="e">
        <f>VLOOKUP(H975,'系统导出（基本表）'!R:R,1,0)</f>
        <v>#N/A</v>
      </c>
      <c r="AE975" s="16" t="e">
        <f>VLOOKUP(I975,'系统导出（基本表）'!Q:R,2,0)</f>
        <v>#N/A</v>
      </c>
      <c r="AF975" s="16" t="e">
        <f>VLOOKUP(J975,'系统导出（基本表）'!S:T,2,0)</f>
        <v>#N/A</v>
      </c>
      <c r="AG975" s="16"/>
      <c r="AH975" s="16"/>
      <c r="AI975" s="16"/>
    </row>
    <row r="976" s="1" customFormat="1" ht="19" customHeight="1" spans="2:35">
      <c r="B976" s="10" t="s">
        <v>459</v>
      </c>
      <c r="C976" s="10" t="s">
        <v>460</v>
      </c>
      <c r="D976" s="10" t="s">
        <v>461</v>
      </c>
      <c r="E976" s="10" t="s">
        <v>43648</v>
      </c>
      <c r="F976" s="10" t="s">
        <v>39112</v>
      </c>
      <c r="G976" s="10" t="s">
        <v>43649</v>
      </c>
      <c r="H976" s="10" t="s">
        <v>39116</v>
      </c>
      <c r="I976" s="10" t="s">
        <v>39115</v>
      </c>
      <c r="J976" s="10" t="s">
        <v>39115</v>
      </c>
      <c r="K976" s="10" t="s">
        <v>43650</v>
      </c>
      <c r="L976" s="10" t="s">
        <v>43651</v>
      </c>
      <c r="M976" s="10" t="s">
        <v>61</v>
      </c>
      <c r="N976" s="10" t="s">
        <v>41377</v>
      </c>
      <c r="O976" s="10" t="s">
        <v>41378</v>
      </c>
      <c r="P976" s="10" t="s">
        <v>41456</v>
      </c>
      <c r="Q976" s="10" t="s">
        <v>41411</v>
      </c>
      <c r="R976" s="10" t="s">
        <v>41411</v>
      </c>
      <c r="S976" s="15">
        <v>75</v>
      </c>
      <c r="T976" s="10" t="s">
        <v>41463</v>
      </c>
      <c r="U976" s="15">
        <v>0</v>
      </c>
      <c r="V976" s="15">
        <v>0</v>
      </c>
      <c r="W976" s="16">
        <f t="shared" si="67"/>
        <v>75</v>
      </c>
      <c r="X976" s="16">
        <f t="shared" si="68"/>
        <v>75</v>
      </c>
      <c r="Y976" s="1">
        <v>0</v>
      </c>
      <c r="Z976" s="1" t="str">
        <f t="shared" si="69"/>
        <v>未整改</v>
      </c>
      <c r="AA976" s="1" t="str">
        <f t="shared" si="70"/>
        <v>未整改</v>
      </c>
      <c r="AC976" s="3"/>
      <c r="AD976" s="19" t="str">
        <f>VLOOKUP(H976,'系统导出（基本表）'!R:R,1,0)</f>
        <v>P20510521-0030</v>
      </c>
      <c r="AE976" s="23" t="str">
        <f>VLOOKUP(I976,'系统导出（基本表）'!Q:R,2,0)</f>
        <v>P20510521-0030</v>
      </c>
      <c r="AF976" s="16" t="e">
        <f>VLOOKUP(J976,'系统导出（基本表）'!S:T,2,0)</f>
        <v>#N/A</v>
      </c>
      <c r="AG976" s="23"/>
      <c r="AH976" s="16">
        <f>VLOOKUP(I976,导出计数_列Q!A:D,4,0)</f>
        <v>75</v>
      </c>
      <c r="AI976" s="16"/>
    </row>
    <row r="977" s="2" customFormat="1" ht="19" customHeight="1" spans="1:33">
      <c r="A977" s="2">
        <v>1</v>
      </c>
      <c r="B977" s="11" t="s">
        <v>459</v>
      </c>
      <c r="C977" s="11" t="s">
        <v>460</v>
      </c>
      <c r="D977" s="11" t="s">
        <v>461</v>
      </c>
      <c r="E977" s="10" t="s">
        <v>43648</v>
      </c>
      <c r="F977" s="11" t="s">
        <v>39112</v>
      </c>
      <c r="G977" s="10" t="s">
        <v>43649</v>
      </c>
      <c r="H977" s="11" t="s">
        <v>39116</v>
      </c>
      <c r="I977" s="11" t="s">
        <v>39115</v>
      </c>
      <c r="J977" s="11" t="s">
        <v>39115</v>
      </c>
      <c r="K977" s="11" t="s">
        <v>43650</v>
      </c>
      <c r="L977" s="11" t="s">
        <v>43651</v>
      </c>
      <c r="M977" s="11" t="s">
        <v>61</v>
      </c>
      <c r="N977" s="11" t="s">
        <v>41377</v>
      </c>
      <c r="O977" s="11" t="s">
        <v>41387</v>
      </c>
      <c r="P977" s="11" t="s">
        <v>41456</v>
      </c>
      <c r="Q977" s="11" t="s">
        <v>41411</v>
      </c>
      <c r="R977" s="11" t="s">
        <v>41411</v>
      </c>
      <c r="S977" s="17">
        <v>75</v>
      </c>
      <c r="T977" s="11" t="s">
        <v>41411</v>
      </c>
      <c r="U977" s="17">
        <v>0</v>
      </c>
      <c r="V977" s="17">
        <v>0</v>
      </c>
      <c r="W977" s="18">
        <f t="shared" si="67"/>
        <v>75</v>
      </c>
      <c r="X977" s="18">
        <f t="shared" si="68"/>
        <v>75</v>
      </c>
      <c r="Y977" s="2">
        <v>0</v>
      </c>
      <c r="Z977" s="2" t="str">
        <f t="shared" si="69"/>
        <v>未整改</v>
      </c>
      <c r="AA977" s="2" t="str">
        <f t="shared" si="70"/>
        <v>未整改</v>
      </c>
      <c r="AD977" s="22" t="str">
        <f>VLOOKUP(H977,'系统导出（基本表）'!R:R,1,0)</f>
        <v>P20510521-0030</v>
      </c>
      <c r="AE977" s="22" t="str">
        <f>VLOOKUP(I977,'系统导出（基本表）'!Q:R,2,0)</f>
        <v>P20510521-0030</v>
      </c>
      <c r="AF977" s="2" t="e">
        <f>VLOOKUP(J977,'系统导出（基本表）'!S:T,2,0)</f>
        <v>#N/A</v>
      </c>
      <c r="AG977" s="24">
        <v>75</v>
      </c>
    </row>
    <row r="978" s="1" customFormat="1" ht="19" customHeight="1" spans="2:35">
      <c r="B978" s="10" t="s">
        <v>459</v>
      </c>
      <c r="C978" s="10" t="s">
        <v>460</v>
      </c>
      <c r="D978" s="10" t="s">
        <v>461</v>
      </c>
      <c r="E978" s="10" t="s">
        <v>61</v>
      </c>
      <c r="F978" s="10" t="s">
        <v>61</v>
      </c>
      <c r="G978" s="10" t="s">
        <v>43652</v>
      </c>
      <c r="H978" s="10" t="s">
        <v>43653</v>
      </c>
      <c r="I978" s="10" t="s">
        <v>43654</v>
      </c>
      <c r="J978" s="10" t="s">
        <v>43654</v>
      </c>
      <c r="K978" s="10" t="s">
        <v>2199</v>
      </c>
      <c r="L978" s="10" t="s">
        <v>43655</v>
      </c>
      <c r="M978" s="10" t="s">
        <v>43656</v>
      </c>
      <c r="N978" s="10" t="s">
        <v>61</v>
      </c>
      <c r="O978" s="10" t="s">
        <v>41362</v>
      </c>
      <c r="P978" s="10" t="s">
        <v>61</v>
      </c>
      <c r="Q978" s="10" t="s">
        <v>41658</v>
      </c>
      <c r="R978" s="10" t="s">
        <v>41658</v>
      </c>
      <c r="S978" s="15">
        <v>300</v>
      </c>
      <c r="T978" s="10" t="s">
        <v>41665</v>
      </c>
      <c r="U978" s="15">
        <v>300</v>
      </c>
      <c r="V978" s="15">
        <v>300</v>
      </c>
      <c r="W978" s="16">
        <f t="shared" si="67"/>
        <v>0</v>
      </c>
      <c r="X978" s="16">
        <f t="shared" si="68"/>
        <v>0</v>
      </c>
      <c r="Y978" s="1">
        <v>300</v>
      </c>
      <c r="Z978" s="1" t="str">
        <f t="shared" si="69"/>
        <v>未整改</v>
      </c>
      <c r="AA978" s="1" t="str">
        <f t="shared" si="70"/>
        <v>已整改</v>
      </c>
      <c r="AC978" s="3"/>
      <c r="AD978" s="19" t="e">
        <f>VLOOKUP(H978,'系统导出（基本表）'!R:R,1,0)</f>
        <v>#N/A</v>
      </c>
      <c r="AE978" s="16" t="e">
        <f>VLOOKUP(I978,'系统导出（基本表）'!Q:R,2,0)</f>
        <v>#N/A</v>
      </c>
      <c r="AF978" s="16" t="e">
        <f>VLOOKUP(J978,'系统导出（基本表）'!S:T,2,0)</f>
        <v>#N/A</v>
      </c>
      <c r="AG978" s="16"/>
      <c r="AH978" s="16"/>
      <c r="AI978" s="16"/>
    </row>
    <row r="979" s="2" customFormat="1" ht="19" customHeight="1" spans="1:33">
      <c r="A979" s="2">
        <v>1</v>
      </c>
      <c r="B979" s="11" t="s">
        <v>459</v>
      </c>
      <c r="C979" s="11" t="s">
        <v>460</v>
      </c>
      <c r="D979" s="11" t="s">
        <v>461</v>
      </c>
      <c r="E979" s="10" t="s">
        <v>41464</v>
      </c>
      <c r="F979" s="11" t="s">
        <v>38420</v>
      </c>
      <c r="G979" s="10" t="s">
        <v>43657</v>
      </c>
      <c r="H979" s="11" t="s">
        <v>43658</v>
      </c>
      <c r="I979" s="11" t="s">
        <v>43659</v>
      </c>
      <c r="J979" s="11" t="s">
        <v>43659</v>
      </c>
      <c r="K979" s="11" t="s">
        <v>9366</v>
      </c>
      <c r="L979" s="11" t="s">
        <v>43660</v>
      </c>
      <c r="M979" s="11" t="s">
        <v>43661</v>
      </c>
      <c r="N979" s="11" t="s">
        <v>41377</v>
      </c>
      <c r="O979" s="11" t="s">
        <v>41387</v>
      </c>
      <c r="P979" s="11" t="s">
        <v>41449</v>
      </c>
      <c r="Q979" s="11" t="s">
        <v>41411</v>
      </c>
      <c r="R979" s="11" t="s">
        <v>41411</v>
      </c>
      <c r="S979" s="17">
        <v>70.6</v>
      </c>
      <c r="T979" s="11" t="s">
        <v>41450</v>
      </c>
      <c r="U979" s="17">
        <v>0</v>
      </c>
      <c r="V979" s="17">
        <v>0</v>
      </c>
      <c r="W979" s="18">
        <f t="shared" si="67"/>
        <v>70.6</v>
      </c>
      <c r="X979" s="18">
        <f t="shared" si="68"/>
        <v>70.6</v>
      </c>
      <c r="Y979" s="2">
        <v>0</v>
      </c>
      <c r="Z979" s="2" t="str">
        <f t="shared" si="69"/>
        <v>未整改</v>
      </c>
      <c r="AA979" s="2" t="str">
        <f t="shared" si="70"/>
        <v>未整改</v>
      </c>
      <c r="AD979" s="22" t="e">
        <f>VLOOKUP(H979,'系统导出（基本表）'!R:R,1,0)</f>
        <v>#N/A</v>
      </c>
      <c r="AE979" s="22" t="e">
        <f>VLOOKUP(I979,'系统导出（基本表）'!Q:R,2,0)</f>
        <v>#N/A</v>
      </c>
      <c r="AF979" s="2" t="e">
        <f>VLOOKUP(J979,'系统导出（基本表）'!S:T,2,0)</f>
        <v>#N/A</v>
      </c>
      <c r="AG979" s="24"/>
    </row>
    <row r="980" s="1" customFormat="1" ht="19" customHeight="1" spans="2:35">
      <c r="B980" s="10" t="s">
        <v>459</v>
      </c>
      <c r="C980" s="10" t="s">
        <v>6842</v>
      </c>
      <c r="D980" s="10" t="s">
        <v>6843</v>
      </c>
      <c r="E980" s="10" t="s">
        <v>61</v>
      </c>
      <c r="F980" s="10" t="s">
        <v>61</v>
      </c>
      <c r="G980" s="10" t="s">
        <v>20656</v>
      </c>
      <c r="H980" s="10" t="s">
        <v>20649</v>
      </c>
      <c r="I980" s="10" t="s">
        <v>20648</v>
      </c>
      <c r="J980" s="10" t="s">
        <v>20648</v>
      </c>
      <c r="K980" s="10" t="s">
        <v>20655</v>
      </c>
      <c r="L980" s="10" t="s">
        <v>43291</v>
      </c>
      <c r="M980" s="10" t="s">
        <v>43292</v>
      </c>
      <c r="N980" s="10" t="s">
        <v>61</v>
      </c>
      <c r="O980" s="10" t="s">
        <v>41372</v>
      </c>
      <c r="P980" s="10" t="s">
        <v>61</v>
      </c>
      <c r="Q980" s="10" t="s">
        <v>41984</v>
      </c>
      <c r="R980" s="10" t="s">
        <v>41984</v>
      </c>
      <c r="S980" s="15">
        <v>440.64</v>
      </c>
      <c r="T980" s="10" t="s">
        <v>41984</v>
      </c>
      <c r="U980" s="15">
        <v>440.64</v>
      </c>
      <c r="V980" s="15">
        <v>440.64</v>
      </c>
      <c r="W980" s="16">
        <f t="shared" si="67"/>
        <v>0</v>
      </c>
      <c r="X980" s="16">
        <f t="shared" si="68"/>
        <v>0</v>
      </c>
      <c r="Y980" s="1">
        <v>440.64</v>
      </c>
      <c r="Z980" s="1" t="str">
        <f t="shared" si="69"/>
        <v>未整改</v>
      </c>
      <c r="AA980" s="1" t="str">
        <f t="shared" si="70"/>
        <v>已整改</v>
      </c>
      <c r="AC980" s="3">
        <f>S980-Y980</f>
        <v>0</v>
      </c>
      <c r="AD980" s="19" t="e">
        <f>VLOOKUP(H980,'系统导出（基本表）'!R:R,1,0)</f>
        <v>#N/A</v>
      </c>
      <c r="AE980" s="16" t="e">
        <f>VLOOKUP(I980,'系统导出（基本表）'!Q:R,2,0)</f>
        <v>#N/A</v>
      </c>
      <c r="AF980" s="16" t="e">
        <f>VLOOKUP(J980,'系统导出（基本表）'!S:T,2,0)</f>
        <v>#N/A</v>
      </c>
      <c r="AG980" s="16"/>
      <c r="AH980" s="16"/>
      <c r="AI980" s="16"/>
    </row>
    <row r="981" s="2" customFormat="1" ht="19" customHeight="1" spans="1:33">
      <c r="A981" s="2">
        <v>1</v>
      </c>
      <c r="B981" s="11" t="s">
        <v>459</v>
      </c>
      <c r="C981" s="11" t="s">
        <v>6842</v>
      </c>
      <c r="D981" s="11" t="s">
        <v>6843</v>
      </c>
      <c r="E981" s="10" t="s">
        <v>42244</v>
      </c>
      <c r="F981" s="11" t="s">
        <v>38665</v>
      </c>
      <c r="G981" s="10" t="s">
        <v>43662</v>
      </c>
      <c r="H981" s="11" t="s">
        <v>43663</v>
      </c>
      <c r="I981" s="11" t="s">
        <v>43664</v>
      </c>
      <c r="J981" s="11" t="s">
        <v>43664</v>
      </c>
      <c r="K981" s="11" t="s">
        <v>20655</v>
      </c>
      <c r="L981" s="11" t="s">
        <v>43665</v>
      </c>
      <c r="M981" s="11" t="s">
        <v>43292</v>
      </c>
      <c r="N981" s="11" t="s">
        <v>41377</v>
      </c>
      <c r="O981" s="11" t="s">
        <v>41387</v>
      </c>
      <c r="P981" s="11" t="s">
        <v>41456</v>
      </c>
      <c r="Q981" s="11" t="s">
        <v>41411</v>
      </c>
      <c r="R981" s="11" t="s">
        <v>41411</v>
      </c>
      <c r="S981" s="17">
        <v>1712.52</v>
      </c>
      <c r="T981" s="11" t="s">
        <v>41411</v>
      </c>
      <c r="U981" s="17">
        <v>0</v>
      </c>
      <c r="V981" s="17">
        <v>0</v>
      </c>
      <c r="W981" s="18">
        <f t="shared" si="67"/>
        <v>1712.52</v>
      </c>
      <c r="X981" s="18">
        <f t="shared" si="68"/>
        <v>1712.52</v>
      </c>
      <c r="Y981" s="2">
        <v>0</v>
      </c>
      <c r="Z981" s="2" t="str">
        <f t="shared" si="69"/>
        <v>未整改</v>
      </c>
      <c r="AA981" s="2" t="str">
        <f t="shared" si="70"/>
        <v>未整改</v>
      </c>
      <c r="AD981" s="22" t="e">
        <f>VLOOKUP(H981,'系统导出（基本表）'!R:R,1,0)</f>
        <v>#N/A</v>
      </c>
      <c r="AE981" s="22" t="e">
        <f>VLOOKUP(I981,'系统导出（基本表）'!Q:R,2,0)</f>
        <v>#N/A</v>
      </c>
      <c r="AF981" s="2" t="e">
        <f>VLOOKUP(J981,'系统导出（基本表）'!S:T,2,0)</f>
        <v>#N/A</v>
      </c>
      <c r="AG981" s="24"/>
    </row>
    <row r="982" s="2" customFormat="1" ht="19" customHeight="1" spans="1:33">
      <c r="A982" s="2">
        <v>1</v>
      </c>
      <c r="B982" s="11" t="s">
        <v>459</v>
      </c>
      <c r="C982" s="11" t="s">
        <v>6842</v>
      </c>
      <c r="D982" s="11" t="s">
        <v>6843</v>
      </c>
      <c r="E982" s="10" t="s">
        <v>42473</v>
      </c>
      <c r="F982" s="11" t="s">
        <v>39851</v>
      </c>
      <c r="G982" s="10" t="s">
        <v>43666</v>
      </c>
      <c r="H982" s="11" t="s">
        <v>43667</v>
      </c>
      <c r="I982" s="11" t="s">
        <v>43668</v>
      </c>
      <c r="J982" s="11" t="s">
        <v>43668</v>
      </c>
      <c r="K982" s="11" t="s">
        <v>20655</v>
      </c>
      <c r="L982" s="11" t="s">
        <v>43665</v>
      </c>
      <c r="M982" s="11" t="s">
        <v>43292</v>
      </c>
      <c r="N982" s="11" t="s">
        <v>41377</v>
      </c>
      <c r="O982" s="11" t="s">
        <v>41387</v>
      </c>
      <c r="P982" s="11" t="s">
        <v>41456</v>
      </c>
      <c r="Q982" s="11" t="s">
        <v>41411</v>
      </c>
      <c r="R982" s="11" t="s">
        <v>41411</v>
      </c>
      <c r="S982" s="17">
        <v>3071.57</v>
      </c>
      <c r="T982" s="11" t="s">
        <v>41411</v>
      </c>
      <c r="U982" s="17">
        <v>0</v>
      </c>
      <c r="V982" s="17">
        <v>0</v>
      </c>
      <c r="W982" s="18">
        <f t="shared" si="67"/>
        <v>3071.57</v>
      </c>
      <c r="X982" s="18">
        <f t="shared" si="68"/>
        <v>3071.57</v>
      </c>
      <c r="Y982" s="2">
        <v>0</v>
      </c>
      <c r="Z982" s="2" t="str">
        <f t="shared" si="69"/>
        <v>未整改</v>
      </c>
      <c r="AA982" s="2" t="str">
        <f t="shared" si="70"/>
        <v>未整改</v>
      </c>
      <c r="AD982" s="22" t="e">
        <f>VLOOKUP(H982,'系统导出（基本表）'!R:R,1,0)</f>
        <v>#N/A</v>
      </c>
      <c r="AE982" s="22" t="e">
        <f>VLOOKUP(I982,'系统导出（基本表）'!Q:R,2,0)</f>
        <v>#N/A</v>
      </c>
      <c r="AF982" s="2" t="e">
        <f>VLOOKUP(J982,'系统导出（基本表）'!S:T,2,0)</f>
        <v>#N/A</v>
      </c>
      <c r="AG982" s="24"/>
    </row>
    <row r="983" s="2" customFormat="1" ht="19" customHeight="1" spans="1:33">
      <c r="A983" s="2">
        <v>1</v>
      </c>
      <c r="B983" s="11" t="s">
        <v>459</v>
      </c>
      <c r="C983" s="11" t="s">
        <v>6842</v>
      </c>
      <c r="D983" s="11" t="s">
        <v>6843</v>
      </c>
      <c r="E983" s="10" t="s">
        <v>42424</v>
      </c>
      <c r="F983" s="11" t="s">
        <v>39035</v>
      </c>
      <c r="G983" s="10" t="s">
        <v>38163</v>
      </c>
      <c r="H983" s="11" t="s">
        <v>38159</v>
      </c>
      <c r="I983" s="11" t="s">
        <v>38158</v>
      </c>
      <c r="J983" s="11" t="s">
        <v>38158</v>
      </c>
      <c r="K983" s="11" t="s">
        <v>20655</v>
      </c>
      <c r="L983" s="11" t="s">
        <v>43665</v>
      </c>
      <c r="M983" s="11" t="s">
        <v>43292</v>
      </c>
      <c r="N983" s="11" t="s">
        <v>41377</v>
      </c>
      <c r="O983" s="11" t="s">
        <v>41387</v>
      </c>
      <c r="P983" s="11" t="s">
        <v>41449</v>
      </c>
      <c r="Q983" s="11" t="s">
        <v>41411</v>
      </c>
      <c r="R983" s="11" t="s">
        <v>41411</v>
      </c>
      <c r="S983" s="17">
        <v>1039.88</v>
      </c>
      <c r="T983" s="11" t="s">
        <v>41450</v>
      </c>
      <c r="U983" s="17">
        <v>0</v>
      </c>
      <c r="V983" s="17">
        <v>0</v>
      </c>
      <c r="W983" s="18">
        <f t="shared" si="67"/>
        <v>1039.88</v>
      </c>
      <c r="X983" s="18">
        <f t="shared" si="68"/>
        <v>1039.88</v>
      </c>
      <c r="Y983" s="2">
        <v>0</v>
      </c>
      <c r="Z983" s="2" t="str">
        <f t="shared" si="69"/>
        <v>未整改</v>
      </c>
      <c r="AA983" s="2" t="str">
        <f t="shared" si="70"/>
        <v>未整改</v>
      </c>
      <c r="AD983" s="22" t="e">
        <f>VLOOKUP(H983,'系统导出（基本表）'!R:R,1,0)</f>
        <v>#N/A</v>
      </c>
      <c r="AE983" s="22" t="e">
        <f>VLOOKUP(I983,'系统导出（基本表）'!Q:R,2,0)</f>
        <v>#N/A</v>
      </c>
      <c r="AF983" s="2" t="e">
        <f>VLOOKUP(J983,'系统导出（基本表）'!S:T,2,0)</f>
        <v>#N/A</v>
      </c>
      <c r="AG983" s="24"/>
    </row>
    <row r="984" s="1" customFormat="1" ht="19" customHeight="1" spans="2:35">
      <c r="B984" s="10" t="s">
        <v>459</v>
      </c>
      <c r="C984" s="10" t="s">
        <v>6842</v>
      </c>
      <c r="D984" s="10" t="s">
        <v>6843</v>
      </c>
      <c r="E984" s="10" t="s">
        <v>42253</v>
      </c>
      <c r="F984" s="10" t="s">
        <v>38665</v>
      </c>
      <c r="G984" s="10" t="s">
        <v>43662</v>
      </c>
      <c r="H984" s="10" t="s">
        <v>43663</v>
      </c>
      <c r="I984" s="10" t="s">
        <v>43664</v>
      </c>
      <c r="J984" s="10" t="s">
        <v>43664</v>
      </c>
      <c r="K984" s="10" t="s">
        <v>20655</v>
      </c>
      <c r="L984" s="10" t="s">
        <v>43291</v>
      </c>
      <c r="M984" s="10" t="s">
        <v>43292</v>
      </c>
      <c r="N984" s="10" t="s">
        <v>41377</v>
      </c>
      <c r="O984" s="10" t="s">
        <v>41378</v>
      </c>
      <c r="P984" s="10" t="s">
        <v>41456</v>
      </c>
      <c r="Q984" s="10" t="s">
        <v>41411</v>
      </c>
      <c r="R984" s="10" t="s">
        <v>41411</v>
      </c>
      <c r="S984" s="15">
        <v>2994.51</v>
      </c>
      <c r="T984" s="10" t="s">
        <v>41463</v>
      </c>
      <c r="U984" s="15">
        <v>964.99</v>
      </c>
      <c r="V984" s="15">
        <v>964.99</v>
      </c>
      <c r="W984" s="16">
        <f t="shared" si="67"/>
        <v>2029.52</v>
      </c>
      <c r="X984" s="16">
        <f t="shared" si="68"/>
        <v>2029.52</v>
      </c>
      <c r="Y984" s="1">
        <v>964.99</v>
      </c>
      <c r="Z984" s="1" t="str">
        <f t="shared" si="69"/>
        <v>未整改</v>
      </c>
      <c r="AA984" s="1" t="str">
        <f t="shared" si="70"/>
        <v>未整改</v>
      </c>
      <c r="AC984" s="3"/>
      <c r="AD984" s="19" t="e">
        <f>VLOOKUP(H984,'系统导出（基本表）'!R:R,1,0)</f>
        <v>#N/A</v>
      </c>
      <c r="AE984" s="16" t="e">
        <f>VLOOKUP(I984,'系统导出（基本表）'!Q:R,2,0)</f>
        <v>#N/A</v>
      </c>
      <c r="AF984" s="16" t="e">
        <f>VLOOKUP(J984,'系统导出（基本表）'!S:T,2,0)</f>
        <v>#N/A</v>
      </c>
      <c r="AG984" s="16"/>
      <c r="AH984" s="16"/>
      <c r="AI984" s="16"/>
    </row>
    <row r="985" s="1" customFormat="1" ht="19" customHeight="1" spans="2:35">
      <c r="B985" s="10" t="s">
        <v>459</v>
      </c>
      <c r="C985" s="10" t="s">
        <v>6842</v>
      </c>
      <c r="D985" s="10" t="s">
        <v>6843</v>
      </c>
      <c r="E985" s="10" t="s">
        <v>61</v>
      </c>
      <c r="F985" s="10" t="s">
        <v>61</v>
      </c>
      <c r="G985" s="10" t="s">
        <v>43669</v>
      </c>
      <c r="H985" s="10" t="s">
        <v>43670</v>
      </c>
      <c r="I985" s="10" t="s">
        <v>43671</v>
      </c>
      <c r="J985" s="10" t="s">
        <v>43671</v>
      </c>
      <c r="K985" s="10" t="s">
        <v>20655</v>
      </c>
      <c r="L985" s="10" t="s">
        <v>43291</v>
      </c>
      <c r="M985" s="10" t="s">
        <v>43292</v>
      </c>
      <c r="N985" s="10" t="s">
        <v>61</v>
      </c>
      <c r="O985" s="10" t="s">
        <v>41372</v>
      </c>
      <c r="P985" s="10" t="s">
        <v>61</v>
      </c>
      <c r="Q985" s="10" t="s">
        <v>41411</v>
      </c>
      <c r="R985" s="10" t="s">
        <v>41411</v>
      </c>
      <c r="S985" s="15">
        <v>3358.07</v>
      </c>
      <c r="T985" s="10" t="s">
        <v>41412</v>
      </c>
      <c r="U985" s="15">
        <v>3358.07</v>
      </c>
      <c r="V985" s="15">
        <v>3358.07</v>
      </c>
      <c r="W985" s="16">
        <f t="shared" si="67"/>
        <v>0</v>
      </c>
      <c r="X985" s="16">
        <f t="shared" si="68"/>
        <v>0</v>
      </c>
      <c r="Y985" s="1">
        <v>3358.07</v>
      </c>
      <c r="Z985" s="1" t="str">
        <f t="shared" si="69"/>
        <v>未整改</v>
      </c>
      <c r="AA985" s="1" t="str">
        <f t="shared" si="70"/>
        <v>已整改</v>
      </c>
      <c r="AC985" s="3"/>
      <c r="AD985" s="19" t="e">
        <f>VLOOKUP(H985,'系统导出（基本表）'!R:R,1,0)</f>
        <v>#N/A</v>
      </c>
      <c r="AE985" s="16" t="e">
        <f>VLOOKUP(I985,'系统导出（基本表）'!Q:R,2,0)</f>
        <v>#N/A</v>
      </c>
      <c r="AF985" s="16" t="e">
        <f>VLOOKUP(J985,'系统导出（基本表）'!S:T,2,0)</f>
        <v>#N/A</v>
      </c>
      <c r="AG985" s="16"/>
      <c r="AH985" s="16"/>
      <c r="AI985" s="16"/>
    </row>
    <row r="986" s="1" customFormat="1" ht="19" customHeight="1" spans="2:35">
      <c r="B986" s="10" t="s">
        <v>459</v>
      </c>
      <c r="C986" s="10" t="s">
        <v>6842</v>
      </c>
      <c r="D986" s="10" t="s">
        <v>6843</v>
      </c>
      <c r="E986" s="10" t="s">
        <v>43628</v>
      </c>
      <c r="F986" s="10" t="s">
        <v>38955</v>
      </c>
      <c r="G986" s="10" t="s">
        <v>38163</v>
      </c>
      <c r="H986" s="10" t="s">
        <v>38159</v>
      </c>
      <c r="I986" s="10" t="s">
        <v>38158</v>
      </c>
      <c r="J986" s="10" t="s">
        <v>38158</v>
      </c>
      <c r="K986" s="10" t="s">
        <v>20655</v>
      </c>
      <c r="L986" s="10" t="s">
        <v>43291</v>
      </c>
      <c r="M986" s="10" t="s">
        <v>43292</v>
      </c>
      <c r="N986" s="10" t="s">
        <v>41377</v>
      </c>
      <c r="O986" s="10" t="s">
        <v>41378</v>
      </c>
      <c r="P986" s="10" t="s">
        <v>41456</v>
      </c>
      <c r="Q986" s="10" t="s">
        <v>41411</v>
      </c>
      <c r="R986" s="10" t="s">
        <v>41411</v>
      </c>
      <c r="S986" s="15">
        <v>235.01</v>
      </c>
      <c r="T986" s="10" t="s">
        <v>41463</v>
      </c>
      <c r="U986" s="15">
        <v>235.01</v>
      </c>
      <c r="V986" s="15">
        <v>235.01</v>
      </c>
      <c r="W986" s="16">
        <f t="shared" si="67"/>
        <v>0</v>
      </c>
      <c r="X986" s="16">
        <f t="shared" si="68"/>
        <v>0</v>
      </c>
      <c r="Y986" s="1">
        <v>235.01</v>
      </c>
      <c r="Z986" s="1" t="str">
        <f t="shared" si="69"/>
        <v>未整改</v>
      </c>
      <c r="AA986" s="1" t="str">
        <f t="shared" si="70"/>
        <v>已整改</v>
      </c>
      <c r="AC986" s="3"/>
      <c r="AD986" s="19" t="e">
        <f>VLOOKUP(H986,'系统导出（基本表）'!R:R,1,0)</f>
        <v>#N/A</v>
      </c>
      <c r="AE986" s="16" t="e">
        <f>VLOOKUP(I986,'系统导出（基本表）'!Q:R,2,0)</f>
        <v>#N/A</v>
      </c>
      <c r="AF986" s="16" t="e">
        <f>VLOOKUP(J986,'系统导出（基本表）'!S:T,2,0)</f>
        <v>#N/A</v>
      </c>
      <c r="AG986" s="16"/>
      <c r="AH986" s="16"/>
      <c r="AI986" s="16"/>
    </row>
    <row r="987" s="1" customFormat="1" ht="19" customHeight="1" spans="2:35">
      <c r="B987" s="10" t="s">
        <v>459</v>
      </c>
      <c r="C987" s="10" t="s">
        <v>6842</v>
      </c>
      <c r="D987" s="10" t="s">
        <v>6843</v>
      </c>
      <c r="E987" s="10" t="s">
        <v>42253</v>
      </c>
      <c r="F987" s="10" t="s">
        <v>38665</v>
      </c>
      <c r="G987" s="10" t="s">
        <v>43662</v>
      </c>
      <c r="H987" s="10" t="s">
        <v>43663</v>
      </c>
      <c r="I987" s="10" t="s">
        <v>43664</v>
      </c>
      <c r="J987" s="10" t="s">
        <v>43664</v>
      </c>
      <c r="K987" s="10" t="s">
        <v>20655</v>
      </c>
      <c r="L987" s="10" t="s">
        <v>43291</v>
      </c>
      <c r="M987" s="10" t="s">
        <v>43292</v>
      </c>
      <c r="N987" s="10" t="s">
        <v>41377</v>
      </c>
      <c r="O987" s="10" t="s">
        <v>41378</v>
      </c>
      <c r="P987" s="10" t="s">
        <v>41456</v>
      </c>
      <c r="Q987" s="10" t="s">
        <v>41411</v>
      </c>
      <c r="R987" s="10" t="s">
        <v>41411</v>
      </c>
      <c r="S987" s="15">
        <v>865.02</v>
      </c>
      <c r="T987" s="10" t="s">
        <v>41463</v>
      </c>
      <c r="U987" s="15">
        <v>865.02</v>
      </c>
      <c r="V987" s="15">
        <v>865.02</v>
      </c>
      <c r="W987" s="16">
        <f t="shared" si="67"/>
        <v>0</v>
      </c>
      <c r="X987" s="16">
        <f t="shared" si="68"/>
        <v>0</v>
      </c>
      <c r="Y987" s="1">
        <v>865.02</v>
      </c>
      <c r="Z987" s="1" t="str">
        <f t="shared" si="69"/>
        <v>未整改</v>
      </c>
      <c r="AA987" s="1" t="str">
        <f t="shared" si="70"/>
        <v>已整改</v>
      </c>
      <c r="AC987" s="3"/>
      <c r="AD987" s="19" t="e">
        <f>VLOOKUP(H987,'系统导出（基本表）'!R:R,1,0)</f>
        <v>#N/A</v>
      </c>
      <c r="AE987" s="16" t="e">
        <f>VLOOKUP(I987,'系统导出（基本表）'!Q:R,2,0)</f>
        <v>#N/A</v>
      </c>
      <c r="AF987" s="16" t="e">
        <f>VLOOKUP(J987,'系统导出（基本表）'!S:T,2,0)</f>
        <v>#N/A</v>
      </c>
      <c r="AG987" s="16"/>
      <c r="AH987" s="16"/>
      <c r="AI987" s="16"/>
    </row>
    <row r="988" s="1" customFormat="1" ht="19" customHeight="1" spans="2:35">
      <c r="B988" s="10" t="s">
        <v>459</v>
      </c>
      <c r="C988" s="10" t="s">
        <v>6842</v>
      </c>
      <c r="D988" s="10" t="s">
        <v>6843</v>
      </c>
      <c r="E988" s="10" t="s">
        <v>42473</v>
      </c>
      <c r="F988" s="10" t="s">
        <v>39851</v>
      </c>
      <c r="G988" s="10" t="s">
        <v>43666</v>
      </c>
      <c r="H988" s="10" t="s">
        <v>43667</v>
      </c>
      <c r="I988" s="10" t="s">
        <v>43668</v>
      </c>
      <c r="J988" s="10" t="s">
        <v>43668</v>
      </c>
      <c r="K988" s="10" t="s">
        <v>20655</v>
      </c>
      <c r="L988" s="10" t="s">
        <v>43291</v>
      </c>
      <c r="M988" s="10" t="s">
        <v>43292</v>
      </c>
      <c r="N988" s="10" t="s">
        <v>41377</v>
      </c>
      <c r="O988" s="10" t="s">
        <v>41378</v>
      </c>
      <c r="P988" s="10" t="s">
        <v>41456</v>
      </c>
      <c r="Q988" s="10" t="s">
        <v>41411</v>
      </c>
      <c r="R988" s="10" t="s">
        <v>41411</v>
      </c>
      <c r="S988" s="15">
        <v>3162.63</v>
      </c>
      <c r="T988" s="10" t="s">
        <v>41463</v>
      </c>
      <c r="U988" s="15">
        <v>0</v>
      </c>
      <c r="V988" s="15">
        <v>0</v>
      </c>
      <c r="W988" s="16">
        <f t="shared" si="67"/>
        <v>3162.63</v>
      </c>
      <c r="X988" s="16">
        <f t="shared" si="68"/>
        <v>3162.63</v>
      </c>
      <c r="Y988" s="1">
        <v>0</v>
      </c>
      <c r="Z988" s="1" t="str">
        <f t="shared" si="69"/>
        <v>未整改</v>
      </c>
      <c r="AA988" s="1" t="str">
        <f t="shared" si="70"/>
        <v>未整改</v>
      </c>
      <c r="AC988" s="3"/>
      <c r="AD988" s="19" t="e">
        <f>VLOOKUP(H988,'系统导出（基本表）'!R:R,1,0)</f>
        <v>#N/A</v>
      </c>
      <c r="AE988" s="16" t="e">
        <f>VLOOKUP(I988,'系统导出（基本表）'!Q:R,2,0)</f>
        <v>#N/A</v>
      </c>
      <c r="AF988" s="16" t="e">
        <f>VLOOKUP(J988,'系统导出（基本表）'!S:T,2,0)</f>
        <v>#N/A</v>
      </c>
      <c r="AG988" s="16"/>
      <c r="AH988" s="16"/>
      <c r="AI988" s="16"/>
    </row>
    <row r="989" s="1" customFormat="1" ht="19" customHeight="1" spans="2:35">
      <c r="B989" s="10" t="s">
        <v>459</v>
      </c>
      <c r="C989" s="10" t="s">
        <v>6842</v>
      </c>
      <c r="D989" s="10" t="s">
        <v>6843</v>
      </c>
      <c r="E989" s="10" t="s">
        <v>61</v>
      </c>
      <c r="F989" s="10" t="s">
        <v>61</v>
      </c>
      <c r="G989" s="10" t="s">
        <v>43672</v>
      </c>
      <c r="H989" s="10" t="s">
        <v>43673</v>
      </c>
      <c r="I989" s="10" t="s">
        <v>43674</v>
      </c>
      <c r="J989" s="10" t="s">
        <v>43675</v>
      </c>
      <c r="K989" s="10" t="s">
        <v>43676</v>
      </c>
      <c r="L989" s="10" t="s">
        <v>43677</v>
      </c>
      <c r="M989" s="10" t="s">
        <v>43678</v>
      </c>
      <c r="N989" s="10" t="s">
        <v>61</v>
      </c>
      <c r="O989" s="10" t="s">
        <v>41362</v>
      </c>
      <c r="P989" s="10" t="s">
        <v>61</v>
      </c>
      <c r="Q989" s="10" t="s">
        <v>41363</v>
      </c>
      <c r="R989" s="10" t="s">
        <v>41363</v>
      </c>
      <c r="S989" s="15">
        <v>10000</v>
      </c>
      <c r="T989" s="10" t="s">
        <v>41364</v>
      </c>
      <c r="U989" s="15">
        <v>10000</v>
      </c>
      <c r="V989" s="15">
        <v>10000</v>
      </c>
      <c r="W989" s="16">
        <f t="shared" si="67"/>
        <v>0</v>
      </c>
      <c r="X989" s="16">
        <f t="shared" si="68"/>
        <v>0</v>
      </c>
      <c r="Y989" s="1">
        <v>10000</v>
      </c>
      <c r="Z989" s="1" t="str">
        <f t="shared" si="69"/>
        <v>未整改</v>
      </c>
      <c r="AA989" s="1" t="str">
        <f t="shared" si="70"/>
        <v>已整改</v>
      </c>
      <c r="AC989" s="3"/>
      <c r="AD989" s="19" t="e">
        <f>VLOOKUP(H989,'系统导出（基本表）'!R:R,1,0)</f>
        <v>#N/A</v>
      </c>
      <c r="AE989" s="16" t="e">
        <f>VLOOKUP(I989,'系统导出（基本表）'!Q:R,2,0)</f>
        <v>#N/A</v>
      </c>
      <c r="AF989" s="16" t="e">
        <f>VLOOKUP(J989,'系统导出（基本表）'!S:T,2,0)</f>
        <v>#N/A</v>
      </c>
      <c r="AG989" s="16"/>
      <c r="AH989" s="16"/>
      <c r="AI989" s="16"/>
    </row>
    <row r="990" s="2" customFormat="1" ht="19" customHeight="1" spans="1:33">
      <c r="A990" s="2">
        <v>1</v>
      </c>
      <c r="B990" s="11" t="s">
        <v>459</v>
      </c>
      <c r="C990" s="11" t="s">
        <v>6842</v>
      </c>
      <c r="D990" s="11" t="s">
        <v>6843</v>
      </c>
      <c r="E990" s="10" t="s">
        <v>43317</v>
      </c>
      <c r="F990" s="11" t="s">
        <v>38972</v>
      </c>
      <c r="G990" s="10" t="s">
        <v>43679</v>
      </c>
      <c r="H990" s="11" t="s">
        <v>43680</v>
      </c>
      <c r="I990" s="11" t="s">
        <v>43681</v>
      </c>
      <c r="J990" s="11" t="s">
        <v>43681</v>
      </c>
      <c r="K990" s="11" t="s">
        <v>31788</v>
      </c>
      <c r="L990" s="11" t="s">
        <v>31785</v>
      </c>
      <c r="M990" s="11" t="s">
        <v>43682</v>
      </c>
      <c r="N990" s="11" t="s">
        <v>41377</v>
      </c>
      <c r="O990" s="11" t="s">
        <v>41387</v>
      </c>
      <c r="P990" s="11" t="s">
        <v>41449</v>
      </c>
      <c r="Q990" s="11" t="s">
        <v>41411</v>
      </c>
      <c r="R990" s="11" t="s">
        <v>41411</v>
      </c>
      <c r="S990" s="17">
        <v>2910.787964</v>
      </c>
      <c r="T990" s="11" t="s">
        <v>41450</v>
      </c>
      <c r="U990" s="17">
        <v>0</v>
      </c>
      <c r="V990" s="17">
        <v>0</v>
      </c>
      <c r="W990" s="18">
        <f t="shared" si="67"/>
        <v>2910.787964</v>
      </c>
      <c r="X990" s="18">
        <f t="shared" si="68"/>
        <v>2910.787964</v>
      </c>
      <c r="Y990" s="2">
        <v>0</v>
      </c>
      <c r="Z990" s="2" t="str">
        <f t="shared" si="69"/>
        <v>未整改</v>
      </c>
      <c r="AA990" s="2" t="str">
        <f t="shared" si="70"/>
        <v>未整改</v>
      </c>
      <c r="AD990" s="22" t="e">
        <f>VLOOKUP(H990,'系统导出（基本表）'!R:R,1,0)</f>
        <v>#N/A</v>
      </c>
      <c r="AE990" s="22" t="e">
        <f>VLOOKUP(I990,'系统导出（基本表）'!Q:R,2,0)</f>
        <v>#N/A</v>
      </c>
      <c r="AF990" s="2" t="e">
        <f>VLOOKUP(J990,'系统导出（基本表）'!S:T,2,0)</f>
        <v>#N/A</v>
      </c>
      <c r="AG990" s="24"/>
    </row>
    <row r="991" s="2" customFormat="1" ht="19" customHeight="1" spans="1:33">
      <c r="A991" s="2">
        <v>1</v>
      </c>
      <c r="B991" s="11" t="s">
        <v>459</v>
      </c>
      <c r="C991" s="11" t="s">
        <v>6842</v>
      </c>
      <c r="D991" s="11" t="s">
        <v>6843</v>
      </c>
      <c r="E991" s="10" t="s">
        <v>42136</v>
      </c>
      <c r="F991" s="11" t="s">
        <v>39025</v>
      </c>
      <c r="G991" s="10" t="s">
        <v>43683</v>
      </c>
      <c r="H991" s="11" t="s">
        <v>43684</v>
      </c>
      <c r="I991" s="11" t="s">
        <v>43685</v>
      </c>
      <c r="J991" s="11" t="s">
        <v>43685</v>
      </c>
      <c r="K991" s="11" t="s">
        <v>31788</v>
      </c>
      <c r="L991" s="11" t="s">
        <v>31785</v>
      </c>
      <c r="M991" s="11" t="s">
        <v>43682</v>
      </c>
      <c r="N991" s="11" t="s">
        <v>41377</v>
      </c>
      <c r="O991" s="11" t="s">
        <v>41387</v>
      </c>
      <c r="P991" s="11" t="s">
        <v>41449</v>
      </c>
      <c r="Q991" s="11" t="s">
        <v>41411</v>
      </c>
      <c r="R991" s="11" t="s">
        <v>41411</v>
      </c>
      <c r="S991" s="17">
        <v>1250</v>
      </c>
      <c r="T991" s="11" t="s">
        <v>41450</v>
      </c>
      <c r="U991" s="17">
        <v>0</v>
      </c>
      <c r="V991" s="17">
        <v>0</v>
      </c>
      <c r="W991" s="18">
        <f t="shared" si="67"/>
        <v>1250</v>
      </c>
      <c r="X991" s="18">
        <f t="shared" si="68"/>
        <v>1250</v>
      </c>
      <c r="Y991" s="2">
        <v>0</v>
      </c>
      <c r="Z991" s="2" t="str">
        <f t="shared" si="69"/>
        <v>未整改</v>
      </c>
      <c r="AA991" s="2" t="str">
        <f t="shared" si="70"/>
        <v>未整改</v>
      </c>
      <c r="AD991" s="22" t="e">
        <f>VLOOKUP(H991,'系统导出（基本表）'!R:R,1,0)</f>
        <v>#N/A</v>
      </c>
      <c r="AE991" s="22" t="e">
        <f>VLOOKUP(I991,'系统导出（基本表）'!Q:R,2,0)</f>
        <v>#N/A</v>
      </c>
      <c r="AF991" s="2" t="e">
        <f>VLOOKUP(J991,'系统导出（基本表）'!S:T,2,0)</f>
        <v>#N/A</v>
      </c>
      <c r="AG991" s="24"/>
    </row>
    <row r="992" s="1" customFormat="1" ht="19" customHeight="1" spans="2:35">
      <c r="B992" s="10" t="s">
        <v>459</v>
      </c>
      <c r="C992" s="10" t="s">
        <v>6842</v>
      </c>
      <c r="D992" s="10" t="s">
        <v>6843</v>
      </c>
      <c r="E992" s="10" t="s">
        <v>43628</v>
      </c>
      <c r="F992" s="10" t="s">
        <v>38955</v>
      </c>
      <c r="G992" s="10" t="s">
        <v>36242</v>
      </c>
      <c r="H992" s="10" t="s">
        <v>36238</v>
      </c>
      <c r="I992" s="10" t="s">
        <v>36237</v>
      </c>
      <c r="J992" s="10" t="s">
        <v>36237</v>
      </c>
      <c r="K992" s="10" t="s">
        <v>29163</v>
      </c>
      <c r="L992" s="10" t="s">
        <v>29154</v>
      </c>
      <c r="M992" s="10" t="s">
        <v>43686</v>
      </c>
      <c r="N992" s="10" t="s">
        <v>41377</v>
      </c>
      <c r="O992" s="10" t="s">
        <v>41378</v>
      </c>
      <c r="P992" s="10" t="s">
        <v>41640</v>
      </c>
      <c r="Q992" s="10" t="s">
        <v>41984</v>
      </c>
      <c r="R992" s="10" t="s">
        <v>41984</v>
      </c>
      <c r="S992" s="15">
        <v>451.44</v>
      </c>
      <c r="T992" s="10" t="s">
        <v>43687</v>
      </c>
      <c r="U992" s="15">
        <v>451.44</v>
      </c>
      <c r="V992" s="15">
        <v>451.44</v>
      </c>
      <c r="W992" s="16">
        <f t="shared" si="67"/>
        <v>0</v>
      </c>
      <c r="X992" s="16">
        <f t="shared" si="68"/>
        <v>0</v>
      </c>
      <c r="Y992" s="1">
        <v>451.44</v>
      </c>
      <c r="Z992" s="1" t="str">
        <f t="shared" si="69"/>
        <v>未整改</v>
      </c>
      <c r="AA992" s="1" t="str">
        <f t="shared" si="70"/>
        <v>已整改</v>
      </c>
      <c r="AB992" s="1">
        <f>S992-V992</f>
        <v>0</v>
      </c>
      <c r="AC992" s="3">
        <f>S992-Y992</f>
        <v>0</v>
      </c>
      <c r="AD992" s="19" t="e">
        <f>VLOOKUP(H992,'系统导出（基本表）'!R:R,1,0)</f>
        <v>#N/A</v>
      </c>
      <c r="AE992" s="16" t="e">
        <f>VLOOKUP(I992,'系统导出（基本表）'!Q:R,2,0)</f>
        <v>#N/A</v>
      </c>
      <c r="AF992" s="16" t="e">
        <f>VLOOKUP(J992,'系统导出（基本表）'!S:T,2,0)</f>
        <v>#N/A</v>
      </c>
      <c r="AG992" s="16"/>
      <c r="AH992" s="16"/>
      <c r="AI992" s="16"/>
    </row>
    <row r="993" s="2" customFormat="1" ht="19" customHeight="1" spans="1:33">
      <c r="A993" s="2">
        <v>1</v>
      </c>
      <c r="B993" s="11" t="s">
        <v>459</v>
      </c>
      <c r="C993" s="11" t="s">
        <v>6842</v>
      </c>
      <c r="D993" s="11" t="s">
        <v>6843</v>
      </c>
      <c r="E993" s="10" t="s">
        <v>41477</v>
      </c>
      <c r="F993" s="11" t="s">
        <v>38653</v>
      </c>
      <c r="G993" s="10" t="s">
        <v>38271</v>
      </c>
      <c r="H993" s="11" t="s">
        <v>38272</v>
      </c>
      <c r="I993" s="11" t="s">
        <v>38270</v>
      </c>
      <c r="J993" s="11" t="s">
        <v>38270</v>
      </c>
      <c r="K993" s="11" t="s">
        <v>29163</v>
      </c>
      <c r="L993" s="11" t="s">
        <v>39122</v>
      </c>
      <c r="M993" s="11" t="s">
        <v>43686</v>
      </c>
      <c r="N993" s="11" t="s">
        <v>41377</v>
      </c>
      <c r="O993" s="11" t="s">
        <v>41387</v>
      </c>
      <c r="P993" s="11" t="s">
        <v>41449</v>
      </c>
      <c r="Q993" s="11" t="s">
        <v>41411</v>
      </c>
      <c r="R993" s="11" t="s">
        <v>41411</v>
      </c>
      <c r="S993" s="17">
        <v>51.89</v>
      </c>
      <c r="T993" s="11" t="s">
        <v>41450</v>
      </c>
      <c r="U993" s="17">
        <v>0</v>
      </c>
      <c r="V993" s="17">
        <v>0</v>
      </c>
      <c r="W993" s="18">
        <f t="shared" si="67"/>
        <v>51.89</v>
      </c>
      <c r="X993" s="18">
        <f t="shared" si="68"/>
        <v>51.89</v>
      </c>
      <c r="Y993" s="2">
        <v>0</v>
      </c>
      <c r="Z993" s="2" t="str">
        <f t="shared" si="69"/>
        <v>未整改</v>
      </c>
      <c r="AA993" s="2" t="str">
        <f t="shared" si="70"/>
        <v>未整改</v>
      </c>
      <c r="AD993" s="22" t="str">
        <f>VLOOKUP(H993,'系统导出（基本表）'!R:R,1,0)</f>
        <v>P22510522-0025</v>
      </c>
      <c r="AE993" s="22" t="str">
        <f>VLOOKUP(I993,'系统导出（基本表）'!Q:R,2,0)</f>
        <v>P22510522-0025</v>
      </c>
      <c r="AF993" s="2" t="e">
        <f>VLOOKUP(J993,'系统导出（基本表）'!S:T,2,0)</f>
        <v>#N/A</v>
      </c>
      <c r="AG993" s="24"/>
    </row>
    <row r="994" s="2" customFormat="1" ht="19" customHeight="1" spans="1:33">
      <c r="A994" s="2">
        <v>1</v>
      </c>
      <c r="B994" s="11" t="s">
        <v>459</v>
      </c>
      <c r="C994" s="11" t="s">
        <v>6842</v>
      </c>
      <c r="D994" s="11" t="s">
        <v>6843</v>
      </c>
      <c r="E994" s="10" t="s">
        <v>41470</v>
      </c>
      <c r="F994" s="11" t="s">
        <v>38517</v>
      </c>
      <c r="G994" s="10" t="s">
        <v>43688</v>
      </c>
      <c r="H994" s="11" t="s">
        <v>43689</v>
      </c>
      <c r="I994" s="11" t="s">
        <v>43690</v>
      </c>
      <c r="J994" s="11" t="s">
        <v>43690</v>
      </c>
      <c r="K994" s="11" t="s">
        <v>29163</v>
      </c>
      <c r="L994" s="11" t="s">
        <v>39122</v>
      </c>
      <c r="M994" s="11" t="s">
        <v>43686</v>
      </c>
      <c r="N994" s="11" t="s">
        <v>41377</v>
      </c>
      <c r="O994" s="11" t="s">
        <v>41387</v>
      </c>
      <c r="P994" s="11" t="s">
        <v>41456</v>
      </c>
      <c r="Q994" s="11" t="s">
        <v>41411</v>
      </c>
      <c r="R994" s="11" t="s">
        <v>41411</v>
      </c>
      <c r="S994" s="17">
        <v>2347.09</v>
      </c>
      <c r="T994" s="11" t="s">
        <v>41411</v>
      </c>
      <c r="U994" s="17">
        <v>0</v>
      </c>
      <c r="V994" s="17">
        <v>0</v>
      </c>
      <c r="W994" s="18">
        <f t="shared" si="67"/>
        <v>2347.09</v>
      </c>
      <c r="X994" s="18">
        <f t="shared" si="68"/>
        <v>2347.09</v>
      </c>
      <c r="Y994" s="2">
        <v>0</v>
      </c>
      <c r="Z994" s="2" t="str">
        <f t="shared" si="69"/>
        <v>未整改</v>
      </c>
      <c r="AA994" s="2" t="str">
        <f t="shared" si="70"/>
        <v>未整改</v>
      </c>
      <c r="AD994" s="22" t="e">
        <f>VLOOKUP(H994,'系统导出（基本表）'!R:R,1,0)</f>
        <v>#N/A</v>
      </c>
      <c r="AE994" s="22" t="e">
        <f>VLOOKUP(I994,'系统导出（基本表）'!Q:R,2,0)</f>
        <v>#N/A</v>
      </c>
      <c r="AF994" s="2" t="e">
        <f>VLOOKUP(J994,'系统导出（基本表）'!S:T,2,0)</f>
        <v>#N/A</v>
      </c>
      <c r="AG994" s="24"/>
    </row>
    <row r="995" s="2" customFormat="1" ht="19" customHeight="1" spans="1:33">
      <c r="A995" s="2">
        <v>1</v>
      </c>
      <c r="B995" s="11" t="s">
        <v>459</v>
      </c>
      <c r="C995" s="11" t="s">
        <v>6842</v>
      </c>
      <c r="D995" s="11" t="s">
        <v>6843</v>
      </c>
      <c r="E995" s="10" t="s">
        <v>43361</v>
      </c>
      <c r="F995" s="11" t="s">
        <v>39606</v>
      </c>
      <c r="G995" s="10" t="s">
        <v>43691</v>
      </c>
      <c r="H995" s="11" t="s">
        <v>43692</v>
      </c>
      <c r="I995" s="11" t="s">
        <v>43693</v>
      </c>
      <c r="J995" s="11" t="s">
        <v>43693</v>
      </c>
      <c r="K995" s="11" t="s">
        <v>29163</v>
      </c>
      <c r="L995" s="11" t="s">
        <v>29154</v>
      </c>
      <c r="M995" s="11" t="s">
        <v>43686</v>
      </c>
      <c r="N995" s="11" t="s">
        <v>41377</v>
      </c>
      <c r="O995" s="11" t="s">
        <v>41387</v>
      </c>
      <c r="P995" s="11" t="s">
        <v>41449</v>
      </c>
      <c r="Q995" s="11" t="s">
        <v>41411</v>
      </c>
      <c r="R995" s="11" t="s">
        <v>41411</v>
      </c>
      <c r="S995" s="17">
        <v>537.761734</v>
      </c>
      <c r="T995" s="11" t="s">
        <v>41450</v>
      </c>
      <c r="U995" s="17">
        <v>0</v>
      </c>
      <c r="V995" s="17">
        <v>0</v>
      </c>
      <c r="W995" s="18">
        <f t="shared" si="67"/>
        <v>537.761734</v>
      </c>
      <c r="X995" s="18">
        <f t="shared" si="68"/>
        <v>537.761734</v>
      </c>
      <c r="Y995" s="2">
        <v>0</v>
      </c>
      <c r="Z995" s="2" t="str">
        <f t="shared" si="69"/>
        <v>未整改</v>
      </c>
      <c r="AA995" s="2" t="str">
        <f t="shared" si="70"/>
        <v>未整改</v>
      </c>
      <c r="AD995" s="22" t="e">
        <f>VLOOKUP(H995,'系统导出（基本表）'!R:R,1,0)</f>
        <v>#N/A</v>
      </c>
      <c r="AE995" s="22" t="e">
        <f>VLOOKUP(I995,'系统导出（基本表）'!Q:R,2,0)</f>
        <v>#N/A</v>
      </c>
      <c r="AF995" s="2" t="e">
        <f>VLOOKUP(J995,'系统导出（基本表）'!S:T,2,0)</f>
        <v>#N/A</v>
      </c>
      <c r="AG995" s="24"/>
    </row>
    <row r="996" s="2" customFormat="1" ht="19" customHeight="1" spans="1:33">
      <c r="A996" s="2">
        <v>1</v>
      </c>
      <c r="B996" s="11" t="s">
        <v>459</v>
      </c>
      <c r="C996" s="11" t="s">
        <v>6842</v>
      </c>
      <c r="D996" s="11" t="s">
        <v>6843</v>
      </c>
      <c r="E996" s="10" t="s">
        <v>43694</v>
      </c>
      <c r="F996" s="11" t="s">
        <v>43695</v>
      </c>
      <c r="G996" s="10" t="s">
        <v>43696</v>
      </c>
      <c r="H996" s="11" t="s">
        <v>43697</v>
      </c>
      <c r="I996" s="11" t="s">
        <v>43698</v>
      </c>
      <c r="J996" s="11" t="s">
        <v>43698</v>
      </c>
      <c r="K996" s="11" t="s">
        <v>29163</v>
      </c>
      <c r="L996" s="11" t="s">
        <v>39122</v>
      </c>
      <c r="M996" s="11" t="s">
        <v>43686</v>
      </c>
      <c r="N996" s="11" t="s">
        <v>41377</v>
      </c>
      <c r="O996" s="11" t="s">
        <v>41387</v>
      </c>
      <c r="P996" s="11" t="s">
        <v>41449</v>
      </c>
      <c r="Q996" s="11" t="s">
        <v>41411</v>
      </c>
      <c r="R996" s="11" t="s">
        <v>41411</v>
      </c>
      <c r="S996" s="17">
        <v>5744.49</v>
      </c>
      <c r="T996" s="11" t="s">
        <v>41450</v>
      </c>
      <c r="U996" s="17">
        <v>0</v>
      </c>
      <c r="V996" s="17">
        <v>0</v>
      </c>
      <c r="W996" s="18">
        <f t="shared" si="67"/>
        <v>5744.49</v>
      </c>
      <c r="X996" s="18">
        <f t="shared" si="68"/>
        <v>5744.49</v>
      </c>
      <c r="Y996" s="2">
        <v>0</v>
      </c>
      <c r="Z996" s="2" t="str">
        <f t="shared" si="69"/>
        <v>未整改</v>
      </c>
      <c r="AA996" s="2" t="str">
        <f t="shared" si="70"/>
        <v>未整改</v>
      </c>
      <c r="AD996" s="22" t="e">
        <f>VLOOKUP(H996,'系统导出（基本表）'!R:R,1,0)</f>
        <v>#N/A</v>
      </c>
      <c r="AE996" s="22" t="e">
        <f>VLOOKUP(I996,'系统导出（基本表）'!Q:R,2,0)</f>
        <v>#N/A</v>
      </c>
      <c r="AF996" s="2" t="e">
        <f>VLOOKUP(J996,'系统导出（基本表）'!S:T,2,0)</f>
        <v>#N/A</v>
      </c>
      <c r="AG996" s="24"/>
    </row>
    <row r="997" s="2" customFormat="1" ht="19" customHeight="1" spans="1:33">
      <c r="A997" s="2">
        <v>1</v>
      </c>
      <c r="B997" s="11" t="s">
        <v>459</v>
      </c>
      <c r="C997" s="11" t="s">
        <v>6842</v>
      </c>
      <c r="D997" s="11" t="s">
        <v>6843</v>
      </c>
      <c r="E997" s="10" t="s">
        <v>41418</v>
      </c>
      <c r="F997" s="11" t="s">
        <v>38789</v>
      </c>
      <c r="G997" s="10" t="s">
        <v>43699</v>
      </c>
      <c r="H997" s="11" t="s">
        <v>43700</v>
      </c>
      <c r="I997" s="11" t="s">
        <v>43701</v>
      </c>
      <c r="J997" s="11" t="s">
        <v>43701</v>
      </c>
      <c r="K997" s="11" t="s">
        <v>29163</v>
      </c>
      <c r="L997" s="11" t="s">
        <v>39122</v>
      </c>
      <c r="M997" s="11" t="s">
        <v>43686</v>
      </c>
      <c r="N997" s="11" t="s">
        <v>41377</v>
      </c>
      <c r="O997" s="11" t="s">
        <v>41387</v>
      </c>
      <c r="P997" s="11" t="s">
        <v>41449</v>
      </c>
      <c r="Q997" s="11" t="s">
        <v>41411</v>
      </c>
      <c r="R997" s="11" t="s">
        <v>41411</v>
      </c>
      <c r="S997" s="17">
        <v>63.08</v>
      </c>
      <c r="T997" s="11" t="s">
        <v>41450</v>
      </c>
      <c r="U997" s="17">
        <v>0</v>
      </c>
      <c r="V997" s="17">
        <v>0</v>
      </c>
      <c r="W997" s="18">
        <f t="shared" si="67"/>
        <v>63.08</v>
      </c>
      <c r="X997" s="18">
        <f t="shared" si="68"/>
        <v>63.08</v>
      </c>
      <c r="Y997" s="2">
        <v>0</v>
      </c>
      <c r="Z997" s="2" t="str">
        <f t="shared" si="69"/>
        <v>未整改</v>
      </c>
      <c r="AA997" s="2" t="str">
        <f t="shared" si="70"/>
        <v>未整改</v>
      </c>
      <c r="AD997" s="22" t="e">
        <f>VLOOKUP(H997,'系统导出（基本表）'!R:R,1,0)</f>
        <v>#N/A</v>
      </c>
      <c r="AE997" s="22" t="e">
        <f>VLOOKUP(I997,'系统导出（基本表）'!Q:R,2,0)</f>
        <v>#N/A</v>
      </c>
      <c r="AF997" s="2" t="e">
        <f>VLOOKUP(J997,'系统导出（基本表）'!S:T,2,0)</f>
        <v>#N/A</v>
      </c>
      <c r="AG997" s="24"/>
    </row>
    <row r="998" s="1" customFormat="1" ht="19" customHeight="1" spans="2:35">
      <c r="B998" s="10" t="s">
        <v>459</v>
      </c>
      <c r="C998" s="10" t="s">
        <v>6842</v>
      </c>
      <c r="D998" s="10" t="s">
        <v>6843</v>
      </c>
      <c r="E998" s="10" t="s">
        <v>43628</v>
      </c>
      <c r="F998" s="10" t="s">
        <v>38955</v>
      </c>
      <c r="G998" s="10" t="s">
        <v>36242</v>
      </c>
      <c r="H998" s="10" t="s">
        <v>36238</v>
      </c>
      <c r="I998" s="10" t="s">
        <v>36237</v>
      </c>
      <c r="J998" s="10" t="s">
        <v>36237</v>
      </c>
      <c r="K998" s="10" t="s">
        <v>29163</v>
      </c>
      <c r="L998" s="10" t="s">
        <v>29154</v>
      </c>
      <c r="M998" s="10" t="s">
        <v>43686</v>
      </c>
      <c r="N998" s="10" t="s">
        <v>41377</v>
      </c>
      <c r="O998" s="10" t="s">
        <v>41378</v>
      </c>
      <c r="P998" s="10" t="s">
        <v>41456</v>
      </c>
      <c r="Q998" s="10" t="s">
        <v>41411</v>
      </c>
      <c r="R998" s="10" t="s">
        <v>41411</v>
      </c>
      <c r="S998" s="15">
        <v>956.68</v>
      </c>
      <c r="T998" s="10" t="s">
        <v>41463</v>
      </c>
      <c r="U998" s="15">
        <v>356.32</v>
      </c>
      <c r="V998" s="15">
        <v>356.32</v>
      </c>
      <c r="W998" s="16">
        <f t="shared" si="67"/>
        <v>600.36</v>
      </c>
      <c r="X998" s="16">
        <f t="shared" si="68"/>
        <v>600.36</v>
      </c>
      <c r="Y998" s="1">
        <v>356.32</v>
      </c>
      <c r="Z998" s="1" t="str">
        <f t="shared" si="69"/>
        <v>未整改</v>
      </c>
      <c r="AA998" s="1" t="str">
        <f t="shared" si="70"/>
        <v>未整改</v>
      </c>
      <c r="AC998" s="3"/>
      <c r="AD998" s="19" t="e">
        <f>VLOOKUP(H998,'系统导出（基本表）'!R:R,1,0)</f>
        <v>#N/A</v>
      </c>
      <c r="AE998" s="16" t="e">
        <f>VLOOKUP(I998,'系统导出（基本表）'!Q:R,2,0)</f>
        <v>#N/A</v>
      </c>
      <c r="AF998" s="16" t="e">
        <f>VLOOKUP(J998,'系统导出（基本表）'!S:T,2,0)</f>
        <v>#N/A</v>
      </c>
      <c r="AG998" s="16"/>
      <c r="AH998" s="16"/>
      <c r="AI998" s="16"/>
    </row>
    <row r="999" s="1" customFormat="1" ht="19" customHeight="1" spans="2:35">
      <c r="B999" s="10" t="s">
        <v>459</v>
      </c>
      <c r="C999" s="10" t="s">
        <v>6842</v>
      </c>
      <c r="D999" s="10" t="s">
        <v>6843</v>
      </c>
      <c r="E999" s="10" t="s">
        <v>41470</v>
      </c>
      <c r="F999" s="10" t="s">
        <v>38517</v>
      </c>
      <c r="G999" s="10" t="s">
        <v>43688</v>
      </c>
      <c r="H999" s="10" t="s">
        <v>43689</v>
      </c>
      <c r="I999" s="10" t="s">
        <v>43690</v>
      </c>
      <c r="J999" s="10" t="s">
        <v>43690</v>
      </c>
      <c r="K999" s="10" t="s">
        <v>29163</v>
      </c>
      <c r="L999" s="10" t="s">
        <v>29154</v>
      </c>
      <c r="M999" s="10" t="s">
        <v>43686</v>
      </c>
      <c r="N999" s="10" t="s">
        <v>41377</v>
      </c>
      <c r="O999" s="10" t="s">
        <v>41378</v>
      </c>
      <c r="P999" s="10" t="s">
        <v>41456</v>
      </c>
      <c r="Q999" s="10" t="s">
        <v>41411</v>
      </c>
      <c r="R999" s="10" t="s">
        <v>41411</v>
      </c>
      <c r="S999" s="15">
        <v>3492.54</v>
      </c>
      <c r="T999" s="10" t="s">
        <v>41463</v>
      </c>
      <c r="U999" s="15">
        <v>0</v>
      </c>
      <c r="V999" s="15">
        <v>0</v>
      </c>
      <c r="W999" s="16">
        <f t="shared" si="67"/>
        <v>3492.54</v>
      </c>
      <c r="X999" s="16">
        <f t="shared" si="68"/>
        <v>3492.54</v>
      </c>
      <c r="Y999" s="1">
        <v>0</v>
      </c>
      <c r="Z999" s="1" t="str">
        <f t="shared" si="69"/>
        <v>未整改</v>
      </c>
      <c r="AA999" s="1" t="str">
        <f t="shared" si="70"/>
        <v>未整改</v>
      </c>
      <c r="AC999" s="3"/>
      <c r="AD999" s="19" t="e">
        <f>VLOOKUP(H999,'系统导出（基本表）'!R:R,1,0)</f>
        <v>#N/A</v>
      </c>
      <c r="AE999" s="16" t="e">
        <f>VLOOKUP(I999,'系统导出（基本表）'!Q:R,2,0)</f>
        <v>#N/A</v>
      </c>
      <c r="AF999" s="16" t="e">
        <f>VLOOKUP(J999,'系统导出（基本表）'!S:T,2,0)</f>
        <v>#N/A</v>
      </c>
      <c r="AG999" s="16"/>
      <c r="AH999" s="16"/>
      <c r="AI999" s="16"/>
    </row>
    <row r="1000" s="2" customFormat="1" ht="19" customHeight="1" spans="1:33">
      <c r="A1000" s="2">
        <v>1</v>
      </c>
      <c r="B1000" s="11" t="s">
        <v>459</v>
      </c>
      <c r="C1000" s="11" t="s">
        <v>6842</v>
      </c>
      <c r="D1000" s="11" t="s">
        <v>6843</v>
      </c>
      <c r="E1000" s="10" t="s">
        <v>43317</v>
      </c>
      <c r="F1000" s="11" t="s">
        <v>38972</v>
      </c>
      <c r="G1000" s="10" t="s">
        <v>43702</v>
      </c>
      <c r="H1000" s="11" t="s">
        <v>43703</v>
      </c>
      <c r="I1000" s="11" t="s">
        <v>43704</v>
      </c>
      <c r="J1000" s="11" t="s">
        <v>43704</v>
      </c>
      <c r="K1000" s="11" t="s">
        <v>27329</v>
      </c>
      <c r="L1000" s="11" t="s">
        <v>43705</v>
      </c>
      <c r="M1000" s="11" t="s">
        <v>43706</v>
      </c>
      <c r="N1000" s="11" t="s">
        <v>41377</v>
      </c>
      <c r="O1000" s="11" t="s">
        <v>41387</v>
      </c>
      <c r="P1000" s="11" t="s">
        <v>41449</v>
      </c>
      <c r="Q1000" s="11" t="s">
        <v>41411</v>
      </c>
      <c r="R1000" s="11" t="s">
        <v>41411</v>
      </c>
      <c r="S1000" s="17">
        <v>7553.4</v>
      </c>
      <c r="T1000" s="11" t="s">
        <v>41450</v>
      </c>
      <c r="U1000" s="17">
        <v>0</v>
      </c>
      <c r="V1000" s="17">
        <v>0</v>
      </c>
      <c r="W1000" s="18">
        <f t="shared" si="67"/>
        <v>7553.4</v>
      </c>
      <c r="X1000" s="18">
        <f t="shared" si="68"/>
        <v>7553.4</v>
      </c>
      <c r="Y1000" s="2">
        <v>0</v>
      </c>
      <c r="Z1000" s="2" t="str">
        <f t="shared" si="69"/>
        <v>未整改</v>
      </c>
      <c r="AA1000" s="2" t="str">
        <f t="shared" si="70"/>
        <v>未整改</v>
      </c>
      <c r="AD1000" s="22" t="e">
        <f>VLOOKUP(H1000,'系统导出（基本表）'!R:R,1,0)</f>
        <v>#N/A</v>
      </c>
      <c r="AE1000" s="22" t="e">
        <f>VLOOKUP(I1000,'系统导出（基本表）'!Q:R,2,0)</f>
        <v>#N/A</v>
      </c>
      <c r="AF1000" s="2" t="e">
        <f>VLOOKUP(J1000,'系统导出（基本表）'!S:T,2,0)</f>
        <v>#N/A</v>
      </c>
      <c r="AG1000" s="24"/>
    </row>
    <row r="1001" s="2" customFormat="1" ht="19" customHeight="1" spans="1:33">
      <c r="A1001" s="2">
        <v>1</v>
      </c>
      <c r="B1001" s="11" t="s">
        <v>459</v>
      </c>
      <c r="C1001" s="11" t="s">
        <v>6842</v>
      </c>
      <c r="D1001" s="11" t="s">
        <v>6843</v>
      </c>
      <c r="E1001" s="10" t="s">
        <v>42248</v>
      </c>
      <c r="F1001" s="11" t="s">
        <v>39727</v>
      </c>
      <c r="G1001" s="10" t="s">
        <v>43707</v>
      </c>
      <c r="H1001" s="11" t="s">
        <v>43708</v>
      </c>
      <c r="I1001" s="11" t="s">
        <v>43709</v>
      </c>
      <c r="J1001" s="11" t="s">
        <v>43710</v>
      </c>
      <c r="K1001" s="11" t="s">
        <v>26445</v>
      </c>
      <c r="L1001" s="11" t="s">
        <v>43711</v>
      </c>
      <c r="M1001" s="11" t="s">
        <v>43712</v>
      </c>
      <c r="N1001" s="11" t="s">
        <v>41377</v>
      </c>
      <c r="O1001" s="11" t="s">
        <v>41387</v>
      </c>
      <c r="P1001" s="11" t="s">
        <v>41456</v>
      </c>
      <c r="Q1001" s="11" t="s">
        <v>41411</v>
      </c>
      <c r="R1001" s="11" t="s">
        <v>41411</v>
      </c>
      <c r="S1001" s="17">
        <v>463.1</v>
      </c>
      <c r="T1001" s="11" t="s">
        <v>41411</v>
      </c>
      <c r="U1001" s="17">
        <v>0</v>
      </c>
      <c r="V1001" s="17">
        <v>0</v>
      </c>
      <c r="W1001" s="18">
        <f t="shared" si="67"/>
        <v>463.1</v>
      </c>
      <c r="X1001" s="18">
        <f t="shared" si="68"/>
        <v>463.1</v>
      </c>
      <c r="Y1001" s="2">
        <v>0</v>
      </c>
      <c r="Z1001" s="2" t="str">
        <f t="shared" si="69"/>
        <v>未整改</v>
      </c>
      <c r="AA1001" s="2" t="str">
        <f t="shared" si="70"/>
        <v>未整改</v>
      </c>
      <c r="AD1001" s="22" t="e">
        <f>VLOOKUP(H1001,'系统导出（基本表）'!R:R,1,0)</f>
        <v>#N/A</v>
      </c>
      <c r="AE1001" s="22" t="e">
        <f>VLOOKUP(I1001,'系统导出（基本表）'!Q:R,2,0)</f>
        <v>#N/A</v>
      </c>
      <c r="AF1001" s="2" t="e">
        <f>VLOOKUP(J1001,'系统导出（基本表）'!S:T,2,0)</f>
        <v>#N/A</v>
      </c>
      <c r="AG1001" s="24"/>
    </row>
    <row r="1002" s="1" customFormat="1" ht="19" customHeight="1" spans="2:35">
      <c r="B1002" s="10" t="s">
        <v>459</v>
      </c>
      <c r="C1002" s="10" t="s">
        <v>6842</v>
      </c>
      <c r="D1002" s="10" t="s">
        <v>6843</v>
      </c>
      <c r="E1002" s="10" t="s">
        <v>42255</v>
      </c>
      <c r="F1002" s="10" t="s">
        <v>39727</v>
      </c>
      <c r="G1002" s="10" t="s">
        <v>43707</v>
      </c>
      <c r="H1002" s="10" t="s">
        <v>43708</v>
      </c>
      <c r="I1002" s="10" t="s">
        <v>43709</v>
      </c>
      <c r="J1002" s="10" t="s">
        <v>43710</v>
      </c>
      <c r="K1002" s="10" t="s">
        <v>26445</v>
      </c>
      <c r="L1002" s="10" t="s">
        <v>26436</v>
      </c>
      <c r="M1002" s="10" t="s">
        <v>43712</v>
      </c>
      <c r="N1002" s="10" t="s">
        <v>41377</v>
      </c>
      <c r="O1002" s="10" t="s">
        <v>41378</v>
      </c>
      <c r="P1002" s="10" t="s">
        <v>41456</v>
      </c>
      <c r="Q1002" s="10" t="s">
        <v>41411</v>
      </c>
      <c r="R1002" s="10" t="s">
        <v>41411</v>
      </c>
      <c r="S1002" s="15">
        <v>1290.45</v>
      </c>
      <c r="T1002" s="10" t="s">
        <v>41463</v>
      </c>
      <c r="U1002" s="15">
        <v>242.98</v>
      </c>
      <c r="V1002" s="15">
        <v>242.98</v>
      </c>
      <c r="W1002" s="16">
        <f t="shared" si="67"/>
        <v>1047.47</v>
      </c>
      <c r="X1002" s="16">
        <f t="shared" si="68"/>
        <v>1047.47</v>
      </c>
      <c r="Y1002" s="1">
        <v>242.98</v>
      </c>
      <c r="Z1002" s="1" t="str">
        <f t="shared" si="69"/>
        <v>未整改</v>
      </c>
      <c r="AA1002" s="1" t="str">
        <f t="shared" si="70"/>
        <v>未整改</v>
      </c>
      <c r="AC1002" s="3"/>
      <c r="AD1002" s="19" t="e">
        <f>VLOOKUP(H1002,'系统导出（基本表）'!R:R,1,0)</f>
        <v>#N/A</v>
      </c>
      <c r="AE1002" s="16" t="e">
        <f>VLOOKUP(I1002,'系统导出（基本表）'!Q:R,2,0)</f>
        <v>#N/A</v>
      </c>
      <c r="AF1002" s="16" t="e">
        <f>VLOOKUP(J1002,'系统导出（基本表）'!S:T,2,0)</f>
        <v>#N/A</v>
      </c>
      <c r="AG1002" s="16"/>
      <c r="AH1002" s="16"/>
      <c r="AI1002" s="16"/>
    </row>
    <row r="1003" s="2" customFormat="1" ht="19" customHeight="1" spans="1:33">
      <c r="A1003" s="2">
        <v>1</v>
      </c>
      <c r="B1003" s="11" t="s">
        <v>459</v>
      </c>
      <c r="C1003" s="11" t="s">
        <v>6842</v>
      </c>
      <c r="D1003" s="11" t="s">
        <v>6843</v>
      </c>
      <c r="E1003" s="10" t="s">
        <v>42211</v>
      </c>
      <c r="F1003" s="11" t="s">
        <v>39065</v>
      </c>
      <c r="G1003" s="10" t="s">
        <v>43713</v>
      </c>
      <c r="H1003" s="11" t="s">
        <v>43714</v>
      </c>
      <c r="I1003" s="11" t="s">
        <v>43715</v>
      </c>
      <c r="J1003" s="11" t="s">
        <v>43715</v>
      </c>
      <c r="K1003" s="11" t="s">
        <v>6853</v>
      </c>
      <c r="L1003" s="11" t="s">
        <v>6845</v>
      </c>
      <c r="M1003" s="11" t="s">
        <v>43716</v>
      </c>
      <c r="N1003" s="11" t="s">
        <v>41377</v>
      </c>
      <c r="O1003" s="11" t="s">
        <v>41387</v>
      </c>
      <c r="P1003" s="11" t="s">
        <v>41449</v>
      </c>
      <c r="Q1003" s="11" t="s">
        <v>41411</v>
      </c>
      <c r="R1003" s="11" t="s">
        <v>41411</v>
      </c>
      <c r="S1003" s="17">
        <v>579.62</v>
      </c>
      <c r="T1003" s="11" t="s">
        <v>41450</v>
      </c>
      <c r="U1003" s="17">
        <v>0</v>
      </c>
      <c r="V1003" s="17">
        <v>0</v>
      </c>
      <c r="W1003" s="18">
        <f t="shared" si="67"/>
        <v>579.62</v>
      </c>
      <c r="X1003" s="18">
        <f t="shared" si="68"/>
        <v>579.62</v>
      </c>
      <c r="Y1003" s="2">
        <v>0</v>
      </c>
      <c r="Z1003" s="2" t="str">
        <f t="shared" si="69"/>
        <v>未整改</v>
      </c>
      <c r="AA1003" s="2" t="str">
        <f t="shared" si="70"/>
        <v>未整改</v>
      </c>
      <c r="AD1003" s="22" t="e">
        <f>VLOOKUP(H1003,'系统导出（基本表）'!R:R,1,0)</f>
        <v>#N/A</v>
      </c>
      <c r="AE1003" s="22" t="e">
        <f>VLOOKUP(I1003,'系统导出（基本表）'!Q:R,2,0)</f>
        <v>#N/A</v>
      </c>
      <c r="AF1003" s="2" t="e">
        <f>VLOOKUP(J1003,'系统导出（基本表）'!S:T,2,0)</f>
        <v>#N/A</v>
      </c>
      <c r="AG1003" s="24"/>
    </row>
    <row r="1004" s="2" customFormat="1" ht="19" customHeight="1" spans="1:33">
      <c r="A1004" s="2">
        <v>1</v>
      </c>
      <c r="B1004" s="11" t="s">
        <v>459</v>
      </c>
      <c r="C1004" s="11" t="s">
        <v>6842</v>
      </c>
      <c r="D1004" s="11" t="s">
        <v>6843</v>
      </c>
      <c r="E1004" s="10" t="s">
        <v>43361</v>
      </c>
      <c r="F1004" s="11" t="s">
        <v>39606</v>
      </c>
      <c r="G1004" s="10" t="s">
        <v>43717</v>
      </c>
      <c r="H1004" s="11" t="s">
        <v>43718</v>
      </c>
      <c r="I1004" s="11" t="s">
        <v>43719</v>
      </c>
      <c r="J1004" s="11" t="s">
        <v>43719</v>
      </c>
      <c r="K1004" s="11" t="s">
        <v>7693</v>
      </c>
      <c r="L1004" s="11" t="s">
        <v>7684</v>
      </c>
      <c r="M1004" s="11" t="s">
        <v>43720</v>
      </c>
      <c r="N1004" s="11" t="s">
        <v>41377</v>
      </c>
      <c r="O1004" s="11" t="s">
        <v>41387</v>
      </c>
      <c r="P1004" s="11" t="s">
        <v>41449</v>
      </c>
      <c r="Q1004" s="11" t="s">
        <v>41411</v>
      </c>
      <c r="R1004" s="11" t="s">
        <v>41411</v>
      </c>
      <c r="S1004" s="17">
        <v>1225.66</v>
      </c>
      <c r="T1004" s="11" t="s">
        <v>41450</v>
      </c>
      <c r="U1004" s="17">
        <v>0</v>
      </c>
      <c r="V1004" s="17">
        <v>0</v>
      </c>
      <c r="W1004" s="18">
        <f t="shared" si="67"/>
        <v>1225.66</v>
      </c>
      <c r="X1004" s="18">
        <f t="shared" si="68"/>
        <v>1225.66</v>
      </c>
      <c r="Y1004" s="2">
        <v>0</v>
      </c>
      <c r="Z1004" s="2" t="str">
        <f t="shared" si="69"/>
        <v>未整改</v>
      </c>
      <c r="AA1004" s="2" t="str">
        <f t="shared" si="70"/>
        <v>未整改</v>
      </c>
      <c r="AD1004" s="22" t="e">
        <f>VLOOKUP(H1004,'系统导出（基本表）'!R:R,1,0)</f>
        <v>#N/A</v>
      </c>
      <c r="AE1004" s="22" t="e">
        <f>VLOOKUP(I1004,'系统导出（基本表）'!Q:R,2,0)</f>
        <v>#N/A</v>
      </c>
      <c r="AF1004" s="2" t="e">
        <f>VLOOKUP(J1004,'系统导出（基本表）'!S:T,2,0)</f>
        <v>#N/A</v>
      </c>
      <c r="AG1004" s="24"/>
    </row>
    <row r="1005" s="2" customFormat="1" ht="19" customHeight="1" spans="1:33">
      <c r="A1005" s="2">
        <v>1</v>
      </c>
      <c r="B1005" s="11" t="s">
        <v>459</v>
      </c>
      <c r="C1005" s="11" t="s">
        <v>6842</v>
      </c>
      <c r="D1005" s="11" t="s">
        <v>6843</v>
      </c>
      <c r="E1005" s="10" t="s">
        <v>41477</v>
      </c>
      <c r="F1005" s="11" t="s">
        <v>38653</v>
      </c>
      <c r="G1005" s="10" t="s">
        <v>7694</v>
      </c>
      <c r="H1005" s="11" t="s">
        <v>7686</v>
      </c>
      <c r="I1005" s="11" t="s">
        <v>7685</v>
      </c>
      <c r="J1005" s="11" t="s">
        <v>7685</v>
      </c>
      <c r="K1005" s="11" t="s">
        <v>7693</v>
      </c>
      <c r="L1005" s="11" t="s">
        <v>7684</v>
      </c>
      <c r="M1005" s="11" t="s">
        <v>43720</v>
      </c>
      <c r="N1005" s="11" t="s">
        <v>41377</v>
      </c>
      <c r="O1005" s="11" t="s">
        <v>41387</v>
      </c>
      <c r="P1005" s="11" t="s">
        <v>41449</v>
      </c>
      <c r="Q1005" s="11" t="s">
        <v>41411</v>
      </c>
      <c r="R1005" s="11" t="s">
        <v>41411</v>
      </c>
      <c r="S1005" s="17">
        <v>1527.098854</v>
      </c>
      <c r="T1005" s="11" t="s">
        <v>42004</v>
      </c>
      <c r="U1005" s="17">
        <v>0</v>
      </c>
      <c r="V1005" s="17">
        <v>0</v>
      </c>
      <c r="W1005" s="18">
        <f t="shared" si="67"/>
        <v>1527.098854</v>
      </c>
      <c r="X1005" s="18">
        <f t="shared" si="68"/>
        <v>1527.098854</v>
      </c>
      <c r="Y1005" s="2">
        <v>0</v>
      </c>
      <c r="Z1005" s="2" t="str">
        <f t="shared" si="69"/>
        <v>未整改</v>
      </c>
      <c r="AA1005" s="2" t="str">
        <f t="shared" si="70"/>
        <v>未整改</v>
      </c>
      <c r="AD1005" s="22" t="e">
        <f>VLOOKUP(H1005,'系统导出（基本表）'!R:R,1,0)</f>
        <v>#N/A</v>
      </c>
      <c r="AE1005" s="22" t="e">
        <f>VLOOKUP(I1005,'系统导出（基本表）'!Q:R,2,0)</f>
        <v>#N/A</v>
      </c>
      <c r="AF1005" s="2" t="e">
        <f>VLOOKUP(J1005,'系统导出（基本表）'!S:T,2,0)</f>
        <v>#N/A</v>
      </c>
      <c r="AG1005" s="24"/>
    </row>
    <row r="1006" s="2" customFormat="1" ht="19" customHeight="1" spans="1:33">
      <c r="A1006" s="2">
        <v>1</v>
      </c>
      <c r="B1006" s="11" t="s">
        <v>459</v>
      </c>
      <c r="C1006" s="11" t="s">
        <v>6842</v>
      </c>
      <c r="D1006" s="11" t="s">
        <v>6843</v>
      </c>
      <c r="E1006" s="10" t="s">
        <v>42424</v>
      </c>
      <c r="F1006" s="11" t="s">
        <v>39035</v>
      </c>
      <c r="G1006" s="10" t="s">
        <v>43721</v>
      </c>
      <c r="H1006" s="11" t="s">
        <v>43722</v>
      </c>
      <c r="I1006" s="11" t="s">
        <v>43723</v>
      </c>
      <c r="J1006" s="11" t="s">
        <v>43723</v>
      </c>
      <c r="K1006" s="11" t="s">
        <v>456</v>
      </c>
      <c r="L1006" s="11" t="s">
        <v>43724</v>
      </c>
      <c r="M1006" s="11" t="s">
        <v>43725</v>
      </c>
      <c r="N1006" s="11" t="s">
        <v>41377</v>
      </c>
      <c r="O1006" s="11" t="s">
        <v>41387</v>
      </c>
      <c r="P1006" s="11" t="s">
        <v>41449</v>
      </c>
      <c r="Q1006" s="11" t="s">
        <v>41411</v>
      </c>
      <c r="R1006" s="11" t="s">
        <v>41411</v>
      </c>
      <c r="S1006" s="17">
        <v>7200</v>
      </c>
      <c r="T1006" s="11" t="s">
        <v>41450</v>
      </c>
      <c r="U1006" s="17">
        <v>0</v>
      </c>
      <c r="V1006" s="17">
        <v>0</v>
      </c>
      <c r="W1006" s="18">
        <f t="shared" si="67"/>
        <v>7200</v>
      </c>
      <c r="X1006" s="18">
        <f t="shared" si="68"/>
        <v>7200</v>
      </c>
      <c r="Y1006" s="2">
        <v>0</v>
      </c>
      <c r="Z1006" s="2" t="str">
        <f t="shared" si="69"/>
        <v>未整改</v>
      </c>
      <c r="AA1006" s="2" t="str">
        <f t="shared" si="70"/>
        <v>未整改</v>
      </c>
      <c r="AD1006" s="22" t="e">
        <f>VLOOKUP(H1006,'系统导出（基本表）'!R:R,1,0)</f>
        <v>#N/A</v>
      </c>
      <c r="AE1006" s="22" t="e">
        <f>VLOOKUP(I1006,'系统导出（基本表）'!Q:R,2,0)</f>
        <v>#N/A</v>
      </c>
      <c r="AF1006" s="2" t="e">
        <f>VLOOKUP(J1006,'系统导出（基本表）'!S:T,2,0)</f>
        <v>#N/A</v>
      </c>
      <c r="AG1006" s="24"/>
    </row>
    <row r="1007" s="1" customFormat="1" ht="19" customHeight="1" spans="2:35">
      <c r="B1007" s="10" t="s">
        <v>459</v>
      </c>
      <c r="C1007" s="10" t="s">
        <v>6842</v>
      </c>
      <c r="D1007" s="10" t="s">
        <v>6843</v>
      </c>
      <c r="E1007" s="10" t="s">
        <v>61</v>
      </c>
      <c r="F1007" s="10" t="s">
        <v>61</v>
      </c>
      <c r="G1007" s="10" t="s">
        <v>43726</v>
      </c>
      <c r="H1007" s="10" t="s">
        <v>43727</v>
      </c>
      <c r="I1007" s="10" t="s">
        <v>43728</v>
      </c>
      <c r="J1007" s="10" t="s">
        <v>43729</v>
      </c>
      <c r="K1007" s="10" t="s">
        <v>43730</v>
      </c>
      <c r="L1007" s="10" t="s">
        <v>43731</v>
      </c>
      <c r="M1007" s="10" t="s">
        <v>43732</v>
      </c>
      <c r="N1007" s="10" t="s">
        <v>61</v>
      </c>
      <c r="O1007" s="10" t="s">
        <v>41372</v>
      </c>
      <c r="P1007" s="10" t="s">
        <v>61</v>
      </c>
      <c r="Q1007" s="10" t="s">
        <v>41363</v>
      </c>
      <c r="R1007" s="10" t="s">
        <v>41363</v>
      </c>
      <c r="S1007" s="15">
        <v>5000</v>
      </c>
      <c r="T1007" s="10" t="s">
        <v>41363</v>
      </c>
      <c r="U1007" s="15">
        <v>5000</v>
      </c>
      <c r="V1007" s="15">
        <v>5000</v>
      </c>
      <c r="W1007" s="16">
        <f t="shared" si="67"/>
        <v>0</v>
      </c>
      <c r="X1007" s="16">
        <f t="shared" si="68"/>
        <v>0</v>
      </c>
      <c r="Y1007" s="1">
        <v>5000</v>
      </c>
      <c r="Z1007" s="1" t="str">
        <f t="shared" si="69"/>
        <v>未整改</v>
      </c>
      <c r="AA1007" s="1" t="str">
        <f t="shared" si="70"/>
        <v>已整改</v>
      </c>
      <c r="AC1007" s="3"/>
      <c r="AD1007" s="19" t="e">
        <f>VLOOKUP(H1007,'系统导出（基本表）'!R:R,1,0)</f>
        <v>#N/A</v>
      </c>
      <c r="AE1007" s="16" t="e">
        <f>VLOOKUP(I1007,'系统导出（基本表）'!Q:R,2,0)</f>
        <v>#N/A</v>
      </c>
      <c r="AF1007" s="16" t="e">
        <f>VLOOKUP(J1007,'系统导出（基本表）'!S:T,2,0)</f>
        <v>#N/A</v>
      </c>
      <c r="AG1007" s="16"/>
      <c r="AH1007" s="16"/>
      <c r="AI1007" s="16"/>
    </row>
    <row r="1008" s="1" customFormat="1" ht="19" customHeight="1" spans="2:35">
      <c r="B1008" s="10" t="s">
        <v>459</v>
      </c>
      <c r="C1008" s="10" t="s">
        <v>6842</v>
      </c>
      <c r="D1008" s="10" t="s">
        <v>6843</v>
      </c>
      <c r="E1008" s="10" t="s">
        <v>61</v>
      </c>
      <c r="F1008" s="10" t="s">
        <v>61</v>
      </c>
      <c r="G1008" s="10" t="s">
        <v>43726</v>
      </c>
      <c r="H1008" s="10" t="s">
        <v>43727</v>
      </c>
      <c r="I1008" s="10" t="s">
        <v>43728</v>
      </c>
      <c r="J1008" s="10" t="s">
        <v>43729</v>
      </c>
      <c r="K1008" s="10" t="s">
        <v>43730</v>
      </c>
      <c r="L1008" s="10" t="s">
        <v>43731</v>
      </c>
      <c r="M1008" s="10" t="s">
        <v>43732</v>
      </c>
      <c r="N1008" s="10" t="s">
        <v>61</v>
      </c>
      <c r="O1008" s="10" t="s">
        <v>41372</v>
      </c>
      <c r="P1008" s="10" t="s">
        <v>61</v>
      </c>
      <c r="Q1008" s="10" t="s">
        <v>41354</v>
      </c>
      <c r="R1008" s="10" t="s">
        <v>41354</v>
      </c>
      <c r="S1008" s="15">
        <v>1200</v>
      </c>
      <c r="T1008" s="10" t="s">
        <v>41902</v>
      </c>
      <c r="U1008" s="15">
        <v>1200</v>
      </c>
      <c r="V1008" s="15">
        <v>1200</v>
      </c>
      <c r="W1008" s="16">
        <f t="shared" si="67"/>
        <v>0</v>
      </c>
      <c r="X1008" s="16">
        <f t="shared" si="68"/>
        <v>0</v>
      </c>
      <c r="Y1008" s="1">
        <v>1200</v>
      </c>
      <c r="Z1008" s="1" t="str">
        <f t="shared" si="69"/>
        <v>未整改</v>
      </c>
      <c r="AA1008" s="1" t="str">
        <f t="shared" si="70"/>
        <v>已整改</v>
      </c>
      <c r="AC1008" s="3"/>
      <c r="AD1008" s="19" t="e">
        <f>VLOOKUP(H1008,'系统导出（基本表）'!R:R,1,0)</f>
        <v>#N/A</v>
      </c>
      <c r="AE1008" s="16" t="e">
        <f>VLOOKUP(I1008,'系统导出（基本表）'!Q:R,2,0)</f>
        <v>#N/A</v>
      </c>
      <c r="AF1008" s="16" t="e">
        <f>VLOOKUP(J1008,'系统导出（基本表）'!S:T,2,0)</f>
        <v>#N/A</v>
      </c>
      <c r="AG1008" s="16"/>
      <c r="AH1008" s="16"/>
      <c r="AI1008" s="16"/>
    </row>
    <row r="1009" s="1" customFormat="1" ht="19" customHeight="1" spans="2:35">
      <c r="B1009" s="10" t="s">
        <v>459</v>
      </c>
      <c r="C1009" s="10" t="s">
        <v>6842</v>
      </c>
      <c r="D1009" s="10" t="s">
        <v>6843</v>
      </c>
      <c r="E1009" s="10" t="s">
        <v>43733</v>
      </c>
      <c r="F1009" s="10" t="s">
        <v>43734</v>
      </c>
      <c r="G1009" s="10" t="s">
        <v>43726</v>
      </c>
      <c r="H1009" s="10" t="s">
        <v>43727</v>
      </c>
      <c r="I1009" s="10" t="s">
        <v>43728</v>
      </c>
      <c r="J1009" s="10" t="s">
        <v>43729</v>
      </c>
      <c r="K1009" s="10" t="s">
        <v>43730</v>
      </c>
      <c r="L1009" s="10" t="s">
        <v>43731</v>
      </c>
      <c r="M1009" s="10" t="s">
        <v>43732</v>
      </c>
      <c r="N1009" s="10" t="s">
        <v>41377</v>
      </c>
      <c r="O1009" s="10" t="s">
        <v>41378</v>
      </c>
      <c r="P1009" s="10" t="s">
        <v>41456</v>
      </c>
      <c r="Q1009" s="10" t="s">
        <v>41411</v>
      </c>
      <c r="R1009" s="10" t="s">
        <v>41411</v>
      </c>
      <c r="S1009" s="15">
        <v>5000</v>
      </c>
      <c r="T1009" s="10" t="s">
        <v>41463</v>
      </c>
      <c r="U1009" s="15">
        <v>5000</v>
      </c>
      <c r="V1009" s="15">
        <v>5000</v>
      </c>
      <c r="W1009" s="16">
        <f t="shared" si="67"/>
        <v>0</v>
      </c>
      <c r="X1009" s="16">
        <f t="shared" si="68"/>
        <v>0</v>
      </c>
      <c r="Y1009" s="1">
        <v>5000</v>
      </c>
      <c r="Z1009" s="1" t="str">
        <f t="shared" si="69"/>
        <v>未整改</v>
      </c>
      <c r="AA1009" s="1" t="str">
        <f t="shared" si="70"/>
        <v>已整改</v>
      </c>
      <c r="AC1009" s="3"/>
      <c r="AD1009" s="19" t="e">
        <f>VLOOKUP(H1009,'系统导出（基本表）'!R:R,1,0)</f>
        <v>#N/A</v>
      </c>
      <c r="AE1009" s="16" t="e">
        <f>VLOOKUP(I1009,'系统导出（基本表）'!Q:R,2,0)</f>
        <v>#N/A</v>
      </c>
      <c r="AF1009" s="16" t="e">
        <f>VLOOKUP(J1009,'系统导出（基本表）'!S:T,2,0)</f>
        <v>#N/A</v>
      </c>
      <c r="AG1009" s="16"/>
      <c r="AH1009" s="16"/>
      <c r="AI1009" s="16"/>
    </row>
    <row r="1010" s="2" customFormat="1" ht="19" customHeight="1" spans="1:33">
      <c r="A1010" s="2">
        <v>1</v>
      </c>
      <c r="B1010" s="11" t="s">
        <v>459</v>
      </c>
      <c r="C1010" s="11" t="s">
        <v>6842</v>
      </c>
      <c r="D1010" s="11" t="s">
        <v>6843</v>
      </c>
      <c r="E1010" s="10" t="s">
        <v>43694</v>
      </c>
      <c r="F1010" s="11" t="s">
        <v>43695</v>
      </c>
      <c r="G1010" s="10" t="s">
        <v>43735</v>
      </c>
      <c r="H1010" s="11" t="s">
        <v>43736</v>
      </c>
      <c r="I1010" s="11" t="s">
        <v>43737</v>
      </c>
      <c r="J1010" s="11" t="s">
        <v>43737</v>
      </c>
      <c r="K1010" s="11" t="s">
        <v>10388</v>
      </c>
      <c r="L1010" s="11" t="s">
        <v>43738</v>
      </c>
      <c r="M1010" s="11" t="s">
        <v>43739</v>
      </c>
      <c r="N1010" s="11" t="s">
        <v>41377</v>
      </c>
      <c r="O1010" s="11" t="s">
        <v>41387</v>
      </c>
      <c r="P1010" s="11" t="s">
        <v>41449</v>
      </c>
      <c r="Q1010" s="11" t="s">
        <v>41411</v>
      </c>
      <c r="R1010" s="11" t="s">
        <v>41411</v>
      </c>
      <c r="S1010" s="17">
        <v>33.42</v>
      </c>
      <c r="T1010" s="11" t="s">
        <v>41450</v>
      </c>
      <c r="U1010" s="17">
        <v>0</v>
      </c>
      <c r="V1010" s="17">
        <v>0</v>
      </c>
      <c r="W1010" s="18">
        <f t="shared" si="67"/>
        <v>33.42</v>
      </c>
      <c r="X1010" s="18">
        <f t="shared" si="68"/>
        <v>33.42</v>
      </c>
      <c r="Y1010" s="2">
        <v>0</v>
      </c>
      <c r="Z1010" s="2" t="str">
        <f t="shared" si="69"/>
        <v>未整改</v>
      </c>
      <c r="AA1010" s="2" t="str">
        <f t="shared" si="70"/>
        <v>未整改</v>
      </c>
      <c r="AD1010" s="22" t="e">
        <f>VLOOKUP(H1010,'系统导出（基本表）'!R:R,1,0)</f>
        <v>#N/A</v>
      </c>
      <c r="AE1010" s="22" t="e">
        <f>VLOOKUP(I1010,'系统导出（基本表）'!Q:R,2,0)</f>
        <v>#N/A</v>
      </c>
      <c r="AF1010" s="2" t="e">
        <f>VLOOKUP(J1010,'系统导出（基本表）'!S:T,2,0)</f>
        <v>#N/A</v>
      </c>
      <c r="AG1010" s="24"/>
    </row>
    <row r="1011" s="2" customFormat="1" ht="19" customHeight="1" spans="1:33">
      <c r="A1011" s="2">
        <v>1</v>
      </c>
      <c r="B1011" s="11" t="s">
        <v>459</v>
      </c>
      <c r="C1011" s="11" t="s">
        <v>6842</v>
      </c>
      <c r="D1011" s="11" t="s">
        <v>6843</v>
      </c>
      <c r="E1011" s="10" t="s">
        <v>43180</v>
      </c>
      <c r="F1011" s="11" t="s">
        <v>38934</v>
      </c>
      <c r="G1011" s="10" t="s">
        <v>43740</v>
      </c>
      <c r="H1011" s="11" t="s">
        <v>43741</v>
      </c>
      <c r="I1011" s="11" t="s">
        <v>43742</v>
      </c>
      <c r="J1011" s="11" t="s">
        <v>43742</v>
      </c>
      <c r="K1011" s="11" t="s">
        <v>10388</v>
      </c>
      <c r="L1011" s="11" t="s">
        <v>43738</v>
      </c>
      <c r="M1011" s="11" t="s">
        <v>43739</v>
      </c>
      <c r="N1011" s="11" t="s">
        <v>41377</v>
      </c>
      <c r="O1011" s="11" t="s">
        <v>41387</v>
      </c>
      <c r="P1011" s="11" t="s">
        <v>41449</v>
      </c>
      <c r="Q1011" s="11" t="s">
        <v>41411</v>
      </c>
      <c r="R1011" s="11" t="s">
        <v>41411</v>
      </c>
      <c r="S1011" s="17">
        <v>1313.37</v>
      </c>
      <c r="T1011" s="11" t="s">
        <v>41450</v>
      </c>
      <c r="U1011" s="17">
        <v>0</v>
      </c>
      <c r="V1011" s="17">
        <v>0</v>
      </c>
      <c r="W1011" s="18">
        <f t="shared" si="67"/>
        <v>1313.37</v>
      </c>
      <c r="X1011" s="18">
        <f t="shared" si="68"/>
        <v>1313.37</v>
      </c>
      <c r="Y1011" s="2">
        <v>0</v>
      </c>
      <c r="Z1011" s="2" t="str">
        <f t="shared" si="69"/>
        <v>未整改</v>
      </c>
      <c r="AA1011" s="2" t="str">
        <f t="shared" si="70"/>
        <v>未整改</v>
      </c>
      <c r="AD1011" s="22" t="e">
        <f>VLOOKUP(H1011,'系统导出（基本表）'!R:R,1,0)</f>
        <v>#N/A</v>
      </c>
      <c r="AE1011" s="22" t="e">
        <f>VLOOKUP(I1011,'系统导出（基本表）'!Q:R,2,0)</f>
        <v>#N/A</v>
      </c>
      <c r="AF1011" s="2" t="e">
        <f>VLOOKUP(J1011,'系统导出（基本表）'!S:T,2,0)</f>
        <v>#N/A</v>
      </c>
      <c r="AG1011" s="24"/>
    </row>
    <row r="1012" s="2" customFormat="1" ht="19" customHeight="1" spans="1:33">
      <c r="A1012" s="2">
        <v>1</v>
      </c>
      <c r="B1012" s="11" t="s">
        <v>459</v>
      </c>
      <c r="C1012" s="11" t="s">
        <v>6842</v>
      </c>
      <c r="D1012" s="11" t="s">
        <v>6843</v>
      </c>
      <c r="E1012" s="10" t="s">
        <v>41375</v>
      </c>
      <c r="F1012" s="11" t="s">
        <v>41376</v>
      </c>
      <c r="G1012" s="10" t="s">
        <v>43743</v>
      </c>
      <c r="H1012" s="11" t="s">
        <v>43744</v>
      </c>
      <c r="I1012" s="11" t="s">
        <v>43745</v>
      </c>
      <c r="J1012" s="11" t="s">
        <v>43745</v>
      </c>
      <c r="K1012" s="11" t="s">
        <v>10388</v>
      </c>
      <c r="L1012" s="11" t="s">
        <v>43738</v>
      </c>
      <c r="M1012" s="11" t="s">
        <v>43739</v>
      </c>
      <c r="N1012" s="11" t="s">
        <v>41377</v>
      </c>
      <c r="O1012" s="11" t="s">
        <v>41387</v>
      </c>
      <c r="P1012" s="11" t="s">
        <v>41449</v>
      </c>
      <c r="Q1012" s="11" t="s">
        <v>41411</v>
      </c>
      <c r="R1012" s="11" t="s">
        <v>41411</v>
      </c>
      <c r="S1012" s="17">
        <v>22710.26</v>
      </c>
      <c r="T1012" s="11" t="s">
        <v>41450</v>
      </c>
      <c r="U1012" s="17">
        <v>0</v>
      </c>
      <c r="V1012" s="17">
        <v>0</v>
      </c>
      <c r="W1012" s="18">
        <f t="shared" si="67"/>
        <v>22710.26</v>
      </c>
      <c r="X1012" s="18">
        <f t="shared" si="68"/>
        <v>22710.26</v>
      </c>
      <c r="Y1012" s="2">
        <v>0</v>
      </c>
      <c r="Z1012" s="2" t="str">
        <f t="shared" si="69"/>
        <v>未整改</v>
      </c>
      <c r="AA1012" s="2" t="str">
        <f t="shared" si="70"/>
        <v>未整改</v>
      </c>
      <c r="AD1012" s="22" t="e">
        <f>VLOOKUP(H1012,'系统导出（基本表）'!R:R,1,0)</f>
        <v>#N/A</v>
      </c>
      <c r="AE1012" s="22" t="e">
        <f>VLOOKUP(I1012,'系统导出（基本表）'!Q:R,2,0)</f>
        <v>#N/A</v>
      </c>
      <c r="AF1012" s="2" t="e">
        <f>VLOOKUP(J1012,'系统导出（基本表）'!S:T,2,0)</f>
        <v>#N/A</v>
      </c>
      <c r="AG1012" s="24"/>
    </row>
    <row r="1013" s="2" customFormat="1" ht="19" customHeight="1" spans="1:33">
      <c r="A1013" s="2">
        <v>1</v>
      </c>
      <c r="B1013" s="11" t="s">
        <v>459</v>
      </c>
      <c r="C1013" s="11" t="s">
        <v>6842</v>
      </c>
      <c r="D1013" s="11" t="s">
        <v>6843</v>
      </c>
      <c r="E1013" s="10" t="s">
        <v>42424</v>
      </c>
      <c r="F1013" s="11" t="s">
        <v>39035</v>
      </c>
      <c r="G1013" s="10" t="s">
        <v>43746</v>
      </c>
      <c r="H1013" s="11" t="s">
        <v>43747</v>
      </c>
      <c r="I1013" s="11" t="s">
        <v>43748</v>
      </c>
      <c r="J1013" s="11" t="s">
        <v>43748</v>
      </c>
      <c r="K1013" s="11" t="s">
        <v>10388</v>
      </c>
      <c r="L1013" s="11" t="s">
        <v>10378</v>
      </c>
      <c r="M1013" s="11" t="s">
        <v>43739</v>
      </c>
      <c r="N1013" s="11" t="s">
        <v>41377</v>
      </c>
      <c r="O1013" s="11" t="s">
        <v>41387</v>
      </c>
      <c r="P1013" s="11" t="s">
        <v>41449</v>
      </c>
      <c r="Q1013" s="11" t="s">
        <v>41411</v>
      </c>
      <c r="R1013" s="11" t="s">
        <v>41411</v>
      </c>
      <c r="S1013" s="17">
        <v>355.978</v>
      </c>
      <c r="T1013" s="11" t="s">
        <v>41450</v>
      </c>
      <c r="U1013" s="17">
        <v>0</v>
      </c>
      <c r="V1013" s="17">
        <v>0</v>
      </c>
      <c r="W1013" s="18">
        <f t="shared" si="67"/>
        <v>355.978</v>
      </c>
      <c r="X1013" s="18">
        <f t="shared" si="68"/>
        <v>355.978</v>
      </c>
      <c r="Y1013" s="2">
        <v>0</v>
      </c>
      <c r="Z1013" s="2" t="str">
        <f t="shared" si="69"/>
        <v>未整改</v>
      </c>
      <c r="AA1013" s="2" t="str">
        <f t="shared" si="70"/>
        <v>未整改</v>
      </c>
      <c r="AD1013" s="22" t="e">
        <f>VLOOKUP(H1013,'系统导出（基本表）'!R:R,1,0)</f>
        <v>#N/A</v>
      </c>
      <c r="AE1013" s="22" t="e">
        <f>VLOOKUP(I1013,'系统导出（基本表）'!Q:R,2,0)</f>
        <v>#N/A</v>
      </c>
      <c r="AF1013" s="2" t="e">
        <f>VLOOKUP(J1013,'系统导出（基本表）'!S:T,2,0)</f>
        <v>#N/A</v>
      </c>
      <c r="AG1013" s="24"/>
    </row>
    <row r="1014" s="2" customFormat="1" ht="19" customHeight="1" spans="1:33">
      <c r="A1014" s="2">
        <v>1</v>
      </c>
      <c r="B1014" s="11" t="s">
        <v>459</v>
      </c>
      <c r="C1014" s="11" t="s">
        <v>6842</v>
      </c>
      <c r="D1014" s="11" t="s">
        <v>6843</v>
      </c>
      <c r="E1014" s="10" t="s">
        <v>41418</v>
      </c>
      <c r="F1014" s="11" t="s">
        <v>38789</v>
      </c>
      <c r="G1014" s="10" t="s">
        <v>43749</v>
      </c>
      <c r="H1014" s="11" t="s">
        <v>43750</v>
      </c>
      <c r="I1014" s="11" t="s">
        <v>43751</v>
      </c>
      <c r="J1014" s="11" t="s">
        <v>43751</v>
      </c>
      <c r="K1014" s="11" t="s">
        <v>43752</v>
      </c>
      <c r="L1014" s="11" t="s">
        <v>43753</v>
      </c>
      <c r="M1014" s="11" t="s">
        <v>43754</v>
      </c>
      <c r="N1014" s="11" t="s">
        <v>41377</v>
      </c>
      <c r="O1014" s="11" t="s">
        <v>41387</v>
      </c>
      <c r="P1014" s="11" t="s">
        <v>41449</v>
      </c>
      <c r="Q1014" s="11" t="s">
        <v>41411</v>
      </c>
      <c r="R1014" s="11" t="s">
        <v>41411</v>
      </c>
      <c r="S1014" s="17">
        <v>1.9139</v>
      </c>
      <c r="T1014" s="11" t="s">
        <v>41450</v>
      </c>
      <c r="U1014" s="17">
        <v>0</v>
      </c>
      <c r="V1014" s="17">
        <v>0</v>
      </c>
      <c r="W1014" s="18">
        <f t="shared" si="67"/>
        <v>1.9139</v>
      </c>
      <c r="X1014" s="18">
        <f t="shared" si="68"/>
        <v>1.9139</v>
      </c>
      <c r="Y1014" s="2">
        <v>0</v>
      </c>
      <c r="Z1014" s="2" t="str">
        <f t="shared" si="69"/>
        <v>未整改</v>
      </c>
      <c r="AA1014" s="2" t="str">
        <f t="shared" si="70"/>
        <v>未整改</v>
      </c>
      <c r="AD1014" s="22" t="e">
        <f>VLOOKUP(H1014,'系统导出（基本表）'!R:R,1,0)</f>
        <v>#N/A</v>
      </c>
      <c r="AE1014" s="22" t="e">
        <f>VLOOKUP(I1014,'系统导出（基本表）'!Q:R,2,0)</f>
        <v>#N/A</v>
      </c>
      <c r="AF1014" s="2" t="e">
        <f>VLOOKUP(J1014,'系统导出（基本表）'!S:T,2,0)</f>
        <v>#N/A</v>
      </c>
      <c r="AG1014" s="24"/>
    </row>
    <row r="1015" s="2" customFormat="1" ht="19" customHeight="1" spans="1:33">
      <c r="A1015" s="2">
        <v>1</v>
      </c>
      <c r="B1015" s="11" t="s">
        <v>459</v>
      </c>
      <c r="C1015" s="11" t="s">
        <v>6842</v>
      </c>
      <c r="D1015" s="11" t="s">
        <v>6843</v>
      </c>
      <c r="E1015" s="10" t="s">
        <v>41418</v>
      </c>
      <c r="F1015" s="11" t="s">
        <v>38789</v>
      </c>
      <c r="G1015" s="10" t="s">
        <v>43755</v>
      </c>
      <c r="H1015" s="11" t="s">
        <v>43756</v>
      </c>
      <c r="I1015" s="11" t="s">
        <v>43757</v>
      </c>
      <c r="J1015" s="11" t="s">
        <v>43757</v>
      </c>
      <c r="K1015" s="11" t="s">
        <v>43758</v>
      </c>
      <c r="L1015" s="11" t="s">
        <v>43759</v>
      </c>
      <c r="M1015" s="11" t="s">
        <v>43760</v>
      </c>
      <c r="N1015" s="11" t="s">
        <v>41377</v>
      </c>
      <c r="O1015" s="11" t="s">
        <v>41387</v>
      </c>
      <c r="P1015" s="11" t="s">
        <v>41449</v>
      </c>
      <c r="Q1015" s="11" t="s">
        <v>41411</v>
      </c>
      <c r="R1015" s="11" t="s">
        <v>41411</v>
      </c>
      <c r="S1015" s="17">
        <v>39.94</v>
      </c>
      <c r="T1015" s="11" t="s">
        <v>41450</v>
      </c>
      <c r="U1015" s="17">
        <v>0</v>
      </c>
      <c r="V1015" s="17">
        <v>0</v>
      </c>
      <c r="W1015" s="18">
        <f t="shared" si="67"/>
        <v>39.94</v>
      </c>
      <c r="X1015" s="18">
        <f t="shared" si="68"/>
        <v>39.94</v>
      </c>
      <c r="Y1015" s="2">
        <v>0</v>
      </c>
      <c r="Z1015" s="2" t="str">
        <f t="shared" si="69"/>
        <v>未整改</v>
      </c>
      <c r="AA1015" s="2" t="str">
        <f t="shared" si="70"/>
        <v>未整改</v>
      </c>
      <c r="AD1015" s="22" t="e">
        <f>VLOOKUP(H1015,'系统导出（基本表）'!R:R,1,0)</f>
        <v>#N/A</v>
      </c>
      <c r="AE1015" s="22" t="e">
        <f>VLOOKUP(I1015,'系统导出（基本表）'!Q:R,2,0)</f>
        <v>#N/A</v>
      </c>
      <c r="AF1015" s="2" t="e">
        <f>VLOOKUP(J1015,'系统导出（基本表）'!S:T,2,0)</f>
        <v>#N/A</v>
      </c>
      <c r="AG1015" s="24"/>
    </row>
    <row r="1016" s="2" customFormat="1" ht="19" customHeight="1" spans="1:33">
      <c r="A1016" s="2">
        <v>1</v>
      </c>
      <c r="B1016" s="11" t="s">
        <v>459</v>
      </c>
      <c r="C1016" s="11" t="s">
        <v>6842</v>
      </c>
      <c r="D1016" s="11" t="s">
        <v>6843</v>
      </c>
      <c r="E1016" s="10" t="s">
        <v>43361</v>
      </c>
      <c r="F1016" s="11" t="s">
        <v>39606</v>
      </c>
      <c r="G1016" s="10" t="s">
        <v>43761</v>
      </c>
      <c r="H1016" s="11" t="s">
        <v>43762</v>
      </c>
      <c r="I1016" s="11" t="s">
        <v>43763</v>
      </c>
      <c r="J1016" s="11" t="s">
        <v>43763</v>
      </c>
      <c r="K1016" s="11" t="s">
        <v>43758</v>
      </c>
      <c r="L1016" s="11" t="s">
        <v>43764</v>
      </c>
      <c r="M1016" s="11" t="s">
        <v>43760</v>
      </c>
      <c r="N1016" s="11" t="s">
        <v>41377</v>
      </c>
      <c r="O1016" s="11" t="s">
        <v>41387</v>
      </c>
      <c r="P1016" s="11" t="s">
        <v>41449</v>
      </c>
      <c r="Q1016" s="11" t="s">
        <v>41411</v>
      </c>
      <c r="R1016" s="11" t="s">
        <v>41411</v>
      </c>
      <c r="S1016" s="17">
        <v>12.86</v>
      </c>
      <c r="T1016" s="11" t="s">
        <v>41450</v>
      </c>
      <c r="U1016" s="17">
        <v>0</v>
      </c>
      <c r="V1016" s="17">
        <v>0</v>
      </c>
      <c r="W1016" s="18">
        <f t="shared" si="67"/>
        <v>12.86</v>
      </c>
      <c r="X1016" s="18">
        <f t="shared" si="68"/>
        <v>12.86</v>
      </c>
      <c r="Y1016" s="2">
        <v>0</v>
      </c>
      <c r="Z1016" s="2" t="str">
        <f t="shared" si="69"/>
        <v>未整改</v>
      </c>
      <c r="AA1016" s="2" t="str">
        <f t="shared" si="70"/>
        <v>未整改</v>
      </c>
      <c r="AD1016" s="22" t="e">
        <f>VLOOKUP(H1016,'系统导出（基本表）'!R:R,1,0)</f>
        <v>#N/A</v>
      </c>
      <c r="AE1016" s="22" t="e">
        <f>VLOOKUP(I1016,'系统导出（基本表）'!Q:R,2,0)</f>
        <v>#N/A</v>
      </c>
      <c r="AF1016" s="2" t="e">
        <f>VLOOKUP(J1016,'系统导出（基本表）'!S:T,2,0)</f>
        <v>#N/A</v>
      </c>
      <c r="AG1016" s="24"/>
    </row>
    <row r="1017" s="2" customFormat="1" ht="19" customHeight="1" spans="1:33">
      <c r="A1017" s="2">
        <v>1</v>
      </c>
      <c r="B1017" s="11" t="s">
        <v>459</v>
      </c>
      <c r="C1017" s="11" t="s">
        <v>6842</v>
      </c>
      <c r="D1017" s="11" t="s">
        <v>6843</v>
      </c>
      <c r="E1017" s="10" t="s">
        <v>43180</v>
      </c>
      <c r="F1017" s="11" t="s">
        <v>38934</v>
      </c>
      <c r="G1017" s="10" t="s">
        <v>43765</v>
      </c>
      <c r="H1017" s="11" t="s">
        <v>43766</v>
      </c>
      <c r="I1017" s="11" t="s">
        <v>43767</v>
      </c>
      <c r="J1017" s="11" t="s">
        <v>43767</v>
      </c>
      <c r="K1017" s="11" t="s">
        <v>43768</v>
      </c>
      <c r="L1017" s="11" t="s">
        <v>43769</v>
      </c>
      <c r="M1017" s="11" t="s">
        <v>43770</v>
      </c>
      <c r="N1017" s="11" t="s">
        <v>41377</v>
      </c>
      <c r="O1017" s="11" t="s">
        <v>41387</v>
      </c>
      <c r="P1017" s="11" t="s">
        <v>41449</v>
      </c>
      <c r="Q1017" s="11" t="s">
        <v>41411</v>
      </c>
      <c r="R1017" s="11" t="s">
        <v>41411</v>
      </c>
      <c r="S1017" s="17">
        <v>10</v>
      </c>
      <c r="T1017" s="11" t="s">
        <v>41450</v>
      </c>
      <c r="U1017" s="17">
        <v>0</v>
      </c>
      <c r="V1017" s="17">
        <v>0</v>
      </c>
      <c r="W1017" s="18">
        <f t="shared" si="67"/>
        <v>10</v>
      </c>
      <c r="X1017" s="18">
        <f t="shared" si="68"/>
        <v>10</v>
      </c>
      <c r="Y1017" s="2">
        <v>0</v>
      </c>
      <c r="Z1017" s="2" t="str">
        <f t="shared" si="69"/>
        <v>未整改</v>
      </c>
      <c r="AA1017" s="2" t="str">
        <f t="shared" si="70"/>
        <v>未整改</v>
      </c>
      <c r="AD1017" s="22" t="e">
        <f>VLOOKUP(H1017,'系统导出（基本表）'!R:R,1,0)</f>
        <v>#N/A</v>
      </c>
      <c r="AE1017" s="22" t="e">
        <f>VLOOKUP(I1017,'系统导出（基本表）'!Q:R,2,0)</f>
        <v>#N/A</v>
      </c>
      <c r="AF1017" s="2" t="e">
        <f>VLOOKUP(J1017,'系统导出（基本表）'!S:T,2,0)</f>
        <v>#N/A</v>
      </c>
      <c r="AG1017" s="24"/>
    </row>
    <row r="1018" s="2" customFormat="1" ht="19" customHeight="1" spans="1:33">
      <c r="A1018" s="2">
        <v>1</v>
      </c>
      <c r="B1018" s="11" t="s">
        <v>459</v>
      </c>
      <c r="C1018" s="11" t="s">
        <v>6842</v>
      </c>
      <c r="D1018" s="11" t="s">
        <v>6843</v>
      </c>
      <c r="E1018" s="10" t="s">
        <v>41418</v>
      </c>
      <c r="F1018" s="11" t="s">
        <v>38789</v>
      </c>
      <c r="G1018" s="10" t="s">
        <v>43771</v>
      </c>
      <c r="H1018" s="11" t="s">
        <v>43772</v>
      </c>
      <c r="I1018" s="11" t="s">
        <v>43773</v>
      </c>
      <c r="J1018" s="11" t="s">
        <v>43773</v>
      </c>
      <c r="K1018" s="11" t="s">
        <v>43774</v>
      </c>
      <c r="L1018" s="11" t="s">
        <v>43775</v>
      </c>
      <c r="M1018" s="11" t="s">
        <v>43776</v>
      </c>
      <c r="N1018" s="11" t="s">
        <v>41377</v>
      </c>
      <c r="O1018" s="11" t="s">
        <v>41387</v>
      </c>
      <c r="P1018" s="11" t="s">
        <v>41449</v>
      </c>
      <c r="Q1018" s="11" t="s">
        <v>41411</v>
      </c>
      <c r="R1018" s="11" t="s">
        <v>41411</v>
      </c>
      <c r="S1018" s="17">
        <v>2</v>
      </c>
      <c r="T1018" s="11" t="s">
        <v>41450</v>
      </c>
      <c r="U1018" s="17">
        <v>0</v>
      </c>
      <c r="V1018" s="17">
        <v>0</v>
      </c>
      <c r="W1018" s="18">
        <f t="shared" si="67"/>
        <v>2</v>
      </c>
      <c r="X1018" s="18">
        <f t="shared" si="68"/>
        <v>2</v>
      </c>
      <c r="Y1018" s="2">
        <v>0</v>
      </c>
      <c r="Z1018" s="2" t="str">
        <f t="shared" si="69"/>
        <v>未整改</v>
      </c>
      <c r="AA1018" s="2" t="str">
        <f t="shared" si="70"/>
        <v>未整改</v>
      </c>
      <c r="AD1018" s="22" t="e">
        <f>VLOOKUP(H1018,'系统导出（基本表）'!R:R,1,0)</f>
        <v>#N/A</v>
      </c>
      <c r="AE1018" s="22" t="e">
        <f>VLOOKUP(I1018,'系统导出（基本表）'!Q:R,2,0)</f>
        <v>#N/A</v>
      </c>
      <c r="AF1018" s="2" t="e">
        <f>VLOOKUP(J1018,'系统导出（基本表）'!S:T,2,0)</f>
        <v>#N/A</v>
      </c>
      <c r="AG1018" s="24"/>
    </row>
    <row r="1019" s="2" customFormat="1" ht="19" customHeight="1" spans="1:33">
      <c r="A1019" s="2">
        <v>1</v>
      </c>
      <c r="B1019" s="11" t="s">
        <v>459</v>
      </c>
      <c r="C1019" s="11" t="s">
        <v>6842</v>
      </c>
      <c r="D1019" s="11" t="s">
        <v>6843</v>
      </c>
      <c r="E1019" s="10" t="s">
        <v>42136</v>
      </c>
      <c r="F1019" s="11" t="s">
        <v>39025</v>
      </c>
      <c r="G1019" s="10" t="s">
        <v>31049</v>
      </c>
      <c r="H1019" s="11" t="s">
        <v>31042</v>
      </c>
      <c r="I1019" s="11" t="s">
        <v>31041</v>
      </c>
      <c r="J1019" s="11" t="s">
        <v>31041</v>
      </c>
      <c r="K1019" s="11" t="s">
        <v>2540</v>
      </c>
      <c r="L1019" s="11" t="s">
        <v>43777</v>
      </c>
      <c r="M1019" s="11" t="s">
        <v>43778</v>
      </c>
      <c r="N1019" s="11" t="s">
        <v>41377</v>
      </c>
      <c r="O1019" s="11" t="s">
        <v>41387</v>
      </c>
      <c r="P1019" s="11" t="s">
        <v>41449</v>
      </c>
      <c r="Q1019" s="11" t="s">
        <v>41411</v>
      </c>
      <c r="R1019" s="11" t="s">
        <v>41411</v>
      </c>
      <c r="S1019" s="17">
        <v>1381.08</v>
      </c>
      <c r="T1019" s="11" t="s">
        <v>42004</v>
      </c>
      <c r="U1019" s="17">
        <v>0</v>
      </c>
      <c r="V1019" s="17">
        <v>0</v>
      </c>
      <c r="W1019" s="18">
        <f t="shared" si="67"/>
        <v>1381.08</v>
      </c>
      <c r="X1019" s="18">
        <f t="shared" si="68"/>
        <v>1381.08</v>
      </c>
      <c r="Y1019" s="2">
        <v>0</v>
      </c>
      <c r="Z1019" s="2" t="str">
        <f t="shared" si="69"/>
        <v>未整改</v>
      </c>
      <c r="AA1019" s="2" t="str">
        <f t="shared" si="70"/>
        <v>未整改</v>
      </c>
      <c r="AD1019" s="22" t="e">
        <f>VLOOKUP(H1019,'系统导出（基本表）'!R:R,1,0)</f>
        <v>#N/A</v>
      </c>
      <c r="AE1019" s="22" t="e">
        <f>VLOOKUP(I1019,'系统导出（基本表）'!Q:R,2,0)</f>
        <v>#N/A</v>
      </c>
      <c r="AF1019" s="2" t="e">
        <f>VLOOKUP(J1019,'系统导出（基本表）'!S:T,2,0)</f>
        <v>#N/A</v>
      </c>
      <c r="AG1019" s="24"/>
    </row>
    <row r="1020" s="1" customFormat="1" ht="19" customHeight="1" spans="2:35">
      <c r="B1020" s="10" t="s">
        <v>459</v>
      </c>
      <c r="C1020" s="10" t="s">
        <v>2457</v>
      </c>
      <c r="D1020" s="10" t="s">
        <v>2458</v>
      </c>
      <c r="E1020" s="10" t="s">
        <v>43779</v>
      </c>
      <c r="F1020" s="10" t="s">
        <v>39302</v>
      </c>
      <c r="G1020" s="10" t="s">
        <v>43780</v>
      </c>
      <c r="H1020" s="10" t="s">
        <v>43781</v>
      </c>
      <c r="I1020" s="10" t="s">
        <v>43782</v>
      </c>
      <c r="J1020" s="10" t="s">
        <v>43782</v>
      </c>
      <c r="K1020" s="10" t="s">
        <v>43783</v>
      </c>
      <c r="L1020" s="10" t="s">
        <v>43784</v>
      </c>
      <c r="M1020" s="10" t="s">
        <v>43785</v>
      </c>
      <c r="N1020" s="10" t="s">
        <v>41377</v>
      </c>
      <c r="O1020" s="10" t="s">
        <v>41378</v>
      </c>
      <c r="P1020" s="10" t="s">
        <v>41456</v>
      </c>
      <c r="Q1020" s="10" t="s">
        <v>41411</v>
      </c>
      <c r="R1020" s="10" t="s">
        <v>41411</v>
      </c>
      <c r="S1020" s="15">
        <v>788.55</v>
      </c>
      <c r="T1020" s="10" t="s">
        <v>41463</v>
      </c>
      <c r="U1020" s="15">
        <v>788.55</v>
      </c>
      <c r="V1020" s="15">
        <v>788.55</v>
      </c>
      <c r="W1020" s="16">
        <f t="shared" si="67"/>
        <v>0</v>
      </c>
      <c r="X1020" s="16">
        <f t="shared" si="68"/>
        <v>0</v>
      </c>
      <c r="Y1020" s="1">
        <v>788.55</v>
      </c>
      <c r="Z1020" s="1" t="str">
        <f t="shared" si="69"/>
        <v>未整改</v>
      </c>
      <c r="AA1020" s="1" t="str">
        <f t="shared" si="70"/>
        <v>已整改</v>
      </c>
      <c r="AC1020" s="3"/>
      <c r="AD1020" s="19" t="e">
        <f>VLOOKUP(H1020,'系统导出（基本表）'!R:R,1,0)</f>
        <v>#N/A</v>
      </c>
      <c r="AE1020" s="16" t="e">
        <f>VLOOKUP(I1020,'系统导出（基本表）'!Q:R,2,0)</f>
        <v>#N/A</v>
      </c>
      <c r="AF1020" s="16" t="e">
        <f>VLOOKUP(J1020,'系统导出（基本表）'!S:T,2,0)</f>
        <v>#N/A</v>
      </c>
      <c r="AG1020" s="16"/>
      <c r="AH1020" s="16"/>
      <c r="AI1020" s="16"/>
    </row>
    <row r="1021" s="1" customFormat="1" ht="19" customHeight="1" spans="2:35">
      <c r="B1021" s="10" t="s">
        <v>459</v>
      </c>
      <c r="C1021" s="10" t="s">
        <v>2457</v>
      </c>
      <c r="D1021" s="10" t="s">
        <v>2458</v>
      </c>
      <c r="E1021" s="10" t="s">
        <v>61</v>
      </c>
      <c r="F1021" s="10" t="s">
        <v>61</v>
      </c>
      <c r="G1021" s="10" t="s">
        <v>43786</v>
      </c>
      <c r="H1021" s="10" t="s">
        <v>43787</v>
      </c>
      <c r="I1021" s="10" t="s">
        <v>43788</v>
      </c>
      <c r="J1021" s="10" t="s">
        <v>43788</v>
      </c>
      <c r="K1021" s="10" t="s">
        <v>43783</v>
      </c>
      <c r="L1021" s="10" t="s">
        <v>43784</v>
      </c>
      <c r="M1021" s="10" t="s">
        <v>43785</v>
      </c>
      <c r="N1021" s="10" t="s">
        <v>61</v>
      </c>
      <c r="O1021" s="10" t="s">
        <v>41372</v>
      </c>
      <c r="P1021" s="10" t="s">
        <v>61</v>
      </c>
      <c r="Q1021" s="10" t="s">
        <v>41411</v>
      </c>
      <c r="R1021" s="10" t="s">
        <v>41411</v>
      </c>
      <c r="S1021" s="15">
        <v>2115.61</v>
      </c>
      <c r="T1021" s="10" t="s">
        <v>41412</v>
      </c>
      <c r="U1021" s="15">
        <v>2115.61</v>
      </c>
      <c r="V1021" s="15">
        <v>2115.61</v>
      </c>
      <c r="W1021" s="16">
        <f t="shared" si="67"/>
        <v>0</v>
      </c>
      <c r="X1021" s="16">
        <f t="shared" si="68"/>
        <v>0</v>
      </c>
      <c r="Y1021" s="1">
        <v>2115.61</v>
      </c>
      <c r="Z1021" s="1" t="str">
        <f t="shared" si="69"/>
        <v>未整改</v>
      </c>
      <c r="AA1021" s="1" t="str">
        <f t="shared" si="70"/>
        <v>已整改</v>
      </c>
      <c r="AC1021" s="3"/>
      <c r="AD1021" s="19" t="e">
        <f>VLOOKUP(H1021,'系统导出（基本表）'!R:R,1,0)</f>
        <v>#N/A</v>
      </c>
      <c r="AE1021" s="16" t="e">
        <f>VLOOKUP(I1021,'系统导出（基本表）'!Q:R,2,0)</f>
        <v>#N/A</v>
      </c>
      <c r="AF1021" s="16" t="e">
        <f>VLOOKUP(J1021,'系统导出（基本表）'!S:T,2,0)</f>
        <v>#N/A</v>
      </c>
      <c r="AG1021" s="16"/>
      <c r="AH1021" s="16"/>
      <c r="AI1021" s="16"/>
    </row>
    <row r="1022" s="1" customFormat="1" ht="19" customHeight="1" spans="2:35">
      <c r="B1022" s="10" t="s">
        <v>459</v>
      </c>
      <c r="C1022" s="10" t="s">
        <v>2457</v>
      </c>
      <c r="D1022" s="10" t="s">
        <v>2458</v>
      </c>
      <c r="E1022" s="10" t="s">
        <v>61</v>
      </c>
      <c r="F1022" s="10" t="s">
        <v>61</v>
      </c>
      <c r="G1022" s="10" t="s">
        <v>43789</v>
      </c>
      <c r="H1022" s="10" t="s">
        <v>43790</v>
      </c>
      <c r="I1022" s="10" t="s">
        <v>43791</v>
      </c>
      <c r="J1022" s="10" t="s">
        <v>43792</v>
      </c>
      <c r="K1022" s="10" t="s">
        <v>43783</v>
      </c>
      <c r="L1022" s="10" t="s">
        <v>43784</v>
      </c>
      <c r="M1022" s="10" t="s">
        <v>43785</v>
      </c>
      <c r="N1022" s="10" t="s">
        <v>61</v>
      </c>
      <c r="O1022" s="10" t="s">
        <v>41372</v>
      </c>
      <c r="P1022" s="10" t="s">
        <v>61</v>
      </c>
      <c r="Q1022" s="10" t="s">
        <v>41411</v>
      </c>
      <c r="R1022" s="10" t="s">
        <v>41411</v>
      </c>
      <c r="S1022" s="15">
        <v>819.36</v>
      </c>
      <c r="T1022" s="10" t="s">
        <v>41412</v>
      </c>
      <c r="U1022" s="15">
        <v>819.36</v>
      </c>
      <c r="V1022" s="15">
        <v>819.36</v>
      </c>
      <c r="W1022" s="16">
        <f t="shared" si="67"/>
        <v>0</v>
      </c>
      <c r="X1022" s="16">
        <f t="shared" si="68"/>
        <v>0</v>
      </c>
      <c r="Y1022" s="1">
        <v>819.36</v>
      </c>
      <c r="Z1022" s="1" t="str">
        <f t="shared" si="69"/>
        <v>未整改</v>
      </c>
      <c r="AA1022" s="1" t="str">
        <f t="shared" si="70"/>
        <v>已整改</v>
      </c>
      <c r="AC1022" s="3"/>
      <c r="AD1022" s="19" t="e">
        <f>VLOOKUP(H1022,'系统导出（基本表）'!R:R,1,0)</f>
        <v>#N/A</v>
      </c>
      <c r="AE1022" s="16" t="e">
        <f>VLOOKUP(I1022,'系统导出（基本表）'!Q:R,2,0)</f>
        <v>#N/A</v>
      </c>
      <c r="AF1022" s="16" t="e">
        <f>VLOOKUP(J1022,'系统导出（基本表）'!S:T,2,0)</f>
        <v>#N/A</v>
      </c>
      <c r="AG1022" s="16"/>
      <c r="AH1022" s="16"/>
      <c r="AI1022" s="16"/>
    </row>
    <row r="1023" s="1" customFormat="1" ht="19" customHeight="1" spans="2:35">
      <c r="B1023" s="10" t="s">
        <v>459</v>
      </c>
      <c r="C1023" s="10" t="s">
        <v>2457</v>
      </c>
      <c r="D1023" s="10" t="s">
        <v>2458</v>
      </c>
      <c r="E1023" s="10" t="s">
        <v>61</v>
      </c>
      <c r="F1023" s="10" t="s">
        <v>61</v>
      </c>
      <c r="G1023" s="10" t="s">
        <v>5972</v>
      </c>
      <c r="H1023" s="10" t="s">
        <v>5965</v>
      </c>
      <c r="I1023" s="10" t="s">
        <v>5964</v>
      </c>
      <c r="J1023" s="10" t="s">
        <v>5964</v>
      </c>
      <c r="K1023" s="10" t="s">
        <v>5971</v>
      </c>
      <c r="L1023" s="10" t="s">
        <v>5963</v>
      </c>
      <c r="M1023" s="10" t="s">
        <v>43793</v>
      </c>
      <c r="N1023" s="10" t="s">
        <v>61</v>
      </c>
      <c r="O1023" s="10" t="s">
        <v>41362</v>
      </c>
      <c r="P1023" s="10" t="s">
        <v>61</v>
      </c>
      <c r="Q1023" s="10" t="s">
        <v>41501</v>
      </c>
      <c r="R1023" s="10" t="s">
        <v>41501</v>
      </c>
      <c r="S1023" s="15">
        <v>25</v>
      </c>
      <c r="T1023" s="10" t="s">
        <v>41501</v>
      </c>
      <c r="U1023" s="15">
        <v>25</v>
      </c>
      <c r="V1023" s="15">
        <v>25</v>
      </c>
      <c r="W1023" s="16">
        <f t="shared" si="67"/>
        <v>0</v>
      </c>
      <c r="X1023" s="16">
        <f t="shared" si="68"/>
        <v>0</v>
      </c>
      <c r="Y1023" s="1">
        <v>25</v>
      </c>
      <c r="Z1023" s="1" t="str">
        <f t="shared" si="69"/>
        <v>未整改</v>
      </c>
      <c r="AA1023" s="1" t="str">
        <f t="shared" si="70"/>
        <v>已整改</v>
      </c>
      <c r="AC1023" s="3"/>
      <c r="AD1023" s="19" t="e">
        <f>VLOOKUP(H1023,'系统导出（基本表）'!R:R,1,0)</f>
        <v>#N/A</v>
      </c>
      <c r="AE1023" s="16" t="e">
        <f>VLOOKUP(I1023,'系统导出（基本表）'!Q:R,2,0)</f>
        <v>#N/A</v>
      </c>
      <c r="AF1023" s="16" t="e">
        <f>VLOOKUP(J1023,'系统导出（基本表）'!S:T,2,0)</f>
        <v>#N/A</v>
      </c>
      <c r="AG1023" s="16"/>
      <c r="AH1023" s="16"/>
      <c r="AI1023" s="16"/>
    </row>
    <row r="1024" s="1" customFormat="1" ht="19" customHeight="1" spans="2:35">
      <c r="B1024" s="10" t="s">
        <v>459</v>
      </c>
      <c r="C1024" s="10" t="s">
        <v>2457</v>
      </c>
      <c r="D1024" s="10" t="s">
        <v>2458</v>
      </c>
      <c r="E1024" s="10" t="s">
        <v>61</v>
      </c>
      <c r="F1024" s="10" t="s">
        <v>61</v>
      </c>
      <c r="G1024" s="10" t="s">
        <v>5972</v>
      </c>
      <c r="H1024" s="10" t="s">
        <v>5965</v>
      </c>
      <c r="I1024" s="10" t="s">
        <v>5964</v>
      </c>
      <c r="J1024" s="10" t="s">
        <v>5964</v>
      </c>
      <c r="K1024" s="10" t="s">
        <v>5971</v>
      </c>
      <c r="L1024" s="10" t="s">
        <v>5963</v>
      </c>
      <c r="M1024" s="10" t="s">
        <v>43793</v>
      </c>
      <c r="N1024" s="10" t="s">
        <v>61</v>
      </c>
      <c r="O1024" s="10" t="s">
        <v>41362</v>
      </c>
      <c r="P1024" s="10" t="s">
        <v>61</v>
      </c>
      <c r="Q1024" s="10" t="s">
        <v>41501</v>
      </c>
      <c r="R1024" s="10" t="s">
        <v>41501</v>
      </c>
      <c r="S1024" s="15">
        <v>25</v>
      </c>
      <c r="T1024" s="10" t="s">
        <v>43794</v>
      </c>
      <c r="U1024" s="15">
        <v>0</v>
      </c>
      <c r="V1024" s="15">
        <v>0</v>
      </c>
      <c r="W1024" s="16">
        <f t="shared" si="67"/>
        <v>25</v>
      </c>
      <c r="X1024" s="16">
        <f t="shared" si="68"/>
        <v>25</v>
      </c>
      <c r="Y1024" s="21">
        <v>25</v>
      </c>
      <c r="Z1024" s="1" t="str">
        <f t="shared" si="69"/>
        <v>未整改</v>
      </c>
      <c r="AA1024" s="1" t="str">
        <f t="shared" si="70"/>
        <v>已整改</v>
      </c>
      <c r="AC1024" s="3"/>
      <c r="AD1024" s="19" t="e">
        <f>VLOOKUP(H1024,'系统导出（基本表）'!R:R,1,0)</f>
        <v>#N/A</v>
      </c>
      <c r="AE1024" s="16" t="e">
        <f>VLOOKUP(I1024,'系统导出（基本表）'!Q:R,2,0)</f>
        <v>#N/A</v>
      </c>
      <c r="AF1024" s="16" t="e">
        <f>VLOOKUP(J1024,'系统导出（基本表）'!S:T,2,0)</f>
        <v>#N/A</v>
      </c>
      <c r="AG1024" s="16"/>
      <c r="AH1024" s="16"/>
      <c r="AI1024" s="16"/>
    </row>
    <row r="1025" s="2" customFormat="1" ht="19" customHeight="1" spans="1:33">
      <c r="A1025" s="2">
        <v>1</v>
      </c>
      <c r="B1025" s="11" t="s">
        <v>459</v>
      </c>
      <c r="C1025" s="11" t="s">
        <v>2457</v>
      </c>
      <c r="D1025" s="11" t="s">
        <v>2458</v>
      </c>
      <c r="E1025" s="10" t="s">
        <v>42211</v>
      </c>
      <c r="F1025" s="11" t="s">
        <v>39065</v>
      </c>
      <c r="G1025" s="10" t="s">
        <v>8809</v>
      </c>
      <c r="H1025" s="11" t="s">
        <v>8805</v>
      </c>
      <c r="I1025" s="11" t="s">
        <v>8804</v>
      </c>
      <c r="J1025" s="11" t="s">
        <v>8804</v>
      </c>
      <c r="K1025" s="11" t="s">
        <v>5971</v>
      </c>
      <c r="L1025" s="11" t="s">
        <v>5968</v>
      </c>
      <c r="M1025" s="11" t="s">
        <v>43793</v>
      </c>
      <c r="N1025" s="11" t="s">
        <v>41377</v>
      </c>
      <c r="O1025" s="11" t="s">
        <v>41387</v>
      </c>
      <c r="P1025" s="11" t="s">
        <v>41449</v>
      </c>
      <c r="Q1025" s="11" t="s">
        <v>41411</v>
      </c>
      <c r="R1025" s="11" t="s">
        <v>41411</v>
      </c>
      <c r="S1025" s="17">
        <v>1150.9053</v>
      </c>
      <c r="T1025" s="11" t="s">
        <v>41450</v>
      </c>
      <c r="U1025" s="17">
        <v>0</v>
      </c>
      <c r="V1025" s="17">
        <v>0</v>
      </c>
      <c r="W1025" s="18">
        <f t="shared" si="67"/>
        <v>1150.9053</v>
      </c>
      <c r="X1025" s="18">
        <f t="shared" si="68"/>
        <v>1150.9053</v>
      </c>
      <c r="Y1025" s="2">
        <v>0</v>
      </c>
      <c r="Z1025" s="2" t="str">
        <f t="shared" si="69"/>
        <v>未整改</v>
      </c>
      <c r="AA1025" s="2" t="str">
        <f t="shared" si="70"/>
        <v>未整改</v>
      </c>
      <c r="AD1025" s="22" t="str">
        <f>VLOOKUP(H1025,'系统导出（基本表）'!R:R,1,0)</f>
        <v>P21510524-0051</v>
      </c>
      <c r="AE1025" s="22" t="str">
        <f>VLOOKUP(I1025,'系统导出（基本表）'!Q:R,2,0)</f>
        <v>P21510524-0051</v>
      </c>
      <c r="AF1025" s="2" t="e">
        <f>VLOOKUP(J1025,'系统导出（基本表）'!S:T,2,0)</f>
        <v>#N/A</v>
      </c>
      <c r="AG1025" s="24"/>
    </row>
    <row r="1026" s="1" customFormat="1" ht="19" customHeight="1" spans="2:35">
      <c r="B1026" s="10" t="s">
        <v>459</v>
      </c>
      <c r="C1026" s="10" t="s">
        <v>2457</v>
      </c>
      <c r="D1026" s="10" t="s">
        <v>2458</v>
      </c>
      <c r="E1026" s="10" t="s">
        <v>61</v>
      </c>
      <c r="F1026" s="10" t="s">
        <v>61</v>
      </c>
      <c r="G1026" s="10" t="s">
        <v>5972</v>
      </c>
      <c r="H1026" s="10" t="s">
        <v>5965</v>
      </c>
      <c r="I1026" s="10" t="s">
        <v>5964</v>
      </c>
      <c r="J1026" s="10" t="s">
        <v>5964</v>
      </c>
      <c r="K1026" s="10" t="s">
        <v>5971</v>
      </c>
      <c r="L1026" s="10" t="s">
        <v>5963</v>
      </c>
      <c r="M1026" s="10" t="s">
        <v>43793</v>
      </c>
      <c r="N1026" s="10" t="s">
        <v>61</v>
      </c>
      <c r="O1026" s="10" t="s">
        <v>41372</v>
      </c>
      <c r="P1026" s="10" t="s">
        <v>61</v>
      </c>
      <c r="Q1026" s="10" t="s">
        <v>41411</v>
      </c>
      <c r="R1026" s="10" t="s">
        <v>41411</v>
      </c>
      <c r="S1026" s="15">
        <v>2487.17</v>
      </c>
      <c r="T1026" s="10" t="s">
        <v>41412</v>
      </c>
      <c r="U1026" s="15">
        <v>2487.17</v>
      </c>
      <c r="V1026" s="15">
        <v>2487.17</v>
      </c>
      <c r="W1026" s="16">
        <f t="shared" si="67"/>
        <v>0</v>
      </c>
      <c r="X1026" s="16">
        <f t="shared" si="68"/>
        <v>0</v>
      </c>
      <c r="Y1026" s="1">
        <v>2487.17</v>
      </c>
      <c r="Z1026" s="1" t="str">
        <f t="shared" si="69"/>
        <v>未整改</v>
      </c>
      <c r="AA1026" s="1" t="str">
        <f t="shared" si="70"/>
        <v>已整改</v>
      </c>
      <c r="AC1026" s="3"/>
      <c r="AD1026" s="19" t="e">
        <f>VLOOKUP(H1026,'系统导出（基本表）'!R:R,1,0)</f>
        <v>#N/A</v>
      </c>
      <c r="AE1026" s="16" t="e">
        <f>VLOOKUP(I1026,'系统导出（基本表）'!Q:R,2,0)</f>
        <v>#N/A</v>
      </c>
      <c r="AF1026" s="16" t="e">
        <f>VLOOKUP(J1026,'系统导出（基本表）'!S:T,2,0)</f>
        <v>#N/A</v>
      </c>
      <c r="AG1026" s="16"/>
      <c r="AH1026" s="16"/>
      <c r="AI1026" s="16"/>
    </row>
    <row r="1027" s="1" customFormat="1" ht="19" customHeight="1" spans="2:35">
      <c r="B1027" s="10" t="s">
        <v>459</v>
      </c>
      <c r="C1027" s="10" t="s">
        <v>2457</v>
      </c>
      <c r="D1027" s="10" t="s">
        <v>2458</v>
      </c>
      <c r="E1027" s="10" t="s">
        <v>43795</v>
      </c>
      <c r="F1027" s="10" t="s">
        <v>39025</v>
      </c>
      <c r="G1027" s="10" t="s">
        <v>17671</v>
      </c>
      <c r="H1027" s="10" t="s">
        <v>17665</v>
      </c>
      <c r="I1027" s="10" t="s">
        <v>17664</v>
      </c>
      <c r="J1027" s="10" t="s">
        <v>17664</v>
      </c>
      <c r="K1027" s="10" t="s">
        <v>17670</v>
      </c>
      <c r="L1027" s="10" t="s">
        <v>17661</v>
      </c>
      <c r="M1027" s="10" t="s">
        <v>43796</v>
      </c>
      <c r="N1027" s="10" t="s">
        <v>41377</v>
      </c>
      <c r="O1027" s="10" t="s">
        <v>41378</v>
      </c>
      <c r="P1027" s="10" t="s">
        <v>41379</v>
      </c>
      <c r="Q1027" s="10" t="s">
        <v>41501</v>
      </c>
      <c r="R1027" s="10" t="s">
        <v>41501</v>
      </c>
      <c r="S1027" s="15">
        <v>5.2601</v>
      </c>
      <c r="T1027" s="10" t="s">
        <v>43797</v>
      </c>
      <c r="U1027" s="15">
        <v>5.2601</v>
      </c>
      <c r="V1027" s="15">
        <v>5.2601</v>
      </c>
      <c r="W1027" s="16">
        <f t="shared" si="67"/>
        <v>0</v>
      </c>
      <c r="X1027" s="16">
        <f t="shared" si="68"/>
        <v>0</v>
      </c>
      <c r="Y1027" s="1">
        <v>5.2601</v>
      </c>
      <c r="Z1027" s="1" t="str">
        <f t="shared" si="69"/>
        <v>未整改</v>
      </c>
      <c r="AA1027" s="1" t="str">
        <f t="shared" si="70"/>
        <v>已整改</v>
      </c>
      <c r="AB1027" s="1">
        <f>S1027-V1027</f>
        <v>0</v>
      </c>
      <c r="AC1027" s="3"/>
      <c r="AD1027" s="19" t="e">
        <f>VLOOKUP(H1027,'系统导出（基本表）'!R:R,1,0)</f>
        <v>#N/A</v>
      </c>
      <c r="AE1027" s="16" t="e">
        <f>VLOOKUP(I1027,'系统导出（基本表）'!Q:R,2,0)</f>
        <v>#N/A</v>
      </c>
      <c r="AF1027" s="16" t="e">
        <f>VLOOKUP(J1027,'系统导出（基本表）'!S:T,2,0)</f>
        <v>#N/A</v>
      </c>
      <c r="AG1027" s="16"/>
      <c r="AH1027" s="16"/>
      <c r="AI1027" s="16"/>
    </row>
    <row r="1028" s="1" customFormat="1" ht="19" customHeight="1" spans="2:35">
      <c r="B1028" s="10" t="s">
        <v>459</v>
      </c>
      <c r="C1028" s="10" t="s">
        <v>3118</v>
      </c>
      <c r="D1028" s="10" t="s">
        <v>3119</v>
      </c>
      <c r="E1028" s="10" t="s">
        <v>41985</v>
      </c>
      <c r="F1028" s="10" t="s">
        <v>39388</v>
      </c>
      <c r="G1028" s="10" t="s">
        <v>43798</v>
      </c>
      <c r="H1028" s="10" t="s">
        <v>43799</v>
      </c>
      <c r="I1028" s="10" t="s">
        <v>43800</v>
      </c>
      <c r="J1028" s="10" t="s">
        <v>43801</v>
      </c>
      <c r="K1028" s="10" t="s">
        <v>2470</v>
      </c>
      <c r="L1028" s="10" t="s">
        <v>43802</v>
      </c>
      <c r="M1028" s="10" t="s">
        <v>43803</v>
      </c>
      <c r="N1028" s="10" t="s">
        <v>41377</v>
      </c>
      <c r="O1028" s="10" t="s">
        <v>41378</v>
      </c>
      <c r="P1028" s="10" t="s">
        <v>41456</v>
      </c>
      <c r="Q1028" s="10" t="s">
        <v>41411</v>
      </c>
      <c r="R1028" s="10" t="s">
        <v>41411</v>
      </c>
      <c r="S1028" s="15">
        <v>2693</v>
      </c>
      <c r="T1028" s="10" t="s">
        <v>41463</v>
      </c>
      <c r="U1028" s="15">
        <v>1600</v>
      </c>
      <c r="V1028" s="15">
        <v>100</v>
      </c>
      <c r="W1028" s="16">
        <f t="shared" ref="W1028:W1091" si="71">S1028-V1028</f>
        <v>2593</v>
      </c>
      <c r="X1028" s="16">
        <f t="shared" ref="X1028:X1091" si="72">S1028-U1028</f>
        <v>1093</v>
      </c>
      <c r="Y1028" s="1">
        <v>1600</v>
      </c>
      <c r="Z1028" s="1" t="str">
        <f t="shared" ref="Z1028:Z1091" si="73">IF(V1028-S1028&gt;0,"已整改","未整改")</f>
        <v>未整改</v>
      </c>
      <c r="AA1028" s="1" t="str">
        <f t="shared" ref="AA1028:AA1091" si="74">IF(Y1028&gt;=S1028,"已整改","未整改")</f>
        <v>未整改</v>
      </c>
      <c r="AC1028" s="3"/>
      <c r="AD1028" s="19" t="e">
        <f>VLOOKUP(H1028,'系统导出（基本表）'!R:R,1,0)</f>
        <v>#N/A</v>
      </c>
      <c r="AE1028" s="16" t="e">
        <f>VLOOKUP(I1028,'系统导出（基本表）'!Q:R,2,0)</f>
        <v>#N/A</v>
      </c>
      <c r="AF1028" s="16" t="e">
        <f>VLOOKUP(J1028,'系统导出（基本表）'!S:T,2,0)</f>
        <v>#N/A</v>
      </c>
      <c r="AG1028" s="16"/>
      <c r="AH1028" s="16"/>
      <c r="AI1028" s="16"/>
    </row>
    <row r="1029" s="2" customFormat="1" ht="19" customHeight="1" spans="1:33">
      <c r="A1029" s="2">
        <v>1</v>
      </c>
      <c r="B1029" s="11" t="s">
        <v>459</v>
      </c>
      <c r="C1029" s="11" t="s">
        <v>3118</v>
      </c>
      <c r="D1029" s="11" t="s">
        <v>3119</v>
      </c>
      <c r="E1029" s="10" t="s">
        <v>41985</v>
      </c>
      <c r="F1029" s="11" t="s">
        <v>39388</v>
      </c>
      <c r="G1029" s="10" t="s">
        <v>43798</v>
      </c>
      <c r="H1029" s="11" t="s">
        <v>43799</v>
      </c>
      <c r="I1029" s="11" t="s">
        <v>43800</v>
      </c>
      <c r="J1029" s="11" t="s">
        <v>43801</v>
      </c>
      <c r="K1029" s="11" t="s">
        <v>2470</v>
      </c>
      <c r="L1029" s="11" t="s">
        <v>4856</v>
      </c>
      <c r="M1029" s="11" t="s">
        <v>43803</v>
      </c>
      <c r="N1029" s="11" t="s">
        <v>41377</v>
      </c>
      <c r="O1029" s="11" t="s">
        <v>41387</v>
      </c>
      <c r="P1029" s="11" t="s">
        <v>41456</v>
      </c>
      <c r="Q1029" s="11" t="s">
        <v>41411</v>
      </c>
      <c r="R1029" s="11" t="s">
        <v>41411</v>
      </c>
      <c r="S1029" s="17">
        <v>1093</v>
      </c>
      <c r="T1029" s="11" t="s">
        <v>41411</v>
      </c>
      <c r="U1029" s="17">
        <v>0</v>
      </c>
      <c r="V1029" s="17">
        <v>0</v>
      </c>
      <c r="W1029" s="18">
        <f t="shared" si="71"/>
        <v>1093</v>
      </c>
      <c r="X1029" s="18">
        <f t="shared" si="72"/>
        <v>1093</v>
      </c>
      <c r="Y1029" s="2">
        <v>0</v>
      </c>
      <c r="Z1029" s="2" t="str">
        <f t="shared" si="73"/>
        <v>未整改</v>
      </c>
      <c r="AA1029" s="2" t="str">
        <f t="shared" si="74"/>
        <v>未整改</v>
      </c>
      <c r="AD1029" s="22" t="e">
        <f>VLOOKUP(H1029,'系统导出（基本表）'!R:R,1,0)</f>
        <v>#N/A</v>
      </c>
      <c r="AE1029" s="22" t="e">
        <f>VLOOKUP(I1029,'系统导出（基本表）'!Q:R,2,0)</f>
        <v>#N/A</v>
      </c>
      <c r="AF1029" s="2" t="e">
        <f>VLOOKUP(J1029,'系统导出（基本表）'!S:T,2,0)</f>
        <v>#N/A</v>
      </c>
      <c r="AG1029" s="24"/>
    </row>
    <row r="1030" s="1" customFormat="1" ht="19" customHeight="1" spans="2:35">
      <c r="B1030" s="10" t="s">
        <v>459</v>
      </c>
      <c r="C1030" s="10" t="s">
        <v>3118</v>
      </c>
      <c r="D1030" s="10" t="s">
        <v>3119</v>
      </c>
      <c r="E1030" s="10" t="s">
        <v>41985</v>
      </c>
      <c r="F1030" s="10" t="s">
        <v>39388</v>
      </c>
      <c r="G1030" s="10" t="s">
        <v>43798</v>
      </c>
      <c r="H1030" s="10" t="s">
        <v>43799</v>
      </c>
      <c r="I1030" s="10" t="s">
        <v>43800</v>
      </c>
      <c r="J1030" s="10" t="s">
        <v>43801</v>
      </c>
      <c r="K1030" s="10" t="s">
        <v>2470</v>
      </c>
      <c r="L1030" s="10" t="s">
        <v>43802</v>
      </c>
      <c r="M1030" s="10" t="s">
        <v>43803</v>
      </c>
      <c r="N1030" s="10" t="s">
        <v>41377</v>
      </c>
      <c r="O1030" s="10" t="s">
        <v>41378</v>
      </c>
      <c r="P1030" s="10" t="s">
        <v>41456</v>
      </c>
      <c r="Q1030" s="10" t="s">
        <v>41411</v>
      </c>
      <c r="R1030" s="10" t="s">
        <v>41411</v>
      </c>
      <c r="S1030" s="15">
        <v>7500</v>
      </c>
      <c r="T1030" s="10" t="s">
        <v>41463</v>
      </c>
      <c r="U1030" s="15">
        <v>7500</v>
      </c>
      <c r="V1030" s="15">
        <v>7500</v>
      </c>
      <c r="W1030" s="16">
        <f t="shared" si="71"/>
        <v>0</v>
      </c>
      <c r="X1030" s="16">
        <f t="shared" si="72"/>
        <v>0</v>
      </c>
      <c r="Y1030" s="1">
        <v>7500</v>
      </c>
      <c r="Z1030" s="1" t="str">
        <f t="shared" si="73"/>
        <v>未整改</v>
      </c>
      <c r="AA1030" s="1" t="str">
        <f t="shared" si="74"/>
        <v>已整改</v>
      </c>
      <c r="AC1030" s="3"/>
      <c r="AD1030" s="19" t="e">
        <f>VLOOKUP(H1030,'系统导出（基本表）'!R:R,1,0)</f>
        <v>#N/A</v>
      </c>
      <c r="AE1030" s="16" t="e">
        <f>VLOOKUP(I1030,'系统导出（基本表）'!Q:R,2,0)</f>
        <v>#N/A</v>
      </c>
      <c r="AF1030" s="16" t="e">
        <f>VLOOKUP(J1030,'系统导出（基本表）'!S:T,2,0)</f>
        <v>#N/A</v>
      </c>
      <c r="AG1030" s="16"/>
      <c r="AH1030" s="16"/>
      <c r="AI1030" s="16"/>
    </row>
    <row r="1031" s="1" customFormat="1" ht="19" customHeight="1" spans="2:35">
      <c r="B1031" s="10" t="s">
        <v>459</v>
      </c>
      <c r="C1031" s="10" t="s">
        <v>3118</v>
      </c>
      <c r="D1031" s="10" t="s">
        <v>3119</v>
      </c>
      <c r="E1031" s="10" t="s">
        <v>61</v>
      </c>
      <c r="F1031" s="10" t="s">
        <v>61</v>
      </c>
      <c r="G1031" s="10" t="s">
        <v>43804</v>
      </c>
      <c r="H1031" s="10" t="s">
        <v>43805</v>
      </c>
      <c r="I1031" s="10" t="s">
        <v>43806</v>
      </c>
      <c r="J1031" s="10" t="s">
        <v>43807</v>
      </c>
      <c r="K1031" s="10" t="s">
        <v>2470</v>
      </c>
      <c r="L1031" s="10" t="s">
        <v>43802</v>
      </c>
      <c r="M1031" s="10" t="s">
        <v>43803</v>
      </c>
      <c r="N1031" s="10" t="s">
        <v>61</v>
      </c>
      <c r="O1031" s="10" t="s">
        <v>41362</v>
      </c>
      <c r="P1031" s="10" t="s">
        <v>61</v>
      </c>
      <c r="Q1031" s="10" t="s">
        <v>41373</v>
      </c>
      <c r="R1031" s="10" t="s">
        <v>41373</v>
      </c>
      <c r="S1031" s="15">
        <v>11368.23</v>
      </c>
      <c r="T1031" s="10" t="s">
        <v>882</v>
      </c>
      <c r="U1031" s="15">
        <v>11368.23</v>
      </c>
      <c r="V1031" s="15">
        <v>11368.23</v>
      </c>
      <c r="W1031" s="16">
        <f t="shared" si="71"/>
        <v>0</v>
      </c>
      <c r="X1031" s="16">
        <f t="shared" si="72"/>
        <v>0</v>
      </c>
      <c r="Y1031" s="1">
        <v>11368.23</v>
      </c>
      <c r="Z1031" s="1" t="str">
        <f t="shared" si="73"/>
        <v>未整改</v>
      </c>
      <c r="AA1031" s="1" t="str">
        <f t="shared" si="74"/>
        <v>已整改</v>
      </c>
      <c r="AC1031" s="3"/>
      <c r="AD1031" s="19" t="e">
        <f>VLOOKUP(H1031,'系统导出（基本表）'!R:R,1,0)</f>
        <v>#N/A</v>
      </c>
      <c r="AE1031" s="16" t="e">
        <f>VLOOKUP(I1031,'系统导出（基本表）'!Q:R,2,0)</f>
        <v>#N/A</v>
      </c>
      <c r="AF1031" s="16" t="e">
        <f>VLOOKUP(J1031,'系统导出（基本表）'!S:T,2,0)</f>
        <v>#N/A</v>
      </c>
      <c r="AG1031" s="16"/>
      <c r="AH1031" s="16"/>
      <c r="AI1031" s="16"/>
    </row>
    <row r="1032" s="2" customFormat="1" ht="19" customHeight="1" spans="1:33">
      <c r="A1032" s="2">
        <v>1</v>
      </c>
      <c r="B1032" s="11" t="s">
        <v>459</v>
      </c>
      <c r="C1032" s="11" t="s">
        <v>3118</v>
      </c>
      <c r="D1032" s="11" t="s">
        <v>3119</v>
      </c>
      <c r="E1032" s="10" t="s">
        <v>42919</v>
      </c>
      <c r="F1032" s="11" t="s">
        <v>39197</v>
      </c>
      <c r="G1032" s="10" t="s">
        <v>43808</v>
      </c>
      <c r="H1032" s="11" t="s">
        <v>43809</v>
      </c>
      <c r="I1032" s="11" t="s">
        <v>43810</v>
      </c>
      <c r="J1032" s="11" t="s">
        <v>43810</v>
      </c>
      <c r="K1032" s="11" t="s">
        <v>17670</v>
      </c>
      <c r="L1032" s="11" t="s">
        <v>28526</v>
      </c>
      <c r="M1032" s="11" t="s">
        <v>43811</v>
      </c>
      <c r="N1032" s="11" t="s">
        <v>41377</v>
      </c>
      <c r="O1032" s="11" t="s">
        <v>41387</v>
      </c>
      <c r="P1032" s="11" t="s">
        <v>41379</v>
      </c>
      <c r="Q1032" s="11" t="s">
        <v>41373</v>
      </c>
      <c r="R1032" s="11" t="s">
        <v>41373</v>
      </c>
      <c r="S1032" s="17">
        <v>97.875</v>
      </c>
      <c r="T1032" s="11" t="s">
        <v>43812</v>
      </c>
      <c r="U1032" s="17">
        <v>97.875</v>
      </c>
      <c r="V1032" s="17">
        <v>0</v>
      </c>
      <c r="W1032" s="18">
        <f t="shared" si="71"/>
        <v>97.875</v>
      </c>
      <c r="X1032" s="18">
        <f t="shared" si="72"/>
        <v>0</v>
      </c>
      <c r="Y1032" s="2">
        <v>97.875</v>
      </c>
      <c r="Z1032" s="2" t="str">
        <f t="shared" si="73"/>
        <v>未整改</v>
      </c>
      <c r="AA1032" s="2" t="str">
        <f t="shared" si="74"/>
        <v>已整改</v>
      </c>
      <c r="AD1032" s="22" t="e">
        <f>VLOOKUP(H1032,'系统导出（基本表）'!R:R,1,0)</f>
        <v>#N/A</v>
      </c>
      <c r="AE1032" s="22" t="e">
        <f>VLOOKUP(I1032,'系统导出（基本表）'!Q:R,2,0)</f>
        <v>#N/A</v>
      </c>
      <c r="AF1032" s="2" t="e">
        <f>VLOOKUP(J1032,'系统导出（基本表）'!S:T,2,0)</f>
        <v>#N/A</v>
      </c>
      <c r="AG1032" s="24"/>
    </row>
    <row r="1033" s="2" customFormat="1" ht="19" customHeight="1" spans="1:33">
      <c r="A1033" s="2">
        <v>1</v>
      </c>
      <c r="B1033" s="11" t="s">
        <v>459</v>
      </c>
      <c r="C1033" s="11" t="s">
        <v>3118</v>
      </c>
      <c r="D1033" s="11" t="s">
        <v>3119</v>
      </c>
      <c r="E1033" s="10" t="s">
        <v>42735</v>
      </c>
      <c r="F1033" s="11" t="s">
        <v>38885</v>
      </c>
      <c r="G1033" s="10" t="s">
        <v>43808</v>
      </c>
      <c r="H1033" s="11" t="s">
        <v>43809</v>
      </c>
      <c r="I1033" s="11" t="s">
        <v>43810</v>
      </c>
      <c r="J1033" s="11" t="s">
        <v>43810</v>
      </c>
      <c r="K1033" s="11" t="s">
        <v>17670</v>
      </c>
      <c r="L1033" s="11" t="s">
        <v>28526</v>
      </c>
      <c r="M1033" s="11" t="s">
        <v>43811</v>
      </c>
      <c r="N1033" s="11" t="s">
        <v>41377</v>
      </c>
      <c r="O1033" s="11" t="s">
        <v>41387</v>
      </c>
      <c r="P1033" s="11" t="s">
        <v>41449</v>
      </c>
      <c r="Q1033" s="11" t="s">
        <v>41373</v>
      </c>
      <c r="R1033" s="11" t="s">
        <v>41373</v>
      </c>
      <c r="S1033" s="17">
        <v>144.375</v>
      </c>
      <c r="T1033" s="11" t="s">
        <v>43812</v>
      </c>
      <c r="U1033" s="17">
        <v>144.375</v>
      </c>
      <c r="V1033" s="17">
        <v>0</v>
      </c>
      <c r="W1033" s="18">
        <f t="shared" si="71"/>
        <v>144.375</v>
      </c>
      <c r="X1033" s="18">
        <f t="shared" si="72"/>
        <v>0</v>
      </c>
      <c r="Y1033" s="2">
        <v>144.375</v>
      </c>
      <c r="Z1033" s="2" t="str">
        <f t="shared" si="73"/>
        <v>未整改</v>
      </c>
      <c r="AA1033" s="2" t="str">
        <f t="shared" si="74"/>
        <v>已整改</v>
      </c>
      <c r="AD1033" s="22" t="e">
        <f>VLOOKUP(H1033,'系统导出（基本表）'!R:R,1,0)</f>
        <v>#N/A</v>
      </c>
      <c r="AE1033" s="22" t="e">
        <f>VLOOKUP(I1033,'系统导出（基本表）'!Q:R,2,0)</f>
        <v>#N/A</v>
      </c>
      <c r="AF1033" s="2" t="e">
        <f>VLOOKUP(J1033,'系统导出（基本表）'!S:T,2,0)</f>
        <v>#N/A</v>
      </c>
      <c r="AG1033" s="24"/>
    </row>
    <row r="1034" s="1" customFormat="1" ht="19" customHeight="1" spans="2:35">
      <c r="B1034" s="10" t="s">
        <v>459</v>
      </c>
      <c r="C1034" s="10" t="s">
        <v>3118</v>
      </c>
      <c r="D1034" s="10" t="s">
        <v>3119</v>
      </c>
      <c r="E1034" s="10" t="s">
        <v>43813</v>
      </c>
      <c r="F1034" s="10" t="s">
        <v>43814</v>
      </c>
      <c r="G1034" s="10" t="s">
        <v>43815</v>
      </c>
      <c r="H1034" s="10" t="s">
        <v>43816</v>
      </c>
      <c r="I1034" s="10" t="s">
        <v>43817</v>
      </c>
      <c r="J1034" s="10" t="s">
        <v>43818</v>
      </c>
      <c r="K1034" s="10" t="s">
        <v>17003</v>
      </c>
      <c r="L1034" s="10" t="s">
        <v>43819</v>
      </c>
      <c r="M1034" s="10" t="s">
        <v>43820</v>
      </c>
      <c r="N1034" s="10" t="s">
        <v>41377</v>
      </c>
      <c r="O1034" s="10" t="s">
        <v>41378</v>
      </c>
      <c r="P1034" s="10" t="s">
        <v>41456</v>
      </c>
      <c r="Q1034" s="10" t="s">
        <v>41411</v>
      </c>
      <c r="R1034" s="10" t="s">
        <v>41411</v>
      </c>
      <c r="S1034" s="15">
        <v>3587.93</v>
      </c>
      <c r="T1034" s="10" t="s">
        <v>41463</v>
      </c>
      <c r="U1034" s="15">
        <v>3587.93</v>
      </c>
      <c r="V1034" s="15">
        <v>3587.93</v>
      </c>
      <c r="W1034" s="16">
        <f t="shared" si="71"/>
        <v>0</v>
      </c>
      <c r="X1034" s="16">
        <f t="shared" si="72"/>
        <v>0</v>
      </c>
      <c r="Y1034" s="1">
        <v>3587.93</v>
      </c>
      <c r="Z1034" s="1" t="str">
        <f t="shared" si="73"/>
        <v>未整改</v>
      </c>
      <c r="AA1034" s="1" t="str">
        <f t="shared" si="74"/>
        <v>已整改</v>
      </c>
      <c r="AC1034" s="3"/>
      <c r="AD1034" s="19" t="e">
        <f>VLOOKUP(H1034,'系统导出（基本表）'!R:R,1,0)</f>
        <v>#N/A</v>
      </c>
      <c r="AE1034" s="16" t="e">
        <f>VLOOKUP(I1034,'系统导出（基本表）'!Q:R,2,0)</f>
        <v>#N/A</v>
      </c>
      <c r="AF1034" s="16" t="e">
        <f>VLOOKUP(J1034,'系统导出（基本表）'!S:T,2,0)</f>
        <v>#N/A</v>
      </c>
      <c r="AG1034" s="16"/>
      <c r="AH1034" s="16"/>
      <c r="AI1034" s="16"/>
    </row>
    <row r="1035" s="1" customFormat="1" ht="19" customHeight="1" spans="2:35">
      <c r="B1035" s="10" t="s">
        <v>459</v>
      </c>
      <c r="C1035" s="10" t="s">
        <v>3118</v>
      </c>
      <c r="D1035" s="10" t="s">
        <v>3119</v>
      </c>
      <c r="E1035" s="10" t="s">
        <v>61</v>
      </c>
      <c r="F1035" s="10" t="s">
        <v>61</v>
      </c>
      <c r="G1035" s="10" t="s">
        <v>43821</v>
      </c>
      <c r="H1035" s="10" t="s">
        <v>43822</v>
      </c>
      <c r="I1035" s="10" t="s">
        <v>43818</v>
      </c>
      <c r="J1035" s="10" t="s">
        <v>43818</v>
      </c>
      <c r="K1035" s="10" t="s">
        <v>27750</v>
      </c>
      <c r="L1035" s="10" t="s">
        <v>27742</v>
      </c>
      <c r="M1035" s="10" t="s">
        <v>43823</v>
      </c>
      <c r="N1035" s="10" t="s">
        <v>61</v>
      </c>
      <c r="O1035" s="10" t="s">
        <v>41372</v>
      </c>
      <c r="P1035" s="10" t="s">
        <v>61</v>
      </c>
      <c r="Q1035" s="10" t="s">
        <v>41411</v>
      </c>
      <c r="R1035" s="10" t="s">
        <v>41411</v>
      </c>
      <c r="S1035" s="15">
        <v>16894.9</v>
      </c>
      <c r="T1035" s="10" t="s">
        <v>41412</v>
      </c>
      <c r="U1035" s="15">
        <v>13806.97</v>
      </c>
      <c r="V1035" s="15">
        <v>13806.97</v>
      </c>
      <c r="W1035" s="16">
        <f t="shared" si="71"/>
        <v>3087.93</v>
      </c>
      <c r="X1035" s="16">
        <f t="shared" si="72"/>
        <v>3087.93</v>
      </c>
      <c r="Y1035" s="1">
        <v>13806.97</v>
      </c>
      <c r="Z1035" s="1" t="str">
        <f t="shared" si="73"/>
        <v>未整改</v>
      </c>
      <c r="AA1035" s="1" t="str">
        <f t="shared" si="74"/>
        <v>未整改</v>
      </c>
      <c r="AC1035" s="3"/>
      <c r="AD1035" s="19" t="e">
        <f>VLOOKUP(H1035,'系统导出（基本表）'!R:R,1,0)</f>
        <v>#N/A</v>
      </c>
      <c r="AE1035" s="16" t="e">
        <f>VLOOKUP(I1035,'系统导出（基本表）'!Q:R,2,0)</f>
        <v>#N/A</v>
      </c>
      <c r="AF1035" s="16" t="e">
        <f>VLOOKUP(J1035,'系统导出（基本表）'!S:T,2,0)</f>
        <v>#N/A</v>
      </c>
      <c r="AG1035" s="16"/>
      <c r="AH1035" s="16"/>
      <c r="AI1035" s="16"/>
    </row>
    <row r="1036" s="2" customFormat="1" ht="19" customHeight="1" spans="1:33">
      <c r="A1036" s="2">
        <v>1</v>
      </c>
      <c r="B1036" s="11" t="s">
        <v>459</v>
      </c>
      <c r="C1036" s="11" t="s">
        <v>3118</v>
      </c>
      <c r="D1036" s="11" t="s">
        <v>3119</v>
      </c>
      <c r="E1036" s="10" t="s">
        <v>42735</v>
      </c>
      <c r="F1036" s="11" t="s">
        <v>38885</v>
      </c>
      <c r="G1036" s="10" t="s">
        <v>43824</v>
      </c>
      <c r="H1036" s="11" t="s">
        <v>43825</v>
      </c>
      <c r="I1036" s="11" t="s">
        <v>43826</v>
      </c>
      <c r="J1036" s="11" t="s">
        <v>43826</v>
      </c>
      <c r="K1036" s="11" t="s">
        <v>27750</v>
      </c>
      <c r="L1036" s="11" t="s">
        <v>27743</v>
      </c>
      <c r="M1036" s="11" t="s">
        <v>43823</v>
      </c>
      <c r="N1036" s="11" t="s">
        <v>41377</v>
      </c>
      <c r="O1036" s="11" t="s">
        <v>41387</v>
      </c>
      <c r="P1036" s="11" t="s">
        <v>41449</v>
      </c>
      <c r="Q1036" s="11" t="s">
        <v>41411</v>
      </c>
      <c r="R1036" s="11" t="s">
        <v>41411</v>
      </c>
      <c r="S1036" s="17">
        <v>518.68</v>
      </c>
      <c r="T1036" s="11" t="s">
        <v>42004</v>
      </c>
      <c r="U1036" s="17">
        <v>0</v>
      </c>
      <c r="V1036" s="17">
        <v>0</v>
      </c>
      <c r="W1036" s="18">
        <f t="shared" si="71"/>
        <v>518.68</v>
      </c>
      <c r="X1036" s="18">
        <f t="shared" si="72"/>
        <v>518.68</v>
      </c>
      <c r="Y1036" s="2">
        <v>0</v>
      </c>
      <c r="Z1036" s="2" t="str">
        <f t="shared" si="73"/>
        <v>未整改</v>
      </c>
      <c r="AA1036" s="2" t="str">
        <f t="shared" si="74"/>
        <v>未整改</v>
      </c>
      <c r="AD1036" s="22" t="e">
        <f>VLOOKUP(H1036,'系统导出（基本表）'!R:R,1,0)</f>
        <v>#N/A</v>
      </c>
      <c r="AE1036" s="22" t="e">
        <f>VLOOKUP(I1036,'系统导出（基本表）'!Q:R,2,0)</f>
        <v>#N/A</v>
      </c>
      <c r="AF1036" s="2" t="e">
        <f>VLOOKUP(J1036,'系统导出（基本表）'!S:T,2,0)</f>
        <v>#N/A</v>
      </c>
      <c r="AG1036" s="24"/>
    </row>
    <row r="1037" s="2" customFormat="1" ht="19" customHeight="1" spans="1:33">
      <c r="A1037" s="2">
        <v>1</v>
      </c>
      <c r="B1037" s="11" t="s">
        <v>459</v>
      </c>
      <c r="C1037" s="11" t="s">
        <v>3118</v>
      </c>
      <c r="D1037" s="11" t="s">
        <v>3119</v>
      </c>
      <c r="E1037" s="10" t="s">
        <v>42424</v>
      </c>
      <c r="F1037" s="11" t="s">
        <v>39035</v>
      </c>
      <c r="G1037" s="10" t="s">
        <v>43827</v>
      </c>
      <c r="H1037" s="11" t="s">
        <v>43828</v>
      </c>
      <c r="I1037" s="11" t="s">
        <v>43829</v>
      </c>
      <c r="J1037" s="11" t="s">
        <v>43829</v>
      </c>
      <c r="K1037" s="11" t="s">
        <v>27750</v>
      </c>
      <c r="L1037" s="11" t="s">
        <v>27743</v>
      </c>
      <c r="M1037" s="11" t="s">
        <v>43823</v>
      </c>
      <c r="N1037" s="11" t="s">
        <v>41377</v>
      </c>
      <c r="O1037" s="11" t="s">
        <v>41387</v>
      </c>
      <c r="P1037" s="11" t="s">
        <v>41449</v>
      </c>
      <c r="Q1037" s="11" t="s">
        <v>41411</v>
      </c>
      <c r="R1037" s="11" t="s">
        <v>41411</v>
      </c>
      <c r="S1037" s="17">
        <v>694.42</v>
      </c>
      <c r="T1037" s="11" t="s">
        <v>41450</v>
      </c>
      <c r="U1037" s="17">
        <v>0</v>
      </c>
      <c r="V1037" s="17">
        <v>0</v>
      </c>
      <c r="W1037" s="18">
        <f t="shared" si="71"/>
        <v>694.42</v>
      </c>
      <c r="X1037" s="18">
        <f t="shared" si="72"/>
        <v>694.42</v>
      </c>
      <c r="Y1037" s="2">
        <v>0</v>
      </c>
      <c r="Z1037" s="2" t="str">
        <f t="shared" si="73"/>
        <v>未整改</v>
      </c>
      <c r="AA1037" s="2" t="str">
        <f t="shared" si="74"/>
        <v>未整改</v>
      </c>
      <c r="AD1037" s="22" t="e">
        <f>VLOOKUP(H1037,'系统导出（基本表）'!R:R,1,0)</f>
        <v>#N/A</v>
      </c>
      <c r="AE1037" s="22" t="e">
        <f>VLOOKUP(I1037,'系统导出（基本表）'!Q:R,2,0)</f>
        <v>#N/A</v>
      </c>
      <c r="AF1037" s="2" t="e">
        <f>VLOOKUP(J1037,'系统导出（基本表）'!S:T,2,0)</f>
        <v>#N/A</v>
      </c>
      <c r="AG1037" s="24"/>
    </row>
    <row r="1038" s="1" customFormat="1" ht="19" customHeight="1" spans="2:35">
      <c r="B1038" s="10" t="s">
        <v>459</v>
      </c>
      <c r="C1038" s="10" t="s">
        <v>3118</v>
      </c>
      <c r="D1038" s="10" t="s">
        <v>3119</v>
      </c>
      <c r="E1038" s="10" t="s">
        <v>42912</v>
      </c>
      <c r="F1038" s="10" t="s">
        <v>38944</v>
      </c>
      <c r="G1038" s="10" t="s">
        <v>43824</v>
      </c>
      <c r="H1038" s="10" t="s">
        <v>43825</v>
      </c>
      <c r="I1038" s="10" t="s">
        <v>43826</v>
      </c>
      <c r="J1038" s="10" t="s">
        <v>43826</v>
      </c>
      <c r="K1038" s="10" t="s">
        <v>27750</v>
      </c>
      <c r="L1038" s="10" t="s">
        <v>27742</v>
      </c>
      <c r="M1038" s="10" t="s">
        <v>43823</v>
      </c>
      <c r="N1038" s="10" t="s">
        <v>41377</v>
      </c>
      <c r="O1038" s="10" t="s">
        <v>41378</v>
      </c>
      <c r="P1038" s="10" t="s">
        <v>41456</v>
      </c>
      <c r="Q1038" s="10" t="s">
        <v>41411</v>
      </c>
      <c r="R1038" s="10" t="s">
        <v>41411</v>
      </c>
      <c r="S1038" s="15">
        <v>3153.84</v>
      </c>
      <c r="T1038" s="10" t="s">
        <v>41463</v>
      </c>
      <c r="U1038" s="15">
        <v>1957</v>
      </c>
      <c r="V1038" s="15">
        <v>1957</v>
      </c>
      <c r="W1038" s="16">
        <f t="shared" si="71"/>
        <v>1196.84</v>
      </c>
      <c r="X1038" s="16">
        <f t="shared" si="72"/>
        <v>1196.84</v>
      </c>
      <c r="Y1038" s="1">
        <v>1957</v>
      </c>
      <c r="Z1038" s="1" t="str">
        <f t="shared" si="73"/>
        <v>未整改</v>
      </c>
      <c r="AA1038" s="1" t="str">
        <f t="shared" si="74"/>
        <v>未整改</v>
      </c>
      <c r="AC1038" s="3"/>
      <c r="AD1038" s="19" t="e">
        <f>VLOOKUP(H1038,'系统导出（基本表）'!R:R,1,0)</f>
        <v>#N/A</v>
      </c>
      <c r="AE1038" s="16" t="e">
        <f>VLOOKUP(I1038,'系统导出（基本表）'!Q:R,2,0)</f>
        <v>#N/A</v>
      </c>
      <c r="AF1038" s="16" t="e">
        <f>VLOOKUP(J1038,'系统导出（基本表）'!S:T,2,0)</f>
        <v>#N/A</v>
      </c>
      <c r="AG1038" s="16"/>
      <c r="AH1038" s="16"/>
      <c r="AI1038" s="16"/>
    </row>
    <row r="1039" s="1" customFormat="1" ht="19" customHeight="1" spans="2:35">
      <c r="B1039" s="10" t="s">
        <v>459</v>
      </c>
      <c r="C1039" s="10" t="s">
        <v>3118</v>
      </c>
      <c r="D1039" s="10" t="s">
        <v>3119</v>
      </c>
      <c r="E1039" s="10" t="s">
        <v>42912</v>
      </c>
      <c r="F1039" s="10" t="s">
        <v>38944</v>
      </c>
      <c r="G1039" s="10" t="s">
        <v>43830</v>
      </c>
      <c r="H1039" s="10" t="s">
        <v>43831</v>
      </c>
      <c r="I1039" s="10" t="s">
        <v>43832</v>
      </c>
      <c r="J1039" s="10" t="s">
        <v>43832</v>
      </c>
      <c r="K1039" s="10" t="s">
        <v>27750</v>
      </c>
      <c r="L1039" s="10" t="s">
        <v>27742</v>
      </c>
      <c r="M1039" s="10" t="s">
        <v>43823</v>
      </c>
      <c r="N1039" s="10" t="s">
        <v>41377</v>
      </c>
      <c r="O1039" s="10" t="s">
        <v>41378</v>
      </c>
      <c r="P1039" s="10" t="s">
        <v>41456</v>
      </c>
      <c r="Q1039" s="10" t="s">
        <v>41411</v>
      </c>
      <c r="R1039" s="10" t="s">
        <v>41411</v>
      </c>
      <c r="S1039" s="15">
        <v>96.44</v>
      </c>
      <c r="T1039" s="10" t="s">
        <v>41463</v>
      </c>
      <c r="U1039" s="15">
        <v>96.44</v>
      </c>
      <c r="V1039" s="15">
        <v>96.44</v>
      </c>
      <c r="W1039" s="16">
        <f t="shared" si="71"/>
        <v>0</v>
      </c>
      <c r="X1039" s="16">
        <f t="shared" si="72"/>
        <v>0</v>
      </c>
      <c r="Y1039" s="1">
        <v>96.44</v>
      </c>
      <c r="Z1039" s="1" t="str">
        <f t="shared" si="73"/>
        <v>未整改</v>
      </c>
      <c r="AA1039" s="1" t="str">
        <f t="shared" si="74"/>
        <v>已整改</v>
      </c>
      <c r="AC1039" s="3"/>
      <c r="AD1039" s="19" t="e">
        <f>VLOOKUP(H1039,'系统导出（基本表）'!R:R,1,0)</f>
        <v>#N/A</v>
      </c>
      <c r="AE1039" s="16" t="e">
        <f>VLOOKUP(I1039,'系统导出（基本表）'!Q:R,2,0)</f>
        <v>#N/A</v>
      </c>
      <c r="AF1039" s="16" t="e">
        <f>VLOOKUP(J1039,'系统导出（基本表）'!S:T,2,0)</f>
        <v>#N/A</v>
      </c>
      <c r="AG1039" s="16"/>
      <c r="AH1039" s="16"/>
      <c r="AI1039" s="16"/>
    </row>
    <row r="1040" s="2" customFormat="1" ht="19" customHeight="1" spans="1:33">
      <c r="A1040" s="2">
        <v>1</v>
      </c>
      <c r="B1040" s="11" t="s">
        <v>459</v>
      </c>
      <c r="C1040" s="11" t="s">
        <v>3118</v>
      </c>
      <c r="D1040" s="11" t="s">
        <v>3119</v>
      </c>
      <c r="E1040" s="10" t="s">
        <v>42912</v>
      </c>
      <c r="F1040" s="11" t="s">
        <v>38944</v>
      </c>
      <c r="G1040" s="10" t="s">
        <v>43824</v>
      </c>
      <c r="H1040" s="11" t="s">
        <v>43825</v>
      </c>
      <c r="I1040" s="11" t="s">
        <v>43826</v>
      </c>
      <c r="J1040" s="11" t="s">
        <v>43826</v>
      </c>
      <c r="K1040" s="11" t="s">
        <v>27750</v>
      </c>
      <c r="L1040" s="11" t="s">
        <v>27743</v>
      </c>
      <c r="M1040" s="11" t="s">
        <v>43823</v>
      </c>
      <c r="N1040" s="11" t="s">
        <v>41377</v>
      </c>
      <c r="O1040" s="11" t="s">
        <v>41387</v>
      </c>
      <c r="P1040" s="11" t="s">
        <v>41456</v>
      </c>
      <c r="Q1040" s="11" t="s">
        <v>41411</v>
      </c>
      <c r="R1040" s="11" t="s">
        <v>41411</v>
      </c>
      <c r="S1040" s="17">
        <v>765.84</v>
      </c>
      <c r="T1040" s="11" t="s">
        <v>41411</v>
      </c>
      <c r="U1040" s="17">
        <v>765.84</v>
      </c>
      <c r="V1040" s="17">
        <v>0</v>
      </c>
      <c r="W1040" s="18">
        <f t="shared" si="71"/>
        <v>765.84</v>
      </c>
      <c r="X1040" s="18">
        <f t="shared" si="72"/>
        <v>0</v>
      </c>
      <c r="Y1040" s="2">
        <v>765.84</v>
      </c>
      <c r="Z1040" s="2" t="str">
        <f t="shared" si="73"/>
        <v>未整改</v>
      </c>
      <c r="AA1040" s="2" t="str">
        <f t="shared" si="74"/>
        <v>已整改</v>
      </c>
      <c r="AD1040" s="22" t="e">
        <f>VLOOKUP(H1040,'系统导出（基本表）'!R:R,1,0)</f>
        <v>#N/A</v>
      </c>
      <c r="AE1040" s="22" t="e">
        <f>VLOOKUP(I1040,'系统导出（基本表）'!Q:R,2,0)</f>
        <v>#N/A</v>
      </c>
      <c r="AF1040" s="2" t="e">
        <f>VLOOKUP(J1040,'系统导出（基本表）'!S:T,2,0)</f>
        <v>#N/A</v>
      </c>
      <c r="AG1040" s="24"/>
    </row>
    <row r="1041" s="2" customFormat="1" ht="19" customHeight="1" spans="1:33">
      <c r="A1041" s="2">
        <v>1</v>
      </c>
      <c r="B1041" s="11" t="s">
        <v>459</v>
      </c>
      <c r="C1041" s="11" t="s">
        <v>3118</v>
      </c>
      <c r="D1041" s="11" t="s">
        <v>3119</v>
      </c>
      <c r="E1041" s="10" t="s">
        <v>43180</v>
      </c>
      <c r="F1041" s="11" t="s">
        <v>38934</v>
      </c>
      <c r="G1041" s="10" t="s">
        <v>27223</v>
      </c>
      <c r="H1041" s="11" t="s">
        <v>27219</v>
      </c>
      <c r="I1041" s="11" t="s">
        <v>27218</v>
      </c>
      <c r="J1041" s="11" t="s">
        <v>27218</v>
      </c>
      <c r="K1041" s="11" t="s">
        <v>26903</v>
      </c>
      <c r="L1041" s="11" t="s">
        <v>26848</v>
      </c>
      <c r="M1041" s="11" t="s">
        <v>43833</v>
      </c>
      <c r="N1041" s="11" t="s">
        <v>41377</v>
      </c>
      <c r="O1041" s="11" t="s">
        <v>41387</v>
      </c>
      <c r="P1041" s="11" t="s">
        <v>41449</v>
      </c>
      <c r="Q1041" s="11" t="s">
        <v>41411</v>
      </c>
      <c r="R1041" s="11" t="s">
        <v>41411</v>
      </c>
      <c r="S1041" s="17">
        <v>1498.972646</v>
      </c>
      <c r="T1041" s="11" t="s">
        <v>41450</v>
      </c>
      <c r="U1041" s="17">
        <v>0</v>
      </c>
      <c r="V1041" s="17">
        <v>0</v>
      </c>
      <c r="W1041" s="18">
        <f t="shared" si="71"/>
        <v>1498.972646</v>
      </c>
      <c r="X1041" s="18">
        <f t="shared" si="72"/>
        <v>1498.972646</v>
      </c>
      <c r="Y1041" s="2">
        <v>0</v>
      </c>
      <c r="Z1041" s="2" t="str">
        <f t="shared" si="73"/>
        <v>未整改</v>
      </c>
      <c r="AA1041" s="2" t="str">
        <f t="shared" si="74"/>
        <v>未整改</v>
      </c>
      <c r="AD1041" s="22" t="e">
        <f>VLOOKUP(H1041,'系统导出（基本表）'!R:R,1,0)</f>
        <v>#N/A</v>
      </c>
      <c r="AE1041" s="22" t="e">
        <f>VLOOKUP(I1041,'系统导出（基本表）'!Q:R,2,0)</f>
        <v>#N/A</v>
      </c>
      <c r="AF1041" s="2" t="e">
        <f>VLOOKUP(J1041,'系统导出（基本表）'!S:T,2,0)</f>
        <v>#N/A</v>
      </c>
      <c r="AG1041" s="24"/>
    </row>
    <row r="1042" s="2" customFormat="1" ht="19" customHeight="1" spans="1:33">
      <c r="A1042" s="2">
        <v>1</v>
      </c>
      <c r="B1042" s="11" t="s">
        <v>459</v>
      </c>
      <c r="C1042" s="11" t="s">
        <v>3118</v>
      </c>
      <c r="D1042" s="11" t="s">
        <v>3119</v>
      </c>
      <c r="E1042" s="10" t="s">
        <v>42424</v>
      </c>
      <c r="F1042" s="11" t="s">
        <v>39035</v>
      </c>
      <c r="G1042" s="10" t="s">
        <v>43834</v>
      </c>
      <c r="H1042" s="11" t="s">
        <v>39145</v>
      </c>
      <c r="I1042" s="11" t="s">
        <v>39144</v>
      </c>
      <c r="J1042" s="11" t="s">
        <v>39144</v>
      </c>
      <c r="K1042" s="11" t="s">
        <v>43835</v>
      </c>
      <c r="L1042" s="11" t="s">
        <v>39138</v>
      </c>
      <c r="M1042" s="11" t="s">
        <v>43836</v>
      </c>
      <c r="N1042" s="11" t="s">
        <v>41377</v>
      </c>
      <c r="O1042" s="11" t="s">
        <v>41387</v>
      </c>
      <c r="P1042" s="11" t="s">
        <v>41449</v>
      </c>
      <c r="Q1042" s="11" t="s">
        <v>41411</v>
      </c>
      <c r="R1042" s="11" t="s">
        <v>41411</v>
      </c>
      <c r="S1042" s="17">
        <v>111.046927</v>
      </c>
      <c r="T1042" s="11" t="s">
        <v>42004</v>
      </c>
      <c r="U1042" s="17">
        <v>0</v>
      </c>
      <c r="V1042" s="17">
        <v>0</v>
      </c>
      <c r="W1042" s="18">
        <f t="shared" si="71"/>
        <v>111.046927</v>
      </c>
      <c r="X1042" s="18">
        <f t="shared" si="72"/>
        <v>111.046927</v>
      </c>
      <c r="Y1042" s="2">
        <v>0</v>
      </c>
      <c r="Z1042" s="2" t="str">
        <f t="shared" si="73"/>
        <v>未整改</v>
      </c>
      <c r="AA1042" s="2" t="str">
        <f t="shared" si="74"/>
        <v>未整改</v>
      </c>
      <c r="AD1042" s="22" t="str">
        <f>VLOOKUP(H1042,'系统导出（基本表）'!R:R,1,0)</f>
        <v>P22510525-0039</v>
      </c>
      <c r="AE1042" s="22" t="str">
        <f>VLOOKUP(I1042,'系统导出（基本表）'!Q:R,2,0)</f>
        <v>P22510525-0039</v>
      </c>
      <c r="AF1042" s="2" t="e">
        <f>VLOOKUP(J1042,'系统导出（基本表）'!S:T,2,0)</f>
        <v>#N/A</v>
      </c>
      <c r="AG1042" s="24"/>
    </row>
    <row r="1043" s="2" customFormat="1" ht="19" customHeight="1" spans="1:33">
      <c r="A1043" s="2">
        <v>1</v>
      </c>
      <c r="B1043" s="11" t="s">
        <v>459</v>
      </c>
      <c r="C1043" s="11" t="s">
        <v>3118</v>
      </c>
      <c r="D1043" s="11" t="s">
        <v>3119</v>
      </c>
      <c r="E1043" s="10" t="s">
        <v>42424</v>
      </c>
      <c r="F1043" s="11" t="s">
        <v>39035</v>
      </c>
      <c r="G1043" s="10" t="s">
        <v>43837</v>
      </c>
      <c r="H1043" s="11" t="s">
        <v>39137</v>
      </c>
      <c r="I1043" s="11" t="s">
        <v>39136</v>
      </c>
      <c r="J1043" s="11" t="s">
        <v>39136</v>
      </c>
      <c r="K1043" s="11" t="s">
        <v>43835</v>
      </c>
      <c r="L1043" s="11" t="s">
        <v>39138</v>
      </c>
      <c r="M1043" s="11" t="s">
        <v>43836</v>
      </c>
      <c r="N1043" s="11" t="s">
        <v>41377</v>
      </c>
      <c r="O1043" s="11" t="s">
        <v>41387</v>
      </c>
      <c r="P1043" s="11" t="s">
        <v>41449</v>
      </c>
      <c r="Q1043" s="11" t="s">
        <v>41411</v>
      </c>
      <c r="R1043" s="11" t="s">
        <v>41411</v>
      </c>
      <c r="S1043" s="17">
        <v>1123.572</v>
      </c>
      <c r="T1043" s="11" t="s">
        <v>42004</v>
      </c>
      <c r="U1043" s="17">
        <v>0</v>
      </c>
      <c r="V1043" s="17">
        <v>0</v>
      </c>
      <c r="W1043" s="18">
        <f t="shared" si="71"/>
        <v>1123.572</v>
      </c>
      <c r="X1043" s="18">
        <f t="shared" si="72"/>
        <v>1123.572</v>
      </c>
      <c r="Y1043" s="2">
        <v>0</v>
      </c>
      <c r="Z1043" s="2" t="str">
        <f t="shared" si="73"/>
        <v>未整改</v>
      </c>
      <c r="AA1043" s="2" t="str">
        <f t="shared" si="74"/>
        <v>未整改</v>
      </c>
      <c r="AD1043" s="22" t="str">
        <f>VLOOKUP(H1043,'系统导出（基本表）'!R:R,1,0)</f>
        <v>P22510525-0035</v>
      </c>
      <c r="AE1043" s="22" t="str">
        <f>VLOOKUP(I1043,'系统导出（基本表）'!Q:R,2,0)</f>
        <v>P22510525-0035</v>
      </c>
      <c r="AF1043" s="2" t="e">
        <f>VLOOKUP(J1043,'系统导出（基本表）'!S:T,2,0)</f>
        <v>#N/A</v>
      </c>
      <c r="AG1043" s="24"/>
    </row>
    <row r="1044" s="2" customFormat="1" ht="19" customHeight="1" spans="1:33">
      <c r="A1044" s="2">
        <v>1</v>
      </c>
      <c r="B1044" s="11" t="s">
        <v>459</v>
      </c>
      <c r="C1044" s="11" t="s">
        <v>3118</v>
      </c>
      <c r="D1044" s="11" t="s">
        <v>3119</v>
      </c>
      <c r="E1044" s="10" t="s">
        <v>42424</v>
      </c>
      <c r="F1044" s="11" t="s">
        <v>39035</v>
      </c>
      <c r="G1044" s="10" t="s">
        <v>43838</v>
      </c>
      <c r="H1044" s="11" t="s">
        <v>39151</v>
      </c>
      <c r="I1044" s="11" t="s">
        <v>39150</v>
      </c>
      <c r="J1044" s="11" t="s">
        <v>39150</v>
      </c>
      <c r="K1044" s="11" t="s">
        <v>43835</v>
      </c>
      <c r="L1044" s="11" t="s">
        <v>39138</v>
      </c>
      <c r="M1044" s="11" t="s">
        <v>43836</v>
      </c>
      <c r="N1044" s="11" t="s">
        <v>41377</v>
      </c>
      <c r="O1044" s="11" t="s">
        <v>41387</v>
      </c>
      <c r="P1044" s="11" t="s">
        <v>41449</v>
      </c>
      <c r="Q1044" s="11" t="s">
        <v>41411</v>
      </c>
      <c r="R1044" s="11" t="s">
        <v>41411</v>
      </c>
      <c r="S1044" s="17">
        <v>57.3285</v>
      </c>
      <c r="T1044" s="11" t="s">
        <v>42004</v>
      </c>
      <c r="U1044" s="17">
        <v>0</v>
      </c>
      <c r="V1044" s="17">
        <v>0</v>
      </c>
      <c r="W1044" s="18">
        <f t="shared" si="71"/>
        <v>57.3285</v>
      </c>
      <c r="X1044" s="18">
        <f t="shared" si="72"/>
        <v>57.3285</v>
      </c>
      <c r="Y1044" s="2">
        <v>0</v>
      </c>
      <c r="Z1044" s="2" t="str">
        <f t="shared" si="73"/>
        <v>未整改</v>
      </c>
      <c r="AA1044" s="2" t="str">
        <f t="shared" si="74"/>
        <v>未整改</v>
      </c>
      <c r="AD1044" s="22" t="str">
        <f>VLOOKUP(H1044,'系统导出（基本表）'!R:R,1,0)</f>
        <v>P22510525-0038</v>
      </c>
      <c r="AE1044" s="22" t="str">
        <f>VLOOKUP(I1044,'系统导出（基本表）'!Q:R,2,0)</f>
        <v>P22510525-0038</v>
      </c>
      <c r="AF1044" s="2" t="e">
        <f>VLOOKUP(J1044,'系统导出（基本表）'!S:T,2,0)</f>
        <v>#N/A</v>
      </c>
      <c r="AG1044" s="24"/>
    </row>
    <row r="1045" s="2" customFormat="1" ht="19" customHeight="1" spans="1:33">
      <c r="A1045" s="2">
        <v>1</v>
      </c>
      <c r="B1045" s="11" t="s">
        <v>459</v>
      </c>
      <c r="C1045" s="11" t="s">
        <v>3118</v>
      </c>
      <c r="D1045" s="11" t="s">
        <v>3119</v>
      </c>
      <c r="E1045" s="10" t="s">
        <v>42424</v>
      </c>
      <c r="F1045" s="11" t="s">
        <v>39035</v>
      </c>
      <c r="G1045" s="10" t="s">
        <v>43839</v>
      </c>
      <c r="H1045" s="11" t="s">
        <v>39142</v>
      </c>
      <c r="I1045" s="11" t="s">
        <v>39141</v>
      </c>
      <c r="J1045" s="11" t="s">
        <v>39141</v>
      </c>
      <c r="K1045" s="11" t="s">
        <v>43835</v>
      </c>
      <c r="L1045" s="11" t="s">
        <v>39138</v>
      </c>
      <c r="M1045" s="11" t="s">
        <v>43836</v>
      </c>
      <c r="N1045" s="11" t="s">
        <v>41377</v>
      </c>
      <c r="O1045" s="11" t="s">
        <v>41387</v>
      </c>
      <c r="P1045" s="11" t="s">
        <v>41449</v>
      </c>
      <c r="Q1045" s="11" t="s">
        <v>41411</v>
      </c>
      <c r="R1045" s="11" t="s">
        <v>41411</v>
      </c>
      <c r="S1045" s="17">
        <v>2010.011</v>
      </c>
      <c r="T1045" s="11" t="s">
        <v>42004</v>
      </c>
      <c r="U1045" s="17">
        <v>0</v>
      </c>
      <c r="V1045" s="17">
        <v>0</v>
      </c>
      <c r="W1045" s="18">
        <f t="shared" si="71"/>
        <v>2010.011</v>
      </c>
      <c r="X1045" s="18">
        <f t="shared" si="72"/>
        <v>2010.011</v>
      </c>
      <c r="Y1045" s="2">
        <v>0</v>
      </c>
      <c r="Z1045" s="2" t="str">
        <f t="shared" si="73"/>
        <v>未整改</v>
      </c>
      <c r="AA1045" s="2" t="str">
        <f t="shared" si="74"/>
        <v>未整改</v>
      </c>
      <c r="AD1045" s="22" t="str">
        <f>VLOOKUP(H1045,'系统导出（基本表）'!R:R,1,0)</f>
        <v>P22510525-0037</v>
      </c>
      <c r="AE1045" s="22" t="str">
        <f>VLOOKUP(I1045,'系统导出（基本表）'!Q:R,2,0)</f>
        <v>P22510525-0037</v>
      </c>
      <c r="AF1045" s="2" t="e">
        <f>VLOOKUP(J1045,'系统导出（基本表）'!S:T,2,0)</f>
        <v>#N/A</v>
      </c>
      <c r="AG1045" s="24"/>
    </row>
    <row r="1046" s="1" customFormat="1" ht="19" customHeight="1" spans="2:35">
      <c r="B1046" s="10" t="s">
        <v>127</v>
      </c>
      <c r="C1046" s="10" t="s">
        <v>196</v>
      </c>
      <c r="D1046" s="10" t="s">
        <v>197</v>
      </c>
      <c r="E1046" s="10" t="s">
        <v>41375</v>
      </c>
      <c r="F1046" s="10" t="s">
        <v>41376</v>
      </c>
      <c r="G1046" s="10" t="s">
        <v>43840</v>
      </c>
      <c r="H1046" s="10" t="s">
        <v>43841</v>
      </c>
      <c r="I1046" s="10" t="s">
        <v>43842</v>
      </c>
      <c r="J1046" s="10" t="s">
        <v>43842</v>
      </c>
      <c r="K1046" s="10" t="s">
        <v>43843</v>
      </c>
      <c r="L1046" s="10" t="s">
        <v>43844</v>
      </c>
      <c r="M1046" s="10" t="s">
        <v>43845</v>
      </c>
      <c r="N1046" s="10" t="s">
        <v>41377</v>
      </c>
      <c r="O1046" s="10" t="s">
        <v>41378</v>
      </c>
      <c r="P1046" s="10" t="s">
        <v>41379</v>
      </c>
      <c r="Q1046" s="10" t="s">
        <v>41373</v>
      </c>
      <c r="R1046" s="10" t="s">
        <v>41373</v>
      </c>
      <c r="S1046" s="15">
        <v>1964.13</v>
      </c>
      <c r="T1046" s="10" t="s">
        <v>43846</v>
      </c>
      <c r="U1046" s="15">
        <v>1964.13</v>
      </c>
      <c r="V1046" s="15">
        <v>1964.13</v>
      </c>
      <c r="W1046" s="16">
        <f t="shared" si="71"/>
        <v>0</v>
      </c>
      <c r="X1046" s="16">
        <f t="shared" si="72"/>
        <v>0</v>
      </c>
      <c r="Y1046" s="1">
        <v>1964.13</v>
      </c>
      <c r="Z1046" s="1" t="str">
        <f t="shared" si="73"/>
        <v>未整改</v>
      </c>
      <c r="AA1046" s="1" t="str">
        <f t="shared" si="74"/>
        <v>已整改</v>
      </c>
      <c r="AB1046" s="1">
        <f>S1046-V1046</f>
        <v>0</v>
      </c>
      <c r="AC1046" s="3"/>
      <c r="AD1046" s="19" t="e">
        <f>VLOOKUP(H1046,'系统导出（基本表）'!R:R,1,0)</f>
        <v>#N/A</v>
      </c>
      <c r="AE1046" s="16" t="e">
        <f>VLOOKUP(I1046,'系统导出（基本表）'!Q:R,2,0)</f>
        <v>#N/A</v>
      </c>
      <c r="AF1046" s="16" t="e">
        <f>VLOOKUP(J1046,'系统导出（基本表）'!S:T,2,0)</f>
        <v>#N/A</v>
      </c>
      <c r="AG1046" s="16"/>
      <c r="AH1046" s="16"/>
      <c r="AI1046" s="16"/>
    </row>
    <row r="1047" s="1" customFormat="1" ht="19" customHeight="1" spans="2:35">
      <c r="B1047" s="10" t="s">
        <v>127</v>
      </c>
      <c r="C1047" s="10" t="s">
        <v>196</v>
      </c>
      <c r="D1047" s="10" t="s">
        <v>197</v>
      </c>
      <c r="E1047" s="10" t="s">
        <v>61</v>
      </c>
      <c r="F1047" s="10" t="s">
        <v>61</v>
      </c>
      <c r="G1047" s="10" t="s">
        <v>12154</v>
      </c>
      <c r="H1047" s="10" t="s">
        <v>12145</v>
      </c>
      <c r="I1047" s="10" t="s">
        <v>12144</v>
      </c>
      <c r="J1047" s="10" t="s">
        <v>12144</v>
      </c>
      <c r="K1047" s="10" t="s">
        <v>20621</v>
      </c>
      <c r="L1047" s="10" t="s">
        <v>43847</v>
      </c>
      <c r="M1047" s="10" t="s">
        <v>43848</v>
      </c>
      <c r="N1047" s="10" t="s">
        <v>61</v>
      </c>
      <c r="O1047" s="10" t="s">
        <v>41372</v>
      </c>
      <c r="P1047" s="10" t="s">
        <v>61</v>
      </c>
      <c r="Q1047" s="10" t="s">
        <v>41411</v>
      </c>
      <c r="R1047" s="10" t="s">
        <v>41411</v>
      </c>
      <c r="S1047" s="15">
        <v>6975.04</v>
      </c>
      <c r="T1047" s="10" t="s">
        <v>41412</v>
      </c>
      <c r="U1047" s="15">
        <v>6975.04</v>
      </c>
      <c r="V1047" s="15">
        <v>6975.04</v>
      </c>
      <c r="W1047" s="16">
        <f t="shared" si="71"/>
        <v>0</v>
      </c>
      <c r="X1047" s="16">
        <f t="shared" si="72"/>
        <v>0</v>
      </c>
      <c r="Y1047" s="1">
        <v>6975.04</v>
      </c>
      <c r="Z1047" s="1" t="str">
        <f t="shared" si="73"/>
        <v>未整改</v>
      </c>
      <c r="AA1047" s="1" t="str">
        <f t="shared" si="74"/>
        <v>已整改</v>
      </c>
      <c r="AC1047" s="3"/>
      <c r="AD1047" s="19" t="e">
        <f>VLOOKUP(H1047,'系统导出（基本表）'!R:R,1,0)</f>
        <v>#N/A</v>
      </c>
      <c r="AE1047" s="16" t="e">
        <f>VLOOKUP(I1047,'系统导出（基本表）'!Q:R,2,0)</f>
        <v>#N/A</v>
      </c>
      <c r="AF1047" s="16" t="e">
        <f>VLOOKUP(J1047,'系统导出（基本表）'!S:T,2,0)</f>
        <v>#N/A</v>
      </c>
      <c r="AG1047" s="16"/>
      <c r="AH1047" s="16"/>
      <c r="AI1047" s="16"/>
    </row>
    <row r="1048" s="1" customFormat="1" ht="19" customHeight="1" spans="2:35">
      <c r="B1048" s="10" t="s">
        <v>127</v>
      </c>
      <c r="C1048" s="10" t="s">
        <v>196</v>
      </c>
      <c r="D1048" s="10" t="s">
        <v>197</v>
      </c>
      <c r="E1048" s="10" t="s">
        <v>61</v>
      </c>
      <c r="F1048" s="10" t="s">
        <v>61</v>
      </c>
      <c r="G1048" s="10" t="s">
        <v>43849</v>
      </c>
      <c r="H1048" s="10" t="s">
        <v>43850</v>
      </c>
      <c r="I1048" s="10" t="s">
        <v>43851</v>
      </c>
      <c r="J1048" s="10" t="s">
        <v>43851</v>
      </c>
      <c r="K1048" s="10" t="s">
        <v>20621</v>
      </c>
      <c r="L1048" s="10" t="s">
        <v>43847</v>
      </c>
      <c r="M1048" s="10" t="s">
        <v>43848</v>
      </c>
      <c r="N1048" s="10" t="s">
        <v>61</v>
      </c>
      <c r="O1048" s="10" t="s">
        <v>41353</v>
      </c>
      <c r="P1048" s="10" t="s">
        <v>61</v>
      </c>
      <c r="Q1048" s="10" t="s">
        <v>41354</v>
      </c>
      <c r="R1048" s="10" t="s">
        <v>41354</v>
      </c>
      <c r="S1048" s="15">
        <v>649.46</v>
      </c>
      <c r="T1048" s="10" t="s">
        <v>43852</v>
      </c>
      <c r="U1048" s="15">
        <v>649.46</v>
      </c>
      <c r="V1048" s="15">
        <v>649.46</v>
      </c>
      <c r="W1048" s="16">
        <f t="shared" si="71"/>
        <v>0</v>
      </c>
      <c r="X1048" s="16">
        <f t="shared" si="72"/>
        <v>0</v>
      </c>
      <c r="Y1048" s="1">
        <v>649.46</v>
      </c>
      <c r="Z1048" s="1" t="str">
        <f t="shared" si="73"/>
        <v>未整改</v>
      </c>
      <c r="AA1048" s="1" t="str">
        <f t="shared" si="74"/>
        <v>已整改</v>
      </c>
      <c r="AC1048" s="3"/>
      <c r="AD1048" s="19" t="e">
        <f>VLOOKUP(H1048,'系统导出（基本表）'!R:R,1,0)</f>
        <v>#N/A</v>
      </c>
      <c r="AE1048" s="16" t="e">
        <f>VLOOKUP(I1048,'系统导出（基本表）'!Q:R,2,0)</f>
        <v>#N/A</v>
      </c>
      <c r="AF1048" s="16" t="e">
        <f>VLOOKUP(J1048,'系统导出（基本表）'!S:T,2,0)</f>
        <v>#N/A</v>
      </c>
      <c r="AG1048" s="16"/>
      <c r="AH1048" s="16"/>
      <c r="AI1048" s="16"/>
    </row>
    <row r="1049" s="1" customFormat="1" ht="19" customHeight="1" spans="2:35">
      <c r="B1049" s="10" t="s">
        <v>127</v>
      </c>
      <c r="C1049" s="10" t="s">
        <v>196</v>
      </c>
      <c r="D1049" s="10" t="s">
        <v>197</v>
      </c>
      <c r="E1049" s="10" t="s">
        <v>61</v>
      </c>
      <c r="F1049" s="10" t="s">
        <v>61</v>
      </c>
      <c r="G1049" s="10" t="s">
        <v>43849</v>
      </c>
      <c r="H1049" s="10" t="s">
        <v>43850</v>
      </c>
      <c r="I1049" s="10" t="s">
        <v>43851</v>
      </c>
      <c r="J1049" s="10" t="s">
        <v>43851</v>
      </c>
      <c r="K1049" s="10" t="s">
        <v>20621</v>
      </c>
      <c r="L1049" s="10" t="s">
        <v>43847</v>
      </c>
      <c r="M1049" s="10" t="s">
        <v>43848</v>
      </c>
      <c r="N1049" s="10" t="s">
        <v>61</v>
      </c>
      <c r="O1049" s="10" t="s">
        <v>41353</v>
      </c>
      <c r="P1049" s="10" t="s">
        <v>61</v>
      </c>
      <c r="Q1049" s="10" t="s">
        <v>41373</v>
      </c>
      <c r="R1049" s="10" t="s">
        <v>41373</v>
      </c>
      <c r="S1049" s="15">
        <v>649.46</v>
      </c>
      <c r="T1049" s="10" t="s">
        <v>43853</v>
      </c>
      <c r="U1049" s="15">
        <v>649.46</v>
      </c>
      <c r="V1049" s="15">
        <v>649.46</v>
      </c>
      <c r="W1049" s="16">
        <f t="shared" si="71"/>
        <v>0</v>
      </c>
      <c r="X1049" s="16">
        <f t="shared" si="72"/>
        <v>0</v>
      </c>
      <c r="Y1049" s="1">
        <v>649.46</v>
      </c>
      <c r="Z1049" s="1" t="str">
        <f t="shared" si="73"/>
        <v>未整改</v>
      </c>
      <c r="AA1049" s="1" t="str">
        <f t="shared" si="74"/>
        <v>已整改</v>
      </c>
      <c r="AC1049" s="3"/>
      <c r="AD1049" s="19" t="e">
        <f>VLOOKUP(H1049,'系统导出（基本表）'!R:R,1,0)</f>
        <v>#N/A</v>
      </c>
      <c r="AE1049" s="16" t="e">
        <f>VLOOKUP(I1049,'系统导出（基本表）'!Q:R,2,0)</f>
        <v>#N/A</v>
      </c>
      <c r="AF1049" s="16" t="e">
        <f>VLOOKUP(J1049,'系统导出（基本表）'!S:T,2,0)</f>
        <v>#N/A</v>
      </c>
      <c r="AG1049" s="16"/>
      <c r="AH1049" s="16"/>
      <c r="AI1049" s="16"/>
    </row>
    <row r="1050" s="1" customFormat="1" ht="19" customHeight="1" spans="2:35">
      <c r="B1050" s="10" t="s">
        <v>127</v>
      </c>
      <c r="C1050" s="10" t="s">
        <v>196</v>
      </c>
      <c r="D1050" s="10" t="s">
        <v>197</v>
      </c>
      <c r="E1050" s="10" t="s">
        <v>43279</v>
      </c>
      <c r="F1050" s="10" t="s">
        <v>39402</v>
      </c>
      <c r="G1050" s="10" t="s">
        <v>5342</v>
      </c>
      <c r="H1050" s="10" t="s">
        <v>5336</v>
      </c>
      <c r="I1050" s="10" t="s">
        <v>5335</v>
      </c>
      <c r="J1050" s="10" t="s">
        <v>5335</v>
      </c>
      <c r="K1050" s="10" t="s">
        <v>3177</v>
      </c>
      <c r="L1050" s="10" t="s">
        <v>3164</v>
      </c>
      <c r="M1050" s="10" t="s">
        <v>43854</v>
      </c>
      <c r="N1050" s="10" t="s">
        <v>41377</v>
      </c>
      <c r="O1050" s="10" t="s">
        <v>41378</v>
      </c>
      <c r="P1050" s="10" t="s">
        <v>41379</v>
      </c>
      <c r="Q1050" s="10" t="s">
        <v>41373</v>
      </c>
      <c r="R1050" s="10" t="s">
        <v>41373</v>
      </c>
      <c r="S1050" s="15">
        <v>650</v>
      </c>
      <c r="T1050" s="10" t="s">
        <v>43855</v>
      </c>
      <c r="U1050" s="15">
        <v>650</v>
      </c>
      <c r="V1050" s="15">
        <v>650</v>
      </c>
      <c r="W1050" s="16">
        <f t="shared" si="71"/>
        <v>0</v>
      </c>
      <c r="X1050" s="16">
        <f t="shared" si="72"/>
        <v>0</v>
      </c>
      <c r="Y1050" s="1">
        <v>650</v>
      </c>
      <c r="Z1050" s="1" t="str">
        <f t="shared" si="73"/>
        <v>未整改</v>
      </c>
      <c r="AA1050" s="1" t="str">
        <f t="shared" si="74"/>
        <v>已整改</v>
      </c>
      <c r="AB1050" s="1">
        <f>S1050-V1050</f>
        <v>0</v>
      </c>
      <c r="AC1050" s="3"/>
      <c r="AD1050" s="19" t="e">
        <f>VLOOKUP(H1050,'系统导出（基本表）'!R:R,1,0)</f>
        <v>#N/A</v>
      </c>
      <c r="AE1050" s="16" t="e">
        <f>VLOOKUP(I1050,'系统导出（基本表）'!Q:R,2,0)</f>
        <v>#N/A</v>
      </c>
      <c r="AF1050" s="16" t="e">
        <f>VLOOKUP(J1050,'系统导出（基本表）'!S:T,2,0)</f>
        <v>#N/A</v>
      </c>
      <c r="AG1050" s="16"/>
      <c r="AH1050" s="16"/>
      <c r="AI1050" s="16"/>
    </row>
    <row r="1051" s="2" customFormat="1" ht="19" customHeight="1" spans="1:33">
      <c r="A1051" s="2">
        <v>1</v>
      </c>
      <c r="B1051" s="11" t="s">
        <v>127</v>
      </c>
      <c r="C1051" s="11" t="s">
        <v>196</v>
      </c>
      <c r="D1051" s="11" t="s">
        <v>197</v>
      </c>
      <c r="E1051" s="10" t="s">
        <v>43361</v>
      </c>
      <c r="F1051" s="11" t="s">
        <v>39606</v>
      </c>
      <c r="G1051" s="10" t="s">
        <v>43856</v>
      </c>
      <c r="H1051" s="11" t="s">
        <v>43857</v>
      </c>
      <c r="I1051" s="11" t="s">
        <v>43858</v>
      </c>
      <c r="J1051" s="11" t="s">
        <v>43858</v>
      </c>
      <c r="K1051" s="11" t="s">
        <v>3177</v>
      </c>
      <c r="L1051" s="11" t="s">
        <v>3174</v>
      </c>
      <c r="M1051" s="11" t="s">
        <v>43854</v>
      </c>
      <c r="N1051" s="11" t="s">
        <v>41377</v>
      </c>
      <c r="O1051" s="11" t="s">
        <v>41387</v>
      </c>
      <c r="P1051" s="11" t="s">
        <v>41449</v>
      </c>
      <c r="Q1051" s="11" t="s">
        <v>41411</v>
      </c>
      <c r="R1051" s="11" t="s">
        <v>41411</v>
      </c>
      <c r="S1051" s="17">
        <v>798.145</v>
      </c>
      <c r="T1051" s="11" t="s">
        <v>42004</v>
      </c>
      <c r="U1051" s="17">
        <v>0</v>
      </c>
      <c r="V1051" s="17">
        <v>0</v>
      </c>
      <c r="W1051" s="18">
        <f t="shared" si="71"/>
        <v>798.145</v>
      </c>
      <c r="X1051" s="18">
        <f t="shared" si="72"/>
        <v>798.145</v>
      </c>
      <c r="Y1051" s="2">
        <v>0</v>
      </c>
      <c r="Z1051" s="2" t="str">
        <f t="shared" si="73"/>
        <v>未整改</v>
      </c>
      <c r="AA1051" s="2" t="str">
        <f t="shared" si="74"/>
        <v>未整改</v>
      </c>
      <c r="AD1051" s="22" t="e">
        <f>VLOOKUP(H1051,'系统导出（基本表）'!R:R,1,0)</f>
        <v>#N/A</v>
      </c>
      <c r="AE1051" s="22" t="e">
        <f>VLOOKUP(I1051,'系统导出（基本表）'!Q:R,2,0)</f>
        <v>#N/A</v>
      </c>
      <c r="AF1051" s="2" t="e">
        <f>VLOOKUP(J1051,'系统导出（基本表）'!S:T,2,0)</f>
        <v>#N/A</v>
      </c>
      <c r="AG1051" s="24"/>
    </row>
    <row r="1052" s="2" customFormat="1" ht="19" customHeight="1" spans="1:33">
      <c r="A1052" s="2">
        <v>1</v>
      </c>
      <c r="B1052" s="11" t="s">
        <v>127</v>
      </c>
      <c r="C1052" s="11" t="s">
        <v>196</v>
      </c>
      <c r="D1052" s="11" t="s">
        <v>197</v>
      </c>
      <c r="E1052" s="10" t="s">
        <v>42735</v>
      </c>
      <c r="F1052" s="11" t="s">
        <v>38885</v>
      </c>
      <c r="G1052" s="10" t="s">
        <v>43859</v>
      </c>
      <c r="H1052" s="11" t="s">
        <v>43860</v>
      </c>
      <c r="I1052" s="11" t="s">
        <v>43861</v>
      </c>
      <c r="J1052" s="11" t="s">
        <v>43861</v>
      </c>
      <c r="K1052" s="11" t="s">
        <v>3177</v>
      </c>
      <c r="L1052" s="11" t="s">
        <v>3174</v>
      </c>
      <c r="M1052" s="11" t="s">
        <v>43854</v>
      </c>
      <c r="N1052" s="11" t="s">
        <v>41377</v>
      </c>
      <c r="O1052" s="11" t="s">
        <v>41387</v>
      </c>
      <c r="P1052" s="11" t="s">
        <v>41449</v>
      </c>
      <c r="Q1052" s="11" t="s">
        <v>41411</v>
      </c>
      <c r="R1052" s="11" t="s">
        <v>41411</v>
      </c>
      <c r="S1052" s="17">
        <v>137.69</v>
      </c>
      <c r="T1052" s="11" t="s">
        <v>42004</v>
      </c>
      <c r="U1052" s="17">
        <v>137.69</v>
      </c>
      <c r="V1052" s="17">
        <v>0</v>
      </c>
      <c r="W1052" s="18">
        <f t="shared" si="71"/>
        <v>137.69</v>
      </c>
      <c r="X1052" s="18">
        <f t="shared" si="72"/>
        <v>0</v>
      </c>
      <c r="Y1052" s="2">
        <v>137.69</v>
      </c>
      <c r="Z1052" s="2" t="str">
        <f t="shared" si="73"/>
        <v>未整改</v>
      </c>
      <c r="AA1052" s="2" t="str">
        <f t="shared" si="74"/>
        <v>已整改</v>
      </c>
      <c r="AD1052" s="22" t="e">
        <f>VLOOKUP(H1052,'系统导出（基本表）'!R:R,1,0)</f>
        <v>#N/A</v>
      </c>
      <c r="AE1052" s="22" t="e">
        <f>VLOOKUP(I1052,'系统导出（基本表）'!Q:R,2,0)</f>
        <v>#N/A</v>
      </c>
      <c r="AF1052" s="2" t="e">
        <f>VLOOKUP(J1052,'系统导出（基本表）'!S:T,2,0)</f>
        <v>#N/A</v>
      </c>
      <c r="AG1052" s="24"/>
    </row>
    <row r="1053" s="2" customFormat="1" ht="19" customHeight="1" spans="1:33">
      <c r="A1053" s="2">
        <v>1</v>
      </c>
      <c r="B1053" s="11" t="s">
        <v>127</v>
      </c>
      <c r="C1053" s="11" t="s">
        <v>196</v>
      </c>
      <c r="D1053" s="11" t="s">
        <v>197</v>
      </c>
      <c r="E1053" s="10" t="s">
        <v>42963</v>
      </c>
      <c r="F1053" s="11" t="s">
        <v>39177</v>
      </c>
      <c r="G1053" s="10" t="s">
        <v>43862</v>
      </c>
      <c r="H1053" s="11" t="s">
        <v>43863</v>
      </c>
      <c r="I1053" s="11" t="s">
        <v>43864</v>
      </c>
      <c r="J1053" s="11" t="s">
        <v>43864</v>
      </c>
      <c r="K1053" s="11" t="s">
        <v>3177</v>
      </c>
      <c r="L1053" s="11" t="s">
        <v>3174</v>
      </c>
      <c r="M1053" s="11" t="s">
        <v>43854</v>
      </c>
      <c r="N1053" s="11" t="s">
        <v>41377</v>
      </c>
      <c r="O1053" s="11" t="s">
        <v>41387</v>
      </c>
      <c r="P1053" s="11" t="s">
        <v>41449</v>
      </c>
      <c r="Q1053" s="11" t="s">
        <v>41411</v>
      </c>
      <c r="R1053" s="11" t="s">
        <v>41411</v>
      </c>
      <c r="S1053" s="17">
        <v>176.66</v>
      </c>
      <c r="T1053" s="11" t="s">
        <v>41450</v>
      </c>
      <c r="U1053" s="17">
        <v>176.66</v>
      </c>
      <c r="V1053" s="17">
        <v>0</v>
      </c>
      <c r="W1053" s="18">
        <f t="shared" si="71"/>
        <v>176.66</v>
      </c>
      <c r="X1053" s="18">
        <f t="shared" si="72"/>
        <v>0</v>
      </c>
      <c r="Y1053" s="2">
        <v>176.66</v>
      </c>
      <c r="Z1053" s="2" t="str">
        <f t="shared" si="73"/>
        <v>未整改</v>
      </c>
      <c r="AA1053" s="2" t="str">
        <f t="shared" si="74"/>
        <v>已整改</v>
      </c>
      <c r="AD1053" s="22" t="e">
        <f>VLOOKUP(H1053,'系统导出（基本表）'!R:R,1,0)</f>
        <v>#N/A</v>
      </c>
      <c r="AE1053" s="22" t="e">
        <f>VLOOKUP(I1053,'系统导出（基本表）'!Q:R,2,0)</f>
        <v>#N/A</v>
      </c>
      <c r="AF1053" s="2" t="e">
        <f>VLOOKUP(J1053,'系统导出（基本表）'!S:T,2,0)</f>
        <v>#N/A</v>
      </c>
      <c r="AG1053" s="24"/>
    </row>
    <row r="1054" s="1" customFormat="1" ht="19" customHeight="1" spans="2:35">
      <c r="B1054" s="10" t="s">
        <v>127</v>
      </c>
      <c r="C1054" s="10" t="s">
        <v>196</v>
      </c>
      <c r="D1054" s="10" t="s">
        <v>197</v>
      </c>
      <c r="E1054" s="10" t="s">
        <v>61</v>
      </c>
      <c r="F1054" s="10" t="s">
        <v>61</v>
      </c>
      <c r="G1054" s="10" t="s">
        <v>43865</v>
      </c>
      <c r="H1054" s="10" t="s">
        <v>43866</v>
      </c>
      <c r="I1054" s="10" t="s">
        <v>43867</v>
      </c>
      <c r="J1054" s="10" t="s">
        <v>43867</v>
      </c>
      <c r="K1054" s="10" t="s">
        <v>3177</v>
      </c>
      <c r="L1054" s="10" t="s">
        <v>3164</v>
      </c>
      <c r="M1054" s="10" t="s">
        <v>43854</v>
      </c>
      <c r="N1054" s="10" t="s">
        <v>61</v>
      </c>
      <c r="O1054" s="10" t="s">
        <v>41372</v>
      </c>
      <c r="P1054" s="10" t="s">
        <v>61</v>
      </c>
      <c r="Q1054" s="10" t="s">
        <v>41373</v>
      </c>
      <c r="R1054" s="10" t="s">
        <v>41373</v>
      </c>
      <c r="S1054" s="15">
        <v>4380</v>
      </c>
      <c r="T1054" s="10" t="s">
        <v>43868</v>
      </c>
      <c r="U1054" s="15">
        <v>4380</v>
      </c>
      <c r="V1054" s="15">
        <v>4380</v>
      </c>
      <c r="W1054" s="16">
        <f t="shared" si="71"/>
        <v>0</v>
      </c>
      <c r="X1054" s="16">
        <f t="shared" si="72"/>
        <v>0</v>
      </c>
      <c r="Y1054" s="1">
        <v>4380</v>
      </c>
      <c r="Z1054" s="1" t="str">
        <f t="shared" si="73"/>
        <v>未整改</v>
      </c>
      <c r="AA1054" s="1" t="str">
        <f t="shared" si="74"/>
        <v>已整改</v>
      </c>
      <c r="AC1054" s="3"/>
      <c r="AD1054" s="19" t="e">
        <f>VLOOKUP(H1054,'系统导出（基本表）'!R:R,1,0)</f>
        <v>#N/A</v>
      </c>
      <c r="AE1054" s="16" t="e">
        <f>VLOOKUP(I1054,'系统导出（基本表）'!Q:R,2,0)</f>
        <v>#N/A</v>
      </c>
      <c r="AF1054" s="16" t="e">
        <f>VLOOKUP(J1054,'系统导出（基本表）'!S:T,2,0)</f>
        <v>#N/A</v>
      </c>
      <c r="AG1054" s="16"/>
      <c r="AH1054" s="16"/>
      <c r="AI1054" s="16"/>
    </row>
    <row r="1055" s="1" customFormat="1" ht="19" customHeight="1" spans="2:35">
      <c r="B1055" s="10" t="s">
        <v>127</v>
      </c>
      <c r="C1055" s="10" t="s">
        <v>196</v>
      </c>
      <c r="D1055" s="10" t="s">
        <v>197</v>
      </c>
      <c r="E1055" s="10" t="s">
        <v>61</v>
      </c>
      <c r="F1055" s="10" t="s">
        <v>61</v>
      </c>
      <c r="G1055" s="10" t="s">
        <v>43869</v>
      </c>
      <c r="H1055" s="10" t="s">
        <v>43870</v>
      </c>
      <c r="I1055" s="10" t="s">
        <v>43871</v>
      </c>
      <c r="J1055" s="10" t="s">
        <v>43871</v>
      </c>
      <c r="K1055" s="10" t="s">
        <v>3177</v>
      </c>
      <c r="L1055" s="10" t="s">
        <v>3164</v>
      </c>
      <c r="M1055" s="10" t="s">
        <v>43854</v>
      </c>
      <c r="N1055" s="10" t="s">
        <v>61</v>
      </c>
      <c r="O1055" s="10" t="s">
        <v>41372</v>
      </c>
      <c r="P1055" s="10" t="s">
        <v>61</v>
      </c>
      <c r="Q1055" s="10" t="s">
        <v>41411</v>
      </c>
      <c r="R1055" s="10" t="s">
        <v>41411</v>
      </c>
      <c r="S1055" s="15">
        <v>2039.92</v>
      </c>
      <c r="T1055" s="10" t="s">
        <v>41412</v>
      </c>
      <c r="U1055" s="15">
        <v>2039.92</v>
      </c>
      <c r="V1055" s="15">
        <v>2039.92</v>
      </c>
      <c r="W1055" s="16">
        <f t="shared" si="71"/>
        <v>0</v>
      </c>
      <c r="X1055" s="16">
        <f t="shared" si="72"/>
        <v>0</v>
      </c>
      <c r="Y1055" s="1">
        <v>2039.92</v>
      </c>
      <c r="Z1055" s="1" t="str">
        <f t="shared" si="73"/>
        <v>未整改</v>
      </c>
      <c r="AA1055" s="1" t="str">
        <f t="shared" si="74"/>
        <v>已整改</v>
      </c>
      <c r="AC1055" s="3"/>
      <c r="AD1055" s="19" t="e">
        <f>VLOOKUP(H1055,'系统导出（基本表）'!R:R,1,0)</f>
        <v>#N/A</v>
      </c>
      <c r="AE1055" s="16" t="e">
        <f>VLOOKUP(I1055,'系统导出（基本表）'!Q:R,2,0)</f>
        <v>#N/A</v>
      </c>
      <c r="AF1055" s="16" t="e">
        <f>VLOOKUP(J1055,'系统导出（基本表）'!S:T,2,0)</f>
        <v>#N/A</v>
      </c>
      <c r="AG1055" s="16"/>
      <c r="AH1055" s="16"/>
      <c r="AI1055" s="16"/>
    </row>
    <row r="1056" s="1" customFormat="1" ht="19" customHeight="1" spans="2:35">
      <c r="B1056" s="10" t="s">
        <v>127</v>
      </c>
      <c r="C1056" s="10" t="s">
        <v>196</v>
      </c>
      <c r="D1056" s="10" t="s">
        <v>197</v>
      </c>
      <c r="E1056" s="10" t="s">
        <v>43872</v>
      </c>
      <c r="F1056" s="10" t="s">
        <v>43873</v>
      </c>
      <c r="G1056" s="10" t="s">
        <v>43869</v>
      </c>
      <c r="H1056" s="10" t="s">
        <v>43870</v>
      </c>
      <c r="I1056" s="10" t="s">
        <v>43871</v>
      </c>
      <c r="J1056" s="10" t="s">
        <v>43871</v>
      </c>
      <c r="K1056" s="10" t="s">
        <v>3177</v>
      </c>
      <c r="L1056" s="10" t="s">
        <v>3164</v>
      </c>
      <c r="M1056" s="10" t="s">
        <v>43854</v>
      </c>
      <c r="N1056" s="10" t="s">
        <v>41377</v>
      </c>
      <c r="O1056" s="10" t="s">
        <v>41378</v>
      </c>
      <c r="P1056" s="10" t="s">
        <v>41456</v>
      </c>
      <c r="Q1056" s="10" t="s">
        <v>41411</v>
      </c>
      <c r="R1056" s="10" t="s">
        <v>41411</v>
      </c>
      <c r="S1056" s="15">
        <v>26.9</v>
      </c>
      <c r="T1056" s="10" t="s">
        <v>41463</v>
      </c>
      <c r="U1056" s="15">
        <v>26.9</v>
      </c>
      <c r="V1056" s="15">
        <v>26.9</v>
      </c>
      <c r="W1056" s="16">
        <f t="shared" si="71"/>
        <v>0</v>
      </c>
      <c r="X1056" s="16">
        <f t="shared" si="72"/>
        <v>0</v>
      </c>
      <c r="Y1056" s="1">
        <v>26.9</v>
      </c>
      <c r="Z1056" s="1" t="str">
        <f t="shared" si="73"/>
        <v>未整改</v>
      </c>
      <c r="AA1056" s="1" t="str">
        <f t="shared" si="74"/>
        <v>已整改</v>
      </c>
      <c r="AC1056" s="3"/>
      <c r="AD1056" s="19" t="e">
        <f>VLOOKUP(H1056,'系统导出（基本表）'!R:R,1,0)</f>
        <v>#N/A</v>
      </c>
      <c r="AE1056" s="16" t="e">
        <f>VLOOKUP(I1056,'系统导出（基本表）'!Q:R,2,0)</f>
        <v>#N/A</v>
      </c>
      <c r="AF1056" s="16" t="e">
        <f>VLOOKUP(J1056,'系统导出（基本表）'!S:T,2,0)</f>
        <v>#N/A</v>
      </c>
      <c r="AG1056" s="16"/>
      <c r="AH1056" s="16"/>
      <c r="AI1056" s="16"/>
    </row>
    <row r="1057" s="1" customFormat="1" ht="19" customHeight="1" spans="2:35">
      <c r="B1057" s="10" t="s">
        <v>127</v>
      </c>
      <c r="C1057" s="10" t="s">
        <v>196</v>
      </c>
      <c r="D1057" s="10" t="s">
        <v>197</v>
      </c>
      <c r="E1057" s="10" t="s">
        <v>42963</v>
      </c>
      <c r="F1057" s="10" t="s">
        <v>39177</v>
      </c>
      <c r="G1057" s="10" t="s">
        <v>18048</v>
      </c>
      <c r="H1057" s="10" t="s">
        <v>18044</v>
      </c>
      <c r="I1057" s="10" t="s">
        <v>18043</v>
      </c>
      <c r="J1057" s="10" t="s">
        <v>18043</v>
      </c>
      <c r="K1057" s="10" t="s">
        <v>3177</v>
      </c>
      <c r="L1057" s="10" t="s">
        <v>3164</v>
      </c>
      <c r="M1057" s="10" t="s">
        <v>43854</v>
      </c>
      <c r="N1057" s="10" t="s">
        <v>41377</v>
      </c>
      <c r="O1057" s="10" t="s">
        <v>41378</v>
      </c>
      <c r="P1057" s="10" t="s">
        <v>41379</v>
      </c>
      <c r="Q1057" s="10" t="s">
        <v>41373</v>
      </c>
      <c r="R1057" s="10" t="s">
        <v>41373</v>
      </c>
      <c r="S1057" s="15">
        <v>53.86</v>
      </c>
      <c r="T1057" s="10" t="s">
        <v>43874</v>
      </c>
      <c r="U1057" s="15">
        <v>53.86</v>
      </c>
      <c r="V1057" s="15">
        <v>53.86</v>
      </c>
      <c r="W1057" s="16">
        <f t="shared" si="71"/>
        <v>0</v>
      </c>
      <c r="X1057" s="16">
        <f t="shared" si="72"/>
        <v>0</v>
      </c>
      <c r="Y1057" s="1">
        <v>53.86</v>
      </c>
      <c r="Z1057" s="1" t="str">
        <f t="shared" si="73"/>
        <v>未整改</v>
      </c>
      <c r="AA1057" s="1" t="str">
        <f t="shared" si="74"/>
        <v>已整改</v>
      </c>
      <c r="AB1057" s="1">
        <f>S1057-V1057</f>
        <v>0</v>
      </c>
      <c r="AC1057" s="3"/>
      <c r="AD1057" s="19" t="e">
        <f>VLOOKUP(H1057,'系统导出（基本表）'!R:R,1,0)</f>
        <v>#N/A</v>
      </c>
      <c r="AE1057" s="16" t="e">
        <f>VLOOKUP(I1057,'系统导出（基本表）'!Q:R,2,0)</f>
        <v>#N/A</v>
      </c>
      <c r="AF1057" s="16" t="e">
        <f>VLOOKUP(J1057,'系统导出（基本表）'!S:T,2,0)</f>
        <v>#N/A</v>
      </c>
      <c r="AG1057" s="16"/>
      <c r="AH1057" s="16"/>
      <c r="AI1057" s="16"/>
    </row>
    <row r="1058" s="1" customFormat="1" ht="19" customHeight="1" spans="2:35">
      <c r="B1058" s="10" t="s">
        <v>127</v>
      </c>
      <c r="C1058" s="10" t="s">
        <v>196</v>
      </c>
      <c r="D1058" s="10" t="s">
        <v>197</v>
      </c>
      <c r="E1058" s="10" t="s">
        <v>43102</v>
      </c>
      <c r="F1058" s="10" t="s">
        <v>38653</v>
      </c>
      <c r="G1058" s="10" t="s">
        <v>43875</v>
      </c>
      <c r="H1058" s="10" t="s">
        <v>43876</v>
      </c>
      <c r="I1058" s="10" t="s">
        <v>43877</v>
      </c>
      <c r="J1058" s="10" t="s">
        <v>43877</v>
      </c>
      <c r="K1058" s="10" t="s">
        <v>3177</v>
      </c>
      <c r="L1058" s="10" t="s">
        <v>3164</v>
      </c>
      <c r="M1058" s="10" t="s">
        <v>43854</v>
      </c>
      <c r="N1058" s="10" t="s">
        <v>41377</v>
      </c>
      <c r="O1058" s="10" t="s">
        <v>41378</v>
      </c>
      <c r="P1058" s="10" t="s">
        <v>41379</v>
      </c>
      <c r="Q1058" s="10" t="s">
        <v>41658</v>
      </c>
      <c r="R1058" s="10" t="s">
        <v>41658</v>
      </c>
      <c r="S1058" s="15">
        <v>7500</v>
      </c>
      <c r="T1058" s="10" t="s">
        <v>42804</v>
      </c>
      <c r="U1058" s="15">
        <v>7500</v>
      </c>
      <c r="V1058" s="15">
        <v>7500</v>
      </c>
      <c r="W1058" s="16">
        <f t="shared" si="71"/>
        <v>0</v>
      </c>
      <c r="X1058" s="16">
        <f t="shared" si="72"/>
        <v>0</v>
      </c>
      <c r="Y1058" s="1">
        <v>7500</v>
      </c>
      <c r="Z1058" s="1" t="str">
        <f t="shared" si="73"/>
        <v>未整改</v>
      </c>
      <c r="AA1058" s="1" t="str">
        <f t="shared" si="74"/>
        <v>已整改</v>
      </c>
      <c r="AC1058" s="3"/>
      <c r="AD1058" s="19" t="e">
        <f>VLOOKUP(H1058,'系统导出（基本表）'!R:R,1,0)</f>
        <v>#N/A</v>
      </c>
      <c r="AE1058" s="16" t="e">
        <f>VLOOKUP(I1058,'系统导出（基本表）'!Q:R,2,0)</f>
        <v>#N/A</v>
      </c>
      <c r="AF1058" s="16" t="e">
        <f>VLOOKUP(J1058,'系统导出（基本表）'!S:T,2,0)</f>
        <v>#N/A</v>
      </c>
      <c r="AG1058" s="16"/>
      <c r="AH1058" s="16"/>
      <c r="AI1058" s="16"/>
    </row>
    <row r="1059" s="2" customFormat="1" ht="19" customHeight="1" spans="1:33">
      <c r="A1059" s="2">
        <v>1</v>
      </c>
      <c r="B1059" s="11" t="s">
        <v>127</v>
      </c>
      <c r="C1059" s="11" t="s">
        <v>196</v>
      </c>
      <c r="D1059" s="11" t="s">
        <v>197</v>
      </c>
      <c r="E1059" s="10" t="s">
        <v>43878</v>
      </c>
      <c r="F1059" s="11" t="s">
        <v>39994</v>
      </c>
      <c r="G1059" s="10" t="s">
        <v>7528</v>
      </c>
      <c r="H1059" s="11" t="s">
        <v>7524</v>
      </c>
      <c r="I1059" s="11" t="s">
        <v>7523</v>
      </c>
      <c r="J1059" s="11" t="s">
        <v>7523</v>
      </c>
      <c r="K1059" s="11" t="s">
        <v>3177</v>
      </c>
      <c r="L1059" s="11" t="s">
        <v>3174</v>
      </c>
      <c r="M1059" s="11" t="s">
        <v>43854</v>
      </c>
      <c r="N1059" s="11" t="s">
        <v>41377</v>
      </c>
      <c r="O1059" s="11" t="s">
        <v>41387</v>
      </c>
      <c r="P1059" s="11" t="s">
        <v>41379</v>
      </c>
      <c r="Q1059" s="11" t="s">
        <v>41501</v>
      </c>
      <c r="R1059" s="11" t="s">
        <v>41501</v>
      </c>
      <c r="S1059" s="17">
        <v>102.6523</v>
      </c>
      <c r="T1059" s="11" t="s">
        <v>43879</v>
      </c>
      <c r="U1059" s="17">
        <v>102.6523</v>
      </c>
      <c r="V1059" s="17">
        <v>0</v>
      </c>
      <c r="W1059" s="18">
        <f t="shared" si="71"/>
        <v>102.6523</v>
      </c>
      <c r="X1059" s="18">
        <f t="shared" si="72"/>
        <v>0</v>
      </c>
      <c r="Y1059" s="2">
        <v>102.6523</v>
      </c>
      <c r="Z1059" s="2" t="str">
        <f t="shared" si="73"/>
        <v>未整改</v>
      </c>
      <c r="AA1059" s="2" t="str">
        <f t="shared" si="74"/>
        <v>已整改</v>
      </c>
      <c r="AD1059" s="22" t="e">
        <f>VLOOKUP(H1059,'系统导出（基本表）'!R:R,1,0)</f>
        <v>#N/A</v>
      </c>
      <c r="AE1059" s="22" t="e">
        <f>VLOOKUP(I1059,'系统导出（基本表）'!Q:R,2,0)</f>
        <v>#N/A</v>
      </c>
      <c r="AF1059" s="2" t="e">
        <f>VLOOKUP(J1059,'系统导出（基本表）'!S:T,2,0)</f>
        <v>#N/A</v>
      </c>
      <c r="AG1059" s="24"/>
    </row>
    <row r="1060" s="1" customFormat="1" ht="19" customHeight="1" spans="2:35">
      <c r="B1060" s="10" t="s">
        <v>127</v>
      </c>
      <c r="C1060" s="10" t="s">
        <v>196</v>
      </c>
      <c r="D1060" s="10" t="s">
        <v>197</v>
      </c>
      <c r="E1060" s="10" t="s">
        <v>61</v>
      </c>
      <c r="F1060" s="10" t="s">
        <v>61</v>
      </c>
      <c r="G1060" s="10" t="s">
        <v>43869</v>
      </c>
      <c r="H1060" s="10" t="s">
        <v>43870</v>
      </c>
      <c r="I1060" s="10" t="s">
        <v>43871</v>
      </c>
      <c r="J1060" s="10" t="s">
        <v>43871</v>
      </c>
      <c r="K1060" s="10" t="s">
        <v>3177</v>
      </c>
      <c r="L1060" s="10" t="s">
        <v>3164</v>
      </c>
      <c r="M1060" s="10" t="s">
        <v>43854</v>
      </c>
      <c r="N1060" s="10" t="s">
        <v>61</v>
      </c>
      <c r="O1060" s="10" t="s">
        <v>41372</v>
      </c>
      <c r="P1060" s="10" t="s">
        <v>61</v>
      </c>
      <c r="Q1060" s="10" t="s">
        <v>41411</v>
      </c>
      <c r="R1060" s="10" t="s">
        <v>41411</v>
      </c>
      <c r="S1060" s="15">
        <v>2468.82</v>
      </c>
      <c r="T1060" s="10" t="s">
        <v>41412</v>
      </c>
      <c r="U1060" s="15">
        <v>2468.82</v>
      </c>
      <c r="V1060" s="15">
        <v>2468.82</v>
      </c>
      <c r="W1060" s="16">
        <f t="shared" si="71"/>
        <v>0</v>
      </c>
      <c r="X1060" s="16">
        <f t="shared" si="72"/>
        <v>0</v>
      </c>
      <c r="Y1060" s="1">
        <v>2468.82</v>
      </c>
      <c r="Z1060" s="1" t="str">
        <f t="shared" si="73"/>
        <v>未整改</v>
      </c>
      <c r="AA1060" s="1" t="str">
        <f t="shared" si="74"/>
        <v>已整改</v>
      </c>
      <c r="AC1060" s="3"/>
      <c r="AD1060" s="19" t="e">
        <f>VLOOKUP(H1060,'系统导出（基本表）'!R:R,1,0)</f>
        <v>#N/A</v>
      </c>
      <c r="AE1060" s="16" t="e">
        <f>VLOOKUP(I1060,'系统导出（基本表）'!Q:R,2,0)</f>
        <v>#N/A</v>
      </c>
      <c r="AF1060" s="16" t="e">
        <f>VLOOKUP(J1060,'系统导出（基本表）'!S:T,2,0)</f>
        <v>#N/A</v>
      </c>
      <c r="AG1060" s="16"/>
      <c r="AH1060" s="16"/>
      <c r="AI1060" s="16"/>
    </row>
    <row r="1061" s="1" customFormat="1" ht="19" customHeight="1" spans="2:35">
      <c r="B1061" s="10" t="s">
        <v>127</v>
      </c>
      <c r="C1061" s="10" t="s">
        <v>196</v>
      </c>
      <c r="D1061" s="10" t="s">
        <v>197</v>
      </c>
      <c r="E1061" s="10" t="s">
        <v>43872</v>
      </c>
      <c r="F1061" s="10" t="s">
        <v>43873</v>
      </c>
      <c r="G1061" s="10" t="s">
        <v>43869</v>
      </c>
      <c r="H1061" s="10" t="s">
        <v>43870</v>
      </c>
      <c r="I1061" s="10" t="s">
        <v>43871</v>
      </c>
      <c r="J1061" s="10" t="s">
        <v>43871</v>
      </c>
      <c r="K1061" s="10" t="s">
        <v>3177</v>
      </c>
      <c r="L1061" s="10" t="s">
        <v>3164</v>
      </c>
      <c r="M1061" s="10" t="s">
        <v>43854</v>
      </c>
      <c r="N1061" s="10" t="s">
        <v>41377</v>
      </c>
      <c r="O1061" s="10" t="s">
        <v>41378</v>
      </c>
      <c r="P1061" s="10" t="s">
        <v>41456</v>
      </c>
      <c r="Q1061" s="10" t="s">
        <v>41411</v>
      </c>
      <c r="R1061" s="10" t="s">
        <v>41411</v>
      </c>
      <c r="S1061" s="15">
        <v>67.7</v>
      </c>
      <c r="T1061" s="10" t="s">
        <v>41463</v>
      </c>
      <c r="U1061" s="15">
        <v>67.7</v>
      </c>
      <c r="V1061" s="15">
        <v>67.7</v>
      </c>
      <c r="W1061" s="16">
        <f t="shared" si="71"/>
        <v>0</v>
      </c>
      <c r="X1061" s="16">
        <f t="shared" si="72"/>
        <v>0</v>
      </c>
      <c r="Y1061" s="1">
        <v>67.7</v>
      </c>
      <c r="Z1061" s="1" t="str">
        <f t="shared" si="73"/>
        <v>未整改</v>
      </c>
      <c r="AA1061" s="1" t="str">
        <f t="shared" si="74"/>
        <v>已整改</v>
      </c>
      <c r="AC1061" s="3"/>
      <c r="AD1061" s="19" t="e">
        <f>VLOOKUP(H1061,'系统导出（基本表）'!R:R,1,0)</f>
        <v>#N/A</v>
      </c>
      <c r="AE1061" s="16" t="e">
        <f>VLOOKUP(I1061,'系统导出（基本表）'!Q:R,2,0)</f>
        <v>#N/A</v>
      </c>
      <c r="AF1061" s="16" t="e">
        <f>VLOOKUP(J1061,'系统导出（基本表）'!S:T,2,0)</f>
        <v>#N/A</v>
      </c>
      <c r="AG1061" s="16"/>
      <c r="AH1061" s="16"/>
      <c r="AI1061" s="16"/>
    </row>
    <row r="1062" s="2" customFormat="1" ht="19" customHeight="1" spans="1:33">
      <c r="A1062" s="2">
        <v>1</v>
      </c>
      <c r="B1062" s="11" t="s">
        <v>127</v>
      </c>
      <c r="C1062" s="11" t="s">
        <v>196</v>
      </c>
      <c r="D1062" s="11" t="s">
        <v>197</v>
      </c>
      <c r="E1062" s="10" t="s">
        <v>41575</v>
      </c>
      <c r="F1062" s="11" t="s">
        <v>38965</v>
      </c>
      <c r="G1062" s="10" t="s">
        <v>43880</v>
      </c>
      <c r="H1062" s="11" t="s">
        <v>43881</v>
      </c>
      <c r="I1062" s="11" t="s">
        <v>43882</v>
      </c>
      <c r="J1062" s="11" t="s">
        <v>43882</v>
      </c>
      <c r="K1062" s="11" t="s">
        <v>3177</v>
      </c>
      <c r="L1062" s="11" t="s">
        <v>3174</v>
      </c>
      <c r="M1062" s="11" t="s">
        <v>43854</v>
      </c>
      <c r="N1062" s="11" t="s">
        <v>41377</v>
      </c>
      <c r="O1062" s="11" t="s">
        <v>41387</v>
      </c>
      <c r="P1062" s="11" t="s">
        <v>41449</v>
      </c>
      <c r="Q1062" s="11" t="s">
        <v>41411</v>
      </c>
      <c r="R1062" s="11" t="s">
        <v>41411</v>
      </c>
      <c r="S1062" s="17">
        <v>317.83</v>
      </c>
      <c r="T1062" s="11" t="s">
        <v>42004</v>
      </c>
      <c r="U1062" s="17">
        <v>317.83</v>
      </c>
      <c r="V1062" s="17">
        <v>0</v>
      </c>
      <c r="W1062" s="18">
        <f t="shared" si="71"/>
        <v>317.83</v>
      </c>
      <c r="X1062" s="18">
        <f t="shared" si="72"/>
        <v>0</v>
      </c>
      <c r="Y1062" s="2">
        <v>317.83</v>
      </c>
      <c r="Z1062" s="2" t="str">
        <f t="shared" si="73"/>
        <v>未整改</v>
      </c>
      <c r="AA1062" s="2" t="str">
        <f t="shared" si="74"/>
        <v>已整改</v>
      </c>
      <c r="AD1062" s="22" t="e">
        <f>VLOOKUP(H1062,'系统导出（基本表）'!R:R,1,0)</f>
        <v>#N/A</v>
      </c>
      <c r="AE1062" s="22" t="e">
        <f>VLOOKUP(I1062,'系统导出（基本表）'!Q:R,2,0)</f>
        <v>#N/A</v>
      </c>
      <c r="AF1062" s="2" t="e">
        <f>VLOOKUP(J1062,'系统导出（基本表）'!S:T,2,0)</f>
        <v>#N/A</v>
      </c>
      <c r="AG1062" s="24"/>
    </row>
    <row r="1063" s="1" customFormat="1" ht="19" customHeight="1" spans="2:35">
      <c r="B1063" s="10" t="s">
        <v>127</v>
      </c>
      <c r="C1063" s="10" t="s">
        <v>196</v>
      </c>
      <c r="D1063" s="10" t="s">
        <v>197</v>
      </c>
      <c r="E1063" s="10" t="s">
        <v>61</v>
      </c>
      <c r="F1063" s="10" t="s">
        <v>61</v>
      </c>
      <c r="G1063" s="10" t="s">
        <v>43883</v>
      </c>
      <c r="H1063" s="10" t="s">
        <v>43884</v>
      </c>
      <c r="I1063" s="10" t="s">
        <v>43885</v>
      </c>
      <c r="J1063" s="10" t="s">
        <v>43886</v>
      </c>
      <c r="K1063" s="10" t="s">
        <v>3177</v>
      </c>
      <c r="L1063" s="10" t="s">
        <v>3164</v>
      </c>
      <c r="M1063" s="10" t="s">
        <v>43854</v>
      </c>
      <c r="N1063" s="10" t="s">
        <v>61</v>
      </c>
      <c r="O1063" s="10" t="s">
        <v>41372</v>
      </c>
      <c r="P1063" s="10" t="s">
        <v>61</v>
      </c>
      <c r="Q1063" s="10" t="s">
        <v>41411</v>
      </c>
      <c r="R1063" s="10" t="s">
        <v>41411</v>
      </c>
      <c r="S1063" s="15">
        <v>2756.59</v>
      </c>
      <c r="T1063" s="10" t="s">
        <v>41412</v>
      </c>
      <c r="U1063" s="15">
        <v>2756.59</v>
      </c>
      <c r="V1063" s="15">
        <v>2756.59</v>
      </c>
      <c r="W1063" s="16">
        <f t="shared" si="71"/>
        <v>0</v>
      </c>
      <c r="X1063" s="16">
        <f t="shared" si="72"/>
        <v>0</v>
      </c>
      <c r="Y1063" s="1">
        <v>2756.59</v>
      </c>
      <c r="Z1063" s="1" t="str">
        <f t="shared" si="73"/>
        <v>未整改</v>
      </c>
      <c r="AA1063" s="1" t="str">
        <f t="shared" si="74"/>
        <v>已整改</v>
      </c>
      <c r="AC1063" s="3"/>
      <c r="AD1063" s="19" t="e">
        <f>VLOOKUP(H1063,'系统导出（基本表）'!R:R,1,0)</f>
        <v>#N/A</v>
      </c>
      <c r="AE1063" s="16" t="e">
        <f>VLOOKUP(I1063,'系统导出（基本表）'!Q:R,2,0)</f>
        <v>#N/A</v>
      </c>
      <c r="AF1063" s="16" t="e">
        <f>VLOOKUP(J1063,'系统导出（基本表）'!S:T,2,0)</f>
        <v>#N/A</v>
      </c>
      <c r="AG1063" s="16"/>
      <c r="AH1063" s="16"/>
      <c r="AI1063" s="16"/>
    </row>
    <row r="1064" s="2" customFormat="1" ht="19" customHeight="1" spans="1:33">
      <c r="A1064" s="2">
        <v>1</v>
      </c>
      <c r="B1064" s="11" t="s">
        <v>127</v>
      </c>
      <c r="C1064" s="11" t="s">
        <v>196</v>
      </c>
      <c r="D1064" s="11" t="s">
        <v>197</v>
      </c>
      <c r="E1064" s="10" t="s">
        <v>43887</v>
      </c>
      <c r="F1064" s="11" t="s">
        <v>39402</v>
      </c>
      <c r="G1064" s="10" t="s">
        <v>5342</v>
      </c>
      <c r="H1064" s="11" t="s">
        <v>5336</v>
      </c>
      <c r="I1064" s="11" t="s">
        <v>5335</v>
      </c>
      <c r="J1064" s="11" t="s">
        <v>5335</v>
      </c>
      <c r="K1064" s="11" t="s">
        <v>3177</v>
      </c>
      <c r="L1064" s="11" t="s">
        <v>3174</v>
      </c>
      <c r="M1064" s="11" t="s">
        <v>43854</v>
      </c>
      <c r="N1064" s="11" t="s">
        <v>41377</v>
      </c>
      <c r="O1064" s="11" t="s">
        <v>41387</v>
      </c>
      <c r="P1064" s="11" t="s">
        <v>41449</v>
      </c>
      <c r="Q1064" s="11" t="s">
        <v>41411</v>
      </c>
      <c r="R1064" s="11" t="s">
        <v>41411</v>
      </c>
      <c r="S1064" s="17">
        <v>6.42</v>
      </c>
      <c r="T1064" s="11" t="s">
        <v>42004</v>
      </c>
      <c r="U1064" s="17">
        <v>6.42</v>
      </c>
      <c r="V1064" s="17">
        <v>0</v>
      </c>
      <c r="W1064" s="18">
        <f t="shared" si="71"/>
        <v>6.42</v>
      </c>
      <c r="X1064" s="18">
        <f t="shared" si="72"/>
        <v>0</v>
      </c>
      <c r="Y1064" s="2">
        <v>6.42</v>
      </c>
      <c r="Z1064" s="2" t="str">
        <f t="shared" si="73"/>
        <v>未整改</v>
      </c>
      <c r="AA1064" s="2" t="str">
        <f t="shared" si="74"/>
        <v>已整改</v>
      </c>
      <c r="AD1064" s="22" t="e">
        <f>VLOOKUP(H1064,'系统导出（基本表）'!R:R,1,0)</f>
        <v>#N/A</v>
      </c>
      <c r="AE1064" s="22" t="e">
        <f>VLOOKUP(I1064,'系统导出（基本表）'!Q:R,2,0)</f>
        <v>#N/A</v>
      </c>
      <c r="AF1064" s="2" t="e">
        <f>VLOOKUP(J1064,'系统导出（基本表）'!S:T,2,0)</f>
        <v>#N/A</v>
      </c>
      <c r="AG1064" s="24"/>
    </row>
    <row r="1065" s="2" customFormat="1" ht="19" customHeight="1" spans="1:33">
      <c r="A1065" s="2">
        <v>1</v>
      </c>
      <c r="B1065" s="11" t="s">
        <v>127</v>
      </c>
      <c r="C1065" s="11" t="s">
        <v>196</v>
      </c>
      <c r="D1065" s="11" t="s">
        <v>197</v>
      </c>
      <c r="E1065" s="10" t="s">
        <v>41477</v>
      </c>
      <c r="F1065" s="11" t="s">
        <v>38653</v>
      </c>
      <c r="G1065" s="10" t="s">
        <v>43888</v>
      </c>
      <c r="H1065" s="11" t="s">
        <v>39160</v>
      </c>
      <c r="I1065" s="11" t="s">
        <v>39159</v>
      </c>
      <c r="J1065" s="11" t="s">
        <v>39159</v>
      </c>
      <c r="K1065" s="11" t="s">
        <v>3177</v>
      </c>
      <c r="L1065" s="11" t="s">
        <v>3174</v>
      </c>
      <c r="M1065" s="11" t="s">
        <v>43854</v>
      </c>
      <c r="N1065" s="11" t="s">
        <v>41377</v>
      </c>
      <c r="O1065" s="11" t="s">
        <v>41387</v>
      </c>
      <c r="P1065" s="11" t="s">
        <v>41449</v>
      </c>
      <c r="Q1065" s="11" t="s">
        <v>41411</v>
      </c>
      <c r="R1065" s="11" t="s">
        <v>41411</v>
      </c>
      <c r="S1065" s="17">
        <v>302.61</v>
      </c>
      <c r="T1065" s="11" t="s">
        <v>42004</v>
      </c>
      <c r="U1065" s="17">
        <v>2.19</v>
      </c>
      <c r="V1065" s="17">
        <v>0</v>
      </c>
      <c r="W1065" s="18">
        <f t="shared" si="71"/>
        <v>302.61</v>
      </c>
      <c r="X1065" s="18">
        <f t="shared" si="72"/>
        <v>300.42</v>
      </c>
      <c r="Y1065" s="2">
        <v>2.19</v>
      </c>
      <c r="Z1065" s="2" t="str">
        <f t="shared" si="73"/>
        <v>未整改</v>
      </c>
      <c r="AA1065" s="2" t="str">
        <f t="shared" si="74"/>
        <v>未整改</v>
      </c>
      <c r="AD1065" s="22" t="str">
        <f>VLOOKUP(H1065,'系统导出（基本表）'!R:R,1,0)</f>
        <v>P21510600-0029</v>
      </c>
      <c r="AE1065" s="22" t="str">
        <f>VLOOKUP(I1065,'系统导出（基本表）'!Q:R,2,0)</f>
        <v>P21510600-0029</v>
      </c>
      <c r="AF1065" s="2" t="e">
        <f>VLOOKUP(J1065,'系统导出（基本表）'!S:T,2,0)</f>
        <v>#N/A</v>
      </c>
      <c r="AG1065" s="24"/>
    </row>
    <row r="1066" s="2" customFormat="1" ht="19" customHeight="1" spans="1:33">
      <c r="A1066" s="2">
        <v>1</v>
      </c>
      <c r="B1066" s="11" t="s">
        <v>127</v>
      </c>
      <c r="C1066" s="11" t="s">
        <v>196</v>
      </c>
      <c r="D1066" s="11" t="s">
        <v>197</v>
      </c>
      <c r="E1066" s="10" t="s">
        <v>41464</v>
      </c>
      <c r="F1066" s="11" t="s">
        <v>38420</v>
      </c>
      <c r="G1066" s="10" t="s">
        <v>43889</v>
      </c>
      <c r="H1066" s="11" t="s">
        <v>43890</v>
      </c>
      <c r="I1066" s="11" t="s">
        <v>43891</v>
      </c>
      <c r="J1066" s="11" t="s">
        <v>43891</v>
      </c>
      <c r="K1066" s="11" t="s">
        <v>3177</v>
      </c>
      <c r="L1066" s="11" t="s">
        <v>3174</v>
      </c>
      <c r="M1066" s="11" t="s">
        <v>43854</v>
      </c>
      <c r="N1066" s="11" t="s">
        <v>41377</v>
      </c>
      <c r="O1066" s="11" t="s">
        <v>41387</v>
      </c>
      <c r="P1066" s="11" t="s">
        <v>41449</v>
      </c>
      <c r="Q1066" s="11" t="s">
        <v>41411</v>
      </c>
      <c r="R1066" s="11" t="s">
        <v>41411</v>
      </c>
      <c r="S1066" s="17">
        <v>158.6</v>
      </c>
      <c r="T1066" s="11" t="s">
        <v>43892</v>
      </c>
      <c r="U1066" s="17">
        <v>158.6</v>
      </c>
      <c r="V1066" s="17">
        <v>0</v>
      </c>
      <c r="W1066" s="18">
        <f t="shared" si="71"/>
        <v>158.6</v>
      </c>
      <c r="X1066" s="18">
        <f t="shared" si="72"/>
        <v>0</v>
      </c>
      <c r="Y1066" s="2">
        <v>158.6</v>
      </c>
      <c r="Z1066" s="2" t="str">
        <f t="shared" si="73"/>
        <v>未整改</v>
      </c>
      <c r="AA1066" s="2" t="str">
        <f t="shared" si="74"/>
        <v>已整改</v>
      </c>
      <c r="AD1066" s="22" t="e">
        <f>VLOOKUP(H1066,'系统导出（基本表）'!R:R,1,0)</f>
        <v>#N/A</v>
      </c>
      <c r="AE1066" s="22" t="e">
        <f>VLOOKUP(I1066,'系统导出（基本表）'!Q:R,2,0)</f>
        <v>#N/A</v>
      </c>
      <c r="AF1066" s="2" t="e">
        <f>VLOOKUP(J1066,'系统导出（基本表）'!S:T,2,0)</f>
        <v>#N/A</v>
      </c>
      <c r="AG1066" s="24"/>
    </row>
    <row r="1067" s="2" customFormat="1" ht="19" customHeight="1" spans="1:33">
      <c r="A1067" s="2">
        <v>1</v>
      </c>
      <c r="B1067" s="11" t="s">
        <v>127</v>
      </c>
      <c r="C1067" s="11" t="s">
        <v>196</v>
      </c>
      <c r="D1067" s="11" t="s">
        <v>197</v>
      </c>
      <c r="E1067" s="10" t="s">
        <v>42963</v>
      </c>
      <c r="F1067" s="11" t="s">
        <v>39177</v>
      </c>
      <c r="G1067" s="10" t="s">
        <v>43893</v>
      </c>
      <c r="H1067" s="11" t="s">
        <v>39181</v>
      </c>
      <c r="I1067" s="11" t="s">
        <v>39180</v>
      </c>
      <c r="J1067" s="11" t="s">
        <v>43894</v>
      </c>
      <c r="K1067" s="11" t="s">
        <v>3177</v>
      </c>
      <c r="L1067" s="11" t="s">
        <v>3174</v>
      </c>
      <c r="M1067" s="11" t="s">
        <v>43854</v>
      </c>
      <c r="N1067" s="11" t="s">
        <v>41377</v>
      </c>
      <c r="O1067" s="11" t="s">
        <v>41387</v>
      </c>
      <c r="P1067" s="11" t="s">
        <v>41449</v>
      </c>
      <c r="Q1067" s="11" t="s">
        <v>41411</v>
      </c>
      <c r="R1067" s="11" t="s">
        <v>41411</v>
      </c>
      <c r="S1067" s="17">
        <v>9827.155881</v>
      </c>
      <c r="T1067" s="11" t="s">
        <v>42004</v>
      </c>
      <c r="U1067" s="17">
        <v>7228.74</v>
      </c>
      <c r="V1067" s="17">
        <v>0</v>
      </c>
      <c r="W1067" s="18">
        <f t="shared" si="71"/>
        <v>9827.155881</v>
      </c>
      <c r="X1067" s="18">
        <f t="shared" si="72"/>
        <v>2598.415881</v>
      </c>
      <c r="Y1067" s="2">
        <v>7228.74</v>
      </c>
      <c r="Z1067" s="2" t="str">
        <f t="shared" si="73"/>
        <v>未整改</v>
      </c>
      <c r="AA1067" s="2" t="str">
        <f t="shared" si="74"/>
        <v>未整改</v>
      </c>
      <c r="AD1067" s="22" t="str">
        <f>VLOOKUP(H1067,'系统导出（基本表）'!R:R,1,0)</f>
        <v>P20510600-0049</v>
      </c>
      <c r="AE1067" s="22" t="str">
        <f>VLOOKUP(I1067,'系统导出（基本表）'!Q:R,2,0)</f>
        <v>P20510600-0049</v>
      </c>
      <c r="AF1067" s="2" t="e">
        <f>VLOOKUP(J1067,'系统导出（基本表）'!S:T,2,0)</f>
        <v>#N/A</v>
      </c>
      <c r="AG1067" s="24"/>
    </row>
    <row r="1068" s="1" customFormat="1" ht="19" customHeight="1" spans="2:35">
      <c r="B1068" s="10" t="s">
        <v>127</v>
      </c>
      <c r="C1068" s="10" t="s">
        <v>196</v>
      </c>
      <c r="D1068" s="10" t="s">
        <v>197</v>
      </c>
      <c r="E1068" s="10" t="s">
        <v>42997</v>
      </c>
      <c r="F1068" s="10" t="s">
        <v>38866</v>
      </c>
      <c r="G1068" s="10" t="s">
        <v>43883</v>
      </c>
      <c r="H1068" s="10" t="s">
        <v>43884</v>
      </c>
      <c r="I1068" s="10" t="s">
        <v>43885</v>
      </c>
      <c r="J1068" s="10" t="s">
        <v>43886</v>
      </c>
      <c r="K1068" s="10" t="s">
        <v>3177</v>
      </c>
      <c r="L1068" s="10" t="s">
        <v>3164</v>
      </c>
      <c r="M1068" s="10" t="s">
        <v>43854</v>
      </c>
      <c r="N1068" s="10" t="s">
        <v>41377</v>
      </c>
      <c r="O1068" s="10" t="s">
        <v>41378</v>
      </c>
      <c r="P1068" s="10" t="s">
        <v>41456</v>
      </c>
      <c r="Q1068" s="10" t="s">
        <v>41411</v>
      </c>
      <c r="R1068" s="10" t="s">
        <v>41411</v>
      </c>
      <c r="S1068" s="15">
        <v>800.34</v>
      </c>
      <c r="T1068" s="10" t="s">
        <v>41463</v>
      </c>
      <c r="U1068" s="15">
        <v>800.34</v>
      </c>
      <c r="V1068" s="15">
        <v>800.34</v>
      </c>
      <c r="W1068" s="16">
        <f t="shared" si="71"/>
        <v>0</v>
      </c>
      <c r="X1068" s="16">
        <f t="shared" si="72"/>
        <v>0</v>
      </c>
      <c r="Y1068" s="1">
        <v>800.34</v>
      </c>
      <c r="Z1068" s="1" t="str">
        <f t="shared" si="73"/>
        <v>未整改</v>
      </c>
      <c r="AA1068" s="1" t="str">
        <f t="shared" si="74"/>
        <v>已整改</v>
      </c>
      <c r="AC1068" s="3"/>
      <c r="AD1068" s="19" t="e">
        <f>VLOOKUP(H1068,'系统导出（基本表）'!R:R,1,0)</f>
        <v>#N/A</v>
      </c>
      <c r="AE1068" s="16" t="e">
        <f>VLOOKUP(I1068,'系统导出（基本表）'!Q:R,2,0)</f>
        <v>#N/A</v>
      </c>
      <c r="AF1068" s="16" t="e">
        <f>VLOOKUP(J1068,'系统导出（基本表）'!S:T,2,0)</f>
        <v>#N/A</v>
      </c>
      <c r="AG1068" s="16"/>
      <c r="AH1068" s="16"/>
      <c r="AI1068" s="16"/>
    </row>
    <row r="1069" s="2" customFormat="1" ht="19" customHeight="1" spans="1:33">
      <c r="A1069" s="2">
        <v>1</v>
      </c>
      <c r="B1069" s="11" t="s">
        <v>127</v>
      </c>
      <c r="C1069" s="11" t="s">
        <v>196</v>
      </c>
      <c r="D1069" s="11" t="s">
        <v>197</v>
      </c>
      <c r="E1069" s="10" t="s">
        <v>41477</v>
      </c>
      <c r="F1069" s="11" t="s">
        <v>38653</v>
      </c>
      <c r="G1069" s="10" t="s">
        <v>43895</v>
      </c>
      <c r="H1069" s="11" t="s">
        <v>43896</v>
      </c>
      <c r="I1069" s="11" t="s">
        <v>43897</v>
      </c>
      <c r="J1069" s="11" t="s">
        <v>43897</v>
      </c>
      <c r="K1069" s="11" t="s">
        <v>3177</v>
      </c>
      <c r="L1069" s="11" t="s">
        <v>3174</v>
      </c>
      <c r="M1069" s="11" t="s">
        <v>43854</v>
      </c>
      <c r="N1069" s="11" t="s">
        <v>41377</v>
      </c>
      <c r="O1069" s="11" t="s">
        <v>41387</v>
      </c>
      <c r="P1069" s="11" t="s">
        <v>41449</v>
      </c>
      <c r="Q1069" s="11" t="s">
        <v>41411</v>
      </c>
      <c r="R1069" s="11" t="s">
        <v>41411</v>
      </c>
      <c r="S1069" s="17">
        <v>5044.66126</v>
      </c>
      <c r="T1069" s="11" t="s">
        <v>42004</v>
      </c>
      <c r="U1069" s="17">
        <v>4233.55</v>
      </c>
      <c r="V1069" s="17">
        <v>0</v>
      </c>
      <c r="W1069" s="18">
        <f t="shared" si="71"/>
        <v>5044.66126</v>
      </c>
      <c r="X1069" s="18">
        <f t="shared" si="72"/>
        <v>811.11126</v>
      </c>
      <c r="Y1069" s="2">
        <v>4233.55</v>
      </c>
      <c r="Z1069" s="2" t="str">
        <f t="shared" si="73"/>
        <v>未整改</v>
      </c>
      <c r="AA1069" s="2" t="str">
        <f t="shared" si="74"/>
        <v>未整改</v>
      </c>
      <c r="AD1069" s="22" t="e">
        <f>VLOOKUP(H1069,'系统导出（基本表）'!R:R,1,0)</f>
        <v>#N/A</v>
      </c>
      <c r="AE1069" s="22" t="e">
        <f>VLOOKUP(I1069,'系统导出（基本表）'!Q:R,2,0)</f>
        <v>#N/A</v>
      </c>
      <c r="AF1069" s="2" t="e">
        <f>VLOOKUP(J1069,'系统导出（基本表）'!S:T,2,0)</f>
        <v>#N/A</v>
      </c>
      <c r="AG1069" s="24"/>
    </row>
    <row r="1070" s="1" customFormat="1" ht="19" customHeight="1" spans="2:35">
      <c r="B1070" s="10" t="s">
        <v>127</v>
      </c>
      <c r="C1070" s="10" t="s">
        <v>196</v>
      </c>
      <c r="D1070" s="10" t="s">
        <v>197</v>
      </c>
      <c r="E1070" s="10" t="s">
        <v>61</v>
      </c>
      <c r="F1070" s="10" t="s">
        <v>61</v>
      </c>
      <c r="G1070" s="10" t="s">
        <v>43880</v>
      </c>
      <c r="H1070" s="10" t="s">
        <v>43881</v>
      </c>
      <c r="I1070" s="10" t="s">
        <v>43882</v>
      </c>
      <c r="J1070" s="10" t="s">
        <v>43882</v>
      </c>
      <c r="K1070" s="10" t="s">
        <v>3177</v>
      </c>
      <c r="L1070" s="10" t="s">
        <v>3174</v>
      </c>
      <c r="M1070" s="10" t="s">
        <v>43854</v>
      </c>
      <c r="N1070" s="10" t="s">
        <v>61</v>
      </c>
      <c r="O1070" s="10" t="s">
        <v>41372</v>
      </c>
      <c r="P1070" s="10" t="s">
        <v>61</v>
      </c>
      <c r="Q1070" s="10" t="s">
        <v>41354</v>
      </c>
      <c r="R1070" s="10" t="s">
        <v>41354</v>
      </c>
      <c r="S1070" s="15">
        <v>321.52</v>
      </c>
      <c r="T1070" s="10" t="s">
        <v>41902</v>
      </c>
      <c r="U1070" s="15">
        <v>321.52</v>
      </c>
      <c r="V1070" s="15">
        <v>321.52</v>
      </c>
      <c r="W1070" s="16">
        <f t="shared" si="71"/>
        <v>0</v>
      </c>
      <c r="X1070" s="16">
        <f t="shared" si="72"/>
        <v>0</v>
      </c>
      <c r="Y1070" s="1">
        <v>321.52</v>
      </c>
      <c r="Z1070" s="1" t="str">
        <f t="shared" si="73"/>
        <v>未整改</v>
      </c>
      <c r="AA1070" s="1" t="str">
        <f t="shared" si="74"/>
        <v>已整改</v>
      </c>
      <c r="AC1070" s="3"/>
      <c r="AD1070" s="19" t="e">
        <f>VLOOKUP(H1070,'系统导出（基本表）'!R:R,1,0)</f>
        <v>#N/A</v>
      </c>
      <c r="AE1070" s="16" t="e">
        <f>VLOOKUP(I1070,'系统导出（基本表）'!Q:R,2,0)</f>
        <v>#N/A</v>
      </c>
      <c r="AF1070" s="16" t="e">
        <f>VLOOKUP(J1070,'系统导出（基本表）'!S:T,2,0)</f>
        <v>#N/A</v>
      </c>
      <c r="AG1070" s="16"/>
      <c r="AH1070" s="16"/>
      <c r="AI1070" s="16"/>
    </row>
    <row r="1071" s="2" customFormat="1" ht="19" customHeight="1" spans="1:33">
      <c r="A1071" s="2">
        <v>1</v>
      </c>
      <c r="B1071" s="11" t="s">
        <v>127</v>
      </c>
      <c r="C1071" s="11" t="s">
        <v>196</v>
      </c>
      <c r="D1071" s="11" t="s">
        <v>197</v>
      </c>
      <c r="E1071" s="10" t="s">
        <v>42897</v>
      </c>
      <c r="F1071" s="11" t="s">
        <v>39186</v>
      </c>
      <c r="G1071" s="10" t="s">
        <v>43898</v>
      </c>
      <c r="H1071" s="11" t="s">
        <v>39190</v>
      </c>
      <c r="I1071" s="11" t="s">
        <v>39189</v>
      </c>
      <c r="J1071" s="11" t="s">
        <v>39189</v>
      </c>
      <c r="K1071" s="11" t="s">
        <v>3177</v>
      </c>
      <c r="L1071" s="11" t="s">
        <v>3174</v>
      </c>
      <c r="M1071" s="11" t="s">
        <v>43854</v>
      </c>
      <c r="N1071" s="11" t="s">
        <v>41377</v>
      </c>
      <c r="O1071" s="11" t="s">
        <v>41387</v>
      </c>
      <c r="P1071" s="11" t="s">
        <v>41449</v>
      </c>
      <c r="Q1071" s="11" t="s">
        <v>41411</v>
      </c>
      <c r="R1071" s="11" t="s">
        <v>41411</v>
      </c>
      <c r="S1071" s="17">
        <v>3747.252235</v>
      </c>
      <c r="T1071" s="11" t="s">
        <v>43899</v>
      </c>
      <c r="U1071" s="17">
        <v>1651.975551</v>
      </c>
      <c r="V1071" s="17">
        <v>0</v>
      </c>
      <c r="W1071" s="18">
        <f t="shared" si="71"/>
        <v>3747.252235</v>
      </c>
      <c r="X1071" s="18">
        <f t="shared" si="72"/>
        <v>2095.276684</v>
      </c>
      <c r="Y1071" s="2">
        <v>1651.975551</v>
      </c>
      <c r="Z1071" s="2" t="str">
        <f t="shared" si="73"/>
        <v>未整改</v>
      </c>
      <c r="AA1071" s="2" t="str">
        <f t="shared" si="74"/>
        <v>未整改</v>
      </c>
      <c r="AD1071" s="22" t="str">
        <f>VLOOKUP(H1071,'系统导出（基本表）'!R:R,1,0)</f>
        <v>P19510600-0009</v>
      </c>
      <c r="AE1071" s="22" t="str">
        <f>VLOOKUP(I1071,'系统导出（基本表）'!Q:R,2,0)</f>
        <v>P19510600-0009</v>
      </c>
      <c r="AF1071" s="2" t="e">
        <f>VLOOKUP(J1071,'系统导出（基本表）'!S:T,2,0)</f>
        <v>#N/A</v>
      </c>
      <c r="AG1071" s="24"/>
    </row>
    <row r="1072" s="1" customFormat="1" ht="19" customHeight="1" spans="2:35">
      <c r="B1072" s="10" t="s">
        <v>127</v>
      </c>
      <c r="C1072" s="10" t="s">
        <v>196</v>
      </c>
      <c r="D1072" s="10" t="s">
        <v>197</v>
      </c>
      <c r="E1072" s="10" t="s">
        <v>61</v>
      </c>
      <c r="F1072" s="10" t="s">
        <v>61</v>
      </c>
      <c r="G1072" s="10" t="s">
        <v>43865</v>
      </c>
      <c r="H1072" s="10" t="s">
        <v>43866</v>
      </c>
      <c r="I1072" s="10" t="s">
        <v>43867</v>
      </c>
      <c r="J1072" s="10" t="s">
        <v>43867</v>
      </c>
      <c r="K1072" s="10" t="s">
        <v>3177</v>
      </c>
      <c r="L1072" s="10" t="s">
        <v>3164</v>
      </c>
      <c r="M1072" s="10" t="s">
        <v>43854</v>
      </c>
      <c r="N1072" s="10" t="s">
        <v>61</v>
      </c>
      <c r="O1072" s="10" t="s">
        <v>41372</v>
      </c>
      <c r="P1072" s="10" t="s">
        <v>61</v>
      </c>
      <c r="Q1072" s="10" t="s">
        <v>41373</v>
      </c>
      <c r="R1072" s="10" t="s">
        <v>41373</v>
      </c>
      <c r="S1072" s="15">
        <v>19591.4</v>
      </c>
      <c r="T1072" s="10" t="s">
        <v>43868</v>
      </c>
      <c r="U1072" s="15">
        <v>19591.4</v>
      </c>
      <c r="V1072" s="15">
        <v>19591.4</v>
      </c>
      <c r="W1072" s="16">
        <f t="shared" si="71"/>
        <v>0</v>
      </c>
      <c r="X1072" s="16">
        <f t="shared" si="72"/>
        <v>0</v>
      </c>
      <c r="Y1072" s="1">
        <v>19591.4</v>
      </c>
      <c r="Z1072" s="1" t="str">
        <f t="shared" si="73"/>
        <v>未整改</v>
      </c>
      <c r="AA1072" s="1" t="str">
        <f t="shared" si="74"/>
        <v>已整改</v>
      </c>
      <c r="AC1072" s="3"/>
      <c r="AD1072" s="19" t="e">
        <f>VLOOKUP(H1072,'系统导出（基本表）'!R:R,1,0)</f>
        <v>#N/A</v>
      </c>
      <c r="AE1072" s="16" t="e">
        <f>VLOOKUP(I1072,'系统导出（基本表）'!Q:R,2,0)</f>
        <v>#N/A</v>
      </c>
      <c r="AF1072" s="16" t="e">
        <f>VLOOKUP(J1072,'系统导出（基本表）'!S:T,2,0)</f>
        <v>#N/A</v>
      </c>
      <c r="AG1072" s="16"/>
      <c r="AH1072" s="16"/>
      <c r="AI1072" s="16"/>
    </row>
    <row r="1073" s="1" customFormat="1" ht="19" customHeight="1" spans="2:35">
      <c r="B1073" s="10" t="s">
        <v>127</v>
      </c>
      <c r="C1073" s="10" t="s">
        <v>196</v>
      </c>
      <c r="D1073" s="10" t="s">
        <v>197</v>
      </c>
      <c r="E1073" s="10" t="s">
        <v>42963</v>
      </c>
      <c r="F1073" s="10" t="s">
        <v>39177</v>
      </c>
      <c r="G1073" s="10" t="s">
        <v>18048</v>
      </c>
      <c r="H1073" s="10" t="s">
        <v>18044</v>
      </c>
      <c r="I1073" s="10" t="s">
        <v>18043</v>
      </c>
      <c r="J1073" s="10" t="s">
        <v>18043</v>
      </c>
      <c r="K1073" s="10" t="s">
        <v>3177</v>
      </c>
      <c r="L1073" s="10" t="s">
        <v>3164</v>
      </c>
      <c r="M1073" s="10" t="s">
        <v>43854</v>
      </c>
      <c r="N1073" s="10" t="s">
        <v>41377</v>
      </c>
      <c r="O1073" s="10" t="s">
        <v>41378</v>
      </c>
      <c r="P1073" s="10" t="s">
        <v>41379</v>
      </c>
      <c r="Q1073" s="10" t="s">
        <v>41658</v>
      </c>
      <c r="R1073" s="10" t="s">
        <v>41658</v>
      </c>
      <c r="S1073" s="15">
        <v>4000</v>
      </c>
      <c r="T1073" s="10" t="s">
        <v>42804</v>
      </c>
      <c r="U1073" s="15">
        <v>4000</v>
      </c>
      <c r="V1073" s="15">
        <v>4000</v>
      </c>
      <c r="W1073" s="16">
        <f t="shared" si="71"/>
        <v>0</v>
      </c>
      <c r="X1073" s="16">
        <f t="shared" si="72"/>
        <v>0</v>
      </c>
      <c r="Y1073" s="1">
        <v>4000</v>
      </c>
      <c r="Z1073" s="1" t="str">
        <f t="shared" si="73"/>
        <v>未整改</v>
      </c>
      <c r="AA1073" s="1" t="str">
        <f t="shared" si="74"/>
        <v>已整改</v>
      </c>
      <c r="AC1073" s="3"/>
      <c r="AD1073" s="19" t="e">
        <f>VLOOKUP(H1073,'系统导出（基本表）'!R:R,1,0)</f>
        <v>#N/A</v>
      </c>
      <c r="AE1073" s="16" t="e">
        <f>VLOOKUP(I1073,'系统导出（基本表）'!Q:R,2,0)</f>
        <v>#N/A</v>
      </c>
      <c r="AF1073" s="16" t="e">
        <f>VLOOKUP(J1073,'系统导出（基本表）'!S:T,2,0)</f>
        <v>#N/A</v>
      </c>
      <c r="AG1073" s="16"/>
      <c r="AH1073" s="16"/>
      <c r="AI1073" s="16"/>
    </row>
    <row r="1074" s="2" customFormat="1" ht="19" customHeight="1" spans="1:36">
      <c r="A1074" s="2">
        <v>1</v>
      </c>
      <c r="B1074" s="11" t="s">
        <v>127</v>
      </c>
      <c r="C1074" s="11" t="s">
        <v>196</v>
      </c>
      <c r="D1074" s="11" t="s">
        <v>197</v>
      </c>
      <c r="E1074" s="10" t="s">
        <v>41575</v>
      </c>
      <c r="F1074" s="11" t="s">
        <v>38965</v>
      </c>
      <c r="G1074" s="10" t="s">
        <v>43900</v>
      </c>
      <c r="H1074" s="11" t="s">
        <v>39154</v>
      </c>
      <c r="I1074" s="11" t="s">
        <v>39153</v>
      </c>
      <c r="J1074" s="11" t="s">
        <v>39153</v>
      </c>
      <c r="K1074" s="11" t="s">
        <v>3177</v>
      </c>
      <c r="L1074" s="11" t="s">
        <v>3174</v>
      </c>
      <c r="M1074" s="11" t="s">
        <v>43854</v>
      </c>
      <c r="N1074" s="11" t="s">
        <v>41377</v>
      </c>
      <c r="O1074" s="11" t="s">
        <v>41387</v>
      </c>
      <c r="P1074" s="11" t="s">
        <v>41449</v>
      </c>
      <c r="Q1074" s="11" t="s">
        <v>41411</v>
      </c>
      <c r="R1074" s="11" t="s">
        <v>41411</v>
      </c>
      <c r="S1074" s="17">
        <v>1401.6</v>
      </c>
      <c r="T1074" s="11" t="s">
        <v>42004</v>
      </c>
      <c r="U1074" s="17">
        <v>825.03</v>
      </c>
      <c r="V1074" s="17">
        <v>0</v>
      </c>
      <c r="W1074" s="18">
        <f t="shared" si="71"/>
        <v>1401.6</v>
      </c>
      <c r="X1074" s="18">
        <f t="shared" si="72"/>
        <v>576.57</v>
      </c>
      <c r="Y1074" s="2">
        <v>825.03</v>
      </c>
      <c r="Z1074" s="2" t="str">
        <f t="shared" si="73"/>
        <v>未整改</v>
      </c>
      <c r="AA1074" s="2" t="str">
        <f t="shared" si="74"/>
        <v>未整改</v>
      </c>
      <c r="AD1074" s="22" t="str">
        <f>VLOOKUP(H1074,'系统导出（基本表）'!R:R,1,0)</f>
        <v>P20510600-0051</v>
      </c>
      <c r="AE1074" s="22" t="str">
        <f>VLOOKUP(I1074,'系统导出（基本表）'!Q:R,2,0)</f>
        <v>P20510600-0051</v>
      </c>
      <c r="AF1074" s="2" t="e">
        <f>VLOOKUP(J1074,'系统导出（基本表）'!S:T,2,0)</f>
        <v>#N/A</v>
      </c>
      <c r="AG1074" s="30">
        <v>576.570274</v>
      </c>
      <c r="AH1074" s="30">
        <v>576.570274</v>
      </c>
      <c r="AJ1074" s="31"/>
    </row>
    <row r="1075" s="1" customFormat="1" ht="19" customHeight="1" spans="2:35">
      <c r="B1075" s="10" t="s">
        <v>127</v>
      </c>
      <c r="C1075" s="10" t="s">
        <v>196</v>
      </c>
      <c r="D1075" s="10" t="s">
        <v>197</v>
      </c>
      <c r="E1075" s="10" t="s">
        <v>41575</v>
      </c>
      <c r="F1075" s="10" t="s">
        <v>38965</v>
      </c>
      <c r="G1075" s="10" t="s">
        <v>43900</v>
      </c>
      <c r="H1075" s="10" t="s">
        <v>39154</v>
      </c>
      <c r="I1075" s="10" t="s">
        <v>39153</v>
      </c>
      <c r="J1075" s="10" t="s">
        <v>39153</v>
      </c>
      <c r="K1075" s="10" t="s">
        <v>3177</v>
      </c>
      <c r="L1075" s="10" t="s">
        <v>3164</v>
      </c>
      <c r="M1075" s="10" t="s">
        <v>43854</v>
      </c>
      <c r="N1075" s="10" t="s">
        <v>41377</v>
      </c>
      <c r="O1075" s="10" t="s">
        <v>41378</v>
      </c>
      <c r="P1075" s="10" t="s">
        <v>41379</v>
      </c>
      <c r="Q1075" s="10" t="s">
        <v>41658</v>
      </c>
      <c r="R1075" s="10" t="s">
        <v>41658</v>
      </c>
      <c r="S1075" s="15">
        <v>3240</v>
      </c>
      <c r="T1075" s="10" t="s">
        <v>42804</v>
      </c>
      <c r="U1075" s="15">
        <v>3240</v>
      </c>
      <c r="V1075" s="15">
        <v>3240</v>
      </c>
      <c r="W1075" s="16">
        <f t="shared" si="71"/>
        <v>0</v>
      </c>
      <c r="X1075" s="16">
        <f t="shared" si="72"/>
        <v>0</v>
      </c>
      <c r="Y1075" s="1">
        <v>3240</v>
      </c>
      <c r="Z1075" s="1" t="str">
        <f t="shared" si="73"/>
        <v>未整改</v>
      </c>
      <c r="AA1075" s="1" t="str">
        <f t="shared" si="74"/>
        <v>已整改</v>
      </c>
      <c r="AC1075" s="3"/>
      <c r="AD1075" s="19" t="str">
        <f>VLOOKUP(H1075,'系统导出（基本表）'!R:R,1,0)</f>
        <v>P20510600-0051</v>
      </c>
      <c r="AE1075" s="23" t="str">
        <f>VLOOKUP(I1075,'系统导出（基本表）'!Q:R,2,0)</f>
        <v>P20510600-0051</v>
      </c>
      <c r="AF1075" s="16" t="e">
        <f>VLOOKUP(J1075,'系统导出（基本表）'!S:T,2,0)</f>
        <v>#N/A</v>
      </c>
      <c r="AG1075" s="23"/>
      <c r="AH1075" s="16"/>
      <c r="AI1075" s="16"/>
    </row>
    <row r="1076" s="1" customFormat="1" ht="19" customHeight="1" spans="2:35">
      <c r="B1076" s="10" t="s">
        <v>127</v>
      </c>
      <c r="C1076" s="10" t="s">
        <v>196</v>
      </c>
      <c r="D1076" s="10" t="s">
        <v>197</v>
      </c>
      <c r="E1076" s="10" t="s">
        <v>61</v>
      </c>
      <c r="F1076" s="10" t="s">
        <v>61</v>
      </c>
      <c r="G1076" s="10" t="s">
        <v>25289</v>
      </c>
      <c r="H1076" s="10" t="s">
        <v>25282</v>
      </c>
      <c r="I1076" s="10" t="s">
        <v>25281</v>
      </c>
      <c r="J1076" s="10" t="s">
        <v>25281</v>
      </c>
      <c r="K1076" s="10" t="s">
        <v>25288</v>
      </c>
      <c r="L1076" s="10" t="s">
        <v>25280</v>
      </c>
      <c r="M1076" s="10" t="s">
        <v>43901</v>
      </c>
      <c r="N1076" s="10" t="s">
        <v>61</v>
      </c>
      <c r="O1076" s="10" t="s">
        <v>41353</v>
      </c>
      <c r="P1076" s="10" t="s">
        <v>61</v>
      </c>
      <c r="Q1076" s="10" t="s">
        <v>41354</v>
      </c>
      <c r="R1076" s="10" t="s">
        <v>41354</v>
      </c>
      <c r="S1076" s="15">
        <v>19</v>
      </c>
      <c r="T1076" s="10" t="s">
        <v>43902</v>
      </c>
      <c r="U1076" s="15">
        <v>19</v>
      </c>
      <c r="V1076" s="15">
        <v>19</v>
      </c>
      <c r="W1076" s="16">
        <f t="shared" si="71"/>
        <v>0</v>
      </c>
      <c r="X1076" s="16">
        <f t="shared" si="72"/>
        <v>0</v>
      </c>
      <c r="Y1076" s="1">
        <v>19</v>
      </c>
      <c r="Z1076" s="1" t="str">
        <f t="shared" si="73"/>
        <v>未整改</v>
      </c>
      <c r="AA1076" s="1" t="str">
        <f t="shared" si="74"/>
        <v>已整改</v>
      </c>
      <c r="AC1076" s="3"/>
      <c r="AD1076" s="19" t="e">
        <f>VLOOKUP(H1076,'系统导出（基本表）'!R:R,1,0)</f>
        <v>#N/A</v>
      </c>
      <c r="AE1076" s="16" t="e">
        <f>VLOOKUP(I1076,'系统导出（基本表）'!Q:R,2,0)</f>
        <v>#N/A</v>
      </c>
      <c r="AF1076" s="16" t="e">
        <f>VLOOKUP(J1076,'系统导出（基本表）'!S:T,2,0)</f>
        <v>#N/A</v>
      </c>
      <c r="AG1076" s="16"/>
      <c r="AH1076" s="16"/>
      <c r="AI1076" s="16"/>
    </row>
    <row r="1077" s="2" customFormat="1" ht="19" customHeight="1" spans="1:36">
      <c r="A1077" s="2">
        <v>1</v>
      </c>
      <c r="B1077" s="11" t="s">
        <v>127</v>
      </c>
      <c r="C1077" s="11" t="s">
        <v>196</v>
      </c>
      <c r="D1077" s="11" t="s">
        <v>197</v>
      </c>
      <c r="E1077" s="10" t="s">
        <v>43903</v>
      </c>
      <c r="F1077" s="11" t="s">
        <v>39465</v>
      </c>
      <c r="G1077" s="10" t="s">
        <v>25289</v>
      </c>
      <c r="H1077" s="11" t="s">
        <v>25282</v>
      </c>
      <c r="I1077" s="11" t="s">
        <v>25281</v>
      </c>
      <c r="J1077" s="11" t="s">
        <v>25281</v>
      </c>
      <c r="K1077" s="11" t="s">
        <v>25288</v>
      </c>
      <c r="L1077" s="11" t="s">
        <v>43904</v>
      </c>
      <c r="M1077" s="11" t="s">
        <v>43901</v>
      </c>
      <c r="N1077" s="11" t="s">
        <v>41377</v>
      </c>
      <c r="O1077" s="11" t="s">
        <v>41387</v>
      </c>
      <c r="P1077" s="11" t="s">
        <v>41379</v>
      </c>
      <c r="Q1077" s="11" t="s">
        <v>41373</v>
      </c>
      <c r="R1077" s="11" t="s">
        <v>41373</v>
      </c>
      <c r="S1077" s="17">
        <v>681.28</v>
      </c>
      <c r="T1077" s="11" t="s">
        <v>43905</v>
      </c>
      <c r="U1077" s="17">
        <v>681.28</v>
      </c>
      <c r="V1077" s="17">
        <v>0</v>
      </c>
      <c r="W1077" s="18">
        <f t="shared" si="71"/>
        <v>681.28</v>
      </c>
      <c r="X1077" s="18">
        <f t="shared" si="72"/>
        <v>0</v>
      </c>
      <c r="Y1077" s="2">
        <v>681.28</v>
      </c>
      <c r="Z1077" s="2" t="str">
        <f t="shared" si="73"/>
        <v>未整改</v>
      </c>
      <c r="AA1077" s="2" t="str">
        <f t="shared" si="74"/>
        <v>已整改</v>
      </c>
      <c r="AD1077" s="22" t="e">
        <f>VLOOKUP(H1077,'系统导出（基本表）'!R:R,1,0)</f>
        <v>#N/A</v>
      </c>
      <c r="AE1077" s="22" t="e">
        <f>VLOOKUP(I1077,'系统导出（基本表）'!Q:R,2,0)</f>
        <v>#N/A</v>
      </c>
      <c r="AF1077" s="2" t="e">
        <f>VLOOKUP(J1077,'系统导出（基本表）'!S:T,2,0)</f>
        <v>#N/A</v>
      </c>
      <c r="AG1077" s="30"/>
      <c r="AJ1077" s="31"/>
    </row>
    <row r="1078" s="2" customFormat="1" ht="19" customHeight="1" spans="1:36">
      <c r="A1078" s="2">
        <v>1</v>
      </c>
      <c r="B1078" s="11" t="s">
        <v>127</v>
      </c>
      <c r="C1078" s="11" t="s">
        <v>196</v>
      </c>
      <c r="D1078" s="11" t="s">
        <v>197</v>
      </c>
      <c r="E1078" s="10" t="s">
        <v>43906</v>
      </c>
      <c r="F1078" s="11" t="s">
        <v>39166</v>
      </c>
      <c r="G1078" s="10" t="s">
        <v>43907</v>
      </c>
      <c r="H1078" s="11" t="s">
        <v>39170</v>
      </c>
      <c r="I1078" s="11" t="s">
        <v>39169</v>
      </c>
      <c r="J1078" s="11" t="s">
        <v>39169</v>
      </c>
      <c r="K1078" s="11" t="s">
        <v>20332</v>
      </c>
      <c r="L1078" s="11" t="s">
        <v>43908</v>
      </c>
      <c r="M1078" s="11" t="s">
        <v>43909</v>
      </c>
      <c r="N1078" s="11" t="s">
        <v>41377</v>
      </c>
      <c r="O1078" s="11" t="s">
        <v>41387</v>
      </c>
      <c r="P1078" s="11" t="s">
        <v>41379</v>
      </c>
      <c r="Q1078" s="11" t="s">
        <v>41373</v>
      </c>
      <c r="R1078" s="11" t="s">
        <v>41373</v>
      </c>
      <c r="S1078" s="17">
        <v>1977.381064</v>
      </c>
      <c r="T1078" s="11" t="s">
        <v>43910</v>
      </c>
      <c r="U1078" s="17">
        <v>1977.381064</v>
      </c>
      <c r="V1078" s="17">
        <v>0</v>
      </c>
      <c r="W1078" s="18">
        <f t="shared" si="71"/>
        <v>1977.381064</v>
      </c>
      <c r="X1078" s="18">
        <f t="shared" si="72"/>
        <v>0</v>
      </c>
      <c r="Y1078" s="2">
        <v>1977.381064</v>
      </c>
      <c r="Z1078" s="2" t="str">
        <f t="shared" si="73"/>
        <v>未整改</v>
      </c>
      <c r="AA1078" s="2" t="str">
        <f t="shared" si="74"/>
        <v>已整改</v>
      </c>
      <c r="AD1078" s="22" t="str">
        <f>VLOOKUP(H1078,'系统导出（基本表）'!R:R,1,0)</f>
        <v>P20510600-0028</v>
      </c>
      <c r="AE1078" s="22" t="str">
        <f>VLOOKUP(I1078,'系统导出（基本表）'!Q:R,2,0)</f>
        <v>P20510600-0028</v>
      </c>
      <c r="AF1078" s="2" t="e">
        <f>VLOOKUP(J1078,'系统导出（基本表）'!S:T,2,0)</f>
        <v>#N/A</v>
      </c>
      <c r="AG1078" s="32">
        <v>19.605265</v>
      </c>
      <c r="AH1078" s="30">
        <v>19.605265</v>
      </c>
      <c r="AJ1078" s="31"/>
    </row>
    <row r="1079" s="1" customFormat="1" ht="19" customHeight="1" spans="2:35">
      <c r="B1079" s="10" t="s">
        <v>127</v>
      </c>
      <c r="C1079" s="10" t="s">
        <v>196</v>
      </c>
      <c r="D1079" s="10" t="s">
        <v>197</v>
      </c>
      <c r="E1079" s="10" t="s">
        <v>61</v>
      </c>
      <c r="F1079" s="10" t="s">
        <v>61</v>
      </c>
      <c r="G1079" s="10" t="s">
        <v>43907</v>
      </c>
      <c r="H1079" s="10" t="s">
        <v>39170</v>
      </c>
      <c r="I1079" s="10" t="s">
        <v>39169</v>
      </c>
      <c r="J1079" s="10" t="s">
        <v>39169</v>
      </c>
      <c r="K1079" s="10" t="s">
        <v>20332</v>
      </c>
      <c r="L1079" s="10" t="s">
        <v>20324</v>
      </c>
      <c r="M1079" s="10" t="s">
        <v>43909</v>
      </c>
      <c r="N1079" s="10" t="s">
        <v>61</v>
      </c>
      <c r="O1079" s="10" t="s">
        <v>41372</v>
      </c>
      <c r="P1079" s="10" t="s">
        <v>61</v>
      </c>
      <c r="Q1079" s="10" t="s">
        <v>41501</v>
      </c>
      <c r="R1079" s="10" t="s">
        <v>41501</v>
      </c>
      <c r="S1079" s="15">
        <v>5.75</v>
      </c>
      <c r="T1079" s="10" t="s">
        <v>41501</v>
      </c>
      <c r="U1079" s="15">
        <v>5.75</v>
      </c>
      <c r="V1079" s="15">
        <v>5.75</v>
      </c>
      <c r="W1079" s="16">
        <f t="shared" si="71"/>
        <v>0</v>
      </c>
      <c r="X1079" s="16">
        <f t="shared" si="72"/>
        <v>0</v>
      </c>
      <c r="Y1079" s="1">
        <v>5.75</v>
      </c>
      <c r="Z1079" s="1" t="str">
        <f t="shared" si="73"/>
        <v>未整改</v>
      </c>
      <c r="AA1079" s="1" t="str">
        <f t="shared" si="74"/>
        <v>已整改</v>
      </c>
      <c r="AC1079" s="3"/>
      <c r="AD1079" s="19" t="str">
        <f>VLOOKUP(H1079,'系统导出（基本表）'!R:R,1,0)</f>
        <v>P20510600-0028</v>
      </c>
      <c r="AE1079" s="23" t="str">
        <f>VLOOKUP(I1079,'系统导出（基本表）'!Q:R,2,0)</f>
        <v>P20510600-0028</v>
      </c>
      <c r="AF1079" s="16" t="e">
        <f>VLOOKUP(J1079,'系统导出（基本表）'!S:T,2,0)</f>
        <v>#N/A</v>
      </c>
      <c r="AG1079" s="23"/>
      <c r="AH1079" s="16"/>
      <c r="AI1079" s="16"/>
    </row>
    <row r="1080" s="1" customFormat="1" ht="19" customHeight="1" spans="2:35">
      <c r="B1080" s="10" t="s">
        <v>127</v>
      </c>
      <c r="C1080" s="10" t="s">
        <v>196</v>
      </c>
      <c r="D1080" s="10" t="s">
        <v>197</v>
      </c>
      <c r="E1080" s="10" t="s">
        <v>43065</v>
      </c>
      <c r="F1080" s="10" t="s">
        <v>38885</v>
      </c>
      <c r="G1080" s="10" t="s">
        <v>43911</v>
      </c>
      <c r="H1080" s="10" t="s">
        <v>43912</v>
      </c>
      <c r="I1080" s="10" t="s">
        <v>43913</v>
      </c>
      <c r="J1080" s="10" t="s">
        <v>43913</v>
      </c>
      <c r="K1080" s="10" t="s">
        <v>43914</v>
      </c>
      <c r="L1080" s="10" t="s">
        <v>43915</v>
      </c>
      <c r="M1080" s="10" t="s">
        <v>43916</v>
      </c>
      <c r="N1080" s="10" t="s">
        <v>41377</v>
      </c>
      <c r="O1080" s="10" t="s">
        <v>41378</v>
      </c>
      <c r="P1080" s="10" t="s">
        <v>41379</v>
      </c>
      <c r="Q1080" s="10" t="s">
        <v>41373</v>
      </c>
      <c r="R1080" s="10" t="s">
        <v>41373</v>
      </c>
      <c r="S1080" s="15">
        <v>1914.46</v>
      </c>
      <c r="T1080" s="10" t="s">
        <v>43917</v>
      </c>
      <c r="U1080" s="15">
        <v>1914.46</v>
      </c>
      <c r="V1080" s="15">
        <v>1914.46</v>
      </c>
      <c r="W1080" s="16">
        <f t="shared" si="71"/>
        <v>0</v>
      </c>
      <c r="X1080" s="16">
        <f t="shared" si="72"/>
        <v>0</v>
      </c>
      <c r="Y1080" s="1">
        <v>1914.46</v>
      </c>
      <c r="Z1080" s="1" t="str">
        <f t="shared" si="73"/>
        <v>未整改</v>
      </c>
      <c r="AA1080" s="1" t="str">
        <f t="shared" si="74"/>
        <v>已整改</v>
      </c>
      <c r="AB1080" s="1">
        <f t="shared" ref="AB1080:AB1084" si="75">S1080-V1080</f>
        <v>0</v>
      </c>
      <c r="AC1080" s="3"/>
      <c r="AD1080" s="19" t="e">
        <f>VLOOKUP(H1080,'系统导出（基本表）'!R:R,1,0)</f>
        <v>#N/A</v>
      </c>
      <c r="AE1080" s="16" t="e">
        <f>VLOOKUP(I1080,'系统导出（基本表）'!Q:R,2,0)</f>
        <v>#N/A</v>
      </c>
      <c r="AF1080" s="16" t="e">
        <f>VLOOKUP(J1080,'系统导出（基本表）'!S:T,2,0)</f>
        <v>#N/A</v>
      </c>
      <c r="AG1080" s="16"/>
      <c r="AH1080" s="16"/>
      <c r="AI1080" s="16"/>
    </row>
    <row r="1081" s="1" customFormat="1" ht="19" customHeight="1" spans="2:35">
      <c r="B1081" s="10" t="s">
        <v>127</v>
      </c>
      <c r="C1081" s="10" t="s">
        <v>196</v>
      </c>
      <c r="D1081" s="10" t="s">
        <v>197</v>
      </c>
      <c r="E1081" s="10" t="s">
        <v>61</v>
      </c>
      <c r="F1081" s="10" t="s">
        <v>61</v>
      </c>
      <c r="G1081" s="10" t="s">
        <v>43918</v>
      </c>
      <c r="H1081" s="10" t="s">
        <v>43919</v>
      </c>
      <c r="I1081" s="10" t="s">
        <v>43920</v>
      </c>
      <c r="J1081" s="10" t="s">
        <v>43920</v>
      </c>
      <c r="K1081" s="10" t="s">
        <v>43921</v>
      </c>
      <c r="L1081" s="10" t="s">
        <v>43922</v>
      </c>
      <c r="M1081" s="10" t="s">
        <v>43923</v>
      </c>
      <c r="N1081" s="10" t="s">
        <v>61</v>
      </c>
      <c r="O1081" s="10" t="s">
        <v>41372</v>
      </c>
      <c r="P1081" s="10" t="s">
        <v>61</v>
      </c>
      <c r="Q1081" s="10" t="s">
        <v>41501</v>
      </c>
      <c r="R1081" s="10" t="s">
        <v>41501</v>
      </c>
      <c r="S1081" s="15">
        <v>24.86</v>
      </c>
      <c r="T1081" s="10" t="s">
        <v>41501</v>
      </c>
      <c r="U1081" s="15">
        <v>24.86</v>
      </c>
      <c r="V1081" s="15">
        <v>24.86</v>
      </c>
      <c r="W1081" s="16">
        <f t="shared" si="71"/>
        <v>0</v>
      </c>
      <c r="X1081" s="16">
        <f t="shared" si="72"/>
        <v>0</v>
      </c>
      <c r="Y1081" s="1">
        <v>24.86</v>
      </c>
      <c r="Z1081" s="1" t="str">
        <f t="shared" si="73"/>
        <v>未整改</v>
      </c>
      <c r="AA1081" s="1" t="str">
        <f t="shared" si="74"/>
        <v>已整改</v>
      </c>
      <c r="AC1081" s="3"/>
      <c r="AD1081" s="19" t="e">
        <f>VLOOKUP(H1081,'系统导出（基本表）'!R:R,1,0)</f>
        <v>#N/A</v>
      </c>
      <c r="AE1081" s="16" t="e">
        <f>VLOOKUP(I1081,'系统导出（基本表）'!Q:R,2,0)</f>
        <v>#N/A</v>
      </c>
      <c r="AF1081" s="16" t="e">
        <f>VLOOKUP(J1081,'系统导出（基本表）'!S:T,2,0)</f>
        <v>#N/A</v>
      </c>
      <c r="AG1081" s="16"/>
      <c r="AH1081" s="16"/>
      <c r="AI1081" s="16"/>
    </row>
    <row r="1082" s="1" customFormat="1" ht="19" customHeight="1" spans="2:35">
      <c r="B1082" s="10" t="s">
        <v>127</v>
      </c>
      <c r="C1082" s="10" t="s">
        <v>196</v>
      </c>
      <c r="D1082" s="10" t="s">
        <v>197</v>
      </c>
      <c r="E1082" s="10" t="s">
        <v>61</v>
      </c>
      <c r="F1082" s="10" t="s">
        <v>61</v>
      </c>
      <c r="G1082" s="10" t="s">
        <v>43918</v>
      </c>
      <c r="H1082" s="10" t="s">
        <v>43919</v>
      </c>
      <c r="I1082" s="10" t="s">
        <v>43920</v>
      </c>
      <c r="J1082" s="10" t="s">
        <v>43920</v>
      </c>
      <c r="K1082" s="10" t="s">
        <v>43921</v>
      </c>
      <c r="L1082" s="10" t="s">
        <v>43922</v>
      </c>
      <c r="M1082" s="10" t="s">
        <v>43923</v>
      </c>
      <c r="N1082" s="10" t="s">
        <v>61</v>
      </c>
      <c r="O1082" s="10" t="s">
        <v>41372</v>
      </c>
      <c r="P1082" s="10" t="s">
        <v>61</v>
      </c>
      <c r="Q1082" s="10" t="s">
        <v>41411</v>
      </c>
      <c r="R1082" s="10" t="s">
        <v>41411</v>
      </c>
      <c r="S1082" s="15">
        <v>0.49</v>
      </c>
      <c r="T1082" s="10" t="s">
        <v>41412</v>
      </c>
      <c r="U1082" s="15">
        <v>0.49</v>
      </c>
      <c r="V1082" s="15">
        <v>0.49</v>
      </c>
      <c r="W1082" s="16">
        <f t="shared" si="71"/>
        <v>0</v>
      </c>
      <c r="X1082" s="16">
        <f t="shared" si="72"/>
        <v>0</v>
      </c>
      <c r="Y1082" s="1">
        <v>0.49</v>
      </c>
      <c r="Z1082" s="1" t="str">
        <f t="shared" si="73"/>
        <v>未整改</v>
      </c>
      <c r="AA1082" s="1" t="str">
        <f t="shared" si="74"/>
        <v>已整改</v>
      </c>
      <c r="AC1082" s="3"/>
      <c r="AD1082" s="19" t="e">
        <f>VLOOKUP(H1082,'系统导出（基本表）'!R:R,1,0)</f>
        <v>#N/A</v>
      </c>
      <c r="AE1082" s="16" t="e">
        <f>VLOOKUP(I1082,'系统导出（基本表）'!Q:R,2,0)</f>
        <v>#N/A</v>
      </c>
      <c r="AF1082" s="16" t="e">
        <f>VLOOKUP(J1082,'系统导出（基本表）'!S:T,2,0)</f>
        <v>#N/A</v>
      </c>
      <c r="AG1082" s="16"/>
      <c r="AH1082" s="16"/>
      <c r="AI1082" s="16"/>
    </row>
    <row r="1083" s="1" customFormat="1" ht="19" customHeight="1" spans="2:35">
      <c r="B1083" s="10" t="s">
        <v>127</v>
      </c>
      <c r="C1083" s="10" t="s">
        <v>196</v>
      </c>
      <c r="D1083" s="10" t="s">
        <v>197</v>
      </c>
      <c r="E1083" s="10" t="s">
        <v>41464</v>
      </c>
      <c r="F1083" s="10" t="s">
        <v>38420</v>
      </c>
      <c r="G1083" s="10" t="s">
        <v>21411</v>
      </c>
      <c r="H1083" s="10" t="s">
        <v>21404</v>
      </c>
      <c r="I1083" s="10" t="s">
        <v>21403</v>
      </c>
      <c r="J1083" s="10" t="s">
        <v>21403</v>
      </c>
      <c r="K1083" s="10" t="s">
        <v>21410</v>
      </c>
      <c r="L1083" s="10" t="s">
        <v>21402</v>
      </c>
      <c r="M1083" s="10" t="s">
        <v>43924</v>
      </c>
      <c r="N1083" s="10" t="s">
        <v>41377</v>
      </c>
      <c r="O1083" s="10" t="s">
        <v>41378</v>
      </c>
      <c r="P1083" s="10" t="s">
        <v>41379</v>
      </c>
      <c r="Q1083" s="10" t="s">
        <v>41373</v>
      </c>
      <c r="R1083" s="10" t="s">
        <v>41373</v>
      </c>
      <c r="S1083" s="15">
        <v>1088</v>
      </c>
      <c r="T1083" s="10" t="s">
        <v>43925</v>
      </c>
      <c r="U1083" s="15">
        <v>1088</v>
      </c>
      <c r="V1083" s="15">
        <v>1088</v>
      </c>
      <c r="W1083" s="16">
        <f t="shared" si="71"/>
        <v>0</v>
      </c>
      <c r="X1083" s="16">
        <f t="shared" si="72"/>
        <v>0</v>
      </c>
      <c r="Y1083" s="1">
        <v>1088</v>
      </c>
      <c r="Z1083" s="1" t="str">
        <f t="shared" si="73"/>
        <v>未整改</v>
      </c>
      <c r="AA1083" s="1" t="str">
        <f t="shared" si="74"/>
        <v>已整改</v>
      </c>
      <c r="AB1083" s="1">
        <f t="shared" si="75"/>
        <v>0</v>
      </c>
      <c r="AC1083" s="3"/>
      <c r="AD1083" s="19" t="e">
        <f>VLOOKUP(H1083,'系统导出（基本表）'!R:R,1,0)</f>
        <v>#N/A</v>
      </c>
      <c r="AE1083" s="16" t="e">
        <f>VLOOKUP(I1083,'系统导出（基本表）'!Q:R,2,0)</f>
        <v>#N/A</v>
      </c>
      <c r="AF1083" s="16" t="e">
        <f>VLOOKUP(J1083,'系统导出（基本表）'!S:T,2,0)</f>
        <v>#N/A</v>
      </c>
      <c r="AG1083" s="16"/>
      <c r="AH1083" s="16"/>
      <c r="AI1083" s="16"/>
    </row>
    <row r="1084" s="1" customFormat="1" ht="19" customHeight="1" spans="2:35">
      <c r="B1084" s="10" t="s">
        <v>127</v>
      </c>
      <c r="C1084" s="10" t="s">
        <v>196</v>
      </c>
      <c r="D1084" s="10" t="s">
        <v>197</v>
      </c>
      <c r="E1084" s="10" t="s">
        <v>41464</v>
      </c>
      <c r="F1084" s="10" t="s">
        <v>38420</v>
      </c>
      <c r="G1084" s="10" t="s">
        <v>21411</v>
      </c>
      <c r="H1084" s="10" t="s">
        <v>21404</v>
      </c>
      <c r="I1084" s="10" t="s">
        <v>21403</v>
      </c>
      <c r="J1084" s="10" t="s">
        <v>21403</v>
      </c>
      <c r="K1084" s="10" t="s">
        <v>21410</v>
      </c>
      <c r="L1084" s="10" t="s">
        <v>21402</v>
      </c>
      <c r="M1084" s="10" t="s">
        <v>43924</v>
      </c>
      <c r="N1084" s="10" t="s">
        <v>41377</v>
      </c>
      <c r="O1084" s="10" t="s">
        <v>41378</v>
      </c>
      <c r="P1084" s="10" t="s">
        <v>41379</v>
      </c>
      <c r="Q1084" s="10" t="s">
        <v>41373</v>
      </c>
      <c r="R1084" s="10" t="s">
        <v>41373</v>
      </c>
      <c r="S1084" s="15">
        <v>142</v>
      </c>
      <c r="T1084" s="10" t="s">
        <v>43926</v>
      </c>
      <c r="U1084" s="15">
        <v>142</v>
      </c>
      <c r="V1084" s="15">
        <v>142</v>
      </c>
      <c r="W1084" s="16">
        <f t="shared" si="71"/>
        <v>0</v>
      </c>
      <c r="X1084" s="16">
        <f t="shared" si="72"/>
        <v>0</v>
      </c>
      <c r="Y1084" s="1">
        <v>142</v>
      </c>
      <c r="Z1084" s="1" t="str">
        <f t="shared" si="73"/>
        <v>未整改</v>
      </c>
      <c r="AA1084" s="1" t="str">
        <f t="shared" si="74"/>
        <v>已整改</v>
      </c>
      <c r="AB1084" s="1">
        <f t="shared" si="75"/>
        <v>0</v>
      </c>
      <c r="AC1084" s="3"/>
      <c r="AD1084" s="19" t="e">
        <f>VLOOKUP(H1084,'系统导出（基本表）'!R:R,1,0)</f>
        <v>#N/A</v>
      </c>
      <c r="AE1084" s="16" t="e">
        <f>VLOOKUP(I1084,'系统导出（基本表）'!Q:R,2,0)</f>
        <v>#N/A</v>
      </c>
      <c r="AF1084" s="16" t="e">
        <f>VLOOKUP(J1084,'系统导出（基本表）'!S:T,2,0)</f>
        <v>#N/A</v>
      </c>
      <c r="AG1084" s="16"/>
      <c r="AH1084" s="16"/>
      <c r="AI1084" s="16"/>
    </row>
    <row r="1085" s="1" customFormat="1" ht="19" customHeight="1" spans="2:35">
      <c r="B1085" s="10" t="s">
        <v>127</v>
      </c>
      <c r="C1085" s="10" t="s">
        <v>196</v>
      </c>
      <c r="D1085" s="10" t="s">
        <v>197</v>
      </c>
      <c r="E1085" s="10" t="s">
        <v>61</v>
      </c>
      <c r="F1085" s="10" t="s">
        <v>61</v>
      </c>
      <c r="G1085" s="10" t="s">
        <v>43927</v>
      </c>
      <c r="H1085" s="10" t="s">
        <v>43928</v>
      </c>
      <c r="I1085" s="10" t="s">
        <v>43929</v>
      </c>
      <c r="J1085" s="10" t="s">
        <v>43929</v>
      </c>
      <c r="K1085" s="10" t="s">
        <v>12153</v>
      </c>
      <c r="L1085" s="10" t="s">
        <v>12143</v>
      </c>
      <c r="M1085" s="10" t="s">
        <v>43930</v>
      </c>
      <c r="N1085" s="10" t="s">
        <v>61</v>
      </c>
      <c r="O1085" s="10" t="s">
        <v>41372</v>
      </c>
      <c r="P1085" s="10" t="s">
        <v>61</v>
      </c>
      <c r="Q1085" s="10" t="s">
        <v>41411</v>
      </c>
      <c r="R1085" s="10" t="s">
        <v>41411</v>
      </c>
      <c r="S1085" s="15">
        <v>4694.49</v>
      </c>
      <c r="T1085" s="10" t="s">
        <v>41412</v>
      </c>
      <c r="U1085" s="15">
        <v>4694.49</v>
      </c>
      <c r="V1085" s="15">
        <v>4694.49</v>
      </c>
      <c r="W1085" s="16">
        <f t="shared" si="71"/>
        <v>0</v>
      </c>
      <c r="X1085" s="16">
        <f t="shared" si="72"/>
        <v>0</v>
      </c>
      <c r="Y1085" s="1">
        <v>4694.49</v>
      </c>
      <c r="Z1085" s="1" t="str">
        <f t="shared" si="73"/>
        <v>未整改</v>
      </c>
      <c r="AA1085" s="1" t="str">
        <f t="shared" si="74"/>
        <v>已整改</v>
      </c>
      <c r="AC1085" s="3"/>
      <c r="AD1085" s="19" t="e">
        <f>VLOOKUP(H1085,'系统导出（基本表）'!R:R,1,0)</f>
        <v>#N/A</v>
      </c>
      <c r="AE1085" s="16" t="e">
        <f>VLOOKUP(I1085,'系统导出（基本表）'!Q:R,2,0)</f>
        <v>#N/A</v>
      </c>
      <c r="AF1085" s="16" t="e">
        <f>VLOOKUP(J1085,'系统导出（基本表）'!S:T,2,0)</f>
        <v>#N/A</v>
      </c>
      <c r="AG1085" s="16"/>
      <c r="AH1085" s="16"/>
      <c r="AI1085" s="16"/>
    </row>
    <row r="1086" s="1" customFormat="1" ht="19" customHeight="1" spans="2:35">
      <c r="B1086" s="10" t="s">
        <v>127</v>
      </c>
      <c r="C1086" s="10" t="s">
        <v>196</v>
      </c>
      <c r="D1086" s="10" t="s">
        <v>197</v>
      </c>
      <c r="E1086" s="10" t="s">
        <v>61</v>
      </c>
      <c r="F1086" s="10" t="s">
        <v>61</v>
      </c>
      <c r="G1086" s="10" t="s">
        <v>43931</v>
      </c>
      <c r="H1086" s="10" t="s">
        <v>43932</v>
      </c>
      <c r="I1086" s="10" t="s">
        <v>43933</v>
      </c>
      <c r="J1086" s="10" t="s">
        <v>43933</v>
      </c>
      <c r="K1086" s="10" t="s">
        <v>12153</v>
      </c>
      <c r="L1086" s="10" t="s">
        <v>12143</v>
      </c>
      <c r="M1086" s="10" t="s">
        <v>43930</v>
      </c>
      <c r="N1086" s="10" t="s">
        <v>61</v>
      </c>
      <c r="O1086" s="10" t="s">
        <v>41372</v>
      </c>
      <c r="P1086" s="10" t="s">
        <v>61</v>
      </c>
      <c r="Q1086" s="10" t="s">
        <v>41411</v>
      </c>
      <c r="R1086" s="10" t="s">
        <v>41411</v>
      </c>
      <c r="S1086" s="15">
        <v>3681.25</v>
      </c>
      <c r="T1086" s="10" t="s">
        <v>41412</v>
      </c>
      <c r="U1086" s="15">
        <v>3681.25</v>
      </c>
      <c r="V1086" s="15">
        <v>3681.25</v>
      </c>
      <c r="W1086" s="16">
        <f t="shared" si="71"/>
        <v>0</v>
      </c>
      <c r="X1086" s="16">
        <f t="shared" si="72"/>
        <v>0</v>
      </c>
      <c r="Y1086" s="1">
        <v>3681.25</v>
      </c>
      <c r="Z1086" s="1" t="str">
        <f t="shared" si="73"/>
        <v>未整改</v>
      </c>
      <c r="AA1086" s="1" t="str">
        <f t="shared" si="74"/>
        <v>已整改</v>
      </c>
      <c r="AC1086" s="3"/>
      <c r="AD1086" s="19" t="e">
        <f>VLOOKUP(H1086,'系统导出（基本表）'!R:R,1,0)</f>
        <v>#N/A</v>
      </c>
      <c r="AE1086" s="16" t="e">
        <f>VLOOKUP(I1086,'系统导出（基本表）'!Q:R,2,0)</f>
        <v>#N/A</v>
      </c>
      <c r="AF1086" s="16" t="e">
        <f>VLOOKUP(J1086,'系统导出（基本表）'!S:T,2,0)</f>
        <v>#N/A</v>
      </c>
      <c r="AG1086" s="16"/>
      <c r="AH1086" s="16"/>
      <c r="AI1086" s="16"/>
    </row>
    <row r="1087" s="2" customFormat="1" ht="19" customHeight="1" spans="1:33">
      <c r="A1087" s="2">
        <v>1</v>
      </c>
      <c r="B1087" s="11" t="s">
        <v>127</v>
      </c>
      <c r="C1087" s="11" t="s">
        <v>196</v>
      </c>
      <c r="D1087" s="11" t="s">
        <v>197</v>
      </c>
      <c r="E1087" s="10" t="s">
        <v>41389</v>
      </c>
      <c r="F1087" s="11" t="s">
        <v>38556</v>
      </c>
      <c r="G1087" s="10" t="s">
        <v>37498</v>
      </c>
      <c r="H1087" s="11" t="s">
        <v>37490</v>
      </c>
      <c r="I1087" s="11" t="s">
        <v>37489</v>
      </c>
      <c r="J1087" s="11" t="s">
        <v>37489</v>
      </c>
      <c r="K1087" s="11" t="s">
        <v>37497</v>
      </c>
      <c r="L1087" s="11" t="s">
        <v>43934</v>
      </c>
      <c r="M1087" s="11" t="s">
        <v>43935</v>
      </c>
      <c r="N1087" s="11" t="s">
        <v>41377</v>
      </c>
      <c r="O1087" s="11" t="s">
        <v>41387</v>
      </c>
      <c r="P1087" s="11" t="s">
        <v>41379</v>
      </c>
      <c r="Q1087" s="11" t="s">
        <v>41501</v>
      </c>
      <c r="R1087" s="11" t="s">
        <v>41501</v>
      </c>
      <c r="S1087" s="17">
        <v>10.98</v>
      </c>
      <c r="T1087" s="11" t="s">
        <v>43936</v>
      </c>
      <c r="U1087" s="17">
        <v>10.98</v>
      </c>
      <c r="V1087" s="17">
        <v>0</v>
      </c>
      <c r="W1087" s="18">
        <f t="shared" si="71"/>
        <v>10.98</v>
      </c>
      <c r="X1087" s="18">
        <f t="shared" si="72"/>
        <v>0</v>
      </c>
      <c r="Y1087" s="2">
        <v>10.98</v>
      </c>
      <c r="Z1087" s="2" t="str">
        <f t="shared" si="73"/>
        <v>未整改</v>
      </c>
      <c r="AA1087" s="2" t="str">
        <f t="shared" si="74"/>
        <v>已整改</v>
      </c>
      <c r="AD1087" s="22" t="e">
        <f>VLOOKUP(H1087,'系统导出（基本表）'!R:R,1,0)</f>
        <v>#N/A</v>
      </c>
      <c r="AE1087" s="22" t="e">
        <f>VLOOKUP(I1087,'系统导出（基本表）'!Q:R,2,0)</f>
        <v>#N/A</v>
      </c>
      <c r="AF1087" s="2" t="e">
        <f>VLOOKUP(J1087,'系统导出（基本表）'!S:T,2,0)</f>
        <v>#N/A</v>
      </c>
      <c r="AG1087" s="24"/>
    </row>
    <row r="1088" s="1" customFormat="1" ht="19" customHeight="1" spans="2:35">
      <c r="B1088" s="10" t="s">
        <v>127</v>
      </c>
      <c r="C1088" s="10" t="s">
        <v>128</v>
      </c>
      <c r="D1088" s="10" t="s">
        <v>129</v>
      </c>
      <c r="E1088" s="10" t="s">
        <v>41627</v>
      </c>
      <c r="F1088" s="10" t="s">
        <v>38405</v>
      </c>
      <c r="G1088" s="10" t="s">
        <v>35958</v>
      </c>
      <c r="H1088" s="10" t="s">
        <v>35953</v>
      </c>
      <c r="I1088" s="10" t="s">
        <v>35952</v>
      </c>
      <c r="J1088" s="10" t="s">
        <v>35952</v>
      </c>
      <c r="K1088" s="10" t="s">
        <v>25052</v>
      </c>
      <c r="L1088" s="10" t="s">
        <v>25043</v>
      </c>
      <c r="M1088" s="10" t="s">
        <v>43937</v>
      </c>
      <c r="N1088" s="10" t="s">
        <v>41377</v>
      </c>
      <c r="O1088" s="10" t="s">
        <v>41378</v>
      </c>
      <c r="P1088" s="10" t="s">
        <v>41456</v>
      </c>
      <c r="Q1088" s="10" t="s">
        <v>41411</v>
      </c>
      <c r="R1088" s="10" t="s">
        <v>41411</v>
      </c>
      <c r="S1088" s="15">
        <v>2883.2</v>
      </c>
      <c r="T1088" s="10" t="s">
        <v>41463</v>
      </c>
      <c r="U1088" s="15">
        <v>0</v>
      </c>
      <c r="V1088" s="15">
        <v>0</v>
      </c>
      <c r="W1088" s="16">
        <f t="shared" si="71"/>
        <v>2883.2</v>
      </c>
      <c r="X1088" s="16">
        <f t="shared" si="72"/>
        <v>2883.2</v>
      </c>
      <c r="Y1088" s="1">
        <v>0</v>
      </c>
      <c r="Z1088" s="1" t="str">
        <f t="shared" si="73"/>
        <v>未整改</v>
      </c>
      <c r="AA1088" s="1" t="str">
        <f t="shared" si="74"/>
        <v>未整改</v>
      </c>
      <c r="AC1088" s="3"/>
      <c r="AD1088" s="19" t="e">
        <f>VLOOKUP(H1088,'系统导出（基本表）'!R:R,1,0)</f>
        <v>#N/A</v>
      </c>
      <c r="AE1088" s="16" t="e">
        <f>VLOOKUP(I1088,'系统导出（基本表）'!Q:R,2,0)</f>
        <v>#N/A</v>
      </c>
      <c r="AF1088" s="16" t="e">
        <f>VLOOKUP(J1088,'系统导出（基本表）'!S:T,2,0)</f>
        <v>#N/A</v>
      </c>
      <c r="AG1088" s="16"/>
      <c r="AH1088" s="16"/>
      <c r="AI1088" s="16"/>
    </row>
    <row r="1089" s="1" customFormat="1" ht="19" customHeight="1" spans="2:35">
      <c r="B1089" s="10" t="s">
        <v>127</v>
      </c>
      <c r="C1089" s="10" t="s">
        <v>128</v>
      </c>
      <c r="D1089" s="10" t="s">
        <v>129</v>
      </c>
      <c r="E1089" s="10" t="s">
        <v>61</v>
      </c>
      <c r="F1089" s="10" t="s">
        <v>61</v>
      </c>
      <c r="G1089" s="10" t="s">
        <v>43938</v>
      </c>
      <c r="H1089" s="10" t="s">
        <v>43939</v>
      </c>
      <c r="I1089" s="10" t="s">
        <v>43940</v>
      </c>
      <c r="J1089" s="10" t="s">
        <v>43940</v>
      </c>
      <c r="K1089" s="10" t="s">
        <v>25052</v>
      </c>
      <c r="L1089" s="10" t="s">
        <v>25043</v>
      </c>
      <c r="M1089" s="10" t="s">
        <v>43937</v>
      </c>
      <c r="N1089" s="10" t="s">
        <v>61</v>
      </c>
      <c r="O1089" s="10" t="s">
        <v>41372</v>
      </c>
      <c r="P1089" s="10" t="s">
        <v>61</v>
      </c>
      <c r="Q1089" s="10" t="s">
        <v>41501</v>
      </c>
      <c r="R1089" s="10" t="s">
        <v>41501</v>
      </c>
      <c r="S1089" s="15">
        <v>55</v>
      </c>
      <c r="T1089" s="10" t="s">
        <v>41501</v>
      </c>
      <c r="U1089" s="15">
        <v>55</v>
      </c>
      <c r="V1089" s="15">
        <v>55</v>
      </c>
      <c r="W1089" s="16">
        <f t="shared" si="71"/>
        <v>0</v>
      </c>
      <c r="X1089" s="16">
        <f t="shared" si="72"/>
        <v>0</v>
      </c>
      <c r="Y1089" s="1">
        <v>55</v>
      </c>
      <c r="Z1089" s="1" t="str">
        <f t="shared" si="73"/>
        <v>未整改</v>
      </c>
      <c r="AA1089" s="1" t="str">
        <f t="shared" si="74"/>
        <v>已整改</v>
      </c>
      <c r="AC1089" s="3"/>
      <c r="AD1089" s="19" t="e">
        <f>VLOOKUP(H1089,'系统导出（基本表）'!R:R,1,0)</f>
        <v>#N/A</v>
      </c>
      <c r="AE1089" s="16" t="e">
        <f>VLOOKUP(I1089,'系统导出（基本表）'!Q:R,2,0)</f>
        <v>#N/A</v>
      </c>
      <c r="AF1089" s="16" t="e">
        <f>VLOOKUP(J1089,'系统导出（基本表）'!S:T,2,0)</f>
        <v>#N/A</v>
      </c>
      <c r="AG1089" s="16"/>
      <c r="AH1089" s="16"/>
      <c r="AI1089" s="16"/>
    </row>
    <row r="1090" s="1" customFormat="1" ht="19" customHeight="1" spans="2:35">
      <c r="B1090" s="10" t="s">
        <v>127</v>
      </c>
      <c r="C1090" s="10" t="s">
        <v>128</v>
      </c>
      <c r="D1090" s="10" t="s">
        <v>129</v>
      </c>
      <c r="E1090" s="10" t="s">
        <v>61</v>
      </c>
      <c r="F1090" s="10" t="s">
        <v>61</v>
      </c>
      <c r="G1090" s="10" t="s">
        <v>43941</v>
      </c>
      <c r="H1090" s="10" t="s">
        <v>43942</v>
      </c>
      <c r="I1090" s="10" t="s">
        <v>43943</v>
      </c>
      <c r="J1090" s="10" t="s">
        <v>43944</v>
      </c>
      <c r="K1090" s="10" t="s">
        <v>25052</v>
      </c>
      <c r="L1090" s="10" t="s">
        <v>25049</v>
      </c>
      <c r="M1090" s="10" t="s">
        <v>43937</v>
      </c>
      <c r="N1090" s="10" t="s">
        <v>61</v>
      </c>
      <c r="O1090" s="10" t="s">
        <v>41372</v>
      </c>
      <c r="P1090" s="10" t="s">
        <v>61</v>
      </c>
      <c r="Q1090" s="10" t="s">
        <v>41411</v>
      </c>
      <c r="R1090" s="10" t="s">
        <v>41411</v>
      </c>
      <c r="S1090" s="15">
        <v>10000</v>
      </c>
      <c r="T1090" s="10" t="s">
        <v>41412</v>
      </c>
      <c r="U1090" s="15">
        <v>0</v>
      </c>
      <c r="V1090" s="15">
        <v>0</v>
      </c>
      <c r="W1090" s="16">
        <f t="shared" si="71"/>
        <v>10000</v>
      </c>
      <c r="X1090" s="16">
        <f t="shared" si="72"/>
        <v>10000</v>
      </c>
      <c r="Y1090" s="1">
        <v>0</v>
      </c>
      <c r="Z1090" s="1" t="str">
        <f t="shared" si="73"/>
        <v>未整改</v>
      </c>
      <c r="AA1090" s="1" t="str">
        <f t="shared" si="74"/>
        <v>未整改</v>
      </c>
      <c r="AC1090" s="3"/>
      <c r="AD1090" s="19" t="e">
        <f>VLOOKUP(H1090,'系统导出（基本表）'!R:R,1,0)</f>
        <v>#N/A</v>
      </c>
      <c r="AE1090" s="16" t="e">
        <f>VLOOKUP(I1090,'系统导出（基本表）'!Q:R,2,0)</f>
        <v>#N/A</v>
      </c>
      <c r="AF1090" s="16" t="e">
        <f>VLOOKUP(J1090,'系统导出（基本表）'!S:T,2,0)</f>
        <v>#N/A</v>
      </c>
      <c r="AG1090" s="16"/>
      <c r="AH1090" s="16"/>
      <c r="AI1090" s="16"/>
    </row>
    <row r="1091" s="1" customFormat="1" ht="19" customHeight="1" spans="2:35">
      <c r="B1091" s="10" t="s">
        <v>127</v>
      </c>
      <c r="C1091" s="10" t="s">
        <v>128</v>
      </c>
      <c r="D1091" s="10" t="s">
        <v>129</v>
      </c>
      <c r="E1091" s="10" t="s">
        <v>61</v>
      </c>
      <c r="F1091" s="10" t="s">
        <v>61</v>
      </c>
      <c r="G1091" s="10" t="s">
        <v>43945</v>
      </c>
      <c r="H1091" s="10" t="s">
        <v>43946</v>
      </c>
      <c r="I1091" s="10" t="s">
        <v>43947</v>
      </c>
      <c r="J1091" s="10" t="s">
        <v>43947</v>
      </c>
      <c r="K1091" s="10" t="s">
        <v>25052</v>
      </c>
      <c r="L1091" s="10" t="s">
        <v>25043</v>
      </c>
      <c r="M1091" s="10" t="s">
        <v>43937</v>
      </c>
      <c r="N1091" s="10" t="s">
        <v>61</v>
      </c>
      <c r="O1091" s="10" t="s">
        <v>41372</v>
      </c>
      <c r="P1091" s="10" t="s">
        <v>61</v>
      </c>
      <c r="Q1091" s="10" t="s">
        <v>41354</v>
      </c>
      <c r="R1091" s="10" t="s">
        <v>41354</v>
      </c>
      <c r="S1091" s="15">
        <v>6400</v>
      </c>
      <c r="T1091" s="10" t="s">
        <v>41902</v>
      </c>
      <c r="U1091" s="15">
        <v>0</v>
      </c>
      <c r="V1091" s="15">
        <v>0</v>
      </c>
      <c r="W1091" s="16">
        <f t="shared" si="71"/>
        <v>6400</v>
      </c>
      <c r="X1091" s="16">
        <f t="shared" si="72"/>
        <v>6400</v>
      </c>
      <c r="Y1091" s="21">
        <f>S1091</f>
        <v>6400</v>
      </c>
      <c r="Z1091" s="1" t="str">
        <f t="shared" si="73"/>
        <v>未整改</v>
      </c>
      <c r="AA1091" s="1" t="str">
        <f t="shared" si="74"/>
        <v>已整改</v>
      </c>
      <c r="AC1091" s="3"/>
      <c r="AD1091" s="19" t="e">
        <f>VLOOKUP(H1091,'系统导出（基本表）'!R:R,1,0)</f>
        <v>#N/A</v>
      </c>
      <c r="AE1091" s="16" t="e">
        <f>VLOOKUP(I1091,'系统导出（基本表）'!Q:R,2,0)</f>
        <v>#N/A</v>
      </c>
      <c r="AF1091" s="16" t="e">
        <f>VLOOKUP(J1091,'系统导出（基本表）'!S:T,2,0)</f>
        <v>#N/A</v>
      </c>
      <c r="AG1091" s="16"/>
      <c r="AH1091" s="16"/>
      <c r="AI1091" s="16"/>
    </row>
    <row r="1092" s="1" customFormat="1" ht="19" customHeight="1" spans="2:35">
      <c r="B1092" s="10" t="s">
        <v>127</v>
      </c>
      <c r="C1092" s="10" t="s">
        <v>128</v>
      </c>
      <c r="D1092" s="10" t="s">
        <v>129</v>
      </c>
      <c r="E1092" s="10" t="s">
        <v>61</v>
      </c>
      <c r="F1092" s="10" t="s">
        <v>61</v>
      </c>
      <c r="G1092" s="10" t="s">
        <v>43948</v>
      </c>
      <c r="H1092" s="10" t="s">
        <v>43949</v>
      </c>
      <c r="I1092" s="10" t="s">
        <v>43950</v>
      </c>
      <c r="J1092" s="10" t="s">
        <v>43950</v>
      </c>
      <c r="K1092" s="10" t="s">
        <v>25052</v>
      </c>
      <c r="L1092" s="10" t="s">
        <v>25043</v>
      </c>
      <c r="M1092" s="10" t="s">
        <v>43937</v>
      </c>
      <c r="N1092" s="10" t="s">
        <v>61</v>
      </c>
      <c r="O1092" s="10" t="s">
        <v>41372</v>
      </c>
      <c r="P1092" s="10" t="s">
        <v>61</v>
      </c>
      <c r="Q1092" s="10" t="s">
        <v>41411</v>
      </c>
      <c r="R1092" s="10" t="s">
        <v>41411</v>
      </c>
      <c r="S1092" s="15">
        <v>1976.83</v>
      </c>
      <c r="T1092" s="10" t="s">
        <v>41412</v>
      </c>
      <c r="U1092" s="15">
        <v>511.23</v>
      </c>
      <c r="V1092" s="15">
        <v>511.23</v>
      </c>
      <c r="W1092" s="16">
        <f t="shared" ref="W1092:W1155" si="76">S1092-V1092</f>
        <v>1465.6</v>
      </c>
      <c r="X1092" s="16">
        <f t="shared" ref="X1092:X1155" si="77">S1092-U1092</f>
        <v>1465.6</v>
      </c>
      <c r="Y1092" s="1">
        <v>511.23</v>
      </c>
      <c r="Z1092" s="1" t="str">
        <f t="shared" ref="Z1092:Z1155" si="78">IF(V1092-S1092&gt;0,"已整改","未整改")</f>
        <v>未整改</v>
      </c>
      <c r="AA1092" s="1" t="str">
        <f t="shared" ref="AA1092:AA1155" si="79">IF(Y1092&gt;=S1092,"已整改","未整改")</f>
        <v>未整改</v>
      </c>
      <c r="AC1092" s="3"/>
      <c r="AD1092" s="19" t="e">
        <f>VLOOKUP(H1092,'系统导出（基本表）'!R:R,1,0)</f>
        <v>#N/A</v>
      </c>
      <c r="AE1092" s="16" t="e">
        <f>VLOOKUP(I1092,'系统导出（基本表）'!Q:R,2,0)</f>
        <v>#N/A</v>
      </c>
      <c r="AF1092" s="16" t="e">
        <f>VLOOKUP(J1092,'系统导出（基本表）'!S:T,2,0)</f>
        <v>#N/A</v>
      </c>
      <c r="AG1092" s="16"/>
      <c r="AH1092" s="16"/>
      <c r="AI1092" s="16"/>
    </row>
    <row r="1093" s="1" customFormat="1" ht="19" customHeight="1" spans="2:35">
      <c r="B1093" s="10" t="s">
        <v>127</v>
      </c>
      <c r="C1093" s="10" t="s">
        <v>128</v>
      </c>
      <c r="D1093" s="10" t="s">
        <v>129</v>
      </c>
      <c r="E1093" s="10" t="s">
        <v>43951</v>
      </c>
      <c r="F1093" s="10" t="s">
        <v>39219</v>
      </c>
      <c r="G1093" s="10" t="s">
        <v>43952</v>
      </c>
      <c r="H1093" s="10" t="s">
        <v>39221</v>
      </c>
      <c r="I1093" s="10" t="s">
        <v>39220</v>
      </c>
      <c r="J1093" s="10" t="s">
        <v>39220</v>
      </c>
      <c r="K1093" s="10" t="s">
        <v>25052</v>
      </c>
      <c r="L1093" s="10" t="s">
        <v>25043</v>
      </c>
      <c r="M1093" s="10" t="s">
        <v>43937</v>
      </c>
      <c r="N1093" s="10" t="s">
        <v>41377</v>
      </c>
      <c r="O1093" s="10" t="s">
        <v>41378</v>
      </c>
      <c r="P1093" s="10" t="s">
        <v>41456</v>
      </c>
      <c r="Q1093" s="10" t="s">
        <v>41411</v>
      </c>
      <c r="R1093" s="10" t="s">
        <v>41411</v>
      </c>
      <c r="S1093" s="15">
        <v>364.99</v>
      </c>
      <c r="T1093" s="10" t="s">
        <v>41463</v>
      </c>
      <c r="U1093" s="15">
        <v>364.99</v>
      </c>
      <c r="V1093" s="15">
        <v>364.99</v>
      </c>
      <c r="W1093" s="16">
        <f t="shared" si="76"/>
        <v>0</v>
      </c>
      <c r="X1093" s="16">
        <f t="shared" si="77"/>
        <v>0</v>
      </c>
      <c r="Y1093" s="1">
        <v>364.99</v>
      </c>
      <c r="Z1093" s="1" t="str">
        <f t="shared" si="78"/>
        <v>未整改</v>
      </c>
      <c r="AA1093" s="1" t="str">
        <f t="shared" si="79"/>
        <v>已整改</v>
      </c>
      <c r="AC1093" s="3"/>
      <c r="AD1093" s="19" t="str">
        <f>VLOOKUP(H1093,'系统导出（基本表）'!R:R,1,0)</f>
        <v>P20510603-0043</v>
      </c>
      <c r="AE1093" s="23" t="str">
        <f>VLOOKUP(I1093,'系统导出（基本表）'!Q:R,2,0)</f>
        <v>P20510603-0043</v>
      </c>
      <c r="AF1093" s="16" t="e">
        <f>VLOOKUP(J1093,'系统导出（基本表）'!S:T,2,0)</f>
        <v>#N/A</v>
      </c>
      <c r="AG1093" s="23"/>
      <c r="AH1093" s="33"/>
      <c r="AI1093" s="33">
        <v>364.991814</v>
      </c>
    </row>
    <row r="1094" s="1" customFormat="1" ht="19" customHeight="1" spans="2:35">
      <c r="B1094" s="10" t="s">
        <v>127</v>
      </c>
      <c r="C1094" s="10" t="s">
        <v>128</v>
      </c>
      <c r="D1094" s="10" t="s">
        <v>129</v>
      </c>
      <c r="E1094" s="10" t="s">
        <v>41464</v>
      </c>
      <c r="F1094" s="10" t="s">
        <v>38420</v>
      </c>
      <c r="G1094" s="10" t="s">
        <v>43953</v>
      </c>
      <c r="H1094" s="10" t="s">
        <v>43954</v>
      </c>
      <c r="I1094" s="10" t="s">
        <v>43955</v>
      </c>
      <c r="J1094" s="10" t="s">
        <v>43955</v>
      </c>
      <c r="K1094" s="10" t="s">
        <v>25052</v>
      </c>
      <c r="L1094" s="10" t="s">
        <v>25043</v>
      </c>
      <c r="M1094" s="10" t="s">
        <v>43937</v>
      </c>
      <c r="N1094" s="10" t="s">
        <v>41377</v>
      </c>
      <c r="O1094" s="10" t="s">
        <v>41378</v>
      </c>
      <c r="P1094" s="10" t="s">
        <v>41379</v>
      </c>
      <c r="Q1094" s="10" t="s">
        <v>41501</v>
      </c>
      <c r="R1094" s="10" t="s">
        <v>41501</v>
      </c>
      <c r="S1094" s="15">
        <v>12.85</v>
      </c>
      <c r="T1094" s="10" t="s">
        <v>43956</v>
      </c>
      <c r="U1094" s="15">
        <v>12.85</v>
      </c>
      <c r="V1094" s="15">
        <v>12.85</v>
      </c>
      <c r="W1094" s="16">
        <f t="shared" si="76"/>
        <v>0</v>
      </c>
      <c r="X1094" s="16">
        <f t="shared" si="77"/>
        <v>0</v>
      </c>
      <c r="Y1094" s="1">
        <v>12.85</v>
      </c>
      <c r="Z1094" s="1" t="str">
        <f t="shared" si="78"/>
        <v>未整改</v>
      </c>
      <c r="AA1094" s="1" t="str">
        <f t="shared" si="79"/>
        <v>已整改</v>
      </c>
      <c r="AB1094" s="1">
        <f>S1094-V1094</f>
        <v>0</v>
      </c>
      <c r="AC1094" s="3"/>
      <c r="AD1094" s="19" t="e">
        <f>VLOOKUP(H1094,'系统导出（基本表）'!R:R,1,0)</f>
        <v>#N/A</v>
      </c>
      <c r="AE1094" s="16" t="e">
        <f>VLOOKUP(I1094,'系统导出（基本表）'!Q:R,2,0)</f>
        <v>#N/A</v>
      </c>
      <c r="AF1094" s="16" t="e">
        <f>VLOOKUP(J1094,'系统导出（基本表）'!S:T,2,0)</f>
        <v>#N/A</v>
      </c>
      <c r="AG1094" s="16"/>
      <c r="AH1094" s="16"/>
      <c r="AI1094" s="16"/>
    </row>
    <row r="1095" s="1" customFormat="1" ht="19" customHeight="1" spans="2:35">
      <c r="B1095" s="10" t="s">
        <v>127</v>
      </c>
      <c r="C1095" s="10" t="s">
        <v>128</v>
      </c>
      <c r="D1095" s="10" t="s">
        <v>129</v>
      </c>
      <c r="E1095" s="10" t="s">
        <v>41416</v>
      </c>
      <c r="F1095" s="10" t="s">
        <v>41417</v>
      </c>
      <c r="G1095" s="10" t="s">
        <v>23179</v>
      </c>
      <c r="H1095" s="10" t="s">
        <v>23174</v>
      </c>
      <c r="I1095" s="10" t="s">
        <v>23173</v>
      </c>
      <c r="J1095" s="10" t="s">
        <v>23173</v>
      </c>
      <c r="K1095" s="10" t="s">
        <v>25052</v>
      </c>
      <c r="L1095" s="10" t="s">
        <v>25043</v>
      </c>
      <c r="M1095" s="10" t="s">
        <v>43937</v>
      </c>
      <c r="N1095" s="10" t="s">
        <v>41377</v>
      </c>
      <c r="O1095" s="10" t="s">
        <v>41378</v>
      </c>
      <c r="P1095" s="10" t="s">
        <v>41379</v>
      </c>
      <c r="Q1095" s="10" t="s">
        <v>41658</v>
      </c>
      <c r="R1095" s="10" t="s">
        <v>41658</v>
      </c>
      <c r="S1095" s="15">
        <v>2700</v>
      </c>
      <c r="T1095" s="10" t="s">
        <v>42804</v>
      </c>
      <c r="U1095" s="15">
        <v>2700</v>
      </c>
      <c r="V1095" s="15">
        <v>2700</v>
      </c>
      <c r="W1095" s="16">
        <f t="shared" si="76"/>
        <v>0</v>
      </c>
      <c r="X1095" s="16">
        <f t="shared" si="77"/>
        <v>0</v>
      </c>
      <c r="Y1095" s="1">
        <v>2700</v>
      </c>
      <c r="Z1095" s="1" t="str">
        <f t="shared" si="78"/>
        <v>未整改</v>
      </c>
      <c r="AA1095" s="1" t="str">
        <f t="shared" si="79"/>
        <v>已整改</v>
      </c>
      <c r="AC1095" s="3"/>
      <c r="AD1095" s="19" t="e">
        <f>VLOOKUP(H1095,'系统导出（基本表）'!R:R,1,0)</f>
        <v>#N/A</v>
      </c>
      <c r="AE1095" s="16" t="e">
        <f>VLOOKUP(I1095,'系统导出（基本表）'!Q:R,2,0)</f>
        <v>#N/A</v>
      </c>
      <c r="AF1095" s="16" t="e">
        <f>VLOOKUP(J1095,'系统导出（基本表）'!S:T,2,0)</f>
        <v>#N/A</v>
      </c>
      <c r="AG1095" s="16"/>
      <c r="AH1095" s="16"/>
      <c r="AI1095" s="16"/>
    </row>
    <row r="1096" s="1" customFormat="1" ht="19" customHeight="1" spans="2:35">
      <c r="B1096" s="10" t="s">
        <v>127</v>
      </c>
      <c r="C1096" s="10" t="s">
        <v>128</v>
      </c>
      <c r="D1096" s="10" t="s">
        <v>129</v>
      </c>
      <c r="E1096" s="10" t="s">
        <v>42110</v>
      </c>
      <c r="F1096" s="10" t="s">
        <v>38568</v>
      </c>
      <c r="G1096" s="10" t="s">
        <v>43953</v>
      </c>
      <c r="H1096" s="10" t="s">
        <v>43954</v>
      </c>
      <c r="I1096" s="10" t="s">
        <v>43955</v>
      </c>
      <c r="J1096" s="10" t="s">
        <v>43955</v>
      </c>
      <c r="K1096" s="10" t="s">
        <v>25052</v>
      </c>
      <c r="L1096" s="10" t="s">
        <v>25043</v>
      </c>
      <c r="M1096" s="10" t="s">
        <v>43937</v>
      </c>
      <c r="N1096" s="10" t="s">
        <v>41377</v>
      </c>
      <c r="O1096" s="10" t="s">
        <v>41378</v>
      </c>
      <c r="P1096" s="10" t="s">
        <v>41456</v>
      </c>
      <c r="Q1096" s="10" t="s">
        <v>41411</v>
      </c>
      <c r="R1096" s="10" t="s">
        <v>41411</v>
      </c>
      <c r="S1096" s="15">
        <v>4000</v>
      </c>
      <c r="T1096" s="10" t="s">
        <v>41463</v>
      </c>
      <c r="U1096" s="15">
        <v>4000</v>
      </c>
      <c r="V1096" s="15">
        <v>0</v>
      </c>
      <c r="W1096" s="16">
        <f t="shared" si="76"/>
        <v>4000</v>
      </c>
      <c r="X1096" s="16">
        <f t="shared" si="77"/>
        <v>0</v>
      </c>
      <c r="Y1096" s="1">
        <v>4000</v>
      </c>
      <c r="Z1096" s="1" t="str">
        <f t="shared" si="78"/>
        <v>未整改</v>
      </c>
      <c r="AA1096" s="1" t="str">
        <f t="shared" si="79"/>
        <v>已整改</v>
      </c>
      <c r="AC1096" s="3"/>
      <c r="AD1096" s="19" t="e">
        <f>VLOOKUP(H1096,'系统导出（基本表）'!R:R,1,0)</f>
        <v>#N/A</v>
      </c>
      <c r="AE1096" s="16" t="e">
        <f>VLOOKUP(I1096,'系统导出（基本表）'!Q:R,2,0)</f>
        <v>#N/A</v>
      </c>
      <c r="AF1096" s="16" t="e">
        <f>VLOOKUP(J1096,'系统导出（基本表）'!S:T,2,0)</f>
        <v>#N/A</v>
      </c>
      <c r="AG1096" s="16"/>
      <c r="AH1096" s="16"/>
      <c r="AI1096" s="16"/>
    </row>
    <row r="1097" s="1" customFormat="1" ht="19" customHeight="1" spans="2:35">
      <c r="B1097" s="10" t="s">
        <v>127</v>
      </c>
      <c r="C1097" s="10" t="s">
        <v>128</v>
      </c>
      <c r="D1097" s="10" t="s">
        <v>129</v>
      </c>
      <c r="E1097" s="10" t="s">
        <v>61</v>
      </c>
      <c r="F1097" s="10" t="s">
        <v>61</v>
      </c>
      <c r="G1097" s="10" t="s">
        <v>1642</v>
      </c>
      <c r="H1097" s="10" t="s">
        <v>1636</v>
      </c>
      <c r="I1097" s="10" t="s">
        <v>1635</v>
      </c>
      <c r="J1097" s="10" t="s">
        <v>1635</v>
      </c>
      <c r="K1097" s="10" t="s">
        <v>25052</v>
      </c>
      <c r="L1097" s="10" t="s">
        <v>25043</v>
      </c>
      <c r="M1097" s="10" t="s">
        <v>43937</v>
      </c>
      <c r="N1097" s="10" t="s">
        <v>61</v>
      </c>
      <c r="O1097" s="10" t="s">
        <v>41372</v>
      </c>
      <c r="P1097" s="10" t="s">
        <v>61</v>
      </c>
      <c r="Q1097" s="10" t="s">
        <v>41501</v>
      </c>
      <c r="R1097" s="10" t="s">
        <v>41501</v>
      </c>
      <c r="S1097" s="15">
        <v>36</v>
      </c>
      <c r="T1097" s="10" t="s">
        <v>41501</v>
      </c>
      <c r="U1097" s="15">
        <v>36</v>
      </c>
      <c r="V1097" s="15">
        <v>36</v>
      </c>
      <c r="W1097" s="16">
        <f t="shared" si="76"/>
        <v>0</v>
      </c>
      <c r="X1097" s="16">
        <f t="shared" si="77"/>
        <v>0</v>
      </c>
      <c r="Y1097" s="1">
        <v>36</v>
      </c>
      <c r="Z1097" s="1" t="str">
        <f t="shared" si="78"/>
        <v>未整改</v>
      </c>
      <c r="AA1097" s="1" t="str">
        <f t="shared" si="79"/>
        <v>已整改</v>
      </c>
      <c r="AC1097" s="3"/>
      <c r="AD1097" s="19" t="e">
        <f>VLOOKUP(H1097,'系统导出（基本表）'!R:R,1,0)</f>
        <v>#N/A</v>
      </c>
      <c r="AE1097" s="16" t="e">
        <f>VLOOKUP(I1097,'系统导出（基本表）'!Q:R,2,0)</f>
        <v>#N/A</v>
      </c>
      <c r="AF1097" s="16" t="e">
        <f>VLOOKUP(J1097,'系统导出（基本表）'!S:T,2,0)</f>
        <v>#N/A</v>
      </c>
      <c r="AG1097" s="16"/>
      <c r="AH1097" s="16"/>
      <c r="AI1097" s="16"/>
    </row>
    <row r="1098" s="1" customFormat="1" ht="19" customHeight="1" spans="2:35">
      <c r="B1098" s="10" t="s">
        <v>127</v>
      </c>
      <c r="C1098" s="10" t="s">
        <v>128</v>
      </c>
      <c r="D1098" s="10" t="s">
        <v>129</v>
      </c>
      <c r="E1098" s="10" t="s">
        <v>61</v>
      </c>
      <c r="F1098" s="10" t="s">
        <v>61</v>
      </c>
      <c r="G1098" s="10" t="s">
        <v>43953</v>
      </c>
      <c r="H1098" s="10" t="s">
        <v>43954</v>
      </c>
      <c r="I1098" s="10" t="s">
        <v>43955</v>
      </c>
      <c r="J1098" s="10" t="s">
        <v>43955</v>
      </c>
      <c r="K1098" s="10" t="s">
        <v>25052</v>
      </c>
      <c r="L1098" s="10" t="s">
        <v>25043</v>
      </c>
      <c r="M1098" s="10" t="s">
        <v>43937</v>
      </c>
      <c r="N1098" s="10" t="s">
        <v>61</v>
      </c>
      <c r="O1098" s="10" t="s">
        <v>41372</v>
      </c>
      <c r="P1098" s="10" t="s">
        <v>61</v>
      </c>
      <c r="Q1098" s="10" t="s">
        <v>41984</v>
      </c>
      <c r="R1098" s="10" t="s">
        <v>41984</v>
      </c>
      <c r="S1098" s="15">
        <v>4000</v>
      </c>
      <c r="T1098" s="10" t="s">
        <v>41984</v>
      </c>
      <c r="U1098" s="15">
        <v>4000</v>
      </c>
      <c r="V1098" s="15">
        <v>4000</v>
      </c>
      <c r="W1098" s="16">
        <f t="shared" si="76"/>
        <v>0</v>
      </c>
      <c r="X1098" s="16">
        <f t="shared" si="77"/>
        <v>0</v>
      </c>
      <c r="Y1098" s="1">
        <v>4000</v>
      </c>
      <c r="Z1098" s="1" t="str">
        <f t="shared" si="78"/>
        <v>未整改</v>
      </c>
      <c r="AA1098" s="1" t="str">
        <f t="shared" si="79"/>
        <v>已整改</v>
      </c>
      <c r="AC1098" s="3">
        <f>S1098-Y1098</f>
        <v>0</v>
      </c>
      <c r="AD1098" s="19" t="e">
        <f>VLOOKUP(H1098,'系统导出（基本表）'!R:R,1,0)</f>
        <v>#N/A</v>
      </c>
      <c r="AE1098" s="16" t="e">
        <f>VLOOKUP(I1098,'系统导出（基本表）'!Q:R,2,0)</f>
        <v>#N/A</v>
      </c>
      <c r="AF1098" s="16" t="e">
        <f>VLOOKUP(J1098,'系统导出（基本表）'!S:T,2,0)</f>
        <v>#N/A</v>
      </c>
      <c r="AG1098" s="16"/>
      <c r="AH1098" s="16"/>
      <c r="AI1098" s="16"/>
    </row>
    <row r="1099" s="1" customFormat="1" ht="19" customHeight="1" spans="2:35">
      <c r="B1099" s="10" t="s">
        <v>127</v>
      </c>
      <c r="C1099" s="10" t="s">
        <v>128</v>
      </c>
      <c r="D1099" s="10" t="s">
        <v>129</v>
      </c>
      <c r="E1099" s="10" t="s">
        <v>41985</v>
      </c>
      <c r="F1099" s="10" t="s">
        <v>39388</v>
      </c>
      <c r="G1099" s="10" t="s">
        <v>39259</v>
      </c>
      <c r="H1099" s="10" t="s">
        <v>39256</v>
      </c>
      <c r="I1099" s="10" t="s">
        <v>39255</v>
      </c>
      <c r="J1099" s="10" t="s">
        <v>39255</v>
      </c>
      <c r="K1099" s="10" t="s">
        <v>25052</v>
      </c>
      <c r="L1099" s="10" t="s">
        <v>25043</v>
      </c>
      <c r="M1099" s="10" t="s">
        <v>43937</v>
      </c>
      <c r="N1099" s="10" t="s">
        <v>41377</v>
      </c>
      <c r="O1099" s="10" t="s">
        <v>41378</v>
      </c>
      <c r="P1099" s="10" t="s">
        <v>41456</v>
      </c>
      <c r="Q1099" s="10" t="s">
        <v>41411</v>
      </c>
      <c r="R1099" s="10" t="s">
        <v>41411</v>
      </c>
      <c r="S1099" s="15">
        <v>2287.93</v>
      </c>
      <c r="T1099" s="10" t="s">
        <v>41463</v>
      </c>
      <c r="U1099" s="15">
        <v>0</v>
      </c>
      <c r="V1099" s="15">
        <v>0</v>
      </c>
      <c r="W1099" s="16">
        <f t="shared" si="76"/>
        <v>2287.93</v>
      </c>
      <c r="X1099" s="16">
        <f t="shared" si="77"/>
        <v>2287.93</v>
      </c>
      <c r="Y1099" s="1">
        <v>0</v>
      </c>
      <c r="Z1099" s="1" t="str">
        <f t="shared" si="78"/>
        <v>未整改</v>
      </c>
      <c r="AA1099" s="1" t="str">
        <f t="shared" si="79"/>
        <v>未整改</v>
      </c>
      <c r="AC1099" s="3"/>
      <c r="AD1099" s="19" t="str">
        <f>VLOOKUP(H1099,'系统导出（基本表）'!R:R,1,0)</f>
        <v>P21510603-0018</v>
      </c>
      <c r="AE1099" s="16" t="str">
        <f>VLOOKUP(I1099,'系统导出（基本表）'!Q:R,2,0)</f>
        <v>P21510603-0018</v>
      </c>
      <c r="AF1099" s="16" t="e">
        <f>VLOOKUP(J1099,'系统导出（基本表）'!S:T,2,0)</f>
        <v>#N/A</v>
      </c>
      <c r="AG1099" s="16"/>
      <c r="AH1099" s="16"/>
      <c r="AI1099" s="16"/>
    </row>
    <row r="1100" s="1" customFormat="1" ht="19" customHeight="1" spans="2:35">
      <c r="B1100" s="10" t="s">
        <v>127</v>
      </c>
      <c r="C1100" s="10" t="s">
        <v>128</v>
      </c>
      <c r="D1100" s="10" t="s">
        <v>129</v>
      </c>
      <c r="E1100" s="10" t="s">
        <v>61</v>
      </c>
      <c r="F1100" s="10" t="s">
        <v>61</v>
      </c>
      <c r="G1100" s="10" t="s">
        <v>43957</v>
      </c>
      <c r="H1100" s="10" t="s">
        <v>39245</v>
      </c>
      <c r="I1100" s="10" t="s">
        <v>39244</v>
      </c>
      <c r="J1100" s="10" t="s">
        <v>39244</v>
      </c>
      <c r="K1100" s="10" t="s">
        <v>25052</v>
      </c>
      <c r="L1100" s="10" t="s">
        <v>25043</v>
      </c>
      <c r="M1100" s="10" t="s">
        <v>43937</v>
      </c>
      <c r="N1100" s="10" t="s">
        <v>61</v>
      </c>
      <c r="O1100" s="10" t="s">
        <v>41372</v>
      </c>
      <c r="P1100" s="10" t="s">
        <v>61</v>
      </c>
      <c r="Q1100" s="10" t="s">
        <v>41501</v>
      </c>
      <c r="R1100" s="10" t="s">
        <v>41501</v>
      </c>
      <c r="S1100" s="15">
        <v>136.86</v>
      </c>
      <c r="T1100" s="10" t="s">
        <v>41501</v>
      </c>
      <c r="U1100" s="15">
        <v>0</v>
      </c>
      <c r="V1100" s="15">
        <v>0</v>
      </c>
      <c r="W1100" s="16">
        <f t="shared" si="76"/>
        <v>136.86</v>
      </c>
      <c r="X1100" s="16">
        <f t="shared" si="77"/>
        <v>136.86</v>
      </c>
      <c r="Y1100" s="21">
        <f>S1100</f>
        <v>136.86</v>
      </c>
      <c r="Z1100" s="1" t="str">
        <f t="shared" si="78"/>
        <v>未整改</v>
      </c>
      <c r="AA1100" s="1" t="str">
        <f t="shared" si="79"/>
        <v>已整改</v>
      </c>
      <c r="AC1100" s="3"/>
      <c r="AD1100" s="19" t="str">
        <f>VLOOKUP(H1100,'系统导出（基本表）'!R:R,1,0)</f>
        <v>P19510603-0021</v>
      </c>
      <c r="AE1100" s="23" t="str">
        <f>VLOOKUP(I1100,'系统导出（基本表）'!Q:R,2,0)</f>
        <v>P19510603-0021</v>
      </c>
      <c r="AF1100" s="16" t="e">
        <f>VLOOKUP(J1100,'系统导出（基本表）'!S:T,2,0)</f>
        <v>#N/A</v>
      </c>
      <c r="AG1100" s="23"/>
      <c r="AH1100" s="34"/>
      <c r="AI1100" s="34">
        <v>136.860228</v>
      </c>
    </row>
    <row r="1101" s="1" customFormat="1" ht="19" customHeight="1" spans="2:35">
      <c r="B1101" s="10" t="s">
        <v>127</v>
      </c>
      <c r="C1101" s="10" t="s">
        <v>128</v>
      </c>
      <c r="D1101" s="10" t="s">
        <v>129</v>
      </c>
      <c r="E1101" s="10" t="s">
        <v>42110</v>
      </c>
      <c r="F1101" s="10" t="s">
        <v>38568</v>
      </c>
      <c r="G1101" s="10" t="s">
        <v>43953</v>
      </c>
      <c r="H1101" s="10" t="s">
        <v>43954</v>
      </c>
      <c r="I1101" s="10" t="s">
        <v>43955</v>
      </c>
      <c r="J1101" s="10" t="s">
        <v>43955</v>
      </c>
      <c r="K1101" s="10" t="s">
        <v>25052</v>
      </c>
      <c r="L1101" s="10" t="s">
        <v>25043</v>
      </c>
      <c r="M1101" s="10" t="s">
        <v>43937</v>
      </c>
      <c r="N1101" s="10" t="s">
        <v>41377</v>
      </c>
      <c r="O1101" s="10" t="s">
        <v>41378</v>
      </c>
      <c r="P1101" s="10" t="s">
        <v>41456</v>
      </c>
      <c r="Q1101" s="10" t="s">
        <v>41411</v>
      </c>
      <c r="R1101" s="10" t="s">
        <v>41411</v>
      </c>
      <c r="S1101" s="15">
        <v>7762</v>
      </c>
      <c r="T1101" s="10" t="s">
        <v>41463</v>
      </c>
      <c r="U1101" s="15">
        <v>0</v>
      </c>
      <c r="V1101" s="15">
        <v>0</v>
      </c>
      <c r="W1101" s="16">
        <f t="shared" si="76"/>
        <v>7762</v>
      </c>
      <c r="X1101" s="16">
        <f t="shared" si="77"/>
        <v>7762</v>
      </c>
      <c r="Y1101" s="1">
        <v>0</v>
      </c>
      <c r="Z1101" s="1" t="str">
        <f t="shared" si="78"/>
        <v>未整改</v>
      </c>
      <c r="AA1101" s="1" t="str">
        <f t="shared" si="79"/>
        <v>未整改</v>
      </c>
      <c r="AC1101" s="3"/>
      <c r="AD1101" s="19" t="e">
        <f>VLOOKUP(H1101,'系统导出（基本表）'!R:R,1,0)</f>
        <v>#N/A</v>
      </c>
      <c r="AE1101" s="16" t="e">
        <f>VLOOKUP(I1101,'系统导出（基本表）'!Q:R,2,0)</f>
        <v>#N/A</v>
      </c>
      <c r="AF1101" s="16" t="e">
        <f>VLOOKUP(J1101,'系统导出（基本表）'!S:T,2,0)</f>
        <v>#N/A</v>
      </c>
      <c r="AG1101" s="16"/>
      <c r="AH1101" s="16"/>
      <c r="AI1101" s="16"/>
    </row>
    <row r="1102" s="1" customFormat="1" ht="19" customHeight="1" spans="2:35">
      <c r="B1102" s="10" t="s">
        <v>127</v>
      </c>
      <c r="C1102" s="10" t="s">
        <v>128</v>
      </c>
      <c r="D1102" s="10" t="s">
        <v>129</v>
      </c>
      <c r="E1102" s="10" t="s">
        <v>43958</v>
      </c>
      <c r="F1102" s="10" t="s">
        <v>39265</v>
      </c>
      <c r="G1102" s="10" t="s">
        <v>39216</v>
      </c>
      <c r="H1102" s="10" t="s">
        <v>39213</v>
      </c>
      <c r="I1102" s="10" t="s">
        <v>39212</v>
      </c>
      <c r="J1102" s="10" t="s">
        <v>39212</v>
      </c>
      <c r="K1102" s="10" t="s">
        <v>25052</v>
      </c>
      <c r="L1102" s="10" t="s">
        <v>25043</v>
      </c>
      <c r="M1102" s="10" t="s">
        <v>43937</v>
      </c>
      <c r="N1102" s="10" t="s">
        <v>41377</v>
      </c>
      <c r="O1102" s="10" t="s">
        <v>41378</v>
      </c>
      <c r="P1102" s="10" t="s">
        <v>41379</v>
      </c>
      <c r="Q1102" s="10" t="s">
        <v>41658</v>
      </c>
      <c r="R1102" s="10" t="s">
        <v>41658</v>
      </c>
      <c r="S1102" s="15">
        <v>8300</v>
      </c>
      <c r="T1102" s="10" t="s">
        <v>42804</v>
      </c>
      <c r="U1102" s="15">
        <v>8300</v>
      </c>
      <c r="V1102" s="15">
        <v>8300</v>
      </c>
      <c r="W1102" s="16">
        <f t="shared" si="76"/>
        <v>0</v>
      </c>
      <c r="X1102" s="16">
        <f t="shared" si="77"/>
        <v>0</v>
      </c>
      <c r="Y1102" s="1">
        <v>8300</v>
      </c>
      <c r="Z1102" s="1" t="str">
        <f t="shared" si="78"/>
        <v>未整改</v>
      </c>
      <c r="AA1102" s="1" t="str">
        <f t="shared" si="79"/>
        <v>已整改</v>
      </c>
      <c r="AC1102" s="3"/>
      <c r="AD1102" s="19" t="str">
        <f>VLOOKUP(H1102,'系统导出（基本表）'!R:R,1,0)</f>
        <v>P20510603-0035</v>
      </c>
      <c r="AE1102" s="16" t="str">
        <f>VLOOKUP(I1102,'系统导出（基本表）'!Q:R,2,0)</f>
        <v>P20510603-0035</v>
      </c>
      <c r="AF1102" s="16" t="e">
        <f>VLOOKUP(J1102,'系统导出（基本表）'!S:T,2,0)</f>
        <v>#N/A</v>
      </c>
      <c r="AG1102" s="16"/>
      <c r="AH1102" s="16"/>
      <c r="AI1102" s="16"/>
    </row>
    <row r="1103" s="1" customFormat="1" ht="19" customHeight="1" spans="2:35">
      <c r="B1103" s="10" t="s">
        <v>127</v>
      </c>
      <c r="C1103" s="10" t="s">
        <v>128</v>
      </c>
      <c r="D1103" s="10" t="s">
        <v>129</v>
      </c>
      <c r="E1103" s="10" t="s">
        <v>41575</v>
      </c>
      <c r="F1103" s="10" t="s">
        <v>38965</v>
      </c>
      <c r="G1103" s="10" t="s">
        <v>1634</v>
      </c>
      <c r="H1103" s="10" t="s">
        <v>1625</v>
      </c>
      <c r="I1103" s="10" t="s">
        <v>1624</v>
      </c>
      <c r="J1103" s="10" t="s">
        <v>1624</v>
      </c>
      <c r="K1103" s="10" t="s">
        <v>25052</v>
      </c>
      <c r="L1103" s="10" t="s">
        <v>25043</v>
      </c>
      <c r="M1103" s="10" t="s">
        <v>43937</v>
      </c>
      <c r="N1103" s="10" t="s">
        <v>41377</v>
      </c>
      <c r="O1103" s="10" t="s">
        <v>41378</v>
      </c>
      <c r="P1103" s="10" t="s">
        <v>41379</v>
      </c>
      <c r="Q1103" s="10" t="s">
        <v>41658</v>
      </c>
      <c r="R1103" s="10" t="s">
        <v>41658</v>
      </c>
      <c r="S1103" s="15">
        <v>11000</v>
      </c>
      <c r="T1103" s="10" t="s">
        <v>42804</v>
      </c>
      <c r="U1103" s="15">
        <v>11000</v>
      </c>
      <c r="V1103" s="15">
        <v>11000</v>
      </c>
      <c r="W1103" s="16">
        <f t="shared" si="76"/>
        <v>0</v>
      </c>
      <c r="X1103" s="16">
        <f t="shared" si="77"/>
        <v>0</v>
      </c>
      <c r="Y1103" s="1">
        <v>11000</v>
      </c>
      <c r="Z1103" s="1" t="str">
        <f t="shared" si="78"/>
        <v>未整改</v>
      </c>
      <c r="AA1103" s="1" t="str">
        <f t="shared" si="79"/>
        <v>已整改</v>
      </c>
      <c r="AC1103" s="3"/>
      <c r="AD1103" s="19" t="str">
        <f>VLOOKUP(H1103,'系统导出（基本表）'!R:R,1,0)</f>
        <v>P20510603-0053</v>
      </c>
      <c r="AE1103" s="16" t="str">
        <f>VLOOKUP(I1103,'系统导出（基本表）'!Q:R,2,0)</f>
        <v>P20510603-0053</v>
      </c>
      <c r="AF1103" s="16" t="e">
        <f>VLOOKUP(J1103,'系统导出（基本表）'!S:T,2,0)</f>
        <v>#N/A</v>
      </c>
      <c r="AG1103" s="16"/>
      <c r="AH1103" s="16"/>
      <c r="AI1103" s="16"/>
    </row>
    <row r="1104" s="1" customFormat="1" ht="19" customHeight="1" spans="2:35">
      <c r="B1104" s="10" t="s">
        <v>127</v>
      </c>
      <c r="C1104" s="10" t="s">
        <v>128</v>
      </c>
      <c r="D1104" s="10" t="s">
        <v>129</v>
      </c>
      <c r="E1104" s="10" t="s">
        <v>61</v>
      </c>
      <c r="F1104" s="10" t="s">
        <v>61</v>
      </c>
      <c r="G1104" s="10" t="s">
        <v>35958</v>
      </c>
      <c r="H1104" s="10" t="s">
        <v>35953</v>
      </c>
      <c r="I1104" s="10" t="s">
        <v>35952</v>
      </c>
      <c r="J1104" s="10" t="s">
        <v>35952</v>
      </c>
      <c r="K1104" s="10" t="s">
        <v>25052</v>
      </c>
      <c r="L1104" s="10" t="s">
        <v>25043</v>
      </c>
      <c r="M1104" s="10" t="s">
        <v>43937</v>
      </c>
      <c r="N1104" s="10" t="s">
        <v>61</v>
      </c>
      <c r="O1104" s="10" t="s">
        <v>41372</v>
      </c>
      <c r="P1104" s="10" t="s">
        <v>61</v>
      </c>
      <c r="Q1104" s="10" t="s">
        <v>41411</v>
      </c>
      <c r="R1104" s="10" t="s">
        <v>41411</v>
      </c>
      <c r="S1104" s="15">
        <v>2883.2</v>
      </c>
      <c r="T1104" s="10" t="s">
        <v>41412</v>
      </c>
      <c r="U1104" s="15">
        <v>0</v>
      </c>
      <c r="V1104" s="15">
        <v>0</v>
      </c>
      <c r="W1104" s="16">
        <f t="shared" si="76"/>
        <v>2883.2</v>
      </c>
      <c r="X1104" s="16">
        <f t="shared" si="77"/>
        <v>2883.2</v>
      </c>
      <c r="Y1104" s="1">
        <v>0</v>
      </c>
      <c r="Z1104" s="1" t="str">
        <f t="shared" si="78"/>
        <v>未整改</v>
      </c>
      <c r="AA1104" s="1" t="str">
        <f t="shared" si="79"/>
        <v>未整改</v>
      </c>
      <c r="AC1104" s="3"/>
      <c r="AD1104" s="19" t="e">
        <f>VLOOKUP(H1104,'系统导出（基本表）'!R:R,1,0)</f>
        <v>#N/A</v>
      </c>
      <c r="AE1104" s="16" t="e">
        <f>VLOOKUP(I1104,'系统导出（基本表）'!Q:R,2,0)</f>
        <v>#N/A</v>
      </c>
      <c r="AF1104" s="16" t="e">
        <f>VLOOKUP(J1104,'系统导出（基本表）'!S:T,2,0)</f>
        <v>#N/A</v>
      </c>
      <c r="AG1104" s="16"/>
      <c r="AH1104" s="16"/>
      <c r="AI1104" s="16"/>
    </row>
    <row r="1105" s="1" customFormat="1" ht="19" customHeight="1" spans="2:35">
      <c r="B1105" s="10" t="s">
        <v>127</v>
      </c>
      <c r="C1105" s="10" t="s">
        <v>128</v>
      </c>
      <c r="D1105" s="10" t="s">
        <v>129</v>
      </c>
      <c r="E1105" s="10" t="s">
        <v>61</v>
      </c>
      <c r="F1105" s="10" t="s">
        <v>61</v>
      </c>
      <c r="G1105" s="10" t="s">
        <v>43959</v>
      </c>
      <c r="H1105" s="10" t="s">
        <v>43960</v>
      </c>
      <c r="I1105" s="10" t="s">
        <v>43961</v>
      </c>
      <c r="J1105" s="10" t="s">
        <v>43961</v>
      </c>
      <c r="K1105" s="10" t="s">
        <v>25052</v>
      </c>
      <c r="L1105" s="10" t="s">
        <v>25043</v>
      </c>
      <c r="M1105" s="10" t="s">
        <v>43937</v>
      </c>
      <c r="N1105" s="10" t="s">
        <v>61</v>
      </c>
      <c r="O1105" s="10" t="s">
        <v>41372</v>
      </c>
      <c r="P1105" s="10" t="s">
        <v>61</v>
      </c>
      <c r="Q1105" s="10" t="s">
        <v>41354</v>
      </c>
      <c r="R1105" s="10" t="s">
        <v>41354</v>
      </c>
      <c r="S1105" s="15">
        <v>143.4</v>
      </c>
      <c r="T1105" s="10" t="s">
        <v>41902</v>
      </c>
      <c r="U1105" s="15">
        <v>143.4</v>
      </c>
      <c r="V1105" s="15">
        <v>143.4</v>
      </c>
      <c r="W1105" s="16">
        <f t="shared" si="76"/>
        <v>0</v>
      </c>
      <c r="X1105" s="16">
        <f t="shared" si="77"/>
        <v>0</v>
      </c>
      <c r="Y1105" s="1">
        <v>143.4</v>
      </c>
      <c r="Z1105" s="1" t="str">
        <f t="shared" si="78"/>
        <v>未整改</v>
      </c>
      <c r="AA1105" s="1" t="str">
        <f t="shared" si="79"/>
        <v>已整改</v>
      </c>
      <c r="AC1105" s="3"/>
      <c r="AD1105" s="19" t="e">
        <f>VLOOKUP(H1105,'系统导出（基本表）'!R:R,1,0)</f>
        <v>#N/A</v>
      </c>
      <c r="AE1105" s="16" t="e">
        <f>VLOOKUP(I1105,'系统导出（基本表）'!Q:R,2,0)</f>
        <v>#N/A</v>
      </c>
      <c r="AF1105" s="16" t="e">
        <f>VLOOKUP(J1105,'系统导出（基本表）'!S:T,2,0)</f>
        <v>#N/A</v>
      </c>
      <c r="AG1105" s="16"/>
      <c r="AH1105" s="16"/>
      <c r="AI1105" s="16"/>
    </row>
    <row r="1106" s="1" customFormat="1" ht="19" customHeight="1" spans="2:35">
      <c r="B1106" s="10" t="s">
        <v>127</v>
      </c>
      <c r="C1106" s="10" t="s">
        <v>128</v>
      </c>
      <c r="D1106" s="10" t="s">
        <v>129</v>
      </c>
      <c r="E1106" s="10" t="s">
        <v>61</v>
      </c>
      <c r="F1106" s="10" t="s">
        <v>61</v>
      </c>
      <c r="G1106" s="10" t="s">
        <v>43962</v>
      </c>
      <c r="H1106" s="10" t="s">
        <v>43963</v>
      </c>
      <c r="I1106" s="10" t="s">
        <v>43964</v>
      </c>
      <c r="J1106" s="10" t="s">
        <v>43964</v>
      </c>
      <c r="K1106" s="10" t="s">
        <v>25052</v>
      </c>
      <c r="L1106" s="10" t="s">
        <v>25043</v>
      </c>
      <c r="M1106" s="10" t="s">
        <v>43937</v>
      </c>
      <c r="N1106" s="10" t="s">
        <v>61</v>
      </c>
      <c r="O1106" s="10" t="s">
        <v>41353</v>
      </c>
      <c r="P1106" s="10" t="s">
        <v>61</v>
      </c>
      <c r="Q1106" s="10" t="s">
        <v>41501</v>
      </c>
      <c r="R1106" s="10" t="s">
        <v>41501</v>
      </c>
      <c r="S1106" s="15">
        <v>0.63</v>
      </c>
      <c r="T1106" s="10" t="s">
        <v>43965</v>
      </c>
      <c r="U1106" s="15">
        <v>0.63</v>
      </c>
      <c r="V1106" s="15">
        <v>0.63</v>
      </c>
      <c r="W1106" s="16">
        <f t="shared" si="76"/>
        <v>0</v>
      </c>
      <c r="X1106" s="16">
        <f t="shared" si="77"/>
        <v>0</v>
      </c>
      <c r="Y1106" s="1">
        <v>0.63</v>
      </c>
      <c r="Z1106" s="1" t="str">
        <f t="shared" si="78"/>
        <v>未整改</v>
      </c>
      <c r="AA1106" s="1" t="str">
        <f t="shared" si="79"/>
        <v>已整改</v>
      </c>
      <c r="AC1106" s="3"/>
      <c r="AD1106" s="19" t="e">
        <f>VLOOKUP(H1106,'系统导出（基本表）'!R:R,1,0)</f>
        <v>#N/A</v>
      </c>
      <c r="AE1106" s="16" t="e">
        <f>VLOOKUP(I1106,'系统导出（基本表）'!Q:R,2,0)</f>
        <v>#N/A</v>
      </c>
      <c r="AF1106" s="16" t="e">
        <f>VLOOKUP(J1106,'系统导出（基本表）'!S:T,2,0)</f>
        <v>#N/A</v>
      </c>
      <c r="AG1106" s="16"/>
      <c r="AH1106" s="16"/>
      <c r="AI1106" s="16"/>
    </row>
    <row r="1107" s="1" customFormat="1" ht="19" customHeight="1" spans="2:35">
      <c r="B1107" s="10" t="s">
        <v>127</v>
      </c>
      <c r="C1107" s="10" t="s">
        <v>128</v>
      </c>
      <c r="D1107" s="10" t="s">
        <v>129</v>
      </c>
      <c r="E1107" s="10" t="s">
        <v>42253</v>
      </c>
      <c r="F1107" s="10" t="s">
        <v>38665</v>
      </c>
      <c r="G1107" s="10" t="s">
        <v>43945</v>
      </c>
      <c r="H1107" s="10" t="s">
        <v>43946</v>
      </c>
      <c r="I1107" s="10" t="s">
        <v>43947</v>
      </c>
      <c r="J1107" s="10" t="s">
        <v>43947</v>
      </c>
      <c r="K1107" s="10" t="s">
        <v>25052</v>
      </c>
      <c r="L1107" s="10" t="s">
        <v>25043</v>
      </c>
      <c r="M1107" s="10" t="s">
        <v>43937</v>
      </c>
      <c r="N1107" s="10" t="s">
        <v>41377</v>
      </c>
      <c r="O1107" s="10" t="s">
        <v>41378</v>
      </c>
      <c r="P1107" s="10" t="s">
        <v>41456</v>
      </c>
      <c r="Q1107" s="10" t="s">
        <v>41411</v>
      </c>
      <c r="R1107" s="10" t="s">
        <v>41411</v>
      </c>
      <c r="S1107" s="15">
        <v>6400</v>
      </c>
      <c r="T1107" s="10" t="s">
        <v>41463</v>
      </c>
      <c r="U1107" s="15">
        <v>0</v>
      </c>
      <c r="V1107" s="15">
        <v>0</v>
      </c>
      <c r="W1107" s="16">
        <f t="shared" si="76"/>
        <v>6400</v>
      </c>
      <c r="X1107" s="16">
        <f t="shared" si="77"/>
        <v>6400</v>
      </c>
      <c r="Y1107" s="1">
        <v>0</v>
      </c>
      <c r="Z1107" s="1" t="str">
        <f t="shared" si="78"/>
        <v>未整改</v>
      </c>
      <c r="AA1107" s="1" t="str">
        <f t="shared" si="79"/>
        <v>未整改</v>
      </c>
      <c r="AC1107" s="3"/>
      <c r="AD1107" s="19" t="e">
        <f>VLOOKUP(H1107,'系统导出（基本表）'!R:R,1,0)</f>
        <v>#N/A</v>
      </c>
      <c r="AE1107" s="16" t="e">
        <f>VLOOKUP(I1107,'系统导出（基本表）'!Q:R,2,0)</f>
        <v>#N/A</v>
      </c>
      <c r="AF1107" s="16" t="e">
        <f>VLOOKUP(J1107,'系统导出（基本表）'!S:T,2,0)</f>
        <v>#N/A</v>
      </c>
      <c r="AG1107" s="16"/>
      <c r="AH1107" s="16"/>
      <c r="AI1107" s="16"/>
    </row>
    <row r="1108" s="1" customFormat="1" ht="19" customHeight="1" spans="2:35">
      <c r="B1108" s="10" t="s">
        <v>127</v>
      </c>
      <c r="C1108" s="10" t="s">
        <v>128</v>
      </c>
      <c r="D1108" s="10" t="s">
        <v>129</v>
      </c>
      <c r="E1108" s="10" t="s">
        <v>43966</v>
      </c>
      <c r="F1108" s="10" t="s">
        <v>39229</v>
      </c>
      <c r="G1108" s="10" t="s">
        <v>43941</v>
      </c>
      <c r="H1108" s="10" t="s">
        <v>43942</v>
      </c>
      <c r="I1108" s="10" t="s">
        <v>43943</v>
      </c>
      <c r="J1108" s="10" t="s">
        <v>43944</v>
      </c>
      <c r="K1108" s="10" t="s">
        <v>25052</v>
      </c>
      <c r="L1108" s="10" t="s">
        <v>25043</v>
      </c>
      <c r="M1108" s="10" t="s">
        <v>43937</v>
      </c>
      <c r="N1108" s="10" t="s">
        <v>41377</v>
      </c>
      <c r="O1108" s="10" t="s">
        <v>41378</v>
      </c>
      <c r="P1108" s="10" t="s">
        <v>41456</v>
      </c>
      <c r="Q1108" s="10" t="s">
        <v>41411</v>
      </c>
      <c r="R1108" s="10" t="s">
        <v>41411</v>
      </c>
      <c r="S1108" s="15">
        <v>10000</v>
      </c>
      <c r="T1108" s="10" t="s">
        <v>41463</v>
      </c>
      <c r="U1108" s="15">
        <v>0</v>
      </c>
      <c r="V1108" s="15">
        <v>0</v>
      </c>
      <c r="W1108" s="16">
        <f t="shared" si="76"/>
        <v>10000</v>
      </c>
      <c r="X1108" s="16">
        <f t="shared" si="77"/>
        <v>10000</v>
      </c>
      <c r="Y1108" s="1">
        <v>0</v>
      </c>
      <c r="Z1108" s="1" t="str">
        <f t="shared" si="78"/>
        <v>未整改</v>
      </c>
      <c r="AA1108" s="1" t="str">
        <f t="shared" si="79"/>
        <v>未整改</v>
      </c>
      <c r="AC1108" s="3"/>
      <c r="AD1108" s="19" t="e">
        <f>VLOOKUP(H1108,'系统导出（基本表）'!R:R,1,0)</f>
        <v>#N/A</v>
      </c>
      <c r="AE1108" s="16" t="e">
        <f>VLOOKUP(I1108,'系统导出（基本表）'!Q:R,2,0)</f>
        <v>#N/A</v>
      </c>
      <c r="AF1108" s="16" t="e">
        <f>VLOOKUP(J1108,'系统导出（基本表）'!S:T,2,0)</f>
        <v>#N/A</v>
      </c>
      <c r="AG1108" s="16"/>
      <c r="AH1108" s="16"/>
      <c r="AI1108" s="16"/>
    </row>
    <row r="1109" s="1" customFormat="1" ht="19" customHeight="1" spans="2:35">
      <c r="B1109" s="10" t="s">
        <v>127</v>
      </c>
      <c r="C1109" s="10" t="s">
        <v>128</v>
      </c>
      <c r="D1109" s="10" t="s">
        <v>129</v>
      </c>
      <c r="E1109" s="10" t="s">
        <v>41416</v>
      </c>
      <c r="F1109" s="10" t="s">
        <v>41417</v>
      </c>
      <c r="G1109" s="10" t="s">
        <v>23179</v>
      </c>
      <c r="H1109" s="10" t="s">
        <v>23174</v>
      </c>
      <c r="I1109" s="10" t="s">
        <v>23173</v>
      </c>
      <c r="J1109" s="10" t="s">
        <v>23173</v>
      </c>
      <c r="K1109" s="10" t="s">
        <v>25052</v>
      </c>
      <c r="L1109" s="10" t="s">
        <v>25043</v>
      </c>
      <c r="M1109" s="10" t="s">
        <v>43937</v>
      </c>
      <c r="N1109" s="10" t="s">
        <v>41377</v>
      </c>
      <c r="O1109" s="10" t="s">
        <v>41378</v>
      </c>
      <c r="P1109" s="10" t="s">
        <v>41379</v>
      </c>
      <c r="Q1109" s="10" t="s">
        <v>41373</v>
      </c>
      <c r="R1109" s="10" t="s">
        <v>41373</v>
      </c>
      <c r="S1109" s="15">
        <v>2700</v>
      </c>
      <c r="T1109" s="10" t="s">
        <v>43967</v>
      </c>
      <c r="U1109" s="15">
        <v>2700</v>
      </c>
      <c r="V1109" s="15">
        <v>2700</v>
      </c>
      <c r="W1109" s="16">
        <f t="shared" si="76"/>
        <v>0</v>
      </c>
      <c r="X1109" s="16">
        <f t="shared" si="77"/>
        <v>0</v>
      </c>
      <c r="Y1109" s="1">
        <v>2700</v>
      </c>
      <c r="Z1109" s="1" t="str">
        <f t="shared" si="78"/>
        <v>未整改</v>
      </c>
      <c r="AA1109" s="1" t="str">
        <f t="shared" si="79"/>
        <v>已整改</v>
      </c>
      <c r="AB1109" s="1">
        <f>S1109-V1109</f>
        <v>0</v>
      </c>
      <c r="AC1109" s="3"/>
      <c r="AD1109" s="19" t="e">
        <f>VLOOKUP(H1109,'系统导出（基本表）'!R:R,1,0)</f>
        <v>#N/A</v>
      </c>
      <c r="AE1109" s="16" t="e">
        <f>VLOOKUP(I1109,'系统导出（基本表）'!Q:R,2,0)</f>
        <v>#N/A</v>
      </c>
      <c r="AF1109" s="16" t="e">
        <f>VLOOKUP(J1109,'系统导出（基本表）'!S:T,2,0)</f>
        <v>#N/A</v>
      </c>
      <c r="AG1109" s="16"/>
      <c r="AH1109" s="16"/>
      <c r="AI1109" s="16"/>
    </row>
    <row r="1110" s="1" customFormat="1" ht="19" customHeight="1" spans="2:35">
      <c r="B1110" s="10" t="s">
        <v>127</v>
      </c>
      <c r="C1110" s="10" t="s">
        <v>128</v>
      </c>
      <c r="D1110" s="10" t="s">
        <v>129</v>
      </c>
      <c r="E1110" s="10" t="s">
        <v>43968</v>
      </c>
      <c r="F1110" s="10" t="s">
        <v>39243</v>
      </c>
      <c r="G1110" s="10" t="s">
        <v>43957</v>
      </c>
      <c r="H1110" s="10" t="s">
        <v>39245</v>
      </c>
      <c r="I1110" s="10" t="s">
        <v>39244</v>
      </c>
      <c r="J1110" s="10" t="s">
        <v>39244</v>
      </c>
      <c r="K1110" s="10" t="s">
        <v>25052</v>
      </c>
      <c r="L1110" s="10" t="s">
        <v>25043</v>
      </c>
      <c r="M1110" s="10" t="s">
        <v>43937</v>
      </c>
      <c r="N1110" s="10" t="s">
        <v>41377</v>
      </c>
      <c r="O1110" s="10" t="s">
        <v>41378</v>
      </c>
      <c r="P1110" s="10" t="s">
        <v>41456</v>
      </c>
      <c r="Q1110" s="10" t="s">
        <v>41411</v>
      </c>
      <c r="R1110" s="10" t="s">
        <v>41411</v>
      </c>
      <c r="S1110" s="15">
        <v>136.86</v>
      </c>
      <c r="T1110" s="10" t="s">
        <v>41463</v>
      </c>
      <c r="U1110" s="15">
        <v>0</v>
      </c>
      <c r="V1110" s="15">
        <v>0</v>
      </c>
      <c r="W1110" s="16">
        <f t="shared" si="76"/>
        <v>136.86</v>
      </c>
      <c r="X1110" s="16">
        <f t="shared" si="77"/>
        <v>136.86</v>
      </c>
      <c r="Y1110" s="1">
        <v>0</v>
      </c>
      <c r="Z1110" s="1" t="str">
        <f t="shared" si="78"/>
        <v>未整改</v>
      </c>
      <c r="AA1110" s="1" t="str">
        <f t="shared" si="79"/>
        <v>未整改</v>
      </c>
      <c r="AC1110" s="3"/>
      <c r="AD1110" s="19" t="str">
        <f>VLOOKUP(H1110,'系统导出（基本表）'!R:R,1,0)</f>
        <v>P19510603-0021</v>
      </c>
      <c r="AE1110" s="23" t="str">
        <f>VLOOKUP(I1110,'系统导出（基本表）'!Q:R,2,0)</f>
        <v>P19510603-0021</v>
      </c>
      <c r="AF1110" s="16" t="e">
        <f>VLOOKUP(J1110,'系统导出（基本表）'!S:T,2,0)</f>
        <v>#N/A</v>
      </c>
      <c r="AG1110" s="23"/>
      <c r="AH1110" s="16"/>
      <c r="AI1110" s="16"/>
    </row>
    <row r="1111" s="1" customFormat="1" ht="19" customHeight="1" spans="2:35">
      <c r="B1111" s="10" t="s">
        <v>127</v>
      </c>
      <c r="C1111" s="10" t="s">
        <v>128</v>
      </c>
      <c r="D1111" s="10" t="s">
        <v>129</v>
      </c>
      <c r="E1111" s="10" t="s">
        <v>61</v>
      </c>
      <c r="F1111" s="10" t="s">
        <v>61</v>
      </c>
      <c r="G1111" s="10" t="s">
        <v>43952</v>
      </c>
      <c r="H1111" s="10" t="s">
        <v>39221</v>
      </c>
      <c r="I1111" s="10" t="s">
        <v>39220</v>
      </c>
      <c r="J1111" s="10" t="s">
        <v>39220</v>
      </c>
      <c r="K1111" s="10" t="s">
        <v>25052</v>
      </c>
      <c r="L1111" s="10" t="s">
        <v>25043</v>
      </c>
      <c r="M1111" s="10" t="s">
        <v>43937</v>
      </c>
      <c r="N1111" s="10" t="s">
        <v>61</v>
      </c>
      <c r="O1111" s="10" t="s">
        <v>41372</v>
      </c>
      <c r="P1111" s="10" t="s">
        <v>61</v>
      </c>
      <c r="Q1111" s="10" t="s">
        <v>41984</v>
      </c>
      <c r="R1111" s="10" t="s">
        <v>41984</v>
      </c>
      <c r="S1111" s="15">
        <v>364.99</v>
      </c>
      <c r="T1111" s="10" t="s">
        <v>41984</v>
      </c>
      <c r="U1111" s="15">
        <v>364.99</v>
      </c>
      <c r="V1111" s="15">
        <v>364.99</v>
      </c>
      <c r="W1111" s="16">
        <f t="shared" si="76"/>
        <v>0</v>
      </c>
      <c r="X1111" s="16">
        <f t="shared" si="77"/>
        <v>0</v>
      </c>
      <c r="Y1111" s="1">
        <v>364.99</v>
      </c>
      <c r="Z1111" s="1" t="str">
        <f t="shared" si="78"/>
        <v>未整改</v>
      </c>
      <c r="AA1111" s="1" t="str">
        <f t="shared" si="79"/>
        <v>已整改</v>
      </c>
      <c r="AC1111" s="3">
        <f t="shared" ref="AC1111:AC1115" si="80">S1111-Y1111</f>
        <v>0</v>
      </c>
      <c r="AD1111" s="19" t="str">
        <f>VLOOKUP(H1111,'系统导出（基本表）'!R:R,1,0)</f>
        <v>P20510603-0043</v>
      </c>
      <c r="AE1111" s="23" t="str">
        <f>VLOOKUP(I1111,'系统导出（基本表）'!Q:R,2,0)</f>
        <v>P20510603-0043</v>
      </c>
      <c r="AF1111" s="16" t="e">
        <f>VLOOKUP(J1111,'系统导出（基本表）'!S:T,2,0)</f>
        <v>#N/A</v>
      </c>
      <c r="AG1111" s="23"/>
      <c r="AH1111" s="16"/>
      <c r="AI1111" s="16"/>
    </row>
    <row r="1112" s="1" customFormat="1" ht="19" customHeight="1" spans="2:35">
      <c r="B1112" s="10" t="s">
        <v>127</v>
      </c>
      <c r="C1112" s="10" t="s">
        <v>128</v>
      </c>
      <c r="D1112" s="10" t="s">
        <v>129</v>
      </c>
      <c r="E1112" s="10" t="s">
        <v>61</v>
      </c>
      <c r="F1112" s="10" t="s">
        <v>61</v>
      </c>
      <c r="G1112" s="10" t="s">
        <v>43969</v>
      </c>
      <c r="H1112" s="10" t="s">
        <v>43970</v>
      </c>
      <c r="I1112" s="10" t="s">
        <v>43971</v>
      </c>
      <c r="J1112" s="10" t="s">
        <v>43971</v>
      </c>
      <c r="K1112" s="10" t="s">
        <v>25052</v>
      </c>
      <c r="L1112" s="10" t="s">
        <v>25043</v>
      </c>
      <c r="M1112" s="10" t="s">
        <v>43937</v>
      </c>
      <c r="N1112" s="10" t="s">
        <v>61</v>
      </c>
      <c r="O1112" s="10" t="s">
        <v>41372</v>
      </c>
      <c r="P1112" s="10" t="s">
        <v>61</v>
      </c>
      <c r="Q1112" s="10" t="s">
        <v>41984</v>
      </c>
      <c r="R1112" s="10" t="s">
        <v>41984</v>
      </c>
      <c r="S1112" s="15">
        <v>48</v>
      </c>
      <c r="T1112" s="10" t="s">
        <v>41984</v>
      </c>
      <c r="U1112" s="15">
        <v>48</v>
      </c>
      <c r="V1112" s="15">
        <v>48</v>
      </c>
      <c r="W1112" s="16">
        <f t="shared" si="76"/>
        <v>0</v>
      </c>
      <c r="X1112" s="16">
        <f t="shared" si="77"/>
        <v>0</v>
      </c>
      <c r="Y1112" s="1">
        <v>48</v>
      </c>
      <c r="Z1112" s="1" t="str">
        <f t="shared" si="78"/>
        <v>未整改</v>
      </c>
      <c r="AA1112" s="1" t="str">
        <f t="shared" si="79"/>
        <v>已整改</v>
      </c>
      <c r="AC1112" s="3">
        <f t="shared" si="80"/>
        <v>0</v>
      </c>
      <c r="AD1112" s="19" t="e">
        <f>VLOOKUP(H1112,'系统导出（基本表）'!R:R,1,0)</f>
        <v>#N/A</v>
      </c>
      <c r="AE1112" s="16" t="e">
        <f>VLOOKUP(I1112,'系统导出（基本表）'!Q:R,2,0)</f>
        <v>#N/A</v>
      </c>
      <c r="AF1112" s="16" t="e">
        <f>VLOOKUP(J1112,'系统导出（基本表）'!S:T,2,0)</f>
        <v>#N/A</v>
      </c>
      <c r="AG1112" s="16"/>
      <c r="AH1112" s="16"/>
      <c r="AI1112" s="16"/>
    </row>
    <row r="1113" s="1" customFormat="1" ht="19" customHeight="1" spans="2:35">
      <c r="B1113" s="10" t="s">
        <v>127</v>
      </c>
      <c r="C1113" s="10" t="s">
        <v>128</v>
      </c>
      <c r="D1113" s="10" t="s">
        <v>129</v>
      </c>
      <c r="E1113" s="10" t="s">
        <v>42253</v>
      </c>
      <c r="F1113" s="10" t="s">
        <v>38665</v>
      </c>
      <c r="G1113" s="10" t="s">
        <v>43945</v>
      </c>
      <c r="H1113" s="10" t="s">
        <v>43946</v>
      </c>
      <c r="I1113" s="10" t="s">
        <v>43947</v>
      </c>
      <c r="J1113" s="10" t="s">
        <v>43947</v>
      </c>
      <c r="K1113" s="10" t="s">
        <v>25052</v>
      </c>
      <c r="L1113" s="10" t="s">
        <v>25043</v>
      </c>
      <c r="M1113" s="10" t="s">
        <v>43937</v>
      </c>
      <c r="N1113" s="10" t="s">
        <v>41377</v>
      </c>
      <c r="O1113" s="10" t="s">
        <v>41378</v>
      </c>
      <c r="P1113" s="10" t="s">
        <v>41456</v>
      </c>
      <c r="Q1113" s="10" t="s">
        <v>41411</v>
      </c>
      <c r="R1113" s="10" t="s">
        <v>41411</v>
      </c>
      <c r="S1113" s="15">
        <v>8.43</v>
      </c>
      <c r="T1113" s="10" t="s">
        <v>41463</v>
      </c>
      <c r="U1113" s="15">
        <v>8.43</v>
      </c>
      <c r="V1113" s="15">
        <v>8.43</v>
      </c>
      <c r="W1113" s="16">
        <f t="shared" si="76"/>
        <v>0</v>
      </c>
      <c r="X1113" s="16">
        <f t="shared" si="77"/>
        <v>0</v>
      </c>
      <c r="Y1113" s="1">
        <v>8.43</v>
      </c>
      <c r="Z1113" s="1" t="str">
        <f t="shared" si="78"/>
        <v>未整改</v>
      </c>
      <c r="AA1113" s="1" t="str">
        <f t="shared" si="79"/>
        <v>已整改</v>
      </c>
      <c r="AC1113" s="3"/>
      <c r="AD1113" s="19" t="e">
        <f>VLOOKUP(H1113,'系统导出（基本表）'!R:R,1,0)</f>
        <v>#N/A</v>
      </c>
      <c r="AE1113" s="16" t="e">
        <f>VLOOKUP(I1113,'系统导出（基本表）'!Q:R,2,0)</f>
        <v>#N/A</v>
      </c>
      <c r="AF1113" s="16" t="e">
        <f>VLOOKUP(J1113,'系统导出（基本表）'!S:T,2,0)</f>
        <v>#N/A</v>
      </c>
      <c r="AG1113" s="16"/>
      <c r="AH1113" s="16"/>
      <c r="AI1113" s="16"/>
    </row>
    <row r="1114" s="1" customFormat="1" ht="19" customHeight="1" spans="2:35">
      <c r="B1114" s="10" t="s">
        <v>127</v>
      </c>
      <c r="C1114" s="10" t="s">
        <v>128</v>
      </c>
      <c r="D1114" s="10" t="s">
        <v>129</v>
      </c>
      <c r="E1114" s="10" t="s">
        <v>42963</v>
      </c>
      <c r="F1114" s="10" t="s">
        <v>39177</v>
      </c>
      <c r="G1114" s="10" t="s">
        <v>39259</v>
      </c>
      <c r="H1114" s="10" t="s">
        <v>39256</v>
      </c>
      <c r="I1114" s="10" t="s">
        <v>39255</v>
      </c>
      <c r="J1114" s="10" t="s">
        <v>39255</v>
      </c>
      <c r="K1114" s="10" t="s">
        <v>25052</v>
      </c>
      <c r="L1114" s="10" t="s">
        <v>25043</v>
      </c>
      <c r="M1114" s="10" t="s">
        <v>43937</v>
      </c>
      <c r="N1114" s="10" t="s">
        <v>41377</v>
      </c>
      <c r="O1114" s="10" t="s">
        <v>41378</v>
      </c>
      <c r="P1114" s="10" t="s">
        <v>41379</v>
      </c>
      <c r="Q1114" s="10" t="s">
        <v>41658</v>
      </c>
      <c r="R1114" s="10" t="s">
        <v>41658</v>
      </c>
      <c r="S1114" s="15">
        <v>2000</v>
      </c>
      <c r="T1114" s="10" t="s">
        <v>42804</v>
      </c>
      <c r="U1114" s="15">
        <v>2000</v>
      </c>
      <c r="V1114" s="15">
        <v>2000</v>
      </c>
      <c r="W1114" s="16">
        <f t="shared" si="76"/>
        <v>0</v>
      </c>
      <c r="X1114" s="16">
        <f t="shared" si="77"/>
        <v>0</v>
      </c>
      <c r="Y1114" s="1">
        <v>2000</v>
      </c>
      <c r="Z1114" s="1" t="str">
        <f t="shared" si="78"/>
        <v>未整改</v>
      </c>
      <c r="AA1114" s="1" t="str">
        <f t="shared" si="79"/>
        <v>已整改</v>
      </c>
      <c r="AC1114" s="3"/>
      <c r="AD1114" s="19" t="str">
        <f>VLOOKUP(H1114,'系统导出（基本表）'!R:R,1,0)</f>
        <v>P21510603-0018</v>
      </c>
      <c r="AE1114" s="16" t="str">
        <f>VLOOKUP(I1114,'系统导出（基本表）'!Q:R,2,0)</f>
        <v>P21510603-0018</v>
      </c>
      <c r="AF1114" s="16" t="e">
        <f>VLOOKUP(J1114,'系统导出（基本表）'!S:T,2,0)</f>
        <v>#N/A</v>
      </c>
      <c r="AG1114" s="16"/>
      <c r="AH1114" s="16"/>
      <c r="AI1114" s="16"/>
    </row>
    <row r="1115" s="1" customFormat="1" ht="19" customHeight="1" spans="2:35">
      <c r="B1115" s="10" t="s">
        <v>127</v>
      </c>
      <c r="C1115" s="10" t="s">
        <v>128</v>
      </c>
      <c r="D1115" s="10" t="s">
        <v>129</v>
      </c>
      <c r="E1115" s="10" t="s">
        <v>61</v>
      </c>
      <c r="F1115" s="10" t="s">
        <v>61</v>
      </c>
      <c r="G1115" s="10" t="s">
        <v>43953</v>
      </c>
      <c r="H1115" s="10" t="s">
        <v>43954</v>
      </c>
      <c r="I1115" s="10" t="s">
        <v>43955</v>
      </c>
      <c r="J1115" s="10" t="s">
        <v>43955</v>
      </c>
      <c r="K1115" s="10" t="s">
        <v>25052</v>
      </c>
      <c r="L1115" s="10" t="s">
        <v>25043</v>
      </c>
      <c r="M1115" s="10" t="s">
        <v>43937</v>
      </c>
      <c r="N1115" s="10" t="s">
        <v>61</v>
      </c>
      <c r="O1115" s="10" t="s">
        <v>41372</v>
      </c>
      <c r="P1115" s="10" t="s">
        <v>61</v>
      </c>
      <c r="Q1115" s="10" t="s">
        <v>41984</v>
      </c>
      <c r="R1115" s="10" t="s">
        <v>41984</v>
      </c>
      <c r="S1115" s="15">
        <v>7762</v>
      </c>
      <c r="T1115" s="10" t="s">
        <v>41984</v>
      </c>
      <c r="U1115" s="15">
        <v>7762</v>
      </c>
      <c r="V1115" s="15">
        <v>7762</v>
      </c>
      <c r="W1115" s="16">
        <f t="shared" si="76"/>
        <v>0</v>
      </c>
      <c r="X1115" s="16">
        <f t="shared" si="77"/>
        <v>0</v>
      </c>
      <c r="Y1115" s="1">
        <v>7762</v>
      </c>
      <c r="Z1115" s="1" t="str">
        <f t="shared" si="78"/>
        <v>未整改</v>
      </c>
      <c r="AA1115" s="1" t="str">
        <f t="shared" si="79"/>
        <v>已整改</v>
      </c>
      <c r="AC1115" s="3">
        <f t="shared" si="80"/>
        <v>0</v>
      </c>
      <c r="AD1115" s="19" t="e">
        <f>VLOOKUP(H1115,'系统导出（基本表）'!R:R,1,0)</f>
        <v>#N/A</v>
      </c>
      <c r="AE1115" s="16" t="e">
        <f>VLOOKUP(I1115,'系统导出（基本表）'!Q:R,2,0)</f>
        <v>#N/A</v>
      </c>
      <c r="AF1115" s="16" t="e">
        <f>VLOOKUP(J1115,'系统导出（基本表）'!S:T,2,0)</f>
        <v>#N/A</v>
      </c>
      <c r="AG1115" s="16"/>
      <c r="AH1115" s="16"/>
      <c r="AI1115" s="16"/>
    </row>
    <row r="1116" s="1" customFormat="1" ht="19" customHeight="1" spans="2:35">
      <c r="B1116" s="10" t="s">
        <v>127</v>
      </c>
      <c r="C1116" s="10" t="s">
        <v>128</v>
      </c>
      <c r="D1116" s="10" t="s">
        <v>129</v>
      </c>
      <c r="E1116" s="10" t="s">
        <v>61</v>
      </c>
      <c r="F1116" s="10" t="s">
        <v>61</v>
      </c>
      <c r="G1116" s="10" t="s">
        <v>1642</v>
      </c>
      <c r="H1116" s="10" t="s">
        <v>1636</v>
      </c>
      <c r="I1116" s="10" t="s">
        <v>1635</v>
      </c>
      <c r="J1116" s="10" t="s">
        <v>1635</v>
      </c>
      <c r="K1116" s="10" t="s">
        <v>25052</v>
      </c>
      <c r="L1116" s="10" t="s">
        <v>25043</v>
      </c>
      <c r="M1116" s="10" t="s">
        <v>43937</v>
      </c>
      <c r="N1116" s="10" t="s">
        <v>61</v>
      </c>
      <c r="O1116" s="10" t="s">
        <v>41372</v>
      </c>
      <c r="P1116" s="10" t="s">
        <v>61</v>
      </c>
      <c r="Q1116" s="10" t="s">
        <v>41354</v>
      </c>
      <c r="R1116" s="10" t="s">
        <v>41354</v>
      </c>
      <c r="S1116" s="15">
        <v>708</v>
      </c>
      <c r="T1116" s="10" t="s">
        <v>41902</v>
      </c>
      <c r="U1116" s="15">
        <v>708</v>
      </c>
      <c r="V1116" s="15">
        <v>708</v>
      </c>
      <c r="W1116" s="16">
        <f t="shared" si="76"/>
        <v>0</v>
      </c>
      <c r="X1116" s="16">
        <f t="shared" si="77"/>
        <v>0</v>
      </c>
      <c r="Y1116" s="1">
        <v>708</v>
      </c>
      <c r="Z1116" s="1" t="str">
        <f t="shared" si="78"/>
        <v>未整改</v>
      </c>
      <c r="AA1116" s="1" t="str">
        <f t="shared" si="79"/>
        <v>已整改</v>
      </c>
      <c r="AC1116" s="3"/>
      <c r="AD1116" s="19" t="e">
        <f>VLOOKUP(H1116,'系统导出（基本表）'!R:R,1,0)</f>
        <v>#N/A</v>
      </c>
      <c r="AE1116" s="16" t="e">
        <f>VLOOKUP(I1116,'系统导出（基本表）'!Q:R,2,0)</f>
        <v>#N/A</v>
      </c>
      <c r="AF1116" s="16" t="e">
        <f>VLOOKUP(J1116,'系统导出（基本表）'!S:T,2,0)</f>
        <v>#N/A</v>
      </c>
      <c r="AG1116" s="16"/>
      <c r="AH1116" s="16"/>
      <c r="AI1116" s="16"/>
    </row>
    <row r="1117" s="1" customFormat="1" ht="19" customHeight="1" spans="2:35">
      <c r="B1117" s="10" t="s">
        <v>127</v>
      </c>
      <c r="C1117" s="10" t="s">
        <v>128</v>
      </c>
      <c r="D1117" s="10" t="s">
        <v>129</v>
      </c>
      <c r="E1117" s="10" t="s">
        <v>43375</v>
      </c>
      <c r="F1117" s="10" t="s">
        <v>39353</v>
      </c>
      <c r="G1117" s="10" t="s">
        <v>43959</v>
      </c>
      <c r="H1117" s="10" t="s">
        <v>43960</v>
      </c>
      <c r="I1117" s="10" t="s">
        <v>43961</v>
      </c>
      <c r="J1117" s="10" t="s">
        <v>43961</v>
      </c>
      <c r="K1117" s="10" t="s">
        <v>25052</v>
      </c>
      <c r="L1117" s="10" t="s">
        <v>25043</v>
      </c>
      <c r="M1117" s="10" t="s">
        <v>43937</v>
      </c>
      <c r="N1117" s="10" t="s">
        <v>41377</v>
      </c>
      <c r="O1117" s="10" t="s">
        <v>41378</v>
      </c>
      <c r="P1117" s="10" t="s">
        <v>41456</v>
      </c>
      <c r="Q1117" s="10" t="s">
        <v>41411</v>
      </c>
      <c r="R1117" s="10" t="s">
        <v>41411</v>
      </c>
      <c r="S1117" s="15">
        <v>143.4</v>
      </c>
      <c r="T1117" s="10" t="s">
        <v>41463</v>
      </c>
      <c r="U1117" s="15">
        <v>143.4</v>
      </c>
      <c r="V1117" s="15">
        <v>143.4</v>
      </c>
      <c r="W1117" s="16">
        <f t="shared" si="76"/>
        <v>0</v>
      </c>
      <c r="X1117" s="16">
        <f t="shared" si="77"/>
        <v>0</v>
      </c>
      <c r="Y1117" s="1">
        <v>143.4</v>
      </c>
      <c r="Z1117" s="1" t="str">
        <f t="shared" si="78"/>
        <v>未整改</v>
      </c>
      <c r="AA1117" s="1" t="str">
        <f t="shared" si="79"/>
        <v>已整改</v>
      </c>
      <c r="AC1117" s="3"/>
      <c r="AD1117" s="19" t="e">
        <f>VLOOKUP(H1117,'系统导出（基本表）'!R:R,1,0)</f>
        <v>#N/A</v>
      </c>
      <c r="AE1117" s="16" t="e">
        <f>VLOOKUP(I1117,'系统导出（基本表）'!Q:R,2,0)</f>
        <v>#N/A</v>
      </c>
      <c r="AF1117" s="16" t="e">
        <f>VLOOKUP(J1117,'系统导出（基本表）'!S:T,2,0)</f>
        <v>#N/A</v>
      </c>
      <c r="AG1117" s="16"/>
      <c r="AH1117" s="16"/>
      <c r="AI1117" s="16"/>
    </row>
    <row r="1118" s="1" customFormat="1" ht="19" customHeight="1" spans="2:35">
      <c r="B1118" s="10" t="s">
        <v>127</v>
      </c>
      <c r="C1118" s="10" t="s">
        <v>128</v>
      </c>
      <c r="D1118" s="10" t="s">
        <v>129</v>
      </c>
      <c r="E1118" s="10" t="s">
        <v>43966</v>
      </c>
      <c r="F1118" s="10" t="s">
        <v>39229</v>
      </c>
      <c r="G1118" s="10" t="s">
        <v>43948</v>
      </c>
      <c r="H1118" s="10" t="s">
        <v>43949</v>
      </c>
      <c r="I1118" s="10" t="s">
        <v>43950</v>
      </c>
      <c r="J1118" s="10" t="s">
        <v>43950</v>
      </c>
      <c r="K1118" s="10" t="s">
        <v>25052</v>
      </c>
      <c r="L1118" s="10" t="s">
        <v>25043</v>
      </c>
      <c r="M1118" s="10" t="s">
        <v>43937</v>
      </c>
      <c r="N1118" s="10" t="s">
        <v>41377</v>
      </c>
      <c r="O1118" s="10" t="s">
        <v>41378</v>
      </c>
      <c r="P1118" s="10" t="s">
        <v>41456</v>
      </c>
      <c r="Q1118" s="10" t="s">
        <v>41411</v>
      </c>
      <c r="R1118" s="10" t="s">
        <v>41411</v>
      </c>
      <c r="S1118" s="15">
        <v>1499.16</v>
      </c>
      <c r="T1118" s="10" t="s">
        <v>41463</v>
      </c>
      <c r="U1118" s="15">
        <v>32.03</v>
      </c>
      <c r="V1118" s="15">
        <v>32.03</v>
      </c>
      <c r="W1118" s="16">
        <f t="shared" si="76"/>
        <v>1467.13</v>
      </c>
      <c r="X1118" s="16">
        <f t="shared" si="77"/>
        <v>1467.13</v>
      </c>
      <c r="Y1118" s="1">
        <v>32.03</v>
      </c>
      <c r="Z1118" s="1" t="str">
        <f t="shared" si="78"/>
        <v>未整改</v>
      </c>
      <c r="AA1118" s="1" t="str">
        <f t="shared" si="79"/>
        <v>未整改</v>
      </c>
      <c r="AC1118" s="3"/>
      <c r="AD1118" s="19" t="e">
        <f>VLOOKUP(H1118,'系统导出（基本表）'!R:R,1,0)</f>
        <v>#N/A</v>
      </c>
      <c r="AE1118" s="16" t="e">
        <f>VLOOKUP(I1118,'系统导出（基本表）'!Q:R,2,0)</f>
        <v>#N/A</v>
      </c>
      <c r="AF1118" s="16" t="e">
        <f>VLOOKUP(J1118,'系统导出（基本表）'!S:T,2,0)</f>
        <v>#N/A</v>
      </c>
      <c r="AG1118" s="16"/>
      <c r="AH1118" s="16"/>
      <c r="AI1118" s="16"/>
    </row>
    <row r="1119" s="2" customFormat="1" ht="19" customHeight="1" spans="1:33">
      <c r="A1119" s="2">
        <v>1</v>
      </c>
      <c r="B1119" s="11" t="s">
        <v>127</v>
      </c>
      <c r="C1119" s="11" t="s">
        <v>128</v>
      </c>
      <c r="D1119" s="11" t="s">
        <v>129</v>
      </c>
      <c r="E1119" s="10" t="s">
        <v>43951</v>
      </c>
      <c r="F1119" s="11" t="s">
        <v>39219</v>
      </c>
      <c r="G1119" s="10" t="s">
        <v>43952</v>
      </c>
      <c r="H1119" s="11" t="s">
        <v>39221</v>
      </c>
      <c r="I1119" s="11" t="s">
        <v>39220</v>
      </c>
      <c r="J1119" s="11" t="s">
        <v>39220</v>
      </c>
      <c r="K1119" s="11" t="s">
        <v>43972</v>
      </c>
      <c r="L1119" s="11" t="s">
        <v>5195</v>
      </c>
      <c r="M1119" s="11" t="s">
        <v>43973</v>
      </c>
      <c r="N1119" s="11" t="s">
        <v>41377</v>
      </c>
      <c r="O1119" s="11" t="s">
        <v>41387</v>
      </c>
      <c r="P1119" s="11" t="s">
        <v>41456</v>
      </c>
      <c r="Q1119" s="11" t="s">
        <v>41411</v>
      </c>
      <c r="R1119" s="11" t="s">
        <v>41411</v>
      </c>
      <c r="S1119" s="17">
        <v>364.99</v>
      </c>
      <c r="T1119" s="11" t="s">
        <v>41411</v>
      </c>
      <c r="U1119" s="17">
        <v>0</v>
      </c>
      <c r="V1119" s="17">
        <v>0</v>
      </c>
      <c r="W1119" s="18">
        <f t="shared" si="76"/>
        <v>364.99</v>
      </c>
      <c r="X1119" s="18">
        <f t="shared" si="77"/>
        <v>364.99</v>
      </c>
      <c r="Y1119" s="2">
        <v>0</v>
      </c>
      <c r="Z1119" s="2" t="str">
        <f t="shared" si="78"/>
        <v>未整改</v>
      </c>
      <c r="AA1119" s="2" t="str">
        <f t="shared" si="79"/>
        <v>未整改</v>
      </c>
      <c r="AD1119" s="22" t="str">
        <f>VLOOKUP(H1119,'系统导出（基本表）'!R:R,1,0)</f>
        <v>P20510603-0043</v>
      </c>
      <c r="AE1119" s="22" t="str">
        <f>VLOOKUP(I1119,'系统导出（基本表）'!Q:R,2,0)</f>
        <v>P20510603-0043</v>
      </c>
      <c r="AF1119" s="2" t="e">
        <f>VLOOKUP(J1119,'系统导出（基本表）'!S:T,2,0)</f>
        <v>#N/A</v>
      </c>
      <c r="AG1119" s="30">
        <v>364.991814</v>
      </c>
    </row>
    <row r="1120" s="2" customFormat="1" ht="19" customHeight="1" spans="1:33">
      <c r="A1120" s="2">
        <v>1</v>
      </c>
      <c r="B1120" s="11" t="s">
        <v>127</v>
      </c>
      <c r="C1120" s="11" t="s">
        <v>128</v>
      </c>
      <c r="D1120" s="11" t="s">
        <v>129</v>
      </c>
      <c r="E1120" s="10" t="s">
        <v>43906</v>
      </c>
      <c r="F1120" s="11" t="s">
        <v>39166</v>
      </c>
      <c r="G1120" s="10" t="s">
        <v>39216</v>
      </c>
      <c r="H1120" s="11" t="s">
        <v>39213</v>
      </c>
      <c r="I1120" s="11" t="s">
        <v>39212</v>
      </c>
      <c r="J1120" s="11" t="s">
        <v>39212</v>
      </c>
      <c r="K1120" s="11" t="s">
        <v>1633</v>
      </c>
      <c r="L1120" s="11" t="s">
        <v>131</v>
      </c>
      <c r="M1120" s="11" t="s">
        <v>43974</v>
      </c>
      <c r="N1120" s="11" t="s">
        <v>41377</v>
      </c>
      <c r="O1120" s="11" t="s">
        <v>41387</v>
      </c>
      <c r="P1120" s="11" t="s">
        <v>41379</v>
      </c>
      <c r="Q1120" s="11" t="s">
        <v>41984</v>
      </c>
      <c r="R1120" s="11" t="s">
        <v>41984</v>
      </c>
      <c r="S1120" s="17">
        <v>11200</v>
      </c>
      <c r="T1120" s="11" t="s">
        <v>43975</v>
      </c>
      <c r="U1120" s="17">
        <v>0</v>
      </c>
      <c r="V1120" s="17">
        <v>0</v>
      </c>
      <c r="W1120" s="18">
        <f t="shared" si="76"/>
        <v>11200</v>
      </c>
      <c r="X1120" s="18">
        <f t="shared" si="77"/>
        <v>11200</v>
      </c>
      <c r="Y1120" s="2">
        <v>0</v>
      </c>
      <c r="Z1120" s="2" t="str">
        <f t="shared" si="78"/>
        <v>未整改</v>
      </c>
      <c r="AA1120" s="2" t="str">
        <f t="shared" si="79"/>
        <v>未整改</v>
      </c>
      <c r="AD1120" s="22" t="str">
        <f>VLOOKUP(H1120,'系统导出（基本表）'!R:R,1,0)</f>
        <v>P20510603-0035</v>
      </c>
      <c r="AE1120" s="22" t="str">
        <f>VLOOKUP(I1120,'系统导出（基本表）'!Q:R,2,0)</f>
        <v>P20510603-0035</v>
      </c>
      <c r="AF1120" s="2" t="e">
        <f>VLOOKUP(J1120,'系统导出（基本表）'!S:T,2,0)</f>
        <v>#N/A</v>
      </c>
      <c r="AG1120" s="24"/>
    </row>
    <row r="1121" s="2" customFormat="1" ht="19" customHeight="1" spans="1:33">
      <c r="A1121" s="2">
        <v>1</v>
      </c>
      <c r="B1121" s="11" t="s">
        <v>127</v>
      </c>
      <c r="C1121" s="11" t="s">
        <v>128</v>
      </c>
      <c r="D1121" s="11" t="s">
        <v>129</v>
      </c>
      <c r="E1121" s="10" t="s">
        <v>43976</v>
      </c>
      <c r="F1121" s="11" t="s">
        <v>39252</v>
      </c>
      <c r="G1121" s="10" t="s">
        <v>39216</v>
      </c>
      <c r="H1121" s="11" t="s">
        <v>39213</v>
      </c>
      <c r="I1121" s="11" t="s">
        <v>39212</v>
      </c>
      <c r="J1121" s="11" t="s">
        <v>39212</v>
      </c>
      <c r="K1121" s="11" t="s">
        <v>1633</v>
      </c>
      <c r="L1121" s="11" t="s">
        <v>131</v>
      </c>
      <c r="M1121" s="11" t="s">
        <v>43974</v>
      </c>
      <c r="N1121" s="11" t="s">
        <v>41377</v>
      </c>
      <c r="O1121" s="11" t="s">
        <v>41387</v>
      </c>
      <c r="P1121" s="11" t="s">
        <v>41379</v>
      </c>
      <c r="Q1121" s="11" t="s">
        <v>41984</v>
      </c>
      <c r="R1121" s="11" t="s">
        <v>41984</v>
      </c>
      <c r="S1121" s="17">
        <v>2731.857284</v>
      </c>
      <c r="T1121" s="11" t="s">
        <v>43977</v>
      </c>
      <c r="U1121" s="17">
        <v>0</v>
      </c>
      <c r="V1121" s="17">
        <v>0</v>
      </c>
      <c r="W1121" s="18">
        <f t="shared" si="76"/>
        <v>2731.857284</v>
      </c>
      <c r="X1121" s="18">
        <f t="shared" si="77"/>
        <v>2731.857284</v>
      </c>
      <c r="Y1121" s="2">
        <v>0</v>
      </c>
      <c r="Z1121" s="2" t="str">
        <f t="shared" si="78"/>
        <v>未整改</v>
      </c>
      <c r="AA1121" s="2" t="str">
        <f t="shared" si="79"/>
        <v>未整改</v>
      </c>
      <c r="AD1121" s="22" t="str">
        <f>VLOOKUP(H1121,'系统导出（基本表）'!R:R,1,0)</f>
        <v>P20510603-0035</v>
      </c>
      <c r="AE1121" s="22" t="str">
        <f>VLOOKUP(I1121,'系统导出（基本表）'!Q:R,2,0)</f>
        <v>P20510603-0035</v>
      </c>
      <c r="AF1121" s="2" t="e">
        <f>VLOOKUP(J1121,'系统导出（基本表）'!S:T,2,0)</f>
        <v>#N/A</v>
      </c>
      <c r="AG1121" s="24"/>
    </row>
    <row r="1122" s="2" customFormat="1" ht="19" customHeight="1" spans="1:33">
      <c r="A1122" s="2">
        <v>1</v>
      </c>
      <c r="B1122" s="11" t="s">
        <v>127</v>
      </c>
      <c r="C1122" s="11" t="s">
        <v>128</v>
      </c>
      <c r="D1122" s="11" t="s">
        <v>129</v>
      </c>
      <c r="E1122" s="10" t="s">
        <v>41985</v>
      </c>
      <c r="F1122" s="11" t="s">
        <v>39388</v>
      </c>
      <c r="G1122" s="10" t="s">
        <v>39259</v>
      </c>
      <c r="H1122" s="11" t="s">
        <v>39256</v>
      </c>
      <c r="I1122" s="11" t="s">
        <v>39255</v>
      </c>
      <c r="J1122" s="11" t="s">
        <v>39255</v>
      </c>
      <c r="K1122" s="11" t="s">
        <v>1633</v>
      </c>
      <c r="L1122" s="11" t="s">
        <v>131</v>
      </c>
      <c r="M1122" s="11" t="s">
        <v>43974</v>
      </c>
      <c r="N1122" s="11" t="s">
        <v>41377</v>
      </c>
      <c r="O1122" s="11" t="s">
        <v>41387</v>
      </c>
      <c r="P1122" s="11" t="s">
        <v>41456</v>
      </c>
      <c r="Q1122" s="11" t="s">
        <v>41411</v>
      </c>
      <c r="R1122" s="11" t="s">
        <v>41411</v>
      </c>
      <c r="S1122" s="17">
        <v>1298.0577</v>
      </c>
      <c r="T1122" s="11" t="s">
        <v>41411</v>
      </c>
      <c r="U1122" s="17">
        <v>0</v>
      </c>
      <c r="V1122" s="17">
        <v>0</v>
      </c>
      <c r="W1122" s="18">
        <f t="shared" si="76"/>
        <v>1298.0577</v>
      </c>
      <c r="X1122" s="18">
        <f t="shared" si="77"/>
        <v>1298.0577</v>
      </c>
      <c r="Y1122" s="2">
        <v>0</v>
      </c>
      <c r="Z1122" s="2" t="str">
        <f t="shared" si="78"/>
        <v>未整改</v>
      </c>
      <c r="AA1122" s="2" t="str">
        <f t="shared" si="79"/>
        <v>未整改</v>
      </c>
      <c r="AD1122" s="22" t="str">
        <f>VLOOKUP(H1122,'系统导出（基本表）'!R:R,1,0)</f>
        <v>P21510603-0018</v>
      </c>
      <c r="AE1122" s="22" t="str">
        <f>VLOOKUP(I1122,'系统导出（基本表）'!Q:R,2,0)</f>
        <v>P21510603-0018</v>
      </c>
      <c r="AF1122" s="2" t="e">
        <f>VLOOKUP(J1122,'系统导出（基本表）'!S:T,2,0)</f>
        <v>#N/A</v>
      </c>
      <c r="AG1122" s="24"/>
    </row>
    <row r="1123" s="1" customFormat="1" ht="19" customHeight="1" spans="2:35">
      <c r="B1123" s="10" t="s">
        <v>127</v>
      </c>
      <c r="C1123" s="10" t="s">
        <v>128</v>
      </c>
      <c r="D1123" s="10" t="s">
        <v>129</v>
      </c>
      <c r="E1123" s="10" t="s">
        <v>42424</v>
      </c>
      <c r="F1123" s="10" t="s">
        <v>39035</v>
      </c>
      <c r="G1123" s="10" t="s">
        <v>43978</v>
      </c>
      <c r="H1123" s="10" t="s">
        <v>43979</v>
      </c>
      <c r="I1123" s="10" t="s">
        <v>43980</v>
      </c>
      <c r="J1123" s="10" t="s">
        <v>43980</v>
      </c>
      <c r="K1123" s="10" t="s">
        <v>43981</v>
      </c>
      <c r="L1123" s="10" t="s">
        <v>43982</v>
      </c>
      <c r="M1123" s="10" t="s">
        <v>43983</v>
      </c>
      <c r="N1123" s="10" t="s">
        <v>41377</v>
      </c>
      <c r="O1123" s="10" t="s">
        <v>41378</v>
      </c>
      <c r="P1123" s="10" t="s">
        <v>41379</v>
      </c>
      <c r="Q1123" s="10" t="s">
        <v>41363</v>
      </c>
      <c r="R1123" s="10" t="s">
        <v>41363</v>
      </c>
      <c r="S1123" s="15">
        <v>2500</v>
      </c>
      <c r="T1123" s="10" t="s">
        <v>43984</v>
      </c>
      <c r="U1123" s="15">
        <v>2500</v>
      </c>
      <c r="V1123" s="15">
        <v>0</v>
      </c>
      <c r="W1123" s="16">
        <f t="shared" si="76"/>
        <v>2500</v>
      </c>
      <c r="X1123" s="16">
        <f t="shared" si="77"/>
        <v>0</v>
      </c>
      <c r="Y1123" s="21">
        <f>S1123</f>
        <v>2500</v>
      </c>
      <c r="Z1123" s="1" t="str">
        <f t="shared" si="78"/>
        <v>未整改</v>
      </c>
      <c r="AA1123" s="1" t="str">
        <f t="shared" si="79"/>
        <v>已整改</v>
      </c>
      <c r="AC1123" s="3"/>
      <c r="AD1123" s="19" t="e">
        <f>VLOOKUP(H1123,'系统导出（基本表）'!R:R,1,0)</f>
        <v>#N/A</v>
      </c>
      <c r="AE1123" s="16" t="e">
        <f>VLOOKUP(I1123,'系统导出（基本表）'!Q:R,2,0)</f>
        <v>#N/A</v>
      </c>
      <c r="AF1123" s="16" t="e">
        <f>VLOOKUP(J1123,'系统导出（基本表）'!S:T,2,0)</f>
        <v>#N/A</v>
      </c>
      <c r="AG1123" s="16"/>
      <c r="AH1123" s="16"/>
      <c r="AI1123" s="16"/>
    </row>
    <row r="1124" s="2" customFormat="1" ht="19" customHeight="1" spans="1:33">
      <c r="A1124" s="2">
        <v>1</v>
      </c>
      <c r="B1124" s="11" t="s">
        <v>127</v>
      </c>
      <c r="C1124" s="11" t="s">
        <v>128</v>
      </c>
      <c r="D1124" s="11" t="s">
        <v>129</v>
      </c>
      <c r="E1124" s="10" t="s">
        <v>41572</v>
      </c>
      <c r="F1124" s="11" t="s">
        <v>40178</v>
      </c>
      <c r="G1124" s="10" t="s">
        <v>43985</v>
      </c>
      <c r="H1124" s="11" t="s">
        <v>43986</v>
      </c>
      <c r="I1124" s="11" t="s">
        <v>43987</v>
      </c>
      <c r="J1124" s="11" t="s">
        <v>43987</v>
      </c>
      <c r="K1124" s="11" t="s">
        <v>22667</v>
      </c>
      <c r="L1124" s="11" t="s">
        <v>43988</v>
      </c>
      <c r="M1124" s="11" t="s">
        <v>43989</v>
      </c>
      <c r="N1124" s="11" t="s">
        <v>41377</v>
      </c>
      <c r="O1124" s="11" t="s">
        <v>41387</v>
      </c>
      <c r="P1124" s="11" t="s">
        <v>41379</v>
      </c>
      <c r="Q1124" s="11" t="s">
        <v>41354</v>
      </c>
      <c r="R1124" s="11" t="s">
        <v>41354</v>
      </c>
      <c r="S1124" s="17">
        <v>36.938707</v>
      </c>
      <c r="T1124" s="11" t="s">
        <v>43990</v>
      </c>
      <c r="U1124" s="17">
        <v>36.938707</v>
      </c>
      <c r="V1124" s="17">
        <v>0</v>
      </c>
      <c r="W1124" s="18">
        <f t="shared" si="76"/>
        <v>36.938707</v>
      </c>
      <c r="X1124" s="18">
        <f t="shared" si="77"/>
        <v>0</v>
      </c>
      <c r="Y1124" s="2">
        <v>36.938707</v>
      </c>
      <c r="Z1124" s="2" t="str">
        <f t="shared" si="78"/>
        <v>未整改</v>
      </c>
      <c r="AA1124" s="2" t="str">
        <f t="shared" si="79"/>
        <v>已整改</v>
      </c>
      <c r="AD1124" s="22" t="e">
        <f>VLOOKUP(H1124,'系统导出（基本表）'!R:R,1,0)</f>
        <v>#N/A</v>
      </c>
      <c r="AE1124" s="22" t="e">
        <f>VLOOKUP(I1124,'系统导出（基本表）'!Q:R,2,0)</f>
        <v>#N/A</v>
      </c>
      <c r="AF1124" s="2" t="e">
        <f>VLOOKUP(J1124,'系统导出（基本表）'!S:T,2,0)</f>
        <v>#N/A</v>
      </c>
      <c r="AG1124" s="24"/>
    </row>
    <row r="1125" s="2" customFormat="1" ht="19" customHeight="1" spans="1:33">
      <c r="A1125" s="2">
        <v>1</v>
      </c>
      <c r="B1125" s="11" t="s">
        <v>127</v>
      </c>
      <c r="C1125" s="11" t="s">
        <v>128</v>
      </c>
      <c r="D1125" s="11" t="s">
        <v>129</v>
      </c>
      <c r="E1125" s="10" t="s">
        <v>42424</v>
      </c>
      <c r="F1125" s="11" t="s">
        <v>39035</v>
      </c>
      <c r="G1125" s="10" t="s">
        <v>25778</v>
      </c>
      <c r="H1125" s="11" t="s">
        <v>25773</v>
      </c>
      <c r="I1125" s="11" t="s">
        <v>25772</v>
      </c>
      <c r="J1125" s="11" t="s">
        <v>25772</v>
      </c>
      <c r="K1125" s="11" t="s">
        <v>22667</v>
      </c>
      <c r="L1125" s="11" t="s">
        <v>43988</v>
      </c>
      <c r="M1125" s="11" t="s">
        <v>43989</v>
      </c>
      <c r="N1125" s="11" t="s">
        <v>41377</v>
      </c>
      <c r="O1125" s="11" t="s">
        <v>41387</v>
      </c>
      <c r="P1125" s="11" t="s">
        <v>41449</v>
      </c>
      <c r="Q1125" s="11" t="s">
        <v>41411</v>
      </c>
      <c r="R1125" s="11" t="s">
        <v>41411</v>
      </c>
      <c r="S1125" s="17">
        <v>2000</v>
      </c>
      <c r="T1125" s="11" t="s">
        <v>41450</v>
      </c>
      <c r="U1125" s="17">
        <v>0</v>
      </c>
      <c r="V1125" s="17">
        <v>0</v>
      </c>
      <c r="W1125" s="18">
        <f t="shared" si="76"/>
        <v>2000</v>
      </c>
      <c r="X1125" s="18">
        <f t="shared" si="77"/>
        <v>2000</v>
      </c>
      <c r="Y1125" s="2">
        <v>0</v>
      </c>
      <c r="Z1125" s="2" t="str">
        <f t="shared" si="78"/>
        <v>未整改</v>
      </c>
      <c r="AA1125" s="2" t="str">
        <f t="shared" si="79"/>
        <v>未整改</v>
      </c>
      <c r="AD1125" s="22" t="e">
        <f>VLOOKUP(H1125,'系统导出（基本表）'!R:R,1,0)</f>
        <v>#N/A</v>
      </c>
      <c r="AE1125" s="22" t="e">
        <f>VLOOKUP(I1125,'系统导出（基本表）'!Q:R,2,0)</f>
        <v>#N/A</v>
      </c>
      <c r="AF1125" s="2" t="e">
        <f>VLOOKUP(J1125,'系统导出（基本表）'!S:T,2,0)</f>
        <v>#N/A</v>
      </c>
      <c r="AG1125" s="24"/>
    </row>
    <row r="1126" s="2" customFormat="1" ht="19" customHeight="1" spans="1:33">
      <c r="A1126" s="2">
        <v>1</v>
      </c>
      <c r="B1126" s="11" t="s">
        <v>127</v>
      </c>
      <c r="C1126" s="11" t="s">
        <v>128</v>
      </c>
      <c r="D1126" s="11" t="s">
        <v>129</v>
      </c>
      <c r="E1126" s="10" t="s">
        <v>41477</v>
      </c>
      <c r="F1126" s="11" t="s">
        <v>38653</v>
      </c>
      <c r="G1126" s="10" t="s">
        <v>43991</v>
      </c>
      <c r="H1126" s="11" t="s">
        <v>43992</v>
      </c>
      <c r="I1126" s="11" t="s">
        <v>43993</v>
      </c>
      <c r="J1126" s="11" t="s">
        <v>43993</v>
      </c>
      <c r="K1126" s="11" t="s">
        <v>22667</v>
      </c>
      <c r="L1126" s="11" t="s">
        <v>43988</v>
      </c>
      <c r="M1126" s="11" t="s">
        <v>43989</v>
      </c>
      <c r="N1126" s="11" t="s">
        <v>41377</v>
      </c>
      <c r="O1126" s="11" t="s">
        <v>41387</v>
      </c>
      <c r="P1126" s="11" t="s">
        <v>41449</v>
      </c>
      <c r="Q1126" s="11" t="s">
        <v>41411</v>
      </c>
      <c r="R1126" s="11" t="s">
        <v>41411</v>
      </c>
      <c r="S1126" s="17">
        <v>664.040501</v>
      </c>
      <c r="T1126" s="11" t="s">
        <v>41450</v>
      </c>
      <c r="U1126" s="17">
        <v>0</v>
      </c>
      <c r="V1126" s="17">
        <v>0</v>
      </c>
      <c r="W1126" s="18">
        <f t="shared" si="76"/>
        <v>664.040501</v>
      </c>
      <c r="X1126" s="18">
        <f t="shared" si="77"/>
        <v>664.040501</v>
      </c>
      <c r="Y1126" s="2">
        <v>0</v>
      </c>
      <c r="Z1126" s="2" t="str">
        <f t="shared" si="78"/>
        <v>未整改</v>
      </c>
      <c r="AA1126" s="2" t="str">
        <f t="shared" si="79"/>
        <v>未整改</v>
      </c>
      <c r="AD1126" s="22" t="e">
        <f>VLOOKUP(H1126,'系统导出（基本表）'!R:R,1,0)</f>
        <v>#N/A</v>
      </c>
      <c r="AE1126" s="22" t="e">
        <f>VLOOKUP(I1126,'系统导出（基本表）'!Q:R,2,0)</f>
        <v>#N/A</v>
      </c>
      <c r="AF1126" s="2" t="e">
        <f>VLOOKUP(J1126,'系统导出（基本表）'!S:T,2,0)</f>
        <v>#N/A</v>
      </c>
      <c r="AG1126" s="24"/>
    </row>
    <row r="1127" s="2" customFormat="1" ht="19" customHeight="1" spans="1:34">
      <c r="A1127" s="2">
        <v>1</v>
      </c>
      <c r="B1127" s="11" t="s">
        <v>127</v>
      </c>
      <c r="C1127" s="11" t="s">
        <v>128</v>
      </c>
      <c r="D1127" s="11" t="s">
        <v>129</v>
      </c>
      <c r="E1127" s="10" t="s">
        <v>42424</v>
      </c>
      <c r="F1127" s="11" t="s">
        <v>39035</v>
      </c>
      <c r="G1127" s="10" t="s">
        <v>43994</v>
      </c>
      <c r="H1127" s="11" t="s">
        <v>39239</v>
      </c>
      <c r="I1127" s="11" t="s">
        <v>39238</v>
      </c>
      <c r="J1127" s="11" t="s">
        <v>39238</v>
      </c>
      <c r="K1127" s="11" t="s">
        <v>148</v>
      </c>
      <c r="L1127" s="11" t="s">
        <v>39257</v>
      </c>
      <c r="M1127" s="11" t="s">
        <v>43995</v>
      </c>
      <c r="N1127" s="11" t="s">
        <v>41377</v>
      </c>
      <c r="O1127" s="11" t="s">
        <v>41387</v>
      </c>
      <c r="P1127" s="11" t="s">
        <v>41449</v>
      </c>
      <c r="Q1127" s="11" t="s">
        <v>41411</v>
      </c>
      <c r="R1127" s="11" t="s">
        <v>41411</v>
      </c>
      <c r="S1127" s="17">
        <v>67.754936</v>
      </c>
      <c r="T1127" s="11" t="s">
        <v>41450</v>
      </c>
      <c r="U1127" s="17">
        <v>0</v>
      </c>
      <c r="V1127" s="17">
        <v>0</v>
      </c>
      <c r="W1127" s="18">
        <f t="shared" si="76"/>
        <v>67.754936</v>
      </c>
      <c r="X1127" s="18">
        <f t="shared" si="77"/>
        <v>67.754936</v>
      </c>
      <c r="Y1127" s="2">
        <v>0</v>
      </c>
      <c r="Z1127" s="2" t="str">
        <f t="shared" si="78"/>
        <v>未整改</v>
      </c>
      <c r="AA1127" s="2" t="str">
        <f t="shared" si="79"/>
        <v>未整改</v>
      </c>
      <c r="AD1127" s="22" t="str">
        <f>VLOOKUP(H1127,'系统导出（基本表）'!R:R,1,0)</f>
        <v>P20510603-0034</v>
      </c>
      <c r="AE1127" s="22" t="str">
        <f>VLOOKUP(I1127,'系统导出（基本表）'!Q:R,2,0)</f>
        <v>P20510603-0034</v>
      </c>
      <c r="AF1127" s="2" t="e">
        <f>VLOOKUP(J1127,'系统导出（基本表）'!S:T,2,0)</f>
        <v>#N/A</v>
      </c>
      <c r="AG1127" s="22">
        <v>20.924416</v>
      </c>
      <c r="AH1127" s="22">
        <f>VLOOKUP(I1127,导出计数_列Q!A:D,4,0)</f>
        <v>20.924416</v>
      </c>
    </row>
    <row r="1128" s="2" customFormat="1" ht="19" customHeight="1" spans="1:34">
      <c r="A1128" s="2">
        <v>1</v>
      </c>
      <c r="B1128" s="11" t="s">
        <v>127</v>
      </c>
      <c r="C1128" s="11" t="s">
        <v>128</v>
      </c>
      <c r="D1128" s="11" t="s">
        <v>129</v>
      </c>
      <c r="E1128" s="10" t="s">
        <v>43966</v>
      </c>
      <c r="F1128" s="11" t="s">
        <v>39229</v>
      </c>
      <c r="G1128" s="10" t="s">
        <v>43996</v>
      </c>
      <c r="H1128" s="11" t="s">
        <v>39233</v>
      </c>
      <c r="I1128" s="11" t="s">
        <v>39232</v>
      </c>
      <c r="J1128" s="11" t="s">
        <v>39232</v>
      </c>
      <c r="K1128" s="11" t="s">
        <v>148</v>
      </c>
      <c r="L1128" s="11" t="s">
        <v>39257</v>
      </c>
      <c r="M1128" s="11" t="s">
        <v>43995</v>
      </c>
      <c r="N1128" s="11" t="s">
        <v>41377</v>
      </c>
      <c r="O1128" s="11" t="s">
        <v>41387</v>
      </c>
      <c r="P1128" s="11" t="s">
        <v>41456</v>
      </c>
      <c r="Q1128" s="11" t="s">
        <v>41411</v>
      </c>
      <c r="R1128" s="11" t="s">
        <v>41411</v>
      </c>
      <c r="S1128" s="17">
        <v>10000</v>
      </c>
      <c r="T1128" s="11" t="s">
        <v>41411</v>
      </c>
      <c r="U1128" s="17">
        <v>0</v>
      </c>
      <c r="V1128" s="17">
        <v>0</v>
      </c>
      <c r="W1128" s="18">
        <f t="shared" si="76"/>
        <v>10000</v>
      </c>
      <c r="X1128" s="18">
        <f t="shared" si="77"/>
        <v>10000</v>
      </c>
      <c r="Y1128" s="2">
        <v>0</v>
      </c>
      <c r="Z1128" s="2" t="str">
        <f t="shared" si="78"/>
        <v>未整改</v>
      </c>
      <c r="AA1128" s="2" t="str">
        <f t="shared" si="79"/>
        <v>未整改</v>
      </c>
      <c r="AD1128" s="22" t="str">
        <f>VLOOKUP(H1128,'系统导出（基本表）'!R:R,1,0)</f>
        <v>P20510603-0029</v>
      </c>
      <c r="AE1128" s="22" t="str">
        <f>VLOOKUP(I1128,'系统导出（基本表）'!Q:R,2,0)</f>
        <v>P20510603-0029</v>
      </c>
      <c r="AF1128" s="2" t="e">
        <f>VLOOKUP(J1128,'系统导出（基本表）'!S:T,2,0)</f>
        <v>#N/A</v>
      </c>
      <c r="AG1128" s="22">
        <v>10000</v>
      </c>
      <c r="AH1128" s="22">
        <f>VLOOKUP(I1128,导出计数_列Q!A:D,4,0)</f>
        <v>10000</v>
      </c>
    </row>
    <row r="1129" s="2" customFormat="1" ht="19" customHeight="1" spans="1:33">
      <c r="A1129" s="2">
        <v>1</v>
      </c>
      <c r="B1129" s="11" t="s">
        <v>127</v>
      </c>
      <c r="C1129" s="11" t="s">
        <v>128</v>
      </c>
      <c r="D1129" s="11" t="s">
        <v>129</v>
      </c>
      <c r="E1129" s="10" t="s">
        <v>43966</v>
      </c>
      <c r="F1129" s="11" t="s">
        <v>39229</v>
      </c>
      <c r="G1129" s="10" t="s">
        <v>43948</v>
      </c>
      <c r="H1129" s="11" t="s">
        <v>43949</v>
      </c>
      <c r="I1129" s="11" t="s">
        <v>43950</v>
      </c>
      <c r="J1129" s="11" t="s">
        <v>43950</v>
      </c>
      <c r="K1129" s="11" t="s">
        <v>148</v>
      </c>
      <c r="L1129" s="11" t="s">
        <v>39257</v>
      </c>
      <c r="M1129" s="11" t="s">
        <v>43995</v>
      </c>
      <c r="N1129" s="11" t="s">
        <v>41377</v>
      </c>
      <c r="O1129" s="11" t="s">
        <v>41387</v>
      </c>
      <c r="P1129" s="11" t="s">
        <v>41456</v>
      </c>
      <c r="Q1129" s="11" t="s">
        <v>41411</v>
      </c>
      <c r="R1129" s="11" t="s">
        <v>41411</v>
      </c>
      <c r="S1129" s="17">
        <v>1467.129525</v>
      </c>
      <c r="T1129" s="11" t="s">
        <v>41411</v>
      </c>
      <c r="U1129" s="17">
        <v>0</v>
      </c>
      <c r="V1129" s="17">
        <v>0</v>
      </c>
      <c r="W1129" s="18">
        <f t="shared" si="76"/>
        <v>1467.129525</v>
      </c>
      <c r="X1129" s="18">
        <f t="shared" si="77"/>
        <v>1467.129525</v>
      </c>
      <c r="Y1129" s="2">
        <v>0</v>
      </c>
      <c r="Z1129" s="2" t="str">
        <f t="shared" si="78"/>
        <v>未整改</v>
      </c>
      <c r="AA1129" s="2" t="str">
        <f t="shared" si="79"/>
        <v>未整改</v>
      </c>
      <c r="AD1129" s="22" t="e">
        <f>VLOOKUP(H1129,'系统导出（基本表）'!R:R,1,0)</f>
        <v>#N/A</v>
      </c>
      <c r="AE1129" s="22" t="e">
        <f>VLOOKUP(I1129,'系统导出（基本表）'!Q:R,2,0)</f>
        <v>#N/A</v>
      </c>
      <c r="AF1129" s="2" t="e">
        <f>VLOOKUP(J1129,'系统导出（基本表）'!S:T,2,0)</f>
        <v>#N/A</v>
      </c>
      <c r="AG1129" s="24"/>
    </row>
    <row r="1130" s="2" customFormat="1" ht="19" customHeight="1" spans="1:33">
      <c r="A1130" s="2">
        <v>1</v>
      </c>
      <c r="B1130" s="11" t="s">
        <v>127</v>
      </c>
      <c r="C1130" s="11" t="s">
        <v>128</v>
      </c>
      <c r="D1130" s="11" t="s">
        <v>129</v>
      </c>
      <c r="E1130" s="10" t="s">
        <v>41627</v>
      </c>
      <c r="F1130" s="11" t="s">
        <v>38405</v>
      </c>
      <c r="G1130" s="10" t="s">
        <v>35958</v>
      </c>
      <c r="H1130" s="11" t="s">
        <v>35953</v>
      </c>
      <c r="I1130" s="11" t="s">
        <v>35952</v>
      </c>
      <c r="J1130" s="11" t="s">
        <v>35952</v>
      </c>
      <c r="K1130" s="11" t="s">
        <v>13821</v>
      </c>
      <c r="L1130" s="11" t="s">
        <v>43997</v>
      </c>
      <c r="M1130" s="11" t="s">
        <v>43998</v>
      </c>
      <c r="N1130" s="11" t="s">
        <v>41377</v>
      </c>
      <c r="O1130" s="11" t="s">
        <v>41387</v>
      </c>
      <c r="P1130" s="11" t="s">
        <v>41456</v>
      </c>
      <c r="Q1130" s="11" t="s">
        <v>41411</v>
      </c>
      <c r="R1130" s="11" t="s">
        <v>41411</v>
      </c>
      <c r="S1130" s="17">
        <v>2883.2</v>
      </c>
      <c r="T1130" s="11" t="s">
        <v>41411</v>
      </c>
      <c r="U1130" s="17">
        <v>2883.2</v>
      </c>
      <c r="V1130" s="17">
        <v>0</v>
      </c>
      <c r="W1130" s="18">
        <f t="shared" si="76"/>
        <v>2883.2</v>
      </c>
      <c r="X1130" s="18">
        <f t="shared" si="77"/>
        <v>0</v>
      </c>
      <c r="Y1130" s="2">
        <v>2883.2</v>
      </c>
      <c r="Z1130" s="2" t="str">
        <f t="shared" si="78"/>
        <v>未整改</v>
      </c>
      <c r="AA1130" s="2" t="str">
        <f t="shared" si="79"/>
        <v>已整改</v>
      </c>
      <c r="AD1130" s="22" t="e">
        <f>VLOOKUP(H1130,'系统导出（基本表）'!R:R,1,0)</f>
        <v>#N/A</v>
      </c>
      <c r="AE1130" s="22" t="e">
        <f>VLOOKUP(I1130,'系统导出（基本表）'!Q:R,2,0)</f>
        <v>#N/A</v>
      </c>
      <c r="AF1130" s="2" t="e">
        <f>VLOOKUP(J1130,'系统导出（基本表）'!S:T,2,0)</f>
        <v>#N/A</v>
      </c>
      <c r="AG1130" s="24"/>
    </row>
    <row r="1131" s="2" customFormat="1" ht="19" customHeight="1" spans="1:33">
      <c r="A1131" s="2">
        <v>1</v>
      </c>
      <c r="B1131" s="11" t="s">
        <v>127</v>
      </c>
      <c r="C1131" s="11" t="s">
        <v>128</v>
      </c>
      <c r="D1131" s="11" t="s">
        <v>129</v>
      </c>
      <c r="E1131" s="10" t="s">
        <v>42211</v>
      </c>
      <c r="F1131" s="11" t="s">
        <v>39065</v>
      </c>
      <c r="G1131" s="10" t="s">
        <v>43999</v>
      </c>
      <c r="H1131" s="11" t="s">
        <v>44000</v>
      </c>
      <c r="I1131" s="11" t="s">
        <v>44001</v>
      </c>
      <c r="J1131" s="11" t="s">
        <v>44001</v>
      </c>
      <c r="K1131" s="11" t="s">
        <v>13821</v>
      </c>
      <c r="L1131" s="11" t="s">
        <v>43997</v>
      </c>
      <c r="M1131" s="11" t="s">
        <v>43998</v>
      </c>
      <c r="N1131" s="11" t="s">
        <v>41377</v>
      </c>
      <c r="O1131" s="11" t="s">
        <v>41387</v>
      </c>
      <c r="P1131" s="11" t="s">
        <v>41449</v>
      </c>
      <c r="Q1131" s="11" t="s">
        <v>41411</v>
      </c>
      <c r="R1131" s="11" t="s">
        <v>41411</v>
      </c>
      <c r="S1131" s="17">
        <v>879.1982</v>
      </c>
      <c r="T1131" s="11" t="s">
        <v>41450</v>
      </c>
      <c r="U1131" s="17">
        <v>0</v>
      </c>
      <c r="V1131" s="17">
        <v>0</v>
      </c>
      <c r="W1131" s="18">
        <f t="shared" si="76"/>
        <v>879.1982</v>
      </c>
      <c r="X1131" s="18">
        <f t="shared" si="77"/>
        <v>879.1982</v>
      </c>
      <c r="Y1131" s="2">
        <v>0</v>
      </c>
      <c r="Z1131" s="2" t="str">
        <f t="shared" si="78"/>
        <v>未整改</v>
      </c>
      <c r="AA1131" s="2" t="str">
        <f t="shared" si="79"/>
        <v>未整改</v>
      </c>
      <c r="AD1131" s="22" t="e">
        <f>VLOOKUP(H1131,'系统导出（基本表）'!R:R,1,0)</f>
        <v>#N/A</v>
      </c>
      <c r="AE1131" s="22" t="e">
        <f>VLOOKUP(I1131,'系统导出（基本表）'!Q:R,2,0)</f>
        <v>#N/A</v>
      </c>
      <c r="AF1131" s="2" t="e">
        <f>VLOOKUP(J1131,'系统导出（基本表）'!S:T,2,0)</f>
        <v>#N/A</v>
      </c>
      <c r="AG1131" s="24"/>
    </row>
    <row r="1132" s="2" customFormat="1" ht="19" customHeight="1" spans="1:33">
      <c r="A1132" s="2">
        <v>1</v>
      </c>
      <c r="B1132" s="11" t="s">
        <v>127</v>
      </c>
      <c r="C1132" s="11" t="s">
        <v>128</v>
      </c>
      <c r="D1132" s="11" t="s">
        <v>129</v>
      </c>
      <c r="E1132" s="10" t="s">
        <v>42919</v>
      </c>
      <c r="F1132" s="11" t="s">
        <v>39197</v>
      </c>
      <c r="G1132" s="10" t="s">
        <v>20424</v>
      </c>
      <c r="H1132" s="11" t="s">
        <v>20420</v>
      </c>
      <c r="I1132" s="11" t="s">
        <v>20419</v>
      </c>
      <c r="J1132" s="11" t="s">
        <v>20419</v>
      </c>
      <c r="K1132" s="11" t="s">
        <v>13821</v>
      </c>
      <c r="L1132" s="11" t="s">
        <v>43997</v>
      </c>
      <c r="M1132" s="11" t="s">
        <v>43998</v>
      </c>
      <c r="N1132" s="11" t="s">
        <v>41377</v>
      </c>
      <c r="O1132" s="11" t="s">
        <v>41387</v>
      </c>
      <c r="P1132" s="11" t="s">
        <v>41379</v>
      </c>
      <c r="Q1132" s="11" t="s">
        <v>41354</v>
      </c>
      <c r="R1132" s="11" t="s">
        <v>41354</v>
      </c>
      <c r="S1132" s="17">
        <v>43.804</v>
      </c>
      <c r="T1132" s="11" t="s">
        <v>44002</v>
      </c>
      <c r="U1132" s="17">
        <v>43.804</v>
      </c>
      <c r="V1132" s="17">
        <v>0</v>
      </c>
      <c r="W1132" s="18">
        <f t="shared" si="76"/>
        <v>43.804</v>
      </c>
      <c r="X1132" s="18">
        <f t="shared" si="77"/>
        <v>0</v>
      </c>
      <c r="Y1132" s="2">
        <v>43.804</v>
      </c>
      <c r="Z1132" s="2" t="str">
        <f t="shared" si="78"/>
        <v>未整改</v>
      </c>
      <c r="AA1132" s="2" t="str">
        <f t="shared" si="79"/>
        <v>已整改</v>
      </c>
      <c r="AD1132" s="22" t="e">
        <f>VLOOKUP(H1132,'系统导出（基本表）'!R:R,1,0)</f>
        <v>#N/A</v>
      </c>
      <c r="AE1132" s="22" t="e">
        <f>VLOOKUP(I1132,'系统导出（基本表）'!Q:R,2,0)</f>
        <v>#N/A</v>
      </c>
      <c r="AF1132" s="2" t="e">
        <f>VLOOKUP(J1132,'系统导出（基本表）'!S:T,2,0)</f>
        <v>#N/A</v>
      </c>
      <c r="AG1132" s="24"/>
    </row>
    <row r="1133" s="2" customFormat="1" ht="19" customHeight="1" spans="1:33">
      <c r="A1133" s="2">
        <v>1</v>
      </c>
      <c r="B1133" s="11" t="s">
        <v>127</v>
      </c>
      <c r="C1133" s="11" t="s">
        <v>128</v>
      </c>
      <c r="D1133" s="11" t="s">
        <v>129</v>
      </c>
      <c r="E1133" s="10" t="s">
        <v>42451</v>
      </c>
      <c r="F1133" s="11" t="s">
        <v>39045</v>
      </c>
      <c r="G1133" s="10" t="s">
        <v>35958</v>
      </c>
      <c r="H1133" s="11" t="s">
        <v>35953</v>
      </c>
      <c r="I1133" s="11" t="s">
        <v>35952</v>
      </c>
      <c r="J1133" s="11" t="s">
        <v>35952</v>
      </c>
      <c r="K1133" s="11" t="s">
        <v>13821</v>
      </c>
      <c r="L1133" s="11" t="s">
        <v>43997</v>
      </c>
      <c r="M1133" s="11" t="s">
        <v>43998</v>
      </c>
      <c r="N1133" s="11" t="s">
        <v>41377</v>
      </c>
      <c r="O1133" s="11" t="s">
        <v>41387</v>
      </c>
      <c r="P1133" s="11" t="s">
        <v>41449</v>
      </c>
      <c r="Q1133" s="11" t="s">
        <v>41411</v>
      </c>
      <c r="R1133" s="11" t="s">
        <v>41411</v>
      </c>
      <c r="S1133" s="17">
        <v>1347.811105</v>
      </c>
      <c r="T1133" s="11" t="s">
        <v>41450</v>
      </c>
      <c r="U1133" s="17">
        <v>1347.811105</v>
      </c>
      <c r="V1133" s="17">
        <v>0</v>
      </c>
      <c r="W1133" s="18">
        <f t="shared" si="76"/>
        <v>1347.811105</v>
      </c>
      <c r="X1133" s="18">
        <f t="shared" si="77"/>
        <v>0</v>
      </c>
      <c r="Y1133" s="2">
        <v>1347.811105</v>
      </c>
      <c r="Z1133" s="2" t="str">
        <f t="shared" si="78"/>
        <v>未整改</v>
      </c>
      <c r="AA1133" s="2" t="str">
        <f t="shared" si="79"/>
        <v>已整改</v>
      </c>
      <c r="AD1133" s="22" t="e">
        <f>VLOOKUP(H1133,'系统导出（基本表）'!R:R,1,0)</f>
        <v>#N/A</v>
      </c>
      <c r="AE1133" s="22" t="e">
        <f>VLOOKUP(I1133,'系统导出（基本表）'!Q:R,2,0)</f>
        <v>#N/A</v>
      </c>
      <c r="AF1133" s="2" t="e">
        <f>VLOOKUP(J1133,'系统导出（基本表）'!S:T,2,0)</f>
        <v>#N/A</v>
      </c>
      <c r="AG1133" s="24"/>
    </row>
    <row r="1134" s="2" customFormat="1" ht="19" customHeight="1" spans="1:33">
      <c r="A1134" s="2">
        <v>1</v>
      </c>
      <c r="B1134" s="11" t="s">
        <v>127</v>
      </c>
      <c r="C1134" s="11" t="s">
        <v>128</v>
      </c>
      <c r="D1134" s="11" t="s">
        <v>129</v>
      </c>
      <c r="E1134" s="10" t="s">
        <v>41575</v>
      </c>
      <c r="F1134" s="11" t="s">
        <v>38965</v>
      </c>
      <c r="G1134" s="10" t="s">
        <v>20424</v>
      </c>
      <c r="H1134" s="11" t="s">
        <v>20420</v>
      </c>
      <c r="I1134" s="11" t="s">
        <v>20419</v>
      </c>
      <c r="J1134" s="11" t="s">
        <v>20419</v>
      </c>
      <c r="K1134" s="11" t="s">
        <v>13821</v>
      </c>
      <c r="L1134" s="11" t="s">
        <v>43997</v>
      </c>
      <c r="M1134" s="11" t="s">
        <v>43998</v>
      </c>
      <c r="N1134" s="11" t="s">
        <v>41377</v>
      </c>
      <c r="O1134" s="11" t="s">
        <v>41387</v>
      </c>
      <c r="P1134" s="11" t="s">
        <v>41449</v>
      </c>
      <c r="Q1134" s="11" t="s">
        <v>41411</v>
      </c>
      <c r="R1134" s="11" t="s">
        <v>41411</v>
      </c>
      <c r="S1134" s="17">
        <v>430.919734</v>
      </c>
      <c r="T1134" s="11" t="s">
        <v>41450</v>
      </c>
      <c r="U1134" s="17">
        <v>192.80242</v>
      </c>
      <c r="V1134" s="17">
        <v>0</v>
      </c>
      <c r="W1134" s="18">
        <f t="shared" si="76"/>
        <v>430.919734</v>
      </c>
      <c r="X1134" s="18">
        <f t="shared" si="77"/>
        <v>238.117314</v>
      </c>
      <c r="Y1134" s="2">
        <v>192.80242</v>
      </c>
      <c r="Z1134" s="2" t="str">
        <f t="shared" si="78"/>
        <v>未整改</v>
      </c>
      <c r="AA1134" s="2" t="str">
        <f t="shared" si="79"/>
        <v>未整改</v>
      </c>
      <c r="AD1134" s="22" t="e">
        <f>VLOOKUP(H1134,'系统导出（基本表）'!R:R,1,0)</f>
        <v>#N/A</v>
      </c>
      <c r="AE1134" s="22" t="e">
        <f>VLOOKUP(I1134,'系统导出（基本表）'!Q:R,2,0)</f>
        <v>#N/A</v>
      </c>
      <c r="AF1134" s="2" t="e">
        <f>VLOOKUP(J1134,'系统导出（基本表）'!S:T,2,0)</f>
        <v>#N/A</v>
      </c>
      <c r="AG1134" s="24"/>
    </row>
    <row r="1135" s="2" customFormat="1" ht="19" customHeight="1" spans="1:33">
      <c r="A1135" s="2">
        <v>1</v>
      </c>
      <c r="B1135" s="11" t="s">
        <v>127</v>
      </c>
      <c r="C1135" s="11" t="s">
        <v>128</v>
      </c>
      <c r="D1135" s="11" t="s">
        <v>129</v>
      </c>
      <c r="E1135" s="10" t="s">
        <v>43269</v>
      </c>
      <c r="F1135" s="11" t="s">
        <v>39130</v>
      </c>
      <c r="G1135" s="10" t="s">
        <v>44003</v>
      </c>
      <c r="H1135" s="11" t="s">
        <v>44004</v>
      </c>
      <c r="I1135" s="11" t="s">
        <v>44005</v>
      </c>
      <c r="J1135" s="11" t="s">
        <v>44005</v>
      </c>
      <c r="K1135" s="11" t="s">
        <v>13821</v>
      </c>
      <c r="L1135" s="11" t="s">
        <v>43997</v>
      </c>
      <c r="M1135" s="11" t="s">
        <v>43998</v>
      </c>
      <c r="N1135" s="11" t="s">
        <v>41377</v>
      </c>
      <c r="O1135" s="11" t="s">
        <v>41387</v>
      </c>
      <c r="P1135" s="11" t="s">
        <v>41379</v>
      </c>
      <c r="Q1135" s="11" t="s">
        <v>41501</v>
      </c>
      <c r="R1135" s="11" t="s">
        <v>41501</v>
      </c>
      <c r="S1135" s="17">
        <v>188.401501</v>
      </c>
      <c r="T1135" s="11" t="s">
        <v>44006</v>
      </c>
      <c r="U1135" s="17">
        <v>188.401501</v>
      </c>
      <c r="V1135" s="17">
        <v>0</v>
      </c>
      <c r="W1135" s="18">
        <f t="shared" si="76"/>
        <v>188.401501</v>
      </c>
      <c r="X1135" s="18">
        <f t="shared" si="77"/>
        <v>0</v>
      </c>
      <c r="Y1135" s="2">
        <v>188.401501</v>
      </c>
      <c r="Z1135" s="2" t="str">
        <f t="shared" si="78"/>
        <v>未整改</v>
      </c>
      <c r="AA1135" s="2" t="str">
        <f t="shared" si="79"/>
        <v>已整改</v>
      </c>
      <c r="AD1135" s="22" t="e">
        <f>VLOOKUP(H1135,'系统导出（基本表）'!R:R,1,0)</f>
        <v>#N/A</v>
      </c>
      <c r="AE1135" s="22" t="e">
        <f>VLOOKUP(I1135,'系统导出（基本表）'!Q:R,2,0)</f>
        <v>#N/A</v>
      </c>
      <c r="AF1135" s="2" t="e">
        <f>VLOOKUP(J1135,'系统导出（基本表）'!S:T,2,0)</f>
        <v>#N/A</v>
      </c>
      <c r="AG1135" s="24"/>
    </row>
    <row r="1136" s="2" customFormat="1" ht="19" customHeight="1" spans="1:33">
      <c r="A1136" s="2">
        <v>1</v>
      </c>
      <c r="B1136" s="11" t="s">
        <v>127</v>
      </c>
      <c r="C1136" s="11" t="s">
        <v>128</v>
      </c>
      <c r="D1136" s="11" t="s">
        <v>129</v>
      </c>
      <c r="E1136" s="10" t="s">
        <v>43968</v>
      </c>
      <c r="F1136" s="11" t="s">
        <v>39243</v>
      </c>
      <c r="G1136" s="10" t="s">
        <v>43957</v>
      </c>
      <c r="H1136" s="11" t="s">
        <v>39245</v>
      </c>
      <c r="I1136" s="11" t="s">
        <v>39244</v>
      </c>
      <c r="J1136" s="11" t="s">
        <v>39244</v>
      </c>
      <c r="K1136" s="11" t="s">
        <v>44007</v>
      </c>
      <c r="L1136" s="11" t="s">
        <v>44008</v>
      </c>
      <c r="M1136" s="11" t="s">
        <v>44009</v>
      </c>
      <c r="N1136" s="11" t="s">
        <v>41377</v>
      </c>
      <c r="O1136" s="11" t="s">
        <v>41387</v>
      </c>
      <c r="P1136" s="11" t="s">
        <v>41456</v>
      </c>
      <c r="Q1136" s="11" t="s">
        <v>41411</v>
      </c>
      <c r="R1136" s="11" t="s">
        <v>41411</v>
      </c>
      <c r="S1136" s="17">
        <v>136.86</v>
      </c>
      <c r="T1136" s="11" t="s">
        <v>41411</v>
      </c>
      <c r="U1136" s="17">
        <v>0</v>
      </c>
      <c r="V1136" s="17">
        <v>0</v>
      </c>
      <c r="W1136" s="18">
        <f t="shared" si="76"/>
        <v>136.86</v>
      </c>
      <c r="X1136" s="18">
        <f t="shared" si="77"/>
        <v>136.86</v>
      </c>
      <c r="Y1136" s="2">
        <v>0</v>
      </c>
      <c r="Z1136" s="2" t="str">
        <f t="shared" si="78"/>
        <v>未整改</v>
      </c>
      <c r="AA1136" s="2" t="str">
        <f t="shared" si="79"/>
        <v>未整改</v>
      </c>
      <c r="AD1136" s="22" t="str">
        <f>VLOOKUP(H1136,'系统导出（基本表）'!R:R,1,0)</f>
        <v>P19510603-0021</v>
      </c>
      <c r="AE1136" s="22" t="str">
        <f>VLOOKUP(I1136,'系统导出（基本表）'!Q:R,2,0)</f>
        <v>P19510603-0021</v>
      </c>
      <c r="AF1136" s="2" t="e">
        <f>VLOOKUP(J1136,'系统导出（基本表）'!S:T,2,0)</f>
        <v>#N/A</v>
      </c>
      <c r="AG1136" s="24">
        <v>136.860228</v>
      </c>
    </row>
    <row r="1137" s="1" customFormat="1" ht="19" customHeight="1" spans="2:35">
      <c r="B1137" s="10" t="s">
        <v>127</v>
      </c>
      <c r="C1137" s="10" t="s">
        <v>128</v>
      </c>
      <c r="D1137" s="10" t="s">
        <v>129</v>
      </c>
      <c r="E1137" s="10" t="s">
        <v>41381</v>
      </c>
      <c r="F1137" s="10" t="s">
        <v>39035</v>
      </c>
      <c r="G1137" s="10" t="s">
        <v>44010</v>
      </c>
      <c r="H1137" s="10" t="s">
        <v>44011</v>
      </c>
      <c r="I1137" s="10" t="s">
        <v>44012</v>
      </c>
      <c r="J1137" s="10" t="s">
        <v>44012</v>
      </c>
      <c r="K1137" s="10" t="s">
        <v>44013</v>
      </c>
      <c r="L1137" s="10" t="s">
        <v>44014</v>
      </c>
      <c r="M1137" s="10" t="s">
        <v>44015</v>
      </c>
      <c r="N1137" s="10" t="s">
        <v>41377</v>
      </c>
      <c r="O1137" s="10" t="s">
        <v>41378</v>
      </c>
      <c r="P1137" s="10" t="s">
        <v>41379</v>
      </c>
      <c r="Q1137" s="10" t="s">
        <v>41373</v>
      </c>
      <c r="R1137" s="10" t="s">
        <v>41373</v>
      </c>
      <c r="S1137" s="15">
        <v>13355.16</v>
      </c>
      <c r="T1137" s="10" t="s">
        <v>44016</v>
      </c>
      <c r="U1137" s="15">
        <v>13355.16</v>
      </c>
      <c r="V1137" s="15">
        <v>0</v>
      </c>
      <c r="W1137" s="16">
        <f t="shared" si="76"/>
        <v>13355.16</v>
      </c>
      <c r="X1137" s="16">
        <f t="shared" si="77"/>
        <v>0</v>
      </c>
      <c r="Y1137" s="21">
        <f>S1137</f>
        <v>13355.16</v>
      </c>
      <c r="Z1137" s="1" t="str">
        <f t="shared" si="78"/>
        <v>未整改</v>
      </c>
      <c r="AA1137" s="1" t="str">
        <f t="shared" si="79"/>
        <v>已整改</v>
      </c>
      <c r="AC1137" s="3"/>
      <c r="AD1137" s="19" t="e">
        <f>VLOOKUP(H1137,'系统导出（基本表）'!R:R,1,0)</f>
        <v>#N/A</v>
      </c>
      <c r="AE1137" s="16" t="e">
        <f>VLOOKUP(I1137,'系统导出（基本表）'!Q:R,2,0)</f>
        <v>#N/A</v>
      </c>
      <c r="AF1137" s="16" t="e">
        <f>VLOOKUP(J1137,'系统导出（基本表）'!S:T,2,0)</f>
        <v>#N/A</v>
      </c>
      <c r="AG1137" s="16"/>
      <c r="AH1137" s="16"/>
      <c r="AI1137" s="16"/>
    </row>
    <row r="1138" s="1" customFormat="1" ht="19" customHeight="1" spans="2:35">
      <c r="B1138" s="10" t="s">
        <v>127</v>
      </c>
      <c r="C1138" s="10" t="s">
        <v>128</v>
      </c>
      <c r="D1138" s="10" t="s">
        <v>129</v>
      </c>
      <c r="E1138" s="10" t="s">
        <v>41381</v>
      </c>
      <c r="F1138" s="10" t="s">
        <v>39035</v>
      </c>
      <c r="G1138" s="10" t="s">
        <v>44017</v>
      </c>
      <c r="H1138" s="10" t="s">
        <v>44018</v>
      </c>
      <c r="I1138" s="10" t="s">
        <v>44019</v>
      </c>
      <c r="J1138" s="10" t="s">
        <v>44019</v>
      </c>
      <c r="K1138" s="10" t="s">
        <v>4083</v>
      </c>
      <c r="L1138" s="10" t="s">
        <v>44020</v>
      </c>
      <c r="M1138" s="10" t="s">
        <v>44021</v>
      </c>
      <c r="N1138" s="10" t="s">
        <v>41377</v>
      </c>
      <c r="O1138" s="10" t="s">
        <v>41378</v>
      </c>
      <c r="P1138" s="10" t="s">
        <v>41379</v>
      </c>
      <c r="Q1138" s="10" t="s">
        <v>41373</v>
      </c>
      <c r="R1138" s="10" t="s">
        <v>41373</v>
      </c>
      <c r="S1138" s="15">
        <v>346.3</v>
      </c>
      <c r="T1138" s="10" t="s">
        <v>44022</v>
      </c>
      <c r="U1138" s="15">
        <v>346.3</v>
      </c>
      <c r="V1138" s="15">
        <v>346.3</v>
      </c>
      <c r="W1138" s="16">
        <f t="shared" si="76"/>
        <v>0</v>
      </c>
      <c r="X1138" s="16">
        <f t="shared" si="77"/>
        <v>0</v>
      </c>
      <c r="Y1138" s="1">
        <v>346.3</v>
      </c>
      <c r="Z1138" s="1" t="str">
        <f t="shared" si="78"/>
        <v>未整改</v>
      </c>
      <c r="AA1138" s="1" t="str">
        <f t="shared" si="79"/>
        <v>已整改</v>
      </c>
      <c r="AB1138" s="1">
        <f>S1138-V1138</f>
        <v>0</v>
      </c>
      <c r="AC1138" s="3"/>
      <c r="AD1138" s="19" t="e">
        <f>VLOOKUP(H1138,'系统导出（基本表）'!R:R,1,0)</f>
        <v>#N/A</v>
      </c>
      <c r="AE1138" s="16" t="e">
        <f>VLOOKUP(I1138,'系统导出（基本表）'!Q:R,2,0)</f>
        <v>#N/A</v>
      </c>
      <c r="AF1138" s="16" t="e">
        <f>VLOOKUP(J1138,'系统导出（基本表）'!S:T,2,0)</f>
        <v>#N/A</v>
      </c>
      <c r="AG1138" s="16"/>
      <c r="AH1138" s="16"/>
      <c r="AI1138" s="16"/>
    </row>
    <row r="1139" s="1" customFormat="1" ht="19" customHeight="1" spans="2:35">
      <c r="B1139" s="10" t="s">
        <v>127</v>
      </c>
      <c r="C1139" s="10" t="s">
        <v>128</v>
      </c>
      <c r="D1139" s="10" t="s">
        <v>129</v>
      </c>
      <c r="E1139" s="10" t="s">
        <v>41381</v>
      </c>
      <c r="F1139" s="10" t="s">
        <v>39035</v>
      </c>
      <c r="G1139" s="10" t="s">
        <v>44017</v>
      </c>
      <c r="H1139" s="10" t="s">
        <v>44018</v>
      </c>
      <c r="I1139" s="10" t="s">
        <v>44019</v>
      </c>
      <c r="J1139" s="10" t="s">
        <v>44019</v>
      </c>
      <c r="K1139" s="10" t="s">
        <v>4083</v>
      </c>
      <c r="L1139" s="10" t="s">
        <v>44020</v>
      </c>
      <c r="M1139" s="10" t="s">
        <v>44021</v>
      </c>
      <c r="N1139" s="10" t="s">
        <v>41377</v>
      </c>
      <c r="O1139" s="10" t="s">
        <v>41378</v>
      </c>
      <c r="P1139" s="10" t="s">
        <v>41379</v>
      </c>
      <c r="Q1139" s="10" t="s">
        <v>41501</v>
      </c>
      <c r="R1139" s="10" t="s">
        <v>41501</v>
      </c>
      <c r="S1139" s="15">
        <v>12.7</v>
      </c>
      <c r="T1139" s="10" t="s">
        <v>44023</v>
      </c>
      <c r="U1139" s="15">
        <v>12.7</v>
      </c>
      <c r="V1139" s="15">
        <v>12.7</v>
      </c>
      <c r="W1139" s="16">
        <f t="shared" si="76"/>
        <v>0</v>
      </c>
      <c r="X1139" s="16">
        <f t="shared" si="77"/>
        <v>0</v>
      </c>
      <c r="Y1139" s="1">
        <v>12.7</v>
      </c>
      <c r="Z1139" s="1" t="str">
        <f t="shared" si="78"/>
        <v>未整改</v>
      </c>
      <c r="AA1139" s="1" t="str">
        <f t="shared" si="79"/>
        <v>已整改</v>
      </c>
      <c r="AB1139" s="1">
        <f>S1139-V1139</f>
        <v>0</v>
      </c>
      <c r="AC1139" s="3"/>
      <c r="AD1139" s="19" t="e">
        <f>VLOOKUP(H1139,'系统导出（基本表）'!R:R,1,0)</f>
        <v>#N/A</v>
      </c>
      <c r="AE1139" s="16" t="e">
        <f>VLOOKUP(I1139,'系统导出（基本表）'!Q:R,2,0)</f>
        <v>#N/A</v>
      </c>
      <c r="AF1139" s="16" t="e">
        <f>VLOOKUP(J1139,'系统导出（基本表）'!S:T,2,0)</f>
        <v>#N/A</v>
      </c>
      <c r="AG1139" s="16"/>
      <c r="AH1139" s="16"/>
      <c r="AI1139" s="16"/>
    </row>
    <row r="1140" s="2" customFormat="1" ht="19" customHeight="1" spans="1:33">
      <c r="A1140" s="2">
        <v>1</v>
      </c>
      <c r="B1140" s="11" t="s">
        <v>127</v>
      </c>
      <c r="C1140" s="11" t="s">
        <v>128</v>
      </c>
      <c r="D1140" s="11" t="s">
        <v>129</v>
      </c>
      <c r="E1140" s="10" t="s">
        <v>42253</v>
      </c>
      <c r="F1140" s="11" t="s">
        <v>38665</v>
      </c>
      <c r="G1140" s="10" t="s">
        <v>43945</v>
      </c>
      <c r="H1140" s="11" t="s">
        <v>43946</v>
      </c>
      <c r="I1140" s="11" t="s">
        <v>43947</v>
      </c>
      <c r="J1140" s="11" t="s">
        <v>43947</v>
      </c>
      <c r="K1140" s="11" t="s">
        <v>2540</v>
      </c>
      <c r="L1140" s="11" t="s">
        <v>12150</v>
      </c>
      <c r="M1140" s="11" t="s">
        <v>61</v>
      </c>
      <c r="N1140" s="11" t="s">
        <v>41377</v>
      </c>
      <c r="O1140" s="11" t="s">
        <v>41387</v>
      </c>
      <c r="P1140" s="11" t="s">
        <v>41456</v>
      </c>
      <c r="Q1140" s="11" t="s">
        <v>41411</v>
      </c>
      <c r="R1140" s="11" t="s">
        <v>41411</v>
      </c>
      <c r="S1140" s="17">
        <v>6400</v>
      </c>
      <c r="T1140" s="11" t="s">
        <v>41411</v>
      </c>
      <c r="U1140" s="17">
        <v>6400</v>
      </c>
      <c r="V1140" s="17">
        <v>0</v>
      </c>
      <c r="W1140" s="18">
        <f t="shared" si="76"/>
        <v>6400</v>
      </c>
      <c r="X1140" s="18">
        <f t="shared" si="77"/>
        <v>0</v>
      </c>
      <c r="Y1140" s="2">
        <v>6400</v>
      </c>
      <c r="Z1140" s="2" t="str">
        <f t="shared" si="78"/>
        <v>未整改</v>
      </c>
      <c r="AA1140" s="2" t="str">
        <f t="shared" si="79"/>
        <v>已整改</v>
      </c>
      <c r="AD1140" s="22" t="e">
        <f>VLOOKUP(H1140,'系统导出（基本表）'!R:R,1,0)</f>
        <v>#N/A</v>
      </c>
      <c r="AE1140" s="22" t="e">
        <f>VLOOKUP(I1140,'系统导出（基本表）'!Q:R,2,0)</f>
        <v>#N/A</v>
      </c>
      <c r="AF1140" s="2" t="e">
        <f>VLOOKUP(J1140,'系统导出（基本表）'!S:T,2,0)</f>
        <v>#N/A</v>
      </c>
      <c r="AG1140" s="24"/>
    </row>
    <row r="1141" s="1" customFormat="1" ht="19" customHeight="1" spans="2:35">
      <c r="B1141" s="10" t="s">
        <v>127</v>
      </c>
      <c r="C1141" s="10" t="s">
        <v>248</v>
      </c>
      <c r="D1141" s="10" t="s">
        <v>249</v>
      </c>
      <c r="E1141" s="10" t="s">
        <v>61</v>
      </c>
      <c r="F1141" s="10" t="s">
        <v>61</v>
      </c>
      <c r="G1141" s="10" t="s">
        <v>44024</v>
      </c>
      <c r="H1141" s="10" t="s">
        <v>44025</v>
      </c>
      <c r="I1141" s="10" t="s">
        <v>44026</v>
      </c>
      <c r="J1141" s="10" t="s">
        <v>44027</v>
      </c>
      <c r="K1141" s="10" t="s">
        <v>1686</v>
      </c>
      <c r="L1141" s="10" t="s">
        <v>1676</v>
      </c>
      <c r="M1141" s="10" t="s">
        <v>44028</v>
      </c>
      <c r="N1141" s="10" t="s">
        <v>61</v>
      </c>
      <c r="O1141" s="10" t="s">
        <v>41372</v>
      </c>
      <c r="P1141" s="10" t="s">
        <v>61</v>
      </c>
      <c r="Q1141" s="10" t="s">
        <v>41411</v>
      </c>
      <c r="R1141" s="10" t="s">
        <v>41411</v>
      </c>
      <c r="S1141" s="15">
        <v>163.1</v>
      </c>
      <c r="T1141" s="10" t="s">
        <v>41412</v>
      </c>
      <c r="U1141" s="15">
        <v>163.1</v>
      </c>
      <c r="V1141" s="15">
        <v>163.1</v>
      </c>
      <c r="W1141" s="16">
        <f t="shared" si="76"/>
        <v>0</v>
      </c>
      <c r="X1141" s="16">
        <f t="shared" si="77"/>
        <v>0</v>
      </c>
      <c r="Y1141" s="1">
        <v>163.1</v>
      </c>
      <c r="Z1141" s="1" t="str">
        <f t="shared" si="78"/>
        <v>未整改</v>
      </c>
      <c r="AA1141" s="1" t="str">
        <f t="shared" si="79"/>
        <v>已整改</v>
      </c>
      <c r="AC1141" s="3"/>
      <c r="AD1141" s="19" t="e">
        <f>VLOOKUP(H1141,'系统导出（基本表）'!R:R,1,0)</f>
        <v>#N/A</v>
      </c>
      <c r="AE1141" s="16" t="e">
        <f>VLOOKUP(I1141,'系统导出（基本表）'!Q:R,2,0)</f>
        <v>#N/A</v>
      </c>
      <c r="AF1141" s="16" t="e">
        <f>VLOOKUP(J1141,'系统导出（基本表）'!S:T,2,0)</f>
        <v>#N/A</v>
      </c>
      <c r="AG1141" s="16"/>
      <c r="AH1141" s="16"/>
      <c r="AI1141" s="16"/>
    </row>
    <row r="1142" s="1" customFormat="1" ht="19" customHeight="1" spans="2:35">
      <c r="B1142" s="10" t="s">
        <v>127</v>
      </c>
      <c r="C1142" s="10" t="s">
        <v>248</v>
      </c>
      <c r="D1142" s="10" t="s">
        <v>249</v>
      </c>
      <c r="E1142" s="10" t="s">
        <v>61</v>
      </c>
      <c r="F1142" s="10" t="s">
        <v>61</v>
      </c>
      <c r="G1142" s="10" t="s">
        <v>35674</v>
      </c>
      <c r="H1142" s="10" t="s">
        <v>35670</v>
      </c>
      <c r="I1142" s="10" t="s">
        <v>35669</v>
      </c>
      <c r="J1142" s="10" t="s">
        <v>35669</v>
      </c>
      <c r="K1142" s="10" t="s">
        <v>7194</v>
      </c>
      <c r="L1142" s="10" t="s">
        <v>14456</v>
      </c>
      <c r="M1142" s="10" t="s">
        <v>44029</v>
      </c>
      <c r="N1142" s="10" t="s">
        <v>61</v>
      </c>
      <c r="O1142" s="10" t="s">
        <v>41362</v>
      </c>
      <c r="P1142" s="10" t="s">
        <v>61</v>
      </c>
      <c r="Q1142" s="10" t="s">
        <v>41501</v>
      </c>
      <c r="R1142" s="10" t="s">
        <v>41501</v>
      </c>
      <c r="S1142" s="15">
        <v>21</v>
      </c>
      <c r="T1142" s="10" t="s">
        <v>41501</v>
      </c>
      <c r="U1142" s="15">
        <v>0</v>
      </c>
      <c r="V1142" s="15">
        <v>0</v>
      </c>
      <c r="W1142" s="16">
        <f t="shared" si="76"/>
        <v>21</v>
      </c>
      <c r="X1142" s="16">
        <f t="shared" si="77"/>
        <v>21</v>
      </c>
      <c r="Y1142" s="21">
        <v>21</v>
      </c>
      <c r="Z1142" s="1" t="str">
        <f t="shared" si="78"/>
        <v>未整改</v>
      </c>
      <c r="AA1142" s="1" t="str">
        <f t="shared" si="79"/>
        <v>已整改</v>
      </c>
      <c r="AC1142" s="3"/>
      <c r="AD1142" s="19" t="e">
        <f>VLOOKUP(H1142,'系统导出（基本表）'!R:R,1,0)</f>
        <v>#N/A</v>
      </c>
      <c r="AE1142" s="16" t="e">
        <f>VLOOKUP(I1142,'系统导出（基本表）'!Q:R,2,0)</f>
        <v>#N/A</v>
      </c>
      <c r="AF1142" s="16" t="e">
        <f>VLOOKUP(J1142,'系统导出（基本表）'!S:T,2,0)</f>
        <v>#N/A</v>
      </c>
      <c r="AG1142" s="16"/>
      <c r="AH1142" s="16"/>
      <c r="AI1142" s="16"/>
    </row>
    <row r="1143" s="1" customFormat="1" ht="19" customHeight="1" spans="2:35">
      <c r="B1143" s="10" t="s">
        <v>127</v>
      </c>
      <c r="C1143" s="10" t="s">
        <v>248</v>
      </c>
      <c r="D1143" s="10" t="s">
        <v>249</v>
      </c>
      <c r="E1143" s="10" t="s">
        <v>42979</v>
      </c>
      <c r="F1143" s="10" t="s">
        <v>42980</v>
      </c>
      <c r="G1143" s="10" t="s">
        <v>44030</v>
      </c>
      <c r="H1143" s="10" t="s">
        <v>44031</v>
      </c>
      <c r="I1143" s="10" t="s">
        <v>44032</v>
      </c>
      <c r="J1143" s="10" t="s">
        <v>40343</v>
      </c>
      <c r="K1143" s="10" t="s">
        <v>7194</v>
      </c>
      <c r="L1143" s="10" t="s">
        <v>14457</v>
      </c>
      <c r="M1143" s="10" t="s">
        <v>44029</v>
      </c>
      <c r="N1143" s="10" t="s">
        <v>41377</v>
      </c>
      <c r="O1143" s="10" t="s">
        <v>41378</v>
      </c>
      <c r="P1143" s="10" t="s">
        <v>41456</v>
      </c>
      <c r="Q1143" s="10" t="s">
        <v>41411</v>
      </c>
      <c r="R1143" s="10" t="s">
        <v>41411</v>
      </c>
      <c r="S1143" s="15">
        <v>3049.41</v>
      </c>
      <c r="T1143" s="10" t="s">
        <v>41463</v>
      </c>
      <c r="U1143" s="15">
        <v>3049.41</v>
      </c>
      <c r="V1143" s="15">
        <v>3049.41</v>
      </c>
      <c r="W1143" s="16">
        <f t="shared" si="76"/>
        <v>0</v>
      </c>
      <c r="X1143" s="16">
        <f t="shared" si="77"/>
        <v>0</v>
      </c>
      <c r="Y1143" s="1">
        <v>3049.41</v>
      </c>
      <c r="Z1143" s="1" t="str">
        <f t="shared" si="78"/>
        <v>未整改</v>
      </c>
      <c r="AA1143" s="1" t="str">
        <f t="shared" si="79"/>
        <v>已整改</v>
      </c>
      <c r="AC1143" s="3"/>
      <c r="AD1143" s="19" t="e">
        <f>VLOOKUP(H1143,'系统导出（基本表）'!R:R,1,0)</f>
        <v>#N/A</v>
      </c>
      <c r="AE1143" s="16" t="e">
        <f>VLOOKUP(I1143,'系统导出（基本表）'!Q:R,2,0)</f>
        <v>#N/A</v>
      </c>
      <c r="AF1143" s="16" t="e">
        <f>VLOOKUP(J1143,'系统导出（基本表）'!S:T,2,0)</f>
        <v>#N/A</v>
      </c>
      <c r="AG1143" s="16"/>
      <c r="AH1143" s="16"/>
      <c r="AI1143" s="16"/>
    </row>
    <row r="1144" s="1" customFormat="1" ht="19" customHeight="1" spans="2:35">
      <c r="B1144" s="10" t="s">
        <v>127</v>
      </c>
      <c r="C1144" s="10" t="s">
        <v>248</v>
      </c>
      <c r="D1144" s="10" t="s">
        <v>249</v>
      </c>
      <c r="E1144" s="10" t="s">
        <v>61</v>
      </c>
      <c r="F1144" s="10" t="s">
        <v>61</v>
      </c>
      <c r="G1144" s="10" t="s">
        <v>35674</v>
      </c>
      <c r="H1144" s="10" t="s">
        <v>35670</v>
      </c>
      <c r="I1144" s="10" t="s">
        <v>35669</v>
      </c>
      <c r="J1144" s="10" t="s">
        <v>35669</v>
      </c>
      <c r="K1144" s="10" t="s">
        <v>7194</v>
      </c>
      <c r="L1144" s="10" t="s">
        <v>14456</v>
      </c>
      <c r="M1144" s="10" t="s">
        <v>44029</v>
      </c>
      <c r="N1144" s="10" t="s">
        <v>61</v>
      </c>
      <c r="O1144" s="10" t="s">
        <v>41362</v>
      </c>
      <c r="P1144" s="10" t="s">
        <v>61</v>
      </c>
      <c r="Q1144" s="10" t="s">
        <v>41501</v>
      </c>
      <c r="R1144" s="10" t="s">
        <v>41501</v>
      </c>
      <c r="S1144" s="15">
        <v>21</v>
      </c>
      <c r="T1144" s="10" t="s">
        <v>41501</v>
      </c>
      <c r="U1144" s="15">
        <v>21</v>
      </c>
      <c r="V1144" s="15">
        <v>21</v>
      </c>
      <c r="W1144" s="16">
        <f t="shared" si="76"/>
        <v>0</v>
      </c>
      <c r="X1144" s="16">
        <f t="shared" si="77"/>
        <v>0</v>
      </c>
      <c r="Y1144" s="1">
        <v>21</v>
      </c>
      <c r="Z1144" s="1" t="str">
        <f t="shared" si="78"/>
        <v>未整改</v>
      </c>
      <c r="AA1144" s="1" t="str">
        <f t="shared" si="79"/>
        <v>已整改</v>
      </c>
      <c r="AC1144" s="3"/>
      <c r="AD1144" s="19" t="e">
        <f>VLOOKUP(H1144,'系统导出（基本表）'!R:R,1,0)</f>
        <v>#N/A</v>
      </c>
      <c r="AE1144" s="16" t="e">
        <f>VLOOKUP(I1144,'系统导出（基本表）'!Q:R,2,0)</f>
        <v>#N/A</v>
      </c>
      <c r="AF1144" s="16" t="e">
        <f>VLOOKUP(J1144,'系统导出（基本表）'!S:T,2,0)</f>
        <v>#N/A</v>
      </c>
      <c r="AG1144" s="16"/>
      <c r="AH1144" s="16"/>
      <c r="AI1144" s="16"/>
    </row>
    <row r="1145" s="1" customFormat="1" ht="19" customHeight="1" spans="2:35">
      <c r="B1145" s="10" t="s">
        <v>127</v>
      </c>
      <c r="C1145" s="10" t="s">
        <v>248</v>
      </c>
      <c r="D1145" s="10" t="s">
        <v>249</v>
      </c>
      <c r="E1145" s="10" t="s">
        <v>61</v>
      </c>
      <c r="F1145" s="10" t="s">
        <v>61</v>
      </c>
      <c r="G1145" s="10" t="s">
        <v>44033</v>
      </c>
      <c r="H1145" s="10" t="s">
        <v>44034</v>
      </c>
      <c r="I1145" s="10" t="s">
        <v>40343</v>
      </c>
      <c r="J1145" s="10" t="s">
        <v>40343</v>
      </c>
      <c r="K1145" s="10" t="s">
        <v>7194</v>
      </c>
      <c r="L1145" s="10" t="s">
        <v>14456</v>
      </c>
      <c r="M1145" s="10" t="s">
        <v>44029</v>
      </c>
      <c r="N1145" s="10" t="s">
        <v>61</v>
      </c>
      <c r="O1145" s="10" t="s">
        <v>41372</v>
      </c>
      <c r="P1145" s="10" t="s">
        <v>61</v>
      </c>
      <c r="Q1145" s="10" t="s">
        <v>41984</v>
      </c>
      <c r="R1145" s="10" t="s">
        <v>41984</v>
      </c>
      <c r="S1145" s="15">
        <v>3049.41</v>
      </c>
      <c r="T1145" s="10" t="s">
        <v>41984</v>
      </c>
      <c r="U1145" s="15">
        <v>3049.41</v>
      </c>
      <c r="V1145" s="15">
        <v>3049.41</v>
      </c>
      <c r="W1145" s="16">
        <f t="shared" si="76"/>
        <v>0</v>
      </c>
      <c r="X1145" s="16">
        <f t="shared" si="77"/>
        <v>0</v>
      </c>
      <c r="Y1145" s="1">
        <v>3049.41</v>
      </c>
      <c r="Z1145" s="1" t="str">
        <f t="shared" si="78"/>
        <v>未整改</v>
      </c>
      <c r="AA1145" s="1" t="str">
        <f t="shared" si="79"/>
        <v>已整改</v>
      </c>
      <c r="AC1145" s="3">
        <f>S1145-Y1145</f>
        <v>0</v>
      </c>
      <c r="AD1145" s="19" t="e">
        <f>VLOOKUP(H1145,'系统导出（基本表）'!R:R,1,0)</f>
        <v>#N/A</v>
      </c>
      <c r="AE1145" s="16" t="e">
        <f>VLOOKUP(I1145,'系统导出（基本表）'!Q:R,2,0)</f>
        <v>#N/A</v>
      </c>
      <c r="AF1145" s="16" t="e">
        <f>VLOOKUP(J1145,'系统导出（基本表）'!S:T,2,0)</f>
        <v>#N/A</v>
      </c>
      <c r="AG1145" s="16"/>
      <c r="AH1145" s="16"/>
      <c r="AI1145" s="16"/>
    </row>
    <row r="1146" s="2" customFormat="1" ht="19" customHeight="1" spans="1:33">
      <c r="A1146" s="2">
        <v>1</v>
      </c>
      <c r="B1146" s="11" t="s">
        <v>127</v>
      </c>
      <c r="C1146" s="11" t="s">
        <v>248</v>
      </c>
      <c r="D1146" s="11" t="s">
        <v>249</v>
      </c>
      <c r="E1146" s="10" t="s">
        <v>42963</v>
      </c>
      <c r="F1146" s="11" t="s">
        <v>39177</v>
      </c>
      <c r="G1146" s="10" t="s">
        <v>44035</v>
      </c>
      <c r="H1146" s="11" t="s">
        <v>44036</v>
      </c>
      <c r="I1146" s="11" t="s">
        <v>44037</v>
      </c>
      <c r="J1146" s="11" t="s">
        <v>44037</v>
      </c>
      <c r="K1146" s="11" t="s">
        <v>1659</v>
      </c>
      <c r="L1146" s="11" t="s">
        <v>819</v>
      </c>
      <c r="M1146" s="11" t="s">
        <v>44038</v>
      </c>
      <c r="N1146" s="11" t="s">
        <v>41377</v>
      </c>
      <c r="O1146" s="11" t="s">
        <v>41387</v>
      </c>
      <c r="P1146" s="11" t="s">
        <v>41449</v>
      </c>
      <c r="Q1146" s="11" t="s">
        <v>41411</v>
      </c>
      <c r="R1146" s="11" t="s">
        <v>41411</v>
      </c>
      <c r="S1146" s="17">
        <v>236.20485</v>
      </c>
      <c r="T1146" s="11" t="s">
        <v>41450</v>
      </c>
      <c r="U1146" s="17">
        <v>0</v>
      </c>
      <c r="V1146" s="17">
        <v>0</v>
      </c>
      <c r="W1146" s="18">
        <f t="shared" si="76"/>
        <v>236.20485</v>
      </c>
      <c r="X1146" s="18">
        <f t="shared" si="77"/>
        <v>236.20485</v>
      </c>
      <c r="Y1146" s="2">
        <v>0</v>
      </c>
      <c r="Z1146" s="2" t="str">
        <f t="shared" si="78"/>
        <v>未整改</v>
      </c>
      <c r="AA1146" s="2" t="str">
        <f t="shared" si="79"/>
        <v>未整改</v>
      </c>
      <c r="AD1146" s="22" t="e">
        <f>VLOOKUP(H1146,'系统导出（基本表）'!R:R,1,0)</f>
        <v>#N/A</v>
      </c>
      <c r="AE1146" s="22" t="e">
        <f>VLOOKUP(I1146,'系统导出（基本表）'!Q:R,2,0)</f>
        <v>#N/A</v>
      </c>
      <c r="AF1146" s="2" t="e">
        <f>VLOOKUP(J1146,'系统导出（基本表）'!S:T,2,0)</f>
        <v>#N/A</v>
      </c>
      <c r="AG1146" s="24"/>
    </row>
    <row r="1147" s="1" customFormat="1" ht="19" customHeight="1" spans="2:35">
      <c r="B1147" s="10" t="s">
        <v>127</v>
      </c>
      <c r="C1147" s="10" t="s">
        <v>248</v>
      </c>
      <c r="D1147" s="10" t="s">
        <v>249</v>
      </c>
      <c r="E1147" s="10" t="s">
        <v>61</v>
      </c>
      <c r="F1147" s="10" t="s">
        <v>61</v>
      </c>
      <c r="G1147" s="10" t="s">
        <v>44039</v>
      </c>
      <c r="H1147" s="10" t="s">
        <v>44040</v>
      </c>
      <c r="I1147" s="10" t="s">
        <v>44041</v>
      </c>
      <c r="J1147" s="10" t="s">
        <v>44041</v>
      </c>
      <c r="K1147" s="10" t="s">
        <v>1659</v>
      </c>
      <c r="L1147" s="10" t="s">
        <v>44042</v>
      </c>
      <c r="M1147" s="10" t="s">
        <v>44038</v>
      </c>
      <c r="N1147" s="10" t="s">
        <v>61</v>
      </c>
      <c r="O1147" s="10" t="s">
        <v>41372</v>
      </c>
      <c r="P1147" s="10" t="s">
        <v>61</v>
      </c>
      <c r="Q1147" s="10" t="s">
        <v>41373</v>
      </c>
      <c r="R1147" s="10" t="s">
        <v>41374</v>
      </c>
      <c r="S1147" s="15">
        <v>11000</v>
      </c>
      <c r="T1147" s="10" t="s">
        <v>41374</v>
      </c>
      <c r="U1147" s="15">
        <v>11000</v>
      </c>
      <c r="V1147" s="15">
        <v>11000</v>
      </c>
      <c r="W1147" s="16">
        <f t="shared" si="76"/>
        <v>0</v>
      </c>
      <c r="X1147" s="16">
        <f t="shared" si="77"/>
        <v>0</v>
      </c>
      <c r="Y1147" s="1">
        <v>11000</v>
      </c>
      <c r="Z1147" s="1" t="str">
        <f t="shared" si="78"/>
        <v>未整改</v>
      </c>
      <c r="AA1147" s="1" t="str">
        <f t="shared" si="79"/>
        <v>已整改</v>
      </c>
      <c r="AC1147" s="3"/>
      <c r="AD1147" s="19" t="e">
        <f>VLOOKUP(H1147,'系统导出（基本表）'!R:R,1,0)</f>
        <v>#N/A</v>
      </c>
      <c r="AE1147" s="16" t="e">
        <f>VLOOKUP(I1147,'系统导出（基本表）'!Q:R,2,0)</f>
        <v>#N/A</v>
      </c>
      <c r="AF1147" s="16" t="e">
        <f>VLOOKUP(J1147,'系统导出（基本表）'!S:T,2,0)</f>
        <v>#N/A</v>
      </c>
      <c r="AG1147" s="16"/>
      <c r="AH1147" s="16"/>
      <c r="AI1147" s="16"/>
    </row>
    <row r="1148" s="2" customFormat="1" ht="19" customHeight="1" spans="1:33">
      <c r="A1148" s="2">
        <v>1</v>
      </c>
      <c r="B1148" s="11" t="s">
        <v>127</v>
      </c>
      <c r="C1148" s="11" t="s">
        <v>248</v>
      </c>
      <c r="D1148" s="11" t="s">
        <v>249</v>
      </c>
      <c r="E1148" s="10" t="s">
        <v>44043</v>
      </c>
      <c r="F1148" s="11" t="s">
        <v>44044</v>
      </c>
      <c r="G1148" s="10" t="s">
        <v>44045</v>
      </c>
      <c r="H1148" s="11" t="s">
        <v>44046</v>
      </c>
      <c r="I1148" s="11" t="s">
        <v>44047</v>
      </c>
      <c r="J1148" s="11" t="s">
        <v>44047</v>
      </c>
      <c r="K1148" s="11" t="s">
        <v>1659</v>
      </c>
      <c r="L1148" s="11" t="s">
        <v>819</v>
      </c>
      <c r="M1148" s="11" t="s">
        <v>44038</v>
      </c>
      <c r="N1148" s="11" t="s">
        <v>41377</v>
      </c>
      <c r="O1148" s="11" t="s">
        <v>41387</v>
      </c>
      <c r="P1148" s="11" t="s">
        <v>41379</v>
      </c>
      <c r="Q1148" s="11" t="s">
        <v>41354</v>
      </c>
      <c r="R1148" s="11" t="s">
        <v>41354</v>
      </c>
      <c r="S1148" s="17">
        <v>3.5</v>
      </c>
      <c r="T1148" s="11" t="s">
        <v>44048</v>
      </c>
      <c r="U1148" s="17">
        <v>3.5</v>
      </c>
      <c r="V1148" s="17">
        <v>0</v>
      </c>
      <c r="W1148" s="18">
        <f t="shared" si="76"/>
        <v>3.5</v>
      </c>
      <c r="X1148" s="18">
        <f t="shared" si="77"/>
        <v>0</v>
      </c>
      <c r="Y1148" s="2">
        <v>3.5</v>
      </c>
      <c r="Z1148" s="2" t="str">
        <f t="shared" si="78"/>
        <v>未整改</v>
      </c>
      <c r="AA1148" s="2" t="str">
        <f t="shared" si="79"/>
        <v>已整改</v>
      </c>
      <c r="AD1148" s="22" t="e">
        <f>VLOOKUP(H1148,'系统导出（基本表）'!R:R,1,0)</f>
        <v>#N/A</v>
      </c>
      <c r="AE1148" s="22" t="e">
        <f>VLOOKUP(I1148,'系统导出（基本表）'!Q:R,2,0)</f>
        <v>#N/A</v>
      </c>
      <c r="AF1148" s="2" t="e">
        <f>VLOOKUP(J1148,'系统导出（基本表）'!S:T,2,0)</f>
        <v>#N/A</v>
      </c>
      <c r="AG1148" s="24"/>
    </row>
    <row r="1149" s="2" customFormat="1" ht="19" customHeight="1" spans="1:33">
      <c r="A1149" s="2">
        <v>1</v>
      </c>
      <c r="B1149" s="11" t="s">
        <v>127</v>
      </c>
      <c r="C1149" s="11" t="s">
        <v>248</v>
      </c>
      <c r="D1149" s="11" t="s">
        <v>249</v>
      </c>
      <c r="E1149" s="10" t="s">
        <v>41477</v>
      </c>
      <c r="F1149" s="11" t="s">
        <v>38653</v>
      </c>
      <c r="G1149" s="10" t="s">
        <v>22735</v>
      </c>
      <c r="H1149" s="11" t="s">
        <v>22730</v>
      </c>
      <c r="I1149" s="11" t="s">
        <v>22729</v>
      </c>
      <c r="J1149" s="11" t="s">
        <v>22729</v>
      </c>
      <c r="K1149" s="11" t="s">
        <v>1659</v>
      </c>
      <c r="L1149" s="11" t="s">
        <v>819</v>
      </c>
      <c r="M1149" s="11" t="s">
        <v>44038</v>
      </c>
      <c r="N1149" s="11" t="s">
        <v>41377</v>
      </c>
      <c r="O1149" s="11" t="s">
        <v>41387</v>
      </c>
      <c r="P1149" s="11" t="s">
        <v>41449</v>
      </c>
      <c r="Q1149" s="11" t="s">
        <v>41411</v>
      </c>
      <c r="R1149" s="11" t="s">
        <v>41411</v>
      </c>
      <c r="S1149" s="17">
        <v>10.253</v>
      </c>
      <c r="T1149" s="11" t="s">
        <v>41450</v>
      </c>
      <c r="U1149" s="17">
        <v>10.253</v>
      </c>
      <c r="V1149" s="17">
        <v>0</v>
      </c>
      <c r="W1149" s="18">
        <f t="shared" si="76"/>
        <v>10.253</v>
      </c>
      <c r="X1149" s="18">
        <f t="shared" si="77"/>
        <v>0</v>
      </c>
      <c r="Y1149" s="2">
        <v>10.253</v>
      </c>
      <c r="Z1149" s="2" t="str">
        <f t="shared" si="78"/>
        <v>未整改</v>
      </c>
      <c r="AA1149" s="2" t="str">
        <f t="shared" si="79"/>
        <v>已整改</v>
      </c>
      <c r="AD1149" s="22" t="e">
        <f>VLOOKUP(H1149,'系统导出（基本表）'!R:R,1,0)</f>
        <v>#N/A</v>
      </c>
      <c r="AE1149" s="22" t="e">
        <f>VLOOKUP(I1149,'系统导出（基本表）'!Q:R,2,0)</f>
        <v>#N/A</v>
      </c>
      <c r="AF1149" s="2" t="e">
        <f>VLOOKUP(J1149,'系统导出（基本表）'!S:T,2,0)</f>
        <v>#N/A</v>
      </c>
      <c r="AG1149" s="24"/>
    </row>
    <row r="1150" s="1" customFormat="1" ht="19" customHeight="1" spans="2:35">
      <c r="B1150" s="10" t="s">
        <v>127</v>
      </c>
      <c r="C1150" s="10" t="s">
        <v>248</v>
      </c>
      <c r="D1150" s="10" t="s">
        <v>249</v>
      </c>
      <c r="E1150" s="10" t="s">
        <v>61</v>
      </c>
      <c r="F1150" s="10" t="s">
        <v>61</v>
      </c>
      <c r="G1150" s="10" t="s">
        <v>44049</v>
      </c>
      <c r="H1150" s="10" t="s">
        <v>44050</v>
      </c>
      <c r="I1150" s="10" t="s">
        <v>44051</v>
      </c>
      <c r="J1150" s="10" t="s">
        <v>44051</v>
      </c>
      <c r="K1150" s="10" t="s">
        <v>1659</v>
      </c>
      <c r="L1150" s="10" t="s">
        <v>44042</v>
      </c>
      <c r="M1150" s="10" t="s">
        <v>44038</v>
      </c>
      <c r="N1150" s="10" t="s">
        <v>61</v>
      </c>
      <c r="O1150" s="10" t="s">
        <v>41372</v>
      </c>
      <c r="P1150" s="10" t="s">
        <v>61</v>
      </c>
      <c r="Q1150" s="10" t="s">
        <v>41411</v>
      </c>
      <c r="R1150" s="10" t="s">
        <v>41411</v>
      </c>
      <c r="S1150" s="15">
        <v>461.27</v>
      </c>
      <c r="T1150" s="10" t="s">
        <v>41412</v>
      </c>
      <c r="U1150" s="15">
        <v>461.27</v>
      </c>
      <c r="V1150" s="15">
        <v>461.27</v>
      </c>
      <c r="W1150" s="16">
        <f t="shared" si="76"/>
        <v>0</v>
      </c>
      <c r="X1150" s="16">
        <f t="shared" si="77"/>
        <v>0</v>
      </c>
      <c r="Y1150" s="1">
        <v>461.27</v>
      </c>
      <c r="Z1150" s="1" t="str">
        <f t="shared" si="78"/>
        <v>未整改</v>
      </c>
      <c r="AA1150" s="1" t="str">
        <f t="shared" si="79"/>
        <v>已整改</v>
      </c>
      <c r="AC1150" s="3"/>
      <c r="AD1150" s="19" t="e">
        <f>VLOOKUP(H1150,'系统导出（基本表）'!R:R,1,0)</f>
        <v>#N/A</v>
      </c>
      <c r="AE1150" s="16" t="e">
        <f>VLOOKUP(I1150,'系统导出（基本表）'!Q:R,2,0)</f>
        <v>#N/A</v>
      </c>
      <c r="AF1150" s="16" t="e">
        <f>VLOOKUP(J1150,'系统导出（基本表）'!S:T,2,0)</f>
        <v>#N/A</v>
      </c>
      <c r="AG1150" s="16"/>
      <c r="AH1150" s="16"/>
      <c r="AI1150" s="16"/>
    </row>
    <row r="1151" s="1" customFormat="1" ht="19" customHeight="1" spans="2:35">
      <c r="B1151" s="10" t="s">
        <v>127</v>
      </c>
      <c r="C1151" s="10" t="s">
        <v>248</v>
      </c>
      <c r="D1151" s="10" t="s">
        <v>249</v>
      </c>
      <c r="E1151" s="10" t="s">
        <v>61</v>
      </c>
      <c r="F1151" s="10" t="s">
        <v>61</v>
      </c>
      <c r="G1151" s="10" t="s">
        <v>22580</v>
      </c>
      <c r="H1151" s="10" t="s">
        <v>22576</v>
      </c>
      <c r="I1151" s="10" t="s">
        <v>22575</v>
      </c>
      <c r="J1151" s="10" t="s">
        <v>22575</v>
      </c>
      <c r="K1151" s="10" t="s">
        <v>1659</v>
      </c>
      <c r="L1151" s="10" t="s">
        <v>44042</v>
      </c>
      <c r="M1151" s="10" t="s">
        <v>44038</v>
      </c>
      <c r="N1151" s="10" t="s">
        <v>61</v>
      </c>
      <c r="O1151" s="10" t="s">
        <v>41372</v>
      </c>
      <c r="P1151" s="10" t="s">
        <v>61</v>
      </c>
      <c r="Q1151" s="10" t="s">
        <v>41373</v>
      </c>
      <c r="R1151" s="10" t="s">
        <v>41374</v>
      </c>
      <c r="S1151" s="15">
        <v>2500</v>
      </c>
      <c r="T1151" s="10" t="s">
        <v>41374</v>
      </c>
      <c r="U1151" s="15">
        <v>2500</v>
      </c>
      <c r="V1151" s="15">
        <v>2500</v>
      </c>
      <c r="W1151" s="16">
        <f t="shared" si="76"/>
        <v>0</v>
      </c>
      <c r="X1151" s="16">
        <f t="shared" si="77"/>
        <v>0</v>
      </c>
      <c r="Y1151" s="1">
        <v>2500</v>
      </c>
      <c r="Z1151" s="1" t="str">
        <f t="shared" si="78"/>
        <v>未整改</v>
      </c>
      <c r="AA1151" s="1" t="str">
        <f t="shared" si="79"/>
        <v>已整改</v>
      </c>
      <c r="AC1151" s="3"/>
      <c r="AD1151" s="19" t="e">
        <f>VLOOKUP(H1151,'系统导出（基本表）'!R:R,1,0)</f>
        <v>#N/A</v>
      </c>
      <c r="AE1151" s="16" t="e">
        <f>VLOOKUP(I1151,'系统导出（基本表）'!Q:R,2,0)</f>
        <v>#N/A</v>
      </c>
      <c r="AF1151" s="16" t="e">
        <f>VLOOKUP(J1151,'系统导出（基本表）'!S:T,2,0)</f>
        <v>#N/A</v>
      </c>
      <c r="AG1151" s="16"/>
      <c r="AH1151" s="16"/>
      <c r="AI1151" s="16"/>
    </row>
    <row r="1152" s="1" customFormat="1" ht="19" customHeight="1" spans="2:35">
      <c r="B1152" s="10" t="s">
        <v>127</v>
      </c>
      <c r="C1152" s="10" t="s">
        <v>248</v>
      </c>
      <c r="D1152" s="10" t="s">
        <v>249</v>
      </c>
      <c r="E1152" s="10" t="s">
        <v>61</v>
      </c>
      <c r="F1152" s="10" t="s">
        <v>61</v>
      </c>
      <c r="G1152" s="10" t="s">
        <v>44052</v>
      </c>
      <c r="H1152" s="10" t="s">
        <v>44053</v>
      </c>
      <c r="I1152" s="10" t="s">
        <v>44054</v>
      </c>
      <c r="J1152" s="10" t="s">
        <v>44054</v>
      </c>
      <c r="K1152" s="10" t="s">
        <v>1659</v>
      </c>
      <c r="L1152" s="10" t="s">
        <v>44042</v>
      </c>
      <c r="M1152" s="10" t="s">
        <v>44038</v>
      </c>
      <c r="N1152" s="10" t="s">
        <v>61</v>
      </c>
      <c r="O1152" s="10" t="s">
        <v>41372</v>
      </c>
      <c r="P1152" s="10" t="s">
        <v>61</v>
      </c>
      <c r="Q1152" s="10" t="s">
        <v>41411</v>
      </c>
      <c r="R1152" s="10" t="s">
        <v>41411</v>
      </c>
      <c r="S1152" s="15">
        <v>2995.75</v>
      </c>
      <c r="T1152" s="10" t="s">
        <v>41412</v>
      </c>
      <c r="U1152" s="15">
        <v>2995.75</v>
      </c>
      <c r="V1152" s="15">
        <v>2995.75</v>
      </c>
      <c r="W1152" s="16">
        <f t="shared" si="76"/>
        <v>0</v>
      </c>
      <c r="X1152" s="16">
        <f t="shared" si="77"/>
        <v>0</v>
      </c>
      <c r="Y1152" s="1">
        <v>2995.75</v>
      </c>
      <c r="Z1152" s="1" t="str">
        <f t="shared" si="78"/>
        <v>未整改</v>
      </c>
      <c r="AA1152" s="1" t="str">
        <f t="shared" si="79"/>
        <v>已整改</v>
      </c>
      <c r="AC1152" s="3"/>
      <c r="AD1152" s="19" t="e">
        <f>VLOOKUP(H1152,'系统导出（基本表）'!R:R,1,0)</f>
        <v>#N/A</v>
      </c>
      <c r="AE1152" s="16" t="e">
        <f>VLOOKUP(I1152,'系统导出（基本表）'!Q:R,2,0)</f>
        <v>#N/A</v>
      </c>
      <c r="AF1152" s="16" t="e">
        <f>VLOOKUP(J1152,'系统导出（基本表）'!S:T,2,0)</f>
        <v>#N/A</v>
      </c>
      <c r="AG1152" s="16"/>
      <c r="AH1152" s="16"/>
      <c r="AI1152" s="16"/>
    </row>
    <row r="1153" s="1" customFormat="1" ht="19" customHeight="1" spans="2:35">
      <c r="B1153" s="10" t="s">
        <v>127</v>
      </c>
      <c r="C1153" s="10" t="s">
        <v>248</v>
      </c>
      <c r="D1153" s="10" t="s">
        <v>249</v>
      </c>
      <c r="E1153" s="10" t="s">
        <v>44055</v>
      </c>
      <c r="F1153" s="10" t="s">
        <v>44056</v>
      </c>
      <c r="G1153" s="10" t="s">
        <v>44052</v>
      </c>
      <c r="H1153" s="10" t="s">
        <v>44053</v>
      </c>
      <c r="I1153" s="10" t="s">
        <v>44054</v>
      </c>
      <c r="J1153" s="10" t="s">
        <v>44054</v>
      </c>
      <c r="K1153" s="10" t="s">
        <v>1659</v>
      </c>
      <c r="L1153" s="10" t="s">
        <v>44042</v>
      </c>
      <c r="M1153" s="10" t="s">
        <v>44038</v>
      </c>
      <c r="N1153" s="10" t="s">
        <v>41377</v>
      </c>
      <c r="O1153" s="10" t="s">
        <v>41378</v>
      </c>
      <c r="P1153" s="10" t="s">
        <v>41456</v>
      </c>
      <c r="Q1153" s="10" t="s">
        <v>41411</v>
      </c>
      <c r="R1153" s="10" t="s">
        <v>41411</v>
      </c>
      <c r="S1153" s="15">
        <v>1472.64</v>
      </c>
      <c r="T1153" s="10" t="s">
        <v>41463</v>
      </c>
      <c r="U1153" s="15">
        <v>1472.64</v>
      </c>
      <c r="V1153" s="15">
        <v>1472.64</v>
      </c>
      <c r="W1153" s="16">
        <f t="shared" si="76"/>
        <v>0</v>
      </c>
      <c r="X1153" s="16">
        <f t="shared" si="77"/>
        <v>0</v>
      </c>
      <c r="Y1153" s="1">
        <v>1472.64</v>
      </c>
      <c r="Z1153" s="1" t="str">
        <f t="shared" si="78"/>
        <v>未整改</v>
      </c>
      <c r="AA1153" s="1" t="str">
        <f t="shared" si="79"/>
        <v>已整改</v>
      </c>
      <c r="AC1153" s="3"/>
      <c r="AD1153" s="19" t="e">
        <f>VLOOKUP(H1153,'系统导出（基本表）'!R:R,1,0)</f>
        <v>#N/A</v>
      </c>
      <c r="AE1153" s="16" t="e">
        <f>VLOOKUP(I1153,'系统导出（基本表）'!Q:R,2,0)</f>
        <v>#N/A</v>
      </c>
      <c r="AF1153" s="16" t="e">
        <f>VLOOKUP(J1153,'系统导出（基本表）'!S:T,2,0)</f>
        <v>#N/A</v>
      </c>
      <c r="AG1153" s="16"/>
      <c r="AH1153" s="16"/>
      <c r="AI1153" s="16"/>
    </row>
    <row r="1154" s="1" customFormat="1" ht="19" customHeight="1" spans="2:35">
      <c r="B1154" s="10" t="s">
        <v>127</v>
      </c>
      <c r="C1154" s="10" t="s">
        <v>248</v>
      </c>
      <c r="D1154" s="10" t="s">
        <v>249</v>
      </c>
      <c r="E1154" s="10" t="s">
        <v>61</v>
      </c>
      <c r="F1154" s="10" t="s">
        <v>61</v>
      </c>
      <c r="G1154" s="10" t="s">
        <v>44057</v>
      </c>
      <c r="H1154" s="10" t="s">
        <v>44058</v>
      </c>
      <c r="I1154" s="10" t="s">
        <v>44059</v>
      </c>
      <c r="J1154" s="10" t="s">
        <v>44059</v>
      </c>
      <c r="K1154" s="10" t="s">
        <v>26220</v>
      </c>
      <c r="L1154" s="10" t="s">
        <v>26209</v>
      </c>
      <c r="M1154" s="10" t="s">
        <v>44060</v>
      </c>
      <c r="N1154" s="10" t="s">
        <v>61</v>
      </c>
      <c r="O1154" s="10" t="s">
        <v>41372</v>
      </c>
      <c r="P1154" s="10" t="s">
        <v>61</v>
      </c>
      <c r="Q1154" s="10" t="s">
        <v>41411</v>
      </c>
      <c r="R1154" s="10" t="s">
        <v>41411</v>
      </c>
      <c r="S1154" s="15">
        <v>13540.67</v>
      </c>
      <c r="T1154" s="10" t="s">
        <v>41412</v>
      </c>
      <c r="U1154" s="15">
        <v>13540.67</v>
      </c>
      <c r="V1154" s="15">
        <v>13540.67</v>
      </c>
      <c r="W1154" s="16">
        <f t="shared" si="76"/>
        <v>0</v>
      </c>
      <c r="X1154" s="16">
        <f t="shared" si="77"/>
        <v>0</v>
      </c>
      <c r="Y1154" s="1">
        <v>13540.67</v>
      </c>
      <c r="Z1154" s="1" t="str">
        <f t="shared" si="78"/>
        <v>未整改</v>
      </c>
      <c r="AA1154" s="1" t="str">
        <f t="shared" si="79"/>
        <v>已整改</v>
      </c>
      <c r="AC1154" s="3"/>
      <c r="AD1154" s="19" t="e">
        <f>VLOOKUP(H1154,'系统导出（基本表）'!R:R,1,0)</f>
        <v>#N/A</v>
      </c>
      <c r="AE1154" s="16" t="e">
        <f>VLOOKUP(I1154,'系统导出（基本表）'!Q:R,2,0)</f>
        <v>#N/A</v>
      </c>
      <c r="AF1154" s="16" t="e">
        <f>VLOOKUP(J1154,'系统导出（基本表）'!S:T,2,0)</f>
        <v>#N/A</v>
      </c>
      <c r="AG1154" s="16"/>
      <c r="AH1154" s="16"/>
      <c r="AI1154" s="16"/>
    </row>
    <row r="1155" s="2" customFormat="1" ht="19" customHeight="1" spans="1:33">
      <c r="A1155" s="2">
        <v>1</v>
      </c>
      <c r="B1155" s="11" t="s">
        <v>127</v>
      </c>
      <c r="C1155" s="11" t="s">
        <v>248</v>
      </c>
      <c r="D1155" s="11" t="s">
        <v>249</v>
      </c>
      <c r="E1155" s="10" t="s">
        <v>43878</v>
      </c>
      <c r="F1155" s="11" t="s">
        <v>39994</v>
      </c>
      <c r="G1155" s="10" t="s">
        <v>8528</v>
      </c>
      <c r="H1155" s="11" t="s">
        <v>8522</v>
      </c>
      <c r="I1155" s="11" t="s">
        <v>8521</v>
      </c>
      <c r="J1155" s="11" t="s">
        <v>8521</v>
      </c>
      <c r="K1155" s="11" t="s">
        <v>8527</v>
      </c>
      <c r="L1155" s="11" t="s">
        <v>8519</v>
      </c>
      <c r="M1155" s="11" t="s">
        <v>44061</v>
      </c>
      <c r="N1155" s="11" t="s">
        <v>41377</v>
      </c>
      <c r="O1155" s="11" t="s">
        <v>41387</v>
      </c>
      <c r="P1155" s="11" t="s">
        <v>41379</v>
      </c>
      <c r="Q1155" s="11" t="s">
        <v>41501</v>
      </c>
      <c r="R1155" s="11" t="s">
        <v>41501</v>
      </c>
      <c r="S1155" s="17">
        <v>2.4948</v>
      </c>
      <c r="T1155" s="11" t="s">
        <v>44062</v>
      </c>
      <c r="U1155" s="17">
        <v>2.4948</v>
      </c>
      <c r="V1155" s="17">
        <v>0</v>
      </c>
      <c r="W1155" s="18">
        <f t="shared" si="76"/>
        <v>2.4948</v>
      </c>
      <c r="X1155" s="18">
        <f t="shared" si="77"/>
        <v>0</v>
      </c>
      <c r="Y1155" s="2">
        <v>2.4948</v>
      </c>
      <c r="Z1155" s="2" t="str">
        <f t="shared" si="78"/>
        <v>未整改</v>
      </c>
      <c r="AA1155" s="2" t="str">
        <f t="shared" si="79"/>
        <v>已整改</v>
      </c>
      <c r="AD1155" s="22" t="e">
        <f>VLOOKUP(H1155,'系统导出（基本表）'!R:R,1,0)</f>
        <v>#N/A</v>
      </c>
      <c r="AE1155" s="22" t="e">
        <f>VLOOKUP(I1155,'系统导出（基本表）'!Q:R,2,0)</f>
        <v>#N/A</v>
      </c>
      <c r="AF1155" s="2" t="e">
        <f>VLOOKUP(J1155,'系统导出（基本表）'!S:T,2,0)</f>
        <v>#N/A</v>
      </c>
      <c r="AG1155" s="24"/>
    </row>
    <row r="1156" s="1" customFormat="1" ht="19" customHeight="1" spans="2:35">
      <c r="B1156" s="10" t="s">
        <v>127</v>
      </c>
      <c r="C1156" s="10" t="s">
        <v>248</v>
      </c>
      <c r="D1156" s="10" t="s">
        <v>249</v>
      </c>
      <c r="E1156" s="10" t="s">
        <v>61</v>
      </c>
      <c r="F1156" s="10" t="s">
        <v>61</v>
      </c>
      <c r="G1156" s="10" t="s">
        <v>44063</v>
      </c>
      <c r="H1156" s="10" t="s">
        <v>44064</v>
      </c>
      <c r="I1156" s="10" t="s">
        <v>44065</v>
      </c>
      <c r="J1156" s="10" t="s">
        <v>44065</v>
      </c>
      <c r="K1156" s="10" t="s">
        <v>44066</v>
      </c>
      <c r="L1156" s="10" t="s">
        <v>44067</v>
      </c>
      <c r="M1156" s="10" t="s">
        <v>44068</v>
      </c>
      <c r="N1156" s="10" t="s">
        <v>61</v>
      </c>
      <c r="O1156" s="10" t="s">
        <v>41372</v>
      </c>
      <c r="P1156" s="10" t="s">
        <v>61</v>
      </c>
      <c r="Q1156" s="10" t="s">
        <v>41411</v>
      </c>
      <c r="R1156" s="10" t="s">
        <v>41411</v>
      </c>
      <c r="S1156" s="15">
        <v>26</v>
      </c>
      <c r="T1156" s="10" t="s">
        <v>41412</v>
      </c>
      <c r="U1156" s="15">
        <v>26</v>
      </c>
      <c r="V1156" s="15">
        <v>26</v>
      </c>
      <c r="W1156" s="16">
        <f t="shared" ref="W1156:W1219" si="81">S1156-V1156</f>
        <v>0</v>
      </c>
      <c r="X1156" s="16">
        <f t="shared" ref="X1156:X1219" si="82">S1156-U1156</f>
        <v>0</v>
      </c>
      <c r="Y1156" s="1">
        <v>26</v>
      </c>
      <c r="Z1156" s="1" t="str">
        <f t="shared" ref="Z1156:Z1219" si="83">IF(V1156-S1156&gt;0,"已整改","未整改")</f>
        <v>未整改</v>
      </c>
      <c r="AA1156" s="1" t="str">
        <f t="shared" ref="AA1156:AA1219" si="84">IF(Y1156&gt;=S1156,"已整改","未整改")</f>
        <v>已整改</v>
      </c>
      <c r="AC1156" s="3"/>
      <c r="AD1156" s="19" t="e">
        <f>VLOOKUP(H1156,'系统导出（基本表）'!R:R,1,0)</f>
        <v>#N/A</v>
      </c>
      <c r="AE1156" s="16" t="e">
        <f>VLOOKUP(I1156,'系统导出（基本表）'!Q:R,2,0)</f>
        <v>#N/A</v>
      </c>
      <c r="AF1156" s="16" t="e">
        <f>VLOOKUP(J1156,'系统导出（基本表）'!S:T,2,0)</f>
        <v>#N/A</v>
      </c>
      <c r="AG1156" s="16"/>
      <c r="AH1156" s="16"/>
      <c r="AI1156" s="16"/>
    </row>
    <row r="1157" s="2" customFormat="1" ht="19" customHeight="1" spans="1:33">
      <c r="A1157" s="2">
        <v>1</v>
      </c>
      <c r="B1157" s="11" t="s">
        <v>127</v>
      </c>
      <c r="C1157" s="11" t="s">
        <v>248</v>
      </c>
      <c r="D1157" s="11" t="s">
        <v>249</v>
      </c>
      <c r="E1157" s="10" t="s">
        <v>43906</v>
      </c>
      <c r="F1157" s="11" t="s">
        <v>39166</v>
      </c>
      <c r="G1157" s="10" t="s">
        <v>44069</v>
      </c>
      <c r="H1157" s="11" t="s">
        <v>44070</v>
      </c>
      <c r="I1157" s="11" t="s">
        <v>44071</v>
      </c>
      <c r="J1157" s="11" t="s">
        <v>44071</v>
      </c>
      <c r="K1157" s="11" t="s">
        <v>20114</v>
      </c>
      <c r="L1157" s="11" t="s">
        <v>20111</v>
      </c>
      <c r="M1157" s="11" t="s">
        <v>44072</v>
      </c>
      <c r="N1157" s="11" t="s">
        <v>41377</v>
      </c>
      <c r="O1157" s="11" t="s">
        <v>41387</v>
      </c>
      <c r="P1157" s="11" t="s">
        <v>41379</v>
      </c>
      <c r="Q1157" s="11" t="s">
        <v>41373</v>
      </c>
      <c r="R1157" s="11" t="s">
        <v>41373</v>
      </c>
      <c r="S1157" s="17">
        <v>484.69</v>
      </c>
      <c r="T1157" s="11" t="s">
        <v>44073</v>
      </c>
      <c r="U1157" s="17">
        <v>484.69</v>
      </c>
      <c r="V1157" s="17">
        <v>0</v>
      </c>
      <c r="W1157" s="18">
        <f t="shared" si="81"/>
        <v>484.69</v>
      </c>
      <c r="X1157" s="18">
        <f t="shared" si="82"/>
        <v>0</v>
      </c>
      <c r="Y1157" s="2">
        <v>484.69</v>
      </c>
      <c r="Z1157" s="2" t="str">
        <f t="shared" si="83"/>
        <v>未整改</v>
      </c>
      <c r="AA1157" s="2" t="str">
        <f t="shared" si="84"/>
        <v>已整改</v>
      </c>
      <c r="AD1157" s="22" t="e">
        <f>VLOOKUP(H1157,'系统导出（基本表）'!R:R,1,0)</f>
        <v>#N/A</v>
      </c>
      <c r="AE1157" s="22" t="e">
        <f>VLOOKUP(I1157,'系统导出（基本表）'!Q:R,2,0)</f>
        <v>#N/A</v>
      </c>
      <c r="AF1157" s="2" t="e">
        <f>VLOOKUP(J1157,'系统导出（基本表）'!S:T,2,0)</f>
        <v>#N/A</v>
      </c>
      <c r="AG1157" s="24"/>
    </row>
    <row r="1158" s="2" customFormat="1" ht="19" customHeight="1" spans="1:33">
      <c r="A1158" s="2">
        <v>1</v>
      </c>
      <c r="B1158" s="11" t="s">
        <v>127</v>
      </c>
      <c r="C1158" s="11" t="s">
        <v>248</v>
      </c>
      <c r="D1158" s="11" t="s">
        <v>249</v>
      </c>
      <c r="E1158" s="10" t="s">
        <v>43269</v>
      </c>
      <c r="F1158" s="11" t="s">
        <v>39130</v>
      </c>
      <c r="G1158" s="10" t="s">
        <v>24456</v>
      </c>
      <c r="H1158" s="11" t="s">
        <v>24450</v>
      </c>
      <c r="I1158" s="11" t="s">
        <v>24449</v>
      </c>
      <c r="J1158" s="11" t="s">
        <v>24449</v>
      </c>
      <c r="K1158" s="11" t="s">
        <v>8284</v>
      </c>
      <c r="L1158" s="11" t="s">
        <v>24448</v>
      </c>
      <c r="M1158" s="11" t="s">
        <v>44074</v>
      </c>
      <c r="N1158" s="11" t="s">
        <v>41377</v>
      </c>
      <c r="O1158" s="11" t="s">
        <v>41387</v>
      </c>
      <c r="P1158" s="11" t="s">
        <v>41379</v>
      </c>
      <c r="Q1158" s="11" t="s">
        <v>41373</v>
      </c>
      <c r="R1158" s="11" t="s">
        <v>41373</v>
      </c>
      <c r="S1158" s="17">
        <v>6349</v>
      </c>
      <c r="T1158" s="11" t="s">
        <v>44075</v>
      </c>
      <c r="U1158" s="17">
        <v>6349</v>
      </c>
      <c r="V1158" s="17">
        <v>0</v>
      </c>
      <c r="W1158" s="18">
        <f t="shared" si="81"/>
        <v>6349</v>
      </c>
      <c r="X1158" s="18">
        <f t="shared" si="82"/>
        <v>0</v>
      </c>
      <c r="Y1158" s="2">
        <v>6349</v>
      </c>
      <c r="Z1158" s="2" t="str">
        <f t="shared" si="83"/>
        <v>未整改</v>
      </c>
      <c r="AA1158" s="2" t="str">
        <f t="shared" si="84"/>
        <v>已整改</v>
      </c>
      <c r="AD1158" s="22" t="e">
        <f>VLOOKUP(H1158,'系统导出（基本表）'!R:R,1,0)</f>
        <v>#N/A</v>
      </c>
      <c r="AE1158" s="22" t="e">
        <f>VLOOKUP(I1158,'系统导出（基本表）'!Q:R,2,0)</f>
        <v>#N/A</v>
      </c>
      <c r="AF1158" s="2" t="e">
        <f>VLOOKUP(J1158,'系统导出（基本表）'!S:T,2,0)</f>
        <v>#N/A</v>
      </c>
      <c r="AG1158" s="24"/>
    </row>
    <row r="1159" s="2" customFormat="1" ht="19" customHeight="1" spans="1:33">
      <c r="A1159" s="2">
        <v>1</v>
      </c>
      <c r="B1159" s="11" t="s">
        <v>127</v>
      </c>
      <c r="C1159" s="11" t="s">
        <v>1017</v>
      </c>
      <c r="D1159" s="11" t="s">
        <v>1018</v>
      </c>
      <c r="E1159" s="10" t="s">
        <v>44076</v>
      </c>
      <c r="F1159" s="11" t="s">
        <v>44077</v>
      </c>
      <c r="G1159" s="10" t="s">
        <v>44078</v>
      </c>
      <c r="H1159" s="11" t="s">
        <v>44079</v>
      </c>
      <c r="I1159" s="11" t="s">
        <v>44080</v>
      </c>
      <c r="J1159" s="11" t="s">
        <v>40345</v>
      </c>
      <c r="K1159" s="11" t="s">
        <v>44081</v>
      </c>
      <c r="L1159" s="11" t="s">
        <v>44082</v>
      </c>
      <c r="M1159" s="11" t="s">
        <v>44083</v>
      </c>
      <c r="N1159" s="11" t="s">
        <v>41377</v>
      </c>
      <c r="O1159" s="11" t="s">
        <v>41387</v>
      </c>
      <c r="P1159" s="11" t="s">
        <v>41456</v>
      </c>
      <c r="Q1159" s="11" t="s">
        <v>41411</v>
      </c>
      <c r="R1159" s="11" t="s">
        <v>41411</v>
      </c>
      <c r="S1159" s="17">
        <v>1747.15</v>
      </c>
      <c r="T1159" s="11" t="s">
        <v>41411</v>
      </c>
      <c r="U1159" s="17">
        <v>438.305512</v>
      </c>
      <c r="V1159" s="17">
        <v>0</v>
      </c>
      <c r="W1159" s="18">
        <f t="shared" si="81"/>
        <v>1747.15</v>
      </c>
      <c r="X1159" s="18">
        <f t="shared" si="82"/>
        <v>1308.844488</v>
      </c>
      <c r="Y1159" s="2">
        <v>438.305512</v>
      </c>
      <c r="Z1159" s="2" t="str">
        <f t="shared" si="83"/>
        <v>未整改</v>
      </c>
      <c r="AA1159" s="2" t="str">
        <f t="shared" si="84"/>
        <v>未整改</v>
      </c>
      <c r="AD1159" s="22" t="e">
        <f>VLOOKUP(H1159,'系统导出（基本表）'!R:R,1,0)</f>
        <v>#N/A</v>
      </c>
      <c r="AE1159" s="22" t="e">
        <f>VLOOKUP(I1159,'系统导出（基本表）'!Q:R,2,0)</f>
        <v>#N/A</v>
      </c>
      <c r="AF1159" s="2" t="e">
        <f>VLOOKUP(J1159,'系统导出（基本表）'!S:T,2,0)</f>
        <v>#N/A</v>
      </c>
      <c r="AG1159" s="24"/>
    </row>
    <row r="1160" s="1" customFormat="1" ht="19" customHeight="1" spans="2:35">
      <c r="B1160" s="10" t="s">
        <v>127</v>
      </c>
      <c r="C1160" s="10" t="s">
        <v>1017</v>
      </c>
      <c r="D1160" s="10" t="s">
        <v>1018</v>
      </c>
      <c r="E1160" s="10" t="s">
        <v>44076</v>
      </c>
      <c r="F1160" s="10" t="s">
        <v>44077</v>
      </c>
      <c r="G1160" s="10" t="s">
        <v>44084</v>
      </c>
      <c r="H1160" s="10" t="s">
        <v>44085</v>
      </c>
      <c r="I1160" s="10" t="s">
        <v>44086</v>
      </c>
      <c r="J1160" s="10" t="s">
        <v>44086</v>
      </c>
      <c r="K1160" s="10" t="s">
        <v>44081</v>
      </c>
      <c r="L1160" s="10" t="s">
        <v>44087</v>
      </c>
      <c r="M1160" s="10" t="s">
        <v>44083</v>
      </c>
      <c r="N1160" s="10" t="s">
        <v>41377</v>
      </c>
      <c r="O1160" s="10" t="s">
        <v>41378</v>
      </c>
      <c r="P1160" s="10" t="s">
        <v>41456</v>
      </c>
      <c r="Q1160" s="10" t="s">
        <v>41411</v>
      </c>
      <c r="R1160" s="10" t="s">
        <v>41411</v>
      </c>
      <c r="S1160" s="15">
        <v>1747.28</v>
      </c>
      <c r="T1160" s="10" t="s">
        <v>41463</v>
      </c>
      <c r="U1160" s="15">
        <v>441.314742</v>
      </c>
      <c r="V1160" s="15">
        <v>0.13</v>
      </c>
      <c r="W1160" s="16">
        <f t="shared" si="81"/>
        <v>1747.15</v>
      </c>
      <c r="X1160" s="16">
        <f t="shared" si="82"/>
        <v>1305.965258</v>
      </c>
      <c r="Y1160" s="1">
        <v>441.314742</v>
      </c>
      <c r="Z1160" s="1" t="str">
        <f t="shared" si="83"/>
        <v>未整改</v>
      </c>
      <c r="AA1160" s="1" t="str">
        <f t="shared" si="84"/>
        <v>未整改</v>
      </c>
      <c r="AC1160" s="3"/>
      <c r="AD1160" s="19" t="e">
        <f>VLOOKUP(H1160,'系统导出（基本表）'!R:R,1,0)</f>
        <v>#N/A</v>
      </c>
      <c r="AE1160" s="16" t="e">
        <f>VLOOKUP(I1160,'系统导出（基本表）'!Q:R,2,0)</f>
        <v>#N/A</v>
      </c>
      <c r="AF1160" s="16" t="e">
        <f>VLOOKUP(J1160,'系统导出（基本表）'!S:T,2,0)</f>
        <v>#N/A</v>
      </c>
      <c r="AG1160" s="16"/>
      <c r="AH1160" s="16"/>
      <c r="AI1160" s="16"/>
    </row>
    <row r="1161" s="1" customFormat="1" ht="19" customHeight="1" spans="2:35">
      <c r="B1161" s="10" t="s">
        <v>127</v>
      </c>
      <c r="C1161" s="10" t="s">
        <v>1017</v>
      </c>
      <c r="D1161" s="10" t="s">
        <v>1018</v>
      </c>
      <c r="E1161" s="10" t="s">
        <v>41609</v>
      </c>
      <c r="F1161" s="10" t="s">
        <v>38490</v>
      </c>
      <c r="G1161" s="10" t="s">
        <v>44088</v>
      </c>
      <c r="H1161" s="10" t="s">
        <v>44089</v>
      </c>
      <c r="I1161" s="10" t="s">
        <v>44090</v>
      </c>
      <c r="J1161" s="10" t="s">
        <v>44090</v>
      </c>
      <c r="K1161" s="10" t="s">
        <v>44081</v>
      </c>
      <c r="L1161" s="10" t="s">
        <v>44087</v>
      </c>
      <c r="M1161" s="10" t="s">
        <v>44083</v>
      </c>
      <c r="N1161" s="10" t="s">
        <v>41377</v>
      </c>
      <c r="O1161" s="10" t="s">
        <v>41378</v>
      </c>
      <c r="P1161" s="10" t="s">
        <v>41456</v>
      </c>
      <c r="Q1161" s="10" t="s">
        <v>41411</v>
      </c>
      <c r="R1161" s="10" t="s">
        <v>41411</v>
      </c>
      <c r="S1161" s="15">
        <v>68.24</v>
      </c>
      <c r="T1161" s="10" t="s">
        <v>41463</v>
      </c>
      <c r="U1161" s="15">
        <v>68.24</v>
      </c>
      <c r="V1161" s="15">
        <v>9.92</v>
      </c>
      <c r="W1161" s="16">
        <f t="shared" si="81"/>
        <v>58.32</v>
      </c>
      <c r="X1161" s="16">
        <f t="shared" si="82"/>
        <v>0</v>
      </c>
      <c r="Y1161" s="1">
        <v>68.24</v>
      </c>
      <c r="Z1161" s="1" t="str">
        <f t="shared" si="83"/>
        <v>未整改</v>
      </c>
      <c r="AA1161" s="1" t="str">
        <f t="shared" si="84"/>
        <v>已整改</v>
      </c>
      <c r="AC1161" s="3"/>
      <c r="AD1161" s="19" t="e">
        <f>VLOOKUP(H1161,'系统导出（基本表）'!R:R,1,0)</f>
        <v>#N/A</v>
      </c>
      <c r="AE1161" s="16" t="e">
        <f>VLOOKUP(I1161,'系统导出（基本表）'!Q:R,2,0)</f>
        <v>#N/A</v>
      </c>
      <c r="AF1161" s="16" t="e">
        <f>VLOOKUP(J1161,'系统导出（基本表）'!S:T,2,0)</f>
        <v>#N/A</v>
      </c>
      <c r="AG1161" s="16"/>
      <c r="AH1161" s="16"/>
      <c r="AI1161" s="16"/>
    </row>
    <row r="1162" s="1" customFormat="1" ht="19" customHeight="1" spans="2:35">
      <c r="B1162" s="10" t="s">
        <v>127</v>
      </c>
      <c r="C1162" s="10" t="s">
        <v>1017</v>
      </c>
      <c r="D1162" s="10" t="s">
        <v>1018</v>
      </c>
      <c r="E1162" s="10" t="s">
        <v>44091</v>
      </c>
      <c r="F1162" s="10" t="s">
        <v>39318</v>
      </c>
      <c r="G1162" s="10" t="s">
        <v>44092</v>
      </c>
      <c r="H1162" s="10" t="s">
        <v>39323</v>
      </c>
      <c r="I1162" s="10" t="s">
        <v>39322</v>
      </c>
      <c r="J1162" s="10" t="s">
        <v>39322</v>
      </c>
      <c r="K1162" s="10" t="s">
        <v>44081</v>
      </c>
      <c r="L1162" s="10" t="s">
        <v>44087</v>
      </c>
      <c r="M1162" s="10" t="s">
        <v>44083</v>
      </c>
      <c r="N1162" s="10" t="s">
        <v>41377</v>
      </c>
      <c r="O1162" s="10" t="s">
        <v>41378</v>
      </c>
      <c r="P1162" s="10" t="s">
        <v>41456</v>
      </c>
      <c r="Q1162" s="10" t="s">
        <v>41411</v>
      </c>
      <c r="R1162" s="10" t="s">
        <v>41411</v>
      </c>
      <c r="S1162" s="15">
        <v>1113.21</v>
      </c>
      <c r="T1162" s="10" t="s">
        <v>41463</v>
      </c>
      <c r="U1162" s="15">
        <v>522.111863</v>
      </c>
      <c r="V1162" s="15">
        <v>19.82</v>
      </c>
      <c r="W1162" s="16">
        <f t="shared" si="81"/>
        <v>1093.39</v>
      </c>
      <c r="X1162" s="16">
        <f t="shared" si="82"/>
        <v>591.098137</v>
      </c>
      <c r="Y1162" s="1">
        <v>522.111863</v>
      </c>
      <c r="Z1162" s="1" t="str">
        <f t="shared" si="83"/>
        <v>未整改</v>
      </c>
      <c r="AA1162" s="1" t="str">
        <f t="shared" si="84"/>
        <v>未整改</v>
      </c>
      <c r="AC1162" s="3"/>
      <c r="AD1162" s="19" t="str">
        <f>VLOOKUP(H1162,'系统导出（基本表）'!R:R,1,0)</f>
        <v>510626155306251727291</v>
      </c>
      <c r="AE1162" s="16" t="str">
        <f>VLOOKUP(I1162,'系统导出（基本表）'!Q:R,2,0)</f>
        <v>510626155306251727291</v>
      </c>
      <c r="AF1162" s="16" t="e">
        <f>VLOOKUP(J1162,'系统导出（基本表）'!S:T,2,0)</f>
        <v>#N/A</v>
      </c>
      <c r="AG1162" s="16"/>
      <c r="AH1162" s="16"/>
      <c r="AI1162" s="16"/>
    </row>
    <row r="1163" s="1" customFormat="1" ht="19" customHeight="1" spans="2:35">
      <c r="B1163" s="10" t="s">
        <v>127</v>
      </c>
      <c r="C1163" s="10" t="s">
        <v>1017</v>
      </c>
      <c r="D1163" s="10" t="s">
        <v>1018</v>
      </c>
      <c r="E1163" s="10" t="s">
        <v>61</v>
      </c>
      <c r="F1163" s="10" t="s">
        <v>61</v>
      </c>
      <c r="G1163" s="10" t="s">
        <v>44093</v>
      </c>
      <c r="H1163" s="10" t="s">
        <v>44094</v>
      </c>
      <c r="I1163" s="10" t="s">
        <v>44095</v>
      </c>
      <c r="J1163" s="10" t="s">
        <v>44096</v>
      </c>
      <c r="K1163" s="10" t="s">
        <v>44081</v>
      </c>
      <c r="L1163" s="10" t="s">
        <v>44082</v>
      </c>
      <c r="M1163" s="10" t="s">
        <v>44083</v>
      </c>
      <c r="N1163" s="10" t="s">
        <v>61</v>
      </c>
      <c r="O1163" s="10" t="s">
        <v>41353</v>
      </c>
      <c r="P1163" s="10" t="s">
        <v>61</v>
      </c>
      <c r="Q1163" s="10" t="s">
        <v>41984</v>
      </c>
      <c r="R1163" s="10" t="s">
        <v>41984</v>
      </c>
      <c r="S1163" s="15">
        <v>1392.58</v>
      </c>
      <c r="T1163" s="10" t="s">
        <v>44097</v>
      </c>
      <c r="U1163" s="15">
        <v>1392.58</v>
      </c>
      <c r="V1163" s="15">
        <v>1392.58</v>
      </c>
      <c r="W1163" s="16">
        <f t="shared" si="81"/>
        <v>0</v>
      </c>
      <c r="X1163" s="16">
        <f t="shared" si="82"/>
        <v>0</v>
      </c>
      <c r="Y1163" s="1">
        <v>1392.58</v>
      </c>
      <c r="Z1163" s="1" t="str">
        <f t="shared" si="83"/>
        <v>未整改</v>
      </c>
      <c r="AA1163" s="1" t="str">
        <f t="shared" si="84"/>
        <v>已整改</v>
      </c>
      <c r="AC1163" s="3">
        <f>S1163-Y1163</f>
        <v>0</v>
      </c>
      <c r="AD1163" s="19" t="e">
        <f>VLOOKUP(H1163,'系统导出（基本表）'!R:R,1,0)</f>
        <v>#N/A</v>
      </c>
      <c r="AE1163" s="16" t="e">
        <f>VLOOKUP(I1163,'系统导出（基本表）'!Q:R,2,0)</f>
        <v>#N/A</v>
      </c>
      <c r="AF1163" s="16" t="e">
        <f>VLOOKUP(J1163,'系统导出（基本表）'!S:T,2,0)</f>
        <v>#N/A</v>
      </c>
      <c r="AG1163" s="16"/>
      <c r="AH1163" s="16"/>
      <c r="AI1163" s="16"/>
    </row>
    <row r="1164" s="1" customFormat="1" ht="19" customHeight="1" spans="2:35">
      <c r="B1164" s="10" t="s">
        <v>127</v>
      </c>
      <c r="C1164" s="10" t="s">
        <v>1017</v>
      </c>
      <c r="D1164" s="10" t="s">
        <v>1018</v>
      </c>
      <c r="E1164" s="10" t="s">
        <v>61</v>
      </c>
      <c r="F1164" s="10" t="s">
        <v>61</v>
      </c>
      <c r="G1164" s="10" t="s">
        <v>44078</v>
      </c>
      <c r="H1164" s="10" t="s">
        <v>44079</v>
      </c>
      <c r="I1164" s="10" t="s">
        <v>44080</v>
      </c>
      <c r="J1164" s="10" t="s">
        <v>40345</v>
      </c>
      <c r="K1164" s="10" t="s">
        <v>44081</v>
      </c>
      <c r="L1164" s="10" t="s">
        <v>44082</v>
      </c>
      <c r="M1164" s="10" t="s">
        <v>44083</v>
      </c>
      <c r="N1164" s="10" t="s">
        <v>61</v>
      </c>
      <c r="O1164" s="10" t="s">
        <v>41372</v>
      </c>
      <c r="P1164" s="10" t="s">
        <v>61</v>
      </c>
      <c r="Q1164" s="10" t="s">
        <v>41411</v>
      </c>
      <c r="R1164" s="10" t="s">
        <v>41411</v>
      </c>
      <c r="S1164" s="15">
        <v>3771.32</v>
      </c>
      <c r="T1164" s="10" t="s">
        <v>41412</v>
      </c>
      <c r="U1164" s="15">
        <v>2026.94</v>
      </c>
      <c r="V1164" s="15">
        <v>2026.94</v>
      </c>
      <c r="W1164" s="16">
        <f t="shared" si="81"/>
        <v>1744.38</v>
      </c>
      <c r="X1164" s="16">
        <f t="shared" si="82"/>
        <v>1744.38</v>
      </c>
      <c r="Y1164" s="1">
        <v>2026.94</v>
      </c>
      <c r="Z1164" s="1" t="str">
        <f t="shared" si="83"/>
        <v>未整改</v>
      </c>
      <c r="AA1164" s="1" t="str">
        <f t="shared" si="84"/>
        <v>未整改</v>
      </c>
      <c r="AC1164" s="3"/>
      <c r="AD1164" s="19" t="e">
        <f>VLOOKUP(H1164,'系统导出（基本表）'!R:R,1,0)</f>
        <v>#N/A</v>
      </c>
      <c r="AE1164" s="16" t="e">
        <f>VLOOKUP(I1164,'系统导出（基本表）'!Q:R,2,0)</f>
        <v>#N/A</v>
      </c>
      <c r="AF1164" s="16" t="e">
        <f>VLOOKUP(J1164,'系统导出（基本表）'!S:T,2,0)</f>
        <v>#N/A</v>
      </c>
      <c r="AG1164" s="16"/>
      <c r="AH1164" s="16"/>
      <c r="AI1164" s="16"/>
    </row>
    <row r="1165" s="1" customFormat="1" ht="19" customHeight="1" spans="2:35">
      <c r="B1165" s="10" t="s">
        <v>127</v>
      </c>
      <c r="C1165" s="10" t="s">
        <v>1017</v>
      </c>
      <c r="D1165" s="10" t="s">
        <v>1018</v>
      </c>
      <c r="E1165" s="10" t="s">
        <v>61</v>
      </c>
      <c r="F1165" s="10" t="s">
        <v>61</v>
      </c>
      <c r="G1165" s="10" t="s">
        <v>44092</v>
      </c>
      <c r="H1165" s="10" t="s">
        <v>39323</v>
      </c>
      <c r="I1165" s="10" t="s">
        <v>39322</v>
      </c>
      <c r="J1165" s="10" t="s">
        <v>39322</v>
      </c>
      <c r="K1165" s="10" t="s">
        <v>44081</v>
      </c>
      <c r="L1165" s="10" t="s">
        <v>44087</v>
      </c>
      <c r="M1165" s="10" t="s">
        <v>44083</v>
      </c>
      <c r="N1165" s="10" t="s">
        <v>61</v>
      </c>
      <c r="O1165" s="10" t="s">
        <v>41372</v>
      </c>
      <c r="P1165" s="10" t="s">
        <v>61</v>
      </c>
      <c r="Q1165" s="10" t="s">
        <v>41411</v>
      </c>
      <c r="R1165" s="10" t="s">
        <v>41411</v>
      </c>
      <c r="S1165" s="15">
        <v>3725.86</v>
      </c>
      <c r="T1165" s="10" t="s">
        <v>41412</v>
      </c>
      <c r="U1165" s="15">
        <v>2632.46</v>
      </c>
      <c r="V1165" s="15">
        <v>2632.46</v>
      </c>
      <c r="W1165" s="16">
        <f t="shared" si="81"/>
        <v>1093.4</v>
      </c>
      <c r="X1165" s="16">
        <f t="shared" si="82"/>
        <v>1093.4</v>
      </c>
      <c r="Y1165" s="1">
        <v>2632.46</v>
      </c>
      <c r="Z1165" s="1" t="str">
        <f t="shared" si="83"/>
        <v>未整改</v>
      </c>
      <c r="AA1165" s="1" t="str">
        <f t="shared" si="84"/>
        <v>未整改</v>
      </c>
      <c r="AC1165" s="3"/>
      <c r="AD1165" s="19" t="str">
        <f>VLOOKUP(H1165,'系统导出（基本表）'!R:R,1,0)</f>
        <v>510626155306251727291</v>
      </c>
      <c r="AE1165" s="16" t="str">
        <f>VLOOKUP(I1165,'系统导出（基本表）'!Q:R,2,0)</f>
        <v>510626155306251727291</v>
      </c>
      <c r="AF1165" s="16" t="e">
        <f>VLOOKUP(J1165,'系统导出（基本表）'!S:T,2,0)</f>
        <v>#N/A</v>
      </c>
      <c r="AG1165" s="16"/>
      <c r="AH1165" s="16"/>
      <c r="AI1165" s="16"/>
    </row>
    <row r="1166" s="1" customFormat="1" ht="19" customHeight="1" spans="2:35">
      <c r="B1166" s="10" t="s">
        <v>127</v>
      </c>
      <c r="C1166" s="10" t="s">
        <v>1017</v>
      </c>
      <c r="D1166" s="10" t="s">
        <v>1018</v>
      </c>
      <c r="E1166" s="10" t="s">
        <v>44098</v>
      </c>
      <c r="F1166" s="10" t="s">
        <v>44099</v>
      </c>
      <c r="G1166" s="10" t="s">
        <v>44100</v>
      </c>
      <c r="H1166" s="10" t="s">
        <v>44101</v>
      </c>
      <c r="I1166" s="10" t="s">
        <v>44102</v>
      </c>
      <c r="J1166" s="10" t="s">
        <v>44102</v>
      </c>
      <c r="K1166" s="10" t="s">
        <v>44103</v>
      </c>
      <c r="L1166" s="10" t="s">
        <v>44104</v>
      </c>
      <c r="M1166" s="10" t="s">
        <v>44105</v>
      </c>
      <c r="N1166" s="10" t="s">
        <v>41377</v>
      </c>
      <c r="O1166" s="10" t="s">
        <v>41378</v>
      </c>
      <c r="P1166" s="10" t="s">
        <v>41456</v>
      </c>
      <c r="Q1166" s="10" t="s">
        <v>41411</v>
      </c>
      <c r="R1166" s="10" t="s">
        <v>41411</v>
      </c>
      <c r="S1166" s="15">
        <v>1247.87</v>
      </c>
      <c r="T1166" s="10" t="s">
        <v>41463</v>
      </c>
      <c r="U1166" s="15">
        <v>0</v>
      </c>
      <c r="V1166" s="15">
        <v>0</v>
      </c>
      <c r="W1166" s="16">
        <f t="shared" si="81"/>
        <v>1247.87</v>
      </c>
      <c r="X1166" s="16">
        <f t="shared" si="82"/>
        <v>1247.87</v>
      </c>
      <c r="Y1166" s="1">
        <v>0</v>
      </c>
      <c r="Z1166" s="1" t="str">
        <f t="shared" si="83"/>
        <v>未整改</v>
      </c>
      <c r="AA1166" s="1" t="str">
        <f t="shared" si="84"/>
        <v>未整改</v>
      </c>
      <c r="AC1166" s="3"/>
      <c r="AD1166" s="19" t="e">
        <f>VLOOKUP(H1166,'系统导出（基本表）'!R:R,1,0)</f>
        <v>#N/A</v>
      </c>
      <c r="AE1166" s="16" t="e">
        <f>VLOOKUP(I1166,'系统导出（基本表）'!Q:R,2,0)</f>
        <v>#N/A</v>
      </c>
      <c r="AF1166" s="16" t="e">
        <f>VLOOKUP(J1166,'系统导出（基本表）'!S:T,2,0)</f>
        <v>#N/A</v>
      </c>
      <c r="AG1166" s="16"/>
      <c r="AH1166" s="16"/>
      <c r="AI1166" s="16"/>
    </row>
    <row r="1167" s="2" customFormat="1" ht="19" customHeight="1" spans="1:33">
      <c r="A1167" s="2">
        <v>1</v>
      </c>
      <c r="B1167" s="11" t="s">
        <v>127</v>
      </c>
      <c r="C1167" s="11" t="s">
        <v>1017</v>
      </c>
      <c r="D1167" s="11" t="s">
        <v>1018</v>
      </c>
      <c r="E1167" s="10" t="s">
        <v>42339</v>
      </c>
      <c r="F1167" s="11" t="s">
        <v>39265</v>
      </c>
      <c r="G1167" s="10" t="s">
        <v>44106</v>
      </c>
      <c r="H1167" s="11" t="s">
        <v>39328</v>
      </c>
      <c r="I1167" s="11" t="s">
        <v>39327</v>
      </c>
      <c r="J1167" s="11" t="s">
        <v>39327</v>
      </c>
      <c r="K1167" s="11" t="s">
        <v>44103</v>
      </c>
      <c r="L1167" s="11" t="s">
        <v>39329</v>
      </c>
      <c r="M1167" s="11" t="s">
        <v>44105</v>
      </c>
      <c r="N1167" s="11" t="s">
        <v>41377</v>
      </c>
      <c r="O1167" s="11" t="s">
        <v>41387</v>
      </c>
      <c r="P1167" s="11" t="s">
        <v>41449</v>
      </c>
      <c r="Q1167" s="11" t="s">
        <v>41411</v>
      </c>
      <c r="R1167" s="11" t="s">
        <v>41411</v>
      </c>
      <c r="S1167" s="17">
        <v>1570.990916</v>
      </c>
      <c r="T1167" s="11" t="s">
        <v>41450</v>
      </c>
      <c r="U1167" s="17">
        <v>19.8</v>
      </c>
      <c r="V1167" s="17">
        <v>0</v>
      </c>
      <c r="W1167" s="18">
        <f t="shared" si="81"/>
        <v>1570.990916</v>
      </c>
      <c r="X1167" s="18">
        <f t="shared" si="82"/>
        <v>1551.190916</v>
      </c>
      <c r="Y1167" s="2">
        <v>19.8</v>
      </c>
      <c r="Z1167" s="2" t="str">
        <f t="shared" si="83"/>
        <v>未整改</v>
      </c>
      <c r="AA1167" s="2" t="str">
        <f t="shared" si="84"/>
        <v>未整改</v>
      </c>
      <c r="AD1167" s="22" t="str">
        <f>VLOOKUP(H1167,'系统导出（基本表）'!R:R,1,0)</f>
        <v>P21510626-0031</v>
      </c>
      <c r="AE1167" s="22" t="str">
        <f>VLOOKUP(I1167,'系统导出（基本表）'!Q:R,2,0)</f>
        <v>P21510626-0031</v>
      </c>
      <c r="AF1167" s="2" t="e">
        <f>VLOOKUP(J1167,'系统导出（基本表）'!S:T,2,0)</f>
        <v>#N/A</v>
      </c>
      <c r="AG1167" s="24">
        <v>883.695086</v>
      </c>
    </row>
    <row r="1168" s="1" customFormat="1" ht="19" customHeight="1" spans="2:35">
      <c r="B1168" s="10" t="s">
        <v>127</v>
      </c>
      <c r="C1168" s="10" t="s">
        <v>1017</v>
      </c>
      <c r="D1168" s="10" t="s">
        <v>1018</v>
      </c>
      <c r="E1168" s="10" t="s">
        <v>43506</v>
      </c>
      <c r="F1168" s="10" t="s">
        <v>43507</v>
      </c>
      <c r="G1168" s="10" t="s">
        <v>44106</v>
      </c>
      <c r="H1168" s="10" t="s">
        <v>39328</v>
      </c>
      <c r="I1168" s="10" t="s">
        <v>39327</v>
      </c>
      <c r="J1168" s="10" t="s">
        <v>39327</v>
      </c>
      <c r="K1168" s="10" t="s">
        <v>44103</v>
      </c>
      <c r="L1168" s="10" t="s">
        <v>44104</v>
      </c>
      <c r="M1168" s="10" t="s">
        <v>44105</v>
      </c>
      <c r="N1168" s="10" t="s">
        <v>41377</v>
      </c>
      <c r="O1168" s="10" t="s">
        <v>41378</v>
      </c>
      <c r="P1168" s="10" t="s">
        <v>41456</v>
      </c>
      <c r="Q1168" s="10" t="s">
        <v>41411</v>
      </c>
      <c r="R1168" s="10" t="s">
        <v>41411</v>
      </c>
      <c r="S1168" s="15">
        <v>39.12</v>
      </c>
      <c r="T1168" s="10" t="s">
        <v>41463</v>
      </c>
      <c r="U1168" s="15">
        <v>39.12</v>
      </c>
      <c r="V1168" s="15">
        <v>39.12</v>
      </c>
      <c r="W1168" s="16">
        <f t="shared" si="81"/>
        <v>0</v>
      </c>
      <c r="X1168" s="16">
        <f t="shared" si="82"/>
        <v>0</v>
      </c>
      <c r="Y1168" s="1">
        <v>39.12</v>
      </c>
      <c r="Z1168" s="1" t="str">
        <f t="shared" si="83"/>
        <v>未整改</v>
      </c>
      <c r="AA1168" s="1" t="str">
        <f t="shared" si="84"/>
        <v>已整改</v>
      </c>
      <c r="AC1168" s="3"/>
      <c r="AD1168" s="19" t="str">
        <f>VLOOKUP(H1168,'系统导出（基本表）'!R:R,1,0)</f>
        <v>P21510626-0031</v>
      </c>
      <c r="AE1168" s="23" t="str">
        <f>VLOOKUP(I1168,'系统导出（基本表）'!Q:R,2,0)</f>
        <v>P21510626-0031</v>
      </c>
      <c r="AF1168" s="16" t="e">
        <f>VLOOKUP(J1168,'系统导出（基本表）'!S:T,2,0)</f>
        <v>#N/A</v>
      </c>
      <c r="AG1168" s="23"/>
      <c r="AH1168" s="16"/>
      <c r="AI1168" s="16"/>
    </row>
    <row r="1169" s="2" customFormat="1" ht="19" customHeight="1" spans="1:33">
      <c r="A1169" s="2">
        <v>1</v>
      </c>
      <c r="B1169" s="11" t="s">
        <v>127</v>
      </c>
      <c r="C1169" s="11" t="s">
        <v>1017</v>
      </c>
      <c r="D1169" s="11" t="s">
        <v>1018</v>
      </c>
      <c r="E1169" s="10" t="s">
        <v>44098</v>
      </c>
      <c r="F1169" s="11" t="s">
        <v>44099</v>
      </c>
      <c r="G1169" s="10" t="s">
        <v>44100</v>
      </c>
      <c r="H1169" s="11" t="s">
        <v>44101</v>
      </c>
      <c r="I1169" s="11" t="s">
        <v>44102</v>
      </c>
      <c r="J1169" s="11" t="s">
        <v>44102</v>
      </c>
      <c r="K1169" s="11" t="s">
        <v>44103</v>
      </c>
      <c r="L1169" s="11" t="s">
        <v>39329</v>
      </c>
      <c r="M1169" s="11" t="s">
        <v>44105</v>
      </c>
      <c r="N1169" s="11" t="s">
        <v>41377</v>
      </c>
      <c r="O1169" s="11" t="s">
        <v>41387</v>
      </c>
      <c r="P1169" s="11" t="s">
        <v>41456</v>
      </c>
      <c r="Q1169" s="11" t="s">
        <v>41411</v>
      </c>
      <c r="R1169" s="11" t="s">
        <v>41411</v>
      </c>
      <c r="S1169" s="17">
        <v>961.32</v>
      </c>
      <c r="T1169" s="11" t="s">
        <v>41411</v>
      </c>
      <c r="U1169" s="17">
        <v>961.32</v>
      </c>
      <c r="V1169" s="17">
        <v>0</v>
      </c>
      <c r="W1169" s="18">
        <f t="shared" si="81"/>
        <v>961.32</v>
      </c>
      <c r="X1169" s="18">
        <f t="shared" si="82"/>
        <v>0</v>
      </c>
      <c r="Y1169" s="2">
        <v>961.32</v>
      </c>
      <c r="Z1169" s="2" t="str">
        <f t="shared" si="83"/>
        <v>未整改</v>
      </c>
      <c r="AA1169" s="2" t="str">
        <f t="shared" si="84"/>
        <v>已整改</v>
      </c>
      <c r="AD1169" s="22" t="e">
        <f>VLOOKUP(H1169,'系统导出（基本表）'!R:R,1,0)</f>
        <v>#N/A</v>
      </c>
      <c r="AE1169" s="22" t="e">
        <f>VLOOKUP(I1169,'系统导出（基本表）'!Q:R,2,0)</f>
        <v>#N/A</v>
      </c>
      <c r="AF1169" s="2" t="e">
        <f>VLOOKUP(J1169,'系统导出（基本表）'!S:T,2,0)</f>
        <v>#N/A</v>
      </c>
      <c r="AG1169" s="24"/>
    </row>
    <row r="1170" s="1" customFormat="1" ht="19" customHeight="1" spans="2:35">
      <c r="B1170" s="10" t="s">
        <v>127</v>
      </c>
      <c r="C1170" s="10" t="s">
        <v>1017</v>
      </c>
      <c r="D1170" s="10" t="s">
        <v>1018</v>
      </c>
      <c r="E1170" s="10" t="s">
        <v>61</v>
      </c>
      <c r="F1170" s="10" t="s">
        <v>61</v>
      </c>
      <c r="G1170" s="10" t="s">
        <v>44107</v>
      </c>
      <c r="H1170" s="10" t="s">
        <v>44108</v>
      </c>
      <c r="I1170" s="10" t="s">
        <v>44109</v>
      </c>
      <c r="J1170" s="10" t="s">
        <v>44109</v>
      </c>
      <c r="K1170" s="10" t="s">
        <v>3497</v>
      </c>
      <c r="L1170" s="10" t="s">
        <v>44110</v>
      </c>
      <c r="M1170" s="10" t="s">
        <v>44111</v>
      </c>
      <c r="N1170" s="10" t="s">
        <v>61</v>
      </c>
      <c r="O1170" s="10" t="s">
        <v>41372</v>
      </c>
      <c r="P1170" s="10" t="s">
        <v>61</v>
      </c>
      <c r="Q1170" s="10" t="s">
        <v>41411</v>
      </c>
      <c r="R1170" s="10" t="s">
        <v>41411</v>
      </c>
      <c r="S1170" s="15">
        <v>5592.78</v>
      </c>
      <c r="T1170" s="10" t="s">
        <v>41412</v>
      </c>
      <c r="U1170" s="15">
        <v>2485.16</v>
      </c>
      <c r="V1170" s="15">
        <v>2485.16</v>
      </c>
      <c r="W1170" s="16">
        <f t="shared" si="81"/>
        <v>3107.62</v>
      </c>
      <c r="X1170" s="16">
        <f t="shared" si="82"/>
        <v>3107.62</v>
      </c>
      <c r="Y1170" s="1">
        <v>2485.16</v>
      </c>
      <c r="Z1170" s="1" t="str">
        <f t="shared" si="83"/>
        <v>未整改</v>
      </c>
      <c r="AA1170" s="1" t="str">
        <f t="shared" si="84"/>
        <v>未整改</v>
      </c>
      <c r="AC1170" s="3"/>
      <c r="AD1170" s="19" t="e">
        <f>VLOOKUP(H1170,'系统导出（基本表）'!R:R,1,0)</f>
        <v>#N/A</v>
      </c>
      <c r="AE1170" s="16" t="e">
        <f>VLOOKUP(I1170,'系统导出（基本表）'!Q:R,2,0)</f>
        <v>#N/A</v>
      </c>
      <c r="AF1170" s="16" t="e">
        <f>VLOOKUP(J1170,'系统导出（基本表）'!S:T,2,0)</f>
        <v>#N/A</v>
      </c>
      <c r="AG1170" s="16"/>
      <c r="AH1170" s="16"/>
      <c r="AI1170" s="16"/>
    </row>
    <row r="1171" s="1" customFormat="1" ht="19" customHeight="1" spans="2:35">
      <c r="B1171" s="10" t="s">
        <v>127</v>
      </c>
      <c r="C1171" s="10" t="s">
        <v>1017</v>
      </c>
      <c r="D1171" s="10" t="s">
        <v>1018</v>
      </c>
      <c r="E1171" s="10" t="s">
        <v>43779</v>
      </c>
      <c r="F1171" s="10" t="s">
        <v>39302</v>
      </c>
      <c r="G1171" s="10" t="s">
        <v>44112</v>
      </c>
      <c r="H1171" s="10" t="s">
        <v>39304</v>
      </c>
      <c r="I1171" s="10" t="s">
        <v>39303</v>
      </c>
      <c r="J1171" s="10" t="s">
        <v>39303</v>
      </c>
      <c r="K1171" s="10" t="s">
        <v>43371</v>
      </c>
      <c r="L1171" s="10" t="s">
        <v>44113</v>
      </c>
      <c r="M1171" s="10" t="s">
        <v>44114</v>
      </c>
      <c r="N1171" s="10" t="s">
        <v>41377</v>
      </c>
      <c r="O1171" s="10" t="s">
        <v>41378</v>
      </c>
      <c r="P1171" s="10" t="s">
        <v>41456</v>
      </c>
      <c r="Q1171" s="10" t="s">
        <v>41411</v>
      </c>
      <c r="R1171" s="10" t="s">
        <v>41411</v>
      </c>
      <c r="S1171" s="15">
        <v>3199.87</v>
      </c>
      <c r="T1171" s="10" t="s">
        <v>41463</v>
      </c>
      <c r="U1171" s="15">
        <v>101.54</v>
      </c>
      <c r="V1171" s="15">
        <v>0</v>
      </c>
      <c r="W1171" s="16">
        <f t="shared" si="81"/>
        <v>3199.87</v>
      </c>
      <c r="X1171" s="16">
        <f t="shared" si="82"/>
        <v>3098.33</v>
      </c>
      <c r="Y1171" s="1">
        <v>101.54</v>
      </c>
      <c r="Z1171" s="1" t="str">
        <f t="shared" si="83"/>
        <v>未整改</v>
      </c>
      <c r="AA1171" s="1" t="str">
        <f t="shared" si="84"/>
        <v>未整改</v>
      </c>
      <c r="AC1171" s="3"/>
      <c r="AD1171" s="20" t="str">
        <f>VLOOKUP(H1171,'系统导出（基本表）'!R:R,1,0)</f>
        <v>P20510626-0005</v>
      </c>
      <c r="AE1171" s="23" t="str">
        <f>VLOOKUP(I1171,'系统导出（基本表）'!Q:R,2,0)</f>
        <v>P20510626-0005</v>
      </c>
      <c r="AF1171" s="16" t="e">
        <f>VLOOKUP(J1171,'系统导出（基本表）'!S:T,2,0)</f>
        <v>#N/A</v>
      </c>
      <c r="AG1171" s="23"/>
      <c r="AH1171" s="16">
        <v>1198.33</v>
      </c>
      <c r="AI1171" s="16"/>
    </row>
    <row r="1172" s="2" customFormat="1" ht="19" customHeight="1" spans="1:33">
      <c r="A1172" s="2">
        <v>1</v>
      </c>
      <c r="B1172" s="11" t="s">
        <v>127</v>
      </c>
      <c r="C1172" s="11" t="s">
        <v>1017</v>
      </c>
      <c r="D1172" s="11" t="s">
        <v>1018</v>
      </c>
      <c r="E1172" s="10" t="s">
        <v>43779</v>
      </c>
      <c r="F1172" s="11" t="s">
        <v>39302</v>
      </c>
      <c r="G1172" s="10" t="s">
        <v>44112</v>
      </c>
      <c r="H1172" s="11" t="s">
        <v>39304</v>
      </c>
      <c r="I1172" s="11" t="s">
        <v>39303</v>
      </c>
      <c r="J1172" s="11" t="s">
        <v>39303</v>
      </c>
      <c r="K1172" s="11" t="s">
        <v>43371</v>
      </c>
      <c r="L1172" s="11" t="s">
        <v>15760</v>
      </c>
      <c r="M1172" s="11" t="s">
        <v>44114</v>
      </c>
      <c r="N1172" s="11" t="s">
        <v>41377</v>
      </c>
      <c r="O1172" s="11" t="s">
        <v>41387</v>
      </c>
      <c r="P1172" s="11" t="s">
        <v>41456</v>
      </c>
      <c r="Q1172" s="11" t="s">
        <v>41411</v>
      </c>
      <c r="R1172" s="11" t="s">
        <v>41411</v>
      </c>
      <c r="S1172" s="17">
        <v>3098.33</v>
      </c>
      <c r="T1172" s="11" t="s">
        <v>41411</v>
      </c>
      <c r="U1172" s="17">
        <v>0</v>
      </c>
      <c r="V1172" s="17">
        <v>0</v>
      </c>
      <c r="W1172" s="18">
        <f t="shared" si="81"/>
        <v>3098.33</v>
      </c>
      <c r="X1172" s="18">
        <f t="shared" si="82"/>
        <v>3098.33</v>
      </c>
      <c r="Y1172" s="2">
        <v>0</v>
      </c>
      <c r="Z1172" s="2" t="str">
        <f t="shared" si="83"/>
        <v>未整改</v>
      </c>
      <c r="AA1172" s="2" t="str">
        <f t="shared" si="84"/>
        <v>未整改</v>
      </c>
      <c r="AD1172" s="22" t="str">
        <f>VLOOKUP(H1172,'系统导出（基本表）'!R:R,1,0)</f>
        <v>P20510626-0005</v>
      </c>
      <c r="AE1172" s="22" t="str">
        <f>VLOOKUP(I1172,'系统导出（基本表）'!Q:R,2,0)</f>
        <v>P20510626-0005</v>
      </c>
      <c r="AF1172" s="2" t="e">
        <f>VLOOKUP(J1172,'系统导出（基本表）'!S:T,2,0)</f>
        <v>#N/A</v>
      </c>
      <c r="AG1172" s="24">
        <v>1198.33</v>
      </c>
    </row>
    <row r="1173" s="2" customFormat="1" ht="19" customHeight="1" spans="1:33">
      <c r="A1173" s="2">
        <v>1</v>
      </c>
      <c r="B1173" s="11" t="s">
        <v>127</v>
      </c>
      <c r="C1173" s="11" t="s">
        <v>1017</v>
      </c>
      <c r="D1173" s="11" t="s">
        <v>1018</v>
      </c>
      <c r="E1173" s="10" t="s">
        <v>42239</v>
      </c>
      <c r="F1173" s="11" t="s">
        <v>39291</v>
      </c>
      <c r="G1173" s="10" t="s">
        <v>44115</v>
      </c>
      <c r="H1173" s="11" t="s">
        <v>39295</v>
      </c>
      <c r="I1173" s="11" t="s">
        <v>39294</v>
      </c>
      <c r="J1173" s="11" t="s">
        <v>39294</v>
      </c>
      <c r="K1173" s="11" t="s">
        <v>43371</v>
      </c>
      <c r="L1173" s="11" t="s">
        <v>15760</v>
      </c>
      <c r="M1173" s="11" t="s">
        <v>44114</v>
      </c>
      <c r="N1173" s="11" t="s">
        <v>41377</v>
      </c>
      <c r="O1173" s="11" t="s">
        <v>41387</v>
      </c>
      <c r="P1173" s="11" t="s">
        <v>41456</v>
      </c>
      <c r="Q1173" s="11" t="s">
        <v>41411</v>
      </c>
      <c r="R1173" s="11" t="s">
        <v>41411</v>
      </c>
      <c r="S1173" s="17">
        <v>2263.4308</v>
      </c>
      <c r="T1173" s="11" t="s">
        <v>41411</v>
      </c>
      <c r="U1173" s="17">
        <v>0</v>
      </c>
      <c r="V1173" s="17">
        <v>0</v>
      </c>
      <c r="W1173" s="18">
        <f t="shared" si="81"/>
        <v>2263.4308</v>
      </c>
      <c r="X1173" s="18">
        <f t="shared" si="82"/>
        <v>2263.4308</v>
      </c>
      <c r="Y1173" s="2">
        <v>0</v>
      </c>
      <c r="Z1173" s="2" t="str">
        <f t="shared" si="83"/>
        <v>未整改</v>
      </c>
      <c r="AA1173" s="2" t="str">
        <f t="shared" si="84"/>
        <v>未整改</v>
      </c>
      <c r="AD1173" s="22" t="str">
        <f>VLOOKUP(H1173,'系统导出（基本表）'!R:R,1,0)</f>
        <v>P19510626-0057</v>
      </c>
      <c r="AE1173" s="22" t="str">
        <f>VLOOKUP(I1173,'系统导出（基本表）'!Q:R,2,0)</f>
        <v>P19510626-0057</v>
      </c>
      <c r="AF1173" s="2" t="e">
        <f>VLOOKUP(J1173,'系统导出（基本表）'!S:T,2,0)</f>
        <v>#N/A</v>
      </c>
      <c r="AG1173" s="24"/>
    </row>
    <row r="1174" s="1" customFormat="1" ht="19" customHeight="1" spans="2:35">
      <c r="B1174" s="10" t="s">
        <v>127</v>
      </c>
      <c r="C1174" s="10" t="s">
        <v>1017</v>
      </c>
      <c r="D1174" s="10" t="s">
        <v>1018</v>
      </c>
      <c r="E1174" s="10" t="s">
        <v>61</v>
      </c>
      <c r="F1174" s="10" t="s">
        <v>61</v>
      </c>
      <c r="G1174" s="10" t="s">
        <v>44112</v>
      </c>
      <c r="H1174" s="10" t="s">
        <v>39304</v>
      </c>
      <c r="I1174" s="10" t="s">
        <v>39303</v>
      </c>
      <c r="J1174" s="10" t="s">
        <v>39303</v>
      </c>
      <c r="K1174" s="10" t="s">
        <v>43371</v>
      </c>
      <c r="L1174" s="10" t="s">
        <v>44113</v>
      </c>
      <c r="M1174" s="10" t="s">
        <v>44114</v>
      </c>
      <c r="N1174" s="10" t="s">
        <v>61</v>
      </c>
      <c r="O1174" s="10" t="s">
        <v>41353</v>
      </c>
      <c r="P1174" s="10" t="s">
        <v>61</v>
      </c>
      <c r="Q1174" s="10" t="s">
        <v>41354</v>
      </c>
      <c r="R1174" s="10" t="s">
        <v>41354</v>
      </c>
      <c r="S1174" s="15">
        <v>28.5</v>
      </c>
      <c r="T1174" s="10" t="s">
        <v>44116</v>
      </c>
      <c r="U1174" s="15">
        <v>28.5</v>
      </c>
      <c r="V1174" s="15">
        <v>28.5</v>
      </c>
      <c r="W1174" s="16">
        <f t="shared" si="81"/>
        <v>0</v>
      </c>
      <c r="X1174" s="16">
        <f t="shared" si="82"/>
        <v>0</v>
      </c>
      <c r="Y1174" s="1">
        <v>28.5</v>
      </c>
      <c r="Z1174" s="1" t="str">
        <f t="shared" si="83"/>
        <v>未整改</v>
      </c>
      <c r="AA1174" s="1" t="str">
        <f t="shared" si="84"/>
        <v>已整改</v>
      </c>
      <c r="AC1174" s="3"/>
      <c r="AD1174" s="20" t="str">
        <f>VLOOKUP(H1174,'系统导出（基本表）'!R:R,1,0)</f>
        <v>P20510626-0005</v>
      </c>
      <c r="AE1174" s="23" t="str">
        <f>VLOOKUP(I1174,'系统导出（基本表）'!Q:R,2,0)</f>
        <v>P20510626-0005</v>
      </c>
      <c r="AF1174" s="16" t="e">
        <f>VLOOKUP(J1174,'系统导出（基本表）'!S:T,2,0)</f>
        <v>#N/A</v>
      </c>
      <c r="AG1174" s="23"/>
      <c r="AH1174" s="16"/>
      <c r="AI1174" s="16"/>
    </row>
    <row r="1175" s="1" customFormat="1" ht="19" customHeight="1" spans="2:35">
      <c r="B1175" s="10" t="s">
        <v>127</v>
      </c>
      <c r="C1175" s="10" t="s">
        <v>1017</v>
      </c>
      <c r="D1175" s="10" t="s">
        <v>1018</v>
      </c>
      <c r="E1175" s="10" t="s">
        <v>61</v>
      </c>
      <c r="F1175" s="10" t="s">
        <v>61</v>
      </c>
      <c r="G1175" s="10" t="s">
        <v>44112</v>
      </c>
      <c r="H1175" s="10" t="s">
        <v>39304</v>
      </c>
      <c r="I1175" s="10" t="s">
        <v>39303</v>
      </c>
      <c r="J1175" s="10" t="s">
        <v>39303</v>
      </c>
      <c r="K1175" s="10" t="s">
        <v>43371</v>
      </c>
      <c r="L1175" s="10" t="s">
        <v>44113</v>
      </c>
      <c r="M1175" s="10" t="s">
        <v>44114</v>
      </c>
      <c r="N1175" s="10" t="s">
        <v>61</v>
      </c>
      <c r="O1175" s="10" t="s">
        <v>41372</v>
      </c>
      <c r="P1175" s="10" t="s">
        <v>61</v>
      </c>
      <c r="Q1175" s="10" t="s">
        <v>41411</v>
      </c>
      <c r="R1175" s="10" t="s">
        <v>41411</v>
      </c>
      <c r="S1175" s="15">
        <v>25.8</v>
      </c>
      <c r="T1175" s="10" t="s">
        <v>41412</v>
      </c>
      <c r="U1175" s="15">
        <v>25.8</v>
      </c>
      <c r="V1175" s="15">
        <v>25.8</v>
      </c>
      <c r="W1175" s="16">
        <f t="shared" si="81"/>
        <v>0</v>
      </c>
      <c r="X1175" s="16">
        <f t="shared" si="82"/>
        <v>0</v>
      </c>
      <c r="Y1175" s="1">
        <v>25.8</v>
      </c>
      <c r="Z1175" s="1" t="str">
        <f t="shared" si="83"/>
        <v>未整改</v>
      </c>
      <c r="AA1175" s="1" t="str">
        <f t="shared" si="84"/>
        <v>已整改</v>
      </c>
      <c r="AC1175" s="3"/>
      <c r="AD1175" s="20" t="str">
        <f>VLOOKUP(H1175,'系统导出（基本表）'!R:R,1,0)</f>
        <v>P20510626-0005</v>
      </c>
      <c r="AE1175" s="23" t="str">
        <f>VLOOKUP(I1175,'系统导出（基本表）'!Q:R,2,0)</f>
        <v>P20510626-0005</v>
      </c>
      <c r="AF1175" s="16" t="e">
        <f>VLOOKUP(J1175,'系统导出（基本表）'!S:T,2,0)</f>
        <v>#N/A</v>
      </c>
      <c r="AG1175" s="23"/>
      <c r="AH1175" s="16"/>
      <c r="AI1175" s="16"/>
    </row>
    <row r="1176" s="1" customFormat="1" ht="19" customHeight="1" spans="2:35">
      <c r="B1176" s="10" t="s">
        <v>127</v>
      </c>
      <c r="C1176" s="10" t="s">
        <v>1017</v>
      </c>
      <c r="D1176" s="10" t="s">
        <v>1018</v>
      </c>
      <c r="E1176" s="10" t="s">
        <v>42239</v>
      </c>
      <c r="F1176" s="10" t="s">
        <v>39291</v>
      </c>
      <c r="G1176" s="10" t="s">
        <v>44115</v>
      </c>
      <c r="H1176" s="10" t="s">
        <v>39295</v>
      </c>
      <c r="I1176" s="10" t="s">
        <v>39294</v>
      </c>
      <c r="J1176" s="10" t="s">
        <v>39294</v>
      </c>
      <c r="K1176" s="10" t="s">
        <v>43371</v>
      </c>
      <c r="L1176" s="10" t="s">
        <v>44113</v>
      </c>
      <c r="M1176" s="10" t="s">
        <v>44114</v>
      </c>
      <c r="N1176" s="10" t="s">
        <v>41377</v>
      </c>
      <c r="O1176" s="10" t="s">
        <v>41378</v>
      </c>
      <c r="P1176" s="10" t="s">
        <v>41456</v>
      </c>
      <c r="Q1176" s="10" t="s">
        <v>41411</v>
      </c>
      <c r="R1176" s="10" t="s">
        <v>41411</v>
      </c>
      <c r="S1176" s="15">
        <v>3370.79</v>
      </c>
      <c r="T1176" s="10" t="s">
        <v>41463</v>
      </c>
      <c r="U1176" s="15">
        <v>844.4524</v>
      </c>
      <c r="V1176" s="15">
        <v>838.69</v>
      </c>
      <c r="W1176" s="16">
        <f t="shared" si="81"/>
        <v>2532.1</v>
      </c>
      <c r="X1176" s="16">
        <f t="shared" si="82"/>
        <v>2526.3376</v>
      </c>
      <c r="Y1176" s="1">
        <v>844.4524</v>
      </c>
      <c r="Z1176" s="1" t="str">
        <f t="shared" si="83"/>
        <v>未整改</v>
      </c>
      <c r="AA1176" s="1" t="str">
        <f t="shared" si="84"/>
        <v>未整改</v>
      </c>
      <c r="AC1176" s="3"/>
      <c r="AD1176" s="19" t="str">
        <f>VLOOKUP(H1176,'系统导出（基本表）'!R:R,1,0)</f>
        <v>P19510626-0057</v>
      </c>
      <c r="AE1176" s="16" t="str">
        <f>VLOOKUP(I1176,'系统导出（基本表）'!Q:R,2,0)</f>
        <v>P19510626-0057</v>
      </c>
      <c r="AF1176" s="16" t="e">
        <f>VLOOKUP(J1176,'系统导出（基本表）'!S:T,2,0)</f>
        <v>#N/A</v>
      </c>
      <c r="AG1176" s="16"/>
      <c r="AH1176" s="16"/>
      <c r="AI1176" s="16"/>
    </row>
    <row r="1177" s="1" customFormat="1" ht="19" customHeight="1" spans="2:35">
      <c r="B1177" s="10" t="s">
        <v>127</v>
      </c>
      <c r="C1177" s="10" t="s">
        <v>1017</v>
      </c>
      <c r="D1177" s="10" t="s">
        <v>1018</v>
      </c>
      <c r="E1177" s="10" t="s">
        <v>43779</v>
      </c>
      <c r="F1177" s="10" t="s">
        <v>39302</v>
      </c>
      <c r="G1177" s="10" t="s">
        <v>44112</v>
      </c>
      <c r="H1177" s="10" t="s">
        <v>39304</v>
      </c>
      <c r="I1177" s="10" t="s">
        <v>39303</v>
      </c>
      <c r="J1177" s="10" t="s">
        <v>39303</v>
      </c>
      <c r="K1177" s="10" t="s">
        <v>43371</v>
      </c>
      <c r="L1177" s="10" t="s">
        <v>44113</v>
      </c>
      <c r="M1177" s="10" t="s">
        <v>44114</v>
      </c>
      <c r="N1177" s="10" t="s">
        <v>41377</v>
      </c>
      <c r="O1177" s="10" t="s">
        <v>41378</v>
      </c>
      <c r="P1177" s="10" t="s">
        <v>41456</v>
      </c>
      <c r="Q1177" s="10" t="s">
        <v>41411</v>
      </c>
      <c r="R1177" s="10" t="s">
        <v>41411</v>
      </c>
      <c r="S1177" s="15">
        <v>77.69</v>
      </c>
      <c r="T1177" s="10" t="s">
        <v>41463</v>
      </c>
      <c r="U1177" s="15">
        <v>77.69</v>
      </c>
      <c r="V1177" s="15">
        <v>0</v>
      </c>
      <c r="W1177" s="16">
        <f t="shared" si="81"/>
        <v>77.69</v>
      </c>
      <c r="X1177" s="16">
        <f t="shared" si="82"/>
        <v>0</v>
      </c>
      <c r="Y1177" s="1">
        <v>77.69</v>
      </c>
      <c r="Z1177" s="1" t="str">
        <f t="shared" si="83"/>
        <v>未整改</v>
      </c>
      <c r="AA1177" s="1" t="str">
        <f t="shared" si="84"/>
        <v>已整改</v>
      </c>
      <c r="AC1177" s="3"/>
      <c r="AD1177" s="20" t="str">
        <f>VLOOKUP(H1177,'系统导出（基本表）'!R:R,1,0)</f>
        <v>P20510626-0005</v>
      </c>
      <c r="AE1177" s="23" t="str">
        <f>VLOOKUP(I1177,'系统导出（基本表）'!Q:R,2,0)</f>
        <v>P20510626-0005</v>
      </c>
      <c r="AF1177" s="16" t="e">
        <f>VLOOKUP(J1177,'系统导出（基本表）'!S:T,2,0)</f>
        <v>#N/A</v>
      </c>
      <c r="AG1177" s="23"/>
      <c r="AH1177" s="16"/>
      <c r="AI1177" s="16"/>
    </row>
    <row r="1178" s="2" customFormat="1" ht="19" customHeight="1" spans="1:33">
      <c r="A1178" s="2">
        <v>1</v>
      </c>
      <c r="B1178" s="11" t="s">
        <v>127</v>
      </c>
      <c r="C1178" s="11" t="s">
        <v>1017</v>
      </c>
      <c r="D1178" s="11" t="s">
        <v>1018</v>
      </c>
      <c r="E1178" s="10" t="s">
        <v>43180</v>
      </c>
      <c r="F1178" s="11" t="s">
        <v>38934</v>
      </c>
      <c r="G1178" s="10" t="s">
        <v>44117</v>
      </c>
      <c r="H1178" s="11" t="s">
        <v>44118</v>
      </c>
      <c r="I1178" s="11" t="s">
        <v>44119</v>
      </c>
      <c r="J1178" s="11" t="s">
        <v>44119</v>
      </c>
      <c r="K1178" s="11" t="s">
        <v>1028</v>
      </c>
      <c r="L1178" s="11" t="s">
        <v>1020</v>
      </c>
      <c r="M1178" s="11" t="s">
        <v>44120</v>
      </c>
      <c r="N1178" s="11" t="s">
        <v>41377</v>
      </c>
      <c r="O1178" s="11" t="s">
        <v>41387</v>
      </c>
      <c r="P1178" s="11" t="s">
        <v>41449</v>
      </c>
      <c r="Q1178" s="11" t="s">
        <v>41501</v>
      </c>
      <c r="R1178" s="11" t="s">
        <v>41501</v>
      </c>
      <c r="S1178" s="17">
        <v>13.631</v>
      </c>
      <c r="T1178" s="11" t="s">
        <v>44121</v>
      </c>
      <c r="U1178" s="17">
        <v>13.631</v>
      </c>
      <c r="V1178" s="17">
        <v>0</v>
      </c>
      <c r="W1178" s="18">
        <f t="shared" si="81"/>
        <v>13.631</v>
      </c>
      <c r="X1178" s="18">
        <f t="shared" si="82"/>
        <v>0</v>
      </c>
      <c r="Y1178" s="2">
        <v>13.631</v>
      </c>
      <c r="Z1178" s="2" t="str">
        <f t="shared" si="83"/>
        <v>未整改</v>
      </c>
      <c r="AA1178" s="2" t="str">
        <f t="shared" si="84"/>
        <v>已整改</v>
      </c>
      <c r="AD1178" s="22" t="e">
        <f>VLOOKUP(H1178,'系统导出（基本表）'!R:R,1,0)</f>
        <v>#N/A</v>
      </c>
      <c r="AE1178" s="22" t="e">
        <f>VLOOKUP(I1178,'系统导出（基本表）'!Q:R,2,0)</f>
        <v>#N/A</v>
      </c>
      <c r="AF1178" s="2" t="e">
        <f>VLOOKUP(J1178,'系统导出（基本表）'!S:T,2,0)</f>
        <v>#N/A</v>
      </c>
      <c r="AG1178" s="24"/>
    </row>
    <row r="1179" s="2" customFormat="1" ht="19" customHeight="1" spans="1:33">
      <c r="A1179" s="2">
        <v>1</v>
      </c>
      <c r="B1179" s="11" t="s">
        <v>127</v>
      </c>
      <c r="C1179" s="11" t="s">
        <v>1017</v>
      </c>
      <c r="D1179" s="11" t="s">
        <v>1018</v>
      </c>
      <c r="E1179" s="10" t="s">
        <v>43350</v>
      </c>
      <c r="F1179" s="11" t="s">
        <v>40304</v>
      </c>
      <c r="G1179" s="10" t="s">
        <v>44122</v>
      </c>
      <c r="H1179" s="11" t="s">
        <v>44123</v>
      </c>
      <c r="I1179" s="11" t="s">
        <v>44124</v>
      </c>
      <c r="J1179" s="11" t="s">
        <v>44124</v>
      </c>
      <c r="K1179" s="11" t="s">
        <v>1028</v>
      </c>
      <c r="L1179" s="11" t="s">
        <v>1020</v>
      </c>
      <c r="M1179" s="11" t="s">
        <v>44120</v>
      </c>
      <c r="N1179" s="11" t="s">
        <v>41377</v>
      </c>
      <c r="O1179" s="11" t="s">
        <v>41387</v>
      </c>
      <c r="P1179" s="11" t="s">
        <v>41456</v>
      </c>
      <c r="Q1179" s="11" t="s">
        <v>41411</v>
      </c>
      <c r="R1179" s="11" t="s">
        <v>41411</v>
      </c>
      <c r="S1179" s="17">
        <v>874.82</v>
      </c>
      <c r="T1179" s="11" t="s">
        <v>41411</v>
      </c>
      <c r="U1179" s="17">
        <v>0</v>
      </c>
      <c r="V1179" s="17">
        <v>0</v>
      </c>
      <c r="W1179" s="18">
        <f t="shared" si="81"/>
        <v>874.82</v>
      </c>
      <c r="X1179" s="18">
        <f t="shared" si="82"/>
        <v>874.82</v>
      </c>
      <c r="Y1179" s="2">
        <v>0</v>
      </c>
      <c r="Z1179" s="2" t="str">
        <f t="shared" si="83"/>
        <v>未整改</v>
      </c>
      <c r="AA1179" s="2" t="str">
        <f t="shared" si="84"/>
        <v>未整改</v>
      </c>
      <c r="AD1179" s="22" t="e">
        <f>VLOOKUP(H1179,'系统导出（基本表）'!R:R,1,0)</f>
        <v>#N/A</v>
      </c>
      <c r="AE1179" s="22" t="e">
        <f>VLOOKUP(I1179,'系统导出（基本表）'!Q:R,2,0)</f>
        <v>#N/A</v>
      </c>
      <c r="AF1179" s="2" t="e">
        <f>VLOOKUP(J1179,'系统导出（基本表）'!S:T,2,0)</f>
        <v>#N/A</v>
      </c>
      <c r="AG1179" s="24"/>
    </row>
    <row r="1180" s="2" customFormat="1" ht="19" customHeight="1" spans="1:33">
      <c r="A1180" s="2">
        <v>1</v>
      </c>
      <c r="B1180" s="11" t="s">
        <v>127</v>
      </c>
      <c r="C1180" s="11" t="s">
        <v>1017</v>
      </c>
      <c r="D1180" s="11" t="s">
        <v>1018</v>
      </c>
      <c r="E1180" s="10" t="s">
        <v>41470</v>
      </c>
      <c r="F1180" s="11" t="s">
        <v>38517</v>
      </c>
      <c r="G1180" s="10" t="s">
        <v>44122</v>
      </c>
      <c r="H1180" s="11" t="s">
        <v>44123</v>
      </c>
      <c r="I1180" s="11" t="s">
        <v>44124</v>
      </c>
      <c r="J1180" s="11" t="s">
        <v>44124</v>
      </c>
      <c r="K1180" s="11" t="s">
        <v>1028</v>
      </c>
      <c r="L1180" s="11" t="s">
        <v>1020</v>
      </c>
      <c r="M1180" s="11" t="s">
        <v>44120</v>
      </c>
      <c r="N1180" s="11" t="s">
        <v>41377</v>
      </c>
      <c r="O1180" s="11" t="s">
        <v>41387</v>
      </c>
      <c r="P1180" s="11" t="s">
        <v>41456</v>
      </c>
      <c r="Q1180" s="11" t="s">
        <v>41411</v>
      </c>
      <c r="R1180" s="11" t="s">
        <v>41411</v>
      </c>
      <c r="S1180" s="17">
        <v>230.85</v>
      </c>
      <c r="T1180" s="11" t="s">
        <v>41411</v>
      </c>
      <c r="U1180" s="17">
        <v>0</v>
      </c>
      <c r="V1180" s="17">
        <v>0</v>
      </c>
      <c r="W1180" s="18">
        <f t="shared" si="81"/>
        <v>230.85</v>
      </c>
      <c r="X1180" s="18">
        <f t="shared" si="82"/>
        <v>230.85</v>
      </c>
      <c r="Y1180" s="2">
        <v>0</v>
      </c>
      <c r="Z1180" s="2" t="str">
        <f t="shared" si="83"/>
        <v>未整改</v>
      </c>
      <c r="AA1180" s="2" t="str">
        <f t="shared" si="84"/>
        <v>未整改</v>
      </c>
      <c r="AD1180" s="22" t="e">
        <f>VLOOKUP(H1180,'系统导出（基本表）'!R:R,1,0)</f>
        <v>#N/A</v>
      </c>
      <c r="AE1180" s="22" t="e">
        <f>VLOOKUP(I1180,'系统导出（基本表）'!Q:R,2,0)</f>
        <v>#N/A</v>
      </c>
      <c r="AF1180" s="2" t="e">
        <f>VLOOKUP(J1180,'系统导出（基本表）'!S:T,2,0)</f>
        <v>#N/A</v>
      </c>
      <c r="AG1180" s="24"/>
    </row>
    <row r="1181" s="2" customFormat="1" ht="19" customHeight="1" spans="1:33">
      <c r="A1181" s="2">
        <v>1</v>
      </c>
      <c r="B1181" s="11" t="s">
        <v>127</v>
      </c>
      <c r="C1181" s="11" t="s">
        <v>1017</v>
      </c>
      <c r="D1181" s="11" t="s">
        <v>1018</v>
      </c>
      <c r="E1181" s="10" t="s">
        <v>41985</v>
      </c>
      <c r="F1181" s="11" t="s">
        <v>39388</v>
      </c>
      <c r="G1181" s="10" t="s">
        <v>44125</v>
      </c>
      <c r="H1181" s="11" t="s">
        <v>44126</v>
      </c>
      <c r="I1181" s="11" t="s">
        <v>44127</v>
      </c>
      <c r="J1181" s="11" t="s">
        <v>44127</v>
      </c>
      <c r="K1181" s="11" t="s">
        <v>1028</v>
      </c>
      <c r="L1181" s="11" t="s">
        <v>1020</v>
      </c>
      <c r="M1181" s="11" t="s">
        <v>44120</v>
      </c>
      <c r="N1181" s="11" t="s">
        <v>41377</v>
      </c>
      <c r="O1181" s="11" t="s">
        <v>41387</v>
      </c>
      <c r="P1181" s="11" t="s">
        <v>41456</v>
      </c>
      <c r="Q1181" s="11" t="s">
        <v>41411</v>
      </c>
      <c r="R1181" s="11" t="s">
        <v>41411</v>
      </c>
      <c r="S1181" s="17">
        <v>985.69</v>
      </c>
      <c r="T1181" s="11" t="s">
        <v>41411</v>
      </c>
      <c r="U1181" s="17">
        <v>0</v>
      </c>
      <c r="V1181" s="17">
        <v>0</v>
      </c>
      <c r="W1181" s="18">
        <f t="shared" si="81"/>
        <v>985.69</v>
      </c>
      <c r="X1181" s="18">
        <f t="shared" si="82"/>
        <v>985.69</v>
      </c>
      <c r="Y1181" s="2">
        <v>0</v>
      </c>
      <c r="Z1181" s="2" t="str">
        <f t="shared" si="83"/>
        <v>未整改</v>
      </c>
      <c r="AA1181" s="2" t="str">
        <f t="shared" si="84"/>
        <v>未整改</v>
      </c>
      <c r="AD1181" s="22" t="e">
        <f>VLOOKUP(H1181,'系统导出（基本表）'!R:R,1,0)</f>
        <v>#N/A</v>
      </c>
      <c r="AE1181" s="22" t="e">
        <f>VLOOKUP(I1181,'系统导出（基本表）'!Q:R,2,0)</f>
        <v>#N/A</v>
      </c>
      <c r="AF1181" s="2" t="e">
        <f>VLOOKUP(J1181,'系统导出（基本表）'!S:T,2,0)</f>
        <v>#N/A</v>
      </c>
      <c r="AG1181" s="24"/>
    </row>
    <row r="1182" s="1" customFormat="1" ht="19" customHeight="1" spans="2:35">
      <c r="B1182" s="10" t="s">
        <v>127</v>
      </c>
      <c r="C1182" s="10" t="s">
        <v>1017</v>
      </c>
      <c r="D1182" s="10" t="s">
        <v>1018</v>
      </c>
      <c r="E1182" s="10" t="s">
        <v>61</v>
      </c>
      <c r="F1182" s="10" t="s">
        <v>61</v>
      </c>
      <c r="G1182" s="10" t="s">
        <v>44122</v>
      </c>
      <c r="H1182" s="10" t="s">
        <v>44123</v>
      </c>
      <c r="I1182" s="10" t="s">
        <v>44124</v>
      </c>
      <c r="J1182" s="10" t="s">
        <v>44124</v>
      </c>
      <c r="K1182" s="10" t="s">
        <v>1028</v>
      </c>
      <c r="L1182" s="10" t="s">
        <v>1019</v>
      </c>
      <c r="M1182" s="10" t="s">
        <v>44120</v>
      </c>
      <c r="N1182" s="10" t="s">
        <v>61</v>
      </c>
      <c r="O1182" s="10" t="s">
        <v>41372</v>
      </c>
      <c r="P1182" s="10" t="s">
        <v>61</v>
      </c>
      <c r="Q1182" s="10" t="s">
        <v>41411</v>
      </c>
      <c r="R1182" s="10" t="s">
        <v>41411</v>
      </c>
      <c r="S1182" s="15">
        <v>874.82</v>
      </c>
      <c r="T1182" s="10" t="s">
        <v>41412</v>
      </c>
      <c r="U1182" s="15">
        <v>0</v>
      </c>
      <c r="V1182" s="15">
        <v>0</v>
      </c>
      <c r="W1182" s="16">
        <f t="shared" si="81"/>
        <v>874.82</v>
      </c>
      <c r="X1182" s="16">
        <f t="shared" si="82"/>
        <v>874.82</v>
      </c>
      <c r="Y1182" s="1">
        <v>0</v>
      </c>
      <c r="Z1182" s="1" t="str">
        <f t="shared" si="83"/>
        <v>未整改</v>
      </c>
      <c r="AA1182" s="1" t="str">
        <f t="shared" si="84"/>
        <v>未整改</v>
      </c>
      <c r="AC1182" s="3"/>
      <c r="AD1182" s="19" t="e">
        <f>VLOOKUP(H1182,'系统导出（基本表）'!R:R,1,0)</f>
        <v>#N/A</v>
      </c>
      <c r="AE1182" s="16" t="e">
        <f>VLOOKUP(I1182,'系统导出（基本表）'!Q:R,2,0)</f>
        <v>#N/A</v>
      </c>
      <c r="AF1182" s="16" t="e">
        <f>VLOOKUP(J1182,'系统导出（基本表）'!S:T,2,0)</f>
        <v>#N/A</v>
      </c>
      <c r="AG1182" s="16"/>
      <c r="AH1182" s="16"/>
      <c r="AI1182" s="16"/>
    </row>
    <row r="1183" s="1" customFormat="1" ht="19" customHeight="1" spans="2:35">
      <c r="B1183" s="10" t="s">
        <v>127</v>
      </c>
      <c r="C1183" s="10" t="s">
        <v>1017</v>
      </c>
      <c r="D1183" s="10" t="s">
        <v>1018</v>
      </c>
      <c r="E1183" s="10" t="s">
        <v>43350</v>
      </c>
      <c r="F1183" s="10" t="s">
        <v>40304</v>
      </c>
      <c r="G1183" s="10" t="s">
        <v>44122</v>
      </c>
      <c r="H1183" s="10" t="s">
        <v>44123</v>
      </c>
      <c r="I1183" s="10" t="s">
        <v>44124</v>
      </c>
      <c r="J1183" s="10" t="s">
        <v>44124</v>
      </c>
      <c r="K1183" s="10" t="s">
        <v>1028</v>
      </c>
      <c r="L1183" s="10" t="s">
        <v>1019</v>
      </c>
      <c r="M1183" s="10" t="s">
        <v>44120</v>
      </c>
      <c r="N1183" s="10" t="s">
        <v>41377</v>
      </c>
      <c r="O1183" s="10" t="s">
        <v>41378</v>
      </c>
      <c r="P1183" s="10" t="s">
        <v>41456</v>
      </c>
      <c r="Q1183" s="10" t="s">
        <v>41411</v>
      </c>
      <c r="R1183" s="10" t="s">
        <v>41411</v>
      </c>
      <c r="S1183" s="15">
        <v>874.82</v>
      </c>
      <c r="T1183" s="10" t="s">
        <v>41463</v>
      </c>
      <c r="U1183" s="15">
        <v>0</v>
      </c>
      <c r="V1183" s="15">
        <v>0</v>
      </c>
      <c r="W1183" s="16">
        <f t="shared" si="81"/>
        <v>874.82</v>
      </c>
      <c r="X1183" s="16">
        <f t="shared" si="82"/>
        <v>874.82</v>
      </c>
      <c r="Y1183" s="1">
        <v>0</v>
      </c>
      <c r="Z1183" s="1" t="str">
        <f t="shared" si="83"/>
        <v>未整改</v>
      </c>
      <c r="AA1183" s="1" t="str">
        <f t="shared" si="84"/>
        <v>未整改</v>
      </c>
      <c r="AC1183" s="3"/>
      <c r="AD1183" s="19" t="e">
        <f>VLOOKUP(H1183,'系统导出（基本表）'!R:R,1,0)</f>
        <v>#N/A</v>
      </c>
      <c r="AE1183" s="16" t="e">
        <f>VLOOKUP(I1183,'系统导出（基本表）'!Q:R,2,0)</f>
        <v>#N/A</v>
      </c>
      <c r="AF1183" s="16" t="e">
        <f>VLOOKUP(J1183,'系统导出（基本表）'!S:T,2,0)</f>
        <v>#N/A</v>
      </c>
      <c r="AG1183" s="16"/>
      <c r="AH1183" s="16"/>
      <c r="AI1183" s="16"/>
    </row>
    <row r="1184" s="1" customFormat="1" ht="19" customHeight="1" spans="2:35">
      <c r="B1184" s="10" t="s">
        <v>127</v>
      </c>
      <c r="C1184" s="10" t="s">
        <v>1017</v>
      </c>
      <c r="D1184" s="10" t="s">
        <v>1018</v>
      </c>
      <c r="E1184" s="10" t="s">
        <v>61</v>
      </c>
      <c r="F1184" s="10" t="s">
        <v>61</v>
      </c>
      <c r="G1184" s="10" t="s">
        <v>44128</v>
      </c>
      <c r="H1184" s="10" t="s">
        <v>44129</v>
      </c>
      <c r="I1184" s="10" t="s">
        <v>1021</v>
      </c>
      <c r="J1184" s="10" t="s">
        <v>1021</v>
      </c>
      <c r="K1184" s="10" t="s">
        <v>1028</v>
      </c>
      <c r="L1184" s="10" t="s">
        <v>44130</v>
      </c>
      <c r="M1184" s="10" t="s">
        <v>44120</v>
      </c>
      <c r="N1184" s="10" t="s">
        <v>61</v>
      </c>
      <c r="O1184" s="10" t="s">
        <v>41372</v>
      </c>
      <c r="P1184" s="10" t="s">
        <v>61</v>
      </c>
      <c r="Q1184" s="10" t="s">
        <v>41411</v>
      </c>
      <c r="R1184" s="10" t="s">
        <v>41411</v>
      </c>
      <c r="S1184" s="15">
        <v>2911.93</v>
      </c>
      <c r="T1184" s="10" t="s">
        <v>41412</v>
      </c>
      <c r="U1184" s="15">
        <v>2911.93</v>
      </c>
      <c r="V1184" s="15">
        <v>2911.93</v>
      </c>
      <c r="W1184" s="16">
        <f t="shared" si="81"/>
        <v>0</v>
      </c>
      <c r="X1184" s="16">
        <f t="shared" si="82"/>
        <v>0</v>
      </c>
      <c r="Y1184" s="1">
        <v>2911.93</v>
      </c>
      <c r="Z1184" s="1" t="str">
        <f t="shared" si="83"/>
        <v>未整改</v>
      </c>
      <c r="AA1184" s="1" t="str">
        <f t="shared" si="84"/>
        <v>已整改</v>
      </c>
      <c r="AC1184" s="3"/>
      <c r="AD1184" s="19" t="e">
        <f>VLOOKUP(H1184,'系统导出（基本表）'!R:R,1,0)</f>
        <v>#N/A</v>
      </c>
      <c r="AE1184" s="16" t="e">
        <f>VLOOKUP(I1184,'系统导出（基本表）'!Q:R,2,0)</f>
        <v>#N/A</v>
      </c>
      <c r="AF1184" s="16" t="e">
        <f>VLOOKUP(J1184,'系统导出（基本表）'!S:T,2,0)</f>
        <v>#N/A</v>
      </c>
      <c r="AG1184" s="16"/>
      <c r="AH1184" s="16"/>
      <c r="AI1184" s="16"/>
    </row>
    <row r="1185" s="1" customFormat="1" ht="19" customHeight="1" spans="2:35">
      <c r="B1185" s="10" t="s">
        <v>127</v>
      </c>
      <c r="C1185" s="10" t="s">
        <v>1017</v>
      </c>
      <c r="D1185" s="10" t="s">
        <v>1018</v>
      </c>
      <c r="E1185" s="10" t="s">
        <v>44131</v>
      </c>
      <c r="F1185" s="10" t="s">
        <v>40266</v>
      </c>
      <c r="G1185" s="10" t="s">
        <v>1029</v>
      </c>
      <c r="H1185" s="10" t="s">
        <v>1022</v>
      </c>
      <c r="I1185" s="10" t="s">
        <v>1021</v>
      </c>
      <c r="J1185" s="10" t="s">
        <v>1021</v>
      </c>
      <c r="K1185" s="10" t="s">
        <v>1028</v>
      </c>
      <c r="L1185" s="10" t="s">
        <v>1019</v>
      </c>
      <c r="M1185" s="10" t="s">
        <v>44120</v>
      </c>
      <c r="N1185" s="10" t="s">
        <v>41377</v>
      </c>
      <c r="O1185" s="10" t="s">
        <v>41378</v>
      </c>
      <c r="P1185" s="10" t="s">
        <v>41456</v>
      </c>
      <c r="Q1185" s="10" t="s">
        <v>41411</v>
      </c>
      <c r="R1185" s="10" t="s">
        <v>41411</v>
      </c>
      <c r="S1185" s="15">
        <v>2314.11</v>
      </c>
      <c r="T1185" s="10" t="s">
        <v>41463</v>
      </c>
      <c r="U1185" s="15">
        <v>2314.11</v>
      </c>
      <c r="V1185" s="15">
        <v>0</v>
      </c>
      <c r="W1185" s="16">
        <f t="shared" si="81"/>
        <v>2314.11</v>
      </c>
      <c r="X1185" s="16">
        <f t="shared" si="82"/>
        <v>0</v>
      </c>
      <c r="Y1185" s="1">
        <v>2314.11</v>
      </c>
      <c r="Z1185" s="1" t="str">
        <f t="shared" si="83"/>
        <v>未整改</v>
      </c>
      <c r="AA1185" s="1" t="str">
        <f t="shared" si="84"/>
        <v>已整改</v>
      </c>
      <c r="AC1185" s="3"/>
      <c r="AD1185" s="19" t="e">
        <f>VLOOKUP(H1185,'系统导出（基本表）'!R:R,1,0)</f>
        <v>#N/A</v>
      </c>
      <c r="AE1185" s="16" t="e">
        <f>VLOOKUP(I1185,'系统导出（基本表）'!Q:R,2,0)</f>
        <v>#N/A</v>
      </c>
      <c r="AF1185" s="16" t="e">
        <f>VLOOKUP(J1185,'系统导出（基本表）'!S:T,2,0)</f>
        <v>#N/A</v>
      </c>
      <c r="AG1185" s="16"/>
      <c r="AH1185" s="16"/>
      <c r="AI1185" s="16"/>
    </row>
    <row r="1186" s="1" customFormat="1" ht="19" customHeight="1" spans="2:35">
      <c r="B1186" s="10" t="s">
        <v>127</v>
      </c>
      <c r="C1186" s="10" t="s">
        <v>1017</v>
      </c>
      <c r="D1186" s="10" t="s">
        <v>1018</v>
      </c>
      <c r="E1186" s="10" t="s">
        <v>41470</v>
      </c>
      <c r="F1186" s="10" t="s">
        <v>38517</v>
      </c>
      <c r="G1186" s="10" t="s">
        <v>44122</v>
      </c>
      <c r="H1186" s="10" t="s">
        <v>44123</v>
      </c>
      <c r="I1186" s="10" t="s">
        <v>44124</v>
      </c>
      <c r="J1186" s="10" t="s">
        <v>44124</v>
      </c>
      <c r="K1186" s="10" t="s">
        <v>1028</v>
      </c>
      <c r="L1186" s="10" t="s">
        <v>1019</v>
      </c>
      <c r="M1186" s="10" t="s">
        <v>44120</v>
      </c>
      <c r="N1186" s="10" t="s">
        <v>41377</v>
      </c>
      <c r="O1186" s="10" t="s">
        <v>41378</v>
      </c>
      <c r="P1186" s="10" t="s">
        <v>41456</v>
      </c>
      <c r="Q1186" s="10" t="s">
        <v>41411</v>
      </c>
      <c r="R1186" s="10" t="s">
        <v>41411</v>
      </c>
      <c r="S1186" s="15">
        <v>234</v>
      </c>
      <c r="T1186" s="10" t="s">
        <v>41463</v>
      </c>
      <c r="U1186" s="15">
        <v>20.093031</v>
      </c>
      <c r="V1186" s="15">
        <v>3.135</v>
      </c>
      <c r="W1186" s="16">
        <f t="shared" si="81"/>
        <v>230.865</v>
      </c>
      <c r="X1186" s="16">
        <f t="shared" si="82"/>
        <v>213.906969</v>
      </c>
      <c r="Y1186" s="1">
        <v>20.093031</v>
      </c>
      <c r="Z1186" s="1" t="str">
        <f t="shared" si="83"/>
        <v>未整改</v>
      </c>
      <c r="AA1186" s="1" t="str">
        <f t="shared" si="84"/>
        <v>未整改</v>
      </c>
      <c r="AC1186" s="3"/>
      <c r="AD1186" s="19" t="e">
        <f>VLOOKUP(H1186,'系统导出（基本表）'!R:R,1,0)</f>
        <v>#N/A</v>
      </c>
      <c r="AE1186" s="16" t="e">
        <f>VLOOKUP(I1186,'系统导出（基本表）'!Q:R,2,0)</f>
        <v>#N/A</v>
      </c>
      <c r="AF1186" s="16" t="e">
        <f>VLOOKUP(J1186,'系统导出（基本表）'!S:T,2,0)</f>
        <v>#N/A</v>
      </c>
      <c r="AG1186" s="16"/>
      <c r="AH1186" s="16"/>
      <c r="AI1186" s="16"/>
    </row>
    <row r="1187" s="1" customFormat="1" ht="19" customHeight="1" spans="2:35">
      <c r="B1187" s="10" t="s">
        <v>127</v>
      </c>
      <c r="C1187" s="10" t="s">
        <v>1017</v>
      </c>
      <c r="D1187" s="10" t="s">
        <v>1018</v>
      </c>
      <c r="E1187" s="10" t="s">
        <v>61</v>
      </c>
      <c r="F1187" s="10" t="s">
        <v>61</v>
      </c>
      <c r="G1187" s="10" t="s">
        <v>44132</v>
      </c>
      <c r="H1187" s="10" t="s">
        <v>44133</v>
      </c>
      <c r="I1187" s="10" t="s">
        <v>44090</v>
      </c>
      <c r="J1187" s="10" t="s">
        <v>44090</v>
      </c>
      <c r="K1187" s="10" t="s">
        <v>1028</v>
      </c>
      <c r="L1187" s="10" t="s">
        <v>44130</v>
      </c>
      <c r="M1187" s="10" t="s">
        <v>44120</v>
      </c>
      <c r="N1187" s="10" t="s">
        <v>61</v>
      </c>
      <c r="O1187" s="10" t="s">
        <v>41372</v>
      </c>
      <c r="P1187" s="10" t="s">
        <v>61</v>
      </c>
      <c r="Q1187" s="10" t="s">
        <v>41411</v>
      </c>
      <c r="R1187" s="10" t="s">
        <v>41411</v>
      </c>
      <c r="S1187" s="15">
        <v>1019.53</v>
      </c>
      <c r="T1187" s="10" t="s">
        <v>41412</v>
      </c>
      <c r="U1187" s="15">
        <v>969.2255</v>
      </c>
      <c r="V1187" s="15">
        <v>969.2255</v>
      </c>
      <c r="W1187" s="16">
        <f t="shared" si="81"/>
        <v>50.3045</v>
      </c>
      <c r="X1187" s="16">
        <f t="shared" si="82"/>
        <v>50.3045</v>
      </c>
      <c r="Y1187" s="1">
        <v>969.2255</v>
      </c>
      <c r="Z1187" s="1" t="str">
        <f t="shared" si="83"/>
        <v>未整改</v>
      </c>
      <c r="AA1187" s="1" t="str">
        <f t="shared" si="84"/>
        <v>未整改</v>
      </c>
      <c r="AC1187" s="3"/>
      <c r="AD1187" s="19" t="e">
        <f>VLOOKUP(H1187,'系统导出（基本表）'!R:R,1,0)</f>
        <v>#N/A</v>
      </c>
      <c r="AE1187" s="16" t="e">
        <f>VLOOKUP(I1187,'系统导出（基本表）'!Q:R,2,0)</f>
        <v>#N/A</v>
      </c>
      <c r="AF1187" s="16" t="e">
        <f>VLOOKUP(J1187,'系统导出（基本表）'!S:T,2,0)</f>
        <v>#N/A</v>
      </c>
      <c r="AG1187" s="16"/>
      <c r="AH1187" s="16"/>
      <c r="AI1187" s="16"/>
    </row>
    <row r="1188" s="1" customFormat="1" ht="19" customHeight="1" spans="2:35">
      <c r="B1188" s="10" t="s">
        <v>127</v>
      </c>
      <c r="C1188" s="10" t="s">
        <v>1017</v>
      </c>
      <c r="D1188" s="10" t="s">
        <v>1018</v>
      </c>
      <c r="E1188" s="10" t="s">
        <v>41985</v>
      </c>
      <c r="F1188" s="10" t="s">
        <v>39388</v>
      </c>
      <c r="G1188" s="10" t="s">
        <v>44125</v>
      </c>
      <c r="H1188" s="10" t="s">
        <v>44126</v>
      </c>
      <c r="I1188" s="10" t="s">
        <v>44127</v>
      </c>
      <c r="J1188" s="10" t="s">
        <v>44127</v>
      </c>
      <c r="K1188" s="10" t="s">
        <v>1028</v>
      </c>
      <c r="L1188" s="10" t="s">
        <v>1019</v>
      </c>
      <c r="M1188" s="10" t="s">
        <v>44120</v>
      </c>
      <c r="N1188" s="10" t="s">
        <v>41377</v>
      </c>
      <c r="O1188" s="10" t="s">
        <v>41378</v>
      </c>
      <c r="P1188" s="10" t="s">
        <v>41456</v>
      </c>
      <c r="Q1188" s="10" t="s">
        <v>41411</v>
      </c>
      <c r="R1188" s="10" t="s">
        <v>41411</v>
      </c>
      <c r="S1188" s="15">
        <v>1012.28</v>
      </c>
      <c r="T1188" s="10" t="s">
        <v>41463</v>
      </c>
      <c r="U1188" s="15">
        <v>26.5976</v>
      </c>
      <c r="V1188" s="15">
        <v>26.5976</v>
      </c>
      <c r="W1188" s="16">
        <f t="shared" si="81"/>
        <v>985.6824</v>
      </c>
      <c r="X1188" s="16">
        <f t="shared" si="82"/>
        <v>985.6824</v>
      </c>
      <c r="Y1188" s="1">
        <v>26.5976</v>
      </c>
      <c r="Z1188" s="1" t="str">
        <f t="shared" si="83"/>
        <v>未整改</v>
      </c>
      <c r="AA1188" s="1" t="str">
        <f t="shared" si="84"/>
        <v>未整改</v>
      </c>
      <c r="AC1188" s="3"/>
      <c r="AD1188" s="19" t="e">
        <f>VLOOKUP(H1188,'系统导出（基本表）'!R:R,1,0)</f>
        <v>#N/A</v>
      </c>
      <c r="AE1188" s="16" t="e">
        <f>VLOOKUP(I1188,'系统导出（基本表）'!Q:R,2,0)</f>
        <v>#N/A</v>
      </c>
      <c r="AF1188" s="16" t="e">
        <f>VLOOKUP(J1188,'系统导出（基本表）'!S:T,2,0)</f>
        <v>#N/A</v>
      </c>
      <c r="AG1188" s="16"/>
      <c r="AH1188" s="16"/>
      <c r="AI1188" s="16"/>
    </row>
    <row r="1189" s="2" customFormat="1" ht="19" customHeight="1" spans="1:33">
      <c r="A1189" s="2">
        <v>1</v>
      </c>
      <c r="B1189" s="11" t="s">
        <v>127</v>
      </c>
      <c r="C1189" s="11" t="s">
        <v>1017</v>
      </c>
      <c r="D1189" s="11" t="s">
        <v>1018</v>
      </c>
      <c r="E1189" s="10" t="s">
        <v>44091</v>
      </c>
      <c r="F1189" s="11" t="s">
        <v>39318</v>
      </c>
      <c r="G1189" s="10" t="s">
        <v>44092</v>
      </c>
      <c r="H1189" s="11" t="s">
        <v>39323</v>
      </c>
      <c r="I1189" s="11" t="s">
        <v>39322</v>
      </c>
      <c r="J1189" s="11" t="s">
        <v>39322</v>
      </c>
      <c r="K1189" s="11" t="s">
        <v>23632</v>
      </c>
      <c r="L1189" s="11" t="s">
        <v>44134</v>
      </c>
      <c r="M1189" s="11" t="s">
        <v>44135</v>
      </c>
      <c r="N1189" s="11" t="s">
        <v>41377</v>
      </c>
      <c r="O1189" s="11" t="s">
        <v>41387</v>
      </c>
      <c r="P1189" s="11" t="s">
        <v>41456</v>
      </c>
      <c r="Q1189" s="11" t="s">
        <v>41411</v>
      </c>
      <c r="R1189" s="11" t="s">
        <v>41411</v>
      </c>
      <c r="S1189" s="17">
        <v>1093.39</v>
      </c>
      <c r="T1189" s="11" t="s">
        <v>41411</v>
      </c>
      <c r="U1189" s="17">
        <v>502.291863</v>
      </c>
      <c r="V1189" s="17">
        <v>0</v>
      </c>
      <c r="W1189" s="18">
        <f t="shared" si="81"/>
        <v>1093.39</v>
      </c>
      <c r="X1189" s="18">
        <f t="shared" si="82"/>
        <v>591.098137</v>
      </c>
      <c r="Y1189" s="2">
        <v>502.291863</v>
      </c>
      <c r="Z1189" s="2" t="str">
        <f t="shared" si="83"/>
        <v>未整改</v>
      </c>
      <c r="AA1189" s="2" t="str">
        <f t="shared" si="84"/>
        <v>未整改</v>
      </c>
      <c r="AD1189" s="22" t="str">
        <f>VLOOKUP(H1189,'系统导出（基本表）'!R:R,1,0)</f>
        <v>510626155306251727291</v>
      </c>
      <c r="AE1189" s="22" t="str">
        <f>VLOOKUP(I1189,'系统导出（基本表）'!Q:R,2,0)</f>
        <v>510626155306251727291</v>
      </c>
      <c r="AF1189" s="2" t="e">
        <f>VLOOKUP(J1189,'系统导出（基本表）'!S:T,2,0)</f>
        <v>#N/A</v>
      </c>
      <c r="AG1189" s="24"/>
    </row>
    <row r="1190" s="2" customFormat="1" ht="19" customHeight="1" spans="1:33">
      <c r="A1190" s="2">
        <v>1</v>
      </c>
      <c r="B1190" s="11" t="s">
        <v>127</v>
      </c>
      <c r="C1190" s="11" t="s">
        <v>1017</v>
      </c>
      <c r="D1190" s="11" t="s">
        <v>1018</v>
      </c>
      <c r="E1190" s="10" t="s">
        <v>44136</v>
      </c>
      <c r="F1190" s="11" t="s">
        <v>39310</v>
      </c>
      <c r="G1190" s="10" t="s">
        <v>44137</v>
      </c>
      <c r="H1190" s="11" t="s">
        <v>39313</v>
      </c>
      <c r="I1190" s="11" t="s">
        <v>39312</v>
      </c>
      <c r="J1190" s="11" t="s">
        <v>39312</v>
      </c>
      <c r="K1190" s="11" t="s">
        <v>23632</v>
      </c>
      <c r="L1190" s="11" t="s">
        <v>44134</v>
      </c>
      <c r="M1190" s="11" t="s">
        <v>44135</v>
      </c>
      <c r="N1190" s="11" t="s">
        <v>41377</v>
      </c>
      <c r="O1190" s="11" t="s">
        <v>41387</v>
      </c>
      <c r="P1190" s="11" t="s">
        <v>41456</v>
      </c>
      <c r="Q1190" s="11" t="s">
        <v>41411</v>
      </c>
      <c r="R1190" s="11" t="s">
        <v>41411</v>
      </c>
      <c r="S1190" s="17">
        <v>2468.972428</v>
      </c>
      <c r="T1190" s="11" t="s">
        <v>41411</v>
      </c>
      <c r="U1190" s="17">
        <v>0</v>
      </c>
      <c r="V1190" s="17">
        <v>0</v>
      </c>
      <c r="W1190" s="18">
        <f t="shared" si="81"/>
        <v>2468.972428</v>
      </c>
      <c r="X1190" s="18">
        <f t="shared" si="82"/>
        <v>2468.972428</v>
      </c>
      <c r="Y1190" s="2">
        <v>0</v>
      </c>
      <c r="Z1190" s="2" t="str">
        <f t="shared" si="83"/>
        <v>未整改</v>
      </c>
      <c r="AA1190" s="2" t="str">
        <f t="shared" si="84"/>
        <v>未整改</v>
      </c>
      <c r="AD1190" s="22" t="str">
        <f>VLOOKUP(H1190,'系统导出（基本表）'!R:R,1,0)</f>
        <v>P19510626-0056</v>
      </c>
      <c r="AE1190" s="22" t="str">
        <f>VLOOKUP(I1190,'系统导出（基本表）'!Q:R,2,0)</f>
        <v>P19510626-0056</v>
      </c>
      <c r="AF1190" s="2" t="e">
        <f>VLOOKUP(J1190,'系统导出（基本表）'!S:T,2,0)</f>
        <v>#N/A</v>
      </c>
      <c r="AG1190" s="24"/>
    </row>
    <row r="1191" s="1" customFormat="1" ht="19" customHeight="1" spans="2:35">
      <c r="B1191" s="10" t="s">
        <v>127</v>
      </c>
      <c r="C1191" s="10" t="s">
        <v>1017</v>
      </c>
      <c r="D1191" s="10" t="s">
        <v>1018</v>
      </c>
      <c r="E1191" s="10" t="s">
        <v>44136</v>
      </c>
      <c r="F1191" s="10" t="s">
        <v>39310</v>
      </c>
      <c r="G1191" s="10" t="s">
        <v>44137</v>
      </c>
      <c r="H1191" s="10" t="s">
        <v>39313</v>
      </c>
      <c r="I1191" s="10" t="s">
        <v>39312</v>
      </c>
      <c r="J1191" s="10" t="s">
        <v>39312</v>
      </c>
      <c r="K1191" s="10" t="s">
        <v>23632</v>
      </c>
      <c r="L1191" s="10" t="s">
        <v>44138</v>
      </c>
      <c r="M1191" s="10" t="s">
        <v>44135</v>
      </c>
      <c r="N1191" s="10" t="s">
        <v>41377</v>
      </c>
      <c r="O1191" s="10" t="s">
        <v>41378</v>
      </c>
      <c r="P1191" s="10" t="s">
        <v>41456</v>
      </c>
      <c r="Q1191" s="10" t="s">
        <v>41411</v>
      </c>
      <c r="R1191" s="10" t="s">
        <v>41411</v>
      </c>
      <c r="S1191" s="15">
        <v>4160.03</v>
      </c>
      <c r="T1191" s="10" t="s">
        <v>41463</v>
      </c>
      <c r="U1191" s="15">
        <v>1691.059472</v>
      </c>
      <c r="V1191" s="15">
        <v>943.5119</v>
      </c>
      <c r="W1191" s="16">
        <f t="shared" si="81"/>
        <v>3216.5181</v>
      </c>
      <c r="X1191" s="16">
        <f t="shared" si="82"/>
        <v>2468.970528</v>
      </c>
      <c r="Y1191" s="1">
        <v>1691.059472</v>
      </c>
      <c r="Z1191" s="1" t="str">
        <f t="shared" si="83"/>
        <v>未整改</v>
      </c>
      <c r="AA1191" s="1" t="str">
        <f t="shared" si="84"/>
        <v>未整改</v>
      </c>
      <c r="AC1191" s="3"/>
      <c r="AD1191" s="19" t="str">
        <f>VLOOKUP(H1191,'系统导出（基本表）'!R:R,1,0)</f>
        <v>P19510626-0056</v>
      </c>
      <c r="AE1191" s="16" t="str">
        <f>VLOOKUP(I1191,'系统导出（基本表）'!Q:R,2,0)</f>
        <v>P19510626-0056</v>
      </c>
      <c r="AF1191" s="16" t="e">
        <f>VLOOKUP(J1191,'系统导出（基本表）'!S:T,2,0)</f>
        <v>#N/A</v>
      </c>
      <c r="AG1191" s="16"/>
      <c r="AH1191" s="16"/>
      <c r="AI1191" s="16"/>
    </row>
    <row r="1192" s="1" customFormat="1" ht="19" customHeight="1" spans="2:35">
      <c r="B1192" s="10" t="s">
        <v>127</v>
      </c>
      <c r="C1192" s="10" t="s">
        <v>1017</v>
      </c>
      <c r="D1192" s="10" t="s">
        <v>1018</v>
      </c>
      <c r="E1192" s="10" t="s">
        <v>61</v>
      </c>
      <c r="F1192" s="10" t="s">
        <v>61</v>
      </c>
      <c r="G1192" s="10" t="s">
        <v>44137</v>
      </c>
      <c r="H1192" s="10" t="s">
        <v>39313</v>
      </c>
      <c r="I1192" s="10" t="s">
        <v>39312</v>
      </c>
      <c r="J1192" s="10" t="s">
        <v>39312</v>
      </c>
      <c r="K1192" s="10" t="s">
        <v>23632</v>
      </c>
      <c r="L1192" s="10" t="s">
        <v>44138</v>
      </c>
      <c r="M1192" s="10" t="s">
        <v>44135</v>
      </c>
      <c r="N1192" s="10" t="s">
        <v>61</v>
      </c>
      <c r="O1192" s="10" t="s">
        <v>41372</v>
      </c>
      <c r="P1192" s="10" t="s">
        <v>61</v>
      </c>
      <c r="Q1192" s="10" t="s">
        <v>41411</v>
      </c>
      <c r="R1192" s="10" t="s">
        <v>41411</v>
      </c>
      <c r="S1192" s="15">
        <v>11543.51</v>
      </c>
      <c r="T1192" s="10" t="s">
        <v>41412</v>
      </c>
      <c r="U1192" s="15">
        <v>8753.01</v>
      </c>
      <c r="V1192" s="15">
        <v>8753.01</v>
      </c>
      <c r="W1192" s="16">
        <f t="shared" si="81"/>
        <v>2790.5</v>
      </c>
      <c r="X1192" s="16">
        <f t="shared" si="82"/>
        <v>2790.5</v>
      </c>
      <c r="Y1192" s="1">
        <v>8753.01</v>
      </c>
      <c r="Z1192" s="1" t="str">
        <f t="shared" si="83"/>
        <v>未整改</v>
      </c>
      <c r="AA1192" s="1" t="str">
        <f t="shared" si="84"/>
        <v>未整改</v>
      </c>
      <c r="AC1192" s="3"/>
      <c r="AD1192" s="19" t="str">
        <f>VLOOKUP(H1192,'系统导出（基本表）'!R:R,1,0)</f>
        <v>P19510626-0056</v>
      </c>
      <c r="AE1192" s="16" t="str">
        <f>VLOOKUP(I1192,'系统导出（基本表）'!Q:R,2,0)</f>
        <v>P19510626-0056</v>
      </c>
      <c r="AF1192" s="16" t="e">
        <f>VLOOKUP(J1192,'系统导出（基本表）'!S:T,2,0)</f>
        <v>#N/A</v>
      </c>
      <c r="AG1192" s="16"/>
      <c r="AH1192" s="16"/>
      <c r="AI1192" s="16"/>
    </row>
    <row r="1193" s="1" customFormat="1" ht="19" customHeight="1" spans="2:35">
      <c r="B1193" s="10" t="s">
        <v>127</v>
      </c>
      <c r="C1193" s="10" t="s">
        <v>1017</v>
      </c>
      <c r="D1193" s="10" t="s">
        <v>1018</v>
      </c>
      <c r="E1193" s="10" t="s">
        <v>61</v>
      </c>
      <c r="F1193" s="10" t="s">
        <v>61</v>
      </c>
      <c r="G1193" s="10" t="s">
        <v>44139</v>
      </c>
      <c r="H1193" s="10" t="s">
        <v>39337</v>
      </c>
      <c r="I1193" s="10" t="s">
        <v>39336</v>
      </c>
      <c r="J1193" s="10" t="s">
        <v>39336</v>
      </c>
      <c r="K1193" s="10" t="s">
        <v>23632</v>
      </c>
      <c r="L1193" s="10" t="s">
        <v>44138</v>
      </c>
      <c r="M1193" s="10" t="s">
        <v>44135</v>
      </c>
      <c r="N1193" s="10" t="s">
        <v>61</v>
      </c>
      <c r="O1193" s="10" t="s">
        <v>41372</v>
      </c>
      <c r="P1193" s="10" t="s">
        <v>61</v>
      </c>
      <c r="Q1193" s="10" t="s">
        <v>41373</v>
      </c>
      <c r="R1193" s="10" t="s">
        <v>41373</v>
      </c>
      <c r="S1193" s="15">
        <v>67.49</v>
      </c>
      <c r="T1193" s="10" t="s">
        <v>44140</v>
      </c>
      <c r="U1193" s="15">
        <v>67.49</v>
      </c>
      <c r="V1193" s="15">
        <v>67.49</v>
      </c>
      <c r="W1193" s="16">
        <f t="shared" si="81"/>
        <v>0</v>
      </c>
      <c r="X1193" s="16">
        <f t="shared" si="82"/>
        <v>0</v>
      </c>
      <c r="Y1193" s="1">
        <v>67.49</v>
      </c>
      <c r="Z1193" s="1" t="str">
        <f t="shared" si="83"/>
        <v>未整改</v>
      </c>
      <c r="AA1193" s="1" t="str">
        <f t="shared" si="84"/>
        <v>已整改</v>
      </c>
      <c r="AC1193" s="3"/>
      <c r="AD1193" s="19" t="str">
        <f>VLOOKUP(H1193,'系统导出（基本表）'!R:R,1,0)</f>
        <v>P20510626-0030</v>
      </c>
      <c r="AE1193" s="23" t="str">
        <f>VLOOKUP(I1193,'系统导出（基本表）'!Q:R,2,0)</f>
        <v>P20510626-0030</v>
      </c>
      <c r="AF1193" s="16" t="e">
        <f>VLOOKUP(J1193,'系统导出（基本表）'!S:T,2,0)</f>
        <v>#N/A</v>
      </c>
      <c r="AG1193" s="23"/>
      <c r="AH1193" s="16"/>
      <c r="AI1193" s="16"/>
    </row>
    <row r="1194" s="2" customFormat="1" ht="19" customHeight="1" spans="1:33">
      <c r="A1194" s="2">
        <v>1</v>
      </c>
      <c r="B1194" s="11" t="s">
        <v>127</v>
      </c>
      <c r="C1194" s="11" t="s">
        <v>1017</v>
      </c>
      <c r="D1194" s="11" t="s">
        <v>1018</v>
      </c>
      <c r="E1194" s="10" t="s">
        <v>41451</v>
      </c>
      <c r="F1194" s="11" t="s">
        <v>39333</v>
      </c>
      <c r="G1194" s="10" t="s">
        <v>44139</v>
      </c>
      <c r="H1194" s="11" t="s">
        <v>39337</v>
      </c>
      <c r="I1194" s="11" t="s">
        <v>39336</v>
      </c>
      <c r="J1194" s="11" t="s">
        <v>39336</v>
      </c>
      <c r="K1194" s="11" t="s">
        <v>23632</v>
      </c>
      <c r="L1194" s="11" t="s">
        <v>44134</v>
      </c>
      <c r="M1194" s="11" t="s">
        <v>44135</v>
      </c>
      <c r="N1194" s="11" t="s">
        <v>41377</v>
      </c>
      <c r="O1194" s="11" t="s">
        <v>41387</v>
      </c>
      <c r="P1194" s="11" t="s">
        <v>41456</v>
      </c>
      <c r="Q1194" s="11" t="s">
        <v>41411</v>
      </c>
      <c r="R1194" s="11" t="s">
        <v>41411</v>
      </c>
      <c r="S1194" s="17">
        <v>1087.76</v>
      </c>
      <c r="T1194" s="11" t="s">
        <v>41411</v>
      </c>
      <c r="U1194" s="17">
        <v>10.815</v>
      </c>
      <c r="V1194" s="17">
        <v>0</v>
      </c>
      <c r="W1194" s="18">
        <f t="shared" si="81"/>
        <v>1087.76</v>
      </c>
      <c r="X1194" s="18">
        <f t="shared" si="82"/>
        <v>1076.945</v>
      </c>
      <c r="Y1194" s="2">
        <v>10.815</v>
      </c>
      <c r="Z1194" s="2" t="str">
        <f t="shared" si="83"/>
        <v>未整改</v>
      </c>
      <c r="AA1194" s="2" t="str">
        <f t="shared" si="84"/>
        <v>未整改</v>
      </c>
      <c r="AD1194" s="22" t="str">
        <f>VLOOKUP(H1194,'系统导出（基本表）'!R:R,1,0)</f>
        <v>P20510626-0030</v>
      </c>
      <c r="AE1194" s="22" t="str">
        <f>VLOOKUP(I1194,'系统导出（基本表）'!Q:R,2,0)</f>
        <v>P20510626-0030</v>
      </c>
      <c r="AF1194" s="2" t="e">
        <f>VLOOKUP(J1194,'系统导出（基本表）'!S:T,2,0)</f>
        <v>#N/A</v>
      </c>
      <c r="AG1194" s="24">
        <v>1076.945</v>
      </c>
    </row>
    <row r="1195" s="1" customFormat="1" ht="19" customHeight="1" spans="2:35">
      <c r="B1195" s="10" t="s">
        <v>127</v>
      </c>
      <c r="C1195" s="10" t="s">
        <v>1017</v>
      </c>
      <c r="D1195" s="10" t="s">
        <v>1018</v>
      </c>
      <c r="E1195" s="10" t="s">
        <v>41451</v>
      </c>
      <c r="F1195" s="10" t="s">
        <v>39333</v>
      </c>
      <c r="G1195" s="10" t="s">
        <v>44139</v>
      </c>
      <c r="H1195" s="10" t="s">
        <v>39337</v>
      </c>
      <c r="I1195" s="10" t="s">
        <v>39336</v>
      </c>
      <c r="J1195" s="10" t="s">
        <v>39336</v>
      </c>
      <c r="K1195" s="10" t="s">
        <v>23632</v>
      </c>
      <c r="L1195" s="10" t="s">
        <v>44138</v>
      </c>
      <c r="M1195" s="10" t="s">
        <v>44135</v>
      </c>
      <c r="N1195" s="10" t="s">
        <v>41377</v>
      </c>
      <c r="O1195" s="10" t="s">
        <v>41378</v>
      </c>
      <c r="P1195" s="10" t="s">
        <v>41456</v>
      </c>
      <c r="Q1195" s="10" t="s">
        <v>41411</v>
      </c>
      <c r="R1195" s="10" t="s">
        <v>41411</v>
      </c>
      <c r="S1195" s="15">
        <v>1106.6</v>
      </c>
      <c r="T1195" s="10" t="s">
        <v>41463</v>
      </c>
      <c r="U1195" s="15">
        <v>29.65333</v>
      </c>
      <c r="V1195" s="15">
        <v>0</v>
      </c>
      <c r="W1195" s="16">
        <f t="shared" si="81"/>
        <v>1106.6</v>
      </c>
      <c r="X1195" s="16">
        <f t="shared" si="82"/>
        <v>1076.94667</v>
      </c>
      <c r="Y1195" s="1">
        <v>29.65333</v>
      </c>
      <c r="Z1195" s="1" t="str">
        <f t="shared" si="83"/>
        <v>未整改</v>
      </c>
      <c r="AA1195" s="1" t="str">
        <f t="shared" si="84"/>
        <v>未整改</v>
      </c>
      <c r="AC1195" s="3"/>
      <c r="AD1195" s="19" t="str">
        <f>VLOOKUP(H1195,'系统导出（基本表）'!R:R,1,0)</f>
        <v>P20510626-0030</v>
      </c>
      <c r="AE1195" s="23" t="str">
        <f>VLOOKUP(I1195,'系统导出（基本表）'!Q:R,2,0)</f>
        <v>P20510626-0030</v>
      </c>
      <c r="AF1195" s="16" t="e">
        <f>VLOOKUP(J1195,'系统导出（基本表）'!S:T,2,0)</f>
        <v>#N/A</v>
      </c>
      <c r="AG1195" s="23"/>
      <c r="AH1195" s="16">
        <v>1076.945</v>
      </c>
      <c r="AI1195" s="16"/>
    </row>
    <row r="1196" s="1" customFormat="1" ht="19" customHeight="1" spans="2:35">
      <c r="B1196" s="10" t="s">
        <v>127</v>
      </c>
      <c r="C1196" s="10" t="s">
        <v>4343</v>
      </c>
      <c r="D1196" s="10" t="s">
        <v>4344</v>
      </c>
      <c r="E1196" s="10" t="s">
        <v>41527</v>
      </c>
      <c r="F1196" s="10" t="s">
        <v>38538</v>
      </c>
      <c r="G1196" s="10" t="s">
        <v>44141</v>
      </c>
      <c r="H1196" s="10" t="s">
        <v>44142</v>
      </c>
      <c r="I1196" s="10" t="s">
        <v>44143</v>
      </c>
      <c r="J1196" s="10" t="s">
        <v>44143</v>
      </c>
      <c r="K1196" s="10" t="s">
        <v>4496</v>
      </c>
      <c r="L1196" s="10" t="s">
        <v>4486</v>
      </c>
      <c r="M1196" s="10" t="s">
        <v>44144</v>
      </c>
      <c r="N1196" s="10" t="s">
        <v>41377</v>
      </c>
      <c r="O1196" s="10" t="s">
        <v>41378</v>
      </c>
      <c r="P1196" s="10" t="s">
        <v>41456</v>
      </c>
      <c r="Q1196" s="10" t="s">
        <v>41411</v>
      </c>
      <c r="R1196" s="10" t="s">
        <v>41411</v>
      </c>
      <c r="S1196" s="15">
        <v>393.35</v>
      </c>
      <c r="T1196" s="10" t="s">
        <v>41463</v>
      </c>
      <c r="U1196" s="15">
        <v>393.35</v>
      </c>
      <c r="V1196" s="15">
        <v>393.35</v>
      </c>
      <c r="W1196" s="16">
        <f t="shared" si="81"/>
        <v>0</v>
      </c>
      <c r="X1196" s="16">
        <f t="shared" si="82"/>
        <v>0</v>
      </c>
      <c r="Y1196" s="1">
        <v>393.35</v>
      </c>
      <c r="Z1196" s="1" t="str">
        <f t="shared" si="83"/>
        <v>未整改</v>
      </c>
      <c r="AA1196" s="1" t="str">
        <f t="shared" si="84"/>
        <v>已整改</v>
      </c>
      <c r="AC1196" s="3"/>
      <c r="AD1196" s="19" t="e">
        <f>VLOOKUP(H1196,'系统导出（基本表）'!R:R,1,0)</f>
        <v>#N/A</v>
      </c>
      <c r="AE1196" s="16" t="e">
        <f>VLOOKUP(I1196,'系统导出（基本表）'!Q:R,2,0)</f>
        <v>#N/A</v>
      </c>
      <c r="AF1196" s="16" t="e">
        <f>VLOOKUP(J1196,'系统导出（基本表）'!S:T,2,0)</f>
        <v>#N/A</v>
      </c>
      <c r="AG1196" s="16"/>
      <c r="AH1196" s="16"/>
      <c r="AI1196" s="16"/>
    </row>
    <row r="1197" s="1" customFormat="1" ht="19" customHeight="1" spans="2:35">
      <c r="B1197" s="10" t="s">
        <v>127</v>
      </c>
      <c r="C1197" s="10" t="s">
        <v>4343</v>
      </c>
      <c r="D1197" s="10" t="s">
        <v>4344</v>
      </c>
      <c r="E1197" s="10" t="s">
        <v>61</v>
      </c>
      <c r="F1197" s="10" t="s">
        <v>61</v>
      </c>
      <c r="G1197" s="10" t="s">
        <v>44145</v>
      </c>
      <c r="H1197" s="10" t="s">
        <v>44146</v>
      </c>
      <c r="I1197" s="10" t="s">
        <v>44147</v>
      </c>
      <c r="J1197" s="10" t="s">
        <v>44147</v>
      </c>
      <c r="K1197" s="10" t="s">
        <v>4496</v>
      </c>
      <c r="L1197" s="10" t="s">
        <v>4486</v>
      </c>
      <c r="M1197" s="10" t="s">
        <v>44144</v>
      </c>
      <c r="N1197" s="10" t="s">
        <v>61</v>
      </c>
      <c r="O1197" s="10" t="s">
        <v>41353</v>
      </c>
      <c r="P1197" s="10" t="s">
        <v>61</v>
      </c>
      <c r="Q1197" s="10" t="s">
        <v>41354</v>
      </c>
      <c r="R1197" s="10" t="s">
        <v>41354</v>
      </c>
      <c r="S1197" s="15">
        <v>87.38</v>
      </c>
      <c r="T1197" s="10" t="s">
        <v>44148</v>
      </c>
      <c r="U1197" s="15">
        <v>87.38</v>
      </c>
      <c r="V1197" s="15">
        <v>87.38</v>
      </c>
      <c r="W1197" s="16">
        <f t="shared" si="81"/>
        <v>0</v>
      </c>
      <c r="X1197" s="16">
        <f t="shared" si="82"/>
        <v>0</v>
      </c>
      <c r="Y1197" s="1">
        <v>87.38</v>
      </c>
      <c r="Z1197" s="1" t="str">
        <f t="shared" si="83"/>
        <v>未整改</v>
      </c>
      <c r="AA1197" s="1" t="str">
        <f t="shared" si="84"/>
        <v>已整改</v>
      </c>
      <c r="AC1197" s="3"/>
      <c r="AD1197" s="19" t="e">
        <f>VLOOKUP(H1197,'系统导出（基本表）'!R:R,1,0)</f>
        <v>#N/A</v>
      </c>
      <c r="AE1197" s="16" t="e">
        <f>VLOOKUP(I1197,'系统导出（基本表）'!Q:R,2,0)</f>
        <v>#N/A</v>
      </c>
      <c r="AF1197" s="16" t="e">
        <f>VLOOKUP(J1197,'系统导出（基本表）'!S:T,2,0)</f>
        <v>#N/A</v>
      </c>
      <c r="AG1197" s="16"/>
      <c r="AH1197" s="16"/>
      <c r="AI1197" s="16"/>
    </row>
    <row r="1198" s="1" customFormat="1" ht="19" customHeight="1" spans="2:35">
      <c r="B1198" s="10" t="s">
        <v>127</v>
      </c>
      <c r="C1198" s="10" t="s">
        <v>4343</v>
      </c>
      <c r="D1198" s="10" t="s">
        <v>4344</v>
      </c>
      <c r="E1198" s="10" t="s">
        <v>61</v>
      </c>
      <c r="F1198" s="10" t="s">
        <v>61</v>
      </c>
      <c r="G1198" s="10" t="s">
        <v>44141</v>
      </c>
      <c r="H1198" s="10" t="s">
        <v>44142</v>
      </c>
      <c r="I1198" s="10" t="s">
        <v>44143</v>
      </c>
      <c r="J1198" s="10" t="s">
        <v>44143</v>
      </c>
      <c r="K1198" s="10" t="s">
        <v>4496</v>
      </c>
      <c r="L1198" s="10" t="s">
        <v>4486</v>
      </c>
      <c r="M1198" s="10" t="s">
        <v>44144</v>
      </c>
      <c r="N1198" s="10" t="s">
        <v>61</v>
      </c>
      <c r="O1198" s="10" t="s">
        <v>41372</v>
      </c>
      <c r="P1198" s="10" t="s">
        <v>61</v>
      </c>
      <c r="Q1198" s="10" t="s">
        <v>41984</v>
      </c>
      <c r="R1198" s="10" t="s">
        <v>41984</v>
      </c>
      <c r="S1198" s="15">
        <v>393.35</v>
      </c>
      <c r="T1198" s="10" t="s">
        <v>41984</v>
      </c>
      <c r="U1198" s="15">
        <v>393.35</v>
      </c>
      <c r="V1198" s="15">
        <v>393.35</v>
      </c>
      <c r="W1198" s="16">
        <f t="shared" si="81"/>
        <v>0</v>
      </c>
      <c r="X1198" s="16">
        <f t="shared" si="82"/>
        <v>0</v>
      </c>
      <c r="Y1198" s="1">
        <v>393.35</v>
      </c>
      <c r="Z1198" s="1" t="str">
        <f t="shared" si="83"/>
        <v>未整改</v>
      </c>
      <c r="AA1198" s="1" t="str">
        <f t="shared" si="84"/>
        <v>已整改</v>
      </c>
      <c r="AC1198" s="3">
        <f>S1198-Y1198</f>
        <v>0</v>
      </c>
      <c r="AD1198" s="19" t="e">
        <f>VLOOKUP(H1198,'系统导出（基本表）'!R:R,1,0)</f>
        <v>#N/A</v>
      </c>
      <c r="AE1198" s="16" t="e">
        <f>VLOOKUP(I1198,'系统导出（基本表）'!Q:R,2,0)</f>
        <v>#N/A</v>
      </c>
      <c r="AF1198" s="16" t="e">
        <f>VLOOKUP(J1198,'系统导出（基本表）'!S:T,2,0)</f>
        <v>#N/A</v>
      </c>
      <c r="AG1198" s="16"/>
      <c r="AH1198" s="16"/>
      <c r="AI1198" s="16"/>
    </row>
    <row r="1199" s="1" customFormat="1" ht="19" customHeight="1" spans="2:35">
      <c r="B1199" s="10" t="s">
        <v>127</v>
      </c>
      <c r="C1199" s="10" t="s">
        <v>4343</v>
      </c>
      <c r="D1199" s="10" t="s">
        <v>4344</v>
      </c>
      <c r="E1199" s="10" t="s">
        <v>61</v>
      </c>
      <c r="F1199" s="10" t="s">
        <v>61</v>
      </c>
      <c r="G1199" s="10" t="s">
        <v>4497</v>
      </c>
      <c r="H1199" s="10" t="s">
        <v>4489</v>
      </c>
      <c r="I1199" s="10" t="s">
        <v>4488</v>
      </c>
      <c r="J1199" s="10" t="s">
        <v>4488</v>
      </c>
      <c r="K1199" s="10" t="s">
        <v>4496</v>
      </c>
      <c r="L1199" s="10" t="s">
        <v>4486</v>
      </c>
      <c r="M1199" s="10" t="s">
        <v>44144</v>
      </c>
      <c r="N1199" s="10" t="s">
        <v>61</v>
      </c>
      <c r="O1199" s="10" t="s">
        <v>41372</v>
      </c>
      <c r="P1199" s="10" t="s">
        <v>61</v>
      </c>
      <c r="Q1199" s="10" t="s">
        <v>41501</v>
      </c>
      <c r="R1199" s="10" t="s">
        <v>41501</v>
      </c>
      <c r="S1199" s="15">
        <v>1.8</v>
      </c>
      <c r="T1199" s="10" t="s">
        <v>41501</v>
      </c>
      <c r="U1199" s="15">
        <v>1.8</v>
      </c>
      <c r="V1199" s="15">
        <v>1.8</v>
      </c>
      <c r="W1199" s="16">
        <f t="shared" si="81"/>
        <v>0</v>
      </c>
      <c r="X1199" s="16">
        <f t="shared" si="82"/>
        <v>0</v>
      </c>
      <c r="Y1199" s="1">
        <v>1.8</v>
      </c>
      <c r="Z1199" s="1" t="str">
        <f t="shared" si="83"/>
        <v>未整改</v>
      </c>
      <c r="AA1199" s="1" t="str">
        <f t="shared" si="84"/>
        <v>已整改</v>
      </c>
      <c r="AC1199" s="3"/>
      <c r="AD1199" s="19" t="e">
        <f>VLOOKUP(H1199,'系统导出（基本表）'!R:R,1,0)</f>
        <v>#N/A</v>
      </c>
      <c r="AE1199" s="16" t="e">
        <f>VLOOKUP(I1199,'系统导出（基本表）'!Q:R,2,0)</f>
        <v>#N/A</v>
      </c>
      <c r="AF1199" s="16" t="e">
        <f>VLOOKUP(J1199,'系统导出（基本表）'!S:T,2,0)</f>
        <v>#N/A</v>
      </c>
      <c r="AG1199" s="16"/>
      <c r="AH1199" s="16"/>
      <c r="AI1199" s="16"/>
    </row>
    <row r="1200" s="1" customFormat="1" ht="19" customHeight="1" spans="2:35">
      <c r="B1200" s="10" t="s">
        <v>127</v>
      </c>
      <c r="C1200" s="10" t="s">
        <v>4343</v>
      </c>
      <c r="D1200" s="10" t="s">
        <v>4344</v>
      </c>
      <c r="E1200" s="10" t="s">
        <v>43628</v>
      </c>
      <c r="F1200" s="10" t="s">
        <v>38955</v>
      </c>
      <c r="G1200" s="10" t="s">
        <v>44149</v>
      </c>
      <c r="H1200" s="10" t="s">
        <v>44150</v>
      </c>
      <c r="I1200" s="10" t="s">
        <v>44151</v>
      </c>
      <c r="J1200" s="10" t="s">
        <v>44151</v>
      </c>
      <c r="K1200" s="10" t="s">
        <v>4496</v>
      </c>
      <c r="L1200" s="10" t="s">
        <v>4486</v>
      </c>
      <c r="M1200" s="10" t="s">
        <v>44144</v>
      </c>
      <c r="N1200" s="10" t="s">
        <v>41377</v>
      </c>
      <c r="O1200" s="10" t="s">
        <v>41378</v>
      </c>
      <c r="P1200" s="10" t="s">
        <v>41456</v>
      </c>
      <c r="Q1200" s="10" t="s">
        <v>41411</v>
      </c>
      <c r="R1200" s="10" t="s">
        <v>41411</v>
      </c>
      <c r="S1200" s="15">
        <v>29.26</v>
      </c>
      <c r="T1200" s="10" t="s">
        <v>41463</v>
      </c>
      <c r="U1200" s="15">
        <v>29.26</v>
      </c>
      <c r="V1200" s="15">
        <v>29.26</v>
      </c>
      <c r="W1200" s="16">
        <f t="shared" si="81"/>
        <v>0</v>
      </c>
      <c r="X1200" s="16">
        <f t="shared" si="82"/>
        <v>0</v>
      </c>
      <c r="Y1200" s="1">
        <v>29.26</v>
      </c>
      <c r="Z1200" s="1" t="str">
        <f t="shared" si="83"/>
        <v>未整改</v>
      </c>
      <c r="AA1200" s="1" t="str">
        <f t="shared" si="84"/>
        <v>已整改</v>
      </c>
      <c r="AC1200" s="3"/>
      <c r="AD1200" s="19" t="e">
        <f>VLOOKUP(H1200,'系统导出（基本表）'!R:R,1,0)</f>
        <v>#N/A</v>
      </c>
      <c r="AE1200" s="16" t="e">
        <f>VLOOKUP(I1200,'系统导出（基本表）'!Q:R,2,0)</f>
        <v>#N/A</v>
      </c>
      <c r="AF1200" s="16" t="e">
        <f>VLOOKUP(J1200,'系统导出（基本表）'!S:T,2,0)</f>
        <v>#N/A</v>
      </c>
      <c r="AG1200" s="16"/>
      <c r="AH1200" s="16"/>
      <c r="AI1200" s="16"/>
    </row>
    <row r="1201" s="1" customFormat="1" ht="19" customHeight="1" spans="2:35">
      <c r="B1201" s="10" t="s">
        <v>127</v>
      </c>
      <c r="C1201" s="10" t="s">
        <v>4343</v>
      </c>
      <c r="D1201" s="10" t="s">
        <v>4344</v>
      </c>
      <c r="E1201" s="10" t="s">
        <v>41470</v>
      </c>
      <c r="F1201" s="10" t="s">
        <v>38517</v>
      </c>
      <c r="G1201" s="10" t="s">
        <v>21441</v>
      </c>
      <c r="H1201" s="10" t="s">
        <v>21436</v>
      </c>
      <c r="I1201" s="10" t="s">
        <v>21435</v>
      </c>
      <c r="J1201" s="10" t="s">
        <v>21435</v>
      </c>
      <c r="K1201" s="10" t="s">
        <v>4496</v>
      </c>
      <c r="L1201" s="10" t="s">
        <v>4486</v>
      </c>
      <c r="M1201" s="10" t="s">
        <v>44144</v>
      </c>
      <c r="N1201" s="10" t="s">
        <v>41377</v>
      </c>
      <c r="O1201" s="10" t="s">
        <v>41378</v>
      </c>
      <c r="P1201" s="10" t="s">
        <v>41456</v>
      </c>
      <c r="Q1201" s="10" t="s">
        <v>41411</v>
      </c>
      <c r="R1201" s="10" t="s">
        <v>41411</v>
      </c>
      <c r="S1201" s="15">
        <v>5326.16</v>
      </c>
      <c r="T1201" s="10" t="s">
        <v>41463</v>
      </c>
      <c r="U1201" s="15">
        <v>5326.16</v>
      </c>
      <c r="V1201" s="15">
        <v>5326.16</v>
      </c>
      <c r="W1201" s="16">
        <f t="shared" si="81"/>
        <v>0</v>
      </c>
      <c r="X1201" s="16">
        <f t="shared" si="82"/>
        <v>0</v>
      </c>
      <c r="Y1201" s="1">
        <v>5326.16</v>
      </c>
      <c r="Z1201" s="1" t="str">
        <f t="shared" si="83"/>
        <v>未整改</v>
      </c>
      <c r="AA1201" s="1" t="str">
        <f t="shared" si="84"/>
        <v>已整改</v>
      </c>
      <c r="AC1201" s="3"/>
      <c r="AD1201" s="19" t="e">
        <f>VLOOKUP(H1201,'系统导出（基本表）'!R:R,1,0)</f>
        <v>#N/A</v>
      </c>
      <c r="AE1201" s="16" t="e">
        <f>VLOOKUP(I1201,'系统导出（基本表）'!Q:R,2,0)</f>
        <v>#N/A</v>
      </c>
      <c r="AF1201" s="16" t="e">
        <f>VLOOKUP(J1201,'系统导出（基本表）'!S:T,2,0)</f>
        <v>#N/A</v>
      </c>
      <c r="AG1201" s="16"/>
      <c r="AH1201" s="16"/>
      <c r="AI1201" s="16"/>
    </row>
    <row r="1202" s="1" customFormat="1" ht="19" customHeight="1" spans="2:35">
      <c r="B1202" s="10" t="s">
        <v>127</v>
      </c>
      <c r="C1202" s="10" t="s">
        <v>4343</v>
      </c>
      <c r="D1202" s="10" t="s">
        <v>4344</v>
      </c>
      <c r="E1202" s="10" t="s">
        <v>41470</v>
      </c>
      <c r="F1202" s="10" t="s">
        <v>38517</v>
      </c>
      <c r="G1202" s="10" t="s">
        <v>44152</v>
      </c>
      <c r="H1202" s="10" t="s">
        <v>44153</v>
      </c>
      <c r="I1202" s="10" t="s">
        <v>44154</v>
      </c>
      <c r="J1202" s="10" t="s">
        <v>44154</v>
      </c>
      <c r="K1202" s="10" t="s">
        <v>4496</v>
      </c>
      <c r="L1202" s="10" t="s">
        <v>4486</v>
      </c>
      <c r="M1202" s="10" t="s">
        <v>44144</v>
      </c>
      <c r="N1202" s="10" t="s">
        <v>41377</v>
      </c>
      <c r="O1202" s="10" t="s">
        <v>41378</v>
      </c>
      <c r="P1202" s="10" t="s">
        <v>41456</v>
      </c>
      <c r="Q1202" s="10" t="s">
        <v>41411</v>
      </c>
      <c r="R1202" s="10" t="s">
        <v>41411</v>
      </c>
      <c r="S1202" s="15">
        <v>41.51</v>
      </c>
      <c r="T1202" s="10" t="s">
        <v>41463</v>
      </c>
      <c r="U1202" s="15">
        <v>41.51</v>
      </c>
      <c r="V1202" s="15">
        <v>41.51</v>
      </c>
      <c r="W1202" s="16">
        <f t="shared" si="81"/>
        <v>0</v>
      </c>
      <c r="X1202" s="16">
        <f t="shared" si="82"/>
        <v>0</v>
      </c>
      <c r="Y1202" s="1">
        <v>41.51</v>
      </c>
      <c r="Z1202" s="1" t="str">
        <f t="shared" si="83"/>
        <v>未整改</v>
      </c>
      <c r="AA1202" s="1" t="str">
        <f t="shared" si="84"/>
        <v>已整改</v>
      </c>
      <c r="AC1202" s="3"/>
      <c r="AD1202" s="19" t="e">
        <f>VLOOKUP(H1202,'系统导出（基本表）'!R:R,1,0)</f>
        <v>#N/A</v>
      </c>
      <c r="AE1202" s="16" t="e">
        <f>VLOOKUP(I1202,'系统导出（基本表）'!Q:R,2,0)</f>
        <v>#N/A</v>
      </c>
      <c r="AF1202" s="16" t="e">
        <f>VLOOKUP(J1202,'系统导出（基本表）'!S:T,2,0)</f>
        <v>#N/A</v>
      </c>
      <c r="AG1202" s="16"/>
      <c r="AH1202" s="16"/>
      <c r="AI1202" s="16"/>
    </row>
    <row r="1203" s="2" customFormat="1" ht="19" customHeight="1" spans="1:33">
      <c r="A1203" s="2">
        <v>1</v>
      </c>
      <c r="B1203" s="11" t="s">
        <v>127</v>
      </c>
      <c r="C1203" s="11" t="s">
        <v>4343</v>
      </c>
      <c r="D1203" s="11" t="s">
        <v>4344</v>
      </c>
      <c r="E1203" s="10" t="s">
        <v>42424</v>
      </c>
      <c r="F1203" s="11" t="s">
        <v>39035</v>
      </c>
      <c r="G1203" s="10" t="s">
        <v>44155</v>
      </c>
      <c r="H1203" s="11" t="s">
        <v>44156</v>
      </c>
      <c r="I1203" s="11" t="s">
        <v>44157</v>
      </c>
      <c r="J1203" s="11" t="s">
        <v>44157</v>
      </c>
      <c r="K1203" s="11" t="s">
        <v>4496</v>
      </c>
      <c r="L1203" s="11" t="s">
        <v>6416</v>
      </c>
      <c r="M1203" s="11" t="s">
        <v>44144</v>
      </c>
      <c r="N1203" s="11" t="s">
        <v>41377</v>
      </c>
      <c r="O1203" s="11" t="s">
        <v>41387</v>
      </c>
      <c r="P1203" s="11" t="s">
        <v>41449</v>
      </c>
      <c r="Q1203" s="11" t="s">
        <v>41411</v>
      </c>
      <c r="R1203" s="11" t="s">
        <v>41411</v>
      </c>
      <c r="S1203" s="17">
        <v>960.6703</v>
      </c>
      <c r="T1203" s="11" t="s">
        <v>41450</v>
      </c>
      <c r="U1203" s="17">
        <v>960.6703</v>
      </c>
      <c r="V1203" s="17">
        <v>0</v>
      </c>
      <c r="W1203" s="18">
        <f t="shared" si="81"/>
        <v>960.6703</v>
      </c>
      <c r="X1203" s="18">
        <f t="shared" si="82"/>
        <v>0</v>
      </c>
      <c r="Y1203" s="2">
        <v>960.6703</v>
      </c>
      <c r="Z1203" s="2" t="str">
        <f t="shared" si="83"/>
        <v>未整改</v>
      </c>
      <c r="AA1203" s="2" t="str">
        <f t="shared" si="84"/>
        <v>已整改</v>
      </c>
      <c r="AD1203" s="22" t="e">
        <f>VLOOKUP(H1203,'系统导出（基本表）'!R:R,1,0)</f>
        <v>#N/A</v>
      </c>
      <c r="AE1203" s="22" t="e">
        <f>VLOOKUP(I1203,'系统导出（基本表）'!Q:R,2,0)</f>
        <v>#N/A</v>
      </c>
      <c r="AF1203" s="2" t="e">
        <f>VLOOKUP(J1203,'系统导出（基本表）'!S:T,2,0)</f>
        <v>#N/A</v>
      </c>
      <c r="AG1203" s="24"/>
    </row>
    <row r="1204" s="2" customFormat="1" ht="19" customHeight="1" spans="1:33">
      <c r="A1204" s="2">
        <v>1</v>
      </c>
      <c r="B1204" s="11" t="s">
        <v>127</v>
      </c>
      <c r="C1204" s="11" t="s">
        <v>4343</v>
      </c>
      <c r="D1204" s="11" t="s">
        <v>4344</v>
      </c>
      <c r="E1204" s="10" t="s">
        <v>41477</v>
      </c>
      <c r="F1204" s="11" t="s">
        <v>38653</v>
      </c>
      <c r="G1204" s="10" t="s">
        <v>44158</v>
      </c>
      <c r="H1204" s="11" t="s">
        <v>39348</v>
      </c>
      <c r="I1204" s="11" t="s">
        <v>39347</v>
      </c>
      <c r="J1204" s="11" t="s">
        <v>39347</v>
      </c>
      <c r="K1204" s="11" t="s">
        <v>4496</v>
      </c>
      <c r="L1204" s="11" t="s">
        <v>6416</v>
      </c>
      <c r="M1204" s="11" t="s">
        <v>44144</v>
      </c>
      <c r="N1204" s="11" t="s">
        <v>41377</v>
      </c>
      <c r="O1204" s="11" t="s">
        <v>41387</v>
      </c>
      <c r="P1204" s="11" t="s">
        <v>41449</v>
      </c>
      <c r="Q1204" s="11" t="s">
        <v>41411</v>
      </c>
      <c r="R1204" s="11" t="s">
        <v>41411</v>
      </c>
      <c r="S1204" s="17">
        <v>1398.15</v>
      </c>
      <c r="T1204" s="11" t="s">
        <v>41450</v>
      </c>
      <c r="U1204" s="17">
        <v>0</v>
      </c>
      <c r="V1204" s="17">
        <v>0</v>
      </c>
      <c r="W1204" s="18">
        <f t="shared" si="81"/>
        <v>1398.15</v>
      </c>
      <c r="X1204" s="18">
        <f t="shared" si="82"/>
        <v>1398.15</v>
      </c>
      <c r="Y1204" s="2">
        <v>0</v>
      </c>
      <c r="Z1204" s="2" t="str">
        <f t="shared" si="83"/>
        <v>未整改</v>
      </c>
      <c r="AA1204" s="2" t="str">
        <f t="shared" si="84"/>
        <v>未整改</v>
      </c>
      <c r="AD1204" s="22" t="str">
        <f>VLOOKUP(H1204,'系统导出（基本表）'!R:R,1,0)</f>
        <v>P21510681-0032</v>
      </c>
      <c r="AE1204" s="22" t="str">
        <f>VLOOKUP(I1204,'系统导出（基本表）'!Q:R,2,0)</f>
        <v>P21510681-0032</v>
      </c>
      <c r="AF1204" s="2" t="e">
        <f>VLOOKUP(J1204,'系统导出（基本表）'!S:T,2,0)</f>
        <v>#N/A</v>
      </c>
      <c r="AG1204" s="24"/>
    </row>
    <row r="1205" s="2" customFormat="1" ht="19" customHeight="1" spans="1:33">
      <c r="A1205" s="2">
        <v>1</v>
      </c>
      <c r="B1205" s="11" t="s">
        <v>127</v>
      </c>
      <c r="C1205" s="11" t="s">
        <v>4343</v>
      </c>
      <c r="D1205" s="11" t="s">
        <v>4344</v>
      </c>
      <c r="E1205" s="10" t="s">
        <v>41477</v>
      </c>
      <c r="F1205" s="11" t="s">
        <v>38653</v>
      </c>
      <c r="G1205" s="10" t="s">
        <v>44159</v>
      </c>
      <c r="H1205" s="11" t="s">
        <v>44160</v>
      </c>
      <c r="I1205" s="11" t="s">
        <v>44161</v>
      </c>
      <c r="J1205" s="11" t="s">
        <v>44161</v>
      </c>
      <c r="K1205" s="11" t="s">
        <v>4496</v>
      </c>
      <c r="L1205" s="11" t="s">
        <v>6416</v>
      </c>
      <c r="M1205" s="11" t="s">
        <v>44144</v>
      </c>
      <c r="N1205" s="11" t="s">
        <v>41377</v>
      </c>
      <c r="O1205" s="11" t="s">
        <v>41387</v>
      </c>
      <c r="P1205" s="11" t="s">
        <v>41449</v>
      </c>
      <c r="Q1205" s="11" t="s">
        <v>41411</v>
      </c>
      <c r="R1205" s="11" t="s">
        <v>41411</v>
      </c>
      <c r="S1205" s="17">
        <v>337.1146</v>
      </c>
      <c r="T1205" s="11" t="s">
        <v>41450</v>
      </c>
      <c r="U1205" s="17">
        <v>337.1146</v>
      </c>
      <c r="V1205" s="17">
        <v>0</v>
      </c>
      <c r="W1205" s="18">
        <f t="shared" si="81"/>
        <v>337.1146</v>
      </c>
      <c r="X1205" s="18">
        <f t="shared" si="82"/>
        <v>0</v>
      </c>
      <c r="Y1205" s="2">
        <v>337.1146</v>
      </c>
      <c r="Z1205" s="2" t="str">
        <f t="shared" si="83"/>
        <v>未整改</v>
      </c>
      <c r="AA1205" s="2" t="str">
        <f t="shared" si="84"/>
        <v>已整改</v>
      </c>
      <c r="AD1205" s="22" t="e">
        <f>VLOOKUP(H1205,'系统导出（基本表）'!R:R,1,0)</f>
        <v>#N/A</v>
      </c>
      <c r="AE1205" s="22" t="e">
        <f>VLOOKUP(I1205,'系统导出（基本表）'!Q:R,2,0)</f>
        <v>#N/A</v>
      </c>
      <c r="AF1205" s="2" t="e">
        <f>VLOOKUP(J1205,'系统导出（基本表）'!S:T,2,0)</f>
        <v>#N/A</v>
      </c>
      <c r="AG1205" s="24"/>
    </row>
    <row r="1206" s="1" customFormat="1" ht="19" customHeight="1" spans="2:35">
      <c r="B1206" s="10" t="s">
        <v>127</v>
      </c>
      <c r="C1206" s="10" t="s">
        <v>4343</v>
      </c>
      <c r="D1206" s="10" t="s">
        <v>4344</v>
      </c>
      <c r="E1206" s="10" t="s">
        <v>61</v>
      </c>
      <c r="F1206" s="10" t="s">
        <v>61</v>
      </c>
      <c r="G1206" s="10" t="s">
        <v>44145</v>
      </c>
      <c r="H1206" s="10" t="s">
        <v>44146</v>
      </c>
      <c r="I1206" s="10" t="s">
        <v>44147</v>
      </c>
      <c r="J1206" s="10" t="s">
        <v>44147</v>
      </c>
      <c r="K1206" s="10" t="s">
        <v>4496</v>
      </c>
      <c r="L1206" s="10" t="s">
        <v>4486</v>
      </c>
      <c r="M1206" s="10" t="s">
        <v>44144</v>
      </c>
      <c r="N1206" s="10" t="s">
        <v>61</v>
      </c>
      <c r="O1206" s="10" t="s">
        <v>41353</v>
      </c>
      <c r="P1206" s="10" t="s">
        <v>61</v>
      </c>
      <c r="Q1206" s="10" t="s">
        <v>41984</v>
      </c>
      <c r="R1206" s="10" t="s">
        <v>41984</v>
      </c>
      <c r="S1206" s="15">
        <v>7267.92</v>
      </c>
      <c r="T1206" s="10" t="s">
        <v>44148</v>
      </c>
      <c r="U1206" s="15">
        <v>7267.92</v>
      </c>
      <c r="V1206" s="15">
        <v>7267.92</v>
      </c>
      <c r="W1206" s="16">
        <f t="shared" si="81"/>
        <v>0</v>
      </c>
      <c r="X1206" s="16">
        <f t="shared" si="82"/>
        <v>0</v>
      </c>
      <c r="Y1206" s="1">
        <v>7267.92</v>
      </c>
      <c r="Z1206" s="1" t="str">
        <f t="shared" si="83"/>
        <v>未整改</v>
      </c>
      <c r="AA1206" s="1" t="str">
        <f t="shared" si="84"/>
        <v>已整改</v>
      </c>
      <c r="AC1206" s="3">
        <f>S1206-Y1206</f>
        <v>0</v>
      </c>
      <c r="AD1206" s="19" t="e">
        <f>VLOOKUP(H1206,'系统导出（基本表）'!R:R,1,0)</f>
        <v>#N/A</v>
      </c>
      <c r="AE1206" s="16" t="e">
        <f>VLOOKUP(I1206,'系统导出（基本表）'!Q:R,2,0)</f>
        <v>#N/A</v>
      </c>
      <c r="AF1206" s="16" t="e">
        <f>VLOOKUP(J1206,'系统导出（基本表）'!S:T,2,0)</f>
        <v>#N/A</v>
      </c>
      <c r="AG1206" s="16"/>
      <c r="AH1206" s="16"/>
      <c r="AI1206" s="16"/>
    </row>
    <row r="1207" s="1" customFormat="1" ht="19" customHeight="1" spans="2:35">
      <c r="B1207" s="10" t="s">
        <v>127</v>
      </c>
      <c r="C1207" s="10" t="s">
        <v>4343</v>
      </c>
      <c r="D1207" s="10" t="s">
        <v>4344</v>
      </c>
      <c r="E1207" s="10" t="s">
        <v>41470</v>
      </c>
      <c r="F1207" s="10" t="s">
        <v>38517</v>
      </c>
      <c r="G1207" s="10" t="s">
        <v>44158</v>
      </c>
      <c r="H1207" s="10" t="s">
        <v>39348</v>
      </c>
      <c r="I1207" s="10" t="s">
        <v>39347</v>
      </c>
      <c r="J1207" s="10" t="s">
        <v>39347</v>
      </c>
      <c r="K1207" s="10" t="s">
        <v>4496</v>
      </c>
      <c r="L1207" s="10" t="s">
        <v>4486</v>
      </c>
      <c r="M1207" s="10" t="s">
        <v>44144</v>
      </c>
      <c r="N1207" s="10" t="s">
        <v>41377</v>
      </c>
      <c r="O1207" s="10" t="s">
        <v>41378</v>
      </c>
      <c r="P1207" s="10" t="s">
        <v>41456</v>
      </c>
      <c r="Q1207" s="10" t="s">
        <v>41411</v>
      </c>
      <c r="R1207" s="10" t="s">
        <v>41411</v>
      </c>
      <c r="S1207" s="15">
        <v>123.77</v>
      </c>
      <c r="T1207" s="10" t="s">
        <v>41463</v>
      </c>
      <c r="U1207" s="15">
        <v>123.77</v>
      </c>
      <c r="V1207" s="15">
        <v>123.77</v>
      </c>
      <c r="W1207" s="16">
        <f t="shared" si="81"/>
        <v>0</v>
      </c>
      <c r="X1207" s="16">
        <f t="shared" si="82"/>
        <v>0</v>
      </c>
      <c r="Y1207" s="1">
        <v>123.77</v>
      </c>
      <c r="Z1207" s="1" t="str">
        <f t="shared" si="83"/>
        <v>未整改</v>
      </c>
      <c r="AA1207" s="1" t="str">
        <f t="shared" si="84"/>
        <v>已整改</v>
      </c>
      <c r="AC1207" s="3"/>
      <c r="AD1207" s="19" t="str">
        <f>VLOOKUP(H1207,'系统导出（基本表）'!R:R,1,0)</f>
        <v>P21510681-0032</v>
      </c>
      <c r="AE1207" s="16" t="str">
        <f>VLOOKUP(I1207,'系统导出（基本表）'!Q:R,2,0)</f>
        <v>P21510681-0032</v>
      </c>
      <c r="AF1207" s="16" t="e">
        <f>VLOOKUP(J1207,'系统导出（基本表）'!S:T,2,0)</f>
        <v>#N/A</v>
      </c>
      <c r="AG1207" s="16"/>
      <c r="AH1207" s="16"/>
      <c r="AI1207" s="16"/>
    </row>
    <row r="1208" s="2" customFormat="1" ht="19" customHeight="1" spans="1:33">
      <c r="A1208" s="2">
        <v>1</v>
      </c>
      <c r="B1208" s="11" t="s">
        <v>127</v>
      </c>
      <c r="C1208" s="11" t="s">
        <v>4343</v>
      </c>
      <c r="D1208" s="11" t="s">
        <v>4344</v>
      </c>
      <c r="E1208" s="10" t="s">
        <v>44162</v>
      </c>
      <c r="F1208" s="11" t="s">
        <v>38420</v>
      </c>
      <c r="G1208" s="10" t="s">
        <v>44163</v>
      </c>
      <c r="H1208" s="11" t="s">
        <v>44164</v>
      </c>
      <c r="I1208" s="11" t="s">
        <v>44165</v>
      </c>
      <c r="J1208" s="11" t="s">
        <v>44165</v>
      </c>
      <c r="K1208" s="11" t="s">
        <v>4496</v>
      </c>
      <c r="L1208" s="11" t="s">
        <v>4486</v>
      </c>
      <c r="M1208" s="11" t="s">
        <v>44144</v>
      </c>
      <c r="N1208" s="11" t="s">
        <v>41377</v>
      </c>
      <c r="O1208" s="11" t="s">
        <v>41387</v>
      </c>
      <c r="P1208" s="11" t="s">
        <v>41449</v>
      </c>
      <c r="Q1208" s="11" t="s">
        <v>41411</v>
      </c>
      <c r="R1208" s="11" t="s">
        <v>41411</v>
      </c>
      <c r="S1208" s="17">
        <v>1177.02</v>
      </c>
      <c r="T1208" s="11" t="s">
        <v>41450</v>
      </c>
      <c r="U1208" s="17">
        <v>332.797862</v>
      </c>
      <c r="V1208" s="17">
        <v>0</v>
      </c>
      <c r="W1208" s="18">
        <f t="shared" si="81"/>
        <v>1177.02</v>
      </c>
      <c r="X1208" s="18">
        <f t="shared" si="82"/>
        <v>844.222138</v>
      </c>
      <c r="Y1208" s="2">
        <v>332.797862</v>
      </c>
      <c r="Z1208" s="2" t="str">
        <f t="shared" si="83"/>
        <v>未整改</v>
      </c>
      <c r="AA1208" s="2" t="str">
        <f t="shared" si="84"/>
        <v>未整改</v>
      </c>
      <c r="AD1208" s="22" t="e">
        <f>VLOOKUP(H1208,'系统导出（基本表）'!R:R,1,0)</f>
        <v>#N/A</v>
      </c>
      <c r="AE1208" s="22" t="e">
        <f>VLOOKUP(I1208,'系统导出（基本表）'!Q:R,2,0)</f>
        <v>#N/A</v>
      </c>
      <c r="AF1208" s="2" t="e">
        <f>VLOOKUP(J1208,'系统导出（基本表）'!S:T,2,0)</f>
        <v>#N/A</v>
      </c>
      <c r="AG1208" s="24"/>
    </row>
    <row r="1209" s="1" customFormat="1" ht="19" customHeight="1" spans="2:35">
      <c r="B1209" s="10" t="s">
        <v>127</v>
      </c>
      <c r="C1209" s="10" t="s">
        <v>4343</v>
      </c>
      <c r="D1209" s="10" t="s">
        <v>4344</v>
      </c>
      <c r="E1209" s="10" t="s">
        <v>61</v>
      </c>
      <c r="F1209" s="10" t="s">
        <v>61</v>
      </c>
      <c r="G1209" s="10" t="s">
        <v>44166</v>
      </c>
      <c r="H1209" s="10" t="s">
        <v>44167</v>
      </c>
      <c r="I1209" s="10" t="s">
        <v>44168</v>
      </c>
      <c r="J1209" s="10" t="s">
        <v>44168</v>
      </c>
      <c r="K1209" s="10" t="s">
        <v>4496</v>
      </c>
      <c r="L1209" s="10" t="s">
        <v>4486</v>
      </c>
      <c r="M1209" s="10" t="s">
        <v>44144</v>
      </c>
      <c r="N1209" s="10" t="s">
        <v>61</v>
      </c>
      <c r="O1209" s="10" t="s">
        <v>41372</v>
      </c>
      <c r="P1209" s="10" t="s">
        <v>61</v>
      </c>
      <c r="Q1209" s="10" t="s">
        <v>41354</v>
      </c>
      <c r="R1209" s="10" t="s">
        <v>41354</v>
      </c>
      <c r="S1209" s="15">
        <v>850.84</v>
      </c>
      <c r="T1209" s="10" t="s">
        <v>41902</v>
      </c>
      <c r="U1209" s="15">
        <v>850.84</v>
      </c>
      <c r="V1209" s="15">
        <v>850.84</v>
      </c>
      <c r="W1209" s="16">
        <f t="shared" si="81"/>
        <v>0</v>
      </c>
      <c r="X1209" s="16">
        <f t="shared" si="82"/>
        <v>0</v>
      </c>
      <c r="Y1209" s="1">
        <v>850.84</v>
      </c>
      <c r="Z1209" s="1" t="str">
        <f t="shared" si="83"/>
        <v>未整改</v>
      </c>
      <c r="AA1209" s="1" t="str">
        <f t="shared" si="84"/>
        <v>已整改</v>
      </c>
      <c r="AC1209" s="3"/>
      <c r="AD1209" s="19" t="e">
        <f>VLOOKUP(H1209,'系统导出（基本表）'!R:R,1,0)</f>
        <v>#N/A</v>
      </c>
      <c r="AE1209" s="16" t="e">
        <f>VLOOKUP(I1209,'系统导出（基本表）'!Q:R,2,0)</f>
        <v>#N/A</v>
      </c>
      <c r="AF1209" s="16" t="e">
        <f>VLOOKUP(J1209,'系统导出（基本表）'!S:T,2,0)</f>
        <v>#N/A</v>
      </c>
      <c r="AG1209" s="16"/>
      <c r="AH1209" s="16"/>
      <c r="AI1209" s="16"/>
    </row>
    <row r="1210" s="1" customFormat="1" ht="19" customHeight="1" spans="2:35">
      <c r="B1210" s="10" t="s">
        <v>127</v>
      </c>
      <c r="C1210" s="10" t="s">
        <v>4343</v>
      </c>
      <c r="D1210" s="10" t="s">
        <v>4344</v>
      </c>
      <c r="E1210" s="10" t="s">
        <v>43628</v>
      </c>
      <c r="F1210" s="10" t="s">
        <v>38955</v>
      </c>
      <c r="G1210" s="10" t="s">
        <v>7268</v>
      </c>
      <c r="H1210" s="10" t="s">
        <v>7264</v>
      </c>
      <c r="I1210" s="10" t="s">
        <v>7263</v>
      </c>
      <c r="J1210" s="10" t="s">
        <v>7263</v>
      </c>
      <c r="K1210" s="10" t="s">
        <v>4496</v>
      </c>
      <c r="L1210" s="10" t="s">
        <v>4486</v>
      </c>
      <c r="M1210" s="10" t="s">
        <v>44144</v>
      </c>
      <c r="N1210" s="10" t="s">
        <v>41377</v>
      </c>
      <c r="O1210" s="10" t="s">
        <v>41378</v>
      </c>
      <c r="P1210" s="10" t="s">
        <v>41456</v>
      </c>
      <c r="Q1210" s="10" t="s">
        <v>41411</v>
      </c>
      <c r="R1210" s="10" t="s">
        <v>41411</v>
      </c>
      <c r="S1210" s="15">
        <v>754.47</v>
      </c>
      <c r="T1210" s="10" t="s">
        <v>41463</v>
      </c>
      <c r="U1210" s="15">
        <v>841.35</v>
      </c>
      <c r="V1210" s="15">
        <v>667.59</v>
      </c>
      <c r="W1210" s="16">
        <f t="shared" si="81"/>
        <v>86.88</v>
      </c>
      <c r="X1210" s="16">
        <f t="shared" si="82"/>
        <v>-86.88</v>
      </c>
      <c r="Y1210" s="1">
        <v>841.35</v>
      </c>
      <c r="Z1210" s="1" t="str">
        <f t="shared" si="83"/>
        <v>未整改</v>
      </c>
      <c r="AA1210" s="1" t="str">
        <f t="shared" si="84"/>
        <v>已整改</v>
      </c>
      <c r="AC1210" s="3"/>
      <c r="AD1210" s="19" t="e">
        <f>VLOOKUP(H1210,'系统导出（基本表）'!R:R,1,0)</f>
        <v>#N/A</v>
      </c>
      <c r="AE1210" s="16" t="e">
        <f>VLOOKUP(I1210,'系统导出（基本表）'!Q:R,2,0)</f>
        <v>#N/A</v>
      </c>
      <c r="AF1210" s="16" t="e">
        <f>VLOOKUP(J1210,'系统导出（基本表）'!S:T,2,0)</f>
        <v>#N/A</v>
      </c>
      <c r="AG1210" s="16"/>
      <c r="AH1210" s="16"/>
      <c r="AI1210" s="16"/>
    </row>
    <row r="1211" s="1" customFormat="1" ht="19" customHeight="1" spans="2:35">
      <c r="B1211" s="10" t="s">
        <v>127</v>
      </c>
      <c r="C1211" s="10" t="s">
        <v>4343</v>
      </c>
      <c r="D1211" s="10" t="s">
        <v>4344</v>
      </c>
      <c r="E1211" s="10" t="s">
        <v>41630</v>
      </c>
      <c r="F1211" s="10" t="s">
        <v>38460</v>
      </c>
      <c r="G1211" s="10" t="s">
        <v>44166</v>
      </c>
      <c r="H1211" s="10" t="s">
        <v>44167</v>
      </c>
      <c r="I1211" s="10" t="s">
        <v>44168</v>
      </c>
      <c r="J1211" s="10" t="s">
        <v>44168</v>
      </c>
      <c r="K1211" s="10" t="s">
        <v>4496</v>
      </c>
      <c r="L1211" s="10" t="s">
        <v>4486</v>
      </c>
      <c r="M1211" s="10" t="s">
        <v>44144</v>
      </c>
      <c r="N1211" s="10" t="s">
        <v>41377</v>
      </c>
      <c r="O1211" s="10" t="s">
        <v>41378</v>
      </c>
      <c r="P1211" s="10" t="s">
        <v>41456</v>
      </c>
      <c r="Q1211" s="10" t="s">
        <v>41411</v>
      </c>
      <c r="R1211" s="10" t="s">
        <v>41411</v>
      </c>
      <c r="S1211" s="15">
        <v>850.84</v>
      </c>
      <c r="T1211" s="10" t="s">
        <v>41463</v>
      </c>
      <c r="U1211" s="15">
        <v>850.84</v>
      </c>
      <c r="V1211" s="15">
        <v>850.84</v>
      </c>
      <c r="W1211" s="16">
        <f t="shared" si="81"/>
        <v>0</v>
      </c>
      <c r="X1211" s="16">
        <f t="shared" si="82"/>
        <v>0</v>
      </c>
      <c r="Y1211" s="1">
        <v>850.84</v>
      </c>
      <c r="Z1211" s="1" t="str">
        <f t="shared" si="83"/>
        <v>未整改</v>
      </c>
      <c r="AA1211" s="1" t="str">
        <f t="shared" si="84"/>
        <v>已整改</v>
      </c>
      <c r="AC1211" s="3"/>
      <c r="AD1211" s="19" t="e">
        <f>VLOOKUP(H1211,'系统导出（基本表）'!R:R,1,0)</f>
        <v>#N/A</v>
      </c>
      <c r="AE1211" s="16" t="e">
        <f>VLOOKUP(I1211,'系统导出（基本表）'!Q:R,2,0)</f>
        <v>#N/A</v>
      </c>
      <c r="AF1211" s="16" t="e">
        <f>VLOOKUP(J1211,'系统导出（基本表）'!S:T,2,0)</f>
        <v>#N/A</v>
      </c>
      <c r="AG1211" s="16"/>
      <c r="AH1211" s="16"/>
      <c r="AI1211" s="16"/>
    </row>
    <row r="1212" s="2" customFormat="1" ht="19" customHeight="1" spans="1:33">
      <c r="A1212" s="2">
        <v>1</v>
      </c>
      <c r="B1212" s="11" t="s">
        <v>127</v>
      </c>
      <c r="C1212" s="11" t="s">
        <v>4343</v>
      </c>
      <c r="D1212" s="11" t="s">
        <v>4344</v>
      </c>
      <c r="E1212" s="10" t="s">
        <v>42424</v>
      </c>
      <c r="F1212" s="11" t="s">
        <v>39035</v>
      </c>
      <c r="G1212" s="10" t="s">
        <v>44155</v>
      </c>
      <c r="H1212" s="11" t="s">
        <v>44156</v>
      </c>
      <c r="I1212" s="11" t="s">
        <v>44157</v>
      </c>
      <c r="J1212" s="11" t="s">
        <v>44157</v>
      </c>
      <c r="K1212" s="11" t="s">
        <v>4496</v>
      </c>
      <c r="L1212" s="11" t="s">
        <v>6416</v>
      </c>
      <c r="M1212" s="11" t="s">
        <v>44144</v>
      </c>
      <c r="N1212" s="11" t="s">
        <v>41377</v>
      </c>
      <c r="O1212" s="11" t="s">
        <v>41387</v>
      </c>
      <c r="P1212" s="11" t="s">
        <v>41449</v>
      </c>
      <c r="Q1212" s="11" t="s">
        <v>41373</v>
      </c>
      <c r="R1212" s="11" t="s">
        <v>41373</v>
      </c>
      <c r="S1212" s="17">
        <v>960.6703</v>
      </c>
      <c r="T1212" s="11" t="s">
        <v>44169</v>
      </c>
      <c r="U1212" s="17">
        <v>960.6703</v>
      </c>
      <c r="V1212" s="17">
        <v>0</v>
      </c>
      <c r="W1212" s="18">
        <f t="shared" si="81"/>
        <v>960.6703</v>
      </c>
      <c r="X1212" s="18">
        <f t="shared" si="82"/>
        <v>0</v>
      </c>
      <c r="Y1212" s="2">
        <v>960.6703</v>
      </c>
      <c r="Z1212" s="2" t="str">
        <f t="shared" si="83"/>
        <v>未整改</v>
      </c>
      <c r="AA1212" s="2" t="str">
        <f t="shared" si="84"/>
        <v>已整改</v>
      </c>
      <c r="AD1212" s="22" t="e">
        <f>VLOOKUP(H1212,'系统导出（基本表）'!R:R,1,0)</f>
        <v>#N/A</v>
      </c>
      <c r="AE1212" s="22" t="e">
        <f>VLOOKUP(I1212,'系统导出（基本表）'!Q:R,2,0)</f>
        <v>#N/A</v>
      </c>
      <c r="AF1212" s="2" t="e">
        <f>VLOOKUP(J1212,'系统导出（基本表）'!S:T,2,0)</f>
        <v>#N/A</v>
      </c>
      <c r="AG1212" s="24"/>
    </row>
    <row r="1213" s="1" customFormat="1" ht="19" customHeight="1" spans="2:35">
      <c r="B1213" s="10" t="s">
        <v>127</v>
      </c>
      <c r="C1213" s="10" t="s">
        <v>4343</v>
      </c>
      <c r="D1213" s="10" t="s">
        <v>4344</v>
      </c>
      <c r="E1213" s="10" t="s">
        <v>61</v>
      </c>
      <c r="F1213" s="10" t="s">
        <v>61</v>
      </c>
      <c r="G1213" s="10" t="s">
        <v>44145</v>
      </c>
      <c r="H1213" s="10" t="s">
        <v>44146</v>
      </c>
      <c r="I1213" s="10" t="s">
        <v>44147</v>
      </c>
      <c r="J1213" s="10" t="s">
        <v>44147</v>
      </c>
      <c r="K1213" s="10" t="s">
        <v>4496</v>
      </c>
      <c r="L1213" s="10" t="s">
        <v>4486</v>
      </c>
      <c r="M1213" s="10" t="s">
        <v>44144</v>
      </c>
      <c r="N1213" s="10" t="s">
        <v>61</v>
      </c>
      <c r="O1213" s="10" t="s">
        <v>41372</v>
      </c>
      <c r="P1213" s="10" t="s">
        <v>61</v>
      </c>
      <c r="Q1213" s="10" t="s">
        <v>41411</v>
      </c>
      <c r="R1213" s="10" t="s">
        <v>41411</v>
      </c>
      <c r="S1213" s="15">
        <v>399.5</v>
      </c>
      <c r="T1213" s="10" t="s">
        <v>41412</v>
      </c>
      <c r="U1213" s="15">
        <v>399.5</v>
      </c>
      <c r="V1213" s="15">
        <v>399.5</v>
      </c>
      <c r="W1213" s="16">
        <f t="shared" si="81"/>
        <v>0</v>
      </c>
      <c r="X1213" s="16">
        <f t="shared" si="82"/>
        <v>0</v>
      </c>
      <c r="Y1213" s="1">
        <v>399.5</v>
      </c>
      <c r="Z1213" s="1" t="str">
        <f t="shared" si="83"/>
        <v>未整改</v>
      </c>
      <c r="AA1213" s="1" t="str">
        <f t="shared" si="84"/>
        <v>已整改</v>
      </c>
      <c r="AC1213" s="3"/>
      <c r="AD1213" s="19" t="e">
        <f>VLOOKUP(H1213,'系统导出（基本表）'!R:R,1,0)</f>
        <v>#N/A</v>
      </c>
      <c r="AE1213" s="16" t="e">
        <f>VLOOKUP(I1213,'系统导出（基本表）'!Q:R,2,0)</f>
        <v>#N/A</v>
      </c>
      <c r="AF1213" s="16" t="e">
        <f>VLOOKUP(J1213,'系统导出（基本表）'!S:T,2,0)</f>
        <v>#N/A</v>
      </c>
      <c r="AG1213" s="16"/>
      <c r="AH1213" s="16"/>
      <c r="AI1213" s="16"/>
    </row>
    <row r="1214" s="1" customFormat="1" ht="19" customHeight="1" spans="2:35">
      <c r="B1214" s="10" t="s">
        <v>127</v>
      </c>
      <c r="C1214" s="10" t="s">
        <v>4343</v>
      </c>
      <c r="D1214" s="10" t="s">
        <v>4344</v>
      </c>
      <c r="E1214" s="10" t="s">
        <v>61</v>
      </c>
      <c r="F1214" s="10" t="s">
        <v>61</v>
      </c>
      <c r="G1214" s="10" t="s">
        <v>44170</v>
      </c>
      <c r="H1214" s="10" t="s">
        <v>44171</v>
      </c>
      <c r="I1214" s="10" t="s">
        <v>44172</v>
      </c>
      <c r="J1214" s="10" t="s">
        <v>44172</v>
      </c>
      <c r="K1214" s="10" t="s">
        <v>4496</v>
      </c>
      <c r="L1214" s="10" t="s">
        <v>4486</v>
      </c>
      <c r="M1214" s="10" t="s">
        <v>44144</v>
      </c>
      <c r="N1214" s="10" t="s">
        <v>61</v>
      </c>
      <c r="O1214" s="10" t="s">
        <v>41353</v>
      </c>
      <c r="P1214" s="10" t="s">
        <v>61</v>
      </c>
      <c r="Q1214" s="10" t="s">
        <v>41354</v>
      </c>
      <c r="R1214" s="10" t="s">
        <v>41354</v>
      </c>
      <c r="S1214" s="15">
        <v>3500</v>
      </c>
      <c r="T1214" s="10" t="s">
        <v>44173</v>
      </c>
      <c r="U1214" s="15">
        <v>3500</v>
      </c>
      <c r="V1214" s="15">
        <v>3500</v>
      </c>
      <c r="W1214" s="16">
        <f t="shared" si="81"/>
        <v>0</v>
      </c>
      <c r="X1214" s="16">
        <f t="shared" si="82"/>
        <v>0</v>
      </c>
      <c r="Y1214" s="1">
        <v>3500</v>
      </c>
      <c r="Z1214" s="1" t="str">
        <f t="shared" si="83"/>
        <v>未整改</v>
      </c>
      <c r="AA1214" s="1" t="str">
        <f t="shared" si="84"/>
        <v>已整改</v>
      </c>
      <c r="AC1214" s="3"/>
      <c r="AD1214" s="19" t="e">
        <f>VLOOKUP(H1214,'系统导出（基本表）'!R:R,1,0)</f>
        <v>#N/A</v>
      </c>
      <c r="AE1214" s="16" t="e">
        <f>VLOOKUP(I1214,'系统导出（基本表）'!Q:R,2,0)</f>
        <v>#N/A</v>
      </c>
      <c r="AF1214" s="16" t="e">
        <f>VLOOKUP(J1214,'系统导出（基本表）'!S:T,2,0)</f>
        <v>#N/A</v>
      </c>
      <c r="AG1214" s="16"/>
      <c r="AH1214" s="16"/>
      <c r="AI1214" s="16"/>
    </row>
    <row r="1215" s="1" customFormat="1" ht="19" customHeight="1" spans="2:35">
      <c r="B1215" s="10" t="s">
        <v>127</v>
      </c>
      <c r="C1215" s="10" t="s">
        <v>4343</v>
      </c>
      <c r="D1215" s="10" t="s">
        <v>4344</v>
      </c>
      <c r="E1215" s="10" t="s">
        <v>41470</v>
      </c>
      <c r="F1215" s="10" t="s">
        <v>38517</v>
      </c>
      <c r="G1215" s="10" t="s">
        <v>21441</v>
      </c>
      <c r="H1215" s="10" t="s">
        <v>21436</v>
      </c>
      <c r="I1215" s="10" t="s">
        <v>21435</v>
      </c>
      <c r="J1215" s="10" t="s">
        <v>21435</v>
      </c>
      <c r="K1215" s="10" t="s">
        <v>4496</v>
      </c>
      <c r="L1215" s="10" t="s">
        <v>4486</v>
      </c>
      <c r="M1215" s="10" t="s">
        <v>44144</v>
      </c>
      <c r="N1215" s="10" t="s">
        <v>41377</v>
      </c>
      <c r="O1215" s="10" t="s">
        <v>41378</v>
      </c>
      <c r="P1215" s="10" t="s">
        <v>41456</v>
      </c>
      <c r="Q1215" s="10" t="s">
        <v>41411</v>
      </c>
      <c r="R1215" s="10" t="s">
        <v>41411</v>
      </c>
      <c r="S1215" s="15">
        <v>3936.73</v>
      </c>
      <c r="T1215" s="10" t="s">
        <v>41463</v>
      </c>
      <c r="U1215" s="15">
        <v>3936.73</v>
      </c>
      <c r="V1215" s="15">
        <v>3936.73</v>
      </c>
      <c r="W1215" s="16">
        <f t="shared" si="81"/>
        <v>0</v>
      </c>
      <c r="X1215" s="16">
        <f t="shared" si="82"/>
        <v>0</v>
      </c>
      <c r="Y1215" s="1">
        <v>3936.73</v>
      </c>
      <c r="Z1215" s="1" t="str">
        <f t="shared" si="83"/>
        <v>未整改</v>
      </c>
      <c r="AA1215" s="1" t="str">
        <f t="shared" si="84"/>
        <v>已整改</v>
      </c>
      <c r="AC1215" s="3"/>
      <c r="AD1215" s="19" t="e">
        <f>VLOOKUP(H1215,'系统导出（基本表）'!R:R,1,0)</f>
        <v>#N/A</v>
      </c>
      <c r="AE1215" s="16" t="e">
        <f>VLOOKUP(I1215,'系统导出（基本表）'!Q:R,2,0)</f>
        <v>#N/A</v>
      </c>
      <c r="AF1215" s="16" t="e">
        <f>VLOOKUP(J1215,'系统导出（基本表）'!S:T,2,0)</f>
        <v>#N/A</v>
      </c>
      <c r="AG1215" s="16"/>
      <c r="AH1215" s="16"/>
      <c r="AI1215" s="16"/>
    </row>
    <row r="1216" s="1" customFormat="1" ht="19" customHeight="1" spans="2:35">
      <c r="B1216" s="10" t="s">
        <v>127</v>
      </c>
      <c r="C1216" s="10" t="s">
        <v>4343</v>
      </c>
      <c r="D1216" s="10" t="s">
        <v>4344</v>
      </c>
      <c r="E1216" s="10" t="s">
        <v>43102</v>
      </c>
      <c r="F1216" s="10" t="s">
        <v>38653</v>
      </c>
      <c r="G1216" s="10" t="s">
        <v>44141</v>
      </c>
      <c r="H1216" s="10" t="s">
        <v>44142</v>
      </c>
      <c r="I1216" s="10" t="s">
        <v>44143</v>
      </c>
      <c r="J1216" s="10" t="s">
        <v>44143</v>
      </c>
      <c r="K1216" s="10" t="s">
        <v>4496</v>
      </c>
      <c r="L1216" s="10" t="s">
        <v>4486</v>
      </c>
      <c r="M1216" s="10" t="s">
        <v>44144</v>
      </c>
      <c r="N1216" s="10" t="s">
        <v>41377</v>
      </c>
      <c r="O1216" s="10" t="s">
        <v>41378</v>
      </c>
      <c r="P1216" s="10" t="s">
        <v>41379</v>
      </c>
      <c r="Q1216" s="10" t="s">
        <v>41373</v>
      </c>
      <c r="R1216" s="10" t="s">
        <v>41373</v>
      </c>
      <c r="S1216" s="15">
        <v>2757</v>
      </c>
      <c r="T1216" s="10" t="s">
        <v>44174</v>
      </c>
      <c r="U1216" s="15">
        <v>2757</v>
      </c>
      <c r="V1216" s="15">
        <v>2757</v>
      </c>
      <c r="W1216" s="16">
        <f t="shared" si="81"/>
        <v>0</v>
      </c>
      <c r="X1216" s="16">
        <f t="shared" si="82"/>
        <v>0</v>
      </c>
      <c r="Y1216" s="1">
        <v>2757</v>
      </c>
      <c r="Z1216" s="1" t="str">
        <f t="shared" si="83"/>
        <v>未整改</v>
      </c>
      <c r="AA1216" s="1" t="str">
        <f t="shared" si="84"/>
        <v>已整改</v>
      </c>
      <c r="AB1216" s="1">
        <f>S1216-V1216</f>
        <v>0</v>
      </c>
      <c r="AC1216" s="3"/>
      <c r="AD1216" s="19" t="e">
        <f>VLOOKUP(H1216,'系统导出（基本表）'!R:R,1,0)</f>
        <v>#N/A</v>
      </c>
      <c r="AE1216" s="16" t="e">
        <f>VLOOKUP(I1216,'系统导出（基本表）'!Q:R,2,0)</f>
        <v>#N/A</v>
      </c>
      <c r="AF1216" s="16" t="e">
        <f>VLOOKUP(J1216,'系统导出（基本表）'!S:T,2,0)</f>
        <v>#N/A</v>
      </c>
      <c r="AG1216" s="16"/>
      <c r="AH1216" s="16"/>
      <c r="AI1216" s="16"/>
    </row>
    <row r="1217" s="2" customFormat="1" ht="19" customHeight="1" spans="1:33">
      <c r="A1217" s="2">
        <v>1</v>
      </c>
      <c r="B1217" s="11" t="s">
        <v>127</v>
      </c>
      <c r="C1217" s="11" t="s">
        <v>4343</v>
      </c>
      <c r="D1217" s="11" t="s">
        <v>4344</v>
      </c>
      <c r="E1217" s="10" t="s">
        <v>41418</v>
      </c>
      <c r="F1217" s="11" t="s">
        <v>38789</v>
      </c>
      <c r="G1217" s="10" t="s">
        <v>44175</v>
      </c>
      <c r="H1217" s="11" t="s">
        <v>39342</v>
      </c>
      <c r="I1217" s="11" t="s">
        <v>39341</v>
      </c>
      <c r="J1217" s="11" t="s">
        <v>39341</v>
      </c>
      <c r="K1217" s="11" t="s">
        <v>5451</v>
      </c>
      <c r="L1217" s="11" t="s">
        <v>5442</v>
      </c>
      <c r="M1217" s="11" t="s">
        <v>44176</v>
      </c>
      <c r="N1217" s="11" t="s">
        <v>41377</v>
      </c>
      <c r="O1217" s="11" t="s">
        <v>41387</v>
      </c>
      <c r="P1217" s="11" t="s">
        <v>41449</v>
      </c>
      <c r="Q1217" s="11" t="s">
        <v>41411</v>
      </c>
      <c r="R1217" s="11" t="s">
        <v>41411</v>
      </c>
      <c r="S1217" s="17">
        <v>3157.303</v>
      </c>
      <c r="T1217" s="11" t="s">
        <v>41450</v>
      </c>
      <c r="U1217" s="17">
        <v>587.478151</v>
      </c>
      <c r="V1217" s="17">
        <v>0</v>
      </c>
      <c r="W1217" s="18">
        <f t="shared" si="81"/>
        <v>3157.303</v>
      </c>
      <c r="X1217" s="18">
        <f t="shared" si="82"/>
        <v>2569.824849</v>
      </c>
      <c r="Y1217" s="2">
        <v>587.478151</v>
      </c>
      <c r="Z1217" s="2" t="str">
        <f t="shared" si="83"/>
        <v>未整改</v>
      </c>
      <c r="AA1217" s="2" t="str">
        <f t="shared" si="84"/>
        <v>未整改</v>
      </c>
      <c r="AD1217" s="22" t="str">
        <f>VLOOKUP(H1217,'系统导出（基本表）'!R:R,1,0)</f>
        <v>P22510681-0069</v>
      </c>
      <c r="AE1217" s="22" t="str">
        <f>VLOOKUP(I1217,'系统导出（基本表）'!Q:R,2,0)</f>
        <v>P22510681-0069</v>
      </c>
      <c r="AF1217" s="2" t="e">
        <f>VLOOKUP(J1217,'系统导出（基本表）'!S:T,2,0)</f>
        <v>#N/A</v>
      </c>
      <c r="AG1217" s="24"/>
    </row>
    <row r="1218" s="1" customFormat="1" ht="19" customHeight="1" spans="2:35">
      <c r="B1218" s="10" t="s">
        <v>127</v>
      </c>
      <c r="C1218" s="10" t="s">
        <v>5176</v>
      </c>
      <c r="D1218" s="10" t="s">
        <v>5177</v>
      </c>
      <c r="E1218" s="10" t="s">
        <v>61</v>
      </c>
      <c r="F1218" s="10" t="s">
        <v>61</v>
      </c>
      <c r="G1218" s="10" t="s">
        <v>44177</v>
      </c>
      <c r="H1218" s="10" t="s">
        <v>44178</v>
      </c>
      <c r="I1218" s="10" t="s">
        <v>44179</v>
      </c>
      <c r="J1218" s="10" t="s">
        <v>44179</v>
      </c>
      <c r="K1218" s="10" t="s">
        <v>24361</v>
      </c>
      <c r="L1218" s="10" t="s">
        <v>44180</v>
      </c>
      <c r="M1218" s="10" t="s">
        <v>44181</v>
      </c>
      <c r="N1218" s="10" t="s">
        <v>61</v>
      </c>
      <c r="O1218" s="10" t="s">
        <v>41372</v>
      </c>
      <c r="P1218" s="10" t="s">
        <v>61</v>
      </c>
      <c r="Q1218" s="10" t="s">
        <v>41411</v>
      </c>
      <c r="R1218" s="10" t="s">
        <v>41411</v>
      </c>
      <c r="S1218" s="15">
        <v>7008.27</v>
      </c>
      <c r="T1218" s="10" t="s">
        <v>41412</v>
      </c>
      <c r="U1218" s="15">
        <v>6463.17</v>
      </c>
      <c r="V1218" s="15">
        <v>6463.17</v>
      </c>
      <c r="W1218" s="16">
        <f t="shared" si="81"/>
        <v>545.1</v>
      </c>
      <c r="X1218" s="16">
        <f t="shared" si="82"/>
        <v>545.1</v>
      </c>
      <c r="Y1218" s="1">
        <v>6463.17</v>
      </c>
      <c r="Z1218" s="1" t="str">
        <f t="shared" si="83"/>
        <v>未整改</v>
      </c>
      <c r="AA1218" s="1" t="str">
        <f t="shared" si="84"/>
        <v>未整改</v>
      </c>
      <c r="AC1218" s="3"/>
      <c r="AD1218" s="19" t="e">
        <f>VLOOKUP(H1218,'系统导出（基本表）'!R:R,1,0)</f>
        <v>#N/A</v>
      </c>
      <c r="AE1218" s="16" t="e">
        <f>VLOOKUP(I1218,'系统导出（基本表）'!Q:R,2,0)</f>
        <v>#N/A</v>
      </c>
      <c r="AF1218" s="16" t="e">
        <f>VLOOKUP(J1218,'系统导出（基本表）'!S:T,2,0)</f>
        <v>#N/A</v>
      </c>
      <c r="AG1218" s="16"/>
      <c r="AH1218" s="16"/>
      <c r="AI1218" s="16"/>
    </row>
    <row r="1219" s="1" customFormat="1" ht="19" customHeight="1" spans="2:35">
      <c r="B1219" s="10" t="s">
        <v>127</v>
      </c>
      <c r="C1219" s="10" t="s">
        <v>5176</v>
      </c>
      <c r="D1219" s="10" t="s">
        <v>5177</v>
      </c>
      <c r="E1219" s="10" t="s">
        <v>44182</v>
      </c>
      <c r="F1219" s="10" t="s">
        <v>39773</v>
      </c>
      <c r="G1219" s="10" t="s">
        <v>44183</v>
      </c>
      <c r="H1219" s="10" t="s">
        <v>39370</v>
      </c>
      <c r="I1219" s="10" t="s">
        <v>39369</v>
      </c>
      <c r="J1219" s="10" t="s">
        <v>39369</v>
      </c>
      <c r="K1219" s="10" t="s">
        <v>24361</v>
      </c>
      <c r="L1219" s="10" t="s">
        <v>24353</v>
      </c>
      <c r="M1219" s="10" t="s">
        <v>44181</v>
      </c>
      <c r="N1219" s="10" t="s">
        <v>41377</v>
      </c>
      <c r="O1219" s="10" t="s">
        <v>41378</v>
      </c>
      <c r="P1219" s="10" t="s">
        <v>41456</v>
      </c>
      <c r="Q1219" s="10" t="s">
        <v>41411</v>
      </c>
      <c r="R1219" s="10" t="s">
        <v>41411</v>
      </c>
      <c r="S1219" s="15">
        <v>10461.67</v>
      </c>
      <c r="T1219" s="10" t="s">
        <v>41463</v>
      </c>
      <c r="U1219" s="15">
        <v>4255.03</v>
      </c>
      <c r="V1219" s="15">
        <v>4255.03</v>
      </c>
      <c r="W1219" s="16">
        <f t="shared" si="81"/>
        <v>6206.64</v>
      </c>
      <c r="X1219" s="16">
        <f t="shared" si="82"/>
        <v>6206.64</v>
      </c>
      <c r="Y1219" s="1">
        <v>4255.03</v>
      </c>
      <c r="Z1219" s="1" t="str">
        <f t="shared" si="83"/>
        <v>未整改</v>
      </c>
      <c r="AA1219" s="1" t="str">
        <f t="shared" si="84"/>
        <v>未整改</v>
      </c>
      <c r="AC1219" s="3"/>
      <c r="AD1219" s="19" t="str">
        <f>VLOOKUP(H1219,'系统导出（基本表）'!R:R,1,0)</f>
        <v>P19510682-0017</v>
      </c>
      <c r="AE1219" s="23" t="str">
        <f>VLOOKUP(I1219,'系统导出（基本表）'!Q:R,2,0)</f>
        <v>P19510682-0017</v>
      </c>
      <c r="AF1219" s="16" t="e">
        <f>VLOOKUP(J1219,'系统导出（基本表）'!S:T,2,0)</f>
        <v>#N/A</v>
      </c>
      <c r="AG1219" s="23"/>
      <c r="AH1219" s="16">
        <f>VLOOKUP(I1219,导出计数_列Q!A:D,4,0)</f>
        <v>2396</v>
      </c>
      <c r="AI1219" s="16"/>
    </row>
    <row r="1220" s="1" customFormat="1" ht="19" customHeight="1" spans="2:35">
      <c r="B1220" s="10" t="s">
        <v>127</v>
      </c>
      <c r="C1220" s="10" t="s">
        <v>5176</v>
      </c>
      <c r="D1220" s="10" t="s">
        <v>5177</v>
      </c>
      <c r="E1220" s="10" t="s">
        <v>43966</v>
      </c>
      <c r="F1220" s="10" t="s">
        <v>39229</v>
      </c>
      <c r="G1220" s="10" t="s">
        <v>44184</v>
      </c>
      <c r="H1220" s="10" t="s">
        <v>39362</v>
      </c>
      <c r="I1220" s="10" t="s">
        <v>39361</v>
      </c>
      <c r="J1220" s="10" t="s">
        <v>39361</v>
      </c>
      <c r="K1220" s="10" t="s">
        <v>24361</v>
      </c>
      <c r="L1220" s="10" t="s">
        <v>24353</v>
      </c>
      <c r="M1220" s="10" t="s">
        <v>44181</v>
      </c>
      <c r="N1220" s="10" t="s">
        <v>41377</v>
      </c>
      <c r="O1220" s="10" t="s">
        <v>41378</v>
      </c>
      <c r="P1220" s="10" t="s">
        <v>41456</v>
      </c>
      <c r="Q1220" s="10" t="s">
        <v>41411</v>
      </c>
      <c r="R1220" s="10" t="s">
        <v>41411</v>
      </c>
      <c r="S1220" s="15">
        <v>2220.64</v>
      </c>
      <c r="T1220" s="10" t="s">
        <v>41463</v>
      </c>
      <c r="U1220" s="15">
        <v>13.12</v>
      </c>
      <c r="V1220" s="15">
        <v>13.12</v>
      </c>
      <c r="W1220" s="16">
        <f t="shared" ref="W1220:W1283" si="85">S1220-V1220</f>
        <v>2207.52</v>
      </c>
      <c r="X1220" s="16">
        <f t="shared" ref="X1220:X1283" si="86">S1220-U1220</f>
        <v>2207.52</v>
      </c>
      <c r="Y1220" s="1">
        <v>13.12</v>
      </c>
      <c r="Z1220" s="1" t="str">
        <f t="shared" ref="Z1220:Z1283" si="87">IF(V1220-S1220&gt;0,"已整改","未整改")</f>
        <v>未整改</v>
      </c>
      <c r="AA1220" s="1" t="str">
        <f t="shared" ref="AA1220:AA1283" si="88">IF(Y1220&gt;=S1220,"已整改","未整改")</f>
        <v>未整改</v>
      </c>
      <c r="AC1220" s="3"/>
      <c r="AD1220" s="19" t="str">
        <f>VLOOKUP(H1220,'系统导出（基本表）'!R:R,1,0)</f>
        <v>P19510682-0034</v>
      </c>
      <c r="AE1220" s="23" t="str">
        <f>VLOOKUP(I1220,'系统导出（基本表）'!Q:R,2,0)</f>
        <v>P19510682-0034</v>
      </c>
      <c r="AF1220" s="16" t="e">
        <f>VLOOKUP(J1220,'系统导出（基本表）'!S:T,2,0)</f>
        <v>#N/A</v>
      </c>
      <c r="AG1220" s="23"/>
      <c r="AH1220" s="16">
        <v>1185</v>
      </c>
      <c r="AI1220" s="16"/>
    </row>
    <row r="1221" s="1" customFormat="1" ht="19" customHeight="1" spans="2:35">
      <c r="B1221" s="10" t="s">
        <v>127</v>
      </c>
      <c r="C1221" s="10" t="s">
        <v>5176</v>
      </c>
      <c r="D1221" s="10" t="s">
        <v>5177</v>
      </c>
      <c r="E1221" s="10" t="s">
        <v>61</v>
      </c>
      <c r="F1221" s="10" t="s">
        <v>61</v>
      </c>
      <c r="G1221" s="10" t="s">
        <v>44185</v>
      </c>
      <c r="H1221" s="10" t="s">
        <v>44186</v>
      </c>
      <c r="I1221" s="10" t="s">
        <v>39369</v>
      </c>
      <c r="J1221" s="10" t="s">
        <v>39369</v>
      </c>
      <c r="K1221" s="10" t="s">
        <v>24361</v>
      </c>
      <c r="L1221" s="10" t="s">
        <v>24353</v>
      </c>
      <c r="M1221" s="10" t="s">
        <v>44181</v>
      </c>
      <c r="N1221" s="10" t="s">
        <v>61</v>
      </c>
      <c r="O1221" s="10" t="s">
        <v>41372</v>
      </c>
      <c r="P1221" s="10" t="s">
        <v>61</v>
      </c>
      <c r="Q1221" s="10" t="s">
        <v>41411</v>
      </c>
      <c r="R1221" s="10" t="s">
        <v>41411</v>
      </c>
      <c r="S1221" s="15">
        <v>4457.11</v>
      </c>
      <c r="T1221" s="10" t="s">
        <v>41412</v>
      </c>
      <c r="U1221" s="15">
        <v>4457.11</v>
      </c>
      <c r="V1221" s="15">
        <v>4457.11</v>
      </c>
      <c r="W1221" s="16">
        <f t="shared" si="85"/>
        <v>0</v>
      </c>
      <c r="X1221" s="16">
        <f t="shared" si="86"/>
        <v>0</v>
      </c>
      <c r="Y1221" s="1">
        <v>4457.11</v>
      </c>
      <c r="Z1221" s="1" t="str">
        <f t="shared" si="87"/>
        <v>未整改</v>
      </c>
      <c r="AA1221" s="1" t="str">
        <f t="shared" si="88"/>
        <v>已整改</v>
      </c>
      <c r="AC1221" s="3"/>
      <c r="AD1221" s="19" t="e">
        <f>VLOOKUP(H1221,'系统导出（基本表）'!R:R,1,0)</f>
        <v>#N/A</v>
      </c>
      <c r="AE1221" s="16" t="str">
        <f>VLOOKUP(I1221,'系统导出（基本表）'!Q:R,2,0)</f>
        <v>P19510682-0017</v>
      </c>
      <c r="AF1221" s="16" t="e">
        <f>VLOOKUP(J1221,'系统导出（基本表）'!S:T,2,0)</f>
        <v>#N/A</v>
      </c>
      <c r="AG1221" s="16"/>
      <c r="AH1221" s="16"/>
      <c r="AI1221" s="16"/>
    </row>
    <row r="1222" s="1" customFormat="1" ht="19" customHeight="1" spans="2:35">
      <c r="B1222" s="10" t="s">
        <v>127</v>
      </c>
      <c r="C1222" s="10" t="s">
        <v>5176</v>
      </c>
      <c r="D1222" s="10" t="s">
        <v>5177</v>
      </c>
      <c r="E1222" s="10" t="s">
        <v>61</v>
      </c>
      <c r="F1222" s="10" t="s">
        <v>61</v>
      </c>
      <c r="G1222" s="10" t="s">
        <v>44187</v>
      </c>
      <c r="H1222" s="10" t="s">
        <v>44188</v>
      </c>
      <c r="I1222" s="10" t="s">
        <v>44189</v>
      </c>
      <c r="J1222" s="10" t="s">
        <v>44189</v>
      </c>
      <c r="K1222" s="10" t="s">
        <v>24361</v>
      </c>
      <c r="L1222" s="10" t="s">
        <v>24353</v>
      </c>
      <c r="M1222" s="10" t="s">
        <v>44181</v>
      </c>
      <c r="N1222" s="10" t="s">
        <v>61</v>
      </c>
      <c r="O1222" s="10" t="s">
        <v>41372</v>
      </c>
      <c r="P1222" s="10" t="s">
        <v>61</v>
      </c>
      <c r="Q1222" s="10" t="s">
        <v>41411</v>
      </c>
      <c r="R1222" s="10" t="s">
        <v>41411</v>
      </c>
      <c r="S1222" s="15">
        <v>170</v>
      </c>
      <c r="T1222" s="10" t="s">
        <v>41412</v>
      </c>
      <c r="U1222" s="15">
        <v>170</v>
      </c>
      <c r="V1222" s="15">
        <v>170</v>
      </c>
      <c r="W1222" s="16">
        <f t="shared" si="85"/>
        <v>0</v>
      </c>
      <c r="X1222" s="16">
        <f t="shared" si="86"/>
        <v>0</v>
      </c>
      <c r="Y1222" s="1">
        <v>170</v>
      </c>
      <c r="Z1222" s="1" t="str">
        <f t="shared" si="87"/>
        <v>未整改</v>
      </c>
      <c r="AA1222" s="1" t="str">
        <f t="shared" si="88"/>
        <v>已整改</v>
      </c>
      <c r="AC1222" s="3"/>
      <c r="AD1222" s="19" t="e">
        <f>VLOOKUP(H1222,'系统导出（基本表）'!R:R,1,0)</f>
        <v>#N/A</v>
      </c>
      <c r="AE1222" s="16" t="e">
        <f>VLOOKUP(I1222,'系统导出（基本表）'!Q:R,2,0)</f>
        <v>#N/A</v>
      </c>
      <c r="AF1222" s="16" t="e">
        <f>VLOOKUP(J1222,'系统导出（基本表）'!S:T,2,0)</f>
        <v>#N/A</v>
      </c>
      <c r="AG1222" s="16"/>
      <c r="AH1222" s="16"/>
      <c r="AI1222" s="16"/>
    </row>
    <row r="1223" s="1" customFormat="1" ht="19" customHeight="1" spans="2:35">
      <c r="B1223" s="10" t="s">
        <v>127</v>
      </c>
      <c r="C1223" s="10" t="s">
        <v>5176</v>
      </c>
      <c r="D1223" s="10" t="s">
        <v>5177</v>
      </c>
      <c r="E1223" s="10" t="s">
        <v>61</v>
      </c>
      <c r="F1223" s="10" t="s">
        <v>61</v>
      </c>
      <c r="G1223" s="10" t="s">
        <v>26589</v>
      </c>
      <c r="H1223" s="10" t="s">
        <v>26580</v>
      </c>
      <c r="I1223" s="10" t="s">
        <v>26579</v>
      </c>
      <c r="J1223" s="10" t="s">
        <v>26579</v>
      </c>
      <c r="K1223" s="10" t="s">
        <v>24361</v>
      </c>
      <c r="L1223" s="10" t="s">
        <v>24353</v>
      </c>
      <c r="M1223" s="10" t="s">
        <v>44181</v>
      </c>
      <c r="N1223" s="10" t="s">
        <v>61</v>
      </c>
      <c r="O1223" s="10" t="s">
        <v>41372</v>
      </c>
      <c r="P1223" s="10" t="s">
        <v>61</v>
      </c>
      <c r="Q1223" s="10" t="s">
        <v>41411</v>
      </c>
      <c r="R1223" s="10" t="s">
        <v>41411</v>
      </c>
      <c r="S1223" s="15">
        <v>680.04</v>
      </c>
      <c r="T1223" s="10" t="s">
        <v>41412</v>
      </c>
      <c r="U1223" s="15">
        <v>680.04</v>
      </c>
      <c r="V1223" s="15">
        <v>680.04</v>
      </c>
      <c r="W1223" s="16">
        <f t="shared" si="85"/>
        <v>0</v>
      </c>
      <c r="X1223" s="16">
        <f t="shared" si="86"/>
        <v>0</v>
      </c>
      <c r="Y1223" s="1">
        <v>680.04</v>
      </c>
      <c r="Z1223" s="1" t="str">
        <f t="shared" si="87"/>
        <v>未整改</v>
      </c>
      <c r="AA1223" s="1" t="str">
        <f t="shared" si="88"/>
        <v>已整改</v>
      </c>
      <c r="AC1223" s="3"/>
      <c r="AD1223" s="19" t="e">
        <f>VLOOKUP(H1223,'系统导出（基本表）'!R:R,1,0)</f>
        <v>#N/A</v>
      </c>
      <c r="AE1223" s="16" t="e">
        <f>VLOOKUP(I1223,'系统导出（基本表）'!Q:R,2,0)</f>
        <v>#N/A</v>
      </c>
      <c r="AF1223" s="16" t="e">
        <f>VLOOKUP(J1223,'系统导出（基本表）'!S:T,2,0)</f>
        <v>#N/A</v>
      </c>
      <c r="AG1223" s="16"/>
      <c r="AH1223" s="16"/>
      <c r="AI1223" s="16"/>
    </row>
    <row r="1224" s="1" customFormat="1" ht="19" customHeight="1" spans="2:35">
      <c r="B1224" s="10" t="s">
        <v>127</v>
      </c>
      <c r="C1224" s="10" t="s">
        <v>5176</v>
      </c>
      <c r="D1224" s="10" t="s">
        <v>5177</v>
      </c>
      <c r="E1224" s="10" t="s">
        <v>61</v>
      </c>
      <c r="F1224" s="10" t="s">
        <v>61</v>
      </c>
      <c r="G1224" s="10" t="s">
        <v>44177</v>
      </c>
      <c r="H1224" s="10" t="s">
        <v>44178</v>
      </c>
      <c r="I1224" s="10" t="s">
        <v>44179</v>
      </c>
      <c r="J1224" s="10" t="s">
        <v>44179</v>
      </c>
      <c r="K1224" s="10" t="s">
        <v>24361</v>
      </c>
      <c r="L1224" s="10" t="s">
        <v>44180</v>
      </c>
      <c r="M1224" s="10" t="s">
        <v>44181</v>
      </c>
      <c r="N1224" s="10" t="s">
        <v>61</v>
      </c>
      <c r="O1224" s="10" t="s">
        <v>41372</v>
      </c>
      <c r="P1224" s="10" t="s">
        <v>61</v>
      </c>
      <c r="Q1224" s="10" t="s">
        <v>41411</v>
      </c>
      <c r="R1224" s="10" t="s">
        <v>41411</v>
      </c>
      <c r="S1224" s="15">
        <v>5000</v>
      </c>
      <c r="T1224" s="10" t="s">
        <v>41412</v>
      </c>
      <c r="U1224" s="15">
        <v>5000</v>
      </c>
      <c r="V1224" s="15">
        <v>5000</v>
      </c>
      <c r="W1224" s="16">
        <f t="shared" si="85"/>
        <v>0</v>
      </c>
      <c r="X1224" s="16">
        <f t="shared" si="86"/>
        <v>0</v>
      </c>
      <c r="Y1224" s="1">
        <v>5000</v>
      </c>
      <c r="Z1224" s="1" t="str">
        <f t="shared" si="87"/>
        <v>未整改</v>
      </c>
      <c r="AA1224" s="1" t="str">
        <f t="shared" si="88"/>
        <v>已整改</v>
      </c>
      <c r="AC1224" s="3"/>
      <c r="AD1224" s="19" t="e">
        <f>VLOOKUP(H1224,'系统导出（基本表）'!R:R,1,0)</f>
        <v>#N/A</v>
      </c>
      <c r="AE1224" s="16" t="e">
        <f>VLOOKUP(I1224,'系统导出（基本表）'!Q:R,2,0)</f>
        <v>#N/A</v>
      </c>
      <c r="AF1224" s="16" t="e">
        <f>VLOOKUP(J1224,'系统导出（基本表）'!S:T,2,0)</f>
        <v>#N/A</v>
      </c>
      <c r="AG1224" s="16"/>
      <c r="AH1224" s="16"/>
      <c r="AI1224" s="16"/>
    </row>
    <row r="1225" s="1" customFormat="1" ht="19" customHeight="1" spans="2:35">
      <c r="B1225" s="10" t="s">
        <v>127</v>
      </c>
      <c r="C1225" s="10" t="s">
        <v>5176</v>
      </c>
      <c r="D1225" s="10" t="s">
        <v>5177</v>
      </c>
      <c r="E1225" s="10" t="s">
        <v>61</v>
      </c>
      <c r="F1225" s="10" t="s">
        <v>61</v>
      </c>
      <c r="G1225" s="10" t="s">
        <v>44190</v>
      </c>
      <c r="H1225" s="10" t="s">
        <v>44191</v>
      </c>
      <c r="I1225" s="10" t="s">
        <v>44192</v>
      </c>
      <c r="J1225" s="10" t="s">
        <v>44192</v>
      </c>
      <c r="K1225" s="10" t="s">
        <v>24361</v>
      </c>
      <c r="L1225" s="10" t="s">
        <v>24353</v>
      </c>
      <c r="M1225" s="10" t="s">
        <v>44181</v>
      </c>
      <c r="N1225" s="10" t="s">
        <v>61</v>
      </c>
      <c r="O1225" s="10" t="s">
        <v>41353</v>
      </c>
      <c r="P1225" s="10" t="s">
        <v>61</v>
      </c>
      <c r="Q1225" s="10" t="s">
        <v>41984</v>
      </c>
      <c r="R1225" s="10" t="s">
        <v>41984</v>
      </c>
      <c r="S1225" s="15">
        <v>665.51</v>
      </c>
      <c r="T1225" s="10" t="s">
        <v>44193</v>
      </c>
      <c r="U1225" s="15">
        <v>665.51</v>
      </c>
      <c r="V1225" s="15">
        <v>665.51</v>
      </c>
      <c r="W1225" s="16">
        <f t="shared" si="85"/>
        <v>0</v>
      </c>
      <c r="X1225" s="16">
        <f t="shared" si="86"/>
        <v>0</v>
      </c>
      <c r="Y1225" s="1">
        <v>665.51</v>
      </c>
      <c r="Z1225" s="1" t="str">
        <f t="shared" si="87"/>
        <v>未整改</v>
      </c>
      <c r="AA1225" s="1" t="str">
        <f t="shared" si="88"/>
        <v>已整改</v>
      </c>
      <c r="AC1225" s="3">
        <f>S1225-Y1225</f>
        <v>0</v>
      </c>
      <c r="AD1225" s="19" t="e">
        <f>VLOOKUP(H1225,'系统导出（基本表）'!R:R,1,0)</f>
        <v>#N/A</v>
      </c>
      <c r="AE1225" s="16" t="e">
        <f>VLOOKUP(I1225,'系统导出（基本表）'!Q:R,2,0)</f>
        <v>#N/A</v>
      </c>
      <c r="AF1225" s="16" t="e">
        <f>VLOOKUP(J1225,'系统导出（基本表）'!S:T,2,0)</f>
        <v>#N/A</v>
      </c>
      <c r="AG1225" s="16"/>
      <c r="AH1225" s="16"/>
      <c r="AI1225" s="16"/>
    </row>
    <row r="1226" s="1" customFormat="1" ht="19" customHeight="1" spans="2:35">
      <c r="B1226" s="10" t="s">
        <v>127</v>
      </c>
      <c r="C1226" s="10" t="s">
        <v>5176</v>
      </c>
      <c r="D1226" s="10" t="s">
        <v>5177</v>
      </c>
      <c r="E1226" s="10" t="s">
        <v>61</v>
      </c>
      <c r="F1226" s="10" t="s">
        <v>61</v>
      </c>
      <c r="G1226" s="10" t="s">
        <v>36427</v>
      </c>
      <c r="H1226" s="10" t="s">
        <v>36420</v>
      </c>
      <c r="I1226" s="10" t="s">
        <v>36419</v>
      </c>
      <c r="J1226" s="10" t="s">
        <v>36419</v>
      </c>
      <c r="K1226" s="10" t="s">
        <v>24361</v>
      </c>
      <c r="L1226" s="10" t="s">
        <v>44180</v>
      </c>
      <c r="M1226" s="10" t="s">
        <v>44181</v>
      </c>
      <c r="N1226" s="10" t="s">
        <v>61</v>
      </c>
      <c r="O1226" s="10" t="s">
        <v>41372</v>
      </c>
      <c r="P1226" s="10" t="s">
        <v>61</v>
      </c>
      <c r="Q1226" s="10" t="s">
        <v>41411</v>
      </c>
      <c r="R1226" s="10" t="s">
        <v>41411</v>
      </c>
      <c r="S1226" s="15">
        <v>2299.46</v>
      </c>
      <c r="T1226" s="10" t="s">
        <v>41412</v>
      </c>
      <c r="U1226" s="15">
        <v>2299.46</v>
      </c>
      <c r="V1226" s="15">
        <v>2299.46</v>
      </c>
      <c r="W1226" s="16">
        <f t="shared" si="85"/>
        <v>0</v>
      </c>
      <c r="X1226" s="16">
        <f t="shared" si="86"/>
        <v>0</v>
      </c>
      <c r="Y1226" s="1">
        <v>2299.46</v>
      </c>
      <c r="Z1226" s="1" t="str">
        <f t="shared" si="87"/>
        <v>未整改</v>
      </c>
      <c r="AA1226" s="1" t="str">
        <f t="shared" si="88"/>
        <v>已整改</v>
      </c>
      <c r="AC1226" s="3"/>
      <c r="AD1226" s="19" t="e">
        <f>VLOOKUP(H1226,'系统导出（基本表）'!R:R,1,0)</f>
        <v>#N/A</v>
      </c>
      <c r="AE1226" s="16" t="e">
        <f>VLOOKUP(I1226,'系统导出（基本表）'!Q:R,2,0)</f>
        <v>#N/A</v>
      </c>
      <c r="AF1226" s="16" t="e">
        <f>VLOOKUP(J1226,'系统导出（基本表）'!S:T,2,0)</f>
        <v>#N/A</v>
      </c>
      <c r="AG1226" s="16"/>
      <c r="AH1226" s="16"/>
      <c r="AI1226" s="16"/>
    </row>
    <row r="1227" s="1" customFormat="1" ht="19" customHeight="1" spans="2:35">
      <c r="B1227" s="10" t="s">
        <v>127</v>
      </c>
      <c r="C1227" s="10" t="s">
        <v>5176</v>
      </c>
      <c r="D1227" s="10" t="s">
        <v>5177</v>
      </c>
      <c r="E1227" s="10" t="s">
        <v>43375</v>
      </c>
      <c r="F1227" s="10" t="s">
        <v>39353</v>
      </c>
      <c r="G1227" s="10" t="s">
        <v>44194</v>
      </c>
      <c r="H1227" s="10" t="s">
        <v>39355</v>
      </c>
      <c r="I1227" s="10" t="s">
        <v>39354</v>
      </c>
      <c r="J1227" s="10" t="s">
        <v>39354</v>
      </c>
      <c r="K1227" s="10" t="s">
        <v>24361</v>
      </c>
      <c r="L1227" s="10" t="s">
        <v>24353</v>
      </c>
      <c r="M1227" s="10" t="s">
        <v>44181</v>
      </c>
      <c r="N1227" s="10" t="s">
        <v>41377</v>
      </c>
      <c r="O1227" s="10" t="s">
        <v>41378</v>
      </c>
      <c r="P1227" s="10" t="s">
        <v>41456</v>
      </c>
      <c r="Q1227" s="10" t="s">
        <v>41411</v>
      </c>
      <c r="R1227" s="10" t="s">
        <v>41411</v>
      </c>
      <c r="S1227" s="15">
        <v>420.34</v>
      </c>
      <c r="T1227" s="10" t="s">
        <v>41463</v>
      </c>
      <c r="U1227" s="15">
        <v>38.09</v>
      </c>
      <c r="V1227" s="15">
        <v>38.09</v>
      </c>
      <c r="W1227" s="16">
        <f t="shared" si="85"/>
        <v>382.25</v>
      </c>
      <c r="X1227" s="16">
        <f t="shared" si="86"/>
        <v>382.25</v>
      </c>
      <c r="Y1227" s="1">
        <v>38.09</v>
      </c>
      <c r="Z1227" s="1" t="str">
        <f t="shared" si="87"/>
        <v>未整改</v>
      </c>
      <c r="AA1227" s="1" t="str">
        <f t="shared" si="88"/>
        <v>未整改</v>
      </c>
      <c r="AC1227" s="3"/>
      <c r="AD1227" s="19" t="str">
        <f>VLOOKUP(H1227,'系统导出（基本表）'!R:R,1,0)</f>
        <v>P19510682-0016</v>
      </c>
      <c r="AE1227" s="23" t="str">
        <f>VLOOKUP(I1227,'系统导出（基本表）'!Q:R,2,0)</f>
        <v>P19510682-0016</v>
      </c>
      <c r="AF1227" s="16" t="e">
        <f>VLOOKUP(J1227,'系统导出（基本表）'!S:T,2,0)</f>
        <v>#N/A</v>
      </c>
      <c r="AG1227" s="23"/>
      <c r="AH1227" s="16">
        <f>VLOOKUP(I1227,导出计数_列Q!A:D,4,0)</f>
        <v>170</v>
      </c>
      <c r="AI1227" s="16"/>
    </row>
    <row r="1228" s="1" customFormat="1" ht="19" customHeight="1" spans="2:35">
      <c r="B1228" s="10" t="s">
        <v>127</v>
      </c>
      <c r="C1228" s="10" t="s">
        <v>5176</v>
      </c>
      <c r="D1228" s="10" t="s">
        <v>5177</v>
      </c>
      <c r="E1228" s="10" t="s">
        <v>61</v>
      </c>
      <c r="F1228" s="10" t="s">
        <v>61</v>
      </c>
      <c r="G1228" s="10" t="s">
        <v>20530</v>
      </c>
      <c r="H1228" s="10" t="s">
        <v>20525</v>
      </c>
      <c r="I1228" s="10" t="s">
        <v>20524</v>
      </c>
      <c r="J1228" s="10" t="s">
        <v>20524</v>
      </c>
      <c r="K1228" s="10" t="s">
        <v>24361</v>
      </c>
      <c r="L1228" s="10" t="s">
        <v>24353</v>
      </c>
      <c r="M1228" s="10" t="s">
        <v>44181</v>
      </c>
      <c r="N1228" s="10" t="s">
        <v>61</v>
      </c>
      <c r="O1228" s="10" t="s">
        <v>41372</v>
      </c>
      <c r="P1228" s="10" t="s">
        <v>61</v>
      </c>
      <c r="Q1228" s="10" t="s">
        <v>41411</v>
      </c>
      <c r="R1228" s="10" t="s">
        <v>41411</v>
      </c>
      <c r="S1228" s="15">
        <v>624.15</v>
      </c>
      <c r="T1228" s="10" t="s">
        <v>41412</v>
      </c>
      <c r="U1228" s="15">
        <v>624.15</v>
      </c>
      <c r="V1228" s="15">
        <v>624.15</v>
      </c>
      <c r="W1228" s="16">
        <f t="shared" si="85"/>
        <v>0</v>
      </c>
      <c r="X1228" s="16">
        <f t="shared" si="86"/>
        <v>0</v>
      </c>
      <c r="Y1228" s="1">
        <v>624.15</v>
      </c>
      <c r="Z1228" s="1" t="str">
        <f t="shared" si="87"/>
        <v>未整改</v>
      </c>
      <c r="AA1228" s="1" t="str">
        <f t="shared" si="88"/>
        <v>已整改</v>
      </c>
      <c r="AC1228" s="3"/>
      <c r="AD1228" s="19" t="e">
        <f>VLOOKUP(H1228,'系统导出（基本表）'!R:R,1,0)</f>
        <v>#N/A</v>
      </c>
      <c r="AE1228" s="16" t="e">
        <f>VLOOKUP(I1228,'系统导出（基本表）'!Q:R,2,0)</f>
        <v>#N/A</v>
      </c>
      <c r="AF1228" s="16" t="e">
        <f>VLOOKUP(J1228,'系统导出（基本表）'!S:T,2,0)</f>
        <v>#N/A</v>
      </c>
      <c r="AG1228" s="16"/>
      <c r="AH1228" s="16"/>
      <c r="AI1228" s="16"/>
    </row>
    <row r="1229" s="1" customFormat="1" ht="19" customHeight="1" spans="2:35">
      <c r="B1229" s="10" t="s">
        <v>127</v>
      </c>
      <c r="C1229" s="10" t="s">
        <v>5176</v>
      </c>
      <c r="D1229" s="10" t="s">
        <v>5177</v>
      </c>
      <c r="E1229" s="10" t="s">
        <v>42444</v>
      </c>
      <c r="F1229" s="10" t="s">
        <v>42445</v>
      </c>
      <c r="G1229" s="10" t="s">
        <v>44177</v>
      </c>
      <c r="H1229" s="10" t="s">
        <v>44178</v>
      </c>
      <c r="I1229" s="10" t="s">
        <v>44179</v>
      </c>
      <c r="J1229" s="10" t="s">
        <v>44179</v>
      </c>
      <c r="K1229" s="10" t="s">
        <v>24361</v>
      </c>
      <c r="L1229" s="10" t="s">
        <v>24353</v>
      </c>
      <c r="M1229" s="10" t="s">
        <v>44181</v>
      </c>
      <c r="N1229" s="10" t="s">
        <v>41377</v>
      </c>
      <c r="O1229" s="10" t="s">
        <v>41378</v>
      </c>
      <c r="P1229" s="10" t="s">
        <v>41456</v>
      </c>
      <c r="Q1229" s="10" t="s">
        <v>41411</v>
      </c>
      <c r="R1229" s="10" t="s">
        <v>41411</v>
      </c>
      <c r="S1229" s="15">
        <v>2897.8</v>
      </c>
      <c r="T1229" s="10" t="s">
        <v>41463</v>
      </c>
      <c r="U1229" s="15">
        <v>1334.01</v>
      </c>
      <c r="V1229" s="15">
        <v>1334.01</v>
      </c>
      <c r="W1229" s="16">
        <f t="shared" si="85"/>
        <v>1563.79</v>
      </c>
      <c r="X1229" s="16">
        <f t="shared" si="86"/>
        <v>1563.79</v>
      </c>
      <c r="Y1229" s="1">
        <v>1334.01</v>
      </c>
      <c r="Z1229" s="1" t="str">
        <f t="shared" si="87"/>
        <v>未整改</v>
      </c>
      <c r="AA1229" s="1" t="str">
        <f t="shared" si="88"/>
        <v>未整改</v>
      </c>
      <c r="AC1229" s="3"/>
      <c r="AD1229" s="19" t="e">
        <f>VLOOKUP(H1229,'系统导出（基本表）'!R:R,1,0)</f>
        <v>#N/A</v>
      </c>
      <c r="AE1229" s="16" t="e">
        <f>VLOOKUP(I1229,'系统导出（基本表）'!Q:R,2,0)</f>
        <v>#N/A</v>
      </c>
      <c r="AF1229" s="16" t="e">
        <f>VLOOKUP(J1229,'系统导出（基本表）'!S:T,2,0)</f>
        <v>#N/A</v>
      </c>
      <c r="AG1229" s="16"/>
      <c r="AH1229" s="16"/>
      <c r="AI1229" s="16"/>
    </row>
    <row r="1230" s="1" customFormat="1" ht="19" customHeight="1" spans="2:35">
      <c r="B1230" s="10" t="s">
        <v>127</v>
      </c>
      <c r="C1230" s="10" t="s">
        <v>5176</v>
      </c>
      <c r="D1230" s="10" t="s">
        <v>5177</v>
      </c>
      <c r="E1230" s="10" t="s">
        <v>61</v>
      </c>
      <c r="F1230" s="10" t="s">
        <v>61</v>
      </c>
      <c r="G1230" s="10" t="s">
        <v>44195</v>
      </c>
      <c r="H1230" s="10" t="s">
        <v>44196</v>
      </c>
      <c r="I1230" s="10" t="s">
        <v>23949</v>
      </c>
      <c r="J1230" s="10" t="s">
        <v>23949</v>
      </c>
      <c r="K1230" s="10" t="s">
        <v>24361</v>
      </c>
      <c r="L1230" s="10" t="s">
        <v>24353</v>
      </c>
      <c r="M1230" s="10" t="s">
        <v>44181</v>
      </c>
      <c r="N1230" s="10" t="s">
        <v>61</v>
      </c>
      <c r="O1230" s="10" t="s">
        <v>41372</v>
      </c>
      <c r="P1230" s="10" t="s">
        <v>61</v>
      </c>
      <c r="Q1230" s="10" t="s">
        <v>41411</v>
      </c>
      <c r="R1230" s="10" t="s">
        <v>41411</v>
      </c>
      <c r="S1230" s="15">
        <v>155.8</v>
      </c>
      <c r="T1230" s="10" t="s">
        <v>41412</v>
      </c>
      <c r="U1230" s="15">
        <v>155.8</v>
      </c>
      <c r="V1230" s="15">
        <v>155.8</v>
      </c>
      <c r="W1230" s="16">
        <f t="shared" si="85"/>
        <v>0</v>
      </c>
      <c r="X1230" s="16">
        <f t="shared" si="86"/>
        <v>0</v>
      </c>
      <c r="Y1230" s="1">
        <v>155.8</v>
      </c>
      <c r="Z1230" s="1" t="str">
        <f t="shared" si="87"/>
        <v>未整改</v>
      </c>
      <c r="AA1230" s="1" t="str">
        <f t="shared" si="88"/>
        <v>已整改</v>
      </c>
      <c r="AC1230" s="3"/>
      <c r="AD1230" s="19" t="e">
        <f>VLOOKUP(H1230,'系统导出（基本表）'!R:R,1,0)</f>
        <v>#N/A</v>
      </c>
      <c r="AE1230" s="16" t="e">
        <f>VLOOKUP(I1230,'系统导出（基本表）'!Q:R,2,0)</f>
        <v>#N/A</v>
      </c>
      <c r="AF1230" s="16" t="e">
        <f>VLOOKUP(J1230,'系统导出（基本表）'!S:T,2,0)</f>
        <v>#N/A</v>
      </c>
      <c r="AG1230" s="16"/>
      <c r="AH1230" s="16"/>
      <c r="AI1230" s="16"/>
    </row>
    <row r="1231" s="1" customFormat="1" ht="19" customHeight="1" spans="2:36">
      <c r="B1231" s="10" t="s">
        <v>127</v>
      </c>
      <c r="C1231" s="10" t="s">
        <v>5176</v>
      </c>
      <c r="D1231" s="10" t="s">
        <v>5177</v>
      </c>
      <c r="E1231" s="10" t="s">
        <v>61</v>
      </c>
      <c r="F1231" s="10" t="s">
        <v>61</v>
      </c>
      <c r="G1231" s="10" t="s">
        <v>44184</v>
      </c>
      <c r="H1231" s="10" t="s">
        <v>39362</v>
      </c>
      <c r="I1231" s="10" t="s">
        <v>39361</v>
      </c>
      <c r="J1231" s="10" t="s">
        <v>39361</v>
      </c>
      <c r="K1231" s="10" t="s">
        <v>24361</v>
      </c>
      <c r="L1231" s="10" t="s">
        <v>44180</v>
      </c>
      <c r="M1231" s="10" t="s">
        <v>44181</v>
      </c>
      <c r="N1231" s="10" t="s">
        <v>61</v>
      </c>
      <c r="O1231" s="10" t="s">
        <v>41372</v>
      </c>
      <c r="P1231" s="10" t="s">
        <v>61</v>
      </c>
      <c r="Q1231" s="10" t="s">
        <v>41411</v>
      </c>
      <c r="R1231" s="10" t="s">
        <v>41411</v>
      </c>
      <c r="S1231" s="15">
        <v>2394.44</v>
      </c>
      <c r="T1231" s="10" t="s">
        <v>41412</v>
      </c>
      <c r="U1231" s="15">
        <v>102</v>
      </c>
      <c r="V1231" s="15">
        <v>102</v>
      </c>
      <c r="W1231" s="16">
        <f t="shared" si="85"/>
        <v>2292.44</v>
      </c>
      <c r="X1231" s="16">
        <f t="shared" si="86"/>
        <v>2292.44</v>
      </c>
      <c r="Y1231" s="1">
        <v>102</v>
      </c>
      <c r="Z1231" s="1" t="str">
        <f t="shared" si="87"/>
        <v>未整改</v>
      </c>
      <c r="AA1231" s="1" t="str">
        <f t="shared" si="88"/>
        <v>未整改</v>
      </c>
      <c r="AC1231" s="3"/>
      <c r="AD1231" s="19" t="str">
        <f>VLOOKUP(H1231,'系统导出（基本表）'!R:R,1,0)</f>
        <v>P19510682-0034</v>
      </c>
      <c r="AE1231" s="23" t="str">
        <f>VLOOKUP(I1231,'系统导出（基本表）'!Q:R,2,0)</f>
        <v>P19510682-0034</v>
      </c>
      <c r="AF1231" s="16" t="e">
        <f>VLOOKUP(J1231,'系统导出（基本表）'!S:T,2,0)</f>
        <v>#N/A</v>
      </c>
      <c r="AG1231" s="23"/>
      <c r="AH1231" s="16"/>
      <c r="AI1231" s="16"/>
      <c r="AJ1231" s="1" t="s">
        <v>42582</v>
      </c>
    </row>
    <row r="1232" s="1" customFormat="1" ht="19" customHeight="1" spans="2:35">
      <c r="B1232" s="10" t="s">
        <v>127</v>
      </c>
      <c r="C1232" s="10" t="s">
        <v>5176</v>
      </c>
      <c r="D1232" s="10" t="s">
        <v>5177</v>
      </c>
      <c r="E1232" s="10" t="s">
        <v>61</v>
      </c>
      <c r="F1232" s="10" t="s">
        <v>61</v>
      </c>
      <c r="G1232" s="10" t="s">
        <v>44197</v>
      </c>
      <c r="H1232" s="10" t="s">
        <v>44198</v>
      </c>
      <c r="I1232" s="10" t="s">
        <v>39354</v>
      </c>
      <c r="J1232" s="10" t="s">
        <v>39354</v>
      </c>
      <c r="K1232" s="10" t="s">
        <v>24361</v>
      </c>
      <c r="L1232" s="10" t="s">
        <v>24353</v>
      </c>
      <c r="M1232" s="10" t="s">
        <v>44181</v>
      </c>
      <c r="N1232" s="10" t="s">
        <v>61</v>
      </c>
      <c r="O1232" s="10" t="s">
        <v>41372</v>
      </c>
      <c r="P1232" s="10" t="s">
        <v>61</v>
      </c>
      <c r="Q1232" s="10" t="s">
        <v>41411</v>
      </c>
      <c r="R1232" s="10" t="s">
        <v>41411</v>
      </c>
      <c r="S1232" s="15">
        <v>746.89</v>
      </c>
      <c r="T1232" s="10" t="s">
        <v>41412</v>
      </c>
      <c r="U1232" s="15">
        <v>374.6565</v>
      </c>
      <c r="V1232" s="15">
        <v>374.6565</v>
      </c>
      <c r="W1232" s="16">
        <f t="shared" si="85"/>
        <v>372.2335</v>
      </c>
      <c r="X1232" s="16">
        <f t="shared" si="86"/>
        <v>372.2335</v>
      </c>
      <c r="Y1232" s="1">
        <v>374.6565</v>
      </c>
      <c r="Z1232" s="1" t="str">
        <f t="shared" si="87"/>
        <v>未整改</v>
      </c>
      <c r="AA1232" s="1" t="str">
        <f t="shared" si="88"/>
        <v>未整改</v>
      </c>
      <c r="AC1232" s="3"/>
      <c r="AD1232" s="19" t="e">
        <f>VLOOKUP(H1232,'系统导出（基本表）'!R:R,1,0)</f>
        <v>#N/A</v>
      </c>
      <c r="AE1232" s="16" t="str">
        <f>VLOOKUP(I1232,'系统导出（基本表）'!Q:R,2,0)</f>
        <v>P19510682-0016</v>
      </c>
      <c r="AF1232" s="16" t="e">
        <f>VLOOKUP(J1232,'系统导出（基本表）'!S:T,2,0)</f>
        <v>#N/A</v>
      </c>
      <c r="AG1232" s="16"/>
      <c r="AH1232" s="16"/>
      <c r="AI1232" s="16"/>
    </row>
    <row r="1233" s="1" customFormat="1" ht="19" customHeight="1" spans="2:35">
      <c r="B1233" s="10" t="s">
        <v>127</v>
      </c>
      <c r="C1233" s="10" t="s">
        <v>5176</v>
      </c>
      <c r="D1233" s="10" t="s">
        <v>5177</v>
      </c>
      <c r="E1233" s="10" t="s">
        <v>61</v>
      </c>
      <c r="F1233" s="10" t="s">
        <v>61</v>
      </c>
      <c r="G1233" s="10" t="s">
        <v>44199</v>
      </c>
      <c r="H1233" s="10" t="s">
        <v>44200</v>
      </c>
      <c r="I1233" s="10" t="s">
        <v>44201</v>
      </c>
      <c r="J1233" s="10" t="s">
        <v>44201</v>
      </c>
      <c r="K1233" s="10" t="s">
        <v>24361</v>
      </c>
      <c r="L1233" s="10" t="s">
        <v>24353</v>
      </c>
      <c r="M1233" s="10" t="s">
        <v>44181</v>
      </c>
      <c r="N1233" s="10" t="s">
        <v>61</v>
      </c>
      <c r="O1233" s="10" t="s">
        <v>41353</v>
      </c>
      <c r="P1233" s="10" t="s">
        <v>61</v>
      </c>
      <c r="Q1233" s="10" t="s">
        <v>41658</v>
      </c>
      <c r="R1233" s="10" t="s">
        <v>41658</v>
      </c>
      <c r="S1233" s="15">
        <v>28</v>
      </c>
      <c r="T1233" s="10" t="s">
        <v>44202</v>
      </c>
      <c r="U1233" s="15">
        <v>28</v>
      </c>
      <c r="V1233" s="15">
        <v>28</v>
      </c>
      <c r="W1233" s="16">
        <f t="shared" si="85"/>
        <v>0</v>
      </c>
      <c r="X1233" s="16">
        <f t="shared" si="86"/>
        <v>0</v>
      </c>
      <c r="Y1233" s="1">
        <v>28</v>
      </c>
      <c r="Z1233" s="1" t="str">
        <f t="shared" si="87"/>
        <v>未整改</v>
      </c>
      <c r="AA1233" s="1" t="str">
        <f t="shared" si="88"/>
        <v>已整改</v>
      </c>
      <c r="AC1233" s="3"/>
      <c r="AD1233" s="19" t="e">
        <f>VLOOKUP(H1233,'系统导出（基本表）'!R:R,1,0)</f>
        <v>#N/A</v>
      </c>
      <c r="AE1233" s="16" t="e">
        <f>VLOOKUP(I1233,'系统导出（基本表）'!Q:R,2,0)</f>
        <v>#N/A</v>
      </c>
      <c r="AF1233" s="16" t="e">
        <f>VLOOKUP(J1233,'系统导出（基本表）'!S:T,2,0)</f>
        <v>#N/A</v>
      </c>
      <c r="AG1233" s="16"/>
      <c r="AH1233" s="16"/>
      <c r="AI1233" s="16"/>
    </row>
    <row r="1234" s="1" customFormat="1" ht="19" customHeight="1" spans="2:35">
      <c r="B1234" s="10" t="s">
        <v>127</v>
      </c>
      <c r="C1234" s="10" t="s">
        <v>5176</v>
      </c>
      <c r="D1234" s="10" t="s">
        <v>5177</v>
      </c>
      <c r="E1234" s="10" t="s">
        <v>61</v>
      </c>
      <c r="F1234" s="10" t="s">
        <v>61</v>
      </c>
      <c r="G1234" s="10" t="s">
        <v>44203</v>
      </c>
      <c r="H1234" s="10" t="s">
        <v>44204</v>
      </c>
      <c r="I1234" s="10" t="s">
        <v>44205</v>
      </c>
      <c r="J1234" s="10" t="s">
        <v>44205</v>
      </c>
      <c r="K1234" s="10" t="s">
        <v>24361</v>
      </c>
      <c r="L1234" s="10" t="s">
        <v>44180</v>
      </c>
      <c r="M1234" s="10" t="s">
        <v>44181</v>
      </c>
      <c r="N1234" s="10" t="s">
        <v>61</v>
      </c>
      <c r="O1234" s="10" t="s">
        <v>41372</v>
      </c>
      <c r="P1234" s="10" t="s">
        <v>61</v>
      </c>
      <c r="Q1234" s="10" t="s">
        <v>41411</v>
      </c>
      <c r="R1234" s="10" t="s">
        <v>41411</v>
      </c>
      <c r="S1234" s="15">
        <v>4442.23</v>
      </c>
      <c r="T1234" s="10" t="s">
        <v>41412</v>
      </c>
      <c r="U1234" s="15">
        <v>4442.23</v>
      </c>
      <c r="V1234" s="15">
        <v>4442.23</v>
      </c>
      <c r="W1234" s="16">
        <f t="shared" si="85"/>
        <v>0</v>
      </c>
      <c r="X1234" s="16">
        <f t="shared" si="86"/>
        <v>0</v>
      </c>
      <c r="Y1234" s="1">
        <v>4442.23</v>
      </c>
      <c r="Z1234" s="1" t="str">
        <f t="shared" si="87"/>
        <v>未整改</v>
      </c>
      <c r="AA1234" s="1" t="str">
        <f t="shared" si="88"/>
        <v>已整改</v>
      </c>
      <c r="AC1234" s="3"/>
      <c r="AD1234" s="19" t="e">
        <f>VLOOKUP(H1234,'系统导出（基本表）'!R:R,1,0)</f>
        <v>#N/A</v>
      </c>
      <c r="AE1234" s="16" t="e">
        <f>VLOOKUP(I1234,'系统导出（基本表）'!Q:R,2,0)</f>
        <v>#N/A</v>
      </c>
      <c r="AF1234" s="16" t="e">
        <f>VLOOKUP(J1234,'系统导出（基本表）'!S:T,2,0)</f>
        <v>#N/A</v>
      </c>
      <c r="AG1234" s="16"/>
      <c r="AH1234" s="16"/>
      <c r="AI1234" s="16"/>
    </row>
    <row r="1235" s="2" customFormat="1" ht="19" customHeight="1" spans="1:33">
      <c r="A1235" s="2">
        <v>1</v>
      </c>
      <c r="B1235" s="11" t="s">
        <v>127</v>
      </c>
      <c r="C1235" s="11" t="s">
        <v>5176</v>
      </c>
      <c r="D1235" s="11" t="s">
        <v>5177</v>
      </c>
      <c r="E1235" s="10" t="s">
        <v>44182</v>
      </c>
      <c r="F1235" s="11" t="s">
        <v>39773</v>
      </c>
      <c r="G1235" s="10" t="s">
        <v>44183</v>
      </c>
      <c r="H1235" s="11" t="s">
        <v>39370</v>
      </c>
      <c r="I1235" s="11" t="s">
        <v>39369</v>
      </c>
      <c r="J1235" s="11" t="s">
        <v>39369</v>
      </c>
      <c r="K1235" s="11" t="s">
        <v>5275</v>
      </c>
      <c r="L1235" s="11" t="s">
        <v>5267</v>
      </c>
      <c r="M1235" s="11" t="s">
        <v>44206</v>
      </c>
      <c r="N1235" s="11" t="s">
        <v>41377</v>
      </c>
      <c r="O1235" s="11" t="s">
        <v>41387</v>
      </c>
      <c r="P1235" s="11" t="s">
        <v>41456</v>
      </c>
      <c r="Q1235" s="11" t="s">
        <v>41411</v>
      </c>
      <c r="R1235" s="11" t="s">
        <v>41411</v>
      </c>
      <c r="S1235" s="17">
        <v>5410.18</v>
      </c>
      <c r="T1235" s="11" t="s">
        <v>41411</v>
      </c>
      <c r="U1235" s="17">
        <v>976.24</v>
      </c>
      <c r="V1235" s="17">
        <v>0</v>
      </c>
      <c r="W1235" s="18">
        <f t="shared" si="85"/>
        <v>5410.18</v>
      </c>
      <c r="X1235" s="18">
        <f t="shared" si="86"/>
        <v>4433.94</v>
      </c>
      <c r="Y1235" s="2">
        <v>976.24</v>
      </c>
      <c r="Z1235" s="2" t="str">
        <f t="shared" si="87"/>
        <v>未整改</v>
      </c>
      <c r="AA1235" s="2" t="str">
        <f t="shared" si="88"/>
        <v>未整改</v>
      </c>
      <c r="AD1235" s="22" t="str">
        <f>VLOOKUP(H1235,'系统导出（基本表）'!R:R,1,0)</f>
        <v>P19510682-0017</v>
      </c>
      <c r="AE1235" s="22" t="str">
        <f>VLOOKUP(I1235,'系统导出（基本表）'!Q:R,2,0)</f>
        <v>P19510682-0017</v>
      </c>
      <c r="AF1235" s="2" t="e">
        <f>VLOOKUP(J1235,'系统导出（基本表）'!S:T,2,0)</f>
        <v>#N/A</v>
      </c>
      <c r="AG1235" s="24">
        <v>2396</v>
      </c>
    </row>
    <row r="1236" s="2" customFormat="1" ht="19" customHeight="1" spans="1:33">
      <c r="A1236" s="2">
        <v>1</v>
      </c>
      <c r="B1236" s="11" t="s">
        <v>127</v>
      </c>
      <c r="C1236" s="11" t="s">
        <v>5176</v>
      </c>
      <c r="D1236" s="11" t="s">
        <v>5177</v>
      </c>
      <c r="E1236" s="10" t="s">
        <v>42444</v>
      </c>
      <c r="F1236" s="11" t="s">
        <v>42445</v>
      </c>
      <c r="G1236" s="10" t="s">
        <v>44177</v>
      </c>
      <c r="H1236" s="11" t="s">
        <v>44178</v>
      </c>
      <c r="I1236" s="11" t="s">
        <v>44179</v>
      </c>
      <c r="J1236" s="11" t="s">
        <v>44179</v>
      </c>
      <c r="K1236" s="11" t="s">
        <v>15241</v>
      </c>
      <c r="L1236" s="11" t="s">
        <v>15231</v>
      </c>
      <c r="M1236" s="11" t="s">
        <v>44207</v>
      </c>
      <c r="N1236" s="11" t="s">
        <v>41377</v>
      </c>
      <c r="O1236" s="11" t="s">
        <v>41387</v>
      </c>
      <c r="P1236" s="11" t="s">
        <v>41456</v>
      </c>
      <c r="Q1236" s="11" t="s">
        <v>41411</v>
      </c>
      <c r="R1236" s="11" t="s">
        <v>41411</v>
      </c>
      <c r="S1236" s="17">
        <v>420.053503</v>
      </c>
      <c r="T1236" s="11" t="s">
        <v>41411</v>
      </c>
      <c r="U1236" s="17">
        <v>420.053503</v>
      </c>
      <c r="V1236" s="17">
        <v>0</v>
      </c>
      <c r="W1236" s="18">
        <f t="shared" si="85"/>
        <v>420.053503</v>
      </c>
      <c r="X1236" s="18">
        <f t="shared" si="86"/>
        <v>0</v>
      </c>
      <c r="Y1236" s="2">
        <v>420.053503</v>
      </c>
      <c r="Z1236" s="2" t="str">
        <f t="shared" si="87"/>
        <v>未整改</v>
      </c>
      <c r="AA1236" s="2" t="str">
        <f t="shared" si="88"/>
        <v>已整改</v>
      </c>
      <c r="AD1236" s="22" t="e">
        <f>VLOOKUP(H1236,'系统导出（基本表）'!R:R,1,0)</f>
        <v>#N/A</v>
      </c>
      <c r="AE1236" s="22" t="e">
        <f>VLOOKUP(I1236,'系统导出（基本表）'!Q:R,2,0)</f>
        <v>#N/A</v>
      </c>
      <c r="AF1236" s="2" t="e">
        <f>VLOOKUP(J1236,'系统导出（基本表）'!S:T,2,0)</f>
        <v>#N/A</v>
      </c>
      <c r="AG1236" s="24"/>
    </row>
    <row r="1237" s="2" customFormat="1" ht="19" customHeight="1" spans="1:33">
      <c r="A1237" s="2">
        <v>1</v>
      </c>
      <c r="B1237" s="11" t="s">
        <v>127</v>
      </c>
      <c r="C1237" s="11" t="s">
        <v>5176</v>
      </c>
      <c r="D1237" s="11" t="s">
        <v>5177</v>
      </c>
      <c r="E1237" s="10" t="s">
        <v>42444</v>
      </c>
      <c r="F1237" s="11" t="s">
        <v>42445</v>
      </c>
      <c r="G1237" s="10" t="s">
        <v>20222</v>
      </c>
      <c r="H1237" s="11" t="s">
        <v>20215</v>
      </c>
      <c r="I1237" s="11" t="s">
        <v>20214</v>
      </c>
      <c r="J1237" s="11" t="s">
        <v>20214</v>
      </c>
      <c r="K1237" s="11" t="s">
        <v>20221</v>
      </c>
      <c r="L1237" s="11" t="s">
        <v>20218</v>
      </c>
      <c r="M1237" s="11" t="s">
        <v>44208</v>
      </c>
      <c r="N1237" s="11" t="s">
        <v>41377</v>
      </c>
      <c r="O1237" s="11" t="s">
        <v>41387</v>
      </c>
      <c r="P1237" s="11" t="s">
        <v>41456</v>
      </c>
      <c r="Q1237" s="11" t="s">
        <v>41411</v>
      </c>
      <c r="R1237" s="11" t="s">
        <v>41411</v>
      </c>
      <c r="S1237" s="17">
        <v>1100</v>
      </c>
      <c r="T1237" s="11" t="s">
        <v>44209</v>
      </c>
      <c r="U1237" s="17">
        <v>622.1113</v>
      </c>
      <c r="V1237" s="17">
        <v>0</v>
      </c>
      <c r="W1237" s="18">
        <f t="shared" si="85"/>
        <v>1100</v>
      </c>
      <c r="X1237" s="18">
        <f t="shared" si="86"/>
        <v>477.8887</v>
      </c>
      <c r="Y1237" s="2">
        <v>622.1113</v>
      </c>
      <c r="Z1237" s="2" t="str">
        <f t="shared" si="87"/>
        <v>未整改</v>
      </c>
      <c r="AA1237" s="2" t="str">
        <f t="shared" si="88"/>
        <v>未整改</v>
      </c>
      <c r="AD1237" s="22" t="e">
        <f>VLOOKUP(H1237,'系统导出（基本表）'!R:R,1,0)</f>
        <v>#N/A</v>
      </c>
      <c r="AE1237" s="22" t="e">
        <f>VLOOKUP(I1237,'系统导出（基本表）'!Q:R,2,0)</f>
        <v>#N/A</v>
      </c>
      <c r="AF1237" s="2" t="e">
        <f>VLOOKUP(J1237,'系统导出（基本表）'!S:T,2,0)</f>
        <v>#N/A</v>
      </c>
      <c r="AG1237" s="24"/>
    </row>
    <row r="1238" s="2" customFormat="1" ht="19" customHeight="1" spans="1:33">
      <c r="A1238" s="2">
        <v>1</v>
      </c>
      <c r="B1238" s="11" t="s">
        <v>127</v>
      </c>
      <c r="C1238" s="11" t="s">
        <v>5176</v>
      </c>
      <c r="D1238" s="11" t="s">
        <v>5177</v>
      </c>
      <c r="E1238" s="10" t="s">
        <v>43966</v>
      </c>
      <c r="F1238" s="11" t="s">
        <v>39229</v>
      </c>
      <c r="G1238" s="10" t="s">
        <v>21061</v>
      </c>
      <c r="H1238" s="11" t="s">
        <v>21057</v>
      </c>
      <c r="I1238" s="11" t="s">
        <v>21056</v>
      </c>
      <c r="J1238" s="11" t="s">
        <v>21056</v>
      </c>
      <c r="K1238" s="11" t="s">
        <v>20221</v>
      </c>
      <c r="L1238" s="11" t="s">
        <v>20218</v>
      </c>
      <c r="M1238" s="11" t="s">
        <v>44208</v>
      </c>
      <c r="N1238" s="11" t="s">
        <v>41377</v>
      </c>
      <c r="O1238" s="11" t="s">
        <v>41387</v>
      </c>
      <c r="P1238" s="11" t="s">
        <v>41456</v>
      </c>
      <c r="Q1238" s="11" t="s">
        <v>41411</v>
      </c>
      <c r="R1238" s="11" t="s">
        <v>41411</v>
      </c>
      <c r="S1238" s="17">
        <v>1000</v>
      </c>
      <c r="T1238" s="11" t="s">
        <v>44210</v>
      </c>
      <c r="U1238" s="17">
        <v>922.4282</v>
      </c>
      <c r="V1238" s="17">
        <v>0</v>
      </c>
      <c r="W1238" s="18">
        <f t="shared" si="85"/>
        <v>1000</v>
      </c>
      <c r="X1238" s="18">
        <f t="shared" si="86"/>
        <v>77.5718000000001</v>
      </c>
      <c r="Y1238" s="2">
        <v>922.4282</v>
      </c>
      <c r="Z1238" s="2" t="str">
        <f t="shared" si="87"/>
        <v>未整改</v>
      </c>
      <c r="AA1238" s="2" t="str">
        <f t="shared" si="88"/>
        <v>未整改</v>
      </c>
      <c r="AD1238" s="22" t="e">
        <f>VLOOKUP(H1238,'系统导出（基本表）'!R:R,1,0)</f>
        <v>#N/A</v>
      </c>
      <c r="AE1238" s="22" t="e">
        <f>VLOOKUP(I1238,'系统导出（基本表）'!Q:R,2,0)</f>
        <v>#N/A</v>
      </c>
      <c r="AF1238" s="2" t="e">
        <f>VLOOKUP(J1238,'系统导出（基本表）'!S:T,2,0)</f>
        <v>#N/A</v>
      </c>
      <c r="AG1238" s="24"/>
    </row>
    <row r="1239" s="2" customFormat="1" ht="19" customHeight="1" spans="1:33">
      <c r="A1239" s="2">
        <v>1</v>
      </c>
      <c r="B1239" s="11" t="s">
        <v>127</v>
      </c>
      <c r="C1239" s="11" t="s">
        <v>5176</v>
      </c>
      <c r="D1239" s="11" t="s">
        <v>5177</v>
      </c>
      <c r="E1239" s="10" t="s">
        <v>44098</v>
      </c>
      <c r="F1239" s="11" t="s">
        <v>44099</v>
      </c>
      <c r="G1239" s="10" t="s">
        <v>44211</v>
      </c>
      <c r="H1239" s="11" t="s">
        <v>44212</v>
      </c>
      <c r="I1239" s="11" t="s">
        <v>44213</v>
      </c>
      <c r="J1239" s="11" t="s">
        <v>44213</v>
      </c>
      <c r="K1239" s="11" t="s">
        <v>20221</v>
      </c>
      <c r="L1239" s="11" t="s">
        <v>20213</v>
      </c>
      <c r="M1239" s="11" t="s">
        <v>44208</v>
      </c>
      <c r="N1239" s="11" t="s">
        <v>41377</v>
      </c>
      <c r="O1239" s="11" t="s">
        <v>41387</v>
      </c>
      <c r="P1239" s="11" t="s">
        <v>41456</v>
      </c>
      <c r="Q1239" s="11" t="s">
        <v>41411</v>
      </c>
      <c r="R1239" s="11" t="s">
        <v>41411</v>
      </c>
      <c r="S1239" s="17">
        <v>487.94</v>
      </c>
      <c r="T1239" s="11" t="s">
        <v>41411</v>
      </c>
      <c r="U1239" s="17">
        <v>156.76</v>
      </c>
      <c r="V1239" s="17">
        <v>0</v>
      </c>
      <c r="W1239" s="18">
        <f t="shared" si="85"/>
        <v>487.94</v>
      </c>
      <c r="X1239" s="18">
        <f t="shared" si="86"/>
        <v>331.18</v>
      </c>
      <c r="Y1239" s="2">
        <v>156.76</v>
      </c>
      <c r="Z1239" s="2" t="str">
        <f t="shared" si="87"/>
        <v>未整改</v>
      </c>
      <c r="AA1239" s="2" t="str">
        <f t="shared" si="88"/>
        <v>未整改</v>
      </c>
      <c r="AD1239" s="22" t="e">
        <f>VLOOKUP(H1239,'系统导出（基本表）'!R:R,1,0)</f>
        <v>#N/A</v>
      </c>
      <c r="AE1239" s="22" t="e">
        <f>VLOOKUP(I1239,'系统导出（基本表）'!Q:R,2,0)</f>
        <v>#N/A</v>
      </c>
      <c r="AF1239" s="2" t="e">
        <f>VLOOKUP(J1239,'系统导出（基本表）'!S:T,2,0)</f>
        <v>#N/A</v>
      </c>
      <c r="AG1239" s="24"/>
    </row>
    <row r="1240" s="2" customFormat="1" ht="19" customHeight="1" spans="1:33">
      <c r="A1240" s="2">
        <v>1</v>
      </c>
      <c r="B1240" s="11" t="s">
        <v>127</v>
      </c>
      <c r="C1240" s="11" t="s">
        <v>5176</v>
      </c>
      <c r="D1240" s="11" t="s">
        <v>5177</v>
      </c>
      <c r="E1240" s="10" t="s">
        <v>43966</v>
      </c>
      <c r="F1240" s="11" t="s">
        <v>39229</v>
      </c>
      <c r="G1240" s="10" t="s">
        <v>44184</v>
      </c>
      <c r="H1240" s="11" t="s">
        <v>39362</v>
      </c>
      <c r="I1240" s="11" t="s">
        <v>39361</v>
      </c>
      <c r="J1240" s="11" t="s">
        <v>39361</v>
      </c>
      <c r="K1240" s="11" t="s">
        <v>20221</v>
      </c>
      <c r="L1240" s="11" t="s">
        <v>20213</v>
      </c>
      <c r="M1240" s="11" t="s">
        <v>44208</v>
      </c>
      <c r="N1240" s="11" t="s">
        <v>41377</v>
      </c>
      <c r="O1240" s="11" t="s">
        <v>41387</v>
      </c>
      <c r="P1240" s="11" t="s">
        <v>41456</v>
      </c>
      <c r="Q1240" s="11" t="s">
        <v>41411</v>
      </c>
      <c r="R1240" s="11" t="s">
        <v>41411</v>
      </c>
      <c r="S1240" s="17">
        <v>1207.52</v>
      </c>
      <c r="T1240" s="11" t="s">
        <v>41411</v>
      </c>
      <c r="U1240" s="17">
        <v>23.0153</v>
      </c>
      <c r="V1240" s="17">
        <v>0</v>
      </c>
      <c r="W1240" s="18">
        <f t="shared" si="85"/>
        <v>1207.52</v>
      </c>
      <c r="X1240" s="18">
        <f t="shared" si="86"/>
        <v>1184.5047</v>
      </c>
      <c r="Y1240" s="2">
        <v>23.0153</v>
      </c>
      <c r="Z1240" s="2" t="str">
        <f t="shared" si="87"/>
        <v>未整改</v>
      </c>
      <c r="AA1240" s="2" t="str">
        <f t="shared" si="88"/>
        <v>未整改</v>
      </c>
      <c r="AD1240" s="22" t="str">
        <f>VLOOKUP(H1240,'系统导出（基本表）'!R:R,1,0)</f>
        <v>P19510682-0034</v>
      </c>
      <c r="AE1240" s="22" t="str">
        <f>VLOOKUP(I1240,'系统导出（基本表）'!Q:R,2,0)</f>
        <v>P19510682-0034</v>
      </c>
      <c r="AF1240" s="2" t="e">
        <f>VLOOKUP(J1240,'系统导出（基本表）'!S:T,2,0)</f>
        <v>#N/A</v>
      </c>
      <c r="AG1240" s="24">
        <v>1185</v>
      </c>
    </row>
    <row r="1241" s="1" customFormat="1" ht="19" customHeight="1" spans="2:35">
      <c r="B1241" s="10" t="s">
        <v>127</v>
      </c>
      <c r="C1241" s="10" t="s">
        <v>5176</v>
      </c>
      <c r="D1241" s="10" t="s">
        <v>5177</v>
      </c>
      <c r="E1241" s="10" t="s">
        <v>44098</v>
      </c>
      <c r="F1241" s="10" t="s">
        <v>44099</v>
      </c>
      <c r="G1241" s="10" t="s">
        <v>44211</v>
      </c>
      <c r="H1241" s="10" t="s">
        <v>44212</v>
      </c>
      <c r="I1241" s="10" t="s">
        <v>44213</v>
      </c>
      <c r="J1241" s="10" t="s">
        <v>44213</v>
      </c>
      <c r="K1241" s="10" t="s">
        <v>20221</v>
      </c>
      <c r="L1241" s="10" t="s">
        <v>20212</v>
      </c>
      <c r="M1241" s="10" t="s">
        <v>44208</v>
      </c>
      <c r="N1241" s="10" t="s">
        <v>41377</v>
      </c>
      <c r="O1241" s="10" t="s">
        <v>41378</v>
      </c>
      <c r="P1241" s="10" t="s">
        <v>41456</v>
      </c>
      <c r="Q1241" s="10" t="s">
        <v>41411</v>
      </c>
      <c r="R1241" s="10" t="s">
        <v>41411</v>
      </c>
      <c r="S1241" s="15">
        <v>4846.91</v>
      </c>
      <c r="T1241" s="10" t="s">
        <v>41463</v>
      </c>
      <c r="U1241" s="15">
        <v>4846.91</v>
      </c>
      <c r="V1241" s="15">
        <v>1068.4</v>
      </c>
      <c r="W1241" s="16">
        <f t="shared" si="85"/>
        <v>3778.51</v>
      </c>
      <c r="X1241" s="16">
        <f t="shared" si="86"/>
        <v>0</v>
      </c>
      <c r="Y1241" s="1">
        <v>4846.91</v>
      </c>
      <c r="Z1241" s="1" t="str">
        <f t="shared" si="87"/>
        <v>未整改</v>
      </c>
      <c r="AA1241" s="1" t="str">
        <f t="shared" si="88"/>
        <v>已整改</v>
      </c>
      <c r="AC1241" s="3"/>
      <c r="AD1241" s="19" t="e">
        <f>VLOOKUP(H1241,'系统导出（基本表）'!R:R,1,0)</f>
        <v>#N/A</v>
      </c>
      <c r="AE1241" s="16" t="e">
        <f>VLOOKUP(I1241,'系统导出（基本表）'!Q:R,2,0)</f>
        <v>#N/A</v>
      </c>
      <c r="AF1241" s="16" t="e">
        <f>VLOOKUP(J1241,'系统导出（基本表）'!S:T,2,0)</f>
        <v>#N/A</v>
      </c>
      <c r="AG1241" s="16"/>
      <c r="AH1241" s="16"/>
      <c r="AI1241" s="16"/>
    </row>
    <row r="1242" s="2" customFormat="1" ht="19" customHeight="1" spans="1:34">
      <c r="A1242" s="2">
        <v>1</v>
      </c>
      <c r="B1242" s="11" t="s">
        <v>127</v>
      </c>
      <c r="C1242" s="11" t="s">
        <v>5176</v>
      </c>
      <c r="D1242" s="11" t="s">
        <v>5177</v>
      </c>
      <c r="E1242" s="10" t="s">
        <v>42413</v>
      </c>
      <c r="F1242" s="11" t="s">
        <v>39206</v>
      </c>
      <c r="G1242" s="10" t="s">
        <v>14599</v>
      </c>
      <c r="H1242" s="11" t="s">
        <v>14592</v>
      </c>
      <c r="I1242" s="11" t="s">
        <v>14591</v>
      </c>
      <c r="J1242" s="11" t="s">
        <v>14591</v>
      </c>
      <c r="K1242" s="11" t="s">
        <v>14598</v>
      </c>
      <c r="L1242" s="11" t="s">
        <v>14590</v>
      </c>
      <c r="M1242" s="11" t="s">
        <v>44214</v>
      </c>
      <c r="N1242" s="11" t="s">
        <v>41377</v>
      </c>
      <c r="O1242" s="11" t="s">
        <v>41387</v>
      </c>
      <c r="P1242" s="11" t="s">
        <v>41449</v>
      </c>
      <c r="Q1242" s="11" t="s">
        <v>41411</v>
      </c>
      <c r="R1242" s="11" t="s">
        <v>41411</v>
      </c>
      <c r="S1242" s="17">
        <v>269</v>
      </c>
      <c r="T1242" s="11" t="s">
        <v>41450</v>
      </c>
      <c r="U1242" s="17">
        <v>7.04</v>
      </c>
      <c r="V1242" s="17">
        <v>0</v>
      </c>
      <c r="W1242" s="18">
        <f t="shared" si="85"/>
        <v>269</v>
      </c>
      <c r="X1242" s="18">
        <f t="shared" si="86"/>
        <v>261.96</v>
      </c>
      <c r="Y1242" s="2">
        <v>7.04</v>
      </c>
      <c r="Z1242" s="2" t="str">
        <f t="shared" si="87"/>
        <v>未整改</v>
      </c>
      <c r="AA1242" s="2" t="str">
        <f t="shared" si="88"/>
        <v>未整改</v>
      </c>
      <c r="AD1242" s="22" t="str">
        <f>VLOOKUP(H1242,'系统导出（基本表）'!R:R,1,0)</f>
        <v>P21510682-0027</v>
      </c>
      <c r="AE1242" s="22" t="str">
        <f>VLOOKUP(I1242,'系统导出（基本表）'!Q:R,2,0)</f>
        <v>P21510682-0027</v>
      </c>
      <c r="AF1242" s="2" t="e">
        <f>VLOOKUP(J1242,'系统导出（基本表）'!S:T,2,0)</f>
        <v>#N/A</v>
      </c>
      <c r="AG1242" s="22">
        <v>186</v>
      </c>
      <c r="AH1242" s="22">
        <f>VLOOKUP(I1242,导出计数_列Q!A:D,4,0)</f>
        <v>186</v>
      </c>
    </row>
    <row r="1243" s="2" customFormat="1" ht="19" customHeight="1" spans="1:33">
      <c r="A1243" s="2">
        <v>1</v>
      </c>
      <c r="B1243" s="11" t="s">
        <v>127</v>
      </c>
      <c r="C1243" s="11" t="s">
        <v>5176</v>
      </c>
      <c r="D1243" s="11" t="s">
        <v>5177</v>
      </c>
      <c r="E1243" s="10" t="s">
        <v>43906</v>
      </c>
      <c r="F1243" s="11" t="s">
        <v>39166</v>
      </c>
      <c r="G1243" s="10" t="s">
        <v>36427</v>
      </c>
      <c r="H1243" s="11" t="s">
        <v>36420</v>
      </c>
      <c r="I1243" s="11" t="s">
        <v>36419</v>
      </c>
      <c r="J1243" s="11" t="s">
        <v>36419</v>
      </c>
      <c r="K1243" s="11" t="s">
        <v>36426</v>
      </c>
      <c r="L1243" s="11" t="s">
        <v>36418</v>
      </c>
      <c r="M1243" s="11" t="s">
        <v>44215</v>
      </c>
      <c r="N1243" s="11" t="s">
        <v>41377</v>
      </c>
      <c r="O1243" s="11" t="s">
        <v>41387</v>
      </c>
      <c r="P1243" s="11" t="s">
        <v>41379</v>
      </c>
      <c r="Q1243" s="11" t="s">
        <v>41984</v>
      </c>
      <c r="R1243" s="11" t="s">
        <v>41984</v>
      </c>
      <c r="S1243" s="17">
        <v>3.43817</v>
      </c>
      <c r="T1243" s="11" t="s">
        <v>44216</v>
      </c>
      <c r="U1243" s="17">
        <v>3.43817</v>
      </c>
      <c r="V1243" s="17">
        <v>0</v>
      </c>
      <c r="W1243" s="18">
        <f t="shared" si="85"/>
        <v>3.43817</v>
      </c>
      <c r="X1243" s="18">
        <f t="shared" si="86"/>
        <v>0</v>
      </c>
      <c r="Y1243" s="2">
        <v>3.43817</v>
      </c>
      <c r="Z1243" s="2" t="str">
        <f t="shared" si="87"/>
        <v>未整改</v>
      </c>
      <c r="AA1243" s="2" t="str">
        <f t="shared" si="88"/>
        <v>已整改</v>
      </c>
      <c r="AD1243" s="22" t="e">
        <f>VLOOKUP(H1243,'系统导出（基本表）'!R:R,1,0)</f>
        <v>#N/A</v>
      </c>
      <c r="AE1243" s="22" t="e">
        <f>VLOOKUP(I1243,'系统导出（基本表）'!Q:R,2,0)</f>
        <v>#N/A</v>
      </c>
      <c r="AF1243" s="2" t="e">
        <f>VLOOKUP(J1243,'系统导出（基本表）'!S:T,2,0)</f>
        <v>#N/A</v>
      </c>
      <c r="AG1243" s="24"/>
    </row>
    <row r="1244" s="2" customFormat="1" ht="19" customHeight="1" spans="1:33">
      <c r="A1244" s="2">
        <v>1</v>
      </c>
      <c r="B1244" s="11" t="s">
        <v>127</v>
      </c>
      <c r="C1244" s="11" t="s">
        <v>5176</v>
      </c>
      <c r="D1244" s="11" t="s">
        <v>5177</v>
      </c>
      <c r="E1244" s="10" t="s">
        <v>43375</v>
      </c>
      <c r="F1244" s="11" t="s">
        <v>39353</v>
      </c>
      <c r="G1244" s="10" t="s">
        <v>44194</v>
      </c>
      <c r="H1244" s="11" t="s">
        <v>39355</v>
      </c>
      <c r="I1244" s="11" t="s">
        <v>39354</v>
      </c>
      <c r="J1244" s="11" t="s">
        <v>39354</v>
      </c>
      <c r="K1244" s="11" t="s">
        <v>23460</v>
      </c>
      <c r="L1244" s="11" t="s">
        <v>39356</v>
      </c>
      <c r="M1244" s="11" t="s">
        <v>44217</v>
      </c>
      <c r="N1244" s="11" t="s">
        <v>41377</v>
      </c>
      <c r="O1244" s="11" t="s">
        <v>41387</v>
      </c>
      <c r="P1244" s="11" t="s">
        <v>41456</v>
      </c>
      <c r="Q1244" s="11" t="s">
        <v>41411</v>
      </c>
      <c r="R1244" s="11" t="s">
        <v>41411</v>
      </c>
      <c r="S1244" s="17">
        <v>332.58804</v>
      </c>
      <c r="T1244" s="11" t="s">
        <v>41411</v>
      </c>
      <c r="U1244" s="17">
        <v>3.355</v>
      </c>
      <c r="V1244" s="17">
        <v>0</v>
      </c>
      <c r="W1244" s="18">
        <f t="shared" si="85"/>
        <v>332.58804</v>
      </c>
      <c r="X1244" s="18">
        <f t="shared" si="86"/>
        <v>329.23304</v>
      </c>
      <c r="Y1244" s="2">
        <v>3.355</v>
      </c>
      <c r="Z1244" s="2" t="str">
        <f t="shared" si="87"/>
        <v>未整改</v>
      </c>
      <c r="AA1244" s="2" t="str">
        <f t="shared" si="88"/>
        <v>未整改</v>
      </c>
      <c r="AD1244" s="22" t="str">
        <f>VLOOKUP(H1244,'系统导出（基本表）'!R:R,1,0)</f>
        <v>P19510682-0016</v>
      </c>
      <c r="AE1244" s="22" t="str">
        <f>VLOOKUP(I1244,'系统导出（基本表）'!Q:R,2,0)</f>
        <v>P19510682-0016</v>
      </c>
      <c r="AF1244" s="2" t="e">
        <f>VLOOKUP(J1244,'系统导出（基本表）'!S:T,2,0)</f>
        <v>#N/A</v>
      </c>
      <c r="AG1244" s="24">
        <v>170</v>
      </c>
    </row>
    <row r="1245" s="2" customFormat="1" ht="19" customHeight="1" spans="1:34">
      <c r="A1245" s="2">
        <v>1</v>
      </c>
      <c r="B1245" s="11" t="s">
        <v>127</v>
      </c>
      <c r="C1245" s="11" t="s">
        <v>5176</v>
      </c>
      <c r="D1245" s="11" t="s">
        <v>5177</v>
      </c>
      <c r="E1245" s="10" t="s">
        <v>41418</v>
      </c>
      <c r="F1245" s="11" t="s">
        <v>38789</v>
      </c>
      <c r="G1245" s="10" t="s">
        <v>24782</v>
      </c>
      <c r="H1245" s="11" t="s">
        <v>24775</v>
      </c>
      <c r="I1245" s="11" t="s">
        <v>24774</v>
      </c>
      <c r="J1245" s="11" t="s">
        <v>24774</v>
      </c>
      <c r="K1245" s="11" t="s">
        <v>12392</v>
      </c>
      <c r="L1245" s="11" t="s">
        <v>44218</v>
      </c>
      <c r="M1245" s="11" t="s">
        <v>44219</v>
      </c>
      <c r="N1245" s="11" t="s">
        <v>41377</v>
      </c>
      <c r="O1245" s="11" t="s">
        <v>41387</v>
      </c>
      <c r="P1245" s="11" t="s">
        <v>41449</v>
      </c>
      <c r="Q1245" s="11" t="s">
        <v>41411</v>
      </c>
      <c r="R1245" s="11" t="s">
        <v>41411</v>
      </c>
      <c r="S1245" s="17">
        <v>456.29</v>
      </c>
      <c r="T1245" s="11" t="s">
        <v>41450</v>
      </c>
      <c r="U1245" s="17">
        <v>50.39</v>
      </c>
      <c r="V1245" s="17">
        <v>0</v>
      </c>
      <c r="W1245" s="18">
        <f t="shared" si="85"/>
        <v>456.29</v>
      </c>
      <c r="X1245" s="18">
        <f t="shared" si="86"/>
        <v>405.9</v>
      </c>
      <c r="Y1245" s="2">
        <v>50.39</v>
      </c>
      <c r="Z1245" s="2" t="str">
        <f t="shared" si="87"/>
        <v>未整改</v>
      </c>
      <c r="AA1245" s="2" t="str">
        <f t="shared" si="88"/>
        <v>未整改</v>
      </c>
      <c r="AD1245" s="22" t="str">
        <f>VLOOKUP(H1245,'系统导出（基本表）'!R:R,1,0)</f>
        <v>P20510682-0022</v>
      </c>
      <c r="AE1245" s="22" t="str">
        <f>VLOOKUP(I1245,'系统导出（基本表）'!Q:R,2,0)</f>
        <v>P20510682-0022</v>
      </c>
      <c r="AF1245" s="2" t="e">
        <f>VLOOKUP(J1245,'系统导出（基本表）'!S:T,2,0)</f>
        <v>#N/A</v>
      </c>
      <c r="AG1245" s="22">
        <v>157</v>
      </c>
      <c r="AH1245" s="22">
        <f>VLOOKUP(I1245,导出计数_列Q!A:D,4,0)</f>
        <v>157</v>
      </c>
    </row>
    <row r="1246" s="1" customFormat="1" ht="19" customHeight="1" spans="2:35">
      <c r="B1246" s="10" t="s">
        <v>127</v>
      </c>
      <c r="C1246" s="10" t="s">
        <v>632</v>
      </c>
      <c r="D1246" s="10" t="s">
        <v>633</v>
      </c>
      <c r="E1246" s="10" t="s">
        <v>61</v>
      </c>
      <c r="F1246" s="10" t="s">
        <v>61</v>
      </c>
      <c r="G1246" s="10" t="s">
        <v>12763</v>
      </c>
      <c r="H1246" s="10" t="s">
        <v>12758</v>
      </c>
      <c r="I1246" s="10" t="s">
        <v>12757</v>
      </c>
      <c r="J1246" s="10" t="s">
        <v>12757</v>
      </c>
      <c r="K1246" s="10" t="s">
        <v>4916</v>
      </c>
      <c r="L1246" s="10" t="s">
        <v>44220</v>
      </c>
      <c r="M1246" s="10" t="s">
        <v>44221</v>
      </c>
      <c r="N1246" s="10" t="s">
        <v>61</v>
      </c>
      <c r="O1246" s="10" t="s">
        <v>41372</v>
      </c>
      <c r="P1246" s="10" t="s">
        <v>61</v>
      </c>
      <c r="Q1246" s="10" t="s">
        <v>41373</v>
      </c>
      <c r="R1246" s="10" t="s">
        <v>41374</v>
      </c>
      <c r="S1246" s="15">
        <v>5008.89</v>
      </c>
      <c r="T1246" s="10" t="s">
        <v>41374</v>
      </c>
      <c r="U1246" s="15">
        <v>5008.89</v>
      </c>
      <c r="V1246" s="15">
        <v>5008.89</v>
      </c>
      <c r="W1246" s="16">
        <f t="shared" si="85"/>
        <v>0</v>
      </c>
      <c r="X1246" s="16">
        <f t="shared" si="86"/>
        <v>0</v>
      </c>
      <c r="Y1246" s="1">
        <v>5008.89</v>
      </c>
      <c r="Z1246" s="1" t="str">
        <f t="shared" si="87"/>
        <v>未整改</v>
      </c>
      <c r="AA1246" s="1" t="str">
        <f t="shared" si="88"/>
        <v>已整改</v>
      </c>
      <c r="AC1246" s="3"/>
      <c r="AD1246" s="19" t="e">
        <f>VLOOKUP(H1246,'系统导出（基本表）'!R:R,1,0)</f>
        <v>#N/A</v>
      </c>
      <c r="AE1246" s="16" t="e">
        <f>VLOOKUP(I1246,'系统导出（基本表）'!Q:R,2,0)</f>
        <v>#N/A</v>
      </c>
      <c r="AF1246" s="16" t="e">
        <f>VLOOKUP(J1246,'系统导出（基本表）'!S:T,2,0)</f>
        <v>#N/A</v>
      </c>
      <c r="AG1246" s="16"/>
      <c r="AH1246" s="16"/>
      <c r="AI1246" s="16"/>
    </row>
    <row r="1247" s="1" customFormat="1" ht="19" customHeight="1" spans="2:35">
      <c r="B1247" s="10" t="s">
        <v>127</v>
      </c>
      <c r="C1247" s="10" t="s">
        <v>632</v>
      </c>
      <c r="D1247" s="10" t="s">
        <v>633</v>
      </c>
      <c r="E1247" s="10" t="s">
        <v>61</v>
      </c>
      <c r="F1247" s="10" t="s">
        <v>61</v>
      </c>
      <c r="G1247" s="10" t="s">
        <v>44222</v>
      </c>
      <c r="H1247" s="10" t="s">
        <v>44223</v>
      </c>
      <c r="I1247" s="10" t="s">
        <v>44224</v>
      </c>
      <c r="J1247" s="10" t="s">
        <v>44224</v>
      </c>
      <c r="K1247" s="10" t="s">
        <v>4916</v>
      </c>
      <c r="L1247" s="10" t="s">
        <v>44220</v>
      </c>
      <c r="M1247" s="10" t="s">
        <v>44221</v>
      </c>
      <c r="N1247" s="10" t="s">
        <v>61</v>
      </c>
      <c r="O1247" s="10" t="s">
        <v>41372</v>
      </c>
      <c r="P1247" s="10" t="s">
        <v>61</v>
      </c>
      <c r="Q1247" s="10" t="s">
        <v>41411</v>
      </c>
      <c r="R1247" s="10" t="s">
        <v>41411</v>
      </c>
      <c r="S1247" s="15">
        <v>1201.22</v>
      </c>
      <c r="T1247" s="10" t="s">
        <v>41412</v>
      </c>
      <c r="U1247" s="15">
        <v>1201.22</v>
      </c>
      <c r="V1247" s="15">
        <v>1201.22</v>
      </c>
      <c r="W1247" s="16">
        <f t="shared" si="85"/>
        <v>0</v>
      </c>
      <c r="X1247" s="16">
        <f t="shared" si="86"/>
        <v>0</v>
      </c>
      <c r="Y1247" s="1">
        <v>1201.22</v>
      </c>
      <c r="Z1247" s="1" t="str">
        <f t="shared" si="87"/>
        <v>未整改</v>
      </c>
      <c r="AA1247" s="1" t="str">
        <f t="shared" si="88"/>
        <v>已整改</v>
      </c>
      <c r="AC1247" s="3"/>
      <c r="AD1247" s="19" t="e">
        <f>VLOOKUP(H1247,'系统导出（基本表）'!R:R,1,0)</f>
        <v>#N/A</v>
      </c>
      <c r="AE1247" s="16" t="e">
        <f>VLOOKUP(I1247,'系统导出（基本表）'!Q:R,2,0)</f>
        <v>#N/A</v>
      </c>
      <c r="AF1247" s="16" t="e">
        <f>VLOOKUP(J1247,'系统导出（基本表）'!S:T,2,0)</f>
        <v>#N/A</v>
      </c>
      <c r="AG1247" s="16"/>
      <c r="AH1247" s="16"/>
      <c r="AI1247" s="16"/>
    </row>
    <row r="1248" s="1" customFormat="1" ht="19" customHeight="1" spans="2:35">
      <c r="B1248" s="10" t="s">
        <v>127</v>
      </c>
      <c r="C1248" s="10" t="s">
        <v>632</v>
      </c>
      <c r="D1248" s="10" t="s">
        <v>633</v>
      </c>
      <c r="E1248" s="10" t="s">
        <v>61</v>
      </c>
      <c r="F1248" s="10" t="s">
        <v>61</v>
      </c>
      <c r="G1248" s="10" t="s">
        <v>44225</v>
      </c>
      <c r="H1248" s="10" t="s">
        <v>44226</v>
      </c>
      <c r="I1248" s="10" t="s">
        <v>44227</v>
      </c>
      <c r="J1248" s="10" t="s">
        <v>44227</v>
      </c>
      <c r="K1248" s="10" t="s">
        <v>4916</v>
      </c>
      <c r="L1248" s="10" t="s">
        <v>44220</v>
      </c>
      <c r="M1248" s="10" t="s">
        <v>44221</v>
      </c>
      <c r="N1248" s="10" t="s">
        <v>61</v>
      </c>
      <c r="O1248" s="10" t="s">
        <v>41372</v>
      </c>
      <c r="P1248" s="10" t="s">
        <v>61</v>
      </c>
      <c r="Q1248" s="10" t="s">
        <v>41373</v>
      </c>
      <c r="R1248" s="10" t="s">
        <v>41374</v>
      </c>
      <c r="S1248" s="15">
        <v>15675.91</v>
      </c>
      <c r="T1248" s="10" t="s">
        <v>41374</v>
      </c>
      <c r="U1248" s="15">
        <v>15675.91</v>
      </c>
      <c r="V1248" s="15">
        <v>15675.91</v>
      </c>
      <c r="W1248" s="16">
        <f t="shared" si="85"/>
        <v>0</v>
      </c>
      <c r="X1248" s="16">
        <f t="shared" si="86"/>
        <v>0</v>
      </c>
      <c r="Y1248" s="1">
        <v>15675.91</v>
      </c>
      <c r="Z1248" s="1" t="str">
        <f t="shared" si="87"/>
        <v>未整改</v>
      </c>
      <c r="AA1248" s="1" t="str">
        <f t="shared" si="88"/>
        <v>已整改</v>
      </c>
      <c r="AC1248" s="3"/>
      <c r="AD1248" s="19" t="e">
        <f>VLOOKUP(H1248,'系统导出（基本表）'!R:R,1,0)</f>
        <v>#N/A</v>
      </c>
      <c r="AE1248" s="16" t="e">
        <f>VLOOKUP(I1248,'系统导出（基本表）'!Q:R,2,0)</f>
        <v>#N/A</v>
      </c>
      <c r="AF1248" s="16" t="e">
        <f>VLOOKUP(J1248,'系统导出（基本表）'!S:T,2,0)</f>
        <v>#N/A</v>
      </c>
      <c r="AG1248" s="16"/>
      <c r="AH1248" s="16"/>
      <c r="AI1248" s="16"/>
    </row>
    <row r="1249" s="1" customFormat="1" ht="19" customHeight="1" spans="2:35">
      <c r="B1249" s="10" t="s">
        <v>127</v>
      </c>
      <c r="C1249" s="10" t="s">
        <v>632</v>
      </c>
      <c r="D1249" s="10" t="s">
        <v>633</v>
      </c>
      <c r="E1249" s="10" t="s">
        <v>61</v>
      </c>
      <c r="F1249" s="10" t="s">
        <v>61</v>
      </c>
      <c r="G1249" s="10" t="s">
        <v>44228</v>
      </c>
      <c r="H1249" s="10" t="s">
        <v>44229</v>
      </c>
      <c r="I1249" s="10" t="s">
        <v>44230</v>
      </c>
      <c r="J1249" s="10" t="s">
        <v>44230</v>
      </c>
      <c r="K1249" s="10" t="s">
        <v>4916</v>
      </c>
      <c r="L1249" s="10" t="s">
        <v>44220</v>
      </c>
      <c r="M1249" s="10" t="s">
        <v>44221</v>
      </c>
      <c r="N1249" s="10" t="s">
        <v>61</v>
      </c>
      <c r="O1249" s="10" t="s">
        <v>41372</v>
      </c>
      <c r="P1249" s="10" t="s">
        <v>61</v>
      </c>
      <c r="Q1249" s="10" t="s">
        <v>41373</v>
      </c>
      <c r="R1249" s="10" t="s">
        <v>41374</v>
      </c>
      <c r="S1249" s="15">
        <v>15574.81</v>
      </c>
      <c r="T1249" s="10" t="s">
        <v>41374</v>
      </c>
      <c r="U1249" s="15">
        <v>15574.81</v>
      </c>
      <c r="V1249" s="15">
        <v>15574.81</v>
      </c>
      <c r="W1249" s="16">
        <f t="shared" si="85"/>
        <v>0</v>
      </c>
      <c r="X1249" s="16">
        <f t="shared" si="86"/>
        <v>0</v>
      </c>
      <c r="Y1249" s="1">
        <v>15574.81</v>
      </c>
      <c r="Z1249" s="1" t="str">
        <f t="shared" si="87"/>
        <v>未整改</v>
      </c>
      <c r="AA1249" s="1" t="str">
        <f t="shared" si="88"/>
        <v>已整改</v>
      </c>
      <c r="AC1249" s="3"/>
      <c r="AD1249" s="19" t="e">
        <f>VLOOKUP(H1249,'系统导出（基本表）'!R:R,1,0)</f>
        <v>#N/A</v>
      </c>
      <c r="AE1249" s="16" t="e">
        <f>VLOOKUP(I1249,'系统导出（基本表）'!Q:R,2,0)</f>
        <v>#N/A</v>
      </c>
      <c r="AF1249" s="16" t="e">
        <f>VLOOKUP(J1249,'系统导出（基本表）'!S:T,2,0)</f>
        <v>#N/A</v>
      </c>
      <c r="AG1249" s="16"/>
      <c r="AH1249" s="16"/>
      <c r="AI1249" s="16"/>
    </row>
    <row r="1250" s="1" customFormat="1" ht="19" customHeight="1" spans="2:35">
      <c r="B1250" s="10" t="s">
        <v>127</v>
      </c>
      <c r="C1250" s="10" t="s">
        <v>632</v>
      </c>
      <c r="D1250" s="10" t="s">
        <v>633</v>
      </c>
      <c r="E1250" s="10" t="s">
        <v>61</v>
      </c>
      <c r="F1250" s="10" t="s">
        <v>61</v>
      </c>
      <c r="G1250" s="10" t="s">
        <v>44231</v>
      </c>
      <c r="H1250" s="10" t="s">
        <v>44232</v>
      </c>
      <c r="I1250" s="10" t="s">
        <v>44233</v>
      </c>
      <c r="J1250" s="10" t="s">
        <v>44233</v>
      </c>
      <c r="K1250" s="10" t="s">
        <v>4916</v>
      </c>
      <c r="L1250" s="10" t="s">
        <v>44220</v>
      </c>
      <c r="M1250" s="10" t="s">
        <v>44221</v>
      </c>
      <c r="N1250" s="10" t="s">
        <v>61</v>
      </c>
      <c r="O1250" s="10" t="s">
        <v>41353</v>
      </c>
      <c r="P1250" s="10" t="s">
        <v>61</v>
      </c>
      <c r="Q1250" s="10" t="s">
        <v>41354</v>
      </c>
      <c r="R1250" s="10" t="s">
        <v>41354</v>
      </c>
      <c r="S1250" s="15">
        <v>17.7</v>
      </c>
      <c r="T1250" s="10" t="s">
        <v>44234</v>
      </c>
      <c r="U1250" s="15">
        <v>17.7</v>
      </c>
      <c r="V1250" s="15">
        <v>17.7</v>
      </c>
      <c r="W1250" s="16">
        <f t="shared" si="85"/>
        <v>0</v>
      </c>
      <c r="X1250" s="16">
        <f t="shared" si="86"/>
        <v>0</v>
      </c>
      <c r="Y1250" s="1">
        <v>17.7</v>
      </c>
      <c r="Z1250" s="1" t="str">
        <f t="shared" si="87"/>
        <v>未整改</v>
      </c>
      <c r="AA1250" s="1" t="str">
        <f t="shared" si="88"/>
        <v>已整改</v>
      </c>
      <c r="AC1250" s="3"/>
      <c r="AD1250" s="19" t="e">
        <f>VLOOKUP(H1250,'系统导出（基本表）'!R:R,1,0)</f>
        <v>#N/A</v>
      </c>
      <c r="AE1250" s="16" t="e">
        <f>VLOOKUP(I1250,'系统导出（基本表）'!Q:R,2,0)</f>
        <v>#N/A</v>
      </c>
      <c r="AF1250" s="16" t="e">
        <f>VLOOKUP(J1250,'系统导出（基本表）'!S:T,2,0)</f>
        <v>#N/A</v>
      </c>
      <c r="AG1250" s="16"/>
      <c r="AH1250" s="16"/>
      <c r="AI1250" s="16"/>
    </row>
    <row r="1251" s="1" customFormat="1" ht="19" customHeight="1" spans="2:35">
      <c r="B1251" s="10" t="s">
        <v>127</v>
      </c>
      <c r="C1251" s="10" t="s">
        <v>632</v>
      </c>
      <c r="D1251" s="10" t="s">
        <v>633</v>
      </c>
      <c r="E1251" s="10" t="s">
        <v>61</v>
      </c>
      <c r="F1251" s="10" t="s">
        <v>61</v>
      </c>
      <c r="G1251" s="10" t="s">
        <v>20997</v>
      </c>
      <c r="H1251" s="10" t="s">
        <v>20993</v>
      </c>
      <c r="I1251" s="10" t="s">
        <v>20992</v>
      </c>
      <c r="J1251" s="10" t="s">
        <v>20992</v>
      </c>
      <c r="K1251" s="10" t="s">
        <v>4916</v>
      </c>
      <c r="L1251" s="10" t="s">
        <v>44220</v>
      </c>
      <c r="M1251" s="10" t="s">
        <v>44221</v>
      </c>
      <c r="N1251" s="10" t="s">
        <v>61</v>
      </c>
      <c r="O1251" s="10" t="s">
        <v>41372</v>
      </c>
      <c r="P1251" s="10" t="s">
        <v>61</v>
      </c>
      <c r="Q1251" s="10" t="s">
        <v>41373</v>
      </c>
      <c r="R1251" s="10" t="s">
        <v>41374</v>
      </c>
      <c r="S1251" s="15">
        <v>2915.99</v>
      </c>
      <c r="T1251" s="10" t="s">
        <v>41374</v>
      </c>
      <c r="U1251" s="15">
        <v>2915.99</v>
      </c>
      <c r="V1251" s="15">
        <v>2915.99</v>
      </c>
      <c r="W1251" s="16">
        <f t="shared" si="85"/>
        <v>0</v>
      </c>
      <c r="X1251" s="16">
        <f t="shared" si="86"/>
        <v>0</v>
      </c>
      <c r="Y1251" s="1">
        <v>2915.99</v>
      </c>
      <c r="Z1251" s="1" t="str">
        <f t="shared" si="87"/>
        <v>未整改</v>
      </c>
      <c r="AA1251" s="1" t="str">
        <f t="shared" si="88"/>
        <v>已整改</v>
      </c>
      <c r="AC1251" s="3"/>
      <c r="AD1251" s="19" t="e">
        <f>VLOOKUP(H1251,'系统导出（基本表）'!R:R,1,0)</f>
        <v>#N/A</v>
      </c>
      <c r="AE1251" s="16" t="e">
        <f>VLOOKUP(I1251,'系统导出（基本表）'!Q:R,2,0)</f>
        <v>#N/A</v>
      </c>
      <c r="AF1251" s="16" t="e">
        <f>VLOOKUP(J1251,'系统导出（基本表）'!S:T,2,0)</f>
        <v>#N/A</v>
      </c>
      <c r="AG1251" s="16"/>
      <c r="AH1251" s="16"/>
      <c r="AI1251" s="16"/>
    </row>
    <row r="1252" s="1" customFormat="1" ht="19" customHeight="1" spans="2:35">
      <c r="B1252" s="10" t="s">
        <v>127</v>
      </c>
      <c r="C1252" s="10" t="s">
        <v>632</v>
      </c>
      <c r="D1252" s="10" t="s">
        <v>633</v>
      </c>
      <c r="E1252" s="10" t="s">
        <v>61</v>
      </c>
      <c r="F1252" s="10" t="s">
        <v>61</v>
      </c>
      <c r="G1252" s="10" t="s">
        <v>44235</v>
      </c>
      <c r="H1252" s="10" t="s">
        <v>44236</v>
      </c>
      <c r="I1252" s="10" t="s">
        <v>44237</v>
      </c>
      <c r="J1252" s="10" t="s">
        <v>44237</v>
      </c>
      <c r="K1252" s="10" t="s">
        <v>4916</v>
      </c>
      <c r="L1252" s="10" t="s">
        <v>44220</v>
      </c>
      <c r="M1252" s="10" t="s">
        <v>44221</v>
      </c>
      <c r="N1252" s="10" t="s">
        <v>61</v>
      </c>
      <c r="O1252" s="10" t="s">
        <v>41372</v>
      </c>
      <c r="P1252" s="10" t="s">
        <v>61</v>
      </c>
      <c r="Q1252" s="10" t="s">
        <v>41373</v>
      </c>
      <c r="R1252" s="10" t="s">
        <v>41374</v>
      </c>
      <c r="S1252" s="15">
        <v>1374.93</v>
      </c>
      <c r="T1252" s="10" t="s">
        <v>41374</v>
      </c>
      <c r="U1252" s="15">
        <v>1374.93</v>
      </c>
      <c r="V1252" s="15">
        <v>1374.93</v>
      </c>
      <c r="W1252" s="16">
        <f t="shared" si="85"/>
        <v>0</v>
      </c>
      <c r="X1252" s="16">
        <f t="shared" si="86"/>
        <v>0</v>
      </c>
      <c r="Y1252" s="1">
        <v>1374.93</v>
      </c>
      <c r="Z1252" s="1" t="str">
        <f t="shared" si="87"/>
        <v>未整改</v>
      </c>
      <c r="AA1252" s="1" t="str">
        <f t="shared" si="88"/>
        <v>已整改</v>
      </c>
      <c r="AC1252" s="3"/>
      <c r="AD1252" s="19" t="e">
        <f>VLOOKUP(H1252,'系统导出（基本表）'!R:R,1,0)</f>
        <v>#N/A</v>
      </c>
      <c r="AE1252" s="16" t="e">
        <f>VLOOKUP(I1252,'系统导出（基本表）'!Q:R,2,0)</f>
        <v>#N/A</v>
      </c>
      <c r="AF1252" s="16" t="e">
        <f>VLOOKUP(J1252,'系统导出（基本表）'!S:T,2,0)</f>
        <v>#N/A</v>
      </c>
      <c r="AG1252" s="16"/>
      <c r="AH1252" s="16"/>
      <c r="AI1252" s="16"/>
    </row>
    <row r="1253" s="1" customFormat="1" ht="19" customHeight="1" spans="2:35">
      <c r="B1253" s="10" t="s">
        <v>127</v>
      </c>
      <c r="C1253" s="10" t="s">
        <v>632</v>
      </c>
      <c r="D1253" s="10" t="s">
        <v>633</v>
      </c>
      <c r="E1253" s="10" t="s">
        <v>43027</v>
      </c>
      <c r="F1253" s="10" t="s">
        <v>38917</v>
      </c>
      <c r="G1253" s="10" t="s">
        <v>20997</v>
      </c>
      <c r="H1253" s="10" t="s">
        <v>20993</v>
      </c>
      <c r="I1253" s="10" t="s">
        <v>20992</v>
      </c>
      <c r="J1253" s="10" t="s">
        <v>20992</v>
      </c>
      <c r="K1253" s="10" t="s">
        <v>4916</v>
      </c>
      <c r="L1253" s="10" t="s">
        <v>44220</v>
      </c>
      <c r="M1253" s="10" t="s">
        <v>44221</v>
      </c>
      <c r="N1253" s="10" t="s">
        <v>41377</v>
      </c>
      <c r="O1253" s="10" t="s">
        <v>41378</v>
      </c>
      <c r="P1253" s="10" t="s">
        <v>41456</v>
      </c>
      <c r="Q1253" s="10" t="s">
        <v>41411</v>
      </c>
      <c r="R1253" s="10" t="s">
        <v>41411</v>
      </c>
      <c r="S1253" s="15">
        <v>3440.29</v>
      </c>
      <c r="T1253" s="10" t="s">
        <v>41463</v>
      </c>
      <c r="U1253" s="15">
        <v>3990.29</v>
      </c>
      <c r="V1253" s="15">
        <v>3440.29</v>
      </c>
      <c r="W1253" s="16">
        <f t="shared" si="85"/>
        <v>0</v>
      </c>
      <c r="X1253" s="16">
        <f t="shared" si="86"/>
        <v>-550</v>
      </c>
      <c r="Y1253" s="1">
        <v>3990.29</v>
      </c>
      <c r="Z1253" s="1" t="str">
        <f t="shared" si="87"/>
        <v>未整改</v>
      </c>
      <c r="AA1253" s="1" t="str">
        <f t="shared" si="88"/>
        <v>已整改</v>
      </c>
      <c r="AC1253" s="3"/>
      <c r="AD1253" s="19" t="e">
        <f>VLOOKUP(H1253,'系统导出（基本表）'!R:R,1,0)</f>
        <v>#N/A</v>
      </c>
      <c r="AE1253" s="16" t="e">
        <f>VLOOKUP(I1253,'系统导出（基本表）'!Q:R,2,0)</f>
        <v>#N/A</v>
      </c>
      <c r="AF1253" s="16" t="e">
        <f>VLOOKUP(J1253,'系统导出（基本表）'!S:T,2,0)</f>
        <v>#N/A</v>
      </c>
      <c r="AG1253" s="16"/>
      <c r="AH1253" s="16"/>
      <c r="AI1253" s="16"/>
    </row>
    <row r="1254" s="1" customFormat="1" ht="19" customHeight="1" spans="2:35">
      <c r="B1254" s="10" t="s">
        <v>127</v>
      </c>
      <c r="C1254" s="10" t="s">
        <v>632</v>
      </c>
      <c r="D1254" s="10" t="s">
        <v>633</v>
      </c>
      <c r="E1254" s="10" t="s">
        <v>41609</v>
      </c>
      <c r="F1254" s="10" t="s">
        <v>38490</v>
      </c>
      <c r="G1254" s="10" t="s">
        <v>44238</v>
      </c>
      <c r="H1254" s="10" t="s">
        <v>44239</v>
      </c>
      <c r="I1254" s="10" t="s">
        <v>44240</v>
      </c>
      <c r="J1254" s="10" t="s">
        <v>44240</v>
      </c>
      <c r="K1254" s="10" t="s">
        <v>4916</v>
      </c>
      <c r="L1254" s="10" t="s">
        <v>44220</v>
      </c>
      <c r="M1254" s="10" t="s">
        <v>44221</v>
      </c>
      <c r="N1254" s="10" t="s">
        <v>41377</v>
      </c>
      <c r="O1254" s="10" t="s">
        <v>41378</v>
      </c>
      <c r="P1254" s="10" t="s">
        <v>41456</v>
      </c>
      <c r="Q1254" s="10" t="s">
        <v>41411</v>
      </c>
      <c r="R1254" s="10" t="s">
        <v>41411</v>
      </c>
      <c r="S1254" s="15">
        <v>499.57</v>
      </c>
      <c r="T1254" s="10" t="s">
        <v>41463</v>
      </c>
      <c r="U1254" s="15">
        <v>499.57</v>
      </c>
      <c r="V1254" s="15">
        <v>499.57</v>
      </c>
      <c r="W1254" s="16">
        <f t="shared" si="85"/>
        <v>0</v>
      </c>
      <c r="X1254" s="16">
        <f t="shared" si="86"/>
        <v>0</v>
      </c>
      <c r="Y1254" s="1">
        <v>499.57</v>
      </c>
      <c r="Z1254" s="1" t="str">
        <f t="shared" si="87"/>
        <v>未整改</v>
      </c>
      <c r="AA1254" s="1" t="str">
        <f t="shared" si="88"/>
        <v>已整改</v>
      </c>
      <c r="AC1254" s="3"/>
      <c r="AD1254" s="19" t="e">
        <f>VLOOKUP(H1254,'系统导出（基本表）'!R:R,1,0)</f>
        <v>#N/A</v>
      </c>
      <c r="AE1254" s="16" t="e">
        <f>VLOOKUP(I1254,'系统导出（基本表）'!Q:R,2,0)</f>
        <v>#N/A</v>
      </c>
      <c r="AF1254" s="16" t="e">
        <f>VLOOKUP(J1254,'系统导出（基本表）'!S:T,2,0)</f>
        <v>#N/A</v>
      </c>
      <c r="AG1254" s="16"/>
      <c r="AH1254" s="16"/>
      <c r="AI1254" s="16"/>
    </row>
    <row r="1255" s="1" customFormat="1" ht="19" customHeight="1" spans="2:35">
      <c r="B1255" s="10" t="s">
        <v>127</v>
      </c>
      <c r="C1255" s="10" t="s">
        <v>632</v>
      </c>
      <c r="D1255" s="10" t="s">
        <v>633</v>
      </c>
      <c r="E1255" s="10" t="s">
        <v>61</v>
      </c>
      <c r="F1255" s="10" t="s">
        <v>61</v>
      </c>
      <c r="G1255" s="10" t="s">
        <v>44241</v>
      </c>
      <c r="H1255" s="10" t="s">
        <v>44242</v>
      </c>
      <c r="I1255" s="10" t="s">
        <v>44243</v>
      </c>
      <c r="J1255" s="10" t="s">
        <v>44243</v>
      </c>
      <c r="K1255" s="10" t="s">
        <v>4916</v>
      </c>
      <c r="L1255" s="10" t="s">
        <v>44220</v>
      </c>
      <c r="M1255" s="10" t="s">
        <v>44221</v>
      </c>
      <c r="N1255" s="10" t="s">
        <v>61</v>
      </c>
      <c r="O1255" s="10" t="s">
        <v>41372</v>
      </c>
      <c r="P1255" s="10" t="s">
        <v>61</v>
      </c>
      <c r="Q1255" s="10" t="s">
        <v>41411</v>
      </c>
      <c r="R1255" s="10" t="s">
        <v>41411</v>
      </c>
      <c r="S1255" s="15">
        <v>1693.16</v>
      </c>
      <c r="T1255" s="10" t="s">
        <v>41412</v>
      </c>
      <c r="U1255" s="15">
        <v>1693.16</v>
      </c>
      <c r="V1255" s="15">
        <v>1693.16</v>
      </c>
      <c r="W1255" s="16">
        <f t="shared" si="85"/>
        <v>0</v>
      </c>
      <c r="X1255" s="16">
        <f t="shared" si="86"/>
        <v>0</v>
      </c>
      <c r="Y1255" s="1">
        <v>1693.16</v>
      </c>
      <c r="Z1255" s="1" t="str">
        <f t="shared" si="87"/>
        <v>未整改</v>
      </c>
      <c r="AA1255" s="1" t="str">
        <f t="shared" si="88"/>
        <v>已整改</v>
      </c>
      <c r="AC1255" s="3"/>
      <c r="AD1255" s="19" t="e">
        <f>VLOOKUP(H1255,'系统导出（基本表）'!R:R,1,0)</f>
        <v>#N/A</v>
      </c>
      <c r="AE1255" s="16" t="e">
        <f>VLOOKUP(I1255,'系统导出（基本表）'!Q:R,2,0)</f>
        <v>#N/A</v>
      </c>
      <c r="AF1255" s="16" t="e">
        <f>VLOOKUP(J1255,'系统导出（基本表）'!S:T,2,0)</f>
        <v>#N/A</v>
      </c>
      <c r="AG1255" s="16"/>
      <c r="AH1255" s="16"/>
      <c r="AI1255" s="16"/>
    </row>
    <row r="1256" s="1" customFormat="1" ht="19" customHeight="1" spans="2:35">
      <c r="B1256" s="10" t="s">
        <v>127</v>
      </c>
      <c r="C1256" s="10" t="s">
        <v>632</v>
      </c>
      <c r="D1256" s="10" t="s">
        <v>633</v>
      </c>
      <c r="E1256" s="10" t="s">
        <v>41627</v>
      </c>
      <c r="F1256" s="10" t="s">
        <v>38405</v>
      </c>
      <c r="G1256" s="10" t="s">
        <v>44228</v>
      </c>
      <c r="H1256" s="10" t="s">
        <v>44229</v>
      </c>
      <c r="I1256" s="10" t="s">
        <v>44230</v>
      </c>
      <c r="J1256" s="10" t="s">
        <v>44230</v>
      </c>
      <c r="K1256" s="10" t="s">
        <v>4916</v>
      </c>
      <c r="L1256" s="10" t="s">
        <v>44220</v>
      </c>
      <c r="M1256" s="10" t="s">
        <v>44221</v>
      </c>
      <c r="N1256" s="10" t="s">
        <v>41377</v>
      </c>
      <c r="O1256" s="10" t="s">
        <v>41378</v>
      </c>
      <c r="P1256" s="10" t="s">
        <v>41456</v>
      </c>
      <c r="Q1256" s="10" t="s">
        <v>41411</v>
      </c>
      <c r="R1256" s="10" t="s">
        <v>41411</v>
      </c>
      <c r="S1256" s="15">
        <v>2219.1</v>
      </c>
      <c r="T1256" s="10" t="s">
        <v>41463</v>
      </c>
      <c r="U1256" s="15">
        <v>2219.1</v>
      </c>
      <c r="V1256" s="15">
        <v>2219.1</v>
      </c>
      <c r="W1256" s="16">
        <f t="shared" si="85"/>
        <v>0</v>
      </c>
      <c r="X1256" s="16">
        <f t="shared" si="86"/>
        <v>0</v>
      </c>
      <c r="Y1256" s="1">
        <v>2219.1</v>
      </c>
      <c r="Z1256" s="1" t="str">
        <f t="shared" si="87"/>
        <v>未整改</v>
      </c>
      <c r="AA1256" s="1" t="str">
        <f t="shared" si="88"/>
        <v>已整改</v>
      </c>
      <c r="AC1256" s="3"/>
      <c r="AD1256" s="19" t="e">
        <f>VLOOKUP(H1256,'系统导出（基本表）'!R:R,1,0)</f>
        <v>#N/A</v>
      </c>
      <c r="AE1256" s="16" t="e">
        <f>VLOOKUP(I1256,'系统导出（基本表）'!Q:R,2,0)</f>
        <v>#N/A</v>
      </c>
      <c r="AF1256" s="16" t="e">
        <f>VLOOKUP(J1256,'系统导出（基本表）'!S:T,2,0)</f>
        <v>#N/A</v>
      </c>
      <c r="AG1256" s="16"/>
      <c r="AH1256" s="16"/>
      <c r="AI1256" s="16"/>
    </row>
    <row r="1257" s="1" customFormat="1" ht="19" customHeight="1" spans="2:35">
      <c r="B1257" s="10" t="s">
        <v>127</v>
      </c>
      <c r="C1257" s="10" t="s">
        <v>632</v>
      </c>
      <c r="D1257" s="10" t="s">
        <v>633</v>
      </c>
      <c r="E1257" s="10" t="s">
        <v>61</v>
      </c>
      <c r="F1257" s="10" t="s">
        <v>61</v>
      </c>
      <c r="G1257" s="10" t="s">
        <v>44231</v>
      </c>
      <c r="H1257" s="10" t="s">
        <v>44232</v>
      </c>
      <c r="I1257" s="10" t="s">
        <v>44233</v>
      </c>
      <c r="J1257" s="10" t="s">
        <v>44233</v>
      </c>
      <c r="K1257" s="10" t="s">
        <v>4916</v>
      </c>
      <c r="L1257" s="10" t="s">
        <v>44220</v>
      </c>
      <c r="M1257" s="10" t="s">
        <v>44221</v>
      </c>
      <c r="N1257" s="10" t="s">
        <v>61</v>
      </c>
      <c r="O1257" s="10" t="s">
        <v>41372</v>
      </c>
      <c r="P1257" s="10" t="s">
        <v>61</v>
      </c>
      <c r="Q1257" s="10" t="s">
        <v>41411</v>
      </c>
      <c r="R1257" s="10" t="s">
        <v>41411</v>
      </c>
      <c r="S1257" s="15">
        <v>1485.41</v>
      </c>
      <c r="T1257" s="10" t="s">
        <v>41412</v>
      </c>
      <c r="U1257" s="15">
        <v>1485.41</v>
      </c>
      <c r="V1257" s="15">
        <v>1485.41</v>
      </c>
      <c r="W1257" s="16">
        <f t="shared" si="85"/>
        <v>0</v>
      </c>
      <c r="X1257" s="16">
        <f t="shared" si="86"/>
        <v>0</v>
      </c>
      <c r="Y1257" s="1">
        <v>1485.41</v>
      </c>
      <c r="Z1257" s="1" t="str">
        <f t="shared" si="87"/>
        <v>未整改</v>
      </c>
      <c r="AA1257" s="1" t="str">
        <f t="shared" si="88"/>
        <v>已整改</v>
      </c>
      <c r="AC1257" s="3"/>
      <c r="AD1257" s="19" t="e">
        <f>VLOOKUP(H1257,'系统导出（基本表）'!R:R,1,0)</f>
        <v>#N/A</v>
      </c>
      <c r="AE1257" s="16" t="e">
        <f>VLOOKUP(I1257,'系统导出（基本表）'!Q:R,2,0)</f>
        <v>#N/A</v>
      </c>
      <c r="AF1257" s="16" t="e">
        <f>VLOOKUP(J1257,'系统导出（基本表）'!S:T,2,0)</f>
        <v>#N/A</v>
      </c>
      <c r="AG1257" s="16"/>
      <c r="AH1257" s="16"/>
      <c r="AI1257" s="16"/>
    </row>
    <row r="1258" s="1" customFormat="1" ht="19" customHeight="1" spans="2:35">
      <c r="B1258" s="10" t="s">
        <v>127</v>
      </c>
      <c r="C1258" s="10" t="s">
        <v>632</v>
      </c>
      <c r="D1258" s="10" t="s">
        <v>633</v>
      </c>
      <c r="E1258" s="10" t="s">
        <v>61</v>
      </c>
      <c r="F1258" s="10" t="s">
        <v>61</v>
      </c>
      <c r="G1258" s="10" t="s">
        <v>44228</v>
      </c>
      <c r="H1258" s="10" t="s">
        <v>44229</v>
      </c>
      <c r="I1258" s="10" t="s">
        <v>44230</v>
      </c>
      <c r="J1258" s="10" t="s">
        <v>44230</v>
      </c>
      <c r="K1258" s="10" t="s">
        <v>4916</v>
      </c>
      <c r="L1258" s="10" t="s">
        <v>44220</v>
      </c>
      <c r="M1258" s="10" t="s">
        <v>44221</v>
      </c>
      <c r="N1258" s="10" t="s">
        <v>61</v>
      </c>
      <c r="O1258" s="10" t="s">
        <v>41372</v>
      </c>
      <c r="P1258" s="10" t="s">
        <v>61</v>
      </c>
      <c r="Q1258" s="10" t="s">
        <v>41411</v>
      </c>
      <c r="R1258" s="10" t="s">
        <v>41411</v>
      </c>
      <c r="S1258" s="15">
        <v>15574.81</v>
      </c>
      <c r="T1258" s="10" t="s">
        <v>41412</v>
      </c>
      <c r="U1258" s="15">
        <v>15574.81</v>
      </c>
      <c r="V1258" s="15">
        <v>15574.81</v>
      </c>
      <c r="W1258" s="16">
        <f t="shared" si="85"/>
        <v>0</v>
      </c>
      <c r="X1258" s="16">
        <f t="shared" si="86"/>
        <v>0</v>
      </c>
      <c r="Y1258" s="1">
        <v>15574.81</v>
      </c>
      <c r="Z1258" s="1" t="str">
        <f t="shared" si="87"/>
        <v>未整改</v>
      </c>
      <c r="AA1258" s="1" t="str">
        <f t="shared" si="88"/>
        <v>已整改</v>
      </c>
      <c r="AC1258" s="3"/>
      <c r="AD1258" s="19" t="e">
        <f>VLOOKUP(H1258,'系统导出（基本表）'!R:R,1,0)</f>
        <v>#N/A</v>
      </c>
      <c r="AE1258" s="16" t="e">
        <f>VLOOKUP(I1258,'系统导出（基本表）'!Q:R,2,0)</f>
        <v>#N/A</v>
      </c>
      <c r="AF1258" s="16" t="e">
        <f>VLOOKUP(J1258,'系统导出（基本表）'!S:T,2,0)</f>
        <v>#N/A</v>
      </c>
      <c r="AG1258" s="16"/>
      <c r="AH1258" s="16"/>
      <c r="AI1258" s="16"/>
    </row>
    <row r="1259" s="1" customFormat="1" ht="19" customHeight="1" spans="2:35">
      <c r="B1259" s="10" t="s">
        <v>127</v>
      </c>
      <c r="C1259" s="10" t="s">
        <v>632</v>
      </c>
      <c r="D1259" s="10" t="s">
        <v>633</v>
      </c>
      <c r="E1259" s="10" t="s">
        <v>61</v>
      </c>
      <c r="F1259" s="10" t="s">
        <v>61</v>
      </c>
      <c r="G1259" s="10" t="s">
        <v>44238</v>
      </c>
      <c r="H1259" s="10" t="s">
        <v>44239</v>
      </c>
      <c r="I1259" s="10" t="s">
        <v>44240</v>
      </c>
      <c r="J1259" s="10" t="s">
        <v>44240</v>
      </c>
      <c r="K1259" s="10" t="s">
        <v>4916</v>
      </c>
      <c r="L1259" s="10" t="s">
        <v>44220</v>
      </c>
      <c r="M1259" s="10" t="s">
        <v>44221</v>
      </c>
      <c r="N1259" s="10" t="s">
        <v>61</v>
      </c>
      <c r="O1259" s="10" t="s">
        <v>41372</v>
      </c>
      <c r="P1259" s="10" t="s">
        <v>61</v>
      </c>
      <c r="Q1259" s="10" t="s">
        <v>41411</v>
      </c>
      <c r="R1259" s="10" t="s">
        <v>41411</v>
      </c>
      <c r="S1259" s="15">
        <v>1340.56</v>
      </c>
      <c r="T1259" s="10" t="s">
        <v>41412</v>
      </c>
      <c r="U1259" s="15">
        <v>1340.56</v>
      </c>
      <c r="V1259" s="15">
        <v>1340.56</v>
      </c>
      <c r="W1259" s="16">
        <f t="shared" si="85"/>
        <v>0</v>
      </c>
      <c r="X1259" s="16">
        <f t="shared" si="86"/>
        <v>0</v>
      </c>
      <c r="Y1259" s="1">
        <v>1340.56</v>
      </c>
      <c r="Z1259" s="1" t="str">
        <f t="shared" si="87"/>
        <v>未整改</v>
      </c>
      <c r="AA1259" s="1" t="str">
        <f t="shared" si="88"/>
        <v>已整改</v>
      </c>
      <c r="AC1259" s="3"/>
      <c r="AD1259" s="19" t="e">
        <f>VLOOKUP(H1259,'系统导出（基本表）'!R:R,1,0)</f>
        <v>#N/A</v>
      </c>
      <c r="AE1259" s="16" t="e">
        <f>VLOOKUP(I1259,'系统导出（基本表）'!Q:R,2,0)</f>
        <v>#N/A</v>
      </c>
      <c r="AF1259" s="16" t="e">
        <f>VLOOKUP(J1259,'系统导出（基本表）'!S:T,2,0)</f>
        <v>#N/A</v>
      </c>
      <c r="AG1259" s="16"/>
      <c r="AH1259" s="16"/>
      <c r="AI1259" s="16"/>
    </row>
    <row r="1260" s="1" customFormat="1" ht="19" customHeight="1" spans="2:35">
      <c r="B1260" s="10" t="s">
        <v>127</v>
      </c>
      <c r="C1260" s="10" t="s">
        <v>632</v>
      </c>
      <c r="D1260" s="10" t="s">
        <v>633</v>
      </c>
      <c r="E1260" s="10" t="s">
        <v>43628</v>
      </c>
      <c r="F1260" s="10" t="s">
        <v>38955</v>
      </c>
      <c r="G1260" s="10" t="s">
        <v>44244</v>
      </c>
      <c r="H1260" s="10" t="s">
        <v>44245</v>
      </c>
      <c r="I1260" s="10" t="s">
        <v>44246</v>
      </c>
      <c r="J1260" s="10" t="s">
        <v>44246</v>
      </c>
      <c r="K1260" s="10" t="s">
        <v>4916</v>
      </c>
      <c r="L1260" s="10" t="s">
        <v>44220</v>
      </c>
      <c r="M1260" s="10" t="s">
        <v>44221</v>
      </c>
      <c r="N1260" s="10" t="s">
        <v>41377</v>
      </c>
      <c r="O1260" s="10" t="s">
        <v>41378</v>
      </c>
      <c r="P1260" s="10" t="s">
        <v>41456</v>
      </c>
      <c r="Q1260" s="10" t="s">
        <v>41411</v>
      </c>
      <c r="R1260" s="10" t="s">
        <v>41411</v>
      </c>
      <c r="S1260" s="15">
        <v>3849.4</v>
      </c>
      <c r="T1260" s="10" t="s">
        <v>41463</v>
      </c>
      <c r="U1260" s="15">
        <v>5788.48</v>
      </c>
      <c r="V1260" s="15">
        <v>2879.86</v>
      </c>
      <c r="W1260" s="16">
        <f t="shared" si="85"/>
        <v>969.54</v>
      </c>
      <c r="X1260" s="16">
        <f t="shared" si="86"/>
        <v>-1939.08</v>
      </c>
      <c r="Y1260" s="1">
        <v>5788.48</v>
      </c>
      <c r="Z1260" s="1" t="str">
        <f t="shared" si="87"/>
        <v>未整改</v>
      </c>
      <c r="AA1260" s="1" t="str">
        <f t="shared" si="88"/>
        <v>已整改</v>
      </c>
      <c r="AC1260" s="3"/>
      <c r="AD1260" s="19" t="e">
        <f>VLOOKUP(H1260,'系统导出（基本表）'!R:R,1,0)</f>
        <v>#N/A</v>
      </c>
      <c r="AE1260" s="16" t="e">
        <f>VLOOKUP(I1260,'系统导出（基本表）'!Q:R,2,0)</f>
        <v>#N/A</v>
      </c>
      <c r="AF1260" s="16" t="e">
        <f>VLOOKUP(J1260,'系统导出（基本表）'!S:T,2,0)</f>
        <v>#N/A</v>
      </c>
      <c r="AG1260" s="16"/>
      <c r="AH1260" s="16"/>
      <c r="AI1260" s="16"/>
    </row>
    <row r="1261" s="1" customFormat="1" ht="19" customHeight="1" spans="2:35">
      <c r="B1261" s="10" t="s">
        <v>127</v>
      </c>
      <c r="C1261" s="10" t="s">
        <v>632</v>
      </c>
      <c r="D1261" s="10" t="s">
        <v>633</v>
      </c>
      <c r="E1261" s="10" t="s">
        <v>61</v>
      </c>
      <c r="F1261" s="10" t="s">
        <v>61</v>
      </c>
      <c r="G1261" s="10" t="s">
        <v>12763</v>
      </c>
      <c r="H1261" s="10" t="s">
        <v>12758</v>
      </c>
      <c r="I1261" s="10" t="s">
        <v>12757</v>
      </c>
      <c r="J1261" s="10" t="s">
        <v>12757</v>
      </c>
      <c r="K1261" s="10" t="s">
        <v>4916</v>
      </c>
      <c r="L1261" s="10" t="s">
        <v>44220</v>
      </c>
      <c r="M1261" s="10" t="s">
        <v>44221</v>
      </c>
      <c r="N1261" s="10" t="s">
        <v>61</v>
      </c>
      <c r="O1261" s="10" t="s">
        <v>41372</v>
      </c>
      <c r="P1261" s="10" t="s">
        <v>61</v>
      </c>
      <c r="Q1261" s="10" t="s">
        <v>41411</v>
      </c>
      <c r="R1261" s="10" t="s">
        <v>41411</v>
      </c>
      <c r="S1261" s="15">
        <v>6215.5</v>
      </c>
      <c r="T1261" s="10" t="s">
        <v>41412</v>
      </c>
      <c r="U1261" s="15">
        <v>6215.5</v>
      </c>
      <c r="V1261" s="15">
        <v>6215.5</v>
      </c>
      <c r="W1261" s="16">
        <f t="shared" si="85"/>
        <v>0</v>
      </c>
      <c r="X1261" s="16">
        <f t="shared" si="86"/>
        <v>0</v>
      </c>
      <c r="Y1261" s="1">
        <v>6215.5</v>
      </c>
      <c r="Z1261" s="1" t="str">
        <f t="shared" si="87"/>
        <v>未整改</v>
      </c>
      <c r="AA1261" s="1" t="str">
        <f t="shared" si="88"/>
        <v>已整改</v>
      </c>
      <c r="AC1261" s="3"/>
      <c r="AD1261" s="19" t="e">
        <f>VLOOKUP(H1261,'系统导出（基本表）'!R:R,1,0)</f>
        <v>#N/A</v>
      </c>
      <c r="AE1261" s="16" t="e">
        <f>VLOOKUP(I1261,'系统导出（基本表）'!Q:R,2,0)</f>
        <v>#N/A</v>
      </c>
      <c r="AF1261" s="16" t="e">
        <f>VLOOKUP(J1261,'系统导出（基本表）'!S:T,2,0)</f>
        <v>#N/A</v>
      </c>
      <c r="AG1261" s="16"/>
      <c r="AH1261" s="16"/>
      <c r="AI1261" s="16"/>
    </row>
    <row r="1262" s="1" customFormat="1" ht="19" customHeight="1" spans="2:35">
      <c r="B1262" s="10" t="s">
        <v>127</v>
      </c>
      <c r="C1262" s="10" t="s">
        <v>632</v>
      </c>
      <c r="D1262" s="10" t="s">
        <v>633</v>
      </c>
      <c r="E1262" s="10" t="s">
        <v>61</v>
      </c>
      <c r="F1262" s="10" t="s">
        <v>61</v>
      </c>
      <c r="G1262" s="10" t="s">
        <v>44231</v>
      </c>
      <c r="H1262" s="10" t="s">
        <v>44232</v>
      </c>
      <c r="I1262" s="10" t="s">
        <v>44233</v>
      </c>
      <c r="J1262" s="10" t="s">
        <v>44233</v>
      </c>
      <c r="K1262" s="10" t="s">
        <v>4916</v>
      </c>
      <c r="L1262" s="10" t="s">
        <v>44220</v>
      </c>
      <c r="M1262" s="10" t="s">
        <v>44221</v>
      </c>
      <c r="N1262" s="10" t="s">
        <v>61</v>
      </c>
      <c r="O1262" s="10" t="s">
        <v>41372</v>
      </c>
      <c r="P1262" s="10" t="s">
        <v>61</v>
      </c>
      <c r="Q1262" s="10" t="s">
        <v>41411</v>
      </c>
      <c r="R1262" s="10" t="s">
        <v>41411</v>
      </c>
      <c r="S1262" s="15">
        <v>17.7</v>
      </c>
      <c r="T1262" s="10" t="s">
        <v>41412</v>
      </c>
      <c r="U1262" s="15">
        <v>17.7</v>
      </c>
      <c r="V1262" s="15">
        <v>17.7</v>
      </c>
      <c r="W1262" s="16">
        <f t="shared" si="85"/>
        <v>0</v>
      </c>
      <c r="X1262" s="16">
        <f t="shared" si="86"/>
        <v>0</v>
      </c>
      <c r="Y1262" s="1">
        <v>17.7</v>
      </c>
      <c r="Z1262" s="1" t="str">
        <f t="shared" si="87"/>
        <v>未整改</v>
      </c>
      <c r="AA1262" s="1" t="str">
        <f t="shared" si="88"/>
        <v>已整改</v>
      </c>
      <c r="AC1262" s="3"/>
      <c r="AD1262" s="19" t="e">
        <f>VLOOKUP(H1262,'系统导出（基本表）'!R:R,1,0)</f>
        <v>#N/A</v>
      </c>
      <c r="AE1262" s="16" t="e">
        <f>VLOOKUP(I1262,'系统导出（基本表）'!Q:R,2,0)</f>
        <v>#N/A</v>
      </c>
      <c r="AF1262" s="16" t="e">
        <f>VLOOKUP(J1262,'系统导出（基本表）'!S:T,2,0)</f>
        <v>#N/A</v>
      </c>
      <c r="AG1262" s="16"/>
      <c r="AH1262" s="16"/>
      <c r="AI1262" s="16"/>
    </row>
    <row r="1263" s="1" customFormat="1" ht="19" customHeight="1" spans="2:35">
      <c r="B1263" s="10" t="s">
        <v>127</v>
      </c>
      <c r="C1263" s="10" t="s">
        <v>632</v>
      </c>
      <c r="D1263" s="10" t="s">
        <v>633</v>
      </c>
      <c r="E1263" s="10" t="s">
        <v>61</v>
      </c>
      <c r="F1263" s="10" t="s">
        <v>61</v>
      </c>
      <c r="G1263" s="10" t="s">
        <v>44247</v>
      </c>
      <c r="H1263" s="10" t="s">
        <v>44248</v>
      </c>
      <c r="I1263" s="10" t="s">
        <v>44249</v>
      </c>
      <c r="J1263" s="10" t="s">
        <v>44249</v>
      </c>
      <c r="K1263" s="10" t="s">
        <v>4916</v>
      </c>
      <c r="L1263" s="10" t="s">
        <v>44220</v>
      </c>
      <c r="M1263" s="10" t="s">
        <v>44221</v>
      </c>
      <c r="N1263" s="10" t="s">
        <v>61</v>
      </c>
      <c r="O1263" s="10" t="s">
        <v>41372</v>
      </c>
      <c r="P1263" s="10" t="s">
        <v>61</v>
      </c>
      <c r="Q1263" s="10" t="s">
        <v>41411</v>
      </c>
      <c r="R1263" s="10" t="s">
        <v>41411</v>
      </c>
      <c r="S1263" s="15">
        <v>2511.14</v>
      </c>
      <c r="T1263" s="10" t="s">
        <v>41412</v>
      </c>
      <c r="U1263" s="15">
        <v>2511.14</v>
      </c>
      <c r="V1263" s="15">
        <v>2511.14</v>
      </c>
      <c r="W1263" s="16">
        <f t="shared" si="85"/>
        <v>0</v>
      </c>
      <c r="X1263" s="16">
        <f t="shared" si="86"/>
        <v>0</v>
      </c>
      <c r="Y1263" s="1">
        <v>2511.14</v>
      </c>
      <c r="Z1263" s="1" t="str">
        <f t="shared" si="87"/>
        <v>未整改</v>
      </c>
      <c r="AA1263" s="1" t="str">
        <f t="shared" si="88"/>
        <v>已整改</v>
      </c>
      <c r="AC1263" s="3"/>
      <c r="AD1263" s="19" t="e">
        <f>VLOOKUP(H1263,'系统导出（基本表）'!R:R,1,0)</f>
        <v>#N/A</v>
      </c>
      <c r="AE1263" s="16" t="e">
        <f>VLOOKUP(I1263,'系统导出（基本表）'!Q:R,2,0)</f>
        <v>#N/A</v>
      </c>
      <c r="AF1263" s="16" t="e">
        <f>VLOOKUP(J1263,'系统导出（基本表）'!S:T,2,0)</f>
        <v>#N/A</v>
      </c>
      <c r="AG1263" s="16"/>
      <c r="AH1263" s="16"/>
      <c r="AI1263" s="16"/>
    </row>
    <row r="1264" s="1" customFormat="1" ht="19" customHeight="1" spans="2:35">
      <c r="B1264" s="10" t="s">
        <v>127</v>
      </c>
      <c r="C1264" s="10" t="s">
        <v>632</v>
      </c>
      <c r="D1264" s="10" t="s">
        <v>633</v>
      </c>
      <c r="E1264" s="10" t="s">
        <v>41985</v>
      </c>
      <c r="F1264" s="10" t="s">
        <v>39388</v>
      </c>
      <c r="G1264" s="10" t="s">
        <v>44250</v>
      </c>
      <c r="H1264" s="10" t="s">
        <v>39390</v>
      </c>
      <c r="I1264" s="10" t="s">
        <v>39389</v>
      </c>
      <c r="J1264" s="10" t="s">
        <v>39389</v>
      </c>
      <c r="K1264" s="10" t="s">
        <v>4916</v>
      </c>
      <c r="L1264" s="10" t="s">
        <v>44220</v>
      </c>
      <c r="M1264" s="10" t="s">
        <v>44221</v>
      </c>
      <c r="N1264" s="10" t="s">
        <v>41377</v>
      </c>
      <c r="O1264" s="10" t="s">
        <v>41378</v>
      </c>
      <c r="P1264" s="10" t="s">
        <v>41456</v>
      </c>
      <c r="Q1264" s="10" t="s">
        <v>41411</v>
      </c>
      <c r="R1264" s="10" t="s">
        <v>41411</v>
      </c>
      <c r="S1264" s="15">
        <v>3744.54</v>
      </c>
      <c r="T1264" s="10" t="s">
        <v>41463</v>
      </c>
      <c r="U1264" s="15">
        <v>0</v>
      </c>
      <c r="V1264" s="15">
        <v>0</v>
      </c>
      <c r="W1264" s="16">
        <f t="shared" si="85"/>
        <v>3744.54</v>
      </c>
      <c r="X1264" s="16">
        <f t="shared" si="86"/>
        <v>3744.54</v>
      </c>
      <c r="Y1264" s="1">
        <v>0</v>
      </c>
      <c r="Z1264" s="1" t="str">
        <f t="shared" si="87"/>
        <v>未整改</v>
      </c>
      <c r="AA1264" s="1" t="str">
        <f t="shared" si="88"/>
        <v>未整改</v>
      </c>
      <c r="AC1264" s="3"/>
      <c r="AD1264" s="19" t="str">
        <f>VLOOKUP(H1264,'系统导出（基本表）'!R:R,1,0)</f>
        <v>P20510683-0015</v>
      </c>
      <c r="AE1264" s="23" t="str">
        <f>VLOOKUP(I1264,'系统导出（基本表）'!Q:R,2,0)</f>
        <v>P20510683-0015</v>
      </c>
      <c r="AF1264" s="16" t="e">
        <f>VLOOKUP(J1264,'系统导出（基本表）'!S:T,2,0)</f>
        <v>#N/A</v>
      </c>
      <c r="AG1264" s="23"/>
      <c r="AH1264" s="16">
        <f>VLOOKUP(I1264,导出计数_列Q!A:D,4,0)</f>
        <v>1971.633031</v>
      </c>
      <c r="AI1264" s="16"/>
    </row>
    <row r="1265" s="1" customFormat="1" ht="19" customHeight="1" spans="2:35">
      <c r="B1265" s="10" t="s">
        <v>127</v>
      </c>
      <c r="C1265" s="10" t="s">
        <v>632</v>
      </c>
      <c r="D1265" s="10" t="s">
        <v>633</v>
      </c>
      <c r="E1265" s="10" t="s">
        <v>43628</v>
      </c>
      <c r="F1265" s="10" t="s">
        <v>38955</v>
      </c>
      <c r="G1265" s="10" t="s">
        <v>44251</v>
      </c>
      <c r="H1265" s="10" t="s">
        <v>44252</v>
      </c>
      <c r="I1265" s="10" t="s">
        <v>44253</v>
      </c>
      <c r="J1265" s="10" t="s">
        <v>44253</v>
      </c>
      <c r="K1265" s="10" t="s">
        <v>4916</v>
      </c>
      <c r="L1265" s="10" t="s">
        <v>44220</v>
      </c>
      <c r="M1265" s="10" t="s">
        <v>44221</v>
      </c>
      <c r="N1265" s="10" t="s">
        <v>41377</v>
      </c>
      <c r="O1265" s="10" t="s">
        <v>41378</v>
      </c>
      <c r="P1265" s="10" t="s">
        <v>41456</v>
      </c>
      <c r="Q1265" s="10" t="s">
        <v>41411</v>
      </c>
      <c r="R1265" s="10" t="s">
        <v>41411</v>
      </c>
      <c r="S1265" s="15">
        <v>2933.53</v>
      </c>
      <c r="T1265" s="10" t="s">
        <v>41463</v>
      </c>
      <c r="U1265" s="15">
        <v>2779.2091</v>
      </c>
      <c r="V1265" s="15">
        <v>2767.161421</v>
      </c>
      <c r="W1265" s="16">
        <f t="shared" si="85"/>
        <v>166.368579</v>
      </c>
      <c r="X1265" s="16">
        <f t="shared" si="86"/>
        <v>154.3209</v>
      </c>
      <c r="Y1265" s="1">
        <v>2779.2091</v>
      </c>
      <c r="Z1265" s="1" t="str">
        <f t="shared" si="87"/>
        <v>未整改</v>
      </c>
      <c r="AA1265" s="1" t="str">
        <f t="shared" si="88"/>
        <v>未整改</v>
      </c>
      <c r="AC1265" s="3"/>
      <c r="AD1265" s="19" t="e">
        <f>VLOOKUP(H1265,'系统导出（基本表）'!R:R,1,0)</f>
        <v>#N/A</v>
      </c>
      <c r="AE1265" s="16" t="e">
        <f>VLOOKUP(I1265,'系统导出（基本表）'!Q:R,2,0)</f>
        <v>#N/A</v>
      </c>
      <c r="AF1265" s="16" t="e">
        <f>VLOOKUP(J1265,'系统导出（基本表）'!S:T,2,0)</f>
        <v>#N/A</v>
      </c>
      <c r="AG1265" s="16"/>
      <c r="AH1265" s="16"/>
      <c r="AI1265" s="16"/>
    </row>
    <row r="1266" s="1" customFormat="1" ht="19" customHeight="1" spans="2:35">
      <c r="B1266" s="10" t="s">
        <v>127</v>
      </c>
      <c r="C1266" s="10" t="s">
        <v>632</v>
      </c>
      <c r="D1266" s="10" t="s">
        <v>633</v>
      </c>
      <c r="E1266" s="10" t="s">
        <v>61</v>
      </c>
      <c r="F1266" s="10" t="s">
        <v>61</v>
      </c>
      <c r="G1266" s="10" t="s">
        <v>44254</v>
      </c>
      <c r="H1266" s="10" t="s">
        <v>44255</v>
      </c>
      <c r="I1266" s="10" t="s">
        <v>44256</v>
      </c>
      <c r="J1266" s="10" t="s">
        <v>44257</v>
      </c>
      <c r="K1266" s="10" t="s">
        <v>4916</v>
      </c>
      <c r="L1266" s="10" t="s">
        <v>44220</v>
      </c>
      <c r="M1266" s="10" t="s">
        <v>44221</v>
      </c>
      <c r="N1266" s="10" t="s">
        <v>61</v>
      </c>
      <c r="O1266" s="10" t="s">
        <v>41372</v>
      </c>
      <c r="P1266" s="10" t="s">
        <v>61</v>
      </c>
      <c r="Q1266" s="10" t="s">
        <v>41411</v>
      </c>
      <c r="R1266" s="10" t="s">
        <v>41411</v>
      </c>
      <c r="S1266" s="15">
        <v>2162.79</v>
      </c>
      <c r="T1266" s="10" t="s">
        <v>41412</v>
      </c>
      <c r="U1266" s="15">
        <v>2162.79</v>
      </c>
      <c r="V1266" s="15">
        <v>2162.79</v>
      </c>
      <c r="W1266" s="16">
        <f t="shared" si="85"/>
        <v>0</v>
      </c>
      <c r="X1266" s="16">
        <f t="shared" si="86"/>
        <v>0</v>
      </c>
      <c r="Y1266" s="1">
        <v>2162.79</v>
      </c>
      <c r="Z1266" s="1" t="str">
        <f t="shared" si="87"/>
        <v>未整改</v>
      </c>
      <c r="AA1266" s="1" t="str">
        <f t="shared" si="88"/>
        <v>已整改</v>
      </c>
      <c r="AC1266" s="3"/>
      <c r="AD1266" s="19" t="e">
        <f>VLOOKUP(H1266,'系统导出（基本表）'!R:R,1,0)</f>
        <v>#N/A</v>
      </c>
      <c r="AE1266" s="16" t="e">
        <f>VLOOKUP(I1266,'系统导出（基本表）'!Q:R,2,0)</f>
        <v>#N/A</v>
      </c>
      <c r="AF1266" s="16" t="e">
        <f>VLOOKUP(J1266,'系统导出（基本表）'!S:T,2,0)</f>
        <v>#N/A</v>
      </c>
      <c r="AG1266" s="16"/>
      <c r="AH1266" s="16"/>
      <c r="AI1266" s="16"/>
    </row>
    <row r="1267" s="1" customFormat="1" ht="19" customHeight="1" spans="2:35">
      <c r="B1267" s="10" t="s">
        <v>127</v>
      </c>
      <c r="C1267" s="10" t="s">
        <v>632</v>
      </c>
      <c r="D1267" s="10" t="s">
        <v>633</v>
      </c>
      <c r="E1267" s="10" t="s">
        <v>61</v>
      </c>
      <c r="F1267" s="10" t="s">
        <v>61</v>
      </c>
      <c r="G1267" s="10" t="s">
        <v>44235</v>
      </c>
      <c r="H1267" s="10" t="s">
        <v>44236</v>
      </c>
      <c r="I1267" s="10" t="s">
        <v>44237</v>
      </c>
      <c r="J1267" s="10" t="s">
        <v>44237</v>
      </c>
      <c r="K1267" s="10" t="s">
        <v>4916</v>
      </c>
      <c r="L1267" s="10" t="s">
        <v>44220</v>
      </c>
      <c r="M1267" s="10" t="s">
        <v>44221</v>
      </c>
      <c r="N1267" s="10" t="s">
        <v>61</v>
      </c>
      <c r="O1267" s="10" t="s">
        <v>41372</v>
      </c>
      <c r="P1267" s="10" t="s">
        <v>61</v>
      </c>
      <c r="Q1267" s="10" t="s">
        <v>41373</v>
      </c>
      <c r="R1267" s="10" t="s">
        <v>41374</v>
      </c>
      <c r="S1267" s="15">
        <v>2734.57</v>
      </c>
      <c r="T1267" s="10" t="s">
        <v>41374</v>
      </c>
      <c r="U1267" s="15">
        <v>2734.57</v>
      </c>
      <c r="V1267" s="15">
        <v>2734.57</v>
      </c>
      <c r="W1267" s="16">
        <f t="shared" si="85"/>
        <v>0</v>
      </c>
      <c r="X1267" s="16">
        <f t="shared" si="86"/>
        <v>0</v>
      </c>
      <c r="Y1267" s="1">
        <v>2734.57</v>
      </c>
      <c r="Z1267" s="1" t="str">
        <f t="shared" si="87"/>
        <v>未整改</v>
      </c>
      <c r="AA1267" s="1" t="str">
        <f t="shared" si="88"/>
        <v>已整改</v>
      </c>
      <c r="AC1267" s="3"/>
      <c r="AD1267" s="19" t="e">
        <f>VLOOKUP(H1267,'系统导出（基本表）'!R:R,1,0)</f>
        <v>#N/A</v>
      </c>
      <c r="AE1267" s="16" t="e">
        <f>VLOOKUP(I1267,'系统导出（基本表）'!Q:R,2,0)</f>
        <v>#N/A</v>
      </c>
      <c r="AF1267" s="16" t="e">
        <f>VLOOKUP(J1267,'系统导出（基本表）'!S:T,2,0)</f>
        <v>#N/A</v>
      </c>
      <c r="AG1267" s="16"/>
      <c r="AH1267" s="16"/>
      <c r="AI1267" s="16"/>
    </row>
    <row r="1268" s="1" customFormat="1" ht="19" customHeight="1" spans="2:35">
      <c r="B1268" s="10" t="s">
        <v>127</v>
      </c>
      <c r="C1268" s="10" t="s">
        <v>632</v>
      </c>
      <c r="D1268" s="10" t="s">
        <v>633</v>
      </c>
      <c r="E1268" s="10" t="s">
        <v>44258</v>
      </c>
      <c r="F1268" s="10" t="s">
        <v>39085</v>
      </c>
      <c r="G1268" s="10" t="s">
        <v>44259</v>
      </c>
      <c r="H1268" s="10" t="s">
        <v>44260</v>
      </c>
      <c r="I1268" s="10" t="s">
        <v>44261</v>
      </c>
      <c r="J1268" s="10" t="s">
        <v>44261</v>
      </c>
      <c r="K1268" s="10" t="s">
        <v>4916</v>
      </c>
      <c r="L1268" s="10" t="s">
        <v>44220</v>
      </c>
      <c r="M1268" s="10" t="s">
        <v>44221</v>
      </c>
      <c r="N1268" s="10" t="s">
        <v>41377</v>
      </c>
      <c r="O1268" s="10" t="s">
        <v>41378</v>
      </c>
      <c r="P1268" s="10" t="s">
        <v>41456</v>
      </c>
      <c r="Q1268" s="10" t="s">
        <v>41411</v>
      </c>
      <c r="R1268" s="10" t="s">
        <v>41411</v>
      </c>
      <c r="S1268" s="15">
        <v>2575.97</v>
      </c>
      <c r="T1268" s="10" t="s">
        <v>41463</v>
      </c>
      <c r="U1268" s="15">
        <v>647.634417</v>
      </c>
      <c r="V1268" s="15">
        <v>647.634417</v>
      </c>
      <c r="W1268" s="16">
        <f t="shared" si="85"/>
        <v>1928.335583</v>
      </c>
      <c r="X1268" s="16">
        <f t="shared" si="86"/>
        <v>1928.335583</v>
      </c>
      <c r="Y1268" s="1">
        <v>647.634417</v>
      </c>
      <c r="Z1268" s="1" t="str">
        <f t="shared" si="87"/>
        <v>未整改</v>
      </c>
      <c r="AA1268" s="1" t="str">
        <f t="shared" si="88"/>
        <v>未整改</v>
      </c>
      <c r="AC1268" s="3"/>
      <c r="AD1268" s="19" t="e">
        <f>VLOOKUP(H1268,'系统导出（基本表）'!R:R,1,0)</f>
        <v>#N/A</v>
      </c>
      <c r="AE1268" s="16" t="e">
        <f>VLOOKUP(I1268,'系统导出（基本表）'!Q:R,2,0)</f>
        <v>#N/A</v>
      </c>
      <c r="AF1268" s="16" t="e">
        <f>VLOOKUP(J1268,'系统导出（基本表）'!S:T,2,0)</f>
        <v>#N/A</v>
      </c>
      <c r="AG1268" s="16"/>
      <c r="AH1268" s="16"/>
      <c r="AI1268" s="16"/>
    </row>
    <row r="1269" s="2" customFormat="1" ht="19" customHeight="1" spans="1:33">
      <c r="A1269" s="2">
        <v>1</v>
      </c>
      <c r="B1269" s="11" t="s">
        <v>127</v>
      </c>
      <c r="C1269" s="11" t="s">
        <v>632</v>
      </c>
      <c r="D1269" s="11" t="s">
        <v>633</v>
      </c>
      <c r="E1269" s="10" t="s">
        <v>41572</v>
      </c>
      <c r="F1269" s="11" t="s">
        <v>40178</v>
      </c>
      <c r="G1269" s="10" t="s">
        <v>12763</v>
      </c>
      <c r="H1269" s="11" t="s">
        <v>12758</v>
      </c>
      <c r="I1269" s="11" t="s">
        <v>12757</v>
      </c>
      <c r="J1269" s="11" t="s">
        <v>12757</v>
      </c>
      <c r="K1269" s="11" t="s">
        <v>5373</v>
      </c>
      <c r="L1269" s="11" t="s">
        <v>5370</v>
      </c>
      <c r="M1269" s="11" t="s">
        <v>44262</v>
      </c>
      <c r="N1269" s="11" t="s">
        <v>41377</v>
      </c>
      <c r="O1269" s="11" t="s">
        <v>41387</v>
      </c>
      <c r="P1269" s="11" t="s">
        <v>41379</v>
      </c>
      <c r="Q1269" s="11" t="s">
        <v>41373</v>
      </c>
      <c r="R1269" s="11" t="s">
        <v>41373</v>
      </c>
      <c r="S1269" s="17">
        <v>15.82136</v>
      </c>
      <c r="T1269" s="11" t="s">
        <v>44263</v>
      </c>
      <c r="U1269" s="17">
        <v>15.82136</v>
      </c>
      <c r="V1269" s="17">
        <v>0</v>
      </c>
      <c r="W1269" s="18">
        <f t="shared" si="85"/>
        <v>15.82136</v>
      </c>
      <c r="X1269" s="18">
        <f t="shared" si="86"/>
        <v>0</v>
      </c>
      <c r="Y1269" s="2">
        <v>15.82136</v>
      </c>
      <c r="Z1269" s="2" t="str">
        <f t="shared" si="87"/>
        <v>未整改</v>
      </c>
      <c r="AA1269" s="2" t="str">
        <f t="shared" si="88"/>
        <v>已整改</v>
      </c>
      <c r="AD1269" s="22" t="e">
        <f>VLOOKUP(H1269,'系统导出（基本表）'!R:R,1,0)</f>
        <v>#N/A</v>
      </c>
      <c r="AE1269" s="22" t="e">
        <f>VLOOKUP(I1269,'系统导出（基本表）'!Q:R,2,0)</f>
        <v>#N/A</v>
      </c>
      <c r="AF1269" s="2" t="e">
        <f>VLOOKUP(J1269,'系统导出（基本表）'!S:T,2,0)</f>
        <v>#N/A</v>
      </c>
      <c r="AG1269" s="24"/>
    </row>
    <row r="1270" s="1" customFormat="1" ht="19" customHeight="1" spans="2:35">
      <c r="B1270" s="10" t="s">
        <v>127</v>
      </c>
      <c r="C1270" s="10" t="s">
        <v>632</v>
      </c>
      <c r="D1270" s="10" t="s">
        <v>633</v>
      </c>
      <c r="E1270" s="10" t="s">
        <v>41470</v>
      </c>
      <c r="F1270" s="10" t="s">
        <v>38517</v>
      </c>
      <c r="G1270" s="10" t="s">
        <v>24534</v>
      </c>
      <c r="H1270" s="10" t="s">
        <v>24529</v>
      </c>
      <c r="I1270" s="10" t="s">
        <v>24528</v>
      </c>
      <c r="J1270" s="10" t="s">
        <v>24528</v>
      </c>
      <c r="K1270" s="10" t="s">
        <v>5373</v>
      </c>
      <c r="L1270" s="10" t="s">
        <v>5363</v>
      </c>
      <c r="M1270" s="10" t="s">
        <v>44262</v>
      </c>
      <c r="N1270" s="10" t="s">
        <v>41377</v>
      </c>
      <c r="O1270" s="10" t="s">
        <v>41378</v>
      </c>
      <c r="P1270" s="10" t="s">
        <v>41456</v>
      </c>
      <c r="Q1270" s="10" t="s">
        <v>41411</v>
      </c>
      <c r="R1270" s="10" t="s">
        <v>41411</v>
      </c>
      <c r="S1270" s="15">
        <v>2550.89</v>
      </c>
      <c r="T1270" s="10" t="s">
        <v>41463</v>
      </c>
      <c r="U1270" s="15">
        <v>2907.38</v>
      </c>
      <c r="V1270" s="15">
        <v>2265.922183</v>
      </c>
      <c r="W1270" s="16">
        <f t="shared" si="85"/>
        <v>284.967817</v>
      </c>
      <c r="X1270" s="16">
        <f t="shared" si="86"/>
        <v>-356.49</v>
      </c>
      <c r="Y1270" s="1">
        <v>2907.38</v>
      </c>
      <c r="Z1270" s="1" t="str">
        <f t="shared" si="87"/>
        <v>未整改</v>
      </c>
      <c r="AA1270" s="1" t="str">
        <f t="shared" si="88"/>
        <v>已整改</v>
      </c>
      <c r="AC1270" s="3"/>
      <c r="AD1270" s="19" t="e">
        <f>VLOOKUP(H1270,'系统导出（基本表）'!R:R,1,0)</f>
        <v>#N/A</v>
      </c>
      <c r="AE1270" s="16" t="e">
        <f>VLOOKUP(I1270,'系统导出（基本表）'!Q:R,2,0)</f>
        <v>#N/A</v>
      </c>
      <c r="AF1270" s="16" t="e">
        <f>VLOOKUP(J1270,'系统导出（基本表）'!S:T,2,0)</f>
        <v>#N/A</v>
      </c>
      <c r="AG1270" s="16"/>
      <c r="AH1270" s="16"/>
      <c r="AI1270" s="16"/>
    </row>
    <row r="1271" s="2" customFormat="1" ht="19" customHeight="1" spans="1:33">
      <c r="A1271" s="2">
        <v>1</v>
      </c>
      <c r="B1271" s="11" t="s">
        <v>127</v>
      </c>
      <c r="C1271" s="11" t="s">
        <v>632</v>
      </c>
      <c r="D1271" s="11" t="s">
        <v>633</v>
      </c>
      <c r="E1271" s="10" t="s">
        <v>43269</v>
      </c>
      <c r="F1271" s="11" t="s">
        <v>39130</v>
      </c>
      <c r="G1271" s="10" t="s">
        <v>21395</v>
      </c>
      <c r="H1271" s="11" t="s">
        <v>21391</v>
      </c>
      <c r="I1271" s="11" t="s">
        <v>21390</v>
      </c>
      <c r="J1271" s="11" t="s">
        <v>21390</v>
      </c>
      <c r="K1271" s="11" t="s">
        <v>5373</v>
      </c>
      <c r="L1271" s="11" t="s">
        <v>5370</v>
      </c>
      <c r="M1271" s="11" t="s">
        <v>44262</v>
      </c>
      <c r="N1271" s="11" t="s">
        <v>41377</v>
      </c>
      <c r="O1271" s="11" t="s">
        <v>41387</v>
      </c>
      <c r="P1271" s="11" t="s">
        <v>41379</v>
      </c>
      <c r="Q1271" s="11" t="s">
        <v>44264</v>
      </c>
      <c r="R1271" s="11" t="s">
        <v>44264</v>
      </c>
      <c r="S1271" s="17">
        <v>2773.613324</v>
      </c>
      <c r="T1271" s="11" t="s">
        <v>44265</v>
      </c>
      <c r="U1271" s="17">
        <v>2773.613324</v>
      </c>
      <c r="V1271" s="17">
        <v>0</v>
      </c>
      <c r="W1271" s="18">
        <f t="shared" si="85"/>
        <v>2773.613324</v>
      </c>
      <c r="X1271" s="18">
        <f t="shared" si="86"/>
        <v>0</v>
      </c>
      <c r="Y1271" s="2">
        <v>2773.613324</v>
      </c>
      <c r="Z1271" s="2" t="str">
        <f t="shared" si="87"/>
        <v>未整改</v>
      </c>
      <c r="AA1271" s="2" t="str">
        <f t="shared" si="88"/>
        <v>已整改</v>
      </c>
      <c r="AD1271" s="22" t="e">
        <f>VLOOKUP(H1271,'系统导出（基本表）'!R:R,1,0)</f>
        <v>#N/A</v>
      </c>
      <c r="AE1271" s="22" t="e">
        <f>VLOOKUP(I1271,'系统导出（基本表）'!Q:R,2,0)</f>
        <v>#N/A</v>
      </c>
      <c r="AF1271" s="2" t="e">
        <f>VLOOKUP(J1271,'系统导出（基本表）'!S:T,2,0)</f>
        <v>#N/A</v>
      </c>
      <c r="AG1271" s="24"/>
    </row>
    <row r="1272" s="1" customFormat="1" ht="19" customHeight="1" spans="2:35">
      <c r="B1272" s="10" t="s">
        <v>127</v>
      </c>
      <c r="C1272" s="10" t="s">
        <v>632</v>
      </c>
      <c r="D1272" s="10" t="s">
        <v>633</v>
      </c>
      <c r="E1272" s="10" t="s">
        <v>43628</v>
      </c>
      <c r="F1272" s="10" t="s">
        <v>38955</v>
      </c>
      <c r="G1272" s="10" t="s">
        <v>21395</v>
      </c>
      <c r="H1272" s="10" t="s">
        <v>21391</v>
      </c>
      <c r="I1272" s="10" t="s">
        <v>21390</v>
      </c>
      <c r="J1272" s="10" t="s">
        <v>21390</v>
      </c>
      <c r="K1272" s="10" t="s">
        <v>5373</v>
      </c>
      <c r="L1272" s="10" t="s">
        <v>5363</v>
      </c>
      <c r="M1272" s="10" t="s">
        <v>44262</v>
      </c>
      <c r="N1272" s="10" t="s">
        <v>41377</v>
      </c>
      <c r="O1272" s="10" t="s">
        <v>41378</v>
      </c>
      <c r="P1272" s="10" t="s">
        <v>41456</v>
      </c>
      <c r="Q1272" s="10" t="s">
        <v>41411</v>
      </c>
      <c r="R1272" s="10" t="s">
        <v>41411</v>
      </c>
      <c r="S1272" s="15">
        <v>237.86</v>
      </c>
      <c r="T1272" s="10" t="s">
        <v>41463</v>
      </c>
      <c r="U1272" s="15">
        <v>237.86</v>
      </c>
      <c r="V1272" s="15">
        <v>237.86</v>
      </c>
      <c r="W1272" s="16">
        <f t="shared" si="85"/>
        <v>0</v>
      </c>
      <c r="X1272" s="16">
        <f t="shared" si="86"/>
        <v>0</v>
      </c>
      <c r="Y1272" s="1">
        <v>237.86</v>
      </c>
      <c r="Z1272" s="1" t="str">
        <f t="shared" si="87"/>
        <v>未整改</v>
      </c>
      <c r="AA1272" s="1" t="str">
        <f t="shared" si="88"/>
        <v>已整改</v>
      </c>
      <c r="AC1272" s="3"/>
      <c r="AD1272" s="19" t="e">
        <f>VLOOKUP(H1272,'系统导出（基本表）'!R:R,1,0)</f>
        <v>#N/A</v>
      </c>
      <c r="AE1272" s="16" t="e">
        <f>VLOOKUP(I1272,'系统导出（基本表）'!Q:R,2,0)</f>
        <v>#N/A</v>
      </c>
      <c r="AF1272" s="16" t="e">
        <f>VLOOKUP(J1272,'系统导出（基本表）'!S:T,2,0)</f>
        <v>#N/A</v>
      </c>
      <c r="AG1272" s="16"/>
      <c r="AH1272" s="16"/>
      <c r="AI1272" s="16"/>
    </row>
    <row r="1273" s="1" customFormat="1" ht="19" customHeight="1" spans="2:35">
      <c r="B1273" s="10" t="s">
        <v>127</v>
      </c>
      <c r="C1273" s="10" t="s">
        <v>632</v>
      </c>
      <c r="D1273" s="10" t="s">
        <v>633</v>
      </c>
      <c r="E1273" s="10" t="s">
        <v>41470</v>
      </c>
      <c r="F1273" s="10" t="s">
        <v>38517</v>
      </c>
      <c r="G1273" s="10" t="s">
        <v>20845</v>
      </c>
      <c r="H1273" s="10" t="s">
        <v>20840</v>
      </c>
      <c r="I1273" s="10" t="s">
        <v>20839</v>
      </c>
      <c r="J1273" s="10" t="s">
        <v>20839</v>
      </c>
      <c r="K1273" s="10" t="s">
        <v>5373</v>
      </c>
      <c r="L1273" s="10" t="s">
        <v>5363</v>
      </c>
      <c r="M1273" s="10" t="s">
        <v>44262</v>
      </c>
      <c r="N1273" s="10" t="s">
        <v>41377</v>
      </c>
      <c r="O1273" s="10" t="s">
        <v>41378</v>
      </c>
      <c r="P1273" s="10" t="s">
        <v>41456</v>
      </c>
      <c r="Q1273" s="10" t="s">
        <v>41411</v>
      </c>
      <c r="R1273" s="10" t="s">
        <v>41411</v>
      </c>
      <c r="S1273" s="15">
        <v>675.78</v>
      </c>
      <c r="T1273" s="10" t="s">
        <v>41463</v>
      </c>
      <c r="U1273" s="15">
        <v>801.66</v>
      </c>
      <c r="V1273" s="15">
        <v>675.78</v>
      </c>
      <c r="W1273" s="16">
        <f t="shared" si="85"/>
        <v>0</v>
      </c>
      <c r="X1273" s="16">
        <f t="shared" si="86"/>
        <v>-125.88</v>
      </c>
      <c r="Y1273" s="1">
        <v>801.66</v>
      </c>
      <c r="Z1273" s="1" t="str">
        <f t="shared" si="87"/>
        <v>未整改</v>
      </c>
      <c r="AA1273" s="1" t="str">
        <f t="shared" si="88"/>
        <v>已整改</v>
      </c>
      <c r="AC1273" s="3"/>
      <c r="AD1273" s="19" t="e">
        <f>VLOOKUP(H1273,'系统导出（基本表）'!R:R,1,0)</f>
        <v>#N/A</v>
      </c>
      <c r="AE1273" s="16" t="e">
        <f>VLOOKUP(I1273,'系统导出（基本表）'!Q:R,2,0)</f>
        <v>#N/A</v>
      </c>
      <c r="AF1273" s="16" t="e">
        <f>VLOOKUP(J1273,'系统导出（基本表）'!S:T,2,0)</f>
        <v>#N/A</v>
      </c>
      <c r="AG1273" s="16"/>
      <c r="AH1273" s="16"/>
      <c r="AI1273" s="16"/>
    </row>
    <row r="1274" s="2" customFormat="1" ht="19" customHeight="1" spans="1:33">
      <c r="A1274" s="2">
        <v>1</v>
      </c>
      <c r="B1274" s="11" t="s">
        <v>127</v>
      </c>
      <c r="C1274" s="11" t="s">
        <v>632</v>
      </c>
      <c r="D1274" s="11" t="s">
        <v>633</v>
      </c>
      <c r="E1274" s="10" t="s">
        <v>41477</v>
      </c>
      <c r="F1274" s="11" t="s">
        <v>38653</v>
      </c>
      <c r="G1274" s="10" t="s">
        <v>11781</v>
      </c>
      <c r="H1274" s="11" t="s">
        <v>11775</v>
      </c>
      <c r="I1274" s="11" t="s">
        <v>11774</v>
      </c>
      <c r="J1274" s="11" t="s">
        <v>11774</v>
      </c>
      <c r="K1274" s="11" t="s">
        <v>5373</v>
      </c>
      <c r="L1274" s="11" t="s">
        <v>5370</v>
      </c>
      <c r="M1274" s="11" t="s">
        <v>44262</v>
      </c>
      <c r="N1274" s="11" t="s">
        <v>41377</v>
      </c>
      <c r="O1274" s="11" t="s">
        <v>41387</v>
      </c>
      <c r="P1274" s="11" t="s">
        <v>41449</v>
      </c>
      <c r="Q1274" s="11" t="s">
        <v>41411</v>
      </c>
      <c r="R1274" s="11" t="s">
        <v>41411</v>
      </c>
      <c r="S1274" s="17">
        <v>958.14</v>
      </c>
      <c r="T1274" s="11" t="s">
        <v>41450</v>
      </c>
      <c r="U1274" s="17">
        <v>162.283437</v>
      </c>
      <c r="V1274" s="17">
        <v>0</v>
      </c>
      <c r="W1274" s="18">
        <f t="shared" si="85"/>
        <v>958.14</v>
      </c>
      <c r="X1274" s="18">
        <f t="shared" si="86"/>
        <v>795.856563</v>
      </c>
      <c r="Y1274" s="2">
        <v>162.283437</v>
      </c>
      <c r="Z1274" s="2" t="str">
        <f t="shared" si="87"/>
        <v>未整改</v>
      </c>
      <c r="AA1274" s="2" t="str">
        <f t="shared" si="88"/>
        <v>未整改</v>
      </c>
      <c r="AD1274" s="22" t="e">
        <f>VLOOKUP(H1274,'系统导出（基本表）'!R:R,1,0)</f>
        <v>#N/A</v>
      </c>
      <c r="AE1274" s="22" t="e">
        <f>VLOOKUP(I1274,'系统导出（基本表）'!Q:R,2,0)</f>
        <v>#N/A</v>
      </c>
      <c r="AF1274" s="2" t="e">
        <f>VLOOKUP(J1274,'系统导出（基本表）'!S:T,2,0)</f>
        <v>#N/A</v>
      </c>
      <c r="AG1274" s="24"/>
    </row>
    <row r="1275" s="2" customFormat="1" ht="19" customHeight="1" spans="1:33">
      <c r="A1275" s="2">
        <v>1</v>
      </c>
      <c r="B1275" s="11" t="s">
        <v>127</v>
      </c>
      <c r="C1275" s="11" t="s">
        <v>632</v>
      </c>
      <c r="D1275" s="11" t="s">
        <v>633</v>
      </c>
      <c r="E1275" s="10" t="s">
        <v>43269</v>
      </c>
      <c r="F1275" s="11" t="s">
        <v>39130</v>
      </c>
      <c r="G1275" s="10" t="s">
        <v>16789</v>
      </c>
      <c r="H1275" s="11" t="s">
        <v>16785</v>
      </c>
      <c r="I1275" s="11" t="s">
        <v>16784</v>
      </c>
      <c r="J1275" s="11" t="s">
        <v>16784</v>
      </c>
      <c r="K1275" s="11" t="s">
        <v>5373</v>
      </c>
      <c r="L1275" s="11" t="s">
        <v>5370</v>
      </c>
      <c r="M1275" s="11" t="s">
        <v>44262</v>
      </c>
      <c r="N1275" s="11" t="s">
        <v>41377</v>
      </c>
      <c r="O1275" s="11" t="s">
        <v>41387</v>
      </c>
      <c r="P1275" s="11" t="s">
        <v>41379</v>
      </c>
      <c r="Q1275" s="11" t="s">
        <v>44264</v>
      </c>
      <c r="R1275" s="11" t="s">
        <v>44264</v>
      </c>
      <c r="S1275" s="17">
        <v>2714.219221</v>
      </c>
      <c r="T1275" s="11" t="s">
        <v>44266</v>
      </c>
      <c r="U1275" s="17">
        <v>2714.219221</v>
      </c>
      <c r="V1275" s="17">
        <v>0</v>
      </c>
      <c r="W1275" s="18">
        <f t="shared" si="85"/>
        <v>2714.219221</v>
      </c>
      <c r="X1275" s="18">
        <f t="shared" si="86"/>
        <v>0</v>
      </c>
      <c r="Y1275" s="2">
        <v>2714.219221</v>
      </c>
      <c r="Z1275" s="2" t="str">
        <f t="shared" si="87"/>
        <v>未整改</v>
      </c>
      <c r="AA1275" s="2" t="str">
        <f t="shared" si="88"/>
        <v>已整改</v>
      </c>
      <c r="AD1275" s="22" t="e">
        <f>VLOOKUP(H1275,'系统导出（基本表）'!R:R,1,0)</f>
        <v>#N/A</v>
      </c>
      <c r="AE1275" s="22" t="e">
        <f>VLOOKUP(I1275,'系统导出（基本表）'!Q:R,2,0)</f>
        <v>#N/A</v>
      </c>
      <c r="AF1275" s="2" t="e">
        <f>VLOOKUP(J1275,'系统导出（基本表）'!S:T,2,0)</f>
        <v>#N/A</v>
      </c>
      <c r="AG1275" s="24"/>
    </row>
    <row r="1276" s="2" customFormat="1" ht="19" customHeight="1" spans="1:33">
      <c r="A1276" s="2">
        <v>1</v>
      </c>
      <c r="B1276" s="11" t="s">
        <v>127</v>
      </c>
      <c r="C1276" s="11" t="s">
        <v>632</v>
      </c>
      <c r="D1276" s="11" t="s">
        <v>633</v>
      </c>
      <c r="E1276" s="10" t="s">
        <v>41389</v>
      </c>
      <c r="F1276" s="11" t="s">
        <v>38556</v>
      </c>
      <c r="G1276" s="10" t="s">
        <v>44267</v>
      </c>
      <c r="H1276" s="11" t="s">
        <v>44268</v>
      </c>
      <c r="I1276" s="11" t="s">
        <v>44269</v>
      </c>
      <c r="J1276" s="11" t="s">
        <v>44269</v>
      </c>
      <c r="K1276" s="11" t="s">
        <v>44270</v>
      </c>
      <c r="L1276" s="11" t="s">
        <v>44271</v>
      </c>
      <c r="M1276" s="11" t="s">
        <v>44272</v>
      </c>
      <c r="N1276" s="11" t="s">
        <v>41377</v>
      </c>
      <c r="O1276" s="11" t="s">
        <v>41387</v>
      </c>
      <c r="P1276" s="11" t="s">
        <v>41379</v>
      </c>
      <c r="Q1276" s="11" t="s">
        <v>41373</v>
      </c>
      <c r="R1276" s="11" t="s">
        <v>41373</v>
      </c>
      <c r="S1276" s="17">
        <v>1887.17495</v>
      </c>
      <c r="T1276" s="11" t="s">
        <v>44273</v>
      </c>
      <c r="U1276" s="17">
        <v>1887.17495</v>
      </c>
      <c r="V1276" s="17">
        <v>0</v>
      </c>
      <c r="W1276" s="18">
        <f t="shared" si="85"/>
        <v>1887.17495</v>
      </c>
      <c r="X1276" s="18">
        <f t="shared" si="86"/>
        <v>0</v>
      </c>
      <c r="Y1276" s="2">
        <v>1887.17495</v>
      </c>
      <c r="Z1276" s="2" t="str">
        <f t="shared" si="87"/>
        <v>未整改</v>
      </c>
      <c r="AA1276" s="2" t="str">
        <f t="shared" si="88"/>
        <v>已整改</v>
      </c>
      <c r="AD1276" s="22" t="e">
        <f>VLOOKUP(H1276,'系统导出（基本表）'!R:R,1,0)</f>
        <v>#N/A</v>
      </c>
      <c r="AE1276" s="22" t="e">
        <f>VLOOKUP(I1276,'系统导出（基本表）'!Q:R,2,0)</f>
        <v>#N/A</v>
      </c>
      <c r="AF1276" s="2" t="e">
        <f>VLOOKUP(J1276,'系统导出（基本表）'!S:T,2,0)</f>
        <v>#N/A</v>
      </c>
      <c r="AG1276" s="24"/>
    </row>
    <row r="1277" s="2" customFormat="1" ht="19" customHeight="1" spans="1:33">
      <c r="A1277" s="2">
        <v>1</v>
      </c>
      <c r="B1277" s="11" t="s">
        <v>127</v>
      </c>
      <c r="C1277" s="11" t="s">
        <v>632</v>
      </c>
      <c r="D1277" s="11" t="s">
        <v>633</v>
      </c>
      <c r="E1277" s="10" t="s">
        <v>44258</v>
      </c>
      <c r="F1277" s="11" t="s">
        <v>39085</v>
      </c>
      <c r="G1277" s="10" t="s">
        <v>44259</v>
      </c>
      <c r="H1277" s="11" t="s">
        <v>44260</v>
      </c>
      <c r="I1277" s="11" t="s">
        <v>44261</v>
      </c>
      <c r="J1277" s="11" t="s">
        <v>44261</v>
      </c>
      <c r="K1277" s="11" t="s">
        <v>7647</v>
      </c>
      <c r="L1277" s="11" t="s">
        <v>44274</v>
      </c>
      <c r="M1277" s="11" t="s">
        <v>44275</v>
      </c>
      <c r="N1277" s="11" t="s">
        <v>41377</v>
      </c>
      <c r="O1277" s="11" t="s">
        <v>41387</v>
      </c>
      <c r="P1277" s="11" t="s">
        <v>41456</v>
      </c>
      <c r="Q1277" s="11" t="s">
        <v>41411</v>
      </c>
      <c r="R1277" s="11" t="s">
        <v>41411</v>
      </c>
      <c r="S1277" s="17">
        <v>2230.038522</v>
      </c>
      <c r="T1277" s="11" t="s">
        <v>41411</v>
      </c>
      <c r="U1277" s="17">
        <v>301.703539</v>
      </c>
      <c r="V1277" s="17">
        <v>0</v>
      </c>
      <c r="W1277" s="18">
        <f t="shared" si="85"/>
        <v>2230.038522</v>
      </c>
      <c r="X1277" s="18">
        <f t="shared" si="86"/>
        <v>1928.334983</v>
      </c>
      <c r="Y1277" s="2">
        <v>301.703539</v>
      </c>
      <c r="Z1277" s="2" t="str">
        <f t="shared" si="87"/>
        <v>未整改</v>
      </c>
      <c r="AA1277" s="2" t="str">
        <f t="shared" si="88"/>
        <v>未整改</v>
      </c>
      <c r="AD1277" s="22" t="e">
        <f>VLOOKUP(H1277,'系统导出（基本表）'!R:R,1,0)</f>
        <v>#N/A</v>
      </c>
      <c r="AE1277" s="22" t="e">
        <f>VLOOKUP(I1277,'系统导出（基本表）'!Q:R,2,0)</f>
        <v>#N/A</v>
      </c>
      <c r="AF1277" s="2" t="e">
        <f>VLOOKUP(J1277,'系统导出（基本表）'!S:T,2,0)</f>
        <v>#N/A</v>
      </c>
      <c r="AG1277" s="24"/>
    </row>
    <row r="1278" s="2" customFormat="1" ht="19" customHeight="1" spans="1:33">
      <c r="A1278" s="2">
        <v>1</v>
      </c>
      <c r="B1278" s="11" t="s">
        <v>127</v>
      </c>
      <c r="C1278" s="11" t="s">
        <v>632</v>
      </c>
      <c r="D1278" s="11" t="s">
        <v>633</v>
      </c>
      <c r="E1278" s="10" t="s">
        <v>42897</v>
      </c>
      <c r="F1278" s="11" t="s">
        <v>39186</v>
      </c>
      <c r="G1278" s="10" t="s">
        <v>7648</v>
      </c>
      <c r="H1278" s="11" t="s">
        <v>7639</v>
      </c>
      <c r="I1278" s="11" t="s">
        <v>7638</v>
      </c>
      <c r="J1278" s="11" t="s">
        <v>7638</v>
      </c>
      <c r="K1278" s="11" t="s">
        <v>7647</v>
      </c>
      <c r="L1278" s="11" t="s">
        <v>44274</v>
      </c>
      <c r="M1278" s="11" t="s">
        <v>44275</v>
      </c>
      <c r="N1278" s="11" t="s">
        <v>41377</v>
      </c>
      <c r="O1278" s="11" t="s">
        <v>41387</v>
      </c>
      <c r="P1278" s="11" t="s">
        <v>41449</v>
      </c>
      <c r="Q1278" s="11" t="s">
        <v>41411</v>
      </c>
      <c r="R1278" s="11" t="s">
        <v>41411</v>
      </c>
      <c r="S1278" s="17">
        <v>3.8</v>
      </c>
      <c r="T1278" s="11" t="s">
        <v>41450</v>
      </c>
      <c r="U1278" s="17">
        <v>0</v>
      </c>
      <c r="V1278" s="17">
        <v>0</v>
      </c>
      <c r="W1278" s="18">
        <f t="shared" si="85"/>
        <v>3.8</v>
      </c>
      <c r="X1278" s="18">
        <f t="shared" si="86"/>
        <v>3.8</v>
      </c>
      <c r="Y1278" s="2">
        <v>0</v>
      </c>
      <c r="Z1278" s="2" t="str">
        <f t="shared" si="87"/>
        <v>未整改</v>
      </c>
      <c r="AA1278" s="2" t="str">
        <f t="shared" si="88"/>
        <v>未整改</v>
      </c>
      <c r="AD1278" s="22" t="e">
        <f>VLOOKUP(H1278,'系统导出（基本表）'!R:R,1,0)</f>
        <v>#N/A</v>
      </c>
      <c r="AE1278" s="22" t="e">
        <f>VLOOKUP(I1278,'系统导出（基本表）'!Q:R,2,0)</f>
        <v>#N/A</v>
      </c>
      <c r="AF1278" s="2" t="e">
        <f>VLOOKUP(J1278,'系统导出（基本表）'!S:T,2,0)</f>
        <v>#N/A</v>
      </c>
      <c r="AG1278" s="24"/>
    </row>
    <row r="1279" s="1" customFormat="1" ht="19" customHeight="1" spans="2:35">
      <c r="B1279" s="10" t="s">
        <v>127</v>
      </c>
      <c r="C1279" s="10" t="s">
        <v>632</v>
      </c>
      <c r="D1279" s="10" t="s">
        <v>633</v>
      </c>
      <c r="E1279" s="10" t="s">
        <v>61</v>
      </c>
      <c r="F1279" s="10" t="s">
        <v>61</v>
      </c>
      <c r="G1279" s="10" t="s">
        <v>44276</v>
      </c>
      <c r="H1279" s="10" t="s">
        <v>44277</v>
      </c>
      <c r="I1279" s="10" t="s">
        <v>44278</v>
      </c>
      <c r="J1279" s="10" t="s">
        <v>44278</v>
      </c>
      <c r="K1279" s="10" t="s">
        <v>44279</v>
      </c>
      <c r="L1279" s="10" t="s">
        <v>44280</v>
      </c>
      <c r="M1279" s="10" t="s">
        <v>44281</v>
      </c>
      <c r="N1279" s="10" t="s">
        <v>61</v>
      </c>
      <c r="O1279" s="10" t="s">
        <v>41372</v>
      </c>
      <c r="P1279" s="10" t="s">
        <v>61</v>
      </c>
      <c r="Q1279" s="10" t="s">
        <v>41411</v>
      </c>
      <c r="R1279" s="10" t="s">
        <v>41411</v>
      </c>
      <c r="S1279" s="15">
        <v>429.25</v>
      </c>
      <c r="T1279" s="10" t="s">
        <v>41412</v>
      </c>
      <c r="U1279" s="15">
        <v>429.25</v>
      </c>
      <c r="V1279" s="15">
        <v>429.25</v>
      </c>
      <c r="W1279" s="16">
        <f t="shared" si="85"/>
        <v>0</v>
      </c>
      <c r="X1279" s="16">
        <f t="shared" si="86"/>
        <v>0</v>
      </c>
      <c r="Y1279" s="1">
        <v>429.25</v>
      </c>
      <c r="Z1279" s="1" t="str">
        <f t="shared" si="87"/>
        <v>未整改</v>
      </c>
      <c r="AA1279" s="1" t="str">
        <f t="shared" si="88"/>
        <v>已整改</v>
      </c>
      <c r="AC1279" s="3"/>
      <c r="AD1279" s="19" t="e">
        <f>VLOOKUP(H1279,'系统导出（基本表）'!R:R,1,0)</f>
        <v>#N/A</v>
      </c>
      <c r="AE1279" s="16" t="e">
        <f>VLOOKUP(I1279,'系统导出（基本表）'!Q:R,2,0)</f>
        <v>#N/A</v>
      </c>
      <c r="AF1279" s="16" t="e">
        <f>VLOOKUP(J1279,'系统导出（基本表）'!S:T,2,0)</f>
        <v>#N/A</v>
      </c>
      <c r="AG1279" s="16"/>
      <c r="AH1279" s="16"/>
      <c r="AI1279" s="16"/>
    </row>
    <row r="1280" s="1" customFormat="1" ht="19" customHeight="1" spans="2:35">
      <c r="B1280" s="10" t="s">
        <v>127</v>
      </c>
      <c r="C1280" s="10" t="s">
        <v>632</v>
      </c>
      <c r="D1280" s="10" t="s">
        <v>633</v>
      </c>
      <c r="E1280" s="10" t="s">
        <v>42253</v>
      </c>
      <c r="F1280" s="10" t="s">
        <v>38665</v>
      </c>
      <c r="G1280" s="10" t="s">
        <v>8184</v>
      </c>
      <c r="H1280" s="10" t="s">
        <v>8180</v>
      </c>
      <c r="I1280" s="10" t="s">
        <v>8179</v>
      </c>
      <c r="J1280" s="10" t="s">
        <v>8179</v>
      </c>
      <c r="K1280" s="10" t="s">
        <v>2844</v>
      </c>
      <c r="L1280" s="10" t="s">
        <v>44282</v>
      </c>
      <c r="M1280" s="10" t="s">
        <v>44283</v>
      </c>
      <c r="N1280" s="10" t="s">
        <v>41377</v>
      </c>
      <c r="O1280" s="10" t="s">
        <v>41378</v>
      </c>
      <c r="P1280" s="10" t="s">
        <v>41456</v>
      </c>
      <c r="Q1280" s="10" t="s">
        <v>41411</v>
      </c>
      <c r="R1280" s="10" t="s">
        <v>41411</v>
      </c>
      <c r="S1280" s="15">
        <v>1735.18</v>
      </c>
      <c r="T1280" s="10" t="s">
        <v>41463</v>
      </c>
      <c r="U1280" s="15">
        <v>1735.18</v>
      </c>
      <c r="V1280" s="15">
        <v>1735.18</v>
      </c>
      <c r="W1280" s="16">
        <f t="shared" si="85"/>
        <v>0</v>
      </c>
      <c r="X1280" s="16">
        <f t="shared" si="86"/>
        <v>0</v>
      </c>
      <c r="Y1280" s="1">
        <v>1735.18</v>
      </c>
      <c r="Z1280" s="1" t="str">
        <f t="shared" si="87"/>
        <v>未整改</v>
      </c>
      <c r="AA1280" s="1" t="str">
        <f t="shared" si="88"/>
        <v>已整改</v>
      </c>
      <c r="AC1280" s="3"/>
      <c r="AD1280" s="19" t="e">
        <f>VLOOKUP(H1280,'系统导出（基本表）'!R:R,1,0)</f>
        <v>#N/A</v>
      </c>
      <c r="AE1280" s="16" t="e">
        <f>VLOOKUP(I1280,'系统导出（基本表）'!Q:R,2,0)</f>
        <v>#N/A</v>
      </c>
      <c r="AF1280" s="16" t="e">
        <f>VLOOKUP(J1280,'系统导出（基本表）'!S:T,2,0)</f>
        <v>#N/A</v>
      </c>
      <c r="AG1280" s="16"/>
      <c r="AH1280" s="16"/>
      <c r="AI1280" s="16"/>
    </row>
    <row r="1281" s="2" customFormat="1" ht="19" customHeight="1" spans="1:33">
      <c r="A1281" s="2">
        <v>1</v>
      </c>
      <c r="B1281" s="11" t="s">
        <v>127</v>
      </c>
      <c r="C1281" s="11" t="s">
        <v>632</v>
      </c>
      <c r="D1281" s="11" t="s">
        <v>633</v>
      </c>
      <c r="E1281" s="10" t="s">
        <v>43361</v>
      </c>
      <c r="F1281" s="11" t="s">
        <v>39606</v>
      </c>
      <c r="G1281" s="10" t="s">
        <v>8184</v>
      </c>
      <c r="H1281" s="11" t="s">
        <v>8180</v>
      </c>
      <c r="I1281" s="11" t="s">
        <v>8179</v>
      </c>
      <c r="J1281" s="11" t="s">
        <v>8179</v>
      </c>
      <c r="K1281" s="11" t="s">
        <v>2844</v>
      </c>
      <c r="L1281" s="11" t="s">
        <v>44284</v>
      </c>
      <c r="M1281" s="11" t="s">
        <v>44283</v>
      </c>
      <c r="N1281" s="11" t="s">
        <v>41377</v>
      </c>
      <c r="O1281" s="11" t="s">
        <v>41387</v>
      </c>
      <c r="P1281" s="11" t="s">
        <v>41449</v>
      </c>
      <c r="Q1281" s="11" t="s">
        <v>41411</v>
      </c>
      <c r="R1281" s="11" t="s">
        <v>41411</v>
      </c>
      <c r="S1281" s="17">
        <v>31.70388</v>
      </c>
      <c r="T1281" s="11" t="s">
        <v>41450</v>
      </c>
      <c r="U1281" s="17">
        <v>0</v>
      </c>
      <c r="V1281" s="17">
        <v>0</v>
      </c>
      <c r="W1281" s="18">
        <f t="shared" si="85"/>
        <v>31.70388</v>
      </c>
      <c r="X1281" s="18">
        <f t="shared" si="86"/>
        <v>31.70388</v>
      </c>
      <c r="Y1281" s="2">
        <v>0</v>
      </c>
      <c r="Z1281" s="2" t="str">
        <f t="shared" si="87"/>
        <v>未整改</v>
      </c>
      <c r="AA1281" s="2" t="str">
        <f t="shared" si="88"/>
        <v>未整改</v>
      </c>
      <c r="AD1281" s="22" t="e">
        <f>VLOOKUP(H1281,'系统导出（基本表）'!R:R,1,0)</f>
        <v>#N/A</v>
      </c>
      <c r="AE1281" s="22" t="e">
        <f>VLOOKUP(I1281,'系统导出（基本表）'!Q:R,2,0)</f>
        <v>#N/A</v>
      </c>
      <c r="AF1281" s="2" t="e">
        <f>VLOOKUP(J1281,'系统导出（基本表）'!S:T,2,0)</f>
        <v>#N/A</v>
      </c>
      <c r="AG1281" s="24"/>
    </row>
    <row r="1282" s="2" customFormat="1" ht="19" customHeight="1" spans="1:33">
      <c r="A1282" s="2">
        <v>1</v>
      </c>
      <c r="B1282" s="11" t="s">
        <v>127</v>
      </c>
      <c r="C1282" s="11" t="s">
        <v>632</v>
      </c>
      <c r="D1282" s="11" t="s">
        <v>633</v>
      </c>
      <c r="E1282" s="10" t="s">
        <v>42424</v>
      </c>
      <c r="F1282" s="11" t="s">
        <v>39035</v>
      </c>
      <c r="G1282" s="10" t="s">
        <v>44285</v>
      </c>
      <c r="H1282" s="11" t="s">
        <v>44286</v>
      </c>
      <c r="I1282" s="11" t="s">
        <v>44287</v>
      </c>
      <c r="J1282" s="11" t="s">
        <v>44287</v>
      </c>
      <c r="K1282" s="11" t="s">
        <v>2844</v>
      </c>
      <c r="L1282" s="11" t="s">
        <v>44284</v>
      </c>
      <c r="M1282" s="11" t="s">
        <v>44283</v>
      </c>
      <c r="N1282" s="11" t="s">
        <v>41377</v>
      </c>
      <c r="O1282" s="11" t="s">
        <v>41387</v>
      </c>
      <c r="P1282" s="11" t="s">
        <v>41449</v>
      </c>
      <c r="Q1282" s="11" t="s">
        <v>41411</v>
      </c>
      <c r="R1282" s="11" t="s">
        <v>41411</v>
      </c>
      <c r="S1282" s="17">
        <v>9.08</v>
      </c>
      <c r="T1282" s="11" t="s">
        <v>41450</v>
      </c>
      <c r="U1282" s="17">
        <v>0</v>
      </c>
      <c r="V1282" s="17">
        <v>0</v>
      </c>
      <c r="W1282" s="18">
        <f t="shared" si="85"/>
        <v>9.08</v>
      </c>
      <c r="X1282" s="18">
        <f t="shared" si="86"/>
        <v>9.08</v>
      </c>
      <c r="Y1282" s="2">
        <v>0</v>
      </c>
      <c r="Z1282" s="2" t="str">
        <f t="shared" si="87"/>
        <v>未整改</v>
      </c>
      <c r="AA1282" s="2" t="str">
        <f t="shared" si="88"/>
        <v>未整改</v>
      </c>
      <c r="AD1282" s="22" t="e">
        <f>VLOOKUP(H1282,'系统导出（基本表）'!R:R,1,0)</f>
        <v>#N/A</v>
      </c>
      <c r="AE1282" s="22" t="e">
        <f>VLOOKUP(I1282,'系统导出（基本表）'!Q:R,2,0)</f>
        <v>#N/A</v>
      </c>
      <c r="AF1282" s="2" t="e">
        <f>VLOOKUP(J1282,'系统导出（基本表）'!S:T,2,0)</f>
        <v>#N/A</v>
      </c>
      <c r="AG1282" s="24"/>
    </row>
    <row r="1283" s="1" customFormat="1" ht="19" customHeight="1" spans="2:35">
      <c r="B1283" s="10" t="s">
        <v>127</v>
      </c>
      <c r="C1283" s="10" t="s">
        <v>632</v>
      </c>
      <c r="D1283" s="10" t="s">
        <v>633</v>
      </c>
      <c r="E1283" s="10" t="s">
        <v>41451</v>
      </c>
      <c r="F1283" s="10" t="s">
        <v>39333</v>
      </c>
      <c r="G1283" s="10" t="s">
        <v>44285</v>
      </c>
      <c r="H1283" s="10" t="s">
        <v>44286</v>
      </c>
      <c r="I1283" s="10" t="s">
        <v>44287</v>
      </c>
      <c r="J1283" s="10" t="s">
        <v>44287</v>
      </c>
      <c r="K1283" s="10" t="s">
        <v>2844</v>
      </c>
      <c r="L1283" s="10" t="s">
        <v>44282</v>
      </c>
      <c r="M1283" s="10" t="s">
        <v>44283</v>
      </c>
      <c r="N1283" s="10" t="s">
        <v>41377</v>
      </c>
      <c r="O1283" s="10" t="s">
        <v>41378</v>
      </c>
      <c r="P1283" s="10" t="s">
        <v>41456</v>
      </c>
      <c r="Q1283" s="10" t="s">
        <v>41411</v>
      </c>
      <c r="R1283" s="10" t="s">
        <v>41411</v>
      </c>
      <c r="S1283" s="15">
        <v>1085.76</v>
      </c>
      <c r="T1283" s="10" t="s">
        <v>41463</v>
      </c>
      <c r="U1283" s="15">
        <v>1085.76</v>
      </c>
      <c r="V1283" s="15">
        <v>1085.76</v>
      </c>
      <c r="W1283" s="16">
        <f t="shared" si="85"/>
        <v>0</v>
      </c>
      <c r="X1283" s="16">
        <f t="shared" si="86"/>
        <v>0</v>
      </c>
      <c r="Y1283" s="1">
        <v>1085.76</v>
      </c>
      <c r="Z1283" s="1" t="str">
        <f t="shared" si="87"/>
        <v>未整改</v>
      </c>
      <c r="AA1283" s="1" t="str">
        <f t="shared" si="88"/>
        <v>已整改</v>
      </c>
      <c r="AC1283" s="3"/>
      <c r="AD1283" s="19" t="e">
        <f>VLOOKUP(H1283,'系统导出（基本表）'!R:R,1,0)</f>
        <v>#N/A</v>
      </c>
      <c r="AE1283" s="16" t="e">
        <f>VLOOKUP(I1283,'系统导出（基本表）'!Q:R,2,0)</f>
        <v>#N/A</v>
      </c>
      <c r="AF1283" s="16" t="e">
        <f>VLOOKUP(J1283,'系统导出（基本表）'!S:T,2,0)</f>
        <v>#N/A</v>
      </c>
      <c r="AG1283" s="16"/>
      <c r="AH1283" s="16"/>
      <c r="AI1283" s="16"/>
    </row>
    <row r="1284" s="2" customFormat="1" ht="19" customHeight="1" spans="1:33">
      <c r="A1284" s="2">
        <v>1</v>
      </c>
      <c r="B1284" s="11" t="s">
        <v>127</v>
      </c>
      <c r="C1284" s="11" t="s">
        <v>632</v>
      </c>
      <c r="D1284" s="11" t="s">
        <v>633</v>
      </c>
      <c r="E1284" s="10" t="s">
        <v>43027</v>
      </c>
      <c r="F1284" s="11" t="s">
        <v>38917</v>
      </c>
      <c r="G1284" s="10" t="s">
        <v>20997</v>
      </c>
      <c r="H1284" s="11" t="s">
        <v>20993</v>
      </c>
      <c r="I1284" s="11" t="s">
        <v>20992</v>
      </c>
      <c r="J1284" s="11" t="s">
        <v>20992</v>
      </c>
      <c r="K1284" s="11" t="s">
        <v>2844</v>
      </c>
      <c r="L1284" s="11" t="s">
        <v>44284</v>
      </c>
      <c r="M1284" s="11" t="s">
        <v>44283</v>
      </c>
      <c r="N1284" s="11" t="s">
        <v>41377</v>
      </c>
      <c r="O1284" s="11" t="s">
        <v>41387</v>
      </c>
      <c r="P1284" s="11" t="s">
        <v>41456</v>
      </c>
      <c r="Q1284" s="11" t="s">
        <v>41411</v>
      </c>
      <c r="R1284" s="11" t="s">
        <v>41411</v>
      </c>
      <c r="S1284" s="17">
        <v>240.29</v>
      </c>
      <c r="T1284" s="11" t="s">
        <v>41411</v>
      </c>
      <c r="U1284" s="17">
        <v>240.29</v>
      </c>
      <c r="V1284" s="17">
        <v>0</v>
      </c>
      <c r="W1284" s="18">
        <f t="shared" ref="W1284:W1347" si="89">S1284-V1284</f>
        <v>240.29</v>
      </c>
      <c r="X1284" s="18">
        <f t="shared" ref="X1284:X1347" si="90">S1284-U1284</f>
        <v>0</v>
      </c>
      <c r="Y1284" s="2">
        <v>240.29</v>
      </c>
      <c r="Z1284" s="2" t="str">
        <f t="shared" ref="Z1284:Z1347" si="91">IF(V1284-S1284&gt;0,"已整改","未整改")</f>
        <v>未整改</v>
      </c>
      <c r="AA1284" s="2" t="str">
        <f t="shared" ref="AA1284:AA1347" si="92">IF(Y1284&gt;=S1284,"已整改","未整改")</f>
        <v>已整改</v>
      </c>
      <c r="AD1284" s="22" t="e">
        <f>VLOOKUP(H1284,'系统导出（基本表）'!R:R,1,0)</f>
        <v>#N/A</v>
      </c>
      <c r="AE1284" s="22" t="e">
        <f>VLOOKUP(I1284,'系统导出（基本表）'!Q:R,2,0)</f>
        <v>#N/A</v>
      </c>
      <c r="AF1284" s="2" t="e">
        <f>VLOOKUP(J1284,'系统导出（基本表）'!S:T,2,0)</f>
        <v>#N/A</v>
      </c>
      <c r="AG1284" s="24"/>
    </row>
    <row r="1285" s="2" customFormat="1" ht="19" customHeight="1" spans="1:33">
      <c r="A1285" s="2">
        <v>1</v>
      </c>
      <c r="B1285" s="11" t="s">
        <v>127</v>
      </c>
      <c r="C1285" s="11" t="s">
        <v>632</v>
      </c>
      <c r="D1285" s="11" t="s">
        <v>633</v>
      </c>
      <c r="E1285" s="10" t="s">
        <v>41985</v>
      </c>
      <c r="F1285" s="11" t="s">
        <v>39388</v>
      </c>
      <c r="G1285" s="10" t="s">
        <v>44250</v>
      </c>
      <c r="H1285" s="11" t="s">
        <v>39390</v>
      </c>
      <c r="I1285" s="11" t="s">
        <v>39389</v>
      </c>
      <c r="J1285" s="11" t="s">
        <v>39389</v>
      </c>
      <c r="K1285" s="11" t="s">
        <v>2844</v>
      </c>
      <c r="L1285" s="11" t="s">
        <v>44284</v>
      </c>
      <c r="M1285" s="11" t="s">
        <v>44283</v>
      </c>
      <c r="N1285" s="11" t="s">
        <v>41377</v>
      </c>
      <c r="O1285" s="11" t="s">
        <v>41387</v>
      </c>
      <c r="P1285" s="11" t="s">
        <v>41456</v>
      </c>
      <c r="Q1285" s="11" t="s">
        <v>41411</v>
      </c>
      <c r="R1285" s="11" t="s">
        <v>41411</v>
      </c>
      <c r="S1285" s="17">
        <v>3744.54</v>
      </c>
      <c r="T1285" s="11" t="s">
        <v>41411</v>
      </c>
      <c r="U1285" s="17">
        <v>338.24</v>
      </c>
      <c r="V1285" s="17">
        <v>0</v>
      </c>
      <c r="W1285" s="18">
        <f t="shared" si="89"/>
        <v>3744.54</v>
      </c>
      <c r="X1285" s="18">
        <f t="shared" si="90"/>
        <v>3406.3</v>
      </c>
      <c r="Y1285" s="2">
        <v>338.24</v>
      </c>
      <c r="Z1285" s="2" t="str">
        <f t="shared" si="91"/>
        <v>未整改</v>
      </c>
      <c r="AA1285" s="2" t="str">
        <f t="shared" si="92"/>
        <v>未整改</v>
      </c>
      <c r="AD1285" s="22" t="str">
        <f>VLOOKUP(H1285,'系统导出（基本表）'!R:R,1,0)</f>
        <v>P20510683-0015</v>
      </c>
      <c r="AE1285" s="22" t="str">
        <f>VLOOKUP(I1285,'系统导出（基本表）'!Q:R,2,0)</f>
        <v>P20510683-0015</v>
      </c>
      <c r="AF1285" s="2" t="e">
        <f>VLOOKUP(J1285,'系统导出（基本表）'!S:T,2,0)</f>
        <v>#N/A</v>
      </c>
      <c r="AG1285" s="24">
        <v>1971.633031</v>
      </c>
    </row>
    <row r="1286" s="2" customFormat="1" ht="19" customHeight="1" spans="1:33">
      <c r="A1286" s="2">
        <v>1</v>
      </c>
      <c r="B1286" s="11" t="s">
        <v>127</v>
      </c>
      <c r="C1286" s="11" t="s">
        <v>632</v>
      </c>
      <c r="D1286" s="11" t="s">
        <v>633</v>
      </c>
      <c r="E1286" s="10" t="s">
        <v>42140</v>
      </c>
      <c r="F1286" s="11" t="s">
        <v>38955</v>
      </c>
      <c r="G1286" s="10" t="s">
        <v>44288</v>
      </c>
      <c r="H1286" s="11" t="s">
        <v>44289</v>
      </c>
      <c r="I1286" s="11" t="s">
        <v>44290</v>
      </c>
      <c r="J1286" s="11" t="s">
        <v>44290</v>
      </c>
      <c r="K1286" s="11" t="s">
        <v>2844</v>
      </c>
      <c r="L1286" s="11" t="s">
        <v>44284</v>
      </c>
      <c r="M1286" s="11" t="s">
        <v>44283</v>
      </c>
      <c r="N1286" s="11" t="s">
        <v>41377</v>
      </c>
      <c r="O1286" s="11" t="s">
        <v>41387</v>
      </c>
      <c r="P1286" s="11" t="s">
        <v>41456</v>
      </c>
      <c r="Q1286" s="11" t="s">
        <v>41411</v>
      </c>
      <c r="R1286" s="11" t="s">
        <v>41411</v>
      </c>
      <c r="S1286" s="17">
        <v>1548.24</v>
      </c>
      <c r="T1286" s="11" t="s">
        <v>44291</v>
      </c>
      <c r="U1286" s="17">
        <v>124.24</v>
      </c>
      <c r="V1286" s="17">
        <v>0</v>
      </c>
      <c r="W1286" s="18">
        <f t="shared" si="89"/>
        <v>1548.24</v>
      </c>
      <c r="X1286" s="18">
        <f t="shared" si="90"/>
        <v>1424</v>
      </c>
      <c r="Y1286" s="2">
        <v>124.24</v>
      </c>
      <c r="Z1286" s="2" t="str">
        <f t="shared" si="91"/>
        <v>未整改</v>
      </c>
      <c r="AA1286" s="2" t="str">
        <f t="shared" si="92"/>
        <v>未整改</v>
      </c>
      <c r="AD1286" s="22" t="e">
        <f>VLOOKUP(H1286,'系统导出（基本表）'!R:R,1,0)</f>
        <v>#N/A</v>
      </c>
      <c r="AE1286" s="22" t="e">
        <f>VLOOKUP(I1286,'系统导出（基本表）'!Q:R,2,0)</f>
        <v>#N/A</v>
      </c>
      <c r="AF1286" s="2" t="e">
        <f>VLOOKUP(J1286,'系统导出（基本表）'!S:T,2,0)</f>
        <v>#N/A</v>
      </c>
      <c r="AG1286" s="24"/>
    </row>
    <row r="1287" s="1" customFormat="1" ht="19" customHeight="1" spans="2:35">
      <c r="B1287" s="10" t="s">
        <v>127</v>
      </c>
      <c r="C1287" s="10" t="s">
        <v>632</v>
      </c>
      <c r="D1287" s="10" t="s">
        <v>633</v>
      </c>
      <c r="E1287" s="10" t="s">
        <v>61</v>
      </c>
      <c r="F1287" s="10" t="s">
        <v>61</v>
      </c>
      <c r="G1287" s="10" t="s">
        <v>2845</v>
      </c>
      <c r="H1287" s="10" t="s">
        <v>2837</v>
      </c>
      <c r="I1287" s="10" t="s">
        <v>2836</v>
      </c>
      <c r="J1287" s="10" t="s">
        <v>2836</v>
      </c>
      <c r="K1287" s="10" t="s">
        <v>2844</v>
      </c>
      <c r="L1287" s="10" t="s">
        <v>44282</v>
      </c>
      <c r="M1287" s="10" t="s">
        <v>44283</v>
      </c>
      <c r="N1287" s="10" t="s">
        <v>61</v>
      </c>
      <c r="O1287" s="10" t="s">
        <v>41372</v>
      </c>
      <c r="P1287" s="10" t="s">
        <v>61</v>
      </c>
      <c r="Q1287" s="10" t="s">
        <v>41373</v>
      </c>
      <c r="R1287" s="10" t="s">
        <v>41374</v>
      </c>
      <c r="S1287" s="15">
        <v>3021.52</v>
      </c>
      <c r="T1287" s="10" t="s">
        <v>41374</v>
      </c>
      <c r="U1287" s="15">
        <v>3021.52</v>
      </c>
      <c r="V1287" s="15">
        <v>3021.52</v>
      </c>
      <c r="W1287" s="16">
        <f t="shared" si="89"/>
        <v>0</v>
      </c>
      <c r="X1287" s="16">
        <f t="shared" si="90"/>
        <v>0</v>
      </c>
      <c r="Y1287" s="1">
        <v>3021.52</v>
      </c>
      <c r="Z1287" s="1" t="str">
        <f t="shared" si="91"/>
        <v>未整改</v>
      </c>
      <c r="AA1287" s="1" t="str">
        <f t="shared" si="92"/>
        <v>已整改</v>
      </c>
      <c r="AC1287" s="3"/>
      <c r="AD1287" s="19" t="e">
        <f>VLOOKUP(H1287,'系统导出（基本表）'!R:R,1,0)</f>
        <v>#N/A</v>
      </c>
      <c r="AE1287" s="16" t="e">
        <f>VLOOKUP(I1287,'系统导出（基本表）'!Q:R,2,0)</f>
        <v>#N/A</v>
      </c>
      <c r="AF1287" s="16" t="e">
        <f>VLOOKUP(J1287,'系统导出（基本表）'!S:T,2,0)</f>
        <v>#N/A</v>
      </c>
      <c r="AG1287" s="16"/>
      <c r="AH1287" s="16"/>
      <c r="AI1287" s="16"/>
    </row>
    <row r="1288" s="2" customFormat="1" ht="19" customHeight="1" spans="1:33">
      <c r="A1288" s="2">
        <v>1</v>
      </c>
      <c r="B1288" s="11" t="s">
        <v>127</v>
      </c>
      <c r="C1288" s="11" t="s">
        <v>632</v>
      </c>
      <c r="D1288" s="11" t="s">
        <v>633</v>
      </c>
      <c r="E1288" s="10" t="s">
        <v>43887</v>
      </c>
      <c r="F1288" s="11" t="s">
        <v>39402</v>
      </c>
      <c r="G1288" s="10" t="s">
        <v>2845</v>
      </c>
      <c r="H1288" s="11" t="s">
        <v>2837</v>
      </c>
      <c r="I1288" s="11" t="s">
        <v>2836</v>
      </c>
      <c r="J1288" s="11" t="s">
        <v>2836</v>
      </c>
      <c r="K1288" s="11" t="s">
        <v>2844</v>
      </c>
      <c r="L1288" s="11" t="s">
        <v>44284</v>
      </c>
      <c r="M1288" s="11" t="s">
        <v>44283</v>
      </c>
      <c r="N1288" s="11" t="s">
        <v>41377</v>
      </c>
      <c r="O1288" s="11" t="s">
        <v>41387</v>
      </c>
      <c r="P1288" s="11" t="s">
        <v>41449</v>
      </c>
      <c r="Q1288" s="11" t="s">
        <v>41411</v>
      </c>
      <c r="R1288" s="11" t="s">
        <v>41411</v>
      </c>
      <c r="S1288" s="17">
        <v>3387.55</v>
      </c>
      <c r="T1288" s="11" t="s">
        <v>41450</v>
      </c>
      <c r="U1288" s="17">
        <v>3083.52</v>
      </c>
      <c r="V1288" s="17">
        <v>0</v>
      </c>
      <c r="W1288" s="18">
        <f t="shared" si="89"/>
        <v>3387.55</v>
      </c>
      <c r="X1288" s="18">
        <f t="shared" si="90"/>
        <v>304.03</v>
      </c>
      <c r="Y1288" s="2">
        <v>3083.52</v>
      </c>
      <c r="Z1288" s="2" t="str">
        <f t="shared" si="91"/>
        <v>未整改</v>
      </c>
      <c r="AA1288" s="2" t="str">
        <f t="shared" si="92"/>
        <v>未整改</v>
      </c>
      <c r="AD1288" s="22" t="e">
        <f>VLOOKUP(H1288,'系统导出（基本表）'!R:R,1,0)</f>
        <v>#N/A</v>
      </c>
      <c r="AE1288" s="22" t="e">
        <f>VLOOKUP(I1288,'系统导出（基本表）'!Q:R,2,0)</f>
        <v>#N/A</v>
      </c>
      <c r="AF1288" s="2" t="e">
        <f>VLOOKUP(J1288,'系统导出（基本表）'!S:T,2,0)</f>
        <v>#N/A</v>
      </c>
      <c r="AG1288" s="24"/>
    </row>
    <row r="1289" s="1" customFormat="1" ht="19" customHeight="1" spans="2:35">
      <c r="B1289" s="10" t="s">
        <v>127</v>
      </c>
      <c r="C1289" s="10" t="s">
        <v>632</v>
      </c>
      <c r="D1289" s="10" t="s">
        <v>633</v>
      </c>
      <c r="E1289" s="10" t="s">
        <v>61</v>
      </c>
      <c r="F1289" s="10" t="s">
        <v>61</v>
      </c>
      <c r="G1289" s="10" t="s">
        <v>8184</v>
      </c>
      <c r="H1289" s="10" t="s">
        <v>8180</v>
      </c>
      <c r="I1289" s="10" t="s">
        <v>8179</v>
      </c>
      <c r="J1289" s="10" t="s">
        <v>8179</v>
      </c>
      <c r="K1289" s="10" t="s">
        <v>2844</v>
      </c>
      <c r="L1289" s="10" t="s">
        <v>44282</v>
      </c>
      <c r="M1289" s="10" t="s">
        <v>44283</v>
      </c>
      <c r="N1289" s="10" t="s">
        <v>61</v>
      </c>
      <c r="O1289" s="10" t="s">
        <v>41372</v>
      </c>
      <c r="P1289" s="10" t="s">
        <v>61</v>
      </c>
      <c r="Q1289" s="10" t="s">
        <v>41373</v>
      </c>
      <c r="R1289" s="10" t="s">
        <v>41374</v>
      </c>
      <c r="S1289" s="15">
        <v>2915.53</v>
      </c>
      <c r="T1289" s="10" t="s">
        <v>41374</v>
      </c>
      <c r="U1289" s="15">
        <v>2006.1</v>
      </c>
      <c r="V1289" s="15">
        <v>2006.1</v>
      </c>
      <c r="W1289" s="16">
        <f t="shared" si="89"/>
        <v>909.43</v>
      </c>
      <c r="X1289" s="16">
        <f t="shared" si="90"/>
        <v>909.43</v>
      </c>
      <c r="Y1289" s="21">
        <f>S1289</f>
        <v>2915.53</v>
      </c>
      <c r="Z1289" s="1" t="str">
        <f t="shared" si="91"/>
        <v>未整改</v>
      </c>
      <c r="AA1289" s="1" t="str">
        <f t="shared" si="92"/>
        <v>已整改</v>
      </c>
      <c r="AC1289" s="3"/>
      <c r="AD1289" s="19" t="e">
        <f>VLOOKUP(H1289,'系统导出（基本表）'!R:R,1,0)</f>
        <v>#N/A</v>
      </c>
      <c r="AE1289" s="16" t="e">
        <f>VLOOKUP(I1289,'系统导出（基本表）'!Q:R,2,0)</f>
        <v>#N/A</v>
      </c>
      <c r="AF1289" s="16" t="e">
        <f>VLOOKUP(J1289,'系统导出（基本表）'!S:T,2,0)</f>
        <v>#N/A</v>
      </c>
      <c r="AG1289" s="16"/>
      <c r="AH1289" s="16"/>
      <c r="AI1289" s="16"/>
    </row>
    <row r="1290" s="1" customFormat="1" ht="19" customHeight="1" spans="2:35">
      <c r="B1290" s="10" t="s">
        <v>127</v>
      </c>
      <c r="C1290" s="10" t="s">
        <v>632</v>
      </c>
      <c r="D1290" s="10" t="s">
        <v>633</v>
      </c>
      <c r="E1290" s="10" t="s">
        <v>43628</v>
      </c>
      <c r="F1290" s="10" t="s">
        <v>38955</v>
      </c>
      <c r="G1290" s="10" t="s">
        <v>44292</v>
      </c>
      <c r="H1290" s="10" t="s">
        <v>44293</v>
      </c>
      <c r="I1290" s="10" t="s">
        <v>44294</v>
      </c>
      <c r="J1290" s="10" t="s">
        <v>44294</v>
      </c>
      <c r="K1290" s="10" t="s">
        <v>9500</v>
      </c>
      <c r="L1290" s="10" t="s">
        <v>9491</v>
      </c>
      <c r="M1290" s="10" t="s">
        <v>44295</v>
      </c>
      <c r="N1290" s="10" t="s">
        <v>41377</v>
      </c>
      <c r="O1290" s="10" t="s">
        <v>41378</v>
      </c>
      <c r="P1290" s="10" t="s">
        <v>41456</v>
      </c>
      <c r="Q1290" s="10" t="s">
        <v>41411</v>
      </c>
      <c r="R1290" s="10" t="s">
        <v>41411</v>
      </c>
      <c r="S1290" s="15">
        <v>1931.77</v>
      </c>
      <c r="T1290" s="10" t="s">
        <v>41463</v>
      </c>
      <c r="U1290" s="15">
        <v>1931.77</v>
      </c>
      <c r="V1290" s="15">
        <v>1931.77</v>
      </c>
      <c r="W1290" s="16">
        <f t="shared" si="89"/>
        <v>0</v>
      </c>
      <c r="X1290" s="16">
        <f t="shared" si="90"/>
        <v>0</v>
      </c>
      <c r="Y1290" s="1">
        <v>1931.77</v>
      </c>
      <c r="Z1290" s="1" t="str">
        <f t="shared" si="91"/>
        <v>未整改</v>
      </c>
      <c r="AA1290" s="1" t="str">
        <f t="shared" si="92"/>
        <v>已整改</v>
      </c>
      <c r="AC1290" s="3"/>
      <c r="AD1290" s="19" t="e">
        <f>VLOOKUP(H1290,'系统导出（基本表）'!R:R,1,0)</f>
        <v>#N/A</v>
      </c>
      <c r="AE1290" s="16" t="e">
        <f>VLOOKUP(I1290,'系统导出（基本表）'!Q:R,2,0)</f>
        <v>#N/A</v>
      </c>
      <c r="AF1290" s="16" t="e">
        <f>VLOOKUP(J1290,'系统导出（基本表）'!S:T,2,0)</f>
        <v>#N/A</v>
      </c>
      <c r="AG1290" s="16"/>
      <c r="AH1290" s="16"/>
      <c r="AI1290" s="16"/>
    </row>
    <row r="1291" s="2" customFormat="1" ht="19" customHeight="1" spans="1:33">
      <c r="A1291" s="2">
        <v>1</v>
      </c>
      <c r="B1291" s="11" t="s">
        <v>127</v>
      </c>
      <c r="C1291" s="11" t="s">
        <v>632</v>
      </c>
      <c r="D1291" s="11" t="s">
        <v>633</v>
      </c>
      <c r="E1291" s="10" t="s">
        <v>42140</v>
      </c>
      <c r="F1291" s="11" t="s">
        <v>38955</v>
      </c>
      <c r="G1291" s="10" t="s">
        <v>44251</v>
      </c>
      <c r="H1291" s="11" t="s">
        <v>44252</v>
      </c>
      <c r="I1291" s="11" t="s">
        <v>44253</v>
      </c>
      <c r="J1291" s="11" t="s">
        <v>44253</v>
      </c>
      <c r="K1291" s="11" t="s">
        <v>9500</v>
      </c>
      <c r="L1291" s="11" t="s">
        <v>9497</v>
      </c>
      <c r="M1291" s="11" t="s">
        <v>44295</v>
      </c>
      <c r="N1291" s="11" t="s">
        <v>41377</v>
      </c>
      <c r="O1291" s="11" t="s">
        <v>41387</v>
      </c>
      <c r="P1291" s="11" t="s">
        <v>41456</v>
      </c>
      <c r="Q1291" s="11" t="s">
        <v>41411</v>
      </c>
      <c r="R1291" s="11" t="s">
        <v>41411</v>
      </c>
      <c r="S1291" s="17">
        <v>160.35</v>
      </c>
      <c r="T1291" s="11" t="s">
        <v>41411</v>
      </c>
      <c r="U1291" s="17">
        <v>0</v>
      </c>
      <c r="V1291" s="17">
        <v>0</v>
      </c>
      <c r="W1291" s="18">
        <f t="shared" si="89"/>
        <v>160.35</v>
      </c>
      <c r="X1291" s="18">
        <f t="shared" si="90"/>
        <v>160.35</v>
      </c>
      <c r="Y1291" s="2">
        <v>0</v>
      </c>
      <c r="Z1291" s="2" t="str">
        <f t="shared" si="91"/>
        <v>未整改</v>
      </c>
      <c r="AA1291" s="2" t="str">
        <f t="shared" si="92"/>
        <v>未整改</v>
      </c>
      <c r="AD1291" s="22" t="e">
        <f>VLOOKUP(H1291,'系统导出（基本表）'!R:R,1,0)</f>
        <v>#N/A</v>
      </c>
      <c r="AE1291" s="22" t="e">
        <f>VLOOKUP(I1291,'系统导出（基本表）'!Q:R,2,0)</f>
        <v>#N/A</v>
      </c>
      <c r="AF1291" s="2" t="e">
        <f>VLOOKUP(J1291,'系统导出（基本表）'!S:T,2,0)</f>
        <v>#N/A</v>
      </c>
      <c r="AG1291" s="24"/>
    </row>
    <row r="1292" s="2" customFormat="1" ht="19" customHeight="1" spans="1:33">
      <c r="A1292" s="2">
        <v>1</v>
      </c>
      <c r="B1292" s="11" t="s">
        <v>127</v>
      </c>
      <c r="C1292" s="11" t="s">
        <v>632</v>
      </c>
      <c r="D1292" s="11" t="s">
        <v>633</v>
      </c>
      <c r="E1292" s="10" t="s">
        <v>43269</v>
      </c>
      <c r="F1292" s="11" t="s">
        <v>39130</v>
      </c>
      <c r="G1292" s="10" t="s">
        <v>44292</v>
      </c>
      <c r="H1292" s="11" t="s">
        <v>44293</v>
      </c>
      <c r="I1292" s="11" t="s">
        <v>44294</v>
      </c>
      <c r="J1292" s="11" t="s">
        <v>44294</v>
      </c>
      <c r="K1292" s="11" t="s">
        <v>9500</v>
      </c>
      <c r="L1292" s="11" t="s">
        <v>9497</v>
      </c>
      <c r="M1292" s="11" t="s">
        <v>44295</v>
      </c>
      <c r="N1292" s="11" t="s">
        <v>41377</v>
      </c>
      <c r="O1292" s="11" t="s">
        <v>41387</v>
      </c>
      <c r="P1292" s="11" t="s">
        <v>41379</v>
      </c>
      <c r="Q1292" s="11" t="s">
        <v>41373</v>
      </c>
      <c r="R1292" s="11" t="s">
        <v>41373</v>
      </c>
      <c r="S1292" s="17">
        <v>17.82</v>
      </c>
      <c r="T1292" s="11" t="s">
        <v>44296</v>
      </c>
      <c r="U1292" s="17">
        <v>17.82</v>
      </c>
      <c r="V1292" s="17">
        <v>0</v>
      </c>
      <c r="W1292" s="18">
        <f t="shared" si="89"/>
        <v>17.82</v>
      </c>
      <c r="X1292" s="18">
        <f t="shared" si="90"/>
        <v>0</v>
      </c>
      <c r="Y1292" s="2">
        <v>17.82</v>
      </c>
      <c r="Z1292" s="2" t="str">
        <f t="shared" si="91"/>
        <v>未整改</v>
      </c>
      <c r="AA1292" s="2" t="str">
        <f t="shared" si="92"/>
        <v>已整改</v>
      </c>
      <c r="AD1292" s="22" t="e">
        <f>VLOOKUP(H1292,'系统导出（基本表）'!R:R,1,0)</f>
        <v>#N/A</v>
      </c>
      <c r="AE1292" s="22" t="e">
        <f>VLOOKUP(I1292,'系统导出（基本表）'!Q:R,2,0)</f>
        <v>#N/A</v>
      </c>
      <c r="AF1292" s="2" t="e">
        <f>VLOOKUP(J1292,'系统导出（基本表）'!S:T,2,0)</f>
        <v>#N/A</v>
      </c>
      <c r="AG1292" s="24"/>
    </row>
    <row r="1293" s="2" customFormat="1" ht="19" customHeight="1" spans="1:33">
      <c r="A1293" s="2">
        <v>1</v>
      </c>
      <c r="B1293" s="11" t="s">
        <v>127</v>
      </c>
      <c r="C1293" s="11" t="s">
        <v>632</v>
      </c>
      <c r="D1293" s="11" t="s">
        <v>633</v>
      </c>
      <c r="E1293" s="10" t="s">
        <v>43887</v>
      </c>
      <c r="F1293" s="11" t="s">
        <v>39402</v>
      </c>
      <c r="G1293" s="10" t="s">
        <v>30857</v>
      </c>
      <c r="H1293" s="11" t="s">
        <v>30853</v>
      </c>
      <c r="I1293" s="11" t="s">
        <v>30852</v>
      </c>
      <c r="J1293" s="11" t="s">
        <v>30852</v>
      </c>
      <c r="K1293" s="11" t="s">
        <v>16130</v>
      </c>
      <c r="L1293" s="11" t="s">
        <v>16127</v>
      </c>
      <c r="M1293" s="11" t="s">
        <v>44297</v>
      </c>
      <c r="N1293" s="11" t="s">
        <v>41377</v>
      </c>
      <c r="O1293" s="11" t="s">
        <v>41387</v>
      </c>
      <c r="P1293" s="11" t="s">
        <v>41449</v>
      </c>
      <c r="Q1293" s="11" t="s">
        <v>41411</v>
      </c>
      <c r="R1293" s="11" t="s">
        <v>41411</v>
      </c>
      <c r="S1293" s="17">
        <v>287.762</v>
      </c>
      <c r="T1293" s="11" t="s">
        <v>42004</v>
      </c>
      <c r="U1293" s="17">
        <v>27.946625</v>
      </c>
      <c r="V1293" s="17">
        <v>0</v>
      </c>
      <c r="W1293" s="18">
        <f t="shared" si="89"/>
        <v>287.762</v>
      </c>
      <c r="X1293" s="18">
        <f t="shared" si="90"/>
        <v>259.815375</v>
      </c>
      <c r="Y1293" s="2">
        <v>27.946625</v>
      </c>
      <c r="Z1293" s="2" t="str">
        <f t="shared" si="91"/>
        <v>未整改</v>
      </c>
      <c r="AA1293" s="2" t="str">
        <f t="shared" si="92"/>
        <v>未整改</v>
      </c>
      <c r="AD1293" s="22" t="e">
        <f>VLOOKUP(H1293,'系统导出（基本表）'!R:R,1,0)</f>
        <v>#N/A</v>
      </c>
      <c r="AE1293" s="22" t="e">
        <f>VLOOKUP(I1293,'系统导出（基本表）'!Q:R,2,0)</f>
        <v>#N/A</v>
      </c>
      <c r="AF1293" s="2" t="e">
        <f>VLOOKUP(J1293,'系统导出（基本表）'!S:T,2,0)</f>
        <v>#N/A</v>
      </c>
      <c r="AG1293" s="24"/>
    </row>
    <row r="1294" s="2" customFormat="1" ht="19" customHeight="1" spans="1:33">
      <c r="A1294" s="2">
        <v>1</v>
      </c>
      <c r="B1294" s="11" t="s">
        <v>127</v>
      </c>
      <c r="C1294" s="11" t="s">
        <v>632</v>
      </c>
      <c r="D1294" s="11" t="s">
        <v>633</v>
      </c>
      <c r="E1294" s="10" t="s">
        <v>42413</v>
      </c>
      <c r="F1294" s="11" t="s">
        <v>39206</v>
      </c>
      <c r="G1294" s="10" t="s">
        <v>44298</v>
      </c>
      <c r="H1294" s="11" t="s">
        <v>44299</v>
      </c>
      <c r="I1294" s="11" t="s">
        <v>44300</v>
      </c>
      <c r="J1294" s="11" t="s">
        <v>44300</v>
      </c>
      <c r="K1294" s="11" t="s">
        <v>10771</v>
      </c>
      <c r="L1294" s="11" t="s">
        <v>44301</v>
      </c>
      <c r="M1294" s="11" t="s">
        <v>44302</v>
      </c>
      <c r="N1294" s="11" t="s">
        <v>41377</v>
      </c>
      <c r="O1294" s="11" t="s">
        <v>41387</v>
      </c>
      <c r="P1294" s="11" t="s">
        <v>41449</v>
      </c>
      <c r="Q1294" s="11" t="s">
        <v>41411</v>
      </c>
      <c r="R1294" s="11" t="s">
        <v>41411</v>
      </c>
      <c r="S1294" s="17">
        <v>971.46</v>
      </c>
      <c r="T1294" s="11" t="s">
        <v>41450</v>
      </c>
      <c r="U1294" s="17">
        <v>971.46</v>
      </c>
      <c r="V1294" s="17">
        <v>0</v>
      </c>
      <c r="W1294" s="18">
        <f t="shared" si="89"/>
        <v>971.46</v>
      </c>
      <c r="X1294" s="18">
        <f t="shared" si="90"/>
        <v>0</v>
      </c>
      <c r="Y1294" s="2">
        <v>971.46</v>
      </c>
      <c r="Z1294" s="2" t="str">
        <f t="shared" si="91"/>
        <v>未整改</v>
      </c>
      <c r="AA1294" s="2" t="str">
        <f t="shared" si="92"/>
        <v>已整改</v>
      </c>
      <c r="AD1294" s="22" t="e">
        <f>VLOOKUP(H1294,'系统导出（基本表）'!R:R,1,0)</f>
        <v>#N/A</v>
      </c>
      <c r="AE1294" s="22" t="e">
        <f>VLOOKUP(I1294,'系统导出（基本表）'!Q:R,2,0)</f>
        <v>#N/A</v>
      </c>
      <c r="AF1294" s="2" t="e">
        <f>VLOOKUP(J1294,'系统导出（基本表）'!S:T,2,0)</f>
        <v>#N/A</v>
      </c>
      <c r="AG1294" s="24"/>
    </row>
    <row r="1295" s="2" customFormat="1" ht="19" customHeight="1" spans="1:33">
      <c r="A1295" s="2">
        <v>1</v>
      </c>
      <c r="B1295" s="11" t="s">
        <v>127</v>
      </c>
      <c r="C1295" s="11" t="s">
        <v>632</v>
      </c>
      <c r="D1295" s="11" t="s">
        <v>633</v>
      </c>
      <c r="E1295" s="10" t="s">
        <v>42413</v>
      </c>
      <c r="F1295" s="11" t="s">
        <v>39206</v>
      </c>
      <c r="G1295" s="10" t="s">
        <v>25084</v>
      </c>
      <c r="H1295" s="11" t="s">
        <v>25080</v>
      </c>
      <c r="I1295" s="11" t="s">
        <v>25079</v>
      </c>
      <c r="J1295" s="11" t="s">
        <v>25079</v>
      </c>
      <c r="K1295" s="11" t="s">
        <v>12443</v>
      </c>
      <c r="L1295" s="11" t="s">
        <v>44303</v>
      </c>
      <c r="M1295" s="11" t="s">
        <v>44304</v>
      </c>
      <c r="N1295" s="11" t="s">
        <v>41377</v>
      </c>
      <c r="O1295" s="11" t="s">
        <v>41387</v>
      </c>
      <c r="P1295" s="11" t="s">
        <v>41449</v>
      </c>
      <c r="Q1295" s="11" t="s">
        <v>41411</v>
      </c>
      <c r="R1295" s="11" t="s">
        <v>41411</v>
      </c>
      <c r="S1295" s="17">
        <v>679.613994</v>
      </c>
      <c r="T1295" s="11" t="s">
        <v>41450</v>
      </c>
      <c r="U1295" s="17">
        <v>0</v>
      </c>
      <c r="V1295" s="17">
        <v>0</v>
      </c>
      <c r="W1295" s="18">
        <f t="shared" si="89"/>
        <v>679.613994</v>
      </c>
      <c r="X1295" s="18">
        <f t="shared" si="90"/>
        <v>679.613994</v>
      </c>
      <c r="Y1295" s="2">
        <v>0</v>
      </c>
      <c r="Z1295" s="2" t="str">
        <f t="shared" si="91"/>
        <v>未整改</v>
      </c>
      <c r="AA1295" s="2" t="str">
        <f t="shared" si="92"/>
        <v>未整改</v>
      </c>
      <c r="AD1295" s="22" t="str">
        <f>VLOOKUP(H1295,'系统导出（基本表）'!R:R,1,0)</f>
        <v>P21510683-0026</v>
      </c>
      <c r="AE1295" s="22" t="str">
        <f>VLOOKUP(I1295,'系统导出（基本表）'!Q:R,2,0)</f>
        <v>P21510683-0026</v>
      </c>
      <c r="AF1295" s="2" t="e">
        <f>VLOOKUP(J1295,'系统导出（基本表）'!S:T,2,0)</f>
        <v>#N/A</v>
      </c>
      <c r="AG1295" s="24"/>
    </row>
    <row r="1296" s="1" customFormat="1" ht="19" customHeight="1" spans="2:35">
      <c r="B1296" s="10" t="s">
        <v>127</v>
      </c>
      <c r="C1296" s="10" t="s">
        <v>632</v>
      </c>
      <c r="D1296" s="10" t="s">
        <v>633</v>
      </c>
      <c r="E1296" s="10" t="s">
        <v>42973</v>
      </c>
      <c r="F1296" s="10" t="s">
        <v>39933</v>
      </c>
      <c r="G1296" s="10" t="s">
        <v>44305</v>
      </c>
      <c r="H1296" s="10" t="s">
        <v>39378</v>
      </c>
      <c r="I1296" s="10" t="s">
        <v>39377</v>
      </c>
      <c r="J1296" s="10" t="s">
        <v>39377</v>
      </c>
      <c r="K1296" s="10" t="s">
        <v>9575</v>
      </c>
      <c r="L1296" s="10" t="s">
        <v>9566</v>
      </c>
      <c r="M1296" s="10" t="s">
        <v>44306</v>
      </c>
      <c r="N1296" s="10" t="s">
        <v>41377</v>
      </c>
      <c r="O1296" s="10" t="s">
        <v>41378</v>
      </c>
      <c r="P1296" s="10" t="s">
        <v>41456</v>
      </c>
      <c r="Q1296" s="10" t="s">
        <v>41411</v>
      </c>
      <c r="R1296" s="10" t="s">
        <v>41411</v>
      </c>
      <c r="S1296" s="15">
        <v>93.79</v>
      </c>
      <c r="T1296" s="10" t="s">
        <v>41463</v>
      </c>
      <c r="U1296" s="15">
        <v>79.558639</v>
      </c>
      <c r="V1296" s="15">
        <v>32.9</v>
      </c>
      <c r="W1296" s="16">
        <f t="shared" si="89"/>
        <v>60.89</v>
      </c>
      <c r="X1296" s="16">
        <f t="shared" si="90"/>
        <v>14.231361</v>
      </c>
      <c r="Y1296" s="1">
        <v>79.558639</v>
      </c>
      <c r="Z1296" s="1" t="str">
        <f t="shared" si="91"/>
        <v>未整改</v>
      </c>
      <c r="AA1296" s="1" t="str">
        <f t="shared" si="92"/>
        <v>未整改</v>
      </c>
      <c r="AC1296" s="3"/>
      <c r="AD1296" s="19" t="str">
        <f>VLOOKUP(H1296,'系统导出（基本表）'!R:R,1,0)</f>
        <v>P22510683-0010</v>
      </c>
      <c r="AE1296" s="23" t="str">
        <f>VLOOKUP(I1296,'系统导出（基本表）'!Q:R,2,0)</f>
        <v>P22510683-0010</v>
      </c>
      <c r="AF1296" s="16" t="e">
        <f>VLOOKUP(J1296,'系统导出（基本表）'!S:T,2,0)</f>
        <v>#N/A</v>
      </c>
      <c r="AG1296" s="23"/>
      <c r="AH1296" s="16"/>
      <c r="AI1296" s="16"/>
    </row>
    <row r="1297" s="2" customFormat="1" ht="19" customHeight="1" spans="1:33">
      <c r="A1297" s="2">
        <v>1</v>
      </c>
      <c r="B1297" s="11" t="s">
        <v>127</v>
      </c>
      <c r="C1297" s="11" t="s">
        <v>632</v>
      </c>
      <c r="D1297" s="11" t="s">
        <v>633</v>
      </c>
      <c r="E1297" s="10" t="s">
        <v>42973</v>
      </c>
      <c r="F1297" s="11" t="s">
        <v>39933</v>
      </c>
      <c r="G1297" s="10" t="s">
        <v>44305</v>
      </c>
      <c r="H1297" s="11" t="s">
        <v>39378</v>
      </c>
      <c r="I1297" s="11" t="s">
        <v>39377</v>
      </c>
      <c r="J1297" s="11" t="s">
        <v>39377</v>
      </c>
      <c r="K1297" s="11" t="s">
        <v>9575</v>
      </c>
      <c r="L1297" s="11" t="s">
        <v>9572</v>
      </c>
      <c r="M1297" s="11" t="s">
        <v>44306</v>
      </c>
      <c r="N1297" s="11" t="s">
        <v>41377</v>
      </c>
      <c r="O1297" s="11" t="s">
        <v>41387</v>
      </c>
      <c r="P1297" s="11" t="s">
        <v>41456</v>
      </c>
      <c r="Q1297" s="11" t="s">
        <v>41411</v>
      </c>
      <c r="R1297" s="11" t="s">
        <v>41411</v>
      </c>
      <c r="S1297" s="17">
        <v>27.91</v>
      </c>
      <c r="T1297" s="11" t="s">
        <v>41411</v>
      </c>
      <c r="U1297" s="17">
        <v>0</v>
      </c>
      <c r="V1297" s="17">
        <v>0</v>
      </c>
      <c r="W1297" s="18">
        <f t="shared" si="89"/>
        <v>27.91</v>
      </c>
      <c r="X1297" s="18">
        <f t="shared" si="90"/>
        <v>27.91</v>
      </c>
      <c r="Y1297" s="2">
        <v>0</v>
      </c>
      <c r="Z1297" s="2" t="str">
        <f t="shared" si="91"/>
        <v>未整改</v>
      </c>
      <c r="AA1297" s="2" t="str">
        <f t="shared" si="92"/>
        <v>未整改</v>
      </c>
      <c r="AD1297" s="22" t="str">
        <f>VLOOKUP(H1297,'系统导出（基本表）'!R:R,1,0)</f>
        <v>P22510683-0010</v>
      </c>
      <c r="AE1297" s="22" t="str">
        <f>VLOOKUP(I1297,'系统导出（基本表）'!Q:R,2,0)</f>
        <v>P22510683-0010</v>
      </c>
      <c r="AF1297" s="2" t="e">
        <f>VLOOKUP(J1297,'系统导出（基本表）'!S:T,2,0)</f>
        <v>#N/A</v>
      </c>
      <c r="AG1297" s="24"/>
    </row>
    <row r="1298" s="2" customFormat="1" ht="19" customHeight="1" spans="1:33">
      <c r="A1298" s="2">
        <v>1</v>
      </c>
      <c r="B1298" s="11" t="s">
        <v>127</v>
      </c>
      <c r="C1298" s="11" t="s">
        <v>632</v>
      </c>
      <c r="D1298" s="11" t="s">
        <v>633</v>
      </c>
      <c r="E1298" s="10" t="s">
        <v>42211</v>
      </c>
      <c r="F1298" s="11" t="s">
        <v>39065</v>
      </c>
      <c r="G1298" s="10" t="s">
        <v>44305</v>
      </c>
      <c r="H1298" s="11" t="s">
        <v>39378</v>
      </c>
      <c r="I1298" s="11" t="s">
        <v>39377</v>
      </c>
      <c r="J1298" s="11" t="s">
        <v>39377</v>
      </c>
      <c r="K1298" s="11" t="s">
        <v>9575</v>
      </c>
      <c r="L1298" s="11" t="s">
        <v>9572</v>
      </c>
      <c r="M1298" s="11" t="s">
        <v>44306</v>
      </c>
      <c r="N1298" s="11" t="s">
        <v>41377</v>
      </c>
      <c r="O1298" s="11" t="s">
        <v>41387</v>
      </c>
      <c r="P1298" s="11" t="s">
        <v>41449</v>
      </c>
      <c r="Q1298" s="11" t="s">
        <v>41411</v>
      </c>
      <c r="R1298" s="11" t="s">
        <v>41411</v>
      </c>
      <c r="S1298" s="17">
        <v>83.652282</v>
      </c>
      <c r="T1298" s="11" t="s">
        <v>41450</v>
      </c>
      <c r="U1298" s="17">
        <v>0</v>
      </c>
      <c r="V1298" s="17">
        <v>0</v>
      </c>
      <c r="W1298" s="18">
        <f t="shared" si="89"/>
        <v>83.652282</v>
      </c>
      <c r="X1298" s="18">
        <f t="shared" si="90"/>
        <v>83.652282</v>
      </c>
      <c r="Y1298" s="2">
        <v>0</v>
      </c>
      <c r="Z1298" s="2" t="str">
        <f t="shared" si="91"/>
        <v>未整改</v>
      </c>
      <c r="AA1298" s="2" t="str">
        <f t="shared" si="92"/>
        <v>未整改</v>
      </c>
      <c r="AD1298" s="22" t="str">
        <f>VLOOKUP(H1298,'系统导出（基本表）'!R:R,1,0)</f>
        <v>P22510683-0010</v>
      </c>
      <c r="AE1298" s="22" t="str">
        <f>VLOOKUP(I1298,'系统导出（基本表）'!Q:R,2,0)</f>
        <v>P22510683-0010</v>
      </c>
      <c r="AF1298" s="2" t="e">
        <f>VLOOKUP(J1298,'系统导出（基本表）'!S:T,2,0)</f>
        <v>#N/A</v>
      </c>
      <c r="AG1298" s="35">
        <v>147.987315</v>
      </c>
    </row>
    <row r="1299" s="1" customFormat="1" ht="19" customHeight="1" spans="2:35">
      <c r="B1299" s="10" t="s">
        <v>127</v>
      </c>
      <c r="C1299" s="10" t="s">
        <v>632</v>
      </c>
      <c r="D1299" s="10" t="s">
        <v>633</v>
      </c>
      <c r="E1299" s="10" t="s">
        <v>44307</v>
      </c>
      <c r="F1299" s="10" t="s">
        <v>39065</v>
      </c>
      <c r="G1299" s="10" t="s">
        <v>44305</v>
      </c>
      <c r="H1299" s="10" t="s">
        <v>39378</v>
      </c>
      <c r="I1299" s="10" t="s">
        <v>39377</v>
      </c>
      <c r="J1299" s="10" t="s">
        <v>39377</v>
      </c>
      <c r="K1299" s="10" t="s">
        <v>9575</v>
      </c>
      <c r="L1299" s="10" t="s">
        <v>9566</v>
      </c>
      <c r="M1299" s="10" t="s">
        <v>44306</v>
      </c>
      <c r="N1299" s="10" t="s">
        <v>41377</v>
      </c>
      <c r="O1299" s="10" t="s">
        <v>41378</v>
      </c>
      <c r="P1299" s="10" t="s">
        <v>41379</v>
      </c>
      <c r="Q1299" s="10" t="s">
        <v>41363</v>
      </c>
      <c r="R1299" s="10" t="s">
        <v>41363</v>
      </c>
      <c r="S1299" s="15">
        <v>1100</v>
      </c>
      <c r="T1299" s="10" t="s">
        <v>44308</v>
      </c>
      <c r="U1299" s="15">
        <v>2200</v>
      </c>
      <c r="V1299" s="15">
        <v>0</v>
      </c>
      <c r="W1299" s="16">
        <f t="shared" si="89"/>
        <v>1100</v>
      </c>
      <c r="X1299" s="16">
        <f t="shared" si="90"/>
        <v>-1100</v>
      </c>
      <c r="Y1299" s="21">
        <f>S1299</f>
        <v>1100</v>
      </c>
      <c r="Z1299" s="1" t="str">
        <f t="shared" si="91"/>
        <v>未整改</v>
      </c>
      <c r="AA1299" s="1" t="str">
        <f t="shared" si="92"/>
        <v>已整改</v>
      </c>
      <c r="AC1299" s="3"/>
      <c r="AD1299" s="19" t="str">
        <f>VLOOKUP(H1299,'系统导出（基本表）'!R:R,1,0)</f>
        <v>P22510683-0010</v>
      </c>
      <c r="AE1299" s="23" t="str">
        <f>VLOOKUP(I1299,'系统导出（基本表）'!Q:R,2,0)</f>
        <v>P22510683-0010</v>
      </c>
      <c r="AF1299" s="16" t="e">
        <f>VLOOKUP(J1299,'系统导出（基本表）'!S:T,2,0)</f>
        <v>#N/A</v>
      </c>
      <c r="AG1299" s="23"/>
      <c r="AH1299" s="16"/>
      <c r="AI1299" s="16"/>
    </row>
    <row r="1300" s="2" customFormat="1" ht="19" customHeight="1" spans="1:33">
      <c r="A1300" s="2">
        <v>1</v>
      </c>
      <c r="B1300" s="11" t="s">
        <v>127</v>
      </c>
      <c r="C1300" s="11" t="s">
        <v>632</v>
      </c>
      <c r="D1300" s="11" t="s">
        <v>633</v>
      </c>
      <c r="E1300" s="10" t="s">
        <v>41477</v>
      </c>
      <c r="F1300" s="11" t="s">
        <v>38653</v>
      </c>
      <c r="G1300" s="10" t="s">
        <v>9576</v>
      </c>
      <c r="H1300" s="11" t="s">
        <v>9569</v>
      </c>
      <c r="I1300" s="11" t="s">
        <v>9568</v>
      </c>
      <c r="J1300" s="11" t="s">
        <v>9568</v>
      </c>
      <c r="K1300" s="11" t="s">
        <v>9575</v>
      </c>
      <c r="L1300" s="11" t="s">
        <v>9572</v>
      </c>
      <c r="M1300" s="11" t="s">
        <v>44306</v>
      </c>
      <c r="N1300" s="11" t="s">
        <v>41377</v>
      </c>
      <c r="O1300" s="11" t="s">
        <v>41387</v>
      </c>
      <c r="P1300" s="11" t="s">
        <v>41449</v>
      </c>
      <c r="Q1300" s="11" t="s">
        <v>41411</v>
      </c>
      <c r="R1300" s="11" t="s">
        <v>41411</v>
      </c>
      <c r="S1300" s="17">
        <v>1544.71602</v>
      </c>
      <c r="T1300" s="11" t="s">
        <v>41450</v>
      </c>
      <c r="U1300" s="17">
        <v>430.9848</v>
      </c>
      <c r="V1300" s="17">
        <v>0</v>
      </c>
      <c r="W1300" s="18">
        <f t="shared" si="89"/>
        <v>1544.71602</v>
      </c>
      <c r="X1300" s="18">
        <f t="shared" si="90"/>
        <v>1113.73122</v>
      </c>
      <c r="Y1300" s="2">
        <v>430.9848</v>
      </c>
      <c r="Z1300" s="2" t="str">
        <f t="shared" si="91"/>
        <v>未整改</v>
      </c>
      <c r="AA1300" s="2" t="str">
        <f t="shared" si="92"/>
        <v>未整改</v>
      </c>
      <c r="AD1300" s="22" t="str">
        <f>VLOOKUP(H1300,'系统导出（基本表）'!R:R,1,0)</f>
        <v>P22510683-0051</v>
      </c>
      <c r="AE1300" s="22" t="str">
        <f>VLOOKUP(I1300,'系统导出（基本表）'!Q:R,2,0)</f>
        <v>P22510683-0051</v>
      </c>
      <c r="AF1300" s="2" t="e">
        <f>VLOOKUP(J1300,'系统导出（基本表）'!S:T,2,0)</f>
        <v>#N/A</v>
      </c>
      <c r="AG1300" s="24"/>
    </row>
    <row r="1301" s="1" customFormat="1" ht="19" customHeight="1" spans="2:35">
      <c r="B1301" s="10" t="s">
        <v>303</v>
      </c>
      <c r="C1301" s="10" t="s">
        <v>14039</v>
      </c>
      <c r="D1301" s="10" t="s">
        <v>14040</v>
      </c>
      <c r="E1301" s="10" t="s">
        <v>61</v>
      </c>
      <c r="F1301" s="10" t="s">
        <v>61</v>
      </c>
      <c r="G1301" s="10" t="s">
        <v>44309</v>
      </c>
      <c r="H1301" s="10" t="s">
        <v>44310</v>
      </c>
      <c r="I1301" s="10" t="s">
        <v>44311</v>
      </c>
      <c r="J1301" s="10" t="s">
        <v>44312</v>
      </c>
      <c r="K1301" s="10" t="s">
        <v>44313</v>
      </c>
      <c r="L1301" s="10" t="s">
        <v>44314</v>
      </c>
      <c r="M1301" s="10" t="s">
        <v>44315</v>
      </c>
      <c r="N1301" s="10" t="s">
        <v>61</v>
      </c>
      <c r="O1301" s="10" t="s">
        <v>41372</v>
      </c>
      <c r="P1301" s="10" t="s">
        <v>61</v>
      </c>
      <c r="Q1301" s="10" t="s">
        <v>41411</v>
      </c>
      <c r="R1301" s="10" t="s">
        <v>41411</v>
      </c>
      <c r="S1301" s="15">
        <v>1100</v>
      </c>
      <c r="T1301" s="10" t="s">
        <v>41412</v>
      </c>
      <c r="U1301" s="15">
        <v>1100</v>
      </c>
      <c r="V1301" s="15">
        <v>1100</v>
      </c>
      <c r="W1301" s="16">
        <f t="shared" si="89"/>
        <v>0</v>
      </c>
      <c r="X1301" s="16">
        <f t="shared" si="90"/>
        <v>0</v>
      </c>
      <c r="Y1301" s="1">
        <v>1100</v>
      </c>
      <c r="Z1301" s="1" t="str">
        <f t="shared" si="91"/>
        <v>未整改</v>
      </c>
      <c r="AA1301" s="1" t="str">
        <f t="shared" si="92"/>
        <v>已整改</v>
      </c>
      <c r="AC1301" s="3"/>
      <c r="AD1301" s="19" t="e">
        <f>VLOOKUP(H1301,'系统导出（基本表）'!R:R,1,0)</f>
        <v>#N/A</v>
      </c>
      <c r="AE1301" s="16" t="e">
        <f>VLOOKUP(I1301,'系统导出（基本表）'!Q:R,2,0)</f>
        <v>#N/A</v>
      </c>
      <c r="AF1301" s="16" t="e">
        <f>VLOOKUP(J1301,'系统导出（基本表）'!S:T,2,0)</f>
        <v>#N/A</v>
      </c>
      <c r="AG1301" s="16"/>
      <c r="AH1301" s="16"/>
      <c r="AI1301" s="16"/>
    </row>
    <row r="1302" s="2" customFormat="1" ht="19" customHeight="1" spans="1:33">
      <c r="A1302" s="2">
        <v>1</v>
      </c>
      <c r="B1302" s="11" t="s">
        <v>303</v>
      </c>
      <c r="C1302" s="11" t="s">
        <v>1968</v>
      </c>
      <c r="D1302" s="11" t="s">
        <v>1969</v>
      </c>
      <c r="E1302" s="10" t="s">
        <v>42226</v>
      </c>
      <c r="F1302" s="11" t="s">
        <v>39971</v>
      </c>
      <c r="G1302" s="10" t="s">
        <v>44316</v>
      </c>
      <c r="H1302" s="11" t="s">
        <v>44317</v>
      </c>
      <c r="I1302" s="11" t="s">
        <v>44318</v>
      </c>
      <c r="J1302" s="11" t="s">
        <v>44319</v>
      </c>
      <c r="K1302" s="11" t="s">
        <v>1982</v>
      </c>
      <c r="L1302" s="11" t="s">
        <v>1979</v>
      </c>
      <c r="M1302" s="11" t="s">
        <v>44320</v>
      </c>
      <c r="N1302" s="11" t="s">
        <v>41377</v>
      </c>
      <c r="O1302" s="11" t="s">
        <v>41387</v>
      </c>
      <c r="P1302" s="11" t="s">
        <v>41449</v>
      </c>
      <c r="Q1302" s="11" t="s">
        <v>41411</v>
      </c>
      <c r="R1302" s="11" t="s">
        <v>41411</v>
      </c>
      <c r="S1302" s="17">
        <v>792.37</v>
      </c>
      <c r="T1302" s="11" t="s">
        <v>41450</v>
      </c>
      <c r="U1302" s="17">
        <v>0</v>
      </c>
      <c r="V1302" s="17">
        <v>0</v>
      </c>
      <c r="W1302" s="18">
        <f t="shared" si="89"/>
        <v>792.37</v>
      </c>
      <c r="X1302" s="18">
        <f t="shared" si="90"/>
        <v>792.37</v>
      </c>
      <c r="Y1302" s="2">
        <v>0</v>
      </c>
      <c r="Z1302" s="2" t="str">
        <f t="shared" si="91"/>
        <v>未整改</v>
      </c>
      <c r="AA1302" s="2" t="str">
        <f t="shared" si="92"/>
        <v>未整改</v>
      </c>
      <c r="AD1302" s="22" t="e">
        <f>VLOOKUP(H1302,'系统导出（基本表）'!R:R,1,0)</f>
        <v>#N/A</v>
      </c>
      <c r="AE1302" s="22" t="e">
        <f>VLOOKUP(I1302,'系统导出（基本表）'!Q:R,2,0)</f>
        <v>#N/A</v>
      </c>
      <c r="AF1302" s="2" t="e">
        <f>VLOOKUP(J1302,'系统导出（基本表）'!S:T,2,0)</f>
        <v>#N/A</v>
      </c>
      <c r="AG1302" s="24"/>
    </row>
    <row r="1303" s="1" customFormat="1" ht="19" customHeight="1" spans="2:35">
      <c r="B1303" s="10" t="s">
        <v>303</v>
      </c>
      <c r="C1303" s="10" t="s">
        <v>1968</v>
      </c>
      <c r="D1303" s="10" t="s">
        <v>1969</v>
      </c>
      <c r="E1303" s="10" t="s">
        <v>43065</v>
      </c>
      <c r="F1303" s="10" t="s">
        <v>38885</v>
      </c>
      <c r="G1303" s="10" t="s">
        <v>44321</v>
      </c>
      <c r="H1303" s="10" t="s">
        <v>44322</v>
      </c>
      <c r="I1303" s="10" t="s">
        <v>44323</v>
      </c>
      <c r="J1303" s="10" t="s">
        <v>44324</v>
      </c>
      <c r="K1303" s="10" t="s">
        <v>7617</v>
      </c>
      <c r="L1303" s="10" t="s">
        <v>7607</v>
      </c>
      <c r="M1303" s="10" t="s">
        <v>44325</v>
      </c>
      <c r="N1303" s="10" t="s">
        <v>41377</v>
      </c>
      <c r="O1303" s="10" t="s">
        <v>41378</v>
      </c>
      <c r="P1303" s="10" t="s">
        <v>41379</v>
      </c>
      <c r="Q1303" s="10" t="s">
        <v>41373</v>
      </c>
      <c r="R1303" s="10" t="s">
        <v>41374</v>
      </c>
      <c r="S1303" s="15">
        <v>941.14</v>
      </c>
      <c r="T1303" s="10" t="s">
        <v>44326</v>
      </c>
      <c r="U1303" s="15">
        <v>941.14</v>
      </c>
      <c r="V1303" s="15">
        <v>941.14</v>
      </c>
      <c r="W1303" s="16">
        <f t="shared" si="89"/>
        <v>0</v>
      </c>
      <c r="X1303" s="16">
        <f t="shared" si="90"/>
        <v>0</v>
      </c>
      <c r="Y1303" s="1">
        <v>941.14</v>
      </c>
      <c r="Z1303" s="1" t="str">
        <f t="shared" si="91"/>
        <v>未整改</v>
      </c>
      <c r="AA1303" s="1" t="str">
        <f t="shared" si="92"/>
        <v>已整改</v>
      </c>
      <c r="AB1303" s="1">
        <f>S1303-V1303</f>
        <v>0</v>
      </c>
      <c r="AC1303" s="3"/>
      <c r="AD1303" s="19" t="e">
        <f>VLOOKUP(H1303,'系统导出（基本表）'!R:R,1,0)</f>
        <v>#N/A</v>
      </c>
      <c r="AE1303" s="16" t="e">
        <f>VLOOKUP(I1303,'系统导出（基本表）'!Q:R,2,0)</f>
        <v>#N/A</v>
      </c>
      <c r="AF1303" s="16" t="e">
        <f>VLOOKUP(J1303,'系统导出（基本表）'!S:T,2,0)</f>
        <v>#N/A</v>
      </c>
      <c r="AG1303" s="16"/>
      <c r="AH1303" s="16"/>
      <c r="AI1303" s="16"/>
    </row>
    <row r="1304" s="2" customFormat="1" ht="19" customHeight="1" spans="1:33">
      <c r="A1304" s="2">
        <v>1</v>
      </c>
      <c r="B1304" s="11" t="s">
        <v>303</v>
      </c>
      <c r="C1304" s="11" t="s">
        <v>1968</v>
      </c>
      <c r="D1304" s="11" t="s">
        <v>1969</v>
      </c>
      <c r="E1304" s="10" t="s">
        <v>43269</v>
      </c>
      <c r="F1304" s="11" t="s">
        <v>39130</v>
      </c>
      <c r="G1304" s="10" t="s">
        <v>32147</v>
      </c>
      <c r="H1304" s="11" t="s">
        <v>32143</v>
      </c>
      <c r="I1304" s="11" t="s">
        <v>32142</v>
      </c>
      <c r="J1304" s="11" t="s">
        <v>32142</v>
      </c>
      <c r="K1304" s="11" t="s">
        <v>7617</v>
      </c>
      <c r="L1304" s="11" t="s">
        <v>7614</v>
      </c>
      <c r="M1304" s="11" t="s">
        <v>44325</v>
      </c>
      <c r="N1304" s="11" t="s">
        <v>41377</v>
      </c>
      <c r="O1304" s="11" t="s">
        <v>41387</v>
      </c>
      <c r="P1304" s="11" t="s">
        <v>41379</v>
      </c>
      <c r="Q1304" s="11" t="s">
        <v>41373</v>
      </c>
      <c r="R1304" s="11" t="s">
        <v>41373</v>
      </c>
      <c r="S1304" s="17">
        <v>771.22</v>
      </c>
      <c r="T1304" s="11" t="s">
        <v>44327</v>
      </c>
      <c r="U1304" s="17">
        <v>0</v>
      </c>
      <c r="V1304" s="17">
        <v>0</v>
      </c>
      <c r="W1304" s="18">
        <f t="shared" si="89"/>
        <v>771.22</v>
      </c>
      <c r="X1304" s="18">
        <f t="shared" si="90"/>
        <v>771.22</v>
      </c>
      <c r="Y1304" s="2">
        <v>0</v>
      </c>
      <c r="Z1304" s="2" t="str">
        <f t="shared" si="91"/>
        <v>未整改</v>
      </c>
      <c r="AA1304" s="2" t="str">
        <f t="shared" si="92"/>
        <v>未整改</v>
      </c>
      <c r="AD1304" s="22" t="e">
        <f>VLOOKUP(H1304,'系统导出（基本表）'!R:R,1,0)</f>
        <v>#N/A</v>
      </c>
      <c r="AE1304" s="22" t="e">
        <f>VLOOKUP(I1304,'系统导出（基本表）'!Q:R,2,0)</f>
        <v>#N/A</v>
      </c>
      <c r="AF1304" s="2" t="e">
        <f>VLOOKUP(J1304,'系统导出（基本表）'!S:T,2,0)</f>
        <v>#N/A</v>
      </c>
      <c r="AG1304" s="24"/>
    </row>
    <row r="1305" s="2" customFormat="1" ht="19" customHeight="1" spans="1:33">
      <c r="A1305" s="2">
        <v>1</v>
      </c>
      <c r="B1305" s="11" t="s">
        <v>303</v>
      </c>
      <c r="C1305" s="11" t="s">
        <v>1968</v>
      </c>
      <c r="D1305" s="11" t="s">
        <v>1969</v>
      </c>
      <c r="E1305" s="10" t="s">
        <v>41384</v>
      </c>
      <c r="F1305" s="11" t="s">
        <v>41385</v>
      </c>
      <c r="G1305" s="10" t="s">
        <v>33407</v>
      </c>
      <c r="H1305" s="11" t="s">
        <v>33402</v>
      </c>
      <c r="I1305" s="11" t="s">
        <v>33401</v>
      </c>
      <c r="J1305" s="11" t="s">
        <v>33401</v>
      </c>
      <c r="K1305" s="11" t="s">
        <v>7617</v>
      </c>
      <c r="L1305" s="11" t="s">
        <v>7614</v>
      </c>
      <c r="M1305" s="11" t="s">
        <v>44325</v>
      </c>
      <c r="N1305" s="11" t="s">
        <v>41377</v>
      </c>
      <c r="O1305" s="11" t="s">
        <v>41387</v>
      </c>
      <c r="P1305" s="11" t="s">
        <v>41379</v>
      </c>
      <c r="Q1305" s="11" t="s">
        <v>41373</v>
      </c>
      <c r="R1305" s="11" t="s">
        <v>41373</v>
      </c>
      <c r="S1305" s="17">
        <v>785.55</v>
      </c>
      <c r="T1305" s="11" t="s">
        <v>44328</v>
      </c>
      <c r="U1305" s="17">
        <v>0</v>
      </c>
      <c r="V1305" s="17">
        <v>0</v>
      </c>
      <c r="W1305" s="18">
        <f t="shared" si="89"/>
        <v>785.55</v>
      </c>
      <c r="X1305" s="18">
        <f t="shared" si="90"/>
        <v>785.55</v>
      </c>
      <c r="Y1305" s="2">
        <v>0</v>
      </c>
      <c r="Z1305" s="2" t="str">
        <f t="shared" si="91"/>
        <v>未整改</v>
      </c>
      <c r="AA1305" s="2" t="str">
        <f t="shared" si="92"/>
        <v>未整改</v>
      </c>
      <c r="AD1305" s="22" t="e">
        <f>VLOOKUP(H1305,'系统导出（基本表）'!R:R,1,0)</f>
        <v>#N/A</v>
      </c>
      <c r="AE1305" s="22" t="e">
        <f>VLOOKUP(I1305,'系统导出（基本表）'!Q:R,2,0)</f>
        <v>#N/A</v>
      </c>
      <c r="AF1305" s="2" t="e">
        <f>VLOOKUP(J1305,'系统导出（基本表）'!S:T,2,0)</f>
        <v>#N/A</v>
      </c>
      <c r="AG1305" s="24"/>
    </row>
    <row r="1306" s="2" customFormat="1" ht="19" customHeight="1" spans="1:33">
      <c r="A1306" s="2">
        <v>1</v>
      </c>
      <c r="B1306" s="11" t="s">
        <v>303</v>
      </c>
      <c r="C1306" s="11" t="s">
        <v>1968</v>
      </c>
      <c r="D1306" s="11" t="s">
        <v>1969</v>
      </c>
      <c r="E1306" s="10" t="s">
        <v>41391</v>
      </c>
      <c r="F1306" s="11" t="s">
        <v>38603</v>
      </c>
      <c r="G1306" s="10" t="s">
        <v>33407</v>
      </c>
      <c r="H1306" s="11" t="s">
        <v>33402</v>
      </c>
      <c r="I1306" s="11" t="s">
        <v>33401</v>
      </c>
      <c r="J1306" s="11" t="s">
        <v>33401</v>
      </c>
      <c r="K1306" s="11" t="s">
        <v>7617</v>
      </c>
      <c r="L1306" s="11" t="s">
        <v>7614</v>
      </c>
      <c r="M1306" s="11" t="s">
        <v>44325</v>
      </c>
      <c r="N1306" s="11" t="s">
        <v>41377</v>
      </c>
      <c r="O1306" s="11" t="s">
        <v>41387</v>
      </c>
      <c r="P1306" s="11" t="s">
        <v>41379</v>
      </c>
      <c r="Q1306" s="11" t="s">
        <v>41373</v>
      </c>
      <c r="R1306" s="11" t="s">
        <v>41373</v>
      </c>
      <c r="S1306" s="17">
        <v>1500</v>
      </c>
      <c r="T1306" s="11" t="s">
        <v>44328</v>
      </c>
      <c r="U1306" s="17">
        <v>0</v>
      </c>
      <c r="V1306" s="17">
        <v>0</v>
      </c>
      <c r="W1306" s="18">
        <f t="shared" si="89"/>
        <v>1500</v>
      </c>
      <c r="X1306" s="18">
        <f t="shared" si="90"/>
        <v>1500</v>
      </c>
      <c r="Y1306" s="2">
        <v>0</v>
      </c>
      <c r="Z1306" s="2" t="str">
        <f t="shared" si="91"/>
        <v>未整改</v>
      </c>
      <c r="AA1306" s="2" t="str">
        <f t="shared" si="92"/>
        <v>未整改</v>
      </c>
      <c r="AD1306" s="22" t="e">
        <f>VLOOKUP(H1306,'系统导出（基本表）'!R:R,1,0)</f>
        <v>#N/A</v>
      </c>
      <c r="AE1306" s="22" t="e">
        <f>VLOOKUP(I1306,'系统导出（基本表）'!Q:R,2,0)</f>
        <v>#N/A</v>
      </c>
      <c r="AF1306" s="2" t="e">
        <f>VLOOKUP(J1306,'系统导出（基本表）'!S:T,2,0)</f>
        <v>#N/A</v>
      </c>
      <c r="AG1306" s="24"/>
    </row>
    <row r="1307" s="2" customFormat="1" ht="19" customHeight="1" spans="1:33">
      <c r="A1307" s="2">
        <v>1</v>
      </c>
      <c r="B1307" s="11" t="s">
        <v>303</v>
      </c>
      <c r="C1307" s="11" t="s">
        <v>1968</v>
      </c>
      <c r="D1307" s="11" t="s">
        <v>1969</v>
      </c>
      <c r="E1307" s="10" t="s">
        <v>41389</v>
      </c>
      <c r="F1307" s="11" t="s">
        <v>38556</v>
      </c>
      <c r="G1307" s="10" t="s">
        <v>28891</v>
      </c>
      <c r="H1307" s="11" t="s">
        <v>28887</v>
      </c>
      <c r="I1307" s="11" t="s">
        <v>28886</v>
      </c>
      <c r="J1307" s="11" t="s">
        <v>28886</v>
      </c>
      <c r="K1307" s="11" t="s">
        <v>7617</v>
      </c>
      <c r="L1307" s="11" t="s">
        <v>7614</v>
      </c>
      <c r="M1307" s="11" t="s">
        <v>44325</v>
      </c>
      <c r="N1307" s="11" t="s">
        <v>41377</v>
      </c>
      <c r="O1307" s="11" t="s">
        <v>41387</v>
      </c>
      <c r="P1307" s="11" t="s">
        <v>41379</v>
      </c>
      <c r="Q1307" s="11" t="s">
        <v>41373</v>
      </c>
      <c r="R1307" s="11" t="s">
        <v>41373</v>
      </c>
      <c r="S1307" s="17">
        <v>1109.817181</v>
      </c>
      <c r="T1307" s="11" t="s">
        <v>44329</v>
      </c>
      <c r="U1307" s="17">
        <v>0</v>
      </c>
      <c r="V1307" s="17">
        <v>0</v>
      </c>
      <c r="W1307" s="18">
        <f t="shared" si="89"/>
        <v>1109.817181</v>
      </c>
      <c r="X1307" s="18">
        <f t="shared" si="90"/>
        <v>1109.817181</v>
      </c>
      <c r="Y1307" s="2">
        <v>0</v>
      </c>
      <c r="Z1307" s="2" t="str">
        <f t="shared" si="91"/>
        <v>未整改</v>
      </c>
      <c r="AA1307" s="2" t="str">
        <f t="shared" si="92"/>
        <v>未整改</v>
      </c>
      <c r="AD1307" s="22" t="e">
        <f>VLOOKUP(H1307,'系统导出（基本表）'!R:R,1,0)</f>
        <v>#N/A</v>
      </c>
      <c r="AE1307" s="22" t="e">
        <f>VLOOKUP(I1307,'系统导出（基本表）'!Q:R,2,0)</f>
        <v>#N/A</v>
      </c>
      <c r="AF1307" s="2" t="e">
        <f>VLOOKUP(J1307,'系统导出（基本表）'!S:T,2,0)</f>
        <v>#N/A</v>
      </c>
      <c r="AG1307" s="24"/>
    </row>
    <row r="1308" s="1" customFormat="1" ht="19" customHeight="1" spans="2:35">
      <c r="B1308" s="10" t="s">
        <v>303</v>
      </c>
      <c r="C1308" s="10" t="s">
        <v>1968</v>
      </c>
      <c r="D1308" s="10" t="s">
        <v>1969</v>
      </c>
      <c r="E1308" s="10" t="s">
        <v>44330</v>
      </c>
      <c r="F1308" s="10" t="s">
        <v>39824</v>
      </c>
      <c r="G1308" s="10" t="s">
        <v>44331</v>
      </c>
      <c r="H1308" s="10" t="s">
        <v>44332</v>
      </c>
      <c r="I1308" s="10" t="s">
        <v>44333</v>
      </c>
      <c r="J1308" s="10" t="s">
        <v>44333</v>
      </c>
      <c r="K1308" s="10" t="s">
        <v>31565</v>
      </c>
      <c r="L1308" s="10" t="s">
        <v>44334</v>
      </c>
      <c r="M1308" s="10" t="s">
        <v>44335</v>
      </c>
      <c r="N1308" s="10" t="s">
        <v>41377</v>
      </c>
      <c r="O1308" s="10" t="s">
        <v>41378</v>
      </c>
      <c r="P1308" s="10" t="s">
        <v>41456</v>
      </c>
      <c r="Q1308" s="10" t="s">
        <v>41411</v>
      </c>
      <c r="R1308" s="10" t="s">
        <v>41411</v>
      </c>
      <c r="S1308" s="15">
        <v>2281.26</v>
      </c>
      <c r="T1308" s="10" t="s">
        <v>41463</v>
      </c>
      <c r="U1308" s="15">
        <v>2281.26</v>
      </c>
      <c r="V1308" s="15">
        <v>2281.26</v>
      </c>
      <c r="W1308" s="16">
        <f t="shared" si="89"/>
        <v>0</v>
      </c>
      <c r="X1308" s="16">
        <f t="shared" si="90"/>
        <v>0</v>
      </c>
      <c r="Y1308" s="1">
        <v>2281.26</v>
      </c>
      <c r="Z1308" s="1" t="str">
        <f t="shared" si="91"/>
        <v>未整改</v>
      </c>
      <c r="AA1308" s="1" t="str">
        <f t="shared" si="92"/>
        <v>已整改</v>
      </c>
      <c r="AC1308" s="3"/>
      <c r="AD1308" s="19" t="e">
        <f>VLOOKUP(H1308,'系统导出（基本表）'!R:R,1,0)</f>
        <v>#N/A</v>
      </c>
      <c r="AE1308" s="16" t="e">
        <f>VLOOKUP(I1308,'系统导出（基本表）'!Q:R,2,0)</f>
        <v>#N/A</v>
      </c>
      <c r="AF1308" s="16" t="e">
        <f>VLOOKUP(J1308,'系统导出（基本表）'!S:T,2,0)</f>
        <v>#N/A</v>
      </c>
      <c r="AG1308" s="16"/>
      <c r="AH1308" s="16"/>
      <c r="AI1308" s="16"/>
    </row>
    <row r="1309" s="2" customFormat="1" ht="19" customHeight="1" spans="1:33">
      <c r="A1309" s="2">
        <v>1</v>
      </c>
      <c r="B1309" s="11" t="s">
        <v>303</v>
      </c>
      <c r="C1309" s="11" t="s">
        <v>1968</v>
      </c>
      <c r="D1309" s="11" t="s">
        <v>1969</v>
      </c>
      <c r="E1309" s="10" t="s">
        <v>41418</v>
      </c>
      <c r="F1309" s="11" t="s">
        <v>38789</v>
      </c>
      <c r="G1309" s="10" t="s">
        <v>44336</v>
      </c>
      <c r="H1309" s="11" t="s">
        <v>44337</v>
      </c>
      <c r="I1309" s="11" t="s">
        <v>44338</v>
      </c>
      <c r="J1309" s="11" t="s">
        <v>44338</v>
      </c>
      <c r="K1309" s="11" t="s">
        <v>31565</v>
      </c>
      <c r="L1309" s="11" t="s">
        <v>15243</v>
      </c>
      <c r="M1309" s="11" t="s">
        <v>44335</v>
      </c>
      <c r="N1309" s="11" t="s">
        <v>41377</v>
      </c>
      <c r="O1309" s="11" t="s">
        <v>41387</v>
      </c>
      <c r="P1309" s="11" t="s">
        <v>41449</v>
      </c>
      <c r="Q1309" s="11" t="s">
        <v>41411</v>
      </c>
      <c r="R1309" s="11" t="s">
        <v>41411</v>
      </c>
      <c r="S1309" s="17">
        <v>253.005698</v>
      </c>
      <c r="T1309" s="11" t="s">
        <v>41450</v>
      </c>
      <c r="U1309" s="17">
        <v>0</v>
      </c>
      <c r="V1309" s="17">
        <v>0</v>
      </c>
      <c r="W1309" s="18">
        <f t="shared" si="89"/>
        <v>253.005698</v>
      </c>
      <c r="X1309" s="18">
        <f t="shared" si="90"/>
        <v>253.005698</v>
      </c>
      <c r="Y1309" s="2">
        <v>0</v>
      </c>
      <c r="Z1309" s="2" t="str">
        <f t="shared" si="91"/>
        <v>未整改</v>
      </c>
      <c r="AA1309" s="2" t="str">
        <f t="shared" si="92"/>
        <v>未整改</v>
      </c>
      <c r="AD1309" s="22" t="e">
        <f>VLOOKUP(H1309,'系统导出（基本表）'!R:R,1,0)</f>
        <v>#N/A</v>
      </c>
      <c r="AE1309" s="22" t="e">
        <f>VLOOKUP(I1309,'系统导出（基本表）'!Q:R,2,0)</f>
        <v>#N/A</v>
      </c>
      <c r="AF1309" s="2" t="e">
        <f>VLOOKUP(J1309,'系统导出（基本表）'!S:T,2,0)</f>
        <v>#N/A</v>
      </c>
      <c r="AG1309" s="24"/>
    </row>
    <row r="1310" s="2" customFormat="1" ht="19" customHeight="1" spans="1:34">
      <c r="A1310" s="2">
        <v>1</v>
      </c>
      <c r="B1310" s="11" t="s">
        <v>303</v>
      </c>
      <c r="C1310" s="11" t="s">
        <v>1968</v>
      </c>
      <c r="D1310" s="11" t="s">
        <v>1969</v>
      </c>
      <c r="E1310" s="10" t="s">
        <v>43887</v>
      </c>
      <c r="F1310" s="11" t="s">
        <v>39402</v>
      </c>
      <c r="G1310" s="10" t="s">
        <v>44339</v>
      </c>
      <c r="H1310" s="11" t="s">
        <v>39406</v>
      </c>
      <c r="I1310" s="11" t="s">
        <v>39405</v>
      </c>
      <c r="J1310" s="11" t="s">
        <v>39405</v>
      </c>
      <c r="K1310" s="11" t="s">
        <v>9031</v>
      </c>
      <c r="L1310" s="11" t="s">
        <v>9028</v>
      </c>
      <c r="M1310" s="11" t="s">
        <v>44340</v>
      </c>
      <c r="N1310" s="11" t="s">
        <v>41377</v>
      </c>
      <c r="O1310" s="11" t="s">
        <v>41387</v>
      </c>
      <c r="P1310" s="11" t="s">
        <v>41449</v>
      </c>
      <c r="Q1310" s="11" t="s">
        <v>41411</v>
      </c>
      <c r="R1310" s="11" t="s">
        <v>41411</v>
      </c>
      <c r="S1310" s="17">
        <v>812.397659</v>
      </c>
      <c r="T1310" s="11" t="s">
        <v>41450</v>
      </c>
      <c r="U1310" s="17">
        <v>0</v>
      </c>
      <c r="V1310" s="17">
        <v>0</v>
      </c>
      <c r="W1310" s="18">
        <f t="shared" si="89"/>
        <v>812.397659</v>
      </c>
      <c r="X1310" s="18">
        <f t="shared" si="90"/>
        <v>812.397659</v>
      </c>
      <c r="Y1310" s="2">
        <v>0</v>
      </c>
      <c r="Z1310" s="2" t="str">
        <f t="shared" si="91"/>
        <v>未整改</v>
      </c>
      <c r="AA1310" s="2" t="str">
        <f t="shared" si="92"/>
        <v>未整改</v>
      </c>
      <c r="AD1310" s="22" t="str">
        <f>VLOOKUP(H1310,'系统导出（基本表）'!R:R,1,0)</f>
        <v>P21510705-0022</v>
      </c>
      <c r="AE1310" s="22" t="str">
        <f>VLOOKUP(I1310,'系统导出（基本表）'!Q:R,2,0)</f>
        <v>P21510705-0022</v>
      </c>
      <c r="AF1310" s="2" t="e">
        <f>VLOOKUP(J1310,'系统导出（基本表）'!S:T,2,0)</f>
        <v>#N/A</v>
      </c>
      <c r="AG1310" s="22">
        <v>386</v>
      </c>
      <c r="AH1310" s="22">
        <f>VLOOKUP(I1310,导出计数_列Q!A:D,4,0)</f>
        <v>386</v>
      </c>
    </row>
    <row r="1311" s="2" customFormat="1" ht="19" customHeight="1" spans="1:33">
      <c r="A1311" s="2">
        <v>1</v>
      </c>
      <c r="B1311" s="11" t="s">
        <v>303</v>
      </c>
      <c r="C1311" s="11" t="s">
        <v>3535</v>
      </c>
      <c r="D1311" s="11" t="s">
        <v>3536</v>
      </c>
      <c r="E1311" s="10" t="s">
        <v>43180</v>
      </c>
      <c r="F1311" s="11" t="s">
        <v>38934</v>
      </c>
      <c r="G1311" s="10" t="s">
        <v>5140</v>
      </c>
      <c r="H1311" s="11" t="s">
        <v>5132</v>
      </c>
      <c r="I1311" s="11" t="s">
        <v>5131</v>
      </c>
      <c r="J1311" s="11" t="s">
        <v>5131</v>
      </c>
      <c r="K1311" s="11" t="s">
        <v>5139</v>
      </c>
      <c r="L1311" s="11" t="s">
        <v>5129</v>
      </c>
      <c r="M1311" s="11" t="s">
        <v>44341</v>
      </c>
      <c r="N1311" s="11" t="s">
        <v>41377</v>
      </c>
      <c r="O1311" s="11" t="s">
        <v>41387</v>
      </c>
      <c r="P1311" s="11" t="s">
        <v>41449</v>
      </c>
      <c r="Q1311" s="11" t="s">
        <v>41411</v>
      </c>
      <c r="R1311" s="11" t="s">
        <v>41411</v>
      </c>
      <c r="S1311" s="17">
        <v>7500</v>
      </c>
      <c r="T1311" s="11" t="s">
        <v>41450</v>
      </c>
      <c r="U1311" s="17">
        <v>0</v>
      </c>
      <c r="V1311" s="17">
        <v>0</v>
      </c>
      <c r="W1311" s="18">
        <f t="shared" si="89"/>
        <v>7500</v>
      </c>
      <c r="X1311" s="18">
        <f t="shared" si="90"/>
        <v>7500</v>
      </c>
      <c r="Y1311" s="2">
        <v>0</v>
      </c>
      <c r="Z1311" s="2" t="str">
        <f t="shared" si="91"/>
        <v>未整改</v>
      </c>
      <c r="AA1311" s="2" t="str">
        <f t="shared" si="92"/>
        <v>未整改</v>
      </c>
      <c r="AD1311" s="22" t="e">
        <f>VLOOKUP(H1311,'系统导出（基本表）'!R:R,1,0)</f>
        <v>#N/A</v>
      </c>
      <c r="AE1311" s="22" t="e">
        <f>VLOOKUP(I1311,'系统导出（基本表）'!Q:R,2,0)</f>
        <v>#N/A</v>
      </c>
      <c r="AF1311" s="2" t="e">
        <f>VLOOKUP(J1311,'系统导出（基本表）'!S:T,2,0)</f>
        <v>#N/A</v>
      </c>
      <c r="AG1311" s="24"/>
    </row>
    <row r="1312" s="2" customFormat="1" ht="19" customHeight="1" spans="1:33">
      <c r="A1312" s="2">
        <v>1</v>
      </c>
      <c r="B1312" s="11" t="s">
        <v>303</v>
      </c>
      <c r="C1312" s="11" t="s">
        <v>3535</v>
      </c>
      <c r="D1312" s="11" t="s">
        <v>3536</v>
      </c>
      <c r="E1312" s="10" t="s">
        <v>42226</v>
      </c>
      <c r="F1312" s="11" t="s">
        <v>39971</v>
      </c>
      <c r="G1312" s="10" t="s">
        <v>44342</v>
      </c>
      <c r="H1312" s="11" t="s">
        <v>44343</v>
      </c>
      <c r="I1312" s="11" t="s">
        <v>44344</v>
      </c>
      <c r="J1312" s="11" t="s">
        <v>44345</v>
      </c>
      <c r="K1312" s="11" t="s">
        <v>5139</v>
      </c>
      <c r="L1312" s="11" t="s">
        <v>5135</v>
      </c>
      <c r="M1312" s="11" t="s">
        <v>44341</v>
      </c>
      <c r="N1312" s="11" t="s">
        <v>41377</v>
      </c>
      <c r="O1312" s="11" t="s">
        <v>41387</v>
      </c>
      <c r="P1312" s="11" t="s">
        <v>41449</v>
      </c>
      <c r="Q1312" s="11" t="s">
        <v>41411</v>
      </c>
      <c r="R1312" s="11" t="s">
        <v>41411</v>
      </c>
      <c r="S1312" s="17">
        <v>368.707479</v>
      </c>
      <c r="T1312" s="11" t="s">
        <v>41450</v>
      </c>
      <c r="U1312" s="17">
        <v>0</v>
      </c>
      <c r="V1312" s="17">
        <v>0</v>
      </c>
      <c r="W1312" s="18">
        <f t="shared" si="89"/>
        <v>368.707479</v>
      </c>
      <c r="X1312" s="18">
        <f t="shared" si="90"/>
        <v>368.707479</v>
      </c>
      <c r="Y1312" s="2">
        <v>0</v>
      </c>
      <c r="Z1312" s="2" t="str">
        <f t="shared" si="91"/>
        <v>未整改</v>
      </c>
      <c r="AA1312" s="2" t="str">
        <f t="shared" si="92"/>
        <v>未整改</v>
      </c>
      <c r="AD1312" s="22" t="e">
        <f>VLOOKUP(H1312,'系统导出（基本表）'!R:R,1,0)</f>
        <v>#N/A</v>
      </c>
      <c r="AE1312" s="22" t="e">
        <f>VLOOKUP(I1312,'系统导出（基本表）'!Q:R,2,0)</f>
        <v>#N/A</v>
      </c>
      <c r="AF1312" s="2" t="e">
        <f>VLOOKUP(J1312,'系统导出（基本表）'!S:T,2,0)</f>
        <v>#N/A</v>
      </c>
      <c r="AG1312" s="24"/>
    </row>
    <row r="1313" s="1" customFormat="1" ht="19" customHeight="1" spans="2:35">
      <c r="B1313" s="10" t="s">
        <v>303</v>
      </c>
      <c r="C1313" s="10" t="s">
        <v>3535</v>
      </c>
      <c r="D1313" s="10" t="s">
        <v>3536</v>
      </c>
      <c r="E1313" s="10" t="s">
        <v>61</v>
      </c>
      <c r="F1313" s="10" t="s">
        <v>61</v>
      </c>
      <c r="G1313" s="10" t="s">
        <v>44346</v>
      </c>
      <c r="H1313" s="10" t="s">
        <v>44347</v>
      </c>
      <c r="I1313" s="10" t="s">
        <v>44348</v>
      </c>
      <c r="J1313" s="10" t="s">
        <v>44348</v>
      </c>
      <c r="K1313" s="10" t="s">
        <v>5139</v>
      </c>
      <c r="L1313" s="10" t="s">
        <v>5129</v>
      </c>
      <c r="M1313" s="10" t="s">
        <v>44341</v>
      </c>
      <c r="N1313" s="10" t="s">
        <v>61</v>
      </c>
      <c r="O1313" s="10" t="s">
        <v>41372</v>
      </c>
      <c r="P1313" s="10" t="s">
        <v>61</v>
      </c>
      <c r="Q1313" s="10" t="s">
        <v>41411</v>
      </c>
      <c r="R1313" s="10" t="s">
        <v>41411</v>
      </c>
      <c r="S1313" s="15">
        <v>2139.65</v>
      </c>
      <c r="T1313" s="10" t="s">
        <v>41412</v>
      </c>
      <c r="U1313" s="15">
        <v>2139.65</v>
      </c>
      <c r="V1313" s="15">
        <v>2139.65</v>
      </c>
      <c r="W1313" s="16">
        <f t="shared" si="89"/>
        <v>0</v>
      </c>
      <c r="X1313" s="16">
        <f t="shared" si="90"/>
        <v>0</v>
      </c>
      <c r="Y1313" s="1">
        <v>2139.65</v>
      </c>
      <c r="Z1313" s="1" t="str">
        <f t="shared" si="91"/>
        <v>未整改</v>
      </c>
      <c r="AA1313" s="1" t="str">
        <f t="shared" si="92"/>
        <v>已整改</v>
      </c>
      <c r="AC1313" s="3"/>
      <c r="AD1313" s="19" t="e">
        <f>VLOOKUP(H1313,'系统导出（基本表）'!R:R,1,0)</f>
        <v>#N/A</v>
      </c>
      <c r="AE1313" s="16" t="e">
        <f>VLOOKUP(I1313,'系统导出（基本表）'!Q:R,2,0)</f>
        <v>#N/A</v>
      </c>
      <c r="AF1313" s="16" t="e">
        <f>VLOOKUP(J1313,'系统导出（基本表）'!S:T,2,0)</f>
        <v>#N/A</v>
      </c>
      <c r="AG1313" s="16"/>
      <c r="AH1313" s="16"/>
      <c r="AI1313" s="16"/>
    </row>
    <row r="1314" s="1" customFormat="1" ht="19" customHeight="1" spans="2:35">
      <c r="B1314" s="10" t="s">
        <v>303</v>
      </c>
      <c r="C1314" s="10" t="s">
        <v>3535</v>
      </c>
      <c r="D1314" s="10" t="s">
        <v>3536</v>
      </c>
      <c r="E1314" s="10" t="s">
        <v>42473</v>
      </c>
      <c r="F1314" s="10" t="s">
        <v>39851</v>
      </c>
      <c r="G1314" s="10" t="s">
        <v>44342</v>
      </c>
      <c r="H1314" s="10" t="s">
        <v>44343</v>
      </c>
      <c r="I1314" s="10" t="s">
        <v>44344</v>
      </c>
      <c r="J1314" s="10" t="s">
        <v>44345</v>
      </c>
      <c r="K1314" s="10" t="s">
        <v>5139</v>
      </c>
      <c r="L1314" s="10" t="s">
        <v>5129</v>
      </c>
      <c r="M1314" s="10" t="s">
        <v>44341</v>
      </c>
      <c r="N1314" s="10" t="s">
        <v>41377</v>
      </c>
      <c r="O1314" s="10" t="s">
        <v>41378</v>
      </c>
      <c r="P1314" s="10" t="s">
        <v>41456</v>
      </c>
      <c r="Q1314" s="10" t="s">
        <v>41411</v>
      </c>
      <c r="R1314" s="10" t="s">
        <v>41411</v>
      </c>
      <c r="S1314" s="15">
        <v>19.64</v>
      </c>
      <c r="T1314" s="10" t="s">
        <v>41463</v>
      </c>
      <c r="U1314" s="15">
        <v>19.64</v>
      </c>
      <c r="V1314" s="15">
        <v>19.64</v>
      </c>
      <c r="W1314" s="16">
        <f t="shared" si="89"/>
        <v>0</v>
      </c>
      <c r="X1314" s="16">
        <f t="shared" si="90"/>
        <v>0</v>
      </c>
      <c r="Y1314" s="1">
        <v>19.64</v>
      </c>
      <c r="Z1314" s="1" t="str">
        <f t="shared" si="91"/>
        <v>未整改</v>
      </c>
      <c r="AA1314" s="1" t="str">
        <f t="shared" si="92"/>
        <v>已整改</v>
      </c>
      <c r="AC1314" s="3"/>
      <c r="AD1314" s="19" t="e">
        <f>VLOOKUP(H1314,'系统导出（基本表）'!R:R,1,0)</f>
        <v>#N/A</v>
      </c>
      <c r="AE1314" s="16" t="e">
        <f>VLOOKUP(I1314,'系统导出（基本表）'!Q:R,2,0)</f>
        <v>#N/A</v>
      </c>
      <c r="AF1314" s="16" t="e">
        <f>VLOOKUP(J1314,'系统导出（基本表）'!S:T,2,0)</f>
        <v>#N/A</v>
      </c>
      <c r="AG1314" s="16"/>
      <c r="AH1314" s="16"/>
      <c r="AI1314" s="16"/>
    </row>
    <row r="1315" s="1" customFormat="1" ht="19" customHeight="1" spans="2:35">
      <c r="B1315" s="10" t="s">
        <v>303</v>
      </c>
      <c r="C1315" s="10" t="s">
        <v>3535</v>
      </c>
      <c r="D1315" s="10" t="s">
        <v>3536</v>
      </c>
      <c r="E1315" s="10" t="s">
        <v>61</v>
      </c>
      <c r="F1315" s="10" t="s">
        <v>61</v>
      </c>
      <c r="G1315" s="10" t="s">
        <v>44349</v>
      </c>
      <c r="H1315" s="10" t="s">
        <v>39421</v>
      </c>
      <c r="I1315" s="10" t="s">
        <v>39420</v>
      </c>
      <c r="J1315" s="10" t="s">
        <v>44350</v>
      </c>
      <c r="K1315" s="10" t="s">
        <v>29140</v>
      </c>
      <c r="L1315" s="10" t="s">
        <v>44351</v>
      </c>
      <c r="M1315" s="10" t="s">
        <v>44352</v>
      </c>
      <c r="N1315" s="10" t="s">
        <v>61</v>
      </c>
      <c r="O1315" s="10" t="s">
        <v>41372</v>
      </c>
      <c r="P1315" s="10" t="s">
        <v>61</v>
      </c>
      <c r="Q1315" s="10" t="s">
        <v>41411</v>
      </c>
      <c r="R1315" s="10" t="s">
        <v>41411</v>
      </c>
      <c r="S1315" s="15">
        <v>210.18</v>
      </c>
      <c r="T1315" s="10" t="s">
        <v>41412</v>
      </c>
      <c r="U1315" s="15">
        <v>210.18</v>
      </c>
      <c r="V1315" s="15">
        <v>210.18</v>
      </c>
      <c r="W1315" s="16">
        <f t="shared" si="89"/>
        <v>0</v>
      </c>
      <c r="X1315" s="16">
        <f t="shared" si="90"/>
        <v>0</v>
      </c>
      <c r="Y1315" s="1">
        <v>210.18</v>
      </c>
      <c r="Z1315" s="1" t="str">
        <f t="shared" si="91"/>
        <v>未整改</v>
      </c>
      <c r="AA1315" s="1" t="str">
        <f t="shared" si="92"/>
        <v>已整改</v>
      </c>
      <c r="AC1315" s="3"/>
      <c r="AD1315" s="19" t="str">
        <f>VLOOKUP(H1315,'系统导出（基本表）'!R:R,1,0)</f>
        <v>P20510704-0155</v>
      </c>
      <c r="AE1315" s="16" t="str">
        <f>VLOOKUP(I1315,'系统导出（基本表）'!Q:R,2,0)</f>
        <v>P20510704-0155</v>
      </c>
      <c r="AF1315" s="16" t="e">
        <f>VLOOKUP(J1315,'系统导出（基本表）'!S:T,2,0)</f>
        <v>#N/A</v>
      </c>
      <c r="AG1315" s="16"/>
      <c r="AH1315" s="16"/>
      <c r="AI1315" s="16"/>
    </row>
    <row r="1316" s="2" customFormat="1" ht="19" customHeight="1" spans="1:33">
      <c r="A1316" s="2">
        <v>1</v>
      </c>
      <c r="B1316" s="11" t="s">
        <v>303</v>
      </c>
      <c r="C1316" s="11" t="s">
        <v>3535</v>
      </c>
      <c r="D1316" s="11" t="s">
        <v>3536</v>
      </c>
      <c r="E1316" s="10" t="s">
        <v>43180</v>
      </c>
      <c r="F1316" s="11" t="s">
        <v>38934</v>
      </c>
      <c r="G1316" s="10" t="s">
        <v>32090</v>
      </c>
      <c r="H1316" s="11" t="s">
        <v>32085</v>
      </c>
      <c r="I1316" s="11" t="s">
        <v>32084</v>
      </c>
      <c r="J1316" s="11" t="s">
        <v>32084</v>
      </c>
      <c r="K1316" s="11" t="s">
        <v>29140</v>
      </c>
      <c r="L1316" s="11" t="s">
        <v>29137</v>
      </c>
      <c r="M1316" s="11" t="s">
        <v>44352</v>
      </c>
      <c r="N1316" s="11" t="s">
        <v>41377</v>
      </c>
      <c r="O1316" s="11" t="s">
        <v>41387</v>
      </c>
      <c r="P1316" s="11" t="s">
        <v>41449</v>
      </c>
      <c r="Q1316" s="11" t="s">
        <v>41411</v>
      </c>
      <c r="R1316" s="11" t="s">
        <v>41411</v>
      </c>
      <c r="S1316" s="17">
        <v>3500</v>
      </c>
      <c r="T1316" s="11" t="s">
        <v>41450</v>
      </c>
      <c r="U1316" s="17">
        <v>0</v>
      </c>
      <c r="V1316" s="17">
        <v>0</v>
      </c>
      <c r="W1316" s="18">
        <f t="shared" si="89"/>
        <v>3500</v>
      </c>
      <c r="X1316" s="18">
        <f t="shared" si="90"/>
        <v>3500</v>
      </c>
      <c r="Y1316" s="2">
        <v>0</v>
      </c>
      <c r="Z1316" s="2" t="str">
        <f t="shared" si="91"/>
        <v>未整改</v>
      </c>
      <c r="AA1316" s="2" t="str">
        <f t="shared" si="92"/>
        <v>未整改</v>
      </c>
      <c r="AD1316" s="22" t="e">
        <f>VLOOKUP(H1316,'系统导出（基本表）'!R:R,1,0)</f>
        <v>#N/A</v>
      </c>
      <c r="AE1316" s="22" t="e">
        <f>VLOOKUP(I1316,'系统导出（基本表）'!Q:R,2,0)</f>
        <v>#N/A</v>
      </c>
      <c r="AF1316" s="2" t="e">
        <f>VLOOKUP(J1316,'系统导出（基本表）'!S:T,2,0)</f>
        <v>#N/A</v>
      </c>
      <c r="AG1316" s="24"/>
    </row>
    <row r="1317" s="2" customFormat="1" ht="19" customHeight="1" spans="1:33">
      <c r="A1317" s="2">
        <v>1</v>
      </c>
      <c r="B1317" s="11" t="s">
        <v>303</v>
      </c>
      <c r="C1317" s="11" t="s">
        <v>3535</v>
      </c>
      <c r="D1317" s="11" t="s">
        <v>3536</v>
      </c>
      <c r="E1317" s="10" t="s">
        <v>43180</v>
      </c>
      <c r="F1317" s="11" t="s">
        <v>38934</v>
      </c>
      <c r="G1317" s="10" t="s">
        <v>44349</v>
      </c>
      <c r="H1317" s="11" t="s">
        <v>39421</v>
      </c>
      <c r="I1317" s="11" t="s">
        <v>39420</v>
      </c>
      <c r="J1317" s="11" t="s">
        <v>44350</v>
      </c>
      <c r="K1317" s="11" t="s">
        <v>29140</v>
      </c>
      <c r="L1317" s="11" t="s">
        <v>29137</v>
      </c>
      <c r="M1317" s="11" t="s">
        <v>44352</v>
      </c>
      <c r="N1317" s="11" t="s">
        <v>41377</v>
      </c>
      <c r="O1317" s="11" t="s">
        <v>41387</v>
      </c>
      <c r="P1317" s="11" t="s">
        <v>41449</v>
      </c>
      <c r="Q1317" s="11" t="s">
        <v>41411</v>
      </c>
      <c r="R1317" s="11" t="s">
        <v>41411</v>
      </c>
      <c r="S1317" s="17">
        <v>6353.72</v>
      </c>
      <c r="T1317" s="11" t="s">
        <v>41450</v>
      </c>
      <c r="U1317" s="17">
        <v>0</v>
      </c>
      <c r="V1317" s="17">
        <v>0</v>
      </c>
      <c r="W1317" s="18">
        <f t="shared" si="89"/>
        <v>6353.72</v>
      </c>
      <c r="X1317" s="18">
        <f t="shared" si="90"/>
        <v>6353.72</v>
      </c>
      <c r="Y1317" s="2">
        <v>0</v>
      </c>
      <c r="Z1317" s="2" t="str">
        <f t="shared" si="91"/>
        <v>未整改</v>
      </c>
      <c r="AA1317" s="2" t="str">
        <f t="shared" si="92"/>
        <v>未整改</v>
      </c>
      <c r="AD1317" s="22" t="str">
        <f>VLOOKUP(H1317,'系统导出（基本表）'!R:R,1,0)</f>
        <v>P20510704-0155</v>
      </c>
      <c r="AE1317" s="22" t="str">
        <f>VLOOKUP(I1317,'系统导出（基本表）'!Q:R,2,0)</f>
        <v>P20510704-0155</v>
      </c>
      <c r="AF1317" s="2" t="e">
        <f>VLOOKUP(J1317,'系统导出（基本表）'!S:T,2,0)</f>
        <v>#N/A</v>
      </c>
      <c r="AG1317" s="24"/>
    </row>
    <row r="1318" s="2" customFormat="1" ht="19" customHeight="1" spans="1:33">
      <c r="A1318" s="2">
        <v>1</v>
      </c>
      <c r="B1318" s="11" t="s">
        <v>303</v>
      </c>
      <c r="C1318" s="11" t="s">
        <v>3535</v>
      </c>
      <c r="D1318" s="11" t="s">
        <v>3536</v>
      </c>
      <c r="E1318" s="10" t="s">
        <v>44353</v>
      </c>
      <c r="F1318" s="11" t="s">
        <v>39428</v>
      </c>
      <c r="G1318" s="10" t="s">
        <v>32090</v>
      </c>
      <c r="H1318" s="11" t="s">
        <v>32085</v>
      </c>
      <c r="I1318" s="11" t="s">
        <v>32084</v>
      </c>
      <c r="J1318" s="11" t="s">
        <v>32084</v>
      </c>
      <c r="K1318" s="11" t="s">
        <v>29140</v>
      </c>
      <c r="L1318" s="11" t="s">
        <v>29137</v>
      </c>
      <c r="M1318" s="11" t="s">
        <v>44352</v>
      </c>
      <c r="N1318" s="11" t="s">
        <v>41377</v>
      </c>
      <c r="O1318" s="11" t="s">
        <v>41387</v>
      </c>
      <c r="P1318" s="11" t="s">
        <v>41379</v>
      </c>
      <c r="Q1318" s="11" t="s">
        <v>41373</v>
      </c>
      <c r="R1318" s="11" t="s">
        <v>41373</v>
      </c>
      <c r="S1318" s="17">
        <v>5914.134662</v>
      </c>
      <c r="T1318" s="11" t="s">
        <v>44328</v>
      </c>
      <c r="U1318" s="17">
        <v>0</v>
      </c>
      <c r="V1318" s="17">
        <v>0</v>
      </c>
      <c r="W1318" s="18">
        <f t="shared" si="89"/>
        <v>5914.134662</v>
      </c>
      <c r="X1318" s="18">
        <f t="shared" si="90"/>
        <v>5914.134662</v>
      </c>
      <c r="Y1318" s="2">
        <v>0</v>
      </c>
      <c r="Z1318" s="2" t="str">
        <f t="shared" si="91"/>
        <v>未整改</v>
      </c>
      <c r="AA1318" s="2" t="str">
        <f t="shared" si="92"/>
        <v>未整改</v>
      </c>
      <c r="AD1318" s="22" t="e">
        <f>VLOOKUP(H1318,'系统导出（基本表）'!R:R,1,0)</f>
        <v>#N/A</v>
      </c>
      <c r="AE1318" s="22" t="e">
        <f>VLOOKUP(I1318,'系统导出（基本表）'!Q:R,2,0)</f>
        <v>#N/A</v>
      </c>
      <c r="AF1318" s="2" t="e">
        <f>VLOOKUP(J1318,'系统导出（基本表）'!S:T,2,0)</f>
        <v>#N/A</v>
      </c>
      <c r="AG1318" s="24"/>
    </row>
    <row r="1319" s="1" customFormat="1" ht="19" customHeight="1" spans="2:35">
      <c r="B1319" s="10" t="s">
        <v>303</v>
      </c>
      <c r="C1319" s="10" t="s">
        <v>3535</v>
      </c>
      <c r="D1319" s="10" t="s">
        <v>3536</v>
      </c>
      <c r="E1319" s="10" t="s">
        <v>61</v>
      </c>
      <c r="F1319" s="10" t="s">
        <v>61</v>
      </c>
      <c r="G1319" s="10" t="s">
        <v>44349</v>
      </c>
      <c r="H1319" s="10" t="s">
        <v>39421</v>
      </c>
      <c r="I1319" s="10" t="s">
        <v>39420</v>
      </c>
      <c r="J1319" s="10" t="s">
        <v>44350</v>
      </c>
      <c r="K1319" s="10" t="s">
        <v>29140</v>
      </c>
      <c r="L1319" s="10" t="s">
        <v>44351</v>
      </c>
      <c r="M1319" s="10" t="s">
        <v>44352</v>
      </c>
      <c r="N1319" s="10" t="s">
        <v>61</v>
      </c>
      <c r="O1319" s="10" t="s">
        <v>41372</v>
      </c>
      <c r="P1319" s="10" t="s">
        <v>61</v>
      </c>
      <c r="Q1319" s="10" t="s">
        <v>41501</v>
      </c>
      <c r="R1319" s="10" t="s">
        <v>41501</v>
      </c>
      <c r="S1319" s="15">
        <v>12.81</v>
      </c>
      <c r="T1319" s="10" t="s">
        <v>41501</v>
      </c>
      <c r="U1319" s="15">
        <v>12.81</v>
      </c>
      <c r="V1319" s="15">
        <v>12.81</v>
      </c>
      <c r="W1319" s="16">
        <f t="shared" si="89"/>
        <v>0</v>
      </c>
      <c r="X1319" s="16">
        <f t="shared" si="90"/>
        <v>0</v>
      </c>
      <c r="Y1319" s="1">
        <v>12.81</v>
      </c>
      <c r="Z1319" s="1" t="str">
        <f t="shared" si="91"/>
        <v>未整改</v>
      </c>
      <c r="AA1319" s="1" t="str">
        <f t="shared" si="92"/>
        <v>已整改</v>
      </c>
      <c r="AC1319" s="3"/>
      <c r="AD1319" s="19" t="str">
        <f>VLOOKUP(H1319,'系统导出（基本表）'!R:R,1,0)</f>
        <v>P20510704-0155</v>
      </c>
      <c r="AE1319" s="16" t="str">
        <f>VLOOKUP(I1319,'系统导出（基本表）'!Q:R,2,0)</f>
        <v>P20510704-0155</v>
      </c>
      <c r="AF1319" s="16" t="e">
        <f>VLOOKUP(J1319,'系统导出（基本表）'!S:T,2,0)</f>
        <v>#N/A</v>
      </c>
      <c r="AG1319" s="16"/>
      <c r="AH1319" s="16"/>
      <c r="AI1319" s="16"/>
    </row>
    <row r="1320" s="2" customFormat="1" ht="19" customHeight="1" spans="1:33">
      <c r="A1320" s="2">
        <v>1</v>
      </c>
      <c r="B1320" s="11" t="s">
        <v>303</v>
      </c>
      <c r="C1320" s="11" t="s">
        <v>3535</v>
      </c>
      <c r="D1320" s="11" t="s">
        <v>3536</v>
      </c>
      <c r="E1320" s="10" t="s">
        <v>43180</v>
      </c>
      <c r="F1320" s="11" t="s">
        <v>38934</v>
      </c>
      <c r="G1320" s="10" t="s">
        <v>3548</v>
      </c>
      <c r="H1320" s="11" t="s">
        <v>3541</v>
      </c>
      <c r="I1320" s="11" t="s">
        <v>3540</v>
      </c>
      <c r="J1320" s="11" t="s">
        <v>3540</v>
      </c>
      <c r="K1320" s="11" t="s">
        <v>3547</v>
      </c>
      <c r="L1320" s="11" t="s">
        <v>3538</v>
      </c>
      <c r="M1320" s="11" t="s">
        <v>44354</v>
      </c>
      <c r="N1320" s="11" t="s">
        <v>41377</v>
      </c>
      <c r="O1320" s="11" t="s">
        <v>41387</v>
      </c>
      <c r="P1320" s="11" t="s">
        <v>41449</v>
      </c>
      <c r="Q1320" s="11" t="s">
        <v>41411</v>
      </c>
      <c r="R1320" s="11" t="s">
        <v>41411</v>
      </c>
      <c r="S1320" s="17">
        <v>4600</v>
      </c>
      <c r="T1320" s="11" t="s">
        <v>41450</v>
      </c>
      <c r="U1320" s="17">
        <v>0</v>
      </c>
      <c r="V1320" s="17">
        <v>0</v>
      </c>
      <c r="W1320" s="18">
        <f t="shared" si="89"/>
        <v>4600</v>
      </c>
      <c r="X1320" s="18">
        <f t="shared" si="90"/>
        <v>4600</v>
      </c>
      <c r="Y1320" s="2">
        <v>0</v>
      </c>
      <c r="Z1320" s="2" t="str">
        <f t="shared" si="91"/>
        <v>未整改</v>
      </c>
      <c r="AA1320" s="2" t="str">
        <f t="shared" si="92"/>
        <v>未整改</v>
      </c>
      <c r="AD1320" s="22" t="e">
        <f>VLOOKUP(H1320,'系统导出（基本表）'!R:R,1,0)</f>
        <v>#N/A</v>
      </c>
      <c r="AE1320" s="22" t="e">
        <f>VLOOKUP(I1320,'系统导出（基本表）'!Q:R,2,0)</f>
        <v>#N/A</v>
      </c>
      <c r="AF1320" s="2" t="e">
        <f>VLOOKUP(J1320,'系统导出（基本表）'!S:T,2,0)</f>
        <v>#N/A</v>
      </c>
      <c r="AG1320" s="24"/>
    </row>
    <row r="1321" s="2" customFormat="1" ht="19" customHeight="1" spans="1:33">
      <c r="A1321" s="2">
        <v>1</v>
      </c>
      <c r="B1321" s="11" t="s">
        <v>303</v>
      </c>
      <c r="C1321" s="11" t="s">
        <v>3535</v>
      </c>
      <c r="D1321" s="11" t="s">
        <v>3536</v>
      </c>
      <c r="E1321" s="10" t="s">
        <v>43180</v>
      </c>
      <c r="F1321" s="11" t="s">
        <v>38934</v>
      </c>
      <c r="G1321" s="10" t="s">
        <v>7361</v>
      </c>
      <c r="H1321" s="11" t="s">
        <v>7357</v>
      </c>
      <c r="I1321" s="11" t="s">
        <v>7356</v>
      </c>
      <c r="J1321" s="11" t="s">
        <v>7356</v>
      </c>
      <c r="K1321" s="11" t="s">
        <v>3547</v>
      </c>
      <c r="L1321" s="11" t="s">
        <v>3538</v>
      </c>
      <c r="M1321" s="11" t="s">
        <v>44354</v>
      </c>
      <c r="N1321" s="11" t="s">
        <v>41377</v>
      </c>
      <c r="O1321" s="11" t="s">
        <v>41387</v>
      </c>
      <c r="P1321" s="11" t="s">
        <v>41449</v>
      </c>
      <c r="Q1321" s="11" t="s">
        <v>41411</v>
      </c>
      <c r="R1321" s="11" t="s">
        <v>41411</v>
      </c>
      <c r="S1321" s="17">
        <v>2400</v>
      </c>
      <c r="T1321" s="11" t="s">
        <v>41450</v>
      </c>
      <c r="U1321" s="17">
        <v>0</v>
      </c>
      <c r="V1321" s="17">
        <v>0</v>
      </c>
      <c r="W1321" s="18">
        <f t="shared" si="89"/>
        <v>2400</v>
      </c>
      <c r="X1321" s="18">
        <f t="shared" si="90"/>
        <v>2400</v>
      </c>
      <c r="Y1321" s="2">
        <v>0</v>
      </c>
      <c r="Z1321" s="2" t="str">
        <f t="shared" si="91"/>
        <v>未整改</v>
      </c>
      <c r="AA1321" s="2" t="str">
        <f t="shared" si="92"/>
        <v>未整改</v>
      </c>
      <c r="AD1321" s="22" t="e">
        <f>VLOOKUP(H1321,'系统导出（基本表）'!R:R,1,0)</f>
        <v>#N/A</v>
      </c>
      <c r="AE1321" s="22" t="e">
        <f>VLOOKUP(I1321,'系统导出（基本表）'!Q:R,2,0)</f>
        <v>#N/A</v>
      </c>
      <c r="AF1321" s="2" t="e">
        <f>VLOOKUP(J1321,'系统导出（基本表）'!S:T,2,0)</f>
        <v>#N/A</v>
      </c>
      <c r="AG1321" s="24"/>
    </row>
    <row r="1322" s="2" customFormat="1" ht="19" customHeight="1" spans="1:33">
      <c r="A1322" s="2">
        <v>1</v>
      </c>
      <c r="B1322" s="11" t="s">
        <v>303</v>
      </c>
      <c r="C1322" s="11" t="s">
        <v>3535</v>
      </c>
      <c r="D1322" s="11" t="s">
        <v>3536</v>
      </c>
      <c r="E1322" s="10" t="s">
        <v>43180</v>
      </c>
      <c r="F1322" s="11" t="s">
        <v>38934</v>
      </c>
      <c r="G1322" s="10" t="s">
        <v>30757</v>
      </c>
      <c r="H1322" s="11" t="s">
        <v>30751</v>
      </c>
      <c r="I1322" s="11" t="s">
        <v>30750</v>
      </c>
      <c r="J1322" s="11" t="s">
        <v>30750</v>
      </c>
      <c r="K1322" s="11" t="s">
        <v>30756</v>
      </c>
      <c r="L1322" s="11" t="s">
        <v>30749</v>
      </c>
      <c r="M1322" s="11" t="s">
        <v>44355</v>
      </c>
      <c r="N1322" s="11" t="s">
        <v>41377</v>
      </c>
      <c r="O1322" s="11" t="s">
        <v>41387</v>
      </c>
      <c r="P1322" s="11" t="s">
        <v>41449</v>
      </c>
      <c r="Q1322" s="11" t="s">
        <v>41411</v>
      </c>
      <c r="R1322" s="11" t="s">
        <v>41411</v>
      </c>
      <c r="S1322" s="17">
        <v>3700</v>
      </c>
      <c r="T1322" s="11" t="s">
        <v>41450</v>
      </c>
      <c r="U1322" s="17">
        <v>0</v>
      </c>
      <c r="V1322" s="17">
        <v>0</v>
      </c>
      <c r="W1322" s="18">
        <f t="shared" si="89"/>
        <v>3700</v>
      </c>
      <c r="X1322" s="18">
        <f t="shared" si="90"/>
        <v>3700</v>
      </c>
      <c r="Y1322" s="2">
        <v>0</v>
      </c>
      <c r="Z1322" s="2" t="str">
        <f t="shared" si="91"/>
        <v>未整改</v>
      </c>
      <c r="AA1322" s="2" t="str">
        <f t="shared" si="92"/>
        <v>未整改</v>
      </c>
      <c r="AD1322" s="22" t="e">
        <f>VLOOKUP(H1322,'系统导出（基本表）'!R:R,1,0)</f>
        <v>#N/A</v>
      </c>
      <c r="AE1322" s="22" t="e">
        <f>VLOOKUP(I1322,'系统导出（基本表）'!Q:R,2,0)</f>
        <v>#N/A</v>
      </c>
      <c r="AF1322" s="2" t="e">
        <f>VLOOKUP(J1322,'系统导出（基本表）'!S:T,2,0)</f>
        <v>#N/A</v>
      </c>
      <c r="AG1322" s="24"/>
    </row>
    <row r="1323" s="2" customFormat="1" ht="19" customHeight="1" spans="1:33">
      <c r="A1323" s="2">
        <v>1</v>
      </c>
      <c r="B1323" s="11" t="s">
        <v>303</v>
      </c>
      <c r="C1323" s="11" t="s">
        <v>3535</v>
      </c>
      <c r="D1323" s="11" t="s">
        <v>3536</v>
      </c>
      <c r="E1323" s="10" t="s">
        <v>43180</v>
      </c>
      <c r="F1323" s="11" t="s">
        <v>38934</v>
      </c>
      <c r="G1323" s="10" t="s">
        <v>44356</v>
      </c>
      <c r="H1323" s="11" t="s">
        <v>44357</v>
      </c>
      <c r="I1323" s="11" t="s">
        <v>44358</v>
      </c>
      <c r="J1323" s="11" t="s">
        <v>44358</v>
      </c>
      <c r="K1323" s="11" t="s">
        <v>29066</v>
      </c>
      <c r="L1323" s="11" t="s">
        <v>29058</v>
      </c>
      <c r="M1323" s="11" t="s">
        <v>44359</v>
      </c>
      <c r="N1323" s="11" t="s">
        <v>41377</v>
      </c>
      <c r="O1323" s="11" t="s">
        <v>41387</v>
      </c>
      <c r="P1323" s="11" t="s">
        <v>41449</v>
      </c>
      <c r="Q1323" s="11" t="s">
        <v>41411</v>
      </c>
      <c r="R1323" s="11" t="s">
        <v>41411</v>
      </c>
      <c r="S1323" s="17">
        <v>500</v>
      </c>
      <c r="T1323" s="11" t="s">
        <v>41450</v>
      </c>
      <c r="U1323" s="17">
        <v>0</v>
      </c>
      <c r="V1323" s="17">
        <v>0</v>
      </c>
      <c r="W1323" s="18">
        <f t="shared" si="89"/>
        <v>500</v>
      </c>
      <c r="X1323" s="18">
        <f t="shared" si="90"/>
        <v>500</v>
      </c>
      <c r="Y1323" s="2">
        <v>0</v>
      </c>
      <c r="Z1323" s="2" t="str">
        <f t="shared" si="91"/>
        <v>未整改</v>
      </c>
      <c r="AA1323" s="2" t="str">
        <f t="shared" si="92"/>
        <v>未整改</v>
      </c>
      <c r="AD1323" s="22" t="e">
        <f>VLOOKUP(H1323,'系统导出（基本表）'!R:R,1,0)</f>
        <v>#N/A</v>
      </c>
      <c r="AE1323" s="22" t="e">
        <f>VLOOKUP(I1323,'系统导出（基本表）'!Q:R,2,0)</f>
        <v>#N/A</v>
      </c>
      <c r="AF1323" s="2" t="e">
        <f>VLOOKUP(J1323,'系统导出（基本表）'!S:T,2,0)</f>
        <v>#N/A</v>
      </c>
      <c r="AG1323" s="24"/>
    </row>
    <row r="1324" s="1" customFormat="1" ht="19" customHeight="1" spans="2:35">
      <c r="B1324" s="10" t="s">
        <v>303</v>
      </c>
      <c r="C1324" s="10" t="s">
        <v>2589</v>
      </c>
      <c r="D1324" s="10" t="s">
        <v>2590</v>
      </c>
      <c r="E1324" s="10" t="s">
        <v>41549</v>
      </c>
      <c r="F1324" s="10" t="s">
        <v>38538</v>
      </c>
      <c r="G1324" s="10" t="s">
        <v>19515</v>
      </c>
      <c r="H1324" s="10" t="s">
        <v>19511</v>
      </c>
      <c r="I1324" s="10" t="s">
        <v>19510</v>
      </c>
      <c r="J1324" s="10" t="s">
        <v>19510</v>
      </c>
      <c r="K1324" s="10" t="s">
        <v>12558</v>
      </c>
      <c r="L1324" s="10" t="s">
        <v>44360</v>
      </c>
      <c r="M1324" s="10" t="s">
        <v>44361</v>
      </c>
      <c r="N1324" s="10" t="s">
        <v>41377</v>
      </c>
      <c r="O1324" s="10" t="s">
        <v>41378</v>
      </c>
      <c r="P1324" s="10" t="s">
        <v>41456</v>
      </c>
      <c r="Q1324" s="10" t="s">
        <v>41411</v>
      </c>
      <c r="R1324" s="10" t="s">
        <v>41411</v>
      </c>
      <c r="S1324" s="15">
        <v>340.71</v>
      </c>
      <c r="T1324" s="10" t="s">
        <v>41463</v>
      </c>
      <c r="U1324" s="15">
        <v>340.71</v>
      </c>
      <c r="V1324" s="15">
        <v>340.71</v>
      </c>
      <c r="W1324" s="16">
        <f t="shared" si="89"/>
        <v>0</v>
      </c>
      <c r="X1324" s="16">
        <f t="shared" si="90"/>
        <v>0</v>
      </c>
      <c r="Y1324" s="1">
        <v>340.71</v>
      </c>
      <c r="Z1324" s="1" t="str">
        <f t="shared" si="91"/>
        <v>未整改</v>
      </c>
      <c r="AA1324" s="1" t="str">
        <f t="shared" si="92"/>
        <v>已整改</v>
      </c>
      <c r="AC1324" s="3"/>
      <c r="AD1324" s="19" t="e">
        <f>VLOOKUP(H1324,'系统导出（基本表）'!R:R,1,0)</f>
        <v>#N/A</v>
      </c>
      <c r="AE1324" s="16" t="e">
        <f>VLOOKUP(I1324,'系统导出（基本表）'!Q:R,2,0)</f>
        <v>#N/A</v>
      </c>
      <c r="AF1324" s="16" t="e">
        <f>VLOOKUP(J1324,'系统导出（基本表）'!S:T,2,0)</f>
        <v>#N/A</v>
      </c>
      <c r="AG1324" s="16"/>
      <c r="AH1324" s="16"/>
      <c r="AI1324" s="16"/>
    </row>
    <row r="1325" s="1" customFormat="1" ht="19" customHeight="1" spans="2:35">
      <c r="B1325" s="10" t="s">
        <v>303</v>
      </c>
      <c r="C1325" s="10" t="s">
        <v>2589</v>
      </c>
      <c r="D1325" s="10" t="s">
        <v>2590</v>
      </c>
      <c r="E1325" s="10" t="s">
        <v>61</v>
      </c>
      <c r="F1325" s="10" t="s">
        <v>61</v>
      </c>
      <c r="G1325" s="10" t="s">
        <v>44362</v>
      </c>
      <c r="H1325" s="10" t="s">
        <v>44363</v>
      </c>
      <c r="I1325" s="10" t="s">
        <v>44364</v>
      </c>
      <c r="J1325" s="10" t="s">
        <v>44365</v>
      </c>
      <c r="K1325" s="10" t="s">
        <v>44366</v>
      </c>
      <c r="L1325" s="10" t="s">
        <v>44367</v>
      </c>
      <c r="M1325" s="10" t="s">
        <v>44368</v>
      </c>
      <c r="N1325" s="10" t="s">
        <v>61</v>
      </c>
      <c r="O1325" s="10" t="s">
        <v>41372</v>
      </c>
      <c r="P1325" s="10" t="s">
        <v>61</v>
      </c>
      <c r="Q1325" s="10" t="s">
        <v>41411</v>
      </c>
      <c r="R1325" s="10" t="s">
        <v>41411</v>
      </c>
      <c r="S1325" s="15">
        <v>631.1</v>
      </c>
      <c r="T1325" s="10" t="s">
        <v>41412</v>
      </c>
      <c r="U1325" s="15">
        <v>631.1</v>
      </c>
      <c r="V1325" s="15">
        <v>631.1</v>
      </c>
      <c r="W1325" s="16">
        <f t="shared" si="89"/>
        <v>0</v>
      </c>
      <c r="X1325" s="16">
        <f t="shared" si="90"/>
        <v>0</v>
      </c>
      <c r="Y1325" s="1">
        <v>631.1</v>
      </c>
      <c r="Z1325" s="1" t="str">
        <f t="shared" si="91"/>
        <v>未整改</v>
      </c>
      <c r="AA1325" s="1" t="str">
        <f t="shared" si="92"/>
        <v>已整改</v>
      </c>
      <c r="AC1325" s="3"/>
      <c r="AD1325" s="19" t="e">
        <f>VLOOKUP(H1325,'系统导出（基本表）'!R:R,1,0)</f>
        <v>#N/A</v>
      </c>
      <c r="AE1325" s="16" t="e">
        <f>VLOOKUP(I1325,'系统导出（基本表）'!Q:R,2,0)</f>
        <v>#N/A</v>
      </c>
      <c r="AF1325" s="16" t="e">
        <f>VLOOKUP(J1325,'系统导出（基本表）'!S:T,2,0)</f>
        <v>#N/A</v>
      </c>
      <c r="AG1325" s="16"/>
      <c r="AH1325" s="16"/>
      <c r="AI1325" s="16"/>
    </row>
    <row r="1326" s="1" customFormat="1" ht="19" customHeight="1" spans="2:35">
      <c r="B1326" s="10" t="s">
        <v>303</v>
      </c>
      <c r="C1326" s="10" t="s">
        <v>2589</v>
      </c>
      <c r="D1326" s="10" t="s">
        <v>2590</v>
      </c>
      <c r="E1326" s="10" t="s">
        <v>61</v>
      </c>
      <c r="F1326" s="10" t="s">
        <v>61</v>
      </c>
      <c r="G1326" s="10" t="s">
        <v>44369</v>
      </c>
      <c r="H1326" s="10" t="s">
        <v>44370</v>
      </c>
      <c r="I1326" s="10" t="s">
        <v>44371</v>
      </c>
      <c r="J1326" s="10" t="s">
        <v>44372</v>
      </c>
      <c r="K1326" s="10" t="s">
        <v>44366</v>
      </c>
      <c r="L1326" s="10" t="s">
        <v>44367</v>
      </c>
      <c r="M1326" s="10" t="s">
        <v>44368</v>
      </c>
      <c r="N1326" s="10" t="s">
        <v>61</v>
      </c>
      <c r="O1326" s="10" t="s">
        <v>41372</v>
      </c>
      <c r="P1326" s="10" t="s">
        <v>61</v>
      </c>
      <c r="Q1326" s="10" t="s">
        <v>41411</v>
      </c>
      <c r="R1326" s="10" t="s">
        <v>41411</v>
      </c>
      <c r="S1326" s="15">
        <v>763.31</v>
      </c>
      <c r="T1326" s="10" t="s">
        <v>41412</v>
      </c>
      <c r="U1326" s="15">
        <v>763.31</v>
      </c>
      <c r="V1326" s="15">
        <v>763.31</v>
      </c>
      <c r="W1326" s="16">
        <f t="shared" si="89"/>
        <v>0</v>
      </c>
      <c r="X1326" s="16">
        <f t="shared" si="90"/>
        <v>0</v>
      </c>
      <c r="Y1326" s="1">
        <v>763.31</v>
      </c>
      <c r="Z1326" s="1" t="str">
        <f t="shared" si="91"/>
        <v>未整改</v>
      </c>
      <c r="AA1326" s="1" t="str">
        <f t="shared" si="92"/>
        <v>已整改</v>
      </c>
      <c r="AC1326" s="3"/>
      <c r="AD1326" s="19" t="e">
        <f>VLOOKUP(H1326,'系统导出（基本表）'!R:R,1,0)</f>
        <v>#N/A</v>
      </c>
      <c r="AE1326" s="16" t="e">
        <f>VLOOKUP(I1326,'系统导出（基本表）'!Q:R,2,0)</f>
        <v>#N/A</v>
      </c>
      <c r="AF1326" s="16" t="e">
        <f>VLOOKUP(J1326,'系统导出（基本表）'!S:T,2,0)</f>
        <v>#N/A</v>
      </c>
      <c r="AG1326" s="16"/>
      <c r="AH1326" s="16"/>
      <c r="AI1326" s="16"/>
    </row>
    <row r="1327" s="1" customFormat="1" ht="19" customHeight="1" spans="2:35">
      <c r="B1327" s="10" t="s">
        <v>303</v>
      </c>
      <c r="C1327" s="10" t="s">
        <v>1096</v>
      </c>
      <c r="D1327" s="10" t="s">
        <v>1097</v>
      </c>
      <c r="E1327" s="10" t="s">
        <v>61</v>
      </c>
      <c r="F1327" s="10" t="s">
        <v>61</v>
      </c>
      <c r="G1327" s="10" t="s">
        <v>44373</v>
      </c>
      <c r="H1327" s="10" t="s">
        <v>44374</v>
      </c>
      <c r="I1327" s="10" t="s">
        <v>432</v>
      </c>
      <c r="J1327" s="10" t="s">
        <v>432</v>
      </c>
      <c r="K1327" s="10" t="s">
        <v>44375</v>
      </c>
      <c r="L1327" s="10" t="s">
        <v>44376</v>
      </c>
      <c r="M1327" s="10" t="s">
        <v>61</v>
      </c>
      <c r="N1327" s="10" t="s">
        <v>61</v>
      </c>
      <c r="O1327" s="10" t="s">
        <v>41353</v>
      </c>
      <c r="P1327" s="10" t="s">
        <v>61</v>
      </c>
      <c r="Q1327" s="10" t="s">
        <v>41658</v>
      </c>
      <c r="R1327" s="10" t="s">
        <v>41658</v>
      </c>
      <c r="S1327" s="15">
        <v>4345</v>
      </c>
      <c r="T1327" s="10" t="s">
        <v>44377</v>
      </c>
      <c r="U1327" s="15">
        <v>4345</v>
      </c>
      <c r="V1327" s="15">
        <v>4345</v>
      </c>
      <c r="W1327" s="16">
        <f t="shared" si="89"/>
        <v>0</v>
      </c>
      <c r="X1327" s="16">
        <f t="shared" si="90"/>
        <v>0</v>
      </c>
      <c r="Y1327" s="1">
        <v>4345</v>
      </c>
      <c r="Z1327" s="1" t="str">
        <f t="shared" si="91"/>
        <v>未整改</v>
      </c>
      <c r="AA1327" s="1" t="str">
        <f t="shared" si="92"/>
        <v>已整改</v>
      </c>
      <c r="AC1327" s="3"/>
      <c r="AD1327" s="19" t="e">
        <f>VLOOKUP(H1327,'系统导出（基本表）'!R:R,1,0)</f>
        <v>#N/A</v>
      </c>
      <c r="AE1327" s="16" t="e">
        <f>VLOOKUP(I1327,'系统导出（基本表）'!Q:R,2,0)</f>
        <v>#N/A</v>
      </c>
      <c r="AF1327" s="16" t="e">
        <f>VLOOKUP(J1327,'系统导出（基本表）'!S:T,2,0)</f>
        <v>#N/A</v>
      </c>
      <c r="AG1327" s="16"/>
      <c r="AH1327" s="16"/>
      <c r="AI1327" s="16"/>
    </row>
    <row r="1328" s="1" customFormat="1" ht="19" customHeight="1" spans="2:35">
      <c r="B1328" s="10" t="s">
        <v>303</v>
      </c>
      <c r="C1328" s="10" t="s">
        <v>1096</v>
      </c>
      <c r="D1328" s="10" t="s">
        <v>1097</v>
      </c>
      <c r="E1328" s="10" t="s">
        <v>61</v>
      </c>
      <c r="F1328" s="10" t="s">
        <v>61</v>
      </c>
      <c r="G1328" s="10" t="s">
        <v>44378</v>
      </c>
      <c r="H1328" s="10" t="s">
        <v>44379</v>
      </c>
      <c r="I1328" s="10" t="s">
        <v>432</v>
      </c>
      <c r="J1328" s="10" t="s">
        <v>432</v>
      </c>
      <c r="K1328" s="10" t="s">
        <v>44380</v>
      </c>
      <c r="L1328" s="10" t="s">
        <v>44381</v>
      </c>
      <c r="M1328" s="10" t="s">
        <v>61</v>
      </c>
      <c r="N1328" s="10" t="s">
        <v>61</v>
      </c>
      <c r="O1328" s="10" t="s">
        <v>41353</v>
      </c>
      <c r="P1328" s="10" t="s">
        <v>61</v>
      </c>
      <c r="Q1328" s="10" t="s">
        <v>41658</v>
      </c>
      <c r="R1328" s="10" t="s">
        <v>41658</v>
      </c>
      <c r="S1328" s="15">
        <v>4345</v>
      </c>
      <c r="T1328" s="10" t="s">
        <v>44377</v>
      </c>
      <c r="U1328" s="15">
        <v>4345</v>
      </c>
      <c r="V1328" s="15">
        <v>4345</v>
      </c>
      <c r="W1328" s="16">
        <f t="shared" si="89"/>
        <v>0</v>
      </c>
      <c r="X1328" s="16">
        <f t="shared" si="90"/>
        <v>0</v>
      </c>
      <c r="Y1328" s="1">
        <v>4345</v>
      </c>
      <c r="Z1328" s="1" t="str">
        <f t="shared" si="91"/>
        <v>未整改</v>
      </c>
      <c r="AA1328" s="1" t="str">
        <f t="shared" si="92"/>
        <v>已整改</v>
      </c>
      <c r="AC1328" s="3"/>
      <c r="AD1328" s="19" t="e">
        <f>VLOOKUP(H1328,'系统导出（基本表）'!R:R,1,0)</f>
        <v>#N/A</v>
      </c>
      <c r="AE1328" s="16" t="e">
        <f>VLOOKUP(I1328,'系统导出（基本表）'!Q:R,2,0)</f>
        <v>#N/A</v>
      </c>
      <c r="AF1328" s="16" t="e">
        <f>VLOOKUP(J1328,'系统导出（基本表）'!S:T,2,0)</f>
        <v>#N/A</v>
      </c>
      <c r="AG1328" s="16"/>
      <c r="AH1328" s="16"/>
      <c r="AI1328" s="16"/>
    </row>
    <row r="1329" s="1" customFormat="1" ht="19" customHeight="1" spans="2:35">
      <c r="B1329" s="10" t="s">
        <v>303</v>
      </c>
      <c r="C1329" s="10" t="s">
        <v>1096</v>
      </c>
      <c r="D1329" s="10" t="s">
        <v>1097</v>
      </c>
      <c r="E1329" s="10" t="s">
        <v>43102</v>
      </c>
      <c r="F1329" s="10" t="s">
        <v>38653</v>
      </c>
      <c r="G1329" s="10" t="s">
        <v>44382</v>
      </c>
      <c r="H1329" s="10" t="s">
        <v>44383</v>
      </c>
      <c r="I1329" s="10" t="s">
        <v>44384</v>
      </c>
      <c r="J1329" s="10" t="s">
        <v>44384</v>
      </c>
      <c r="K1329" s="10" t="s">
        <v>1106</v>
      </c>
      <c r="L1329" s="10" t="s">
        <v>1098</v>
      </c>
      <c r="M1329" s="10" t="s">
        <v>44385</v>
      </c>
      <c r="N1329" s="10" t="s">
        <v>41377</v>
      </c>
      <c r="O1329" s="10" t="s">
        <v>41378</v>
      </c>
      <c r="P1329" s="10" t="s">
        <v>41379</v>
      </c>
      <c r="Q1329" s="10" t="s">
        <v>41984</v>
      </c>
      <c r="R1329" s="10" t="s">
        <v>41984</v>
      </c>
      <c r="S1329" s="15">
        <v>23381.5</v>
      </c>
      <c r="T1329" s="10" t="s">
        <v>44386</v>
      </c>
      <c r="U1329" s="15">
        <v>23381.5</v>
      </c>
      <c r="V1329" s="15">
        <v>23381.5</v>
      </c>
      <c r="W1329" s="16">
        <f t="shared" si="89"/>
        <v>0</v>
      </c>
      <c r="X1329" s="16">
        <f t="shared" si="90"/>
        <v>0</v>
      </c>
      <c r="Y1329" s="1">
        <v>23381.5</v>
      </c>
      <c r="Z1329" s="1" t="str">
        <f t="shared" si="91"/>
        <v>未整改</v>
      </c>
      <c r="AA1329" s="1" t="str">
        <f t="shared" si="92"/>
        <v>已整改</v>
      </c>
      <c r="AB1329" s="1">
        <f>S1329-V1329</f>
        <v>0</v>
      </c>
      <c r="AC1329" s="3">
        <f>S1329-Y1329</f>
        <v>0</v>
      </c>
      <c r="AD1329" s="19" t="e">
        <f>VLOOKUP(H1329,'系统导出（基本表）'!R:R,1,0)</f>
        <v>#N/A</v>
      </c>
      <c r="AE1329" s="16" t="e">
        <f>VLOOKUP(I1329,'系统导出（基本表）'!Q:R,2,0)</f>
        <v>#N/A</v>
      </c>
      <c r="AF1329" s="16" t="e">
        <f>VLOOKUP(J1329,'系统导出（基本表）'!S:T,2,0)</f>
        <v>#N/A</v>
      </c>
      <c r="AG1329" s="16"/>
      <c r="AH1329" s="16"/>
      <c r="AI1329" s="16"/>
    </row>
    <row r="1330" s="2" customFormat="1" ht="19" customHeight="1" spans="1:33">
      <c r="A1330" s="2">
        <v>1</v>
      </c>
      <c r="B1330" s="11" t="s">
        <v>303</v>
      </c>
      <c r="C1330" s="11" t="s">
        <v>1096</v>
      </c>
      <c r="D1330" s="11" t="s">
        <v>1097</v>
      </c>
      <c r="E1330" s="10" t="s">
        <v>43027</v>
      </c>
      <c r="F1330" s="11" t="s">
        <v>38917</v>
      </c>
      <c r="G1330" s="10" t="s">
        <v>44387</v>
      </c>
      <c r="H1330" s="11" t="s">
        <v>44388</v>
      </c>
      <c r="I1330" s="11" t="s">
        <v>44389</v>
      </c>
      <c r="J1330" s="11" t="s">
        <v>44390</v>
      </c>
      <c r="K1330" s="11" t="s">
        <v>1106</v>
      </c>
      <c r="L1330" s="11" t="s">
        <v>1103</v>
      </c>
      <c r="M1330" s="11" t="s">
        <v>44385</v>
      </c>
      <c r="N1330" s="11" t="s">
        <v>41377</v>
      </c>
      <c r="O1330" s="11" t="s">
        <v>41387</v>
      </c>
      <c r="P1330" s="11" t="s">
        <v>41456</v>
      </c>
      <c r="Q1330" s="11" t="s">
        <v>41411</v>
      </c>
      <c r="R1330" s="11" t="s">
        <v>41411</v>
      </c>
      <c r="S1330" s="17">
        <v>9241.15</v>
      </c>
      <c r="T1330" s="11" t="s">
        <v>41411</v>
      </c>
      <c r="U1330" s="17">
        <v>9241.15</v>
      </c>
      <c r="V1330" s="17">
        <v>0</v>
      </c>
      <c r="W1330" s="18">
        <f t="shared" si="89"/>
        <v>9241.15</v>
      </c>
      <c r="X1330" s="18">
        <f t="shared" si="90"/>
        <v>0</v>
      </c>
      <c r="Y1330" s="2">
        <v>9241.15</v>
      </c>
      <c r="Z1330" s="2" t="str">
        <f t="shared" si="91"/>
        <v>未整改</v>
      </c>
      <c r="AA1330" s="2" t="str">
        <f t="shared" si="92"/>
        <v>已整改</v>
      </c>
      <c r="AD1330" s="22" t="e">
        <f>VLOOKUP(H1330,'系统导出（基本表）'!R:R,1,0)</f>
        <v>#N/A</v>
      </c>
      <c r="AE1330" s="22" t="e">
        <f>VLOOKUP(I1330,'系统导出（基本表）'!Q:R,2,0)</f>
        <v>#N/A</v>
      </c>
      <c r="AF1330" s="2" t="e">
        <f>VLOOKUP(J1330,'系统导出（基本表）'!S:T,2,0)</f>
        <v>#N/A</v>
      </c>
      <c r="AG1330" s="24"/>
    </row>
    <row r="1331" s="2" customFormat="1" ht="19" customHeight="1" spans="1:33">
      <c r="A1331" s="2">
        <v>1</v>
      </c>
      <c r="B1331" s="11" t="s">
        <v>303</v>
      </c>
      <c r="C1331" s="11" t="s">
        <v>1096</v>
      </c>
      <c r="D1331" s="11" t="s">
        <v>1097</v>
      </c>
      <c r="E1331" s="10" t="s">
        <v>42136</v>
      </c>
      <c r="F1331" s="11" t="s">
        <v>39025</v>
      </c>
      <c r="G1331" s="10" t="s">
        <v>44391</v>
      </c>
      <c r="H1331" s="11" t="s">
        <v>44392</v>
      </c>
      <c r="I1331" s="11" t="s">
        <v>44393</v>
      </c>
      <c r="J1331" s="11" t="s">
        <v>44393</v>
      </c>
      <c r="K1331" s="11" t="s">
        <v>1106</v>
      </c>
      <c r="L1331" s="11" t="s">
        <v>1103</v>
      </c>
      <c r="M1331" s="11" t="s">
        <v>44385</v>
      </c>
      <c r="N1331" s="11" t="s">
        <v>41377</v>
      </c>
      <c r="O1331" s="11" t="s">
        <v>41387</v>
      </c>
      <c r="P1331" s="11" t="s">
        <v>41449</v>
      </c>
      <c r="Q1331" s="11" t="s">
        <v>41411</v>
      </c>
      <c r="R1331" s="11" t="s">
        <v>41411</v>
      </c>
      <c r="S1331" s="17">
        <v>16755.570245</v>
      </c>
      <c r="T1331" s="11" t="s">
        <v>41450</v>
      </c>
      <c r="U1331" s="17">
        <v>0</v>
      </c>
      <c r="V1331" s="17">
        <v>0</v>
      </c>
      <c r="W1331" s="18">
        <f t="shared" si="89"/>
        <v>16755.570245</v>
      </c>
      <c r="X1331" s="18">
        <f t="shared" si="90"/>
        <v>16755.570245</v>
      </c>
      <c r="Y1331" s="2">
        <v>0</v>
      </c>
      <c r="Z1331" s="2" t="str">
        <f t="shared" si="91"/>
        <v>未整改</v>
      </c>
      <c r="AA1331" s="2" t="str">
        <f t="shared" si="92"/>
        <v>未整改</v>
      </c>
      <c r="AD1331" s="22" t="e">
        <f>VLOOKUP(H1331,'系统导出（基本表）'!R:R,1,0)</f>
        <v>#N/A</v>
      </c>
      <c r="AE1331" s="22" t="e">
        <f>VLOOKUP(I1331,'系统导出（基本表）'!Q:R,2,0)</f>
        <v>#N/A</v>
      </c>
      <c r="AF1331" s="2" t="e">
        <f>VLOOKUP(J1331,'系统导出（基本表）'!S:T,2,0)</f>
        <v>#N/A</v>
      </c>
      <c r="AG1331" s="24"/>
    </row>
    <row r="1332" s="1" customFormat="1" ht="19" customHeight="1" spans="2:35">
      <c r="B1332" s="10" t="s">
        <v>303</v>
      </c>
      <c r="C1332" s="10" t="s">
        <v>1096</v>
      </c>
      <c r="D1332" s="10" t="s">
        <v>1097</v>
      </c>
      <c r="E1332" s="10" t="s">
        <v>61</v>
      </c>
      <c r="F1332" s="10" t="s">
        <v>61</v>
      </c>
      <c r="G1332" s="10" t="s">
        <v>44387</v>
      </c>
      <c r="H1332" s="10" t="s">
        <v>44388</v>
      </c>
      <c r="I1332" s="10" t="s">
        <v>44389</v>
      </c>
      <c r="J1332" s="10" t="s">
        <v>44390</v>
      </c>
      <c r="K1332" s="10" t="s">
        <v>1106</v>
      </c>
      <c r="L1332" s="10" t="s">
        <v>1098</v>
      </c>
      <c r="M1332" s="10" t="s">
        <v>44385</v>
      </c>
      <c r="N1332" s="10" t="s">
        <v>61</v>
      </c>
      <c r="O1332" s="10" t="s">
        <v>41372</v>
      </c>
      <c r="P1332" s="10" t="s">
        <v>61</v>
      </c>
      <c r="Q1332" s="10" t="s">
        <v>41373</v>
      </c>
      <c r="R1332" s="10" t="s">
        <v>41373</v>
      </c>
      <c r="S1332" s="15">
        <v>18862.29</v>
      </c>
      <c r="T1332" s="10" t="s">
        <v>44140</v>
      </c>
      <c r="U1332" s="15">
        <v>8076.0898</v>
      </c>
      <c r="V1332" s="15">
        <v>8076.0898</v>
      </c>
      <c r="W1332" s="16">
        <f t="shared" si="89"/>
        <v>10786.2002</v>
      </c>
      <c r="X1332" s="16">
        <f t="shared" si="90"/>
        <v>10786.2002</v>
      </c>
      <c r="Y1332" s="21">
        <f>S1332</f>
        <v>18862.29</v>
      </c>
      <c r="Z1332" s="1" t="str">
        <f t="shared" si="91"/>
        <v>未整改</v>
      </c>
      <c r="AA1332" s="1" t="str">
        <f t="shared" si="92"/>
        <v>已整改</v>
      </c>
      <c r="AC1332" s="3"/>
      <c r="AD1332" s="19" t="e">
        <f>VLOOKUP(H1332,'系统导出（基本表）'!R:R,1,0)</f>
        <v>#N/A</v>
      </c>
      <c r="AE1332" s="16" t="e">
        <f>VLOOKUP(I1332,'系统导出（基本表）'!Q:R,2,0)</f>
        <v>#N/A</v>
      </c>
      <c r="AF1332" s="16" t="e">
        <f>VLOOKUP(J1332,'系统导出（基本表）'!S:T,2,0)</f>
        <v>#N/A</v>
      </c>
      <c r="AG1332" s="16"/>
      <c r="AH1332" s="16"/>
      <c r="AI1332" s="16"/>
    </row>
    <row r="1333" s="1" customFormat="1" ht="19" customHeight="1" spans="2:35">
      <c r="B1333" s="10" t="s">
        <v>303</v>
      </c>
      <c r="C1333" s="10" t="s">
        <v>1096</v>
      </c>
      <c r="D1333" s="10" t="s">
        <v>1097</v>
      </c>
      <c r="E1333" s="10" t="s">
        <v>61</v>
      </c>
      <c r="F1333" s="10" t="s">
        <v>61</v>
      </c>
      <c r="G1333" s="10" t="s">
        <v>44394</v>
      </c>
      <c r="H1333" s="10" t="s">
        <v>44395</v>
      </c>
      <c r="I1333" s="10" t="s">
        <v>44396</v>
      </c>
      <c r="J1333" s="10" t="s">
        <v>44397</v>
      </c>
      <c r="K1333" s="10" t="s">
        <v>1106</v>
      </c>
      <c r="L1333" s="10" t="s">
        <v>1098</v>
      </c>
      <c r="M1333" s="10" t="s">
        <v>44385</v>
      </c>
      <c r="N1333" s="10" t="s">
        <v>61</v>
      </c>
      <c r="O1333" s="10" t="s">
        <v>41353</v>
      </c>
      <c r="P1333" s="10" t="s">
        <v>61</v>
      </c>
      <c r="Q1333" s="10" t="s">
        <v>41658</v>
      </c>
      <c r="R1333" s="10" t="s">
        <v>41658</v>
      </c>
      <c r="S1333" s="15">
        <v>651.0788</v>
      </c>
      <c r="T1333" s="10" t="s">
        <v>44398</v>
      </c>
      <c r="U1333" s="15">
        <v>651.0788</v>
      </c>
      <c r="V1333" s="15">
        <v>651.0788</v>
      </c>
      <c r="W1333" s="16">
        <f t="shared" si="89"/>
        <v>0</v>
      </c>
      <c r="X1333" s="16">
        <f t="shared" si="90"/>
        <v>0</v>
      </c>
      <c r="Y1333" s="1">
        <v>651.0788</v>
      </c>
      <c r="Z1333" s="1" t="str">
        <f t="shared" si="91"/>
        <v>未整改</v>
      </c>
      <c r="AA1333" s="1" t="str">
        <f t="shared" si="92"/>
        <v>已整改</v>
      </c>
      <c r="AC1333" s="3"/>
      <c r="AD1333" s="19" t="e">
        <f>VLOOKUP(H1333,'系统导出（基本表）'!R:R,1,0)</f>
        <v>#N/A</v>
      </c>
      <c r="AE1333" s="16" t="e">
        <f>VLOOKUP(I1333,'系统导出（基本表）'!Q:R,2,0)</f>
        <v>#N/A</v>
      </c>
      <c r="AF1333" s="16" t="e">
        <f>VLOOKUP(J1333,'系统导出（基本表）'!S:T,2,0)</f>
        <v>#N/A</v>
      </c>
      <c r="AG1333" s="16"/>
      <c r="AH1333" s="16"/>
      <c r="AI1333" s="16"/>
    </row>
    <row r="1334" s="1" customFormat="1" ht="19" customHeight="1" spans="2:35">
      <c r="B1334" s="10" t="s">
        <v>303</v>
      </c>
      <c r="C1334" s="10" t="s">
        <v>1096</v>
      </c>
      <c r="D1334" s="10" t="s">
        <v>1097</v>
      </c>
      <c r="E1334" s="10" t="s">
        <v>41470</v>
      </c>
      <c r="F1334" s="10" t="s">
        <v>38517</v>
      </c>
      <c r="G1334" s="10" t="s">
        <v>44399</v>
      </c>
      <c r="H1334" s="10" t="s">
        <v>44400</v>
      </c>
      <c r="I1334" s="10" t="s">
        <v>44401</v>
      </c>
      <c r="J1334" s="10" t="s">
        <v>44402</v>
      </c>
      <c r="K1334" s="10" t="s">
        <v>1106</v>
      </c>
      <c r="L1334" s="10" t="s">
        <v>1098</v>
      </c>
      <c r="M1334" s="10" t="s">
        <v>44385</v>
      </c>
      <c r="N1334" s="10" t="s">
        <v>41377</v>
      </c>
      <c r="O1334" s="10" t="s">
        <v>41378</v>
      </c>
      <c r="P1334" s="10" t="s">
        <v>41456</v>
      </c>
      <c r="Q1334" s="10" t="s">
        <v>41411</v>
      </c>
      <c r="R1334" s="10" t="s">
        <v>41411</v>
      </c>
      <c r="S1334" s="15">
        <v>25000</v>
      </c>
      <c r="T1334" s="10" t="s">
        <v>41463</v>
      </c>
      <c r="U1334" s="15">
        <v>0</v>
      </c>
      <c r="V1334" s="15">
        <v>0</v>
      </c>
      <c r="W1334" s="16">
        <f t="shared" si="89"/>
        <v>25000</v>
      </c>
      <c r="X1334" s="16">
        <f t="shared" si="90"/>
        <v>25000</v>
      </c>
      <c r="Y1334" s="1">
        <v>0</v>
      </c>
      <c r="Z1334" s="1" t="str">
        <f t="shared" si="91"/>
        <v>未整改</v>
      </c>
      <c r="AA1334" s="1" t="str">
        <f t="shared" si="92"/>
        <v>未整改</v>
      </c>
      <c r="AC1334" s="3"/>
      <c r="AD1334" s="19" t="e">
        <f>VLOOKUP(H1334,'系统导出（基本表）'!R:R,1,0)</f>
        <v>#N/A</v>
      </c>
      <c r="AE1334" s="16" t="e">
        <f>VLOOKUP(I1334,'系统导出（基本表）'!Q:R,2,0)</f>
        <v>#N/A</v>
      </c>
      <c r="AF1334" s="16" t="e">
        <f>VLOOKUP(J1334,'系统导出（基本表）'!S:T,2,0)</f>
        <v>#N/A</v>
      </c>
      <c r="AG1334" s="16"/>
      <c r="AH1334" s="16"/>
      <c r="AI1334" s="16"/>
    </row>
    <row r="1335" s="2" customFormat="1" ht="19" customHeight="1" spans="1:33">
      <c r="A1335" s="2">
        <v>1</v>
      </c>
      <c r="B1335" s="11" t="s">
        <v>303</v>
      </c>
      <c r="C1335" s="11" t="s">
        <v>1096</v>
      </c>
      <c r="D1335" s="11" t="s">
        <v>1097</v>
      </c>
      <c r="E1335" s="10" t="s">
        <v>41477</v>
      </c>
      <c r="F1335" s="11" t="s">
        <v>38653</v>
      </c>
      <c r="G1335" s="10" t="s">
        <v>44403</v>
      </c>
      <c r="H1335" s="11" t="s">
        <v>44404</v>
      </c>
      <c r="I1335" s="11" t="s">
        <v>44405</v>
      </c>
      <c r="J1335" s="11" t="s">
        <v>44405</v>
      </c>
      <c r="K1335" s="11" t="s">
        <v>1106</v>
      </c>
      <c r="L1335" s="11" t="s">
        <v>1103</v>
      </c>
      <c r="M1335" s="11" t="s">
        <v>44385</v>
      </c>
      <c r="N1335" s="11" t="s">
        <v>41377</v>
      </c>
      <c r="O1335" s="11" t="s">
        <v>41387</v>
      </c>
      <c r="P1335" s="11" t="s">
        <v>41449</v>
      </c>
      <c r="Q1335" s="11" t="s">
        <v>41411</v>
      </c>
      <c r="R1335" s="11" t="s">
        <v>41411</v>
      </c>
      <c r="S1335" s="17">
        <v>13706.68</v>
      </c>
      <c r="T1335" s="11" t="s">
        <v>41450</v>
      </c>
      <c r="U1335" s="17">
        <v>0</v>
      </c>
      <c r="V1335" s="17">
        <v>0</v>
      </c>
      <c r="W1335" s="18">
        <f t="shared" si="89"/>
        <v>13706.68</v>
      </c>
      <c r="X1335" s="18">
        <f t="shared" si="90"/>
        <v>13706.68</v>
      </c>
      <c r="Y1335" s="2">
        <v>0</v>
      </c>
      <c r="Z1335" s="2" t="str">
        <f t="shared" si="91"/>
        <v>未整改</v>
      </c>
      <c r="AA1335" s="2" t="str">
        <f t="shared" si="92"/>
        <v>未整改</v>
      </c>
      <c r="AD1335" s="22" t="e">
        <f>VLOOKUP(H1335,'系统导出（基本表）'!R:R,1,0)</f>
        <v>#N/A</v>
      </c>
      <c r="AE1335" s="22" t="e">
        <f>VLOOKUP(I1335,'系统导出（基本表）'!Q:R,2,0)</f>
        <v>#N/A</v>
      </c>
      <c r="AF1335" s="2" t="e">
        <f>VLOOKUP(J1335,'系统导出（基本表）'!S:T,2,0)</f>
        <v>#N/A</v>
      </c>
      <c r="AG1335" s="24"/>
    </row>
    <row r="1336" s="2" customFormat="1" ht="19" customHeight="1" spans="1:33">
      <c r="A1336" s="2">
        <v>1</v>
      </c>
      <c r="B1336" s="11" t="s">
        <v>303</v>
      </c>
      <c r="C1336" s="11" t="s">
        <v>1096</v>
      </c>
      <c r="D1336" s="11" t="s">
        <v>1097</v>
      </c>
      <c r="E1336" s="10" t="s">
        <v>42451</v>
      </c>
      <c r="F1336" s="11" t="s">
        <v>39045</v>
      </c>
      <c r="G1336" s="10" t="s">
        <v>18125</v>
      </c>
      <c r="H1336" s="11" t="s">
        <v>18120</v>
      </c>
      <c r="I1336" s="11" t="s">
        <v>18119</v>
      </c>
      <c r="J1336" s="11" t="s">
        <v>18119</v>
      </c>
      <c r="K1336" s="11" t="s">
        <v>1106</v>
      </c>
      <c r="L1336" s="11" t="s">
        <v>1103</v>
      </c>
      <c r="M1336" s="11" t="s">
        <v>44385</v>
      </c>
      <c r="N1336" s="11" t="s">
        <v>41377</v>
      </c>
      <c r="O1336" s="11" t="s">
        <v>41387</v>
      </c>
      <c r="P1336" s="11" t="s">
        <v>41449</v>
      </c>
      <c r="Q1336" s="11" t="s">
        <v>41411</v>
      </c>
      <c r="R1336" s="11" t="s">
        <v>41411</v>
      </c>
      <c r="S1336" s="17">
        <v>3071.18</v>
      </c>
      <c r="T1336" s="11" t="s">
        <v>41450</v>
      </c>
      <c r="U1336" s="17">
        <v>967.91</v>
      </c>
      <c r="V1336" s="17">
        <v>0</v>
      </c>
      <c r="W1336" s="18">
        <f t="shared" si="89"/>
        <v>3071.18</v>
      </c>
      <c r="X1336" s="18">
        <f t="shared" si="90"/>
        <v>2103.27</v>
      </c>
      <c r="Y1336" s="2">
        <v>967.91</v>
      </c>
      <c r="Z1336" s="2" t="str">
        <f t="shared" si="91"/>
        <v>未整改</v>
      </c>
      <c r="AA1336" s="2" t="str">
        <f t="shared" si="92"/>
        <v>未整改</v>
      </c>
      <c r="AD1336" s="22" t="e">
        <f>VLOOKUP(H1336,'系统导出（基本表）'!R:R,1,0)</f>
        <v>#N/A</v>
      </c>
      <c r="AE1336" s="22" t="e">
        <f>VLOOKUP(I1336,'系统导出（基本表）'!Q:R,2,0)</f>
        <v>#N/A</v>
      </c>
      <c r="AF1336" s="2" t="e">
        <f>VLOOKUP(J1336,'系统导出（基本表）'!S:T,2,0)</f>
        <v>#N/A</v>
      </c>
      <c r="AG1336" s="24"/>
    </row>
    <row r="1337" s="1" customFormat="1" ht="19" customHeight="1" spans="2:35">
      <c r="B1337" s="10" t="s">
        <v>303</v>
      </c>
      <c r="C1337" s="10" t="s">
        <v>1096</v>
      </c>
      <c r="D1337" s="10" t="s">
        <v>1097</v>
      </c>
      <c r="E1337" s="10" t="s">
        <v>43027</v>
      </c>
      <c r="F1337" s="10" t="s">
        <v>38917</v>
      </c>
      <c r="G1337" s="10" t="s">
        <v>44406</v>
      </c>
      <c r="H1337" s="10" t="s">
        <v>44407</v>
      </c>
      <c r="I1337" s="10" t="s">
        <v>44408</v>
      </c>
      <c r="J1337" s="10" t="s">
        <v>44409</v>
      </c>
      <c r="K1337" s="10" t="s">
        <v>1106</v>
      </c>
      <c r="L1337" s="10" t="s">
        <v>1098</v>
      </c>
      <c r="M1337" s="10" t="s">
        <v>44385</v>
      </c>
      <c r="N1337" s="10" t="s">
        <v>41377</v>
      </c>
      <c r="O1337" s="10" t="s">
        <v>41378</v>
      </c>
      <c r="P1337" s="10" t="s">
        <v>41456</v>
      </c>
      <c r="Q1337" s="10" t="s">
        <v>41411</v>
      </c>
      <c r="R1337" s="10" t="s">
        <v>41411</v>
      </c>
      <c r="S1337" s="15">
        <v>5174.56</v>
      </c>
      <c r="T1337" s="10" t="s">
        <v>41463</v>
      </c>
      <c r="U1337" s="15">
        <v>3174.56</v>
      </c>
      <c r="V1337" s="15">
        <v>0</v>
      </c>
      <c r="W1337" s="16">
        <f t="shared" si="89"/>
        <v>5174.56</v>
      </c>
      <c r="X1337" s="16">
        <f t="shared" si="90"/>
        <v>2000</v>
      </c>
      <c r="Y1337" s="1">
        <v>3174.56</v>
      </c>
      <c r="Z1337" s="1" t="str">
        <f t="shared" si="91"/>
        <v>未整改</v>
      </c>
      <c r="AA1337" s="1" t="str">
        <f t="shared" si="92"/>
        <v>未整改</v>
      </c>
      <c r="AC1337" s="3"/>
      <c r="AD1337" s="19" t="e">
        <f>VLOOKUP(H1337,'系统导出（基本表）'!R:R,1,0)</f>
        <v>#N/A</v>
      </c>
      <c r="AE1337" s="16" t="e">
        <f>VLOOKUP(I1337,'系统导出（基本表）'!Q:R,2,0)</f>
        <v>#N/A</v>
      </c>
      <c r="AF1337" s="16" t="e">
        <f>VLOOKUP(J1337,'系统导出（基本表）'!S:T,2,0)</f>
        <v>#N/A</v>
      </c>
      <c r="AG1337" s="16"/>
      <c r="AH1337" s="16"/>
      <c r="AI1337" s="16"/>
    </row>
    <row r="1338" s="2" customFormat="1" ht="19" customHeight="1" spans="1:33">
      <c r="A1338" s="2">
        <v>1</v>
      </c>
      <c r="B1338" s="11" t="s">
        <v>303</v>
      </c>
      <c r="C1338" s="11" t="s">
        <v>1096</v>
      </c>
      <c r="D1338" s="11" t="s">
        <v>1097</v>
      </c>
      <c r="E1338" s="10" t="s">
        <v>42079</v>
      </c>
      <c r="F1338" s="11" t="s">
        <v>42080</v>
      </c>
      <c r="G1338" s="10" t="s">
        <v>44410</v>
      </c>
      <c r="H1338" s="11" t="s">
        <v>44411</v>
      </c>
      <c r="I1338" s="11" t="s">
        <v>44412</v>
      </c>
      <c r="J1338" s="11" t="s">
        <v>44412</v>
      </c>
      <c r="K1338" s="11" t="s">
        <v>1106</v>
      </c>
      <c r="L1338" s="11" t="s">
        <v>1103</v>
      </c>
      <c r="M1338" s="11" t="s">
        <v>44385</v>
      </c>
      <c r="N1338" s="11" t="s">
        <v>41377</v>
      </c>
      <c r="O1338" s="11" t="s">
        <v>41387</v>
      </c>
      <c r="P1338" s="11" t="s">
        <v>41456</v>
      </c>
      <c r="Q1338" s="11" t="s">
        <v>41411</v>
      </c>
      <c r="R1338" s="11" t="s">
        <v>41411</v>
      </c>
      <c r="S1338" s="17">
        <v>5244.12</v>
      </c>
      <c r="T1338" s="11" t="s">
        <v>41411</v>
      </c>
      <c r="U1338" s="17">
        <v>5244.12</v>
      </c>
      <c r="V1338" s="17">
        <v>0</v>
      </c>
      <c r="W1338" s="18">
        <f t="shared" si="89"/>
        <v>5244.12</v>
      </c>
      <c r="X1338" s="18">
        <f t="shared" si="90"/>
        <v>0</v>
      </c>
      <c r="Y1338" s="2">
        <v>5244.12</v>
      </c>
      <c r="Z1338" s="2" t="str">
        <f t="shared" si="91"/>
        <v>未整改</v>
      </c>
      <c r="AA1338" s="2" t="str">
        <f t="shared" si="92"/>
        <v>已整改</v>
      </c>
      <c r="AD1338" s="22" t="e">
        <f>VLOOKUP(H1338,'系统导出（基本表）'!R:R,1,0)</f>
        <v>#N/A</v>
      </c>
      <c r="AE1338" s="22" t="e">
        <f>VLOOKUP(I1338,'系统导出（基本表）'!Q:R,2,0)</f>
        <v>#N/A</v>
      </c>
      <c r="AF1338" s="2" t="e">
        <f>VLOOKUP(J1338,'系统导出（基本表）'!S:T,2,0)</f>
        <v>#N/A</v>
      </c>
      <c r="AG1338" s="24"/>
    </row>
    <row r="1339" s="1" customFormat="1" ht="19" customHeight="1" spans="2:35">
      <c r="B1339" s="10" t="s">
        <v>303</v>
      </c>
      <c r="C1339" s="10" t="s">
        <v>1096</v>
      </c>
      <c r="D1339" s="10" t="s">
        <v>1097</v>
      </c>
      <c r="E1339" s="10" t="s">
        <v>42079</v>
      </c>
      <c r="F1339" s="10" t="s">
        <v>42080</v>
      </c>
      <c r="G1339" s="10" t="s">
        <v>44410</v>
      </c>
      <c r="H1339" s="10" t="s">
        <v>44411</v>
      </c>
      <c r="I1339" s="10" t="s">
        <v>44412</v>
      </c>
      <c r="J1339" s="10" t="s">
        <v>44412</v>
      </c>
      <c r="K1339" s="10" t="s">
        <v>1106</v>
      </c>
      <c r="L1339" s="10" t="s">
        <v>1098</v>
      </c>
      <c r="M1339" s="10" t="s">
        <v>44385</v>
      </c>
      <c r="N1339" s="10" t="s">
        <v>41377</v>
      </c>
      <c r="O1339" s="10" t="s">
        <v>41378</v>
      </c>
      <c r="P1339" s="10" t="s">
        <v>41456</v>
      </c>
      <c r="Q1339" s="10" t="s">
        <v>41411</v>
      </c>
      <c r="R1339" s="10" t="s">
        <v>41411</v>
      </c>
      <c r="S1339" s="15">
        <v>5244.12</v>
      </c>
      <c r="T1339" s="10" t="s">
        <v>41463</v>
      </c>
      <c r="U1339" s="15">
        <v>5244.12</v>
      </c>
      <c r="V1339" s="15">
        <v>0</v>
      </c>
      <c r="W1339" s="16">
        <f t="shared" si="89"/>
        <v>5244.12</v>
      </c>
      <c r="X1339" s="16">
        <f t="shared" si="90"/>
        <v>0</v>
      </c>
      <c r="Y1339" s="1">
        <v>5244.12</v>
      </c>
      <c r="Z1339" s="1" t="str">
        <f t="shared" si="91"/>
        <v>未整改</v>
      </c>
      <c r="AA1339" s="1" t="str">
        <f t="shared" si="92"/>
        <v>已整改</v>
      </c>
      <c r="AC1339" s="3"/>
      <c r="AD1339" s="19" t="e">
        <f>VLOOKUP(H1339,'系统导出（基本表）'!R:R,1,0)</f>
        <v>#N/A</v>
      </c>
      <c r="AE1339" s="16" t="e">
        <f>VLOOKUP(I1339,'系统导出（基本表）'!Q:R,2,0)</f>
        <v>#N/A</v>
      </c>
      <c r="AF1339" s="16" t="e">
        <f>VLOOKUP(J1339,'系统导出（基本表）'!S:T,2,0)</f>
        <v>#N/A</v>
      </c>
      <c r="AG1339" s="16"/>
      <c r="AH1339" s="16"/>
      <c r="AI1339" s="16"/>
    </row>
    <row r="1340" s="1" customFormat="1" ht="19" customHeight="1" spans="2:35">
      <c r="B1340" s="10" t="s">
        <v>303</v>
      </c>
      <c r="C1340" s="10" t="s">
        <v>1096</v>
      </c>
      <c r="D1340" s="10" t="s">
        <v>1097</v>
      </c>
      <c r="E1340" s="10" t="s">
        <v>42162</v>
      </c>
      <c r="F1340" s="10" t="s">
        <v>38955</v>
      </c>
      <c r="G1340" s="10" t="s">
        <v>44391</v>
      </c>
      <c r="H1340" s="10" t="s">
        <v>44392</v>
      </c>
      <c r="I1340" s="10" t="s">
        <v>44393</v>
      </c>
      <c r="J1340" s="10" t="s">
        <v>44393</v>
      </c>
      <c r="K1340" s="10" t="s">
        <v>1106</v>
      </c>
      <c r="L1340" s="10" t="s">
        <v>1098</v>
      </c>
      <c r="M1340" s="10" t="s">
        <v>44385</v>
      </c>
      <c r="N1340" s="10" t="s">
        <v>41377</v>
      </c>
      <c r="O1340" s="10" t="s">
        <v>41378</v>
      </c>
      <c r="P1340" s="10" t="s">
        <v>41456</v>
      </c>
      <c r="Q1340" s="10" t="s">
        <v>41411</v>
      </c>
      <c r="R1340" s="10" t="s">
        <v>41411</v>
      </c>
      <c r="S1340" s="15">
        <v>1346.02</v>
      </c>
      <c r="T1340" s="10" t="s">
        <v>41463</v>
      </c>
      <c r="U1340" s="15">
        <v>1346.02</v>
      </c>
      <c r="V1340" s="15">
        <v>1346.02</v>
      </c>
      <c r="W1340" s="16">
        <f t="shared" si="89"/>
        <v>0</v>
      </c>
      <c r="X1340" s="16">
        <f t="shared" si="90"/>
        <v>0</v>
      </c>
      <c r="Y1340" s="1">
        <v>1346.02</v>
      </c>
      <c r="Z1340" s="1" t="str">
        <f t="shared" si="91"/>
        <v>未整改</v>
      </c>
      <c r="AA1340" s="1" t="str">
        <f t="shared" si="92"/>
        <v>已整改</v>
      </c>
      <c r="AC1340" s="3"/>
      <c r="AD1340" s="19" t="e">
        <f>VLOOKUP(H1340,'系统导出（基本表）'!R:R,1,0)</f>
        <v>#N/A</v>
      </c>
      <c r="AE1340" s="16" t="e">
        <f>VLOOKUP(I1340,'系统导出（基本表）'!Q:R,2,0)</f>
        <v>#N/A</v>
      </c>
      <c r="AF1340" s="16" t="e">
        <f>VLOOKUP(J1340,'系统导出（基本表）'!S:T,2,0)</f>
        <v>#N/A</v>
      </c>
      <c r="AG1340" s="16"/>
      <c r="AH1340" s="16"/>
      <c r="AI1340" s="16"/>
    </row>
    <row r="1341" s="2" customFormat="1" ht="19" customHeight="1" spans="1:33">
      <c r="A1341" s="2">
        <v>1</v>
      </c>
      <c r="B1341" s="11" t="s">
        <v>303</v>
      </c>
      <c r="C1341" s="11" t="s">
        <v>1096</v>
      </c>
      <c r="D1341" s="11" t="s">
        <v>1097</v>
      </c>
      <c r="E1341" s="10" t="s">
        <v>42451</v>
      </c>
      <c r="F1341" s="11" t="s">
        <v>39045</v>
      </c>
      <c r="G1341" s="10" t="s">
        <v>44413</v>
      </c>
      <c r="H1341" s="11" t="s">
        <v>44414</v>
      </c>
      <c r="I1341" s="11" t="s">
        <v>44415</v>
      </c>
      <c r="J1341" s="11" t="s">
        <v>44415</v>
      </c>
      <c r="K1341" s="11" t="s">
        <v>1106</v>
      </c>
      <c r="L1341" s="11" t="s">
        <v>1103</v>
      </c>
      <c r="M1341" s="11" t="s">
        <v>44385</v>
      </c>
      <c r="N1341" s="11" t="s">
        <v>41377</v>
      </c>
      <c r="O1341" s="11" t="s">
        <v>41387</v>
      </c>
      <c r="P1341" s="11" t="s">
        <v>41449</v>
      </c>
      <c r="Q1341" s="11" t="s">
        <v>41411</v>
      </c>
      <c r="R1341" s="11" t="s">
        <v>41411</v>
      </c>
      <c r="S1341" s="17">
        <v>1720.1</v>
      </c>
      <c r="T1341" s="11" t="s">
        <v>41450</v>
      </c>
      <c r="U1341" s="17">
        <v>107.51</v>
      </c>
      <c r="V1341" s="17">
        <v>0</v>
      </c>
      <c r="W1341" s="18">
        <f t="shared" si="89"/>
        <v>1720.1</v>
      </c>
      <c r="X1341" s="18">
        <f t="shared" si="90"/>
        <v>1612.59</v>
      </c>
      <c r="Y1341" s="2">
        <v>107.51</v>
      </c>
      <c r="Z1341" s="2" t="str">
        <f t="shared" si="91"/>
        <v>未整改</v>
      </c>
      <c r="AA1341" s="2" t="str">
        <f t="shared" si="92"/>
        <v>未整改</v>
      </c>
      <c r="AD1341" s="22" t="e">
        <f>VLOOKUP(H1341,'系统导出（基本表）'!R:R,1,0)</f>
        <v>#N/A</v>
      </c>
      <c r="AE1341" s="22" t="e">
        <f>VLOOKUP(I1341,'系统导出（基本表）'!Q:R,2,0)</f>
        <v>#N/A</v>
      </c>
      <c r="AF1341" s="2" t="e">
        <f>VLOOKUP(J1341,'系统导出（基本表）'!S:T,2,0)</f>
        <v>#N/A</v>
      </c>
      <c r="AG1341" s="24"/>
    </row>
    <row r="1342" s="2" customFormat="1" ht="19" customHeight="1" spans="1:33">
      <c r="A1342" s="2">
        <v>1</v>
      </c>
      <c r="B1342" s="11" t="s">
        <v>303</v>
      </c>
      <c r="C1342" s="11" t="s">
        <v>1096</v>
      </c>
      <c r="D1342" s="11" t="s">
        <v>1097</v>
      </c>
      <c r="E1342" s="10" t="s">
        <v>41470</v>
      </c>
      <c r="F1342" s="11" t="s">
        <v>38517</v>
      </c>
      <c r="G1342" s="10" t="s">
        <v>44416</v>
      </c>
      <c r="H1342" s="11" t="s">
        <v>44417</v>
      </c>
      <c r="I1342" s="11" t="s">
        <v>44418</v>
      </c>
      <c r="J1342" s="11" t="s">
        <v>44418</v>
      </c>
      <c r="K1342" s="11" t="s">
        <v>1106</v>
      </c>
      <c r="L1342" s="11" t="s">
        <v>1103</v>
      </c>
      <c r="M1342" s="11" t="s">
        <v>44385</v>
      </c>
      <c r="N1342" s="11" t="s">
        <v>41377</v>
      </c>
      <c r="O1342" s="11" t="s">
        <v>41387</v>
      </c>
      <c r="P1342" s="11" t="s">
        <v>41456</v>
      </c>
      <c r="Q1342" s="11" t="s">
        <v>41411</v>
      </c>
      <c r="R1342" s="11" t="s">
        <v>41411</v>
      </c>
      <c r="S1342" s="17">
        <v>6000</v>
      </c>
      <c r="T1342" s="11" t="s">
        <v>44419</v>
      </c>
      <c r="U1342" s="17">
        <v>6000</v>
      </c>
      <c r="V1342" s="17">
        <v>0</v>
      </c>
      <c r="W1342" s="18">
        <f t="shared" si="89"/>
        <v>6000</v>
      </c>
      <c r="X1342" s="18">
        <f t="shared" si="90"/>
        <v>0</v>
      </c>
      <c r="Y1342" s="2">
        <v>6000</v>
      </c>
      <c r="Z1342" s="2" t="str">
        <f t="shared" si="91"/>
        <v>未整改</v>
      </c>
      <c r="AA1342" s="2" t="str">
        <f t="shared" si="92"/>
        <v>已整改</v>
      </c>
      <c r="AD1342" s="22" t="e">
        <f>VLOOKUP(H1342,'系统导出（基本表）'!R:R,1,0)</f>
        <v>#N/A</v>
      </c>
      <c r="AE1342" s="22" t="e">
        <f>VLOOKUP(I1342,'系统导出（基本表）'!Q:R,2,0)</f>
        <v>#N/A</v>
      </c>
      <c r="AF1342" s="2" t="e">
        <f>VLOOKUP(J1342,'系统导出（基本表）'!S:T,2,0)</f>
        <v>#N/A</v>
      </c>
      <c r="AG1342" s="24"/>
    </row>
    <row r="1343" s="2" customFormat="1" ht="19" customHeight="1" spans="1:33">
      <c r="A1343" s="2">
        <v>1</v>
      </c>
      <c r="B1343" s="11" t="s">
        <v>303</v>
      </c>
      <c r="C1343" s="11" t="s">
        <v>1096</v>
      </c>
      <c r="D1343" s="11" t="s">
        <v>1097</v>
      </c>
      <c r="E1343" s="10" t="s">
        <v>41477</v>
      </c>
      <c r="F1343" s="11" t="s">
        <v>38653</v>
      </c>
      <c r="G1343" s="10" t="s">
        <v>44382</v>
      </c>
      <c r="H1343" s="11" t="s">
        <v>44383</v>
      </c>
      <c r="I1343" s="11" t="s">
        <v>44384</v>
      </c>
      <c r="J1343" s="11" t="s">
        <v>44384</v>
      </c>
      <c r="K1343" s="11" t="s">
        <v>1106</v>
      </c>
      <c r="L1343" s="11" t="s">
        <v>1103</v>
      </c>
      <c r="M1343" s="11" t="s">
        <v>44385</v>
      </c>
      <c r="N1343" s="11" t="s">
        <v>41377</v>
      </c>
      <c r="O1343" s="11" t="s">
        <v>41387</v>
      </c>
      <c r="P1343" s="11" t="s">
        <v>41449</v>
      </c>
      <c r="Q1343" s="11" t="s">
        <v>41411</v>
      </c>
      <c r="R1343" s="11" t="s">
        <v>41411</v>
      </c>
      <c r="S1343" s="17">
        <v>6408.552888</v>
      </c>
      <c r="T1343" s="11" t="s">
        <v>41450</v>
      </c>
      <c r="U1343" s="17">
        <v>0</v>
      </c>
      <c r="V1343" s="17">
        <v>0</v>
      </c>
      <c r="W1343" s="18">
        <f t="shared" si="89"/>
        <v>6408.552888</v>
      </c>
      <c r="X1343" s="18">
        <f t="shared" si="90"/>
        <v>6408.552888</v>
      </c>
      <c r="Y1343" s="2">
        <v>0</v>
      </c>
      <c r="Z1343" s="2" t="str">
        <f t="shared" si="91"/>
        <v>未整改</v>
      </c>
      <c r="AA1343" s="2" t="str">
        <f t="shared" si="92"/>
        <v>未整改</v>
      </c>
      <c r="AD1343" s="22" t="e">
        <f>VLOOKUP(H1343,'系统导出（基本表）'!R:R,1,0)</f>
        <v>#N/A</v>
      </c>
      <c r="AE1343" s="22" t="e">
        <f>VLOOKUP(I1343,'系统导出（基本表）'!Q:R,2,0)</f>
        <v>#N/A</v>
      </c>
      <c r="AF1343" s="2" t="e">
        <f>VLOOKUP(J1343,'系统导出（基本表）'!S:T,2,0)</f>
        <v>#N/A</v>
      </c>
      <c r="AG1343" s="24"/>
    </row>
    <row r="1344" s="2" customFormat="1" ht="19" customHeight="1" spans="1:33">
      <c r="A1344" s="2">
        <v>1</v>
      </c>
      <c r="B1344" s="11" t="s">
        <v>303</v>
      </c>
      <c r="C1344" s="11" t="s">
        <v>1096</v>
      </c>
      <c r="D1344" s="11" t="s">
        <v>1097</v>
      </c>
      <c r="E1344" s="10" t="s">
        <v>43052</v>
      </c>
      <c r="F1344" s="11" t="s">
        <v>38632</v>
      </c>
      <c r="G1344" s="10" t="s">
        <v>44420</v>
      </c>
      <c r="H1344" s="11" t="s">
        <v>44421</v>
      </c>
      <c r="I1344" s="11" t="s">
        <v>44422</v>
      </c>
      <c r="J1344" s="11" t="s">
        <v>44422</v>
      </c>
      <c r="K1344" s="11" t="s">
        <v>1106</v>
      </c>
      <c r="L1344" s="11" t="s">
        <v>1103</v>
      </c>
      <c r="M1344" s="11" t="s">
        <v>44385</v>
      </c>
      <c r="N1344" s="11" t="s">
        <v>41377</v>
      </c>
      <c r="O1344" s="11" t="s">
        <v>41387</v>
      </c>
      <c r="P1344" s="11" t="s">
        <v>41379</v>
      </c>
      <c r="Q1344" s="11" t="s">
        <v>41354</v>
      </c>
      <c r="R1344" s="11" t="s">
        <v>41354</v>
      </c>
      <c r="S1344" s="17">
        <v>599.61</v>
      </c>
      <c r="T1344" s="11" t="s">
        <v>44423</v>
      </c>
      <c r="U1344" s="17">
        <v>599.61</v>
      </c>
      <c r="V1344" s="17">
        <v>0</v>
      </c>
      <c r="W1344" s="18">
        <f t="shared" si="89"/>
        <v>599.61</v>
      </c>
      <c r="X1344" s="18">
        <f t="shared" si="90"/>
        <v>0</v>
      </c>
      <c r="Y1344" s="2">
        <v>599.61</v>
      </c>
      <c r="Z1344" s="2" t="str">
        <f t="shared" si="91"/>
        <v>未整改</v>
      </c>
      <c r="AA1344" s="2" t="str">
        <f t="shared" si="92"/>
        <v>已整改</v>
      </c>
      <c r="AD1344" s="22" t="e">
        <f>VLOOKUP(H1344,'系统导出（基本表）'!R:R,1,0)</f>
        <v>#N/A</v>
      </c>
      <c r="AE1344" s="22" t="e">
        <f>VLOOKUP(I1344,'系统导出（基本表）'!Q:R,2,0)</f>
        <v>#N/A</v>
      </c>
      <c r="AF1344" s="2" t="e">
        <f>VLOOKUP(J1344,'系统导出（基本表）'!S:T,2,0)</f>
        <v>#N/A</v>
      </c>
      <c r="AG1344" s="24"/>
    </row>
    <row r="1345" s="1" customFormat="1" ht="19" customHeight="1" spans="2:35">
      <c r="B1345" s="10" t="s">
        <v>303</v>
      </c>
      <c r="C1345" s="10" t="s">
        <v>1096</v>
      </c>
      <c r="D1345" s="10" t="s">
        <v>1097</v>
      </c>
      <c r="E1345" s="10" t="s">
        <v>61</v>
      </c>
      <c r="F1345" s="10" t="s">
        <v>61</v>
      </c>
      <c r="G1345" s="10" t="s">
        <v>44399</v>
      </c>
      <c r="H1345" s="10" t="s">
        <v>44400</v>
      </c>
      <c r="I1345" s="10" t="s">
        <v>44401</v>
      </c>
      <c r="J1345" s="10" t="s">
        <v>44402</v>
      </c>
      <c r="K1345" s="10" t="s">
        <v>1106</v>
      </c>
      <c r="L1345" s="10" t="s">
        <v>1098</v>
      </c>
      <c r="M1345" s="10" t="s">
        <v>44385</v>
      </c>
      <c r="N1345" s="10" t="s">
        <v>61</v>
      </c>
      <c r="O1345" s="10" t="s">
        <v>41372</v>
      </c>
      <c r="P1345" s="10" t="s">
        <v>61</v>
      </c>
      <c r="Q1345" s="10" t="s">
        <v>41373</v>
      </c>
      <c r="R1345" s="10" t="s">
        <v>41373</v>
      </c>
      <c r="S1345" s="15">
        <v>25000</v>
      </c>
      <c r="T1345" s="10" t="s">
        <v>44140</v>
      </c>
      <c r="U1345" s="15">
        <v>0</v>
      </c>
      <c r="V1345" s="15">
        <v>0</v>
      </c>
      <c r="W1345" s="16">
        <f t="shared" si="89"/>
        <v>25000</v>
      </c>
      <c r="X1345" s="16">
        <f t="shared" si="90"/>
        <v>25000</v>
      </c>
      <c r="Y1345" s="21">
        <f>S1345</f>
        <v>25000</v>
      </c>
      <c r="Z1345" s="1" t="str">
        <f t="shared" si="91"/>
        <v>未整改</v>
      </c>
      <c r="AA1345" s="1" t="str">
        <f t="shared" si="92"/>
        <v>已整改</v>
      </c>
      <c r="AC1345" s="3"/>
      <c r="AD1345" s="19" t="e">
        <f>VLOOKUP(H1345,'系统导出（基本表）'!R:R,1,0)</f>
        <v>#N/A</v>
      </c>
      <c r="AE1345" s="16" t="e">
        <f>VLOOKUP(I1345,'系统导出（基本表）'!Q:R,2,0)</f>
        <v>#N/A</v>
      </c>
      <c r="AF1345" s="16" t="e">
        <f>VLOOKUP(J1345,'系统导出（基本表）'!S:T,2,0)</f>
        <v>#N/A</v>
      </c>
      <c r="AG1345" s="16"/>
      <c r="AH1345" s="16"/>
      <c r="AI1345" s="16"/>
    </row>
    <row r="1346" s="2" customFormat="1" ht="19" customHeight="1" spans="1:34">
      <c r="A1346" s="2">
        <v>1</v>
      </c>
      <c r="B1346" s="11" t="s">
        <v>303</v>
      </c>
      <c r="C1346" s="11" t="s">
        <v>1096</v>
      </c>
      <c r="D1346" s="11" t="s">
        <v>1097</v>
      </c>
      <c r="E1346" s="10" t="s">
        <v>42451</v>
      </c>
      <c r="F1346" s="11" t="s">
        <v>39045</v>
      </c>
      <c r="G1346" s="10" t="s">
        <v>44424</v>
      </c>
      <c r="H1346" s="11" t="s">
        <v>39444</v>
      </c>
      <c r="I1346" s="11" t="s">
        <v>39443</v>
      </c>
      <c r="J1346" s="11" t="s">
        <v>39443</v>
      </c>
      <c r="K1346" s="11" t="s">
        <v>1106</v>
      </c>
      <c r="L1346" s="11" t="s">
        <v>1103</v>
      </c>
      <c r="M1346" s="11" t="s">
        <v>44385</v>
      </c>
      <c r="N1346" s="11" t="s">
        <v>41377</v>
      </c>
      <c r="O1346" s="11" t="s">
        <v>41387</v>
      </c>
      <c r="P1346" s="11" t="s">
        <v>41449</v>
      </c>
      <c r="Q1346" s="11" t="s">
        <v>41411</v>
      </c>
      <c r="R1346" s="11" t="s">
        <v>41411</v>
      </c>
      <c r="S1346" s="17">
        <v>2805.79173</v>
      </c>
      <c r="T1346" s="11" t="s">
        <v>41450</v>
      </c>
      <c r="U1346" s="17">
        <v>0</v>
      </c>
      <c r="V1346" s="17">
        <v>0</v>
      </c>
      <c r="W1346" s="18">
        <f t="shared" si="89"/>
        <v>2805.79173</v>
      </c>
      <c r="X1346" s="18">
        <f t="shared" si="90"/>
        <v>2805.79173</v>
      </c>
      <c r="Y1346" s="2">
        <v>0</v>
      </c>
      <c r="Z1346" s="2" t="str">
        <f t="shared" si="91"/>
        <v>未整改</v>
      </c>
      <c r="AA1346" s="2" t="str">
        <f t="shared" si="92"/>
        <v>未整改</v>
      </c>
      <c r="AD1346" s="22" t="str">
        <f>VLOOKUP(H1346,'系统导出（基本表）'!R:R,1,0)</f>
        <v>P22510722-0031</v>
      </c>
      <c r="AE1346" s="22" t="str">
        <f>VLOOKUP(I1346,'系统导出（基本表）'!Q:R,2,0)</f>
        <v>P22510722-0031</v>
      </c>
      <c r="AF1346" s="2" t="e">
        <f>VLOOKUP(J1346,'系统导出（基本表）'!S:T,2,0)</f>
        <v>#N/A</v>
      </c>
      <c r="AG1346" s="22">
        <v>2100</v>
      </c>
      <c r="AH1346" s="22">
        <f>VLOOKUP(I1346,导出计数_列Q!A:D,4,0)</f>
        <v>2100</v>
      </c>
    </row>
    <row r="1347" s="2" customFormat="1" ht="19" customHeight="1" spans="1:34">
      <c r="A1347" s="2">
        <v>1</v>
      </c>
      <c r="B1347" s="11" t="s">
        <v>303</v>
      </c>
      <c r="C1347" s="11" t="s">
        <v>1096</v>
      </c>
      <c r="D1347" s="11" t="s">
        <v>1097</v>
      </c>
      <c r="E1347" s="10" t="s">
        <v>42451</v>
      </c>
      <c r="F1347" s="11" t="s">
        <v>39045</v>
      </c>
      <c r="G1347" s="10" t="s">
        <v>44425</v>
      </c>
      <c r="H1347" s="11" t="s">
        <v>39437</v>
      </c>
      <c r="I1347" s="11" t="s">
        <v>39436</v>
      </c>
      <c r="J1347" s="11" t="s">
        <v>39436</v>
      </c>
      <c r="K1347" s="11" t="s">
        <v>1106</v>
      </c>
      <c r="L1347" s="11" t="s">
        <v>1103</v>
      </c>
      <c r="M1347" s="11" t="s">
        <v>44385</v>
      </c>
      <c r="N1347" s="11" t="s">
        <v>41377</v>
      </c>
      <c r="O1347" s="11" t="s">
        <v>41387</v>
      </c>
      <c r="P1347" s="11" t="s">
        <v>41449</v>
      </c>
      <c r="Q1347" s="11" t="s">
        <v>41411</v>
      </c>
      <c r="R1347" s="11" t="s">
        <v>41411</v>
      </c>
      <c r="S1347" s="17">
        <v>8000</v>
      </c>
      <c r="T1347" s="11" t="s">
        <v>42004</v>
      </c>
      <c r="U1347" s="17">
        <v>0</v>
      </c>
      <c r="V1347" s="17">
        <v>0</v>
      </c>
      <c r="W1347" s="18">
        <f t="shared" si="89"/>
        <v>8000</v>
      </c>
      <c r="X1347" s="18">
        <f t="shared" si="90"/>
        <v>8000</v>
      </c>
      <c r="Y1347" s="2">
        <v>0</v>
      </c>
      <c r="Z1347" s="2" t="str">
        <f t="shared" si="91"/>
        <v>未整改</v>
      </c>
      <c r="AA1347" s="2" t="str">
        <f t="shared" si="92"/>
        <v>未整改</v>
      </c>
      <c r="AD1347" s="22" t="str">
        <f>VLOOKUP(H1347,'系统导出（基本表）'!R:R,1,0)</f>
        <v>P22510722-0015</v>
      </c>
      <c r="AE1347" s="22" t="str">
        <f>VLOOKUP(I1347,'系统导出（基本表）'!Q:R,2,0)</f>
        <v>P22510722-0015</v>
      </c>
      <c r="AF1347" s="2" t="e">
        <f>VLOOKUP(J1347,'系统导出（基本表）'!S:T,2,0)</f>
        <v>#N/A</v>
      </c>
      <c r="AG1347" s="22">
        <v>8000</v>
      </c>
      <c r="AH1347" s="22">
        <f>VLOOKUP(I1347,导出计数_列Q!A:D,4,0)</f>
        <v>8000</v>
      </c>
    </row>
    <row r="1348" s="2" customFormat="1" ht="19" customHeight="1" spans="1:33">
      <c r="A1348" s="2">
        <v>1</v>
      </c>
      <c r="B1348" s="11" t="s">
        <v>303</v>
      </c>
      <c r="C1348" s="11" t="s">
        <v>1096</v>
      </c>
      <c r="D1348" s="11" t="s">
        <v>1097</v>
      </c>
      <c r="E1348" s="10" t="s">
        <v>42413</v>
      </c>
      <c r="F1348" s="11" t="s">
        <v>39206</v>
      </c>
      <c r="G1348" s="10" t="s">
        <v>44426</v>
      </c>
      <c r="H1348" s="11" t="s">
        <v>44427</v>
      </c>
      <c r="I1348" s="11" t="s">
        <v>44428</v>
      </c>
      <c r="J1348" s="11" t="s">
        <v>44428</v>
      </c>
      <c r="K1348" s="11" t="s">
        <v>1106</v>
      </c>
      <c r="L1348" s="11" t="s">
        <v>1103</v>
      </c>
      <c r="M1348" s="11" t="s">
        <v>44385</v>
      </c>
      <c r="N1348" s="11" t="s">
        <v>41377</v>
      </c>
      <c r="O1348" s="11" t="s">
        <v>41387</v>
      </c>
      <c r="P1348" s="11" t="s">
        <v>41449</v>
      </c>
      <c r="Q1348" s="11" t="s">
        <v>41411</v>
      </c>
      <c r="R1348" s="11" t="s">
        <v>41411</v>
      </c>
      <c r="S1348" s="17">
        <v>4672.28</v>
      </c>
      <c r="T1348" s="11" t="s">
        <v>41450</v>
      </c>
      <c r="U1348" s="17">
        <v>366.768</v>
      </c>
      <c r="V1348" s="17">
        <v>0</v>
      </c>
      <c r="W1348" s="18">
        <f t="shared" ref="W1348:W1411" si="93">S1348-V1348</f>
        <v>4672.28</v>
      </c>
      <c r="X1348" s="18">
        <f t="shared" ref="X1348:X1411" si="94">S1348-U1348</f>
        <v>4305.512</v>
      </c>
      <c r="Y1348" s="2">
        <v>366.768</v>
      </c>
      <c r="Z1348" s="2" t="str">
        <f t="shared" ref="Z1348:Z1411" si="95">IF(V1348-S1348&gt;0,"已整改","未整改")</f>
        <v>未整改</v>
      </c>
      <c r="AA1348" s="2" t="str">
        <f t="shared" ref="AA1348:AA1411" si="96">IF(Y1348&gt;=S1348,"已整改","未整改")</f>
        <v>未整改</v>
      </c>
      <c r="AD1348" s="22" t="e">
        <f>VLOOKUP(H1348,'系统导出（基本表）'!R:R,1,0)</f>
        <v>#N/A</v>
      </c>
      <c r="AE1348" s="22" t="e">
        <f>VLOOKUP(I1348,'系统导出（基本表）'!Q:R,2,0)</f>
        <v>#N/A</v>
      </c>
      <c r="AF1348" s="2" t="e">
        <f>VLOOKUP(J1348,'系统导出（基本表）'!S:T,2,0)</f>
        <v>#N/A</v>
      </c>
      <c r="AG1348" s="24"/>
    </row>
    <row r="1349" s="1" customFormat="1" ht="19" customHeight="1" spans="2:35">
      <c r="B1349" s="10" t="s">
        <v>303</v>
      </c>
      <c r="C1349" s="10" t="s">
        <v>1096</v>
      </c>
      <c r="D1349" s="10" t="s">
        <v>1097</v>
      </c>
      <c r="E1349" s="10" t="s">
        <v>61</v>
      </c>
      <c r="F1349" s="10" t="s">
        <v>61</v>
      </c>
      <c r="G1349" s="10" t="s">
        <v>44391</v>
      </c>
      <c r="H1349" s="10" t="s">
        <v>44392</v>
      </c>
      <c r="I1349" s="10" t="s">
        <v>44393</v>
      </c>
      <c r="J1349" s="10" t="s">
        <v>44393</v>
      </c>
      <c r="K1349" s="10" t="s">
        <v>1106</v>
      </c>
      <c r="L1349" s="10" t="s">
        <v>1098</v>
      </c>
      <c r="M1349" s="10" t="s">
        <v>44385</v>
      </c>
      <c r="N1349" s="10" t="s">
        <v>61</v>
      </c>
      <c r="O1349" s="10" t="s">
        <v>41372</v>
      </c>
      <c r="P1349" s="10" t="s">
        <v>61</v>
      </c>
      <c r="Q1349" s="10" t="s">
        <v>41373</v>
      </c>
      <c r="R1349" s="10" t="s">
        <v>41373</v>
      </c>
      <c r="S1349" s="15">
        <v>11500</v>
      </c>
      <c r="T1349" s="10" t="s">
        <v>44140</v>
      </c>
      <c r="U1349" s="15">
        <v>11500</v>
      </c>
      <c r="V1349" s="15">
        <v>11500</v>
      </c>
      <c r="W1349" s="16">
        <f t="shared" si="93"/>
        <v>0</v>
      </c>
      <c r="X1349" s="16">
        <f t="shared" si="94"/>
        <v>0</v>
      </c>
      <c r="Y1349" s="1">
        <v>11500</v>
      </c>
      <c r="Z1349" s="1" t="str">
        <f t="shared" si="95"/>
        <v>未整改</v>
      </c>
      <c r="AA1349" s="1" t="str">
        <f t="shared" si="96"/>
        <v>已整改</v>
      </c>
      <c r="AC1349" s="3"/>
      <c r="AD1349" s="19" t="e">
        <f>VLOOKUP(H1349,'系统导出（基本表）'!R:R,1,0)</f>
        <v>#N/A</v>
      </c>
      <c r="AE1349" s="16" t="e">
        <f>VLOOKUP(I1349,'系统导出（基本表）'!Q:R,2,0)</f>
        <v>#N/A</v>
      </c>
      <c r="AF1349" s="16" t="e">
        <f>VLOOKUP(J1349,'系统导出（基本表）'!S:T,2,0)</f>
        <v>#N/A</v>
      </c>
      <c r="AG1349" s="16"/>
      <c r="AH1349" s="16"/>
      <c r="AI1349" s="16"/>
    </row>
    <row r="1350" s="1" customFormat="1" ht="19" customHeight="1" spans="2:35">
      <c r="B1350" s="10" t="s">
        <v>303</v>
      </c>
      <c r="C1350" s="10" t="s">
        <v>1096</v>
      </c>
      <c r="D1350" s="10" t="s">
        <v>1097</v>
      </c>
      <c r="E1350" s="10" t="s">
        <v>43279</v>
      </c>
      <c r="F1350" s="10" t="s">
        <v>39402</v>
      </c>
      <c r="G1350" s="10" t="s">
        <v>44391</v>
      </c>
      <c r="H1350" s="10" t="s">
        <v>44392</v>
      </c>
      <c r="I1350" s="10" t="s">
        <v>44393</v>
      </c>
      <c r="J1350" s="10" t="s">
        <v>44393</v>
      </c>
      <c r="K1350" s="10" t="s">
        <v>1106</v>
      </c>
      <c r="L1350" s="10" t="s">
        <v>1098</v>
      </c>
      <c r="M1350" s="10" t="s">
        <v>44385</v>
      </c>
      <c r="N1350" s="10" t="s">
        <v>41377</v>
      </c>
      <c r="O1350" s="10" t="s">
        <v>41378</v>
      </c>
      <c r="P1350" s="10" t="s">
        <v>41379</v>
      </c>
      <c r="Q1350" s="10" t="s">
        <v>41984</v>
      </c>
      <c r="R1350" s="10" t="s">
        <v>41984</v>
      </c>
      <c r="S1350" s="15">
        <v>20500</v>
      </c>
      <c r="T1350" s="10" t="s">
        <v>44429</v>
      </c>
      <c r="U1350" s="15">
        <v>20500</v>
      </c>
      <c r="V1350" s="15">
        <v>20500</v>
      </c>
      <c r="W1350" s="16">
        <f t="shared" si="93"/>
        <v>0</v>
      </c>
      <c r="X1350" s="16">
        <f t="shared" si="94"/>
        <v>0</v>
      </c>
      <c r="Y1350" s="1">
        <v>20500</v>
      </c>
      <c r="Z1350" s="1" t="str">
        <f t="shared" si="95"/>
        <v>未整改</v>
      </c>
      <c r="AA1350" s="1" t="str">
        <f t="shared" si="96"/>
        <v>已整改</v>
      </c>
      <c r="AB1350" s="1">
        <f>S1350-V1350</f>
        <v>0</v>
      </c>
      <c r="AC1350" s="3">
        <f>S1350-Y1350</f>
        <v>0</v>
      </c>
      <c r="AD1350" s="19" t="e">
        <f>VLOOKUP(H1350,'系统导出（基本表）'!R:R,1,0)</f>
        <v>#N/A</v>
      </c>
      <c r="AE1350" s="16" t="e">
        <f>VLOOKUP(I1350,'系统导出（基本表）'!Q:R,2,0)</f>
        <v>#N/A</v>
      </c>
      <c r="AF1350" s="16" t="e">
        <f>VLOOKUP(J1350,'系统导出（基本表）'!S:T,2,0)</f>
        <v>#N/A</v>
      </c>
      <c r="AG1350" s="16"/>
      <c r="AH1350" s="16"/>
      <c r="AI1350" s="16"/>
    </row>
    <row r="1351" s="2" customFormat="1" ht="19" customHeight="1" spans="1:33">
      <c r="A1351" s="2">
        <v>1</v>
      </c>
      <c r="B1351" s="11" t="s">
        <v>303</v>
      </c>
      <c r="C1351" s="11" t="s">
        <v>1096</v>
      </c>
      <c r="D1351" s="11" t="s">
        <v>1097</v>
      </c>
      <c r="E1351" s="10" t="s">
        <v>43027</v>
      </c>
      <c r="F1351" s="11" t="s">
        <v>38917</v>
      </c>
      <c r="G1351" s="10" t="s">
        <v>44406</v>
      </c>
      <c r="H1351" s="11" t="s">
        <v>44407</v>
      </c>
      <c r="I1351" s="11" t="s">
        <v>44408</v>
      </c>
      <c r="J1351" s="11" t="s">
        <v>44409</v>
      </c>
      <c r="K1351" s="11" t="s">
        <v>1106</v>
      </c>
      <c r="L1351" s="11" t="s">
        <v>1103</v>
      </c>
      <c r="M1351" s="11" t="s">
        <v>44385</v>
      </c>
      <c r="N1351" s="11" t="s">
        <v>41377</v>
      </c>
      <c r="O1351" s="11" t="s">
        <v>41387</v>
      </c>
      <c r="P1351" s="11" t="s">
        <v>41456</v>
      </c>
      <c r="Q1351" s="11" t="s">
        <v>41411</v>
      </c>
      <c r="R1351" s="11" t="s">
        <v>41411</v>
      </c>
      <c r="S1351" s="17">
        <v>2000</v>
      </c>
      <c r="T1351" s="11" t="s">
        <v>41411</v>
      </c>
      <c r="U1351" s="17">
        <v>2000</v>
      </c>
      <c r="V1351" s="17">
        <v>0</v>
      </c>
      <c r="W1351" s="18">
        <f t="shared" si="93"/>
        <v>2000</v>
      </c>
      <c r="X1351" s="18">
        <f t="shared" si="94"/>
        <v>0</v>
      </c>
      <c r="Y1351" s="2">
        <v>2000</v>
      </c>
      <c r="Z1351" s="2" t="str">
        <f t="shared" si="95"/>
        <v>未整改</v>
      </c>
      <c r="AA1351" s="2" t="str">
        <f t="shared" si="96"/>
        <v>已整改</v>
      </c>
      <c r="AD1351" s="22" t="e">
        <f>VLOOKUP(H1351,'系统导出（基本表）'!R:R,1,0)</f>
        <v>#N/A</v>
      </c>
      <c r="AE1351" s="22" t="e">
        <f>VLOOKUP(I1351,'系统导出（基本表）'!Q:R,2,0)</f>
        <v>#N/A</v>
      </c>
      <c r="AF1351" s="2" t="e">
        <f>VLOOKUP(J1351,'系统导出（基本表）'!S:T,2,0)</f>
        <v>#N/A</v>
      </c>
      <c r="AG1351" s="24"/>
    </row>
    <row r="1352" s="1" customFormat="1" ht="19" customHeight="1" spans="2:35">
      <c r="B1352" s="10" t="s">
        <v>303</v>
      </c>
      <c r="C1352" s="10" t="s">
        <v>1096</v>
      </c>
      <c r="D1352" s="10" t="s">
        <v>1097</v>
      </c>
      <c r="E1352" s="10" t="s">
        <v>61</v>
      </c>
      <c r="F1352" s="10" t="s">
        <v>61</v>
      </c>
      <c r="G1352" s="10" t="s">
        <v>44406</v>
      </c>
      <c r="H1352" s="10" t="s">
        <v>44407</v>
      </c>
      <c r="I1352" s="10" t="s">
        <v>44408</v>
      </c>
      <c r="J1352" s="10" t="s">
        <v>44409</v>
      </c>
      <c r="K1352" s="10" t="s">
        <v>1106</v>
      </c>
      <c r="L1352" s="10" t="s">
        <v>1098</v>
      </c>
      <c r="M1352" s="10" t="s">
        <v>44385</v>
      </c>
      <c r="N1352" s="10" t="s">
        <v>61</v>
      </c>
      <c r="O1352" s="10" t="s">
        <v>41372</v>
      </c>
      <c r="P1352" s="10" t="s">
        <v>61</v>
      </c>
      <c r="Q1352" s="10" t="s">
        <v>41373</v>
      </c>
      <c r="R1352" s="10" t="s">
        <v>41373</v>
      </c>
      <c r="S1352" s="15">
        <v>7174.72</v>
      </c>
      <c r="T1352" s="10" t="s">
        <v>44140</v>
      </c>
      <c r="U1352" s="15">
        <v>2000.16</v>
      </c>
      <c r="V1352" s="15">
        <v>2000.16</v>
      </c>
      <c r="W1352" s="16">
        <f t="shared" si="93"/>
        <v>5174.56</v>
      </c>
      <c r="X1352" s="16">
        <f t="shared" si="94"/>
        <v>5174.56</v>
      </c>
      <c r="Y1352" s="21">
        <f>S1352</f>
        <v>7174.72</v>
      </c>
      <c r="Z1352" s="1" t="str">
        <f t="shared" si="95"/>
        <v>未整改</v>
      </c>
      <c r="AA1352" s="1" t="str">
        <f t="shared" si="96"/>
        <v>已整改</v>
      </c>
      <c r="AC1352" s="3"/>
      <c r="AD1352" s="19" t="e">
        <f>VLOOKUP(H1352,'系统导出（基本表）'!R:R,1,0)</f>
        <v>#N/A</v>
      </c>
      <c r="AE1352" s="16" t="e">
        <f>VLOOKUP(I1352,'系统导出（基本表）'!Q:R,2,0)</f>
        <v>#N/A</v>
      </c>
      <c r="AF1352" s="16" t="e">
        <f>VLOOKUP(J1352,'系统导出（基本表）'!S:T,2,0)</f>
        <v>#N/A</v>
      </c>
      <c r="AG1352" s="16"/>
      <c r="AH1352" s="16"/>
      <c r="AI1352" s="16"/>
    </row>
    <row r="1353" s="1" customFormat="1" ht="19" customHeight="1" spans="2:35">
      <c r="B1353" s="10" t="s">
        <v>303</v>
      </c>
      <c r="C1353" s="10" t="s">
        <v>1096</v>
      </c>
      <c r="D1353" s="10" t="s">
        <v>1097</v>
      </c>
      <c r="E1353" s="10" t="s">
        <v>43027</v>
      </c>
      <c r="F1353" s="10" t="s">
        <v>38917</v>
      </c>
      <c r="G1353" s="10" t="s">
        <v>44387</v>
      </c>
      <c r="H1353" s="10" t="s">
        <v>44388</v>
      </c>
      <c r="I1353" s="10" t="s">
        <v>44389</v>
      </c>
      <c r="J1353" s="10" t="s">
        <v>44390</v>
      </c>
      <c r="K1353" s="10" t="s">
        <v>1106</v>
      </c>
      <c r="L1353" s="10" t="s">
        <v>1098</v>
      </c>
      <c r="M1353" s="10" t="s">
        <v>44385</v>
      </c>
      <c r="N1353" s="10" t="s">
        <v>41377</v>
      </c>
      <c r="O1353" s="10" t="s">
        <v>41378</v>
      </c>
      <c r="P1353" s="10" t="s">
        <v>41456</v>
      </c>
      <c r="Q1353" s="10" t="s">
        <v>41411</v>
      </c>
      <c r="R1353" s="10" t="s">
        <v>41411</v>
      </c>
      <c r="S1353" s="15">
        <v>12248.54</v>
      </c>
      <c r="T1353" s="10" t="s">
        <v>41463</v>
      </c>
      <c r="U1353" s="15">
        <v>1462.35</v>
      </c>
      <c r="V1353" s="15">
        <v>1462.35</v>
      </c>
      <c r="W1353" s="16">
        <f t="shared" si="93"/>
        <v>10786.19</v>
      </c>
      <c r="X1353" s="16">
        <f t="shared" si="94"/>
        <v>10786.19</v>
      </c>
      <c r="Y1353" s="1">
        <v>1462.35</v>
      </c>
      <c r="Z1353" s="1" t="str">
        <f t="shared" si="95"/>
        <v>未整改</v>
      </c>
      <c r="AA1353" s="1" t="str">
        <f t="shared" si="96"/>
        <v>未整改</v>
      </c>
      <c r="AC1353" s="3"/>
      <c r="AD1353" s="19" t="e">
        <f>VLOOKUP(H1353,'系统导出（基本表）'!R:R,1,0)</f>
        <v>#N/A</v>
      </c>
      <c r="AE1353" s="16" t="e">
        <f>VLOOKUP(I1353,'系统导出（基本表）'!Q:R,2,0)</f>
        <v>#N/A</v>
      </c>
      <c r="AF1353" s="16" t="e">
        <f>VLOOKUP(J1353,'系统导出（基本表）'!S:T,2,0)</f>
        <v>#N/A</v>
      </c>
      <c r="AG1353" s="16"/>
      <c r="AH1353" s="16"/>
      <c r="AI1353" s="16"/>
    </row>
    <row r="1354" s="1" customFormat="1" ht="19" customHeight="1" spans="2:35">
      <c r="B1354" s="10" t="s">
        <v>303</v>
      </c>
      <c r="C1354" s="10" t="s">
        <v>1096</v>
      </c>
      <c r="D1354" s="10" t="s">
        <v>1097</v>
      </c>
      <c r="E1354" s="10" t="s">
        <v>61</v>
      </c>
      <c r="F1354" s="10" t="s">
        <v>61</v>
      </c>
      <c r="G1354" s="10" t="s">
        <v>44430</v>
      </c>
      <c r="H1354" s="10" t="s">
        <v>44431</v>
      </c>
      <c r="I1354" s="10" t="s">
        <v>432</v>
      </c>
      <c r="J1354" s="10" t="s">
        <v>432</v>
      </c>
      <c r="K1354" s="10" t="s">
        <v>44432</v>
      </c>
      <c r="L1354" s="10" t="s">
        <v>44433</v>
      </c>
      <c r="M1354" s="10" t="s">
        <v>44434</v>
      </c>
      <c r="N1354" s="10" t="s">
        <v>61</v>
      </c>
      <c r="O1354" s="10" t="s">
        <v>41353</v>
      </c>
      <c r="P1354" s="10" t="s">
        <v>61</v>
      </c>
      <c r="Q1354" s="10" t="s">
        <v>41658</v>
      </c>
      <c r="R1354" s="10" t="s">
        <v>41658</v>
      </c>
      <c r="S1354" s="15">
        <v>4345</v>
      </c>
      <c r="T1354" s="10" t="s">
        <v>44377</v>
      </c>
      <c r="U1354" s="15">
        <v>4345</v>
      </c>
      <c r="V1354" s="15">
        <v>4345</v>
      </c>
      <c r="W1354" s="16">
        <f t="shared" si="93"/>
        <v>0</v>
      </c>
      <c r="X1354" s="16">
        <f t="shared" si="94"/>
        <v>0</v>
      </c>
      <c r="Y1354" s="1">
        <v>4345</v>
      </c>
      <c r="Z1354" s="1" t="str">
        <f t="shared" si="95"/>
        <v>未整改</v>
      </c>
      <c r="AA1354" s="1" t="str">
        <f t="shared" si="96"/>
        <v>已整改</v>
      </c>
      <c r="AC1354" s="3"/>
      <c r="AD1354" s="19" t="e">
        <f>VLOOKUP(H1354,'系统导出（基本表）'!R:R,1,0)</f>
        <v>#N/A</v>
      </c>
      <c r="AE1354" s="16" t="e">
        <f>VLOOKUP(I1354,'系统导出（基本表）'!Q:R,2,0)</f>
        <v>#N/A</v>
      </c>
      <c r="AF1354" s="16" t="e">
        <f>VLOOKUP(J1354,'系统导出（基本表）'!S:T,2,0)</f>
        <v>#N/A</v>
      </c>
      <c r="AG1354" s="16"/>
      <c r="AH1354" s="16"/>
      <c r="AI1354" s="16"/>
    </row>
    <row r="1355" s="1" customFormat="1" ht="19" customHeight="1" spans="2:35">
      <c r="B1355" s="10" t="s">
        <v>303</v>
      </c>
      <c r="C1355" s="10" t="s">
        <v>1096</v>
      </c>
      <c r="D1355" s="10" t="s">
        <v>1097</v>
      </c>
      <c r="E1355" s="10" t="s">
        <v>61</v>
      </c>
      <c r="F1355" s="10" t="s">
        <v>61</v>
      </c>
      <c r="G1355" s="10" t="s">
        <v>44435</v>
      </c>
      <c r="H1355" s="10" t="s">
        <v>44436</v>
      </c>
      <c r="I1355" s="10" t="s">
        <v>432</v>
      </c>
      <c r="J1355" s="10" t="s">
        <v>432</v>
      </c>
      <c r="K1355" s="10" t="s">
        <v>5803</v>
      </c>
      <c r="L1355" s="10" t="s">
        <v>25767</v>
      </c>
      <c r="M1355" s="10" t="s">
        <v>44437</v>
      </c>
      <c r="N1355" s="10" t="s">
        <v>61</v>
      </c>
      <c r="O1355" s="10" t="s">
        <v>41353</v>
      </c>
      <c r="P1355" s="10" t="s">
        <v>61</v>
      </c>
      <c r="Q1355" s="10" t="s">
        <v>41658</v>
      </c>
      <c r="R1355" s="10" t="s">
        <v>41658</v>
      </c>
      <c r="S1355" s="15">
        <v>4345</v>
      </c>
      <c r="T1355" s="10" t="s">
        <v>44377</v>
      </c>
      <c r="U1355" s="15">
        <v>4345</v>
      </c>
      <c r="V1355" s="15">
        <v>4345</v>
      </c>
      <c r="W1355" s="16">
        <f t="shared" si="93"/>
        <v>0</v>
      </c>
      <c r="X1355" s="16">
        <f t="shared" si="94"/>
        <v>0</v>
      </c>
      <c r="Y1355" s="1">
        <v>4345</v>
      </c>
      <c r="Z1355" s="1" t="str">
        <f t="shared" si="95"/>
        <v>未整改</v>
      </c>
      <c r="AA1355" s="1" t="str">
        <f t="shared" si="96"/>
        <v>已整改</v>
      </c>
      <c r="AC1355" s="3"/>
      <c r="AD1355" s="19" t="e">
        <f>VLOOKUP(H1355,'系统导出（基本表）'!R:R,1,0)</f>
        <v>#N/A</v>
      </c>
      <c r="AE1355" s="16" t="e">
        <f>VLOOKUP(I1355,'系统导出（基本表）'!Q:R,2,0)</f>
        <v>#N/A</v>
      </c>
      <c r="AF1355" s="16" t="e">
        <f>VLOOKUP(J1355,'系统导出（基本表）'!S:T,2,0)</f>
        <v>#N/A</v>
      </c>
      <c r="AG1355" s="16"/>
      <c r="AH1355" s="16"/>
      <c r="AI1355" s="16"/>
    </row>
    <row r="1356" s="1" customFormat="1" ht="19" customHeight="1" spans="2:35">
      <c r="B1356" s="10" t="s">
        <v>303</v>
      </c>
      <c r="C1356" s="10" t="s">
        <v>1096</v>
      </c>
      <c r="D1356" s="10" t="s">
        <v>1097</v>
      </c>
      <c r="E1356" s="10" t="s">
        <v>61</v>
      </c>
      <c r="F1356" s="10" t="s">
        <v>61</v>
      </c>
      <c r="G1356" s="10" t="s">
        <v>44438</v>
      </c>
      <c r="H1356" s="10" t="s">
        <v>44439</v>
      </c>
      <c r="I1356" s="10" t="s">
        <v>432</v>
      </c>
      <c r="J1356" s="10" t="s">
        <v>432</v>
      </c>
      <c r="K1356" s="10" t="s">
        <v>44440</v>
      </c>
      <c r="L1356" s="10" t="s">
        <v>30483</v>
      </c>
      <c r="M1356" s="10" t="s">
        <v>44441</v>
      </c>
      <c r="N1356" s="10" t="s">
        <v>61</v>
      </c>
      <c r="O1356" s="10" t="s">
        <v>41353</v>
      </c>
      <c r="P1356" s="10" t="s">
        <v>61</v>
      </c>
      <c r="Q1356" s="10" t="s">
        <v>41658</v>
      </c>
      <c r="R1356" s="10" t="s">
        <v>41658</v>
      </c>
      <c r="S1356" s="15">
        <v>4345</v>
      </c>
      <c r="T1356" s="10" t="s">
        <v>44377</v>
      </c>
      <c r="U1356" s="15">
        <v>4345</v>
      </c>
      <c r="V1356" s="15">
        <v>4345</v>
      </c>
      <c r="W1356" s="16">
        <f t="shared" si="93"/>
        <v>0</v>
      </c>
      <c r="X1356" s="16">
        <f t="shared" si="94"/>
        <v>0</v>
      </c>
      <c r="Y1356" s="1">
        <v>4345</v>
      </c>
      <c r="Z1356" s="1" t="str">
        <f t="shared" si="95"/>
        <v>未整改</v>
      </c>
      <c r="AA1356" s="1" t="str">
        <f t="shared" si="96"/>
        <v>已整改</v>
      </c>
      <c r="AC1356" s="3"/>
      <c r="AD1356" s="19" t="e">
        <f>VLOOKUP(H1356,'系统导出（基本表）'!R:R,1,0)</f>
        <v>#N/A</v>
      </c>
      <c r="AE1356" s="16" t="e">
        <f>VLOOKUP(I1356,'系统导出（基本表）'!Q:R,2,0)</f>
        <v>#N/A</v>
      </c>
      <c r="AF1356" s="16" t="e">
        <f>VLOOKUP(J1356,'系统导出（基本表）'!S:T,2,0)</f>
        <v>#N/A</v>
      </c>
      <c r="AG1356" s="16"/>
      <c r="AH1356" s="16"/>
      <c r="AI1356" s="16"/>
    </row>
    <row r="1357" s="1" customFormat="1" ht="19" customHeight="1" spans="2:35">
      <c r="B1357" s="10" t="s">
        <v>303</v>
      </c>
      <c r="C1357" s="10" t="s">
        <v>1096</v>
      </c>
      <c r="D1357" s="10" t="s">
        <v>1097</v>
      </c>
      <c r="E1357" s="10" t="s">
        <v>61</v>
      </c>
      <c r="F1357" s="10" t="s">
        <v>61</v>
      </c>
      <c r="G1357" s="10" t="s">
        <v>44442</v>
      </c>
      <c r="H1357" s="10" t="s">
        <v>44443</v>
      </c>
      <c r="I1357" s="10" t="s">
        <v>432</v>
      </c>
      <c r="J1357" s="10" t="s">
        <v>432</v>
      </c>
      <c r="K1357" s="10" t="s">
        <v>44444</v>
      </c>
      <c r="L1357" s="10" t="s">
        <v>44445</v>
      </c>
      <c r="M1357" s="10" t="s">
        <v>44446</v>
      </c>
      <c r="N1357" s="10" t="s">
        <v>61</v>
      </c>
      <c r="O1357" s="10" t="s">
        <v>41353</v>
      </c>
      <c r="P1357" s="10" t="s">
        <v>61</v>
      </c>
      <c r="Q1357" s="10" t="s">
        <v>41658</v>
      </c>
      <c r="R1357" s="10" t="s">
        <v>41658</v>
      </c>
      <c r="S1357" s="15">
        <v>4345</v>
      </c>
      <c r="T1357" s="10" t="s">
        <v>44377</v>
      </c>
      <c r="U1357" s="15">
        <v>4345</v>
      </c>
      <c r="V1357" s="15">
        <v>4345</v>
      </c>
      <c r="W1357" s="16">
        <f t="shared" si="93"/>
        <v>0</v>
      </c>
      <c r="X1357" s="16">
        <f t="shared" si="94"/>
        <v>0</v>
      </c>
      <c r="Y1357" s="1">
        <v>4345</v>
      </c>
      <c r="Z1357" s="1" t="str">
        <f t="shared" si="95"/>
        <v>未整改</v>
      </c>
      <c r="AA1357" s="1" t="str">
        <f t="shared" si="96"/>
        <v>已整改</v>
      </c>
      <c r="AC1357" s="3"/>
      <c r="AD1357" s="19" t="e">
        <f>VLOOKUP(H1357,'系统导出（基本表）'!R:R,1,0)</f>
        <v>#N/A</v>
      </c>
      <c r="AE1357" s="16" t="e">
        <f>VLOOKUP(I1357,'系统导出（基本表）'!Q:R,2,0)</f>
        <v>#N/A</v>
      </c>
      <c r="AF1357" s="16" t="e">
        <f>VLOOKUP(J1357,'系统导出（基本表）'!S:T,2,0)</f>
        <v>#N/A</v>
      </c>
      <c r="AG1357" s="16"/>
      <c r="AH1357" s="16"/>
      <c r="AI1357" s="16"/>
    </row>
    <row r="1358" s="2" customFormat="1" ht="19" customHeight="1" spans="1:33">
      <c r="A1358" s="2">
        <v>1</v>
      </c>
      <c r="B1358" s="11" t="s">
        <v>303</v>
      </c>
      <c r="C1358" s="11" t="s">
        <v>349</v>
      </c>
      <c r="D1358" s="11" t="s">
        <v>350</v>
      </c>
      <c r="E1358" s="10" t="s">
        <v>42735</v>
      </c>
      <c r="F1358" s="11" t="s">
        <v>38885</v>
      </c>
      <c r="G1358" s="10" t="s">
        <v>44447</v>
      </c>
      <c r="H1358" s="11" t="s">
        <v>44448</v>
      </c>
      <c r="I1358" s="11" t="s">
        <v>44449</v>
      </c>
      <c r="J1358" s="11" t="s">
        <v>44449</v>
      </c>
      <c r="K1358" s="11" t="s">
        <v>362</v>
      </c>
      <c r="L1358" s="11" t="s">
        <v>358</v>
      </c>
      <c r="M1358" s="11" t="s">
        <v>44450</v>
      </c>
      <c r="N1358" s="11" t="s">
        <v>41377</v>
      </c>
      <c r="O1358" s="11" t="s">
        <v>41387</v>
      </c>
      <c r="P1358" s="11" t="s">
        <v>41449</v>
      </c>
      <c r="Q1358" s="11" t="s">
        <v>41411</v>
      </c>
      <c r="R1358" s="11" t="s">
        <v>41411</v>
      </c>
      <c r="S1358" s="17">
        <v>172.67</v>
      </c>
      <c r="T1358" s="11" t="s">
        <v>41450</v>
      </c>
      <c r="U1358" s="17">
        <v>0</v>
      </c>
      <c r="V1358" s="17">
        <v>0</v>
      </c>
      <c r="W1358" s="18">
        <f t="shared" si="93"/>
        <v>172.67</v>
      </c>
      <c r="X1358" s="18">
        <f t="shared" si="94"/>
        <v>172.67</v>
      </c>
      <c r="Y1358" s="2">
        <v>0</v>
      </c>
      <c r="Z1358" s="2" t="str">
        <f t="shared" si="95"/>
        <v>未整改</v>
      </c>
      <c r="AA1358" s="2" t="str">
        <f t="shared" si="96"/>
        <v>未整改</v>
      </c>
      <c r="AD1358" s="22" t="e">
        <f>VLOOKUP(H1358,'系统导出（基本表）'!R:R,1,0)</f>
        <v>#N/A</v>
      </c>
      <c r="AE1358" s="22" t="e">
        <f>VLOOKUP(I1358,'系统导出（基本表）'!Q:R,2,0)</f>
        <v>#N/A</v>
      </c>
      <c r="AF1358" s="2" t="e">
        <f>VLOOKUP(J1358,'系统导出（基本表）'!S:T,2,0)</f>
        <v>#N/A</v>
      </c>
      <c r="AG1358" s="24"/>
    </row>
    <row r="1359" s="1" customFormat="1" ht="19" customHeight="1" spans="2:35">
      <c r="B1359" s="10" t="s">
        <v>303</v>
      </c>
      <c r="C1359" s="10" t="s">
        <v>1160</v>
      </c>
      <c r="D1359" s="10" t="s">
        <v>1161</v>
      </c>
      <c r="E1359" s="10" t="s">
        <v>61</v>
      </c>
      <c r="F1359" s="10" t="s">
        <v>61</v>
      </c>
      <c r="G1359" s="10" t="s">
        <v>44451</v>
      </c>
      <c r="H1359" s="10" t="s">
        <v>44452</v>
      </c>
      <c r="I1359" s="10" t="s">
        <v>44453</v>
      </c>
      <c r="J1359" s="10" t="s">
        <v>44454</v>
      </c>
      <c r="K1359" s="10" t="s">
        <v>17899</v>
      </c>
      <c r="L1359" s="10" t="s">
        <v>19690</v>
      </c>
      <c r="M1359" s="10" t="s">
        <v>44455</v>
      </c>
      <c r="N1359" s="10" t="s">
        <v>61</v>
      </c>
      <c r="O1359" s="10" t="s">
        <v>41353</v>
      </c>
      <c r="P1359" s="10" t="s">
        <v>61</v>
      </c>
      <c r="Q1359" s="10" t="s">
        <v>44456</v>
      </c>
      <c r="R1359" s="10" t="s">
        <v>41373</v>
      </c>
      <c r="S1359" s="15">
        <v>3500</v>
      </c>
      <c r="T1359" s="10" t="s">
        <v>44457</v>
      </c>
      <c r="U1359" s="15">
        <v>3500</v>
      </c>
      <c r="V1359" s="15">
        <v>3500</v>
      </c>
      <c r="W1359" s="16">
        <f t="shared" si="93"/>
        <v>0</v>
      </c>
      <c r="X1359" s="16">
        <f t="shared" si="94"/>
        <v>0</v>
      </c>
      <c r="Y1359" s="1">
        <v>3500</v>
      </c>
      <c r="Z1359" s="1" t="str">
        <f t="shared" si="95"/>
        <v>未整改</v>
      </c>
      <c r="AA1359" s="1" t="str">
        <f t="shared" si="96"/>
        <v>已整改</v>
      </c>
      <c r="AC1359" s="3"/>
      <c r="AD1359" s="19" t="e">
        <f>VLOOKUP(H1359,'系统导出（基本表）'!R:R,1,0)</f>
        <v>#N/A</v>
      </c>
      <c r="AE1359" s="16" t="e">
        <f>VLOOKUP(I1359,'系统导出（基本表）'!Q:R,2,0)</f>
        <v>#N/A</v>
      </c>
      <c r="AF1359" s="16" t="e">
        <f>VLOOKUP(J1359,'系统导出（基本表）'!S:T,2,0)</f>
        <v>#N/A</v>
      </c>
      <c r="AG1359" s="16"/>
      <c r="AH1359" s="16"/>
      <c r="AI1359" s="16"/>
    </row>
    <row r="1360" s="2" customFormat="1" ht="19" customHeight="1" spans="1:33">
      <c r="A1360" s="2">
        <v>1</v>
      </c>
      <c r="B1360" s="11" t="s">
        <v>303</v>
      </c>
      <c r="C1360" s="11" t="s">
        <v>1160</v>
      </c>
      <c r="D1360" s="11" t="s">
        <v>1161</v>
      </c>
      <c r="E1360" s="10" t="s">
        <v>43317</v>
      </c>
      <c r="F1360" s="11" t="s">
        <v>38972</v>
      </c>
      <c r="G1360" s="10" t="s">
        <v>21355</v>
      </c>
      <c r="H1360" s="11" t="s">
        <v>21350</v>
      </c>
      <c r="I1360" s="11" t="s">
        <v>21349</v>
      </c>
      <c r="J1360" s="11" t="s">
        <v>21349</v>
      </c>
      <c r="K1360" s="11" t="s">
        <v>17899</v>
      </c>
      <c r="L1360" s="11" t="s">
        <v>19697</v>
      </c>
      <c r="M1360" s="11" t="s">
        <v>44455</v>
      </c>
      <c r="N1360" s="11" t="s">
        <v>41377</v>
      </c>
      <c r="O1360" s="11" t="s">
        <v>41387</v>
      </c>
      <c r="P1360" s="11" t="s">
        <v>41449</v>
      </c>
      <c r="Q1360" s="11" t="s">
        <v>41411</v>
      </c>
      <c r="R1360" s="11" t="s">
        <v>41411</v>
      </c>
      <c r="S1360" s="17">
        <v>312.06566</v>
      </c>
      <c r="T1360" s="11" t="s">
        <v>42004</v>
      </c>
      <c r="U1360" s="17">
        <v>312.06566</v>
      </c>
      <c r="V1360" s="17">
        <v>0</v>
      </c>
      <c r="W1360" s="18">
        <f t="shared" si="93"/>
        <v>312.06566</v>
      </c>
      <c r="X1360" s="18">
        <f t="shared" si="94"/>
        <v>0</v>
      </c>
      <c r="Y1360" s="2">
        <v>312.06566</v>
      </c>
      <c r="Z1360" s="2" t="str">
        <f t="shared" si="95"/>
        <v>未整改</v>
      </c>
      <c r="AA1360" s="2" t="str">
        <f t="shared" si="96"/>
        <v>已整改</v>
      </c>
      <c r="AD1360" s="22" t="e">
        <f>VLOOKUP(H1360,'系统导出（基本表）'!R:R,1,0)</f>
        <v>#N/A</v>
      </c>
      <c r="AE1360" s="22" t="e">
        <f>VLOOKUP(I1360,'系统导出（基本表）'!Q:R,2,0)</f>
        <v>#N/A</v>
      </c>
      <c r="AF1360" s="2" t="e">
        <f>VLOOKUP(J1360,'系统导出（基本表）'!S:T,2,0)</f>
        <v>#N/A</v>
      </c>
      <c r="AG1360" s="24"/>
    </row>
    <row r="1361" s="1" customFormat="1" ht="19" customHeight="1" spans="2:35">
      <c r="B1361" s="10" t="s">
        <v>303</v>
      </c>
      <c r="C1361" s="10" t="s">
        <v>1160</v>
      </c>
      <c r="D1361" s="10" t="s">
        <v>1161</v>
      </c>
      <c r="E1361" s="10" t="s">
        <v>44458</v>
      </c>
      <c r="F1361" s="10" t="s">
        <v>44459</v>
      </c>
      <c r="G1361" s="10" t="s">
        <v>44460</v>
      </c>
      <c r="H1361" s="10" t="s">
        <v>44461</v>
      </c>
      <c r="I1361" s="10" t="s">
        <v>44462</v>
      </c>
      <c r="J1361" s="10" t="s">
        <v>44463</v>
      </c>
      <c r="K1361" s="10" t="s">
        <v>17899</v>
      </c>
      <c r="L1361" s="10" t="s">
        <v>19690</v>
      </c>
      <c r="M1361" s="10" t="s">
        <v>44455</v>
      </c>
      <c r="N1361" s="10" t="s">
        <v>41377</v>
      </c>
      <c r="O1361" s="10" t="s">
        <v>41378</v>
      </c>
      <c r="P1361" s="10" t="s">
        <v>41379</v>
      </c>
      <c r="Q1361" s="10" t="s">
        <v>41658</v>
      </c>
      <c r="R1361" s="10" t="s">
        <v>41658</v>
      </c>
      <c r="S1361" s="15">
        <v>4300</v>
      </c>
      <c r="T1361" s="10" t="s">
        <v>44464</v>
      </c>
      <c r="U1361" s="15">
        <v>4300</v>
      </c>
      <c r="V1361" s="15">
        <v>4300</v>
      </c>
      <c r="W1361" s="16">
        <f t="shared" si="93"/>
        <v>0</v>
      </c>
      <c r="X1361" s="16">
        <f t="shared" si="94"/>
        <v>0</v>
      </c>
      <c r="Y1361" s="1">
        <v>4300</v>
      </c>
      <c r="Z1361" s="1" t="str">
        <f t="shared" si="95"/>
        <v>未整改</v>
      </c>
      <c r="AA1361" s="1" t="str">
        <f t="shared" si="96"/>
        <v>已整改</v>
      </c>
      <c r="AC1361" s="3"/>
      <c r="AD1361" s="19" t="e">
        <f>VLOOKUP(H1361,'系统导出（基本表）'!R:R,1,0)</f>
        <v>#N/A</v>
      </c>
      <c r="AE1361" s="16" t="e">
        <f>VLOOKUP(I1361,'系统导出（基本表）'!Q:R,2,0)</f>
        <v>#N/A</v>
      </c>
      <c r="AF1361" s="16" t="e">
        <f>VLOOKUP(J1361,'系统导出（基本表）'!S:T,2,0)</f>
        <v>#N/A</v>
      </c>
      <c r="AG1361" s="16"/>
      <c r="AH1361" s="16"/>
      <c r="AI1361" s="16"/>
    </row>
    <row r="1362" s="2" customFormat="1" ht="19" customHeight="1" spans="1:33">
      <c r="A1362" s="2">
        <v>1</v>
      </c>
      <c r="B1362" s="11" t="s">
        <v>303</v>
      </c>
      <c r="C1362" s="11" t="s">
        <v>1160</v>
      </c>
      <c r="D1362" s="11" t="s">
        <v>1161</v>
      </c>
      <c r="E1362" s="10" t="s">
        <v>42354</v>
      </c>
      <c r="F1362" s="11" t="s">
        <v>38614</v>
      </c>
      <c r="G1362" s="10" t="s">
        <v>19700</v>
      </c>
      <c r="H1362" s="11" t="s">
        <v>19692</v>
      </c>
      <c r="I1362" s="11" t="s">
        <v>19691</v>
      </c>
      <c r="J1362" s="11" t="s">
        <v>19691</v>
      </c>
      <c r="K1362" s="11" t="s">
        <v>17899</v>
      </c>
      <c r="L1362" s="11" t="s">
        <v>19697</v>
      </c>
      <c r="M1362" s="11" t="s">
        <v>44455</v>
      </c>
      <c r="N1362" s="11" t="s">
        <v>41377</v>
      </c>
      <c r="O1362" s="11" t="s">
        <v>41387</v>
      </c>
      <c r="P1362" s="11" t="s">
        <v>41379</v>
      </c>
      <c r="Q1362" s="11" t="s">
        <v>41373</v>
      </c>
      <c r="R1362" s="11" t="s">
        <v>41373</v>
      </c>
      <c r="S1362" s="17">
        <v>2000</v>
      </c>
      <c r="T1362" s="11" t="s">
        <v>44465</v>
      </c>
      <c r="U1362" s="17">
        <v>2000</v>
      </c>
      <c r="V1362" s="17">
        <v>0</v>
      </c>
      <c r="W1362" s="18">
        <f t="shared" si="93"/>
        <v>2000</v>
      </c>
      <c r="X1362" s="18">
        <f t="shared" si="94"/>
        <v>0</v>
      </c>
      <c r="Y1362" s="2">
        <v>2000</v>
      </c>
      <c r="Z1362" s="2" t="str">
        <f t="shared" si="95"/>
        <v>未整改</v>
      </c>
      <c r="AA1362" s="2" t="str">
        <f t="shared" si="96"/>
        <v>已整改</v>
      </c>
      <c r="AD1362" s="22" t="e">
        <f>VLOOKUP(H1362,'系统导出（基本表）'!R:R,1,0)</f>
        <v>#N/A</v>
      </c>
      <c r="AE1362" s="22" t="e">
        <f>VLOOKUP(I1362,'系统导出（基本表）'!Q:R,2,0)</f>
        <v>#N/A</v>
      </c>
      <c r="AF1362" s="2" t="e">
        <f>VLOOKUP(J1362,'系统导出（基本表）'!S:T,2,0)</f>
        <v>#N/A</v>
      </c>
      <c r="AG1362" s="24"/>
    </row>
    <row r="1363" s="1" customFormat="1" ht="19" customHeight="1" spans="2:35">
      <c r="B1363" s="10" t="s">
        <v>303</v>
      </c>
      <c r="C1363" s="10" t="s">
        <v>1160</v>
      </c>
      <c r="D1363" s="10" t="s">
        <v>1161</v>
      </c>
      <c r="E1363" s="10" t="s">
        <v>43065</v>
      </c>
      <c r="F1363" s="10" t="s">
        <v>38885</v>
      </c>
      <c r="G1363" s="10" t="s">
        <v>44466</v>
      </c>
      <c r="H1363" s="10" t="s">
        <v>44467</v>
      </c>
      <c r="I1363" s="10" t="s">
        <v>44468</v>
      </c>
      <c r="J1363" s="10" t="s">
        <v>44469</v>
      </c>
      <c r="K1363" s="10" t="s">
        <v>17899</v>
      </c>
      <c r="L1363" s="10" t="s">
        <v>19690</v>
      </c>
      <c r="M1363" s="10" t="s">
        <v>44455</v>
      </c>
      <c r="N1363" s="10" t="s">
        <v>41377</v>
      </c>
      <c r="O1363" s="10" t="s">
        <v>41378</v>
      </c>
      <c r="P1363" s="10" t="s">
        <v>41379</v>
      </c>
      <c r="Q1363" s="10" t="s">
        <v>41354</v>
      </c>
      <c r="R1363" s="10" t="s">
        <v>41354</v>
      </c>
      <c r="S1363" s="15">
        <v>700</v>
      </c>
      <c r="T1363" s="10" t="s">
        <v>44470</v>
      </c>
      <c r="U1363" s="15">
        <v>700</v>
      </c>
      <c r="V1363" s="15">
        <v>700</v>
      </c>
      <c r="W1363" s="16">
        <f t="shared" si="93"/>
        <v>0</v>
      </c>
      <c r="X1363" s="16">
        <f t="shared" si="94"/>
        <v>0</v>
      </c>
      <c r="Y1363" s="1">
        <v>700</v>
      </c>
      <c r="Z1363" s="1" t="str">
        <f t="shared" si="95"/>
        <v>未整改</v>
      </c>
      <c r="AA1363" s="1" t="str">
        <f t="shared" si="96"/>
        <v>已整改</v>
      </c>
      <c r="AB1363" s="1">
        <f>S1363-V1363</f>
        <v>0</v>
      </c>
      <c r="AC1363" s="3"/>
      <c r="AD1363" s="19" t="e">
        <f>VLOOKUP(H1363,'系统导出（基本表）'!R:R,1,0)</f>
        <v>#N/A</v>
      </c>
      <c r="AE1363" s="16" t="e">
        <f>VLOOKUP(I1363,'系统导出（基本表）'!Q:R,2,0)</f>
        <v>#N/A</v>
      </c>
      <c r="AF1363" s="16" t="e">
        <f>VLOOKUP(J1363,'系统导出（基本表）'!S:T,2,0)</f>
        <v>#N/A</v>
      </c>
      <c r="AG1363" s="16"/>
      <c r="AH1363" s="16"/>
      <c r="AI1363" s="16"/>
    </row>
    <row r="1364" s="2" customFormat="1" ht="19" customHeight="1" spans="1:33">
      <c r="A1364" s="2">
        <v>1</v>
      </c>
      <c r="B1364" s="11" t="s">
        <v>303</v>
      </c>
      <c r="C1364" s="11" t="s">
        <v>1160</v>
      </c>
      <c r="D1364" s="11" t="s">
        <v>1161</v>
      </c>
      <c r="E1364" s="10" t="s">
        <v>43269</v>
      </c>
      <c r="F1364" s="11" t="s">
        <v>39130</v>
      </c>
      <c r="G1364" s="10" t="s">
        <v>19700</v>
      </c>
      <c r="H1364" s="11" t="s">
        <v>19692</v>
      </c>
      <c r="I1364" s="11" t="s">
        <v>19691</v>
      </c>
      <c r="J1364" s="11" t="s">
        <v>19691</v>
      </c>
      <c r="K1364" s="11" t="s">
        <v>17899</v>
      </c>
      <c r="L1364" s="11" t="s">
        <v>19697</v>
      </c>
      <c r="M1364" s="11" t="s">
        <v>44455</v>
      </c>
      <c r="N1364" s="11" t="s">
        <v>41377</v>
      </c>
      <c r="O1364" s="11" t="s">
        <v>41387</v>
      </c>
      <c r="P1364" s="11" t="s">
        <v>41379</v>
      </c>
      <c r="Q1364" s="11" t="s">
        <v>41373</v>
      </c>
      <c r="R1364" s="11" t="s">
        <v>41373</v>
      </c>
      <c r="S1364" s="17">
        <v>203</v>
      </c>
      <c r="T1364" s="11" t="s">
        <v>44471</v>
      </c>
      <c r="U1364" s="17">
        <v>203</v>
      </c>
      <c r="V1364" s="17">
        <v>0</v>
      </c>
      <c r="W1364" s="18">
        <f t="shared" si="93"/>
        <v>203</v>
      </c>
      <c r="X1364" s="18">
        <f t="shared" si="94"/>
        <v>0</v>
      </c>
      <c r="Y1364" s="2">
        <v>203</v>
      </c>
      <c r="Z1364" s="2" t="str">
        <f t="shared" si="95"/>
        <v>未整改</v>
      </c>
      <c r="AA1364" s="2" t="str">
        <f t="shared" si="96"/>
        <v>已整改</v>
      </c>
      <c r="AD1364" s="22" t="e">
        <f>VLOOKUP(H1364,'系统导出（基本表）'!R:R,1,0)</f>
        <v>#N/A</v>
      </c>
      <c r="AE1364" s="22" t="e">
        <f>VLOOKUP(I1364,'系统导出（基本表）'!Q:R,2,0)</f>
        <v>#N/A</v>
      </c>
      <c r="AF1364" s="2" t="e">
        <f>VLOOKUP(J1364,'系统导出（基本表）'!S:T,2,0)</f>
        <v>#N/A</v>
      </c>
      <c r="AG1364" s="24"/>
    </row>
    <row r="1365" s="2" customFormat="1" ht="19" customHeight="1" spans="1:33">
      <c r="A1365" s="2">
        <v>1</v>
      </c>
      <c r="B1365" s="11" t="s">
        <v>303</v>
      </c>
      <c r="C1365" s="11" t="s">
        <v>1160</v>
      </c>
      <c r="D1365" s="11" t="s">
        <v>1161</v>
      </c>
      <c r="E1365" s="10" t="s">
        <v>43269</v>
      </c>
      <c r="F1365" s="11" t="s">
        <v>39130</v>
      </c>
      <c r="G1365" s="10" t="s">
        <v>13275</v>
      </c>
      <c r="H1365" s="11" t="s">
        <v>13267</v>
      </c>
      <c r="I1365" s="11" t="s">
        <v>13266</v>
      </c>
      <c r="J1365" s="11" t="s">
        <v>13266</v>
      </c>
      <c r="K1365" s="11" t="s">
        <v>13274</v>
      </c>
      <c r="L1365" s="11" t="s">
        <v>11521</v>
      </c>
      <c r="M1365" s="11" t="s">
        <v>44472</v>
      </c>
      <c r="N1365" s="11" t="s">
        <v>41377</v>
      </c>
      <c r="O1365" s="11" t="s">
        <v>41387</v>
      </c>
      <c r="P1365" s="11" t="s">
        <v>41379</v>
      </c>
      <c r="Q1365" s="11" t="s">
        <v>41354</v>
      </c>
      <c r="R1365" s="11" t="s">
        <v>41354</v>
      </c>
      <c r="S1365" s="17">
        <v>1500</v>
      </c>
      <c r="T1365" s="11" t="s">
        <v>44473</v>
      </c>
      <c r="U1365" s="17">
        <v>1500</v>
      </c>
      <c r="V1365" s="17">
        <v>0</v>
      </c>
      <c r="W1365" s="18">
        <f t="shared" si="93"/>
        <v>1500</v>
      </c>
      <c r="X1365" s="18">
        <f t="shared" si="94"/>
        <v>0</v>
      </c>
      <c r="Y1365" s="2">
        <v>1500</v>
      </c>
      <c r="Z1365" s="2" t="str">
        <f t="shared" si="95"/>
        <v>未整改</v>
      </c>
      <c r="AA1365" s="2" t="str">
        <f t="shared" si="96"/>
        <v>已整改</v>
      </c>
      <c r="AD1365" s="22" t="e">
        <f>VLOOKUP(H1365,'系统导出（基本表）'!R:R,1,0)</f>
        <v>#N/A</v>
      </c>
      <c r="AE1365" s="22" t="e">
        <f>VLOOKUP(I1365,'系统导出（基本表）'!Q:R,2,0)</f>
        <v>#N/A</v>
      </c>
      <c r="AF1365" s="2" t="e">
        <f>VLOOKUP(J1365,'系统导出（基本表）'!S:T,2,0)</f>
        <v>#N/A</v>
      </c>
      <c r="AG1365" s="24"/>
    </row>
    <row r="1366" s="1" customFormat="1" ht="19" customHeight="1" spans="2:35">
      <c r="B1366" s="10" t="s">
        <v>303</v>
      </c>
      <c r="C1366" s="10" t="s">
        <v>1160</v>
      </c>
      <c r="D1366" s="10" t="s">
        <v>1161</v>
      </c>
      <c r="E1366" s="10" t="s">
        <v>42897</v>
      </c>
      <c r="F1366" s="10" t="s">
        <v>39186</v>
      </c>
      <c r="G1366" s="10" t="s">
        <v>4097</v>
      </c>
      <c r="H1366" s="10" t="s">
        <v>4088</v>
      </c>
      <c r="I1366" s="10" t="s">
        <v>4087</v>
      </c>
      <c r="J1366" s="10" t="s">
        <v>4087</v>
      </c>
      <c r="K1366" s="10" t="s">
        <v>4095</v>
      </c>
      <c r="L1366" s="10" t="s">
        <v>4085</v>
      </c>
      <c r="M1366" s="10" t="s">
        <v>44474</v>
      </c>
      <c r="N1366" s="10" t="s">
        <v>41377</v>
      </c>
      <c r="O1366" s="10" t="s">
        <v>41378</v>
      </c>
      <c r="P1366" s="10" t="s">
        <v>41379</v>
      </c>
      <c r="Q1366" s="10" t="s">
        <v>41501</v>
      </c>
      <c r="R1366" s="10" t="s">
        <v>41501</v>
      </c>
      <c r="S1366" s="15">
        <v>13.8</v>
      </c>
      <c r="T1366" s="10" t="s">
        <v>44475</v>
      </c>
      <c r="U1366" s="15">
        <v>13.8</v>
      </c>
      <c r="V1366" s="15">
        <v>13.8</v>
      </c>
      <c r="W1366" s="16">
        <f t="shared" si="93"/>
        <v>0</v>
      </c>
      <c r="X1366" s="16">
        <f t="shared" si="94"/>
        <v>0</v>
      </c>
      <c r="Y1366" s="1">
        <v>13.8</v>
      </c>
      <c r="Z1366" s="1" t="str">
        <f t="shared" si="95"/>
        <v>未整改</v>
      </c>
      <c r="AA1366" s="1" t="str">
        <f t="shared" si="96"/>
        <v>已整改</v>
      </c>
      <c r="AB1366" s="1">
        <f>S1366-V1366</f>
        <v>0</v>
      </c>
      <c r="AC1366" s="3"/>
      <c r="AD1366" s="19" t="e">
        <f>VLOOKUP(H1366,'系统导出（基本表）'!R:R,1,0)</f>
        <v>#N/A</v>
      </c>
      <c r="AE1366" s="16" t="e">
        <f>VLOOKUP(I1366,'系统导出（基本表）'!Q:R,2,0)</f>
        <v>#N/A</v>
      </c>
      <c r="AF1366" s="16" t="e">
        <f>VLOOKUP(J1366,'系统导出（基本表）'!S:T,2,0)</f>
        <v>#N/A</v>
      </c>
      <c r="AG1366" s="16"/>
      <c r="AH1366" s="16"/>
      <c r="AI1366" s="16"/>
    </row>
    <row r="1367" s="2" customFormat="1" ht="19" customHeight="1" spans="1:33">
      <c r="A1367" s="2">
        <v>1</v>
      </c>
      <c r="B1367" s="11" t="s">
        <v>303</v>
      </c>
      <c r="C1367" s="11" t="s">
        <v>304</v>
      </c>
      <c r="D1367" s="11" t="s">
        <v>305</v>
      </c>
      <c r="E1367" s="10" t="s">
        <v>43906</v>
      </c>
      <c r="F1367" s="11" t="s">
        <v>39166</v>
      </c>
      <c r="G1367" s="10" t="s">
        <v>1913</v>
      </c>
      <c r="H1367" s="11" t="s">
        <v>1905</v>
      </c>
      <c r="I1367" s="11" t="s">
        <v>1904</v>
      </c>
      <c r="J1367" s="11" t="s">
        <v>1904</v>
      </c>
      <c r="K1367" s="11" t="s">
        <v>1912</v>
      </c>
      <c r="L1367" s="11" t="s">
        <v>1909</v>
      </c>
      <c r="M1367" s="11" t="s">
        <v>44476</v>
      </c>
      <c r="N1367" s="11" t="s">
        <v>41377</v>
      </c>
      <c r="O1367" s="11" t="s">
        <v>41387</v>
      </c>
      <c r="P1367" s="11" t="s">
        <v>41379</v>
      </c>
      <c r="Q1367" s="11" t="s">
        <v>41501</v>
      </c>
      <c r="R1367" s="11" t="s">
        <v>41501</v>
      </c>
      <c r="S1367" s="17">
        <v>3.84</v>
      </c>
      <c r="T1367" s="11" t="s">
        <v>42508</v>
      </c>
      <c r="U1367" s="17">
        <v>3.84</v>
      </c>
      <c r="V1367" s="17">
        <v>0</v>
      </c>
      <c r="W1367" s="18">
        <f t="shared" si="93"/>
        <v>3.84</v>
      </c>
      <c r="X1367" s="18">
        <f t="shared" si="94"/>
        <v>0</v>
      </c>
      <c r="Y1367" s="2">
        <v>3.84</v>
      </c>
      <c r="Z1367" s="2" t="str">
        <f t="shared" si="95"/>
        <v>未整改</v>
      </c>
      <c r="AA1367" s="2" t="str">
        <f t="shared" si="96"/>
        <v>已整改</v>
      </c>
      <c r="AD1367" s="22" t="e">
        <f>VLOOKUP(H1367,'系统导出（基本表）'!R:R,1,0)</f>
        <v>#N/A</v>
      </c>
      <c r="AE1367" s="22" t="e">
        <f>VLOOKUP(I1367,'系统导出（基本表）'!Q:R,2,0)</f>
        <v>#N/A</v>
      </c>
      <c r="AF1367" s="2" t="e">
        <f>VLOOKUP(J1367,'系统导出（基本表）'!S:T,2,0)</f>
        <v>#N/A</v>
      </c>
      <c r="AG1367" s="24"/>
    </row>
    <row r="1368" s="1" customFormat="1" ht="19" customHeight="1" spans="2:35">
      <c r="B1368" s="10" t="s">
        <v>303</v>
      </c>
      <c r="C1368" s="10" t="s">
        <v>304</v>
      </c>
      <c r="D1368" s="10" t="s">
        <v>305</v>
      </c>
      <c r="E1368" s="10" t="s">
        <v>61</v>
      </c>
      <c r="F1368" s="10" t="s">
        <v>61</v>
      </c>
      <c r="G1368" s="10" t="s">
        <v>44477</v>
      </c>
      <c r="H1368" s="10" t="s">
        <v>44478</v>
      </c>
      <c r="I1368" s="10" t="s">
        <v>44479</v>
      </c>
      <c r="J1368" s="10" t="s">
        <v>44480</v>
      </c>
      <c r="K1368" s="10" t="s">
        <v>1912</v>
      </c>
      <c r="L1368" s="10" t="s">
        <v>1901</v>
      </c>
      <c r="M1368" s="10" t="s">
        <v>44476</v>
      </c>
      <c r="N1368" s="10" t="s">
        <v>61</v>
      </c>
      <c r="O1368" s="10" t="s">
        <v>41372</v>
      </c>
      <c r="P1368" s="10" t="s">
        <v>61</v>
      </c>
      <c r="Q1368" s="10" t="s">
        <v>41411</v>
      </c>
      <c r="R1368" s="10" t="s">
        <v>41411</v>
      </c>
      <c r="S1368" s="15">
        <v>3942</v>
      </c>
      <c r="T1368" s="10" t="s">
        <v>41412</v>
      </c>
      <c r="U1368" s="15">
        <v>3942</v>
      </c>
      <c r="V1368" s="15">
        <v>3942</v>
      </c>
      <c r="W1368" s="16">
        <f t="shared" si="93"/>
        <v>0</v>
      </c>
      <c r="X1368" s="16">
        <f t="shared" si="94"/>
        <v>0</v>
      </c>
      <c r="Y1368" s="1">
        <v>3942</v>
      </c>
      <c r="Z1368" s="1" t="str">
        <f t="shared" si="95"/>
        <v>未整改</v>
      </c>
      <c r="AA1368" s="1" t="str">
        <f t="shared" si="96"/>
        <v>已整改</v>
      </c>
      <c r="AC1368" s="3"/>
      <c r="AD1368" s="19" t="e">
        <f>VLOOKUP(H1368,'系统导出（基本表）'!R:R,1,0)</f>
        <v>#N/A</v>
      </c>
      <c r="AE1368" s="16" t="e">
        <f>VLOOKUP(I1368,'系统导出（基本表）'!Q:R,2,0)</f>
        <v>#N/A</v>
      </c>
      <c r="AF1368" s="16" t="e">
        <f>VLOOKUP(J1368,'系统导出（基本表）'!S:T,2,0)</f>
        <v>#N/A</v>
      </c>
      <c r="AG1368" s="16"/>
      <c r="AH1368" s="16"/>
      <c r="AI1368" s="16"/>
    </row>
    <row r="1369" s="1" customFormat="1" ht="19" customHeight="1" spans="2:35">
      <c r="B1369" s="10" t="s">
        <v>303</v>
      </c>
      <c r="C1369" s="10" t="s">
        <v>304</v>
      </c>
      <c r="D1369" s="10" t="s">
        <v>305</v>
      </c>
      <c r="E1369" s="10" t="s">
        <v>61</v>
      </c>
      <c r="F1369" s="10" t="s">
        <v>61</v>
      </c>
      <c r="G1369" s="10" t="s">
        <v>44477</v>
      </c>
      <c r="H1369" s="10" t="s">
        <v>44478</v>
      </c>
      <c r="I1369" s="10" t="s">
        <v>44479</v>
      </c>
      <c r="J1369" s="10" t="s">
        <v>44480</v>
      </c>
      <c r="K1369" s="10" t="s">
        <v>1912</v>
      </c>
      <c r="L1369" s="10" t="s">
        <v>1901</v>
      </c>
      <c r="M1369" s="10" t="s">
        <v>44476</v>
      </c>
      <c r="N1369" s="10" t="s">
        <v>61</v>
      </c>
      <c r="O1369" s="10" t="s">
        <v>41362</v>
      </c>
      <c r="P1369" s="10" t="s">
        <v>61</v>
      </c>
      <c r="Q1369" s="10" t="s">
        <v>41373</v>
      </c>
      <c r="R1369" s="10" t="s">
        <v>41373</v>
      </c>
      <c r="S1369" s="15">
        <v>18900</v>
      </c>
      <c r="T1369" s="10" t="s">
        <v>882</v>
      </c>
      <c r="U1369" s="15">
        <v>18900</v>
      </c>
      <c r="V1369" s="15">
        <v>18900</v>
      </c>
      <c r="W1369" s="16">
        <f t="shared" si="93"/>
        <v>0</v>
      </c>
      <c r="X1369" s="16">
        <f t="shared" si="94"/>
        <v>0</v>
      </c>
      <c r="Y1369" s="1">
        <v>18900</v>
      </c>
      <c r="Z1369" s="1" t="str">
        <f t="shared" si="95"/>
        <v>未整改</v>
      </c>
      <c r="AA1369" s="1" t="str">
        <f t="shared" si="96"/>
        <v>已整改</v>
      </c>
      <c r="AC1369" s="3"/>
      <c r="AD1369" s="19" t="e">
        <f>VLOOKUP(H1369,'系统导出（基本表）'!R:R,1,0)</f>
        <v>#N/A</v>
      </c>
      <c r="AE1369" s="16" t="e">
        <f>VLOOKUP(I1369,'系统导出（基本表）'!Q:R,2,0)</f>
        <v>#N/A</v>
      </c>
      <c r="AF1369" s="16" t="e">
        <f>VLOOKUP(J1369,'系统导出（基本表）'!S:T,2,0)</f>
        <v>#N/A</v>
      </c>
      <c r="AG1369" s="16"/>
      <c r="AH1369" s="16"/>
      <c r="AI1369" s="16"/>
    </row>
    <row r="1370" s="2" customFormat="1" ht="19" customHeight="1" spans="1:33">
      <c r="A1370" s="2">
        <v>1</v>
      </c>
      <c r="B1370" s="11" t="s">
        <v>303</v>
      </c>
      <c r="C1370" s="11" t="s">
        <v>304</v>
      </c>
      <c r="D1370" s="11" t="s">
        <v>305</v>
      </c>
      <c r="E1370" s="10" t="s">
        <v>43906</v>
      </c>
      <c r="F1370" s="11" t="s">
        <v>39166</v>
      </c>
      <c r="G1370" s="10" t="s">
        <v>2793</v>
      </c>
      <c r="H1370" s="11" t="s">
        <v>2788</v>
      </c>
      <c r="I1370" s="11" t="s">
        <v>2787</v>
      </c>
      <c r="J1370" s="11" t="s">
        <v>2787</v>
      </c>
      <c r="K1370" s="11" t="s">
        <v>2260</v>
      </c>
      <c r="L1370" s="11" t="s">
        <v>2253</v>
      </c>
      <c r="M1370" s="11" t="s">
        <v>44481</v>
      </c>
      <c r="N1370" s="11" t="s">
        <v>41377</v>
      </c>
      <c r="O1370" s="11" t="s">
        <v>41387</v>
      </c>
      <c r="P1370" s="11" t="s">
        <v>41379</v>
      </c>
      <c r="Q1370" s="11" t="s">
        <v>41373</v>
      </c>
      <c r="R1370" s="11" t="s">
        <v>41373</v>
      </c>
      <c r="S1370" s="17">
        <v>851.72112</v>
      </c>
      <c r="T1370" s="11" t="s">
        <v>44482</v>
      </c>
      <c r="U1370" s="17">
        <v>0</v>
      </c>
      <c r="V1370" s="17">
        <v>0</v>
      </c>
      <c r="W1370" s="18">
        <f t="shared" si="93"/>
        <v>851.72112</v>
      </c>
      <c r="X1370" s="18">
        <f t="shared" si="94"/>
        <v>851.72112</v>
      </c>
      <c r="Y1370" s="2">
        <v>0</v>
      </c>
      <c r="Z1370" s="2" t="str">
        <f t="shared" si="95"/>
        <v>未整改</v>
      </c>
      <c r="AA1370" s="2" t="str">
        <f t="shared" si="96"/>
        <v>未整改</v>
      </c>
      <c r="AD1370" s="22" t="e">
        <f>VLOOKUP(H1370,'系统导出（基本表）'!R:R,1,0)</f>
        <v>#N/A</v>
      </c>
      <c r="AE1370" s="22" t="e">
        <f>VLOOKUP(I1370,'系统导出（基本表）'!Q:R,2,0)</f>
        <v>#N/A</v>
      </c>
      <c r="AF1370" s="2" t="e">
        <f>VLOOKUP(J1370,'系统导出（基本表）'!S:T,2,0)</f>
        <v>#N/A</v>
      </c>
      <c r="AG1370" s="24"/>
    </row>
    <row r="1371" s="1" customFormat="1" ht="19" customHeight="1" spans="2:35">
      <c r="B1371" s="10" t="s">
        <v>303</v>
      </c>
      <c r="C1371" s="10" t="s">
        <v>304</v>
      </c>
      <c r="D1371" s="10" t="s">
        <v>305</v>
      </c>
      <c r="E1371" s="10" t="s">
        <v>61</v>
      </c>
      <c r="F1371" s="10" t="s">
        <v>61</v>
      </c>
      <c r="G1371" s="10" t="s">
        <v>44483</v>
      </c>
      <c r="H1371" s="10" t="s">
        <v>44484</v>
      </c>
      <c r="I1371" s="10" t="s">
        <v>44485</v>
      </c>
      <c r="J1371" s="10" t="s">
        <v>44486</v>
      </c>
      <c r="K1371" s="10" t="s">
        <v>44487</v>
      </c>
      <c r="L1371" s="10" t="s">
        <v>44488</v>
      </c>
      <c r="M1371" s="10" t="s">
        <v>44489</v>
      </c>
      <c r="N1371" s="10" t="s">
        <v>61</v>
      </c>
      <c r="O1371" s="10" t="s">
        <v>41372</v>
      </c>
      <c r="P1371" s="10" t="s">
        <v>61</v>
      </c>
      <c r="Q1371" s="10" t="s">
        <v>41411</v>
      </c>
      <c r="R1371" s="10" t="s">
        <v>41411</v>
      </c>
      <c r="S1371" s="15">
        <v>1135.45</v>
      </c>
      <c r="T1371" s="10" t="s">
        <v>41412</v>
      </c>
      <c r="U1371" s="15">
        <v>1135.45</v>
      </c>
      <c r="V1371" s="15">
        <v>1135.45</v>
      </c>
      <c r="W1371" s="16">
        <f t="shared" si="93"/>
        <v>0</v>
      </c>
      <c r="X1371" s="16">
        <f t="shared" si="94"/>
        <v>0</v>
      </c>
      <c r="Y1371" s="1">
        <v>1135.45</v>
      </c>
      <c r="Z1371" s="1" t="str">
        <f t="shared" si="95"/>
        <v>未整改</v>
      </c>
      <c r="AA1371" s="1" t="str">
        <f t="shared" si="96"/>
        <v>已整改</v>
      </c>
      <c r="AC1371" s="3"/>
      <c r="AD1371" s="19" t="e">
        <f>VLOOKUP(H1371,'系统导出（基本表）'!R:R,1,0)</f>
        <v>#N/A</v>
      </c>
      <c r="AE1371" s="16" t="e">
        <f>VLOOKUP(I1371,'系统导出（基本表）'!Q:R,2,0)</f>
        <v>#N/A</v>
      </c>
      <c r="AF1371" s="16" t="e">
        <f>VLOOKUP(J1371,'系统导出（基本表）'!S:T,2,0)</f>
        <v>#N/A</v>
      </c>
      <c r="AG1371" s="16"/>
      <c r="AH1371" s="16"/>
      <c r="AI1371" s="16"/>
    </row>
    <row r="1372" s="1" customFormat="1" ht="19" customHeight="1" spans="2:35">
      <c r="B1372" s="10" t="s">
        <v>303</v>
      </c>
      <c r="C1372" s="10" t="s">
        <v>304</v>
      </c>
      <c r="D1372" s="10" t="s">
        <v>305</v>
      </c>
      <c r="E1372" s="10" t="s">
        <v>61</v>
      </c>
      <c r="F1372" s="10" t="s">
        <v>61</v>
      </c>
      <c r="G1372" s="10" t="s">
        <v>44490</v>
      </c>
      <c r="H1372" s="10" t="s">
        <v>44491</v>
      </c>
      <c r="I1372" s="10" t="s">
        <v>44492</v>
      </c>
      <c r="J1372" s="10" t="s">
        <v>44493</v>
      </c>
      <c r="K1372" s="10" t="s">
        <v>44494</v>
      </c>
      <c r="L1372" s="10" t="s">
        <v>44495</v>
      </c>
      <c r="M1372" s="10" t="s">
        <v>44496</v>
      </c>
      <c r="N1372" s="10" t="s">
        <v>61</v>
      </c>
      <c r="O1372" s="10" t="s">
        <v>41372</v>
      </c>
      <c r="P1372" s="10" t="s">
        <v>61</v>
      </c>
      <c r="Q1372" s="10" t="s">
        <v>41411</v>
      </c>
      <c r="R1372" s="10" t="s">
        <v>41411</v>
      </c>
      <c r="S1372" s="15">
        <v>1107.95</v>
      </c>
      <c r="T1372" s="10" t="s">
        <v>41412</v>
      </c>
      <c r="U1372" s="15">
        <v>1107.95</v>
      </c>
      <c r="V1372" s="15">
        <v>1107.95</v>
      </c>
      <c r="W1372" s="16">
        <f t="shared" si="93"/>
        <v>0</v>
      </c>
      <c r="X1372" s="16">
        <f t="shared" si="94"/>
        <v>0</v>
      </c>
      <c r="Y1372" s="1">
        <v>1107.95</v>
      </c>
      <c r="Z1372" s="1" t="str">
        <f t="shared" si="95"/>
        <v>未整改</v>
      </c>
      <c r="AA1372" s="1" t="str">
        <f t="shared" si="96"/>
        <v>已整改</v>
      </c>
      <c r="AC1372" s="3"/>
      <c r="AD1372" s="19" t="e">
        <f>VLOOKUP(H1372,'系统导出（基本表）'!R:R,1,0)</f>
        <v>#N/A</v>
      </c>
      <c r="AE1372" s="16" t="e">
        <f>VLOOKUP(I1372,'系统导出（基本表）'!Q:R,2,0)</f>
        <v>#N/A</v>
      </c>
      <c r="AF1372" s="16" t="e">
        <f>VLOOKUP(J1372,'系统导出（基本表）'!S:T,2,0)</f>
        <v>#N/A</v>
      </c>
      <c r="AG1372" s="16"/>
      <c r="AH1372" s="16"/>
      <c r="AI1372" s="16"/>
    </row>
    <row r="1373" s="1" customFormat="1" ht="19" customHeight="1" spans="2:35">
      <c r="B1373" s="10" t="s">
        <v>303</v>
      </c>
      <c r="C1373" s="10" t="s">
        <v>304</v>
      </c>
      <c r="D1373" s="10" t="s">
        <v>305</v>
      </c>
      <c r="E1373" s="10" t="s">
        <v>61</v>
      </c>
      <c r="F1373" s="10" t="s">
        <v>61</v>
      </c>
      <c r="G1373" s="10" t="s">
        <v>44497</v>
      </c>
      <c r="H1373" s="10" t="s">
        <v>44498</v>
      </c>
      <c r="I1373" s="10" t="s">
        <v>44499</v>
      </c>
      <c r="J1373" s="10" t="s">
        <v>44500</v>
      </c>
      <c r="K1373" s="10" t="s">
        <v>44494</v>
      </c>
      <c r="L1373" s="10" t="s">
        <v>44495</v>
      </c>
      <c r="M1373" s="10" t="s">
        <v>44496</v>
      </c>
      <c r="N1373" s="10" t="s">
        <v>61</v>
      </c>
      <c r="O1373" s="10" t="s">
        <v>41372</v>
      </c>
      <c r="P1373" s="10" t="s">
        <v>61</v>
      </c>
      <c r="Q1373" s="10" t="s">
        <v>41411</v>
      </c>
      <c r="R1373" s="10" t="s">
        <v>41411</v>
      </c>
      <c r="S1373" s="15">
        <v>5838</v>
      </c>
      <c r="T1373" s="10" t="s">
        <v>41412</v>
      </c>
      <c r="U1373" s="15">
        <v>5838</v>
      </c>
      <c r="V1373" s="15">
        <v>5838</v>
      </c>
      <c r="W1373" s="16">
        <f t="shared" si="93"/>
        <v>0</v>
      </c>
      <c r="X1373" s="16">
        <f t="shared" si="94"/>
        <v>0</v>
      </c>
      <c r="Y1373" s="1">
        <v>5838</v>
      </c>
      <c r="Z1373" s="1" t="str">
        <f t="shared" si="95"/>
        <v>未整改</v>
      </c>
      <c r="AA1373" s="1" t="str">
        <f t="shared" si="96"/>
        <v>已整改</v>
      </c>
      <c r="AC1373" s="3"/>
      <c r="AD1373" s="19" t="e">
        <f>VLOOKUP(H1373,'系统导出（基本表）'!R:R,1,0)</f>
        <v>#N/A</v>
      </c>
      <c r="AE1373" s="16" t="e">
        <f>VLOOKUP(I1373,'系统导出（基本表）'!Q:R,2,0)</f>
        <v>#N/A</v>
      </c>
      <c r="AF1373" s="16" t="e">
        <f>VLOOKUP(J1373,'系统导出（基本表）'!S:T,2,0)</f>
        <v>#N/A</v>
      </c>
      <c r="AG1373" s="16"/>
      <c r="AH1373" s="16"/>
      <c r="AI1373" s="16"/>
    </row>
    <row r="1374" s="1" customFormat="1" ht="19" customHeight="1" spans="2:35">
      <c r="B1374" s="10" t="s">
        <v>303</v>
      </c>
      <c r="C1374" s="10" t="s">
        <v>304</v>
      </c>
      <c r="D1374" s="10" t="s">
        <v>305</v>
      </c>
      <c r="E1374" s="10" t="s">
        <v>43350</v>
      </c>
      <c r="F1374" s="10" t="s">
        <v>40304</v>
      </c>
      <c r="G1374" s="10" t="s">
        <v>44497</v>
      </c>
      <c r="H1374" s="10" t="s">
        <v>44498</v>
      </c>
      <c r="I1374" s="10" t="s">
        <v>44499</v>
      </c>
      <c r="J1374" s="10" t="s">
        <v>44500</v>
      </c>
      <c r="K1374" s="10" t="s">
        <v>44494</v>
      </c>
      <c r="L1374" s="10" t="s">
        <v>44495</v>
      </c>
      <c r="M1374" s="10" t="s">
        <v>44496</v>
      </c>
      <c r="N1374" s="10" t="s">
        <v>41377</v>
      </c>
      <c r="O1374" s="10" t="s">
        <v>41378</v>
      </c>
      <c r="P1374" s="10" t="s">
        <v>41456</v>
      </c>
      <c r="Q1374" s="10" t="s">
        <v>41411</v>
      </c>
      <c r="R1374" s="10" t="s">
        <v>41411</v>
      </c>
      <c r="S1374" s="15">
        <v>5067.81</v>
      </c>
      <c r="T1374" s="10" t="s">
        <v>41463</v>
      </c>
      <c r="U1374" s="15">
        <v>5067.81</v>
      </c>
      <c r="V1374" s="15">
        <v>5067.81</v>
      </c>
      <c r="W1374" s="16">
        <f t="shared" si="93"/>
        <v>0</v>
      </c>
      <c r="X1374" s="16">
        <f t="shared" si="94"/>
        <v>0</v>
      </c>
      <c r="Y1374" s="1">
        <v>5067.81</v>
      </c>
      <c r="Z1374" s="1" t="str">
        <f t="shared" si="95"/>
        <v>未整改</v>
      </c>
      <c r="AA1374" s="1" t="str">
        <f t="shared" si="96"/>
        <v>已整改</v>
      </c>
      <c r="AC1374" s="3"/>
      <c r="AD1374" s="19" t="e">
        <f>VLOOKUP(H1374,'系统导出（基本表）'!R:R,1,0)</f>
        <v>#N/A</v>
      </c>
      <c r="AE1374" s="16" t="e">
        <f>VLOOKUP(I1374,'系统导出（基本表）'!Q:R,2,0)</f>
        <v>#N/A</v>
      </c>
      <c r="AF1374" s="16" t="e">
        <f>VLOOKUP(J1374,'系统导出（基本表）'!S:T,2,0)</f>
        <v>#N/A</v>
      </c>
      <c r="AG1374" s="16"/>
      <c r="AH1374" s="16"/>
      <c r="AI1374" s="16"/>
    </row>
    <row r="1375" s="1" customFormat="1" ht="19" customHeight="1" spans="2:35">
      <c r="B1375" s="10" t="s">
        <v>303</v>
      </c>
      <c r="C1375" s="10" t="s">
        <v>304</v>
      </c>
      <c r="D1375" s="10" t="s">
        <v>305</v>
      </c>
      <c r="E1375" s="10" t="s">
        <v>43350</v>
      </c>
      <c r="F1375" s="10" t="s">
        <v>40304</v>
      </c>
      <c r="G1375" s="10" t="s">
        <v>44490</v>
      </c>
      <c r="H1375" s="10" t="s">
        <v>44491</v>
      </c>
      <c r="I1375" s="10" t="s">
        <v>44492</v>
      </c>
      <c r="J1375" s="10" t="s">
        <v>44493</v>
      </c>
      <c r="K1375" s="10" t="s">
        <v>44494</v>
      </c>
      <c r="L1375" s="10" t="s">
        <v>44495</v>
      </c>
      <c r="M1375" s="10" t="s">
        <v>44496</v>
      </c>
      <c r="N1375" s="10" t="s">
        <v>41377</v>
      </c>
      <c r="O1375" s="10" t="s">
        <v>41378</v>
      </c>
      <c r="P1375" s="10" t="s">
        <v>41456</v>
      </c>
      <c r="Q1375" s="10" t="s">
        <v>41411</v>
      </c>
      <c r="R1375" s="10" t="s">
        <v>41411</v>
      </c>
      <c r="S1375" s="15">
        <v>1048.1</v>
      </c>
      <c r="T1375" s="10" t="s">
        <v>41463</v>
      </c>
      <c r="U1375" s="15">
        <v>1048.1</v>
      </c>
      <c r="V1375" s="15">
        <v>1048.1</v>
      </c>
      <c r="W1375" s="16">
        <f t="shared" si="93"/>
        <v>0</v>
      </c>
      <c r="X1375" s="16">
        <f t="shared" si="94"/>
        <v>0</v>
      </c>
      <c r="Y1375" s="1">
        <v>1048.1</v>
      </c>
      <c r="Z1375" s="1" t="str">
        <f t="shared" si="95"/>
        <v>未整改</v>
      </c>
      <c r="AA1375" s="1" t="str">
        <f t="shared" si="96"/>
        <v>已整改</v>
      </c>
      <c r="AC1375" s="3"/>
      <c r="AD1375" s="19" t="e">
        <f>VLOOKUP(H1375,'系统导出（基本表）'!R:R,1,0)</f>
        <v>#N/A</v>
      </c>
      <c r="AE1375" s="16" t="e">
        <f>VLOOKUP(I1375,'系统导出（基本表）'!Q:R,2,0)</f>
        <v>#N/A</v>
      </c>
      <c r="AF1375" s="16" t="e">
        <f>VLOOKUP(J1375,'系统导出（基本表）'!S:T,2,0)</f>
        <v>#N/A</v>
      </c>
      <c r="AG1375" s="16"/>
      <c r="AH1375" s="16"/>
      <c r="AI1375" s="16"/>
    </row>
    <row r="1376" s="2" customFormat="1" ht="19" customHeight="1" spans="1:34">
      <c r="A1376" s="2">
        <v>1</v>
      </c>
      <c r="B1376" s="11" t="s">
        <v>303</v>
      </c>
      <c r="C1376" s="11" t="s">
        <v>3260</v>
      </c>
      <c r="D1376" s="11" t="s">
        <v>3261</v>
      </c>
      <c r="E1376" s="10" t="s">
        <v>43180</v>
      </c>
      <c r="F1376" s="11" t="s">
        <v>38934</v>
      </c>
      <c r="G1376" s="10" t="s">
        <v>44501</v>
      </c>
      <c r="H1376" s="11" t="s">
        <v>39449</v>
      </c>
      <c r="I1376" s="11" t="s">
        <v>39448</v>
      </c>
      <c r="J1376" s="11" t="s">
        <v>39448</v>
      </c>
      <c r="K1376" s="11" t="s">
        <v>8053</v>
      </c>
      <c r="L1376" s="11" t="s">
        <v>8045</v>
      </c>
      <c r="M1376" s="11" t="s">
        <v>44502</v>
      </c>
      <c r="N1376" s="11" t="s">
        <v>41377</v>
      </c>
      <c r="O1376" s="11" t="s">
        <v>41387</v>
      </c>
      <c r="P1376" s="11" t="s">
        <v>41449</v>
      </c>
      <c r="Q1376" s="11" t="s">
        <v>41411</v>
      </c>
      <c r="R1376" s="11" t="s">
        <v>41411</v>
      </c>
      <c r="S1376" s="17">
        <v>1664.65</v>
      </c>
      <c r="T1376" s="11" t="s">
        <v>41450</v>
      </c>
      <c r="U1376" s="17">
        <v>0</v>
      </c>
      <c r="V1376" s="17">
        <v>0</v>
      </c>
      <c r="W1376" s="18">
        <f t="shared" si="93"/>
        <v>1664.65</v>
      </c>
      <c r="X1376" s="18">
        <f t="shared" si="94"/>
        <v>1664.65</v>
      </c>
      <c r="Y1376" s="2">
        <v>0</v>
      </c>
      <c r="Z1376" s="2" t="str">
        <f t="shared" si="95"/>
        <v>未整改</v>
      </c>
      <c r="AA1376" s="2" t="str">
        <f t="shared" si="96"/>
        <v>未整改</v>
      </c>
      <c r="AD1376" s="22" t="str">
        <f>VLOOKUP(H1376,'系统导出（基本表）'!R:R,1,0)</f>
        <v>P21510727-0015</v>
      </c>
      <c r="AE1376" s="22" t="str">
        <f>VLOOKUP(I1376,'系统导出（基本表）'!Q:R,2,0)</f>
        <v>P21510727-0015</v>
      </c>
      <c r="AF1376" s="2" t="e">
        <f>VLOOKUP(J1376,'系统导出（基本表）'!S:T,2,0)</f>
        <v>#N/A</v>
      </c>
      <c r="AG1376" s="22">
        <v>663</v>
      </c>
      <c r="AH1376" s="22">
        <f>VLOOKUP(I1376,导出计数_列Q!A:D,4,0)</f>
        <v>663</v>
      </c>
    </row>
    <row r="1377" s="2" customFormat="1" ht="19" customHeight="1" spans="1:33">
      <c r="A1377" s="2">
        <v>1</v>
      </c>
      <c r="B1377" s="11" t="s">
        <v>303</v>
      </c>
      <c r="C1377" s="11" t="s">
        <v>3260</v>
      </c>
      <c r="D1377" s="11" t="s">
        <v>3261</v>
      </c>
      <c r="E1377" s="10" t="s">
        <v>43180</v>
      </c>
      <c r="F1377" s="11" t="s">
        <v>38934</v>
      </c>
      <c r="G1377" s="10" t="s">
        <v>44503</v>
      </c>
      <c r="H1377" s="11" t="s">
        <v>44504</v>
      </c>
      <c r="I1377" s="11" t="s">
        <v>44505</v>
      </c>
      <c r="J1377" s="11" t="s">
        <v>44505</v>
      </c>
      <c r="K1377" s="11" t="s">
        <v>22616</v>
      </c>
      <c r="L1377" s="11" t="s">
        <v>17015</v>
      </c>
      <c r="M1377" s="11" t="s">
        <v>44506</v>
      </c>
      <c r="N1377" s="11" t="s">
        <v>41377</v>
      </c>
      <c r="O1377" s="11" t="s">
        <v>41387</v>
      </c>
      <c r="P1377" s="11" t="s">
        <v>41449</v>
      </c>
      <c r="Q1377" s="11" t="s">
        <v>41373</v>
      </c>
      <c r="R1377" s="11" t="s">
        <v>41373</v>
      </c>
      <c r="S1377" s="17">
        <v>294.63</v>
      </c>
      <c r="T1377" s="11" t="s">
        <v>44507</v>
      </c>
      <c r="U1377" s="17">
        <v>0</v>
      </c>
      <c r="V1377" s="17">
        <v>0</v>
      </c>
      <c r="W1377" s="18">
        <f t="shared" si="93"/>
        <v>294.63</v>
      </c>
      <c r="X1377" s="18">
        <f t="shared" si="94"/>
        <v>294.63</v>
      </c>
      <c r="Y1377" s="2">
        <v>0</v>
      </c>
      <c r="Z1377" s="2" t="str">
        <f t="shared" si="95"/>
        <v>未整改</v>
      </c>
      <c r="AA1377" s="2" t="str">
        <f t="shared" si="96"/>
        <v>未整改</v>
      </c>
      <c r="AD1377" s="22" t="e">
        <f>VLOOKUP(H1377,'系统导出（基本表）'!R:R,1,0)</f>
        <v>#N/A</v>
      </c>
      <c r="AE1377" s="22" t="e">
        <f>VLOOKUP(I1377,'系统导出（基本表）'!Q:R,2,0)</f>
        <v>#N/A</v>
      </c>
      <c r="AF1377" s="2" t="e">
        <f>VLOOKUP(J1377,'系统导出（基本表）'!S:T,2,0)</f>
        <v>#N/A</v>
      </c>
      <c r="AG1377" s="24"/>
    </row>
    <row r="1378" s="2" customFormat="1" ht="19" customHeight="1" spans="1:33">
      <c r="A1378" s="2">
        <v>1</v>
      </c>
      <c r="B1378" s="11" t="s">
        <v>303</v>
      </c>
      <c r="C1378" s="11" t="s">
        <v>3260</v>
      </c>
      <c r="D1378" s="11" t="s">
        <v>3261</v>
      </c>
      <c r="E1378" s="10" t="s">
        <v>43180</v>
      </c>
      <c r="F1378" s="11" t="s">
        <v>38934</v>
      </c>
      <c r="G1378" s="10" t="s">
        <v>44503</v>
      </c>
      <c r="H1378" s="11" t="s">
        <v>44504</v>
      </c>
      <c r="I1378" s="11" t="s">
        <v>44505</v>
      </c>
      <c r="J1378" s="11" t="s">
        <v>44505</v>
      </c>
      <c r="K1378" s="11" t="s">
        <v>22616</v>
      </c>
      <c r="L1378" s="11" t="s">
        <v>17015</v>
      </c>
      <c r="M1378" s="11" t="s">
        <v>44506</v>
      </c>
      <c r="N1378" s="11" t="s">
        <v>41377</v>
      </c>
      <c r="O1378" s="11" t="s">
        <v>41387</v>
      </c>
      <c r="P1378" s="11" t="s">
        <v>41449</v>
      </c>
      <c r="Q1378" s="11" t="s">
        <v>41411</v>
      </c>
      <c r="R1378" s="11" t="s">
        <v>41411</v>
      </c>
      <c r="S1378" s="17">
        <v>337.77</v>
      </c>
      <c r="T1378" s="11" t="s">
        <v>41450</v>
      </c>
      <c r="U1378" s="17">
        <v>0</v>
      </c>
      <c r="V1378" s="17">
        <v>0</v>
      </c>
      <c r="W1378" s="18">
        <f t="shared" si="93"/>
        <v>337.77</v>
      </c>
      <c r="X1378" s="18">
        <f t="shared" si="94"/>
        <v>337.77</v>
      </c>
      <c r="Y1378" s="2">
        <v>0</v>
      </c>
      <c r="Z1378" s="2" t="str">
        <f t="shared" si="95"/>
        <v>未整改</v>
      </c>
      <c r="AA1378" s="2" t="str">
        <f t="shared" si="96"/>
        <v>未整改</v>
      </c>
      <c r="AD1378" s="22" t="e">
        <f>VLOOKUP(H1378,'系统导出（基本表）'!R:R,1,0)</f>
        <v>#N/A</v>
      </c>
      <c r="AE1378" s="22" t="e">
        <f>VLOOKUP(I1378,'系统导出（基本表）'!Q:R,2,0)</f>
        <v>#N/A</v>
      </c>
      <c r="AF1378" s="2" t="e">
        <f>VLOOKUP(J1378,'系统导出（基本表）'!S:T,2,0)</f>
        <v>#N/A</v>
      </c>
      <c r="AG1378" s="24"/>
    </row>
    <row r="1379" s="2" customFormat="1" ht="19" customHeight="1" spans="1:33">
      <c r="A1379" s="2">
        <v>1</v>
      </c>
      <c r="B1379" s="11" t="s">
        <v>303</v>
      </c>
      <c r="C1379" s="11" t="s">
        <v>3260</v>
      </c>
      <c r="D1379" s="11" t="s">
        <v>3261</v>
      </c>
      <c r="E1379" s="10" t="s">
        <v>43180</v>
      </c>
      <c r="F1379" s="11" t="s">
        <v>38934</v>
      </c>
      <c r="G1379" s="10" t="s">
        <v>44503</v>
      </c>
      <c r="H1379" s="11" t="s">
        <v>44504</v>
      </c>
      <c r="I1379" s="11" t="s">
        <v>44505</v>
      </c>
      <c r="J1379" s="11" t="s">
        <v>44505</v>
      </c>
      <c r="K1379" s="11" t="s">
        <v>22616</v>
      </c>
      <c r="L1379" s="11" t="s">
        <v>17015</v>
      </c>
      <c r="M1379" s="11" t="s">
        <v>44506</v>
      </c>
      <c r="N1379" s="11" t="s">
        <v>41377</v>
      </c>
      <c r="O1379" s="11" t="s">
        <v>41387</v>
      </c>
      <c r="P1379" s="11" t="s">
        <v>41449</v>
      </c>
      <c r="Q1379" s="11" t="s">
        <v>41501</v>
      </c>
      <c r="R1379" s="11" t="s">
        <v>41501</v>
      </c>
      <c r="S1379" s="17">
        <v>19.98</v>
      </c>
      <c r="T1379" s="11" t="s">
        <v>42508</v>
      </c>
      <c r="U1379" s="17">
        <v>0</v>
      </c>
      <c r="V1379" s="17">
        <v>0</v>
      </c>
      <c r="W1379" s="18">
        <f t="shared" si="93"/>
        <v>19.98</v>
      </c>
      <c r="X1379" s="18">
        <f t="shared" si="94"/>
        <v>19.98</v>
      </c>
      <c r="Y1379" s="2">
        <v>0</v>
      </c>
      <c r="Z1379" s="2" t="str">
        <f t="shared" si="95"/>
        <v>未整改</v>
      </c>
      <c r="AA1379" s="2" t="str">
        <f t="shared" si="96"/>
        <v>未整改</v>
      </c>
      <c r="AD1379" s="22" t="e">
        <f>VLOOKUP(H1379,'系统导出（基本表）'!R:R,1,0)</f>
        <v>#N/A</v>
      </c>
      <c r="AE1379" s="22" t="e">
        <f>VLOOKUP(I1379,'系统导出（基本表）'!Q:R,2,0)</f>
        <v>#N/A</v>
      </c>
      <c r="AF1379" s="2" t="e">
        <f>VLOOKUP(J1379,'系统导出（基本表）'!S:T,2,0)</f>
        <v>#N/A</v>
      </c>
      <c r="AG1379" s="24"/>
    </row>
    <row r="1380" s="2" customFormat="1" ht="19" customHeight="1" spans="1:33">
      <c r="A1380" s="2">
        <v>1</v>
      </c>
      <c r="B1380" s="11" t="s">
        <v>303</v>
      </c>
      <c r="C1380" s="11" t="s">
        <v>3260</v>
      </c>
      <c r="D1380" s="11" t="s">
        <v>3261</v>
      </c>
      <c r="E1380" s="10" t="s">
        <v>42897</v>
      </c>
      <c r="F1380" s="11" t="s">
        <v>39186</v>
      </c>
      <c r="G1380" s="10" t="s">
        <v>44508</v>
      </c>
      <c r="H1380" s="11" t="s">
        <v>44509</v>
      </c>
      <c r="I1380" s="11" t="s">
        <v>44510</v>
      </c>
      <c r="J1380" s="11" t="s">
        <v>44510</v>
      </c>
      <c r="K1380" s="11" t="s">
        <v>44511</v>
      </c>
      <c r="L1380" s="11" t="s">
        <v>44512</v>
      </c>
      <c r="M1380" s="11" t="s">
        <v>44513</v>
      </c>
      <c r="N1380" s="11" t="s">
        <v>41377</v>
      </c>
      <c r="O1380" s="11" t="s">
        <v>41387</v>
      </c>
      <c r="P1380" s="11" t="s">
        <v>41449</v>
      </c>
      <c r="Q1380" s="11" t="s">
        <v>41411</v>
      </c>
      <c r="R1380" s="11" t="s">
        <v>41411</v>
      </c>
      <c r="S1380" s="17">
        <v>177.49</v>
      </c>
      <c r="T1380" s="11" t="s">
        <v>41450</v>
      </c>
      <c r="U1380" s="17">
        <v>80.86</v>
      </c>
      <c r="V1380" s="17">
        <v>0</v>
      </c>
      <c r="W1380" s="18">
        <f t="shared" si="93"/>
        <v>177.49</v>
      </c>
      <c r="X1380" s="18">
        <f t="shared" si="94"/>
        <v>96.63</v>
      </c>
      <c r="Y1380" s="2">
        <v>80.86</v>
      </c>
      <c r="Z1380" s="2" t="str">
        <f t="shared" si="95"/>
        <v>未整改</v>
      </c>
      <c r="AA1380" s="2" t="str">
        <f t="shared" si="96"/>
        <v>未整改</v>
      </c>
      <c r="AD1380" s="22" t="e">
        <f>VLOOKUP(H1380,'系统导出（基本表）'!R:R,1,0)</f>
        <v>#N/A</v>
      </c>
      <c r="AE1380" s="22" t="e">
        <f>VLOOKUP(I1380,'系统导出（基本表）'!Q:R,2,0)</f>
        <v>#N/A</v>
      </c>
      <c r="AF1380" s="2" t="e">
        <f>VLOOKUP(J1380,'系统导出（基本表）'!S:T,2,0)</f>
        <v>#N/A</v>
      </c>
      <c r="AG1380" s="24"/>
    </row>
    <row r="1381" s="2" customFormat="1" ht="19" customHeight="1" spans="1:33">
      <c r="A1381" s="2">
        <v>1</v>
      </c>
      <c r="B1381" s="11" t="s">
        <v>303</v>
      </c>
      <c r="C1381" s="11" t="s">
        <v>3260</v>
      </c>
      <c r="D1381" s="11" t="s">
        <v>3261</v>
      </c>
      <c r="E1381" s="10" t="s">
        <v>41477</v>
      </c>
      <c r="F1381" s="11" t="s">
        <v>38653</v>
      </c>
      <c r="G1381" s="10" t="s">
        <v>44514</v>
      </c>
      <c r="H1381" s="11" t="s">
        <v>44515</v>
      </c>
      <c r="I1381" s="11" t="s">
        <v>44516</v>
      </c>
      <c r="J1381" s="11" t="s">
        <v>44516</v>
      </c>
      <c r="K1381" s="11" t="s">
        <v>12659</v>
      </c>
      <c r="L1381" s="11" t="s">
        <v>12656</v>
      </c>
      <c r="M1381" s="11" t="s">
        <v>44517</v>
      </c>
      <c r="N1381" s="11" t="s">
        <v>41377</v>
      </c>
      <c r="O1381" s="11" t="s">
        <v>41387</v>
      </c>
      <c r="P1381" s="11" t="s">
        <v>41449</v>
      </c>
      <c r="Q1381" s="11" t="s">
        <v>41411</v>
      </c>
      <c r="R1381" s="11" t="s">
        <v>41411</v>
      </c>
      <c r="S1381" s="17">
        <v>514.945002</v>
      </c>
      <c r="T1381" s="11" t="s">
        <v>41450</v>
      </c>
      <c r="U1381" s="17">
        <v>0</v>
      </c>
      <c r="V1381" s="17">
        <v>0</v>
      </c>
      <c r="W1381" s="18">
        <f t="shared" si="93"/>
        <v>514.945002</v>
      </c>
      <c r="X1381" s="18">
        <f t="shared" si="94"/>
        <v>514.945002</v>
      </c>
      <c r="Y1381" s="2">
        <v>0</v>
      </c>
      <c r="Z1381" s="2" t="str">
        <f t="shared" si="95"/>
        <v>未整改</v>
      </c>
      <c r="AA1381" s="2" t="str">
        <f t="shared" si="96"/>
        <v>未整改</v>
      </c>
      <c r="AD1381" s="22" t="e">
        <f>VLOOKUP(H1381,'系统导出（基本表）'!R:R,1,0)</f>
        <v>#N/A</v>
      </c>
      <c r="AE1381" s="22" t="e">
        <f>VLOOKUP(I1381,'系统导出（基本表）'!Q:R,2,0)</f>
        <v>#N/A</v>
      </c>
      <c r="AF1381" s="2" t="e">
        <f>VLOOKUP(J1381,'系统导出（基本表）'!S:T,2,0)</f>
        <v>#N/A</v>
      </c>
      <c r="AG1381" s="24"/>
    </row>
    <row r="1382" s="1" customFormat="1" ht="19" customHeight="1" spans="2:35">
      <c r="B1382" s="10" t="s">
        <v>2743</v>
      </c>
      <c r="C1382" s="10" t="s">
        <v>8771</v>
      </c>
      <c r="D1382" s="10" t="s">
        <v>8772</v>
      </c>
      <c r="E1382" s="10" t="s">
        <v>43628</v>
      </c>
      <c r="F1382" s="10" t="s">
        <v>38955</v>
      </c>
      <c r="G1382" s="10" t="s">
        <v>44518</v>
      </c>
      <c r="H1382" s="10" t="s">
        <v>39454</v>
      </c>
      <c r="I1382" s="10" t="s">
        <v>39453</v>
      </c>
      <c r="J1382" s="10" t="s">
        <v>39453</v>
      </c>
      <c r="K1382" s="10" t="s">
        <v>8780</v>
      </c>
      <c r="L1382" s="10" t="s">
        <v>8773</v>
      </c>
      <c r="M1382" s="10" t="s">
        <v>44519</v>
      </c>
      <c r="N1382" s="10" t="s">
        <v>41377</v>
      </c>
      <c r="O1382" s="10" t="s">
        <v>41378</v>
      </c>
      <c r="P1382" s="10" t="s">
        <v>41456</v>
      </c>
      <c r="Q1382" s="10" t="s">
        <v>41411</v>
      </c>
      <c r="R1382" s="10" t="s">
        <v>41411</v>
      </c>
      <c r="S1382" s="15">
        <v>3860.6</v>
      </c>
      <c r="T1382" s="10" t="s">
        <v>41463</v>
      </c>
      <c r="U1382" s="15">
        <v>0</v>
      </c>
      <c r="V1382" s="15">
        <v>0</v>
      </c>
      <c r="W1382" s="16">
        <f t="shared" si="93"/>
        <v>3860.6</v>
      </c>
      <c r="X1382" s="16">
        <f t="shared" si="94"/>
        <v>3860.6</v>
      </c>
      <c r="Y1382" s="1">
        <v>0</v>
      </c>
      <c r="Z1382" s="1" t="str">
        <f t="shared" si="95"/>
        <v>未整改</v>
      </c>
      <c r="AA1382" s="1" t="str">
        <f t="shared" si="96"/>
        <v>未整改</v>
      </c>
      <c r="AC1382" s="3"/>
      <c r="AD1382" s="19" t="str">
        <f>VLOOKUP(H1382,'系统导出（基本表）'!R:R,1,0)</f>
        <v>P21510800-0008</v>
      </c>
      <c r="AE1382" s="23" t="str">
        <f>VLOOKUP(I1382,'系统导出（基本表）'!Q:R,2,0)</f>
        <v>P21510800-0008</v>
      </c>
      <c r="AF1382" s="16" t="e">
        <f>VLOOKUP(J1382,'系统导出（基本表）'!S:T,2,0)</f>
        <v>#N/A</v>
      </c>
      <c r="AG1382" s="23"/>
      <c r="AH1382" s="16">
        <f>VLOOKUP(I1382,导出计数_列Q!A:D,4,0)</f>
        <v>3768</v>
      </c>
      <c r="AI1382" s="16"/>
    </row>
    <row r="1383" s="2" customFormat="1" ht="19" customHeight="1" spans="1:33">
      <c r="A1383" s="2">
        <v>1</v>
      </c>
      <c r="B1383" s="11" t="s">
        <v>2743</v>
      </c>
      <c r="C1383" s="11" t="s">
        <v>8771</v>
      </c>
      <c r="D1383" s="11" t="s">
        <v>8772</v>
      </c>
      <c r="E1383" s="10" t="s">
        <v>41394</v>
      </c>
      <c r="F1383" s="11" t="s">
        <v>38507</v>
      </c>
      <c r="G1383" s="10" t="s">
        <v>44520</v>
      </c>
      <c r="H1383" s="11" t="s">
        <v>44521</v>
      </c>
      <c r="I1383" s="11" t="s">
        <v>44522</v>
      </c>
      <c r="J1383" s="11" t="s">
        <v>44522</v>
      </c>
      <c r="K1383" s="11" t="s">
        <v>8780</v>
      </c>
      <c r="L1383" s="11" t="s">
        <v>44523</v>
      </c>
      <c r="M1383" s="11" t="s">
        <v>44519</v>
      </c>
      <c r="N1383" s="11" t="s">
        <v>41377</v>
      </c>
      <c r="O1383" s="11" t="s">
        <v>41387</v>
      </c>
      <c r="P1383" s="11" t="s">
        <v>41379</v>
      </c>
      <c r="Q1383" s="11" t="s">
        <v>41984</v>
      </c>
      <c r="R1383" s="11" t="s">
        <v>41984</v>
      </c>
      <c r="S1383" s="17">
        <v>6338.8</v>
      </c>
      <c r="T1383" s="11" t="s">
        <v>44524</v>
      </c>
      <c r="U1383" s="17">
        <v>0</v>
      </c>
      <c r="V1383" s="17">
        <v>0</v>
      </c>
      <c r="W1383" s="18">
        <f t="shared" si="93"/>
        <v>6338.8</v>
      </c>
      <c r="X1383" s="18">
        <f t="shared" si="94"/>
        <v>6338.8</v>
      </c>
      <c r="Y1383" s="2">
        <v>0</v>
      </c>
      <c r="Z1383" s="2" t="str">
        <f t="shared" si="95"/>
        <v>未整改</v>
      </c>
      <c r="AA1383" s="2" t="str">
        <f t="shared" si="96"/>
        <v>未整改</v>
      </c>
      <c r="AD1383" s="22" t="e">
        <f>VLOOKUP(H1383,'系统导出（基本表）'!R:R,1,0)</f>
        <v>#N/A</v>
      </c>
      <c r="AE1383" s="22" t="e">
        <f>VLOOKUP(I1383,'系统导出（基本表）'!Q:R,2,0)</f>
        <v>#N/A</v>
      </c>
      <c r="AF1383" s="2" t="e">
        <f>VLOOKUP(J1383,'系统导出（基本表）'!S:T,2,0)</f>
        <v>#N/A</v>
      </c>
      <c r="AG1383" s="24"/>
    </row>
    <row r="1384" s="2" customFormat="1" ht="19" customHeight="1" spans="1:33">
      <c r="A1384" s="2">
        <v>1</v>
      </c>
      <c r="B1384" s="11" t="s">
        <v>2743</v>
      </c>
      <c r="C1384" s="11" t="s">
        <v>8771</v>
      </c>
      <c r="D1384" s="11" t="s">
        <v>8772</v>
      </c>
      <c r="E1384" s="10" t="s">
        <v>41413</v>
      </c>
      <c r="F1384" s="11" t="s">
        <v>41414</v>
      </c>
      <c r="G1384" s="10" t="s">
        <v>44525</v>
      </c>
      <c r="H1384" s="11" t="s">
        <v>44526</v>
      </c>
      <c r="I1384" s="11" t="s">
        <v>44527</v>
      </c>
      <c r="J1384" s="11" t="s">
        <v>44527</v>
      </c>
      <c r="K1384" s="11" t="s">
        <v>8780</v>
      </c>
      <c r="L1384" s="11" t="s">
        <v>44523</v>
      </c>
      <c r="M1384" s="11" t="s">
        <v>44519</v>
      </c>
      <c r="N1384" s="11" t="s">
        <v>41377</v>
      </c>
      <c r="O1384" s="11" t="s">
        <v>41387</v>
      </c>
      <c r="P1384" s="11" t="s">
        <v>41449</v>
      </c>
      <c r="Q1384" s="11" t="s">
        <v>41411</v>
      </c>
      <c r="R1384" s="11" t="s">
        <v>41411</v>
      </c>
      <c r="S1384" s="17">
        <v>7012.9431</v>
      </c>
      <c r="T1384" s="11" t="s">
        <v>41450</v>
      </c>
      <c r="U1384" s="17">
        <v>0</v>
      </c>
      <c r="V1384" s="17">
        <v>0</v>
      </c>
      <c r="W1384" s="18">
        <f t="shared" si="93"/>
        <v>7012.9431</v>
      </c>
      <c r="X1384" s="18">
        <f t="shared" si="94"/>
        <v>7012.9431</v>
      </c>
      <c r="Y1384" s="2">
        <v>0</v>
      </c>
      <c r="Z1384" s="2" t="str">
        <f t="shared" si="95"/>
        <v>未整改</v>
      </c>
      <c r="AA1384" s="2" t="str">
        <f t="shared" si="96"/>
        <v>未整改</v>
      </c>
      <c r="AD1384" s="22" t="e">
        <f>VLOOKUP(H1384,'系统导出（基本表）'!R:R,1,0)</f>
        <v>#N/A</v>
      </c>
      <c r="AE1384" s="22" t="e">
        <f>VLOOKUP(I1384,'系统导出（基本表）'!Q:R,2,0)</f>
        <v>#N/A</v>
      </c>
      <c r="AF1384" s="2" t="e">
        <f>VLOOKUP(J1384,'系统导出（基本表）'!S:T,2,0)</f>
        <v>#N/A</v>
      </c>
      <c r="AG1384" s="24"/>
    </row>
    <row r="1385" s="2" customFormat="1" ht="19" customHeight="1" spans="1:33">
      <c r="A1385" s="2">
        <v>1</v>
      </c>
      <c r="B1385" s="11" t="s">
        <v>2743</v>
      </c>
      <c r="C1385" s="11" t="s">
        <v>8771</v>
      </c>
      <c r="D1385" s="11" t="s">
        <v>8772</v>
      </c>
      <c r="E1385" s="10" t="s">
        <v>43052</v>
      </c>
      <c r="F1385" s="11" t="s">
        <v>38632</v>
      </c>
      <c r="G1385" s="10" t="s">
        <v>44528</v>
      </c>
      <c r="H1385" s="11" t="s">
        <v>44529</v>
      </c>
      <c r="I1385" s="11" t="s">
        <v>44530</v>
      </c>
      <c r="J1385" s="11" t="s">
        <v>44530</v>
      </c>
      <c r="K1385" s="11" t="s">
        <v>8780</v>
      </c>
      <c r="L1385" s="11" t="s">
        <v>44523</v>
      </c>
      <c r="M1385" s="11" t="s">
        <v>44519</v>
      </c>
      <c r="N1385" s="11" t="s">
        <v>41377</v>
      </c>
      <c r="O1385" s="11" t="s">
        <v>41387</v>
      </c>
      <c r="P1385" s="11" t="s">
        <v>41379</v>
      </c>
      <c r="Q1385" s="11" t="s">
        <v>41984</v>
      </c>
      <c r="R1385" s="11" t="s">
        <v>41984</v>
      </c>
      <c r="S1385" s="17">
        <v>272.41</v>
      </c>
      <c r="T1385" s="11" t="s">
        <v>44531</v>
      </c>
      <c r="U1385" s="17">
        <v>0</v>
      </c>
      <c r="V1385" s="17">
        <v>0</v>
      </c>
      <c r="W1385" s="18">
        <f t="shared" si="93"/>
        <v>272.41</v>
      </c>
      <c r="X1385" s="18">
        <f t="shared" si="94"/>
        <v>272.41</v>
      </c>
      <c r="Y1385" s="2">
        <v>0</v>
      </c>
      <c r="Z1385" s="2" t="str">
        <f t="shared" si="95"/>
        <v>未整改</v>
      </c>
      <c r="AA1385" s="2" t="str">
        <f t="shared" si="96"/>
        <v>未整改</v>
      </c>
      <c r="AD1385" s="22" t="e">
        <f>VLOOKUP(H1385,'系统导出（基本表）'!R:R,1,0)</f>
        <v>#N/A</v>
      </c>
      <c r="AE1385" s="22" t="e">
        <f>VLOOKUP(I1385,'系统导出（基本表）'!Q:R,2,0)</f>
        <v>#N/A</v>
      </c>
      <c r="AF1385" s="2" t="e">
        <f>VLOOKUP(J1385,'系统导出（基本表）'!S:T,2,0)</f>
        <v>#N/A</v>
      </c>
      <c r="AG1385" s="24"/>
    </row>
    <row r="1386" s="2" customFormat="1" ht="19" customHeight="1" spans="1:33">
      <c r="A1386" s="2">
        <v>1</v>
      </c>
      <c r="B1386" s="11" t="s">
        <v>2743</v>
      </c>
      <c r="C1386" s="11" t="s">
        <v>8771</v>
      </c>
      <c r="D1386" s="11" t="s">
        <v>8772</v>
      </c>
      <c r="E1386" s="10" t="s">
        <v>41464</v>
      </c>
      <c r="F1386" s="11" t="s">
        <v>38420</v>
      </c>
      <c r="G1386" s="10" t="s">
        <v>44532</v>
      </c>
      <c r="H1386" s="11" t="s">
        <v>44533</v>
      </c>
      <c r="I1386" s="11" t="s">
        <v>44534</v>
      </c>
      <c r="J1386" s="11" t="s">
        <v>44534</v>
      </c>
      <c r="K1386" s="11" t="s">
        <v>8780</v>
      </c>
      <c r="L1386" s="11" t="s">
        <v>44523</v>
      </c>
      <c r="M1386" s="11" t="s">
        <v>44519</v>
      </c>
      <c r="N1386" s="11" t="s">
        <v>41377</v>
      </c>
      <c r="O1386" s="11" t="s">
        <v>41387</v>
      </c>
      <c r="P1386" s="11" t="s">
        <v>41449</v>
      </c>
      <c r="Q1386" s="11" t="s">
        <v>41411</v>
      </c>
      <c r="R1386" s="11" t="s">
        <v>41411</v>
      </c>
      <c r="S1386" s="17">
        <v>4029</v>
      </c>
      <c r="T1386" s="11" t="s">
        <v>41450</v>
      </c>
      <c r="U1386" s="17">
        <v>0</v>
      </c>
      <c r="V1386" s="17">
        <v>0</v>
      </c>
      <c r="W1386" s="18">
        <f t="shared" si="93"/>
        <v>4029</v>
      </c>
      <c r="X1386" s="18">
        <f t="shared" si="94"/>
        <v>4029</v>
      </c>
      <c r="Y1386" s="2">
        <v>0</v>
      </c>
      <c r="Z1386" s="2" t="str">
        <f t="shared" si="95"/>
        <v>未整改</v>
      </c>
      <c r="AA1386" s="2" t="str">
        <f t="shared" si="96"/>
        <v>未整改</v>
      </c>
      <c r="AD1386" s="22" t="e">
        <f>VLOOKUP(H1386,'系统导出（基本表）'!R:R,1,0)</f>
        <v>#N/A</v>
      </c>
      <c r="AE1386" s="22" t="e">
        <f>VLOOKUP(I1386,'系统导出（基本表）'!Q:R,2,0)</f>
        <v>#N/A</v>
      </c>
      <c r="AF1386" s="2" t="e">
        <f>VLOOKUP(J1386,'系统导出（基本表）'!S:T,2,0)</f>
        <v>#N/A</v>
      </c>
      <c r="AG1386" s="24"/>
    </row>
    <row r="1387" s="2" customFormat="1" ht="19" customHeight="1" spans="1:33">
      <c r="A1387" s="2">
        <v>1</v>
      </c>
      <c r="B1387" s="11" t="s">
        <v>2743</v>
      </c>
      <c r="C1387" s="11" t="s">
        <v>8771</v>
      </c>
      <c r="D1387" s="11" t="s">
        <v>8772</v>
      </c>
      <c r="E1387" s="10" t="s">
        <v>42002</v>
      </c>
      <c r="F1387" s="11" t="s">
        <v>38726</v>
      </c>
      <c r="G1387" s="10" t="s">
        <v>44520</v>
      </c>
      <c r="H1387" s="11" t="s">
        <v>44521</v>
      </c>
      <c r="I1387" s="11" t="s">
        <v>44522</v>
      </c>
      <c r="J1387" s="11" t="s">
        <v>44522</v>
      </c>
      <c r="K1387" s="11" t="s">
        <v>8780</v>
      </c>
      <c r="L1387" s="11" t="s">
        <v>44523</v>
      </c>
      <c r="M1387" s="11" t="s">
        <v>44519</v>
      </c>
      <c r="N1387" s="11" t="s">
        <v>41377</v>
      </c>
      <c r="O1387" s="11" t="s">
        <v>41387</v>
      </c>
      <c r="P1387" s="11" t="s">
        <v>41379</v>
      </c>
      <c r="Q1387" s="11" t="s">
        <v>41984</v>
      </c>
      <c r="R1387" s="11" t="s">
        <v>41984</v>
      </c>
      <c r="S1387" s="17">
        <v>3000</v>
      </c>
      <c r="T1387" s="11" t="s">
        <v>44535</v>
      </c>
      <c r="U1387" s="17">
        <v>0</v>
      </c>
      <c r="V1387" s="17">
        <v>0</v>
      </c>
      <c r="W1387" s="18">
        <f t="shared" si="93"/>
        <v>3000</v>
      </c>
      <c r="X1387" s="18">
        <f t="shared" si="94"/>
        <v>3000</v>
      </c>
      <c r="Y1387" s="2">
        <v>0</v>
      </c>
      <c r="Z1387" s="2" t="str">
        <f t="shared" si="95"/>
        <v>未整改</v>
      </c>
      <c r="AA1387" s="2" t="str">
        <f t="shared" si="96"/>
        <v>未整改</v>
      </c>
      <c r="AD1387" s="22" t="e">
        <f>VLOOKUP(H1387,'系统导出（基本表）'!R:R,1,0)</f>
        <v>#N/A</v>
      </c>
      <c r="AE1387" s="22" t="e">
        <f>VLOOKUP(I1387,'系统导出（基本表）'!Q:R,2,0)</f>
        <v>#N/A</v>
      </c>
      <c r="AF1387" s="2" t="e">
        <f>VLOOKUP(J1387,'系统导出（基本表）'!S:T,2,0)</f>
        <v>#N/A</v>
      </c>
      <c r="AG1387" s="24"/>
    </row>
    <row r="1388" s="2" customFormat="1" ht="19" customHeight="1" spans="1:33">
      <c r="A1388" s="2">
        <v>1</v>
      </c>
      <c r="B1388" s="11" t="s">
        <v>2743</v>
      </c>
      <c r="C1388" s="11" t="s">
        <v>8771</v>
      </c>
      <c r="D1388" s="11" t="s">
        <v>8772</v>
      </c>
      <c r="E1388" s="10" t="s">
        <v>41394</v>
      </c>
      <c r="F1388" s="11" t="s">
        <v>38507</v>
      </c>
      <c r="G1388" s="10" t="s">
        <v>24880</v>
      </c>
      <c r="H1388" s="11" t="s">
        <v>24876</v>
      </c>
      <c r="I1388" s="11" t="s">
        <v>24875</v>
      </c>
      <c r="J1388" s="11" t="s">
        <v>24875</v>
      </c>
      <c r="K1388" s="11" t="s">
        <v>8780</v>
      </c>
      <c r="L1388" s="11" t="s">
        <v>44523</v>
      </c>
      <c r="M1388" s="11" t="s">
        <v>44519</v>
      </c>
      <c r="N1388" s="11" t="s">
        <v>41377</v>
      </c>
      <c r="O1388" s="11" t="s">
        <v>41387</v>
      </c>
      <c r="P1388" s="11" t="s">
        <v>41379</v>
      </c>
      <c r="Q1388" s="11" t="s">
        <v>41984</v>
      </c>
      <c r="R1388" s="11" t="s">
        <v>41984</v>
      </c>
      <c r="S1388" s="17">
        <v>5000</v>
      </c>
      <c r="T1388" s="11" t="s">
        <v>44536</v>
      </c>
      <c r="U1388" s="17">
        <v>0</v>
      </c>
      <c r="V1388" s="17">
        <v>0</v>
      </c>
      <c r="W1388" s="18">
        <f t="shared" si="93"/>
        <v>5000</v>
      </c>
      <c r="X1388" s="18">
        <f t="shared" si="94"/>
        <v>5000</v>
      </c>
      <c r="Y1388" s="2">
        <v>0</v>
      </c>
      <c r="Z1388" s="2" t="str">
        <f t="shared" si="95"/>
        <v>未整改</v>
      </c>
      <c r="AA1388" s="2" t="str">
        <f t="shared" si="96"/>
        <v>未整改</v>
      </c>
      <c r="AD1388" s="22" t="str">
        <f>VLOOKUP(H1388,'系统导出（基本表）'!R:R,1,0)</f>
        <v>P22510800-0010</v>
      </c>
      <c r="AE1388" s="22" t="str">
        <f>VLOOKUP(I1388,'系统导出（基本表）'!Q:R,2,0)</f>
        <v>P22510800-0010</v>
      </c>
      <c r="AF1388" s="2" t="e">
        <f>VLOOKUP(J1388,'系统导出（基本表）'!S:T,2,0)</f>
        <v>#N/A</v>
      </c>
      <c r="AG1388" s="24">
        <v>5000</v>
      </c>
    </row>
    <row r="1389" s="2" customFormat="1" ht="19" customHeight="1" spans="1:33">
      <c r="A1389" s="2">
        <v>1</v>
      </c>
      <c r="B1389" s="11" t="s">
        <v>2743</v>
      </c>
      <c r="C1389" s="11" t="s">
        <v>8771</v>
      </c>
      <c r="D1389" s="11" t="s">
        <v>8772</v>
      </c>
      <c r="E1389" s="10" t="s">
        <v>42339</v>
      </c>
      <c r="F1389" s="11" t="s">
        <v>39265</v>
      </c>
      <c r="G1389" s="10" t="s">
        <v>24540</v>
      </c>
      <c r="H1389" s="11" t="s">
        <v>24536</v>
      </c>
      <c r="I1389" s="11" t="s">
        <v>24535</v>
      </c>
      <c r="J1389" s="11" t="s">
        <v>24535</v>
      </c>
      <c r="K1389" s="11" t="s">
        <v>8780</v>
      </c>
      <c r="L1389" s="11" t="s">
        <v>44523</v>
      </c>
      <c r="M1389" s="11" t="s">
        <v>44519</v>
      </c>
      <c r="N1389" s="11" t="s">
        <v>41377</v>
      </c>
      <c r="O1389" s="11" t="s">
        <v>41387</v>
      </c>
      <c r="P1389" s="11" t="s">
        <v>41449</v>
      </c>
      <c r="Q1389" s="11" t="s">
        <v>41411</v>
      </c>
      <c r="R1389" s="11" t="s">
        <v>41411</v>
      </c>
      <c r="S1389" s="17">
        <v>857</v>
      </c>
      <c r="T1389" s="11" t="s">
        <v>41450</v>
      </c>
      <c r="U1389" s="17">
        <v>0</v>
      </c>
      <c r="V1389" s="17">
        <v>0</v>
      </c>
      <c r="W1389" s="18">
        <f t="shared" si="93"/>
        <v>857</v>
      </c>
      <c r="X1389" s="18">
        <f t="shared" si="94"/>
        <v>857</v>
      </c>
      <c r="Y1389" s="2">
        <v>0</v>
      </c>
      <c r="Z1389" s="2" t="str">
        <f t="shared" si="95"/>
        <v>未整改</v>
      </c>
      <c r="AA1389" s="2" t="str">
        <f t="shared" si="96"/>
        <v>未整改</v>
      </c>
      <c r="AD1389" s="22" t="e">
        <f>VLOOKUP(H1389,'系统导出（基本表）'!R:R,1,0)</f>
        <v>#N/A</v>
      </c>
      <c r="AE1389" s="22" t="e">
        <f>VLOOKUP(I1389,'系统导出（基本表）'!Q:R,2,0)</f>
        <v>#N/A</v>
      </c>
      <c r="AF1389" s="2" t="e">
        <f>VLOOKUP(J1389,'系统导出（基本表）'!S:T,2,0)</f>
        <v>#N/A</v>
      </c>
      <c r="AG1389" s="24"/>
    </row>
    <row r="1390" s="2" customFormat="1" ht="19" customHeight="1" spans="1:33">
      <c r="A1390" s="2">
        <v>1</v>
      </c>
      <c r="B1390" s="11" t="s">
        <v>2743</v>
      </c>
      <c r="C1390" s="11" t="s">
        <v>8771</v>
      </c>
      <c r="D1390" s="11" t="s">
        <v>8772</v>
      </c>
      <c r="E1390" s="10" t="s">
        <v>42140</v>
      </c>
      <c r="F1390" s="11" t="s">
        <v>38955</v>
      </c>
      <c r="G1390" s="10" t="s">
        <v>44518</v>
      </c>
      <c r="H1390" s="11" t="s">
        <v>39454</v>
      </c>
      <c r="I1390" s="11" t="s">
        <v>39453</v>
      </c>
      <c r="J1390" s="11" t="s">
        <v>39453</v>
      </c>
      <c r="K1390" s="11" t="s">
        <v>8780</v>
      </c>
      <c r="L1390" s="11" t="s">
        <v>44523</v>
      </c>
      <c r="M1390" s="11" t="s">
        <v>44519</v>
      </c>
      <c r="N1390" s="11" t="s">
        <v>41377</v>
      </c>
      <c r="O1390" s="11" t="s">
        <v>41387</v>
      </c>
      <c r="P1390" s="11" t="s">
        <v>41456</v>
      </c>
      <c r="Q1390" s="11" t="s">
        <v>41411</v>
      </c>
      <c r="R1390" s="11" t="s">
        <v>41411</v>
      </c>
      <c r="S1390" s="17">
        <v>3860.6</v>
      </c>
      <c r="T1390" s="11" t="s">
        <v>41411</v>
      </c>
      <c r="U1390" s="17">
        <v>0</v>
      </c>
      <c r="V1390" s="17">
        <v>0</v>
      </c>
      <c r="W1390" s="18">
        <f t="shared" si="93"/>
        <v>3860.6</v>
      </c>
      <c r="X1390" s="18">
        <f t="shared" si="94"/>
        <v>3860.6</v>
      </c>
      <c r="Y1390" s="2">
        <v>0</v>
      </c>
      <c r="Z1390" s="2" t="str">
        <f t="shared" si="95"/>
        <v>未整改</v>
      </c>
      <c r="AA1390" s="2" t="str">
        <f t="shared" si="96"/>
        <v>未整改</v>
      </c>
      <c r="AD1390" s="22" t="str">
        <f>VLOOKUP(H1390,'系统导出（基本表）'!R:R,1,0)</f>
        <v>P21510800-0008</v>
      </c>
      <c r="AE1390" s="22" t="str">
        <f>VLOOKUP(I1390,'系统导出（基本表）'!Q:R,2,0)</f>
        <v>P21510800-0008</v>
      </c>
      <c r="AF1390" s="2" t="e">
        <f>VLOOKUP(J1390,'系统导出（基本表）'!S:T,2,0)</f>
        <v>#N/A</v>
      </c>
      <c r="AG1390" s="24">
        <v>3768</v>
      </c>
    </row>
    <row r="1391" s="2" customFormat="1" ht="19" customHeight="1" spans="1:33">
      <c r="A1391" s="2">
        <v>1</v>
      </c>
      <c r="B1391" s="11" t="s">
        <v>2743</v>
      </c>
      <c r="C1391" s="11" t="s">
        <v>8771</v>
      </c>
      <c r="D1391" s="11" t="s">
        <v>8772</v>
      </c>
      <c r="E1391" s="10" t="s">
        <v>41477</v>
      </c>
      <c r="F1391" s="11" t="s">
        <v>38653</v>
      </c>
      <c r="G1391" s="10" t="s">
        <v>44520</v>
      </c>
      <c r="H1391" s="11" t="s">
        <v>44521</v>
      </c>
      <c r="I1391" s="11" t="s">
        <v>44522</v>
      </c>
      <c r="J1391" s="11" t="s">
        <v>44522</v>
      </c>
      <c r="K1391" s="11" t="s">
        <v>8780</v>
      </c>
      <c r="L1391" s="11" t="s">
        <v>44523</v>
      </c>
      <c r="M1391" s="11" t="s">
        <v>44519</v>
      </c>
      <c r="N1391" s="11" t="s">
        <v>41377</v>
      </c>
      <c r="O1391" s="11" t="s">
        <v>41387</v>
      </c>
      <c r="P1391" s="11" t="s">
        <v>41449</v>
      </c>
      <c r="Q1391" s="11" t="s">
        <v>41411</v>
      </c>
      <c r="R1391" s="11" t="s">
        <v>41411</v>
      </c>
      <c r="S1391" s="17">
        <v>4284.25</v>
      </c>
      <c r="T1391" s="11" t="s">
        <v>41450</v>
      </c>
      <c r="U1391" s="17">
        <v>0</v>
      </c>
      <c r="V1391" s="17">
        <v>0</v>
      </c>
      <c r="W1391" s="18">
        <f t="shared" si="93"/>
        <v>4284.25</v>
      </c>
      <c r="X1391" s="18">
        <f t="shared" si="94"/>
        <v>4284.25</v>
      </c>
      <c r="Y1391" s="2">
        <v>0</v>
      </c>
      <c r="Z1391" s="2" t="str">
        <f t="shared" si="95"/>
        <v>未整改</v>
      </c>
      <c r="AA1391" s="2" t="str">
        <f t="shared" si="96"/>
        <v>未整改</v>
      </c>
      <c r="AD1391" s="22" t="e">
        <f>VLOOKUP(H1391,'系统导出（基本表）'!R:R,1,0)</f>
        <v>#N/A</v>
      </c>
      <c r="AE1391" s="22" t="e">
        <f>VLOOKUP(I1391,'系统导出（基本表）'!Q:R,2,0)</f>
        <v>#N/A</v>
      </c>
      <c r="AF1391" s="2" t="e">
        <f>VLOOKUP(J1391,'系统导出（基本表）'!S:T,2,0)</f>
        <v>#N/A</v>
      </c>
      <c r="AG1391" s="24"/>
    </row>
    <row r="1392" s="2" customFormat="1" ht="19" customHeight="1" spans="1:33">
      <c r="A1392" s="2">
        <v>1</v>
      </c>
      <c r="B1392" s="11" t="s">
        <v>2743</v>
      </c>
      <c r="C1392" s="11" t="s">
        <v>8771</v>
      </c>
      <c r="D1392" s="11" t="s">
        <v>8772</v>
      </c>
      <c r="E1392" s="10" t="s">
        <v>42354</v>
      </c>
      <c r="F1392" s="11" t="s">
        <v>38614</v>
      </c>
      <c r="G1392" s="10" t="s">
        <v>44520</v>
      </c>
      <c r="H1392" s="11" t="s">
        <v>44521</v>
      </c>
      <c r="I1392" s="11" t="s">
        <v>44522</v>
      </c>
      <c r="J1392" s="11" t="s">
        <v>44522</v>
      </c>
      <c r="K1392" s="11" t="s">
        <v>8780</v>
      </c>
      <c r="L1392" s="11" t="s">
        <v>44523</v>
      </c>
      <c r="M1392" s="11" t="s">
        <v>44519</v>
      </c>
      <c r="N1392" s="11" t="s">
        <v>41377</v>
      </c>
      <c r="O1392" s="11" t="s">
        <v>41387</v>
      </c>
      <c r="P1392" s="11" t="s">
        <v>41379</v>
      </c>
      <c r="Q1392" s="11" t="s">
        <v>41984</v>
      </c>
      <c r="R1392" s="11" t="s">
        <v>41984</v>
      </c>
      <c r="S1392" s="17">
        <v>4000</v>
      </c>
      <c r="T1392" s="11" t="s">
        <v>44537</v>
      </c>
      <c r="U1392" s="17">
        <v>0</v>
      </c>
      <c r="V1392" s="17">
        <v>0</v>
      </c>
      <c r="W1392" s="18">
        <f t="shared" si="93"/>
        <v>4000</v>
      </c>
      <c r="X1392" s="18">
        <f t="shared" si="94"/>
        <v>4000</v>
      </c>
      <c r="Y1392" s="2">
        <v>0</v>
      </c>
      <c r="Z1392" s="2" t="str">
        <f t="shared" si="95"/>
        <v>未整改</v>
      </c>
      <c r="AA1392" s="2" t="str">
        <f t="shared" si="96"/>
        <v>未整改</v>
      </c>
      <c r="AD1392" s="22" t="e">
        <f>VLOOKUP(H1392,'系统导出（基本表）'!R:R,1,0)</f>
        <v>#N/A</v>
      </c>
      <c r="AE1392" s="22" t="e">
        <f>VLOOKUP(I1392,'系统导出（基本表）'!Q:R,2,0)</f>
        <v>#N/A</v>
      </c>
      <c r="AF1392" s="2" t="e">
        <f>VLOOKUP(J1392,'系统导出（基本表）'!S:T,2,0)</f>
        <v>#N/A</v>
      </c>
      <c r="AG1392" s="24"/>
    </row>
    <row r="1393" s="2" customFormat="1" ht="19" customHeight="1" spans="1:33">
      <c r="A1393" s="2">
        <v>1</v>
      </c>
      <c r="B1393" s="11" t="s">
        <v>2743</v>
      </c>
      <c r="C1393" s="11" t="s">
        <v>8771</v>
      </c>
      <c r="D1393" s="11" t="s">
        <v>8772</v>
      </c>
      <c r="E1393" s="10" t="s">
        <v>41477</v>
      </c>
      <c r="F1393" s="11" t="s">
        <v>38653</v>
      </c>
      <c r="G1393" s="10" t="s">
        <v>44538</v>
      </c>
      <c r="H1393" s="11" t="s">
        <v>44539</v>
      </c>
      <c r="I1393" s="11" t="s">
        <v>44540</v>
      </c>
      <c r="J1393" s="11" t="s">
        <v>44540</v>
      </c>
      <c r="K1393" s="11" t="s">
        <v>8780</v>
      </c>
      <c r="L1393" s="11" t="s">
        <v>44523</v>
      </c>
      <c r="M1393" s="11" t="s">
        <v>44519</v>
      </c>
      <c r="N1393" s="11" t="s">
        <v>41377</v>
      </c>
      <c r="O1393" s="11" t="s">
        <v>41387</v>
      </c>
      <c r="P1393" s="11" t="s">
        <v>41449</v>
      </c>
      <c r="Q1393" s="11" t="s">
        <v>41411</v>
      </c>
      <c r="R1393" s="11" t="s">
        <v>41411</v>
      </c>
      <c r="S1393" s="17">
        <v>653.706368</v>
      </c>
      <c r="T1393" s="11" t="s">
        <v>41450</v>
      </c>
      <c r="U1393" s="17">
        <v>0</v>
      </c>
      <c r="V1393" s="17">
        <v>0</v>
      </c>
      <c r="W1393" s="18">
        <f t="shared" si="93"/>
        <v>653.706368</v>
      </c>
      <c r="X1393" s="18">
        <f t="shared" si="94"/>
        <v>653.706368</v>
      </c>
      <c r="Y1393" s="2">
        <v>0</v>
      </c>
      <c r="Z1393" s="2" t="str">
        <f t="shared" si="95"/>
        <v>未整改</v>
      </c>
      <c r="AA1393" s="2" t="str">
        <f t="shared" si="96"/>
        <v>未整改</v>
      </c>
      <c r="AD1393" s="22" t="e">
        <f>VLOOKUP(H1393,'系统导出（基本表）'!R:R,1,0)</f>
        <v>#N/A</v>
      </c>
      <c r="AE1393" s="22" t="e">
        <f>VLOOKUP(I1393,'系统导出（基本表）'!Q:R,2,0)</f>
        <v>#N/A</v>
      </c>
      <c r="AF1393" s="2" t="e">
        <f>VLOOKUP(J1393,'系统导出（基本表）'!S:T,2,0)</f>
        <v>#N/A</v>
      </c>
      <c r="AG1393" s="24"/>
    </row>
    <row r="1394" s="2" customFormat="1" ht="19" customHeight="1" spans="1:33">
      <c r="A1394" s="2">
        <v>1</v>
      </c>
      <c r="B1394" s="11" t="s">
        <v>2743</v>
      </c>
      <c r="C1394" s="11" t="s">
        <v>8771</v>
      </c>
      <c r="D1394" s="11" t="s">
        <v>8772</v>
      </c>
      <c r="E1394" s="10" t="s">
        <v>43903</v>
      </c>
      <c r="F1394" s="11" t="s">
        <v>39465</v>
      </c>
      <c r="G1394" s="10" t="s">
        <v>24880</v>
      </c>
      <c r="H1394" s="11" t="s">
        <v>24876</v>
      </c>
      <c r="I1394" s="11" t="s">
        <v>24875</v>
      </c>
      <c r="J1394" s="11" t="s">
        <v>24875</v>
      </c>
      <c r="K1394" s="11" t="s">
        <v>8780</v>
      </c>
      <c r="L1394" s="11" t="s">
        <v>44523</v>
      </c>
      <c r="M1394" s="11" t="s">
        <v>44519</v>
      </c>
      <c r="N1394" s="11" t="s">
        <v>41377</v>
      </c>
      <c r="O1394" s="11" t="s">
        <v>41387</v>
      </c>
      <c r="P1394" s="11" t="s">
        <v>41379</v>
      </c>
      <c r="Q1394" s="11" t="s">
        <v>41984</v>
      </c>
      <c r="R1394" s="11" t="s">
        <v>41984</v>
      </c>
      <c r="S1394" s="17">
        <v>6889.85</v>
      </c>
      <c r="T1394" s="11" t="s">
        <v>44541</v>
      </c>
      <c r="U1394" s="17">
        <v>0</v>
      </c>
      <c r="V1394" s="17">
        <v>0</v>
      </c>
      <c r="W1394" s="18">
        <f t="shared" si="93"/>
        <v>6889.85</v>
      </c>
      <c r="X1394" s="18">
        <f t="shared" si="94"/>
        <v>6889.85</v>
      </c>
      <c r="Y1394" s="2">
        <v>0</v>
      </c>
      <c r="Z1394" s="2" t="str">
        <f t="shared" si="95"/>
        <v>未整改</v>
      </c>
      <c r="AA1394" s="2" t="str">
        <f t="shared" si="96"/>
        <v>未整改</v>
      </c>
      <c r="AD1394" s="22" t="str">
        <f>VLOOKUP(H1394,'系统导出（基本表）'!R:R,1,0)</f>
        <v>P22510800-0010</v>
      </c>
      <c r="AE1394" s="22" t="str">
        <f>VLOOKUP(I1394,'系统导出（基本表）'!Q:R,2,0)</f>
        <v>P22510800-0010</v>
      </c>
      <c r="AF1394" s="2" t="e">
        <f>VLOOKUP(J1394,'系统导出（基本表）'!S:T,2,0)</f>
        <v>#N/A</v>
      </c>
      <c r="AG1394" s="24">
        <v>1000</v>
      </c>
    </row>
    <row r="1395" s="2" customFormat="1" ht="19" customHeight="1" spans="1:33">
      <c r="A1395" s="2">
        <v>1</v>
      </c>
      <c r="B1395" s="11" t="s">
        <v>2743</v>
      </c>
      <c r="C1395" s="11" t="s">
        <v>8771</v>
      </c>
      <c r="D1395" s="11" t="s">
        <v>8772</v>
      </c>
      <c r="E1395" s="10" t="s">
        <v>42354</v>
      </c>
      <c r="F1395" s="11" t="s">
        <v>38614</v>
      </c>
      <c r="G1395" s="10" t="s">
        <v>23559</v>
      </c>
      <c r="H1395" s="11" t="s">
        <v>23555</v>
      </c>
      <c r="I1395" s="11" t="s">
        <v>23554</v>
      </c>
      <c r="J1395" s="11" t="s">
        <v>23554</v>
      </c>
      <c r="K1395" s="11" t="s">
        <v>8780</v>
      </c>
      <c r="L1395" s="11" t="s">
        <v>44523</v>
      </c>
      <c r="M1395" s="11" t="s">
        <v>44519</v>
      </c>
      <c r="N1395" s="11" t="s">
        <v>41377</v>
      </c>
      <c r="O1395" s="11" t="s">
        <v>41387</v>
      </c>
      <c r="P1395" s="11" t="s">
        <v>41379</v>
      </c>
      <c r="Q1395" s="11" t="s">
        <v>41984</v>
      </c>
      <c r="R1395" s="11" t="s">
        <v>41984</v>
      </c>
      <c r="S1395" s="17">
        <v>5005.74</v>
      </c>
      <c r="T1395" s="11" t="s">
        <v>44542</v>
      </c>
      <c r="U1395" s="17">
        <v>0</v>
      </c>
      <c r="V1395" s="17">
        <v>0</v>
      </c>
      <c r="W1395" s="18">
        <f t="shared" si="93"/>
        <v>5005.74</v>
      </c>
      <c r="X1395" s="18">
        <f t="shared" si="94"/>
        <v>5005.74</v>
      </c>
      <c r="Y1395" s="2">
        <v>0</v>
      </c>
      <c r="Z1395" s="2" t="str">
        <f t="shared" si="95"/>
        <v>未整改</v>
      </c>
      <c r="AA1395" s="2" t="str">
        <f t="shared" si="96"/>
        <v>未整改</v>
      </c>
      <c r="AD1395" s="22" t="e">
        <f>VLOOKUP(H1395,'系统导出（基本表）'!R:R,1,0)</f>
        <v>#N/A</v>
      </c>
      <c r="AE1395" s="22" t="e">
        <f>VLOOKUP(I1395,'系统导出（基本表）'!Q:R,2,0)</f>
        <v>#N/A</v>
      </c>
      <c r="AF1395" s="2" t="e">
        <f>VLOOKUP(J1395,'系统导出（基本表）'!S:T,2,0)</f>
        <v>#N/A</v>
      </c>
      <c r="AG1395" s="24"/>
    </row>
    <row r="1396" s="2" customFormat="1" ht="19" customHeight="1" spans="1:33">
      <c r="A1396" s="2">
        <v>1</v>
      </c>
      <c r="B1396" s="11" t="s">
        <v>2743</v>
      </c>
      <c r="C1396" s="11" t="s">
        <v>8771</v>
      </c>
      <c r="D1396" s="11" t="s">
        <v>8772</v>
      </c>
      <c r="E1396" s="10" t="s">
        <v>42140</v>
      </c>
      <c r="F1396" s="11" t="s">
        <v>38955</v>
      </c>
      <c r="G1396" s="10" t="s">
        <v>44543</v>
      </c>
      <c r="H1396" s="11" t="s">
        <v>44544</v>
      </c>
      <c r="I1396" s="11" t="s">
        <v>44545</v>
      </c>
      <c r="J1396" s="11" t="s">
        <v>44545</v>
      </c>
      <c r="K1396" s="11" t="s">
        <v>8780</v>
      </c>
      <c r="L1396" s="11" t="s">
        <v>44523</v>
      </c>
      <c r="M1396" s="11" t="s">
        <v>44519</v>
      </c>
      <c r="N1396" s="11" t="s">
        <v>41377</v>
      </c>
      <c r="O1396" s="11" t="s">
        <v>41387</v>
      </c>
      <c r="P1396" s="11" t="s">
        <v>41456</v>
      </c>
      <c r="Q1396" s="11" t="s">
        <v>41411</v>
      </c>
      <c r="R1396" s="11" t="s">
        <v>41411</v>
      </c>
      <c r="S1396" s="17">
        <v>107.71</v>
      </c>
      <c r="T1396" s="11" t="s">
        <v>41411</v>
      </c>
      <c r="U1396" s="17">
        <v>0</v>
      </c>
      <c r="V1396" s="17">
        <v>0</v>
      </c>
      <c r="W1396" s="18">
        <f t="shared" si="93"/>
        <v>107.71</v>
      </c>
      <c r="X1396" s="18">
        <f t="shared" si="94"/>
        <v>107.71</v>
      </c>
      <c r="Y1396" s="2">
        <v>0</v>
      </c>
      <c r="Z1396" s="2" t="str">
        <f t="shared" si="95"/>
        <v>未整改</v>
      </c>
      <c r="AA1396" s="2" t="str">
        <f t="shared" si="96"/>
        <v>未整改</v>
      </c>
      <c r="AD1396" s="22" t="e">
        <f>VLOOKUP(H1396,'系统导出（基本表）'!R:R,1,0)</f>
        <v>#N/A</v>
      </c>
      <c r="AE1396" s="22" t="e">
        <f>VLOOKUP(I1396,'系统导出（基本表）'!Q:R,2,0)</f>
        <v>#N/A</v>
      </c>
      <c r="AF1396" s="2" t="e">
        <f>VLOOKUP(J1396,'系统导出（基本表）'!S:T,2,0)</f>
        <v>#N/A</v>
      </c>
      <c r="AG1396" s="24"/>
    </row>
    <row r="1397" s="2" customFormat="1" ht="19" customHeight="1" spans="1:33">
      <c r="A1397" s="2">
        <v>1</v>
      </c>
      <c r="B1397" s="11" t="s">
        <v>2743</v>
      </c>
      <c r="C1397" s="11" t="s">
        <v>8771</v>
      </c>
      <c r="D1397" s="11" t="s">
        <v>8772</v>
      </c>
      <c r="E1397" s="10" t="s">
        <v>41464</v>
      </c>
      <c r="F1397" s="11" t="s">
        <v>38420</v>
      </c>
      <c r="G1397" s="10" t="s">
        <v>23822</v>
      </c>
      <c r="H1397" s="11" t="s">
        <v>23818</v>
      </c>
      <c r="I1397" s="11" t="s">
        <v>23817</v>
      </c>
      <c r="J1397" s="11" t="s">
        <v>23817</v>
      </c>
      <c r="K1397" s="11" t="s">
        <v>8780</v>
      </c>
      <c r="L1397" s="11" t="s">
        <v>44523</v>
      </c>
      <c r="M1397" s="11" t="s">
        <v>44519</v>
      </c>
      <c r="N1397" s="11" t="s">
        <v>41377</v>
      </c>
      <c r="O1397" s="11" t="s">
        <v>41387</v>
      </c>
      <c r="P1397" s="11" t="s">
        <v>41449</v>
      </c>
      <c r="Q1397" s="11" t="s">
        <v>41411</v>
      </c>
      <c r="R1397" s="11" t="s">
        <v>41411</v>
      </c>
      <c r="S1397" s="17">
        <v>2121.0121</v>
      </c>
      <c r="T1397" s="11" t="s">
        <v>41450</v>
      </c>
      <c r="U1397" s="17">
        <v>0</v>
      </c>
      <c r="V1397" s="17">
        <v>0</v>
      </c>
      <c r="W1397" s="18">
        <f t="shared" si="93"/>
        <v>2121.0121</v>
      </c>
      <c r="X1397" s="18">
        <f t="shared" si="94"/>
        <v>2121.0121</v>
      </c>
      <c r="Y1397" s="2">
        <v>0</v>
      </c>
      <c r="Z1397" s="2" t="str">
        <f t="shared" si="95"/>
        <v>未整改</v>
      </c>
      <c r="AA1397" s="2" t="str">
        <f t="shared" si="96"/>
        <v>未整改</v>
      </c>
      <c r="AD1397" s="22" t="e">
        <f>VLOOKUP(H1397,'系统导出（基本表）'!R:R,1,0)</f>
        <v>#N/A</v>
      </c>
      <c r="AE1397" s="22" t="e">
        <f>VLOOKUP(I1397,'系统导出（基本表）'!Q:R,2,0)</f>
        <v>#N/A</v>
      </c>
      <c r="AF1397" s="2" t="e">
        <f>VLOOKUP(J1397,'系统导出（基本表）'!S:T,2,0)</f>
        <v>#N/A</v>
      </c>
      <c r="AG1397" s="24"/>
    </row>
    <row r="1398" s="2" customFormat="1" ht="19" customHeight="1" spans="1:33">
      <c r="A1398" s="2">
        <v>1</v>
      </c>
      <c r="B1398" s="11" t="s">
        <v>2743</v>
      </c>
      <c r="C1398" s="11" t="s">
        <v>8771</v>
      </c>
      <c r="D1398" s="11" t="s">
        <v>8772</v>
      </c>
      <c r="E1398" s="10" t="s">
        <v>41477</v>
      </c>
      <c r="F1398" s="11" t="s">
        <v>38653</v>
      </c>
      <c r="G1398" s="10" t="s">
        <v>24880</v>
      </c>
      <c r="H1398" s="11" t="s">
        <v>24876</v>
      </c>
      <c r="I1398" s="11" t="s">
        <v>24875</v>
      </c>
      <c r="J1398" s="11" t="s">
        <v>24875</v>
      </c>
      <c r="K1398" s="11" t="s">
        <v>8780</v>
      </c>
      <c r="L1398" s="11" t="s">
        <v>44523</v>
      </c>
      <c r="M1398" s="11" t="s">
        <v>44519</v>
      </c>
      <c r="N1398" s="11" t="s">
        <v>41377</v>
      </c>
      <c r="O1398" s="11" t="s">
        <v>41387</v>
      </c>
      <c r="P1398" s="11" t="s">
        <v>41449</v>
      </c>
      <c r="Q1398" s="11" t="s">
        <v>41411</v>
      </c>
      <c r="R1398" s="11" t="s">
        <v>41411</v>
      </c>
      <c r="S1398" s="17">
        <v>7659.2</v>
      </c>
      <c r="T1398" s="11" t="s">
        <v>41450</v>
      </c>
      <c r="U1398" s="17">
        <v>0</v>
      </c>
      <c r="V1398" s="17">
        <v>0</v>
      </c>
      <c r="W1398" s="18">
        <f t="shared" si="93"/>
        <v>7659.2</v>
      </c>
      <c r="X1398" s="18">
        <f t="shared" si="94"/>
        <v>7659.2</v>
      </c>
      <c r="Y1398" s="2">
        <v>0</v>
      </c>
      <c r="Z1398" s="2" t="str">
        <f t="shared" si="95"/>
        <v>未整改</v>
      </c>
      <c r="AA1398" s="2" t="str">
        <f t="shared" si="96"/>
        <v>未整改</v>
      </c>
      <c r="AD1398" s="22" t="str">
        <f>VLOOKUP(H1398,'系统导出（基本表）'!R:R,1,0)</f>
        <v>P22510800-0010</v>
      </c>
      <c r="AE1398" s="22" t="str">
        <f>VLOOKUP(I1398,'系统导出（基本表）'!Q:R,2,0)</f>
        <v>P22510800-0010</v>
      </c>
      <c r="AF1398" s="2" t="e">
        <f>VLOOKUP(J1398,'系统导出（基本表）'!S:T,2,0)</f>
        <v>#N/A</v>
      </c>
      <c r="AG1398" s="24"/>
    </row>
    <row r="1399" s="1" customFormat="1" ht="19" customHeight="1" spans="2:35">
      <c r="B1399" s="10" t="s">
        <v>2743</v>
      </c>
      <c r="C1399" s="10" t="s">
        <v>8771</v>
      </c>
      <c r="D1399" s="10" t="s">
        <v>8772</v>
      </c>
      <c r="E1399" s="10" t="s">
        <v>43628</v>
      </c>
      <c r="F1399" s="10" t="s">
        <v>38955</v>
      </c>
      <c r="G1399" s="10" t="s">
        <v>44543</v>
      </c>
      <c r="H1399" s="10" t="s">
        <v>44544</v>
      </c>
      <c r="I1399" s="10" t="s">
        <v>44545</v>
      </c>
      <c r="J1399" s="10" t="s">
        <v>44545</v>
      </c>
      <c r="K1399" s="10" t="s">
        <v>8780</v>
      </c>
      <c r="L1399" s="10" t="s">
        <v>8773</v>
      </c>
      <c r="M1399" s="10" t="s">
        <v>44519</v>
      </c>
      <c r="N1399" s="10" t="s">
        <v>41377</v>
      </c>
      <c r="O1399" s="10" t="s">
        <v>41378</v>
      </c>
      <c r="P1399" s="10" t="s">
        <v>41456</v>
      </c>
      <c r="Q1399" s="10" t="s">
        <v>41411</v>
      </c>
      <c r="R1399" s="10" t="s">
        <v>41411</v>
      </c>
      <c r="S1399" s="15">
        <v>576.82</v>
      </c>
      <c r="T1399" s="10" t="s">
        <v>41463</v>
      </c>
      <c r="U1399" s="15">
        <v>203.13</v>
      </c>
      <c r="V1399" s="15">
        <v>203.13</v>
      </c>
      <c r="W1399" s="16">
        <f t="shared" si="93"/>
        <v>373.69</v>
      </c>
      <c r="X1399" s="16">
        <f t="shared" si="94"/>
        <v>373.69</v>
      </c>
      <c r="Y1399" s="1">
        <v>203.13</v>
      </c>
      <c r="Z1399" s="1" t="str">
        <f t="shared" si="95"/>
        <v>未整改</v>
      </c>
      <c r="AA1399" s="1" t="str">
        <f t="shared" si="96"/>
        <v>未整改</v>
      </c>
      <c r="AC1399" s="3"/>
      <c r="AD1399" s="19" t="e">
        <f>VLOOKUP(H1399,'系统导出（基本表）'!R:R,1,0)</f>
        <v>#N/A</v>
      </c>
      <c r="AE1399" s="16" t="e">
        <f>VLOOKUP(I1399,'系统导出（基本表）'!Q:R,2,0)</f>
        <v>#N/A</v>
      </c>
      <c r="AF1399" s="16" t="e">
        <f>VLOOKUP(J1399,'系统导出（基本表）'!S:T,2,0)</f>
        <v>#N/A</v>
      </c>
      <c r="AG1399" s="16"/>
      <c r="AH1399" s="16"/>
      <c r="AI1399" s="16"/>
    </row>
    <row r="1400" s="1" customFormat="1" ht="19" customHeight="1" spans="2:35">
      <c r="B1400" s="10" t="s">
        <v>2743</v>
      </c>
      <c r="C1400" s="10" t="s">
        <v>8771</v>
      </c>
      <c r="D1400" s="10" t="s">
        <v>8772</v>
      </c>
      <c r="E1400" s="10" t="s">
        <v>61</v>
      </c>
      <c r="F1400" s="10" t="s">
        <v>61</v>
      </c>
      <c r="G1400" s="10" t="s">
        <v>44538</v>
      </c>
      <c r="H1400" s="10" t="s">
        <v>44539</v>
      </c>
      <c r="I1400" s="10" t="s">
        <v>44540</v>
      </c>
      <c r="J1400" s="10" t="s">
        <v>44540</v>
      </c>
      <c r="K1400" s="10" t="s">
        <v>8780</v>
      </c>
      <c r="L1400" s="10" t="s">
        <v>8773</v>
      </c>
      <c r="M1400" s="10" t="s">
        <v>44519</v>
      </c>
      <c r="N1400" s="10" t="s">
        <v>61</v>
      </c>
      <c r="O1400" s="10" t="s">
        <v>41372</v>
      </c>
      <c r="P1400" s="10" t="s">
        <v>61</v>
      </c>
      <c r="Q1400" s="10" t="s">
        <v>41373</v>
      </c>
      <c r="R1400" s="10" t="s">
        <v>41373</v>
      </c>
      <c r="S1400" s="15">
        <v>1315.51</v>
      </c>
      <c r="T1400" s="10" t="s">
        <v>44140</v>
      </c>
      <c r="U1400" s="15">
        <v>1315.51</v>
      </c>
      <c r="V1400" s="15">
        <v>1315.51</v>
      </c>
      <c r="W1400" s="16">
        <f t="shared" si="93"/>
        <v>0</v>
      </c>
      <c r="X1400" s="16">
        <f t="shared" si="94"/>
        <v>0</v>
      </c>
      <c r="Y1400" s="1">
        <v>1315.51</v>
      </c>
      <c r="Z1400" s="1" t="str">
        <f t="shared" si="95"/>
        <v>未整改</v>
      </c>
      <c r="AA1400" s="1" t="str">
        <f t="shared" si="96"/>
        <v>已整改</v>
      </c>
      <c r="AC1400" s="3"/>
      <c r="AD1400" s="19" t="e">
        <f>VLOOKUP(H1400,'系统导出（基本表）'!R:R,1,0)</f>
        <v>#N/A</v>
      </c>
      <c r="AE1400" s="16" t="e">
        <f>VLOOKUP(I1400,'系统导出（基本表）'!Q:R,2,0)</f>
        <v>#N/A</v>
      </c>
      <c r="AF1400" s="16" t="e">
        <f>VLOOKUP(J1400,'系统导出（基本表）'!S:T,2,0)</f>
        <v>#N/A</v>
      </c>
      <c r="AG1400" s="16"/>
      <c r="AH1400" s="16"/>
      <c r="AI1400" s="16"/>
    </row>
    <row r="1401" s="1" customFormat="1" ht="19" customHeight="1" spans="2:35">
      <c r="B1401" s="10" t="s">
        <v>2743</v>
      </c>
      <c r="C1401" s="10" t="s">
        <v>8771</v>
      </c>
      <c r="D1401" s="10" t="s">
        <v>8772</v>
      </c>
      <c r="E1401" s="10" t="s">
        <v>44546</v>
      </c>
      <c r="F1401" s="10" t="s">
        <v>44547</v>
      </c>
      <c r="G1401" s="10" t="s">
        <v>44525</v>
      </c>
      <c r="H1401" s="10" t="s">
        <v>44526</v>
      </c>
      <c r="I1401" s="10" t="s">
        <v>44527</v>
      </c>
      <c r="J1401" s="10" t="s">
        <v>44527</v>
      </c>
      <c r="K1401" s="10" t="s">
        <v>8780</v>
      </c>
      <c r="L1401" s="10" t="s">
        <v>8773</v>
      </c>
      <c r="M1401" s="10" t="s">
        <v>44519</v>
      </c>
      <c r="N1401" s="10" t="s">
        <v>41377</v>
      </c>
      <c r="O1401" s="10" t="s">
        <v>41378</v>
      </c>
      <c r="P1401" s="10" t="s">
        <v>41456</v>
      </c>
      <c r="Q1401" s="10" t="s">
        <v>41411</v>
      </c>
      <c r="R1401" s="10" t="s">
        <v>41411</v>
      </c>
      <c r="S1401" s="15">
        <v>516.13</v>
      </c>
      <c r="T1401" s="10" t="s">
        <v>41463</v>
      </c>
      <c r="U1401" s="15">
        <v>516.13</v>
      </c>
      <c r="V1401" s="15">
        <v>516.13</v>
      </c>
      <c r="W1401" s="16">
        <f t="shared" si="93"/>
        <v>0</v>
      </c>
      <c r="X1401" s="16">
        <f t="shared" si="94"/>
        <v>0</v>
      </c>
      <c r="Y1401" s="1">
        <v>516.13</v>
      </c>
      <c r="Z1401" s="1" t="str">
        <f t="shared" si="95"/>
        <v>未整改</v>
      </c>
      <c r="AA1401" s="1" t="str">
        <f t="shared" si="96"/>
        <v>已整改</v>
      </c>
      <c r="AC1401" s="3"/>
      <c r="AD1401" s="19" t="e">
        <f>VLOOKUP(H1401,'系统导出（基本表）'!R:R,1,0)</f>
        <v>#N/A</v>
      </c>
      <c r="AE1401" s="16" t="e">
        <f>VLOOKUP(I1401,'系统导出（基本表）'!Q:R,2,0)</f>
        <v>#N/A</v>
      </c>
      <c r="AF1401" s="16" t="e">
        <f>VLOOKUP(J1401,'系统导出（基本表）'!S:T,2,0)</f>
        <v>#N/A</v>
      </c>
      <c r="AG1401" s="16"/>
      <c r="AH1401" s="16"/>
      <c r="AI1401" s="16"/>
    </row>
    <row r="1402" s="1" customFormat="1" ht="19" customHeight="1" spans="2:35">
      <c r="B1402" s="10" t="s">
        <v>2743</v>
      </c>
      <c r="C1402" s="10" t="s">
        <v>8771</v>
      </c>
      <c r="D1402" s="10" t="s">
        <v>8772</v>
      </c>
      <c r="E1402" s="10" t="s">
        <v>44548</v>
      </c>
      <c r="F1402" s="10" t="s">
        <v>39276</v>
      </c>
      <c r="G1402" s="10" t="s">
        <v>27939</v>
      </c>
      <c r="H1402" s="10" t="s">
        <v>27934</v>
      </c>
      <c r="I1402" s="10" t="s">
        <v>27933</v>
      </c>
      <c r="J1402" s="10" t="s">
        <v>27933</v>
      </c>
      <c r="K1402" s="10" t="s">
        <v>8780</v>
      </c>
      <c r="L1402" s="10" t="s">
        <v>8773</v>
      </c>
      <c r="M1402" s="10" t="s">
        <v>44519</v>
      </c>
      <c r="N1402" s="10" t="s">
        <v>41377</v>
      </c>
      <c r="O1402" s="10" t="s">
        <v>41378</v>
      </c>
      <c r="P1402" s="10" t="s">
        <v>41456</v>
      </c>
      <c r="Q1402" s="10" t="s">
        <v>41411</v>
      </c>
      <c r="R1402" s="10" t="s">
        <v>41411</v>
      </c>
      <c r="S1402" s="15">
        <v>1504.21</v>
      </c>
      <c r="T1402" s="10" t="s">
        <v>41463</v>
      </c>
      <c r="U1402" s="15">
        <v>1504.21</v>
      </c>
      <c r="V1402" s="15">
        <v>1504.21</v>
      </c>
      <c r="W1402" s="16">
        <f t="shared" si="93"/>
        <v>0</v>
      </c>
      <c r="X1402" s="16">
        <f t="shared" si="94"/>
        <v>0</v>
      </c>
      <c r="Y1402" s="1">
        <v>1504.21</v>
      </c>
      <c r="Z1402" s="1" t="str">
        <f t="shared" si="95"/>
        <v>未整改</v>
      </c>
      <c r="AA1402" s="1" t="str">
        <f t="shared" si="96"/>
        <v>已整改</v>
      </c>
      <c r="AC1402" s="3"/>
      <c r="AD1402" s="19" t="e">
        <f>VLOOKUP(H1402,'系统导出（基本表）'!R:R,1,0)</f>
        <v>#N/A</v>
      </c>
      <c r="AE1402" s="16" t="e">
        <f>VLOOKUP(I1402,'系统导出（基本表）'!Q:R,2,0)</f>
        <v>#N/A</v>
      </c>
      <c r="AF1402" s="16" t="e">
        <f>VLOOKUP(J1402,'系统导出（基本表）'!S:T,2,0)</f>
        <v>#N/A</v>
      </c>
      <c r="AG1402" s="16"/>
      <c r="AH1402" s="16"/>
      <c r="AI1402" s="16"/>
    </row>
    <row r="1403" s="1" customFormat="1" ht="19" customHeight="1" spans="2:35">
      <c r="B1403" s="10" t="s">
        <v>2743</v>
      </c>
      <c r="C1403" s="10" t="s">
        <v>8771</v>
      </c>
      <c r="D1403" s="10" t="s">
        <v>8772</v>
      </c>
      <c r="E1403" s="10" t="s">
        <v>61</v>
      </c>
      <c r="F1403" s="10" t="s">
        <v>61</v>
      </c>
      <c r="G1403" s="10" t="s">
        <v>44549</v>
      </c>
      <c r="H1403" s="10" t="s">
        <v>44550</v>
      </c>
      <c r="I1403" s="10" t="s">
        <v>44551</v>
      </c>
      <c r="J1403" s="10" t="s">
        <v>44551</v>
      </c>
      <c r="K1403" s="10" t="s">
        <v>8780</v>
      </c>
      <c r="L1403" s="10" t="s">
        <v>8773</v>
      </c>
      <c r="M1403" s="10" t="s">
        <v>44519</v>
      </c>
      <c r="N1403" s="10" t="s">
        <v>61</v>
      </c>
      <c r="O1403" s="10" t="s">
        <v>41372</v>
      </c>
      <c r="P1403" s="10" t="s">
        <v>61</v>
      </c>
      <c r="Q1403" s="10" t="s">
        <v>41411</v>
      </c>
      <c r="R1403" s="10" t="s">
        <v>41411</v>
      </c>
      <c r="S1403" s="15">
        <v>361.07</v>
      </c>
      <c r="T1403" s="10" t="s">
        <v>41412</v>
      </c>
      <c r="U1403" s="15">
        <v>361.07</v>
      </c>
      <c r="V1403" s="15">
        <v>361.07</v>
      </c>
      <c r="W1403" s="16">
        <f t="shared" si="93"/>
        <v>0</v>
      </c>
      <c r="X1403" s="16">
        <f t="shared" si="94"/>
        <v>0</v>
      </c>
      <c r="Y1403" s="1">
        <v>361.07</v>
      </c>
      <c r="Z1403" s="1" t="str">
        <f t="shared" si="95"/>
        <v>未整改</v>
      </c>
      <c r="AA1403" s="1" t="str">
        <f t="shared" si="96"/>
        <v>已整改</v>
      </c>
      <c r="AC1403" s="3"/>
      <c r="AD1403" s="19" t="e">
        <f>VLOOKUP(H1403,'系统导出（基本表）'!R:R,1,0)</f>
        <v>#N/A</v>
      </c>
      <c r="AE1403" s="16" t="e">
        <f>VLOOKUP(I1403,'系统导出（基本表）'!Q:R,2,0)</f>
        <v>#N/A</v>
      </c>
      <c r="AF1403" s="16" t="e">
        <f>VLOOKUP(J1403,'系统导出（基本表）'!S:T,2,0)</f>
        <v>#N/A</v>
      </c>
      <c r="AG1403" s="16"/>
      <c r="AH1403" s="16"/>
      <c r="AI1403" s="16"/>
    </row>
    <row r="1404" s="1" customFormat="1" ht="19" customHeight="1" spans="2:35">
      <c r="B1404" s="10" t="s">
        <v>2743</v>
      </c>
      <c r="C1404" s="10" t="s">
        <v>8771</v>
      </c>
      <c r="D1404" s="10" t="s">
        <v>8772</v>
      </c>
      <c r="E1404" s="10" t="s">
        <v>41527</v>
      </c>
      <c r="F1404" s="10" t="s">
        <v>38538</v>
      </c>
      <c r="G1404" s="10" t="s">
        <v>44538</v>
      </c>
      <c r="H1404" s="10" t="s">
        <v>44539</v>
      </c>
      <c r="I1404" s="10" t="s">
        <v>44540</v>
      </c>
      <c r="J1404" s="10" t="s">
        <v>44540</v>
      </c>
      <c r="K1404" s="10" t="s">
        <v>8780</v>
      </c>
      <c r="L1404" s="10" t="s">
        <v>8773</v>
      </c>
      <c r="M1404" s="10" t="s">
        <v>44519</v>
      </c>
      <c r="N1404" s="10" t="s">
        <v>41377</v>
      </c>
      <c r="O1404" s="10" t="s">
        <v>41378</v>
      </c>
      <c r="P1404" s="10" t="s">
        <v>41456</v>
      </c>
      <c r="Q1404" s="10" t="s">
        <v>41411</v>
      </c>
      <c r="R1404" s="10" t="s">
        <v>41411</v>
      </c>
      <c r="S1404" s="15">
        <v>367.4</v>
      </c>
      <c r="T1404" s="10" t="s">
        <v>41463</v>
      </c>
      <c r="U1404" s="15">
        <v>367.4</v>
      </c>
      <c r="V1404" s="15">
        <v>367.4</v>
      </c>
      <c r="W1404" s="16">
        <f t="shared" si="93"/>
        <v>0</v>
      </c>
      <c r="X1404" s="16">
        <f t="shared" si="94"/>
        <v>0</v>
      </c>
      <c r="Y1404" s="1">
        <v>367.4</v>
      </c>
      <c r="Z1404" s="1" t="str">
        <f t="shared" si="95"/>
        <v>未整改</v>
      </c>
      <c r="AA1404" s="1" t="str">
        <f t="shared" si="96"/>
        <v>已整改</v>
      </c>
      <c r="AC1404" s="3"/>
      <c r="AD1404" s="19" t="e">
        <f>VLOOKUP(H1404,'系统导出（基本表）'!R:R,1,0)</f>
        <v>#N/A</v>
      </c>
      <c r="AE1404" s="16" t="e">
        <f>VLOOKUP(I1404,'系统导出（基本表）'!Q:R,2,0)</f>
        <v>#N/A</v>
      </c>
      <c r="AF1404" s="16" t="e">
        <f>VLOOKUP(J1404,'系统导出（基本表）'!S:T,2,0)</f>
        <v>#N/A</v>
      </c>
      <c r="AG1404" s="16"/>
      <c r="AH1404" s="16"/>
      <c r="AI1404" s="16"/>
    </row>
    <row r="1405" s="1" customFormat="1" ht="19" customHeight="1" spans="2:35">
      <c r="B1405" s="10" t="s">
        <v>2743</v>
      </c>
      <c r="C1405" s="10" t="s">
        <v>8771</v>
      </c>
      <c r="D1405" s="10" t="s">
        <v>8772</v>
      </c>
      <c r="E1405" s="10" t="s">
        <v>42110</v>
      </c>
      <c r="F1405" s="10" t="s">
        <v>38568</v>
      </c>
      <c r="G1405" s="10" t="s">
        <v>24880</v>
      </c>
      <c r="H1405" s="10" t="s">
        <v>24876</v>
      </c>
      <c r="I1405" s="10" t="s">
        <v>24875</v>
      </c>
      <c r="J1405" s="10" t="s">
        <v>24875</v>
      </c>
      <c r="K1405" s="10" t="s">
        <v>8780</v>
      </c>
      <c r="L1405" s="10" t="s">
        <v>8773</v>
      </c>
      <c r="M1405" s="10" t="s">
        <v>44519</v>
      </c>
      <c r="N1405" s="10" t="s">
        <v>41377</v>
      </c>
      <c r="O1405" s="10" t="s">
        <v>41378</v>
      </c>
      <c r="P1405" s="10" t="s">
        <v>41456</v>
      </c>
      <c r="Q1405" s="10" t="s">
        <v>41411</v>
      </c>
      <c r="R1405" s="10" t="s">
        <v>41411</v>
      </c>
      <c r="S1405" s="15">
        <v>978.4</v>
      </c>
      <c r="T1405" s="10" t="s">
        <v>41463</v>
      </c>
      <c r="U1405" s="15">
        <v>978.4</v>
      </c>
      <c r="V1405" s="15">
        <v>978.4</v>
      </c>
      <c r="W1405" s="16">
        <f t="shared" si="93"/>
        <v>0</v>
      </c>
      <c r="X1405" s="16">
        <f t="shared" si="94"/>
        <v>0</v>
      </c>
      <c r="Y1405" s="1">
        <v>978.4</v>
      </c>
      <c r="Z1405" s="1" t="str">
        <f t="shared" si="95"/>
        <v>未整改</v>
      </c>
      <c r="AA1405" s="1" t="str">
        <f t="shared" si="96"/>
        <v>已整改</v>
      </c>
      <c r="AC1405" s="3"/>
      <c r="AD1405" s="19" t="str">
        <f>VLOOKUP(H1405,'系统导出（基本表）'!R:R,1,0)</f>
        <v>P22510800-0010</v>
      </c>
      <c r="AE1405" s="23" t="str">
        <f>VLOOKUP(I1405,'系统导出（基本表）'!Q:R,2,0)</f>
        <v>P22510800-0010</v>
      </c>
      <c r="AF1405" s="16" t="e">
        <f>VLOOKUP(J1405,'系统导出（基本表）'!S:T,2,0)</f>
        <v>#N/A</v>
      </c>
      <c r="AG1405" s="23"/>
      <c r="AH1405" s="16"/>
      <c r="AI1405" s="16"/>
    </row>
    <row r="1406" s="1" customFormat="1" ht="19" customHeight="1" spans="2:35">
      <c r="B1406" s="10" t="s">
        <v>2743</v>
      </c>
      <c r="C1406" s="10" t="s">
        <v>8771</v>
      </c>
      <c r="D1406" s="10" t="s">
        <v>8772</v>
      </c>
      <c r="E1406" s="10" t="s">
        <v>41413</v>
      </c>
      <c r="F1406" s="10" t="s">
        <v>41414</v>
      </c>
      <c r="G1406" s="10" t="s">
        <v>44525</v>
      </c>
      <c r="H1406" s="10" t="s">
        <v>44526</v>
      </c>
      <c r="I1406" s="10" t="s">
        <v>44527</v>
      </c>
      <c r="J1406" s="10" t="s">
        <v>44527</v>
      </c>
      <c r="K1406" s="10" t="s">
        <v>8780</v>
      </c>
      <c r="L1406" s="10" t="s">
        <v>8773</v>
      </c>
      <c r="M1406" s="10" t="s">
        <v>44519</v>
      </c>
      <c r="N1406" s="10" t="s">
        <v>41377</v>
      </c>
      <c r="O1406" s="10" t="s">
        <v>41378</v>
      </c>
      <c r="P1406" s="10" t="s">
        <v>41379</v>
      </c>
      <c r="Q1406" s="10" t="s">
        <v>41373</v>
      </c>
      <c r="R1406" s="10" t="s">
        <v>41373</v>
      </c>
      <c r="S1406" s="15">
        <v>855</v>
      </c>
      <c r="T1406" s="10" t="s">
        <v>44552</v>
      </c>
      <c r="U1406" s="15">
        <v>855</v>
      </c>
      <c r="V1406" s="15">
        <v>855</v>
      </c>
      <c r="W1406" s="16">
        <f t="shared" si="93"/>
        <v>0</v>
      </c>
      <c r="X1406" s="16">
        <f t="shared" si="94"/>
        <v>0</v>
      </c>
      <c r="Y1406" s="1">
        <v>855</v>
      </c>
      <c r="Z1406" s="1" t="str">
        <f t="shared" si="95"/>
        <v>未整改</v>
      </c>
      <c r="AA1406" s="1" t="str">
        <f t="shared" si="96"/>
        <v>已整改</v>
      </c>
      <c r="AB1406" s="1">
        <f>S1406-V1406</f>
        <v>0</v>
      </c>
      <c r="AC1406" s="3"/>
      <c r="AD1406" s="19" t="e">
        <f>VLOOKUP(H1406,'系统导出（基本表）'!R:R,1,0)</f>
        <v>#N/A</v>
      </c>
      <c r="AE1406" s="16" t="e">
        <f>VLOOKUP(I1406,'系统导出（基本表）'!Q:R,2,0)</f>
        <v>#N/A</v>
      </c>
      <c r="AF1406" s="16" t="e">
        <f>VLOOKUP(J1406,'系统导出（基本表）'!S:T,2,0)</f>
        <v>#N/A</v>
      </c>
      <c r="AG1406" s="16"/>
      <c r="AH1406" s="16"/>
      <c r="AI1406" s="16"/>
    </row>
    <row r="1407" s="1" customFormat="1" ht="19" customHeight="1" spans="2:35">
      <c r="B1407" s="10" t="s">
        <v>2743</v>
      </c>
      <c r="C1407" s="10" t="s">
        <v>8771</v>
      </c>
      <c r="D1407" s="10" t="s">
        <v>8772</v>
      </c>
      <c r="E1407" s="10" t="s">
        <v>61</v>
      </c>
      <c r="F1407" s="10" t="s">
        <v>61</v>
      </c>
      <c r="G1407" s="10" t="s">
        <v>44553</v>
      </c>
      <c r="H1407" s="10" t="s">
        <v>44554</v>
      </c>
      <c r="I1407" s="10" t="s">
        <v>44555</v>
      </c>
      <c r="J1407" s="10" t="s">
        <v>44555</v>
      </c>
      <c r="K1407" s="10" t="s">
        <v>8780</v>
      </c>
      <c r="L1407" s="10" t="s">
        <v>8773</v>
      </c>
      <c r="M1407" s="10" t="s">
        <v>44519</v>
      </c>
      <c r="N1407" s="10" t="s">
        <v>61</v>
      </c>
      <c r="O1407" s="10" t="s">
        <v>41353</v>
      </c>
      <c r="P1407" s="10" t="s">
        <v>61</v>
      </c>
      <c r="Q1407" s="10" t="s">
        <v>41658</v>
      </c>
      <c r="R1407" s="10" t="s">
        <v>41658</v>
      </c>
      <c r="S1407" s="15">
        <v>26.5</v>
      </c>
      <c r="T1407" s="10" t="s">
        <v>44556</v>
      </c>
      <c r="U1407" s="15">
        <v>26.5</v>
      </c>
      <c r="V1407" s="15">
        <v>26.5</v>
      </c>
      <c r="W1407" s="16">
        <f t="shared" si="93"/>
        <v>0</v>
      </c>
      <c r="X1407" s="16">
        <f t="shared" si="94"/>
        <v>0</v>
      </c>
      <c r="Y1407" s="1">
        <v>26.5</v>
      </c>
      <c r="Z1407" s="1" t="str">
        <f t="shared" si="95"/>
        <v>未整改</v>
      </c>
      <c r="AA1407" s="1" t="str">
        <f t="shared" si="96"/>
        <v>已整改</v>
      </c>
      <c r="AC1407" s="3"/>
      <c r="AD1407" s="19" t="e">
        <f>VLOOKUP(H1407,'系统导出（基本表）'!R:R,1,0)</f>
        <v>#N/A</v>
      </c>
      <c r="AE1407" s="16" t="e">
        <f>VLOOKUP(I1407,'系统导出（基本表）'!Q:R,2,0)</f>
        <v>#N/A</v>
      </c>
      <c r="AF1407" s="16" t="e">
        <f>VLOOKUP(J1407,'系统导出（基本表）'!S:T,2,0)</f>
        <v>#N/A</v>
      </c>
      <c r="AG1407" s="16"/>
      <c r="AH1407" s="16"/>
      <c r="AI1407" s="16"/>
    </row>
    <row r="1408" s="1" customFormat="1" ht="19" customHeight="1" spans="2:35">
      <c r="B1408" s="10" t="s">
        <v>2743</v>
      </c>
      <c r="C1408" s="10" t="s">
        <v>8771</v>
      </c>
      <c r="D1408" s="10" t="s">
        <v>8772</v>
      </c>
      <c r="E1408" s="10" t="s">
        <v>61</v>
      </c>
      <c r="F1408" s="10" t="s">
        <v>61</v>
      </c>
      <c r="G1408" s="10" t="s">
        <v>21852</v>
      </c>
      <c r="H1408" s="10" t="s">
        <v>21848</v>
      </c>
      <c r="I1408" s="10" t="s">
        <v>21847</v>
      </c>
      <c r="J1408" s="10" t="s">
        <v>21847</v>
      </c>
      <c r="K1408" s="10" t="s">
        <v>8780</v>
      </c>
      <c r="L1408" s="10" t="s">
        <v>8773</v>
      </c>
      <c r="M1408" s="10" t="s">
        <v>44519</v>
      </c>
      <c r="N1408" s="10" t="s">
        <v>61</v>
      </c>
      <c r="O1408" s="10" t="s">
        <v>41372</v>
      </c>
      <c r="P1408" s="10" t="s">
        <v>61</v>
      </c>
      <c r="Q1408" s="10" t="s">
        <v>41354</v>
      </c>
      <c r="R1408" s="10" t="s">
        <v>41354</v>
      </c>
      <c r="S1408" s="15">
        <v>8</v>
      </c>
      <c r="T1408" s="10" t="s">
        <v>41902</v>
      </c>
      <c r="U1408" s="15">
        <v>8</v>
      </c>
      <c r="V1408" s="15">
        <v>8</v>
      </c>
      <c r="W1408" s="16">
        <f t="shared" si="93"/>
        <v>0</v>
      </c>
      <c r="X1408" s="16">
        <f t="shared" si="94"/>
        <v>0</v>
      </c>
      <c r="Y1408" s="1">
        <v>8</v>
      </c>
      <c r="Z1408" s="1" t="str">
        <f t="shared" si="95"/>
        <v>未整改</v>
      </c>
      <c r="AA1408" s="1" t="str">
        <f t="shared" si="96"/>
        <v>已整改</v>
      </c>
      <c r="AC1408" s="3"/>
      <c r="AD1408" s="19" t="e">
        <f>VLOOKUP(H1408,'系统导出（基本表）'!R:R,1,0)</f>
        <v>#N/A</v>
      </c>
      <c r="AE1408" s="23" t="e">
        <f>VLOOKUP(I1408,'系统导出（基本表）'!Q:R,2,0)</f>
        <v>#N/A</v>
      </c>
      <c r="AF1408" s="16" t="e">
        <f>VLOOKUP(J1408,'系统导出（基本表）'!S:T,2,0)</f>
        <v>#N/A</v>
      </c>
      <c r="AG1408" s="23"/>
      <c r="AH1408" s="16"/>
      <c r="AI1408" s="16"/>
    </row>
    <row r="1409" s="1" customFormat="1" ht="19" customHeight="1" spans="2:35">
      <c r="B1409" s="10" t="s">
        <v>2743</v>
      </c>
      <c r="C1409" s="10" t="s">
        <v>8771</v>
      </c>
      <c r="D1409" s="10" t="s">
        <v>8772</v>
      </c>
      <c r="E1409" s="10" t="s">
        <v>42253</v>
      </c>
      <c r="F1409" s="10" t="s">
        <v>38665</v>
      </c>
      <c r="G1409" s="10" t="s">
        <v>44557</v>
      </c>
      <c r="H1409" s="10" t="s">
        <v>44558</v>
      </c>
      <c r="I1409" s="10" t="s">
        <v>44559</v>
      </c>
      <c r="J1409" s="10" t="s">
        <v>44559</v>
      </c>
      <c r="K1409" s="10" t="s">
        <v>8780</v>
      </c>
      <c r="L1409" s="10" t="s">
        <v>8773</v>
      </c>
      <c r="M1409" s="10" t="s">
        <v>44519</v>
      </c>
      <c r="N1409" s="10" t="s">
        <v>41377</v>
      </c>
      <c r="O1409" s="10" t="s">
        <v>41378</v>
      </c>
      <c r="P1409" s="10" t="s">
        <v>41456</v>
      </c>
      <c r="Q1409" s="10" t="s">
        <v>41411</v>
      </c>
      <c r="R1409" s="10" t="s">
        <v>41411</v>
      </c>
      <c r="S1409" s="15">
        <v>18.2</v>
      </c>
      <c r="T1409" s="10" t="s">
        <v>41463</v>
      </c>
      <c r="U1409" s="15">
        <v>18.2</v>
      </c>
      <c r="V1409" s="15">
        <v>18.2</v>
      </c>
      <c r="W1409" s="16">
        <f t="shared" si="93"/>
        <v>0</v>
      </c>
      <c r="X1409" s="16">
        <f t="shared" si="94"/>
        <v>0</v>
      </c>
      <c r="Y1409" s="1">
        <v>18.2</v>
      </c>
      <c r="Z1409" s="1" t="str">
        <f t="shared" si="95"/>
        <v>未整改</v>
      </c>
      <c r="AA1409" s="1" t="str">
        <f t="shared" si="96"/>
        <v>已整改</v>
      </c>
      <c r="AC1409" s="3"/>
      <c r="AD1409" s="19" t="e">
        <f>VLOOKUP(H1409,'系统导出（基本表）'!R:R,1,0)</f>
        <v>#N/A</v>
      </c>
      <c r="AE1409" s="16" t="e">
        <f>VLOOKUP(I1409,'系统导出（基本表）'!Q:R,2,0)</f>
        <v>#N/A</v>
      </c>
      <c r="AF1409" s="16" t="e">
        <f>VLOOKUP(J1409,'系统导出（基本表）'!S:T,2,0)</f>
        <v>#N/A</v>
      </c>
      <c r="AG1409" s="16"/>
      <c r="AH1409" s="16"/>
      <c r="AI1409" s="16"/>
    </row>
    <row r="1410" s="1" customFormat="1" ht="19" customHeight="1" spans="2:35">
      <c r="B1410" s="10" t="s">
        <v>2743</v>
      </c>
      <c r="C1410" s="10" t="s">
        <v>8771</v>
      </c>
      <c r="D1410" s="10" t="s">
        <v>8772</v>
      </c>
      <c r="E1410" s="10" t="s">
        <v>61</v>
      </c>
      <c r="F1410" s="10" t="s">
        <v>61</v>
      </c>
      <c r="G1410" s="10" t="s">
        <v>44560</v>
      </c>
      <c r="H1410" s="10" t="s">
        <v>44561</v>
      </c>
      <c r="I1410" s="10" t="s">
        <v>44562</v>
      </c>
      <c r="J1410" s="10" t="s">
        <v>44562</v>
      </c>
      <c r="K1410" s="10" t="s">
        <v>8780</v>
      </c>
      <c r="L1410" s="10" t="s">
        <v>8773</v>
      </c>
      <c r="M1410" s="10" t="s">
        <v>44519</v>
      </c>
      <c r="N1410" s="10" t="s">
        <v>61</v>
      </c>
      <c r="O1410" s="10" t="s">
        <v>41372</v>
      </c>
      <c r="P1410" s="10" t="s">
        <v>61</v>
      </c>
      <c r="Q1410" s="10" t="s">
        <v>41373</v>
      </c>
      <c r="R1410" s="10" t="s">
        <v>41373</v>
      </c>
      <c r="S1410" s="15">
        <v>5459</v>
      </c>
      <c r="T1410" s="10" t="s">
        <v>44140</v>
      </c>
      <c r="U1410" s="15">
        <v>5459</v>
      </c>
      <c r="V1410" s="15">
        <v>5459</v>
      </c>
      <c r="W1410" s="16">
        <f t="shared" si="93"/>
        <v>0</v>
      </c>
      <c r="X1410" s="16">
        <f t="shared" si="94"/>
        <v>0</v>
      </c>
      <c r="Y1410" s="1">
        <v>5459</v>
      </c>
      <c r="Z1410" s="1" t="str">
        <f t="shared" si="95"/>
        <v>未整改</v>
      </c>
      <c r="AA1410" s="1" t="str">
        <f t="shared" si="96"/>
        <v>已整改</v>
      </c>
      <c r="AC1410" s="3"/>
      <c r="AD1410" s="19" t="e">
        <f>VLOOKUP(H1410,'系统导出（基本表）'!R:R,1,0)</f>
        <v>#N/A</v>
      </c>
      <c r="AE1410" s="16" t="e">
        <f>VLOOKUP(I1410,'系统导出（基本表）'!Q:R,2,0)</f>
        <v>#N/A</v>
      </c>
      <c r="AF1410" s="16" t="e">
        <f>VLOOKUP(J1410,'系统导出（基本表）'!S:T,2,0)</f>
        <v>#N/A</v>
      </c>
      <c r="AG1410" s="16"/>
      <c r="AH1410" s="16"/>
      <c r="AI1410" s="16"/>
    </row>
    <row r="1411" s="1" customFormat="1" ht="19" customHeight="1" spans="2:35">
      <c r="B1411" s="10" t="s">
        <v>2743</v>
      </c>
      <c r="C1411" s="10" t="s">
        <v>8771</v>
      </c>
      <c r="D1411" s="10" t="s">
        <v>8772</v>
      </c>
      <c r="E1411" s="10" t="s">
        <v>61</v>
      </c>
      <c r="F1411" s="10" t="s">
        <v>61</v>
      </c>
      <c r="G1411" s="10" t="s">
        <v>44557</v>
      </c>
      <c r="H1411" s="10" t="s">
        <v>44558</v>
      </c>
      <c r="I1411" s="10" t="s">
        <v>44559</v>
      </c>
      <c r="J1411" s="10" t="s">
        <v>44559</v>
      </c>
      <c r="K1411" s="10" t="s">
        <v>8780</v>
      </c>
      <c r="L1411" s="10" t="s">
        <v>8773</v>
      </c>
      <c r="M1411" s="10" t="s">
        <v>44519</v>
      </c>
      <c r="N1411" s="10" t="s">
        <v>61</v>
      </c>
      <c r="O1411" s="10" t="s">
        <v>41372</v>
      </c>
      <c r="P1411" s="10" t="s">
        <v>61</v>
      </c>
      <c r="Q1411" s="10" t="s">
        <v>41501</v>
      </c>
      <c r="R1411" s="10" t="s">
        <v>41501</v>
      </c>
      <c r="S1411" s="15">
        <v>18.2</v>
      </c>
      <c r="T1411" s="10" t="s">
        <v>41501</v>
      </c>
      <c r="U1411" s="15">
        <v>18.2</v>
      </c>
      <c r="V1411" s="15">
        <v>18.2</v>
      </c>
      <c r="W1411" s="16">
        <f t="shared" si="93"/>
        <v>0</v>
      </c>
      <c r="X1411" s="16">
        <f t="shared" si="94"/>
        <v>0</v>
      </c>
      <c r="Y1411" s="1">
        <v>18.2</v>
      </c>
      <c r="Z1411" s="1" t="str">
        <f t="shared" si="95"/>
        <v>未整改</v>
      </c>
      <c r="AA1411" s="1" t="str">
        <f t="shared" si="96"/>
        <v>已整改</v>
      </c>
      <c r="AC1411" s="3"/>
      <c r="AD1411" s="19" t="e">
        <f>VLOOKUP(H1411,'系统导出（基本表）'!R:R,1,0)</f>
        <v>#N/A</v>
      </c>
      <c r="AE1411" s="16" t="e">
        <f>VLOOKUP(I1411,'系统导出（基本表）'!Q:R,2,0)</f>
        <v>#N/A</v>
      </c>
      <c r="AF1411" s="16" t="e">
        <f>VLOOKUP(J1411,'系统导出（基本表）'!S:T,2,0)</f>
        <v>#N/A</v>
      </c>
      <c r="AG1411" s="16"/>
      <c r="AH1411" s="16"/>
      <c r="AI1411" s="16"/>
    </row>
    <row r="1412" s="1" customFormat="1" ht="19" customHeight="1" spans="2:35">
      <c r="B1412" s="10" t="s">
        <v>2743</v>
      </c>
      <c r="C1412" s="10" t="s">
        <v>8771</v>
      </c>
      <c r="D1412" s="10" t="s">
        <v>8772</v>
      </c>
      <c r="E1412" s="10" t="s">
        <v>61</v>
      </c>
      <c r="F1412" s="10" t="s">
        <v>61</v>
      </c>
      <c r="G1412" s="10" t="s">
        <v>44563</v>
      </c>
      <c r="H1412" s="10" t="s">
        <v>44564</v>
      </c>
      <c r="I1412" s="10" t="s">
        <v>44565</v>
      </c>
      <c r="J1412" s="10" t="s">
        <v>44565</v>
      </c>
      <c r="K1412" s="10" t="s">
        <v>8780</v>
      </c>
      <c r="L1412" s="10" t="s">
        <v>8773</v>
      </c>
      <c r="M1412" s="10" t="s">
        <v>44519</v>
      </c>
      <c r="N1412" s="10" t="s">
        <v>61</v>
      </c>
      <c r="O1412" s="10" t="s">
        <v>41372</v>
      </c>
      <c r="P1412" s="10" t="s">
        <v>61</v>
      </c>
      <c r="Q1412" s="10" t="s">
        <v>41411</v>
      </c>
      <c r="R1412" s="10" t="s">
        <v>41411</v>
      </c>
      <c r="S1412" s="15">
        <v>1609.3</v>
      </c>
      <c r="T1412" s="10" t="s">
        <v>41412</v>
      </c>
      <c r="U1412" s="15">
        <v>1609.3</v>
      </c>
      <c r="V1412" s="15">
        <v>1609.3</v>
      </c>
      <c r="W1412" s="16">
        <f t="shared" ref="W1412:W1475" si="97">S1412-V1412</f>
        <v>0</v>
      </c>
      <c r="X1412" s="16">
        <f t="shared" ref="X1412:X1475" si="98">S1412-U1412</f>
        <v>0</v>
      </c>
      <c r="Y1412" s="1">
        <v>1609.3</v>
      </c>
      <c r="Z1412" s="1" t="str">
        <f t="shared" ref="Z1412:Z1475" si="99">IF(V1412-S1412&gt;0,"已整改","未整改")</f>
        <v>未整改</v>
      </c>
      <c r="AA1412" s="1" t="str">
        <f t="shared" ref="AA1412:AA1475" si="100">IF(Y1412&gt;=S1412,"已整改","未整改")</f>
        <v>已整改</v>
      </c>
      <c r="AC1412" s="3"/>
      <c r="AD1412" s="19" t="e">
        <f>VLOOKUP(H1412,'系统导出（基本表）'!R:R,1,0)</f>
        <v>#N/A</v>
      </c>
      <c r="AE1412" s="16" t="e">
        <f>VLOOKUP(I1412,'系统导出（基本表）'!Q:R,2,0)</f>
        <v>#N/A</v>
      </c>
      <c r="AF1412" s="16" t="e">
        <f>VLOOKUP(J1412,'系统导出（基本表）'!S:T,2,0)</f>
        <v>#N/A</v>
      </c>
      <c r="AG1412" s="16"/>
      <c r="AH1412" s="16"/>
      <c r="AI1412" s="16"/>
    </row>
    <row r="1413" s="1" customFormat="1" ht="19" customHeight="1" spans="2:35">
      <c r="B1413" s="10" t="s">
        <v>2743</v>
      </c>
      <c r="C1413" s="10" t="s">
        <v>8771</v>
      </c>
      <c r="D1413" s="10" t="s">
        <v>8772</v>
      </c>
      <c r="E1413" s="10" t="s">
        <v>61</v>
      </c>
      <c r="F1413" s="10" t="s">
        <v>61</v>
      </c>
      <c r="G1413" s="10" t="s">
        <v>44566</v>
      </c>
      <c r="H1413" s="10" t="s">
        <v>44567</v>
      </c>
      <c r="I1413" s="10" t="s">
        <v>44568</v>
      </c>
      <c r="J1413" s="10" t="s">
        <v>44568</v>
      </c>
      <c r="K1413" s="10" t="s">
        <v>8780</v>
      </c>
      <c r="L1413" s="10" t="s">
        <v>8773</v>
      </c>
      <c r="M1413" s="10" t="s">
        <v>44519</v>
      </c>
      <c r="N1413" s="10" t="s">
        <v>61</v>
      </c>
      <c r="O1413" s="10" t="s">
        <v>41353</v>
      </c>
      <c r="P1413" s="10" t="s">
        <v>61</v>
      </c>
      <c r="Q1413" s="10" t="s">
        <v>41658</v>
      </c>
      <c r="R1413" s="10" t="s">
        <v>41658</v>
      </c>
      <c r="S1413" s="15">
        <v>15</v>
      </c>
      <c r="T1413" s="10" t="s">
        <v>44556</v>
      </c>
      <c r="U1413" s="15">
        <v>15</v>
      </c>
      <c r="V1413" s="15">
        <v>15</v>
      </c>
      <c r="W1413" s="16">
        <f t="shared" si="97"/>
        <v>0</v>
      </c>
      <c r="X1413" s="16">
        <f t="shared" si="98"/>
        <v>0</v>
      </c>
      <c r="Y1413" s="1">
        <v>15</v>
      </c>
      <c r="Z1413" s="1" t="str">
        <f t="shared" si="99"/>
        <v>未整改</v>
      </c>
      <c r="AA1413" s="1" t="str">
        <f t="shared" si="100"/>
        <v>已整改</v>
      </c>
      <c r="AC1413" s="3"/>
      <c r="AD1413" s="19" t="e">
        <f>VLOOKUP(H1413,'系统导出（基本表）'!R:R,1,0)</f>
        <v>#N/A</v>
      </c>
      <c r="AE1413" s="16" t="e">
        <f>VLOOKUP(I1413,'系统导出（基本表）'!Q:R,2,0)</f>
        <v>#N/A</v>
      </c>
      <c r="AF1413" s="16" t="e">
        <f>VLOOKUP(J1413,'系统导出（基本表）'!S:T,2,0)</f>
        <v>#N/A</v>
      </c>
      <c r="AG1413" s="16"/>
      <c r="AH1413" s="16"/>
      <c r="AI1413" s="16"/>
    </row>
    <row r="1414" s="1" customFormat="1" ht="19" customHeight="1" spans="2:35">
      <c r="B1414" s="10" t="s">
        <v>2743</v>
      </c>
      <c r="C1414" s="10" t="s">
        <v>8771</v>
      </c>
      <c r="D1414" s="10" t="s">
        <v>8772</v>
      </c>
      <c r="E1414" s="10" t="s">
        <v>43065</v>
      </c>
      <c r="F1414" s="10" t="s">
        <v>38885</v>
      </c>
      <c r="G1414" s="10" t="s">
        <v>44528</v>
      </c>
      <c r="H1414" s="10" t="s">
        <v>44529</v>
      </c>
      <c r="I1414" s="10" t="s">
        <v>44530</v>
      </c>
      <c r="J1414" s="10" t="s">
        <v>44530</v>
      </c>
      <c r="K1414" s="10" t="s">
        <v>8780</v>
      </c>
      <c r="L1414" s="10" t="s">
        <v>8773</v>
      </c>
      <c r="M1414" s="10" t="s">
        <v>44519</v>
      </c>
      <c r="N1414" s="10" t="s">
        <v>41377</v>
      </c>
      <c r="O1414" s="10" t="s">
        <v>41378</v>
      </c>
      <c r="P1414" s="10" t="s">
        <v>41379</v>
      </c>
      <c r="Q1414" s="10" t="s">
        <v>41373</v>
      </c>
      <c r="R1414" s="10" t="s">
        <v>41373</v>
      </c>
      <c r="S1414" s="15">
        <v>9268.49</v>
      </c>
      <c r="T1414" s="10" t="s">
        <v>44569</v>
      </c>
      <c r="U1414" s="15">
        <v>9268.49</v>
      </c>
      <c r="V1414" s="15">
        <v>9268.49</v>
      </c>
      <c r="W1414" s="16">
        <f t="shared" si="97"/>
        <v>0</v>
      </c>
      <c r="X1414" s="16">
        <f t="shared" si="98"/>
        <v>0</v>
      </c>
      <c r="Y1414" s="1">
        <v>9268.49</v>
      </c>
      <c r="Z1414" s="1" t="str">
        <f t="shared" si="99"/>
        <v>未整改</v>
      </c>
      <c r="AA1414" s="1" t="str">
        <f t="shared" si="100"/>
        <v>已整改</v>
      </c>
      <c r="AB1414" s="1">
        <f t="shared" ref="AB1414:AB1417" si="101">S1414-V1414</f>
        <v>0</v>
      </c>
      <c r="AC1414" s="3"/>
      <c r="AD1414" s="19" t="e">
        <f>VLOOKUP(H1414,'系统导出（基本表）'!R:R,1,0)</f>
        <v>#N/A</v>
      </c>
      <c r="AE1414" s="16" t="e">
        <f>VLOOKUP(I1414,'系统导出（基本表）'!Q:R,2,0)</f>
        <v>#N/A</v>
      </c>
      <c r="AF1414" s="16" t="e">
        <f>VLOOKUP(J1414,'系统导出（基本表）'!S:T,2,0)</f>
        <v>#N/A</v>
      </c>
      <c r="AG1414" s="16"/>
      <c r="AH1414" s="16"/>
      <c r="AI1414" s="16"/>
    </row>
    <row r="1415" s="1" customFormat="1" ht="19" customHeight="1" spans="2:35">
      <c r="B1415" s="10" t="s">
        <v>2743</v>
      </c>
      <c r="C1415" s="10" t="s">
        <v>8771</v>
      </c>
      <c r="D1415" s="10" t="s">
        <v>8772</v>
      </c>
      <c r="E1415" s="10" t="s">
        <v>42253</v>
      </c>
      <c r="F1415" s="10" t="s">
        <v>38665</v>
      </c>
      <c r="G1415" s="10" t="s">
        <v>44557</v>
      </c>
      <c r="H1415" s="10" t="s">
        <v>44558</v>
      </c>
      <c r="I1415" s="10" t="s">
        <v>44559</v>
      </c>
      <c r="J1415" s="10" t="s">
        <v>44559</v>
      </c>
      <c r="K1415" s="10" t="s">
        <v>8780</v>
      </c>
      <c r="L1415" s="10" t="s">
        <v>8773</v>
      </c>
      <c r="M1415" s="10" t="s">
        <v>44519</v>
      </c>
      <c r="N1415" s="10" t="s">
        <v>41377</v>
      </c>
      <c r="O1415" s="10" t="s">
        <v>41378</v>
      </c>
      <c r="P1415" s="10" t="s">
        <v>41456</v>
      </c>
      <c r="Q1415" s="10" t="s">
        <v>41411</v>
      </c>
      <c r="R1415" s="10" t="s">
        <v>41411</v>
      </c>
      <c r="S1415" s="15">
        <v>20</v>
      </c>
      <c r="T1415" s="10" t="s">
        <v>41463</v>
      </c>
      <c r="U1415" s="15">
        <v>20</v>
      </c>
      <c r="V1415" s="15">
        <v>20</v>
      </c>
      <c r="W1415" s="16">
        <f t="shared" si="97"/>
        <v>0</v>
      </c>
      <c r="X1415" s="16">
        <f t="shared" si="98"/>
        <v>0</v>
      </c>
      <c r="Y1415" s="1">
        <v>20</v>
      </c>
      <c r="Z1415" s="1" t="str">
        <f t="shared" si="99"/>
        <v>未整改</v>
      </c>
      <c r="AA1415" s="1" t="str">
        <f t="shared" si="100"/>
        <v>已整改</v>
      </c>
      <c r="AC1415" s="3"/>
      <c r="AD1415" s="19" t="e">
        <f>VLOOKUP(H1415,'系统导出（基本表）'!R:R,1,0)</f>
        <v>#N/A</v>
      </c>
      <c r="AE1415" s="16" t="e">
        <f>VLOOKUP(I1415,'系统导出（基本表）'!Q:R,2,0)</f>
        <v>#N/A</v>
      </c>
      <c r="AF1415" s="16" t="e">
        <f>VLOOKUP(J1415,'系统导出（基本表）'!S:T,2,0)</f>
        <v>#N/A</v>
      </c>
      <c r="AG1415" s="16"/>
      <c r="AH1415" s="16"/>
      <c r="AI1415" s="16"/>
    </row>
    <row r="1416" s="1" customFormat="1" ht="19" customHeight="1" spans="2:35">
      <c r="B1416" s="10" t="s">
        <v>2743</v>
      </c>
      <c r="C1416" s="10" t="s">
        <v>8771</v>
      </c>
      <c r="D1416" s="10" t="s">
        <v>8772</v>
      </c>
      <c r="E1416" s="10" t="s">
        <v>43795</v>
      </c>
      <c r="F1416" s="10" t="s">
        <v>39025</v>
      </c>
      <c r="G1416" s="10" t="s">
        <v>44570</v>
      </c>
      <c r="H1416" s="10" t="s">
        <v>44571</v>
      </c>
      <c r="I1416" s="10" t="s">
        <v>44572</v>
      </c>
      <c r="J1416" s="10" t="s">
        <v>44572</v>
      </c>
      <c r="K1416" s="10" t="s">
        <v>8780</v>
      </c>
      <c r="L1416" s="10" t="s">
        <v>8773</v>
      </c>
      <c r="M1416" s="10" t="s">
        <v>44519</v>
      </c>
      <c r="N1416" s="10" t="s">
        <v>41377</v>
      </c>
      <c r="O1416" s="10" t="s">
        <v>41378</v>
      </c>
      <c r="P1416" s="10" t="s">
        <v>41379</v>
      </c>
      <c r="Q1416" s="10" t="s">
        <v>41373</v>
      </c>
      <c r="R1416" s="10" t="s">
        <v>41373</v>
      </c>
      <c r="S1416" s="15">
        <v>4993</v>
      </c>
      <c r="T1416" s="10" t="s">
        <v>41380</v>
      </c>
      <c r="U1416" s="15">
        <v>4993</v>
      </c>
      <c r="V1416" s="15">
        <v>4993</v>
      </c>
      <c r="W1416" s="16">
        <f t="shared" si="97"/>
        <v>0</v>
      </c>
      <c r="X1416" s="16">
        <f t="shared" si="98"/>
        <v>0</v>
      </c>
      <c r="Y1416" s="1">
        <v>4993</v>
      </c>
      <c r="Z1416" s="1" t="str">
        <f t="shared" si="99"/>
        <v>未整改</v>
      </c>
      <c r="AA1416" s="1" t="str">
        <f t="shared" si="100"/>
        <v>已整改</v>
      </c>
      <c r="AB1416" s="1">
        <f t="shared" si="101"/>
        <v>0</v>
      </c>
      <c r="AC1416" s="3"/>
      <c r="AD1416" s="19" t="e">
        <f>VLOOKUP(H1416,'系统导出（基本表）'!R:R,1,0)</f>
        <v>#N/A</v>
      </c>
      <c r="AE1416" s="16" t="e">
        <f>VLOOKUP(I1416,'系统导出（基本表）'!Q:R,2,0)</f>
        <v>#N/A</v>
      </c>
      <c r="AF1416" s="16" t="e">
        <f>VLOOKUP(J1416,'系统导出（基本表）'!S:T,2,0)</f>
        <v>#N/A</v>
      </c>
      <c r="AG1416" s="16"/>
      <c r="AH1416" s="16"/>
      <c r="AI1416" s="16"/>
    </row>
    <row r="1417" s="1" customFormat="1" ht="19" customHeight="1" spans="2:35">
      <c r="B1417" s="10" t="s">
        <v>2743</v>
      </c>
      <c r="C1417" s="10" t="s">
        <v>8771</v>
      </c>
      <c r="D1417" s="10" t="s">
        <v>8772</v>
      </c>
      <c r="E1417" s="10" t="s">
        <v>43065</v>
      </c>
      <c r="F1417" s="10" t="s">
        <v>38885</v>
      </c>
      <c r="G1417" s="10" t="s">
        <v>44528</v>
      </c>
      <c r="H1417" s="10" t="s">
        <v>44529</v>
      </c>
      <c r="I1417" s="10" t="s">
        <v>44530</v>
      </c>
      <c r="J1417" s="10" t="s">
        <v>44530</v>
      </c>
      <c r="K1417" s="10" t="s">
        <v>8780</v>
      </c>
      <c r="L1417" s="10" t="s">
        <v>8773</v>
      </c>
      <c r="M1417" s="10" t="s">
        <v>44519</v>
      </c>
      <c r="N1417" s="10" t="s">
        <v>41377</v>
      </c>
      <c r="O1417" s="10" t="s">
        <v>41378</v>
      </c>
      <c r="P1417" s="10" t="s">
        <v>41379</v>
      </c>
      <c r="Q1417" s="10" t="s">
        <v>41501</v>
      </c>
      <c r="R1417" s="10" t="s">
        <v>41501</v>
      </c>
      <c r="S1417" s="15">
        <v>28.7</v>
      </c>
      <c r="T1417" s="10" t="s">
        <v>44573</v>
      </c>
      <c r="U1417" s="15">
        <v>28.7</v>
      </c>
      <c r="V1417" s="15">
        <v>28.7</v>
      </c>
      <c r="W1417" s="16">
        <f t="shared" si="97"/>
        <v>0</v>
      </c>
      <c r="X1417" s="16">
        <f t="shared" si="98"/>
        <v>0</v>
      </c>
      <c r="Y1417" s="1">
        <v>28.7</v>
      </c>
      <c r="Z1417" s="1" t="str">
        <f t="shared" si="99"/>
        <v>未整改</v>
      </c>
      <c r="AA1417" s="1" t="str">
        <f t="shared" si="100"/>
        <v>已整改</v>
      </c>
      <c r="AB1417" s="1">
        <f t="shared" si="101"/>
        <v>0</v>
      </c>
      <c r="AC1417" s="3"/>
      <c r="AD1417" s="19" t="e">
        <f>VLOOKUP(H1417,'系统导出（基本表）'!R:R,1,0)</f>
        <v>#N/A</v>
      </c>
      <c r="AE1417" s="16" t="e">
        <f>VLOOKUP(I1417,'系统导出（基本表）'!Q:R,2,0)</f>
        <v>#N/A</v>
      </c>
      <c r="AF1417" s="16" t="e">
        <f>VLOOKUP(J1417,'系统导出（基本表）'!S:T,2,0)</f>
        <v>#N/A</v>
      </c>
      <c r="AG1417" s="16"/>
      <c r="AH1417" s="16"/>
      <c r="AI1417" s="16"/>
    </row>
    <row r="1418" s="1" customFormat="1" ht="19" customHeight="1" spans="2:35">
      <c r="B1418" s="10" t="s">
        <v>2743</v>
      </c>
      <c r="C1418" s="10" t="s">
        <v>8771</v>
      </c>
      <c r="D1418" s="10" t="s">
        <v>8772</v>
      </c>
      <c r="E1418" s="10" t="s">
        <v>61</v>
      </c>
      <c r="F1418" s="10" t="s">
        <v>61</v>
      </c>
      <c r="G1418" s="10" t="s">
        <v>44574</v>
      </c>
      <c r="H1418" s="10" t="s">
        <v>44575</v>
      </c>
      <c r="I1418" s="10" t="s">
        <v>44576</v>
      </c>
      <c r="J1418" s="10" t="s">
        <v>44576</v>
      </c>
      <c r="K1418" s="10" t="s">
        <v>8780</v>
      </c>
      <c r="L1418" s="10" t="s">
        <v>8773</v>
      </c>
      <c r="M1418" s="10" t="s">
        <v>44519</v>
      </c>
      <c r="N1418" s="10" t="s">
        <v>61</v>
      </c>
      <c r="O1418" s="10" t="s">
        <v>41372</v>
      </c>
      <c r="P1418" s="10" t="s">
        <v>61</v>
      </c>
      <c r="Q1418" s="10" t="s">
        <v>41354</v>
      </c>
      <c r="R1418" s="10" t="s">
        <v>41354</v>
      </c>
      <c r="S1418" s="15">
        <v>40</v>
      </c>
      <c r="T1418" s="10" t="s">
        <v>41902</v>
      </c>
      <c r="U1418" s="15">
        <v>40</v>
      </c>
      <c r="V1418" s="15">
        <v>40</v>
      </c>
      <c r="W1418" s="16">
        <f t="shared" si="97"/>
        <v>0</v>
      </c>
      <c r="X1418" s="16">
        <f t="shared" si="98"/>
        <v>0</v>
      </c>
      <c r="Y1418" s="1">
        <v>40</v>
      </c>
      <c r="Z1418" s="1" t="str">
        <f t="shared" si="99"/>
        <v>未整改</v>
      </c>
      <c r="AA1418" s="1" t="str">
        <f t="shared" si="100"/>
        <v>已整改</v>
      </c>
      <c r="AC1418" s="3"/>
      <c r="AD1418" s="19" t="e">
        <f>VLOOKUP(H1418,'系统导出（基本表）'!R:R,1,0)</f>
        <v>#N/A</v>
      </c>
      <c r="AE1418" s="16" t="e">
        <f>VLOOKUP(I1418,'系统导出（基本表）'!Q:R,2,0)</f>
        <v>#N/A</v>
      </c>
      <c r="AF1418" s="16" t="e">
        <f>VLOOKUP(J1418,'系统导出（基本表）'!S:T,2,0)</f>
        <v>#N/A</v>
      </c>
      <c r="AG1418" s="16"/>
      <c r="AH1418" s="16"/>
      <c r="AI1418" s="16"/>
    </row>
    <row r="1419" s="1" customFormat="1" ht="19" customHeight="1" spans="2:35">
      <c r="B1419" s="10" t="s">
        <v>2743</v>
      </c>
      <c r="C1419" s="10" t="s">
        <v>8771</v>
      </c>
      <c r="D1419" s="10" t="s">
        <v>8772</v>
      </c>
      <c r="E1419" s="10" t="s">
        <v>61</v>
      </c>
      <c r="F1419" s="10" t="s">
        <v>61</v>
      </c>
      <c r="G1419" s="10" t="s">
        <v>44557</v>
      </c>
      <c r="H1419" s="10" t="s">
        <v>44558</v>
      </c>
      <c r="I1419" s="10" t="s">
        <v>44559</v>
      </c>
      <c r="J1419" s="10" t="s">
        <v>44559</v>
      </c>
      <c r="K1419" s="10" t="s">
        <v>8780</v>
      </c>
      <c r="L1419" s="10" t="s">
        <v>8773</v>
      </c>
      <c r="M1419" s="10" t="s">
        <v>44519</v>
      </c>
      <c r="N1419" s="10" t="s">
        <v>61</v>
      </c>
      <c r="O1419" s="10" t="s">
        <v>41372</v>
      </c>
      <c r="P1419" s="10" t="s">
        <v>61</v>
      </c>
      <c r="Q1419" s="10" t="s">
        <v>41354</v>
      </c>
      <c r="R1419" s="10" t="s">
        <v>41354</v>
      </c>
      <c r="S1419" s="15">
        <v>20</v>
      </c>
      <c r="T1419" s="10" t="s">
        <v>41902</v>
      </c>
      <c r="U1419" s="15">
        <v>20</v>
      </c>
      <c r="V1419" s="15">
        <v>20</v>
      </c>
      <c r="W1419" s="16">
        <f t="shared" si="97"/>
        <v>0</v>
      </c>
      <c r="X1419" s="16">
        <f t="shared" si="98"/>
        <v>0</v>
      </c>
      <c r="Y1419" s="1">
        <v>20</v>
      </c>
      <c r="Z1419" s="1" t="str">
        <f t="shared" si="99"/>
        <v>未整改</v>
      </c>
      <c r="AA1419" s="1" t="str">
        <f t="shared" si="100"/>
        <v>已整改</v>
      </c>
      <c r="AC1419" s="3"/>
      <c r="AD1419" s="19" t="e">
        <f>VLOOKUP(H1419,'系统导出（基本表）'!R:R,1,0)</f>
        <v>#N/A</v>
      </c>
      <c r="AE1419" s="16" t="e">
        <f>VLOOKUP(I1419,'系统导出（基本表）'!Q:R,2,0)</f>
        <v>#N/A</v>
      </c>
      <c r="AF1419" s="16" t="e">
        <f>VLOOKUP(J1419,'系统导出（基本表）'!S:T,2,0)</f>
        <v>#N/A</v>
      </c>
      <c r="AG1419" s="16"/>
      <c r="AH1419" s="16"/>
      <c r="AI1419" s="16"/>
    </row>
    <row r="1420" s="1" customFormat="1" ht="19" customHeight="1" spans="2:35">
      <c r="B1420" s="10" t="s">
        <v>2743</v>
      </c>
      <c r="C1420" s="10" t="s">
        <v>8771</v>
      </c>
      <c r="D1420" s="10" t="s">
        <v>8772</v>
      </c>
      <c r="E1420" s="10" t="s">
        <v>61</v>
      </c>
      <c r="F1420" s="10" t="s">
        <v>61</v>
      </c>
      <c r="G1420" s="10" t="s">
        <v>19971</v>
      </c>
      <c r="H1420" s="10" t="s">
        <v>19967</v>
      </c>
      <c r="I1420" s="10" t="s">
        <v>19966</v>
      </c>
      <c r="J1420" s="10" t="s">
        <v>19966</v>
      </c>
      <c r="K1420" s="10" t="s">
        <v>8780</v>
      </c>
      <c r="L1420" s="10" t="s">
        <v>8773</v>
      </c>
      <c r="M1420" s="10" t="s">
        <v>44519</v>
      </c>
      <c r="N1420" s="10" t="s">
        <v>61</v>
      </c>
      <c r="O1420" s="10" t="s">
        <v>41372</v>
      </c>
      <c r="P1420" s="10" t="s">
        <v>61</v>
      </c>
      <c r="Q1420" s="10" t="s">
        <v>41373</v>
      </c>
      <c r="R1420" s="10" t="s">
        <v>41374</v>
      </c>
      <c r="S1420" s="15">
        <v>1199.52</v>
      </c>
      <c r="T1420" s="10" t="s">
        <v>41374</v>
      </c>
      <c r="U1420" s="15">
        <v>1199.52</v>
      </c>
      <c r="V1420" s="15">
        <v>1199.52</v>
      </c>
      <c r="W1420" s="16">
        <f t="shared" si="97"/>
        <v>0</v>
      </c>
      <c r="X1420" s="16">
        <f t="shared" si="98"/>
        <v>0</v>
      </c>
      <c r="Y1420" s="1">
        <v>1199.52</v>
      </c>
      <c r="Z1420" s="1" t="str">
        <f t="shared" si="99"/>
        <v>未整改</v>
      </c>
      <c r="AA1420" s="1" t="str">
        <f t="shared" si="100"/>
        <v>已整改</v>
      </c>
      <c r="AC1420" s="3"/>
      <c r="AD1420" s="19" t="e">
        <f>VLOOKUP(H1420,'系统导出（基本表）'!R:R,1,0)</f>
        <v>#N/A</v>
      </c>
      <c r="AE1420" s="16" t="e">
        <f>VLOOKUP(I1420,'系统导出（基本表）'!Q:R,2,0)</f>
        <v>#N/A</v>
      </c>
      <c r="AF1420" s="16" t="e">
        <f>VLOOKUP(J1420,'系统导出（基本表）'!S:T,2,0)</f>
        <v>#N/A</v>
      </c>
      <c r="AG1420" s="16"/>
      <c r="AH1420" s="16"/>
      <c r="AI1420" s="16"/>
    </row>
    <row r="1421" s="1" customFormat="1" ht="19" customHeight="1" spans="2:35">
      <c r="B1421" s="10" t="s">
        <v>2743</v>
      </c>
      <c r="C1421" s="10" t="s">
        <v>8771</v>
      </c>
      <c r="D1421" s="10" t="s">
        <v>8772</v>
      </c>
      <c r="E1421" s="10" t="s">
        <v>42912</v>
      </c>
      <c r="F1421" s="10" t="s">
        <v>38944</v>
      </c>
      <c r="G1421" s="10" t="s">
        <v>21852</v>
      </c>
      <c r="H1421" s="10" t="s">
        <v>21848</v>
      </c>
      <c r="I1421" s="10" t="s">
        <v>21847</v>
      </c>
      <c r="J1421" s="10" t="s">
        <v>21847</v>
      </c>
      <c r="K1421" s="10" t="s">
        <v>8780</v>
      </c>
      <c r="L1421" s="10" t="s">
        <v>8773</v>
      </c>
      <c r="M1421" s="10" t="s">
        <v>44519</v>
      </c>
      <c r="N1421" s="10" t="s">
        <v>41377</v>
      </c>
      <c r="O1421" s="10" t="s">
        <v>41378</v>
      </c>
      <c r="P1421" s="10" t="s">
        <v>41456</v>
      </c>
      <c r="Q1421" s="10" t="s">
        <v>41411</v>
      </c>
      <c r="R1421" s="10" t="s">
        <v>41411</v>
      </c>
      <c r="S1421" s="15">
        <v>8</v>
      </c>
      <c r="T1421" s="10" t="s">
        <v>41463</v>
      </c>
      <c r="U1421" s="15">
        <v>8</v>
      </c>
      <c r="V1421" s="15">
        <v>8</v>
      </c>
      <c r="W1421" s="16">
        <f t="shared" si="97"/>
        <v>0</v>
      </c>
      <c r="X1421" s="16">
        <f t="shared" si="98"/>
        <v>0</v>
      </c>
      <c r="Y1421" s="1">
        <v>8</v>
      </c>
      <c r="Z1421" s="1" t="str">
        <f t="shared" si="99"/>
        <v>未整改</v>
      </c>
      <c r="AA1421" s="1" t="str">
        <f t="shared" si="100"/>
        <v>已整改</v>
      </c>
      <c r="AC1421" s="3"/>
      <c r="AD1421" s="19" t="e">
        <f>VLOOKUP(H1421,'系统导出（基本表）'!R:R,1,0)</f>
        <v>#N/A</v>
      </c>
      <c r="AE1421" s="23" t="e">
        <f>VLOOKUP(I1421,'系统导出（基本表）'!Q:R,2,0)</f>
        <v>#N/A</v>
      </c>
      <c r="AF1421" s="16" t="e">
        <f>VLOOKUP(J1421,'系统导出（基本表）'!S:T,2,0)</f>
        <v>#N/A</v>
      </c>
      <c r="AG1421" s="23"/>
      <c r="AH1421" s="16"/>
      <c r="AI1421" s="16"/>
    </row>
    <row r="1422" s="1" customFormat="1" ht="19" customHeight="1" spans="2:35">
      <c r="B1422" s="10" t="s">
        <v>2743</v>
      </c>
      <c r="C1422" s="10" t="s">
        <v>8771</v>
      </c>
      <c r="D1422" s="10" t="s">
        <v>8772</v>
      </c>
      <c r="E1422" s="10" t="s">
        <v>43795</v>
      </c>
      <c r="F1422" s="10" t="s">
        <v>39025</v>
      </c>
      <c r="G1422" s="10" t="s">
        <v>44570</v>
      </c>
      <c r="H1422" s="10" t="s">
        <v>44571</v>
      </c>
      <c r="I1422" s="10" t="s">
        <v>44572</v>
      </c>
      <c r="J1422" s="10" t="s">
        <v>44572</v>
      </c>
      <c r="K1422" s="10" t="s">
        <v>8780</v>
      </c>
      <c r="L1422" s="10" t="s">
        <v>8773</v>
      </c>
      <c r="M1422" s="10" t="s">
        <v>44519</v>
      </c>
      <c r="N1422" s="10" t="s">
        <v>41377</v>
      </c>
      <c r="O1422" s="10" t="s">
        <v>41378</v>
      </c>
      <c r="P1422" s="10" t="s">
        <v>41379</v>
      </c>
      <c r="Q1422" s="10" t="s">
        <v>41501</v>
      </c>
      <c r="R1422" s="10" t="s">
        <v>41501</v>
      </c>
      <c r="S1422" s="15">
        <v>7</v>
      </c>
      <c r="T1422" s="10" t="s">
        <v>44577</v>
      </c>
      <c r="U1422" s="15">
        <v>7</v>
      </c>
      <c r="V1422" s="15">
        <v>7</v>
      </c>
      <c r="W1422" s="16">
        <f t="shared" si="97"/>
        <v>0</v>
      </c>
      <c r="X1422" s="16">
        <f t="shared" si="98"/>
        <v>0</v>
      </c>
      <c r="Y1422" s="1">
        <v>7</v>
      </c>
      <c r="Z1422" s="1" t="str">
        <f t="shared" si="99"/>
        <v>未整改</v>
      </c>
      <c r="AA1422" s="1" t="str">
        <f t="shared" si="100"/>
        <v>已整改</v>
      </c>
      <c r="AB1422" s="1">
        <f>S1422-V1422</f>
        <v>0</v>
      </c>
      <c r="AC1422" s="3"/>
      <c r="AD1422" s="19" t="e">
        <f>VLOOKUP(H1422,'系统导出（基本表）'!R:R,1,0)</f>
        <v>#N/A</v>
      </c>
      <c r="AE1422" s="16" t="e">
        <f>VLOOKUP(I1422,'系统导出（基本表）'!Q:R,2,0)</f>
        <v>#N/A</v>
      </c>
      <c r="AF1422" s="16" t="e">
        <f>VLOOKUP(J1422,'系统导出（基本表）'!S:T,2,0)</f>
        <v>#N/A</v>
      </c>
      <c r="AG1422" s="16"/>
      <c r="AH1422" s="16"/>
      <c r="AI1422" s="16"/>
    </row>
    <row r="1423" s="2" customFormat="1" ht="19" customHeight="1" spans="1:33">
      <c r="A1423" s="2">
        <v>1</v>
      </c>
      <c r="B1423" s="11" t="s">
        <v>2743</v>
      </c>
      <c r="C1423" s="11" t="s">
        <v>8771</v>
      </c>
      <c r="D1423" s="11" t="s">
        <v>8772</v>
      </c>
      <c r="E1423" s="10" t="s">
        <v>41416</v>
      </c>
      <c r="F1423" s="11" t="s">
        <v>41417</v>
      </c>
      <c r="G1423" s="10" t="s">
        <v>44578</v>
      </c>
      <c r="H1423" s="11" t="s">
        <v>44579</v>
      </c>
      <c r="I1423" s="11" t="s">
        <v>44580</v>
      </c>
      <c r="J1423" s="11" t="s">
        <v>44580</v>
      </c>
      <c r="K1423" s="11" t="s">
        <v>44581</v>
      </c>
      <c r="L1423" s="11" t="s">
        <v>39461</v>
      </c>
      <c r="M1423" s="11" t="s">
        <v>44582</v>
      </c>
      <c r="N1423" s="11" t="s">
        <v>41377</v>
      </c>
      <c r="O1423" s="11" t="s">
        <v>41387</v>
      </c>
      <c r="P1423" s="11" t="s">
        <v>41449</v>
      </c>
      <c r="Q1423" s="11" t="s">
        <v>41411</v>
      </c>
      <c r="R1423" s="11" t="s">
        <v>41411</v>
      </c>
      <c r="S1423" s="17">
        <v>4540.054808</v>
      </c>
      <c r="T1423" s="11" t="s">
        <v>41450</v>
      </c>
      <c r="U1423" s="17">
        <v>0</v>
      </c>
      <c r="V1423" s="17">
        <v>0</v>
      </c>
      <c r="W1423" s="18">
        <f t="shared" si="97"/>
        <v>4540.054808</v>
      </c>
      <c r="X1423" s="18">
        <f t="shared" si="98"/>
        <v>4540.054808</v>
      </c>
      <c r="Y1423" s="2">
        <v>0</v>
      </c>
      <c r="Z1423" s="2" t="str">
        <f t="shared" si="99"/>
        <v>未整改</v>
      </c>
      <c r="AA1423" s="2" t="str">
        <f t="shared" si="100"/>
        <v>未整改</v>
      </c>
      <c r="AD1423" s="22" t="e">
        <f>VLOOKUP(H1423,'系统导出（基本表）'!R:R,1,0)</f>
        <v>#N/A</v>
      </c>
      <c r="AE1423" s="22" t="e">
        <f>VLOOKUP(I1423,'系统导出（基本表）'!Q:R,2,0)</f>
        <v>#N/A</v>
      </c>
      <c r="AF1423" s="2" t="e">
        <f>VLOOKUP(J1423,'系统导出（基本表）'!S:T,2,0)</f>
        <v>#N/A</v>
      </c>
      <c r="AG1423" s="24"/>
    </row>
    <row r="1424" s="2" customFormat="1" ht="19" customHeight="1" spans="1:33">
      <c r="A1424" s="2">
        <v>1</v>
      </c>
      <c r="B1424" s="11" t="s">
        <v>2743</v>
      </c>
      <c r="C1424" s="11" t="s">
        <v>8771</v>
      </c>
      <c r="D1424" s="11" t="s">
        <v>8772</v>
      </c>
      <c r="E1424" s="10" t="s">
        <v>42136</v>
      </c>
      <c r="F1424" s="11" t="s">
        <v>39025</v>
      </c>
      <c r="G1424" s="10" t="s">
        <v>44583</v>
      </c>
      <c r="H1424" s="11" t="s">
        <v>44584</v>
      </c>
      <c r="I1424" s="11" t="s">
        <v>44585</v>
      </c>
      <c r="J1424" s="11" t="s">
        <v>44585</v>
      </c>
      <c r="K1424" s="11" t="s">
        <v>44581</v>
      </c>
      <c r="L1424" s="11" t="s">
        <v>44586</v>
      </c>
      <c r="M1424" s="11" t="s">
        <v>44582</v>
      </c>
      <c r="N1424" s="11" t="s">
        <v>41377</v>
      </c>
      <c r="O1424" s="11" t="s">
        <v>41387</v>
      </c>
      <c r="P1424" s="11" t="s">
        <v>41449</v>
      </c>
      <c r="Q1424" s="11" t="s">
        <v>41411</v>
      </c>
      <c r="R1424" s="11" t="s">
        <v>41411</v>
      </c>
      <c r="S1424" s="17">
        <v>971.49</v>
      </c>
      <c r="T1424" s="11" t="s">
        <v>41450</v>
      </c>
      <c r="U1424" s="17">
        <v>0</v>
      </c>
      <c r="V1424" s="17">
        <v>0</v>
      </c>
      <c r="W1424" s="18">
        <f t="shared" si="97"/>
        <v>971.49</v>
      </c>
      <c r="X1424" s="18">
        <f t="shared" si="98"/>
        <v>971.49</v>
      </c>
      <c r="Y1424" s="2">
        <v>0</v>
      </c>
      <c r="Z1424" s="2" t="str">
        <f t="shared" si="99"/>
        <v>未整改</v>
      </c>
      <c r="AA1424" s="2" t="str">
        <f t="shared" si="100"/>
        <v>未整改</v>
      </c>
      <c r="AD1424" s="22" t="e">
        <f>VLOOKUP(H1424,'系统导出（基本表）'!R:R,1,0)</f>
        <v>#N/A</v>
      </c>
      <c r="AE1424" s="22" t="e">
        <f>VLOOKUP(I1424,'系统导出（基本表）'!Q:R,2,0)</f>
        <v>#N/A</v>
      </c>
      <c r="AF1424" s="2" t="e">
        <f>VLOOKUP(J1424,'系统导出（基本表）'!S:T,2,0)</f>
        <v>#N/A</v>
      </c>
      <c r="AG1424" s="24"/>
    </row>
    <row r="1425" s="1" customFormat="1" ht="19" customHeight="1" spans="2:35">
      <c r="B1425" s="10" t="s">
        <v>2743</v>
      </c>
      <c r="C1425" s="10" t="s">
        <v>9919</v>
      </c>
      <c r="D1425" s="10" t="s">
        <v>9920</v>
      </c>
      <c r="E1425" s="10" t="s">
        <v>44587</v>
      </c>
      <c r="F1425" s="10" t="s">
        <v>39484</v>
      </c>
      <c r="G1425" s="10" t="s">
        <v>44588</v>
      </c>
      <c r="H1425" s="10" t="s">
        <v>39486</v>
      </c>
      <c r="I1425" s="10" t="s">
        <v>39485</v>
      </c>
      <c r="J1425" s="10" t="s">
        <v>44589</v>
      </c>
      <c r="K1425" s="10" t="s">
        <v>9931</v>
      </c>
      <c r="L1425" s="10" t="s">
        <v>9921</v>
      </c>
      <c r="M1425" s="10" t="s">
        <v>44590</v>
      </c>
      <c r="N1425" s="10" t="s">
        <v>41377</v>
      </c>
      <c r="O1425" s="10" t="s">
        <v>41378</v>
      </c>
      <c r="P1425" s="10" t="s">
        <v>41456</v>
      </c>
      <c r="Q1425" s="10" t="s">
        <v>41411</v>
      </c>
      <c r="R1425" s="10" t="s">
        <v>41411</v>
      </c>
      <c r="S1425" s="15">
        <v>3673.96</v>
      </c>
      <c r="T1425" s="10" t="s">
        <v>41463</v>
      </c>
      <c r="U1425" s="15">
        <v>3691.8</v>
      </c>
      <c r="V1425" s="15">
        <v>88.4</v>
      </c>
      <c r="W1425" s="16">
        <f t="shared" si="97"/>
        <v>3585.56</v>
      </c>
      <c r="X1425" s="16">
        <f t="shared" si="98"/>
        <v>-17.8400000000001</v>
      </c>
      <c r="Y1425" s="1">
        <v>3691.8</v>
      </c>
      <c r="Z1425" s="1" t="str">
        <f t="shared" si="99"/>
        <v>未整改</v>
      </c>
      <c r="AA1425" s="1" t="str">
        <f t="shared" si="100"/>
        <v>已整改</v>
      </c>
      <c r="AC1425" s="3"/>
      <c r="AD1425" s="19" t="str">
        <f>VLOOKUP(H1425,'系统导出（基本表）'!R:R,1,0)</f>
        <v>P18510802-0054</v>
      </c>
      <c r="AE1425" s="16" t="str">
        <f>VLOOKUP(I1425,'系统导出（基本表）'!Q:R,2,0)</f>
        <v>P18510802-0054</v>
      </c>
      <c r="AF1425" s="16" t="e">
        <f>VLOOKUP(J1425,'系统导出（基本表）'!S:T,2,0)</f>
        <v>#N/A</v>
      </c>
      <c r="AG1425" s="16"/>
      <c r="AH1425" s="16"/>
      <c r="AI1425" s="16"/>
    </row>
    <row r="1426" s="2" customFormat="1" ht="19" customHeight="1" spans="1:33">
      <c r="A1426" s="2">
        <v>1</v>
      </c>
      <c r="B1426" s="11" t="s">
        <v>2743</v>
      </c>
      <c r="C1426" s="11" t="s">
        <v>9919</v>
      </c>
      <c r="D1426" s="11" t="s">
        <v>9920</v>
      </c>
      <c r="E1426" s="10" t="s">
        <v>44591</v>
      </c>
      <c r="F1426" s="11" t="s">
        <v>44592</v>
      </c>
      <c r="G1426" s="10" t="s">
        <v>44593</v>
      </c>
      <c r="H1426" s="11" t="s">
        <v>44594</v>
      </c>
      <c r="I1426" s="11" t="s">
        <v>44595</v>
      </c>
      <c r="J1426" s="11" t="s">
        <v>44595</v>
      </c>
      <c r="K1426" s="11" t="s">
        <v>9931</v>
      </c>
      <c r="L1426" s="11" t="s">
        <v>9928</v>
      </c>
      <c r="M1426" s="11" t="s">
        <v>44590</v>
      </c>
      <c r="N1426" s="11" t="s">
        <v>41377</v>
      </c>
      <c r="O1426" s="11" t="s">
        <v>41387</v>
      </c>
      <c r="P1426" s="11" t="s">
        <v>41456</v>
      </c>
      <c r="Q1426" s="11" t="s">
        <v>41411</v>
      </c>
      <c r="R1426" s="11" t="s">
        <v>41411</v>
      </c>
      <c r="S1426" s="17">
        <v>4010.45</v>
      </c>
      <c r="T1426" s="11" t="s">
        <v>41411</v>
      </c>
      <c r="U1426" s="17">
        <v>0</v>
      </c>
      <c r="V1426" s="17">
        <v>0</v>
      </c>
      <c r="W1426" s="18">
        <f t="shared" si="97"/>
        <v>4010.45</v>
      </c>
      <c r="X1426" s="18">
        <f t="shared" si="98"/>
        <v>4010.45</v>
      </c>
      <c r="Y1426" s="2">
        <v>0</v>
      </c>
      <c r="Z1426" s="2" t="str">
        <f t="shared" si="99"/>
        <v>未整改</v>
      </c>
      <c r="AA1426" s="2" t="str">
        <f t="shared" si="100"/>
        <v>未整改</v>
      </c>
      <c r="AD1426" s="22" t="e">
        <f>VLOOKUP(H1426,'系统导出（基本表）'!R:R,1,0)</f>
        <v>#N/A</v>
      </c>
      <c r="AE1426" s="22" t="e">
        <f>VLOOKUP(I1426,'系统导出（基本表）'!Q:R,2,0)</f>
        <v>#N/A</v>
      </c>
      <c r="AF1426" s="2" t="e">
        <f>VLOOKUP(J1426,'系统导出（基本表）'!S:T,2,0)</f>
        <v>#N/A</v>
      </c>
      <c r="AG1426" s="24">
        <v>2500</v>
      </c>
    </row>
    <row r="1427" s="2" customFormat="1" ht="19" customHeight="1" spans="1:33">
      <c r="A1427" s="2">
        <v>1</v>
      </c>
      <c r="B1427" s="11" t="s">
        <v>2743</v>
      </c>
      <c r="C1427" s="11" t="s">
        <v>9919</v>
      </c>
      <c r="D1427" s="11" t="s">
        <v>9920</v>
      </c>
      <c r="E1427" s="10" t="s">
        <v>43552</v>
      </c>
      <c r="F1427" s="11" t="s">
        <v>43553</v>
      </c>
      <c r="G1427" s="10" t="s">
        <v>44596</v>
      </c>
      <c r="H1427" s="11" t="s">
        <v>44597</v>
      </c>
      <c r="I1427" s="11" t="s">
        <v>44598</v>
      </c>
      <c r="J1427" s="11" t="s">
        <v>44599</v>
      </c>
      <c r="K1427" s="11" t="s">
        <v>9931</v>
      </c>
      <c r="L1427" s="11" t="s">
        <v>9928</v>
      </c>
      <c r="M1427" s="11" t="s">
        <v>44590</v>
      </c>
      <c r="N1427" s="11" t="s">
        <v>41377</v>
      </c>
      <c r="O1427" s="11" t="s">
        <v>41387</v>
      </c>
      <c r="P1427" s="11" t="s">
        <v>41456</v>
      </c>
      <c r="Q1427" s="11" t="s">
        <v>41411</v>
      </c>
      <c r="R1427" s="11" t="s">
        <v>41411</v>
      </c>
      <c r="S1427" s="17">
        <v>963.18</v>
      </c>
      <c r="T1427" s="11" t="s">
        <v>41411</v>
      </c>
      <c r="U1427" s="17">
        <v>0</v>
      </c>
      <c r="V1427" s="17">
        <v>0</v>
      </c>
      <c r="W1427" s="18">
        <f t="shared" si="97"/>
        <v>963.18</v>
      </c>
      <c r="X1427" s="18">
        <f t="shared" si="98"/>
        <v>963.18</v>
      </c>
      <c r="Y1427" s="2">
        <v>0</v>
      </c>
      <c r="Z1427" s="2" t="str">
        <f t="shared" si="99"/>
        <v>未整改</v>
      </c>
      <c r="AA1427" s="2" t="str">
        <f t="shared" si="100"/>
        <v>未整改</v>
      </c>
      <c r="AD1427" s="22" t="e">
        <f>VLOOKUP(H1427,'系统导出（基本表）'!R:R,1,0)</f>
        <v>#N/A</v>
      </c>
      <c r="AE1427" s="22" t="e">
        <f>VLOOKUP(I1427,'系统导出（基本表）'!Q:R,2,0)</f>
        <v>#N/A</v>
      </c>
      <c r="AF1427" s="2" t="e">
        <f>VLOOKUP(J1427,'系统导出（基本表）'!S:T,2,0)</f>
        <v>#N/A</v>
      </c>
      <c r="AG1427" s="24"/>
    </row>
    <row r="1428" s="2" customFormat="1" ht="19" customHeight="1" spans="1:33">
      <c r="A1428" s="2">
        <v>1</v>
      </c>
      <c r="B1428" s="11" t="s">
        <v>2743</v>
      </c>
      <c r="C1428" s="11" t="s">
        <v>9919</v>
      </c>
      <c r="D1428" s="11" t="s">
        <v>9920</v>
      </c>
      <c r="E1428" s="10" t="s">
        <v>44600</v>
      </c>
      <c r="F1428" s="11" t="s">
        <v>39177</v>
      </c>
      <c r="G1428" s="10" t="s">
        <v>44601</v>
      </c>
      <c r="H1428" s="11" t="s">
        <v>44602</v>
      </c>
      <c r="I1428" s="11" t="s">
        <v>44603</v>
      </c>
      <c r="J1428" s="11" t="s">
        <v>44604</v>
      </c>
      <c r="K1428" s="11" t="s">
        <v>9931</v>
      </c>
      <c r="L1428" s="11" t="s">
        <v>9921</v>
      </c>
      <c r="M1428" s="11" t="s">
        <v>44590</v>
      </c>
      <c r="N1428" s="11" t="s">
        <v>41377</v>
      </c>
      <c r="O1428" s="11" t="s">
        <v>41387</v>
      </c>
      <c r="P1428" s="11" t="s">
        <v>41449</v>
      </c>
      <c r="Q1428" s="11" t="s">
        <v>41411</v>
      </c>
      <c r="R1428" s="11" t="s">
        <v>41411</v>
      </c>
      <c r="S1428" s="17">
        <v>3956.4284</v>
      </c>
      <c r="T1428" s="11" t="s">
        <v>42004</v>
      </c>
      <c r="U1428" s="17">
        <v>0</v>
      </c>
      <c r="V1428" s="17">
        <v>0</v>
      </c>
      <c r="W1428" s="18">
        <f t="shared" si="97"/>
        <v>3956.4284</v>
      </c>
      <c r="X1428" s="18">
        <f t="shared" si="98"/>
        <v>3956.4284</v>
      </c>
      <c r="Y1428" s="2">
        <v>0</v>
      </c>
      <c r="Z1428" s="2" t="str">
        <f t="shared" si="99"/>
        <v>未整改</v>
      </c>
      <c r="AA1428" s="2" t="str">
        <f t="shared" si="100"/>
        <v>未整改</v>
      </c>
      <c r="AD1428" s="22" t="e">
        <f>VLOOKUP(H1428,'系统导出（基本表）'!R:R,1,0)</f>
        <v>#N/A</v>
      </c>
      <c r="AE1428" s="22" t="e">
        <f>VLOOKUP(I1428,'系统导出（基本表）'!Q:R,2,0)</f>
        <v>#N/A</v>
      </c>
      <c r="AF1428" s="2" t="e">
        <f>VLOOKUP(J1428,'系统导出（基本表）'!S:T,2,0)</f>
        <v>#N/A</v>
      </c>
      <c r="AG1428" s="24"/>
    </row>
    <row r="1429" s="2" customFormat="1" ht="19" customHeight="1" spans="1:33">
      <c r="A1429" s="2">
        <v>1</v>
      </c>
      <c r="B1429" s="11" t="s">
        <v>2743</v>
      </c>
      <c r="C1429" s="11" t="s">
        <v>9919</v>
      </c>
      <c r="D1429" s="11" t="s">
        <v>9920</v>
      </c>
      <c r="E1429" s="10" t="s">
        <v>42963</v>
      </c>
      <c r="F1429" s="11" t="s">
        <v>39177</v>
      </c>
      <c r="G1429" s="10" t="s">
        <v>44588</v>
      </c>
      <c r="H1429" s="11" t="s">
        <v>39486</v>
      </c>
      <c r="I1429" s="11" t="s">
        <v>39485</v>
      </c>
      <c r="J1429" s="11" t="s">
        <v>44589</v>
      </c>
      <c r="K1429" s="11" t="s">
        <v>9931</v>
      </c>
      <c r="L1429" s="11" t="s">
        <v>9928</v>
      </c>
      <c r="M1429" s="11" t="s">
        <v>44590</v>
      </c>
      <c r="N1429" s="11" t="s">
        <v>41377</v>
      </c>
      <c r="O1429" s="11" t="s">
        <v>41387</v>
      </c>
      <c r="P1429" s="11" t="s">
        <v>41449</v>
      </c>
      <c r="Q1429" s="11" t="s">
        <v>41411</v>
      </c>
      <c r="R1429" s="11" t="s">
        <v>41411</v>
      </c>
      <c r="S1429" s="17">
        <v>4075.502426</v>
      </c>
      <c r="T1429" s="11" t="s">
        <v>41450</v>
      </c>
      <c r="U1429" s="17">
        <v>0</v>
      </c>
      <c r="V1429" s="17">
        <v>0</v>
      </c>
      <c r="W1429" s="18">
        <f t="shared" si="97"/>
        <v>4075.502426</v>
      </c>
      <c r="X1429" s="18">
        <f t="shared" si="98"/>
        <v>4075.502426</v>
      </c>
      <c r="Y1429" s="2">
        <v>0</v>
      </c>
      <c r="Z1429" s="2" t="str">
        <f t="shared" si="99"/>
        <v>未整改</v>
      </c>
      <c r="AA1429" s="2" t="str">
        <f t="shared" si="100"/>
        <v>未整改</v>
      </c>
      <c r="AD1429" s="22" t="str">
        <f>VLOOKUP(H1429,'系统导出（基本表）'!R:R,1,0)</f>
        <v>P18510802-0054</v>
      </c>
      <c r="AE1429" s="22" t="str">
        <f>VLOOKUP(I1429,'系统导出（基本表）'!Q:R,2,0)</f>
        <v>P18510802-0054</v>
      </c>
      <c r="AF1429" s="2" t="e">
        <f>VLOOKUP(J1429,'系统导出（基本表）'!S:T,2,0)</f>
        <v>#N/A</v>
      </c>
      <c r="AG1429" s="24"/>
    </row>
    <row r="1430" s="2" customFormat="1" ht="19" customHeight="1" spans="1:33">
      <c r="A1430" s="2">
        <v>1</v>
      </c>
      <c r="B1430" s="11" t="s">
        <v>2743</v>
      </c>
      <c r="C1430" s="11" t="s">
        <v>9919</v>
      </c>
      <c r="D1430" s="11" t="s">
        <v>9920</v>
      </c>
      <c r="E1430" s="10" t="s">
        <v>41493</v>
      </c>
      <c r="F1430" s="11" t="s">
        <v>39074</v>
      </c>
      <c r="G1430" s="10" t="s">
        <v>44605</v>
      </c>
      <c r="H1430" s="11" t="s">
        <v>44606</v>
      </c>
      <c r="I1430" s="11" t="s">
        <v>44607</v>
      </c>
      <c r="J1430" s="11" t="s">
        <v>44607</v>
      </c>
      <c r="K1430" s="11" t="s">
        <v>9931</v>
      </c>
      <c r="L1430" s="11" t="s">
        <v>9928</v>
      </c>
      <c r="M1430" s="11" t="s">
        <v>44590</v>
      </c>
      <c r="N1430" s="11" t="s">
        <v>41377</v>
      </c>
      <c r="O1430" s="11" t="s">
        <v>41387</v>
      </c>
      <c r="P1430" s="11" t="s">
        <v>41456</v>
      </c>
      <c r="Q1430" s="11" t="s">
        <v>41411</v>
      </c>
      <c r="R1430" s="11" t="s">
        <v>41411</v>
      </c>
      <c r="S1430" s="17">
        <v>3945.65</v>
      </c>
      <c r="T1430" s="11" t="s">
        <v>41411</v>
      </c>
      <c r="U1430" s="17">
        <v>0</v>
      </c>
      <c r="V1430" s="17">
        <v>0</v>
      </c>
      <c r="W1430" s="18">
        <f t="shared" si="97"/>
        <v>3945.65</v>
      </c>
      <c r="X1430" s="18">
        <f t="shared" si="98"/>
        <v>3945.65</v>
      </c>
      <c r="Y1430" s="2">
        <v>0</v>
      </c>
      <c r="Z1430" s="2" t="str">
        <f t="shared" si="99"/>
        <v>未整改</v>
      </c>
      <c r="AA1430" s="2" t="str">
        <f t="shared" si="100"/>
        <v>未整改</v>
      </c>
      <c r="AD1430" s="22" t="e">
        <f>VLOOKUP(H1430,'系统导出（基本表）'!R:R,1,0)</f>
        <v>#N/A</v>
      </c>
      <c r="AE1430" s="22" t="e">
        <f>VLOOKUP(I1430,'系统导出（基本表）'!Q:R,2,0)</f>
        <v>#N/A</v>
      </c>
      <c r="AF1430" s="2" t="e">
        <f>VLOOKUP(J1430,'系统导出（基本表）'!S:T,2,0)</f>
        <v>#N/A</v>
      </c>
      <c r="AG1430" s="24"/>
    </row>
    <row r="1431" s="2" customFormat="1" ht="19" customHeight="1" spans="1:33">
      <c r="A1431" s="2">
        <v>1</v>
      </c>
      <c r="B1431" s="11" t="s">
        <v>2743</v>
      </c>
      <c r="C1431" s="11" t="s">
        <v>9919</v>
      </c>
      <c r="D1431" s="11" t="s">
        <v>9920</v>
      </c>
      <c r="E1431" s="10" t="s">
        <v>42473</v>
      </c>
      <c r="F1431" s="11" t="s">
        <v>39851</v>
      </c>
      <c r="G1431" s="10" t="s">
        <v>44608</v>
      </c>
      <c r="H1431" s="11" t="s">
        <v>44609</v>
      </c>
      <c r="I1431" s="11" t="s">
        <v>44610</v>
      </c>
      <c r="J1431" s="11" t="s">
        <v>44610</v>
      </c>
      <c r="K1431" s="11" t="s">
        <v>9931</v>
      </c>
      <c r="L1431" s="11" t="s">
        <v>9928</v>
      </c>
      <c r="M1431" s="11" t="s">
        <v>44590</v>
      </c>
      <c r="N1431" s="11" t="s">
        <v>41377</v>
      </c>
      <c r="O1431" s="11" t="s">
        <v>41387</v>
      </c>
      <c r="P1431" s="11" t="s">
        <v>41456</v>
      </c>
      <c r="Q1431" s="11" t="s">
        <v>41411</v>
      </c>
      <c r="R1431" s="11" t="s">
        <v>41411</v>
      </c>
      <c r="S1431" s="17">
        <v>334.74</v>
      </c>
      <c r="T1431" s="11" t="s">
        <v>41411</v>
      </c>
      <c r="U1431" s="17">
        <v>0</v>
      </c>
      <c r="V1431" s="17">
        <v>0</v>
      </c>
      <c r="W1431" s="18">
        <f t="shared" si="97"/>
        <v>334.74</v>
      </c>
      <c r="X1431" s="18">
        <f t="shared" si="98"/>
        <v>334.74</v>
      </c>
      <c r="Y1431" s="2">
        <v>0</v>
      </c>
      <c r="Z1431" s="2" t="str">
        <f t="shared" si="99"/>
        <v>未整改</v>
      </c>
      <c r="AA1431" s="2" t="str">
        <f t="shared" si="100"/>
        <v>未整改</v>
      </c>
      <c r="AD1431" s="22" t="e">
        <f>VLOOKUP(H1431,'系统导出（基本表）'!R:R,1,0)</f>
        <v>#N/A</v>
      </c>
      <c r="AE1431" s="22" t="e">
        <f>VLOOKUP(I1431,'系统导出（基本表）'!Q:R,2,0)</f>
        <v>#N/A</v>
      </c>
      <c r="AF1431" s="2" t="e">
        <f>VLOOKUP(J1431,'系统导出（基本表）'!S:T,2,0)</f>
        <v>#N/A</v>
      </c>
      <c r="AG1431" s="24"/>
    </row>
    <row r="1432" s="2" customFormat="1" ht="19" customHeight="1" spans="1:33">
      <c r="A1432" s="2">
        <v>1</v>
      </c>
      <c r="B1432" s="11" t="s">
        <v>2743</v>
      </c>
      <c r="C1432" s="11" t="s">
        <v>9919</v>
      </c>
      <c r="D1432" s="11" t="s">
        <v>9920</v>
      </c>
      <c r="E1432" s="10" t="s">
        <v>41389</v>
      </c>
      <c r="F1432" s="11" t="s">
        <v>38556</v>
      </c>
      <c r="G1432" s="10" t="s">
        <v>25364</v>
      </c>
      <c r="H1432" s="11" t="s">
        <v>25359</v>
      </c>
      <c r="I1432" s="11" t="s">
        <v>25358</v>
      </c>
      <c r="J1432" s="11" t="s">
        <v>25358</v>
      </c>
      <c r="K1432" s="11" t="s">
        <v>9931</v>
      </c>
      <c r="L1432" s="11" t="s">
        <v>9928</v>
      </c>
      <c r="M1432" s="11" t="s">
        <v>44590</v>
      </c>
      <c r="N1432" s="11" t="s">
        <v>41377</v>
      </c>
      <c r="O1432" s="11" t="s">
        <v>41387</v>
      </c>
      <c r="P1432" s="11" t="s">
        <v>41379</v>
      </c>
      <c r="Q1432" s="11" t="s">
        <v>41354</v>
      </c>
      <c r="R1432" s="11" t="s">
        <v>41354</v>
      </c>
      <c r="S1432" s="17">
        <v>2861</v>
      </c>
      <c r="T1432" s="11" t="s">
        <v>44611</v>
      </c>
      <c r="U1432" s="17">
        <v>0</v>
      </c>
      <c r="V1432" s="17">
        <v>0</v>
      </c>
      <c r="W1432" s="18">
        <f t="shared" si="97"/>
        <v>2861</v>
      </c>
      <c r="X1432" s="18">
        <f t="shared" si="98"/>
        <v>2861</v>
      </c>
      <c r="Y1432" s="2">
        <v>0</v>
      </c>
      <c r="Z1432" s="2" t="str">
        <f t="shared" si="99"/>
        <v>未整改</v>
      </c>
      <c r="AA1432" s="2" t="str">
        <f t="shared" si="100"/>
        <v>未整改</v>
      </c>
      <c r="AD1432" s="22" t="e">
        <f>VLOOKUP(H1432,'系统导出（基本表）'!R:R,1,0)</f>
        <v>#N/A</v>
      </c>
      <c r="AE1432" s="22" t="e">
        <f>VLOOKUP(I1432,'系统导出（基本表）'!Q:R,2,0)</f>
        <v>#N/A</v>
      </c>
      <c r="AF1432" s="2" t="e">
        <f>VLOOKUP(J1432,'系统导出（基本表）'!S:T,2,0)</f>
        <v>#N/A</v>
      </c>
      <c r="AG1432" s="24"/>
    </row>
    <row r="1433" s="2" customFormat="1" ht="19" customHeight="1" spans="1:33">
      <c r="A1433" s="2">
        <v>1</v>
      </c>
      <c r="B1433" s="11" t="s">
        <v>2743</v>
      </c>
      <c r="C1433" s="11" t="s">
        <v>9919</v>
      </c>
      <c r="D1433" s="11" t="s">
        <v>9920</v>
      </c>
      <c r="E1433" s="10" t="s">
        <v>42451</v>
      </c>
      <c r="F1433" s="11" t="s">
        <v>39045</v>
      </c>
      <c r="G1433" s="10" t="s">
        <v>44608</v>
      </c>
      <c r="H1433" s="11" t="s">
        <v>44609</v>
      </c>
      <c r="I1433" s="11" t="s">
        <v>44610</v>
      </c>
      <c r="J1433" s="11" t="s">
        <v>44610</v>
      </c>
      <c r="K1433" s="11" t="s">
        <v>9931</v>
      </c>
      <c r="L1433" s="11" t="s">
        <v>9928</v>
      </c>
      <c r="M1433" s="11" t="s">
        <v>44590</v>
      </c>
      <c r="N1433" s="11" t="s">
        <v>41377</v>
      </c>
      <c r="O1433" s="11" t="s">
        <v>41387</v>
      </c>
      <c r="P1433" s="11" t="s">
        <v>41449</v>
      </c>
      <c r="Q1433" s="11" t="s">
        <v>41411</v>
      </c>
      <c r="R1433" s="11" t="s">
        <v>41411</v>
      </c>
      <c r="S1433" s="17">
        <v>3000</v>
      </c>
      <c r="T1433" s="11" t="s">
        <v>42004</v>
      </c>
      <c r="U1433" s="17">
        <v>0</v>
      </c>
      <c r="V1433" s="17">
        <v>0</v>
      </c>
      <c r="W1433" s="18">
        <f t="shared" si="97"/>
        <v>3000</v>
      </c>
      <c r="X1433" s="18">
        <f t="shared" si="98"/>
        <v>3000</v>
      </c>
      <c r="Y1433" s="2">
        <v>0</v>
      </c>
      <c r="Z1433" s="2" t="str">
        <f t="shared" si="99"/>
        <v>未整改</v>
      </c>
      <c r="AA1433" s="2" t="str">
        <f t="shared" si="100"/>
        <v>未整改</v>
      </c>
      <c r="AD1433" s="22" t="e">
        <f>VLOOKUP(H1433,'系统导出（基本表）'!R:R,1,0)</f>
        <v>#N/A</v>
      </c>
      <c r="AE1433" s="22" t="e">
        <f>VLOOKUP(I1433,'系统导出（基本表）'!Q:R,2,0)</f>
        <v>#N/A</v>
      </c>
      <c r="AF1433" s="2" t="e">
        <f>VLOOKUP(J1433,'系统导出（基本表）'!S:T,2,0)</f>
        <v>#N/A</v>
      </c>
      <c r="AG1433" s="24"/>
    </row>
    <row r="1434" s="2" customFormat="1" ht="19" customHeight="1" spans="1:33">
      <c r="A1434" s="2">
        <v>1</v>
      </c>
      <c r="B1434" s="11" t="s">
        <v>2743</v>
      </c>
      <c r="C1434" s="11" t="s">
        <v>9919</v>
      </c>
      <c r="D1434" s="11" t="s">
        <v>9920</v>
      </c>
      <c r="E1434" s="10" t="s">
        <v>42248</v>
      </c>
      <c r="F1434" s="11" t="s">
        <v>39727</v>
      </c>
      <c r="G1434" s="10" t="s">
        <v>21389</v>
      </c>
      <c r="H1434" s="11" t="s">
        <v>21385</v>
      </c>
      <c r="I1434" s="11" t="s">
        <v>21384</v>
      </c>
      <c r="J1434" s="11" t="s">
        <v>21384</v>
      </c>
      <c r="K1434" s="11" t="s">
        <v>9931</v>
      </c>
      <c r="L1434" s="11" t="s">
        <v>9928</v>
      </c>
      <c r="M1434" s="11" t="s">
        <v>44590</v>
      </c>
      <c r="N1434" s="11" t="s">
        <v>41377</v>
      </c>
      <c r="O1434" s="11" t="s">
        <v>41387</v>
      </c>
      <c r="P1434" s="11" t="s">
        <v>41456</v>
      </c>
      <c r="Q1434" s="11" t="s">
        <v>41411</v>
      </c>
      <c r="R1434" s="11" t="s">
        <v>41411</v>
      </c>
      <c r="S1434" s="17">
        <v>1168.01</v>
      </c>
      <c r="T1434" s="11" t="s">
        <v>41411</v>
      </c>
      <c r="U1434" s="17">
        <v>0</v>
      </c>
      <c r="V1434" s="17">
        <v>0</v>
      </c>
      <c r="W1434" s="18">
        <f t="shared" si="97"/>
        <v>1168.01</v>
      </c>
      <c r="X1434" s="18">
        <f t="shared" si="98"/>
        <v>1168.01</v>
      </c>
      <c r="Y1434" s="2">
        <v>0</v>
      </c>
      <c r="Z1434" s="2" t="str">
        <f t="shared" si="99"/>
        <v>未整改</v>
      </c>
      <c r="AA1434" s="2" t="str">
        <f t="shared" si="100"/>
        <v>未整改</v>
      </c>
      <c r="AD1434" s="22" t="e">
        <f>VLOOKUP(H1434,'系统导出（基本表）'!R:R,1,0)</f>
        <v>#N/A</v>
      </c>
      <c r="AE1434" s="22" t="e">
        <f>VLOOKUP(I1434,'系统导出（基本表）'!Q:R,2,0)</f>
        <v>#N/A</v>
      </c>
      <c r="AF1434" s="2" t="e">
        <f>VLOOKUP(J1434,'系统导出（基本表）'!S:T,2,0)</f>
        <v>#N/A</v>
      </c>
      <c r="AG1434" s="24"/>
    </row>
    <row r="1435" s="2" customFormat="1" ht="19" customHeight="1" spans="1:33">
      <c r="A1435" s="2">
        <v>1</v>
      </c>
      <c r="B1435" s="11" t="s">
        <v>2743</v>
      </c>
      <c r="C1435" s="11" t="s">
        <v>9919</v>
      </c>
      <c r="D1435" s="11" t="s">
        <v>9920</v>
      </c>
      <c r="E1435" s="10" t="s">
        <v>43506</v>
      </c>
      <c r="F1435" s="11" t="s">
        <v>43507</v>
      </c>
      <c r="G1435" s="10" t="s">
        <v>24352</v>
      </c>
      <c r="H1435" s="11" t="s">
        <v>24348</v>
      </c>
      <c r="I1435" s="11" t="s">
        <v>24347</v>
      </c>
      <c r="J1435" s="11" t="s">
        <v>24347</v>
      </c>
      <c r="K1435" s="11" t="s">
        <v>9931</v>
      </c>
      <c r="L1435" s="11" t="s">
        <v>9928</v>
      </c>
      <c r="M1435" s="11" t="s">
        <v>44590</v>
      </c>
      <c r="N1435" s="11" t="s">
        <v>41377</v>
      </c>
      <c r="O1435" s="11" t="s">
        <v>41387</v>
      </c>
      <c r="P1435" s="11" t="s">
        <v>41456</v>
      </c>
      <c r="Q1435" s="11" t="s">
        <v>41411</v>
      </c>
      <c r="R1435" s="11" t="s">
        <v>41411</v>
      </c>
      <c r="S1435" s="17">
        <v>333.334</v>
      </c>
      <c r="T1435" s="11" t="s">
        <v>41411</v>
      </c>
      <c r="U1435" s="17">
        <v>0</v>
      </c>
      <c r="V1435" s="17">
        <v>0</v>
      </c>
      <c r="W1435" s="18">
        <f t="shared" si="97"/>
        <v>333.334</v>
      </c>
      <c r="X1435" s="18">
        <f t="shared" si="98"/>
        <v>333.334</v>
      </c>
      <c r="Y1435" s="2">
        <v>0</v>
      </c>
      <c r="Z1435" s="2" t="str">
        <f t="shared" si="99"/>
        <v>未整改</v>
      </c>
      <c r="AA1435" s="2" t="str">
        <f t="shared" si="100"/>
        <v>未整改</v>
      </c>
      <c r="AD1435" s="22" t="e">
        <f>VLOOKUP(H1435,'系统导出（基本表）'!R:R,1,0)</f>
        <v>#N/A</v>
      </c>
      <c r="AE1435" s="22" t="e">
        <f>VLOOKUP(I1435,'系统导出（基本表）'!Q:R,2,0)</f>
        <v>#N/A</v>
      </c>
      <c r="AF1435" s="2" t="e">
        <f>VLOOKUP(J1435,'系统导出（基本表）'!S:T,2,0)</f>
        <v>#N/A</v>
      </c>
      <c r="AG1435" s="24"/>
    </row>
    <row r="1436" s="2" customFormat="1" ht="19" customHeight="1" spans="1:33">
      <c r="A1436" s="2">
        <v>1</v>
      </c>
      <c r="B1436" s="11" t="s">
        <v>2743</v>
      </c>
      <c r="C1436" s="11" t="s">
        <v>9919</v>
      </c>
      <c r="D1436" s="11" t="s">
        <v>9920</v>
      </c>
      <c r="E1436" s="10" t="s">
        <v>42339</v>
      </c>
      <c r="F1436" s="11" t="s">
        <v>39265</v>
      </c>
      <c r="G1436" s="10" t="s">
        <v>44612</v>
      </c>
      <c r="H1436" s="11" t="s">
        <v>44613</v>
      </c>
      <c r="I1436" s="11" t="s">
        <v>44614</v>
      </c>
      <c r="J1436" s="11" t="s">
        <v>44614</v>
      </c>
      <c r="K1436" s="11" t="s">
        <v>9931</v>
      </c>
      <c r="L1436" s="11" t="s">
        <v>9928</v>
      </c>
      <c r="M1436" s="11" t="s">
        <v>44590</v>
      </c>
      <c r="N1436" s="11" t="s">
        <v>41377</v>
      </c>
      <c r="O1436" s="11" t="s">
        <v>41387</v>
      </c>
      <c r="P1436" s="11" t="s">
        <v>41449</v>
      </c>
      <c r="Q1436" s="11" t="s">
        <v>41411</v>
      </c>
      <c r="R1436" s="11" t="s">
        <v>41411</v>
      </c>
      <c r="S1436" s="17">
        <v>645.36</v>
      </c>
      <c r="T1436" s="11" t="s">
        <v>42004</v>
      </c>
      <c r="U1436" s="17">
        <v>0</v>
      </c>
      <c r="V1436" s="17">
        <v>0</v>
      </c>
      <c r="W1436" s="18">
        <f t="shared" si="97"/>
        <v>645.36</v>
      </c>
      <c r="X1436" s="18">
        <f t="shared" si="98"/>
        <v>645.36</v>
      </c>
      <c r="Y1436" s="2">
        <v>0</v>
      </c>
      <c r="Z1436" s="2" t="str">
        <f t="shared" si="99"/>
        <v>未整改</v>
      </c>
      <c r="AA1436" s="2" t="str">
        <f t="shared" si="100"/>
        <v>未整改</v>
      </c>
      <c r="AD1436" s="22" t="e">
        <f>VLOOKUP(H1436,'系统导出（基本表）'!R:R,1,0)</f>
        <v>#N/A</v>
      </c>
      <c r="AE1436" s="22" t="e">
        <f>VLOOKUP(I1436,'系统导出（基本表）'!Q:R,2,0)</f>
        <v>#N/A</v>
      </c>
      <c r="AF1436" s="2" t="e">
        <f>VLOOKUP(J1436,'系统导出（基本表）'!S:T,2,0)</f>
        <v>#N/A</v>
      </c>
      <c r="AG1436" s="24"/>
    </row>
    <row r="1437" s="2" customFormat="1" ht="19" customHeight="1" spans="1:33">
      <c r="A1437" s="2">
        <v>1</v>
      </c>
      <c r="B1437" s="11" t="s">
        <v>2743</v>
      </c>
      <c r="C1437" s="11" t="s">
        <v>9919</v>
      </c>
      <c r="D1437" s="11" t="s">
        <v>9920</v>
      </c>
      <c r="E1437" s="10" t="s">
        <v>41470</v>
      </c>
      <c r="F1437" s="11" t="s">
        <v>38517</v>
      </c>
      <c r="G1437" s="10" t="s">
        <v>44615</v>
      </c>
      <c r="H1437" s="11" t="s">
        <v>39476</v>
      </c>
      <c r="I1437" s="11" t="s">
        <v>39475</v>
      </c>
      <c r="J1437" s="11" t="s">
        <v>39475</v>
      </c>
      <c r="K1437" s="11" t="s">
        <v>9931</v>
      </c>
      <c r="L1437" s="11" t="s">
        <v>9928</v>
      </c>
      <c r="M1437" s="11" t="s">
        <v>44590</v>
      </c>
      <c r="N1437" s="11" t="s">
        <v>41377</v>
      </c>
      <c r="O1437" s="11" t="s">
        <v>41387</v>
      </c>
      <c r="P1437" s="11" t="s">
        <v>41456</v>
      </c>
      <c r="Q1437" s="11" t="s">
        <v>41411</v>
      </c>
      <c r="R1437" s="11" t="s">
        <v>41411</v>
      </c>
      <c r="S1437" s="17">
        <v>2153.58</v>
      </c>
      <c r="T1437" s="11" t="s">
        <v>41411</v>
      </c>
      <c r="U1437" s="17">
        <v>0</v>
      </c>
      <c r="V1437" s="17">
        <v>0</v>
      </c>
      <c r="W1437" s="18">
        <f t="shared" si="97"/>
        <v>2153.58</v>
      </c>
      <c r="X1437" s="18">
        <f t="shared" si="98"/>
        <v>2153.58</v>
      </c>
      <c r="Y1437" s="2">
        <v>0</v>
      </c>
      <c r="Z1437" s="2" t="str">
        <f t="shared" si="99"/>
        <v>未整改</v>
      </c>
      <c r="AA1437" s="2" t="str">
        <f t="shared" si="100"/>
        <v>未整改</v>
      </c>
      <c r="AD1437" s="22" t="str">
        <f>VLOOKUP(H1437,'系统导出（基本表）'!R:R,1,0)</f>
        <v>P20510802-0040</v>
      </c>
      <c r="AE1437" s="22" t="str">
        <f>VLOOKUP(I1437,'系统导出（基本表）'!Q:R,2,0)</f>
        <v>P20510802-0040</v>
      </c>
      <c r="AF1437" s="2" t="e">
        <f>VLOOKUP(J1437,'系统导出（基本表）'!S:T,2,0)</f>
        <v>#N/A</v>
      </c>
      <c r="AG1437" s="24"/>
    </row>
    <row r="1438" s="2" customFormat="1" ht="19" customHeight="1" spans="1:33">
      <c r="A1438" s="2">
        <v>1</v>
      </c>
      <c r="B1438" s="11" t="s">
        <v>2743</v>
      </c>
      <c r="C1438" s="11" t="s">
        <v>9919</v>
      </c>
      <c r="D1438" s="11" t="s">
        <v>9920</v>
      </c>
      <c r="E1438" s="10" t="s">
        <v>42451</v>
      </c>
      <c r="F1438" s="11" t="s">
        <v>39045</v>
      </c>
      <c r="G1438" s="10" t="s">
        <v>23054</v>
      </c>
      <c r="H1438" s="11" t="s">
        <v>23050</v>
      </c>
      <c r="I1438" s="11" t="s">
        <v>23049</v>
      </c>
      <c r="J1438" s="11" t="s">
        <v>23049</v>
      </c>
      <c r="K1438" s="11" t="s">
        <v>9931</v>
      </c>
      <c r="L1438" s="11" t="s">
        <v>9928</v>
      </c>
      <c r="M1438" s="11" t="s">
        <v>44590</v>
      </c>
      <c r="N1438" s="11" t="s">
        <v>41377</v>
      </c>
      <c r="O1438" s="11" t="s">
        <v>41387</v>
      </c>
      <c r="P1438" s="11" t="s">
        <v>41449</v>
      </c>
      <c r="Q1438" s="11" t="s">
        <v>41411</v>
      </c>
      <c r="R1438" s="11" t="s">
        <v>41411</v>
      </c>
      <c r="S1438" s="17">
        <v>279.75</v>
      </c>
      <c r="T1438" s="11" t="s">
        <v>41450</v>
      </c>
      <c r="U1438" s="17">
        <v>0</v>
      </c>
      <c r="V1438" s="17">
        <v>0</v>
      </c>
      <c r="W1438" s="18">
        <f t="shared" si="97"/>
        <v>279.75</v>
      </c>
      <c r="X1438" s="18">
        <f t="shared" si="98"/>
        <v>279.75</v>
      </c>
      <c r="Y1438" s="2">
        <v>0</v>
      </c>
      <c r="Z1438" s="2" t="str">
        <f t="shared" si="99"/>
        <v>未整改</v>
      </c>
      <c r="AA1438" s="2" t="str">
        <f t="shared" si="100"/>
        <v>未整改</v>
      </c>
      <c r="AD1438" s="22" t="e">
        <f>VLOOKUP(H1438,'系统导出（基本表）'!R:R,1,0)</f>
        <v>#N/A</v>
      </c>
      <c r="AE1438" s="22" t="e">
        <f>VLOOKUP(I1438,'系统导出（基本表）'!Q:R,2,0)</f>
        <v>#N/A</v>
      </c>
      <c r="AF1438" s="2" t="e">
        <f>VLOOKUP(J1438,'系统导出（基本表）'!S:T,2,0)</f>
        <v>#N/A</v>
      </c>
      <c r="AG1438" s="24"/>
    </row>
    <row r="1439" s="2" customFormat="1" ht="19" customHeight="1" spans="1:33">
      <c r="A1439" s="2">
        <v>1</v>
      </c>
      <c r="B1439" s="11" t="s">
        <v>2743</v>
      </c>
      <c r="C1439" s="11" t="s">
        <v>9919</v>
      </c>
      <c r="D1439" s="11" t="s">
        <v>9920</v>
      </c>
      <c r="E1439" s="10" t="s">
        <v>44616</v>
      </c>
      <c r="F1439" s="11" t="s">
        <v>44617</v>
      </c>
      <c r="G1439" s="10" t="s">
        <v>44618</v>
      </c>
      <c r="H1439" s="11" t="s">
        <v>44619</v>
      </c>
      <c r="I1439" s="11" t="s">
        <v>44620</v>
      </c>
      <c r="J1439" s="11" t="s">
        <v>44621</v>
      </c>
      <c r="K1439" s="11" t="s">
        <v>9931</v>
      </c>
      <c r="L1439" s="11" t="s">
        <v>9928</v>
      </c>
      <c r="M1439" s="11" t="s">
        <v>44590</v>
      </c>
      <c r="N1439" s="11" t="s">
        <v>41377</v>
      </c>
      <c r="O1439" s="11" t="s">
        <v>41387</v>
      </c>
      <c r="P1439" s="11" t="s">
        <v>41456</v>
      </c>
      <c r="Q1439" s="11" t="s">
        <v>41411</v>
      </c>
      <c r="R1439" s="11" t="s">
        <v>41411</v>
      </c>
      <c r="S1439" s="17">
        <v>1014.25</v>
      </c>
      <c r="T1439" s="11" t="s">
        <v>41411</v>
      </c>
      <c r="U1439" s="17">
        <v>0</v>
      </c>
      <c r="V1439" s="17">
        <v>0</v>
      </c>
      <c r="W1439" s="18">
        <f t="shared" si="97"/>
        <v>1014.25</v>
      </c>
      <c r="X1439" s="18">
        <f t="shared" si="98"/>
        <v>1014.25</v>
      </c>
      <c r="Y1439" s="2">
        <v>0</v>
      </c>
      <c r="Z1439" s="2" t="str">
        <f t="shared" si="99"/>
        <v>未整改</v>
      </c>
      <c r="AA1439" s="2" t="str">
        <f t="shared" si="100"/>
        <v>未整改</v>
      </c>
      <c r="AD1439" s="22" t="e">
        <f>VLOOKUP(H1439,'系统导出（基本表）'!R:R,1,0)</f>
        <v>#N/A</v>
      </c>
      <c r="AE1439" s="22" t="e">
        <f>VLOOKUP(I1439,'系统导出（基本表）'!Q:R,2,0)</f>
        <v>#N/A</v>
      </c>
      <c r="AF1439" s="2" t="e">
        <f>VLOOKUP(J1439,'系统导出（基本表）'!S:T,2,0)</f>
        <v>#N/A</v>
      </c>
      <c r="AG1439" s="24"/>
    </row>
    <row r="1440" s="2" customFormat="1" ht="19" customHeight="1" spans="1:33">
      <c r="A1440" s="2">
        <v>1</v>
      </c>
      <c r="B1440" s="11" t="s">
        <v>2743</v>
      </c>
      <c r="C1440" s="11" t="s">
        <v>9919</v>
      </c>
      <c r="D1440" s="11" t="s">
        <v>9920</v>
      </c>
      <c r="E1440" s="10" t="s">
        <v>43903</v>
      </c>
      <c r="F1440" s="11" t="s">
        <v>39465</v>
      </c>
      <c r="G1440" s="10" t="s">
        <v>23252</v>
      </c>
      <c r="H1440" s="11" t="s">
        <v>23246</v>
      </c>
      <c r="I1440" s="11" t="s">
        <v>23245</v>
      </c>
      <c r="J1440" s="11" t="s">
        <v>23245</v>
      </c>
      <c r="K1440" s="11" t="s">
        <v>9931</v>
      </c>
      <c r="L1440" s="11" t="s">
        <v>9928</v>
      </c>
      <c r="M1440" s="11" t="s">
        <v>44590</v>
      </c>
      <c r="N1440" s="11" t="s">
        <v>41377</v>
      </c>
      <c r="O1440" s="11" t="s">
        <v>41387</v>
      </c>
      <c r="P1440" s="11" t="s">
        <v>41379</v>
      </c>
      <c r="Q1440" s="11" t="s">
        <v>41354</v>
      </c>
      <c r="R1440" s="11" t="s">
        <v>41354</v>
      </c>
      <c r="S1440" s="17">
        <v>548.98</v>
      </c>
      <c r="T1440" s="11" t="s">
        <v>44622</v>
      </c>
      <c r="U1440" s="17">
        <v>0</v>
      </c>
      <c r="V1440" s="17">
        <v>0</v>
      </c>
      <c r="W1440" s="18">
        <f t="shared" si="97"/>
        <v>548.98</v>
      </c>
      <c r="X1440" s="18">
        <f t="shared" si="98"/>
        <v>548.98</v>
      </c>
      <c r="Y1440" s="2">
        <v>0</v>
      </c>
      <c r="Z1440" s="2" t="str">
        <f t="shared" si="99"/>
        <v>未整改</v>
      </c>
      <c r="AA1440" s="2" t="str">
        <f t="shared" si="100"/>
        <v>未整改</v>
      </c>
      <c r="AD1440" s="22" t="e">
        <f>VLOOKUP(H1440,'系统导出（基本表）'!R:R,1,0)</f>
        <v>#N/A</v>
      </c>
      <c r="AE1440" s="22" t="e">
        <f>VLOOKUP(I1440,'系统导出（基本表）'!Q:R,2,0)</f>
        <v>#N/A</v>
      </c>
      <c r="AF1440" s="2" t="e">
        <f>VLOOKUP(J1440,'系统导出（基本表）'!S:T,2,0)</f>
        <v>#N/A</v>
      </c>
      <c r="AG1440" s="24"/>
    </row>
    <row r="1441" s="2" customFormat="1" ht="19" customHeight="1" spans="1:33">
      <c r="A1441" s="2">
        <v>1</v>
      </c>
      <c r="B1441" s="11" t="s">
        <v>2743</v>
      </c>
      <c r="C1441" s="11" t="s">
        <v>9919</v>
      </c>
      <c r="D1441" s="11" t="s">
        <v>9920</v>
      </c>
      <c r="E1441" s="10" t="s">
        <v>44162</v>
      </c>
      <c r="F1441" s="11" t="s">
        <v>38420</v>
      </c>
      <c r="G1441" s="10" t="s">
        <v>44623</v>
      </c>
      <c r="H1441" s="11" t="s">
        <v>44624</v>
      </c>
      <c r="I1441" s="11" t="s">
        <v>44625</v>
      </c>
      <c r="J1441" s="11" t="s">
        <v>44625</v>
      </c>
      <c r="K1441" s="11" t="s">
        <v>9931</v>
      </c>
      <c r="L1441" s="11" t="s">
        <v>9921</v>
      </c>
      <c r="M1441" s="11" t="s">
        <v>44590</v>
      </c>
      <c r="N1441" s="11" t="s">
        <v>41377</v>
      </c>
      <c r="O1441" s="11" t="s">
        <v>41387</v>
      </c>
      <c r="P1441" s="11" t="s">
        <v>41449</v>
      </c>
      <c r="Q1441" s="11" t="s">
        <v>41411</v>
      </c>
      <c r="R1441" s="11" t="s">
        <v>41411</v>
      </c>
      <c r="S1441" s="17">
        <v>2790.222713</v>
      </c>
      <c r="T1441" s="11" t="s">
        <v>42004</v>
      </c>
      <c r="U1441" s="17">
        <v>0</v>
      </c>
      <c r="V1441" s="17">
        <v>0</v>
      </c>
      <c r="W1441" s="18">
        <f t="shared" si="97"/>
        <v>2790.222713</v>
      </c>
      <c r="X1441" s="18">
        <f t="shared" si="98"/>
        <v>2790.222713</v>
      </c>
      <c r="Y1441" s="2">
        <v>0</v>
      </c>
      <c r="Z1441" s="2" t="str">
        <f t="shared" si="99"/>
        <v>未整改</v>
      </c>
      <c r="AA1441" s="2" t="str">
        <f t="shared" si="100"/>
        <v>未整改</v>
      </c>
      <c r="AD1441" s="22" t="e">
        <f>VLOOKUP(H1441,'系统导出（基本表）'!R:R,1,0)</f>
        <v>#N/A</v>
      </c>
      <c r="AE1441" s="22" t="e">
        <f>VLOOKUP(I1441,'系统导出（基本表）'!Q:R,2,0)</f>
        <v>#N/A</v>
      </c>
      <c r="AF1441" s="2" t="e">
        <f>VLOOKUP(J1441,'系统导出（基本表）'!S:T,2,0)</f>
        <v>#N/A</v>
      </c>
      <c r="AG1441" s="24"/>
    </row>
    <row r="1442" s="2" customFormat="1" ht="19" customHeight="1" spans="1:33">
      <c r="A1442" s="2">
        <v>1</v>
      </c>
      <c r="B1442" s="11" t="s">
        <v>2743</v>
      </c>
      <c r="C1442" s="11" t="s">
        <v>9919</v>
      </c>
      <c r="D1442" s="11" t="s">
        <v>9920</v>
      </c>
      <c r="E1442" s="10" t="s">
        <v>42339</v>
      </c>
      <c r="F1442" s="11" t="s">
        <v>39265</v>
      </c>
      <c r="G1442" s="10" t="s">
        <v>44626</v>
      </c>
      <c r="H1442" s="11" t="s">
        <v>39504</v>
      </c>
      <c r="I1442" s="11" t="s">
        <v>39503</v>
      </c>
      <c r="J1442" s="11" t="s">
        <v>39503</v>
      </c>
      <c r="K1442" s="11" t="s">
        <v>9931</v>
      </c>
      <c r="L1442" s="11" t="s">
        <v>9928</v>
      </c>
      <c r="M1442" s="11" t="s">
        <v>44590</v>
      </c>
      <c r="N1442" s="11" t="s">
        <v>41377</v>
      </c>
      <c r="O1442" s="11" t="s">
        <v>41387</v>
      </c>
      <c r="P1442" s="11" t="s">
        <v>41449</v>
      </c>
      <c r="Q1442" s="11" t="s">
        <v>41411</v>
      </c>
      <c r="R1442" s="11" t="s">
        <v>41411</v>
      </c>
      <c r="S1442" s="17">
        <v>11870.54</v>
      </c>
      <c r="T1442" s="11" t="s">
        <v>42004</v>
      </c>
      <c r="U1442" s="17">
        <v>0</v>
      </c>
      <c r="V1442" s="17">
        <v>0</v>
      </c>
      <c r="W1442" s="18">
        <f t="shared" si="97"/>
        <v>11870.54</v>
      </c>
      <c r="X1442" s="18">
        <f t="shared" si="98"/>
        <v>11870.54</v>
      </c>
      <c r="Y1442" s="2">
        <v>0</v>
      </c>
      <c r="Z1442" s="2" t="str">
        <f t="shared" si="99"/>
        <v>未整改</v>
      </c>
      <c r="AA1442" s="2" t="str">
        <f t="shared" si="100"/>
        <v>未整改</v>
      </c>
      <c r="AD1442" s="22" t="str">
        <f>VLOOKUP(H1442,'系统导出（基本表）'!R:R,1,0)</f>
        <v>P22510802-0024</v>
      </c>
      <c r="AE1442" s="22" t="str">
        <f>VLOOKUP(I1442,'系统导出（基本表）'!Q:R,2,0)</f>
        <v>P22510802-0024</v>
      </c>
      <c r="AF1442" s="2" t="e">
        <f>VLOOKUP(J1442,'系统导出（基本表）'!S:T,2,0)</f>
        <v>#N/A</v>
      </c>
      <c r="AG1442" s="24"/>
    </row>
    <row r="1443" s="1" customFormat="1" ht="19" customHeight="1" spans="2:35">
      <c r="B1443" s="10" t="s">
        <v>2743</v>
      </c>
      <c r="C1443" s="10" t="s">
        <v>9919</v>
      </c>
      <c r="D1443" s="10" t="s">
        <v>9920</v>
      </c>
      <c r="E1443" s="10" t="s">
        <v>61</v>
      </c>
      <c r="F1443" s="10" t="s">
        <v>61</v>
      </c>
      <c r="G1443" s="10" t="s">
        <v>44596</v>
      </c>
      <c r="H1443" s="10" t="s">
        <v>44597</v>
      </c>
      <c r="I1443" s="10" t="s">
        <v>44598</v>
      </c>
      <c r="J1443" s="10" t="s">
        <v>44599</v>
      </c>
      <c r="K1443" s="10" t="s">
        <v>9931</v>
      </c>
      <c r="L1443" s="10" t="s">
        <v>9921</v>
      </c>
      <c r="M1443" s="10" t="s">
        <v>44590</v>
      </c>
      <c r="N1443" s="10" t="s">
        <v>61</v>
      </c>
      <c r="O1443" s="10" t="s">
        <v>41372</v>
      </c>
      <c r="P1443" s="10" t="s">
        <v>61</v>
      </c>
      <c r="Q1443" s="10" t="s">
        <v>41411</v>
      </c>
      <c r="R1443" s="10" t="s">
        <v>41411</v>
      </c>
      <c r="S1443" s="15">
        <v>4124.63</v>
      </c>
      <c r="T1443" s="10" t="s">
        <v>41412</v>
      </c>
      <c r="U1443" s="15">
        <v>2651.46</v>
      </c>
      <c r="V1443" s="15">
        <v>2651.46</v>
      </c>
      <c r="W1443" s="16">
        <f t="shared" si="97"/>
        <v>1473.17</v>
      </c>
      <c r="X1443" s="16">
        <f t="shared" si="98"/>
        <v>1473.17</v>
      </c>
      <c r="Y1443" s="1">
        <v>2651.46</v>
      </c>
      <c r="Z1443" s="1" t="str">
        <f t="shared" si="99"/>
        <v>未整改</v>
      </c>
      <c r="AA1443" s="1" t="str">
        <f t="shared" si="100"/>
        <v>未整改</v>
      </c>
      <c r="AC1443" s="3"/>
      <c r="AD1443" s="19" t="e">
        <f>VLOOKUP(H1443,'系统导出（基本表）'!R:R,1,0)</f>
        <v>#N/A</v>
      </c>
      <c r="AE1443" s="16" t="e">
        <f>VLOOKUP(I1443,'系统导出（基本表）'!Q:R,2,0)</f>
        <v>#N/A</v>
      </c>
      <c r="AF1443" s="16" t="e">
        <f>VLOOKUP(J1443,'系统导出（基本表）'!S:T,2,0)</f>
        <v>#N/A</v>
      </c>
      <c r="AG1443" s="16"/>
      <c r="AH1443" s="16"/>
      <c r="AI1443" s="16"/>
    </row>
    <row r="1444" s="1" customFormat="1" ht="19" customHeight="1" spans="2:35">
      <c r="B1444" s="10" t="s">
        <v>2743</v>
      </c>
      <c r="C1444" s="10" t="s">
        <v>9919</v>
      </c>
      <c r="D1444" s="10" t="s">
        <v>9920</v>
      </c>
      <c r="E1444" s="10" t="s">
        <v>44591</v>
      </c>
      <c r="F1444" s="10" t="s">
        <v>44592</v>
      </c>
      <c r="G1444" s="10" t="s">
        <v>44627</v>
      </c>
      <c r="H1444" s="10" t="s">
        <v>39490</v>
      </c>
      <c r="I1444" s="10" t="s">
        <v>39489</v>
      </c>
      <c r="J1444" s="10" t="s">
        <v>44595</v>
      </c>
      <c r="K1444" s="10" t="s">
        <v>9931</v>
      </c>
      <c r="L1444" s="10" t="s">
        <v>9921</v>
      </c>
      <c r="M1444" s="10" t="s">
        <v>44590</v>
      </c>
      <c r="N1444" s="10" t="s">
        <v>41377</v>
      </c>
      <c r="O1444" s="10" t="s">
        <v>41378</v>
      </c>
      <c r="P1444" s="10" t="s">
        <v>41456</v>
      </c>
      <c r="Q1444" s="10" t="s">
        <v>41411</v>
      </c>
      <c r="R1444" s="10" t="s">
        <v>41411</v>
      </c>
      <c r="S1444" s="15">
        <v>5054.49</v>
      </c>
      <c r="T1444" s="10" t="s">
        <v>41463</v>
      </c>
      <c r="U1444" s="15">
        <v>1677.07</v>
      </c>
      <c r="V1444" s="15">
        <v>563.7</v>
      </c>
      <c r="W1444" s="16">
        <f t="shared" si="97"/>
        <v>4490.79</v>
      </c>
      <c r="X1444" s="16">
        <f t="shared" si="98"/>
        <v>3377.42</v>
      </c>
      <c r="Y1444" s="1">
        <v>1677.07</v>
      </c>
      <c r="Z1444" s="1" t="str">
        <f t="shared" si="99"/>
        <v>未整改</v>
      </c>
      <c r="AA1444" s="1" t="str">
        <f t="shared" si="100"/>
        <v>未整改</v>
      </c>
      <c r="AC1444" s="3"/>
      <c r="AD1444" s="19" t="str">
        <f>VLOOKUP(H1444,'系统导出（基本表）'!R:R,1,0)</f>
        <v>510802154815022410632</v>
      </c>
      <c r="AE1444" s="23" t="str">
        <f>VLOOKUP(I1444,'系统导出（基本表）'!Q:R,2,0)</f>
        <v>510802154815022410632</v>
      </c>
      <c r="AF1444" s="16" t="e">
        <f>VLOOKUP(J1444,'系统导出（基本表）'!S:T,2,0)</f>
        <v>#N/A</v>
      </c>
      <c r="AG1444" s="23"/>
      <c r="AH1444" s="16">
        <f>VLOOKUP(I1444,导出计数_列Q!A:D,4,0)</f>
        <v>2500</v>
      </c>
      <c r="AI1444" s="16"/>
    </row>
    <row r="1445" s="1" customFormat="1" ht="19" customHeight="1" spans="2:35">
      <c r="B1445" s="10" t="s">
        <v>2743</v>
      </c>
      <c r="C1445" s="10" t="s">
        <v>9919</v>
      </c>
      <c r="D1445" s="10" t="s">
        <v>9920</v>
      </c>
      <c r="E1445" s="10" t="s">
        <v>42451</v>
      </c>
      <c r="F1445" s="10" t="s">
        <v>39045</v>
      </c>
      <c r="G1445" s="10" t="s">
        <v>44628</v>
      </c>
      <c r="H1445" s="10" t="s">
        <v>39500</v>
      </c>
      <c r="I1445" s="10" t="s">
        <v>39499</v>
      </c>
      <c r="J1445" s="10" t="s">
        <v>39499</v>
      </c>
      <c r="K1445" s="10" t="s">
        <v>9931</v>
      </c>
      <c r="L1445" s="10" t="s">
        <v>9921</v>
      </c>
      <c r="M1445" s="10" t="s">
        <v>44590</v>
      </c>
      <c r="N1445" s="10" t="s">
        <v>41377</v>
      </c>
      <c r="O1445" s="10" t="s">
        <v>41378</v>
      </c>
      <c r="P1445" s="10" t="s">
        <v>41379</v>
      </c>
      <c r="Q1445" s="10" t="s">
        <v>41658</v>
      </c>
      <c r="R1445" s="10" t="s">
        <v>41658</v>
      </c>
      <c r="S1445" s="15">
        <v>2000</v>
      </c>
      <c r="T1445" s="10" t="s">
        <v>44629</v>
      </c>
      <c r="U1445" s="15">
        <v>0</v>
      </c>
      <c r="V1445" s="15">
        <v>0</v>
      </c>
      <c r="W1445" s="16">
        <f t="shared" si="97"/>
        <v>2000</v>
      </c>
      <c r="X1445" s="16">
        <f t="shared" si="98"/>
        <v>2000</v>
      </c>
      <c r="Y1445" s="1">
        <v>0</v>
      </c>
      <c r="Z1445" s="1" t="str">
        <f t="shared" si="99"/>
        <v>未整改</v>
      </c>
      <c r="AA1445" s="1" t="str">
        <f t="shared" si="100"/>
        <v>未整改</v>
      </c>
      <c r="AC1445" s="3"/>
      <c r="AD1445" s="19" t="str">
        <f>VLOOKUP(H1445,'系统导出（基本表）'!R:R,1,0)</f>
        <v>P22510802-0013</v>
      </c>
      <c r="AE1445" s="23" t="str">
        <f>VLOOKUP(I1445,'系统导出（基本表）'!Q:R,2,0)</f>
        <v>P22510802-0013</v>
      </c>
      <c r="AF1445" s="16" t="e">
        <f>VLOOKUP(J1445,'系统导出（基本表）'!S:T,2,0)</f>
        <v>#N/A</v>
      </c>
      <c r="AG1445" s="23"/>
      <c r="AH1445" s="26"/>
      <c r="AI1445" s="26">
        <v>10600</v>
      </c>
    </row>
    <row r="1446" s="1" customFormat="1" ht="19" customHeight="1" spans="2:35">
      <c r="B1446" s="10" t="s">
        <v>2743</v>
      </c>
      <c r="C1446" s="10" t="s">
        <v>9919</v>
      </c>
      <c r="D1446" s="10" t="s">
        <v>9920</v>
      </c>
      <c r="E1446" s="10" t="s">
        <v>61</v>
      </c>
      <c r="F1446" s="10" t="s">
        <v>61</v>
      </c>
      <c r="G1446" s="10" t="s">
        <v>44605</v>
      </c>
      <c r="H1446" s="10" t="s">
        <v>44606</v>
      </c>
      <c r="I1446" s="10" t="s">
        <v>44607</v>
      </c>
      <c r="J1446" s="10" t="s">
        <v>44607</v>
      </c>
      <c r="K1446" s="10" t="s">
        <v>9931</v>
      </c>
      <c r="L1446" s="10" t="s">
        <v>9921</v>
      </c>
      <c r="M1446" s="10" t="s">
        <v>44590</v>
      </c>
      <c r="N1446" s="10" t="s">
        <v>61</v>
      </c>
      <c r="O1446" s="10" t="s">
        <v>41372</v>
      </c>
      <c r="P1446" s="10" t="s">
        <v>61</v>
      </c>
      <c r="Q1446" s="10" t="s">
        <v>41411</v>
      </c>
      <c r="R1446" s="10" t="s">
        <v>41411</v>
      </c>
      <c r="S1446" s="15">
        <v>4479</v>
      </c>
      <c r="T1446" s="10" t="s">
        <v>41412</v>
      </c>
      <c r="U1446" s="15">
        <v>705.57</v>
      </c>
      <c r="V1446" s="15">
        <v>705.57</v>
      </c>
      <c r="W1446" s="16">
        <f t="shared" si="97"/>
        <v>3773.43</v>
      </c>
      <c r="X1446" s="16">
        <f t="shared" si="98"/>
        <v>3773.43</v>
      </c>
      <c r="Y1446" s="1">
        <v>705.57</v>
      </c>
      <c r="Z1446" s="1" t="str">
        <f t="shared" si="99"/>
        <v>未整改</v>
      </c>
      <c r="AA1446" s="1" t="str">
        <f t="shared" si="100"/>
        <v>未整改</v>
      </c>
      <c r="AC1446" s="3"/>
      <c r="AD1446" s="19" t="e">
        <f>VLOOKUP(H1446,'系统导出（基本表）'!R:R,1,0)</f>
        <v>#N/A</v>
      </c>
      <c r="AE1446" s="16" t="e">
        <f>VLOOKUP(I1446,'系统导出（基本表）'!Q:R,2,0)</f>
        <v>#N/A</v>
      </c>
      <c r="AF1446" s="16" t="e">
        <f>VLOOKUP(J1446,'系统导出（基本表）'!S:T,2,0)</f>
        <v>#N/A</v>
      </c>
      <c r="AG1446" s="16"/>
      <c r="AH1446" s="16"/>
      <c r="AI1446" s="16"/>
    </row>
    <row r="1447" s="1" customFormat="1" ht="19" customHeight="1" spans="2:35">
      <c r="B1447" s="10" t="s">
        <v>2743</v>
      </c>
      <c r="C1447" s="10" t="s">
        <v>9919</v>
      </c>
      <c r="D1447" s="10" t="s">
        <v>9920</v>
      </c>
      <c r="E1447" s="10" t="s">
        <v>43455</v>
      </c>
      <c r="F1447" s="10" t="s">
        <v>39055</v>
      </c>
      <c r="G1447" s="10" t="s">
        <v>44630</v>
      </c>
      <c r="H1447" s="10" t="s">
        <v>44631</v>
      </c>
      <c r="I1447" s="10" t="s">
        <v>44632</v>
      </c>
      <c r="J1447" s="10" t="s">
        <v>44632</v>
      </c>
      <c r="K1447" s="10" t="s">
        <v>9931</v>
      </c>
      <c r="L1447" s="10" t="s">
        <v>9921</v>
      </c>
      <c r="M1447" s="10" t="s">
        <v>44590</v>
      </c>
      <c r="N1447" s="10" t="s">
        <v>41377</v>
      </c>
      <c r="O1447" s="10" t="s">
        <v>41378</v>
      </c>
      <c r="P1447" s="10" t="s">
        <v>41456</v>
      </c>
      <c r="Q1447" s="10" t="s">
        <v>41411</v>
      </c>
      <c r="R1447" s="10" t="s">
        <v>41411</v>
      </c>
      <c r="S1447" s="15">
        <v>3102.91</v>
      </c>
      <c r="T1447" s="10" t="s">
        <v>41463</v>
      </c>
      <c r="U1447" s="15">
        <v>5246.78</v>
      </c>
      <c r="V1447" s="15">
        <v>959.04</v>
      </c>
      <c r="W1447" s="16">
        <f t="shared" si="97"/>
        <v>2143.87</v>
      </c>
      <c r="X1447" s="16">
        <f t="shared" si="98"/>
        <v>-2143.87</v>
      </c>
      <c r="Y1447" s="1">
        <v>5246.78</v>
      </c>
      <c r="Z1447" s="1" t="str">
        <f t="shared" si="99"/>
        <v>未整改</v>
      </c>
      <c r="AA1447" s="1" t="str">
        <f t="shared" si="100"/>
        <v>已整改</v>
      </c>
      <c r="AC1447" s="3"/>
      <c r="AD1447" s="19" t="e">
        <f>VLOOKUP(H1447,'系统导出（基本表）'!R:R,1,0)</f>
        <v>#N/A</v>
      </c>
      <c r="AE1447" s="16" t="e">
        <f>VLOOKUP(I1447,'系统导出（基本表）'!Q:R,2,0)</f>
        <v>#N/A</v>
      </c>
      <c r="AF1447" s="16" t="e">
        <f>VLOOKUP(J1447,'系统导出（基本表）'!S:T,2,0)</f>
        <v>#N/A</v>
      </c>
      <c r="AG1447" s="16"/>
      <c r="AH1447" s="16"/>
      <c r="AI1447" s="16"/>
    </row>
    <row r="1448" s="1" customFormat="1" ht="19" customHeight="1" spans="2:35">
      <c r="B1448" s="10" t="s">
        <v>2743</v>
      </c>
      <c r="C1448" s="10" t="s">
        <v>9919</v>
      </c>
      <c r="D1448" s="10" t="s">
        <v>9920</v>
      </c>
      <c r="E1448" s="10" t="s">
        <v>43506</v>
      </c>
      <c r="F1448" s="10" t="s">
        <v>43507</v>
      </c>
      <c r="G1448" s="10" t="s">
        <v>24352</v>
      </c>
      <c r="H1448" s="10" t="s">
        <v>24348</v>
      </c>
      <c r="I1448" s="10" t="s">
        <v>24347</v>
      </c>
      <c r="J1448" s="10" t="s">
        <v>24347</v>
      </c>
      <c r="K1448" s="10" t="s">
        <v>9931</v>
      </c>
      <c r="L1448" s="10" t="s">
        <v>9921</v>
      </c>
      <c r="M1448" s="10" t="s">
        <v>44590</v>
      </c>
      <c r="N1448" s="10" t="s">
        <v>41377</v>
      </c>
      <c r="O1448" s="10" t="s">
        <v>41378</v>
      </c>
      <c r="P1448" s="10" t="s">
        <v>41456</v>
      </c>
      <c r="Q1448" s="10" t="s">
        <v>41411</v>
      </c>
      <c r="R1448" s="10" t="s">
        <v>41411</v>
      </c>
      <c r="S1448" s="15">
        <v>714.16</v>
      </c>
      <c r="T1448" s="10" t="s">
        <v>41463</v>
      </c>
      <c r="U1448" s="15">
        <v>393.53</v>
      </c>
      <c r="V1448" s="15">
        <v>50</v>
      </c>
      <c r="W1448" s="16">
        <f t="shared" si="97"/>
        <v>664.16</v>
      </c>
      <c r="X1448" s="16">
        <f t="shared" si="98"/>
        <v>320.63</v>
      </c>
      <c r="Y1448" s="1">
        <v>393.53</v>
      </c>
      <c r="Z1448" s="1" t="str">
        <f t="shared" si="99"/>
        <v>未整改</v>
      </c>
      <c r="AA1448" s="1" t="str">
        <f t="shared" si="100"/>
        <v>未整改</v>
      </c>
      <c r="AC1448" s="3"/>
      <c r="AD1448" s="19" t="e">
        <f>VLOOKUP(H1448,'系统导出（基本表）'!R:R,1,0)</f>
        <v>#N/A</v>
      </c>
      <c r="AE1448" s="16" t="e">
        <f>VLOOKUP(I1448,'系统导出（基本表）'!Q:R,2,0)</f>
        <v>#N/A</v>
      </c>
      <c r="AF1448" s="16" t="e">
        <f>VLOOKUP(J1448,'系统导出（基本表）'!S:T,2,0)</f>
        <v>#N/A</v>
      </c>
      <c r="AG1448" s="16"/>
      <c r="AH1448" s="16"/>
      <c r="AI1448" s="16"/>
    </row>
    <row r="1449" s="1" customFormat="1" ht="19" customHeight="1" spans="2:35">
      <c r="B1449" s="10" t="s">
        <v>2743</v>
      </c>
      <c r="C1449" s="10" t="s">
        <v>9919</v>
      </c>
      <c r="D1449" s="10" t="s">
        <v>9920</v>
      </c>
      <c r="E1449" s="10" t="s">
        <v>42253</v>
      </c>
      <c r="F1449" s="10" t="s">
        <v>38665</v>
      </c>
      <c r="G1449" s="10" t="s">
        <v>25007</v>
      </c>
      <c r="H1449" s="10" t="s">
        <v>25003</v>
      </c>
      <c r="I1449" s="10" t="s">
        <v>25002</v>
      </c>
      <c r="J1449" s="10" t="s">
        <v>25002</v>
      </c>
      <c r="K1449" s="10" t="s">
        <v>9931</v>
      </c>
      <c r="L1449" s="10" t="s">
        <v>9921</v>
      </c>
      <c r="M1449" s="10" t="s">
        <v>44590</v>
      </c>
      <c r="N1449" s="10" t="s">
        <v>41377</v>
      </c>
      <c r="O1449" s="10" t="s">
        <v>41378</v>
      </c>
      <c r="P1449" s="10" t="s">
        <v>41456</v>
      </c>
      <c r="Q1449" s="10" t="s">
        <v>41411</v>
      </c>
      <c r="R1449" s="10" t="s">
        <v>41411</v>
      </c>
      <c r="S1449" s="15">
        <v>781.82</v>
      </c>
      <c r="T1449" s="10" t="s">
        <v>41463</v>
      </c>
      <c r="U1449" s="15">
        <v>781.82</v>
      </c>
      <c r="V1449" s="15">
        <v>781.82</v>
      </c>
      <c r="W1449" s="16">
        <f t="shared" si="97"/>
        <v>0</v>
      </c>
      <c r="X1449" s="16">
        <f t="shared" si="98"/>
        <v>0</v>
      </c>
      <c r="Y1449" s="1">
        <v>781.82</v>
      </c>
      <c r="Z1449" s="1" t="str">
        <f t="shared" si="99"/>
        <v>未整改</v>
      </c>
      <c r="AA1449" s="1" t="str">
        <f t="shared" si="100"/>
        <v>已整改</v>
      </c>
      <c r="AC1449" s="3"/>
      <c r="AD1449" s="19" t="e">
        <f>VLOOKUP(H1449,'系统导出（基本表）'!R:R,1,0)</f>
        <v>#N/A</v>
      </c>
      <c r="AE1449" s="16" t="e">
        <f>VLOOKUP(I1449,'系统导出（基本表）'!Q:R,2,0)</f>
        <v>#N/A</v>
      </c>
      <c r="AF1449" s="16" t="e">
        <f>VLOOKUP(J1449,'系统导出（基本表）'!S:T,2,0)</f>
        <v>#N/A</v>
      </c>
      <c r="AG1449" s="16"/>
      <c r="AH1449" s="16"/>
      <c r="AI1449" s="16"/>
    </row>
    <row r="1450" s="1" customFormat="1" ht="19" customHeight="1" spans="2:35">
      <c r="B1450" s="10" t="s">
        <v>2743</v>
      </c>
      <c r="C1450" s="10" t="s">
        <v>9919</v>
      </c>
      <c r="D1450" s="10" t="s">
        <v>9920</v>
      </c>
      <c r="E1450" s="10" t="s">
        <v>43065</v>
      </c>
      <c r="F1450" s="10" t="s">
        <v>38885</v>
      </c>
      <c r="G1450" s="10" t="s">
        <v>44633</v>
      </c>
      <c r="H1450" s="10" t="s">
        <v>44634</v>
      </c>
      <c r="I1450" s="10" t="s">
        <v>44635</v>
      </c>
      <c r="J1450" s="10" t="s">
        <v>44635</v>
      </c>
      <c r="K1450" s="10" t="s">
        <v>9931</v>
      </c>
      <c r="L1450" s="10" t="s">
        <v>9921</v>
      </c>
      <c r="M1450" s="10" t="s">
        <v>44590</v>
      </c>
      <c r="N1450" s="10" t="s">
        <v>41377</v>
      </c>
      <c r="O1450" s="10" t="s">
        <v>41378</v>
      </c>
      <c r="P1450" s="10" t="s">
        <v>41379</v>
      </c>
      <c r="Q1450" s="10" t="s">
        <v>41373</v>
      </c>
      <c r="R1450" s="10" t="s">
        <v>41373</v>
      </c>
      <c r="S1450" s="15">
        <v>462</v>
      </c>
      <c r="T1450" s="10" t="s">
        <v>44636</v>
      </c>
      <c r="U1450" s="15">
        <v>462</v>
      </c>
      <c r="V1450" s="15">
        <v>462</v>
      </c>
      <c r="W1450" s="16">
        <f t="shared" si="97"/>
        <v>0</v>
      </c>
      <c r="X1450" s="16">
        <f t="shared" si="98"/>
        <v>0</v>
      </c>
      <c r="Y1450" s="1">
        <v>462</v>
      </c>
      <c r="Z1450" s="1" t="str">
        <f t="shared" si="99"/>
        <v>未整改</v>
      </c>
      <c r="AA1450" s="1" t="str">
        <f t="shared" si="100"/>
        <v>已整改</v>
      </c>
      <c r="AB1450" s="1">
        <f>S1450-V1450</f>
        <v>0</v>
      </c>
      <c r="AC1450" s="3"/>
      <c r="AD1450" s="19" t="e">
        <f>VLOOKUP(H1450,'系统导出（基本表）'!R:R,1,0)</f>
        <v>#N/A</v>
      </c>
      <c r="AE1450" s="16" t="e">
        <f>VLOOKUP(I1450,'系统导出（基本表）'!Q:R,2,0)</f>
        <v>#N/A</v>
      </c>
      <c r="AF1450" s="16" t="e">
        <f>VLOOKUP(J1450,'系统导出（基本表）'!S:T,2,0)</f>
        <v>#N/A</v>
      </c>
      <c r="AG1450" s="16"/>
      <c r="AH1450" s="16"/>
      <c r="AI1450" s="16"/>
    </row>
    <row r="1451" s="1" customFormat="1" ht="19" customHeight="1" spans="2:35">
      <c r="B1451" s="10" t="s">
        <v>2743</v>
      </c>
      <c r="C1451" s="10" t="s">
        <v>9919</v>
      </c>
      <c r="D1451" s="10" t="s">
        <v>9920</v>
      </c>
      <c r="E1451" s="10" t="s">
        <v>61</v>
      </c>
      <c r="F1451" s="10" t="s">
        <v>61</v>
      </c>
      <c r="G1451" s="10" t="s">
        <v>44637</v>
      </c>
      <c r="H1451" s="10" t="s">
        <v>44638</v>
      </c>
      <c r="I1451" s="10" t="s">
        <v>44595</v>
      </c>
      <c r="J1451" s="10" t="s">
        <v>44595</v>
      </c>
      <c r="K1451" s="10" t="s">
        <v>9931</v>
      </c>
      <c r="L1451" s="10" t="s">
        <v>9921</v>
      </c>
      <c r="M1451" s="10" t="s">
        <v>44590</v>
      </c>
      <c r="N1451" s="10" t="s">
        <v>61</v>
      </c>
      <c r="O1451" s="10" t="s">
        <v>41372</v>
      </c>
      <c r="P1451" s="10" t="s">
        <v>61</v>
      </c>
      <c r="Q1451" s="10" t="s">
        <v>41411</v>
      </c>
      <c r="R1451" s="10" t="s">
        <v>41411</v>
      </c>
      <c r="S1451" s="15">
        <v>8084</v>
      </c>
      <c r="T1451" s="10" t="s">
        <v>41412</v>
      </c>
      <c r="U1451" s="15">
        <v>3742.02</v>
      </c>
      <c r="V1451" s="15">
        <v>3742.02</v>
      </c>
      <c r="W1451" s="16">
        <f t="shared" si="97"/>
        <v>4341.98</v>
      </c>
      <c r="X1451" s="16">
        <f t="shared" si="98"/>
        <v>4341.98</v>
      </c>
      <c r="Y1451" s="1">
        <v>3742.02</v>
      </c>
      <c r="Z1451" s="1" t="str">
        <f t="shared" si="99"/>
        <v>未整改</v>
      </c>
      <c r="AA1451" s="1" t="str">
        <f t="shared" si="100"/>
        <v>未整改</v>
      </c>
      <c r="AC1451" s="3"/>
      <c r="AD1451" s="19" t="e">
        <f>VLOOKUP(H1451,'系统导出（基本表）'!R:R,1,0)</f>
        <v>#N/A</v>
      </c>
      <c r="AE1451" s="16" t="e">
        <f>VLOOKUP(I1451,'系统导出（基本表）'!Q:R,2,0)</f>
        <v>#N/A</v>
      </c>
      <c r="AF1451" s="16" t="e">
        <f>VLOOKUP(J1451,'系统导出（基本表）'!S:T,2,0)</f>
        <v>#N/A</v>
      </c>
      <c r="AG1451" s="16"/>
      <c r="AH1451" s="16"/>
      <c r="AI1451" s="16"/>
    </row>
    <row r="1452" s="1" customFormat="1" ht="19" customHeight="1" spans="2:35">
      <c r="B1452" s="10" t="s">
        <v>2743</v>
      </c>
      <c r="C1452" s="10" t="s">
        <v>9919</v>
      </c>
      <c r="D1452" s="10" t="s">
        <v>9920</v>
      </c>
      <c r="E1452" s="10" t="s">
        <v>61</v>
      </c>
      <c r="F1452" s="10" t="s">
        <v>61</v>
      </c>
      <c r="G1452" s="10" t="s">
        <v>44618</v>
      </c>
      <c r="H1452" s="10" t="s">
        <v>44619</v>
      </c>
      <c r="I1452" s="10" t="s">
        <v>44620</v>
      </c>
      <c r="J1452" s="10" t="s">
        <v>44621</v>
      </c>
      <c r="K1452" s="10" t="s">
        <v>9931</v>
      </c>
      <c r="L1452" s="10" t="s">
        <v>9921</v>
      </c>
      <c r="M1452" s="10" t="s">
        <v>44590</v>
      </c>
      <c r="N1452" s="10" t="s">
        <v>61</v>
      </c>
      <c r="O1452" s="10" t="s">
        <v>41372</v>
      </c>
      <c r="P1452" s="10" t="s">
        <v>61</v>
      </c>
      <c r="Q1452" s="10" t="s">
        <v>41411</v>
      </c>
      <c r="R1452" s="10" t="s">
        <v>41411</v>
      </c>
      <c r="S1452" s="15">
        <v>1591.99</v>
      </c>
      <c r="T1452" s="10" t="s">
        <v>41412</v>
      </c>
      <c r="U1452" s="15">
        <v>577.69</v>
      </c>
      <c r="V1452" s="15">
        <v>577.69</v>
      </c>
      <c r="W1452" s="16">
        <f t="shared" si="97"/>
        <v>1014.3</v>
      </c>
      <c r="X1452" s="16">
        <f t="shared" si="98"/>
        <v>1014.3</v>
      </c>
      <c r="Y1452" s="1">
        <v>577.69</v>
      </c>
      <c r="Z1452" s="1" t="str">
        <f t="shared" si="99"/>
        <v>未整改</v>
      </c>
      <c r="AA1452" s="1" t="str">
        <f t="shared" si="100"/>
        <v>未整改</v>
      </c>
      <c r="AC1452" s="3"/>
      <c r="AD1452" s="19" t="e">
        <f>VLOOKUP(H1452,'系统导出（基本表）'!R:R,1,0)</f>
        <v>#N/A</v>
      </c>
      <c r="AE1452" s="16" t="e">
        <f>VLOOKUP(I1452,'系统导出（基本表）'!Q:R,2,0)</f>
        <v>#N/A</v>
      </c>
      <c r="AF1452" s="16" t="e">
        <f>VLOOKUP(J1452,'系统导出（基本表）'!S:T,2,0)</f>
        <v>#N/A</v>
      </c>
      <c r="AG1452" s="16"/>
      <c r="AH1452" s="16"/>
      <c r="AI1452" s="16"/>
    </row>
    <row r="1453" s="1" customFormat="1" ht="19" customHeight="1" spans="2:35">
      <c r="B1453" s="10" t="s">
        <v>2743</v>
      </c>
      <c r="C1453" s="10" t="s">
        <v>9919</v>
      </c>
      <c r="D1453" s="10" t="s">
        <v>9920</v>
      </c>
      <c r="E1453" s="10" t="s">
        <v>42451</v>
      </c>
      <c r="F1453" s="10" t="s">
        <v>39045</v>
      </c>
      <c r="G1453" s="10" t="s">
        <v>23054</v>
      </c>
      <c r="H1453" s="10" t="s">
        <v>23050</v>
      </c>
      <c r="I1453" s="10" t="s">
        <v>23049</v>
      </c>
      <c r="J1453" s="10" t="s">
        <v>23049</v>
      </c>
      <c r="K1453" s="10" t="s">
        <v>9931</v>
      </c>
      <c r="L1453" s="10" t="s">
        <v>9921</v>
      </c>
      <c r="M1453" s="10" t="s">
        <v>44590</v>
      </c>
      <c r="N1453" s="10" t="s">
        <v>41377</v>
      </c>
      <c r="O1453" s="10" t="s">
        <v>41378</v>
      </c>
      <c r="P1453" s="10" t="s">
        <v>41379</v>
      </c>
      <c r="Q1453" s="10" t="s">
        <v>41984</v>
      </c>
      <c r="R1453" s="10" t="s">
        <v>41984</v>
      </c>
      <c r="S1453" s="15">
        <v>366.6</v>
      </c>
      <c r="T1453" s="10" t="s">
        <v>44639</v>
      </c>
      <c r="U1453" s="15">
        <v>366.6</v>
      </c>
      <c r="V1453" s="15">
        <v>366.6</v>
      </c>
      <c r="W1453" s="16">
        <f t="shared" si="97"/>
        <v>0</v>
      </c>
      <c r="X1453" s="16">
        <f t="shared" si="98"/>
        <v>0</v>
      </c>
      <c r="Y1453" s="1">
        <v>366.6</v>
      </c>
      <c r="Z1453" s="1" t="str">
        <f t="shared" si="99"/>
        <v>未整改</v>
      </c>
      <c r="AA1453" s="1" t="str">
        <f t="shared" si="100"/>
        <v>已整改</v>
      </c>
      <c r="AB1453" s="1">
        <f>S1453-V1453</f>
        <v>0</v>
      </c>
      <c r="AC1453" s="3">
        <f>S1453-Y1453</f>
        <v>0</v>
      </c>
      <c r="AD1453" s="19" t="e">
        <f>VLOOKUP(H1453,'系统导出（基本表）'!R:R,1,0)</f>
        <v>#N/A</v>
      </c>
      <c r="AE1453" s="16" t="e">
        <f>VLOOKUP(I1453,'系统导出（基本表）'!Q:R,2,0)</f>
        <v>#N/A</v>
      </c>
      <c r="AF1453" s="16" t="e">
        <f>VLOOKUP(J1453,'系统导出（基本表）'!S:T,2,0)</f>
        <v>#N/A</v>
      </c>
      <c r="AG1453" s="16"/>
      <c r="AH1453" s="16"/>
      <c r="AI1453" s="16"/>
    </row>
    <row r="1454" s="1" customFormat="1" ht="19" customHeight="1" spans="2:35">
      <c r="B1454" s="10" t="s">
        <v>2743</v>
      </c>
      <c r="C1454" s="10" t="s">
        <v>9919</v>
      </c>
      <c r="D1454" s="10" t="s">
        <v>9920</v>
      </c>
      <c r="E1454" s="10" t="s">
        <v>61</v>
      </c>
      <c r="F1454" s="10" t="s">
        <v>61</v>
      </c>
      <c r="G1454" s="10" t="s">
        <v>44640</v>
      </c>
      <c r="H1454" s="10" t="s">
        <v>44641</v>
      </c>
      <c r="I1454" s="10" t="s">
        <v>44642</v>
      </c>
      <c r="J1454" s="10" t="s">
        <v>44642</v>
      </c>
      <c r="K1454" s="10" t="s">
        <v>9931</v>
      </c>
      <c r="L1454" s="10" t="s">
        <v>9921</v>
      </c>
      <c r="M1454" s="10" t="s">
        <v>44590</v>
      </c>
      <c r="N1454" s="10" t="s">
        <v>61</v>
      </c>
      <c r="O1454" s="10" t="s">
        <v>41372</v>
      </c>
      <c r="P1454" s="10" t="s">
        <v>61</v>
      </c>
      <c r="Q1454" s="10" t="s">
        <v>41411</v>
      </c>
      <c r="R1454" s="10" t="s">
        <v>41411</v>
      </c>
      <c r="S1454" s="15">
        <v>11</v>
      </c>
      <c r="T1454" s="10" t="s">
        <v>41412</v>
      </c>
      <c r="U1454" s="15">
        <v>11</v>
      </c>
      <c r="V1454" s="15">
        <v>11</v>
      </c>
      <c r="W1454" s="16">
        <f t="shared" si="97"/>
        <v>0</v>
      </c>
      <c r="X1454" s="16">
        <f t="shared" si="98"/>
        <v>0</v>
      </c>
      <c r="Y1454" s="1">
        <v>11</v>
      </c>
      <c r="Z1454" s="1" t="str">
        <f t="shared" si="99"/>
        <v>未整改</v>
      </c>
      <c r="AA1454" s="1" t="str">
        <f t="shared" si="100"/>
        <v>已整改</v>
      </c>
      <c r="AC1454" s="3"/>
      <c r="AD1454" s="19" t="e">
        <f>VLOOKUP(H1454,'系统导出（基本表）'!R:R,1,0)</f>
        <v>#N/A</v>
      </c>
      <c r="AE1454" s="16" t="e">
        <f>VLOOKUP(I1454,'系统导出（基本表）'!Q:R,2,0)</f>
        <v>#N/A</v>
      </c>
      <c r="AF1454" s="16" t="e">
        <f>VLOOKUP(J1454,'系统导出（基本表）'!S:T,2,0)</f>
        <v>#N/A</v>
      </c>
      <c r="AG1454" s="16"/>
      <c r="AH1454" s="16"/>
      <c r="AI1454" s="16"/>
    </row>
    <row r="1455" s="1" customFormat="1" ht="19" customHeight="1" spans="2:35">
      <c r="B1455" s="10" t="s">
        <v>2743</v>
      </c>
      <c r="C1455" s="10" t="s">
        <v>9919</v>
      </c>
      <c r="D1455" s="10" t="s">
        <v>9920</v>
      </c>
      <c r="E1455" s="10" t="s">
        <v>61</v>
      </c>
      <c r="F1455" s="10" t="s">
        <v>61</v>
      </c>
      <c r="G1455" s="10" t="s">
        <v>44630</v>
      </c>
      <c r="H1455" s="10" t="s">
        <v>44631</v>
      </c>
      <c r="I1455" s="10" t="s">
        <v>44632</v>
      </c>
      <c r="J1455" s="10" t="s">
        <v>44632</v>
      </c>
      <c r="K1455" s="10" t="s">
        <v>9931</v>
      </c>
      <c r="L1455" s="10" t="s">
        <v>9921</v>
      </c>
      <c r="M1455" s="10" t="s">
        <v>44590</v>
      </c>
      <c r="N1455" s="10" t="s">
        <v>61</v>
      </c>
      <c r="O1455" s="10" t="s">
        <v>41372</v>
      </c>
      <c r="P1455" s="10" t="s">
        <v>61</v>
      </c>
      <c r="Q1455" s="10" t="s">
        <v>41411</v>
      </c>
      <c r="R1455" s="10" t="s">
        <v>41411</v>
      </c>
      <c r="S1455" s="15">
        <v>5574.55</v>
      </c>
      <c r="T1455" s="10" t="s">
        <v>41412</v>
      </c>
      <c r="U1455" s="15">
        <v>3509.91</v>
      </c>
      <c r="V1455" s="15">
        <v>3509.91</v>
      </c>
      <c r="W1455" s="16">
        <f t="shared" si="97"/>
        <v>2064.64</v>
      </c>
      <c r="X1455" s="16">
        <f t="shared" si="98"/>
        <v>2064.64</v>
      </c>
      <c r="Y1455" s="1">
        <v>3509.91</v>
      </c>
      <c r="Z1455" s="1" t="str">
        <f t="shared" si="99"/>
        <v>未整改</v>
      </c>
      <c r="AA1455" s="1" t="str">
        <f t="shared" si="100"/>
        <v>未整改</v>
      </c>
      <c r="AC1455" s="3"/>
      <c r="AD1455" s="19" t="e">
        <f>VLOOKUP(H1455,'系统导出（基本表）'!R:R,1,0)</f>
        <v>#N/A</v>
      </c>
      <c r="AE1455" s="16" t="e">
        <f>VLOOKUP(I1455,'系统导出（基本表）'!Q:R,2,0)</f>
        <v>#N/A</v>
      </c>
      <c r="AF1455" s="16" t="e">
        <f>VLOOKUP(J1455,'系统导出（基本表）'!S:T,2,0)</f>
        <v>#N/A</v>
      </c>
      <c r="AG1455" s="16"/>
      <c r="AH1455" s="16"/>
      <c r="AI1455" s="16"/>
    </row>
    <row r="1456" s="1" customFormat="1" ht="19" customHeight="1" spans="2:35">
      <c r="B1456" s="10" t="s">
        <v>2743</v>
      </c>
      <c r="C1456" s="10" t="s">
        <v>9919</v>
      </c>
      <c r="D1456" s="10" t="s">
        <v>9920</v>
      </c>
      <c r="E1456" s="10" t="s">
        <v>43035</v>
      </c>
      <c r="F1456" s="10" t="s">
        <v>40276</v>
      </c>
      <c r="G1456" s="10" t="s">
        <v>44643</v>
      </c>
      <c r="H1456" s="10" t="s">
        <v>44644</v>
      </c>
      <c r="I1456" s="10" t="s">
        <v>44645</v>
      </c>
      <c r="J1456" s="10" t="s">
        <v>44645</v>
      </c>
      <c r="K1456" s="10" t="s">
        <v>9931</v>
      </c>
      <c r="L1456" s="10" t="s">
        <v>9921</v>
      </c>
      <c r="M1456" s="10" t="s">
        <v>44590</v>
      </c>
      <c r="N1456" s="10" t="s">
        <v>41377</v>
      </c>
      <c r="O1456" s="10" t="s">
        <v>41378</v>
      </c>
      <c r="P1456" s="10" t="s">
        <v>41456</v>
      </c>
      <c r="Q1456" s="10" t="s">
        <v>41411</v>
      </c>
      <c r="R1456" s="10" t="s">
        <v>41411</v>
      </c>
      <c r="S1456" s="15">
        <v>2650</v>
      </c>
      <c r="T1456" s="10" t="s">
        <v>41463</v>
      </c>
      <c r="U1456" s="15">
        <v>2650</v>
      </c>
      <c r="V1456" s="15">
        <v>2650</v>
      </c>
      <c r="W1456" s="16">
        <f t="shared" si="97"/>
        <v>0</v>
      </c>
      <c r="X1456" s="16">
        <f t="shared" si="98"/>
        <v>0</v>
      </c>
      <c r="Y1456" s="1">
        <v>2650</v>
      </c>
      <c r="Z1456" s="1" t="str">
        <f t="shared" si="99"/>
        <v>未整改</v>
      </c>
      <c r="AA1456" s="1" t="str">
        <f t="shared" si="100"/>
        <v>已整改</v>
      </c>
      <c r="AC1456" s="3"/>
      <c r="AD1456" s="19" t="e">
        <f>VLOOKUP(H1456,'系统导出（基本表）'!R:R,1,0)</f>
        <v>#N/A</v>
      </c>
      <c r="AE1456" s="16" t="e">
        <f>VLOOKUP(I1456,'系统导出（基本表）'!Q:R,2,0)</f>
        <v>#N/A</v>
      </c>
      <c r="AF1456" s="16" t="e">
        <f>VLOOKUP(J1456,'系统导出（基本表）'!S:T,2,0)</f>
        <v>#N/A</v>
      </c>
      <c r="AG1456" s="16"/>
      <c r="AH1456" s="16"/>
      <c r="AI1456" s="16"/>
    </row>
    <row r="1457" s="1" customFormat="1" ht="19" customHeight="1" spans="2:35">
      <c r="B1457" s="10" t="s">
        <v>2743</v>
      </c>
      <c r="C1457" s="10" t="s">
        <v>9919</v>
      </c>
      <c r="D1457" s="10" t="s">
        <v>9920</v>
      </c>
      <c r="E1457" s="10" t="s">
        <v>42451</v>
      </c>
      <c r="F1457" s="10" t="s">
        <v>39045</v>
      </c>
      <c r="G1457" s="10" t="s">
        <v>13340</v>
      </c>
      <c r="H1457" s="10" t="s">
        <v>13336</v>
      </c>
      <c r="I1457" s="10" t="s">
        <v>13335</v>
      </c>
      <c r="J1457" s="10" t="s">
        <v>13335</v>
      </c>
      <c r="K1457" s="10" t="s">
        <v>9931</v>
      </c>
      <c r="L1457" s="10" t="s">
        <v>9921</v>
      </c>
      <c r="M1457" s="10" t="s">
        <v>44590</v>
      </c>
      <c r="N1457" s="10" t="s">
        <v>41377</v>
      </c>
      <c r="O1457" s="10" t="s">
        <v>41378</v>
      </c>
      <c r="P1457" s="10" t="s">
        <v>41379</v>
      </c>
      <c r="Q1457" s="10" t="s">
        <v>41373</v>
      </c>
      <c r="R1457" s="10" t="s">
        <v>41373</v>
      </c>
      <c r="S1457" s="15">
        <v>2500</v>
      </c>
      <c r="T1457" s="10" t="s">
        <v>44646</v>
      </c>
      <c r="U1457" s="15">
        <v>797.6508</v>
      </c>
      <c r="V1457" s="15">
        <v>293</v>
      </c>
      <c r="W1457" s="16">
        <f t="shared" si="97"/>
        <v>2207</v>
      </c>
      <c r="X1457" s="16">
        <f t="shared" si="98"/>
        <v>1702.3492</v>
      </c>
      <c r="Y1457" s="21">
        <f>S1457</f>
        <v>2500</v>
      </c>
      <c r="Z1457" s="1" t="str">
        <f t="shared" si="99"/>
        <v>未整改</v>
      </c>
      <c r="AA1457" s="1" t="str">
        <f t="shared" si="100"/>
        <v>已整改</v>
      </c>
      <c r="AC1457" s="3"/>
      <c r="AD1457" s="19" t="e">
        <f>VLOOKUP(H1457,'系统导出（基本表）'!R:R,1,0)</f>
        <v>#N/A</v>
      </c>
      <c r="AE1457" s="16" t="e">
        <f>VLOOKUP(I1457,'系统导出（基本表）'!Q:R,2,0)</f>
        <v>#N/A</v>
      </c>
      <c r="AF1457" s="16" t="e">
        <f>VLOOKUP(J1457,'系统导出（基本表）'!S:T,2,0)</f>
        <v>#N/A</v>
      </c>
      <c r="AG1457" s="16"/>
      <c r="AH1457" s="16"/>
      <c r="AI1457" s="16"/>
    </row>
    <row r="1458" s="1" customFormat="1" ht="19" customHeight="1" spans="2:35">
      <c r="B1458" s="10" t="s">
        <v>2743</v>
      </c>
      <c r="C1458" s="10" t="s">
        <v>9919</v>
      </c>
      <c r="D1458" s="10" t="s">
        <v>9920</v>
      </c>
      <c r="E1458" s="10" t="s">
        <v>44616</v>
      </c>
      <c r="F1458" s="10" t="s">
        <v>44617</v>
      </c>
      <c r="G1458" s="10" t="s">
        <v>44618</v>
      </c>
      <c r="H1458" s="10" t="s">
        <v>44619</v>
      </c>
      <c r="I1458" s="10" t="s">
        <v>44620</v>
      </c>
      <c r="J1458" s="10" t="s">
        <v>44621</v>
      </c>
      <c r="K1458" s="10" t="s">
        <v>9931</v>
      </c>
      <c r="L1458" s="10" t="s">
        <v>9921</v>
      </c>
      <c r="M1458" s="10" t="s">
        <v>44590</v>
      </c>
      <c r="N1458" s="10" t="s">
        <v>41377</v>
      </c>
      <c r="O1458" s="10" t="s">
        <v>41378</v>
      </c>
      <c r="P1458" s="10" t="s">
        <v>41456</v>
      </c>
      <c r="Q1458" s="10" t="s">
        <v>41411</v>
      </c>
      <c r="R1458" s="10" t="s">
        <v>41411</v>
      </c>
      <c r="S1458" s="15">
        <v>1019.3</v>
      </c>
      <c r="T1458" s="10" t="s">
        <v>41463</v>
      </c>
      <c r="U1458" s="15">
        <v>155.32</v>
      </c>
      <c r="V1458" s="15">
        <v>5</v>
      </c>
      <c r="W1458" s="16">
        <f t="shared" si="97"/>
        <v>1014.3</v>
      </c>
      <c r="X1458" s="16">
        <f t="shared" si="98"/>
        <v>863.98</v>
      </c>
      <c r="Y1458" s="1">
        <v>155.32</v>
      </c>
      <c r="Z1458" s="1" t="str">
        <f t="shared" si="99"/>
        <v>未整改</v>
      </c>
      <c r="AA1458" s="1" t="str">
        <f t="shared" si="100"/>
        <v>未整改</v>
      </c>
      <c r="AC1458" s="3"/>
      <c r="AD1458" s="19" t="e">
        <f>VLOOKUP(H1458,'系统导出（基本表）'!R:R,1,0)</f>
        <v>#N/A</v>
      </c>
      <c r="AE1458" s="16" t="e">
        <f>VLOOKUP(I1458,'系统导出（基本表）'!Q:R,2,0)</f>
        <v>#N/A</v>
      </c>
      <c r="AF1458" s="16" t="e">
        <f>VLOOKUP(J1458,'系统导出（基本表）'!S:T,2,0)</f>
        <v>#N/A</v>
      </c>
      <c r="AG1458" s="16"/>
      <c r="AH1458" s="16"/>
      <c r="AI1458" s="16"/>
    </row>
    <row r="1459" s="1" customFormat="1" ht="19" customHeight="1" spans="2:35">
      <c r="B1459" s="10" t="s">
        <v>2743</v>
      </c>
      <c r="C1459" s="10" t="s">
        <v>9919</v>
      </c>
      <c r="D1459" s="10" t="s">
        <v>9920</v>
      </c>
      <c r="E1459" s="10" t="s">
        <v>42255</v>
      </c>
      <c r="F1459" s="10" t="s">
        <v>39727</v>
      </c>
      <c r="G1459" s="10" t="s">
        <v>21389</v>
      </c>
      <c r="H1459" s="10" t="s">
        <v>21385</v>
      </c>
      <c r="I1459" s="10" t="s">
        <v>21384</v>
      </c>
      <c r="J1459" s="10" t="s">
        <v>21384</v>
      </c>
      <c r="K1459" s="10" t="s">
        <v>9931</v>
      </c>
      <c r="L1459" s="10" t="s">
        <v>9921</v>
      </c>
      <c r="M1459" s="10" t="s">
        <v>44590</v>
      </c>
      <c r="N1459" s="10" t="s">
        <v>41377</v>
      </c>
      <c r="O1459" s="10" t="s">
        <v>41378</v>
      </c>
      <c r="P1459" s="10" t="s">
        <v>41456</v>
      </c>
      <c r="Q1459" s="10" t="s">
        <v>41411</v>
      </c>
      <c r="R1459" s="10" t="s">
        <v>41411</v>
      </c>
      <c r="S1459" s="15">
        <v>1374.11</v>
      </c>
      <c r="T1459" s="10" t="s">
        <v>41463</v>
      </c>
      <c r="U1459" s="15">
        <v>542.5</v>
      </c>
      <c r="V1459" s="15">
        <v>56.1</v>
      </c>
      <c r="W1459" s="16">
        <f t="shared" si="97"/>
        <v>1318.01</v>
      </c>
      <c r="X1459" s="16">
        <f t="shared" si="98"/>
        <v>831.61</v>
      </c>
      <c r="Y1459" s="1">
        <v>542.5</v>
      </c>
      <c r="Z1459" s="1" t="str">
        <f t="shared" si="99"/>
        <v>未整改</v>
      </c>
      <c r="AA1459" s="1" t="str">
        <f t="shared" si="100"/>
        <v>未整改</v>
      </c>
      <c r="AC1459" s="3"/>
      <c r="AD1459" s="19" t="e">
        <f>VLOOKUP(H1459,'系统导出（基本表）'!R:R,1,0)</f>
        <v>#N/A</v>
      </c>
      <c r="AE1459" s="16" t="e">
        <f>VLOOKUP(I1459,'系统导出（基本表）'!Q:R,2,0)</f>
        <v>#N/A</v>
      </c>
      <c r="AF1459" s="16" t="e">
        <f>VLOOKUP(J1459,'系统导出（基本表）'!S:T,2,0)</f>
        <v>#N/A</v>
      </c>
      <c r="AG1459" s="16"/>
      <c r="AH1459" s="16"/>
      <c r="AI1459" s="16"/>
    </row>
    <row r="1460" s="1" customFormat="1" ht="19" customHeight="1" spans="2:35">
      <c r="B1460" s="10" t="s">
        <v>2743</v>
      </c>
      <c r="C1460" s="10" t="s">
        <v>9919</v>
      </c>
      <c r="D1460" s="10" t="s">
        <v>9920</v>
      </c>
      <c r="E1460" s="10" t="s">
        <v>44587</v>
      </c>
      <c r="F1460" s="10" t="s">
        <v>39484</v>
      </c>
      <c r="G1460" s="10" t="s">
        <v>44588</v>
      </c>
      <c r="H1460" s="10" t="s">
        <v>39486</v>
      </c>
      <c r="I1460" s="10" t="s">
        <v>39485</v>
      </c>
      <c r="J1460" s="10" t="s">
        <v>44589</v>
      </c>
      <c r="K1460" s="10" t="s">
        <v>9931</v>
      </c>
      <c r="L1460" s="10" t="s">
        <v>9921</v>
      </c>
      <c r="M1460" s="10" t="s">
        <v>44590</v>
      </c>
      <c r="N1460" s="10" t="s">
        <v>41377</v>
      </c>
      <c r="O1460" s="10" t="s">
        <v>41378</v>
      </c>
      <c r="P1460" s="10" t="s">
        <v>41640</v>
      </c>
      <c r="Q1460" s="10" t="s">
        <v>41984</v>
      </c>
      <c r="R1460" s="10" t="s">
        <v>41984</v>
      </c>
      <c r="S1460" s="15">
        <v>3374.96</v>
      </c>
      <c r="T1460" s="10" t="s">
        <v>44647</v>
      </c>
      <c r="U1460" s="15">
        <v>985.3</v>
      </c>
      <c r="V1460" s="15">
        <v>985.3</v>
      </c>
      <c r="W1460" s="16">
        <f t="shared" si="97"/>
        <v>2389.66</v>
      </c>
      <c r="X1460" s="16">
        <f t="shared" si="98"/>
        <v>2389.66</v>
      </c>
      <c r="Y1460" s="21">
        <f>S1460</f>
        <v>3374.96</v>
      </c>
      <c r="Z1460" s="1" t="str">
        <f t="shared" si="99"/>
        <v>未整改</v>
      </c>
      <c r="AA1460" s="1" t="str">
        <f t="shared" si="100"/>
        <v>已整改</v>
      </c>
      <c r="AC1460" s="3">
        <f>S1460-Y1460</f>
        <v>0</v>
      </c>
      <c r="AD1460" s="19" t="str">
        <f>VLOOKUP(H1460,'系统导出（基本表）'!R:R,1,0)</f>
        <v>P18510802-0054</v>
      </c>
      <c r="AE1460" s="16" t="str">
        <f>VLOOKUP(I1460,'系统导出（基本表）'!Q:R,2,0)</f>
        <v>P18510802-0054</v>
      </c>
      <c r="AF1460" s="16" t="e">
        <f>VLOOKUP(J1460,'系统导出（基本表）'!S:T,2,0)</f>
        <v>#N/A</v>
      </c>
      <c r="AG1460" s="16"/>
      <c r="AH1460" s="16"/>
      <c r="AI1460" s="16"/>
    </row>
    <row r="1461" s="1" customFormat="1" ht="19" customHeight="1" spans="2:35">
      <c r="B1461" s="10" t="s">
        <v>2743</v>
      </c>
      <c r="C1461" s="10" t="s">
        <v>9919</v>
      </c>
      <c r="D1461" s="10" t="s">
        <v>9920</v>
      </c>
      <c r="E1461" s="10" t="s">
        <v>44587</v>
      </c>
      <c r="F1461" s="10" t="s">
        <v>39484</v>
      </c>
      <c r="G1461" s="10" t="s">
        <v>44588</v>
      </c>
      <c r="H1461" s="10" t="s">
        <v>39486</v>
      </c>
      <c r="I1461" s="10" t="s">
        <v>39485</v>
      </c>
      <c r="J1461" s="10" t="s">
        <v>44589</v>
      </c>
      <c r="K1461" s="10" t="s">
        <v>9931</v>
      </c>
      <c r="L1461" s="10" t="s">
        <v>9921</v>
      </c>
      <c r="M1461" s="10" t="s">
        <v>44590</v>
      </c>
      <c r="N1461" s="10" t="s">
        <v>41377</v>
      </c>
      <c r="O1461" s="10" t="s">
        <v>41378</v>
      </c>
      <c r="P1461" s="10" t="s">
        <v>41640</v>
      </c>
      <c r="Q1461" s="10" t="s">
        <v>41411</v>
      </c>
      <c r="R1461" s="10" t="s">
        <v>41411</v>
      </c>
      <c r="S1461" s="15">
        <v>4716.52</v>
      </c>
      <c r="T1461" s="10" t="s">
        <v>44648</v>
      </c>
      <c r="U1461" s="15">
        <v>0</v>
      </c>
      <c r="V1461" s="15">
        <v>0</v>
      </c>
      <c r="W1461" s="16">
        <f t="shared" si="97"/>
        <v>4716.52</v>
      </c>
      <c r="X1461" s="16">
        <f t="shared" si="98"/>
        <v>4716.52</v>
      </c>
      <c r="Y1461" s="1">
        <v>0</v>
      </c>
      <c r="Z1461" s="1" t="str">
        <f t="shared" si="99"/>
        <v>未整改</v>
      </c>
      <c r="AA1461" s="1" t="str">
        <f t="shared" si="100"/>
        <v>未整改</v>
      </c>
      <c r="AC1461" s="3"/>
      <c r="AD1461" s="19" t="str">
        <f>VLOOKUP(H1461,'系统导出（基本表）'!R:R,1,0)</f>
        <v>P18510802-0054</v>
      </c>
      <c r="AE1461" s="16" t="str">
        <f>VLOOKUP(I1461,'系统导出（基本表）'!Q:R,2,0)</f>
        <v>P18510802-0054</v>
      </c>
      <c r="AF1461" s="16" t="e">
        <f>VLOOKUP(J1461,'系统导出（基本表）'!S:T,2,0)</f>
        <v>#N/A</v>
      </c>
      <c r="AG1461" s="16"/>
      <c r="AH1461" s="16"/>
      <c r="AI1461" s="16"/>
    </row>
    <row r="1462" s="1" customFormat="1" ht="19" customHeight="1" spans="2:35">
      <c r="B1462" s="10" t="s">
        <v>2743</v>
      </c>
      <c r="C1462" s="10" t="s">
        <v>9919</v>
      </c>
      <c r="D1462" s="10" t="s">
        <v>9920</v>
      </c>
      <c r="E1462" s="10" t="s">
        <v>42473</v>
      </c>
      <c r="F1462" s="10" t="s">
        <v>39851</v>
      </c>
      <c r="G1462" s="10" t="s">
        <v>44608</v>
      </c>
      <c r="H1462" s="10" t="s">
        <v>44609</v>
      </c>
      <c r="I1462" s="10" t="s">
        <v>44610</v>
      </c>
      <c r="J1462" s="10" t="s">
        <v>44610</v>
      </c>
      <c r="K1462" s="10" t="s">
        <v>9931</v>
      </c>
      <c r="L1462" s="10" t="s">
        <v>9921</v>
      </c>
      <c r="M1462" s="10" t="s">
        <v>44590</v>
      </c>
      <c r="N1462" s="10" t="s">
        <v>41377</v>
      </c>
      <c r="O1462" s="10" t="s">
        <v>41378</v>
      </c>
      <c r="P1462" s="10" t="s">
        <v>41456</v>
      </c>
      <c r="Q1462" s="10" t="s">
        <v>41411</v>
      </c>
      <c r="R1462" s="10" t="s">
        <v>41411</v>
      </c>
      <c r="S1462" s="15">
        <v>1327.51</v>
      </c>
      <c r="T1462" s="10" t="s">
        <v>41463</v>
      </c>
      <c r="U1462" s="15">
        <v>832.77</v>
      </c>
      <c r="V1462" s="15">
        <v>832.77</v>
      </c>
      <c r="W1462" s="16">
        <f t="shared" si="97"/>
        <v>494.74</v>
      </c>
      <c r="X1462" s="16">
        <f t="shared" si="98"/>
        <v>494.74</v>
      </c>
      <c r="Y1462" s="1">
        <v>832.77</v>
      </c>
      <c r="Z1462" s="1" t="str">
        <f t="shared" si="99"/>
        <v>未整改</v>
      </c>
      <c r="AA1462" s="1" t="str">
        <f t="shared" si="100"/>
        <v>未整改</v>
      </c>
      <c r="AC1462" s="3"/>
      <c r="AD1462" s="19" t="e">
        <f>VLOOKUP(H1462,'系统导出（基本表）'!R:R,1,0)</f>
        <v>#N/A</v>
      </c>
      <c r="AE1462" s="16" t="e">
        <f>VLOOKUP(I1462,'系统导出（基本表）'!Q:R,2,0)</f>
        <v>#N/A</v>
      </c>
      <c r="AF1462" s="16" t="e">
        <f>VLOOKUP(J1462,'系统导出（基本表）'!S:T,2,0)</f>
        <v>#N/A</v>
      </c>
      <c r="AG1462" s="16"/>
      <c r="AH1462" s="16"/>
      <c r="AI1462" s="16"/>
    </row>
    <row r="1463" s="1" customFormat="1" ht="19" customHeight="1" spans="2:35">
      <c r="B1463" s="10" t="s">
        <v>2743</v>
      </c>
      <c r="C1463" s="10" t="s">
        <v>9919</v>
      </c>
      <c r="D1463" s="10" t="s">
        <v>9920</v>
      </c>
      <c r="E1463" s="10" t="s">
        <v>41493</v>
      </c>
      <c r="F1463" s="10" t="s">
        <v>39074</v>
      </c>
      <c r="G1463" s="10" t="s">
        <v>44605</v>
      </c>
      <c r="H1463" s="10" t="s">
        <v>44606</v>
      </c>
      <c r="I1463" s="10" t="s">
        <v>44607</v>
      </c>
      <c r="J1463" s="10" t="s">
        <v>44607</v>
      </c>
      <c r="K1463" s="10" t="s">
        <v>9931</v>
      </c>
      <c r="L1463" s="10" t="s">
        <v>9921</v>
      </c>
      <c r="M1463" s="10" t="s">
        <v>44590</v>
      </c>
      <c r="N1463" s="10" t="s">
        <v>41377</v>
      </c>
      <c r="O1463" s="10" t="s">
        <v>41378</v>
      </c>
      <c r="P1463" s="10" t="s">
        <v>41456</v>
      </c>
      <c r="Q1463" s="10" t="s">
        <v>41411</v>
      </c>
      <c r="R1463" s="10" t="s">
        <v>41411</v>
      </c>
      <c r="S1463" s="15">
        <v>3947.85</v>
      </c>
      <c r="T1463" s="10" t="s">
        <v>41463</v>
      </c>
      <c r="U1463" s="15">
        <v>117</v>
      </c>
      <c r="V1463" s="15">
        <v>0</v>
      </c>
      <c r="W1463" s="16">
        <f t="shared" si="97"/>
        <v>3947.85</v>
      </c>
      <c r="X1463" s="16">
        <f t="shared" si="98"/>
        <v>3830.85</v>
      </c>
      <c r="Y1463" s="1">
        <v>117</v>
      </c>
      <c r="Z1463" s="1" t="str">
        <f t="shared" si="99"/>
        <v>未整改</v>
      </c>
      <c r="AA1463" s="1" t="str">
        <f t="shared" si="100"/>
        <v>未整改</v>
      </c>
      <c r="AC1463" s="3"/>
      <c r="AD1463" s="19" t="e">
        <f>VLOOKUP(H1463,'系统导出（基本表）'!R:R,1,0)</f>
        <v>#N/A</v>
      </c>
      <c r="AE1463" s="16" t="e">
        <f>VLOOKUP(I1463,'系统导出（基本表）'!Q:R,2,0)</f>
        <v>#N/A</v>
      </c>
      <c r="AF1463" s="16" t="e">
        <f>VLOOKUP(J1463,'系统导出（基本表）'!S:T,2,0)</f>
        <v>#N/A</v>
      </c>
      <c r="AG1463" s="16"/>
      <c r="AH1463" s="16"/>
      <c r="AI1463" s="16"/>
    </row>
    <row r="1464" s="1" customFormat="1" ht="19" customHeight="1" spans="2:35">
      <c r="B1464" s="10" t="s">
        <v>2743</v>
      </c>
      <c r="C1464" s="10" t="s">
        <v>9919</v>
      </c>
      <c r="D1464" s="10" t="s">
        <v>9920</v>
      </c>
      <c r="E1464" s="10" t="s">
        <v>61</v>
      </c>
      <c r="F1464" s="10" t="s">
        <v>61</v>
      </c>
      <c r="G1464" s="10" t="s">
        <v>44605</v>
      </c>
      <c r="H1464" s="10" t="s">
        <v>44606</v>
      </c>
      <c r="I1464" s="10" t="s">
        <v>44607</v>
      </c>
      <c r="J1464" s="10" t="s">
        <v>44607</v>
      </c>
      <c r="K1464" s="10" t="s">
        <v>9931</v>
      </c>
      <c r="L1464" s="10" t="s">
        <v>9921</v>
      </c>
      <c r="M1464" s="10" t="s">
        <v>44590</v>
      </c>
      <c r="N1464" s="10" t="s">
        <v>61</v>
      </c>
      <c r="O1464" s="10" t="s">
        <v>41372</v>
      </c>
      <c r="P1464" s="10" t="s">
        <v>61</v>
      </c>
      <c r="Q1464" s="10" t="s">
        <v>41411</v>
      </c>
      <c r="R1464" s="10" t="s">
        <v>41411</v>
      </c>
      <c r="S1464" s="15">
        <v>4479</v>
      </c>
      <c r="T1464" s="10" t="s">
        <v>41412</v>
      </c>
      <c r="U1464" s="15">
        <v>705.57</v>
      </c>
      <c r="V1464" s="15">
        <v>705.57</v>
      </c>
      <c r="W1464" s="16">
        <f t="shared" si="97"/>
        <v>3773.43</v>
      </c>
      <c r="X1464" s="16">
        <f t="shared" si="98"/>
        <v>3773.43</v>
      </c>
      <c r="Y1464" s="1">
        <v>705.57</v>
      </c>
      <c r="Z1464" s="1" t="str">
        <f t="shared" si="99"/>
        <v>未整改</v>
      </c>
      <c r="AA1464" s="1" t="str">
        <f t="shared" si="100"/>
        <v>未整改</v>
      </c>
      <c r="AC1464" s="3"/>
      <c r="AD1464" s="19" t="e">
        <f>VLOOKUP(H1464,'系统导出（基本表）'!R:R,1,0)</f>
        <v>#N/A</v>
      </c>
      <c r="AE1464" s="16" t="e">
        <f>VLOOKUP(I1464,'系统导出（基本表）'!Q:R,2,0)</f>
        <v>#N/A</v>
      </c>
      <c r="AF1464" s="16" t="e">
        <f>VLOOKUP(J1464,'系统导出（基本表）'!S:T,2,0)</f>
        <v>#N/A</v>
      </c>
      <c r="AG1464" s="16"/>
      <c r="AH1464" s="16"/>
      <c r="AI1464" s="16"/>
    </row>
    <row r="1465" s="1" customFormat="1" ht="19" customHeight="1" spans="2:35">
      <c r="B1465" s="10" t="s">
        <v>2743</v>
      </c>
      <c r="C1465" s="10" t="s">
        <v>9919</v>
      </c>
      <c r="D1465" s="10" t="s">
        <v>9920</v>
      </c>
      <c r="E1465" s="10" t="s">
        <v>61</v>
      </c>
      <c r="F1465" s="10" t="s">
        <v>61</v>
      </c>
      <c r="G1465" s="10" t="s">
        <v>44637</v>
      </c>
      <c r="H1465" s="10" t="s">
        <v>44638</v>
      </c>
      <c r="I1465" s="10" t="s">
        <v>44595</v>
      </c>
      <c r="J1465" s="10" t="s">
        <v>44595</v>
      </c>
      <c r="K1465" s="10" t="s">
        <v>9931</v>
      </c>
      <c r="L1465" s="10" t="s">
        <v>9921</v>
      </c>
      <c r="M1465" s="10" t="s">
        <v>44590</v>
      </c>
      <c r="N1465" s="10" t="s">
        <v>61</v>
      </c>
      <c r="O1465" s="10" t="s">
        <v>41353</v>
      </c>
      <c r="P1465" s="10" t="s">
        <v>61</v>
      </c>
      <c r="Q1465" s="10" t="s">
        <v>44649</v>
      </c>
      <c r="R1465" s="10" t="s">
        <v>41373</v>
      </c>
      <c r="S1465" s="15">
        <v>4466.737</v>
      </c>
      <c r="T1465" s="10" t="s">
        <v>44650</v>
      </c>
      <c r="U1465" s="15">
        <v>4466.737</v>
      </c>
      <c r="V1465" s="15">
        <v>4466.737</v>
      </c>
      <c r="W1465" s="16">
        <f t="shared" si="97"/>
        <v>0</v>
      </c>
      <c r="X1465" s="16">
        <f t="shared" si="98"/>
        <v>0</v>
      </c>
      <c r="Y1465" s="1">
        <v>4466.737</v>
      </c>
      <c r="Z1465" s="1" t="str">
        <f t="shared" si="99"/>
        <v>未整改</v>
      </c>
      <c r="AA1465" s="1" t="str">
        <f t="shared" si="100"/>
        <v>已整改</v>
      </c>
      <c r="AC1465" s="3"/>
      <c r="AD1465" s="19" t="e">
        <f>VLOOKUP(H1465,'系统导出（基本表）'!R:R,1,0)</f>
        <v>#N/A</v>
      </c>
      <c r="AE1465" s="16" t="e">
        <f>VLOOKUP(I1465,'系统导出（基本表）'!Q:R,2,0)</f>
        <v>#N/A</v>
      </c>
      <c r="AF1465" s="16" t="e">
        <f>VLOOKUP(J1465,'系统导出（基本表）'!S:T,2,0)</f>
        <v>#N/A</v>
      </c>
      <c r="AG1465" s="16"/>
      <c r="AH1465" s="16"/>
      <c r="AI1465" s="16"/>
    </row>
    <row r="1466" s="1" customFormat="1" ht="19" customHeight="1" spans="2:35">
      <c r="B1466" s="10" t="s">
        <v>2743</v>
      </c>
      <c r="C1466" s="10" t="s">
        <v>9919</v>
      </c>
      <c r="D1466" s="10" t="s">
        <v>9920</v>
      </c>
      <c r="E1466" s="10" t="s">
        <v>43552</v>
      </c>
      <c r="F1466" s="10" t="s">
        <v>43553</v>
      </c>
      <c r="G1466" s="10" t="s">
        <v>44596</v>
      </c>
      <c r="H1466" s="10" t="s">
        <v>44597</v>
      </c>
      <c r="I1466" s="10" t="s">
        <v>44598</v>
      </c>
      <c r="J1466" s="10" t="s">
        <v>44599</v>
      </c>
      <c r="K1466" s="10" t="s">
        <v>9931</v>
      </c>
      <c r="L1466" s="10" t="s">
        <v>9921</v>
      </c>
      <c r="M1466" s="10" t="s">
        <v>44590</v>
      </c>
      <c r="N1466" s="10" t="s">
        <v>41377</v>
      </c>
      <c r="O1466" s="10" t="s">
        <v>41378</v>
      </c>
      <c r="P1466" s="10" t="s">
        <v>41456</v>
      </c>
      <c r="Q1466" s="10" t="s">
        <v>41411</v>
      </c>
      <c r="R1466" s="10" t="s">
        <v>41411</v>
      </c>
      <c r="S1466" s="15">
        <v>1914.91</v>
      </c>
      <c r="T1466" s="10" t="s">
        <v>41463</v>
      </c>
      <c r="U1466" s="15">
        <v>1211.73</v>
      </c>
      <c r="V1466" s="15">
        <v>1051.73</v>
      </c>
      <c r="W1466" s="16">
        <f t="shared" si="97"/>
        <v>863.18</v>
      </c>
      <c r="X1466" s="16">
        <f t="shared" si="98"/>
        <v>703.18</v>
      </c>
      <c r="Y1466" s="1">
        <v>1211.73</v>
      </c>
      <c r="Z1466" s="1" t="str">
        <f t="shared" si="99"/>
        <v>未整改</v>
      </c>
      <c r="AA1466" s="1" t="str">
        <f t="shared" si="100"/>
        <v>未整改</v>
      </c>
      <c r="AC1466" s="3"/>
      <c r="AD1466" s="19" t="e">
        <f>VLOOKUP(H1466,'系统导出（基本表）'!R:R,1,0)</f>
        <v>#N/A</v>
      </c>
      <c r="AE1466" s="16" t="e">
        <f>VLOOKUP(I1466,'系统导出（基本表）'!Q:R,2,0)</f>
        <v>#N/A</v>
      </c>
      <c r="AF1466" s="16" t="e">
        <f>VLOOKUP(J1466,'系统导出（基本表）'!S:T,2,0)</f>
        <v>#N/A</v>
      </c>
      <c r="AG1466" s="16"/>
      <c r="AH1466" s="16"/>
      <c r="AI1466" s="16"/>
    </row>
    <row r="1467" s="1" customFormat="1" ht="19" customHeight="1" spans="2:35">
      <c r="B1467" s="10" t="s">
        <v>2743</v>
      </c>
      <c r="C1467" s="10" t="s">
        <v>9919</v>
      </c>
      <c r="D1467" s="10" t="s">
        <v>9920</v>
      </c>
      <c r="E1467" s="10" t="s">
        <v>41470</v>
      </c>
      <c r="F1467" s="10" t="s">
        <v>38517</v>
      </c>
      <c r="G1467" s="10" t="s">
        <v>44615</v>
      </c>
      <c r="H1467" s="10" t="s">
        <v>39476</v>
      </c>
      <c r="I1467" s="10" t="s">
        <v>39475</v>
      </c>
      <c r="J1467" s="10" t="s">
        <v>39475</v>
      </c>
      <c r="K1467" s="10" t="s">
        <v>9931</v>
      </c>
      <c r="L1467" s="10" t="s">
        <v>9921</v>
      </c>
      <c r="M1467" s="10" t="s">
        <v>44590</v>
      </c>
      <c r="N1467" s="10" t="s">
        <v>41377</v>
      </c>
      <c r="O1467" s="10" t="s">
        <v>41378</v>
      </c>
      <c r="P1467" s="10" t="s">
        <v>41456</v>
      </c>
      <c r="Q1467" s="10" t="s">
        <v>41411</v>
      </c>
      <c r="R1467" s="10" t="s">
        <v>41411</v>
      </c>
      <c r="S1467" s="15">
        <v>2153.58</v>
      </c>
      <c r="T1467" s="10" t="s">
        <v>41463</v>
      </c>
      <c r="U1467" s="15">
        <v>0</v>
      </c>
      <c r="V1467" s="15">
        <v>0</v>
      </c>
      <c r="W1467" s="16">
        <f t="shared" si="97"/>
        <v>2153.58</v>
      </c>
      <c r="X1467" s="16">
        <f t="shared" si="98"/>
        <v>2153.58</v>
      </c>
      <c r="Y1467" s="1">
        <v>0</v>
      </c>
      <c r="Z1467" s="1" t="str">
        <f t="shared" si="99"/>
        <v>未整改</v>
      </c>
      <c r="AA1467" s="1" t="str">
        <f t="shared" si="100"/>
        <v>未整改</v>
      </c>
      <c r="AC1467" s="3"/>
      <c r="AD1467" s="19" t="str">
        <f>VLOOKUP(H1467,'系统导出（基本表）'!R:R,1,0)</f>
        <v>P20510802-0040</v>
      </c>
      <c r="AE1467" s="16" t="str">
        <f>VLOOKUP(I1467,'系统导出（基本表）'!Q:R,2,0)</f>
        <v>P20510802-0040</v>
      </c>
      <c r="AF1467" s="16" t="e">
        <f>VLOOKUP(J1467,'系统导出（基本表）'!S:T,2,0)</f>
        <v>#N/A</v>
      </c>
      <c r="AG1467" s="16"/>
      <c r="AH1467" s="16"/>
      <c r="AI1467" s="16"/>
    </row>
    <row r="1468" s="1" customFormat="1" ht="19" customHeight="1" spans="2:35">
      <c r="B1468" s="10" t="s">
        <v>2743</v>
      </c>
      <c r="C1468" s="10" t="s">
        <v>9919</v>
      </c>
      <c r="D1468" s="10" t="s">
        <v>9920</v>
      </c>
      <c r="E1468" s="10" t="s">
        <v>42473</v>
      </c>
      <c r="F1468" s="10" t="s">
        <v>39851</v>
      </c>
      <c r="G1468" s="10" t="s">
        <v>44608</v>
      </c>
      <c r="H1468" s="10" t="s">
        <v>44609</v>
      </c>
      <c r="I1468" s="10" t="s">
        <v>44610</v>
      </c>
      <c r="J1468" s="10" t="s">
        <v>44610</v>
      </c>
      <c r="K1468" s="10" t="s">
        <v>9931</v>
      </c>
      <c r="L1468" s="10" t="s">
        <v>9921</v>
      </c>
      <c r="M1468" s="10" t="s">
        <v>44590</v>
      </c>
      <c r="N1468" s="10" t="s">
        <v>41377</v>
      </c>
      <c r="O1468" s="10" t="s">
        <v>41378</v>
      </c>
      <c r="P1468" s="10" t="s">
        <v>41640</v>
      </c>
      <c r="Q1468" s="10" t="s">
        <v>41373</v>
      </c>
      <c r="R1468" s="10" t="s">
        <v>41373</v>
      </c>
      <c r="S1468" s="15">
        <v>429.71</v>
      </c>
      <c r="T1468" s="10" t="s">
        <v>44651</v>
      </c>
      <c r="U1468" s="15">
        <v>429.71</v>
      </c>
      <c r="V1468" s="15">
        <v>429.71</v>
      </c>
      <c r="W1468" s="16">
        <f t="shared" si="97"/>
        <v>0</v>
      </c>
      <c r="X1468" s="16">
        <f t="shared" si="98"/>
        <v>0</v>
      </c>
      <c r="Y1468" s="1">
        <v>429.71</v>
      </c>
      <c r="Z1468" s="1" t="str">
        <f t="shared" si="99"/>
        <v>未整改</v>
      </c>
      <c r="AA1468" s="1" t="str">
        <f t="shared" si="100"/>
        <v>已整改</v>
      </c>
      <c r="AB1468" s="1">
        <f>S1468-V1468</f>
        <v>0</v>
      </c>
      <c r="AC1468" s="3"/>
      <c r="AD1468" s="19" t="e">
        <f>VLOOKUP(H1468,'系统导出（基本表）'!R:R,1,0)</f>
        <v>#N/A</v>
      </c>
      <c r="AE1468" s="16" t="e">
        <f>VLOOKUP(I1468,'系统导出（基本表）'!Q:R,2,0)</f>
        <v>#N/A</v>
      </c>
      <c r="AF1468" s="16" t="e">
        <f>VLOOKUP(J1468,'系统导出（基本表）'!S:T,2,0)</f>
        <v>#N/A</v>
      </c>
      <c r="AG1468" s="16"/>
      <c r="AH1468" s="16"/>
      <c r="AI1468" s="16"/>
    </row>
    <row r="1469" s="1" customFormat="1" ht="19" customHeight="1" spans="2:35">
      <c r="B1469" s="10" t="s">
        <v>2743</v>
      </c>
      <c r="C1469" s="10" t="s">
        <v>9919</v>
      </c>
      <c r="D1469" s="10" t="s">
        <v>9920</v>
      </c>
      <c r="E1469" s="10" t="s">
        <v>44548</v>
      </c>
      <c r="F1469" s="10" t="s">
        <v>39276</v>
      </c>
      <c r="G1469" s="10" t="s">
        <v>44652</v>
      </c>
      <c r="H1469" s="10" t="s">
        <v>39495</v>
      </c>
      <c r="I1469" s="10" t="s">
        <v>39494</v>
      </c>
      <c r="J1469" s="10" t="s">
        <v>44642</v>
      </c>
      <c r="K1469" s="10" t="s">
        <v>44653</v>
      </c>
      <c r="L1469" s="10" t="s">
        <v>44654</v>
      </c>
      <c r="M1469" s="10" t="s">
        <v>44655</v>
      </c>
      <c r="N1469" s="10" t="s">
        <v>41377</v>
      </c>
      <c r="O1469" s="10" t="s">
        <v>41378</v>
      </c>
      <c r="P1469" s="10" t="s">
        <v>41456</v>
      </c>
      <c r="Q1469" s="10" t="s">
        <v>41411</v>
      </c>
      <c r="R1469" s="10" t="s">
        <v>41411</v>
      </c>
      <c r="S1469" s="15">
        <v>101.49</v>
      </c>
      <c r="T1469" s="10" t="s">
        <v>41463</v>
      </c>
      <c r="U1469" s="15">
        <v>0</v>
      </c>
      <c r="V1469" s="15">
        <v>0</v>
      </c>
      <c r="W1469" s="16">
        <f t="shared" si="97"/>
        <v>101.49</v>
      </c>
      <c r="X1469" s="16">
        <f t="shared" si="98"/>
        <v>101.49</v>
      </c>
      <c r="Y1469" s="1">
        <v>0</v>
      </c>
      <c r="Z1469" s="1" t="str">
        <f t="shared" si="99"/>
        <v>未整改</v>
      </c>
      <c r="AA1469" s="1" t="str">
        <f t="shared" si="100"/>
        <v>未整改</v>
      </c>
      <c r="AC1469" s="3"/>
      <c r="AD1469" s="19" t="str">
        <f>VLOOKUP(H1469,'系统导出（基本表）'!R:R,1,0)</f>
        <v>510802159486832884366</v>
      </c>
      <c r="AE1469" s="23" t="str">
        <f>VLOOKUP(I1469,'系统导出（基本表）'!Q:R,2,0)</f>
        <v>510802159486832884366</v>
      </c>
      <c r="AF1469" s="16" t="e">
        <f>VLOOKUP(J1469,'系统导出（基本表）'!S:T,2,0)</f>
        <v>#N/A</v>
      </c>
      <c r="AG1469" s="23"/>
      <c r="AH1469" s="16">
        <f>VLOOKUP(I1469,导出计数_列Q!A:D,4,0)</f>
        <v>100</v>
      </c>
      <c r="AI1469" s="16"/>
    </row>
    <row r="1470" s="2" customFormat="1" ht="19" customHeight="1" spans="1:33">
      <c r="A1470" s="2">
        <v>1</v>
      </c>
      <c r="B1470" s="11" t="s">
        <v>2743</v>
      </c>
      <c r="C1470" s="11" t="s">
        <v>9919</v>
      </c>
      <c r="D1470" s="11" t="s">
        <v>9920</v>
      </c>
      <c r="E1470" s="10" t="s">
        <v>44548</v>
      </c>
      <c r="F1470" s="11" t="s">
        <v>39276</v>
      </c>
      <c r="G1470" s="10" t="s">
        <v>44652</v>
      </c>
      <c r="H1470" s="11" t="s">
        <v>39495</v>
      </c>
      <c r="I1470" s="11" t="s">
        <v>39494</v>
      </c>
      <c r="J1470" s="11" t="s">
        <v>44642</v>
      </c>
      <c r="K1470" s="11" t="s">
        <v>44653</v>
      </c>
      <c r="L1470" s="11" t="s">
        <v>44654</v>
      </c>
      <c r="M1470" s="11" t="s">
        <v>44655</v>
      </c>
      <c r="N1470" s="11" t="s">
        <v>41377</v>
      </c>
      <c r="O1470" s="11" t="s">
        <v>41387</v>
      </c>
      <c r="P1470" s="11" t="s">
        <v>41456</v>
      </c>
      <c r="Q1470" s="11" t="s">
        <v>41411</v>
      </c>
      <c r="R1470" s="11" t="s">
        <v>41411</v>
      </c>
      <c r="S1470" s="17">
        <v>101.49</v>
      </c>
      <c r="T1470" s="11" t="s">
        <v>41411</v>
      </c>
      <c r="U1470" s="17">
        <v>0</v>
      </c>
      <c r="V1470" s="17">
        <v>0</v>
      </c>
      <c r="W1470" s="18">
        <f t="shared" si="97"/>
        <v>101.49</v>
      </c>
      <c r="X1470" s="18">
        <f t="shared" si="98"/>
        <v>101.49</v>
      </c>
      <c r="Y1470" s="2">
        <v>0</v>
      </c>
      <c r="Z1470" s="2" t="str">
        <f t="shared" si="99"/>
        <v>未整改</v>
      </c>
      <c r="AA1470" s="2" t="str">
        <f t="shared" si="100"/>
        <v>未整改</v>
      </c>
      <c r="AD1470" s="22" t="str">
        <f>VLOOKUP(H1470,'系统导出（基本表）'!R:R,1,0)</f>
        <v>510802159486832884366</v>
      </c>
      <c r="AE1470" s="22" t="str">
        <f>VLOOKUP(I1470,'系统导出（基本表）'!Q:R,2,0)</f>
        <v>510802159486832884366</v>
      </c>
      <c r="AF1470" s="2" t="e">
        <f>VLOOKUP(J1470,'系统导出（基本表）'!S:T,2,0)</f>
        <v>#N/A</v>
      </c>
      <c r="AG1470" s="24">
        <v>100</v>
      </c>
    </row>
    <row r="1471" s="1" customFormat="1" ht="19" customHeight="1" spans="2:35">
      <c r="B1471" s="10" t="s">
        <v>2743</v>
      </c>
      <c r="C1471" s="10" t="s">
        <v>9919</v>
      </c>
      <c r="D1471" s="10" t="s">
        <v>9920</v>
      </c>
      <c r="E1471" s="10" t="s">
        <v>61</v>
      </c>
      <c r="F1471" s="10" t="s">
        <v>61</v>
      </c>
      <c r="G1471" s="10" t="s">
        <v>44656</v>
      </c>
      <c r="H1471" s="10" t="s">
        <v>44657</v>
      </c>
      <c r="I1471" s="10" t="s">
        <v>44658</v>
      </c>
      <c r="J1471" s="10" t="s">
        <v>44659</v>
      </c>
      <c r="K1471" s="10" t="s">
        <v>44660</v>
      </c>
      <c r="L1471" s="10" t="s">
        <v>3887</v>
      </c>
      <c r="M1471" s="10" t="s">
        <v>44661</v>
      </c>
      <c r="N1471" s="10" t="s">
        <v>61</v>
      </c>
      <c r="O1471" s="10" t="s">
        <v>41372</v>
      </c>
      <c r="P1471" s="10" t="s">
        <v>61</v>
      </c>
      <c r="Q1471" s="10" t="s">
        <v>41984</v>
      </c>
      <c r="R1471" s="10" t="s">
        <v>41984</v>
      </c>
      <c r="S1471" s="15">
        <v>2650</v>
      </c>
      <c r="T1471" s="10" t="s">
        <v>41984</v>
      </c>
      <c r="U1471" s="15">
        <v>2650</v>
      </c>
      <c r="V1471" s="15">
        <v>2650</v>
      </c>
      <c r="W1471" s="16">
        <f t="shared" si="97"/>
        <v>0</v>
      </c>
      <c r="X1471" s="16">
        <f t="shared" si="98"/>
        <v>0</v>
      </c>
      <c r="Y1471" s="1">
        <v>2650</v>
      </c>
      <c r="Z1471" s="1" t="str">
        <f t="shared" si="99"/>
        <v>未整改</v>
      </c>
      <c r="AA1471" s="1" t="str">
        <f t="shared" si="100"/>
        <v>已整改</v>
      </c>
      <c r="AC1471" s="3">
        <f>S1471-Y1471</f>
        <v>0</v>
      </c>
      <c r="AD1471" s="19" t="e">
        <f>VLOOKUP(H1471,'系统导出（基本表）'!R:R,1,0)</f>
        <v>#N/A</v>
      </c>
      <c r="AE1471" s="16" t="e">
        <f>VLOOKUP(I1471,'系统导出（基本表）'!Q:R,2,0)</f>
        <v>#N/A</v>
      </c>
      <c r="AF1471" s="16" t="e">
        <f>VLOOKUP(J1471,'系统导出（基本表）'!S:T,2,0)</f>
        <v>#N/A</v>
      </c>
      <c r="AG1471" s="16"/>
      <c r="AH1471" s="16"/>
      <c r="AI1471" s="16"/>
    </row>
    <row r="1472" s="2" customFormat="1" ht="19" customHeight="1" spans="1:33">
      <c r="A1472" s="2">
        <v>1</v>
      </c>
      <c r="B1472" s="11" t="s">
        <v>2743</v>
      </c>
      <c r="C1472" s="11" t="s">
        <v>4808</v>
      </c>
      <c r="D1472" s="11" t="s">
        <v>4809</v>
      </c>
      <c r="E1472" s="10" t="s">
        <v>44043</v>
      </c>
      <c r="F1472" s="11" t="s">
        <v>44044</v>
      </c>
      <c r="G1472" s="10" t="s">
        <v>12218</v>
      </c>
      <c r="H1472" s="11" t="s">
        <v>12210</v>
      </c>
      <c r="I1472" s="11" t="s">
        <v>12209</v>
      </c>
      <c r="J1472" s="11" t="s">
        <v>12209</v>
      </c>
      <c r="K1472" s="11" t="s">
        <v>12217</v>
      </c>
      <c r="L1472" s="11" t="s">
        <v>12208</v>
      </c>
      <c r="M1472" s="11" t="s">
        <v>44662</v>
      </c>
      <c r="N1472" s="11" t="s">
        <v>41377</v>
      </c>
      <c r="O1472" s="11" t="s">
        <v>41387</v>
      </c>
      <c r="P1472" s="11" t="s">
        <v>41379</v>
      </c>
      <c r="Q1472" s="11" t="s">
        <v>41373</v>
      </c>
      <c r="R1472" s="11" t="s">
        <v>41373</v>
      </c>
      <c r="S1472" s="17">
        <v>2660</v>
      </c>
      <c r="T1472" s="11" t="s">
        <v>44663</v>
      </c>
      <c r="U1472" s="17">
        <v>0</v>
      </c>
      <c r="V1472" s="17">
        <v>0</v>
      </c>
      <c r="W1472" s="18">
        <f t="shared" si="97"/>
        <v>2660</v>
      </c>
      <c r="X1472" s="18">
        <f t="shared" si="98"/>
        <v>2660</v>
      </c>
      <c r="Y1472" s="2">
        <v>0</v>
      </c>
      <c r="Z1472" s="2" t="str">
        <f t="shared" si="99"/>
        <v>未整改</v>
      </c>
      <c r="AA1472" s="2" t="str">
        <f t="shared" si="100"/>
        <v>未整改</v>
      </c>
      <c r="AD1472" s="22" t="e">
        <f>VLOOKUP(H1472,'系统导出（基本表）'!R:R,1,0)</f>
        <v>#N/A</v>
      </c>
      <c r="AE1472" s="22" t="e">
        <f>VLOOKUP(I1472,'系统导出（基本表）'!Q:R,2,0)</f>
        <v>#N/A</v>
      </c>
      <c r="AF1472" s="2" t="e">
        <f>VLOOKUP(J1472,'系统导出（基本表）'!S:T,2,0)</f>
        <v>#N/A</v>
      </c>
      <c r="AG1472" s="24"/>
    </row>
    <row r="1473" s="2" customFormat="1" ht="19" customHeight="1" spans="1:33">
      <c r="A1473" s="2">
        <v>1</v>
      </c>
      <c r="B1473" s="11" t="s">
        <v>2743</v>
      </c>
      <c r="C1473" s="11" t="s">
        <v>4808</v>
      </c>
      <c r="D1473" s="11" t="s">
        <v>4809</v>
      </c>
      <c r="E1473" s="10" t="s">
        <v>42735</v>
      </c>
      <c r="F1473" s="11" t="s">
        <v>38885</v>
      </c>
      <c r="G1473" s="10" t="s">
        <v>12218</v>
      </c>
      <c r="H1473" s="11" t="s">
        <v>12210</v>
      </c>
      <c r="I1473" s="11" t="s">
        <v>12209</v>
      </c>
      <c r="J1473" s="11" t="s">
        <v>12209</v>
      </c>
      <c r="K1473" s="11" t="s">
        <v>12217</v>
      </c>
      <c r="L1473" s="11" t="s">
        <v>12208</v>
      </c>
      <c r="M1473" s="11" t="s">
        <v>44662</v>
      </c>
      <c r="N1473" s="11" t="s">
        <v>41377</v>
      </c>
      <c r="O1473" s="11" t="s">
        <v>41387</v>
      </c>
      <c r="P1473" s="11" t="s">
        <v>41449</v>
      </c>
      <c r="Q1473" s="11" t="s">
        <v>41411</v>
      </c>
      <c r="R1473" s="11" t="s">
        <v>41411</v>
      </c>
      <c r="S1473" s="17">
        <v>86.8</v>
      </c>
      <c r="T1473" s="11" t="s">
        <v>42004</v>
      </c>
      <c r="U1473" s="17">
        <v>0</v>
      </c>
      <c r="V1473" s="17">
        <v>0</v>
      </c>
      <c r="W1473" s="18">
        <f t="shared" si="97"/>
        <v>86.8</v>
      </c>
      <c r="X1473" s="18">
        <f t="shared" si="98"/>
        <v>86.8</v>
      </c>
      <c r="Y1473" s="2">
        <v>0</v>
      </c>
      <c r="Z1473" s="2" t="str">
        <f t="shared" si="99"/>
        <v>未整改</v>
      </c>
      <c r="AA1473" s="2" t="str">
        <f t="shared" si="100"/>
        <v>未整改</v>
      </c>
      <c r="AD1473" s="22" t="e">
        <f>VLOOKUP(H1473,'系统导出（基本表）'!R:R,1,0)</f>
        <v>#N/A</v>
      </c>
      <c r="AE1473" s="22" t="e">
        <f>VLOOKUP(I1473,'系统导出（基本表）'!Q:R,2,0)</f>
        <v>#N/A</v>
      </c>
      <c r="AF1473" s="2" t="e">
        <f>VLOOKUP(J1473,'系统导出（基本表）'!S:T,2,0)</f>
        <v>#N/A</v>
      </c>
      <c r="AG1473" s="24"/>
    </row>
    <row r="1474" s="1" customFormat="1" ht="19" customHeight="1" spans="2:35">
      <c r="B1474" s="10" t="s">
        <v>2743</v>
      </c>
      <c r="C1474" s="10" t="s">
        <v>4808</v>
      </c>
      <c r="D1474" s="10" t="s">
        <v>4809</v>
      </c>
      <c r="E1474" s="10" t="s">
        <v>61</v>
      </c>
      <c r="F1474" s="10" t="s">
        <v>61</v>
      </c>
      <c r="G1474" s="10" t="s">
        <v>44664</v>
      </c>
      <c r="H1474" s="10" t="s">
        <v>39511</v>
      </c>
      <c r="I1474" s="10" t="s">
        <v>39510</v>
      </c>
      <c r="J1474" s="10" t="s">
        <v>44665</v>
      </c>
      <c r="K1474" s="10" t="s">
        <v>4612</v>
      </c>
      <c r="L1474" s="10" t="s">
        <v>44666</v>
      </c>
      <c r="M1474" s="10" t="s">
        <v>44667</v>
      </c>
      <c r="N1474" s="10" t="s">
        <v>61</v>
      </c>
      <c r="O1474" s="10" t="s">
        <v>41372</v>
      </c>
      <c r="P1474" s="10" t="s">
        <v>61</v>
      </c>
      <c r="Q1474" s="10" t="s">
        <v>41354</v>
      </c>
      <c r="R1474" s="10" t="s">
        <v>41354</v>
      </c>
      <c r="S1474" s="15">
        <v>3500</v>
      </c>
      <c r="T1474" s="10" t="s">
        <v>41902</v>
      </c>
      <c r="U1474" s="15">
        <v>0</v>
      </c>
      <c r="V1474" s="15">
        <v>0</v>
      </c>
      <c r="W1474" s="16">
        <f t="shared" si="97"/>
        <v>3500</v>
      </c>
      <c r="X1474" s="16">
        <f t="shared" si="98"/>
        <v>3500</v>
      </c>
      <c r="Y1474" s="21">
        <f>S1474</f>
        <v>3500</v>
      </c>
      <c r="Z1474" s="1" t="str">
        <f t="shared" si="99"/>
        <v>未整改</v>
      </c>
      <c r="AA1474" s="1" t="str">
        <f t="shared" si="100"/>
        <v>已整改</v>
      </c>
      <c r="AC1474" s="3"/>
      <c r="AD1474" s="19" t="str">
        <f>VLOOKUP(H1474,'系统导出（基本表）'!R:R,1,0)</f>
        <v>510811155307426819259</v>
      </c>
      <c r="AE1474" s="23" t="str">
        <f>VLOOKUP(I1474,'系统导出（基本表）'!Q:R,2,0)</f>
        <v>510811155307426819259</v>
      </c>
      <c r="AF1474" s="16" t="e">
        <f>VLOOKUP(J1474,'系统导出（基本表）'!S:T,2,0)</f>
        <v>#N/A</v>
      </c>
      <c r="AG1474" s="23"/>
      <c r="AH1474" s="16"/>
      <c r="AI1474" s="16"/>
    </row>
    <row r="1475" s="2" customFormat="1" ht="19" customHeight="1" spans="1:33">
      <c r="A1475" s="2">
        <v>1</v>
      </c>
      <c r="B1475" s="11" t="s">
        <v>2743</v>
      </c>
      <c r="C1475" s="11" t="s">
        <v>4808</v>
      </c>
      <c r="D1475" s="11" t="s">
        <v>4809</v>
      </c>
      <c r="E1475" s="10" t="s">
        <v>42990</v>
      </c>
      <c r="F1475" s="11" t="s">
        <v>42991</v>
      </c>
      <c r="G1475" s="10" t="s">
        <v>44664</v>
      </c>
      <c r="H1475" s="11" t="s">
        <v>39511</v>
      </c>
      <c r="I1475" s="11" t="s">
        <v>39510</v>
      </c>
      <c r="J1475" s="11" t="s">
        <v>44665</v>
      </c>
      <c r="K1475" s="11" t="s">
        <v>4612</v>
      </c>
      <c r="L1475" s="11" t="s">
        <v>44666</v>
      </c>
      <c r="M1475" s="11" t="s">
        <v>44667</v>
      </c>
      <c r="N1475" s="11" t="s">
        <v>41377</v>
      </c>
      <c r="O1475" s="11" t="s">
        <v>41387</v>
      </c>
      <c r="P1475" s="11" t="s">
        <v>41456</v>
      </c>
      <c r="Q1475" s="11" t="s">
        <v>41411</v>
      </c>
      <c r="R1475" s="11" t="s">
        <v>41411</v>
      </c>
      <c r="S1475" s="17">
        <v>3500</v>
      </c>
      <c r="T1475" s="11" t="s">
        <v>41411</v>
      </c>
      <c r="U1475" s="17">
        <v>0</v>
      </c>
      <c r="V1475" s="17">
        <v>0</v>
      </c>
      <c r="W1475" s="18">
        <f t="shared" si="97"/>
        <v>3500</v>
      </c>
      <c r="X1475" s="18">
        <f t="shared" si="98"/>
        <v>3500</v>
      </c>
      <c r="Y1475" s="2">
        <v>0</v>
      </c>
      <c r="Z1475" s="2" t="str">
        <f t="shared" si="99"/>
        <v>未整改</v>
      </c>
      <c r="AA1475" s="2" t="str">
        <f t="shared" si="100"/>
        <v>未整改</v>
      </c>
      <c r="AD1475" s="22" t="str">
        <f>VLOOKUP(H1475,'系统导出（基本表）'!R:R,1,0)</f>
        <v>510811155307426819259</v>
      </c>
      <c r="AE1475" s="22" t="str">
        <f>VLOOKUP(I1475,'系统导出（基本表）'!Q:R,2,0)</f>
        <v>510811155307426819259</v>
      </c>
      <c r="AF1475" s="2" t="e">
        <f>VLOOKUP(J1475,'系统导出（基本表）'!S:T,2,0)</f>
        <v>#N/A</v>
      </c>
      <c r="AG1475" s="24">
        <v>3500</v>
      </c>
    </row>
    <row r="1476" s="1" customFormat="1" ht="19" customHeight="1" spans="2:35">
      <c r="B1476" s="10" t="s">
        <v>2743</v>
      </c>
      <c r="C1476" s="10" t="s">
        <v>4808</v>
      </c>
      <c r="D1476" s="10" t="s">
        <v>4809</v>
      </c>
      <c r="E1476" s="10" t="s">
        <v>42990</v>
      </c>
      <c r="F1476" s="10" t="s">
        <v>42991</v>
      </c>
      <c r="G1476" s="10" t="s">
        <v>44664</v>
      </c>
      <c r="H1476" s="10" t="s">
        <v>39511</v>
      </c>
      <c r="I1476" s="10" t="s">
        <v>39510</v>
      </c>
      <c r="J1476" s="10" t="s">
        <v>44665</v>
      </c>
      <c r="K1476" s="10" t="s">
        <v>4612</v>
      </c>
      <c r="L1476" s="10" t="s">
        <v>44666</v>
      </c>
      <c r="M1476" s="10" t="s">
        <v>44667</v>
      </c>
      <c r="N1476" s="10" t="s">
        <v>41377</v>
      </c>
      <c r="O1476" s="10" t="s">
        <v>41378</v>
      </c>
      <c r="P1476" s="10" t="s">
        <v>41456</v>
      </c>
      <c r="Q1476" s="10" t="s">
        <v>41411</v>
      </c>
      <c r="R1476" s="10" t="s">
        <v>41411</v>
      </c>
      <c r="S1476" s="15">
        <v>3500</v>
      </c>
      <c r="T1476" s="10" t="s">
        <v>41463</v>
      </c>
      <c r="U1476" s="15">
        <v>0</v>
      </c>
      <c r="V1476" s="15">
        <v>0</v>
      </c>
      <c r="W1476" s="16">
        <f t="shared" ref="W1476:W1539" si="102">S1476-V1476</f>
        <v>3500</v>
      </c>
      <c r="X1476" s="16">
        <f t="shared" ref="X1476:X1539" si="103">S1476-U1476</f>
        <v>3500</v>
      </c>
      <c r="Y1476" s="1">
        <v>0</v>
      </c>
      <c r="Z1476" s="1" t="str">
        <f t="shared" ref="Z1476:Z1539" si="104">IF(V1476-S1476&gt;0,"已整改","未整改")</f>
        <v>未整改</v>
      </c>
      <c r="AA1476" s="1" t="str">
        <f t="shared" ref="AA1476:AA1539" si="105">IF(Y1476&gt;=S1476,"已整改","未整改")</f>
        <v>未整改</v>
      </c>
      <c r="AC1476" s="3"/>
      <c r="AD1476" s="19" t="str">
        <f>VLOOKUP(H1476,'系统导出（基本表）'!R:R,1,0)</f>
        <v>510811155307426819259</v>
      </c>
      <c r="AE1476" s="23" t="str">
        <f>VLOOKUP(I1476,'系统导出（基本表）'!Q:R,2,0)</f>
        <v>510811155307426819259</v>
      </c>
      <c r="AF1476" s="16" t="e">
        <f>VLOOKUP(J1476,'系统导出（基本表）'!S:T,2,0)</f>
        <v>#N/A</v>
      </c>
      <c r="AG1476" s="23"/>
      <c r="AH1476" s="16">
        <v>3500</v>
      </c>
      <c r="AI1476" s="16"/>
    </row>
    <row r="1477" s="1" customFormat="1" ht="19" customHeight="1" spans="2:35">
      <c r="B1477" s="10" t="s">
        <v>2743</v>
      </c>
      <c r="C1477" s="10" t="s">
        <v>4808</v>
      </c>
      <c r="D1477" s="10" t="s">
        <v>4809</v>
      </c>
      <c r="E1477" s="10" t="s">
        <v>61</v>
      </c>
      <c r="F1477" s="10" t="s">
        <v>61</v>
      </c>
      <c r="G1477" s="10" t="s">
        <v>44668</v>
      </c>
      <c r="H1477" s="10" t="s">
        <v>44669</v>
      </c>
      <c r="I1477" s="10" t="s">
        <v>44670</v>
      </c>
      <c r="J1477" s="10" t="s">
        <v>44671</v>
      </c>
      <c r="K1477" s="10" t="s">
        <v>4612</v>
      </c>
      <c r="L1477" s="10" t="s">
        <v>44672</v>
      </c>
      <c r="M1477" s="10" t="s">
        <v>44667</v>
      </c>
      <c r="N1477" s="10" t="s">
        <v>61</v>
      </c>
      <c r="O1477" s="10" t="s">
        <v>41353</v>
      </c>
      <c r="P1477" s="10" t="s">
        <v>61</v>
      </c>
      <c r="Q1477" s="10" t="s">
        <v>41984</v>
      </c>
      <c r="R1477" s="10" t="s">
        <v>41984</v>
      </c>
      <c r="S1477" s="15">
        <v>5053.9</v>
      </c>
      <c r="T1477" s="10" t="s">
        <v>44673</v>
      </c>
      <c r="U1477" s="15">
        <v>5053.9</v>
      </c>
      <c r="V1477" s="15">
        <v>5053.9</v>
      </c>
      <c r="W1477" s="16">
        <f t="shared" si="102"/>
        <v>0</v>
      </c>
      <c r="X1477" s="16">
        <f t="shared" si="103"/>
        <v>0</v>
      </c>
      <c r="Y1477" s="1">
        <v>5053.9</v>
      </c>
      <c r="Z1477" s="1" t="str">
        <f t="shared" si="104"/>
        <v>未整改</v>
      </c>
      <c r="AA1477" s="1" t="str">
        <f t="shared" si="105"/>
        <v>已整改</v>
      </c>
      <c r="AC1477" s="3">
        <f>S1477-Y1477</f>
        <v>0</v>
      </c>
      <c r="AD1477" s="19" t="e">
        <f>VLOOKUP(H1477,'系统导出（基本表）'!R:R,1,0)</f>
        <v>#N/A</v>
      </c>
      <c r="AE1477" s="16" t="e">
        <f>VLOOKUP(I1477,'系统导出（基本表）'!Q:R,2,0)</f>
        <v>#N/A</v>
      </c>
      <c r="AF1477" s="16" t="e">
        <f>VLOOKUP(J1477,'系统导出（基本表）'!S:T,2,0)</f>
        <v>#N/A</v>
      </c>
      <c r="AG1477" s="16"/>
      <c r="AH1477" s="16"/>
      <c r="AI1477" s="16"/>
    </row>
    <row r="1478" s="2" customFormat="1" ht="19" customHeight="1" spans="1:33">
      <c r="A1478" s="2">
        <v>1</v>
      </c>
      <c r="B1478" s="11" t="s">
        <v>2743</v>
      </c>
      <c r="C1478" s="11" t="s">
        <v>4808</v>
      </c>
      <c r="D1478" s="11" t="s">
        <v>4809</v>
      </c>
      <c r="E1478" s="10" t="s">
        <v>41575</v>
      </c>
      <c r="F1478" s="11" t="s">
        <v>38965</v>
      </c>
      <c r="G1478" s="10" t="s">
        <v>44674</v>
      </c>
      <c r="H1478" s="11" t="s">
        <v>44675</v>
      </c>
      <c r="I1478" s="11" t="s">
        <v>44676</v>
      </c>
      <c r="J1478" s="11" t="s">
        <v>44676</v>
      </c>
      <c r="K1478" s="11" t="s">
        <v>44677</v>
      </c>
      <c r="L1478" s="11" t="s">
        <v>44678</v>
      </c>
      <c r="M1478" s="11" t="s">
        <v>44679</v>
      </c>
      <c r="N1478" s="11" t="s">
        <v>41377</v>
      </c>
      <c r="O1478" s="11" t="s">
        <v>41387</v>
      </c>
      <c r="P1478" s="11" t="s">
        <v>41449</v>
      </c>
      <c r="Q1478" s="11" t="s">
        <v>41411</v>
      </c>
      <c r="R1478" s="11" t="s">
        <v>41411</v>
      </c>
      <c r="S1478" s="17">
        <v>2196.481826</v>
      </c>
      <c r="T1478" s="11" t="s">
        <v>44680</v>
      </c>
      <c r="U1478" s="17">
        <v>0</v>
      </c>
      <c r="V1478" s="17">
        <v>0</v>
      </c>
      <c r="W1478" s="18">
        <f t="shared" si="102"/>
        <v>2196.481826</v>
      </c>
      <c r="X1478" s="18">
        <f t="shared" si="103"/>
        <v>2196.481826</v>
      </c>
      <c r="Y1478" s="2">
        <v>0</v>
      </c>
      <c r="Z1478" s="2" t="str">
        <f t="shared" si="104"/>
        <v>未整改</v>
      </c>
      <c r="AA1478" s="2" t="str">
        <f t="shared" si="105"/>
        <v>未整改</v>
      </c>
      <c r="AD1478" s="22" t="e">
        <f>VLOOKUP(H1478,'系统导出（基本表）'!R:R,1,0)</f>
        <v>#N/A</v>
      </c>
      <c r="AE1478" s="22" t="e">
        <f>VLOOKUP(I1478,'系统导出（基本表）'!Q:R,2,0)</f>
        <v>#N/A</v>
      </c>
      <c r="AF1478" s="2" t="e">
        <f>VLOOKUP(J1478,'系统导出（基本表）'!S:T,2,0)</f>
        <v>#N/A</v>
      </c>
      <c r="AG1478" s="24"/>
    </row>
    <row r="1479" s="2" customFormat="1" ht="19" customHeight="1" spans="1:33">
      <c r="A1479" s="2">
        <v>1</v>
      </c>
      <c r="B1479" s="11" t="s">
        <v>2743</v>
      </c>
      <c r="C1479" s="11" t="s">
        <v>4808</v>
      </c>
      <c r="D1479" s="11" t="s">
        <v>4809</v>
      </c>
      <c r="E1479" s="10" t="s">
        <v>41575</v>
      </c>
      <c r="F1479" s="11" t="s">
        <v>38965</v>
      </c>
      <c r="G1479" s="10" t="s">
        <v>44681</v>
      </c>
      <c r="H1479" s="11" t="s">
        <v>44682</v>
      </c>
      <c r="I1479" s="11" t="s">
        <v>44683</v>
      </c>
      <c r="J1479" s="11" t="s">
        <v>44683</v>
      </c>
      <c r="K1479" s="11" t="s">
        <v>44677</v>
      </c>
      <c r="L1479" s="11" t="s">
        <v>44678</v>
      </c>
      <c r="M1479" s="11" t="s">
        <v>44679</v>
      </c>
      <c r="N1479" s="11" t="s">
        <v>41377</v>
      </c>
      <c r="O1479" s="11" t="s">
        <v>41387</v>
      </c>
      <c r="P1479" s="11" t="s">
        <v>41449</v>
      </c>
      <c r="Q1479" s="11" t="s">
        <v>41411</v>
      </c>
      <c r="R1479" s="11" t="s">
        <v>41411</v>
      </c>
      <c r="S1479" s="17">
        <v>1715.99</v>
      </c>
      <c r="T1479" s="11" t="s">
        <v>42004</v>
      </c>
      <c r="U1479" s="17">
        <v>0</v>
      </c>
      <c r="V1479" s="17">
        <v>0</v>
      </c>
      <c r="W1479" s="18">
        <f t="shared" si="102"/>
        <v>1715.99</v>
      </c>
      <c r="X1479" s="18">
        <f t="shared" si="103"/>
        <v>1715.99</v>
      </c>
      <c r="Y1479" s="2">
        <v>0</v>
      </c>
      <c r="Z1479" s="2" t="str">
        <f t="shared" si="104"/>
        <v>未整改</v>
      </c>
      <c r="AA1479" s="2" t="str">
        <f t="shared" si="105"/>
        <v>未整改</v>
      </c>
      <c r="AD1479" s="22" t="e">
        <f>VLOOKUP(H1479,'系统导出（基本表）'!R:R,1,0)</f>
        <v>#N/A</v>
      </c>
      <c r="AE1479" s="22" t="e">
        <f>VLOOKUP(I1479,'系统导出（基本表）'!Q:R,2,0)</f>
        <v>#N/A</v>
      </c>
      <c r="AF1479" s="2" t="e">
        <f>VLOOKUP(J1479,'系统导出（基本表）'!S:T,2,0)</f>
        <v>#N/A</v>
      </c>
      <c r="AG1479" s="24"/>
    </row>
    <row r="1480" s="2" customFormat="1" ht="19" customHeight="1" spans="1:33">
      <c r="A1480" s="2">
        <v>1</v>
      </c>
      <c r="B1480" s="11" t="s">
        <v>2743</v>
      </c>
      <c r="C1480" s="11" t="s">
        <v>4808</v>
      </c>
      <c r="D1480" s="11" t="s">
        <v>4809</v>
      </c>
      <c r="E1480" s="10" t="s">
        <v>42735</v>
      </c>
      <c r="F1480" s="11" t="s">
        <v>38885</v>
      </c>
      <c r="G1480" s="10" t="s">
        <v>44684</v>
      </c>
      <c r="H1480" s="11" t="s">
        <v>44685</v>
      </c>
      <c r="I1480" s="11" t="s">
        <v>44686</v>
      </c>
      <c r="J1480" s="11" t="s">
        <v>44686</v>
      </c>
      <c r="K1480" s="11" t="s">
        <v>44677</v>
      </c>
      <c r="L1480" s="11" t="s">
        <v>44678</v>
      </c>
      <c r="M1480" s="11" t="s">
        <v>44679</v>
      </c>
      <c r="N1480" s="11" t="s">
        <v>41377</v>
      </c>
      <c r="O1480" s="11" t="s">
        <v>41387</v>
      </c>
      <c r="P1480" s="11" t="s">
        <v>41449</v>
      </c>
      <c r="Q1480" s="11" t="s">
        <v>41411</v>
      </c>
      <c r="R1480" s="11" t="s">
        <v>41411</v>
      </c>
      <c r="S1480" s="17">
        <v>700</v>
      </c>
      <c r="T1480" s="11" t="s">
        <v>44687</v>
      </c>
      <c r="U1480" s="17">
        <v>0</v>
      </c>
      <c r="V1480" s="17">
        <v>0</v>
      </c>
      <c r="W1480" s="18">
        <f t="shared" si="102"/>
        <v>700</v>
      </c>
      <c r="X1480" s="18">
        <f t="shared" si="103"/>
        <v>700</v>
      </c>
      <c r="Y1480" s="2">
        <v>0</v>
      </c>
      <c r="Z1480" s="2" t="str">
        <f t="shared" si="104"/>
        <v>未整改</v>
      </c>
      <c r="AA1480" s="2" t="str">
        <f t="shared" si="105"/>
        <v>未整改</v>
      </c>
      <c r="AD1480" s="22" t="e">
        <f>VLOOKUP(H1480,'系统导出（基本表）'!R:R,1,0)</f>
        <v>#N/A</v>
      </c>
      <c r="AE1480" s="22" t="e">
        <f>VLOOKUP(I1480,'系统导出（基本表）'!Q:R,2,0)</f>
        <v>#N/A</v>
      </c>
      <c r="AF1480" s="2" t="e">
        <f>VLOOKUP(J1480,'系统导出（基本表）'!S:T,2,0)</f>
        <v>#N/A</v>
      </c>
      <c r="AG1480" s="24"/>
    </row>
    <row r="1481" s="1" customFormat="1" ht="19" customHeight="1" spans="2:35">
      <c r="B1481" s="10" t="s">
        <v>2743</v>
      </c>
      <c r="C1481" s="10" t="s">
        <v>2976</v>
      </c>
      <c r="D1481" s="10" t="s">
        <v>2977</v>
      </c>
      <c r="E1481" s="10" t="s">
        <v>44330</v>
      </c>
      <c r="F1481" s="10" t="s">
        <v>39824</v>
      </c>
      <c r="G1481" s="10" t="s">
        <v>44688</v>
      </c>
      <c r="H1481" s="10" t="s">
        <v>44689</v>
      </c>
      <c r="I1481" s="10" t="s">
        <v>44690</v>
      </c>
      <c r="J1481" s="10" t="s">
        <v>44690</v>
      </c>
      <c r="K1481" s="10" t="s">
        <v>2991</v>
      </c>
      <c r="L1481" s="10" t="s">
        <v>2978</v>
      </c>
      <c r="M1481" s="10" t="s">
        <v>44691</v>
      </c>
      <c r="N1481" s="10" t="s">
        <v>41377</v>
      </c>
      <c r="O1481" s="10" t="s">
        <v>41378</v>
      </c>
      <c r="P1481" s="10" t="s">
        <v>41456</v>
      </c>
      <c r="Q1481" s="10" t="s">
        <v>41411</v>
      </c>
      <c r="R1481" s="10" t="s">
        <v>41411</v>
      </c>
      <c r="S1481" s="15">
        <v>362</v>
      </c>
      <c r="T1481" s="10" t="s">
        <v>41463</v>
      </c>
      <c r="U1481" s="15">
        <v>0</v>
      </c>
      <c r="V1481" s="15">
        <v>0</v>
      </c>
      <c r="W1481" s="16">
        <f t="shared" si="102"/>
        <v>362</v>
      </c>
      <c r="X1481" s="16">
        <f t="shared" si="103"/>
        <v>362</v>
      </c>
      <c r="Y1481" s="1">
        <v>0</v>
      </c>
      <c r="Z1481" s="1" t="str">
        <f t="shared" si="104"/>
        <v>未整改</v>
      </c>
      <c r="AA1481" s="1" t="str">
        <f t="shared" si="105"/>
        <v>未整改</v>
      </c>
      <c r="AC1481" s="3"/>
      <c r="AD1481" s="19" t="e">
        <f>VLOOKUP(H1481,'系统导出（基本表）'!R:R,1,0)</f>
        <v>#N/A</v>
      </c>
      <c r="AE1481" s="16" t="e">
        <f>VLOOKUP(I1481,'系统导出（基本表）'!Q:R,2,0)</f>
        <v>#N/A</v>
      </c>
      <c r="AF1481" s="16" t="e">
        <f>VLOOKUP(J1481,'系统导出（基本表）'!S:T,2,0)</f>
        <v>#N/A</v>
      </c>
      <c r="AG1481" s="16"/>
      <c r="AH1481" s="16"/>
      <c r="AI1481" s="16"/>
    </row>
    <row r="1482" s="2" customFormat="1" ht="19" customHeight="1" spans="1:33">
      <c r="A1482" s="2">
        <v>1</v>
      </c>
      <c r="B1482" s="11" t="s">
        <v>2743</v>
      </c>
      <c r="C1482" s="11" t="s">
        <v>2976</v>
      </c>
      <c r="D1482" s="11" t="s">
        <v>2977</v>
      </c>
      <c r="E1482" s="10" t="s">
        <v>41416</v>
      </c>
      <c r="F1482" s="11" t="s">
        <v>41417</v>
      </c>
      <c r="G1482" s="10" t="s">
        <v>44692</v>
      </c>
      <c r="H1482" s="11" t="s">
        <v>44693</v>
      </c>
      <c r="I1482" s="11" t="s">
        <v>44694</v>
      </c>
      <c r="J1482" s="11" t="s">
        <v>44694</v>
      </c>
      <c r="K1482" s="11" t="s">
        <v>2991</v>
      </c>
      <c r="L1482" s="11" t="s">
        <v>44695</v>
      </c>
      <c r="M1482" s="11" t="s">
        <v>44691</v>
      </c>
      <c r="N1482" s="11" t="s">
        <v>41377</v>
      </c>
      <c r="O1482" s="11" t="s">
        <v>41387</v>
      </c>
      <c r="P1482" s="11" t="s">
        <v>41449</v>
      </c>
      <c r="Q1482" s="11" t="s">
        <v>41411</v>
      </c>
      <c r="R1482" s="11" t="s">
        <v>41411</v>
      </c>
      <c r="S1482" s="17">
        <v>1889</v>
      </c>
      <c r="T1482" s="11" t="s">
        <v>41450</v>
      </c>
      <c r="U1482" s="17">
        <v>0</v>
      </c>
      <c r="V1482" s="17">
        <v>0</v>
      </c>
      <c r="W1482" s="18">
        <f t="shared" si="102"/>
        <v>1889</v>
      </c>
      <c r="X1482" s="18">
        <f t="shared" si="103"/>
        <v>1889</v>
      </c>
      <c r="Y1482" s="2">
        <v>0</v>
      </c>
      <c r="Z1482" s="2" t="str">
        <f t="shared" si="104"/>
        <v>未整改</v>
      </c>
      <c r="AA1482" s="2" t="str">
        <f t="shared" si="105"/>
        <v>未整改</v>
      </c>
      <c r="AD1482" s="22" t="e">
        <f>VLOOKUP(H1482,'系统导出（基本表）'!R:R,1,0)</f>
        <v>#N/A</v>
      </c>
      <c r="AE1482" s="22" t="e">
        <f>VLOOKUP(I1482,'系统导出（基本表）'!Q:R,2,0)</f>
        <v>#N/A</v>
      </c>
      <c r="AF1482" s="2" t="e">
        <f>VLOOKUP(J1482,'系统导出（基本表）'!S:T,2,0)</f>
        <v>#N/A</v>
      </c>
      <c r="AG1482" s="24"/>
    </row>
    <row r="1483" s="2" customFormat="1" ht="19" customHeight="1" spans="1:33">
      <c r="A1483" s="2">
        <v>1</v>
      </c>
      <c r="B1483" s="11" t="s">
        <v>2743</v>
      </c>
      <c r="C1483" s="11" t="s">
        <v>2976</v>
      </c>
      <c r="D1483" s="11" t="s">
        <v>2977</v>
      </c>
      <c r="E1483" s="10" t="s">
        <v>43887</v>
      </c>
      <c r="F1483" s="11" t="s">
        <v>39402</v>
      </c>
      <c r="G1483" s="10" t="s">
        <v>44696</v>
      </c>
      <c r="H1483" s="11" t="s">
        <v>44697</v>
      </c>
      <c r="I1483" s="11" t="s">
        <v>44698</v>
      </c>
      <c r="J1483" s="11" t="s">
        <v>44698</v>
      </c>
      <c r="K1483" s="11" t="s">
        <v>2991</v>
      </c>
      <c r="L1483" s="11" t="s">
        <v>44695</v>
      </c>
      <c r="M1483" s="11" t="s">
        <v>44691</v>
      </c>
      <c r="N1483" s="11" t="s">
        <v>41377</v>
      </c>
      <c r="O1483" s="11" t="s">
        <v>41387</v>
      </c>
      <c r="P1483" s="11" t="s">
        <v>41449</v>
      </c>
      <c r="Q1483" s="11" t="s">
        <v>41411</v>
      </c>
      <c r="R1483" s="11" t="s">
        <v>41411</v>
      </c>
      <c r="S1483" s="17">
        <v>776</v>
      </c>
      <c r="T1483" s="11" t="s">
        <v>42004</v>
      </c>
      <c r="U1483" s="17">
        <v>0</v>
      </c>
      <c r="V1483" s="17">
        <v>0</v>
      </c>
      <c r="W1483" s="18">
        <f t="shared" si="102"/>
        <v>776</v>
      </c>
      <c r="X1483" s="18">
        <f t="shared" si="103"/>
        <v>776</v>
      </c>
      <c r="Y1483" s="2">
        <v>0</v>
      </c>
      <c r="Z1483" s="2" t="str">
        <f t="shared" si="104"/>
        <v>未整改</v>
      </c>
      <c r="AA1483" s="2" t="str">
        <f t="shared" si="105"/>
        <v>未整改</v>
      </c>
      <c r="AD1483" s="22" t="e">
        <f>VLOOKUP(H1483,'系统导出（基本表）'!R:R,1,0)</f>
        <v>#N/A</v>
      </c>
      <c r="AE1483" s="22" t="e">
        <f>VLOOKUP(I1483,'系统导出（基本表）'!Q:R,2,0)</f>
        <v>#N/A</v>
      </c>
      <c r="AF1483" s="2" t="e">
        <f>VLOOKUP(J1483,'系统导出（基本表）'!S:T,2,0)</f>
        <v>#N/A</v>
      </c>
      <c r="AG1483" s="24"/>
    </row>
    <row r="1484" s="2" customFormat="1" ht="19" customHeight="1" spans="1:33">
      <c r="A1484" s="2">
        <v>1</v>
      </c>
      <c r="B1484" s="11" t="s">
        <v>2743</v>
      </c>
      <c r="C1484" s="11" t="s">
        <v>2976</v>
      </c>
      <c r="D1484" s="11" t="s">
        <v>2977</v>
      </c>
      <c r="E1484" s="10" t="s">
        <v>41416</v>
      </c>
      <c r="F1484" s="11" t="s">
        <v>41417</v>
      </c>
      <c r="G1484" s="10" t="s">
        <v>44699</v>
      </c>
      <c r="H1484" s="11" t="s">
        <v>44700</v>
      </c>
      <c r="I1484" s="11" t="s">
        <v>44701</v>
      </c>
      <c r="J1484" s="11" t="s">
        <v>44701</v>
      </c>
      <c r="K1484" s="11" t="s">
        <v>2991</v>
      </c>
      <c r="L1484" s="11" t="s">
        <v>44695</v>
      </c>
      <c r="M1484" s="11" t="s">
        <v>44691</v>
      </c>
      <c r="N1484" s="11" t="s">
        <v>41377</v>
      </c>
      <c r="O1484" s="11" t="s">
        <v>41387</v>
      </c>
      <c r="P1484" s="11" t="s">
        <v>41449</v>
      </c>
      <c r="Q1484" s="11" t="s">
        <v>41411</v>
      </c>
      <c r="R1484" s="11" t="s">
        <v>41411</v>
      </c>
      <c r="S1484" s="17">
        <v>116.26</v>
      </c>
      <c r="T1484" s="11" t="s">
        <v>41450</v>
      </c>
      <c r="U1484" s="17">
        <v>0</v>
      </c>
      <c r="V1484" s="17">
        <v>0</v>
      </c>
      <c r="W1484" s="18">
        <f t="shared" si="102"/>
        <v>116.26</v>
      </c>
      <c r="X1484" s="18">
        <f t="shared" si="103"/>
        <v>116.26</v>
      </c>
      <c r="Y1484" s="2">
        <v>0</v>
      </c>
      <c r="Z1484" s="2" t="str">
        <f t="shared" si="104"/>
        <v>未整改</v>
      </c>
      <c r="AA1484" s="2" t="str">
        <f t="shared" si="105"/>
        <v>未整改</v>
      </c>
      <c r="AD1484" s="22" t="e">
        <f>VLOOKUP(H1484,'系统导出（基本表）'!R:R,1,0)</f>
        <v>#N/A</v>
      </c>
      <c r="AE1484" s="22" t="e">
        <f>VLOOKUP(I1484,'系统导出（基本表）'!Q:R,2,0)</f>
        <v>#N/A</v>
      </c>
      <c r="AF1484" s="2" t="e">
        <f>VLOOKUP(J1484,'系统导出（基本表）'!S:T,2,0)</f>
        <v>#N/A</v>
      </c>
      <c r="AG1484" s="24"/>
    </row>
    <row r="1485" s="2" customFormat="1" ht="19" customHeight="1" spans="1:33">
      <c r="A1485" s="2">
        <v>1</v>
      </c>
      <c r="B1485" s="11" t="s">
        <v>2743</v>
      </c>
      <c r="C1485" s="11" t="s">
        <v>2976</v>
      </c>
      <c r="D1485" s="11" t="s">
        <v>2977</v>
      </c>
      <c r="E1485" s="10" t="s">
        <v>41464</v>
      </c>
      <c r="F1485" s="11" t="s">
        <v>38420</v>
      </c>
      <c r="G1485" s="10" t="s">
        <v>44702</v>
      </c>
      <c r="H1485" s="11" t="s">
        <v>44703</v>
      </c>
      <c r="I1485" s="11" t="s">
        <v>44704</v>
      </c>
      <c r="J1485" s="11" t="s">
        <v>44704</v>
      </c>
      <c r="K1485" s="11" t="s">
        <v>2991</v>
      </c>
      <c r="L1485" s="11" t="s">
        <v>44695</v>
      </c>
      <c r="M1485" s="11" t="s">
        <v>44691</v>
      </c>
      <c r="N1485" s="11" t="s">
        <v>41377</v>
      </c>
      <c r="O1485" s="11" t="s">
        <v>41387</v>
      </c>
      <c r="P1485" s="11" t="s">
        <v>41449</v>
      </c>
      <c r="Q1485" s="11" t="s">
        <v>41411</v>
      </c>
      <c r="R1485" s="11" t="s">
        <v>41411</v>
      </c>
      <c r="S1485" s="17">
        <v>144.094088</v>
      </c>
      <c r="T1485" s="11" t="s">
        <v>41450</v>
      </c>
      <c r="U1485" s="17">
        <v>0</v>
      </c>
      <c r="V1485" s="17">
        <v>0</v>
      </c>
      <c r="W1485" s="18">
        <f t="shared" si="102"/>
        <v>144.094088</v>
      </c>
      <c r="X1485" s="18">
        <f t="shared" si="103"/>
        <v>144.094088</v>
      </c>
      <c r="Y1485" s="2">
        <v>0</v>
      </c>
      <c r="Z1485" s="2" t="str">
        <f t="shared" si="104"/>
        <v>未整改</v>
      </c>
      <c r="AA1485" s="2" t="str">
        <f t="shared" si="105"/>
        <v>未整改</v>
      </c>
      <c r="AD1485" s="22" t="e">
        <f>VLOOKUP(H1485,'系统导出（基本表）'!R:R,1,0)</f>
        <v>#N/A</v>
      </c>
      <c r="AE1485" s="22" t="e">
        <f>VLOOKUP(I1485,'系统导出（基本表）'!Q:R,2,0)</f>
        <v>#N/A</v>
      </c>
      <c r="AF1485" s="2" t="e">
        <f>VLOOKUP(J1485,'系统导出（基本表）'!S:T,2,0)</f>
        <v>#N/A</v>
      </c>
      <c r="AG1485" s="24"/>
    </row>
    <row r="1486" s="2" customFormat="1" ht="19" customHeight="1" spans="1:33">
      <c r="A1486" s="2">
        <v>1</v>
      </c>
      <c r="B1486" s="11" t="s">
        <v>2743</v>
      </c>
      <c r="C1486" s="11" t="s">
        <v>2976</v>
      </c>
      <c r="D1486" s="11" t="s">
        <v>2977</v>
      </c>
      <c r="E1486" s="10" t="s">
        <v>44330</v>
      </c>
      <c r="F1486" s="11" t="s">
        <v>39824</v>
      </c>
      <c r="G1486" s="10" t="s">
        <v>44688</v>
      </c>
      <c r="H1486" s="11" t="s">
        <v>44689</v>
      </c>
      <c r="I1486" s="11" t="s">
        <v>44690</v>
      </c>
      <c r="J1486" s="11" t="s">
        <v>44690</v>
      </c>
      <c r="K1486" s="11" t="s">
        <v>2991</v>
      </c>
      <c r="L1486" s="11" t="s">
        <v>44695</v>
      </c>
      <c r="M1486" s="11" t="s">
        <v>44691</v>
      </c>
      <c r="N1486" s="11" t="s">
        <v>41377</v>
      </c>
      <c r="O1486" s="11" t="s">
        <v>41387</v>
      </c>
      <c r="P1486" s="11" t="s">
        <v>41456</v>
      </c>
      <c r="Q1486" s="11" t="s">
        <v>41411</v>
      </c>
      <c r="R1486" s="11" t="s">
        <v>41411</v>
      </c>
      <c r="S1486" s="17">
        <v>362</v>
      </c>
      <c r="T1486" s="11" t="s">
        <v>41411</v>
      </c>
      <c r="U1486" s="17">
        <v>0</v>
      </c>
      <c r="V1486" s="17">
        <v>0</v>
      </c>
      <c r="W1486" s="18">
        <f t="shared" si="102"/>
        <v>362</v>
      </c>
      <c r="X1486" s="18">
        <f t="shared" si="103"/>
        <v>362</v>
      </c>
      <c r="Y1486" s="2">
        <v>0</v>
      </c>
      <c r="Z1486" s="2" t="str">
        <f t="shared" si="104"/>
        <v>未整改</v>
      </c>
      <c r="AA1486" s="2" t="str">
        <f t="shared" si="105"/>
        <v>未整改</v>
      </c>
      <c r="AD1486" s="22" t="e">
        <f>VLOOKUP(H1486,'系统导出（基本表）'!R:R,1,0)</f>
        <v>#N/A</v>
      </c>
      <c r="AE1486" s="22" t="e">
        <f>VLOOKUP(I1486,'系统导出（基本表）'!Q:R,2,0)</f>
        <v>#N/A</v>
      </c>
      <c r="AF1486" s="2" t="e">
        <f>VLOOKUP(J1486,'系统导出（基本表）'!S:T,2,0)</f>
        <v>#N/A</v>
      </c>
      <c r="AG1486" s="24"/>
    </row>
    <row r="1487" s="2" customFormat="1" ht="19" customHeight="1" spans="1:33">
      <c r="A1487" s="2">
        <v>1</v>
      </c>
      <c r="B1487" s="11" t="s">
        <v>2743</v>
      </c>
      <c r="C1487" s="11" t="s">
        <v>2976</v>
      </c>
      <c r="D1487" s="11" t="s">
        <v>2977</v>
      </c>
      <c r="E1487" s="10" t="s">
        <v>41575</v>
      </c>
      <c r="F1487" s="11" t="s">
        <v>38965</v>
      </c>
      <c r="G1487" s="10" t="s">
        <v>44705</v>
      </c>
      <c r="H1487" s="11" t="s">
        <v>44706</v>
      </c>
      <c r="I1487" s="11" t="s">
        <v>44707</v>
      </c>
      <c r="J1487" s="11" t="s">
        <v>44707</v>
      </c>
      <c r="K1487" s="11" t="s">
        <v>2991</v>
      </c>
      <c r="L1487" s="11" t="s">
        <v>44695</v>
      </c>
      <c r="M1487" s="11" t="s">
        <v>44691</v>
      </c>
      <c r="N1487" s="11" t="s">
        <v>41377</v>
      </c>
      <c r="O1487" s="11" t="s">
        <v>41387</v>
      </c>
      <c r="P1487" s="11" t="s">
        <v>41449</v>
      </c>
      <c r="Q1487" s="11" t="s">
        <v>41411</v>
      </c>
      <c r="R1487" s="11" t="s">
        <v>41411</v>
      </c>
      <c r="S1487" s="17">
        <v>2226.06824</v>
      </c>
      <c r="T1487" s="11" t="s">
        <v>42004</v>
      </c>
      <c r="U1487" s="17">
        <v>0</v>
      </c>
      <c r="V1487" s="17">
        <v>0</v>
      </c>
      <c r="W1487" s="18">
        <f t="shared" si="102"/>
        <v>2226.06824</v>
      </c>
      <c r="X1487" s="18">
        <f t="shared" si="103"/>
        <v>2226.06824</v>
      </c>
      <c r="Y1487" s="2">
        <v>0</v>
      </c>
      <c r="Z1487" s="2" t="str">
        <f t="shared" si="104"/>
        <v>未整改</v>
      </c>
      <c r="AA1487" s="2" t="str">
        <f t="shared" si="105"/>
        <v>未整改</v>
      </c>
      <c r="AD1487" s="22" t="e">
        <f>VLOOKUP(H1487,'系统导出（基本表）'!R:R,1,0)</f>
        <v>#N/A</v>
      </c>
      <c r="AE1487" s="22" t="e">
        <f>VLOOKUP(I1487,'系统导出（基本表）'!Q:R,2,0)</f>
        <v>#N/A</v>
      </c>
      <c r="AF1487" s="2" t="e">
        <f>VLOOKUP(J1487,'系统导出（基本表）'!S:T,2,0)</f>
        <v>#N/A</v>
      </c>
      <c r="AG1487" s="24"/>
    </row>
    <row r="1488" s="2" customFormat="1" ht="19" customHeight="1" spans="1:33">
      <c r="A1488" s="2">
        <v>1</v>
      </c>
      <c r="B1488" s="11" t="s">
        <v>2743</v>
      </c>
      <c r="C1488" s="11" t="s">
        <v>2976</v>
      </c>
      <c r="D1488" s="11" t="s">
        <v>2977</v>
      </c>
      <c r="E1488" s="10" t="s">
        <v>41464</v>
      </c>
      <c r="F1488" s="11" t="s">
        <v>38420</v>
      </c>
      <c r="G1488" s="10" t="s">
        <v>44708</v>
      </c>
      <c r="H1488" s="11" t="s">
        <v>44709</v>
      </c>
      <c r="I1488" s="11" t="s">
        <v>44710</v>
      </c>
      <c r="J1488" s="11" t="s">
        <v>44710</v>
      </c>
      <c r="K1488" s="11" t="s">
        <v>2991</v>
      </c>
      <c r="L1488" s="11" t="s">
        <v>44695</v>
      </c>
      <c r="M1488" s="11" t="s">
        <v>44691</v>
      </c>
      <c r="N1488" s="11" t="s">
        <v>41377</v>
      </c>
      <c r="O1488" s="11" t="s">
        <v>41387</v>
      </c>
      <c r="P1488" s="11" t="s">
        <v>41449</v>
      </c>
      <c r="Q1488" s="11" t="s">
        <v>41411</v>
      </c>
      <c r="R1488" s="11" t="s">
        <v>41411</v>
      </c>
      <c r="S1488" s="17">
        <v>1600</v>
      </c>
      <c r="T1488" s="11" t="s">
        <v>42004</v>
      </c>
      <c r="U1488" s="17">
        <v>0</v>
      </c>
      <c r="V1488" s="17">
        <v>0</v>
      </c>
      <c r="W1488" s="18">
        <f t="shared" si="102"/>
        <v>1600</v>
      </c>
      <c r="X1488" s="18">
        <f t="shared" si="103"/>
        <v>1600</v>
      </c>
      <c r="Y1488" s="2">
        <v>0</v>
      </c>
      <c r="Z1488" s="2" t="str">
        <f t="shared" si="104"/>
        <v>未整改</v>
      </c>
      <c r="AA1488" s="2" t="str">
        <f t="shared" si="105"/>
        <v>未整改</v>
      </c>
      <c r="AD1488" s="22" t="e">
        <f>VLOOKUP(H1488,'系统导出（基本表）'!R:R,1,0)</f>
        <v>#N/A</v>
      </c>
      <c r="AE1488" s="22" t="e">
        <f>VLOOKUP(I1488,'系统导出（基本表）'!Q:R,2,0)</f>
        <v>#N/A</v>
      </c>
      <c r="AF1488" s="2" t="e">
        <f>VLOOKUP(J1488,'系统导出（基本表）'!S:T,2,0)</f>
        <v>#N/A</v>
      </c>
      <c r="AG1488" s="24"/>
    </row>
    <row r="1489" s="2" customFormat="1" ht="19" customHeight="1" spans="1:33">
      <c r="A1489" s="2">
        <v>1</v>
      </c>
      <c r="B1489" s="11" t="s">
        <v>2743</v>
      </c>
      <c r="C1489" s="11" t="s">
        <v>2976</v>
      </c>
      <c r="D1489" s="11" t="s">
        <v>2977</v>
      </c>
      <c r="E1489" s="10" t="s">
        <v>41575</v>
      </c>
      <c r="F1489" s="11" t="s">
        <v>38965</v>
      </c>
      <c r="G1489" s="10" t="s">
        <v>13108</v>
      </c>
      <c r="H1489" s="11" t="s">
        <v>13103</v>
      </c>
      <c r="I1489" s="11" t="s">
        <v>13102</v>
      </c>
      <c r="J1489" s="11" t="s">
        <v>13102</v>
      </c>
      <c r="K1489" s="11" t="s">
        <v>2991</v>
      </c>
      <c r="L1489" s="11" t="s">
        <v>44695</v>
      </c>
      <c r="M1489" s="11" t="s">
        <v>44691</v>
      </c>
      <c r="N1489" s="11" t="s">
        <v>41377</v>
      </c>
      <c r="O1489" s="11" t="s">
        <v>41387</v>
      </c>
      <c r="P1489" s="11" t="s">
        <v>41449</v>
      </c>
      <c r="Q1489" s="11" t="s">
        <v>41411</v>
      </c>
      <c r="R1489" s="11" t="s">
        <v>41411</v>
      </c>
      <c r="S1489" s="17">
        <v>2915.688518</v>
      </c>
      <c r="T1489" s="11" t="s">
        <v>42004</v>
      </c>
      <c r="U1489" s="17">
        <v>0</v>
      </c>
      <c r="V1489" s="17">
        <v>0</v>
      </c>
      <c r="W1489" s="18">
        <f t="shared" si="102"/>
        <v>2915.688518</v>
      </c>
      <c r="X1489" s="18">
        <f t="shared" si="103"/>
        <v>2915.688518</v>
      </c>
      <c r="Y1489" s="2">
        <v>0</v>
      </c>
      <c r="Z1489" s="2" t="str">
        <f t="shared" si="104"/>
        <v>未整改</v>
      </c>
      <c r="AA1489" s="2" t="str">
        <f t="shared" si="105"/>
        <v>未整改</v>
      </c>
      <c r="AD1489" s="22" t="e">
        <f>VLOOKUP(H1489,'系统导出（基本表）'!R:R,1,0)</f>
        <v>#N/A</v>
      </c>
      <c r="AE1489" s="22" t="e">
        <f>VLOOKUP(I1489,'系统导出（基本表）'!Q:R,2,0)</f>
        <v>#N/A</v>
      </c>
      <c r="AF1489" s="2" t="e">
        <f>VLOOKUP(J1489,'系统导出（基本表）'!S:T,2,0)</f>
        <v>#N/A</v>
      </c>
      <c r="AG1489" s="24"/>
    </row>
    <row r="1490" s="2" customFormat="1" ht="19" customHeight="1" spans="1:33">
      <c r="A1490" s="2">
        <v>1</v>
      </c>
      <c r="B1490" s="11" t="s">
        <v>2743</v>
      </c>
      <c r="C1490" s="11" t="s">
        <v>2976</v>
      </c>
      <c r="D1490" s="11" t="s">
        <v>2977</v>
      </c>
      <c r="E1490" s="10" t="s">
        <v>42354</v>
      </c>
      <c r="F1490" s="11" t="s">
        <v>38614</v>
      </c>
      <c r="G1490" s="10" t="s">
        <v>44711</v>
      </c>
      <c r="H1490" s="11" t="s">
        <v>44712</v>
      </c>
      <c r="I1490" s="11" t="s">
        <v>44713</v>
      </c>
      <c r="J1490" s="11" t="s">
        <v>44713</v>
      </c>
      <c r="K1490" s="11" t="s">
        <v>2991</v>
      </c>
      <c r="L1490" s="11" t="s">
        <v>44695</v>
      </c>
      <c r="M1490" s="11" t="s">
        <v>44691</v>
      </c>
      <c r="N1490" s="11" t="s">
        <v>41377</v>
      </c>
      <c r="O1490" s="11" t="s">
        <v>41387</v>
      </c>
      <c r="P1490" s="11" t="s">
        <v>41379</v>
      </c>
      <c r="Q1490" s="11" t="s">
        <v>41501</v>
      </c>
      <c r="R1490" s="11" t="s">
        <v>41501</v>
      </c>
      <c r="S1490" s="17">
        <v>17</v>
      </c>
      <c r="T1490" s="11" t="s">
        <v>44714</v>
      </c>
      <c r="U1490" s="17">
        <v>0</v>
      </c>
      <c r="V1490" s="17">
        <v>0</v>
      </c>
      <c r="W1490" s="18">
        <f t="shared" si="102"/>
        <v>17</v>
      </c>
      <c r="X1490" s="18">
        <f t="shared" si="103"/>
        <v>17</v>
      </c>
      <c r="Y1490" s="2">
        <v>0</v>
      </c>
      <c r="Z1490" s="2" t="str">
        <f t="shared" si="104"/>
        <v>未整改</v>
      </c>
      <c r="AA1490" s="2" t="str">
        <f t="shared" si="105"/>
        <v>未整改</v>
      </c>
      <c r="AD1490" s="22" t="e">
        <f>VLOOKUP(H1490,'系统导出（基本表）'!R:R,1,0)</f>
        <v>#N/A</v>
      </c>
      <c r="AE1490" s="22" t="e">
        <f>VLOOKUP(I1490,'系统导出（基本表）'!Q:R,2,0)</f>
        <v>#N/A</v>
      </c>
      <c r="AF1490" s="2" t="e">
        <f>VLOOKUP(J1490,'系统导出（基本表）'!S:T,2,0)</f>
        <v>#N/A</v>
      </c>
      <c r="AG1490" s="24"/>
    </row>
    <row r="1491" s="1" customFormat="1" ht="19" customHeight="1" spans="2:35">
      <c r="B1491" s="10" t="s">
        <v>2743</v>
      </c>
      <c r="C1491" s="10" t="s">
        <v>2976</v>
      </c>
      <c r="D1491" s="10" t="s">
        <v>2977</v>
      </c>
      <c r="E1491" s="10" t="s">
        <v>43958</v>
      </c>
      <c r="F1491" s="10" t="s">
        <v>39265</v>
      </c>
      <c r="G1491" s="10" t="s">
        <v>17403</v>
      </c>
      <c r="H1491" s="10" t="s">
        <v>17399</v>
      </c>
      <c r="I1491" s="10" t="s">
        <v>17398</v>
      </c>
      <c r="J1491" s="10" t="s">
        <v>17398</v>
      </c>
      <c r="K1491" s="10" t="s">
        <v>2991</v>
      </c>
      <c r="L1491" s="10" t="s">
        <v>2978</v>
      </c>
      <c r="M1491" s="10" t="s">
        <v>44691</v>
      </c>
      <c r="N1491" s="10" t="s">
        <v>41377</v>
      </c>
      <c r="O1491" s="10" t="s">
        <v>41378</v>
      </c>
      <c r="P1491" s="10" t="s">
        <v>41379</v>
      </c>
      <c r="Q1491" s="10" t="s">
        <v>41501</v>
      </c>
      <c r="R1491" s="10" t="s">
        <v>41501</v>
      </c>
      <c r="S1491" s="15">
        <v>3.5</v>
      </c>
      <c r="T1491" s="10" t="s">
        <v>44715</v>
      </c>
      <c r="U1491" s="15">
        <v>3.5</v>
      </c>
      <c r="V1491" s="15">
        <v>3.5</v>
      </c>
      <c r="W1491" s="16">
        <f t="shared" si="102"/>
        <v>0</v>
      </c>
      <c r="X1491" s="16">
        <f t="shared" si="103"/>
        <v>0</v>
      </c>
      <c r="Y1491" s="1">
        <v>3.5</v>
      </c>
      <c r="Z1491" s="1" t="str">
        <f t="shared" si="104"/>
        <v>未整改</v>
      </c>
      <c r="AA1491" s="1" t="str">
        <f t="shared" si="105"/>
        <v>已整改</v>
      </c>
      <c r="AB1491" s="1">
        <f>S1491-V1491</f>
        <v>0</v>
      </c>
      <c r="AC1491" s="3"/>
      <c r="AD1491" s="19" t="e">
        <f>VLOOKUP(H1491,'系统导出（基本表）'!R:R,1,0)</f>
        <v>#N/A</v>
      </c>
      <c r="AE1491" s="16" t="e">
        <f>VLOOKUP(I1491,'系统导出（基本表）'!Q:R,2,0)</f>
        <v>#N/A</v>
      </c>
      <c r="AF1491" s="16" t="e">
        <f>VLOOKUP(J1491,'系统导出（基本表）'!S:T,2,0)</f>
        <v>#N/A</v>
      </c>
      <c r="AG1491" s="16"/>
      <c r="AH1491" s="16"/>
      <c r="AI1491" s="16"/>
    </row>
    <row r="1492" s="1" customFormat="1" ht="19" customHeight="1" spans="2:35">
      <c r="B1492" s="10" t="s">
        <v>2743</v>
      </c>
      <c r="C1492" s="10" t="s">
        <v>2976</v>
      </c>
      <c r="D1492" s="10" t="s">
        <v>2977</v>
      </c>
      <c r="E1492" s="10" t="s">
        <v>43628</v>
      </c>
      <c r="F1492" s="10" t="s">
        <v>38955</v>
      </c>
      <c r="G1492" s="10" t="s">
        <v>44708</v>
      </c>
      <c r="H1492" s="10" t="s">
        <v>44709</v>
      </c>
      <c r="I1492" s="10" t="s">
        <v>44710</v>
      </c>
      <c r="J1492" s="10" t="s">
        <v>44710</v>
      </c>
      <c r="K1492" s="10" t="s">
        <v>2991</v>
      </c>
      <c r="L1492" s="10" t="s">
        <v>2978</v>
      </c>
      <c r="M1492" s="10" t="s">
        <v>44691</v>
      </c>
      <c r="N1492" s="10" t="s">
        <v>41377</v>
      </c>
      <c r="O1492" s="10" t="s">
        <v>41378</v>
      </c>
      <c r="P1492" s="10" t="s">
        <v>41456</v>
      </c>
      <c r="Q1492" s="10" t="s">
        <v>41411</v>
      </c>
      <c r="R1492" s="10" t="s">
        <v>41411</v>
      </c>
      <c r="S1492" s="15">
        <v>149.66</v>
      </c>
      <c r="T1492" s="10" t="s">
        <v>41463</v>
      </c>
      <c r="U1492" s="15">
        <v>149.66</v>
      </c>
      <c r="V1492" s="15">
        <v>149.66</v>
      </c>
      <c r="W1492" s="16">
        <f t="shared" si="102"/>
        <v>0</v>
      </c>
      <c r="X1492" s="16">
        <f t="shared" si="103"/>
        <v>0</v>
      </c>
      <c r="Y1492" s="1">
        <v>149.66</v>
      </c>
      <c r="Z1492" s="1" t="str">
        <f t="shared" si="104"/>
        <v>未整改</v>
      </c>
      <c r="AA1492" s="1" t="str">
        <f t="shared" si="105"/>
        <v>已整改</v>
      </c>
      <c r="AC1492" s="3"/>
      <c r="AD1492" s="19" t="e">
        <f>VLOOKUP(H1492,'系统导出（基本表）'!R:R,1,0)</f>
        <v>#N/A</v>
      </c>
      <c r="AE1492" s="16" t="e">
        <f>VLOOKUP(I1492,'系统导出（基本表）'!Q:R,2,0)</f>
        <v>#N/A</v>
      </c>
      <c r="AF1492" s="16" t="e">
        <f>VLOOKUP(J1492,'系统导出（基本表）'!S:T,2,0)</f>
        <v>#N/A</v>
      </c>
      <c r="AG1492" s="16"/>
      <c r="AH1492" s="16"/>
      <c r="AI1492" s="16"/>
    </row>
    <row r="1493" s="1" customFormat="1" ht="19" customHeight="1" spans="2:35">
      <c r="B1493" s="10" t="s">
        <v>2743</v>
      </c>
      <c r="C1493" s="10" t="s">
        <v>2976</v>
      </c>
      <c r="D1493" s="10" t="s">
        <v>2977</v>
      </c>
      <c r="E1493" s="10" t="s">
        <v>61</v>
      </c>
      <c r="F1493" s="10" t="s">
        <v>61</v>
      </c>
      <c r="G1493" s="10" t="s">
        <v>44716</v>
      </c>
      <c r="H1493" s="10" t="s">
        <v>44717</v>
      </c>
      <c r="I1493" s="10" t="s">
        <v>44718</v>
      </c>
      <c r="J1493" s="10" t="s">
        <v>44718</v>
      </c>
      <c r="K1493" s="10" t="s">
        <v>2991</v>
      </c>
      <c r="L1493" s="10" t="s">
        <v>2978</v>
      </c>
      <c r="M1493" s="10" t="s">
        <v>44691</v>
      </c>
      <c r="N1493" s="10" t="s">
        <v>61</v>
      </c>
      <c r="O1493" s="10" t="s">
        <v>41372</v>
      </c>
      <c r="P1493" s="10" t="s">
        <v>61</v>
      </c>
      <c r="Q1493" s="10" t="s">
        <v>41354</v>
      </c>
      <c r="R1493" s="10" t="s">
        <v>41354</v>
      </c>
      <c r="S1493" s="15">
        <v>224.87</v>
      </c>
      <c r="T1493" s="10" t="s">
        <v>41902</v>
      </c>
      <c r="U1493" s="15">
        <v>224.87</v>
      </c>
      <c r="V1493" s="15">
        <v>224.87</v>
      </c>
      <c r="W1493" s="16">
        <f t="shared" si="102"/>
        <v>0</v>
      </c>
      <c r="X1493" s="16">
        <f t="shared" si="103"/>
        <v>0</v>
      </c>
      <c r="Y1493" s="1">
        <v>224.87</v>
      </c>
      <c r="Z1493" s="1" t="str">
        <f t="shared" si="104"/>
        <v>未整改</v>
      </c>
      <c r="AA1493" s="1" t="str">
        <f t="shared" si="105"/>
        <v>已整改</v>
      </c>
      <c r="AC1493" s="3"/>
      <c r="AD1493" s="19" t="e">
        <f>VLOOKUP(H1493,'系统导出（基本表）'!R:R,1,0)</f>
        <v>#N/A</v>
      </c>
      <c r="AE1493" s="16" t="e">
        <f>VLOOKUP(I1493,'系统导出（基本表）'!Q:R,2,0)</f>
        <v>#N/A</v>
      </c>
      <c r="AF1493" s="16" t="e">
        <f>VLOOKUP(J1493,'系统导出（基本表）'!S:T,2,0)</f>
        <v>#N/A</v>
      </c>
      <c r="AG1493" s="16"/>
      <c r="AH1493" s="16"/>
      <c r="AI1493" s="16"/>
    </row>
    <row r="1494" s="1" customFormat="1" ht="19" customHeight="1" spans="2:35">
      <c r="B1494" s="10" t="s">
        <v>2743</v>
      </c>
      <c r="C1494" s="10" t="s">
        <v>2976</v>
      </c>
      <c r="D1494" s="10" t="s">
        <v>2977</v>
      </c>
      <c r="E1494" s="10" t="s">
        <v>43065</v>
      </c>
      <c r="F1494" s="10" t="s">
        <v>38885</v>
      </c>
      <c r="G1494" s="10" t="s">
        <v>44719</v>
      </c>
      <c r="H1494" s="10" t="s">
        <v>44720</v>
      </c>
      <c r="I1494" s="10" t="s">
        <v>44721</v>
      </c>
      <c r="J1494" s="10" t="s">
        <v>44721</v>
      </c>
      <c r="K1494" s="10" t="s">
        <v>2991</v>
      </c>
      <c r="L1494" s="10" t="s">
        <v>2978</v>
      </c>
      <c r="M1494" s="10" t="s">
        <v>44691</v>
      </c>
      <c r="N1494" s="10" t="s">
        <v>41377</v>
      </c>
      <c r="O1494" s="10" t="s">
        <v>41378</v>
      </c>
      <c r="P1494" s="10" t="s">
        <v>41379</v>
      </c>
      <c r="Q1494" s="10" t="s">
        <v>41501</v>
      </c>
      <c r="R1494" s="10" t="s">
        <v>41501</v>
      </c>
      <c r="S1494" s="15">
        <v>6</v>
      </c>
      <c r="T1494" s="10" t="s">
        <v>44722</v>
      </c>
      <c r="U1494" s="15">
        <v>6</v>
      </c>
      <c r="V1494" s="15">
        <v>6</v>
      </c>
      <c r="W1494" s="16">
        <f t="shared" si="102"/>
        <v>0</v>
      </c>
      <c r="X1494" s="16">
        <f t="shared" si="103"/>
        <v>0</v>
      </c>
      <c r="Y1494" s="1">
        <v>6</v>
      </c>
      <c r="Z1494" s="1" t="str">
        <f t="shared" si="104"/>
        <v>未整改</v>
      </c>
      <c r="AA1494" s="1" t="str">
        <f t="shared" si="105"/>
        <v>已整改</v>
      </c>
      <c r="AB1494" s="1">
        <f>S1494-V1494</f>
        <v>0</v>
      </c>
      <c r="AC1494" s="3"/>
      <c r="AD1494" s="19" t="e">
        <f>VLOOKUP(H1494,'系统导出（基本表）'!R:R,1,0)</f>
        <v>#N/A</v>
      </c>
      <c r="AE1494" s="16" t="e">
        <f>VLOOKUP(I1494,'系统导出（基本表）'!Q:R,2,0)</f>
        <v>#N/A</v>
      </c>
      <c r="AF1494" s="16" t="e">
        <f>VLOOKUP(J1494,'系统导出（基本表）'!S:T,2,0)</f>
        <v>#N/A</v>
      </c>
      <c r="AG1494" s="16"/>
      <c r="AH1494" s="16"/>
      <c r="AI1494" s="16"/>
    </row>
    <row r="1495" s="1" customFormat="1" ht="19" customHeight="1" spans="2:35">
      <c r="B1495" s="10" t="s">
        <v>2743</v>
      </c>
      <c r="C1495" s="10" t="s">
        <v>2976</v>
      </c>
      <c r="D1495" s="10" t="s">
        <v>2977</v>
      </c>
      <c r="E1495" s="10" t="s">
        <v>41462</v>
      </c>
      <c r="F1495" s="10" t="s">
        <v>38444</v>
      </c>
      <c r="G1495" s="10" t="s">
        <v>44699</v>
      </c>
      <c r="H1495" s="10" t="s">
        <v>44700</v>
      </c>
      <c r="I1495" s="10" t="s">
        <v>44701</v>
      </c>
      <c r="J1495" s="10" t="s">
        <v>44701</v>
      </c>
      <c r="K1495" s="10" t="s">
        <v>2991</v>
      </c>
      <c r="L1495" s="10" t="s">
        <v>2978</v>
      </c>
      <c r="M1495" s="10" t="s">
        <v>44691</v>
      </c>
      <c r="N1495" s="10" t="s">
        <v>41377</v>
      </c>
      <c r="O1495" s="10" t="s">
        <v>41378</v>
      </c>
      <c r="P1495" s="10" t="s">
        <v>41456</v>
      </c>
      <c r="Q1495" s="10" t="s">
        <v>41411</v>
      </c>
      <c r="R1495" s="10" t="s">
        <v>41411</v>
      </c>
      <c r="S1495" s="15">
        <v>355.04</v>
      </c>
      <c r="T1495" s="10" t="s">
        <v>41463</v>
      </c>
      <c r="U1495" s="15">
        <v>350.32</v>
      </c>
      <c r="V1495" s="15">
        <v>110.7</v>
      </c>
      <c r="W1495" s="16">
        <f t="shared" si="102"/>
        <v>244.34</v>
      </c>
      <c r="X1495" s="16">
        <f t="shared" si="103"/>
        <v>4.72000000000003</v>
      </c>
      <c r="Y1495" s="1">
        <v>350.32</v>
      </c>
      <c r="Z1495" s="1" t="str">
        <f t="shared" si="104"/>
        <v>未整改</v>
      </c>
      <c r="AA1495" s="1" t="str">
        <f t="shared" si="105"/>
        <v>未整改</v>
      </c>
      <c r="AC1495" s="3"/>
      <c r="AD1495" s="19" t="e">
        <f>VLOOKUP(H1495,'系统导出（基本表）'!R:R,1,0)</f>
        <v>#N/A</v>
      </c>
      <c r="AE1495" s="16" t="e">
        <f>VLOOKUP(I1495,'系统导出（基本表）'!Q:R,2,0)</f>
        <v>#N/A</v>
      </c>
      <c r="AF1495" s="16" t="e">
        <f>VLOOKUP(J1495,'系统导出（基本表）'!S:T,2,0)</f>
        <v>#N/A</v>
      </c>
      <c r="AG1495" s="16"/>
      <c r="AH1495" s="16"/>
      <c r="AI1495" s="16"/>
    </row>
    <row r="1496" s="1" customFormat="1" ht="19" customHeight="1" spans="2:35">
      <c r="B1496" s="10" t="s">
        <v>2743</v>
      </c>
      <c r="C1496" s="10" t="s">
        <v>2976</v>
      </c>
      <c r="D1496" s="10" t="s">
        <v>2977</v>
      </c>
      <c r="E1496" s="10" t="s">
        <v>43065</v>
      </c>
      <c r="F1496" s="10" t="s">
        <v>38885</v>
      </c>
      <c r="G1496" s="10" t="s">
        <v>44719</v>
      </c>
      <c r="H1496" s="10" t="s">
        <v>44720</v>
      </c>
      <c r="I1496" s="10" t="s">
        <v>44721</v>
      </c>
      <c r="J1496" s="10" t="s">
        <v>44721</v>
      </c>
      <c r="K1496" s="10" t="s">
        <v>2991</v>
      </c>
      <c r="L1496" s="10" t="s">
        <v>2978</v>
      </c>
      <c r="M1496" s="10" t="s">
        <v>44691</v>
      </c>
      <c r="N1496" s="10" t="s">
        <v>41377</v>
      </c>
      <c r="O1496" s="10" t="s">
        <v>41378</v>
      </c>
      <c r="P1496" s="10" t="s">
        <v>41379</v>
      </c>
      <c r="Q1496" s="10" t="s">
        <v>41658</v>
      </c>
      <c r="R1496" s="10" t="s">
        <v>41658</v>
      </c>
      <c r="S1496" s="15">
        <v>1800</v>
      </c>
      <c r="T1496" s="10" t="s">
        <v>44723</v>
      </c>
      <c r="U1496" s="15">
        <v>0</v>
      </c>
      <c r="V1496" s="15">
        <v>0</v>
      </c>
      <c r="W1496" s="16">
        <f t="shared" si="102"/>
        <v>1800</v>
      </c>
      <c r="X1496" s="16">
        <f t="shared" si="103"/>
        <v>1800</v>
      </c>
      <c r="Y1496" s="1">
        <v>0</v>
      </c>
      <c r="Z1496" s="1" t="str">
        <f t="shared" si="104"/>
        <v>未整改</v>
      </c>
      <c r="AA1496" s="1" t="str">
        <f t="shared" si="105"/>
        <v>未整改</v>
      </c>
      <c r="AC1496" s="3"/>
      <c r="AD1496" s="19" t="e">
        <f>VLOOKUP(H1496,'系统导出（基本表）'!R:R,1,0)</f>
        <v>#N/A</v>
      </c>
      <c r="AE1496" s="16" t="e">
        <f>VLOOKUP(I1496,'系统导出（基本表）'!Q:R,2,0)</f>
        <v>#N/A</v>
      </c>
      <c r="AF1496" s="16" t="e">
        <f>VLOOKUP(J1496,'系统导出（基本表）'!S:T,2,0)</f>
        <v>#N/A</v>
      </c>
      <c r="AG1496" s="16"/>
      <c r="AH1496" s="16"/>
      <c r="AI1496" s="16"/>
    </row>
    <row r="1497" s="1" customFormat="1" ht="19" customHeight="1" spans="2:35">
      <c r="B1497" s="10" t="s">
        <v>2743</v>
      </c>
      <c r="C1497" s="10" t="s">
        <v>2976</v>
      </c>
      <c r="D1497" s="10" t="s">
        <v>2977</v>
      </c>
      <c r="E1497" s="10" t="s">
        <v>43628</v>
      </c>
      <c r="F1497" s="10" t="s">
        <v>38955</v>
      </c>
      <c r="G1497" s="10" t="s">
        <v>44708</v>
      </c>
      <c r="H1497" s="10" t="s">
        <v>44709</v>
      </c>
      <c r="I1497" s="10" t="s">
        <v>44710</v>
      </c>
      <c r="J1497" s="10" t="s">
        <v>44710</v>
      </c>
      <c r="K1497" s="10" t="s">
        <v>2991</v>
      </c>
      <c r="L1497" s="10" t="s">
        <v>2978</v>
      </c>
      <c r="M1497" s="10" t="s">
        <v>44691</v>
      </c>
      <c r="N1497" s="10" t="s">
        <v>41377</v>
      </c>
      <c r="O1497" s="10" t="s">
        <v>41378</v>
      </c>
      <c r="P1497" s="10" t="s">
        <v>41456</v>
      </c>
      <c r="Q1497" s="10" t="s">
        <v>41411</v>
      </c>
      <c r="R1497" s="10" t="s">
        <v>41411</v>
      </c>
      <c r="S1497" s="15">
        <v>900</v>
      </c>
      <c r="T1497" s="10" t="s">
        <v>41463</v>
      </c>
      <c r="U1497" s="15">
        <v>900</v>
      </c>
      <c r="V1497" s="15">
        <v>400</v>
      </c>
      <c r="W1497" s="16">
        <f t="shared" si="102"/>
        <v>500</v>
      </c>
      <c r="X1497" s="16">
        <f t="shared" si="103"/>
        <v>0</v>
      </c>
      <c r="Y1497" s="1">
        <v>900</v>
      </c>
      <c r="Z1497" s="1" t="str">
        <f t="shared" si="104"/>
        <v>未整改</v>
      </c>
      <c r="AA1497" s="1" t="str">
        <f t="shared" si="105"/>
        <v>已整改</v>
      </c>
      <c r="AC1497" s="3"/>
      <c r="AD1497" s="19" t="e">
        <f>VLOOKUP(H1497,'系统导出（基本表）'!R:R,1,0)</f>
        <v>#N/A</v>
      </c>
      <c r="AE1497" s="16" t="e">
        <f>VLOOKUP(I1497,'系统导出（基本表）'!Q:R,2,0)</f>
        <v>#N/A</v>
      </c>
      <c r="AF1497" s="16" t="e">
        <f>VLOOKUP(J1497,'系统导出（基本表）'!S:T,2,0)</f>
        <v>#N/A</v>
      </c>
      <c r="AG1497" s="16"/>
      <c r="AH1497" s="16"/>
      <c r="AI1497" s="16"/>
    </row>
    <row r="1498" s="1" customFormat="1" ht="19" customHeight="1" spans="2:35">
      <c r="B1498" s="10" t="s">
        <v>2743</v>
      </c>
      <c r="C1498" s="10" t="s">
        <v>2976</v>
      </c>
      <c r="D1498" s="10" t="s">
        <v>2977</v>
      </c>
      <c r="E1498" s="10" t="s">
        <v>43065</v>
      </c>
      <c r="F1498" s="10" t="s">
        <v>38885</v>
      </c>
      <c r="G1498" s="10" t="s">
        <v>44688</v>
      </c>
      <c r="H1498" s="10" t="s">
        <v>44689</v>
      </c>
      <c r="I1498" s="10" t="s">
        <v>44690</v>
      </c>
      <c r="J1498" s="10" t="s">
        <v>44690</v>
      </c>
      <c r="K1498" s="10" t="s">
        <v>2991</v>
      </c>
      <c r="L1498" s="10" t="s">
        <v>2978</v>
      </c>
      <c r="M1498" s="10" t="s">
        <v>44691</v>
      </c>
      <c r="N1498" s="10" t="s">
        <v>41377</v>
      </c>
      <c r="O1498" s="10" t="s">
        <v>41378</v>
      </c>
      <c r="P1498" s="10" t="s">
        <v>41379</v>
      </c>
      <c r="Q1498" s="10" t="s">
        <v>41501</v>
      </c>
      <c r="R1498" s="10" t="s">
        <v>41501</v>
      </c>
      <c r="S1498" s="15">
        <v>7.25</v>
      </c>
      <c r="T1498" s="10" t="s">
        <v>44724</v>
      </c>
      <c r="U1498" s="15">
        <v>7.25</v>
      </c>
      <c r="V1498" s="15">
        <v>7.25</v>
      </c>
      <c r="W1498" s="16">
        <f t="shared" si="102"/>
        <v>0</v>
      </c>
      <c r="X1498" s="16">
        <f t="shared" si="103"/>
        <v>0</v>
      </c>
      <c r="Y1498" s="1">
        <v>7.25</v>
      </c>
      <c r="Z1498" s="1" t="str">
        <f t="shared" si="104"/>
        <v>未整改</v>
      </c>
      <c r="AA1498" s="1" t="str">
        <f t="shared" si="105"/>
        <v>已整改</v>
      </c>
      <c r="AB1498" s="1">
        <f>S1498-V1498</f>
        <v>0</v>
      </c>
      <c r="AC1498" s="3"/>
      <c r="AD1498" s="19" t="e">
        <f>VLOOKUP(H1498,'系统导出（基本表）'!R:R,1,0)</f>
        <v>#N/A</v>
      </c>
      <c r="AE1498" s="16" t="e">
        <f>VLOOKUP(I1498,'系统导出（基本表）'!Q:R,2,0)</f>
        <v>#N/A</v>
      </c>
      <c r="AF1498" s="16" t="e">
        <f>VLOOKUP(J1498,'系统导出（基本表）'!S:T,2,0)</f>
        <v>#N/A</v>
      </c>
      <c r="AG1498" s="16"/>
      <c r="AH1498" s="16"/>
      <c r="AI1498" s="16"/>
    </row>
    <row r="1499" s="1" customFormat="1" ht="19" customHeight="1" spans="2:35">
      <c r="B1499" s="10" t="s">
        <v>2743</v>
      </c>
      <c r="C1499" s="10" t="s">
        <v>2976</v>
      </c>
      <c r="D1499" s="10" t="s">
        <v>2977</v>
      </c>
      <c r="E1499" s="10" t="s">
        <v>43958</v>
      </c>
      <c r="F1499" s="10" t="s">
        <v>39265</v>
      </c>
      <c r="G1499" s="10" t="s">
        <v>17403</v>
      </c>
      <c r="H1499" s="10" t="s">
        <v>17399</v>
      </c>
      <c r="I1499" s="10" t="s">
        <v>17398</v>
      </c>
      <c r="J1499" s="10" t="s">
        <v>17398</v>
      </c>
      <c r="K1499" s="10" t="s">
        <v>2991</v>
      </c>
      <c r="L1499" s="10" t="s">
        <v>2978</v>
      </c>
      <c r="M1499" s="10" t="s">
        <v>44691</v>
      </c>
      <c r="N1499" s="10" t="s">
        <v>41377</v>
      </c>
      <c r="O1499" s="10" t="s">
        <v>41378</v>
      </c>
      <c r="P1499" s="10" t="s">
        <v>41379</v>
      </c>
      <c r="Q1499" s="10" t="s">
        <v>41658</v>
      </c>
      <c r="R1499" s="10" t="s">
        <v>41658</v>
      </c>
      <c r="S1499" s="15">
        <v>2000</v>
      </c>
      <c r="T1499" s="10" t="s">
        <v>44725</v>
      </c>
      <c r="U1499" s="15">
        <v>0</v>
      </c>
      <c r="V1499" s="15">
        <v>0</v>
      </c>
      <c r="W1499" s="16">
        <f t="shared" si="102"/>
        <v>2000</v>
      </c>
      <c r="X1499" s="16">
        <f t="shared" si="103"/>
        <v>2000</v>
      </c>
      <c r="Y1499" s="1">
        <v>0</v>
      </c>
      <c r="Z1499" s="1" t="str">
        <f t="shared" si="104"/>
        <v>未整改</v>
      </c>
      <c r="AA1499" s="1" t="str">
        <f t="shared" si="105"/>
        <v>未整改</v>
      </c>
      <c r="AC1499" s="3"/>
      <c r="AD1499" s="19" t="e">
        <f>VLOOKUP(H1499,'系统导出（基本表）'!R:R,1,0)</f>
        <v>#N/A</v>
      </c>
      <c r="AE1499" s="16" t="e">
        <f>VLOOKUP(I1499,'系统导出（基本表）'!Q:R,2,0)</f>
        <v>#N/A</v>
      </c>
      <c r="AF1499" s="16" t="e">
        <f>VLOOKUP(J1499,'系统导出（基本表）'!S:T,2,0)</f>
        <v>#N/A</v>
      </c>
      <c r="AG1499" s="16"/>
      <c r="AH1499" s="16"/>
      <c r="AI1499" s="16"/>
    </row>
    <row r="1500" s="1" customFormat="1" ht="19" customHeight="1" spans="2:35">
      <c r="B1500" s="10" t="s">
        <v>2743</v>
      </c>
      <c r="C1500" s="10" t="s">
        <v>2976</v>
      </c>
      <c r="D1500" s="10" t="s">
        <v>2977</v>
      </c>
      <c r="E1500" s="10" t="s">
        <v>61</v>
      </c>
      <c r="F1500" s="10" t="s">
        <v>61</v>
      </c>
      <c r="G1500" s="10" t="s">
        <v>44688</v>
      </c>
      <c r="H1500" s="10" t="s">
        <v>44689</v>
      </c>
      <c r="I1500" s="10" t="s">
        <v>44690</v>
      </c>
      <c r="J1500" s="10" t="s">
        <v>44690</v>
      </c>
      <c r="K1500" s="10" t="s">
        <v>2991</v>
      </c>
      <c r="L1500" s="10" t="s">
        <v>2978</v>
      </c>
      <c r="M1500" s="10" t="s">
        <v>44691</v>
      </c>
      <c r="N1500" s="10" t="s">
        <v>61</v>
      </c>
      <c r="O1500" s="10" t="s">
        <v>41372</v>
      </c>
      <c r="P1500" s="10" t="s">
        <v>61</v>
      </c>
      <c r="Q1500" s="10" t="s">
        <v>41373</v>
      </c>
      <c r="R1500" s="10" t="s">
        <v>41374</v>
      </c>
      <c r="S1500" s="15">
        <v>1206.28</v>
      </c>
      <c r="T1500" s="10" t="s">
        <v>41374</v>
      </c>
      <c r="U1500" s="15">
        <v>1206.28</v>
      </c>
      <c r="V1500" s="15">
        <v>1206.28</v>
      </c>
      <c r="W1500" s="16">
        <f t="shared" si="102"/>
        <v>0</v>
      </c>
      <c r="X1500" s="16">
        <f t="shared" si="103"/>
        <v>0</v>
      </c>
      <c r="Y1500" s="1">
        <v>1206.28</v>
      </c>
      <c r="Z1500" s="1" t="str">
        <f t="shared" si="104"/>
        <v>未整改</v>
      </c>
      <c r="AA1500" s="1" t="str">
        <f t="shared" si="105"/>
        <v>已整改</v>
      </c>
      <c r="AC1500" s="3"/>
      <c r="AD1500" s="19" t="e">
        <f>VLOOKUP(H1500,'系统导出（基本表）'!R:R,1,0)</f>
        <v>#N/A</v>
      </c>
      <c r="AE1500" s="16" t="e">
        <f>VLOOKUP(I1500,'系统导出（基本表）'!Q:R,2,0)</f>
        <v>#N/A</v>
      </c>
      <c r="AF1500" s="16" t="e">
        <f>VLOOKUP(J1500,'系统导出（基本表）'!S:T,2,0)</f>
        <v>#N/A</v>
      </c>
      <c r="AG1500" s="16"/>
      <c r="AH1500" s="16"/>
      <c r="AI1500" s="16"/>
    </row>
    <row r="1501" s="1" customFormat="1" ht="19" customHeight="1" spans="2:35">
      <c r="B1501" s="10" t="s">
        <v>2743</v>
      </c>
      <c r="C1501" s="10" t="s">
        <v>2976</v>
      </c>
      <c r="D1501" s="10" t="s">
        <v>2977</v>
      </c>
      <c r="E1501" s="10" t="s">
        <v>43958</v>
      </c>
      <c r="F1501" s="10" t="s">
        <v>39265</v>
      </c>
      <c r="G1501" s="10" t="s">
        <v>17403</v>
      </c>
      <c r="H1501" s="10" t="s">
        <v>17399</v>
      </c>
      <c r="I1501" s="10" t="s">
        <v>17398</v>
      </c>
      <c r="J1501" s="10" t="s">
        <v>17398</v>
      </c>
      <c r="K1501" s="10" t="s">
        <v>2991</v>
      </c>
      <c r="L1501" s="10" t="s">
        <v>2978</v>
      </c>
      <c r="M1501" s="10" t="s">
        <v>44691</v>
      </c>
      <c r="N1501" s="10" t="s">
        <v>41377</v>
      </c>
      <c r="O1501" s="10" t="s">
        <v>41378</v>
      </c>
      <c r="P1501" s="10" t="s">
        <v>41379</v>
      </c>
      <c r="Q1501" s="10" t="s">
        <v>41354</v>
      </c>
      <c r="R1501" s="10" t="s">
        <v>41354</v>
      </c>
      <c r="S1501" s="15">
        <v>1169</v>
      </c>
      <c r="T1501" s="10" t="s">
        <v>44726</v>
      </c>
      <c r="U1501" s="15">
        <v>0</v>
      </c>
      <c r="V1501" s="15">
        <v>0</v>
      </c>
      <c r="W1501" s="16">
        <f t="shared" si="102"/>
        <v>1169</v>
      </c>
      <c r="X1501" s="16">
        <f t="shared" si="103"/>
        <v>1169</v>
      </c>
      <c r="Y1501" s="21">
        <f>S1501</f>
        <v>1169</v>
      </c>
      <c r="Z1501" s="1" t="str">
        <f t="shared" si="104"/>
        <v>未整改</v>
      </c>
      <c r="AA1501" s="1" t="str">
        <f t="shared" si="105"/>
        <v>已整改</v>
      </c>
      <c r="AC1501" s="3"/>
      <c r="AD1501" s="19" t="e">
        <f>VLOOKUP(H1501,'系统导出（基本表）'!R:R,1,0)</f>
        <v>#N/A</v>
      </c>
      <c r="AE1501" s="16" t="e">
        <f>VLOOKUP(I1501,'系统导出（基本表）'!Q:R,2,0)</f>
        <v>#N/A</v>
      </c>
      <c r="AF1501" s="16" t="e">
        <f>VLOOKUP(J1501,'系统导出（基本表）'!S:T,2,0)</f>
        <v>#N/A</v>
      </c>
      <c r="AG1501" s="16"/>
      <c r="AH1501" s="16"/>
      <c r="AI1501" s="16"/>
    </row>
    <row r="1502" s="1" customFormat="1" ht="19" customHeight="1" spans="2:35">
      <c r="B1502" s="10" t="s">
        <v>2743</v>
      </c>
      <c r="C1502" s="10" t="s">
        <v>2976</v>
      </c>
      <c r="D1502" s="10" t="s">
        <v>2977</v>
      </c>
      <c r="E1502" s="10" t="s">
        <v>43065</v>
      </c>
      <c r="F1502" s="10" t="s">
        <v>38885</v>
      </c>
      <c r="G1502" s="10" t="s">
        <v>44688</v>
      </c>
      <c r="H1502" s="10" t="s">
        <v>44689</v>
      </c>
      <c r="I1502" s="10" t="s">
        <v>44690</v>
      </c>
      <c r="J1502" s="10" t="s">
        <v>44690</v>
      </c>
      <c r="K1502" s="10" t="s">
        <v>2991</v>
      </c>
      <c r="L1502" s="10" t="s">
        <v>2978</v>
      </c>
      <c r="M1502" s="10" t="s">
        <v>44691</v>
      </c>
      <c r="N1502" s="10" t="s">
        <v>41377</v>
      </c>
      <c r="O1502" s="10" t="s">
        <v>41378</v>
      </c>
      <c r="P1502" s="10" t="s">
        <v>41379</v>
      </c>
      <c r="Q1502" s="10" t="s">
        <v>41658</v>
      </c>
      <c r="R1502" s="10" t="s">
        <v>41658</v>
      </c>
      <c r="S1502" s="15">
        <v>18400</v>
      </c>
      <c r="T1502" s="10" t="s">
        <v>44727</v>
      </c>
      <c r="U1502" s="15">
        <v>0</v>
      </c>
      <c r="V1502" s="15">
        <v>0</v>
      </c>
      <c r="W1502" s="16">
        <f t="shared" si="102"/>
        <v>18400</v>
      </c>
      <c r="X1502" s="16">
        <f t="shared" si="103"/>
        <v>18400</v>
      </c>
      <c r="Y1502" s="1">
        <v>0</v>
      </c>
      <c r="Z1502" s="1" t="str">
        <f t="shared" si="104"/>
        <v>未整改</v>
      </c>
      <c r="AA1502" s="1" t="str">
        <f t="shared" si="105"/>
        <v>未整改</v>
      </c>
      <c r="AC1502" s="3"/>
      <c r="AD1502" s="19" t="e">
        <f>VLOOKUP(H1502,'系统导出（基本表）'!R:R,1,0)</f>
        <v>#N/A</v>
      </c>
      <c r="AE1502" s="16" t="e">
        <f>VLOOKUP(I1502,'系统导出（基本表）'!Q:R,2,0)</f>
        <v>#N/A</v>
      </c>
      <c r="AF1502" s="16" t="e">
        <f>VLOOKUP(J1502,'系统导出（基本表）'!S:T,2,0)</f>
        <v>#N/A</v>
      </c>
      <c r="AG1502" s="16"/>
      <c r="AH1502" s="16"/>
      <c r="AI1502" s="16"/>
    </row>
    <row r="1503" s="1" customFormat="1" ht="19" customHeight="1" spans="2:35">
      <c r="B1503" s="10" t="s">
        <v>2743</v>
      </c>
      <c r="C1503" s="10" t="s">
        <v>3234</v>
      </c>
      <c r="D1503" s="10" t="s">
        <v>3235</v>
      </c>
      <c r="E1503" s="10" t="s">
        <v>42239</v>
      </c>
      <c r="F1503" s="10" t="s">
        <v>39291</v>
      </c>
      <c r="G1503" s="10" t="s">
        <v>44728</v>
      </c>
      <c r="H1503" s="10" t="s">
        <v>44729</v>
      </c>
      <c r="I1503" s="10" t="s">
        <v>44730</v>
      </c>
      <c r="J1503" s="10" t="s">
        <v>44731</v>
      </c>
      <c r="K1503" s="10" t="s">
        <v>3247</v>
      </c>
      <c r="L1503" s="10" t="s">
        <v>3236</v>
      </c>
      <c r="M1503" s="10" t="s">
        <v>44732</v>
      </c>
      <c r="N1503" s="10" t="s">
        <v>41377</v>
      </c>
      <c r="O1503" s="10" t="s">
        <v>41378</v>
      </c>
      <c r="P1503" s="10" t="s">
        <v>41456</v>
      </c>
      <c r="Q1503" s="10" t="s">
        <v>41411</v>
      </c>
      <c r="R1503" s="10" t="s">
        <v>41411</v>
      </c>
      <c r="S1503" s="15">
        <v>515.38</v>
      </c>
      <c r="T1503" s="10" t="s">
        <v>41463</v>
      </c>
      <c r="U1503" s="15">
        <v>661.67</v>
      </c>
      <c r="V1503" s="15">
        <v>369.09</v>
      </c>
      <c r="W1503" s="16">
        <f t="shared" si="102"/>
        <v>146.29</v>
      </c>
      <c r="X1503" s="16">
        <f t="shared" si="103"/>
        <v>-146.29</v>
      </c>
      <c r="Y1503" s="1">
        <v>661.67</v>
      </c>
      <c r="Z1503" s="1" t="str">
        <f t="shared" si="104"/>
        <v>未整改</v>
      </c>
      <c r="AA1503" s="1" t="str">
        <f t="shared" si="105"/>
        <v>已整改</v>
      </c>
      <c r="AC1503" s="3"/>
      <c r="AD1503" s="19" t="e">
        <f>VLOOKUP(H1503,'系统导出（基本表）'!R:R,1,0)</f>
        <v>#N/A</v>
      </c>
      <c r="AE1503" s="16" t="e">
        <f>VLOOKUP(I1503,'系统导出（基本表）'!Q:R,2,0)</f>
        <v>#N/A</v>
      </c>
      <c r="AF1503" s="16" t="e">
        <f>VLOOKUP(J1503,'系统导出（基本表）'!S:T,2,0)</f>
        <v>#N/A</v>
      </c>
      <c r="AG1503" s="16"/>
      <c r="AH1503" s="16"/>
      <c r="AI1503" s="16"/>
    </row>
    <row r="1504" s="2" customFormat="1" ht="19" customHeight="1" spans="1:33">
      <c r="A1504" s="2">
        <v>1</v>
      </c>
      <c r="B1504" s="11" t="s">
        <v>2743</v>
      </c>
      <c r="C1504" s="11" t="s">
        <v>3234</v>
      </c>
      <c r="D1504" s="11" t="s">
        <v>3235</v>
      </c>
      <c r="E1504" s="10" t="s">
        <v>41470</v>
      </c>
      <c r="F1504" s="11" t="s">
        <v>38517</v>
      </c>
      <c r="G1504" s="10" t="s">
        <v>44733</v>
      </c>
      <c r="H1504" s="11" t="s">
        <v>44734</v>
      </c>
      <c r="I1504" s="11" t="s">
        <v>44735</v>
      </c>
      <c r="J1504" s="11" t="s">
        <v>44735</v>
      </c>
      <c r="K1504" s="11" t="s">
        <v>3247</v>
      </c>
      <c r="L1504" s="11" t="s">
        <v>3244</v>
      </c>
      <c r="M1504" s="11" t="s">
        <v>44732</v>
      </c>
      <c r="N1504" s="11" t="s">
        <v>41377</v>
      </c>
      <c r="O1504" s="11" t="s">
        <v>41387</v>
      </c>
      <c r="P1504" s="11" t="s">
        <v>41456</v>
      </c>
      <c r="Q1504" s="11" t="s">
        <v>41411</v>
      </c>
      <c r="R1504" s="11" t="s">
        <v>41411</v>
      </c>
      <c r="S1504" s="17">
        <v>2500</v>
      </c>
      <c r="T1504" s="11" t="s">
        <v>41411</v>
      </c>
      <c r="U1504" s="17">
        <v>0</v>
      </c>
      <c r="V1504" s="17">
        <v>0</v>
      </c>
      <c r="W1504" s="18">
        <f t="shared" si="102"/>
        <v>2500</v>
      </c>
      <c r="X1504" s="18">
        <f t="shared" si="103"/>
        <v>2500</v>
      </c>
      <c r="Y1504" s="2">
        <v>0</v>
      </c>
      <c r="Z1504" s="2" t="str">
        <f t="shared" si="104"/>
        <v>未整改</v>
      </c>
      <c r="AA1504" s="2" t="str">
        <f t="shared" si="105"/>
        <v>未整改</v>
      </c>
      <c r="AD1504" s="22" t="e">
        <f>VLOOKUP(H1504,'系统导出（基本表）'!R:R,1,0)</f>
        <v>#N/A</v>
      </c>
      <c r="AE1504" s="22" t="e">
        <f>VLOOKUP(I1504,'系统导出（基本表）'!Q:R,2,0)</f>
        <v>#N/A</v>
      </c>
      <c r="AF1504" s="2" t="e">
        <f>VLOOKUP(J1504,'系统导出（基本表）'!S:T,2,0)</f>
        <v>#N/A</v>
      </c>
      <c r="AG1504" s="24"/>
    </row>
    <row r="1505" s="2" customFormat="1" ht="19" customHeight="1" spans="1:33">
      <c r="A1505" s="2">
        <v>1</v>
      </c>
      <c r="B1505" s="11" t="s">
        <v>2743</v>
      </c>
      <c r="C1505" s="11" t="s">
        <v>3234</v>
      </c>
      <c r="D1505" s="11" t="s">
        <v>3235</v>
      </c>
      <c r="E1505" s="10" t="s">
        <v>41575</v>
      </c>
      <c r="F1505" s="11" t="s">
        <v>38965</v>
      </c>
      <c r="G1505" s="10" t="s">
        <v>44736</v>
      </c>
      <c r="H1505" s="11" t="s">
        <v>39523</v>
      </c>
      <c r="I1505" s="11" t="s">
        <v>39522</v>
      </c>
      <c r="J1505" s="11" t="s">
        <v>39522</v>
      </c>
      <c r="K1505" s="11" t="s">
        <v>3247</v>
      </c>
      <c r="L1505" s="11" t="s">
        <v>3244</v>
      </c>
      <c r="M1505" s="11" t="s">
        <v>44732</v>
      </c>
      <c r="N1505" s="11" t="s">
        <v>41377</v>
      </c>
      <c r="O1505" s="11" t="s">
        <v>41387</v>
      </c>
      <c r="P1505" s="11" t="s">
        <v>41449</v>
      </c>
      <c r="Q1505" s="11" t="s">
        <v>41411</v>
      </c>
      <c r="R1505" s="11" t="s">
        <v>41411</v>
      </c>
      <c r="S1505" s="17">
        <v>1644</v>
      </c>
      <c r="T1505" s="11" t="s">
        <v>42004</v>
      </c>
      <c r="U1505" s="17">
        <v>0</v>
      </c>
      <c r="V1505" s="17">
        <v>0</v>
      </c>
      <c r="W1505" s="18">
        <f t="shared" si="102"/>
        <v>1644</v>
      </c>
      <c r="X1505" s="18">
        <f t="shared" si="103"/>
        <v>1644</v>
      </c>
      <c r="Y1505" s="2">
        <v>0</v>
      </c>
      <c r="Z1505" s="2" t="str">
        <f t="shared" si="104"/>
        <v>未整改</v>
      </c>
      <c r="AA1505" s="2" t="str">
        <f t="shared" si="105"/>
        <v>未整改</v>
      </c>
      <c r="AD1505" s="22" t="str">
        <f>VLOOKUP(H1505,'系统导出（基本表）'!R:R,1,0)</f>
        <v>P22510821-0012</v>
      </c>
      <c r="AE1505" s="22" t="str">
        <f>VLOOKUP(I1505,'系统导出（基本表）'!Q:R,2,0)</f>
        <v>P22510821-0012</v>
      </c>
      <c r="AF1505" s="2" t="e">
        <f>VLOOKUP(J1505,'系统导出（基本表）'!S:T,2,0)</f>
        <v>#N/A</v>
      </c>
      <c r="AG1505" s="24"/>
    </row>
    <row r="1506" s="2" customFormat="1" ht="19" customHeight="1" spans="1:33">
      <c r="A1506" s="2">
        <v>1</v>
      </c>
      <c r="B1506" s="11" t="s">
        <v>2743</v>
      </c>
      <c r="C1506" s="11" t="s">
        <v>3234</v>
      </c>
      <c r="D1506" s="11" t="s">
        <v>3235</v>
      </c>
      <c r="E1506" s="10" t="s">
        <v>41477</v>
      </c>
      <c r="F1506" s="11" t="s">
        <v>38653</v>
      </c>
      <c r="G1506" s="10" t="s">
        <v>44737</v>
      </c>
      <c r="H1506" s="11" t="s">
        <v>44738</v>
      </c>
      <c r="I1506" s="11" t="s">
        <v>44739</v>
      </c>
      <c r="J1506" s="11" t="s">
        <v>44740</v>
      </c>
      <c r="K1506" s="11" t="s">
        <v>3247</v>
      </c>
      <c r="L1506" s="11" t="s">
        <v>3244</v>
      </c>
      <c r="M1506" s="11" t="s">
        <v>44732</v>
      </c>
      <c r="N1506" s="11" t="s">
        <v>41377</v>
      </c>
      <c r="O1506" s="11" t="s">
        <v>41387</v>
      </c>
      <c r="P1506" s="11" t="s">
        <v>41449</v>
      </c>
      <c r="Q1506" s="11" t="s">
        <v>41411</v>
      </c>
      <c r="R1506" s="11" t="s">
        <v>41411</v>
      </c>
      <c r="S1506" s="17">
        <v>2996.439868</v>
      </c>
      <c r="T1506" s="11" t="s">
        <v>42004</v>
      </c>
      <c r="U1506" s="17">
        <v>0</v>
      </c>
      <c r="V1506" s="17">
        <v>0</v>
      </c>
      <c r="W1506" s="18">
        <f t="shared" si="102"/>
        <v>2996.439868</v>
      </c>
      <c r="X1506" s="18">
        <f t="shared" si="103"/>
        <v>2996.439868</v>
      </c>
      <c r="Y1506" s="2">
        <v>0</v>
      </c>
      <c r="Z1506" s="2" t="str">
        <f t="shared" si="104"/>
        <v>未整改</v>
      </c>
      <c r="AA1506" s="2" t="str">
        <f t="shared" si="105"/>
        <v>未整改</v>
      </c>
      <c r="AD1506" s="22" t="e">
        <f>VLOOKUP(H1506,'系统导出（基本表）'!R:R,1,0)</f>
        <v>#N/A</v>
      </c>
      <c r="AE1506" s="22" t="e">
        <f>VLOOKUP(I1506,'系统导出（基本表）'!Q:R,2,0)</f>
        <v>#N/A</v>
      </c>
      <c r="AF1506" s="2" t="e">
        <f>VLOOKUP(J1506,'系统导出（基本表）'!S:T,2,0)</f>
        <v>#N/A</v>
      </c>
      <c r="AG1506" s="24"/>
    </row>
    <row r="1507" s="2" customFormat="1" ht="19" customHeight="1" spans="1:33">
      <c r="A1507" s="2">
        <v>1</v>
      </c>
      <c r="B1507" s="11" t="s">
        <v>2743</v>
      </c>
      <c r="C1507" s="11" t="s">
        <v>3234</v>
      </c>
      <c r="D1507" s="11" t="s">
        <v>3235</v>
      </c>
      <c r="E1507" s="10" t="s">
        <v>41451</v>
      </c>
      <c r="F1507" s="11" t="s">
        <v>39333</v>
      </c>
      <c r="G1507" s="10" t="s">
        <v>44741</v>
      </c>
      <c r="H1507" s="11" t="s">
        <v>44742</v>
      </c>
      <c r="I1507" s="11" t="s">
        <v>44743</v>
      </c>
      <c r="J1507" s="11" t="s">
        <v>44744</v>
      </c>
      <c r="K1507" s="11" t="s">
        <v>3247</v>
      </c>
      <c r="L1507" s="11" t="s">
        <v>3244</v>
      </c>
      <c r="M1507" s="11" t="s">
        <v>44732</v>
      </c>
      <c r="N1507" s="11" t="s">
        <v>41377</v>
      </c>
      <c r="O1507" s="11" t="s">
        <v>41387</v>
      </c>
      <c r="P1507" s="11" t="s">
        <v>41456</v>
      </c>
      <c r="Q1507" s="11" t="s">
        <v>41411</v>
      </c>
      <c r="R1507" s="11" t="s">
        <v>41411</v>
      </c>
      <c r="S1507" s="17">
        <v>297.18</v>
      </c>
      <c r="T1507" s="11" t="s">
        <v>41411</v>
      </c>
      <c r="U1507" s="17">
        <v>297.18</v>
      </c>
      <c r="V1507" s="17">
        <v>0</v>
      </c>
      <c r="W1507" s="18">
        <f t="shared" si="102"/>
        <v>297.18</v>
      </c>
      <c r="X1507" s="18">
        <f t="shared" si="103"/>
        <v>0</v>
      </c>
      <c r="Y1507" s="2">
        <v>297.18</v>
      </c>
      <c r="Z1507" s="2" t="str">
        <f t="shared" si="104"/>
        <v>未整改</v>
      </c>
      <c r="AA1507" s="2" t="str">
        <f t="shared" si="105"/>
        <v>已整改</v>
      </c>
      <c r="AD1507" s="22" t="e">
        <f>VLOOKUP(H1507,'系统导出（基本表）'!R:R,1,0)</f>
        <v>#N/A</v>
      </c>
      <c r="AE1507" s="22" t="e">
        <f>VLOOKUP(I1507,'系统导出（基本表）'!Q:R,2,0)</f>
        <v>#N/A</v>
      </c>
      <c r="AF1507" s="2" t="e">
        <f>VLOOKUP(J1507,'系统导出（基本表）'!S:T,2,0)</f>
        <v>#N/A</v>
      </c>
      <c r="AG1507" s="24"/>
    </row>
    <row r="1508" s="1" customFormat="1" ht="19" customHeight="1" spans="2:35">
      <c r="B1508" s="10" t="s">
        <v>2743</v>
      </c>
      <c r="C1508" s="10" t="s">
        <v>3234</v>
      </c>
      <c r="D1508" s="10" t="s">
        <v>3235</v>
      </c>
      <c r="E1508" s="10" t="s">
        <v>61</v>
      </c>
      <c r="F1508" s="10" t="s">
        <v>61</v>
      </c>
      <c r="G1508" s="10" t="s">
        <v>44745</v>
      </c>
      <c r="H1508" s="10" t="s">
        <v>44746</v>
      </c>
      <c r="I1508" s="10" t="s">
        <v>44747</v>
      </c>
      <c r="J1508" s="10" t="s">
        <v>44748</v>
      </c>
      <c r="K1508" s="10" t="s">
        <v>3247</v>
      </c>
      <c r="L1508" s="10" t="s">
        <v>3236</v>
      </c>
      <c r="M1508" s="10" t="s">
        <v>44732</v>
      </c>
      <c r="N1508" s="10" t="s">
        <v>61</v>
      </c>
      <c r="O1508" s="10" t="s">
        <v>41353</v>
      </c>
      <c r="P1508" s="10" t="s">
        <v>61</v>
      </c>
      <c r="Q1508" s="10" t="s">
        <v>41658</v>
      </c>
      <c r="R1508" s="10" t="s">
        <v>41658</v>
      </c>
      <c r="S1508" s="15">
        <v>28.3</v>
      </c>
      <c r="T1508" s="10" t="s">
        <v>44556</v>
      </c>
      <c r="U1508" s="15">
        <v>28.3</v>
      </c>
      <c r="V1508" s="15">
        <v>28.3</v>
      </c>
      <c r="W1508" s="16">
        <f t="shared" si="102"/>
        <v>0</v>
      </c>
      <c r="X1508" s="16">
        <f t="shared" si="103"/>
        <v>0</v>
      </c>
      <c r="Y1508" s="1">
        <v>28.3</v>
      </c>
      <c r="Z1508" s="1" t="str">
        <f t="shared" si="104"/>
        <v>未整改</v>
      </c>
      <c r="AA1508" s="1" t="str">
        <f t="shared" si="105"/>
        <v>已整改</v>
      </c>
      <c r="AC1508" s="3"/>
      <c r="AD1508" s="19" t="e">
        <f>VLOOKUP(H1508,'系统导出（基本表）'!R:R,1,0)</f>
        <v>#N/A</v>
      </c>
      <c r="AE1508" s="16" t="e">
        <f>VLOOKUP(I1508,'系统导出（基本表）'!Q:R,2,0)</f>
        <v>#N/A</v>
      </c>
      <c r="AF1508" s="16" t="e">
        <f>VLOOKUP(J1508,'系统导出（基本表）'!S:T,2,0)</f>
        <v>#N/A</v>
      </c>
      <c r="AG1508" s="16"/>
      <c r="AH1508" s="16"/>
      <c r="AI1508" s="16"/>
    </row>
    <row r="1509" s="1" customFormat="1" ht="19" customHeight="1" spans="2:35">
      <c r="B1509" s="10" t="s">
        <v>2743</v>
      </c>
      <c r="C1509" s="10" t="s">
        <v>3234</v>
      </c>
      <c r="D1509" s="10" t="s">
        <v>3235</v>
      </c>
      <c r="E1509" s="10" t="s">
        <v>42239</v>
      </c>
      <c r="F1509" s="10" t="s">
        <v>39291</v>
      </c>
      <c r="G1509" s="10" t="s">
        <v>44728</v>
      </c>
      <c r="H1509" s="10" t="s">
        <v>44729</v>
      </c>
      <c r="I1509" s="10" t="s">
        <v>44730</v>
      </c>
      <c r="J1509" s="10" t="s">
        <v>44731</v>
      </c>
      <c r="K1509" s="10" t="s">
        <v>3247</v>
      </c>
      <c r="L1509" s="10" t="s">
        <v>3236</v>
      </c>
      <c r="M1509" s="10" t="s">
        <v>44732</v>
      </c>
      <c r="N1509" s="10" t="s">
        <v>41377</v>
      </c>
      <c r="O1509" s="10" t="s">
        <v>41378</v>
      </c>
      <c r="P1509" s="10" t="s">
        <v>41456</v>
      </c>
      <c r="Q1509" s="10" t="s">
        <v>41411</v>
      </c>
      <c r="R1509" s="10" t="s">
        <v>41411</v>
      </c>
      <c r="S1509" s="15">
        <v>600</v>
      </c>
      <c r="T1509" s="10" t="s">
        <v>41463</v>
      </c>
      <c r="U1509" s="15">
        <v>1200</v>
      </c>
      <c r="V1509" s="15">
        <v>0</v>
      </c>
      <c r="W1509" s="16">
        <f t="shared" si="102"/>
        <v>600</v>
      </c>
      <c r="X1509" s="16">
        <f t="shared" si="103"/>
        <v>-600</v>
      </c>
      <c r="Y1509" s="1">
        <v>1200</v>
      </c>
      <c r="Z1509" s="1" t="str">
        <f t="shared" si="104"/>
        <v>未整改</v>
      </c>
      <c r="AA1509" s="1" t="str">
        <f t="shared" si="105"/>
        <v>已整改</v>
      </c>
      <c r="AC1509" s="3"/>
      <c r="AD1509" s="19" t="e">
        <f>VLOOKUP(H1509,'系统导出（基本表）'!R:R,1,0)</f>
        <v>#N/A</v>
      </c>
      <c r="AE1509" s="16" t="e">
        <f>VLOOKUP(I1509,'系统导出（基本表）'!Q:R,2,0)</f>
        <v>#N/A</v>
      </c>
      <c r="AF1509" s="16" t="e">
        <f>VLOOKUP(J1509,'系统导出（基本表）'!S:T,2,0)</f>
        <v>#N/A</v>
      </c>
      <c r="AG1509" s="16"/>
      <c r="AH1509" s="16"/>
      <c r="AI1509" s="16"/>
    </row>
    <row r="1510" s="1" customFormat="1" ht="19" customHeight="1" spans="2:35">
      <c r="B1510" s="10" t="s">
        <v>2743</v>
      </c>
      <c r="C1510" s="10" t="s">
        <v>3234</v>
      </c>
      <c r="D1510" s="10" t="s">
        <v>3235</v>
      </c>
      <c r="E1510" s="10" t="s">
        <v>41830</v>
      </c>
      <c r="F1510" s="10" t="s">
        <v>38686</v>
      </c>
      <c r="G1510" s="10" t="s">
        <v>44749</v>
      </c>
      <c r="H1510" s="10" t="s">
        <v>44750</v>
      </c>
      <c r="I1510" s="10" t="s">
        <v>44751</v>
      </c>
      <c r="J1510" s="10" t="s">
        <v>44752</v>
      </c>
      <c r="K1510" s="10" t="s">
        <v>3247</v>
      </c>
      <c r="L1510" s="10" t="s">
        <v>3236</v>
      </c>
      <c r="M1510" s="10" t="s">
        <v>44732</v>
      </c>
      <c r="N1510" s="10" t="s">
        <v>41377</v>
      </c>
      <c r="O1510" s="10" t="s">
        <v>41378</v>
      </c>
      <c r="P1510" s="10" t="s">
        <v>41456</v>
      </c>
      <c r="Q1510" s="10" t="s">
        <v>41411</v>
      </c>
      <c r="R1510" s="10" t="s">
        <v>41411</v>
      </c>
      <c r="S1510" s="15">
        <v>1108.93</v>
      </c>
      <c r="T1510" s="10" t="s">
        <v>41463</v>
      </c>
      <c r="U1510" s="15">
        <v>957.775</v>
      </c>
      <c r="V1510" s="15">
        <v>402.225</v>
      </c>
      <c r="W1510" s="16">
        <f t="shared" si="102"/>
        <v>706.705</v>
      </c>
      <c r="X1510" s="16">
        <f t="shared" si="103"/>
        <v>151.155</v>
      </c>
      <c r="Y1510" s="1">
        <v>957.775</v>
      </c>
      <c r="Z1510" s="1" t="str">
        <f t="shared" si="104"/>
        <v>未整改</v>
      </c>
      <c r="AA1510" s="1" t="str">
        <f t="shared" si="105"/>
        <v>未整改</v>
      </c>
      <c r="AC1510" s="3"/>
      <c r="AD1510" s="19" t="e">
        <f>VLOOKUP(H1510,'系统导出（基本表）'!R:R,1,0)</f>
        <v>#N/A</v>
      </c>
      <c r="AE1510" s="16" t="e">
        <f>VLOOKUP(I1510,'系统导出（基本表）'!Q:R,2,0)</f>
        <v>#N/A</v>
      </c>
      <c r="AF1510" s="16" t="e">
        <f>VLOOKUP(J1510,'系统导出（基本表）'!S:T,2,0)</f>
        <v>#N/A</v>
      </c>
      <c r="AG1510" s="16"/>
      <c r="AH1510" s="16"/>
      <c r="AI1510" s="16"/>
    </row>
    <row r="1511" s="2" customFormat="1" ht="19" customHeight="1" spans="1:33">
      <c r="A1511" s="2">
        <v>1</v>
      </c>
      <c r="B1511" s="11" t="s">
        <v>2743</v>
      </c>
      <c r="C1511" s="11" t="s">
        <v>3234</v>
      </c>
      <c r="D1511" s="11" t="s">
        <v>3235</v>
      </c>
      <c r="E1511" s="10" t="s">
        <v>42116</v>
      </c>
      <c r="F1511" s="11" t="s">
        <v>38686</v>
      </c>
      <c r="G1511" s="10" t="s">
        <v>44749</v>
      </c>
      <c r="H1511" s="11" t="s">
        <v>44750</v>
      </c>
      <c r="I1511" s="11" t="s">
        <v>44751</v>
      </c>
      <c r="J1511" s="11" t="s">
        <v>44752</v>
      </c>
      <c r="K1511" s="11" t="s">
        <v>3247</v>
      </c>
      <c r="L1511" s="11" t="s">
        <v>3244</v>
      </c>
      <c r="M1511" s="11" t="s">
        <v>44732</v>
      </c>
      <c r="N1511" s="11" t="s">
        <v>41377</v>
      </c>
      <c r="O1511" s="11" t="s">
        <v>41387</v>
      </c>
      <c r="P1511" s="11" t="s">
        <v>41456</v>
      </c>
      <c r="Q1511" s="11" t="s">
        <v>41411</v>
      </c>
      <c r="R1511" s="11" t="s">
        <v>41411</v>
      </c>
      <c r="S1511" s="17">
        <v>628.93</v>
      </c>
      <c r="T1511" s="11" t="s">
        <v>41411</v>
      </c>
      <c r="U1511" s="17">
        <v>200</v>
      </c>
      <c r="V1511" s="17">
        <v>0</v>
      </c>
      <c r="W1511" s="18">
        <f t="shared" si="102"/>
        <v>628.93</v>
      </c>
      <c r="X1511" s="18">
        <f t="shared" si="103"/>
        <v>428.93</v>
      </c>
      <c r="Y1511" s="2">
        <v>200</v>
      </c>
      <c r="Z1511" s="2" t="str">
        <f t="shared" si="104"/>
        <v>未整改</v>
      </c>
      <c r="AA1511" s="2" t="str">
        <f t="shared" si="105"/>
        <v>未整改</v>
      </c>
      <c r="AD1511" s="22" t="e">
        <f>VLOOKUP(H1511,'系统导出（基本表）'!R:R,1,0)</f>
        <v>#N/A</v>
      </c>
      <c r="AE1511" s="22" t="e">
        <f>VLOOKUP(I1511,'系统导出（基本表）'!Q:R,2,0)</f>
        <v>#N/A</v>
      </c>
      <c r="AF1511" s="2" t="e">
        <f>VLOOKUP(J1511,'系统导出（基本表）'!S:T,2,0)</f>
        <v>#N/A</v>
      </c>
      <c r="AG1511" s="24"/>
    </row>
    <row r="1512" s="1" customFormat="1" ht="19" customHeight="1" spans="2:35">
      <c r="B1512" s="10" t="s">
        <v>2743</v>
      </c>
      <c r="C1512" s="10" t="s">
        <v>3234</v>
      </c>
      <c r="D1512" s="10" t="s">
        <v>3235</v>
      </c>
      <c r="E1512" s="10" t="s">
        <v>61</v>
      </c>
      <c r="F1512" s="10" t="s">
        <v>61</v>
      </c>
      <c r="G1512" s="10" t="s">
        <v>44753</v>
      </c>
      <c r="H1512" s="10" t="s">
        <v>44754</v>
      </c>
      <c r="I1512" s="10" t="s">
        <v>44755</v>
      </c>
      <c r="J1512" s="10" t="s">
        <v>44756</v>
      </c>
      <c r="K1512" s="10" t="s">
        <v>3247</v>
      </c>
      <c r="L1512" s="10" t="s">
        <v>3236</v>
      </c>
      <c r="M1512" s="10" t="s">
        <v>44732</v>
      </c>
      <c r="N1512" s="10" t="s">
        <v>61</v>
      </c>
      <c r="O1512" s="10" t="s">
        <v>41353</v>
      </c>
      <c r="P1512" s="10" t="s">
        <v>61</v>
      </c>
      <c r="Q1512" s="10" t="s">
        <v>41658</v>
      </c>
      <c r="R1512" s="10" t="s">
        <v>41658</v>
      </c>
      <c r="S1512" s="15">
        <v>29.8</v>
      </c>
      <c r="T1512" s="10" t="s">
        <v>44556</v>
      </c>
      <c r="U1512" s="15">
        <v>29.8</v>
      </c>
      <c r="V1512" s="15">
        <v>29.8</v>
      </c>
      <c r="W1512" s="16">
        <f t="shared" si="102"/>
        <v>0</v>
      </c>
      <c r="X1512" s="16">
        <f t="shared" si="103"/>
        <v>0</v>
      </c>
      <c r="Y1512" s="1">
        <v>29.8</v>
      </c>
      <c r="Z1512" s="1" t="str">
        <f t="shared" si="104"/>
        <v>未整改</v>
      </c>
      <c r="AA1512" s="1" t="str">
        <f t="shared" si="105"/>
        <v>已整改</v>
      </c>
      <c r="AC1512" s="3"/>
      <c r="AD1512" s="19" t="e">
        <f>VLOOKUP(H1512,'系统导出（基本表）'!R:R,1,0)</f>
        <v>#N/A</v>
      </c>
      <c r="AE1512" s="16" t="e">
        <f>VLOOKUP(I1512,'系统导出（基本表）'!Q:R,2,0)</f>
        <v>#N/A</v>
      </c>
      <c r="AF1512" s="16" t="e">
        <f>VLOOKUP(J1512,'系统导出（基本表）'!S:T,2,0)</f>
        <v>#N/A</v>
      </c>
      <c r="AG1512" s="16"/>
      <c r="AH1512" s="16"/>
      <c r="AI1512" s="16"/>
    </row>
    <row r="1513" s="1" customFormat="1" ht="19" customHeight="1" spans="2:35">
      <c r="B1513" s="10" t="s">
        <v>2743</v>
      </c>
      <c r="C1513" s="10" t="s">
        <v>3234</v>
      </c>
      <c r="D1513" s="10" t="s">
        <v>3235</v>
      </c>
      <c r="E1513" s="10" t="s">
        <v>44757</v>
      </c>
      <c r="F1513" s="10" t="s">
        <v>44758</v>
      </c>
      <c r="G1513" s="10" t="s">
        <v>44753</v>
      </c>
      <c r="H1513" s="10" t="s">
        <v>44754</v>
      </c>
      <c r="I1513" s="10" t="s">
        <v>44755</v>
      </c>
      <c r="J1513" s="10" t="s">
        <v>44756</v>
      </c>
      <c r="K1513" s="10" t="s">
        <v>3247</v>
      </c>
      <c r="L1513" s="10" t="s">
        <v>3236</v>
      </c>
      <c r="M1513" s="10" t="s">
        <v>44732</v>
      </c>
      <c r="N1513" s="10" t="s">
        <v>41377</v>
      </c>
      <c r="O1513" s="10" t="s">
        <v>41378</v>
      </c>
      <c r="P1513" s="10" t="s">
        <v>41456</v>
      </c>
      <c r="Q1513" s="10" t="s">
        <v>41411</v>
      </c>
      <c r="R1513" s="10" t="s">
        <v>41411</v>
      </c>
      <c r="S1513" s="15">
        <v>97.38</v>
      </c>
      <c r="T1513" s="10" t="s">
        <v>41463</v>
      </c>
      <c r="U1513" s="15">
        <v>97.38</v>
      </c>
      <c r="V1513" s="15">
        <v>97.38</v>
      </c>
      <c r="W1513" s="16">
        <f t="shared" si="102"/>
        <v>0</v>
      </c>
      <c r="X1513" s="16">
        <f t="shared" si="103"/>
        <v>0</v>
      </c>
      <c r="Y1513" s="1">
        <v>97.38</v>
      </c>
      <c r="Z1513" s="1" t="str">
        <f t="shared" si="104"/>
        <v>未整改</v>
      </c>
      <c r="AA1513" s="1" t="str">
        <f t="shared" si="105"/>
        <v>已整改</v>
      </c>
      <c r="AC1513" s="3"/>
      <c r="AD1513" s="19" t="e">
        <f>VLOOKUP(H1513,'系统导出（基本表）'!R:R,1,0)</f>
        <v>#N/A</v>
      </c>
      <c r="AE1513" s="16" t="e">
        <f>VLOOKUP(I1513,'系统导出（基本表）'!Q:R,2,0)</f>
        <v>#N/A</v>
      </c>
      <c r="AF1513" s="16" t="e">
        <f>VLOOKUP(J1513,'系统导出（基本表）'!S:T,2,0)</f>
        <v>#N/A</v>
      </c>
      <c r="AG1513" s="16"/>
      <c r="AH1513" s="16"/>
      <c r="AI1513" s="16"/>
    </row>
    <row r="1514" s="1" customFormat="1" ht="19" customHeight="1" spans="2:35">
      <c r="B1514" s="10" t="s">
        <v>2743</v>
      </c>
      <c r="C1514" s="10" t="s">
        <v>3234</v>
      </c>
      <c r="D1514" s="10" t="s">
        <v>3235</v>
      </c>
      <c r="E1514" s="10" t="s">
        <v>41451</v>
      </c>
      <c r="F1514" s="10" t="s">
        <v>39333</v>
      </c>
      <c r="G1514" s="10" t="s">
        <v>44741</v>
      </c>
      <c r="H1514" s="10" t="s">
        <v>44742</v>
      </c>
      <c r="I1514" s="10" t="s">
        <v>44743</v>
      </c>
      <c r="J1514" s="10" t="s">
        <v>44744</v>
      </c>
      <c r="K1514" s="10" t="s">
        <v>3247</v>
      </c>
      <c r="L1514" s="10" t="s">
        <v>3236</v>
      </c>
      <c r="M1514" s="10" t="s">
        <v>44732</v>
      </c>
      <c r="N1514" s="10" t="s">
        <v>41377</v>
      </c>
      <c r="O1514" s="10" t="s">
        <v>41378</v>
      </c>
      <c r="P1514" s="10" t="s">
        <v>41456</v>
      </c>
      <c r="Q1514" s="10" t="s">
        <v>41411</v>
      </c>
      <c r="R1514" s="10" t="s">
        <v>41411</v>
      </c>
      <c r="S1514" s="15">
        <v>316.13</v>
      </c>
      <c r="T1514" s="10" t="s">
        <v>41463</v>
      </c>
      <c r="U1514" s="15">
        <v>318.874</v>
      </c>
      <c r="V1514" s="15">
        <v>16.209</v>
      </c>
      <c r="W1514" s="16">
        <f t="shared" si="102"/>
        <v>299.921</v>
      </c>
      <c r="X1514" s="16">
        <f t="shared" si="103"/>
        <v>-2.74400000000003</v>
      </c>
      <c r="Y1514" s="1">
        <v>318.874</v>
      </c>
      <c r="Z1514" s="1" t="str">
        <f t="shared" si="104"/>
        <v>未整改</v>
      </c>
      <c r="AA1514" s="1" t="str">
        <f t="shared" si="105"/>
        <v>已整改</v>
      </c>
      <c r="AC1514" s="3"/>
      <c r="AD1514" s="19" t="e">
        <f>VLOOKUP(H1514,'系统导出（基本表）'!R:R,1,0)</f>
        <v>#N/A</v>
      </c>
      <c r="AE1514" s="16" t="e">
        <f>VLOOKUP(I1514,'系统导出（基本表）'!Q:R,2,0)</f>
        <v>#N/A</v>
      </c>
      <c r="AF1514" s="16" t="e">
        <f>VLOOKUP(J1514,'系统导出（基本表）'!S:T,2,0)</f>
        <v>#N/A</v>
      </c>
      <c r="AG1514" s="16"/>
      <c r="AH1514" s="16"/>
      <c r="AI1514" s="16"/>
    </row>
    <row r="1515" s="2" customFormat="1" ht="19" customHeight="1" spans="1:33">
      <c r="A1515" s="2">
        <v>1</v>
      </c>
      <c r="B1515" s="11" t="s">
        <v>2743</v>
      </c>
      <c r="C1515" s="11" t="s">
        <v>3234</v>
      </c>
      <c r="D1515" s="11" t="s">
        <v>3235</v>
      </c>
      <c r="E1515" s="10" t="s">
        <v>43375</v>
      </c>
      <c r="F1515" s="11" t="s">
        <v>39353</v>
      </c>
      <c r="G1515" s="10" t="s">
        <v>44759</v>
      </c>
      <c r="H1515" s="11" t="s">
        <v>44760</v>
      </c>
      <c r="I1515" s="11" t="s">
        <v>44761</v>
      </c>
      <c r="J1515" s="11" t="s">
        <v>44762</v>
      </c>
      <c r="K1515" s="11" t="s">
        <v>3247</v>
      </c>
      <c r="L1515" s="11" t="s">
        <v>3244</v>
      </c>
      <c r="M1515" s="11" t="s">
        <v>44732</v>
      </c>
      <c r="N1515" s="11" t="s">
        <v>41377</v>
      </c>
      <c r="O1515" s="11" t="s">
        <v>41387</v>
      </c>
      <c r="P1515" s="11" t="s">
        <v>41456</v>
      </c>
      <c r="Q1515" s="11" t="s">
        <v>41411</v>
      </c>
      <c r="R1515" s="11" t="s">
        <v>41411</v>
      </c>
      <c r="S1515" s="17">
        <v>1400.99</v>
      </c>
      <c r="T1515" s="11" t="s">
        <v>41411</v>
      </c>
      <c r="U1515" s="17">
        <v>250</v>
      </c>
      <c r="V1515" s="17">
        <v>0</v>
      </c>
      <c r="W1515" s="18">
        <f t="shared" si="102"/>
        <v>1400.99</v>
      </c>
      <c r="X1515" s="18">
        <f t="shared" si="103"/>
        <v>1150.99</v>
      </c>
      <c r="Y1515" s="2">
        <v>250</v>
      </c>
      <c r="Z1515" s="2" t="str">
        <f t="shared" si="104"/>
        <v>未整改</v>
      </c>
      <c r="AA1515" s="2" t="str">
        <f t="shared" si="105"/>
        <v>未整改</v>
      </c>
      <c r="AD1515" s="22" t="e">
        <f>VLOOKUP(H1515,'系统导出（基本表）'!R:R,1,0)</f>
        <v>#N/A</v>
      </c>
      <c r="AE1515" s="22" t="e">
        <f>VLOOKUP(I1515,'系统导出（基本表）'!Q:R,2,0)</f>
        <v>#N/A</v>
      </c>
      <c r="AF1515" s="2" t="e">
        <f>VLOOKUP(J1515,'系统导出（基本表）'!S:T,2,0)</f>
        <v>#N/A</v>
      </c>
      <c r="AG1515" s="24"/>
    </row>
    <row r="1516" s="1" customFormat="1" ht="19" customHeight="1" spans="2:35">
      <c r="B1516" s="10" t="s">
        <v>2743</v>
      </c>
      <c r="C1516" s="10" t="s">
        <v>3234</v>
      </c>
      <c r="D1516" s="10" t="s">
        <v>3235</v>
      </c>
      <c r="E1516" s="10" t="s">
        <v>61</v>
      </c>
      <c r="F1516" s="10" t="s">
        <v>61</v>
      </c>
      <c r="G1516" s="10" t="s">
        <v>44753</v>
      </c>
      <c r="H1516" s="10" t="s">
        <v>44754</v>
      </c>
      <c r="I1516" s="10" t="s">
        <v>44755</v>
      </c>
      <c r="J1516" s="10" t="s">
        <v>44756</v>
      </c>
      <c r="K1516" s="10" t="s">
        <v>3247</v>
      </c>
      <c r="L1516" s="10" t="s">
        <v>3236</v>
      </c>
      <c r="M1516" s="10" t="s">
        <v>44732</v>
      </c>
      <c r="N1516" s="10" t="s">
        <v>61</v>
      </c>
      <c r="O1516" s="10" t="s">
        <v>41372</v>
      </c>
      <c r="P1516" s="10" t="s">
        <v>61</v>
      </c>
      <c r="Q1516" s="10" t="s">
        <v>41411</v>
      </c>
      <c r="R1516" s="10" t="s">
        <v>41411</v>
      </c>
      <c r="S1516" s="15">
        <v>694.36</v>
      </c>
      <c r="T1516" s="10" t="s">
        <v>41412</v>
      </c>
      <c r="U1516" s="15">
        <v>694.36</v>
      </c>
      <c r="V1516" s="15">
        <v>694.36</v>
      </c>
      <c r="W1516" s="16">
        <f t="shared" si="102"/>
        <v>0</v>
      </c>
      <c r="X1516" s="16">
        <f t="shared" si="103"/>
        <v>0</v>
      </c>
      <c r="Y1516" s="1">
        <v>694.36</v>
      </c>
      <c r="Z1516" s="1" t="str">
        <f t="shared" si="104"/>
        <v>未整改</v>
      </c>
      <c r="AA1516" s="1" t="str">
        <f t="shared" si="105"/>
        <v>已整改</v>
      </c>
      <c r="AC1516" s="3"/>
      <c r="AD1516" s="19" t="e">
        <f>VLOOKUP(H1516,'系统导出（基本表）'!R:R,1,0)</f>
        <v>#N/A</v>
      </c>
      <c r="AE1516" s="16" t="e">
        <f>VLOOKUP(I1516,'系统导出（基本表）'!Q:R,2,0)</f>
        <v>#N/A</v>
      </c>
      <c r="AF1516" s="16" t="e">
        <f>VLOOKUP(J1516,'系统导出（基本表）'!S:T,2,0)</f>
        <v>#N/A</v>
      </c>
      <c r="AG1516" s="16"/>
      <c r="AH1516" s="16"/>
      <c r="AI1516" s="16"/>
    </row>
    <row r="1517" s="1" customFormat="1" ht="19" customHeight="1" spans="2:35">
      <c r="B1517" s="10" t="s">
        <v>2743</v>
      </c>
      <c r="C1517" s="10" t="s">
        <v>3234</v>
      </c>
      <c r="D1517" s="10" t="s">
        <v>3235</v>
      </c>
      <c r="E1517" s="10" t="s">
        <v>41830</v>
      </c>
      <c r="F1517" s="10" t="s">
        <v>38686</v>
      </c>
      <c r="G1517" s="10" t="s">
        <v>44763</v>
      </c>
      <c r="H1517" s="10" t="s">
        <v>39517</v>
      </c>
      <c r="I1517" s="10" t="s">
        <v>39516</v>
      </c>
      <c r="J1517" s="10" t="s">
        <v>39516</v>
      </c>
      <c r="K1517" s="10" t="s">
        <v>3247</v>
      </c>
      <c r="L1517" s="10" t="s">
        <v>3236</v>
      </c>
      <c r="M1517" s="10" t="s">
        <v>44732</v>
      </c>
      <c r="N1517" s="10" t="s">
        <v>41377</v>
      </c>
      <c r="O1517" s="10" t="s">
        <v>41378</v>
      </c>
      <c r="P1517" s="10" t="s">
        <v>41456</v>
      </c>
      <c r="Q1517" s="10" t="s">
        <v>41411</v>
      </c>
      <c r="R1517" s="10" t="s">
        <v>41411</v>
      </c>
      <c r="S1517" s="15">
        <v>32.94</v>
      </c>
      <c r="T1517" s="10" t="s">
        <v>41463</v>
      </c>
      <c r="U1517" s="15">
        <v>32.94</v>
      </c>
      <c r="V1517" s="15">
        <v>32.94</v>
      </c>
      <c r="W1517" s="16">
        <f t="shared" si="102"/>
        <v>0</v>
      </c>
      <c r="X1517" s="16">
        <f t="shared" si="103"/>
        <v>0</v>
      </c>
      <c r="Y1517" s="1">
        <v>32.94</v>
      </c>
      <c r="Z1517" s="1" t="str">
        <f t="shared" si="104"/>
        <v>未整改</v>
      </c>
      <c r="AA1517" s="1" t="str">
        <f t="shared" si="105"/>
        <v>已整改</v>
      </c>
      <c r="AC1517" s="3"/>
      <c r="AD1517" s="19" t="str">
        <f>VLOOKUP(H1517,'系统导出（基本表）'!R:R,1,0)</f>
        <v>P22510821-0005</v>
      </c>
      <c r="AE1517" s="16" t="str">
        <f>VLOOKUP(I1517,'系统导出（基本表）'!Q:R,2,0)</f>
        <v>P22510821-0005</v>
      </c>
      <c r="AF1517" s="16" t="e">
        <f>VLOOKUP(J1517,'系统导出（基本表）'!S:T,2,0)</f>
        <v>#N/A</v>
      </c>
      <c r="AG1517" s="16"/>
      <c r="AH1517" s="16"/>
      <c r="AI1517" s="16"/>
    </row>
    <row r="1518" s="1" customFormat="1" ht="19" customHeight="1" spans="2:35">
      <c r="B1518" s="10" t="s">
        <v>2743</v>
      </c>
      <c r="C1518" s="10" t="s">
        <v>3234</v>
      </c>
      <c r="D1518" s="10" t="s">
        <v>3235</v>
      </c>
      <c r="E1518" s="10" t="s">
        <v>41575</v>
      </c>
      <c r="F1518" s="10" t="s">
        <v>38965</v>
      </c>
      <c r="G1518" s="10" t="s">
        <v>44736</v>
      </c>
      <c r="H1518" s="10" t="s">
        <v>39523</v>
      </c>
      <c r="I1518" s="10" t="s">
        <v>39522</v>
      </c>
      <c r="J1518" s="10" t="s">
        <v>39522</v>
      </c>
      <c r="K1518" s="10" t="s">
        <v>3247</v>
      </c>
      <c r="L1518" s="10" t="s">
        <v>3236</v>
      </c>
      <c r="M1518" s="10" t="s">
        <v>44732</v>
      </c>
      <c r="N1518" s="10" t="s">
        <v>41377</v>
      </c>
      <c r="O1518" s="10" t="s">
        <v>41378</v>
      </c>
      <c r="P1518" s="10" t="s">
        <v>41379</v>
      </c>
      <c r="Q1518" s="10" t="s">
        <v>41373</v>
      </c>
      <c r="R1518" s="10" t="s">
        <v>41373</v>
      </c>
      <c r="S1518" s="15">
        <v>5500</v>
      </c>
      <c r="T1518" s="10" t="s">
        <v>44764</v>
      </c>
      <c r="U1518" s="15">
        <v>5500</v>
      </c>
      <c r="V1518" s="15">
        <v>5500</v>
      </c>
      <c r="W1518" s="16">
        <f t="shared" si="102"/>
        <v>0</v>
      </c>
      <c r="X1518" s="16">
        <f t="shared" si="103"/>
        <v>0</v>
      </c>
      <c r="Y1518" s="1">
        <v>5500</v>
      </c>
      <c r="Z1518" s="1" t="str">
        <f t="shared" si="104"/>
        <v>未整改</v>
      </c>
      <c r="AA1518" s="1" t="str">
        <f t="shared" si="105"/>
        <v>已整改</v>
      </c>
      <c r="AB1518" s="1">
        <f>S1518-V1518</f>
        <v>0</v>
      </c>
      <c r="AC1518" s="3"/>
      <c r="AD1518" s="19" t="str">
        <f>VLOOKUP(H1518,'系统导出（基本表）'!R:R,1,0)</f>
        <v>P22510821-0012</v>
      </c>
      <c r="AE1518" s="16" t="str">
        <f>VLOOKUP(I1518,'系统导出（基本表）'!Q:R,2,0)</f>
        <v>P22510821-0012</v>
      </c>
      <c r="AF1518" s="16" t="e">
        <f>VLOOKUP(J1518,'系统导出（基本表）'!S:T,2,0)</f>
        <v>#N/A</v>
      </c>
      <c r="AG1518" s="16"/>
      <c r="AH1518" s="16"/>
      <c r="AI1518" s="16"/>
    </row>
    <row r="1519" s="2" customFormat="1" ht="19" customHeight="1" spans="1:33">
      <c r="A1519" s="2">
        <v>1</v>
      </c>
      <c r="B1519" s="11" t="s">
        <v>2743</v>
      </c>
      <c r="C1519" s="11" t="s">
        <v>3234</v>
      </c>
      <c r="D1519" s="11" t="s">
        <v>3235</v>
      </c>
      <c r="E1519" s="10" t="s">
        <v>43779</v>
      </c>
      <c r="F1519" s="11" t="s">
        <v>39302</v>
      </c>
      <c r="G1519" s="10" t="s">
        <v>44765</v>
      </c>
      <c r="H1519" s="11" t="s">
        <v>44766</v>
      </c>
      <c r="I1519" s="11" t="s">
        <v>44767</v>
      </c>
      <c r="J1519" s="11" t="s">
        <v>44767</v>
      </c>
      <c r="K1519" s="11" t="s">
        <v>3247</v>
      </c>
      <c r="L1519" s="11" t="s">
        <v>3244</v>
      </c>
      <c r="M1519" s="11" t="s">
        <v>44732</v>
      </c>
      <c r="N1519" s="11" t="s">
        <v>41377</v>
      </c>
      <c r="O1519" s="11" t="s">
        <v>41387</v>
      </c>
      <c r="P1519" s="11" t="s">
        <v>41456</v>
      </c>
      <c r="Q1519" s="11" t="s">
        <v>41411</v>
      </c>
      <c r="R1519" s="11" t="s">
        <v>41411</v>
      </c>
      <c r="S1519" s="17">
        <v>8544.213898</v>
      </c>
      <c r="T1519" s="11" t="s">
        <v>41411</v>
      </c>
      <c r="U1519" s="17">
        <v>1803.4969</v>
      </c>
      <c r="V1519" s="17">
        <v>0</v>
      </c>
      <c r="W1519" s="18">
        <f t="shared" si="102"/>
        <v>8544.213898</v>
      </c>
      <c r="X1519" s="18">
        <f t="shared" si="103"/>
        <v>6740.716998</v>
      </c>
      <c r="Y1519" s="2">
        <v>1803.4969</v>
      </c>
      <c r="Z1519" s="2" t="str">
        <f t="shared" si="104"/>
        <v>未整改</v>
      </c>
      <c r="AA1519" s="2" t="str">
        <f t="shared" si="105"/>
        <v>未整改</v>
      </c>
      <c r="AD1519" s="22" t="e">
        <f>VLOOKUP(H1519,'系统导出（基本表）'!R:R,1,0)</f>
        <v>#N/A</v>
      </c>
      <c r="AE1519" s="22" t="e">
        <f>VLOOKUP(I1519,'系统导出（基本表）'!Q:R,2,0)</f>
        <v>#N/A</v>
      </c>
      <c r="AF1519" s="2" t="e">
        <f>VLOOKUP(J1519,'系统导出（基本表）'!S:T,2,0)</f>
        <v>#N/A</v>
      </c>
      <c r="AG1519" s="24"/>
    </row>
    <row r="1520" s="1" customFormat="1" ht="19" customHeight="1" spans="2:35">
      <c r="B1520" s="10" t="s">
        <v>2743</v>
      </c>
      <c r="C1520" s="10" t="s">
        <v>3234</v>
      </c>
      <c r="D1520" s="10" t="s">
        <v>3235</v>
      </c>
      <c r="E1520" s="10" t="s">
        <v>61</v>
      </c>
      <c r="F1520" s="10" t="s">
        <v>61</v>
      </c>
      <c r="G1520" s="10" t="s">
        <v>44728</v>
      </c>
      <c r="H1520" s="10" t="s">
        <v>44729</v>
      </c>
      <c r="I1520" s="10" t="s">
        <v>44730</v>
      </c>
      <c r="J1520" s="10" t="s">
        <v>44731</v>
      </c>
      <c r="K1520" s="10" t="s">
        <v>3247</v>
      </c>
      <c r="L1520" s="10" t="s">
        <v>3236</v>
      </c>
      <c r="M1520" s="10" t="s">
        <v>44732</v>
      </c>
      <c r="N1520" s="10" t="s">
        <v>61</v>
      </c>
      <c r="O1520" s="10" t="s">
        <v>41372</v>
      </c>
      <c r="P1520" s="10" t="s">
        <v>61</v>
      </c>
      <c r="Q1520" s="10" t="s">
        <v>41411</v>
      </c>
      <c r="R1520" s="10" t="s">
        <v>41411</v>
      </c>
      <c r="S1520" s="15">
        <v>1531.16</v>
      </c>
      <c r="T1520" s="10" t="s">
        <v>41412</v>
      </c>
      <c r="U1520" s="15">
        <v>1384.8675</v>
      </c>
      <c r="V1520" s="15">
        <v>1384.8675</v>
      </c>
      <c r="W1520" s="16">
        <f t="shared" si="102"/>
        <v>146.2925</v>
      </c>
      <c r="X1520" s="16">
        <f t="shared" si="103"/>
        <v>146.2925</v>
      </c>
      <c r="Y1520" s="1">
        <v>1384.8675</v>
      </c>
      <c r="Z1520" s="1" t="str">
        <f t="shared" si="104"/>
        <v>未整改</v>
      </c>
      <c r="AA1520" s="1" t="str">
        <f t="shared" si="105"/>
        <v>未整改</v>
      </c>
      <c r="AC1520" s="3"/>
      <c r="AD1520" s="19" t="e">
        <f>VLOOKUP(H1520,'系统导出（基本表）'!R:R,1,0)</f>
        <v>#N/A</v>
      </c>
      <c r="AE1520" s="16" t="e">
        <f>VLOOKUP(I1520,'系统导出（基本表）'!Q:R,2,0)</f>
        <v>#N/A</v>
      </c>
      <c r="AF1520" s="16" t="e">
        <f>VLOOKUP(J1520,'系统导出（基本表）'!S:T,2,0)</f>
        <v>#N/A</v>
      </c>
      <c r="AG1520" s="16"/>
      <c r="AH1520" s="16"/>
      <c r="AI1520" s="16"/>
    </row>
    <row r="1521" s="1" customFormat="1" ht="19" customHeight="1" spans="2:35">
      <c r="B1521" s="10" t="s">
        <v>2743</v>
      </c>
      <c r="C1521" s="10" t="s">
        <v>3234</v>
      </c>
      <c r="D1521" s="10" t="s">
        <v>3235</v>
      </c>
      <c r="E1521" s="10" t="s">
        <v>61</v>
      </c>
      <c r="F1521" s="10" t="s">
        <v>61</v>
      </c>
      <c r="G1521" s="10" t="s">
        <v>44768</v>
      </c>
      <c r="H1521" s="10" t="s">
        <v>44769</v>
      </c>
      <c r="I1521" s="10" t="s">
        <v>44770</v>
      </c>
      <c r="J1521" s="10" t="s">
        <v>44770</v>
      </c>
      <c r="K1521" s="10" t="s">
        <v>3247</v>
      </c>
      <c r="L1521" s="10" t="s">
        <v>3236</v>
      </c>
      <c r="M1521" s="10" t="s">
        <v>44732</v>
      </c>
      <c r="N1521" s="10" t="s">
        <v>61</v>
      </c>
      <c r="O1521" s="10" t="s">
        <v>41372</v>
      </c>
      <c r="P1521" s="10" t="s">
        <v>61</v>
      </c>
      <c r="Q1521" s="10" t="s">
        <v>41411</v>
      </c>
      <c r="R1521" s="10" t="s">
        <v>41411</v>
      </c>
      <c r="S1521" s="15">
        <v>5826.64</v>
      </c>
      <c r="T1521" s="10" t="s">
        <v>41412</v>
      </c>
      <c r="U1521" s="15">
        <v>5826.64</v>
      </c>
      <c r="V1521" s="15">
        <v>5826.64</v>
      </c>
      <c r="W1521" s="16">
        <f t="shared" si="102"/>
        <v>0</v>
      </c>
      <c r="X1521" s="16">
        <f t="shared" si="103"/>
        <v>0</v>
      </c>
      <c r="Y1521" s="1">
        <v>5826.64</v>
      </c>
      <c r="Z1521" s="1" t="str">
        <f t="shared" si="104"/>
        <v>未整改</v>
      </c>
      <c r="AA1521" s="1" t="str">
        <f t="shared" si="105"/>
        <v>已整改</v>
      </c>
      <c r="AC1521" s="3"/>
      <c r="AD1521" s="19" t="e">
        <f>VLOOKUP(H1521,'系统导出（基本表）'!R:R,1,0)</f>
        <v>#N/A</v>
      </c>
      <c r="AE1521" s="16" t="e">
        <f>VLOOKUP(I1521,'系统导出（基本表）'!Q:R,2,0)</f>
        <v>#N/A</v>
      </c>
      <c r="AF1521" s="16" t="e">
        <f>VLOOKUP(J1521,'系统导出（基本表）'!S:T,2,0)</f>
        <v>#N/A</v>
      </c>
      <c r="AG1521" s="16"/>
      <c r="AH1521" s="16"/>
      <c r="AI1521" s="16"/>
    </row>
    <row r="1522" s="2" customFormat="1" ht="19" customHeight="1" spans="1:33">
      <c r="A1522" s="2">
        <v>1</v>
      </c>
      <c r="B1522" s="11" t="s">
        <v>2743</v>
      </c>
      <c r="C1522" s="11" t="s">
        <v>3234</v>
      </c>
      <c r="D1522" s="11" t="s">
        <v>3235</v>
      </c>
      <c r="E1522" s="10" t="s">
        <v>42211</v>
      </c>
      <c r="F1522" s="11" t="s">
        <v>39065</v>
      </c>
      <c r="G1522" s="10" t="s">
        <v>44763</v>
      </c>
      <c r="H1522" s="11" t="s">
        <v>39517</v>
      </c>
      <c r="I1522" s="11" t="s">
        <v>39516</v>
      </c>
      <c r="J1522" s="11" t="s">
        <v>39516</v>
      </c>
      <c r="K1522" s="11" t="s">
        <v>3247</v>
      </c>
      <c r="L1522" s="11" t="s">
        <v>3244</v>
      </c>
      <c r="M1522" s="11" t="s">
        <v>44732</v>
      </c>
      <c r="N1522" s="11" t="s">
        <v>41377</v>
      </c>
      <c r="O1522" s="11" t="s">
        <v>41387</v>
      </c>
      <c r="P1522" s="11" t="s">
        <v>41449</v>
      </c>
      <c r="Q1522" s="11" t="s">
        <v>41411</v>
      </c>
      <c r="R1522" s="11" t="s">
        <v>41411</v>
      </c>
      <c r="S1522" s="17">
        <v>9533.1018</v>
      </c>
      <c r="T1522" s="11" t="s">
        <v>42004</v>
      </c>
      <c r="U1522" s="17">
        <v>1355.598</v>
      </c>
      <c r="V1522" s="17">
        <v>0</v>
      </c>
      <c r="W1522" s="18">
        <f t="shared" si="102"/>
        <v>9533.1018</v>
      </c>
      <c r="X1522" s="18">
        <f t="shared" si="103"/>
        <v>8177.5038</v>
      </c>
      <c r="Y1522" s="2">
        <v>1355.598</v>
      </c>
      <c r="Z1522" s="2" t="str">
        <f t="shared" si="104"/>
        <v>未整改</v>
      </c>
      <c r="AA1522" s="2" t="str">
        <f t="shared" si="105"/>
        <v>未整改</v>
      </c>
      <c r="AD1522" s="22" t="str">
        <f>VLOOKUP(H1522,'系统导出（基本表）'!R:R,1,0)</f>
        <v>P22510821-0005</v>
      </c>
      <c r="AE1522" s="22" t="str">
        <f>VLOOKUP(I1522,'系统导出（基本表）'!Q:R,2,0)</f>
        <v>P22510821-0005</v>
      </c>
      <c r="AF1522" s="2" t="e">
        <f>VLOOKUP(J1522,'系统导出（基本表）'!S:T,2,0)</f>
        <v>#N/A</v>
      </c>
      <c r="AG1522" s="24"/>
    </row>
    <row r="1523" s="1" customFormat="1" ht="19" customHeight="1" spans="2:35">
      <c r="B1523" s="10" t="s">
        <v>2743</v>
      </c>
      <c r="C1523" s="10" t="s">
        <v>3234</v>
      </c>
      <c r="D1523" s="10" t="s">
        <v>3235</v>
      </c>
      <c r="E1523" s="10" t="s">
        <v>61</v>
      </c>
      <c r="F1523" s="10" t="s">
        <v>61</v>
      </c>
      <c r="G1523" s="10" t="s">
        <v>44771</v>
      </c>
      <c r="H1523" s="10" t="s">
        <v>44772</v>
      </c>
      <c r="I1523" s="10" t="s">
        <v>44773</v>
      </c>
      <c r="J1523" s="10" t="s">
        <v>44773</v>
      </c>
      <c r="K1523" s="10" t="s">
        <v>3247</v>
      </c>
      <c r="L1523" s="10" t="s">
        <v>3236</v>
      </c>
      <c r="M1523" s="10" t="s">
        <v>44732</v>
      </c>
      <c r="N1523" s="10" t="s">
        <v>61</v>
      </c>
      <c r="O1523" s="10" t="s">
        <v>41372</v>
      </c>
      <c r="P1523" s="10" t="s">
        <v>61</v>
      </c>
      <c r="Q1523" s="10" t="s">
        <v>41411</v>
      </c>
      <c r="R1523" s="10" t="s">
        <v>41411</v>
      </c>
      <c r="S1523" s="15">
        <v>705.91</v>
      </c>
      <c r="T1523" s="10" t="s">
        <v>41412</v>
      </c>
      <c r="U1523" s="15">
        <v>705.91</v>
      </c>
      <c r="V1523" s="15">
        <v>705.91</v>
      </c>
      <c r="W1523" s="16">
        <f t="shared" si="102"/>
        <v>0</v>
      </c>
      <c r="X1523" s="16">
        <f t="shared" si="103"/>
        <v>0</v>
      </c>
      <c r="Y1523" s="1">
        <v>705.91</v>
      </c>
      <c r="Z1523" s="1" t="str">
        <f t="shared" si="104"/>
        <v>未整改</v>
      </c>
      <c r="AA1523" s="1" t="str">
        <f t="shared" si="105"/>
        <v>已整改</v>
      </c>
      <c r="AC1523" s="3"/>
      <c r="AD1523" s="19" t="e">
        <f>VLOOKUP(H1523,'系统导出（基本表）'!R:R,1,0)</f>
        <v>#N/A</v>
      </c>
      <c r="AE1523" s="16" t="e">
        <f>VLOOKUP(I1523,'系统导出（基本表）'!Q:R,2,0)</f>
        <v>#N/A</v>
      </c>
      <c r="AF1523" s="16" t="e">
        <f>VLOOKUP(J1523,'系统导出（基本表）'!S:T,2,0)</f>
        <v>#N/A</v>
      </c>
      <c r="AG1523" s="16"/>
      <c r="AH1523" s="16"/>
      <c r="AI1523" s="16"/>
    </row>
    <row r="1524" s="1" customFormat="1" ht="19" customHeight="1" spans="2:35">
      <c r="B1524" s="10" t="s">
        <v>2743</v>
      </c>
      <c r="C1524" s="10" t="s">
        <v>3234</v>
      </c>
      <c r="D1524" s="10" t="s">
        <v>3235</v>
      </c>
      <c r="E1524" s="10" t="s">
        <v>43375</v>
      </c>
      <c r="F1524" s="10" t="s">
        <v>39353</v>
      </c>
      <c r="G1524" s="10" t="s">
        <v>44759</v>
      </c>
      <c r="H1524" s="10" t="s">
        <v>44760</v>
      </c>
      <c r="I1524" s="10" t="s">
        <v>44761</v>
      </c>
      <c r="J1524" s="10" t="s">
        <v>44762</v>
      </c>
      <c r="K1524" s="10" t="s">
        <v>3247</v>
      </c>
      <c r="L1524" s="10" t="s">
        <v>3236</v>
      </c>
      <c r="M1524" s="10" t="s">
        <v>44732</v>
      </c>
      <c r="N1524" s="10" t="s">
        <v>41377</v>
      </c>
      <c r="O1524" s="10" t="s">
        <v>41378</v>
      </c>
      <c r="P1524" s="10" t="s">
        <v>41456</v>
      </c>
      <c r="Q1524" s="10" t="s">
        <v>41411</v>
      </c>
      <c r="R1524" s="10" t="s">
        <v>41411</v>
      </c>
      <c r="S1524" s="15">
        <v>4443.71</v>
      </c>
      <c r="T1524" s="10" t="s">
        <v>41463</v>
      </c>
      <c r="U1524" s="15">
        <v>5070.261064</v>
      </c>
      <c r="V1524" s="15">
        <v>1523.918995</v>
      </c>
      <c r="W1524" s="16">
        <f t="shared" si="102"/>
        <v>2919.791005</v>
      </c>
      <c r="X1524" s="16">
        <f t="shared" si="103"/>
        <v>-626.551064</v>
      </c>
      <c r="Y1524" s="1">
        <v>5070.261064</v>
      </c>
      <c r="Z1524" s="1" t="str">
        <f t="shared" si="104"/>
        <v>未整改</v>
      </c>
      <c r="AA1524" s="1" t="str">
        <f t="shared" si="105"/>
        <v>已整改</v>
      </c>
      <c r="AC1524" s="3"/>
      <c r="AD1524" s="19" t="e">
        <f>VLOOKUP(H1524,'系统导出（基本表）'!R:R,1,0)</f>
        <v>#N/A</v>
      </c>
      <c r="AE1524" s="16" t="e">
        <f>VLOOKUP(I1524,'系统导出（基本表）'!Q:R,2,0)</f>
        <v>#N/A</v>
      </c>
      <c r="AF1524" s="16" t="e">
        <f>VLOOKUP(J1524,'系统导出（基本表）'!S:T,2,0)</f>
        <v>#N/A</v>
      </c>
      <c r="AG1524" s="16"/>
      <c r="AH1524" s="16"/>
      <c r="AI1524" s="16"/>
    </row>
    <row r="1525" s="2" customFormat="1" ht="19" customHeight="1" spans="1:33">
      <c r="A1525" s="2">
        <v>1</v>
      </c>
      <c r="B1525" s="11" t="s">
        <v>2743</v>
      </c>
      <c r="C1525" s="11" t="s">
        <v>3234</v>
      </c>
      <c r="D1525" s="11" t="s">
        <v>3235</v>
      </c>
      <c r="E1525" s="10" t="s">
        <v>42424</v>
      </c>
      <c r="F1525" s="11" t="s">
        <v>39035</v>
      </c>
      <c r="G1525" s="10" t="s">
        <v>44774</v>
      </c>
      <c r="H1525" s="11" t="s">
        <v>44775</v>
      </c>
      <c r="I1525" s="11" t="s">
        <v>44776</v>
      </c>
      <c r="J1525" s="11" t="s">
        <v>44776</v>
      </c>
      <c r="K1525" s="11" t="s">
        <v>3247</v>
      </c>
      <c r="L1525" s="11" t="s">
        <v>3244</v>
      </c>
      <c r="M1525" s="11" t="s">
        <v>44732</v>
      </c>
      <c r="N1525" s="11" t="s">
        <v>41377</v>
      </c>
      <c r="O1525" s="11" t="s">
        <v>41387</v>
      </c>
      <c r="P1525" s="11" t="s">
        <v>41449</v>
      </c>
      <c r="Q1525" s="11" t="s">
        <v>41411</v>
      </c>
      <c r="R1525" s="11" t="s">
        <v>41411</v>
      </c>
      <c r="S1525" s="17">
        <v>1400</v>
      </c>
      <c r="T1525" s="11" t="s">
        <v>42004</v>
      </c>
      <c r="U1525" s="17">
        <v>750</v>
      </c>
      <c r="V1525" s="17">
        <v>0</v>
      </c>
      <c r="W1525" s="18">
        <f t="shared" si="102"/>
        <v>1400</v>
      </c>
      <c r="X1525" s="18">
        <f t="shared" si="103"/>
        <v>650</v>
      </c>
      <c r="Y1525" s="2">
        <v>750</v>
      </c>
      <c r="Z1525" s="2" t="str">
        <f t="shared" si="104"/>
        <v>未整改</v>
      </c>
      <c r="AA1525" s="2" t="str">
        <f t="shared" si="105"/>
        <v>未整改</v>
      </c>
      <c r="AD1525" s="22" t="e">
        <f>VLOOKUP(H1525,'系统导出（基本表）'!R:R,1,0)</f>
        <v>#N/A</v>
      </c>
      <c r="AE1525" s="22" t="e">
        <f>VLOOKUP(I1525,'系统导出（基本表）'!Q:R,2,0)</f>
        <v>#N/A</v>
      </c>
      <c r="AF1525" s="2" t="e">
        <f>VLOOKUP(J1525,'系统导出（基本表）'!S:T,2,0)</f>
        <v>#N/A</v>
      </c>
      <c r="AG1525" s="24"/>
    </row>
    <row r="1526" s="1" customFormat="1" ht="19" customHeight="1" spans="2:35">
      <c r="B1526" s="10" t="s">
        <v>2743</v>
      </c>
      <c r="C1526" s="10" t="s">
        <v>3234</v>
      </c>
      <c r="D1526" s="10" t="s">
        <v>3235</v>
      </c>
      <c r="E1526" s="10" t="s">
        <v>61</v>
      </c>
      <c r="F1526" s="10" t="s">
        <v>61</v>
      </c>
      <c r="G1526" s="10" t="s">
        <v>44777</v>
      </c>
      <c r="H1526" s="10" t="s">
        <v>44778</v>
      </c>
      <c r="I1526" s="10" t="s">
        <v>44779</v>
      </c>
      <c r="J1526" s="10" t="s">
        <v>44779</v>
      </c>
      <c r="K1526" s="10" t="s">
        <v>3247</v>
      </c>
      <c r="L1526" s="10" t="s">
        <v>3236</v>
      </c>
      <c r="M1526" s="10" t="s">
        <v>44732</v>
      </c>
      <c r="N1526" s="10" t="s">
        <v>61</v>
      </c>
      <c r="O1526" s="10" t="s">
        <v>41372</v>
      </c>
      <c r="P1526" s="10" t="s">
        <v>61</v>
      </c>
      <c r="Q1526" s="10" t="s">
        <v>41411</v>
      </c>
      <c r="R1526" s="10" t="s">
        <v>41411</v>
      </c>
      <c r="S1526" s="15">
        <v>8087.86</v>
      </c>
      <c r="T1526" s="10" t="s">
        <v>41412</v>
      </c>
      <c r="U1526" s="15">
        <v>6337.13</v>
      </c>
      <c r="V1526" s="15">
        <v>6337.13</v>
      </c>
      <c r="W1526" s="16">
        <f t="shared" si="102"/>
        <v>1750.73</v>
      </c>
      <c r="X1526" s="16">
        <f t="shared" si="103"/>
        <v>1750.73</v>
      </c>
      <c r="Y1526" s="1">
        <v>6337.13</v>
      </c>
      <c r="Z1526" s="1" t="str">
        <f t="shared" si="104"/>
        <v>未整改</v>
      </c>
      <c r="AA1526" s="1" t="str">
        <f t="shared" si="105"/>
        <v>未整改</v>
      </c>
      <c r="AC1526" s="3"/>
      <c r="AD1526" s="19" t="e">
        <f>VLOOKUP(H1526,'系统导出（基本表）'!R:R,1,0)</f>
        <v>#N/A</v>
      </c>
      <c r="AE1526" s="16" t="e">
        <f>VLOOKUP(I1526,'系统导出（基本表）'!Q:R,2,0)</f>
        <v>#N/A</v>
      </c>
      <c r="AF1526" s="16" t="e">
        <f>VLOOKUP(J1526,'系统导出（基本表）'!S:T,2,0)</f>
        <v>#N/A</v>
      </c>
      <c r="AG1526" s="16"/>
      <c r="AH1526" s="16"/>
      <c r="AI1526" s="16"/>
    </row>
    <row r="1527" s="1" customFormat="1" ht="19" customHeight="1" spans="2:35">
      <c r="B1527" s="10" t="s">
        <v>2743</v>
      </c>
      <c r="C1527" s="10" t="s">
        <v>3234</v>
      </c>
      <c r="D1527" s="10" t="s">
        <v>3235</v>
      </c>
      <c r="E1527" s="10" t="s">
        <v>43303</v>
      </c>
      <c r="F1527" s="10" t="s">
        <v>39551</v>
      </c>
      <c r="G1527" s="10" t="s">
        <v>44780</v>
      </c>
      <c r="H1527" s="10" t="s">
        <v>44781</v>
      </c>
      <c r="I1527" s="10" t="s">
        <v>44782</v>
      </c>
      <c r="J1527" s="10" t="s">
        <v>44782</v>
      </c>
      <c r="K1527" s="10" t="s">
        <v>3247</v>
      </c>
      <c r="L1527" s="10" t="s">
        <v>3236</v>
      </c>
      <c r="M1527" s="10" t="s">
        <v>44732</v>
      </c>
      <c r="N1527" s="10" t="s">
        <v>41377</v>
      </c>
      <c r="O1527" s="10" t="s">
        <v>41378</v>
      </c>
      <c r="P1527" s="10" t="s">
        <v>41456</v>
      </c>
      <c r="Q1527" s="10" t="s">
        <v>41411</v>
      </c>
      <c r="R1527" s="10" t="s">
        <v>41411</v>
      </c>
      <c r="S1527" s="15">
        <v>132.21</v>
      </c>
      <c r="T1527" s="10" t="s">
        <v>41463</v>
      </c>
      <c r="U1527" s="15">
        <v>132.21</v>
      </c>
      <c r="V1527" s="15">
        <v>132.21</v>
      </c>
      <c r="W1527" s="16">
        <f t="shared" si="102"/>
        <v>0</v>
      </c>
      <c r="X1527" s="16">
        <f t="shared" si="103"/>
        <v>0</v>
      </c>
      <c r="Y1527" s="1">
        <v>132.21</v>
      </c>
      <c r="Z1527" s="1" t="str">
        <f t="shared" si="104"/>
        <v>未整改</v>
      </c>
      <c r="AA1527" s="1" t="str">
        <f t="shared" si="105"/>
        <v>已整改</v>
      </c>
      <c r="AC1527" s="3"/>
      <c r="AD1527" s="19" t="e">
        <f>VLOOKUP(H1527,'系统导出（基本表）'!R:R,1,0)</f>
        <v>#N/A</v>
      </c>
      <c r="AE1527" s="16" t="e">
        <f>VLOOKUP(I1527,'系统导出（基本表）'!Q:R,2,0)</f>
        <v>#N/A</v>
      </c>
      <c r="AF1527" s="16" t="e">
        <f>VLOOKUP(J1527,'系统导出（基本表）'!S:T,2,0)</f>
        <v>#N/A</v>
      </c>
      <c r="AG1527" s="16"/>
      <c r="AH1527" s="16"/>
      <c r="AI1527" s="16"/>
    </row>
    <row r="1528" s="1" customFormat="1" ht="19" customHeight="1" spans="2:35">
      <c r="B1528" s="10" t="s">
        <v>2743</v>
      </c>
      <c r="C1528" s="10" t="s">
        <v>3234</v>
      </c>
      <c r="D1528" s="10" t="s">
        <v>3235</v>
      </c>
      <c r="E1528" s="10" t="s">
        <v>41464</v>
      </c>
      <c r="F1528" s="10" t="s">
        <v>38420</v>
      </c>
      <c r="G1528" s="10" t="s">
        <v>38286</v>
      </c>
      <c r="H1528" s="10" t="s">
        <v>38287</v>
      </c>
      <c r="I1528" s="10" t="s">
        <v>38285</v>
      </c>
      <c r="J1528" s="10" t="s">
        <v>38285</v>
      </c>
      <c r="K1528" s="10" t="s">
        <v>3247</v>
      </c>
      <c r="L1528" s="10" t="s">
        <v>3236</v>
      </c>
      <c r="M1528" s="10" t="s">
        <v>44732</v>
      </c>
      <c r="N1528" s="10" t="s">
        <v>41377</v>
      </c>
      <c r="O1528" s="10" t="s">
        <v>41378</v>
      </c>
      <c r="P1528" s="10" t="s">
        <v>41379</v>
      </c>
      <c r="Q1528" s="10" t="s">
        <v>41501</v>
      </c>
      <c r="R1528" s="10" t="s">
        <v>41501</v>
      </c>
      <c r="S1528" s="15">
        <v>19.75</v>
      </c>
      <c r="T1528" s="10" t="s">
        <v>44783</v>
      </c>
      <c r="U1528" s="15">
        <v>19.75</v>
      </c>
      <c r="V1528" s="15">
        <v>19.75</v>
      </c>
      <c r="W1528" s="16">
        <f t="shared" si="102"/>
        <v>0</v>
      </c>
      <c r="X1528" s="16">
        <f t="shared" si="103"/>
        <v>0</v>
      </c>
      <c r="Y1528" s="1">
        <v>19.75</v>
      </c>
      <c r="Z1528" s="1" t="str">
        <f t="shared" si="104"/>
        <v>未整改</v>
      </c>
      <c r="AA1528" s="1" t="str">
        <f t="shared" si="105"/>
        <v>已整改</v>
      </c>
      <c r="AB1528" s="1">
        <f>S1528-V1528</f>
        <v>0</v>
      </c>
      <c r="AC1528" s="3"/>
      <c r="AD1528" s="19" t="str">
        <f>VLOOKUP(H1528,'系统导出（基本表）'!R:R,1,0)</f>
        <v>P22510821-0023</v>
      </c>
      <c r="AE1528" s="16" t="str">
        <f>VLOOKUP(I1528,'系统导出（基本表）'!Q:R,2,0)</f>
        <v>P22510821-0023</v>
      </c>
      <c r="AF1528" s="16" t="e">
        <f>VLOOKUP(J1528,'系统导出（基本表）'!S:T,2,0)</f>
        <v>#N/A</v>
      </c>
      <c r="AG1528" s="16"/>
      <c r="AH1528" s="16"/>
      <c r="AI1528" s="16"/>
    </row>
    <row r="1529" s="1" customFormat="1" ht="19" customHeight="1" spans="2:35">
      <c r="B1529" s="10" t="s">
        <v>2743</v>
      </c>
      <c r="C1529" s="10" t="s">
        <v>3234</v>
      </c>
      <c r="D1529" s="10" t="s">
        <v>3235</v>
      </c>
      <c r="E1529" s="10" t="s">
        <v>41381</v>
      </c>
      <c r="F1529" s="10" t="s">
        <v>39035</v>
      </c>
      <c r="G1529" s="10" t="s">
        <v>44774</v>
      </c>
      <c r="H1529" s="10" t="s">
        <v>44775</v>
      </c>
      <c r="I1529" s="10" t="s">
        <v>44776</v>
      </c>
      <c r="J1529" s="10" t="s">
        <v>44776</v>
      </c>
      <c r="K1529" s="10" t="s">
        <v>3247</v>
      </c>
      <c r="L1529" s="10" t="s">
        <v>3236</v>
      </c>
      <c r="M1529" s="10" t="s">
        <v>44732</v>
      </c>
      <c r="N1529" s="10" t="s">
        <v>41377</v>
      </c>
      <c r="O1529" s="10" t="s">
        <v>41378</v>
      </c>
      <c r="P1529" s="10" t="s">
        <v>41379</v>
      </c>
      <c r="Q1529" s="10" t="s">
        <v>41501</v>
      </c>
      <c r="R1529" s="10" t="s">
        <v>41501</v>
      </c>
      <c r="S1529" s="15">
        <v>15</v>
      </c>
      <c r="T1529" s="10" t="s">
        <v>44784</v>
      </c>
      <c r="U1529" s="15">
        <v>15</v>
      </c>
      <c r="V1529" s="15">
        <v>15</v>
      </c>
      <c r="W1529" s="16">
        <f t="shared" si="102"/>
        <v>0</v>
      </c>
      <c r="X1529" s="16">
        <f t="shared" si="103"/>
        <v>0</v>
      </c>
      <c r="Y1529" s="1">
        <v>15</v>
      </c>
      <c r="Z1529" s="1" t="str">
        <f t="shared" si="104"/>
        <v>未整改</v>
      </c>
      <c r="AA1529" s="1" t="str">
        <f t="shared" si="105"/>
        <v>已整改</v>
      </c>
      <c r="AB1529" s="1">
        <f>S1529-V1529</f>
        <v>0</v>
      </c>
      <c r="AC1529" s="3"/>
      <c r="AD1529" s="19" t="e">
        <f>VLOOKUP(H1529,'系统导出（基本表）'!R:R,1,0)</f>
        <v>#N/A</v>
      </c>
      <c r="AE1529" s="16" t="e">
        <f>VLOOKUP(I1529,'系统导出（基本表）'!Q:R,2,0)</f>
        <v>#N/A</v>
      </c>
      <c r="AF1529" s="16" t="e">
        <f>VLOOKUP(J1529,'系统导出（基本表）'!S:T,2,0)</f>
        <v>#N/A</v>
      </c>
      <c r="AG1529" s="16"/>
      <c r="AH1529" s="16"/>
      <c r="AI1529" s="16"/>
    </row>
    <row r="1530" s="1" customFormat="1" ht="19" customHeight="1" spans="2:35">
      <c r="B1530" s="10" t="s">
        <v>2743</v>
      </c>
      <c r="C1530" s="10" t="s">
        <v>3234</v>
      </c>
      <c r="D1530" s="10" t="s">
        <v>3235</v>
      </c>
      <c r="E1530" s="10" t="s">
        <v>42973</v>
      </c>
      <c r="F1530" s="10" t="s">
        <v>39933</v>
      </c>
      <c r="G1530" s="10" t="s">
        <v>44785</v>
      </c>
      <c r="H1530" s="10" t="s">
        <v>44786</v>
      </c>
      <c r="I1530" s="10" t="s">
        <v>44787</v>
      </c>
      <c r="J1530" s="10" t="s">
        <v>44787</v>
      </c>
      <c r="K1530" s="10" t="s">
        <v>3247</v>
      </c>
      <c r="L1530" s="10" t="s">
        <v>3236</v>
      </c>
      <c r="M1530" s="10" t="s">
        <v>44732</v>
      </c>
      <c r="N1530" s="10" t="s">
        <v>41377</v>
      </c>
      <c r="O1530" s="10" t="s">
        <v>41378</v>
      </c>
      <c r="P1530" s="10" t="s">
        <v>41456</v>
      </c>
      <c r="Q1530" s="10" t="s">
        <v>41411</v>
      </c>
      <c r="R1530" s="10" t="s">
        <v>41411</v>
      </c>
      <c r="S1530" s="15">
        <v>386.91</v>
      </c>
      <c r="T1530" s="10" t="s">
        <v>41463</v>
      </c>
      <c r="U1530" s="15">
        <v>773.82</v>
      </c>
      <c r="V1530" s="15">
        <v>0</v>
      </c>
      <c r="W1530" s="16">
        <f t="shared" si="102"/>
        <v>386.91</v>
      </c>
      <c r="X1530" s="16">
        <f t="shared" si="103"/>
        <v>-386.91</v>
      </c>
      <c r="Y1530" s="1">
        <v>773.82</v>
      </c>
      <c r="Z1530" s="1" t="str">
        <f t="shared" si="104"/>
        <v>未整改</v>
      </c>
      <c r="AA1530" s="1" t="str">
        <f t="shared" si="105"/>
        <v>已整改</v>
      </c>
      <c r="AC1530" s="3"/>
      <c r="AD1530" s="19" t="e">
        <f>VLOOKUP(H1530,'系统导出（基本表）'!R:R,1,0)</f>
        <v>#N/A</v>
      </c>
      <c r="AE1530" s="16" t="e">
        <f>VLOOKUP(I1530,'系统导出（基本表）'!Q:R,2,0)</f>
        <v>#N/A</v>
      </c>
      <c r="AF1530" s="16" t="e">
        <f>VLOOKUP(J1530,'系统导出（基本表）'!S:T,2,0)</f>
        <v>#N/A</v>
      </c>
      <c r="AG1530" s="16"/>
      <c r="AH1530" s="16"/>
      <c r="AI1530" s="16"/>
    </row>
    <row r="1531" s="2" customFormat="1" ht="19" customHeight="1" spans="1:33">
      <c r="A1531" s="2">
        <v>1</v>
      </c>
      <c r="B1531" s="11" t="s">
        <v>2743</v>
      </c>
      <c r="C1531" s="11" t="s">
        <v>3234</v>
      </c>
      <c r="D1531" s="11" t="s">
        <v>3235</v>
      </c>
      <c r="E1531" s="10" t="s">
        <v>41389</v>
      </c>
      <c r="F1531" s="11" t="s">
        <v>38556</v>
      </c>
      <c r="G1531" s="10" t="s">
        <v>4222</v>
      </c>
      <c r="H1531" s="11" t="s">
        <v>4217</v>
      </c>
      <c r="I1531" s="11" t="s">
        <v>4216</v>
      </c>
      <c r="J1531" s="11" t="s">
        <v>4216</v>
      </c>
      <c r="K1531" s="11" t="s">
        <v>3247</v>
      </c>
      <c r="L1531" s="11" t="s">
        <v>3244</v>
      </c>
      <c r="M1531" s="11" t="s">
        <v>44732</v>
      </c>
      <c r="N1531" s="11" t="s">
        <v>41377</v>
      </c>
      <c r="O1531" s="11" t="s">
        <v>41387</v>
      </c>
      <c r="P1531" s="11" t="s">
        <v>41379</v>
      </c>
      <c r="Q1531" s="11" t="s">
        <v>41373</v>
      </c>
      <c r="R1531" s="11" t="s">
        <v>41373</v>
      </c>
      <c r="S1531" s="17">
        <v>4020.429679</v>
      </c>
      <c r="T1531" s="11" t="s">
        <v>44788</v>
      </c>
      <c r="U1531" s="17">
        <v>4020.429679</v>
      </c>
      <c r="V1531" s="17">
        <v>0</v>
      </c>
      <c r="W1531" s="18">
        <f t="shared" si="102"/>
        <v>4020.429679</v>
      </c>
      <c r="X1531" s="18">
        <f t="shared" si="103"/>
        <v>0</v>
      </c>
      <c r="Y1531" s="2">
        <v>4020.429679</v>
      </c>
      <c r="Z1531" s="2" t="str">
        <f t="shared" si="104"/>
        <v>未整改</v>
      </c>
      <c r="AA1531" s="2" t="str">
        <f t="shared" si="105"/>
        <v>已整改</v>
      </c>
      <c r="AD1531" s="22" t="e">
        <f>VLOOKUP(H1531,'系统导出（基本表）'!R:R,1,0)</f>
        <v>#N/A</v>
      </c>
      <c r="AE1531" s="22" t="e">
        <f>VLOOKUP(I1531,'系统导出（基本表）'!Q:R,2,0)</f>
        <v>#N/A</v>
      </c>
      <c r="AF1531" s="2" t="e">
        <f>VLOOKUP(J1531,'系统导出（基本表）'!S:T,2,0)</f>
        <v>#N/A</v>
      </c>
      <c r="AG1531" s="24"/>
    </row>
    <row r="1532" s="2" customFormat="1" ht="19" customHeight="1" spans="1:33">
      <c r="A1532" s="2">
        <v>1</v>
      </c>
      <c r="B1532" s="11" t="s">
        <v>2743</v>
      </c>
      <c r="C1532" s="11" t="s">
        <v>3234</v>
      </c>
      <c r="D1532" s="11" t="s">
        <v>3235</v>
      </c>
      <c r="E1532" s="10" t="s">
        <v>42973</v>
      </c>
      <c r="F1532" s="11" t="s">
        <v>39933</v>
      </c>
      <c r="G1532" s="10" t="s">
        <v>44785</v>
      </c>
      <c r="H1532" s="11" t="s">
        <v>44786</v>
      </c>
      <c r="I1532" s="11" t="s">
        <v>44787</v>
      </c>
      <c r="J1532" s="11" t="s">
        <v>44787</v>
      </c>
      <c r="K1532" s="11" t="s">
        <v>3247</v>
      </c>
      <c r="L1532" s="11" t="s">
        <v>3244</v>
      </c>
      <c r="M1532" s="11" t="s">
        <v>44732</v>
      </c>
      <c r="N1532" s="11" t="s">
        <v>41377</v>
      </c>
      <c r="O1532" s="11" t="s">
        <v>41387</v>
      </c>
      <c r="P1532" s="11" t="s">
        <v>41456</v>
      </c>
      <c r="Q1532" s="11" t="s">
        <v>41411</v>
      </c>
      <c r="R1532" s="11" t="s">
        <v>41411</v>
      </c>
      <c r="S1532" s="17">
        <v>142.967472</v>
      </c>
      <c r="T1532" s="11" t="s">
        <v>41411</v>
      </c>
      <c r="U1532" s="17">
        <v>142.967472</v>
      </c>
      <c r="V1532" s="17">
        <v>0</v>
      </c>
      <c r="W1532" s="18">
        <f t="shared" si="102"/>
        <v>142.967472</v>
      </c>
      <c r="X1532" s="18">
        <f t="shared" si="103"/>
        <v>0</v>
      </c>
      <c r="Y1532" s="2">
        <v>142.967472</v>
      </c>
      <c r="Z1532" s="2" t="str">
        <f t="shared" si="104"/>
        <v>未整改</v>
      </c>
      <c r="AA1532" s="2" t="str">
        <f t="shared" si="105"/>
        <v>已整改</v>
      </c>
      <c r="AD1532" s="22" t="e">
        <f>VLOOKUP(H1532,'系统导出（基本表）'!R:R,1,0)</f>
        <v>#N/A</v>
      </c>
      <c r="AE1532" s="22" t="e">
        <f>VLOOKUP(I1532,'系统导出（基本表）'!Q:R,2,0)</f>
        <v>#N/A</v>
      </c>
      <c r="AF1532" s="2" t="e">
        <f>VLOOKUP(J1532,'系统导出（基本表）'!S:T,2,0)</f>
        <v>#N/A</v>
      </c>
      <c r="AG1532" s="24"/>
    </row>
    <row r="1533" s="1" customFormat="1" ht="19" customHeight="1" spans="2:35">
      <c r="B1533" s="10" t="s">
        <v>2743</v>
      </c>
      <c r="C1533" s="10" t="s">
        <v>3234</v>
      </c>
      <c r="D1533" s="10" t="s">
        <v>3235</v>
      </c>
      <c r="E1533" s="10" t="s">
        <v>61</v>
      </c>
      <c r="F1533" s="10" t="s">
        <v>61</v>
      </c>
      <c r="G1533" s="10" t="s">
        <v>44774</v>
      </c>
      <c r="H1533" s="10" t="s">
        <v>44775</v>
      </c>
      <c r="I1533" s="10" t="s">
        <v>44776</v>
      </c>
      <c r="J1533" s="10" t="s">
        <v>44776</v>
      </c>
      <c r="K1533" s="10" t="s">
        <v>3247</v>
      </c>
      <c r="L1533" s="10" t="s">
        <v>3236</v>
      </c>
      <c r="M1533" s="10" t="s">
        <v>44732</v>
      </c>
      <c r="N1533" s="10" t="s">
        <v>61</v>
      </c>
      <c r="O1533" s="10" t="s">
        <v>41372</v>
      </c>
      <c r="P1533" s="10" t="s">
        <v>61</v>
      </c>
      <c r="Q1533" s="10" t="s">
        <v>41411</v>
      </c>
      <c r="R1533" s="10" t="s">
        <v>41411</v>
      </c>
      <c r="S1533" s="15">
        <v>2925.91</v>
      </c>
      <c r="T1533" s="10" t="s">
        <v>41412</v>
      </c>
      <c r="U1533" s="15">
        <v>2925.91</v>
      </c>
      <c r="V1533" s="15">
        <v>2925.91</v>
      </c>
      <c r="W1533" s="16">
        <f t="shared" si="102"/>
        <v>0</v>
      </c>
      <c r="X1533" s="16">
        <f t="shared" si="103"/>
        <v>0</v>
      </c>
      <c r="Y1533" s="1">
        <v>2925.91</v>
      </c>
      <c r="Z1533" s="1" t="str">
        <f t="shared" si="104"/>
        <v>未整改</v>
      </c>
      <c r="AA1533" s="1" t="str">
        <f t="shared" si="105"/>
        <v>已整改</v>
      </c>
      <c r="AC1533" s="3"/>
      <c r="AD1533" s="19" t="e">
        <f>VLOOKUP(H1533,'系统导出（基本表）'!R:R,1,0)</f>
        <v>#N/A</v>
      </c>
      <c r="AE1533" s="16" t="e">
        <f>VLOOKUP(I1533,'系统导出（基本表）'!Q:R,2,0)</f>
        <v>#N/A</v>
      </c>
      <c r="AF1533" s="16" t="e">
        <f>VLOOKUP(J1533,'系统导出（基本表）'!S:T,2,0)</f>
        <v>#N/A</v>
      </c>
      <c r="AG1533" s="16"/>
      <c r="AH1533" s="16"/>
      <c r="AI1533" s="16"/>
    </row>
    <row r="1534" s="1" customFormat="1" ht="19" customHeight="1" spans="2:35">
      <c r="B1534" s="10" t="s">
        <v>2743</v>
      </c>
      <c r="C1534" s="10" t="s">
        <v>3234</v>
      </c>
      <c r="D1534" s="10" t="s">
        <v>3235</v>
      </c>
      <c r="E1534" s="10" t="s">
        <v>61</v>
      </c>
      <c r="F1534" s="10" t="s">
        <v>61</v>
      </c>
      <c r="G1534" s="10" t="s">
        <v>44765</v>
      </c>
      <c r="H1534" s="10" t="s">
        <v>44766</v>
      </c>
      <c r="I1534" s="10" t="s">
        <v>44767</v>
      </c>
      <c r="J1534" s="10" t="s">
        <v>44767</v>
      </c>
      <c r="K1534" s="10" t="s">
        <v>3247</v>
      </c>
      <c r="L1534" s="10" t="s">
        <v>3236</v>
      </c>
      <c r="M1534" s="10" t="s">
        <v>44732</v>
      </c>
      <c r="N1534" s="10" t="s">
        <v>61</v>
      </c>
      <c r="O1534" s="10" t="s">
        <v>41372</v>
      </c>
      <c r="P1534" s="10" t="s">
        <v>61</v>
      </c>
      <c r="Q1534" s="10" t="s">
        <v>41411</v>
      </c>
      <c r="R1534" s="10" t="s">
        <v>41411</v>
      </c>
      <c r="S1534" s="15">
        <v>2386.73</v>
      </c>
      <c r="T1534" s="10" t="s">
        <v>41412</v>
      </c>
      <c r="U1534" s="15">
        <v>2386.73</v>
      </c>
      <c r="V1534" s="15">
        <v>2386.73</v>
      </c>
      <c r="W1534" s="16">
        <f t="shared" si="102"/>
        <v>0</v>
      </c>
      <c r="X1534" s="16">
        <f t="shared" si="103"/>
        <v>0</v>
      </c>
      <c r="Y1534" s="1">
        <v>2386.73</v>
      </c>
      <c r="Z1534" s="1" t="str">
        <f t="shared" si="104"/>
        <v>未整改</v>
      </c>
      <c r="AA1534" s="1" t="str">
        <f t="shared" si="105"/>
        <v>已整改</v>
      </c>
      <c r="AC1534" s="3"/>
      <c r="AD1534" s="19" t="e">
        <f>VLOOKUP(H1534,'系统导出（基本表）'!R:R,1,0)</f>
        <v>#N/A</v>
      </c>
      <c r="AE1534" s="16" t="e">
        <f>VLOOKUP(I1534,'系统导出（基本表）'!Q:R,2,0)</f>
        <v>#N/A</v>
      </c>
      <c r="AF1534" s="16" t="e">
        <f>VLOOKUP(J1534,'系统导出（基本表）'!S:T,2,0)</f>
        <v>#N/A</v>
      </c>
      <c r="AG1534" s="16"/>
      <c r="AH1534" s="16"/>
      <c r="AI1534" s="16"/>
    </row>
    <row r="1535" s="1" customFormat="1" ht="19" customHeight="1" spans="2:35">
      <c r="B1535" s="10" t="s">
        <v>2743</v>
      </c>
      <c r="C1535" s="10" t="s">
        <v>3234</v>
      </c>
      <c r="D1535" s="10" t="s">
        <v>3235</v>
      </c>
      <c r="E1535" s="10" t="s">
        <v>42976</v>
      </c>
      <c r="F1535" s="10" t="s">
        <v>38780</v>
      </c>
      <c r="G1535" s="10" t="s">
        <v>44789</v>
      </c>
      <c r="H1535" s="10" t="s">
        <v>44790</v>
      </c>
      <c r="I1535" s="10" t="s">
        <v>44791</v>
      </c>
      <c r="J1535" s="10" t="s">
        <v>44792</v>
      </c>
      <c r="K1535" s="10" t="s">
        <v>3247</v>
      </c>
      <c r="L1535" s="10" t="s">
        <v>3236</v>
      </c>
      <c r="M1535" s="10" t="s">
        <v>44732</v>
      </c>
      <c r="N1535" s="10" t="s">
        <v>41377</v>
      </c>
      <c r="O1535" s="10" t="s">
        <v>41378</v>
      </c>
      <c r="P1535" s="10" t="s">
        <v>41456</v>
      </c>
      <c r="Q1535" s="10" t="s">
        <v>41411</v>
      </c>
      <c r="R1535" s="10" t="s">
        <v>41411</v>
      </c>
      <c r="S1535" s="15">
        <v>956.51</v>
      </c>
      <c r="T1535" s="10" t="s">
        <v>41463</v>
      </c>
      <c r="U1535" s="15">
        <v>1772.70285</v>
      </c>
      <c r="V1535" s="15">
        <v>140.31715</v>
      </c>
      <c r="W1535" s="16">
        <f t="shared" si="102"/>
        <v>816.19285</v>
      </c>
      <c r="X1535" s="16">
        <f t="shared" si="103"/>
        <v>-816.19285</v>
      </c>
      <c r="Y1535" s="1">
        <v>1772.70285</v>
      </c>
      <c r="Z1535" s="1" t="str">
        <f t="shared" si="104"/>
        <v>未整改</v>
      </c>
      <c r="AA1535" s="1" t="str">
        <f t="shared" si="105"/>
        <v>已整改</v>
      </c>
      <c r="AC1535" s="3"/>
      <c r="AD1535" s="19" t="e">
        <f>VLOOKUP(H1535,'系统导出（基本表）'!R:R,1,0)</f>
        <v>#N/A</v>
      </c>
      <c r="AE1535" s="16" t="e">
        <f>VLOOKUP(I1535,'系统导出（基本表）'!Q:R,2,0)</f>
        <v>#N/A</v>
      </c>
      <c r="AF1535" s="16" t="e">
        <f>VLOOKUP(J1535,'系统导出（基本表）'!S:T,2,0)</f>
        <v>#N/A</v>
      </c>
      <c r="AG1535" s="16"/>
      <c r="AH1535" s="16"/>
      <c r="AI1535" s="16"/>
    </row>
    <row r="1536" s="1" customFormat="1" ht="19" customHeight="1" spans="2:35">
      <c r="B1536" s="10" t="s">
        <v>2743</v>
      </c>
      <c r="C1536" s="10" t="s">
        <v>3234</v>
      </c>
      <c r="D1536" s="10" t="s">
        <v>3235</v>
      </c>
      <c r="E1536" s="10" t="s">
        <v>41470</v>
      </c>
      <c r="F1536" s="10" t="s">
        <v>38517</v>
      </c>
      <c r="G1536" s="10" t="s">
        <v>44733</v>
      </c>
      <c r="H1536" s="10" t="s">
        <v>44734</v>
      </c>
      <c r="I1536" s="10" t="s">
        <v>44735</v>
      </c>
      <c r="J1536" s="10" t="s">
        <v>44735</v>
      </c>
      <c r="K1536" s="10" t="s">
        <v>3247</v>
      </c>
      <c r="L1536" s="10" t="s">
        <v>3236</v>
      </c>
      <c r="M1536" s="10" t="s">
        <v>44732</v>
      </c>
      <c r="N1536" s="10" t="s">
        <v>41377</v>
      </c>
      <c r="O1536" s="10" t="s">
        <v>41378</v>
      </c>
      <c r="P1536" s="10" t="s">
        <v>41456</v>
      </c>
      <c r="Q1536" s="10" t="s">
        <v>41411</v>
      </c>
      <c r="R1536" s="10" t="s">
        <v>41411</v>
      </c>
      <c r="S1536" s="15">
        <v>2500</v>
      </c>
      <c r="T1536" s="10" t="s">
        <v>41463</v>
      </c>
      <c r="U1536" s="15">
        <v>500</v>
      </c>
      <c r="V1536" s="15">
        <v>0</v>
      </c>
      <c r="W1536" s="16">
        <f t="shared" si="102"/>
        <v>2500</v>
      </c>
      <c r="X1536" s="16">
        <f t="shared" si="103"/>
        <v>2000</v>
      </c>
      <c r="Y1536" s="1">
        <v>500</v>
      </c>
      <c r="Z1536" s="1" t="str">
        <f t="shared" si="104"/>
        <v>未整改</v>
      </c>
      <c r="AA1536" s="1" t="str">
        <f t="shared" si="105"/>
        <v>未整改</v>
      </c>
      <c r="AC1536" s="3"/>
      <c r="AD1536" s="19" t="e">
        <f>VLOOKUP(H1536,'系统导出（基本表）'!R:R,1,0)</f>
        <v>#N/A</v>
      </c>
      <c r="AE1536" s="16" t="e">
        <f>VLOOKUP(I1536,'系统导出（基本表）'!Q:R,2,0)</f>
        <v>#N/A</v>
      </c>
      <c r="AF1536" s="16" t="e">
        <f>VLOOKUP(J1536,'系统导出（基本表）'!S:T,2,0)</f>
        <v>#N/A</v>
      </c>
      <c r="AG1536" s="16"/>
      <c r="AH1536" s="16"/>
      <c r="AI1536" s="16"/>
    </row>
    <row r="1537" s="2" customFormat="1" ht="19" customHeight="1" spans="1:33">
      <c r="A1537" s="2">
        <v>1</v>
      </c>
      <c r="B1537" s="11" t="s">
        <v>2743</v>
      </c>
      <c r="C1537" s="11" t="s">
        <v>3234</v>
      </c>
      <c r="D1537" s="11" t="s">
        <v>3235</v>
      </c>
      <c r="E1537" s="10" t="s">
        <v>42239</v>
      </c>
      <c r="F1537" s="11" t="s">
        <v>39291</v>
      </c>
      <c r="G1537" s="10" t="s">
        <v>44728</v>
      </c>
      <c r="H1537" s="11" t="s">
        <v>44729</v>
      </c>
      <c r="I1537" s="11" t="s">
        <v>44730</v>
      </c>
      <c r="J1537" s="11" t="s">
        <v>44731</v>
      </c>
      <c r="K1537" s="11" t="s">
        <v>3247</v>
      </c>
      <c r="L1537" s="11" t="s">
        <v>3244</v>
      </c>
      <c r="M1537" s="11" t="s">
        <v>44732</v>
      </c>
      <c r="N1537" s="11" t="s">
        <v>41377</v>
      </c>
      <c r="O1537" s="11" t="s">
        <v>41387</v>
      </c>
      <c r="P1537" s="11" t="s">
        <v>41456</v>
      </c>
      <c r="Q1537" s="11" t="s">
        <v>41411</v>
      </c>
      <c r="R1537" s="11" t="s">
        <v>41411</v>
      </c>
      <c r="S1537" s="17">
        <v>446.29</v>
      </c>
      <c r="T1537" s="11" t="s">
        <v>41411</v>
      </c>
      <c r="U1537" s="17">
        <v>446.29</v>
      </c>
      <c r="V1537" s="17">
        <v>0</v>
      </c>
      <c r="W1537" s="18">
        <f t="shared" si="102"/>
        <v>446.29</v>
      </c>
      <c r="X1537" s="18">
        <f t="shared" si="103"/>
        <v>0</v>
      </c>
      <c r="Y1537" s="2">
        <v>446.29</v>
      </c>
      <c r="Z1537" s="2" t="str">
        <f t="shared" si="104"/>
        <v>未整改</v>
      </c>
      <c r="AA1537" s="2" t="str">
        <f t="shared" si="105"/>
        <v>已整改</v>
      </c>
      <c r="AD1537" s="22" t="e">
        <f>VLOOKUP(H1537,'系统导出（基本表）'!R:R,1,0)</f>
        <v>#N/A</v>
      </c>
      <c r="AE1537" s="22" t="e">
        <f>VLOOKUP(I1537,'系统导出（基本表）'!Q:R,2,0)</f>
        <v>#N/A</v>
      </c>
      <c r="AF1537" s="2" t="e">
        <f>VLOOKUP(J1537,'系统导出（基本表）'!S:T,2,0)</f>
        <v>#N/A</v>
      </c>
      <c r="AG1537" s="24"/>
    </row>
    <row r="1538" s="1" customFormat="1" ht="19" customHeight="1" spans="2:35">
      <c r="B1538" s="10" t="s">
        <v>2743</v>
      </c>
      <c r="C1538" s="10" t="s">
        <v>3234</v>
      </c>
      <c r="D1538" s="10" t="s">
        <v>3235</v>
      </c>
      <c r="E1538" s="10" t="s">
        <v>43779</v>
      </c>
      <c r="F1538" s="10" t="s">
        <v>39302</v>
      </c>
      <c r="G1538" s="10" t="s">
        <v>44765</v>
      </c>
      <c r="H1538" s="10" t="s">
        <v>44766</v>
      </c>
      <c r="I1538" s="10" t="s">
        <v>44767</v>
      </c>
      <c r="J1538" s="10" t="s">
        <v>44767</v>
      </c>
      <c r="K1538" s="10" t="s">
        <v>3247</v>
      </c>
      <c r="L1538" s="10" t="s">
        <v>3236</v>
      </c>
      <c r="M1538" s="10" t="s">
        <v>44732</v>
      </c>
      <c r="N1538" s="10" t="s">
        <v>41377</v>
      </c>
      <c r="O1538" s="10" t="s">
        <v>41378</v>
      </c>
      <c r="P1538" s="10" t="s">
        <v>41456</v>
      </c>
      <c r="Q1538" s="10" t="s">
        <v>41411</v>
      </c>
      <c r="R1538" s="10" t="s">
        <v>41411</v>
      </c>
      <c r="S1538" s="15">
        <v>10000</v>
      </c>
      <c r="T1538" s="10" t="s">
        <v>41463</v>
      </c>
      <c r="U1538" s="15">
        <v>4112.52207</v>
      </c>
      <c r="V1538" s="15">
        <v>476.584564</v>
      </c>
      <c r="W1538" s="16">
        <f t="shared" si="102"/>
        <v>9523.415436</v>
      </c>
      <c r="X1538" s="16">
        <f t="shared" si="103"/>
        <v>5887.47793</v>
      </c>
      <c r="Y1538" s="1">
        <v>4112.52207</v>
      </c>
      <c r="Z1538" s="1" t="str">
        <f t="shared" si="104"/>
        <v>未整改</v>
      </c>
      <c r="AA1538" s="1" t="str">
        <f t="shared" si="105"/>
        <v>未整改</v>
      </c>
      <c r="AC1538" s="3"/>
      <c r="AD1538" s="19" t="e">
        <f>VLOOKUP(H1538,'系统导出（基本表）'!R:R,1,0)</f>
        <v>#N/A</v>
      </c>
      <c r="AE1538" s="16" t="e">
        <f>VLOOKUP(I1538,'系统导出（基本表）'!Q:R,2,0)</f>
        <v>#N/A</v>
      </c>
      <c r="AF1538" s="16" t="e">
        <f>VLOOKUP(J1538,'系统导出（基本表）'!S:T,2,0)</f>
        <v>#N/A</v>
      </c>
      <c r="AG1538" s="16"/>
      <c r="AH1538" s="16"/>
      <c r="AI1538" s="16"/>
    </row>
    <row r="1539" s="1" customFormat="1" ht="19" customHeight="1" spans="2:35">
      <c r="B1539" s="10" t="s">
        <v>2743</v>
      </c>
      <c r="C1539" s="10" t="s">
        <v>3234</v>
      </c>
      <c r="D1539" s="10" t="s">
        <v>3235</v>
      </c>
      <c r="E1539" s="10" t="s">
        <v>43552</v>
      </c>
      <c r="F1539" s="10" t="s">
        <v>43553</v>
      </c>
      <c r="G1539" s="10" t="s">
        <v>44765</v>
      </c>
      <c r="H1539" s="10" t="s">
        <v>44766</v>
      </c>
      <c r="I1539" s="10" t="s">
        <v>44767</v>
      </c>
      <c r="J1539" s="10" t="s">
        <v>44767</v>
      </c>
      <c r="K1539" s="10" t="s">
        <v>3247</v>
      </c>
      <c r="L1539" s="10" t="s">
        <v>3236</v>
      </c>
      <c r="M1539" s="10" t="s">
        <v>44732</v>
      </c>
      <c r="N1539" s="10" t="s">
        <v>41377</v>
      </c>
      <c r="O1539" s="10" t="s">
        <v>41378</v>
      </c>
      <c r="P1539" s="10" t="s">
        <v>41456</v>
      </c>
      <c r="Q1539" s="10" t="s">
        <v>41411</v>
      </c>
      <c r="R1539" s="10" t="s">
        <v>41411</v>
      </c>
      <c r="S1539" s="15">
        <v>784.71</v>
      </c>
      <c r="T1539" s="10" t="s">
        <v>41463</v>
      </c>
      <c r="U1539" s="15">
        <v>784.71</v>
      </c>
      <c r="V1539" s="15">
        <v>784.71</v>
      </c>
      <c r="W1539" s="16">
        <f t="shared" si="102"/>
        <v>0</v>
      </c>
      <c r="X1539" s="16">
        <f t="shared" si="103"/>
        <v>0</v>
      </c>
      <c r="Y1539" s="1">
        <v>784.71</v>
      </c>
      <c r="Z1539" s="1" t="str">
        <f t="shared" si="104"/>
        <v>未整改</v>
      </c>
      <c r="AA1539" s="1" t="str">
        <f t="shared" si="105"/>
        <v>已整改</v>
      </c>
      <c r="AC1539" s="3"/>
      <c r="AD1539" s="19" t="e">
        <f>VLOOKUP(H1539,'系统导出（基本表）'!R:R,1,0)</f>
        <v>#N/A</v>
      </c>
      <c r="AE1539" s="16" t="e">
        <f>VLOOKUP(I1539,'系统导出（基本表）'!Q:R,2,0)</f>
        <v>#N/A</v>
      </c>
      <c r="AF1539" s="16" t="e">
        <f>VLOOKUP(J1539,'系统导出（基本表）'!S:T,2,0)</f>
        <v>#N/A</v>
      </c>
      <c r="AG1539" s="16"/>
      <c r="AH1539" s="16"/>
      <c r="AI1539" s="16"/>
    </row>
    <row r="1540" s="1" customFormat="1" ht="19" customHeight="1" spans="2:35">
      <c r="B1540" s="10" t="s">
        <v>2743</v>
      </c>
      <c r="C1540" s="10" t="s">
        <v>3234</v>
      </c>
      <c r="D1540" s="10" t="s">
        <v>3235</v>
      </c>
      <c r="E1540" s="10" t="s">
        <v>42976</v>
      </c>
      <c r="F1540" s="10" t="s">
        <v>38780</v>
      </c>
      <c r="G1540" s="10" t="s">
        <v>44771</v>
      </c>
      <c r="H1540" s="10" t="s">
        <v>44772</v>
      </c>
      <c r="I1540" s="10" t="s">
        <v>44773</v>
      </c>
      <c r="J1540" s="10" t="s">
        <v>44773</v>
      </c>
      <c r="K1540" s="10" t="s">
        <v>3247</v>
      </c>
      <c r="L1540" s="10" t="s">
        <v>3236</v>
      </c>
      <c r="M1540" s="10" t="s">
        <v>44732</v>
      </c>
      <c r="N1540" s="10" t="s">
        <v>41377</v>
      </c>
      <c r="O1540" s="10" t="s">
        <v>41378</v>
      </c>
      <c r="P1540" s="10" t="s">
        <v>41456</v>
      </c>
      <c r="Q1540" s="10" t="s">
        <v>41411</v>
      </c>
      <c r="R1540" s="10" t="s">
        <v>41411</v>
      </c>
      <c r="S1540" s="15">
        <v>351.06</v>
      </c>
      <c r="T1540" s="10" t="s">
        <v>44793</v>
      </c>
      <c r="U1540" s="15">
        <v>519.735952</v>
      </c>
      <c r="V1540" s="15">
        <v>182.384048</v>
      </c>
      <c r="W1540" s="16">
        <f t="shared" ref="W1540:W1603" si="106">S1540-V1540</f>
        <v>168.675952</v>
      </c>
      <c r="X1540" s="16">
        <f t="shared" ref="X1540:X1603" si="107">S1540-U1540</f>
        <v>-168.675952</v>
      </c>
      <c r="Y1540" s="1">
        <v>519.735952</v>
      </c>
      <c r="Z1540" s="1" t="str">
        <f t="shared" ref="Z1540:Z1603" si="108">IF(V1540-S1540&gt;0,"已整改","未整改")</f>
        <v>未整改</v>
      </c>
      <c r="AA1540" s="1" t="str">
        <f t="shared" ref="AA1540:AA1603" si="109">IF(Y1540&gt;=S1540,"已整改","未整改")</f>
        <v>已整改</v>
      </c>
      <c r="AC1540" s="3"/>
      <c r="AD1540" s="19" t="e">
        <f>VLOOKUP(H1540,'系统导出（基本表）'!R:R,1,0)</f>
        <v>#N/A</v>
      </c>
      <c r="AE1540" s="16" t="e">
        <f>VLOOKUP(I1540,'系统导出（基本表）'!Q:R,2,0)</f>
        <v>#N/A</v>
      </c>
      <c r="AF1540" s="16" t="e">
        <f>VLOOKUP(J1540,'系统导出（基本表）'!S:T,2,0)</f>
        <v>#N/A</v>
      </c>
      <c r="AG1540" s="16"/>
      <c r="AH1540" s="16"/>
      <c r="AI1540" s="16"/>
    </row>
    <row r="1541" s="1" customFormat="1" ht="19" customHeight="1" spans="2:35">
      <c r="B1541" s="10" t="s">
        <v>2743</v>
      </c>
      <c r="C1541" s="10" t="s">
        <v>3234</v>
      </c>
      <c r="D1541" s="10" t="s">
        <v>3235</v>
      </c>
      <c r="E1541" s="10" t="s">
        <v>43375</v>
      </c>
      <c r="F1541" s="10" t="s">
        <v>39353</v>
      </c>
      <c r="G1541" s="10" t="s">
        <v>44794</v>
      </c>
      <c r="H1541" s="10" t="s">
        <v>44795</v>
      </c>
      <c r="I1541" s="10" t="s">
        <v>44770</v>
      </c>
      <c r="J1541" s="10" t="s">
        <v>44770</v>
      </c>
      <c r="K1541" s="10" t="s">
        <v>3247</v>
      </c>
      <c r="L1541" s="10" t="s">
        <v>3236</v>
      </c>
      <c r="M1541" s="10" t="s">
        <v>44732</v>
      </c>
      <c r="N1541" s="10" t="s">
        <v>41377</v>
      </c>
      <c r="O1541" s="10" t="s">
        <v>41378</v>
      </c>
      <c r="P1541" s="10" t="s">
        <v>41456</v>
      </c>
      <c r="Q1541" s="10" t="s">
        <v>41411</v>
      </c>
      <c r="R1541" s="10" t="s">
        <v>41411</v>
      </c>
      <c r="S1541" s="15">
        <v>1782.65</v>
      </c>
      <c r="T1541" s="10" t="s">
        <v>41463</v>
      </c>
      <c r="U1541" s="15">
        <v>1782.65</v>
      </c>
      <c r="V1541" s="15">
        <v>1782.65</v>
      </c>
      <c r="W1541" s="16">
        <f t="shared" si="106"/>
        <v>0</v>
      </c>
      <c r="X1541" s="16">
        <f t="shared" si="107"/>
        <v>0</v>
      </c>
      <c r="Y1541" s="1">
        <v>1782.65</v>
      </c>
      <c r="Z1541" s="1" t="str">
        <f t="shared" si="108"/>
        <v>未整改</v>
      </c>
      <c r="AA1541" s="1" t="str">
        <f t="shared" si="109"/>
        <v>已整改</v>
      </c>
      <c r="AC1541" s="3"/>
      <c r="AD1541" s="19" t="e">
        <f>VLOOKUP(H1541,'系统导出（基本表）'!R:R,1,0)</f>
        <v>#N/A</v>
      </c>
      <c r="AE1541" s="16" t="e">
        <f>VLOOKUP(I1541,'系统导出（基本表）'!Q:R,2,0)</f>
        <v>#N/A</v>
      </c>
      <c r="AF1541" s="16" t="e">
        <f>VLOOKUP(J1541,'系统导出（基本表）'!S:T,2,0)</f>
        <v>#N/A</v>
      </c>
      <c r="AG1541" s="16"/>
      <c r="AH1541" s="16"/>
      <c r="AI1541" s="16"/>
    </row>
    <row r="1542" s="1" customFormat="1" ht="19" customHeight="1" spans="2:35">
      <c r="B1542" s="10" t="s">
        <v>2743</v>
      </c>
      <c r="C1542" s="10" t="s">
        <v>2744</v>
      </c>
      <c r="D1542" s="10" t="s">
        <v>2745</v>
      </c>
      <c r="E1542" s="10" t="s">
        <v>61</v>
      </c>
      <c r="F1542" s="10" t="s">
        <v>61</v>
      </c>
      <c r="G1542" s="10" t="s">
        <v>44796</v>
      </c>
      <c r="H1542" s="10" t="s">
        <v>44797</v>
      </c>
      <c r="I1542" s="10" t="s">
        <v>44798</v>
      </c>
      <c r="J1542" s="10" t="s">
        <v>44798</v>
      </c>
      <c r="K1542" s="10" t="s">
        <v>5296</v>
      </c>
      <c r="L1542" s="10" t="s">
        <v>5288</v>
      </c>
      <c r="M1542" s="10" t="s">
        <v>44799</v>
      </c>
      <c r="N1542" s="10" t="s">
        <v>61</v>
      </c>
      <c r="O1542" s="10" t="s">
        <v>41372</v>
      </c>
      <c r="P1542" s="10" t="s">
        <v>61</v>
      </c>
      <c r="Q1542" s="10" t="s">
        <v>41373</v>
      </c>
      <c r="R1542" s="10" t="s">
        <v>41373</v>
      </c>
      <c r="S1542" s="15">
        <v>5000</v>
      </c>
      <c r="T1542" s="10" t="s">
        <v>882</v>
      </c>
      <c r="U1542" s="15">
        <v>5000</v>
      </c>
      <c r="V1542" s="15">
        <v>5000</v>
      </c>
      <c r="W1542" s="16">
        <f t="shared" si="106"/>
        <v>0</v>
      </c>
      <c r="X1542" s="16">
        <f t="shared" si="107"/>
        <v>0</v>
      </c>
      <c r="Y1542" s="1">
        <v>5000</v>
      </c>
      <c r="Z1542" s="1" t="str">
        <f t="shared" si="108"/>
        <v>未整改</v>
      </c>
      <c r="AA1542" s="1" t="str">
        <f t="shared" si="109"/>
        <v>已整改</v>
      </c>
      <c r="AC1542" s="3"/>
      <c r="AD1542" s="19" t="e">
        <f>VLOOKUP(H1542,'系统导出（基本表）'!R:R,1,0)</f>
        <v>#N/A</v>
      </c>
      <c r="AE1542" s="16" t="e">
        <f>VLOOKUP(I1542,'系统导出（基本表）'!Q:R,2,0)</f>
        <v>#N/A</v>
      </c>
      <c r="AF1542" s="16" t="e">
        <f>VLOOKUP(J1542,'系统导出（基本表）'!S:T,2,0)</f>
        <v>#N/A</v>
      </c>
      <c r="AG1542" s="16"/>
      <c r="AH1542" s="16"/>
      <c r="AI1542" s="16"/>
    </row>
    <row r="1543" s="1" customFormat="1" ht="19" customHeight="1" spans="2:35">
      <c r="B1543" s="10" t="s">
        <v>2743</v>
      </c>
      <c r="C1543" s="10" t="s">
        <v>2744</v>
      </c>
      <c r="D1543" s="10" t="s">
        <v>2745</v>
      </c>
      <c r="E1543" s="10" t="s">
        <v>61</v>
      </c>
      <c r="F1543" s="10" t="s">
        <v>61</v>
      </c>
      <c r="G1543" s="10" t="s">
        <v>18773</v>
      </c>
      <c r="H1543" s="10" t="s">
        <v>18769</v>
      </c>
      <c r="I1543" s="10" t="s">
        <v>18768</v>
      </c>
      <c r="J1543" s="10" t="s">
        <v>18768</v>
      </c>
      <c r="K1543" s="10" t="s">
        <v>5296</v>
      </c>
      <c r="L1543" s="10" t="s">
        <v>5288</v>
      </c>
      <c r="M1543" s="10" t="s">
        <v>44799</v>
      </c>
      <c r="N1543" s="10" t="s">
        <v>61</v>
      </c>
      <c r="O1543" s="10" t="s">
        <v>41372</v>
      </c>
      <c r="P1543" s="10" t="s">
        <v>61</v>
      </c>
      <c r="Q1543" s="10" t="s">
        <v>41373</v>
      </c>
      <c r="R1543" s="10" t="s">
        <v>41373</v>
      </c>
      <c r="S1543" s="15">
        <v>3586.76</v>
      </c>
      <c r="T1543" s="10" t="s">
        <v>882</v>
      </c>
      <c r="U1543" s="15">
        <v>3586.76</v>
      </c>
      <c r="V1543" s="15">
        <v>3586.76</v>
      </c>
      <c r="W1543" s="16">
        <f t="shared" si="106"/>
        <v>0</v>
      </c>
      <c r="X1543" s="16">
        <f t="shared" si="107"/>
        <v>0</v>
      </c>
      <c r="Y1543" s="1">
        <v>3586.76</v>
      </c>
      <c r="Z1543" s="1" t="str">
        <f t="shared" si="108"/>
        <v>未整改</v>
      </c>
      <c r="AA1543" s="1" t="str">
        <f t="shared" si="109"/>
        <v>已整改</v>
      </c>
      <c r="AC1543" s="3"/>
      <c r="AD1543" s="19" t="e">
        <f>VLOOKUP(H1543,'系统导出（基本表）'!R:R,1,0)</f>
        <v>#N/A</v>
      </c>
      <c r="AE1543" s="16" t="e">
        <f>VLOOKUP(I1543,'系统导出（基本表）'!Q:R,2,0)</f>
        <v>#N/A</v>
      </c>
      <c r="AF1543" s="16" t="e">
        <f>VLOOKUP(J1543,'系统导出（基本表）'!S:T,2,0)</f>
        <v>#N/A</v>
      </c>
      <c r="AG1543" s="16"/>
      <c r="AH1543" s="16"/>
      <c r="AI1543" s="16"/>
    </row>
    <row r="1544" s="1" customFormat="1" ht="19" customHeight="1" spans="2:35">
      <c r="B1544" s="10" t="s">
        <v>2743</v>
      </c>
      <c r="C1544" s="10" t="s">
        <v>2744</v>
      </c>
      <c r="D1544" s="10" t="s">
        <v>2745</v>
      </c>
      <c r="E1544" s="10" t="s">
        <v>61</v>
      </c>
      <c r="F1544" s="10" t="s">
        <v>61</v>
      </c>
      <c r="G1544" s="10" t="s">
        <v>44800</v>
      </c>
      <c r="H1544" s="10" t="s">
        <v>44801</v>
      </c>
      <c r="I1544" s="10" t="s">
        <v>44802</v>
      </c>
      <c r="J1544" s="10" t="s">
        <v>44803</v>
      </c>
      <c r="K1544" s="10" t="s">
        <v>44804</v>
      </c>
      <c r="L1544" s="10" t="s">
        <v>44805</v>
      </c>
      <c r="M1544" s="10" t="s">
        <v>44806</v>
      </c>
      <c r="N1544" s="10" t="s">
        <v>61</v>
      </c>
      <c r="O1544" s="10" t="s">
        <v>41372</v>
      </c>
      <c r="P1544" s="10" t="s">
        <v>61</v>
      </c>
      <c r="Q1544" s="10" t="s">
        <v>41411</v>
      </c>
      <c r="R1544" s="10" t="s">
        <v>41411</v>
      </c>
      <c r="S1544" s="15">
        <v>771.64</v>
      </c>
      <c r="T1544" s="10" t="s">
        <v>41412</v>
      </c>
      <c r="U1544" s="15">
        <v>771.64</v>
      </c>
      <c r="V1544" s="15">
        <v>771.64</v>
      </c>
      <c r="W1544" s="16">
        <f t="shared" si="106"/>
        <v>0</v>
      </c>
      <c r="X1544" s="16">
        <f t="shared" si="107"/>
        <v>0</v>
      </c>
      <c r="Y1544" s="1">
        <v>771.64</v>
      </c>
      <c r="Z1544" s="1" t="str">
        <f t="shared" si="108"/>
        <v>未整改</v>
      </c>
      <c r="AA1544" s="1" t="str">
        <f t="shared" si="109"/>
        <v>已整改</v>
      </c>
      <c r="AC1544" s="3"/>
      <c r="AD1544" s="19" t="e">
        <f>VLOOKUP(H1544,'系统导出（基本表）'!R:R,1,0)</f>
        <v>#N/A</v>
      </c>
      <c r="AE1544" s="16" t="e">
        <f>VLOOKUP(I1544,'系统导出（基本表）'!Q:R,2,0)</f>
        <v>#N/A</v>
      </c>
      <c r="AF1544" s="16" t="e">
        <f>VLOOKUP(J1544,'系统导出（基本表）'!S:T,2,0)</f>
        <v>#N/A</v>
      </c>
      <c r="AG1544" s="16"/>
      <c r="AH1544" s="16"/>
      <c r="AI1544" s="16"/>
    </row>
    <row r="1545" s="1" customFormat="1" ht="19" customHeight="1" spans="2:35">
      <c r="B1545" s="10" t="s">
        <v>2743</v>
      </c>
      <c r="C1545" s="10" t="s">
        <v>2744</v>
      </c>
      <c r="D1545" s="10" t="s">
        <v>2745</v>
      </c>
      <c r="E1545" s="10" t="s">
        <v>61</v>
      </c>
      <c r="F1545" s="10" t="s">
        <v>61</v>
      </c>
      <c r="G1545" s="10" t="s">
        <v>44800</v>
      </c>
      <c r="H1545" s="10" t="s">
        <v>44801</v>
      </c>
      <c r="I1545" s="10" t="s">
        <v>44802</v>
      </c>
      <c r="J1545" s="10" t="s">
        <v>44803</v>
      </c>
      <c r="K1545" s="10" t="s">
        <v>44804</v>
      </c>
      <c r="L1545" s="10" t="s">
        <v>44805</v>
      </c>
      <c r="M1545" s="10" t="s">
        <v>44806</v>
      </c>
      <c r="N1545" s="10" t="s">
        <v>61</v>
      </c>
      <c r="O1545" s="10" t="s">
        <v>41353</v>
      </c>
      <c r="P1545" s="10" t="s">
        <v>61</v>
      </c>
      <c r="Q1545" s="10" t="s">
        <v>41658</v>
      </c>
      <c r="R1545" s="10" t="s">
        <v>41658</v>
      </c>
      <c r="S1545" s="15">
        <v>25</v>
      </c>
      <c r="T1545" s="10" t="s">
        <v>44807</v>
      </c>
      <c r="U1545" s="15">
        <v>25</v>
      </c>
      <c r="V1545" s="15">
        <v>25</v>
      </c>
      <c r="W1545" s="16">
        <f t="shared" si="106"/>
        <v>0</v>
      </c>
      <c r="X1545" s="16">
        <f t="shared" si="107"/>
        <v>0</v>
      </c>
      <c r="Y1545" s="1">
        <v>25</v>
      </c>
      <c r="Z1545" s="1" t="str">
        <f t="shared" si="108"/>
        <v>未整改</v>
      </c>
      <c r="AA1545" s="1" t="str">
        <f t="shared" si="109"/>
        <v>已整改</v>
      </c>
      <c r="AC1545" s="3"/>
      <c r="AD1545" s="19" t="e">
        <f>VLOOKUP(H1545,'系统导出（基本表）'!R:R,1,0)</f>
        <v>#N/A</v>
      </c>
      <c r="AE1545" s="16" t="e">
        <f>VLOOKUP(I1545,'系统导出（基本表）'!Q:R,2,0)</f>
        <v>#N/A</v>
      </c>
      <c r="AF1545" s="16" t="e">
        <f>VLOOKUP(J1545,'系统导出（基本表）'!S:T,2,0)</f>
        <v>#N/A</v>
      </c>
      <c r="AG1545" s="16"/>
      <c r="AH1545" s="16"/>
      <c r="AI1545" s="16"/>
    </row>
    <row r="1546" s="1" customFormat="1" ht="19" customHeight="1" spans="2:35">
      <c r="B1546" s="10" t="s">
        <v>2743</v>
      </c>
      <c r="C1546" s="10" t="s">
        <v>2744</v>
      </c>
      <c r="D1546" s="10" t="s">
        <v>2745</v>
      </c>
      <c r="E1546" s="10" t="s">
        <v>61</v>
      </c>
      <c r="F1546" s="10" t="s">
        <v>61</v>
      </c>
      <c r="G1546" s="10" t="s">
        <v>44808</v>
      </c>
      <c r="H1546" s="10" t="s">
        <v>44809</v>
      </c>
      <c r="I1546" s="10" t="s">
        <v>44810</v>
      </c>
      <c r="J1546" s="10" t="s">
        <v>44811</v>
      </c>
      <c r="K1546" s="10" t="s">
        <v>44804</v>
      </c>
      <c r="L1546" s="10" t="s">
        <v>44805</v>
      </c>
      <c r="M1546" s="10" t="s">
        <v>44806</v>
      </c>
      <c r="N1546" s="10" t="s">
        <v>61</v>
      </c>
      <c r="O1546" s="10" t="s">
        <v>41372</v>
      </c>
      <c r="P1546" s="10" t="s">
        <v>61</v>
      </c>
      <c r="Q1546" s="10" t="s">
        <v>41411</v>
      </c>
      <c r="R1546" s="10" t="s">
        <v>41411</v>
      </c>
      <c r="S1546" s="15">
        <v>242</v>
      </c>
      <c r="T1546" s="10" t="s">
        <v>41412</v>
      </c>
      <c r="U1546" s="15">
        <v>242</v>
      </c>
      <c r="V1546" s="15">
        <v>242</v>
      </c>
      <c r="W1546" s="16">
        <f t="shared" si="106"/>
        <v>0</v>
      </c>
      <c r="X1546" s="16">
        <f t="shared" si="107"/>
        <v>0</v>
      </c>
      <c r="Y1546" s="1">
        <v>242</v>
      </c>
      <c r="Z1546" s="1" t="str">
        <f t="shared" si="108"/>
        <v>未整改</v>
      </c>
      <c r="AA1546" s="1" t="str">
        <f t="shared" si="109"/>
        <v>已整改</v>
      </c>
      <c r="AC1546" s="3"/>
      <c r="AD1546" s="19" t="e">
        <f>VLOOKUP(H1546,'系统导出（基本表）'!R:R,1,0)</f>
        <v>#N/A</v>
      </c>
      <c r="AE1546" s="16" t="e">
        <f>VLOOKUP(I1546,'系统导出（基本表）'!Q:R,2,0)</f>
        <v>#N/A</v>
      </c>
      <c r="AF1546" s="16" t="e">
        <f>VLOOKUP(J1546,'系统导出（基本表）'!S:T,2,0)</f>
        <v>#N/A</v>
      </c>
      <c r="AG1546" s="16"/>
      <c r="AH1546" s="16"/>
      <c r="AI1546" s="16"/>
    </row>
    <row r="1547" s="1" customFormat="1" ht="19" customHeight="1" spans="2:35">
      <c r="B1547" s="10" t="s">
        <v>2743</v>
      </c>
      <c r="C1547" s="10" t="s">
        <v>2744</v>
      </c>
      <c r="D1547" s="10" t="s">
        <v>2745</v>
      </c>
      <c r="E1547" s="10" t="s">
        <v>61</v>
      </c>
      <c r="F1547" s="10" t="s">
        <v>61</v>
      </c>
      <c r="G1547" s="10" t="s">
        <v>44812</v>
      </c>
      <c r="H1547" s="10" t="s">
        <v>44813</v>
      </c>
      <c r="I1547" s="10" t="s">
        <v>44814</v>
      </c>
      <c r="J1547" s="10" t="s">
        <v>44815</v>
      </c>
      <c r="K1547" s="10" t="s">
        <v>44804</v>
      </c>
      <c r="L1547" s="10" t="s">
        <v>44805</v>
      </c>
      <c r="M1547" s="10" t="s">
        <v>44806</v>
      </c>
      <c r="N1547" s="10" t="s">
        <v>61</v>
      </c>
      <c r="O1547" s="10" t="s">
        <v>41353</v>
      </c>
      <c r="P1547" s="10" t="s">
        <v>61</v>
      </c>
      <c r="Q1547" s="10" t="s">
        <v>41658</v>
      </c>
      <c r="R1547" s="10" t="s">
        <v>41658</v>
      </c>
      <c r="S1547" s="15">
        <v>25</v>
      </c>
      <c r="T1547" s="10" t="s">
        <v>44807</v>
      </c>
      <c r="U1547" s="15">
        <v>25</v>
      </c>
      <c r="V1547" s="15">
        <v>25</v>
      </c>
      <c r="W1547" s="16">
        <f t="shared" si="106"/>
        <v>0</v>
      </c>
      <c r="X1547" s="16">
        <f t="shared" si="107"/>
        <v>0</v>
      </c>
      <c r="Y1547" s="1">
        <v>25</v>
      </c>
      <c r="Z1547" s="1" t="str">
        <f t="shared" si="108"/>
        <v>未整改</v>
      </c>
      <c r="AA1547" s="1" t="str">
        <f t="shared" si="109"/>
        <v>已整改</v>
      </c>
      <c r="AC1547" s="3"/>
      <c r="AD1547" s="19" t="e">
        <f>VLOOKUP(H1547,'系统导出（基本表）'!R:R,1,0)</f>
        <v>#N/A</v>
      </c>
      <c r="AE1547" s="16" t="e">
        <f>VLOOKUP(I1547,'系统导出（基本表）'!Q:R,2,0)</f>
        <v>#N/A</v>
      </c>
      <c r="AF1547" s="16" t="e">
        <f>VLOOKUP(J1547,'系统导出（基本表）'!S:T,2,0)</f>
        <v>#N/A</v>
      </c>
      <c r="AG1547" s="16"/>
      <c r="AH1547" s="16"/>
      <c r="AI1547" s="16"/>
    </row>
    <row r="1548" s="1" customFormat="1" ht="19" customHeight="1" spans="2:35">
      <c r="B1548" s="10" t="s">
        <v>2743</v>
      </c>
      <c r="C1548" s="10" t="s">
        <v>2744</v>
      </c>
      <c r="D1548" s="10" t="s">
        <v>2745</v>
      </c>
      <c r="E1548" s="10" t="s">
        <v>61</v>
      </c>
      <c r="F1548" s="10" t="s">
        <v>61</v>
      </c>
      <c r="G1548" s="10" t="s">
        <v>44816</v>
      </c>
      <c r="H1548" s="10" t="s">
        <v>44817</v>
      </c>
      <c r="I1548" s="10" t="s">
        <v>44818</v>
      </c>
      <c r="J1548" s="10" t="s">
        <v>44819</v>
      </c>
      <c r="K1548" s="10" t="s">
        <v>44804</v>
      </c>
      <c r="L1548" s="10" t="s">
        <v>44805</v>
      </c>
      <c r="M1548" s="10" t="s">
        <v>44806</v>
      </c>
      <c r="N1548" s="10" t="s">
        <v>61</v>
      </c>
      <c r="O1548" s="10" t="s">
        <v>41372</v>
      </c>
      <c r="P1548" s="10" t="s">
        <v>61</v>
      </c>
      <c r="Q1548" s="10" t="s">
        <v>41411</v>
      </c>
      <c r="R1548" s="10" t="s">
        <v>41411</v>
      </c>
      <c r="S1548" s="15">
        <v>9.21</v>
      </c>
      <c r="T1548" s="10" t="s">
        <v>41412</v>
      </c>
      <c r="U1548" s="15">
        <v>9.21</v>
      </c>
      <c r="V1548" s="15">
        <v>9.21</v>
      </c>
      <c r="W1548" s="16">
        <f t="shared" si="106"/>
        <v>0</v>
      </c>
      <c r="X1548" s="16">
        <f t="shared" si="107"/>
        <v>0</v>
      </c>
      <c r="Y1548" s="1">
        <v>9.21</v>
      </c>
      <c r="Z1548" s="1" t="str">
        <f t="shared" si="108"/>
        <v>未整改</v>
      </c>
      <c r="AA1548" s="1" t="str">
        <f t="shared" si="109"/>
        <v>已整改</v>
      </c>
      <c r="AC1548" s="3"/>
      <c r="AD1548" s="19" t="e">
        <f>VLOOKUP(H1548,'系统导出（基本表）'!R:R,1,0)</f>
        <v>#N/A</v>
      </c>
      <c r="AE1548" s="16" t="e">
        <f>VLOOKUP(I1548,'系统导出（基本表）'!Q:R,2,0)</f>
        <v>#N/A</v>
      </c>
      <c r="AF1548" s="16" t="e">
        <f>VLOOKUP(J1548,'系统导出（基本表）'!S:T,2,0)</f>
        <v>#N/A</v>
      </c>
      <c r="AG1548" s="16"/>
      <c r="AH1548" s="16"/>
      <c r="AI1548" s="16"/>
    </row>
    <row r="1549" s="2" customFormat="1" ht="19" customHeight="1" spans="1:33">
      <c r="A1549" s="2">
        <v>1</v>
      </c>
      <c r="B1549" s="11" t="s">
        <v>2743</v>
      </c>
      <c r="C1549" s="11" t="s">
        <v>2744</v>
      </c>
      <c r="D1549" s="11" t="s">
        <v>2745</v>
      </c>
      <c r="E1549" s="10" t="s">
        <v>42413</v>
      </c>
      <c r="F1549" s="11" t="s">
        <v>39206</v>
      </c>
      <c r="G1549" s="10" t="s">
        <v>44820</v>
      </c>
      <c r="H1549" s="11" t="s">
        <v>44821</v>
      </c>
      <c r="I1549" s="11" t="s">
        <v>44822</v>
      </c>
      <c r="J1549" s="11" t="s">
        <v>44822</v>
      </c>
      <c r="K1549" s="11" t="s">
        <v>14516</v>
      </c>
      <c r="L1549" s="11" t="s">
        <v>14509</v>
      </c>
      <c r="M1549" s="11" t="s">
        <v>44823</v>
      </c>
      <c r="N1549" s="11" t="s">
        <v>41377</v>
      </c>
      <c r="O1549" s="11" t="s">
        <v>41387</v>
      </c>
      <c r="P1549" s="11" t="s">
        <v>41449</v>
      </c>
      <c r="Q1549" s="11" t="s">
        <v>41411</v>
      </c>
      <c r="R1549" s="11" t="s">
        <v>41411</v>
      </c>
      <c r="S1549" s="17">
        <v>1312.4458</v>
      </c>
      <c r="T1549" s="11" t="s">
        <v>41450</v>
      </c>
      <c r="U1549" s="17">
        <v>936</v>
      </c>
      <c r="V1549" s="17">
        <v>0</v>
      </c>
      <c r="W1549" s="18">
        <f t="shared" si="106"/>
        <v>1312.4458</v>
      </c>
      <c r="X1549" s="18">
        <f t="shared" si="107"/>
        <v>376.4458</v>
      </c>
      <c r="Y1549" s="2">
        <v>936</v>
      </c>
      <c r="Z1549" s="2" t="str">
        <f t="shared" si="108"/>
        <v>未整改</v>
      </c>
      <c r="AA1549" s="2" t="str">
        <f t="shared" si="109"/>
        <v>未整改</v>
      </c>
      <c r="AD1549" s="22" t="e">
        <f>VLOOKUP(H1549,'系统导出（基本表）'!R:R,1,0)</f>
        <v>#N/A</v>
      </c>
      <c r="AE1549" s="22" t="e">
        <f>VLOOKUP(I1549,'系统导出（基本表）'!Q:R,2,0)</f>
        <v>#N/A</v>
      </c>
      <c r="AF1549" s="2" t="e">
        <f>VLOOKUP(J1549,'系统导出（基本表）'!S:T,2,0)</f>
        <v>#N/A</v>
      </c>
      <c r="AG1549" s="24"/>
    </row>
    <row r="1550" s="1" customFormat="1" ht="19" customHeight="1" spans="2:35">
      <c r="B1550" s="10" t="s">
        <v>2743</v>
      </c>
      <c r="C1550" s="10" t="s">
        <v>2744</v>
      </c>
      <c r="D1550" s="10" t="s">
        <v>2745</v>
      </c>
      <c r="E1550" s="10" t="s">
        <v>61</v>
      </c>
      <c r="F1550" s="10" t="s">
        <v>61</v>
      </c>
      <c r="G1550" s="10" t="s">
        <v>44824</v>
      </c>
      <c r="H1550" s="10" t="s">
        <v>44825</v>
      </c>
      <c r="I1550" s="10" t="s">
        <v>44826</v>
      </c>
      <c r="J1550" s="10" t="s">
        <v>44826</v>
      </c>
      <c r="K1550" s="10" t="s">
        <v>14516</v>
      </c>
      <c r="L1550" s="10" t="s">
        <v>44827</v>
      </c>
      <c r="M1550" s="10" t="s">
        <v>44823</v>
      </c>
      <c r="N1550" s="10" t="s">
        <v>61</v>
      </c>
      <c r="O1550" s="10" t="s">
        <v>41353</v>
      </c>
      <c r="P1550" s="10" t="s">
        <v>61</v>
      </c>
      <c r="Q1550" s="10" t="s">
        <v>41658</v>
      </c>
      <c r="R1550" s="10" t="s">
        <v>41658</v>
      </c>
      <c r="S1550" s="15">
        <v>25</v>
      </c>
      <c r="T1550" s="10" t="s">
        <v>44807</v>
      </c>
      <c r="U1550" s="15">
        <v>25</v>
      </c>
      <c r="V1550" s="15">
        <v>25</v>
      </c>
      <c r="W1550" s="16">
        <f t="shared" si="106"/>
        <v>0</v>
      </c>
      <c r="X1550" s="16">
        <f t="shared" si="107"/>
        <v>0</v>
      </c>
      <c r="Y1550" s="1">
        <v>25</v>
      </c>
      <c r="Z1550" s="1" t="str">
        <f t="shared" si="108"/>
        <v>未整改</v>
      </c>
      <c r="AA1550" s="1" t="str">
        <f t="shared" si="109"/>
        <v>已整改</v>
      </c>
      <c r="AC1550" s="3"/>
      <c r="AD1550" s="19" t="e">
        <f>VLOOKUP(H1550,'系统导出（基本表）'!R:R,1,0)</f>
        <v>#N/A</v>
      </c>
      <c r="AE1550" s="16" t="e">
        <f>VLOOKUP(I1550,'系统导出（基本表）'!Q:R,2,0)</f>
        <v>#N/A</v>
      </c>
      <c r="AF1550" s="16" t="e">
        <f>VLOOKUP(J1550,'系统导出（基本表）'!S:T,2,0)</f>
        <v>#N/A</v>
      </c>
      <c r="AG1550" s="16"/>
      <c r="AH1550" s="16"/>
      <c r="AI1550" s="16"/>
    </row>
    <row r="1551" s="1" customFormat="1" ht="19" customHeight="1" spans="2:35">
      <c r="B1551" s="10" t="s">
        <v>2743</v>
      </c>
      <c r="C1551" s="10" t="s">
        <v>2744</v>
      </c>
      <c r="D1551" s="10" t="s">
        <v>2745</v>
      </c>
      <c r="E1551" s="10" t="s">
        <v>43279</v>
      </c>
      <c r="F1551" s="10" t="s">
        <v>39402</v>
      </c>
      <c r="G1551" s="10" t="s">
        <v>44828</v>
      </c>
      <c r="H1551" s="10" t="s">
        <v>39528</v>
      </c>
      <c r="I1551" s="10" t="s">
        <v>39527</v>
      </c>
      <c r="J1551" s="10" t="s">
        <v>39527</v>
      </c>
      <c r="K1551" s="10" t="s">
        <v>44829</v>
      </c>
      <c r="L1551" s="10" t="s">
        <v>44830</v>
      </c>
      <c r="M1551" s="10" t="s">
        <v>44831</v>
      </c>
      <c r="N1551" s="10" t="s">
        <v>41377</v>
      </c>
      <c r="O1551" s="10" t="s">
        <v>41378</v>
      </c>
      <c r="P1551" s="10" t="s">
        <v>41379</v>
      </c>
      <c r="Q1551" s="10" t="s">
        <v>41373</v>
      </c>
      <c r="R1551" s="10" t="s">
        <v>41373</v>
      </c>
      <c r="S1551" s="15">
        <v>1994</v>
      </c>
      <c r="T1551" s="10" t="s">
        <v>44832</v>
      </c>
      <c r="U1551" s="15">
        <v>1994</v>
      </c>
      <c r="V1551" s="15">
        <v>1994</v>
      </c>
      <c r="W1551" s="16">
        <f t="shared" si="106"/>
        <v>0</v>
      </c>
      <c r="X1551" s="16">
        <f t="shared" si="107"/>
        <v>0</v>
      </c>
      <c r="Y1551" s="1">
        <v>1994</v>
      </c>
      <c r="Z1551" s="1" t="str">
        <f t="shared" si="108"/>
        <v>未整改</v>
      </c>
      <c r="AA1551" s="1" t="str">
        <f t="shared" si="109"/>
        <v>已整改</v>
      </c>
      <c r="AB1551" s="1">
        <f>S1551-V1551</f>
        <v>0</v>
      </c>
      <c r="AC1551" s="3"/>
      <c r="AD1551" s="19" t="str">
        <f>VLOOKUP(H1551,'系统导出（基本表）'!R:R,1,0)</f>
        <v>P21510822-0011</v>
      </c>
      <c r="AE1551" s="23" t="str">
        <f>VLOOKUP(I1551,'系统导出（基本表）'!Q:R,2,0)</f>
        <v>P21510822-0011</v>
      </c>
      <c r="AF1551" s="16" t="e">
        <f>VLOOKUP(J1551,'系统导出（基本表）'!S:T,2,0)</f>
        <v>#N/A</v>
      </c>
      <c r="AG1551" s="23"/>
      <c r="AH1551" s="16"/>
      <c r="AI1551" s="16"/>
    </row>
    <row r="1552" s="1" customFormat="1" ht="19" customHeight="1" spans="2:35">
      <c r="B1552" s="10" t="s">
        <v>2743</v>
      </c>
      <c r="C1552" s="10" t="s">
        <v>2744</v>
      </c>
      <c r="D1552" s="10" t="s">
        <v>2745</v>
      </c>
      <c r="E1552" s="10" t="s">
        <v>41464</v>
      </c>
      <c r="F1552" s="10" t="s">
        <v>38420</v>
      </c>
      <c r="G1552" s="10" t="s">
        <v>44833</v>
      </c>
      <c r="H1552" s="10" t="s">
        <v>44834</v>
      </c>
      <c r="I1552" s="10" t="s">
        <v>44835</v>
      </c>
      <c r="J1552" s="10" t="s">
        <v>44835</v>
      </c>
      <c r="K1552" s="10" t="s">
        <v>44829</v>
      </c>
      <c r="L1552" s="10" t="s">
        <v>44830</v>
      </c>
      <c r="M1552" s="10" t="s">
        <v>44831</v>
      </c>
      <c r="N1552" s="10" t="s">
        <v>41377</v>
      </c>
      <c r="O1552" s="10" t="s">
        <v>41378</v>
      </c>
      <c r="P1552" s="10" t="s">
        <v>41379</v>
      </c>
      <c r="Q1552" s="10" t="s">
        <v>44264</v>
      </c>
      <c r="R1552" s="10" t="s">
        <v>44264</v>
      </c>
      <c r="S1552" s="15">
        <v>7000</v>
      </c>
      <c r="T1552" s="10" t="s">
        <v>44836</v>
      </c>
      <c r="U1552" s="36">
        <v>21000</v>
      </c>
      <c r="V1552" s="15">
        <v>0</v>
      </c>
      <c r="W1552" s="16">
        <f t="shared" si="106"/>
        <v>7000</v>
      </c>
      <c r="X1552" s="16">
        <f t="shared" si="107"/>
        <v>-14000</v>
      </c>
      <c r="Y1552" s="1">
        <v>7000</v>
      </c>
      <c r="Z1552" s="1" t="str">
        <f t="shared" si="108"/>
        <v>未整改</v>
      </c>
      <c r="AA1552" s="1" t="str">
        <f t="shared" si="109"/>
        <v>已整改</v>
      </c>
      <c r="AC1552" s="3"/>
      <c r="AD1552" s="19" t="e">
        <f>VLOOKUP(H1552,'系统导出（基本表）'!R:R,1,0)</f>
        <v>#N/A</v>
      </c>
      <c r="AE1552" s="16" t="e">
        <f>VLOOKUP(I1552,'系统导出（基本表）'!Q:R,2,0)</f>
        <v>#N/A</v>
      </c>
      <c r="AF1552" s="16" t="e">
        <f>VLOOKUP(J1552,'系统导出（基本表）'!S:T,2,0)</f>
        <v>#N/A</v>
      </c>
      <c r="AG1552" s="16"/>
      <c r="AH1552" s="16"/>
      <c r="AI1552" s="16"/>
    </row>
    <row r="1553" s="1" customFormat="1" ht="19" customHeight="1" spans="2:35">
      <c r="B1553" s="10" t="s">
        <v>2743</v>
      </c>
      <c r="C1553" s="10" t="s">
        <v>2744</v>
      </c>
      <c r="D1553" s="10" t="s">
        <v>2745</v>
      </c>
      <c r="E1553" s="10" t="s">
        <v>41464</v>
      </c>
      <c r="F1553" s="10" t="s">
        <v>38420</v>
      </c>
      <c r="G1553" s="10" t="s">
        <v>44837</v>
      </c>
      <c r="H1553" s="10" t="s">
        <v>44838</v>
      </c>
      <c r="I1553" s="10" t="s">
        <v>44839</v>
      </c>
      <c r="J1553" s="10" t="s">
        <v>44839</v>
      </c>
      <c r="K1553" s="10" t="s">
        <v>44829</v>
      </c>
      <c r="L1553" s="10" t="s">
        <v>44830</v>
      </c>
      <c r="M1553" s="10" t="s">
        <v>44831</v>
      </c>
      <c r="N1553" s="10" t="s">
        <v>41377</v>
      </c>
      <c r="O1553" s="10" t="s">
        <v>41378</v>
      </c>
      <c r="P1553" s="10" t="s">
        <v>41379</v>
      </c>
      <c r="Q1553" s="10" t="s">
        <v>41373</v>
      </c>
      <c r="R1553" s="10" t="s">
        <v>41373</v>
      </c>
      <c r="S1553" s="15">
        <v>300</v>
      </c>
      <c r="T1553" s="10" t="s">
        <v>44840</v>
      </c>
      <c r="U1553" s="15">
        <v>300</v>
      </c>
      <c r="V1553" s="15">
        <v>300</v>
      </c>
      <c r="W1553" s="16">
        <f t="shared" si="106"/>
        <v>0</v>
      </c>
      <c r="X1553" s="16">
        <f t="shared" si="107"/>
        <v>0</v>
      </c>
      <c r="Y1553" s="1">
        <v>300</v>
      </c>
      <c r="Z1553" s="1" t="str">
        <f t="shared" si="108"/>
        <v>未整改</v>
      </c>
      <c r="AA1553" s="1" t="str">
        <f t="shared" si="109"/>
        <v>已整改</v>
      </c>
      <c r="AB1553" s="1">
        <f>S1553-V1553</f>
        <v>0</v>
      </c>
      <c r="AC1553" s="3"/>
      <c r="AD1553" s="19" t="e">
        <f>VLOOKUP(H1553,'系统导出（基本表）'!R:R,1,0)</f>
        <v>#N/A</v>
      </c>
      <c r="AE1553" s="16" t="e">
        <f>VLOOKUP(I1553,'系统导出（基本表）'!Q:R,2,0)</f>
        <v>#N/A</v>
      </c>
      <c r="AF1553" s="16" t="e">
        <f>VLOOKUP(J1553,'系统导出（基本表）'!S:T,2,0)</f>
        <v>#N/A</v>
      </c>
      <c r="AG1553" s="16"/>
      <c r="AH1553" s="16"/>
      <c r="AI1553" s="16"/>
    </row>
    <row r="1554" s="2" customFormat="1" ht="19" customHeight="1" spans="1:33">
      <c r="A1554" s="2">
        <v>1</v>
      </c>
      <c r="B1554" s="11" t="s">
        <v>2743</v>
      </c>
      <c r="C1554" s="11" t="s">
        <v>3091</v>
      </c>
      <c r="D1554" s="11" t="s">
        <v>3092</v>
      </c>
      <c r="E1554" s="10" t="s">
        <v>44841</v>
      </c>
      <c r="F1554" s="11" t="s">
        <v>39541</v>
      </c>
      <c r="G1554" s="10" t="s">
        <v>44842</v>
      </c>
      <c r="H1554" s="11" t="s">
        <v>39544</v>
      </c>
      <c r="I1554" s="11" t="s">
        <v>39543</v>
      </c>
      <c r="J1554" s="11" t="s">
        <v>39543</v>
      </c>
      <c r="K1554" s="11" t="s">
        <v>24330</v>
      </c>
      <c r="L1554" s="11" t="s">
        <v>24327</v>
      </c>
      <c r="M1554" s="11" t="s">
        <v>44843</v>
      </c>
      <c r="N1554" s="11" t="s">
        <v>41377</v>
      </c>
      <c r="O1554" s="11" t="s">
        <v>41387</v>
      </c>
      <c r="P1554" s="11" t="s">
        <v>41456</v>
      </c>
      <c r="Q1554" s="11" t="s">
        <v>41411</v>
      </c>
      <c r="R1554" s="11" t="s">
        <v>41411</v>
      </c>
      <c r="S1554" s="17">
        <v>1762.03</v>
      </c>
      <c r="T1554" s="11" t="s">
        <v>41411</v>
      </c>
      <c r="U1554" s="17">
        <v>0</v>
      </c>
      <c r="V1554" s="17">
        <v>0</v>
      </c>
      <c r="W1554" s="18">
        <f t="shared" si="106"/>
        <v>1762.03</v>
      </c>
      <c r="X1554" s="18">
        <f t="shared" si="107"/>
        <v>1762.03</v>
      </c>
      <c r="Y1554" s="2">
        <v>0</v>
      </c>
      <c r="Z1554" s="2" t="str">
        <f t="shared" si="108"/>
        <v>未整改</v>
      </c>
      <c r="AA1554" s="2" t="str">
        <f t="shared" si="109"/>
        <v>未整改</v>
      </c>
      <c r="AD1554" s="22" t="str">
        <f>VLOOKUP(H1554,'系统导出（基本表）'!R:R,1,0)</f>
        <v>P20510823-0019</v>
      </c>
      <c r="AE1554" s="22" t="str">
        <f>VLOOKUP(I1554,'系统导出（基本表）'!Q:R,2,0)</f>
        <v>P20510823-0019</v>
      </c>
      <c r="AF1554" s="2" t="e">
        <f>VLOOKUP(J1554,'系统导出（基本表）'!S:T,2,0)</f>
        <v>#N/A</v>
      </c>
      <c r="AG1554" s="24"/>
    </row>
    <row r="1555" s="1" customFormat="1" ht="19" customHeight="1" spans="2:35">
      <c r="B1555" s="10" t="s">
        <v>2743</v>
      </c>
      <c r="C1555" s="10" t="s">
        <v>3091</v>
      </c>
      <c r="D1555" s="10" t="s">
        <v>3092</v>
      </c>
      <c r="E1555" s="10" t="s">
        <v>61</v>
      </c>
      <c r="F1555" s="10" t="s">
        <v>61</v>
      </c>
      <c r="G1555" s="10" t="s">
        <v>44844</v>
      </c>
      <c r="H1555" s="10" t="s">
        <v>44845</v>
      </c>
      <c r="I1555" s="10" t="s">
        <v>44846</v>
      </c>
      <c r="J1555" s="10" t="s">
        <v>44847</v>
      </c>
      <c r="K1555" s="10" t="s">
        <v>24330</v>
      </c>
      <c r="L1555" s="10" t="s">
        <v>24320</v>
      </c>
      <c r="M1555" s="10" t="s">
        <v>44843</v>
      </c>
      <c r="N1555" s="10" t="s">
        <v>61</v>
      </c>
      <c r="O1555" s="10" t="s">
        <v>41372</v>
      </c>
      <c r="P1555" s="10" t="s">
        <v>61</v>
      </c>
      <c r="Q1555" s="10" t="s">
        <v>41411</v>
      </c>
      <c r="R1555" s="10" t="s">
        <v>41411</v>
      </c>
      <c r="S1555" s="15">
        <v>2500</v>
      </c>
      <c r="T1555" s="10" t="s">
        <v>41412</v>
      </c>
      <c r="U1555" s="15">
        <v>2500</v>
      </c>
      <c r="V1555" s="15">
        <v>2500</v>
      </c>
      <c r="W1555" s="16">
        <f t="shared" si="106"/>
        <v>0</v>
      </c>
      <c r="X1555" s="16">
        <f t="shared" si="107"/>
        <v>0</v>
      </c>
      <c r="Y1555" s="1">
        <v>2500</v>
      </c>
      <c r="Z1555" s="1" t="str">
        <f t="shared" si="108"/>
        <v>未整改</v>
      </c>
      <c r="AA1555" s="1" t="str">
        <f t="shared" si="109"/>
        <v>已整改</v>
      </c>
      <c r="AC1555" s="3"/>
      <c r="AD1555" s="19" t="e">
        <f>VLOOKUP(H1555,'系统导出（基本表）'!R:R,1,0)</f>
        <v>#N/A</v>
      </c>
      <c r="AE1555" s="16" t="e">
        <f>VLOOKUP(I1555,'系统导出（基本表）'!Q:R,2,0)</f>
        <v>#N/A</v>
      </c>
      <c r="AF1555" s="16" t="e">
        <f>VLOOKUP(J1555,'系统导出（基本表）'!S:T,2,0)</f>
        <v>#N/A</v>
      </c>
      <c r="AG1555" s="16"/>
      <c r="AH1555" s="16"/>
      <c r="AI1555" s="16"/>
    </row>
    <row r="1556" s="1" customFormat="1" ht="19" customHeight="1" spans="2:35">
      <c r="B1556" s="10" t="s">
        <v>2743</v>
      </c>
      <c r="C1556" s="10" t="s">
        <v>3091</v>
      </c>
      <c r="D1556" s="10" t="s">
        <v>3092</v>
      </c>
      <c r="E1556" s="10" t="s">
        <v>61</v>
      </c>
      <c r="F1556" s="10" t="s">
        <v>61</v>
      </c>
      <c r="G1556" s="10" t="s">
        <v>44842</v>
      </c>
      <c r="H1556" s="10" t="s">
        <v>39544</v>
      </c>
      <c r="I1556" s="10" t="s">
        <v>39543</v>
      </c>
      <c r="J1556" s="10" t="s">
        <v>39543</v>
      </c>
      <c r="K1556" s="10" t="s">
        <v>24330</v>
      </c>
      <c r="L1556" s="10" t="s">
        <v>24320</v>
      </c>
      <c r="M1556" s="10" t="s">
        <v>44843</v>
      </c>
      <c r="N1556" s="10" t="s">
        <v>61</v>
      </c>
      <c r="O1556" s="10" t="s">
        <v>41372</v>
      </c>
      <c r="P1556" s="10" t="s">
        <v>61</v>
      </c>
      <c r="Q1556" s="10" t="s">
        <v>41373</v>
      </c>
      <c r="R1556" s="10" t="s">
        <v>41374</v>
      </c>
      <c r="S1556" s="15">
        <v>5910</v>
      </c>
      <c r="T1556" s="10" t="s">
        <v>41374</v>
      </c>
      <c r="U1556" s="15">
        <v>5910</v>
      </c>
      <c r="V1556" s="15">
        <v>5910</v>
      </c>
      <c r="W1556" s="16">
        <f t="shared" si="106"/>
        <v>0</v>
      </c>
      <c r="X1556" s="16">
        <f t="shared" si="107"/>
        <v>0</v>
      </c>
      <c r="Y1556" s="1">
        <v>5910</v>
      </c>
      <c r="Z1556" s="1" t="str">
        <f t="shared" si="108"/>
        <v>未整改</v>
      </c>
      <c r="AA1556" s="1" t="str">
        <f t="shared" si="109"/>
        <v>已整改</v>
      </c>
      <c r="AC1556" s="3"/>
      <c r="AD1556" s="19" t="str">
        <f>VLOOKUP(H1556,'系统导出（基本表）'!R:R,1,0)</f>
        <v>P20510823-0019</v>
      </c>
      <c r="AE1556" s="16" t="str">
        <f>VLOOKUP(I1556,'系统导出（基本表）'!Q:R,2,0)</f>
        <v>P20510823-0019</v>
      </c>
      <c r="AF1556" s="16" t="e">
        <f>VLOOKUP(J1556,'系统导出（基本表）'!S:T,2,0)</f>
        <v>#N/A</v>
      </c>
      <c r="AG1556" s="16"/>
      <c r="AH1556" s="16"/>
      <c r="AI1556" s="16"/>
    </row>
    <row r="1557" s="1" customFormat="1" ht="19" customHeight="1" spans="2:35">
      <c r="B1557" s="10" t="s">
        <v>2743</v>
      </c>
      <c r="C1557" s="10" t="s">
        <v>3091</v>
      </c>
      <c r="D1557" s="10" t="s">
        <v>3092</v>
      </c>
      <c r="E1557" s="10" t="s">
        <v>44841</v>
      </c>
      <c r="F1557" s="10" t="s">
        <v>39541</v>
      </c>
      <c r="G1557" s="10" t="s">
        <v>44842</v>
      </c>
      <c r="H1557" s="10" t="s">
        <v>39544</v>
      </c>
      <c r="I1557" s="10" t="s">
        <v>39543</v>
      </c>
      <c r="J1557" s="10" t="s">
        <v>39543</v>
      </c>
      <c r="K1557" s="10" t="s">
        <v>24330</v>
      </c>
      <c r="L1557" s="10" t="s">
        <v>24320</v>
      </c>
      <c r="M1557" s="10" t="s">
        <v>44843</v>
      </c>
      <c r="N1557" s="10" t="s">
        <v>41377</v>
      </c>
      <c r="O1557" s="10" t="s">
        <v>41378</v>
      </c>
      <c r="P1557" s="10" t="s">
        <v>41456</v>
      </c>
      <c r="Q1557" s="10" t="s">
        <v>41411</v>
      </c>
      <c r="R1557" s="10" t="s">
        <v>41411</v>
      </c>
      <c r="S1557" s="15">
        <v>2058.76</v>
      </c>
      <c r="T1557" s="10" t="s">
        <v>41463</v>
      </c>
      <c r="U1557" s="15">
        <v>595.8356</v>
      </c>
      <c r="V1557" s="15">
        <v>296.73</v>
      </c>
      <c r="W1557" s="16">
        <f t="shared" si="106"/>
        <v>1762.03</v>
      </c>
      <c r="X1557" s="16">
        <f t="shared" si="107"/>
        <v>1462.9244</v>
      </c>
      <c r="Y1557" s="1">
        <v>595.8356</v>
      </c>
      <c r="Z1557" s="1" t="str">
        <f t="shared" si="108"/>
        <v>未整改</v>
      </c>
      <c r="AA1557" s="1" t="str">
        <f t="shared" si="109"/>
        <v>未整改</v>
      </c>
      <c r="AC1557" s="3"/>
      <c r="AD1557" s="19" t="str">
        <f>VLOOKUP(H1557,'系统导出（基本表）'!R:R,1,0)</f>
        <v>P20510823-0019</v>
      </c>
      <c r="AE1557" s="16" t="str">
        <f>VLOOKUP(I1557,'系统导出（基本表）'!Q:R,2,0)</f>
        <v>P20510823-0019</v>
      </c>
      <c r="AF1557" s="16" t="e">
        <f>VLOOKUP(J1557,'系统导出（基本表）'!S:T,2,0)</f>
        <v>#N/A</v>
      </c>
      <c r="AG1557" s="16"/>
      <c r="AH1557" s="16"/>
      <c r="AI1557" s="16"/>
    </row>
    <row r="1558" s="1" customFormat="1" ht="19" customHeight="1" spans="2:35">
      <c r="B1558" s="10" t="s">
        <v>2743</v>
      </c>
      <c r="C1558" s="10" t="s">
        <v>3091</v>
      </c>
      <c r="D1558" s="10" t="s">
        <v>3092</v>
      </c>
      <c r="E1558" s="10" t="s">
        <v>61</v>
      </c>
      <c r="F1558" s="10" t="s">
        <v>61</v>
      </c>
      <c r="G1558" s="10" t="s">
        <v>44842</v>
      </c>
      <c r="H1558" s="10" t="s">
        <v>39544</v>
      </c>
      <c r="I1558" s="10" t="s">
        <v>39543</v>
      </c>
      <c r="J1558" s="10" t="s">
        <v>39543</v>
      </c>
      <c r="K1558" s="10" t="s">
        <v>24330</v>
      </c>
      <c r="L1558" s="10" t="s">
        <v>24320</v>
      </c>
      <c r="M1558" s="10" t="s">
        <v>44843</v>
      </c>
      <c r="N1558" s="10" t="s">
        <v>61</v>
      </c>
      <c r="O1558" s="10" t="s">
        <v>41372</v>
      </c>
      <c r="P1558" s="10" t="s">
        <v>61</v>
      </c>
      <c r="Q1558" s="10" t="s">
        <v>41411</v>
      </c>
      <c r="R1558" s="10" t="s">
        <v>41411</v>
      </c>
      <c r="S1558" s="15">
        <v>4489.05</v>
      </c>
      <c r="T1558" s="10" t="s">
        <v>41412</v>
      </c>
      <c r="U1558" s="15">
        <v>4489.05</v>
      </c>
      <c r="V1558" s="15">
        <v>4489.05</v>
      </c>
      <c r="W1558" s="16">
        <f t="shared" si="106"/>
        <v>0</v>
      </c>
      <c r="X1558" s="16">
        <f t="shared" si="107"/>
        <v>0</v>
      </c>
      <c r="Y1558" s="1">
        <v>4489.05</v>
      </c>
      <c r="Z1558" s="1" t="str">
        <f t="shared" si="108"/>
        <v>未整改</v>
      </c>
      <c r="AA1558" s="1" t="str">
        <f t="shared" si="109"/>
        <v>已整改</v>
      </c>
      <c r="AC1558" s="3"/>
      <c r="AD1558" s="19" t="str">
        <f>VLOOKUP(H1558,'系统导出（基本表）'!R:R,1,0)</f>
        <v>P20510823-0019</v>
      </c>
      <c r="AE1558" s="16" t="str">
        <f>VLOOKUP(I1558,'系统导出（基本表）'!Q:R,2,0)</f>
        <v>P20510823-0019</v>
      </c>
      <c r="AF1558" s="16" t="e">
        <f>VLOOKUP(J1558,'系统导出（基本表）'!S:T,2,0)</f>
        <v>#N/A</v>
      </c>
      <c r="AG1558" s="16"/>
      <c r="AH1558" s="16"/>
      <c r="AI1558" s="16"/>
    </row>
    <row r="1559" s="1" customFormat="1" ht="19" customHeight="1" spans="2:35">
      <c r="B1559" s="10" t="s">
        <v>2743</v>
      </c>
      <c r="C1559" s="10" t="s">
        <v>3091</v>
      </c>
      <c r="D1559" s="10" t="s">
        <v>3092</v>
      </c>
      <c r="E1559" s="10" t="s">
        <v>61</v>
      </c>
      <c r="F1559" s="10" t="s">
        <v>61</v>
      </c>
      <c r="G1559" s="10" t="s">
        <v>44848</v>
      </c>
      <c r="H1559" s="10" t="s">
        <v>44849</v>
      </c>
      <c r="I1559" s="10" t="s">
        <v>44850</v>
      </c>
      <c r="J1559" s="10" t="s">
        <v>44851</v>
      </c>
      <c r="K1559" s="10" t="s">
        <v>24330</v>
      </c>
      <c r="L1559" s="10" t="s">
        <v>24327</v>
      </c>
      <c r="M1559" s="10" t="s">
        <v>44843</v>
      </c>
      <c r="N1559" s="10" t="s">
        <v>61</v>
      </c>
      <c r="O1559" s="10" t="s">
        <v>41372</v>
      </c>
      <c r="P1559" s="10" t="s">
        <v>61</v>
      </c>
      <c r="Q1559" s="10" t="s">
        <v>41354</v>
      </c>
      <c r="R1559" s="10" t="s">
        <v>41354</v>
      </c>
      <c r="S1559" s="15">
        <v>3056.95</v>
      </c>
      <c r="T1559" s="10" t="s">
        <v>41902</v>
      </c>
      <c r="U1559" s="15">
        <v>3056.95</v>
      </c>
      <c r="V1559" s="15">
        <v>3056.95</v>
      </c>
      <c r="W1559" s="16">
        <f t="shared" si="106"/>
        <v>0</v>
      </c>
      <c r="X1559" s="16">
        <f t="shared" si="107"/>
        <v>0</v>
      </c>
      <c r="Y1559" s="1">
        <v>3056.95</v>
      </c>
      <c r="Z1559" s="1" t="str">
        <f t="shared" si="108"/>
        <v>未整改</v>
      </c>
      <c r="AA1559" s="1" t="str">
        <f t="shared" si="109"/>
        <v>已整改</v>
      </c>
      <c r="AC1559" s="3"/>
      <c r="AD1559" s="19" t="e">
        <f>VLOOKUP(H1559,'系统导出（基本表）'!R:R,1,0)</f>
        <v>#N/A</v>
      </c>
      <c r="AE1559" s="16" t="e">
        <f>VLOOKUP(I1559,'系统导出（基本表）'!Q:R,2,0)</f>
        <v>#N/A</v>
      </c>
      <c r="AF1559" s="16" t="e">
        <f>VLOOKUP(J1559,'系统导出（基本表）'!S:T,2,0)</f>
        <v>#N/A</v>
      </c>
      <c r="AG1559" s="16"/>
      <c r="AH1559" s="16"/>
      <c r="AI1559" s="16"/>
    </row>
    <row r="1560" s="1" customFormat="1" ht="19" customHeight="1" spans="2:35">
      <c r="B1560" s="10" t="s">
        <v>2743</v>
      </c>
      <c r="C1560" s="10" t="s">
        <v>3091</v>
      </c>
      <c r="D1560" s="10" t="s">
        <v>3092</v>
      </c>
      <c r="E1560" s="10" t="s">
        <v>61</v>
      </c>
      <c r="F1560" s="10" t="s">
        <v>61</v>
      </c>
      <c r="G1560" s="10" t="s">
        <v>44848</v>
      </c>
      <c r="H1560" s="10" t="s">
        <v>44849</v>
      </c>
      <c r="I1560" s="10" t="s">
        <v>44850</v>
      </c>
      <c r="J1560" s="10" t="s">
        <v>44851</v>
      </c>
      <c r="K1560" s="10" t="s">
        <v>24330</v>
      </c>
      <c r="L1560" s="10" t="s">
        <v>24327</v>
      </c>
      <c r="M1560" s="10" t="s">
        <v>44843</v>
      </c>
      <c r="N1560" s="10" t="s">
        <v>61</v>
      </c>
      <c r="O1560" s="10" t="s">
        <v>41353</v>
      </c>
      <c r="P1560" s="10" t="s">
        <v>61</v>
      </c>
      <c r="Q1560" s="10" t="s">
        <v>41984</v>
      </c>
      <c r="R1560" s="10" t="s">
        <v>41984</v>
      </c>
      <c r="S1560" s="15">
        <v>3000</v>
      </c>
      <c r="T1560" s="10" t="s">
        <v>44852</v>
      </c>
      <c r="U1560" s="15">
        <v>3000</v>
      </c>
      <c r="V1560" s="15">
        <v>3000</v>
      </c>
      <c r="W1560" s="16">
        <f t="shared" si="106"/>
        <v>0</v>
      </c>
      <c r="X1560" s="16">
        <f t="shared" si="107"/>
        <v>0</v>
      </c>
      <c r="Y1560" s="1">
        <v>3000</v>
      </c>
      <c r="Z1560" s="1" t="str">
        <f t="shared" si="108"/>
        <v>未整改</v>
      </c>
      <c r="AA1560" s="1" t="str">
        <f t="shared" si="109"/>
        <v>已整改</v>
      </c>
      <c r="AC1560" s="3">
        <f>S1560-Y1560</f>
        <v>0</v>
      </c>
      <c r="AD1560" s="19" t="e">
        <f>VLOOKUP(H1560,'系统导出（基本表）'!R:R,1,0)</f>
        <v>#N/A</v>
      </c>
      <c r="AE1560" s="16" t="e">
        <f>VLOOKUP(I1560,'系统导出（基本表）'!Q:R,2,0)</f>
        <v>#N/A</v>
      </c>
      <c r="AF1560" s="16" t="e">
        <f>VLOOKUP(J1560,'系统导出（基本表）'!S:T,2,0)</f>
        <v>#N/A</v>
      </c>
      <c r="AG1560" s="16"/>
      <c r="AH1560" s="16"/>
      <c r="AI1560" s="16"/>
    </row>
    <row r="1561" s="1" customFormat="1" ht="19" customHeight="1" spans="2:35">
      <c r="B1561" s="10" t="s">
        <v>2743</v>
      </c>
      <c r="C1561" s="10" t="s">
        <v>3091</v>
      </c>
      <c r="D1561" s="10" t="s">
        <v>3092</v>
      </c>
      <c r="E1561" s="10" t="s">
        <v>61</v>
      </c>
      <c r="F1561" s="10" t="s">
        <v>61</v>
      </c>
      <c r="G1561" s="10" t="s">
        <v>44853</v>
      </c>
      <c r="H1561" s="10" t="s">
        <v>44854</v>
      </c>
      <c r="I1561" s="10" t="s">
        <v>44855</v>
      </c>
      <c r="J1561" s="10" t="s">
        <v>44856</v>
      </c>
      <c r="K1561" s="10" t="s">
        <v>24330</v>
      </c>
      <c r="L1561" s="10" t="s">
        <v>24320</v>
      </c>
      <c r="M1561" s="10" t="s">
        <v>44843</v>
      </c>
      <c r="N1561" s="10" t="s">
        <v>61</v>
      </c>
      <c r="O1561" s="10" t="s">
        <v>41372</v>
      </c>
      <c r="P1561" s="10" t="s">
        <v>61</v>
      </c>
      <c r="Q1561" s="10" t="s">
        <v>41411</v>
      </c>
      <c r="R1561" s="10" t="s">
        <v>41411</v>
      </c>
      <c r="S1561" s="15">
        <v>27</v>
      </c>
      <c r="T1561" s="10" t="s">
        <v>41412</v>
      </c>
      <c r="U1561" s="15">
        <v>27</v>
      </c>
      <c r="V1561" s="15">
        <v>27</v>
      </c>
      <c r="W1561" s="16">
        <f t="shared" si="106"/>
        <v>0</v>
      </c>
      <c r="X1561" s="16">
        <f t="shared" si="107"/>
        <v>0</v>
      </c>
      <c r="Y1561" s="1">
        <v>27</v>
      </c>
      <c r="Z1561" s="1" t="str">
        <f t="shared" si="108"/>
        <v>未整改</v>
      </c>
      <c r="AA1561" s="1" t="str">
        <f t="shared" si="109"/>
        <v>已整改</v>
      </c>
      <c r="AC1561" s="3"/>
      <c r="AD1561" s="19" t="e">
        <f>VLOOKUP(H1561,'系统导出（基本表）'!R:R,1,0)</f>
        <v>#N/A</v>
      </c>
      <c r="AE1561" s="16" t="e">
        <f>VLOOKUP(I1561,'系统导出（基本表）'!Q:R,2,0)</f>
        <v>#N/A</v>
      </c>
      <c r="AF1561" s="16" t="e">
        <f>VLOOKUP(J1561,'系统导出（基本表）'!S:T,2,0)</f>
        <v>#N/A</v>
      </c>
      <c r="AG1561" s="16"/>
      <c r="AH1561" s="16"/>
      <c r="AI1561" s="16"/>
    </row>
    <row r="1562" s="1" customFormat="1" ht="19" customHeight="1" spans="2:35">
      <c r="B1562" s="10" t="s">
        <v>2743</v>
      </c>
      <c r="C1562" s="10" t="s">
        <v>3091</v>
      </c>
      <c r="D1562" s="10" t="s">
        <v>3092</v>
      </c>
      <c r="E1562" s="10" t="s">
        <v>61</v>
      </c>
      <c r="F1562" s="10" t="s">
        <v>61</v>
      </c>
      <c r="G1562" s="10" t="s">
        <v>44857</v>
      </c>
      <c r="H1562" s="10" t="s">
        <v>44858</v>
      </c>
      <c r="I1562" s="10" t="s">
        <v>44859</v>
      </c>
      <c r="J1562" s="10" t="s">
        <v>44859</v>
      </c>
      <c r="K1562" s="10" t="s">
        <v>24330</v>
      </c>
      <c r="L1562" s="10" t="s">
        <v>24320</v>
      </c>
      <c r="M1562" s="10" t="s">
        <v>44843</v>
      </c>
      <c r="N1562" s="10" t="s">
        <v>61</v>
      </c>
      <c r="O1562" s="10" t="s">
        <v>41372</v>
      </c>
      <c r="P1562" s="10" t="s">
        <v>61</v>
      </c>
      <c r="Q1562" s="10" t="s">
        <v>41411</v>
      </c>
      <c r="R1562" s="10" t="s">
        <v>41411</v>
      </c>
      <c r="S1562" s="15">
        <v>249.88</v>
      </c>
      <c r="T1562" s="10" t="s">
        <v>41412</v>
      </c>
      <c r="U1562" s="15">
        <v>249.88</v>
      </c>
      <c r="V1562" s="15">
        <v>249.88</v>
      </c>
      <c r="W1562" s="16">
        <f t="shared" si="106"/>
        <v>0</v>
      </c>
      <c r="X1562" s="16">
        <f t="shared" si="107"/>
        <v>0</v>
      </c>
      <c r="Y1562" s="1">
        <v>249.88</v>
      </c>
      <c r="Z1562" s="1" t="str">
        <f t="shared" si="108"/>
        <v>未整改</v>
      </c>
      <c r="AA1562" s="1" t="str">
        <f t="shared" si="109"/>
        <v>已整改</v>
      </c>
      <c r="AC1562" s="3"/>
      <c r="AD1562" s="19" t="e">
        <f>VLOOKUP(H1562,'系统导出（基本表）'!R:R,1,0)</f>
        <v>#N/A</v>
      </c>
      <c r="AE1562" s="16" t="e">
        <f>VLOOKUP(I1562,'系统导出（基本表）'!Q:R,2,0)</f>
        <v>#N/A</v>
      </c>
      <c r="AF1562" s="16" t="e">
        <f>VLOOKUP(J1562,'系统导出（基本表）'!S:T,2,0)</f>
        <v>#N/A</v>
      </c>
      <c r="AG1562" s="16"/>
      <c r="AH1562" s="16"/>
      <c r="AI1562" s="16"/>
    </row>
    <row r="1563" s="1" customFormat="1" ht="19" customHeight="1" spans="2:35">
      <c r="B1563" s="10" t="s">
        <v>2743</v>
      </c>
      <c r="C1563" s="10" t="s">
        <v>3091</v>
      </c>
      <c r="D1563" s="10" t="s">
        <v>3092</v>
      </c>
      <c r="E1563" s="10" t="s">
        <v>41464</v>
      </c>
      <c r="F1563" s="10" t="s">
        <v>38420</v>
      </c>
      <c r="G1563" s="10" t="s">
        <v>44860</v>
      </c>
      <c r="H1563" s="10" t="s">
        <v>44861</v>
      </c>
      <c r="I1563" s="10" t="s">
        <v>44862</v>
      </c>
      <c r="J1563" s="10" t="s">
        <v>44862</v>
      </c>
      <c r="K1563" s="10" t="s">
        <v>44863</v>
      </c>
      <c r="L1563" s="10" t="s">
        <v>44864</v>
      </c>
      <c r="M1563" s="10" t="s">
        <v>44865</v>
      </c>
      <c r="N1563" s="10" t="s">
        <v>41377</v>
      </c>
      <c r="O1563" s="10" t="s">
        <v>41378</v>
      </c>
      <c r="P1563" s="10" t="s">
        <v>41379</v>
      </c>
      <c r="Q1563" s="10" t="s">
        <v>41501</v>
      </c>
      <c r="R1563" s="10" t="s">
        <v>41501</v>
      </c>
      <c r="S1563" s="15">
        <v>33</v>
      </c>
      <c r="T1563" s="10" t="s">
        <v>44866</v>
      </c>
      <c r="U1563" s="15">
        <v>33</v>
      </c>
      <c r="V1563" s="15">
        <v>33</v>
      </c>
      <c r="W1563" s="16">
        <f t="shared" si="106"/>
        <v>0</v>
      </c>
      <c r="X1563" s="16">
        <f t="shared" si="107"/>
        <v>0</v>
      </c>
      <c r="Y1563" s="1">
        <v>33</v>
      </c>
      <c r="Z1563" s="1" t="str">
        <f t="shared" si="108"/>
        <v>未整改</v>
      </c>
      <c r="AA1563" s="1" t="str">
        <f t="shared" si="109"/>
        <v>已整改</v>
      </c>
      <c r="AB1563" s="1">
        <f>S1563-V1563</f>
        <v>0</v>
      </c>
      <c r="AC1563" s="3"/>
      <c r="AD1563" s="19" t="e">
        <f>VLOOKUP(H1563,'系统导出（基本表）'!R:R,1,0)</f>
        <v>#N/A</v>
      </c>
      <c r="AE1563" s="16" t="e">
        <f>VLOOKUP(I1563,'系统导出（基本表）'!Q:R,2,0)</f>
        <v>#N/A</v>
      </c>
      <c r="AF1563" s="16" t="e">
        <f>VLOOKUP(J1563,'系统导出（基本表）'!S:T,2,0)</f>
        <v>#N/A</v>
      </c>
      <c r="AG1563" s="16"/>
      <c r="AH1563" s="16"/>
      <c r="AI1563" s="16"/>
    </row>
    <row r="1564" s="1" customFormat="1" ht="19" customHeight="1" spans="2:35">
      <c r="B1564" s="10" t="s">
        <v>2743</v>
      </c>
      <c r="C1564" s="10" t="s">
        <v>3091</v>
      </c>
      <c r="D1564" s="10" t="s">
        <v>3092</v>
      </c>
      <c r="E1564" s="10" t="s">
        <v>61</v>
      </c>
      <c r="F1564" s="10" t="s">
        <v>61</v>
      </c>
      <c r="G1564" s="10" t="s">
        <v>20503</v>
      </c>
      <c r="H1564" s="10" t="s">
        <v>20497</v>
      </c>
      <c r="I1564" s="10" t="s">
        <v>20496</v>
      </c>
      <c r="J1564" s="10" t="s">
        <v>20496</v>
      </c>
      <c r="K1564" s="10" t="s">
        <v>20502</v>
      </c>
      <c r="L1564" s="10" t="s">
        <v>20494</v>
      </c>
      <c r="M1564" s="10" t="s">
        <v>44867</v>
      </c>
      <c r="N1564" s="10" t="s">
        <v>61</v>
      </c>
      <c r="O1564" s="10" t="s">
        <v>41372</v>
      </c>
      <c r="P1564" s="10" t="s">
        <v>61</v>
      </c>
      <c r="Q1564" s="10" t="s">
        <v>41373</v>
      </c>
      <c r="R1564" s="10" t="s">
        <v>41374</v>
      </c>
      <c r="S1564" s="15">
        <v>69.5</v>
      </c>
      <c r="T1564" s="10" t="s">
        <v>41374</v>
      </c>
      <c r="U1564" s="15">
        <v>69.5</v>
      </c>
      <c r="V1564" s="15">
        <v>69.5</v>
      </c>
      <c r="W1564" s="16">
        <f t="shared" si="106"/>
        <v>0</v>
      </c>
      <c r="X1564" s="16">
        <f t="shared" si="107"/>
        <v>0</v>
      </c>
      <c r="Y1564" s="1">
        <v>69.5</v>
      </c>
      <c r="Z1564" s="1" t="str">
        <f t="shared" si="108"/>
        <v>未整改</v>
      </c>
      <c r="AA1564" s="1" t="str">
        <f t="shared" si="109"/>
        <v>已整改</v>
      </c>
      <c r="AC1564" s="3"/>
      <c r="AD1564" s="19" t="e">
        <f>VLOOKUP(H1564,'系统导出（基本表）'!R:R,1,0)</f>
        <v>#N/A</v>
      </c>
      <c r="AE1564" s="16" t="e">
        <f>VLOOKUP(I1564,'系统导出（基本表）'!Q:R,2,0)</f>
        <v>#N/A</v>
      </c>
      <c r="AF1564" s="16" t="e">
        <f>VLOOKUP(J1564,'系统导出（基本表）'!S:T,2,0)</f>
        <v>#N/A</v>
      </c>
      <c r="AG1564" s="16"/>
      <c r="AH1564" s="16"/>
      <c r="AI1564" s="16"/>
    </row>
    <row r="1565" s="1" customFormat="1" ht="19" customHeight="1" spans="2:35">
      <c r="B1565" s="10" t="s">
        <v>2743</v>
      </c>
      <c r="C1565" s="10" t="s">
        <v>3091</v>
      </c>
      <c r="D1565" s="10" t="s">
        <v>3092</v>
      </c>
      <c r="E1565" s="10" t="s">
        <v>44868</v>
      </c>
      <c r="F1565" s="10" t="s">
        <v>39551</v>
      </c>
      <c r="G1565" s="10" t="s">
        <v>8656</v>
      </c>
      <c r="H1565" s="10" t="s">
        <v>8648</v>
      </c>
      <c r="I1565" s="10" t="s">
        <v>8647</v>
      </c>
      <c r="J1565" s="10" t="s">
        <v>8647</v>
      </c>
      <c r="K1565" s="10" t="s">
        <v>8655</v>
      </c>
      <c r="L1565" s="10" t="s">
        <v>8644</v>
      </c>
      <c r="M1565" s="10" t="s">
        <v>44869</v>
      </c>
      <c r="N1565" s="10" t="s">
        <v>41377</v>
      </c>
      <c r="O1565" s="10" t="s">
        <v>41378</v>
      </c>
      <c r="P1565" s="10" t="s">
        <v>41456</v>
      </c>
      <c r="Q1565" s="10" t="s">
        <v>41411</v>
      </c>
      <c r="R1565" s="10" t="s">
        <v>41411</v>
      </c>
      <c r="S1565" s="15">
        <v>782.81</v>
      </c>
      <c r="T1565" s="10" t="s">
        <v>41463</v>
      </c>
      <c r="U1565" s="15">
        <v>0</v>
      </c>
      <c r="V1565" s="15">
        <v>0</v>
      </c>
      <c r="W1565" s="16">
        <f t="shared" si="106"/>
        <v>782.81</v>
      </c>
      <c r="X1565" s="16">
        <f t="shared" si="107"/>
        <v>782.81</v>
      </c>
      <c r="Y1565" s="1">
        <v>0</v>
      </c>
      <c r="Z1565" s="1" t="str">
        <f t="shared" si="108"/>
        <v>未整改</v>
      </c>
      <c r="AA1565" s="1" t="str">
        <f t="shared" si="109"/>
        <v>未整改</v>
      </c>
      <c r="AC1565" s="3"/>
      <c r="AD1565" s="19" t="str">
        <f>VLOOKUP(H1565,'系统导出（基本表）'!R:R,1,0)</f>
        <v>P21510823-0021</v>
      </c>
      <c r="AE1565" s="16" t="str">
        <f>VLOOKUP(I1565,'系统导出（基本表）'!Q:R,2,0)</f>
        <v>P21510823-0021</v>
      </c>
      <c r="AF1565" s="16" t="e">
        <f>VLOOKUP(J1565,'系统导出（基本表）'!S:T,2,0)</f>
        <v>#N/A</v>
      </c>
      <c r="AG1565" s="16"/>
      <c r="AH1565" s="16"/>
      <c r="AI1565" s="16"/>
    </row>
    <row r="1566" s="2" customFormat="1" ht="19" customHeight="1" spans="1:33">
      <c r="A1566" s="2">
        <v>1</v>
      </c>
      <c r="B1566" s="11" t="s">
        <v>2743</v>
      </c>
      <c r="C1566" s="11" t="s">
        <v>3091</v>
      </c>
      <c r="D1566" s="11" t="s">
        <v>3092</v>
      </c>
      <c r="E1566" s="10" t="s">
        <v>44870</v>
      </c>
      <c r="F1566" s="11" t="s">
        <v>39551</v>
      </c>
      <c r="G1566" s="10" t="s">
        <v>8656</v>
      </c>
      <c r="H1566" s="11" t="s">
        <v>8648</v>
      </c>
      <c r="I1566" s="11" t="s">
        <v>8647</v>
      </c>
      <c r="J1566" s="11" t="s">
        <v>8647</v>
      </c>
      <c r="K1566" s="11" t="s">
        <v>8655</v>
      </c>
      <c r="L1566" s="11" t="s">
        <v>39553</v>
      </c>
      <c r="M1566" s="11" t="s">
        <v>44869</v>
      </c>
      <c r="N1566" s="11" t="s">
        <v>41377</v>
      </c>
      <c r="O1566" s="11" t="s">
        <v>41387</v>
      </c>
      <c r="P1566" s="11" t="s">
        <v>41456</v>
      </c>
      <c r="Q1566" s="11" t="s">
        <v>41411</v>
      </c>
      <c r="R1566" s="11" t="s">
        <v>41411</v>
      </c>
      <c r="S1566" s="17">
        <v>782.81</v>
      </c>
      <c r="T1566" s="11" t="s">
        <v>41411</v>
      </c>
      <c r="U1566" s="17">
        <v>0</v>
      </c>
      <c r="V1566" s="17">
        <v>0</v>
      </c>
      <c r="W1566" s="18">
        <f t="shared" si="106"/>
        <v>782.81</v>
      </c>
      <c r="X1566" s="18">
        <f t="shared" si="107"/>
        <v>782.81</v>
      </c>
      <c r="Y1566" s="2">
        <v>0</v>
      </c>
      <c r="Z1566" s="2" t="str">
        <f t="shared" si="108"/>
        <v>未整改</v>
      </c>
      <c r="AA1566" s="2" t="str">
        <f t="shared" si="109"/>
        <v>未整改</v>
      </c>
      <c r="AD1566" s="22" t="str">
        <f>VLOOKUP(H1566,'系统导出（基本表）'!R:R,1,0)</f>
        <v>P21510823-0021</v>
      </c>
      <c r="AE1566" s="22" t="str">
        <f>VLOOKUP(I1566,'系统导出（基本表）'!Q:R,2,0)</f>
        <v>P21510823-0021</v>
      </c>
      <c r="AF1566" s="2" t="e">
        <f>VLOOKUP(J1566,'系统导出（基本表）'!S:T,2,0)</f>
        <v>#N/A</v>
      </c>
      <c r="AG1566" s="24"/>
    </row>
    <row r="1567" s="1" customFormat="1" ht="19" customHeight="1" spans="2:35">
      <c r="B1567" s="10" t="s">
        <v>2743</v>
      </c>
      <c r="C1567" s="10" t="s">
        <v>3091</v>
      </c>
      <c r="D1567" s="10" t="s">
        <v>3092</v>
      </c>
      <c r="E1567" s="10" t="s">
        <v>61</v>
      </c>
      <c r="F1567" s="10" t="s">
        <v>61</v>
      </c>
      <c r="G1567" s="10" t="s">
        <v>8656</v>
      </c>
      <c r="H1567" s="10" t="s">
        <v>8648</v>
      </c>
      <c r="I1567" s="10" t="s">
        <v>8647</v>
      </c>
      <c r="J1567" s="10" t="s">
        <v>8647</v>
      </c>
      <c r="K1567" s="10" t="s">
        <v>8655</v>
      </c>
      <c r="L1567" s="10" t="s">
        <v>8644</v>
      </c>
      <c r="M1567" s="10" t="s">
        <v>44869</v>
      </c>
      <c r="N1567" s="10" t="s">
        <v>61</v>
      </c>
      <c r="O1567" s="10" t="s">
        <v>41372</v>
      </c>
      <c r="P1567" s="10" t="s">
        <v>61</v>
      </c>
      <c r="Q1567" s="10" t="s">
        <v>41373</v>
      </c>
      <c r="R1567" s="10" t="s">
        <v>41374</v>
      </c>
      <c r="S1567" s="15">
        <v>832</v>
      </c>
      <c r="T1567" s="10" t="s">
        <v>41374</v>
      </c>
      <c r="U1567" s="15">
        <v>832</v>
      </c>
      <c r="V1567" s="15">
        <v>832</v>
      </c>
      <c r="W1567" s="16">
        <f t="shared" si="106"/>
        <v>0</v>
      </c>
      <c r="X1567" s="16">
        <f t="shared" si="107"/>
        <v>0</v>
      </c>
      <c r="Y1567" s="1">
        <v>832</v>
      </c>
      <c r="Z1567" s="1" t="str">
        <f t="shared" si="108"/>
        <v>未整改</v>
      </c>
      <c r="AA1567" s="1" t="str">
        <f t="shared" si="109"/>
        <v>已整改</v>
      </c>
      <c r="AC1567" s="3"/>
      <c r="AD1567" s="19" t="str">
        <f>VLOOKUP(H1567,'系统导出（基本表）'!R:R,1,0)</f>
        <v>P21510823-0021</v>
      </c>
      <c r="AE1567" s="16" t="str">
        <f>VLOOKUP(I1567,'系统导出（基本表）'!Q:R,2,0)</f>
        <v>P21510823-0021</v>
      </c>
      <c r="AF1567" s="16" t="e">
        <f>VLOOKUP(J1567,'系统导出（基本表）'!S:T,2,0)</f>
        <v>#N/A</v>
      </c>
      <c r="AG1567" s="16"/>
      <c r="AH1567" s="16"/>
      <c r="AI1567" s="16"/>
    </row>
    <row r="1568" s="1" customFormat="1" ht="19" customHeight="1" spans="2:35">
      <c r="B1568" s="10" t="s">
        <v>2743</v>
      </c>
      <c r="C1568" s="10" t="s">
        <v>3091</v>
      </c>
      <c r="D1568" s="10" t="s">
        <v>3092</v>
      </c>
      <c r="E1568" s="10" t="s">
        <v>61</v>
      </c>
      <c r="F1568" s="10" t="s">
        <v>61</v>
      </c>
      <c r="G1568" s="10" t="s">
        <v>8656</v>
      </c>
      <c r="H1568" s="10" t="s">
        <v>8648</v>
      </c>
      <c r="I1568" s="10" t="s">
        <v>8647</v>
      </c>
      <c r="J1568" s="10" t="s">
        <v>8647</v>
      </c>
      <c r="K1568" s="10" t="s">
        <v>8655</v>
      </c>
      <c r="L1568" s="10" t="s">
        <v>8644</v>
      </c>
      <c r="M1568" s="10" t="s">
        <v>44869</v>
      </c>
      <c r="N1568" s="10" t="s">
        <v>61</v>
      </c>
      <c r="O1568" s="10" t="s">
        <v>41372</v>
      </c>
      <c r="P1568" s="10" t="s">
        <v>61</v>
      </c>
      <c r="Q1568" s="10" t="s">
        <v>41984</v>
      </c>
      <c r="R1568" s="10" t="s">
        <v>41984</v>
      </c>
      <c r="S1568" s="15">
        <v>782.81</v>
      </c>
      <c r="T1568" s="10" t="s">
        <v>41984</v>
      </c>
      <c r="U1568" s="15">
        <v>782.81</v>
      </c>
      <c r="V1568" s="15">
        <v>782.81</v>
      </c>
      <c r="W1568" s="16">
        <f t="shared" si="106"/>
        <v>0</v>
      </c>
      <c r="X1568" s="16">
        <f t="shared" si="107"/>
        <v>0</v>
      </c>
      <c r="Y1568" s="1">
        <v>782.81</v>
      </c>
      <c r="Z1568" s="1" t="str">
        <f t="shared" si="108"/>
        <v>未整改</v>
      </c>
      <c r="AA1568" s="1" t="str">
        <f t="shared" si="109"/>
        <v>已整改</v>
      </c>
      <c r="AC1568" s="3">
        <f>S1568-Y1568</f>
        <v>0</v>
      </c>
      <c r="AD1568" s="19" t="str">
        <f>VLOOKUP(H1568,'系统导出（基本表）'!R:R,1,0)</f>
        <v>P21510823-0021</v>
      </c>
      <c r="AE1568" s="16" t="str">
        <f>VLOOKUP(I1568,'系统导出（基本表）'!Q:R,2,0)</f>
        <v>P21510823-0021</v>
      </c>
      <c r="AF1568" s="16" t="e">
        <f>VLOOKUP(J1568,'系统导出（基本表）'!S:T,2,0)</f>
        <v>#N/A</v>
      </c>
      <c r="AG1568" s="16"/>
      <c r="AH1568" s="16"/>
      <c r="AI1568" s="16"/>
    </row>
    <row r="1569" s="1" customFormat="1" ht="19" customHeight="1" spans="2:35">
      <c r="B1569" s="10" t="s">
        <v>2743</v>
      </c>
      <c r="C1569" s="10" t="s">
        <v>3091</v>
      </c>
      <c r="D1569" s="10" t="s">
        <v>3092</v>
      </c>
      <c r="E1569" s="10" t="s">
        <v>61</v>
      </c>
      <c r="F1569" s="10" t="s">
        <v>61</v>
      </c>
      <c r="G1569" s="10" t="s">
        <v>44871</v>
      </c>
      <c r="H1569" s="10" t="s">
        <v>39534</v>
      </c>
      <c r="I1569" s="10" t="s">
        <v>39533</v>
      </c>
      <c r="J1569" s="10" t="s">
        <v>44872</v>
      </c>
      <c r="K1569" s="10" t="s">
        <v>25241</v>
      </c>
      <c r="L1569" s="10" t="s">
        <v>25233</v>
      </c>
      <c r="M1569" s="10" t="s">
        <v>44873</v>
      </c>
      <c r="N1569" s="10" t="s">
        <v>61</v>
      </c>
      <c r="O1569" s="10" t="s">
        <v>41372</v>
      </c>
      <c r="P1569" s="10" t="s">
        <v>61</v>
      </c>
      <c r="Q1569" s="10" t="s">
        <v>41984</v>
      </c>
      <c r="R1569" s="10" t="s">
        <v>41984</v>
      </c>
      <c r="S1569" s="15">
        <v>1947.55</v>
      </c>
      <c r="T1569" s="10" t="s">
        <v>41984</v>
      </c>
      <c r="U1569" s="15">
        <v>1947.55</v>
      </c>
      <c r="V1569" s="15">
        <v>1947.55</v>
      </c>
      <c r="W1569" s="16">
        <f t="shared" si="106"/>
        <v>0</v>
      </c>
      <c r="X1569" s="16">
        <f t="shared" si="107"/>
        <v>0</v>
      </c>
      <c r="Y1569" s="1">
        <v>1947.55</v>
      </c>
      <c r="Z1569" s="1" t="str">
        <f t="shared" si="108"/>
        <v>未整改</v>
      </c>
      <c r="AA1569" s="1" t="str">
        <f t="shared" si="109"/>
        <v>已整改</v>
      </c>
      <c r="AC1569" s="3">
        <f>S1569-Y1569</f>
        <v>0</v>
      </c>
      <c r="AD1569" s="19" t="str">
        <f>VLOOKUP(H1569,'系统导出（基本表）'!R:R,1,0)</f>
        <v>P20510823-0005</v>
      </c>
      <c r="AE1569" s="16" t="str">
        <f>VLOOKUP(I1569,'系统导出（基本表）'!Q:R,2,0)</f>
        <v>P20510823-0005</v>
      </c>
      <c r="AF1569" s="16" t="e">
        <f>VLOOKUP(J1569,'系统导出（基本表）'!S:T,2,0)</f>
        <v>#N/A</v>
      </c>
      <c r="AG1569" s="16"/>
      <c r="AH1569" s="16"/>
      <c r="AI1569" s="16"/>
    </row>
    <row r="1570" s="2" customFormat="1" ht="19" customHeight="1" spans="1:33">
      <c r="A1570" s="2">
        <v>1</v>
      </c>
      <c r="B1570" s="11" t="s">
        <v>2743</v>
      </c>
      <c r="C1570" s="11" t="s">
        <v>3091</v>
      </c>
      <c r="D1570" s="11" t="s">
        <v>3092</v>
      </c>
      <c r="E1570" s="10" t="s">
        <v>42912</v>
      </c>
      <c r="F1570" s="11" t="s">
        <v>38944</v>
      </c>
      <c r="G1570" s="10" t="s">
        <v>44871</v>
      </c>
      <c r="H1570" s="11" t="s">
        <v>39534</v>
      </c>
      <c r="I1570" s="11" t="s">
        <v>39533</v>
      </c>
      <c r="J1570" s="11" t="s">
        <v>44872</v>
      </c>
      <c r="K1570" s="11" t="s">
        <v>25241</v>
      </c>
      <c r="L1570" s="11" t="s">
        <v>25238</v>
      </c>
      <c r="M1570" s="11" t="s">
        <v>44873</v>
      </c>
      <c r="N1570" s="11" t="s">
        <v>41377</v>
      </c>
      <c r="O1570" s="11" t="s">
        <v>41387</v>
      </c>
      <c r="P1570" s="11" t="s">
        <v>41456</v>
      </c>
      <c r="Q1570" s="11" t="s">
        <v>41411</v>
      </c>
      <c r="R1570" s="11" t="s">
        <v>41411</v>
      </c>
      <c r="S1570" s="17">
        <v>1947.55</v>
      </c>
      <c r="T1570" s="11" t="s">
        <v>41411</v>
      </c>
      <c r="U1570" s="17">
        <v>0</v>
      </c>
      <c r="V1570" s="17">
        <v>0</v>
      </c>
      <c r="W1570" s="18">
        <f t="shared" si="106"/>
        <v>1947.55</v>
      </c>
      <c r="X1570" s="18">
        <f t="shared" si="107"/>
        <v>1947.55</v>
      </c>
      <c r="Y1570" s="2">
        <v>0</v>
      </c>
      <c r="Z1570" s="2" t="str">
        <f t="shared" si="108"/>
        <v>未整改</v>
      </c>
      <c r="AA1570" s="2" t="str">
        <f t="shared" si="109"/>
        <v>未整改</v>
      </c>
      <c r="AD1570" s="22" t="str">
        <f>VLOOKUP(H1570,'系统导出（基本表）'!R:R,1,0)</f>
        <v>P20510823-0005</v>
      </c>
      <c r="AE1570" s="22" t="str">
        <f>VLOOKUP(I1570,'系统导出（基本表）'!Q:R,2,0)</f>
        <v>P20510823-0005</v>
      </c>
      <c r="AF1570" s="2" t="e">
        <f>VLOOKUP(J1570,'系统导出（基本表）'!S:T,2,0)</f>
        <v>#N/A</v>
      </c>
      <c r="AG1570" s="24"/>
    </row>
    <row r="1571" s="1" customFormat="1" ht="19" customHeight="1" spans="2:35">
      <c r="B1571" s="10" t="s">
        <v>2743</v>
      </c>
      <c r="C1571" s="10" t="s">
        <v>3091</v>
      </c>
      <c r="D1571" s="10" t="s">
        <v>3092</v>
      </c>
      <c r="E1571" s="10" t="s">
        <v>42912</v>
      </c>
      <c r="F1571" s="10" t="s">
        <v>38944</v>
      </c>
      <c r="G1571" s="10" t="s">
        <v>44871</v>
      </c>
      <c r="H1571" s="10" t="s">
        <v>39534</v>
      </c>
      <c r="I1571" s="10" t="s">
        <v>39533</v>
      </c>
      <c r="J1571" s="10" t="s">
        <v>44872</v>
      </c>
      <c r="K1571" s="10" t="s">
        <v>25241</v>
      </c>
      <c r="L1571" s="10" t="s">
        <v>25233</v>
      </c>
      <c r="M1571" s="10" t="s">
        <v>44873</v>
      </c>
      <c r="N1571" s="10" t="s">
        <v>41377</v>
      </c>
      <c r="O1571" s="10" t="s">
        <v>41378</v>
      </c>
      <c r="P1571" s="10" t="s">
        <v>41456</v>
      </c>
      <c r="Q1571" s="10" t="s">
        <v>41411</v>
      </c>
      <c r="R1571" s="10" t="s">
        <v>41411</v>
      </c>
      <c r="S1571" s="15">
        <v>1947.55</v>
      </c>
      <c r="T1571" s="10" t="s">
        <v>41463</v>
      </c>
      <c r="U1571" s="15">
        <v>0</v>
      </c>
      <c r="V1571" s="15">
        <v>0</v>
      </c>
      <c r="W1571" s="16">
        <f t="shared" si="106"/>
        <v>1947.55</v>
      </c>
      <c r="X1571" s="16">
        <f t="shared" si="107"/>
        <v>1947.55</v>
      </c>
      <c r="Y1571" s="1">
        <v>0</v>
      </c>
      <c r="Z1571" s="1" t="str">
        <f t="shared" si="108"/>
        <v>未整改</v>
      </c>
      <c r="AA1571" s="1" t="str">
        <f t="shared" si="109"/>
        <v>未整改</v>
      </c>
      <c r="AC1571" s="3"/>
      <c r="AD1571" s="19" t="str">
        <f>VLOOKUP(H1571,'系统导出（基本表）'!R:R,1,0)</f>
        <v>P20510823-0005</v>
      </c>
      <c r="AE1571" s="16" t="str">
        <f>VLOOKUP(I1571,'系统导出（基本表）'!Q:R,2,0)</f>
        <v>P20510823-0005</v>
      </c>
      <c r="AF1571" s="16" t="e">
        <f>VLOOKUP(J1571,'系统导出（基本表）'!S:T,2,0)</f>
        <v>#N/A</v>
      </c>
      <c r="AG1571" s="16"/>
      <c r="AH1571" s="16"/>
      <c r="AI1571" s="16"/>
    </row>
    <row r="1572" s="1" customFormat="1" ht="19" customHeight="1" spans="2:35">
      <c r="B1572" s="10" t="s">
        <v>2743</v>
      </c>
      <c r="C1572" s="10" t="s">
        <v>3091</v>
      </c>
      <c r="D1572" s="10" t="s">
        <v>3092</v>
      </c>
      <c r="E1572" s="10" t="s">
        <v>44548</v>
      </c>
      <c r="F1572" s="10" t="s">
        <v>39276</v>
      </c>
      <c r="G1572" s="10" t="s">
        <v>44874</v>
      </c>
      <c r="H1572" s="10" t="s">
        <v>39558</v>
      </c>
      <c r="I1572" s="10" t="s">
        <v>39557</v>
      </c>
      <c r="J1572" s="10" t="s">
        <v>44875</v>
      </c>
      <c r="K1572" s="10" t="s">
        <v>44876</v>
      </c>
      <c r="L1572" s="10" t="s">
        <v>44877</v>
      </c>
      <c r="M1572" s="10" t="s">
        <v>44878</v>
      </c>
      <c r="N1572" s="10" t="s">
        <v>41377</v>
      </c>
      <c r="O1572" s="10" t="s">
        <v>41378</v>
      </c>
      <c r="P1572" s="10" t="s">
        <v>41456</v>
      </c>
      <c r="Q1572" s="10" t="s">
        <v>41411</v>
      </c>
      <c r="R1572" s="10" t="s">
        <v>41411</v>
      </c>
      <c r="S1572" s="15">
        <v>3011.83</v>
      </c>
      <c r="T1572" s="10" t="s">
        <v>41463</v>
      </c>
      <c r="U1572" s="15">
        <v>0</v>
      </c>
      <c r="V1572" s="15">
        <v>0</v>
      </c>
      <c r="W1572" s="16">
        <f t="shared" si="106"/>
        <v>3011.83</v>
      </c>
      <c r="X1572" s="16">
        <f t="shared" si="107"/>
        <v>3011.83</v>
      </c>
      <c r="Y1572" s="1">
        <v>0</v>
      </c>
      <c r="Z1572" s="1" t="str">
        <f t="shared" si="108"/>
        <v>未整改</v>
      </c>
      <c r="AA1572" s="1" t="str">
        <f t="shared" si="109"/>
        <v>未整改</v>
      </c>
      <c r="AC1572" s="3"/>
      <c r="AD1572" s="19" t="str">
        <f>VLOOKUP(H1572,'系统导出（基本表）'!R:R,1,0)</f>
        <v>P20510823-0010</v>
      </c>
      <c r="AE1572" s="16" t="str">
        <f>VLOOKUP(I1572,'系统导出（基本表）'!Q:R,2,0)</f>
        <v>P20510823-0010</v>
      </c>
      <c r="AF1572" s="16" t="e">
        <f>VLOOKUP(J1572,'系统导出（基本表）'!S:T,2,0)</f>
        <v>#N/A</v>
      </c>
      <c r="AG1572" s="16"/>
      <c r="AH1572" s="16"/>
      <c r="AI1572" s="16"/>
    </row>
    <row r="1573" s="2" customFormat="1" ht="19" customHeight="1" spans="1:33">
      <c r="A1573" s="2">
        <v>1</v>
      </c>
      <c r="B1573" s="11" t="s">
        <v>2743</v>
      </c>
      <c r="C1573" s="11" t="s">
        <v>3091</v>
      </c>
      <c r="D1573" s="11" t="s">
        <v>3092</v>
      </c>
      <c r="E1573" s="10" t="s">
        <v>44548</v>
      </c>
      <c r="F1573" s="11" t="s">
        <v>39276</v>
      </c>
      <c r="G1573" s="10" t="s">
        <v>44874</v>
      </c>
      <c r="H1573" s="11" t="s">
        <v>39558</v>
      </c>
      <c r="I1573" s="11" t="s">
        <v>39557</v>
      </c>
      <c r="J1573" s="11" t="s">
        <v>44875</v>
      </c>
      <c r="K1573" s="11" t="s">
        <v>44876</v>
      </c>
      <c r="L1573" s="11" t="s">
        <v>39559</v>
      </c>
      <c r="M1573" s="11" t="s">
        <v>44878</v>
      </c>
      <c r="N1573" s="11" t="s">
        <v>41377</v>
      </c>
      <c r="O1573" s="11" t="s">
        <v>41387</v>
      </c>
      <c r="P1573" s="11" t="s">
        <v>41456</v>
      </c>
      <c r="Q1573" s="11" t="s">
        <v>41411</v>
      </c>
      <c r="R1573" s="11" t="s">
        <v>41411</v>
      </c>
      <c r="S1573" s="17">
        <v>2602.75</v>
      </c>
      <c r="T1573" s="11" t="s">
        <v>41411</v>
      </c>
      <c r="U1573" s="17">
        <v>0</v>
      </c>
      <c r="V1573" s="17">
        <v>0</v>
      </c>
      <c r="W1573" s="18">
        <f t="shared" si="106"/>
        <v>2602.75</v>
      </c>
      <c r="X1573" s="18">
        <f t="shared" si="107"/>
        <v>2602.75</v>
      </c>
      <c r="Y1573" s="2">
        <v>0</v>
      </c>
      <c r="Z1573" s="2" t="str">
        <f t="shared" si="108"/>
        <v>未整改</v>
      </c>
      <c r="AA1573" s="2" t="str">
        <f t="shared" si="109"/>
        <v>未整改</v>
      </c>
      <c r="AD1573" s="22" t="str">
        <f>VLOOKUP(H1573,'系统导出（基本表）'!R:R,1,0)</f>
        <v>P20510823-0010</v>
      </c>
      <c r="AE1573" s="22" t="str">
        <f>VLOOKUP(I1573,'系统导出（基本表）'!Q:R,2,0)</f>
        <v>P20510823-0010</v>
      </c>
      <c r="AF1573" s="2" t="e">
        <f>VLOOKUP(J1573,'系统导出（基本表）'!S:T,2,0)</f>
        <v>#N/A</v>
      </c>
      <c r="AG1573" s="24"/>
    </row>
    <row r="1574" s="1" customFormat="1" ht="19" customHeight="1" spans="2:35">
      <c r="B1574" s="10" t="s">
        <v>2743</v>
      </c>
      <c r="C1574" s="10" t="s">
        <v>3091</v>
      </c>
      <c r="D1574" s="10" t="s">
        <v>3092</v>
      </c>
      <c r="E1574" s="10" t="s">
        <v>41464</v>
      </c>
      <c r="F1574" s="10" t="s">
        <v>38420</v>
      </c>
      <c r="G1574" s="10" t="s">
        <v>6943</v>
      </c>
      <c r="H1574" s="10" t="s">
        <v>6935</v>
      </c>
      <c r="I1574" s="10" t="s">
        <v>6934</v>
      </c>
      <c r="J1574" s="10" t="s">
        <v>6934</v>
      </c>
      <c r="K1574" s="10" t="s">
        <v>6942</v>
      </c>
      <c r="L1574" s="10" t="s">
        <v>6933</v>
      </c>
      <c r="M1574" s="10" t="s">
        <v>44879</v>
      </c>
      <c r="N1574" s="10" t="s">
        <v>41377</v>
      </c>
      <c r="O1574" s="10" t="s">
        <v>41378</v>
      </c>
      <c r="P1574" s="10" t="s">
        <v>41379</v>
      </c>
      <c r="Q1574" s="10" t="s">
        <v>41501</v>
      </c>
      <c r="R1574" s="10" t="s">
        <v>41501</v>
      </c>
      <c r="S1574" s="15">
        <v>5</v>
      </c>
      <c r="T1574" s="10" t="s">
        <v>44880</v>
      </c>
      <c r="U1574" s="15">
        <v>5</v>
      </c>
      <c r="V1574" s="15">
        <v>5</v>
      </c>
      <c r="W1574" s="16">
        <f t="shared" si="106"/>
        <v>0</v>
      </c>
      <c r="X1574" s="16">
        <f t="shared" si="107"/>
        <v>0</v>
      </c>
      <c r="Y1574" s="1">
        <v>5</v>
      </c>
      <c r="Z1574" s="1" t="str">
        <f t="shared" si="108"/>
        <v>未整改</v>
      </c>
      <c r="AA1574" s="1" t="str">
        <f t="shared" si="109"/>
        <v>已整改</v>
      </c>
      <c r="AB1574" s="1">
        <f>S1574-V1574</f>
        <v>0</v>
      </c>
      <c r="AC1574" s="3"/>
      <c r="AD1574" s="19" t="e">
        <f>VLOOKUP(H1574,'系统导出（基本表）'!R:R,1,0)</f>
        <v>#N/A</v>
      </c>
      <c r="AE1574" s="16" t="e">
        <f>VLOOKUP(I1574,'系统导出（基本表）'!Q:R,2,0)</f>
        <v>#N/A</v>
      </c>
      <c r="AF1574" s="16" t="e">
        <f>VLOOKUP(J1574,'系统导出（基本表）'!S:T,2,0)</f>
        <v>#N/A</v>
      </c>
      <c r="AG1574" s="16"/>
      <c r="AH1574" s="16"/>
      <c r="AI1574" s="16"/>
    </row>
    <row r="1575" s="1" customFormat="1" ht="19" customHeight="1" spans="2:35">
      <c r="B1575" s="10" t="s">
        <v>2743</v>
      </c>
      <c r="C1575" s="10" t="s">
        <v>3091</v>
      </c>
      <c r="D1575" s="10" t="s">
        <v>3092</v>
      </c>
      <c r="E1575" s="10" t="s">
        <v>41470</v>
      </c>
      <c r="F1575" s="10" t="s">
        <v>38517</v>
      </c>
      <c r="G1575" s="10" t="s">
        <v>6943</v>
      </c>
      <c r="H1575" s="10" t="s">
        <v>6935</v>
      </c>
      <c r="I1575" s="10" t="s">
        <v>6934</v>
      </c>
      <c r="J1575" s="10" t="s">
        <v>6934</v>
      </c>
      <c r="K1575" s="10" t="s">
        <v>6942</v>
      </c>
      <c r="L1575" s="10" t="s">
        <v>6933</v>
      </c>
      <c r="M1575" s="10" t="s">
        <v>44879</v>
      </c>
      <c r="N1575" s="10" t="s">
        <v>41377</v>
      </c>
      <c r="O1575" s="10" t="s">
        <v>41378</v>
      </c>
      <c r="P1575" s="10" t="s">
        <v>41456</v>
      </c>
      <c r="Q1575" s="10" t="s">
        <v>41411</v>
      </c>
      <c r="R1575" s="10" t="s">
        <v>41411</v>
      </c>
      <c r="S1575" s="15">
        <v>1272.33</v>
      </c>
      <c r="T1575" s="10" t="s">
        <v>41463</v>
      </c>
      <c r="U1575" s="15">
        <v>1272.33</v>
      </c>
      <c r="V1575" s="15">
        <v>1272.33</v>
      </c>
      <c r="W1575" s="16">
        <f t="shared" si="106"/>
        <v>0</v>
      </c>
      <c r="X1575" s="16">
        <f t="shared" si="107"/>
        <v>0</v>
      </c>
      <c r="Y1575" s="1">
        <v>1272.33</v>
      </c>
      <c r="Z1575" s="1" t="str">
        <f t="shared" si="108"/>
        <v>未整改</v>
      </c>
      <c r="AA1575" s="1" t="str">
        <f t="shared" si="109"/>
        <v>已整改</v>
      </c>
      <c r="AC1575" s="3"/>
      <c r="AD1575" s="19" t="e">
        <f>VLOOKUP(H1575,'系统导出（基本表）'!R:R,1,0)</f>
        <v>#N/A</v>
      </c>
      <c r="AE1575" s="16" t="e">
        <f>VLOOKUP(I1575,'系统导出（基本表）'!Q:R,2,0)</f>
        <v>#N/A</v>
      </c>
      <c r="AF1575" s="16" t="e">
        <f>VLOOKUP(J1575,'系统导出（基本表）'!S:T,2,0)</f>
        <v>#N/A</v>
      </c>
      <c r="AG1575" s="16"/>
      <c r="AH1575" s="16"/>
      <c r="AI1575" s="16"/>
    </row>
    <row r="1576" s="1" customFormat="1" ht="19" customHeight="1" spans="2:35">
      <c r="B1576" s="10" t="s">
        <v>2743</v>
      </c>
      <c r="C1576" s="10" t="s">
        <v>3091</v>
      </c>
      <c r="D1576" s="10" t="s">
        <v>3092</v>
      </c>
      <c r="E1576" s="10" t="s">
        <v>61</v>
      </c>
      <c r="F1576" s="10" t="s">
        <v>61</v>
      </c>
      <c r="G1576" s="10" t="s">
        <v>6943</v>
      </c>
      <c r="H1576" s="10" t="s">
        <v>6935</v>
      </c>
      <c r="I1576" s="10" t="s">
        <v>6934</v>
      </c>
      <c r="J1576" s="10" t="s">
        <v>6934</v>
      </c>
      <c r="K1576" s="10" t="s">
        <v>6942</v>
      </c>
      <c r="L1576" s="10" t="s">
        <v>6933</v>
      </c>
      <c r="M1576" s="10" t="s">
        <v>44879</v>
      </c>
      <c r="N1576" s="10" t="s">
        <v>61</v>
      </c>
      <c r="O1576" s="10" t="s">
        <v>41372</v>
      </c>
      <c r="P1576" s="10" t="s">
        <v>61</v>
      </c>
      <c r="Q1576" s="10" t="s">
        <v>41501</v>
      </c>
      <c r="R1576" s="10" t="s">
        <v>41501</v>
      </c>
      <c r="S1576" s="15">
        <v>2.14</v>
      </c>
      <c r="T1576" s="10" t="s">
        <v>41501</v>
      </c>
      <c r="U1576" s="15">
        <v>2.14</v>
      </c>
      <c r="V1576" s="15">
        <v>2.14</v>
      </c>
      <c r="W1576" s="16">
        <f t="shared" si="106"/>
        <v>0</v>
      </c>
      <c r="X1576" s="16">
        <f t="shared" si="107"/>
        <v>0</v>
      </c>
      <c r="Y1576" s="1">
        <v>2.14</v>
      </c>
      <c r="Z1576" s="1" t="str">
        <f t="shared" si="108"/>
        <v>未整改</v>
      </c>
      <c r="AA1576" s="1" t="str">
        <f t="shared" si="109"/>
        <v>已整改</v>
      </c>
      <c r="AC1576" s="3"/>
      <c r="AD1576" s="19" t="e">
        <f>VLOOKUP(H1576,'系统导出（基本表）'!R:R,1,0)</f>
        <v>#N/A</v>
      </c>
      <c r="AE1576" s="16" t="e">
        <f>VLOOKUP(I1576,'系统导出（基本表）'!Q:R,2,0)</f>
        <v>#N/A</v>
      </c>
      <c r="AF1576" s="16" t="e">
        <f>VLOOKUP(J1576,'系统导出（基本表）'!S:T,2,0)</f>
        <v>#N/A</v>
      </c>
      <c r="AG1576" s="16"/>
      <c r="AH1576" s="16"/>
      <c r="AI1576" s="16"/>
    </row>
    <row r="1577" s="1" customFormat="1" ht="19" customHeight="1" spans="2:35">
      <c r="B1577" s="10" t="s">
        <v>2743</v>
      </c>
      <c r="C1577" s="10" t="s">
        <v>3091</v>
      </c>
      <c r="D1577" s="10" t="s">
        <v>3092</v>
      </c>
      <c r="E1577" s="10" t="s">
        <v>61</v>
      </c>
      <c r="F1577" s="10" t="s">
        <v>61</v>
      </c>
      <c r="G1577" s="10" t="s">
        <v>44881</v>
      </c>
      <c r="H1577" s="10" t="s">
        <v>39566</v>
      </c>
      <c r="I1577" s="10" t="s">
        <v>39565</v>
      </c>
      <c r="J1577" s="10" t="s">
        <v>39565</v>
      </c>
      <c r="K1577" s="10" t="s">
        <v>44882</v>
      </c>
      <c r="L1577" s="10" t="s">
        <v>44883</v>
      </c>
      <c r="M1577" s="10" t="s">
        <v>44884</v>
      </c>
      <c r="N1577" s="10" t="s">
        <v>61</v>
      </c>
      <c r="O1577" s="10" t="s">
        <v>41372</v>
      </c>
      <c r="P1577" s="10" t="s">
        <v>61</v>
      </c>
      <c r="Q1577" s="10" t="s">
        <v>41373</v>
      </c>
      <c r="R1577" s="10" t="s">
        <v>41374</v>
      </c>
      <c r="S1577" s="15">
        <v>330.5</v>
      </c>
      <c r="T1577" s="10" t="s">
        <v>41374</v>
      </c>
      <c r="U1577" s="15">
        <v>0</v>
      </c>
      <c r="V1577" s="15">
        <v>0</v>
      </c>
      <c r="W1577" s="16">
        <f t="shared" si="106"/>
        <v>330.5</v>
      </c>
      <c r="X1577" s="16">
        <f t="shared" si="107"/>
        <v>330.5</v>
      </c>
      <c r="Y1577" s="21">
        <f>S1577</f>
        <v>330.5</v>
      </c>
      <c r="Z1577" s="1" t="str">
        <f t="shared" si="108"/>
        <v>未整改</v>
      </c>
      <c r="AA1577" s="1" t="str">
        <f t="shared" si="109"/>
        <v>已整改</v>
      </c>
      <c r="AC1577" s="3"/>
      <c r="AD1577" s="19" t="str">
        <f>VLOOKUP(H1577,'系统导出（基本表）'!R:R,1,0)</f>
        <v>P21510823-0028</v>
      </c>
      <c r="AE1577" s="16" t="str">
        <f>VLOOKUP(I1577,'系统导出（基本表）'!Q:R,2,0)</f>
        <v>P21510823-0028</v>
      </c>
      <c r="AF1577" s="16" t="e">
        <f>VLOOKUP(J1577,'系统导出（基本表）'!S:T,2,0)</f>
        <v>#N/A</v>
      </c>
      <c r="AG1577" s="16"/>
      <c r="AH1577" s="16"/>
      <c r="AI1577" s="16"/>
    </row>
    <row r="1578" s="2" customFormat="1" ht="19" customHeight="1" spans="1:33">
      <c r="A1578" s="2">
        <v>1</v>
      </c>
      <c r="B1578" s="11" t="s">
        <v>2743</v>
      </c>
      <c r="C1578" s="11" t="s">
        <v>3091</v>
      </c>
      <c r="D1578" s="11" t="s">
        <v>3092</v>
      </c>
      <c r="E1578" s="10" t="s">
        <v>42912</v>
      </c>
      <c r="F1578" s="11" t="s">
        <v>38944</v>
      </c>
      <c r="G1578" s="10" t="s">
        <v>44881</v>
      </c>
      <c r="H1578" s="11" t="s">
        <v>39566</v>
      </c>
      <c r="I1578" s="11" t="s">
        <v>39565</v>
      </c>
      <c r="J1578" s="11" t="s">
        <v>39565</v>
      </c>
      <c r="K1578" s="11" t="s">
        <v>44882</v>
      </c>
      <c r="L1578" s="11" t="s">
        <v>39567</v>
      </c>
      <c r="M1578" s="11" t="s">
        <v>44884</v>
      </c>
      <c r="N1578" s="11" t="s">
        <v>41377</v>
      </c>
      <c r="O1578" s="11" t="s">
        <v>41387</v>
      </c>
      <c r="P1578" s="11" t="s">
        <v>41456</v>
      </c>
      <c r="Q1578" s="11" t="s">
        <v>41411</v>
      </c>
      <c r="R1578" s="11" t="s">
        <v>41411</v>
      </c>
      <c r="S1578" s="17">
        <v>330.5</v>
      </c>
      <c r="T1578" s="11" t="s">
        <v>41411</v>
      </c>
      <c r="U1578" s="17">
        <v>0</v>
      </c>
      <c r="V1578" s="17">
        <v>0</v>
      </c>
      <c r="W1578" s="18">
        <f t="shared" si="106"/>
        <v>330.5</v>
      </c>
      <c r="X1578" s="18">
        <f t="shared" si="107"/>
        <v>330.5</v>
      </c>
      <c r="Y1578" s="2">
        <v>0</v>
      </c>
      <c r="Z1578" s="2" t="str">
        <f t="shared" si="108"/>
        <v>未整改</v>
      </c>
      <c r="AA1578" s="2" t="str">
        <f t="shared" si="109"/>
        <v>未整改</v>
      </c>
      <c r="AD1578" s="22" t="str">
        <f>VLOOKUP(H1578,'系统导出（基本表）'!R:R,1,0)</f>
        <v>P21510823-0028</v>
      </c>
      <c r="AE1578" s="22" t="str">
        <f>VLOOKUP(I1578,'系统导出（基本表）'!Q:R,2,0)</f>
        <v>P21510823-0028</v>
      </c>
      <c r="AF1578" s="2" t="e">
        <f>VLOOKUP(J1578,'系统导出（基本表）'!S:T,2,0)</f>
        <v>#N/A</v>
      </c>
      <c r="AG1578" s="24"/>
    </row>
    <row r="1579" s="1" customFormat="1" ht="19" customHeight="1" spans="2:35">
      <c r="B1579" s="10" t="s">
        <v>2743</v>
      </c>
      <c r="C1579" s="10" t="s">
        <v>3091</v>
      </c>
      <c r="D1579" s="10" t="s">
        <v>3092</v>
      </c>
      <c r="E1579" s="10" t="s">
        <v>42912</v>
      </c>
      <c r="F1579" s="10" t="s">
        <v>38944</v>
      </c>
      <c r="G1579" s="10" t="s">
        <v>44881</v>
      </c>
      <c r="H1579" s="10" t="s">
        <v>39566</v>
      </c>
      <c r="I1579" s="10" t="s">
        <v>39565</v>
      </c>
      <c r="J1579" s="10" t="s">
        <v>39565</v>
      </c>
      <c r="K1579" s="10" t="s">
        <v>44882</v>
      </c>
      <c r="L1579" s="10" t="s">
        <v>44883</v>
      </c>
      <c r="M1579" s="10" t="s">
        <v>44884</v>
      </c>
      <c r="N1579" s="10" t="s">
        <v>41377</v>
      </c>
      <c r="O1579" s="10" t="s">
        <v>41378</v>
      </c>
      <c r="P1579" s="10" t="s">
        <v>41456</v>
      </c>
      <c r="Q1579" s="10" t="s">
        <v>41411</v>
      </c>
      <c r="R1579" s="10" t="s">
        <v>41411</v>
      </c>
      <c r="S1579" s="15">
        <v>330.5</v>
      </c>
      <c r="T1579" s="10" t="s">
        <v>41463</v>
      </c>
      <c r="U1579" s="15">
        <v>0</v>
      </c>
      <c r="V1579" s="15">
        <v>0</v>
      </c>
      <c r="W1579" s="16">
        <f t="shared" si="106"/>
        <v>330.5</v>
      </c>
      <c r="X1579" s="16">
        <f t="shared" si="107"/>
        <v>330.5</v>
      </c>
      <c r="Y1579" s="1">
        <v>0</v>
      </c>
      <c r="Z1579" s="1" t="str">
        <f t="shared" si="108"/>
        <v>未整改</v>
      </c>
      <c r="AA1579" s="1" t="str">
        <f t="shared" si="109"/>
        <v>未整改</v>
      </c>
      <c r="AC1579" s="3"/>
      <c r="AD1579" s="19" t="str">
        <f>VLOOKUP(H1579,'系统导出（基本表）'!R:R,1,0)</f>
        <v>P21510823-0028</v>
      </c>
      <c r="AE1579" s="16" t="str">
        <f>VLOOKUP(I1579,'系统导出（基本表）'!Q:R,2,0)</f>
        <v>P21510823-0028</v>
      </c>
      <c r="AF1579" s="16" t="e">
        <f>VLOOKUP(J1579,'系统导出（基本表）'!S:T,2,0)</f>
        <v>#N/A</v>
      </c>
      <c r="AG1579" s="16"/>
      <c r="AH1579" s="16"/>
      <c r="AI1579" s="16"/>
    </row>
    <row r="1580" s="1" customFormat="1" ht="19" customHeight="1" spans="2:35">
      <c r="B1580" s="10" t="s">
        <v>2743</v>
      </c>
      <c r="C1580" s="10" t="s">
        <v>3091</v>
      </c>
      <c r="D1580" s="10" t="s">
        <v>3092</v>
      </c>
      <c r="E1580" s="10" t="s">
        <v>41381</v>
      </c>
      <c r="F1580" s="10" t="s">
        <v>39035</v>
      </c>
      <c r="G1580" s="10" t="s">
        <v>44881</v>
      </c>
      <c r="H1580" s="10" t="s">
        <v>39566</v>
      </c>
      <c r="I1580" s="10" t="s">
        <v>39565</v>
      </c>
      <c r="J1580" s="10" t="s">
        <v>39565</v>
      </c>
      <c r="K1580" s="10" t="s">
        <v>44882</v>
      </c>
      <c r="L1580" s="10" t="s">
        <v>44883</v>
      </c>
      <c r="M1580" s="10" t="s">
        <v>44884</v>
      </c>
      <c r="N1580" s="10" t="s">
        <v>41377</v>
      </c>
      <c r="O1580" s="10" t="s">
        <v>41378</v>
      </c>
      <c r="P1580" s="10" t="s">
        <v>41379</v>
      </c>
      <c r="Q1580" s="10" t="s">
        <v>41984</v>
      </c>
      <c r="R1580" s="10" t="s">
        <v>41984</v>
      </c>
      <c r="S1580" s="15">
        <v>352</v>
      </c>
      <c r="T1580" s="10" t="s">
        <v>44885</v>
      </c>
      <c r="U1580" s="15">
        <v>352</v>
      </c>
      <c r="V1580" s="15">
        <v>0</v>
      </c>
      <c r="W1580" s="16">
        <f t="shared" si="106"/>
        <v>352</v>
      </c>
      <c r="X1580" s="16">
        <f t="shared" si="107"/>
        <v>0</v>
      </c>
      <c r="Y1580" s="21">
        <f>S1580</f>
        <v>352</v>
      </c>
      <c r="Z1580" s="1" t="str">
        <f t="shared" si="108"/>
        <v>未整改</v>
      </c>
      <c r="AA1580" s="1" t="str">
        <f t="shared" si="109"/>
        <v>已整改</v>
      </c>
      <c r="AC1580" s="3">
        <f>S1580-Y1580</f>
        <v>0</v>
      </c>
      <c r="AD1580" s="19" t="str">
        <f>VLOOKUP(H1580,'系统导出（基本表）'!R:R,1,0)</f>
        <v>P21510823-0028</v>
      </c>
      <c r="AE1580" s="16" t="str">
        <f>VLOOKUP(I1580,'系统导出（基本表）'!Q:R,2,0)</f>
        <v>P21510823-0028</v>
      </c>
      <c r="AF1580" s="16" t="e">
        <f>VLOOKUP(J1580,'系统导出（基本表）'!S:T,2,0)</f>
        <v>#N/A</v>
      </c>
      <c r="AG1580" s="16"/>
      <c r="AH1580" s="16"/>
      <c r="AI1580" s="16"/>
    </row>
    <row r="1581" s="1" customFormat="1" ht="19" customHeight="1" spans="2:35">
      <c r="B1581" s="10" t="s">
        <v>2743</v>
      </c>
      <c r="C1581" s="10" t="s">
        <v>5625</v>
      </c>
      <c r="D1581" s="10" t="s">
        <v>5626</v>
      </c>
      <c r="E1581" s="10" t="s">
        <v>42897</v>
      </c>
      <c r="F1581" s="10" t="s">
        <v>39186</v>
      </c>
      <c r="G1581" s="10" t="s">
        <v>44886</v>
      </c>
      <c r="H1581" s="10" t="s">
        <v>44887</v>
      </c>
      <c r="I1581" s="10" t="s">
        <v>44888</v>
      </c>
      <c r="J1581" s="10" t="s">
        <v>44888</v>
      </c>
      <c r="K1581" s="10" t="s">
        <v>3823</v>
      </c>
      <c r="L1581" s="10" t="s">
        <v>3812</v>
      </c>
      <c r="M1581" s="10" t="s">
        <v>44889</v>
      </c>
      <c r="N1581" s="10" t="s">
        <v>41377</v>
      </c>
      <c r="O1581" s="10" t="s">
        <v>41378</v>
      </c>
      <c r="P1581" s="10" t="s">
        <v>41379</v>
      </c>
      <c r="Q1581" s="10" t="s">
        <v>41501</v>
      </c>
      <c r="R1581" s="10" t="s">
        <v>41501</v>
      </c>
      <c r="S1581" s="15">
        <v>11.15</v>
      </c>
      <c r="T1581" s="10" t="s">
        <v>44890</v>
      </c>
      <c r="U1581" s="15">
        <v>11.15</v>
      </c>
      <c r="V1581" s="15">
        <v>11.15</v>
      </c>
      <c r="W1581" s="16">
        <f t="shared" si="106"/>
        <v>0</v>
      </c>
      <c r="X1581" s="16">
        <f t="shared" si="107"/>
        <v>0</v>
      </c>
      <c r="Y1581" s="1">
        <v>11.15</v>
      </c>
      <c r="Z1581" s="1" t="str">
        <f t="shared" si="108"/>
        <v>未整改</v>
      </c>
      <c r="AA1581" s="1" t="str">
        <f t="shared" si="109"/>
        <v>已整改</v>
      </c>
      <c r="AB1581" s="1">
        <f>S1581-V1581</f>
        <v>0</v>
      </c>
      <c r="AC1581" s="3"/>
      <c r="AD1581" s="19" t="e">
        <f>VLOOKUP(H1581,'系统导出（基本表）'!R:R,1,0)</f>
        <v>#N/A</v>
      </c>
      <c r="AE1581" s="16" t="e">
        <f>VLOOKUP(I1581,'系统导出（基本表）'!Q:R,2,0)</f>
        <v>#N/A</v>
      </c>
      <c r="AF1581" s="16" t="e">
        <f>VLOOKUP(J1581,'系统导出（基本表）'!S:T,2,0)</f>
        <v>#N/A</v>
      </c>
      <c r="AG1581" s="16"/>
      <c r="AH1581" s="16"/>
      <c r="AI1581" s="16"/>
    </row>
    <row r="1582" s="2" customFormat="1" ht="19" customHeight="1" spans="1:33">
      <c r="A1582" s="2">
        <v>1</v>
      </c>
      <c r="B1582" s="11" t="s">
        <v>2743</v>
      </c>
      <c r="C1582" s="11" t="s">
        <v>5625</v>
      </c>
      <c r="D1582" s="11" t="s">
        <v>5626</v>
      </c>
      <c r="E1582" s="10" t="s">
        <v>42735</v>
      </c>
      <c r="F1582" s="11" t="s">
        <v>38885</v>
      </c>
      <c r="G1582" s="10" t="s">
        <v>44891</v>
      </c>
      <c r="H1582" s="11" t="s">
        <v>44892</v>
      </c>
      <c r="I1582" s="11" t="s">
        <v>44893</v>
      </c>
      <c r="J1582" s="11" t="s">
        <v>44893</v>
      </c>
      <c r="K1582" s="11" t="s">
        <v>3823</v>
      </c>
      <c r="L1582" s="11" t="s">
        <v>2151</v>
      </c>
      <c r="M1582" s="11" t="s">
        <v>44889</v>
      </c>
      <c r="N1582" s="11" t="s">
        <v>41377</v>
      </c>
      <c r="O1582" s="11" t="s">
        <v>41387</v>
      </c>
      <c r="P1582" s="11" t="s">
        <v>41449</v>
      </c>
      <c r="Q1582" s="11" t="s">
        <v>41411</v>
      </c>
      <c r="R1582" s="11" t="s">
        <v>41411</v>
      </c>
      <c r="S1582" s="17">
        <v>214.8</v>
      </c>
      <c r="T1582" s="11" t="s">
        <v>42004</v>
      </c>
      <c r="U1582" s="17">
        <v>0</v>
      </c>
      <c r="V1582" s="17">
        <v>0</v>
      </c>
      <c r="W1582" s="18">
        <f t="shared" si="106"/>
        <v>214.8</v>
      </c>
      <c r="X1582" s="18">
        <f t="shared" si="107"/>
        <v>214.8</v>
      </c>
      <c r="Y1582" s="2">
        <v>0</v>
      </c>
      <c r="Z1582" s="2" t="str">
        <f t="shared" si="108"/>
        <v>未整改</v>
      </c>
      <c r="AA1582" s="2" t="str">
        <f t="shared" si="109"/>
        <v>未整改</v>
      </c>
      <c r="AD1582" s="22" t="e">
        <f>VLOOKUP(H1582,'系统导出（基本表）'!R:R,1,0)</f>
        <v>#N/A</v>
      </c>
      <c r="AE1582" s="22" t="e">
        <f>VLOOKUP(I1582,'系统导出（基本表）'!Q:R,2,0)</f>
        <v>#N/A</v>
      </c>
      <c r="AF1582" s="2" t="e">
        <f>VLOOKUP(J1582,'系统导出（基本表）'!S:T,2,0)</f>
        <v>#N/A</v>
      </c>
      <c r="AG1582" s="24"/>
    </row>
    <row r="1583" s="2" customFormat="1" ht="19" customHeight="1" spans="1:33">
      <c r="A1583" s="2">
        <v>1</v>
      </c>
      <c r="B1583" s="11" t="s">
        <v>2743</v>
      </c>
      <c r="C1583" s="11" t="s">
        <v>5625</v>
      </c>
      <c r="D1583" s="11" t="s">
        <v>5626</v>
      </c>
      <c r="E1583" s="10" t="s">
        <v>43027</v>
      </c>
      <c r="F1583" s="11" t="s">
        <v>38917</v>
      </c>
      <c r="G1583" s="10" t="s">
        <v>44894</v>
      </c>
      <c r="H1583" s="11" t="s">
        <v>44895</v>
      </c>
      <c r="I1583" s="11" t="s">
        <v>44896</v>
      </c>
      <c r="J1583" s="11" t="s">
        <v>44896</v>
      </c>
      <c r="K1583" s="11" t="s">
        <v>3823</v>
      </c>
      <c r="L1583" s="11" t="s">
        <v>2151</v>
      </c>
      <c r="M1583" s="11" t="s">
        <v>44889</v>
      </c>
      <c r="N1583" s="11" t="s">
        <v>41377</v>
      </c>
      <c r="O1583" s="11" t="s">
        <v>41387</v>
      </c>
      <c r="P1583" s="11" t="s">
        <v>41456</v>
      </c>
      <c r="Q1583" s="11" t="s">
        <v>41411</v>
      </c>
      <c r="R1583" s="11" t="s">
        <v>41411</v>
      </c>
      <c r="S1583" s="17">
        <v>701.22</v>
      </c>
      <c r="T1583" s="11" t="s">
        <v>41411</v>
      </c>
      <c r="U1583" s="17">
        <v>0</v>
      </c>
      <c r="V1583" s="17">
        <v>0</v>
      </c>
      <c r="W1583" s="18">
        <f t="shared" si="106"/>
        <v>701.22</v>
      </c>
      <c r="X1583" s="18">
        <f t="shared" si="107"/>
        <v>701.22</v>
      </c>
      <c r="Y1583" s="2">
        <v>0</v>
      </c>
      <c r="Z1583" s="2" t="str">
        <f t="shared" si="108"/>
        <v>未整改</v>
      </c>
      <c r="AA1583" s="2" t="str">
        <f t="shared" si="109"/>
        <v>未整改</v>
      </c>
      <c r="AD1583" s="22" t="e">
        <f>VLOOKUP(H1583,'系统导出（基本表）'!R:R,1,0)</f>
        <v>#N/A</v>
      </c>
      <c r="AE1583" s="22" t="e">
        <f>VLOOKUP(I1583,'系统导出（基本表）'!Q:R,2,0)</f>
        <v>#N/A</v>
      </c>
      <c r="AF1583" s="2" t="e">
        <f>VLOOKUP(J1583,'系统导出（基本表）'!S:T,2,0)</f>
        <v>#N/A</v>
      </c>
      <c r="AG1583" s="24"/>
    </row>
    <row r="1584" s="2" customFormat="1" ht="19" customHeight="1" spans="1:33">
      <c r="A1584" s="2">
        <v>1</v>
      </c>
      <c r="B1584" s="11" t="s">
        <v>2743</v>
      </c>
      <c r="C1584" s="11" t="s">
        <v>5625</v>
      </c>
      <c r="D1584" s="11" t="s">
        <v>5626</v>
      </c>
      <c r="E1584" s="10" t="s">
        <v>41985</v>
      </c>
      <c r="F1584" s="11" t="s">
        <v>39388</v>
      </c>
      <c r="G1584" s="10" t="s">
        <v>44897</v>
      </c>
      <c r="H1584" s="11" t="s">
        <v>44898</v>
      </c>
      <c r="I1584" s="11" t="s">
        <v>44899</v>
      </c>
      <c r="J1584" s="11" t="s">
        <v>44900</v>
      </c>
      <c r="K1584" s="11" t="s">
        <v>3823</v>
      </c>
      <c r="L1584" s="11" t="s">
        <v>2151</v>
      </c>
      <c r="M1584" s="11" t="s">
        <v>44889</v>
      </c>
      <c r="N1584" s="11" t="s">
        <v>41377</v>
      </c>
      <c r="O1584" s="11" t="s">
        <v>41387</v>
      </c>
      <c r="P1584" s="11" t="s">
        <v>41456</v>
      </c>
      <c r="Q1584" s="11" t="s">
        <v>41411</v>
      </c>
      <c r="R1584" s="11" t="s">
        <v>41411</v>
      </c>
      <c r="S1584" s="17">
        <v>2142.35</v>
      </c>
      <c r="T1584" s="11" t="s">
        <v>41411</v>
      </c>
      <c r="U1584" s="17">
        <v>0</v>
      </c>
      <c r="V1584" s="17">
        <v>0</v>
      </c>
      <c r="W1584" s="18">
        <f t="shared" si="106"/>
        <v>2142.35</v>
      </c>
      <c r="X1584" s="18">
        <f t="shared" si="107"/>
        <v>2142.35</v>
      </c>
      <c r="Y1584" s="2">
        <v>0</v>
      </c>
      <c r="Z1584" s="2" t="str">
        <f t="shared" si="108"/>
        <v>未整改</v>
      </c>
      <c r="AA1584" s="2" t="str">
        <f t="shared" si="109"/>
        <v>未整改</v>
      </c>
      <c r="AD1584" s="22" t="e">
        <f>VLOOKUP(H1584,'系统导出（基本表）'!R:R,1,0)</f>
        <v>#N/A</v>
      </c>
      <c r="AE1584" s="22" t="e">
        <f>VLOOKUP(I1584,'系统导出（基本表）'!Q:R,2,0)</f>
        <v>#N/A</v>
      </c>
      <c r="AF1584" s="2" t="e">
        <f>VLOOKUP(J1584,'系统导出（基本表）'!S:T,2,0)</f>
        <v>#N/A</v>
      </c>
      <c r="AG1584" s="24"/>
    </row>
    <row r="1585" s="2" customFormat="1" ht="19" customHeight="1" spans="1:33">
      <c r="A1585" s="2">
        <v>1</v>
      </c>
      <c r="B1585" s="11" t="s">
        <v>2743</v>
      </c>
      <c r="C1585" s="11" t="s">
        <v>5625</v>
      </c>
      <c r="D1585" s="11" t="s">
        <v>5626</v>
      </c>
      <c r="E1585" s="10" t="s">
        <v>44901</v>
      </c>
      <c r="F1585" s="11" t="s">
        <v>44902</v>
      </c>
      <c r="G1585" s="10" t="s">
        <v>44903</v>
      </c>
      <c r="H1585" s="11" t="s">
        <v>44904</v>
      </c>
      <c r="I1585" s="11" t="s">
        <v>44905</v>
      </c>
      <c r="J1585" s="11" t="s">
        <v>44905</v>
      </c>
      <c r="K1585" s="11" t="s">
        <v>3823</v>
      </c>
      <c r="L1585" s="11" t="s">
        <v>2151</v>
      </c>
      <c r="M1585" s="11" t="s">
        <v>44889</v>
      </c>
      <c r="N1585" s="11" t="s">
        <v>41377</v>
      </c>
      <c r="O1585" s="11" t="s">
        <v>41387</v>
      </c>
      <c r="P1585" s="11" t="s">
        <v>41449</v>
      </c>
      <c r="Q1585" s="11" t="s">
        <v>41411</v>
      </c>
      <c r="R1585" s="11" t="s">
        <v>41411</v>
      </c>
      <c r="S1585" s="17">
        <v>858.2095</v>
      </c>
      <c r="T1585" s="11" t="s">
        <v>42004</v>
      </c>
      <c r="U1585" s="17">
        <v>0</v>
      </c>
      <c r="V1585" s="17">
        <v>0</v>
      </c>
      <c r="W1585" s="18">
        <f t="shared" si="106"/>
        <v>858.2095</v>
      </c>
      <c r="X1585" s="18">
        <f t="shared" si="107"/>
        <v>858.2095</v>
      </c>
      <c r="Y1585" s="2">
        <v>0</v>
      </c>
      <c r="Z1585" s="2" t="str">
        <f t="shared" si="108"/>
        <v>未整改</v>
      </c>
      <c r="AA1585" s="2" t="str">
        <f t="shared" si="109"/>
        <v>未整改</v>
      </c>
      <c r="AD1585" s="22" t="e">
        <f>VLOOKUP(H1585,'系统导出（基本表）'!R:R,1,0)</f>
        <v>#N/A</v>
      </c>
      <c r="AE1585" s="22" t="e">
        <f>VLOOKUP(I1585,'系统导出（基本表）'!Q:R,2,0)</f>
        <v>#N/A</v>
      </c>
      <c r="AF1585" s="2" t="e">
        <f>VLOOKUP(J1585,'系统导出（基本表）'!S:T,2,0)</f>
        <v>#N/A</v>
      </c>
      <c r="AG1585" s="24"/>
    </row>
    <row r="1586" s="2" customFormat="1" ht="19" customHeight="1" spans="1:33">
      <c r="A1586" s="2">
        <v>1</v>
      </c>
      <c r="B1586" s="11" t="s">
        <v>2743</v>
      </c>
      <c r="C1586" s="11" t="s">
        <v>5625</v>
      </c>
      <c r="D1586" s="11" t="s">
        <v>5626</v>
      </c>
      <c r="E1586" s="10" t="s">
        <v>42897</v>
      </c>
      <c r="F1586" s="11" t="s">
        <v>39186</v>
      </c>
      <c r="G1586" s="10" t="s">
        <v>44886</v>
      </c>
      <c r="H1586" s="11" t="s">
        <v>44887</v>
      </c>
      <c r="I1586" s="11" t="s">
        <v>44888</v>
      </c>
      <c r="J1586" s="11" t="s">
        <v>44888</v>
      </c>
      <c r="K1586" s="11" t="s">
        <v>3823</v>
      </c>
      <c r="L1586" s="11" t="s">
        <v>2151</v>
      </c>
      <c r="M1586" s="11" t="s">
        <v>44889</v>
      </c>
      <c r="N1586" s="11" t="s">
        <v>41377</v>
      </c>
      <c r="O1586" s="11" t="s">
        <v>41387</v>
      </c>
      <c r="P1586" s="11" t="s">
        <v>41449</v>
      </c>
      <c r="Q1586" s="11" t="s">
        <v>41411</v>
      </c>
      <c r="R1586" s="11" t="s">
        <v>41411</v>
      </c>
      <c r="S1586" s="17">
        <v>438.8</v>
      </c>
      <c r="T1586" s="11" t="s">
        <v>41450</v>
      </c>
      <c r="U1586" s="17">
        <v>0</v>
      </c>
      <c r="V1586" s="17">
        <v>0</v>
      </c>
      <c r="W1586" s="18">
        <f t="shared" si="106"/>
        <v>438.8</v>
      </c>
      <c r="X1586" s="18">
        <f t="shared" si="107"/>
        <v>438.8</v>
      </c>
      <c r="Y1586" s="2">
        <v>0</v>
      </c>
      <c r="Z1586" s="2" t="str">
        <f t="shared" si="108"/>
        <v>未整改</v>
      </c>
      <c r="AA1586" s="2" t="str">
        <f t="shared" si="109"/>
        <v>未整改</v>
      </c>
      <c r="AD1586" s="22" t="e">
        <f>VLOOKUP(H1586,'系统导出（基本表）'!R:R,1,0)</f>
        <v>#N/A</v>
      </c>
      <c r="AE1586" s="22" t="e">
        <f>VLOOKUP(I1586,'系统导出（基本表）'!Q:R,2,0)</f>
        <v>#N/A</v>
      </c>
      <c r="AF1586" s="2" t="e">
        <f>VLOOKUP(J1586,'系统导出（基本表）'!S:T,2,0)</f>
        <v>#N/A</v>
      </c>
      <c r="AG1586" s="24"/>
    </row>
    <row r="1587" s="1" customFormat="1" ht="19" customHeight="1" spans="2:35">
      <c r="B1587" s="10" t="s">
        <v>2743</v>
      </c>
      <c r="C1587" s="10" t="s">
        <v>5625</v>
      </c>
      <c r="D1587" s="10" t="s">
        <v>5626</v>
      </c>
      <c r="E1587" s="10" t="s">
        <v>61</v>
      </c>
      <c r="F1587" s="10" t="s">
        <v>61</v>
      </c>
      <c r="G1587" s="10" t="s">
        <v>44891</v>
      </c>
      <c r="H1587" s="10" t="s">
        <v>44892</v>
      </c>
      <c r="I1587" s="10" t="s">
        <v>44893</v>
      </c>
      <c r="J1587" s="10" t="s">
        <v>44893</v>
      </c>
      <c r="K1587" s="10" t="s">
        <v>3823</v>
      </c>
      <c r="L1587" s="10" t="s">
        <v>3812</v>
      </c>
      <c r="M1587" s="10" t="s">
        <v>44889</v>
      </c>
      <c r="N1587" s="10" t="s">
        <v>61</v>
      </c>
      <c r="O1587" s="10" t="s">
        <v>41372</v>
      </c>
      <c r="P1587" s="10" t="s">
        <v>61</v>
      </c>
      <c r="Q1587" s="10" t="s">
        <v>41411</v>
      </c>
      <c r="R1587" s="10" t="s">
        <v>41411</v>
      </c>
      <c r="S1587" s="15">
        <v>800</v>
      </c>
      <c r="T1587" s="10" t="s">
        <v>41412</v>
      </c>
      <c r="U1587" s="15">
        <v>800</v>
      </c>
      <c r="V1587" s="15">
        <v>800</v>
      </c>
      <c r="W1587" s="16">
        <f t="shared" si="106"/>
        <v>0</v>
      </c>
      <c r="X1587" s="16">
        <f t="shared" si="107"/>
        <v>0</v>
      </c>
      <c r="Y1587" s="1">
        <v>800</v>
      </c>
      <c r="Z1587" s="1" t="str">
        <f t="shared" si="108"/>
        <v>未整改</v>
      </c>
      <c r="AA1587" s="1" t="str">
        <f t="shared" si="109"/>
        <v>已整改</v>
      </c>
      <c r="AC1587" s="3"/>
      <c r="AD1587" s="19" t="e">
        <f>VLOOKUP(H1587,'系统导出（基本表）'!R:R,1,0)</f>
        <v>#N/A</v>
      </c>
      <c r="AE1587" s="16" t="e">
        <f>VLOOKUP(I1587,'系统导出（基本表）'!Q:R,2,0)</f>
        <v>#N/A</v>
      </c>
      <c r="AF1587" s="16" t="e">
        <f>VLOOKUP(J1587,'系统导出（基本表）'!S:T,2,0)</f>
        <v>#N/A</v>
      </c>
      <c r="AG1587" s="16"/>
      <c r="AH1587" s="16"/>
      <c r="AI1587" s="16"/>
    </row>
    <row r="1588" s="1" customFormat="1" ht="19" customHeight="1" spans="2:35">
      <c r="B1588" s="10" t="s">
        <v>2743</v>
      </c>
      <c r="C1588" s="10" t="s">
        <v>5625</v>
      </c>
      <c r="D1588" s="10" t="s">
        <v>5626</v>
      </c>
      <c r="E1588" s="10" t="s">
        <v>42912</v>
      </c>
      <c r="F1588" s="10" t="s">
        <v>38944</v>
      </c>
      <c r="G1588" s="10" t="s">
        <v>44891</v>
      </c>
      <c r="H1588" s="10" t="s">
        <v>44892</v>
      </c>
      <c r="I1588" s="10" t="s">
        <v>44893</v>
      </c>
      <c r="J1588" s="10" t="s">
        <v>44893</v>
      </c>
      <c r="K1588" s="10" t="s">
        <v>3823</v>
      </c>
      <c r="L1588" s="10" t="s">
        <v>3812</v>
      </c>
      <c r="M1588" s="10" t="s">
        <v>44889</v>
      </c>
      <c r="N1588" s="10" t="s">
        <v>41377</v>
      </c>
      <c r="O1588" s="10" t="s">
        <v>41378</v>
      </c>
      <c r="P1588" s="10" t="s">
        <v>41640</v>
      </c>
      <c r="Q1588" s="10" t="s">
        <v>41501</v>
      </c>
      <c r="R1588" s="10" t="s">
        <v>41501</v>
      </c>
      <c r="S1588" s="15">
        <v>0.4</v>
      </c>
      <c r="T1588" s="10" t="s">
        <v>44906</v>
      </c>
      <c r="U1588" s="15">
        <v>0.4</v>
      </c>
      <c r="V1588" s="15">
        <v>0.4</v>
      </c>
      <c r="W1588" s="16">
        <f t="shared" si="106"/>
        <v>0</v>
      </c>
      <c r="X1588" s="16">
        <f t="shared" si="107"/>
        <v>0</v>
      </c>
      <c r="Y1588" s="1">
        <v>0.4</v>
      </c>
      <c r="Z1588" s="1" t="str">
        <f t="shared" si="108"/>
        <v>未整改</v>
      </c>
      <c r="AA1588" s="1" t="str">
        <f t="shared" si="109"/>
        <v>已整改</v>
      </c>
      <c r="AB1588" s="1">
        <f>S1588-V1588</f>
        <v>0</v>
      </c>
      <c r="AC1588" s="3"/>
      <c r="AD1588" s="19" t="e">
        <f>VLOOKUP(H1588,'系统导出（基本表）'!R:R,1,0)</f>
        <v>#N/A</v>
      </c>
      <c r="AE1588" s="16" t="e">
        <f>VLOOKUP(I1588,'系统导出（基本表）'!Q:R,2,0)</f>
        <v>#N/A</v>
      </c>
      <c r="AF1588" s="16" t="e">
        <f>VLOOKUP(J1588,'系统导出（基本表）'!S:T,2,0)</f>
        <v>#N/A</v>
      </c>
      <c r="AG1588" s="16"/>
      <c r="AH1588" s="16"/>
      <c r="AI1588" s="16"/>
    </row>
    <row r="1589" s="1" customFormat="1" ht="19" customHeight="1" spans="2:35">
      <c r="B1589" s="10" t="s">
        <v>2743</v>
      </c>
      <c r="C1589" s="10" t="s">
        <v>5625</v>
      </c>
      <c r="D1589" s="10" t="s">
        <v>5626</v>
      </c>
      <c r="E1589" s="10" t="s">
        <v>43303</v>
      </c>
      <c r="F1589" s="10" t="s">
        <v>39551</v>
      </c>
      <c r="G1589" s="10" t="s">
        <v>44907</v>
      </c>
      <c r="H1589" s="10" t="s">
        <v>44908</v>
      </c>
      <c r="I1589" s="10" t="s">
        <v>44909</v>
      </c>
      <c r="J1589" s="10" t="s">
        <v>44909</v>
      </c>
      <c r="K1589" s="10" t="s">
        <v>3823</v>
      </c>
      <c r="L1589" s="10" t="s">
        <v>3812</v>
      </c>
      <c r="M1589" s="10" t="s">
        <v>44889</v>
      </c>
      <c r="N1589" s="10" t="s">
        <v>41377</v>
      </c>
      <c r="O1589" s="10" t="s">
        <v>41378</v>
      </c>
      <c r="P1589" s="10" t="s">
        <v>41456</v>
      </c>
      <c r="Q1589" s="10" t="s">
        <v>41411</v>
      </c>
      <c r="R1589" s="10" t="s">
        <v>41411</v>
      </c>
      <c r="S1589" s="15">
        <v>1801.63</v>
      </c>
      <c r="T1589" s="10" t="s">
        <v>41463</v>
      </c>
      <c r="U1589" s="15">
        <v>3278.89898</v>
      </c>
      <c r="V1589" s="15">
        <v>324.36102</v>
      </c>
      <c r="W1589" s="16">
        <f t="shared" si="106"/>
        <v>1477.26898</v>
      </c>
      <c r="X1589" s="16">
        <f t="shared" si="107"/>
        <v>-1477.26898</v>
      </c>
      <c r="Y1589" s="1">
        <v>3278.89898</v>
      </c>
      <c r="Z1589" s="1" t="str">
        <f t="shared" si="108"/>
        <v>未整改</v>
      </c>
      <c r="AA1589" s="1" t="str">
        <f t="shared" si="109"/>
        <v>已整改</v>
      </c>
      <c r="AC1589" s="3"/>
      <c r="AD1589" s="19" t="e">
        <f>VLOOKUP(H1589,'系统导出（基本表）'!R:R,1,0)</f>
        <v>#N/A</v>
      </c>
      <c r="AE1589" s="16" t="e">
        <f>VLOOKUP(I1589,'系统导出（基本表）'!Q:R,2,0)</f>
        <v>#N/A</v>
      </c>
      <c r="AF1589" s="16" t="e">
        <f>VLOOKUP(J1589,'系统导出（基本表）'!S:T,2,0)</f>
        <v>#N/A</v>
      </c>
      <c r="AG1589" s="16"/>
      <c r="AH1589" s="16"/>
      <c r="AI1589" s="16"/>
    </row>
    <row r="1590" s="1" customFormat="1" ht="19" customHeight="1" spans="2:35">
      <c r="B1590" s="10" t="s">
        <v>2743</v>
      </c>
      <c r="C1590" s="10" t="s">
        <v>5625</v>
      </c>
      <c r="D1590" s="10" t="s">
        <v>5626</v>
      </c>
      <c r="E1590" s="10" t="s">
        <v>41985</v>
      </c>
      <c r="F1590" s="10" t="s">
        <v>39388</v>
      </c>
      <c r="G1590" s="10" t="s">
        <v>44897</v>
      </c>
      <c r="H1590" s="10" t="s">
        <v>44898</v>
      </c>
      <c r="I1590" s="10" t="s">
        <v>44899</v>
      </c>
      <c r="J1590" s="10" t="s">
        <v>44900</v>
      </c>
      <c r="K1590" s="10" t="s">
        <v>3823</v>
      </c>
      <c r="L1590" s="10" t="s">
        <v>3812</v>
      </c>
      <c r="M1590" s="10" t="s">
        <v>44889</v>
      </c>
      <c r="N1590" s="10" t="s">
        <v>41377</v>
      </c>
      <c r="O1590" s="10" t="s">
        <v>41378</v>
      </c>
      <c r="P1590" s="10" t="s">
        <v>41456</v>
      </c>
      <c r="Q1590" s="10" t="s">
        <v>41411</v>
      </c>
      <c r="R1590" s="10" t="s">
        <v>41411</v>
      </c>
      <c r="S1590" s="15">
        <v>4142.35</v>
      </c>
      <c r="T1590" s="10" t="s">
        <v>41463</v>
      </c>
      <c r="U1590" s="15">
        <v>2223.504</v>
      </c>
      <c r="V1590" s="15">
        <v>2000</v>
      </c>
      <c r="W1590" s="16">
        <f t="shared" si="106"/>
        <v>2142.35</v>
      </c>
      <c r="X1590" s="16">
        <f t="shared" si="107"/>
        <v>1918.846</v>
      </c>
      <c r="Y1590" s="1">
        <v>2223.504</v>
      </c>
      <c r="Z1590" s="1" t="str">
        <f t="shared" si="108"/>
        <v>未整改</v>
      </c>
      <c r="AA1590" s="1" t="str">
        <f t="shared" si="109"/>
        <v>未整改</v>
      </c>
      <c r="AC1590" s="3"/>
      <c r="AD1590" s="19" t="e">
        <f>VLOOKUP(H1590,'系统导出（基本表）'!R:R,1,0)</f>
        <v>#N/A</v>
      </c>
      <c r="AE1590" s="16" t="e">
        <f>VLOOKUP(I1590,'系统导出（基本表）'!Q:R,2,0)</f>
        <v>#N/A</v>
      </c>
      <c r="AF1590" s="16" t="e">
        <f>VLOOKUP(J1590,'系统导出（基本表）'!S:T,2,0)</f>
        <v>#N/A</v>
      </c>
      <c r="AG1590" s="16"/>
      <c r="AH1590" s="16"/>
      <c r="AI1590" s="16"/>
    </row>
    <row r="1591" s="1" customFormat="1" ht="19" customHeight="1" spans="2:35">
      <c r="B1591" s="10" t="s">
        <v>2743</v>
      </c>
      <c r="C1591" s="10" t="s">
        <v>5625</v>
      </c>
      <c r="D1591" s="10" t="s">
        <v>5626</v>
      </c>
      <c r="E1591" s="10" t="s">
        <v>61</v>
      </c>
      <c r="F1591" s="10" t="s">
        <v>61</v>
      </c>
      <c r="G1591" s="10" t="s">
        <v>44910</v>
      </c>
      <c r="H1591" s="10" t="s">
        <v>44911</v>
      </c>
      <c r="I1591" s="10" t="s">
        <v>44912</v>
      </c>
      <c r="J1591" s="10" t="s">
        <v>44913</v>
      </c>
      <c r="K1591" s="10" t="s">
        <v>3823</v>
      </c>
      <c r="L1591" s="10" t="s">
        <v>3812</v>
      </c>
      <c r="M1591" s="10" t="s">
        <v>44889</v>
      </c>
      <c r="N1591" s="10" t="s">
        <v>61</v>
      </c>
      <c r="O1591" s="10" t="s">
        <v>41353</v>
      </c>
      <c r="P1591" s="10" t="s">
        <v>61</v>
      </c>
      <c r="Q1591" s="10" t="s">
        <v>41658</v>
      </c>
      <c r="R1591" s="10" t="s">
        <v>41658</v>
      </c>
      <c r="S1591" s="15">
        <v>21.5</v>
      </c>
      <c r="T1591" s="10" t="s">
        <v>44914</v>
      </c>
      <c r="U1591" s="15">
        <v>21.5</v>
      </c>
      <c r="V1591" s="15">
        <v>21.5</v>
      </c>
      <c r="W1591" s="16">
        <f t="shared" si="106"/>
        <v>0</v>
      </c>
      <c r="X1591" s="16">
        <f t="shared" si="107"/>
        <v>0</v>
      </c>
      <c r="Y1591" s="1">
        <v>21.5</v>
      </c>
      <c r="Z1591" s="1" t="str">
        <f t="shared" si="108"/>
        <v>未整改</v>
      </c>
      <c r="AA1591" s="1" t="str">
        <f t="shared" si="109"/>
        <v>已整改</v>
      </c>
      <c r="AC1591" s="3"/>
      <c r="AD1591" s="19" t="e">
        <f>VLOOKUP(H1591,'系统导出（基本表）'!R:R,1,0)</f>
        <v>#N/A</v>
      </c>
      <c r="AE1591" s="16" t="e">
        <f>VLOOKUP(I1591,'系统导出（基本表）'!Q:R,2,0)</f>
        <v>#N/A</v>
      </c>
      <c r="AF1591" s="16" t="e">
        <f>VLOOKUP(J1591,'系统导出（基本表）'!S:T,2,0)</f>
        <v>#N/A</v>
      </c>
      <c r="AG1591" s="16"/>
      <c r="AH1591" s="16"/>
      <c r="AI1591" s="16"/>
    </row>
    <row r="1592" s="1" customFormat="1" ht="19" customHeight="1" spans="2:35">
      <c r="B1592" s="10" t="s">
        <v>2743</v>
      </c>
      <c r="C1592" s="10" t="s">
        <v>5625</v>
      </c>
      <c r="D1592" s="10" t="s">
        <v>5626</v>
      </c>
      <c r="E1592" s="10" t="s">
        <v>43027</v>
      </c>
      <c r="F1592" s="10" t="s">
        <v>38917</v>
      </c>
      <c r="G1592" s="10" t="s">
        <v>44894</v>
      </c>
      <c r="H1592" s="10" t="s">
        <v>44895</v>
      </c>
      <c r="I1592" s="10" t="s">
        <v>44896</v>
      </c>
      <c r="J1592" s="10" t="s">
        <v>44896</v>
      </c>
      <c r="K1592" s="10" t="s">
        <v>3823</v>
      </c>
      <c r="L1592" s="10" t="s">
        <v>3812</v>
      </c>
      <c r="M1592" s="10" t="s">
        <v>44889</v>
      </c>
      <c r="N1592" s="10" t="s">
        <v>41377</v>
      </c>
      <c r="O1592" s="10" t="s">
        <v>41378</v>
      </c>
      <c r="P1592" s="10" t="s">
        <v>41456</v>
      </c>
      <c r="Q1592" s="10" t="s">
        <v>41411</v>
      </c>
      <c r="R1592" s="10" t="s">
        <v>41411</v>
      </c>
      <c r="S1592" s="15">
        <v>1351.22</v>
      </c>
      <c r="T1592" s="10" t="s">
        <v>41463</v>
      </c>
      <c r="U1592" s="15">
        <v>751.64</v>
      </c>
      <c r="V1592" s="15">
        <v>650</v>
      </c>
      <c r="W1592" s="16">
        <f t="shared" si="106"/>
        <v>701.22</v>
      </c>
      <c r="X1592" s="16">
        <f t="shared" si="107"/>
        <v>599.58</v>
      </c>
      <c r="Y1592" s="1">
        <v>751.64</v>
      </c>
      <c r="Z1592" s="1" t="str">
        <f t="shared" si="108"/>
        <v>未整改</v>
      </c>
      <c r="AA1592" s="1" t="str">
        <f t="shared" si="109"/>
        <v>未整改</v>
      </c>
      <c r="AC1592" s="3"/>
      <c r="AD1592" s="19" t="e">
        <f>VLOOKUP(H1592,'系统导出（基本表）'!R:R,1,0)</f>
        <v>#N/A</v>
      </c>
      <c r="AE1592" s="16" t="e">
        <f>VLOOKUP(I1592,'系统导出（基本表）'!Q:R,2,0)</f>
        <v>#N/A</v>
      </c>
      <c r="AF1592" s="16" t="e">
        <f>VLOOKUP(J1592,'系统导出（基本表）'!S:T,2,0)</f>
        <v>#N/A</v>
      </c>
      <c r="AG1592" s="16"/>
      <c r="AH1592" s="16"/>
      <c r="AI1592" s="16"/>
    </row>
    <row r="1593" s="2" customFormat="1" ht="19" customHeight="1" spans="1:33">
      <c r="A1593" s="2">
        <v>1</v>
      </c>
      <c r="B1593" s="11" t="s">
        <v>2743</v>
      </c>
      <c r="C1593" s="11" t="s">
        <v>5625</v>
      </c>
      <c r="D1593" s="11" t="s">
        <v>5626</v>
      </c>
      <c r="E1593" s="10" t="s">
        <v>42735</v>
      </c>
      <c r="F1593" s="11" t="s">
        <v>38885</v>
      </c>
      <c r="G1593" s="10" t="s">
        <v>44915</v>
      </c>
      <c r="H1593" s="11" t="s">
        <v>44916</v>
      </c>
      <c r="I1593" s="11" t="s">
        <v>44917</v>
      </c>
      <c r="J1593" s="11" t="s">
        <v>44917</v>
      </c>
      <c r="K1593" s="11" t="s">
        <v>44918</v>
      </c>
      <c r="L1593" s="11" t="s">
        <v>44919</v>
      </c>
      <c r="M1593" s="11" t="s">
        <v>44920</v>
      </c>
      <c r="N1593" s="11" t="s">
        <v>41377</v>
      </c>
      <c r="O1593" s="11" t="s">
        <v>41387</v>
      </c>
      <c r="P1593" s="11" t="s">
        <v>41449</v>
      </c>
      <c r="Q1593" s="11" t="s">
        <v>41411</v>
      </c>
      <c r="R1593" s="11" t="s">
        <v>41411</v>
      </c>
      <c r="S1593" s="17">
        <v>14.5</v>
      </c>
      <c r="T1593" s="11" t="s">
        <v>44921</v>
      </c>
      <c r="U1593" s="17">
        <v>0</v>
      </c>
      <c r="V1593" s="17">
        <v>0</v>
      </c>
      <c r="W1593" s="18">
        <f t="shared" si="106"/>
        <v>14.5</v>
      </c>
      <c r="X1593" s="18">
        <f t="shared" si="107"/>
        <v>14.5</v>
      </c>
      <c r="Y1593" s="2">
        <v>0</v>
      </c>
      <c r="Z1593" s="2" t="str">
        <f t="shared" si="108"/>
        <v>未整改</v>
      </c>
      <c r="AA1593" s="2" t="str">
        <f t="shared" si="109"/>
        <v>未整改</v>
      </c>
      <c r="AD1593" s="22" t="e">
        <f>VLOOKUP(H1593,'系统导出（基本表）'!R:R,1,0)</f>
        <v>#N/A</v>
      </c>
      <c r="AE1593" s="22" t="e">
        <f>VLOOKUP(I1593,'系统导出（基本表）'!Q:R,2,0)</f>
        <v>#N/A</v>
      </c>
      <c r="AF1593" s="2" t="e">
        <f>VLOOKUP(J1593,'系统导出（基本表）'!S:T,2,0)</f>
        <v>#N/A</v>
      </c>
      <c r="AG1593" s="24"/>
    </row>
    <row r="1594" s="2" customFormat="1" ht="19" customHeight="1" spans="1:33">
      <c r="A1594" s="2">
        <v>1</v>
      </c>
      <c r="B1594" s="11" t="s">
        <v>2743</v>
      </c>
      <c r="C1594" s="11" t="s">
        <v>5625</v>
      </c>
      <c r="D1594" s="11" t="s">
        <v>5626</v>
      </c>
      <c r="E1594" s="10" t="s">
        <v>43887</v>
      </c>
      <c r="F1594" s="11" t="s">
        <v>39402</v>
      </c>
      <c r="G1594" s="10" t="s">
        <v>44922</v>
      </c>
      <c r="H1594" s="11" t="s">
        <v>44923</v>
      </c>
      <c r="I1594" s="11" t="s">
        <v>44924</v>
      </c>
      <c r="J1594" s="11" t="s">
        <v>44924</v>
      </c>
      <c r="K1594" s="11" t="s">
        <v>21104</v>
      </c>
      <c r="L1594" s="11" t="s">
        <v>21096</v>
      </c>
      <c r="M1594" s="11" t="s">
        <v>44925</v>
      </c>
      <c r="N1594" s="11" t="s">
        <v>41377</v>
      </c>
      <c r="O1594" s="11" t="s">
        <v>41387</v>
      </c>
      <c r="P1594" s="11" t="s">
        <v>41449</v>
      </c>
      <c r="Q1594" s="11" t="s">
        <v>41411</v>
      </c>
      <c r="R1594" s="11" t="s">
        <v>41411</v>
      </c>
      <c r="S1594" s="17">
        <v>4200</v>
      </c>
      <c r="T1594" s="11" t="s">
        <v>41450</v>
      </c>
      <c r="U1594" s="17">
        <v>0</v>
      </c>
      <c r="V1594" s="17">
        <v>0</v>
      </c>
      <c r="W1594" s="18">
        <f t="shared" si="106"/>
        <v>4200</v>
      </c>
      <c r="X1594" s="18">
        <f t="shared" si="107"/>
        <v>4200</v>
      </c>
      <c r="Y1594" s="2">
        <v>0</v>
      </c>
      <c r="Z1594" s="2" t="str">
        <f t="shared" si="108"/>
        <v>未整改</v>
      </c>
      <c r="AA1594" s="2" t="str">
        <f t="shared" si="109"/>
        <v>未整改</v>
      </c>
      <c r="AD1594" s="22" t="e">
        <f>VLOOKUP(H1594,'系统导出（基本表）'!R:R,1,0)</f>
        <v>#N/A</v>
      </c>
      <c r="AE1594" s="22" t="e">
        <f>VLOOKUP(I1594,'系统导出（基本表）'!Q:R,2,0)</f>
        <v>#N/A</v>
      </c>
      <c r="AF1594" s="2" t="e">
        <f>VLOOKUP(J1594,'系统导出（基本表）'!S:T,2,0)</f>
        <v>#N/A</v>
      </c>
      <c r="AG1594" s="24"/>
    </row>
    <row r="1595" s="1" customFormat="1" ht="19" customHeight="1" spans="2:35">
      <c r="B1595" s="10" t="s">
        <v>152</v>
      </c>
      <c r="C1595" s="10" t="s">
        <v>860</v>
      </c>
      <c r="D1595" s="10" t="s">
        <v>861</v>
      </c>
      <c r="E1595" s="10" t="s">
        <v>61</v>
      </c>
      <c r="F1595" s="10" t="s">
        <v>61</v>
      </c>
      <c r="G1595" s="10" t="s">
        <v>44926</v>
      </c>
      <c r="H1595" s="10" t="s">
        <v>44927</v>
      </c>
      <c r="I1595" s="10" t="s">
        <v>44928</v>
      </c>
      <c r="J1595" s="10" t="s">
        <v>44928</v>
      </c>
      <c r="K1595" s="10" t="s">
        <v>4179</v>
      </c>
      <c r="L1595" s="10" t="s">
        <v>9684</v>
      </c>
      <c r="M1595" s="10" t="s">
        <v>44929</v>
      </c>
      <c r="N1595" s="10" t="s">
        <v>61</v>
      </c>
      <c r="O1595" s="10" t="s">
        <v>41372</v>
      </c>
      <c r="P1595" s="10" t="s">
        <v>61</v>
      </c>
      <c r="Q1595" s="10" t="s">
        <v>44930</v>
      </c>
      <c r="R1595" s="10" t="s">
        <v>41373</v>
      </c>
      <c r="S1595" s="15">
        <v>9100</v>
      </c>
      <c r="T1595" s="10" t="s">
        <v>44931</v>
      </c>
      <c r="U1595" s="15">
        <v>9100</v>
      </c>
      <c r="V1595" s="15">
        <v>9100</v>
      </c>
      <c r="W1595" s="16">
        <f t="shared" si="106"/>
        <v>0</v>
      </c>
      <c r="X1595" s="16">
        <f t="shared" si="107"/>
        <v>0</v>
      </c>
      <c r="Y1595" s="1">
        <v>9100</v>
      </c>
      <c r="Z1595" s="1" t="str">
        <f t="shared" si="108"/>
        <v>未整改</v>
      </c>
      <c r="AA1595" s="1" t="str">
        <f t="shared" si="109"/>
        <v>已整改</v>
      </c>
      <c r="AC1595" s="3"/>
      <c r="AD1595" s="19" t="e">
        <f>VLOOKUP(H1595,'系统导出（基本表）'!R:R,1,0)</f>
        <v>#N/A</v>
      </c>
      <c r="AE1595" s="16" t="e">
        <f>VLOOKUP(I1595,'系统导出（基本表）'!Q:R,2,0)</f>
        <v>#N/A</v>
      </c>
      <c r="AF1595" s="16" t="e">
        <f>VLOOKUP(J1595,'系统导出（基本表）'!S:T,2,0)</f>
        <v>#N/A</v>
      </c>
      <c r="AG1595" s="16"/>
      <c r="AH1595" s="16"/>
      <c r="AI1595" s="16"/>
    </row>
    <row r="1596" s="1" customFormat="1" ht="19" customHeight="1" spans="2:35">
      <c r="B1596" s="10" t="s">
        <v>152</v>
      </c>
      <c r="C1596" s="10" t="s">
        <v>860</v>
      </c>
      <c r="D1596" s="10" t="s">
        <v>861</v>
      </c>
      <c r="E1596" s="10" t="s">
        <v>61</v>
      </c>
      <c r="F1596" s="10" t="s">
        <v>61</v>
      </c>
      <c r="G1596" s="10" t="s">
        <v>44926</v>
      </c>
      <c r="H1596" s="10" t="s">
        <v>44927</v>
      </c>
      <c r="I1596" s="10" t="s">
        <v>44928</v>
      </c>
      <c r="J1596" s="10" t="s">
        <v>44928</v>
      </c>
      <c r="K1596" s="10" t="s">
        <v>4179</v>
      </c>
      <c r="L1596" s="10" t="s">
        <v>9684</v>
      </c>
      <c r="M1596" s="10" t="s">
        <v>44929</v>
      </c>
      <c r="N1596" s="10" t="s">
        <v>61</v>
      </c>
      <c r="O1596" s="10" t="s">
        <v>41372</v>
      </c>
      <c r="P1596" s="10" t="s">
        <v>61</v>
      </c>
      <c r="Q1596" s="10" t="s">
        <v>44930</v>
      </c>
      <c r="R1596" s="10" t="s">
        <v>41373</v>
      </c>
      <c r="S1596" s="15">
        <v>16400</v>
      </c>
      <c r="T1596" s="10" t="s">
        <v>44931</v>
      </c>
      <c r="U1596" s="15">
        <v>16400</v>
      </c>
      <c r="V1596" s="15">
        <v>16400</v>
      </c>
      <c r="W1596" s="16">
        <f t="shared" si="106"/>
        <v>0</v>
      </c>
      <c r="X1596" s="16">
        <f t="shared" si="107"/>
        <v>0</v>
      </c>
      <c r="Y1596" s="1">
        <v>16400</v>
      </c>
      <c r="Z1596" s="1" t="str">
        <f t="shared" si="108"/>
        <v>未整改</v>
      </c>
      <c r="AA1596" s="1" t="str">
        <f t="shared" si="109"/>
        <v>已整改</v>
      </c>
      <c r="AC1596" s="3"/>
      <c r="AD1596" s="19" t="e">
        <f>VLOOKUP(H1596,'系统导出（基本表）'!R:R,1,0)</f>
        <v>#N/A</v>
      </c>
      <c r="AE1596" s="16" t="e">
        <f>VLOOKUP(I1596,'系统导出（基本表）'!Q:R,2,0)</f>
        <v>#N/A</v>
      </c>
      <c r="AF1596" s="16" t="e">
        <f>VLOOKUP(J1596,'系统导出（基本表）'!S:T,2,0)</f>
        <v>#N/A</v>
      </c>
      <c r="AG1596" s="16"/>
      <c r="AH1596" s="16"/>
      <c r="AI1596" s="16"/>
    </row>
    <row r="1597" s="1" customFormat="1" ht="19" customHeight="1" spans="2:35">
      <c r="B1597" s="10" t="s">
        <v>152</v>
      </c>
      <c r="C1597" s="10" t="s">
        <v>860</v>
      </c>
      <c r="D1597" s="10" t="s">
        <v>861</v>
      </c>
      <c r="E1597" s="10" t="s">
        <v>61</v>
      </c>
      <c r="F1597" s="10" t="s">
        <v>61</v>
      </c>
      <c r="G1597" s="10" t="s">
        <v>44932</v>
      </c>
      <c r="H1597" s="10" t="s">
        <v>44933</v>
      </c>
      <c r="I1597" s="10" t="s">
        <v>44934</v>
      </c>
      <c r="J1597" s="10" t="s">
        <v>44935</v>
      </c>
      <c r="K1597" s="10" t="s">
        <v>37140</v>
      </c>
      <c r="L1597" s="10" t="s">
        <v>44936</v>
      </c>
      <c r="M1597" s="10" t="s">
        <v>44937</v>
      </c>
      <c r="N1597" s="10" t="s">
        <v>61</v>
      </c>
      <c r="O1597" s="10" t="s">
        <v>41372</v>
      </c>
      <c r="P1597" s="10" t="s">
        <v>61</v>
      </c>
      <c r="Q1597" s="10" t="s">
        <v>41411</v>
      </c>
      <c r="R1597" s="10" t="s">
        <v>41411</v>
      </c>
      <c r="S1597" s="15">
        <v>3026.04</v>
      </c>
      <c r="T1597" s="10" t="s">
        <v>41412</v>
      </c>
      <c r="U1597" s="15">
        <v>3026.04</v>
      </c>
      <c r="V1597" s="15">
        <v>2380.8</v>
      </c>
      <c r="W1597" s="16">
        <f t="shared" si="106"/>
        <v>645.24</v>
      </c>
      <c r="X1597" s="16">
        <f t="shared" si="107"/>
        <v>0</v>
      </c>
      <c r="Y1597" s="1">
        <v>3026.04</v>
      </c>
      <c r="Z1597" s="1" t="str">
        <f t="shared" si="108"/>
        <v>未整改</v>
      </c>
      <c r="AA1597" s="1" t="str">
        <f t="shared" si="109"/>
        <v>已整改</v>
      </c>
      <c r="AC1597" s="3"/>
      <c r="AD1597" s="19" t="e">
        <f>VLOOKUP(H1597,'系统导出（基本表）'!R:R,1,0)</f>
        <v>#N/A</v>
      </c>
      <c r="AE1597" s="16" t="e">
        <f>VLOOKUP(I1597,'系统导出（基本表）'!Q:R,2,0)</f>
        <v>#N/A</v>
      </c>
      <c r="AF1597" s="16" t="e">
        <f>VLOOKUP(J1597,'系统导出（基本表）'!S:T,2,0)</f>
        <v>#N/A</v>
      </c>
      <c r="AG1597" s="16"/>
      <c r="AH1597" s="16"/>
      <c r="AI1597" s="16"/>
    </row>
    <row r="1598" s="1" customFormat="1" ht="19" customHeight="1" spans="2:35">
      <c r="B1598" s="10" t="s">
        <v>152</v>
      </c>
      <c r="C1598" s="10" t="s">
        <v>860</v>
      </c>
      <c r="D1598" s="10" t="s">
        <v>861</v>
      </c>
      <c r="E1598" s="10" t="s">
        <v>43375</v>
      </c>
      <c r="F1598" s="10" t="s">
        <v>39353</v>
      </c>
      <c r="G1598" s="10" t="s">
        <v>44932</v>
      </c>
      <c r="H1598" s="10" t="s">
        <v>44933</v>
      </c>
      <c r="I1598" s="10" t="s">
        <v>44934</v>
      </c>
      <c r="J1598" s="10" t="s">
        <v>44935</v>
      </c>
      <c r="K1598" s="10" t="s">
        <v>37140</v>
      </c>
      <c r="L1598" s="10" t="s">
        <v>44936</v>
      </c>
      <c r="M1598" s="10" t="s">
        <v>44937</v>
      </c>
      <c r="N1598" s="10" t="s">
        <v>41377</v>
      </c>
      <c r="O1598" s="10" t="s">
        <v>41378</v>
      </c>
      <c r="P1598" s="10" t="s">
        <v>41456</v>
      </c>
      <c r="Q1598" s="10" t="s">
        <v>41411</v>
      </c>
      <c r="R1598" s="10" t="s">
        <v>41411</v>
      </c>
      <c r="S1598" s="15">
        <v>669.14</v>
      </c>
      <c r="T1598" s="10" t="s">
        <v>41463</v>
      </c>
      <c r="U1598" s="15">
        <v>672.285554</v>
      </c>
      <c r="V1598" s="15">
        <v>669.14</v>
      </c>
      <c r="W1598" s="16">
        <f t="shared" si="106"/>
        <v>0</v>
      </c>
      <c r="X1598" s="16">
        <f t="shared" si="107"/>
        <v>-3.14555400000006</v>
      </c>
      <c r="Y1598" s="1">
        <v>672.285554</v>
      </c>
      <c r="Z1598" s="1" t="str">
        <f t="shared" si="108"/>
        <v>未整改</v>
      </c>
      <c r="AA1598" s="1" t="str">
        <f t="shared" si="109"/>
        <v>已整改</v>
      </c>
      <c r="AC1598" s="3"/>
      <c r="AD1598" s="19" t="e">
        <f>VLOOKUP(H1598,'系统导出（基本表）'!R:R,1,0)</f>
        <v>#N/A</v>
      </c>
      <c r="AE1598" s="16" t="e">
        <f>VLOOKUP(I1598,'系统导出（基本表）'!Q:R,2,0)</f>
        <v>#N/A</v>
      </c>
      <c r="AF1598" s="16" t="e">
        <f>VLOOKUP(J1598,'系统导出（基本表）'!S:T,2,0)</f>
        <v>#N/A</v>
      </c>
      <c r="AG1598" s="16"/>
      <c r="AH1598" s="16"/>
      <c r="AI1598" s="16"/>
    </row>
    <row r="1599" s="1" customFormat="1" ht="19" customHeight="1" spans="2:35">
      <c r="B1599" s="10" t="s">
        <v>152</v>
      </c>
      <c r="C1599" s="10" t="s">
        <v>860</v>
      </c>
      <c r="D1599" s="10" t="s">
        <v>861</v>
      </c>
      <c r="E1599" s="10" t="s">
        <v>61</v>
      </c>
      <c r="F1599" s="10" t="s">
        <v>61</v>
      </c>
      <c r="G1599" s="10" t="s">
        <v>44938</v>
      </c>
      <c r="H1599" s="10" t="s">
        <v>44939</v>
      </c>
      <c r="I1599" s="10" t="s">
        <v>44940</v>
      </c>
      <c r="J1599" s="10" t="s">
        <v>44941</v>
      </c>
      <c r="K1599" s="10" t="s">
        <v>659</v>
      </c>
      <c r="L1599" s="10" t="s">
        <v>868</v>
      </c>
      <c r="M1599" s="10" t="s">
        <v>44942</v>
      </c>
      <c r="N1599" s="10" t="s">
        <v>61</v>
      </c>
      <c r="O1599" s="10" t="s">
        <v>41353</v>
      </c>
      <c r="P1599" s="10" t="s">
        <v>61</v>
      </c>
      <c r="Q1599" s="10" t="s">
        <v>41658</v>
      </c>
      <c r="R1599" s="10" t="s">
        <v>41658</v>
      </c>
      <c r="S1599" s="15">
        <v>18429.25</v>
      </c>
      <c r="T1599" s="10" t="s">
        <v>44943</v>
      </c>
      <c r="U1599" s="15">
        <v>18429.25</v>
      </c>
      <c r="V1599" s="15">
        <v>18429.25</v>
      </c>
      <c r="W1599" s="16">
        <f t="shared" si="106"/>
        <v>0</v>
      </c>
      <c r="X1599" s="16">
        <f t="shared" si="107"/>
        <v>0</v>
      </c>
      <c r="Y1599" s="1">
        <v>18429.25</v>
      </c>
      <c r="Z1599" s="1" t="str">
        <f t="shared" si="108"/>
        <v>未整改</v>
      </c>
      <c r="AA1599" s="1" t="str">
        <f t="shared" si="109"/>
        <v>已整改</v>
      </c>
      <c r="AC1599" s="3"/>
      <c r="AD1599" s="19" t="e">
        <f>VLOOKUP(H1599,'系统导出（基本表）'!R:R,1,0)</f>
        <v>#N/A</v>
      </c>
      <c r="AE1599" s="16" t="e">
        <f>VLOOKUP(I1599,'系统导出（基本表）'!Q:R,2,0)</f>
        <v>#N/A</v>
      </c>
      <c r="AF1599" s="16" t="e">
        <f>VLOOKUP(J1599,'系统导出（基本表）'!S:T,2,0)</f>
        <v>#N/A</v>
      </c>
      <c r="AG1599" s="16"/>
      <c r="AH1599" s="16"/>
      <c r="AI1599" s="16"/>
    </row>
    <row r="1600" s="1" customFormat="1" ht="19" customHeight="1" spans="2:35">
      <c r="B1600" s="10" t="s">
        <v>152</v>
      </c>
      <c r="C1600" s="10" t="s">
        <v>860</v>
      </c>
      <c r="D1600" s="10" t="s">
        <v>861</v>
      </c>
      <c r="E1600" s="10" t="s">
        <v>61</v>
      </c>
      <c r="F1600" s="10" t="s">
        <v>61</v>
      </c>
      <c r="G1600" s="10" t="s">
        <v>44944</v>
      </c>
      <c r="H1600" s="10" t="s">
        <v>44945</v>
      </c>
      <c r="I1600" s="10" t="s">
        <v>44946</v>
      </c>
      <c r="J1600" s="10" t="s">
        <v>44947</v>
      </c>
      <c r="K1600" s="10" t="s">
        <v>659</v>
      </c>
      <c r="L1600" s="10" t="s">
        <v>868</v>
      </c>
      <c r="M1600" s="10" t="s">
        <v>44942</v>
      </c>
      <c r="N1600" s="10" t="s">
        <v>61</v>
      </c>
      <c r="O1600" s="10" t="s">
        <v>41353</v>
      </c>
      <c r="P1600" s="10" t="s">
        <v>61</v>
      </c>
      <c r="Q1600" s="10" t="s">
        <v>41658</v>
      </c>
      <c r="R1600" s="10" t="s">
        <v>41658</v>
      </c>
      <c r="S1600" s="15">
        <v>10000</v>
      </c>
      <c r="T1600" s="10" t="s">
        <v>44948</v>
      </c>
      <c r="U1600" s="15">
        <v>10000</v>
      </c>
      <c r="V1600" s="15">
        <v>10000</v>
      </c>
      <c r="W1600" s="16">
        <f t="shared" si="106"/>
        <v>0</v>
      </c>
      <c r="X1600" s="16">
        <f t="shared" si="107"/>
        <v>0</v>
      </c>
      <c r="Y1600" s="1">
        <v>10000</v>
      </c>
      <c r="Z1600" s="1" t="str">
        <f t="shared" si="108"/>
        <v>未整改</v>
      </c>
      <c r="AA1600" s="1" t="str">
        <f t="shared" si="109"/>
        <v>已整改</v>
      </c>
      <c r="AC1600" s="3"/>
      <c r="AD1600" s="19" t="e">
        <f>VLOOKUP(H1600,'系统导出（基本表）'!R:R,1,0)</f>
        <v>#N/A</v>
      </c>
      <c r="AE1600" s="16" t="e">
        <f>VLOOKUP(I1600,'系统导出（基本表）'!Q:R,2,0)</f>
        <v>#N/A</v>
      </c>
      <c r="AF1600" s="16" t="e">
        <f>VLOOKUP(J1600,'系统导出（基本表）'!S:T,2,0)</f>
        <v>#N/A</v>
      </c>
      <c r="AG1600" s="16"/>
      <c r="AH1600" s="16"/>
      <c r="AI1600" s="16"/>
    </row>
    <row r="1601" s="1" customFormat="1" ht="19" customHeight="1" spans="2:35">
      <c r="B1601" s="10" t="s">
        <v>152</v>
      </c>
      <c r="C1601" s="10" t="s">
        <v>860</v>
      </c>
      <c r="D1601" s="10" t="s">
        <v>861</v>
      </c>
      <c r="E1601" s="10" t="s">
        <v>61</v>
      </c>
      <c r="F1601" s="10" t="s">
        <v>61</v>
      </c>
      <c r="G1601" s="10" t="s">
        <v>44949</v>
      </c>
      <c r="H1601" s="10" t="s">
        <v>44950</v>
      </c>
      <c r="I1601" s="10" t="s">
        <v>44951</v>
      </c>
      <c r="J1601" s="10" t="s">
        <v>44952</v>
      </c>
      <c r="K1601" s="10" t="s">
        <v>25149</v>
      </c>
      <c r="L1601" s="10" t="s">
        <v>44953</v>
      </c>
      <c r="M1601" s="10" t="s">
        <v>44954</v>
      </c>
      <c r="N1601" s="10" t="s">
        <v>61</v>
      </c>
      <c r="O1601" s="10" t="s">
        <v>41372</v>
      </c>
      <c r="P1601" s="10" t="s">
        <v>61</v>
      </c>
      <c r="Q1601" s="10" t="s">
        <v>41373</v>
      </c>
      <c r="R1601" s="10" t="s">
        <v>41374</v>
      </c>
      <c r="S1601" s="15">
        <v>3228.27</v>
      </c>
      <c r="T1601" s="10" t="s">
        <v>41374</v>
      </c>
      <c r="U1601" s="15">
        <v>3228.27</v>
      </c>
      <c r="V1601" s="15">
        <v>3228.27</v>
      </c>
      <c r="W1601" s="16">
        <f t="shared" si="106"/>
        <v>0</v>
      </c>
      <c r="X1601" s="16">
        <f t="shared" si="107"/>
        <v>0</v>
      </c>
      <c r="Y1601" s="1">
        <v>3228.27</v>
      </c>
      <c r="Z1601" s="1" t="str">
        <f t="shared" si="108"/>
        <v>未整改</v>
      </c>
      <c r="AA1601" s="1" t="str">
        <f t="shared" si="109"/>
        <v>已整改</v>
      </c>
      <c r="AC1601" s="3"/>
      <c r="AD1601" s="19" t="e">
        <f>VLOOKUP(H1601,'系统导出（基本表）'!R:R,1,0)</f>
        <v>#N/A</v>
      </c>
      <c r="AE1601" s="16" t="e">
        <f>VLOOKUP(I1601,'系统导出（基本表）'!Q:R,2,0)</f>
        <v>#N/A</v>
      </c>
      <c r="AF1601" s="16" t="e">
        <f>VLOOKUP(J1601,'系统导出（基本表）'!S:T,2,0)</f>
        <v>#N/A</v>
      </c>
      <c r="AG1601" s="16"/>
      <c r="AH1601" s="16"/>
      <c r="AI1601" s="16"/>
    </row>
    <row r="1602" s="1" customFormat="1" ht="19" customHeight="1" spans="2:35">
      <c r="B1602" s="10" t="s">
        <v>152</v>
      </c>
      <c r="C1602" s="10" t="s">
        <v>860</v>
      </c>
      <c r="D1602" s="10" t="s">
        <v>861</v>
      </c>
      <c r="E1602" s="10" t="s">
        <v>61</v>
      </c>
      <c r="F1602" s="10" t="s">
        <v>61</v>
      </c>
      <c r="G1602" s="10" t="s">
        <v>44955</v>
      </c>
      <c r="H1602" s="10" t="s">
        <v>44956</v>
      </c>
      <c r="I1602" s="10" t="s">
        <v>44957</v>
      </c>
      <c r="J1602" s="10" t="s">
        <v>44957</v>
      </c>
      <c r="K1602" s="10" t="s">
        <v>43650</v>
      </c>
      <c r="L1602" s="10" t="s">
        <v>44958</v>
      </c>
      <c r="M1602" s="10" t="s">
        <v>44959</v>
      </c>
      <c r="N1602" s="10" t="s">
        <v>61</v>
      </c>
      <c r="O1602" s="10" t="s">
        <v>41372</v>
      </c>
      <c r="P1602" s="10" t="s">
        <v>61</v>
      </c>
      <c r="Q1602" s="10" t="s">
        <v>41411</v>
      </c>
      <c r="R1602" s="10" t="s">
        <v>41411</v>
      </c>
      <c r="S1602" s="15">
        <v>26.9</v>
      </c>
      <c r="T1602" s="10" t="s">
        <v>41412</v>
      </c>
      <c r="U1602" s="15">
        <v>26.9</v>
      </c>
      <c r="V1602" s="15">
        <v>26.9</v>
      </c>
      <c r="W1602" s="16">
        <f t="shared" si="106"/>
        <v>0</v>
      </c>
      <c r="X1602" s="16">
        <f t="shared" si="107"/>
        <v>0</v>
      </c>
      <c r="Y1602" s="1">
        <v>26.9</v>
      </c>
      <c r="Z1602" s="1" t="str">
        <f t="shared" si="108"/>
        <v>未整改</v>
      </c>
      <c r="AA1602" s="1" t="str">
        <f t="shared" si="109"/>
        <v>已整改</v>
      </c>
      <c r="AC1602" s="3"/>
      <c r="AD1602" s="19" t="e">
        <f>VLOOKUP(H1602,'系统导出（基本表）'!R:R,1,0)</f>
        <v>#N/A</v>
      </c>
      <c r="AE1602" s="16" t="e">
        <f>VLOOKUP(I1602,'系统导出（基本表）'!Q:R,2,0)</f>
        <v>#N/A</v>
      </c>
      <c r="AF1602" s="16" t="e">
        <f>VLOOKUP(J1602,'系统导出（基本表）'!S:T,2,0)</f>
        <v>#N/A</v>
      </c>
      <c r="AG1602" s="16"/>
      <c r="AH1602" s="16"/>
      <c r="AI1602" s="16"/>
    </row>
    <row r="1603" s="1" customFormat="1" ht="19" customHeight="1" spans="2:35">
      <c r="B1603" s="10" t="s">
        <v>152</v>
      </c>
      <c r="C1603" s="10" t="s">
        <v>860</v>
      </c>
      <c r="D1603" s="10" t="s">
        <v>861</v>
      </c>
      <c r="E1603" s="10" t="s">
        <v>61</v>
      </c>
      <c r="F1603" s="10" t="s">
        <v>61</v>
      </c>
      <c r="G1603" s="10" t="s">
        <v>44960</v>
      </c>
      <c r="H1603" s="10" t="s">
        <v>44961</v>
      </c>
      <c r="I1603" s="10" t="s">
        <v>44962</v>
      </c>
      <c r="J1603" s="10" t="s">
        <v>44963</v>
      </c>
      <c r="K1603" s="10" t="s">
        <v>6804</v>
      </c>
      <c r="L1603" s="10" t="s">
        <v>44964</v>
      </c>
      <c r="M1603" s="10" t="s">
        <v>44965</v>
      </c>
      <c r="N1603" s="10" t="s">
        <v>61</v>
      </c>
      <c r="O1603" s="10" t="s">
        <v>41353</v>
      </c>
      <c r="P1603" s="10" t="s">
        <v>61</v>
      </c>
      <c r="Q1603" s="10" t="s">
        <v>41354</v>
      </c>
      <c r="R1603" s="10" t="s">
        <v>41354</v>
      </c>
      <c r="S1603" s="15">
        <v>30475.87</v>
      </c>
      <c r="T1603" s="10" t="s">
        <v>44966</v>
      </c>
      <c r="U1603" s="15">
        <v>30475.87</v>
      </c>
      <c r="V1603" s="15">
        <v>30475.87</v>
      </c>
      <c r="W1603" s="16">
        <f t="shared" si="106"/>
        <v>0</v>
      </c>
      <c r="X1603" s="16">
        <f t="shared" si="107"/>
        <v>0</v>
      </c>
      <c r="Y1603" s="1">
        <v>30475.87</v>
      </c>
      <c r="Z1603" s="1" t="str">
        <f t="shared" si="108"/>
        <v>未整改</v>
      </c>
      <c r="AA1603" s="1" t="str">
        <f t="shared" si="109"/>
        <v>已整改</v>
      </c>
      <c r="AC1603" s="3"/>
      <c r="AD1603" s="19" t="e">
        <f>VLOOKUP(H1603,'系统导出（基本表）'!R:R,1,0)</f>
        <v>#N/A</v>
      </c>
      <c r="AE1603" s="16" t="e">
        <f>VLOOKUP(I1603,'系统导出（基本表）'!Q:R,2,0)</f>
        <v>#N/A</v>
      </c>
      <c r="AF1603" s="16" t="e">
        <f>VLOOKUP(J1603,'系统导出（基本表）'!S:T,2,0)</f>
        <v>#N/A</v>
      </c>
      <c r="AG1603" s="16"/>
      <c r="AH1603" s="16"/>
      <c r="AI1603" s="16"/>
    </row>
    <row r="1604" s="1" customFormat="1" ht="19" customHeight="1" spans="2:35">
      <c r="B1604" s="10" t="s">
        <v>152</v>
      </c>
      <c r="C1604" s="10" t="s">
        <v>860</v>
      </c>
      <c r="D1604" s="10" t="s">
        <v>861</v>
      </c>
      <c r="E1604" s="10" t="s">
        <v>61</v>
      </c>
      <c r="F1604" s="10" t="s">
        <v>61</v>
      </c>
      <c r="G1604" s="10" t="s">
        <v>44960</v>
      </c>
      <c r="H1604" s="10" t="s">
        <v>44961</v>
      </c>
      <c r="I1604" s="10" t="s">
        <v>44962</v>
      </c>
      <c r="J1604" s="10" t="s">
        <v>44963</v>
      </c>
      <c r="K1604" s="10" t="s">
        <v>6804</v>
      </c>
      <c r="L1604" s="10" t="s">
        <v>44964</v>
      </c>
      <c r="M1604" s="10" t="s">
        <v>44965</v>
      </c>
      <c r="N1604" s="10" t="s">
        <v>61</v>
      </c>
      <c r="O1604" s="10" t="s">
        <v>41372</v>
      </c>
      <c r="P1604" s="10" t="s">
        <v>61</v>
      </c>
      <c r="Q1604" s="10" t="s">
        <v>41411</v>
      </c>
      <c r="R1604" s="10" t="s">
        <v>41411</v>
      </c>
      <c r="S1604" s="15">
        <v>28461.94</v>
      </c>
      <c r="T1604" s="10" t="s">
        <v>41412</v>
      </c>
      <c r="U1604" s="15">
        <v>28461.94</v>
      </c>
      <c r="V1604" s="15">
        <v>28461.94</v>
      </c>
      <c r="W1604" s="16">
        <f t="shared" ref="W1604:W1667" si="110">S1604-V1604</f>
        <v>0</v>
      </c>
      <c r="X1604" s="16">
        <f t="shared" ref="X1604:X1667" si="111">S1604-U1604</f>
        <v>0</v>
      </c>
      <c r="Y1604" s="1">
        <v>28461.94</v>
      </c>
      <c r="Z1604" s="1" t="str">
        <f t="shared" ref="Z1604:Z1667" si="112">IF(V1604-S1604&gt;0,"已整改","未整改")</f>
        <v>未整改</v>
      </c>
      <c r="AA1604" s="1" t="str">
        <f t="shared" ref="AA1604:AA1667" si="113">IF(Y1604&gt;=S1604,"已整改","未整改")</f>
        <v>已整改</v>
      </c>
      <c r="AC1604" s="3"/>
      <c r="AD1604" s="19" t="e">
        <f>VLOOKUP(H1604,'系统导出（基本表）'!R:R,1,0)</f>
        <v>#N/A</v>
      </c>
      <c r="AE1604" s="16" t="e">
        <f>VLOOKUP(I1604,'系统导出（基本表）'!Q:R,2,0)</f>
        <v>#N/A</v>
      </c>
      <c r="AF1604" s="16" t="e">
        <f>VLOOKUP(J1604,'系统导出（基本表）'!S:T,2,0)</f>
        <v>#N/A</v>
      </c>
      <c r="AG1604" s="16"/>
      <c r="AH1604" s="16"/>
      <c r="AI1604" s="16"/>
    </row>
    <row r="1605" s="1" customFormat="1" ht="19" customHeight="1" spans="2:35">
      <c r="B1605" s="10" t="s">
        <v>152</v>
      </c>
      <c r="C1605" s="10" t="s">
        <v>860</v>
      </c>
      <c r="D1605" s="10" t="s">
        <v>861</v>
      </c>
      <c r="E1605" s="10" t="s">
        <v>61</v>
      </c>
      <c r="F1605" s="10" t="s">
        <v>61</v>
      </c>
      <c r="G1605" s="10" t="s">
        <v>44967</v>
      </c>
      <c r="H1605" s="10" t="s">
        <v>44968</v>
      </c>
      <c r="I1605" s="10" t="s">
        <v>44969</v>
      </c>
      <c r="J1605" s="10" t="s">
        <v>44969</v>
      </c>
      <c r="K1605" s="10" t="s">
        <v>4121</v>
      </c>
      <c r="L1605" s="10" t="s">
        <v>4109</v>
      </c>
      <c r="M1605" s="10" t="s">
        <v>44970</v>
      </c>
      <c r="N1605" s="10" t="s">
        <v>61</v>
      </c>
      <c r="O1605" s="10" t="s">
        <v>41353</v>
      </c>
      <c r="P1605" s="10" t="s">
        <v>61</v>
      </c>
      <c r="Q1605" s="10" t="s">
        <v>41658</v>
      </c>
      <c r="R1605" s="10" t="s">
        <v>41658</v>
      </c>
      <c r="S1605" s="15">
        <v>2224.32</v>
      </c>
      <c r="T1605" s="10" t="s">
        <v>44971</v>
      </c>
      <c r="U1605" s="15">
        <v>2224.32</v>
      </c>
      <c r="V1605" s="15">
        <v>2224.32</v>
      </c>
      <c r="W1605" s="16">
        <f t="shared" si="110"/>
        <v>0</v>
      </c>
      <c r="X1605" s="16">
        <f t="shared" si="111"/>
        <v>0</v>
      </c>
      <c r="Y1605" s="1">
        <v>2224.32</v>
      </c>
      <c r="Z1605" s="1" t="str">
        <f t="shared" si="112"/>
        <v>未整改</v>
      </c>
      <c r="AA1605" s="1" t="str">
        <f t="shared" si="113"/>
        <v>已整改</v>
      </c>
      <c r="AC1605" s="3"/>
      <c r="AD1605" s="19" t="e">
        <f>VLOOKUP(H1605,'系统导出（基本表）'!R:R,1,0)</f>
        <v>#N/A</v>
      </c>
      <c r="AE1605" s="16" t="e">
        <f>VLOOKUP(I1605,'系统导出（基本表）'!Q:R,2,0)</f>
        <v>#N/A</v>
      </c>
      <c r="AF1605" s="16" t="e">
        <f>VLOOKUP(J1605,'系统导出（基本表）'!S:T,2,0)</f>
        <v>#N/A</v>
      </c>
      <c r="AG1605" s="16"/>
      <c r="AH1605" s="16"/>
      <c r="AI1605" s="16"/>
    </row>
    <row r="1606" s="1" customFormat="1" ht="19" customHeight="1" spans="2:35">
      <c r="B1606" s="10" t="s">
        <v>152</v>
      </c>
      <c r="C1606" s="10" t="s">
        <v>860</v>
      </c>
      <c r="D1606" s="10" t="s">
        <v>861</v>
      </c>
      <c r="E1606" s="10" t="s">
        <v>61</v>
      </c>
      <c r="F1606" s="10" t="s">
        <v>61</v>
      </c>
      <c r="G1606" s="10" t="s">
        <v>44972</v>
      </c>
      <c r="H1606" s="10" t="s">
        <v>44973</v>
      </c>
      <c r="I1606" s="10" t="s">
        <v>44974</v>
      </c>
      <c r="J1606" s="10" t="s">
        <v>44974</v>
      </c>
      <c r="K1606" s="10" t="s">
        <v>4422</v>
      </c>
      <c r="L1606" s="10" t="s">
        <v>4411</v>
      </c>
      <c r="M1606" s="10" t="s">
        <v>44975</v>
      </c>
      <c r="N1606" s="10" t="s">
        <v>61</v>
      </c>
      <c r="O1606" s="10" t="s">
        <v>41353</v>
      </c>
      <c r="P1606" s="10" t="s">
        <v>61</v>
      </c>
      <c r="Q1606" s="10" t="s">
        <v>41984</v>
      </c>
      <c r="R1606" s="10" t="s">
        <v>41984</v>
      </c>
      <c r="S1606" s="15">
        <v>12335.78</v>
      </c>
      <c r="T1606" s="10" t="s">
        <v>44976</v>
      </c>
      <c r="U1606" s="15">
        <v>12335.78</v>
      </c>
      <c r="V1606" s="15">
        <v>12335.78</v>
      </c>
      <c r="W1606" s="16">
        <f t="shared" si="110"/>
        <v>0</v>
      </c>
      <c r="X1606" s="16">
        <f t="shared" si="111"/>
        <v>0</v>
      </c>
      <c r="Y1606" s="1">
        <v>12335.78</v>
      </c>
      <c r="Z1606" s="1" t="str">
        <f t="shared" si="112"/>
        <v>未整改</v>
      </c>
      <c r="AA1606" s="1" t="str">
        <f t="shared" si="113"/>
        <v>已整改</v>
      </c>
      <c r="AC1606" s="3">
        <f>S1606-Y1606</f>
        <v>0</v>
      </c>
      <c r="AD1606" s="19" t="e">
        <f>VLOOKUP(H1606,'系统导出（基本表）'!R:R,1,0)</f>
        <v>#N/A</v>
      </c>
      <c r="AE1606" s="16" t="e">
        <f>VLOOKUP(I1606,'系统导出（基本表）'!Q:R,2,0)</f>
        <v>#N/A</v>
      </c>
      <c r="AF1606" s="16" t="e">
        <f>VLOOKUP(J1606,'系统导出（基本表）'!S:T,2,0)</f>
        <v>#N/A</v>
      </c>
      <c r="AG1606" s="16"/>
      <c r="AH1606" s="16"/>
      <c r="AI1606" s="16"/>
    </row>
    <row r="1607" s="1" customFormat="1" ht="19" customHeight="1" spans="2:35">
      <c r="B1607" s="10" t="s">
        <v>152</v>
      </c>
      <c r="C1607" s="10" t="s">
        <v>860</v>
      </c>
      <c r="D1607" s="10" t="s">
        <v>861</v>
      </c>
      <c r="E1607" s="10" t="s">
        <v>61</v>
      </c>
      <c r="F1607" s="10" t="s">
        <v>61</v>
      </c>
      <c r="G1607" s="10" t="s">
        <v>32491</v>
      </c>
      <c r="H1607" s="10" t="s">
        <v>32487</v>
      </c>
      <c r="I1607" s="10" t="s">
        <v>32486</v>
      </c>
      <c r="J1607" s="10" t="s">
        <v>32486</v>
      </c>
      <c r="K1607" s="10" t="s">
        <v>4422</v>
      </c>
      <c r="L1607" s="10" t="s">
        <v>4411</v>
      </c>
      <c r="M1607" s="10" t="s">
        <v>44975</v>
      </c>
      <c r="N1607" s="10" t="s">
        <v>61</v>
      </c>
      <c r="O1607" s="10" t="s">
        <v>41372</v>
      </c>
      <c r="P1607" s="10" t="s">
        <v>61</v>
      </c>
      <c r="Q1607" s="10" t="s">
        <v>41354</v>
      </c>
      <c r="R1607" s="10" t="s">
        <v>41354</v>
      </c>
      <c r="S1607" s="15">
        <v>5010.99</v>
      </c>
      <c r="T1607" s="10" t="s">
        <v>41902</v>
      </c>
      <c r="U1607" s="15">
        <v>5010.99</v>
      </c>
      <c r="V1607" s="15">
        <v>5010.99</v>
      </c>
      <c r="W1607" s="16">
        <f t="shared" si="110"/>
        <v>0</v>
      </c>
      <c r="X1607" s="16">
        <f t="shared" si="111"/>
        <v>0</v>
      </c>
      <c r="Y1607" s="1">
        <v>5010.99</v>
      </c>
      <c r="Z1607" s="1" t="str">
        <f t="shared" si="112"/>
        <v>未整改</v>
      </c>
      <c r="AA1607" s="1" t="str">
        <f t="shared" si="113"/>
        <v>已整改</v>
      </c>
      <c r="AC1607" s="3"/>
      <c r="AD1607" s="19" t="e">
        <f>VLOOKUP(H1607,'系统导出（基本表）'!R:R,1,0)</f>
        <v>#N/A</v>
      </c>
      <c r="AE1607" s="16" t="e">
        <f>VLOOKUP(I1607,'系统导出（基本表）'!Q:R,2,0)</f>
        <v>#N/A</v>
      </c>
      <c r="AF1607" s="16" t="e">
        <f>VLOOKUP(J1607,'系统导出（基本表）'!S:T,2,0)</f>
        <v>#N/A</v>
      </c>
      <c r="AG1607" s="16"/>
      <c r="AH1607" s="16"/>
      <c r="AI1607" s="16"/>
    </row>
    <row r="1608" s="1" customFormat="1" ht="19" customHeight="1" spans="2:35">
      <c r="B1608" s="10" t="s">
        <v>152</v>
      </c>
      <c r="C1608" s="10" t="s">
        <v>860</v>
      </c>
      <c r="D1608" s="10" t="s">
        <v>861</v>
      </c>
      <c r="E1608" s="10" t="s">
        <v>61</v>
      </c>
      <c r="F1608" s="10" t="s">
        <v>61</v>
      </c>
      <c r="G1608" s="10" t="s">
        <v>44977</v>
      </c>
      <c r="H1608" s="10" t="s">
        <v>44978</v>
      </c>
      <c r="I1608" s="10" t="s">
        <v>44979</v>
      </c>
      <c r="J1608" s="10" t="s">
        <v>44980</v>
      </c>
      <c r="K1608" s="10" t="s">
        <v>44981</v>
      </c>
      <c r="L1608" s="10" t="s">
        <v>44982</v>
      </c>
      <c r="M1608" s="10" t="s">
        <v>44983</v>
      </c>
      <c r="N1608" s="10" t="s">
        <v>61</v>
      </c>
      <c r="O1608" s="10" t="s">
        <v>41372</v>
      </c>
      <c r="P1608" s="10" t="s">
        <v>61</v>
      </c>
      <c r="Q1608" s="10" t="s">
        <v>41501</v>
      </c>
      <c r="R1608" s="10" t="s">
        <v>41501</v>
      </c>
      <c r="S1608" s="15">
        <v>35</v>
      </c>
      <c r="T1608" s="10" t="s">
        <v>41501</v>
      </c>
      <c r="U1608" s="15">
        <v>35</v>
      </c>
      <c r="V1608" s="15">
        <v>35</v>
      </c>
      <c r="W1608" s="16">
        <f t="shared" si="110"/>
        <v>0</v>
      </c>
      <c r="X1608" s="16">
        <f t="shared" si="111"/>
        <v>0</v>
      </c>
      <c r="Y1608" s="1">
        <v>35</v>
      </c>
      <c r="Z1608" s="1" t="str">
        <f t="shared" si="112"/>
        <v>未整改</v>
      </c>
      <c r="AA1608" s="1" t="str">
        <f t="shared" si="113"/>
        <v>已整改</v>
      </c>
      <c r="AC1608" s="3"/>
      <c r="AD1608" s="19" t="e">
        <f>VLOOKUP(H1608,'系统导出（基本表）'!R:R,1,0)</f>
        <v>#N/A</v>
      </c>
      <c r="AE1608" s="16" t="e">
        <f>VLOOKUP(I1608,'系统导出（基本表）'!Q:R,2,0)</f>
        <v>#N/A</v>
      </c>
      <c r="AF1608" s="16" t="e">
        <f>VLOOKUP(J1608,'系统导出（基本表）'!S:T,2,0)</f>
        <v>#N/A</v>
      </c>
      <c r="AG1608" s="16"/>
      <c r="AH1608" s="16"/>
      <c r="AI1608" s="16"/>
    </row>
    <row r="1609" s="1" customFormat="1" ht="19" customHeight="1" spans="2:35">
      <c r="B1609" s="10" t="s">
        <v>152</v>
      </c>
      <c r="C1609" s="10" t="s">
        <v>860</v>
      </c>
      <c r="D1609" s="10" t="s">
        <v>861</v>
      </c>
      <c r="E1609" s="10" t="s">
        <v>61</v>
      </c>
      <c r="F1609" s="10" t="s">
        <v>61</v>
      </c>
      <c r="G1609" s="10" t="s">
        <v>44984</v>
      </c>
      <c r="H1609" s="10" t="s">
        <v>39585</v>
      </c>
      <c r="I1609" s="10" t="s">
        <v>39584</v>
      </c>
      <c r="J1609" s="10" t="s">
        <v>39584</v>
      </c>
      <c r="K1609" s="10" t="s">
        <v>44981</v>
      </c>
      <c r="L1609" s="10" t="s">
        <v>44982</v>
      </c>
      <c r="M1609" s="10" t="s">
        <v>44983</v>
      </c>
      <c r="N1609" s="10" t="s">
        <v>61</v>
      </c>
      <c r="O1609" s="10" t="s">
        <v>41372</v>
      </c>
      <c r="P1609" s="10" t="s">
        <v>61</v>
      </c>
      <c r="Q1609" s="10" t="s">
        <v>41501</v>
      </c>
      <c r="R1609" s="10" t="s">
        <v>41501</v>
      </c>
      <c r="S1609" s="15">
        <v>5.94</v>
      </c>
      <c r="T1609" s="10" t="s">
        <v>41501</v>
      </c>
      <c r="U1609" s="15">
        <v>5.94</v>
      </c>
      <c r="V1609" s="15">
        <v>5.94</v>
      </c>
      <c r="W1609" s="16">
        <f t="shared" si="110"/>
        <v>0</v>
      </c>
      <c r="X1609" s="16">
        <f t="shared" si="111"/>
        <v>0</v>
      </c>
      <c r="Y1609" s="1">
        <v>5.94</v>
      </c>
      <c r="Z1609" s="1" t="str">
        <f t="shared" si="112"/>
        <v>未整改</v>
      </c>
      <c r="AA1609" s="1" t="str">
        <f t="shared" si="113"/>
        <v>已整改</v>
      </c>
      <c r="AC1609" s="3"/>
      <c r="AD1609" s="19" t="str">
        <f>VLOOKUP(H1609,'系统导出（基本表）'!R:R,1,0)</f>
        <v>P21510900-0017</v>
      </c>
      <c r="AE1609" s="16" t="str">
        <f>VLOOKUP(I1609,'系统导出（基本表）'!Q:R,2,0)</f>
        <v>P21510900-0017</v>
      </c>
      <c r="AF1609" s="16" t="e">
        <f>VLOOKUP(J1609,'系统导出（基本表）'!S:T,2,0)</f>
        <v>#N/A</v>
      </c>
      <c r="AG1609" s="16"/>
      <c r="AH1609" s="16"/>
      <c r="AI1609" s="16"/>
    </row>
    <row r="1610" s="1" customFormat="1" ht="19" customHeight="1" spans="2:35">
      <c r="B1610" s="10" t="s">
        <v>152</v>
      </c>
      <c r="C1610" s="10" t="s">
        <v>860</v>
      </c>
      <c r="D1610" s="10" t="s">
        <v>861</v>
      </c>
      <c r="E1610" s="10" t="s">
        <v>61</v>
      </c>
      <c r="F1610" s="10" t="s">
        <v>61</v>
      </c>
      <c r="G1610" s="10" t="s">
        <v>44985</v>
      </c>
      <c r="H1610" s="10" t="s">
        <v>44986</v>
      </c>
      <c r="I1610" s="10" t="s">
        <v>44987</v>
      </c>
      <c r="J1610" s="10" t="s">
        <v>44987</v>
      </c>
      <c r="K1610" s="10" t="s">
        <v>44981</v>
      </c>
      <c r="L1610" s="10" t="s">
        <v>44982</v>
      </c>
      <c r="M1610" s="10" t="s">
        <v>44983</v>
      </c>
      <c r="N1610" s="10" t="s">
        <v>61</v>
      </c>
      <c r="O1610" s="10" t="s">
        <v>41372</v>
      </c>
      <c r="P1610" s="10" t="s">
        <v>61</v>
      </c>
      <c r="Q1610" s="10" t="s">
        <v>41501</v>
      </c>
      <c r="R1610" s="10" t="s">
        <v>41501</v>
      </c>
      <c r="S1610" s="15">
        <v>30</v>
      </c>
      <c r="T1610" s="10" t="s">
        <v>41501</v>
      </c>
      <c r="U1610" s="15">
        <v>30</v>
      </c>
      <c r="V1610" s="15">
        <v>30</v>
      </c>
      <c r="W1610" s="16">
        <f t="shared" si="110"/>
        <v>0</v>
      </c>
      <c r="X1610" s="16">
        <f t="shared" si="111"/>
        <v>0</v>
      </c>
      <c r="Y1610" s="1">
        <v>30</v>
      </c>
      <c r="Z1610" s="1" t="str">
        <f t="shared" si="112"/>
        <v>未整改</v>
      </c>
      <c r="AA1610" s="1" t="str">
        <f t="shared" si="113"/>
        <v>已整改</v>
      </c>
      <c r="AC1610" s="3"/>
      <c r="AD1610" s="19" t="e">
        <f>VLOOKUP(H1610,'系统导出（基本表）'!R:R,1,0)</f>
        <v>#N/A</v>
      </c>
      <c r="AE1610" s="16" t="e">
        <f>VLOOKUP(I1610,'系统导出（基本表）'!Q:R,2,0)</f>
        <v>#N/A</v>
      </c>
      <c r="AF1610" s="16" t="e">
        <f>VLOOKUP(J1610,'系统导出（基本表）'!S:T,2,0)</f>
        <v>#N/A</v>
      </c>
      <c r="AG1610" s="16"/>
      <c r="AH1610" s="16"/>
      <c r="AI1610" s="16"/>
    </row>
    <row r="1611" s="1" customFormat="1" ht="19" customHeight="1" spans="2:35">
      <c r="B1611" s="10" t="s">
        <v>152</v>
      </c>
      <c r="C1611" s="10" t="s">
        <v>860</v>
      </c>
      <c r="D1611" s="10" t="s">
        <v>861</v>
      </c>
      <c r="E1611" s="10" t="s">
        <v>61</v>
      </c>
      <c r="F1611" s="10" t="s">
        <v>61</v>
      </c>
      <c r="G1611" s="10" t="s">
        <v>44988</v>
      </c>
      <c r="H1611" s="10" t="s">
        <v>44989</v>
      </c>
      <c r="I1611" s="10" t="s">
        <v>44990</v>
      </c>
      <c r="J1611" s="10" t="s">
        <v>44991</v>
      </c>
      <c r="K1611" s="10" t="s">
        <v>44981</v>
      </c>
      <c r="L1611" s="10" t="s">
        <v>44982</v>
      </c>
      <c r="M1611" s="10" t="s">
        <v>44983</v>
      </c>
      <c r="N1611" s="10" t="s">
        <v>61</v>
      </c>
      <c r="O1611" s="10" t="s">
        <v>41372</v>
      </c>
      <c r="P1611" s="10" t="s">
        <v>61</v>
      </c>
      <c r="Q1611" s="10" t="s">
        <v>41501</v>
      </c>
      <c r="R1611" s="10" t="s">
        <v>41501</v>
      </c>
      <c r="S1611" s="15">
        <v>30</v>
      </c>
      <c r="T1611" s="10" t="s">
        <v>41501</v>
      </c>
      <c r="U1611" s="15">
        <v>30</v>
      </c>
      <c r="V1611" s="15">
        <v>30</v>
      </c>
      <c r="W1611" s="16">
        <f t="shared" si="110"/>
        <v>0</v>
      </c>
      <c r="X1611" s="16">
        <f t="shared" si="111"/>
        <v>0</v>
      </c>
      <c r="Y1611" s="1">
        <v>30</v>
      </c>
      <c r="Z1611" s="1" t="str">
        <f t="shared" si="112"/>
        <v>未整改</v>
      </c>
      <c r="AA1611" s="1" t="str">
        <f t="shared" si="113"/>
        <v>已整改</v>
      </c>
      <c r="AC1611" s="3"/>
      <c r="AD1611" s="19" t="e">
        <f>VLOOKUP(H1611,'系统导出（基本表）'!R:R,1,0)</f>
        <v>#N/A</v>
      </c>
      <c r="AE1611" s="16" t="e">
        <f>VLOOKUP(I1611,'系统导出（基本表）'!Q:R,2,0)</f>
        <v>#N/A</v>
      </c>
      <c r="AF1611" s="16" t="e">
        <f>VLOOKUP(J1611,'系统导出（基本表）'!S:T,2,0)</f>
        <v>#N/A</v>
      </c>
      <c r="AG1611" s="16"/>
      <c r="AH1611" s="16"/>
      <c r="AI1611" s="16"/>
    </row>
    <row r="1612" s="1" customFormat="1" ht="19" customHeight="1" spans="2:35">
      <c r="B1612" s="10" t="s">
        <v>152</v>
      </c>
      <c r="C1612" s="10" t="s">
        <v>860</v>
      </c>
      <c r="D1612" s="10" t="s">
        <v>861</v>
      </c>
      <c r="E1612" s="10" t="s">
        <v>61</v>
      </c>
      <c r="F1612" s="10" t="s">
        <v>61</v>
      </c>
      <c r="G1612" s="10" t="s">
        <v>44992</v>
      </c>
      <c r="H1612" s="10" t="s">
        <v>44993</v>
      </c>
      <c r="I1612" s="10" t="s">
        <v>44994</v>
      </c>
      <c r="J1612" s="10" t="s">
        <v>44995</v>
      </c>
      <c r="K1612" s="10" t="s">
        <v>44996</v>
      </c>
      <c r="L1612" s="10" t="s">
        <v>44997</v>
      </c>
      <c r="M1612" s="10" t="s">
        <v>44998</v>
      </c>
      <c r="N1612" s="10" t="s">
        <v>61</v>
      </c>
      <c r="O1612" s="10" t="s">
        <v>41372</v>
      </c>
      <c r="P1612" s="10" t="s">
        <v>61</v>
      </c>
      <c r="Q1612" s="10" t="s">
        <v>41411</v>
      </c>
      <c r="R1612" s="10" t="s">
        <v>41411</v>
      </c>
      <c r="S1612" s="15">
        <v>141.98</v>
      </c>
      <c r="T1612" s="10" t="s">
        <v>41412</v>
      </c>
      <c r="U1612" s="15">
        <v>141.98</v>
      </c>
      <c r="V1612" s="15">
        <v>141.98</v>
      </c>
      <c r="W1612" s="16">
        <f t="shared" si="110"/>
        <v>0</v>
      </c>
      <c r="X1612" s="16">
        <f t="shared" si="111"/>
        <v>0</v>
      </c>
      <c r="Y1612" s="1">
        <v>141.98</v>
      </c>
      <c r="Z1612" s="1" t="str">
        <f t="shared" si="112"/>
        <v>未整改</v>
      </c>
      <c r="AA1612" s="1" t="str">
        <f t="shared" si="113"/>
        <v>已整改</v>
      </c>
      <c r="AC1612" s="3"/>
      <c r="AD1612" s="19" t="e">
        <f>VLOOKUP(H1612,'系统导出（基本表）'!R:R,1,0)</f>
        <v>#N/A</v>
      </c>
      <c r="AE1612" s="16" t="e">
        <f>VLOOKUP(I1612,'系统导出（基本表）'!Q:R,2,0)</f>
        <v>#N/A</v>
      </c>
      <c r="AF1612" s="16" t="e">
        <f>VLOOKUP(J1612,'系统导出（基本表）'!S:T,2,0)</f>
        <v>#N/A</v>
      </c>
      <c r="AG1612" s="16"/>
      <c r="AH1612" s="16"/>
      <c r="AI1612" s="16"/>
    </row>
    <row r="1613" s="1" customFormat="1" ht="19" customHeight="1" spans="2:35">
      <c r="B1613" s="10" t="s">
        <v>152</v>
      </c>
      <c r="C1613" s="10" t="s">
        <v>860</v>
      </c>
      <c r="D1613" s="10" t="s">
        <v>861</v>
      </c>
      <c r="E1613" s="10" t="s">
        <v>61</v>
      </c>
      <c r="F1613" s="10" t="s">
        <v>61</v>
      </c>
      <c r="G1613" s="10" t="s">
        <v>44999</v>
      </c>
      <c r="H1613" s="10" t="s">
        <v>45000</v>
      </c>
      <c r="I1613" s="10" t="s">
        <v>45001</v>
      </c>
      <c r="J1613" s="10" t="s">
        <v>45002</v>
      </c>
      <c r="K1613" s="10" t="s">
        <v>4029</v>
      </c>
      <c r="L1613" s="10" t="s">
        <v>39582</v>
      </c>
      <c r="M1613" s="10" t="s">
        <v>45003</v>
      </c>
      <c r="N1613" s="10" t="s">
        <v>61</v>
      </c>
      <c r="O1613" s="10" t="s">
        <v>41372</v>
      </c>
      <c r="P1613" s="10" t="s">
        <v>61</v>
      </c>
      <c r="Q1613" s="10" t="s">
        <v>41501</v>
      </c>
      <c r="R1613" s="10" t="s">
        <v>41501</v>
      </c>
      <c r="S1613" s="15">
        <v>35</v>
      </c>
      <c r="T1613" s="10" t="s">
        <v>41501</v>
      </c>
      <c r="U1613" s="15">
        <v>35</v>
      </c>
      <c r="V1613" s="15">
        <v>35</v>
      </c>
      <c r="W1613" s="16">
        <f t="shared" si="110"/>
        <v>0</v>
      </c>
      <c r="X1613" s="16">
        <f t="shared" si="111"/>
        <v>0</v>
      </c>
      <c r="Y1613" s="1">
        <v>35</v>
      </c>
      <c r="Z1613" s="1" t="str">
        <f t="shared" si="112"/>
        <v>未整改</v>
      </c>
      <c r="AA1613" s="1" t="str">
        <f t="shared" si="113"/>
        <v>已整改</v>
      </c>
      <c r="AC1613" s="3"/>
      <c r="AD1613" s="19" t="e">
        <f>VLOOKUP(H1613,'系统导出（基本表）'!R:R,1,0)</f>
        <v>#N/A</v>
      </c>
      <c r="AE1613" s="16" t="e">
        <f>VLOOKUP(I1613,'系统导出（基本表）'!Q:R,2,0)</f>
        <v>#N/A</v>
      </c>
      <c r="AF1613" s="16" t="e">
        <f>VLOOKUP(J1613,'系统导出（基本表）'!S:T,2,0)</f>
        <v>#N/A</v>
      </c>
      <c r="AG1613" s="16"/>
      <c r="AH1613" s="16"/>
      <c r="AI1613" s="16"/>
    </row>
    <row r="1614" s="1" customFormat="1" ht="19" customHeight="1" spans="2:35">
      <c r="B1614" s="10" t="s">
        <v>152</v>
      </c>
      <c r="C1614" s="10" t="s">
        <v>860</v>
      </c>
      <c r="D1614" s="10" t="s">
        <v>861</v>
      </c>
      <c r="E1614" s="10" t="s">
        <v>61</v>
      </c>
      <c r="F1614" s="10" t="s">
        <v>61</v>
      </c>
      <c r="G1614" s="10" t="s">
        <v>45004</v>
      </c>
      <c r="H1614" s="10" t="s">
        <v>45005</v>
      </c>
      <c r="I1614" s="10" t="s">
        <v>45006</v>
      </c>
      <c r="J1614" s="10" t="s">
        <v>45006</v>
      </c>
      <c r="K1614" s="10" t="s">
        <v>45007</v>
      </c>
      <c r="L1614" s="10" t="s">
        <v>45008</v>
      </c>
      <c r="M1614" s="10" t="s">
        <v>45009</v>
      </c>
      <c r="N1614" s="10" t="s">
        <v>61</v>
      </c>
      <c r="O1614" s="10" t="s">
        <v>41353</v>
      </c>
      <c r="P1614" s="10" t="s">
        <v>61</v>
      </c>
      <c r="Q1614" s="10" t="s">
        <v>41354</v>
      </c>
      <c r="R1614" s="10" t="s">
        <v>41354</v>
      </c>
      <c r="S1614" s="15">
        <v>2636.69</v>
      </c>
      <c r="T1614" s="10" t="s">
        <v>45010</v>
      </c>
      <c r="U1614" s="15">
        <v>2636.69</v>
      </c>
      <c r="V1614" s="15">
        <v>2636.69</v>
      </c>
      <c r="W1614" s="16">
        <f t="shared" si="110"/>
        <v>0</v>
      </c>
      <c r="X1614" s="16">
        <f t="shared" si="111"/>
        <v>0</v>
      </c>
      <c r="Y1614" s="1">
        <v>2636.69</v>
      </c>
      <c r="Z1614" s="1" t="str">
        <f t="shared" si="112"/>
        <v>未整改</v>
      </c>
      <c r="AA1614" s="1" t="str">
        <f t="shared" si="113"/>
        <v>已整改</v>
      </c>
      <c r="AC1614" s="3"/>
      <c r="AD1614" s="19" t="e">
        <f>VLOOKUP(H1614,'系统导出（基本表）'!R:R,1,0)</f>
        <v>#N/A</v>
      </c>
      <c r="AE1614" s="16" t="e">
        <f>VLOOKUP(I1614,'系统导出（基本表）'!Q:R,2,0)</f>
        <v>#N/A</v>
      </c>
      <c r="AF1614" s="16" t="e">
        <f>VLOOKUP(J1614,'系统导出（基本表）'!S:T,2,0)</f>
        <v>#N/A</v>
      </c>
      <c r="AG1614" s="16"/>
      <c r="AH1614" s="16"/>
      <c r="AI1614" s="16"/>
    </row>
    <row r="1615" s="2" customFormat="1" ht="19" customHeight="1" spans="1:33">
      <c r="A1615" s="2">
        <v>1</v>
      </c>
      <c r="B1615" s="11" t="s">
        <v>152</v>
      </c>
      <c r="C1615" s="11" t="s">
        <v>860</v>
      </c>
      <c r="D1615" s="11" t="s">
        <v>861</v>
      </c>
      <c r="E1615" s="10" t="s">
        <v>43906</v>
      </c>
      <c r="F1615" s="11" t="s">
        <v>39166</v>
      </c>
      <c r="G1615" s="10" t="s">
        <v>25273</v>
      </c>
      <c r="H1615" s="11" t="s">
        <v>25267</v>
      </c>
      <c r="I1615" s="11" t="s">
        <v>25266</v>
      </c>
      <c r="J1615" s="11" t="s">
        <v>25266</v>
      </c>
      <c r="K1615" s="11" t="s">
        <v>25272</v>
      </c>
      <c r="L1615" s="11" t="s">
        <v>45011</v>
      </c>
      <c r="M1615" s="11" t="s">
        <v>45012</v>
      </c>
      <c r="N1615" s="11" t="s">
        <v>41377</v>
      </c>
      <c r="O1615" s="11" t="s">
        <v>41387</v>
      </c>
      <c r="P1615" s="11" t="s">
        <v>41379</v>
      </c>
      <c r="Q1615" s="11" t="s">
        <v>41984</v>
      </c>
      <c r="R1615" s="11" t="s">
        <v>41984</v>
      </c>
      <c r="S1615" s="17">
        <v>7931.43</v>
      </c>
      <c r="T1615" s="11" t="s">
        <v>45013</v>
      </c>
      <c r="U1615" s="17">
        <v>7931.43</v>
      </c>
      <c r="V1615" s="17">
        <v>0</v>
      </c>
      <c r="W1615" s="18">
        <f t="shared" si="110"/>
        <v>7931.43</v>
      </c>
      <c r="X1615" s="18">
        <f t="shared" si="111"/>
        <v>0</v>
      </c>
      <c r="Y1615" s="2">
        <v>7931.43</v>
      </c>
      <c r="Z1615" s="2" t="str">
        <f t="shared" si="112"/>
        <v>未整改</v>
      </c>
      <c r="AA1615" s="2" t="str">
        <f t="shared" si="113"/>
        <v>已整改</v>
      </c>
      <c r="AD1615" s="22" t="e">
        <f>VLOOKUP(H1615,'系统导出（基本表）'!R:R,1,0)</f>
        <v>#N/A</v>
      </c>
      <c r="AE1615" s="22" t="e">
        <f>VLOOKUP(I1615,'系统导出（基本表）'!Q:R,2,0)</f>
        <v>#N/A</v>
      </c>
      <c r="AF1615" s="2" t="e">
        <f>VLOOKUP(J1615,'系统导出（基本表）'!S:T,2,0)</f>
        <v>#N/A</v>
      </c>
      <c r="AG1615" s="24"/>
    </row>
    <row r="1616" s="2" customFormat="1" ht="19" customHeight="1" spans="1:33">
      <c r="A1616" s="2">
        <v>1</v>
      </c>
      <c r="B1616" s="11" t="s">
        <v>152</v>
      </c>
      <c r="C1616" s="11" t="s">
        <v>860</v>
      </c>
      <c r="D1616" s="11" t="s">
        <v>861</v>
      </c>
      <c r="E1616" s="10" t="s">
        <v>41477</v>
      </c>
      <c r="F1616" s="11" t="s">
        <v>38653</v>
      </c>
      <c r="G1616" s="10" t="s">
        <v>45014</v>
      </c>
      <c r="H1616" s="11" t="s">
        <v>45015</v>
      </c>
      <c r="I1616" s="11" t="s">
        <v>45016</v>
      </c>
      <c r="J1616" s="11" t="s">
        <v>45016</v>
      </c>
      <c r="K1616" s="11" t="s">
        <v>45017</v>
      </c>
      <c r="L1616" s="11" t="s">
        <v>45018</v>
      </c>
      <c r="M1616" s="11" t="s">
        <v>45019</v>
      </c>
      <c r="N1616" s="11" t="s">
        <v>41377</v>
      </c>
      <c r="O1616" s="11" t="s">
        <v>41387</v>
      </c>
      <c r="P1616" s="11" t="s">
        <v>41449</v>
      </c>
      <c r="Q1616" s="11" t="s">
        <v>41411</v>
      </c>
      <c r="R1616" s="11" t="s">
        <v>41411</v>
      </c>
      <c r="S1616" s="17">
        <v>1393.441594</v>
      </c>
      <c r="T1616" s="11" t="s">
        <v>41450</v>
      </c>
      <c r="U1616" s="17">
        <v>690.022753</v>
      </c>
      <c r="V1616" s="17">
        <v>0</v>
      </c>
      <c r="W1616" s="18">
        <f t="shared" si="110"/>
        <v>1393.441594</v>
      </c>
      <c r="X1616" s="18">
        <f t="shared" si="111"/>
        <v>703.418841</v>
      </c>
      <c r="Y1616" s="2">
        <v>690.022753</v>
      </c>
      <c r="Z1616" s="2" t="str">
        <f t="shared" si="112"/>
        <v>未整改</v>
      </c>
      <c r="AA1616" s="2" t="str">
        <f t="shared" si="113"/>
        <v>未整改</v>
      </c>
      <c r="AD1616" s="22" t="e">
        <f>VLOOKUP(H1616,'系统导出（基本表）'!R:R,1,0)</f>
        <v>#N/A</v>
      </c>
      <c r="AE1616" s="22" t="e">
        <f>VLOOKUP(I1616,'系统导出（基本表）'!Q:R,2,0)</f>
        <v>#N/A</v>
      </c>
      <c r="AF1616" s="2" t="e">
        <f>VLOOKUP(J1616,'系统导出（基本表）'!S:T,2,0)</f>
        <v>#N/A</v>
      </c>
      <c r="AG1616" s="24"/>
    </row>
    <row r="1617" s="1" customFormat="1" ht="19" customHeight="1" spans="2:35">
      <c r="B1617" s="10" t="s">
        <v>152</v>
      </c>
      <c r="C1617" s="10" t="s">
        <v>860</v>
      </c>
      <c r="D1617" s="10" t="s">
        <v>861</v>
      </c>
      <c r="E1617" s="10" t="s">
        <v>43102</v>
      </c>
      <c r="F1617" s="10" t="s">
        <v>38653</v>
      </c>
      <c r="G1617" s="10" t="s">
        <v>45014</v>
      </c>
      <c r="H1617" s="10" t="s">
        <v>45015</v>
      </c>
      <c r="I1617" s="10" t="s">
        <v>45016</v>
      </c>
      <c r="J1617" s="10" t="s">
        <v>45016</v>
      </c>
      <c r="K1617" s="10" t="s">
        <v>45017</v>
      </c>
      <c r="L1617" s="10" t="s">
        <v>45020</v>
      </c>
      <c r="M1617" s="10" t="s">
        <v>45019</v>
      </c>
      <c r="N1617" s="10" t="s">
        <v>41377</v>
      </c>
      <c r="O1617" s="10" t="s">
        <v>41378</v>
      </c>
      <c r="P1617" s="10" t="s">
        <v>41379</v>
      </c>
      <c r="Q1617" s="10" t="s">
        <v>41373</v>
      </c>
      <c r="R1617" s="10" t="s">
        <v>41373</v>
      </c>
      <c r="S1617" s="15">
        <v>9948.737161</v>
      </c>
      <c r="T1617" s="10" t="s">
        <v>45021</v>
      </c>
      <c r="U1617" s="15">
        <v>9948.737161</v>
      </c>
      <c r="V1617" s="15">
        <v>9948.737161</v>
      </c>
      <c r="W1617" s="16">
        <f t="shared" si="110"/>
        <v>0</v>
      </c>
      <c r="X1617" s="16">
        <f t="shared" si="111"/>
        <v>0</v>
      </c>
      <c r="Y1617" s="1">
        <v>9948.737161</v>
      </c>
      <c r="Z1617" s="1" t="str">
        <f t="shared" si="112"/>
        <v>未整改</v>
      </c>
      <c r="AA1617" s="1" t="str">
        <f t="shared" si="113"/>
        <v>已整改</v>
      </c>
      <c r="AB1617" s="1">
        <f>S1617-V1617</f>
        <v>0</v>
      </c>
      <c r="AC1617" s="3"/>
      <c r="AD1617" s="19" t="e">
        <f>VLOOKUP(H1617,'系统导出（基本表）'!R:R,1,0)</f>
        <v>#N/A</v>
      </c>
      <c r="AE1617" s="16" t="e">
        <f>VLOOKUP(I1617,'系统导出（基本表）'!Q:R,2,0)</f>
        <v>#N/A</v>
      </c>
      <c r="AF1617" s="16" t="e">
        <f>VLOOKUP(J1617,'系统导出（基本表）'!S:T,2,0)</f>
        <v>#N/A</v>
      </c>
      <c r="AG1617" s="16"/>
      <c r="AH1617" s="16"/>
      <c r="AI1617" s="16"/>
    </row>
    <row r="1618" s="1" customFormat="1" ht="19" customHeight="1" spans="2:35">
      <c r="B1618" s="10" t="s">
        <v>152</v>
      </c>
      <c r="C1618" s="10" t="s">
        <v>1125</v>
      </c>
      <c r="D1618" s="10" t="s">
        <v>1126</v>
      </c>
      <c r="E1618" s="10" t="s">
        <v>42239</v>
      </c>
      <c r="F1618" s="10" t="s">
        <v>39291</v>
      </c>
      <c r="G1618" s="10" t="s">
        <v>45022</v>
      </c>
      <c r="H1618" s="10" t="s">
        <v>45023</v>
      </c>
      <c r="I1618" s="10" t="s">
        <v>45024</v>
      </c>
      <c r="J1618" s="10" t="s">
        <v>45025</v>
      </c>
      <c r="K1618" s="10" t="s">
        <v>45026</v>
      </c>
      <c r="L1618" s="10" t="s">
        <v>45027</v>
      </c>
      <c r="M1618" s="10" t="s">
        <v>45028</v>
      </c>
      <c r="N1618" s="10" t="s">
        <v>41377</v>
      </c>
      <c r="O1618" s="10" t="s">
        <v>41378</v>
      </c>
      <c r="P1618" s="10" t="s">
        <v>41456</v>
      </c>
      <c r="Q1618" s="10" t="s">
        <v>41411</v>
      </c>
      <c r="R1618" s="10" t="s">
        <v>41411</v>
      </c>
      <c r="S1618" s="15">
        <v>115.84</v>
      </c>
      <c r="T1618" s="10" t="s">
        <v>41463</v>
      </c>
      <c r="U1618" s="15">
        <v>115.84</v>
      </c>
      <c r="V1618" s="15">
        <v>49.107554</v>
      </c>
      <c r="W1618" s="16">
        <f t="shared" si="110"/>
        <v>66.732446</v>
      </c>
      <c r="X1618" s="16">
        <f t="shared" si="111"/>
        <v>0</v>
      </c>
      <c r="Y1618" s="1">
        <v>115.84</v>
      </c>
      <c r="Z1618" s="1" t="str">
        <f t="shared" si="112"/>
        <v>未整改</v>
      </c>
      <c r="AA1618" s="1" t="str">
        <f t="shared" si="113"/>
        <v>已整改</v>
      </c>
      <c r="AC1618" s="3"/>
      <c r="AD1618" s="19" t="e">
        <f>VLOOKUP(H1618,'系统导出（基本表）'!R:R,1,0)</f>
        <v>#N/A</v>
      </c>
      <c r="AE1618" s="16" t="e">
        <f>VLOOKUP(I1618,'系统导出（基本表）'!Q:R,2,0)</f>
        <v>#N/A</v>
      </c>
      <c r="AF1618" s="16" t="e">
        <f>VLOOKUP(J1618,'系统导出（基本表）'!S:T,2,0)</f>
        <v>#N/A</v>
      </c>
      <c r="AG1618" s="16"/>
      <c r="AH1618" s="16"/>
      <c r="AI1618" s="16"/>
    </row>
    <row r="1619" s="2" customFormat="1" ht="19" customHeight="1" spans="1:33">
      <c r="A1619" s="2">
        <v>1</v>
      </c>
      <c r="B1619" s="11" t="s">
        <v>152</v>
      </c>
      <c r="C1619" s="11" t="s">
        <v>1125</v>
      </c>
      <c r="D1619" s="11" t="s">
        <v>1126</v>
      </c>
      <c r="E1619" s="10" t="s">
        <v>42239</v>
      </c>
      <c r="F1619" s="11" t="s">
        <v>39291</v>
      </c>
      <c r="G1619" s="10" t="s">
        <v>45022</v>
      </c>
      <c r="H1619" s="11" t="s">
        <v>45023</v>
      </c>
      <c r="I1619" s="11" t="s">
        <v>45024</v>
      </c>
      <c r="J1619" s="11" t="s">
        <v>45025</v>
      </c>
      <c r="K1619" s="11" t="s">
        <v>45026</v>
      </c>
      <c r="L1619" s="11" t="s">
        <v>45029</v>
      </c>
      <c r="M1619" s="11" t="s">
        <v>45028</v>
      </c>
      <c r="N1619" s="11" t="s">
        <v>41377</v>
      </c>
      <c r="O1619" s="11" t="s">
        <v>41387</v>
      </c>
      <c r="P1619" s="11" t="s">
        <v>41456</v>
      </c>
      <c r="Q1619" s="11" t="s">
        <v>41411</v>
      </c>
      <c r="R1619" s="11" t="s">
        <v>41411</v>
      </c>
      <c r="S1619" s="17">
        <v>66.731069</v>
      </c>
      <c r="T1619" s="11" t="s">
        <v>41411</v>
      </c>
      <c r="U1619" s="17">
        <v>0</v>
      </c>
      <c r="V1619" s="17">
        <v>0</v>
      </c>
      <c r="W1619" s="18">
        <f t="shared" si="110"/>
        <v>66.731069</v>
      </c>
      <c r="X1619" s="18">
        <f t="shared" si="111"/>
        <v>66.731069</v>
      </c>
      <c r="Y1619" s="2">
        <v>0</v>
      </c>
      <c r="Z1619" s="2" t="str">
        <f t="shared" si="112"/>
        <v>未整改</v>
      </c>
      <c r="AA1619" s="2" t="str">
        <f t="shared" si="113"/>
        <v>未整改</v>
      </c>
      <c r="AD1619" s="22" t="e">
        <f>VLOOKUP(H1619,'系统导出（基本表）'!R:R,1,0)</f>
        <v>#N/A</v>
      </c>
      <c r="AE1619" s="22" t="e">
        <f>VLOOKUP(I1619,'系统导出（基本表）'!Q:R,2,0)</f>
        <v>#N/A</v>
      </c>
      <c r="AF1619" s="2" t="e">
        <f>VLOOKUP(J1619,'系统导出（基本表）'!S:T,2,0)</f>
        <v>#N/A</v>
      </c>
      <c r="AG1619" s="24"/>
    </row>
    <row r="1620" s="1" customFormat="1" ht="19" customHeight="1" spans="2:35">
      <c r="B1620" s="10" t="s">
        <v>152</v>
      </c>
      <c r="C1620" s="10" t="s">
        <v>1125</v>
      </c>
      <c r="D1620" s="10" t="s">
        <v>1126</v>
      </c>
      <c r="E1620" s="10" t="s">
        <v>61</v>
      </c>
      <c r="F1620" s="10" t="s">
        <v>61</v>
      </c>
      <c r="G1620" s="10" t="s">
        <v>45022</v>
      </c>
      <c r="H1620" s="10" t="s">
        <v>45023</v>
      </c>
      <c r="I1620" s="10" t="s">
        <v>45024</v>
      </c>
      <c r="J1620" s="10" t="s">
        <v>45025</v>
      </c>
      <c r="K1620" s="10" t="s">
        <v>45026</v>
      </c>
      <c r="L1620" s="10" t="s">
        <v>45027</v>
      </c>
      <c r="M1620" s="10" t="s">
        <v>45028</v>
      </c>
      <c r="N1620" s="10" t="s">
        <v>61</v>
      </c>
      <c r="O1620" s="10" t="s">
        <v>41372</v>
      </c>
      <c r="P1620" s="10" t="s">
        <v>61</v>
      </c>
      <c r="Q1620" s="10" t="s">
        <v>41501</v>
      </c>
      <c r="R1620" s="10" t="s">
        <v>41501</v>
      </c>
      <c r="S1620" s="15">
        <v>11.02</v>
      </c>
      <c r="T1620" s="10" t="s">
        <v>41501</v>
      </c>
      <c r="U1620" s="15">
        <v>11.02</v>
      </c>
      <c r="V1620" s="15">
        <v>11.02</v>
      </c>
      <c r="W1620" s="16">
        <f t="shared" si="110"/>
        <v>0</v>
      </c>
      <c r="X1620" s="16">
        <f t="shared" si="111"/>
        <v>0</v>
      </c>
      <c r="Y1620" s="1">
        <v>11.02</v>
      </c>
      <c r="Z1620" s="1" t="str">
        <f t="shared" si="112"/>
        <v>未整改</v>
      </c>
      <c r="AA1620" s="1" t="str">
        <f t="shared" si="113"/>
        <v>已整改</v>
      </c>
      <c r="AC1620" s="3"/>
      <c r="AD1620" s="19" t="e">
        <f>VLOOKUP(H1620,'系统导出（基本表）'!R:R,1,0)</f>
        <v>#N/A</v>
      </c>
      <c r="AE1620" s="16" t="e">
        <f>VLOOKUP(I1620,'系统导出（基本表）'!Q:R,2,0)</f>
        <v>#N/A</v>
      </c>
      <c r="AF1620" s="16" t="e">
        <f>VLOOKUP(J1620,'系统导出（基本表）'!S:T,2,0)</f>
        <v>#N/A</v>
      </c>
      <c r="AG1620" s="16"/>
      <c r="AH1620" s="16"/>
      <c r="AI1620" s="16"/>
    </row>
    <row r="1621" s="2" customFormat="1" ht="19" customHeight="1" spans="1:33">
      <c r="A1621" s="2">
        <v>1</v>
      </c>
      <c r="B1621" s="11" t="s">
        <v>152</v>
      </c>
      <c r="C1621" s="11" t="s">
        <v>1125</v>
      </c>
      <c r="D1621" s="11" t="s">
        <v>1126</v>
      </c>
      <c r="E1621" s="10" t="s">
        <v>43420</v>
      </c>
      <c r="F1621" s="11" t="s">
        <v>39015</v>
      </c>
      <c r="G1621" s="10" t="s">
        <v>45030</v>
      </c>
      <c r="H1621" s="11" t="s">
        <v>45031</v>
      </c>
      <c r="I1621" s="11" t="s">
        <v>45032</v>
      </c>
      <c r="J1621" s="11" t="s">
        <v>45032</v>
      </c>
      <c r="K1621" s="11" t="s">
        <v>45033</v>
      </c>
      <c r="L1621" s="11" t="s">
        <v>45034</v>
      </c>
      <c r="M1621" s="11" t="s">
        <v>45035</v>
      </c>
      <c r="N1621" s="11" t="s">
        <v>41377</v>
      </c>
      <c r="O1621" s="11" t="s">
        <v>41387</v>
      </c>
      <c r="P1621" s="11" t="s">
        <v>41449</v>
      </c>
      <c r="Q1621" s="11" t="s">
        <v>41411</v>
      </c>
      <c r="R1621" s="11" t="s">
        <v>41411</v>
      </c>
      <c r="S1621" s="17">
        <v>581.43</v>
      </c>
      <c r="T1621" s="11" t="s">
        <v>42004</v>
      </c>
      <c r="U1621" s="17">
        <v>326.21</v>
      </c>
      <c r="V1621" s="17">
        <v>0</v>
      </c>
      <c r="W1621" s="18">
        <f t="shared" si="110"/>
        <v>581.43</v>
      </c>
      <c r="X1621" s="18">
        <f t="shared" si="111"/>
        <v>255.22</v>
      </c>
      <c r="Y1621" s="2">
        <v>326.21</v>
      </c>
      <c r="Z1621" s="2" t="str">
        <f t="shared" si="112"/>
        <v>未整改</v>
      </c>
      <c r="AA1621" s="2" t="str">
        <f t="shared" si="113"/>
        <v>未整改</v>
      </c>
      <c r="AD1621" s="22" t="e">
        <f>VLOOKUP(H1621,'系统导出（基本表）'!R:R,1,0)</f>
        <v>#N/A</v>
      </c>
      <c r="AE1621" s="22" t="e">
        <f>VLOOKUP(I1621,'系统导出（基本表）'!Q:R,2,0)</f>
        <v>#N/A</v>
      </c>
      <c r="AF1621" s="2" t="e">
        <f>VLOOKUP(J1621,'系统导出（基本表）'!S:T,2,0)</f>
        <v>#N/A</v>
      </c>
      <c r="AG1621" s="24"/>
    </row>
    <row r="1622" s="1" customFormat="1" ht="19" customHeight="1" spans="2:35">
      <c r="B1622" s="10" t="s">
        <v>152</v>
      </c>
      <c r="C1622" s="10" t="s">
        <v>1125</v>
      </c>
      <c r="D1622" s="10" t="s">
        <v>1126</v>
      </c>
      <c r="E1622" s="10" t="s">
        <v>61</v>
      </c>
      <c r="F1622" s="10" t="s">
        <v>61</v>
      </c>
      <c r="G1622" s="10" t="s">
        <v>45036</v>
      </c>
      <c r="H1622" s="10" t="s">
        <v>45037</v>
      </c>
      <c r="I1622" s="10" t="s">
        <v>45038</v>
      </c>
      <c r="J1622" s="10" t="s">
        <v>45039</v>
      </c>
      <c r="K1622" s="10" t="s">
        <v>25198</v>
      </c>
      <c r="L1622" s="10" t="s">
        <v>25190</v>
      </c>
      <c r="M1622" s="10" t="s">
        <v>45040</v>
      </c>
      <c r="N1622" s="10" t="s">
        <v>61</v>
      </c>
      <c r="O1622" s="10" t="s">
        <v>41372</v>
      </c>
      <c r="P1622" s="10" t="s">
        <v>61</v>
      </c>
      <c r="Q1622" s="10" t="s">
        <v>41501</v>
      </c>
      <c r="R1622" s="10" t="s">
        <v>41501</v>
      </c>
      <c r="S1622" s="15">
        <v>15.25</v>
      </c>
      <c r="T1622" s="10" t="s">
        <v>41501</v>
      </c>
      <c r="U1622" s="15">
        <v>15.25</v>
      </c>
      <c r="V1622" s="15">
        <v>15.25</v>
      </c>
      <c r="W1622" s="16">
        <f t="shared" si="110"/>
        <v>0</v>
      </c>
      <c r="X1622" s="16">
        <f t="shared" si="111"/>
        <v>0</v>
      </c>
      <c r="Y1622" s="1">
        <v>15.25</v>
      </c>
      <c r="Z1622" s="1" t="str">
        <f t="shared" si="112"/>
        <v>未整改</v>
      </c>
      <c r="AA1622" s="1" t="str">
        <f t="shared" si="113"/>
        <v>已整改</v>
      </c>
      <c r="AC1622" s="3"/>
      <c r="AD1622" s="19" t="e">
        <f>VLOOKUP(H1622,'系统导出（基本表）'!R:R,1,0)</f>
        <v>#N/A</v>
      </c>
      <c r="AE1622" s="16" t="e">
        <f>VLOOKUP(I1622,'系统导出（基本表）'!Q:R,2,0)</f>
        <v>#N/A</v>
      </c>
      <c r="AF1622" s="16" t="e">
        <f>VLOOKUP(J1622,'系统导出（基本表）'!S:T,2,0)</f>
        <v>#N/A</v>
      </c>
      <c r="AG1622" s="16"/>
      <c r="AH1622" s="16"/>
      <c r="AI1622" s="16"/>
    </row>
    <row r="1623" s="1" customFormat="1" ht="19" customHeight="1" spans="2:35">
      <c r="B1623" s="10" t="s">
        <v>152</v>
      </c>
      <c r="C1623" s="10" t="s">
        <v>1125</v>
      </c>
      <c r="D1623" s="10" t="s">
        <v>1126</v>
      </c>
      <c r="E1623" s="10" t="s">
        <v>61</v>
      </c>
      <c r="F1623" s="10" t="s">
        <v>61</v>
      </c>
      <c r="G1623" s="10" t="s">
        <v>45041</v>
      </c>
      <c r="H1623" s="10" t="s">
        <v>45042</v>
      </c>
      <c r="I1623" s="10" t="s">
        <v>45043</v>
      </c>
      <c r="J1623" s="10" t="s">
        <v>45044</v>
      </c>
      <c r="K1623" s="10" t="s">
        <v>7384</v>
      </c>
      <c r="L1623" s="10" t="s">
        <v>7374</v>
      </c>
      <c r="M1623" s="10" t="s">
        <v>45045</v>
      </c>
      <c r="N1623" s="10" t="s">
        <v>61</v>
      </c>
      <c r="O1623" s="10" t="s">
        <v>41353</v>
      </c>
      <c r="P1623" s="10" t="s">
        <v>61</v>
      </c>
      <c r="Q1623" s="10" t="s">
        <v>41984</v>
      </c>
      <c r="R1623" s="10" t="s">
        <v>41984</v>
      </c>
      <c r="S1623" s="15">
        <v>3579.51</v>
      </c>
      <c r="T1623" s="10" t="s">
        <v>45046</v>
      </c>
      <c r="U1623" s="15">
        <v>3579.51</v>
      </c>
      <c r="V1623" s="15">
        <v>3579.51</v>
      </c>
      <c r="W1623" s="16">
        <f t="shared" si="110"/>
        <v>0</v>
      </c>
      <c r="X1623" s="16">
        <f t="shared" si="111"/>
        <v>0</v>
      </c>
      <c r="Y1623" s="1">
        <v>3579.51</v>
      </c>
      <c r="Z1623" s="1" t="str">
        <f t="shared" si="112"/>
        <v>未整改</v>
      </c>
      <c r="AA1623" s="1" t="str">
        <f t="shared" si="113"/>
        <v>已整改</v>
      </c>
      <c r="AC1623" s="3">
        <f>S1623-Y1623</f>
        <v>0</v>
      </c>
      <c r="AD1623" s="19" t="e">
        <f>VLOOKUP(H1623,'系统导出（基本表）'!R:R,1,0)</f>
        <v>#N/A</v>
      </c>
      <c r="AE1623" s="16" t="e">
        <f>VLOOKUP(I1623,'系统导出（基本表）'!Q:R,2,0)</f>
        <v>#N/A</v>
      </c>
      <c r="AF1623" s="16" t="e">
        <f>VLOOKUP(J1623,'系统导出（基本表）'!S:T,2,0)</f>
        <v>#N/A</v>
      </c>
      <c r="AG1623" s="16"/>
      <c r="AH1623" s="16"/>
      <c r="AI1623" s="16"/>
    </row>
    <row r="1624" s="2" customFormat="1" ht="19" customHeight="1" spans="1:33">
      <c r="A1624" s="2">
        <v>1</v>
      </c>
      <c r="B1624" s="11" t="s">
        <v>152</v>
      </c>
      <c r="C1624" s="11" t="s">
        <v>1125</v>
      </c>
      <c r="D1624" s="11" t="s">
        <v>1126</v>
      </c>
      <c r="E1624" s="10" t="s">
        <v>45047</v>
      </c>
      <c r="F1624" s="11" t="s">
        <v>45048</v>
      </c>
      <c r="G1624" s="10" t="s">
        <v>45049</v>
      </c>
      <c r="H1624" s="11" t="s">
        <v>45050</v>
      </c>
      <c r="I1624" s="11" t="s">
        <v>45051</v>
      </c>
      <c r="J1624" s="11" t="s">
        <v>45052</v>
      </c>
      <c r="K1624" s="11" t="s">
        <v>7384</v>
      </c>
      <c r="L1624" s="11" t="s">
        <v>7381</v>
      </c>
      <c r="M1624" s="11" t="s">
        <v>45045</v>
      </c>
      <c r="N1624" s="11" t="s">
        <v>41377</v>
      </c>
      <c r="O1624" s="11" t="s">
        <v>41387</v>
      </c>
      <c r="P1624" s="11" t="s">
        <v>41456</v>
      </c>
      <c r="Q1624" s="11" t="s">
        <v>41411</v>
      </c>
      <c r="R1624" s="11" t="s">
        <v>41411</v>
      </c>
      <c r="S1624" s="17">
        <v>2384.718817</v>
      </c>
      <c r="T1624" s="11" t="s">
        <v>41411</v>
      </c>
      <c r="U1624" s="17">
        <v>0</v>
      </c>
      <c r="V1624" s="17">
        <v>0</v>
      </c>
      <c r="W1624" s="18">
        <f t="shared" si="110"/>
        <v>2384.718817</v>
      </c>
      <c r="X1624" s="18">
        <f t="shared" si="111"/>
        <v>2384.718817</v>
      </c>
      <c r="Y1624" s="2">
        <v>0</v>
      </c>
      <c r="Z1624" s="2" t="str">
        <f t="shared" si="112"/>
        <v>未整改</v>
      </c>
      <c r="AA1624" s="2" t="str">
        <f t="shared" si="113"/>
        <v>未整改</v>
      </c>
      <c r="AD1624" s="22" t="e">
        <f>VLOOKUP(H1624,'系统导出（基本表）'!R:R,1,0)</f>
        <v>#N/A</v>
      </c>
      <c r="AE1624" s="22" t="e">
        <f>VLOOKUP(I1624,'系统导出（基本表）'!Q:R,2,0)</f>
        <v>#N/A</v>
      </c>
      <c r="AF1624" s="2" t="e">
        <f>VLOOKUP(J1624,'系统导出（基本表）'!S:T,2,0)</f>
        <v>#N/A</v>
      </c>
      <c r="AG1624" s="24"/>
    </row>
    <row r="1625" s="2" customFormat="1" ht="19" customHeight="1" spans="1:33">
      <c r="A1625" s="2">
        <v>1</v>
      </c>
      <c r="B1625" s="11" t="s">
        <v>152</v>
      </c>
      <c r="C1625" s="11" t="s">
        <v>1125</v>
      </c>
      <c r="D1625" s="11" t="s">
        <v>1126</v>
      </c>
      <c r="E1625" s="10" t="s">
        <v>44131</v>
      </c>
      <c r="F1625" s="11" t="s">
        <v>40266</v>
      </c>
      <c r="G1625" s="10" t="s">
        <v>45041</v>
      </c>
      <c r="H1625" s="11" t="s">
        <v>45042</v>
      </c>
      <c r="I1625" s="11" t="s">
        <v>45043</v>
      </c>
      <c r="J1625" s="11" t="s">
        <v>45044</v>
      </c>
      <c r="K1625" s="11" t="s">
        <v>7384</v>
      </c>
      <c r="L1625" s="11" t="s">
        <v>7381</v>
      </c>
      <c r="M1625" s="11" t="s">
        <v>45045</v>
      </c>
      <c r="N1625" s="11" t="s">
        <v>41377</v>
      </c>
      <c r="O1625" s="11" t="s">
        <v>41387</v>
      </c>
      <c r="P1625" s="11" t="s">
        <v>41456</v>
      </c>
      <c r="Q1625" s="11" t="s">
        <v>41411</v>
      </c>
      <c r="R1625" s="11" t="s">
        <v>41411</v>
      </c>
      <c r="S1625" s="17">
        <v>668.5</v>
      </c>
      <c r="T1625" s="11" t="s">
        <v>41411</v>
      </c>
      <c r="U1625" s="17">
        <v>0</v>
      </c>
      <c r="V1625" s="17">
        <v>0</v>
      </c>
      <c r="W1625" s="18">
        <f t="shared" si="110"/>
        <v>668.5</v>
      </c>
      <c r="X1625" s="18">
        <f t="shared" si="111"/>
        <v>668.5</v>
      </c>
      <c r="Y1625" s="2">
        <v>0</v>
      </c>
      <c r="Z1625" s="2" t="str">
        <f t="shared" si="112"/>
        <v>未整改</v>
      </c>
      <c r="AA1625" s="2" t="str">
        <f t="shared" si="113"/>
        <v>未整改</v>
      </c>
      <c r="AD1625" s="22" t="e">
        <f>VLOOKUP(H1625,'系统导出（基本表）'!R:R,1,0)</f>
        <v>#N/A</v>
      </c>
      <c r="AE1625" s="22" t="e">
        <f>VLOOKUP(I1625,'系统导出（基本表）'!Q:R,2,0)</f>
        <v>#N/A</v>
      </c>
      <c r="AF1625" s="2" t="e">
        <f>VLOOKUP(J1625,'系统导出（基本表）'!S:T,2,0)</f>
        <v>#N/A</v>
      </c>
      <c r="AG1625" s="24"/>
    </row>
    <row r="1626" s="2" customFormat="1" ht="19" customHeight="1" spans="1:33">
      <c r="A1626" s="2">
        <v>1</v>
      </c>
      <c r="B1626" s="11" t="s">
        <v>152</v>
      </c>
      <c r="C1626" s="11" t="s">
        <v>1125</v>
      </c>
      <c r="D1626" s="11" t="s">
        <v>1126</v>
      </c>
      <c r="E1626" s="10" t="s">
        <v>44131</v>
      </c>
      <c r="F1626" s="11" t="s">
        <v>40266</v>
      </c>
      <c r="G1626" s="10" t="s">
        <v>45041</v>
      </c>
      <c r="H1626" s="11" t="s">
        <v>45042</v>
      </c>
      <c r="I1626" s="11" t="s">
        <v>45043</v>
      </c>
      <c r="J1626" s="11" t="s">
        <v>45044</v>
      </c>
      <c r="K1626" s="11" t="s">
        <v>7384</v>
      </c>
      <c r="L1626" s="11" t="s">
        <v>7381</v>
      </c>
      <c r="M1626" s="11" t="s">
        <v>45045</v>
      </c>
      <c r="N1626" s="11" t="s">
        <v>41377</v>
      </c>
      <c r="O1626" s="11" t="s">
        <v>41387</v>
      </c>
      <c r="P1626" s="11" t="s">
        <v>41456</v>
      </c>
      <c r="Q1626" s="11" t="s">
        <v>41411</v>
      </c>
      <c r="R1626" s="11" t="s">
        <v>41411</v>
      </c>
      <c r="S1626" s="17">
        <v>182.92652</v>
      </c>
      <c r="T1626" s="11" t="s">
        <v>41411</v>
      </c>
      <c r="U1626" s="17">
        <v>78.34</v>
      </c>
      <c r="V1626" s="17">
        <v>0</v>
      </c>
      <c r="W1626" s="18">
        <f t="shared" si="110"/>
        <v>182.92652</v>
      </c>
      <c r="X1626" s="18">
        <f t="shared" si="111"/>
        <v>104.58652</v>
      </c>
      <c r="Y1626" s="2">
        <v>78.34</v>
      </c>
      <c r="Z1626" s="2" t="str">
        <f t="shared" si="112"/>
        <v>未整改</v>
      </c>
      <c r="AA1626" s="2" t="str">
        <f t="shared" si="113"/>
        <v>未整改</v>
      </c>
      <c r="AD1626" s="22" t="e">
        <f>VLOOKUP(H1626,'系统导出（基本表）'!R:R,1,0)</f>
        <v>#N/A</v>
      </c>
      <c r="AE1626" s="22" t="e">
        <f>VLOOKUP(I1626,'系统导出（基本表）'!Q:R,2,0)</f>
        <v>#N/A</v>
      </c>
      <c r="AF1626" s="2" t="e">
        <f>VLOOKUP(J1626,'系统导出（基本表）'!S:T,2,0)</f>
        <v>#N/A</v>
      </c>
      <c r="AG1626" s="24"/>
    </row>
    <row r="1627" s="1" customFormat="1" ht="19" customHeight="1" spans="2:35">
      <c r="B1627" s="10" t="s">
        <v>152</v>
      </c>
      <c r="C1627" s="10" t="s">
        <v>1125</v>
      </c>
      <c r="D1627" s="10" t="s">
        <v>1126</v>
      </c>
      <c r="E1627" s="10" t="s">
        <v>61</v>
      </c>
      <c r="F1627" s="10" t="s">
        <v>61</v>
      </c>
      <c r="G1627" s="10" t="s">
        <v>45041</v>
      </c>
      <c r="H1627" s="10" t="s">
        <v>45042</v>
      </c>
      <c r="I1627" s="10" t="s">
        <v>45043</v>
      </c>
      <c r="J1627" s="10" t="s">
        <v>45044</v>
      </c>
      <c r="K1627" s="10" t="s">
        <v>7384</v>
      </c>
      <c r="L1627" s="10" t="s">
        <v>7374</v>
      </c>
      <c r="M1627" s="10" t="s">
        <v>45045</v>
      </c>
      <c r="N1627" s="10" t="s">
        <v>61</v>
      </c>
      <c r="O1627" s="10" t="s">
        <v>41372</v>
      </c>
      <c r="P1627" s="10" t="s">
        <v>61</v>
      </c>
      <c r="Q1627" s="10" t="s">
        <v>41411</v>
      </c>
      <c r="R1627" s="10" t="s">
        <v>41411</v>
      </c>
      <c r="S1627" s="15">
        <v>5356.92</v>
      </c>
      <c r="T1627" s="10" t="s">
        <v>41412</v>
      </c>
      <c r="U1627" s="15">
        <v>4613.52</v>
      </c>
      <c r="V1627" s="15">
        <v>4613.52</v>
      </c>
      <c r="W1627" s="16">
        <f t="shared" si="110"/>
        <v>743.4</v>
      </c>
      <c r="X1627" s="16">
        <f t="shared" si="111"/>
        <v>743.4</v>
      </c>
      <c r="Y1627" s="1">
        <v>4613.52</v>
      </c>
      <c r="Z1627" s="1" t="str">
        <f t="shared" si="112"/>
        <v>未整改</v>
      </c>
      <c r="AA1627" s="1" t="str">
        <f t="shared" si="113"/>
        <v>未整改</v>
      </c>
      <c r="AC1627" s="3"/>
      <c r="AD1627" s="19" t="e">
        <f>VLOOKUP(H1627,'系统导出（基本表）'!R:R,1,0)</f>
        <v>#N/A</v>
      </c>
      <c r="AE1627" s="16" t="e">
        <f>VLOOKUP(I1627,'系统导出（基本表）'!Q:R,2,0)</f>
        <v>#N/A</v>
      </c>
      <c r="AF1627" s="16" t="e">
        <f>VLOOKUP(J1627,'系统导出（基本表）'!S:T,2,0)</f>
        <v>#N/A</v>
      </c>
      <c r="AG1627" s="16"/>
      <c r="AH1627" s="16"/>
      <c r="AI1627" s="16"/>
    </row>
    <row r="1628" s="1" customFormat="1" ht="19" customHeight="1" spans="2:35">
      <c r="B1628" s="10" t="s">
        <v>152</v>
      </c>
      <c r="C1628" s="10" t="s">
        <v>1125</v>
      </c>
      <c r="D1628" s="10" t="s">
        <v>1126</v>
      </c>
      <c r="E1628" s="10" t="s">
        <v>61</v>
      </c>
      <c r="F1628" s="10" t="s">
        <v>61</v>
      </c>
      <c r="G1628" s="10" t="s">
        <v>45049</v>
      </c>
      <c r="H1628" s="10" t="s">
        <v>45050</v>
      </c>
      <c r="I1628" s="10" t="s">
        <v>45051</v>
      </c>
      <c r="J1628" s="10" t="s">
        <v>45052</v>
      </c>
      <c r="K1628" s="10" t="s">
        <v>7384</v>
      </c>
      <c r="L1628" s="10" t="s">
        <v>7374</v>
      </c>
      <c r="M1628" s="10" t="s">
        <v>45045</v>
      </c>
      <c r="N1628" s="10" t="s">
        <v>61</v>
      </c>
      <c r="O1628" s="10" t="s">
        <v>41353</v>
      </c>
      <c r="P1628" s="10" t="s">
        <v>61</v>
      </c>
      <c r="Q1628" s="10" t="s">
        <v>41354</v>
      </c>
      <c r="R1628" s="10" t="s">
        <v>41354</v>
      </c>
      <c r="S1628" s="15">
        <v>82.22</v>
      </c>
      <c r="T1628" s="10" t="s">
        <v>45053</v>
      </c>
      <c r="U1628" s="15">
        <v>82.22</v>
      </c>
      <c r="V1628" s="15">
        <v>82.22</v>
      </c>
      <c r="W1628" s="16">
        <f t="shared" si="110"/>
        <v>0</v>
      </c>
      <c r="X1628" s="16">
        <f t="shared" si="111"/>
        <v>0</v>
      </c>
      <c r="Y1628" s="1">
        <v>82.22</v>
      </c>
      <c r="Z1628" s="1" t="str">
        <f t="shared" si="112"/>
        <v>未整改</v>
      </c>
      <c r="AA1628" s="1" t="str">
        <f t="shared" si="113"/>
        <v>已整改</v>
      </c>
      <c r="AC1628" s="3"/>
      <c r="AD1628" s="19" t="e">
        <f>VLOOKUP(H1628,'系统导出（基本表）'!R:R,1,0)</f>
        <v>#N/A</v>
      </c>
      <c r="AE1628" s="16" t="e">
        <f>VLOOKUP(I1628,'系统导出（基本表）'!Q:R,2,0)</f>
        <v>#N/A</v>
      </c>
      <c r="AF1628" s="16" t="e">
        <f>VLOOKUP(J1628,'系统导出（基本表）'!S:T,2,0)</f>
        <v>#N/A</v>
      </c>
      <c r="AG1628" s="16"/>
      <c r="AH1628" s="16"/>
      <c r="AI1628" s="16"/>
    </row>
    <row r="1629" s="1" customFormat="1" ht="19" customHeight="1" spans="2:35">
      <c r="B1629" s="10" t="s">
        <v>152</v>
      </c>
      <c r="C1629" s="10" t="s">
        <v>1125</v>
      </c>
      <c r="D1629" s="10" t="s">
        <v>1126</v>
      </c>
      <c r="E1629" s="10" t="s">
        <v>61</v>
      </c>
      <c r="F1629" s="10" t="s">
        <v>61</v>
      </c>
      <c r="G1629" s="10" t="s">
        <v>45041</v>
      </c>
      <c r="H1629" s="10" t="s">
        <v>45042</v>
      </c>
      <c r="I1629" s="10" t="s">
        <v>45043</v>
      </c>
      <c r="J1629" s="10" t="s">
        <v>45044</v>
      </c>
      <c r="K1629" s="10" t="s">
        <v>7384</v>
      </c>
      <c r="L1629" s="10" t="s">
        <v>7374</v>
      </c>
      <c r="M1629" s="10" t="s">
        <v>45045</v>
      </c>
      <c r="N1629" s="10" t="s">
        <v>61</v>
      </c>
      <c r="O1629" s="10" t="s">
        <v>41372</v>
      </c>
      <c r="P1629" s="10" t="s">
        <v>61</v>
      </c>
      <c r="Q1629" s="10" t="s">
        <v>41411</v>
      </c>
      <c r="R1629" s="10" t="s">
        <v>41411</v>
      </c>
      <c r="S1629" s="15">
        <v>4459.6</v>
      </c>
      <c r="T1629" s="10" t="s">
        <v>41412</v>
      </c>
      <c r="U1629" s="15">
        <v>2141.4</v>
      </c>
      <c r="V1629" s="15">
        <v>2141.4</v>
      </c>
      <c r="W1629" s="16">
        <f t="shared" si="110"/>
        <v>2318.2</v>
      </c>
      <c r="X1629" s="16">
        <f t="shared" si="111"/>
        <v>2318.2</v>
      </c>
      <c r="Y1629" s="1">
        <v>2141.4</v>
      </c>
      <c r="Z1629" s="1" t="str">
        <f t="shared" si="112"/>
        <v>未整改</v>
      </c>
      <c r="AA1629" s="1" t="str">
        <f t="shared" si="113"/>
        <v>未整改</v>
      </c>
      <c r="AC1629" s="3"/>
      <c r="AD1629" s="19" t="e">
        <f>VLOOKUP(H1629,'系统导出（基本表）'!R:R,1,0)</f>
        <v>#N/A</v>
      </c>
      <c r="AE1629" s="16" t="e">
        <f>VLOOKUP(I1629,'系统导出（基本表）'!Q:R,2,0)</f>
        <v>#N/A</v>
      </c>
      <c r="AF1629" s="16" t="e">
        <f>VLOOKUP(J1629,'系统导出（基本表）'!S:T,2,0)</f>
        <v>#N/A</v>
      </c>
      <c r="AG1629" s="16"/>
      <c r="AH1629" s="16"/>
      <c r="AI1629" s="16"/>
    </row>
    <row r="1630" s="1" customFormat="1" ht="19" customHeight="1" spans="2:35">
      <c r="B1630" s="10" t="s">
        <v>152</v>
      </c>
      <c r="C1630" s="10" t="s">
        <v>1125</v>
      </c>
      <c r="D1630" s="10" t="s">
        <v>1126</v>
      </c>
      <c r="E1630" s="10" t="s">
        <v>45047</v>
      </c>
      <c r="F1630" s="10" t="s">
        <v>45048</v>
      </c>
      <c r="G1630" s="10" t="s">
        <v>45049</v>
      </c>
      <c r="H1630" s="10" t="s">
        <v>45050</v>
      </c>
      <c r="I1630" s="10" t="s">
        <v>45051</v>
      </c>
      <c r="J1630" s="10" t="s">
        <v>45052</v>
      </c>
      <c r="K1630" s="10" t="s">
        <v>7384</v>
      </c>
      <c r="L1630" s="10" t="s">
        <v>7374</v>
      </c>
      <c r="M1630" s="10" t="s">
        <v>45045</v>
      </c>
      <c r="N1630" s="10" t="s">
        <v>41377</v>
      </c>
      <c r="O1630" s="10" t="s">
        <v>41378</v>
      </c>
      <c r="P1630" s="10" t="s">
        <v>41456</v>
      </c>
      <c r="Q1630" s="10" t="s">
        <v>41411</v>
      </c>
      <c r="R1630" s="10" t="s">
        <v>41411</v>
      </c>
      <c r="S1630" s="15">
        <v>2384.72</v>
      </c>
      <c r="T1630" s="10" t="s">
        <v>41463</v>
      </c>
      <c r="U1630" s="15">
        <v>0</v>
      </c>
      <c r="V1630" s="15">
        <v>0</v>
      </c>
      <c r="W1630" s="16">
        <f t="shared" si="110"/>
        <v>2384.72</v>
      </c>
      <c r="X1630" s="16">
        <f t="shared" si="111"/>
        <v>2384.72</v>
      </c>
      <c r="Y1630" s="1">
        <v>0</v>
      </c>
      <c r="Z1630" s="1" t="str">
        <f t="shared" si="112"/>
        <v>未整改</v>
      </c>
      <c r="AA1630" s="1" t="str">
        <f t="shared" si="113"/>
        <v>未整改</v>
      </c>
      <c r="AC1630" s="3"/>
      <c r="AD1630" s="19" t="e">
        <f>VLOOKUP(H1630,'系统导出（基本表）'!R:R,1,0)</f>
        <v>#N/A</v>
      </c>
      <c r="AE1630" s="16" t="e">
        <f>VLOOKUP(I1630,'系统导出（基本表）'!Q:R,2,0)</f>
        <v>#N/A</v>
      </c>
      <c r="AF1630" s="16" t="e">
        <f>VLOOKUP(J1630,'系统导出（基本表）'!S:T,2,0)</f>
        <v>#N/A</v>
      </c>
      <c r="AG1630" s="16"/>
      <c r="AH1630" s="16"/>
      <c r="AI1630" s="16"/>
    </row>
    <row r="1631" s="1" customFormat="1" ht="19" customHeight="1" spans="2:35">
      <c r="B1631" s="10" t="s">
        <v>152</v>
      </c>
      <c r="C1631" s="10" t="s">
        <v>1125</v>
      </c>
      <c r="D1631" s="10" t="s">
        <v>1126</v>
      </c>
      <c r="E1631" s="10" t="s">
        <v>44131</v>
      </c>
      <c r="F1631" s="10" t="s">
        <v>40266</v>
      </c>
      <c r="G1631" s="10" t="s">
        <v>45041</v>
      </c>
      <c r="H1631" s="10" t="s">
        <v>45042</v>
      </c>
      <c r="I1631" s="10" t="s">
        <v>45043</v>
      </c>
      <c r="J1631" s="10" t="s">
        <v>45044</v>
      </c>
      <c r="K1631" s="10" t="s">
        <v>7384</v>
      </c>
      <c r="L1631" s="10" t="s">
        <v>7374</v>
      </c>
      <c r="M1631" s="10" t="s">
        <v>45045</v>
      </c>
      <c r="N1631" s="10" t="s">
        <v>41377</v>
      </c>
      <c r="O1631" s="10" t="s">
        <v>41378</v>
      </c>
      <c r="P1631" s="10" t="s">
        <v>41456</v>
      </c>
      <c r="Q1631" s="10" t="s">
        <v>41411</v>
      </c>
      <c r="R1631" s="10" t="s">
        <v>41411</v>
      </c>
      <c r="S1631" s="15">
        <v>910.15</v>
      </c>
      <c r="T1631" s="10" t="s">
        <v>41463</v>
      </c>
      <c r="U1631" s="15">
        <v>801.577026</v>
      </c>
      <c r="V1631" s="15">
        <v>132.087026</v>
      </c>
      <c r="W1631" s="16">
        <f t="shared" si="110"/>
        <v>778.062974</v>
      </c>
      <c r="X1631" s="16">
        <f t="shared" si="111"/>
        <v>108.572974</v>
      </c>
      <c r="Y1631" s="1">
        <v>801.577026</v>
      </c>
      <c r="Z1631" s="1" t="str">
        <f t="shared" si="112"/>
        <v>未整改</v>
      </c>
      <c r="AA1631" s="1" t="str">
        <f t="shared" si="113"/>
        <v>未整改</v>
      </c>
      <c r="AC1631" s="3"/>
      <c r="AD1631" s="19" t="e">
        <f>VLOOKUP(H1631,'系统导出（基本表）'!R:R,1,0)</f>
        <v>#N/A</v>
      </c>
      <c r="AE1631" s="16" t="e">
        <f>VLOOKUP(I1631,'系统导出（基本表）'!Q:R,2,0)</f>
        <v>#N/A</v>
      </c>
      <c r="AF1631" s="16" t="e">
        <f>VLOOKUP(J1631,'系统导出（基本表）'!S:T,2,0)</f>
        <v>#N/A</v>
      </c>
      <c r="AG1631" s="16"/>
      <c r="AH1631" s="16"/>
      <c r="AI1631" s="16"/>
    </row>
    <row r="1632" s="1" customFormat="1" ht="19" customHeight="1" spans="2:35">
      <c r="B1632" s="10" t="s">
        <v>152</v>
      </c>
      <c r="C1632" s="10" t="s">
        <v>1125</v>
      </c>
      <c r="D1632" s="10" t="s">
        <v>1126</v>
      </c>
      <c r="E1632" s="10" t="s">
        <v>44131</v>
      </c>
      <c r="F1632" s="10" t="s">
        <v>40266</v>
      </c>
      <c r="G1632" s="10" t="s">
        <v>45041</v>
      </c>
      <c r="H1632" s="10" t="s">
        <v>45042</v>
      </c>
      <c r="I1632" s="10" t="s">
        <v>45043</v>
      </c>
      <c r="J1632" s="10" t="s">
        <v>45044</v>
      </c>
      <c r="K1632" s="10" t="s">
        <v>7384</v>
      </c>
      <c r="L1632" s="10" t="s">
        <v>7374</v>
      </c>
      <c r="M1632" s="10" t="s">
        <v>45045</v>
      </c>
      <c r="N1632" s="10" t="s">
        <v>41377</v>
      </c>
      <c r="O1632" s="10" t="s">
        <v>41378</v>
      </c>
      <c r="P1632" s="10" t="s">
        <v>41456</v>
      </c>
      <c r="Q1632" s="10" t="s">
        <v>41411</v>
      </c>
      <c r="R1632" s="10" t="s">
        <v>41411</v>
      </c>
      <c r="S1632" s="15">
        <v>668.5</v>
      </c>
      <c r="T1632" s="10" t="s">
        <v>41463</v>
      </c>
      <c r="U1632" s="15">
        <v>0</v>
      </c>
      <c r="V1632" s="15">
        <v>0</v>
      </c>
      <c r="W1632" s="16">
        <f t="shared" si="110"/>
        <v>668.5</v>
      </c>
      <c r="X1632" s="16">
        <f t="shared" si="111"/>
        <v>668.5</v>
      </c>
      <c r="Y1632" s="1">
        <v>0</v>
      </c>
      <c r="Z1632" s="1" t="str">
        <f t="shared" si="112"/>
        <v>未整改</v>
      </c>
      <c r="AA1632" s="1" t="str">
        <f t="shared" si="113"/>
        <v>未整改</v>
      </c>
      <c r="AC1632" s="3"/>
      <c r="AD1632" s="19" t="e">
        <f>VLOOKUP(H1632,'系统导出（基本表）'!R:R,1,0)</f>
        <v>#N/A</v>
      </c>
      <c r="AE1632" s="16" t="e">
        <f>VLOOKUP(I1632,'系统导出（基本表）'!Q:R,2,0)</f>
        <v>#N/A</v>
      </c>
      <c r="AF1632" s="16" t="e">
        <f>VLOOKUP(J1632,'系统导出（基本表）'!S:T,2,0)</f>
        <v>#N/A</v>
      </c>
      <c r="AG1632" s="16"/>
      <c r="AH1632" s="16"/>
      <c r="AI1632" s="16"/>
    </row>
    <row r="1633" s="1" customFormat="1" ht="19" customHeight="1" spans="2:35">
      <c r="B1633" s="10" t="s">
        <v>152</v>
      </c>
      <c r="C1633" s="10" t="s">
        <v>1125</v>
      </c>
      <c r="D1633" s="10" t="s">
        <v>1126</v>
      </c>
      <c r="E1633" s="10" t="s">
        <v>61</v>
      </c>
      <c r="F1633" s="10" t="s">
        <v>61</v>
      </c>
      <c r="G1633" s="10" t="s">
        <v>45041</v>
      </c>
      <c r="H1633" s="10" t="s">
        <v>45042</v>
      </c>
      <c r="I1633" s="10" t="s">
        <v>45043</v>
      </c>
      <c r="J1633" s="10" t="s">
        <v>45044</v>
      </c>
      <c r="K1633" s="10" t="s">
        <v>7384</v>
      </c>
      <c r="L1633" s="10" t="s">
        <v>7374</v>
      </c>
      <c r="M1633" s="10" t="s">
        <v>45045</v>
      </c>
      <c r="N1633" s="10" t="s">
        <v>61</v>
      </c>
      <c r="O1633" s="10" t="s">
        <v>41372</v>
      </c>
      <c r="P1633" s="10" t="s">
        <v>61</v>
      </c>
      <c r="Q1633" s="10" t="s">
        <v>41984</v>
      </c>
      <c r="R1633" s="10" t="s">
        <v>41984</v>
      </c>
      <c r="S1633" s="15">
        <v>668.5</v>
      </c>
      <c r="T1633" s="10" t="s">
        <v>41984</v>
      </c>
      <c r="U1633" s="15">
        <v>668.5</v>
      </c>
      <c r="V1633" s="15">
        <v>668.5</v>
      </c>
      <c r="W1633" s="16">
        <f t="shared" si="110"/>
        <v>0</v>
      </c>
      <c r="X1633" s="16">
        <f t="shared" si="111"/>
        <v>0</v>
      </c>
      <c r="Y1633" s="1">
        <v>668.5</v>
      </c>
      <c r="Z1633" s="1" t="str">
        <f t="shared" si="112"/>
        <v>未整改</v>
      </c>
      <c r="AA1633" s="1" t="str">
        <f t="shared" si="113"/>
        <v>已整改</v>
      </c>
      <c r="AC1633" s="3">
        <f>S1633-Y1633</f>
        <v>0</v>
      </c>
      <c r="AD1633" s="19" t="e">
        <f>VLOOKUP(H1633,'系统导出（基本表）'!R:R,1,0)</f>
        <v>#N/A</v>
      </c>
      <c r="AE1633" s="16" t="e">
        <f>VLOOKUP(I1633,'系统导出（基本表）'!Q:R,2,0)</f>
        <v>#N/A</v>
      </c>
      <c r="AF1633" s="16" t="e">
        <f>VLOOKUP(J1633,'系统导出（基本表）'!S:T,2,0)</f>
        <v>#N/A</v>
      </c>
      <c r="AG1633" s="16"/>
      <c r="AH1633" s="16"/>
      <c r="AI1633" s="16"/>
    </row>
    <row r="1634" s="1" customFormat="1" ht="19" customHeight="1" spans="2:35">
      <c r="B1634" s="10" t="s">
        <v>152</v>
      </c>
      <c r="C1634" s="10" t="s">
        <v>1125</v>
      </c>
      <c r="D1634" s="10" t="s">
        <v>1126</v>
      </c>
      <c r="E1634" s="10" t="s">
        <v>45054</v>
      </c>
      <c r="F1634" s="10" t="s">
        <v>38934</v>
      </c>
      <c r="G1634" s="10" t="s">
        <v>7385</v>
      </c>
      <c r="H1634" s="10" t="s">
        <v>7376</v>
      </c>
      <c r="I1634" s="10" t="s">
        <v>7375</v>
      </c>
      <c r="J1634" s="10" t="s">
        <v>7375</v>
      </c>
      <c r="K1634" s="10" t="s">
        <v>7384</v>
      </c>
      <c r="L1634" s="10" t="s">
        <v>7374</v>
      </c>
      <c r="M1634" s="10" t="s">
        <v>45045</v>
      </c>
      <c r="N1634" s="10" t="s">
        <v>41377</v>
      </c>
      <c r="O1634" s="10" t="s">
        <v>41378</v>
      </c>
      <c r="P1634" s="10" t="s">
        <v>41379</v>
      </c>
      <c r="Q1634" s="10" t="s">
        <v>41373</v>
      </c>
      <c r="R1634" s="10" t="s">
        <v>41373</v>
      </c>
      <c r="S1634" s="15">
        <v>5400</v>
      </c>
      <c r="T1634" s="10" t="s">
        <v>45055</v>
      </c>
      <c r="U1634" s="15">
        <v>0</v>
      </c>
      <c r="V1634" s="15">
        <v>0</v>
      </c>
      <c r="W1634" s="16">
        <f t="shared" si="110"/>
        <v>5400</v>
      </c>
      <c r="X1634" s="16">
        <f t="shared" si="111"/>
        <v>5400</v>
      </c>
      <c r="Y1634" s="21">
        <f>S1634</f>
        <v>5400</v>
      </c>
      <c r="Z1634" s="1" t="str">
        <f t="shared" si="112"/>
        <v>未整改</v>
      </c>
      <c r="AA1634" s="1" t="str">
        <f t="shared" si="113"/>
        <v>已整改</v>
      </c>
      <c r="AC1634" s="3"/>
      <c r="AD1634" s="19" t="e">
        <f>VLOOKUP(H1634,'系统导出（基本表）'!R:R,1,0)</f>
        <v>#N/A</v>
      </c>
      <c r="AE1634" s="16" t="e">
        <f>VLOOKUP(I1634,'系统导出（基本表）'!Q:R,2,0)</f>
        <v>#N/A</v>
      </c>
      <c r="AF1634" s="16" t="e">
        <f>VLOOKUP(J1634,'系统导出（基本表）'!S:T,2,0)</f>
        <v>#N/A</v>
      </c>
      <c r="AG1634" s="16"/>
      <c r="AH1634" s="16"/>
      <c r="AI1634" s="16"/>
    </row>
    <row r="1635" s="2" customFormat="1" ht="19" customHeight="1" spans="1:33">
      <c r="A1635" s="2">
        <v>1</v>
      </c>
      <c r="B1635" s="11" t="s">
        <v>152</v>
      </c>
      <c r="C1635" s="11" t="s">
        <v>1125</v>
      </c>
      <c r="D1635" s="11" t="s">
        <v>1126</v>
      </c>
      <c r="E1635" s="10" t="s">
        <v>41464</v>
      </c>
      <c r="F1635" s="11" t="s">
        <v>38420</v>
      </c>
      <c r="G1635" s="10" t="s">
        <v>10123</v>
      </c>
      <c r="H1635" s="11" t="s">
        <v>10117</v>
      </c>
      <c r="I1635" s="11" t="s">
        <v>10116</v>
      </c>
      <c r="J1635" s="11" t="s">
        <v>10116</v>
      </c>
      <c r="K1635" s="11" t="s">
        <v>5070</v>
      </c>
      <c r="L1635" s="11" t="s">
        <v>5067</v>
      </c>
      <c r="M1635" s="11" t="s">
        <v>45056</v>
      </c>
      <c r="N1635" s="11" t="s">
        <v>41377</v>
      </c>
      <c r="O1635" s="11" t="s">
        <v>41387</v>
      </c>
      <c r="P1635" s="11" t="s">
        <v>41449</v>
      </c>
      <c r="Q1635" s="11" t="s">
        <v>41411</v>
      </c>
      <c r="R1635" s="11" t="s">
        <v>41411</v>
      </c>
      <c r="S1635" s="17">
        <v>2755.840608</v>
      </c>
      <c r="T1635" s="11" t="s">
        <v>41450</v>
      </c>
      <c r="U1635" s="17">
        <v>0</v>
      </c>
      <c r="V1635" s="17">
        <v>0</v>
      </c>
      <c r="W1635" s="18">
        <f t="shared" si="110"/>
        <v>2755.840608</v>
      </c>
      <c r="X1635" s="18">
        <f t="shared" si="111"/>
        <v>2755.840608</v>
      </c>
      <c r="Y1635" s="2">
        <v>0</v>
      </c>
      <c r="Z1635" s="2" t="str">
        <f t="shared" si="112"/>
        <v>未整改</v>
      </c>
      <c r="AA1635" s="2" t="str">
        <f t="shared" si="113"/>
        <v>未整改</v>
      </c>
      <c r="AD1635" s="22" t="e">
        <f>VLOOKUP(H1635,'系统导出（基本表）'!R:R,1,0)</f>
        <v>#N/A</v>
      </c>
      <c r="AE1635" s="22" t="e">
        <f>VLOOKUP(I1635,'系统导出（基本表）'!Q:R,2,0)</f>
        <v>#N/A</v>
      </c>
      <c r="AF1635" s="2" t="e">
        <f>VLOOKUP(J1635,'系统导出（基本表）'!S:T,2,0)</f>
        <v>#N/A</v>
      </c>
      <c r="AG1635" s="24"/>
    </row>
    <row r="1636" s="2" customFormat="1" ht="19" customHeight="1" spans="1:33">
      <c r="A1636" s="2">
        <v>1</v>
      </c>
      <c r="B1636" s="11" t="s">
        <v>152</v>
      </c>
      <c r="C1636" s="11" t="s">
        <v>1125</v>
      </c>
      <c r="D1636" s="11" t="s">
        <v>1126</v>
      </c>
      <c r="E1636" s="10" t="s">
        <v>41470</v>
      </c>
      <c r="F1636" s="11" t="s">
        <v>38517</v>
      </c>
      <c r="G1636" s="10" t="s">
        <v>45057</v>
      </c>
      <c r="H1636" s="11" t="s">
        <v>45058</v>
      </c>
      <c r="I1636" s="11" t="s">
        <v>45059</v>
      </c>
      <c r="J1636" s="11" t="s">
        <v>8286</v>
      </c>
      <c r="K1636" s="11" t="s">
        <v>5070</v>
      </c>
      <c r="L1636" s="11" t="s">
        <v>5067</v>
      </c>
      <c r="M1636" s="11" t="s">
        <v>45056</v>
      </c>
      <c r="N1636" s="11" t="s">
        <v>41377</v>
      </c>
      <c r="O1636" s="11" t="s">
        <v>41387</v>
      </c>
      <c r="P1636" s="11" t="s">
        <v>41456</v>
      </c>
      <c r="Q1636" s="11" t="s">
        <v>41411</v>
      </c>
      <c r="R1636" s="11" t="s">
        <v>41411</v>
      </c>
      <c r="S1636" s="17">
        <v>230.287416</v>
      </c>
      <c r="T1636" s="11" t="s">
        <v>41411</v>
      </c>
      <c r="U1636" s="17">
        <v>230.287416</v>
      </c>
      <c r="V1636" s="17">
        <v>0</v>
      </c>
      <c r="W1636" s="18">
        <f t="shared" si="110"/>
        <v>230.287416</v>
      </c>
      <c r="X1636" s="18">
        <f t="shared" si="111"/>
        <v>0</v>
      </c>
      <c r="Y1636" s="2">
        <v>230.287416</v>
      </c>
      <c r="Z1636" s="2" t="str">
        <f t="shared" si="112"/>
        <v>未整改</v>
      </c>
      <c r="AA1636" s="2" t="str">
        <f t="shared" si="113"/>
        <v>已整改</v>
      </c>
      <c r="AD1636" s="22" t="e">
        <f>VLOOKUP(H1636,'系统导出（基本表）'!R:R,1,0)</f>
        <v>#N/A</v>
      </c>
      <c r="AE1636" s="22" t="e">
        <f>VLOOKUP(I1636,'系统导出（基本表）'!Q:R,2,0)</f>
        <v>#N/A</v>
      </c>
      <c r="AF1636" s="2" t="e">
        <f>VLOOKUP(J1636,'系统导出（基本表）'!S:T,2,0)</f>
        <v>#N/A</v>
      </c>
      <c r="AG1636" s="24"/>
    </row>
    <row r="1637" s="1" customFormat="1" ht="19" customHeight="1" spans="2:35">
      <c r="B1637" s="10" t="s">
        <v>152</v>
      </c>
      <c r="C1637" s="10" t="s">
        <v>1125</v>
      </c>
      <c r="D1637" s="10" t="s">
        <v>1126</v>
      </c>
      <c r="E1637" s="10" t="s">
        <v>41470</v>
      </c>
      <c r="F1637" s="10" t="s">
        <v>38517</v>
      </c>
      <c r="G1637" s="10" t="s">
        <v>45057</v>
      </c>
      <c r="H1637" s="10" t="s">
        <v>45058</v>
      </c>
      <c r="I1637" s="10" t="s">
        <v>45059</v>
      </c>
      <c r="J1637" s="10" t="s">
        <v>8286</v>
      </c>
      <c r="K1637" s="10" t="s">
        <v>5070</v>
      </c>
      <c r="L1637" s="10" t="s">
        <v>5061</v>
      </c>
      <c r="M1637" s="10" t="s">
        <v>45056</v>
      </c>
      <c r="N1637" s="10" t="s">
        <v>41377</v>
      </c>
      <c r="O1637" s="10" t="s">
        <v>41378</v>
      </c>
      <c r="P1637" s="10" t="s">
        <v>41456</v>
      </c>
      <c r="Q1637" s="10" t="s">
        <v>41411</v>
      </c>
      <c r="R1637" s="10" t="s">
        <v>41411</v>
      </c>
      <c r="S1637" s="15">
        <v>3946.64</v>
      </c>
      <c r="T1637" s="10" t="s">
        <v>41463</v>
      </c>
      <c r="U1637" s="15">
        <v>10958.64442</v>
      </c>
      <c r="V1637" s="15">
        <v>55.14</v>
      </c>
      <c r="W1637" s="16">
        <f t="shared" si="110"/>
        <v>3891.5</v>
      </c>
      <c r="X1637" s="16">
        <f t="shared" si="111"/>
        <v>-7012.00442</v>
      </c>
      <c r="Y1637" s="1">
        <v>10958.64442</v>
      </c>
      <c r="Z1637" s="1" t="str">
        <f t="shared" si="112"/>
        <v>未整改</v>
      </c>
      <c r="AA1637" s="1" t="str">
        <f t="shared" si="113"/>
        <v>已整改</v>
      </c>
      <c r="AC1637" s="3"/>
      <c r="AD1637" s="19" t="e">
        <f>VLOOKUP(H1637,'系统导出（基本表）'!R:R,1,0)</f>
        <v>#N/A</v>
      </c>
      <c r="AE1637" s="16" t="e">
        <f>VLOOKUP(I1637,'系统导出（基本表）'!Q:R,2,0)</f>
        <v>#N/A</v>
      </c>
      <c r="AF1637" s="16" t="e">
        <f>VLOOKUP(J1637,'系统导出（基本表）'!S:T,2,0)</f>
        <v>#N/A</v>
      </c>
      <c r="AG1637" s="16"/>
      <c r="AH1637" s="16"/>
      <c r="AI1637" s="16"/>
    </row>
    <row r="1638" s="1" customFormat="1" ht="19" customHeight="1" spans="2:35">
      <c r="B1638" s="10" t="s">
        <v>152</v>
      </c>
      <c r="C1638" s="10" t="s">
        <v>1125</v>
      </c>
      <c r="D1638" s="10" t="s">
        <v>1126</v>
      </c>
      <c r="E1638" s="10" t="s">
        <v>41464</v>
      </c>
      <c r="F1638" s="10" t="s">
        <v>38420</v>
      </c>
      <c r="G1638" s="10" t="s">
        <v>16737</v>
      </c>
      <c r="H1638" s="10" t="s">
        <v>16733</v>
      </c>
      <c r="I1638" s="10" t="s">
        <v>16732</v>
      </c>
      <c r="J1638" s="10" t="s">
        <v>16732</v>
      </c>
      <c r="K1638" s="10" t="s">
        <v>5070</v>
      </c>
      <c r="L1638" s="10" t="s">
        <v>5061</v>
      </c>
      <c r="M1638" s="10" t="s">
        <v>45056</v>
      </c>
      <c r="N1638" s="10" t="s">
        <v>41377</v>
      </c>
      <c r="O1638" s="10" t="s">
        <v>41378</v>
      </c>
      <c r="P1638" s="10" t="s">
        <v>41379</v>
      </c>
      <c r="Q1638" s="10" t="s">
        <v>41984</v>
      </c>
      <c r="R1638" s="10" t="s">
        <v>41984</v>
      </c>
      <c r="S1638" s="15">
        <v>299.19</v>
      </c>
      <c r="T1638" s="10" t="s">
        <v>45060</v>
      </c>
      <c r="U1638" s="15">
        <v>299.19</v>
      </c>
      <c r="V1638" s="15">
        <v>299.19</v>
      </c>
      <c r="W1638" s="16">
        <f t="shared" si="110"/>
        <v>0</v>
      </c>
      <c r="X1638" s="16">
        <f t="shared" si="111"/>
        <v>0</v>
      </c>
      <c r="Y1638" s="1">
        <v>299.19</v>
      </c>
      <c r="Z1638" s="1" t="str">
        <f t="shared" si="112"/>
        <v>未整改</v>
      </c>
      <c r="AA1638" s="1" t="str">
        <f t="shared" si="113"/>
        <v>已整改</v>
      </c>
      <c r="AB1638" s="1">
        <f>S1638-V1638</f>
        <v>0</v>
      </c>
      <c r="AC1638" s="3">
        <f>S1638-Y1638</f>
        <v>0</v>
      </c>
      <c r="AD1638" s="19" t="e">
        <f>VLOOKUP(H1638,'系统导出（基本表）'!R:R,1,0)</f>
        <v>#N/A</v>
      </c>
      <c r="AE1638" s="16" t="e">
        <f>VLOOKUP(I1638,'系统导出（基本表）'!Q:R,2,0)</f>
        <v>#N/A</v>
      </c>
      <c r="AF1638" s="16" t="e">
        <f>VLOOKUP(J1638,'系统导出（基本表）'!S:T,2,0)</f>
        <v>#N/A</v>
      </c>
      <c r="AG1638" s="16"/>
      <c r="AH1638" s="16"/>
      <c r="AI1638" s="16"/>
    </row>
    <row r="1639" s="1" customFormat="1" ht="19" customHeight="1" spans="2:35">
      <c r="B1639" s="10" t="s">
        <v>152</v>
      </c>
      <c r="C1639" s="10" t="s">
        <v>1125</v>
      </c>
      <c r="D1639" s="10" t="s">
        <v>1126</v>
      </c>
      <c r="E1639" s="10" t="s">
        <v>41470</v>
      </c>
      <c r="F1639" s="10" t="s">
        <v>38517</v>
      </c>
      <c r="G1639" s="10" t="s">
        <v>45057</v>
      </c>
      <c r="H1639" s="10" t="s">
        <v>45058</v>
      </c>
      <c r="I1639" s="10" t="s">
        <v>45059</v>
      </c>
      <c r="J1639" s="10" t="s">
        <v>8286</v>
      </c>
      <c r="K1639" s="10" t="s">
        <v>5070</v>
      </c>
      <c r="L1639" s="10" t="s">
        <v>5061</v>
      </c>
      <c r="M1639" s="10" t="s">
        <v>45056</v>
      </c>
      <c r="N1639" s="10" t="s">
        <v>41377</v>
      </c>
      <c r="O1639" s="10" t="s">
        <v>41378</v>
      </c>
      <c r="P1639" s="10" t="s">
        <v>41456</v>
      </c>
      <c r="Q1639" s="10" t="s">
        <v>41411</v>
      </c>
      <c r="R1639" s="10" t="s">
        <v>41411</v>
      </c>
      <c r="S1639" s="15">
        <v>294.83</v>
      </c>
      <c r="T1639" s="10" t="s">
        <v>41463</v>
      </c>
      <c r="U1639" s="15">
        <v>524.83</v>
      </c>
      <c r="V1639" s="15">
        <v>64.542584</v>
      </c>
      <c r="W1639" s="16">
        <f t="shared" si="110"/>
        <v>230.287416</v>
      </c>
      <c r="X1639" s="16">
        <f t="shared" si="111"/>
        <v>-230</v>
      </c>
      <c r="Y1639" s="1">
        <v>524.83</v>
      </c>
      <c r="Z1639" s="1" t="str">
        <f t="shared" si="112"/>
        <v>未整改</v>
      </c>
      <c r="AA1639" s="1" t="str">
        <f t="shared" si="113"/>
        <v>已整改</v>
      </c>
      <c r="AC1639" s="3"/>
      <c r="AD1639" s="19" t="e">
        <f>VLOOKUP(H1639,'系统导出（基本表）'!R:R,1,0)</f>
        <v>#N/A</v>
      </c>
      <c r="AE1639" s="16" t="e">
        <f>VLOOKUP(I1639,'系统导出（基本表）'!Q:R,2,0)</f>
        <v>#N/A</v>
      </c>
      <c r="AF1639" s="16" t="e">
        <f>VLOOKUP(J1639,'系统导出（基本表）'!S:T,2,0)</f>
        <v>#N/A</v>
      </c>
      <c r="AG1639" s="16"/>
      <c r="AH1639" s="16"/>
      <c r="AI1639" s="16"/>
    </row>
    <row r="1640" s="2" customFormat="1" ht="19" customHeight="1" spans="1:33">
      <c r="A1640" s="2">
        <v>1</v>
      </c>
      <c r="B1640" s="11" t="s">
        <v>152</v>
      </c>
      <c r="C1640" s="11" t="s">
        <v>1125</v>
      </c>
      <c r="D1640" s="11" t="s">
        <v>1126</v>
      </c>
      <c r="E1640" s="10" t="s">
        <v>41464</v>
      </c>
      <c r="F1640" s="11" t="s">
        <v>38420</v>
      </c>
      <c r="G1640" s="10" t="s">
        <v>16737</v>
      </c>
      <c r="H1640" s="11" t="s">
        <v>16733</v>
      </c>
      <c r="I1640" s="11" t="s">
        <v>16732</v>
      </c>
      <c r="J1640" s="11" t="s">
        <v>16732</v>
      </c>
      <c r="K1640" s="11" t="s">
        <v>5070</v>
      </c>
      <c r="L1640" s="11" t="s">
        <v>5067</v>
      </c>
      <c r="M1640" s="11" t="s">
        <v>45056</v>
      </c>
      <c r="N1640" s="11" t="s">
        <v>41377</v>
      </c>
      <c r="O1640" s="11" t="s">
        <v>41387</v>
      </c>
      <c r="P1640" s="11" t="s">
        <v>41449</v>
      </c>
      <c r="Q1640" s="11" t="s">
        <v>41411</v>
      </c>
      <c r="R1640" s="11" t="s">
        <v>41411</v>
      </c>
      <c r="S1640" s="17">
        <v>61.639198</v>
      </c>
      <c r="T1640" s="11" t="s">
        <v>41450</v>
      </c>
      <c r="U1640" s="17">
        <v>36.415862</v>
      </c>
      <c r="V1640" s="17">
        <v>0</v>
      </c>
      <c r="W1640" s="18">
        <f t="shared" si="110"/>
        <v>61.639198</v>
      </c>
      <c r="X1640" s="18">
        <f t="shared" si="111"/>
        <v>25.223336</v>
      </c>
      <c r="Y1640" s="2">
        <v>36.415862</v>
      </c>
      <c r="Z1640" s="2" t="str">
        <f t="shared" si="112"/>
        <v>未整改</v>
      </c>
      <c r="AA1640" s="2" t="str">
        <f t="shared" si="113"/>
        <v>未整改</v>
      </c>
      <c r="AD1640" s="22" t="e">
        <f>VLOOKUP(H1640,'系统导出（基本表）'!R:R,1,0)</f>
        <v>#N/A</v>
      </c>
      <c r="AE1640" s="22" t="e">
        <f>VLOOKUP(I1640,'系统导出（基本表）'!Q:R,2,0)</f>
        <v>#N/A</v>
      </c>
      <c r="AF1640" s="2" t="e">
        <f>VLOOKUP(J1640,'系统导出（基本表）'!S:T,2,0)</f>
        <v>#N/A</v>
      </c>
      <c r="AG1640" s="24"/>
    </row>
    <row r="1641" s="2" customFormat="1" ht="19" customHeight="1" spans="1:33">
      <c r="A1641" s="2">
        <v>1</v>
      </c>
      <c r="B1641" s="11" t="s">
        <v>152</v>
      </c>
      <c r="C1641" s="11" t="s">
        <v>1125</v>
      </c>
      <c r="D1641" s="11" t="s">
        <v>1126</v>
      </c>
      <c r="E1641" s="10" t="s">
        <v>41470</v>
      </c>
      <c r="F1641" s="11" t="s">
        <v>38517</v>
      </c>
      <c r="G1641" s="10" t="s">
        <v>45057</v>
      </c>
      <c r="H1641" s="11" t="s">
        <v>45058</v>
      </c>
      <c r="I1641" s="11" t="s">
        <v>45059</v>
      </c>
      <c r="J1641" s="11" t="s">
        <v>8286</v>
      </c>
      <c r="K1641" s="11" t="s">
        <v>5070</v>
      </c>
      <c r="L1641" s="11" t="s">
        <v>5067</v>
      </c>
      <c r="M1641" s="11" t="s">
        <v>45056</v>
      </c>
      <c r="N1641" s="11" t="s">
        <v>41377</v>
      </c>
      <c r="O1641" s="11" t="s">
        <v>41387</v>
      </c>
      <c r="P1641" s="11" t="s">
        <v>41456</v>
      </c>
      <c r="Q1641" s="11" t="s">
        <v>41411</v>
      </c>
      <c r="R1641" s="11" t="s">
        <v>41411</v>
      </c>
      <c r="S1641" s="17">
        <v>3946.643</v>
      </c>
      <c r="T1641" s="11" t="s">
        <v>41411</v>
      </c>
      <c r="U1641" s="17">
        <v>3899.32</v>
      </c>
      <c r="V1641" s="17">
        <v>0</v>
      </c>
      <c r="W1641" s="18">
        <f t="shared" si="110"/>
        <v>3946.643</v>
      </c>
      <c r="X1641" s="18">
        <f t="shared" si="111"/>
        <v>47.3229999999999</v>
      </c>
      <c r="Y1641" s="2">
        <v>3899.32</v>
      </c>
      <c r="Z1641" s="2" t="str">
        <f t="shared" si="112"/>
        <v>未整改</v>
      </c>
      <c r="AA1641" s="2" t="str">
        <f t="shared" si="113"/>
        <v>未整改</v>
      </c>
      <c r="AD1641" s="22" t="e">
        <f>VLOOKUP(H1641,'系统导出（基本表）'!R:R,1,0)</f>
        <v>#N/A</v>
      </c>
      <c r="AE1641" s="22" t="e">
        <f>VLOOKUP(I1641,'系统导出（基本表）'!Q:R,2,0)</f>
        <v>#N/A</v>
      </c>
      <c r="AF1641" s="2" t="e">
        <f>VLOOKUP(J1641,'系统导出（基本表）'!S:T,2,0)</f>
        <v>#N/A</v>
      </c>
      <c r="AG1641" s="24"/>
    </row>
    <row r="1642" s="1" customFormat="1" ht="19" customHeight="1" spans="2:35">
      <c r="B1642" s="10" t="s">
        <v>152</v>
      </c>
      <c r="C1642" s="10" t="s">
        <v>1125</v>
      </c>
      <c r="D1642" s="10" t="s">
        <v>1126</v>
      </c>
      <c r="E1642" s="10" t="s">
        <v>61</v>
      </c>
      <c r="F1642" s="10" t="s">
        <v>61</v>
      </c>
      <c r="G1642" s="10" t="s">
        <v>45057</v>
      </c>
      <c r="H1642" s="10" t="s">
        <v>45058</v>
      </c>
      <c r="I1642" s="10" t="s">
        <v>45059</v>
      </c>
      <c r="J1642" s="10" t="s">
        <v>8286</v>
      </c>
      <c r="K1642" s="10" t="s">
        <v>5070</v>
      </c>
      <c r="L1642" s="10" t="s">
        <v>5061</v>
      </c>
      <c r="M1642" s="10" t="s">
        <v>45056</v>
      </c>
      <c r="N1642" s="10" t="s">
        <v>61</v>
      </c>
      <c r="O1642" s="10" t="s">
        <v>41372</v>
      </c>
      <c r="P1642" s="10" t="s">
        <v>61</v>
      </c>
      <c r="Q1642" s="10" t="s">
        <v>41984</v>
      </c>
      <c r="R1642" s="10" t="s">
        <v>41984</v>
      </c>
      <c r="S1642" s="15">
        <v>3261.31</v>
      </c>
      <c r="T1642" s="10" t="s">
        <v>41984</v>
      </c>
      <c r="U1642" s="15">
        <v>3261.31</v>
      </c>
      <c r="V1642" s="15">
        <v>3261.31</v>
      </c>
      <c r="W1642" s="16">
        <f t="shared" si="110"/>
        <v>0</v>
      </c>
      <c r="X1642" s="16">
        <f t="shared" si="111"/>
        <v>0</v>
      </c>
      <c r="Y1642" s="1">
        <v>3261.31</v>
      </c>
      <c r="Z1642" s="1" t="str">
        <f t="shared" si="112"/>
        <v>未整改</v>
      </c>
      <c r="AA1642" s="1" t="str">
        <f t="shared" si="113"/>
        <v>已整改</v>
      </c>
      <c r="AC1642" s="3">
        <f>S1642-Y1642</f>
        <v>0</v>
      </c>
      <c r="AD1642" s="19" t="e">
        <f>VLOOKUP(H1642,'系统导出（基本表）'!R:R,1,0)</f>
        <v>#N/A</v>
      </c>
      <c r="AE1642" s="16" t="e">
        <f>VLOOKUP(I1642,'系统导出（基本表）'!Q:R,2,0)</f>
        <v>#N/A</v>
      </c>
      <c r="AF1642" s="16" t="e">
        <f>VLOOKUP(J1642,'系统导出（基本表）'!S:T,2,0)</f>
        <v>#N/A</v>
      </c>
      <c r="AG1642" s="16"/>
      <c r="AH1642" s="16"/>
      <c r="AI1642" s="16"/>
    </row>
    <row r="1643" s="1" customFormat="1" ht="19" customHeight="1" spans="2:35">
      <c r="B1643" s="10" t="s">
        <v>152</v>
      </c>
      <c r="C1643" s="10" t="s">
        <v>1125</v>
      </c>
      <c r="D1643" s="10" t="s">
        <v>1126</v>
      </c>
      <c r="E1643" s="10" t="s">
        <v>42973</v>
      </c>
      <c r="F1643" s="10" t="s">
        <v>39933</v>
      </c>
      <c r="G1643" s="10" t="s">
        <v>45061</v>
      </c>
      <c r="H1643" s="10" t="s">
        <v>45062</v>
      </c>
      <c r="I1643" s="10" t="s">
        <v>45063</v>
      </c>
      <c r="J1643" s="10" t="s">
        <v>45063</v>
      </c>
      <c r="K1643" s="10" t="s">
        <v>21043</v>
      </c>
      <c r="L1643" s="10" t="s">
        <v>21033</v>
      </c>
      <c r="M1643" s="10" t="s">
        <v>45064</v>
      </c>
      <c r="N1643" s="10" t="s">
        <v>41377</v>
      </c>
      <c r="O1643" s="10" t="s">
        <v>41378</v>
      </c>
      <c r="P1643" s="10" t="s">
        <v>41456</v>
      </c>
      <c r="Q1643" s="10" t="s">
        <v>41411</v>
      </c>
      <c r="R1643" s="10" t="s">
        <v>41411</v>
      </c>
      <c r="S1643" s="15">
        <v>1891.58</v>
      </c>
      <c r="T1643" s="10" t="s">
        <v>41463</v>
      </c>
      <c r="U1643" s="15">
        <v>796.3</v>
      </c>
      <c r="V1643" s="15">
        <v>200</v>
      </c>
      <c r="W1643" s="16">
        <f t="shared" si="110"/>
        <v>1691.58</v>
      </c>
      <c r="X1643" s="16">
        <f t="shared" si="111"/>
        <v>1095.28</v>
      </c>
      <c r="Y1643" s="1">
        <v>796.3</v>
      </c>
      <c r="Z1643" s="1" t="str">
        <f t="shared" si="112"/>
        <v>未整改</v>
      </c>
      <c r="AA1643" s="1" t="str">
        <f t="shared" si="113"/>
        <v>未整改</v>
      </c>
      <c r="AC1643" s="3"/>
      <c r="AD1643" s="19" t="e">
        <f>VLOOKUP(H1643,'系统导出（基本表）'!R:R,1,0)</f>
        <v>#N/A</v>
      </c>
      <c r="AE1643" s="16" t="e">
        <f>VLOOKUP(I1643,'系统导出（基本表）'!Q:R,2,0)</f>
        <v>#N/A</v>
      </c>
      <c r="AF1643" s="16" t="e">
        <f>VLOOKUP(J1643,'系统导出（基本表）'!S:T,2,0)</f>
        <v>#N/A</v>
      </c>
      <c r="AG1643" s="16"/>
      <c r="AH1643" s="16"/>
      <c r="AI1643" s="16"/>
    </row>
    <row r="1644" s="1" customFormat="1" ht="19" customHeight="1" spans="2:35">
      <c r="B1644" s="10" t="s">
        <v>152</v>
      </c>
      <c r="C1644" s="10" t="s">
        <v>1125</v>
      </c>
      <c r="D1644" s="10" t="s">
        <v>1126</v>
      </c>
      <c r="E1644" s="10" t="s">
        <v>61</v>
      </c>
      <c r="F1644" s="10" t="s">
        <v>61</v>
      </c>
      <c r="G1644" s="10" t="s">
        <v>45061</v>
      </c>
      <c r="H1644" s="10" t="s">
        <v>45062</v>
      </c>
      <c r="I1644" s="10" t="s">
        <v>45063</v>
      </c>
      <c r="J1644" s="10" t="s">
        <v>45063</v>
      </c>
      <c r="K1644" s="10" t="s">
        <v>21043</v>
      </c>
      <c r="L1644" s="10" t="s">
        <v>21033</v>
      </c>
      <c r="M1644" s="10" t="s">
        <v>45064</v>
      </c>
      <c r="N1644" s="10" t="s">
        <v>61</v>
      </c>
      <c r="O1644" s="10" t="s">
        <v>41372</v>
      </c>
      <c r="P1644" s="10" t="s">
        <v>61</v>
      </c>
      <c r="Q1644" s="10" t="s">
        <v>41984</v>
      </c>
      <c r="R1644" s="10" t="s">
        <v>41984</v>
      </c>
      <c r="S1644" s="15">
        <v>2691.58</v>
      </c>
      <c r="T1644" s="10" t="s">
        <v>41984</v>
      </c>
      <c r="U1644" s="15">
        <v>2691.58</v>
      </c>
      <c r="V1644" s="15">
        <v>2691.58</v>
      </c>
      <c r="W1644" s="16">
        <f t="shared" si="110"/>
        <v>0</v>
      </c>
      <c r="X1644" s="16">
        <f t="shared" si="111"/>
        <v>0</v>
      </c>
      <c r="Y1644" s="1">
        <v>2691.58</v>
      </c>
      <c r="Z1644" s="1" t="str">
        <f t="shared" si="112"/>
        <v>未整改</v>
      </c>
      <c r="AA1644" s="1" t="str">
        <f t="shared" si="113"/>
        <v>已整改</v>
      </c>
      <c r="AC1644" s="3">
        <f>S1644-Y1644</f>
        <v>0</v>
      </c>
      <c r="AD1644" s="19" t="e">
        <f>VLOOKUP(H1644,'系统导出（基本表）'!R:R,1,0)</f>
        <v>#N/A</v>
      </c>
      <c r="AE1644" s="16" t="e">
        <f>VLOOKUP(I1644,'系统导出（基本表）'!Q:R,2,0)</f>
        <v>#N/A</v>
      </c>
      <c r="AF1644" s="16" t="e">
        <f>VLOOKUP(J1644,'系统导出（基本表）'!S:T,2,0)</f>
        <v>#N/A</v>
      </c>
      <c r="AG1644" s="16"/>
      <c r="AH1644" s="16"/>
      <c r="AI1644" s="16"/>
    </row>
    <row r="1645" s="2" customFormat="1" ht="19" customHeight="1" spans="1:33">
      <c r="A1645" s="2">
        <v>1</v>
      </c>
      <c r="B1645" s="11" t="s">
        <v>152</v>
      </c>
      <c r="C1645" s="11" t="s">
        <v>1125</v>
      </c>
      <c r="D1645" s="11" t="s">
        <v>1126</v>
      </c>
      <c r="E1645" s="10" t="s">
        <v>42973</v>
      </c>
      <c r="F1645" s="11" t="s">
        <v>39933</v>
      </c>
      <c r="G1645" s="10" t="s">
        <v>45061</v>
      </c>
      <c r="H1645" s="11" t="s">
        <v>45062</v>
      </c>
      <c r="I1645" s="11" t="s">
        <v>45063</v>
      </c>
      <c r="J1645" s="11" t="s">
        <v>45063</v>
      </c>
      <c r="K1645" s="11" t="s">
        <v>21043</v>
      </c>
      <c r="L1645" s="11" t="s">
        <v>21040</v>
      </c>
      <c r="M1645" s="11" t="s">
        <v>45064</v>
      </c>
      <c r="N1645" s="11" t="s">
        <v>41377</v>
      </c>
      <c r="O1645" s="11" t="s">
        <v>41387</v>
      </c>
      <c r="P1645" s="11" t="s">
        <v>41456</v>
      </c>
      <c r="Q1645" s="11" t="s">
        <v>41411</v>
      </c>
      <c r="R1645" s="11" t="s">
        <v>41411</v>
      </c>
      <c r="S1645" s="17">
        <v>1541.58</v>
      </c>
      <c r="T1645" s="11" t="s">
        <v>41411</v>
      </c>
      <c r="U1645" s="17">
        <v>446.3</v>
      </c>
      <c r="V1645" s="17">
        <v>0</v>
      </c>
      <c r="W1645" s="18">
        <f t="shared" si="110"/>
        <v>1541.58</v>
      </c>
      <c r="X1645" s="18">
        <f t="shared" si="111"/>
        <v>1095.28</v>
      </c>
      <c r="Y1645" s="2">
        <v>446.3</v>
      </c>
      <c r="Z1645" s="2" t="str">
        <f t="shared" si="112"/>
        <v>未整改</v>
      </c>
      <c r="AA1645" s="2" t="str">
        <f t="shared" si="113"/>
        <v>未整改</v>
      </c>
      <c r="AD1645" s="22" t="e">
        <f>VLOOKUP(H1645,'系统导出（基本表）'!R:R,1,0)</f>
        <v>#N/A</v>
      </c>
      <c r="AE1645" s="22" t="e">
        <f>VLOOKUP(I1645,'系统导出（基本表）'!Q:R,2,0)</f>
        <v>#N/A</v>
      </c>
      <c r="AF1645" s="2" t="e">
        <f>VLOOKUP(J1645,'系统导出（基本表）'!S:T,2,0)</f>
        <v>#N/A</v>
      </c>
      <c r="AG1645" s="24"/>
    </row>
    <row r="1646" s="1" customFormat="1" ht="19" customHeight="1" spans="2:35">
      <c r="B1646" s="10" t="s">
        <v>152</v>
      </c>
      <c r="C1646" s="10" t="s">
        <v>1125</v>
      </c>
      <c r="D1646" s="10" t="s">
        <v>1126</v>
      </c>
      <c r="E1646" s="10" t="s">
        <v>61</v>
      </c>
      <c r="F1646" s="10" t="s">
        <v>61</v>
      </c>
      <c r="G1646" s="10" t="s">
        <v>45065</v>
      </c>
      <c r="H1646" s="10" t="s">
        <v>45066</v>
      </c>
      <c r="I1646" s="10" t="s">
        <v>45067</v>
      </c>
      <c r="J1646" s="10" t="s">
        <v>45068</v>
      </c>
      <c r="K1646" s="10" t="s">
        <v>21043</v>
      </c>
      <c r="L1646" s="10" t="s">
        <v>21033</v>
      </c>
      <c r="M1646" s="10" t="s">
        <v>45064</v>
      </c>
      <c r="N1646" s="10" t="s">
        <v>61</v>
      </c>
      <c r="O1646" s="10" t="s">
        <v>41353</v>
      </c>
      <c r="P1646" s="10" t="s">
        <v>61</v>
      </c>
      <c r="Q1646" s="10" t="s">
        <v>41354</v>
      </c>
      <c r="R1646" s="10" t="s">
        <v>41354</v>
      </c>
      <c r="S1646" s="15">
        <v>186.89</v>
      </c>
      <c r="T1646" s="10" t="s">
        <v>45069</v>
      </c>
      <c r="U1646" s="15">
        <v>186.89</v>
      </c>
      <c r="V1646" s="15">
        <v>186.89</v>
      </c>
      <c r="W1646" s="16">
        <f t="shared" si="110"/>
        <v>0</v>
      </c>
      <c r="X1646" s="16">
        <f t="shared" si="111"/>
        <v>0</v>
      </c>
      <c r="Y1646" s="1">
        <v>186.89</v>
      </c>
      <c r="Z1646" s="1" t="str">
        <f t="shared" si="112"/>
        <v>未整改</v>
      </c>
      <c r="AA1646" s="1" t="str">
        <f t="shared" si="113"/>
        <v>已整改</v>
      </c>
      <c r="AC1646" s="3"/>
      <c r="AD1646" s="19" t="e">
        <f>VLOOKUP(H1646,'系统导出（基本表）'!R:R,1,0)</f>
        <v>#N/A</v>
      </c>
      <c r="AE1646" s="16" t="e">
        <f>VLOOKUP(I1646,'系统导出（基本表）'!Q:R,2,0)</f>
        <v>#N/A</v>
      </c>
      <c r="AF1646" s="16" t="e">
        <f>VLOOKUP(J1646,'系统导出（基本表）'!S:T,2,0)</f>
        <v>#N/A</v>
      </c>
      <c r="AG1646" s="16"/>
      <c r="AH1646" s="16"/>
      <c r="AI1646" s="16"/>
    </row>
    <row r="1647" s="1" customFormat="1" ht="19" customHeight="1" spans="2:35">
      <c r="B1647" s="10" t="s">
        <v>152</v>
      </c>
      <c r="C1647" s="10" t="s">
        <v>1125</v>
      </c>
      <c r="D1647" s="10" t="s">
        <v>1126</v>
      </c>
      <c r="E1647" s="10" t="s">
        <v>61</v>
      </c>
      <c r="F1647" s="10" t="s">
        <v>61</v>
      </c>
      <c r="G1647" s="10" t="s">
        <v>45065</v>
      </c>
      <c r="H1647" s="10" t="s">
        <v>45066</v>
      </c>
      <c r="I1647" s="10" t="s">
        <v>45067</v>
      </c>
      <c r="J1647" s="10" t="s">
        <v>45068</v>
      </c>
      <c r="K1647" s="10" t="s">
        <v>21043</v>
      </c>
      <c r="L1647" s="10" t="s">
        <v>21033</v>
      </c>
      <c r="M1647" s="10" t="s">
        <v>45064</v>
      </c>
      <c r="N1647" s="10" t="s">
        <v>61</v>
      </c>
      <c r="O1647" s="10" t="s">
        <v>41372</v>
      </c>
      <c r="P1647" s="10" t="s">
        <v>61</v>
      </c>
      <c r="Q1647" s="10" t="s">
        <v>41411</v>
      </c>
      <c r="R1647" s="10" t="s">
        <v>41411</v>
      </c>
      <c r="S1647" s="15">
        <v>1393.71</v>
      </c>
      <c r="T1647" s="10" t="s">
        <v>41412</v>
      </c>
      <c r="U1647" s="15">
        <v>1393.71</v>
      </c>
      <c r="V1647" s="15">
        <v>1393.71</v>
      </c>
      <c r="W1647" s="16">
        <f t="shared" si="110"/>
        <v>0</v>
      </c>
      <c r="X1647" s="16">
        <f t="shared" si="111"/>
        <v>0</v>
      </c>
      <c r="Y1647" s="1">
        <v>1393.71</v>
      </c>
      <c r="Z1647" s="1" t="str">
        <f t="shared" si="112"/>
        <v>未整改</v>
      </c>
      <c r="AA1647" s="1" t="str">
        <f t="shared" si="113"/>
        <v>已整改</v>
      </c>
      <c r="AC1647" s="3"/>
      <c r="AD1647" s="19" t="e">
        <f>VLOOKUP(H1647,'系统导出（基本表）'!R:R,1,0)</f>
        <v>#N/A</v>
      </c>
      <c r="AE1647" s="16" t="e">
        <f>VLOOKUP(I1647,'系统导出（基本表）'!Q:R,2,0)</f>
        <v>#N/A</v>
      </c>
      <c r="AF1647" s="16" t="e">
        <f>VLOOKUP(J1647,'系统导出（基本表）'!S:T,2,0)</f>
        <v>#N/A</v>
      </c>
      <c r="AG1647" s="16"/>
      <c r="AH1647" s="16"/>
      <c r="AI1647" s="16"/>
    </row>
    <row r="1648" s="1" customFormat="1" ht="19" customHeight="1" spans="2:35">
      <c r="B1648" s="10" t="s">
        <v>152</v>
      </c>
      <c r="C1648" s="10" t="s">
        <v>1125</v>
      </c>
      <c r="D1648" s="10" t="s">
        <v>1126</v>
      </c>
      <c r="E1648" s="10" t="s">
        <v>61</v>
      </c>
      <c r="F1648" s="10" t="s">
        <v>61</v>
      </c>
      <c r="G1648" s="10" t="s">
        <v>45070</v>
      </c>
      <c r="H1648" s="10" t="s">
        <v>45071</v>
      </c>
      <c r="I1648" s="10" t="s">
        <v>45072</v>
      </c>
      <c r="J1648" s="10" t="s">
        <v>45072</v>
      </c>
      <c r="K1648" s="10" t="s">
        <v>45073</v>
      </c>
      <c r="L1648" s="10" t="s">
        <v>45074</v>
      </c>
      <c r="M1648" s="10" t="s">
        <v>45075</v>
      </c>
      <c r="N1648" s="10" t="s">
        <v>61</v>
      </c>
      <c r="O1648" s="10" t="s">
        <v>41372</v>
      </c>
      <c r="P1648" s="10" t="s">
        <v>61</v>
      </c>
      <c r="Q1648" s="10" t="s">
        <v>41363</v>
      </c>
      <c r="R1648" s="10" t="s">
        <v>41363</v>
      </c>
      <c r="S1648" s="15">
        <v>1000</v>
      </c>
      <c r="T1648" s="10" t="s">
        <v>41363</v>
      </c>
      <c r="U1648" s="15">
        <v>1000</v>
      </c>
      <c r="V1648" s="15">
        <v>1000</v>
      </c>
      <c r="W1648" s="16">
        <f t="shared" si="110"/>
        <v>0</v>
      </c>
      <c r="X1648" s="16">
        <f t="shared" si="111"/>
        <v>0</v>
      </c>
      <c r="Y1648" s="1">
        <v>1000</v>
      </c>
      <c r="Z1648" s="1" t="str">
        <f t="shared" si="112"/>
        <v>未整改</v>
      </c>
      <c r="AA1648" s="1" t="str">
        <f t="shared" si="113"/>
        <v>已整改</v>
      </c>
      <c r="AC1648" s="3"/>
      <c r="AD1648" s="19" t="e">
        <f>VLOOKUP(H1648,'系统导出（基本表）'!R:R,1,0)</f>
        <v>#N/A</v>
      </c>
      <c r="AE1648" s="16" t="e">
        <f>VLOOKUP(I1648,'系统导出（基本表）'!Q:R,2,0)</f>
        <v>#N/A</v>
      </c>
      <c r="AF1648" s="16" t="e">
        <f>VLOOKUP(J1648,'系统导出（基本表）'!S:T,2,0)</f>
        <v>#N/A</v>
      </c>
      <c r="AG1648" s="16"/>
      <c r="AH1648" s="16"/>
      <c r="AI1648" s="16"/>
    </row>
    <row r="1649" s="1" customFormat="1" ht="19" customHeight="1" spans="2:35">
      <c r="B1649" s="10" t="s">
        <v>152</v>
      </c>
      <c r="C1649" s="10" t="s">
        <v>1125</v>
      </c>
      <c r="D1649" s="10" t="s">
        <v>1126</v>
      </c>
      <c r="E1649" s="10" t="s">
        <v>61</v>
      </c>
      <c r="F1649" s="10" t="s">
        <v>61</v>
      </c>
      <c r="G1649" s="10" t="s">
        <v>45076</v>
      </c>
      <c r="H1649" s="10" t="s">
        <v>45077</v>
      </c>
      <c r="I1649" s="10" t="s">
        <v>45078</v>
      </c>
      <c r="J1649" s="10" t="s">
        <v>45079</v>
      </c>
      <c r="K1649" s="10" t="s">
        <v>22963</v>
      </c>
      <c r="L1649" s="10" t="s">
        <v>22954</v>
      </c>
      <c r="M1649" s="10" t="s">
        <v>45080</v>
      </c>
      <c r="N1649" s="10" t="s">
        <v>61</v>
      </c>
      <c r="O1649" s="10" t="s">
        <v>41353</v>
      </c>
      <c r="P1649" s="10" t="s">
        <v>61</v>
      </c>
      <c r="Q1649" s="10" t="s">
        <v>41373</v>
      </c>
      <c r="R1649" s="10" t="s">
        <v>41373</v>
      </c>
      <c r="S1649" s="15">
        <v>1000</v>
      </c>
      <c r="T1649" s="10" t="s">
        <v>45081</v>
      </c>
      <c r="U1649" s="15">
        <v>1000</v>
      </c>
      <c r="V1649" s="15">
        <v>1000</v>
      </c>
      <c r="W1649" s="16">
        <f t="shared" si="110"/>
        <v>0</v>
      </c>
      <c r="X1649" s="16">
        <f t="shared" si="111"/>
        <v>0</v>
      </c>
      <c r="Y1649" s="1">
        <v>1000</v>
      </c>
      <c r="Z1649" s="1" t="str">
        <f t="shared" si="112"/>
        <v>未整改</v>
      </c>
      <c r="AA1649" s="1" t="str">
        <f t="shared" si="113"/>
        <v>已整改</v>
      </c>
      <c r="AC1649" s="3"/>
      <c r="AD1649" s="19" t="e">
        <f>VLOOKUP(H1649,'系统导出（基本表）'!R:R,1,0)</f>
        <v>#N/A</v>
      </c>
      <c r="AE1649" s="16" t="e">
        <f>VLOOKUP(I1649,'系统导出（基本表）'!Q:R,2,0)</f>
        <v>#N/A</v>
      </c>
      <c r="AF1649" s="16" t="e">
        <f>VLOOKUP(J1649,'系统导出（基本表）'!S:T,2,0)</f>
        <v>#N/A</v>
      </c>
      <c r="AG1649" s="16"/>
      <c r="AH1649" s="16"/>
      <c r="AI1649" s="16"/>
    </row>
    <row r="1650" s="1" customFormat="1" ht="19" customHeight="1" spans="2:35">
      <c r="B1650" s="10" t="s">
        <v>152</v>
      </c>
      <c r="C1650" s="10" t="s">
        <v>1125</v>
      </c>
      <c r="D1650" s="10" t="s">
        <v>1126</v>
      </c>
      <c r="E1650" s="10" t="s">
        <v>61</v>
      </c>
      <c r="F1650" s="10" t="s">
        <v>61</v>
      </c>
      <c r="G1650" s="10" t="s">
        <v>45076</v>
      </c>
      <c r="H1650" s="10" t="s">
        <v>45077</v>
      </c>
      <c r="I1650" s="10" t="s">
        <v>45078</v>
      </c>
      <c r="J1650" s="10" t="s">
        <v>45079</v>
      </c>
      <c r="K1650" s="10" t="s">
        <v>22963</v>
      </c>
      <c r="L1650" s="10" t="s">
        <v>22954</v>
      </c>
      <c r="M1650" s="10" t="s">
        <v>45080</v>
      </c>
      <c r="N1650" s="10" t="s">
        <v>61</v>
      </c>
      <c r="O1650" s="10" t="s">
        <v>41353</v>
      </c>
      <c r="P1650" s="10" t="s">
        <v>61</v>
      </c>
      <c r="Q1650" s="10" t="s">
        <v>41984</v>
      </c>
      <c r="R1650" s="10" t="s">
        <v>41984</v>
      </c>
      <c r="S1650" s="15">
        <v>2335.35</v>
      </c>
      <c r="T1650" s="10" t="s">
        <v>45082</v>
      </c>
      <c r="U1650" s="15">
        <v>2335.35</v>
      </c>
      <c r="V1650" s="15">
        <v>2335.35</v>
      </c>
      <c r="W1650" s="16">
        <f t="shared" si="110"/>
        <v>0</v>
      </c>
      <c r="X1650" s="16">
        <f t="shared" si="111"/>
        <v>0</v>
      </c>
      <c r="Y1650" s="1">
        <v>2335.35</v>
      </c>
      <c r="Z1650" s="1" t="str">
        <f t="shared" si="112"/>
        <v>未整改</v>
      </c>
      <c r="AA1650" s="1" t="str">
        <f t="shared" si="113"/>
        <v>已整改</v>
      </c>
      <c r="AC1650" s="3">
        <f>S1650-Y1650</f>
        <v>0</v>
      </c>
      <c r="AD1650" s="19" t="e">
        <f>VLOOKUP(H1650,'系统导出（基本表）'!R:R,1,0)</f>
        <v>#N/A</v>
      </c>
      <c r="AE1650" s="16" t="e">
        <f>VLOOKUP(I1650,'系统导出（基本表）'!Q:R,2,0)</f>
        <v>#N/A</v>
      </c>
      <c r="AF1650" s="16" t="e">
        <f>VLOOKUP(J1650,'系统导出（基本表）'!S:T,2,0)</f>
        <v>#N/A</v>
      </c>
      <c r="AG1650" s="16"/>
      <c r="AH1650" s="16"/>
      <c r="AI1650" s="16"/>
    </row>
    <row r="1651" s="1" customFormat="1" ht="19" customHeight="1" spans="2:35">
      <c r="B1651" s="10" t="s">
        <v>152</v>
      </c>
      <c r="C1651" s="10" t="s">
        <v>1125</v>
      </c>
      <c r="D1651" s="10" t="s">
        <v>1126</v>
      </c>
      <c r="E1651" s="10" t="s">
        <v>61</v>
      </c>
      <c r="F1651" s="10" t="s">
        <v>61</v>
      </c>
      <c r="G1651" s="10" t="s">
        <v>45076</v>
      </c>
      <c r="H1651" s="10" t="s">
        <v>45077</v>
      </c>
      <c r="I1651" s="10" t="s">
        <v>45078</v>
      </c>
      <c r="J1651" s="10" t="s">
        <v>45079</v>
      </c>
      <c r="K1651" s="10" t="s">
        <v>22963</v>
      </c>
      <c r="L1651" s="10" t="s">
        <v>22954</v>
      </c>
      <c r="M1651" s="10" t="s">
        <v>45080</v>
      </c>
      <c r="N1651" s="10" t="s">
        <v>61</v>
      </c>
      <c r="O1651" s="10" t="s">
        <v>41353</v>
      </c>
      <c r="P1651" s="10" t="s">
        <v>61</v>
      </c>
      <c r="Q1651" s="10" t="s">
        <v>44649</v>
      </c>
      <c r="R1651" s="10" t="s">
        <v>41373</v>
      </c>
      <c r="S1651" s="15">
        <v>11664.65</v>
      </c>
      <c r="T1651" s="10" t="s">
        <v>45083</v>
      </c>
      <c r="U1651" s="15">
        <v>11664.65</v>
      </c>
      <c r="V1651" s="15">
        <v>11664.65</v>
      </c>
      <c r="W1651" s="16">
        <f t="shared" si="110"/>
        <v>0</v>
      </c>
      <c r="X1651" s="16">
        <f t="shared" si="111"/>
        <v>0</v>
      </c>
      <c r="Y1651" s="1">
        <v>11664.65</v>
      </c>
      <c r="Z1651" s="1" t="str">
        <f t="shared" si="112"/>
        <v>未整改</v>
      </c>
      <c r="AA1651" s="1" t="str">
        <f t="shared" si="113"/>
        <v>已整改</v>
      </c>
      <c r="AC1651" s="3"/>
      <c r="AD1651" s="19" t="e">
        <f>VLOOKUP(H1651,'系统导出（基本表）'!R:R,1,0)</f>
        <v>#N/A</v>
      </c>
      <c r="AE1651" s="16" t="e">
        <f>VLOOKUP(I1651,'系统导出（基本表）'!Q:R,2,0)</f>
        <v>#N/A</v>
      </c>
      <c r="AF1651" s="16" t="e">
        <f>VLOOKUP(J1651,'系统导出（基本表）'!S:T,2,0)</f>
        <v>#N/A</v>
      </c>
      <c r="AG1651" s="16"/>
      <c r="AH1651" s="16"/>
      <c r="AI1651" s="16"/>
    </row>
    <row r="1652" s="1" customFormat="1" ht="19" customHeight="1" spans="2:35">
      <c r="B1652" s="10" t="s">
        <v>152</v>
      </c>
      <c r="C1652" s="10" t="s">
        <v>1125</v>
      </c>
      <c r="D1652" s="10" t="s">
        <v>1126</v>
      </c>
      <c r="E1652" s="10" t="s">
        <v>61</v>
      </c>
      <c r="F1652" s="10" t="s">
        <v>61</v>
      </c>
      <c r="G1652" s="10" t="s">
        <v>45084</v>
      </c>
      <c r="H1652" s="10" t="s">
        <v>45085</v>
      </c>
      <c r="I1652" s="10" t="s">
        <v>45086</v>
      </c>
      <c r="J1652" s="10" t="s">
        <v>45087</v>
      </c>
      <c r="K1652" s="10" t="s">
        <v>45088</v>
      </c>
      <c r="L1652" s="10" t="s">
        <v>45089</v>
      </c>
      <c r="M1652" s="10" t="s">
        <v>45090</v>
      </c>
      <c r="N1652" s="10" t="s">
        <v>61</v>
      </c>
      <c r="O1652" s="10" t="s">
        <v>41372</v>
      </c>
      <c r="P1652" s="10" t="s">
        <v>61</v>
      </c>
      <c r="Q1652" s="10" t="s">
        <v>41411</v>
      </c>
      <c r="R1652" s="10" t="s">
        <v>41411</v>
      </c>
      <c r="S1652" s="15">
        <v>1566.42</v>
      </c>
      <c r="T1652" s="10" t="s">
        <v>41412</v>
      </c>
      <c r="U1652" s="15">
        <v>1566.42</v>
      </c>
      <c r="V1652" s="15">
        <v>1566.42</v>
      </c>
      <c r="W1652" s="16">
        <f t="shared" si="110"/>
        <v>0</v>
      </c>
      <c r="X1652" s="16">
        <f t="shared" si="111"/>
        <v>0</v>
      </c>
      <c r="Y1652" s="1">
        <v>1566.42</v>
      </c>
      <c r="Z1652" s="1" t="str">
        <f t="shared" si="112"/>
        <v>未整改</v>
      </c>
      <c r="AA1652" s="1" t="str">
        <f t="shared" si="113"/>
        <v>已整改</v>
      </c>
      <c r="AC1652" s="3"/>
      <c r="AD1652" s="19" t="e">
        <f>VLOOKUP(H1652,'系统导出（基本表）'!R:R,1,0)</f>
        <v>#N/A</v>
      </c>
      <c r="AE1652" s="16" t="e">
        <f>VLOOKUP(I1652,'系统导出（基本表）'!Q:R,2,0)</f>
        <v>#N/A</v>
      </c>
      <c r="AF1652" s="16" t="e">
        <f>VLOOKUP(J1652,'系统导出（基本表）'!S:T,2,0)</f>
        <v>#N/A</v>
      </c>
      <c r="AG1652" s="16"/>
      <c r="AH1652" s="16"/>
      <c r="AI1652" s="16"/>
    </row>
    <row r="1653" s="1" customFormat="1" ht="19" customHeight="1" spans="2:35">
      <c r="B1653" s="10" t="s">
        <v>152</v>
      </c>
      <c r="C1653" s="10" t="s">
        <v>1125</v>
      </c>
      <c r="D1653" s="10" t="s">
        <v>1126</v>
      </c>
      <c r="E1653" s="10" t="s">
        <v>42255</v>
      </c>
      <c r="F1653" s="10" t="s">
        <v>39727</v>
      </c>
      <c r="G1653" s="10" t="s">
        <v>45091</v>
      </c>
      <c r="H1653" s="10" t="s">
        <v>45092</v>
      </c>
      <c r="I1653" s="10" t="s">
        <v>45093</v>
      </c>
      <c r="J1653" s="10" t="s">
        <v>45093</v>
      </c>
      <c r="K1653" s="10" t="s">
        <v>5033</v>
      </c>
      <c r="L1653" s="10" t="s">
        <v>5024</v>
      </c>
      <c r="M1653" s="10" t="s">
        <v>45094</v>
      </c>
      <c r="N1653" s="10" t="s">
        <v>41377</v>
      </c>
      <c r="O1653" s="10" t="s">
        <v>41378</v>
      </c>
      <c r="P1653" s="10" t="s">
        <v>41456</v>
      </c>
      <c r="Q1653" s="10" t="s">
        <v>41411</v>
      </c>
      <c r="R1653" s="10" t="s">
        <v>41411</v>
      </c>
      <c r="S1653" s="15">
        <v>1393.92</v>
      </c>
      <c r="T1653" s="10" t="s">
        <v>41463</v>
      </c>
      <c r="U1653" s="15">
        <v>2993.237491</v>
      </c>
      <c r="V1653" s="15">
        <v>400.680342</v>
      </c>
      <c r="W1653" s="16">
        <f t="shared" si="110"/>
        <v>993.239658</v>
      </c>
      <c r="X1653" s="16">
        <f t="shared" si="111"/>
        <v>-1599.317491</v>
      </c>
      <c r="Y1653" s="1">
        <v>2993.237491</v>
      </c>
      <c r="Z1653" s="1" t="str">
        <f t="shared" si="112"/>
        <v>未整改</v>
      </c>
      <c r="AA1653" s="1" t="str">
        <f t="shared" si="113"/>
        <v>已整改</v>
      </c>
      <c r="AC1653" s="3"/>
      <c r="AD1653" s="19" t="e">
        <f>VLOOKUP(H1653,'系统导出（基本表）'!R:R,1,0)</f>
        <v>#N/A</v>
      </c>
      <c r="AE1653" s="16" t="e">
        <f>VLOOKUP(I1653,'系统导出（基本表）'!Q:R,2,0)</f>
        <v>#N/A</v>
      </c>
      <c r="AF1653" s="16" t="e">
        <f>VLOOKUP(J1653,'系统导出（基本表）'!S:T,2,0)</f>
        <v>#N/A</v>
      </c>
      <c r="AG1653" s="16"/>
      <c r="AH1653" s="16"/>
      <c r="AI1653" s="16"/>
    </row>
    <row r="1654" s="2" customFormat="1" ht="19" customHeight="1" spans="1:33">
      <c r="A1654" s="2">
        <v>1</v>
      </c>
      <c r="B1654" s="11" t="s">
        <v>152</v>
      </c>
      <c r="C1654" s="11" t="s">
        <v>1125</v>
      </c>
      <c r="D1654" s="11" t="s">
        <v>1126</v>
      </c>
      <c r="E1654" s="10" t="s">
        <v>43180</v>
      </c>
      <c r="F1654" s="11" t="s">
        <v>38934</v>
      </c>
      <c r="G1654" s="10" t="s">
        <v>5034</v>
      </c>
      <c r="H1654" s="11" t="s">
        <v>5027</v>
      </c>
      <c r="I1654" s="11" t="s">
        <v>5026</v>
      </c>
      <c r="J1654" s="11" t="s">
        <v>5026</v>
      </c>
      <c r="K1654" s="11" t="s">
        <v>5033</v>
      </c>
      <c r="L1654" s="11" t="s">
        <v>5030</v>
      </c>
      <c r="M1654" s="11" t="s">
        <v>45094</v>
      </c>
      <c r="N1654" s="11" t="s">
        <v>41377</v>
      </c>
      <c r="O1654" s="11" t="s">
        <v>41387</v>
      </c>
      <c r="P1654" s="11" t="s">
        <v>41449</v>
      </c>
      <c r="Q1654" s="11" t="s">
        <v>41411</v>
      </c>
      <c r="R1654" s="11" t="s">
        <v>41411</v>
      </c>
      <c r="S1654" s="17">
        <v>4000</v>
      </c>
      <c r="T1654" s="11" t="s">
        <v>41450</v>
      </c>
      <c r="U1654" s="17">
        <v>473.896003</v>
      </c>
      <c r="V1654" s="17">
        <v>0</v>
      </c>
      <c r="W1654" s="18">
        <f t="shared" si="110"/>
        <v>4000</v>
      </c>
      <c r="X1654" s="18">
        <f t="shared" si="111"/>
        <v>3526.103997</v>
      </c>
      <c r="Y1654" s="2">
        <v>473.896003</v>
      </c>
      <c r="Z1654" s="2" t="str">
        <f t="shared" si="112"/>
        <v>未整改</v>
      </c>
      <c r="AA1654" s="2" t="str">
        <f t="shared" si="113"/>
        <v>未整改</v>
      </c>
      <c r="AD1654" s="22" t="e">
        <f>VLOOKUP(H1654,'系统导出（基本表）'!R:R,1,0)</f>
        <v>#N/A</v>
      </c>
      <c r="AE1654" s="22" t="e">
        <f>VLOOKUP(I1654,'系统导出（基本表）'!Q:R,2,0)</f>
        <v>#N/A</v>
      </c>
      <c r="AF1654" s="2" t="e">
        <f>VLOOKUP(J1654,'系统导出（基本表）'!S:T,2,0)</f>
        <v>#N/A</v>
      </c>
      <c r="AG1654" s="24"/>
    </row>
    <row r="1655" s="1" customFormat="1" ht="19" customHeight="1" spans="2:35">
      <c r="B1655" s="10" t="s">
        <v>152</v>
      </c>
      <c r="C1655" s="10" t="s">
        <v>1125</v>
      </c>
      <c r="D1655" s="10" t="s">
        <v>1126</v>
      </c>
      <c r="E1655" s="10" t="s">
        <v>45095</v>
      </c>
      <c r="F1655" s="10" t="s">
        <v>39045</v>
      </c>
      <c r="G1655" s="10" t="s">
        <v>45096</v>
      </c>
      <c r="H1655" s="10" t="s">
        <v>45097</v>
      </c>
      <c r="I1655" s="10" t="s">
        <v>45098</v>
      </c>
      <c r="J1655" s="10" t="s">
        <v>45098</v>
      </c>
      <c r="K1655" s="10" t="s">
        <v>5033</v>
      </c>
      <c r="L1655" s="10" t="s">
        <v>5024</v>
      </c>
      <c r="M1655" s="10" t="s">
        <v>45094</v>
      </c>
      <c r="N1655" s="10" t="s">
        <v>41377</v>
      </c>
      <c r="O1655" s="10" t="s">
        <v>41378</v>
      </c>
      <c r="P1655" s="10" t="s">
        <v>41379</v>
      </c>
      <c r="Q1655" s="10" t="s">
        <v>41984</v>
      </c>
      <c r="R1655" s="10" t="s">
        <v>41984</v>
      </c>
      <c r="S1655" s="15">
        <v>1392.18</v>
      </c>
      <c r="T1655" s="10" t="s">
        <v>45099</v>
      </c>
      <c r="U1655" s="15">
        <v>2305.44</v>
      </c>
      <c r="V1655" s="15">
        <v>1392.18</v>
      </c>
      <c r="W1655" s="16">
        <f t="shared" si="110"/>
        <v>0</v>
      </c>
      <c r="X1655" s="16">
        <f t="shared" si="111"/>
        <v>-913.26</v>
      </c>
      <c r="Y1655" s="1">
        <v>1392.18</v>
      </c>
      <c r="Z1655" s="1" t="str">
        <f t="shared" si="112"/>
        <v>未整改</v>
      </c>
      <c r="AA1655" s="1" t="str">
        <f t="shared" si="113"/>
        <v>已整改</v>
      </c>
      <c r="AB1655" s="1">
        <f>S1655-V1655</f>
        <v>0</v>
      </c>
      <c r="AC1655" s="3">
        <f>S1655-Y1655</f>
        <v>0</v>
      </c>
      <c r="AD1655" s="19" t="e">
        <f>VLOOKUP(H1655,'系统导出（基本表）'!R:R,1,0)</f>
        <v>#N/A</v>
      </c>
      <c r="AE1655" s="16" t="e">
        <f>VLOOKUP(I1655,'系统导出（基本表）'!Q:R,2,0)</f>
        <v>#N/A</v>
      </c>
      <c r="AF1655" s="16" t="e">
        <f>VLOOKUP(J1655,'系统导出（基本表）'!S:T,2,0)</f>
        <v>#N/A</v>
      </c>
      <c r="AG1655" s="16"/>
      <c r="AH1655" s="16"/>
      <c r="AI1655" s="16"/>
    </row>
    <row r="1656" s="2" customFormat="1" ht="19" customHeight="1" spans="1:33">
      <c r="A1656" s="2">
        <v>1</v>
      </c>
      <c r="B1656" s="11" t="s">
        <v>152</v>
      </c>
      <c r="C1656" s="11" t="s">
        <v>1125</v>
      </c>
      <c r="D1656" s="11" t="s">
        <v>1126</v>
      </c>
      <c r="E1656" s="10" t="s">
        <v>43180</v>
      </c>
      <c r="F1656" s="11" t="s">
        <v>38934</v>
      </c>
      <c r="G1656" s="10" t="s">
        <v>45100</v>
      </c>
      <c r="H1656" s="11" t="s">
        <v>45101</v>
      </c>
      <c r="I1656" s="11" t="s">
        <v>45102</v>
      </c>
      <c r="J1656" s="11" t="s">
        <v>45102</v>
      </c>
      <c r="K1656" s="11" t="s">
        <v>5033</v>
      </c>
      <c r="L1656" s="11" t="s">
        <v>5030</v>
      </c>
      <c r="M1656" s="11" t="s">
        <v>45094</v>
      </c>
      <c r="N1656" s="11" t="s">
        <v>41377</v>
      </c>
      <c r="O1656" s="11" t="s">
        <v>41387</v>
      </c>
      <c r="P1656" s="11" t="s">
        <v>41449</v>
      </c>
      <c r="Q1656" s="11" t="s">
        <v>41411</v>
      </c>
      <c r="R1656" s="11" t="s">
        <v>41411</v>
      </c>
      <c r="S1656" s="17">
        <v>92.8</v>
      </c>
      <c r="T1656" s="11" t="s">
        <v>41450</v>
      </c>
      <c r="U1656" s="17">
        <v>92.8</v>
      </c>
      <c r="V1656" s="17">
        <v>0</v>
      </c>
      <c r="W1656" s="18">
        <f t="shared" si="110"/>
        <v>92.8</v>
      </c>
      <c r="X1656" s="18">
        <f t="shared" si="111"/>
        <v>0</v>
      </c>
      <c r="Y1656" s="2">
        <v>92.8</v>
      </c>
      <c r="Z1656" s="2" t="str">
        <f t="shared" si="112"/>
        <v>未整改</v>
      </c>
      <c r="AA1656" s="2" t="str">
        <f t="shared" si="113"/>
        <v>已整改</v>
      </c>
      <c r="AD1656" s="22" t="e">
        <f>VLOOKUP(H1656,'系统导出（基本表）'!R:R,1,0)</f>
        <v>#N/A</v>
      </c>
      <c r="AE1656" s="22" t="e">
        <f>VLOOKUP(I1656,'系统导出（基本表）'!Q:R,2,0)</f>
        <v>#N/A</v>
      </c>
      <c r="AF1656" s="2" t="e">
        <f>VLOOKUP(J1656,'系统导出（基本表）'!S:T,2,0)</f>
        <v>#N/A</v>
      </c>
      <c r="AG1656" s="24"/>
    </row>
    <row r="1657" s="2" customFormat="1" ht="19" customHeight="1" spans="1:33">
      <c r="A1657" s="2">
        <v>1</v>
      </c>
      <c r="B1657" s="11" t="s">
        <v>152</v>
      </c>
      <c r="C1657" s="11" t="s">
        <v>1125</v>
      </c>
      <c r="D1657" s="11" t="s">
        <v>1126</v>
      </c>
      <c r="E1657" s="10" t="s">
        <v>42255</v>
      </c>
      <c r="F1657" s="11" t="s">
        <v>39727</v>
      </c>
      <c r="G1657" s="10" t="s">
        <v>45091</v>
      </c>
      <c r="H1657" s="11" t="s">
        <v>45092</v>
      </c>
      <c r="I1657" s="11" t="s">
        <v>45093</v>
      </c>
      <c r="J1657" s="11" t="s">
        <v>45093</v>
      </c>
      <c r="K1657" s="11" t="s">
        <v>5033</v>
      </c>
      <c r="L1657" s="11" t="s">
        <v>5024</v>
      </c>
      <c r="M1657" s="11" t="s">
        <v>45094</v>
      </c>
      <c r="N1657" s="11" t="s">
        <v>41377</v>
      </c>
      <c r="O1657" s="11" t="s">
        <v>41387</v>
      </c>
      <c r="P1657" s="11" t="s">
        <v>41456</v>
      </c>
      <c r="Q1657" s="11" t="s">
        <v>41411</v>
      </c>
      <c r="R1657" s="11" t="s">
        <v>41411</v>
      </c>
      <c r="S1657" s="17">
        <v>693.241804</v>
      </c>
      <c r="T1657" s="11" t="s">
        <v>41411</v>
      </c>
      <c r="U1657" s="17">
        <v>693.241804</v>
      </c>
      <c r="V1657" s="17">
        <v>0</v>
      </c>
      <c r="W1657" s="18">
        <f t="shared" si="110"/>
        <v>693.241804</v>
      </c>
      <c r="X1657" s="18">
        <f t="shared" si="111"/>
        <v>0</v>
      </c>
      <c r="Y1657" s="2">
        <v>693.241804</v>
      </c>
      <c r="Z1657" s="2" t="str">
        <f t="shared" si="112"/>
        <v>未整改</v>
      </c>
      <c r="AA1657" s="2" t="str">
        <f t="shared" si="113"/>
        <v>已整改</v>
      </c>
      <c r="AD1657" s="22" t="e">
        <f>VLOOKUP(H1657,'系统导出（基本表）'!R:R,1,0)</f>
        <v>#N/A</v>
      </c>
      <c r="AE1657" s="22" t="e">
        <f>VLOOKUP(I1657,'系统导出（基本表）'!Q:R,2,0)</f>
        <v>#N/A</v>
      </c>
      <c r="AF1657" s="2" t="e">
        <f>VLOOKUP(J1657,'系统导出（基本表）'!S:T,2,0)</f>
        <v>#N/A</v>
      </c>
      <c r="AG1657" s="24"/>
    </row>
    <row r="1658" s="1" customFormat="1" ht="19" customHeight="1" spans="2:35">
      <c r="B1658" s="10" t="s">
        <v>152</v>
      </c>
      <c r="C1658" s="10" t="s">
        <v>1125</v>
      </c>
      <c r="D1658" s="10" t="s">
        <v>1126</v>
      </c>
      <c r="E1658" s="10" t="s">
        <v>42255</v>
      </c>
      <c r="F1658" s="10" t="s">
        <v>39727</v>
      </c>
      <c r="G1658" s="10" t="s">
        <v>45103</v>
      </c>
      <c r="H1658" s="10" t="s">
        <v>45104</v>
      </c>
      <c r="I1658" s="10" t="s">
        <v>45105</v>
      </c>
      <c r="J1658" s="10" t="s">
        <v>45105</v>
      </c>
      <c r="K1658" s="10" t="s">
        <v>5033</v>
      </c>
      <c r="L1658" s="10" t="s">
        <v>5024</v>
      </c>
      <c r="M1658" s="10" t="s">
        <v>45094</v>
      </c>
      <c r="N1658" s="10" t="s">
        <v>41377</v>
      </c>
      <c r="O1658" s="10" t="s">
        <v>41378</v>
      </c>
      <c r="P1658" s="10" t="s">
        <v>41456</v>
      </c>
      <c r="Q1658" s="10" t="s">
        <v>41411</v>
      </c>
      <c r="R1658" s="10" t="s">
        <v>41411</v>
      </c>
      <c r="S1658" s="15">
        <v>500</v>
      </c>
      <c r="T1658" s="10" t="s">
        <v>41463</v>
      </c>
      <c r="U1658" s="15">
        <v>500</v>
      </c>
      <c r="V1658" s="15">
        <v>500</v>
      </c>
      <c r="W1658" s="16">
        <f t="shared" si="110"/>
        <v>0</v>
      </c>
      <c r="X1658" s="16">
        <f t="shared" si="111"/>
        <v>0</v>
      </c>
      <c r="Y1658" s="1">
        <v>500</v>
      </c>
      <c r="Z1658" s="1" t="str">
        <f t="shared" si="112"/>
        <v>未整改</v>
      </c>
      <c r="AA1658" s="1" t="str">
        <f t="shared" si="113"/>
        <v>已整改</v>
      </c>
      <c r="AC1658" s="3"/>
      <c r="AD1658" s="19" t="e">
        <f>VLOOKUP(H1658,'系统导出（基本表）'!R:R,1,0)</f>
        <v>#N/A</v>
      </c>
      <c r="AE1658" s="16" t="e">
        <f>VLOOKUP(I1658,'系统导出（基本表）'!Q:R,2,0)</f>
        <v>#N/A</v>
      </c>
      <c r="AF1658" s="16" t="e">
        <f>VLOOKUP(J1658,'系统导出（基本表）'!S:T,2,0)</f>
        <v>#N/A</v>
      </c>
      <c r="AG1658" s="16"/>
      <c r="AH1658" s="16"/>
      <c r="AI1658" s="16"/>
    </row>
    <row r="1659" s="2" customFormat="1" ht="19" customHeight="1" spans="1:33">
      <c r="A1659" s="2">
        <v>1</v>
      </c>
      <c r="B1659" s="11" t="s">
        <v>152</v>
      </c>
      <c r="C1659" s="11" t="s">
        <v>1125</v>
      </c>
      <c r="D1659" s="11" t="s">
        <v>1126</v>
      </c>
      <c r="E1659" s="10" t="s">
        <v>43180</v>
      </c>
      <c r="F1659" s="11" t="s">
        <v>38934</v>
      </c>
      <c r="G1659" s="10" t="s">
        <v>45106</v>
      </c>
      <c r="H1659" s="11" t="s">
        <v>45107</v>
      </c>
      <c r="I1659" s="11" t="s">
        <v>24247</v>
      </c>
      <c r="J1659" s="11" t="s">
        <v>24247</v>
      </c>
      <c r="K1659" s="11" t="s">
        <v>5033</v>
      </c>
      <c r="L1659" s="11" t="s">
        <v>5030</v>
      </c>
      <c r="M1659" s="11" t="s">
        <v>45094</v>
      </c>
      <c r="N1659" s="11" t="s">
        <v>41377</v>
      </c>
      <c r="O1659" s="11" t="s">
        <v>41387</v>
      </c>
      <c r="P1659" s="11" t="s">
        <v>41449</v>
      </c>
      <c r="Q1659" s="11" t="s">
        <v>41411</v>
      </c>
      <c r="R1659" s="11" t="s">
        <v>41411</v>
      </c>
      <c r="S1659" s="17">
        <v>2000</v>
      </c>
      <c r="T1659" s="11" t="s">
        <v>41450</v>
      </c>
      <c r="U1659" s="17">
        <v>1103.986001</v>
      </c>
      <c r="V1659" s="17">
        <v>0</v>
      </c>
      <c r="W1659" s="18">
        <f t="shared" si="110"/>
        <v>2000</v>
      </c>
      <c r="X1659" s="18">
        <f t="shared" si="111"/>
        <v>896.013999</v>
      </c>
      <c r="Y1659" s="2">
        <v>1103.986001</v>
      </c>
      <c r="Z1659" s="2" t="str">
        <f t="shared" si="112"/>
        <v>未整改</v>
      </c>
      <c r="AA1659" s="2" t="str">
        <f t="shared" si="113"/>
        <v>未整改</v>
      </c>
      <c r="AD1659" s="22" t="e">
        <f>VLOOKUP(H1659,'系统导出（基本表）'!R:R,1,0)</f>
        <v>#N/A</v>
      </c>
      <c r="AE1659" s="22" t="e">
        <f>VLOOKUP(I1659,'系统导出（基本表）'!Q:R,2,0)</f>
        <v>#N/A</v>
      </c>
      <c r="AF1659" s="2" t="e">
        <f>VLOOKUP(J1659,'系统导出（基本表）'!S:T,2,0)</f>
        <v>#N/A</v>
      </c>
      <c r="AG1659" s="24"/>
    </row>
    <row r="1660" s="1" customFormat="1" ht="19" customHeight="1" spans="2:35">
      <c r="B1660" s="10" t="s">
        <v>152</v>
      </c>
      <c r="C1660" s="10" t="s">
        <v>1125</v>
      </c>
      <c r="D1660" s="10" t="s">
        <v>1126</v>
      </c>
      <c r="E1660" s="10" t="s">
        <v>45054</v>
      </c>
      <c r="F1660" s="10" t="s">
        <v>38934</v>
      </c>
      <c r="G1660" s="10" t="s">
        <v>45100</v>
      </c>
      <c r="H1660" s="10" t="s">
        <v>45101</v>
      </c>
      <c r="I1660" s="10" t="s">
        <v>45102</v>
      </c>
      <c r="J1660" s="10" t="s">
        <v>45102</v>
      </c>
      <c r="K1660" s="10" t="s">
        <v>5033</v>
      </c>
      <c r="L1660" s="10" t="s">
        <v>5024</v>
      </c>
      <c r="M1660" s="10" t="s">
        <v>45094</v>
      </c>
      <c r="N1660" s="10" t="s">
        <v>41377</v>
      </c>
      <c r="O1660" s="10" t="s">
        <v>41378</v>
      </c>
      <c r="P1660" s="10" t="s">
        <v>41379</v>
      </c>
      <c r="Q1660" s="10" t="s">
        <v>41984</v>
      </c>
      <c r="R1660" s="10" t="s">
        <v>41984</v>
      </c>
      <c r="S1660" s="15">
        <v>1404.86</v>
      </c>
      <c r="T1660" s="10" t="s">
        <v>45108</v>
      </c>
      <c r="U1660" s="15">
        <v>2589.72</v>
      </c>
      <c r="V1660" s="15">
        <v>1404.86</v>
      </c>
      <c r="W1660" s="16">
        <f t="shared" si="110"/>
        <v>0</v>
      </c>
      <c r="X1660" s="16">
        <f t="shared" si="111"/>
        <v>-1184.86</v>
      </c>
      <c r="Y1660" s="1">
        <v>1404.86</v>
      </c>
      <c r="Z1660" s="1" t="str">
        <f t="shared" si="112"/>
        <v>未整改</v>
      </c>
      <c r="AA1660" s="1" t="str">
        <f t="shared" si="113"/>
        <v>已整改</v>
      </c>
      <c r="AB1660" s="1">
        <f>S1660-V1660</f>
        <v>0</v>
      </c>
      <c r="AC1660" s="3">
        <f>S1660-Y1660</f>
        <v>0</v>
      </c>
      <c r="AD1660" s="19" t="e">
        <f>VLOOKUP(H1660,'系统导出（基本表）'!R:R,1,0)</f>
        <v>#N/A</v>
      </c>
      <c r="AE1660" s="16" t="e">
        <f>VLOOKUP(I1660,'系统导出（基本表）'!Q:R,2,0)</f>
        <v>#N/A</v>
      </c>
      <c r="AF1660" s="16" t="e">
        <f>VLOOKUP(J1660,'系统导出（基本表）'!S:T,2,0)</f>
        <v>#N/A</v>
      </c>
      <c r="AG1660" s="16"/>
      <c r="AH1660" s="16"/>
      <c r="AI1660" s="16"/>
    </row>
    <row r="1661" s="1" customFormat="1" ht="19" customHeight="1" spans="2:35">
      <c r="B1661" s="10" t="s">
        <v>152</v>
      </c>
      <c r="C1661" s="10" t="s">
        <v>1125</v>
      </c>
      <c r="D1661" s="10" t="s">
        <v>1126</v>
      </c>
      <c r="E1661" s="10" t="s">
        <v>45054</v>
      </c>
      <c r="F1661" s="10" t="s">
        <v>38934</v>
      </c>
      <c r="G1661" s="10" t="s">
        <v>45100</v>
      </c>
      <c r="H1661" s="10" t="s">
        <v>45101</v>
      </c>
      <c r="I1661" s="10" t="s">
        <v>45102</v>
      </c>
      <c r="J1661" s="10" t="s">
        <v>45102</v>
      </c>
      <c r="K1661" s="10" t="s">
        <v>5033</v>
      </c>
      <c r="L1661" s="10" t="s">
        <v>5024</v>
      </c>
      <c r="M1661" s="10" t="s">
        <v>45094</v>
      </c>
      <c r="N1661" s="10" t="s">
        <v>41377</v>
      </c>
      <c r="O1661" s="10" t="s">
        <v>41378</v>
      </c>
      <c r="P1661" s="10" t="s">
        <v>41379</v>
      </c>
      <c r="Q1661" s="10" t="s">
        <v>41373</v>
      </c>
      <c r="R1661" s="10" t="s">
        <v>41373</v>
      </c>
      <c r="S1661" s="15">
        <v>2696.83</v>
      </c>
      <c r="T1661" s="10" t="s">
        <v>45109</v>
      </c>
      <c r="U1661" s="15">
        <v>1187.106757</v>
      </c>
      <c r="V1661" s="15">
        <v>0</v>
      </c>
      <c r="W1661" s="16">
        <f t="shared" si="110"/>
        <v>2696.83</v>
      </c>
      <c r="X1661" s="16">
        <f t="shared" si="111"/>
        <v>1509.723243</v>
      </c>
      <c r="Y1661" s="21">
        <f>S1661</f>
        <v>2696.83</v>
      </c>
      <c r="Z1661" s="1" t="str">
        <f t="shared" si="112"/>
        <v>未整改</v>
      </c>
      <c r="AA1661" s="1" t="str">
        <f t="shared" si="113"/>
        <v>已整改</v>
      </c>
      <c r="AC1661" s="3"/>
      <c r="AD1661" s="19" t="e">
        <f>VLOOKUP(H1661,'系统导出（基本表）'!R:R,1,0)</f>
        <v>#N/A</v>
      </c>
      <c r="AE1661" s="16" t="e">
        <f>VLOOKUP(I1661,'系统导出（基本表）'!Q:R,2,0)</f>
        <v>#N/A</v>
      </c>
      <c r="AF1661" s="16" t="e">
        <f>VLOOKUP(J1661,'系统导出（基本表）'!S:T,2,0)</f>
        <v>#N/A</v>
      </c>
      <c r="AG1661" s="16"/>
      <c r="AH1661" s="16"/>
      <c r="AI1661" s="16"/>
    </row>
    <row r="1662" s="1" customFormat="1" ht="19" customHeight="1" spans="2:35">
      <c r="B1662" s="10" t="s">
        <v>152</v>
      </c>
      <c r="C1662" s="10" t="s">
        <v>1125</v>
      </c>
      <c r="D1662" s="10" t="s">
        <v>1126</v>
      </c>
      <c r="E1662" s="10" t="s">
        <v>61</v>
      </c>
      <c r="F1662" s="10" t="s">
        <v>61</v>
      </c>
      <c r="G1662" s="10" t="s">
        <v>45110</v>
      </c>
      <c r="H1662" s="10" t="s">
        <v>45111</v>
      </c>
      <c r="I1662" s="10" t="s">
        <v>45112</v>
      </c>
      <c r="J1662" s="10" t="s">
        <v>45113</v>
      </c>
      <c r="K1662" s="10" t="s">
        <v>45114</v>
      </c>
      <c r="L1662" s="10" t="s">
        <v>45115</v>
      </c>
      <c r="M1662" s="10" t="s">
        <v>45116</v>
      </c>
      <c r="N1662" s="10" t="s">
        <v>61</v>
      </c>
      <c r="O1662" s="10" t="s">
        <v>41372</v>
      </c>
      <c r="P1662" s="10" t="s">
        <v>61</v>
      </c>
      <c r="Q1662" s="10" t="s">
        <v>42843</v>
      </c>
      <c r="R1662" s="10" t="s">
        <v>41373</v>
      </c>
      <c r="S1662" s="15">
        <v>500</v>
      </c>
      <c r="T1662" s="10" t="s">
        <v>42843</v>
      </c>
      <c r="U1662" s="15">
        <v>500</v>
      </c>
      <c r="V1662" s="15">
        <v>500</v>
      </c>
      <c r="W1662" s="16">
        <f t="shared" si="110"/>
        <v>0</v>
      </c>
      <c r="X1662" s="16">
        <f t="shared" si="111"/>
        <v>0</v>
      </c>
      <c r="Y1662" s="1">
        <v>500</v>
      </c>
      <c r="Z1662" s="1" t="str">
        <f t="shared" si="112"/>
        <v>未整改</v>
      </c>
      <c r="AA1662" s="1" t="str">
        <f t="shared" si="113"/>
        <v>已整改</v>
      </c>
      <c r="AC1662" s="3"/>
      <c r="AD1662" s="19" t="e">
        <f>VLOOKUP(H1662,'系统导出（基本表）'!R:R,1,0)</f>
        <v>#N/A</v>
      </c>
      <c r="AE1662" s="16" t="e">
        <f>VLOOKUP(I1662,'系统导出（基本表）'!Q:R,2,0)</f>
        <v>#N/A</v>
      </c>
      <c r="AF1662" s="16" t="e">
        <f>VLOOKUP(J1662,'系统导出（基本表）'!S:T,2,0)</f>
        <v>#N/A</v>
      </c>
      <c r="AG1662" s="16"/>
      <c r="AH1662" s="16"/>
      <c r="AI1662" s="16"/>
    </row>
    <row r="1663" s="1" customFormat="1" ht="19" customHeight="1" spans="2:35">
      <c r="B1663" s="10" t="s">
        <v>152</v>
      </c>
      <c r="C1663" s="10" t="s">
        <v>1125</v>
      </c>
      <c r="D1663" s="10" t="s">
        <v>1126</v>
      </c>
      <c r="E1663" s="10" t="s">
        <v>61</v>
      </c>
      <c r="F1663" s="10" t="s">
        <v>61</v>
      </c>
      <c r="G1663" s="10" t="s">
        <v>45110</v>
      </c>
      <c r="H1663" s="10" t="s">
        <v>45111</v>
      </c>
      <c r="I1663" s="10" t="s">
        <v>45112</v>
      </c>
      <c r="J1663" s="10" t="s">
        <v>45113</v>
      </c>
      <c r="K1663" s="10" t="s">
        <v>45114</v>
      </c>
      <c r="L1663" s="10" t="s">
        <v>45115</v>
      </c>
      <c r="M1663" s="10" t="s">
        <v>45116</v>
      </c>
      <c r="N1663" s="10" t="s">
        <v>61</v>
      </c>
      <c r="O1663" s="10" t="s">
        <v>41372</v>
      </c>
      <c r="P1663" s="10" t="s">
        <v>61</v>
      </c>
      <c r="Q1663" s="10" t="s">
        <v>41411</v>
      </c>
      <c r="R1663" s="10" t="s">
        <v>41411</v>
      </c>
      <c r="S1663" s="15">
        <v>5459.69</v>
      </c>
      <c r="T1663" s="10" t="s">
        <v>41412</v>
      </c>
      <c r="U1663" s="15">
        <v>3096.57</v>
      </c>
      <c r="V1663" s="15">
        <v>3096.57</v>
      </c>
      <c r="W1663" s="16">
        <f t="shared" si="110"/>
        <v>2363.12</v>
      </c>
      <c r="X1663" s="16">
        <f t="shared" si="111"/>
        <v>2363.12</v>
      </c>
      <c r="Y1663" s="1">
        <v>3096.57</v>
      </c>
      <c r="Z1663" s="1" t="str">
        <f t="shared" si="112"/>
        <v>未整改</v>
      </c>
      <c r="AA1663" s="1" t="str">
        <f t="shared" si="113"/>
        <v>未整改</v>
      </c>
      <c r="AC1663" s="3"/>
      <c r="AD1663" s="19" t="e">
        <f>VLOOKUP(H1663,'系统导出（基本表）'!R:R,1,0)</f>
        <v>#N/A</v>
      </c>
      <c r="AE1663" s="16" t="e">
        <f>VLOOKUP(I1663,'系统导出（基本表）'!Q:R,2,0)</f>
        <v>#N/A</v>
      </c>
      <c r="AF1663" s="16" t="e">
        <f>VLOOKUP(J1663,'系统导出（基本表）'!S:T,2,0)</f>
        <v>#N/A</v>
      </c>
      <c r="AG1663" s="16"/>
      <c r="AH1663" s="16"/>
      <c r="AI1663" s="16"/>
    </row>
    <row r="1664" s="1" customFormat="1" ht="19" customHeight="1" spans="2:35">
      <c r="B1664" s="10" t="s">
        <v>152</v>
      </c>
      <c r="C1664" s="10" t="s">
        <v>1125</v>
      </c>
      <c r="D1664" s="10" t="s">
        <v>1126</v>
      </c>
      <c r="E1664" s="10" t="s">
        <v>61</v>
      </c>
      <c r="F1664" s="10" t="s">
        <v>61</v>
      </c>
      <c r="G1664" s="10" t="s">
        <v>45110</v>
      </c>
      <c r="H1664" s="10" t="s">
        <v>45111</v>
      </c>
      <c r="I1664" s="10" t="s">
        <v>45112</v>
      </c>
      <c r="J1664" s="10" t="s">
        <v>45113</v>
      </c>
      <c r="K1664" s="10" t="s">
        <v>45114</v>
      </c>
      <c r="L1664" s="10" t="s">
        <v>45115</v>
      </c>
      <c r="M1664" s="10" t="s">
        <v>45116</v>
      </c>
      <c r="N1664" s="10" t="s">
        <v>61</v>
      </c>
      <c r="O1664" s="10" t="s">
        <v>41353</v>
      </c>
      <c r="P1664" s="10" t="s">
        <v>61</v>
      </c>
      <c r="Q1664" s="10" t="s">
        <v>41658</v>
      </c>
      <c r="R1664" s="10" t="s">
        <v>41658</v>
      </c>
      <c r="S1664" s="15">
        <v>15532.35</v>
      </c>
      <c r="T1664" s="10" t="s">
        <v>45117</v>
      </c>
      <c r="U1664" s="15">
        <v>15532.35</v>
      </c>
      <c r="V1664" s="15">
        <v>15532.35</v>
      </c>
      <c r="W1664" s="16">
        <f t="shared" si="110"/>
        <v>0</v>
      </c>
      <c r="X1664" s="16">
        <f t="shared" si="111"/>
        <v>0</v>
      </c>
      <c r="Y1664" s="1">
        <v>15532.35</v>
      </c>
      <c r="Z1664" s="1" t="str">
        <f t="shared" si="112"/>
        <v>未整改</v>
      </c>
      <c r="AA1664" s="1" t="str">
        <f t="shared" si="113"/>
        <v>已整改</v>
      </c>
      <c r="AC1664" s="3"/>
      <c r="AD1664" s="19" t="e">
        <f>VLOOKUP(H1664,'系统导出（基本表）'!R:R,1,0)</f>
        <v>#N/A</v>
      </c>
      <c r="AE1664" s="16" t="e">
        <f>VLOOKUP(I1664,'系统导出（基本表）'!Q:R,2,0)</f>
        <v>#N/A</v>
      </c>
      <c r="AF1664" s="16" t="e">
        <f>VLOOKUP(J1664,'系统导出（基本表）'!S:T,2,0)</f>
        <v>#N/A</v>
      </c>
      <c r="AG1664" s="16"/>
      <c r="AH1664" s="16"/>
      <c r="AI1664" s="16"/>
    </row>
    <row r="1665" s="1" customFormat="1" ht="19" customHeight="1" spans="2:35">
      <c r="B1665" s="10" t="s">
        <v>152</v>
      </c>
      <c r="C1665" s="10" t="s">
        <v>1125</v>
      </c>
      <c r="D1665" s="10" t="s">
        <v>1126</v>
      </c>
      <c r="E1665" s="10" t="s">
        <v>45118</v>
      </c>
      <c r="F1665" s="10" t="s">
        <v>40239</v>
      </c>
      <c r="G1665" s="10" t="s">
        <v>45110</v>
      </c>
      <c r="H1665" s="10" t="s">
        <v>45111</v>
      </c>
      <c r="I1665" s="10" t="s">
        <v>45112</v>
      </c>
      <c r="J1665" s="10" t="s">
        <v>45113</v>
      </c>
      <c r="K1665" s="10" t="s">
        <v>45114</v>
      </c>
      <c r="L1665" s="10" t="s">
        <v>45115</v>
      </c>
      <c r="M1665" s="10" t="s">
        <v>45116</v>
      </c>
      <c r="N1665" s="10" t="s">
        <v>41377</v>
      </c>
      <c r="O1665" s="10" t="s">
        <v>41378</v>
      </c>
      <c r="P1665" s="10" t="s">
        <v>41456</v>
      </c>
      <c r="Q1665" s="10" t="s">
        <v>41411</v>
      </c>
      <c r="R1665" s="10" t="s">
        <v>41411</v>
      </c>
      <c r="S1665" s="15">
        <v>500</v>
      </c>
      <c r="T1665" s="10" t="s">
        <v>41463</v>
      </c>
      <c r="U1665" s="15">
        <v>860</v>
      </c>
      <c r="V1665" s="15">
        <v>100</v>
      </c>
      <c r="W1665" s="16">
        <f t="shared" si="110"/>
        <v>400</v>
      </c>
      <c r="X1665" s="16">
        <f t="shared" si="111"/>
        <v>-360</v>
      </c>
      <c r="Y1665" s="1">
        <v>860</v>
      </c>
      <c r="Z1665" s="1" t="str">
        <f t="shared" si="112"/>
        <v>未整改</v>
      </c>
      <c r="AA1665" s="1" t="str">
        <f t="shared" si="113"/>
        <v>已整改</v>
      </c>
      <c r="AC1665" s="3"/>
      <c r="AD1665" s="19" t="e">
        <f>VLOOKUP(H1665,'系统导出（基本表）'!R:R,1,0)</f>
        <v>#N/A</v>
      </c>
      <c r="AE1665" s="16" t="e">
        <f>VLOOKUP(I1665,'系统导出（基本表）'!Q:R,2,0)</f>
        <v>#N/A</v>
      </c>
      <c r="AF1665" s="16" t="e">
        <f>VLOOKUP(J1665,'系统导出（基本表）'!S:T,2,0)</f>
        <v>#N/A</v>
      </c>
      <c r="AG1665" s="16"/>
      <c r="AH1665" s="16"/>
      <c r="AI1665" s="16"/>
    </row>
    <row r="1666" s="1" customFormat="1" ht="19" customHeight="1" spans="2:35">
      <c r="B1666" s="10" t="s">
        <v>152</v>
      </c>
      <c r="C1666" s="10" t="s">
        <v>1125</v>
      </c>
      <c r="D1666" s="10" t="s">
        <v>1126</v>
      </c>
      <c r="E1666" s="10" t="s">
        <v>45119</v>
      </c>
      <c r="F1666" s="10" t="s">
        <v>45120</v>
      </c>
      <c r="G1666" s="10" t="s">
        <v>45110</v>
      </c>
      <c r="H1666" s="10" t="s">
        <v>45111</v>
      </c>
      <c r="I1666" s="10" t="s">
        <v>45112</v>
      </c>
      <c r="J1666" s="10" t="s">
        <v>45113</v>
      </c>
      <c r="K1666" s="10" t="s">
        <v>45114</v>
      </c>
      <c r="L1666" s="10" t="s">
        <v>45115</v>
      </c>
      <c r="M1666" s="10" t="s">
        <v>45116</v>
      </c>
      <c r="N1666" s="10" t="s">
        <v>41377</v>
      </c>
      <c r="O1666" s="10" t="s">
        <v>41378</v>
      </c>
      <c r="P1666" s="10" t="s">
        <v>41456</v>
      </c>
      <c r="Q1666" s="10" t="s">
        <v>41411</v>
      </c>
      <c r="R1666" s="10" t="s">
        <v>41411</v>
      </c>
      <c r="S1666" s="15">
        <v>2478.22</v>
      </c>
      <c r="T1666" s="10" t="s">
        <v>41463</v>
      </c>
      <c r="U1666" s="15">
        <v>293.151987</v>
      </c>
      <c r="V1666" s="15">
        <v>208.299987</v>
      </c>
      <c r="W1666" s="16">
        <f t="shared" si="110"/>
        <v>2269.920013</v>
      </c>
      <c r="X1666" s="16">
        <f t="shared" si="111"/>
        <v>2185.068013</v>
      </c>
      <c r="Y1666" s="1">
        <v>293.151987</v>
      </c>
      <c r="Z1666" s="1" t="str">
        <f t="shared" si="112"/>
        <v>未整改</v>
      </c>
      <c r="AA1666" s="1" t="str">
        <f t="shared" si="113"/>
        <v>未整改</v>
      </c>
      <c r="AC1666" s="3"/>
      <c r="AD1666" s="19" t="e">
        <f>VLOOKUP(H1666,'系统导出（基本表）'!R:R,1,0)</f>
        <v>#N/A</v>
      </c>
      <c r="AE1666" s="16" t="e">
        <f>VLOOKUP(I1666,'系统导出（基本表）'!Q:R,2,0)</f>
        <v>#N/A</v>
      </c>
      <c r="AF1666" s="16" t="e">
        <f>VLOOKUP(J1666,'系统导出（基本表）'!S:T,2,0)</f>
        <v>#N/A</v>
      </c>
      <c r="AG1666" s="16"/>
      <c r="AH1666" s="16"/>
      <c r="AI1666" s="16"/>
    </row>
    <row r="1667" s="2" customFormat="1" ht="19" customHeight="1" spans="1:33">
      <c r="A1667" s="2">
        <v>1</v>
      </c>
      <c r="B1667" s="11" t="s">
        <v>152</v>
      </c>
      <c r="C1667" s="11" t="s">
        <v>1125</v>
      </c>
      <c r="D1667" s="11" t="s">
        <v>1126</v>
      </c>
      <c r="E1667" s="10" t="s">
        <v>45119</v>
      </c>
      <c r="F1667" s="11" t="s">
        <v>45120</v>
      </c>
      <c r="G1667" s="10" t="s">
        <v>45110</v>
      </c>
      <c r="H1667" s="11" t="s">
        <v>45111</v>
      </c>
      <c r="I1667" s="11" t="s">
        <v>45112</v>
      </c>
      <c r="J1667" s="11" t="s">
        <v>45113</v>
      </c>
      <c r="K1667" s="11" t="s">
        <v>45114</v>
      </c>
      <c r="L1667" s="11" t="s">
        <v>45115</v>
      </c>
      <c r="M1667" s="11" t="s">
        <v>45116</v>
      </c>
      <c r="N1667" s="11" t="s">
        <v>41377</v>
      </c>
      <c r="O1667" s="11" t="s">
        <v>41387</v>
      </c>
      <c r="P1667" s="11" t="s">
        <v>41456</v>
      </c>
      <c r="Q1667" s="11" t="s">
        <v>41411</v>
      </c>
      <c r="R1667" s="11" t="s">
        <v>41411</v>
      </c>
      <c r="S1667" s="17">
        <v>2366.083413</v>
      </c>
      <c r="T1667" s="11" t="s">
        <v>41411</v>
      </c>
      <c r="U1667" s="17">
        <v>176.1634</v>
      </c>
      <c r="V1667" s="17">
        <v>0</v>
      </c>
      <c r="W1667" s="18">
        <f t="shared" si="110"/>
        <v>2366.083413</v>
      </c>
      <c r="X1667" s="18">
        <f t="shared" si="111"/>
        <v>2189.920013</v>
      </c>
      <c r="Y1667" s="2">
        <v>176.1634</v>
      </c>
      <c r="Z1667" s="2" t="str">
        <f t="shared" si="112"/>
        <v>未整改</v>
      </c>
      <c r="AA1667" s="2" t="str">
        <f t="shared" si="113"/>
        <v>未整改</v>
      </c>
      <c r="AD1667" s="22" t="e">
        <f>VLOOKUP(H1667,'系统导出（基本表）'!R:R,1,0)</f>
        <v>#N/A</v>
      </c>
      <c r="AE1667" s="22" t="e">
        <f>VLOOKUP(I1667,'系统导出（基本表）'!Q:R,2,0)</f>
        <v>#N/A</v>
      </c>
      <c r="AF1667" s="2" t="e">
        <f>VLOOKUP(J1667,'系统导出（基本表）'!S:T,2,0)</f>
        <v>#N/A</v>
      </c>
      <c r="AG1667" s="24"/>
    </row>
    <row r="1668" s="2" customFormat="1" ht="19" customHeight="1" spans="1:33">
      <c r="A1668" s="2">
        <v>1</v>
      </c>
      <c r="B1668" s="11" t="s">
        <v>152</v>
      </c>
      <c r="C1668" s="11" t="s">
        <v>1125</v>
      </c>
      <c r="D1668" s="11" t="s">
        <v>1126</v>
      </c>
      <c r="E1668" s="10" t="s">
        <v>45118</v>
      </c>
      <c r="F1668" s="11" t="s">
        <v>40239</v>
      </c>
      <c r="G1668" s="10" t="s">
        <v>45110</v>
      </c>
      <c r="H1668" s="11" t="s">
        <v>45111</v>
      </c>
      <c r="I1668" s="11" t="s">
        <v>45112</v>
      </c>
      <c r="J1668" s="11" t="s">
        <v>45113</v>
      </c>
      <c r="K1668" s="11" t="s">
        <v>45114</v>
      </c>
      <c r="L1668" s="11" t="s">
        <v>45121</v>
      </c>
      <c r="M1668" s="11" t="s">
        <v>45116</v>
      </c>
      <c r="N1668" s="11" t="s">
        <v>41377</v>
      </c>
      <c r="O1668" s="11" t="s">
        <v>41387</v>
      </c>
      <c r="P1668" s="11" t="s">
        <v>41456</v>
      </c>
      <c r="Q1668" s="11" t="s">
        <v>41411</v>
      </c>
      <c r="R1668" s="11" t="s">
        <v>41411</v>
      </c>
      <c r="S1668" s="17">
        <v>398.99</v>
      </c>
      <c r="T1668" s="11" t="s">
        <v>41411</v>
      </c>
      <c r="U1668" s="17">
        <v>380</v>
      </c>
      <c r="V1668" s="17">
        <v>0</v>
      </c>
      <c r="W1668" s="18">
        <f t="shared" ref="W1668:W1731" si="114">S1668-V1668</f>
        <v>398.99</v>
      </c>
      <c r="X1668" s="18">
        <f t="shared" ref="X1668:X1731" si="115">S1668-U1668</f>
        <v>18.99</v>
      </c>
      <c r="Y1668" s="2">
        <v>380</v>
      </c>
      <c r="Z1668" s="2" t="str">
        <f t="shared" ref="Z1668:Z1731" si="116">IF(V1668-S1668&gt;0,"已整改","未整改")</f>
        <v>未整改</v>
      </c>
      <c r="AA1668" s="2" t="str">
        <f t="shared" ref="AA1668:AA1731" si="117">IF(Y1668&gt;=S1668,"已整改","未整改")</f>
        <v>未整改</v>
      </c>
      <c r="AD1668" s="22" t="e">
        <f>VLOOKUP(H1668,'系统导出（基本表）'!R:R,1,0)</f>
        <v>#N/A</v>
      </c>
      <c r="AE1668" s="22" t="e">
        <f>VLOOKUP(I1668,'系统导出（基本表）'!Q:R,2,0)</f>
        <v>#N/A</v>
      </c>
      <c r="AF1668" s="2" t="e">
        <f>VLOOKUP(J1668,'系统导出（基本表）'!S:T,2,0)</f>
        <v>#N/A</v>
      </c>
      <c r="AG1668" s="24"/>
    </row>
    <row r="1669" s="1" customFormat="1" ht="19" customHeight="1" spans="2:35">
      <c r="B1669" s="10" t="s">
        <v>152</v>
      </c>
      <c r="C1669" s="10" t="s">
        <v>1125</v>
      </c>
      <c r="D1669" s="10" t="s">
        <v>1126</v>
      </c>
      <c r="E1669" s="10" t="s">
        <v>45122</v>
      </c>
      <c r="F1669" s="10" t="s">
        <v>45123</v>
      </c>
      <c r="G1669" s="10" t="s">
        <v>45124</v>
      </c>
      <c r="H1669" s="10" t="s">
        <v>45125</v>
      </c>
      <c r="I1669" s="10" t="s">
        <v>44969</v>
      </c>
      <c r="J1669" s="10" t="s">
        <v>44969</v>
      </c>
      <c r="K1669" s="10" t="s">
        <v>7300</v>
      </c>
      <c r="L1669" s="10" t="s">
        <v>45126</v>
      </c>
      <c r="M1669" s="10" t="s">
        <v>45127</v>
      </c>
      <c r="N1669" s="10" t="s">
        <v>41377</v>
      </c>
      <c r="O1669" s="10" t="s">
        <v>41378</v>
      </c>
      <c r="P1669" s="10" t="s">
        <v>41379</v>
      </c>
      <c r="Q1669" s="10" t="s">
        <v>41373</v>
      </c>
      <c r="R1669" s="10" t="s">
        <v>41373</v>
      </c>
      <c r="S1669" s="15">
        <v>2800</v>
      </c>
      <c r="T1669" s="10" t="s">
        <v>45128</v>
      </c>
      <c r="U1669" s="15">
        <v>2800</v>
      </c>
      <c r="V1669" s="15">
        <v>2800</v>
      </c>
      <c r="W1669" s="16">
        <f t="shared" si="114"/>
        <v>0</v>
      </c>
      <c r="X1669" s="16">
        <f t="shared" si="115"/>
        <v>0</v>
      </c>
      <c r="Y1669" s="1">
        <v>2800</v>
      </c>
      <c r="Z1669" s="1" t="str">
        <f t="shared" si="116"/>
        <v>未整改</v>
      </c>
      <c r="AA1669" s="1" t="str">
        <f t="shared" si="117"/>
        <v>已整改</v>
      </c>
      <c r="AB1669" s="1">
        <f t="shared" ref="AB1669:AB1674" si="118">S1669-V1669</f>
        <v>0</v>
      </c>
      <c r="AC1669" s="3"/>
      <c r="AD1669" s="19" t="e">
        <f>VLOOKUP(H1669,'系统导出（基本表）'!R:R,1,0)</f>
        <v>#N/A</v>
      </c>
      <c r="AE1669" s="16" t="e">
        <f>VLOOKUP(I1669,'系统导出（基本表）'!Q:R,2,0)</f>
        <v>#N/A</v>
      </c>
      <c r="AF1669" s="16" t="e">
        <f>VLOOKUP(J1669,'系统导出（基本表）'!S:T,2,0)</f>
        <v>#N/A</v>
      </c>
      <c r="AG1669" s="16"/>
      <c r="AH1669" s="16"/>
      <c r="AI1669" s="16"/>
    </row>
    <row r="1670" s="2" customFormat="1" ht="19" customHeight="1" spans="1:35">
      <c r="A1670" s="2">
        <v>1</v>
      </c>
      <c r="B1670" s="11" t="s">
        <v>152</v>
      </c>
      <c r="C1670" s="11" t="s">
        <v>1125</v>
      </c>
      <c r="D1670" s="11" t="s">
        <v>1126</v>
      </c>
      <c r="E1670" s="10" t="s">
        <v>43052</v>
      </c>
      <c r="F1670" s="11" t="s">
        <v>38632</v>
      </c>
      <c r="G1670" s="10" t="s">
        <v>45129</v>
      </c>
      <c r="H1670" s="11" t="s">
        <v>39627</v>
      </c>
      <c r="I1670" s="11" t="s">
        <v>39626</v>
      </c>
      <c r="J1670" s="11" t="s">
        <v>39626</v>
      </c>
      <c r="K1670" s="11" t="s">
        <v>32225</v>
      </c>
      <c r="L1670" s="11" t="s">
        <v>39628</v>
      </c>
      <c r="M1670" s="11" t="s">
        <v>45130</v>
      </c>
      <c r="N1670" s="11" t="s">
        <v>41377</v>
      </c>
      <c r="O1670" s="11" t="s">
        <v>41387</v>
      </c>
      <c r="P1670" s="11" t="s">
        <v>41379</v>
      </c>
      <c r="Q1670" s="11" t="s">
        <v>41501</v>
      </c>
      <c r="R1670" s="11" t="s">
        <v>41501</v>
      </c>
      <c r="S1670" s="17">
        <v>28.2</v>
      </c>
      <c r="T1670" s="11" t="s">
        <v>45131</v>
      </c>
      <c r="U1670" s="17">
        <v>0</v>
      </c>
      <c r="V1670" s="17">
        <v>0</v>
      </c>
      <c r="W1670" s="18">
        <f t="shared" si="114"/>
        <v>28.2</v>
      </c>
      <c r="X1670" s="18">
        <f t="shared" si="115"/>
        <v>28.2</v>
      </c>
      <c r="Y1670" s="2">
        <v>0</v>
      </c>
      <c r="Z1670" s="2" t="str">
        <f t="shared" si="116"/>
        <v>未整改</v>
      </c>
      <c r="AA1670" s="2" t="str">
        <f t="shared" si="117"/>
        <v>未整改</v>
      </c>
      <c r="AD1670" s="22" t="str">
        <f>VLOOKUP(H1670,'系统导出（基本表）'!R:R,1,0)</f>
        <v>P17510900-0022-LK3NDW6S</v>
      </c>
      <c r="AE1670" s="22" t="str">
        <f>VLOOKUP(I1670,'系统导出（基本表）'!Q:R,2,0)</f>
        <v>P17510900-0022-LK3NDW6S</v>
      </c>
      <c r="AF1670" s="2" t="e">
        <f>VLOOKUP(J1670,'系统导出（基本表）'!S:T,2,0)</f>
        <v>#N/A</v>
      </c>
      <c r="AG1670" s="37">
        <v>82.917787</v>
      </c>
      <c r="AH1670" s="22">
        <f>VLOOKUP(I1670,导出计数_列Q!A:D,4,0)</f>
        <v>82.917787</v>
      </c>
      <c r="AI1670" s="2">
        <v>82.917787</v>
      </c>
    </row>
    <row r="1671" s="2" customFormat="1" ht="19" customHeight="1" spans="1:33">
      <c r="A1671" s="2">
        <v>1</v>
      </c>
      <c r="B1671" s="11" t="s">
        <v>152</v>
      </c>
      <c r="C1671" s="11" t="s">
        <v>1125</v>
      </c>
      <c r="D1671" s="11" t="s">
        <v>1126</v>
      </c>
      <c r="E1671" s="10" t="s">
        <v>42451</v>
      </c>
      <c r="F1671" s="11" t="s">
        <v>39045</v>
      </c>
      <c r="G1671" s="10" t="s">
        <v>45132</v>
      </c>
      <c r="H1671" s="11" t="s">
        <v>45133</v>
      </c>
      <c r="I1671" s="11" t="s">
        <v>45134</v>
      </c>
      <c r="J1671" s="11" t="s">
        <v>45134</v>
      </c>
      <c r="K1671" s="11" t="s">
        <v>32225</v>
      </c>
      <c r="L1671" s="11" t="s">
        <v>39628</v>
      </c>
      <c r="M1671" s="11" t="s">
        <v>45130</v>
      </c>
      <c r="N1671" s="11" t="s">
        <v>41377</v>
      </c>
      <c r="O1671" s="11" t="s">
        <v>41387</v>
      </c>
      <c r="P1671" s="11" t="s">
        <v>41449</v>
      </c>
      <c r="Q1671" s="11" t="s">
        <v>41411</v>
      </c>
      <c r="R1671" s="11" t="s">
        <v>41411</v>
      </c>
      <c r="S1671" s="17">
        <v>179.48762</v>
      </c>
      <c r="T1671" s="11" t="s">
        <v>41450</v>
      </c>
      <c r="U1671" s="17">
        <v>0</v>
      </c>
      <c r="V1671" s="17">
        <v>0</v>
      </c>
      <c r="W1671" s="18">
        <f t="shared" si="114"/>
        <v>179.48762</v>
      </c>
      <c r="X1671" s="18">
        <f t="shared" si="115"/>
        <v>179.48762</v>
      </c>
      <c r="Y1671" s="2">
        <v>0</v>
      </c>
      <c r="Z1671" s="2" t="str">
        <f t="shared" si="116"/>
        <v>未整改</v>
      </c>
      <c r="AA1671" s="2" t="str">
        <f t="shared" si="117"/>
        <v>未整改</v>
      </c>
      <c r="AD1671" s="22" t="e">
        <f>VLOOKUP(H1671,'系统导出（基本表）'!R:R,1,0)</f>
        <v>#N/A</v>
      </c>
      <c r="AE1671" s="22" t="e">
        <f>VLOOKUP(I1671,'系统导出（基本表）'!Q:R,2,0)</f>
        <v>#N/A</v>
      </c>
      <c r="AF1671" s="2" t="e">
        <f>VLOOKUP(J1671,'系统导出（基本表）'!S:T,2,0)</f>
        <v>#N/A</v>
      </c>
      <c r="AG1671" s="24"/>
    </row>
    <row r="1672" s="2" customFormat="1" ht="19" customHeight="1" spans="1:33">
      <c r="A1672" s="2">
        <v>1</v>
      </c>
      <c r="B1672" s="11" t="s">
        <v>152</v>
      </c>
      <c r="C1672" s="11" t="s">
        <v>1125</v>
      </c>
      <c r="D1672" s="11" t="s">
        <v>1126</v>
      </c>
      <c r="E1672" s="10" t="s">
        <v>41572</v>
      </c>
      <c r="F1672" s="11" t="s">
        <v>40178</v>
      </c>
      <c r="G1672" s="10" t="s">
        <v>45135</v>
      </c>
      <c r="H1672" s="11" t="s">
        <v>45136</v>
      </c>
      <c r="I1672" s="11" t="s">
        <v>45137</v>
      </c>
      <c r="J1672" s="11" t="s">
        <v>45137</v>
      </c>
      <c r="K1672" s="11" t="s">
        <v>4121</v>
      </c>
      <c r="L1672" s="11" t="s">
        <v>45138</v>
      </c>
      <c r="M1672" s="11" t="s">
        <v>44970</v>
      </c>
      <c r="N1672" s="11" t="s">
        <v>41377</v>
      </c>
      <c r="O1672" s="11" t="s">
        <v>41387</v>
      </c>
      <c r="P1672" s="11" t="s">
        <v>41379</v>
      </c>
      <c r="Q1672" s="11" t="s">
        <v>41354</v>
      </c>
      <c r="R1672" s="11" t="s">
        <v>41354</v>
      </c>
      <c r="S1672" s="17">
        <v>628.27</v>
      </c>
      <c r="T1672" s="11" t="s">
        <v>45139</v>
      </c>
      <c r="U1672" s="17">
        <v>0</v>
      </c>
      <c r="V1672" s="17">
        <v>0</v>
      </c>
      <c r="W1672" s="18">
        <f t="shared" si="114"/>
        <v>628.27</v>
      </c>
      <c r="X1672" s="18">
        <f t="shared" si="115"/>
        <v>628.27</v>
      </c>
      <c r="Y1672" s="2">
        <v>0</v>
      </c>
      <c r="Z1672" s="2" t="str">
        <f t="shared" si="116"/>
        <v>未整改</v>
      </c>
      <c r="AA1672" s="2" t="str">
        <f t="shared" si="117"/>
        <v>未整改</v>
      </c>
      <c r="AD1672" s="22" t="e">
        <f>VLOOKUP(H1672,'系统导出（基本表）'!R:R,1,0)</f>
        <v>#N/A</v>
      </c>
      <c r="AE1672" s="22" t="e">
        <f>VLOOKUP(I1672,'系统导出（基本表）'!Q:R,2,0)</f>
        <v>#N/A</v>
      </c>
      <c r="AF1672" s="2" t="e">
        <f>VLOOKUP(J1672,'系统导出（基本表）'!S:T,2,0)</f>
        <v>#N/A</v>
      </c>
      <c r="AG1672" s="24"/>
    </row>
    <row r="1673" s="1" customFormat="1" ht="19" customHeight="1" spans="2:35">
      <c r="B1673" s="10" t="s">
        <v>152</v>
      </c>
      <c r="C1673" s="10" t="s">
        <v>1125</v>
      </c>
      <c r="D1673" s="10" t="s">
        <v>1126</v>
      </c>
      <c r="E1673" s="10" t="s">
        <v>43958</v>
      </c>
      <c r="F1673" s="10" t="s">
        <v>39265</v>
      </c>
      <c r="G1673" s="10" t="s">
        <v>11752</v>
      </c>
      <c r="H1673" s="10" t="s">
        <v>11747</v>
      </c>
      <c r="I1673" s="10" t="s">
        <v>11746</v>
      </c>
      <c r="J1673" s="10" t="s">
        <v>11746</v>
      </c>
      <c r="K1673" s="10" t="s">
        <v>4422</v>
      </c>
      <c r="L1673" s="10" t="s">
        <v>4411</v>
      </c>
      <c r="M1673" s="10" t="s">
        <v>44975</v>
      </c>
      <c r="N1673" s="10" t="s">
        <v>41377</v>
      </c>
      <c r="O1673" s="10" t="s">
        <v>41378</v>
      </c>
      <c r="P1673" s="10" t="s">
        <v>41379</v>
      </c>
      <c r="Q1673" s="10" t="s">
        <v>41373</v>
      </c>
      <c r="R1673" s="10" t="s">
        <v>41373</v>
      </c>
      <c r="S1673" s="15">
        <v>3400</v>
      </c>
      <c r="T1673" s="10" t="s">
        <v>45140</v>
      </c>
      <c r="U1673" s="15">
        <v>3400</v>
      </c>
      <c r="V1673" s="15">
        <v>3400</v>
      </c>
      <c r="W1673" s="16">
        <f t="shared" si="114"/>
        <v>0</v>
      </c>
      <c r="X1673" s="16">
        <f t="shared" si="115"/>
        <v>0</v>
      </c>
      <c r="Y1673" s="1">
        <v>3400</v>
      </c>
      <c r="Z1673" s="1" t="str">
        <f t="shared" si="116"/>
        <v>未整改</v>
      </c>
      <c r="AA1673" s="1" t="str">
        <f t="shared" si="117"/>
        <v>已整改</v>
      </c>
      <c r="AB1673" s="1">
        <f t="shared" si="118"/>
        <v>0</v>
      </c>
      <c r="AC1673" s="3"/>
      <c r="AD1673" s="19" t="e">
        <f>VLOOKUP(H1673,'系统导出（基本表）'!R:R,1,0)</f>
        <v>#N/A</v>
      </c>
      <c r="AE1673" s="16" t="e">
        <f>VLOOKUP(I1673,'系统导出（基本表）'!Q:R,2,0)</f>
        <v>#N/A</v>
      </c>
      <c r="AF1673" s="16" t="e">
        <f>VLOOKUP(J1673,'系统导出（基本表）'!S:T,2,0)</f>
        <v>#N/A</v>
      </c>
      <c r="AG1673" s="16"/>
      <c r="AH1673" s="16"/>
      <c r="AI1673" s="16"/>
    </row>
    <row r="1674" s="1" customFormat="1" ht="19" customHeight="1" spans="2:35">
      <c r="B1674" s="10" t="s">
        <v>152</v>
      </c>
      <c r="C1674" s="10" t="s">
        <v>1125</v>
      </c>
      <c r="D1674" s="10" t="s">
        <v>1126</v>
      </c>
      <c r="E1674" s="10" t="s">
        <v>42253</v>
      </c>
      <c r="F1674" s="10" t="s">
        <v>38665</v>
      </c>
      <c r="G1674" s="10" t="s">
        <v>11752</v>
      </c>
      <c r="H1674" s="10" t="s">
        <v>11747</v>
      </c>
      <c r="I1674" s="10" t="s">
        <v>11746</v>
      </c>
      <c r="J1674" s="10" t="s">
        <v>11746</v>
      </c>
      <c r="K1674" s="10" t="s">
        <v>4422</v>
      </c>
      <c r="L1674" s="10" t="s">
        <v>4411</v>
      </c>
      <c r="M1674" s="10" t="s">
        <v>44975</v>
      </c>
      <c r="N1674" s="10" t="s">
        <v>41377</v>
      </c>
      <c r="O1674" s="10" t="s">
        <v>41378</v>
      </c>
      <c r="P1674" s="10" t="s">
        <v>41640</v>
      </c>
      <c r="Q1674" s="10" t="s">
        <v>41373</v>
      </c>
      <c r="R1674" s="10" t="s">
        <v>41373</v>
      </c>
      <c r="S1674" s="15">
        <v>1000</v>
      </c>
      <c r="T1674" s="10" t="s">
        <v>45141</v>
      </c>
      <c r="U1674" s="15">
        <v>1000</v>
      </c>
      <c r="V1674" s="15">
        <v>1000</v>
      </c>
      <c r="W1674" s="16">
        <f t="shared" si="114"/>
        <v>0</v>
      </c>
      <c r="X1674" s="16">
        <f t="shared" si="115"/>
        <v>0</v>
      </c>
      <c r="Y1674" s="1">
        <v>1000</v>
      </c>
      <c r="Z1674" s="1" t="str">
        <f t="shared" si="116"/>
        <v>未整改</v>
      </c>
      <c r="AA1674" s="1" t="str">
        <f t="shared" si="117"/>
        <v>已整改</v>
      </c>
      <c r="AB1674" s="1">
        <f t="shared" si="118"/>
        <v>0</v>
      </c>
      <c r="AC1674" s="3"/>
      <c r="AD1674" s="19" t="e">
        <f>VLOOKUP(H1674,'系统导出（基本表）'!R:R,1,0)</f>
        <v>#N/A</v>
      </c>
      <c r="AE1674" s="16" t="e">
        <f>VLOOKUP(I1674,'系统导出（基本表）'!Q:R,2,0)</f>
        <v>#N/A</v>
      </c>
      <c r="AF1674" s="16" t="e">
        <f>VLOOKUP(J1674,'系统导出（基本表）'!S:T,2,0)</f>
        <v>#N/A</v>
      </c>
      <c r="AG1674" s="16"/>
      <c r="AH1674" s="16"/>
      <c r="AI1674" s="16"/>
    </row>
    <row r="1675" s="1" customFormat="1" ht="19" customHeight="1" spans="2:35">
      <c r="B1675" s="10" t="s">
        <v>152</v>
      </c>
      <c r="C1675" s="10" t="s">
        <v>1125</v>
      </c>
      <c r="D1675" s="10" t="s">
        <v>1126</v>
      </c>
      <c r="E1675" s="10" t="s">
        <v>42255</v>
      </c>
      <c r="F1675" s="10" t="s">
        <v>39727</v>
      </c>
      <c r="G1675" s="10" t="s">
        <v>32491</v>
      </c>
      <c r="H1675" s="10" t="s">
        <v>32487</v>
      </c>
      <c r="I1675" s="10" t="s">
        <v>32486</v>
      </c>
      <c r="J1675" s="10" t="s">
        <v>32486</v>
      </c>
      <c r="K1675" s="10" t="s">
        <v>4422</v>
      </c>
      <c r="L1675" s="10" t="s">
        <v>4411</v>
      </c>
      <c r="M1675" s="10" t="s">
        <v>44975</v>
      </c>
      <c r="N1675" s="10" t="s">
        <v>41377</v>
      </c>
      <c r="O1675" s="10" t="s">
        <v>41378</v>
      </c>
      <c r="P1675" s="10" t="s">
        <v>41456</v>
      </c>
      <c r="Q1675" s="10" t="s">
        <v>41411</v>
      </c>
      <c r="R1675" s="10" t="s">
        <v>41411</v>
      </c>
      <c r="S1675" s="15">
        <v>0.99</v>
      </c>
      <c r="T1675" s="10" t="s">
        <v>41463</v>
      </c>
      <c r="U1675" s="15">
        <v>0.99</v>
      </c>
      <c r="V1675" s="15">
        <v>0.99</v>
      </c>
      <c r="W1675" s="16">
        <f t="shared" si="114"/>
        <v>0</v>
      </c>
      <c r="X1675" s="16">
        <f t="shared" si="115"/>
        <v>0</v>
      </c>
      <c r="Y1675" s="1">
        <v>0.99</v>
      </c>
      <c r="Z1675" s="1" t="str">
        <f t="shared" si="116"/>
        <v>未整改</v>
      </c>
      <c r="AA1675" s="1" t="str">
        <f t="shared" si="117"/>
        <v>已整改</v>
      </c>
      <c r="AC1675" s="3"/>
      <c r="AD1675" s="19" t="e">
        <f>VLOOKUP(H1675,'系统导出（基本表）'!R:R,1,0)</f>
        <v>#N/A</v>
      </c>
      <c r="AE1675" s="16" t="e">
        <f>VLOOKUP(I1675,'系统导出（基本表）'!Q:R,2,0)</f>
        <v>#N/A</v>
      </c>
      <c r="AF1675" s="16" t="e">
        <f>VLOOKUP(J1675,'系统导出（基本表）'!S:T,2,0)</f>
        <v>#N/A</v>
      </c>
      <c r="AG1675" s="16"/>
      <c r="AH1675" s="16"/>
      <c r="AI1675" s="16"/>
    </row>
    <row r="1676" s="1" customFormat="1" ht="19" customHeight="1" spans="2:35">
      <c r="B1676" s="10" t="s">
        <v>152</v>
      </c>
      <c r="C1676" s="10" t="s">
        <v>1125</v>
      </c>
      <c r="D1676" s="10" t="s">
        <v>1126</v>
      </c>
      <c r="E1676" s="10" t="s">
        <v>42248</v>
      </c>
      <c r="F1676" s="10" t="s">
        <v>39727</v>
      </c>
      <c r="G1676" s="10" t="s">
        <v>32491</v>
      </c>
      <c r="H1676" s="10" t="s">
        <v>32487</v>
      </c>
      <c r="I1676" s="10" t="s">
        <v>32486</v>
      </c>
      <c r="J1676" s="10" t="s">
        <v>32486</v>
      </c>
      <c r="K1676" s="10" t="s">
        <v>4422</v>
      </c>
      <c r="L1676" s="10" t="s">
        <v>4411</v>
      </c>
      <c r="M1676" s="10" t="s">
        <v>44975</v>
      </c>
      <c r="N1676" s="10" t="s">
        <v>41377</v>
      </c>
      <c r="O1676" s="10" t="s">
        <v>41378</v>
      </c>
      <c r="P1676" s="10" t="s">
        <v>41456</v>
      </c>
      <c r="Q1676" s="10" t="s">
        <v>41411</v>
      </c>
      <c r="R1676" s="10" t="s">
        <v>41411</v>
      </c>
      <c r="S1676" s="15">
        <v>810</v>
      </c>
      <c r="T1676" s="10" t="s">
        <v>41463</v>
      </c>
      <c r="U1676" s="15">
        <v>810</v>
      </c>
      <c r="V1676" s="15">
        <v>810</v>
      </c>
      <c r="W1676" s="16">
        <f t="shared" si="114"/>
        <v>0</v>
      </c>
      <c r="X1676" s="16">
        <f t="shared" si="115"/>
        <v>0</v>
      </c>
      <c r="Y1676" s="1">
        <v>810</v>
      </c>
      <c r="Z1676" s="1" t="str">
        <f t="shared" si="116"/>
        <v>未整改</v>
      </c>
      <c r="AA1676" s="1" t="str">
        <f t="shared" si="117"/>
        <v>已整改</v>
      </c>
      <c r="AC1676" s="3"/>
      <c r="AD1676" s="19" t="e">
        <f>VLOOKUP(H1676,'系统导出（基本表）'!R:R,1,0)</f>
        <v>#N/A</v>
      </c>
      <c r="AE1676" s="16" t="e">
        <f>VLOOKUP(I1676,'系统导出（基本表）'!Q:R,2,0)</f>
        <v>#N/A</v>
      </c>
      <c r="AF1676" s="16" t="e">
        <f>VLOOKUP(J1676,'系统导出（基本表）'!S:T,2,0)</f>
        <v>#N/A</v>
      </c>
      <c r="AG1676" s="16"/>
      <c r="AH1676" s="16"/>
      <c r="AI1676" s="16"/>
    </row>
    <row r="1677" s="2" customFormat="1" ht="19" customHeight="1" spans="1:33">
      <c r="A1677" s="2">
        <v>1</v>
      </c>
      <c r="B1677" s="11" t="s">
        <v>152</v>
      </c>
      <c r="C1677" s="11" t="s">
        <v>1125</v>
      </c>
      <c r="D1677" s="11" t="s">
        <v>1126</v>
      </c>
      <c r="E1677" s="10" t="s">
        <v>45122</v>
      </c>
      <c r="F1677" s="11" t="s">
        <v>45123</v>
      </c>
      <c r="G1677" s="10" t="s">
        <v>45142</v>
      </c>
      <c r="H1677" s="11" t="s">
        <v>45143</v>
      </c>
      <c r="I1677" s="11" t="s">
        <v>45144</v>
      </c>
      <c r="J1677" s="11" t="s">
        <v>45145</v>
      </c>
      <c r="K1677" s="11" t="s">
        <v>21366</v>
      </c>
      <c r="L1677" s="11" t="s">
        <v>21363</v>
      </c>
      <c r="M1677" s="11" t="s">
        <v>45146</v>
      </c>
      <c r="N1677" s="11" t="s">
        <v>41377</v>
      </c>
      <c r="O1677" s="11" t="s">
        <v>41387</v>
      </c>
      <c r="P1677" s="11" t="s">
        <v>41449</v>
      </c>
      <c r="Q1677" s="11" t="s">
        <v>41411</v>
      </c>
      <c r="R1677" s="11" t="s">
        <v>41411</v>
      </c>
      <c r="S1677" s="17">
        <v>275.329743</v>
      </c>
      <c r="T1677" s="11" t="s">
        <v>41450</v>
      </c>
      <c r="U1677" s="17">
        <v>275.329743</v>
      </c>
      <c r="V1677" s="17">
        <v>0</v>
      </c>
      <c r="W1677" s="18">
        <f t="shared" si="114"/>
        <v>275.329743</v>
      </c>
      <c r="X1677" s="18">
        <f t="shared" si="115"/>
        <v>0</v>
      </c>
      <c r="Y1677" s="2">
        <v>275.329743</v>
      </c>
      <c r="Z1677" s="2" t="str">
        <f t="shared" si="116"/>
        <v>未整改</v>
      </c>
      <c r="AA1677" s="2" t="str">
        <f t="shared" si="117"/>
        <v>已整改</v>
      </c>
      <c r="AD1677" s="22" t="e">
        <f>VLOOKUP(H1677,'系统导出（基本表）'!R:R,1,0)</f>
        <v>#N/A</v>
      </c>
      <c r="AE1677" s="22" t="e">
        <f>VLOOKUP(I1677,'系统导出（基本表）'!Q:R,2,0)</f>
        <v>#N/A</v>
      </c>
      <c r="AF1677" s="2" t="e">
        <f>VLOOKUP(J1677,'系统导出（基本表）'!S:T,2,0)</f>
        <v>#N/A</v>
      </c>
      <c r="AG1677" s="24"/>
    </row>
    <row r="1678" s="2" customFormat="1" ht="19" customHeight="1" spans="1:33">
      <c r="A1678" s="2">
        <v>1</v>
      </c>
      <c r="B1678" s="11" t="s">
        <v>152</v>
      </c>
      <c r="C1678" s="11" t="s">
        <v>1125</v>
      </c>
      <c r="D1678" s="11" t="s">
        <v>1126</v>
      </c>
      <c r="E1678" s="10" t="s">
        <v>42735</v>
      </c>
      <c r="F1678" s="11" t="s">
        <v>38885</v>
      </c>
      <c r="G1678" s="10" t="s">
        <v>35360</v>
      </c>
      <c r="H1678" s="11" t="s">
        <v>35356</v>
      </c>
      <c r="I1678" s="11" t="s">
        <v>35355</v>
      </c>
      <c r="J1678" s="11" t="s">
        <v>35355</v>
      </c>
      <c r="K1678" s="11" t="s">
        <v>22479</v>
      </c>
      <c r="L1678" s="11" t="s">
        <v>22471</v>
      </c>
      <c r="M1678" s="11" t="s">
        <v>45147</v>
      </c>
      <c r="N1678" s="11" t="s">
        <v>41377</v>
      </c>
      <c r="O1678" s="11" t="s">
        <v>41387</v>
      </c>
      <c r="P1678" s="11" t="s">
        <v>41449</v>
      </c>
      <c r="Q1678" s="11" t="s">
        <v>41373</v>
      </c>
      <c r="R1678" s="11" t="s">
        <v>41373</v>
      </c>
      <c r="S1678" s="17">
        <v>4244.12</v>
      </c>
      <c r="T1678" s="11" t="s">
        <v>45148</v>
      </c>
      <c r="U1678" s="17">
        <v>4244.12</v>
      </c>
      <c r="V1678" s="17">
        <v>0</v>
      </c>
      <c r="W1678" s="18">
        <f t="shared" si="114"/>
        <v>4244.12</v>
      </c>
      <c r="X1678" s="18">
        <f t="shared" si="115"/>
        <v>0</v>
      </c>
      <c r="Y1678" s="2">
        <v>4244.12</v>
      </c>
      <c r="Z1678" s="2" t="str">
        <f t="shared" si="116"/>
        <v>未整改</v>
      </c>
      <c r="AA1678" s="2" t="str">
        <f t="shared" si="117"/>
        <v>已整改</v>
      </c>
      <c r="AD1678" s="22" t="e">
        <f>VLOOKUP(H1678,'系统导出（基本表）'!R:R,1,0)</f>
        <v>#N/A</v>
      </c>
      <c r="AE1678" s="22" t="e">
        <f>VLOOKUP(I1678,'系统导出（基本表）'!Q:R,2,0)</f>
        <v>#N/A</v>
      </c>
      <c r="AF1678" s="2" t="e">
        <f>VLOOKUP(J1678,'系统导出（基本表）'!S:T,2,0)</f>
        <v>#N/A</v>
      </c>
      <c r="AG1678" s="24"/>
    </row>
    <row r="1679" s="2" customFormat="1" ht="19" customHeight="1" spans="1:33">
      <c r="A1679" s="2">
        <v>1</v>
      </c>
      <c r="B1679" s="11" t="s">
        <v>152</v>
      </c>
      <c r="C1679" s="11" t="s">
        <v>1125</v>
      </c>
      <c r="D1679" s="11" t="s">
        <v>1126</v>
      </c>
      <c r="E1679" s="10" t="s">
        <v>42897</v>
      </c>
      <c r="F1679" s="11" t="s">
        <v>39186</v>
      </c>
      <c r="G1679" s="10" t="s">
        <v>45149</v>
      </c>
      <c r="H1679" s="11" t="s">
        <v>45150</v>
      </c>
      <c r="I1679" s="11" t="s">
        <v>45151</v>
      </c>
      <c r="J1679" s="11" t="s">
        <v>45152</v>
      </c>
      <c r="K1679" s="11" t="s">
        <v>22479</v>
      </c>
      <c r="L1679" s="11" t="s">
        <v>22476</v>
      </c>
      <c r="M1679" s="11" t="s">
        <v>45147</v>
      </c>
      <c r="N1679" s="11" t="s">
        <v>41377</v>
      </c>
      <c r="O1679" s="11" t="s">
        <v>41387</v>
      </c>
      <c r="P1679" s="11" t="s">
        <v>41449</v>
      </c>
      <c r="Q1679" s="11" t="s">
        <v>41411</v>
      </c>
      <c r="R1679" s="11" t="s">
        <v>41411</v>
      </c>
      <c r="S1679" s="17">
        <v>10500</v>
      </c>
      <c r="T1679" s="11" t="s">
        <v>41450</v>
      </c>
      <c r="U1679" s="17">
        <v>0</v>
      </c>
      <c r="V1679" s="17">
        <v>0</v>
      </c>
      <c r="W1679" s="18">
        <f t="shared" si="114"/>
        <v>10500</v>
      </c>
      <c r="X1679" s="18">
        <f t="shared" si="115"/>
        <v>10500</v>
      </c>
      <c r="Y1679" s="2">
        <v>0</v>
      </c>
      <c r="Z1679" s="2" t="str">
        <f t="shared" si="116"/>
        <v>未整改</v>
      </c>
      <c r="AA1679" s="2" t="str">
        <f t="shared" si="117"/>
        <v>未整改</v>
      </c>
      <c r="AD1679" s="22" t="e">
        <f>VLOOKUP(H1679,'系统导出（基本表）'!R:R,1,0)</f>
        <v>#N/A</v>
      </c>
      <c r="AE1679" s="22" t="e">
        <f>VLOOKUP(I1679,'系统导出（基本表）'!Q:R,2,0)</f>
        <v>#N/A</v>
      </c>
      <c r="AF1679" s="2" t="e">
        <f>VLOOKUP(J1679,'系统导出（基本表）'!S:T,2,0)</f>
        <v>#N/A</v>
      </c>
      <c r="AG1679" s="24"/>
    </row>
    <row r="1680" s="2" customFormat="1" ht="19" customHeight="1" spans="1:33">
      <c r="A1680" s="2">
        <v>1</v>
      </c>
      <c r="B1680" s="11" t="s">
        <v>152</v>
      </c>
      <c r="C1680" s="11" t="s">
        <v>1125</v>
      </c>
      <c r="D1680" s="11" t="s">
        <v>1126</v>
      </c>
      <c r="E1680" s="10" t="s">
        <v>42919</v>
      </c>
      <c r="F1680" s="11" t="s">
        <v>39197</v>
      </c>
      <c r="G1680" s="10" t="s">
        <v>35360</v>
      </c>
      <c r="H1680" s="11" t="s">
        <v>35356</v>
      </c>
      <c r="I1680" s="11" t="s">
        <v>35355</v>
      </c>
      <c r="J1680" s="11" t="s">
        <v>35355</v>
      </c>
      <c r="K1680" s="11" t="s">
        <v>22479</v>
      </c>
      <c r="L1680" s="11" t="s">
        <v>22476</v>
      </c>
      <c r="M1680" s="11" t="s">
        <v>45147</v>
      </c>
      <c r="N1680" s="11" t="s">
        <v>41377</v>
      </c>
      <c r="O1680" s="11" t="s">
        <v>41387</v>
      </c>
      <c r="P1680" s="11" t="s">
        <v>41379</v>
      </c>
      <c r="Q1680" s="11" t="s">
        <v>41984</v>
      </c>
      <c r="R1680" s="11" t="s">
        <v>41984</v>
      </c>
      <c r="S1680" s="17">
        <v>5500</v>
      </c>
      <c r="T1680" s="11" t="s">
        <v>45153</v>
      </c>
      <c r="U1680" s="17">
        <v>5500</v>
      </c>
      <c r="V1680" s="17">
        <v>0</v>
      </c>
      <c r="W1680" s="18">
        <f t="shared" si="114"/>
        <v>5500</v>
      </c>
      <c r="X1680" s="18">
        <f t="shared" si="115"/>
        <v>0</v>
      </c>
      <c r="Y1680" s="2">
        <v>5500</v>
      </c>
      <c r="Z1680" s="2" t="str">
        <f t="shared" si="116"/>
        <v>未整改</v>
      </c>
      <c r="AA1680" s="2" t="str">
        <f t="shared" si="117"/>
        <v>已整改</v>
      </c>
      <c r="AD1680" s="22" t="e">
        <f>VLOOKUP(H1680,'系统导出（基本表）'!R:R,1,0)</f>
        <v>#N/A</v>
      </c>
      <c r="AE1680" s="22" t="e">
        <f>VLOOKUP(I1680,'系统导出（基本表）'!Q:R,2,0)</f>
        <v>#N/A</v>
      </c>
      <c r="AF1680" s="2" t="e">
        <f>VLOOKUP(J1680,'系统导出（基本表）'!S:T,2,0)</f>
        <v>#N/A</v>
      </c>
      <c r="AG1680" s="24"/>
    </row>
    <row r="1681" s="1" customFormat="1" ht="19" customHeight="1" spans="2:35">
      <c r="B1681" s="10" t="s">
        <v>152</v>
      </c>
      <c r="C1681" s="10" t="s">
        <v>1125</v>
      </c>
      <c r="D1681" s="10" t="s">
        <v>1126</v>
      </c>
      <c r="E1681" s="10" t="s">
        <v>42897</v>
      </c>
      <c r="F1681" s="10" t="s">
        <v>39186</v>
      </c>
      <c r="G1681" s="10" t="s">
        <v>45149</v>
      </c>
      <c r="H1681" s="10" t="s">
        <v>45150</v>
      </c>
      <c r="I1681" s="10" t="s">
        <v>45151</v>
      </c>
      <c r="J1681" s="10" t="s">
        <v>45152</v>
      </c>
      <c r="K1681" s="10" t="s">
        <v>22479</v>
      </c>
      <c r="L1681" s="10" t="s">
        <v>45154</v>
      </c>
      <c r="M1681" s="10" t="s">
        <v>45147</v>
      </c>
      <c r="N1681" s="10" t="s">
        <v>41377</v>
      </c>
      <c r="O1681" s="10" t="s">
        <v>41378</v>
      </c>
      <c r="P1681" s="10" t="s">
        <v>41379</v>
      </c>
      <c r="Q1681" s="10" t="s">
        <v>41373</v>
      </c>
      <c r="R1681" s="10" t="s">
        <v>41373</v>
      </c>
      <c r="S1681" s="15">
        <v>6500</v>
      </c>
      <c r="T1681" s="10" t="s">
        <v>45155</v>
      </c>
      <c r="U1681" s="15">
        <v>0</v>
      </c>
      <c r="V1681" s="15">
        <v>0</v>
      </c>
      <c r="W1681" s="16">
        <f t="shared" si="114"/>
        <v>6500</v>
      </c>
      <c r="X1681" s="16">
        <f t="shared" si="115"/>
        <v>6500</v>
      </c>
      <c r="Y1681" s="21">
        <f>S1681</f>
        <v>6500</v>
      </c>
      <c r="Z1681" s="1" t="str">
        <f t="shared" si="116"/>
        <v>未整改</v>
      </c>
      <c r="AA1681" s="1" t="str">
        <f t="shared" si="117"/>
        <v>已整改</v>
      </c>
      <c r="AC1681" s="3"/>
      <c r="AD1681" s="19" t="e">
        <f>VLOOKUP(H1681,'系统导出（基本表）'!R:R,1,0)</f>
        <v>#N/A</v>
      </c>
      <c r="AE1681" s="16" t="e">
        <f>VLOOKUP(I1681,'系统导出（基本表）'!Q:R,2,0)</f>
        <v>#N/A</v>
      </c>
      <c r="AF1681" s="16" t="e">
        <f>VLOOKUP(J1681,'系统导出（基本表）'!S:T,2,0)</f>
        <v>#N/A</v>
      </c>
      <c r="AG1681" s="16"/>
      <c r="AH1681" s="16"/>
      <c r="AI1681" s="16"/>
    </row>
    <row r="1682" s="1" customFormat="1" ht="19" customHeight="1" spans="2:35">
      <c r="B1682" s="10" t="s">
        <v>152</v>
      </c>
      <c r="C1682" s="10" t="s">
        <v>1125</v>
      </c>
      <c r="D1682" s="10" t="s">
        <v>1126</v>
      </c>
      <c r="E1682" s="10" t="s">
        <v>41575</v>
      </c>
      <c r="F1682" s="10" t="s">
        <v>38965</v>
      </c>
      <c r="G1682" s="10" t="s">
        <v>45156</v>
      </c>
      <c r="H1682" s="10" t="s">
        <v>45157</v>
      </c>
      <c r="I1682" s="10" t="s">
        <v>45158</v>
      </c>
      <c r="J1682" s="10" t="s">
        <v>45158</v>
      </c>
      <c r="K1682" s="10" t="s">
        <v>22479</v>
      </c>
      <c r="L1682" s="10" t="s">
        <v>45154</v>
      </c>
      <c r="M1682" s="10" t="s">
        <v>45147</v>
      </c>
      <c r="N1682" s="10" t="s">
        <v>41377</v>
      </c>
      <c r="O1682" s="10" t="s">
        <v>41378</v>
      </c>
      <c r="P1682" s="10" t="s">
        <v>41379</v>
      </c>
      <c r="Q1682" s="10" t="s">
        <v>41373</v>
      </c>
      <c r="R1682" s="10" t="s">
        <v>41373</v>
      </c>
      <c r="S1682" s="15">
        <v>10800</v>
      </c>
      <c r="T1682" s="10" t="s">
        <v>45159</v>
      </c>
      <c r="U1682" s="15">
        <v>10800</v>
      </c>
      <c r="V1682" s="15">
        <v>10800</v>
      </c>
      <c r="W1682" s="16">
        <f t="shared" si="114"/>
        <v>0</v>
      </c>
      <c r="X1682" s="16">
        <f t="shared" si="115"/>
        <v>0</v>
      </c>
      <c r="Y1682" s="1">
        <v>10800</v>
      </c>
      <c r="Z1682" s="1" t="str">
        <f t="shared" si="116"/>
        <v>未整改</v>
      </c>
      <c r="AA1682" s="1" t="str">
        <f t="shared" si="117"/>
        <v>已整改</v>
      </c>
      <c r="AB1682" s="1">
        <f>S1682-V1682</f>
        <v>0</v>
      </c>
      <c r="AC1682" s="3"/>
      <c r="AD1682" s="19" t="e">
        <f>VLOOKUP(H1682,'系统导出（基本表）'!R:R,1,0)</f>
        <v>#N/A</v>
      </c>
      <c r="AE1682" s="16" t="e">
        <f>VLOOKUP(I1682,'系统导出（基本表）'!Q:R,2,0)</f>
        <v>#N/A</v>
      </c>
      <c r="AF1682" s="16" t="e">
        <f>VLOOKUP(J1682,'系统导出（基本表）'!S:T,2,0)</f>
        <v>#N/A</v>
      </c>
      <c r="AG1682" s="16"/>
      <c r="AH1682" s="16"/>
      <c r="AI1682" s="16"/>
    </row>
    <row r="1683" s="1" customFormat="1" ht="19" customHeight="1" spans="2:35">
      <c r="B1683" s="10" t="s">
        <v>152</v>
      </c>
      <c r="C1683" s="10" t="s">
        <v>1125</v>
      </c>
      <c r="D1683" s="10" t="s">
        <v>1126</v>
      </c>
      <c r="E1683" s="10" t="s">
        <v>44868</v>
      </c>
      <c r="F1683" s="10" t="s">
        <v>39551</v>
      </c>
      <c r="G1683" s="10" t="s">
        <v>45160</v>
      </c>
      <c r="H1683" s="10" t="s">
        <v>45161</v>
      </c>
      <c r="I1683" s="10" t="s">
        <v>45162</v>
      </c>
      <c r="J1683" s="10" t="s">
        <v>45162</v>
      </c>
      <c r="K1683" s="10" t="s">
        <v>45163</v>
      </c>
      <c r="L1683" s="10" t="s">
        <v>45164</v>
      </c>
      <c r="M1683" s="10" t="s">
        <v>45165</v>
      </c>
      <c r="N1683" s="10" t="s">
        <v>41377</v>
      </c>
      <c r="O1683" s="10" t="s">
        <v>41378</v>
      </c>
      <c r="P1683" s="10" t="s">
        <v>41456</v>
      </c>
      <c r="Q1683" s="10" t="s">
        <v>41411</v>
      </c>
      <c r="R1683" s="10" t="s">
        <v>41411</v>
      </c>
      <c r="S1683" s="15">
        <v>1000</v>
      </c>
      <c r="T1683" s="10" t="s">
        <v>41463</v>
      </c>
      <c r="U1683" s="15">
        <v>1000</v>
      </c>
      <c r="V1683" s="15">
        <v>1000</v>
      </c>
      <c r="W1683" s="16">
        <f t="shared" si="114"/>
        <v>0</v>
      </c>
      <c r="X1683" s="16">
        <f t="shared" si="115"/>
        <v>0</v>
      </c>
      <c r="Y1683" s="1">
        <v>1000</v>
      </c>
      <c r="Z1683" s="1" t="str">
        <f t="shared" si="116"/>
        <v>未整改</v>
      </c>
      <c r="AA1683" s="1" t="str">
        <f t="shared" si="117"/>
        <v>已整改</v>
      </c>
      <c r="AC1683" s="3"/>
      <c r="AD1683" s="19" t="e">
        <f>VLOOKUP(H1683,'系统导出（基本表）'!R:R,1,0)</f>
        <v>#N/A</v>
      </c>
      <c r="AE1683" s="16" t="e">
        <f>VLOOKUP(I1683,'系统导出（基本表）'!Q:R,2,0)</f>
        <v>#N/A</v>
      </c>
      <c r="AF1683" s="16" t="e">
        <f>VLOOKUP(J1683,'系统导出（基本表）'!S:T,2,0)</f>
        <v>#N/A</v>
      </c>
      <c r="AG1683" s="16"/>
      <c r="AH1683" s="16"/>
      <c r="AI1683" s="16"/>
    </row>
    <row r="1684" s="1" customFormat="1" ht="19" customHeight="1" spans="2:35">
      <c r="B1684" s="10" t="s">
        <v>152</v>
      </c>
      <c r="C1684" s="10" t="s">
        <v>1125</v>
      </c>
      <c r="D1684" s="10" t="s">
        <v>1126</v>
      </c>
      <c r="E1684" s="10" t="s">
        <v>44868</v>
      </c>
      <c r="F1684" s="10" t="s">
        <v>39551</v>
      </c>
      <c r="G1684" s="10" t="s">
        <v>45160</v>
      </c>
      <c r="H1684" s="10" t="s">
        <v>45161</v>
      </c>
      <c r="I1684" s="10" t="s">
        <v>45162</v>
      </c>
      <c r="J1684" s="10" t="s">
        <v>45162</v>
      </c>
      <c r="K1684" s="10" t="s">
        <v>45163</v>
      </c>
      <c r="L1684" s="10" t="s">
        <v>45164</v>
      </c>
      <c r="M1684" s="10" t="s">
        <v>45165</v>
      </c>
      <c r="N1684" s="10" t="s">
        <v>41377</v>
      </c>
      <c r="O1684" s="10" t="s">
        <v>41378</v>
      </c>
      <c r="P1684" s="10" t="s">
        <v>41456</v>
      </c>
      <c r="Q1684" s="10" t="s">
        <v>41411</v>
      </c>
      <c r="R1684" s="10" t="s">
        <v>41411</v>
      </c>
      <c r="S1684" s="15">
        <v>3000</v>
      </c>
      <c r="T1684" s="10" t="s">
        <v>41463</v>
      </c>
      <c r="U1684" s="15">
        <v>1267</v>
      </c>
      <c r="V1684" s="15">
        <v>1267</v>
      </c>
      <c r="W1684" s="16">
        <f t="shared" si="114"/>
        <v>1733</v>
      </c>
      <c r="X1684" s="16">
        <f t="shared" si="115"/>
        <v>1733</v>
      </c>
      <c r="Y1684" s="1">
        <v>1267</v>
      </c>
      <c r="Z1684" s="1" t="str">
        <f t="shared" si="116"/>
        <v>未整改</v>
      </c>
      <c r="AA1684" s="1" t="str">
        <f t="shared" si="117"/>
        <v>未整改</v>
      </c>
      <c r="AC1684" s="3"/>
      <c r="AD1684" s="19" t="e">
        <f>VLOOKUP(H1684,'系统导出（基本表）'!R:R,1,0)</f>
        <v>#N/A</v>
      </c>
      <c r="AE1684" s="16" t="e">
        <f>VLOOKUP(I1684,'系统导出（基本表）'!Q:R,2,0)</f>
        <v>#N/A</v>
      </c>
      <c r="AF1684" s="16" t="e">
        <f>VLOOKUP(J1684,'系统导出（基本表）'!S:T,2,0)</f>
        <v>#N/A</v>
      </c>
      <c r="AG1684" s="16"/>
      <c r="AH1684" s="16"/>
      <c r="AI1684" s="16"/>
    </row>
    <row r="1685" s="2" customFormat="1" ht="19" customHeight="1" spans="1:33">
      <c r="A1685" s="2">
        <v>1</v>
      </c>
      <c r="B1685" s="11" t="s">
        <v>152</v>
      </c>
      <c r="C1685" s="11" t="s">
        <v>1125</v>
      </c>
      <c r="D1685" s="11" t="s">
        <v>1126</v>
      </c>
      <c r="E1685" s="10" t="s">
        <v>42451</v>
      </c>
      <c r="F1685" s="11" t="s">
        <v>39045</v>
      </c>
      <c r="G1685" s="10" t="s">
        <v>45160</v>
      </c>
      <c r="H1685" s="11" t="s">
        <v>45161</v>
      </c>
      <c r="I1685" s="11" t="s">
        <v>45162</v>
      </c>
      <c r="J1685" s="11" t="s">
        <v>45162</v>
      </c>
      <c r="K1685" s="11" t="s">
        <v>45163</v>
      </c>
      <c r="L1685" s="11" t="s">
        <v>45166</v>
      </c>
      <c r="M1685" s="11" t="s">
        <v>45165</v>
      </c>
      <c r="N1685" s="11" t="s">
        <v>41377</v>
      </c>
      <c r="O1685" s="11" t="s">
        <v>41387</v>
      </c>
      <c r="P1685" s="11" t="s">
        <v>41449</v>
      </c>
      <c r="Q1685" s="11" t="s">
        <v>41411</v>
      </c>
      <c r="R1685" s="11" t="s">
        <v>41411</v>
      </c>
      <c r="S1685" s="17">
        <v>900</v>
      </c>
      <c r="T1685" s="11" t="s">
        <v>41450</v>
      </c>
      <c r="U1685" s="17">
        <v>900</v>
      </c>
      <c r="V1685" s="17">
        <v>0</v>
      </c>
      <c r="W1685" s="18">
        <f t="shared" si="114"/>
        <v>900</v>
      </c>
      <c r="X1685" s="18">
        <f t="shared" si="115"/>
        <v>0</v>
      </c>
      <c r="Y1685" s="2">
        <v>900</v>
      </c>
      <c r="Z1685" s="2" t="str">
        <f t="shared" si="116"/>
        <v>未整改</v>
      </c>
      <c r="AA1685" s="2" t="str">
        <f t="shared" si="117"/>
        <v>已整改</v>
      </c>
      <c r="AD1685" s="22" t="e">
        <f>VLOOKUP(H1685,'系统导出（基本表）'!R:R,1,0)</f>
        <v>#N/A</v>
      </c>
      <c r="AE1685" s="22" t="e">
        <f>VLOOKUP(I1685,'系统导出（基本表）'!Q:R,2,0)</f>
        <v>#N/A</v>
      </c>
      <c r="AF1685" s="2" t="e">
        <f>VLOOKUP(J1685,'系统导出（基本表）'!S:T,2,0)</f>
        <v>#N/A</v>
      </c>
      <c r="AG1685" s="24"/>
    </row>
    <row r="1686" s="1" customFormat="1" ht="19" customHeight="1" spans="2:35">
      <c r="B1686" s="10" t="s">
        <v>152</v>
      </c>
      <c r="C1686" s="10" t="s">
        <v>1125</v>
      </c>
      <c r="D1686" s="10" t="s">
        <v>1126</v>
      </c>
      <c r="E1686" s="10" t="s">
        <v>42451</v>
      </c>
      <c r="F1686" s="10" t="s">
        <v>39045</v>
      </c>
      <c r="G1686" s="10" t="s">
        <v>45160</v>
      </c>
      <c r="H1686" s="10" t="s">
        <v>45161</v>
      </c>
      <c r="I1686" s="10" t="s">
        <v>45162</v>
      </c>
      <c r="J1686" s="10" t="s">
        <v>45162</v>
      </c>
      <c r="K1686" s="10" t="s">
        <v>45163</v>
      </c>
      <c r="L1686" s="10" t="s">
        <v>45164</v>
      </c>
      <c r="M1686" s="10" t="s">
        <v>45165</v>
      </c>
      <c r="N1686" s="10" t="s">
        <v>41377</v>
      </c>
      <c r="O1686" s="10" t="s">
        <v>41378</v>
      </c>
      <c r="P1686" s="10" t="s">
        <v>41379</v>
      </c>
      <c r="Q1686" s="10" t="s">
        <v>41373</v>
      </c>
      <c r="R1686" s="10" t="s">
        <v>41373</v>
      </c>
      <c r="S1686" s="15">
        <v>1600</v>
      </c>
      <c r="T1686" s="10" t="s">
        <v>45167</v>
      </c>
      <c r="U1686" s="15">
        <v>0</v>
      </c>
      <c r="V1686" s="15">
        <v>0</v>
      </c>
      <c r="W1686" s="16">
        <f t="shared" si="114"/>
        <v>1600</v>
      </c>
      <c r="X1686" s="16">
        <f t="shared" si="115"/>
        <v>1600</v>
      </c>
      <c r="Y1686" s="21">
        <f>S1686</f>
        <v>1600</v>
      </c>
      <c r="Z1686" s="1" t="str">
        <f t="shared" si="116"/>
        <v>未整改</v>
      </c>
      <c r="AA1686" s="1" t="str">
        <f t="shared" si="117"/>
        <v>已整改</v>
      </c>
      <c r="AC1686" s="3"/>
      <c r="AD1686" s="19" t="e">
        <f>VLOOKUP(H1686,'系统导出（基本表）'!R:R,1,0)</f>
        <v>#N/A</v>
      </c>
      <c r="AE1686" s="16" t="e">
        <f>VLOOKUP(I1686,'系统导出（基本表）'!Q:R,2,0)</f>
        <v>#N/A</v>
      </c>
      <c r="AF1686" s="16" t="e">
        <f>VLOOKUP(J1686,'系统导出（基本表）'!S:T,2,0)</f>
        <v>#N/A</v>
      </c>
      <c r="AG1686" s="16"/>
      <c r="AH1686" s="16"/>
      <c r="AI1686" s="16"/>
    </row>
    <row r="1687" s="2" customFormat="1" ht="19" customHeight="1" spans="1:33">
      <c r="A1687" s="2">
        <v>1</v>
      </c>
      <c r="B1687" s="11" t="s">
        <v>152</v>
      </c>
      <c r="C1687" s="11" t="s">
        <v>1125</v>
      </c>
      <c r="D1687" s="11" t="s">
        <v>1126</v>
      </c>
      <c r="E1687" s="10" t="s">
        <v>41394</v>
      </c>
      <c r="F1687" s="11" t="s">
        <v>38507</v>
      </c>
      <c r="G1687" s="10" t="s">
        <v>13618</v>
      </c>
      <c r="H1687" s="11" t="s">
        <v>13609</v>
      </c>
      <c r="I1687" s="11" t="s">
        <v>13608</v>
      </c>
      <c r="J1687" s="11" t="s">
        <v>13608</v>
      </c>
      <c r="K1687" s="11" t="s">
        <v>13617</v>
      </c>
      <c r="L1687" s="11" t="s">
        <v>45168</v>
      </c>
      <c r="M1687" s="11" t="s">
        <v>45169</v>
      </c>
      <c r="N1687" s="11" t="s">
        <v>41377</v>
      </c>
      <c r="O1687" s="11" t="s">
        <v>41387</v>
      </c>
      <c r="P1687" s="11" t="s">
        <v>41379</v>
      </c>
      <c r="Q1687" s="11" t="s">
        <v>41984</v>
      </c>
      <c r="R1687" s="11" t="s">
        <v>41984</v>
      </c>
      <c r="S1687" s="17">
        <v>7900</v>
      </c>
      <c r="T1687" s="11" t="s">
        <v>45170</v>
      </c>
      <c r="U1687" s="17">
        <v>7900</v>
      </c>
      <c r="V1687" s="17">
        <v>0</v>
      </c>
      <c r="W1687" s="18">
        <f t="shared" si="114"/>
        <v>7900</v>
      </c>
      <c r="X1687" s="18">
        <f t="shared" si="115"/>
        <v>0</v>
      </c>
      <c r="Y1687" s="2">
        <v>7900</v>
      </c>
      <c r="Z1687" s="2" t="str">
        <f t="shared" si="116"/>
        <v>未整改</v>
      </c>
      <c r="AA1687" s="2" t="str">
        <f t="shared" si="117"/>
        <v>已整改</v>
      </c>
      <c r="AD1687" s="22" t="e">
        <f>VLOOKUP(H1687,'系统导出（基本表）'!R:R,1,0)</f>
        <v>#N/A</v>
      </c>
      <c r="AE1687" s="22" t="e">
        <f>VLOOKUP(I1687,'系统导出（基本表）'!Q:R,2,0)</f>
        <v>#N/A</v>
      </c>
      <c r="AF1687" s="2" t="e">
        <f>VLOOKUP(J1687,'系统导出（基本表）'!S:T,2,0)</f>
        <v>#N/A</v>
      </c>
      <c r="AG1687" s="24"/>
    </row>
    <row r="1688" s="1" customFormat="1" ht="19" customHeight="1" spans="2:35">
      <c r="B1688" s="10" t="s">
        <v>152</v>
      </c>
      <c r="C1688" s="10" t="s">
        <v>1125</v>
      </c>
      <c r="D1688" s="10" t="s">
        <v>1126</v>
      </c>
      <c r="E1688" s="10" t="s">
        <v>61</v>
      </c>
      <c r="F1688" s="10" t="s">
        <v>61</v>
      </c>
      <c r="G1688" s="10" t="s">
        <v>45171</v>
      </c>
      <c r="H1688" s="10" t="s">
        <v>45172</v>
      </c>
      <c r="I1688" s="10" t="s">
        <v>45173</v>
      </c>
      <c r="J1688" s="10" t="s">
        <v>45173</v>
      </c>
      <c r="K1688" s="10" t="s">
        <v>44981</v>
      </c>
      <c r="L1688" s="10" t="s">
        <v>44982</v>
      </c>
      <c r="M1688" s="10" t="s">
        <v>44983</v>
      </c>
      <c r="N1688" s="10" t="s">
        <v>61</v>
      </c>
      <c r="O1688" s="10" t="s">
        <v>41353</v>
      </c>
      <c r="P1688" s="10" t="s">
        <v>61</v>
      </c>
      <c r="Q1688" s="10" t="s">
        <v>41658</v>
      </c>
      <c r="R1688" s="10" t="s">
        <v>41658</v>
      </c>
      <c r="S1688" s="15">
        <v>1742.82</v>
      </c>
      <c r="T1688" s="10" t="s">
        <v>45174</v>
      </c>
      <c r="U1688" s="15">
        <v>1742.82</v>
      </c>
      <c r="V1688" s="15">
        <v>1742.82</v>
      </c>
      <c r="W1688" s="16">
        <f t="shared" si="114"/>
        <v>0</v>
      </c>
      <c r="X1688" s="16">
        <f t="shared" si="115"/>
        <v>0</v>
      </c>
      <c r="Y1688" s="1">
        <v>1742.82</v>
      </c>
      <c r="Z1688" s="1" t="str">
        <f t="shared" si="116"/>
        <v>未整改</v>
      </c>
      <c r="AA1688" s="1" t="str">
        <f t="shared" si="117"/>
        <v>已整改</v>
      </c>
      <c r="AC1688" s="3"/>
      <c r="AD1688" s="19" t="e">
        <f>VLOOKUP(H1688,'系统导出（基本表）'!R:R,1,0)</f>
        <v>#N/A</v>
      </c>
      <c r="AE1688" s="16" t="e">
        <f>VLOOKUP(I1688,'系统导出（基本表）'!Q:R,2,0)</f>
        <v>#N/A</v>
      </c>
      <c r="AF1688" s="16" t="e">
        <f>VLOOKUP(J1688,'系统导出（基本表）'!S:T,2,0)</f>
        <v>#N/A</v>
      </c>
      <c r="AG1688" s="16"/>
      <c r="AH1688" s="16"/>
      <c r="AI1688" s="16"/>
    </row>
    <row r="1689" s="2" customFormat="1" ht="19" customHeight="1" spans="1:33">
      <c r="A1689" s="2">
        <v>1</v>
      </c>
      <c r="B1689" s="11" t="s">
        <v>152</v>
      </c>
      <c r="C1689" s="11" t="s">
        <v>1125</v>
      </c>
      <c r="D1689" s="11" t="s">
        <v>1126</v>
      </c>
      <c r="E1689" s="10" t="s">
        <v>42735</v>
      </c>
      <c r="F1689" s="11" t="s">
        <v>38885</v>
      </c>
      <c r="G1689" s="10" t="s">
        <v>44984</v>
      </c>
      <c r="H1689" s="11" t="s">
        <v>39585</v>
      </c>
      <c r="I1689" s="11" t="s">
        <v>39584</v>
      </c>
      <c r="J1689" s="11" t="s">
        <v>39584</v>
      </c>
      <c r="K1689" s="11" t="s">
        <v>44981</v>
      </c>
      <c r="L1689" s="11" t="s">
        <v>39597</v>
      </c>
      <c r="M1689" s="11" t="s">
        <v>44983</v>
      </c>
      <c r="N1689" s="11" t="s">
        <v>41377</v>
      </c>
      <c r="O1689" s="11" t="s">
        <v>41387</v>
      </c>
      <c r="P1689" s="11" t="s">
        <v>41449</v>
      </c>
      <c r="Q1689" s="11" t="s">
        <v>41411</v>
      </c>
      <c r="R1689" s="11" t="s">
        <v>41411</v>
      </c>
      <c r="S1689" s="17">
        <v>1074.904076</v>
      </c>
      <c r="T1689" s="11" t="s">
        <v>41450</v>
      </c>
      <c r="U1689" s="17">
        <v>0</v>
      </c>
      <c r="V1689" s="17">
        <v>0</v>
      </c>
      <c r="W1689" s="18">
        <f t="shared" si="114"/>
        <v>1074.904076</v>
      </c>
      <c r="X1689" s="18">
        <f t="shared" si="115"/>
        <v>1074.904076</v>
      </c>
      <c r="Y1689" s="2">
        <v>0</v>
      </c>
      <c r="Z1689" s="2" t="str">
        <f t="shared" si="116"/>
        <v>未整改</v>
      </c>
      <c r="AA1689" s="2" t="str">
        <f t="shared" si="117"/>
        <v>未整改</v>
      </c>
      <c r="AD1689" s="22" t="str">
        <f>VLOOKUP(H1689,'系统导出（基本表）'!R:R,1,0)</f>
        <v>P21510900-0017</v>
      </c>
      <c r="AE1689" s="22" t="str">
        <f>VLOOKUP(I1689,'系统导出（基本表）'!Q:R,2,0)</f>
        <v>P21510900-0017</v>
      </c>
      <c r="AF1689" s="2" t="e">
        <f>VLOOKUP(J1689,'系统导出（基本表）'!S:T,2,0)</f>
        <v>#N/A</v>
      </c>
      <c r="AG1689" s="24"/>
    </row>
    <row r="1690" s="2" customFormat="1" ht="19" customHeight="1" spans="1:33">
      <c r="A1690" s="2">
        <v>1</v>
      </c>
      <c r="B1690" s="11" t="s">
        <v>152</v>
      </c>
      <c r="C1690" s="11" t="s">
        <v>1125</v>
      </c>
      <c r="D1690" s="11" t="s">
        <v>1126</v>
      </c>
      <c r="E1690" s="10" t="s">
        <v>43317</v>
      </c>
      <c r="F1690" s="11" t="s">
        <v>38972</v>
      </c>
      <c r="G1690" s="10" t="s">
        <v>45175</v>
      </c>
      <c r="H1690" s="11" t="s">
        <v>45176</v>
      </c>
      <c r="I1690" s="11" t="s">
        <v>45177</v>
      </c>
      <c r="J1690" s="11" t="s">
        <v>44987</v>
      </c>
      <c r="K1690" s="11" t="s">
        <v>44981</v>
      </c>
      <c r="L1690" s="11" t="s">
        <v>39597</v>
      </c>
      <c r="M1690" s="11" t="s">
        <v>44983</v>
      </c>
      <c r="N1690" s="11" t="s">
        <v>41377</v>
      </c>
      <c r="O1690" s="11" t="s">
        <v>41387</v>
      </c>
      <c r="P1690" s="11" t="s">
        <v>41449</v>
      </c>
      <c r="Q1690" s="11" t="s">
        <v>41411</v>
      </c>
      <c r="R1690" s="11" t="s">
        <v>41411</v>
      </c>
      <c r="S1690" s="17">
        <v>63.995749</v>
      </c>
      <c r="T1690" s="11" t="s">
        <v>41450</v>
      </c>
      <c r="U1690" s="17">
        <v>0</v>
      </c>
      <c r="V1690" s="17">
        <v>0</v>
      </c>
      <c r="W1690" s="18">
        <f t="shared" si="114"/>
        <v>63.995749</v>
      </c>
      <c r="X1690" s="18">
        <f t="shared" si="115"/>
        <v>63.995749</v>
      </c>
      <c r="Y1690" s="2">
        <v>0</v>
      </c>
      <c r="Z1690" s="2" t="str">
        <f t="shared" si="116"/>
        <v>未整改</v>
      </c>
      <c r="AA1690" s="2" t="str">
        <f t="shared" si="117"/>
        <v>未整改</v>
      </c>
      <c r="AD1690" s="22" t="e">
        <f>VLOOKUP(H1690,'系统导出（基本表）'!R:R,1,0)</f>
        <v>#N/A</v>
      </c>
      <c r="AE1690" s="22" t="e">
        <f>VLOOKUP(I1690,'系统导出（基本表）'!Q:R,2,0)</f>
        <v>#N/A</v>
      </c>
      <c r="AF1690" s="2" t="e">
        <f>VLOOKUP(J1690,'系统导出（基本表）'!S:T,2,0)</f>
        <v>#N/A</v>
      </c>
      <c r="AG1690" s="24"/>
    </row>
    <row r="1691" s="2" customFormat="1" ht="19" customHeight="1" spans="1:34">
      <c r="A1691" s="2">
        <v>1</v>
      </c>
      <c r="B1691" s="11" t="s">
        <v>152</v>
      </c>
      <c r="C1691" s="11" t="s">
        <v>1125</v>
      </c>
      <c r="D1691" s="11" t="s">
        <v>1126</v>
      </c>
      <c r="E1691" s="10" t="s">
        <v>43361</v>
      </c>
      <c r="F1691" s="11" t="s">
        <v>39606</v>
      </c>
      <c r="G1691" s="10" t="s">
        <v>45178</v>
      </c>
      <c r="H1691" s="11" t="s">
        <v>39610</v>
      </c>
      <c r="I1691" s="11" t="s">
        <v>39609</v>
      </c>
      <c r="J1691" s="11" t="s">
        <v>45179</v>
      </c>
      <c r="K1691" s="11" t="s">
        <v>44981</v>
      </c>
      <c r="L1691" s="11" t="s">
        <v>39597</v>
      </c>
      <c r="M1691" s="11" t="s">
        <v>44983</v>
      </c>
      <c r="N1691" s="11" t="s">
        <v>41377</v>
      </c>
      <c r="O1691" s="11" t="s">
        <v>41387</v>
      </c>
      <c r="P1691" s="11" t="s">
        <v>41449</v>
      </c>
      <c r="Q1691" s="11" t="s">
        <v>41411</v>
      </c>
      <c r="R1691" s="11" t="s">
        <v>41411</v>
      </c>
      <c r="S1691" s="17">
        <v>1249.455036</v>
      </c>
      <c r="T1691" s="11" t="s">
        <v>41450</v>
      </c>
      <c r="U1691" s="17">
        <v>0</v>
      </c>
      <c r="V1691" s="17">
        <v>0</v>
      </c>
      <c r="W1691" s="18">
        <f t="shared" si="114"/>
        <v>1249.455036</v>
      </c>
      <c r="X1691" s="18">
        <f t="shared" si="115"/>
        <v>1249.455036</v>
      </c>
      <c r="Y1691" s="2">
        <v>0</v>
      </c>
      <c r="Z1691" s="2" t="str">
        <f t="shared" si="116"/>
        <v>未整改</v>
      </c>
      <c r="AA1691" s="2" t="str">
        <f t="shared" si="117"/>
        <v>未整改</v>
      </c>
      <c r="AD1691" s="22" t="str">
        <f>VLOOKUP(H1691,'系统导出（基本表）'!R:R,1,0)</f>
        <v>P20510900-0033</v>
      </c>
      <c r="AE1691" s="22" t="str">
        <f>VLOOKUP(I1691,'系统导出（基本表）'!Q:R,2,0)</f>
        <v>P20510900-0033</v>
      </c>
      <c r="AF1691" s="2" t="e">
        <f>VLOOKUP(J1691,'系统导出（基本表）'!S:T,2,0)</f>
        <v>#N/A</v>
      </c>
      <c r="AG1691" s="22">
        <v>1000</v>
      </c>
      <c r="AH1691" s="22">
        <f>VLOOKUP(I1691,导出计数_列Q!A:D,4,0)</f>
        <v>1041</v>
      </c>
    </row>
    <row r="1692" s="1" customFormat="1" ht="19" customHeight="1" spans="2:35">
      <c r="B1692" s="10" t="s">
        <v>152</v>
      </c>
      <c r="C1692" s="10" t="s">
        <v>1125</v>
      </c>
      <c r="D1692" s="10" t="s">
        <v>1126</v>
      </c>
      <c r="E1692" s="10" t="s">
        <v>61</v>
      </c>
      <c r="F1692" s="10" t="s">
        <v>61</v>
      </c>
      <c r="G1692" s="10" t="s">
        <v>45171</v>
      </c>
      <c r="H1692" s="10" t="s">
        <v>45172</v>
      </c>
      <c r="I1692" s="10" t="s">
        <v>45173</v>
      </c>
      <c r="J1692" s="10" t="s">
        <v>45173</v>
      </c>
      <c r="K1692" s="10" t="s">
        <v>44981</v>
      </c>
      <c r="L1692" s="10" t="s">
        <v>44982</v>
      </c>
      <c r="M1692" s="10" t="s">
        <v>44983</v>
      </c>
      <c r="N1692" s="10" t="s">
        <v>61</v>
      </c>
      <c r="O1692" s="10" t="s">
        <v>41372</v>
      </c>
      <c r="P1692" s="10" t="s">
        <v>61</v>
      </c>
      <c r="Q1692" s="10" t="s">
        <v>41501</v>
      </c>
      <c r="R1692" s="10" t="s">
        <v>41501</v>
      </c>
      <c r="S1692" s="15">
        <v>35</v>
      </c>
      <c r="T1692" s="10" t="s">
        <v>41501</v>
      </c>
      <c r="U1692" s="15">
        <v>35</v>
      </c>
      <c r="V1692" s="15">
        <v>35</v>
      </c>
      <c r="W1692" s="16">
        <f t="shared" si="114"/>
        <v>0</v>
      </c>
      <c r="X1692" s="16">
        <f t="shared" si="115"/>
        <v>0</v>
      </c>
      <c r="Y1692" s="1">
        <v>35</v>
      </c>
      <c r="Z1692" s="1" t="str">
        <f t="shared" si="116"/>
        <v>未整改</v>
      </c>
      <c r="AA1692" s="1" t="str">
        <f t="shared" si="117"/>
        <v>已整改</v>
      </c>
      <c r="AC1692" s="3"/>
      <c r="AD1692" s="19" t="e">
        <f>VLOOKUP(H1692,'系统导出（基本表）'!R:R,1,0)</f>
        <v>#N/A</v>
      </c>
      <c r="AE1692" s="16" t="e">
        <f>VLOOKUP(I1692,'系统导出（基本表）'!Q:R,2,0)</f>
        <v>#N/A</v>
      </c>
      <c r="AF1692" s="16" t="e">
        <f>VLOOKUP(J1692,'系统导出（基本表）'!S:T,2,0)</f>
        <v>#N/A</v>
      </c>
      <c r="AG1692" s="16"/>
      <c r="AH1692" s="16"/>
      <c r="AI1692" s="16"/>
    </row>
    <row r="1693" s="2" customFormat="1" ht="19" customHeight="1" spans="1:33">
      <c r="A1693" s="2">
        <v>1</v>
      </c>
      <c r="B1693" s="11" t="s">
        <v>152</v>
      </c>
      <c r="C1693" s="11" t="s">
        <v>1125</v>
      </c>
      <c r="D1693" s="11" t="s">
        <v>1126</v>
      </c>
      <c r="E1693" s="10" t="s">
        <v>41477</v>
      </c>
      <c r="F1693" s="11" t="s">
        <v>38653</v>
      </c>
      <c r="G1693" s="10" t="s">
        <v>45180</v>
      </c>
      <c r="H1693" s="11" t="s">
        <v>45181</v>
      </c>
      <c r="I1693" s="11" t="s">
        <v>45182</v>
      </c>
      <c r="J1693" s="11" t="s">
        <v>45182</v>
      </c>
      <c r="K1693" s="11" t="s">
        <v>4029</v>
      </c>
      <c r="L1693" s="11" t="s">
        <v>39582</v>
      </c>
      <c r="M1693" s="11" t="s">
        <v>45183</v>
      </c>
      <c r="N1693" s="11" t="s">
        <v>41377</v>
      </c>
      <c r="O1693" s="11" t="s">
        <v>41387</v>
      </c>
      <c r="P1693" s="11" t="s">
        <v>41449</v>
      </c>
      <c r="Q1693" s="11" t="s">
        <v>41411</v>
      </c>
      <c r="R1693" s="11" t="s">
        <v>41411</v>
      </c>
      <c r="S1693" s="17">
        <v>109.2</v>
      </c>
      <c r="T1693" s="11" t="s">
        <v>41450</v>
      </c>
      <c r="U1693" s="17">
        <v>0</v>
      </c>
      <c r="V1693" s="17">
        <v>0</v>
      </c>
      <c r="W1693" s="18">
        <f t="shared" si="114"/>
        <v>109.2</v>
      </c>
      <c r="X1693" s="18">
        <f t="shared" si="115"/>
        <v>109.2</v>
      </c>
      <c r="Y1693" s="2">
        <v>0</v>
      </c>
      <c r="Z1693" s="2" t="str">
        <f t="shared" si="116"/>
        <v>未整改</v>
      </c>
      <c r="AA1693" s="2" t="str">
        <f t="shared" si="117"/>
        <v>未整改</v>
      </c>
      <c r="AD1693" s="22" t="e">
        <f>VLOOKUP(H1693,'系统导出（基本表）'!R:R,1,0)</f>
        <v>#N/A</v>
      </c>
      <c r="AE1693" s="22" t="e">
        <f>VLOOKUP(I1693,'系统导出（基本表）'!Q:R,2,0)</f>
        <v>#N/A</v>
      </c>
      <c r="AF1693" s="2" t="e">
        <f>VLOOKUP(J1693,'系统导出（基本表）'!S:T,2,0)</f>
        <v>#N/A</v>
      </c>
      <c r="AG1693" s="24"/>
    </row>
    <row r="1694" s="2" customFormat="1" ht="19" customHeight="1" spans="1:33">
      <c r="A1694" s="2">
        <v>1</v>
      </c>
      <c r="B1694" s="11" t="s">
        <v>152</v>
      </c>
      <c r="C1694" s="11" t="s">
        <v>1125</v>
      </c>
      <c r="D1694" s="11" t="s">
        <v>1126</v>
      </c>
      <c r="E1694" s="10" t="s">
        <v>42413</v>
      </c>
      <c r="F1694" s="11" t="s">
        <v>39206</v>
      </c>
      <c r="G1694" s="10" t="s">
        <v>45184</v>
      </c>
      <c r="H1694" s="11" t="s">
        <v>39593</v>
      </c>
      <c r="I1694" s="11" t="s">
        <v>39592</v>
      </c>
      <c r="J1694" s="11" t="s">
        <v>39592</v>
      </c>
      <c r="K1694" s="11" t="s">
        <v>4029</v>
      </c>
      <c r="L1694" s="11" t="s">
        <v>39582</v>
      </c>
      <c r="M1694" s="11" t="s">
        <v>45183</v>
      </c>
      <c r="N1694" s="11" t="s">
        <v>41377</v>
      </c>
      <c r="O1694" s="11" t="s">
        <v>41387</v>
      </c>
      <c r="P1694" s="11" t="s">
        <v>41449</v>
      </c>
      <c r="Q1694" s="11" t="s">
        <v>41411</v>
      </c>
      <c r="R1694" s="11" t="s">
        <v>41411</v>
      </c>
      <c r="S1694" s="17">
        <v>283.428143</v>
      </c>
      <c r="T1694" s="11" t="s">
        <v>41450</v>
      </c>
      <c r="U1694" s="17">
        <v>0</v>
      </c>
      <c r="V1694" s="17">
        <v>0</v>
      </c>
      <c r="W1694" s="18">
        <f t="shared" si="114"/>
        <v>283.428143</v>
      </c>
      <c r="X1694" s="18">
        <f t="shared" si="115"/>
        <v>283.428143</v>
      </c>
      <c r="Y1694" s="2">
        <v>0</v>
      </c>
      <c r="Z1694" s="2" t="str">
        <f t="shared" si="116"/>
        <v>未整改</v>
      </c>
      <c r="AA1694" s="2" t="str">
        <f t="shared" si="117"/>
        <v>未整改</v>
      </c>
      <c r="AD1694" s="22" t="str">
        <f>VLOOKUP(H1694,'系统导出（基本表）'!R:R,1,0)</f>
        <v>P21510900-0021</v>
      </c>
      <c r="AE1694" s="22" t="str">
        <f>VLOOKUP(I1694,'系统导出（基本表）'!Q:R,2,0)</f>
        <v>P21510900-0021</v>
      </c>
      <c r="AF1694" s="2" t="e">
        <f>VLOOKUP(J1694,'系统导出（基本表）'!S:T,2,0)</f>
        <v>#N/A</v>
      </c>
      <c r="AG1694" s="24"/>
    </row>
    <row r="1695" s="2" customFormat="1" ht="19" customHeight="1" spans="1:33">
      <c r="A1695" s="2">
        <v>1</v>
      </c>
      <c r="B1695" s="11" t="s">
        <v>152</v>
      </c>
      <c r="C1695" s="11" t="s">
        <v>1125</v>
      </c>
      <c r="D1695" s="11" t="s">
        <v>1126</v>
      </c>
      <c r="E1695" s="10" t="s">
        <v>43269</v>
      </c>
      <c r="F1695" s="11" t="s">
        <v>39130</v>
      </c>
      <c r="G1695" s="10" t="s">
        <v>8025</v>
      </c>
      <c r="H1695" s="11" t="s">
        <v>8021</v>
      </c>
      <c r="I1695" s="11" t="s">
        <v>8020</v>
      </c>
      <c r="J1695" s="11" t="s">
        <v>8020</v>
      </c>
      <c r="K1695" s="11" t="s">
        <v>6446</v>
      </c>
      <c r="L1695" s="11" t="s">
        <v>39619</v>
      </c>
      <c r="M1695" s="11" t="s">
        <v>45185</v>
      </c>
      <c r="N1695" s="11" t="s">
        <v>41377</v>
      </c>
      <c r="O1695" s="11" t="s">
        <v>41387</v>
      </c>
      <c r="P1695" s="11" t="s">
        <v>41379</v>
      </c>
      <c r="Q1695" s="11" t="s">
        <v>41501</v>
      </c>
      <c r="R1695" s="11" t="s">
        <v>41501</v>
      </c>
      <c r="S1695" s="17">
        <v>4.86</v>
      </c>
      <c r="T1695" s="11" t="s">
        <v>45186</v>
      </c>
      <c r="U1695" s="17">
        <v>0</v>
      </c>
      <c r="V1695" s="17">
        <v>0</v>
      </c>
      <c r="W1695" s="18">
        <f t="shared" si="114"/>
        <v>4.86</v>
      </c>
      <c r="X1695" s="18">
        <f t="shared" si="115"/>
        <v>4.86</v>
      </c>
      <c r="Y1695" s="2">
        <v>0</v>
      </c>
      <c r="Z1695" s="2" t="str">
        <f t="shared" si="116"/>
        <v>未整改</v>
      </c>
      <c r="AA1695" s="2" t="str">
        <f t="shared" si="117"/>
        <v>未整改</v>
      </c>
      <c r="AD1695" s="22" t="e">
        <f>VLOOKUP(H1695,'系统导出（基本表）'!R:R,1,0)</f>
        <v>#N/A</v>
      </c>
      <c r="AE1695" s="22" t="e">
        <f>VLOOKUP(I1695,'系统导出（基本表）'!Q:R,2,0)</f>
        <v>#N/A</v>
      </c>
      <c r="AF1695" s="2" t="e">
        <f>VLOOKUP(J1695,'系统导出（基本表）'!S:T,2,0)</f>
        <v>#N/A</v>
      </c>
      <c r="AG1695" s="24"/>
    </row>
    <row r="1696" s="2" customFormat="1" ht="19" customHeight="1" spans="1:33">
      <c r="A1696" s="2">
        <v>1</v>
      </c>
      <c r="B1696" s="11" t="s">
        <v>152</v>
      </c>
      <c r="C1696" s="11" t="s">
        <v>1125</v>
      </c>
      <c r="D1696" s="11" t="s">
        <v>1126</v>
      </c>
      <c r="E1696" s="10" t="s">
        <v>42339</v>
      </c>
      <c r="F1696" s="11" t="s">
        <v>39265</v>
      </c>
      <c r="G1696" s="10" t="s">
        <v>45187</v>
      </c>
      <c r="H1696" s="11" t="s">
        <v>39624</v>
      </c>
      <c r="I1696" s="11" t="s">
        <v>39623</v>
      </c>
      <c r="J1696" s="11" t="s">
        <v>45188</v>
      </c>
      <c r="K1696" s="11" t="s">
        <v>6446</v>
      </c>
      <c r="L1696" s="11" t="s">
        <v>39619</v>
      </c>
      <c r="M1696" s="11" t="s">
        <v>45185</v>
      </c>
      <c r="N1696" s="11" t="s">
        <v>41377</v>
      </c>
      <c r="O1696" s="11" t="s">
        <v>41387</v>
      </c>
      <c r="P1696" s="11" t="s">
        <v>41449</v>
      </c>
      <c r="Q1696" s="11" t="s">
        <v>41411</v>
      </c>
      <c r="R1696" s="11" t="s">
        <v>41411</v>
      </c>
      <c r="S1696" s="17">
        <v>692.483739</v>
      </c>
      <c r="T1696" s="11" t="s">
        <v>41450</v>
      </c>
      <c r="U1696" s="17">
        <v>0</v>
      </c>
      <c r="V1696" s="17">
        <v>0</v>
      </c>
      <c r="W1696" s="18">
        <f t="shared" si="114"/>
        <v>692.483739</v>
      </c>
      <c r="X1696" s="18">
        <f t="shared" si="115"/>
        <v>692.483739</v>
      </c>
      <c r="Y1696" s="2">
        <v>0</v>
      </c>
      <c r="Z1696" s="2" t="str">
        <f t="shared" si="116"/>
        <v>未整改</v>
      </c>
      <c r="AA1696" s="2" t="str">
        <f t="shared" si="117"/>
        <v>未整改</v>
      </c>
      <c r="AD1696" s="22" t="str">
        <f>VLOOKUP(H1696,'系统导出（基本表）'!R:R,1,0)</f>
        <v>P20510900-0101</v>
      </c>
      <c r="AE1696" s="22" t="str">
        <f>VLOOKUP(I1696,'系统导出（基本表）'!Q:R,2,0)</f>
        <v>P20510900-0101</v>
      </c>
      <c r="AF1696" s="2" t="e">
        <f>VLOOKUP(J1696,'系统导出（基本表）'!S:T,2,0)</f>
        <v>#N/A</v>
      </c>
      <c r="AG1696" s="24"/>
    </row>
    <row r="1697" s="2" customFormat="1" ht="19" customHeight="1" spans="1:33">
      <c r="A1697" s="2">
        <v>1</v>
      </c>
      <c r="B1697" s="11" t="s">
        <v>152</v>
      </c>
      <c r="C1697" s="11" t="s">
        <v>1125</v>
      </c>
      <c r="D1697" s="11" t="s">
        <v>1126</v>
      </c>
      <c r="E1697" s="10" t="s">
        <v>42211</v>
      </c>
      <c r="F1697" s="11" t="s">
        <v>39065</v>
      </c>
      <c r="G1697" s="10" t="s">
        <v>45189</v>
      </c>
      <c r="H1697" s="11" t="s">
        <v>39618</v>
      </c>
      <c r="I1697" s="11" t="s">
        <v>39617</v>
      </c>
      <c r="J1697" s="11" t="s">
        <v>39617</v>
      </c>
      <c r="K1697" s="11" t="s">
        <v>6446</v>
      </c>
      <c r="L1697" s="11" t="s">
        <v>39619</v>
      </c>
      <c r="M1697" s="11" t="s">
        <v>45185</v>
      </c>
      <c r="N1697" s="11" t="s">
        <v>41377</v>
      </c>
      <c r="O1697" s="11" t="s">
        <v>41387</v>
      </c>
      <c r="P1697" s="11" t="s">
        <v>41449</v>
      </c>
      <c r="Q1697" s="11" t="s">
        <v>41411</v>
      </c>
      <c r="R1697" s="11" t="s">
        <v>41411</v>
      </c>
      <c r="S1697" s="17">
        <v>1086.28078</v>
      </c>
      <c r="T1697" s="11" t="s">
        <v>41450</v>
      </c>
      <c r="U1697" s="17">
        <v>0</v>
      </c>
      <c r="V1697" s="17">
        <v>0</v>
      </c>
      <c r="W1697" s="18">
        <f t="shared" si="114"/>
        <v>1086.28078</v>
      </c>
      <c r="X1697" s="18">
        <f t="shared" si="115"/>
        <v>1086.28078</v>
      </c>
      <c r="Y1697" s="2">
        <v>0</v>
      </c>
      <c r="Z1697" s="2" t="str">
        <f t="shared" si="116"/>
        <v>未整改</v>
      </c>
      <c r="AA1697" s="2" t="str">
        <f t="shared" si="117"/>
        <v>未整改</v>
      </c>
      <c r="AD1697" s="22" t="str">
        <f>VLOOKUP(H1697,'系统导出（基本表）'!R:R,1,0)</f>
        <v>P22510900-0119</v>
      </c>
      <c r="AE1697" s="22" t="str">
        <f>VLOOKUP(I1697,'系统导出（基本表）'!Q:R,2,0)</f>
        <v>P22510900-0119</v>
      </c>
      <c r="AF1697" s="2" t="e">
        <f>VLOOKUP(J1697,'系统导出（基本表）'!S:T,2,0)</f>
        <v>#N/A</v>
      </c>
      <c r="AG1697" s="24"/>
    </row>
    <row r="1698" s="2" customFormat="1" ht="19" customHeight="1" spans="1:33">
      <c r="A1698" s="2">
        <v>1</v>
      </c>
      <c r="B1698" s="11" t="s">
        <v>152</v>
      </c>
      <c r="C1698" s="11" t="s">
        <v>1125</v>
      </c>
      <c r="D1698" s="11" t="s">
        <v>1126</v>
      </c>
      <c r="E1698" s="10" t="s">
        <v>43317</v>
      </c>
      <c r="F1698" s="11" t="s">
        <v>38972</v>
      </c>
      <c r="G1698" s="10" t="s">
        <v>45190</v>
      </c>
      <c r="H1698" s="11" t="s">
        <v>39572</v>
      </c>
      <c r="I1698" s="11" t="s">
        <v>39571</v>
      </c>
      <c r="J1698" s="11" t="s">
        <v>45191</v>
      </c>
      <c r="K1698" s="11" t="s">
        <v>6446</v>
      </c>
      <c r="L1698" s="11" t="s">
        <v>39619</v>
      </c>
      <c r="M1698" s="11" t="s">
        <v>45185</v>
      </c>
      <c r="N1698" s="11" t="s">
        <v>41377</v>
      </c>
      <c r="O1698" s="11" t="s">
        <v>41387</v>
      </c>
      <c r="P1698" s="11" t="s">
        <v>41449</v>
      </c>
      <c r="Q1698" s="11" t="s">
        <v>41411</v>
      </c>
      <c r="R1698" s="11" t="s">
        <v>41411</v>
      </c>
      <c r="S1698" s="17">
        <v>2120.905037</v>
      </c>
      <c r="T1698" s="11" t="s">
        <v>41450</v>
      </c>
      <c r="U1698" s="17">
        <v>0</v>
      </c>
      <c r="V1698" s="17">
        <v>0</v>
      </c>
      <c r="W1698" s="18">
        <f t="shared" si="114"/>
        <v>2120.905037</v>
      </c>
      <c r="X1698" s="18">
        <f t="shared" si="115"/>
        <v>2120.905037</v>
      </c>
      <c r="Y1698" s="2">
        <v>0</v>
      </c>
      <c r="Z1698" s="2" t="str">
        <f t="shared" si="116"/>
        <v>未整改</v>
      </c>
      <c r="AA1698" s="2" t="str">
        <f t="shared" si="117"/>
        <v>未整改</v>
      </c>
      <c r="AD1698" s="22" t="str">
        <f>VLOOKUP(H1698,'系统导出（基本表）'!R:R,1,0)</f>
        <v>P20510900-0100</v>
      </c>
      <c r="AE1698" s="22" t="str">
        <f>VLOOKUP(I1698,'系统导出（基本表）'!Q:R,2,0)</f>
        <v>P20510900-0100</v>
      </c>
      <c r="AF1698" s="2" t="e">
        <f>VLOOKUP(J1698,'系统导出（基本表）'!S:T,2,0)</f>
        <v>#N/A</v>
      </c>
      <c r="AG1698" s="24"/>
    </row>
    <row r="1699" s="2" customFormat="1" ht="19" customHeight="1" spans="1:33">
      <c r="A1699" s="2">
        <v>1</v>
      </c>
      <c r="B1699" s="11" t="s">
        <v>152</v>
      </c>
      <c r="C1699" s="11" t="s">
        <v>1125</v>
      </c>
      <c r="D1699" s="11" t="s">
        <v>1126</v>
      </c>
      <c r="E1699" s="10" t="s">
        <v>42354</v>
      </c>
      <c r="F1699" s="11" t="s">
        <v>38614</v>
      </c>
      <c r="G1699" s="10" t="s">
        <v>14704</v>
      </c>
      <c r="H1699" s="11" t="s">
        <v>14700</v>
      </c>
      <c r="I1699" s="11" t="s">
        <v>14699</v>
      </c>
      <c r="J1699" s="11" t="s">
        <v>14699</v>
      </c>
      <c r="K1699" s="11" t="s">
        <v>6446</v>
      </c>
      <c r="L1699" s="11" t="s">
        <v>39619</v>
      </c>
      <c r="M1699" s="11" t="s">
        <v>45185</v>
      </c>
      <c r="N1699" s="11" t="s">
        <v>41377</v>
      </c>
      <c r="O1699" s="11" t="s">
        <v>41387</v>
      </c>
      <c r="P1699" s="11" t="s">
        <v>41379</v>
      </c>
      <c r="Q1699" s="11" t="s">
        <v>41501</v>
      </c>
      <c r="R1699" s="11" t="s">
        <v>41501</v>
      </c>
      <c r="S1699" s="17">
        <v>6.75</v>
      </c>
      <c r="T1699" s="11" t="s">
        <v>45192</v>
      </c>
      <c r="U1699" s="17">
        <v>0</v>
      </c>
      <c r="V1699" s="17">
        <v>0</v>
      </c>
      <c r="W1699" s="18">
        <f t="shared" si="114"/>
        <v>6.75</v>
      </c>
      <c r="X1699" s="18">
        <f t="shared" si="115"/>
        <v>6.75</v>
      </c>
      <c r="Y1699" s="2">
        <v>0</v>
      </c>
      <c r="Z1699" s="2" t="str">
        <f t="shared" si="116"/>
        <v>未整改</v>
      </c>
      <c r="AA1699" s="2" t="str">
        <f t="shared" si="117"/>
        <v>未整改</v>
      </c>
      <c r="AD1699" s="22" t="e">
        <f>VLOOKUP(H1699,'系统导出（基本表）'!R:R,1,0)</f>
        <v>#N/A</v>
      </c>
      <c r="AE1699" s="22" t="e">
        <f>VLOOKUP(I1699,'系统导出（基本表）'!Q:R,2,0)</f>
        <v>#N/A</v>
      </c>
      <c r="AF1699" s="2" t="e">
        <f>VLOOKUP(J1699,'系统导出（基本表）'!S:T,2,0)</f>
        <v>#N/A</v>
      </c>
      <c r="AG1699" s="24"/>
    </row>
    <row r="1700" s="2" customFormat="1" ht="19" customHeight="1" spans="1:33">
      <c r="A1700" s="2">
        <v>1</v>
      </c>
      <c r="B1700" s="11" t="s">
        <v>152</v>
      </c>
      <c r="C1700" s="11" t="s">
        <v>1125</v>
      </c>
      <c r="D1700" s="11" t="s">
        <v>1126</v>
      </c>
      <c r="E1700" s="10" t="s">
        <v>43317</v>
      </c>
      <c r="F1700" s="11" t="s">
        <v>38972</v>
      </c>
      <c r="G1700" s="10" t="s">
        <v>45193</v>
      </c>
      <c r="H1700" s="11" t="s">
        <v>39633</v>
      </c>
      <c r="I1700" s="11" t="s">
        <v>39632</v>
      </c>
      <c r="J1700" s="11" t="s">
        <v>45194</v>
      </c>
      <c r="K1700" s="11" t="s">
        <v>6446</v>
      </c>
      <c r="L1700" s="11" t="s">
        <v>39619</v>
      </c>
      <c r="M1700" s="11" t="s">
        <v>45185</v>
      </c>
      <c r="N1700" s="11" t="s">
        <v>41377</v>
      </c>
      <c r="O1700" s="11" t="s">
        <v>41387</v>
      </c>
      <c r="P1700" s="11" t="s">
        <v>41449</v>
      </c>
      <c r="Q1700" s="11" t="s">
        <v>41411</v>
      </c>
      <c r="R1700" s="11" t="s">
        <v>41411</v>
      </c>
      <c r="S1700" s="17">
        <v>2606.519652</v>
      </c>
      <c r="T1700" s="11" t="s">
        <v>41450</v>
      </c>
      <c r="U1700" s="17">
        <v>0</v>
      </c>
      <c r="V1700" s="17">
        <v>0</v>
      </c>
      <c r="W1700" s="18">
        <f t="shared" si="114"/>
        <v>2606.519652</v>
      </c>
      <c r="X1700" s="18">
        <f t="shared" si="115"/>
        <v>2606.519652</v>
      </c>
      <c r="Y1700" s="2">
        <v>0</v>
      </c>
      <c r="Z1700" s="2" t="str">
        <f t="shared" si="116"/>
        <v>未整改</v>
      </c>
      <c r="AA1700" s="2" t="str">
        <f t="shared" si="117"/>
        <v>未整改</v>
      </c>
      <c r="AD1700" s="22" t="str">
        <f>VLOOKUP(H1700,'系统导出（基本表）'!R:R,1,0)</f>
        <v>P20510900-0102</v>
      </c>
      <c r="AE1700" s="22" t="str">
        <f>VLOOKUP(I1700,'系统导出（基本表）'!Q:R,2,0)</f>
        <v>P20510900-0102</v>
      </c>
      <c r="AF1700" s="2" t="e">
        <f>VLOOKUP(J1700,'系统导出（基本表）'!S:T,2,0)</f>
        <v>#N/A</v>
      </c>
      <c r="AG1700" s="24"/>
    </row>
    <row r="1701" s="2" customFormat="1" ht="19" customHeight="1" spans="1:34">
      <c r="A1701" s="2">
        <v>1</v>
      </c>
      <c r="B1701" s="11" t="s">
        <v>152</v>
      </c>
      <c r="C1701" s="11" t="s">
        <v>1125</v>
      </c>
      <c r="D1701" s="11" t="s">
        <v>1126</v>
      </c>
      <c r="E1701" s="10" t="s">
        <v>42413</v>
      </c>
      <c r="F1701" s="11" t="s">
        <v>39206</v>
      </c>
      <c r="G1701" s="10" t="s">
        <v>45195</v>
      </c>
      <c r="H1701" s="11" t="s">
        <v>39578</v>
      </c>
      <c r="I1701" s="11" t="s">
        <v>39577</v>
      </c>
      <c r="J1701" s="11" t="s">
        <v>39577</v>
      </c>
      <c r="K1701" s="11" t="s">
        <v>21267</v>
      </c>
      <c r="L1701" s="11" t="s">
        <v>39602</v>
      </c>
      <c r="M1701" s="11" t="s">
        <v>45196</v>
      </c>
      <c r="N1701" s="11" t="s">
        <v>41377</v>
      </c>
      <c r="O1701" s="11" t="s">
        <v>41387</v>
      </c>
      <c r="P1701" s="11" t="s">
        <v>41449</v>
      </c>
      <c r="Q1701" s="11" t="s">
        <v>41411</v>
      </c>
      <c r="R1701" s="11" t="s">
        <v>41411</v>
      </c>
      <c r="S1701" s="17">
        <v>7000</v>
      </c>
      <c r="T1701" s="11" t="s">
        <v>41450</v>
      </c>
      <c r="U1701" s="17">
        <v>0</v>
      </c>
      <c r="V1701" s="17">
        <v>0</v>
      </c>
      <c r="W1701" s="18">
        <f t="shared" si="114"/>
        <v>7000</v>
      </c>
      <c r="X1701" s="18">
        <f t="shared" si="115"/>
        <v>7000</v>
      </c>
      <c r="Y1701" s="2">
        <v>0</v>
      </c>
      <c r="Z1701" s="2" t="str">
        <f t="shared" si="116"/>
        <v>未整改</v>
      </c>
      <c r="AA1701" s="2" t="str">
        <f t="shared" si="117"/>
        <v>未整改</v>
      </c>
      <c r="AD1701" s="22" t="str">
        <f>VLOOKUP(H1701,'系统导出（基本表）'!R:R,1,0)</f>
        <v>P21510900-0022</v>
      </c>
      <c r="AE1701" s="22" t="str">
        <f>VLOOKUP(I1701,'系统导出（基本表）'!Q:R,2,0)</f>
        <v>P21510900-0022</v>
      </c>
      <c r="AF1701" s="2" t="e">
        <f>VLOOKUP(J1701,'系统导出（基本表）'!S:T,2,0)</f>
        <v>#N/A</v>
      </c>
      <c r="AG1701" s="22">
        <v>2000</v>
      </c>
      <c r="AH1701" s="22">
        <f>VLOOKUP(I1701,导出计数_列Q!A:D,4,0)</f>
        <v>3000</v>
      </c>
    </row>
    <row r="1702" s="2" customFormat="1" ht="19" customHeight="1" spans="1:33">
      <c r="A1702" s="2">
        <v>1</v>
      </c>
      <c r="B1702" s="11" t="s">
        <v>152</v>
      </c>
      <c r="C1702" s="11" t="s">
        <v>1125</v>
      </c>
      <c r="D1702" s="11" t="s">
        <v>1126</v>
      </c>
      <c r="E1702" s="10" t="s">
        <v>42413</v>
      </c>
      <c r="F1702" s="11" t="s">
        <v>39206</v>
      </c>
      <c r="G1702" s="10" t="s">
        <v>13029</v>
      </c>
      <c r="H1702" s="11" t="s">
        <v>13024</v>
      </c>
      <c r="I1702" s="11" t="s">
        <v>13023</v>
      </c>
      <c r="J1702" s="11" t="s">
        <v>13023</v>
      </c>
      <c r="K1702" s="11" t="s">
        <v>4466</v>
      </c>
      <c r="L1702" s="11" t="s">
        <v>45197</v>
      </c>
      <c r="M1702" s="11" t="s">
        <v>45198</v>
      </c>
      <c r="N1702" s="11" t="s">
        <v>41377</v>
      </c>
      <c r="O1702" s="11" t="s">
        <v>41387</v>
      </c>
      <c r="P1702" s="11" t="s">
        <v>41449</v>
      </c>
      <c r="Q1702" s="11" t="s">
        <v>41411</v>
      </c>
      <c r="R1702" s="11" t="s">
        <v>41411</v>
      </c>
      <c r="S1702" s="17">
        <v>230.396455</v>
      </c>
      <c r="T1702" s="11" t="s">
        <v>41450</v>
      </c>
      <c r="U1702" s="17">
        <v>0</v>
      </c>
      <c r="V1702" s="17">
        <v>0</v>
      </c>
      <c r="W1702" s="18">
        <f t="shared" si="114"/>
        <v>230.396455</v>
      </c>
      <c r="X1702" s="18">
        <f t="shared" si="115"/>
        <v>230.396455</v>
      </c>
      <c r="Y1702" s="2">
        <v>0</v>
      </c>
      <c r="Z1702" s="2" t="str">
        <f t="shared" si="116"/>
        <v>未整改</v>
      </c>
      <c r="AA1702" s="2" t="str">
        <f t="shared" si="117"/>
        <v>未整改</v>
      </c>
      <c r="AD1702" s="22" t="e">
        <f>VLOOKUP(H1702,'系统导出（基本表）'!R:R,1,0)</f>
        <v>#N/A</v>
      </c>
      <c r="AE1702" s="22" t="e">
        <f>VLOOKUP(I1702,'系统导出（基本表）'!Q:R,2,0)</f>
        <v>#N/A</v>
      </c>
      <c r="AF1702" s="2" t="e">
        <f>VLOOKUP(J1702,'系统导出（基本表）'!S:T,2,0)</f>
        <v>#N/A</v>
      </c>
      <c r="AG1702" s="24"/>
    </row>
    <row r="1703" s="2" customFormat="1" ht="19" customHeight="1" spans="1:33">
      <c r="A1703" s="2">
        <v>1</v>
      </c>
      <c r="B1703" s="11" t="s">
        <v>152</v>
      </c>
      <c r="C1703" s="11" t="s">
        <v>1125</v>
      </c>
      <c r="D1703" s="11" t="s">
        <v>1126</v>
      </c>
      <c r="E1703" s="10" t="s">
        <v>42735</v>
      </c>
      <c r="F1703" s="11" t="s">
        <v>38885</v>
      </c>
      <c r="G1703" s="10" t="s">
        <v>45199</v>
      </c>
      <c r="H1703" s="11" t="s">
        <v>39601</v>
      </c>
      <c r="I1703" s="11" t="s">
        <v>39600</v>
      </c>
      <c r="J1703" s="11" t="s">
        <v>39600</v>
      </c>
      <c r="K1703" s="11" t="s">
        <v>45200</v>
      </c>
      <c r="L1703" s="11" t="s">
        <v>39602</v>
      </c>
      <c r="M1703" s="11" t="s">
        <v>45201</v>
      </c>
      <c r="N1703" s="11" t="s">
        <v>41377</v>
      </c>
      <c r="O1703" s="11" t="s">
        <v>41387</v>
      </c>
      <c r="P1703" s="11" t="s">
        <v>41449</v>
      </c>
      <c r="Q1703" s="11" t="s">
        <v>41411</v>
      </c>
      <c r="R1703" s="11" t="s">
        <v>41411</v>
      </c>
      <c r="S1703" s="17">
        <v>418.74</v>
      </c>
      <c r="T1703" s="11" t="s">
        <v>41450</v>
      </c>
      <c r="U1703" s="17">
        <v>0</v>
      </c>
      <c r="V1703" s="17">
        <v>0</v>
      </c>
      <c r="W1703" s="18">
        <f t="shared" si="114"/>
        <v>418.74</v>
      </c>
      <c r="X1703" s="18">
        <f t="shared" si="115"/>
        <v>418.74</v>
      </c>
      <c r="Y1703" s="2">
        <v>0</v>
      </c>
      <c r="Z1703" s="2" t="str">
        <f t="shared" si="116"/>
        <v>未整改</v>
      </c>
      <c r="AA1703" s="2" t="str">
        <f t="shared" si="117"/>
        <v>未整改</v>
      </c>
      <c r="AD1703" s="22" t="str">
        <f>VLOOKUP(H1703,'系统导出（基本表）'!R:R,1,0)</f>
        <v>P22510900-0049</v>
      </c>
      <c r="AE1703" s="22" t="str">
        <f>VLOOKUP(I1703,'系统导出（基本表）'!Q:R,2,0)</f>
        <v>P22510900-0049</v>
      </c>
      <c r="AF1703" s="2" t="e">
        <f>VLOOKUP(J1703,'系统导出（基本表）'!S:T,2,0)</f>
        <v>#N/A</v>
      </c>
      <c r="AG1703" s="24"/>
    </row>
    <row r="1704" s="2" customFormat="1" ht="19" customHeight="1" spans="1:33">
      <c r="A1704" s="2">
        <v>1</v>
      </c>
      <c r="B1704" s="11" t="s">
        <v>152</v>
      </c>
      <c r="C1704" s="11" t="s">
        <v>1125</v>
      </c>
      <c r="D1704" s="11" t="s">
        <v>1126</v>
      </c>
      <c r="E1704" s="10" t="s">
        <v>42424</v>
      </c>
      <c r="F1704" s="11" t="s">
        <v>39035</v>
      </c>
      <c r="G1704" s="10" t="s">
        <v>19346</v>
      </c>
      <c r="H1704" s="11" t="s">
        <v>19338</v>
      </c>
      <c r="I1704" s="11" t="s">
        <v>19337</v>
      </c>
      <c r="J1704" s="11" t="s">
        <v>19337</v>
      </c>
      <c r="K1704" s="11" t="s">
        <v>19345</v>
      </c>
      <c r="L1704" s="11" t="s">
        <v>39621</v>
      </c>
      <c r="M1704" s="11" t="s">
        <v>45202</v>
      </c>
      <c r="N1704" s="11" t="s">
        <v>41377</v>
      </c>
      <c r="O1704" s="11" t="s">
        <v>41387</v>
      </c>
      <c r="P1704" s="11" t="s">
        <v>41449</v>
      </c>
      <c r="Q1704" s="11" t="s">
        <v>41411</v>
      </c>
      <c r="R1704" s="11" t="s">
        <v>41411</v>
      </c>
      <c r="S1704" s="17">
        <v>1258.841135</v>
      </c>
      <c r="T1704" s="11" t="s">
        <v>41450</v>
      </c>
      <c r="U1704" s="17">
        <v>0</v>
      </c>
      <c r="V1704" s="17">
        <v>0</v>
      </c>
      <c r="W1704" s="18">
        <f t="shared" si="114"/>
        <v>1258.841135</v>
      </c>
      <c r="X1704" s="18">
        <f t="shared" si="115"/>
        <v>1258.841135</v>
      </c>
      <c r="Y1704" s="2">
        <v>0</v>
      </c>
      <c r="Z1704" s="2" t="str">
        <f t="shared" si="116"/>
        <v>未整改</v>
      </c>
      <c r="AA1704" s="2" t="str">
        <f t="shared" si="117"/>
        <v>未整改</v>
      </c>
      <c r="AD1704" s="22" t="str">
        <f>VLOOKUP(H1704,'系统导出（基本表）'!R:R,1,0)</f>
        <v>P22510900-0130</v>
      </c>
      <c r="AE1704" s="22" t="str">
        <f>VLOOKUP(I1704,'系统导出（基本表）'!Q:R,2,0)</f>
        <v>P22510900-0130</v>
      </c>
      <c r="AF1704" s="2" t="e">
        <f>VLOOKUP(J1704,'系统导出（基本表）'!S:T,2,0)</f>
        <v>#N/A</v>
      </c>
      <c r="AG1704" s="24"/>
    </row>
    <row r="1705" s="1" customFormat="1" ht="19" customHeight="1" spans="2:35">
      <c r="B1705" s="10" t="s">
        <v>152</v>
      </c>
      <c r="C1705" s="10" t="s">
        <v>5084</v>
      </c>
      <c r="D1705" s="10" t="s">
        <v>5085</v>
      </c>
      <c r="E1705" s="10" t="s">
        <v>43065</v>
      </c>
      <c r="F1705" s="10" t="s">
        <v>38885</v>
      </c>
      <c r="G1705" s="10" t="s">
        <v>45203</v>
      </c>
      <c r="H1705" s="10" t="s">
        <v>45204</v>
      </c>
      <c r="I1705" s="10" t="s">
        <v>45205</v>
      </c>
      <c r="J1705" s="10" t="s">
        <v>45206</v>
      </c>
      <c r="K1705" s="10" t="s">
        <v>19259</v>
      </c>
      <c r="L1705" s="10" t="s">
        <v>19254</v>
      </c>
      <c r="M1705" s="10" t="s">
        <v>45207</v>
      </c>
      <c r="N1705" s="10" t="s">
        <v>41377</v>
      </c>
      <c r="O1705" s="10" t="s">
        <v>41378</v>
      </c>
      <c r="P1705" s="10" t="s">
        <v>41379</v>
      </c>
      <c r="Q1705" s="10" t="s">
        <v>41373</v>
      </c>
      <c r="R1705" s="10" t="s">
        <v>41373</v>
      </c>
      <c r="S1705" s="15">
        <v>4930</v>
      </c>
      <c r="T1705" s="10" t="s">
        <v>45208</v>
      </c>
      <c r="U1705" s="15">
        <v>4930</v>
      </c>
      <c r="V1705" s="15">
        <v>4930</v>
      </c>
      <c r="W1705" s="16">
        <f t="shared" si="114"/>
        <v>0</v>
      </c>
      <c r="X1705" s="16">
        <f t="shared" si="115"/>
        <v>0</v>
      </c>
      <c r="Y1705" s="1">
        <v>4930</v>
      </c>
      <c r="Z1705" s="1" t="str">
        <f t="shared" si="116"/>
        <v>未整改</v>
      </c>
      <c r="AA1705" s="1" t="str">
        <f t="shared" si="117"/>
        <v>已整改</v>
      </c>
      <c r="AB1705" s="1">
        <f>S1705-V1705</f>
        <v>0</v>
      </c>
      <c r="AC1705" s="3"/>
      <c r="AD1705" s="19" t="e">
        <f>VLOOKUP(H1705,'系统导出（基本表）'!R:R,1,0)</f>
        <v>#N/A</v>
      </c>
      <c r="AE1705" s="16" t="e">
        <f>VLOOKUP(I1705,'系统导出（基本表）'!Q:R,2,0)</f>
        <v>#N/A</v>
      </c>
      <c r="AF1705" s="16" t="e">
        <f>VLOOKUP(J1705,'系统导出（基本表）'!S:T,2,0)</f>
        <v>#N/A</v>
      </c>
      <c r="AG1705" s="16"/>
      <c r="AH1705" s="16"/>
      <c r="AI1705" s="16"/>
    </row>
    <row r="1706" s="1" customFormat="1" ht="19" customHeight="1" spans="2:35">
      <c r="B1706" s="10" t="s">
        <v>152</v>
      </c>
      <c r="C1706" s="10" t="s">
        <v>5084</v>
      </c>
      <c r="D1706" s="10" t="s">
        <v>5085</v>
      </c>
      <c r="E1706" s="10" t="s">
        <v>61</v>
      </c>
      <c r="F1706" s="10" t="s">
        <v>61</v>
      </c>
      <c r="G1706" s="10" t="s">
        <v>45203</v>
      </c>
      <c r="H1706" s="10" t="s">
        <v>45204</v>
      </c>
      <c r="I1706" s="10" t="s">
        <v>45205</v>
      </c>
      <c r="J1706" s="10" t="s">
        <v>45206</v>
      </c>
      <c r="K1706" s="10" t="s">
        <v>19259</v>
      </c>
      <c r="L1706" s="10" t="s">
        <v>19254</v>
      </c>
      <c r="M1706" s="10" t="s">
        <v>45207</v>
      </c>
      <c r="N1706" s="10" t="s">
        <v>61</v>
      </c>
      <c r="O1706" s="10" t="s">
        <v>41372</v>
      </c>
      <c r="P1706" s="10" t="s">
        <v>61</v>
      </c>
      <c r="Q1706" s="10" t="s">
        <v>41411</v>
      </c>
      <c r="R1706" s="10" t="s">
        <v>41411</v>
      </c>
      <c r="S1706" s="15">
        <v>4000</v>
      </c>
      <c r="T1706" s="10" t="s">
        <v>41412</v>
      </c>
      <c r="U1706" s="15">
        <v>4000</v>
      </c>
      <c r="V1706" s="15">
        <v>4000</v>
      </c>
      <c r="W1706" s="16">
        <f t="shared" si="114"/>
        <v>0</v>
      </c>
      <c r="X1706" s="16">
        <f t="shared" si="115"/>
        <v>0</v>
      </c>
      <c r="Y1706" s="1">
        <v>4000</v>
      </c>
      <c r="Z1706" s="1" t="str">
        <f t="shared" si="116"/>
        <v>未整改</v>
      </c>
      <c r="AA1706" s="1" t="str">
        <f t="shared" si="117"/>
        <v>已整改</v>
      </c>
      <c r="AC1706" s="3"/>
      <c r="AD1706" s="19" t="e">
        <f>VLOOKUP(H1706,'系统导出（基本表）'!R:R,1,0)</f>
        <v>#N/A</v>
      </c>
      <c r="AE1706" s="16" t="e">
        <f>VLOOKUP(I1706,'系统导出（基本表）'!Q:R,2,0)</f>
        <v>#N/A</v>
      </c>
      <c r="AF1706" s="16" t="e">
        <f>VLOOKUP(J1706,'系统导出（基本表）'!S:T,2,0)</f>
        <v>#N/A</v>
      </c>
      <c r="AG1706" s="16"/>
      <c r="AH1706" s="16"/>
      <c r="AI1706" s="16"/>
    </row>
    <row r="1707" s="2" customFormat="1" ht="19" customHeight="1" spans="1:33">
      <c r="A1707" s="2">
        <v>1</v>
      </c>
      <c r="B1707" s="11" t="s">
        <v>152</v>
      </c>
      <c r="C1707" s="11" t="s">
        <v>5084</v>
      </c>
      <c r="D1707" s="11" t="s">
        <v>5085</v>
      </c>
      <c r="E1707" s="10" t="s">
        <v>43361</v>
      </c>
      <c r="F1707" s="11" t="s">
        <v>39606</v>
      </c>
      <c r="G1707" s="10" t="s">
        <v>45209</v>
      </c>
      <c r="H1707" s="11" t="s">
        <v>45210</v>
      </c>
      <c r="I1707" s="11" t="s">
        <v>45211</v>
      </c>
      <c r="J1707" s="11" t="s">
        <v>45211</v>
      </c>
      <c r="K1707" s="11" t="s">
        <v>16675</v>
      </c>
      <c r="L1707" s="11" t="s">
        <v>5087</v>
      </c>
      <c r="M1707" s="11" t="s">
        <v>45212</v>
      </c>
      <c r="N1707" s="11" t="s">
        <v>41377</v>
      </c>
      <c r="O1707" s="11" t="s">
        <v>41387</v>
      </c>
      <c r="P1707" s="11" t="s">
        <v>41449</v>
      </c>
      <c r="Q1707" s="11" t="s">
        <v>41373</v>
      </c>
      <c r="R1707" s="11" t="s">
        <v>41373</v>
      </c>
      <c r="S1707" s="17">
        <v>803.72</v>
      </c>
      <c r="T1707" s="11" t="s">
        <v>45213</v>
      </c>
      <c r="U1707" s="17">
        <v>803.72</v>
      </c>
      <c r="V1707" s="17">
        <v>0</v>
      </c>
      <c r="W1707" s="18">
        <f t="shared" si="114"/>
        <v>803.72</v>
      </c>
      <c r="X1707" s="18">
        <f t="shared" si="115"/>
        <v>0</v>
      </c>
      <c r="Y1707" s="2">
        <v>803.72</v>
      </c>
      <c r="Z1707" s="2" t="str">
        <f t="shared" si="116"/>
        <v>未整改</v>
      </c>
      <c r="AA1707" s="2" t="str">
        <f t="shared" si="117"/>
        <v>已整改</v>
      </c>
      <c r="AD1707" s="22" t="e">
        <f>VLOOKUP(H1707,'系统导出（基本表）'!R:R,1,0)</f>
        <v>#N/A</v>
      </c>
      <c r="AE1707" s="22" t="e">
        <f>VLOOKUP(I1707,'系统导出（基本表）'!Q:R,2,0)</f>
        <v>#N/A</v>
      </c>
      <c r="AF1707" s="2" t="e">
        <f>VLOOKUP(J1707,'系统导出（基本表）'!S:T,2,0)</f>
        <v>#N/A</v>
      </c>
      <c r="AG1707" s="24"/>
    </row>
    <row r="1708" s="2" customFormat="1" ht="19" customHeight="1" spans="1:33">
      <c r="A1708" s="2">
        <v>1</v>
      </c>
      <c r="B1708" s="11" t="s">
        <v>152</v>
      </c>
      <c r="C1708" s="11" t="s">
        <v>5084</v>
      </c>
      <c r="D1708" s="11" t="s">
        <v>5085</v>
      </c>
      <c r="E1708" s="10" t="s">
        <v>42735</v>
      </c>
      <c r="F1708" s="11" t="s">
        <v>38885</v>
      </c>
      <c r="G1708" s="10" t="s">
        <v>45214</v>
      </c>
      <c r="H1708" s="11" t="s">
        <v>45215</v>
      </c>
      <c r="I1708" s="11" t="s">
        <v>45216</v>
      </c>
      <c r="J1708" s="11" t="s">
        <v>45216</v>
      </c>
      <c r="K1708" s="11" t="s">
        <v>16675</v>
      </c>
      <c r="L1708" s="11" t="s">
        <v>5087</v>
      </c>
      <c r="M1708" s="11" t="s">
        <v>45212</v>
      </c>
      <c r="N1708" s="11" t="s">
        <v>41377</v>
      </c>
      <c r="O1708" s="11" t="s">
        <v>41387</v>
      </c>
      <c r="P1708" s="11" t="s">
        <v>41449</v>
      </c>
      <c r="Q1708" s="11" t="s">
        <v>41411</v>
      </c>
      <c r="R1708" s="11" t="s">
        <v>41411</v>
      </c>
      <c r="S1708" s="17">
        <v>2299.7</v>
      </c>
      <c r="T1708" s="11" t="s">
        <v>41450</v>
      </c>
      <c r="U1708" s="17">
        <v>0</v>
      </c>
      <c r="V1708" s="17">
        <v>0</v>
      </c>
      <c r="W1708" s="18">
        <f t="shared" si="114"/>
        <v>2299.7</v>
      </c>
      <c r="X1708" s="18">
        <f t="shared" si="115"/>
        <v>2299.7</v>
      </c>
      <c r="Y1708" s="2">
        <v>0</v>
      </c>
      <c r="Z1708" s="2" t="str">
        <f t="shared" si="116"/>
        <v>未整改</v>
      </c>
      <c r="AA1708" s="2" t="str">
        <f t="shared" si="117"/>
        <v>未整改</v>
      </c>
      <c r="AD1708" s="22" t="e">
        <f>VLOOKUP(H1708,'系统导出（基本表）'!R:R,1,0)</f>
        <v>#N/A</v>
      </c>
      <c r="AE1708" s="22" t="e">
        <f>VLOOKUP(I1708,'系统导出（基本表）'!Q:R,2,0)</f>
        <v>#N/A</v>
      </c>
      <c r="AF1708" s="2" t="e">
        <f>VLOOKUP(J1708,'系统导出（基本表）'!S:T,2,0)</f>
        <v>#N/A</v>
      </c>
      <c r="AG1708" s="24"/>
    </row>
    <row r="1709" s="1" customFormat="1" ht="19" customHeight="1" spans="2:35">
      <c r="B1709" s="10" t="s">
        <v>152</v>
      </c>
      <c r="C1709" s="10" t="s">
        <v>5084</v>
      </c>
      <c r="D1709" s="10" t="s">
        <v>5085</v>
      </c>
      <c r="E1709" s="10" t="s">
        <v>45217</v>
      </c>
      <c r="F1709" s="10" t="s">
        <v>45218</v>
      </c>
      <c r="G1709" s="10" t="s">
        <v>45219</v>
      </c>
      <c r="H1709" s="10" t="s">
        <v>45220</v>
      </c>
      <c r="I1709" s="10" t="s">
        <v>45221</v>
      </c>
      <c r="J1709" s="10" t="s">
        <v>45222</v>
      </c>
      <c r="K1709" s="10" t="s">
        <v>16675</v>
      </c>
      <c r="L1709" s="10" t="s">
        <v>45223</v>
      </c>
      <c r="M1709" s="10" t="s">
        <v>45212</v>
      </c>
      <c r="N1709" s="10" t="s">
        <v>41377</v>
      </c>
      <c r="O1709" s="10" t="s">
        <v>41378</v>
      </c>
      <c r="P1709" s="10" t="s">
        <v>41456</v>
      </c>
      <c r="Q1709" s="10" t="s">
        <v>41411</v>
      </c>
      <c r="R1709" s="10" t="s">
        <v>41411</v>
      </c>
      <c r="S1709" s="15">
        <v>3993.77</v>
      </c>
      <c r="T1709" s="10" t="s">
        <v>41463</v>
      </c>
      <c r="U1709" s="15">
        <v>0</v>
      </c>
      <c r="V1709" s="15">
        <v>0</v>
      </c>
      <c r="W1709" s="16">
        <f t="shared" si="114"/>
        <v>3993.77</v>
      </c>
      <c r="X1709" s="16">
        <f t="shared" si="115"/>
        <v>3993.77</v>
      </c>
      <c r="Y1709" s="1">
        <v>0</v>
      </c>
      <c r="Z1709" s="1" t="str">
        <f t="shared" si="116"/>
        <v>未整改</v>
      </c>
      <c r="AA1709" s="1" t="str">
        <f t="shared" si="117"/>
        <v>未整改</v>
      </c>
      <c r="AC1709" s="3"/>
      <c r="AD1709" s="19" t="e">
        <f>VLOOKUP(H1709,'系统导出（基本表）'!R:R,1,0)</f>
        <v>#N/A</v>
      </c>
      <c r="AE1709" s="16" t="e">
        <f>VLOOKUP(I1709,'系统导出（基本表）'!Q:R,2,0)</f>
        <v>#N/A</v>
      </c>
      <c r="AF1709" s="16" t="e">
        <f>VLOOKUP(J1709,'系统导出（基本表）'!S:T,2,0)</f>
        <v>#N/A</v>
      </c>
      <c r="AG1709" s="16"/>
      <c r="AH1709" s="16"/>
      <c r="AI1709" s="16"/>
    </row>
    <row r="1710" s="1" customFormat="1" ht="19" customHeight="1" spans="2:35">
      <c r="B1710" s="10" t="s">
        <v>152</v>
      </c>
      <c r="C1710" s="10" t="s">
        <v>5084</v>
      </c>
      <c r="D1710" s="10" t="s">
        <v>5085</v>
      </c>
      <c r="E1710" s="10" t="s">
        <v>45224</v>
      </c>
      <c r="F1710" s="10" t="s">
        <v>45225</v>
      </c>
      <c r="G1710" s="10" t="s">
        <v>45226</v>
      </c>
      <c r="H1710" s="10" t="s">
        <v>45227</v>
      </c>
      <c r="I1710" s="10" t="s">
        <v>45228</v>
      </c>
      <c r="J1710" s="10" t="s">
        <v>45229</v>
      </c>
      <c r="K1710" s="10" t="s">
        <v>16675</v>
      </c>
      <c r="L1710" s="10" t="s">
        <v>45223</v>
      </c>
      <c r="M1710" s="10" t="s">
        <v>45212</v>
      </c>
      <c r="N1710" s="10" t="s">
        <v>41377</v>
      </c>
      <c r="O1710" s="10" t="s">
        <v>41378</v>
      </c>
      <c r="P1710" s="10" t="s">
        <v>41456</v>
      </c>
      <c r="Q1710" s="10" t="s">
        <v>41411</v>
      </c>
      <c r="R1710" s="10" t="s">
        <v>41411</v>
      </c>
      <c r="S1710" s="15">
        <v>330.58</v>
      </c>
      <c r="T1710" s="10" t="s">
        <v>41463</v>
      </c>
      <c r="U1710" s="15">
        <v>0</v>
      </c>
      <c r="V1710" s="15">
        <v>0</v>
      </c>
      <c r="W1710" s="16">
        <f t="shared" si="114"/>
        <v>330.58</v>
      </c>
      <c r="X1710" s="16">
        <f t="shared" si="115"/>
        <v>330.58</v>
      </c>
      <c r="Y1710" s="1">
        <v>0</v>
      </c>
      <c r="Z1710" s="1" t="str">
        <f t="shared" si="116"/>
        <v>未整改</v>
      </c>
      <c r="AA1710" s="1" t="str">
        <f t="shared" si="117"/>
        <v>未整改</v>
      </c>
      <c r="AC1710" s="3"/>
      <c r="AD1710" s="19" t="e">
        <f>VLOOKUP(H1710,'系统导出（基本表）'!R:R,1,0)</f>
        <v>#N/A</v>
      </c>
      <c r="AE1710" s="16" t="e">
        <f>VLOOKUP(I1710,'系统导出（基本表）'!Q:R,2,0)</f>
        <v>#N/A</v>
      </c>
      <c r="AF1710" s="16" t="e">
        <f>VLOOKUP(J1710,'系统导出（基本表）'!S:T,2,0)</f>
        <v>#N/A</v>
      </c>
      <c r="AG1710" s="16"/>
      <c r="AH1710" s="16"/>
      <c r="AI1710" s="16"/>
    </row>
    <row r="1711" s="2" customFormat="1" ht="19" customHeight="1" spans="1:33">
      <c r="A1711" s="2">
        <v>1</v>
      </c>
      <c r="B1711" s="11" t="s">
        <v>152</v>
      </c>
      <c r="C1711" s="11" t="s">
        <v>5084</v>
      </c>
      <c r="D1711" s="11" t="s">
        <v>5085</v>
      </c>
      <c r="E1711" s="10" t="s">
        <v>45217</v>
      </c>
      <c r="F1711" s="11" t="s">
        <v>45218</v>
      </c>
      <c r="G1711" s="10" t="s">
        <v>45219</v>
      </c>
      <c r="H1711" s="11" t="s">
        <v>45220</v>
      </c>
      <c r="I1711" s="11" t="s">
        <v>45221</v>
      </c>
      <c r="J1711" s="11" t="s">
        <v>45222</v>
      </c>
      <c r="K1711" s="11" t="s">
        <v>16675</v>
      </c>
      <c r="L1711" s="11" t="s">
        <v>5087</v>
      </c>
      <c r="M1711" s="11" t="s">
        <v>45212</v>
      </c>
      <c r="N1711" s="11" t="s">
        <v>41377</v>
      </c>
      <c r="O1711" s="11" t="s">
        <v>41387</v>
      </c>
      <c r="P1711" s="11" t="s">
        <v>41456</v>
      </c>
      <c r="Q1711" s="11" t="s">
        <v>41411</v>
      </c>
      <c r="R1711" s="11" t="s">
        <v>41411</v>
      </c>
      <c r="S1711" s="17">
        <v>3993.77</v>
      </c>
      <c r="T1711" s="11" t="s">
        <v>41411</v>
      </c>
      <c r="U1711" s="17">
        <v>3993.77</v>
      </c>
      <c r="V1711" s="17">
        <v>0</v>
      </c>
      <c r="W1711" s="18">
        <f t="shared" si="114"/>
        <v>3993.77</v>
      </c>
      <c r="X1711" s="18">
        <f t="shared" si="115"/>
        <v>0</v>
      </c>
      <c r="Y1711" s="2">
        <v>3993.77</v>
      </c>
      <c r="Z1711" s="2" t="str">
        <f t="shared" si="116"/>
        <v>未整改</v>
      </c>
      <c r="AA1711" s="2" t="str">
        <f t="shared" si="117"/>
        <v>已整改</v>
      </c>
      <c r="AD1711" s="22" t="e">
        <f>VLOOKUP(H1711,'系统导出（基本表）'!R:R,1,0)</f>
        <v>#N/A</v>
      </c>
      <c r="AE1711" s="22" t="e">
        <f>VLOOKUP(I1711,'系统导出（基本表）'!Q:R,2,0)</f>
        <v>#N/A</v>
      </c>
      <c r="AF1711" s="2" t="e">
        <f>VLOOKUP(J1711,'系统导出（基本表）'!S:T,2,0)</f>
        <v>#N/A</v>
      </c>
      <c r="AG1711" s="24"/>
    </row>
    <row r="1712" s="2" customFormat="1" ht="19" customHeight="1" spans="1:33">
      <c r="A1712" s="2">
        <v>1</v>
      </c>
      <c r="B1712" s="11" t="s">
        <v>152</v>
      </c>
      <c r="C1712" s="11" t="s">
        <v>5084</v>
      </c>
      <c r="D1712" s="11" t="s">
        <v>5085</v>
      </c>
      <c r="E1712" s="10" t="s">
        <v>45230</v>
      </c>
      <c r="F1712" s="11" t="s">
        <v>45231</v>
      </c>
      <c r="G1712" s="10" t="s">
        <v>45232</v>
      </c>
      <c r="H1712" s="11" t="s">
        <v>45233</v>
      </c>
      <c r="I1712" s="11" t="s">
        <v>45234</v>
      </c>
      <c r="J1712" s="11" t="s">
        <v>45234</v>
      </c>
      <c r="K1712" s="11" t="s">
        <v>16675</v>
      </c>
      <c r="L1712" s="11" t="s">
        <v>45223</v>
      </c>
      <c r="M1712" s="11" t="s">
        <v>45212</v>
      </c>
      <c r="N1712" s="11" t="s">
        <v>41377</v>
      </c>
      <c r="O1712" s="11" t="s">
        <v>41387</v>
      </c>
      <c r="P1712" s="11" t="s">
        <v>41456</v>
      </c>
      <c r="Q1712" s="11" t="s">
        <v>41411</v>
      </c>
      <c r="R1712" s="11" t="s">
        <v>41411</v>
      </c>
      <c r="S1712" s="17">
        <v>918.152425</v>
      </c>
      <c r="T1712" s="11" t="s">
        <v>41411</v>
      </c>
      <c r="U1712" s="17">
        <v>269.475816</v>
      </c>
      <c r="V1712" s="17">
        <v>0</v>
      </c>
      <c r="W1712" s="18">
        <f t="shared" si="114"/>
        <v>918.152425</v>
      </c>
      <c r="X1712" s="18">
        <f t="shared" si="115"/>
        <v>648.676609</v>
      </c>
      <c r="Y1712" s="2">
        <v>269.475816</v>
      </c>
      <c r="Z1712" s="2" t="str">
        <f t="shared" si="116"/>
        <v>未整改</v>
      </c>
      <c r="AA1712" s="2" t="str">
        <f t="shared" si="117"/>
        <v>未整改</v>
      </c>
      <c r="AD1712" s="22" t="e">
        <f>VLOOKUP(H1712,'系统导出（基本表）'!R:R,1,0)</f>
        <v>#N/A</v>
      </c>
      <c r="AE1712" s="22" t="e">
        <f>VLOOKUP(I1712,'系统导出（基本表）'!Q:R,2,0)</f>
        <v>#N/A</v>
      </c>
      <c r="AF1712" s="2" t="e">
        <f>VLOOKUP(J1712,'系统导出（基本表）'!S:T,2,0)</f>
        <v>#N/A</v>
      </c>
      <c r="AG1712" s="24"/>
    </row>
    <row r="1713" s="2" customFormat="1" ht="19" customHeight="1" spans="1:33">
      <c r="A1713" s="2">
        <v>1</v>
      </c>
      <c r="B1713" s="11" t="s">
        <v>152</v>
      </c>
      <c r="C1713" s="11" t="s">
        <v>5084</v>
      </c>
      <c r="D1713" s="11" t="s">
        <v>5085</v>
      </c>
      <c r="E1713" s="10" t="s">
        <v>42248</v>
      </c>
      <c r="F1713" s="11" t="s">
        <v>39727</v>
      </c>
      <c r="G1713" s="10" t="s">
        <v>45214</v>
      </c>
      <c r="H1713" s="11" t="s">
        <v>45215</v>
      </c>
      <c r="I1713" s="11" t="s">
        <v>45216</v>
      </c>
      <c r="J1713" s="11" t="s">
        <v>45216</v>
      </c>
      <c r="K1713" s="11" t="s">
        <v>16675</v>
      </c>
      <c r="L1713" s="11" t="s">
        <v>5087</v>
      </c>
      <c r="M1713" s="11" t="s">
        <v>45212</v>
      </c>
      <c r="N1713" s="11" t="s">
        <v>41377</v>
      </c>
      <c r="O1713" s="11" t="s">
        <v>41387</v>
      </c>
      <c r="P1713" s="11" t="s">
        <v>41456</v>
      </c>
      <c r="Q1713" s="11" t="s">
        <v>41411</v>
      </c>
      <c r="R1713" s="11" t="s">
        <v>41411</v>
      </c>
      <c r="S1713" s="17">
        <v>832.126894</v>
      </c>
      <c r="T1713" s="11" t="s">
        <v>41411</v>
      </c>
      <c r="U1713" s="17">
        <v>832.126894</v>
      </c>
      <c r="V1713" s="17">
        <v>0</v>
      </c>
      <c r="W1713" s="18">
        <f t="shared" si="114"/>
        <v>832.126894</v>
      </c>
      <c r="X1713" s="18">
        <f t="shared" si="115"/>
        <v>0</v>
      </c>
      <c r="Y1713" s="2">
        <v>832.126894</v>
      </c>
      <c r="Z1713" s="2" t="str">
        <f t="shared" si="116"/>
        <v>未整改</v>
      </c>
      <c r="AA1713" s="2" t="str">
        <f t="shared" si="117"/>
        <v>已整改</v>
      </c>
      <c r="AD1713" s="22" t="e">
        <f>VLOOKUP(H1713,'系统导出（基本表）'!R:R,1,0)</f>
        <v>#N/A</v>
      </c>
      <c r="AE1713" s="22" t="e">
        <f>VLOOKUP(I1713,'系统导出（基本表）'!Q:R,2,0)</f>
        <v>#N/A</v>
      </c>
      <c r="AF1713" s="2" t="e">
        <f>VLOOKUP(J1713,'系统导出（基本表）'!S:T,2,0)</f>
        <v>#N/A</v>
      </c>
      <c r="AG1713" s="24"/>
    </row>
    <row r="1714" s="2" customFormat="1" ht="19" customHeight="1" spans="1:33">
      <c r="A1714" s="2">
        <v>1</v>
      </c>
      <c r="B1714" s="11" t="s">
        <v>152</v>
      </c>
      <c r="C1714" s="11" t="s">
        <v>5084</v>
      </c>
      <c r="D1714" s="11" t="s">
        <v>5085</v>
      </c>
      <c r="E1714" s="10" t="s">
        <v>43361</v>
      </c>
      <c r="F1714" s="11" t="s">
        <v>39606</v>
      </c>
      <c r="G1714" s="10" t="s">
        <v>45209</v>
      </c>
      <c r="H1714" s="11" t="s">
        <v>45210</v>
      </c>
      <c r="I1714" s="11" t="s">
        <v>45211</v>
      </c>
      <c r="J1714" s="11" t="s">
        <v>45211</v>
      </c>
      <c r="K1714" s="11" t="s">
        <v>16675</v>
      </c>
      <c r="L1714" s="11" t="s">
        <v>5087</v>
      </c>
      <c r="M1714" s="11" t="s">
        <v>45212</v>
      </c>
      <c r="N1714" s="11" t="s">
        <v>41377</v>
      </c>
      <c r="O1714" s="11" t="s">
        <v>41387</v>
      </c>
      <c r="P1714" s="11" t="s">
        <v>41449</v>
      </c>
      <c r="Q1714" s="11" t="s">
        <v>41411</v>
      </c>
      <c r="R1714" s="11" t="s">
        <v>41411</v>
      </c>
      <c r="S1714" s="17">
        <v>5594.51</v>
      </c>
      <c r="T1714" s="11" t="s">
        <v>41450</v>
      </c>
      <c r="U1714" s="17">
        <v>2358.432454</v>
      </c>
      <c r="V1714" s="17">
        <v>0</v>
      </c>
      <c r="W1714" s="18">
        <f t="shared" si="114"/>
        <v>5594.51</v>
      </c>
      <c r="X1714" s="18">
        <f t="shared" si="115"/>
        <v>3236.077546</v>
      </c>
      <c r="Y1714" s="2">
        <v>2358.432454</v>
      </c>
      <c r="Z1714" s="2" t="str">
        <f t="shared" si="116"/>
        <v>未整改</v>
      </c>
      <c r="AA1714" s="2" t="str">
        <f t="shared" si="117"/>
        <v>未整改</v>
      </c>
      <c r="AD1714" s="22" t="e">
        <f>VLOOKUP(H1714,'系统导出（基本表）'!R:R,1,0)</f>
        <v>#N/A</v>
      </c>
      <c r="AE1714" s="22" t="e">
        <f>VLOOKUP(I1714,'系统导出（基本表）'!Q:R,2,0)</f>
        <v>#N/A</v>
      </c>
      <c r="AF1714" s="2" t="e">
        <f>VLOOKUP(J1714,'系统导出（基本表）'!S:T,2,0)</f>
        <v>#N/A</v>
      </c>
      <c r="AG1714" s="24"/>
    </row>
    <row r="1715" s="1" customFormat="1" ht="19" customHeight="1" spans="2:35">
      <c r="B1715" s="10" t="s">
        <v>152</v>
      </c>
      <c r="C1715" s="10" t="s">
        <v>5084</v>
      </c>
      <c r="D1715" s="10" t="s">
        <v>5085</v>
      </c>
      <c r="E1715" s="10" t="s">
        <v>61</v>
      </c>
      <c r="F1715" s="10" t="s">
        <v>61</v>
      </c>
      <c r="G1715" s="10" t="s">
        <v>45219</v>
      </c>
      <c r="H1715" s="10" t="s">
        <v>45220</v>
      </c>
      <c r="I1715" s="10" t="s">
        <v>45221</v>
      </c>
      <c r="J1715" s="10" t="s">
        <v>45222</v>
      </c>
      <c r="K1715" s="10" t="s">
        <v>16675</v>
      </c>
      <c r="L1715" s="10" t="s">
        <v>45223</v>
      </c>
      <c r="M1715" s="10" t="s">
        <v>45212</v>
      </c>
      <c r="N1715" s="10" t="s">
        <v>61</v>
      </c>
      <c r="O1715" s="10" t="s">
        <v>41372</v>
      </c>
      <c r="P1715" s="10" t="s">
        <v>61</v>
      </c>
      <c r="Q1715" s="10" t="s">
        <v>41411</v>
      </c>
      <c r="R1715" s="10" t="s">
        <v>41411</v>
      </c>
      <c r="S1715" s="15">
        <v>4022.02</v>
      </c>
      <c r="T1715" s="10" t="s">
        <v>41412</v>
      </c>
      <c r="U1715" s="15">
        <v>4022.02</v>
      </c>
      <c r="V1715" s="15">
        <v>4022.02</v>
      </c>
      <c r="W1715" s="16">
        <f t="shared" si="114"/>
        <v>0</v>
      </c>
      <c r="X1715" s="16">
        <f t="shared" si="115"/>
        <v>0</v>
      </c>
      <c r="Y1715" s="1">
        <v>4022.02</v>
      </c>
      <c r="Z1715" s="1" t="str">
        <f t="shared" si="116"/>
        <v>未整改</v>
      </c>
      <c r="AA1715" s="1" t="str">
        <f t="shared" si="117"/>
        <v>已整改</v>
      </c>
      <c r="AC1715" s="3"/>
      <c r="AD1715" s="19" t="e">
        <f>VLOOKUP(H1715,'系统导出（基本表）'!R:R,1,0)</f>
        <v>#N/A</v>
      </c>
      <c r="AE1715" s="16" t="e">
        <f>VLOOKUP(I1715,'系统导出（基本表）'!Q:R,2,0)</f>
        <v>#N/A</v>
      </c>
      <c r="AF1715" s="16" t="e">
        <f>VLOOKUP(J1715,'系统导出（基本表）'!S:T,2,0)</f>
        <v>#N/A</v>
      </c>
      <c r="AG1715" s="16"/>
      <c r="AH1715" s="16"/>
      <c r="AI1715" s="16"/>
    </row>
    <row r="1716" s="1" customFormat="1" ht="19" customHeight="1" spans="2:35">
      <c r="B1716" s="10" t="s">
        <v>152</v>
      </c>
      <c r="C1716" s="10" t="s">
        <v>5084</v>
      </c>
      <c r="D1716" s="10" t="s">
        <v>5085</v>
      </c>
      <c r="E1716" s="10" t="s">
        <v>61</v>
      </c>
      <c r="F1716" s="10" t="s">
        <v>61</v>
      </c>
      <c r="G1716" s="10" t="s">
        <v>45235</v>
      </c>
      <c r="H1716" s="10" t="s">
        <v>45236</v>
      </c>
      <c r="I1716" s="10" t="s">
        <v>45229</v>
      </c>
      <c r="J1716" s="10" t="s">
        <v>45229</v>
      </c>
      <c r="K1716" s="10" t="s">
        <v>16675</v>
      </c>
      <c r="L1716" s="10" t="s">
        <v>45223</v>
      </c>
      <c r="M1716" s="10" t="s">
        <v>45212</v>
      </c>
      <c r="N1716" s="10" t="s">
        <v>61</v>
      </c>
      <c r="O1716" s="10" t="s">
        <v>41372</v>
      </c>
      <c r="P1716" s="10" t="s">
        <v>61</v>
      </c>
      <c r="Q1716" s="10" t="s">
        <v>41411</v>
      </c>
      <c r="R1716" s="10" t="s">
        <v>41411</v>
      </c>
      <c r="S1716" s="15">
        <v>336.18</v>
      </c>
      <c r="T1716" s="10" t="s">
        <v>41412</v>
      </c>
      <c r="U1716" s="15">
        <v>5.6</v>
      </c>
      <c r="V1716" s="15">
        <v>5.6</v>
      </c>
      <c r="W1716" s="16">
        <f t="shared" si="114"/>
        <v>330.58</v>
      </c>
      <c r="X1716" s="16">
        <f t="shared" si="115"/>
        <v>330.58</v>
      </c>
      <c r="Y1716" s="1">
        <v>5.6</v>
      </c>
      <c r="Z1716" s="1" t="str">
        <f t="shared" si="116"/>
        <v>未整改</v>
      </c>
      <c r="AA1716" s="1" t="str">
        <f t="shared" si="117"/>
        <v>未整改</v>
      </c>
      <c r="AC1716" s="3"/>
      <c r="AD1716" s="19" t="e">
        <f>VLOOKUP(H1716,'系统导出（基本表）'!R:R,1,0)</f>
        <v>#N/A</v>
      </c>
      <c r="AE1716" s="16" t="e">
        <f>VLOOKUP(I1716,'系统导出（基本表）'!Q:R,2,0)</f>
        <v>#N/A</v>
      </c>
      <c r="AF1716" s="16" t="e">
        <f>VLOOKUP(J1716,'系统导出（基本表）'!S:T,2,0)</f>
        <v>#N/A</v>
      </c>
      <c r="AG1716" s="16"/>
      <c r="AH1716" s="16"/>
      <c r="AI1716" s="16"/>
    </row>
    <row r="1717" s="1" customFormat="1" ht="19" customHeight="1" spans="2:35">
      <c r="B1717" s="10" t="s">
        <v>152</v>
      </c>
      <c r="C1717" s="10" t="s">
        <v>5084</v>
      </c>
      <c r="D1717" s="10" t="s">
        <v>5085</v>
      </c>
      <c r="E1717" s="10" t="s">
        <v>42255</v>
      </c>
      <c r="F1717" s="10" t="s">
        <v>39727</v>
      </c>
      <c r="G1717" s="10" t="s">
        <v>45214</v>
      </c>
      <c r="H1717" s="10" t="s">
        <v>45215</v>
      </c>
      <c r="I1717" s="10" t="s">
        <v>45216</v>
      </c>
      <c r="J1717" s="10" t="s">
        <v>45216</v>
      </c>
      <c r="K1717" s="10" t="s">
        <v>16675</v>
      </c>
      <c r="L1717" s="10" t="s">
        <v>45223</v>
      </c>
      <c r="M1717" s="10" t="s">
        <v>45212</v>
      </c>
      <c r="N1717" s="10" t="s">
        <v>41377</v>
      </c>
      <c r="O1717" s="10" t="s">
        <v>41378</v>
      </c>
      <c r="P1717" s="10" t="s">
        <v>41456</v>
      </c>
      <c r="Q1717" s="10" t="s">
        <v>41411</v>
      </c>
      <c r="R1717" s="10" t="s">
        <v>41411</v>
      </c>
      <c r="S1717" s="15">
        <v>1215.07</v>
      </c>
      <c r="T1717" s="10" t="s">
        <v>41463</v>
      </c>
      <c r="U1717" s="15">
        <v>2218.333672</v>
      </c>
      <c r="V1717" s="15">
        <v>1215.07</v>
      </c>
      <c r="W1717" s="16">
        <f t="shared" si="114"/>
        <v>0</v>
      </c>
      <c r="X1717" s="16">
        <f t="shared" si="115"/>
        <v>-1003.263672</v>
      </c>
      <c r="Y1717" s="1">
        <v>2218.333672</v>
      </c>
      <c r="Z1717" s="1" t="str">
        <f t="shared" si="116"/>
        <v>未整改</v>
      </c>
      <c r="AA1717" s="1" t="str">
        <f t="shared" si="117"/>
        <v>已整改</v>
      </c>
      <c r="AC1717" s="3"/>
      <c r="AD1717" s="19" t="e">
        <f>VLOOKUP(H1717,'系统导出（基本表）'!R:R,1,0)</f>
        <v>#N/A</v>
      </c>
      <c r="AE1717" s="16" t="e">
        <f>VLOOKUP(I1717,'系统导出（基本表）'!Q:R,2,0)</f>
        <v>#N/A</v>
      </c>
      <c r="AF1717" s="16" t="e">
        <f>VLOOKUP(J1717,'系统导出（基本表）'!S:T,2,0)</f>
        <v>#N/A</v>
      </c>
      <c r="AG1717" s="16"/>
      <c r="AH1717" s="16"/>
      <c r="AI1717" s="16"/>
    </row>
    <row r="1718" s="1" customFormat="1" ht="19" customHeight="1" spans="2:35">
      <c r="B1718" s="10" t="s">
        <v>152</v>
      </c>
      <c r="C1718" s="10" t="s">
        <v>5084</v>
      </c>
      <c r="D1718" s="10" t="s">
        <v>5085</v>
      </c>
      <c r="E1718" s="10" t="s">
        <v>61</v>
      </c>
      <c r="F1718" s="10" t="s">
        <v>61</v>
      </c>
      <c r="G1718" s="10" t="s">
        <v>45237</v>
      </c>
      <c r="H1718" s="10" t="s">
        <v>45238</v>
      </c>
      <c r="I1718" s="10" t="s">
        <v>45239</v>
      </c>
      <c r="J1718" s="10" t="s">
        <v>45240</v>
      </c>
      <c r="K1718" s="10" t="s">
        <v>45241</v>
      </c>
      <c r="L1718" s="10" t="s">
        <v>45242</v>
      </c>
      <c r="M1718" s="10" t="s">
        <v>45243</v>
      </c>
      <c r="N1718" s="10" t="s">
        <v>61</v>
      </c>
      <c r="O1718" s="10" t="s">
        <v>41372</v>
      </c>
      <c r="P1718" s="10" t="s">
        <v>61</v>
      </c>
      <c r="Q1718" s="10" t="s">
        <v>41411</v>
      </c>
      <c r="R1718" s="10" t="s">
        <v>41411</v>
      </c>
      <c r="S1718" s="15">
        <v>1290.55</v>
      </c>
      <c r="T1718" s="10" t="s">
        <v>41412</v>
      </c>
      <c r="U1718" s="15">
        <v>646.41</v>
      </c>
      <c r="V1718" s="15">
        <v>646.41</v>
      </c>
      <c r="W1718" s="16">
        <f t="shared" si="114"/>
        <v>644.14</v>
      </c>
      <c r="X1718" s="16">
        <f t="shared" si="115"/>
        <v>644.14</v>
      </c>
      <c r="Y1718" s="1">
        <v>646.41</v>
      </c>
      <c r="Z1718" s="1" t="str">
        <f t="shared" si="116"/>
        <v>未整改</v>
      </c>
      <c r="AA1718" s="1" t="str">
        <f t="shared" si="117"/>
        <v>未整改</v>
      </c>
      <c r="AC1718" s="3"/>
      <c r="AD1718" s="19" t="e">
        <f>VLOOKUP(H1718,'系统导出（基本表）'!R:R,1,0)</f>
        <v>#N/A</v>
      </c>
      <c r="AE1718" s="16" t="e">
        <f>VLOOKUP(I1718,'系统导出（基本表）'!Q:R,2,0)</f>
        <v>#N/A</v>
      </c>
      <c r="AF1718" s="16" t="e">
        <f>VLOOKUP(J1718,'系统导出（基本表）'!S:T,2,0)</f>
        <v>#N/A</v>
      </c>
      <c r="AG1718" s="16"/>
      <c r="AH1718" s="16"/>
      <c r="AI1718" s="16"/>
    </row>
    <row r="1719" s="1" customFormat="1" ht="19" customHeight="1" spans="2:35">
      <c r="B1719" s="10" t="s">
        <v>152</v>
      </c>
      <c r="C1719" s="10" t="s">
        <v>5084</v>
      </c>
      <c r="D1719" s="10" t="s">
        <v>5085</v>
      </c>
      <c r="E1719" s="10" t="s">
        <v>41735</v>
      </c>
      <c r="F1719" s="10" t="s">
        <v>39667</v>
      </c>
      <c r="G1719" s="10" t="s">
        <v>45237</v>
      </c>
      <c r="H1719" s="10" t="s">
        <v>45238</v>
      </c>
      <c r="I1719" s="10" t="s">
        <v>45239</v>
      </c>
      <c r="J1719" s="10" t="s">
        <v>45240</v>
      </c>
      <c r="K1719" s="10" t="s">
        <v>45241</v>
      </c>
      <c r="L1719" s="10" t="s">
        <v>45242</v>
      </c>
      <c r="M1719" s="10" t="s">
        <v>45243</v>
      </c>
      <c r="N1719" s="10" t="s">
        <v>41377</v>
      </c>
      <c r="O1719" s="10" t="s">
        <v>41378</v>
      </c>
      <c r="P1719" s="10" t="s">
        <v>41456</v>
      </c>
      <c r="Q1719" s="10" t="s">
        <v>41411</v>
      </c>
      <c r="R1719" s="10" t="s">
        <v>41411</v>
      </c>
      <c r="S1719" s="15">
        <v>644.14</v>
      </c>
      <c r="T1719" s="10" t="s">
        <v>41463</v>
      </c>
      <c r="U1719" s="15">
        <v>997.73</v>
      </c>
      <c r="V1719" s="15">
        <v>644.14</v>
      </c>
      <c r="W1719" s="16">
        <f t="shared" si="114"/>
        <v>0</v>
      </c>
      <c r="X1719" s="16">
        <f t="shared" si="115"/>
        <v>-353.59</v>
      </c>
      <c r="Y1719" s="1">
        <v>997.73</v>
      </c>
      <c r="Z1719" s="1" t="str">
        <f t="shared" si="116"/>
        <v>未整改</v>
      </c>
      <c r="AA1719" s="1" t="str">
        <f t="shared" si="117"/>
        <v>已整改</v>
      </c>
      <c r="AC1719" s="3"/>
      <c r="AD1719" s="19" t="e">
        <f>VLOOKUP(H1719,'系统导出（基本表）'!R:R,1,0)</f>
        <v>#N/A</v>
      </c>
      <c r="AE1719" s="16" t="e">
        <f>VLOOKUP(I1719,'系统导出（基本表）'!Q:R,2,0)</f>
        <v>#N/A</v>
      </c>
      <c r="AF1719" s="16" t="e">
        <f>VLOOKUP(J1719,'系统导出（基本表）'!S:T,2,0)</f>
        <v>#N/A</v>
      </c>
      <c r="AG1719" s="16"/>
      <c r="AH1719" s="16"/>
      <c r="AI1719" s="16"/>
    </row>
    <row r="1720" s="1" customFormat="1" ht="19" customHeight="1" spans="2:35">
      <c r="B1720" s="10" t="s">
        <v>152</v>
      </c>
      <c r="C1720" s="10" t="s">
        <v>5084</v>
      </c>
      <c r="D1720" s="10" t="s">
        <v>5085</v>
      </c>
      <c r="E1720" s="10" t="s">
        <v>42239</v>
      </c>
      <c r="F1720" s="10" t="s">
        <v>39291</v>
      </c>
      <c r="G1720" s="10" t="s">
        <v>45244</v>
      </c>
      <c r="H1720" s="10" t="s">
        <v>45245</v>
      </c>
      <c r="I1720" s="10" t="s">
        <v>45246</v>
      </c>
      <c r="J1720" s="10" t="s">
        <v>45247</v>
      </c>
      <c r="K1720" s="10" t="s">
        <v>45248</v>
      </c>
      <c r="L1720" s="10" t="s">
        <v>45249</v>
      </c>
      <c r="M1720" s="10" t="s">
        <v>45250</v>
      </c>
      <c r="N1720" s="10" t="s">
        <v>41377</v>
      </c>
      <c r="O1720" s="10" t="s">
        <v>41378</v>
      </c>
      <c r="P1720" s="10" t="s">
        <v>41456</v>
      </c>
      <c r="Q1720" s="10" t="s">
        <v>41411</v>
      </c>
      <c r="R1720" s="10" t="s">
        <v>41411</v>
      </c>
      <c r="S1720" s="15">
        <v>14791.89</v>
      </c>
      <c r="T1720" s="10" t="s">
        <v>41463</v>
      </c>
      <c r="U1720" s="15">
        <v>21170.294472</v>
      </c>
      <c r="V1720" s="15">
        <v>8413.485528</v>
      </c>
      <c r="W1720" s="16">
        <f t="shared" si="114"/>
        <v>6378.404472</v>
      </c>
      <c r="X1720" s="16">
        <f t="shared" si="115"/>
        <v>-6378.404472</v>
      </c>
      <c r="Y1720" s="1">
        <v>21170.294472</v>
      </c>
      <c r="Z1720" s="1" t="str">
        <f t="shared" si="116"/>
        <v>未整改</v>
      </c>
      <c r="AA1720" s="1" t="str">
        <f t="shared" si="117"/>
        <v>已整改</v>
      </c>
      <c r="AC1720" s="3"/>
      <c r="AD1720" s="19" t="e">
        <f>VLOOKUP(H1720,'系统导出（基本表）'!R:R,1,0)</f>
        <v>#N/A</v>
      </c>
      <c r="AE1720" s="16" t="e">
        <f>VLOOKUP(I1720,'系统导出（基本表）'!Q:R,2,0)</f>
        <v>#N/A</v>
      </c>
      <c r="AF1720" s="16" t="e">
        <f>VLOOKUP(J1720,'系统导出（基本表）'!S:T,2,0)</f>
        <v>#N/A</v>
      </c>
      <c r="AG1720" s="16"/>
      <c r="AH1720" s="16"/>
      <c r="AI1720" s="16"/>
    </row>
    <row r="1721" s="2" customFormat="1" ht="19" customHeight="1" spans="1:33">
      <c r="A1721" s="2">
        <v>1</v>
      </c>
      <c r="B1721" s="11" t="s">
        <v>152</v>
      </c>
      <c r="C1721" s="11" t="s">
        <v>5084</v>
      </c>
      <c r="D1721" s="11" t="s">
        <v>5085</v>
      </c>
      <c r="E1721" s="10" t="s">
        <v>42239</v>
      </c>
      <c r="F1721" s="11" t="s">
        <v>39291</v>
      </c>
      <c r="G1721" s="10" t="s">
        <v>45244</v>
      </c>
      <c r="H1721" s="11" t="s">
        <v>45245</v>
      </c>
      <c r="I1721" s="11" t="s">
        <v>45246</v>
      </c>
      <c r="J1721" s="11" t="s">
        <v>45247</v>
      </c>
      <c r="K1721" s="11" t="s">
        <v>45248</v>
      </c>
      <c r="L1721" s="11" t="s">
        <v>45251</v>
      </c>
      <c r="M1721" s="11" t="s">
        <v>45250</v>
      </c>
      <c r="N1721" s="11" t="s">
        <v>41377</v>
      </c>
      <c r="O1721" s="11" t="s">
        <v>41387</v>
      </c>
      <c r="P1721" s="11" t="s">
        <v>41456</v>
      </c>
      <c r="Q1721" s="11" t="s">
        <v>41411</v>
      </c>
      <c r="R1721" s="11" t="s">
        <v>41411</v>
      </c>
      <c r="S1721" s="17">
        <v>6196.404472</v>
      </c>
      <c r="T1721" s="11" t="s">
        <v>41411</v>
      </c>
      <c r="U1721" s="17">
        <v>6196.404472</v>
      </c>
      <c r="V1721" s="17">
        <v>0</v>
      </c>
      <c r="W1721" s="18">
        <f t="shared" si="114"/>
        <v>6196.404472</v>
      </c>
      <c r="X1721" s="18">
        <f t="shared" si="115"/>
        <v>0</v>
      </c>
      <c r="Y1721" s="2">
        <v>6196.404472</v>
      </c>
      <c r="Z1721" s="2" t="str">
        <f t="shared" si="116"/>
        <v>未整改</v>
      </c>
      <c r="AA1721" s="2" t="str">
        <f t="shared" si="117"/>
        <v>已整改</v>
      </c>
      <c r="AD1721" s="22" t="e">
        <f>VLOOKUP(H1721,'系统导出（基本表）'!R:R,1,0)</f>
        <v>#N/A</v>
      </c>
      <c r="AE1721" s="22" t="e">
        <f>VLOOKUP(I1721,'系统导出（基本表）'!Q:R,2,0)</f>
        <v>#N/A</v>
      </c>
      <c r="AF1721" s="2" t="e">
        <f>VLOOKUP(J1721,'系统导出（基本表）'!S:T,2,0)</f>
        <v>#N/A</v>
      </c>
      <c r="AG1721" s="24"/>
    </row>
    <row r="1722" s="1" customFormat="1" ht="19" customHeight="1" spans="2:35">
      <c r="B1722" s="10" t="s">
        <v>152</v>
      </c>
      <c r="C1722" s="10" t="s">
        <v>5084</v>
      </c>
      <c r="D1722" s="10" t="s">
        <v>5085</v>
      </c>
      <c r="E1722" s="10" t="s">
        <v>61</v>
      </c>
      <c r="F1722" s="10" t="s">
        <v>61</v>
      </c>
      <c r="G1722" s="10" t="s">
        <v>45244</v>
      </c>
      <c r="H1722" s="10" t="s">
        <v>45245</v>
      </c>
      <c r="I1722" s="10" t="s">
        <v>45246</v>
      </c>
      <c r="J1722" s="10" t="s">
        <v>45247</v>
      </c>
      <c r="K1722" s="10" t="s">
        <v>45248</v>
      </c>
      <c r="L1722" s="10" t="s">
        <v>45249</v>
      </c>
      <c r="M1722" s="10" t="s">
        <v>45250</v>
      </c>
      <c r="N1722" s="10" t="s">
        <v>61</v>
      </c>
      <c r="O1722" s="10" t="s">
        <v>41372</v>
      </c>
      <c r="P1722" s="10" t="s">
        <v>61</v>
      </c>
      <c r="Q1722" s="10" t="s">
        <v>41411</v>
      </c>
      <c r="R1722" s="10" t="s">
        <v>41411</v>
      </c>
      <c r="S1722" s="15">
        <v>699.24</v>
      </c>
      <c r="T1722" s="10" t="s">
        <v>41412</v>
      </c>
      <c r="U1722" s="15">
        <v>699.24</v>
      </c>
      <c r="V1722" s="15">
        <v>699.24</v>
      </c>
      <c r="W1722" s="16">
        <f t="shared" si="114"/>
        <v>0</v>
      </c>
      <c r="X1722" s="16">
        <f t="shared" si="115"/>
        <v>0</v>
      </c>
      <c r="Y1722" s="1">
        <v>699.24</v>
      </c>
      <c r="Z1722" s="1" t="str">
        <f t="shared" si="116"/>
        <v>未整改</v>
      </c>
      <c r="AA1722" s="1" t="str">
        <f t="shared" si="117"/>
        <v>已整改</v>
      </c>
      <c r="AC1722" s="3"/>
      <c r="AD1722" s="19" t="e">
        <f>VLOOKUP(H1722,'系统导出（基本表）'!R:R,1,0)</f>
        <v>#N/A</v>
      </c>
      <c r="AE1722" s="16" t="e">
        <f>VLOOKUP(I1722,'系统导出（基本表）'!Q:R,2,0)</f>
        <v>#N/A</v>
      </c>
      <c r="AF1722" s="16" t="e">
        <f>VLOOKUP(J1722,'系统导出（基本表）'!S:T,2,0)</f>
        <v>#N/A</v>
      </c>
      <c r="AG1722" s="16"/>
      <c r="AH1722" s="16"/>
      <c r="AI1722" s="16"/>
    </row>
    <row r="1723" s="2" customFormat="1" ht="19" customHeight="1" spans="1:33">
      <c r="A1723" s="2">
        <v>1</v>
      </c>
      <c r="B1723" s="11" t="s">
        <v>152</v>
      </c>
      <c r="C1723" s="11" t="s">
        <v>5084</v>
      </c>
      <c r="D1723" s="11" t="s">
        <v>5085</v>
      </c>
      <c r="E1723" s="10" t="s">
        <v>41735</v>
      </c>
      <c r="F1723" s="11" t="s">
        <v>39667</v>
      </c>
      <c r="G1723" s="10" t="s">
        <v>45252</v>
      </c>
      <c r="H1723" s="11" t="s">
        <v>45253</v>
      </c>
      <c r="I1723" s="11" t="s">
        <v>45254</v>
      </c>
      <c r="J1723" s="11" t="s">
        <v>45255</v>
      </c>
      <c r="K1723" s="11" t="s">
        <v>45248</v>
      </c>
      <c r="L1723" s="11" t="s">
        <v>45251</v>
      </c>
      <c r="M1723" s="11" t="s">
        <v>45250</v>
      </c>
      <c r="N1723" s="11" t="s">
        <v>41377</v>
      </c>
      <c r="O1723" s="11" t="s">
        <v>41387</v>
      </c>
      <c r="P1723" s="11" t="s">
        <v>41456</v>
      </c>
      <c r="Q1723" s="11" t="s">
        <v>41411</v>
      </c>
      <c r="R1723" s="11" t="s">
        <v>41411</v>
      </c>
      <c r="S1723" s="17">
        <v>1814.08</v>
      </c>
      <c r="T1723" s="11" t="s">
        <v>41411</v>
      </c>
      <c r="U1723" s="17">
        <v>1075.99</v>
      </c>
      <c r="V1723" s="17">
        <v>0</v>
      </c>
      <c r="W1723" s="18">
        <f t="shared" si="114"/>
        <v>1814.08</v>
      </c>
      <c r="X1723" s="18">
        <f t="shared" si="115"/>
        <v>738.09</v>
      </c>
      <c r="Y1723" s="2">
        <v>1075.99</v>
      </c>
      <c r="Z1723" s="2" t="str">
        <f t="shared" si="116"/>
        <v>未整改</v>
      </c>
      <c r="AA1723" s="2" t="str">
        <f t="shared" si="117"/>
        <v>未整改</v>
      </c>
      <c r="AD1723" s="22" t="e">
        <f>VLOOKUP(H1723,'系统导出（基本表）'!R:R,1,0)</f>
        <v>#N/A</v>
      </c>
      <c r="AE1723" s="22" t="e">
        <f>VLOOKUP(I1723,'系统导出（基本表）'!Q:R,2,0)</f>
        <v>#N/A</v>
      </c>
      <c r="AF1723" s="2" t="e">
        <f>VLOOKUP(J1723,'系统导出（基本表）'!S:T,2,0)</f>
        <v>#N/A</v>
      </c>
      <c r="AG1723" s="24"/>
    </row>
    <row r="1724" s="1" customFormat="1" ht="19" customHeight="1" spans="2:35">
      <c r="B1724" s="10" t="s">
        <v>152</v>
      </c>
      <c r="C1724" s="10" t="s">
        <v>5084</v>
      </c>
      <c r="D1724" s="10" t="s">
        <v>5085</v>
      </c>
      <c r="E1724" s="10" t="s">
        <v>61</v>
      </c>
      <c r="F1724" s="10" t="s">
        <v>61</v>
      </c>
      <c r="G1724" s="10" t="s">
        <v>45252</v>
      </c>
      <c r="H1724" s="10" t="s">
        <v>45253</v>
      </c>
      <c r="I1724" s="10" t="s">
        <v>45254</v>
      </c>
      <c r="J1724" s="10" t="s">
        <v>45255</v>
      </c>
      <c r="K1724" s="10" t="s">
        <v>45248</v>
      </c>
      <c r="L1724" s="10" t="s">
        <v>45249</v>
      </c>
      <c r="M1724" s="10" t="s">
        <v>45250</v>
      </c>
      <c r="N1724" s="10" t="s">
        <v>61</v>
      </c>
      <c r="O1724" s="10" t="s">
        <v>41372</v>
      </c>
      <c r="P1724" s="10" t="s">
        <v>61</v>
      </c>
      <c r="Q1724" s="10" t="s">
        <v>41411</v>
      </c>
      <c r="R1724" s="10" t="s">
        <v>41411</v>
      </c>
      <c r="S1724" s="15">
        <v>2414.08</v>
      </c>
      <c r="T1724" s="10" t="s">
        <v>41412</v>
      </c>
      <c r="U1724" s="15">
        <v>600</v>
      </c>
      <c r="V1724" s="15">
        <v>600</v>
      </c>
      <c r="W1724" s="16">
        <f t="shared" si="114"/>
        <v>1814.08</v>
      </c>
      <c r="X1724" s="16">
        <f t="shared" si="115"/>
        <v>1814.08</v>
      </c>
      <c r="Y1724" s="1">
        <v>600</v>
      </c>
      <c r="Z1724" s="1" t="str">
        <f t="shared" si="116"/>
        <v>未整改</v>
      </c>
      <c r="AA1724" s="1" t="str">
        <f t="shared" si="117"/>
        <v>未整改</v>
      </c>
      <c r="AC1724" s="3"/>
      <c r="AD1724" s="19" t="e">
        <f>VLOOKUP(H1724,'系统导出（基本表）'!R:R,1,0)</f>
        <v>#N/A</v>
      </c>
      <c r="AE1724" s="16" t="e">
        <f>VLOOKUP(I1724,'系统导出（基本表）'!Q:R,2,0)</f>
        <v>#N/A</v>
      </c>
      <c r="AF1724" s="16" t="e">
        <f>VLOOKUP(J1724,'系统导出（基本表）'!S:T,2,0)</f>
        <v>#N/A</v>
      </c>
      <c r="AG1724" s="16"/>
      <c r="AH1724" s="16"/>
      <c r="AI1724" s="16"/>
    </row>
    <row r="1725" s="1" customFormat="1" ht="19" customHeight="1" spans="2:35">
      <c r="B1725" s="10" t="s">
        <v>152</v>
      </c>
      <c r="C1725" s="10" t="s">
        <v>5084</v>
      </c>
      <c r="D1725" s="10" t="s">
        <v>5085</v>
      </c>
      <c r="E1725" s="10" t="s">
        <v>61</v>
      </c>
      <c r="F1725" s="10" t="s">
        <v>61</v>
      </c>
      <c r="G1725" s="10" t="s">
        <v>45256</v>
      </c>
      <c r="H1725" s="10" t="s">
        <v>45257</v>
      </c>
      <c r="I1725" s="10" t="s">
        <v>45258</v>
      </c>
      <c r="J1725" s="10" t="s">
        <v>45259</v>
      </c>
      <c r="K1725" s="10" t="s">
        <v>45248</v>
      </c>
      <c r="L1725" s="10" t="s">
        <v>45249</v>
      </c>
      <c r="M1725" s="10" t="s">
        <v>45250</v>
      </c>
      <c r="N1725" s="10" t="s">
        <v>61</v>
      </c>
      <c r="O1725" s="10" t="s">
        <v>41372</v>
      </c>
      <c r="P1725" s="10" t="s">
        <v>61</v>
      </c>
      <c r="Q1725" s="10" t="s">
        <v>41411</v>
      </c>
      <c r="R1725" s="10" t="s">
        <v>41411</v>
      </c>
      <c r="S1725" s="15">
        <v>28.4</v>
      </c>
      <c r="T1725" s="10" t="s">
        <v>41412</v>
      </c>
      <c r="U1725" s="15">
        <v>28.4</v>
      </c>
      <c r="V1725" s="15">
        <v>28.4</v>
      </c>
      <c r="W1725" s="16">
        <f t="shared" si="114"/>
        <v>0</v>
      </c>
      <c r="X1725" s="16">
        <f t="shared" si="115"/>
        <v>0</v>
      </c>
      <c r="Y1725" s="1">
        <v>28.4</v>
      </c>
      <c r="Z1725" s="1" t="str">
        <f t="shared" si="116"/>
        <v>未整改</v>
      </c>
      <c r="AA1725" s="1" t="str">
        <f t="shared" si="117"/>
        <v>已整改</v>
      </c>
      <c r="AC1725" s="3"/>
      <c r="AD1725" s="19" t="e">
        <f>VLOOKUP(H1725,'系统导出（基本表）'!R:R,1,0)</f>
        <v>#N/A</v>
      </c>
      <c r="AE1725" s="16" t="e">
        <f>VLOOKUP(I1725,'系统导出（基本表）'!Q:R,2,0)</f>
        <v>#N/A</v>
      </c>
      <c r="AF1725" s="16" t="e">
        <f>VLOOKUP(J1725,'系统导出（基本表）'!S:T,2,0)</f>
        <v>#N/A</v>
      </c>
      <c r="AG1725" s="16"/>
      <c r="AH1725" s="16"/>
      <c r="AI1725" s="16"/>
    </row>
    <row r="1726" s="1" customFormat="1" ht="19" customHeight="1" spans="2:35">
      <c r="B1726" s="10" t="s">
        <v>152</v>
      </c>
      <c r="C1726" s="10" t="s">
        <v>5084</v>
      </c>
      <c r="D1726" s="10" t="s">
        <v>5085</v>
      </c>
      <c r="E1726" s="10" t="s">
        <v>42793</v>
      </c>
      <c r="F1726" s="10" t="s">
        <v>38819</v>
      </c>
      <c r="G1726" s="10" t="s">
        <v>45256</v>
      </c>
      <c r="H1726" s="10" t="s">
        <v>45257</v>
      </c>
      <c r="I1726" s="10" t="s">
        <v>45258</v>
      </c>
      <c r="J1726" s="10" t="s">
        <v>45259</v>
      </c>
      <c r="K1726" s="10" t="s">
        <v>45248</v>
      </c>
      <c r="L1726" s="10" t="s">
        <v>45249</v>
      </c>
      <c r="M1726" s="10" t="s">
        <v>45250</v>
      </c>
      <c r="N1726" s="10" t="s">
        <v>41377</v>
      </c>
      <c r="O1726" s="10" t="s">
        <v>41378</v>
      </c>
      <c r="P1726" s="10" t="s">
        <v>41456</v>
      </c>
      <c r="Q1726" s="10" t="s">
        <v>41411</v>
      </c>
      <c r="R1726" s="10" t="s">
        <v>41411</v>
      </c>
      <c r="S1726" s="15">
        <v>140.83</v>
      </c>
      <c r="T1726" s="10" t="s">
        <v>41463</v>
      </c>
      <c r="U1726" s="15">
        <v>140.83</v>
      </c>
      <c r="V1726" s="15">
        <v>140.83</v>
      </c>
      <c r="W1726" s="16">
        <f t="shared" si="114"/>
        <v>0</v>
      </c>
      <c r="X1726" s="16">
        <f t="shared" si="115"/>
        <v>0</v>
      </c>
      <c r="Y1726" s="1">
        <v>140.83</v>
      </c>
      <c r="Z1726" s="1" t="str">
        <f t="shared" si="116"/>
        <v>未整改</v>
      </c>
      <c r="AA1726" s="1" t="str">
        <f t="shared" si="117"/>
        <v>已整改</v>
      </c>
      <c r="AC1726" s="3"/>
      <c r="AD1726" s="19" t="e">
        <f>VLOOKUP(H1726,'系统导出（基本表）'!R:R,1,0)</f>
        <v>#N/A</v>
      </c>
      <c r="AE1726" s="16" t="e">
        <f>VLOOKUP(I1726,'系统导出（基本表）'!Q:R,2,0)</f>
        <v>#N/A</v>
      </c>
      <c r="AF1726" s="16" t="e">
        <f>VLOOKUP(J1726,'系统导出（基本表）'!S:T,2,0)</f>
        <v>#N/A</v>
      </c>
      <c r="AG1726" s="16"/>
      <c r="AH1726" s="16"/>
      <c r="AI1726" s="16"/>
    </row>
    <row r="1727" s="1" customFormat="1" ht="19" customHeight="1" spans="2:35">
      <c r="B1727" s="10" t="s">
        <v>152</v>
      </c>
      <c r="C1727" s="10" t="s">
        <v>5084</v>
      </c>
      <c r="D1727" s="10" t="s">
        <v>5085</v>
      </c>
      <c r="E1727" s="10" t="s">
        <v>42793</v>
      </c>
      <c r="F1727" s="10" t="s">
        <v>38819</v>
      </c>
      <c r="G1727" s="10" t="s">
        <v>45256</v>
      </c>
      <c r="H1727" s="10" t="s">
        <v>45257</v>
      </c>
      <c r="I1727" s="10" t="s">
        <v>45258</v>
      </c>
      <c r="J1727" s="10" t="s">
        <v>45259</v>
      </c>
      <c r="K1727" s="10" t="s">
        <v>45248</v>
      </c>
      <c r="L1727" s="10" t="s">
        <v>45249</v>
      </c>
      <c r="M1727" s="10" t="s">
        <v>45250</v>
      </c>
      <c r="N1727" s="10" t="s">
        <v>41377</v>
      </c>
      <c r="O1727" s="10" t="s">
        <v>41378</v>
      </c>
      <c r="P1727" s="10" t="s">
        <v>41456</v>
      </c>
      <c r="Q1727" s="10" t="s">
        <v>41411</v>
      </c>
      <c r="R1727" s="10" t="s">
        <v>41411</v>
      </c>
      <c r="S1727" s="15">
        <v>4.5</v>
      </c>
      <c r="T1727" s="10" t="s">
        <v>41463</v>
      </c>
      <c r="U1727" s="15">
        <v>4.5</v>
      </c>
      <c r="V1727" s="15">
        <v>4.5</v>
      </c>
      <c r="W1727" s="16">
        <f t="shared" si="114"/>
        <v>0</v>
      </c>
      <c r="X1727" s="16">
        <f t="shared" si="115"/>
        <v>0</v>
      </c>
      <c r="Y1727" s="1">
        <v>4.5</v>
      </c>
      <c r="Z1727" s="1" t="str">
        <f t="shared" si="116"/>
        <v>未整改</v>
      </c>
      <c r="AA1727" s="1" t="str">
        <f t="shared" si="117"/>
        <v>已整改</v>
      </c>
      <c r="AC1727" s="3"/>
      <c r="AD1727" s="19" t="e">
        <f>VLOOKUP(H1727,'系统导出（基本表）'!R:R,1,0)</f>
        <v>#N/A</v>
      </c>
      <c r="AE1727" s="16" t="e">
        <f>VLOOKUP(I1727,'系统导出（基本表）'!Q:R,2,0)</f>
        <v>#N/A</v>
      </c>
      <c r="AF1727" s="16" t="e">
        <f>VLOOKUP(J1727,'系统导出（基本表）'!S:T,2,0)</f>
        <v>#N/A</v>
      </c>
      <c r="AG1727" s="16"/>
      <c r="AH1727" s="16"/>
      <c r="AI1727" s="16"/>
    </row>
    <row r="1728" s="1" customFormat="1" ht="19" customHeight="1" spans="2:35">
      <c r="B1728" s="10" t="s">
        <v>152</v>
      </c>
      <c r="C1728" s="10" t="s">
        <v>5084</v>
      </c>
      <c r="D1728" s="10" t="s">
        <v>5085</v>
      </c>
      <c r="E1728" s="10" t="s">
        <v>61</v>
      </c>
      <c r="F1728" s="10" t="s">
        <v>61</v>
      </c>
      <c r="G1728" s="10" t="s">
        <v>45256</v>
      </c>
      <c r="H1728" s="10" t="s">
        <v>45257</v>
      </c>
      <c r="I1728" s="10" t="s">
        <v>45258</v>
      </c>
      <c r="J1728" s="10" t="s">
        <v>45259</v>
      </c>
      <c r="K1728" s="10" t="s">
        <v>45248</v>
      </c>
      <c r="L1728" s="10" t="s">
        <v>45249</v>
      </c>
      <c r="M1728" s="10" t="s">
        <v>45250</v>
      </c>
      <c r="N1728" s="10" t="s">
        <v>61</v>
      </c>
      <c r="O1728" s="10" t="s">
        <v>41372</v>
      </c>
      <c r="P1728" s="10" t="s">
        <v>61</v>
      </c>
      <c r="Q1728" s="10" t="s">
        <v>41411</v>
      </c>
      <c r="R1728" s="10" t="s">
        <v>41411</v>
      </c>
      <c r="S1728" s="15">
        <v>140.83</v>
      </c>
      <c r="T1728" s="10" t="s">
        <v>41412</v>
      </c>
      <c r="U1728" s="15">
        <v>140.83</v>
      </c>
      <c r="V1728" s="15">
        <v>140.83</v>
      </c>
      <c r="W1728" s="16">
        <f t="shared" si="114"/>
        <v>0</v>
      </c>
      <c r="X1728" s="16">
        <f t="shared" si="115"/>
        <v>0</v>
      </c>
      <c r="Y1728" s="1">
        <v>140.83</v>
      </c>
      <c r="Z1728" s="1" t="str">
        <f t="shared" si="116"/>
        <v>未整改</v>
      </c>
      <c r="AA1728" s="1" t="str">
        <f t="shared" si="117"/>
        <v>已整改</v>
      </c>
      <c r="AC1728" s="3"/>
      <c r="AD1728" s="19" t="e">
        <f>VLOOKUP(H1728,'系统导出（基本表）'!R:R,1,0)</f>
        <v>#N/A</v>
      </c>
      <c r="AE1728" s="16" t="e">
        <f>VLOOKUP(I1728,'系统导出（基本表）'!Q:R,2,0)</f>
        <v>#N/A</v>
      </c>
      <c r="AF1728" s="16" t="e">
        <f>VLOOKUP(J1728,'系统导出（基本表）'!S:T,2,0)</f>
        <v>#N/A</v>
      </c>
      <c r="AG1728" s="16"/>
      <c r="AH1728" s="16"/>
      <c r="AI1728" s="16"/>
    </row>
    <row r="1729" s="1" customFormat="1" ht="19" customHeight="1" spans="2:35">
      <c r="B1729" s="10" t="s">
        <v>152</v>
      </c>
      <c r="C1729" s="10" t="s">
        <v>5084</v>
      </c>
      <c r="D1729" s="10" t="s">
        <v>5085</v>
      </c>
      <c r="E1729" s="10" t="s">
        <v>41735</v>
      </c>
      <c r="F1729" s="10" t="s">
        <v>39667</v>
      </c>
      <c r="G1729" s="10" t="s">
        <v>45252</v>
      </c>
      <c r="H1729" s="10" t="s">
        <v>45253</v>
      </c>
      <c r="I1729" s="10" t="s">
        <v>45254</v>
      </c>
      <c r="J1729" s="10" t="s">
        <v>45255</v>
      </c>
      <c r="K1729" s="10" t="s">
        <v>45248</v>
      </c>
      <c r="L1729" s="10" t="s">
        <v>45249</v>
      </c>
      <c r="M1729" s="10" t="s">
        <v>45250</v>
      </c>
      <c r="N1729" s="10" t="s">
        <v>41377</v>
      </c>
      <c r="O1729" s="10" t="s">
        <v>41378</v>
      </c>
      <c r="P1729" s="10" t="s">
        <v>41456</v>
      </c>
      <c r="Q1729" s="10" t="s">
        <v>41411</v>
      </c>
      <c r="R1729" s="10" t="s">
        <v>41411</v>
      </c>
      <c r="S1729" s="15">
        <v>1814.08</v>
      </c>
      <c r="T1729" s="10" t="s">
        <v>41463</v>
      </c>
      <c r="U1729" s="15">
        <v>0</v>
      </c>
      <c r="V1729" s="15">
        <v>0</v>
      </c>
      <c r="W1729" s="16">
        <f t="shared" si="114"/>
        <v>1814.08</v>
      </c>
      <c r="X1729" s="16">
        <f t="shared" si="115"/>
        <v>1814.08</v>
      </c>
      <c r="Y1729" s="1">
        <v>0</v>
      </c>
      <c r="Z1729" s="1" t="str">
        <f t="shared" si="116"/>
        <v>未整改</v>
      </c>
      <c r="AA1729" s="1" t="str">
        <f t="shared" si="117"/>
        <v>未整改</v>
      </c>
      <c r="AC1729" s="3"/>
      <c r="AD1729" s="19" t="e">
        <f>VLOOKUP(H1729,'系统导出（基本表）'!R:R,1,0)</f>
        <v>#N/A</v>
      </c>
      <c r="AE1729" s="16" t="e">
        <f>VLOOKUP(I1729,'系统导出（基本表）'!Q:R,2,0)</f>
        <v>#N/A</v>
      </c>
      <c r="AF1729" s="16" t="e">
        <f>VLOOKUP(J1729,'系统导出（基本表）'!S:T,2,0)</f>
        <v>#N/A</v>
      </c>
      <c r="AG1729" s="16"/>
      <c r="AH1729" s="16"/>
      <c r="AI1729" s="16"/>
    </row>
    <row r="1730" s="1" customFormat="1" ht="19" customHeight="1" spans="2:35">
      <c r="B1730" s="10" t="s">
        <v>152</v>
      </c>
      <c r="C1730" s="10" t="s">
        <v>5084</v>
      </c>
      <c r="D1730" s="10" t="s">
        <v>5085</v>
      </c>
      <c r="E1730" s="10" t="s">
        <v>43552</v>
      </c>
      <c r="F1730" s="10" t="s">
        <v>43553</v>
      </c>
      <c r="G1730" s="10" t="s">
        <v>45260</v>
      </c>
      <c r="H1730" s="10" t="s">
        <v>45261</v>
      </c>
      <c r="I1730" s="10" t="s">
        <v>45262</v>
      </c>
      <c r="J1730" s="10" t="s">
        <v>45263</v>
      </c>
      <c r="K1730" s="10" t="s">
        <v>6673</v>
      </c>
      <c r="L1730" s="10" t="s">
        <v>6664</v>
      </c>
      <c r="M1730" s="10" t="s">
        <v>45264</v>
      </c>
      <c r="N1730" s="10" t="s">
        <v>41377</v>
      </c>
      <c r="O1730" s="10" t="s">
        <v>41378</v>
      </c>
      <c r="P1730" s="10" t="s">
        <v>41456</v>
      </c>
      <c r="Q1730" s="10" t="s">
        <v>41411</v>
      </c>
      <c r="R1730" s="10" t="s">
        <v>41411</v>
      </c>
      <c r="S1730" s="15">
        <v>1142.71</v>
      </c>
      <c r="T1730" s="10" t="s">
        <v>41463</v>
      </c>
      <c r="U1730" s="15">
        <v>243.420045</v>
      </c>
      <c r="V1730" s="15">
        <v>243.420045</v>
      </c>
      <c r="W1730" s="16">
        <f t="shared" si="114"/>
        <v>899.289955</v>
      </c>
      <c r="X1730" s="16">
        <f t="shared" si="115"/>
        <v>899.289955</v>
      </c>
      <c r="Y1730" s="1">
        <v>243.420045</v>
      </c>
      <c r="Z1730" s="1" t="str">
        <f t="shared" si="116"/>
        <v>未整改</v>
      </c>
      <c r="AA1730" s="1" t="str">
        <f t="shared" si="117"/>
        <v>未整改</v>
      </c>
      <c r="AC1730" s="3"/>
      <c r="AD1730" s="19" t="e">
        <f>VLOOKUP(H1730,'系统导出（基本表）'!R:R,1,0)</f>
        <v>#N/A</v>
      </c>
      <c r="AE1730" s="16" t="e">
        <f>VLOOKUP(I1730,'系统导出（基本表）'!Q:R,2,0)</f>
        <v>#N/A</v>
      </c>
      <c r="AF1730" s="16" t="e">
        <f>VLOOKUP(J1730,'系统导出（基本表）'!S:T,2,0)</f>
        <v>#N/A</v>
      </c>
      <c r="AG1730" s="16"/>
      <c r="AH1730" s="16"/>
      <c r="AI1730" s="16"/>
    </row>
    <row r="1731" s="1" customFormat="1" ht="19" customHeight="1" spans="2:35">
      <c r="B1731" s="10" t="s">
        <v>152</v>
      </c>
      <c r="C1731" s="10" t="s">
        <v>5084</v>
      </c>
      <c r="D1731" s="10" t="s">
        <v>5085</v>
      </c>
      <c r="E1731" s="10" t="s">
        <v>61</v>
      </c>
      <c r="F1731" s="10" t="s">
        <v>61</v>
      </c>
      <c r="G1731" s="10" t="s">
        <v>45260</v>
      </c>
      <c r="H1731" s="10" t="s">
        <v>45261</v>
      </c>
      <c r="I1731" s="10" t="s">
        <v>45262</v>
      </c>
      <c r="J1731" s="10" t="s">
        <v>45263</v>
      </c>
      <c r="K1731" s="10" t="s">
        <v>6673</v>
      </c>
      <c r="L1731" s="10" t="s">
        <v>6664</v>
      </c>
      <c r="M1731" s="10" t="s">
        <v>45264</v>
      </c>
      <c r="N1731" s="10" t="s">
        <v>61</v>
      </c>
      <c r="O1731" s="10" t="s">
        <v>41372</v>
      </c>
      <c r="P1731" s="10" t="s">
        <v>61</v>
      </c>
      <c r="Q1731" s="10" t="s">
        <v>41411</v>
      </c>
      <c r="R1731" s="10" t="s">
        <v>41411</v>
      </c>
      <c r="S1731" s="15">
        <v>1290.66</v>
      </c>
      <c r="T1731" s="10" t="s">
        <v>41412</v>
      </c>
      <c r="U1731" s="15">
        <v>442.18</v>
      </c>
      <c r="V1731" s="15">
        <v>442.18</v>
      </c>
      <c r="W1731" s="16">
        <f t="shared" si="114"/>
        <v>848.48</v>
      </c>
      <c r="X1731" s="16">
        <f t="shared" si="115"/>
        <v>848.48</v>
      </c>
      <c r="Y1731" s="1">
        <v>442.18</v>
      </c>
      <c r="Z1731" s="1" t="str">
        <f t="shared" si="116"/>
        <v>未整改</v>
      </c>
      <c r="AA1731" s="1" t="str">
        <f t="shared" si="117"/>
        <v>未整改</v>
      </c>
      <c r="AC1731" s="3"/>
      <c r="AD1731" s="19" t="e">
        <f>VLOOKUP(H1731,'系统导出（基本表）'!R:R,1,0)</f>
        <v>#N/A</v>
      </c>
      <c r="AE1731" s="16" t="e">
        <f>VLOOKUP(I1731,'系统导出（基本表）'!Q:R,2,0)</f>
        <v>#N/A</v>
      </c>
      <c r="AF1731" s="16" t="e">
        <f>VLOOKUP(J1731,'系统导出（基本表）'!S:T,2,0)</f>
        <v>#N/A</v>
      </c>
      <c r="AG1731" s="16"/>
      <c r="AH1731" s="16"/>
      <c r="AI1731" s="16"/>
    </row>
    <row r="1732" s="1" customFormat="1" ht="19" customHeight="1" spans="2:35">
      <c r="B1732" s="10" t="s">
        <v>152</v>
      </c>
      <c r="C1732" s="10" t="s">
        <v>5084</v>
      </c>
      <c r="D1732" s="10" t="s">
        <v>5085</v>
      </c>
      <c r="E1732" s="10" t="s">
        <v>41464</v>
      </c>
      <c r="F1732" s="10" t="s">
        <v>38420</v>
      </c>
      <c r="G1732" s="10" t="s">
        <v>45265</v>
      </c>
      <c r="H1732" s="10" t="s">
        <v>45266</v>
      </c>
      <c r="I1732" s="10" t="s">
        <v>45267</v>
      </c>
      <c r="J1732" s="10" t="s">
        <v>45267</v>
      </c>
      <c r="K1732" s="10" t="s">
        <v>5423</v>
      </c>
      <c r="L1732" s="10" t="s">
        <v>5415</v>
      </c>
      <c r="M1732" s="10" t="s">
        <v>45268</v>
      </c>
      <c r="N1732" s="10" t="s">
        <v>41377</v>
      </c>
      <c r="O1732" s="10" t="s">
        <v>41378</v>
      </c>
      <c r="P1732" s="10" t="s">
        <v>41379</v>
      </c>
      <c r="Q1732" s="10" t="s">
        <v>41373</v>
      </c>
      <c r="R1732" s="10" t="s">
        <v>41373</v>
      </c>
      <c r="S1732" s="15">
        <v>20841.06</v>
      </c>
      <c r="T1732" s="10" t="s">
        <v>45208</v>
      </c>
      <c r="U1732" s="15">
        <v>20841.06</v>
      </c>
      <c r="V1732" s="15">
        <v>20841.06</v>
      </c>
      <c r="W1732" s="16">
        <f t="shared" ref="W1732:W1795" si="119">S1732-V1732</f>
        <v>0</v>
      </c>
      <c r="X1732" s="16">
        <f t="shared" ref="X1732:X1795" si="120">S1732-U1732</f>
        <v>0</v>
      </c>
      <c r="Y1732" s="1">
        <v>20841.06</v>
      </c>
      <c r="Z1732" s="1" t="str">
        <f t="shared" ref="Z1732:Z1795" si="121">IF(V1732-S1732&gt;0,"已整改","未整改")</f>
        <v>未整改</v>
      </c>
      <c r="AA1732" s="1" t="str">
        <f t="shared" ref="AA1732:AA1795" si="122">IF(Y1732&gt;=S1732,"已整改","未整改")</f>
        <v>已整改</v>
      </c>
      <c r="AB1732" s="1">
        <f>S1732-V1732</f>
        <v>0</v>
      </c>
      <c r="AC1732" s="3"/>
      <c r="AD1732" s="19" t="e">
        <f>VLOOKUP(H1732,'系统导出（基本表）'!R:R,1,0)</f>
        <v>#N/A</v>
      </c>
      <c r="AE1732" s="16" t="e">
        <f>VLOOKUP(I1732,'系统导出（基本表）'!Q:R,2,0)</f>
        <v>#N/A</v>
      </c>
      <c r="AF1732" s="16" t="e">
        <f>VLOOKUP(J1732,'系统导出（基本表）'!S:T,2,0)</f>
        <v>#N/A</v>
      </c>
      <c r="AG1732" s="16"/>
      <c r="AH1732" s="16"/>
      <c r="AI1732" s="16"/>
    </row>
    <row r="1733" s="2" customFormat="1" ht="19" customHeight="1" spans="1:33">
      <c r="A1733" s="2">
        <v>1</v>
      </c>
      <c r="B1733" s="11" t="s">
        <v>152</v>
      </c>
      <c r="C1733" s="11" t="s">
        <v>5084</v>
      </c>
      <c r="D1733" s="11" t="s">
        <v>5085</v>
      </c>
      <c r="E1733" s="10" t="s">
        <v>42244</v>
      </c>
      <c r="F1733" s="11" t="s">
        <v>38665</v>
      </c>
      <c r="G1733" s="10" t="s">
        <v>45269</v>
      </c>
      <c r="H1733" s="11" t="s">
        <v>45270</v>
      </c>
      <c r="I1733" s="11" t="s">
        <v>45271</v>
      </c>
      <c r="J1733" s="11" t="s">
        <v>45272</v>
      </c>
      <c r="K1733" s="11" t="s">
        <v>5423</v>
      </c>
      <c r="L1733" s="11" t="s">
        <v>5416</v>
      </c>
      <c r="M1733" s="11" t="s">
        <v>45268</v>
      </c>
      <c r="N1733" s="11" t="s">
        <v>41377</v>
      </c>
      <c r="O1733" s="11" t="s">
        <v>41387</v>
      </c>
      <c r="P1733" s="11" t="s">
        <v>41456</v>
      </c>
      <c r="Q1733" s="11" t="s">
        <v>41411</v>
      </c>
      <c r="R1733" s="11" t="s">
        <v>41411</v>
      </c>
      <c r="S1733" s="17">
        <v>84.81</v>
      </c>
      <c r="T1733" s="11" t="s">
        <v>41411</v>
      </c>
      <c r="U1733" s="17">
        <v>0</v>
      </c>
      <c r="V1733" s="17">
        <v>0</v>
      </c>
      <c r="W1733" s="18">
        <f t="shared" si="119"/>
        <v>84.81</v>
      </c>
      <c r="X1733" s="18">
        <f t="shared" si="120"/>
        <v>84.81</v>
      </c>
      <c r="Y1733" s="2">
        <v>0</v>
      </c>
      <c r="Z1733" s="2" t="str">
        <f t="shared" si="121"/>
        <v>未整改</v>
      </c>
      <c r="AA1733" s="2" t="str">
        <f t="shared" si="122"/>
        <v>未整改</v>
      </c>
      <c r="AD1733" s="22" t="e">
        <f>VLOOKUP(H1733,'系统导出（基本表）'!R:R,1,0)</f>
        <v>#N/A</v>
      </c>
      <c r="AE1733" s="22" t="e">
        <f>VLOOKUP(I1733,'系统导出（基本表）'!Q:R,2,0)</f>
        <v>#N/A</v>
      </c>
      <c r="AF1733" s="2" t="e">
        <f>VLOOKUP(J1733,'系统导出（基本表）'!S:T,2,0)</f>
        <v>#N/A</v>
      </c>
      <c r="AG1733" s="24"/>
    </row>
    <row r="1734" s="2" customFormat="1" ht="19" customHeight="1" spans="1:33">
      <c r="A1734" s="2">
        <v>1</v>
      </c>
      <c r="B1734" s="11" t="s">
        <v>152</v>
      </c>
      <c r="C1734" s="11" t="s">
        <v>5084</v>
      </c>
      <c r="D1734" s="11" t="s">
        <v>5085</v>
      </c>
      <c r="E1734" s="10" t="s">
        <v>43317</v>
      </c>
      <c r="F1734" s="11" t="s">
        <v>38972</v>
      </c>
      <c r="G1734" s="10" t="s">
        <v>45273</v>
      </c>
      <c r="H1734" s="11" t="s">
        <v>45274</v>
      </c>
      <c r="I1734" s="11" t="s">
        <v>45275</v>
      </c>
      <c r="J1734" s="11" t="s">
        <v>45275</v>
      </c>
      <c r="K1734" s="11" t="s">
        <v>5423</v>
      </c>
      <c r="L1734" s="11" t="s">
        <v>5416</v>
      </c>
      <c r="M1734" s="11" t="s">
        <v>45268</v>
      </c>
      <c r="N1734" s="11" t="s">
        <v>41377</v>
      </c>
      <c r="O1734" s="11" t="s">
        <v>41387</v>
      </c>
      <c r="P1734" s="11" t="s">
        <v>41449</v>
      </c>
      <c r="Q1734" s="11" t="s">
        <v>41411</v>
      </c>
      <c r="R1734" s="11" t="s">
        <v>41411</v>
      </c>
      <c r="S1734" s="17">
        <v>1440</v>
      </c>
      <c r="T1734" s="11" t="s">
        <v>41450</v>
      </c>
      <c r="U1734" s="17">
        <v>0</v>
      </c>
      <c r="V1734" s="17">
        <v>0</v>
      </c>
      <c r="W1734" s="18">
        <f t="shared" si="119"/>
        <v>1440</v>
      </c>
      <c r="X1734" s="18">
        <f t="shared" si="120"/>
        <v>1440</v>
      </c>
      <c r="Y1734" s="2">
        <v>0</v>
      </c>
      <c r="Z1734" s="2" t="str">
        <f t="shared" si="121"/>
        <v>未整改</v>
      </c>
      <c r="AA1734" s="2" t="str">
        <f t="shared" si="122"/>
        <v>未整改</v>
      </c>
      <c r="AD1734" s="22" t="e">
        <f>VLOOKUP(H1734,'系统导出（基本表）'!R:R,1,0)</f>
        <v>#N/A</v>
      </c>
      <c r="AE1734" s="22" t="e">
        <f>VLOOKUP(I1734,'系统导出（基本表）'!Q:R,2,0)</f>
        <v>#N/A</v>
      </c>
      <c r="AF1734" s="2" t="e">
        <f>VLOOKUP(J1734,'系统导出（基本表）'!S:T,2,0)</f>
        <v>#N/A</v>
      </c>
      <c r="AG1734" s="24"/>
    </row>
    <row r="1735" s="2" customFormat="1" ht="19" customHeight="1" spans="1:33">
      <c r="A1735" s="2">
        <v>1</v>
      </c>
      <c r="B1735" s="11" t="s">
        <v>152</v>
      </c>
      <c r="C1735" s="11" t="s">
        <v>5084</v>
      </c>
      <c r="D1735" s="11" t="s">
        <v>5085</v>
      </c>
      <c r="E1735" s="10" t="s">
        <v>41470</v>
      </c>
      <c r="F1735" s="11" t="s">
        <v>38517</v>
      </c>
      <c r="G1735" s="10" t="s">
        <v>45276</v>
      </c>
      <c r="H1735" s="11" t="s">
        <v>45277</v>
      </c>
      <c r="I1735" s="11" t="s">
        <v>45278</v>
      </c>
      <c r="J1735" s="11" t="s">
        <v>45278</v>
      </c>
      <c r="K1735" s="11" t="s">
        <v>5423</v>
      </c>
      <c r="L1735" s="11" t="s">
        <v>5416</v>
      </c>
      <c r="M1735" s="11" t="s">
        <v>45268</v>
      </c>
      <c r="N1735" s="11" t="s">
        <v>41377</v>
      </c>
      <c r="O1735" s="11" t="s">
        <v>41387</v>
      </c>
      <c r="P1735" s="11" t="s">
        <v>41456</v>
      </c>
      <c r="Q1735" s="11" t="s">
        <v>41411</v>
      </c>
      <c r="R1735" s="11" t="s">
        <v>41411</v>
      </c>
      <c r="S1735" s="17">
        <v>107.17</v>
      </c>
      <c r="T1735" s="11" t="s">
        <v>41411</v>
      </c>
      <c r="U1735" s="17">
        <v>0</v>
      </c>
      <c r="V1735" s="17">
        <v>0</v>
      </c>
      <c r="W1735" s="18">
        <f t="shared" si="119"/>
        <v>107.17</v>
      </c>
      <c r="X1735" s="18">
        <f t="shared" si="120"/>
        <v>107.17</v>
      </c>
      <c r="Y1735" s="2">
        <v>0</v>
      </c>
      <c r="Z1735" s="2" t="str">
        <f t="shared" si="121"/>
        <v>未整改</v>
      </c>
      <c r="AA1735" s="2" t="str">
        <f t="shared" si="122"/>
        <v>未整改</v>
      </c>
      <c r="AD1735" s="22" t="e">
        <f>VLOOKUP(H1735,'系统导出（基本表）'!R:R,1,0)</f>
        <v>#N/A</v>
      </c>
      <c r="AE1735" s="22" t="e">
        <f>VLOOKUP(I1735,'系统导出（基本表）'!Q:R,2,0)</f>
        <v>#N/A</v>
      </c>
      <c r="AF1735" s="2" t="e">
        <f>VLOOKUP(J1735,'系统导出（基本表）'!S:T,2,0)</f>
        <v>#N/A</v>
      </c>
      <c r="AG1735" s="24"/>
    </row>
    <row r="1736" s="2" customFormat="1" ht="19" customHeight="1" spans="1:33">
      <c r="A1736" s="2">
        <v>1</v>
      </c>
      <c r="B1736" s="11" t="s">
        <v>152</v>
      </c>
      <c r="C1736" s="11" t="s">
        <v>5084</v>
      </c>
      <c r="D1736" s="11" t="s">
        <v>5085</v>
      </c>
      <c r="E1736" s="10" t="s">
        <v>41464</v>
      </c>
      <c r="F1736" s="11" t="s">
        <v>38420</v>
      </c>
      <c r="G1736" s="10" t="s">
        <v>45279</v>
      </c>
      <c r="H1736" s="11" t="s">
        <v>45280</v>
      </c>
      <c r="I1736" s="11" t="s">
        <v>45281</v>
      </c>
      <c r="J1736" s="11" t="s">
        <v>45281</v>
      </c>
      <c r="K1736" s="11" t="s">
        <v>5423</v>
      </c>
      <c r="L1736" s="11" t="s">
        <v>5416</v>
      </c>
      <c r="M1736" s="11" t="s">
        <v>45268</v>
      </c>
      <c r="N1736" s="11" t="s">
        <v>41377</v>
      </c>
      <c r="O1736" s="11" t="s">
        <v>41387</v>
      </c>
      <c r="P1736" s="11" t="s">
        <v>41449</v>
      </c>
      <c r="Q1736" s="11" t="s">
        <v>41411</v>
      </c>
      <c r="R1736" s="11" t="s">
        <v>41411</v>
      </c>
      <c r="S1736" s="17">
        <v>3631.10378</v>
      </c>
      <c r="T1736" s="11" t="s">
        <v>41450</v>
      </c>
      <c r="U1736" s="17">
        <v>0</v>
      </c>
      <c r="V1736" s="17">
        <v>0</v>
      </c>
      <c r="W1736" s="18">
        <f t="shared" si="119"/>
        <v>3631.10378</v>
      </c>
      <c r="X1736" s="18">
        <f t="shared" si="120"/>
        <v>3631.10378</v>
      </c>
      <c r="Y1736" s="2">
        <v>0</v>
      </c>
      <c r="Z1736" s="2" t="str">
        <f t="shared" si="121"/>
        <v>未整改</v>
      </c>
      <c r="AA1736" s="2" t="str">
        <f t="shared" si="122"/>
        <v>未整改</v>
      </c>
      <c r="AD1736" s="22" t="e">
        <f>VLOOKUP(H1736,'系统导出（基本表）'!R:R,1,0)</f>
        <v>#N/A</v>
      </c>
      <c r="AE1736" s="22" t="e">
        <f>VLOOKUP(I1736,'系统导出（基本表）'!Q:R,2,0)</f>
        <v>#N/A</v>
      </c>
      <c r="AF1736" s="2" t="e">
        <f>VLOOKUP(J1736,'系统导出（基本表）'!S:T,2,0)</f>
        <v>#N/A</v>
      </c>
      <c r="AG1736" s="24"/>
    </row>
    <row r="1737" s="2" customFormat="1" ht="19" customHeight="1" spans="1:33">
      <c r="A1737" s="2">
        <v>1</v>
      </c>
      <c r="B1737" s="11" t="s">
        <v>152</v>
      </c>
      <c r="C1737" s="11" t="s">
        <v>5084</v>
      </c>
      <c r="D1737" s="11" t="s">
        <v>5085</v>
      </c>
      <c r="E1737" s="10" t="s">
        <v>41464</v>
      </c>
      <c r="F1737" s="11" t="s">
        <v>38420</v>
      </c>
      <c r="G1737" s="10" t="s">
        <v>45282</v>
      </c>
      <c r="H1737" s="11" t="s">
        <v>45283</v>
      </c>
      <c r="I1737" s="11" t="s">
        <v>45284</v>
      </c>
      <c r="J1737" s="11" t="s">
        <v>45285</v>
      </c>
      <c r="K1737" s="11" t="s">
        <v>5423</v>
      </c>
      <c r="L1737" s="11" t="s">
        <v>5416</v>
      </c>
      <c r="M1737" s="11" t="s">
        <v>45268</v>
      </c>
      <c r="N1737" s="11" t="s">
        <v>41377</v>
      </c>
      <c r="O1737" s="11" t="s">
        <v>41387</v>
      </c>
      <c r="P1737" s="11" t="s">
        <v>41449</v>
      </c>
      <c r="Q1737" s="11" t="s">
        <v>41411</v>
      </c>
      <c r="R1737" s="11" t="s">
        <v>41411</v>
      </c>
      <c r="S1737" s="17">
        <v>2498.375303</v>
      </c>
      <c r="T1737" s="11" t="s">
        <v>41450</v>
      </c>
      <c r="U1737" s="17">
        <v>0</v>
      </c>
      <c r="V1737" s="17">
        <v>0</v>
      </c>
      <c r="W1737" s="18">
        <f t="shared" si="119"/>
        <v>2498.375303</v>
      </c>
      <c r="X1737" s="18">
        <f t="shared" si="120"/>
        <v>2498.375303</v>
      </c>
      <c r="Y1737" s="2">
        <v>0</v>
      </c>
      <c r="Z1737" s="2" t="str">
        <f t="shared" si="121"/>
        <v>未整改</v>
      </c>
      <c r="AA1737" s="2" t="str">
        <f t="shared" si="122"/>
        <v>未整改</v>
      </c>
      <c r="AD1737" s="22" t="e">
        <f>VLOOKUP(H1737,'系统导出（基本表）'!R:R,1,0)</f>
        <v>#N/A</v>
      </c>
      <c r="AE1737" s="22" t="e">
        <f>VLOOKUP(I1737,'系统导出（基本表）'!Q:R,2,0)</f>
        <v>#N/A</v>
      </c>
      <c r="AF1737" s="2" t="e">
        <f>VLOOKUP(J1737,'系统导出（基本表）'!S:T,2,0)</f>
        <v>#N/A</v>
      </c>
      <c r="AG1737" s="24"/>
    </row>
    <row r="1738" s="1" customFormat="1" ht="19" customHeight="1" spans="2:35">
      <c r="B1738" s="10" t="s">
        <v>152</v>
      </c>
      <c r="C1738" s="10" t="s">
        <v>5084</v>
      </c>
      <c r="D1738" s="10" t="s">
        <v>5085</v>
      </c>
      <c r="E1738" s="10" t="s">
        <v>42253</v>
      </c>
      <c r="F1738" s="10" t="s">
        <v>38665</v>
      </c>
      <c r="G1738" s="10" t="s">
        <v>45273</v>
      </c>
      <c r="H1738" s="10" t="s">
        <v>45274</v>
      </c>
      <c r="I1738" s="10" t="s">
        <v>45275</v>
      </c>
      <c r="J1738" s="10" t="s">
        <v>45275</v>
      </c>
      <c r="K1738" s="10" t="s">
        <v>5423</v>
      </c>
      <c r="L1738" s="10" t="s">
        <v>5415</v>
      </c>
      <c r="M1738" s="10" t="s">
        <v>45268</v>
      </c>
      <c r="N1738" s="10" t="s">
        <v>41377</v>
      </c>
      <c r="O1738" s="10" t="s">
        <v>41378</v>
      </c>
      <c r="P1738" s="10" t="s">
        <v>41456</v>
      </c>
      <c r="Q1738" s="10" t="s">
        <v>41411</v>
      </c>
      <c r="R1738" s="10" t="s">
        <v>41411</v>
      </c>
      <c r="S1738" s="15">
        <v>807.91</v>
      </c>
      <c r="T1738" s="10" t="s">
        <v>41463</v>
      </c>
      <c r="U1738" s="15">
        <v>1615.82</v>
      </c>
      <c r="V1738" s="15">
        <v>807.91</v>
      </c>
      <c r="W1738" s="16">
        <f t="shared" si="119"/>
        <v>0</v>
      </c>
      <c r="X1738" s="16">
        <f t="shared" si="120"/>
        <v>-807.91</v>
      </c>
      <c r="Y1738" s="1">
        <v>1615.82</v>
      </c>
      <c r="Z1738" s="1" t="str">
        <f t="shared" si="121"/>
        <v>未整改</v>
      </c>
      <c r="AA1738" s="1" t="str">
        <f t="shared" si="122"/>
        <v>已整改</v>
      </c>
      <c r="AC1738" s="3"/>
      <c r="AD1738" s="19" t="e">
        <f>VLOOKUP(H1738,'系统导出（基本表）'!R:R,1,0)</f>
        <v>#N/A</v>
      </c>
      <c r="AE1738" s="16" t="e">
        <f>VLOOKUP(I1738,'系统导出（基本表）'!Q:R,2,0)</f>
        <v>#N/A</v>
      </c>
      <c r="AF1738" s="16" t="e">
        <f>VLOOKUP(J1738,'系统导出（基本表）'!S:T,2,0)</f>
        <v>#N/A</v>
      </c>
      <c r="AG1738" s="16"/>
      <c r="AH1738" s="16"/>
      <c r="AI1738" s="16"/>
    </row>
    <row r="1739" s="1" customFormat="1" ht="19" customHeight="1" spans="2:35">
      <c r="B1739" s="10" t="s">
        <v>152</v>
      </c>
      <c r="C1739" s="10" t="s">
        <v>5084</v>
      </c>
      <c r="D1739" s="10" t="s">
        <v>5085</v>
      </c>
      <c r="E1739" s="10" t="s">
        <v>41470</v>
      </c>
      <c r="F1739" s="10" t="s">
        <v>38517</v>
      </c>
      <c r="G1739" s="10" t="s">
        <v>45276</v>
      </c>
      <c r="H1739" s="10" t="s">
        <v>45277</v>
      </c>
      <c r="I1739" s="10" t="s">
        <v>45278</v>
      </c>
      <c r="J1739" s="10" t="s">
        <v>45278</v>
      </c>
      <c r="K1739" s="10" t="s">
        <v>5423</v>
      </c>
      <c r="L1739" s="10" t="s">
        <v>5415</v>
      </c>
      <c r="M1739" s="10" t="s">
        <v>45268</v>
      </c>
      <c r="N1739" s="10" t="s">
        <v>41377</v>
      </c>
      <c r="O1739" s="10" t="s">
        <v>41378</v>
      </c>
      <c r="P1739" s="10" t="s">
        <v>41456</v>
      </c>
      <c r="Q1739" s="10" t="s">
        <v>41411</v>
      </c>
      <c r="R1739" s="10" t="s">
        <v>41411</v>
      </c>
      <c r="S1739" s="15">
        <v>107.17</v>
      </c>
      <c r="T1739" s="10" t="s">
        <v>41463</v>
      </c>
      <c r="U1739" s="15">
        <v>0</v>
      </c>
      <c r="V1739" s="15">
        <v>0</v>
      </c>
      <c r="W1739" s="16">
        <f t="shared" si="119"/>
        <v>107.17</v>
      </c>
      <c r="X1739" s="16">
        <f t="shared" si="120"/>
        <v>107.17</v>
      </c>
      <c r="Y1739" s="1">
        <v>0</v>
      </c>
      <c r="Z1739" s="1" t="str">
        <f t="shared" si="121"/>
        <v>未整改</v>
      </c>
      <c r="AA1739" s="1" t="str">
        <f t="shared" si="122"/>
        <v>未整改</v>
      </c>
      <c r="AC1739" s="3"/>
      <c r="AD1739" s="19" t="e">
        <f>VLOOKUP(H1739,'系统导出（基本表）'!R:R,1,0)</f>
        <v>#N/A</v>
      </c>
      <c r="AE1739" s="16" t="e">
        <f>VLOOKUP(I1739,'系统导出（基本表）'!Q:R,2,0)</f>
        <v>#N/A</v>
      </c>
      <c r="AF1739" s="16" t="e">
        <f>VLOOKUP(J1739,'系统导出（基本表）'!S:T,2,0)</f>
        <v>#N/A</v>
      </c>
      <c r="AG1739" s="16"/>
      <c r="AH1739" s="16"/>
      <c r="AI1739" s="16"/>
    </row>
    <row r="1740" s="1" customFormat="1" ht="19" customHeight="1" spans="2:35">
      <c r="B1740" s="10" t="s">
        <v>152</v>
      </c>
      <c r="C1740" s="10" t="s">
        <v>5084</v>
      </c>
      <c r="D1740" s="10" t="s">
        <v>5085</v>
      </c>
      <c r="E1740" s="10" t="s">
        <v>42253</v>
      </c>
      <c r="F1740" s="10" t="s">
        <v>38665</v>
      </c>
      <c r="G1740" s="10" t="s">
        <v>45269</v>
      </c>
      <c r="H1740" s="10" t="s">
        <v>45270</v>
      </c>
      <c r="I1740" s="10" t="s">
        <v>45271</v>
      </c>
      <c r="J1740" s="10" t="s">
        <v>45272</v>
      </c>
      <c r="K1740" s="10" t="s">
        <v>5423</v>
      </c>
      <c r="L1740" s="10" t="s">
        <v>5415</v>
      </c>
      <c r="M1740" s="10" t="s">
        <v>45268</v>
      </c>
      <c r="N1740" s="10" t="s">
        <v>41377</v>
      </c>
      <c r="O1740" s="10" t="s">
        <v>41378</v>
      </c>
      <c r="P1740" s="10" t="s">
        <v>41456</v>
      </c>
      <c r="Q1740" s="10" t="s">
        <v>41411</v>
      </c>
      <c r="R1740" s="10" t="s">
        <v>41411</v>
      </c>
      <c r="S1740" s="15">
        <v>84.81</v>
      </c>
      <c r="T1740" s="10" t="s">
        <v>41463</v>
      </c>
      <c r="U1740" s="15">
        <v>0</v>
      </c>
      <c r="V1740" s="15">
        <v>0</v>
      </c>
      <c r="W1740" s="16">
        <f t="shared" si="119"/>
        <v>84.81</v>
      </c>
      <c r="X1740" s="16">
        <f t="shared" si="120"/>
        <v>84.81</v>
      </c>
      <c r="Y1740" s="1">
        <v>0</v>
      </c>
      <c r="Z1740" s="1" t="str">
        <f t="shared" si="121"/>
        <v>未整改</v>
      </c>
      <c r="AA1740" s="1" t="str">
        <f t="shared" si="122"/>
        <v>未整改</v>
      </c>
      <c r="AC1740" s="3"/>
      <c r="AD1740" s="19" t="e">
        <f>VLOOKUP(H1740,'系统导出（基本表）'!R:R,1,0)</f>
        <v>#N/A</v>
      </c>
      <c r="AE1740" s="16" t="e">
        <f>VLOOKUP(I1740,'系统导出（基本表）'!Q:R,2,0)</f>
        <v>#N/A</v>
      </c>
      <c r="AF1740" s="16" t="e">
        <f>VLOOKUP(J1740,'系统导出（基本表）'!S:T,2,0)</f>
        <v>#N/A</v>
      </c>
      <c r="AG1740" s="16"/>
      <c r="AH1740" s="16"/>
      <c r="AI1740" s="16"/>
    </row>
    <row r="1741" s="2" customFormat="1" ht="19" customHeight="1" spans="1:33">
      <c r="A1741" s="2">
        <v>1</v>
      </c>
      <c r="B1741" s="11" t="s">
        <v>152</v>
      </c>
      <c r="C1741" s="11" t="s">
        <v>5084</v>
      </c>
      <c r="D1741" s="11" t="s">
        <v>5085</v>
      </c>
      <c r="E1741" s="10" t="s">
        <v>44353</v>
      </c>
      <c r="F1741" s="11" t="s">
        <v>39428</v>
      </c>
      <c r="G1741" s="10" t="s">
        <v>5424</v>
      </c>
      <c r="H1741" s="11" t="s">
        <v>5418</v>
      </c>
      <c r="I1741" s="11" t="s">
        <v>5417</v>
      </c>
      <c r="J1741" s="11" t="s">
        <v>5417</v>
      </c>
      <c r="K1741" s="11" t="s">
        <v>5423</v>
      </c>
      <c r="L1741" s="11" t="s">
        <v>5416</v>
      </c>
      <c r="M1741" s="11" t="s">
        <v>45268</v>
      </c>
      <c r="N1741" s="11" t="s">
        <v>41377</v>
      </c>
      <c r="O1741" s="11" t="s">
        <v>41387</v>
      </c>
      <c r="P1741" s="11" t="s">
        <v>41379</v>
      </c>
      <c r="Q1741" s="11" t="s">
        <v>41373</v>
      </c>
      <c r="R1741" s="11" t="s">
        <v>41373</v>
      </c>
      <c r="S1741" s="17">
        <v>1362.8</v>
      </c>
      <c r="T1741" s="11" t="s">
        <v>45286</v>
      </c>
      <c r="U1741" s="17">
        <v>1362.8</v>
      </c>
      <c r="V1741" s="17">
        <v>0</v>
      </c>
      <c r="W1741" s="18">
        <f t="shared" si="119"/>
        <v>1362.8</v>
      </c>
      <c r="X1741" s="18">
        <f t="shared" si="120"/>
        <v>0</v>
      </c>
      <c r="Y1741" s="2">
        <v>1362.8</v>
      </c>
      <c r="Z1741" s="2" t="str">
        <f t="shared" si="121"/>
        <v>未整改</v>
      </c>
      <c r="AA1741" s="2" t="str">
        <f t="shared" si="122"/>
        <v>已整改</v>
      </c>
      <c r="AD1741" s="22" t="e">
        <f>VLOOKUP(H1741,'系统导出（基本表）'!R:R,1,0)</f>
        <v>#N/A</v>
      </c>
      <c r="AE1741" s="22" t="e">
        <f>VLOOKUP(I1741,'系统导出（基本表）'!Q:R,2,0)</f>
        <v>#N/A</v>
      </c>
      <c r="AF1741" s="2" t="e">
        <f>VLOOKUP(J1741,'系统导出（基本表）'!S:T,2,0)</f>
        <v>#N/A</v>
      </c>
      <c r="AG1741" s="24"/>
    </row>
    <row r="1742" s="1" customFormat="1" ht="19" customHeight="1" spans="2:35">
      <c r="B1742" s="10" t="s">
        <v>152</v>
      </c>
      <c r="C1742" s="10" t="s">
        <v>5084</v>
      </c>
      <c r="D1742" s="10" t="s">
        <v>5085</v>
      </c>
      <c r="E1742" s="10" t="s">
        <v>61</v>
      </c>
      <c r="F1742" s="10" t="s">
        <v>61</v>
      </c>
      <c r="G1742" s="10" t="s">
        <v>45269</v>
      </c>
      <c r="H1742" s="10" t="s">
        <v>45270</v>
      </c>
      <c r="I1742" s="10" t="s">
        <v>45271</v>
      </c>
      <c r="J1742" s="10" t="s">
        <v>45272</v>
      </c>
      <c r="K1742" s="10" t="s">
        <v>5423</v>
      </c>
      <c r="L1742" s="10" t="s">
        <v>5415</v>
      </c>
      <c r="M1742" s="10" t="s">
        <v>45268</v>
      </c>
      <c r="N1742" s="10" t="s">
        <v>61</v>
      </c>
      <c r="O1742" s="10" t="s">
        <v>41372</v>
      </c>
      <c r="P1742" s="10" t="s">
        <v>61</v>
      </c>
      <c r="Q1742" s="10" t="s">
        <v>41501</v>
      </c>
      <c r="R1742" s="10" t="s">
        <v>41501</v>
      </c>
      <c r="S1742" s="15">
        <v>8</v>
      </c>
      <c r="T1742" s="10" t="s">
        <v>41501</v>
      </c>
      <c r="U1742" s="15">
        <v>8</v>
      </c>
      <c r="V1742" s="15">
        <v>8</v>
      </c>
      <c r="W1742" s="16">
        <f t="shared" si="119"/>
        <v>0</v>
      </c>
      <c r="X1742" s="16">
        <f t="shared" si="120"/>
        <v>0</v>
      </c>
      <c r="Y1742" s="1">
        <v>8</v>
      </c>
      <c r="Z1742" s="1" t="str">
        <f t="shared" si="121"/>
        <v>未整改</v>
      </c>
      <c r="AA1742" s="1" t="str">
        <f t="shared" si="122"/>
        <v>已整改</v>
      </c>
      <c r="AC1742" s="3"/>
      <c r="AD1742" s="19" t="e">
        <f>VLOOKUP(H1742,'系统导出（基本表）'!R:R,1,0)</f>
        <v>#N/A</v>
      </c>
      <c r="AE1742" s="16" t="e">
        <f>VLOOKUP(I1742,'系统导出（基本表）'!Q:R,2,0)</f>
        <v>#N/A</v>
      </c>
      <c r="AF1742" s="16" t="e">
        <f>VLOOKUP(J1742,'系统导出（基本表）'!S:T,2,0)</f>
        <v>#N/A</v>
      </c>
      <c r="AG1742" s="16"/>
      <c r="AH1742" s="16"/>
      <c r="AI1742" s="16"/>
    </row>
    <row r="1743" s="1" customFormat="1" ht="19" customHeight="1" spans="2:35">
      <c r="B1743" s="10" t="s">
        <v>152</v>
      </c>
      <c r="C1743" s="10" t="s">
        <v>5084</v>
      </c>
      <c r="D1743" s="10" t="s">
        <v>5085</v>
      </c>
      <c r="E1743" s="10" t="s">
        <v>41470</v>
      </c>
      <c r="F1743" s="10" t="s">
        <v>38517</v>
      </c>
      <c r="G1743" s="10" t="s">
        <v>45282</v>
      </c>
      <c r="H1743" s="10" t="s">
        <v>45283</v>
      </c>
      <c r="I1743" s="10" t="s">
        <v>45284</v>
      </c>
      <c r="J1743" s="10" t="s">
        <v>45285</v>
      </c>
      <c r="K1743" s="10" t="s">
        <v>5423</v>
      </c>
      <c r="L1743" s="10" t="s">
        <v>5415</v>
      </c>
      <c r="M1743" s="10" t="s">
        <v>45268</v>
      </c>
      <c r="N1743" s="10" t="s">
        <v>41377</v>
      </c>
      <c r="O1743" s="10" t="s">
        <v>41378</v>
      </c>
      <c r="P1743" s="10" t="s">
        <v>41456</v>
      </c>
      <c r="Q1743" s="10" t="s">
        <v>41411</v>
      </c>
      <c r="R1743" s="10" t="s">
        <v>41411</v>
      </c>
      <c r="S1743" s="15">
        <v>214.33</v>
      </c>
      <c r="T1743" s="10" t="s">
        <v>41463</v>
      </c>
      <c r="U1743" s="15">
        <v>214.33</v>
      </c>
      <c r="V1743" s="15">
        <v>214.33</v>
      </c>
      <c r="W1743" s="16">
        <f t="shared" si="119"/>
        <v>0</v>
      </c>
      <c r="X1743" s="16">
        <f t="shared" si="120"/>
        <v>0</v>
      </c>
      <c r="Y1743" s="1">
        <v>214.33</v>
      </c>
      <c r="Z1743" s="1" t="str">
        <f t="shared" si="121"/>
        <v>未整改</v>
      </c>
      <c r="AA1743" s="1" t="str">
        <f t="shared" si="122"/>
        <v>已整改</v>
      </c>
      <c r="AC1743" s="3"/>
      <c r="AD1743" s="19" t="e">
        <f>VLOOKUP(H1743,'系统导出（基本表）'!R:R,1,0)</f>
        <v>#N/A</v>
      </c>
      <c r="AE1743" s="16" t="e">
        <f>VLOOKUP(I1743,'系统导出（基本表）'!Q:R,2,0)</f>
        <v>#N/A</v>
      </c>
      <c r="AF1743" s="16" t="e">
        <f>VLOOKUP(J1743,'系统导出（基本表）'!S:T,2,0)</f>
        <v>#N/A</v>
      </c>
      <c r="AG1743" s="16"/>
      <c r="AH1743" s="16"/>
      <c r="AI1743" s="16"/>
    </row>
    <row r="1744" s="2" customFormat="1" ht="19" customHeight="1" spans="1:33">
      <c r="A1744" s="2">
        <v>1</v>
      </c>
      <c r="B1744" s="11" t="s">
        <v>152</v>
      </c>
      <c r="C1744" s="11" t="s">
        <v>5084</v>
      </c>
      <c r="D1744" s="11" t="s">
        <v>5085</v>
      </c>
      <c r="E1744" s="10" t="s">
        <v>42244</v>
      </c>
      <c r="F1744" s="11" t="s">
        <v>38665</v>
      </c>
      <c r="G1744" s="10" t="s">
        <v>45273</v>
      </c>
      <c r="H1744" s="11" t="s">
        <v>45274</v>
      </c>
      <c r="I1744" s="11" t="s">
        <v>45275</v>
      </c>
      <c r="J1744" s="11" t="s">
        <v>45275</v>
      </c>
      <c r="K1744" s="11" t="s">
        <v>5423</v>
      </c>
      <c r="L1744" s="11" t="s">
        <v>5416</v>
      </c>
      <c r="M1744" s="11" t="s">
        <v>45268</v>
      </c>
      <c r="N1744" s="11" t="s">
        <v>41377</v>
      </c>
      <c r="O1744" s="11" t="s">
        <v>41387</v>
      </c>
      <c r="P1744" s="11" t="s">
        <v>41456</v>
      </c>
      <c r="Q1744" s="11" t="s">
        <v>41411</v>
      </c>
      <c r="R1744" s="11" t="s">
        <v>41411</v>
      </c>
      <c r="S1744" s="17">
        <v>807.91</v>
      </c>
      <c r="T1744" s="11" t="s">
        <v>41411</v>
      </c>
      <c r="U1744" s="17">
        <v>807.91</v>
      </c>
      <c r="V1744" s="17">
        <v>0</v>
      </c>
      <c r="W1744" s="18">
        <f t="shared" si="119"/>
        <v>807.91</v>
      </c>
      <c r="X1744" s="18">
        <f t="shared" si="120"/>
        <v>0</v>
      </c>
      <c r="Y1744" s="2">
        <v>807.91</v>
      </c>
      <c r="Z1744" s="2" t="str">
        <f t="shared" si="121"/>
        <v>未整改</v>
      </c>
      <c r="AA1744" s="2" t="str">
        <f t="shared" si="122"/>
        <v>已整改</v>
      </c>
      <c r="AD1744" s="22" t="e">
        <f>VLOOKUP(H1744,'系统导出（基本表）'!R:R,1,0)</f>
        <v>#N/A</v>
      </c>
      <c r="AE1744" s="22" t="e">
        <f>VLOOKUP(I1744,'系统导出（基本表）'!Q:R,2,0)</f>
        <v>#N/A</v>
      </c>
      <c r="AF1744" s="2" t="e">
        <f>VLOOKUP(J1744,'系统导出（基本表）'!S:T,2,0)</f>
        <v>#N/A</v>
      </c>
      <c r="AG1744" s="24"/>
    </row>
    <row r="1745" s="2" customFormat="1" ht="19" customHeight="1" spans="1:33">
      <c r="A1745" s="2">
        <v>1</v>
      </c>
      <c r="B1745" s="11" t="s">
        <v>152</v>
      </c>
      <c r="C1745" s="11" t="s">
        <v>5084</v>
      </c>
      <c r="D1745" s="11" t="s">
        <v>5085</v>
      </c>
      <c r="E1745" s="10" t="s">
        <v>43361</v>
      </c>
      <c r="F1745" s="11" t="s">
        <v>39606</v>
      </c>
      <c r="G1745" s="10" t="s">
        <v>45287</v>
      </c>
      <c r="H1745" s="11" t="s">
        <v>45288</v>
      </c>
      <c r="I1745" s="11" t="s">
        <v>45289</v>
      </c>
      <c r="J1745" s="11" t="s">
        <v>45289</v>
      </c>
      <c r="K1745" s="11" t="s">
        <v>36177</v>
      </c>
      <c r="L1745" s="11" t="s">
        <v>28600</v>
      </c>
      <c r="M1745" s="11" t="s">
        <v>45290</v>
      </c>
      <c r="N1745" s="11" t="s">
        <v>41377</v>
      </c>
      <c r="O1745" s="11" t="s">
        <v>41387</v>
      </c>
      <c r="P1745" s="11" t="s">
        <v>41449</v>
      </c>
      <c r="Q1745" s="11" t="s">
        <v>41411</v>
      </c>
      <c r="R1745" s="11" t="s">
        <v>41411</v>
      </c>
      <c r="S1745" s="17">
        <v>822.48</v>
      </c>
      <c r="T1745" s="11" t="s">
        <v>41450</v>
      </c>
      <c r="U1745" s="17">
        <v>303.28</v>
      </c>
      <c r="V1745" s="17">
        <v>0</v>
      </c>
      <c r="W1745" s="18">
        <f t="shared" si="119"/>
        <v>822.48</v>
      </c>
      <c r="X1745" s="18">
        <f t="shared" si="120"/>
        <v>519.2</v>
      </c>
      <c r="Y1745" s="2">
        <v>303.28</v>
      </c>
      <c r="Z1745" s="2" t="str">
        <f t="shared" si="121"/>
        <v>未整改</v>
      </c>
      <c r="AA1745" s="2" t="str">
        <f t="shared" si="122"/>
        <v>未整改</v>
      </c>
      <c r="AD1745" s="22" t="e">
        <f>VLOOKUP(H1745,'系统导出（基本表）'!R:R,1,0)</f>
        <v>#N/A</v>
      </c>
      <c r="AE1745" s="22" t="e">
        <f>VLOOKUP(I1745,'系统导出（基本表）'!Q:R,2,0)</f>
        <v>#N/A</v>
      </c>
      <c r="AF1745" s="2" t="e">
        <f>VLOOKUP(J1745,'系统导出（基本表）'!S:T,2,0)</f>
        <v>#N/A</v>
      </c>
      <c r="AG1745" s="24"/>
    </row>
    <row r="1746" s="1" customFormat="1" ht="19" customHeight="1" spans="2:35">
      <c r="B1746" s="10" t="s">
        <v>152</v>
      </c>
      <c r="C1746" s="10" t="s">
        <v>5084</v>
      </c>
      <c r="D1746" s="10" t="s">
        <v>5085</v>
      </c>
      <c r="E1746" s="10" t="s">
        <v>43004</v>
      </c>
      <c r="F1746" s="10" t="s">
        <v>40255</v>
      </c>
      <c r="G1746" s="10" t="s">
        <v>45291</v>
      </c>
      <c r="H1746" s="10" t="s">
        <v>45292</v>
      </c>
      <c r="I1746" s="10" t="s">
        <v>45293</v>
      </c>
      <c r="J1746" s="10" t="s">
        <v>45294</v>
      </c>
      <c r="K1746" s="10" t="s">
        <v>45295</v>
      </c>
      <c r="L1746" s="10" t="s">
        <v>45296</v>
      </c>
      <c r="M1746" s="10" t="s">
        <v>45297</v>
      </c>
      <c r="N1746" s="10" t="s">
        <v>41377</v>
      </c>
      <c r="O1746" s="10" t="s">
        <v>41378</v>
      </c>
      <c r="P1746" s="10" t="s">
        <v>41456</v>
      </c>
      <c r="Q1746" s="10" t="s">
        <v>41411</v>
      </c>
      <c r="R1746" s="10" t="s">
        <v>41411</v>
      </c>
      <c r="S1746" s="15">
        <v>6889.61</v>
      </c>
      <c r="T1746" s="10" t="s">
        <v>41463</v>
      </c>
      <c r="U1746" s="15">
        <v>804.153596</v>
      </c>
      <c r="V1746" s="15">
        <v>804.153596</v>
      </c>
      <c r="W1746" s="16">
        <f t="shared" si="119"/>
        <v>6085.456404</v>
      </c>
      <c r="X1746" s="16">
        <f t="shared" si="120"/>
        <v>6085.456404</v>
      </c>
      <c r="Y1746" s="1">
        <v>804.153596</v>
      </c>
      <c r="Z1746" s="1" t="str">
        <f t="shared" si="121"/>
        <v>未整改</v>
      </c>
      <c r="AA1746" s="1" t="str">
        <f t="shared" si="122"/>
        <v>未整改</v>
      </c>
      <c r="AC1746" s="3"/>
      <c r="AD1746" s="19" t="e">
        <f>VLOOKUP(H1746,'系统导出（基本表）'!R:R,1,0)</f>
        <v>#N/A</v>
      </c>
      <c r="AE1746" s="16" t="e">
        <f>VLOOKUP(I1746,'系统导出（基本表）'!Q:R,2,0)</f>
        <v>#N/A</v>
      </c>
      <c r="AF1746" s="16" t="e">
        <f>VLOOKUP(J1746,'系统导出（基本表）'!S:T,2,0)</f>
        <v>#N/A</v>
      </c>
      <c r="AG1746" s="16"/>
      <c r="AH1746" s="16"/>
      <c r="AI1746" s="16"/>
    </row>
    <row r="1747" s="1" customFormat="1" ht="19" customHeight="1" spans="2:35">
      <c r="B1747" s="10" t="s">
        <v>152</v>
      </c>
      <c r="C1747" s="10" t="s">
        <v>5084</v>
      </c>
      <c r="D1747" s="10" t="s">
        <v>5085</v>
      </c>
      <c r="E1747" s="10" t="s">
        <v>61</v>
      </c>
      <c r="F1747" s="10" t="s">
        <v>61</v>
      </c>
      <c r="G1747" s="10" t="s">
        <v>45291</v>
      </c>
      <c r="H1747" s="10" t="s">
        <v>45292</v>
      </c>
      <c r="I1747" s="10" t="s">
        <v>45293</v>
      </c>
      <c r="J1747" s="10" t="s">
        <v>45294</v>
      </c>
      <c r="K1747" s="10" t="s">
        <v>45295</v>
      </c>
      <c r="L1747" s="10" t="s">
        <v>45296</v>
      </c>
      <c r="M1747" s="10" t="s">
        <v>45297</v>
      </c>
      <c r="N1747" s="10" t="s">
        <v>61</v>
      </c>
      <c r="O1747" s="10" t="s">
        <v>41372</v>
      </c>
      <c r="P1747" s="10" t="s">
        <v>61</v>
      </c>
      <c r="Q1747" s="10" t="s">
        <v>41411</v>
      </c>
      <c r="R1747" s="10" t="s">
        <v>41411</v>
      </c>
      <c r="S1747" s="15">
        <v>2907.06</v>
      </c>
      <c r="T1747" s="10" t="s">
        <v>41412</v>
      </c>
      <c r="U1747" s="15">
        <v>2907.06</v>
      </c>
      <c r="V1747" s="15">
        <v>2907.06</v>
      </c>
      <c r="W1747" s="16">
        <f t="shared" si="119"/>
        <v>0</v>
      </c>
      <c r="X1747" s="16">
        <f t="shared" si="120"/>
        <v>0</v>
      </c>
      <c r="Y1747" s="1">
        <v>2907.06</v>
      </c>
      <c r="Z1747" s="1" t="str">
        <f t="shared" si="121"/>
        <v>未整改</v>
      </c>
      <c r="AA1747" s="1" t="str">
        <f t="shared" si="122"/>
        <v>已整改</v>
      </c>
      <c r="AC1747" s="3"/>
      <c r="AD1747" s="19" t="e">
        <f>VLOOKUP(H1747,'系统导出（基本表）'!R:R,1,0)</f>
        <v>#N/A</v>
      </c>
      <c r="AE1747" s="16" t="e">
        <f>VLOOKUP(I1747,'系统导出（基本表）'!Q:R,2,0)</f>
        <v>#N/A</v>
      </c>
      <c r="AF1747" s="16" t="e">
        <f>VLOOKUP(J1747,'系统导出（基本表）'!S:T,2,0)</f>
        <v>#N/A</v>
      </c>
      <c r="AG1747" s="16"/>
      <c r="AH1747" s="16"/>
      <c r="AI1747" s="16"/>
    </row>
    <row r="1748" s="1" customFormat="1" ht="19" customHeight="1" spans="2:35">
      <c r="B1748" s="10" t="s">
        <v>152</v>
      </c>
      <c r="C1748" s="10" t="s">
        <v>5084</v>
      </c>
      <c r="D1748" s="10" t="s">
        <v>5085</v>
      </c>
      <c r="E1748" s="10" t="s">
        <v>61</v>
      </c>
      <c r="F1748" s="10" t="s">
        <v>61</v>
      </c>
      <c r="G1748" s="10" t="s">
        <v>45291</v>
      </c>
      <c r="H1748" s="10" t="s">
        <v>45292</v>
      </c>
      <c r="I1748" s="10" t="s">
        <v>45293</v>
      </c>
      <c r="J1748" s="10" t="s">
        <v>45294</v>
      </c>
      <c r="K1748" s="10" t="s">
        <v>45295</v>
      </c>
      <c r="L1748" s="10" t="s">
        <v>45296</v>
      </c>
      <c r="M1748" s="10" t="s">
        <v>45297</v>
      </c>
      <c r="N1748" s="10" t="s">
        <v>61</v>
      </c>
      <c r="O1748" s="10" t="s">
        <v>41372</v>
      </c>
      <c r="P1748" s="10" t="s">
        <v>61</v>
      </c>
      <c r="Q1748" s="10" t="s">
        <v>41411</v>
      </c>
      <c r="R1748" s="10" t="s">
        <v>41411</v>
      </c>
      <c r="S1748" s="15">
        <v>9500</v>
      </c>
      <c r="T1748" s="10" t="s">
        <v>41412</v>
      </c>
      <c r="U1748" s="15">
        <v>9500</v>
      </c>
      <c r="V1748" s="15">
        <v>9500</v>
      </c>
      <c r="W1748" s="16">
        <f t="shared" si="119"/>
        <v>0</v>
      </c>
      <c r="X1748" s="16">
        <f t="shared" si="120"/>
        <v>0</v>
      </c>
      <c r="Y1748" s="1">
        <v>9500</v>
      </c>
      <c r="Z1748" s="1" t="str">
        <f t="shared" si="121"/>
        <v>未整改</v>
      </c>
      <c r="AA1748" s="1" t="str">
        <f t="shared" si="122"/>
        <v>已整改</v>
      </c>
      <c r="AC1748" s="3"/>
      <c r="AD1748" s="19" t="e">
        <f>VLOOKUP(H1748,'系统导出（基本表）'!R:R,1,0)</f>
        <v>#N/A</v>
      </c>
      <c r="AE1748" s="16" t="e">
        <f>VLOOKUP(I1748,'系统导出（基本表）'!Q:R,2,0)</f>
        <v>#N/A</v>
      </c>
      <c r="AF1748" s="16" t="e">
        <f>VLOOKUP(J1748,'系统导出（基本表）'!S:T,2,0)</f>
        <v>#N/A</v>
      </c>
      <c r="AG1748" s="16"/>
      <c r="AH1748" s="16"/>
      <c r="AI1748" s="16"/>
    </row>
    <row r="1749" s="1" customFormat="1" ht="19" customHeight="1" spans="2:35">
      <c r="B1749" s="10" t="s">
        <v>152</v>
      </c>
      <c r="C1749" s="10" t="s">
        <v>5084</v>
      </c>
      <c r="D1749" s="10" t="s">
        <v>5085</v>
      </c>
      <c r="E1749" s="10" t="s">
        <v>61</v>
      </c>
      <c r="F1749" s="10" t="s">
        <v>61</v>
      </c>
      <c r="G1749" s="10" t="s">
        <v>45298</v>
      </c>
      <c r="H1749" s="10" t="s">
        <v>45299</v>
      </c>
      <c r="I1749" s="10" t="s">
        <v>45300</v>
      </c>
      <c r="J1749" s="10" t="s">
        <v>45301</v>
      </c>
      <c r="K1749" s="10" t="s">
        <v>32864</v>
      </c>
      <c r="L1749" s="10" t="s">
        <v>32861</v>
      </c>
      <c r="M1749" s="10" t="s">
        <v>45302</v>
      </c>
      <c r="N1749" s="10" t="s">
        <v>61</v>
      </c>
      <c r="O1749" s="10" t="s">
        <v>41372</v>
      </c>
      <c r="P1749" s="10" t="s">
        <v>61</v>
      </c>
      <c r="Q1749" s="10" t="s">
        <v>41411</v>
      </c>
      <c r="R1749" s="10" t="s">
        <v>41411</v>
      </c>
      <c r="S1749" s="15">
        <v>1000</v>
      </c>
      <c r="T1749" s="10" t="s">
        <v>41412</v>
      </c>
      <c r="U1749" s="15">
        <v>0</v>
      </c>
      <c r="V1749" s="15">
        <v>0</v>
      </c>
      <c r="W1749" s="16">
        <f t="shared" si="119"/>
        <v>1000</v>
      </c>
      <c r="X1749" s="16">
        <f t="shared" si="120"/>
        <v>1000</v>
      </c>
      <c r="Y1749" s="1">
        <v>0</v>
      </c>
      <c r="Z1749" s="1" t="str">
        <f t="shared" si="121"/>
        <v>未整改</v>
      </c>
      <c r="AA1749" s="1" t="str">
        <f t="shared" si="122"/>
        <v>未整改</v>
      </c>
      <c r="AC1749" s="3"/>
      <c r="AD1749" s="19" t="e">
        <f>VLOOKUP(H1749,'系统导出（基本表）'!R:R,1,0)</f>
        <v>#N/A</v>
      </c>
      <c r="AE1749" s="16" t="e">
        <f>VLOOKUP(I1749,'系统导出（基本表）'!Q:R,2,0)</f>
        <v>#N/A</v>
      </c>
      <c r="AF1749" s="16" t="e">
        <f>VLOOKUP(J1749,'系统导出（基本表）'!S:T,2,0)</f>
        <v>#N/A</v>
      </c>
      <c r="AG1749" s="16"/>
      <c r="AH1749" s="16"/>
      <c r="AI1749" s="16"/>
    </row>
    <row r="1750" s="2" customFormat="1" ht="19" customHeight="1" spans="1:33">
      <c r="A1750" s="2">
        <v>1</v>
      </c>
      <c r="B1750" s="11" t="s">
        <v>152</v>
      </c>
      <c r="C1750" s="11" t="s">
        <v>5084</v>
      </c>
      <c r="D1750" s="11" t="s">
        <v>5085</v>
      </c>
      <c r="E1750" s="10" t="s">
        <v>41609</v>
      </c>
      <c r="F1750" s="11" t="s">
        <v>38490</v>
      </c>
      <c r="G1750" s="10" t="s">
        <v>45298</v>
      </c>
      <c r="H1750" s="11" t="s">
        <v>45299</v>
      </c>
      <c r="I1750" s="11" t="s">
        <v>45300</v>
      </c>
      <c r="J1750" s="11" t="s">
        <v>45301</v>
      </c>
      <c r="K1750" s="11" t="s">
        <v>32864</v>
      </c>
      <c r="L1750" s="11" t="s">
        <v>32861</v>
      </c>
      <c r="M1750" s="11" t="s">
        <v>45302</v>
      </c>
      <c r="N1750" s="11" t="s">
        <v>41377</v>
      </c>
      <c r="O1750" s="11" t="s">
        <v>41387</v>
      </c>
      <c r="P1750" s="11" t="s">
        <v>41456</v>
      </c>
      <c r="Q1750" s="11" t="s">
        <v>41411</v>
      </c>
      <c r="R1750" s="11" t="s">
        <v>41411</v>
      </c>
      <c r="S1750" s="17">
        <v>1000</v>
      </c>
      <c r="T1750" s="11" t="s">
        <v>41411</v>
      </c>
      <c r="U1750" s="17">
        <v>0</v>
      </c>
      <c r="V1750" s="17">
        <v>0</v>
      </c>
      <c r="W1750" s="18">
        <f t="shared" si="119"/>
        <v>1000</v>
      </c>
      <c r="X1750" s="18">
        <f t="shared" si="120"/>
        <v>1000</v>
      </c>
      <c r="Y1750" s="2">
        <v>0</v>
      </c>
      <c r="Z1750" s="2" t="str">
        <f t="shared" si="121"/>
        <v>未整改</v>
      </c>
      <c r="AA1750" s="2" t="str">
        <f t="shared" si="122"/>
        <v>未整改</v>
      </c>
      <c r="AD1750" s="22" t="e">
        <f>VLOOKUP(H1750,'系统导出（基本表）'!R:R,1,0)</f>
        <v>#N/A</v>
      </c>
      <c r="AE1750" s="22" t="e">
        <f>VLOOKUP(I1750,'系统导出（基本表）'!Q:R,2,0)</f>
        <v>#N/A</v>
      </c>
      <c r="AF1750" s="2" t="e">
        <f>VLOOKUP(J1750,'系统导出（基本表）'!S:T,2,0)</f>
        <v>#N/A</v>
      </c>
      <c r="AG1750" s="24"/>
    </row>
    <row r="1751" s="2" customFormat="1" ht="19" customHeight="1" spans="1:33">
      <c r="A1751" s="2">
        <v>1</v>
      </c>
      <c r="B1751" s="11" t="s">
        <v>152</v>
      </c>
      <c r="C1751" s="11" t="s">
        <v>5084</v>
      </c>
      <c r="D1751" s="11" t="s">
        <v>5085</v>
      </c>
      <c r="E1751" s="10" t="s">
        <v>42963</v>
      </c>
      <c r="F1751" s="11" t="s">
        <v>39177</v>
      </c>
      <c r="G1751" s="10" t="s">
        <v>45303</v>
      </c>
      <c r="H1751" s="11" t="s">
        <v>45304</v>
      </c>
      <c r="I1751" s="11" t="s">
        <v>45305</v>
      </c>
      <c r="J1751" s="11" t="s">
        <v>45305</v>
      </c>
      <c r="K1751" s="11" t="s">
        <v>32864</v>
      </c>
      <c r="L1751" s="11" t="s">
        <v>32861</v>
      </c>
      <c r="M1751" s="11" t="s">
        <v>45302</v>
      </c>
      <c r="N1751" s="11" t="s">
        <v>41377</v>
      </c>
      <c r="O1751" s="11" t="s">
        <v>41387</v>
      </c>
      <c r="P1751" s="11" t="s">
        <v>41449</v>
      </c>
      <c r="Q1751" s="11" t="s">
        <v>41411</v>
      </c>
      <c r="R1751" s="11" t="s">
        <v>41411</v>
      </c>
      <c r="S1751" s="17">
        <v>9382.43</v>
      </c>
      <c r="T1751" s="11" t="s">
        <v>41450</v>
      </c>
      <c r="U1751" s="17">
        <v>300.92616</v>
      </c>
      <c r="V1751" s="17">
        <v>0</v>
      </c>
      <c r="W1751" s="18">
        <f t="shared" si="119"/>
        <v>9382.43</v>
      </c>
      <c r="X1751" s="18">
        <f t="shared" si="120"/>
        <v>9081.50384</v>
      </c>
      <c r="Y1751" s="2">
        <v>300.92616</v>
      </c>
      <c r="Z1751" s="2" t="str">
        <f t="shared" si="121"/>
        <v>未整改</v>
      </c>
      <c r="AA1751" s="2" t="str">
        <f t="shared" si="122"/>
        <v>未整改</v>
      </c>
      <c r="AD1751" s="22" t="e">
        <f>VLOOKUP(H1751,'系统导出（基本表）'!R:R,1,0)</f>
        <v>#N/A</v>
      </c>
      <c r="AE1751" s="22" t="e">
        <f>VLOOKUP(I1751,'系统导出（基本表）'!Q:R,2,0)</f>
        <v>#N/A</v>
      </c>
      <c r="AF1751" s="2" t="e">
        <f>VLOOKUP(J1751,'系统导出（基本表）'!S:T,2,0)</f>
        <v>#N/A</v>
      </c>
      <c r="AG1751" s="24"/>
    </row>
    <row r="1752" s="1" customFormat="1" ht="19" customHeight="1" spans="2:35">
      <c r="B1752" s="10" t="s">
        <v>152</v>
      </c>
      <c r="C1752" s="10" t="s">
        <v>5084</v>
      </c>
      <c r="D1752" s="10" t="s">
        <v>5085</v>
      </c>
      <c r="E1752" s="10" t="s">
        <v>45230</v>
      </c>
      <c r="F1752" s="10" t="s">
        <v>45231</v>
      </c>
      <c r="G1752" s="10" t="s">
        <v>45298</v>
      </c>
      <c r="H1752" s="10" t="s">
        <v>45299</v>
      </c>
      <c r="I1752" s="10" t="s">
        <v>45300</v>
      </c>
      <c r="J1752" s="10" t="s">
        <v>45301</v>
      </c>
      <c r="K1752" s="10" t="s">
        <v>32864</v>
      </c>
      <c r="L1752" s="10" t="s">
        <v>32861</v>
      </c>
      <c r="M1752" s="10" t="s">
        <v>45302</v>
      </c>
      <c r="N1752" s="10" t="s">
        <v>41377</v>
      </c>
      <c r="O1752" s="10" t="s">
        <v>41378</v>
      </c>
      <c r="P1752" s="10" t="s">
        <v>41456</v>
      </c>
      <c r="Q1752" s="10" t="s">
        <v>41411</v>
      </c>
      <c r="R1752" s="10" t="s">
        <v>41411</v>
      </c>
      <c r="S1752" s="15">
        <v>1237.81</v>
      </c>
      <c r="T1752" s="10" t="s">
        <v>41463</v>
      </c>
      <c r="U1752" s="15">
        <v>900.502584</v>
      </c>
      <c r="V1752" s="15">
        <v>544.780914</v>
      </c>
      <c r="W1752" s="16">
        <f t="shared" si="119"/>
        <v>693.029086</v>
      </c>
      <c r="X1752" s="16">
        <f t="shared" si="120"/>
        <v>337.307416</v>
      </c>
      <c r="Y1752" s="1">
        <v>900.502584</v>
      </c>
      <c r="Z1752" s="1" t="str">
        <f t="shared" si="121"/>
        <v>未整改</v>
      </c>
      <c r="AA1752" s="1" t="str">
        <f t="shared" si="122"/>
        <v>未整改</v>
      </c>
      <c r="AC1752" s="3"/>
      <c r="AD1752" s="19" t="e">
        <f>VLOOKUP(H1752,'系统导出（基本表）'!R:R,1,0)</f>
        <v>#N/A</v>
      </c>
      <c r="AE1752" s="16" t="e">
        <f>VLOOKUP(I1752,'系统导出（基本表）'!Q:R,2,0)</f>
        <v>#N/A</v>
      </c>
      <c r="AF1752" s="16" t="e">
        <f>VLOOKUP(J1752,'系统导出（基本表）'!S:T,2,0)</f>
        <v>#N/A</v>
      </c>
      <c r="AG1752" s="16"/>
      <c r="AH1752" s="16"/>
      <c r="AI1752" s="16"/>
    </row>
    <row r="1753" s="1" customFormat="1" ht="19" customHeight="1" spans="2:35">
      <c r="B1753" s="10" t="s">
        <v>152</v>
      </c>
      <c r="C1753" s="10" t="s">
        <v>5084</v>
      </c>
      <c r="D1753" s="10" t="s">
        <v>5085</v>
      </c>
      <c r="E1753" s="10" t="s">
        <v>43279</v>
      </c>
      <c r="F1753" s="10" t="s">
        <v>39402</v>
      </c>
      <c r="G1753" s="10" t="s">
        <v>45306</v>
      </c>
      <c r="H1753" s="10" t="s">
        <v>45307</v>
      </c>
      <c r="I1753" s="10" t="s">
        <v>45308</v>
      </c>
      <c r="J1753" s="10" t="s">
        <v>45308</v>
      </c>
      <c r="K1753" s="10" t="s">
        <v>32864</v>
      </c>
      <c r="L1753" s="10" t="s">
        <v>32856</v>
      </c>
      <c r="M1753" s="10" t="s">
        <v>45302</v>
      </c>
      <c r="N1753" s="10" t="s">
        <v>41377</v>
      </c>
      <c r="O1753" s="10" t="s">
        <v>41378</v>
      </c>
      <c r="P1753" s="10" t="s">
        <v>41379</v>
      </c>
      <c r="Q1753" s="10" t="s">
        <v>41373</v>
      </c>
      <c r="R1753" s="10" t="s">
        <v>41373</v>
      </c>
      <c r="S1753" s="15">
        <v>1017.48</v>
      </c>
      <c r="T1753" s="10" t="s">
        <v>45309</v>
      </c>
      <c r="U1753" s="15">
        <v>0</v>
      </c>
      <c r="V1753" s="15">
        <v>0</v>
      </c>
      <c r="W1753" s="16">
        <f t="shared" si="119"/>
        <v>1017.48</v>
      </c>
      <c r="X1753" s="16">
        <f t="shared" si="120"/>
        <v>1017.48</v>
      </c>
      <c r="Y1753" s="21">
        <f>S1753</f>
        <v>1017.48</v>
      </c>
      <c r="Z1753" s="1" t="str">
        <f t="shared" si="121"/>
        <v>未整改</v>
      </c>
      <c r="AA1753" s="1" t="str">
        <f t="shared" si="122"/>
        <v>已整改</v>
      </c>
      <c r="AC1753" s="3"/>
      <c r="AD1753" s="19" t="e">
        <f>VLOOKUP(H1753,'系统导出（基本表）'!R:R,1,0)</f>
        <v>#N/A</v>
      </c>
      <c r="AE1753" s="16" t="e">
        <f>VLOOKUP(I1753,'系统导出（基本表）'!Q:R,2,0)</f>
        <v>#N/A</v>
      </c>
      <c r="AF1753" s="16" t="e">
        <f>VLOOKUP(J1753,'系统导出（基本表）'!S:T,2,0)</f>
        <v>#N/A</v>
      </c>
      <c r="AG1753" s="16"/>
      <c r="AH1753" s="16"/>
      <c r="AI1753" s="16"/>
    </row>
    <row r="1754" s="1" customFormat="1" ht="19" customHeight="1" spans="2:35">
      <c r="B1754" s="10" t="s">
        <v>152</v>
      </c>
      <c r="C1754" s="10" t="s">
        <v>5084</v>
      </c>
      <c r="D1754" s="10" t="s">
        <v>5085</v>
      </c>
      <c r="E1754" s="10" t="s">
        <v>41609</v>
      </c>
      <c r="F1754" s="10" t="s">
        <v>38490</v>
      </c>
      <c r="G1754" s="10" t="s">
        <v>45298</v>
      </c>
      <c r="H1754" s="10" t="s">
        <v>45299</v>
      </c>
      <c r="I1754" s="10" t="s">
        <v>45300</v>
      </c>
      <c r="J1754" s="10" t="s">
        <v>45301</v>
      </c>
      <c r="K1754" s="10" t="s">
        <v>32864</v>
      </c>
      <c r="L1754" s="10" t="s">
        <v>32861</v>
      </c>
      <c r="M1754" s="10" t="s">
        <v>45302</v>
      </c>
      <c r="N1754" s="10" t="s">
        <v>41377</v>
      </c>
      <c r="O1754" s="10" t="s">
        <v>41378</v>
      </c>
      <c r="P1754" s="10" t="s">
        <v>41456</v>
      </c>
      <c r="Q1754" s="10" t="s">
        <v>41411</v>
      </c>
      <c r="R1754" s="10" t="s">
        <v>41411</v>
      </c>
      <c r="S1754" s="15">
        <v>1000</v>
      </c>
      <c r="T1754" s="10" t="s">
        <v>41463</v>
      </c>
      <c r="U1754" s="15">
        <v>0</v>
      </c>
      <c r="V1754" s="15">
        <v>0</v>
      </c>
      <c r="W1754" s="16">
        <f t="shared" si="119"/>
        <v>1000</v>
      </c>
      <c r="X1754" s="16">
        <f t="shared" si="120"/>
        <v>1000</v>
      </c>
      <c r="Y1754" s="1">
        <v>0</v>
      </c>
      <c r="Z1754" s="1" t="str">
        <f t="shared" si="121"/>
        <v>未整改</v>
      </c>
      <c r="AA1754" s="1" t="str">
        <f t="shared" si="122"/>
        <v>未整改</v>
      </c>
      <c r="AC1754" s="3"/>
      <c r="AD1754" s="19" t="e">
        <f>VLOOKUP(H1754,'系统导出（基本表）'!R:R,1,0)</f>
        <v>#N/A</v>
      </c>
      <c r="AE1754" s="16" t="e">
        <f>VLOOKUP(I1754,'系统导出（基本表）'!Q:R,2,0)</f>
        <v>#N/A</v>
      </c>
      <c r="AF1754" s="16" t="e">
        <f>VLOOKUP(J1754,'系统导出（基本表）'!S:T,2,0)</f>
        <v>#N/A</v>
      </c>
      <c r="AG1754" s="16"/>
      <c r="AH1754" s="16"/>
      <c r="AI1754" s="16"/>
    </row>
    <row r="1755" s="1" customFormat="1" ht="19" customHeight="1" spans="2:35">
      <c r="B1755" s="10" t="s">
        <v>152</v>
      </c>
      <c r="C1755" s="10" t="s">
        <v>5084</v>
      </c>
      <c r="D1755" s="10" t="s">
        <v>5085</v>
      </c>
      <c r="E1755" s="10" t="s">
        <v>42963</v>
      </c>
      <c r="F1755" s="10" t="s">
        <v>39177</v>
      </c>
      <c r="G1755" s="10" t="s">
        <v>45298</v>
      </c>
      <c r="H1755" s="10" t="s">
        <v>45299</v>
      </c>
      <c r="I1755" s="10" t="s">
        <v>45300</v>
      </c>
      <c r="J1755" s="10" t="s">
        <v>45301</v>
      </c>
      <c r="K1755" s="10" t="s">
        <v>32864</v>
      </c>
      <c r="L1755" s="10" t="s">
        <v>32856</v>
      </c>
      <c r="M1755" s="10" t="s">
        <v>45302</v>
      </c>
      <c r="N1755" s="10" t="s">
        <v>41377</v>
      </c>
      <c r="O1755" s="10" t="s">
        <v>41378</v>
      </c>
      <c r="P1755" s="10" t="s">
        <v>41379</v>
      </c>
      <c r="Q1755" s="10" t="s">
        <v>41373</v>
      </c>
      <c r="R1755" s="10" t="s">
        <v>41373</v>
      </c>
      <c r="S1755" s="15">
        <v>1467.3</v>
      </c>
      <c r="T1755" s="10" t="s">
        <v>45310</v>
      </c>
      <c r="U1755" s="15">
        <v>0</v>
      </c>
      <c r="V1755" s="15">
        <v>0</v>
      </c>
      <c r="W1755" s="16">
        <f t="shared" si="119"/>
        <v>1467.3</v>
      </c>
      <c r="X1755" s="16">
        <f t="shared" si="120"/>
        <v>1467.3</v>
      </c>
      <c r="Y1755" s="21">
        <f>S1755</f>
        <v>1467.3</v>
      </c>
      <c r="Z1755" s="1" t="str">
        <f t="shared" si="121"/>
        <v>未整改</v>
      </c>
      <c r="AA1755" s="1" t="str">
        <f t="shared" si="122"/>
        <v>已整改</v>
      </c>
      <c r="AC1755" s="3"/>
      <c r="AD1755" s="19" t="e">
        <f>VLOOKUP(H1755,'系统导出（基本表）'!R:R,1,0)</f>
        <v>#N/A</v>
      </c>
      <c r="AE1755" s="16" t="e">
        <f>VLOOKUP(I1755,'系统导出（基本表）'!Q:R,2,0)</f>
        <v>#N/A</v>
      </c>
      <c r="AF1755" s="16" t="e">
        <f>VLOOKUP(J1755,'系统导出（基本表）'!S:T,2,0)</f>
        <v>#N/A</v>
      </c>
      <c r="AG1755" s="16"/>
      <c r="AH1755" s="16"/>
      <c r="AI1755" s="16"/>
    </row>
    <row r="1756" s="1" customFormat="1" ht="19" customHeight="1" spans="2:35">
      <c r="B1756" s="10" t="s">
        <v>152</v>
      </c>
      <c r="C1756" s="10" t="s">
        <v>5084</v>
      </c>
      <c r="D1756" s="10" t="s">
        <v>5085</v>
      </c>
      <c r="E1756" s="10" t="s">
        <v>61</v>
      </c>
      <c r="F1756" s="10" t="s">
        <v>61</v>
      </c>
      <c r="G1756" s="10" t="s">
        <v>45298</v>
      </c>
      <c r="H1756" s="10" t="s">
        <v>45299</v>
      </c>
      <c r="I1756" s="10" t="s">
        <v>45300</v>
      </c>
      <c r="J1756" s="10" t="s">
        <v>45301</v>
      </c>
      <c r="K1756" s="10" t="s">
        <v>32864</v>
      </c>
      <c r="L1756" s="10" t="s">
        <v>32861</v>
      </c>
      <c r="M1756" s="10" t="s">
        <v>45302</v>
      </c>
      <c r="N1756" s="10" t="s">
        <v>61</v>
      </c>
      <c r="O1756" s="10" t="s">
        <v>41372</v>
      </c>
      <c r="P1756" s="10" t="s">
        <v>61</v>
      </c>
      <c r="Q1756" s="10" t="s">
        <v>41411</v>
      </c>
      <c r="R1756" s="10" t="s">
        <v>41411</v>
      </c>
      <c r="S1756" s="15">
        <v>2132.75</v>
      </c>
      <c r="T1756" s="10" t="s">
        <v>41412</v>
      </c>
      <c r="U1756" s="15">
        <v>1185.11</v>
      </c>
      <c r="V1756" s="15">
        <v>1185.11</v>
      </c>
      <c r="W1756" s="16">
        <f t="shared" si="119"/>
        <v>947.64</v>
      </c>
      <c r="X1756" s="16">
        <f t="shared" si="120"/>
        <v>947.64</v>
      </c>
      <c r="Y1756" s="1">
        <v>1185.11</v>
      </c>
      <c r="Z1756" s="1" t="str">
        <f t="shared" si="121"/>
        <v>未整改</v>
      </c>
      <c r="AA1756" s="1" t="str">
        <f t="shared" si="122"/>
        <v>未整改</v>
      </c>
      <c r="AC1756" s="3"/>
      <c r="AD1756" s="19" t="e">
        <f>VLOOKUP(H1756,'系统导出（基本表）'!R:R,1,0)</f>
        <v>#N/A</v>
      </c>
      <c r="AE1756" s="16" t="e">
        <f>VLOOKUP(I1756,'系统导出（基本表）'!Q:R,2,0)</f>
        <v>#N/A</v>
      </c>
      <c r="AF1756" s="16" t="e">
        <f>VLOOKUP(J1756,'系统导出（基本表）'!S:T,2,0)</f>
        <v>#N/A</v>
      </c>
      <c r="AG1756" s="16"/>
      <c r="AH1756" s="16"/>
      <c r="AI1756" s="16"/>
    </row>
    <row r="1757" s="1" customFormat="1" ht="19" customHeight="1" spans="2:35">
      <c r="B1757" s="10" t="s">
        <v>152</v>
      </c>
      <c r="C1757" s="10" t="s">
        <v>5084</v>
      </c>
      <c r="D1757" s="10" t="s">
        <v>5085</v>
      </c>
      <c r="E1757" s="10" t="s">
        <v>61</v>
      </c>
      <c r="F1757" s="10" t="s">
        <v>61</v>
      </c>
      <c r="G1757" s="10" t="s">
        <v>45311</v>
      </c>
      <c r="H1757" s="10" t="s">
        <v>45312</v>
      </c>
      <c r="I1757" s="10" t="s">
        <v>45313</v>
      </c>
      <c r="J1757" s="10" t="s">
        <v>45313</v>
      </c>
      <c r="K1757" s="10" t="s">
        <v>32864</v>
      </c>
      <c r="L1757" s="10" t="s">
        <v>32856</v>
      </c>
      <c r="M1757" s="10" t="s">
        <v>45302</v>
      </c>
      <c r="N1757" s="10" t="s">
        <v>61</v>
      </c>
      <c r="O1757" s="10" t="s">
        <v>41372</v>
      </c>
      <c r="P1757" s="10" t="s">
        <v>61</v>
      </c>
      <c r="Q1757" s="10" t="s">
        <v>41501</v>
      </c>
      <c r="R1757" s="10" t="s">
        <v>41501</v>
      </c>
      <c r="S1757" s="15">
        <v>14.43</v>
      </c>
      <c r="T1757" s="10" t="s">
        <v>41501</v>
      </c>
      <c r="U1757" s="15">
        <v>14.43</v>
      </c>
      <c r="V1757" s="15">
        <v>14.43</v>
      </c>
      <c r="W1757" s="16">
        <f t="shared" si="119"/>
        <v>0</v>
      </c>
      <c r="X1757" s="16">
        <f t="shared" si="120"/>
        <v>0</v>
      </c>
      <c r="Y1757" s="1">
        <v>14.43</v>
      </c>
      <c r="Z1757" s="1" t="str">
        <f t="shared" si="121"/>
        <v>未整改</v>
      </c>
      <c r="AA1757" s="1" t="str">
        <f t="shared" si="122"/>
        <v>已整改</v>
      </c>
      <c r="AC1757" s="3"/>
      <c r="AD1757" s="19" t="e">
        <f>VLOOKUP(H1757,'系统导出（基本表）'!R:R,1,0)</f>
        <v>#N/A</v>
      </c>
      <c r="AE1757" s="16" t="e">
        <f>VLOOKUP(I1757,'系统导出（基本表）'!Q:R,2,0)</f>
        <v>#N/A</v>
      </c>
      <c r="AF1757" s="16" t="e">
        <f>VLOOKUP(J1757,'系统导出（基本表）'!S:T,2,0)</f>
        <v>#N/A</v>
      </c>
      <c r="AG1757" s="16"/>
      <c r="AH1757" s="16"/>
      <c r="AI1757" s="16"/>
    </row>
    <row r="1758" s="1" customFormat="1" ht="19" customHeight="1" spans="2:35">
      <c r="B1758" s="10" t="s">
        <v>152</v>
      </c>
      <c r="C1758" s="10" t="s">
        <v>5084</v>
      </c>
      <c r="D1758" s="10" t="s">
        <v>5085</v>
      </c>
      <c r="E1758" s="10" t="s">
        <v>41470</v>
      </c>
      <c r="F1758" s="10" t="s">
        <v>38517</v>
      </c>
      <c r="G1758" s="10" t="s">
        <v>45306</v>
      </c>
      <c r="H1758" s="10" t="s">
        <v>45307</v>
      </c>
      <c r="I1758" s="10" t="s">
        <v>45308</v>
      </c>
      <c r="J1758" s="10" t="s">
        <v>45308</v>
      </c>
      <c r="K1758" s="10" t="s">
        <v>32864</v>
      </c>
      <c r="L1758" s="10" t="s">
        <v>32861</v>
      </c>
      <c r="M1758" s="10" t="s">
        <v>45302</v>
      </c>
      <c r="N1758" s="10" t="s">
        <v>41377</v>
      </c>
      <c r="O1758" s="10" t="s">
        <v>41378</v>
      </c>
      <c r="P1758" s="10" t="s">
        <v>41456</v>
      </c>
      <c r="Q1758" s="10" t="s">
        <v>41411</v>
      </c>
      <c r="R1758" s="10" t="s">
        <v>41411</v>
      </c>
      <c r="S1758" s="15">
        <v>778.89</v>
      </c>
      <c r="T1758" s="10" t="s">
        <v>41463</v>
      </c>
      <c r="U1758" s="15">
        <v>778.89</v>
      </c>
      <c r="V1758" s="15">
        <v>468.602851</v>
      </c>
      <c r="W1758" s="16">
        <f t="shared" si="119"/>
        <v>310.287149</v>
      </c>
      <c r="X1758" s="16">
        <f t="shared" si="120"/>
        <v>0</v>
      </c>
      <c r="Y1758" s="1">
        <v>778.89</v>
      </c>
      <c r="Z1758" s="1" t="str">
        <f t="shared" si="121"/>
        <v>未整改</v>
      </c>
      <c r="AA1758" s="1" t="str">
        <f t="shared" si="122"/>
        <v>已整改</v>
      </c>
      <c r="AC1758" s="3"/>
      <c r="AD1758" s="19" t="e">
        <f>VLOOKUP(H1758,'系统导出（基本表）'!R:R,1,0)</f>
        <v>#N/A</v>
      </c>
      <c r="AE1758" s="16" t="e">
        <f>VLOOKUP(I1758,'系统导出（基本表）'!Q:R,2,0)</f>
        <v>#N/A</v>
      </c>
      <c r="AF1758" s="16" t="e">
        <f>VLOOKUP(J1758,'系统导出（基本表）'!S:T,2,0)</f>
        <v>#N/A</v>
      </c>
      <c r="AG1758" s="16"/>
      <c r="AH1758" s="16"/>
      <c r="AI1758" s="16"/>
    </row>
    <row r="1759" s="1" customFormat="1" ht="19" customHeight="1" spans="2:35">
      <c r="B1759" s="10" t="s">
        <v>152</v>
      </c>
      <c r="C1759" s="10" t="s">
        <v>5084</v>
      </c>
      <c r="D1759" s="10" t="s">
        <v>5085</v>
      </c>
      <c r="E1759" s="10" t="s">
        <v>61</v>
      </c>
      <c r="F1759" s="10" t="s">
        <v>61</v>
      </c>
      <c r="G1759" s="10" t="s">
        <v>45306</v>
      </c>
      <c r="H1759" s="10" t="s">
        <v>45307</v>
      </c>
      <c r="I1759" s="10" t="s">
        <v>45308</v>
      </c>
      <c r="J1759" s="10" t="s">
        <v>45308</v>
      </c>
      <c r="K1759" s="10" t="s">
        <v>32864</v>
      </c>
      <c r="L1759" s="10" t="s">
        <v>32856</v>
      </c>
      <c r="M1759" s="10" t="s">
        <v>45302</v>
      </c>
      <c r="N1759" s="10" t="s">
        <v>61</v>
      </c>
      <c r="O1759" s="10" t="s">
        <v>41372</v>
      </c>
      <c r="P1759" s="10" t="s">
        <v>61</v>
      </c>
      <c r="Q1759" s="10" t="s">
        <v>41501</v>
      </c>
      <c r="R1759" s="10" t="s">
        <v>41501</v>
      </c>
      <c r="S1759" s="15">
        <v>11.5</v>
      </c>
      <c r="T1759" s="10" t="s">
        <v>41501</v>
      </c>
      <c r="U1759" s="15">
        <v>11.5</v>
      </c>
      <c r="V1759" s="15">
        <v>11.5</v>
      </c>
      <c r="W1759" s="16">
        <f t="shared" si="119"/>
        <v>0</v>
      </c>
      <c r="X1759" s="16">
        <f t="shared" si="120"/>
        <v>0</v>
      </c>
      <c r="Y1759" s="1">
        <v>11.5</v>
      </c>
      <c r="Z1759" s="1" t="str">
        <f t="shared" si="121"/>
        <v>未整改</v>
      </c>
      <c r="AA1759" s="1" t="str">
        <f t="shared" si="122"/>
        <v>已整改</v>
      </c>
      <c r="AC1759" s="3"/>
      <c r="AD1759" s="19" t="e">
        <f>VLOOKUP(H1759,'系统导出（基本表）'!R:R,1,0)</f>
        <v>#N/A</v>
      </c>
      <c r="AE1759" s="16" t="e">
        <f>VLOOKUP(I1759,'系统导出（基本表）'!Q:R,2,0)</f>
        <v>#N/A</v>
      </c>
      <c r="AF1759" s="16" t="e">
        <f>VLOOKUP(J1759,'系统导出（基本表）'!S:T,2,0)</f>
        <v>#N/A</v>
      </c>
      <c r="AG1759" s="16"/>
      <c r="AH1759" s="16"/>
      <c r="AI1759" s="16"/>
    </row>
    <row r="1760" s="1" customFormat="1" ht="19" customHeight="1" spans="2:35">
      <c r="B1760" s="10" t="s">
        <v>152</v>
      </c>
      <c r="C1760" s="10" t="s">
        <v>5084</v>
      </c>
      <c r="D1760" s="10" t="s">
        <v>5085</v>
      </c>
      <c r="E1760" s="10" t="s">
        <v>61</v>
      </c>
      <c r="F1760" s="10" t="s">
        <v>61</v>
      </c>
      <c r="G1760" s="10" t="s">
        <v>45306</v>
      </c>
      <c r="H1760" s="10" t="s">
        <v>45307</v>
      </c>
      <c r="I1760" s="10" t="s">
        <v>45308</v>
      </c>
      <c r="J1760" s="10" t="s">
        <v>45308</v>
      </c>
      <c r="K1760" s="10" t="s">
        <v>32864</v>
      </c>
      <c r="L1760" s="10" t="s">
        <v>32856</v>
      </c>
      <c r="M1760" s="10" t="s">
        <v>45302</v>
      </c>
      <c r="N1760" s="10" t="s">
        <v>61</v>
      </c>
      <c r="O1760" s="10" t="s">
        <v>41372</v>
      </c>
      <c r="P1760" s="10" t="s">
        <v>61</v>
      </c>
      <c r="Q1760" s="10" t="s">
        <v>41373</v>
      </c>
      <c r="R1760" s="10" t="s">
        <v>41374</v>
      </c>
      <c r="S1760" s="15">
        <v>781.34</v>
      </c>
      <c r="T1760" s="10" t="s">
        <v>41374</v>
      </c>
      <c r="U1760" s="15">
        <v>781.34</v>
      </c>
      <c r="V1760" s="15">
        <v>781.34</v>
      </c>
      <c r="W1760" s="16">
        <f t="shared" si="119"/>
        <v>0</v>
      </c>
      <c r="X1760" s="16">
        <f t="shared" si="120"/>
        <v>0</v>
      </c>
      <c r="Y1760" s="1">
        <v>781.34</v>
      </c>
      <c r="Z1760" s="1" t="str">
        <f t="shared" si="121"/>
        <v>未整改</v>
      </c>
      <c r="AA1760" s="1" t="str">
        <f t="shared" si="122"/>
        <v>已整改</v>
      </c>
      <c r="AC1760" s="3"/>
      <c r="AD1760" s="19" t="e">
        <f>VLOOKUP(H1760,'系统导出（基本表）'!R:R,1,0)</f>
        <v>#N/A</v>
      </c>
      <c r="AE1760" s="16" t="e">
        <f>VLOOKUP(I1760,'系统导出（基本表）'!Q:R,2,0)</f>
        <v>#N/A</v>
      </c>
      <c r="AF1760" s="16" t="e">
        <f>VLOOKUP(J1760,'系统导出（基本表）'!S:T,2,0)</f>
        <v>#N/A</v>
      </c>
      <c r="AG1760" s="16"/>
      <c r="AH1760" s="16"/>
      <c r="AI1760" s="16"/>
    </row>
    <row r="1761" s="1" customFormat="1" ht="19" customHeight="1" spans="2:35">
      <c r="B1761" s="10" t="s">
        <v>152</v>
      </c>
      <c r="C1761" s="10" t="s">
        <v>5084</v>
      </c>
      <c r="D1761" s="10" t="s">
        <v>5085</v>
      </c>
      <c r="E1761" s="10" t="s">
        <v>61</v>
      </c>
      <c r="F1761" s="10" t="s">
        <v>61</v>
      </c>
      <c r="G1761" s="10" t="s">
        <v>45314</v>
      </c>
      <c r="H1761" s="10" t="s">
        <v>45315</v>
      </c>
      <c r="I1761" s="10" t="s">
        <v>45316</v>
      </c>
      <c r="J1761" s="10" t="s">
        <v>45317</v>
      </c>
      <c r="K1761" s="10" t="s">
        <v>45318</v>
      </c>
      <c r="L1761" s="10" t="s">
        <v>45319</v>
      </c>
      <c r="M1761" s="10" t="s">
        <v>45320</v>
      </c>
      <c r="N1761" s="10" t="s">
        <v>61</v>
      </c>
      <c r="O1761" s="10" t="s">
        <v>41372</v>
      </c>
      <c r="P1761" s="10" t="s">
        <v>61</v>
      </c>
      <c r="Q1761" s="10" t="s">
        <v>41411</v>
      </c>
      <c r="R1761" s="10" t="s">
        <v>41411</v>
      </c>
      <c r="S1761" s="15">
        <v>4029.67</v>
      </c>
      <c r="T1761" s="10" t="s">
        <v>41412</v>
      </c>
      <c r="U1761" s="15">
        <v>4029.67</v>
      </c>
      <c r="V1761" s="15">
        <v>4029.67</v>
      </c>
      <c r="W1761" s="16">
        <f t="shared" si="119"/>
        <v>0</v>
      </c>
      <c r="X1761" s="16">
        <f t="shared" si="120"/>
        <v>0</v>
      </c>
      <c r="Y1761" s="1">
        <v>4029.67</v>
      </c>
      <c r="Z1761" s="1" t="str">
        <f t="shared" si="121"/>
        <v>未整改</v>
      </c>
      <c r="AA1761" s="1" t="str">
        <f t="shared" si="122"/>
        <v>已整改</v>
      </c>
      <c r="AC1761" s="3"/>
      <c r="AD1761" s="19" t="e">
        <f>VLOOKUP(H1761,'系统导出（基本表）'!R:R,1,0)</f>
        <v>#N/A</v>
      </c>
      <c r="AE1761" s="16" t="e">
        <f>VLOOKUP(I1761,'系统导出（基本表）'!Q:R,2,0)</f>
        <v>#N/A</v>
      </c>
      <c r="AF1761" s="16" t="e">
        <f>VLOOKUP(J1761,'系统导出（基本表）'!S:T,2,0)</f>
        <v>#N/A</v>
      </c>
      <c r="AG1761" s="16"/>
      <c r="AH1761" s="16"/>
      <c r="AI1761" s="16"/>
    </row>
    <row r="1762" s="1" customFormat="1" ht="19" customHeight="1" spans="2:35">
      <c r="B1762" s="10" t="s">
        <v>152</v>
      </c>
      <c r="C1762" s="10" t="s">
        <v>5084</v>
      </c>
      <c r="D1762" s="10" t="s">
        <v>5085</v>
      </c>
      <c r="E1762" s="10" t="s">
        <v>61</v>
      </c>
      <c r="F1762" s="10" t="s">
        <v>61</v>
      </c>
      <c r="G1762" s="10" t="s">
        <v>45314</v>
      </c>
      <c r="H1762" s="10" t="s">
        <v>45315</v>
      </c>
      <c r="I1762" s="10" t="s">
        <v>45316</v>
      </c>
      <c r="J1762" s="10" t="s">
        <v>45317</v>
      </c>
      <c r="K1762" s="10" t="s">
        <v>45318</v>
      </c>
      <c r="L1762" s="10" t="s">
        <v>45319</v>
      </c>
      <c r="M1762" s="10" t="s">
        <v>45320</v>
      </c>
      <c r="N1762" s="10" t="s">
        <v>61</v>
      </c>
      <c r="O1762" s="10" t="s">
        <v>41372</v>
      </c>
      <c r="P1762" s="10" t="s">
        <v>61</v>
      </c>
      <c r="Q1762" s="10" t="s">
        <v>41411</v>
      </c>
      <c r="R1762" s="10" t="s">
        <v>41411</v>
      </c>
      <c r="S1762" s="15">
        <v>3105.86</v>
      </c>
      <c r="T1762" s="10" t="s">
        <v>41412</v>
      </c>
      <c r="U1762" s="15">
        <v>3105.86</v>
      </c>
      <c r="V1762" s="15">
        <v>3105.86</v>
      </c>
      <c r="W1762" s="16">
        <f t="shared" si="119"/>
        <v>0</v>
      </c>
      <c r="X1762" s="16">
        <f t="shared" si="120"/>
        <v>0</v>
      </c>
      <c r="Y1762" s="1">
        <v>3105.86</v>
      </c>
      <c r="Z1762" s="1" t="str">
        <f t="shared" si="121"/>
        <v>未整改</v>
      </c>
      <c r="AA1762" s="1" t="str">
        <f t="shared" si="122"/>
        <v>已整改</v>
      </c>
      <c r="AC1762" s="3"/>
      <c r="AD1762" s="19" t="e">
        <f>VLOOKUP(H1762,'系统导出（基本表）'!R:R,1,0)</f>
        <v>#N/A</v>
      </c>
      <c r="AE1762" s="16" t="e">
        <f>VLOOKUP(I1762,'系统导出（基本表）'!Q:R,2,0)</f>
        <v>#N/A</v>
      </c>
      <c r="AF1762" s="16" t="e">
        <f>VLOOKUP(J1762,'系统导出（基本表）'!S:T,2,0)</f>
        <v>#N/A</v>
      </c>
      <c r="AG1762" s="16"/>
      <c r="AH1762" s="16"/>
      <c r="AI1762" s="16"/>
    </row>
    <row r="1763" s="1" customFormat="1" ht="19" customHeight="1" spans="2:35">
      <c r="B1763" s="10" t="s">
        <v>152</v>
      </c>
      <c r="C1763" s="10" t="s">
        <v>5084</v>
      </c>
      <c r="D1763" s="10" t="s">
        <v>5085</v>
      </c>
      <c r="E1763" s="10" t="s">
        <v>61</v>
      </c>
      <c r="F1763" s="10" t="s">
        <v>61</v>
      </c>
      <c r="G1763" s="10" t="s">
        <v>45314</v>
      </c>
      <c r="H1763" s="10" t="s">
        <v>45315</v>
      </c>
      <c r="I1763" s="10" t="s">
        <v>45316</v>
      </c>
      <c r="J1763" s="10" t="s">
        <v>45317</v>
      </c>
      <c r="K1763" s="10" t="s">
        <v>45318</v>
      </c>
      <c r="L1763" s="10" t="s">
        <v>45319</v>
      </c>
      <c r="M1763" s="10" t="s">
        <v>45320</v>
      </c>
      <c r="N1763" s="10" t="s">
        <v>61</v>
      </c>
      <c r="O1763" s="10" t="s">
        <v>41353</v>
      </c>
      <c r="P1763" s="10" t="s">
        <v>61</v>
      </c>
      <c r="Q1763" s="10" t="s">
        <v>41354</v>
      </c>
      <c r="R1763" s="10" t="s">
        <v>41354</v>
      </c>
      <c r="S1763" s="15">
        <v>1180.2</v>
      </c>
      <c r="T1763" s="10" t="s">
        <v>45321</v>
      </c>
      <c r="U1763" s="15">
        <v>1180.2</v>
      </c>
      <c r="V1763" s="15">
        <v>1180.2</v>
      </c>
      <c r="W1763" s="16">
        <f t="shared" si="119"/>
        <v>0</v>
      </c>
      <c r="X1763" s="16">
        <f t="shared" si="120"/>
        <v>0</v>
      </c>
      <c r="Y1763" s="1">
        <v>1180.2</v>
      </c>
      <c r="Z1763" s="1" t="str">
        <f t="shared" si="121"/>
        <v>未整改</v>
      </c>
      <c r="AA1763" s="1" t="str">
        <f t="shared" si="122"/>
        <v>已整改</v>
      </c>
      <c r="AC1763" s="3"/>
      <c r="AD1763" s="19" t="e">
        <f>VLOOKUP(H1763,'系统导出（基本表）'!R:R,1,0)</f>
        <v>#N/A</v>
      </c>
      <c r="AE1763" s="16" t="e">
        <f>VLOOKUP(I1763,'系统导出（基本表）'!Q:R,2,0)</f>
        <v>#N/A</v>
      </c>
      <c r="AF1763" s="16" t="e">
        <f>VLOOKUP(J1763,'系统导出（基本表）'!S:T,2,0)</f>
        <v>#N/A</v>
      </c>
      <c r="AG1763" s="16"/>
      <c r="AH1763" s="16"/>
      <c r="AI1763" s="16"/>
    </row>
    <row r="1764" s="1" customFormat="1" ht="19" customHeight="1" spans="2:35">
      <c r="B1764" s="10" t="s">
        <v>152</v>
      </c>
      <c r="C1764" s="10" t="s">
        <v>5084</v>
      </c>
      <c r="D1764" s="10" t="s">
        <v>5085</v>
      </c>
      <c r="E1764" s="10" t="s">
        <v>61</v>
      </c>
      <c r="F1764" s="10" t="s">
        <v>61</v>
      </c>
      <c r="G1764" s="10" t="s">
        <v>45322</v>
      </c>
      <c r="H1764" s="10" t="s">
        <v>45323</v>
      </c>
      <c r="I1764" s="10" t="s">
        <v>45324</v>
      </c>
      <c r="J1764" s="10" t="s">
        <v>45325</v>
      </c>
      <c r="K1764" s="10" t="s">
        <v>45326</v>
      </c>
      <c r="L1764" s="10" t="s">
        <v>45327</v>
      </c>
      <c r="M1764" s="10" t="s">
        <v>45328</v>
      </c>
      <c r="N1764" s="10" t="s">
        <v>61</v>
      </c>
      <c r="O1764" s="10" t="s">
        <v>41372</v>
      </c>
      <c r="P1764" s="10" t="s">
        <v>61</v>
      </c>
      <c r="Q1764" s="10" t="s">
        <v>41411</v>
      </c>
      <c r="R1764" s="10" t="s">
        <v>41411</v>
      </c>
      <c r="S1764" s="15">
        <v>1942.81</v>
      </c>
      <c r="T1764" s="10" t="s">
        <v>41412</v>
      </c>
      <c r="U1764" s="15">
        <v>1385.62</v>
      </c>
      <c r="V1764" s="15">
        <v>1385.62</v>
      </c>
      <c r="W1764" s="16">
        <f t="shared" si="119"/>
        <v>557.19</v>
      </c>
      <c r="X1764" s="16">
        <f t="shared" si="120"/>
        <v>557.19</v>
      </c>
      <c r="Y1764" s="1">
        <v>1385.62</v>
      </c>
      <c r="Z1764" s="1" t="str">
        <f t="shared" si="121"/>
        <v>未整改</v>
      </c>
      <c r="AA1764" s="1" t="str">
        <f t="shared" si="122"/>
        <v>未整改</v>
      </c>
      <c r="AC1764" s="3"/>
      <c r="AD1764" s="19" t="e">
        <f>VLOOKUP(H1764,'系统导出（基本表）'!R:R,1,0)</f>
        <v>#N/A</v>
      </c>
      <c r="AE1764" s="16" t="e">
        <f>VLOOKUP(I1764,'系统导出（基本表）'!Q:R,2,0)</f>
        <v>#N/A</v>
      </c>
      <c r="AF1764" s="16" t="e">
        <f>VLOOKUP(J1764,'系统导出（基本表）'!S:T,2,0)</f>
        <v>#N/A</v>
      </c>
      <c r="AG1764" s="16"/>
      <c r="AH1764" s="16"/>
      <c r="AI1764" s="16"/>
    </row>
    <row r="1765" s="1" customFormat="1" ht="19" customHeight="1" spans="2:35">
      <c r="B1765" s="10" t="s">
        <v>152</v>
      </c>
      <c r="C1765" s="10" t="s">
        <v>5084</v>
      </c>
      <c r="D1765" s="10" t="s">
        <v>5085</v>
      </c>
      <c r="E1765" s="10" t="s">
        <v>41627</v>
      </c>
      <c r="F1765" s="10" t="s">
        <v>38405</v>
      </c>
      <c r="G1765" s="10" t="s">
        <v>45322</v>
      </c>
      <c r="H1765" s="10" t="s">
        <v>45323</v>
      </c>
      <c r="I1765" s="10" t="s">
        <v>45324</v>
      </c>
      <c r="J1765" s="10" t="s">
        <v>45325</v>
      </c>
      <c r="K1765" s="10" t="s">
        <v>45326</v>
      </c>
      <c r="L1765" s="10" t="s">
        <v>45327</v>
      </c>
      <c r="M1765" s="10" t="s">
        <v>45328</v>
      </c>
      <c r="N1765" s="10" t="s">
        <v>41377</v>
      </c>
      <c r="O1765" s="10" t="s">
        <v>41378</v>
      </c>
      <c r="P1765" s="10" t="s">
        <v>41456</v>
      </c>
      <c r="Q1765" s="10" t="s">
        <v>41411</v>
      </c>
      <c r="R1765" s="10" t="s">
        <v>41411</v>
      </c>
      <c r="S1765" s="15">
        <v>723.77</v>
      </c>
      <c r="T1765" s="10" t="s">
        <v>41463</v>
      </c>
      <c r="U1765" s="15">
        <v>723.77</v>
      </c>
      <c r="V1765" s="15">
        <v>723.77</v>
      </c>
      <c r="W1765" s="16">
        <f t="shared" si="119"/>
        <v>0</v>
      </c>
      <c r="X1765" s="16">
        <f t="shared" si="120"/>
        <v>0</v>
      </c>
      <c r="Y1765" s="1">
        <v>723.77</v>
      </c>
      <c r="Z1765" s="1" t="str">
        <f t="shared" si="121"/>
        <v>未整改</v>
      </c>
      <c r="AA1765" s="1" t="str">
        <f t="shared" si="122"/>
        <v>已整改</v>
      </c>
      <c r="AC1765" s="3"/>
      <c r="AD1765" s="19" t="e">
        <f>VLOOKUP(H1765,'系统导出（基本表）'!R:R,1,0)</f>
        <v>#N/A</v>
      </c>
      <c r="AE1765" s="16" t="e">
        <f>VLOOKUP(I1765,'系统导出（基本表）'!Q:R,2,0)</f>
        <v>#N/A</v>
      </c>
      <c r="AF1765" s="16" t="e">
        <f>VLOOKUP(J1765,'系统导出（基本表）'!S:T,2,0)</f>
        <v>#N/A</v>
      </c>
      <c r="AG1765" s="16"/>
      <c r="AH1765" s="16"/>
      <c r="AI1765" s="16"/>
    </row>
    <row r="1766" s="1" customFormat="1" ht="19" customHeight="1" spans="2:35">
      <c r="B1766" s="10" t="s">
        <v>152</v>
      </c>
      <c r="C1766" s="10" t="s">
        <v>5084</v>
      </c>
      <c r="D1766" s="10" t="s">
        <v>5085</v>
      </c>
      <c r="E1766" s="10" t="s">
        <v>42912</v>
      </c>
      <c r="F1766" s="10" t="s">
        <v>38944</v>
      </c>
      <c r="G1766" s="10" t="s">
        <v>45329</v>
      </c>
      <c r="H1766" s="10" t="s">
        <v>45330</v>
      </c>
      <c r="I1766" s="10" t="s">
        <v>45331</v>
      </c>
      <c r="J1766" s="10" t="s">
        <v>45331</v>
      </c>
      <c r="K1766" s="10" t="s">
        <v>5095</v>
      </c>
      <c r="L1766" s="10" t="s">
        <v>5086</v>
      </c>
      <c r="M1766" s="10" t="s">
        <v>45332</v>
      </c>
      <c r="N1766" s="10" t="s">
        <v>41377</v>
      </c>
      <c r="O1766" s="10" t="s">
        <v>41378</v>
      </c>
      <c r="P1766" s="10" t="s">
        <v>41456</v>
      </c>
      <c r="Q1766" s="10" t="s">
        <v>41411</v>
      </c>
      <c r="R1766" s="10" t="s">
        <v>41411</v>
      </c>
      <c r="S1766" s="15">
        <v>533.05</v>
      </c>
      <c r="T1766" s="10" t="s">
        <v>41463</v>
      </c>
      <c r="U1766" s="15">
        <v>538.1</v>
      </c>
      <c r="V1766" s="15">
        <v>0</v>
      </c>
      <c r="W1766" s="16">
        <f t="shared" si="119"/>
        <v>533.05</v>
      </c>
      <c r="X1766" s="16">
        <f t="shared" si="120"/>
        <v>-5.05000000000007</v>
      </c>
      <c r="Y1766" s="1">
        <v>538.1</v>
      </c>
      <c r="Z1766" s="1" t="str">
        <f t="shared" si="121"/>
        <v>未整改</v>
      </c>
      <c r="AA1766" s="1" t="str">
        <f t="shared" si="122"/>
        <v>已整改</v>
      </c>
      <c r="AC1766" s="3"/>
      <c r="AD1766" s="19" t="e">
        <f>VLOOKUP(H1766,'系统导出（基本表）'!R:R,1,0)</f>
        <v>#N/A</v>
      </c>
      <c r="AE1766" s="16" t="e">
        <f>VLOOKUP(I1766,'系统导出（基本表）'!Q:R,2,0)</f>
        <v>#N/A</v>
      </c>
      <c r="AF1766" s="16" t="e">
        <f>VLOOKUP(J1766,'系统导出（基本表）'!S:T,2,0)</f>
        <v>#N/A</v>
      </c>
      <c r="AG1766" s="16"/>
      <c r="AH1766" s="16"/>
      <c r="AI1766" s="16"/>
    </row>
    <row r="1767" s="1" customFormat="1" ht="19" customHeight="1" spans="2:35">
      <c r="B1767" s="10" t="s">
        <v>152</v>
      </c>
      <c r="C1767" s="10" t="s">
        <v>5084</v>
      </c>
      <c r="D1767" s="10" t="s">
        <v>5085</v>
      </c>
      <c r="E1767" s="10" t="s">
        <v>61</v>
      </c>
      <c r="F1767" s="10" t="s">
        <v>61</v>
      </c>
      <c r="G1767" s="10" t="s">
        <v>45329</v>
      </c>
      <c r="H1767" s="10" t="s">
        <v>45330</v>
      </c>
      <c r="I1767" s="10" t="s">
        <v>45331</v>
      </c>
      <c r="J1767" s="10" t="s">
        <v>45331</v>
      </c>
      <c r="K1767" s="10" t="s">
        <v>5095</v>
      </c>
      <c r="L1767" s="10" t="s">
        <v>5086</v>
      </c>
      <c r="M1767" s="10" t="s">
        <v>45332</v>
      </c>
      <c r="N1767" s="10" t="s">
        <v>61</v>
      </c>
      <c r="O1767" s="10" t="s">
        <v>41372</v>
      </c>
      <c r="P1767" s="10" t="s">
        <v>61</v>
      </c>
      <c r="Q1767" s="10" t="s">
        <v>41501</v>
      </c>
      <c r="R1767" s="10" t="s">
        <v>41501</v>
      </c>
      <c r="S1767" s="15">
        <v>6</v>
      </c>
      <c r="T1767" s="10" t="s">
        <v>41501</v>
      </c>
      <c r="U1767" s="15">
        <v>6</v>
      </c>
      <c r="V1767" s="15">
        <v>6</v>
      </c>
      <c r="W1767" s="16">
        <f t="shared" si="119"/>
        <v>0</v>
      </c>
      <c r="X1767" s="16">
        <f t="shared" si="120"/>
        <v>0</v>
      </c>
      <c r="Y1767" s="1">
        <v>6</v>
      </c>
      <c r="Z1767" s="1" t="str">
        <f t="shared" si="121"/>
        <v>未整改</v>
      </c>
      <c r="AA1767" s="1" t="str">
        <f t="shared" si="122"/>
        <v>已整改</v>
      </c>
      <c r="AC1767" s="3"/>
      <c r="AD1767" s="19" t="e">
        <f>VLOOKUP(H1767,'系统导出（基本表）'!R:R,1,0)</f>
        <v>#N/A</v>
      </c>
      <c r="AE1767" s="16" t="e">
        <f>VLOOKUP(I1767,'系统导出（基本表）'!Q:R,2,0)</f>
        <v>#N/A</v>
      </c>
      <c r="AF1767" s="16" t="e">
        <f>VLOOKUP(J1767,'系统导出（基本表）'!S:T,2,0)</f>
        <v>#N/A</v>
      </c>
      <c r="AG1767" s="16"/>
      <c r="AH1767" s="16"/>
      <c r="AI1767" s="16"/>
    </row>
    <row r="1768" s="1" customFormat="1" ht="19" customHeight="1" spans="2:35">
      <c r="B1768" s="10" t="s">
        <v>152</v>
      </c>
      <c r="C1768" s="10" t="s">
        <v>5084</v>
      </c>
      <c r="D1768" s="10" t="s">
        <v>5085</v>
      </c>
      <c r="E1768" s="10" t="s">
        <v>61</v>
      </c>
      <c r="F1768" s="10" t="s">
        <v>61</v>
      </c>
      <c r="G1768" s="10" t="s">
        <v>45333</v>
      </c>
      <c r="H1768" s="10" t="s">
        <v>45334</v>
      </c>
      <c r="I1768" s="10" t="s">
        <v>45335</v>
      </c>
      <c r="J1768" s="10" t="s">
        <v>45335</v>
      </c>
      <c r="K1768" s="10" t="s">
        <v>5095</v>
      </c>
      <c r="L1768" s="10" t="s">
        <v>5086</v>
      </c>
      <c r="M1768" s="10" t="s">
        <v>45332</v>
      </c>
      <c r="N1768" s="10" t="s">
        <v>61</v>
      </c>
      <c r="O1768" s="10" t="s">
        <v>41372</v>
      </c>
      <c r="P1768" s="10" t="s">
        <v>61</v>
      </c>
      <c r="Q1768" s="10" t="s">
        <v>41501</v>
      </c>
      <c r="R1768" s="10" t="s">
        <v>41501</v>
      </c>
      <c r="S1768" s="15">
        <v>6.5</v>
      </c>
      <c r="T1768" s="10" t="s">
        <v>41501</v>
      </c>
      <c r="U1768" s="15">
        <v>6.5</v>
      </c>
      <c r="V1768" s="15">
        <v>6.5</v>
      </c>
      <c r="W1768" s="16">
        <f t="shared" si="119"/>
        <v>0</v>
      </c>
      <c r="X1768" s="16">
        <f t="shared" si="120"/>
        <v>0</v>
      </c>
      <c r="Y1768" s="1">
        <v>6.5</v>
      </c>
      <c r="Z1768" s="1" t="str">
        <f t="shared" si="121"/>
        <v>未整改</v>
      </c>
      <c r="AA1768" s="1" t="str">
        <f t="shared" si="122"/>
        <v>已整改</v>
      </c>
      <c r="AC1768" s="3"/>
      <c r="AD1768" s="19" t="e">
        <f>VLOOKUP(H1768,'系统导出（基本表）'!R:R,1,0)</f>
        <v>#N/A</v>
      </c>
      <c r="AE1768" s="16" t="e">
        <f>VLOOKUP(I1768,'系统导出（基本表）'!Q:R,2,0)</f>
        <v>#N/A</v>
      </c>
      <c r="AF1768" s="16" t="e">
        <f>VLOOKUP(J1768,'系统导出（基本表）'!S:T,2,0)</f>
        <v>#N/A</v>
      </c>
      <c r="AG1768" s="16"/>
      <c r="AH1768" s="16"/>
      <c r="AI1768" s="16"/>
    </row>
    <row r="1769" s="1" customFormat="1" ht="19" customHeight="1" spans="2:35">
      <c r="B1769" s="10" t="s">
        <v>152</v>
      </c>
      <c r="C1769" s="10" t="s">
        <v>2947</v>
      </c>
      <c r="D1769" s="10" t="s">
        <v>2948</v>
      </c>
      <c r="E1769" s="10" t="s">
        <v>61</v>
      </c>
      <c r="F1769" s="10" t="s">
        <v>61</v>
      </c>
      <c r="G1769" s="10" t="s">
        <v>45336</v>
      </c>
      <c r="H1769" s="10" t="s">
        <v>45337</v>
      </c>
      <c r="I1769" s="10" t="s">
        <v>45338</v>
      </c>
      <c r="J1769" s="10" t="s">
        <v>45339</v>
      </c>
      <c r="K1769" s="10" t="s">
        <v>45340</v>
      </c>
      <c r="L1769" s="10" t="s">
        <v>2151</v>
      </c>
      <c r="M1769" s="10" t="s">
        <v>45341</v>
      </c>
      <c r="N1769" s="10" t="s">
        <v>61</v>
      </c>
      <c r="O1769" s="10" t="s">
        <v>41362</v>
      </c>
      <c r="P1769" s="10" t="s">
        <v>61</v>
      </c>
      <c r="Q1769" s="10" t="s">
        <v>41984</v>
      </c>
      <c r="R1769" s="10" t="s">
        <v>41984</v>
      </c>
      <c r="S1769" s="15">
        <v>7000</v>
      </c>
      <c r="T1769" s="10" t="s">
        <v>41984</v>
      </c>
      <c r="U1769" s="15">
        <v>7000</v>
      </c>
      <c r="V1769" s="15">
        <v>7000</v>
      </c>
      <c r="W1769" s="16">
        <f t="shared" si="119"/>
        <v>0</v>
      </c>
      <c r="X1769" s="16">
        <f t="shared" si="120"/>
        <v>0</v>
      </c>
      <c r="Y1769" s="1">
        <v>7000</v>
      </c>
      <c r="Z1769" s="1" t="str">
        <f t="shared" si="121"/>
        <v>未整改</v>
      </c>
      <c r="AA1769" s="1" t="str">
        <f t="shared" si="122"/>
        <v>已整改</v>
      </c>
      <c r="AC1769" s="3">
        <f>S1769-Y1769</f>
        <v>0</v>
      </c>
      <c r="AD1769" s="19" t="e">
        <f>VLOOKUP(H1769,'系统导出（基本表）'!R:R,1,0)</f>
        <v>#N/A</v>
      </c>
      <c r="AE1769" s="16" t="e">
        <f>VLOOKUP(I1769,'系统导出（基本表）'!Q:R,2,0)</f>
        <v>#N/A</v>
      </c>
      <c r="AF1769" s="16" t="e">
        <f>VLOOKUP(J1769,'系统导出（基本表）'!S:T,2,0)</f>
        <v>#N/A</v>
      </c>
      <c r="AG1769" s="16"/>
      <c r="AH1769" s="16"/>
      <c r="AI1769" s="16"/>
    </row>
    <row r="1770" s="1" customFormat="1" ht="19" customHeight="1" spans="2:35">
      <c r="B1770" s="10" t="s">
        <v>152</v>
      </c>
      <c r="C1770" s="10" t="s">
        <v>2947</v>
      </c>
      <c r="D1770" s="10" t="s">
        <v>2948</v>
      </c>
      <c r="E1770" s="10" t="s">
        <v>61</v>
      </c>
      <c r="F1770" s="10" t="s">
        <v>61</v>
      </c>
      <c r="G1770" s="10" t="s">
        <v>45336</v>
      </c>
      <c r="H1770" s="10" t="s">
        <v>45337</v>
      </c>
      <c r="I1770" s="10" t="s">
        <v>45338</v>
      </c>
      <c r="J1770" s="10" t="s">
        <v>45339</v>
      </c>
      <c r="K1770" s="10" t="s">
        <v>45340</v>
      </c>
      <c r="L1770" s="10" t="s">
        <v>2151</v>
      </c>
      <c r="M1770" s="10" t="s">
        <v>45341</v>
      </c>
      <c r="N1770" s="10" t="s">
        <v>61</v>
      </c>
      <c r="O1770" s="10" t="s">
        <v>41372</v>
      </c>
      <c r="P1770" s="10" t="s">
        <v>61</v>
      </c>
      <c r="Q1770" s="10" t="s">
        <v>41411</v>
      </c>
      <c r="R1770" s="10" t="s">
        <v>41411</v>
      </c>
      <c r="S1770" s="15">
        <v>4608.54</v>
      </c>
      <c r="T1770" s="10" t="s">
        <v>41412</v>
      </c>
      <c r="U1770" s="15">
        <v>4608.54</v>
      </c>
      <c r="V1770" s="15">
        <v>4608.54</v>
      </c>
      <c r="W1770" s="16">
        <f t="shared" si="119"/>
        <v>0</v>
      </c>
      <c r="X1770" s="16">
        <f t="shared" si="120"/>
        <v>0</v>
      </c>
      <c r="Y1770" s="1">
        <v>4608.54</v>
      </c>
      <c r="Z1770" s="1" t="str">
        <f t="shared" si="121"/>
        <v>未整改</v>
      </c>
      <c r="AA1770" s="1" t="str">
        <f t="shared" si="122"/>
        <v>已整改</v>
      </c>
      <c r="AC1770" s="3"/>
      <c r="AD1770" s="19" t="e">
        <f>VLOOKUP(H1770,'系统导出（基本表）'!R:R,1,0)</f>
        <v>#N/A</v>
      </c>
      <c r="AE1770" s="16" t="e">
        <f>VLOOKUP(I1770,'系统导出（基本表）'!Q:R,2,0)</f>
        <v>#N/A</v>
      </c>
      <c r="AF1770" s="16" t="e">
        <f>VLOOKUP(J1770,'系统导出（基本表）'!S:T,2,0)</f>
        <v>#N/A</v>
      </c>
      <c r="AG1770" s="16"/>
      <c r="AH1770" s="16"/>
      <c r="AI1770" s="16"/>
    </row>
    <row r="1771" s="1" customFormat="1" ht="19" customHeight="1" spans="2:35">
      <c r="B1771" s="10" t="s">
        <v>152</v>
      </c>
      <c r="C1771" s="10" t="s">
        <v>2947</v>
      </c>
      <c r="D1771" s="10" t="s">
        <v>2948</v>
      </c>
      <c r="E1771" s="10" t="s">
        <v>61</v>
      </c>
      <c r="F1771" s="10" t="s">
        <v>61</v>
      </c>
      <c r="G1771" s="10" t="s">
        <v>45336</v>
      </c>
      <c r="H1771" s="10" t="s">
        <v>45337</v>
      </c>
      <c r="I1771" s="10" t="s">
        <v>45338</v>
      </c>
      <c r="J1771" s="10" t="s">
        <v>45339</v>
      </c>
      <c r="K1771" s="10" t="s">
        <v>45340</v>
      </c>
      <c r="L1771" s="10" t="s">
        <v>2151</v>
      </c>
      <c r="M1771" s="10" t="s">
        <v>45341</v>
      </c>
      <c r="N1771" s="10" t="s">
        <v>61</v>
      </c>
      <c r="O1771" s="10" t="s">
        <v>41372</v>
      </c>
      <c r="P1771" s="10" t="s">
        <v>61</v>
      </c>
      <c r="Q1771" s="10" t="s">
        <v>41411</v>
      </c>
      <c r="R1771" s="10" t="s">
        <v>41411</v>
      </c>
      <c r="S1771" s="15">
        <v>6612.57</v>
      </c>
      <c r="T1771" s="10" t="s">
        <v>41412</v>
      </c>
      <c r="U1771" s="15">
        <v>6612.57</v>
      </c>
      <c r="V1771" s="15">
        <v>6612.57</v>
      </c>
      <c r="W1771" s="16">
        <f t="shared" si="119"/>
        <v>0</v>
      </c>
      <c r="X1771" s="16">
        <f t="shared" si="120"/>
        <v>0</v>
      </c>
      <c r="Y1771" s="1">
        <v>6612.57</v>
      </c>
      <c r="Z1771" s="1" t="str">
        <f t="shared" si="121"/>
        <v>未整改</v>
      </c>
      <c r="AA1771" s="1" t="str">
        <f t="shared" si="122"/>
        <v>已整改</v>
      </c>
      <c r="AC1771" s="3"/>
      <c r="AD1771" s="19" t="e">
        <f>VLOOKUP(H1771,'系统导出（基本表）'!R:R,1,0)</f>
        <v>#N/A</v>
      </c>
      <c r="AE1771" s="16" t="e">
        <f>VLOOKUP(I1771,'系统导出（基本表）'!Q:R,2,0)</f>
        <v>#N/A</v>
      </c>
      <c r="AF1771" s="16" t="e">
        <f>VLOOKUP(J1771,'系统导出（基本表）'!S:T,2,0)</f>
        <v>#N/A</v>
      </c>
      <c r="AG1771" s="16"/>
      <c r="AH1771" s="16"/>
      <c r="AI1771" s="16"/>
    </row>
    <row r="1772" s="1" customFormat="1" ht="19" customHeight="1" spans="2:35">
      <c r="B1772" s="10" t="s">
        <v>152</v>
      </c>
      <c r="C1772" s="10" t="s">
        <v>2947</v>
      </c>
      <c r="D1772" s="10" t="s">
        <v>2948</v>
      </c>
      <c r="E1772" s="10" t="s">
        <v>61</v>
      </c>
      <c r="F1772" s="10" t="s">
        <v>61</v>
      </c>
      <c r="G1772" s="10" t="s">
        <v>45336</v>
      </c>
      <c r="H1772" s="10" t="s">
        <v>45337</v>
      </c>
      <c r="I1772" s="10" t="s">
        <v>45338</v>
      </c>
      <c r="J1772" s="10" t="s">
        <v>45339</v>
      </c>
      <c r="K1772" s="10" t="s">
        <v>45340</v>
      </c>
      <c r="L1772" s="10" t="s">
        <v>2151</v>
      </c>
      <c r="M1772" s="10" t="s">
        <v>45341</v>
      </c>
      <c r="N1772" s="10" t="s">
        <v>61</v>
      </c>
      <c r="O1772" s="10" t="s">
        <v>41372</v>
      </c>
      <c r="P1772" s="10" t="s">
        <v>61</v>
      </c>
      <c r="Q1772" s="10" t="s">
        <v>41411</v>
      </c>
      <c r="R1772" s="10" t="s">
        <v>41411</v>
      </c>
      <c r="S1772" s="15">
        <v>459</v>
      </c>
      <c r="T1772" s="10" t="s">
        <v>41412</v>
      </c>
      <c r="U1772" s="15">
        <v>459</v>
      </c>
      <c r="V1772" s="15">
        <v>459</v>
      </c>
      <c r="W1772" s="16">
        <f t="shared" si="119"/>
        <v>0</v>
      </c>
      <c r="X1772" s="16">
        <f t="shared" si="120"/>
        <v>0</v>
      </c>
      <c r="Y1772" s="1">
        <v>459</v>
      </c>
      <c r="Z1772" s="1" t="str">
        <f t="shared" si="121"/>
        <v>未整改</v>
      </c>
      <c r="AA1772" s="1" t="str">
        <f t="shared" si="122"/>
        <v>已整改</v>
      </c>
      <c r="AC1772" s="3"/>
      <c r="AD1772" s="19" t="e">
        <f>VLOOKUP(H1772,'系统导出（基本表）'!R:R,1,0)</f>
        <v>#N/A</v>
      </c>
      <c r="AE1772" s="16" t="e">
        <f>VLOOKUP(I1772,'系统导出（基本表）'!Q:R,2,0)</f>
        <v>#N/A</v>
      </c>
      <c r="AF1772" s="16" t="e">
        <f>VLOOKUP(J1772,'系统导出（基本表）'!S:T,2,0)</f>
        <v>#N/A</v>
      </c>
      <c r="AG1772" s="16"/>
      <c r="AH1772" s="16"/>
      <c r="AI1772" s="16"/>
    </row>
    <row r="1773" s="1" customFormat="1" ht="19" customHeight="1" spans="2:35">
      <c r="B1773" s="10" t="s">
        <v>152</v>
      </c>
      <c r="C1773" s="10" t="s">
        <v>2947</v>
      </c>
      <c r="D1773" s="10" t="s">
        <v>2948</v>
      </c>
      <c r="E1773" s="10" t="s">
        <v>61</v>
      </c>
      <c r="F1773" s="10" t="s">
        <v>61</v>
      </c>
      <c r="G1773" s="10" t="s">
        <v>45342</v>
      </c>
      <c r="H1773" s="10" t="s">
        <v>45343</v>
      </c>
      <c r="I1773" s="10" t="s">
        <v>45344</v>
      </c>
      <c r="J1773" s="10" t="s">
        <v>45345</v>
      </c>
      <c r="K1773" s="10" t="s">
        <v>45346</v>
      </c>
      <c r="L1773" s="10" t="s">
        <v>45347</v>
      </c>
      <c r="M1773" s="10" t="s">
        <v>45348</v>
      </c>
      <c r="N1773" s="10" t="s">
        <v>61</v>
      </c>
      <c r="O1773" s="10" t="s">
        <v>41372</v>
      </c>
      <c r="P1773" s="10" t="s">
        <v>61</v>
      </c>
      <c r="Q1773" s="10" t="s">
        <v>41411</v>
      </c>
      <c r="R1773" s="10" t="s">
        <v>41411</v>
      </c>
      <c r="S1773" s="15">
        <v>1808.4</v>
      </c>
      <c r="T1773" s="10" t="s">
        <v>41412</v>
      </c>
      <c r="U1773" s="15">
        <v>1808.4</v>
      </c>
      <c r="V1773" s="15">
        <v>1808.4</v>
      </c>
      <c r="W1773" s="16">
        <f t="shared" si="119"/>
        <v>0</v>
      </c>
      <c r="X1773" s="16">
        <f t="shared" si="120"/>
        <v>0</v>
      </c>
      <c r="Y1773" s="1">
        <v>1808.4</v>
      </c>
      <c r="Z1773" s="1" t="str">
        <f t="shared" si="121"/>
        <v>未整改</v>
      </c>
      <c r="AA1773" s="1" t="str">
        <f t="shared" si="122"/>
        <v>已整改</v>
      </c>
      <c r="AC1773" s="3"/>
      <c r="AD1773" s="19" t="e">
        <f>VLOOKUP(H1773,'系统导出（基本表）'!R:R,1,0)</f>
        <v>#N/A</v>
      </c>
      <c r="AE1773" s="16" t="e">
        <f>VLOOKUP(I1773,'系统导出（基本表）'!Q:R,2,0)</f>
        <v>#N/A</v>
      </c>
      <c r="AF1773" s="16" t="e">
        <f>VLOOKUP(J1773,'系统导出（基本表）'!S:T,2,0)</f>
        <v>#N/A</v>
      </c>
      <c r="AG1773" s="16"/>
      <c r="AH1773" s="16"/>
      <c r="AI1773" s="16"/>
    </row>
    <row r="1774" s="2" customFormat="1" ht="19" customHeight="1" spans="1:33">
      <c r="A1774" s="2">
        <v>1</v>
      </c>
      <c r="B1774" s="11" t="s">
        <v>152</v>
      </c>
      <c r="C1774" s="11" t="s">
        <v>2947</v>
      </c>
      <c r="D1774" s="11" t="s">
        <v>2948</v>
      </c>
      <c r="E1774" s="10" t="s">
        <v>43180</v>
      </c>
      <c r="F1774" s="11" t="s">
        <v>38934</v>
      </c>
      <c r="G1774" s="10" t="s">
        <v>45349</v>
      </c>
      <c r="H1774" s="11" t="s">
        <v>45350</v>
      </c>
      <c r="I1774" s="11" t="s">
        <v>45351</v>
      </c>
      <c r="J1774" s="11" t="s">
        <v>45351</v>
      </c>
      <c r="K1774" s="11" t="s">
        <v>2959</v>
      </c>
      <c r="L1774" s="11" t="s">
        <v>45352</v>
      </c>
      <c r="M1774" s="11" t="s">
        <v>45353</v>
      </c>
      <c r="N1774" s="11" t="s">
        <v>41377</v>
      </c>
      <c r="O1774" s="11" t="s">
        <v>41387</v>
      </c>
      <c r="P1774" s="11" t="s">
        <v>41449</v>
      </c>
      <c r="Q1774" s="11" t="s">
        <v>41354</v>
      </c>
      <c r="R1774" s="11" t="s">
        <v>41354</v>
      </c>
      <c r="S1774" s="17">
        <v>2913.03</v>
      </c>
      <c r="T1774" s="11" t="s">
        <v>45354</v>
      </c>
      <c r="U1774" s="17">
        <v>2913.03</v>
      </c>
      <c r="V1774" s="17">
        <v>0</v>
      </c>
      <c r="W1774" s="18">
        <f t="shared" si="119"/>
        <v>2913.03</v>
      </c>
      <c r="X1774" s="18">
        <f t="shared" si="120"/>
        <v>0</v>
      </c>
      <c r="Y1774" s="2">
        <v>2913.03</v>
      </c>
      <c r="Z1774" s="2" t="str">
        <f t="shared" si="121"/>
        <v>未整改</v>
      </c>
      <c r="AA1774" s="2" t="str">
        <f t="shared" si="122"/>
        <v>已整改</v>
      </c>
      <c r="AD1774" s="22" t="e">
        <f>VLOOKUP(H1774,'系统导出（基本表）'!R:R,1,0)</f>
        <v>#N/A</v>
      </c>
      <c r="AE1774" s="22" t="e">
        <f>VLOOKUP(I1774,'系统导出（基本表）'!Q:R,2,0)</f>
        <v>#N/A</v>
      </c>
      <c r="AF1774" s="2" t="e">
        <f>VLOOKUP(J1774,'系统导出（基本表）'!S:T,2,0)</f>
        <v>#N/A</v>
      </c>
      <c r="AG1774" s="24"/>
    </row>
    <row r="1775" s="2" customFormat="1" ht="19" customHeight="1" spans="1:33">
      <c r="A1775" s="2">
        <v>1</v>
      </c>
      <c r="B1775" s="11" t="s">
        <v>152</v>
      </c>
      <c r="C1775" s="11" t="s">
        <v>2947</v>
      </c>
      <c r="D1775" s="11" t="s">
        <v>2948</v>
      </c>
      <c r="E1775" s="10" t="s">
        <v>43180</v>
      </c>
      <c r="F1775" s="11" t="s">
        <v>38934</v>
      </c>
      <c r="G1775" s="10" t="s">
        <v>45349</v>
      </c>
      <c r="H1775" s="11" t="s">
        <v>45350</v>
      </c>
      <c r="I1775" s="11" t="s">
        <v>45351</v>
      </c>
      <c r="J1775" s="11" t="s">
        <v>45351</v>
      </c>
      <c r="K1775" s="11" t="s">
        <v>2959</v>
      </c>
      <c r="L1775" s="11" t="s">
        <v>45352</v>
      </c>
      <c r="M1775" s="11" t="s">
        <v>45353</v>
      </c>
      <c r="N1775" s="11" t="s">
        <v>41377</v>
      </c>
      <c r="O1775" s="11" t="s">
        <v>41387</v>
      </c>
      <c r="P1775" s="11" t="s">
        <v>41449</v>
      </c>
      <c r="Q1775" s="11" t="s">
        <v>41411</v>
      </c>
      <c r="R1775" s="11" t="s">
        <v>41411</v>
      </c>
      <c r="S1775" s="17">
        <v>3037.05</v>
      </c>
      <c r="T1775" s="11" t="s">
        <v>41450</v>
      </c>
      <c r="U1775" s="17">
        <v>0</v>
      </c>
      <c r="V1775" s="17">
        <v>0</v>
      </c>
      <c r="W1775" s="18">
        <f t="shared" si="119"/>
        <v>3037.05</v>
      </c>
      <c r="X1775" s="18">
        <f t="shared" si="120"/>
        <v>3037.05</v>
      </c>
      <c r="Y1775" s="2">
        <v>0</v>
      </c>
      <c r="Z1775" s="2" t="str">
        <f t="shared" si="121"/>
        <v>未整改</v>
      </c>
      <c r="AA1775" s="2" t="str">
        <f t="shared" si="122"/>
        <v>未整改</v>
      </c>
      <c r="AD1775" s="22" t="e">
        <f>VLOOKUP(H1775,'系统导出（基本表）'!R:R,1,0)</f>
        <v>#N/A</v>
      </c>
      <c r="AE1775" s="22" t="e">
        <f>VLOOKUP(I1775,'系统导出（基本表）'!Q:R,2,0)</f>
        <v>#N/A</v>
      </c>
      <c r="AF1775" s="2" t="e">
        <f>VLOOKUP(J1775,'系统导出（基本表）'!S:T,2,0)</f>
        <v>#N/A</v>
      </c>
      <c r="AG1775" s="24"/>
    </row>
    <row r="1776" s="2" customFormat="1" ht="19" customHeight="1" spans="1:33">
      <c r="A1776" s="2">
        <v>1</v>
      </c>
      <c r="B1776" s="11" t="s">
        <v>152</v>
      </c>
      <c r="C1776" s="11" t="s">
        <v>2947</v>
      </c>
      <c r="D1776" s="11" t="s">
        <v>2948</v>
      </c>
      <c r="E1776" s="10" t="s">
        <v>43180</v>
      </c>
      <c r="F1776" s="11" t="s">
        <v>38934</v>
      </c>
      <c r="G1776" s="10" t="s">
        <v>45349</v>
      </c>
      <c r="H1776" s="11" t="s">
        <v>45350</v>
      </c>
      <c r="I1776" s="11" t="s">
        <v>45351</v>
      </c>
      <c r="J1776" s="11" t="s">
        <v>45351</v>
      </c>
      <c r="K1776" s="11" t="s">
        <v>2959</v>
      </c>
      <c r="L1776" s="11" t="s">
        <v>45352</v>
      </c>
      <c r="M1776" s="11" t="s">
        <v>45353</v>
      </c>
      <c r="N1776" s="11" t="s">
        <v>41377</v>
      </c>
      <c r="O1776" s="11" t="s">
        <v>41387</v>
      </c>
      <c r="P1776" s="11" t="s">
        <v>41449</v>
      </c>
      <c r="Q1776" s="11" t="s">
        <v>41373</v>
      </c>
      <c r="R1776" s="11" t="s">
        <v>41373</v>
      </c>
      <c r="S1776" s="17">
        <v>1000</v>
      </c>
      <c r="T1776" s="11" t="s">
        <v>45355</v>
      </c>
      <c r="U1776" s="17">
        <v>1000</v>
      </c>
      <c r="V1776" s="17">
        <v>0</v>
      </c>
      <c r="W1776" s="18">
        <f t="shared" si="119"/>
        <v>1000</v>
      </c>
      <c r="X1776" s="18">
        <f t="shared" si="120"/>
        <v>0</v>
      </c>
      <c r="Y1776" s="2">
        <v>1000</v>
      </c>
      <c r="Z1776" s="2" t="str">
        <f t="shared" si="121"/>
        <v>未整改</v>
      </c>
      <c r="AA1776" s="2" t="str">
        <f t="shared" si="122"/>
        <v>已整改</v>
      </c>
      <c r="AD1776" s="22" t="e">
        <f>VLOOKUP(H1776,'系统导出（基本表）'!R:R,1,0)</f>
        <v>#N/A</v>
      </c>
      <c r="AE1776" s="22" t="e">
        <f>VLOOKUP(I1776,'系统导出（基本表）'!Q:R,2,0)</f>
        <v>#N/A</v>
      </c>
      <c r="AF1776" s="2" t="e">
        <f>VLOOKUP(J1776,'系统导出（基本表）'!S:T,2,0)</f>
        <v>#N/A</v>
      </c>
      <c r="AG1776" s="24"/>
    </row>
    <row r="1777" s="1" customFormat="1" ht="19" customHeight="1" spans="2:35">
      <c r="B1777" s="10" t="s">
        <v>152</v>
      </c>
      <c r="C1777" s="10" t="s">
        <v>2947</v>
      </c>
      <c r="D1777" s="10" t="s">
        <v>2948</v>
      </c>
      <c r="E1777" s="10" t="s">
        <v>61</v>
      </c>
      <c r="F1777" s="10" t="s">
        <v>61</v>
      </c>
      <c r="G1777" s="10" t="s">
        <v>45356</v>
      </c>
      <c r="H1777" s="10" t="s">
        <v>45357</v>
      </c>
      <c r="I1777" s="10" t="s">
        <v>45358</v>
      </c>
      <c r="J1777" s="10" t="s">
        <v>45358</v>
      </c>
      <c r="K1777" s="10" t="s">
        <v>4946</v>
      </c>
      <c r="L1777" s="10" t="s">
        <v>4938</v>
      </c>
      <c r="M1777" s="10" t="s">
        <v>45359</v>
      </c>
      <c r="N1777" s="10" t="s">
        <v>61</v>
      </c>
      <c r="O1777" s="10" t="s">
        <v>41372</v>
      </c>
      <c r="P1777" s="10" t="s">
        <v>61</v>
      </c>
      <c r="Q1777" s="10" t="s">
        <v>41363</v>
      </c>
      <c r="R1777" s="10" t="s">
        <v>41363</v>
      </c>
      <c r="S1777" s="15">
        <v>5500</v>
      </c>
      <c r="T1777" s="10" t="s">
        <v>41363</v>
      </c>
      <c r="U1777" s="15">
        <v>5500</v>
      </c>
      <c r="V1777" s="15">
        <v>5500</v>
      </c>
      <c r="W1777" s="16">
        <f t="shared" si="119"/>
        <v>0</v>
      </c>
      <c r="X1777" s="16">
        <f t="shared" si="120"/>
        <v>0</v>
      </c>
      <c r="Y1777" s="1">
        <v>5500</v>
      </c>
      <c r="Z1777" s="1" t="str">
        <f t="shared" si="121"/>
        <v>未整改</v>
      </c>
      <c r="AA1777" s="1" t="str">
        <f t="shared" si="122"/>
        <v>已整改</v>
      </c>
      <c r="AC1777" s="3"/>
      <c r="AD1777" s="19" t="e">
        <f>VLOOKUP(H1777,'系统导出（基本表）'!R:R,1,0)</f>
        <v>#N/A</v>
      </c>
      <c r="AE1777" s="16" t="e">
        <f>VLOOKUP(I1777,'系统导出（基本表）'!Q:R,2,0)</f>
        <v>#N/A</v>
      </c>
      <c r="AF1777" s="16" t="e">
        <f>VLOOKUP(J1777,'系统导出（基本表）'!S:T,2,0)</f>
        <v>#N/A</v>
      </c>
      <c r="AG1777" s="16"/>
      <c r="AH1777" s="16"/>
      <c r="AI1777" s="16"/>
    </row>
    <row r="1778" s="1" customFormat="1" ht="19" customHeight="1" spans="2:35">
      <c r="B1778" s="10" t="s">
        <v>152</v>
      </c>
      <c r="C1778" s="10" t="s">
        <v>2947</v>
      </c>
      <c r="D1778" s="10" t="s">
        <v>2948</v>
      </c>
      <c r="E1778" s="10" t="s">
        <v>61</v>
      </c>
      <c r="F1778" s="10" t="s">
        <v>61</v>
      </c>
      <c r="G1778" s="10" t="s">
        <v>45356</v>
      </c>
      <c r="H1778" s="10" t="s">
        <v>45357</v>
      </c>
      <c r="I1778" s="10" t="s">
        <v>45358</v>
      </c>
      <c r="J1778" s="10" t="s">
        <v>45358</v>
      </c>
      <c r="K1778" s="10" t="s">
        <v>4946</v>
      </c>
      <c r="L1778" s="10" t="s">
        <v>4938</v>
      </c>
      <c r="M1778" s="10" t="s">
        <v>45359</v>
      </c>
      <c r="N1778" s="10" t="s">
        <v>61</v>
      </c>
      <c r="O1778" s="10" t="s">
        <v>41372</v>
      </c>
      <c r="P1778" s="10" t="s">
        <v>61</v>
      </c>
      <c r="Q1778" s="10" t="s">
        <v>41363</v>
      </c>
      <c r="R1778" s="10" t="s">
        <v>41363</v>
      </c>
      <c r="S1778" s="15">
        <v>300</v>
      </c>
      <c r="T1778" s="10" t="s">
        <v>41363</v>
      </c>
      <c r="U1778" s="15">
        <v>300</v>
      </c>
      <c r="V1778" s="15">
        <v>300</v>
      </c>
      <c r="W1778" s="16">
        <f t="shared" si="119"/>
        <v>0</v>
      </c>
      <c r="X1778" s="16">
        <f t="shared" si="120"/>
        <v>0</v>
      </c>
      <c r="Y1778" s="1">
        <v>300</v>
      </c>
      <c r="Z1778" s="1" t="str">
        <f t="shared" si="121"/>
        <v>未整改</v>
      </c>
      <c r="AA1778" s="1" t="str">
        <f t="shared" si="122"/>
        <v>已整改</v>
      </c>
      <c r="AC1778" s="3"/>
      <c r="AD1778" s="19" t="e">
        <f>VLOOKUP(H1778,'系统导出（基本表）'!R:R,1,0)</f>
        <v>#N/A</v>
      </c>
      <c r="AE1778" s="16" t="e">
        <f>VLOOKUP(I1778,'系统导出（基本表）'!Q:R,2,0)</f>
        <v>#N/A</v>
      </c>
      <c r="AF1778" s="16" t="e">
        <f>VLOOKUP(J1778,'系统导出（基本表）'!S:T,2,0)</f>
        <v>#N/A</v>
      </c>
      <c r="AG1778" s="16"/>
      <c r="AH1778" s="16"/>
      <c r="AI1778" s="16"/>
    </row>
    <row r="1779" s="1" customFormat="1" ht="19" customHeight="1" spans="2:35">
      <c r="B1779" s="10" t="s">
        <v>152</v>
      </c>
      <c r="C1779" s="10" t="s">
        <v>2947</v>
      </c>
      <c r="D1779" s="10" t="s">
        <v>2948</v>
      </c>
      <c r="E1779" s="10" t="s">
        <v>42253</v>
      </c>
      <c r="F1779" s="10" t="s">
        <v>38665</v>
      </c>
      <c r="G1779" s="10" t="s">
        <v>45360</v>
      </c>
      <c r="H1779" s="10" t="s">
        <v>45361</v>
      </c>
      <c r="I1779" s="10" t="s">
        <v>45362</v>
      </c>
      <c r="J1779" s="10" t="s">
        <v>45358</v>
      </c>
      <c r="K1779" s="10" t="s">
        <v>4946</v>
      </c>
      <c r="L1779" s="10" t="s">
        <v>4938</v>
      </c>
      <c r="M1779" s="10" t="s">
        <v>45359</v>
      </c>
      <c r="N1779" s="10" t="s">
        <v>41377</v>
      </c>
      <c r="O1779" s="10" t="s">
        <v>41378</v>
      </c>
      <c r="P1779" s="10" t="s">
        <v>41456</v>
      </c>
      <c r="Q1779" s="10" t="s">
        <v>41411</v>
      </c>
      <c r="R1779" s="10" t="s">
        <v>41411</v>
      </c>
      <c r="S1779" s="15">
        <v>232.7</v>
      </c>
      <c r="T1779" s="10" t="s">
        <v>41463</v>
      </c>
      <c r="U1779" s="15">
        <v>232.7</v>
      </c>
      <c r="V1779" s="15">
        <v>232.7</v>
      </c>
      <c r="W1779" s="16">
        <f t="shared" si="119"/>
        <v>0</v>
      </c>
      <c r="X1779" s="16">
        <f t="shared" si="120"/>
        <v>0</v>
      </c>
      <c r="Y1779" s="1">
        <v>232.7</v>
      </c>
      <c r="Z1779" s="1" t="str">
        <f t="shared" si="121"/>
        <v>未整改</v>
      </c>
      <c r="AA1779" s="1" t="str">
        <f t="shared" si="122"/>
        <v>已整改</v>
      </c>
      <c r="AC1779" s="3"/>
      <c r="AD1779" s="19" t="e">
        <f>VLOOKUP(H1779,'系统导出（基本表）'!R:R,1,0)</f>
        <v>#N/A</v>
      </c>
      <c r="AE1779" s="16" t="e">
        <f>VLOOKUP(I1779,'系统导出（基本表）'!Q:R,2,0)</f>
        <v>#N/A</v>
      </c>
      <c r="AF1779" s="16" t="e">
        <f>VLOOKUP(J1779,'系统导出（基本表）'!S:T,2,0)</f>
        <v>#N/A</v>
      </c>
      <c r="AG1779" s="16"/>
      <c r="AH1779" s="16"/>
      <c r="AI1779" s="16"/>
    </row>
    <row r="1780" s="1" customFormat="1" ht="19" customHeight="1" spans="2:35">
      <c r="B1780" s="10" t="s">
        <v>152</v>
      </c>
      <c r="C1780" s="10" t="s">
        <v>2947</v>
      </c>
      <c r="D1780" s="10" t="s">
        <v>2948</v>
      </c>
      <c r="E1780" s="10" t="s">
        <v>61</v>
      </c>
      <c r="F1780" s="10" t="s">
        <v>61</v>
      </c>
      <c r="G1780" s="10" t="s">
        <v>45356</v>
      </c>
      <c r="H1780" s="10" t="s">
        <v>45357</v>
      </c>
      <c r="I1780" s="10" t="s">
        <v>45358</v>
      </c>
      <c r="J1780" s="10" t="s">
        <v>45358</v>
      </c>
      <c r="K1780" s="10" t="s">
        <v>4946</v>
      </c>
      <c r="L1780" s="10" t="s">
        <v>4938</v>
      </c>
      <c r="M1780" s="10" t="s">
        <v>45359</v>
      </c>
      <c r="N1780" s="10" t="s">
        <v>61</v>
      </c>
      <c r="O1780" s="10" t="s">
        <v>41372</v>
      </c>
      <c r="P1780" s="10" t="s">
        <v>61</v>
      </c>
      <c r="Q1780" s="10" t="s">
        <v>41363</v>
      </c>
      <c r="R1780" s="10" t="s">
        <v>41363</v>
      </c>
      <c r="S1780" s="15">
        <v>4396</v>
      </c>
      <c r="T1780" s="10" t="s">
        <v>41363</v>
      </c>
      <c r="U1780" s="15">
        <v>4396</v>
      </c>
      <c r="V1780" s="15">
        <v>4396</v>
      </c>
      <c r="W1780" s="16">
        <f t="shared" si="119"/>
        <v>0</v>
      </c>
      <c r="X1780" s="16">
        <f t="shared" si="120"/>
        <v>0</v>
      </c>
      <c r="Y1780" s="1">
        <v>4396</v>
      </c>
      <c r="Z1780" s="1" t="str">
        <f t="shared" si="121"/>
        <v>未整改</v>
      </c>
      <c r="AA1780" s="1" t="str">
        <f t="shared" si="122"/>
        <v>已整改</v>
      </c>
      <c r="AC1780" s="3"/>
      <c r="AD1780" s="19" t="e">
        <f>VLOOKUP(H1780,'系统导出（基本表）'!R:R,1,0)</f>
        <v>#N/A</v>
      </c>
      <c r="AE1780" s="16" t="e">
        <f>VLOOKUP(I1780,'系统导出（基本表）'!Q:R,2,0)</f>
        <v>#N/A</v>
      </c>
      <c r="AF1780" s="16" t="e">
        <f>VLOOKUP(J1780,'系统导出（基本表）'!S:T,2,0)</f>
        <v>#N/A</v>
      </c>
      <c r="AG1780" s="16"/>
      <c r="AH1780" s="16"/>
      <c r="AI1780" s="16"/>
    </row>
    <row r="1781" s="1" customFormat="1" ht="19" customHeight="1" spans="2:35">
      <c r="B1781" s="10" t="s">
        <v>152</v>
      </c>
      <c r="C1781" s="10" t="s">
        <v>2947</v>
      </c>
      <c r="D1781" s="10" t="s">
        <v>2948</v>
      </c>
      <c r="E1781" s="10" t="s">
        <v>61</v>
      </c>
      <c r="F1781" s="10" t="s">
        <v>61</v>
      </c>
      <c r="G1781" s="10" t="s">
        <v>45356</v>
      </c>
      <c r="H1781" s="10" t="s">
        <v>45357</v>
      </c>
      <c r="I1781" s="10" t="s">
        <v>45358</v>
      </c>
      <c r="J1781" s="10" t="s">
        <v>45358</v>
      </c>
      <c r="K1781" s="10" t="s">
        <v>4946</v>
      </c>
      <c r="L1781" s="10" t="s">
        <v>4938</v>
      </c>
      <c r="M1781" s="10" t="s">
        <v>45359</v>
      </c>
      <c r="N1781" s="10" t="s">
        <v>61</v>
      </c>
      <c r="O1781" s="10" t="s">
        <v>41372</v>
      </c>
      <c r="P1781" s="10" t="s">
        <v>61</v>
      </c>
      <c r="Q1781" s="10" t="s">
        <v>41354</v>
      </c>
      <c r="R1781" s="10" t="s">
        <v>41354</v>
      </c>
      <c r="S1781" s="15">
        <v>232.7</v>
      </c>
      <c r="T1781" s="10" t="s">
        <v>41902</v>
      </c>
      <c r="U1781" s="15">
        <v>232.7</v>
      </c>
      <c r="V1781" s="15">
        <v>232.7</v>
      </c>
      <c r="W1781" s="16">
        <f t="shared" si="119"/>
        <v>0</v>
      </c>
      <c r="X1781" s="16">
        <f t="shared" si="120"/>
        <v>0</v>
      </c>
      <c r="Y1781" s="1">
        <v>232.7</v>
      </c>
      <c r="Z1781" s="1" t="str">
        <f t="shared" si="121"/>
        <v>未整改</v>
      </c>
      <c r="AA1781" s="1" t="str">
        <f t="shared" si="122"/>
        <v>已整改</v>
      </c>
      <c r="AC1781" s="3"/>
      <c r="AD1781" s="19" t="e">
        <f>VLOOKUP(H1781,'系统导出（基本表）'!R:R,1,0)</f>
        <v>#N/A</v>
      </c>
      <c r="AE1781" s="16" t="e">
        <f>VLOOKUP(I1781,'系统导出（基本表）'!Q:R,2,0)</f>
        <v>#N/A</v>
      </c>
      <c r="AF1781" s="16" t="e">
        <f>VLOOKUP(J1781,'系统导出（基本表）'!S:T,2,0)</f>
        <v>#N/A</v>
      </c>
      <c r="AG1781" s="16"/>
      <c r="AH1781" s="16"/>
      <c r="AI1781" s="16"/>
    </row>
    <row r="1782" s="2" customFormat="1" ht="19" customHeight="1" spans="1:33">
      <c r="A1782" s="2">
        <v>1</v>
      </c>
      <c r="B1782" s="11" t="s">
        <v>152</v>
      </c>
      <c r="C1782" s="11" t="s">
        <v>2947</v>
      </c>
      <c r="D1782" s="11" t="s">
        <v>2948</v>
      </c>
      <c r="E1782" s="10" t="s">
        <v>44841</v>
      </c>
      <c r="F1782" s="11" t="s">
        <v>39541</v>
      </c>
      <c r="G1782" s="10" t="s">
        <v>22197</v>
      </c>
      <c r="H1782" s="11" t="s">
        <v>22193</v>
      </c>
      <c r="I1782" s="11" t="s">
        <v>22192</v>
      </c>
      <c r="J1782" s="11" t="s">
        <v>22192</v>
      </c>
      <c r="K1782" s="11" t="s">
        <v>3754</v>
      </c>
      <c r="L1782" s="11" t="s">
        <v>3746</v>
      </c>
      <c r="M1782" s="11" t="s">
        <v>45363</v>
      </c>
      <c r="N1782" s="11" t="s">
        <v>41377</v>
      </c>
      <c r="O1782" s="11" t="s">
        <v>41387</v>
      </c>
      <c r="P1782" s="11" t="s">
        <v>41456</v>
      </c>
      <c r="Q1782" s="11" t="s">
        <v>41411</v>
      </c>
      <c r="R1782" s="11" t="s">
        <v>41411</v>
      </c>
      <c r="S1782" s="17">
        <v>4600</v>
      </c>
      <c r="T1782" s="11" t="s">
        <v>45364</v>
      </c>
      <c r="U1782" s="17">
        <v>4600</v>
      </c>
      <c r="V1782" s="17">
        <v>0</v>
      </c>
      <c r="W1782" s="18">
        <f t="shared" si="119"/>
        <v>4600</v>
      </c>
      <c r="X1782" s="18">
        <f t="shared" si="120"/>
        <v>0</v>
      </c>
      <c r="Y1782" s="2">
        <v>4600</v>
      </c>
      <c r="Z1782" s="2" t="str">
        <f t="shared" si="121"/>
        <v>未整改</v>
      </c>
      <c r="AA1782" s="2" t="str">
        <f t="shared" si="122"/>
        <v>已整改</v>
      </c>
      <c r="AD1782" s="22" t="e">
        <f>VLOOKUP(H1782,'系统导出（基本表）'!R:R,1,0)</f>
        <v>#N/A</v>
      </c>
      <c r="AE1782" s="22" t="e">
        <f>VLOOKUP(I1782,'系统导出（基本表）'!Q:R,2,0)</f>
        <v>#N/A</v>
      </c>
      <c r="AF1782" s="2" t="e">
        <f>VLOOKUP(J1782,'系统导出（基本表）'!S:T,2,0)</f>
        <v>#N/A</v>
      </c>
      <c r="AG1782" s="24"/>
    </row>
    <row r="1783" s="2" customFormat="1" ht="19" customHeight="1" spans="1:33">
      <c r="A1783" s="2">
        <v>1</v>
      </c>
      <c r="B1783" s="11" t="s">
        <v>152</v>
      </c>
      <c r="C1783" s="11" t="s">
        <v>2947</v>
      </c>
      <c r="D1783" s="11" t="s">
        <v>2948</v>
      </c>
      <c r="E1783" s="10" t="s">
        <v>42735</v>
      </c>
      <c r="F1783" s="11" t="s">
        <v>38885</v>
      </c>
      <c r="G1783" s="10" t="s">
        <v>45365</v>
      </c>
      <c r="H1783" s="11" t="s">
        <v>45366</v>
      </c>
      <c r="I1783" s="11" t="s">
        <v>45367</v>
      </c>
      <c r="J1783" s="11" t="s">
        <v>45368</v>
      </c>
      <c r="K1783" s="11" t="s">
        <v>3754</v>
      </c>
      <c r="L1783" s="11" t="s">
        <v>3747</v>
      </c>
      <c r="M1783" s="11" t="s">
        <v>45363</v>
      </c>
      <c r="N1783" s="11" t="s">
        <v>41377</v>
      </c>
      <c r="O1783" s="11" t="s">
        <v>41387</v>
      </c>
      <c r="P1783" s="11" t="s">
        <v>41449</v>
      </c>
      <c r="Q1783" s="11" t="s">
        <v>41411</v>
      </c>
      <c r="R1783" s="11" t="s">
        <v>41411</v>
      </c>
      <c r="S1783" s="17">
        <v>8866.26</v>
      </c>
      <c r="T1783" s="11" t="s">
        <v>45369</v>
      </c>
      <c r="U1783" s="17">
        <v>0</v>
      </c>
      <c r="V1783" s="17">
        <v>0</v>
      </c>
      <c r="W1783" s="18">
        <f t="shared" si="119"/>
        <v>8866.26</v>
      </c>
      <c r="X1783" s="18">
        <f t="shared" si="120"/>
        <v>8866.26</v>
      </c>
      <c r="Y1783" s="2">
        <v>0</v>
      </c>
      <c r="Z1783" s="2" t="str">
        <f t="shared" si="121"/>
        <v>未整改</v>
      </c>
      <c r="AA1783" s="2" t="str">
        <f t="shared" si="122"/>
        <v>未整改</v>
      </c>
      <c r="AD1783" s="22" t="e">
        <f>VLOOKUP(H1783,'系统导出（基本表）'!R:R,1,0)</f>
        <v>#N/A</v>
      </c>
      <c r="AE1783" s="22" t="e">
        <f>VLOOKUP(I1783,'系统导出（基本表）'!Q:R,2,0)</f>
        <v>#N/A</v>
      </c>
      <c r="AF1783" s="2" t="e">
        <f>VLOOKUP(J1783,'系统导出（基本表）'!S:T,2,0)</f>
        <v>#N/A</v>
      </c>
      <c r="AG1783" s="24"/>
    </row>
    <row r="1784" s="2" customFormat="1" ht="19" customHeight="1" spans="1:33">
      <c r="A1784" s="2">
        <v>1</v>
      </c>
      <c r="B1784" s="11" t="s">
        <v>152</v>
      </c>
      <c r="C1784" s="11" t="s">
        <v>2947</v>
      </c>
      <c r="D1784" s="11" t="s">
        <v>2948</v>
      </c>
      <c r="E1784" s="10" t="s">
        <v>45370</v>
      </c>
      <c r="F1784" s="11" t="s">
        <v>45371</v>
      </c>
      <c r="G1784" s="10" t="s">
        <v>22197</v>
      </c>
      <c r="H1784" s="11" t="s">
        <v>22193</v>
      </c>
      <c r="I1784" s="11" t="s">
        <v>22192</v>
      </c>
      <c r="J1784" s="11" t="s">
        <v>22192</v>
      </c>
      <c r="K1784" s="11" t="s">
        <v>3754</v>
      </c>
      <c r="L1784" s="11" t="s">
        <v>3747</v>
      </c>
      <c r="M1784" s="11" t="s">
        <v>45363</v>
      </c>
      <c r="N1784" s="11" t="s">
        <v>41377</v>
      </c>
      <c r="O1784" s="11" t="s">
        <v>41387</v>
      </c>
      <c r="P1784" s="11" t="s">
        <v>41379</v>
      </c>
      <c r="Q1784" s="11" t="s">
        <v>41373</v>
      </c>
      <c r="R1784" s="11" t="s">
        <v>41373</v>
      </c>
      <c r="S1784" s="17">
        <v>292.61</v>
      </c>
      <c r="T1784" s="11" t="s">
        <v>45372</v>
      </c>
      <c r="U1784" s="17">
        <v>292.61</v>
      </c>
      <c r="V1784" s="17">
        <v>0</v>
      </c>
      <c r="W1784" s="18">
        <f t="shared" si="119"/>
        <v>292.61</v>
      </c>
      <c r="X1784" s="18">
        <f t="shared" si="120"/>
        <v>0</v>
      </c>
      <c r="Y1784" s="2">
        <v>292.61</v>
      </c>
      <c r="Z1784" s="2" t="str">
        <f t="shared" si="121"/>
        <v>未整改</v>
      </c>
      <c r="AA1784" s="2" t="str">
        <f t="shared" si="122"/>
        <v>已整改</v>
      </c>
      <c r="AD1784" s="22" t="e">
        <f>VLOOKUP(H1784,'系统导出（基本表）'!R:R,1,0)</f>
        <v>#N/A</v>
      </c>
      <c r="AE1784" s="22" t="e">
        <f>VLOOKUP(I1784,'系统导出（基本表）'!Q:R,2,0)</f>
        <v>#N/A</v>
      </c>
      <c r="AF1784" s="2" t="e">
        <f>VLOOKUP(J1784,'系统导出（基本表）'!S:T,2,0)</f>
        <v>#N/A</v>
      </c>
      <c r="AG1784" s="24"/>
    </row>
    <row r="1785" s="1" customFormat="1" ht="19" customHeight="1" spans="2:35">
      <c r="B1785" s="10" t="s">
        <v>152</v>
      </c>
      <c r="C1785" s="10" t="s">
        <v>2947</v>
      </c>
      <c r="D1785" s="10" t="s">
        <v>2948</v>
      </c>
      <c r="E1785" s="10" t="s">
        <v>61</v>
      </c>
      <c r="F1785" s="10" t="s">
        <v>61</v>
      </c>
      <c r="G1785" s="10" t="s">
        <v>45365</v>
      </c>
      <c r="H1785" s="10" t="s">
        <v>45366</v>
      </c>
      <c r="I1785" s="10" t="s">
        <v>45367</v>
      </c>
      <c r="J1785" s="10" t="s">
        <v>45368</v>
      </c>
      <c r="K1785" s="10" t="s">
        <v>3754</v>
      </c>
      <c r="L1785" s="10" t="s">
        <v>3746</v>
      </c>
      <c r="M1785" s="10" t="s">
        <v>45363</v>
      </c>
      <c r="N1785" s="10" t="s">
        <v>61</v>
      </c>
      <c r="O1785" s="10" t="s">
        <v>41372</v>
      </c>
      <c r="P1785" s="10" t="s">
        <v>61</v>
      </c>
      <c r="Q1785" s="10" t="s">
        <v>41354</v>
      </c>
      <c r="R1785" s="10" t="s">
        <v>41354</v>
      </c>
      <c r="S1785" s="15">
        <v>418</v>
      </c>
      <c r="T1785" s="10" t="s">
        <v>41902</v>
      </c>
      <c r="U1785" s="15">
        <v>418</v>
      </c>
      <c r="V1785" s="15">
        <v>418</v>
      </c>
      <c r="W1785" s="16">
        <f t="shared" si="119"/>
        <v>0</v>
      </c>
      <c r="X1785" s="16">
        <f t="shared" si="120"/>
        <v>0</v>
      </c>
      <c r="Y1785" s="1">
        <v>418</v>
      </c>
      <c r="Z1785" s="1" t="str">
        <f t="shared" si="121"/>
        <v>未整改</v>
      </c>
      <c r="AA1785" s="1" t="str">
        <f t="shared" si="122"/>
        <v>已整改</v>
      </c>
      <c r="AC1785" s="3"/>
      <c r="AD1785" s="19" t="e">
        <f>VLOOKUP(H1785,'系统导出（基本表）'!R:R,1,0)</f>
        <v>#N/A</v>
      </c>
      <c r="AE1785" s="16" t="e">
        <f>VLOOKUP(I1785,'系统导出（基本表）'!Q:R,2,0)</f>
        <v>#N/A</v>
      </c>
      <c r="AF1785" s="16" t="e">
        <f>VLOOKUP(J1785,'系统导出（基本表）'!S:T,2,0)</f>
        <v>#N/A</v>
      </c>
      <c r="AG1785" s="16"/>
      <c r="AH1785" s="16"/>
      <c r="AI1785" s="16"/>
    </row>
    <row r="1786" s="1" customFormat="1" ht="19" customHeight="1" spans="2:35">
      <c r="B1786" s="10" t="s">
        <v>152</v>
      </c>
      <c r="C1786" s="10" t="s">
        <v>2947</v>
      </c>
      <c r="D1786" s="10" t="s">
        <v>2948</v>
      </c>
      <c r="E1786" s="10" t="s">
        <v>44841</v>
      </c>
      <c r="F1786" s="10" t="s">
        <v>39541</v>
      </c>
      <c r="G1786" s="10" t="s">
        <v>45373</v>
      </c>
      <c r="H1786" s="10" t="s">
        <v>45374</v>
      </c>
      <c r="I1786" s="10" t="s">
        <v>45375</v>
      </c>
      <c r="J1786" s="10" t="s">
        <v>45376</v>
      </c>
      <c r="K1786" s="10" t="s">
        <v>10553</v>
      </c>
      <c r="L1786" s="10" t="s">
        <v>10546</v>
      </c>
      <c r="M1786" s="10" t="s">
        <v>45377</v>
      </c>
      <c r="N1786" s="10" t="s">
        <v>41377</v>
      </c>
      <c r="O1786" s="10" t="s">
        <v>41378</v>
      </c>
      <c r="P1786" s="10" t="s">
        <v>41456</v>
      </c>
      <c r="Q1786" s="10" t="s">
        <v>41411</v>
      </c>
      <c r="R1786" s="10" t="s">
        <v>41411</v>
      </c>
      <c r="S1786" s="15">
        <v>4600</v>
      </c>
      <c r="T1786" s="10" t="s">
        <v>41463</v>
      </c>
      <c r="U1786" s="15">
        <v>4600</v>
      </c>
      <c r="V1786" s="15">
        <v>4600</v>
      </c>
      <c r="W1786" s="16">
        <f t="shared" si="119"/>
        <v>0</v>
      </c>
      <c r="X1786" s="16">
        <f t="shared" si="120"/>
        <v>0</v>
      </c>
      <c r="Y1786" s="1">
        <v>4600</v>
      </c>
      <c r="Z1786" s="1" t="str">
        <f t="shared" si="121"/>
        <v>未整改</v>
      </c>
      <c r="AA1786" s="1" t="str">
        <f t="shared" si="122"/>
        <v>已整改</v>
      </c>
      <c r="AC1786" s="3"/>
      <c r="AD1786" s="19" t="e">
        <f>VLOOKUP(H1786,'系统导出（基本表）'!R:R,1,0)</f>
        <v>#N/A</v>
      </c>
      <c r="AE1786" s="16" t="e">
        <f>VLOOKUP(I1786,'系统导出（基本表）'!Q:R,2,0)</f>
        <v>#N/A</v>
      </c>
      <c r="AF1786" s="16" t="e">
        <f>VLOOKUP(J1786,'系统导出（基本表）'!S:T,2,0)</f>
        <v>#N/A</v>
      </c>
      <c r="AG1786" s="16"/>
      <c r="AH1786" s="16"/>
      <c r="AI1786" s="16"/>
    </row>
    <row r="1787" s="1" customFormat="1" ht="19" customHeight="1" spans="2:35">
      <c r="B1787" s="10" t="s">
        <v>152</v>
      </c>
      <c r="C1787" s="10" t="s">
        <v>2947</v>
      </c>
      <c r="D1787" s="10" t="s">
        <v>2948</v>
      </c>
      <c r="E1787" s="10" t="s">
        <v>61</v>
      </c>
      <c r="F1787" s="10" t="s">
        <v>61</v>
      </c>
      <c r="G1787" s="10" t="s">
        <v>45373</v>
      </c>
      <c r="H1787" s="10" t="s">
        <v>45374</v>
      </c>
      <c r="I1787" s="10" t="s">
        <v>45375</v>
      </c>
      <c r="J1787" s="10" t="s">
        <v>45376</v>
      </c>
      <c r="K1787" s="10" t="s">
        <v>10553</v>
      </c>
      <c r="L1787" s="10" t="s">
        <v>10546</v>
      </c>
      <c r="M1787" s="10" t="s">
        <v>45377</v>
      </c>
      <c r="N1787" s="10" t="s">
        <v>61</v>
      </c>
      <c r="O1787" s="10" t="s">
        <v>41372</v>
      </c>
      <c r="P1787" s="10" t="s">
        <v>61</v>
      </c>
      <c r="Q1787" s="10" t="s">
        <v>41411</v>
      </c>
      <c r="R1787" s="10" t="s">
        <v>41411</v>
      </c>
      <c r="S1787" s="15">
        <v>6100</v>
      </c>
      <c r="T1787" s="10" t="s">
        <v>41412</v>
      </c>
      <c r="U1787" s="15">
        <v>6100</v>
      </c>
      <c r="V1787" s="15">
        <v>1500</v>
      </c>
      <c r="W1787" s="16">
        <f t="shared" si="119"/>
        <v>4600</v>
      </c>
      <c r="X1787" s="16">
        <f t="shared" si="120"/>
        <v>0</v>
      </c>
      <c r="Y1787" s="1">
        <v>6100</v>
      </c>
      <c r="Z1787" s="1" t="str">
        <f t="shared" si="121"/>
        <v>未整改</v>
      </c>
      <c r="AA1787" s="1" t="str">
        <f t="shared" si="122"/>
        <v>已整改</v>
      </c>
      <c r="AC1787" s="3"/>
      <c r="AD1787" s="19" t="e">
        <f>VLOOKUP(H1787,'系统导出（基本表）'!R:R,1,0)</f>
        <v>#N/A</v>
      </c>
      <c r="AE1787" s="16" t="e">
        <f>VLOOKUP(I1787,'系统导出（基本表）'!Q:R,2,0)</f>
        <v>#N/A</v>
      </c>
      <c r="AF1787" s="16" t="e">
        <f>VLOOKUP(J1787,'系统导出（基本表）'!S:T,2,0)</f>
        <v>#N/A</v>
      </c>
      <c r="AG1787" s="16"/>
      <c r="AH1787" s="16"/>
      <c r="AI1787" s="16"/>
    </row>
    <row r="1788" s="1" customFormat="1" ht="19" customHeight="1" spans="2:35">
      <c r="B1788" s="10" t="s">
        <v>152</v>
      </c>
      <c r="C1788" s="10" t="s">
        <v>2947</v>
      </c>
      <c r="D1788" s="10" t="s">
        <v>2948</v>
      </c>
      <c r="E1788" s="10" t="s">
        <v>61</v>
      </c>
      <c r="F1788" s="10" t="s">
        <v>61</v>
      </c>
      <c r="G1788" s="10" t="s">
        <v>45378</v>
      </c>
      <c r="H1788" s="10" t="s">
        <v>45379</v>
      </c>
      <c r="I1788" s="10" t="s">
        <v>45380</v>
      </c>
      <c r="J1788" s="10" t="s">
        <v>45381</v>
      </c>
      <c r="K1788" s="10" t="s">
        <v>45382</v>
      </c>
      <c r="L1788" s="10" t="s">
        <v>45383</v>
      </c>
      <c r="M1788" s="10" t="s">
        <v>45384</v>
      </c>
      <c r="N1788" s="10" t="s">
        <v>61</v>
      </c>
      <c r="O1788" s="10" t="s">
        <v>41353</v>
      </c>
      <c r="P1788" s="10" t="s">
        <v>61</v>
      </c>
      <c r="Q1788" s="10" t="s">
        <v>41354</v>
      </c>
      <c r="R1788" s="10" t="s">
        <v>41354</v>
      </c>
      <c r="S1788" s="15">
        <v>2108.24</v>
      </c>
      <c r="T1788" s="10" t="s">
        <v>45385</v>
      </c>
      <c r="U1788" s="15">
        <v>2108.24</v>
      </c>
      <c r="V1788" s="15">
        <v>2108.24</v>
      </c>
      <c r="W1788" s="16">
        <f t="shared" si="119"/>
        <v>0</v>
      </c>
      <c r="X1788" s="16">
        <f t="shared" si="120"/>
        <v>0</v>
      </c>
      <c r="Y1788" s="1">
        <v>2108.24</v>
      </c>
      <c r="Z1788" s="1" t="str">
        <f t="shared" si="121"/>
        <v>未整改</v>
      </c>
      <c r="AA1788" s="1" t="str">
        <f t="shared" si="122"/>
        <v>已整改</v>
      </c>
      <c r="AC1788" s="3"/>
      <c r="AD1788" s="19" t="e">
        <f>VLOOKUP(H1788,'系统导出（基本表）'!R:R,1,0)</f>
        <v>#N/A</v>
      </c>
      <c r="AE1788" s="16" t="e">
        <f>VLOOKUP(I1788,'系统导出（基本表）'!Q:R,2,0)</f>
        <v>#N/A</v>
      </c>
      <c r="AF1788" s="16" t="e">
        <f>VLOOKUP(J1788,'系统导出（基本表）'!S:T,2,0)</f>
        <v>#N/A</v>
      </c>
      <c r="AG1788" s="16"/>
      <c r="AH1788" s="16"/>
      <c r="AI1788" s="16"/>
    </row>
    <row r="1789" s="1" customFormat="1" ht="19" customHeight="1" spans="2:35">
      <c r="B1789" s="10" t="s">
        <v>152</v>
      </c>
      <c r="C1789" s="10" t="s">
        <v>2947</v>
      </c>
      <c r="D1789" s="10" t="s">
        <v>2948</v>
      </c>
      <c r="E1789" s="10" t="s">
        <v>61</v>
      </c>
      <c r="F1789" s="10" t="s">
        <v>61</v>
      </c>
      <c r="G1789" s="10" t="s">
        <v>45386</v>
      </c>
      <c r="H1789" s="10" t="s">
        <v>45387</v>
      </c>
      <c r="I1789" s="10" t="s">
        <v>45388</v>
      </c>
      <c r="J1789" s="10" t="s">
        <v>45389</v>
      </c>
      <c r="K1789" s="10" t="s">
        <v>45382</v>
      </c>
      <c r="L1789" s="10" t="s">
        <v>45383</v>
      </c>
      <c r="M1789" s="10" t="s">
        <v>45384</v>
      </c>
      <c r="N1789" s="10" t="s">
        <v>61</v>
      </c>
      <c r="O1789" s="10" t="s">
        <v>41372</v>
      </c>
      <c r="P1789" s="10" t="s">
        <v>61</v>
      </c>
      <c r="Q1789" s="10" t="s">
        <v>41411</v>
      </c>
      <c r="R1789" s="10" t="s">
        <v>41411</v>
      </c>
      <c r="S1789" s="15">
        <v>1752.56</v>
      </c>
      <c r="T1789" s="10" t="s">
        <v>41412</v>
      </c>
      <c r="U1789" s="15">
        <v>1752.56</v>
      </c>
      <c r="V1789" s="15">
        <v>1752.56</v>
      </c>
      <c r="W1789" s="16">
        <f t="shared" si="119"/>
        <v>0</v>
      </c>
      <c r="X1789" s="16">
        <f t="shared" si="120"/>
        <v>0</v>
      </c>
      <c r="Y1789" s="1">
        <v>1752.56</v>
      </c>
      <c r="Z1789" s="1" t="str">
        <f t="shared" si="121"/>
        <v>未整改</v>
      </c>
      <c r="AA1789" s="1" t="str">
        <f t="shared" si="122"/>
        <v>已整改</v>
      </c>
      <c r="AC1789" s="3"/>
      <c r="AD1789" s="19" t="e">
        <f>VLOOKUP(H1789,'系统导出（基本表）'!R:R,1,0)</f>
        <v>#N/A</v>
      </c>
      <c r="AE1789" s="16" t="e">
        <f>VLOOKUP(I1789,'系统导出（基本表）'!Q:R,2,0)</f>
        <v>#N/A</v>
      </c>
      <c r="AF1789" s="16" t="e">
        <f>VLOOKUP(J1789,'系统导出（基本表）'!S:T,2,0)</f>
        <v>#N/A</v>
      </c>
      <c r="AG1789" s="16"/>
      <c r="AH1789" s="16"/>
      <c r="AI1789" s="16"/>
    </row>
    <row r="1790" s="1" customFormat="1" ht="19" customHeight="1" spans="2:35">
      <c r="B1790" s="10" t="s">
        <v>152</v>
      </c>
      <c r="C1790" s="10" t="s">
        <v>2947</v>
      </c>
      <c r="D1790" s="10" t="s">
        <v>2948</v>
      </c>
      <c r="E1790" s="10" t="s">
        <v>61</v>
      </c>
      <c r="F1790" s="10" t="s">
        <v>61</v>
      </c>
      <c r="G1790" s="10" t="s">
        <v>45390</v>
      </c>
      <c r="H1790" s="10" t="s">
        <v>45391</v>
      </c>
      <c r="I1790" s="10" t="s">
        <v>45392</v>
      </c>
      <c r="J1790" s="10" t="s">
        <v>45393</v>
      </c>
      <c r="K1790" s="10" t="s">
        <v>45382</v>
      </c>
      <c r="L1790" s="10" t="s">
        <v>10636</v>
      </c>
      <c r="M1790" s="10" t="s">
        <v>45384</v>
      </c>
      <c r="N1790" s="10" t="s">
        <v>61</v>
      </c>
      <c r="O1790" s="10" t="s">
        <v>41372</v>
      </c>
      <c r="P1790" s="10" t="s">
        <v>61</v>
      </c>
      <c r="Q1790" s="10" t="s">
        <v>41411</v>
      </c>
      <c r="R1790" s="10" t="s">
        <v>41411</v>
      </c>
      <c r="S1790" s="15">
        <v>155</v>
      </c>
      <c r="T1790" s="10" t="s">
        <v>41412</v>
      </c>
      <c r="U1790" s="15">
        <v>155</v>
      </c>
      <c r="V1790" s="15">
        <v>155</v>
      </c>
      <c r="W1790" s="16">
        <f t="shared" si="119"/>
        <v>0</v>
      </c>
      <c r="X1790" s="16">
        <f t="shared" si="120"/>
        <v>0</v>
      </c>
      <c r="Y1790" s="1">
        <v>155</v>
      </c>
      <c r="Z1790" s="1" t="str">
        <f t="shared" si="121"/>
        <v>未整改</v>
      </c>
      <c r="AA1790" s="1" t="str">
        <f t="shared" si="122"/>
        <v>已整改</v>
      </c>
      <c r="AC1790" s="3"/>
      <c r="AD1790" s="19" t="e">
        <f>VLOOKUP(H1790,'系统导出（基本表）'!R:R,1,0)</f>
        <v>#N/A</v>
      </c>
      <c r="AE1790" s="16" t="e">
        <f>VLOOKUP(I1790,'系统导出（基本表）'!Q:R,2,0)</f>
        <v>#N/A</v>
      </c>
      <c r="AF1790" s="16" t="e">
        <f>VLOOKUP(J1790,'系统导出（基本表）'!S:T,2,0)</f>
        <v>#N/A</v>
      </c>
      <c r="AG1790" s="16"/>
      <c r="AH1790" s="16"/>
      <c r="AI1790" s="16"/>
    </row>
    <row r="1791" s="2" customFormat="1" ht="19" customHeight="1" spans="1:33">
      <c r="A1791" s="2">
        <v>1</v>
      </c>
      <c r="B1791" s="11" t="s">
        <v>152</v>
      </c>
      <c r="C1791" s="11" t="s">
        <v>2947</v>
      </c>
      <c r="D1791" s="11" t="s">
        <v>2948</v>
      </c>
      <c r="E1791" s="10" t="s">
        <v>42897</v>
      </c>
      <c r="F1791" s="11" t="s">
        <v>39186</v>
      </c>
      <c r="G1791" s="10" t="s">
        <v>45394</v>
      </c>
      <c r="H1791" s="11" t="s">
        <v>45395</v>
      </c>
      <c r="I1791" s="11" t="s">
        <v>45396</v>
      </c>
      <c r="J1791" s="11" t="s">
        <v>45396</v>
      </c>
      <c r="K1791" s="11" t="s">
        <v>45397</v>
      </c>
      <c r="L1791" s="11" t="s">
        <v>45398</v>
      </c>
      <c r="M1791" s="11" t="s">
        <v>45399</v>
      </c>
      <c r="N1791" s="11" t="s">
        <v>41377</v>
      </c>
      <c r="O1791" s="11" t="s">
        <v>41387</v>
      </c>
      <c r="P1791" s="11" t="s">
        <v>41449</v>
      </c>
      <c r="Q1791" s="11" t="s">
        <v>41373</v>
      </c>
      <c r="R1791" s="11" t="s">
        <v>41373</v>
      </c>
      <c r="S1791" s="17">
        <v>275.58</v>
      </c>
      <c r="T1791" s="11" t="s">
        <v>45400</v>
      </c>
      <c r="U1791" s="17">
        <v>275.58</v>
      </c>
      <c r="V1791" s="17">
        <v>0</v>
      </c>
      <c r="W1791" s="18">
        <f t="shared" si="119"/>
        <v>275.58</v>
      </c>
      <c r="X1791" s="18">
        <f t="shared" si="120"/>
        <v>0</v>
      </c>
      <c r="Y1791" s="2">
        <v>275.58</v>
      </c>
      <c r="Z1791" s="2" t="str">
        <f t="shared" si="121"/>
        <v>未整改</v>
      </c>
      <c r="AA1791" s="2" t="str">
        <f t="shared" si="122"/>
        <v>已整改</v>
      </c>
      <c r="AD1791" s="22" t="e">
        <f>VLOOKUP(H1791,'系统导出（基本表）'!R:R,1,0)</f>
        <v>#N/A</v>
      </c>
      <c r="AE1791" s="22" t="e">
        <f>VLOOKUP(I1791,'系统导出（基本表）'!Q:R,2,0)</f>
        <v>#N/A</v>
      </c>
      <c r="AF1791" s="2" t="e">
        <f>VLOOKUP(J1791,'系统导出（基本表）'!S:T,2,0)</f>
        <v>#N/A</v>
      </c>
      <c r="AG1791" s="24"/>
    </row>
    <row r="1792" s="2" customFormat="1" ht="19" customHeight="1" spans="1:33">
      <c r="A1792" s="2">
        <v>1</v>
      </c>
      <c r="B1792" s="11" t="s">
        <v>152</v>
      </c>
      <c r="C1792" s="11" t="s">
        <v>2947</v>
      </c>
      <c r="D1792" s="11" t="s">
        <v>2948</v>
      </c>
      <c r="E1792" s="10" t="s">
        <v>42897</v>
      </c>
      <c r="F1792" s="11" t="s">
        <v>39186</v>
      </c>
      <c r="G1792" s="10" t="s">
        <v>45401</v>
      </c>
      <c r="H1792" s="11" t="s">
        <v>45402</v>
      </c>
      <c r="I1792" s="11" t="s">
        <v>45403</v>
      </c>
      <c r="J1792" s="11" t="s">
        <v>45403</v>
      </c>
      <c r="K1792" s="11" t="s">
        <v>45397</v>
      </c>
      <c r="L1792" s="11" t="s">
        <v>45398</v>
      </c>
      <c r="M1792" s="11" t="s">
        <v>45399</v>
      </c>
      <c r="N1792" s="11" t="s">
        <v>41377</v>
      </c>
      <c r="O1792" s="11" t="s">
        <v>41387</v>
      </c>
      <c r="P1792" s="11" t="s">
        <v>41449</v>
      </c>
      <c r="Q1792" s="11" t="s">
        <v>41373</v>
      </c>
      <c r="R1792" s="11" t="s">
        <v>41373</v>
      </c>
      <c r="S1792" s="17">
        <v>16000</v>
      </c>
      <c r="T1792" s="11" t="s">
        <v>45404</v>
      </c>
      <c r="U1792" s="17">
        <v>16000</v>
      </c>
      <c r="V1792" s="17">
        <v>0</v>
      </c>
      <c r="W1792" s="18">
        <f t="shared" si="119"/>
        <v>16000</v>
      </c>
      <c r="X1792" s="18">
        <f t="shared" si="120"/>
        <v>0</v>
      </c>
      <c r="Y1792" s="2">
        <v>16000</v>
      </c>
      <c r="Z1792" s="2" t="str">
        <f t="shared" si="121"/>
        <v>未整改</v>
      </c>
      <c r="AA1792" s="2" t="str">
        <f t="shared" si="122"/>
        <v>已整改</v>
      </c>
      <c r="AD1792" s="22" t="e">
        <f>VLOOKUP(H1792,'系统导出（基本表）'!R:R,1,0)</f>
        <v>#N/A</v>
      </c>
      <c r="AE1792" s="22" t="e">
        <f>VLOOKUP(I1792,'系统导出（基本表）'!Q:R,2,0)</f>
        <v>#N/A</v>
      </c>
      <c r="AF1792" s="2" t="e">
        <f>VLOOKUP(J1792,'系统导出（基本表）'!S:T,2,0)</f>
        <v>#N/A</v>
      </c>
      <c r="AG1792" s="24"/>
    </row>
    <row r="1793" s="2" customFormat="1" ht="19" customHeight="1" spans="1:33">
      <c r="A1793" s="2">
        <v>1</v>
      </c>
      <c r="B1793" s="11" t="s">
        <v>152</v>
      </c>
      <c r="C1793" s="11" t="s">
        <v>2947</v>
      </c>
      <c r="D1793" s="11" t="s">
        <v>2948</v>
      </c>
      <c r="E1793" s="10" t="s">
        <v>42897</v>
      </c>
      <c r="F1793" s="11" t="s">
        <v>39186</v>
      </c>
      <c r="G1793" s="10" t="s">
        <v>45394</v>
      </c>
      <c r="H1793" s="11" t="s">
        <v>45395</v>
      </c>
      <c r="I1793" s="11" t="s">
        <v>45396</v>
      </c>
      <c r="J1793" s="11" t="s">
        <v>45396</v>
      </c>
      <c r="K1793" s="11" t="s">
        <v>45397</v>
      </c>
      <c r="L1793" s="11" t="s">
        <v>45398</v>
      </c>
      <c r="M1793" s="11" t="s">
        <v>45399</v>
      </c>
      <c r="N1793" s="11" t="s">
        <v>41377</v>
      </c>
      <c r="O1793" s="11" t="s">
        <v>41387</v>
      </c>
      <c r="P1793" s="11" t="s">
        <v>41449</v>
      </c>
      <c r="Q1793" s="11" t="s">
        <v>41411</v>
      </c>
      <c r="R1793" s="11" t="s">
        <v>41411</v>
      </c>
      <c r="S1793" s="17">
        <v>705.041</v>
      </c>
      <c r="T1793" s="11" t="s">
        <v>41450</v>
      </c>
      <c r="U1793" s="17">
        <v>705.041</v>
      </c>
      <c r="V1793" s="17">
        <v>0</v>
      </c>
      <c r="W1793" s="18">
        <f t="shared" si="119"/>
        <v>705.041</v>
      </c>
      <c r="X1793" s="18">
        <f t="shared" si="120"/>
        <v>0</v>
      </c>
      <c r="Y1793" s="2">
        <v>705.041</v>
      </c>
      <c r="Z1793" s="2" t="str">
        <f t="shared" si="121"/>
        <v>未整改</v>
      </c>
      <c r="AA1793" s="2" t="str">
        <f t="shared" si="122"/>
        <v>已整改</v>
      </c>
      <c r="AD1793" s="22" t="e">
        <f>VLOOKUP(H1793,'系统导出（基本表）'!R:R,1,0)</f>
        <v>#N/A</v>
      </c>
      <c r="AE1793" s="22" t="e">
        <f>VLOOKUP(I1793,'系统导出（基本表）'!Q:R,2,0)</f>
        <v>#N/A</v>
      </c>
      <c r="AF1793" s="2" t="e">
        <f>VLOOKUP(J1793,'系统导出（基本表）'!S:T,2,0)</f>
        <v>#N/A</v>
      </c>
      <c r="AG1793" s="24"/>
    </row>
    <row r="1794" s="2" customFormat="1" ht="19" customHeight="1" spans="1:33">
      <c r="A1794" s="2">
        <v>1</v>
      </c>
      <c r="B1794" s="11" t="s">
        <v>152</v>
      </c>
      <c r="C1794" s="11" t="s">
        <v>2947</v>
      </c>
      <c r="D1794" s="11" t="s">
        <v>2948</v>
      </c>
      <c r="E1794" s="10" t="s">
        <v>42897</v>
      </c>
      <c r="F1794" s="11" t="s">
        <v>39186</v>
      </c>
      <c r="G1794" s="10" t="s">
        <v>45401</v>
      </c>
      <c r="H1794" s="11" t="s">
        <v>45402</v>
      </c>
      <c r="I1794" s="11" t="s">
        <v>45403</v>
      </c>
      <c r="J1794" s="11" t="s">
        <v>45403</v>
      </c>
      <c r="K1794" s="11" t="s">
        <v>45397</v>
      </c>
      <c r="L1794" s="11" t="s">
        <v>45398</v>
      </c>
      <c r="M1794" s="11" t="s">
        <v>45399</v>
      </c>
      <c r="N1794" s="11" t="s">
        <v>41377</v>
      </c>
      <c r="O1794" s="11" t="s">
        <v>41387</v>
      </c>
      <c r="P1794" s="11" t="s">
        <v>41449</v>
      </c>
      <c r="Q1794" s="11" t="s">
        <v>41411</v>
      </c>
      <c r="R1794" s="11" t="s">
        <v>41411</v>
      </c>
      <c r="S1794" s="17">
        <v>402</v>
      </c>
      <c r="T1794" s="11" t="s">
        <v>41450</v>
      </c>
      <c r="U1794" s="17">
        <v>402</v>
      </c>
      <c r="V1794" s="17">
        <v>0</v>
      </c>
      <c r="W1794" s="18">
        <f t="shared" si="119"/>
        <v>402</v>
      </c>
      <c r="X1794" s="18">
        <f t="shared" si="120"/>
        <v>0</v>
      </c>
      <c r="Y1794" s="2">
        <v>402</v>
      </c>
      <c r="Z1794" s="2" t="str">
        <f t="shared" si="121"/>
        <v>未整改</v>
      </c>
      <c r="AA1794" s="2" t="str">
        <f t="shared" si="122"/>
        <v>已整改</v>
      </c>
      <c r="AD1794" s="22" t="e">
        <f>VLOOKUP(H1794,'系统导出（基本表）'!R:R,1,0)</f>
        <v>#N/A</v>
      </c>
      <c r="AE1794" s="22" t="e">
        <f>VLOOKUP(I1794,'系统导出（基本表）'!Q:R,2,0)</f>
        <v>#N/A</v>
      </c>
      <c r="AF1794" s="2" t="e">
        <f>VLOOKUP(J1794,'系统导出（基本表）'!S:T,2,0)</f>
        <v>#N/A</v>
      </c>
      <c r="AG1794" s="24"/>
    </row>
    <row r="1795" s="1" customFormat="1" ht="19" customHeight="1" spans="2:35">
      <c r="B1795" s="10" t="s">
        <v>152</v>
      </c>
      <c r="C1795" s="10" t="s">
        <v>2947</v>
      </c>
      <c r="D1795" s="10" t="s">
        <v>2948</v>
      </c>
      <c r="E1795" s="10" t="s">
        <v>42897</v>
      </c>
      <c r="F1795" s="10" t="s">
        <v>39186</v>
      </c>
      <c r="G1795" s="10" t="s">
        <v>45394</v>
      </c>
      <c r="H1795" s="10" t="s">
        <v>45395</v>
      </c>
      <c r="I1795" s="10" t="s">
        <v>45396</v>
      </c>
      <c r="J1795" s="10" t="s">
        <v>45396</v>
      </c>
      <c r="K1795" s="10" t="s">
        <v>45397</v>
      </c>
      <c r="L1795" s="10" t="s">
        <v>45405</v>
      </c>
      <c r="M1795" s="10" t="s">
        <v>45399</v>
      </c>
      <c r="N1795" s="10" t="s">
        <v>41377</v>
      </c>
      <c r="O1795" s="10" t="s">
        <v>41378</v>
      </c>
      <c r="P1795" s="10" t="s">
        <v>41379</v>
      </c>
      <c r="Q1795" s="10" t="s">
        <v>41373</v>
      </c>
      <c r="R1795" s="10" t="s">
        <v>41373</v>
      </c>
      <c r="S1795" s="15">
        <v>8406.938</v>
      </c>
      <c r="T1795" s="10" t="s">
        <v>45406</v>
      </c>
      <c r="U1795" s="15">
        <v>8406.938</v>
      </c>
      <c r="V1795" s="15">
        <v>7232.5032</v>
      </c>
      <c r="W1795" s="16">
        <f t="shared" si="119"/>
        <v>1174.4348</v>
      </c>
      <c r="X1795" s="16">
        <f t="shared" si="120"/>
        <v>0</v>
      </c>
      <c r="Y1795" s="21">
        <f>S1795</f>
        <v>8406.938</v>
      </c>
      <c r="Z1795" s="1" t="str">
        <f t="shared" si="121"/>
        <v>未整改</v>
      </c>
      <c r="AA1795" s="1" t="str">
        <f t="shared" si="122"/>
        <v>已整改</v>
      </c>
      <c r="AC1795" s="3"/>
      <c r="AD1795" s="19" t="e">
        <f>VLOOKUP(H1795,'系统导出（基本表）'!R:R,1,0)</f>
        <v>#N/A</v>
      </c>
      <c r="AE1795" s="16" t="e">
        <f>VLOOKUP(I1795,'系统导出（基本表）'!Q:R,2,0)</f>
        <v>#N/A</v>
      </c>
      <c r="AF1795" s="16" t="e">
        <f>VLOOKUP(J1795,'系统导出（基本表）'!S:T,2,0)</f>
        <v>#N/A</v>
      </c>
      <c r="AG1795" s="16"/>
      <c r="AH1795" s="16"/>
      <c r="AI1795" s="16"/>
    </row>
    <row r="1796" s="1" customFormat="1" ht="19" customHeight="1" spans="2:35">
      <c r="B1796" s="10" t="s">
        <v>152</v>
      </c>
      <c r="C1796" s="10" t="s">
        <v>153</v>
      </c>
      <c r="D1796" s="10" t="s">
        <v>154</v>
      </c>
      <c r="E1796" s="10" t="s">
        <v>45407</v>
      </c>
      <c r="F1796" s="10" t="s">
        <v>45408</v>
      </c>
      <c r="G1796" s="10" t="s">
        <v>45409</v>
      </c>
      <c r="H1796" s="10" t="s">
        <v>39662</v>
      </c>
      <c r="I1796" s="10" t="s">
        <v>39661</v>
      </c>
      <c r="J1796" s="10" t="s">
        <v>45410</v>
      </c>
      <c r="K1796" s="10" t="s">
        <v>15338</v>
      </c>
      <c r="L1796" s="10" t="s">
        <v>884</v>
      </c>
      <c r="M1796" s="10" t="s">
        <v>45411</v>
      </c>
      <c r="N1796" s="10" t="s">
        <v>41377</v>
      </c>
      <c r="O1796" s="10" t="s">
        <v>41378</v>
      </c>
      <c r="P1796" s="10" t="s">
        <v>41456</v>
      </c>
      <c r="Q1796" s="10" t="s">
        <v>41411</v>
      </c>
      <c r="R1796" s="10" t="s">
        <v>41411</v>
      </c>
      <c r="S1796" s="15">
        <v>3434.34</v>
      </c>
      <c r="T1796" s="10" t="s">
        <v>41463</v>
      </c>
      <c r="U1796" s="15">
        <v>0</v>
      </c>
      <c r="V1796" s="15">
        <v>0</v>
      </c>
      <c r="W1796" s="16">
        <f t="shared" ref="W1796:W1859" si="123">S1796-V1796</f>
        <v>3434.34</v>
      </c>
      <c r="X1796" s="16">
        <f t="shared" ref="X1796:X1859" si="124">S1796-U1796</f>
        <v>3434.34</v>
      </c>
      <c r="Y1796" s="1">
        <v>0</v>
      </c>
      <c r="Z1796" s="1" t="str">
        <f t="shared" ref="Z1796:Z1859" si="125">IF(V1796-S1796&gt;0,"已整改","未整改")</f>
        <v>未整改</v>
      </c>
      <c r="AA1796" s="1" t="str">
        <f t="shared" ref="AA1796:AA1859" si="126">IF(Y1796&gt;=S1796,"已整改","未整改")</f>
        <v>未整改</v>
      </c>
      <c r="AC1796" s="3"/>
      <c r="AD1796" s="19" t="str">
        <f>VLOOKUP(H1796,'系统导出（基本表）'!R:R,1,0)</f>
        <v>510922155728490010478</v>
      </c>
      <c r="AE1796" s="23" t="str">
        <f>VLOOKUP(I1796,'系统导出（基本表）'!Q:R,2,0)</f>
        <v>510922155728490010478</v>
      </c>
      <c r="AF1796" s="16" t="e">
        <f>VLOOKUP(J1796,'系统导出（基本表）'!S:T,2,0)</f>
        <v>#N/A</v>
      </c>
      <c r="AG1796" s="23"/>
      <c r="AH1796" s="16">
        <f>VLOOKUP(I1796,导出计数_列Q!A:D,4,0)</f>
        <v>2200</v>
      </c>
      <c r="AI1796" s="16"/>
    </row>
    <row r="1797" s="2" customFormat="1" ht="19" customHeight="1" spans="1:33">
      <c r="A1797" s="2">
        <v>1</v>
      </c>
      <c r="B1797" s="11" t="s">
        <v>152</v>
      </c>
      <c r="C1797" s="11" t="s">
        <v>153</v>
      </c>
      <c r="D1797" s="11" t="s">
        <v>154</v>
      </c>
      <c r="E1797" s="10" t="s">
        <v>42248</v>
      </c>
      <c r="F1797" s="11" t="s">
        <v>39727</v>
      </c>
      <c r="G1797" s="10" t="s">
        <v>45412</v>
      </c>
      <c r="H1797" s="11" t="s">
        <v>45413</v>
      </c>
      <c r="I1797" s="11" t="s">
        <v>45414</v>
      </c>
      <c r="J1797" s="11" t="s">
        <v>45414</v>
      </c>
      <c r="K1797" s="11" t="s">
        <v>15338</v>
      </c>
      <c r="L1797" s="11" t="s">
        <v>1818</v>
      </c>
      <c r="M1797" s="11" t="s">
        <v>45411</v>
      </c>
      <c r="N1797" s="11" t="s">
        <v>41377</v>
      </c>
      <c r="O1797" s="11" t="s">
        <v>41387</v>
      </c>
      <c r="P1797" s="11" t="s">
        <v>41456</v>
      </c>
      <c r="Q1797" s="11" t="s">
        <v>41411</v>
      </c>
      <c r="R1797" s="11" t="s">
        <v>41411</v>
      </c>
      <c r="S1797" s="17">
        <v>150.818</v>
      </c>
      <c r="T1797" s="11" t="s">
        <v>41411</v>
      </c>
      <c r="U1797" s="17">
        <v>0</v>
      </c>
      <c r="V1797" s="17">
        <v>0</v>
      </c>
      <c r="W1797" s="18">
        <f t="shared" si="123"/>
        <v>150.818</v>
      </c>
      <c r="X1797" s="18">
        <f t="shared" si="124"/>
        <v>150.818</v>
      </c>
      <c r="Y1797" s="2">
        <v>0</v>
      </c>
      <c r="Z1797" s="2" t="str">
        <f t="shared" si="125"/>
        <v>未整改</v>
      </c>
      <c r="AA1797" s="2" t="str">
        <f t="shared" si="126"/>
        <v>未整改</v>
      </c>
      <c r="AD1797" s="22" t="e">
        <f>VLOOKUP(H1797,'系统导出（基本表）'!R:R,1,0)</f>
        <v>#N/A</v>
      </c>
      <c r="AE1797" s="22" t="e">
        <f>VLOOKUP(I1797,'系统导出（基本表）'!Q:R,2,0)</f>
        <v>#N/A</v>
      </c>
      <c r="AF1797" s="2" t="e">
        <f>VLOOKUP(J1797,'系统导出（基本表）'!S:T,2,0)</f>
        <v>#N/A</v>
      </c>
      <c r="AG1797" s="24"/>
    </row>
    <row r="1798" s="2" customFormat="1" ht="19" customHeight="1" spans="1:33">
      <c r="A1798" s="2">
        <v>1</v>
      </c>
      <c r="B1798" s="11" t="s">
        <v>152</v>
      </c>
      <c r="C1798" s="11" t="s">
        <v>153</v>
      </c>
      <c r="D1798" s="11" t="s">
        <v>154</v>
      </c>
      <c r="E1798" s="10" t="s">
        <v>45415</v>
      </c>
      <c r="F1798" s="11" t="s">
        <v>45408</v>
      </c>
      <c r="G1798" s="10" t="s">
        <v>45409</v>
      </c>
      <c r="H1798" s="11" t="s">
        <v>39662</v>
      </c>
      <c r="I1798" s="11" t="s">
        <v>39661</v>
      </c>
      <c r="J1798" s="11" t="s">
        <v>45410</v>
      </c>
      <c r="K1798" s="11" t="s">
        <v>15338</v>
      </c>
      <c r="L1798" s="11" t="s">
        <v>1818</v>
      </c>
      <c r="M1798" s="11" t="s">
        <v>45411</v>
      </c>
      <c r="N1798" s="11" t="s">
        <v>41377</v>
      </c>
      <c r="O1798" s="11" t="s">
        <v>41387</v>
      </c>
      <c r="P1798" s="11" t="s">
        <v>41456</v>
      </c>
      <c r="Q1798" s="11" t="s">
        <v>41411</v>
      </c>
      <c r="R1798" s="11" t="s">
        <v>41411</v>
      </c>
      <c r="S1798" s="17">
        <v>3434.34</v>
      </c>
      <c r="T1798" s="11" t="s">
        <v>41411</v>
      </c>
      <c r="U1798" s="17">
        <v>0</v>
      </c>
      <c r="V1798" s="17">
        <v>0</v>
      </c>
      <c r="W1798" s="18">
        <f t="shared" si="123"/>
        <v>3434.34</v>
      </c>
      <c r="X1798" s="18">
        <f t="shared" si="124"/>
        <v>3434.34</v>
      </c>
      <c r="Y1798" s="2">
        <v>0</v>
      </c>
      <c r="Z1798" s="2" t="str">
        <f t="shared" si="125"/>
        <v>未整改</v>
      </c>
      <c r="AA1798" s="2" t="str">
        <f t="shared" si="126"/>
        <v>未整改</v>
      </c>
      <c r="AD1798" s="22" t="str">
        <f>VLOOKUP(H1798,'系统导出（基本表）'!R:R,1,0)</f>
        <v>510922155728490010478</v>
      </c>
      <c r="AE1798" s="22" t="str">
        <f>VLOOKUP(I1798,'系统导出（基本表）'!Q:R,2,0)</f>
        <v>510922155728490010478</v>
      </c>
      <c r="AF1798" s="2" t="e">
        <f>VLOOKUP(J1798,'系统导出（基本表）'!S:T,2,0)</f>
        <v>#N/A</v>
      </c>
      <c r="AG1798" s="24">
        <v>2200</v>
      </c>
    </row>
    <row r="1799" s="2" customFormat="1" ht="19" customHeight="1" spans="1:33">
      <c r="A1799" s="2">
        <v>1</v>
      </c>
      <c r="B1799" s="11" t="s">
        <v>152</v>
      </c>
      <c r="C1799" s="11" t="s">
        <v>153</v>
      </c>
      <c r="D1799" s="11" t="s">
        <v>154</v>
      </c>
      <c r="E1799" s="10" t="s">
        <v>42912</v>
      </c>
      <c r="F1799" s="11" t="s">
        <v>38944</v>
      </c>
      <c r="G1799" s="10" t="s">
        <v>45416</v>
      </c>
      <c r="H1799" s="11" t="s">
        <v>45417</v>
      </c>
      <c r="I1799" s="11" t="s">
        <v>45418</v>
      </c>
      <c r="J1799" s="11" t="s">
        <v>45418</v>
      </c>
      <c r="K1799" s="11" t="s">
        <v>15338</v>
      </c>
      <c r="L1799" s="11" t="s">
        <v>1818</v>
      </c>
      <c r="M1799" s="11" t="s">
        <v>45411</v>
      </c>
      <c r="N1799" s="11" t="s">
        <v>41377</v>
      </c>
      <c r="O1799" s="11" t="s">
        <v>41387</v>
      </c>
      <c r="P1799" s="11" t="s">
        <v>41456</v>
      </c>
      <c r="Q1799" s="11" t="s">
        <v>41411</v>
      </c>
      <c r="R1799" s="11" t="s">
        <v>41411</v>
      </c>
      <c r="S1799" s="17">
        <v>494.596605</v>
      </c>
      <c r="T1799" s="11" t="s">
        <v>41411</v>
      </c>
      <c r="U1799" s="17">
        <v>0</v>
      </c>
      <c r="V1799" s="17">
        <v>0</v>
      </c>
      <c r="W1799" s="18">
        <f t="shared" si="123"/>
        <v>494.596605</v>
      </c>
      <c r="X1799" s="18">
        <f t="shared" si="124"/>
        <v>494.596605</v>
      </c>
      <c r="Y1799" s="2">
        <v>0</v>
      </c>
      <c r="Z1799" s="2" t="str">
        <f t="shared" si="125"/>
        <v>未整改</v>
      </c>
      <c r="AA1799" s="2" t="str">
        <f t="shared" si="126"/>
        <v>未整改</v>
      </c>
      <c r="AD1799" s="22" t="e">
        <f>VLOOKUP(H1799,'系统导出（基本表）'!R:R,1,0)</f>
        <v>#N/A</v>
      </c>
      <c r="AE1799" s="22" t="e">
        <f>VLOOKUP(I1799,'系统导出（基本表）'!Q:R,2,0)</f>
        <v>#N/A</v>
      </c>
      <c r="AF1799" s="2" t="e">
        <f>VLOOKUP(J1799,'系统导出（基本表）'!S:T,2,0)</f>
        <v>#N/A</v>
      </c>
      <c r="AG1799" s="24"/>
    </row>
    <row r="1800" s="1" customFormat="1" ht="19" customHeight="1" spans="2:35">
      <c r="B1800" s="10" t="s">
        <v>152</v>
      </c>
      <c r="C1800" s="10" t="s">
        <v>153</v>
      </c>
      <c r="D1800" s="10" t="s">
        <v>154</v>
      </c>
      <c r="E1800" s="10" t="s">
        <v>42255</v>
      </c>
      <c r="F1800" s="10" t="s">
        <v>39727</v>
      </c>
      <c r="G1800" s="10" t="s">
        <v>45412</v>
      </c>
      <c r="H1800" s="10" t="s">
        <v>45413</v>
      </c>
      <c r="I1800" s="10" t="s">
        <v>45414</v>
      </c>
      <c r="J1800" s="10" t="s">
        <v>45414</v>
      </c>
      <c r="K1800" s="10" t="s">
        <v>15338</v>
      </c>
      <c r="L1800" s="10" t="s">
        <v>884</v>
      </c>
      <c r="M1800" s="10" t="s">
        <v>45411</v>
      </c>
      <c r="N1800" s="10" t="s">
        <v>41377</v>
      </c>
      <c r="O1800" s="10" t="s">
        <v>41378</v>
      </c>
      <c r="P1800" s="10" t="s">
        <v>41456</v>
      </c>
      <c r="Q1800" s="10" t="s">
        <v>41411</v>
      </c>
      <c r="R1800" s="10" t="s">
        <v>41411</v>
      </c>
      <c r="S1800" s="15">
        <v>301.37</v>
      </c>
      <c r="T1800" s="10" t="s">
        <v>41463</v>
      </c>
      <c r="U1800" s="15">
        <v>301.307969</v>
      </c>
      <c r="V1800" s="15">
        <v>147.312</v>
      </c>
      <c r="W1800" s="16">
        <f t="shared" si="123"/>
        <v>154.058</v>
      </c>
      <c r="X1800" s="16">
        <f t="shared" si="124"/>
        <v>0.0620309999999904</v>
      </c>
      <c r="Y1800" s="1">
        <v>301.307969</v>
      </c>
      <c r="Z1800" s="1" t="str">
        <f t="shared" si="125"/>
        <v>未整改</v>
      </c>
      <c r="AA1800" s="1" t="str">
        <f t="shared" si="126"/>
        <v>未整改</v>
      </c>
      <c r="AC1800" s="3"/>
      <c r="AD1800" s="19" t="e">
        <f>VLOOKUP(H1800,'系统导出（基本表）'!R:R,1,0)</f>
        <v>#N/A</v>
      </c>
      <c r="AE1800" s="16" t="e">
        <f>VLOOKUP(I1800,'系统导出（基本表）'!Q:R,2,0)</f>
        <v>#N/A</v>
      </c>
      <c r="AF1800" s="16" t="e">
        <f>VLOOKUP(J1800,'系统导出（基本表）'!S:T,2,0)</f>
        <v>#N/A</v>
      </c>
      <c r="AG1800" s="16"/>
      <c r="AH1800" s="16"/>
      <c r="AI1800" s="16"/>
    </row>
    <row r="1801" s="1" customFormat="1" ht="19" customHeight="1" spans="2:35">
      <c r="B1801" s="10" t="s">
        <v>152</v>
      </c>
      <c r="C1801" s="10" t="s">
        <v>153</v>
      </c>
      <c r="D1801" s="10" t="s">
        <v>154</v>
      </c>
      <c r="E1801" s="10" t="s">
        <v>42912</v>
      </c>
      <c r="F1801" s="10" t="s">
        <v>38944</v>
      </c>
      <c r="G1801" s="10" t="s">
        <v>45416</v>
      </c>
      <c r="H1801" s="10" t="s">
        <v>45417</v>
      </c>
      <c r="I1801" s="10" t="s">
        <v>45418</v>
      </c>
      <c r="J1801" s="10" t="s">
        <v>45418</v>
      </c>
      <c r="K1801" s="10" t="s">
        <v>15338</v>
      </c>
      <c r="L1801" s="10" t="s">
        <v>884</v>
      </c>
      <c r="M1801" s="10" t="s">
        <v>45411</v>
      </c>
      <c r="N1801" s="10" t="s">
        <v>41377</v>
      </c>
      <c r="O1801" s="10" t="s">
        <v>41378</v>
      </c>
      <c r="P1801" s="10" t="s">
        <v>41456</v>
      </c>
      <c r="Q1801" s="10" t="s">
        <v>41411</v>
      </c>
      <c r="R1801" s="10" t="s">
        <v>41411</v>
      </c>
      <c r="S1801" s="15">
        <v>1022.53</v>
      </c>
      <c r="T1801" s="10" t="s">
        <v>41463</v>
      </c>
      <c r="U1801" s="15">
        <v>447.60679</v>
      </c>
      <c r="V1801" s="15">
        <v>0</v>
      </c>
      <c r="W1801" s="16">
        <f t="shared" si="123"/>
        <v>1022.53</v>
      </c>
      <c r="X1801" s="16">
        <f t="shared" si="124"/>
        <v>574.92321</v>
      </c>
      <c r="Y1801" s="1">
        <v>447.60679</v>
      </c>
      <c r="Z1801" s="1" t="str">
        <f t="shared" si="125"/>
        <v>未整改</v>
      </c>
      <c r="AA1801" s="1" t="str">
        <f t="shared" si="126"/>
        <v>未整改</v>
      </c>
      <c r="AC1801" s="3"/>
      <c r="AD1801" s="19" t="e">
        <f>VLOOKUP(H1801,'系统导出（基本表）'!R:R,1,0)</f>
        <v>#N/A</v>
      </c>
      <c r="AE1801" s="16" t="e">
        <f>VLOOKUP(I1801,'系统导出（基本表）'!Q:R,2,0)</f>
        <v>#N/A</v>
      </c>
      <c r="AF1801" s="16" t="e">
        <f>VLOOKUP(J1801,'系统导出（基本表）'!S:T,2,0)</f>
        <v>#N/A</v>
      </c>
      <c r="AG1801" s="16"/>
      <c r="AH1801" s="16"/>
      <c r="AI1801" s="16"/>
    </row>
    <row r="1802" s="2" customFormat="1" ht="19" customHeight="1" spans="1:33">
      <c r="A1802" s="2">
        <v>1</v>
      </c>
      <c r="B1802" s="11" t="s">
        <v>152</v>
      </c>
      <c r="C1802" s="11" t="s">
        <v>153</v>
      </c>
      <c r="D1802" s="11" t="s">
        <v>154</v>
      </c>
      <c r="E1802" s="10" t="s">
        <v>42339</v>
      </c>
      <c r="F1802" s="11" t="s">
        <v>39265</v>
      </c>
      <c r="G1802" s="10" t="s">
        <v>1927</v>
      </c>
      <c r="H1802" s="11" t="s">
        <v>1916</v>
      </c>
      <c r="I1802" s="11" t="s">
        <v>1915</v>
      </c>
      <c r="J1802" s="11" t="s">
        <v>1915</v>
      </c>
      <c r="K1802" s="11" t="s">
        <v>1926</v>
      </c>
      <c r="L1802" s="11" t="s">
        <v>45419</v>
      </c>
      <c r="M1802" s="11" t="s">
        <v>45420</v>
      </c>
      <c r="N1802" s="11" t="s">
        <v>41377</v>
      </c>
      <c r="O1802" s="11" t="s">
        <v>41387</v>
      </c>
      <c r="P1802" s="11" t="s">
        <v>41449</v>
      </c>
      <c r="Q1802" s="11" t="s">
        <v>41411</v>
      </c>
      <c r="R1802" s="11" t="s">
        <v>41411</v>
      </c>
      <c r="S1802" s="17">
        <v>4740.23</v>
      </c>
      <c r="T1802" s="11" t="s">
        <v>42004</v>
      </c>
      <c r="U1802" s="17">
        <v>0</v>
      </c>
      <c r="V1802" s="17">
        <v>0</v>
      </c>
      <c r="W1802" s="18">
        <f t="shared" si="123"/>
        <v>4740.23</v>
      </c>
      <c r="X1802" s="18">
        <f t="shared" si="124"/>
        <v>4740.23</v>
      </c>
      <c r="Y1802" s="2">
        <v>0</v>
      </c>
      <c r="Z1802" s="2" t="str">
        <f t="shared" si="125"/>
        <v>未整改</v>
      </c>
      <c r="AA1802" s="2" t="str">
        <f t="shared" si="126"/>
        <v>未整改</v>
      </c>
      <c r="AD1802" s="22" t="e">
        <f>VLOOKUP(H1802,'系统导出（基本表）'!R:R,1,0)</f>
        <v>#N/A</v>
      </c>
      <c r="AE1802" s="22" t="e">
        <f>VLOOKUP(I1802,'系统导出（基本表）'!Q:R,2,0)</f>
        <v>#N/A</v>
      </c>
      <c r="AF1802" s="2" t="e">
        <f>VLOOKUP(J1802,'系统导出（基本表）'!S:T,2,0)</f>
        <v>#N/A</v>
      </c>
      <c r="AG1802" s="24"/>
    </row>
    <row r="1803" s="1" customFormat="1" ht="19" customHeight="1" spans="2:35">
      <c r="B1803" s="10" t="s">
        <v>152</v>
      </c>
      <c r="C1803" s="10" t="s">
        <v>153</v>
      </c>
      <c r="D1803" s="10" t="s">
        <v>154</v>
      </c>
      <c r="E1803" s="10" t="s">
        <v>61</v>
      </c>
      <c r="F1803" s="10" t="s">
        <v>61</v>
      </c>
      <c r="G1803" s="10" t="s">
        <v>45421</v>
      </c>
      <c r="H1803" s="10" t="s">
        <v>45422</v>
      </c>
      <c r="I1803" s="10" t="s">
        <v>45423</v>
      </c>
      <c r="J1803" s="10" t="s">
        <v>45424</v>
      </c>
      <c r="K1803" s="10" t="s">
        <v>45425</v>
      </c>
      <c r="L1803" s="10" t="s">
        <v>45426</v>
      </c>
      <c r="M1803" s="10" t="s">
        <v>45427</v>
      </c>
      <c r="N1803" s="10" t="s">
        <v>61</v>
      </c>
      <c r="O1803" s="10" t="s">
        <v>41372</v>
      </c>
      <c r="P1803" s="10" t="s">
        <v>61</v>
      </c>
      <c r="Q1803" s="10" t="s">
        <v>41411</v>
      </c>
      <c r="R1803" s="10" t="s">
        <v>41411</v>
      </c>
      <c r="S1803" s="15">
        <v>327.71</v>
      </c>
      <c r="T1803" s="10" t="s">
        <v>41412</v>
      </c>
      <c r="U1803" s="15">
        <v>327.71</v>
      </c>
      <c r="V1803" s="15">
        <v>327.71</v>
      </c>
      <c r="W1803" s="16">
        <f t="shared" si="123"/>
        <v>0</v>
      </c>
      <c r="X1803" s="16">
        <f t="shared" si="124"/>
        <v>0</v>
      </c>
      <c r="Y1803" s="1">
        <v>327.71</v>
      </c>
      <c r="Z1803" s="1" t="str">
        <f t="shared" si="125"/>
        <v>未整改</v>
      </c>
      <c r="AA1803" s="1" t="str">
        <f t="shared" si="126"/>
        <v>已整改</v>
      </c>
      <c r="AC1803" s="3"/>
      <c r="AD1803" s="19" t="e">
        <f>VLOOKUP(H1803,'系统导出（基本表）'!R:R,1,0)</f>
        <v>#N/A</v>
      </c>
      <c r="AE1803" s="16" t="e">
        <f>VLOOKUP(I1803,'系统导出（基本表）'!Q:R,2,0)</f>
        <v>#N/A</v>
      </c>
      <c r="AF1803" s="16" t="e">
        <f>VLOOKUP(J1803,'系统导出（基本表）'!S:T,2,0)</f>
        <v>#N/A</v>
      </c>
      <c r="AG1803" s="16"/>
      <c r="AH1803" s="16"/>
      <c r="AI1803" s="16"/>
    </row>
    <row r="1804" s="1" customFormat="1" ht="19" customHeight="1" spans="2:35">
      <c r="B1804" s="10" t="s">
        <v>152</v>
      </c>
      <c r="C1804" s="10" t="s">
        <v>153</v>
      </c>
      <c r="D1804" s="10" t="s">
        <v>154</v>
      </c>
      <c r="E1804" s="10" t="s">
        <v>42947</v>
      </c>
      <c r="F1804" s="10" t="s">
        <v>42948</v>
      </c>
      <c r="G1804" s="10" t="s">
        <v>45428</v>
      </c>
      <c r="H1804" s="10" t="s">
        <v>45429</v>
      </c>
      <c r="I1804" s="10" t="s">
        <v>45430</v>
      </c>
      <c r="J1804" s="10" t="s">
        <v>45431</v>
      </c>
      <c r="K1804" s="10" t="s">
        <v>45425</v>
      </c>
      <c r="L1804" s="10" t="s">
        <v>45426</v>
      </c>
      <c r="M1804" s="10" t="s">
        <v>45427</v>
      </c>
      <c r="N1804" s="10" t="s">
        <v>41377</v>
      </c>
      <c r="O1804" s="10" t="s">
        <v>41378</v>
      </c>
      <c r="P1804" s="10" t="s">
        <v>41456</v>
      </c>
      <c r="Q1804" s="10" t="s">
        <v>41411</v>
      </c>
      <c r="R1804" s="10" t="s">
        <v>41411</v>
      </c>
      <c r="S1804" s="15">
        <v>11.61</v>
      </c>
      <c r="T1804" s="10" t="s">
        <v>41463</v>
      </c>
      <c r="U1804" s="15">
        <v>11.61</v>
      </c>
      <c r="V1804" s="15">
        <v>11.61</v>
      </c>
      <c r="W1804" s="16">
        <f t="shared" si="123"/>
        <v>0</v>
      </c>
      <c r="X1804" s="16">
        <f t="shared" si="124"/>
        <v>0</v>
      </c>
      <c r="Y1804" s="1">
        <v>11.61</v>
      </c>
      <c r="Z1804" s="1" t="str">
        <f t="shared" si="125"/>
        <v>未整改</v>
      </c>
      <c r="AA1804" s="1" t="str">
        <f t="shared" si="126"/>
        <v>已整改</v>
      </c>
      <c r="AC1804" s="3"/>
      <c r="AD1804" s="19" t="e">
        <f>VLOOKUP(H1804,'系统导出（基本表）'!R:R,1,0)</f>
        <v>#N/A</v>
      </c>
      <c r="AE1804" s="16" t="e">
        <f>VLOOKUP(I1804,'系统导出（基本表）'!Q:R,2,0)</f>
        <v>#N/A</v>
      </c>
      <c r="AF1804" s="16" t="e">
        <f>VLOOKUP(J1804,'系统导出（基本表）'!S:T,2,0)</f>
        <v>#N/A</v>
      </c>
      <c r="AG1804" s="16"/>
      <c r="AH1804" s="16"/>
      <c r="AI1804" s="16"/>
    </row>
    <row r="1805" s="2" customFormat="1" ht="19" customHeight="1" spans="1:33">
      <c r="A1805" s="2">
        <v>1</v>
      </c>
      <c r="B1805" s="11" t="s">
        <v>152</v>
      </c>
      <c r="C1805" s="11" t="s">
        <v>153</v>
      </c>
      <c r="D1805" s="11" t="s">
        <v>154</v>
      </c>
      <c r="E1805" s="10" t="s">
        <v>41985</v>
      </c>
      <c r="F1805" s="11" t="s">
        <v>39388</v>
      </c>
      <c r="G1805" s="10" t="s">
        <v>45432</v>
      </c>
      <c r="H1805" s="11" t="s">
        <v>45433</v>
      </c>
      <c r="I1805" s="11" t="s">
        <v>45434</v>
      </c>
      <c r="J1805" s="11" t="s">
        <v>45435</v>
      </c>
      <c r="K1805" s="11" t="s">
        <v>10501</v>
      </c>
      <c r="L1805" s="11" t="s">
        <v>45436</v>
      </c>
      <c r="M1805" s="11" t="s">
        <v>45437</v>
      </c>
      <c r="N1805" s="11" t="s">
        <v>41377</v>
      </c>
      <c r="O1805" s="11" t="s">
        <v>41387</v>
      </c>
      <c r="P1805" s="11" t="s">
        <v>41456</v>
      </c>
      <c r="Q1805" s="11" t="s">
        <v>41411</v>
      </c>
      <c r="R1805" s="11" t="s">
        <v>41411</v>
      </c>
      <c r="S1805" s="17">
        <v>2015.093334</v>
      </c>
      <c r="T1805" s="11" t="s">
        <v>41411</v>
      </c>
      <c r="U1805" s="17">
        <v>0</v>
      </c>
      <c r="V1805" s="17">
        <v>0</v>
      </c>
      <c r="W1805" s="18">
        <f t="shared" si="123"/>
        <v>2015.093334</v>
      </c>
      <c r="X1805" s="18">
        <f t="shared" si="124"/>
        <v>2015.093334</v>
      </c>
      <c r="Y1805" s="2">
        <v>0</v>
      </c>
      <c r="Z1805" s="2" t="str">
        <f t="shared" si="125"/>
        <v>未整改</v>
      </c>
      <c r="AA1805" s="2" t="str">
        <f t="shared" si="126"/>
        <v>未整改</v>
      </c>
      <c r="AD1805" s="22" t="e">
        <f>VLOOKUP(H1805,'系统导出（基本表）'!R:R,1,0)</f>
        <v>#N/A</v>
      </c>
      <c r="AE1805" s="22" t="e">
        <f>VLOOKUP(I1805,'系统导出（基本表）'!Q:R,2,0)</f>
        <v>#N/A</v>
      </c>
      <c r="AF1805" s="2" t="e">
        <f>VLOOKUP(J1805,'系统导出（基本表）'!S:T,2,0)</f>
        <v>#N/A</v>
      </c>
      <c r="AG1805" s="24"/>
    </row>
    <row r="1806" s="1" customFormat="1" ht="19" customHeight="1" spans="2:35">
      <c r="B1806" s="10" t="s">
        <v>152</v>
      </c>
      <c r="C1806" s="10" t="s">
        <v>153</v>
      </c>
      <c r="D1806" s="10" t="s">
        <v>154</v>
      </c>
      <c r="E1806" s="10" t="s">
        <v>41985</v>
      </c>
      <c r="F1806" s="10" t="s">
        <v>39388</v>
      </c>
      <c r="G1806" s="10" t="s">
        <v>45432</v>
      </c>
      <c r="H1806" s="10" t="s">
        <v>45433</v>
      </c>
      <c r="I1806" s="10" t="s">
        <v>45434</v>
      </c>
      <c r="J1806" s="10" t="s">
        <v>45435</v>
      </c>
      <c r="K1806" s="10" t="s">
        <v>10501</v>
      </c>
      <c r="L1806" s="10" t="s">
        <v>10491</v>
      </c>
      <c r="M1806" s="10" t="s">
        <v>45437</v>
      </c>
      <c r="N1806" s="10" t="s">
        <v>41377</v>
      </c>
      <c r="O1806" s="10" t="s">
        <v>41378</v>
      </c>
      <c r="P1806" s="10" t="s">
        <v>41456</v>
      </c>
      <c r="Q1806" s="10" t="s">
        <v>41411</v>
      </c>
      <c r="R1806" s="10" t="s">
        <v>41411</v>
      </c>
      <c r="S1806" s="15">
        <v>2830.19</v>
      </c>
      <c r="T1806" s="10" t="s">
        <v>41463</v>
      </c>
      <c r="U1806" s="15">
        <v>1983.51</v>
      </c>
      <c r="V1806" s="15">
        <v>1958.34</v>
      </c>
      <c r="W1806" s="16">
        <f t="shared" si="123"/>
        <v>871.85</v>
      </c>
      <c r="X1806" s="16">
        <f t="shared" si="124"/>
        <v>846.68</v>
      </c>
      <c r="Y1806" s="1">
        <v>1983.51</v>
      </c>
      <c r="Z1806" s="1" t="str">
        <f t="shared" si="125"/>
        <v>未整改</v>
      </c>
      <c r="AA1806" s="1" t="str">
        <f t="shared" si="126"/>
        <v>未整改</v>
      </c>
      <c r="AC1806" s="3"/>
      <c r="AD1806" s="19" t="e">
        <f>VLOOKUP(H1806,'系统导出（基本表）'!R:R,1,0)</f>
        <v>#N/A</v>
      </c>
      <c r="AE1806" s="16" t="e">
        <f>VLOOKUP(I1806,'系统导出（基本表）'!Q:R,2,0)</f>
        <v>#N/A</v>
      </c>
      <c r="AF1806" s="16" t="e">
        <f>VLOOKUP(J1806,'系统导出（基本表）'!S:T,2,0)</f>
        <v>#N/A</v>
      </c>
      <c r="AG1806" s="16"/>
      <c r="AH1806" s="16"/>
      <c r="AI1806" s="16"/>
    </row>
    <row r="1807" s="2" customFormat="1" ht="19" customHeight="1" spans="1:34">
      <c r="A1807" s="2">
        <v>1</v>
      </c>
      <c r="B1807" s="11" t="s">
        <v>152</v>
      </c>
      <c r="C1807" s="11" t="s">
        <v>153</v>
      </c>
      <c r="D1807" s="11" t="s">
        <v>154</v>
      </c>
      <c r="E1807" s="10" t="s">
        <v>42424</v>
      </c>
      <c r="F1807" s="11" t="s">
        <v>39035</v>
      </c>
      <c r="G1807" s="10" t="s">
        <v>45438</v>
      </c>
      <c r="H1807" s="11" t="s">
        <v>39657</v>
      </c>
      <c r="I1807" s="11" t="s">
        <v>39656</v>
      </c>
      <c r="J1807" s="11" t="s">
        <v>39656</v>
      </c>
      <c r="K1807" s="11" t="s">
        <v>10825</v>
      </c>
      <c r="L1807" s="11" t="s">
        <v>39658</v>
      </c>
      <c r="M1807" s="11" t="s">
        <v>45439</v>
      </c>
      <c r="N1807" s="11" t="s">
        <v>41377</v>
      </c>
      <c r="O1807" s="11" t="s">
        <v>41387</v>
      </c>
      <c r="P1807" s="11" t="s">
        <v>41449</v>
      </c>
      <c r="Q1807" s="11" t="s">
        <v>41411</v>
      </c>
      <c r="R1807" s="11" t="s">
        <v>41411</v>
      </c>
      <c r="S1807" s="17">
        <v>3350.451269</v>
      </c>
      <c r="T1807" s="11" t="s">
        <v>41450</v>
      </c>
      <c r="U1807" s="17">
        <v>463.773391</v>
      </c>
      <c r="V1807" s="17">
        <v>0</v>
      </c>
      <c r="W1807" s="18">
        <f t="shared" si="123"/>
        <v>3350.451269</v>
      </c>
      <c r="X1807" s="18">
        <f t="shared" si="124"/>
        <v>2886.677878</v>
      </c>
      <c r="Y1807" s="2">
        <v>463.773391</v>
      </c>
      <c r="Z1807" s="2" t="str">
        <f t="shared" si="125"/>
        <v>未整改</v>
      </c>
      <c r="AA1807" s="2" t="str">
        <f t="shared" si="126"/>
        <v>未整改</v>
      </c>
      <c r="AD1807" s="22" t="str">
        <f>VLOOKUP(H1807,'系统导出（基本表）'!R:R,1,0)</f>
        <v>P22510922-0069</v>
      </c>
      <c r="AE1807" s="22" t="str">
        <f>VLOOKUP(I1807,'系统导出（基本表）'!Q:R,2,0)</f>
        <v>P22510922-0069</v>
      </c>
      <c r="AF1807" s="2" t="e">
        <f>VLOOKUP(J1807,'系统导出（基本表）'!S:T,2,0)</f>
        <v>#N/A</v>
      </c>
      <c r="AG1807" s="22">
        <v>1300</v>
      </c>
      <c r="AH1807" s="22">
        <f>VLOOKUP(I1807,导出计数_列Q!A:D,4,0)</f>
        <v>1300</v>
      </c>
    </row>
    <row r="1808" s="1" customFormat="1" ht="19" customHeight="1" spans="2:35">
      <c r="B1808" s="10" t="s">
        <v>152</v>
      </c>
      <c r="C1808" s="10" t="s">
        <v>153</v>
      </c>
      <c r="D1808" s="10" t="s">
        <v>154</v>
      </c>
      <c r="E1808" s="10" t="s">
        <v>61</v>
      </c>
      <c r="F1808" s="10" t="s">
        <v>61</v>
      </c>
      <c r="G1808" s="10" t="s">
        <v>45440</v>
      </c>
      <c r="H1808" s="10" t="s">
        <v>45441</v>
      </c>
      <c r="I1808" s="10" t="s">
        <v>45442</v>
      </c>
      <c r="J1808" s="10" t="s">
        <v>45443</v>
      </c>
      <c r="K1808" s="10" t="s">
        <v>12343</v>
      </c>
      <c r="L1808" s="10" t="s">
        <v>45444</v>
      </c>
      <c r="M1808" s="10" t="s">
        <v>45445</v>
      </c>
      <c r="N1808" s="10" t="s">
        <v>61</v>
      </c>
      <c r="O1808" s="10" t="s">
        <v>41372</v>
      </c>
      <c r="P1808" s="10" t="s">
        <v>61</v>
      </c>
      <c r="Q1808" s="10" t="s">
        <v>41411</v>
      </c>
      <c r="R1808" s="10" t="s">
        <v>41411</v>
      </c>
      <c r="S1808" s="15">
        <v>30.31</v>
      </c>
      <c r="T1808" s="10" t="s">
        <v>41412</v>
      </c>
      <c r="U1808" s="15">
        <v>30.31</v>
      </c>
      <c r="V1808" s="15">
        <v>30.31</v>
      </c>
      <c r="W1808" s="16">
        <f t="shared" si="123"/>
        <v>0</v>
      </c>
      <c r="X1808" s="16">
        <f t="shared" si="124"/>
        <v>0</v>
      </c>
      <c r="Y1808" s="1">
        <v>30.31</v>
      </c>
      <c r="Z1808" s="1" t="str">
        <f t="shared" si="125"/>
        <v>未整改</v>
      </c>
      <c r="AA1808" s="1" t="str">
        <f t="shared" si="126"/>
        <v>已整改</v>
      </c>
      <c r="AC1808" s="3"/>
      <c r="AD1808" s="19" t="e">
        <f>VLOOKUP(H1808,'系统导出（基本表）'!R:R,1,0)</f>
        <v>#N/A</v>
      </c>
      <c r="AE1808" s="16" t="e">
        <f>VLOOKUP(I1808,'系统导出（基本表）'!Q:R,2,0)</f>
        <v>#N/A</v>
      </c>
      <c r="AF1808" s="16" t="e">
        <f>VLOOKUP(J1808,'系统导出（基本表）'!S:T,2,0)</f>
        <v>#N/A</v>
      </c>
      <c r="AG1808" s="16"/>
      <c r="AH1808" s="16"/>
      <c r="AI1808" s="16"/>
    </row>
    <row r="1809" s="2" customFormat="1" ht="19" customHeight="1" spans="1:33">
      <c r="A1809" s="2">
        <v>1</v>
      </c>
      <c r="B1809" s="11" t="s">
        <v>152</v>
      </c>
      <c r="C1809" s="11" t="s">
        <v>153</v>
      </c>
      <c r="D1809" s="11" t="s">
        <v>154</v>
      </c>
      <c r="E1809" s="10" t="s">
        <v>43361</v>
      </c>
      <c r="F1809" s="11" t="s">
        <v>39606</v>
      </c>
      <c r="G1809" s="10" t="s">
        <v>45446</v>
      </c>
      <c r="H1809" s="11" t="s">
        <v>45447</v>
      </c>
      <c r="I1809" s="11" t="s">
        <v>45448</v>
      </c>
      <c r="J1809" s="11" t="s">
        <v>45448</v>
      </c>
      <c r="K1809" s="11" t="s">
        <v>37020</v>
      </c>
      <c r="L1809" s="11" t="s">
        <v>45449</v>
      </c>
      <c r="M1809" s="11" t="s">
        <v>45450</v>
      </c>
      <c r="N1809" s="11" t="s">
        <v>41377</v>
      </c>
      <c r="O1809" s="11" t="s">
        <v>41387</v>
      </c>
      <c r="P1809" s="11" t="s">
        <v>41449</v>
      </c>
      <c r="Q1809" s="11" t="s">
        <v>41411</v>
      </c>
      <c r="R1809" s="11" t="s">
        <v>41411</v>
      </c>
      <c r="S1809" s="17">
        <v>444.982917</v>
      </c>
      <c r="T1809" s="11" t="s">
        <v>42004</v>
      </c>
      <c r="U1809" s="17">
        <v>0</v>
      </c>
      <c r="V1809" s="17">
        <v>0</v>
      </c>
      <c r="W1809" s="18">
        <f t="shared" si="123"/>
        <v>444.982917</v>
      </c>
      <c r="X1809" s="18">
        <f t="shared" si="124"/>
        <v>444.982917</v>
      </c>
      <c r="Y1809" s="2">
        <v>0</v>
      </c>
      <c r="Z1809" s="2" t="str">
        <f t="shared" si="125"/>
        <v>未整改</v>
      </c>
      <c r="AA1809" s="2" t="str">
        <f t="shared" si="126"/>
        <v>未整改</v>
      </c>
      <c r="AD1809" s="22" t="e">
        <f>VLOOKUP(H1809,'系统导出（基本表）'!R:R,1,0)</f>
        <v>#N/A</v>
      </c>
      <c r="AE1809" s="22" t="e">
        <f>VLOOKUP(I1809,'系统导出（基本表）'!Q:R,2,0)</f>
        <v>#N/A</v>
      </c>
      <c r="AF1809" s="2" t="e">
        <f>VLOOKUP(J1809,'系统导出（基本表）'!S:T,2,0)</f>
        <v>#N/A</v>
      </c>
      <c r="AG1809" s="24"/>
    </row>
    <row r="1810" s="1" customFormat="1" ht="19" customHeight="1" spans="2:35">
      <c r="B1810" s="10" t="s">
        <v>152</v>
      </c>
      <c r="C1810" s="10" t="s">
        <v>153</v>
      </c>
      <c r="D1810" s="10" t="s">
        <v>154</v>
      </c>
      <c r="E1810" s="10" t="s">
        <v>43569</v>
      </c>
      <c r="F1810" s="10" t="s">
        <v>43570</v>
      </c>
      <c r="G1810" s="10" t="s">
        <v>45451</v>
      </c>
      <c r="H1810" s="10" t="s">
        <v>45452</v>
      </c>
      <c r="I1810" s="10" t="s">
        <v>45453</v>
      </c>
      <c r="J1810" s="10" t="s">
        <v>45454</v>
      </c>
      <c r="K1810" s="10" t="s">
        <v>29876</v>
      </c>
      <c r="L1810" s="10" t="s">
        <v>45455</v>
      </c>
      <c r="M1810" s="10" t="s">
        <v>45456</v>
      </c>
      <c r="N1810" s="10" t="s">
        <v>41377</v>
      </c>
      <c r="O1810" s="10" t="s">
        <v>41378</v>
      </c>
      <c r="P1810" s="10" t="s">
        <v>41456</v>
      </c>
      <c r="Q1810" s="10" t="s">
        <v>41411</v>
      </c>
      <c r="R1810" s="10" t="s">
        <v>41411</v>
      </c>
      <c r="S1810" s="15">
        <v>286.98</v>
      </c>
      <c r="T1810" s="10" t="s">
        <v>41463</v>
      </c>
      <c r="U1810" s="15">
        <v>286.98</v>
      </c>
      <c r="V1810" s="15">
        <v>0</v>
      </c>
      <c r="W1810" s="16">
        <f t="shared" si="123"/>
        <v>286.98</v>
      </c>
      <c r="X1810" s="16">
        <f t="shared" si="124"/>
        <v>0</v>
      </c>
      <c r="Y1810" s="1">
        <v>286.98</v>
      </c>
      <c r="Z1810" s="1" t="str">
        <f t="shared" si="125"/>
        <v>未整改</v>
      </c>
      <c r="AA1810" s="1" t="str">
        <f t="shared" si="126"/>
        <v>已整改</v>
      </c>
      <c r="AC1810" s="3"/>
      <c r="AD1810" s="19" t="e">
        <f>VLOOKUP(H1810,'系统导出（基本表）'!R:R,1,0)</f>
        <v>#N/A</v>
      </c>
      <c r="AE1810" s="16" t="e">
        <f>VLOOKUP(I1810,'系统导出（基本表）'!Q:R,2,0)</f>
        <v>#N/A</v>
      </c>
      <c r="AF1810" s="16" t="e">
        <f>VLOOKUP(J1810,'系统导出（基本表）'!S:T,2,0)</f>
        <v>#N/A</v>
      </c>
      <c r="AG1810" s="16"/>
      <c r="AH1810" s="16"/>
      <c r="AI1810" s="16"/>
    </row>
    <row r="1811" s="2" customFormat="1" ht="19" customHeight="1" spans="1:33">
      <c r="A1811" s="2">
        <v>1</v>
      </c>
      <c r="B1811" s="11" t="s">
        <v>152</v>
      </c>
      <c r="C1811" s="11" t="s">
        <v>153</v>
      </c>
      <c r="D1811" s="11" t="s">
        <v>154</v>
      </c>
      <c r="E1811" s="10" t="s">
        <v>43569</v>
      </c>
      <c r="F1811" s="11" t="s">
        <v>43570</v>
      </c>
      <c r="G1811" s="10" t="s">
        <v>45457</v>
      </c>
      <c r="H1811" s="11" t="s">
        <v>45458</v>
      </c>
      <c r="I1811" s="11" t="s">
        <v>45459</v>
      </c>
      <c r="J1811" s="11" t="s">
        <v>45459</v>
      </c>
      <c r="K1811" s="11" t="s">
        <v>29876</v>
      </c>
      <c r="L1811" s="11" t="s">
        <v>45460</v>
      </c>
      <c r="M1811" s="11" t="s">
        <v>45456</v>
      </c>
      <c r="N1811" s="11" t="s">
        <v>41377</v>
      </c>
      <c r="O1811" s="11" t="s">
        <v>41387</v>
      </c>
      <c r="P1811" s="11" t="s">
        <v>41456</v>
      </c>
      <c r="Q1811" s="11" t="s">
        <v>41411</v>
      </c>
      <c r="R1811" s="11" t="s">
        <v>41411</v>
      </c>
      <c r="S1811" s="17">
        <v>286.98</v>
      </c>
      <c r="T1811" s="11" t="s">
        <v>41411</v>
      </c>
      <c r="U1811" s="17">
        <v>0</v>
      </c>
      <c r="V1811" s="17">
        <v>0</v>
      </c>
      <c r="W1811" s="18">
        <f t="shared" si="123"/>
        <v>286.98</v>
      </c>
      <c r="X1811" s="18">
        <f t="shared" si="124"/>
        <v>286.98</v>
      </c>
      <c r="Y1811" s="2">
        <v>0</v>
      </c>
      <c r="Z1811" s="2" t="str">
        <f t="shared" si="125"/>
        <v>未整改</v>
      </c>
      <c r="AA1811" s="2" t="str">
        <f t="shared" si="126"/>
        <v>未整改</v>
      </c>
      <c r="AD1811" s="22" t="e">
        <f>VLOOKUP(H1811,'系统导出（基本表）'!R:R,1,0)</f>
        <v>#N/A</v>
      </c>
      <c r="AE1811" s="22" t="e">
        <f>VLOOKUP(I1811,'系统导出（基本表）'!Q:R,2,0)</f>
        <v>#N/A</v>
      </c>
      <c r="AF1811" s="2" t="e">
        <f>VLOOKUP(J1811,'系统导出（基本表）'!S:T,2,0)</f>
        <v>#N/A</v>
      </c>
      <c r="AG1811" s="24"/>
    </row>
    <row r="1812" s="1" customFormat="1" ht="19" customHeight="1" spans="2:35">
      <c r="B1812" s="10" t="s">
        <v>152</v>
      </c>
      <c r="C1812" s="10" t="s">
        <v>153</v>
      </c>
      <c r="D1812" s="10" t="s">
        <v>154</v>
      </c>
      <c r="E1812" s="10" t="s">
        <v>61</v>
      </c>
      <c r="F1812" s="10" t="s">
        <v>61</v>
      </c>
      <c r="G1812" s="10" t="s">
        <v>45451</v>
      </c>
      <c r="H1812" s="10" t="s">
        <v>45452</v>
      </c>
      <c r="I1812" s="10" t="s">
        <v>45453</v>
      </c>
      <c r="J1812" s="10" t="s">
        <v>45454</v>
      </c>
      <c r="K1812" s="10" t="s">
        <v>29876</v>
      </c>
      <c r="L1812" s="10" t="s">
        <v>45455</v>
      </c>
      <c r="M1812" s="10" t="s">
        <v>45456</v>
      </c>
      <c r="N1812" s="10" t="s">
        <v>61</v>
      </c>
      <c r="O1812" s="10" t="s">
        <v>41372</v>
      </c>
      <c r="P1812" s="10" t="s">
        <v>61</v>
      </c>
      <c r="Q1812" s="10" t="s">
        <v>41411</v>
      </c>
      <c r="R1812" s="10" t="s">
        <v>41411</v>
      </c>
      <c r="S1812" s="15">
        <v>557.99</v>
      </c>
      <c r="T1812" s="10" t="s">
        <v>41412</v>
      </c>
      <c r="U1812" s="15">
        <v>557.99</v>
      </c>
      <c r="V1812" s="15">
        <v>557.99</v>
      </c>
      <c r="W1812" s="16">
        <f t="shared" si="123"/>
        <v>0</v>
      </c>
      <c r="X1812" s="16">
        <f t="shared" si="124"/>
        <v>0</v>
      </c>
      <c r="Y1812" s="1">
        <v>557.99</v>
      </c>
      <c r="Z1812" s="1" t="str">
        <f t="shared" si="125"/>
        <v>未整改</v>
      </c>
      <c r="AA1812" s="1" t="str">
        <f t="shared" si="126"/>
        <v>已整改</v>
      </c>
      <c r="AC1812" s="3"/>
      <c r="AD1812" s="19" t="e">
        <f>VLOOKUP(H1812,'系统导出（基本表）'!R:R,1,0)</f>
        <v>#N/A</v>
      </c>
      <c r="AE1812" s="16" t="e">
        <f>VLOOKUP(I1812,'系统导出（基本表）'!Q:R,2,0)</f>
        <v>#N/A</v>
      </c>
      <c r="AF1812" s="16" t="e">
        <f>VLOOKUP(J1812,'系统导出（基本表）'!S:T,2,0)</f>
        <v>#N/A</v>
      </c>
      <c r="AG1812" s="16"/>
      <c r="AH1812" s="16"/>
      <c r="AI1812" s="16"/>
    </row>
    <row r="1813" s="2" customFormat="1" ht="19" customHeight="1" spans="1:33">
      <c r="A1813" s="2">
        <v>1</v>
      </c>
      <c r="B1813" s="11" t="s">
        <v>152</v>
      </c>
      <c r="C1813" s="11" t="s">
        <v>153</v>
      </c>
      <c r="D1813" s="11" t="s">
        <v>154</v>
      </c>
      <c r="E1813" s="10" t="s">
        <v>42963</v>
      </c>
      <c r="F1813" s="11" t="s">
        <v>39177</v>
      </c>
      <c r="G1813" s="10" t="s">
        <v>45461</v>
      </c>
      <c r="H1813" s="11" t="s">
        <v>45462</v>
      </c>
      <c r="I1813" s="11" t="s">
        <v>45463</v>
      </c>
      <c r="J1813" s="11" t="s">
        <v>45463</v>
      </c>
      <c r="K1813" s="11" t="s">
        <v>45464</v>
      </c>
      <c r="L1813" s="11" t="s">
        <v>45465</v>
      </c>
      <c r="M1813" s="11" t="s">
        <v>45466</v>
      </c>
      <c r="N1813" s="11" t="s">
        <v>41377</v>
      </c>
      <c r="O1813" s="11" t="s">
        <v>41387</v>
      </c>
      <c r="P1813" s="11" t="s">
        <v>41449</v>
      </c>
      <c r="Q1813" s="11" t="s">
        <v>41411</v>
      </c>
      <c r="R1813" s="11" t="s">
        <v>41411</v>
      </c>
      <c r="S1813" s="17">
        <v>1528.287234</v>
      </c>
      <c r="T1813" s="11" t="s">
        <v>42004</v>
      </c>
      <c r="U1813" s="17">
        <v>0</v>
      </c>
      <c r="V1813" s="17">
        <v>0</v>
      </c>
      <c r="W1813" s="18">
        <f t="shared" si="123"/>
        <v>1528.287234</v>
      </c>
      <c r="X1813" s="18">
        <f t="shared" si="124"/>
        <v>1528.287234</v>
      </c>
      <c r="Y1813" s="2">
        <v>0</v>
      </c>
      <c r="Z1813" s="2" t="str">
        <f t="shared" si="125"/>
        <v>未整改</v>
      </c>
      <c r="AA1813" s="2" t="str">
        <f t="shared" si="126"/>
        <v>未整改</v>
      </c>
      <c r="AD1813" s="22" t="e">
        <f>VLOOKUP(H1813,'系统导出（基本表）'!R:R,1,0)</f>
        <v>#N/A</v>
      </c>
      <c r="AE1813" s="22" t="e">
        <f>VLOOKUP(I1813,'系统导出（基本表）'!Q:R,2,0)</f>
        <v>#N/A</v>
      </c>
      <c r="AF1813" s="2" t="e">
        <f>VLOOKUP(J1813,'系统导出（基本表）'!S:T,2,0)</f>
        <v>#N/A</v>
      </c>
      <c r="AG1813" s="24"/>
    </row>
    <row r="1814" s="1" customFormat="1" ht="19" customHeight="1" spans="2:35">
      <c r="B1814" s="10" t="s">
        <v>152</v>
      </c>
      <c r="C1814" s="10" t="s">
        <v>153</v>
      </c>
      <c r="D1814" s="10" t="s">
        <v>154</v>
      </c>
      <c r="E1814" s="10" t="s">
        <v>61</v>
      </c>
      <c r="F1814" s="10" t="s">
        <v>61</v>
      </c>
      <c r="G1814" s="10" t="s">
        <v>45467</v>
      </c>
      <c r="H1814" s="10" t="s">
        <v>45468</v>
      </c>
      <c r="I1814" s="10" t="s">
        <v>45469</v>
      </c>
      <c r="J1814" s="10" t="s">
        <v>45469</v>
      </c>
      <c r="K1814" s="10" t="s">
        <v>45464</v>
      </c>
      <c r="L1814" s="10" t="s">
        <v>45470</v>
      </c>
      <c r="M1814" s="10" t="s">
        <v>45466</v>
      </c>
      <c r="N1814" s="10" t="s">
        <v>61</v>
      </c>
      <c r="O1814" s="10" t="s">
        <v>41372</v>
      </c>
      <c r="P1814" s="10" t="s">
        <v>61</v>
      </c>
      <c r="Q1814" s="10" t="s">
        <v>41411</v>
      </c>
      <c r="R1814" s="10" t="s">
        <v>41411</v>
      </c>
      <c r="S1814" s="15">
        <v>104.83</v>
      </c>
      <c r="T1814" s="10" t="s">
        <v>41412</v>
      </c>
      <c r="U1814" s="15">
        <v>104.83</v>
      </c>
      <c r="V1814" s="15">
        <v>104.83</v>
      </c>
      <c r="W1814" s="16">
        <f t="shared" si="123"/>
        <v>0</v>
      </c>
      <c r="X1814" s="16">
        <f t="shared" si="124"/>
        <v>0</v>
      </c>
      <c r="Y1814" s="1">
        <v>104.83</v>
      </c>
      <c r="Z1814" s="1" t="str">
        <f t="shared" si="125"/>
        <v>未整改</v>
      </c>
      <c r="AA1814" s="1" t="str">
        <f t="shared" si="126"/>
        <v>已整改</v>
      </c>
      <c r="AC1814" s="3"/>
      <c r="AD1814" s="19" t="e">
        <f>VLOOKUP(H1814,'系统导出（基本表）'!R:R,1,0)</f>
        <v>#N/A</v>
      </c>
      <c r="AE1814" s="16" t="e">
        <f>VLOOKUP(I1814,'系统导出（基本表）'!Q:R,2,0)</f>
        <v>#N/A</v>
      </c>
      <c r="AF1814" s="16" t="e">
        <f>VLOOKUP(J1814,'系统导出（基本表）'!S:T,2,0)</f>
        <v>#N/A</v>
      </c>
      <c r="AG1814" s="16"/>
      <c r="AH1814" s="16"/>
      <c r="AI1814" s="16"/>
    </row>
    <row r="1815" s="1" customFormat="1" ht="19" customHeight="1" spans="2:35">
      <c r="B1815" s="10" t="s">
        <v>152</v>
      </c>
      <c r="C1815" s="10" t="s">
        <v>153</v>
      </c>
      <c r="D1815" s="10" t="s">
        <v>154</v>
      </c>
      <c r="E1815" s="10" t="s">
        <v>61</v>
      </c>
      <c r="F1815" s="10" t="s">
        <v>61</v>
      </c>
      <c r="G1815" s="10" t="s">
        <v>45471</v>
      </c>
      <c r="H1815" s="10" t="s">
        <v>45472</v>
      </c>
      <c r="I1815" s="10" t="s">
        <v>45473</v>
      </c>
      <c r="J1815" s="10" t="s">
        <v>45473</v>
      </c>
      <c r="K1815" s="10" t="s">
        <v>17770</v>
      </c>
      <c r="L1815" s="10" t="s">
        <v>45474</v>
      </c>
      <c r="M1815" s="10" t="s">
        <v>45475</v>
      </c>
      <c r="N1815" s="10" t="s">
        <v>61</v>
      </c>
      <c r="O1815" s="10" t="s">
        <v>41372</v>
      </c>
      <c r="P1815" s="10" t="s">
        <v>61</v>
      </c>
      <c r="Q1815" s="10" t="s">
        <v>41411</v>
      </c>
      <c r="R1815" s="10" t="s">
        <v>41411</v>
      </c>
      <c r="S1815" s="15">
        <v>80</v>
      </c>
      <c r="T1815" s="10" t="s">
        <v>41412</v>
      </c>
      <c r="U1815" s="15">
        <v>80</v>
      </c>
      <c r="V1815" s="15">
        <v>80</v>
      </c>
      <c r="W1815" s="16">
        <f t="shared" si="123"/>
        <v>0</v>
      </c>
      <c r="X1815" s="16">
        <f t="shared" si="124"/>
        <v>0</v>
      </c>
      <c r="Y1815" s="1">
        <v>80</v>
      </c>
      <c r="Z1815" s="1" t="str">
        <f t="shared" si="125"/>
        <v>未整改</v>
      </c>
      <c r="AA1815" s="1" t="str">
        <f t="shared" si="126"/>
        <v>已整改</v>
      </c>
      <c r="AC1815" s="3"/>
      <c r="AD1815" s="19" t="e">
        <f>VLOOKUP(H1815,'系统导出（基本表）'!R:R,1,0)</f>
        <v>#N/A</v>
      </c>
      <c r="AE1815" s="16" t="e">
        <f>VLOOKUP(I1815,'系统导出（基本表）'!Q:R,2,0)</f>
        <v>#N/A</v>
      </c>
      <c r="AF1815" s="16" t="e">
        <f>VLOOKUP(J1815,'系统导出（基本表）'!S:T,2,0)</f>
        <v>#N/A</v>
      </c>
      <c r="AG1815" s="16"/>
      <c r="AH1815" s="16"/>
      <c r="AI1815" s="16"/>
    </row>
    <row r="1816" s="1" customFormat="1" ht="19" customHeight="1" spans="2:35">
      <c r="B1816" s="10" t="s">
        <v>152</v>
      </c>
      <c r="C1816" s="10" t="s">
        <v>153</v>
      </c>
      <c r="D1816" s="10" t="s">
        <v>154</v>
      </c>
      <c r="E1816" s="10" t="s">
        <v>61</v>
      </c>
      <c r="F1816" s="10" t="s">
        <v>61</v>
      </c>
      <c r="G1816" s="10" t="s">
        <v>45471</v>
      </c>
      <c r="H1816" s="10" t="s">
        <v>45472</v>
      </c>
      <c r="I1816" s="10" t="s">
        <v>45473</v>
      </c>
      <c r="J1816" s="10" t="s">
        <v>45473</v>
      </c>
      <c r="K1816" s="10" t="s">
        <v>17770</v>
      </c>
      <c r="L1816" s="10" t="s">
        <v>45474</v>
      </c>
      <c r="M1816" s="10" t="s">
        <v>45475</v>
      </c>
      <c r="N1816" s="10" t="s">
        <v>61</v>
      </c>
      <c r="O1816" s="10" t="s">
        <v>41372</v>
      </c>
      <c r="P1816" s="10" t="s">
        <v>61</v>
      </c>
      <c r="Q1816" s="10" t="s">
        <v>41411</v>
      </c>
      <c r="R1816" s="10" t="s">
        <v>41411</v>
      </c>
      <c r="S1816" s="15">
        <v>1000</v>
      </c>
      <c r="T1816" s="10" t="s">
        <v>41412</v>
      </c>
      <c r="U1816" s="15">
        <v>1000</v>
      </c>
      <c r="V1816" s="15">
        <v>1000</v>
      </c>
      <c r="W1816" s="16">
        <f t="shared" si="123"/>
        <v>0</v>
      </c>
      <c r="X1816" s="16">
        <f t="shared" si="124"/>
        <v>0</v>
      </c>
      <c r="Y1816" s="1">
        <v>1000</v>
      </c>
      <c r="Z1816" s="1" t="str">
        <f t="shared" si="125"/>
        <v>未整改</v>
      </c>
      <c r="AA1816" s="1" t="str">
        <f t="shared" si="126"/>
        <v>已整改</v>
      </c>
      <c r="AC1816" s="3"/>
      <c r="AD1816" s="19" t="e">
        <f>VLOOKUP(H1816,'系统导出（基本表）'!R:R,1,0)</f>
        <v>#N/A</v>
      </c>
      <c r="AE1816" s="16" t="e">
        <f>VLOOKUP(I1816,'系统导出（基本表）'!Q:R,2,0)</f>
        <v>#N/A</v>
      </c>
      <c r="AF1816" s="16" t="e">
        <f>VLOOKUP(J1816,'系统导出（基本表）'!S:T,2,0)</f>
        <v>#N/A</v>
      </c>
      <c r="AG1816" s="16"/>
      <c r="AH1816" s="16"/>
      <c r="AI1816" s="16"/>
    </row>
    <row r="1817" s="1" customFormat="1" ht="19" customHeight="1" spans="2:35">
      <c r="B1817" s="10" t="s">
        <v>152</v>
      </c>
      <c r="C1817" s="10" t="s">
        <v>153</v>
      </c>
      <c r="D1817" s="10" t="s">
        <v>154</v>
      </c>
      <c r="E1817" s="10" t="s">
        <v>43375</v>
      </c>
      <c r="F1817" s="10" t="s">
        <v>39353</v>
      </c>
      <c r="G1817" s="10" t="s">
        <v>45476</v>
      </c>
      <c r="H1817" s="10" t="s">
        <v>45477</v>
      </c>
      <c r="I1817" s="10" t="s">
        <v>45478</v>
      </c>
      <c r="J1817" s="10" t="s">
        <v>45479</v>
      </c>
      <c r="K1817" s="10" t="s">
        <v>10984</v>
      </c>
      <c r="L1817" s="10" t="s">
        <v>12198</v>
      </c>
      <c r="M1817" s="10" t="s">
        <v>45480</v>
      </c>
      <c r="N1817" s="10" t="s">
        <v>41377</v>
      </c>
      <c r="O1817" s="10" t="s">
        <v>41378</v>
      </c>
      <c r="P1817" s="10" t="s">
        <v>41456</v>
      </c>
      <c r="Q1817" s="10" t="s">
        <v>41411</v>
      </c>
      <c r="R1817" s="10" t="s">
        <v>41411</v>
      </c>
      <c r="S1817" s="15">
        <v>1301.73</v>
      </c>
      <c r="T1817" s="10" t="s">
        <v>41463</v>
      </c>
      <c r="U1817" s="15">
        <v>1722.46</v>
      </c>
      <c r="V1817" s="15">
        <v>1301.73</v>
      </c>
      <c r="W1817" s="16">
        <f t="shared" si="123"/>
        <v>0</v>
      </c>
      <c r="X1817" s="16">
        <f t="shared" si="124"/>
        <v>-420.73</v>
      </c>
      <c r="Y1817" s="1">
        <v>1722.46</v>
      </c>
      <c r="Z1817" s="1" t="str">
        <f t="shared" si="125"/>
        <v>未整改</v>
      </c>
      <c r="AA1817" s="1" t="str">
        <f t="shared" si="126"/>
        <v>已整改</v>
      </c>
      <c r="AC1817" s="3"/>
      <c r="AD1817" s="19" t="e">
        <f>VLOOKUP(H1817,'系统导出（基本表）'!R:R,1,0)</f>
        <v>#N/A</v>
      </c>
      <c r="AE1817" s="16" t="e">
        <f>VLOOKUP(I1817,'系统导出（基本表）'!Q:R,2,0)</f>
        <v>#N/A</v>
      </c>
      <c r="AF1817" s="16" t="e">
        <f>VLOOKUP(J1817,'系统导出（基本表）'!S:T,2,0)</f>
        <v>#N/A</v>
      </c>
      <c r="AG1817" s="16"/>
      <c r="AH1817" s="16"/>
      <c r="AI1817" s="16"/>
    </row>
    <row r="1818" s="2" customFormat="1" ht="19" customHeight="1" spans="1:33">
      <c r="A1818" s="2">
        <v>1</v>
      </c>
      <c r="B1818" s="11" t="s">
        <v>152</v>
      </c>
      <c r="C1818" s="11" t="s">
        <v>153</v>
      </c>
      <c r="D1818" s="11" t="s">
        <v>154</v>
      </c>
      <c r="E1818" s="10" t="s">
        <v>43361</v>
      </c>
      <c r="F1818" s="11" t="s">
        <v>39606</v>
      </c>
      <c r="G1818" s="10" t="s">
        <v>10985</v>
      </c>
      <c r="H1818" s="11" t="s">
        <v>10976</v>
      </c>
      <c r="I1818" s="11" t="s">
        <v>10975</v>
      </c>
      <c r="J1818" s="11" t="s">
        <v>10975</v>
      </c>
      <c r="K1818" s="11" t="s">
        <v>10984</v>
      </c>
      <c r="L1818" s="11" t="s">
        <v>10974</v>
      </c>
      <c r="M1818" s="11" t="s">
        <v>45481</v>
      </c>
      <c r="N1818" s="11" t="s">
        <v>41377</v>
      </c>
      <c r="O1818" s="11" t="s">
        <v>41387</v>
      </c>
      <c r="P1818" s="11" t="s">
        <v>41449</v>
      </c>
      <c r="Q1818" s="11" t="s">
        <v>41411</v>
      </c>
      <c r="R1818" s="11" t="s">
        <v>41411</v>
      </c>
      <c r="S1818" s="17">
        <v>1036.1778</v>
      </c>
      <c r="T1818" s="11" t="s">
        <v>42004</v>
      </c>
      <c r="U1818" s="17">
        <v>338.76</v>
      </c>
      <c r="V1818" s="17">
        <v>0</v>
      </c>
      <c r="W1818" s="18">
        <f t="shared" si="123"/>
        <v>1036.1778</v>
      </c>
      <c r="X1818" s="18">
        <f t="shared" si="124"/>
        <v>697.4178</v>
      </c>
      <c r="Y1818" s="2">
        <v>338.76</v>
      </c>
      <c r="Z1818" s="2" t="str">
        <f t="shared" si="125"/>
        <v>未整改</v>
      </c>
      <c r="AA1818" s="2" t="str">
        <f t="shared" si="126"/>
        <v>未整改</v>
      </c>
      <c r="AD1818" s="22" t="e">
        <f>VLOOKUP(H1818,'系统导出（基本表）'!R:R,1,0)</f>
        <v>#N/A</v>
      </c>
      <c r="AE1818" s="22" t="e">
        <f>VLOOKUP(I1818,'系统导出（基本表）'!Q:R,2,0)</f>
        <v>#N/A</v>
      </c>
      <c r="AF1818" s="2" t="e">
        <f>VLOOKUP(J1818,'系统导出（基本表）'!S:T,2,0)</f>
        <v>#N/A</v>
      </c>
      <c r="AG1818" s="24"/>
    </row>
    <row r="1819" s="1" customFormat="1" ht="19" customHeight="1" spans="2:35">
      <c r="B1819" s="10" t="s">
        <v>152</v>
      </c>
      <c r="C1819" s="10" t="s">
        <v>153</v>
      </c>
      <c r="D1819" s="10" t="s">
        <v>154</v>
      </c>
      <c r="E1819" s="10" t="s">
        <v>61</v>
      </c>
      <c r="F1819" s="10" t="s">
        <v>61</v>
      </c>
      <c r="G1819" s="10" t="s">
        <v>45476</v>
      </c>
      <c r="H1819" s="10" t="s">
        <v>45477</v>
      </c>
      <c r="I1819" s="10" t="s">
        <v>45478</v>
      </c>
      <c r="J1819" s="10" t="s">
        <v>45479</v>
      </c>
      <c r="K1819" s="10" t="s">
        <v>10984</v>
      </c>
      <c r="L1819" s="10" t="s">
        <v>12198</v>
      </c>
      <c r="M1819" s="10" t="s">
        <v>45480</v>
      </c>
      <c r="N1819" s="10" t="s">
        <v>61</v>
      </c>
      <c r="O1819" s="10" t="s">
        <v>41372</v>
      </c>
      <c r="P1819" s="10" t="s">
        <v>61</v>
      </c>
      <c r="Q1819" s="10" t="s">
        <v>41411</v>
      </c>
      <c r="R1819" s="10" t="s">
        <v>41411</v>
      </c>
      <c r="S1819" s="15">
        <v>6280.84</v>
      </c>
      <c r="T1819" s="10" t="s">
        <v>41412</v>
      </c>
      <c r="U1819" s="15">
        <v>6280.84</v>
      </c>
      <c r="V1819" s="15">
        <v>6280.84</v>
      </c>
      <c r="W1819" s="16">
        <f t="shared" si="123"/>
        <v>0</v>
      </c>
      <c r="X1819" s="16">
        <f t="shared" si="124"/>
        <v>0</v>
      </c>
      <c r="Y1819" s="1">
        <v>6280.84</v>
      </c>
      <c r="Z1819" s="1" t="str">
        <f t="shared" si="125"/>
        <v>未整改</v>
      </c>
      <c r="AA1819" s="1" t="str">
        <f t="shared" si="126"/>
        <v>已整改</v>
      </c>
      <c r="AC1819" s="3"/>
      <c r="AD1819" s="19" t="e">
        <f>VLOOKUP(H1819,'系统导出（基本表）'!R:R,1,0)</f>
        <v>#N/A</v>
      </c>
      <c r="AE1819" s="16" t="e">
        <f>VLOOKUP(I1819,'系统导出（基本表）'!Q:R,2,0)</f>
        <v>#N/A</v>
      </c>
      <c r="AF1819" s="16" t="e">
        <f>VLOOKUP(J1819,'系统导出（基本表）'!S:T,2,0)</f>
        <v>#N/A</v>
      </c>
      <c r="AG1819" s="16"/>
      <c r="AH1819" s="16"/>
      <c r="AI1819" s="16"/>
    </row>
    <row r="1820" s="2" customFormat="1" ht="19" customHeight="1" spans="1:33">
      <c r="A1820" s="2">
        <v>1</v>
      </c>
      <c r="B1820" s="11" t="s">
        <v>152</v>
      </c>
      <c r="C1820" s="11" t="s">
        <v>153</v>
      </c>
      <c r="D1820" s="11" t="s">
        <v>154</v>
      </c>
      <c r="E1820" s="10" t="s">
        <v>45482</v>
      </c>
      <c r="F1820" s="11" t="s">
        <v>40051</v>
      </c>
      <c r="G1820" s="10" t="s">
        <v>45483</v>
      </c>
      <c r="H1820" s="11" t="s">
        <v>45484</v>
      </c>
      <c r="I1820" s="11" t="s">
        <v>45485</v>
      </c>
      <c r="J1820" s="11" t="s">
        <v>45486</v>
      </c>
      <c r="K1820" s="11" t="s">
        <v>13435</v>
      </c>
      <c r="L1820" s="11" t="s">
        <v>45487</v>
      </c>
      <c r="M1820" s="11" t="s">
        <v>45488</v>
      </c>
      <c r="N1820" s="11" t="s">
        <v>41377</v>
      </c>
      <c r="O1820" s="11" t="s">
        <v>41387</v>
      </c>
      <c r="P1820" s="11" t="s">
        <v>41456</v>
      </c>
      <c r="Q1820" s="11" t="s">
        <v>41411</v>
      </c>
      <c r="R1820" s="11" t="s">
        <v>41411</v>
      </c>
      <c r="S1820" s="17">
        <v>1194.212827</v>
      </c>
      <c r="T1820" s="11" t="s">
        <v>41411</v>
      </c>
      <c r="U1820" s="17">
        <v>0</v>
      </c>
      <c r="V1820" s="17">
        <v>0</v>
      </c>
      <c r="W1820" s="18">
        <f t="shared" si="123"/>
        <v>1194.212827</v>
      </c>
      <c r="X1820" s="18">
        <f t="shared" si="124"/>
        <v>1194.212827</v>
      </c>
      <c r="Y1820" s="2">
        <v>0</v>
      </c>
      <c r="Z1820" s="2" t="str">
        <f t="shared" si="125"/>
        <v>未整改</v>
      </c>
      <c r="AA1820" s="2" t="str">
        <f t="shared" si="126"/>
        <v>未整改</v>
      </c>
      <c r="AD1820" s="22" t="e">
        <f>VLOOKUP(H1820,'系统导出（基本表）'!R:R,1,0)</f>
        <v>#N/A</v>
      </c>
      <c r="AE1820" s="22" t="e">
        <f>VLOOKUP(I1820,'系统导出（基本表）'!Q:R,2,0)</f>
        <v>#N/A</v>
      </c>
      <c r="AF1820" s="2" t="e">
        <f>VLOOKUP(J1820,'系统导出（基本表）'!S:T,2,0)</f>
        <v>#N/A</v>
      </c>
      <c r="AG1820" s="24"/>
    </row>
    <row r="1821" s="2" customFormat="1" ht="19" customHeight="1" spans="1:33">
      <c r="A1821" s="2">
        <v>1</v>
      </c>
      <c r="B1821" s="11" t="s">
        <v>152</v>
      </c>
      <c r="C1821" s="11" t="s">
        <v>153</v>
      </c>
      <c r="D1821" s="11" t="s">
        <v>154</v>
      </c>
      <c r="E1821" s="10" t="s">
        <v>42451</v>
      </c>
      <c r="F1821" s="11" t="s">
        <v>39045</v>
      </c>
      <c r="G1821" s="10" t="s">
        <v>15266</v>
      </c>
      <c r="H1821" s="11" t="s">
        <v>15262</v>
      </c>
      <c r="I1821" s="11" t="s">
        <v>15261</v>
      </c>
      <c r="J1821" s="11" t="s">
        <v>15261</v>
      </c>
      <c r="K1821" s="11" t="s">
        <v>13435</v>
      </c>
      <c r="L1821" s="11" t="s">
        <v>45489</v>
      </c>
      <c r="M1821" s="11" t="s">
        <v>45488</v>
      </c>
      <c r="N1821" s="11" t="s">
        <v>41377</v>
      </c>
      <c r="O1821" s="11" t="s">
        <v>41387</v>
      </c>
      <c r="P1821" s="11" t="s">
        <v>41449</v>
      </c>
      <c r="Q1821" s="11" t="s">
        <v>41411</v>
      </c>
      <c r="R1821" s="11" t="s">
        <v>41411</v>
      </c>
      <c r="S1821" s="17">
        <v>3261.43</v>
      </c>
      <c r="T1821" s="11" t="s">
        <v>41450</v>
      </c>
      <c r="U1821" s="17">
        <v>430.199</v>
      </c>
      <c r="V1821" s="17">
        <v>0</v>
      </c>
      <c r="W1821" s="18">
        <f t="shared" si="123"/>
        <v>3261.43</v>
      </c>
      <c r="X1821" s="18">
        <f t="shared" si="124"/>
        <v>2831.231</v>
      </c>
      <c r="Y1821" s="2">
        <v>430.199</v>
      </c>
      <c r="Z1821" s="2" t="str">
        <f t="shared" si="125"/>
        <v>未整改</v>
      </c>
      <c r="AA1821" s="2" t="str">
        <f t="shared" si="126"/>
        <v>未整改</v>
      </c>
      <c r="AD1821" s="22" t="e">
        <f>VLOOKUP(H1821,'系统导出（基本表）'!R:R,1,0)</f>
        <v>#N/A</v>
      </c>
      <c r="AE1821" s="22" t="e">
        <f>VLOOKUP(I1821,'系统导出（基本表）'!Q:R,2,0)</f>
        <v>#N/A</v>
      </c>
      <c r="AF1821" s="2" t="e">
        <f>VLOOKUP(J1821,'系统导出（基本表）'!S:T,2,0)</f>
        <v>#N/A</v>
      </c>
      <c r="AG1821" s="24"/>
    </row>
    <row r="1822" s="1" customFormat="1" ht="19" customHeight="1" spans="2:35">
      <c r="B1822" s="10" t="s">
        <v>152</v>
      </c>
      <c r="C1822" s="10" t="s">
        <v>153</v>
      </c>
      <c r="D1822" s="10" t="s">
        <v>154</v>
      </c>
      <c r="E1822" s="10" t="s">
        <v>61</v>
      </c>
      <c r="F1822" s="10" t="s">
        <v>61</v>
      </c>
      <c r="G1822" s="10" t="s">
        <v>45490</v>
      </c>
      <c r="H1822" s="10" t="s">
        <v>45491</v>
      </c>
      <c r="I1822" s="10" t="s">
        <v>45492</v>
      </c>
      <c r="J1822" s="10" t="s">
        <v>45493</v>
      </c>
      <c r="K1822" s="10" t="s">
        <v>13435</v>
      </c>
      <c r="L1822" s="10" t="s">
        <v>45489</v>
      </c>
      <c r="M1822" s="10" t="s">
        <v>45488</v>
      </c>
      <c r="N1822" s="10" t="s">
        <v>61</v>
      </c>
      <c r="O1822" s="10" t="s">
        <v>41372</v>
      </c>
      <c r="P1822" s="10" t="s">
        <v>61</v>
      </c>
      <c r="Q1822" s="10" t="s">
        <v>41411</v>
      </c>
      <c r="R1822" s="10" t="s">
        <v>41411</v>
      </c>
      <c r="S1822" s="15">
        <v>2260.07</v>
      </c>
      <c r="T1822" s="10" t="s">
        <v>41412</v>
      </c>
      <c r="U1822" s="15">
        <v>2260.07</v>
      </c>
      <c r="V1822" s="15">
        <v>2260.07</v>
      </c>
      <c r="W1822" s="16">
        <f t="shared" si="123"/>
        <v>0</v>
      </c>
      <c r="X1822" s="16">
        <f t="shared" si="124"/>
        <v>0</v>
      </c>
      <c r="Y1822" s="1">
        <v>2260.07</v>
      </c>
      <c r="Z1822" s="1" t="str">
        <f t="shared" si="125"/>
        <v>未整改</v>
      </c>
      <c r="AA1822" s="1" t="str">
        <f t="shared" si="126"/>
        <v>已整改</v>
      </c>
      <c r="AC1822" s="3"/>
      <c r="AD1822" s="19" t="e">
        <f>VLOOKUP(H1822,'系统导出（基本表）'!R:R,1,0)</f>
        <v>#N/A</v>
      </c>
      <c r="AE1822" s="16" t="e">
        <f>VLOOKUP(I1822,'系统导出（基本表）'!Q:R,2,0)</f>
        <v>#N/A</v>
      </c>
      <c r="AF1822" s="16" t="e">
        <f>VLOOKUP(J1822,'系统导出（基本表）'!S:T,2,0)</f>
        <v>#N/A</v>
      </c>
      <c r="AG1822" s="16"/>
      <c r="AH1822" s="16"/>
      <c r="AI1822" s="16"/>
    </row>
    <row r="1823" s="1" customFormat="1" ht="19" customHeight="1" spans="2:35">
      <c r="B1823" s="10" t="s">
        <v>152</v>
      </c>
      <c r="C1823" s="10" t="s">
        <v>153</v>
      </c>
      <c r="D1823" s="10" t="s">
        <v>154</v>
      </c>
      <c r="E1823" s="10" t="s">
        <v>45482</v>
      </c>
      <c r="F1823" s="10" t="s">
        <v>40051</v>
      </c>
      <c r="G1823" s="10" t="s">
        <v>45483</v>
      </c>
      <c r="H1823" s="10" t="s">
        <v>45484</v>
      </c>
      <c r="I1823" s="10" t="s">
        <v>45485</v>
      </c>
      <c r="J1823" s="10" t="s">
        <v>45486</v>
      </c>
      <c r="K1823" s="10" t="s">
        <v>13435</v>
      </c>
      <c r="L1823" s="10" t="s">
        <v>45489</v>
      </c>
      <c r="M1823" s="10" t="s">
        <v>45488</v>
      </c>
      <c r="N1823" s="10" t="s">
        <v>41377</v>
      </c>
      <c r="O1823" s="10" t="s">
        <v>41378</v>
      </c>
      <c r="P1823" s="10" t="s">
        <v>41456</v>
      </c>
      <c r="Q1823" s="10" t="s">
        <v>41411</v>
      </c>
      <c r="R1823" s="10" t="s">
        <v>41411</v>
      </c>
      <c r="S1823" s="15">
        <v>1713.21</v>
      </c>
      <c r="T1823" s="10" t="s">
        <v>41463</v>
      </c>
      <c r="U1823" s="15">
        <v>667.5</v>
      </c>
      <c r="V1823" s="15">
        <v>488.5</v>
      </c>
      <c r="W1823" s="16">
        <f t="shared" si="123"/>
        <v>1224.71</v>
      </c>
      <c r="X1823" s="16">
        <f t="shared" si="124"/>
        <v>1045.71</v>
      </c>
      <c r="Y1823" s="1">
        <v>667.5</v>
      </c>
      <c r="Z1823" s="1" t="str">
        <f t="shared" si="125"/>
        <v>未整改</v>
      </c>
      <c r="AA1823" s="1" t="str">
        <f t="shared" si="126"/>
        <v>未整改</v>
      </c>
      <c r="AC1823" s="3"/>
      <c r="AD1823" s="19" t="e">
        <f>VLOOKUP(H1823,'系统导出（基本表）'!R:R,1,0)</f>
        <v>#N/A</v>
      </c>
      <c r="AE1823" s="16" t="e">
        <f>VLOOKUP(I1823,'系统导出（基本表）'!Q:R,2,0)</f>
        <v>#N/A</v>
      </c>
      <c r="AF1823" s="16" t="e">
        <f>VLOOKUP(J1823,'系统导出（基本表）'!S:T,2,0)</f>
        <v>#N/A</v>
      </c>
      <c r="AG1823" s="16"/>
      <c r="AH1823" s="16"/>
      <c r="AI1823" s="16"/>
    </row>
    <row r="1824" s="1" customFormat="1" ht="19" customHeight="1" spans="2:35">
      <c r="B1824" s="10" t="s">
        <v>152</v>
      </c>
      <c r="C1824" s="10" t="s">
        <v>153</v>
      </c>
      <c r="D1824" s="10" t="s">
        <v>154</v>
      </c>
      <c r="E1824" s="10" t="s">
        <v>61</v>
      </c>
      <c r="F1824" s="10" t="s">
        <v>61</v>
      </c>
      <c r="G1824" s="10" t="s">
        <v>45483</v>
      </c>
      <c r="H1824" s="10" t="s">
        <v>45484</v>
      </c>
      <c r="I1824" s="10" t="s">
        <v>45485</v>
      </c>
      <c r="J1824" s="10" t="s">
        <v>45486</v>
      </c>
      <c r="K1824" s="10" t="s">
        <v>13435</v>
      </c>
      <c r="L1824" s="10" t="s">
        <v>45487</v>
      </c>
      <c r="M1824" s="10" t="s">
        <v>45488</v>
      </c>
      <c r="N1824" s="10" t="s">
        <v>61</v>
      </c>
      <c r="O1824" s="10" t="s">
        <v>41372</v>
      </c>
      <c r="P1824" s="10" t="s">
        <v>61</v>
      </c>
      <c r="Q1824" s="10" t="s">
        <v>41411</v>
      </c>
      <c r="R1824" s="10" t="s">
        <v>41411</v>
      </c>
      <c r="S1824" s="15">
        <v>3018.11</v>
      </c>
      <c r="T1824" s="10" t="s">
        <v>41412</v>
      </c>
      <c r="U1824" s="15">
        <v>3018.11</v>
      </c>
      <c r="V1824" s="15">
        <v>3018.11</v>
      </c>
      <c r="W1824" s="16">
        <f t="shared" si="123"/>
        <v>0</v>
      </c>
      <c r="X1824" s="16">
        <f t="shared" si="124"/>
        <v>0</v>
      </c>
      <c r="Y1824" s="1">
        <v>3018.11</v>
      </c>
      <c r="Z1824" s="1" t="str">
        <f t="shared" si="125"/>
        <v>未整改</v>
      </c>
      <c r="AA1824" s="1" t="str">
        <f t="shared" si="126"/>
        <v>已整改</v>
      </c>
      <c r="AC1824" s="3"/>
      <c r="AD1824" s="19" t="e">
        <f>VLOOKUP(H1824,'系统导出（基本表）'!R:R,1,0)</f>
        <v>#N/A</v>
      </c>
      <c r="AE1824" s="16" t="e">
        <f>VLOOKUP(I1824,'系统导出（基本表）'!Q:R,2,0)</f>
        <v>#N/A</v>
      </c>
      <c r="AF1824" s="16" t="e">
        <f>VLOOKUP(J1824,'系统导出（基本表）'!S:T,2,0)</f>
        <v>#N/A</v>
      </c>
      <c r="AG1824" s="16"/>
      <c r="AH1824" s="16"/>
      <c r="AI1824" s="16"/>
    </row>
    <row r="1825" s="1" customFormat="1" ht="19" customHeight="1" spans="2:35">
      <c r="B1825" s="10" t="s">
        <v>152</v>
      </c>
      <c r="C1825" s="10" t="s">
        <v>153</v>
      </c>
      <c r="D1825" s="10" t="s">
        <v>154</v>
      </c>
      <c r="E1825" s="10" t="s">
        <v>45494</v>
      </c>
      <c r="F1825" s="10" t="s">
        <v>45495</v>
      </c>
      <c r="G1825" s="10" t="s">
        <v>45490</v>
      </c>
      <c r="H1825" s="10" t="s">
        <v>45491</v>
      </c>
      <c r="I1825" s="10" t="s">
        <v>45492</v>
      </c>
      <c r="J1825" s="10" t="s">
        <v>45493</v>
      </c>
      <c r="K1825" s="10" t="s">
        <v>13435</v>
      </c>
      <c r="L1825" s="10" t="s">
        <v>45489</v>
      </c>
      <c r="M1825" s="10" t="s">
        <v>45488</v>
      </c>
      <c r="N1825" s="10" t="s">
        <v>41377</v>
      </c>
      <c r="O1825" s="10" t="s">
        <v>41378</v>
      </c>
      <c r="P1825" s="10" t="s">
        <v>41456</v>
      </c>
      <c r="Q1825" s="10" t="s">
        <v>41411</v>
      </c>
      <c r="R1825" s="10" t="s">
        <v>41411</v>
      </c>
      <c r="S1825" s="15">
        <v>2128.86</v>
      </c>
      <c r="T1825" s="10" t="s">
        <v>41463</v>
      </c>
      <c r="U1825" s="15">
        <v>252.875</v>
      </c>
      <c r="V1825" s="15">
        <v>239.89</v>
      </c>
      <c r="W1825" s="16">
        <f t="shared" si="123"/>
        <v>1888.97</v>
      </c>
      <c r="X1825" s="16">
        <f t="shared" si="124"/>
        <v>1875.985</v>
      </c>
      <c r="Y1825" s="1">
        <v>252.875</v>
      </c>
      <c r="Z1825" s="1" t="str">
        <f t="shared" si="125"/>
        <v>未整改</v>
      </c>
      <c r="AA1825" s="1" t="str">
        <f t="shared" si="126"/>
        <v>未整改</v>
      </c>
      <c r="AC1825" s="3"/>
      <c r="AD1825" s="19" t="e">
        <f>VLOOKUP(H1825,'系统导出（基本表）'!R:R,1,0)</f>
        <v>#N/A</v>
      </c>
      <c r="AE1825" s="16" t="e">
        <f>VLOOKUP(I1825,'系统导出（基本表）'!Q:R,2,0)</f>
        <v>#N/A</v>
      </c>
      <c r="AF1825" s="16" t="e">
        <f>VLOOKUP(J1825,'系统导出（基本表）'!S:T,2,0)</f>
        <v>#N/A</v>
      </c>
      <c r="AG1825" s="16"/>
      <c r="AH1825" s="16"/>
      <c r="AI1825" s="16"/>
    </row>
    <row r="1826" s="2" customFormat="1" ht="19" customHeight="1" spans="1:33">
      <c r="A1826" s="2">
        <v>1</v>
      </c>
      <c r="B1826" s="11" t="s">
        <v>152</v>
      </c>
      <c r="C1826" s="11" t="s">
        <v>153</v>
      </c>
      <c r="D1826" s="11" t="s">
        <v>154</v>
      </c>
      <c r="E1826" s="10" t="s">
        <v>45494</v>
      </c>
      <c r="F1826" s="11" t="s">
        <v>45495</v>
      </c>
      <c r="G1826" s="10" t="s">
        <v>45490</v>
      </c>
      <c r="H1826" s="11" t="s">
        <v>45491</v>
      </c>
      <c r="I1826" s="11" t="s">
        <v>45492</v>
      </c>
      <c r="J1826" s="11" t="s">
        <v>45493</v>
      </c>
      <c r="K1826" s="11" t="s">
        <v>13435</v>
      </c>
      <c r="L1826" s="11" t="s">
        <v>45489</v>
      </c>
      <c r="M1826" s="11" t="s">
        <v>45488</v>
      </c>
      <c r="N1826" s="11" t="s">
        <v>41377</v>
      </c>
      <c r="O1826" s="11" t="s">
        <v>41387</v>
      </c>
      <c r="P1826" s="11" t="s">
        <v>41456</v>
      </c>
      <c r="Q1826" s="11" t="s">
        <v>41411</v>
      </c>
      <c r="R1826" s="11" t="s">
        <v>41411</v>
      </c>
      <c r="S1826" s="17">
        <v>1888.97454</v>
      </c>
      <c r="T1826" s="11" t="s">
        <v>41411</v>
      </c>
      <c r="U1826" s="17">
        <v>12.985</v>
      </c>
      <c r="V1826" s="17">
        <v>0</v>
      </c>
      <c r="W1826" s="18">
        <f t="shared" si="123"/>
        <v>1888.97454</v>
      </c>
      <c r="X1826" s="18">
        <f t="shared" si="124"/>
        <v>1875.98954</v>
      </c>
      <c r="Y1826" s="2">
        <v>12.985</v>
      </c>
      <c r="Z1826" s="2" t="str">
        <f t="shared" si="125"/>
        <v>未整改</v>
      </c>
      <c r="AA1826" s="2" t="str">
        <f t="shared" si="126"/>
        <v>未整改</v>
      </c>
      <c r="AD1826" s="22" t="e">
        <f>VLOOKUP(H1826,'系统导出（基本表）'!R:R,1,0)</f>
        <v>#N/A</v>
      </c>
      <c r="AE1826" s="22" t="e">
        <f>VLOOKUP(I1826,'系统导出（基本表）'!Q:R,2,0)</f>
        <v>#N/A</v>
      </c>
      <c r="AF1826" s="2" t="e">
        <f>VLOOKUP(J1826,'系统导出（基本表）'!S:T,2,0)</f>
        <v>#N/A</v>
      </c>
      <c r="AG1826" s="24"/>
    </row>
    <row r="1827" s="1" customFormat="1" ht="19" customHeight="1" spans="2:35">
      <c r="B1827" s="10" t="s">
        <v>152</v>
      </c>
      <c r="C1827" s="10" t="s">
        <v>153</v>
      </c>
      <c r="D1827" s="10" t="s">
        <v>154</v>
      </c>
      <c r="E1827" s="10" t="s">
        <v>45496</v>
      </c>
      <c r="F1827" s="10" t="s">
        <v>39643</v>
      </c>
      <c r="G1827" s="10" t="s">
        <v>45497</v>
      </c>
      <c r="H1827" s="10" t="s">
        <v>39645</v>
      </c>
      <c r="I1827" s="10" t="s">
        <v>39644</v>
      </c>
      <c r="J1827" s="10" t="s">
        <v>45498</v>
      </c>
      <c r="K1827" s="10" t="s">
        <v>34461</v>
      </c>
      <c r="L1827" s="10" t="s">
        <v>45499</v>
      </c>
      <c r="M1827" s="10" t="s">
        <v>45500</v>
      </c>
      <c r="N1827" s="10" t="s">
        <v>41377</v>
      </c>
      <c r="O1827" s="10" t="s">
        <v>41378</v>
      </c>
      <c r="P1827" s="10" t="s">
        <v>41456</v>
      </c>
      <c r="Q1827" s="10" t="s">
        <v>41411</v>
      </c>
      <c r="R1827" s="10" t="s">
        <v>41411</v>
      </c>
      <c r="S1827" s="15">
        <v>2170.1</v>
      </c>
      <c r="T1827" s="10" t="s">
        <v>41463</v>
      </c>
      <c r="U1827" s="15">
        <v>537.8125</v>
      </c>
      <c r="V1827" s="15">
        <v>0</v>
      </c>
      <c r="W1827" s="16">
        <f t="shared" si="123"/>
        <v>2170.1</v>
      </c>
      <c r="X1827" s="16">
        <f t="shared" si="124"/>
        <v>1632.2875</v>
      </c>
      <c r="Y1827" s="1">
        <v>537.8125</v>
      </c>
      <c r="Z1827" s="1" t="str">
        <f t="shared" si="125"/>
        <v>未整改</v>
      </c>
      <c r="AA1827" s="1" t="str">
        <f t="shared" si="126"/>
        <v>未整改</v>
      </c>
      <c r="AC1827" s="3"/>
      <c r="AD1827" s="19" t="str">
        <f>VLOOKUP(H1827,'系统导出（基本表）'!R:R,1,0)</f>
        <v>P18510922-0031</v>
      </c>
      <c r="AE1827" s="23" t="str">
        <f>VLOOKUP(I1827,'系统导出（基本表）'!Q:R,2,0)</f>
        <v>P18510922-0031</v>
      </c>
      <c r="AF1827" s="16" t="e">
        <f>VLOOKUP(J1827,'系统导出（基本表）'!S:T,2,0)</f>
        <v>#N/A</v>
      </c>
      <c r="AG1827" s="23"/>
      <c r="AH1827" s="16">
        <f>VLOOKUP(I1827,导出计数_列Q!A:D,4,0)</f>
        <v>1300</v>
      </c>
      <c r="AI1827" s="16"/>
    </row>
    <row r="1828" s="2" customFormat="1" ht="19" customHeight="1" spans="1:33">
      <c r="A1828" s="2">
        <v>1</v>
      </c>
      <c r="B1828" s="11" t="s">
        <v>152</v>
      </c>
      <c r="C1828" s="11" t="s">
        <v>153</v>
      </c>
      <c r="D1828" s="11" t="s">
        <v>154</v>
      </c>
      <c r="E1828" s="10" t="s">
        <v>42963</v>
      </c>
      <c r="F1828" s="11" t="s">
        <v>39177</v>
      </c>
      <c r="G1828" s="10" t="s">
        <v>45497</v>
      </c>
      <c r="H1828" s="11" t="s">
        <v>39645</v>
      </c>
      <c r="I1828" s="11" t="s">
        <v>39644</v>
      </c>
      <c r="J1828" s="11" t="s">
        <v>45498</v>
      </c>
      <c r="K1828" s="11" t="s">
        <v>34461</v>
      </c>
      <c r="L1828" s="11" t="s">
        <v>45501</v>
      </c>
      <c r="M1828" s="11" t="s">
        <v>45500</v>
      </c>
      <c r="N1828" s="11" t="s">
        <v>41377</v>
      </c>
      <c r="O1828" s="11" t="s">
        <v>41387</v>
      </c>
      <c r="P1828" s="11" t="s">
        <v>41449</v>
      </c>
      <c r="Q1828" s="11" t="s">
        <v>41411</v>
      </c>
      <c r="R1828" s="11" t="s">
        <v>41411</v>
      </c>
      <c r="S1828" s="17">
        <v>1416.07</v>
      </c>
      <c r="T1828" s="11" t="s">
        <v>41450</v>
      </c>
      <c r="U1828" s="17">
        <v>0</v>
      </c>
      <c r="V1828" s="17">
        <v>0</v>
      </c>
      <c r="W1828" s="18">
        <f t="shared" si="123"/>
        <v>1416.07</v>
      </c>
      <c r="X1828" s="18">
        <f t="shared" si="124"/>
        <v>1416.07</v>
      </c>
      <c r="Y1828" s="2">
        <v>0</v>
      </c>
      <c r="Z1828" s="2" t="str">
        <f t="shared" si="125"/>
        <v>未整改</v>
      </c>
      <c r="AA1828" s="2" t="str">
        <f t="shared" si="126"/>
        <v>未整改</v>
      </c>
      <c r="AD1828" s="22" t="str">
        <f>VLOOKUP(H1828,'系统导出（基本表）'!R:R,1,0)</f>
        <v>P18510922-0031</v>
      </c>
      <c r="AE1828" s="22" t="str">
        <f>VLOOKUP(I1828,'系统导出（基本表）'!Q:R,2,0)</f>
        <v>P18510922-0031</v>
      </c>
      <c r="AF1828" s="2" t="e">
        <f>VLOOKUP(J1828,'系统导出（基本表）'!S:T,2,0)</f>
        <v>#N/A</v>
      </c>
      <c r="AG1828" s="24"/>
    </row>
    <row r="1829" s="2" customFormat="1" ht="19" customHeight="1" spans="1:33">
      <c r="A1829" s="2">
        <v>1</v>
      </c>
      <c r="B1829" s="11" t="s">
        <v>152</v>
      </c>
      <c r="C1829" s="11" t="s">
        <v>153</v>
      </c>
      <c r="D1829" s="11" t="s">
        <v>154</v>
      </c>
      <c r="E1829" s="10" t="s">
        <v>43317</v>
      </c>
      <c r="F1829" s="11" t="s">
        <v>38972</v>
      </c>
      <c r="G1829" s="10" t="s">
        <v>45502</v>
      </c>
      <c r="H1829" s="11" t="s">
        <v>45503</v>
      </c>
      <c r="I1829" s="11" t="s">
        <v>45504</v>
      </c>
      <c r="J1829" s="11" t="s">
        <v>45505</v>
      </c>
      <c r="K1829" s="11" t="s">
        <v>34461</v>
      </c>
      <c r="L1829" s="11" t="s">
        <v>45501</v>
      </c>
      <c r="M1829" s="11" t="s">
        <v>45500</v>
      </c>
      <c r="N1829" s="11" t="s">
        <v>41377</v>
      </c>
      <c r="O1829" s="11" t="s">
        <v>41387</v>
      </c>
      <c r="P1829" s="11" t="s">
        <v>41449</v>
      </c>
      <c r="Q1829" s="11" t="s">
        <v>41411</v>
      </c>
      <c r="R1829" s="11" t="s">
        <v>41411</v>
      </c>
      <c r="S1829" s="17">
        <v>918.13915</v>
      </c>
      <c r="T1829" s="11" t="s">
        <v>41450</v>
      </c>
      <c r="U1829" s="17">
        <v>0</v>
      </c>
      <c r="V1829" s="17">
        <v>0</v>
      </c>
      <c r="W1829" s="18">
        <f t="shared" si="123"/>
        <v>918.13915</v>
      </c>
      <c r="X1829" s="18">
        <f t="shared" si="124"/>
        <v>918.13915</v>
      </c>
      <c r="Y1829" s="2">
        <v>0</v>
      </c>
      <c r="Z1829" s="2" t="str">
        <f t="shared" si="125"/>
        <v>未整改</v>
      </c>
      <c r="AA1829" s="2" t="str">
        <f t="shared" si="126"/>
        <v>未整改</v>
      </c>
      <c r="AD1829" s="22" t="e">
        <f>VLOOKUP(H1829,'系统导出（基本表）'!R:R,1,0)</f>
        <v>#N/A</v>
      </c>
      <c r="AE1829" s="22" t="e">
        <f>VLOOKUP(I1829,'系统导出（基本表）'!Q:R,2,0)</f>
        <v>#N/A</v>
      </c>
      <c r="AF1829" s="2" t="e">
        <f>VLOOKUP(J1829,'系统导出（基本表）'!S:T,2,0)</f>
        <v>#N/A</v>
      </c>
      <c r="AG1829" s="24"/>
    </row>
    <row r="1830" s="2" customFormat="1" ht="19" customHeight="1" spans="1:33">
      <c r="A1830" s="2">
        <v>1</v>
      </c>
      <c r="B1830" s="11" t="s">
        <v>152</v>
      </c>
      <c r="C1830" s="11" t="s">
        <v>153</v>
      </c>
      <c r="D1830" s="11" t="s">
        <v>154</v>
      </c>
      <c r="E1830" s="10" t="s">
        <v>45496</v>
      </c>
      <c r="F1830" s="11" t="s">
        <v>39643</v>
      </c>
      <c r="G1830" s="10" t="s">
        <v>45497</v>
      </c>
      <c r="H1830" s="11" t="s">
        <v>39645</v>
      </c>
      <c r="I1830" s="11" t="s">
        <v>39644</v>
      </c>
      <c r="J1830" s="11" t="s">
        <v>45498</v>
      </c>
      <c r="K1830" s="11" t="s">
        <v>34461</v>
      </c>
      <c r="L1830" s="11" t="s">
        <v>45501</v>
      </c>
      <c r="M1830" s="11" t="s">
        <v>45500</v>
      </c>
      <c r="N1830" s="11" t="s">
        <v>41377</v>
      </c>
      <c r="O1830" s="11" t="s">
        <v>41387</v>
      </c>
      <c r="P1830" s="11" t="s">
        <v>41456</v>
      </c>
      <c r="Q1830" s="11" t="s">
        <v>41411</v>
      </c>
      <c r="R1830" s="11" t="s">
        <v>41411</v>
      </c>
      <c r="S1830" s="17">
        <v>1712.285</v>
      </c>
      <c r="T1830" s="11" t="s">
        <v>41411</v>
      </c>
      <c r="U1830" s="17">
        <v>0</v>
      </c>
      <c r="V1830" s="17">
        <v>0</v>
      </c>
      <c r="W1830" s="18">
        <f t="shared" si="123"/>
        <v>1712.285</v>
      </c>
      <c r="X1830" s="18">
        <f t="shared" si="124"/>
        <v>1712.285</v>
      </c>
      <c r="Y1830" s="2">
        <v>0</v>
      </c>
      <c r="Z1830" s="2" t="str">
        <f t="shared" si="125"/>
        <v>未整改</v>
      </c>
      <c r="AA1830" s="2" t="str">
        <f t="shared" si="126"/>
        <v>未整改</v>
      </c>
      <c r="AD1830" s="22" t="str">
        <f>VLOOKUP(H1830,'系统导出（基本表）'!R:R,1,0)</f>
        <v>P18510922-0031</v>
      </c>
      <c r="AE1830" s="22" t="str">
        <f>VLOOKUP(I1830,'系统导出（基本表）'!Q:R,2,0)</f>
        <v>P18510922-0031</v>
      </c>
      <c r="AF1830" s="2" t="e">
        <f>VLOOKUP(J1830,'系统导出（基本表）'!S:T,2,0)</f>
        <v>#N/A</v>
      </c>
      <c r="AG1830" s="24">
        <v>1300</v>
      </c>
    </row>
    <row r="1831" s="1" customFormat="1" ht="19" customHeight="1" spans="2:35">
      <c r="B1831" s="10" t="s">
        <v>152</v>
      </c>
      <c r="C1831" s="10" t="s">
        <v>153</v>
      </c>
      <c r="D1831" s="10" t="s">
        <v>154</v>
      </c>
      <c r="E1831" s="10" t="s">
        <v>61</v>
      </c>
      <c r="F1831" s="10" t="s">
        <v>61</v>
      </c>
      <c r="G1831" s="10" t="s">
        <v>45506</v>
      </c>
      <c r="H1831" s="10" t="s">
        <v>45507</v>
      </c>
      <c r="I1831" s="10" t="s">
        <v>45508</v>
      </c>
      <c r="J1831" s="10" t="s">
        <v>45509</v>
      </c>
      <c r="K1831" s="10" t="s">
        <v>34461</v>
      </c>
      <c r="L1831" s="10" t="s">
        <v>45499</v>
      </c>
      <c r="M1831" s="10" t="s">
        <v>45500</v>
      </c>
      <c r="N1831" s="10" t="s">
        <v>61</v>
      </c>
      <c r="O1831" s="10" t="s">
        <v>41353</v>
      </c>
      <c r="P1831" s="10" t="s">
        <v>61</v>
      </c>
      <c r="Q1831" s="10" t="s">
        <v>41354</v>
      </c>
      <c r="R1831" s="10" t="s">
        <v>41354</v>
      </c>
      <c r="S1831" s="15">
        <v>2689.47</v>
      </c>
      <c r="T1831" s="10" t="s">
        <v>45510</v>
      </c>
      <c r="U1831" s="15">
        <v>2689.47</v>
      </c>
      <c r="V1831" s="15">
        <v>2689.47</v>
      </c>
      <c r="W1831" s="16">
        <f t="shared" si="123"/>
        <v>0</v>
      </c>
      <c r="X1831" s="16">
        <f t="shared" si="124"/>
        <v>0</v>
      </c>
      <c r="Y1831" s="1">
        <v>2689.47</v>
      </c>
      <c r="Z1831" s="1" t="str">
        <f t="shared" si="125"/>
        <v>未整改</v>
      </c>
      <c r="AA1831" s="1" t="str">
        <f t="shared" si="126"/>
        <v>已整改</v>
      </c>
      <c r="AC1831" s="3"/>
      <c r="AD1831" s="19" t="e">
        <f>VLOOKUP(H1831,'系统导出（基本表）'!R:R,1,0)</f>
        <v>#N/A</v>
      </c>
      <c r="AE1831" s="16" t="e">
        <f>VLOOKUP(I1831,'系统导出（基本表）'!Q:R,2,0)</f>
        <v>#N/A</v>
      </c>
      <c r="AF1831" s="16" t="e">
        <f>VLOOKUP(J1831,'系统导出（基本表）'!S:T,2,0)</f>
        <v>#N/A</v>
      </c>
      <c r="AG1831" s="16"/>
      <c r="AH1831" s="16"/>
      <c r="AI1831" s="16"/>
    </row>
    <row r="1832" s="1" customFormat="1" ht="19" customHeight="1" spans="2:35">
      <c r="B1832" s="10" t="s">
        <v>152</v>
      </c>
      <c r="C1832" s="10" t="s">
        <v>153</v>
      </c>
      <c r="D1832" s="10" t="s">
        <v>154</v>
      </c>
      <c r="E1832" s="10" t="s">
        <v>61</v>
      </c>
      <c r="F1832" s="10" t="s">
        <v>61</v>
      </c>
      <c r="G1832" s="10" t="s">
        <v>45506</v>
      </c>
      <c r="H1832" s="10" t="s">
        <v>45507</v>
      </c>
      <c r="I1832" s="10" t="s">
        <v>45508</v>
      </c>
      <c r="J1832" s="10" t="s">
        <v>45509</v>
      </c>
      <c r="K1832" s="10" t="s">
        <v>34461</v>
      </c>
      <c r="L1832" s="10" t="s">
        <v>45499</v>
      </c>
      <c r="M1832" s="10" t="s">
        <v>45500</v>
      </c>
      <c r="N1832" s="10" t="s">
        <v>61</v>
      </c>
      <c r="O1832" s="10" t="s">
        <v>41372</v>
      </c>
      <c r="P1832" s="10" t="s">
        <v>61</v>
      </c>
      <c r="Q1832" s="10" t="s">
        <v>41411</v>
      </c>
      <c r="R1832" s="10" t="s">
        <v>41411</v>
      </c>
      <c r="S1832" s="15">
        <v>3204.65</v>
      </c>
      <c r="T1832" s="10" t="s">
        <v>41412</v>
      </c>
      <c r="U1832" s="15">
        <v>3204.65</v>
      </c>
      <c r="V1832" s="15">
        <v>3204.65</v>
      </c>
      <c r="W1832" s="16">
        <f t="shared" si="123"/>
        <v>0</v>
      </c>
      <c r="X1832" s="16">
        <f t="shared" si="124"/>
        <v>0</v>
      </c>
      <c r="Y1832" s="1">
        <v>3204.65</v>
      </c>
      <c r="Z1832" s="1" t="str">
        <f t="shared" si="125"/>
        <v>未整改</v>
      </c>
      <c r="AA1832" s="1" t="str">
        <f t="shared" si="126"/>
        <v>已整改</v>
      </c>
      <c r="AC1832" s="3"/>
      <c r="AD1832" s="19" t="e">
        <f>VLOOKUP(H1832,'系统导出（基本表）'!R:R,1,0)</f>
        <v>#N/A</v>
      </c>
      <c r="AE1832" s="16" t="e">
        <f>VLOOKUP(I1832,'系统导出（基本表）'!Q:R,2,0)</f>
        <v>#N/A</v>
      </c>
      <c r="AF1832" s="16" t="e">
        <f>VLOOKUP(J1832,'系统导出（基本表）'!S:T,2,0)</f>
        <v>#N/A</v>
      </c>
      <c r="AG1832" s="16"/>
      <c r="AH1832" s="16"/>
      <c r="AI1832" s="16"/>
    </row>
    <row r="1833" s="1" customFormat="1" ht="19" customHeight="1" spans="2:35">
      <c r="B1833" s="10" t="s">
        <v>152</v>
      </c>
      <c r="C1833" s="10" t="s">
        <v>153</v>
      </c>
      <c r="D1833" s="10" t="s">
        <v>154</v>
      </c>
      <c r="E1833" s="10" t="s">
        <v>61</v>
      </c>
      <c r="F1833" s="10" t="s">
        <v>61</v>
      </c>
      <c r="G1833" s="10" t="s">
        <v>45511</v>
      </c>
      <c r="H1833" s="10" t="s">
        <v>45512</v>
      </c>
      <c r="I1833" s="10" t="s">
        <v>45505</v>
      </c>
      <c r="J1833" s="10" t="s">
        <v>45505</v>
      </c>
      <c r="K1833" s="10" t="s">
        <v>34461</v>
      </c>
      <c r="L1833" s="10" t="s">
        <v>45499</v>
      </c>
      <c r="M1833" s="10" t="s">
        <v>45500</v>
      </c>
      <c r="N1833" s="10" t="s">
        <v>61</v>
      </c>
      <c r="O1833" s="10" t="s">
        <v>41353</v>
      </c>
      <c r="P1833" s="10" t="s">
        <v>61</v>
      </c>
      <c r="Q1833" s="10" t="s">
        <v>41354</v>
      </c>
      <c r="R1833" s="10" t="s">
        <v>41354</v>
      </c>
      <c r="S1833" s="15">
        <v>11033.85</v>
      </c>
      <c r="T1833" s="10" t="s">
        <v>45513</v>
      </c>
      <c r="U1833" s="15">
        <v>11033.85</v>
      </c>
      <c r="V1833" s="15">
        <v>11033.85</v>
      </c>
      <c r="W1833" s="16">
        <f t="shared" si="123"/>
        <v>0</v>
      </c>
      <c r="X1833" s="16">
        <f t="shared" si="124"/>
        <v>0</v>
      </c>
      <c r="Y1833" s="1">
        <v>11033.85</v>
      </c>
      <c r="Z1833" s="1" t="str">
        <f t="shared" si="125"/>
        <v>未整改</v>
      </c>
      <c r="AA1833" s="1" t="str">
        <f t="shared" si="126"/>
        <v>已整改</v>
      </c>
      <c r="AC1833" s="3"/>
      <c r="AD1833" s="19" t="e">
        <f>VLOOKUP(H1833,'系统导出（基本表）'!R:R,1,0)</f>
        <v>#N/A</v>
      </c>
      <c r="AE1833" s="16" t="e">
        <f>VLOOKUP(I1833,'系统导出（基本表）'!Q:R,2,0)</f>
        <v>#N/A</v>
      </c>
      <c r="AF1833" s="16" t="e">
        <f>VLOOKUP(J1833,'系统导出（基本表）'!S:T,2,0)</f>
        <v>#N/A</v>
      </c>
      <c r="AG1833" s="16"/>
      <c r="AH1833" s="16"/>
      <c r="AI1833" s="16"/>
    </row>
    <row r="1834" s="1" customFormat="1" ht="19" customHeight="1" spans="2:35">
      <c r="B1834" s="10" t="s">
        <v>152</v>
      </c>
      <c r="C1834" s="10" t="s">
        <v>153</v>
      </c>
      <c r="D1834" s="10" t="s">
        <v>154</v>
      </c>
      <c r="E1834" s="10" t="s">
        <v>45514</v>
      </c>
      <c r="F1834" s="10" t="s">
        <v>45515</v>
      </c>
      <c r="G1834" s="10" t="s">
        <v>45516</v>
      </c>
      <c r="H1834" s="10" t="s">
        <v>45517</v>
      </c>
      <c r="I1834" s="10" t="s">
        <v>45518</v>
      </c>
      <c r="J1834" s="10" t="s">
        <v>45519</v>
      </c>
      <c r="K1834" s="10" t="s">
        <v>45520</v>
      </c>
      <c r="L1834" s="10" t="s">
        <v>45521</v>
      </c>
      <c r="M1834" s="10" t="s">
        <v>45522</v>
      </c>
      <c r="N1834" s="10" t="s">
        <v>41377</v>
      </c>
      <c r="O1834" s="10" t="s">
        <v>41378</v>
      </c>
      <c r="P1834" s="10" t="s">
        <v>41456</v>
      </c>
      <c r="Q1834" s="10" t="s">
        <v>41411</v>
      </c>
      <c r="R1834" s="10" t="s">
        <v>41411</v>
      </c>
      <c r="S1834" s="15">
        <v>3503.7</v>
      </c>
      <c r="T1834" s="10" t="s">
        <v>41463</v>
      </c>
      <c r="U1834" s="15">
        <v>3503.7</v>
      </c>
      <c r="V1834" s="15">
        <v>3503.7</v>
      </c>
      <c r="W1834" s="16">
        <f t="shared" si="123"/>
        <v>0</v>
      </c>
      <c r="X1834" s="16">
        <f t="shared" si="124"/>
        <v>0</v>
      </c>
      <c r="Y1834" s="1">
        <v>3503.7</v>
      </c>
      <c r="Z1834" s="1" t="str">
        <f t="shared" si="125"/>
        <v>未整改</v>
      </c>
      <c r="AA1834" s="1" t="str">
        <f t="shared" si="126"/>
        <v>已整改</v>
      </c>
      <c r="AC1834" s="3"/>
      <c r="AD1834" s="19" t="e">
        <f>VLOOKUP(H1834,'系统导出（基本表）'!R:R,1,0)</f>
        <v>#N/A</v>
      </c>
      <c r="AE1834" s="16" t="e">
        <f>VLOOKUP(I1834,'系统导出（基本表）'!Q:R,2,0)</f>
        <v>#N/A</v>
      </c>
      <c r="AF1834" s="16" t="e">
        <f>VLOOKUP(J1834,'系统导出（基本表）'!S:T,2,0)</f>
        <v>#N/A</v>
      </c>
      <c r="AG1834" s="16"/>
      <c r="AH1834" s="16"/>
      <c r="AI1834" s="16"/>
    </row>
    <row r="1835" s="2" customFormat="1" ht="19" customHeight="1" spans="1:33">
      <c r="A1835" s="2">
        <v>1</v>
      </c>
      <c r="B1835" s="11" t="s">
        <v>152</v>
      </c>
      <c r="C1835" s="11" t="s">
        <v>153</v>
      </c>
      <c r="D1835" s="11" t="s">
        <v>154</v>
      </c>
      <c r="E1835" s="10" t="s">
        <v>43180</v>
      </c>
      <c r="F1835" s="11" t="s">
        <v>38934</v>
      </c>
      <c r="G1835" s="10" t="s">
        <v>45523</v>
      </c>
      <c r="H1835" s="11" t="s">
        <v>45524</v>
      </c>
      <c r="I1835" s="11" t="s">
        <v>45525</v>
      </c>
      <c r="J1835" s="11" t="s">
        <v>45525</v>
      </c>
      <c r="K1835" s="11" t="s">
        <v>45520</v>
      </c>
      <c r="L1835" s="11" t="s">
        <v>45521</v>
      </c>
      <c r="M1835" s="11" t="s">
        <v>45522</v>
      </c>
      <c r="N1835" s="11" t="s">
        <v>41377</v>
      </c>
      <c r="O1835" s="11" t="s">
        <v>41387</v>
      </c>
      <c r="P1835" s="11" t="s">
        <v>41449</v>
      </c>
      <c r="Q1835" s="11" t="s">
        <v>41411</v>
      </c>
      <c r="R1835" s="11" t="s">
        <v>41411</v>
      </c>
      <c r="S1835" s="17">
        <v>2159.35</v>
      </c>
      <c r="T1835" s="11" t="s">
        <v>41450</v>
      </c>
      <c r="U1835" s="17">
        <v>1000</v>
      </c>
      <c r="V1835" s="17">
        <v>0</v>
      </c>
      <c r="W1835" s="18">
        <f t="shared" si="123"/>
        <v>2159.35</v>
      </c>
      <c r="X1835" s="18">
        <f t="shared" si="124"/>
        <v>1159.35</v>
      </c>
      <c r="Y1835" s="2">
        <v>1000</v>
      </c>
      <c r="Z1835" s="2" t="str">
        <f t="shared" si="125"/>
        <v>未整改</v>
      </c>
      <c r="AA1835" s="2" t="str">
        <f t="shared" si="126"/>
        <v>未整改</v>
      </c>
      <c r="AD1835" s="22" t="e">
        <f>VLOOKUP(H1835,'系统导出（基本表）'!R:R,1,0)</f>
        <v>#N/A</v>
      </c>
      <c r="AE1835" s="22" t="e">
        <f>VLOOKUP(I1835,'系统导出（基本表）'!Q:R,2,0)</f>
        <v>#N/A</v>
      </c>
      <c r="AF1835" s="2" t="e">
        <f>VLOOKUP(J1835,'系统导出（基本表）'!S:T,2,0)</f>
        <v>#N/A</v>
      </c>
      <c r="AG1835" s="24"/>
    </row>
    <row r="1836" s="1" customFormat="1" ht="19" customHeight="1" spans="2:35">
      <c r="B1836" s="10" t="s">
        <v>152</v>
      </c>
      <c r="C1836" s="10" t="s">
        <v>153</v>
      </c>
      <c r="D1836" s="10" t="s">
        <v>154</v>
      </c>
      <c r="E1836" s="10" t="s">
        <v>61</v>
      </c>
      <c r="F1836" s="10" t="s">
        <v>61</v>
      </c>
      <c r="G1836" s="10" t="s">
        <v>45526</v>
      </c>
      <c r="H1836" s="10" t="s">
        <v>45527</v>
      </c>
      <c r="I1836" s="10" t="s">
        <v>45528</v>
      </c>
      <c r="J1836" s="10" t="s">
        <v>45529</v>
      </c>
      <c r="K1836" s="10" t="s">
        <v>45520</v>
      </c>
      <c r="L1836" s="10" t="s">
        <v>45521</v>
      </c>
      <c r="M1836" s="10" t="s">
        <v>45522</v>
      </c>
      <c r="N1836" s="10" t="s">
        <v>61</v>
      </c>
      <c r="O1836" s="10" t="s">
        <v>41353</v>
      </c>
      <c r="P1836" s="10" t="s">
        <v>61</v>
      </c>
      <c r="Q1836" s="10" t="s">
        <v>41501</v>
      </c>
      <c r="R1836" s="10" t="s">
        <v>41501</v>
      </c>
      <c r="S1836" s="15">
        <v>15.65</v>
      </c>
      <c r="T1836" s="10" t="s">
        <v>45530</v>
      </c>
      <c r="U1836" s="15">
        <v>15.65</v>
      </c>
      <c r="V1836" s="15">
        <v>15.65</v>
      </c>
      <c r="W1836" s="16">
        <f t="shared" si="123"/>
        <v>0</v>
      </c>
      <c r="X1836" s="16">
        <f t="shared" si="124"/>
        <v>0</v>
      </c>
      <c r="Y1836" s="1">
        <v>15.65</v>
      </c>
      <c r="Z1836" s="1" t="str">
        <f t="shared" si="125"/>
        <v>未整改</v>
      </c>
      <c r="AA1836" s="1" t="str">
        <f t="shared" si="126"/>
        <v>已整改</v>
      </c>
      <c r="AC1836" s="3"/>
      <c r="AD1836" s="19" t="e">
        <f>VLOOKUP(H1836,'系统导出（基本表）'!R:R,1,0)</f>
        <v>#N/A</v>
      </c>
      <c r="AE1836" s="16" t="e">
        <f>VLOOKUP(I1836,'系统导出（基本表）'!Q:R,2,0)</f>
        <v>#N/A</v>
      </c>
      <c r="AF1836" s="16" t="e">
        <f>VLOOKUP(J1836,'系统导出（基本表）'!S:T,2,0)</f>
        <v>#N/A</v>
      </c>
      <c r="AG1836" s="16"/>
      <c r="AH1836" s="16"/>
      <c r="AI1836" s="16"/>
    </row>
    <row r="1837" s="1" customFormat="1" ht="19" customHeight="1" spans="2:35">
      <c r="B1837" s="10" t="s">
        <v>152</v>
      </c>
      <c r="C1837" s="10" t="s">
        <v>153</v>
      </c>
      <c r="D1837" s="10" t="s">
        <v>154</v>
      </c>
      <c r="E1837" s="10" t="s">
        <v>61</v>
      </c>
      <c r="F1837" s="10" t="s">
        <v>61</v>
      </c>
      <c r="G1837" s="10" t="s">
        <v>45516</v>
      </c>
      <c r="H1837" s="10" t="s">
        <v>45517</v>
      </c>
      <c r="I1837" s="10" t="s">
        <v>45518</v>
      </c>
      <c r="J1837" s="10" t="s">
        <v>45519</v>
      </c>
      <c r="K1837" s="10" t="s">
        <v>45520</v>
      </c>
      <c r="L1837" s="10" t="s">
        <v>45521</v>
      </c>
      <c r="M1837" s="10" t="s">
        <v>45522</v>
      </c>
      <c r="N1837" s="10" t="s">
        <v>61</v>
      </c>
      <c r="O1837" s="10" t="s">
        <v>41372</v>
      </c>
      <c r="P1837" s="10" t="s">
        <v>61</v>
      </c>
      <c r="Q1837" s="10" t="s">
        <v>41411</v>
      </c>
      <c r="R1837" s="10" t="s">
        <v>41411</v>
      </c>
      <c r="S1837" s="15">
        <v>5759.22</v>
      </c>
      <c r="T1837" s="10" t="s">
        <v>41412</v>
      </c>
      <c r="U1837" s="15">
        <v>5759.22</v>
      </c>
      <c r="V1837" s="15">
        <v>5759.22</v>
      </c>
      <c r="W1837" s="16">
        <f t="shared" si="123"/>
        <v>0</v>
      </c>
      <c r="X1837" s="16">
        <f t="shared" si="124"/>
        <v>0</v>
      </c>
      <c r="Y1837" s="1">
        <v>5759.22</v>
      </c>
      <c r="Z1837" s="1" t="str">
        <f t="shared" si="125"/>
        <v>未整改</v>
      </c>
      <c r="AA1837" s="1" t="str">
        <f t="shared" si="126"/>
        <v>已整改</v>
      </c>
      <c r="AC1837" s="3"/>
      <c r="AD1837" s="19" t="e">
        <f>VLOOKUP(H1837,'系统导出（基本表）'!R:R,1,0)</f>
        <v>#N/A</v>
      </c>
      <c r="AE1837" s="16" t="e">
        <f>VLOOKUP(I1837,'系统导出（基本表）'!Q:R,2,0)</f>
        <v>#N/A</v>
      </c>
      <c r="AF1837" s="16" t="e">
        <f>VLOOKUP(J1837,'系统导出（基本表）'!S:T,2,0)</f>
        <v>#N/A</v>
      </c>
      <c r="AG1837" s="16"/>
      <c r="AH1837" s="16"/>
      <c r="AI1837" s="16"/>
    </row>
    <row r="1838" s="1" customFormat="1" ht="19" customHeight="1" spans="2:35">
      <c r="B1838" s="10" t="s">
        <v>152</v>
      </c>
      <c r="C1838" s="10" t="s">
        <v>153</v>
      </c>
      <c r="D1838" s="10" t="s">
        <v>154</v>
      </c>
      <c r="E1838" s="10" t="s">
        <v>61</v>
      </c>
      <c r="F1838" s="10" t="s">
        <v>61</v>
      </c>
      <c r="G1838" s="10" t="s">
        <v>45526</v>
      </c>
      <c r="H1838" s="10" t="s">
        <v>45527</v>
      </c>
      <c r="I1838" s="10" t="s">
        <v>45528</v>
      </c>
      <c r="J1838" s="10" t="s">
        <v>45529</v>
      </c>
      <c r="K1838" s="10" t="s">
        <v>45520</v>
      </c>
      <c r="L1838" s="10" t="s">
        <v>45521</v>
      </c>
      <c r="M1838" s="10" t="s">
        <v>45522</v>
      </c>
      <c r="N1838" s="10" t="s">
        <v>61</v>
      </c>
      <c r="O1838" s="10" t="s">
        <v>41353</v>
      </c>
      <c r="P1838" s="10" t="s">
        <v>61</v>
      </c>
      <c r="Q1838" s="10" t="s">
        <v>41658</v>
      </c>
      <c r="R1838" s="10" t="s">
        <v>41658</v>
      </c>
      <c r="S1838" s="15">
        <v>1920.83</v>
      </c>
      <c r="T1838" s="10" t="s">
        <v>45530</v>
      </c>
      <c r="U1838" s="15">
        <v>1920.83</v>
      </c>
      <c r="V1838" s="15">
        <v>1920.83</v>
      </c>
      <c r="W1838" s="16">
        <f t="shared" si="123"/>
        <v>0</v>
      </c>
      <c r="X1838" s="16">
        <f t="shared" si="124"/>
        <v>0</v>
      </c>
      <c r="Y1838" s="1">
        <v>1920.83</v>
      </c>
      <c r="Z1838" s="1" t="str">
        <f t="shared" si="125"/>
        <v>未整改</v>
      </c>
      <c r="AA1838" s="1" t="str">
        <f t="shared" si="126"/>
        <v>已整改</v>
      </c>
      <c r="AC1838" s="3"/>
      <c r="AD1838" s="19" t="e">
        <f>VLOOKUP(H1838,'系统导出（基本表）'!R:R,1,0)</f>
        <v>#N/A</v>
      </c>
      <c r="AE1838" s="16" t="e">
        <f>VLOOKUP(I1838,'系统导出（基本表）'!Q:R,2,0)</f>
        <v>#N/A</v>
      </c>
      <c r="AF1838" s="16" t="e">
        <f>VLOOKUP(J1838,'系统导出（基本表）'!S:T,2,0)</f>
        <v>#N/A</v>
      </c>
      <c r="AG1838" s="16"/>
      <c r="AH1838" s="16"/>
      <c r="AI1838" s="16"/>
    </row>
    <row r="1839" s="1" customFormat="1" ht="19" customHeight="1" spans="2:35">
      <c r="B1839" s="10" t="s">
        <v>152</v>
      </c>
      <c r="C1839" s="10" t="s">
        <v>153</v>
      </c>
      <c r="D1839" s="10" t="s">
        <v>154</v>
      </c>
      <c r="E1839" s="10" t="s">
        <v>45531</v>
      </c>
      <c r="F1839" s="10" t="s">
        <v>39509</v>
      </c>
      <c r="G1839" s="10" t="s">
        <v>45532</v>
      </c>
      <c r="H1839" s="10" t="s">
        <v>45533</v>
      </c>
      <c r="I1839" s="10" t="s">
        <v>45534</v>
      </c>
      <c r="J1839" s="10" t="s">
        <v>45535</v>
      </c>
      <c r="K1839" s="10" t="s">
        <v>45520</v>
      </c>
      <c r="L1839" s="10" t="s">
        <v>45536</v>
      </c>
      <c r="M1839" s="10" t="s">
        <v>45522</v>
      </c>
      <c r="N1839" s="10" t="s">
        <v>41377</v>
      </c>
      <c r="O1839" s="10" t="s">
        <v>41378</v>
      </c>
      <c r="P1839" s="10" t="s">
        <v>41456</v>
      </c>
      <c r="Q1839" s="10" t="s">
        <v>41411</v>
      </c>
      <c r="R1839" s="10" t="s">
        <v>41411</v>
      </c>
      <c r="S1839" s="15">
        <v>965.02</v>
      </c>
      <c r="T1839" s="10" t="s">
        <v>41463</v>
      </c>
      <c r="U1839" s="15">
        <v>965.02</v>
      </c>
      <c r="V1839" s="15">
        <v>965.02</v>
      </c>
      <c r="W1839" s="16">
        <f t="shared" si="123"/>
        <v>0</v>
      </c>
      <c r="X1839" s="16">
        <f t="shared" si="124"/>
        <v>0</v>
      </c>
      <c r="Y1839" s="1">
        <v>965.02</v>
      </c>
      <c r="Z1839" s="1" t="str">
        <f t="shared" si="125"/>
        <v>未整改</v>
      </c>
      <c r="AA1839" s="1" t="str">
        <f t="shared" si="126"/>
        <v>已整改</v>
      </c>
      <c r="AC1839" s="3"/>
      <c r="AD1839" s="19" t="e">
        <f>VLOOKUP(H1839,'系统导出（基本表）'!R:R,1,0)</f>
        <v>#N/A</v>
      </c>
      <c r="AE1839" s="16" t="e">
        <f>VLOOKUP(I1839,'系统导出（基本表）'!Q:R,2,0)</f>
        <v>#N/A</v>
      </c>
      <c r="AF1839" s="16" t="e">
        <f>VLOOKUP(J1839,'系统导出（基本表）'!S:T,2,0)</f>
        <v>#N/A</v>
      </c>
      <c r="AG1839" s="16"/>
      <c r="AH1839" s="16"/>
      <c r="AI1839" s="16"/>
    </row>
    <row r="1840" s="1" customFormat="1" ht="19" customHeight="1" spans="2:35">
      <c r="B1840" s="10" t="s">
        <v>152</v>
      </c>
      <c r="C1840" s="10" t="s">
        <v>153</v>
      </c>
      <c r="D1840" s="10" t="s">
        <v>154</v>
      </c>
      <c r="E1840" s="10" t="s">
        <v>61</v>
      </c>
      <c r="F1840" s="10" t="s">
        <v>61</v>
      </c>
      <c r="G1840" s="10" t="s">
        <v>45516</v>
      </c>
      <c r="H1840" s="10" t="s">
        <v>45517</v>
      </c>
      <c r="I1840" s="10" t="s">
        <v>45518</v>
      </c>
      <c r="J1840" s="10" t="s">
        <v>45519</v>
      </c>
      <c r="K1840" s="10" t="s">
        <v>45520</v>
      </c>
      <c r="L1840" s="10" t="s">
        <v>45521</v>
      </c>
      <c r="M1840" s="10" t="s">
        <v>45522</v>
      </c>
      <c r="N1840" s="10" t="s">
        <v>61</v>
      </c>
      <c r="O1840" s="10" t="s">
        <v>41353</v>
      </c>
      <c r="P1840" s="10" t="s">
        <v>61</v>
      </c>
      <c r="Q1840" s="10" t="s">
        <v>41984</v>
      </c>
      <c r="R1840" s="10" t="s">
        <v>41984</v>
      </c>
      <c r="S1840" s="15">
        <v>400</v>
      </c>
      <c r="T1840" s="10" t="s">
        <v>45537</v>
      </c>
      <c r="U1840" s="15">
        <v>400</v>
      </c>
      <c r="V1840" s="15">
        <v>400</v>
      </c>
      <c r="W1840" s="16">
        <f t="shared" si="123"/>
        <v>0</v>
      </c>
      <c r="X1840" s="16">
        <f t="shared" si="124"/>
        <v>0</v>
      </c>
      <c r="Y1840" s="1">
        <v>400</v>
      </c>
      <c r="Z1840" s="1" t="str">
        <f t="shared" si="125"/>
        <v>未整改</v>
      </c>
      <c r="AA1840" s="1" t="str">
        <f t="shared" si="126"/>
        <v>已整改</v>
      </c>
      <c r="AC1840" s="3">
        <f>S1840-Y1840</f>
        <v>0</v>
      </c>
      <c r="AD1840" s="19" t="e">
        <f>VLOOKUP(H1840,'系统导出（基本表）'!R:R,1,0)</f>
        <v>#N/A</v>
      </c>
      <c r="AE1840" s="16" t="e">
        <f>VLOOKUP(I1840,'系统导出（基本表）'!Q:R,2,0)</f>
        <v>#N/A</v>
      </c>
      <c r="AF1840" s="16" t="e">
        <f>VLOOKUP(J1840,'系统导出（基本表）'!S:T,2,0)</f>
        <v>#N/A</v>
      </c>
      <c r="AG1840" s="16"/>
      <c r="AH1840" s="16"/>
      <c r="AI1840" s="16"/>
    </row>
    <row r="1841" s="1" customFormat="1" ht="19" customHeight="1" spans="2:35">
      <c r="B1841" s="10" t="s">
        <v>152</v>
      </c>
      <c r="C1841" s="10" t="s">
        <v>153</v>
      </c>
      <c r="D1841" s="10" t="s">
        <v>154</v>
      </c>
      <c r="E1841" s="10" t="s">
        <v>61</v>
      </c>
      <c r="F1841" s="10" t="s">
        <v>61</v>
      </c>
      <c r="G1841" s="10" t="s">
        <v>45538</v>
      </c>
      <c r="H1841" s="10" t="s">
        <v>45539</v>
      </c>
      <c r="I1841" s="10" t="s">
        <v>45540</v>
      </c>
      <c r="J1841" s="10" t="s">
        <v>45541</v>
      </c>
      <c r="K1841" s="10" t="s">
        <v>45520</v>
      </c>
      <c r="L1841" s="10" t="s">
        <v>45536</v>
      </c>
      <c r="M1841" s="10" t="s">
        <v>45522</v>
      </c>
      <c r="N1841" s="10" t="s">
        <v>61</v>
      </c>
      <c r="O1841" s="10" t="s">
        <v>41372</v>
      </c>
      <c r="P1841" s="10" t="s">
        <v>61</v>
      </c>
      <c r="Q1841" s="10" t="s">
        <v>41411</v>
      </c>
      <c r="R1841" s="10" t="s">
        <v>41411</v>
      </c>
      <c r="S1841" s="15">
        <v>1945</v>
      </c>
      <c r="T1841" s="10" t="s">
        <v>41412</v>
      </c>
      <c r="U1841" s="15">
        <v>1945</v>
      </c>
      <c r="V1841" s="15">
        <v>1945</v>
      </c>
      <c r="W1841" s="16">
        <f t="shared" si="123"/>
        <v>0</v>
      </c>
      <c r="X1841" s="16">
        <f t="shared" si="124"/>
        <v>0</v>
      </c>
      <c r="Y1841" s="1">
        <v>1945</v>
      </c>
      <c r="Z1841" s="1" t="str">
        <f t="shared" si="125"/>
        <v>未整改</v>
      </c>
      <c r="AA1841" s="1" t="str">
        <f t="shared" si="126"/>
        <v>已整改</v>
      </c>
      <c r="AC1841" s="3"/>
      <c r="AD1841" s="19" t="e">
        <f>VLOOKUP(H1841,'系统导出（基本表）'!R:R,1,0)</f>
        <v>#N/A</v>
      </c>
      <c r="AE1841" s="16" t="e">
        <f>VLOOKUP(I1841,'系统导出（基本表）'!Q:R,2,0)</f>
        <v>#N/A</v>
      </c>
      <c r="AF1841" s="16" t="e">
        <f>VLOOKUP(J1841,'系统导出（基本表）'!S:T,2,0)</f>
        <v>#N/A</v>
      </c>
      <c r="AG1841" s="16"/>
      <c r="AH1841" s="16"/>
      <c r="AI1841" s="16"/>
    </row>
    <row r="1842" s="1" customFormat="1" ht="19" customHeight="1" spans="2:35">
      <c r="B1842" s="10" t="s">
        <v>152</v>
      </c>
      <c r="C1842" s="10" t="s">
        <v>153</v>
      </c>
      <c r="D1842" s="10" t="s">
        <v>154</v>
      </c>
      <c r="E1842" s="10" t="s">
        <v>61</v>
      </c>
      <c r="F1842" s="10" t="s">
        <v>61</v>
      </c>
      <c r="G1842" s="10" t="s">
        <v>45542</v>
      </c>
      <c r="H1842" s="10" t="s">
        <v>45543</v>
      </c>
      <c r="I1842" s="10" t="s">
        <v>45544</v>
      </c>
      <c r="J1842" s="10" t="s">
        <v>45544</v>
      </c>
      <c r="K1842" s="10" t="s">
        <v>45545</v>
      </c>
      <c r="L1842" s="10" t="s">
        <v>45546</v>
      </c>
      <c r="M1842" s="10" t="s">
        <v>45547</v>
      </c>
      <c r="N1842" s="10" t="s">
        <v>61</v>
      </c>
      <c r="O1842" s="10" t="s">
        <v>41372</v>
      </c>
      <c r="P1842" s="10" t="s">
        <v>61</v>
      </c>
      <c r="Q1842" s="10" t="s">
        <v>41411</v>
      </c>
      <c r="R1842" s="10" t="s">
        <v>41411</v>
      </c>
      <c r="S1842" s="15">
        <v>79.98</v>
      </c>
      <c r="T1842" s="10" t="s">
        <v>41412</v>
      </c>
      <c r="U1842" s="15">
        <v>79.98</v>
      </c>
      <c r="V1842" s="15">
        <v>79.98</v>
      </c>
      <c r="W1842" s="16">
        <f t="shared" si="123"/>
        <v>0</v>
      </c>
      <c r="X1842" s="16">
        <f t="shared" si="124"/>
        <v>0</v>
      </c>
      <c r="Y1842" s="1">
        <v>79.98</v>
      </c>
      <c r="Z1842" s="1" t="str">
        <f t="shared" si="125"/>
        <v>未整改</v>
      </c>
      <c r="AA1842" s="1" t="str">
        <f t="shared" si="126"/>
        <v>已整改</v>
      </c>
      <c r="AC1842" s="3"/>
      <c r="AD1842" s="19" t="e">
        <f>VLOOKUP(H1842,'系统导出（基本表）'!R:R,1,0)</f>
        <v>#N/A</v>
      </c>
      <c r="AE1842" s="16" t="e">
        <f>VLOOKUP(I1842,'系统导出（基本表）'!Q:R,2,0)</f>
        <v>#N/A</v>
      </c>
      <c r="AF1842" s="16" t="e">
        <f>VLOOKUP(J1842,'系统导出（基本表）'!S:T,2,0)</f>
        <v>#N/A</v>
      </c>
      <c r="AG1842" s="16"/>
      <c r="AH1842" s="16"/>
      <c r="AI1842" s="16"/>
    </row>
    <row r="1843" s="2" customFormat="1" ht="19" customHeight="1" spans="1:33">
      <c r="A1843" s="2">
        <v>1</v>
      </c>
      <c r="B1843" s="11" t="s">
        <v>152</v>
      </c>
      <c r="C1843" s="11" t="s">
        <v>153</v>
      </c>
      <c r="D1843" s="11" t="s">
        <v>154</v>
      </c>
      <c r="E1843" s="10" t="s">
        <v>42963</v>
      </c>
      <c r="F1843" s="11" t="s">
        <v>39177</v>
      </c>
      <c r="G1843" s="10" t="s">
        <v>45548</v>
      </c>
      <c r="H1843" s="11" t="s">
        <v>45549</v>
      </c>
      <c r="I1843" s="11" t="s">
        <v>45550</v>
      </c>
      <c r="J1843" s="11" t="s">
        <v>45551</v>
      </c>
      <c r="K1843" s="11" t="s">
        <v>5382</v>
      </c>
      <c r="L1843" s="11" t="s">
        <v>45552</v>
      </c>
      <c r="M1843" s="11" t="s">
        <v>45553</v>
      </c>
      <c r="N1843" s="11" t="s">
        <v>41377</v>
      </c>
      <c r="O1843" s="11" t="s">
        <v>41387</v>
      </c>
      <c r="P1843" s="11" t="s">
        <v>41449</v>
      </c>
      <c r="Q1843" s="11" t="s">
        <v>41411</v>
      </c>
      <c r="R1843" s="11" t="s">
        <v>41411</v>
      </c>
      <c r="S1843" s="17">
        <v>10323.49</v>
      </c>
      <c r="T1843" s="11" t="s">
        <v>41450</v>
      </c>
      <c r="U1843" s="17">
        <v>0</v>
      </c>
      <c r="V1843" s="17">
        <v>0</v>
      </c>
      <c r="W1843" s="18">
        <f t="shared" si="123"/>
        <v>10323.49</v>
      </c>
      <c r="X1843" s="18">
        <f t="shared" si="124"/>
        <v>10323.49</v>
      </c>
      <c r="Y1843" s="2">
        <v>0</v>
      </c>
      <c r="Z1843" s="2" t="str">
        <f t="shared" si="125"/>
        <v>未整改</v>
      </c>
      <c r="AA1843" s="2" t="str">
        <f t="shared" si="126"/>
        <v>未整改</v>
      </c>
      <c r="AD1843" s="22" t="e">
        <f>VLOOKUP(H1843,'系统导出（基本表）'!R:R,1,0)</f>
        <v>#N/A</v>
      </c>
      <c r="AE1843" s="22" t="e">
        <f>VLOOKUP(I1843,'系统导出（基本表）'!Q:R,2,0)</f>
        <v>#N/A</v>
      </c>
      <c r="AF1843" s="2" t="e">
        <f>VLOOKUP(J1843,'系统导出（基本表）'!S:T,2,0)</f>
        <v>#N/A</v>
      </c>
      <c r="AG1843" s="24"/>
    </row>
    <row r="1844" s="1" customFormat="1" ht="19" customHeight="1" spans="2:35">
      <c r="B1844" s="10" t="s">
        <v>152</v>
      </c>
      <c r="C1844" s="10" t="s">
        <v>153</v>
      </c>
      <c r="D1844" s="10" t="s">
        <v>154</v>
      </c>
      <c r="E1844" s="10" t="s">
        <v>61</v>
      </c>
      <c r="F1844" s="10" t="s">
        <v>61</v>
      </c>
      <c r="G1844" s="10" t="s">
        <v>45554</v>
      </c>
      <c r="H1844" s="10" t="s">
        <v>45555</v>
      </c>
      <c r="I1844" s="10" t="s">
        <v>45556</v>
      </c>
      <c r="J1844" s="10" t="s">
        <v>45556</v>
      </c>
      <c r="K1844" s="10" t="s">
        <v>15994</v>
      </c>
      <c r="L1844" s="10" t="s">
        <v>15985</v>
      </c>
      <c r="M1844" s="10" t="s">
        <v>45557</v>
      </c>
      <c r="N1844" s="10" t="s">
        <v>61</v>
      </c>
      <c r="O1844" s="10" t="s">
        <v>41372</v>
      </c>
      <c r="P1844" s="10" t="s">
        <v>61</v>
      </c>
      <c r="Q1844" s="10" t="s">
        <v>41411</v>
      </c>
      <c r="R1844" s="10" t="s">
        <v>41411</v>
      </c>
      <c r="S1844" s="15">
        <v>4655.86</v>
      </c>
      <c r="T1844" s="10" t="s">
        <v>41412</v>
      </c>
      <c r="U1844" s="15">
        <v>4655.86</v>
      </c>
      <c r="V1844" s="15">
        <v>4655.86</v>
      </c>
      <c r="W1844" s="16">
        <f t="shared" si="123"/>
        <v>0</v>
      </c>
      <c r="X1844" s="16">
        <f t="shared" si="124"/>
        <v>0</v>
      </c>
      <c r="Y1844" s="1">
        <v>4655.86</v>
      </c>
      <c r="Z1844" s="1" t="str">
        <f t="shared" si="125"/>
        <v>未整改</v>
      </c>
      <c r="AA1844" s="1" t="str">
        <f t="shared" si="126"/>
        <v>已整改</v>
      </c>
      <c r="AC1844" s="3"/>
      <c r="AD1844" s="19" t="e">
        <f>VLOOKUP(H1844,'系统导出（基本表）'!R:R,1,0)</f>
        <v>#N/A</v>
      </c>
      <c r="AE1844" s="16" t="e">
        <f>VLOOKUP(I1844,'系统导出（基本表）'!Q:R,2,0)</f>
        <v>#N/A</v>
      </c>
      <c r="AF1844" s="16" t="e">
        <f>VLOOKUP(J1844,'系统导出（基本表）'!S:T,2,0)</f>
        <v>#N/A</v>
      </c>
      <c r="AG1844" s="16"/>
      <c r="AH1844" s="16"/>
      <c r="AI1844" s="16"/>
    </row>
    <row r="1845" s="2" customFormat="1" ht="19" customHeight="1" spans="1:33">
      <c r="A1845" s="2">
        <v>1</v>
      </c>
      <c r="B1845" s="11" t="s">
        <v>152</v>
      </c>
      <c r="C1845" s="11" t="s">
        <v>153</v>
      </c>
      <c r="D1845" s="11" t="s">
        <v>154</v>
      </c>
      <c r="E1845" s="10" t="s">
        <v>43966</v>
      </c>
      <c r="F1845" s="11" t="s">
        <v>39229</v>
      </c>
      <c r="G1845" s="10" t="s">
        <v>45554</v>
      </c>
      <c r="H1845" s="11" t="s">
        <v>45555</v>
      </c>
      <c r="I1845" s="11" t="s">
        <v>45556</v>
      </c>
      <c r="J1845" s="11" t="s">
        <v>45556</v>
      </c>
      <c r="K1845" s="11" t="s">
        <v>15994</v>
      </c>
      <c r="L1845" s="11" t="s">
        <v>45558</v>
      </c>
      <c r="M1845" s="11" t="s">
        <v>45557</v>
      </c>
      <c r="N1845" s="11" t="s">
        <v>41377</v>
      </c>
      <c r="O1845" s="11" t="s">
        <v>41387</v>
      </c>
      <c r="P1845" s="11" t="s">
        <v>41456</v>
      </c>
      <c r="Q1845" s="11" t="s">
        <v>41411</v>
      </c>
      <c r="R1845" s="11" t="s">
        <v>41411</v>
      </c>
      <c r="S1845" s="17">
        <v>258.559</v>
      </c>
      <c r="T1845" s="11" t="s">
        <v>41411</v>
      </c>
      <c r="U1845" s="17">
        <v>0</v>
      </c>
      <c r="V1845" s="17">
        <v>0</v>
      </c>
      <c r="W1845" s="18">
        <f t="shared" si="123"/>
        <v>258.559</v>
      </c>
      <c r="X1845" s="18">
        <f t="shared" si="124"/>
        <v>258.559</v>
      </c>
      <c r="Y1845" s="2">
        <v>0</v>
      </c>
      <c r="Z1845" s="2" t="str">
        <f t="shared" si="125"/>
        <v>未整改</v>
      </c>
      <c r="AA1845" s="2" t="str">
        <f t="shared" si="126"/>
        <v>未整改</v>
      </c>
      <c r="AD1845" s="22" t="e">
        <f>VLOOKUP(H1845,'系统导出（基本表）'!R:R,1,0)</f>
        <v>#N/A</v>
      </c>
      <c r="AE1845" s="22" t="e">
        <f>VLOOKUP(I1845,'系统导出（基本表）'!Q:R,2,0)</f>
        <v>#N/A</v>
      </c>
      <c r="AF1845" s="2" t="e">
        <f>VLOOKUP(J1845,'系统导出（基本表）'!S:T,2,0)</f>
        <v>#N/A</v>
      </c>
      <c r="AG1845" s="24"/>
    </row>
    <row r="1846" s="1" customFormat="1" ht="19" customHeight="1" spans="2:35">
      <c r="B1846" s="10" t="s">
        <v>152</v>
      </c>
      <c r="C1846" s="10" t="s">
        <v>153</v>
      </c>
      <c r="D1846" s="10" t="s">
        <v>154</v>
      </c>
      <c r="E1846" s="10" t="s">
        <v>43966</v>
      </c>
      <c r="F1846" s="10" t="s">
        <v>39229</v>
      </c>
      <c r="G1846" s="10" t="s">
        <v>45554</v>
      </c>
      <c r="H1846" s="10" t="s">
        <v>45555</v>
      </c>
      <c r="I1846" s="10" t="s">
        <v>45556</v>
      </c>
      <c r="J1846" s="10" t="s">
        <v>45556</v>
      </c>
      <c r="K1846" s="10" t="s">
        <v>15994</v>
      </c>
      <c r="L1846" s="10" t="s">
        <v>15985</v>
      </c>
      <c r="M1846" s="10" t="s">
        <v>45557</v>
      </c>
      <c r="N1846" s="10" t="s">
        <v>41377</v>
      </c>
      <c r="O1846" s="10" t="s">
        <v>41378</v>
      </c>
      <c r="P1846" s="10" t="s">
        <v>41456</v>
      </c>
      <c r="Q1846" s="10" t="s">
        <v>41411</v>
      </c>
      <c r="R1846" s="10" t="s">
        <v>41411</v>
      </c>
      <c r="S1846" s="15">
        <v>1439.87</v>
      </c>
      <c r="T1846" s="10" t="s">
        <v>41463</v>
      </c>
      <c r="U1846" s="15">
        <v>1381.314775</v>
      </c>
      <c r="V1846" s="15">
        <v>855.038045</v>
      </c>
      <c r="W1846" s="16">
        <f t="shared" si="123"/>
        <v>584.831955</v>
      </c>
      <c r="X1846" s="16">
        <f t="shared" si="124"/>
        <v>58.5552249999998</v>
      </c>
      <c r="Y1846" s="1">
        <v>1381.314775</v>
      </c>
      <c r="Z1846" s="1" t="str">
        <f t="shared" si="125"/>
        <v>未整改</v>
      </c>
      <c r="AA1846" s="1" t="str">
        <f t="shared" si="126"/>
        <v>未整改</v>
      </c>
      <c r="AC1846" s="3"/>
      <c r="AD1846" s="19" t="e">
        <f>VLOOKUP(H1846,'系统导出（基本表）'!R:R,1,0)</f>
        <v>#N/A</v>
      </c>
      <c r="AE1846" s="16" t="e">
        <f>VLOOKUP(I1846,'系统导出（基本表）'!Q:R,2,0)</f>
        <v>#N/A</v>
      </c>
      <c r="AF1846" s="16" t="e">
        <f>VLOOKUP(J1846,'系统导出（基本表）'!S:T,2,0)</f>
        <v>#N/A</v>
      </c>
      <c r="AG1846" s="16"/>
      <c r="AH1846" s="16"/>
      <c r="AI1846" s="16"/>
    </row>
    <row r="1847" s="2" customFormat="1" ht="19" customHeight="1" spans="1:33">
      <c r="A1847" s="2">
        <v>1</v>
      </c>
      <c r="B1847" s="11" t="s">
        <v>152</v>
      </c>
      <c r="C1847" s="11" t="s">
        <v>153</v>
      </c>
      <c r="D1847" s="11" t="s">
        <v>154</v>
      </c>
      <c r="E1847" s="10" t="s">
        <v>43180</v>
      </c>
      <c r="F1847" s="11" t="s">
        <v>38934</v>
      </c>
      <c r="G1847" s="10" t="s">
        <v>15995</v>
      </c>
      <c r="H1847" s="11" t="s">
        <v>15988</v>
      </c>
      <c r="I1847" s="11" t="s">
        <v>15987</v>
      </c>
      <c r="J1847" s="11" t="s">
        <v>15987</v>
      </c>
      <c r="K1847" s="11" t="s">
        <v>15994</v>
      </c>
      <c r="L1847" s="11" t="s">
        <v>45558</v>
      </c>
      <c r="M1847" s="11" t="s">
        <v>45557</v>
      </c>
      <c r="N1847" s="11" t="s">
        <v>41377</v>
      </c>
      <c r="O1847" s="11" t="s">
        <v>41387</v>
      </c>
      <c r="P1847" s="11" t="s">
        <v>41449</v>
      </c>
      <c r="Q1847" s="11" t="s">
        <v>41411</v>
      </c>
      <c r="R1847" s="11" t="s">
        <v>41411</v>
      </c>
      <c r="S1847" s="17">
        <v>656.61</v>
      </c>
      <c r="T1847" s="11" t="s">
        <v>42004</v>
      </c>
      <c r="U1847" s="17">
        <v>134.5232</v>
      </c>
      <c r="V1847" s="17">
        <v>0</v>
      </c>
      <c r="W1847" s="18">
        <f t="shared" si="123"/>
        <v>656.61</v>
      </c>
      <c r="X1847" s="18">
        <f t="shared" si="124"/>
        <v>522.0868</v>
      </c>
      <c r="Y1847" s="2">
        <v>134.5232</v>
      </c>
      <c r="Z1847" s="2" t="str">
        <f t="shared" si="125"/>
        <v>未整改</v>
      </c>
      <c r="AA1847" s="2" t="str">
        <f t="shared" si="126"/>
        <v>未整改</v>
      </c>
      <c r="AD1847" s="22" t="e">
        <f>VLOOKUP(H1847,'系统导出（基本表）'!R:R,1,0)</f>
        <v>#N/A</v>
      </c>
      <c r="AE1847" s="22" t="e">
        <f>VLOOKUP(I1847,'系统导出（基本表）'!Q:R,2,0)</f>
        <v>#N/A</v>
      </c>
      <c r="AF1847" s="2" t="e">
        <f>VLOOKUP(J1847,'系统导出（基本表）'!S:T,2,0)</f>
        <v>#N/A</v>
      </c>
      <c r="AG1847" s="24"/>
    </row>
    <row r="1848" s="2" customFormat="1" ht="19" customHeight="1" spans="1:33">
      <c r="A1848" s="2">
        <v>1</v>
      </c>
      <c r="B1848" s="11" t="s">
        <v>152</v>
      </c>
      <c r="C1848" s="11" t="s">
        <v>153</v>
      </c>
      <c r="D1848" s="11" t="s">
        <v>154</v>
      </c>
      <c r="E1848" s="10" t="s">
        <v>42963</v>
      </c>
      <c r="F1848" s="11" t="s">
        <v>39177</v>
      </c>
      <c r="G1848" s="10" t="s">
        <v>8903</v>
      </c>
      <c r="H1848" s="11" t="s">
        <v>8897</v>
      </c>
      <c r="I1848" s="11" t="s">
        <v>8896</v>
      </c>
      <c r="J1848" s="11" t="s">
        <v>8896</v>
      </c>
      <c r="K1848" s="11" t="s">
        <v>8902</v>
      </c>
      <c r="L1848" s="11" t="s">
        <v>45559</v>
      </c>
      <c r="M1848" s="11" t="s">
        <v>45560</v>
      </c>
      <c r="N1848" s="11" t="s">
        <v>41377</v>
      </c>
      <c r="O1848" s="11" t="s">
        <v>41387</v>
      </c>
      <c r="P1848" s="11" t="s">
        <v>41449</v>
      </c>
      <c r="Q1848" s="11" t="s">
        <v>41411</v>
      </c>
      <c r="R1848" s="11" t="s">
        <v>41411</v>
      </c>
      <c r="S1848" s="17">
        <v>2358.43336</v>
      </c>
      <c r="T1848" s="11" t="s">
        <v>41450</v>
      </c>
      <c r="U1848" s="17">
        <v>1118.15</v>
      </c>
      <c r="V1848" s="17">
        <v>0</v>
      </c>
      <c r="W1848" s="18">
        <f t="shared" si="123"/>
        <v>2358.43336</v>
      </c>
      <c r="X1848" s="18">
        <f t="shared" si="124"/>
        <v>1240.28336</v>
      </c>
      <c r="Y1848" s="2">
        <v>1118.15</v>
      </c>
      <c r="Z1848" s="2" t="str">
        <f t="shared" si="125"/>
        <v>未整改</v>
      </c>
      <c r="AA1848" s="2" t="str">
        <f t="shared" si="126"/>
        <v>未整改</v>
      </c>
      <c r="AD1848" s="22" t="e">
        <f>VLOOKUP(H1848,'系统导出（基本表）'!R:R,1,0)</f>
        <v>#N/A</v>
      </c>
      <c r="AE1848" s="22" t="e">
        <f>VLOOKUP(I1848,'系统导出（基本表）'!Q:R,2,0)</f>
        <v>#N/A</v>
      </c>
      <c r="AF1848" s="2" t="e">
        <f>VLOOKUP(J1848,'系统导出（基本表）'!S:T,2,0)</f>
        <v>#N/A</v>
      </c>
      <c r="AG1848" s="24"/>
    </row>
    <row r="1849" s="1" customFormat="1" ht="19" customHeight="1" spans="2:35">
      <c r="B1849" s="10" t="s">
        <v>152</v>
      </c>
      <c r="C1849" s="10" t="s">
        <v>153</v>
      </c>
      <c r="D1849" s="10" t="s">
        <v>154</v>
      </c>
      <c r="E1849" s="10" t="s">
        <v>61</v>
      </c>
      <c r="F1849" s="10" t="s">
        <v>61</v>
      </c>
      <c r="G1849" s="10" t="s">
        <v>45561</v>
      </c>
      <c r="H1849" s="10" t="s">
        <v>45562</v>
      </c>
      <c r="I1849" s="10" t="s">
        <v>45563</v>
      </c>
      <c r="J1849" s="10" t="s">
        <v>45564</v>
      </c>
      <c r="K1849" s="10" t="s">
        <v>22902</v>
      </c>
      <c r="L1849" s="10" t="s">
        <v>45565</v>
      </c>
      <c r="M1849" s="10" t="s">
        <v>45566</v>
      </c>
      <c r="N1849" s="10" t="s">
        <v>61</v>
      </c>
      <c r="O1849" s="10" t="s">
        <v>41372</v>
      </c>
      <c r="P1849" s="10" t="s">
        <v>61</v>
      </c>
      <c r="Q1849" s="10" t="s">
        <v>41411</v>
      </c>
      <c r="R1849" s="10" t="s">
        <v>41411</v>
      </c>
      <c r="S1849" s="15">
        <v>5481.75</v>
      </c>
      <c r="T1849" s="10" t="s">
        <v>41412</v>
      </c>
      <c r="U1849" s="15">
        <v>5481.75</v>
      </c>
      <c r="V1849" s="15">
        <v>5481.75</v>
      </c>
      <c r="W1849" s="16">
        <f t="shared" si="123"/>
        <v>0</v>
      </c>
      <c r="X1849" s="16">
        <f t="shared" si="124"/>
        <v>0</v>
      </c>
      <c r="Y1849" s="1">
        <v>5481.75</v>
      </c>
      <c r="Z1849" s="1" t="str">
        <f t="shared" si="125"/>
        <v>未整改</v>
      </c>
      <c r="AA1849" s="1" t="str">
        <f t="shared" si="126"/>
        <v>已整改</v>
      </c>
      <c r="AC1849" s="3"/>
      <c r="AD1849" s="19" t="e">
        <f>VLOOKUP(H1849,'系统导出（基本表）'!R:R,1,0)</f>
        <v>#N/A</v>
      </c>
      <c r="AE1849" s="16" t="e">
        <f>VLOOKUP(I1849,'系统导出（基本表）'!Q:R,2,0)</f>
        <v>#N/A</v>
      </c>
      <c r="AF1849" s="16" t="e">
        <f>VLOOKUP(J1849,'系统导出（基本表）'!S:T,2,0)</f>
        <v>#N/A</v>
      </c>
      <c r="AG1849" s="16"/>
      <c r="AH1849" s="16"/>
      <c r="AI1849" s="16"/>
    </row>
    <row r="1850" s="2" customFormat="1" ht="19" customHeight="1" spans="1:33">
      <c r="A1850" s="2">
        <v>1</v>
      </c>
      <c r="B1850" s="11" t="s">
        <v>152</v>
      </c>
      <c r="C1850" s="11" t="s">
        <v>153</v>
      </c>
      <c r="D1850" s="11" t="s">
        <v>154</v>
      </c>
      <c r="E1850" s="10" t="s">
        <v>42339</v>
      </c>
      <c r="F1850" s="11" t="s">
        <v>39265</v>
      </c>
      <c r="G1850" s="10" t="s">
        <v>45567</v>
      </c>
      <c r="H1850" s="11" t="s">
        <v>45568</v>
      </c>
      <c r="I1850" s="11" t="s">
        <v>45569</v>
      </c>
      <c r="J1850" s="11" t="s">
        <v>45570</v>
      </c>
      <c r="K1850" s="11" t="s">
        <v>45571</v>
      </c>
      <c r="L1850" s="11" t="s">
        <v>45572</v>
      </c>
      <c r="M1850" s="11" t="s">
        <v>45573</v>
      </c>
      <c r="N1850" s="11" t="s">
        <v>41377</v>
      </c>
      <c r="O1850" s="11" t="s">
        <v>41387</v>
      </c>
      <c r="P1850" s="11" t="s">
        <v>41449</v>
      </c>
      <c r="Q1850" s="11" t="s">
        <v>41411</v>
      </c>
      <c r="R1850" s="11" t="s">
        <v>41411</v>
      </c>
      <c r="S1850" s="17">
        <v>3933.4</v>
      </c>
      <c r="T1850" s="11" t="s">
        <v>41450</v>
      </c>
      <c r="U1850" s="17">
        <v>0</v>
      </c>
      <c r="V1850" s="17">
        <v>0</v>
      </c>
      <c r="W1850" s="18">
        <f t="shared" si="123"/>
        <v>3933.4</v>
      </c>
      <c r="X1850" s="18">
        <f t="shared" si="124"/>
        <v>3933.4</v>
      </c>
      <c r="Y1850" s="2">
        <v>0</v>
      </c>
      <c r="Z1850" s="2" t="str">
        <f t="shared" si="125"/>
        <v>未整改</v>
      </c>
      <c r="AA1850" s="2" t="str">
        <f t="shared" si="126"/>
        <v>未整改</v>
      </c>
      <c r="AD1850" s="22" t="e">
        <f>VLOOKUP(H1850,'系统导出（基本表）'!R:R,1,0)</f>
        <v>#N/A</v>
      </c>
      <c r="AE1850" s="22" t="e">
        <f>VLOOKUP(I1850,'系统导出（基本表）'!Q:R,2,0)</f>
        <v>#N/A</v>
      </c>
      <c r="AF1850" s="2" t="e">
        <f>VLOOKUP(J1850,'系统导出（基本表）'!S:T,2,0)</f>
        <v>#N/A</v>
      </c>
      <c r="AG1850" s="24"/>
    </row>
    <row r="1851" s="2" customFormat="1" ht="19" customHeight="1" spans="1:33">
      <c r="A1851" s="2">
        <v>1</v>
      </c>
      <c r="B1851" s="11" t="s">
        <v>152</v>
      </c>
      <c r="C1851" s="11" t="s">
        <v>153</v>
      </c>
      <c r="D1851" s="11" t="s">
        <v>154</v>
      </c>
      <c r="E1851" s="10" t="s">
        <v>42451</v>
      </c>
      <c r="F1851" s="11" t="s">
        <v>39045</v>
      </c>
      <c r="G1851" s="10" t="s">
        <v>10018</v>
      </c>
      <c r="H1851" s="11" t="s">
        <v>10012</v>
      </c>
      <c r="I1851" s="11" t="s">
        <v>10011</v>
      </c>
      <c r="J1851" s="11" t="s">
        <v>10011</v>
      </c>
      <c r="K1851" s="11" t="s">
        <v>10017</v>
      </c>
      <c r="L1851" s="11" t="s">
        <v>45574</v>
      </c>
      <c r="M1851" s="11" t="s">
        <v>45575</v>
      </c>
      <c r="N1851" s="11" t="s">
        <v>41377</v>
      </c>
      <c r="O1851" s="11" t="s">
        <v>41387</v>
      </c>
      <c r="P1851" s="11" t="s">
        <v>41449</v>
      </c>
      <c r="Q1851" s="11" t="s">
        <v>41411</v>
      </c>
      <c r="R1851" s="11" t="s">
        <v>41411</v>
      </c>
      <c r="S1851" s="17">
        <v>5727.11</v>
      </c>
      <c r="T1851" s="11" t="s">
        <v>41450</v>
      </c>
      <c r="U1851" s="17">
        <v>0</v>
      </c>
      <c r="V1851" s="17">
        <v>0</v>
      </c>
      <c r="W1851" s="18">
        <f t="shared" si="123"/>
        <v>5727.11</v>
      </c>
      <c r="X1851" s="18">
        <f t="shared" si="124"/>
        <v>5727.11</v>
      </c>
      <c r="Y1851" s="2">
        <v>0</v>
      </c>
      <c r="Z1851" s="2" t="str">
        <f t="shared" si="125"/>
        <v>未整改</v>
      </c>
      <c r="AA1851" s="2" t="str">
        <f t="shared" si="126"/>
        <v>未整改</v>
      </c>
      <c r="AD1851" s="22" t="e">
        <f>VLOOKUP(H1851,'系统导出（基本表）'!R:R,1,0)</f>
        <v>#N/A</v>
      </c>
      <c r="AE1851" s="22" t="e">
        <f>VLOOKUP(I1851,'系统导出（基本表）'!Q:R,2,0)</f>
        <v>#N/A</v>
      </c>
      <c r="AF1851" s="2" t="e">
        <f>VLOOKUP(J1851,'系统导出（基本表）'!S:T,2,0)</f>
        <v>#N/A</v>
      </c>
      <c r="AG1851" s="24"/>
    </row>
    <row r="1852" s="2" customFormat="1" ht="19" customHeight="1" spans="1:33">
      <c r="A1852" s="2">
        <v>1</v>
      </c>
      <c r="B1852" s="11" t="s">
        <v>152</v>
      </c>
      <c r="C1852" s="11" t="s">
        <v>153</v>
      </c>
      <c r="D1852" s="11" t="s">
        <v>154</v>
      </c>
      <c r="E1852" s="10" t="s">
        <v>41451</v>
      </c>
      <c r="F1852" s="11" t="s">
        <v>39333</v>
      </c>
      <c r="G1852" s="10" t="s">
        <v>45576</v>
      </c>
      <c r="H1852" s="11" t="s">
        <v>45577</v>
      </c>
      <c r="I1852" s="11" t="s">
        <v>45578</v>
      </c>
      <c r="J1852" s="11" t="s">
        <v>45578</v>
      </c>
      <c r="K1852" s="11" t="s">
        <v>10017</v>
      </c>
      <c r="L1852" s="11" t="s">
        <v>45574</v>
      </c>
      <c r="M1852" s="11" t="s">
        <v>45575</v>
      </c>
      <c r="N1852" s="11" t="s">
        <v>41377</v>
      </c>
      <c r="O1852" s="11" t="s">
        <v>41387</v>
      </c>
      <c r="P1852" s="11" t="s">
        <v>41456</v>
      </c>
      <c r="Q1852" s="11" t="s">
        <v>41411</v>
      </c>
      <c r="R1852" s="11" t="s">
        <v>41411</v>
      </c>
      <c r="S1852" s="17">
        <v>776.53</v>
      </c>
      <c r="T1852" s="11" t="s">
        <v>41411</v>
      </c>
      <c r="U1852" s="17">
        <v>0</v>
      </c>
      <c r="V1852" s="17">
        <v>0</v>
      </c>
      <c r="W1852" s="18">
        <f t="shared" si="123"/>
        <v>776.53</v>
      </c>
      <c r="X1852" s="18">
        <f t="shared" si="124"/>
        <v>776.53</v>
      </c>
      <c r="Y1852" s="2">
        <v>0</v>
      </c>
      <c r="Z1852" s="2" t="str">
        <f t="shared" si="125"/>
        <v>未整改</v>
      </c>
      <c r="AA1852" s="2" t="str">
        <f t="shared" si="126"/>
        <v>未整改</v>
      </c>
      <c r="AD1852" s="22" t="e">
        <f>VLOOKUP(H1852,'系统导出（基本表）'!R:R,1,0)</f>
        <v>#N/A</v>
      </c>
      <c r="AE1852" s="22" t="e">
        <f>VLOOKUP(I1852,'系统导出（基本表）'!Q:R,2,0)</f>
        <v>#N/A</v>
      </c>
      <c r="AF1852" s="2" t="e">
        <f>VLOOKUP(J1852,'系统导出（基本表）'!S:T,2,0)</f>
        <v>#N/A</v>
      </c>
      <c r="AG1852" s="24"/>
    </row>
    <row r="1853" s="2" customFormat="1" ht="19" customHeight="1" spans="1:33">
      <c r="A1853" s="2">
        <v>1</v>
      </c>
      <c r="B1853" s="11" t="s">
        <v>152</v>
      </c>
      <c r="C1853" s="11" t="s">
        <v>153</v>
      </c>
      <c r="D1853" s="11" t="s">
        <v>154</v>
      </c>
      <c r="E1853" s="10" t="s">
        <v>41477</v>
      </c>
      <c r="F1853" s="11" t="s">
        <v>38653</v>
      </c>
      <c r="G1853" s="10" t="s">
        <v>45576</v>
      </c>
      <c r="H1853" s="11" t="s">
        <v>45577</v>
      </c>
      <c r="I1853" s="11" t="s">
        <v>45578</v>
      </c>
      <c r="J1853" s="11" t="s">
        <v>45578</v>
      </c>
      <c r="K1853" s="11" t="s">
        <v>10017</v>
      </c>
      <c r="L1853" s="11" t="s">
        <v>45574</v>
      </c>
      <c r="M1853" s="11" t="s">
        <v>45575</v>
      </c>
      <c r="N1853" s="11" t="s">
        <v>41377</v>
      </c>
      <c r="O1853" s="11" t="s">
        <v>41387</v>
      </c>
      <c r="P1853" s="11" t="s">
        <v>41449</v>
      </c>
      <c r="Q1853" s="11" t="s">
        <v>41411</v>
      </c>
      <c r="R1853" s="11" t="s">
        <v>41411</v>
      </c>
      <c r="S1853" s="17">
        <v>2000</v>
      </c>
      <c r="T1853" s="11" t="s">
        <v>41450</v>
      </c>
      <c r="U1853" s="17">
        <v>0</v>
      </c>
      <c r="V1853" s="17">
        <v>0</v>
      </c>
      <c r="W1853" s="18">
        <f t="shared" si="123"/>
        <v>2000</v>
      </c>
      <c r="X1853" s="18">
        <f t="shared" si="124"/>
        <v>2000</v>
      </c>
      <c r="Y1853" s="2">
        <v>0</v>
      </c>
      <c r="Z1853" s="2" t="str">
        <f t="shared" si="125"/>
        <v>未整改</v>
      </c>
      <c r="AA1853" s="2" t="str">
        <f t="shared" si="126"/>
        <v>未整改</v>
      </c>
      <c r="AD1853" s="22" t="e">
        <f>VLOOKUP(H1853,'系统导出（基本表）'!R:R,1,0)</f>
        <v>#N/A</v>
      </c>
      <c r="AE1853" s="22" t="e">
        <f>VLOOKUP(I1853,'系统导出（基本表）'!Q:R,2,0)</f>
        <v>#N/A</v>
      </c>
      <c r="AF1853" s="2" t="e">
        <f>VLOOKUP(J1853,'系统导出（基本表）'!S:T,2,0)</f>
        <v>#N/A</v>
      </c>
      <c r="AG1853" s="24"/>
    </row>
    <row r="1854" s="1" customFormat="1" ht="19" customHeight="1" spans="2:35">
      <c r="B1854" s="10" t="s">
        <v>152</v>
      </c>
      <c r="C1854" s="10" t="s">
        <v>153</v>
      </c>
      <c r="D1854" s="10" t="s">
        <v>154</v>
      </c>
      <c r="E1854" s="10" t="s">
        <v>41451</v>
      </c>
      <c r="F1854" s="10" t="s">
        <v>39333</v>
      </c>
      <c r="G1854" s="10" t="s">
        <v>45579</v>
      </c>
      <c r="H1854" s="10" t="s">
        <v>45580</v>
      </c>
      <c r="I1854" s="10" t="s">
        <v>45581</v>
      </c>
      <c r="J1854" s="10" t="s">
        <v>45578</v>
      </c>
      <c r="K1854" s="10" t="s">
        <v>10017</v>
      </c>
      <c r="L1854" s="10" t="s">
        <v>10010</v>
      </c>
      <c r="M1854" s="10" t="s">
        <v>45575</v>
      </c>
      <c r="N1854" s="10" t="s">
        <v>41377</v>
      </c>
      <c r="O1854" s="10" t="s">
        <v>41378</v>
      </c>
      <c r="P1854" s="10" t="s">
        <v>41456</v>
      </c>
      <c r="Q1854" s="10" t="s">
        <v>41411</v>
      </c>
      <c r="R1854" s="10" t="s">
        <v>41411</v>
      </c>
      <c r="S1854" s="15">
        <v>776.53</v>
      </c>
      <c r="T1854" s="10" t="s">
        <v>41463</v>
      </c>
      <c r="U1854" s="15">
        <v>0</v>
      </c>
      <c r="V1854" s="15">
        <v>0</v>
      </c>
      <c r="W1854" s="16">
        <f t="shared" si="123"/>
        <v>776.53</v>
      </c>
      <c r="X1854" s="16">
        <f t="shared" si="124"/>
        <v>776.53</v>
      </c>
      <c r="Y1854" s="1">
        <v>0</v>
      </c>
      <c r="Z1854" s="1" t="str">
        <f t="shared" si="125"/>
        <v>未整改</v>
      </c>
      <c r="AA1854" s="1" t="str">
        <f t="shared" si="126"/>
        <v>未整改</v>
      </c>
      <c r="AC1854" s="3"/>
      <c r="AD1854" s="19" t="e">
        <f>VLOOKUP(H1854,'系统导出（基本表）'!R:R,1,0)</f>
        <v>#N/A</v>
      </c>
      <c r="AE1854" s="16" t="e">
        <f>VLOOKUP(I1854,'系统导出（基本表）'!Q:R,2,0)</f>
        <v>#N/A</v>
      </c>
      <c r="AF1854" s="16" t="e">
        <f>VLOOKUP(J1854,'系统导出（基本表）'!S:T,2,0)</f>
        <v>#N/A</v>
      </c>
      <c r="AG1854" s="16"/>
      <c r="AH1854" s="16"/>
      <c r="AI1854" s="16"/>
    </row>
    <row r="1855" s="2" customFormat="1" ht="19" customHeight="1" spans="1:33">
      <c r="A1855" s="2">
        <v>1</v>
      </c>
      <c r="B1855" s="11" t="s">
        <v>152</v>
      </c>
      <c r="C1855" s="11" t="s">
        <v>153</v>
      </c>
      <c r="D1855" s="11" t="s">
        <v>154</v>
      </c>
      <c r="E1855" s="10" t="s">
        <v>43180</v>
      </c>
      <c r="F1855" s="11" t="s">
        <v>38934</v>
      </c>
      <c r="G1855" s="10" t="s">
        <v>45582</v>
      </c>
      <c r="H1855" s="11" t="s">
        <v>45583</v>
      </c>
      <c r="I1855" s="11" t="s">
        <v>45584</v>
      </c>
      <c r="J1855" s="11" t="s">
        <v>45585</v>
      </c>
      <c r="K1855" s="11" t="s">
        <v>10017</v>
      </c>
      <c r="L1855" s="11" t="s">
        <v>45574</v>
      </c>
      <c r="M1855" s="11" t="s">
        <v>45575</v>
      </c>
      <c r="N1855" s="11" t="s">
        <v>41377</v>
      </c>
      <c r="O1855" s="11" t="s">
        <v>41387</v>
      </c>
      <c r="P1855" s="11" t="s">
        <v>41449</v>
      </c>
      <c r="Q1855" s="11" t="s">
        <v>41411</v>
      </c>
      <c r="R1855" s="11" t="s">
        <v>41411</v>
      </c>
      <c r="S1855" s="17">
        <v>1708.23</v>
      </c>
      <c r="T1855" s="11" t="s">
        <v>42004</v>
      </c>
      <c r="U1855" s="17">
        <v>711.13</v>
      </c>
      <c r="V1855" s="17">
        <v>0</v>
      </c>
      <c r="W1855" s="18">
        <f t="shared" si="123"/>
        <v>1708.23</v>
      </c>
      <c r="X1855" s="18">
        <f t="shared" si="124"/>
        <v>997.1</v>
      </c>
      <c r="Y1855" s="2">
        <v>711.13</v>
      </c>
      <c r="Z1855" s="2" t="str">
        <f t="shared" si="125"/>
        <v>未整改</v>
      </c>
      <c r="AA1855" s="2" t="str">
        <f t="shared" si="126"/>
        <v>未整改</v>
      </c>
      <c r="AD1855" s="22" t="e">
        <f>VLOOKUP(H1855,'系统导出（基本表）'!R:R,1,0)</f>
        <v>#N/A</v>
      </c>
      <c r="AE1855" s="22" t="e">
        <f>VLOOKUP(I1855,'系统导出（基本表）'!Q:R,2,0)</f>
        <v>#N/A</v>
      </c>
      <c r="AF1855" s="2" t="e">
        <f>VLOOKUP(J1855,'系统导出（基本表）'!S:T,2,0)</f>
        <v>#N/A</v>
      </c>
      <c r="AG1855" s="24"/>
    </row>
    <row r="1856" s="2" customFormat="1" ht="19" customHeight="1" spans="1:33">
      <c r="A1856" s="2">
        <v>1</v>
      </c>
      <c r="B1856" s="11" t="s">
        <v>152</v>
      </c>
      <c r="C1856" s="11" t="s">
        <v>153</v>
      </c>
      <c r="D1856" s="11" t="s">
        <v>154</v>
      </c>
      <c r="E1856" s="10" t="s">
        <v>42413</v>
      </c>
      <c r="F1856" s="11" t="s">
        <v>39206</v>
      </c>
      <c r="G1856" s="10" t="s">
        <v>18170</v>
      </c>
      <c r="H1856" s="11" t="s">
        <v>18166</v>
      </c>
      <c r="I1856" s="11" t="s">
        <v>18165</v>
      </c>
      <c r="J1856" s="11" t="s">
        <v>18165</v>
      </c>
      <c r="K1856" s="11" t="s">
        <v>10017</v>
      </c>
      <c r="L1856" s="11" t="s">
        <v>45574</v>
      </c>
      <c r="M1856" s="11" t="s">
        <v>45575</v>
      </c>
      <c r="N1856" s="11" t="s">
        <v>41377</v>
      </c>
      <c r="O1856" s="11" t="s">
        <v>41387</v>
      </c>
      <c r="P1856" s="11" t="s">
        <v>41449</v>
      </c>
      <c r="Q1856" s="11" t="s">
        <v>41411</v>
      </c>
      <c r="R1856" s="11" t="s">
        <v>41411</v>
      </c>
      <c r="S1856" s="17">
        <v>100.53</v>
      </c>
      <c r="T1856" s="11" t="s">
        <v>41450</v>
      </c>
      <c r="U1856" s="17">
        <v>100.53</v>
      </c>
      <c r="V1856" s="17">
        <v>0</v>
      </c>
      <c r="W1856" s="18">
        <f t="shared" si="123"/>
        <v>100.53</v>
      </c>
      <c r="X1856" s="18">
        <f t="shared" si="124"/>
        <v>0</v>
      </c>
      <c r="Y1856" s="2">
        <v>100.53</v>
      </c>
      <c r="Z1856" s="2" t="str">
        <f t="shared" si="125"/>
        <v>未整改</v>
      </c>
      <c r="AA1856" s="2" t="str">
        <f t="shared" si="126"/>
        <v>已整改</v>
      </c>
      <c r="AD1856" s="22" t="e">
        <f>VLOOKUP(H1856,'系统导出（基本表）'!R:R,1,0)</f>
        <v>#N/A</v>
      </c>
      <c r="AE1856" s="22" t="e">
        <f>VLOOKUP(I1856,'系统导出（基本表）'!Q:R,2,0)</f>
        <v>#N/A</v>
      </c>
      <c r="AF1856" s="2" t="e">
        <f>VLOOKUP(J1856,'系统导出（基本表）'!S:T,2,0)</f>
        <v>#N/A</v>
      </c>
      <c r="AG1856" s="24"/>
    </row>
    <row r="1857" s="1" customFormat="1" ht="19" customHeight="1" spans="2:35">
      <c r="B1857" s="10" t="s">
        <v>152</v>
      </c>
      <c r="C1857" s="10" t="s">
        <v>153</v>
      </c>
      <c r="D1857" s="10" t="s">
        <v>154</v>
      </c>
      <c r="E1857" s="10" t="s">
        <v>41470</v>
      </c>
      <c r="F1857" s="10" t="s">
        <v>38517</v>
      </c>
      <c r="G1857" s="10" t="s">
        <v>6541</v>
      </c>
      <c r="H1857" s="10" t="s">
        <v>6536</v>
      </c>
      <c r="I1857" s="10" t="s">
        <v>6535</v>
      </c>
      <c r="J1857" s="10" t="s">
        <v>6535</v>
      </c>
      <c r="K1857" s="10" t="s">
        <v>5767</v>
      </c>
      <c r="L1857" s="10" t="s">
        <v>5758</v>
      </c>
      <c r="M1857" s="10" t="s">
        <v>45586</v>
      </c>
      <c r="N1857" s="10" t="s">
        <v>41377</v>
      </c>
      <c r="O1857" s="10" t="s">
        <v>41378</v>
      </c>
      <c r="P1857" s="10" t="s">
        <v>41456</v>
      </c>
      <c r="Q1857" s="10" t="s">
        <v>41411</v>
      </c>
      <c r="R1857" s="10" t="s">
        <v>41411</v>
      </c>
      <c r="S1857" s="15">
        <v>1534.74</v>
      </c>
      <c r="T1857" s="10" t="s">
        <v>41463</v>
      </c>
      <c r="U1857" s="15">
        <v>2170.2528</v>
      </c>
      <c r="V1857" s="15">
        <v>1099.2272</v>
      </c>
      <c r="W1857" s="16">
        <f t="shared" si="123"/>
        <v>435.5128</v>
      </c>
      <c r="X1857" s="16">
        <f t="shared" si="124"/>
        <v>-635.5128</v>
      </c>
      <c r="Y1857" s="1">
        <v>2170.2528</v>
      </c>
      <c r="Z1857" s="1" t="str">
        <f t="shared" si="125"/>
        <v>未整改</v>
      </c>
      <c r="AA1857" s="1" t="str">
        <f t="shared" si="126"/>
        <v>已整改</v>
      </c>
      <c r="AC1857" s="3"/>
      <c r="AD1857" s="19" t="e">
        <f>VLOOKUP(H1857,'系统导出（基本表）'!R:R,1,0)</f>
        <v>#N/A</v>
      </c>
      <c r="AE1857" s="16" t="e">
        <f>VLOOKUP(I1857,'系统导出（基本表）'!Q:R,2,0)</f>
        <v>#N/A</v>
      </c>
      <c r="AF1857" s="16" t="e">
        <f>VLOOKUP(J1857,'系统导出（基本表）'!S:T,2,0)</f>
        <v>#N/A</v>
      </c>
      <c r="AG1857" s="16"/>
      <c r="AH1857" s="16"/>
      <c r="AI1857" s="16"/>
    </row>
    <row r="1858" s="2" customFormat="1" ht="19" customHeight="1" spans="1:33">
      <c r="A1858" s="2">
        <v>1</v>
      </c>
      <c r="B1858" s="11" t="s">
        <v>152</v>
      </c>
      <c r="C1858" s="11" t="s">
        <v>153</v>
      </c>
      <c r="D1858" s="11" t="s">
        <v>154</v>
      </c>
      <c r="E1858" s="10" t="s">
        <v>43887</v>
      </c>
      <c r="F1858" s="11" t="s">
        <v>39402</v>
      </c>
      <c r="G1858" s="10" t="s">
        <v>6541</v>
      </c>
      <c r="H1858" s="11" t="s">
        <v>6536</v>
      </c>
      <c r="I1858" s="11" t="s">
        <v>6535</v>
      </c>
      <c r="J1858" s="11" t="s">
        <v>6535</v>
      </c>
      <c r="K1858" s="11" t="s">
        <v>5767</v>
      </c>
      <c r="L1858" s="11" t="s">
        <v>45587</v>
      </c>
      <c r="M1858" s="11" t="s">
        <v>45586</v>
      </c>
      <c r="N1858" s="11" t="s">
        <v>41377</v>
      </c>
      <c r="O1858" s="11" t="s">
        <v>41387</v>
      </c>
      <c r="P1858" s="11" t="s">
        <v>41449</v>
      </c>
      <c r="Q1858" s="11" t="s">
        <v>41411</v>
      </c>
      <c r="R1858" s="11" t="s">
        <v>41411</v>
      </c>
      <c r="S1858" s="17">
        <v>912.36</v>
      </c>
      <c r="T1858" s="11" t="s">
        <v>41450</v>
      </c>
      <c r="U1858" s="17">
        <v>912.36</v>
      </c>
      <c r="V1858" s="17">
        <v>0</v>
      </c>
      <c r="W1858" s="18">
        <f t="shared" si="123"/>
        <v>912.36</v>
      </c>
      <c r="X1858" s="18">
        <f t="shared" si="124"/>
        <v>0</v>
      </c>
      <c r="Y1858" s="2">
        <v>912.36</v>
      </c>
      <c r="Z1858" s="2" t="str">
        <f t="shared" si="125"/>
        <v>未整改</v>
      </c>
      <c r="AA1858" s="2" t="str">
        <f t="shared" si="126"/>
        <v>已整改</v>
      </c>
      <c r="AD1858" s="22" t="e">
        <f>VLOOKUP(H1858,'系统导出（基本表）'!R:R,1,0)</f>
        <v>#N/A</v>
      </c>
      <c r="AE1858" s="22" t="e">
        <f>VLOOKUP(I1858,'系统导出（基本表）'!Q:R,2,0)</f>
        <v>#N/A</v>
      </c>
      <c r="AF1858" s="2" t="e">
        <f>VLOOKUP(J1858,'系统导出（基本表）'!S:T,2,0)</f>
        <v>#N/A</v>
      </c>
      <c r="AG1858" s="24"/>
    </row>
    <row r="1859" s="2" customFormat="1" ht="19" customHeight="1" spans="1:33">
      <c r="A1859" s="2">
        <v>1</v>
      </c>
      <c r="B1859" s="11" t="s">
        <v>152</v>
      </c>
      <c r="C1859" s="11" t="s">
        <v>153</v>
      </c>
      <c r="D1859" s="11" t="s">
        <v>154</v>
      </c>
      <c r="E1859" s="10" t="s">
        <v>41477</v>
      </c>
      <c r="F1859" s="11" t="s">
        <v>38653</v>
      </c>
      <c r="G1859" s="10" t="s">
        <v>25533</v>
      </c>
      <c r="H1859" s="11" t="s">
        <v>25525</v>
      </c>
      <c r="I1859" s="11" t="s">
        <v>25524</v>
      </c>
      <c r="J1859" s="11" t="s">
        <v>25524</v>
      </c>
      <c r="K1859" s="11" t="s">
        <v>25532</v>
      </c>
      <c r="L1859" s="11" t="s">
        <v>39654</v>
      </c>
      <c r="M1859" s="11" t="s">
        <v>45588</v>
      </c>
      <c r="N1859" s="11" t="s">
        <v>41377</v>
      </c>
      <c r="O1859" s="11" t="s">
        <v>41387</v>
      </c>
      <c r="P1859" s="11" t="s">
        <v>41449</v>
      </c>
      <c r="Q1859" s="11" t="s">
        <v>41411</v>
      </c>
      <c r="R1859" s="11" t="s">
        <v>41411</v>
      </c>
      <c r="S1859" s="17">
        <v>1160.636</v>
      </c>
      <c r="T1859" s="11" t="s">
        <v>41450</v>
      </c>
      <c r="U1859" s="17">
        <v>0</v>
      </c>
      <c r="V1859" s="17">
        <v>0</v>
      </c>
      <c r="W1859" s="18">
        <f t="shared" si="123"/>
        <v>1160.636</v>
      </c>
      <c r="X1859" s="18">
        <f t="shared" si="124"/>
        <v>1160.636</v>
      </c>
      <c r="Y1859" s="2">
        <v>0</v>
      </c>
      <c r="Z1859" s="2" t="str">
        <f t="shared" si="125"/>
        <v>未整改</v>
      </c>
      <c r="AA1859" s="2" t="str">
        <f t="shared" si="126"/>
        <v>未整改</v>
      </c>
      <c r="AD1859" s="22" t="e">
        <f>VLOOKUP(H1859,'系统导出（基本表）'!R:R,1,0)</f>
        <v>#N/A</v>
      </c>
      <c r="AE1859" s="22" t="e">
        <f>VLOOKUP(I1859,'系统导出（基本表）'!Q:R,2,0)</f>
        <v>#N/A</v>
      </c>
      <c r="AF1859" s="2" t="e">
        <f>VLOOKUP(J1859,'系统导出（基本表）'!S:T,2,0)</f>
        <v>#N/A</v>
      </c>
      <c r="AG1859" s="24"/>
    </row>
    <row r="1860" s="2" customFormat="1" ht="19" customHeight="1" spans="1:33">
      <c r="A1860" s="2">
        <v>1</v>
      </c>
      <c r="B1860" s="11" t="s">
        <v>152</v>
      </c>
      <c r="C1860" s="11" t="s">
        <v>153</v>
      </c>
      <c r="D1860" s="11" t="s">
        <v>154</v>
      </c>
      <c r="E1860" s="10" t="s">
        <v>42424</v>
      </c>
      <c r="F1860" s="11" t="s">
        <v>39035</v>
      </c>
      <c r="G1860" s="10" t="s">
        <v>7452</v>
      </c>
      <c r="H1860" s="11" t="s">
        <v>7442</v>
      </c>
      <c r="I1860" s="11" t="s">
        <v>7441</v>
      </c>
      <c r="J1860" s="11" t="s">
        <v>7441</v>
      </c>
      <c r="K1860" s="11" t="s">
        <v>7451</v>
      </c>
      <c r="L1860" s="11" t="s">
        <v>45589</v>
      </c>
      <c r="M1860" s="11" t="s">
        <v>45590</v>
      </c>
      <c r="N1860" s="11" t="s">
        <v>41377</v>
      </c>
      <c r="O1860" s="11" t="s">
        <v>41387</v>
      </c>
      <c r="P1860" s="11" t="s">
        <v>41449</v>
      </c>
      <c r="Q1860" s="11" t="s">
        <v>41411</v>
      </c>
      <c r="R1860" s="11" t="s">
        <v>41411</v>
      </c>
      <c r="S1860" s="17">
        <v>4442.623834</v>
      </c>
      <c r="T1860" s="11" t="s">
        <v>41450</v>
      </c>
      <c r="U1860" s="17">
        <v>0</v>
      </c>
      <c r="V1860" s="17">
        <v>0</v>
      </c>
      <c r="W1860" s="18">
        <f t="shared" ref="W1860:W1923" si="127">S1860-V1860</f>
        <v>4442.623834</v>
      </c>
      <c r="X1860" s="18">
        <f t="shared" ref="X1860:X1923" si="128">S1860-U1860</f>
        <v>4442.623834</v>
      </c>
      <c r="Y1860" s="2">
        <v>0</v>
      </c>
      <c r="Z1860" s="2" t="str">
        <f t="shared" ref="Z1860:Z1923" si="129">IF(V1860-S1860&gt;0,"已整改","未整改")</f>
        <v>未整改</v>
      </c>
      <c r="AA1860" s="2" t="str">
        <f t="shared" ref="AA1860:AA1923" si="130">IF(Y1860&gt;=S1860,"已整改","未整改")</f>
        <v>未整改</v>
      </c>
      <c r="AD1860" s="22" t="e">
        <f>VLOOKUP(H1860,'系统导出（基本表）'!R:R,1,0)</f>
        <v>#N/A</v>
      </c>
      <c r="AE1860" s="22" t="e">
        <f>VLOOKUP(I1860,'系统导出（基本表）'!Q:R,2,0)</f>
        <v>#N/A</v>
      </c>
      <c r="AF1860" s="2" t="e">
        <f>VLOOKUP(J1860,'系统导出（基本表）'!S:T,2,0)</f>
        <v>#N/A</v>
      </c>
      <c r="AG1860" s="24"/>
    </row>
    <row r="1861" s="2" customFormat="1" ht="19" customHeight="1" spans="1:33">
      <c r="A1861" s="2">
        <v>1</v>
      </c>
      <c r="B1861" s="11" t="s">
        <v>152</v>
      </c>
      <c r="C1861" s="11" t="s">
        <v>153</v>
      </c>
      <c r="D1861" s="11" t="s">
        <v>154</v>
      </c>
      <c r="E1861" s="10" t="s">
        <v>41394</v>
      </c>
      <c r="F1861" s="11" t="s">
        <v>38507</v>
      </c>
      <c r="G1861" s="10" t="s">
        <v>12517</v>
      </c>
      <c r="H1861" s="11" t="s">
        <v>12512</v>
      </c>
      <c r="I1861" s="11" t="s">
        <v>12511</v>
      </c>
      <c r="J1861" s="11" t="s">
        <v>12511</v>
      </c>
      <c r="K1861" s="11" t="s">
        <v>4454</v>
      </c>
      <c r="L1861" s="11" t="s">
        <v>45591</v>
      </c>
      <c r="M1861" s="11" t="s">
        <v>45592</v>
      </c>
      <c r="N1861" s="11" t="s">
        <v>41377</v>
      </c>
      <c r="O1861" s="11" t="s">
        <v>41387</v>
      </c>
      <c r="P1861" s="11" t="s">
        <v>41379</v>
      </c>
      <c r="Q1861" s="11" t="s">
        <v>41984</v>
      </c>
      <c r="R1861" s="11" t="s">
        <v>41984</v>
      </c>
      <c r="S1861" s="17">
        <v>1852.36</v>
      </c>
      <c r="T1861" s="11" t="s">
        <v>45593</v>
      </c>
      <c r="U1861" s="17">
        <v>1852.36</v>
      </c>
      <c r="V1861" s="17">
        <v>0</v>
      </c>
      <c r="W1861" s="18">
        <f t="shared" si="127"/>
        <v>1852.36</v>
      </c>
      <c r="X1861" s="18">
        <f t="shared" si="128"/>
        <v>0</v>
      </c>
      <c r="Y1861" s="2">
        <v>1852.36</v>
      </c>
      <c r="Z1861" s="2" t="str">
        <f t="shared" si="129"/>
        <v>未整改</v>
      </c>
      <c r="AA1861" s="2" t="str">
        <f t="shared" si="130"/>
        <v>已整改</v>
      </c>
      <c r="AD1861" s="22" t="e">
        <f>VLOOKUP(H1861,'系统导出（基本表）'!R:R,1,0)</f>
        <v>#N/A</v>
      </c>
      <c r="AE1861" s="22" t="e">
        <f>VLOOKUP(I1861,'系统导出（基本表）'!Q:R,2,0)</f>
        <v>#N/A</v>
      </c>
      <c r="AF1861" s="2" t="e">
        <f>VLOOKUP(J1861,'系统导出（基本表）'!S:T,2,0)</f>
        <v>#N/A</v>
      </c>
      <c r="AG1861" s="24"/>
    </row>
    <row r="1862" s="2" customFormat="1" ht="19" customHeight="1" spans="1:33">
      <c r="A1862" s="2">
        <v>1</v>
      </c>
      <c r="B1862" s="11" t="s">
        <v>152</v>
      </c>
      <c r="C1862" s="11" t="s">
        <v>153</v>
      </c>
      <c r="D1862" s="11" t="s">
        <v>154</v>
      </c>
      <c r="E1862" s="10" t="s">
        <v>43180</v>
      </c>
      <c r="F1862" s="11" t="s">
        <v>38934</v>
      </c>
      <c r="G1862" s="10" t="s">
        <v>12517</v>
      </c>
      <c r="H1862" s="11" t="s">
        <v>12512</v>
      </c>
      <c r="I1862" s="11" t="s">
        <v>12511</v>
      </c>
      <c r="J1862" s="11" t="s">
        <v>12511</v>
      </c>
      <c r="K1862" s="11" t="s">
        <v>4454</v>
      </c>
      <c r="L1862" s="11" t="s">
        <v>45591</v>
      </c>
      <c r="M1862" s="11" t="s">
        <v>45592</v>
      </c>
      <c r="N1862" s="11" t="s">
        <v>41377</v>
      </c>
      <c r="O1862" s="11" t="s">
        <v>41387</v>
      </c>
      <c r="P1862" s="11" t="s">
        <v>41449</v>
      </c>
      <c r="Q1862" s="11" t="s">
        <v>41411</v>
      </c>
      <c r="R1862" s="11" t="s">
        <v>41411</v>
      </c>
      <c r="S1862" s="17">
        <v>5132.719208</v>
      </c>
      <c r="T1862" s="11" t="s">
        <v>41450</v>
      </c>
      <c r="U1862" s="17">
        <v>767.9079</v>
      </c>
      <c r="V1862" s="17">
        <v>0</v>
      </c>
      <c r="W1862" s="18">
        <f t="shared" si="127"/>
        <v>5132.719208</v>
      </c>
      <c r="X1862" s="18">
        <f t="shared" si="128"/>
        <v>4364.811308</v>
      </c>
      <c r="Y1862" s="2">
        <v>767.9079</v>
      </c>
      <c r="Z1862" s="2" t="str">
        <f t="shared" si="129"/>
        <v>未整改</v>
      </c>
      <c r="AA1862" s="2" t="str">
        <f t="shared" si="130"/>
        <v>未整改</v>
      </c>
      <c r="AD1862" s="22" t="e">
        <f>VLOOKUP(H1862,'系统导出（基本表）'!R:R,1,0)</f>
        <v>#N/A</v>
      </c>
      <c r="AE1862" s="22" t="e">
        <f>VLOOKUP(I1862,'系统导出（基本表）'!Q:R,2,0)</f>
        <v>#N/A</v>
      </c>
      <c r="AF1862" s="2" t="e">
        <f>VLOOKUP(J1862,'系统导出（基本表）'!S:T,2,0)</f>
        <v>#N/A</v>
      </c>
      <c r="AG1862" s="24"/>
    </row>
    <row r="1863" s="2" customFormat="1" ht="19" customHeight="1" spans="1:33">
      <c r="A1863" s="2">
        <v>1</v>
      </c>
      <c r="B1863" s="11" t="s">
        <v>152</v>
      </c>
      <c r="C1863" s="11" t="s">
        <v>153</v>
      </c>
      <c r="D1863" s="11" t="s">
        <v>154</v>
      </c>
      <c r="E1863" s="10" t="s">
        <v>43968</v>
      </c>
      <c r="F1863" s="11" t="s">
        <v>39243</v>
      </c>
      <c r="G1863" s="10" t="s">
        <v>45594</v>
      </c>
      <c r="H1863" s="11" t="s">
        <v>45595</v>
      </c>
      <c r="I1863" s="11" t="s">
        <v>45596</v>
      </c>
      <c r="J1863" s="11" t="s">
        <v>45597</v>
      </c>
      <c r="K1863" s="11" t="s">
        <v>8064</v>
      </c>
      <c r="L1863" s="11" t="s">
        <v>39639</v>
      </c>
      <c r="M1863" s="11" t="s">
        <v>45598</v>
      </c>
      <c r="N1863" s="11" t="s">
        <v>41377</v>
      </c>
      <c r="O1863" s="11" t="s">
        <v>41387</v>
      </c>
      <c r="P1863" s="11" t="s">
        <v>41456</v>
      </c>
      <c r="Q1863" s="11" t="s">
        <v>41411</v>
      </c>
      <c r="R1863" s="11" t="s">
        <v>41411</v>
      </c>
      <c r="S1863" s="17">
        <v>2862.682518</v>
      </c>
      <c r="T1863" s="11" t="s">
        <v>41411</v>
      </c>
      <c r="U1863" s="17">
        <v>0</v>
      </c>
      <c r="V1863" s="17">
        <v>0</v>
      </c>
      <c r="W1863" s="18">
        <f t="shared" si="127"/>
        <v>2862.682518</v>
      </c>
      <c r="X1863" s="18">
        <f t="shared" si="128"/>
        <v>2862.682518</v>
      </c>
      <c r="Y1863" s="2">
        <v>0</v>
      </c>
      <c r="Z1863" s="2" t="str">
        <f t="shared" si="129"/>
        <v>未整改</v>
      </c>
      <c r="AA1863" s="2" t="str">
        <f t="shared" si="130"/>
        <v>未整改</v>
      </c>
      <c r="AD1863" s="22" t="e">
        <f>VLOOKUP(H1863,'系统导出（基本表）'!R:R,1,0)</f>
        <v>#N/A</v>
      </c>
      <c r="AE1863" s="22" t="e">
        <f>VLOOKUP(I1863,'系统导出（基本表）'!Q:R,2,0)</f>
        <v>#N/A</v>
      </c>
      <c r="AF1863" s="2" t="e">
        <f>VLOOKUP(J1863,'系统导出（基本表）'!S:T,2,0)</f>
        <v>#N/A</v>
      </c>
      <c r="AG1863" s="24"/>
    </row>
    <row r="1864" s="2" customFormat="1" ht="19" customHeight="1" spans="1:33">
      <c r="A1864" s="2">
        <v>1</v>
      </c>
      <c r="B1864" s="11" t="s">
        <v>152</v>
      </c>
      <c r="C1864" s="11" t="s">
        <v>153</v>
      </c>
      <c r="D1864" s="11" t="s">
        <v>154</v>
      </c>
      <c r="E1864" s="10" t="s">
        <v>43552</v>
      </c>
      <c r="F1864" s="11" t="s">
        <v>43553</v>
      </c>
      <c r="G1864" s="10" t="s">
        <v>45599</v>
      </c>
      <c r="H1864" s="11" t="s">
        <v>45600</v>
      </c>
      <c r="I1864" s="11" t="s">
        <v>45601</v>
      </c>
      <c r="J1864" s="11" t="s">
        <v>45602</v>
      </c>
      <c r="K1864" s="11" t="s">
        <v>8064</v>
      </c>
      <c r="L1864" s="11" t="s">
        <v>39639</v>
      </c>
      <c r="M1864" s="11" t="s">
        <v>45598</v>
      </c>
      <c r="N1864" s="11" t="s">
        <v>41377</v>
      </c>
      <c r="O1864" s="11" t="s">
        <v>41387</v>
      </c>
      <c r="P1864" s="11" t="s">
        <v>41456</v>
      </c>
      <c r="Q1864" s="11" t="s">
        <v>41411</v>
      </c>
      <c r="R1864" s="11" t="s">
        <v>41411</v>
      </c>
      <c r="S1864" s="17">
        <v>378.78499</v>
      </c>
      <c r="T1864" s="11" t="s">
        <v>41411</v>
      </c>
      <c r="U1864" s="17">
        <v>0</v>
      </c>
      <c r="V1864" s="17">
        <v>0</v>
      </c>
      <c r="W1864" s="18">
        <f t="shared" si="127"/>
        <v>378.78499</v>
      </c>
      <c r="X1864" s="18">
        <f t="shared" si="128"/>
        <v>378.78499</v>
      </c>
      <c r="Y1864" s="2">
        <v>0</v>
      </c>
      <c r="Z1864" s="2" t="str">
        <f t="shared" si="129"/>
        <v>未整改</v>
      </c>
      <c r="AA1864" s="2" t="str">
        <f t="shared" si="130"/>
        <v>未整改</v>
      </c>
      <c r="AD1864" s="22" t="e">
        <f>VLOOKUP(H1864,'系统导出（基本表）'!R:R,1,0)</f>
        <v>#N/A</v>
      </c>
      <c r="AE1864" s="22" t="e">
        <f>VLOOKUP(I1864,'系统导出（基本表）'!Q:R,2,0)</f>
        <v>#N/A</v>
      </c>
      <c r="AF1864" s="2" t="e">
        <f>VLOOKUP(J1864,'系统导出（基本表）'!S:T,2,0)</f>
        <v>#N/A</v>
      </c>
      <c r="AG1864" s="24"/>
    </row>
    <row r="1865" s="1" customFormat="1" ht="19" customHeight="1" spans="2:35">
      <c r="B1865" s="10" t="s">
        <v>152</v>
      </c>
      <c r="C1865" s="10" t="s">
        <v>153</v>
      </c>
      <c r="D1865" s="10" t="s">
        <v>154</v>
      </c>
      <c r="E1865" s="10" t="s">
        <v>61</v>
      </c>
      <c r="F1865" s="10" t="s">
        <v>61</v>
      </c>
      <c r="G1865" s="10" t="s">
        <v>45594</v>
      </c>
      <c r="H1865" s="10" t="s">
        <v>45595</v>
      </c>
      <c r="I1865" s="10" t="s">
        <v>45596</v>
      </c>
      <c r="J1865" s="10" t="s">
        <v>45597</v>
      </c>
      <c r="K1865" s="10" t="s">
        <v>8064</v>
      </c>
      <c r="L1865" s="10" t="s">
        <v>8055</v>
      </c>
      <c r="M1865" s="10" t="s">
        <v>45598</v>
      </c>
      <c r="N1865" s="10" t="s">
        <v>61</v>
      </c>
      <c r="O1865" s="10" t="s">
        <v>41372</v>
      </c>
      <c r="P1865" s="10" t="s">
        <v>61</v>
      </c>
      <c r="Q1865" s="10" t="s">
        <v>41411</v>
      </c>
      <c r="R1865" s="10" t="s">
        <v>41411</v>
      </c>
      <c r="S1865" s="15">
        <v>3352.62</v>
      </c>
      <c r="T1865" s="10" t="s">
        <v>41412</v>
      </c>
      <c r="U1865" s="15">
        <v>3352.62</v>
      </c>
      <c r="V1865" s="15">
        <v>3352.62</v>
      </c>
      <c r="W1865" s="16">
        <f t="shared" si="127"/>
        <v>0</v>
      </c>
      <c r="X1865" s="16">
        <f t="shared" si="128"/>
        <v>0</v>
      </c>
      <c r="Y1865" s="1">
        <v>3352.62</v>
      </c>
      <c r="Z1865" s="1" t="str">
        <f t="shared" si="129"/>
        <v>未整改</v>
      </c>
      <c r="AA1865" s="1" t="str">
        <f t="shared" si="130"/>
        <v>已整改</v>
      </c>
      <c r="AC1865" s="3"/>
      <c r="AD1865" s="19" t="e">
        <f>VLOOKUP(H1865,'系统导出（基本表）'!R:R,1,0)</f>
        <v>#N/A</v>
      </c>
      <c r="AE1865" s="16" t="e">
        <f>VLOOKUP(I1865,'系统导出（基本表）'!Q:R,2,0)</f>
        <v>#N/A</v>
      </c>
      <c r="AF1865" s="16" t="e">
        <f>VLOOKUP(J1865,'系统导出（基本表）'!S:T,2,0)</f>
        <v>#N/A</v>
      </c>
      <c r="AG1865" s="16"/>
      <c r="AH1865" s="16"/>
      <c r="AI1865" s="16"/>
    </row>
    <row r="1866" s="1" customFormat="1" ht="19" customHeight="1" spans="2:35">
      <c r="B1866" s="10" t="s">
        <v>152</v>
      </c>
      <c r="C1866" s="10" t="s">
        <v>153</v>
      </c>
      <c r="D1866" s="10" t="s">
        <v>154</v>
      </c>
      <c r="E1866" s="10" t="s">
        <v>43958</v>
      </c>
      <c r="F1866" s="10" t="s">
        <v>39265</v>
      </c>
      <c r="G1866" s="10" t="s">
        <v>17209</v>
      </c>
      <c r="H1866" s="10" t="s">
        <v>17204</v>
      </c>
      <c r="I1866" s="10" t="s">
        <v>17203</v>
      </c>
      <c r="J1866" s="10" t="s">
        <v>17203</v>
      </c>
      <c r="K1866" s="10" t="s">
        <v>8064</v>
      </c>
      <c r="L1866" s="10" t="s">
        <v>8055</v>
      </c>
      <c r="M1866" s="10" t="s">
        <v>45598</v>
      </c>
      <c r="N1866" s="10" t="s">
        <v>41377</v>
      </c>
      <c r="O1866" s="10" t="s">
        <v>41378</v>
      </c>
      <c r="P1866" s="10" t="s">
        <v>41379</v>
      </c>
      <c r="Q1866" s="10" t="s">
        <v>41363</v>
      </c>
      <c r="R1866" s="10" t="s">
        <v>41363</v>
      </c>
      <c r="S1866" s="15">
        <v>18400</v>
      </c>
      <c r="T1866" s="10" t="s">
        <v>45603</v>
      </c>
      <c r="U1866" s="15">
        <v>18400</v>
      </c>
      <c r="V1866" s="15">
        <v>18400</v>
      </c>
      <c r="W1866" s="16">
        <f t="shared" si="127"/>
        <v>0</v>
      </c>
      <c r="X1866" s="16">
        <f t="shared" si="128"/>
        <v>0</v>
      </c>
      <c r="Y1866" s="1">
        <v>18400</v>
      </c>
      <c r="Z1866" s="1" t="str">
        <f t="shared" si="129"/>
        <v>未整改</v>
      </c>
      <c r="AA1866" s="1" t="str">
        <f t="shared" si="130"/>
        <v>已整改</v>
      </c>
      <c r="AB1866" s="1">
        <f>S1866-V1866</f>
        <v>0</v>
      </c>
      <c r="AC1866" s="3"/>
      <c r="AD1866" s="19" t="e">
        <f>VLOOKUP(H1866,'系统导出（基本表）'!R:R,1,0)</f>
        <v>#N/A</v>
      </c>
      <c r="AE1866" s="16" t="e">
        <f>VLOOKUP(I1866,'系统导出（基本表）'!Q:R,2,0)</f>
        <v>#N/A</v>
      </c>
      <c r="AF1866" s="16" t="e">
        <f>VLOOKUP(J1866,'系统导出（基本表）'!S:T,2,0)</f>
        <v>#N/A</v>
      </c>
      <c r="AG1866" s="16"/>
      <c r="AH1866" s="16"/>
      <c r="AI1866" s="16"/>
    </row>
    <row r="1867" s="2" customFormat="1" ht="19" customHeight="1" spans="1:33">
      <c r="A1867" s="2">
        <v>1</v>
      </c>
      <c r="B1867" s="11" t="s">
        <v>152</v>
      </c>
      <c r="C1867" s="11" t="s">
        <v>153</v>
      </c>
      <c r="D1867" s="11" t="s">
        <v>154</v>
      </c>
      <c r="E1867" s="10" t="s">
        <v>42735</v>
      </c>
      <c r="F1867" s="11" t="s">
        <v>38885</v>
      </c>
      <c r="G1867" s="10" t="s">
        <v>8065</v>
      </c>
      <c r="H1867" s="11" t="s">
        <v>8057</v>
      </c>
      <c r="I1867" s="11" t="s">
        <v>8056</v>
      </c>
      <c r="J1867" s="11" t="s">
        <v>8056</v>
      </c>
      <c r="K1867" s="11" t="s">
        <v>8064</v>
      </c>
      <c r="L1867" s="11" t="s">
        <v>39639</v>
      </c>
      <c r="M1867" s="11" t="s">
        <v>45598</v>
      </c>
      <c r="N1867" s="11" t="s">
        <v>41377</v>
      </c>
      <c r="O1867" s="11" t="s">
        <v>41387</v>
      </c>
      <c r="P1867" s="11" t="s">
        <v>41449</v>
      </c>
      <c r="Q1867" s="11" t="s">
        <v>41411</v>
      </c>
      <c r="R1867" s="11" t="s">
        <v>41411</v>
      </c>
      <c r="S1867" s="17">
        <v>177.788857</v>
      </c>
      <c r="T1867" s="11" t="s">
        <v>41450</v>
      </c>
      <c r="U1867" s="17">
        <v>177.788857</v>
      </c>
      <c r="V1867" s="17">
        <v>0</v>
      </c>
      <c r="W1867" s="18">
        <f t="shared" si="127"/>
        <v>177.788857</v>
      </c>
      <c r="X1867" s="18">
        <f t="shared" si="128"/>
        <v>0</v>
      </c>
      <c r="Y1867" s="2">
        <v>177.788857</v>
      </c>
      <c r="Z1867" s="2" t="str">
        <f t="shared" si="129"/>
        <v>未整改</v>
      </c>
      <c r="AA1867" s="2" t="str">
        <f t="shared" si="130"/>
        <v>已整改</v>
      </c>
      <c r="AD1867" s="22" t="e">
        <f>VLOOKUP(H1867,'系统导出（基本表）'!R:R,1,0)</f>
        <v>#N/A</v>
      </c>
      <c r="AE1867" s="22" t="e">
        <f>VLOOKUP(I1867,'系统导出（基本表）'!Q:R,2,0)</f>
        <v>#N/A</v>
      </c>
      <c r="AF1867" s="2" t="e">
        <f>VLOOKUP(J1867,'系统导出（基本表）'!S:T,2,0)</f>
        <v>#N/A</v>
      </c>
      <c r="AG1867" s="24"/>
    </row>
    <row r="1868" s="1" customFormat="1" ht="19" customHeight="1" spans="2:35">
      <c r="B1868" s="10" t="s">
        <v>152</v>
      </c>
      <c r="C1868" s="10" t="s">
        <v>153</v>
      </c>
      <c r="D1868" s="10" t="s">
        <v>154</v>
      </c>
      <c r="E1868" s="10" t="s">
        <v>61</v>
      </c>
      <c r="F1868" s="10" t="s">
        <v>61</v>
      </c>
      <c r="G1868" s="10" t="s">
        <v>45604</v>
      </c>
      <c r="H1868" s="10" t="s">
        <v>45605</v>
      </c>
      <c r="I1868" s="10" t="s">
        <v>45602</v>
      </c>
      <c r="J1868" s="10" t="s">
        <v>45602</v>
      </c>
      <c r="K1868" s="10" t="s">
        <v>8064</v>
      </c>
      <c r="L1868" s="10" t="s">
        <v>8055</v>
      </c>
      <c r="M1868" s="10" t="s">
        <v>45598</v>
      </c>
      <c r="N1868" s="10" t="s">
        <v>61</v>
      </c>
      <c r="O1868" s="10" t="s">
        <v>41372</v>
      </c>
      <c r="P1868" s="10" t="s">
        <v>61</v>
      </c>
      <c r="Q1868" s="10" t="s">
        <v>41411</v>
      </c>
      <c r="R1868" s="10" t="s">
        <v>41411</v>
      </c>
      <c r="S1868" s="15">
        <v>1423.89</v>
      </c>
      <c r="T1868" s="10" t="s">
        <v>41412</v>
      </c>
      <c r="U1868" s="15">
        <v>1423.89</v>
      </c>
      <c r="V1868" s="15">
        <v>1423.89</v>
      </c>
      <c r="W1868" s="16">
        <f t="shared" si="127"/>
        <v>0</v>
      </c>
      <c r="X1868" s="16">
        <f t="shared" si="128"/>
        <v>0</v>
      </c>
      <c r="Y1868" s="1">
        <v>1423.89</v>
      </c>
      <c r="Z1868" s="1" t="str">
        <f t="shared" si="129"/>
        <v>未整改</v>
      </c>
      <c r="AA1868" s="1" t="str">
        <f t="shared" si="130"/>
        <v>已整改</v>
      </c>
      <c r="AC1868" s="3"/>
      <c r="AD1868" s="19" t="e">
        <f>VLOOKUP(H1868,'系统导出（基本表）'!R:R,1,0)</f>
        <v>#N/A</v>
      </c>
      <c r="AE1868" s="16" t="e">
        <f>VLOOKUP(I1868,'系统导出（基本表）'!Q:R,2,0)</f>
        <v>#N/A</v>
      </c>
      <c r="AF1868" s="16" t="e">
        <f>VLOOKUP(J1868,'系统导出（基本表）'!S:T,2,0)</f>
        <v>#N/A</v>
      </c>
      <c r="AG1868" s="16"/>
      <c r="AH1868" s="16"/>
      <c r="AI1868" s="16"/>
    </row>
    <row r="1869" s="1" customFormat="1" ht="19" customHeight="1" spans="2:35">
      <c r="B1869" s="10" t="s">
        <v>152</v>
      </c>
      <c r="C1869" s="10" t="s">
        <v>153</v>
      </c>
      <c r="D1869" s="10" t="s">
        <v>154</v>
      </c>
      <c r="E1869" s="10" t="s">
        <v>61</v>
      </c>
      <c r="F1869" s="10" t="s">
        <v>61</v>
      </c>
      <c r="G1869" s="10" t="s">
        <v>45606</v>
      </c>
      <c r="H1869" s="10" t="s">
        <v>45607</v>
      </c>
      <c r="I1869" s="10" t="s">
        <v>45608</v>
      </c>
      <c r="J1869" s="10" t="s">
        <v>45608</v>
      </c>
      <c r="K1869" s="10" t="s">
        <v>8064</v>
      </c>
      <c r="L1869" s="10" t="s">
        <v>8055</v>
      </c>
      <c r="M1869" s="10" t="s">
        <v>45598</v>
      </c>
      <c r="N1869" s="10" t="s">
        <v>61</v>
      </c>
      <c r="O1869" s="10" t="s">
        <v>41362</v>
      </c>
      <c r="P1869" s="10" t="s">
        <v>61</v>
      </c>
      <c r="Q1869" s="10" t="s">
        <v>41373</v>
      </c>
      <c r="R1869" s="10" t="s">
        <v>41373</v>
      </c>
      <c r="S1869" s="15">
        <v>1800</v>
      </c>
      <c r="T1869" s="10" t="s">
        <v>882</v>
      </c>
      <c r="U1869" s="15">
        <v>1800</v>
      </c>
      <c r="V1869" s="15">
        <v>1800</v>
      </c>
      <c r="W1869" s="16">
        <f t="shared" si="127"/>
        <v>0</v>
      </c>
      <c r="X1869" s="16">
        <f t="shared" si="128"/>
        <v>0</v>
      </c>
      <c r="Y1869" s="1">
        <v>1800</v>
      </c>
      <c r="Z1869" s="1" t="str">
        <f t="shared" si="129"/>
        <v>未整改</v>
      </c>
      <c r="AA1869" s="1" t="str">
        <f t="shared" si="130"/>
        <v>已整改</v>
      </c>
      <c r="AC1869" s="3"/>
      <c r="AD1869" s="19" t="e">
        <f>VLOOKUP(H1869,'系统导出（基本表）'!R:R,1,0)</f>
        <v>#N/A</v>
      </c>
      <c r="AE1869" s="16" t="e">
        <f>VLOOKUP(I1869,'系统导出（基本表）'!Q:R,2,0)</f>
        <v>#N/A</v>
      </c>
      <c r="AF1869" s="16" t="e">
        <f>VLOOKUP(J1869,'系统导出（基本表）'!S:T,2,0)</f>
        <v>#N/A</v>
      </c>
      <c r="AG1869" s="16"/>
      <c r="AH1869" s="16"/>
      <c r="AI1869" s="16"/>
    </row>
    <row r="1870" s="1" customFormat="1" ht="19" customHeight="1" spans="2:35">
      <c r="B1870" s="10" t="s">
        <v>152</v>
      </c>
      <c r="C1870" s="10" t="s">
        <v>153</v>
      </c>
      <c r="D1870" s="10" t="s">
        <v>154</v>
      </c>
      <c r="E1870" s="10" t="s">
        <v>43968</v>
      </c>
      <c r="F1870" s="10" t="s">
        <v>39243</v>
      </c>
      <c r="G1870" s="10" t="s">
        <v>45594</v>
      </c>
      <c r="H1870" s="10" t="s">
        <v>45595</v>
      </c>
      <c r="I1870" s="10" t="s">
        <v>45596</v>
      </c>
      <c r="J1870" s="10" t="s">
        <v>45597</v>
      </c>
      <c r="K1870" s="10" t="s">
        <v>8064</v>
      </c>
      <c r="L1870" s="10" t="s">
        <v>8055</v>
      </c>
      <c r="M1870" s="10" t="s">
        <v>45598</v>
      </c>
      <c r="N1870" s="10" t="s">
        <v>41377</v>
      </c>
      <c r="O1870" s="10" t="s">
        <v>41378</v>
      </c>
      <c r="P1870" s="10" t="s">
        <v>41456</v>
      </c>
      <c r="Q1870" s="10" t="s">
        <v>41411</v>
      </c>
      <c r="R1870" s="10" t="s">
        <v>41411</v>
      </c>
      <c r="S1870" s="15">
        <v>2862.68</v>
      </c>
      <c r="T1870" s="10" t="s">
        <v>41463</v>
      </c>
      <c r="U1870" s="15">
        <v>0</v>
      </c>
      <c r="V1870" s="15">
        <v>0</v>
      </c>
      <c r="W1870" s="16">
        <f t="shared" si="127"/>
        <v>2862.68</v>
      </c>
      <c r="X1870" s="16">
        <f t="shared" si="128"/>
        <v>2862.68</v>
      </c>
      <c r="Y1870" s="1">
        <v>0</v>
      </c>
      <c r="Z1870" s="1" t="str">
        <f t="shared" si="129"/>
        <v>未整改</v>
      </c>
      <c r="AA1870" s="1" t="str">
        <f t="shared" si="130"/>
        <v>未整改</v>
      </c>
      <c r="AC1870" s="3"/>
      <c r="AD1870" s="19" t="e">
        <f>VLOOKUP(H1870,'系统导出（基本表）'!R:R,1,0)</f>
        <v>#N/A</v>
      </c>
      <c r="AE1870" s="16" t="e">
        <f>VLOOKUP(I1870,'系统导出（基本表）'!Q:R,2,0)</f>
        <v>#N/A</v>
      </c>
      <c r="AF1870" s="16" t="e">
        <f>VLOOKUP(J1870,'系统导出（基本表）'!S:T,2,0)</f>
        <v>#N/A</v>
      </c>
      <c r="AG1870" s="16"/>
      <c r="AH1870" s="16"/>
      <c r="AI1870" s="16"/>
    </row>
    <row r="1871" s="1" customFormat="1" ht="19" customHeight="1" spans="2:35">
      <c r="B1871" s="10" t="s">
        <v>152</v>
      </c>
      <c r="C1871" s="10" t="s">
        <v>153</v>
      </c>
      <c r="D1871" s="10" t="s">
        <v>154</v>
      </c>
      <c r="E1871" s="10" t="s">
        <v>43552</v>
      </c>
      <c r="F1871" s="10" t="s">
        <v>43553</v>
      </c>
      <c r="G1871" s="10" t="s">
        <v>45599</v>
      </c>
      <c r="H1871" s="10" t="s">
        <v>45600</v>
      </c>
      <c r="I1871" s="10" t="s">
        <v>45601</v>
      </c>
      <c r="J1871" s="10" t="s">
        <v>45602</v>
      </c>
      <c r="K1871" s="10" t="s">
        <v>8064</v>
      </c>
      <c r="L1871" s="10" t="s">
        <v>8055</v>
      </c>
      <c r="M1871" s="10" t="s">
        <v>45598</v>
      </c>
      <c r="N1871" s="10" t="s">
        <v>41377</v>
      </c>
      <c r="O1871" s="10" t="s">
        <v>41378</v>
      </c>
      <c r="P1871" s="10" t="s">
        <v>41456</v>
      </c>
      <c r="Q1871" s="10" t="s">
        <v>41411</v>
      </c>
      <c r="R1871" s="10" t="s">
        <v>41411</v>
      </c>
      <c r="S1871" s="15">
        <v>560.88</v>
      </c>
      <c r="T1871" s="10" t="s">
        <v>41463</v>
      </c>
      <c r="U1871" s="15">
        <v>267.105124</v>
      </c>
      <c r="V1871" s="15">
        <v>186.75</v>
      </c>
      <c r="W1871" s="16">
        <f t="shared" si="127"/>
        <v>374.13</v>
      </c>
      <c r="X1871" s="16">
        <f t="shared" si="128"/>
        <v>293.774876</v>
      </c>
      <c r="Y1871" s="1">
        <v>267.105124</v>
      </c>
      <c r="Z1871" s="1" t="str">
        <f t="shared" si="129"/>
        <v>未整改</v>
      </c>
      <c r="AA1871" s="1" t="str">
        <f t="shared" si="130"/>
        <v>未整改</v>
      </c>
      <c r="AC1871" s="3"/>
      <c r="AD1871" s="19" t="e">
        <f>VLOOKUP(H1871,'系统导出（基本表）'!R:R,1,0)</f>
        <v>#N/A</v>
      </c>
      <c r="AE1871" s="16" t="e">
        <f>VLOOKUP(I1871,'系统导出（基本表）'!Q:R,2,0)</f>
        <v>#N/A</v>
      </c>
      <c r="AF1871" s="16" t="e">
        <f>VLOOKUP(J1871,'系统导出（基本表）'!S:T,2,0)</f>
        <v>#N/A</v>
      </c>
      <c r="AG1871" s="16"/>
      <c r="AH1871" s="16"/>
      <c r="AI1871" s="16"/>
    </row>
    <row r="1872" s="1" customFormat="1" ht="19" customHeight="1" spans="2:35">
      <c r="B1872" s="10" t="s">
        <v>152</v>
      </c>
      <c r="C1872" s="10" t="s">
        <v>153</v>
      </c>
      <c r="D1872" s="10" t="s">
        <v>154</v>
      </c>
      <c r="E1872" s="10" t="s">
        <v>42912</v>
      </c>
      <c r="F1872" s="10" t="s">
        <v>38944</v>
      </c>
      <c r="G1872" s="10" t="s">
        <v>45609</v>
      </c>
      <c r="H1872" s="10" t="s">
        <v>45610</v>
      </c>
      <c r="I1872" s="10" t="s">
        <v>45611</v>
      </c>
      <c r="J1872" s="10" t="s">
        <v>45612</v>
      </c>
      <c r="K1872" s="10" t="s">
        <v>6761</v>
      </c>
      <c r="L1872" s="10" t="s">
        <v>6753</v>
      </c>
      <c r="M1872" s="10" t="s">
        <v>45613</v>
      </c>
      <c r="N1872" s="10" t="s">
        <v>41377</v>
      </c>
      <c r="O1872" s="10" t="s">
        <v>41378</v>
      </c>
      <c r="P1872" s="10" t="s">
        <v>41456</v>
      </c>
      <c r="Q1872" s="10" t="s">
        <v>41411</v>
      </c>
      <c r="R1872" s="10" t="s">
        <v>41411</v>
      </c>
      <c r="S1872" s="15">
        <v>1019.72</v>
      </c>
      <c r="T1872" s="10" t="s">
        <v>41463</v>
      </c>
      <c r="U1872" s="15">
        <v>1020.05</v>
      </c>
      <c r="V1872" s="15">
        <v>1019.72</v>
      </c>
      <c r="W1872" s="16">
        <f t="shared" si="127"/>
        <v>0</v>
      </c>
      <c r="X1872" s="16">
        <f t="shared" si="128"/>
        <v>-0.329999999999927</v>
      </c>
      <c r="Y1872" s="1">
        <v>1020.05</v>
      </c>
      <c r="Z1872" s="1" t="str">
        <f t="shared" si="129"/>
        <v>未整改</v>
      </c>
      <c r="AA1872" s="1" t="str">
        <f t="shared" si="130"/>
        <v>已整改</v>
      </c>
      <c r="AC1872" s="3"/>
      <c r="AD1872" s="19" t="e">
        <f>VLOOKUP(H1872,'系统导出（基本表）'!R:R,1,0)</f>
        <v>#N/A</v>
      </c>
      <c r="AE1872" s="16" t="e">
        <f>VLOOKUP(I1872,'系统导出（基本表）'!Q:R,2,0)</f>
        <v>#N/A</v>
      </c>
      <c r="AF1872" s="16" t="e">
        <f>VLOOKUP(J1872,'系统导出（基本表）'!S:T,2,0)</f>
        <v>#N/A</v>
      </c>
      <c r="AG1872" s="16"/>
      <c r="AH1872" s="16"/>
      <c r="AI1872" s="16"/>
    </row>
    <row r="1873" s="2" customFormat="1" ht="19" customHeight="1" spans="1:33">
      <c r="A1873" s="2">
        <v>1</v>
      </c>
      <c r="B1873" s="11" t="s">
        <v>152</v>
      </c>
      <c r="C1873" s="11" t="s">
        <v>153</v>
      </c>
      <c r="D1873" s="11" t="s">
        <v>154</v>
      </c>
      <c r="E1873" s="10" t="s">
        <v>43420</v>
      </c>
      <c r="F1873" s="11" t="s">
        <v>39015</v>
      </c>
      <c r="G1873" s="10" t="s">
        <v>45614</v>
      </c>
      <c r="H1873" s="11" t="s">
        <v>45615</v>
      </c>
      <c r="I1873" s="11" t="s">
        <v>45616</v>
      </c>
      <c r="J1873" s="11" t="s">
        <v>45617</v>
      </c>
      <c r="K1873" s="11" t="s">
        <v>6761</v>
      </c>
      <c r="L1873" s="11" t="s">
        <v>39670</v>
      </c>
      <c r="M1873" s="11" t="s">
        <v>45613</v>
      </c>
      <c r="N1873" s="11" t="s">
        <v>41377</v>
      </c>
      <c r="O1873" s="11" t="s">
        <v>41387</v>
      </c>
      <c r="P1873" s="11" t="s">
        <v>41449</v>
      </c>
      <c r="Q1873" s="11" t="s">
        <v>41411</v>
      </c>
      <c r="R1873" s="11" t="s">
        <v>41411</v>
      </c>
      <c r="S1873" s="17">
        <v>18.43606</v>
      </c>
      <c r="T1873" s="11" t="s">
        <v>41450</v>
      </c>
      <c r="U1873" s="17">
        <v>0</v>
      </c>
      <c r="V1873" s="17">
        <v>0</v>
      </c>
      <c r="W1873" s="18">
        <f t="shared" si="127"/>
        <v>18.43606</v>
      </c>
      <c r="X1873" s="18">
        <f t="shared" si="128"/>
        <v>18.43606</v>
      </c>
      <c r="Y1873" s="2">
        <v>0</v>
      </c>
      <c r="Z1873" s="2" t="str">
        <f t="shared" si="129"/>
        <v>未整改</v>
      </c>
      <c r="AA1873" s="2" t="str">
        <f t="shared" si="130"/>
        <v>未整改</v>
      </c>
      <c r="AD1873" s="22" t="e">
        <f>VLOOKUP(H1873,'系统导出（基本表）'!R:R,1,0)</f>
        <v>#N/A</v>
      </c>
      <c r="AE1873" s="22" t="e">
        <f>VLOOKUP(I1873,'系统导出（基本表）'!Q:R,2,0)</f>
        <v>#N/A</v>
      </c>
      <c r="AF1873" s="2" t="e">
        <f>VLOOKUP(J1873,'系统导出（基本表）'!S:T,2,0)</f>
        <v>#N/A</v>
      </c>
      <c r="AG1873" s="24"/>
    </row>
    <row r="1874" s="2" customFormat="1" ht="19" customHeight="1" spans="1:33">
      <c r="A1874" s="2">
        <v>1</v>
      </c>
      <c r="B1874" s="11" t="s">
        <v>152</v>
      </c>
      <c r="C1874" s="11" t="s">
        <v>153</v>
      </c>
      <c r="D1874" s="11" t="s">
        <v>154</v>
      </c>
      <c r="E1874" s="10" t="s">
        <v>41735</v>
      </c>
      <c r="F1874" s="11" t="s">
        <v>39667</v>
      </c>
      <c r="G1874" s="10" t="s">
        <v>45618</v>
      </c>
      <c r="H1874" s="11" t="s">
        <v>39669</v>
      </c>
      <c r="I1874" s="11" t="s">
        <v>39668</v>
      </c>
      <c r="J1874" s="11" t="s">
        <v>45619</v>
      </c>
      <c r="K1874" s="11" t="s">
        <v>6761</v>
      </c>
      <c r="L1874" s="11" t="s">
        <v>39670</v>
      </c>
      <c r="M1874" s="11" t="s">
        <v>45613</v>
      </c>
      <c r="N1874" s="11" t="s">
        <v>41377</v>
      </c>
      <c r="O1874" s="11" t="s">
        <v>41387</v>
      </c>
      <c r="P1874" s="11" t="s">
        <v>41456</v>
      </c>
      <c r="Q1874" s="11" t="s">
        <v>41411</v>
      </c>
      <c r="R1874" s="11" t="s">
        <v>41411</v>
      </c>
      <c r="S1874" s="17">
        <v>1096.286046</v>
      </c>
      <c r="T1874" s="11" t="s">
        <v>41411</v>
      </c>
      <c r="U1874" s="17">
        <v>0</v>
      </c>
      <c r="V1874" s="17">
        <v>0</v>
      </c>
      <c r="W1874" s="18">
        <f t="shared" si="127"/>
        <v>1096.286046</v>
      </c>
      <c r="X1874" s="18">
        <f t="shared" si="128"/>
        <v>1096.286046</v>
      </c>
      <c r="Y1874" s="2">
        <v>0</v>
      </c>
      <c r="Z1874" s="2" t="str">
        <f t="shared" si="129"/>
        <v>未整改</v>
      </c>
      <c r="AA1874" s="2" t="str">
        <f t="shared" si="130"/>
        <v>未整改</v>
      </c>
      <c r="AD1874" s="22" t="str">
        <f>VLOOKUP(H1874,'系统导出（基本表）'!R:R,1,0)</f>
        <v>P19510922-0032</v>
      </c>
      <c r="AE1874" s="22" t="str">
        <f>VLOOKUP(I1874,'系统导出（基本表）'!Q:R,2,0)</f>
        <v>P19510922-0032</v>
      </c>
      <c r="AF1874" s="2" t="e">
        <f>VLOOKUP(J1874,'系统导出（基本表）'!S:T,2,0)</f>
        <v>#N/A</v>
      </c>
      <c r="AG1874" s="24">
        <f>1780-AG1877</f>
        <v>1070.48</v>
      </c>
    </row>
    <row r="1875" s="2" customFormat="1" ht="19" customHeight="1" spans="1:33">
      <c r="A1875" s="2">
        <v>1</v>
      </c>
      <c r="B1875" s="11" t="s">
        <v>152</v>
      </c>
      <c r="C1875" s="11" t="s">
        <v>153</v>
      </c>
      <c r="D1875" s="11" t="s">
        <v>154</v>
      </c>
      <c r="E1875" s="10" t="s">
        <v>42247</v>
      </c>
      <c r="F1875" s="11" t="s">
        <v>38675</v>
      </c>
      <c r="G1875" s="10" t="s">
        <v>45620</v>
      </c>
      <c r="H1875" s="11" t="s">
        <v>45621</v>
      </c>
      <c r="I1875" s="11" t="s">
        <v>45622</v>
      </c>
      <c r="J1875" s="11" t="s">
        <v>45623</v>
      </c>
      <c r="K1875" s="11" t="s">
        <v>6761</v>
      </c>
      <c r="L1875" s="11" t="s">
        <v>39670</v>
      </c>
      <c r="M1875" s="11" t="s">
        <v>45613</v>
      </c>
      <c r="N1875" s="11" t="s">
        <v>41377</v>
      </c>
      <c r="O1875" s="11" t="s">
        <v>41387</v>
      </c>
      <c r="P1875" s="11" t="s">
        <v>41456</v>
      </c>
      <c r="Q1875" s="11" t="s">
        <v>41411</v>
      </c>
      <c r="R1875" s="11" t="s">
        <v>41411</v>
      </c>
      <c r="S1875" s="17">
        <v>3360.99</v>
      </c>
      <c r="T1875" s="11" t="s">
        <v>41411</v>
      </c>
      <c r="U1875" s="17">
        <v>0</v>
      </c>
      <c r="V1875" s="17">
        <v>0</v>
      </c>
      <c r="W1875" s="18">
        <f t="shared" si="127"/>
        <v>3360.99</v>
      </c>
      <c r="X1875" s="18">
        <f t="shared" si="128"/>
        <v>3360.99</v>
      </c>
      <c r="Y1875" s="2">
        <v>0</v>
      </c>
      <c r="Z1875" s="2" t="str">
        <f t="shared" si="129"/>
        <v>未整改</v>
      </c>
      <c r="AA1875" s="2" t="str">
        <f t="shared" si="130"/>
        <v>未整改</v>
      </c>
      <c r="AD1875" s="22" t="e">
        <f>VLOOKUP(H1875,'系统导出（基本表）'!R:R,1,0)</f>
        <v>#N/A</v>
      </c>
      <c r="AE1875" s="22" t="e">
        <f>VLOOKUP(I1875,'系统导出（基本表）'!Q:R,2,0)</f>
        <v>#N/A</v>
      </c>
      <c r="AF1875" s="2" t="e">
        <f>VLOOKUP(J1875,'系统导出（基本表）'!S:T,2,0)</f>
        <v>#N/A</v>
      </c>
      <c r="AG1875" s="24"/>
    </row>
    <row r="1876" s="2" customFormat="1" ht="19" customHeight="1" spans="1:33">
      <c r="A1876" s="2">
        <v>1</v>
      </c>
      <c r="B1876" s="11" t="s">
        <v>152</v>
      </c>
      <c r="C1876" s="11" t="s">
        <v>153</v>
      </c>
      <c r="D1876" s="11" t="s">
        <v>154</v>
      </c>
      <c r="E1876" s="10" t="s">
        <v>42211</v>
      </c>
      <c r="F1876" s="11" t="s">
        <v>39065</v>
      </c>
      <c r="G1876" s="10" t="s">
        <v>45609</v>
      </c>
      <c r="H1876" s="11" t="s">
        <v>45610</v>
      </c>
      <c r="I1876" s="11" t="s">
        <v>45611</v>
      </c>
      <c r="J1876" s="11" t="s">
        <v>45612</v>
      </c>
      <c r="K1876" s="11" t="s">
        <v>6761</v>
      </c>
      <c r="L1876" s="11" t="s">
        <v>39670</v>
      </c>
      <c r="M1876" s="11" t="s">
        <v>45613</v>
      </c>
      <c r="N1876" s="11" t="s">
        <v>41377</v>
      </c>
      <c r="O1876" s="11" t="s">
        <v>41387</v>
      </c>
      <c r="P1876" s="11" t="s">
        <v>41449</v>
      </c>
      <c r="Q1876" s="11" t="s">
        <v>41411</v>
      </c>
      <c r="R1876" s="11" t="s">
        <v>41411</v>
      </c>
      <c r="S1876" s="17">
        <v>1968.03</v>
      </c>
      <c r="T1876" s="11" t="s">
        <v>41450</v>
      </c>
      <c r="U1876" s="17">
        <v>0</v>
      </c>
      <c r="V1876" s="17">
        <v>0</v>
      </c>
      <c r="W1876" s="18">
        <f t="shared" si="127"/>
        <v>1968.03</v>
      </c>
      <c r="X1876" s="18">
        <f t="shared" si="128"/>
        <v>1968.03</v>
      </c>
      <c r="Y1876" s="2">
        <v>0</v>
      </c>
      <c r="Z1876" s="2" t="str">
        <f t="shared" si="129"/>
        <v>未整改</v>
      </c>
      <c r="AA1876" s="2" t="str">
        <f t="shared" si="130"/>
        <v>未整改</v>
      </c>
      <c r="AD1876" s="22" t="e">
        <f>VLOOKUP(H1876,'系统导出（基本表）'!R:R,1,0)</f>
        <v>#N/A</v>
      </c>
      <c r="AE1876" s="22" t="e">
        <f>VLOOKUP(I1876,'系统导出（基本表）'!Q:R,2,0)</f>
        <v>#N/A</v>
      </c>
      <c r="AF1876" s="2" t="e">
        <f>VLOOKUP(J1876,'系统导出（基本表）'!S:T,2,0)</f>
        <v>#N/A</v>
      </c>
      <c r="AG1876" s="24"/>
    </row>
    <row r="1877" s="2" customFormat="1" ht="19" customHeight="1" spans="1:33">
      <c r="A1877" s="2">
        <v>1</v>
      </c>
      <c r="B1877" s="11" t="s">
        <v>152</v>
      </c>
      <c r="C1877" s="11" t="s">
        <v>153</v>
      </c>
      <c r="D1877" s="11" t="s">
        <v>154</v>
      </c>
      <c r="E1877" s="10" t="s">
        <v>41735</v>
      </c>
      <c r="F1877" s="11" t="s">
        <v>39667</v>
      </c>
      <c r="G1877" s="10" t="s">
        <v>45618</v>
      </c>
      <c r="H1877" s="11" t="s">
        <v>39669</v>
      </c>
      <c r="I1877" s="11" t="s">
        <v>39668</v>
      </c>
      <c r="J1877" s="11" t="s">
        <v>45619</v>
      </c>
      <c r="K1877" s="11" t="s">
        <v>6761</v>
      </c>
      <c r="L1877" s="11" t="s">
        <v>39670</v>
      </c>
      <c r="M1877" s="11" t="s">
        <v>45613</v>
      </c>
      <c r="N1877" s="11" t="s">
        <v>41377</v>
      </c>
      <c r="O1877" s="11" t="s">
        <v>41387</v>
      </c>
      <c r="P1877" s="11" t="s">
        <v>41456</v>
      </c>
      <c r="Q1877" s="11" t="s">
        <v>41411</v>
      </c>
      <c r="R1877" s="11" t="s">
        <v>41411</v>
      </c>
      <c r="S1877" s="17">
        <v>709.52</v>
      </c>
      <c r="T1877" s="11" t="s">
        <v>41411</v>
      </c>
      <c r="U1877" s="17">
        <v>0</v>
      </c>
      <c r="V1877" s="17">
        <v>0</v>
      </c>
      <c r="W1877" s="18">
        <f t="shared" si="127"/>
        <v>709.52</v>
      </c>
      <c r="X1877" s="18">
        <f t="shared" si="128"/>
        <v>709.52</v>
      </c>
      <c r="Y1877" s="2">
        <v>0</v>
      </c>
      <c r="Z1877" s="2" t="str">
        <f t="shared" si="129"/>
        <v>未整改</v>
      </c>
      <c r="AA1877" s="2" t="str">
        <f t="shared" si="130"/>
        <v>未整改</v>
      </c>
      <c r="AD1877" s="22" t="str">
        <f>VLOOKUP(H1877,'系统导出（基本表）'!R:R,1,0)</f>
        <v>P19510922-0032</v>
      </c>
      <c r="AE1877" s="22" t="str">
        <f>VLOOKUP(I1877,'系统导出（基本表）'!Q:R,2,0)</f>
        <v>P19510922-0032</v>
      </c>
      <c r="AF1877" s="2" t="e">
        <f>VLOOKUP(J1877,'系统导出（基本表）'!S:T,2,0)</f>
        <v>#N/A</v>
      </c>
      <c r="AG1877" s="24">
        <v>709.52</v>
      </c>
    </row>
    <row r="1878" s="1" customFormat="1" ht="19" customHeight="1" spans="2:35">
      <c r="B1878" s="10" t="s">
        <v>152</v>
      </c>
      <c r="C1878" s="10" t="s">
        <v>153</v>
      </c>
      <c r="D1878" s="10" t="s">
        <v>154</v>
      </c>
      <c r="E1878" s="10" t="s">
        <v>61</v>
      </c>
      <c r="F1878" s="10" t="s">
        <v>61</v>
      </c>
      <c r="G1878" s="10" t="s">
        <v>45618</v>
      </c>
      <c r="H1878" s="10" t="s">
        <v>39669</v>
      </c>
      <c r="I1878" s="10" t="s">
        <v>39668</v>
      </c>
      <c r="J1878" s="10" t="s">
        <v>45619</v>
      </c>
      <c r="K1878" s="10" t="s">
        <v>6761</v>
      </c>
      <c r="L1878" s="10" t="s">
        <v>6753</v>
      </c>
      <c r="M1878" s="10" t="s">
        <v>45613</v>
      </c>
      <c r="N1878" s="10" t="s">
        <v>61</v>
      </c>
      <c r="O1878" s="10" t="s">
        <v>41372</v>
      </c>
      <c r="P1878" s="10" t="s">
        <v>61</v>
      </c>
      <c r="Q1878" s="10" t="s">
        <v>41411</v>
      </c>
      <c r="R1878" s="10" t="s">
        <v>41411</v>
      </c>
      <c r="S1878" s="15">
        <v>1290.48</v>
      </c>
      <c r="T1878" s="10" t="s">
        <v>41412</v>
      </c>
      <c r="U1878" s="15">
        <v>1290.48</v>
      </c>
      <c r="V1878" s="15">
        <v>1290.48</v>
      </c>
      <c r="W1878" s="16">
        <f t="shared" si="127"/>
        <v>0</v>
      </c>
      <c r="X1878" s="16">
        <f t="shared" si="128"/>
        <v>0</v>
      </c>
      <c r="Y1878" s="1">
        <v>1290.48</v>
      </c>
      <c r="Z1878" s="1" t="str">
        <f t="shared" si="129"/>
        <v>未整改</v>
      </c>
      <c r="AA1878" s="1" t="str">
        <f t="shared" si="130"/>
        <v>已整改</v>
      </c>
      <c r="AC1878" s="3"/>
      <c r="AD1878" s="19" t="str">
        <f>VLOOKUP(H1878,'系统导出（基本表）'!R:R,1,0)</f>
        <v>P19510922-0032</v>
      </c>
      <c r="AE1878" s="23" t="str">
        <f>VLOOKUP(I1878,'系统导出（基本表）'!Q:R,2,0)</f>
        <v>P19510922-0032</v>
      </c>
      <c r="AF1878" s="16" t="e">
        <f>VLOOKUP(J1878,'系统导出（基本表）'!S:T,2,0)</f>
        <v>#N/A</v>
      </c>
      <c r="AG1878" s="23"/>
      <c r="AH1878" s="16"/>
      <c r="AI1878" s="16"/>
    </row>
    <row r="1879" s="1" customFormat="1" ht="19" customHeight="1" spans="2:35">
      <c r="B1879" s="10" t="s">
        <v>152</v>
      </c>
      <c r="C1879" s="10" t="s">
        <v>153</v>
      </c>
      <c r="D1879" s="10" t="s">
        <v>154</v>
      </c>
      <c r="E1879" s="10" t="s">
        <v>61</v>
      </c>
      <c r="F1879" s="10" t="s">
        <v>61</v>
      </c>
      <c r="G1879" s="10" t="s">
        <v>45618</v>
      </c>
      <c r="H1879" s="10" t="s">
        <v>39669</v>
      </c>
      <c r="I1879" s="10" t="s">
        <v>39668</v>
      </c>
      <c r="J1879" s="10" t="s">
        <v>45619</v>
      </c>
      <c r="K1879" s="10" t="s">
        <v>6761</v>
      </c>
      <c r="L1879" s="10" t="s">
        <v>6753</v>
      </c>
      <c r="M1879" s="10" t="s">
        <v>45613</v>
      </c>
      <c r="N1879" s="10" t="s">
        <v>61</v>
      </c>
      <c r="O1879" s="10" t="s">
        <v>41372</v>
      </c>
      <c r="P1879" s="10" t="s">
        <v>61</v>
      </c>
      <c r="Q1879" s="10" t="s">
        <v>41411</v>
      </c>
      <c r="R1879" s="10" t="s">
        <v>41411</v>
      </c>
      <c r="S1879" s="15">
        <v>45.21</v>
      </c>
      <c r="T1879" s="10" t="s">
        <v>41412</v>
      </c>
      <c r="U1879" s="15">
        <v>45.21</v>
      </c>
      <c r="V1879" s="15">
        <v>45.21</v>
      </c>
      <c r="W1879" s="16">
        <f t="shared" si="127"/>
        <v>0</v>
      </c>
      <c r="X1879" s="16">
        <f t="shared" si="128"/>
        <v>0</v>
      </c>
      <c r="Y1879" s="1">
        <v>45.21</v>
      </c>
      <c r="Z1879" s="1" t="str">
        <f t="shared" si="129"/>
        <v>未整改</v>
      </c>
      <c r="AA1879" s="1" t="str">
        <f t="shared" si="130"/>
        <v>已整改</v>
      </c>
      <c r="AC1879" s="3"/>
      <c r="AD1879" s="19" t="str">
        <f>VLOOKUP(H1879,'系统导出（基本表）'!R:R,1,0)</f>
        <v>P19510922-0032</v>
      </c>
      <c r="AE1879" s="23" t="str">
        <f>VLOOKUP(I1879,'系统导出（基本表）'!Q:R,2,0)</f>
        <v>P19510922-0032</v>
      </c>
      <c r="AF1879" s="16" t="e">
        <f>VLOOKUP(J1879,'系统导出（基本表）'!S:T,2,0)</f>
        <v>#N/A</v>
      </c>
      <c r="AG1879" s="23"/>
      <c r="AH1879" s="16"/>
      <c r="AI1879" s="16"/>
    </row>
    <row r="1880" s="1" customFormat="1" ht="19" customHeight="1" spans="2:35">
      <c r="B1880" s="10" t="s">
        <v>152</v>
      </c>
      <c r="C1880" s="10" t="s">
        <v>153</v>
      </c>
      <c r="D1880" s="10" t="s">
        <v>154</v>
      </c>
      <c r="E1880" s="10" t="s">
        <v>41735</v>
      </c>
      <c r="F1880" s="10" t="s">
        <v>39667</v>
      </c>
      <c r="G1880" s="10" t="s">
        <v>45618</v>
      </c>
      <c r="H1880" s="10" t="s">
        <v>39669</v>
      </c>
      <c r="I1880" s="10" t="s">
        <v>39668</v>
      </c>
      <c r="J1880" s="10" t="s">
        <v>45619</v>
      </c>
      <c r="K1880" s="10" t="s">
        <v>6761</v>
      </c>
      <c r="L1880" s="10" t="s">
        <v>6753</v>
      </c>
      <c r="M1880" s="10" t="s">
        <v>45613</v>
      </c>
      <c r="N1880" s="10" t="s">
        <v>41377</v>
      </c>
      <c r="O1880" s="10" t="s">
        <v>41378</v>
      </c>
      <c r="P1880" s="10" t="s">
        <v>41456</v>
      </c>
      <c r="Q1880" s="10" t="s">
        <v>41411</v>
      </c>
      <c r="R1880" s="10" t="s">
        <v>41411</v>
      </c>
      <c r="S1880" s="15">
        <v>709.52</v>
      </c>
      <c r="T1880" s="10" t="s">
        <v>41463</v>
      </c>
      <c r="U1880" s="15">
        <v>0</v>
      </c>
      <c r="V1880" s="15">
        <v>0</v>
      </c>
      <c r="W1880" s="16">
        <f t="shared" si="127"/>
        <v>709.52</v>
      </c>
      <c r="X1880" s="16">
        <f t="shared" si="128"/>
        <v>709.52</v>
      </c>
      <c r="Y1880" s="1">
        <v>0</v>
      </c>
      <c r="Z1880" s="1" t="str">
        <f t="shared" si="129"/>
        <v>未整改</v>
      </c>
      <c r="AA1880" s="1" t="str">
        <f t="shared" si="130"/>
        <v>未整改</v>
      </c>
      <c r="AC1880" s="3"/>
      <c r="AD1880" s="19" t="str">
        <f>VLOOKUP(H1880,'系统导出（基本表）'!R:R,1,0)</f>
        <v>P19510922-0032</v>
      </c>
      <c r="AE1880" s="23" t="str">
        <f>VLOOKUP(I1880,'系统导出（基本表）'!Q:R,2,0)</f>
        <v>P19510922-0032</v>
      </c>
      <c r="AF1880" s="16" t="e">
        <f>VLOOKUP(J1880,'系统导出（基本表）'!S:T,2,0)</f>
        <v>#N/A</v>
      </c>
      <c r="AG1880" s="23"/>
      <c r="AH1880" s="16">
        <v>709.52</v>
      </c>
      <c r="AI1880" s="16"/>
    </row>
    <row r="1881" s="1" customFormat="1" ht="19" customHeight="1" spans="2:35">
      <c r="B1881" s="10" t="s">
        <v>152</v>
      </c>
      <c r="C1881" s="10" t="s">
        <v>153</v>
      </c>
      <c r="D1881" s="10" t="s">
        <v>154</v>
      </c>
      <c r="E1881" s="10" t="s">
        <v>42247</v>
      </c>
      <c r="F1881" s="10" t="s">
        <v>38675</v>
      </c>
      <c r="G1881" s="10" t="s">
        <v>45620</v>
      </c>
      <c r="H1881" s="10" t="s">
        <v>45621</v>
      </c>
      <c r="I1881" s="10" t="s">
        <v>45622</v>
      </c>
      <c r="J1881" s="10" t="s">
        <v>45623</v>
      </c>
      <c r="K1881" s="10" t="s">
        <v>6761</v>
      </c>
      <c r="L1881" s="10" t="s">
        <v>6753</v>
      </c>
      <c r="M1881" s="10" t="s">
        <v>45613</v>
      </c>
      <c r="N1881" s="10" t="s">
        <v>41377</v>
      </c>
      <c r="O1881" s="10" t="s">
        <v>41378</v>
      </c>
      <c r="P1881" s="10" t="s">
        <v>41456</v>
      </c>
      <c r="Q1881" s="10" t="s">
        <v>41411</v>
      </c>
      <c r="R1881" s="10" t="s">
        <v>41411</v>
      </c>
      <c r="S1881" s="15">
        <v>3360.99</v>
      </c>
      <c r="T1881" s="10" t="s">
        <v>41463</v>
      </c>
      <c r="U1881" s="15">
        <v>2817.87</v>
      </c>
      <c r="V1881" s="15">
        <v>0</v>
      </c>
      <c r="W1881" s="16">
        <f t="shared" si="127"/>
        <v>3360.99</v>
      </c>
      <c r="X1881" s="16">
        <f t="shared" si="128"/>
        <v>543.12</v>
      </c>
      <c r="Y1881" s="1">
        <v>2817.87</v>
      </c>
      <c r="Z1881" s="1" t="str">
        <f t="shared" si="129"/>
        <v>未整改</v>
      </c>
      <c r="AA1881" s="1" t="str">
        <f t="shared" si="130"/>
        <v>未整改</v>
      </c>
      <c r="AC1881" s="3"/>
      <c r="AD1881" s="19" t="e">
        <f>VLOOKUP(H1881,'系统导出（基本表）'!R:R,1,0)</f>
        <v>#N/A</v>
      </c>
      <c r="AE1881" s="16" t="e">
        <f>VLOOKUP(I1881,'系统导出（基本表）'!Q:R,2,0)</f>
        <v>#N/A</v>
      </c>
      <c r="AF1881" s="16" t="e">
        <f>VLOOKUP(J1881,'系统导出（基本表）'!S:T,2,0)</f>
        <v>#N/A</v>
      </c>
      <c r="AG1881" s="16"/>
      <c r="AH1881" s="16"/>
      <c r="AI1881" s="16"/>
    </row>
    <row r="1882" s="1" customFormat="1" ht="19" customHeight="1" spans="2:35">
      <c r="B1882" s="10" t="s">
        <v>152</v>
      </c>
      <c r="C1882" s="10" t="s">
        <v>153</v>
      </c>
      <c r="D1882" s="10" t="s">
        <v>154</v>
      </c>
      <c r="E1882" s="10" t="s">
        <v>41735</v>
      </c>
      <c r="F1882" s="10" t="s">
        <v>39667</v>
      </c>
      <c r="G1882" s="10" t="s">
        <v>45618</v>
      </c>
      <c r="H1882" s="10" t="s">
        <v>39669</v>
      </c>
      <c r="I1882" s="10" t="s">
        <v>39668</v>
      </c>
      <c r="J1882" s="10" t="s">
        <v>45619</v>
      </c>
      <c r="K1882" s="10" t="s">
        <v>6761</v>
      </c>
      <c r="L1882" s="10" t="s">
        <v>6753</v>
      </c>
      <c r="M1882" s="10" t="s">
        <v>45613</v>
      </c>
      <c r="N1882" s="10" t="s">
        <v>41377</v>
      </c>
      <c r="O1882" s="10" t="s">
        <v>41378</v>
      </c>
      <c r="P1882" s="10" t="s">
        <v>41456</v>
      </c>
      <c r="Q1882" s="10" t="s">
        <v>41411</v>
      </c>
      <c r="R1882" s="10" t="s">
        <v>41411</v>
      </c>
      <c r="S1882" s="15">
        <v>1203.81</v>
      </c>
      <c r="T1882" s="10" t="s">
        <v>41463</v>
      </c>
      <c r="U1882" s="15">
        <v>107.52</v>
      </c>
      <c r="V1882" s="15">
        <v>107.52</v>
      </c>
      <c r="W1882" s="16">
        <f t="shared" si="127"/>
        <v>1096.29</v>
      </c>
      <c r="X1882" s="16">
        <f t="shared" si="128"/>
        <v>1096.29</v>
      </c>
      <c r="Y1882" s="1">
        <v>107.52</v>
      </c>
      <c r="Z1882" s="1" t="str">
        <f t="shared" si="129"/>
        <v>未整改</v>
      </c>
      <c r="AA1882" s="1" t="str">
        <f t="shared" si="130"/>
        <v>未整改</v>
      </c>
      <c r="AC1882" s="3"/>
      <c r="AD1882" s="19" t="str">
        <f>VLOOKUP(H1882,'系统导出（基本表）'!R:R,1,0)</f>
        <v>P19510922-0032</v>
      </c>
      <c r="AE1882" s="23" t="str">
        <f>VLOOKUP(I1882,'系统导出（基本表）'!Q:R,2,0)</f>
        <v>P19510922-0032</v>
      </c>
      <c r="AF1882" s="16" t="e">
        <f>VLOOKUP(J1882,'系统导出（基本表）'!S:T,2,0)</f>
        <v>#N/A</v>
      </c>
      <c r="AG1882" s="23"/>
      <c r="AH1882" s="16">
        <v>1070.48</v>
      </c>
      <c r="AI1882" s="16"/>
    </row>
    <row r="1883" s="1" customFormat="1" ht="19" customHeight="1" spans="2:35">
      <c r="B1883" s="10" t="s">
        <v>152</v>
      </c>
      <c r="C1883" s="10" t="s">
        <v>153</v>
      </c>
      <c r="D1883" s="10" t="s">
        <v>154</v>
      </c>
      <c r="E1883" s="10" t="s">
        <v>61</v>
      </c>
      <c r="F1883" s="10" t="s">
        <v>61</v>
      </c>
      <c r="G1883" s="10" t="s">
        <v>45624</v>
      </c>
      <c r="H1883" s="10" t="s">
        <v>45625</v>
      </c>
      <c r="I1883" s="10" t="s">
        <v>45626</v>
      </c>
      <c r="J1883" s="10" t="s">
        <v>45626</v>
      </c>
      <c r="K1883" s="10" t="s">
        <v>6761</v>
      </c>
      <c r="L1883" s="10" t="s">
        <v>6753</v>
      </c>
      <c r="M1883" s="10" t="s">
        <v>45613</v>
      </c>
      <c r="N1883" s="10" t="s">
        <v>61</v>
      </c>
      <c r="O1883" s="10" t="s">
        <v>41372</v>
      </c>
      <c r="P1883" s="10" t="s">
        <v>61</v>
      </c>
      <c r="Q1883" s="10" t="s">
        <v>41411</v>
      </c>
      <c r="R1883" s="10" t="s">
        <v>41411</v>
      </c>
      <c r="S1883" s="15">
        <v>1183.78</v>
      </c>
      <c r="T1883" s="10" t="s">
        <v>41412</v>
      </c>
      <c r="U1883" s="15">
        <v>1183.78</v>
      </c>
      <c r="V1883" s="15">
        <v>1183.78</v>
      </c>
      <c r="W1883" s="16">
        <f t="shared" si="127"/>
        <v>0</v>
      </c>
      <c r="X1883" s="16">
        <f t="shared" si="128"/>
        <v>0</v>
      </c>
      <c r="Y1883" s="1">
        <v>1183.78</v>
      </c>
      <c r="Z1883" s="1" t="str">
        <f t="shared" si="129"/>
        <v>未整改</v>
      </c>
      <c r="AA1883" s="1" t="str">
        <f t="shared" si="130"/>
        <v>已整改</v>
      </c>
      <c r="AC1883" s="3"/>
      <c r="AD1883" s="19" t="e">
        <f>VLOOKUP(H1883,'系统导出（基本表）'!R:R,1,0)</f>
        <v>#N/A</v>
      </c>
      <c r="AE1883" s="16" t="e">
        <f>VLOOKUP(I1883,'系统导出（基本表）'!Q:R,2,0)</f>
        <v>#N/A</v>
      </c>
      <c r="AF1883" s="16" t="e">
        <f>VLOOKUP(J1883,'系统导出（基本表）'!S:T,2,0)</f>
        <v>#N/A</v>
      </c>
      <c r="AG1883" s="16"/>
      <c r="AH1883" s="16"/>
      <c r="AI1883" s="16"/>
    </row>
    <row r="1884" s="1" customFormat="1" ht="19" customHeight="1" spans="2:35">
      <c r="B1884" s="10" t="s">
        <v>152</v>
      </c>
      <c r="C1884" s="10" t="s">
        <v>153</v>
      </c>
      <c r="D1884" s="10" t="s">
        <v>154</v>
      </c>
      <c r="E1884" s="10" t="s">
        <v>61</v>
      </c>
      <c r="F1884" s="10" t="s">
        <v>61</v>
      </c>
      <c r="G1884" s="10" t="s">
        <v>45624</v>
      </c>
      <c r="H1884" s="10" t="s">
        <v>45625</v>
      </c>
      <c r="I1884" s="10" t="s">
        <v>45626</v>
      </c>
      <c r="J1884" s="10" t="s">
        <v>45626</v>
      </c>
      <c r="K1884" s="10" t="s">
        <v>6761</v>
      </c>
      <c r="L1884" s="10" t="s">
        <v>6753</v>
      </c>
      <c r="M1884" s="10" t="s">
        <v>45613</v>
      </c>
      <c r="N1884" s="10" t="s">
        <v>61</v>
      </c>
      <c r="O1884" s="10" t="s">
        <v>41372</v>
      </c>
      <c r="P1884" s="10" t="s">
        <v>61</v>
      </c>
      <c r="Q1884" s="10" t="s">
        <v>41411</v>
      </c>
      <c r="R1884" s="10" t="s">
        <v>41411</v>
      </c>
      <c r="S1884" s="15">
        <v>334.62</v>
      </c>
      <c r="T1884" s="10" t="s">
        <v>41412</v>
      </c>
      <c r="U1884" s="15">
        <v>334.62</v>
      </c>
      <c r="V1884" s="15">
        <v>334.62</v>
      </c>
      <c r="W1884" s="16">
        <f t="shared" si="127"/>
        <v>0</v>
      </c>
      <c r="X1884" s="16">
        <f t="shared" si="128"/>
        <v>0</v>
      </c>
      <c r="Y1884" s="1">
        <v>334.62</v>
      </c>
      <c r="Z1884" s="1" t="str">
        <f t="shared" si="129"/>
        <v>未整改</v>
      </c>
      <c r="AA1884" s="1" t="str">
        <f t="shared" si="130"/>
        <v>已整改</v>
      </c>
      <c r="AC1884" s="3"/>
      <c r="AD1884" s="19" t="e">
        <f>VLOOKUP(H1884,'系统导出（基本表）'!R:R,1,0)</f>
        <v>#N/A</v>
      </c>
      <c r="AE1884" s="16" t="e">
        <f>VLOOKUP(I1884,'系统导出（基本表）'!Q:R,2,0)</f>
        <v>#N/A</v>
      </c>
      <c r="AF1884" s="16" t="e">
        <f>VLOOKUP(J1884,'系统导出（基本表）'!S:T,2,0)</f>
        <v>#N/A</v>
      </c>
      <c r="AG1884" s="16"/>
      <c r="AH1884" s="16"/>
      <c r="AI1884" s="16"/>
    </row>
    <row r="1885" s="1" customFormat="1" ht="19" customHeight="1" spans="2:35">
      <c r="B1885" s="10" t="s">
        <v>152</v>
      </c>
      <c r="C1885" s="10" t="s">
        <v>153</v>
      </c>
      <c r="D1885" s="10" t="s">
        <v>154</v>
      </c>
      <c r="E1885" s="10" t="s">
        <v>61</v>
      </c>
      <c r="F1885" s="10" t="s">
        <v>61</v>
      </c>
      <c r="G1885" s="10" t="s">
        <v>45618</v>
      </c>
      <c r="H1885" s="10" t="s">
        <v>39669</v>
      </c>
      <c r="I1885" s="10" t="s">
        <v>39668</v>
      </c>
      <c r="J1885" s="10" t="s">
        <v>45619</v>
      </c>
      <c r="K1885" s="10" t="s">
        <v>6761</v>
      </c>
      <c r="L1885" s="10" t="s">
        <v>6753</v>
      </c>
      <c r="M1885" s="10" t="s">
        <v>45613</v>
      </c>
      <c r="N1885" s="10" t="s">
        <v>61</v>
      </c>
      <c r="O1885" s="10" t="s">
        <v>41372</v>
      </c>
      <c r="P1885" s="10" t="s">
        <v>61</v>
      </c>
      <c r="Q1885" s="10" t="s">
        <v>41411</v>
      </c>
      <c r="R1885" s="10" t="s">
        <v>41411</v>
      </c>
      <c r="S1885" s="15">
        <v>709.52</v>
      </c>
      <c r="T1885" s="10" t="s">
        <v>41412</v>
      </c>
      <c r="U1885" s="15">
        <v>709.52</v>
      </c>
      <c r="V1885" s="15">
        <v>709.52</v>
      </c>
      <c r="W1885" s="16">
        <f t="shared" si="127"/>
        <v>0</v>
      </c>
      <c r="X1885" s="16">
        <f t="shared" si="128"/>
        <v>0</v>
      </c>
      <c r="Y1885" s="1">
        <v>709.52</v>
      </c>
      <c r="Z1885" s="1" t="str">
        <f t="shared" si="129"/>
        <v>未整改</v>
      </c>
      <c r="AA1885" s="1" t="str">
        <f t="shared" si="130"/>
        <v>已整改</v>
      </c>
      <c r="AC1885" s="3"/>
      <c r="AD1885" s="19" t="str">
        <f>VLOOKUP(H1885,'系统导出（基本表）'!R:R,1,0)</f>
        <v>P19510922-0032</v>
      </c>
      <c r="AE1885" s="23" t="str">
        <f>VLOOKUP(I1885,'系统导出（基本表）'!Q:R,2,0)</f>
        <v>P19510922-0032</v>
      </c>
      <c r="AF1885" s="16" t="e">
        <f>VLOOKUP(J1885,'系统导出（基本表）'!S:T,2,0)</f>
        <v>#N/A</v>
      </c>
      <c r="AG1885" s="23"/>
      <c r="AH1885" s="16"/>
      <c r="AI1885" s="16"/>
    </row>
    <row r="1886" s="2" customFormat="1" ht="19" customHeight="1" spans="1:33">
      <c r="A1886" s="2">
        <v>1</v>
      </c>
      <c r="B1886" s="11" t="s">
        <v>152</v>
      </c>
      <c r="C1886" s="11" t="s">
        <v>153</v>
      </c>
      <c r="D1886" s="11" t="s">
        <v>154</v>
      </c>
      <c r="E1886" s="10" t="s">
        <v>42451</v>
      </c>
      <c r="F1886" s="11" t="s">
        <v>39045</v>
      </c>
      <c r="G1886" s="10" t="s">
        <v>23816</v>
      </c>
      <c r="H1886" s="11" t="s">
        <v>23810</v>
      </c>
      <c r="I1886" s="11" t="s">
        <v>23809</v>
      </c>
      <c r="J1886" s="11" t="s">
        <v>23809</v>
      </c>
      <c r="K1886" s="11" t="s">
        <v>23815</v>
      </c>
      <c r="L1886" s="11" t="s">
        <v>45627</v>
      </c>
      <c r="M1886" s="11" t="s">
        <v>45628</v>
      </c>
      <c r="N1886" s="11" t="s">
        <v>41377</v>
      </c>
      <c r="O1886" s="11" t="s">
        <v>41387</v>
      </c>
      <c r="P1886" s="11" t="s">
        <v>41449</v>
      </c>
      <c r="Q1886" s="11" t="s">
        <v>41411</v>
      </c>
      <c r="R1886" s="11" t="s">
        <v>41411</v>
      </c>
      <c r="S1886" s="17">
        <v>956.7336</v>
      </c>
      <c r="T1886" s="11" t="s">
        <v>41450</v>
      </c>
      <c r="U1886" s="17">
        <v>446.750059</v>
      </c>
      <c r="V1886" s="17">
        <v>0</v>
      </c>
      <c r="W1886" s="18">
        <f t="shared" si="127"/>
        <v>956.7336</v>
      </c>
      <c r="X1886" s="18">
        <f t="shared" si="128"/>
        <v>509.983541</v>
      </c>
      <c r="Y1886" s="2">
        <v>446.750059</v>
      </c>
      <c r="Z1886" s="2" t="str">
        <f t="shared" si="129"/>
        <v>未整改</v>
      </c>
      <c r="AA1886" s="2" t="str">
        <f t="shared" si="130"/>
        <v>未整改</v>
      </c>
      <c r="AD1886" s="22" t="e">
        <f>VLOOKUP(H1886,'系统导出（基本表）'!R:R,1,0)</f>
        <v>#N/A</v>
      </c>
      <c r="AE1886" s="22" t="e">
        <f>VLOOKUP(I1886,'系统导出（基本表）'!Q:R,2,0)</f>
        <v>#N/A</v>
      </c>
      <c r="AF1886" s="2" t="e">
        <f>VLOOKUP(J1886,'系统导出（基本表）'!S:T,2,0)</f>
        <v>#N/A</v>
      </c>
      <c r="AG1886" s="24"/>
    </row>
    <row r="1887" s="1" customFormat="1" ht="19" customHeight="1" spans="2:35">
      <c r="B1887" s="10" t="s">
        <v>152</v>
      </c>
      <c r="C1887" s="10" t="s">
        <v>153</v>
      </c>
      <c r="D1887" s="10" t="s">
        <v>154</v>
      </c>
      <c r="E1887" s="10" t="s">
        <v>61</v>
      </c>
      <c r="F1887" s="10" t="s">
        <v>61</v>
      </c>
      <c r="G1887" s="10" t="s">
        <v>45629</v>
      </c>
      <c r="H1887" s="10" t="s">
        <v>45630</v>
      </c>
      <c r="I1887" s="10" t="s">
        <v>45631</v>
      </c>
      <c r="J1887" s="10" t="s">
        <v>45631</v>
      </c>
      <c r="K1887" s="10" t="s">
        <v>45632</v>
      </c>
      <c r="L1887" s="10" t="s">
        <v>45633</v>
      </c>
      <c r="M1887" s="10" t="s">
        <v>45566</v>
      </c>
      <c r="N1887" s="10" t="s">
        <v>61</v>
      </c>
      <c r="O1887" s="10" t="s">
        <v>41372</v>
      </c>
      <c r="P1887" s="10" t="s">
        <v>61</v>
      </c>
      <c r="Q1887" s="10" t="s">
        <v>41411</v>
      </c>
      <c r="R1887" s="10" t="s">
        <v>41411</v>
      </c>
      <c r="S1887" s="15">
        <v>8235.85</v>
      </c>
      <c r="T1887" s="10" t="s">
        <v>41412</v>
      </c>
      <c r="U1887" s="15">
        <v>8235.85</v>
      </c>
      <c r="V1887" s="15">
        <v>8235.85</v>
      </c>
      <c r="W1887" s="16">
        <f t="shared" si="127"/>
        <v>0</v>
      </c>
      <c r="X1887" s="16">
        <f t="shared" si="128"/>
        <v>0</v>
      </c>
      <c r="Y1887" s="1">
        <v>8235.85</v>
      </c>
      <c r="Z1887" s="1" t="str">
        <f t="shared" si="129"/>
        <v>未整改</v>
      </c>
      <c r="AA1887" s="1" t="str">
        <f t="shared" si="130"/>
        <v>已整改</v>
      </c>
      <c r="AC1887" s="3"/>
      <c r="AD1887" s="19" t="e">
        <f>VLOOKUP(H1887,'系统导出（基本表）'!R:R,1,0)</f>
        <v>#N/A</v>
      </c>
      <c r="AE1887" s="16" t="e">
        <f>VLOOKUP(I1887,'系统导出（基本表）'!Q:R,2,0)</f>
        <v>#N/A</v>
      </c>
      <c r="AF1887" s="16" t="e">
        <f>VLOOKUP(J1887,'系统导出（基本表）'!S:T,2,0)</f>
        <v>#N/A</v>
      </c>
      <c r="AG1887" s="16"/>
      <c r="AH1887" s="16"/>
      <c r="AI1887" s="16"/>
    </row>
    <row r="1888" s="2" customFormat="1" ht="19" customHeight="1" spans="1:33">
      <c r="A1888" s="2">
        <v>1</v>
      </c>
      <c r="B1888" s="11" t="s">
        <v>152</v>
      </c>
      <c r="C1888" s="11" t="s">
        <v>153</v>
      </c>
      <c r="D1888" s="11" t="s">
        <v>154</v>
      </c>
      <c r="E1888" s="10" t="s">
        <v>42963</v>
      </c>
      <c r="F1888" s="11" t="s">
        <v>39177</v>
      </c>
      <c r="G1888" s="10" t="s">
        <v>45634</v>
      </c>
      <c r="H1888" s="11" t="s">
        <v>45635</v>
      </c>
      <c r="I1888" s="11" t="s">
        <v>45636</v>
      </c>
      <c r="J1888" s="11" t="s">
        <v>45636</v>
      </c>
      <c r="K1888" s="11" t="s">
        <v>10309</v>
      </c>
      <c r="L1888" s="11" t="s">
        <v>45637</v>
      </c>
      <c r="M1888" s="11" t="s">
        <v>45638</v>
      </c>
      <c r="N1888" s="11" t="s">
        <v>41377</v>
      </c>
      <c r="O1888" s="11" t="s">
        <v>41387</v>
      </c>
      <c r="P1888" s="11" t="s">
        <v>41449</v>
      </c>
      <c r="Q1888" s="11" t="s">
        <v>41411</v>
      </c>
      <c r="R1888" s="11" t="s">
        <v>41411</v>
      </c>
      <c r="S1888" s="17">
        <v>19.71</v>
      </c>
      <c r="T1888" s="11" t="s">
        <v>42004</v>
      </c>
      <c r="U1888" s="17">
        <v>1</v>
      </c>
      <c r="V1888" s="17">
        <v>0</v>
      </c>
      <c r="W1888" s="18">
        <f t="shared" si="127"/>
        <v>19.71</v>
      </c>
      <c r="X1888" s="18">
        <f t="shared" si="128"/>
        <v>18.71</v>
      </c>
      <c r="Y1888" s="2">
        <v>1</v>
      </c>
      <c r="Z1888" s="2" t="str">
        <f t="shared" si="129"/>
        <v>未整改</v>
      </c>
      <c r="AA1888" s="2" t="str">
        <f t="shared" si="130"/>
        <v>未整改</v>
      </c>
      <c r="AD1888" s="22" t="e">
        <f>VLOOKUP(H1888,'系统导出（基本表）'!R:R,1,0)</f>
        <v>#N/A</v>
      </c>
      <c r="AE1888" s="22" t="e">
        <f>VLOOKUP(I1888,'系统导出（基本表）'!Q:R,2,0)</f>
        <v>#N/A</v>
      </c>
      <c r="AF1888" s="2" t="e">
        <f>VLOOKUP(J1888,'系统导出（基本表）'!S:T,2,0)</f>
        <v>#N/A</v>
      </c>
      <c r="AG1888" s="24"/>
    </row>
    <row r="1889" s="2" customFormat="1" ht="19" customHeight="1" spans="1:33">
      <c r="A1889" s="2">
        <v>1</v>
      </c>
      <c r="B1889" s="11" t="s">
        <v>152</v>
      </c>
      <c r="C1889" s="11" t="s">
        <v>153</v>
      </c>
      <c r="D1889" s="11" t="s">
        <v>154</v>
      </c>
      <c r="E1889" s="10" t="s">
        <v>42912</v>
      </c>
      <c r="F1889" s="11" t="s">
        <v>38944</v>
      </c>
      <c r="G1889" s="10" t="s">
        <v>45639</v>
      </c>
      <c r="H1889" s="11" t="s">
        <v>45640</v>
      </c>
      <c r="I1889" s="11" t="s">
        <v>45641</v>
      </c>
      <c r="J1889" s="11" t="s">
        <v>45641</v>
      </c>
      <c r="K1889" s="11" t="s">
        <v>45642</v>
      </c>
      <c r="L1889" s="11" t="s">
        <v>3006</v>
      </c>
      <c r="M1889" s="11" t="s">
        <v>45643</v>
      </c>
      <c r="N1889" s="11" t="s">
        <v>41377</v>
      </c>
      <c r="O1889" s="11" t="s">
        <v>41387</v>
      </c>
      <c r="P1889" s="11" t="s">
        <v>41456</v>
      </c>
      <c r="Q1889" s="11" t="s">
        <v>41411</v>
      </c>
      <c r="R1889" s="11" t="s">
        <v>41411</v>
      </c>
      <c r="S1889" s="17">
        <v>545.867393</v>
      </c>
      <c r="T1889" s="11" t="s">
        <v>41411</v>
      </c>
      <c r="U1889" s="17">
        <v>388.565518</v>
      </c>
      <c r="V1889" s="17">
        <v>0</v>
      </c>
      <c r="W1889" s="18">
        <f t="shared" si="127"/>
        <v>545.867393</v>
      </c>
      <c r="X1889" s="18">
        <f t="shared" si="128"/>
        <v>157.301875</v>
      </c>
      <c r="Y1889" s="2">
        <v>388.565518</v>
      </c>
      <c r="Z1889" s="2" t="str">
        <f t="shared" si="129"/>
        <v>未整改</v>
      </c>
      <c r="AA1889" s="2" t="str">
        <f t="shared" si="130"/>
        <v>未整改</v>
      </c>
      <c r="AD1889" s="22" t="e">
        <f>VLOOKUP(H1889,'系统导出（基本表）'!R:R,1,0)</f>
        <v>#N/A</v>
      </c>
      <c r="AE1889" s="22" t="e">
        <f>VLOOKUP(I1889,'系统导出（基本表）'!Q:R,2,0)</f>
        <v>#N/A</v>
      </c>
      <c r="AF1889" s="2" t="e">
        <f>VLOOKUP(J1889,'系统导出（基本表）'!S:T,2,0)</f>
        <v>#N/A</v>
      </c>
      <c r="AG1889" s="24"/>
    </row>
    <row r="1890" s="1" customFormat="1" ht="19" customHeight="1" spans="2:35">
      <c r="B1890" s="10" t="s">
        <v>152</v>
      </c>
      <c r="C1890" s="10" t="s">
        <v>153</v>
      </c>
      <c r="D1890" s="10" t="s">
        <v>154</v>
      </c>
      <c r="E1890" s="10" t="s">
        <v>42912</v>
      </c>
      <c r="F1890" s="10" t="s">
        <v>38944</v>
      </c>
      <c r="G1890" s="10" t="s">
        <v>45639</v>
      </c>
      <c r="H1890" s="10" t="s">
        <v>45640</v>
      </c>
      <c r="I1890" s="10" t="s">
        <v>45641</v>
      </c>
      <c r="J1890" s="10" t="s">
        <v>45641</v>
      </c>
      <c r="K1890" s="10" t="s">
        <v>45642</v>
      </c>
      <c r="L1890" s="10" t="s">
        <v>45644</v>
      </c>
      <c r="M1890" s="10" t="s">
        <v>45643</v>
      </c>
      <c r="N1890" s="10" t="s">
        <v>41377</v>
      </c>
      <c r="O1890" s="10" t="s">
        <v>41378</v>
      </c>
      <c r="P1890" s="10" t="s">
        <v>41456</v>
      </c>
      <c r="Q1890" s="10" t="s">
        <v>41411</v>
      </c>
      <c r="R1890" s="10" t="s">
        <v>41411</v>
      </c>
      <c r="S1890" s="15">
        <v>1519.61</v>
      </c>
      <c r="T1890" s="10" t="s">
        <v>41463</v>
      </c>
      <c r="U1890" s="15">
        <v>1189.14</v>
      </c>
      <c r="V1890" s="15">
        <v>973.74</v>
      </c>
      <c r="W1890" s="16">
        <f t="shared" si="127"/>
        <v>545.87</v>
      </c>
      <c r="X1890" s="16">
        <f t="shared" si="128"/>
        <v>330.47</v>
      </c>
      <c r="Y1890" s="1">
        <v>1189.14</v>
      </c>
      <c r="Z1890" s="1" t="str">
        <f t="shared" si="129"/>
        <v>未整改</v>
      </c>
      <c r="AA1890" s="1" t="str">
        <f t="shared" si="130"/>
        <v>未整改</v>
      </c>
      <c r="AC1890" s="3"/>
      <c r="AD1890" s="19" t="e">
        <f>VLOOKUP(H1890,'系统导出（基本表）'!R:R,1,0)</f>
        <v>#N/A</v>
      </c>
      <c r="AE1890" s="16" t="e">
        <f>VLOOKUP(I1890,'系统导出（基本表）'!Q:R,2,0)</f>
        <v>#N/A</v>
      </c>
      <c r="AF1890" s="16" t="e">
        <f>VLOOKUP(J1890,'系统导出（基本表）'!S:T,2,0)</f>
        <v>#N/A</v>
      </c>
      <c r="AG1890" s="16"/>
      <c r="AH1890" s="16"/>
      <c r="AI1890" s="16"/>
    </row>
    <row r="1891" s="1" customFormat="1" ht="19" customHeight="1" spans="2:35">
      <c r="B1891" s="10" t="s">
        <v>152</v>
      </c>
      <c r="C1891" s="10" t="s">
        <v>153</v>
      </c>
      <c r="D1891" s="10" t="s">
        <v>154</v>
      </c>
      <c r="E1891" s="10" t="s">
        <v>61</v>
      </c>
      <c r="F1891" s="10" t="s">
        <v>61</v>
      </c>
      <c r="G1891" s="10" t="s">
        <v>45645</v>
      </c>
      <c r="H1891" s="10" t="s">
        <v>45646</v>
      </c>
      <c r="I1891" s="10" t="s">
        <v>45647</v>
      </c>
      <c r="J1891" s="10" t="s">
        <v>45648</v>
      </c>
      <c r="K1891" s="10" t="s">
        <v>45642</v>
      </c>
      <c r="L1891" s="10" t="s">
        <v>9076</v>
      </c>
      <c r="M1891" s="10" t="s">
        <v>45643</v>
      </c>
      <c r="N1891" s="10" t="s">
        <v>61</v>
      </c>
      <c r="O1891" s="10" t="s">
        <v>41353</v>
      </c>
      <c r="P1891" s="10" t="s">
        <v>61</v>
      </c>
      <c r="Q1891" s="10" t="s">
        <v>41658</v>
      </c>
      <c r="R1891" s="10" t="s">
        <v>41658</v>
      </c>
      <c r="S1891" s="15">
        <v>800</v>
      </c>
      <c r="T1891" s="10" t="s">
        <v>45649</v>
      </c>
      <c r="U1891" s="15">
        <v>800</v>
      </c>
      <c r="V1891" s="15">
        <v>800</v>
      </c>
      <c r="W1891" s="16">
        <f t="shared" si="127"/>
        <v>0</v>
      </c>
      <c r="X1891" s="16">
        <f t="shared" si="128"/>
        <v>0</v>
      </c>
      <c r="Y1891" s="1">
        <v>800</v>
      </c>
      <c r="Z1891" s="1" t="str">
        <f t="shared" si="129"/>
        <v>未整改</v>
      </c>
      <c r="AA1891" s="1" t="str">
        <f t="shared" si="130"/>
        <v>已整改</v>
      </c>
      <c r="AC1891" s="3"/>
      <c r="AD1891" s="19" t="e">
        <f>VLOOKUP(H1891,'系统导出（基本表）'!R:R,1,0)</f>
        <v>#N/A</v>
      </c>
      <c r="AE1891" s="16" t="e">
        <f>VLOOKUP(I1891,'系统导出（基本表）'!Q:R,2,0)</f>
        <v>#N/A</v>
      </c>
      <c r="AF1891" s="16" t="e">
        <f>VLOOKUP(J1891,'系统导出（基本表）'!S:T,2,0)</f>
        <v>#N/A</v>
      </c>
      <c r="AG1891" s="16"/>
      <c r="AH1891" s="16"/>
      <c r="AI1891" s="16"/>
    </row>
    <row r="1892" s="1" customFormat="1" ht="19" customHeight="1" spans="2:35">
      <c r="B1892" s="10" t="s">
        <v>152</v>
      </c>
      <c r="C1892" s="10" t="s">
        <v>153</v>
      </c>
      <c r="D1892" s="10" t="s">
        <v>154</v>
      </c>
      <c r="E1892" s="10" t="s">
        <v>61</v>
      </c>
      <c r="F1892" s="10" t="s">
        <v>61</v>
      </c>
      <c r="G1892" s="10" t="s">
        <v>45645</v>
      </c>
      <c r="H1892" s="10" t="s">
        <v>45646</v>
      </c>
      <c r="I1892" s="10" t="s">
        <v>45647</v>
      </c>
      <c r="J1892" s="10" t="s">
        <v>45648</v>
      </c>
      <c r="K1892" s="10" t="s">
        <v>45642</v>
      </c>
      <c r="L1892" s="10" t="s">
        <v>9076</v>
      </c>
      <c r="M1892" s="10" t="s">
        <v>45643</v>
      </c>
      <c r="N1892" s="10" t="s">
        <v>61</v>
      </c>
      <c r="O1892" s="10" t="s">
        <v>41372</v>
      </c>
      <c r="P1892" s="10" t="s">
        <v>61</v>
      </c>
      <c r="Q1892" s="10" t="s">
        <v>41411</v>
      </c>
      <c r="R1892" s="10" t="s">
        <v>41411</v>
      </c>
      <c r="S1892" s="15">
        <v>2546.44</v>
      </c>
      <c r="T1892" s="10" t="s">
        <v>41412</v>
      </c>
      <c r="U1892" s="15">
        <v>2546.44</v>
      </c>
      <c r="V1892" s="15">
        <v>2546.44</v>
      </c>
      <c r="W1892" s="16">
        <f t="shared" si="127"/>
        <v>0</v>
      </c>
      <c r="X1892" s="16">
        <f t="shared" si="128"/>
        <v>0</v>
      </c>
      <c r="Y1892" s="1">
        <v>2546.44</v>
      </c>
      <c r="Z1892" s="1" t="str">
        <f t="shared" si="129"/>
        <v>未整改</v>
      </c>
      <c r="AA1892" s="1" t="str">
        <f t="shared" si="130"/>
        <v>已整改</v>
      </c>
      <c r="AC1892" s="3"/>
      <c r="AD1892" s="19" t="e">
        <f>VLOOKUP(H1892,'系统导出（基本表）'!R:R,1,0)</f>
        <v>#N/A</v>
      </c>
      <c r="AE1892" s="16" t="e">
        <f>VLOOKUP(I1892,'系统导出（基本表）'!Q:R,2,0)</f>
        <v>#N/A</v>
      </c>
      <c r="AF1892" s="16" t="e">
        <f>VLOOKUP(J1892,'系统导出（基本表）'!S:T,2,0)</f>
        <v>#N/A</v>
      </c>
      <c r="AG1892" s="16"/>
      <c r="AH1892" s="16"/>
      <c r="AI1892" s="16"/>
    </row>
    <row r="1893" s="2" customFormat="1" ht="19" customHeight="1" spans="1:33">
      <c r="A1893" s="2">
        <v>1</v>
      </c>
      <c r="B1893" s="11" t="s">
        <v>152</v>
      </c>
      <c r="C1893" s="11" t="s">
        <v>153</v>
      </c>
      <c r="D1893" s="11" t="s">
        <v>154</v>
      </c>
      <c r="E1893" s="10" t="s">
        <v>41575</v>
      </c>
      <c r="F1893" s="11" t="s">
        <v>38965</v>
      </c>
      <c r="G1893" s="10" t="s">
        <v>45650</v>
      </c>
      <c r="H1893" s="11" t="s">
        <v>45651</v>
      </c>
      <c r="I1893" s="11" t="s">
        <v>45652</v>
      </c>
      <c r="J1893" s="11" t="s">
        <v>45652</v>
      </c>
      <c r="K1893" s="11" t="s">
        <v>45653</v>
      </c>
      <c r="L1893" s="11" t="s">
        <v>45654</v>
      </c>
      <c r="M1893" s="11" t="s">
        <v>45655</v>
      </c>
      <c r="N1893" s="11" t="s">
        <v>41377</v>
      </c>
      <c r="O1893" s="11" t="s">
        <v>41387</v>
      </c>
      <c r="P1893" s="11" t="s">
        <v>41449</v>
      </c>
      <c r="Q1893" s="11" t="s">
        <v>41411</v>
      </c>
      <c r="R1893" s="11" t="s">
        <v>41411</v>
      </c>
      <c r="S1893" s="17">
        <v>270.26688</v>
      </c>
      <c r="T1893" s="11" t="s">
        <v>42004</v>
      </c>
      <c r="U1893" s="17">
        <v>0</v>
      </c>
      <c r="V1893" s="17">
        <v>0</v>
      </c>
      <c r="W1893" s="18">
        <f t="shared" si="127"/>
        <v>270.26688</v>
      </c>
      <c r="X1893" s="18">
        <f t="shared" si="128"/>
        <v>270.26688</v>
      </c>
      <c r="Y1893" s="2">
        <v>0</v>
      </c>
      <c r="Z1893" s="2" t="str">
        <f t="shared" si="129"/>
        <v>未整改</v>
      </c>
      <c r="AA1893" s="2" t="str">
        <f t="shared" si="130"/>
        <v>未整改</v>
      </c>
      <c r="AD1893" s="22" t="e">
        <f>VLOOKUP(H1893,'系统导出（基本表）'!R:R,1,0)</f>
        <v>#N/A</v>
      </c>
      <c r="AE1893" s="22" t="e">
        <f>VLOOKUP(I1893,'系统导出（基本表）'!Q:R,2,0)</f>
        <v>#N/A</v>
      </c>
      <c r="AF1893" s="2" t="e">
        <f>VLOOKUP(J1893,'系统导出（基本表）'!S:T,2,0)</f>
        <v>#N/A</v>
      </c>
      <c r="AG1893" s="24"/>
    </row>
    <row r="1894" s="2" customFormat="1" ht="19" customHeight="1" spans="1:33">
      <c r="A1894" s="2">
        <v>1</v>
      </c>
      <c r="B1894" s="11" t="s">
        <v>152</v>
      </c>
      <c r="C1894" s="11" t="s">
        <v>153</v>
      </c>
      <c r="D1894" s="11" t="s">
        <v>154</v>
      </c>
      <c r="E1894" s="10" t="s">
        <v>42451</v>
      </c>
      <c r="F1894" s="11" t="s">
        <v>39045</v>
      </c>
      <c r="G1894" s="10" t="s">
        <v>45656</v>
      </c>
      <c r="H1894" s="11" t="s">
        <v>45657</v>
      </c>
      <c r="I1894" s="11" t="s">
        <v>45658</v>
      </c>
      <c r="J1894" s="11" t="s">
        <v>45659</v>
      </c>
      <c r="K1894" s="11" t="s">
        <v>45660</v>
      </c>
      <c r="L1894" s="11" t="s">
        <v>45661</v>
      </c>
      <c r="M1894" s="11" t="s">
        <v>45662</v>
      </c>
      <c r="N1894" s="11" t="s">
        <v>41377</v>
      </c>
      <c r="O1894" s="11" t="s">
        <v>41387</v>
      </c>
      <c r="P1894" s="11" t="s">
        <v>41449</v>
      </c>
      <c r="Q1894" s="11" t="s">
        <v>41411</v>
      </c>
      <c r="R1894" s="11" t="s">
        <v>41411</v>
      </c>
      <c r="S1894" s="17">
        <v>77.4205</v>
      </c>
      <c r="T1894" s="11" t="s">
        <v>42004</v>
      </c>
      <c r="U1894" s="17">
        <v>0</v>
      </c>
      <c r="V1894" s="17">
        <v>0</v>
      </c>
      <c r="W1894" s="18">
        <f t="shared" si="127"/>
        <v>77.4205</v>
      </c>
      <c r="X1894" s="18">
        <f t="shared" si="128"/>
        <v>77.4205</v>
      </c>
      <c r="Y1894" s="2">
        <v>0</v>
      </c>
      <c r="Z1894" s="2" t="str">
        <f t="shared" si="129"/>
        <v>未整改</v>
      </c>
      <c r="AA1894" s="2" t="str">
        <f t="shared" si="130"/>
        <v>未整改</v>
      </c>
      <c r="AD1894" s="22" t="e">
        <f>VLOOKUP(H1894,'系统导出（基本表）'!R:R,1,0)</f>
        <v>#N/A</v>
      </c>
      <c r="AE1894" s="22" t="e">
        <f>VLOOKUP(I1894,'系统导出（基本表）'!Q:R,2,0)</f>
        <v>#N/A</v>
      </c>
      <c r="AF1894" s="2" t="e">
        <f>VLOOKUP(J1894,'系统导出（基本表）'!S:T,2,0)</f>
        <v>#N/A</v>
      </c>
      <c r="AG1894" s="24"/>
    </row>
    <row r="1895" s="1" customFormat="1" ht="19" customHeight="1" spans="2:35">
      <c r="B1895" s="10" t="s">
        <v>152</v>
      </c>
      <c r="C1895" s="10" t="s">
        <v>153</v>
      </c>
      <c r="D1895" s="10" t="s">
        <v>154</v>
      </c>
      <c r="E1895" s="10" t="s">
        <v>43506</v>
      </c>
      <c r="F1895" s="10" t="s">
        <v>43507</v>
      </c>
      <c r="G1895" s="10" t="s">
        <v>45656</v>
      </c>
      <c r="H1895" s="10" t="s">
        <v>45657</v>
      </c>
      <c r="I1895" s="10" t="s">
        <v>45658</v>
      </c>
      <c r="J1895" s="10" t="s">
        <v>45659</v>
      </c>
      <c r="K1895" s="10" t="s">
        <v>45660</v>
      </c>
      <c r="L1895" s="10" t="s">
        <v>45663</v>
      </c>
      <c r="M1895" s="10" t="s">
        <v>45662</v>
      </c>
      <c r="N1895" s="10" t="s">
        <v>41377</v>
      </c>
      <c r="O1895" s="10" t="s">
        <v>41378</v>
      </c>
      <c r="P1895" s="10" t="s">
        <v>41640</v>
      </c>
      <c r="Q1895" s="10" t="s">
        <v>41354</v>
      </c>
      <c r="R1895" s="10" t="s">
        <v>41354</v>
      </c>
      <c r="S1895" s="15">
        <v>50.34</v>
      </c>
      <c r="T1895" s="10" t="s">
        <v>45664</v>
      </c>
      <c r="U1895" s="15">
        <v>50.34</v>
      </c>
      <c r="V1895" s="15">
        <v>50.34</v>
      </c>
      <c r="W1895" s="16">
        <f t="shared" si="127"/>
        <v>0</v>
      </c>
      <c r="X1895" s="16">
        <f t="shared" si="128"/>
        <v>0</v>
      </c>
      <c r="Y1895" s="1">
        <v>50.34</v>
      </c>
      <c r="Z1895" s="1" t="str">
        <f t="shared" si="129"/>
        <v>未整改</v>
      </c>
      <c r="AA1895" s="1" t="str">
        <f t="shared" si="130"/>
        <v>已整改</v>
      </c>
      <c r="AB1895" s="1">
        <f>S1895-V1895</f>
        <v>0</v>
      </c>
      <c r="AC1895" s="3"/>
      <c r="AD1895" s="19" t="e">
        <f>VLOOKUP(H1895,'系统导出（基本表）'!R:R,1,0)</f>
        <v>#N/A</v>
      </c>
      <c r="AE1895" s="16" t="e">
        <f>VLOOKUP(I1895,'系统导出（基本表）'!Q:R,2,0)</f>
        <v>#N/A</v>
      </c>
      <c r="AF1895" s="16" t="e">
        <f>VLOOKUP(J1895,'系统导出（基本表）'!S:T,2,0)</f>
        <v>#N/A</v>
      </c>
      <c r="AG1895" s="16"/>
      <c r="AH1895" s="16"/>
      <c r="AI1895" s="16"/>
    </row>
    <row r="1896" s="1" customFormat="1" ht="19" customHeight="1" spans="2:35">
      <c r="B1896" s="10" t="s">
        <v>152</v>
      </c>
      <c r="C1896" s="10" t="s">
        <v>153</v>
      </c>
      <c r="D1896" s="10" t="s">
        <v>154</v>
      </c>
      <c r="E1896" s="10" t="s">
        <v>41985</v>
      </c>
      <c r="F1896" s="10" t="s">
        <v>39388</v>
      </c>
      <c r="G1896" s="10" t="s">
        <v>45665</v>
      </c>
      <c r="H1896" s="10" t="s">
        <v>39636</v>
      </c>
      <c r="I1896" s="10" t="s">
        <v>39635</v>
      </c>
      <c r="J1896" s="10" t="s">
        <v>45666</v>
      </c>
      <c r="K1896" s="10" t="s">
        <v>45667</v>
      </c>
      <c r="L1896" s="10" t="s">
        <v>45668</v>
      </c>
      <c r="M1896" s="10" t="s">
        <v>45669</v>
      </c>
      <c r="N1896" s="10" t="s">
        <v>41377</v>
      </c>
      <c r="O1896" s="10" t="s">
        <v>41378</v>
      </c>
      <c r="P1896" s="10" t="s">
        <v>41456</v>
      </c>
      <c r="Q1896" s="10" t="s">
        <v>41411</v>
      </c>
      <c r="R1896" s="10" t="s">
        <v>41411</v>
      </c>
      <c r="S1896" s="15">
        <v>1340.04</v>
      </c>
      <c r="T1896" s="10" t="s">
        <v>41463</v>
      </c>
      <c r="U1896" s="15">
        <v>825.0262</v>
      </c>
      <c r="V1896" s="15">
        <v>447.57</v>
      </c>
      <c r="W1896" s="16">
        <f t="shared" si="127"/>
        <v>892.47</v>
      </c>
      <c r="X1896" s="16">
        <f t="shared" si="128"/>
        <v>515.0138</v>
      </c>
      <c r="Y1896" s="1">
        <v>825.0262</v>
      </c>
      <c r="Z1896" s="1" t="str">
        <f t="shared" si="129"/>
        <v>未整改</v>
      </c>
      <c r="AA1896" s="1" t="str">
        <f t="shared" si="130"/>
        <v>未整改</v>
      </c>
      <c r="AC1896" s="3"/>
      <c r="AD1896" s="19" t="str">
        <f>VLOOKUP(H1896,'系统导出（基本表）'!R:R,1,0)</f>
        <v>P20510922-0015</v>
      </c>
      <c r="AE1896" s="23" t="str">
        <f>VLOOKUP(I1896,'系统导出（基本表）'!Q:R,2,0)</f>
        <v>P20510922-0015</v>
      </c>
      <c r="AF1896" s="16" t="e">
        <f>VLOOKUP(J1896,'系统导出（基本表）'!S:T,2,0)</f>
        <v>#N/A</v>
      </c>
      <c r="AG1896" s="23"/>
      <c r="AH1896" s="16">
        <f>VLOOKUP(I1896,导出计数_列Q!A:D,4,0)</f>
        <v>424</v>
      </c>
      <c r="AI1896" s="16"/>
    </row>
    <row r="1897" s="2" customFormat="1" ht="19" customHeight="1" spans="1:33">
      <c r="A1897" s="2">
        <v>1</v>
      </c>
      <c r="B1897" s="11" t="s">
        <v>152</v>
      </c>
      <c r="C1897" s="11" t="s">
        <v>153</v>
      </c>
      <c r="D1897" s="11" t="s">
        <v>154</v>
      </c>
      <c r="E1897" s="10" t="s">
        <v>41985</v>
      </c>
      <c r="F1897" s="11" t="s">
        <v>39388</v>
      </c>
      <c r="G1897" s="10" t="s">
        <v>45665</v>
      </c>
      <c r="H1897" s="11" t="s">
        <v>39636</v>
      </c>
      <c r="I1897" s="11" t="s">
        <v>39635</v>
      </c>
      <c r="J1897" s="11" t="s">
        <v>45666</v>
      </c>
      <c r="K1897" s="11" t="s">
        <v>45667</v>
      </c>
      <c r="L1897" s="11" t="s">
        <v>45670</v>
      </c>
      <c r="M1897" s="11" t="s">
        <v>45669</v>
      </c>
      <c r="N1897" s="11" t="s">
        <v>41377</v>
      </c>
      <c r="O1897" s="11" t="s">
        <v>41387</v>
      </c>
      <c r="P1897" s="11" t="s">
        <v>41456</v>
      </c>
      <c r="Q1897" s="11" t="s">
        <v>41411</v>
      </c>
      <c r="R1897" s="11" t="s">
        <v>41411</v>
      </c>
      <c r="S1897" s="17">
        <v>892.467209</v>
      </c>
      <c r="T1897" s="11" t="s">
        <v>41411</v>
      </c>
      <c r="U1897" s="17">
        <v>121.4302</v>
      </c>
      <c r="V1897" s="17">
        <v>0</v>
      </c>
      <c r="W1897" s="18">
        <f t="shared" si="127"/>
        <v>892.467209</v>
      </c>
      <c r="X1897" s="18">
        <f t="shared" si="128"/>
        <v>771.037009</v>
      </c>
      <c r="Y1897" s="2">
        <v>121.4302</v>
      </c>
      <c r="Z1897" s="2" t="str">
        <f t="shared" si="129"/>
        <v>未整改</v>
      </c>
      <c r="AA1897" s="2" t="str">
        <f t="shared" si="130"/>
        <v>未整改</v>
      </c>
      <c r="AD1897" s="22" t="str">
        <f>VLOOKUP(H1897,'系统导出（基本表）'!R:R,1,0)</f>
        <v>P20510922-0015</v>
      </c>
      <c r="AE1897" s="22" t="str">
        <f>VLOOKUP(I1897,'系统导出（基本表）'!Q:R,2,0)</f>
        <v>P20510922-0015</v>
      </c>
      <c r="AF1897" s="2" t="e">
        <f>VLOOKUP(J1897,'系统导出（基本表）'!S:T,2,0)</f>
        <v>#N/A</v>
      </c>
      <c r="AG1897" s="24">
        <v>424</v>
      </c>
    </row>
    <row r="1898" s="1" customFormat="1" ht="19" customHeight="1" spans="2:35">
      <c r="B1898" s="10" t="s">
        <v>152</v>
      </c>
      <c r="C1898" s="10" t="s">
        <v>153</v>
      </c>
      <c r="D1898" s="10" t="s">
        <v>154</v>
      </c>
      <c r="E1898" s="10" t="s">
        <v>44868</v>
      </c>
      <c r="F1898" s="10" t="s">
        <v>39551</v>
      </c>
      <c r="G1898" s="10" t="s">
        <v>45671</v>
      </c>
      <c r="H1898" s="10" t="s">
        <v>45672</v>
      </c>
      <c r="I1898" s="10" t="s">
        <v>45673</v>
      </c>
      <c r="J1898" s="10" t="s">
        <v>45673</v>
      </c>
      <c r="K1898" s="10" t="s">
        <v>22871</v>
      </c>
      <c r="L1898" s="10" t="s">
        <v>22863</v>
      </c>
      <c r="M1898" s="10" t="s">
        <v>45674</v>
      </c>
      <c r="N1898" s="10" t="s">
        <v>41377</v>
      </c>
      <c r="O1898" s="10" t="s">
        <v>41378</v>
      </c>
      <c r="P1898" s="10" t="s">
        <v>41456</v>
      </c>
      <c r="Q1898" s="10" t="s">
        <v>41411</v>
      </c>
      <c r="R1898" s="10" t="s">
        <v>41411</v>
      </c>
      <c r="S1898" s="15">
        <v>86.55</v>
      </c>
      <c r="T1898" s="10" t="s">
        <v>41463</v>
      </c>
      <c r="U1898" s="15">
        <v>86.55</v>
      </c>
      <c r="V1898" s="15">
        <v>86.55</v>
      </c>
      <c r="W1898" s="16">
        <f t="shared" si="127"/>
        <v>0</v>
      </c>
      <c r="X1898" s="16">
        <f t="shared" si="128"/>
        <v>0</v>
      </c>
      <c r="Y1898" s="1">
        <v>86.55</v>
      </c>
      <c r="Z1898" s="1" t="str">
        <f t="shared" si="129"/>
        <v>未整改</v>
      </c>
      <c r="AA1898" s="1" t="str">
        <f t="shared" si="130"/>
        <v>已整改</v>
      </c>
      <c r="AC1898" s="3"/>
      <c r="AD1898" s="19" t="e">
        <f>VLOOKUP(H1898,'系统导出（基本表）'!R:R,1,0)</f>
        <v>#N/A</v>
      </c>
      <c r="AE1898" s="16" t="e">
        <f>VLOOKUP(I1898,'系统导出（基本表）'!Q:R,2,0)</f>
        <v>#N/A</v>
      </c>
      <c r="AF1898" s="16" t="e">
        <f>VLOOKUP(J1898,'系统导出（基本表）'!S:T,2,0)</f>
        <v>#N/A</v>
      </c>
      <c r="AG1898" s="16"/>
      <c r="AH1898" s="16"/>
      <c r="AI1898" s="16"/>
    </row>
    <row r="1899" s="1" customFormat="1" ht="19" customHeight="1" spans="2:35">
      <c r="B1899" s="10" t="s">
        <v>152</v>
      </c>
      <c r="C1899" s="10" t="s">
        <v>741</v>
      </c>
      <c r="D1899" s="10" t="s">
        <v>742</v>
      </c>
      <c r="E1899" s="10" t="s">
        <v>61</v>
      </c>
      <c r="F1899" s="10" t="s">
        <v>61</v>
      </c>
      <c r="G1899" s="10" t="s">
        <v>45675</v>
      </c>
      <c r="H1899" s="10" t="s">
        <v>45676</v>
      </c>
      <c r="I1899" s="10" t="s">
        <v>45677</v>
      </c>
      <c r="J1899" s="10" t="s">
        <v>45678</v>
      </c>
      <c r="K1899" s="10" t="s">
        <v>4697</v>
      </c>
      <c r="L1899" s="10" t="s">
        <v>45679</v>
      </c>
      <c r="M1899" s="10" t="s">
        <v>45680</v>
      </c>
      <c r="N1899" s="10" t="s">
        <v>61</v>
      </c>
      <c r="O1899" s="10" t="s">
        <v>41353</v>
      </c>
      <c r="P1899" s="10" t="s">
        <v>61</v>
      </c>
      <c r="Q1899" s="10" t="s">
        <v>41658</v>
      </c>
      <c r="R1899" s="10" t="s">
        <v>41658</v>
      </c>
      <c r="S1899" s="15">
        <v>2359.19</v>
      </c>
      <c r="T1899" s="10" t="s">
        <v>45681</v>
      </c>
      <c r="U1899" s="15">
        <v>2359.19</v>
      </c>
      <c r="V1899" s="15">
        <v>2359.19</v>
      </c>
      <c r="W1899" s="16">
        <f t="shared" si="127"/>
        <v>0</v>
      </c>
      <c r="X1899" s="16">
        <f t="shared" si="128"/>
        <v>0</v>
      </c>
      <c r="Y1899" s="1">
        <v>2359.19</v>
      </c>
      <c r="Z1899" s="1" t="str">
        <f t="shared" si="129"/>
        <v>未整改</v>
      </c>
      <c r="AA1899" s="1" t="str">
        <f t="shared" si="130"/>
        <v>已整改</v>
      </c>
      <c r="AC1899" s="3"/>
      <c r="AD1899" s="19" t="e">
        <f>VLOOKUP(H1899,'系统导出（基本表）'!R:R,1,0)</f>
        <v>#N/A</v>
      </c>
      <c r="AE1899" s="16" t="e">
        <f>VLOOKUP(I1899,'系统导出（基本表）'!Q:R,2,0)</f>
        <v>#N/A</v>
      </c>
      <c r="AF1899" s="16" t="e">
        <f>VLOOKUP(J1899,'系统导出（基本表）'!S:T,2,0)</f>
        <v>#N/A</v>
      </c>
      <c r="AG1899" s="16"/>
      <c r="AH1899" s="16"/>
      <c r="AI1899" s="16"/>
    </row>
    <row r="1900" s="1" customFormat="1" ht="19" customHeight="1" spans="2:35">
      <c r="B1900" s="10" t="s">
        <v>152</v>
      </c>
      <c r="C1900" s="10" t="s">
        <v>741</v>
      </c>
      <c r="D1900" s="10" t="s">
        <v>742</v>
      </c>
      <c r="E1900" s="10" t="s">
        <v>61</v>
      </c>
      <c r="F1900" s="10" t="s">
        <v>61</v>
      </c>
      <c r="G1900" s="10" t="s">
        <v>45682</v>
      </c>
      <c r="H1900" s="10" t="s">
        <v>45683</v>
      </c>
      <c r="I1900" s="10" t="s">
        <v>45684</v>
      </c>
      <c r="J1900" s="10" t="s">
        <v>45684</v>
      </c>
      <c r="K1900" s="10" t="s">
        <v>45685</v>
      </c>
      <c r="L1900" s="10" t="s">
        <v>45686</v>
      </c>
      <c r="M1900" s="10" t="s">
        <v>45687</v>
      </c>
      <c r="N1900" s="10" t="s">
        <v>61</v>
      </c>
      <c r="O1900" s="10" t="s">
        <v>41353</v>
      </c>
      <c r="P1900" s="10" t="s">
        <v>61</v>
      </c>
      <c r="Q1900" s="10" t="s">
        <v>41354</v>
      </c>
      <c r="R1900" s="10" t="s">
        <v>41354</v>
      </c>
      <c r="S1900" s="15">
        <v>9</v>
      </c>
      <c r="T1900" s="10" t="s">
        <v>45688</v>
      </c>
      <c r="U1900" s="15">
        <v>9</v>
      </c>
      <c r="V1900" s="15">
        <v>9</v>
      </c>
      <c r="W1900" s="16">
        <f t="shared" si="127"/>
        <v>0</v>
      </c>
      <c r="X1900" s="16">
        <f t="shared" si="128"/>
        <v>0</v>
      </c>
      <c r="Y1900" s="1">
        <v>9</v>
      </c>
      <c r="Z1900" s="1" t="str">
        <f t="shared" si="129"/>
        <v>未整改</v>
      </c>
      <c r="AA1900" s="1" t="str">
        <f t="shared" si="130"/>
        <v>已整改</v>
      </c>
      <c r="AC1900" s="3"/>
      <c r="AD1900" s="19" t="e">
        <f>VLOOKUP(H1900,'系统导出（基本表）'!R:R,1,0)</f>
        <v>#N/A</v>
      </c>
      <c r="AE1900" s="16" t="e">
        <f>VLOOKUP(I1900,'系统导出（基本表）'!Q:R,2,0)</f>
        <v>#N/A</v>
      </c>
      <c r="AF1900" s="16" t="e">
        <f>VLOOKUP(J1900,'系统导出（基本表）'!S:T,2,0)</f>
        <v>#N/A</v>
      </c>
      <c r="AG1900" s="16"/>
      <c r="AH1900" s="16"/>
      <c r="AI1900" s="16"/>
    </row>
    <row r="1901" s="1" customFormat="1" ht="19" customHeight="1" spans="2:35">
      <c r="B1901" s="10" t="s">
        <v>152</v>
      </c>
      <c r="C1901" s="10" t="s">
        <v>741</v>
      </c>
      <c r="D1901" s="10" t="s">
        <v>742</v>
      </c>
      <c r="E1901" s="10" t="s">
        <v>61</v>
      </c>
      <c r="F1901" s="10" t="s">
        <v>61</v>
      </c>
      <c r="G1901" s="10" t="s">
        <v>45689</v>
      </c>
      <c r="H1901" s="10" t="s">
        <v>45690</v>
      </c>
      <c r="I1901" s="10" t="s">
        <v>45691</v>
      </c>
      <c r="J1901" s="10" t="s">
        <v>45692</v>
      </c>
      <c r="K1901" s="10" t="s">
        <v>45693</v>
      </c>
      <c r="L1901" s="10" t="s">
        <v>45694</v>
      </c>
      <c r="M1901" s="10" t="s">
        <v>45695</v>
      </c>
      <c r="N1901" s="10" t="s">
        <v>61</v>
      </c>
      <c r="O1901" s="10" t="s">
        <v>41353</v>
      </c>
      <c r="P1901" s="10" t="s">
        <v>61</v>
      </c>
      <c r="Q1901" s="10" t="s">
        <v>41354</v>
      </c>
      <c r="R1901" s="10" t="s">
        <v>41354</v>
      </c>
      <c r="S1901" s="15">
        <v>22.24</v>
      </c>
      <c r="T1901" s="10" t="s">
        <v>45696</v>
      </c>
      <c r="U1901" s="15">
        <v>22.24</v>
      </c>
      <c r="V1901" s="15">
        <v>22.24</v>
      </c>
      <c r="W1901" s="16">
        <f t="shared" si="127"/>
        <v>0</v>
      </c>
      <c r="X1901" s="16">
        <f t="shared" si="128"/>
        <v>0</v>
      </c>
      <c r="Y1901" s="1">
        <v>22.24</v>
      </c>
      <c r="Z1901" s="1" t="str">
        <f t="shared" si="129"/>
        <v>未整改</v>
      </c>
      <c r="AA1901" s="1" t="str">
        <f t="shared" si="130"/>
        <v>已整改</v>
      </c>
      <c r="AC1901" s="3"/>
      <c r="AD1901" s="19" t="e">
        <f>VLOOKUP(H1901,'系统导出（基本表）'!R:R,1,0)</f>
        <v>#N/A</v>
      </c>
      <c r="AE1901" s="16" t="e">
        <f>VLOOKUP(I1901,'系统导出（基本表）'!Q:R,2,0)</f>
        <v>#N/A</v>
      </c>
      <c r="AF1901" s="16" t="e">
        <f>VLOOKUP(J1901,'系统导出（基本表）'!S:T,2,0)</f>
        <v>#N/A</v>
      </c>
      <c r="AG1901" s="16"/>
      <c r="AH1901" s="16"/>
      <c r="AI1901" s="16"/>
    </row>
    <row r="1902" s="1" customFormat="1" ht="19" customHeight="1" spans="2:35">
      <c r="B1902" s="10" t="s">
        <v>152</v>
      </c>
      <c r="C1902" s="10" t="s">
        <v>741</v>
      </c>
      <c r="D1902" s="10" t="s">
        <v>742</v>
      </c>
      <c r="E1902" s="10" t="s">
        <v>61</v>
      </c>
      <c r="F1902" s="10" t="s">
        <v>61</v>
      </c>
      <c r="G1902" s="10" t="s">
        <v>45697</v>
      </c>
      <c r="H1902" s="10" t="s">
        <v>45698</v>
      </c>
      <c r="I1902" s="10" t="s">
        <v>45699</v>
      </c>
      <c r="J1902" s="10" t="s">
        <v>45699</v>
      </c>
      <c r="K1902" s="10" t="s">
        <v>45700</v>
      </c>
      <c r="L1902" s="10" t="s">
        <v>45701</v>
      </c>
      <c r="M1902" s="10" t="s">
        <v>45702</v>
      </c>
      <c r="N1902" s="10" t="s">
        <v>61</v>
      </c>
      <c r="O1902" s="10" t="s">
        <v>41353</v>
      </c>
      <c r="P1902" s="10" t="s">
        <v>61</v>
      </c>
      <c r="Q1902" s="10" t="s">
        <v>41354</v>
      </c>
      <c r="R1902" s="10" t="s">
        <v>41354</v>
      </c>
      <c r="S1902" s="15">
        <v>872.34</v>
      </c>
      <c r="T1902" s="10" t="s">
        <v>45703</v>
      </c>
      <c r="U1902" s="15">
        <v>872.34</v>
      </c>
      <c r="V1902" s="15">
        <v>872.34</v>
      </c>
      <c r="W1902" s="16">
        <f t="shared" si="127"/>
        <v>0</v>
      </c>
      <c r="X1902" s="16">
        <f t="shared" si="128"/>
        <v>0</v>
      </c>
      <c r="Y1902" s="1">
        <v>872.34</v>
      </c>
      <c r="Z1902" s="1" t="str">
        <f t="shared" si="129"/>
        <v>未整改</v>
      </c>
      <c r="AA1902" s="1" t="str">
        <f t="shared" si="130"/>
        <v>已整改</v>
      </c>
      <c r="AC1902" s="3"/>
      <c r="AD1902" s="19" t="e">
        <f>VLOOKUP(H1902,'系统导出（基本表）'!R:R,1,0)</f>
        <v>#N/A</v>
      </c>
      <c r="AE1902" s="16" t="e">
        <f>VLOOKUP(I1902,'系统导出（基本表）'!Q:R,2,0)</f>
        <v>#N/A</v>
      </c>
      <c r="AF1902" s="16" t="e">
        <f>VLOOKUP(J1902,'系统导出（基本表）'!S:T,2,0)</f>
        <v>#N/A</v>
      </c>
      <c r="AG1902" s="16"/>
      <c r="AH1902" s="16"/>
      <c r="AI1902" s="16"/>
    </row>
    <row r="1903" s="1" customFormat="1" ht="19" customHeight="1" spans="2:35">
      <c r="B1903" s="10" t="s">
        <v>152</v>
      </c>
      <c r="C1903" s="10" t="s">
        <v>741</v>
      </c>
      <c r="D1903" s="10" t="s">
        <v>742</v>
      </c>
      <c r="E1903" s="10" t="s">
        <v>61</v>
      </c>
      <c r="F1903" s="10" t="s">
        <v>61</v>
      </c>
      <c r="G1903" s="10" t="s">
        <v>45704</v>
      </c>
      <c r="H1903" s="10" t="s">
        <v>45705</v>
      </c>
      <c r="I1903" s="10" t="s">
        <v>45706</v>
      </c>
      <c r="J1903" s="10" t="s">
        <v>45707</v>
      </c>
      <c r="K1903" s="10" t="s">
        <v>2341</v>
      </c>
      <c r="L1903" s="10" t="s">
        <v>2331</v>
      </c>
      <c r="M1903" s="10" t="s">
        <v>45708</v>
      </c>
      <c r="N1903" s="10" t="s">
        <v>61</v>
      </c>
      <c r="O1903" s="10" t="s">
        <v>41353</v>
      </c>
      <c r="P1903" s="10" t="s">
        <v>61</v>
      </c>
      <c r="Q1903" s="10" t="s">
        <v>41354</v>
      </c>
      <c r="R1903" s="10" t="s">
        <v>41354</v>
      </c>
      <c r="S1903" s="15">
        <v>24.6</v>
      </c>
      <c r="T1903" s="10" t="s">
        <v>45709</v>
      </c>
      <c r="U1903" s="15">
        <v>24.6</v>
      </c>
      <c r="V1903" s="15">
        <v>24.6</v>
      </c>
      <c r="W1903" s="16">
        <f t="shared" si="127"/>
        <v>0</v>
      </c>
      <c r="X1903" s="16">
        <f t="shared" si="128"/>
        <v>0</v>
      </c>
      <c r="Y1903" s="1">
        <v>24.6</v>
      </c>
      <c r="Z1903" s="1" t="str">
        <f t="shared" si="129"/>
        <v>未整改</v>
      </c>
      <c r="AA1903" s="1" t="str">
        <f t="shared" si="130"/>
        <v>已整改</v>
      </c>
      <c r="AC1903" s="3"/>
      <c r="AD1903" s="19" t="e">
        <f>VLOOKUP(H1903,'系统导出（基本表）'!R:R,1,0)</f>
        <v>#N/A</v>
      </c>
      <c r="AE1903" s="16" t="e">
        <f>VLOOKUP(I1903,'系统导出（基本表）'!Q:R,2,0)</f>
        <v>#N/A</v>
      </c>
      <c r="AF1903" s="16" t="e">
        <f>VLOOKUP(J1903,'系统导出（基本表）'!S:T,2,0)</f>
        <v>#N/A</v>
      </c>
      <c r="AG1903" s="16"/>
      <c r="AH1903" s="16"/>
      <c r="AI1903" s="16"/>
    </row>
    <row r="1904" s="1" customFormat="1" ht="19" customHeight="1" spans="2:35">
      <c r="B1904" s="10" t="s">
        <v>152</v>
      </c>
      <c r="C1904" s="10" t="s">
        <v>741</v>
      </c>
      <c r="D1904" s="10" t="s">
        <v>742</v>
      </c>
      <c r="E1904" s="10" t="s">
        <v>61</v>
      </c>
      <c r="F1904" s="10" t="s">
        <v>61</v>
      </c>
      <c r="G1904" s="10" t="s">
        <v>45710</v>
      </c>
      <c r="H1904" s="10" t="s">
        <v>45711</v>
      </c>
      <c r="I1904" s="10" t="s">
        <v>45712</v>
      </c>
      <c r="J1904" s="10" t="s">
        <v>45713</v>
      </c>
      <c r="K1904" s="10" t="s">
        <v>2341</v>
      </c>
      <c r="L1904" s="10" t="s">
        <v>2331</v>
      </c>
      <c r="M1904" s="10" t="s">
        <v>45708</v>
      </c>
      <c r="N1904" s="10" t="s">
        <v>61</v>
      </c>
      <c r="O1904" s="10" t="s">
        <v>41353</v>
      </c>
      <c r="P1904" s="10" t="s">
        <v>61</v>
      </c>
      <c r="Q1904" s="10" t="s">
        <v>41354</v>
      </c>
      <c r="R1904" s="10" t="s">
        <v>41354</v>
      </c>
      <c r="S1904" s="15">
        <v>24.8</v>
      </c>
      <c r="T1904" s="10" t="s">
        <v>45714</v>
      </c>
      <c r="U1904" s="15">
        <v>24.8</v>
      </c>
      <c r="V1904" s="15">
        <v>24.8</v>
      </c>
      <c r="W1904" s="16">
        <f t="shared" si="127"/>
        <v>0</v>
      </c>
      <c r="X1904" s="16">
        <f t="shared" si="128"/>
        <v>0</v>
      </c>
      <c r="Y1904" s="1">
        <v>24.8</v>
      </c>
      <c r="Z1904" s="1" t="str">
        <f t="shared" si="129"/>
        <v>未整改</v>
      </c>
      <c r="AA1904" s="1" t="str">
        <f t="shared" si="130"/>
        <v>已整改</v>
      </c>
      <c r="AC1904" s="3"/>
      <c r="AD1904" s="19" t="e">
        <f>VLOOKUP(H1904,'系统导出（基本表）'!R:R,1,0)</f>
        <v>#N/A</v>
      </c>
      <c r="AE1904" s="16" t="e">
        <f>VLOOKUP(I1904,'系统导出（基本表）'!Q:R,2,0)</f>
        <v>#N/A</v>
      </c>
      <c r="AF1904" s="16" t="e">
        <f>VLOOKUP(J1904,'系统导出（基本表）'!S:T,2,0)</f>
        <v>#N/A</v>
      </c>
      <c r="AG1904" s="16"/>
      <c r="AH1904" s="16"/>
      <c r="AI1904" s="16"/>
    </row>
    <row r="1905" s="2" customFormat="1" ht="19" customHeight="1" spans="1:33">
      <c r="A1905" s="2">
        <v>1</v>
      </c>
      <c r="B1905" s="11" t="s">
        <v>152</v>
      </c>
      <c r="C1905" s="11" t="s">
        <v>741</v>
      </c>
      <c r="D1905" s="11" t="s">
        <v>742</v>
      </c>
      <c r="E1905" s="10" t="s">
        <v>43269</v>
      </c>
      <c r="F1905" s="11" t="s">
        <v>39130</v>
      </c>
      <c r="G1905" s="10" t="s">
        <v>45715</v>
      </c>
      <c r="H1905" s="11" t="s">
        <v>45716</v>
      </c>
      <c r="I1905" s="11" t="s">
        <v>45717</v>
      </c>
      <c r="J1905" s="11" t="s">
        <v>45717</v>
      </c>
      <c r="K1905" s="11" t="s">
        <v>27594</v>
      </c>
      <c r="L1905" s="11" t="s">
        <v>45718</v>
      </c>
      <c r="M1905" s="11" t="s">
        <v>45719</v>
      </c>
      <c r="N1905" s="11" t="s">
        <v>41377</v>
      </c>
      <c r="O1905" s="11" t="s">
        <v>41387</v>
      </c>
      <c r="P1905" s="11" t="s">
        <v>41379</v>
      </c>
      <c r="Q1905" s="11" t="s">
        <v>41354</v>
      </c>
      <c r="R1905" s="11" t="s">
        <v>41354</v>
      </c>
      <c r="S1905" s="17">
        <v>527.77</v>
      </c>
      <c r="T1905" s="11" t="s">
        <v>45720</v>
      </c>
      <c r="U1905" s="17">
        <v>527.77</v>
      </c>
      <c r="V1905" s="17">
        <v>0</v>
      </c>
      <c r="W1905" s="18">
        <f t="shared" si="127"/>
        <v>527.77</v>
      </c>
      <c r="X1905" s="18">
        <f t="shared" si="128"/>
        <v>0</v>
      </c>
      <c r="Y1905" s="2">
        <v>527.77</v>
      </c>
      <c r="Z1905" s="2" t="str">
        <f t="shared" si="129"/>
        <v>未整改</v>
      </c>
      <c r="AA1905" s="2" t="str">
        <f t="shared" si="130"/>
        <v>已整改</v>
      </c>
      <c r="AD1905" s="22" t="e">
        <f>VLOOKUP(H1905,'系统导出（基本表）'!R:R,1,0)</f>
        <v>#N/A</v>
      </c>
      <c r="AE1905" s="22" t="e">
        <f>VLOOKUP(I1905,'系统导出（基本表）'!Q:R,2,0)</f>
        <v>#N/A</v>
      </c>
      <c r="AF1905" s="2" t="e">
        <f>VLOOKUP(J1905,'系统导出（基本表）'!S:T,2,0)</f>
        <v>#N/A</v>
      </c>
      <c r="AG1905" s="24"/>
    </row>
    <row r="1906" s="1" customFormat="1" ht="19" customHeight="1" spans="2:35">
      <c r="B1906" s="10" t="s">
        <v>152</v>
      </c>
      <c r="C1906" s="10" t="s">
        <v>741</v>
      </c>
      <c r="D1906" s="10" t="s">
        <v>742</v>
      </c>
      <c r="E1906" s="10" t="s">
        <v>61</v>
      </c>
      <c r="F1906" s="10" t="s">
        <v>61</v>
      </c>
      <c r="G1906" s="10" t="s">
        <v>45721</v>
      </c>
      <c r="H1906" s="10" t="s">
        <v>45722</v>
      </c>
      <c r="I1906" s="10" t="s">
        <v>45723</v>
      </c>
      <c r="J1906" s="10" t="s">
        <v>45724</v>
      </c>
      <c r="K1906" s="10" t="s">
        <v>27594</v>
      </c>
      <c r="L1906" s="10" t="s">
        <v>27586</v>
      </c>
      <c r="M1906" s="10" t="s">
        <v>45719</v>
      </c>
      <c r="N1906" s="10" t="s">
        <v>61</v>
      </c>
      <c r="O1906" s="10" t="s">
        <v>41372</v>
      </c>
      <c r="P1906" s="10" t="s">
        <v>61</v>
      </c>
      <c r="Q1906" s="10" t="s">
        <v>41373</v>
      </c>
      <c r="R1906" s="10" t="s">
        <v>41374</v>
      </c>
      <c r="S1906" s="15">
        <v>442</v>
      </c>
      <c r="T1906" s="10" t="s">
        <v>41374</v>
      </c>
      <c r="U1906" s="15">
        <v>442</v>
      </c>
      <c r="V1906" s="15">
        <v>442</v>
      </c>
      <c r="W1906" s="16">
        <f t="shared" si="127"/>
        <v>0</v>
      </c>
      <c r="X1906" s="16">
        <f t="shared" si="128"/>
        <v>0</v>
      </c>
      <c r="Y1906" s="1">
        <v>442</v>
      </c>
      <c r="Z1906" s="1" t="str">
        <f t="shared" si="129"/>
        <v>未整改</v>
      </c>
      <c r="AA1906" s="1" t="str">
        <f t="shared" si="130"/>
        <v>已整改</v>
      </c>
      <c r="AC1906" s="3"/>
      <c r="AD1906" s="19" t="e">
        <f>VLOOKUP(H1906,'系统导出（基本表）'!R:R,1,0)</f>
        <v>#N/A</v>
      </c>
      <c r="AE1906" s="16" t="e">
        <f>VLOOKUP(I1906,'系统导出（基本表）'!Q:R,2,0)</f>
        <v>#N/A</v>
      </c>
      <c r="AF1906" s="16" t="e">
        <f>VLOOKUP(J1906,'系统导出（基本表）'!S:T,2,0)</f>
        <v>#N/A</v>
      </c>
      <c r="AG1906" s="16"/>
      <c r="AH1906" s="16"/>
      <c r="AI1906" s="16"/>
    </row>
    <row r="1907" s="1" customFormat="1" ht="19" customHeight="1" spans="2:35">
      <c r="B1907" s="10" t="s">
        <v>152</v>
      </c>
      <c r="C1907" s="10" t="s">
        <v>741</v>
      </c>
      <c r="D1907" s="10" t="s">
        <v>742</v>
      </c>
      <c r="E1907" s="10" t="s">
        <v>61</v>
      </c>
      <c r="F1907" s="10" t="s">
        <v>61</v>
      </c>
      <c r="G1907" s="10" t="s">
        <v>45725</v>
      </c>
      <c r="H1907" s="10" t="s">
        <v>45726</v>
      </c>
      <c r="I1907" s="10" t="s">
        <v>45727</v>
      </c>
      <c r="J1907" s="10" t="s">
        <v>45727</v>
      </c>
      <c r="K1907" s="10" t="s">
        <v>2211</v>
      </c>
      <c r="L1907" s="10" t="s">
        <v>2201</v>
      </c>
      <c r="M1907" s="10" t="s">
        <v>45728</v>
      </c>
      <c r="N1907" s="10" t="s">
        <v>61</v>
      </c>
      <c r="O1907" s="10" t="s">
        <v>41353</v>
      </c>
      <c r="P1907" s="10" t="s">
        <v>61</v>
      </c>
      <c r="Q1907" s="10" t="s">
        <v>41354</v>
      </c>
      <c r="R1907" s="10" t="s">
        <v>41354</v>
      </c>
      <c r="S1907" s="15">
        <v>28</v>
      </c>
      <c r="T1907" s="10" t="s">
        <v>45729</v>
      </c>
      <c r="U1907" s="15">
        <v>28</v>
      </c>
      <c r="V1907" s="15">
        <v>28</v>
      </c>
      <c r="W1907" s="16">
        <f t="shared" si="127"/>
        <v>0</v>
      </c>
      <c r="X1907" s="16">
        <f t="shared" si="128"/>
        <v>0</v>
      </c>
      <c r="Y1907" s="1">
        <v>28</v>
      </c>
      <c r="Z1907" s="1" t="str">
        <f t="shared" si="129"/>
        <v>未整改</v>
      </c>
      <c r="AA1907" s="1" t="str">
        <f t="shared" si="130"/>
        <v>已整改</v>
      </c>
      <c r="AC1907" s="3"/>
      <c r="AD1907" s="19" t="e">
        <f>VLOOKUP(H1907,'系统导出（基本表）'!R:R,1,0)</f>
        <v>#N/A</v>
      </c>
      <c r="AE1907" s="16" t="e">
        <f>VLOOKUP(I1907,'系统导出（基本表）'!Q:R,2,0)</f>
        <v>#N/A</v>
      </c>
      <c r="AF1907" s="16" t="e">
        <f>VLOOKUP(J1907,'系统导出（基本表）'!S:T,2,0)</f>
        <v>#N/A</v>
      </c>
      <c r="AG1907" s="16"/>
      <c r="AH1907" s="16"/>
      <c r="AI1907" s="16"/>
    </row>
    <row r="1908" s="1" customFormat="1" ht="19" customHeight="1" spans="2:35">
      <c r="B1908" s="10" t="s">
        <v>152</v>
      </c>
      <c r="C1908" s="10" t="s">
        <v>741</v>
      </c>
      <c r="D1908" s="10" t="s">
        <v>742</v>
      </c>
      <c r="E1908" s="10" t="s">
        <v>61</v>
      </c>
      <c r="F1908" s="10" t="s">
        <v>61</v>
      </c>
      <c r="G1908" s="10" t="s">
        <v>45730</v>
      </c>
      <c r="H1908" s="10" t="s">
        <v>45731</v>
      </c>
      <c r="I1908" s="10" t="s">
        <v>45732</v>
      </c>
      <c r="J1908" s="10" t="s">
        <v>45732</v>
      </c>
      <c r="K1908" s="10" t="s">
        <v>45733</v>
      </c>
      <c r="L1908" s="10" t="s">
        <v>45734</v>
      </c>
      <c r="M1908" s="10" t="s">
        <v>45735</v>
      </c>
      <c r="N1908" s="10" t="s">
        <v>61</v>
      </c>
      <c r="O1908" s="10" t="s">
        <v>41353</v>
      </c>
      <c r="P1908" s="10" t="s">
        <v>61</v>
      </c>
      <c r="Q1908" s="10" t="s">
        <v>41354</v>
      </c>
      <c r="R1908" s="10" t="s">
        <v>41354</v>
      </c>
      <c r="S1908" s="15">
        <v>28</v>
      </c>
      <c r="T1908" s="10" t="s">
        <v>45729</v>
      </c>
      <c r="U1908" s="15">
        <v>28</v>
      </c>
      <c r="V1908" s="15">
        <v>28</v>
      </c>
      <c r="W1908" s="16">
        <f t="shared" si="127"/>
        <v>0</v>
      </c>
      <c r="X1908" s="16">
        <f t="shared" si="128"/>
        <v>0</v>
      </c>
      <c r="Y1908" s="1">
        <v>28</v>
      </c>
      <c r="Z1908" s="1" t="str">
        <f t="shared" si="129"/>
        <v>未整改</v>
      </c>
      <c r="AA1908" s="1" t="str">
        <f t="shared" si="130"/>
        <v>已整改</v>
      </c>
      <c r="AC1908" s="3"/>
      <c r="AD1908" s="19" t="e">
        <f>VLOOKUP(H1908,'系统导出（基本表）'!R:R,1,0)</f>
        <v>#N/A</v>
      </c>
      <c r="AE1908" s="16" t="e">
        <f>VLOOKUP(I1908,'系统导出（基本表）'!Q:R,2,0)</f>
        <v>#N/A</v>
      </c>
      <c r="AF1908" s="16" t="e">
        <f>VLOOKUP(J1908,'系统导出（基本表）'!S:T,2,0)</f>
        <v>#N/A</v>
      </c>
      <c r="AG1908" s="16"/>
      <c r="AH1908" s="16"/>
      <c r="AI1908" s="16"/>
    </row>
    <row r="1909" s="1" customFormat="1" ht="19" customHeight="1" spans="2:35">
      <c r="B1909" s="10" t="s">
        <v>517</v>
      </c>
      <c r="C1909" s="10" t="s">
        <v>681</v>
      </c>
      <c r="D1909" s="10" t="s">
        <v>682</v>
      </c>
      <c r="E1909" s="10" t="s">
        <v>61</v>
      </c>
      <c r="F1909" s="10" t="s">
        <v>61</v>
      </c>
      <c r="G1909" s="10" t="s">
        <v>45736</v>
      </c>
      <c r="H1909" s="10" t="s">
        <v>45737</v>
      </c>
      <c r="I1909" s="10" t="s">
        <v>45738</v>
      </c>
      <c r="J1909" s="10" t="s">
        <v>45739</v>
      </c>
      <c r="K1909" s="10" t="s">
        <v>45740</v>
      </c>
      <c r="L1909" s="10" t="s">
        <v>45741</v>
      </c>
      <c r="M1909" s="10" t="s">
        <v>45742</v>
      </c>
      <c r="N1909" s="10" t="s">
        <v>61</v>
      </c>
      <c r="O1909" s="10" t="s">
        <v>41372</v>
      </c>
      <c r="P1909" s="10" t="s">
        <v>61</v>
      </c>
      <c r="Q1909" s="10" t="s">
        <v>41373</v>
      </c>
      <c r="R1909" s="10" t="s">
        <v>41374</v>
      </c>
      <c r="S1909" s="15">
        <v>6000</v>
      </c>
      <c r="T1909" s="10" t="s">
        <v>41374</v>
      </c>
      <c r="U1909" s="15">
        <v>6000</v>
      </c>
      <c r="V1909" s="15">
        <v>6000</v>
      </c>
      <c r="W1909" s="16">
        <f t="shared" si="127"/>
        <v>0</v>
      </c>
      <c r="X1909" s="16">
        <f t="shared" si="128"/>
        <v>0</v>
      </c>
      <c r="Y1909" s="1">
        <v>6000</v>
      </c>
      <c r="Z1909" s="1" t="str">
        <f t="shared" si="129"/>
        <v>未整改</v>
      </c>
      <c r="AA1909" s="1" t="str">
        <f t="shared" si="130"/>
        <v>已整改</v>
      </c>
      <c r="AC1909" s="3"/>
      <c r="AD1909" s="19" t="e">
        <f>VLOOKUP(H1909,'系统导出（基本表）'!R:R,1,0)</f>
        <v>#N/A</v>
      </c>
      <c r="AE1909" s="16" t="e">
        <f>VLOOKUP(I1909,'系统导出（基本表）'!Q:R,2,0)</f>
        <v>#N/A</v>
      </c>
      <c r="AF1909" s="16" t="e">
        <f>VLOOKUP(J1909,'系统导出（基本表）'!S:T,2,0)</f>
        <v>#N/A</v>
      </c>
      <c r="AG1909" s="16"/>
      <c r="AH1909" s="16"/>
      <c r="AI1909" s="16"/>
    </row>
    <row r="1910" s="1" customFormat="1" ht="19" customHeight="1" spans="2:35">
      <c r="B1910" s="10" t="s">
        <v>517</v>
      </c>
      <c r="C1910" s="10" t="s">
        <v>681</v>
      </c>
      <c r="D1910" s="10" t="s">
        <v>682</v>
      </c>
      <c r="E1910" s="10" t="s">
        <v>41381</v>
      </c>
      <c r="F1910" s="10" t="s">
        <v>39035</v>
      </c>
      <c r="G1910" s="10" t="s">
        <v>45743</v>
      </c>
      <c r="H1910" s="10" t="s">
        <v>45744</v>
      </c>
      <c r="I1910" s="10" t="s">
        <v>45745</v>
      </c>
      <c r="J1910" s="10" t="s">
        <v>45745</v>
      </c>
      <c r="K1910" s="10" t="s">
        <v>12859</v>
      </c>
      <c r="L1910" s="10" t="s">
        <v>45746</v>
      </c>
      <c r="M1910" s="10" t="s">
        <v>45747</v>
      </c>
      <c r="N1910" s="10" t="s">
        <v>41377</v>
      </c>
      <c r="O1910" s="10" t="s">
        <v>41378</v>
      </c>
      <c r="P1910" s="10" t="s">
        <v>41379</v>
      </c>
      <c r="Q1910" s="10" t="s">
        <v>41501</v>
      </c>
      <c r="R1910" s="10" t="s">
        <v>41501</v>
      </c>
      <c r="S1910" s="15">
        <v>2.5</v>
      </c>
      <c r="T1910" s="10" t="s">
        <v>45748</v>
      </c>
      <c r="U1910" s="15">
        <v>2.5</v>
      </c>
      <c r="V1910" s="15">
        <v>2.5</v>
      </c>
      <c r="W1910" s="16">
        <f t="shared" si="127"/>
        <v>0</v>
      </c>
      <c r="X1910" s="16">
        <f t="shared" si="128"/>
        <v>0</v>
      </c>
      <c r="Y1910" s="1">
        <v>2.5</v>
      </c>
      <c r="Z1910" s="1" t="str">
        <f t="shared" si="129"/>
        <v>未整改</v>
      </c>
      <c r="AA1910" s="1" t="str">
        <f t="shared" si="130"/>
        <v>已整改</v>
      </c>
      <c r="AB1910" s="1">
        <f>S1910-V1910</f>
        <v>0</v>
      </c>
      <c r="AC1910" s="3"/>
      <c r="AD1910" s="19" t="e">
        <f>VLOOKUP(H1910,'系统导出（基本表）'!R:R,1,0)</f>
        <v>#N/A</v>
      </c>
      <c r="AE1910" s="16" t="e">
        <f>VLOOKUP(I1910,'系统导出（基本表）'!Q:R,2,0)</f>
        <v>#N/A</v>
      </c>
      <c r="AF1910" s="16" t="e">
        <f>VLOOKUP(J1910,'系统导出（基本表）'!S:T,2,0)</f>
        <v>#N/A</v>
      </c>
      <c r="AG1910" s="16"/>
      <c r="AH1910" s="16"/>
      <c r="AI1910" s="16"/>
    </row>
    <row r="1911" s="1" customFormat="1" ht="19" customHeight="1" spans="2:35">
      <c r="B1911" s="10" t="s">
        <v>517</v>
      </c>
      <c r="C1911" s="10" t="s">
        <v>681</v>
      </c>
      <c r="D1911" s="10" t="s">
        <v>682</v>
      </c>
      <c r="E1911" s="10" t="s">
        <v>61</v>
      </c>
      <c r="F1911" s="10" t="s">
        <v>61</v>
      </c>
      <c r="G1911" s="10" t="s">
        <v>45749</v>
      </c>
      <c r="H1911" s="10" t="s">
        <v>45750</v>
      </c>
      <c r="I1911" s="10" t="s">
        <v>45751</v>
      </c>
      <c r="J1911" s="10" t="s">
        <v>45752</v>
      </c>
      <c r="K1911" s="10" t="s">
        <v>12859</v>
      </c>
      <c r="L1911" s="10" t="s">
        <v>45746</v>
      </c>
      <c r="M1911" s="10" t="s">
        <v>45747</v>
      </c>
      <c r="N1911" s="10" t="s">
        <v>61</v>
      </c>
      <c r="O1911" s="10" t="s">
        <v>41372</v>
      </c>
      <c r="P1911" s="10" t="s">
        <v>61</v>
      </c>
      <c r="Q1911" s="10" t="s">
        <v>41373</v>
      </c>
      <c r="R1911" s="10" t="s">
        <v>41374</v>
      </c>
      <c r="S1911" s="15">
        <v>1880.92</v>
      </c>
      <c r="T1911" s="10" t="s">
        <v>41374</v>
      </c>
      <c r="U1911" s="15">
        <v>1880.92</v>
      </c>
      <c r="V1911" s="15">
        <v>1880.92</v>
      </c>
      <c r="W1911" s="16">
        <f t="shared" si="127"/>
        <v>0</v>
      </c>
      <c r="X1911" s="16">
        <f t="shared" si="128"/>
        <v>0</v>
      </c>
      <c r="Y1911" s="1">
        <v>1880.92</v>
      </c>
      <c r="Z1911" s="1" t="str">
        <f t="shared" si="129"/>
        <v>未整改</v>
      </c>
      <c r="AA1911" s="1" t="str">
        <f t="shared" si="130"/>
        <v>已整改</v>
      </c>
      <c r="AC1911" s="3"/>
      <c r="AD1911" s="19" t="e">
        <f>VLOOKUP(H1911,'系统导出（基本表）'!R:R,1,0)</f>
        <v>#N/A</v>
      </c>
      <c r="AE1911" s="16" t="e">
        <f>VLOOKUP(I1911,'系统导出（基本表）'!Q:R,2,0)</f>
        <v>#N/A</v>
      </c>
      <c r="AF1911" s="16" t="e">
        <f>VLOOKUP(J1911,'系统导出（基本表）'!S:T,2,0)</f>
        <v>#N/A</v>
      </c>
      <c r="AG1911" s="16"/>
      <c r="AH1911" s="16"/>
      <c r="AI1911" s="16"/>
    </row>
    <row r="1912" s="1" customFormat="1" ht="19" customHeight="1" spans="2:35">
      <c r="B1912" s="10" t="s">
        <v>517</v>
      </c>
      <c r="C1912" s="10" t="s">
        <v>681</v>
      </c>
      <c r="D1912" s="10" t="s">
        <v>682</v>
      </c>
      <c r="E1912" s="10" t="s">
        <v>61</v>
      </c>
      <c r="F1912" s="10" t="s">
        <v>61</v>
      </c>
      <c r="G1912" s="10" t="s">
        <v>45753</v>
      </c>
      <c r="H1912" s="10" t="s">
        <v>45754</v>
      </c>
      <c r="I1912" s="10" t="s">
        <v>45755</v>
      </c>
      <c r="J1912" s="10" t="s">
        <v>45756</v>
      </c>
      <c r="K1912" s="10" t="s">
        <v>45757</v>
      </c>
      <c r="L1912" s="10" t="s">
        <v>45758</v>
      </c>
      <c r="M1912" s="10" t="s">
        <v>45759</v>
      </c>
      <c r="N1912" s="10" t="s">
        <v>61</v>
      </c>
      <c r="O1912" s="10" t="s">
        <v>41362</v>
      </c>
      <c r="P1912" s="10" t="s">
        <v>61</v>
      </c>
      <c r="Q1912" s="10" t="s">
        <v>41354</v>
      </c>
      <c r="R1912" s="10" t="s">
        <v>41354</v>
      </c>
      <c r="S1912" s="15">
        <v>1693</v>
      </c>
      <c r="T1912" s="10" t="s">
        <v>42728</v>
      </c>
      <c r="U1912" s="15">
        <v>1693</v>
      </c>
      <c r="V1912" s="15">
        <v>1693</v>
      </c>
      <c r="W1912" s="16">
        <f t="shared" si="127"/>
        <v>0</v>
      </c>
      <c r="X1912" s="16">
        <f t="shared" si="128"/>
        <v>0</v>
      </c>
      <c r="Y1912" s="1">
        <v>1693</v>
      </c>
      <c r="Z1912" s="1" t="str">
        <f t="shared" si="129"/>
        <v>未整改</v>
      </c>
      <c r="AA1912" s="1" t="str">
        <f t="shared" si="130"/>
        <v>已整改</v>
      </c>
      <c r="AC1912" s="3"/>
      <c r="AD1912" s="19" t="e">
        <f>VLOOKUP(H1912,'系统导出（基本表）'!R:R,1,0)</f>
        <v>#N/A</v>
      </c>
      <c r="AE1912" s="16" t="e">
        <f>VLOOKUP(I1912,'系统导出（基本表）'!Q:R,2,0)</f>
        <v>#N/A</v>
      </c>
      <c r="AF1912" s="16" t="e">
        <f>VLOOKUP(J1912,'系统导出（基本表）'!S:T,2,0)</f>
        <v>#N/A</v>
      </c>
      <c r="AG1912" s="16"/>
      <c r="AH1912" s="16"/>
      <c r="AI1912" s="16"/>
    </row>
    <row r="1913" s="1" customFormat="1" ht="19" customHeight="1" spans="2:35">
      <c r="B1913" s="10" t="s">
        <v>517</v>
      </c>
      <c r="C1913" s="10" t="s">
        <v>681</v>
      </c>
      <c r="D1913" s="10" t="s">
        <v>682</v>
      </c>
      <c r="E1913" s="10" t="s">
        <v>61</v>
      </c>
      <c r="F1913" s="10" t="s">
        <v>61</v>
      </c>
      <c r="G1913" s="10" t="s">
        <v>25457</v>
      </c>
      <c r="H1913" s="10" t="s">
        <v>25449</v>
      </c>
      <c r="I1913" s="10" t="s">
        <v>25448</v>
      </c>
      <c r="J1913" s="10" t="s">
        <v>25448</v>
      </c>
      <c r="K1913" s="10" t="s">
        <v>25456</v>
      </c>
      <c r="L1913" s="10" t="s">
        <v>45760</v>
      </c>
      <c r="M1913" s="10" t="s">
        <v>45761</v>
      </c>
      <c r="N1913" s="10" t="s">
        <v>61</v>
      </c>
      <c r="O1913" s="10" t="s">
        <v>41372</v>
      </c>
      <c r="P1913" s="10" t="s">
        <v>61</v>
      </c>
      <c r="Q1913" s="10" t="s">
        <v>41373</v>
      </c>
      <c r="R1913" s="10" t="s">
        <v>41374</v>
      </c>
      <c r="S1913" s="15">
        <v>6955.6</v>
      </c>
      <c r="T1913" s="10" t="s">
        <v>41374</v>
      </c>
      <c r="U1913" s="15">
        <v>6955.6</v>
      </c>
      <c r="V1913" s="15">
        <v>6955.6</v>
      </c>
      <c r="W1913" s="16">
        <f t="shared" si="127"/>
        <v>0</v>
      </c>
      <c r="X1913" s="16">
        <f t="shared" si="128"/>
        <v>0</v>
      </c>
      <c r="Y1913" s="1">
        <v>6955.6</v>
      </c>
      <c r="Z1913" s="1" t="str">
        <f t="shared" si="129"/>
        <v>未整改</v>
      </c>
      <c r="AA1913" s="1" t="str">
        <f t="shared" si="130"/>
        <v>已整改</v>
      </c>
      <c r="AC1913" s="3"/>
      <c r="AD1913" s="19" t="e">
        <f>VLOOKUP(H1913,'系统导出（基本表）'!R:R,1,0)</f>
        <v>#N/A</v>
      </c>
      <c r="AE1913" s="16" t="e">
        <f>VLOOKUP(I1913,'系统导出（基本表）'!Q:R,2,0)</f>
        <v>#N/A</v>
      </c>
      <c r="AF1913" s="16" t="e">
        <f>VLOOKUP(J1913,'系统导出（基本表）'!S:T,2,0)</f>
        <v>#N/A</v>
      </c>
      <c r="AG1913" s="16"/>
      <c r="AH1913" s="16"/>
      <c r="AI1913" s="16"/>
    </row>
    <row r="1914" s="2" customFormat="1" ht="19" customHeight="1" spans="1:33">
      <c r="A1914" s="2">
        <v>1</v>
      </c>
      <c r="B1914" s="11" t="s">
        <v>517</v>
      </c>
      <c r="C1914" s="11" t="s">
        <v>681</v>
      </c>
      <c r="D1914" s="11" t="s">
        <v>682</v>
      </c>
      <c r="E1914" s="10" t="s">
        <v>44353</v>
      </c>
      <c r="F1914" s="11" t="s">
        <v>39428</v>
      </c>
      <c r="G1914" s="10" t="s">
        <v>18006</v>
      </c>
      <c r="H1914" s="11" t="s">
        <v>17999</v>
      </c>
      <c r="I1914" s="11" t="s">
        <v>17998</v>
      </c>
      <c r="J1914" s="11" t="s">
        <v>17998</v>
      </c>
      <c r="K1914" s="11" t="s">
        <v>18005</v>
      </c>
      <c r="L1914" s="11" t="s">
        <v>45762</v>
      </c>
      <c r="M1914" s="11" t="s">
        <v>45763</v>
      </c>
      <c r="N1914" s="11" t="s">
        <v>41377</v>
      </c>
      <c r="O1914" s="11" t="s">
        <v>41387</v>
      </c>
      <c r="P1914" s="11" t="s">
        <v>41379</v>
      </c>
      <c r="Q1914" s="11" t="s">
        <v>41354</v>
      </c>
      <c r="R1914" s="11" t="s">
        <v>41354</v>
      </c>
      <c r="S1914" s="17">
        <v>69.8</v>
      </c>
      <c r="T1914" s="11" t="s">
        <v>45764</v>
      </c>
      <c r="U1914" s="17">
        <v>69.8</v>
      </c>
      <c r="V1914" s="17">
        <v>0</v>
      </c>
      <c r="W1914" s="18">
        <f t="shared" si="127"/>
        <v>69.8</v>
      </c>
      <c r="X1914" s="18">
        <f t="shared" si="128"/>
        <v>0</v>
      </c>
      <c r="Y1914" s="2">
        <v>69.8</v>
      </c>
      <c r="Z1914" s="2" t="str">
        <f t="shared" si="129"/>
        <v>未整改</v>
      </c>
      <c r="AA1914" s="2" t="str">
        <f t="shared" si="130"/>
        <v>已整改</v>
      </c>
      <c r="AD1914" s="22" t="e">
        <f>VLOOKUP(H1914,'系统导出（基本表）'!R:R,1,0)</f>
        <v>#N/A</v>
      </c>
      <c r="AE1914" s="22" t="e">
        <f>VLOOKUP(I1914,'系统导出（基本表）'!Q:R,2,0)</f>
        <v>#N/A</v>
      </c>
      <c r="AF1914" s="2" t="e">
        <f>VLOOKUP(J1914,'系统导出（基本表）'!S:T,2,0)</f>
        <v>#N/A</v>
      </c>
      <c r="AG1914" s="24"/>
    </row>
    <row r="1915" s="1" customFormat="1" ht="19" customHeight="1" spans="2:35">
      <c r="B1915" s="10" t="s">
        <v>517</v>
      </c>
      <c r="C1915" s="10" t="s">
        <v>681</v>
      </c>
      <c r="D1915" s="10" t="s">
        <v>682</v>
      </c>
      <c r="E1915" s="10" t="s">
        <v>61</v>
      </c>
      <c r="F1915" s="10" t="s">
        <v>61</v>
      </c>
      <c r="G1915" s="10" t="s">
        <v>45765</v>
      </c>
      <c r="H1915" s="10" t="s">
        <v>45766</v>
      </c>
      <c r="I1915" s="10" t="s">
        <v>45767</v>
      </c>
      <c r="J1915" s="10" t="s">
        <v>45767</v>
      </c>
      <c r="K1915" s="10" t="s">
        <v>45768</v>
      </c>
      <c r="L1915" s="10" t="s">
        <v>45769</v>
      </c>
      <c r="M1915" s="10" t="s">
        <v>45770</v>
      </c>
      <c r="N1915" s="10" t="s">
        <v>61</v>
      </c>
      <c r="O1915" s="10" t="s">
        <v>45771</v>
      </c>
      <c r="P1915" s="10" t="s">
        <v>61</v>
      </c>
      <c r="Q1915" s="10" t="s">
        <v>41411</v>
      </c>
      <c r="R1915" s="10" t="s">
        <v>41411</v>
      </c>
      <c r="S1915" s="15">
        <v>2.385</v>
      </c>
      <c r="T1915" s="10" t="s">
        <v>41412</v>
      </c>
      <c r="U1915" s="15">
        <v>0</v>
      </c>
      <c r="V1915" s="15">
        <v>0</v>
      </c>
      <c r="W1915" s="16">
        <f t="shared" si="127"/>
        <v>2.385</v>
      </c>
      <c r="X1915" s="16">
        <f t="shared" si="128"/>
        <v>2.385</v>
      </c>
      <c r="Y1915" s="1">
        <v>0</v>
      </c>
      <c r="Z1915" s="1" t="str">
        <f t="shared" si="129"/>
        <v>未整改</v>
      </c>
      <c r="AA1915" s="1" t="str">
        <f t="shared" si="130"/>
        <v>未整改</v>
      </c>
      <c r="AC1915" s="3"/>
      <c r="AD1915" s="19" t="e">
        <f>VLOOKUP(H1915,'系统导出（基本表）'!R:R,1,0)</f>
        <v>#N/A</v>
      </c>
      <c r="AE1915" s="16" t="e">
        <f>VLOOKUP(I1915,'系统导出（基本表）'!Q:R,2,0)</f>
        <v>#N/A</v>
      </c>
      <c r="AF1915" s="16" t="e">
        <f>VLOOKUP(J1915,'系统导出（基本表）'!S:T,2,0)</f>
        <v>#N/A</v>
      </c>
      <c r="AG1915" s="16"/>
      <c r="AH1915" s="16"/>
      <c r="AI1915" s="16"/>
    </row>
    <row r="1916" s="1" customFormat="1" ht="19" customHeight="1" spans="2:35">
      <c r="B1916" s="10" t="s">
        <v>517</v>
      </c>
      <c r="C1916" s="10" t="s">
        <v>681</v>
      </c>
      <c r="D1916" s="10" t="s">
        <v>682</v>
      </c>
      <c r="E1916" s="10" t="s">
        <v>42253</v>
      </c>
      <c r="F1916" s="10" t="s">
        <v>38665</v>
      </c>
      <c r="G1916" s="10" t="s">
        <v>45765</v>
      </c>
      <c r="H1916" s="10" t="s">
        <v>45766</v>
      </c>
      <c r="I1916" s="10" t="s">
        <v>45767</v>
      </c>
      <c r="J1916" s="10" t="s">
        <v>45767</v>
      </c>
      <c r="K1916" s="10" t="s">
        <v>45768</v>
      </c>
      <c r="L1916" s="10" t="s">
        <v>45769</v>
      </c>
      <c r="M1916" s="10" t="s">
        <v>45770</v>
      </c>
      <c r="N1916" s="10" t="s">
        <v>41377</v>
      </c>
      <c r="O1916" s="10" t="s">
        <v>41378</v>
      </c>
      <c r="P1916" s="10" t="s">
        <v>41456</v>
      </c>
      <c r="Q1916" s="10" t="s">
        <v>41411</v>
      </c>
      <c r="R1916" s="10" t="s">
        <v>41411</v>
      </c>
      <c r="S1916" s="15">
        <v>2.38</v>
      </c>
      <c r="T1916" s="10" t="s">
        <v>41463</v>
      </c>
      <c r="U1916" s="15">
        <v>2.38</v>
      </c>
      <c r="V1916" s="15">
        <v>2.38</v>
      </c>
      <c r="W1916" s="16">
        <f t="shared" si="127"/>
        <v>0</v>
      </c>
      <c r="X1916" s="16">
        <f t="shared" si="128"/>
        <v>0</v>
      </c>
      <c r="Y1916" s="1">
        <v>2.38</v>
      </c>
      <c r="Z1916" s="1" t="str">
        <f t="shared" si="129"/>
        <v>未整改</v>
      </c>
      <c r="AA1916" s="1" t="str">
        <f t="shared" si="130"/>
        <v>已整改</v>
      </c>
      <c r="AC1916" s="3"/>
      <c r="AD1916" s="19" t="e">
        <f>VLOOKUP(H1916,'系统导出（基本表）'!R:R,1,0)</f>
        <v>#N/A</v>
      </c>
      <c r="AE1916" s="16" t="e">
        <f>VLOOKUP(I1916,'系统导出（基本表）'!Q:R,2,0)</f>
        <v>#N/A</v>
      </c>
      <c r="AF1916" s="16" t="e">
        <f>VLOOKUP(J1916,'系统导出（基本表）'!S:T,2,0)</f>
        <v>#N/A</v>
      </c>
      <c r="AG1916" s="16"/>
      <c r="AH1916" s="16"/>
      <c r="AI1916" s="16"/>
    </row>
    <row r="1917" s="1" customFormat="1" ht="19" customHeight="1" spans="2:35">
      <c r="B1917" s="10" t="s">
        <v>517</v>
      </c>
      <c r="C1917" s="10" t="s">
        <v>681</v>
      </c>
      <c r="D1917" s="10" t="s">
        <v>682</v>
      </c>
      <c r="E1917" s="10" t="s">
        <v>61</v>
      </c>
      <c r="F1917" s="10" t="s">
        <v>61</v>
      </c>
      <c r="G1917" s="10" t="s">
        <v>45772</v>
      </c>
      <c r="H1917" s="10" t="s">
        <v>45773</v>
      </c>
      <c r="I1917" s="10" t="s">
        <v>45774</v>
      </c>
      <c r="J1917" s="10" t="s">
        <v>45774</v>
      </c>
      <c r="K1917" s="10" t="s">
        <v>14546</v>
      </c>
      <c r="L1917" s="10" t="s">
        <v>14538</v>
      </c>
      <c r="M1917" s="10" t="s">
        <v>45775</v>
      </c>
      <c r="N1917" s="10" t="s">
        <v>61</v>
      </c>
      <c r="O1917" s="10" t="s">
        <v>41353</v>
      </c>
      <c r="P1917" s="10" t="s">
        <v>61</v>
      </c>
      <c r="Q1917" s="10" t="s">
        <v>44456</v>
      </c>
      <c r="R1917" s="10" t="s">
        <v>41373</v>
      </c>
      <c r="S1917" s="15">
        <v>393</v>
      </c>
      <c r="T1917" s="10" t="s">
        <v>45776</v>
      </c>
      <c r="U1917" s="15">
        <v>393</v>
      </c>
      <c r="V1917" s="15">
        <v>393</v>
      </c>
      <c r="W1917" s="16">
        <f t="shared" si="127"/>
        <v>0</v>
      </c>
      <c r="X1917" s="16">
        <f t="shared" si="128"/>
        <v>0</v>
      </c>
      <c r="Y1917" s="1">
        <v>393</v>
      </c>
      <c r="Z1917" s="1" t="str">
        <f t="shared" si="129"/>
        <v>未整改</v>
      </c>
      <c r="AA1917" s="1" t="str">
        <f t="shared" si="130"/>
        <v>已整改</v>
      </c>
      <c r="AC1917" s="3"/>
      <c r="AD1917" s="19" t="e">
        <f>VLOOKUP(H1917,'系统导出（基本表）'!R:R,1,0)</f>
        <v>#N/A</v>
      </c>
      <c r="AE1917" s="16" t="e">
        <f>VLOOKUP(I1917,'系统导出（基本表）'!Q:R,2,0)</f>
        <v>#N/A</v>
      </c>
      <c r="AF1917" s="16" t="e">
        <f>VLOOKUP(J1917,'系统导出（基本表）'!S:T,2,0)</f>
        <v>#N/A</v>
      </c>
      <c r="AG1917" s="16"/>
      <c r="AH1917" s="16"/>
      <c r="AI1917" s="16"/>
    </row>
    <row r="1918" s="1" customFormat="1" ht="19" customHeight="1" spans="2:35">
      <c r="B1918" s="10" t="s">
        <v>517</v>
      </c>
      <c r="C1918" s="10" t="s">
        <v>681</v>
      </c>
      <c r="D1918" s="10" t="s">
        <v>682</v>
      </c>
      <c r="E1918" s="10" t="s">
        <v>41470</v>
      </c>
      <c r="F1918" s="10" t="s">
        <v>38517</v>
      </c>
      <c r="G1918" s="10" t="s">
        <v>16717</v>
      </c>
      <c r="H1918" s="10" t="s">
        <v>16713</v>
      </c>
      <c r="I1918" s="10" t="s">
        <v>16712</v>
      </c>
      <c r="J1918" s="10" t="s">
        <v>16712</v>
      </c>
      <c r="K1918" s="10" t="s">
        <v>14546</v>
      </c>
      <c r="L1918" s="10" t="s">
        <v>14538</v>
      </c>
      <c r="M1918" s="10" t="s">
        <v>45775</v>
      </c>
      <c r="N1918" s="10" t="s">
        <v>41377</v>
      </c>
      <c r="O1918" s="10" t="s">
        <v>41378</v>
      </c>
      <c r="P1918" s="10" t="s">
        <v>41456</v>
      </c>
      <c r="Q1918" s="10" t="s">
        <v>41411</v>
      </c>
      <c r="R1918" s="10" t="s">
        <v>41411</v>
      </c>
      <c r="S1918" s="15">
        <v>2937.45</v>
      </c>
      <c r="T1918" s="10" t="s">
        <v>41463</v>
      </c>
      <c r="U1918" s="15">
        <v>2937.45</v>
      </c>
      <c r="V1918" s="15">
        <v>2937.45</v>
      </c>
      <c r="W1918" s="16">
        <f t="shared" si="127"/>
        <v>0</v>
      </c>
      <c r="X1918" s="16">
        <f t="shared" si="128"/>
        <v>0</v>
      </c>
      <c r="Y1918" s="1">
        <v>2937.45</v>
      </c>
      <c r="Z1918" s="1" t="str">
        <f t="shared" si="129"/>
        <v>未整改</v>
      </c>
      <c r="AA1918" s="1" t="str">
        <f t="shared" si="130"/>
        <v>已整改</v>
      </c>
      <c r="AC1918" s="3"/>
      <c r="AD1918" s="19" t="e">
        <f>VLOOKUP(H1918,'系统导出（基本表）'!R:R,1,0)</f>
        <v>#N/A</v>
      </c>
      <c r="AE1918" s="16" t="e">
        <f>VLOOKUP(I1918,'系统导出（基本表）'!Q:R,2,0)</f>
        <v>#N/A</v>
      </c>
      <c r="AF1918" s="16" t="e">
        <f>VLOOKUP(J1918,'系统导出（基本表）'!S:T,2,0)</f>
        <v>#N/A</v>
      </c>
      <c r="AG1918" s="16"/>
      <c r="AH1918" s="16"/>
      <c r="AI1918" s="16"/>
    </row>
    <row r="1919" s="2" customFormat="1" ht="19" customHeight="1" spans="1:33">
      <c r="A1919" s="2">
        <v>1</v>
      </c>
      <c r="B1919" s="11" t="s">
        <v>517</v>
      </c>
      <c r="C1919" s="11" t="s">
        <v>681</v>
      </c>
      <c r="D1919" s="11" t="s">
        <v>682</v>
      </c>
      <c r="E1919" s="10" t="s">
        <v>41572</v>
      </c>
      <c r="F1919" s="11" t="s">
        <v>40178</v>
      </c>
      <c r="G1919" s="10" t="s">
        <v>45777</v>
      </c>
      <c r="H1919" s="11" t="s">
        <v>45778</v>
      </c>
      <c r="I1919" s="11" t="s">
        <v>45779</v>
      </c>
      <c r="J1919" s="11" t="s">
        <v>45779</v>
      </c>
      <c r="K1919" s="11" t="s">
        <v>14546</v>
      </c>
      <c r="L1919" s="11" t="s">
        <v>45780</v>
      </c>
      <c r="M1919" s="11" t="s">
        <v>45775</v>
      </c>
      <c r="N1919" s="11" t="s">
        <v>41377</v>
      </c>
      <c r="O1919" s="11" t="s">
        <v>41387</v>
      </c>
      <c r="P1919" s="11" t="s">
        <v>41379</v>
      </c>
      <c r="Q1919" s="11" t="s">
        <v>41354</v>
      </c>
      <c r="R1919" s="11" t="s">
        <v>41354</v>
      </c>
      <c r="S1919" s="17">
        <v>57.08</v>
      </c>
      <c r="T1919" s="11" t="s">
        <v>45781</v>
      </c>
      <c r="U1919" s="17">
        <v>57.08</v>
      </c>
      <c r="V1919" s="17">
        <v>0</v>
      </c>
      <c r="W1919" s="18">
        <f t="shared" si="127"/>
        <v>57.08</v>
      </c>
      <c r="X1919" s="18">
        <f t="shared" si="128"/>
        <v>0</v>
      </c>
      <c r="Y1919" s="2">
        <v>57.08</v>
      </c>
      <c r="Z1919" s="2" t="str">
        <f t="shared" si="129"/>
        <v>未整改</v>
      </c>
      <c r="AA1919" s="2" t="str">
        <f t="shared" si="130"/>
        <v>已整改</v>
      </c>
      <c r="AD1919" s="22" t="e">
        <f>VLOOKUP(H1919,'系统导出（基本表）'!R:R,1,0)</f>
        <v>#N/A</v>
      </c>
      <c r="AE1919" s="22" t="e">
        <f>VLOOKUP(I1919,'系统导出（基本表）'!Q:R,2,0)</f>
        <v>#N/A</v>
      </c>
      <c r="AF1919" s="2" t="e">
        <f>VLOOKUP(J1919,'系统导出（基本表）'!S:T,2,0)</f>
        <v>#N/A</v>
      </c>
      <c r="AG1919" s="24"/>
    </row>
    <row r="1920" s="2" customFormat="1" ht="19" customHeight="1" spans="1:33">
      <c r="A1920" s="2">
        <v>1</v>
      </c>
      <c r="B1920" s="11" t="s">
        <v>517</v>
      </c>
      <c r="C1920" s="11" t="s">
        <v>681</v>
      </c>
      <c r="D1920" s="11" t="s">
        <v>682</v>
      </c>
      <c r="E1920" s="10" t="s">
        <v>43269</v>
      </c>
      <c r="F1920" s="11" t="s">
        <v>39130</v>
      </c>
      <c r="G1920" s="10" t="s">
        <v>28583</v>
      </c>
      <c r="H1920" s="11" t="s">
        <v>28579</v>
      </c>
      <c r="I1920" s="11" t="s">
        <v>28578</v>
      </c>
      <c r="J1920" s="11" t="s">
        <v>28578</v>
      </c>
      <c r="K1920" s="11" t="s">
        <v>14546</v>
      </c>
      <c r="L1920" s="11" t="s">
        <v>45780</v>
      </c>
      <c r="M1920" s="11" t="s">
        <v>45775</v>
      </c>
      <c r="N1920" s="11" t="s">
        <v>41377</v>
      </c>
      <c r="O1920" s="11" t="s">
        <v>41387</v>
      </c>
      <c r="P1920" s="11" t="s">
        <v>41379</v>
      </c>
      <c r="Q1920" s="11" t="s">
        <v>41501</v>
      </c>
      <c r="R1920" s="11" t="s">
        <v>41501</v>
      </c>
      <c r="S1920" s="17">
        <v>22.05</v>
      </c>
      <c r="T1920" s="11" t="s">
        <v>45782</v>
      </c>
      <c r="U1920" s="17">
        <v>22.05</v>
      </c>
      <c r="V1920" s="17">
        <v>0</v>
      </c>
      <c r="W1920" s="18">
        <f t="shared" si="127"/>
        <v>22.05</v>
      </c>
      <c r="X1920" s="18">
        <f t="shared" si="128"/>
        <v>0</v>
      </c>
      <c r="Y1920" s="2">
        <v>22.05</v>
      </c>
      <c r="Z1920" s="2" t="str">
        <f t="shared" si="129"/>
        <v>未整改</v>
      </c>
      <c r="AA1920" s="2" t="str">
        <f t="shared" si="130"/>
        <v>已整改</v>
      </c>
      <c r="AD1920" s="22" t="e">
        <f>VLOOKUP(H1920,'系统导出（基本表）'!R:R,1,0)</f>
        <v>#N/A</v>
      </c>
      <c r="AE1920" s="22" t="e">
        <f>VLOOKUP(I1920,'系统导出（基本表）'!Q:R,2,0)</f>
        <v>#N/A</v>
      </c>
      <c r="AF1920" s="2" t="e">
        <f>VLOOKUP(J1920,'系统导出（基本表）'!S:T,2,0)</f>
        <v>#N/A</v>
      </c>
      <c r="AG1920" s="24"/>
    </row>
    <row r="1921" s="1" customFormat="1" ht="19" customHeight="1" spans="2:35">
      <c r="B1921" s="10" t="s">
        <v>517</v>
      </c>
      <c r="C1921" s="10" t="s">
        <v>681</v>
      </c>
      <c r="D1921" s="10" t="s">
        <v>682</v>
      </c>
      <c r="E1921" s="10" t="s">
        <v>41470</v>
      </c>
      <c r="F1921" s="10" t="s">
        <v>38517</v>
      </c>
      <c r="G1921" s="10" t="s">
        <v>45783</v>
      </c>
      <c r="H1921" s="10" t="s">
        <v>45784</v>
      </c>
      <c r="I1921" s="10" t="s">
        <v>45785</v>
      </c>
      <c r="J1921" s="10" t="s">
        <v>45786</v>
      </c>
      <c r="K1921" s="10" t="s">
        <v>4083</v>
      </c>
      <c r="L1921" s="10" t="s">
        <v>45787</v>
      </c>
      <c r="M1921" s="10" t="s">
        <v>45788</v>
      </c>
      <c r="N1921" s="10" t="s">
        <v>41377</v>
      </c>
      <c r="O1921" s="10" t="s">
        <v>41378</v>
      </c>
      <c r="P1921" s="10" t="s">
        <v>41456</v>
      </c>
      <c r="Q1921" s="10" t="s">
        <v>41411</v>
      </c>
      <c r="R1921" s="10" t="s">
        <v>41411</v>
      </c>
      <c r="S1921" s="15">
        <v>1952.68</v>
      </c>
      <c r="T1921" s="10" t="s">
        <v>41463</v>
      </c>
      <c r="U1921" s="15">
        <v>1952.68</v>
      </c>
      <c r="V1921" s="15">
        <v>1952.68</v>
      </c>
      <c r="W1921" s="16">
        <f t="shared" si="127"/>
        <v>0</v>
      </c>
      <c r="X1921" s="16">
        <f t="shared" si="128"/>
        <v>0</v>
      </c>
      <c r="Y1921" s="1">
        <v>1952.68</v>
      </c>
      <c r="Z1921" s="1" t="str">
        <f t="shared" si="129"/>
        <v>未整改</v>
      </c>
      <c r="AA1921" s="1" t="str">
        <f t="shared" si="130"/>
        <v>已整改</v>
      </c>
      <c r="AC1921" s="3"/>
      <c r="AD1921" s="19" t="e">
        <f>VLOOKUP(H1921,'系统导出（基本表）'!R:R,1,0)</f>
        <v>#N/A</v>
      </c>
      <c r="AE1921" s="16" t="e">
        <f>VLOOKUP(I1921,'系统导出（基本表）'!Q:R,2,0)</f>
        <v>#N/A</v>
      </c>
      <c r="AF1921" s="16" t="e">
        <f>VLOOKUP(J1921,'系统导出（基本表）'!S:T,2,0)</f>
        <v>#N/A</v>
      </c>
      <c r="AG1921" s="16"/>
      <c r="AH1921" s="16"/>
      <c r="AI1921" s="16"/>
    </row>
    <row r="1922" s="1" customFormat="1" ht="19" customHeight="1" spans="2:35">
      <c r="B1922" s="10" t="s">
        <v>517</v>
      </c>
      <c r="C1922" s="10" t="s">
        <v>681</v>
      </c>
      <c r="D1922" s="10" t="s">
        <v>682</v>
      </c>
      <c r="E1922" s="10" t="s">
        <v>61</v>
      </c>
      <c r="F1922" s="10" t="s">
        <v>61</v>
      </c>
      <c r="G1922" s="10" t="s">
        <v>36162</v>
      </c>
      <c r="H1922" s="10" t="s">
        <v>36158</v>
      </c>
      <c r="I1922" s="10" t="s">
        <v>36157</v>
      </c>
      <c r="J1922" s="10" t="s">
        <v>36157</v>
      </c>
      <c r="K1922" s="10" t="s">
        <v>4083</v>
      </c>
      <c r="L1922" s="10" t="s">
        <v>45787</v>
      </c>
      <c r="M1922" s="10" t="s">
        <v>45788</v>
      </c>
      <c r="N1922" s="10" t="s">
        <v>61</v>
      </c>
      <c r="O1922" s="10" t="s">
        <v>45771</v>
      </c>
      <c r="P1922" s="10" t="s">
        <v>61</v>
      </c>
      <c r="Q1922" s="10" t="s">
        <v>41411</v>
      </c>
      <c r="R1922" s="10" t="s">
        <v>41411</v>
      </c>
      <c r="S1922" s="15">
        <v>1688.05</v>
      </c>
      <c r="T1922" s="10" t="s">
        <v>41412</v>
      </c>
      <c r="U1922" s="15">
        <v>0</v>
      </c>
      <c r="V1922" s="15">
        <v>0</v>
      </c>
      <c r="W1922" s="16">
        <f t="shared" si="127"/>
        <v>1688.05</v>
      </c>
      <c r="X1922" s="16">
        <f t="shared" si="128"/>
        <v>1688.05</v>
      </c>
      <c r="Y1922" s="1">
        <v>0</v>
      </c>
      <c r="Z1922" s="1" t="str">
        <f t="shared" si="129"/>
        <v>未整改</v>
      </c>
      <c r="AA1922" s="1" t="str">
        <f t="shared" si="130"/>
        <v>未整改</v>
      </c>
      <c r="AC1922" s="3"/>
      <c r="AD1922" s="19" t="e">
        <f>VLOOKUP(H1922,'系统导出（基本表）'!R:R,1,0)</f>
        <v>#N/A</v>
      </c>
      <c r="AE1922" s="16" t="e">
        <f>VLOOKUP(I1922,'系统导出（基本表）'!Q:R,2,0)</f>
        <v>#N/A</v>
      </c>
      <c r="AF1922" s="16" t="e">
        <f>VLOOKUP(J1922,'系统导出（基本表）'!S:T,2,0)</f>
        <v>#N/A</v>
      </c>
      <c r="AG1922" s="16"/>
      <c r="AH1922" s="16"/>
      <c r="AI1922" s="16"/>
    </row>
    <row r="1923" s="1" customFormat="1" ht="19" customHeight="1" spans="2:35">
      <c r="B1923" s="10" t="s">
        <v>517</v>
      </c>
      <c r="C1923" s="10" t="s">
        <v>681</v>
      </c>
      <c r="D1923" s="10" t="s">
        <v>682</v>
      </c>
      <c r="E1923" s="10" t="s">
        <v>61</v>
      </c>
      <c r="F1923" s="10" t="s">
        <v>61</v>
      </c>
      <c r="G1923" s="10" t="s">
        <v>45789</v>
      </c>
      <c r="H1923" s="10" t="s">
        <v>39680</v>
      </c>
      <c r="I1923" s="10" t="s">
        <v>39679</v>
      </c>
      <c r="J1923" s="10" t="s">
        <v>45790</v>
      </c>
      <c r="K1923" s="10" t="s">
        <v>4083</v>
      </c>
      <c r="L1923" s="10" t="s">
        <v>45787</v>
      </c>
      <c r="M1923" s="10" t="s">
        <v>45788</v>
      </c>
      <c r="N1923" s="10" t="s">
        <v>61</v>
      </c>
      <c r="O1923" s="10" t="s">
        <v>41372</v>
      </c>
      <c r="P1923" s="10" t="s">
        <v>61</v>
      </c>
      <c r="Q1923" s="10" t="s">
        <v>41373</v>
      </c>
      <c r="R1923" s="10" t="s">
        <v>41374</v>
      </c>
      <c r="S1923" s="15">
        <v>2000</v>
      </c>
      <c r="T1923" s="10" t="s">
        <v>41374</v>
      </c>
      <c r="U1923" s="15">
        <v>2000</v>
      </c>
      <c r="V1923" s="15">
        <v>2000</v>
      </c>
      <c r="W1923" s="16">
        <f t="shared" si="127"/>
        <v>0</v>
      </c>
      <c r="X1923" s="16">
        <f t="shared" si="128"/>
        <v>0</v>
      </c>
      <c r="Y1923" s="1">
        <v>2000</v>
      </c>
      <c r="Z1923" s="1" t="str">
        <f t="shared" si="129"/>
        <v>未整改</v>
      </c>
      <c r="AA1923" s="1" t="str">
        <f t="shared" si="130"/>
        <v>已整改</v>
      </c>
      <c r="AC1923" s="3"/>
      <c r="AD1923" s="19" t="str">
        <f>VLOOKUP(H1923,'系统导出（基本表）'!R:R,1,0)</f>
        <v>P20511000-0064</v>
      </c>
      <c r="AE1923" s="23" t="str">
        <f>VLOOKUP(I1923,'系统导出（基本表）'!Q:R,2,0)</f>
        <v>P20511000-0064</v>
      </c>
      <c r="AF1923" s="16" t="e">
        <f>VLOOKUP(J1923,'系统导出（基本表）'!S:T,2,0)</f>
        <v>#N/A</v>
      </c>
      <c r="AG1923" s="23"/>
      <c r="AH1923" s="16"/>
      <c r="AI1923" s="16"/>
    </row>
    <row r="1924" s="1" customFormat="1" ht="19" customHeight="1" spans="2:35">
      <c r="B1924" s="10" t="s">
        <v>517</v>
      </c>
      <c r="C1924" s="10" t="s">
        <v>681</v>
      </c>
      <c r="D1924" s="10" t="s">
        <v>682</v>
      </c>
      <c r="E1924" s="10" t="s">
        <v>61</v>
      </c>
      <c r="F1924" s="10" t="s">
        <v>61</v>
      </c>
      <c r="G1924" s="10" t="s">
        <v>45789</v>
      </c>
      <c r="H1924" s="10" t="s">
        <v>39680</v>
      </c>
      <c r="I1924" s="10" t="s">
        <v>39679</v>
      </c>
      <c r="J1924" s="10" t="s">
        <v>45790</v>
      </c>
      <c r="K1924" s="10" t="s">
        <v>4083</v>
      </c>
      <c r="L1924" s="10" t="s">
        <v>45787</v>
      </c>
      <c r="M1924" s="10" t="s">
        <v>45788</v>
      </c>
      <c r="N1924" s="10" t="s">
        <v>61</v>
      </c>
      <c r="O1924" s="10" t="s">
        <v>41372</v>
      </c>
      <c r="P1924" s="10" t="s">
        <v>61</v>
      </c>
      <c r="Q1924" s="10" t="s">
        <v>41373</v>
      </c>
      <c r="R1924" s="10" t="s">
        <v>41374</v>
      </c>
      <c r="S1924" s="15">
        <v>1180.72</v>
      </c>
      <c r="T1924" s="10" t="s">
        <v>41374</v>
      </c>
      <c r="U1924" s="15">
        <v>1180.72</v>
      </c>
      <c r="V1924" s="15">
        <v>1180.72</v>
      </c>
      <c r="W1924" s="16">
        <f t="shared" ref="W1924:W1987" si="131">S1924-V1924</f>
        <v>0</v>
      </c>
      <c r="X1924" s="16">
        <f t="shared" ref="X1924:X1987" si="132">S1924-U1924</f>
        <v>0</v>
      </c>
      <c r="Y1924" s="1">
        <v>1180.72</v>
      </c>
      <c r="Z1924" s="1" t="str">
        <f t="shared" ref="Z1924:Z1987" si="133">IF(V1924-S1924&gt;0,"已整改","未整改")</f>
        <v>未整改</v>
      </c>
      <c r="AA1924" s="1" t="str">
        <f t="shared" ref="AA1924:AA1987" si="134">IF(Y1924&gt;=S1924,"已整改","未整改")</f>
        <v>已整改</v>
      </c>
      <c r="AC1924" s="3"/>
      <c r="AD1924" s="19" t="str">
        <f>VLOOKUP(H1924,'系统导出（基本表）'!R:R,1,0)</f>
        <v>P20511000-0064</v>
      </c>
      <c r="AE1924" s="23" t="str">
        <f>VLOOKUP(I1924,'系统导出（基本表）'!Q:R,2,0)</f>
        <v>P20511000-0064</v>
      </c>
      <c r="AF1924" s="16" t="e">
        <f>VLOOKUP(J1924,'系统导出（基本表）'!S:T,2,0)</f>
        <v>#N/A</v>
      </c>
      <c r="AG1924" s="23"/>
      <c r="AH1924" s="16"/>
      <c r="AI1924" s="16"/>
    </row>
    <row r="1925" s="1" customFormat="1" ht="19" customHeight="1" spans="2:35">
      <c r="B1925" s="10" t="s">
        <v>517</v>
      </c>
      <c r="C1925" s="10" t="s">
        <v>681</v>
      </c>
      <c r="D1925" s="10" t="s">
        <v>682</v>
      </c>
      <c r="E1925" s="10" t="s">
        <v>61</v>
      </c>
      <c r="F1925" s="10" t="s">
        <v>61</v>
      </c>
      <c r="G1925" s="10" t="s">
        <v>45791</v>
      </c>
      <c r="H1925" s="10" t="s">
        <v>39686</v>
      </c>
      <c r="I1925" s="10" t="s">
        <v>39685</v>
      </c>
      <c r="J1925" s="10" t="s">
        <v>45792</v>
      </c>
      <c r="K1925" s="10" t="s">
        <v>4083</v>
      </c>
      <c r="L1925" s="10" t="s">
        <v>45787</v>
      </c>
      <c r="M1925" s="10" t="s">
        <v>45788</v>
      </c>
      <c r="N1925" s="10" t="s">
        <v>61</v>
      </c>
      <c r="O1925" s="10" t="s">
        <v>41372</v>
      </c>
      <c r="P1925" s="10" t="s">
        <v>61</v>
      </c>
      <c r="Q1925" s="10" t="s">
        <v>41373</v>
      </c>
      <c r="R1925" s="10" t="s">
        <v>41374</v>
      </c>
      <c r="S1925" s="15">
        <v>3000</v>
      </c>
      <c r="T1925" s="10" t="s">
        <v>41374</v>
      </c>
      <c r="U1925" s="15">
        <v>3000</v>
      </c>
      <c r="V1925" s="15">
        <v>3000</v>
      </c>
      <c r="W1925" s="16">
        <f t="shared" si="131"/>
        <v>0</v>
      </c>
      <c r="X1925" s="16">
        <f t="shared" si="132"/>
        <v>0</v>
      </c>
      <c r="Y1925" s="1">
        <v>3000</v>
      </c>
      <c r="Z1925" s="1" t="str">
        <f t="shared" si="133"/>
        <v>未整改</v>
      </c>
      <c r="AA1925" s="1" t="str">
        <f t="shared" si="134"/>
        <v>已整改</v>
      </c>
      <c r="AC1925" s="3"/>
      <c r="AD1925" s="19" t="str">
        <f>VLOOKUP(H1925,'系统导出（基本表）'!R:R,1,0)</f>
        <v>P20511000-0015</v>
      </c>
      <c r="AE1925" s="23" t="str">
        <f>VLOOKUP(I1925,'系统导出（基本表）'!Q:R,2,0)</f>
        <v>P20511000-0015</v>
      </c>
      <c r="AF1925" s="16" t="e">
        <f>VLOOKUP(J1925,'系统导出（基本表）'!S:T,2,0)</f>
        <v>#N/A</v>
      </c>
      <c r="AG1925" s="23"/>
      <c r="AH1925" s="16"/>
      <c r="AI1925" s="16"/>
    </row>
    <row r="1926" s="1" customFormat="1" ht="19" customHeight="1" spans="2:35">
      <c r="B1926" s="10" t="s">
        <v>517</v>
      </c>
      <c r="C1926" s="10" t="s">
        <v>681</v>
      </c>
      <c r="D1926" s="10" t="s">
        <v>682</v>
      </c>
      <c r="E1926" s="10" t="s">
        <v>41493</v>
      </c>
      <c r="F1926" s="10" t="s">
        <v>39074</v>
      </c>
      <c r="G1926" s="10" t="s">
        <v>45793</v>
      </c>
      <c r="H1926" s="10" t="s">
        <v>45794</v>
      </c>
      <c r="I1926" s="10" t="s">
        <v>45795</v>
      </c>
      <c r="J1926" s="10" t="s">
        <v>45795</v>
      </c>
      <c r="K1926" s="10" t="s">
        <v>4083</v>
      </c>
      <c r="L1926" s="10" t="s">
        <v>45787</v>
      </c>
      <c r="M1926" s="10" t="s">
        <v>45788</v>
      </c>
      <c r="N1926" s="10" t="s">
        <v>41377</v>
      </c>
      <c r="O1926" s="10" t="s">
        <v>41378</v>
      </c>
      <c r="P1926" s="10" t="s">
        <v>41456</v>
      </c>
      <c r="Q1926" s="10" t="s">
        <v>41411</v>
      </c>
      <c r="R1926" s="10" t="s">
        <v>41411</v>
      </c>
      <c r="S1926" s="15">
        <v>1053.56</v>
      </c>
      <c r="T1926" s="10" t="s">
        <v>41463</v>
      </c>
      <c r="U1926" s="15">
        <v>1053.56</v>
      </c>
      <c r="V1926" s="15">
        <v>1053.56</v>
      </c>
      <c r="W1926" s="16">
        <f t="shared" si="131"/>
        <v>0</v>
      </c>
      <c r="X1926" s="16">
        <f t="shared" si="132"/>
        <v>0</v>
      </c>
      <c r="Y1926" s="1">
        <v>1053.56</v>
      </c>
      <c r="Z1926" s="1" t="str">
        <f t="shared" si="133"/>
        <v>未整改</v>
      </c>
      <c r="AA1926" s="1" t="str">
        <f t="shared" si="134"/>
        <v>已整改</v>
      </c>
      <c r="AC1926" s="3"/>
      <c r="AD1926" s="19" t="e">
        <f>VLOOKUP(H1926,'系统导出（基本表）'!R:R,1,0)</f>
        <v>#N/A</v>
      </c>
      <c r="AE1926" s="16" t="e">
        <f>VLOOKUP(I1926,'系统导出（基本表）'!Q:R,2,0)</f>
        <v>#N/A</v>
      </c>
      <c r="AF1926" s="16" t="e">
        <f>VLOOKUP(J1926,'系统导出（基本表）'!S:T,2,0)</f>
        <v>#N/A</v>
      </c>
      <c r="AG1926" s="16"/>
      <c r="AH1926" s="16"/>
      <c r="AI1926" s="16"/>
    </row>
    <row r="1927" s="1" customFormat="1" ht="19" customHeight="1" spans="2:35">
      <c r="B1927" s="10" t="s">
        <v>517</v>
      </c>
      <c r="C1927" s="10" t="s">
        <v>681</v>
      </c>
      <c r="D1927" s="10" t="s">
        <v>682</v>
      </c>
      <c r="E1927" s="10" t="s">
        <v>42255</v>
      </c>
      <c r="F1927" s="10" t="s">
        <v>39727</v>
      </c>
      <c r="G1927" s="10" t="s">
        <v>36162</v>
      </c>
      <c r="H1927" s="10" t="s">
        <v>36158</v>
      </c>
      <c r="I1927" s="10" t="s">
        <v>36157</v>
      </c>
      <c r="J1927" s="10" t="s">
        <v>36157</v>
      </c>
      <c r="K1927" s="10" t="s">
        <v>4083</v>
      </c>
      <c r="L1927" s="10" t="s">
        <v>45787</v>
      </c>
      <c r="M1927" s="10" t="s">
        <v>45788</v>
      </c>
      <c r="N1927" s="10" t="s">
        <v>41377</v>
      </c>
      <c r="O1927" s="10" t="s">
        <v>41378</v>
      </c>
      <c r="P1927" s="10" t="s">
        <v>41456</v>
      </c>
      <c r="Q1927" s="10" t="s">
        <v>41411</v>
      </c>
      <c r="R1927" s="10" t="s">
        <v>41411</v>
      </c>
      <c r="S1927" s="15">
        <v>1688.05</v>
      </c>
      <c r="T1927" s="10" t="s">
        <v>41463</v>
      </c>
      <c r="U1927" s="15">
        <v>1688.05</v>
      </c>
      <c r="V1927" s="15">
        <v>1688.05</v>
      </c>
      <c r="W1927" s="16">
        <f t="shared" si="131"/>
        <v>0</v>
      </c>
      <c r="X1927" s="16">
        <f t="shared" si="132"/>
        <v>0</v>
      </c>
      <c r="Y1927" s="1">
        <v>1688.05</v>
      </c>
      <c r="Z1927" s="1" t="str">
        <f t="shared" si="133"/>
        <v>未整改</v>
      </c>
      <c r="AA1927" s="1" t="str">
        <f t="shared" si="134"/>
        <v>已整改</v>
      </c>
      <c r="AC1927" s="3"/>
      <c r="AD1927" s="19" t="e">
        <f>VLOOKUP(H1927,'系统导出（基本表）'!R:R,1,0)</f>
        <v>#N/A</v>
      </c>
      <c r="AE1927" s="16" t="e">
        <f>VLOOKUP(I1927,'系统导出（基本表）'!Q:R,2,0)</f>
        <v>#N/A</v>
      </c>
      <c r="AF1927" s="16" t="e">
        <f>VLOOKUP(J1927,'系统导出（基本表）'!S:T,2,0)</f>
        <v>#N/A</v>
      </c>
      <c r="AG1927" s="16"/>
      <c r="AH1927" s="16"/>
      <c r="AI1927" s="16"/>
    </row>
    <row r="1928" s="2" customFormat="1" ht="19" customHeight="1" spans="1:33">
      <c r="A1928" s="2">
        <v>1</v>
      </c>
      <c r="B1928" s="11" t="s">
        <v>517</v>
      </c>
      <c r="C1928" s="11" t="s">
        <v>681</v>
      </c>
      <c r="D1928" s="11" t="s">
        <v>682</v>
      </c>
      <c r="E1928" s="10" t="s">
        <v>42919</v>
      </c>
      <c r="F1928" s="11" t="s">
        <v>39197</v>
      </c>
      <c r="G1928" s="10" t="s">
        <v>36162</v>
      </c>
      <c r="H1928" s="11" t="s">
        <v>36158</v>
      </c>
      <c r="I1928" s="11" t="s">
        <v>36157</v>
      </c>
      <c r="J1928" s="11" t="s">
        <v>36157</v>
      </c>
      <c r="K1928" s="11" t="s">
        <v>4083</v>
      </c>
      <c r="L1928" s="11" t="s">
        <v>45796</v>
      </c>
      <c r="M1928" s="11" t="s">
        <v>45788</v>
      </c>
      <c r="N1928" s="11" t="s">
        <v>41377</v>
      </c>
      <c r="O1928" s="11" t="s">
        <v>41387</v>
      </c>
      <c r="P1928" s="11" t="s">
        <v>41379</v>
      </c>
      <c r="Q1928" s="11" t="s">
        <v>41501</v>
      </c>
      <c r="R1928" s="11" t="s">
        <v>41501</v>
      </c>
      <c r="S1928" s="17">
        <v>37.8</v>
      </c>
      <c r="T1928" s="11" t="s">
        <v>45797</v>
      </c>
      <c r="U1928" s="17">
        <v>37.8</v>
      </c>
      <c r="V1928" s="17">
        <v>0</v>
      </c>
      <c r="W1928" s="18">
        <f t="shared" si="131"/>
        <v>37.8</v>
      </c>
      <c r="X1928" s="18">
        <f t="shared" si="132"/>
        <v>0</v>
      </c>
      <c r="Y1928" s="2">
        <v>37.8</v>
      </c>
      <c r="Z1928" s="2" t="str">
        <f t="shared" si="133"/>
        <v>未整改</v>
      </c>
      <c r="AA1928" s="2" t="str">
        <f t="shared" si="134"/>
        <v>已整改</v>
      </c>
      <c r="AD1928" s="22" t="e">
        <f>VLOOKUP(H1928,'系统导出（基本表）'!R:R,1,0)</f>
        <v>#N/A</v>
      </c>
      <c r="AE1928" s="22" t="e">
        <f>VLOOKUP(I1928,'系统导出（基本表）'!Q:R,2,0)</f>
        <v>#N/A</v>
      </c>
      <c r="AF1928" s="2" t="e">
        <f>VLOOKUP(J1928,'系统导出（基本表）'!S:T,2,0)</f>
        <v>#N/A</v>
      </c>
      <c r="AG1928" s="24"/>
    </row>
    <row r="1929" s="1" customFormat="1" ht="19" customHeight="1" spans="2:35">
      <c r="B1929" s="10" t="s">
        <v>517</v>
      </c>
      <c r="C1929" s="10" t="s">
        <v>681</v>
      </c>
      <c r="D1929" s="10" t="s">
        <v>682</v>
      </c>
      <c r="E1929" s="10" t="s">
        <v>61</v>
      </c>
      <c r="F1929" s="10" t="s">
        <v>61</v>
      </c>
      <c r="G1929" s="10" t="s">
        <v>45793</v>
      </c>
      <c r="H1929" s="10" t="s">
        <v>45794</v>
      </c>
      <c r="I1929" s="10" t="s">
        <v>45795</v>
      </c>
      <c r="J1929" s="10" t="s">
        <v>45795</v>
      </c>
      <c r="K1929" s="10" t="s">
        <v>4083</v>
      </c>
      <c r="L1929" s="10" t="s">
        <v>45787</v>
      </c>
      <c r="M1929" s="10" t="s">
        <v>45788</v>
      </c>
      <c r="N1929" s="10" t="s">
        <v>61</v>
      </c>
      <c r="O1929" s="10" t="s">
        <v>41372</v>
      </c>
      <c r="P1929" s="10" t="s">
        <v>61</v>
      </c>
      <c r="Q1929" s="10" t="s">
        <v>41373</v>
      </c>
      <c r="R1929" s="10" t="s">
        <v>41374</v>
      </c>
      <c r="S1929" s="15">
        <v>1053.56</v>
      </c>
      <c r="T1929" s="10" t="s">
        <v>41374</v>
      </c>
      <c r="U1929" s="15">
        <v>1053.56</v>
      </c>
      <c r="V1929" s="15">
        <v>1053.56</v>
      </c>
      <c r="W1929" s="16">
        <f t="shared" si="131"/>
        <v>0</v>
      </c>
      <c r="X1929" s="16">
        <f t="shared" si="132"/>
        <v>0</v>
      </c>
      <c r="Y1929" s="1">
        <v>1053.56</v>
      </c>
      <c r="Z1929" s="1" t="str">
        <f t="shared" si="133"/>
        <v>未整改</v>
      </c>
      <c r="AA1929" s="1" t="str">
        <f t="shared" si="134"/>
        <v>已整改</v>
      </c>
      <c r="AC1929" s="3"/>
      <c r="AD1929" s="19" t="e">
        <f>VLOOKUP(H1929,'系统导出（基本表）'!R:R,1,0)</f>
        <v>#N/A</v>
      </c>
      <c r="AE1929" s="16" t="e">
        <f>VLOOKUP(I1929,'系统导出（基本表）'!Q:R,2,0)</f>
        <v>#N/A</v>
      </c>
      <c r="AF1929" s="16" t="e">
        <f>VLOOKUP(J1929,'系统导出（基本表）'!S:T,2,0)</f>
        <v>#N/A</v>
      </c>
      <c r="AG1929" s="16"/>
      <c r="AH1929" s="16"/>
      <c r="AI1929" s="16"/>
    </row>
    <row r="1930" s="1" customFormat="1" ht="19" customHeight="1" spans="2:35">
      <c r="B1930" s="10" t="s">
        <v>517</v>
      </c>
      <c r="C1930" s="10" t="s">
        <v>681</v>
      </c>
      <c r="D1930" s="10" t="s">
        <v>682</v>
      </c>
      <c r="E1930" s="10" t="s">
        <v>61</v>
      </c>
      <c r="F1930" s="10" t="s">
        <v>61</v>
      </c>
      <c r="G1930" s="10" t="s">
        <v>45791</v>
      </c>
      <c r="H1930" s="10" t="s">
        <v>39686</v>
      </c>
      <c r="I1930" s="10" t="s">
        <v>39685</v>
      </c>
      <c r="J1930" s="10" t="s">
        <v>45792</v>
      </c>
      <c r="K1930" s="10" t="s">
        <v>4083</v>
      </c>
      <c r="L1930" s="10" t="s">
        <v>45787</v>
      </c>
      <c r="M1930" s="10" t="s">
        <v>45788</v>
      </c>
      <c r="N1930" s="10" t="s">
        <v>61</v>
      </c>
      <c r="O1930" s="10" t="s">
        <v>41372</v>
      </c>
      <c r="P1930" s="10" t="s">
        <v>61</v>
      </c>
      <c r="Q1930" s="10" t="s">
        <v>41373</v>
      </c>
      <c r="R1930" s="10" t="s">
        <v>41374</v>
      </c>
      <c r="S1930" s="15">
        <v>265.54</v>
      </c>
      <c r="T1930" s="10" t="s">
        <v>41374</v>
      </c>
      <c r="U1930" s="15">
        <v>265.54</v>
      </c>
      <c r="V1930" s="15">
        <v>265.54</v>
      </c>
      <c r="W1930" s="16">
        <f t="shared" si="131"/>
        <v>0</v>
      </c>
      <c r="X1930" s="16">
        <f t="shared" si="132"/>
        <v>0</v>
      </c>
      <c r="Y1930" s="1">
        <v>265.54</v>
      </c>
      <c r="Z1930" s="1" t="str">
        <f t="shared" si="133"/>
        <v>未整改</v>
      </c>
      <c r="AA1930" s="1" t="str">
        <f t="shared" si="134"/>
        <v>已整改</v>
      </c>
      <c r="AC1930" s="3"/>
      <c r="AD1930" s="19" t="str">
        <f>VLOOKUP(H1930,'系统导出（基本表）'!R:R,1,0)</f>
        <v>P20511000-0015</v>
      </c>
      <c r="AE1930" s="23" t="str">
        <f>VLOOKUP(I1930,'系统导出（基本表）'!Q:R,2,0)</f>
        <v>P20511000-0015</v>
      </c>
      <c r="AF1930" s="16" t="e">
        <f>VLOOKUP(J1930,'系统导出（基本表）'!S:T,2,0)</f>
        <v>#N/A</v>
      </c>
      <c r="AG1930" s="23"/>
      <c r="AH1930" s="16"/>
      <c r="AI1930" s="16"/>
    </row>
    <row r="1931" s="2" customFormat="1" ht="19" customHeight="1" spans="1:33">
      <c r="A1931" s="2">
        <v>1</v>
      </c>
      <c r="B1931" s="11" t="s">
        <v>517</v>
      </c>
      <c r="C1931" s="11" t="s">
        <v>681</v>
      </c>
      <c r="D1931" s="11" t="s">
        <v>682</v>
      </c>
      <c r="E1931" s="10" t="s">
        <v>43887</v>
      </c>
      <c r="F1931" s="11" t="s">
        <v>39402</v>
      </c>
      <c r="G1931" s="10" t="s">
        <v>45798</v>
      </c>
      <c r="H1931" s="11" t="s">
        <v>39694</v>
      </c>
      <c r="I1931" s="11" t="s">
        <v>39693</v>
      </c>
      <c r="J1931" s="11" t="s">
        <v>39693</v>
      </c>
      <c r="K1931" s="11" t="s">
        <v>4083</v>
      </c>
      <c r="L1931" s="11" t="s">
        <v>45787</v>
      </c>
      <c r="M1931" s="11" t="s">
        <v>45788</v>
      </c>
      <c r="N1931" s="11" t="s">
        <v>41377</v>
      </c>
      <c r="O1931" s="11" t="s">
        <v>41387</v>
      </c>
      <c r="P1931" s="11" t="s">
        <v>41449</v>
      </c>
      <c r="Q1931" s="11" t="s">
        <v>45799</v>
      </c>
      <c r="R1931" s="11" t="s">
        <v>45799</v>
      </c>
      <c r="S1931" s="17">
        <v>4070.32</v>
      </c>
      <c r="T1931" s="11" t="s">
        <v>45800</v>
      </c>
      <c r="U1931" s="17">
        <v>0</v>
      </c>
      <c r="V1931" s="17">
        <v>0</v>
      </c>
      <c r="W1931" s="18">
        <f t="shared" si="131"/>
        <v>4070.32</v>
      </c>
      <c r="X1931" s="18">
        <f t="shared" si="132"/>
        <v>4070.32</v>
      </c>
      <c r="Y1931" s="2">
        <v>0</v>
      </c>
      <c r="Z1931" s="2" t="str">
        <f t="shared" si="133"/>
        <v>未整改</v>
      </c>
      <c r="AA1931" s="2" t="str">
        <f t="shared" si="134"/>
        <v>未整改</v>
      </c>
      <c r="AD1931" s="22" t="str">
        <f>VLOOKUP(H1931,'系统导出（基本表）'!R:R,1,0)</f>
        <v>P20511000-0022</v>
      </c>
      <c r="AE1931" s="22" t="str">
        <f>VLOOKUP(I1931,'系统导出（基本表）'!Q:R,2,0)</f>
        <v>P20511000-0022</v>
      </c>
      <c r="AF1931" s="2" t="e">
        <f>VLOOKUP(J1931,'系统导出（基本表）'!S:T,2,0)</f>
        <v>#N/A</v>
      </c>
      <c r="AG1931" s="24">
        <v>4070</v>
      </c>
    </row>
    <row r="1932" s="1" customFormat="1" ht="19" customHeight="1" spans="2:35">
      <c r="B1932" s="10" t="s">
        <v>517</v>
      </c>
      <c r="C1932" s="10" t="s">
        <v>681</v>
      </c>
      <c r="D1932" s="10" t="s">
        <v>682</v>
      </c>
      <c r="E1932" s="10" t="s">
        <v>61</v>
      </c>
      <c r="F1932" s="10" t="s">
        <v>61</v>
      </c>
      <c r="G1932" s="10" t="s">
        <v>45801</v>
      </c>
      <c r="H1932" s="10" t="s">
        <v>45802</v>
      </c>
      <c r="I1932" s="10" t="s">
        <v>45803</v>
      </c>
      <c r="J1932" s="10" t="s">
        <v>45804</v>
      </c>
      <c r="K1932" s="10" t="s">
        <v>4083</v>
      </c>
      <c r="L1932" s="10" t="s">
        <v>45787</v>
      </c>
      <c r="M1932" s="10" t="s">
        <v>45788</v>
      </c>
      <c r="N1932" s="10" t="s">
        <v>61</v>
      </c>
      <c r="O1932" s="10" t="s">
        <v>41362</v>
      </c>
      <c r="P1932" s="10" t="s">
        <v>61</v>
      </c>
      <c r="Q1932" s="10" t="s">
        <v>41501</v>
      </c>
      <c r="R1932" s="10" t="s">
        <v>41501</v>
      </c>
      <c r="S1932" s="15">
        <v>33</v>
      </c>
      <c r="T1932" s="10" t="s">
        <v>41501</v>
      </c>
      <c r="U1932" s="15">
        <v>33</v>
      </c>
      <c r="V1932" s="15">
        <v>33</v>
      </c>
      <c r="W1932" s="16">
        <f t="shared" si="131"/>
        <v>0</v>
      </c>
      <c r="X1932" s="16">
        <f t="shared" si="132"/>
        <v>0</v>
      </c>
      <c r="Y1932" s="1">
        <v>33</v>
      </c>
      <c r="Z1932" s="1" t="str">
        <f t="shared" si="133"/>
        <v>未整改</v>
      </c>
      <c r="AA1932" s="1" t="str">
        <f t="shared" si="134"/>
        <v>已整改</v>
      </c>
      <c r="AC1932" s="3"/>
      <c r="AD1932" s="19" t="e">
        <f>VLOOKUP(H1932,'系统导出（基本表）'!R:R,1,0)</f>
        <v>#N/A</v>
      </c>
      <c r="AE1932" s="16" t="e">
        <f>VLOOKUP(I1932,'系统导出（基本表）'!Q:R,2,0)</f>
        <v>#N/A</v>
      </c>
      <c r="AF1932" s="16" t="e">
        <f>VLOOKUP(J1932,'系统导出（基本表）'!S:T,2,0)</f>
        <v>#N/A</v>
      </c>
      <c r="AG1932" s="16"/>
      <c r="AH1932" s="16"/>
      <c r="AI1932" s="16"/>
    </row>
    <row r="1933" s="1" customFormat="1" ht="19" customHeight="1" spans="2:35">
      <c r="B1933" s="10" t="s">
        <v>517</v>
      </c>
      <c r="C1933" s="10" t="s">
        <v>681</v>
      </c>
      <c r="D1933" s="10" t="s">
        <v>682</v>
      </c>
      <c r="E1933" s="10" t="s">
        <v>61</v>
      </c>
      <c r="F1933" s="10" t="s">
        <v>61</v>
      </c>
      <c r="G1933" s="10" t="s">
        <v>45793</v>
      </c>
      <c r="H1933" s="10" t="s">
        <v>45794</v>
      </c>
      <c r="I1933" s="10" t="s">
        <v>45795</v>
      </c>
      <c r="J1933" s="10" t="s">
        <v>45795</v>
      </c>
      <c r="K1933" s="10" t="s">
        <v>4083</v>
      </c>
      <c r="L1933" s="10" t="s">
        <v>45787</v>
      </c>
      <c r="M1933" s="10" t="s">
        <v>45788</v>
      </c>
      <c r="N1933" s="10" t="s">
        <v>61</v>
      </c>
      <c r="O1933" s="10" t="s">
        <v>41362</v>
      </c>
      <c r="P1933" s="10" t="s">
        <v>61</v>
      </c>
      <c r="Q1933" s="10" t="s">
        <v>41501</v>
      </c>
      <c r="R1933" s="10" t="s">
        <v>41501</v>
      </c>
      <c r="S1933" s="15">
        <v>8.9</v>
      </c>
      <c r="T1933" s="10" t="s">
        <v>41501</v>
      </c>
      <c r="U1933" s="15">
        <v>8.9</v>
      </c>
      <c r="V1933" s="15">
        <v>8.9</v>
      </c>
      <c r="W1933" s="16">
        <f t="shared" si="131"/>
        <v>0</v>
      </c>
      <c r="X1933" s="16">
        <f t="shared" si="132"/>
        <v>0</v>
      </c>
      <c r="Y1933" s="1">
        <v>8.9</v>
      </c>
      <c r="Z1933" s="1" t="str">
        <f t="shared" si="133"/>
        <v>未整改</v>
      </c>
      <c r="AA1933" s="1" t="str">
        <f t="shared" si="134"/>
        <v>已整改</v>
      </c>
      <c r="AC1933" s="3"/>
      <c r="AD1933" s="19" t="e">
        <f>VLOOKUP(H1933,'系统导出（基本表）'!R:R,1,0)</f>
        <v>#N/A</v>
      </c>
      <c r="AE1933" s="16" t="e">
        <f>VLOOKUP(I1933,'系统导出（基本表）'!Q:R,2,0)</f>
        <v>#N/A</v>
      </c>
      <c r="AF1933" s="16" t="e">
        <f>VLOOKUP(J1933,'系统导出（基本表）'!S:T,2,0)</f>
        <v>#N/A</v>
      </c>
      <c r="AG1933" s="16"/>
      <c r="AH1933" s="16"/>
      <c r="AI1933" s="16"/>
    </row>
    <row r="1934" s="1" customFormat="1" ht="19" customHeight="1" spans="2:35">
      <c r="B1934" s="10" t="s">
        <v>517</v>
      </c>
      <c r="C1934" s="10" t="s">
        <v>681</v>
      </c>
      <c r="D1934" s="10" t="s">
        <v>682</v>
      </c>
      <c r="E1934" s="10" t="s">
        <v>41470</v>
      </c>
      <c r="F1934" s="10" t="s">
        <v>38517</v>
      </c>
      <c r="G1934" s="10" t="s">
        <v>19355</v>
      </c>
      <c r="H1934" s="10" t="s">
        <v>19349</v>
      </c>
      <c r="I1934" s="10" t="s">
        <v>19348</v>
      </c>
      <c r="J1934" s="10" t="s">
        <v>19348</v>
      </c>
      <c r="K1934" s="10" t="s">
        <v>4083</v>
      </c>
      <c r="L1934" s="10" t="s">
        <v>45787</v>
      </c>
      <c r="M1934" s="10" t="s">
        <v>45788</v>
      </c>
      <c r="N1934" s="10" t="s">
        <v>41377</v>
      </c>
      <c r="O1934" s="10" t="s">
        <v>41378</v>
      </c>
      <c r="P1934" s="10" t="s">
        <v>41456</v>
      </c>
      <c r="Q1934" s="10" t="s">
        <v>41411</v>
      </c>
      <c r="R1934" s="10" t="s">
        <v>41411</v>
      </c>
      <c r="S1934" s="15">
        <v>8467.23</v>
      </c>
      <c r="T1934" s="10" t="s">
        <v>41463</v>
      </c>
      <c r="U1934" s="15">
        <v>8467.23</v>
      </c>
      <c r="V1934" s="15">
        <v>8467.23</v>
      </c>
      <c r="W1934" s="16">
        <f t="shared" si="131"/>
        <v>0</v>
      </c>
      <c r="X1934" s="16">
        <f t="shared" si="132"/>
        <v>0</v>
      </c>
      <c r="Y1934" s="1">
        <v>8467.23</v>
      </c>
      <c r="Z1934" s="1" t="str">
        <f t="shared" si="133"/>
        <v>未整改</v>
      </c>
      <c r="AA1934" s="1" t="str">
        <f t="shared" si="134"/>
        <v>已整改</v>
      </c>
      <c r="AC1934" s="3"/>
      <c r="AD1934" s="19" t="e">
        <f>VLOOKUP(H1934,'系统导出（基本表）'!R:R,1,0)</f>
        <v>#N/A</v>
      </c>
      <c r="AE1934" s="16" t="e">
        <f>VLOOKUP(I1934,'系统导出（基本表）'!Q:R,2,0)</f>
        <v>#N/A</v>
      </c>
      <c r="AF1934" s="16" t="e">
        <f>VLOOKUP(J1934,'系统导出（基本表）'!S:T,2,0)</f>
        <v>#N/A</v>
      </c>
      <c r="AG1934" s="16"/>
      <c r="AH1934" s="16"/>
      <c r="AI1934" s="16"/>
    </row>
    <row r="1935" s="2" customFormat="1" ht="19" customHeight="1" spans="1:33">
      <c r="A1935" s="2">
        <v>1</v>
      </c>
      <c r="B1935" s="11" t="s">
        <v>517</v>
      </c>
      <c r="C1935" s="11" t="s">
        <v>681</v>
      </c>
      <c r="D1935" s="11" t="s">
        <v>682</v>
      </c>
      <c r="E1935" s="10" t="s">
        <v>41394</v>
      </c>
      <c r="F1935" s="11" t="s">
        <v>38507</v>
      </c>
      <c r="G1935" s="10" t="s">
        <v>23143</v>
      </c>
      <c r="H1935" s="11" t="s">
        <v>23138</v>
      </c>
      <c r="I1935" s="11" t="s">
        <v>23137</v>
      </c>
      <c r="J1935" s="11" t="s">
        <v>23137</v>
      </c>
      <c r="K1935" s="11" t="s">
        <v>4083</v>
      </c>
      <c r="L1935" s="11" t="s">
        <v>45796</v>
      </c>
      <c r="M1935" s="11" t="s">
        <v>45788</v>
      </c>
      <c r="N1935" s="11" t="s">
        <v>41377</v>
      </c>
      <c r="O1935" s="11" t="s">
        <v>41387</v>
      </c>
      <c r="P1935" s="11" t="s">
        <v>41379</v>
      </c>
      <c r="Q1935" s="11" t="s">
        <v>41373</v>
      </c>
      <c r="R1935" s="11" t="s">
        <v>41373</v>
      </c>
      <c r="S1935" s="17">
        <v>8400</v>
      </c>
      <c r="T1935" s="11" t="s">
        <v>45805</v>
      </c>
      <c r="U1935" s="17">
        <v>8400</v>
      </c>
      <c r="V1935" s="17">
        <v>0</v>
      </c>
      <c r="W1935" s="18">
        <f t="shared" si="131"/>
        <v>8400</v>
      </c>
      <c r="X1935" s="18">
        <f t="shared" si="132"/>
        <v>0</v>
      </c>
      <c r="Y1935" s="2">
        <v>8400</v>
      </c>
      <c r="Z1935" s="2" t="str">
        <f t="shared" si="133"/>
        <v>未整改</v>
      </c>
      <c r="AA1935" s="2" t="str">
        <f t="shared" si="134"/>
        <v>已整改</v>
      </c>
      <c r="AD1935" s="22" t="e">
        <f>VLOOKUP(H1935,'系统导出（基本表）'!R:R,1,0)</f>
        <v>#N/A</v>
      </c>
      <c r="AE1935" s="22" t="e">
        <f>VLOOKUP(I1935,'系统导出（基本表）'!Q:R,2,0)</f>
        <v>#N/A</v>
      </c>
      <c r="AF1935" s="2" t="e">
        <f>VLOOKUP(J1935,'系统导出（基本表）'!S:T,2,0)</f>
        <v>#N/A</v>
      </c>
      <c r="AG1935" s="24"/>
    </row>
    <row r="1936" s="2" customFormat="1" ht="19" customHeight="1" spans="1:33">
      <c r="A1936" s="2">
        <v>1</v>
      </c>
      <c r="B1936" s="11" t="s">
        <v>517</v>
      </c>
      <c r="C1936" s="11" t="s">
        <v>681</v>
      </c>
      <c r="D1936" s="11" t="s">
        <v>682</v>
      </c>
      <c r="E1936" s="10" t="s">
        <v>43887</v>
      </c>
      <c r="F1936" s="11" t="s">
        <v>39402</v>
      </c>
      <c r="G1936" s="10" t="s">
        <v>45791</v>
      </c>
      <c r="H1936" s="11" t="s">
        <v>39686</v>
      </c>
      <c r="I1936" s="11" t="s">
        <v>39685</v>
      </c>
      <c r="J1936" s="11" t="s">
        <v>45792</v>
      </c>
      <c r="K1936" s="11" t="s">
        <v>4083</v>
      </c>
      <c r="L1936" s="11" t="s">
        <v>45787</v>
      </c>
      <c r="M1936" s="11" t="s">
        <v>45788</v>
      </c>
      <c r="N1936" s="11" t="s">
        <v>41377</v>
      </c>
      <c r="O1936" s="11" t="s">
        <v>41387</v>
      </c>
      <c r="P1936" s="11" t="s">
        <v>41449</v>
      </c>
      <c r="Q1936" s="11" t="s">
        <v>41411</v>
      </c>
      <c r="R1936" s="11" t="s">
        <v>41411</v>
      </c>
      <c r="S1936" s="17">
        <v>3400</v>
      </c>
      <c r="T1936" s="11" t="s">
        <v>41450</v>
      </c>
      <c r="U1936" s="17">
        <v>0</v>
      </c>
      <c r="V1936" s="17">
        <v>0</v>
      </c>
      <c r="W1936" s="18">
        <f t="shared" si="131"/>
        <v>3400</v>
      </c>
      <c r="X1936" s="18">
        <f t="shared" si="132"/>
        <v>3400</v>
      </c>
      <c r="Y1936" s="2">
        <v>0</v>
      </c>
      <c r="Z1936" s="2" t="str">
        <f t="shared" si="133"/>
        <v>未整改</v>
      </c>
      <c r="AA1936" s="2" t="str">
        <f t="shared" si="134"/>
        <v>未整改</v>
      </c>
      <c r="AD1936" s="22" t="str">
        <f>VLOOKUP(H1936,'系统导出（基本表）'!R:R,1,0)</f>
        <v>P20511000-0015</v>
      </c>
      <c r="AE1936" s="22" t="str">
        <f>VLOOKUP(I1936,'系统导出（基本表）'!Q:R,2,0)</f>
        <v>P20511000-0015</v>
      </c>
      <c r="AF1936" s="2" t="e">
        <f>VLOOKUP(J1936,'系统导出（基本表）'!S:T,2,0)</f>
        <v>#N/A</v>
      </c>
      <c r="AG1936" s="24">
        <v>3400</v>
      </c>
    </row>
    <row r="1937" s="1" customFormat="1" ht="19" customHeight="1" spans="2:35">
      <c r="B1937" s="10" t="s">
        <v>517</v>
      </c>
      <c r="C1937" s="10" t="s">
        <v>681</v>
      </c>
      <c r="D1937" s="10" t="s">
        <v>682</v>
      </c>
      <c r="E1937" s="10" t="s">
        <v>61</v>
      </c>
      <c r="F1937" s="10" t="s">
        <v>61</v>
      </c>
      <c r="G1937" s="10" t="s">
        <v>45783</v>
      </c>
      <c r="H1937" s="10" t="s">
        <v>45784</v>
      </c>
      <c r="I1937" s="10" t="s">
        <v>45785</v>
      </c>
      <c r="J1937" s="10" t="s">
        <v>45786</v>
      </c>
      <c r="K1937" s="10" t="s">
        <v>4083</v>
      </c>
      <c r="L1937" s="10" t="s">
        <v>45787</v>
      </c>
      <c r="M1937" s="10" t="s">
        <v>45788</v>
      </c>
      <c r="N1937" s="10" t="s">
        <v>61</v>
      </c>
      <c r="O1937" s="10" t="s">
        <v>41362</v>
      </c>
      <c r="P1937" s="10" t="s">
        <v>61</v>
      </c>
      <c r="Q1937" s="10" t="s">
        <v>41501</v>
      </c>
      <c r="R1937" s="10" t="s">
        <v>41501</v>
      </c>
      <c r="S1937" s="15">
        <v>30</v>
      </c>
      <c r="T1937" s="10" t="s">
        <v>41501</v>
      </c>
      <c r="U1937" s="15">
        <v>30</v>
      </c>
      <c r="V1937" s="15">
        <v>30</v>
      </c>
      <c r="W1937" s="16">
        <f t="shared" si="131"/>
        <v>0</v>
      </c>
      <c r="X1937" s="16">
        <f t="shared" si="132"/>
        <v>0</v>
      </c>
      <c r="Y1937" s="1">
        <v>30</v>
      </c>
      <c r="Z1937" s="1" t="str">
        <f t="shared" si="133"/>
        <v>未整改</v>
      </c>
      <c r="AA1937" s="1" t="str">
        <f t="shared" si="134"/>
        <v>已整改</v>
      </c>
      <c r="AC1937" s="3"/>
      <c r="AD1937" s="19" t="e">
        <f>VLOOKUP(H1937,'系统导出（基本表）'!R:R,1,0)</f>
        <v>#N/A</v>
      </c>
      <c r="AE1937" s="16" t="e">
        <f>VLOOKUP(I1937,'系统导出（基本表）'!Q:R,2,0)</f>
        <v>#N/A</v>
      </c>
      <c r="AF1937" s="16" t="e">
        <f>VLOOKUP(J1937,'系统导出（基本表）'!S:T,2,0)</f>
        <v>#N/A</v>
      </c>
      <c r="AG1937" s="16"/>
      <c r="AH1937" s="16"/>
      <c r="AI1937" s="16"/>
    </row>
    <row r="1938" s="1" customFormat="1" ht="19" customHeight="1" spans="2:35">
      <c r="B1938" s="10" t="s">
        <v>517</v>
      </c>
      <c r="C1938" s="10" t="s">
        <v>681</v>
      </c>
      <c r="D1938" s="10" t="s">
        <v>682</v>
      </c>
      <c r="E1938" s="10" t="s">
        <v>61</v>
      </c>
      <c r="F1938" s="10" t="s">
        <v>61</v>
      </c>
      <c r="G1938" s="10" t="s">
        <v>45798</v>
      </c>
      <c r="H1938" s="10" t="s">
        <v>39694</v>
      </c>
      <c r="I1938" s="10" t="s">
        <v>39693</v>
      </c>
      <c r="J1938" s="10" t="s">
        <v>39693</v>
      </c>
      <c r="K1938" s="10" t="s">
        <v>4083</v>
      </c>
      <c r="L1938" s="10" t="s">
        <v>45787</v>
      </c>
      <c r="M1938" s="10" t="s">
        <v>45788</v>
      </c>
      <c r="N1938" s="10" t="s">
        <v>61</v>
      </c>
      <c r="O1938" s="10" t="s">
        <v>41372</v>
      </c>
      <c r="P1938" s="10" t="s">
        <v>61</v>
      </c>
      <c r="Q1938" s="10" t="s">
        <v>41373</v>
      </c>
      <c r="R1938" s="10" t="s">
        <v>41374</v>
      </c>
      <c r="S1938" s="15">
        <v>3102.01</v>
      </c>
      <c r="T1938" s="10" t="s">
        <v>41374</v>
      </c>
      <c r="U1938" s="15">
        <v>3102.01</v>
      </c>
      <c r="V1938" s="15">
        <v>3102.01</v>
      </c>
      <c r="W1938" s="16">
        <f t="shared" si="131"/>
        <v>0</v>
      </c>
      <c r="X1938" s="16">
        <f t="shared" si="132"/>
        <v>0</v>
      </c>
      <c r="Y1938" s="1">
        <v>3102.01</v>
      </c>
      <c r="Z1938" s="1" t="str">
        <f t="shared" si="133"/>
        <v>未整改</v>
      </c>
      <c r="AA1938" s="1" t="str">
        <f t="shared" si="134"/>
        <v>已整改</v>
      </c>
      <c r="AC1938" s="3"/>
      <c r="AD1938" s="19" t="str">
        <f>VLOOKUP(H1938,'系统导出（基本表）'!R:R,1,0)</f>
        <v>P20511000-0022</v>
      </c>
      <c r="AE1938" s="23" t="str">
        <f>VLOOKUP(I1938,'系统导出（基本表）'!Q:R,2,0)</f>
        <v>P20511000-0022</v>
      </c>
      <c r="AF1938" s="16" t="e">
        <f>VLOOKUP(J1938,'系统导出（基本表）'!S:T,2,0)</f>
        <v>#N/A</v>
      </c>
      <c r="AG1938" s="23"/>
      <c r="AH1938" s="16"/>
      <c r="AI1938" s="16"/>
    </row>
    <row r="1939" s="1" customFormat="1" ht="19" customHeight="1" spans="2:35">
      <c r="B1939" s="10" t="s">
        <v>517</v>
      </c>
      <c r="C1939" s="10" t="s">
        <v>681</v>
      </c>
      <c r="D1939" s="10" t="s">
        <v>682</v>
      </c>
      <c r="E1939" s="10" t="s">
        <v>61</v>
      </c>
      <c r="F1939" s="10" t="s">
        <v>61</v>
      </c>
      <c r="G1939" s="10" t="s">
        <v>45783</v>
      </c>
      <c r="H1939" s="10" t="s">
        <v>45784</v>
      </c>
      <c r="I1939" s="10" t="s">
        <v>45785</v>
      </c>
      <c r="J1939" s="10" t="s">
        <v>45786</v>
      </c>
      <c r="K1939" s="10" t="s">
        <v>4083</v>
      </c>
      <c r="L1939" s="10" t="s">
        <v>45787</v>
      </c>
      <c r="M1939" s="10" t="s">
        <v>45788</v>
      </c>
      <c r="N1939" s="10" t="s">
        <v>61</v>
      </c>
      <c r="O1939" s="10" t="s">
        <v>41372</v>
      </c>
      <c r="P1939" s="10" t="s">
        <v>61</v>
      </c>
      <c r="Q1939" s="10" t="s">
        <v>41373</v>
      </c>
      <c r="R1939" s="10" t="s">
        <v>41374</v>
      </c>
      <c r="S1939" s="15">
        <v>1952.68</v>
      </c>
      <c r="T1939" s="10" t="s">
        <v>41374</v>
      </c>
      <c r="U1939" s="15">
        <v>1952.68</v>
      </c>
      <c r="V1939" s="15">
        <v>1952.68</v>
      </c>
      <c r="W1939" s="16">
        <f t="shared" si="131"/>
        <v>0</v>
      </c>
      <c r="X1939" s="16">
        <f t="shared" si="132"/>
        <v>0</v>
      </c>
      <c r="Y1939" s="1">
        <v>1952.68</v>
      </c>
      <c r="Z1939" s="1" t="str">
        <f t="shared" si="133"/>
        <v>未整改</v>
      </c>
      <c r="AA1939" s="1" t="str">
        <f t="shared" si="134"/>
        <v>已整改</v>
      </c>
      <c r="AC1939" s="3"/>
      <c r="AD1939" s="19" t="e">
        <f>VLOOKUP(H1939,'系统导出（基本表）'!R:R,1,0)</f>
        <v>#N/A</v>
      </c>
      <c r="AE1939" s="16" t="e">
        <f>VLOOKUP(I1939,'系统导出（基本表）'!Q:R,2,0)</f>
        <v>#N/A</v>
      </c>
      <c r="AF1939" s="16" t="e">
        <f>VLOOKUP(J1939,'系统导出（基本表）'!S:T,2,0)</f>
        <v>#N/A</v>
      </c>
      <c r="AG1939" s="16"/>
      <c r="AH1939" s="16"/>
      <c r="AI1939" s="16"/>
    </row>
    <row r="1940" s="2" customFormat="1" ht="19" customHeight="1" spans="1:33">
      <c r="A1940" s="2">
        <v>1</v>
      </c>
      <c r="B1940" s="11" t="s">
        <v>517</v>
      </c>
      <c r="C1940" s="11" t="s">
        <v>681</v>
      </c>
      <c r="D1940" s="11" t="s">
        <v>682</v>
      </c>
      <c r="E1940" s="10" t="s">
        <v>41389</v>
      </c>
      <c r="F1940" s="11" t="s">
        <v>38556</v>
      </c>
      <c r="G1940" s="10" t="s">
        <v>19586</v>
      </c>
      <c r="H1940" s="11" t="s">
        <v>19580</v>
      </c>
      <c r="I1940" s="11" t="s">
        <v>19579</v>
      </c>
      <c r="J1940" s="11" t="s">
        <v>19579</v>
      </c>
      <c r="K1940" s="11" t="s">
        <v>4083</v>
      </c>
      <c r="L1940" s="11" t="s">
        <v>45796</v>
      </c>
      <c r="M1940" s="11" t="s">
        <v>45788</v>
      </c>
      <c r="N1940" s="11" t="s">
        <v>41377</v>
      </c>
      <c r="O1940" s="11" t="s">
        <v>41387</v>
      </c>
      <c r="P1940" s="11" t="s">
        <v>41379</v>
      </c>
      <c r="Q1940" s="11" t="s">
        <v>41984</v>
      </c>
      <c r="R1940" s="11" t="s">
        <v>41984</v>
      </c>
      <c r="S1940" s="17">
        <v>2000</v>
      </c>
      <c r="T1940" s="11" t="s">
        <v>45806</v>
      </c>
      <c r="U1940" s="17">
        <v>0</v>
      </c>
      <c r="V1940" s="17">
        <v>0</v>
      </c>
      <c r="W1940" s="18">
        <f t="shared" si="131"/>
        <v>2000</v>
      </c>
      <c r="X1940" s="18">
        <f t="shared" si="132"/>
        <v>2000</v>
      </c>
      <c r="Y1940" s="2">
        <v>0</v>
      </c>
      <c r="Z1940" s="2" t="str">
        <f t="shared" si="133"/>
        <v>未整改</v>
      </c>
      <c r="AA1940" s="2" t="str">
        <f t="shared" si="134"/>
        <v>未整改</v>
      </c>
      <c r="AD1940" s="22" t="e">
        <f>VLOOKUP(H1940,'系统导出（基本表）'!R:R,1,0)</f>
        <v>#N/A</v>
      </c>
      <c r="AE1940" s="22" t="e">
        <f>VLOOKUP(I1940,'系统导出（基本表）'!Q:R,2,0)</f>
        <v>#N/A</v>
      </c>
      <c r="AF1940" s="2" t="e">
        <f>VLOOKUP(J1940,'系统导出（基本表）'!S:T,2,0)</f>
        <v>#N/A</v>
      </c>
      <c r="AG1940" s="24"/>
    </row>
    <row r="1941" s="1" customFormat="1" ht="19" customHeight="1" spans="2:35">
      <c r="B1941" s="10" t="s">
        <v>517</v>
      </c>
      <c r="C1941" s="10" t="s">
        <v>681</v>
      </c>
      <c r="D1941" s="10" t="s">
        <v>682</v>
      </c>
      <c r="E1941" s="10" t="s">
        <v>61</v>
      </c>
      <c r="F1941" s="10" t="s">
        <v>61</v>
      </c>
      <c r="G1941" s="10" t="s">
        <v>45789</v>
      </c>
      <c r="H1941" s="10" t="s">
        <v>39680</v>
      </c>
      <c r="I1941" s="10" t="s">
        <v>39679</v>
      </c>
      <c r="J1941" s="10" t="s">
        <v>45790</v>
      </c>
      <c r="K1941" s="10" t="s">
        <v>4083</v>
      </c>
      <c r="L1941" s="10" t="s">
        <v>45787</v>
      </c>
      <c r="M1941" s="10" t="s">
        <v>45788</v>
      </c>
      <c r="N1941" s="10" t="s">
        <v>61</v>
      </c>
      <c r="O1941" s="10" t="s">
        <v>41372</v>
      </c>
      <c r="P1941" s="10" t="s">
        <v>61</v>
      </c>
      <c r="Q1941" s="10" t="s">
        <v>41373</v>
      </c>
      <c r="R1941" s="10" t="s">
        <v>41374</v>
      </c>
      <c r="S1941" s="15">
        <v>2000</v>
      </c>
      <c r="T1941" s="10" t="s">
        <v>41374</v>
      </c>
      <c r="U1941" s="15">
        <v>2000</v>
      </c>
      <c r="V1941" s="15">
        <v>2000</v>
      </c>
      <c r="W1941" s="16">
        <f t="shared" si="131"/>
        <v>0</v>
      </c>
      <c r="X1941" s="16">
        <f t="shared" si="132"/>
        <v>0</v>
      </c>
      <c r="Y1941" s="1">
        <v>2000</v>
      </c>
      <c r="Z1941" s="1" t="str">
        <f t="shared" si="133"/>
        <v>未整改</v>
      </c>
      <c r="AA1941" s="1" t="str">
        <f t="shared" si="134"/>
        <v>已整改</v>
      </c>
      <c r="AC1941" s="3"/>
      <c r="AD1941" s="19" t="str">
        <f>VLOOKUP(H1941,'系统导出（基本表）'!R:R,1,0)</f>
        <v>P20511000-0064</v>
      </c>
      <c r="AE1941" s="23" t="str">
        <f>VLOOKUP(I1941,'系统导出（基本表）'!Q:R,2,0)</f>
        <v>P20511000-0064</v>
      </c>
      <c r="AF1941" s="16" t="e">
        <f>VLOOKUP(J1941,'系统导出（基本表）'!S:T,2,0)</f>
        <v>#N/A</v>
      </c>
      <c r="AG1941" s="23"/>
      <c r="AH1941" s="16"/>
      <c r="AI1941" s="16"/>
    </row>
    <row r="1942" s="1" customFormat="1" ht="19" customHeight="1" spans="2:35">
      <c r="B1942" s="10" t="s">
        <v>517</v>
      </c>
      <c r="C1942" s="10" t="s">
        <v>681</v>
      </c>
      <c r="D1942" s="10" t="s">
        <v>682</v>
      </c>
      <c r="E1942" s="10" t="s">
        <v>61</v>
      </c>
      <c r="F1942" s="10" t="s">
        <v>61</v>
      </c>
      <c r="G1942" s="10" t="s">
        <v>45807</v>
      </c>
      <c r="H1942" s="10" t="s">
        <v>39690</v>
      </c>
      <c r="I1942" s="10" t="s">
        <v>39689</v>
      </c>
      <c r="J1942" s="10" t="s">
        <v>45808</v>
      </c>
      <c r="K1942" s="10" t="s">
        <v>4083</v>
      </c>
      <c r="L1942" s="10" t="s">
        <v>45787</v>
      </c>
      <c r="M1942" s="10" t="s">
        <v>45788</v>
      </c>
      <c r="N1942" s="10" t="s">
        <v>61</v>
      </c>
      <c r="O1942" s="10" t="s">
        <v>41372</v>
      </c>
      <c r="P1942" s="10" t="s">
        <v>61</v>
      </c>
      <c r="Q1942" s="10" t="s">
        <v>41373</v>
      </c>
      <c r="R1942" s="10" t="s">
        <v>41374</v>
      </c>
      <c r="S1942" s="15">
        <v>3158.98</v>
      </c>
      <c r="T1942" s="10" t="s">
        <v>41374</v>
      </c>
      <c r="U1942" s="15">
        <v>3158.98</v>
      </c>
      <c r="V1942" s="15">
        <v>3158.98</v>
      </c>
      <c r="W1942" s="16">
        <f t="shared" si="131"/>
        <v>0</v>
      </c>
      <c r="X1942" s="16">
        <f t="shared" si="132"/>
        <v>0</v>
      </c>
      <c r="Y1942" s="1">
        <v>3158.98</v>
      </c>
      <c r="Z1942" s="1" t="str">
        <f t="shared" si="133"/>
        <v>未整改</v>
      </c>
      <c r="AA1942" s="1" t="str">
        <f t="shared" si="134"/>
        <v>已整改</v>
      </c>
      <c r="AC1942" s="3"/>
      <c r="AD1942" s="19" t="str">
        <f>VLOOKUP(H1942,'系统导出（基本表）'!R:R,1,0)</f>
        <v>P20511000-0047</v>
      </c>
      <c r="AE1942" s="23" t="str">
        <f>VLOOKUP(I1942,'系统导出（基本表）'!Q:R,2,0)</f>
        <v>P20511000-0047</v>
      </c>
      <c r="AF1942" s="16" t="e">
        <f>VLOOKUP(J1942,'系统导出（基本表）'!S:T,2,0)</f>
        <v>#N/A</v>
      </c>
      <c r="AG1942" s="23"/>
      <c r="AH1942" s="16"/>
      <c r="AI1942" s="16"/>
    </row>
    <row r="1943" s="1" customFormat="1" ht="19" customHeight="1" spans="2:35">
      <c r="B1943" s="10" t="s">
        <v>517</v>
      </c>
      <c r="C1943" s="10" t="s">
        <v>681</v>
      </c>
      <c r="D1943" s="10" t="s">
        <v>682</v>
      </c>
      <c r="E1943" s="10" t="s">
        <v>61</v>
      </c>
      <c r="F1943" s="10" t="s">
        <v>61</v>
      </c>
      <c r="G1943" s="10" t="s">
        <v>19355</v>
      </c>
      <c r="H1943" s="10" t="s">
        <v>19349</v>
      </c>
      <c r="I1943" s="10" t="s">
        <v>19348</v>
      </c>
      <c r="J1943" s="10" t="s">
        <v>19348</v>
      </c>
      <c r="K1943" s="10" t="s">
        <v>4083</v>
      </c>
      <c r="L1943" s="10" t="s">
        <v>45787</v>
      </c>
      <c r="M1943" s="10" t="s">
        <v>45788</v>
      </c>
      <c r="N1943" s="10" t="s">
        <v>61</v>
      </c>
      <c r="O1943" s="10" t="s">
        <v>41372</v>
      </c>
      <c r="P1943" s="10" t="s">
        <v>61</v>
      </c>
      <c r="Q1943" s="10" t="s">
        <v>41373</v>
      </c>
      <c r="R1943" s="10" t="s">
        <v>41374</v>
      </c>
      <c r="S1943" s="15">
        <v>11000</v>
      </c>
      <c r="T1943" s="10" t="s">
        <v>41374</v>
      </c>
      <c r="U1943" s="15">
        <v>11000</v>
      </c>
      <c r="V1943" s="15">
        <v>11000</v>
      </c>
      <c r="W1943" s="16">
        <f t="shared" si="131"/>
        <v>0</v>
      </c>
      <c r="X1943" s="16">
        <f t="shared" si="132"/>
        <v>0</v>
      </c>
      <c r="Y1943" s="1">
        <v>11000</v>
      </c>
      <c r="Z1943" s="1" t="str">
        <f t="shared" si="133"/>
        <v>未整改</v>
      </c>
      <c r="AA1943" s="1" t="str">
        <f t="shared" si="134"/>
        <v>已整改</v>
      </c>
      <c r="AC1943" s="3"/>
      <c r="AD1943" s="19" t="e">
        <f>VLOOKUP(H1943,'系统导出（基本表）'!R:R,1,0)</f>
        <v>#N/A</v>
      </c>
      <c r="AE1943" s="16" t="e">
        <f>VLOOKUP(I1943,'系统导出（基本表）'!Q:R,2,0)</f>
        <v>#N/A</v>
      </c>
      <c r="AF1943" s="16" t="e">
        <f>VLOOKUP(J1943,'系统导出（基本表）'!S:T,2,0)</f>
        <v>#N/A</v>
      </c>
      <c r="AG1943" s="16"/>
      <c r="AH1943" s="16"/>
      <c r="AI1943" s="16"/>
    </row>
    <row r="1944" s="1" customFormat="1" ht="19" customHeight="1" spans="2:35">
      <c r="B1944" s="10" t="s">
        <v>517</v>
      </c>
      <c r="C1944" s="10" t="s">
        <v>681</v>
      </c>
      <c r="D1944" s="10" t="s">
        <v>682</v>
      </c>
      <c r="E1944" s="10" t="s">
        <v>43279</v>
      </c>
      <c r="F1944" s="10" t="s">
        <v>39402</v>
      </c>
      <c r="G1944" s="10" t="s">
        <v>23143</v>
      </c>
      <c r="H1944" s="10" t="s">
        <v>23138</v>
      </c>
      <c r="I1944" s="10" t="s">
        <v>23137</v>
      </c>
      <c r="J1944" s="10" t="s">
        <v>23137</v>
      </c>
      <c r="K1944" s="10" t="s">
        <v>4083</v>
      </c>
      <c r="L1944" s="10" t="s">
        <v>45787</v>
      </c>
      <c r="M1944" s="10" t="s">
        <v>45788</v>
      </c>
      <c r="N1944" s="10" t="s">
        <v>41377</v>
      </c>
      <c r="O1944" s="10" t="s">
        <v>41378</v>
      </c>
      <c r="P1944" s="10" t="s">
        <v>41379</v>
      </c>
      <c r="Q1944" s="10" t="s">
        <v>41373</v>
      </c>
      <c r="R1944" s="10" t="s">
        <v>41373</v>
      </c>
      <c r="S1944" s="15">
        <v>13273.33</v>
      </c>
      <c r="T1944" s="10" t="s">
        <v>45809</v>
      </c>
      <c r="U1944" s="15">
        <v>13273.33</v>
      </c>
      <c r="V1944" s="15">
        <v>13256.70385</v>
      </c>
      <c r="W1944" s="16">
        <f t="shared" si="131"/>
        <v>16.6261500000001</v>
      </c>
      <c r="X1944" s="16">
        <f t="shared" si="132"/>
        <v>0</v>
      </c>
      <c r="Y1944" s="21">
        <f>S1944</f>
        <v>13273.33</v>
      </c>
      <c r="Z1944" s="1" t="str">
        <f t="shared" si="133"/>
        <v>未整改</v>
      </c>
      <c r="AA1944" s="1" t="str">
        <f t="shared" si="134"/>
        <v>已整改</v>
      </c>
      <c r="AC1944" s="3"/>
      <c r="AD1944" s="19" t="e">
        <f>VLOOKUP(H1944,'系统导出（基本表）'!R:R,1,0)</f>
        <v>#N/A</v>
      </c>
      <c r="AE1944" s="16" t="e">
        <f>VLOOKUP(I1944,'系统导出（基本表）'!Q:R,2,0)</f>
        <v>#N/A</v>
      </c>
      <c r="AF1944" s="16" t="e">
        <f>VLOOKUP(J1944,'系统导出（基本表）'!S:T,2,0)</f>
        <v>#N/A</v>
      </c>
      <c r="AG1944" s="16"/>
      <c r="AH1944" s="16"/>
      <c r="AI1944" s="16"/>
    </row>
    <row r="1945" s="1" customFormat="1" ht="19" customHeight="1" spans="2:35">
      <c r="B1945" s="10" t="s">
        <v>517</v>
      </c>
      <c r="C1945" s="10" t="s">
        <v>567</v>
      </c>
      <c r="D1945" s="10" t="s">
        <v>568</v>
      </c>
      <c r="E1945" s="10" t="s">
        <v>61</v>
      </c>
      <c r="F1945" s="10" t="s">
        <v>61</v>
      </c>
      <c r="G1945" s="10" t="s">
        <v>45810</v>
      </c>
      <c r="H1945" s="10" t="s">
        <v>45811</v>
      </c>
      <c r="I1945" s="10" t="s">
        <v>45812</v>
      </c>
      <c r="J1945" s="10" t="s">
        <v>45812</v>
      </c>
      <c r="K1945" s="10" t="s">
        <v>5351</v>
      </c>
      <c r="L1945" s="10" t="s">
        <v>5343</v>
      </c>
      <c r="M1945" s="10" t="s">
        <v>45813</v>
      </c>
      <c r="N1945" s="10" t="s">
        <v>61</v>
      </c>
      <c r="O1945" s="10" t="s">
        <v>41372</v>
      </c>
      <c r="P1945" s="10" t="s">
        <v>61</v>
      </c>
      <c r="Q1945" s="10" t="s">
        <v>41411</v>
      </c>
      <c r="R1945" s="10" t="s">
        <v>41411</v>
      </c>
      <c r="S1945" s="15">
        <v>20.83</v>
      </c>
      <c r="T1945" s="10" t="s">
        <v>41412</v>
      </c>
      <c r="U1945" s="15">
        <v>20.83</v>
      </c>
      <c r="V1945" s="15">
        <v>20.83</v>
      </c>
      <c r="W1945" s="16">
        <f t="shared" si="131"/>
        <v>0</v>
      </c>
      <c r="X1945" s="16">
        <f t="shared" si="132"/>
        <v>0</v>
      </c>
      <c r="Y1945" s="1">
        <v>20.83</v>
      </c>
      <c r="Z1945" s="1" t="str">
        <f t="shared" si="133"/>
        <v>未整改</v>
      </c>
      <c r="AA1945" s="1" t="str">
        <f t="shared" si="134"/>
        <v>已整改</v>
      </c>
      <c r="AC1945" s="3"/>
      <c r="AD1945" s="19" t="e">
        <f>VLOOKUP(H1945,'系统导出（基本表）'!R:R,1,0)</f>
        <v>#N/A</v>
      </c>
      <c r="AE1945" s="16" t="e">
        <f>VLOOKUP(I1945,'系统导出（基本表）'!Q:R,2,0)</f>
        <v>#N/A</v>
      </c>
      <c r="AF1945" s="16" t="e">
        <f>VLOOKUP(J1945,'系统导出（基本表）'!S:T,2,0)</f>
        <v>#N/A</v>
      </c>
      <c r="AG1945" s="16"/>
      <c r="AH1945" s="16"/>
      <c r="AI1945" s="16"/>
    </row>
    <row r="1946" s="1" customFormat="1" ht="19" customHeight="1" spans="2:35">
      <c r="B1946" s="10" t="s">
        <v>517</v>
      </c>
      <c r="C1946" s="10" t="s">
        <v>567</v>
      </c>
      <c r="D1946" s="10" t="s">
        <v>568</v>
      </c>
      <c r="E1946" s="10" t="s">
        <v>61</v>
      </c>
      <c r="F1946" s="10" t="s">
        <v>61</v>
      </c>
      <c r="G1946" s="10" t="s">
        <v>45810</v>
      </c>
      <c r="H1946" s="10" t="s">
        <v>45811</v>
      </c>
      <c r="I1946" s="10" t="s">
        <v>45812</v>
      </c>
      <c r="J1946" s="10" t="s">
        <v>45812</v>
      </c>
      <c r="K1946" s="10" t="s">
        <v>5351</v>
      </c>
      <c r="L1946" s="10" t="s">
        <v>5343</v>
      </c>
      <c r="M1946" s="10" t="s">
        <v>45813</v>
      </c>
      <c r="N1946" s="10" t="s">
        <v>61</v>
      </c>
      <c r="O1946" s="10" t="s">
        <v>41372</v>
      </c>
      <c r="P1946" s="10" t="s">
        <v>61</v>
      </c>
      <c r="Q1946" s="10" t="s">
        <v>41984</v>
      </c>
      <c r="R1946" s="10" t="s">
        <v>41984</v>
      </c>
      <c r="S1946" s="15">
        <v>1308.68</v>
      </c>
      <c r="T1946" s="10" t="s">
        <v>41984</v>
      </c>
      <c r="U1946" s="15">
        <v>1308.68</v>
      </c>
      <c r="V1946" s="15">
        <v>1308.68</v>
      </c>
      <c r="W1946" s="16">
        <f t="shared" si="131"/>
        <v>0</v>
      </c>
      <c r="X1946" s="16">
        <f t="shared" si="132"/>
        <v>0</v>
      </c>
      <c r="Y1946" s="1">
        <v>1308.68</v>
      </c>
      <c r="Z1946" s="1" t="str">
        <f t="shared" si="133"/>
        <v>未整改</v>
      </c>
      <c r="AA1946" s="1" t="str">
        <f t="shared" si="134"/>
        <v>已整改</v>
      </c>
      <c r="AC1946" s="3">
        <f>S1946-Y1946</f>
        <v>0</v>
      </c>
      <c r="AD1946" s="19" t="e">
        <f>VLOOKUP(H1946,'系统导出（基本表）'!R:R,1,0)</f>
        <v>#N/A</v>
      </c>
      <c r="AE1946" s="16" t="e">
        <f>VLOOKUP(I1946,'系统导出（基本表）'!Q:R,2,0)</f>
        <v>#N/A</v>
      </c>
      <c r="AF1946" s="16" t="e">
        <f>VLOOKUP(J1946,'系统导出（基本表）'!S:T,2,0)</f>
        <v>#N/A</v>
      </c>
      <c r="AG1946" s="16"/>
      <c r="AH1946" s="16"/>
      <c r="AI1946" s="16"/>
    </row>
    <row r="1947" s="1" customFormat="1" ht="19" customHeight="1" spans="2:35">
      <c r="B1947" s="10" t="s">
        <v>517</v>
      </c>
      <c r="C1947" s="10" t="s">
        <v>567</v>
      </c>
      <c r="D1947" s="10" t="s">
        <v>568</v>
      </c>
      <c r="E1947" s="10" t="s">
        <v>61</v>
      </c>
      <c r="F1947" s="10" t="s">
        <v>61</v>
      </c>
      <c r="G1947" s="10" t="s">
        <v>45814</v>
      </c>
      <c r="H1947" s="10" t="s">
        <v>45815</v>
      </c>
      <c r="I1947" s="10" t="s">
        <v>45816</v>
      </c>
      <c r="J1947" s="10" t="s">
        <v>45816</v>
      </c>
      <c r="K1947" s="10" t="s">
        <v>5351</v>
      </c>
      <c r="L1947" s="10" t="s">
        <v>5343</v>
      </c>
      <c r="M1947" s="10" t="s">
        <v>45813</v>
      </c>
      <c r="N1947" s="10" t="s">
        <v>61</v>
      </c>
      <c r="O1947" s="10" t="s">
        <v>41362</v>
      </c>
      <c r="P1947" s="10" t="s">
        <v>61</v>
      </c>
      <c r="Q1947" s="10" t="s">
        <v>41501</v>
      </c>
      <c r="R1947" s="10" t="s">
        <v>41501</v>
      </c>
      <c r="S1947" s="15">
        <v>9.45</v>
      </c>
      <c r="T1947" s="10" t="s">
        <v>41501</v>
      </c>
      <c r="U1947" s="15">
        <v>9.45</v>
      </c>
      <c r="V1947" s="15">
        <v>9.45</v>
      </c>
      <c r="W1947" s="16">
        <f t="shared" si="131"/>
        <v>0</v>
      </c>
      <c r="X1947" s="16">
        <f t="shared" si="132"/>
        <v>0</v>
      </c>
      <c r="Y1947" s="1">
        <v>9.45</v>
      </c>
      <c r="Z1947" s="1" t="str">
        <f t="shared" si="133"/>
        <v>未整改</v>
      </c>
      <c r="AA1947" s="1" t="str">
        <f t="shared" si="134"/>
        <v>已整改</v>
      </c>
      <c r="AC1947" s="3"/>
      <c r="AD1947" s="19" t="e">
        <f>VLOOKUP(H1947,'系统导出（基本表）'!R:R,1,0)</f>
        <v>#N/A</v>
      </c>
      <c r="AE1947" s="16" t="e">
        <f>VLOOKUP(I1947,'系统导出（基本表）'!Q:R,2,0)</f>
        <v>#N/A</v>
      </c>
      <c r="AF1947" s="16" t="e">
        <f>VLOOKUP(J1947,'系统导出（基本表）'!S:T,2,0)</f>
        <v>#N/A</v>
      </c>
      <c r="AG1947" s="16"/>
      <c r="AH1947" s="16"/>
      <c r="AI1947" s="16"/>
    </row>
    <row r="1948" s="1" customFormat="1" ht="19" customHeight="1" spans="2:35">
      <c r="B1948" s="10" t="s">
        <v>517</v>
      </c>
      <c r="C1948" s="10" t="s">
        <v>567</v>
      </c>
      <c r="D1948" s="10" t="s">
        <v>568</v>
      </c>
      <c r="E1948" s="10" t="s">
        <v>61</v>
      </c>
      <c r="F1948" s="10" t="s">
        <v>61</v>
      </c>
      <c r="G1948" s="10" t="s">
        <v>45814</v>
      </c>
      <c r="H1948" s="10" t="s">
        <v>45815</v>
      </c>
      <c r="I1948" s="10" t="s">
        <v>45816</v>
      </c>
      <c r="J1948" s="10" t="s">
        <v>45816</v>
      </c>
      <c r="K1948" s="10" t="s">
        <v>5351</v>
      </c>
      <c r="L1948" s="10" t="s">
        <v>5343</v>
      </c>
      <c r="M1948" s="10" t="s">
        <v>45813</v>
      </c>
      <c r="N1948" s="10" t="s">
        <v>61</v>
      </c>
      <c r="O1948" s="10" t="s">
        <v>41372</v>
      </c>
      <c r="P1948" s="10" t="s">
        <v>61</v>
      </c>
      <c r="Q1948" s="10" t="s">
        <v>41373</v>
      </c>
      <c r="R1948" s="10" t="s">
        <v>41374</v>
      </c>
      <c r="S1948" s="15">
        <v>1958.99</v>
      </c>
      <c r="T1948" s="10" t="s">
        <v>41374</v>
      </c>
      <c r="U1948" s="15">
        <v>1958.99</v>
      </c>
      <c r="V1948" s="15">
        <v>1958.99</v>
      </c>
      <c r="W1948" s="16">
        <f t="shared" si="131"/>
        <v>0</v>
      </c>
      <c r="X1948" s="16">
        <f t="shared" si="132"/>
        <v>0</v>
      </c>
      <c r="Y1948" s="1">
        <v>1958.99</v>
      </c>
      <c r="Z1948" s="1" t="str">
        <f t="shared" si="133"/>
        <v>未整改</v>
      </c>
      <c r="AA1948" s="1" t="str">
        <f t="shared" si="134"/>
        <v>已整改</v>
      </c>
      <c r="AC1948" s="3"/>
      <c r="AD1948" s="19" t="e">
        <f>VLOOKUP(H1948,'系统导出（基本表）'!R:R,1,0)</f>
        <v>#N/A</v>
      </c>
      <c r="AE1948" s="16" t="e">
        <f>VLOOKUP(I1948,'系统导出（基本表）'!Q:R,2,0)</f>
        <v>#N/A</v>
      </c>
      <c r="AF1948" s="16" t="e">
        <f>VLOOKUP(J1948,'系统导出（基本表）'!S:T,2,0)</f>
        <v>#N/A</v>
      </c>
      <c r="AG1948" s="16"/>
      <c r="AH1948" s="16"/>
      <c r="AI1948" s="16"/>
    </row>
    <row r="1949" s="1" customFormat="1" ht="19" customHeight="1" spans="2:35">
      <c r="B1949" s="10" t="s">
        <v>517</v>
      </c>
      <c r="C1949" s="10" t="s">
        <v>1233</v>
      </c>
      <c r="D1949" s="10" t="s">
        <v>1234</v>
      </c>
      <c r="E1949" s="10" t="s">
        <v>44548</v>
      </c>
      <c r="F1949" s="10" t="s">
        <v>39276</v>
      </c>
      <c r="G1949" s="10" t="s">
        <v>45817</v>
      </c>
      <c r="H1949" s="10" t="s">
        <v>45818</v>
      </c>
      <c r="I1949" s="10" t="s">
        <v>45819</v>
      </c>
      <c r="J1949" s="10" t="s">
        <v>45820</v>
      </c>
      <c r="K1949" s="10" t="s">
        <v>8567</v>
      </c>
      <c r="L1949" s="10" t="s">
        <v>8558</v>
      </c>
      <c r="M1949" s="10" t="s">
        <v>45821</v>
      </c>
      <c r="N1949" s="10" t="s">
        <v>41377</v>
      </c>
      <c r="O1949" s="10" t="s">
        <v>41378</v>
      </c>
      <c r="P1949" s="10" t="s">
        <v>41456</v>
      </c>
      <c r="Q1949" s="10" t="s">
        <v>41411</v>
      </c>
      <c r="R1949" s="10" t="s">
        <v>41411</v>
      </c>
      <c r="S1949" s="15">
        <v>5800</v>
      </c>
      <c r="T1949" s="10" t="s">
        <v>41463</v>
      </c>
      <c r="U1949" s="15">
        <v>7198.91</v>
      </c>
      <c r="V1949" s="15">
        <v>4401.09</v>
      </c>
      <c r="W1949" s="16">
        <f t="shared" si="131"/>
        <v>1398.91</v>
      </c>
      <c r="X1949" s="16">
        <f t="shared" si="132"/>
        <v>-1398.91</v>
      </c>
      <c r="Y1949" s="1">
        <v>7198.91</v>
      </c>
      <c r="Z1949" s="1" t="str">
        <f t="shared" si="133"/>
        <v>未整改</v>
      </c>
      <c r="AA1949" s="1" t="str">
        <f t="shared" si="134"/>
        <v>已整改</v>
      </c>
      <c r="AC1949" s="3"/>
      <c r="AD1949" s="19" t="e">
        <f>VLOOKUP(H1949,'系统导出（基本表）'!R:R,1,0)</f>
        <v>#N/A</v>
      </c>
      <c r="AE1949" s="16" t="e">
        <f>VLOOKUP(I1949,'系统导出（基本表）'!Q:R,2,0)</f>
        <v>#N/A</v>
      </c>
      <c r="AF1949" s="16" t="e">
        <f>VLOOKUP(J1949,'系统导出（基本表）'!S:T,2,0)</f>
        <v>#N/A</v>
      </c>
      <c r="AG1949" s="16"/>
      <c r="AH1949" s="16"/>
      <c r="AI1949" s="16"/>
    </row>
    <row r="1950" s="2" customFormat="1" ht="19" customHeight="1" spans="1:33">
      <c r="A1950" s="2">
        <v>1</v>
      </c>
      <c r="B1950" s="11" t="s">
        <v>517</v>
      </c>
      <c r="C1950" s="11" t="s">
        <v>1233</v>
      </c>
      <c r="D1950" s="11" t="s">
        <v>1234</v>
      </c>
      <c r="E1950" s="10" t="s">
        <v>42424</v>
      </c>
      <c r="F1950" s="11" t="s">
        <v>39035</v>
      </c>
      <c r="G1950" s="10" t="s">
        <v>45822</v>
      </c>
      <c r="H1950" s="11" t="s">
        <v>45823</v>
      </c>
      <c r="I1950" s="11" t="s">
        <v>45824</v>
      </c>
      <c r="J1950" s="11" t="s">
        <v>45824</v>
      </c>
      <c r="K1950" s="11" t="s">
        <v>8567</v>
      </c>
      <c r="L1950" s="11" t="s">
        <v>8558</v>
      </c>
      <c r="M1950" s="11" t="s">
        <v>45821</v>
      </c>
      <c r="N1950" s="11" t="s">
        <v>41377</v>
      </c>
      <c r="O1950" s="11" t="s">
        <v>41387</v>
      </c>
      <c r="P1950" s="11" t="s">
        <v>41449</v>
      </c>
      <c r="Q1950" s="11" t="s">
        <v>41411</v>
      </c>
      <c r="R1950" s="11" t="s">
        <v>41411</v>
      </c>
      <c r="S1950" s="17">
        <v>2000</v>
      </c>
      <c r="T1950" s="11" t="s">
        <v>41450</v>
      </c>
      <c r="U1950" s="17">
        <v>0</v>
      </c>
      <c r="V1950" s="17">
        <v>0</v>
      </c>
      <c r="W1950" s="18">
        <f t="shared" si="131"/>
        <v>2000</v>
      </c>
      <c r="X1950" s="18">
        <f t="shared" si="132"/>
        <v>2000</v>
      </c>
      <c r="Y1950" s="2">
        <v>0</v>
      </c>
      <c r="Z1950" s="2" t="str">
        <f t="shared" si="133"/>
        <v>未整改</v>
      </c>
      <c r="AA1950" s="2" t="str">
        <f t="shared" si="134"/>
        <v>未整改</v>
      </c>
      <c r="AD1950" s="22" t="e">
        <f>VLOOKUP(H1950,'系统导出（基本表）'!R:R,1,0)</f>
        <v>#N/A</v>
      </c>
      <c r="AE1950" s="22" t="e">
        <f>VLOOKUP(I1950,'系统导出（基本表）'!Q:R,2,0)</f>
        <v>#N/A</v>
      </c>
      <c r="AF1950" s="2" t="e">
        <f>VLOOKUP(J1950,'系统导出（基本表）'!S:T,2,0)</f>
        <v>#N/A</v>
      </c>
      <c r="AG1950" s="24"/>
    </row>
    <row r="1951" s="2" customFormat="1" ht="19" customHeight="1" spans="1:33">
      <c r="A1951" s="2">
        <v>1</v>
      </c>
      <c r="B1951" s="11" t="s">
        <v>517</v>
      </c>
      <c r="C1951" s="11" t="s">
        <v>1233</v>
      </c>
      <c r="D1951" s="11" t="s">
        <v>1234</v>
      </c>
      <c r="E1951" s="10" t="s">
        <v>43361</v>
      </c>
      <c r="F1951" s="11" t="s">
        <v>39606</v>
      </c>
      <c r="G1951" s="10" t="s">
        <v>45822</v>
      </c>
      <c r="H1951" s="11" t="s">
        <v>45823</v>
      </c>
      <c r="I1951" s="11" t="s">
        <v>45824</v>
      </c>
      <c r="J1951" s="11" t="s">
        <v>45824</v>
      </c>
      <c r="K1951" s="11" t="s">
        <v>8567</v>
      </c>
      <c r="L1951" s="11" t="s">
        <v>8558</v>
      </c>
      <c r="M1951" s="11" t="s">
        <v>45821</v>
      </c>
      <c r="N1951" s="11" t="s">
        <v>41377</v>
      </c>
      <c r="O1951" s="11" t="s">
        <v>41387</v>
      </c>
      <c r="P1951" s="11" t="s">
        <v>41449</v>
      </c>
      <c r="Q1951" s="11" t="s">
        <v>41411</v>
      </c>
      <c r="R1951" s="11" t="s">
        <v>41411</v>
      </c>
      <c r="S1951" s="17">
        <v>1707.316882</v>
      </c>
      <c r="T1951" s="11" t="s">
        <v>41450</v>
      </c>
      <c r="U1951" s="17">
        <v>0</v>
      </c>
      <c r="V1951" s="17">
        <v>0</v>
      </c>
      <c r="W1951" s="18">
        <f t="shared" si="131"/>
        <v>1707.316882</v>
      </c>
      <c r="X1951" s="18">
        <f t="shared" si="132"/>
        <v>1707.316882</v>
      </c>
      <c r="Y1951" s="2">
        <v>0</v>
      </c>
      <c r="Z1951" s="2" t="str">
        <f t="shared" si="133"/>
        <v>未整改</v>
      </c>
      <c r="AA1951" s="2" t="str">
        <f t="shared" si="134"/>
        <v>未整改</v>
      </c>
      <c r="AD1951" s="22" t="e">
        <f>VLOOKUP(H1951,'系统导出（基本表）'!R:R,1,0)</f>
        <v>#N/A</v>
      </c>
      <c r="AE1951" s="22" t="e">
        <f>VLOOKUP(I1951,'系统导出（基本表）'!Q:R,2,0)</f>
        <v>#N/A</v>
      </c>
      <c r="AF1951" s="2" t="e">
        <f>VLOOKUP(J1951,'系统导出（基本表）'!S:T,2,0)</f>
        <v>#N/A</v>
      </c>
      <c r="AG1951" s="24"/>
    </row>
    <row r="1952" s="2" customFormat="1" ht="19" customHeight="1" spans="1:33">
      <c r="A1952" s="2">
        <v>1</v>
      </c>
      <c r="B1952" s="11" t="s">
        <v>517</v>
      </c>
      <c r="C1952" s="11" t="s">
        <v>1233</v>
      </c>
      <c r="D1952" s="11" t="s">
        <v>1234</v>
      </c>
      <c r="E1952" s="10" t="s">
        <v>45825</v>
      </c>
      <c r="F1952" s="11" t="s">
        <v>39065</v>
      </c>
      <c r="G1952" s="10" t="s">
        <v>45826</v>
      </c>
      <c r="H1952" s="11" t="s">
        <v>45827</v>
      </c>
      <c r="I1952" s="11" t="s">
        <v>45828</v>
      </c>
      <c r="J1952" s="11" t="s">
        <v>45828</v>
      </c>
      <c r="K1952" s="11" t="s">
        <v>8567</v>
      </c>
      <c r="L1952" s="11" t="s">
        <v>8558</v>
      </c>
      <c r="M1952" s="11" t="s">
        <v>45821</v>
      </c>
      <c r="N1952" s="11" t="s">
        <v>41377</v>
      </c>
      <c r="O1952" s="11" t="s">
        <v>41387</v>
      </c>
      <c r="P1952" s="11" t="s">
        <v>41449</v>
      </c>
      <c r="Q1952" s="11" t="s">
        <v>41411</v>
      </c>
      <c r="R1952" s="11" t="s">
        <v>41411</v>
      </c>
      <c r="S1952" s="17">
        <v>1909.052009</v>
      </c>
      <c r="T1952" s="11" t="s">
        <v>42004</v>
      </c>
      <c r="U1952" s="17">
        <v>389.936637</v>
      </c>
      <c r="V1952" s="17">
        <v>0</v>
      </c>
      <c r="W1952" s="18">
        <f t="shared" si="131"/>
        <v>1909.052009</v>
      </c>
      <c r="X1952" s="18">
        <f t="shared" si="132"/>
        <v>1519.115372</v>
      </c>
      <c r="Y1952" s="2">
        <v>389.936637</v>
      </c>
      <c r="Z1952" s="2" t="str">
        <f t="shared" si="133"/>
        <v>未整改</v>
      </c>
      <c r="AA1952" s="2" t="str">
        <f t="shared" si="134"/>
        <v>未整改</v>
      </c>
      <c r="AD1952" s="22" t="e">
        <f>VLOOKUP(H1952,'系统导出（基本表）'!R:R,1,0)</f>
        <v>#N/A</v>
      </c>
      <c r="AE1952" s="22" t="e">
        <f>VLOOKUP(I1952,'系统导出（基本表）'!Q:R,2,0)</f>
        <v>#N/A</v>
      </c>
      <c r="AF1952" s="2" t="e">
        <f>VLOOKUP(J1952,'系统导出（基本表）'!S:T,2,0)</f>
        <v>#N/A</v>
      </c>
      <c r="AG1952" s="24"/>
    </row>
    <row r="1953" s="1" customFormat="1" ht="19" customHeight="1" spans="2:35">
      <c r="B1953" s="10" t="s">
        <v>517</v>
      </c>
      <c r="C1953" s="10" t="s">
        <v>1233</v>
      </c>
      <c r="D1953" s="10" t="s">
        <v>1234</v>
      </c>
      <c r="E1953" s="10" t="s">
        <v>61</v>
      </c>
      <c r="F1953" s="10" t="s">
        <v>61</v>
      </c>
      <c r="G1953" s="10" t="s">
        <v>45829</v>
      </c>
      <c r="H1953" s="10" t="s">
        <v>45830</v>
      </c>
      <c r="I1953" s="10" t="s">
        <v>45831</v>
      </c>
      <c r="J1953" s="10" t="s">
        <v>45832</v>
      </c>
      <c r="K1953" s="10" t="s">
        <v>8567</v>
      </c>
      <c r="L1953" s="10" t="s">
        <v>8558</v>
      </c>
      <c r="M1953" s="10" t="s">
        <v>45821</v>
      </c>
      <c r="N1953" s="10" t="s">
        <v>61</v>
      </c>
      <c r="O1953" s="10" t="s">
        <v>41372</v>
      </c>
      <c r="P1953" s="10" t="s">
        <v>61</v>
      </c>
      <c r="Q1953" s="10" t="s">
        <v>41658</v>
      </c>
      <c r="R1953" s="10" t="s">
        <v>41658</v>
      </c>
      <c r="S1953" s="15">
        <v>3600</v>
      </c>
      <c r="T1953" s="10" t="s">
        <v>41665</v>
      </c>
      <c r="U1953" s="15">
        <v>3600</v>
      </c>
      <c r="V1953" s="15">
        <v>3600</v>
      </c>
      <c r="W1953" s="16">
        <f t="shared" si="131"/>
        <v>0</v>
      </c>
      <c r="X1953" s="16">
        <f t="shared" si="132"/>
        <v>0</v>
      </c>
      <c r="Y1953" s="1">
        <v>3600</v>
      </c>
      <c r="Z1953" s="1" t="str">
        <f t="shared" si="133"/>
        <v>未整改</v>
      </c>
      <c r="AA1953" s="1" t="str">
        <f t="shared" si="134"/>
        <v>已整改</v>
      </c>
      <c r="AC1953" s="3"/>
      <c r="AD1953" s="19" t="e">
        <f>VLOOKUP(H1953,'系统导出（基本表）'!R:R,1,0)</f>
        <v>#N/A</v>
      </c>
      <c r="AE1953" s="16" t="e">
        <f>VLOOKUP(I1953,'系统导出（基本表）'!Q:R,2,0)</f>
        <v>#N/A</v>
      </c>
      <c r="AF1953" s="16" t="e">
        <f>VLOOKUP(J1953,'系统导出（基本表）'!S:T,2,0)</f>
        <v>#N/A</v>
      </c>
      <c r="AG1953" s="16"/>
      <c r="AH1953" s="16"/>
      <c r="AI1953" s="16"/>
    </row>
    <row r="1954" s="1" customFormat="1" ht="19" customHeight="1" spans="2:35">
      <c r="B1954" s="10" t="s">
        <v>517</v>
      </c>
      <c r="C1954" s="10" t="s">
        <v>1233</v>
      </c>
      <c r="D1954" s="10" t="s">
        <v>1234</v>
      </c>
      <c r="E1954" s="10" t="s">
        <v>61</v>
      </c>
      <c r="F1954" s="10" t="s">
        <v>61</v>
      </c>
      <c r="G1954" s="10" t="s">
        <v>45833</v>
      </c>
      <c r="H1954" s="10" t="s">
        <v>45834</v>
      </c>
      <c r="I1954" s="10" t="s">
        <v>45835</v>
      </c>
      <c r="J1954" s="10" t="s">
        <v>45835</v>
      </c>
      <c r="K1954" s="10" t="s">
        <v>8567</v>
      </c>
      <c r="L1954" s="10" t="s">
        <v>8558</v>
      </c>
      <c r="M1954" s="10" t="s">
        <v>45821</v>
      </c>
      <c r="N1954" s="10" t="s">
        <v>61</v>
      </c>
      <c r="O1954" s="10" t="s">
        <v>41372</v>
      </c>
      <c r="P1954" s="10" t="s">
        <v>61</v>
      </c>
      <c r="Q1954" s="10" t="s">
        <v>41658</v>
      </c>
      <c r="R1954" s="10" t="s">
        <v>41658</v>
      </c>
      <c r="S1954" s="15">
        <v>10000</v>
      </c>
      <c r="T1954" s="10" t="s">
        <v>41665</v>
      </c>
      <c r="U1954" s="15">
        <v>10000</v>
      </c>
      <c r="V1954" s="15">
        <v>10000</v>
      </c>
      <c r="W1954" s="16">
        <f t="shared" si="131"/>
        <v>0</v>
      </c>
      <c r="X1954" s="16">
        <f t="shared" si="132"/>
        <v>0</v>
      </c>
      <c r="Y1954" s="1">
        <v>10000</v>
      </c>
      <c r="Z1954" s="1" t="str">
        <f t="shared" si="133"/>
        <v>未整改</v>
      </c>
      <c r="AA1954" s="1" t="str">
        <f t="shared" si="134"/>
        <v>已整改</v>
      </c>
      <c r="AC1954" s="3"/>
      <c r="AD1954" s="19" t="e">
        <f>VLOOKUP(H1954,'系统导出（基本表）'!R:R,1,0)</f>
        <v>#N/A</v>
      </c>
      <c r="AE1954" s="16" t="e">
        <f>VLOOKUP(I1954,'系统导出（基本表）'!Q:R,2,0)</f>
        <v>#N/A</v>
      </c>
      <c r="AF1954" s="16" t="e">
        <f>VLOOKUP(J1954,'系统导出（基本表）'!S:T,2,0)</f>
        <v>#N/A</v>
      </c>
      <c r="AG1954" s="16"/>
      <c r="AH1954" s="16"/>
      <c r="AI1954" s="16"/>
    </row>
    <row r="1955" s="1" customFormat="1" ht="19" customHeight="1" spans="2:35">
      <c r="B1955" s="10" t="s">
        <v>517</v>
      </c>
      <c r="C1955" s="10" t="s">
        <v>1233</v>
      </c>
      <c r="D1955" s="10" t="s">
        <v>1234</v>
      </c>
      <c r="E1955" s="10" t="s">
        <v>61</v>
      </c>
      <c r="F1955" s="10" t="s">
        <v>61</v>
      </c>
      <c r="G1955" s="10" t="s">
        <v>45836</v>
      </c>
      <c r="H1955" s="10" t="s">
        <v>45837</v>
      </c>
      <c r="I1955" s="10" t="s">
        <v>45838</v>
      </c>
      <c r="J1955" s="10" t="s">
        <v>45838</v>
      </c>
      <c r="K1955" s="10" t="s">
        <v>8567</v>
      </c>
      <c r="L1955" s="10" t="s">
        <v>8558</v>
      </c>
      <c r="M1955" s="10" t="s">
        <v>45821</v>
      </c>
      <c r="N1955" s="10" t="s">
        <v>61</v>
      </c>
      <c r="O1955" s="10" t="s">
        <v>41362</v>
      </c>
      <c r="P1955" s="10" t="s">
        <v>61</v>
      </c>
      <c r="Q1955" s="10" t="s">
        <v>41984</v>
      </c>
      <c r="R1955" s="10" t="s">
        <v>41984</v>
      </c>
      <c r="S1955" s="15">
        <v>1553.27</v>
      </c>
      <c r="T1955" s="10" t="s">
        <v>41984</v>
      </c>
      <c r="U1955" s="15">
        <v>1553.27</v>
      </c>
      <c r="V1955" s="15">
        <v>1553.27</v>
      </c>
      <c r="W1955" s="16">
        <f t="shared" si="131"/>
        <v>0</v>
      </c>
      <c r="X1955" s="16">
        <f t="shared" si="132"/>
        <v>0</v>
      </c>
      <c r="Y1955" s="1">
        <v>1553.27</v>
      </c>
      <c r="Z1955" s="1" t="str">
        <f t="shared" si="133"/>
        <v>未整改</v>
      </c>
      <c r="AA1955" s="1" t="str">
        <f t="shared" si="134"/>
        <v>已整改</v>
      </c>
      <c r="AC1955" s="3">
        <f>S1955-Y1955</f>
        <v>0</v>
      </c>
      <c r="AD1955" s="19" t="e">
        <f>VLOOKUP(H1955,'系统导出（基本表）'!R:R,1,0)</f>
        <v>#N/A</v>
      </c>
      <c r="AE1955" s="16" t="e">
        <f>VLOOKUP(I1955,'系统导出（基本表）'!Q:R,2,0)</f>
        <v>#N/A</v>
      </c>
      <c r="AF1955" s="16" t="e">
        <f>VLOOKUP(J1955,'系统导出（基本表）'!S:T,2,0)</f>
        <v>#N/A</v>
      </c>
      <c r="AG1955" s="16"/>
      <c r="AH1955" s="16"/>
      <c r="AI1955" s="16"/>
    </row>
    <row r="1956" s="1" customFormat="1" ht="19" customHeight="1" spans="2:35">
      <c r="B1956" s="10" t="s">
        <v>517</v>
      </c>
      <c r="C1956" s="10" t="s">
        <v>1233</v>
      </c>
      <c r="D1956" s="10" t="s">
        <v>1234</v>
      </c>
      <c r="E1956" s="10" t="s">
        <v>61</v>
      </c>
      <c r="F1956" s="10" t="s">
        <v>61</v>
      </c>
      <c r="G1956" s="10" t="s">
        <v>45839</v>
      </c>
      <c r="H1956" s="10" t="s">
        <v>45840</v>
      </c>
      <c r="I1956" s="10" t="s">
        <v>45841</v>
      </c>
      <c r="J1956" s="10" t="s">
        <v>45841</v>
      </c>
      <c r="K1956" s="10" t="s">
        <v>8567</v>
      </c>
      <c r="L1956" s="10" t="s">
        <v>8558</v>
      </c>
      <c r="M1956" s="10" t="s">
        <v>45821</v>
      </c>
      <c r="N1956" s="10" t="s">
        <v>61</v>
      </c>
      <c r="O1956" s="10" t="s">
        <v>41372</v>
      </c>
      <c r="P1956" s="10" t="s">
        <v>61</v>
      </c>
      <c r="Q1956" s="10" t="s">
        <v>41658</v>
      </c>
      <c r="R1956" s="10" t="s">
        <v>41658</v>
      </c>
      <c r="S1956" s="15">
        <v>1446.01</v>
      </c>
      <c r="T1956" s="10" t="s">
        <v>41665</v>
      </c>
      <c r="U1956" s="15">
        <v>1446.01</v>
      </c>
      <c r="V1956" s="15">
        <v>1446.01</v>
      </c>
      <c r="W1956" s="16">
        <f t="shared" si="131"/>
        <v>0</v>
      </c>
      <c r="X1956" s="16">
        <f t="shared" si="132"/>
        <v>0</v>
      </c>
      <c r="Y1956" s="1">
        <v>1446.01</v>
      </c>
      <c r="Z1956" s="1" t="str">
        <f t="shared" si="133"/>
        <v>未整改</v>
      </c>
      <c r="AA1956" s="1" t="str">
        <f t="shared" si="134"/>
        <v>已整改</v>
      </c>
      <c r="AC1956" s="3"/>
      <c r="AD1956" s="19" t="e">
        <f>VLOOKUP(H1956,'系统导出（基本表）'!R:R,1,0)</f>
        <v>#N/A</v>
      </c>
      <c r="AE1956" s="16" t="e">
        <f>VLOOKUP(I1956,'系统导出（基本表）'!Q:R,2,0)</f>
        <v>#N/A</v>
      </c>
      <c r="AF1956" s="16" t="e">
        <f>VLOOKUP(J1956,'系统导出（基本表）'!S:T,2,0)</f>
        <v>#N/A</v>
      </c>
      <c r="AG1956" s="16"/>
      <c r="AH1956" s="16"/>
      <c r="AI1956" s="16"/>
    </row>
    <row r="1957" s="1" customFormat="1" ht="19" customHeight="1" spans="2:35">
      <c r="B1957" s="10" t="s">
        <v>517</v>
      </c>
      <c r="C1957" s="10" t="s">
        <v>1233</v>
      </c>
      <c r="D1957" s="10" t="s">
        <v>1234</v>
      </c>
      <c r="E1957" s="10" t="s">
        <v>44330</v>
      </c>
      <c r="F1957" s="10" t="s">
        <v>39824</v>
      </c>
      <c r="G1957" s="10" t="s">
        <v>45826</v>
      </c>
      <c r="H1957" s="10" t="s">
        <v>45827</v>
      </c>
      <c r="I1957" s="10" t="s">
        <v>45828</v>
      </c>
      <c r="J1957" s="10" t="s">
        <v>45828</v>
      </c>
      <c r="K1957" s="10" t="s">
        <v>8567</v>
      </c>
      <c r="L1957" s="10" t="s">
        <v>8558</v>
      </c>
      <c r="M1957" s="10" t="s">
        <v>45821</v>
      </c>
      <c r="N1957" s="10" t="s">
        <v>41377</v>
      </c>
      <c r="O1957" s="10" t="s">
        <v>41378</v>
      </c>
      <c r="P1957" s="10" t="s">
        <v>41456</v>
      </c>
      <c r="Q1957" s="10" t="s">
        <v>41411</v>
      </c>
      <c r="R1957" s="10" t="s">
        <v>41411</v>
      </c>
      <c r="S1957" s="15">
        <v>1095.4</v>
      </c>
      <c r="T1957" s="10" t="s">
        <v>41463</v>
      </c>
      <c r="U1957" s="15">
        <v>1095.4</v>
      </c>
      <c r="V1957" s="15">
        <v>1095.4</v>
      </c>
      <c r="W1957" s="16">
        <f t="shared" si="131"/>
        <v>0</v>
      </c>
      <c r="X1957" s="16">
        <f t="shared" si="132"/>
        <v>0</v>
      </c>
      <c r="Y1957" s="1">
        <v>1095.4</v>
      </c>
      <c r="Z1957" s="1" t="str">
        <f t="shared" si="133"/>
        <v>未整改</v>
      </c>
      <c r="AA1957" s="1" t="str">
        <f t="shared" si="134"/>
        <v>已整改</v>
      </c>
      <c r="AC1957" s="3"/>
      <c r="AD1957" s="19" t="e">
        <f>VLOOKUP(H1957,'系统导出（基本表）'!R:R,1,0)</f>
        <v>#N/A</v>
      </c>
      <c r="AE1957" s="16" t="e">
        <f>VLOOKUP(I1957,'系统导出（基本表）'!Q:R,2,0)</f>
        <v>#N/A</v>
      </c>
      <c r="AF1957" s="16" t="e">
        <f>VLOOKUP(J1957,'系统导出（基本表）'!S:T,2,0)</f>
        <v>#N/A</v>
      </c>
      <c r="AG1957" s="16"/>
      <c r="AH1957" s="16"/>
      <c r="AI1957" s="16"/>
    </row>
    <row r="1958" s="2" customFormat="1" ht="19" customHeight="1" spans="1:33">
      <c r="A1958" s="2">
        <v>1</v>
      </c>
      <c r="B1958" s="11" t="s">
        <v>517</v>
      </c>
      <c r="C1958" s="11" t="s">
        <v>1233</v>
      </c>
      <c r="D1958" s="11" t="s">
        <v>1234</v>
      </c>
      <c r="E1958" s="10" t="s">
        <v>44548</v>
      </c>
      <c r="F1958" s="11" t="s">
        <v>39276</v>
      </c>
      <c r="G1958" s="10" t="s">
        <v>45817</v>
      </c>
      <c r="H1958" s="11" t="s">
        <v>45818</v>
      </c>
      <c r="I1958" s="11" t="s">
        <v>45819</v>
      </c>
      <c r="J1958" s="11" t="s">
        <v>45820</v>
      </c>
      <c r="K1958" s="11" t="s">
        <v>8567</v>
      </c>
      <c r="L1958" s="11" t="s">
        <v>8558</v>
      </c>
      <c r="M1958" s="11" t="s">
        <v>45821</v>
      </c>
      <c r="N1958" s="11" t="s">
        <v>41377</v>
      </c>
      <c r="O1958" s="11" t="s">
        <v>41387</v>
      </c>
      <c r="P1958" s="11" t="s">
        <v>41456</v>
      </c>
      <c r="Q1958" s="11" t="s">
        <v>41411</v>
      </c>
      <c r="R1958" s="11" t="s">
        <v>41411</v>
      </c>
      <c r="S1958" s="17">
        <v>624.16</v>
      </c>
      <c r="T1958" s="11" t="s">
        <v>41411</v>
      </c>
      <c r="U1958" s="17">
        <v>624.16</v>
      </c>
      <c r="V1958" s="17">
        <v>0</v>
      </c>
      <c r="W1958" s="18">
        <f t="shared" si="131"/>
        <v>624.16</v>
      </c>
      <c r="X1958" s="18">
        <f t="shared" si="132"/>
        <v>0</v>
      </c>
      <c r="Y1958" s="2">
        <v>624.16</v>
      </c>
      <c r="Z1958" s="2" t="str">
        <f t="shared" si="133"/>
        <v>未整改</v>
      </c>
      <c r="AA1958" s="2" t="str">
        <f t="shared" si="134"/>
        <v>已整改</v>
      </c>
      <c r="AD1958" s="22" t="e">
        <f>VLOOKUP(H1958,'系统导出（基本表）'!R:R,1,0)</f>
        <v>#N/A</v>
      </c>
      <c r="AE1958" s="22" t="e">
        <f>VLOOKUP(I1958,'系统导出（基本表）'!Q:R,2,0)</f>
        <v>#N/A</v>
      </c>
      <c r="AF1958" s="2" t="e">
        <f>VLOOKUP(J1958,'系统导出（基本表）'!S:T,2,0)</f>
        <v>#N/A</v>
      </c>
      <c r="AG1958" s="24"/>
    </row>
    <row r="1959" s="1" customFormat="1" ht="19" customHeight="1" spans="2:35">
      <c r="B1959" s="10" t="s">
        <v>517</v>
      </c>
      <c r="C1959" s="10" t="s">
        <v>1233</v>
      </c>
      <c r="D1959" s="10" t="s">
        <v>1234</v>
      </c>
      <c r="E1959" s="10" t="s">
        <v>61</v>
      </c>
      <c r="F1959" s="10" t="s">
        <v>61</v>
      </c>
      <c r="G1959" s="10" t="s">
        <v>45842</v>
      </c>
      <c r="H1959" s="10" t="s">
        <v>45843</v>
      </c>
      <c r="I1959" s="10" t="s">
        <v>45844</v>
      </c>
      <c r="J1959" s="10" t="s">
        <v>45844</v>
      </c>
      <c r="K1959" s="10" t="s">
        <v>8567</v>
      </c>
      <c r="L1959" s="10" t="s">
        <v>8558</v>
      </c>
      <c r="M1959" s="10" t="s">
        <v>45821</v>
      </c>
      <c r="N1959" s="10" t="s">
        <v>61</v>
      </c>
      <c r="O1959" s="10" t="s">
        <v>41372</v>
      </c>
      <c r="P1959" s="10" t="s">
        <v>61</v>
      </c>
      <c r="Q1959" s="10" t="s">
        <v>41411</v>
      </c>
      <c r="R1959" s="10" t="s">
        <v>41411</v>
      </c>
      <c r="S1959" s="15">
        <v>5626.5</v>
      </c>
      <c r="T1959" s="10" t="s">
        <v>41412</v>
      </c>
      <c r="U1959" s="15">
        <v>5626.5</v>
      </c>
      <c r="V1959" s="15">
        <v>5626.5</v>
      </c>
      <c r="W1959" s="16">
        <f t="shared" si="131"/>
        <v>0</v>
      </c>
      <c r="X1959" s="16">
        <f t="shared" si="132"/>
        <v>0</v>
      </c>
      <c r="Y1959" s="1">
        <v>5626.5</v>
      </c>
      <c r="Z1959" s="1" t="str">
        <f t="shared" si="133"/>
        <v>未整改</v>
      </c>
      <c r="AA1959" s="1" t="str">
        <f t="shared" si="134"/>
        <v>已整改</v>
      </c>
      <c r="AC1959" s="3"/>
      <c r="AD1959" s="19" t="e">
        <f>VLOOKUP(H1959,'系统导出（基本表）'!R:R,1,0)</f>
        <v>#N/A</v>
      </c>
      <c r="AE1959" s="16" t="e">
        <f>VLOOKUP(I1959,'系统导出（基本表）'!Q:R,2,0)</f>
        <v>#N/A</v>
      </c>
      <c r="AF1959" s="16" t="e">
        <f>VLOOKUP(J1959,'系统导出（基本表）'!S:T,2,0)</f>
        <v>#N/A</v>
      </c>
      <c r="AG1959" s="16"/>
      <c r="AH1959" s="16"/>
      <c r="AI1959" s="16"/>
    </row>
    <row r="1960" s="1" customFormat="1" ht="19" customHeight="1" spans="2:35">
      <c r="B1960" s="10" t="s">
        <v>517</v>
      </c>
      <c r="C1960" s="10" t="s">
        <v>1233</v>
      </c>
      <c r="D1960" s="10" t="s">
        <v>1234</v>
      </c>
      <c r="E1960" s="10" t="s">
        <v>61</v>
      </c>
      <c r="F1960" s="10" t="s">
        <v>61</v>
      </c>
      <c r="G1960" s="10" t="s">
        <v>45826</v>
      </c>
      <c r="H1960" s="10" t="s">
        <v>45827</v>
      </c>
      <c r="I1960" s="10" t="s">
        <v>45828</v>
      </c>
      <c r="J1960" s="10" t="s">
        <v>45828</v>
      </c>
      <c r="K1960" s="10" t="s">
        <v>8567</v>
      </c>
      <c r="L1960" s="10" t="s">
        <v>8558</v>
      </c>
      <c r="M1960" s="10" t="s">
        <v>45821</v>
      </c>
      <c r="N1960" s="10" t="s">
        <v>61</v>
      </c>
      <c r="O1960" s="10" t="s">
        <v>41372</v>
      </c>
      <c r="P1960" s="10" t="s">
        <v>61</v>
      </c>
      <c r="Q1960" s="10" t="s">
        <v>41658</v>
      </c>
      <c r="R1960" s="10" t="s">
        <v>41658</v>
      </c>
      <c r="S1960" s="15">
        <v>10000</v>
      </c>
      <c r="T1960" s="10" t="s">
        <v>41665</v>
      </c>
      <c r="U1960" s="15">
        <v>10000</v>
      </c>
      <c r="V1960" s="15">
        <v>10000</v>
      </c>
      <c r="W1960" s="16">
        <f t="shared" si="131"/>
        <v>0</v>
      </c>
      <c r="X1960" s="16">
        <f t="shared" si="132"/>
        <v>0</v>
      </c>
      <c r="Y1960" s="1">
        <v>10000</v>
      </c>
      <c r="Z1960" s="1" t="str">
        <f t="shared" si="133"/>
        <v>未整改</v>
      </c>
      <c r="AA1960" s="1" t="str">
        <f t="shared" si="134"/>
        <v>已整改</v>
      </c>
      <c r="AC1960" s="3"/>
      <c r="AD1960" s="19" t="e">
        <f>VLOOKUP(H1960,'系统导出（基本表）'!R:R,1,0)</f>
        <v>#N/A</v>
      </c>
      <c r="AE1960" s="16" t="e">
        <f>VLOOKUP(I1960,'系统导出（基本表）'!Q:R,2,0)</f>
        <v>#N/A</v>
      </c>
      <c r="AF1960" s="16" t="e">
        <f>VLOOKUP(J1960,'系统导出（基本表）'!S:T,2,0)</f>
        <v>#N/A</v>
      </c>
      <c r="AG1960" s="16"/>
      <c r="AH1960" s="16"/>
      <c r="AI1960" s="16"/>
    </row>
    <row r="1961" s="1" customFormat="1" ht="19" customHeight="1" spans="2:35">
      <c r="B1961" s="10" t="s">
        <v>517</v>
      </c>
      <c r="C1961" s="10" t="s">
        <v>1233</v>
      </c>
      <c r="D1961" s="10" t="s">
        <v>1234</v>
      </c>
      <c r="E1961" s="10" t="s">
        <v>61</v>
      </c>
      <c r="F1961" s="10" t="s">
        <v>61</v>
      </c>
      <c r="G1961" s="10" t="s">
        <v>45845</v>
      </c>
      <c r="H1961" s="10" t="s">
        <v>45846</v>
      </c>
      <c r="I1961" s="10" t="s">
        <v>45847</v>
      </c>
      <c r="J1961" s="10" t="s">
        <v>45847</v>
      </c>
      <c r="K1961" s="10" t="s">
        <v>8567</v>
      </c>
      <c r="L1961" s="10" t="s">
        <v>8558</v>
      </c>
      <c r="M1961" s="10" t="s">
        <v>45821</v>
      </c>
      <c r="N1961" s="10" t="s">
        <v>61</v>
      </c>
      <c r="O1961" s="10" t="s">
        <v>41372</v>
      </c>
      <c r="P1961" s="10" t="s">
        <v>61</v>
      </c>
      <c r="Q1961" s="10" t="s">
        <v>41363</v>
      </c>
      <c r="R1961" s="10" t="s">
        <v>41363</v>
      </c>
      <c r="S1961" s="15">
        <v>8000</v>
      </c>
      <c r="T1961" s="10" t="s">
        <v>41363</v>
      </c>
      <c r="U1961" s="15">
        <v>8000</v>
      </c>
      <c r="V1961" s="15">
        <v>8000</v>
      </c>
      <c r="W1961" s="16">
        <f t="shared" si="131"/>
        <v>0</v>
      </c>
      <c r="X1961" s="16">
        <f t="shared" si="132"/>
        <v>0</v>
      </c>
      <c r="Y1961" s="1">
        <v>8000</v>
      </c>
      <c r="Z1961" s="1" t="str">
        <f t="shared" si="133"/>
        <v>未整改</v>
      </c>
      <c r="AA1961" s="1" t="str">
        <f t="shared" si="134"/>
        <v>已整改</v>
      </c>
      <c r="AC1961" s="3"/>
      <c r="AD1961" s="19" t="e">
        <f>VLOOKUP(H1961,'系统导出（基本表）'!R:R,1,0)</f>
        <v>#N/A</v>
      </c>
      <c r="AE1961" s="16" t="e">
        <f>VLOOKUP(I1961,'系统导出（基本表）'!Q:R,2,0)</f>
        <v>#N/A</v>
      </c>
      <c r="AF1961" s="16" t="e">
        <f>VLOOKUP(J1961,'系统导出（基本表）'!S:T,2,0)</f>
        <v>#N/A</v>
      </c>
      <c r="AG1961" s="16"/>
      <c r="AH1961" s="16"/>
      <c r="AI1961" s="16"/>
    </row>
    <row r="1962" s="1" customFormat="1" ht="19" customHeight="1" spans="2:35">
      <c r="B1962" s="10" t="s">
        <v>517</v>
      </c>
      <c r="C1962" s="10" t="s">
        <v>1233</v>
      </c>
      <c r="D1962" s="10" t="s">
        <v>1234</v>
      </c>
      <c r="E1962" s="10" t="s">
        <v>61</v>
      </c>
      <c r="F1962" s="10" t="s">
        <v>61</v>
      </c>
      <c r="G1962" s="10" t="s">
        <v>45848</v>
      </c>
      <c r="H1962" s="10" t="s">
        <v>45849</v>
      </c>
      <c r="I1962" s="10" t="s">
        <v>45850</v>
      </c>
      <c r="J1962" s="10" t="s">
        <v>45851</v>
      </c>
      <c r="K1962" s="10" t="s">
        <v>8567</v>
      </c>
      <c r="L1962" s="10" t="s">
        <v>8558</v>
      </c>
      <c r="M1962" s="10" t="s">
        <v>45821</v>
      </c>
      <c r="N1962" s="10" t="s">
        <v>61</v>
      </c>
      <c r="O1962" s="10" t="s">
        <v>41372</v>
      </c>
      <c r="P1962" s="10" t="s">
        <v>61</v>
      </c>
      <c r="Q1962" s="10" t="s">
        <v>41363</v>
      </c>
      <c r="R1962" s="10" t="s">
        <v>41363</v>
      </c>
      <c r="S1962" s="15">
        <v>4000</v>
      </c>
      <c r="T1962" s="10" t="s">
        <v>41363</v>
      </c>
      <c r="U1962" s="15">
        <v>4000</v>
      </c>
      <c r="V1962" s="15">
        <v>4000</v>
      </c>
      <c r="W1962" s="16">
        <f t="shared" si="131"/>
        <v>0</v>
      </c>
      <c r="X1962" s="16">
        <f t="shared" si="132"/>
        <v>0</v>
      </c>
      <c r="Y1962" s="1">
        <v>4000</v>
      </c>
      <c r="Z1962" s="1" t="str">
        <f t="shared" si="133"/>
        <v>未整改</v>
      </c>
      <c r="AA1962" s="1" t="str">
        <f t="shared" si="134"/>
        <v>已整改</v>
      </c>
      <c r="AC1962" s="3"/>
      <c r="AD1962" s="19" t="e">
        <f>VLOOKUP(H1962,'系统导出（基本表）'!R:R,1,0)</f>
        <v>#N/A</v>
      </c>
      <c r="AE1962" s="16" t="e">
        <f>VLOOKUP(I1962,'系统导出（基本表）'!Q:R,2,0)</f>
        <v>#N/A</v>
      </c>
      <c r="AF1962" s="16" t="e">
        <f>VLOOKUP(J1962,'系统导出（基本表）'!S:T,2,0)</f>
        <v>#N/A</v>
      </c>
      <c r="AG1962" s="16"/>
      <c r="AH1962" s="16"/>
      <c r="AI1962" s="16"/>
    </row>
    <row r="1963" s="2" customFormat="1" ht="19" customHeight="1" spans="1:33">
      <c r="A1963" s="2">
        <v>1</v>
      </c>
      <c r="B1963" s="11" t="s">
        <v>517</v>
      </c>
      <c r="C1963" s="11" t="s">
        <v>1233</v>
      </c>
      <c r="D1963" s="11" t="s">
        <v>1234</v>
      </c>
      <c r="E1963" s="10" t="s">
        <v>43361</v>
      </c>
      <c r="F1963" s="11" t="s">
        <v>39606</v>
      </c>
      <c r="G1963" s="10" t="s">
        <v>15230</v>
      </c>
      <c r="H1963" s="11" t="s">
        <v>15225</v>
      </c>
      <c r="I1963" s="11" t="s">
        <v>15224</v>
      </c>
      <c r="J1963" s="11" t="s">
        <v>15224</v>
      </c>
      <c r="K1963" s="11" t="s">
        <v>8567</v>
      </c>
      <c r="L1963" s="11" t="s">
        <v>8558</v>
      </c>
      <c r="M1963" s="11" t="s">
        <v>45821</v>
      </c>
      <c r="N1963" s="11" t="s">
        <v>41377</v>
      </c>
      <c r="O1963" s="11" t="s">
        <v>41387</v>
      </c>
      <c r="P1963" s="11" t="s">
        <v>41449</v>
      </c>
      <c r="Q1963" s="11" t="s">
        <v>41411</v>
      </c>
      <c r="R1963" s="11" t="s">
        <v>41411</v>
      </c>
      <c r="S1963" s="17">
        <v>397.54179</v>
      </c>
      <c r="T1963" s="11" t="s">
        <v>42004</v>
      </c>
      <c r="U1963" s="17">
        <v>397.54179</v>
      </c>
      <c r="V1963" s="17">
        <v>0</v>
      </c>
      <c r="W1963" s="18">
        <f t="shared" si="131"/>
        <v>397.54179</v>
      </c>
      <c r="X1963" s="18">
        <f t="shared" si="132"/>
        <v>0</v>
      </c>
      <c r="Y1963" s="2">
        <v>397.54179</v>
      </c>
      <c r="Z1963" s="2" t="str">
        <f t="shared" si="133"/>
        <v>未整改</v>
      </c>
      <c r="AA1963" s="2" t="str">
        <f t="shared" si="134"/>
        <v>已整改</v>
      </c>
      <c r="AD1963" s="22" t="e">
        <f>VLOOKUP(H1963,'系统导出（基本表）'!R:R,1,0)</f>
        <v>#N/A</v>
      </c>
      <c r="AE1963" s="22" t="e">
        <f>VLOOKUP(I1963,'系统导出（基本表）'!Q:R,2,0)</f>
        <v>#N/A</v>
      </c>
      <c r="AF1963" s="2" t="e">
        <f>VLOOKUP(J1963,'系统导出（基本表）'!S:T,2,0)</f>
        <v>#N/A</v>
      </c>
      <c r="AG1963" s="24"/>
    </row>
    <row r="1964" s="1" customFormat="1" ht="19" customHeight="1" spans="2:35">
      <c r="B1964" s="10" t="s">
        <v>517</v>
      </c>
      <c r="C1964" s="10" t="s">
        <v>1233</v>
      </c>
      <c r="D1964" s="10" t="s">
        <v>1234</v>
      </c>
      <c r="E1964" s="10" t="s">
        <v>61</v>
      </c>
      <c r="F1964" s="10" t="s">
        <v>61</v>
      </c>
      <c r="G1964" s="10" t="s">
        <v>45852</v>
      </c>
      <c r="H1964" s="10" t="s">
        <v>45853</v>
      </c>
      <c r="I1964" s="10" t="s">
        <v>45854</v>
      </c>
      <c r="J1964" s="10" t="s">
        <v>45854</v>
      </c>
      <c r="K1964" s="10" t="s">
        <v>8567</v>
      </c>
      <c r="L1964" s="10" t="s">
        <v>8558</v>
      </c>
      <c r="M1964" s="10" t="s">
        <v>45821</v>
      </c>
      <c r="N1964" s="10" t="s">
        <v>61</v>
      </c>
      <c r="O1964" s="10" t="s">
        <v>41372</v>
      </c>
      <c r="P1964" s="10" t="s">
        <v>61</v>
      </c>
      <c r="Q1964" s="10" t="s">
        <v>41411</v>
      </c>
      <c r="R1964" s="10" t="s">
        <v>41411</v>
      </c>
      <c r="S1964" s="15">
        <v>4915.35</v>
      </c>
      <c r="T1964" s="10" t="s">
        <v>41412</v>
      </c>
      <c r="U1964" s="15">
        <v>4915.35</v>
      </c>
      <c r="V1964" s="15">
        <v>4915.35</v>
      </c>
      <c r="W1964" s="16">
        <f t="shared" si="131"/>
        <v>0</v>
      </c>
      <c r="X1964" s="16">
        <f t="shared" si="132"/>
        <v>0</v>
      </c>
      <c r="Y1964" s="1">
        <v>4915.35</v>
      </c>
      <c r="Z1964" s="1" t="str">
        <f t="shared" si="133"/>
        <v>未整改</v>
      </c>
      <c r="AA1964" s="1" t="str">
        <f t="shared" si="134"/>
        <v>已整改</v>
      </c>
      <c r="AC1964" s="3"/>
      <c r="AD1964" s="19" t="e">
        <f>VLOOKUP(H1964,'系统导出（基本表）'!R:R,1,0)</f>
        <v>#N/A</v>
      </c>
      <c r="AE1964" s="16" t="e">
        <f>VLOOKUP(I1964,'系统导出（基本表）'!Q:R,2,0)</f>
        <v>#N/A</v>
      </c>
      <c r="AF1964" s="16" t="e">
        <f>VLOOKUP(J1964,'系统导出（基本表）'!S:T,2,0)</f>
        <v>#N/A</v>
      </c>
      <c r="AG1964" s="16"/>
      <c r="AH1964" s="16"/>
      <c r="AI1964" s="16"/>
    </row>
    <row r="1965" s="1" customFormat="1" ht="19" customHeight="1" spans="2:35">
      <c r="B1965" s="10" t="s">
        <v>517</v>
      </c>
      <c r="C1965" s="10" t="s">
        <v>1233</v>
      </c>
      <c r="D1965" s="10" t="s">
        <v>1234</v>
      </c>
      <c r="E1965" s="10" t="s">
        <v>61</v>
      </c>
      <c r="F1965" s="10" t="s">
        <v>61</v>
      </c>
      <c r="G1965" s="10" t="s">
        <v>16625</v>
      </c>
      <c r="H1965" s="10" t="s">
        <v>16620</v>
      </c>
      <c r="I1965" s="10" t="s">
        <v>16619</v>
      </c>
      <c r="J1965" s="10" t="s">
        <v>16619</v>
      </c>
      <c r="K1965" s="10" t="s">
        <v>8567</v>
      </c>
      <c r="L1965" s="10" t="s">
        <v>8558</v>
      </c>
      <c r="M1965" s="10" t="s">
        <v>45821</v>
      </c>
      <c r="N1965" s="10" t="s">
        <v>61</v>
      </c>
      <c r="O1965" s="10" t="s">
        <v>41372</v>
      </c>
      <c r="P1965" s="10" t="s">
        <v>61</v>
      </c>
      <c r="Q1965" s="10" t="s">
        <v>41658</v>
      </c>
      <c r="R1965" s="10" t="s">
        <v>41658</v>
      </c>
      <c r="S1965" s="15">
        <v>4000</v>
      </c>
      <c r="T1965" s="10" t="s">
        <v>41665</v>
      </c>
      <c r="U1965" s="15">
        <v>4000</v>
      </c>
      <c r="V1965" s="15">
        <v>4000</v>
      </c>
      <c r="W1965" s="16">
        <f t="shared" si="131"/>
        <v>0</v>
      </c>
      <c r="X1965" s="16">
        <f t="shared" si="132"/>
        <v>0</v>
      </c>
      <c r="Y1965" s="1">
        <v>4000</v>
      </c>
      <c r="Z1965" s="1" t="str">
        <f t="shared" si="133"/>
        <v>未整改</v>
      </c>
      <c r="AA1965" s="1" t="str">
        <f t="shared" si="134"/>
        <v>已整改</v>
      </c>
      <c r="AC1965" s="3"/>
      <c r="AD1965" s="19" t="e">
        <f>VLOOKUP(H1965,'系统导出（基本表）'!R:R,1,0)</f>
        <v>#N/A</v>
      </c>
      <c r="AE1965" s="16" t="e">
        <f>VLOOKUP(I1965,'系统导出（基本表）'!Q:R,2,0)</f>
        <v>#N/A</v>
      </c>
      <c r="AF1965" s="16" t="e">
        <f>VLOOKUP(J1965,'系统导出（基本表）'!S:T,2,0)</f>
        <v>#N/A</v>
      </c>
      <c r="AG1965" s="16"/>
      <c r="AH1965" s="16"/>
      <c r="AI1965" s="16"/>
    </row>
    <row r="1966" s="1" customFormat="1" ht="19" customHeight="1" spans="2:35">
      <c r="B1966" s="10" t="s">
        <v>517</v>
      </c>
      <c r="C1966" s="10" t="s">
        <v>1233</v>
      </c>
      <c r="D1966" s="10" t="s">
        <v>1234</v>
      </c>
      <c r="E1966" s="10" t="s">
        <v>61</v>
      </c>
      <c r="F1966" s="10" t="s">
        <v>61</v>
      </c>
      <c r="G1966" s="10" t="s">
        <v>45855</v>
      </c>
      <c r="H1966" s="10" t="s">
        <v>45856</v>
      </c>
      <c r="I1966" s="10" t="s">
        <v>45857</v>
      </c>
      <c r="J1966" s="10" t="s">
        <v>45857</v>
      </c>
      <c r="K1966" s="10" t="s">
        <v>8567</v>
      </c>
      <c r="L1966" s="10" t="s">
        <v>8558</v>
      </c>
      <c r="M1966" s="10" t="s">
        <v>45821</v>
      </c>
      <c r="N1966" s="10" t="s">
        <v>61</v>
      </c>
      <c r="O1966" s="10" t="s">
        <v>41372</v>
      </c>
      <c r="P1966" s="10" t="s">
        <v>61</v>
      </c>
      <c r="Q1966" s="10" t="s">
        <v>41658</v>
      </c>
      <c r="R1966" s="10" t="s">
        <v>41658</v>
      </c>
      <c r="S1966" s="15">
        <v>3000</v>
      </c>
      <c r="T1966" s="10" t="s">
        <v>41665</v>
      </c>
      <c r="U1966" s="15">
        <v>3000</v>
      </c>
      <c r="V1966" s="15">
        <v>3000</v>
      </c>
      <c r="W1966" s="16">
        <f t="shared" si="131"/>
        <v>0</v>
      </c>
      <c r="X1966" s="16">
        <f t="shared" si="132"/>
        <v>0</v>
      </c>
      <c r="Y1966" s="1">
        <v>3000</v>
      </c>
      <c r="Z1966" s="1" t="str">
        <f t="shared" si="133"/>
        <v>未整改</v>
      </c>
      <c r="AA1966" s="1" t="str">
        <f t="shared" si="134"/>
        <v>已整改</v>
      </c>
      <c r="AC1966" s="3"/>
      <c r="AD1966" s="19" t="e">
        <f>VLOOKUP(H1966,'系统导出（基本表）'!R:R,1,0)</f>
        <v>#N/A</v>
      </c>
      <c r="AE1966" s="16" t="e">
        <f>VLOOKUP(I1966,'系统导出（基本表）'!Q:R,2,0)</f>
        <v>#N/A</v>
      </c>
      <c r="AF1966" s="16" t="e">
        <f>VLOOKUP(J1966,'系统导出（基本表）'!S:T,2,0)</f>
        <v>#N/A</v>
      </c>
      <c r="AG1966" s="16"/>
      <c r="AH1966" s="16"/>
      <c r="AI1966" s="16"/>
    </row>
    <row r="1967" s="1" customFormat="1" ht="19" customHeight="1" spans="2:35">
      <c r="B1967" s="10" t="s">
        <v>517</v>
      </c>
      <c r="C1967" s="10" t="s">
        <v>1233</v>
      </c>
      <c r="D1967" s="10" t="s">
        <v>1234</v>
      </c>
      <c r="E1967" s="10" t="s">
        <v>41470</v>
      </c>
      <c r="F1967" s="10" t="s">
        <v>38517</v>
      </c>
      <c r="G1967" s="10" t="s">
        <v>45855</v>
      </c>
      <c r="H1967" s="10" t="s">
        <v>45856</v>
      </c>
      <c r="I1967" s="10" t="s">
        <v>45857</v>
      </c>
      <c r="J1967" s="10" t="s">
        <v>45857</v>
      </c>
      <c r="K1967" s="10" t="s">
        <v>8567</v>
      </c>
      <c r="L1967" s="10" t="s">
        <v>8558</v>
      </c>
      <c r="M1967" s="10" t="s">
        <v>45821</v>
      </c>
      <c r="N1967" s="10" t="s">
        <v>41377</v>
      </c>
      <c r="O1967" s="10" t="s">
        <v>41378</v>
      </c>
      <c r="P1967" s="10" t="s">
        <v>41456</v>
      </c>
      <c r="Q1967" s="10" t="s">
        <v>41411</v>
      </c>
      <c r="R1967" s="10" t="s">
        <v>41411</v>
      </c>
      <c r="S1967" s="15">
        <v>2178.61</v>
      </c>
      <c r="T1967" s="10" t="s">
        <v>41463</v>
      </c>
      <c r="U1967" s="15">
        <v>2178.61</v>
      </c>
      <c r="V1967" s="15">
        <v>279.6066</v>
      </c>
      <c r="W1967" s="16">
        <f t="shared" si="131"/>
        <v>1899.0034</v>
      </c>
      <c r="X1967" s="16">
        <f t="shared" si="132"/>
        <v>0</v>
      </c>
      <c r="Y1967" s="1">
        <v>2178.61</v>
      </c>
      <c r="Z1967" s="1" t="str">
        <f t="shared" si="133"/>
        <v>未整改</v>
      </c>
      <c r="AA1967" s="1" t="str">
        <f t="shared" si="134"/>
        <v>已整改</v>
      </c>
      <c r="AC1967" s="3"/>
      <c r="AD1967" s="19" t="e">
        <f>VLOOKUP(H1967,'系统导出（基本表）'!R:R,1,0)</f>
        <v>#N/A</v>
      </c>
      <c r="AE1967" s="16" t="e">
        <f>VLOOKUP(I1967,'系统导出（基本表）'!Q:R,2,0)</f>
        <v>#N/A</v>
      </c>
      <c r="AF1967" s="16" t="e">
        <f>VLOOKUP(J1967,'系统导出（基本表）'!S:T,2,0)</f>
        <v>#N/A</v>
      </c>
      <c r="AG1967" s="16"/>
      <c r="AH1967" s="16"/>
      <c r="AI1967" s="16"/>
    </row>
    <row r="1968" s="1" customFormat="1" ht="19" customHeight="1" spans="2:35">
      <c r="B1968" s="10" t="s">
        <v>517</v>
      </c>
      <c r="C1968" s="10" t="s">
        <v>1233</v>
      </c>
      <c r="D1968" s="10" t="s">
        <v>1234</v>
      </c>
      <c r="E1968" s="10" t="s">
        <v>43628</v>
      </c>
      <c r="F1968" s="10" t="s">
        <v>38955</v>
      </c>
      <c r="G1968" s="10" t="s">
        <v>45833</v>
      </c>
      <c r="H1968" s="10" t="s">
        <v>45834</v>
      </c>
      <c r="I1968" s="10" t="s">
        <v>45835</v>
      </c>
      <c r="J1968" s="10" t="s">
        <v>45835</v>
      </c>
      <c r="K1968" s="10" t="s">
        <v>8567</v>
      </c>
      <c r="L1968" s="10" t="s">
        <v>8558</v>
      </c>
      <c r="M1968" s="10" t="s">
        <v>45821</v>
      </c>
      <c r="N1968" s="10" t="s">
        <v>41377</v>
      </c>
      <c r="O1968" s="10" t="s">
        <v>41378</v>
      </c>
      <c r="P1968" s="10" t="s">
        <v>41456</v>
      </c>
      <c r="Q1968" s="10" t="s">
        <v>41411</v>
      </c>
      <c r="R1968" s="10" t="s">
        <v>41411</v>
      </c>
      <c r="S1968" s="15">
        <v>4032.85</v>
      </c>
      <c r="T1968" s="10" t="s">
        <v>41463</v>
      </c>
      <c r="U1968" s="15">
        <v>4032.85</v>
      </c>
      <c r="V1968" s="15">
        <v>4032.85</v>
      </c>
      <c r="W1968" s="16">
        <f t="shared" si="131"/>
        <v>0</v>
      </c>
      <c r="X1968" s="16">
        <f t="shared" si="132"/>
        <v>0</v>
      </c>
      <c r="Y1968" s="1">
        <v>4032.85</v>
      </c>
      <c r="Z1968" s="1" t="str">
        <f t="shared" si="133"/>
        <v>未整改</v>
      </c>
      <c r="AA1968" s="1" t="str">
        <f t="shared" si="134"/>
        <v>已整改</v>
      </c>
      <c r="AC1968" s="3"/>
      <c r="AD1968" s="19" t="e">
        <f>VLOOKUP(H1968,'系统导出（基本表）'!R:R,1,0)</f>
        <v>#N/A</v>
      </c>
      <c r="AE1968" s="16" t="e">
        <f>VLOOKUP(I1968,'系统导出（基本表）'!Q:R,2,0)</f>
        <v>#N/A</v>
      </c>
      <c r="AF1968" s="16" t="e">
        <f>VLOOKUP(J1968,'系统导出（基本表）'!S:T,2,0)</f>
        <v>#N/A</v>
      </c>
      <c r="AG1968" s="16"/>
      <c r="AH1968" s="16"/>
      <c r="AI1968" s="16"/>
    </row>
    <row r="1969" s="2" customFormat="1" ht="19" customHeight="1" spans="1:33">
      <c r="A1969" s="2">
        <v>1</v>
      </c>
      <c r="B1969" s="11" t="s">
        <v>517</v>
      </c>
      <c r="C1969" s="11" t="s">
        <v>1233</v>
      </c>
      <c r="D1969" s="11" t="s">
        <v>1234</v>
      </c>
      <c r="E1969" s="10" t="s">
        <v>42424</v>
      </c>
      <c r="F1969" s="11" t="s">
        <v>39035</v>
      </c>
      <c r="G1969" s="10" t="s">
        <v>30864</v>
      </c>
      <c r="H1969" s="11" t="s">
        <v>30860</v>
      </c>
      <c r="I1969" s="11" t="s">
        <v>30859</v>
      </c>
      <c r="J1969" s="11" t="s">
        <v>30859</v>
      </c>
      <c r="K1969" s="11" t="s">
        <v>8567</v>
      </c>
      <c r="L1969" s="11" t="s">
        <v>8558</v>
      </c>
      <c r="M1969" s="11" t="s">
        <v>45821</v>
      </c>
      <c r="N1969" s="11" t="s">
        <v>41377</v>
      </c>
      <c r="O1969" s="11" t="s">
        <v>41387</v>
      </c>
      <c r="P1969" s="11" t="s">
        <v>41449</v>
      </c>
      <c r="Q1969" s="11" t="s">
        <v>41411</v>
      </c>
      <c r="R1969" s="11" t="s">
        <v>41411</v>
      </c>
      <c r="S1969" s="17">
        <v>912.39</v>
      </c>
      <c r="T1969" s="11" t="s">
        <v>41450</v>
      </c>
      <c r="U1969" s="17">
        <v>693.18</v>
      </c>
      <c r="V1969" s="17">
        <v>0</v>
      </c>
      <c r="W1969" s="18">
        <f t="shared" si="131"/>
        <v>912.39</v>
      </c>
      <c r="X1969" s="18">
        <f t="shared" si="132"/>
        <v>219.21</v>
      </c>
      <c r="Y1969" s="2">
        <v>693.18</v>
      </c>
      <c r="Z1969" s="2" t="str">
        <f t="shared" si="133"/>
        <v>未整改</v>
      </c>
      <c r="AA1969" s="2" t="str">
        <f t="shared" si="134"/>
        <v>未整改</v>
      </c>
      <c r="AD1969" s="22" t="e">
        <f>VLOOKUP(H1969,'系统导出（基本表）'!R:R,1,0)</f>
        <v>#N/A</v>
      </c>
      <c r="AE1969" s="22" t="e">
        <f>VLOOKUP(I1969,'系统导出（基本表）'!Q:R,2,0)</f>
        <v>#N/A</v>
      </c>
      <c r="AF1969" s="2" t="e">
        <f>VLOOKUP(J1969,'系统导出（基本表）'!S:T,2,0)</f>
        <v>#N/A</v>
      </c>
      <c r="AG1969" s="24"/>
    </row>
    <row r="1970" s="2" customFormat="1" ht="19" customHeight="1" spans="1:35">
      <c r="A1970" s="2">
        <v>1</v>
      </c>
      <c r="B1970" s="11" t="s">
        <v>517</v>
      </c>
      <c r="C1970" s="11" t="s">
        <v>1233</v>
      </c>
      <c r="D1970" s="11" t="s">
        <v>1234</v>
      </c>
      <c r="E1970" s="10" t="s">
        <v>42002</v>
      </c>
      <c r="F1970" s="11" t="s">
        <v>38726</v>
      </c>
      <c r="G1970" s="10" t="s">
        <v>45858</v>
      </c>
      <c r="H1970" s="11" t="s">
        <v>39698</v>
      </c>
      <c r="I1970" s="11" t="s">
        <v>39697</v>
      </c>
      <c r="J1970" s="11" t="s">
        <v>39697</v>
      </c>
      <c r="K1970" s="11" t="s">
        <v>8567</v>
      </c>
      <c r="L1970" s="11" t="s">
        <v>2151</v>
      </c>
      <c r="M1970" s="11" t="s">
        <v>45821</v>
      </c>
      <c r="N1970" s="11" t="s">
        <v>41377</v>
      </c>
      <c r="O1970" s="11" t="s">
        <v>41387</v>
      </c>
      <c r="P1970" s="11" t="s">
        <v>41379</v>
      </c>
      <c r="Q1970" s="11" t="s">
        <v>41984</v>
      </c>
      <c r="R1970" s="11" t="s">
        <v>41984</v>
      </c>
      <c r="S1970" s="17">
        <v>4000</v>
      </c>
      <c r="T1970" s="11" t="s">
        <v>45859</v>
      </c>
      <c r="U1970" s="17">
        <v>4000</v>
      </c>
      <c r="V1970" s="17">
        <v>0</v>
      </c>
      <c r="W1970" s="18">
        <f t="shared" si="131"/>
        <v>4000</v>
      </c>
      <c r="X1970" s="18">
        <f t="shared" si="132"/>
        <v>0</v>
      </c>
      <c r="Y1970" s="2">
        <v>4000</v>
      </c>
      <c r="Z1970" s="2" t="str">
        <f t="shared" si="133"/>
        <v>未整改</v>
      </c>
      <c r="AA1970" s="2" t="str">
        <f t="shared" si="134"/>
        <v>已整改</v>
      </c>
      <c r="AD1970" s="22" t="str">
        <f>VLOOKUP(H1970,'系统导出（基本表）'!R:R,1,0)</f>
        <v>P20511011-0053</v>
      </c>
      <c r="AE1970" s="22" t="str">
        <f>VLOOKUP(I1970,'系统导出（基本表）'!Q:R,2,0)</f>
        <v>P20511011-0053</v>
      </c>
      <c r="AF1970" s="2" t="e">
        <f>VLOOKUP(J1970,'系统导出（基本表）'!S:T,2,0)</f>
        <v>#N/A</v>
      </c>
      <c r="AG1970" s="25">
        <v>4000</v>
      </c>
      <c r="AH1970" s="22"/>
      <c r="AI1970" s="2">
        <f>VLOOKUP(I1970,导出计数_列Q!A:D,4,0)</f>
        <v>4000</v>
      </c>
    </row>
    <row r="1971" s="1" customFormat="1" ht="19" customHeight="1" spans="2:35">
      <c r="B1971" s="10" t="s">
        <v>517</v>
      </c>
      <c r="C1971" s="10" t="s">
        <v>1233</v>
      </c>
      <c r="D1971" s="10" t="s">
        <v>1234</v>
      </c>
      <c r="E1971" s="10" t="s">
        <v>61</v>
      </c>
      <c r="F1971" s="10" t="s">
        <v>61</v>
      </c>
      <c r="G1971" s="10" t="s">
        <v>45839</v>
      </c>
      <c r="H1971" s="10" t="s">
        <v>45840</v>
      </c>
      <c r="I1971" s="10" t="s">
        <v>45841</v>
      </c>
      <c r="J1971" s="10" t="s">
        <v>45841</v>
      </c>
      <c r="K1971" s="10" t="s">
        <v>8567</v>
      </c>
      <c r="L1971" s="10" t="s">
        <v>8558</v>
      </c>
      <c r="M1971" s="10" t="s">
        <v>45821</v>
      </c>
      <c r="N1971" s="10" t="s">
        <v>61</v>
      </c>
      <c r="O1971" s="10" t="s">
        <v>41372</v>
      </c>
      <c r="P1971" s="10" t="s">
        <v>61</v>
      </c>
      <c r="Q1971" s="10" t="s">
        <v>41411</v>
      </c>
      <c r="R1971" s="10" t="s">
        <v>41411</v>
      </c>
      <c r="S1971" s="15">
        <v>1627.78</v>
      </c>
      <c r="T1971" s="10" t="s">
        <v>41412</v>
      </c>
      <c r="U1971" s="15">
        <v>1627.78</v>
      </c>
      <c r="V1971" s="15">
        <v>1627.78</v>
      </c>
      <c r="W1971" s="16">
        <f t="shared" si="131"/>
        <v>0</v>
      </c>
      <c r="X1971" s="16">
        <f t="shared" si="132"/>
        <v>0</v>
      </c>
      <c r="Y1971" s="1">
        <v>1627.78</v>
      </c>
      <c r="Z1971" s="1" t="str">
        <f t="shared" si="133"/>
        <v>未整改</v>
      </c>
      <c r="AA1971" s="1" t="str">
        <f t="shared" si="134"/>
        <v>已整改</v>
      </c>
      <c r="AC1971" s="3"/>
      <c r="AD1971" s="19" t="e">
        <f>VLOOKUP(H1971,'系统导出（基本表）'!R:R,1,0)</f>
        <v>#N/A</v>
      </c>
      <c r="AE1971" s="16" t="e">
        <f>VLOOKUP(I1971,'系统导出（基本表）'!Q:R,2,0)</f>
        <v>#N/A</v>
      </c>
      <c r="AF1971" s="16" t="e">
        <f>VLOOKUP(J1971,'系统导出（基本表）'!S:T,2,0)</f>
        <v>#N/A</v>
      </c>
      <c r="AG1971" s="16"/>
      <c r="AH1971" s="16"/>
      <c r="AI1971" s="16"/>
    </row>
    <row r="1972" s="1" customFormat="1" ht="19" customHeight="1" spans="2:35">
      <c r="B1972" s="10" t="s">
        <v>517</v>
      </c>
      <c r="C1972" s="10" t="s">
        <v>1233</v>
      </c>
      <c r="D1972" s="10" t="s">
        <v>1234</v>
      </c>
      <c r="E1972" s="10" t="s">
        <v>61</v>
      </c>
      <c r="F1972" s="10" t="s">
        <v>61</v>
      </c>
      <c r="G1972" s="10" t="s">
        <v>45855</v>
      </c>
      <c r="H1972" s="10" t="s">
        <v>45856</v>
      </c>
      <c r="I1972" s="10" t="s">
        <v>45857</v>
      </c>
      <c r="J1972" s="10" t="s">
        <v>45857</v>
      </c>
      <c r="K1972" s="10" t="s">
        <v>8567</v>
      </c>
      <c r="L1972" s="10" t="s">
        <v>8558</v>
      </c>
      <c r="M1972" s="10" t="s">
        <v>45821</v>
      </c>
      <c r="N1972" s="10" t="s">
        <v>61</v>
      </c>
      <c r="O1972" s="10" t="s">
        <v>41372</v>
      </c>
      <c r="P1972" s="10" t="s">
        <v>61</v>
      </c>
      <c r="Q1972" s="10" t="s">
        <v>41658</v>
      </c>
      <c r="R1972" s="10" t="s">
        <v>41658</v>
      </c>
      <c r="S1972" s="15">
        <v>7000</v>
      </c>
      <c r="T1972" s="10" t="s">
        <v>41665</v>
      </c>
      <c r="U1972" s="15">
        <v>7000</v>
      </c>
      <c r="V1972" s="15">
        <v>7000</v>
      </c>
      <c r="W1972" s="16">
        <f t="shared" si="131"/>
        <v>0</v>
      </c>
      <c r="X1972" s="16">
        <f t="shared" si="132"/>
        <v>0</v>
      </c>
      <c r="Y1972" s="1">
        <v>7000</v>
      </c>
      <c r="Z1972" s="1" t="str">
        <f t="shared" si="133"/>
        <v>未整改</v>
      </c>
      <c r="AA1972" s="1" t="str">
        <f t="shared" si="134"/>
        <v>已整改</v>
      </c>
      <c r="AC1972" s="3"/>
      <c r="AD1972" s="19" t="e">
        <f>VLOOKUP(H1972,'系统导出（基本表）'!R:R,1,0)</f>
        <v>#N/A</v>
      </c>
      <c r="AE1972" s="16" t="e">
        <f>VLOOKUP(I1972,'系统导出（基本表）'!Q:R,2,0)</f>
        <v>#N/A</v>
      </c>
      <c r="AF1972" s="16" t="e">
        <f>VLOOKUP(J1972,'系统导出（基本表）'!S:T,2,0)</f>
        <v>#N/A</v>
      </c>
      <c r="AG1972" s="16"/>
      <c r="AH1972" s="16"/>
      <c r="AI1972" s="16"/>
    </row>
    <row r="1973" s="1" customFormat="1" ht="19" customHeight="1" spans="2:35">
      <c r="B1973" s="10" t="s">
        <v>517</v>
      </c>
      <c r="C1973" s="10" t="s">
        <v>1233</v>
      </c>
      <c r="D1973" s="10" t="s">
        <v>1234</v>
      </c>
      <c r="E1973" s="10" t="s">
        <v>61</v>
      </c>
      <c r="F1973" s="10" t="s">
        <v>61</v>
      </c>
      <c r="G1973" s="10" t="s">
        <v>45860</v>
      </c>
      <c r="H1973" s="10" t="s">
        <v>45861</v>
      </c>
      <c r="I1973" s="10" t="s">
        <v>45862</v>
      </c>
      <c r="J1973" s="10" t="s">
        <v>45863</v>
      </c>
      <c r="K1973" s="10" t="s">
        <v>8567</v>
      </c>
      <c r="L1973" s="10" t="s">
        <v>8558</v>
      </c>
      <c r="M1973" s="10" t="s">
        <v>45821</v>
      </c>
      <c r="N1973" s="10" t="s">
        <v>61</v>
      </c>
      <c r="O1973" s="10" t="s">
        <v>41372</v>
      </c>
      <c r="P1973" s="10" t="s">
        <v>61</v>
      </c>
      <c r="Q1973" s="10" t="s">
        <v>41658</v>
      </c>
      <c r="R1973" s="10" t="s">
        <v>41658</v>
      </c>
      <c r="S1973" s="15">
        <v>9500</v>
      </c>
      <c r="T1973" s="10" t="s">
        <v>41665</v>
      </c>
      <c r="U1973" s="15">
        <v>9500</v>
      </c>
      <c r="V1973" s="15">
        <v>9500</v>
      </c>
      <c r="W1973" s="16">
        <f t="shared" si="131"/>
        <v>0</v>
      </c>
      <c r="X1973" s="16">
        <f t="shared" si="132"/>
        <v>0</v>
      </c>
      <c r="Y1973" s="1">
        <v>9500</v>
      </c>
      <c r="Z1973" s="1" t="str">
        <f t="shared" si="133"/>
        <v>未整改</v>
      </c>
      <c r="AA1973" s="1" t="str">
        <f t="shared" si="134"/>
        <v>已整改</v>
      </c>
      <c r="AC1973" s="3"/>
      <c r="AD1973" s="19" t="e">
        <f>VLOOKUP(H1973,'系统导出（基本表）'!R:R,1,0)</f>
        <v>#N/A</v>
      </c>
      <c r="AE1973" s="16" t="e">
        <f>VLOOKUP(I1973,'系统导出（基本表）'!Q:R,2,0)</f>
        <v>#N/A</v>
      </c>
      <c r="AF1973" s="16" t="e">
        <f>VLOOKUP(J1973,'系统导出（基本表）'!S:T,2,0)</f>
        <v>#N/A</v>
      </c>
      <c r="AG1973" s="16"/>
      <c r="AH1973" s="16"/>
      <c r="AI1973" s="16"/>
    </row>
    <row r="1974" s="1" customFormat="1" ht="19" customHeight="1" spans="2:35">
      <c r="B1974" s="10" t="s">
        <v>517</v>
      </c>
      <c r="C1974" s="10" t="s">
        <v>1233</v>
      </c>
      <c r="D1974" s="10" t="s">
        <v>1234</v>
      </c>
      <c r="E1974" s="10" t="s">
        <v>61</v>
      </c>
      <c r="F1974" s="10" t="s">
        <v>61</v>
      </c>
      <c r="G1974" s="10" t="s">
        <v>45864</v>
      </c>
      <c r="H1974" s="10" t="s">
        <v>45865</v>
      </c>
      <c r="I1974" s="10" t="s">
        <v>45866</v>
      </c>
      <c r="J1974" s="10" t="s">
        <v>45867</v>
      </c>
      <c r="K1974" s="10" t="s">
        <v>8567</v>
      </c>
      <c r="L1974" s="10" t="s">
        <v>8558</v>
      </c>
      <c r="M1974" s="10" t="s">
        <v>45821</v>
      </c>
      <c r="N1974" s="10" t="s">
        <v>61</v>
      </c>
      <c r="O1974" s="10" t="s">
        <v>41362</v>
      </c>
      <c r="P1974" s="10" t="s">
        <v>61</v>
      </c>
      <c r="Q1974" s="10" t="s">
        <v>41373</v>
      </c>
      <c r="R1974" s="10" t="s">
        <v>41373</v>
      </c>
      <c r="S1974" s="15">
        <v>10000</v>
      </c>
      <c r="T1974" s="10" t="s">
        <v>882</v>
      </c>
      <c r="U1974" s="15">
        <v>10000</v>
      </c>
      <c r="V1974" s="15">
        <v>10000</v>
      </c>
      <c r="W1974" s="16">
        <f t="shared" si="131"/>
        <v>0</v>
      </c>
      <c r="X1974" s="16">
        <f t="shared" si="132"/>
        <v>0</v>
      </c>
      <c r="Y1974" s="1">
        <v>10000</v>
      </c>
      <c r="Z1974" s="1" t="str">
        <f t="shared" si="133"/>
        <v>未整改</v>
      </c>
      <c r="AA1974" s="1" t="str">
        <f t="shared" si="134"/>
        <v>已整改</v>
      </c>
      <c r="AC1974" s="3"/>
      <c r="AD1974" s="19" t="e">
        <f>VLOOKUP(H1974,'系统导出（基本表）'!R:R,1,0)</f>
        <v>#N/A</v>
      </c>
      <c r="AE1974" s="16" t="e">
        <f>VLOOKUP(I1974,'系统导出（基本表）'!Q:R,2,0)</f>
        <v>#N/A</v>
      </c>
      <c r="AF1974" s="16" t="e">
        <f>VLOOKUP(J1974,'系统导出（基本表）'!S:T,2,0)</f>
        <v>#N/A</v>
      </c>
      <c r="AG1974" s="16"/>
      <c r="AH1974" s="16"/>
      <c r="AI1974" s="16"/>
    </row>
    <row r="1975" s="2" customFormat="1" ht="19" customHeight="1" spans="1:33">
      <c r="A1975" s="2">
        <v>1</v>
      </c>
      <c r="B1975" s="11" t="s">
        <v>517</v>
      </c>
      <c r="C1975" s="11" t="s">
        <v>1233</v>
      </c>
      <c r="D1975" s="11" t="s">
        <v>1234</v>
      </c>
      <c r="E1975" s="10" t="s">
        <v>42424</v>
      </c>
      <c r="F1975" s="11" t="s">
        <v>39035</v>
      </c>
      <c r="G1975" s="10" t="s">
        <v>9961</v>
      </c>
      <c r="H1975" s="11" t="s">
        <v>9955</v>
      </c>
      <c r="I1975" s="11" t="s">
        <v>9954</v>
      </c>
      <c r="J1975" s="11" t="s">
        <v>9954</v>
      </c>
      <c r="K1975" s="11" t="s">
        <v>8567</v>
      </c>
      <c r="L1975" s="11" t="s">
        <v>8558</v>
      </c>
      <c r="M1975" s="11" t="s">
        <v>45821</v>
      </c>
      <c r="N1975" s="11" t="s">
        <v>41377</v>
      </c>
      <c r="O1975" s="11" t="s">
        <v>41387</v>
      </c>
      <c r="P1975" s="11" t="s">
        <v>41449</v>
      </c>
      <c r="Q1975" s="11" t="s">
        <v>41411</v>
      </c>
      <c r="R1975" s="11" t="s">
        <v>41411</v>
      </c>
      <c r="S1975" s="17">
        <v>14260.04</v>
      </c>
      <c r="T1975" s="11" t="s">
        <v>42004</v>
      </c>
      <c r="U1975" s="17">
        <v>4500</v>
      </c>
      <c r="V1975" s="17">
        <v>0</v>
      </c>
      <c r="W1975" s="18">
        <f t="shared" si="131"/>
        <v>14260.04</v>
      </c>
      <c r="X1975" s="18">
        <f t="shared" si="132"/>
        <v>9760.04</v>
      </c>
      <c r="Y1975" s="2">
        <v>4500</v>
      </c>
      <c r="Z1975" s="2" t="str">
        <f t="shared" si="133"/>
        <v>未整改</v>
      </c>
      <c r="AA1975" s="2" t="str">
        <f t="shared" si="134"/>
        <v>未整改</v>
      </c>
      <c r="AD1975" s="22" t="e">
        <f>VLOOKUP(H1975,'系统导出（基本表）'!R:R,1,0)</f>
        <v>#N/A</v>
      </c>
      <c r="AE1975" s="22" t="e">
        <f>VLOOKUP(I1975,'系统导出（基本表）'!Q:R,2,0)</f>
        <v>#N/A</v>
      </c>
      <c r="AF1975" s="2" t="e">
        <f>VLOOKUP(J1975,'系统导出（基本表）'!S:T,2,0)</f>
        <v>#N/A</v>
      </c>
      <c r="AG1975" s="24"/>
    </row>
    <row r="1976" s="2" customFormat="1" ht="19" customHeight="1" spans="1:33">
      <c r="A1976" s="2">
        <v>1</v>
      </c>
      <c r="B1976" s="11" t="s">
        <v>517</v>
      </c>
      <c r="C1976" s="11" t="s">
        <v>1233</v>
      </c>
      <c r="D1976" s="11" t="s">
        <v>1234</v>
      </c>
      <c r="E1976" s="10" t="s">
        <v>41394</v>
      </c>
      <c r="F1976" s="11" t="s">
        <v>38507</v>
      </c>
      <c r="G1976" s="10" t="s">
        <v>13666</v>
      </c>
      <c r="H1976" s="11" t="s">
        <v>13662</v>
      </c>
      <c r="I1976" s="11" t="s">
        <v>13661</v>
      </c>
      <c r="J1976" s="11" t="s">
        <v>13661</v>
      </c>
      <c r="K1976" s="11" t="s">
        <v>8567</v>
      </c>
      <c r="L1976" s="11" t="s">
        <v>2151</v>
      </c>
      <c r="M1976" s="11" t="s">
        <v>45821</v>
      </c>
      <c r="N1976" s="11" t="s">
        <v>41377</v>
      </c>
      <c r="O1976" s="11" t="s">
        <v>41387</v>
      </c>
      <c r="P1976" s="11" t="s">
        <v>41379</v>
      </c>
      <c r="Q1976" s="11" t="s">
        <v>41984</v>
      </c>
      <c r="R1976" s="11" t="s">
        <v>41984</v>
      </c>
      <c r="S1976" s="17">
        <v>13739.52</v>
      </c>
      <c r="T1976" s="11" t="s">
        <v>45868</v>
      </c>
      <c r="U1976" s="17">
        <v>13739.52</v>
      </c>
      <c r="V1976" s="17">
        <v>0</v>
      </c>
      <c r="W1976" s="18">
        <f t="shared" si="131"/>
        <v>13739.52</v>
      </c>
      <c r="X1976" s="18">
        <f t="shared" si="132"/>
        <v>0</v>
      </c>
      <c r="Y1976" s="2">
        <v>13739.52</v>
      </c>
      <c r="Z1976" s="2" t="str">
        <f t="shared" si="133"/>
        <v>未整改</v>
      </c>
      <c r="AA1976" s="2" t="str">
        <f t="shared" si="134"/>
        <v>已整改</v>
      </c>
      <c r="AD1976" s="22" t="e">
        <f>VLOOKUP(H1976,'系统导出（基本表）'!R:R,1,0)</f>
        <v>#N/A</v>
      </c>
      <c r="AE1976" s="22" t="e">
        <f>VLOOKUP(I1976,'系统导出（基本表）'!Q:R,2,0)</f>
        <v>#N/A</v>
      </c>
      <c r="AF1976" s="2" t="e">
        <f>VLOOKUP(J1976,'系统导出（基本表）'!S:T,2,0)</f>
        <v>#N/A</v>
      </c>
      <c r="AG1976" s="24"/>
    </row>
    <row r="1977" s="1" customFormat="1" ht="19" customHeight="1" spans="2:35">
      <c r="B1977" s="10" t="s">
        <v>517</v>
      </c>
      <c r="C1977" s="10" t="s">
        <v>1233</v>
      </c>
      <c r="D1977" s="10" t="s">
        <v>1234</v>
      </c>
      <c r="E1977" s="10" t="s">
        <v>61</v>
      </c>
      <c r="F1977" s="10" t="s">
        <v>61</v>
      </c>
      <c r="G1977" s="10" t="s">
        <v>45848</v>
      </c>
      <c r="H1977" s="10" t="s">
        <v>45849</v>
      </c>
      <c r="I1977" s="10" t="s">
        <v>45850</v>
      </c>
      <c r="J1977" s="10" t="s">
        <v>45851</v>
      </c>
      <c r="K1977" s="10" t="s">
        <v>8567</v>
      </c>
      <c r="L1977" s="10" t="s">
        <v>8558</v>
      </c>
      <c r="M1977" s="10" t="s">
        <v>45821</v>
      </c>
      <c r="N1977" s="10" t="s">
        <v>61</v>
      </c>
      <c r="O1977" s="10" t="s">
        <v>41372</v>
      </c>
      <c r="P1977" s="10" t="s">
        <v>61</v>
      </c>
      <c r="Q1977" s="10" t="s">
        <v>41984</v>
      </c>
      <c r="R1977" s="10" t="s">
        <v>41984</v>
      </c>
      <c r="S1977" s="15">
        <v>130.45</v>
      </c>
      <c r="T1977" s="10" t="s">
        <v>41984</v>
      </c>
      <c r="U1977" s="15">
        <v>130.45</v>
      </c>
      <c r="V1977" s="15">
        <v>130.45</v>
      </c>
      <c r="W1977" s="16">
        <f t="shared" si="131"/>
        <v>0</v>
      </c>
      <c r="X1977" s="16">
        <f t="shared" si="132"/>
        <v>0</v>
      </c>
      <c r="Y1977" s="1">
        <v>130.45</v>
      </c>
      <c r="Z1977" s="1" t="str">
        <f t="shared" si="133"/>
        <v>未整改</v>
      </c>
      <c r="AA1977" s="1" t="str">
        <f t="shared" si="134"/>
        <v>已整改</v>
      </c>
      <c r="AC1977" s="3">
        <f>S1977-Y1977</f>
        <v>0</v>
      </c>
      <c r="AD1977" s="19" t="e">
        <f>VLOOKUP(H1977,'系统导出（基本表）'!R:R,1,0)</f>
        <v>#N/A</v>
      </c>
      <c r="AE1977" s="16" t="e">
        <f>VLOOKUP(I1977,'系统导出（基本表）'!Q:R,2,0)</f>
        <v>#N/A</v>
      </c>
      <c r="AF1977" s="16" t="e">
        <f>VLOOKUP(J1977,'系统导出（基本表）'!S:T,2,0)</f>
        <v>#N/A</v>
      </c>
      <c r="AG1977" s="16"/>
      <c r="AH1977" s="16"/>
      <c r="AI1977" s="16"/>
    </row>
    <row r="1978" s="2" customFormat="1" ht="19" customHeight="1" spans="1:33">
      <c r="A1978" s="2">
        <v>1</v>
      </c>
      <c r="B1978" s="11" t="s">
        <v>517</v>
      </c>
      <c r="C1978" s="11" t="s">
        <v>1233</v>
      </c>
      <c r="D1978" s="11" t="s">
        <v>1234</v>
      </c>
      <c r="E1978" s="10" t="s">
        <v>42424</v>
      </c>
      <c r="F1978" s="11" t="s">
        <v>39035</v>
      </c>
      <c r="G1978" s="10" t="s">
        <v>45839</v>
      </c>
      <c r="H1978" s="11" t="s">
        <v>45840</v>
      </c>
      <c r="I1978" s="11" t="s">
        <v>45841</v>
      </c>
      <c r="J1978" s="11" t="s">
        <v>45841</v>
      </c>
      <c r="K1978" s="11" t="s">
        <v>8567</v>
      </c>
      <c r="L1978" s="11" t="s">
        <v>8558</v>
      </c>
      <c r="M1978" s="11" t="s">
        <v>45821</v>
      </c>
      <c r="N1978" s="11" t="s">
        <v>41377</v>
      </c>
      <c r="O1978" s="11" t="s">
        <v>41387</v>
      </c>
      <c r="P1978" s="11" t="s">
        <v>41449</v>
      </c>
      <c r="Q1978" s="11" t="s">
        <v>41501</v>
      </c>
      <c r="R1978" s="11" t="s">
        <v>41501</v>
      </c>
      <c r="S1978" s="17">
        <v>620.5688</v>
      </c>
      <c r="T1978" s="11" t="s">
        <v>45869</v>
      </c>
      <c r="U1978" s="17">
        <v>620.5688</v>
      </c>
      <c r="V1978" s="17">
        <v>0</v>
      </c>
      <c r="W1978" s="18">
        <f t="shared" si="131"/>
        <v>620.5688</v>
      </c>
      <c r="X1978" s="18">
        <f t="shared" si="132"/>
        <v>0</v>
      </c>
      <c r="Y1978" s="2">
        <v>620.5688</v>
      </c>
      <c r="Z1978" s="2" t="str">
        <f t="shared" si="133"/>
        <v>未整改</v>
      </c>
      <c r="AA1978" s="2" t="str">
        <f t="shared" si="134"/>
        <v>已整改</v>
      </c>
      <c r="AD1978" s="22" t="e">
        <f>VLOOKUP(H1978,'系统导出（基本表）'!R:R,1,0)</f>
        <v>#N/A</v>
      </c>
      <c r="AE1978" s="22" t="e">
        <f>VLOOKUP(I1978,'系统导出（基本表）'!Q:R,2,0)</f>
        <v>#N/A</v>
      </c>
      <c r="AF1978" s="2" t="e">
        <f>VLOOKUP(J1978,'系统导出（基本表）'!S:T,2,0)</f>
        <v>#N/A</v>
      </c>
      <c r="AG1978" s="24"/>
    </row>
    <row r="1979" s="1" customFormat="1" ht="19" customHeight="1" spans="2:35">
      <c r="B1979" s="10" t="s">
        <v>517</v>
      </c>
      <c r="C1979" s="10" t="s">
        <v>1233</v>
      </c>
      <c r="D1979" s="10" t="s">
        <v>1234</v>
      </c>
      <c r="E1979" s="10" t="s">
        <v>61</v>
      </c>
      <c r="F1979" s="10" t="s">
        <v>61</v>
      </c>
      <c r="G1979" s="10" t="s">
        <v>45870</v>
      </c>
      <c r="H1979" s="10" t="s">
        <v>45871</v>
      </c>
      <c r="I1979" s="10" t="s">
        <v>45872</v>
      </c>
      <c r="J1979" s="10" t="s">
        <v>45873</v>
      </c>
      <c r="K1979" s="10" t="s">
        <v>8567</v>
      </c>
      <c r="L1979" s="10" t="s">
        <v>8558</v>
      </c>
      <c r="M1979" s="10" t="s">
        <v>45821</v>
      </c>
      <c r="N1979" s="10" t="s">
        <v>61</v>
      </c>
      <c r="O1979" s="10" t="s">
        <v>41372</v>
      </c>
      <c r="P1979" s="10" t="s">
        <v>61</v>
      </c>
      <c r="Q1979" s="10" t="s">
        <v>41354</v>
      </c>
      <c r="R1979" s="10" t="s">
        <v>41354</v>
      </c>
      <c r="S1979" s="15">
        <v>325.09</v>
      </c>
      <c r="T1979" s="10" t="s">
        <v>41902</v>
      </c>
      <c r="U1979" s="15">
        <v>325.09</v>
      </c>
      <c r="V1979" s="15">
        <v>325.09</v>
      </c>
      <c r="W1979" s="16">
        <f t="shared" si="131"/>
        <v>0</v>
      </c>
      <c r="X1979" s="16">
        <f t="shared" si="132"/>
        <v>0</v>
      </c>
      <c r="Y1979" s="1">
        <v>325.09</v>
      </c>
      <c r="Z1979" s="1" t="str">
        <f t="shared" si="133"/>
        <v>未整改</v>
      </c>
      <c r="AA1979" s="1" t="str">
        <f t="shared" si="134"/>
        <v>已整改</v>
      </c>
      <c r="AC1979" s="3"/>
      <c r="AD1979" s="19" t="e">
        <f>VLOOKUP(H1979,'系统导出（基本表）'!R:R,1,0)</f>
        <v>#N/A</v>
      </c>
      <c r="AE1979" s="16" t="e">
        <f>VLOOKUP(I1979,'系统导出（基本表）'!Q:R,2,0)</f>
        <v>#N/A</v>
      </c>
      <c r="AF1979" s="16" t="e">
        <f>VLOOKUP(J1979,'系统导出（基本表）'!S:T,2,0)</f>
        <v>#N/A</v>
      </c>
      <c r="AG1979" s="16"/>
      <c r="AH1979" s="16"/>
      <c r="AI1979" s="16"/>
    </row>
    <row r="1980" s="1" customFormat="1" ht="19" customHeight="1" spans="2:35">
      <c r="B1980" s="10" t="s">
        <v>517</v>
      </c>
      <c r="C1980" s="10" t="s">
        <v>1233</v>
      </c>
      <c r="D1980" s="10" t="s">
        <v>1234</v>
      </c>
      <c r="E1980" s="10" t="s">
        <v>61</v>
      </c>
      <c r="F1980" s="10" t="s">
        <v>61</v>
      </c>
      <c r="G1980" s="10" t="s">
        <v>45817</v>
      </c>
      <c r="H1980" s="10" t="s">
        <v>45818</v>
      </c>
      <c r="I1980" s="10" t="s">
        <v>45819</v>
      </c>
      <c r="J1980" s="10" t="s">
        <v>45820</v>
      </c>
      <c r="K1980" s="10" t="s">
        <v>8567</v>
      </c>
      <c r="L1980" s="10" t="s">
        <v>8558</v>
      </c>
      <c r="M1980" s="10" t="s">
        <v>45821</v>
      </c>
      <c r="N1980" s="10" t="s">
        <v>61</v>
      </c>
      <c r="O1980" s="10" t="s">
        <v>41372</v>
      </c>
      <c r="P1980" s="10" t="s">
        <v>61</v>
      </c>
      <c r="Q1980" s="10" t="s">
        <v>41411</v>
      </c>
      <c r="R1980" s="10" t="s">
        <v>41411</v>
      </c>
      <c r="S1980" s="15">
        <v>1247.09</v>
      </c>
      <c r="T1980" s="10" t="s">
        <v>41412</v>
      </c>
      <c r="U1980" s="15">
        <v>1247.09</v>
      </c>
      <c r="V1980" s="15">
        <v>1247.09</v>
      </c>
      <c r="W1980" s="16">
        <f t="shared" si="131"/>
        <v>0</v>
      </c>
      <c r="X1980" s="16">
        <f t="shared" si="132"/>
        <v>0</v>
      </c>
      <c r="Y1980" s="1">
        <v>1247.09</v>
      </c>
      <c r="Z1980" s="1" t="str">
        <f t="shared" si="133"/>
        <v>未整改</v>
      </c>
      <c r="AA1980" s="1" t="str">
        <f t="shared" si="134"/>
        <v>已整改</v>
      </c>
      <c r="AC1980" s="3"/>
      <c r="AD1980" s="19" t="e">
        <f>VLOOKUP(H1980,'系统导出（基本表）'!R:R,1,0)</f>
        <v>#N/A</v>
      </c>
      <c r="AE1980" s="16" t="e">
        <f>VLOOKUP(I1980,'系统导出（基本表）'!Q:R,2,0)</f>
        <v>#N/A</v>
      </c>
      <c r="AF1980" s="16" t="e">
        <f>VLOOKUP(J1980,'系统导出（基本表）'!S:T,2,0)</f>
        <v>#N/A</v>
      </c>
      <c r="AG1980" s="16"/>
      <c r="AH1980" s="16"/>
      <c r="AI1980" s="16"/>
    </row>
    <row r="1981" s="1" customFormat="1" ht="19" customHeight="1" spans="2:35">
      <c r="B1981" s="10" t="s">
        <v>517</v>
      </c>
      <c r="C1981" s="10" t="s">
        <v>1233</v>
      </c>
      <c r="D1981" s="10" t="s">
        <v>1234</v>
      </c>
      <c r="E1981" s="10" t="s">
        <v>43628</v>
      </c>
      <c r="F1981" s="10" t="s">
        <v>38955</v>
      </c>
      <c r="G1981" s="10" t="s">
        <v>16625</v>
      </c>
      <c r="H1981" s="10" t="s">
        <v>16620</v>
      </c>
      <c r="I1981" s="10" t="s">
        <v>16619</v>
      </c>
      <c r="J1981" s="10" t="s">
        <v>16619</v>
      </c>
      <c r="K1981" s="10" t="s">
        <v>8567</v>
      </c>
      <c r="L1981" s="10" t="s">
        <v>8558</v>
      </c>
      <c r="M1981" s="10" t="s">
        <v>45821</v>
      </c>
      <c r="N1981" s="10" t="s">
        <v>41377</v>
      </c>
      <c r="O1981" s="10" t="s">
        <v>41378</v>
      </c>
      <c r="P1981" s="10" t="s">
        <v>41456</v>
      </c>
      <c r="Q1981" s="10" t="s">
        <v>41411</v>
      </c>
      <c r="R1981" s="10" t="s">
        <v>41411</v>
      </c>
      <c r="S1981" s="15">
        <v>1698.11</v>
      </c>
      <c r="T1981" s="10" t="s">
        <v>41463</v>
      </c>
      <c r="U1981" s="15">
        <v>1698.11</v>
      </c>
      <c r="V1981" s="15">
        <v>1698.11</v>
      </c>
      <c r="W1981" s="16">
        <f t="shared" si="131"/>
        <v>0</v>
      </c>
      <c r="X1981" s="16">
        <f t="shared" si="132"/>
        <v>0</v>
      </c>
      <c r="Y1981" s="1">
        <v>1698.11</v>
      </c>
      <c r="Z1981" s="1" t="str">
        <f t="shared" si="133"/>
        <v>未整改</v>
      </c>
      <c r="AA1981" s="1" t="str">
        <f t="shared" si="134"/>
        <v>已整改</v>
      </c>
      <c r="AC1981" s="3"/>
      <c r="AD1981" s="19" t="e">
        <f>VLOOKUP(H1981,'系统导出（基本表）'!R:R,1,0)</f>
        <v>#N/A</v>
      </c>
      <c r="AE1981" s="16" t="e">
        <f>VLOOKUP(I1981,'系统导出（基本表）'!Q:R,2,0)</f>
        <v>#N/A</v>
      </c>
      <c r="AF1981" s="16" t="e">
        <f>VLOOKUP(J1981,'系统导出（基本表）'!S:T,2,0)</f>
        <v>#N/A</v>
      </c>
      <c r="AG1981" s="16"/>
      <c r="AH1981" s="16"/>
      <c r="AI1981" s="16"/>
    </row>
    <row r="1982" s="1" customFormat="1" ht="19" customHeight="1" spans="2:35">
      <c r="B1982" s="10" t="s">
        <v>517</v>
      </c>
      <c r="C1982" s="10" t="s">
        <v>1233</v>
      </c>
      <c r="D1982" s="10" t="s">
        <v>1234</v>
      </c>
      <c r="E1982" s="10" t="s">
        <v>61</v>
      </c>
      <c r="F1982" s="10" t="s">
        <v>61</v>
      </c>
      <c r="G1982" s="10" t="s">
        <v>45874</v>
      </c>
      <c r="H1982" s="10" t="s">
        <v>45875</v>
      </c>
      <c r="I1982" s="10" t="s">
        <v>45876</v>
      </c>
      <c r="J1982" s="10" t="s">
        <v>45876</v>
      </c>
      <c r="K1982" s="10" t="s">
        <v>8567</v>
      </c>
      <c r="L1982" s="10" t="s">
        <v>8558</v>
      </c>
      <c r="M1982" s="10" t="s">
        <v>45821</v>
      </c>
      <c r="N1982" s="10" t="s">
        <v>61</v>
      </c>
      <c r="O1982" s="10" t="s">
        <v>41372</v>
      </c>
      <c r="P1982" s="10" t="s">
        <v>61</v>
      </c>
      <c r="Q1982" s="10" t="s">
        <v>41411</v>
      </c>
      <c r="R1982" s="10" t="s">
        <v>41411</v>
      </c>
      <c r="S1982" s="15">
        <v>520.99</v>
      </c>
      <c r="T1982" s="10" t="s">
        <v>41412</v>
      </c>
      <c r="U1982" s="15">
        <v>520.99</v>
      </c>
      <c r="V1982" s="15">
        <v>520.99</v>
      </c>
      <c r="W1982" s="16">
        <f t="shared" si="131"/>
        <v>0</v>
      </c>
      <c r="X1982" s="16">
        <f t="shared" si="132"/>
        <v>0</v>
      </c>
      <c r="Y1982" s="1">
        <v>520.99</v>
      </c>
      <c r="Z1982" s="1" t="str">
        <f t="shared" si="133"/>
        <v>未整改</v>
      </c>
      <c r="AA1982" s="1" t="str">
        <f t="shared" si="134"/>
        <v>已整改</v>
      </c>
      <c r="AC1982" s="3"/>
      <c r="AD1982" s="19" t="e">
        <f>VLOOKUP(H1982,'系统导出（基本表）'!R:R,1,0)</f>
        <v>#N/A</v>
      </c>
      <c r="AE1982" s="16" t="e">
        <f>VLOOKUP(I1982,'系统导出（基本表）'!Q:R,2,0)</f>
        <v>#N/A</v>
      </c>
      <c r="AF1982" s="16" t="e">
        <f>VLOOKUP(J1982,'系统导出（基本表）'!S:T,2,0)</f>
        <v>#N/A</v>
      </c>
      <c r="AG1982" s="16"/>
      <c r="AH1982" s="16"/>
      <c r="AI1982" s="16"/>
    </row>
    <row r="1983" s="1" customFormat="1" ht="19" customHeight="1" spans="2:35">
      <c r="B1983" s="10" t="s">
        <v>517</v>
      </c>
      <c r="C1983" s="10" t="s">
        <v>1233</v>
      </c>
      <c r="D1983" s="10" t="s">
        <v>1234</v>
      </c>
      <c r="E1983" s="10" t="s">
        <v>61</v>
      </c>
      <c r="F1983" s="10" t="s">
        <v>61</v>
      </c>
      <c r="G1983" s="10" t="s">
        <v>45836</v>
      </c>
      <c r="H1983" s="10" t="s">
        <v>45837</v>
      </c>
      <c r="I1983" s="10" t="s">
        <v>45838</v>
      </c>
      <c r="J1983" s="10" t="s">
        <v>45838</v>
      </c>
      <c r="K1983" s="10" t="s">
        <v>8567</v>
      </c>
      <c r="L1983" s="10" t="s">
        <v>8558</v>
      </c>
      <c r="M1983" s="10" t="s">
        <v>45821</v>
      </c>
      <c r="N1983" s="10" t="s">
        <v>61</v>
      </c>
      <c r="O1983" s="10" t="s">
        <v>41372</v>
      </c>
      <c r="P1983" s="10" t="s">
        <v>61</v>
      </c>
      <c r="Q1983" s="10" t="s">
        <v>41411</v>
      </c>
      <c r="R1983" s="10" t="s">
        <v>41411</v>
      </c>
      <c r="S1983" s="15">
        <v>6849.04</v>
      </c>
      <c r="T1983" s="10" t="s">
        <v>41412</v>
      </c>
      <c r="U1983" s="15">
        <v>6849.04</v>
      </c>
      <c r="V1983" s="15">
        <v>6849.04</v>
      </c>
      <c r="W1983" s="16">
        <f t="shared" si="131"/>
        <v>0</v>
      </c>
      <c r="X1983" s="16">
        <f t="shared" si="132"/>
        <v>0</v>
      </c>
      <c r="Y1983" s="1">
        <v>6849.04</v>
      </c>
      <c r="Z1983" s="1" t="str">
        <f t="shared" si="133"/>
        <v>未整改</v>
      </c>
      <c r="AA1983" s="1" t="str">
        <f t="shared" si="134"/>
        <v>已整改</v>
      </c>
      <c r="AC1983" s="3"/>
      <c r="AD1983" s="19" t="e">
        <f>VLOOKUP(H1983,'系统导出（基本表）'!R:R,1,0)</f>
        <v>#N/A</v>
      </c>
      <c r="AE1983" s="16" t="e">
        <f>VLOOKUP(I1983,'系统导出（基本表）'!Q:R,2,0)</f>
        <v>#N/A</v>
      </c>
      <c r="AF1983" s="16" t="e">
        <f>VLOOKUP(J1983,'系统导出（基本表）'!S:T,2,0)</f>
        <v>#N/A</v>
      </c>
      <c r="AG1983" s="16"/>
      <c r="AH1983" s="16"/>
      <c r="AI1983" s="16"/>
    </row>
    <row r="1984" s="1" customFormat="1" ht="19" customHeight="1" spans="2:35">
      <c r="B1984" s="10" t="s">
        <v>517</v>
      </c>
      <c r="C1984" s="10" t="s">
        <v>1233</v>
      </c>
      <c r="D1984" s="10" t="s">
        <v>1234</v>
      </c>
      <c r="E1984" s="10" t="s">
        <v>61</v>
      </c>
      <c r="F1984" s="10" t="s">
        <v>61</v>
      </c>
      <c r="G1984" s="10" t="s">
        <v>45870</v>
      </c>
      <c r="H1984" s="10" t="s">
        <v>45871</v>
      </c>
      <c r="I1984" s="10" t="s">
        <v>45872</v>
      </c>
      <c r="J1984" s="10" t="s">
        <v>45873</v>
      </c>
      <c r="K1984" s="10" t="s">
        <v>8567</v>
      </c>
      <c r="L1984" s="10" t="s">
        <v>8558</v>
      </c>
      <c r="M1984" s="10" t="s">
        <v>45821</v>
      </c>
      <c r="N1984" s="10" t="s">
        <v>61</v>
      </c>
      <c r="O1984" s="10" t="s">
        <v>41372</v>
      </c>
      <c r="P1984" s="10" t="s">
        <v>61</v>
      </c>
      <c r="Q1984" s="10" t="s">
        <v>41411</v>
      </c>
      <c r="R1984" s="10" t="s">
        <v>41411</v>
      </c>
      <c r="S1984" s="15">
        <v>2413.03</v>
      </c>
      <c r="T1984" s="10" t="s">
        <v>41412</v>
      </c>
      <c r="U1984" s="15">
        <v>2413.03</v>
      </c>
      <c r="V1984" s="15">
        <v>2413.03</v>
      </c>
      <c r="W1984" s="16">
        <f t="shared" si="131"/>
        <v>0</v>
      </c>
      <c r="X1984" s="16">
        <f t="shared" si="132"/>
        <v>0</v>
      </c>
      <c r="Y1984" s="1">
        <v>2413.03</v>
      </c>
      <c r="Z1984" s="1" t="str">
        <f t="shared" si="133"/>
        <v>未整改</v>
      </c>
      <c r="AA1984" s="1" t="str">
        <f t="shared" si="134"/>
        <v>已整改</v>
      </c>
      <c r="AC1984" s="3"/>
      <c r="AD1984" s="19" t="e">
        <f>VLOOKUP(H1984,'系统导出（基本表）'!R:R,1,0)</f>
        <v>#N/A</v>
      </c>
      <c r="AE1984" s="16" t="e">
        <f>VLOOKUP(I1984,'系统导出（基本表）'!Q:R,2,0)</f>
        <v>#N/A</v>
      </c>
      <c r="AF1984" s="16" t="e">
        <f>VLOOKUP(J1984,'系统导出（基本表）'!S:T,2,0)</f>
        <v>#N/A</v>
      </c>
      <c r="AG1984" s="16"/>
      <c r="AH1984" s="16"/>
      <c r="AI1984" s="16"/>
    </row>
    <row r="1985" s="1" customFormat="1" ht="19" customHeight="1" spans="2:35">
      <c r="B1985" s="10" t="s">
        <v>517</v>
      </c>
      <c r="C1985" s="10" t="s">
        <v>1233</v>
      </c>
      <c r="D1985" s="10" t="s">
        <v>1234</v>
      </c>
      <c r="E1985" s="10" t="s">
        <v>61</v>
      </c>
      <c r="F1985" s="10" t="s">
        <v>61</v>
      </c>
      <c r="G1985" s="10" t="s">
        <v>45877</v>
      </c>
      <c r="H1985" s="10" t="s">
        <v>45878</v>
      </c>
      <c r="I1985" s="10" t="s">
        <v>45879</v>
      </c>
      <c r="J1985" s="10" t="s">
        <v>45879</v>
      </c>
      <c r="K1985" s="10" t="s">
        <v>8567</v>
      </c>
      <c r="L1985" s="10" t="s">
        <v>8558</v>
      </c>
      <c r="M1985" s="10" t="s">
        <v>45821</v>
      </c>
      <c r="N1985" s="10" t="s">
        <v>61</v>
      </c>
      <c r="O1985" s="10" t="s">
        <v>41372</v>
      </c>
      <c r="P1985" s="10" t="s">
        <v>61</v>
      </c>
      <c r="Q1985" s="10" t="s">
        <v>41411</v>
      </c>
      <c r="R1985" s="10" t="s">
        <v>41411</v>
      </c>
      <c r="S1985" s="15">
        <v>3297.69</v>
      </c>
      <c r="T1985" s="10" t="s">
        <v>41412</v>
      </c>
      <c r="U1985" s="15">
        <v>3297.69</v>
      </c>
      <c r="V1985" s="15">
        <v>3297.69</v>
      </c>
      <c r="W1985" s="16">
        <f t="shared" si="131"/>
        <v>0</v>
      </c>
      <c r="X1985" s="16">
        <f t="shared" si="132"/>
        <v>0</v>
      </c>
      <c r="Y1985" s="1">
        <v>3297.69</v>
      </c>
      <c r="Z1985" s="1" t="str">
        <f t="shared" si="133"/>
        <v>未整改</v>
      </c>
      <c r="AA1985" s="1" t="str">
        <f t="shared" si="134"/>
        <v>已整改</v>
      </c>
      <c r="AC1985" s="3"/>
      <c r="AD1985" s="19" t="e">
        <f>VLOOKUP(H1985,'系统导出（基本表）'!R:R,1,0)</f>
        <v>#N/A</v>
      </c>
      <c r="AE1985" s="16" t="e">
        <f>VLOOKUP(I1985,'系统导出（基本表）'!Q:R,2,0)</f>
        <v>#N/A</v>
      </c>
      <c r="AF1985" s="16" t="e">
        <f>VLOOKUP(J1985,'系统导出（基本表）'!S:T,2,0)</f>
        <v>#N/A</v>
      </c>
      <c r="AG1985" s="16"/>
      <c r="AH1985" s="16"/>
      <c r="AI1985" s="16"/>
    </row>
    <row r="1986" s="1" customFormat="1" ht="19" customHeight="1" spans="2:35">
      <c r="B1986" s="10" t="s">
        <v>517</v>
      </c>
      <c r="C1986" s="10" t="s">
        <v>2343</v>
      </c>
      <c r="D1986" s="10" t="s">
        <v>2344</v>
      </c>
      <c r="E1986" s="10" t="s">
        <v>44868</v>
      </c>
      <c r="F1986" s="10" t="s">
        <v>39551</v>
      </c>
      <c r="G1986" s="10" t="s">
        <v>45880</v>
      </c>
      <c r="H1986" s="10" t="s">
        <v>45881</v>
      </c>
      <c r="I1986" s="10" t="s">
        <v>45882</v>
      </c>
      <c r="J1986" s="10" t="s">
        <v>45883</v>
      </c>
      <c r="K1986" s="10" t="s">
        <v>2355</v>
      </c>
      <c r="L1986" s="10" t="s">
        <v>9081</v>
      </c>
      <c r="M1986" s="10" t="s">
        <v>45884</v>
      </c>
      <c r="N1986" s="10" t="s">
        <v>41377</v>
      </c>
      <c r="O1986" s="10" t="s">
        <v>41378</v>
      </c>
      <c r="P1986" s="10" t="s">
        <v>41456</v>
      </c>
      <c r="Q1986" s="10" t="s">
        <v>41411</v>
      </c>
      <c r="R1986" s="10" t="s">
        <v>41411</v>
      </c>
      <c r="S1986" s="15">
        <v>244.23</v>
      </c>
      <c r="T1986" s="10" t="s">
        <v>41463</v>
      </c>
      <c r="U1986" s="15">
        <v>244.857678</v>
      </c>
      <c r="V1986" s="15">
        <v>87.412522</v>
      </c>
      <c r="W1986" s="16">
        <f t="shared" si="131"/>
        <v>156.817478</v>
      </c>
      <c r="X1986" s="16">
        <f t="shared" si="132"/>
        <v>-0.627678000000003</v>
      </c>
      <c r="Y1986" s="1">
        <v>244.857678</v>
      </c>
      <c r="Z1986" s="1" t="str">
        <f t="shared" si="133"/>
        <v>未整改</v>
      </c>
      <c r="AA1986" s="1" t="str">
        <f t="shared" si="134"/>
        <v>已整改</v>
      </c>
      <c r="AC1986" s="3"/>
      <c r="AD1986" s="19" t="e">
        <f>VLOOKUP(H1986,'系统导出（基本表）'!R:R,1,0)</f>
        <v>#N/A</v>
      </c>
      <c r="AE1986" s="16" t="e">
        <f>VLOOKUP(I1986,'系统导出（基本表）'!Q:R,2,0)</f>
        <v>#N/A</v>
      </c>
      <c r="AF1986" s="16" t="e">
        <f>VLOOKUP(J1986,'系统导出（基本表）'!S:T,2,0)</f>
        <v>#N/A</v>
      </c>
      <c r="AG1986" s="16"/>
      <c r="AH1986" s="16"/>
      <c r="AI1986" s="16"/>
    </row>
    <row r="1987" s="1" customFormat="1" ht="19" customHeight="1" spans="2:35">
      <c r="B1987" s="10" t="s">
        <v>517</v>
      </c>
      <c r="C1987" s="10" t="s">
        <v>2343</v>
      </c>
      <c r="D1987" s="10" t="s">
        <v>2344</v>
      </c>
      <c r="E1987" s="10" t="s">
        <v>61</v>
      </c>
      <c r="F1987" s="10" t="s">
        <v>61</v>
      </c>
      <c r="G1987" s="10" t="s">
        <v>45885</v>
      </c>
      <c r="H1987" s="10" t="s">
        <v>45886</v>
      </c>
      <c r="I1987" s="10" t="s">
        <v>45887</v>
      </c>
      <c r="J1987" s="10" t="s">
        <v>45888</v>
      </c>
      <c r="K1987" s="10" t="s">
        <v>2355</v>
      </c>
      <c r="L1987" s="10" t="s">
        <v>9081</v>
      </c>
      <c r="M1987" s="10" t="s">
        <v>45884</v>
      </c>
      <c r="N1987" s="10" t="s">
        <v>61</v>
      </c>
      <c r="O1987" s="10" t="s">
        <v>41372</v>
      </c>
      <c r="P1987" s="10" t="s">
        <v>61</v>
      </c>
      <c r="Q1987" s="10" t="s">
        <v>41411</v>
      </c>
      <c r="R1987" s="10" t="s">
        <v>41411</v>
      </c>
      <c r="S1987" s="15">
        <v>3466</v>
      </c>
      <c r="T1987" s="10" t="s">
        <v>41412</v>
      </c>
      <c r="U1987" s="15">
        <v>3466</v>
      </c>
      <c r="V1987" s="15">
        <v>3466</v>
      </c>
      <c r="W1987" s="16">
        <f t="shared" si="131"/>
        <v>0</v>
      </c>
      <c r="X1987" s="16">
        <f t="shared" si="132"/>
        <v>0</v>
      </c>
      <c r="Y1987" s="1">
        <v>3466</v>
      </c>
      <c r="Z1987" s="1" t="str">
        <f t="shared" si="133"/>
        <v>未整改</v>
      </c>
      <c r="AA1987" s="1" t="str">
        <f t="shared" si="134"/>
        <v>已整改</v>
      </c>
      <c r="AC1987" s="3"/>
      <c r="AD1987" s="19" t="e">
        <f>VLOOKUP(H1987,'系统导出（基本表）'!R:R,1,0)</f>
        <v>#N/A</v>
      </c>
      <c r="AE1987" s="16" t="e">
        <f>VLOOKUP(I1987,'系统导出（基本表）'!Q:R,2,0)</f>
        <v>#N/A</v>
      </c>
      <c r="AF1987" s="16" t="e">
        <f>VLOOKUP(J1987,'系统导出（基本表）'!S:T,2,0)</f>
        <v>#N/A</v>
      </c>
      <c r="AG1987" s="16"/>
      <c r="AH1987" s="16"/>
      <c r="AI1987" s="16"/>
    </row>
    <row r="1988" s="1" customFormat="1" ht="19" customHeight="1" spans="2:35">
      <c r="B1988" s="10" t="s">
        <v>517</v>
      </c>
      <c r="C1988" s="10" t="s">
        <v>2343</v>
      </c>
      <c r="D1988" s="10" t="s">
        <v>2344</v>
      </c>
      <c r="E1988" s="10" t="s">
        <v>41437</v>
      </c>
      <c r="F1988" s="10" t="s">
        <v>39206</v>
      </c>
      <c r="G1988" s="10" t="s">
        <v>9088</v>
      </c>
      <c r="H1988" s="10" t="s">
        <v>9084</v>
      </c>
      <c r="I1988" s="10" t="s">
        <v>9083</v>
      </c>
      <c r="J1988" s="10" t="s">
        <v>9083</v>
      </c>
      <c r="K1988" s="10" t="s">
        <v>2355</v>
      </c>
      <c r="L1988" s="10" t="s">
        <v>9081</v>
      </c>
      <c r="M1988" s="10" t="s">
        <v>45884</v>
      </c>
      <c r="N1988" s="10" t="s">
        <v>41377</v>
      </c>
      <c r="O1988" s="10" t="s">
        <v>41378</v>
      </c>
      <c r="P1988" s="10" t="s">
        <v>41379</v>
      </c>
      <c r="Q1988" s="10" t="s">
        <v>41501</v>
      </c>
      <c r="R1988" s="10" t="s">
        <v>41501</v>
      </c>
      <c r="S1988" s="15">
        <v>53.51</v>
      </c>
      <c r="T1988" s="10" t="s">
        <v>45889</v>
      </c>
      <c r="U1988" s="15">
        <v>53.51</v>
      </c>
      <c r="V1988" s="15">
        <v>53.51</v>
      </c>
      <c r="W1988" s="16">
        <f t="shared" ref="W1988:W2051" si="135">S1988-V1988</f>
        <v>0</v>
      </c>
      <c r="X1988" s="16">
        <f t="shared" ref="X1988:X2051" si="136">S1988-U1988</f>
        <v>0</v>
      </c>
      <c r="Y1988" s="1">
        <v>53.51</v>
      </c>
      <c r="Z1988" s="1" t="str">
        <f t="shared" ref="Z1988:Z2051" si="137">IF(V1988-S1988&gt;0,"已整改","未整改")</f>
        <v>未整改</v>
      </c>
      <c r="AA1988" s="1" t="str">
        <f t="shared" ref="AA1988:AA2051" si="138">IF(Y1988&gt;=S1988,"已整改","未整改")</f>
        <v>已整改</v>
      </c>
      <c r="AB1988" s="1">
        <f>S1988-V1988</f>
        <v>0</v>
      </c>
      <c r="AC1988" s="3"/>
      <c r="AD1988" s="19" t="e">
        <f>VLOOKUP(H1988,'系统导出（基本表）'!R:R,1,0)</f>
        <v>#N/A</v>
      </c>
      <c r="AE1988" s="16" t="e">
        <f>VLOOKUP(I1988,'系统导出（基本表）'!Q:R,2,0)</f>
        <v>#N/A</v>
      </c>
      <c r="AF1988" s="16" t="e">
        <f>VLOOKUP(J1988,'系统导出（基本表）'!S:T,2,0)</f>
        <v>#N/A</v>
      </c>
      <c r="AG1988" s="16"/>
      <c r="AH1988" s="16"/>
      <c r="AI1988" s="16"/>
    </row>
    <row r="1989" s="1" customFormat="1" ht="19" customHeight="1" spans="2:35">
      <c r="B1989" s="10" t="s">
        <v>517</v>
      </c>
      <c r="C1989" s="10" t="s">
        <v>2343</v>
      </c>
      <c r="D1989" s="10" t="s">
        <v>2344</v>
      </c>
      <c r="E1989" s="10" t="s">
        <v>61</v>
      </c>
      <c r="F1989" s="10" t="s">
        <v>61</v>
      </c>
      <c r="G1989" s="10" t="s">
        <v>45890</v>
      </c>
      <c r="H1989" s="10" t="s">
        <v>45891</v>
      </c>
      <c r="I1989" s="10" t="s">
        <v>45892</v>
      </c>
      <c r="J1989" s="10" t="s">
        <v>45893</v>
      </c>
      <c r="K1989" s="10" t="s">
        <v>2355</v>
      </c>
      <c r="L1989" s="10" t="s">
        <v>9081</v>
      </c>
      <c r="M1989" s="10" t="s">
        <v>45884</v>
      </c>
      <c r="N1989" s="10" t="s">
        <v>61</v>
      </c>
      <c r="O1989" s="10" t="s">
        <v>41372</v>
      </c>
      <c r="P1989" s="10" t="s">
        <v>61</v>
      </c>
      <c r="Q1989" s="10" t="s">
        <v>41354</v>
      </c>
      <c r="R1989" s="10" t="s">
        <v>41354</v>
      </c>
      <c r="S1989" s="15">
        <v>1200.92</v>
      </c>
      <c r="T1989" s="10" t="s">
        <v>41902</v>
      </c>
      <c r="U1989" s="15">
        <v>1200.92</v>
      </c>
      <c r="V1989" s="15">
        <v>1200.92</v>
      </c>
      <c r="W1989" s="16">
        <f t="shared" si="135"/>
        <v>0</v>
      </c>
      <c r="X1989" s="16">
        <f t="shared" si="136"/>
        <v>0</v>
      </c>
      <c r="Y1989" s="1">
        <v>1200.92</v>
      </c>
      <c r="Z1989" s="1" t="str">
        <f t="shared" si="137"/>
        <v>未整改</v>
      </c>
      <c r="AA1989" s="1" t="str">
        <f t="shared" si="138"/>
        <v>已整改</v>
      </c>
      <c r="AC1989" s="3"/>
      <c r="AD1989" s="19" t="e">
        <f>VLOOKUP(H1989,'系统导出（基本表）'!R:R,1,0)</f>
        <v>#N/A</v>
      </c>
      <c r="AE1989" s="16" t="e">
        <f>VLOOKUP(I1989,'系统导出（基本表）'!Q:R,2,0)</f>
        <v>#N/A</v>
      </c>
      <c r="AF1989" s="16" t="e">
        <f>VLOOKUP(J1989,'系统导出（基本表）'!S:T,2,0)</f>
        <v>#N/A</v>
      </c>
      <c r="AG1989" s="16"/>
      <c r="AH1989" s="16"/>
      <c r="AI1989" s="16"/>
    </row>
    <row r="1990" s="1" customFormat="1" ht="19" customHeight="1" spans="2:35">
      <c r="B1990" s="10" t="s">
        <v>517</v>
      </c>
      <c r="C1990" s="10" t="s">
        <v>2343</v>
      </c>
      <c r="D1990" s="10" t="s">
        <v>2344</v>
      </c>
      <c r="E1990" s="10" t="s">
        <v>61</v>
      </c>
      <c r="F1990" s="10" t="s">
        <v>61</v>
      </c>
      <c r="G1990" s="10" t="s">
        <v>45894</v>
      </c>
      <c r="H1990" s="10" t="s">
        <v>45895</v>
      </c>
      <c r="I1990" s="10" t="s">
        <v>45896</v>
      </c>
      <c r="J1990" s="10" t="s">
        <v>45897</v>
      </c>
      <c r="K1990" s="10" t="s">
        <v>2355</v>
      </c>
      <c r="L1990" s="10" t="s">
        <v>9081</v>
      </c>
      <c r="M1990" s="10" t="s">
        <v>45884</v>
      </c>
      <c r="N1990" s="10" t="s">
        <v>61</v>
      </c>
      <c r="O1990" s="10" t="s">
        <v>41372</v>
      </c>
      <c r="P1990" s="10" t="s">
        <v>61</v>
      </c>
      <c r="Q1990" s="10" t="s">
        <v>41501</v>
      </c>
      <c r="R1990" s="10" t="s">
        <v>41501</v>
      </c>
      <c r="S1990" s="15">
        <v>3.38</v>
      </c>
      <c r="T1990" s="10" t="s">
        <v>41501</v>
      </c>
      <c r="U1990" s="15">
        <v>3.38</v>
      </c>
      <c r="V1990" s="15">
        <v>3.38</v>
      </c>
      <c r="W1990" s="16">
        <f t="shared" si="135"/>
        <v>0</v>
      </c>
      <c r="X1990" s="16">
        <f t="shared" si="136"/>
        <v>0</v>
      </c>
      <c r="Y1990" s="1">
        <v>3.38</v>
      </c>
      <c r="Z1990" s="1" t="str">
        <f t="shared" si="137"/>
        <v>未整改</v>
      </c>
      <c r="AA1990" s="1" t="str">
        <f t="shared" si="138"/>
        <v>已整改</v>
      </c>
      <c r="AC1990" s="3"/>
      <c r="AD1990" s="19" t="e">
        <f>VLOOKUP(H1990,'系统导出（基本表）'!R:R,1,0)</f>
        <v>#N/A</v>
      </c>
      <c r="AE1990" s="16" t="e">
        <f>VLOOKUP(I1990,'系统导出（基本表）'!Q:R,2,0)</f>
        <v>#N/A</v>
      </c>
      <c r="AF1990" s="16" t="e">
        <f>VLOOKUP(J1990,'系统导出（基本表）'!S:T,2,0)</f>
        <v>#N/A</v>
      </c>
      <c r="AG1990" s="16"/>
      <c r="AH1990" s="16"/>
      <c r="AI1990" s="16"/>
    </row>
    <row r="1991" s="1" customFormat="1" ht="19" customHeight="1" spans="2:35">
      <c r="B1991" s="10" t="s">
        <v>517</v>
      </c>
      <c r="C1991" s="10" t="s">
        <v>2343</v>
      </c>
      <c r="D1991" s="10" t="s">
        <v>2344</v>
      </c>
      <c r="E1991" s="10" t="s">
        <v>61</v>
      </c>
      <c r="F1991" s="10" t="s">
        <v>61</v>
      </c>
      <c r="G1991" s="10" t="s">
        <v>45898</v>
      </c>
      <c r="H1991" s="10" t="s">
        <v>45899</v>
      </c>
      <c r="I1991" s="10" t="s">
        <v>45900</v>
      </c>
      <c r="J1991" s="10" t="s">
        <v>45901</v>
      </c>
      <c r="K1991" s="10" t="s">
        <v>2355</v>
      </c>
      <c r="L1991" s="10" t="s">
        <v>9081</v>
      </c>
      <c r="M1991" s="10" t="s">
        <v>45884</v>
      </c>
      <c r="N1991" s="10" t="s">
        <v>61</v>
      </c>
      <c r="O1991" s="10" t="s">
        <v>41372</v>
      </c>
      <c r="P1991" s="10" t="s">
        <v>61</v>
      </c>
      <c r="Q1991" s="10" t="s">
        <v>41411</v>
      </c>
      <c r="R1991" s="10" t="s">
        <v>41411</v>
      </c>
      <c r="S1991" s="15">
        <v>595.2</v>
      </c>
      <c r="T1991" s="10" t="s">
        <v>41412</v>
      </c>
      <c r="U1991" s="15">
        <v>595.2</v>
      </c>
      <c r="V1991" s="15">
        <v>595.2</v>
      </c>
      <c r="W1991" s="16">
        <f t="shared" si="135"/>
        <v>0</v>
      </c>
      <c r="X1991" s="16">
        <f t="shared" si="136"/>
        <v>0</v>
      </c>
      <c r="Y1991" s="1">
        <v>595.2</v>
      </c>
      <c r="Z1991" s="1" t="str">
        <f t="shared" si="137"/>
        <v>未整改</v>
      </c>
      <c r="AA1991" s="1" t="str">
        <f t="shared" si="138"/>
        <v>已整改</v>
      </c>
      <c r="AC1991" s="3"/>
      <c r="AD1991" s="19" t="e">
        <f>VLOOKUP(H1991,'系统导出（基本表）'!R:R,1,0)</f>
        <v>#N/A</v>
      </c>
      <c r="AE1991" s="16" t="e">
        <f>VLOOKUP(I1991,'系统导出（基本表）'!Q:R,2,0)</f>
        <v>#N/A</v>
      </c>
      <c r="AF1991" s="16" t="e">
        <f>VLOOKUP(J1991,'系统导出（基本表）'!S:T,2,0)</f>
        <v>#N/A</v>
      </c>
      <c r="AG1991" s="16"/>
      <c r="AH1991" s="16"/>
      <c r="AI1991" s="16"/>
    </row>
    <row r="1992" s="1" customFormat="1" ht="19" customHeight="1" spans="2:35">
      <c r="B1992" s="10" t="s">
        <v>517</v>
      </c>
      <c r="C1992" s="10" t="s">
        <v>2343</v>
      </c>
      <c r="D1992" s="10" t="s">
        <v>2344</v>
      </c>
      <c r="E1992" s="10" t="s">
        <v>61</v>
      </c>
      <c r="F1992" s="10" t="s">
        <v>61</v>
      </c>
      <c r="G1992" s="10" t="s">
        <v>45902</v>
      </c>
      <c r="H1992" s="10" t="s">
        <v>45903</v>
      </c>
      <c r="I1992" s="10" t="s">
        <v>45904</v>
      </c>
      <c r="J1992" s="10" t="s">
        <v>45904</v>
      </c>
      <c r="K1992" s="10" t="s">
        <v>2355</v>
      </c>
      <c r="L1992" s="10" t="s">
        <v>9081</v>
      </c>
      <c r="M1992" s="10" t="s">
        <v>45884</v>
      </c>
      <c r="N1992" s="10" t="s">
        <v>61</v>
      </c>
      <c r="O1992" s="10" t="s">
        <v>41372</v>
      </c>
      <c r="P1992" s="10" t="s">
        <v>61</v>
      </c>
      <c r="Q1992" s="10" t="s">
        <v>41411</v>
      </c>
      <c r="R1992" s="10" t="s">
        <v>41411</v>
      </c>
      <c r="S1992" s="15">
        <v>14891.63</v>
      </c>
      <c r="T1992" s="10" t="s">
        <v>41412</v>
      </c>
      <c r="U1992" s="15">
        <v>14891.63</v>
      </c>
      <c r="V1992" s="15">
        <v>14891.63</v>
      </c>
      <c r="W1992" s="16">
        <f t="shared" si="135"/>
        <v>0</v>
      </c>
      <c r="X1992" s="16">
        <f t="shared" si="136"/>
        <v>0</v>
      </c>
      <c r="Y1992" s="1">
        <v>14891.63</v>
      </c>
      <c r="Z1992" s="1" t="str">
        <f t="shared" si="137"/>
        <v>未整改</v>
      </c>
      <c r="AA1992" s="1" t="str">
        <f t="shared" si="138"/>
        <v>已整改</v>
      </c>
      <c r="AC1992" s="3"/>
      <c r="AD1992" s="19" t="e">
        <f>VLOOKUP(H1992,'系统导出（基本表）'!R:R,1,0)</f>
        <v>#N/A</v>
      </c>
      <c r="AE1992" s="16" t="e">
        <f>VLOOKUP(I1992,'系统导出（基本表）'!Q:R,2,0)</f>
        <v>#N/A</v>
      </c>
      <c r="AF1992" s="16" t="e">
        <f>VLOOKUP(J1992,'系统导出（基本表）'!S:T,2,0)</f>
        <v>#N/A</v>
      </c>
      <c r="AG1992" s="16"/>
      <c r="AH1992" s="16"/>
      <c r="AI1992" s="16"/>
    </row>
    <row r="1993" s="1" customFormat="1" ht="19" customHeight="1" spans="2:35">
      <c r="B1993" s="10" t="s">
        <v>517</v>
      </c>
      <c r="C1993" s="10" t="s">
        <v>2343</v>
      </c>
      <c r="D1993" s="10" t="s">
        <v>2344</v>
      </c>
      <c r="E1993" s="10" t="s">
        <v>43102</v>
      </c>
      <c r="F1993" s="10" t="s">
        <v>38653</v>
      </c>
      <c r="G1993" s="10" t="s">
        <v>18083</v>
      </c>
      <c r="H1993" s="10" t="s">
        <v>18077</v>
      </c>
      <c r="I1993" s="10" t="s">
        <v>18076</v>
      </c>
      <c r="J1993" s="10" t="s">
        <v>18076</v>
      </c>
      <c r="K1993" s="10" t="s">
        <v>2355</v>
      </c>
      <c r="L1993" s="10" t="s">
        <v>9081</v>
      </c>
      <c r="M1993" s="10" t="s">
        <v>45884</v>
      </c>
      <c r="N1993" s="10" t="s">
        <v>41377</v>
      </c>
      <c r="O1993" s="10" t="s">
        <v>41378</v>
      </c>
      <c r="P1993" s="10" t="s">
        <v>41379</v>
      </c>
      <c r="Q1993" s="10" t="s">
        <v>41501</v>
      </c>
      <c r="R1993" s="10" t="s">
        <v>41501</v>
      </c>
      <c r="S1993" s="15">
        <v>4.26</v>
      </c>
      <c r="T1993" s="10" t="s">
        <v>45905</v>
      </c>
      <c r="U1993" s="15">
        <v>4.26</v>
      </c>
      <c r="V1993" s="15">
        <v>4.26</v>
      </c>
      <c r="W1993" s="16">
        <f t="shared" si="135"/>
        <v>0</v>
      </c>
      <c r="X1993" s="16">
        <f t="shared" si="136"/>
        <v>0</v>
      </c>
      <c r="Y1993" s="1">
        <v>4.26</v>
      </c>
      <c r="Z1993" s="1" t="str">
        <f t="shared" si="137"/>
        <v>未整改</v>
      </c>
      <c r="AA1993" s="1" t="str">
        <f t="shared" si="138"/>
        <v>已整改</v>
      </c>
      <c r="AB1993" s="1">
        <f>S1993-V1993</f>
        <v>0</v>
      </c>
      <c r="AC1993" s="3"/>
      <c r="AD1993" s="19" t="e">
        <f>VLOOKUP(H1993,'系统导出（基本表）'!R:R,1,0)</f>
        <v>#N/A</v>
      </c>
      <c r="AE1993" s="16" t="e">
        <f>VLOOKUP(I1993,'系统导出（基本表）'!Q:R,2,0)</f>
        <v>#N/A</v>
      </c>
      <c r="AF1993" s="16" t="e">
        <f>VLOOKUP(J1993,'系统导出（基本表）'!S:T,2,0)</f>
        <v>#N/A</v>
      </c>
      <c r="AG1993" s="16"/>
      <c r="AH1993" s="16"/>
      <c r="AI1993" s="16"/>
    </row>
    <row r="1994" s="1" customFormat="1" ht="19" customHeight="1" spans="2:35">
      <c r="B1994" s="10" t="s">
        <v>517</v>
      </c>
      <c r="C1994" s="10" t="s">
        <v>2343</v>
      </c>
      <c r="D1994" s="10" t="s">
        <v>2344</v>
      </c>
      <c r="E1994" s="10" t="s">
        <v>61</v>
      </c>
      <c r="F1994" s="10" t="s">
        <v>61</v>
      </c>
      <c r="G1994" s="10" t="s">
        <v>45898</v>
      </c>
      <c r="H1994" s="10" t="s">
        <v>45899</v>
      </c>
      <c r="I1994" s="10" t="s">
        <v>45900</v>
      </c>
      <c r="J1994" s="10" t="s">
        <v>45901</v>
      </c>
      <c r="K1994" s="10" t="s">
        <v>2355</v>
      </c>
      <c r="L1994" s="10" t="s">
        <v>9081</v>
      </c>
      <c r="M1994" s="10" t="s">
        <v>45884</v>
      </c>
      <c r="N1994" s="10" t="s">
        <v>61</v>
      </c>
      <c r="O1994" s="10" t="s">
        <v>41372</v>
      </c>
      <c r="P1994" s="10" t="s">
        <v>61</v>
      </c>
      <c r="Q1994" s="10" t="s">
        <v>41354</v>
      </c>
      <c r="R1994" s="10" t="s">
        <v>41354</v>
      </c>
      <c r="S1994" s="15">
        <v>411.19</v>
      </c>
      <c r="T1994" s="10" t="s">
        <v>41902</v>
      </c>
      <c r="U1994" s="15">
        <v>411.19</v>
      </c>
      <c r="V1994" s="15">
        <v>411.19</v>
      </c>
      <c r="W1994" s="16">
        <f t="shared" si="135"/>
        <v>0</v>
      </c>
      <c r="X1994" s="16">
        <f t="shared" si="136"/>
        <v>0</v>
      </c>
      <c r="Y1994" s="1">
        <v>411.19</v>
      </c>
      <c r="Z1994" s="1" t="str">
        <f t="shared" si="137"/>
        <v>未整改</v>
      </c>
      <c r="AA1994" s="1" t="str">
        <f t="shared" si="138"/>
        <v>已整改</v>
      </c>
      <c r="AC1994" s="3"/>
      <c r="AD1994" s="19" t="e">
        <f>VLOOKUP(H1994,'系统导出（基本表）'!R:R,1,0)</f>
        <v>#N/A</v>
      </c>
      <c r="AE1994" s="16" t="e">
        <f>VLOOKUP(I1994,'系统导出（基本表）'!Q:R,2,0)</f>
        <v>#N/A</v>
      </c>
      <c r="AF1994" s="16" t="e">
        <f>VLOOKUP(J1994,'系统导出（基本表）'!S:T,2,0)</f>
        <v>#N/A</v>
      </c>
      <c r="AG1994" s="16"/>
      <c r="AH1994" s="16"/>
      <c r="AI1994" s="16"/>
    </row>
    <row r="1995" s="1" customFormat="1" ht="19" customHeight="1" spans="2:35">
      <c r="B1995" s="10" t="s">
        <v>517</v>
      </c>
      <c r="C1995" s="10" t="s">
        <v>2343</v>
      </c>
      <c r="D1995" s="10" t="s">
        <v>2344</v>
      </c>
      <c r="E1995" s="10" t="s">
        <v>61</v>
      </c>
      <c r="F1995" s="10" t="s">
        <v>61</v>
      </c>
      <c r="G1995" s="10" t="s">
        <v>45906</v>
      </c>
      <c r="H1995" s="10" t="s">
        <v>45907</v>
      </c>
      <c r="I1995" s="10" t="s">
        <v>45908</v>
      </c>
      <c r="J1995" s="10" t="s">
        <v>45909</v>
      </c>
      <c r="K1995" s="10" t="s">
        <v>2355</v>
      </c>
      <c r="L1995" s="10" t="s">
        <v>9081</v>
      </c>
      <c r="M1995" s="10" t="s">
        <v>45884</v>
      </c>
      <c r="N1995" s="10" t="s">
        <v>61</v>
      </c>
      <c r="O1995" s="10" t="s">
        <v>41372</v>
      </c>
      <c r="P1995" s="10" t="s">
        <v>61</v>
      </c>
      <c r="Q1995" s="10" t="s">
        <v>41411</v>
      </c>
      <c r="R1995" s="10" t="s">
        <v>41411</v>
      </c>
      <c r="S1995" s="15">
        <v>1104.81</v>
      </c>
      <c r="T1995" s="10" t="s">
        <v>41412</v>
      </c>
      <c r="U1995" s="15">
        <v>1104.81</v>
      </c>
      <c r="V1995" s="15">
        <v>1104.81</v>
      </c>
      <c r="W1995" s="16">
        <f t="shared" si="135"/>
        <v>0</v>
      </c>
      <c r="X1995" s="16">
        <f t="shared" si="136"/>
        <v>0</v>
      </c>
      <c r="Y1995" s="1">
        <v>1104.81</v>
      </c>
      <c r="Z1995" s="1" t="str">
        <f t="shared" si="137"/>
        <v>未整改</v>
      </c>
      <c r="AA1995" s="1" t="str">
        <f t="shared" si="138"/>
        <v>已整改</v>
      </c>
      <c r="AC1995" s="3"/>
      <c r="AD1995" s="19" t="e">
        <f>VLOOKUP(H1995,'系统导出（基本表）'!R:R,1,0)</f>
        <v>#N/A</v>
      </c>
      <c r="AE1995" s="16" t="e">
        <f>VLOOKUP(I1995,'系统导出（基本表）'!Q:R,2,0)</f>
        <v>#N/A</v>
      </c>
      <c r="AF1995" s="16" t="e">
        <f>VLOOKUP(J1995,'系统导出（基本表）'!S:T,2,0)</f>
        <v>#N/A</v>
      </c>
      <c r="AG1995" s="16"/>
      <c r="AH1995" s="16"/>
      <c r="AI1995" s="16"/>
    </row>
    <row r="1996" s="2" customFormat="1" ht="19" customHeight="1" spans="1:33">
      <c r="A1996" s="2">
        <v>1</v>
      </c>
      <c r="B1996" s="11" t="s">
        <v>517</v>
      </c>
      <c r="C1996" s="11" t="s">
        <v>2343</v>
      </c>
      <c r="D1996" s="11" t="s">
        <v>2344</v>
      </c>
      <c r="E1996" s="10" t="s">
        <v>42413</v>
      </c>
      <c r="F1996" s="11" t="s">
        <v>39206</v>
      </c>
      <c r="G1996" s="10" t="s">
        <v>9088</v>
      </c>
      <c r="H1996" s="11" t="s">
        <v>9084</v>
      </c>
      <c r="I1996" s="11" t="s">
        <v>9083</v>
      </c>
      <c r="J1996" s="11" t="s">
        <v>9083</v>
      </c>
      <c r="K1996" s="11" t="s">
        <v>2355</v>
      </c>
      <c r="L1996" s="11" t="s">
        <v>9081</v>
      </c>
      <c r="M1996" s="11" t="s">
        <v>45884</v>
      </c>
      <c r="N1996" s="11" t="s">
        <v>41377</v>
      </c>
      <c r="O1996" s="11" t="s">
        <v>41387</v>
      </c>
      <c r="P1996" s="11" t="s">
        <v>41449</v>
      </c>
      <c r="Q1996" s="11" t="s">
        <v>41411</v>
      </c>
      <c r="R1996" s="11" t="s">
        <v>41411</v>
      </c>
      <c r="S1996" s="17">
        <v>5.23</v>
      </c>
      <c r="T1996" s="11" t="s">
        <v>42004</v>
      </c>
      <c r="U1996" s="17">
        <v>5.23</v>
      </c>
      <c r="V1996" s="17">
        <v>0</v>
      </c>
      <c r="W1996" s="18">
        <f t="shared" si="135"/>
        <v>5.23</v>
      </c>
      <c r="X1996" s="18">
        <f t="shared" si="136"/>
        <v>0</v>
      </c>
      <c r="Y1996" s="2">
        <v>5.23</v>
      </c>
      <c r="Z1996" s="2" t="str">
        <f t="shared" si="137"/>
        <v>未整改</v>
      </c>
      <c r="AA1996" s="2" t="str">
        <f t="shared" si="138"/>
        <v>已整改</v>
      </c>
      <c r="AD1996" s="22" t="e">
        <f>VLOOKUP(H1996,'系统导出（基本表）'!R:R,1,0)</f>
        <v>#N/A</v>
      </c>
      <c r="AE1996" s="22" t="e">
        <f>VLOOKUP(I1996,'系统导出（基本表）'!Q:R,2,0)</f>
        <v>#N/A</v>
      </c>
      <c r="AF1996" s="2" t="e">
        <f>VLOOKUP(J1996,'系统导出（基本表）'!S:T,2,0)</f>
        <v>#N/A</v>
      </c>
      <c r="AG1996" s="24"/>
    </row>
    <row r="1997" s="2" customFormat="1" ht="19" customHeight="1" spans="1:33">
      <c r="A1997" s="2">
        <v>1</v>
      </c>
      <c r="B1997" s="11" t="s">
        <v>517</v>
      </c>
      <c r="C1997" s="11" t="s">
        <v>2343</v>
      </c>
      <c r="D1997" s="11" t="s">
        <v>2344</v>
      </c>
      <c r="E1997" s="10" t="s">
        <v>41572</v>
      </c>
      <c r="F1997" s="11" t="s">
        <v>40178</v>
      </c>
      <c r="G1997" s="10" t="s">
        <v>45902</v>
      </c>
      <c r="H1997" s="11" t="s">
        <v>45903</v>
      </c>
      <c r="I1997" s="11" t="s">
        <v>45904</v>
      </c>
      <c r="J1997" s="11" t="s">
        <v>45904</v>
      </c>
      <c r="K1997" s="11" t="s">
        <v>2355</v>
      </c>
      <c r="L1997" s="11" t="s">
        <v>2352</v>
      </c>
      <c r="M1997" s="11" t="s">
        <v>45884</v>
      </c>
      <c r="N1997" s="11" t="s">
        <v>41377</v>
      </c>
      <c r="O1997" s="11" t="s">
        <v>41387</v>
      </c>
      <c r="P1997" s="11" t="s">
        <v>41379</v>
      </c>
      <c r="Q1997" s="11" t="s">
        <v>41501</v>
      </c>
      <c r="R1997" s="11" t="s">
        <v>41501</v>
      </c>
      <c r="S1997" s="17">
        <v>482.71</v>
      </c>
      <c r="T1997" s="11" t="s">
        <v>45910</v>
      </c>
      <c r="U1997" s="17">
        <v>482.71</v>
      </c>
      <c r="V1997" s="17">
        <v>0</v>
      </c>
      <c r="W1997" s="18">
        <f t="shared" si="135"/>
        <v>482.71</v>
      </c>
      <c r="X1997" s="18">
        <f t="shared" si="136"/>
        <v>0</v>
      </c>
      <c r="Y1997" s="2">
        <v>482.71</v>
      </c>
      <c r="Z1997" s="2" t="str">
        <f t="shared" si="137"/>
        <v>未整改</v>
      </c>
      <c r="AA1997" s="2" t="str">
        <f t="shared" si="138"/>
        <v>已整改</v>
      </c>
      <c r="AD1997" s="22" t="e">
        <f>VLOOKUP(H1997,'系统导出（基本表）'!R:R,1,0)</f>
        <v>#N/A</v>
      </c>
      <c r="AE1997" s="22" t="e">
        <f>VLOOKUP(I1997,'系统导出（基本表）'!Q:R,2,0)</f>
        <v>#N/A</v>
      </c>
      <c r="AF1997" s="2" t="e">
        <f>VLOOKUP(J1997,'系统导出（基本表）'!S:T,2,0)</f>
        <v>#N/A</v>
      </c>
      <c r="AG1997" s="24"/>
    </row>
    <row r="1998" s="1" customFormat="1" ht="19" customHeight="1" spans="2:35">
      <c r="B1998" s="10" t="s">
        <v>517</v>
      </c>
      <c r="C1998" s="10" t="s">
        <v>2343</v>
      </c>
      <c r="D1998" s="10" t="s">
        <v>2344</v>
      </c>
      <c r="E1998" s="10" t="s">
        <v>61</v>
      </c>
      <c r="F1998" s="10" t="s">
        <v>61</v>
      </c>
      <c r="G1998" s="10" t="s">
        <v>45911</v>
      </c>
      <c r="H1998" s="10" t="s">
        <v>45912</v>
      </c>
      <c r="I1998" s="10" t="s">
        <v>45913</v>
      </c>
      <c r="J1998" s="10" t="s">
        <v>45913</v>
      </c>
      <c r="K1998" s="10" t="s">
        <v>2355</v>
      </c>
      <c r="L1998" s="10" t="s">
        <v>9081</v>
      </c>
      <c r="M1998" s="10" t="s">
        <v>45884</v>
      </c>
      <c r="N1998" s="10" t="s">
        <v>61</v>
      </c>
      <c r="O1998" s="10" t="s">
        <v>41372</v>
      </c>
      <c r="P1998" s="10" t="s">
        <v>61</v>
      </c>
      <c r="Q1998" s="10" t="s">
        <v>41411</v>
      </c>
      <c r="R1998" s="10" t="s">
        <v>41411</v>
      </c>
      <c r="S1998" s="15">
        <v>21.81</v>
      </c>
      <c r="T1998" s="10" t="s">
        <v>41412</v>
      </c>
      <c r="U1998" s="15">
        <v>21.81</v>
      </c>
      <c r="V1998" s="15">
        <v>21.81</v>
      </c>
      <c r="W1998" s="16">
        <f t="shared" si="135"/>
        <v>0</v>
      </c>
      <c r="X1998" s="16">
        <f t="shared" si="136"/>
        <v>0</v>
      </c>
      <c r="Y1998" s="1">
        <v>21.81</v>
      </c>
      <c r="Z1998" s="1" t="str">
        <f t="shared" si="137"/>
        <v>未整改</v>
      </c>
      <c r="AA1998" s="1" t="str">
        <f t="shared" si="138"/>
        <v>已整改</v>
      </c>
      <c r="AC1998" s="3"/>
      <c r="AD1998" s="19" t="e">
        <f>VLOOKUP(H1998,'系统导出（基本表）'!R:R,1,0)</f>
        <v>#N/A</v>
      </c>
      <c r="AE1998" s="16" t="e">
        <f>VLOOKUP(I1998,'系统导出（基本表）'!Q:R,2,0)</f>
        <v>#N/A</v>
      </c>
      <c r="AF1998" s="16" t="e">
        <f>VLOOKUP(J1998,'系统导出（基本表）'!S:T,2,0)</f>
        <v>#N/A</v>
      </c>
      <c r="AG1998" s="16"/>
      <c r="AH1998" s="16"/>
      <c r="AI1998" s="16"/>
    </row>
    <row r="1999" s="1" customFormat="1" ht="19" customHeight="1" spans="2:35">
      <c r="B1999" s="10" t="s">
        <v>517</v>
      </c>
      <c r="C1999" s="10" t="s">
        <v>2343</v>
      </c>
      <c r="D1999" s="10" t="s">
        <v>2344</v>
      </c>
      <c r="E1999" s="10" t="s">
        <v>61</v>
      </c>
      <c r="F1999" s="10" t="s">
        <v>61</v>
      </c>
      <c r="G1999" s="10" t="s">
        <v>45914</v>
      </c>
      <c r="H1999" s="10" t="s">
        <v>45915</v>
      </c>
      <c r="I1999" s="10" t="s">
        <v>45916</v>
      </c>
      <c r="J1999" s="10" t="s">
        <v>45917</v>
      </c>
      <c r="K1999" s="10" t="s">
        <v>2355</v>
      </c>
      <c r="L1999" s="10" t="s">
        <v>9081</v>
      </c>
      <c r="M1999" s="10" t="s">
        <v>45884</v>
      </c>
      <c r="N1999" s="10" t="s">
        <v>61</v>
      </c>
      <c r="O1999" s="10" t="s">
        <v>41372</v>
      </c>
      <c r="P1999" s="10" t="s">
        <v>61</v>
      </c>
      <c r="Q1999" s="10" t="s">
        <v>41354</v>
      </c>
      <c r="R1999" s="10" t="s">
        <v>41354</v>
      </c>
      <c r="S1999" s="15">
        <v>1252</v>
      </c>
      <c r="T1999" s="10" t="s">
        <v>41902</v>
      </c>
      <c r="U1999" s="15">
        <v>1252</v>
      </c>
      <c r="V1999" s="15">
        <v>1252</v>
      </c>
      <c r="W1999" s="16">
        <f t="shared" si="135"/>
        <v>0</v>
      </c>
      <c r="X1999" s="16">
        <f t="shared" si="136"/>
        <v>0</v>
      </c>
      <c r="Y1999" s="1">
        <v>1252</v>
      </c>
      <c r="Z1999" s="1" t="str">
        <f t="shared" si="137"/>
        <v>未整改</v>
      </c>
      <c r="AA1999" s="1" t="str">
        <f t="shared" si="138"/>
        <v>已整改</v>
      </c>
      <c r="AC1999" s="3"/>
      <c r="AD1999" s="19" t="e">
        <f>VLOOKUP(H1999,'系统导出（基本表）'!R:R,1,0)</f>
        <v>#N/A</v>
      </c>
      <c r="AE1999" s="16" t="e">
        <f>VLOOKUP(I1999,'系统导出（基本表）'!Q:R,2,0)</f>
        <v>#N/A</v>
      </c>
      <c r="AF1999" s="16" t="e">
        <f>VLOOKUP(J1999,'系统导出（基本表）'!S:T,2,0)</f>
        <v>#N/A</v>
      </c>
      <c r="AG1999" s="16"/>
      <c r="AH1999" s="16"/>
      <c r="AI1999" s="16"/>
    </row>
    <row r="2000" s="1" customFormat="1" ht="19" customHeight="1" spans="2:35">
      <c r="B2000" s="10" t="s">
        <v>517</v>
      </c>
      <c r="C2000" s="10" t="s">
        <v>2343</v>
      </c>
      <c r="D2000" s="10" t="s">
        <v>2344</v>
      </c>
      <c r="E2000" s="10" t="s">
        <v>61</v>
      </c>
      <c r="F2000" s="10" t="s">
        <v>61</v>
      </c>
      <c r="G2000" s="10" t="s">
        <v>45914</v>
      </c>
      <c r="H2000" s="10" t="s">
        <v>45915</v>
      </c>
      <c r="I2000" s="10" t="s">
        <v>45916</v>
      </c>
      <c r="J2000" s="10" t="s">
        <v>45917</v>
      </c>
      <c r="K2000" s="10" t="s">
        <v>2355</v>
      </c>
      <c r="L2000" s="10" t="s">
        <v>9081</v>
      </c>
      <c r="M2000" s="10" t="s">
        <v>45884</v>
      </c>
      <c r="N2000" s="10" t="s">
        <v>61</v>
      </c>
      <c r="O2000" s="10" t="s">
        <v>41372</v>
      </c>
      <c r="P2000" s="10" t="s">
        <v>61</v>
      </c>
      <c r="Q2000" s="10" t="s">
        <v>41411</v>
      </c>
      <c r="R2000" s="10" t="s">
        <v>41411</v>
      </c>
      <c r="S2000" s="15">
        <v>423</v>
      </c>
      <c r="T2000" s="10" t="s">
        <v>41412</v>
      </c>
      <c r="U2000" s="15">
        <v>423</v>
      </c>
      <c r="V2000" s="15">
        <v>423</v>
      </c>
      <c r="W2000" s="16">
        <f t="shared" si="135"/>
        <v>0</v>
      </c>
      <c r="X2000" s="16">
        <f t="shared" si="136"/>
        <v>0</v>
      </c>
      <c r="Y2000" s="1">
        <v>423</v>
      </c>
      <c r="Z2000" s="1" t="str">
        <f t="shared" si="137"/>
        <v>未整改</v>
      </c>
      <c r="AA2000" s="1" t="str">
        <f t="shared" si="138"/>
        <v>已整改</v>
      </c>
      <c r="AC2000" s="3"/>
      <c r="AD2000" s="19" t="e">
        <f>VLOOKUP(H2000,'系统导出（基本表）'!R:R,1,0)</f>
        <v>#N/A</v>
      </c>
      <c r="AE2000" s="16" t="e">
        <f>VLOOKUP(I2000,'系统导出（基本表）'!Q:R,2,0)</f>
        <v>#N/A</v>
      </c>
      <c r="AF2000" s="16" t="e">
        <f>VLOOKUP(J2000,'系统导出（基本表）'!S:T,2,0)</f>
        <v>#N/A</v>
      </c>
      <c r="AG2000" s="16"/>
      <c r="AH2000" s="16"/>
      <c r="AI2000" s="16"/>
    </row>
    <row r="2001" s="1" customFormat="1" ht="19" customHeight="1" spans="2:35">
      <c r="B2001" s="10" t="s">
        <v>517</v>
      </c>
      <c r="C2001" s="10" t="s">
        <v>2343</v>
      </c>
      <c r="D2001" s="10" t="s">
        <v>2344</v>
      </c>
      <c r="E2001" s="10" t="s">
        <v>61</v>
      </c>
      <c r="F2001" s="10" t="s">
        <v>61</v>
      </c>
      <c r="G2001" s="10" t="s">
        <v>45918</v>
      </c>
      <c r="H2001" s="10" t="s">
        <v>45919</v>
      </c>
      <c r="I2001" s="10" t="s">
        <v>45920</v>
      </c>
      <c r="J2001" s="10" t="s">
        <v>45921</v>
      </c>
      <c r="K2001" s="10" t="s">
        <v>2355</v>
      </c>
      <c r="L2001" s="10" t="s">
        <v>9081</v>
      </c>
      <c r="M2001" s="10" t="s">
        <v>45884</v>
      </c>
      <c r="N2001" s="10" t="s">
        <v>61</v>
      </c>
      <c r="O2001" s="10" t="s">
        <v>41372</v>
      </c>
      <c r="P2001" s="10" t="s">
        <v>61</v>
      </c>
      <c r="Q2001" s="10" t="s">
        <v>41411</v>
      </c>
      <c r="R2001" s="10" t="s">
        <v>41411</v>
      </c>
      <c r="S2001" s="15">
        <v>1156</v>
      </c>
      <c r="T2001" s="10" t="s">
        <v>41412</v>
      </c>
      <c r="U2001" s="15">
        <v>1156</v>
      </c>
      <c r="V2001" s="15">
        <v>1156</v>
      </c>
      <c r="W2001" s="16">
        <f t="shared" si="135"/>
        <v>0</v>
      </c>
      <c r="X2001" s="16">
        <f t="shared" si="136"/>
        <v>0</v>
      </c>
      <c r="Y2001" s="1">
        <v>1156</v>
      </c>
      <c r="Z2001" s="1" t="str">
        <f t="shared" si="137"/>
        <v>未整改</v>
      </c>
      <c r="AA2001" s="1" t="str">
        <f t="shared" si="138"/>
        <v>已整改</v>
      </c>
      <c r="AC2001" s="3"/>
      <c r="AD2001" s="19" t="e">
        <f>VLOOKUP(H2001,'系统导出（基本表）'!R:R,1,0)</f>
        <v>#N/A</v>
      </c>
      <c r="AE2001" s="16" t="e">
        <f>VLOOKUP(I2001,'系统导出（基本表）'!Q:R,2,0)</f>
        <v>#N/A</v>
      </c>
      <c r="AF2001" s="16" t="e">
        <f>VLOOKUP(J2001,'系统导出（基本表）'!S:T,2,0)</f>
        <v>#N/A</v>
      </c>
      <c r="AG2001" s="16"/>
      <c r="AH2001" s="16"/>
      <c r="AI2001" s="16"/>
    </row>
    <row r="2002" s="2" customFormat="1" ht="19" customHeight="1" spans="1:33">
      <c r="A2002" s="2">
        <v>1</v>
      </c>
      <c r="B2002" s="11" t="s">
        <v>517</v>
      </c>
      <c r="C2002" s="11" t="s">
        <v>2343</v>
      </c>
      <c r="D2002" s="11" t="s">
        <v>2344</v>
      </c>
      <c r="E2002" s="10" t="s">
        <v>42255</v>
      </c>
      <c r="F2002" s="11" t="s">
        <v>39727</v>
      </c>
      <c r="G2002" s="10" t="s">
        <v>45922</v>
      </c>
      <c r="H2002" s="11" t="s">
        <v>45923</v>
      </c>
      <c r="I2002" s="11" t="s">
        <v>45924</v>
      </c>
      <c r="J2002" s="11" t="s">
        <v>45924</v>
      </c>
      <c r="K2002" s="11" t="s">
        <v>2355</v>
      </c>
      <c r="L2002" s="11" t="s">
        <v>9081</v>
      </c>
      <c r="M2002" s="11" t="s">
        <v>45884</v>
      </c>
      <c r="N2002" s="11" t="s">
        <v>41377</v>
      </c>
      <c r="O2002" s="11" t="s">
        <v>41387</v>
      </c>
      <c r="P2002" s="11" t="s">
        <v>41456</v>
      </c>
      <c r="Q2002" s="11" t="s">
        <v>41411</v>
      </c>
      <c r="R2002" s="11" t="s">
        <v>41411</v>
      </c>
      <c r="S2002" s="17">
        <v>563.839159</v>
      </c>
      <c r="T2002" s="11" t="s">
        <v>41411</v>
      </c>
      <c r="U2002" s="17">
        <v>563.839159</v>
      </c>
      <c r="V2002" s="17">
        <v>0</v>
      </c>
      <c r="W2002" s="18">
        <f t="shared" si="135"/>
        <v>563.839159</v>
      </c>
      <c r="X2002" s="18">
        <f t="shared" si="136"/>
        <v>0</v>
      </c>
      <c r="Y2002" s="2">
        <v>563.839159</v>
      </c>
      <c r="Z2002" s="2" t="str">
        <f t="shared" si="137"/>
        <v>未整改</v>
      </c>
      <c r="AA2002" s="2" t="str">
        <f t="shared" si="138"/>
        <v>已整改</v>
      </c>
      <c r="AD2002" s="22" t="e">
        <f>VLOOKUP(H2002,'系统导出（基本表）'!R:R,1,0)</f>
        <v>#N/A</v>
      </c>
      <c r="AE2002" s="22" t="e">
        <f>VLOOKUP(I2002,'系统导出（基本表）'!Q:R,2,0)</f>
        <v>#N/A</v>
      </c>
      <c r="AF2002" s="2" t="e">
        <f>VLOOKUP(J2002,'系统导出（基本表）'!S:T,2,0)</f>
        <v>#N/A</v>
      </c>
      <c r="AG2002" s="24"/>
    </row>
    <row r="2003" s="1" customFormat="1" ht="19" customHeight="1" spans="2:35">
      <c r="B2003" s="10" t="s">
        <v>517</v>
      </c>
      <c r="C2003" s="10" t="s">
        <v>2343</v>
      </c>
      <c r="D2003" s="10" t="s">
        <v>2344</v>
      </c>
      <c r="E2003" s="10" t="s">
        <v>43628</v>
      </c>
      <c r="F2003" s="10" t="s">
        <v>38955</v>
      </c>
      <c r="G2003" s="10" t="s">
        <v>45925</v>
      </c>
      <c r="H2003" s="10" t="s">
        <v>45926</v>
      </c>
      <c r="I2003" s="10" t="s">
        <v>45927</v>
      </c>
      <c r="J2003" s="10" t="s">
        <v>45927</v>
      </c>
      <c r="K2003" s="10" t="s">
        <v>2355</v>
      </c>
      <c r="L2003" s="10" t="s">
        <v>9081</v>
      </c>
      <c r="M2003" s="10" t="s">
        <v>45884</v>
      </c>
      <c r="N2003" s="10" t="s">
        <v>41377</v>
      </c>
      <c r="O2003" s="10" t="s">
        <v>41378</v>
      </c>
      <c r="P2003" s="10" t="s">
        <v>41456</v>
      </c>
      <c r="Q2003" s="10" t="s">
        <v>41411</v>
      </c>
      <c r="R2003" s="10" t="s">
        <v>41411</v>
      </c>
      <c r="S2003" s="15">
        <v>923.18</v>
      </c>
      <c r="T2003" s="10" t="s">
        <v>41463</v>
      </c>
      <c r="U2003" s="15">
        <v>923.18</v>
      </c>
      <c r="V2003" s="15">
        <v>923.18</v>
      </c>
      <c r="W2003" s="16">
        <f t="shared" si="135"/>
        <v>0</v>
      </c>
      <c r="X2003" s="16">
        <f t="shared" si="136"/>
        <v>0</v>
      </c>
      <c r="Y2003" s="1">
        <v>923.18</v>
      </c>
      <c r="Z2003" s="1" t="str">
        <f t="shared" si="137"/>
        <v>未整改</v>
      </c>
      <c r="AA2003" s="1" t="str">
        <f t="shared" si="138"/>
        <v>已整改</v>
      </c>
      <c r="AC2003" s="3"/>
      <c r="AD2003" s="19" t="e">
        <f>VLOOKUP(H2003,'系统导出（基本表）'!R:R,1,0)</f>
        <v>#N/A</v>
      </c>
      <c r="AE2003" s="16" t="e">
        <f>VLOOKUP(I2003,'系统导出（基本表）'!Q:R,2,0)</f>
        <v>#N/A</v>
      </c>
      <c r="AF2003" s="16" t="e">
        <f>VLOOKUP(J2003,'系统导出（基本表）'!S:T,2,0)</f>
        <v>#N/A</v>
      </c>
      <c r="AG2003" s="16"/>
      <c r="AH2003" s="16"/>
      <c r="AI2003" s="16"/>
    </row>
    <row r="2004" s="1" customFormat="1" ht="19" customHeight="1" spans="2:35">
      <c r="B2004" s="10" t="s">
        <v>517</v>
      </c>
      <c r="C2004" s="10" t="s">
        <v>2343</v>
      </c>
      <c r="D2004" s="10" t="s">
        <v>2344</v>
      </c>
      <c r="E2004" s="10" t="s">
        <v>61</v>
      </c>
      <c r="F2004" s="10" t="s">
        <v>61</v>
      </c>
      <c r="G2004" s="10" t="s">
        <v>45925</v>
      </c>
      <c r="H2004" s="10" t="s">
        <v>45926</v>
      </c>
      <c r="I2004" s="10" t="s">
        <v>45927</v>
      </c>
      <c r="J2004" s="10" t="s">
        <v>45927</v>
      </c>
      <c r="K2004" s="10" t="s">
        <v>2355</v>
      </c>
      <c r="L2004" s="10" t="s">
        <v>9081</v>
      </c>
      <c r="M2004" s="10" t="s">
        <v>45884</v>
      </c>
      <c r="N2004" s="10" t="s">
        <v>61</v>
      </c>
      <c r="O2004" s="10" t="s">
        <v>41372</v>
      </c>
      <c r="P2004" s="10" t="s">
        <v>61</v>
      </c>
      <c r="Q2004" s="10" t="s">
        <v>41501</v>
      </c>
      <c r="R2004" s="10" t="s">
        <v>41501</v>
      </c>
      <c r="S2004" s="15">
        <v>10.28</v>
      </c>
      <c r="T2004" s="10" t="s">
        <v>41501</v>
      </c>
      <c r="U2004" s="15">
        <v>10.28</v>
      </c>
      <c r="V2004" s="15">
        <v>10.28</v>
      </c>
      <c r="W2004" s="16">
        <f t="shared" si="135"/>
        <v>0</v>
      </c>
      <c r="X2004" s="16">
        <f t="shared" si="136"/>
        <v>0</v>
      </c>
      <c r="Y2004" s="1">
        <v>10.28</v>
      </c>
      <c r="Z2004" s="1" t="str">
        <f t="shared" si="137"/>
        <v>未整改</v>
      </c>
      <c r="AA2004" s="1" t="str">
        <f t="shared" si="138"/>
        <v>已整改</v>
      </c>
      <c r="AC2004" s="3"/>
      <c r="AD2004" s="19" t="e">
        <f>VLOOKUP(H2004,'系统导出（基本表）'!R:R,1,0)</f>
        <v>#N/A</v>
      </c>
      <c r="AE2004" s="16" t="e">
        <f>VLOOKUP(I2004,'系统导出（基本表）'!Q:R,2,0)</f>
        <v>#N/A</v>
      </c>
      <c r="AF2004" s="16" t="e">
        <f>VLOOKUP(J2004,'系统导出（基本表）'!S:T,2,0)</f>
        <v>#N/A</v>
      </c>
      <c r="AG2004" s="16"/>
      <c r="AH2004" s="16"/>
      <c r="AI2004" s="16"/>
    </row>
    <row r="2005" s="1" customFormat="1" ht="19" customHeight="1" spans="2:35">
      <c r="B2005" s="10" t="s">
        <v>517</v>
      </c>
      <c r="C2005" s="10" t="s">
        <v>2343</v>
      </c>
      <c r="D2005" s="10" t="s">
        <v>2344</v>
      </c>
      <c r="E2005" s="10" t="s">
        <v>61</v>
      </c>
      <c r="F2005" s="10" t="s">
        <v>61</v>
      </c>
      <c r="G2005" s="10" t="s">
        <v>45906</v>
      </c>
      <c r="H2005" s="10" t="s">
        <v>45907</v>
      </c>
      <c r="I2005" s="10" t="s">
        <v>45908</v>
      </c>
      <c r="J2005" s="10" t="s">
        <v>45909</v>
      </c>
      <c r="K2005" s="10" t="s">
        <v>2355</v>
      </c>
      <c r="L2005" s="10" t="s">
        <v>9081</v>
      </c>
      <c r="M2005" s="10" t="s">
        <v>45884</v>
      </c>
      <c r="N2005" s="10" t="s">
        <v>61</v>
      </c>
      <c r="O2005" s="10" t="s">
        <v>41372</v>
      </c>
      <c r="P2005" s="10" t="s">
        <v>61</v>
      </c>
      <c r="Q2005" s="10" t="s">
        <v>41411</v>
      </c>
      <c r="R2005" s="10" t="s">
        <v>41411</v>
      </c>
      <c r="S2005" s="15">
        <v>1800</v>
      </c>
      <c r="T2005" s="10" t="s">
        <v>41412</v>
      </c>
      <c r="U2005" s="15">
        <v>1800</v>
      </c>
      <c r="V2005" s="15">
        <v>1800</v>
      </c>
      <c r="W2005" s="16">
        <f t="shared" si="135"/>
        <v>0</v>
      </c>
      <c r="X2005" s="16">
        <f t="shared" si="136"/>
        <v>0</v>
      </c>
      <c r="Y2005" s="1">
        <v>1800</v>
      </c>
      <c r="Z2005" s="1" t="str">
        <f t="shared" si="137"/>
        <v>未整改</v>
      </c>
      <c r="AA2005" s="1" t="str">
        <f t="shared" si="138"/>
        <v>已整改</v>
      </c>
      <c r="AC2005" s="3"/>
      <c r="AD2005" s="19" t="e">
        <f>VLOOKUP(H2005,'系统导出（基本表）'!R:R,1,0)</f>
        <v>#N/A</v>
      </c>
      <c r="AE2005" s="16" t="e">
        <f>VLOOKUP(I2005,'系统导出（基本表）'!Q:R,2,0)</f>
        <v>#N/A</v>
      </c>
      <c r="AF2005" s="16" t="e">
        <f>VLOOKUP(J2005,'系统导出（基本表）'!S:T,2,0)</f>
        <v>#N/A</v>
      </c>
      <c r="AG2005" s="16"/>
      <c r="AH2005" s="16"/>
      <c r="AI2005" s="16"/>
    </row>
    <row r="2006" s="1" customFormat="1" ht="19" customHeight="1" spans="2:35">
      <c r="B2006" s="10" t="s">
        <v>517</v>
      </c>
      <c r="C2006" s="10" t="s">
        <v>2343</v>
      </c>
      <c r="D2006" s="10" t="s">
        <v>2344</v>
      </c>
      <c r="E2006" s="10" t="s">
        <v>45928</v>
      </c>
      <c r="F2006" s="10" t="s">
        <v>45929</v>
      </c>
      <c r="G2006" s="10" t="s">
        <v>45898</v>
      </c>
      <c r="H2006" s="10" t="s">
        <v>45899</v>
      </c>
      <c r="I2006" s="10" t="s">
        <v>45900</v>
      </c>
      <c r="J2006" s="10" t="s">
        <v>45901</v>
      </c>
      <c r="K2006" s="10" t="s">
        <v>2355</v>
      </c>
      <c r="L2006" s="10" t="s">
        <v>9081</v>
      </c>
      <c r="M2006" s="10" t="s">
        <v>45884</v>
      </c>
      <c r="N2006" s="10" t="s">
        <v>41377</v>
      </c>
      <c r="O2006" s="10" t="s">
        <v>41378</v>
      </c>
      <c r="P2006" s="10" t="s">
        <v>41456</v>
      </c>
      <c r="Q2006" s="10" t="s">
        <v>41411</v>
      </c>
      <c r="R2006" s="10" t="s">
        <v>41411</v>
      </c>
      <c r="S2006" s="15">
        <v>421.22</v>
      </c>
      <c r="T2006" s="10" t="s">
        <v>41463</v>
      </c>
      <c r="U2006" s="15">
        <v>421.22</v>
      </c>
      <c r="V2006" s="15">
        <v>421.22</v>
      </c>
      <c r="W2006" s="16">
        <f t="shared" si="135"/>
        <v>0</v>
      </c>
      <c r="X2006" s="16">
        <f t="shared" si="136"/>
        <v>0</v>
      </c>
      <c r="Y2006" s="1">
        <v>421.22</v>
      </c>
      <c r="Z2006" s="1" t="str">
        <f t="shared" si="137"/>
        <v>未整改</v>
      </c>
      <c r="AA2006" s="1" t="str">
        <f t="shared" si="138"/>
        <v>已整改</v>
      </c>
      <c r="AC2006" s="3"/>
      <c r="AD2006" s="19" t="e">
        <f>VLOOKUP(H2006,'系统导出（基本表）'!R:R,1,0)</f>
        <v>#N/A</v>
      </c>
      <c r="AE2006" s="16" t="e">
        <f>VLOOKUP(I2006,'系统导出（基本表）'!Q:R,2,0)</f>
        <v>#N/A</v>
      </c>
      <c r="AF2006" s="16" t="e">
        <f>VLOOKUP(J2006,'系统导出（基本表）'!S:T,2,0)</f>
        <v>#N/A</v>
      </c>
      <c r="AG2006" s="16"/>
      <c r="AH2006" s="16"/>
      <c r="AI2006" s="16"/>
    </row>
    <row r="2007" s="1" customFormat="1" ht="19" customHeight="1" spans="2:35">
      <c r="B2007" s="10" t="s">
        <v>517</v>
      </c>
      <c r="C2007" s="10" t="s">
        <v>2343</v>
      </c>
      <c r="D2007" s="10" t="s">
        <v>2344</v>
      </c>
      <c r="E2007" s="10" t="s">
        <v>42897</v>
      </c>
      <c r="F2007" s="10" t="s">
        <v>39186</v>
      </c>
      <c r="G2007" s="10" t="s">
        <v>45880</v>
      </c>
      <c r="H2007" s="10" t="s">
        <v>45881</v>
      </c>
      <c r="I2007" s="10" t="s">
        <v>45882</v>
      </c>
      <c r="J2007" s="10" t="s">
        <v>45883</v>
      </c>
      <c r="K2007" s="10" t="s">
        <v>2355</v>
      </c>
      <c r="L2007" s="10" t="s">
        <v>9081</v>
      </c>
      <c r="M2007" s="10" t="s">
        <v>45884</v>
      </c>
      <c r="N2007" s="10" t="s">
        <v>41377</v>
      </c>
      <c r="O2007" s="10" t="s">
        <v>41378</v>
      </c>
      <c r="P2007" s="10" t="s">
        <v>41379</v>
      </c>
      <c r="Q2007" s="10" t="s">
        <v>41501</v>
      </c>
      <c r="R2007" s="10" t="s">
        <v>41501</v>
      </c>
      <c r="S2007" s="15">
        <v>28.82</v>
      </c>
      <c r="T2007" s="10" t="s">
        <v>45930</v>
      </c>
      <c r="U2007" s="15">
        <v>28.82</v>
      </c>
      <c r="V2007" s="15">
        <v>28.82</v>
      </c>
      <c r="W2007" s="16">
        <f t="shared" si="135"/>
        <v>0</v>
      </c>
      <c r="X2007" s="16">
        <f t="shared" si="136"/>
        <v>0</v>
      </c>
      <c r="Y2007" s="1">
        <v>28.82</v>
      </c>
      <c r="Z2007" s="1" t="str">
        <f t="shared" si="137"/>
        <v>未整改</v>
      </c>
      <c r="AA2007" s="1" t="str">
        <f t="shared" si="138"/>
        <v>已整改</v>
      </c>
      <c r="AB2007" s="1">
        <f>S2007-V2007</f>
        <v>0</v>
      </c>
      <c r="AC2007" s="3"/>
      <c r="AD2007" s="19" t="e">
        <f>VLOOKUP(H2007,'系统导出（基本表）'!R:R,1,0)</f>
        <v>#N/A</v>
      </c>
      <c r="AE2007" s="16" t="e">
        <f>VLOOKUP(I2007,'系统导出（基本表）'!Q:R,2,0)</f>
        <v>#N/A</v>
      </c>
      <c r="AF2007" s="16" t="e">
        <f>VLOOKUP(J2007,'系统导出（基本表）'!S:T,2,0)</f>
        <v>#N/A</v>
      </c>
      <c r="AG2007" s="16"/>
      <c r="AH2007" s="16"/>
      <c r="AI2007" s="16"/>
    </row>
    <row r="2008" s="1" customFormat="1" ht="19" customHeight="1" spans="2:35">
      <c r="B2008" s="10" t="s">
        <v>517</v>
      </c>
      <c r="C2008" s="10" t="s">
        <v>2343</v>
      </c>
      <c r="D2008" s="10" t="s">
        <v>2344</v>
      </c>
      <c r="E2008" s="10" t="s">
        <v>61</v>
      </c>
      <c r="F2008" s="10" t="s">
        <v>61</v>
      </c>
      <c r="G2008" s="10" t="s">
        <v>45925</v>
      </c>
      <c r="H2008" s="10" t="s">
        <v>45926</v>
      </c>
      <c r="I2008" s="10" t="s">
        <v>45927</v>
      </c>
      <c r="J2008" s="10" t="s">
        <v>45927</v>
      </c>
      <c r="K2008" s="10" t="s">
        <v>2355</v>
      </c>
      <c r="L2008" s="10" t="s">
        <v>9081</v>
      </c>
      <c r="M2008" s="10" t="s">
        <v>45884</v>
      </c>
      <c r="N2008" s="10" t="s">
        <v>61</v>
      </c>
      <c r="O2008" s="10" t="s">
        <v>41372</v>
      </c>
      <c r="P2008" s="10" t="s">
        <v>61</v>
      </c>
      <c r="Q2008" s="10" t="s">
        <v>41411</v>
      </c>
      <c r="R2008" s="10" t="s">
        <v>41411</v>
      </c>
      <c r="S2008" s="15">
        <v>7446.82</v>
      </c>
      <c r="T2008" s="10" t="s">
        <v>41412</v>
      </c>
      <c r="U2008" s="15">
        <v>7446.82</v>
      </c>
      <c r="V2008" s="15">
        <v>7446.82</v>
      </c>
      <c r="W2008" s="16">
        <f t="shared" si="135"/>
        <v>0</v>
      </c>
      <c r="X2008" s="16">
        <f t="shared" si="136"/>
        <v>0</v>
      </c>
      <c r="Y2008" s="1">
        <v>7446.82</v>
      </c>
      <c r="Z2008" s="1" t="str">
        <f t="shared" si="137"/>
        <v>未整改</v>
      </c>
      <c r="AA2008" s="1" t="str">
        <f t="shared" si="138"/>
        <v>已整改</v>
      </c>
      <c r="AC2008" s="3"/>
      <c r="AD2008" s="19" t="e">
        <f>VLOOKUP(H2008,'系统导出（基本表）'!R:R,1,0)</f>
        <v>#N/A</v>
      </c>
      <c r="AE2008" s="16" t="e">
        <f>VLOOKUP(I2008,'系统导出（基本表）'!Q:R,2,0)</f>
        <v>#N/A</v>
      </c>
      <c r="AF2008" s="16" t="e">
        <f>VLOOKUP(J2008,'系统导出（基本表）'!S:T,2,0)</f>
        <v>#N/A</v>
      </c>
      <c r="AG2008" s="16"/>
      <c r="AH2008" s="16"/>
      <c r="AI2008" s="16"/>
    </row>
    <row r="2009" s="1" customFormat="1" ht="19" customHeight="1" spans="2:35">
      <c r="B2009" s="10" t="s">
        <v>517</v>
      </c>
      <c r="C2009" s="10" t="s">
        <v>2343</v>
      </c>
      <c r="D2009" s="10" t="s">
        <v>2344</v>
      </c>
      <c r="E2009" s="10" t="s">
        <v>61</v>
      </c>
      <c r="F2009" s="10" t="s">
        <v>61</v>
      </c>
      <c r="G2009" s="10" t="s">
        <v>45931</v>
      </c>
      <c r="H2009" s="10" t="s">
        <v>45932</v>
      </c>
      <c r="I2009" s="10" t="s">
        <v>45933</v>
      </c>
      <c r="J2009" s="10" t="s">
        <v>45933</v>
      </c>
      <c r="K2009" s="10" t="s">
        <v>2355</v>
      </c>
      <c r="L2009" s="10" t="s">
        <v>9081</v>
      </c>
      <c r="M2009" s="10" t="s">
        <v>45884</v>
      </c>
      <c r="N2009" s="10" t="s">
        <v>61</v>
      </c>
      <c r="O2009" s="10" t="s">
        <v>41353</v>
      </c>
      <c r="P2009" s="10" t="s">
        <v>61</v>
      </c>
      <c r="Q2009" s="10" t="s">
        <v>41658</v>
      </c>
      <c r="R2009" s="10" t="s">
        <v>41658</v>
      </c>
      <c r="S2009" s="15">
        <v>519</v>
      </c>
      <c r="T2009" s="10" t="s">
        <v>45934</v>
      </c>
      <c r="U2009" s="15">
        <v>519</v>
      </c>
      <c r="V2009" s="15">
        <v>519</v>
      </c>
      <c r="W2009" s="16">
        <f t="shared" si="135"/>
        <v>0</v>
      </c>
      <c r="X2009" s="16">
        <f t="shared" si="136"/>
        <v>0</v>
      </c>
      <c r="Y2009" s="1">
        <v>519</v>
      </c>
      <c r="Z2009" s="1" t="str">
        <f t="shared" si="137"/>
        <v>未整改</v>
      </c>
      <c r="AA2009" s="1" t="str">
        <f t="shared" si="138"/>
        <v>已整改</v>
      </c>
      <c r="AC2009" s="3"/>
      <c r="AD2009" s="19" t="e">
        <f>VLOOKUP(H2009,'系统导出（基本表）'!R:R,1,0)</f>
        <v>#N/A</v>
      </c>
      <c r="AE2009" s="16" t="e">
        <f>VLOOKUP(I2009,'系统导出（基本表）'!Q:R,2,0)</f>
        <v>#N/A</v>
      </c>
      <c r="AF2009" s="16" t="e">
        <f>VLOOKUP(J2009,'系统导出（基本表）'!S:T,2,0)</f>
        <v>#N/A</v>
      </c>
      <c r="AG2009" s="16"/>
      <c r="AH2009" s="16"/>
      <c r="AI2009" s="16"/>
    </row>
    <row r="2010" s="1" customFormat="1" ht="19" customHeight="1" spans="2:35">
      <c r="B2010" s="10" t="s">
        <v>517</v>
      </c>
      <c r="C2010" s="10" t="s">
        <v>2343</v>
      </c>
      <c r="D2010" s="10" t="s">
        <v>2344</v>
      </c>
      <c r="E2010" s="10" t="s">
        <v>42255</v>
      </c>
      <c r="F2010" s="10" t="s">
        <v>39727</v>
      </c>
      <c r="G2010" s="10" t="s">
        <v>45922</v>
      </c>
      <c r="H2010" s="10" t="s">
        <v>45923</v>
      </c>
      <c r="I2010" s="10" t="s">
        <v>45924</v>
      </c>
      <c r="J2010" s="10" t="s">
        <v>45924</v>
      </c>
      <c r="K2010" s="10" t="s">
        <v>2355</v>
      </c>
      <c r="L2010" s="10" t="s">
        <v>9081</v>
      </c>
      <c r="M2010" s="10" t="s">
        <v>45884</v>
      </c>
      <c r="N2010" s="10" t="s">
        <v>41377</v>
      </c>
      <c r="O2010" s="10" t="s">
        <v>41378</v>
      </c>
      <c r="P2010" s="10" t="s">
        <v>41456</v>
      </c>
      <c r="Q2010" s="10" t="s">
        <v>41411</v>
      </c>
      <c r="R2010" s="10" t="s">
        <v>41411</v>
      </c>
      <c r="S2010" s="15">
        <v>1302.46</v>
      </c>
      <c r="T2010" s="10" t="s">
        <v>41463</v>
      </c>
      <c r="U2010" s="15">
        <v>1302.46</v>
      </c>
      <c r="V2010" s="15">
        <v>681.908554</v>
      </c>
      <c r="W2010" s="16">
        <f t="shared" si="135"/>
        <v>620.551446</v>
      </c>
      <c r="X2010" s="16">
        <f t="shared" si="136"/>
        <v>0</v>
      </c>
      <c r="Y2010" s="1">
        <v>1302.46</v>
      </c>
      <c r="Z2010" s="1" t="str">
        <f t="shared" si="137"/>
        <v>未整改</v>
      </c>
      <c r="AA2010" s="1" t="str">
        <f t="shared" si="138"/>
        <v>已整改</v>
      </c>
      <c r="AC2010" s="3"/>
      <c r="AD2010" s="19" t="e">
        <f>VLOOKUP(H2010,'系统导出（基本表）'!R:R,1,0)</f>
        <v>#N/A</v>
      </c>
      <c r="AE2010" s="16" t="e">
        <f>VLOOKUP(I2010,'系统导出（基本表）'!Q:R,2,0)</f>
        <v>#N/A</v>
      </c>
      <c r="AF2010" s="16" t="e">
        <f>VLOOKUP(J2010,'系统导出（基本表）'!S:T,2,0)</f>
        <v>#N/A</v>
      </c>
      <c r="AG2010" s="16"/>
      <c r="AH2010" s="16"/>
      <c r="AI2010" s="16"/>
    </row>
    <row r="2011" s="1" customFormat="1" ht="19" customHeight="1" spans="2:35">
      <c r="B2011" s="10" t="s">
        <v>517</v>
      </c>
      <c r="C2011" s="10" t="s">
        <v>1402</v>
      </c>
      <c r="D2011" s="10" t="s">
        <v>1403</v>
      </c>
      <c r="E2011" s="10" t="s">
        <v>61</v>
      </c>
      <c r="F2011" s="10" t="s">
        <v>61</v>
      </c>
      <c r="G2011" s="10" t="s">
        <v>45935</v>
      </c>
      <c r="H2011" s="10" t="s">
        <v>45936</v>
      </c>
      <c r="I2011" s="10" t="s">
        <v>45937</v>
      </c>
      <c r="J2011" s="10" t="s">
        <v>45938</v>
      </c>
      <c r="K2011" s="10" t="s">
        <v>45939</v>
      </c>
      <c r="L2011" s="10" t="s">
        <v>45940</v>
      </c>
      <c r="M2011" s="10" t="s">
        <v>45941</v>
      </c>
      <c r="N2011" s="10" t="s">
        <v>61</v>
      </c>
      <c r="O2011" s="10" t="s">
        <v>41372</v>
      </c>
      <c r="P2011" s="10" t="s">
        <v>61</v>
      </c>
      <c r="Q2011" s="10" t="s">
        <v>41411</v>
      </c>
      <c r="R2011" s="10" t="s">
        <v>41411</v>
      </c>
      <c r="S2011" s="15">
        <v>2528.5</v>
      </c>
      <c r="T2011" s="10" t="s">
        <v>41412</v>
      </c>
      <c r="U2011" s="15">
        <v>2528.5</v>
      </c>
      <c r="V2011" s="15">
        <v>2528.5</v>
      </c>
      <c r="W2011" s="16">
        <f t="shared" si="135"/>
        <v>0</v>
      </c>
      <c r="X2011" s="16">
        <f t="shared" si="136"/>
        <v>0</v>
      </c>
      <c r="Y2011" s="1">
        <v>2528.5</v>
      </c>
      <c r="Z2011" s="1" t="str">
        <f t="shared" si="137"/>
        <v>未整改</v>
      </c>
      <c r="AA2011" s="1" t="str">
        <f t="shared" si="138"/>
        <v>已整改</v>
      </c>
      <c r="AC2011" s="3"/>
      <c r="AD2011" s="19" t="e">
        <f>VLOOKUP(H2011,'系统导出（基本表）'!R:R,1,0)</f>
        <v>#N/A</v>
      </c>
      <c r="AE2011" s="16" t="e">
        <f>VLOOKUP(I2011,'系统导出（基本表）'!Q:R,2,0)</f>
        <v>#N/A</v>
      </c>
      <c r="AF2011" s="16" t="e">
        <f>VLOOKUP(J2011,'系统导出（基本表）'!S:T,2,0)</f>
        <v>#N/A</v>
      </c>
      <c r="AG2011" s="16"/>
      <c r="AH2011" s="16"/>
      <c r="AI2011" s="16"/>
    </row>
    <row r="2012" s="2" customFormat="1" ht="19" customHeight="1" spans="1:33">
      <c r="A2012" s="2">
        <v>1</v>
      </c>
      <c r="B2012" s="11" t="s">
        <v>517</v>
      </c>
      <c r="C2012" s="11" t="s">
        <v>1402</v>
      </c>
      <c r="D2012" s="11" t="s">
        <v>1403</v>
      </c>
      <c r="E2012" s="10" t="s">
        <v>42413</v>
      </c>
      <c r="F2012" s="11" t="s">
        <v>39206</v>
      </c>
      <c r="G2012" s="10" t="s">
        <v>45942</v>
      </c>
      <c r="H2012" s="11" t="s">
        <v>45943</v>
      </c>
      <c r="I2012" s="11" t="s">
        <v>45944</v>
      </c>
      <c r="J2012" s="11" t="s">
        <v>45945</v>
      </c>
      <c r="K2012" s="11" t="s">
        <v>45939</v>
      </c>
      <c r="L2012" s="11" t="s">
        <v>45940</v>
      </c>
      <c r="M2012" s="11" t="s">
        <v>45941</v>
      </c>
      <c r="N2012" s="11" t="s">
        <v>41377</v>
      </c>
      <c r="O2012" s="11" t="s">
        <v>41387</v>
      </c>
      <c r="P2012" s="11" t="s">
        <v>41449</v>
      </c>
      <c r="Q2012" s="11" t="s">
        <v>41411</v>
      </c>
      <c r="R2012" s="11" t="s">
        <v>41411</v>
      </c>
      <c r="S2012" s="17">
        <v>210.779354</v>
      </c>
      <c r="T2012" s="11" t="s">
        <v>42004</v>
      </c>
      <c r="U2012" s="17">
        <v>0</v>
      </c>
      <c r="V2012" s="17">
        <v>0</v>
      </c>
      <c r="W2012" s="18">
        <f t="shared" si="135"/>
        <v>210.779354</v>
      </c>
      <c r="X2012" s="18">
        <f t="shared" si="136"/>
        <v>210.779354</v>
      </c>
      <c r="Y2012" s="2">
        <v>0</v>
      </c>
      <c r="Z2012" s="2" t="str">
        <f t="shared" si="137"/>
        <v>未整改</v>
      </c>
      <c r="AA2012" s="2" t="str">
        <f t="shared" si="138"/>
        <v>未整改</v>
      </c>
      <c r="AD2012" s="22" t="e">
        <f>VLOOKUP(H2012,'系统导出（基本表）'!R:R,1,0)</f>
        <v>#N/A</v>
      </c>
      <c r="AE2012" s="22" t="e">
        <f>VLOOKUP(I2012,'系统导出（基本表）'!Q:R,2,0)</f>
        <v>#N/A</v>
      </c>
      <c r="AF2012" s="2" t="e">
        <f>VLOOKUP(J2012,'系统导出（基本表）'!S:T,2,0)</f>
        <v>#N/A</v>
      </c>
      <c r="AG2012" s="24"/>
    </row>
    <row r="2013" s="1" customFormat="1" ht="19" customHeight="1" spans="2:35">
      <c r="B2013" s="10" t="s">
        <v>517</v>
      </c>
      <c r="C2013" s="10" t="s">
        <v>1402</v>
      </c>
      <c r="D2013" s="10" t="s">
        <v>1403</v>
      </c>
      <c r="E2013" s="10" t="s">
        <v>61</v>
      </c>
      <c r="F2013" s="10" t="s">
        <v>61</v>
      </c>
      <c r="G2013" s="10" t="s">
        <v>45946</v>
      </c>
      <c r="H2013" s="10" t="s">
        <v>45947</v>
      </c>
      <c r="I2013" s="10" t="s">
        <v>45948</v>
      </c>
      <c r="J2013" s="10" t="s">
        <v>45949</v>
      </c>
      <c r="K2013" s="10" t="s">
        <v>45939</v>
      </c>
      <c r="L2013" s="10" t="s">
        <v>45950</v>
      </c>
      <c r="M2013" s="10" t="s">
        <v>45941</v>
      </c>
      <c r="N2013" s="10" t="s">
        <v>61</v>
      </c>
      <c r="O2013" s="10" t="s">
        <v>41372</v>
      </c>
      <c r="P2013" s="10" t="s">
        <v>61</v>
      </c>
      <c r="Q2013" s="10" t="s">
        <v>41411</v>
      </c>
      <c r="R2013" s="10" t="s">
        <v>41411</v>
      </c>
      <c r="S2013" s="15">
        <v>807.91</v>
      </c>
      <c r="T2013" s="10" t="s">
        <v>41412</v>
      </c>
      <c r="U2013" s="15">
        <v>807.91</v>
      </c>
      <c r="V2013" s="15">
        <v>807.91</v>
      </c>
      <c r="W2013" s="16">
        <f t="shared" si="135"/>
        <v>0</v>
      </c>
      <c r="X2013" s="16">
        <f t="shared" si="136"/>
        <v>0</v>
      </c>
      <c r="Y2013" s="1">
        <v>807.91</v>
      </c>
      <c r="Z2013" s="1" t="str">
        <f t="shared" si="137"/>
        <v>未整改</v>
      </c>
      <c r="AA2013" s="1" t="str">
        <f t="shared" si="138"/>
        <v>已整改</v>
      </c>
      <c r="AC2013" s="3"/>
      <c r="AD2013" s="19" t="e">
        <f>VLOOKUP(H2013,'系统导出（基本表）'!R:R,1,0)</f>
        <v>#N/A</v>
      </c>
      <c r="AE2013" s="16" t="e">
        <f>VLOOKUP(I2013,'系统导出（基本表）'!Q:R,2,0)</f>
        <v>#N/A</v>
      </c>
      <c r="AF2013" s="16" t="e">
        <f>VLOOKUP(J2013,'系统导出（基本表）'!S:T,2,0)</f>
        <v>#N/A</v>
      </c>
      <c r="AG2013" s="16"/>
      <c r="AH2013" s="16"/>
      <c r="AI2013" s="16"/>
    </row>
    <row r="2014" s="1" customFormat="1" ht="19" customHeight="1" spans="2:35">
      <c r="B2014" s="10" t="s">
        <v>517</v>
      </c>
      <c r="C2014" s="10" t="s">
        <v>1402</v>
      </c>
      <c r="D2014" s="10" t="s">
        <v>1403</v>
      </c>
      <c r="E2014" s="10" t="s">
        <v>45951</v>
      </c>
      <c r="F2014" s="10" t="s">
        <v>39985</v>
      </c>
      <c r="G2014" s="10" t="s">
        <v>45952</v>
      </c>
      <c r="H2014" s="10" t="s">
        <v>45953</v>
      </c>
      <c r="I2014" s="10" t="s">
        <v>45954</v>
      </c>
      <c r="J2014" s="10" t="s">
        <v>45955</v>
      </c>
      <c r="K2014" s="10" t="s">
        <v>45939</v>
      </c>
      <c r="L2014" s="10" t="s">
        <v>45950</v>
      </c>
      <c r="M2014" s="10" t="s">
        <v>45941</v>
      </c>
      <c r="N2014" s="10" t="s">
        <v>41377</v>
      </c>
      <c r="O2014" s="10" t="s">
        <v>41378</v>
      </c>
      <c r="P2014" s="10" t="s">
        <v>41456</v>
      </c>
      <c r="Q2014" s="10" t="s">
        <v>41411</v>
      </c>
      <c r="R2014" s="10" t="s">
        <v>41411</v>
      </c>
      <c r="S2014" s="15">
        <v>5770</v>
      </c>
      <c r="T2014" s="10" t="s">
        <v>41463</v>
      </c>
      <c r="U2014" s="15">
        <v>5770</v>
      </c>
      <c r="V2014" s="15">
        <v>5770</v>
      </c>
      <c r="W2014" s="16">
        <f t="shared" si="135"/>
        <v>0</v>
      </c>
      <c r="X2014" s="16">
        <f t="shared" si="136"/>
        <v>0</v>
      </c>
      <c r="Y2014" s="1">
        <v>5770</v>
      </c>
      <c r="Z2014" s="1" t="str">
        <f t="shared" si="137"/>
        <v>未整改</v>
      </c>
      <c r="AA2014" s="1" t="str">
        <f t="shared" si="138"/>
        <v>已整改</v>
      </c>
      <c r="AC2014" s="3"/>
      <c r="AD2014" s="19" t="e">
        <f>VLOOKUP(H2014,'系统导出（基本表）'!R:R,1,0)</f>
        <v>#N/A</v>
      </c>
      <c r="AE2014" s="16" t="e">
        <f>VLOOKUP(I2014,'系统导出（基本表）'!Q:R,2,0)</f>
        <v>#N/A</v>
      </c>
      <c r="AF2014" s="16" t="e">
        <f>VLOOKUP(J2014,'系统导出（基本表）'!S:T,2,0)</f>
        <v>#N/A</v>
      </c>
      <c r="AG2014" s="16"/>
      <c r="AH2014" s="16"/>
      <c r="AI2014" s="16"/>
    </row>
    <row r="2015" s="1" customFormat="1" ht="19" customHeight="1" spans="2:35">
      <c r="B2015" s="10" t="s">
        <v>517</v>
      </c>
      <c r="C2015" s="10" t="s">
        <v>1402</v>
      </c>
      <c r="D2015" s="10" t="s">
        <v>1403</v>
      </c>
      <c r="E2015" s="10" t="s">
        <v>42976</v>
      </c>
      <c r="F2015" s="10" t="s">
        <v>38780</v>
      </c>
      <c r="G2015" s="10" t="s">
        <v>45956</v>
      </c>
      <c r="H2015" s="10" t="s">
        <v>45957</v>
      </c>
      <c r="I2015" s="10" t="s">
        <v>45958</v>
      </c>
      <c r="J2015" s="10" t="s">
        <v>45959</v>
      </c>
      <c r="K2015" s="10" t="s">
        <v>45939</v>
      </c>
      <c r="L2015" s="10" t="s">
        <v>45950</v>
      </c>
      <c r="M2015" s="10" t="s">
        <v>45941</v>
      </c>
      <c r="N2015" s="10" t="s">
        <v>41377</v>
      </c>
      <c r="O2015" s="10" t="s">
        <v>41378</v>
      </c>
      <c r="P2015" s="10" t="s">
        <v>41456</v>
      </c>
      <c r="Q2015" s="10" t="s">
        <v>41411</v>
      </c>
      <c r="R2015" s="10" t="s">
        <v>41411</v>
      </c>
      <c r="S2015" s="15">
        <v>1325.87</v>
      </c>
      <c r="T2015" s="10" t="s">
        <v>41463</v>
      </c>
      <c r="U2015" s="15">
        <v>2288.08</v>
      </c>
      <c r="V2015" s="15">
        <v>1325.87</v>
      </c>
      <c r="W2015" s="16">
        <f t="shared" si="135"/>
        <v>0</v>
      </c>
      <c r="X2015" s="16">
        <f t="shared" si="136"/>
        <v>-962.21</v>
      </c>
      <c r="Y2015" s="1">
        <v>2288.08</v>
      </c>
      <c r="Z2015" s="1" t="str">
        <f t="shared" si="137"/>
        <v>未整改</v>
      </c>
      <c r="AA2015" s="1" t="str">
        <f t="shared" si="138"/>
        <v>已整改</v>
      </c>
      <c r="AC2015" s="3"/>
      <c r="AD2015" s="19" t="e">
        <f>VLOOKUP(H2015,'系统导出（基本表）'!R:R,1,0)</f>
        <v>#N/A</v>
      </c>
      <c r="AE2015" s="16" t="e">
        <f>VLOOKUP(I2015,'系统导出（基本表）'!Q:R,2,0)</f>
        <v>#N/A</v>
      </c>
      <c r="AF2015" s="16" t="e">
        <f>VLOOKUP(J2015,'系统导出（基本表）'!S:T,2,0)</f>
        <v>#N/A</v>
      </c>
      <c r="AG2015" s="16"/>
      <c r="AH2015" s="16"/>
      <c r="AI2015" s="16"/>
    </row>
    <row r="2016" s="1" customFormat="1" ht="19" customHeight="1" spans="2:35">
      <c r="B2016" s="10" t="s">
        <v>517</v>
      </c>
      <c r="C2016" s="10" t="s">
        <v>1402</v>
      </c>
      <c r="D2016" s="10" t="s">
        <v>1403</v>
      </c>
      <c r="E2016" s="10" t="s">
        <v>61</v>
      </c>
      <c r="F2016" s="10" t="s">
        <v>61</v>
      </c>
      <c r="G2016" s="10" t="s">
        <v>45960</v>
      </c>
      <c r="H2016" s="10" t="s">
        <v>45961</v>
      </c>
      <c r="I2016" s="10" t="s">
        <v>45962</v>
      </c>
      <c r="J2016" s="10" t="s">
        <v>45963</v>
      </c>
      <c r="K2016" s="10" t="s">
        <v>45939</v>
      </c>
      <c r="L2016" s="10" t="s">
        <v>45950</v>
      </c>
      <c r="M2016" s="10" t="s">
        <v>45941</v>
      </c>
      <c r="N2016" s="10" t="s">
        <v>61</v>
      </c>
      <c r="O2016" s="10" t="s">
        <v>41372</v>
      </c>
      <c r="P2016" s="10" t="s">
        <v>61</v>
      </c>
      <c r="Q2016" s="10" t="s">
        <v>41411</v>
      </c>
      <c r="R2016" s="10" t="s">
        <v>41411</v>
      </c>
      <c r="S2016" s="15">
        <v>2648.59</v>
      </c>
      <c r="T2016" s="10" t="s">
        <v>41412</v>
      </c>
      <c r="U2016" s="15">
        <v>2648.59</v>
      </c>
      <c r="V2016" s="15">
        <v>2648.59</v>
      </c>
      <c r="W2016" s="16">
        <f t="shared" si="135"/>
        <v>0</v>
      </c>
      <c r="X2016" s="16">
        <f t="shared" si="136"/>
        <v>0</v>
      </c>
      <c r="Y2016" s="1">
        <v>2648.59</v>
      </c>
      <c r="Z2016" s="1" t="str">
        <f t="shared" si="137"/>
        <v>未整改</v>
      </c>
      <c r="AA2016" s="1" t="str">
        <f t="shared" si="138"/>
        <v>已整改</v>
      </c>
      <c r="AC2016" s="3"/>
      <c r="AD2016" s="19" t="e">
        <f>VLOOKUP(H2016,'系统导出（基本表）'!R:R,1,0)</f>
        <v>#N/A</v>
      </c>
      <c r="AE2016" s="16" t="e">
        <f>VLOOKUP(I2016,'系统导出（基本表）'!Q:R,2,0)</f>
        <v>#N/A</v>
      </c>
      <c r="AF2016" s="16" t="e">
        <f>VLOOKUP(J2016,'系统导出（基本表）'!S:T,2,0)</f>
        <v>#N/A</v>
      </c>
      <c r="AG2016" s="16"/>
      <c r="AH2016" s="16"/>
      <c r="AI2016" s="16"/>
    </row>
    <row r="2017" s="1" customFormat="1" ht="19" customHeight="1" spans="2:35">
      <c r="B2017" s="10" t="s">
        <v>517</v>
      </c>
      <c r="C2017" s="10" t="s">
        <v>1402</v>
      </c>
      <c r="D2017" s="10" t="s">
        <v>1403</v>
      </c>
      <c r="E2017" s="10" t="s">
        <v>61</v>
      </c>
      <c r="F2017" s="10" t="s">
        <v>61</v>
      </c>
      <c r="G2017" s="10" t="s">
        <v>45964</v>
      </c>
      <c r="H2017" s="10" t="s">
        <v>45965</v>
      </c>
      <c r="I2017" s="10" t="s">
        <v>45966</v>
      </c>
      <c r="J2017" s="10" t="s">
        <v>45966</v>
      </c>
      <c r="K2017" s="10" t="s">
        <v>45939</v>
      </c>
      <c r="L2017" s="10" t="s">
        <v>45940</v>
      </c>
      <c r="M2017" s="10" t="s">
        <v>45941</v>
      </c>
      <c r="N2017" s="10" t="s">
        <v>61</v>
      </c>
      <c r="O2017" s="10" t="s">
        <v>41353</v>
      </c>
      <c r="P2017" s="10" t="s">
        <v>61</v>
      </c>
      <c r="Q2017" s="10" t="s">
        <v>44456</v>
      </c>
      <c r="R2017" s="10" t="s">
        <v>41373</v>
      </c>
      <c r="S2017" s="15">
        <v>3196.84</v>
      </c>
      <c r="T2017" s="10" t="s">
        <v>45776</v>
      </c>
      <c r="U2017" s="15">
        <v>3196.84</v>
      </c>
      <c r="V2017" s="15">
        <v>3196.84</v>
      </c>
      <c r="W2017" s="16">
        <f t="shared" si="135"/>
        <v>0</v>
      </c>
      <c r="X2017" s="16">
        <f t="shared" si="136"/>
        <v>0</v>
      </c>
      <c r="Y2017" s="1">
        <v>3196.84</v>
      </c>
      <c r="Z2017" s="1" t="str">
        <f t="shared" si="137"/>
        <v>未整改</v>
      </c>
      <c r="AA2017" s="1" t="str">
        <f t="shared" si="138"/>
        <v>已整改</v>
      </c>
      <c r="AC2017" s="3"/>
      <c r="AD2017" s="19" t="e">
        <f>VLOOKUP(H2017,'系统导出（基本表）'!R:R,1,0)</f>
        <v>#N/A</v>
      </c>
      <c r="AE2017" s="16" t="e">
        <f>VLOOKUP(I2017,'系统导出（基本表）'!Q:R,2,0)</f>
        <v>#N/A</v>
      </c>
      <c r="AF2017" s="16" t="e">
        <f>VLOOKUP(J2017,'系统导出（基本表）'!S:T,2,0)</f>
        <v>#N/A</v>
      </c>
      <c r="AG2017" s="16"/>
      <c r="AH2017" s="16"/>
      <c r="AI2017" s="16"/>
    </row>
    <row r="2018" s="2" customFormat="1" ht="19" customHeight="1" spans="1:33">
      <c r="A2018" s="2">
        <v>1</v>
      </c>
      <c r="B2018" s="11" t="s">
        <v>517</v>
      </c>
      <c r="C2018" s="11" t="s">
        <v>1402</v>
      </c>
      <c r="D2018" s="11" t="s">
        <v>1403</v>
      </c>
      <c r="E2018" s="10" t="s">
        <v>42413</v>
      </c>
      <c r="F2018" s="11" t="s">
        <v>39206</v>
      </c>
      <c r="G2018" s="10" t="s">
        <v>45942</v>
      </c>
      <c r="H2018" s="11" t="s">
        <v>45943</v>
      </c>
      <c r="I2018" s="11" t="s">
        <v>45944</v>
      </c>
      <c r="J2018" s="11" t="s">
        <v>45945</v>
      </c>
      <c r="K2018" s="11" t="s">
        <v>45939</v>
      </c>
      <c r="L2018" s="11" t="s">
        <v>45940</v>
      </c>
      <c r="M2018" s="11" t="s">
        <v>45941</v>
      </c>
      <c r="N2018" s="11" t="s">
        <v>41377</v>
      </c>
      <c r="O2018" s="11" t="s">
        <v>41387</v>
      </c>
      <c r="P2018" s="11" t="s">
        <v>41449</v>
      </c>
      <c r="Q2018" s="11" t="s">
        <v>41373</v>
      </c>
      <c r="R2018" s="11" t="s">
        <v>41373</v>
      </c>
      <c r="S2018" s="17">
        <v>4500</v>
      </c>
      <c r="T2018" s="11" t="s">
        <v>45967</v>
      </c>
      <c r="U2018" s="17">
        <v>4500</v>
      </c>
      <c r="V2018" s="17">
        <v>0</v>
      </c>
      <c r="W2018" s="18">
        <f t="shared" si="135"/>
        <v>4500</v>
      </c>
      <c r="X2018" s="18">
        <f t="shared" si="136"/>
        <v>0</v>
      </c>
      <c r="Y2018" s="2">
        <v>4500</v>
      </c>
      <c r="Z2018" s="2" t="str">
        <f t="shared" si="137"/>
        <v>未整改</v>
      </c>
      <c r="AA2018" s="2" t="str">
        <f t="shared" si="138"/>
        <v>已整改</v>
      </c>
      <c r="AD2018" s="22" t="e">
        <f>VLOOKUP(H2018,'系统导出（基本表）'!R:R,1,0)</f>
        <v>#N/A</v>
      </c>
      <c r="AE2018" s="22" t="e">
        <f>VLOOKUP(I2018,'系统导出（基本表）'!Q:R,2,0)</f>
        <v>#N/A</v>
      </c>
      <c r="AF2018" s="2" t="e">
        <f>VLOOKUP(J2018,'系统导出（基本表）'!S:T,2,0)</f>
        <v>#N/A</v>
      </c>
      <c r="AG2018" s="24"/>
    </row>
    <row r="2019" s="1" customFormat="1" ht="19" customHeight="1" spans="2:35">
      <c r="B2019" s="10" t="s">
        <v>517</v>
      </c>
      <c r="C2019" s="10" t="s">
        <v>1402</v>
      </c>
      <c r="D2019" s="10" t="s">
        <v>1403</v>
      </c>
      <c r="E2019" s="10" t="s">
        <v>43519</v>
      </c>
      <c r="F2019" s="10" t="s">
        <v>38643</v>
      </c>
      <c r="G2019" s="10" t="s">
        <v>45968</v>
      </c>
      <c r="H2019" s="10" t="s">
        <v>45969</v>
      </c>
      <c r="I2019" s="10" t="s">
        <v>45970</v>
      </c>
      <c r="J2019" s="10" t="s">
        <v>45970</v>
      </c>
      <c r="K2019" s="10" t="s">
        <v>4050</v>
      </c>
      <c r="L2019" s="10" t="s">
        <v>4041</v>
      </c>
      <c r="M2019" s="10" t="s">
        <v>45971</v>
      </c>
      <c r="N2019" s="10" t="s">
        <v>41377</v>
      </c>
      <c r="O2019" s="10" t="s">
        <v>41378</v>
      </c>
      <c r="P2019" s="10" t="s">
        <v>41456</v>
      </c>
      <c r="Q2019" s="10" t="s">
        <v>41411</v>
      </c>
      <c r="R2019" s="10" t="s">
        <v>41411</v>
      </c>
      <c r="S2019" s="15">
        <v>14720.84</v>
      </c>
      <c r="T2019" s="10" t="s">
        <v>41463</v>
      </c>
      <c r="U2019" s="15">
        <v>24877.389476</v>
      </c>
      <c r="V2019" s="15">
        <v>14720.84</v>
      </c>
      <c r="W2019" s="16">
        <f t="shared" si="135"/>
        <v>0</v>
      </c>
      <c r="X2019" s="16">
        <f t="shared" si="136"/>
        <v>-10156.549476</v>
      </c>
      <c r="Y2019" s="1">
        <v>24877.389476</v>
      </c>
      <c r="Z2019" s="1" t="str">
        <f t="shared" si="137"/>
        <v>未整改</v>
      </c>
      <c r="AA2019" s="1" t="str">
        <f t="shared" si="138"/>
        <v>已整改</v>
      </c>
      <c r="AC2019" s="3"/>
      <c r="AD2019" s="19" t="e">
        <f>VLOOKUP(H2019,'系统导出（基本表）'!R:R,1,0)</f>
        <v>#N/A</v>
      </c>
      <c r="AE2019" s="16" t="e">
        <f>VLOOKUP(I2019,'系统导出（基本表）'!Q:R,2,0)</f>
        <v>#N/A</v>
      </c>
      <c r="AF2019" s="16" t="e">
        <f>VLOOKUP(J2019,'系统导出（基本表）'!S:T,2,0)</f>
        <v>#N/A</v>
      </c>
      <c r="AG2019" s="16"/>
      <c r="AH2019" s="16"/>
      <c r="AI2019" s="16"/>
    </row>
    <row r="2020" s="2" customFormat="1" ht="19" customHeight="1" spans="1:33">
      <c r="A2020" s="2">
        <v>1</v>
      </c>
      <c r="B2020" s="11" t="s">
        <v>517</v>
      </c>
      <c r="C2020" s="11" t="s">
        <v>1402</v>
      </c>
      <c r="D2020" s="11" t="s">
        <v>1403</v>
      </c>
      <c r="E2020" s="10" t="s">
        <v>43519</v>
      </c>
      <c r="F2020" s="11" t="s">
        <v>38643</v>
      </c>
      <c r="G2020" s="10" t="s">
        <v>45968</v>
      </c>
      <c r="H2020" s="11" t="s">
        <v>45969</v>
      </c>
      <c r="I2020" s="11" t="s">
        <v>45970</v>
      </c>
      <c r="J2020" s="11" t="s">
        <v>45970</v>
      </c>
      <c r="K2020" s="11" t="s">
        <v>4050</v>
      </c>
      <c r="L2020" s="11" t="s">
        <v>4047</v>
      </c>
      <c r="M2020" s="11" t="s">
        <v>45971</v>
      </c>
      <c r="N2020" s="11" t="s">
        <v>41377</v>
      </c>
      <c r="O2020" s="11" t="s">
        <v>41387</v>
      </c>
      <c r="P2020" s="11" t="s">
        <v>41456</v>
      </c>
      <c r="Q2020" s="11" t="s">
        <v>41411</v>
      </c>
      <c r="R2020" s="11" t="s">
        <v>41411</v>
      </c>
      <c r="S2020" s="17">
        <v>110.857587</v>
      </c>
      <c r="T2020" s="11" t="s">
        <v>41411</v>
      </c>
      <c r="U2020" s="17">
        <v>0</v>
      </c>
      <c r="V2020" s="17">
        <v>0</v>
      </c>
      <c r="W2020" s="18">
        <f t="shared" si="135"/>
        <v>110.857587</v>
      </c>
      <c r="X2020" s="18">
        <f t="shared" si="136"/>
        <v>110.857587</v>
      </c>
      <c r="Y2020" s="2">
        <v>0</v>
      </c>
      <c r="Z2020" s="2" t="str">
        <f t="shared" si="137"/>
        <v>未整改</v>
      </c>
      <c r="AA2020" s="2" t="str">
        <f t="shared" si="138"/>
        <v>未整改</v>
      </c>
      <c r="AD2020" s="22" t="e">
        <f>VLOOKUP(H2020,'系统导出（基本表）'!R:R,1,0)</f>
        <v>#N/A</v>
      </c>
      <c r="AE2020" s="22" t="e">
        <f>VLOOKUP(I2020,'系统导出（基本表）'!Q:R,2,0)</f>
        <v>#N/A</v>
      </c>
      <c r="AF2020" s="2" t="e">
        <f>VLOOKUP(J2020,'系统导出（基本表）'!S:T,2,0)</f>
        <v>#N/A</v>
      </c>
      <c r="AG2020" s="24"/>
    </row>
    <row r="2021" s="1" customFormat="1" ht="19" customHeight="1" spans="2:35">
      <c r="B2021" s="10" t="s">
        <v>517</v>
      </c>
      <c r="C2021" s="10" t="s">
        <v>1402</v>
      </c>
      <c r="D2021" s="10" t="s">
        <v>1403</v>
      </c>
      <c r="E2021" s="10" t="s">
        <v>61</v>
      </c>
      <c r="F2021" s="10" t="s">
        <v>61</v>
      </c>
      <c r="G2021" s="10" t="s">
        <v>45972</v>
      </c>
      <c r="H2021" s="10" t="s">
        <v>45973</v>
      </c>
      <c r="I2021" s="10" t="s">
        <v>45974</v>
      </c>
      <c r="J2021" s="10" t="s">
        <v>45975</v>
      </c>
      <c r="K2021" s="10" t="s">
        <v>5756</v>
      </c>
      <c r="L2021" s="10" t="s">
        <v>5748</v>
      </c>
      <c r="M2021" s="10" t="s">
        <v>45976</v>
      </c>
      <c r="N2021" s="10" t="s">
        <v>61</v>
      </c>
      <c r="O2021" s="10" t="s">
        <v>41372</v>
      </c>
      <c r="P2021" s="10" t="s">
        <v>61</v>
      </c>
      <c r="Q2021" s="10" t="s">
        <v>41411</v>
      </c>
      <c r="R2021" s="10" t="s">
        <v>41411</v>
      </c>
      <c r="S2021" s="15">
        <v>678.24</v>
      </c>
      <c r="T2021" s="10" t="s">
        <v>41412</v>
      </c>
      <c r="U2021" s="15">
        <v>678.24</v>
      </c>
      <c r="V2021" s="15">
        <v>678.24</v>
      </c>
      <c r="W2021" s="16">
        <f t="shared" si="135"/>
        <v>0</v>
      </c>
      <c r="X2021" s="16">
        <f t="shared" si="136"/>
        <v>0</v>
      </c>
      <c r="Y2021" s="1">
        <v>678.24</v>
      </c>
      <c r="Z2021" s="1" t="str">
        <f t="shared" si="137"/>
        <v>未整改</v>
      </c>
      <c r="AA2021" s="1" t="str">
        <f t="shared" si="138"/>
        <v>已整改</v>
      </c>
      <c r="AC2021" s="3"/>
      <c r="AD2021" s="19" t="e">
        <f>VLOOKUP(H2021,'系统导出（基本表）'!R:R,1,0)</f>
        <v>#N/A</v>
      </c>
      <c r="AE2021" s="16" t="e">
        <f>VLOOKUP(I2021,'系统导出（基本表）'!Q:R,2,0)</f>
        <v>#N/A</v>
      </c>
      <c r="AF2021" s="16" t="e">
        <f>VLOOKUP(J2021,'系统导出（基本表）'!S:T,2,0)</f>
        <v>#N/A</v>
      </c>
      <c r="AG2021" s="16"/>
      <c r="AH2021" s="16"/>
      <c r="AI2021" s="16"/>
    </row>
    <row r="2022" s="2" customFormat="1" ht="19" customHeight="1" spans="1:33">
      <c r="A2022" s="2">
        <v>1</v>
      </c>
      <c r="B2022" s="11" t="s">
        <v>517</v>
      </c>
      <c r="C2022" s="11" t="s">
        <v>1402</v>
      </c>
      <c r="D2022" s="11" t="s">
        <v>1403</v>
      </c>
      <c r="E2022" s="10" t="s">
        <v>42424</v>
      </c>
      <c r="F2022" s="11" t="s">
        <v>39035</v>
      </c>
      <c r="G2022" s="10" t="s">
        <v>6962</v>
      </c>
      <c r="H2022" s="11" t="s">
        <v>6958</v>
      </c>
      <c r="I2022" s="11" t="s">
        <v>6957</v>
      </c>
      <c r="J2022" s="11" t="s">
        <v>6957</v>
      </c>
      <c r="K2022" s="11" t="s">
        <v>5756</v>
      </c>
      <c r="L2022" s="11" t="s">
        <v>45977</v>
      </c>
      <c r="M2022" s="11" t="s">
        <v>45976</v>
      </c>
      <c r="N2022" s="11" t="s">
        <v>41377</v>
      </c>
      <c r="O2022" s="11" t="s">
        <v>41387</v>
      </c>
      <c r="P2022" s="11" t="s">
        <v>41449</v>
      </c>
      <c r="Q2022" s="11" t="s">
        <v>41411</v>
      </c>
      <c r="R2022" s="11" t="s">
        <v>41411</v>
      </c>
      <c r="S2022" s="17">
        <v>490</v>
      </c>
      <c r="T2022" s="11" t="s">
        <v>41450</v>
      </c>
      <c r="U2022" s="17">
        <v>0</v>
      </c>
      <c r="V2022" s="17">
        <v>0</v>
      </c>
      <c r="W2022" s="18">
        <f t="shared" si="135"/>
        <v>490</v>
      </c>
      <c r="X2022" s="18">
        <f t="shared" si="136"/>
        <v>490</v>
      </c>
      <c r="Y2022" s="2">
        <v>0</v>
      </c>
      <c r="Z2022" s="2" t="str">
        <f t="shared" si="137"/>
        <v>未整改</v>
      </c>
      <c r="AA2022" s="2" t="str">
        <f t="shared" si="138"/>
        <v>未整改</v>
      </c>
      <c r="AD2022" s="22" t="e">
        <f>VLOOKUP(H2022,'系统导出（基本表）'!R:R,1,0)</f>
        <v>#N/A</v>
      </c>
      <c r="AE2022" s="22" t="e">
        <f>VLOOKUP(I2022,'系统导出（基本表）'!Q:R,2,0)</f>
        <v>#N/A</v>
      </c>
      <c r="AF2022" s="2" t="e">
        <f>VLOOKUP(J2022,'系统导出（基本表）'!S:T,2,0)</f>
        <v>#N/A</v>
      </c>
      <c r="AG2022" s="24"/>
    </row>
    <row r="2023" s="2" customFormat="1" ht="19" customHeight="1" spans="1:33">
      <c r="A2023" s="2">
        <v>1</v>
      </c>
      <c r="B2023" s="11" t="s">
        <v>517</v>
      </c>
      <c r="C2023" s="11" t="s">
        <v>1402</v>
      </c>
      <c r="D2023" s="11" t="s">
        <v>1403</v>
      </c>
      <c r="E2023" s="10" t="s">
        <v>41464</v>
      </c>
      <c r="F2023" s="11" t="s">
        <v>38420</v>
      </c>
      <c r="G2023" s="10" t="s">
        <v>14959</v>
      </c>
      <c r="H2023" s="11" t="s">
        <v>14955</v>
      </c>
      <c r="I2023" s="11" t="s">
        <v>14954</v>
      </c>
      <c r="J2023" s="11" t="s">
        <v>14954</v>
      </c>
      <c r="K2023" s="11" t="s">
        <v>5756</v>
      </c>
      <c r="L2023" s="11" t="s">
        <v>45977</v>
      </c>
      <c r="M2023" s="11" t="s">
        <v>45976</v>
      </c>
      <c r="N2023" s="11" t="s">
        <v>41377</v>
      </c>
      <c r="O2023" s="11" t="s">
        <v>41387</v>
      </c>
      <c r="P2023" s="11" t="s">
        <v>41449</v>
      </c>
      <c r="Q2023" s="11" t="s">
        <v>41411</v>
      </c>
      <c r="R2023" s="11" t="s">
        <v>41411</v>
      </c>
      <c r="S2023" s="17">
        <v>132.083245</v>
      </c>
      <c r="T2023" s="11" t="s">
        <v>41450</v>
      </c>
      <c r="U2023" s="17">
        <v>0</v>
      </c>
      <c r="V2023" s="17">
        <v>0</v>
      </c>
      <c r="W2023" s="18">
        <f t="shared" si="135"/>
        <v>132.083245</v>
      </c>
      <c r="X2023" s="18">
        <f t="shared" si="136"/>
        <v>132.083245</v>
      </c>
      <c r="Y2023" s="2">
        <v>0</v>
      </c>
      <c r="Z2023" s="2" t="str">
        <f t="shared" si="137"/>
        <v>未整改</v>
      </c>
      <c r="AA2023" s="2" t="str">
        <f t="shared" si="138"/>
        <v>未整改</v>
      </c>
      <c r="AD2023" s="22" t="e">
        <f>VLOOKUP(H2023,'系统导出（基本表）'!R:R,1,0)</f>
        <v>#N/A</v>
      </c>
      <c r="AE2023" s="22" t="e">
        <f>VLOOKUP(I2023,'系统导出（基本表）'!Q:R,2,0)</f>
        <v>#N/A</v>
      </c>
      <c r="AF2023" s="2" t="e">
        <f>VLOOKUP(J2023,'系统导出（基本表）'!S:T,2,0)</f>
        <v>#N/A</v>
      </c>
      <c r="AG2023" s="24"/>
    </row>
    <row r="2024" s="1" customFormat="1" ht="19" customHeight="1" spans="2:35">
      <c r="B2024" s="10" t="s">
        <v>517</v>
      </c>
      <c r="C2024" s="10" t="s">
        <v>1402</v>
      </c>
      <c r="D2024" s="10" t="s">
        <v>1403</v>
      </c>
      <c r="E2024" s="10" t="s">
        <v>41451</v>
      </c>
      <c r="F2024" s="10" t="s">
        <v>39333</v>
      </c>
      <c r="G2024" s="10" t="s">
        <v>6962</v>
      </c>
      <c r="H2024" s="10" t="s">
        <v>6958</v>
      </c>
      <c r="I2024" s="10" t="s">
        <v>6957</v>
      </c>
      <c r="J2024" s="10" t="s">
        <v>6957</v>
      </c>
      <c r="K2024" s="10" t="s">
        <v>5756</v>
      </c>
      <c r="L2024" s="10" t="s">
        <v>5748</v>
      </c>
      <c r="M2024" s="10" t="s">
        <v>45976</v>
      </c>
      <c r="N2024" s="10" t="s">
        <v>41377</v>
      </c>
      <c r="O2024" s="10" t="s">
        <v>41378</v>
      </c>
      <c r="P2024" s="10" t="s">
        <v>41456</v>
      </c>
      <c r="Q2024" s="10" t="s">
        <v>41411</v>
      </c>
      <c r="R2024" s="10" t="s">
        <v>41411</v>
      </c>
      <c r="S2024" s="15">
        <v>1271.01</v>
      </c>
      <c r="T2024" s="10" t="s">
        <v>41463</v>
      </c>
      <c r="U2024" s="15">
        <v>2360.63</v>
      </c>
      <c r="V2024" s="15">
        <v>1271.01</v>
      </c>
      <c r="W2024" s="16">
        <f t="shared" si="135"/>
        <v>0</v>
      </c>
      <c r="X2024" s="16">
        <f t="shared" si="136"/>
        <v>-1089.62</v>
      </c>
      <c r="Y2024" s="1">
        <v>2360.63</v>
      </c>
      <c r="Z2024" s="1" t="str">
        <f t="shared" si="137"/>
        <v>未整改</v>
      </c>
      <c r="AA2024" s="1" t="str">
        <f t="shared" si="138"/>
        <v>已整改</v>
      </c>
      <c r="AC2024" s="3"/>
      <c r="AD2024" s="19" t="e">
        <f>VLOOKUP(H2024,'系统导出（基本表）'!R:R,1,0)</f>
        <v>#N/A</v>
      </c>
      <c r="AE2024" s="16" t="e">
        <f>VLOOKUP(I2024,'系统导出（基本表）'!Q:R,2,0)</f>
        <v>#N/A</v>
      </c>
      <c r="AF2024" s="16" t="e">
        <f>VLOOKUP(J2024,'系统导出（基本表）'!S:T,2,0)</f>
        <v>#N/A</v>
      </c>
      <c r="AG2024" s="16"/>
      <c r="AH2024" s="16"/>
      <c r="AI2024" s="16"/>
    </row>
    <row r="2025" s="1" customFormat="1" ht="19" customHeight="1" spans="2:35">
      <c r="B2025" s="10" t="s">
        <v>517</v>
      </c>
      <c r="C2025" s="10" t="s">
        <v>1402</v>
      </c>
      <c r="D2025" s="10" t="s">
        <v>1403</v>
      </c>
      <c r="E2025" s="10" t="s">
        <v>42110</v>
      </c>
      <c r="F2025" s="10" t="s">
        <v>38568</v>
      </c>
      <c r="G2025" s="10" t="s">
        <v>14959</v>
      </c>
      <c r="H2025" s="10" t="s">
        <v>14955</v>
      </c>
      <c r="I2025" s="10" t="s">
        <v>14954</v>
      </c>
      <c r="J2025" s="10" t="s">
        <v>14954</v>
      </c>
      <c r="K2025" s="10" t="s">
        <v>5756</v>
      </c>
      <c r="L2025" s="10" t="s">
        <v>5748</v>
      </c>
      <c r="M2025" s="10" t="s">
        <v>45976</v>
      </c>
      <c r="N2025" s="10" t="s">
        <v>41377</v>
      </c>
      <c r="O2025" s="10" t="s">
        <v>41378</v>
      </c>
      <c r="P2025" s="10" t="s">
        <v>41456</v>
      </c>
      <c r="Q2025" s="10" t="s">
        <v>41411</v>
      </c>
      <c r="R2025" s="10" t="s">
        <v>41411</v>
      </c>
      <c r="S2025" s="15">
        <v>190.01</v>
      </c>
      <c r="T2025" s="10" t="s">
        <v>41463</v>
      </c>
      <c r="U2025" s="15">
        <v>190.01</v>
      </c>
      <c r="V2025" s="15">
        <v>190.01</v>
      </c>
      <c r="W2025" s="16">
        <f t="shared" si="135"/>
        <v>0</v>
      </c>
      <c r="X2025" s="16">
        <f t="shared" si="136"/>
        <v>0</v>
      </c>
      <c r="Y2025" s="1">
        <v>190.01</v>
      </c>
      <c r="Z2025" s="1" t="str">
        <f t="shared" si="137"/>
        <v>未整改</v>
      </c>
      <c r="AA2025" s="1" t="str">
        <f t="shared" si="138"/>
        <v>已整改</v>
      </c>
      <c r="AC2025" s="3"/>
      <c r="AD2025" s="19" t="e">
        <f>VLOOKUP(H2025,'系统导出（基本表）'!R:R,1,0)</f>
        <v>#N/A</v>
      </c>
      <c r="AE2025" s="16" t="e">
        <f>VLOOKUP(I2025,'系统导出（基本表）'!Q:R,2,0)</f>
        <v>#N/A</v>
      </c>
      <c r="AF2025" s="16" t="e">
        <f>VLOOKUP(J2025,'系统导出（基本表）'!S:T,2,0)</f>
        <v>#N/A</v>
      </c>
      <c r="AG2025" s="16"/>
      <c r="AH2025" s="16"/>
      <c r="AI2025" s="16"/>
    </row>
    <row r="2026" s="1" customFormat="1" ht="19" customHeight="1" spans="2:35">
      <c r="B2026" s="10" t="s">
        <v>517</v>
      </c>
      <c r="C2026" s="10" t="s">
        <v>1402</v>
      </c>
      <c r="D2026" s="10" t="s">
        <v>1403</v>
      </c>
      <c r="E2026" s="10" t="s">
        <v>43027</v>
      </c>
      <c r="F2026" s="10" t="s">
        <v>38917</v>
      </c>
      <c r="G2026" s="10" t="s">
        <v>25248</v>
      </c>
      <c r="H2026" s="10" t="s">
        <v>25244</v>
      </c>
      <c r="I2026" s="10" t="s">
        <v>25243</v>
      </c>
      <c r="J2026" s="10" t="s">
        <v>25243</v>
      </c>
      <c r="K2026" s="10" t="s">
        <v>5756</v>
      </c>
      <c r="L2026" s="10" t="s">
        <v>5748</v>
      </c>
      <c r="M2026" s="10" t="s">
        <v>45976</v>
      </c>
      <c r="N2026" s="10" t="s">
        <v>41377</v>
      </c>
      <c r="O2026" s="10" t="s">
        <v>41378</v>
      </c>
      <c r="P2026" s="10" t="s">
        <v>41456</v>
      </c>
      <c r="Q2026" s="10" t="s">
        <v>41411</v>
      </c>
      <c r="R2026" s="10" t="s">
        <v>41411</v>
      </c>
      <c r="S2026" s="15">
        <v>1435.47</v>
      </c>
      <c r="T2026" s="10" t="s">
        <v>41463</v>
      </c>
      <c r="U2026" s="15">
        <v>1435.47</v>
      </c>
      <c r="V2026" s="15">
        <v>1435.47</v>
      </c>
      <c r="W2026" s="16">
        <f t="shared" si="135"/>
        <v>0</v>
      </c>
      <c r="X2026" s="16">
        <f t="shared" si="136"/>
        <v>0</v>
      </c>
      <c r="Y2026" s="1">
        <v>1435.47</v>
      </c>
      <c r="Z2026" s="1" t="str">
        <f t="shared" si="137"/>
        <v>未整改</v>
      </c>
      <c r="AA2026" s="1" t="str">
        <f t="shared" si="138"/>
        <v>已整改</v>
      </c>
      <c r="AC2026" s="3"/>
      <c r="AD2026" s="19" t="e">
        <f>VLOOKUP(H2026,'系统导出（基本表）'!R:R,1,0)</f>
        <v>#N/A</v>
      </c>
      <c r="AE2026" s="16" t="e">
        <f>VLOOKUP(I2026,'系统导出（基本表）'!Q:R,2,0)</f>
        <v>#N/A</v>
      </c>
      <c r="AF2026" s="16" t="e">
        <f>VLOOKUP(J2026,'系统导出（基本表）'!S:T,2,0)</f>
        <v>#N/A</v>
      </c>
      <c r="AG2026" s="16"/>
      <c r="AH2026" s="16"/>
      <c r="AI2026" s="16"/>
    </row>
    <row r="2027" s="1" customFormat="1" ht="19" customHeight="1" spans="2:35">
      <c r="B2027" s="10" t="s">
        <v>517</v>
      </c>
      <c r="C2027" s="10" t="s">
        <v>1402</v>
      </c>
      <c r="D2027" s="10" t="s">
        <v>1403</v>
      </c>
      <c r="E2027" s="10" t="s">
        <v>61</v>
      </c>
      <c r="F2027" s="10" t="s">
        <v>61</v>
      </c>
      <c r="G2027" s="10" t="s">
        <v>45978</v>
      </c>
      <c r="H2027" s="10" t="s">
        <v>45979</v>
      </c>
      <c r="I2027" s="10" t="s">
        <v>45980</v>
      </c>
      <c r="J2027" s="10" t="s">
        <v>45980</v>
      </c>
      <c r="K2027" s="10" t="s">
        <v>45981</v>
      </c>
      <c r="L2027" s="10" t="s">
        <v>45982</v>
      </c>
      <c r="M2027" s="10" t="s">
        <v>45983</v>
      </c>
      <c r="N2027" s="10" t="s">
        <v>61</v>
      </c>
      <c r="O2027" s="10" t="s">
        <v>41372</v>
      </c>
      <c r="P2027" s="10" t="s">
        <v>61</v>
      </c>
      <c r="Q2027" s="10" t="s">
        <v>41411</v>
      </c>
      <c r="R2027" s="10" t="s">
        <v>41411</v>
      </c>
      <c r="S2027" s="15">
        <v>593.35</v>
      </c>
      <c r="T2027" s="10" t="s">
        <v>41412</v>
      </c>
      <c r="U2027" s="15">
        <v>593.35</v>
      </c>
      <c r="V2027" s="15">
        <v>593.35</v>
      </c>
      <c r="W2027" s="16">
        <f t="shared" si="135"/>
        <v>0</v>
      </c>
      <c r="X2027" s="16">
        <f t="shared" si="136"/>
        <v>0</v>
      </c>
      <c r="Y2027" s="1">
        <v>593.35</v>
      </c>
      <c r="Z2027" s="1" t="str">
        <f t="shared" si="137"/>
        <v>未整改</v>
      </c>
      <c r="AA2027" s="1" t="str">
        <f t="shared" si="138"/>
        <v>已整改</v>
      </c>
      <c r="AC2027" s="3"/>
      <c r="AD2027" s="19" t="e">
        <f>VLOOKUP(H2027,'系统导出（基本表）'!R:R,1,0)</f>
        <v>#N/A</v>
      </c>
      <c r="AE2027" s="16" t="e">
        <f>VLOOKUP(I2027,'系统导出（基本表）'!Q:R,2,0)</f>
        <v>#N/A</v>
      </c>
      <c r="AF2027" s="16" t="e">
        <f>VLOOKUP(J2027,'系统导出（基本表）'!S:T,2,0)</f>
        <v>#N/A</v>
      </c>
      <c r="AG2027" s="16"/>
      <c r="AH2027" s="16"/>
      <c r="AI2027" s="16"/>
    </row>
    <row r="2028" s="2" customFormat="1" ht="19" customHeight="1" spans="1:33">
      <c r="A2028" s="2">
        <v>1</v>
      </c>
      <c r="B2028" s="11" t="s">
        <v>517</v>
      </c>
      <c r="C2028" s="11" t="s">
        <v>1402</v>
      </c>
      <c r="D2028" s="11" t="s">
        <v>1403</v>
      </c>
      <c r="E2028" s="10" t="s">
        <v>43906</v>
      </c>
      <c r="F2028" s="11" t="s">
        <v>39166</v>
      </c>
      <c r="G2028" s="10" t="s">
        <v>11076</v>
      </c>
      <c r="H2028" s="11" t="s">
        <v>11070</v>
      </c>
      <c r="I2028" s="11" t="s">
        <v>11069</v>
      </c>
      <c r="J2028" s="11" t="s">
        <v>11069</v>
      </c>
      <c r="K2028" s="11" t="s">
        <v>2378</v>
      </c>
      <c r="L2028" s="11" t="s">
        <v>22392</v>
      </c>
      <c r="M2028" s="11" t="s">
        <v>45984</v>
      </c>
      <c r="N2028" s="11" t="s">
        <v>41377</v>
      </c>
      <c r="O2028" s="11" t="s">
        <v>41387</v>
      </c>
      <c r="P2028" s="11" t="s">
        <v>41379</v>
      </c>
      <c r="Q2028" s="11" t="s">
        <v>41373</v>
      </c>
      <c r="R2028" s="11" t="s">
        <v>41373</v>
      </c>
      <c r="S2028" s="17">
        <v>2000</v>
      </c>
      <c r="T2028" s="11" t="s">
        <v>45805</v>
      </c>
      <c r="U2028" s="17">
        <v>2000</v>
      </c>
      <c r="V2028" s="17">
        <v>0</v>
      </c>
      <c r="W2028" s="18">
        <f t="shared" si="135"/>
        <v>2000</v>
      </c>
      <c r="X2028" s="18">
        <f t="shared" si="136"/>
        <v>0</v>
      </c>
      <c r="Y2028" s="2">
        <v>2000</v>
      </c>
      <c r="Z2028" s="2" t="str">
        <f t="shared" si="137"/>
        <v>未整改</v>
      </c>
      <c r="AA2028" s="2" t="str">
        <f t="shared" si="138"/>
        <v>已整改</v>
      </c>
      <c r="AD2028" s="22" t="e">
        <f>VLOOKUP(H2028,'系统导出（基本表）'!R:R,1,0)</f>
        <v>#N/A</v>
      </c>
      <c r="AE2028" s="22" t="e">
        <f>VLOOKUP(I2028,'系统导出（基本表）'!Q:R,2,0)</f>
        <v>#N/A</v>
      </c>
      <c r="AF2028" s="2" t="e">
        <f>VLOOKUP(J2028,'系统导出（基本表）'!S:T,2,0)</f>
        <v>#N/A</v>
      </c>
      <c r="AG2028" s="24"/>
    </row>
    <row r="2029" s="2" customFormat="1" ht="19" customHeight="1" spans="1:33">
      <c r="A2029" s="2">
        <v>1</v>
      </c>
      <c r="B2029" s="11" t="s">
        <v>517</v>
      </c>
      <c r="C2029" s="11" t="s">
        <v>1402</v>
      </c>
      <c r="D2029" s="11" t="s">
        <v>1403</v>
      </c>
      <c r="E2029" s="10" t="s">
        <v>42354</v>
      </c>
      <c r="F2029" s="11" t="s">
        <v>38614</v>
      </c>
      <c r="G2029" s="10" t="s">
        <v>11095</v>
      </c>
      <c r="H2029" s="11" t="s">
        <v>11091</v>
      </c>
      <c r="I2029" s="11" t="s">
        <v>11090</v>
      </c>
      <c r="J2029" s="11" t="s">
        <v>11090</v>
      </c>
      <c r="K2029" s="11" t="s">
        <v>2378</v>
      </c>
      <c r="L2029" s="11" t="s">
        <v>22392</v>
      </c>
      <c r="M2029" s="11" t="s">
        <v>45984</v>
      </c>
      <c r="N2029" s="11" t="s">
        <v>41377</v>
      </c>
      <c r="O2029" s="11" t="s">
        <v>41387</v>
      </c>
      <c r="P2029" s="11" t="s">
        <v>41379</v>
      </c>
      <c r="Q2029" s="11" t="s">
        <v>41984</v>
      </c>
      <c r="R2029" s="11" t="s">
        <v>41984</v>
      </c>
      <c r="S2029" s="17">
        <v>7962.63</v>
      </c>
      <c r="T2029" s="11" t="s">
        <v>45985</v>
      </c>
      <c r="U2029" s="17">
        <v>7962.63</v>
      </c>
      <c r="V2029" s="17">
        <v>0</v>
      </c>
      <c r="W2029" s="18">
        <f t="shared" si="135"/>
        <v>7962.63</v>
      </c>
      <c r="X2029" s="18">
        <f t="shared" si="136"/>
        <v>0</v>
      </c>
      <c r="Y2029" s="2">
        <v>7962.63</v>
      </c>
      <c r="Z2029" s="2" t="str">
        <f t="shared" si="137"/>
        <v>未整改</v>
      </c>
      <c r="AA2029" s="2" t="str">
        <f t="shared" si="138"/>
        <v>已整改</v>
      </c>
      <c r="AD2029" s="22" t="e">
        <f>VLOOKUP(H2029,'系统导出（基本表）'!R:R,1,0)</f>
        <v>#N/A</v>
      </c>
      <c r="AE2029" s="22" t="e">
        <f>VLOOKUP(I2029,'系统导出（基本表）'!Q:R,2,0)</f>
        <v>#N/A</v>
      </c>
      <c r="AF2029" s="2" t="e">
        <f>VLOOKUP(J2029,'系统导出（基本表）'!S:T,2,0)</f>
        <v>#N/A</v>
      </c>
      <c r="AG2029" s="24"/>
    </row>
    <row r="2030" s="2" customFormat="1" ht="19" customHeight="1" spans="1:33">
      <c r="A2030" s="2">
        <v>1</v>
      </c>
      <c r="B2030" s="11" t="s">
        <v>517</v>
      </c>
      <c r="C2030" s="11" t="s">
        <v>1402</v>
      </c>
      <c r="D2030" s="11" t="s">
        <v>1403</v>
      </c>
      <c r="E2030" s="10" t="s">
        <v>41464</v>
      </c>
      <c r="F2030" s="11" t="s">
        <v>38420</v>
      </c>
      <c r="G2030" s="10" t="s">
        <v>2379</v>
      </c>
      <c r="H2030" s="11" t="s">
        <v>2372</v>
      </c>
      <c r="I2030" s="11" t="s">
        <v>2371</v>
      </c>
      <c r="J2030" s="11" t="s">
        <v>2371</v>
      </c>
      <c r="K2030" s="11" t="s">
        <v>2378</v>
      </c>
      <c r="L2030" s="11" t="s">
        <v>22392</v>
      </c>
      <c r="M2030" s="11" t="s">
        <v>45984</v>
      </c>
      <c r="N2030" s="11" t="s">
        <v>41377</v>
      </c>
      <c r="O2030" s="11" t="s">
        <v>41387</v>
      </c>
      <c r="P2030" s="11" t="s">
        <v>41449</v>
      </c>
      <c r="Q2030" s="11" t="s">
        <v>41373</v>
      </c>
      <c r="R2030" s="11" t="s">
        <v>41373</v>
      </c>
      <c r="S2030" s="17">
        <v>6339.563282</v>
      </c>
      <c r="T2030" s="11" t="s">
        <v>45805</v>
      </c>
      <c r="U2030" s="17">
        <v>6339.563282</v>
      </c>
      <c r="V2030" s="17">
        <v>0</v>
      </c>
      <c r="W2030" s="18">
        <f t="shared" si="135"/>
        <v>6339.563282</v>
      </c>
      <c r="X2030" s="18">
        <f t="shared" si="136"/>
        <v>0</v>
      </c>
      <c r="Y2030" s="2">
        <v>6339.563282</v>
      </c>
      <c r="Z2030" s="2" t="str">
        <f t="shared" si="137"/>
        <v>未整改</v>
      </c>
      <c r="AA2030" s="2" t="str">
        <f t="shared" si="138"/>
        <v>已整改</v>
      </c>
      <c r="AD2030" s="22" t="e">
        <f>VLOOKUP(H2030,'系统导出（基本表）'!R:R,1,0)</f>
        <v>#N/A</v>
      </c>
      <c r="AE2030" s="22" t="e">
        <f>VLOOKUP(I2030,'系统导出（基本表）'!Q:R,2,0)</f>
        <v>#N/A</v>
      </c>
      <c r="AF2030" s="2" t="e">
        <f>VLOOKUP(J2030,'系统导出（基本表）'!S:T,2,0)</f>
        <v>#N/A</v>
      </c>
      <c r="AG2030" s="24"/>
    </row>
    <row r="2031" s="2" customFormat="1" ht="19" customHeight="1" spans="1:33">
      <c r="A2031" s="2">
        <v>1</v>
      </c>
      <c r="B2031" s="11" t="s">
        <v>517</v>
      </c>
      <c r="C2031" s="11" t="s">
        <v>1402</v>
      </c>
      <c r="D2031" s="11" t="s">
        <v>1403</v>
      </c>
      <c r="E2031" s="10" t="s">
        <v>43269</v>
      </c>
      <c r="F2031" s="11" t="s">
        <v>39130</v>
      </c>
      <c r="G2031" s="10" t="s">
        <v>11076</v>
      </c>
      <c r="H2031" s="11" t="s">
        <v>11070</v>
      </c>
      <c r="I2031" s="11" t="s">
        <v>11069</v>
      </c>
      <c r="J2031" s="11" t="s">
        <v>11069</v>
      </c>
      <c r="K2031" s="11" t="s">
        <v>2378</v>
      </c>
      <c r="L2031" s="11" t="s">
        <v>22392</v>
      </c>
      <c r="M2031" s="11" t="s">
        <v>45984</v>
      </c>
      <c r="N2031" s="11" t="s">
        <v>41377</v>
      </c>
      <c r="O2031" s="11" t="s">
        <v>41387</v>
      </c>
      <c r="P2031" s="11" t="s">
        <v>41379</v>
      </c>
      <c r="Q2031" s="11" t="s">
        <v>41373</v>
      </c>
      <c r="R2031" s="11" t="s">
        <v>41373</v>
      </c>
      <c r="S2031" s="17">
        <v>2611.57</v>
      </c>
      <c r="T2031" s="11" t="s">
        <v>45805</v>
      </c>
      <c r="U2031" s="17">
        <v>2611.57</v>
      </c>
      <c r="V2031" s="17">
        <v>0</v>
      </c>
      <c r="W2031" s="18">
        <f t="shared" si="135"/>
        <v>2611.57</v>
      </c>
      <c r="X2031" s="18">
        <f t="shared" si="136"/>
        <v>0</v>
      </c>
      <c r="Y2031" s="2">
        <v>2611.57</v>
      </c>
      <c r="Z2031" s="2" t="str">
        <f t="shared" si="137"/>
        <v>未整改</v>
      </c>
      <c r="AA2031" s="2" t="str">
        <f t="shared" si="138"/>
        <v>已整改</v>
      </c>
      <c r="AD2031" s="22" t="e">
        <f>VLOOKUP(H2031,'系统导出（基本表）'!R:R,1,0)</f>
        <v>#N/A</v>
      </c>
      <c r="AE2031" s="22" t="e">
        <f>VLOOKUP(I2031,'系统导出（基本表）'!Q:R,2,0)</f>
        <v>#N/A</v>
      </c>
      <c r="AF2031" s="2" t="e">
        <f>VLOOKUP(J2031,'系统导出（基本表）'!S:T,2,0)</f>
        <v>#N/A</v>
      </c>
      <c r="AG2031" s="24"/>
    </row>
    <row r="2032" s="2" customFormat="1" ht="19" customHeight="1" spans="1:33">
      <c r="A2032" s="2">
        <v>1</v>
      </c>
      <c r="B2032" s="11" t="s">
        <v>517</v>
      </c>
      <c r="C2032" s="11" t="s">
        <v>1402</v>
      </c>
      <c r="D2032" s="11" t="s">
        <v>1403</v>
      </c>
      <c r="E2032" s="10" t="s">
        <v>41477</v>
      </c>
      <c r="F2032" s="11" t="s">
        <v>38653</v>
      </c>
      <c r="G2032" s="10" t="s">
        <v>45986</v>
      </c>
      <c r="H2032" s="11" t="s">
        <v>45987</v>
      </c>
      <c r="I2032" s="11" t="s">
        <v>45988</v>
      </c>
      <c r="J2032" s="11" t="s">
        <v>45988</v>
      </c>
      <c r="K2032" s="11" t="s">
        <v>2378</v>
      </c>
      <c r="L2032" s="11" t="s">
        <v>22392</v>
      </c>
      <c r="M2032" s="11" t="s">
        <v>45984</v>
      </c>
      <c r="N2032" s="11" t="s">
        <v>41377</v>
      </c>
      <c r="O2032" s="11" t="s">
        <v>41387</v>
      </c>
      <c r="P2032" s="11" t="s">
        <v>41449</v>
      </c>
      <c r="Q2032" s="11" t="s">
        <v>41373</v>
      </c>
      <c r="R2032" s="11" t="s">
        <v>41373</v>
      </c>
      <c r="S2032" s="17">
        <v>1852.15</v>
      </c>
      <c r="T2032" s="11" t="s">
        <v>45989</v>
      </c>
      <c r="U2032" s="17">
        <v>1852.15</v>
      </c>
      <c r="V2032" s="17">
        <v>0</v>
      </c>
      <c r="W2032" s="18">
        <f t="shared" si="135"/>
        <v>1852.15</v>
      </c>
      <c r="X2032" s="18">
        <f t="shared" si="136"/>
        <v>0</v>
      </c>
      <c r="Y2032" s="2">
        <v>1852.15</v>
      </c>
      <c r="Z2032" s="2" t="str">
        <f t="shared" si="137"/>
        <v>未整改</v>
      </c>
      <c r="AA2032" s="2" t="str">
        <f t="shared" si="138"/>
        <v>已整改</v>
      </c>
      <c r="AD2032" s="22" t="e">
        <f>VLOOKUP(H2032,'系统导出（基本表）'!R:R,1,0)</f>
        <v>#N/A</v>
      </c>
      <c r="AE2032" s="22" t="e">
        <f>VLOOKUP(I2032,'系统导出（基本表）'!Q:R,2,0)</f>
        <v>#N/A</v>
      </c>
      <c r="AF2032" s="2" t="e">
        <f>VLOOKUP(J2032,'系统导出（基本表）'!S:T,2,0)</f>
        <v>#N/A</v>
      </c>
      <c r="AG2032" s="24"/>
    </row>
    <row r="2033" s="2" customFormat="1" ht="19" customHeight="1" spans="1:33">
      <c r="A2033" s="2">
        <v>1</v>
      </c>
      <c r="B2033" s="11" t="s">
        <v>517</v>
      </c>
      <c r="C2033" s="11" t="s">
        <v>1402</v>
      </c>
      <c r="D2033" s="11" t="s">
        <v>1403</v>
      </c>
      <c r="E2033" s="10" t="s">
        <v>42919</v>
      </c>
      <c r="F2033" s="11" t="s">
        <v>39197</v>
      </c>
      <c r="G2033" s="10" t="s">
        <v>45990</v>
      </c>
      <c r="H2033" s="11" t="s">
        <v>45991</v>
      </c>
      <c r="I2033" s="11" t="s">
        <v>45992</v>
      </c>
      <c r="J2033" s="11" t="s">
        <v>45992</v>
      </c>
      <c r="K2033" s="11" t="s">
        <v>23878</v>
      </c>
      <c r="L2033" s="11" t="s">
        <v>45993</v>
      </c>
      <c r="M2033" s="11" t="s">
        <v>45994</v>
      </c>
      <c r="N2033" s="11" t="s">
        <v>41377</v>
      </c>
      <c r="O2033" s="11" t="s">
        <v>41387</v>
      </c>
      <c r="P2033" s="11" t="s">
        <v>41379</v>
      </c>
      <c r="Q2033" s="11" t="s">
        <v>41373</v>
      </c>
      <c r="R2033" s="11" t="s">
        <v>41373</v>
      </c>
      <c r="S2033" s="17">
        <v>1626.35</v>
      </c>
      <c r="T2033" s="11" t="s">
        <v>45995</v>
      </c>
      <c r="U2033" s="17">
        <v>1626.35</v>
      </c>
      <c r="V2033" s="17">
        <v>0</v>
      </c>
      <c r="W2033" s="18">
        <f t="shared" si="135"/>
        <v>1626.35</v>
      </c>
      <c r="X2033" s="18">
        <f t="shared" si="136"/>
        <v>0</v>
      </c>
      <c r="Y2033" s="2">
        <v>1626.35</v>
      </c>
      <c r="Z2033" s="2" t="str">
        <f t="shared" si="137"/>
        <v>未整改</v>
      </c>
      <c r="AA2033" s="2" t="str">
        <f t="shared" si="138"/>
        <v>已整改</v>
      </c>
      <c r="AD2033" s="22" t="e">
        <f>VLOOKUP(H2033,'系统导出（基本表）'!R:R,1,0)</f>
        <v>#N/A</v>
      </c>
      <c r="AE2033" s="22" t="e">
        <f>VLOOKUP(I2033,'系统导出（基本表）'!Q:R,2,0)</f>
        <v>#N/A</v>
      </c>
      <c r="AF2033" s="2" t="e">
        <f>VLOOKUP(J2033,'系统导出（基本表）'!S:T,2,0)</f>
        <v>#N/A</v>
      </c>
      <c r="AG2033" s="24"/>
    </row>
    <row r="2034" s="1" customFormat="1" ht="19" customHeight="1" spans="2:35">
      <c r="B2034" s="10" t="s">
        <v>517</v>
      </c>
      <c r="C2034" s="10" t="s">
        <v>1402</v>
      </c>
      <c r="D2034" s="10" t="s">
        <v>1403</v>
      </c>
      <c r="E2034" s="10" t="s">
        <v>44548</v>
      </c>
      <c r="F2034" s="10" t="s">
        <v>39276</v>
      </c>
      <c r="G2034" s="10" t="s">
        <v>45996</v>
      </c>
      <c r="H2034" s="10" t="s">
        <v>45997</v>
      </c>
      <c r="I2034" s="10" t="s">
        <v>45998</v>
      </c>
      <c r="J2034" s="10" t="s">
        <v>45999</v>
      </c>
      <c r="K2034" s="10" t="s">
        <v>46000</v>
      </c>
      <c r="L2034" s="10" t="s">
        <v>46001</v>
      </c>
      <c r="M2034" s="10" t="s">
        <v>46002</v>
      </c>
      <c r="N2034" s="10" t="s">
        <v>41377</v>
      </c>
      <c r="O2034" s="10" t="s">
        <v>41378</v>
      </c>
      <c r="P2034" s="10" t="s">
        <v>41456</v>
      </c>
      <c r="Q2034" s="10" t="s">
        <v>41411</v>
      </c>
      <c r="R2034" s="10" t="s">
        <v>41411</v>
      </c>
      <c r="S2034" s="15">
        <v>5717.67</v>
      </c>
      <c r="T2034" s="10" t="s">
        <v>41463</v>
      </c>
      <c r="U2034" s="15">
        <v>7840.04642</v>
      </c>
      <c r="V2034" s="15">
        <v>5717.67</v>
      </c>
      <c r="W2034" s="16">
        <f t="shared" si="135"/>
        <v>0</v>
      </c>
      <c r="X2034" s="16">
        <f t="shared" si="136"/>
        <v>-2122.37642</v>
      </c>
      <c r="Y2034" s="1">
        <v>7840.04642</v>
      </c>
      <c r="Z2034" s="1" t="str">
        <f t="shared" si="137"/>
        <v>未整改</v>
      </c>
      <c r="AA2034" s="1" t="str">
        <f t="shared" si="138"/>
        <v>已整改</v>
      </c>
      <c r="AC2034" s="3"/>
      <c r="AD2034" s="19" t="e">
        <f>VLOOKUP(H2034,'系统导出（基本表）'!R:R,1,0)</f>
        <v>#N/A</v>
      </c>
      <c r="AE2034" s="16" t="e">
        <f>VLOOKUP(I2034,'系统导出（基本表）'!Q:R,2,0)</f>
        <v>#N/A</v>
      </c>
      <c r="AF2034" s="16" t="e">
        <f>VLOOKUP(J2034,'系统导出（基本表）'!S:T,2,0)</f>
        <v>#N/A</v>
      </c>
      <c r="AG2034" s="16"/>
      <c r="AH2034" s="16"/>
      <c r="AI2034" s="16"/>
    </row>
    <row r="2035" s="2" customFormat="1" ht="19" customHeight="1" spans="1:33">
      <c r="A2035" s="2">
        <v>1</v>
      </c>
      <c r="B2035" s="11" t="s">
        <v>517</v>
      </c>
      <c r="C2035" s="11" t="s">
        <v>1402</v>
      </c>
      <c r="D2035" s="11" t="s">
        <v>1403</v>
      </c>
      <c r="E2035" s="10" t="s">
        <v>42451</v>
      </c>
      <c r="F2035" s="11" t="s">
        <v>39045</v>
      </c>
      <c r="G2035" s="10" t="s">
        <v>45996</v>
      </c>
      <c r="H2035" s="11" t="s">
        <v>45997</v>
      </c>
      <c r="I2035" s="11" t="s">
        <v>45998</v>
      </c>
      <c r="J2035" s="11" t="s">
        <v>45999</v>
      </c>
      <c r="K2035" s="11" t="s">
        <v>46000</v>
      </c>
      <c r="L2035" s="11" t="s">
        <v>46003</v>
      </c>
      <c r="M2035" s="11" t="s">
        <v>46002</v>
      </c>
      <c r="N2035" s="11" t="s">
        <v>41377</v>
      </c>
      <c r="O2035" s="11" t="s">
        <v>41387</v>
      </c>
      <c r="P2035" s="11" t="s">
        <v>41449</v>
      </c>
      <c r="Q2035" s="11" t="s">
        <v>41411</v>
      </c>
      <c r="R2035" s="11" t="s">
        <v>41411</v>
      </c>
      <c r="S2035" s="17">
        <v>9913.91002</v>
      </c>
      <c r="T2035" s="11" t="s">
        <v>42004</v>
      </c>
      <c r="U2035" s="17">
        <v>0</v>
      </c>
      <c r="V2035" s="17">
        <v>0</v>
      </c>
      <c r="W2035" s="18">
        <f t="shared" si="135"/>
        <v>9913.91002</v>
      </c>
      <c r="X2035" s="18">
        <f t="shared" si="136"/>
        <v>9913.91002</v>
      </c>
      <c r="Y2035" s="2">
        <v>0</v>
      </c>
      <c r="Z2035" s="2" t="str">
        <f t="shared" si="137"/>
        <v>未整改</v>
      </c>
      <c r="AA2035" s="2" t="str">
        <f t="shared" si="138"/>
        <v>未整改</v>
      </c>
      <c r="AD2035" s="22" t="e">
        <f>VLOOKUP(H2035,'系统导出（基本表）'!R:R,1,0)</f>
        <v>#N/A</v>
      </c>
      <c r="AE2035" s="22" t="e">
        <f>VLOOKUP(I2035,'系统导出（基本表）'!Q:R,2,0)</f>
        <v>#N/A</v>
      </c>
      <c r="AF2035" s="2" t="e">
        <f>VLOOKUP(J2035,'系统导出（基本表）'!S:T,2,0)</f>
        <v>#N/A</v>
      </c>
      <c r="AG2035" s="24"/>
    </row>
    <row r="2036" s="1" customFormat="1" ht="19" customHeight="1" spans="2:35">
      <c r="B2036" s="10" t="s">
        <v>517</v>
      </c>
      <c r="C2036" s="10" t="s">
        <v>1402</v>
      </c>
      <c r="D2036" s="10" t="s">
        <v>1403</v>
      </c>
      <c r="E2036" s="10" t="s">
        <v>61</v>
      </c>
      <c r="F2036" s="10" t="s">
        <v>61</v>
      </c>
      <c r="G2036" s="10" t="s">
        <v>45996</v>
      </c>
      <c r="H2036" s="10" t="s">
        <v>45997</v>
      </c>
      <c r="I2036" s="10" t="s">
        <v>45998</v>
      </c>
      <c r="J2036" s="10" t="s">
        <v>45999</v>
      </c>
      <c r="K2036" s="10" t="s">
        <v>46000</v>
      </c>
      <c r="L2036" s="10" t="s">
        <v>46001</v>
      </c>
      <c r="M2036" s="10" t="s">
        <v>46002</v>
      </c>
      <c r="N2036" s="10" t="s">
        <v>61</v>
      </c>
      <c r="O2036" s="10" t="s">
        <v>41372</v>
      </c>
      <c r="P2036" s="10" t="s">
        <v>61</v>
      </c>
      <c r="Q2036" s="10" t="s">
        <v>41411</v>
      </c>
      <c r="R2036" s="10" t="s">
        <v>41411</v>
      </c>
      <c r="S2036" s="15">
        <v>3342.98</v>
      </c>
      <c r="T2036" s="10" t="s">
        <v>41412</v>
      </c>
      <c r="U2036" s="15">
        <v>3342.98</v>
      </c>
      <c r="V2036" s="15">
        <v>3342.98</v>
      </c>
      <c r="W2036" s="16">
        <f t="shared" si="135"/>
        <v>0</v>
      </c>
      <c r="X2036" s="16">
        <f t="shared" si="136"/>
        <v>0</v>
      </c>
      <c r="Y2036" s="1">
        <v>3342.98</v>
      </c>
      <c r="Z2036" s="1" t="str">
        <f t="shared" si="137"/>
        <v>未整改</v>
      </c>
      <c r="AA2036" s="1" t="str">
        <f t="shared" si="138"/>
        <v>已整改</v>
      </c>
      <c r="AC2036" s="3"/>
      <c r="AD2036" s="19" t="e">
        <f>VLOOKUP(H2036,'系统导出（基本表）'!R:R,1,0)</f>
        <v>#N/A</v>
      </c>
      <c r="AE2036" s="16" t="e">
        <f>VLOOKUP(I2036,'系统导出（基本表）'!Q:R,2,0)</f>
        <v>#N/A</v>
      </c>
      <c r="AF2036" s="16" t="e">
        <f>VLOOKUP(J2036,'系统导出（基本表）'!S:T,2,0)</f>
        <v>#N/A</v>
      </c>
      <c r="AG2036" s="16"/>
      <c r="AH2036" s="16"/>
      <c r="AI2036" s="16"/>
    </row>
    <row r="2037" s="1" customFormat="1" ht="19" customHeight="1" spans="2:35">
      <c r="B2037" s="10" t="s">
        <v>517</v>
      </c>
      <c r="C2037" s="10" t="s">
        <v>1402</v>
      </c>
      <c r="D2037" s="10" t="s">
        <v>1403</v>
      </c>
      <c r="E2037" s="10" t="s">
        <v>41451</v>
      </c>
      <c r="F2037" s="10" t="s">
        <v>39333</v>
      </c>
      <c r="G2037" s="10" t="s">
        <v>46004</v>
      </c>
      <c r="H2037" s="10" t="s">
        <v>46005</v>
      </c>
      <c r="I2037" s="10" t="s">
        <v>46006</v>
      </c>
      <c r="J2037" s="10" t="s">
        <v>46007</v>
      </c>
      <c r="K2037" s="10" t="s">
        <v>46008</v>
      </c>
      <c r="L2037" s="10" t="s">
        <v>46009</v>
      </c>
      <c r="M2037" s="10" t="s">
        <v>46010</v>
      </c>
      <c r="N2037" s="10" t="s">
        <v>41377</v>
      </c>
      <c r="O2037" s="10" t="s">
        <v>41378</v>
      </c>
      <c r="P2037" s="10" t="s">
        <v>41456</v>
      </c>
      <c r="Q2037" s="10" t="s">
        <v>41411</v>
      </c>
      <c r="R2037" s="10" t="s">
        <v>41411</v>
      </c>
      <c r="S2037" s="15">
        <v>9808.46</v>
      </c>
      <c r="T2037" s="10" t="s">
        <v>41463</v>
      </c>
      <c r="U2037" s="15">
        <v>10190.99</v>
      </c>
      <c r="V2037" s="15">
        <v>6536.585656</v>
      </c>
      <c r="W2037" s="16">
        <f t="shared" si="135"/>
        <v>3271.874344</v>
      </c>
      <c r="X2037" s="16">
        <f t="shared" si="136"/>
        <v>-382.530000000001</v>
      </c>
      <c r="Y2037" s="1">
        <v>10190.99</v>
      </c>
      <c r="Z2037" s="1" t="str">
        <f t="shared" si="137"/>
        <v>未整改</v>
      </c>
      <c r="AA2037" s="1" t="str">
        <f t="shared" si="138"/>
        <v>已整改</v>
      </c>
      <c r="AC2037" s="3"/>
      <c r="AD2037" s="19" t="e">
        <f>VLOOKUP(H2037,'系统导出（基本表）'!R:R,1,0)</f>
        <v>#N/A</v>
      </c>
      <c r="AE2037" s="16" t="e">
        <f>VLOOKUP(I2037,'系统导出（基本表）'!Q:R,2,0)</f>
        <v>#N/A</v>
      </c>
      <c r="AF2037" s="16" t="e">
        <f>VLOOKUP(J2037,'系统导出（基本表）'!S:T,2,0)</f>
        <v>#N/A</v>
      </c>
      <c r="AG2037" s="16"/>
      <c r="AH2037" s="16"/>
      <c r="AI2037" s="16"/>
    </row>
    <row r="2038" s="2" customFormat="1" ht="19" customHeight="1" spans="1:33">
      <c r="A2038" s="2">
        <v>1</v>
      </c>
      <c r="B2038" s="11" t="s">
        <v>517</v>
      </c>
      <c r="C2038" s="11" t="s">
        <v>1402</v>
      </c>
      <c r="D2038" s="11" t="s">
        <v>1403</v>
      </c>
      <c r="E2038" s="10" t="s">
        <v>41451</v>
      </c>
      <c r="F2038" s="11" t="s">
        <v>39333</v>
      </c>
      <c r="G2038" s="10" t="s">
        <v>46004</v>
      </c>
      <c r="H2038" s="11" t="s">
        <v>46005</v>
      </c>
      <c r="I2038" s="11" t="s">
        <v>46006</v>
      </c>
      <c r="J2038" s="11" t="s">
        <v>46007</v>
      </c>
      <c r="K2038" s="11" t="s">
        <v>46008</v>
      </c>
      <c r="L2038" s="11" t="s">
        <v>2847</v>
      </c>
      <c r="M2038" s="11" t="s">
        <v>46010</v>
      </c>
      <c r="N2038" s="11" t="s">
        <v>41377</v>
      </c>
      <c r="O2038" s="11" t="s">
        <v>41387</v>
      </c>
      <c r="P2038" s="11" t="s">
        <v>41456</v>
      </c>
      <c r="Q2038" s="11" t="s">
        <v>41411</v>
      </c>
      <c r="R2038" s="11" t="s">
        <v>41411</v>
      </c>
      <c r="S2038" s="17">
        <v>3271.88</v>
      </c>
      <c r="T2038" s="11" t="s">
        <v>41411</v>
      </c>
      <c r="U2038" s="17">
        <v>0</v>
      </c>
      <c r="V2038" s="17">
        <v>0</v>
      </c>
      <c r="W2038" s="18">
        <f t="shared" si="135"/>
        <v>3271.88</v>
      </c>
      <c r="X2038" s="18">
        <f t="shared" si="136"/>
        <v>3271.88</v>
      </c>
      <c r="Y2038" s="2">
        <v>0</v>
      </c>
      <c r="Z2038" s="2" t="str">
        <f t="shared" si="137"/>
        <v>未整改</v>
      </c>
      <c r="AA2038" s="2" t="str">
        <f t="shared" si="138"/>
        <v>未整改</v>
      </c>
      <c r="AD2038" s="22" t="e">
        <f>VLOOKUP(H2038,'系统导出（基本表）'!R:R,1,0)</f>
        <v>#N/A</v>
      </c>
      <c r="AE2038" s="22" t="e">
        <f>VLOOKUP(I2038,'系统导出（基本表）'!Q:R,2,0)</f>
        <v>#N/A</v>
      </c>
      <c r="AF2038" s="2" t="e">
        <f>VLOOKUP(J2038,'系统导出（基本表）'!S:T,2,0)</f>
        <v>#N/A</v>
      </c>
      <c r="AG2038" s="24"/>
    </row>
    <row r="2039" s="1" customFormat="1" ht="19" customHeight="1" spans="2:35">
      <c r="B2039" s="10" t="s">
        <v>517</v>
      </c>
      <c r="C2039" s="10" t="s">
        <v>1402</v>
      </c>
      <c r="D2039" s="10" t="s">
        <v>1403</v>
      </c>
      <c r="E2039" s="10" t="s">
        <v>61</v>
      </c>
      <c r="F2039" s="10" t="s">
        <v>61</v>
      </c>
      <c r="G2039" s="10" t="s">
        <v>46011</v>
      </c>
      <c r="H2039" s="10" t="s">
        <v>46012</v>
      </c>
      <c r="I2039" s="10" t="s">
        <v>46013</v>
      </c>
      <c r="J2039" s="10" t="s">
        <v>46014</v>
      </c>
      <c r="K2039" s="10" t="s">
        <v>46015</v>
      </c>
      <c r="L2039" s="10" t="s">
        <v>46016</v>
      </c>
      <c r="M2039" s="10" t="s">
        <v>46017</v>
      </c>
      <c r="N2039" s="10" t="s">
        <v>61</v>
      </c>
      <c r="O2039" s="10" t="s">
        <v>41372</v>
      </c>
      <c r="P2039" s="10" t="s">
        <v>61</v>
      </c>
      <c r="Q2039" s="10" t="s">
        <v>41411</v>
      </c>
      <c r="R2039" s="10" t="s">
        <v>41411</v>
      </c>
      <c r="S2039" s="15">
        <v>10301.69</v>
      </c>
      <c r="T2039" s="10" t="s">
        <v>41412</v>
      </c>
      <c r="U2039" s="15">
        <v>10301.69</v>
      </c>
      <c r="V2039" s="15">
        <v>10301.69</v>
      </c>
      <c r="W2039" s="16">
        <f t="shared" si="135"/>
        <v>0</v>
      </c>
      <c r="X2039" s="16">
        <f t="shared" si="136"/>
        <v>0</v>
      </c>
      <c r="Y2039" s="1">
        <v>10301.69</v>
      </c>
      <c r="Z2039" s="1" t="str">
        <f t="shared" si="137"/>
        <v>未整改</v>
      </c>
      <c r="AA2039" s="1" t="str">
        <f t="shared" si="138"/>
        <v>已整改</v>
      </c>
      <c r="AC2039" s="3"/>
      <c r="AD2039" s="19" t="e">
        <f>VLOOKUP(H2039,'系统导出（基本表）'!R:R,1,0)</f>
        <v>#N/A</v>
      </c>
      <c r="AE2039" s="16" t="e">
        <f>VLOOKUP(I2039,'系统导出（基本表）'!Q:R,2,0)</f>
        <v>#N/A</v>
      </c>
      <c r="AF2039" s="16" t="e">
        <f>VLOOKUP(J2039,'系统导出（基本表）'!S:T,2,0)</f>
        <v>#N/A</v>
      </c>
      <c r="AG2039" s="16"/>
      <c r="AH2039" s="16"/>
      <c r="AI2039" s="16"/>
    </row>
    <row r="2040" s="1" customFormat="1" ht="19" customHeight="1" spans="2:35">
      <c r="B2040" s="10" t="s">
        <v>517</v>
      </c>
      <c r="C2040" s="10" t="s">
        <v>1402</v>
      </c>
      <c r="D2040" s="10" t="s">
        <v>1403</v>
      </c>
      <c r="E2040" s="10" t="s">
        <v>42912</v>
      </c>
      <c r="F2040" s="10" t="s">
        <v>38944</v>
      </c>
      <c r="G2040" s="10" t="s">
        <v>46018</v>
      </c>
      <c r="H2040" s="10" t="s">
        <v>46019</v>
      </c>
      <c r="I2040" s="10" t="s">
        <v>46020</v>
      </c>
      <c r="J2040" s="10" t="s">
        <v>46021</v>
      </c>
      <c r="K2040" s="10" t="s">
        <v>46022</v>
      </c>
      <c r="L2040" s="10" t="s">
        <v>46023</v>
      </c>
      <c r="M2040" s="10" t="s">
        <v>46024</v>
      </c>
      <c r="N2040" s="10" t="s">
        <v>41377</v>
      </c>
      <c r="O2040" s="10" t="s">
        <v>41378</v>
      </c>
      <c r="P2040" s="10" t="s">
        <v>41456</v>
      </c>
      <c r="Q2040" s="10" t="s">
        <v>41411</v>
      </c>
      <c r="R2040" s="10" t="s">
        <v>41411</v>
      </c>
      <c r="S2040" s="15">
        <v>3394.11</v>
      </c>
      <c r="T2040" s="10" t="s">
        <v>41463</v>
      </c>
      <c r="U2040" s="15">
        <v>3394.11</v>
      </c>
      <c r="V2040" s="15">
        <v>3394.11</v>
      </c>
      <c r="W2040" s="16">
        <f t="shared" si="135"/>
        <v>0</v>
      </c>
      <c r="X2040" s="16">
        <f t="shared" si="136"/>
        <v>0</v>
      </c>
      <c r="Y2040" s="1">
        <v>3394.11</v>
      </c>
      <c r="Z2040" s="1" t="str">
        <f t="shared" si="137"/>
        <v>未整改</v>
      </c>
      <c r="AA2040" s="1" t="str">
        <f t="shared" si="138"/>
        <v>已整改</v>
      </c>
      <c r="AC2040" s="3"/>
      <c r="AD2040" s="19" t="e">
        <f>VLOOKUP(H2040,'系统导出（基本表）'!R:R,1,0)</f>
        <v>#N/A</v>
      </c>
      <c r="AE2040" s="16" t="e">
        <f>VLOOKUP(I2040,'系统导出（基本表）'!Q:R,2,0)</f>
        <v>#N/A</v>
      </c>
      <c r="AF2040" s="16" t="e">
        <f>VLOOKUP(J2040,'系统导出（基本表）'!S:T,2,0)</f>
        <v>#N/A</v>
      </c>
      <c r="AG2040" s="16"/>
      <c r="AH2040" s="16"/>
      <c r="AI2040" s="16"/>
    </row>
    <row r="2041" s="2" customFormat="1" ht="19" customHeight="1" spans="1:33">
      <c r="A2041" s="2">
        <v>1</v>
      </c>
      <c r="B2041" s="11" t="s">
        <v>517</v>
      </c>
      <c r="C2041" s="11" t="s">
        <v>1402</v>
      </c>
      <c r="D2041" s="11" t="s">
        <v>1403</v>
      </c>
      <c r="E2041" s="10" t="s">
        <v>42413</v>
      </c>
      <c r="F2041" s="11" t="s">
        <v>39206</v>
      </c>
      <c r="G2041" s="10" t="s">
        <v>46018</v>
      </c>
      <c r="H2041" s="11" t="s">
        <v>46019</v>
      </c>
      <c r="I2041" s="11" t="s">
        <v>46020</v>
      </c>
      <c r="J2041" s="11" t="s">
        <v>46021</v>
      </c>
      <c r="K2041" s="11" t="s">
        <v>46022</v>
      </c>
      <c r="L2041" s="11" t="s">
        <v>11068</v>
      </c>
      <c r="M2041" s="11" t="s">
        <v>46024</v>
      </c>
      <c r="N2041" s="11" t="s">
        <v>41377</v>
      </c>
      <c r="O2041" s="11" t="s">
        <v>41387</v>
      </c>
      <c r="P2041" s="11" t="s">
        <v>41449</v>
      </c>
      <c r="Q2041" s="11" t="s">
        <v>41411</v>
      </c>
      <c r="R2041" s="11" t="s">
        <v>41411</v>
      </c>
      <c r="S2041" s="17">
        <v>3840.62</v>
      </c>
      <c r="T2041" s="11" t="s">
        <v>42004</v>
      </c>
      <c r="U2041" s="17">
        <v>0</v>
      </c>
      <c r="V2041" s="17">
        <v>0</v>
      </c>
      <c r="W2041" s="18">
        <f t="shared" si="135"/>
        <v>3840.62</v>
      </c>
      <c r="X2041" s="18">
        <f t="shared" si="136"/>
        <v>3840.62</v>
      </c>
      <c r="Y2041" s="2">
        <v>0</v>
      </c>
      <c r="Z2041" s="2" t="str">
        <f t="shared" si="137"/>
        <v>未整改</v>
      </c>
      <c r="AA2041" s="2" t="str">
        <f t="shared" si="138"/>
        <v>未整改</v>
      </c>
      <c r="AD2041" s="22" t="e">
        <f>VLOOKUP(H2041,'系统导出（基本表）'!R:R,1,0)</f>
        <v>#N/A</v>
      </c>
      <c r="AE2041" s="22" t="e">
        <f>VLOOKUP(I2041,'系统导出（基本表）'!Q:R,2,0)</f>
        <v>#N/A</v>
      </c>
      <c r="AF2041" s="2" t="e">
        <f>VLOOKUP(J2041,'系统导出（基本表）'!S:T,2,0)</f>
        <v>#N/A</v>
      </c>
      <c r="AG2041" s="24"/>
    </row>
    <row r="2042" s="1" customFormat="1" ht="19" customHeight="1" spans="2:35">
      <c r="B2042" s="10" t="s">
        <v>517</v>
      </c>
      <c r="C2042" s="10" t="s">
        <v>1402</v>
      </c>
      <c r="D2042" s="10" t="s">
        <v>1403</v>
      </c>
      <c r="E2042" s="10" t="s">
        <v>61</v>
      </c>
      <c r="F2042" s="10" t="s">
        <v>61</v>
      </c>
      <c r="G2042" s="10" t="s">
        <v>46018</v>
      </c>
      <c r="H2042" s="10" t="s">
        <v>46019</v>
      </c>
      <c r="I2042" s="10" t="s">
        <v>46020</v>
      </c>
      <c r="J2042" s="10" t="s">
        <v>46021</v>
      </c>
      <c r="K2042" s="10" t="s">
        <v>46022</v>
      </c>
      <c r="L2042" s="10" t="s">
        <v>46023</v>
      </c>
      <c r="M2042" s="10" t="s">
        <v>46024</v>
      </c>
      <c r="N2042" s="10" t="s">
        <v>61</v>
      </c>
      <c r="O2042" s="10" t="s">
        <v>41372</v>
      </c>
      <c r="P2042" s="10" t="s">
        <v>61</v>
      </c>
      <c r="Q2042" s="10" t="s">
        <v>41411</v>
      </c>
      <c r="R2042" s="10" t="s">
        <v>41411</v>
      </c>
      <c r="S2042" s="15">
        <v>1536.89</v>
      </c>
      <c r="T2042" s="10" t="s">
        <v>41412</v>
      </c>
      <c r="U2042" s="15">
        <v>1536.89</v>
      </c>
      <c r="V2042" s="15">
        <v>1536.89</v>
      </c>
      <c r="W2042" s="16">
        <f t="shared" si="135"/>
        <v>0</v>
      </c>
      <c r="X2042" s="16">
        <f t="shared" si="136"/>
        <v>0</v>
      </c>
      <c r="Y2042" s="1">
        <v>1536.89</v>
      </c>
      <c r="Z2042" s="1" t="str">
        <f t="shared" si="137"/>
        <v>未整改</v>
      </c>
      <c r="AA2042" s="1" t="str">
        <f t="shared" si="138"/>
        <v>已整改</v>
      </c>
      <c r="AC2042" s="3"/>
      <c r="AD2042" s="19" t="e">
        <f>VLOOKUP(H2042,'系统导出（基本表）'!R:R,1,0)</f>
        <v>#N/A</v>
      </c>
      <c r="AE2042" s="16" t="e">
        <f>VLOOKUP(I2042,'系统导出（基本表）'!Q:R,2,0)</f>
        <v>#N/A</v>
      </c>
      <c r="AF2042" s="16" t="e">
        <f>VLOOKUP(J2042,'系统导出（基本表）'!S:T,2,0)</f>
        <v>#N/A</v>
      </c>
      <c r="AG2042" s="16"/>
      <c r="AH2042" s="16"/>
      <c r="AI2042" s="16"/>
    </row>
    <row r="2043" s="1" customFormat="1" ht="19" customHeight="1" spans="2:35">
      <c r="B2043" s="10" t="s">
        <v>517</v>
      </c>
      <c r="C2043" s="10" t="s">
        <v>1402</v>
      </c>
      <c r="D2043" s="10" t="s">
        <v>1403</v>
      </c>
      <c r="E2043" s="10" t="s">
        <v>61</v>
      </c>
      <c r="F2043" s="10" t="s">
        <v>61</v>
      </c>
      <c r="G2043" s="10" t="s">
        <v>46018</v>
      </c>
      <c r="H2043" s="10" t="s">
        <v>46019</v>
      </c>
      <c r="I2043" s="10" t="s">
        <v>46020</v>
      </c>
      <c r="J2043" s="10" t="s">
        <v>46021</v>
      </c>
      <c r="K2043" s="10" t="s">
        <v>46022</v>
      </c>
      <c r="L2043" s="10" t="s">
        <v>46023</v>
      </c>
      <c r="M2043" s="10" t="s">
        <v>46024</v>
      </c>
      <c r="N2043" s="10" t="s">
        <v>61</v>
      </c>
      <c r="O2043" s="10" t="s">
        <v>41372</v>
      </c>
      <c r="P2043" s="10" t="s">
        <v>61</v>
      </c>
      <c r="Q2043" s="10" t="s">
        <v>41411</v>
      </c>
      <c r="R2043" s="10" t="s">
        <v>41411</v>
      </c>
      <c r="S2043" s="15">
        <v>3000</v>
      </c>
      <c r="T2043" s="10" t="s">
        <v>41412</v>
      </c>
      <c r="U2043" s="15">
        <v>3000</v>
      </c>
      <c r="V2043" s="15">
        <v>3000</v>
      </c>
      <c r="W2043" s="16">
        <f t="shared" si="135"/>
        <v>0</v>
      </c>
      <c r="X2043" s="16">
        <f t="shared" si="136"/>
        <v>0</v>
      </c>
      <c r="Y2043" s="1">
        <v>3000</v>
      </c>
      <c r="Z2043" s="1" t="str">
        <f t="shared" si="137"/>
        <v>未整改</v>
      </c>
      <c r="AA2043" s="1" t="str">
        <f t="shared" si="138"/>
        <v>已整改</v>
      </c>
      <c r="AC2043" s="3"/>
      <c r="AD2043" s="19" t="e">
        <f>VLOOKUP(H2043,'系统导出（基本表）'!R:R,1,0)</f>
        <v>#N/A</v>
      </c>
      <c r="AE2043" s="16" t="e">
        <f>VLOOKUP(I2043,'系统导出（基本表）'!Q:R,2,0)</f>
        <v>#N/A</v>
      </c>
      <c r="AF2043" s="16" t="e">
        <f>VLOOKUP(J2043,'系统导出（基本表）'!S:T,2,0)</f>
        <v>#N/A</v>
      </c>
      <c r="AG2043" s="16"/>
      <c r="AH2043" s="16"/>
      <c r="AI2043" s="16"/>
    </row>
    <row r="2044" s="1" customFormat="1" ht="19" customHeight="1" spans="2:35">
      <c r="B2044" s="10" t="s">
        <v>517</v>
      </c>
      <c r="C2044" s="10" t="s">
        <v>1402</v>
      </c>
      <c r="D2044" s="10" t="s">
        <v>1403</v>
      </c>
      <c r="E2044" s="10" t="s">
        <v>61</v>
      </c>
      <c r="F2044" s="10" t="s">
        <v>61</v>
      </c>
      <c r="G2044" s="10" t="s">
        <v>46025</v>
      </c>
      <c r="H2044" s="10" t="s">
        <v>46026</v>
      </c>
      <c r="I2044" s="10" t="s">
        <v>46027</v>
      </c>
      <c r="J2044" s="10" t="s">
        <v>46028</v>
      </c>
      <c r="K2044" s="10" t="s">
        <v>46029</v>
      </c>
      <c r="L2044" s="10" t="s">
        <v>46030</v>
      </c>
      <c r="M2044" s="10" t="s">
        <v>46031</v>
      </c>
      <c r="N2044" s="10" t="s">
        <v>61</v>
      </c>
      <c r="O2044" s="10" t="s">
        <v>41372</v>
      </c>
      <c r="P2044" s="10" t="s">
        <v>61</v>
      </c>
      <c r="Q2044" s="10" t="s">
        <v>41411</v>
      </c>
      <c r="R2044" s="10" t="s">
        <v>41411</v>
      </c>
      <c r="S2044" s="15">
        <v>69.88</v>
      </c>
      <c r="T2044" s="10" t="s">
        <v>41412</v>
      </c>
      <c r="U2044" s="15">
        <v>69.88</v>
      </c>
      <c r="V2044" s="15">
        <v>69.88</v>
      </c>
      <c r="W2044" s="16">
        <f t="shared" si="135"/>
        <v>0</v>
      </c>
      <c r="X2044" s="16">
        <f t="shared" si="136"/>
        <v>0</v>
      </c>
      <c r="Y2044" s="1">
        <v>69.88</v>
      </c>
      <c r="Z2044" s="1" t="str">
        <f t="shared" si="137"/>
        <v>未整改</v>
      </c>
      <c r="AA2044" s="1" t="str">
        <f t="shared" si="138"/>
        <v>已整改</v>
      </c>
      <c r="AC2044" s="3"/>
      <c r="AD2044" s="19" t="e">
        <f>VLOOKUP(H2044,'系统导出（基本表）'!R:R,1,0)</f>
        <v>#N/A</v>
      </c>
      <c r="AE2044" s="16" t="e">
        <f>VLOOKUP(I2044,'系统导出（基本表）'!Q:R,2,0)</f>
        <v>#N/A</v>
      </c>
      <c r="AF2044" s="16" t="e">
        <f>VLOOKUP(J2044,'系统导出（基本表）'!S:T,2,0)</f>
        <v>#N/A</v>
      </c>
      <c r="AG2044" s="16"/>
      <c r="AH2044" s="16"/>
      <c r="AI2044" s="16"/>
    </row>
    <row r="2045" s="2" customFormat="1" ht="19" customHeight="1" spans="1:33">
      <c r="A2045" s="2">
        <v>1</v>
      </c>
      <c r="B2045" s="11" t="s">
        <v>517</v>
      </c>
      <c r="C2045" s="11" t="s">
        <v>1402</v>
      </c>
      <c r="D2045" s="11" t="s">
        <v>1403</v>
      </c>
      <c r="E2045" s="10" t="s">
        <v>46032</v>
      </c>
      <c r="F2045" s="11" t="s">
        <v>46033</v>
      </c>
      <c r="G2045" s="10" t="s">
        <v>46034</v>
      </c>
      <c r="H2045" s="11" t="s">
        <v>46035</v>
      </c>
      <c r="I2045" s="11" t="s">
        <v>46036</v>
      </c>
      <c r="J2045" s="11" t="s">
        <v>46036</v>
      </c>
      <c r="K2045" s="11" t="s">
        <v>46029</v>
      </c>
      <c r="L2045" s="11" t="s">
        <v>46037</v>
      </c>
      <c r="M2045" s="11" t="s">
        <v>46031</v>
      </c>
      <c r="N2045" s="11" t="s">
        <v>41377</v>
      </c>
      <c r="O2045" s="11" t="s">
        <v>41387</v>
      </c>
      <c r="P2045" s="11" t="s">
        <v>41456</v>
      </c>
      <c r="Q2045" s="11" t="s">
        <v>41411</v>
      </c>
      <c r="R2045" s="11" t="s">
        <v>41411</v>
      </c>
      <c r="S2045" s="17">
        <v>443</v>
      </c>
      <c r="T2045" s="11" t="s">
        <v>41411</v>
      </c>
      <c r="U2045" s="17">
        <v>0</v>
      </c>
      <c r="V2045" s="17">
        <v>0</v>
      </c>
      <c r="W2045" s="18">
        <f t="shared" si="135"/>
        <v>443</v>
      </c>
      <c r="X2045" s="18">
        <f t="shared" si="136"/>
        <v>443</v>
      </c>
      <c r="Y2045" s="2">
        <v>0</v>
      </c>
      <c r="Z2045" s="2" t="str">
        <f t="shared" si="137"/>
        <v>未整改</v>
      </c>
      <c r="AA2045" s="2" t="str">
        <f t="shared" si="138"/>
        <v>未整改</v>
      </c>
      <c r="AD2045" s="22" t="e">
        <f>VLOOKUP(H2045,'系统导出（基本表）'!R:R,1,0)</f>
        <v>#N/A</v>
      </c>
      <c r="AE2045" s="22" t="e">
        <f>VLOOKUP(I2045,'系统导出（基本表）'!Q:R,2,0)</f>
        <v>#N/A</v>
      </c>
      <c r="AF2045" s="2" t="e">
        <f>VLOOKUP(J2045,'系统导出（基本表）'!S:T,2,0)</f>
        <v>#N/A</v>
      </c>
      <c r="AG2045" s="24"/>
    </row>
    <row r="2046" s="1" customFormat="1" ht="19" customHeight="1" spans="2:35">
      <c r="B2046" s="10" t="s">
        <v>517</v>
      </c>
      <c r="C2046" s="10" t="s">
        <v>1402</v>
      </c>
      <c r="D2046" s="10" t="s">
        <v>1403</v>
      </c>
      <c r="E2046" s="10" t="s">
        <v>46032</v>
      </c>
      <c r="F2046" s="10" t="s">
        <v>46033</v>
      </c>
      <c r="G2046" s="10" t="s">
        <v>46034</v>
      </c>
      <c r="H2046" s="10" t="s">
        <v>46035</v>
      </c>
      <c r="I2046" s="10" t="s">
        <v>46036</v>
      </c>
      <c r="J2046" s="10" t="s">
        <v>46036</v>
      </c>
      <c r="K2046" s="10" t="s">
        <v>46029</v>
      </c>
      <c r="L2046" s="10" t="s">
        <v>46030</v>
      </c>
      <c r="M2046" s="10" t="s">
        <v>46031</v>
      </c>
      <c r="N2046" s="10" t="s">
        <v>41377</v>
      </c>
      <c r="O2046" s="10" t="s">
        <v>41378</v>
      </c>
      <c r="P2046" s="10" t="s">
        <v>41456</v>
      </c>
      <c r="Q2046" s="10" t="s">
        <v>41411</v>
      </c>
      <c r="R2046" s="10" t="s">
        <v>41411</v>
      </c>
      <c r="S2046" s="15">
        <v>7407.74</v>
      </c>
      <c r="T2046" s="10" t="s">
        <v>41463</v>
      </c>
      <c r="U2046" s="15">
        <v>12737.4384</v>
      </c>
      <c r="V2046" s="15">
        <v>6965.0504</v>
      </c>
      <c r="W2046" s="16">
        <f t="shared" si="135"/>
        <v>442.6896</v>
      </c>
      <c r="X2046" s="16">
        <f t="shared" si="136"/>
        <v>-5329.6984</v>
      </c>
      <c r="Y2046" s="1">
        <v>12737.4384</v>
      </c>
      <c r="Z2046" s="1" t="str">
        <f t="shared" si="137"/>
        <v>未整改</v>
      </c>
      <c r="AA2046" s="1" t="str">
        <f t="shared" si="138"/>
        <v>已整改</v>
      </c>
      <c r="AC2046" s="3"/>
      <c r="AD2046" s="19" t="e">
        <f>VLOOKUP(H2046,'系统导出（基本表）'!R:R,1,0)</f>
        <v>#N/A</v>
      </c>
      <c r="AE2046" s="16" t="e">
        <f>VLOOKUP(I2046,'系统导出（基本表）'!Q:R,2,0)</f>
        <v>#N/A</v>
      </c>
      <c r="AF2046" s="16" t="e">
        <f>VLOOKUP(J2046,'系统导出（基本表）'!S:T,2,0)</f>
        <v>#N/A</v>
      </c>
      <c r="AG2046" s="16"/>
      <c r="AH2046" s="16"/>
      <c r="AI2046" s="16"/>
    </row>
    <row r="2047" s="1" customFormat="1" ht="19" customHeight="1" spans="2:35">
      <c r="B2047" s="10" t="s">
        <v>517</v>
      </c>
      <c r="C2047" s="10" t="s">
        <v>1402</v>
      </c>
      <c r="D2047" s="10" t="s">
        <v>1403</v>
      </c>
      <c r="E2047" s="10" t="s">
        <v>43628</v>
      </c>
      <c r="F2047" s="10" t="s">
        <v>38955</v>
      </c>
      <c r="G2047" s="10" t="s">
        <v>46025</v>
      </c>
      <c r="H2047" s="10" t="s">
        <v>46026</v>
      </c>
      <c r="I2047" s="10" t="s">
        <v>46027</v>
      </c>
      <c r="J2047" s="10" t="s">
        <v>46028</v>
      </c>
      <c r="K2047" s="10" t="s">
        <v>46029</v>
      </c>
      <c r="L2047" s="10" t="s">
        <v>46030</v>
      </c>
      <c r="M2047" s="10" t="s">
        <v>46031</v>
      </c>
      <c r="N2047" s="10" t="s">
        <v>41377</v>
      </c>
      <c r="O2047" s="10" t="s">
        <v>41378</v>
      </c>
      <c r="P2047" s="10" t="s">
        <v>41456</v>
      </c>
      <c r="Q2047" s="10" t="s">
        <v>41411</v>
      </c>
      <c r="R2047" s="10" t="s">
        <v>41411</v>
      </c>
      <c r="S2047" s="15">
        <v>144.41</v>
      </c>
      <c r="T2047" s="10" t="s">
        <v>41463</v>
      </c>
      <c r="U2047" s="15">
        <v>211.16</v>
      </c>
      <c r="V2047" s="15">
        <v>144.41</v>
      </c>
      <c r="W2047" s="16">
        <f t="shared" si="135"/>
        <v>0</v>
      </c>
      <c r="X2047" s="16">
        <f t="shared" si="136"/>
        <v>-66.75</v>
      </c>
      <c r="Y2047" s="1">
        <v>211.16</v>
      </c>
      <c r="Z2047" s="1" t="str">
        <f t="shared" si="137"/>
        <v>未整改</v>
      </c>
      <c r="AA2047" s="1" t="str">
        <f t="shared" si="138"/>
        <v>已整改</v>
      </c>
      <c r="AC2047" s="3"/>
      <c r="AD2047" s="19" t="e">
        <f>VLOOKUP(H2047,'系统导出（基本表）'!R:R,1,0)</f>
        <v>#N/A</v>
      </c>
      <c r="AE2047" s="16" t="e">
        <f>VLOOKUP(I2047,'系统导出（基本表）'!Q:R,2,0)</f>
        <v>#N/A</v>
      </c>
      <c r="AF2047" s="16" t="e">
        <f>VLOOKUP(J2047,'系统导出（基本表）'!S:T,2,0)</f>
        <v>#N/A</v>
      </c>
      <c r="AG2047" s="16"/>
      <c r="AH2047" s="16"/>
      <c r="AI2047" s="16"/>
    </row>
    <row r="2048" s="1" customFormat="1" ht="19" customHeight="1" spans="2:35">
      <c r="B2048" s="10" t="s">
        <v>517</v>
      </c>
      <c r="C2048" s="10" t="s">
        <v>1402</v>
      </c>
      <c r="D2048" s="10" t="s">
        <v>1403</v>
      </c>
      <c r="E2048" s="10" t="s">
        <v>61</v>
      </c>
      <c r="F2048" s="10" t="s">
        <v>61</v>
      </c>
      <c r="G2048" s="10" t="s">
        <v>46034</v>
      </c>
      <c r="H2048" s="10" t="s">
        <v>46035</v>
      </c>
      <c r="I2048" s="10" t="s">
        <v>46036</v>
      </c>
      <c r="J2048" s="10" t="s">
        <v>46036</v>
      </c>
      <c r="K2048" s="10" t="s">
        <v>46029</v>
      </c>
      <c r="L2048" s="10" t="s">
        <v>46030</v>
      </c>
      <c r="M2048" s="10" t="s">
        <v>46031</v>
      </c>
      <c r="N2048" s="10" t="s">
        <v>61</v>
      </c>
      <c r="O2048" s="10" t="s">
        <v>41372</v>
      </c>
      <c r="P2048" s="10" t="s">
        <v>61</v>
      </c>
      <c r="Q2048" s="10" t="s">
        <v>41411</v>
      </c>
      <c r="R2048" s="10" t="s">
        <v>41411</v>
      </c>
      <c r="S2048" s="15">
        <v>10000</v>
      </c>
      <c r="T2048" s="10" t="s">
        <v>41412</v>
      </c>
      <c r="U2048" s="15">
        <v>2945.123</v>
      </c>
      <c r="V2048" s="15">
        <v>2945.123</v>
      </c>
      <c r="W2048" s="16">
        <f t="shared" si="135"/>
        <v>7054.877</v>
      </c>
      <c r="X2048" s="16">
        <f t="shared" si="136"/>
        <v>7054.877</v>
      </c>
      <c r="Y2048" s="1">
        <v>2945.123</v>
      </c>
      <c r="Z2048" s="1" t="str">
        <f t="shared" si="137"/>
        <v>未整改</v>
      </c>
      <c r="AA2048" s="1" t="str">
        <f t="shared" si="138"/>
        <v>未整改</v>
      </c>
      <c r="AC2048" s="3"/>
      <c r="AD2048" s="19" t="e">
        <f>VLOOKUP(H2048,'系统导出（基本表）'!R:R,1,0)</f>
        <v>#N/A</v>
      </c>
      <c r="AE2048" s="16" t="e">
        <f>VLOOKUP(I2048,'系统导出（基本表）'!Q:R,2,0)</f>
        <v>#N/A</v>
      </c>
      <c r="AF2048" s="16" t="e">
        <f>VLOOKUP(J2048,'系统导出（基本表）'!S:T,2,0)</f>
        <v>#N/A</v>
      </c>
      <c r="AG2048" s="16"/>
      <c r="AH2048" s="16"/>
      <c r="AI2048" s="16"/>
    </row>
    <row r="2049" s="1" customFormat="1" ht="19" customHeight="1" spans="2:35">
      <c r="B2049" s="10" t="s">
        <v>517</v>
      </c>
      <c r="C2049" s="10" t="s">
        <v>518</v>
      </c>
      <c r="D2049" s="10" t="s">
        <v>519</v>
      </c>
      <c r="E2049" s="10" t="s">
        <v>61</v>
      </c>
      <c r="F2049" s="10" t="s">
        <v>61</v>
      </c>
      <c r="G2049" s="10" t="s">
        <v>46038</v>
      </c>
      <c r="H2049" s="10" t="s">
        <v>46039</v>
      </c>
      <c r="I2049" s="10" t="s">
        <v>46040</v>
      </c>
      <c r="J2049" s="10" t="s">
        <v>46040</v>
      </c>
      <c r="K2049" s="10" t="s">
        <v>6490</v>
      </c>
      <c r="L2049" s="10" t="s">
        <v>46041</v>
      </c>
      <c r="M2049" s="10" t="s">
        <v>46042</v>
      </c>
      <c r="N2049" s="10" t="s">
        <v>61</v>
      </c>
      <c r="O2049" s="10" t="s">
        <v>41372</v>
      </c>
      <c r="P2049" s="10" t="s">
        <v>61</v>
      </c>
      <c r="Q2049" s="10" t="s">
        <v>41411</v>
      </c>
      <c r="R2049" s="10" t="s">
        <v>41411</v>
      </c>
      <c r="S2049" s="15">
        <v>440.32</v>
      </c>
      <c r="T2049" s="10" t="s">
        <v>41412</v>
      </c>
      <c r="U2049" s="15">
        <v>440.32</v>
      </c>
      <c r="V2049" s="15">
        <v>440.32</v>
      </c>
      <c r="W2049" s="16">
        <f t="shared" si="135"/>
        <v>0</v>
      </c>
      <c r="X2049" s="16">
        <f t="shared" si="136"/>
        <v>0</v>
      </c>
      <c r="Y2049" s="1">
        <v>440.32</v>
      </c>
      <c r="Z2049" s="1" t="str">
        <f t="shared" si="137"/>
        <v>未整改</v>
      </c>
      <c r="AA2049" s="1" t="str">
        <f t="shared" si="138"/>
        <v>已整改</v>
      </c>
      <c r="AC2049" s="3"/>
      <c r="AD2049" s="19" t="e">
        <f>VLOOKUP(H2049,'系统导出（基本表）'!R:R,1,0)</f>
        <v>#N/A</v>
      </c>
      <c r="AE2049" s="16" t="e">
        <f>VLOOKUP(I2049,'系统导出（基本表）'!Q:R,2,0)</f>
        <v>#N/A</v>
      </c>
      <c r="AF2049" s="16" t="e">
        <f>VLOOKUP(J2049,'系统导出（基本表）'!S:T,2,0)</f>
        <v>#N/A</v>
      </c>
      <c r="AG2049" s="16"/>
      <c r="AH2049" s="16"/>
      <c r="AI2049" s="16"/>
    </row>
    <row r="2050" s="2" customFormat="1" ht="19" customHeight="1" spans="1:33">
      <c r="A2050" s="2">
        <v>1</v>
      </c>
      <c r="B2050" s="11" t="s">
        <v>517</v>
      </c>
      <c r="C2050" s="11" t="s">
        <v>518</v>
      </c>
      <c r="D2050" s="11" t="s">
        <v>519</v>
      </c>
      <c r="E2050" s="10" t="s">
        <v>42451</v>
      </c>
      <c r="F2050" s="11" t="s">
        <v>39045</v>
      </c>
      <c r="G2050" s="10" t="s">
        <v>2416</v>
      </c>
      <c r="H2050" s="11" t="s">
        <v>2408</v>
      </c>
      <c r="I2050" s="11" t="s">
        <v>2407</v>
      </c>
      <c r="J2050" s="11" t="s">
        <v>2407</v>
      </c>
      <c r="K2050" s="11" t="s">
        <v>2415</v>
      </c>
      <c r="L2050" s="11" t="s">
        <v>521</v>
      </c>
      <c r="M2050" s="11" t="s">
        <v>46043</v>
      </c>
      <c r="N2050" s="11" t="s">
        <v>41377</v>
      </c>
      <c r="O2050" s="11" t="s">
        <v>41387</v>
      </c>
      <c r="P2050" s="11" t="s">
        <v>41449</v>
      </c>
      <c r="Q2050" s="11" t="s">
        <v>41411</v>
      </c>
      <c r="R2050" s="11" t="s">
        <v>41411</v>
      </c>
      <c r="S2050" s="17">
        <v>1980.191025</v>
      </c>
      <c r="T2050" s="11" t="s">
        <v>42004</v>
      </c>
      <c r="U2050" s="17">
        <v>1980.191025</v>
      </c>
      <c r="V2050" s="17">
        <v>0</v>
      </c>
      <c r="W2050" s="18">
        <f t="shared" si="135"/>
        <v>1980.191025</v>
      </c>
      <c r="X2050" s="18">
        <f t="shared" si="136"/>
        <v>0</v>
      </c>
      <c r="Y2050" s="2">
        <v>1980.191025</v>
      </c>
      <c r="Z2050" s="2" t="str">
        <f t="shared" si="137"/>
        <v>未整改</v>
      </c>
      <c r="AA2050" s="2" t="str">
        <f t="shared" si="138"/>
        <v>已整改</v>
      </c>
      <c r="AD2050" s="22" t="e">
        <f>VLOOKUP(H2050,'系统导出（基本表）'!R:R,1,0)</f>
        <v>#N/A</v>
      </c>
      <c r="AE2050" s="22" t="e">
        <f>VLOOKUP(I2050,'系统导出（基本表）'!Q:R,2,0)</f>
        <v>#N/A</v>
      </c>
      <c r="AF2050" s="2" t="e">
        <f>VLOOKUP(J2050,'系统导出（基本表）'!S:T,2,0)</f>
        <v>#N/A</v>
      </c>
      <c r="AG2050" s="24"/>
    </row>
    <row r="2051" s="2" customFormat="1" ht="19" customHeight="1" spans="1:33">
      <c r="A2051" s="2">
        <v>1</v>
      </c>
      <c r="B2051" s="11" t="s">
        <v>517</v>
      </c>
      <c r="C2051" s="11" t="s">
        <v>518</v>
      </c>
      <c r="D2051" s="11" t="s">
        <v>519</v>
      </c>
      <c r="E2051" s="10" t="s">
        <v>43361</v>
      </c>
      <c r="F2051" s="11" t="s">
        <v>39606</v>
      </c>
      <c r="G2051" s="10" t="s">
        <v>46044</v>
      </c>
      <c r="H2051" s="11" t="s">
        <v>46045</v>
      </c>
      <c r="I2051" s="11" t="s">
        <v>46046</v>
      </c>
      <c r="J2051" s="11" t="s">
        <v>46046</v>
      </c>
      <c r="K2051" s="11" t="s">
        <v>2415</v>
      </c>
      <c r="L2051" s="11" t="s">
        <v>521</v>
      </c>
      <c r="M2051" s="11" t="s">
        <v>46043</v>
      </c>
      <c r="N2051" s="11" t="s">
        <v>41377</v>
      </c>
      <c r="O2051" s="11" t="s">
        <v>41387</v>
      </c>
      <c r="P2051" s="11" t="s">
        <v>41449</v>
      </c>
      <c r="Q2051" s="11" t="s">
        <v>41411</v>
      </c>
      <c r="R2051" s="11" t="s">
        <v>41411</v>
      </c>
      <c r="S2051" s="17">
        <v>9731.49</v>
      </c>
      <c r="T2051" s="11" t="s">
        <v>41450</v>
      </c>
      <c r="U2051" s="17">
        <v>9731.49</v>
      </c>
      <c r="V2051" s="17">
        <v>0</v>
      </c>
      <c r="W2051" s="18">
        <f t="shared" si="135"/>
        <v>9731.49</v>
      </c>
      <c r="X2051" s="18">
        <f t="shared" si="136"/>
        <v>0</v>
      </c>
      <c r="Y2051" s="2">
        <v>9731.49</v>
      </c>
      <c r="Z2051" s="2" t="str">
        <f t="shared" si="137"/>
        <v>未整改</v>
      </c>
      <c r="AA2051" s="2" t="str">
        <f t="shared" si="138"/>
        <v>已整改</v>
      </c>
      <c r="AD2051" s="22" t="e">
        <f>VLOOKUP(H2051,'系统导出（基本表）'!R:R,1,0)</f>
        <v>#N/A</v>
      </c>
      <c r="AE2051" s="22" t="e">
        <f>VLOOKUP(I2051,'系统导出（基本表）'!Q:R,2,0)</f>
        <v>#N/A</v>
      </c>
      <c r="AF2051" s="2" t="e">
        <f>VLOOKUP(J2051,'系统导出（基本表）'!S:T,2,0)</f>
        <v>#N/A</v>
      </c>
      <c r="AG2051" s="24"/>
    </row>
    <row r="2052" s="2" customFormat="1" ht="19" customHeight="1" spans="1:33">
      <c r="A2052" s="2">
        <v>1</v>
      </c>
      <c r="B2052" s="11" t="s">
        <v>517</v>
      </c>
      <c r="C2052" s="11" t="s">
        <v>518</v>
      </c>
      <c r="D2052" s="11" t="s">
        <v>519</v>
      </c>
      <c r="E2052" s="10" t="s">
        <v>43519</v>
      </c>
      <c r="F2052" s="11" t="s">
        <v>38643</v>
      </c>
      <c r="G2052" s="10" t="s">
        <v>17843</v>
      </c>
      <c r="H2052" s="11" t="s">
        <v>17836</v>
      </c>
      <c r="I2052" s="11" t="s">
        <v>17835</v>
      </c>
      <c r="J2052" s="11" t="s">
        <v>17835</v>
      </c>
      <c r="K2052" s="11" t="s">
        <v>17842</v>
      </c>
      <c r="L2052" s="11" t="s">
        <v>46047</v>
      </c>
      <c r="M2052" s="11" t="s">
        <v>46048</v>
      </c>
      <c r="N2052" s="11" t="s">
        <v>41377</v>
      </c>
      <c r="O2052" s="11" t="s">
        <v>41387</v>
      </c>
      <c r="P2052" s="11" t="s">
        <v>41456</v>
      </c>
      <c r="Q2052" s="11" t="s">
        <v>41411</v>
      </c>
      <c r="R2052" s="11" t="s">
        <v>41411</v>
      </c>
      <c r="S2052" s="17">
        <v>20.42</v>
      </c>
      <c r="T2052" s="11" t="s">
        <v>41411</v>
      </c>
      <c r="U2052" s="17">
        <v>20.42</v>
      </c>
      <c r="V2052" s="17">
        <v>0</v>
      </c>
      <c r="W2052" s="18">
        <f t="shared" ref="W2052:W2115" si="139">S2052-V2052</f>
        <v>20.42</v>
      </c>
      <c r="X2052" s="18">
        <f t="shared" ref="X2052:X2115" si="140">S2052-U2052</f>
        <v>0</v>
      </c>
      <c r="Y2052" s="2">
        <v>20.42</v>
      </c>
      <c r="Z2052" s="2" t="str">
        <f t="shared" ref="Z2052:Z2115" si="141">IF(V2052-S2052&gt;0,"已整改","未整改")</f>
        <v>未整改</v>
      </c>
      <c r="AA2052" s="2" t="str">
        <f t="shared" ref="AA2052:AA2115" si="142">IF(Y2052&gt;=S2052,"已整改","未整改")</f>
        <v>已整改</v>
      </c>
      <c r="AD2052" s="22" t="e">
        <f>VLOOKUP(H2052,'系统导出（基本表）'!R:R,1,0)</f>
        <v>#N/A</v>
      </c>
      <c r="AE2052" s="22" t="e">
        <f>VLOOKUP(I2052,'系统导出（基本表）'!Q:R,2,0)</f>
        <v>#N/A</v>
      </c>
      <c r="AF2052" s="2" t="e">
        <f>VLOOKUP(J2052,'系统导出（基本表）'!S:T,2,0)</f>
        <v>#N/A</v>
      </c>
      <c r="AG2052" s="24"/>
    </row>
    <row r="2053" s="2" customFormat="1" ht="19" customHeight="1" spans="1:33">
      <c r="A2053" s="2">
        <v>1</v>
      </c>
      <c r="B2053" s="11" t="s">
        <v>517</v>
      </c>
      <c r="C2053" s="11" t="s">
        <v>518</v>
      </c>
      <c r="D2053" s="11" t="s">
        <v>519</v>
      </c>
      <c r="E2053" s="10" t="s">
        <v>43361</v>
      </c>
      <c r="F2053" s="11" t="s">
        <v>39606</v>
      </c>
      <c r="G2053" s="10" t="s">
        <v>46049</v>
      </c>
      <c r="H2053" s="11" t="s">
        <v>39703</v>
      </c>
      <c r="I2053" s="11" t="s">
        <v>39702</v>
      </c>
      <c r="J2053" s="11" t="s">
        <v>39702</v>
      </c>
      <c r="K2053" s="11" t="s">
        <v>17842</v>
      </c>
      <c r="L2053" s="11" t="s">
        <v>46047</v>
      </c>
      <c r="M2053" s="11" t="s">
        <v>46048</v>
      </c>
      <c r="N2053" s="11" t="s">
        <v>41377</v>
      </c>
      <c r="O2053" s="11" t="s">
        <v>41387</v>
      </c>
      <c r="P2053" s="11" t="s">
        <v>41449</v>
      </c>
      <c r="Q2053" s="11" t="s">
        <v>41411</v>
      </c>
      <c r="R2053" s="11" t="s">
        <v>41411</v>
      </c>
      <c r="S2053" s="17">
        <v>4745.285234</v>
      </c>
      <c r="T2053" s="11" t="s">
        <v>41450</v>
      </c>
      <c r="U2053" s="17">
        <v>0</v>
      </c>
      <c r="V2053" s="17">
        <v>0</v>
      </c>
      <c r="W2053" s="18">
        <f t="shared" si="139"/>
        <v>4745.285234</v>
      </c>
      <c r="X2053" s="18">
        <f t="shared" si="140"/>
        <v>4745.285234</v>
      </c>
      <c r="Y2053" s="2">
        <v>0</v>
      </c>
      <c r="Z2053" s="2" t="str">
        <f t="shared" si="141"/>
        <v>未整改</v>
      </c>
      <c r="AA2053" s="2" t="str">
        <f t="shared" si="142"/>
        <v>未整改</v>
      </c>
      <c r="AD2053" s="22" t="str">
        <f>VLOOKUP(H2053,'系统导出（基本表）'!R:R,1,0)</f>
        <v>P20511028-0070</v>
      </c>
      <c r="AE2053" s="22" t="str">
        <f>VLOOKUP(I2053,'系统导出（基本表）'!Q:R,2,0)</f>
        <v>P20511028-0070</v>
      </c>
      <c r="AF2053" s="2" t="e">
        <f>VLOOKUP(J2053,'系统导出（基本表）'!S:T,2,0)</f>
        <v>#N/A</v>
      </c>
      <c r="AG2053" s="24"/>
    </row>
    <row r="2054" s="1" customFormat="1" ht="19" customHeight="1" spans="2:35">
      <c r="B2054" s="10" t="s">
        <v>517</v>
      </c>
      <c r="C2054" s="10" t="s">
        <v>518</v>
      </c>
      <c r="D2054" s="10" t="s">
        <v>519</v>
      </c>
      <c r="E2054" s="10" t="s">
        <v>43519</v>
      </c>
      <c r="F2054" s="10" t="s">
        <v>38643</v>
      </c>
      <c r="G2054" s="10" t="s">
        <v>17843</v>
      </c>
      <c r="H2054" s="10" t="s">
        <v>17836</v>
      </c>
      <c r="I2054" s="10" t="s">
        <v>17835</v>
      </c>
      <c r="J2054" s="10" t="s">
        <v>17835</v>
      </c>
      <c r="K2054" s="10" t="s">
        <v>17842</v>
      </c>
      <c r="L2054" s="10" t="s">
        <v>46050</v>
      </c>
      <c r="M2054" s="10" t="s">
        <v>46048</v>
      </c>
      <c r="N2054" s="10" t="s">
        <v>41377</v>
      </c>
      <c r="O2054" s="10" t="s">
        <v>41378</v>
      </c>
      <c r="P2054" s="10" t="s">
        <v>41456</v>
      </c>
      <c r="Q2054" s="10" t="s">
        <v>41411</v>
      </c>
      <c r="R2054" s="10" t="s">
        <v>41411</v>
      </c>
      <c r="S2054" s="15">
        <v>930.43</v>
      </c>
      <c r="T2054" s="10" t="s">
        <v>41463</v>
      </c>
      <c r="U2054" s="15">
        <v>930.43</v>
      </c>
      <c r="V2054" s="15">
        <v>930.43</v>
      </c>
      <c r="W2054" s="16">
        <f t="shared" si="139"/>
        <v>0</v>
      </c>
      <c r="X2054" s="16">
        <f t="shared" si="140"/>
        <v>0</v>
      </c>
      <c r="Y2054" s="1">
        <v>930.43</v>
      </c>
      <c r="Z2054" s="1" t="str">
        <f t="shared" si="141"/>
        <v>未整改</v>
      </c>
      <c r="AA2054" s="1" t="str">
        <f t="shared" si="142"/>
        <v>已整改</v>
      </c>
      <c r="AC2054" s="3"/>
      <c r="AD2054" s="19" t="e">
        <f>VLOOKUP(H2054,'系统导出（基本表）'!R:R,1,0)</f>
        <v>#N/A</v>
      </c>
      <c r="AE2054" s="16" t="e">
        <f>VLOOKUP(I2054,'系统导出（基本表）'!Q:R,2,0)</f>
        <v>#N/A</v>
      </c>
      <c r="AF2054" s="16" t="e">
        <f>VLOOKUP(J2054,'系统导出（基本表）'!S:T,2,0)</f>
        <v>#N/A</v>
      </c>
      <c r="AG2054" s="16"/>
      <c r="AH2054" s="16"/>
      <c r="AI2054" s="16"/>
    </row>
    <row r="2055" s="1" customFormat="1" ht="19" customHeight="1" spans="2:35">
      <c r="B2055" s="10" t="s">
        <v>517</v>
      </c>
      <c r="C2055" s="10" t="s">
        <v>518</v>
      </c>
      <c r="D2055" s="10" t="s">
        <v>519</v>
      </c>
      <c r="E2055" s="10" t="s">
        <v>61</v>
      </c>
      <c r="F2055" s="10" t="s">
        <v>61</v>
      </c>
      <c r="G2055" s="10" t="s">
        <v>17843</v>
      </c>
      <c r="H2055" s="10" t="s">
        <v>17836</v>
      </c>
      <c r="I2055" s="10" t="s">
        <v>17835</v>
      </c>
      <c r="J2055" s="10" t="s">
        <v>17835</v>
      </c>
      <c r="K2055" s="10" t="s">
        <v>17842</v>
      </c>
      <c r="L2055" s="10" t="s">
        <v>46050</v>
      </c>
      <c r="M2055" s="10" t="s">
        <v>46048</v>
      </c>
      <c r="N2055" s="10" t="s">
        <v>61</v>
      </c>
      <c r="O2055" s="10" t="s">
        <v>41372</v>
      </c>
      <c r="P2055" s="10" t="s">
        <v>61</v>
      </c>
      <c r="Q2055" s="10" t="s">
        <v>41354</v>
      </c>
      <c r="R2055" s="10" t="s">
        <v>41354</v>
      </c>
      <c r="S2055" s="15">
        <v>930.43</v>
      </c>
      <c r="T2055" s="10" t="s">
        <v>41902</v>
      </c>
      <c r="U2055" s="15">
        <v>930.43</v>
      </c>
      <c r="V2055" s="15">
        <v>930.43</v>
      </c>
      <c r="W2055" s="16">
        <f t="shared" si="139"/>
        <v>0</v>
      </c>
      <c r="X2055" s="16">
        <f t="shared" si="140"/>
        <v>0</v>
      </c>
      <c r="Y2055" s="1">
        <v>930.43</v>
      </c>
      <c r="Z2055" s="1" t="str">
        <f t="shared" si="141"/>
        <v>未整改</v>
      </c>
      <c r="AA2055" s="1" t="str">
        <f t="shared" si="142"/>
        <v>已整改</v>
      </c>
      <c r="AC2055" s="3"/>
      <c r="AD2055" s="19" t="e">
        <f>VLOOKUP(H2055,'系统导出（基本表）'!R:R,1,0)</f>
        <v>#N/A</v>
      </c>
      <c r="AE2055" s="16" t="e">
        <f>VLOOKUP(I2055,'系统导出（基本表）'!Q:R,2,0)</f>
        <v>#N/A</v>
      </c>
      <c r="AF2055" s="16" t="e">
        <f>VLOOKUP(J2055,'系统导出（基本表）'!S:T,2,0)</f>
        <v>#N/A</v>
      </c>
      <c r="AG2055" s="16"/>
      <c r="AH2055" s="16"/>
      <c r="AI2055" s="16"/>
    </row>
    <row r="2056" s="1" customFormat="1" ht="19" customHeight="1" spans="2:35">
      <c r="B2056" s="10" t="s">
        <v>517</v>
      </c>
      <c r="C2056" s="10" t="s">
        <v>518</v>
      </c>
      <c r="D2056" s="10" t="s">
        <v>519</v>
      </c>
      <c r="E2056" s="10" t="s">
        <v>61</v>
      </c>
      <c r="F2056" s="10" t="s">
        <v>61</v>
      </c>
      <c r="G2056" s="10" t="s">
        <v>46051</v>
      </c>
      <c r="H2056" s="10" t="s">
        <v>46052</v>
      </c>
      <c r="I2056" s="10" t="s">
        <v>46053</v>
      </c>
      <c r="J2056" s="10" t="s">
        <v>46054</v>
      </c>
      <c r="K2056" s="10" t="s">
        <v>12128</v>
      </c>
      <c r="L2056" s="10" t="s">
        <v>46055</v>
      </c>
      <c r="M2056" s="10" t="s">
        <v>46056</v>
      </c>
      <c r="N2056" s="10" t="s">
        <v>61</v>
      </c>
      <c r="O2056" s="10" t="s">
        <v>41372</v>
      </c>
      <c r="P2056" s="10" t="s">
        <v>61</v>
      </c>
      <c r="Q2056" s="10" t="s">
        <v>41411</v>
      </c>
      <c r="R2056" s="10" t="s">
        <v>41411</v>
      </c>
      <c r="S2056" s="15">
        <v>5542.82</v>
      </c>
      <c r="T2056" s="10" t="s">
        <v>41412</v>
      </c>
      <c r="U2056" s="15">
        <v>5542.82</v>
      </c>
      <c r="V2056" s="15">
        <v>5542.82</v>
      </c>
      <c r="W2056" s="16">
        <f t="shared" si="139"/>
        <v>0</v>
      </c>
      <c r="X2056" s="16">
        <f t="shared" si="140"/>
        <v>0</v>
      </c>
      <c r="Y2056" s="1">
        <v>5542.82</v>
      </c>
      <c r="Z2056" s="1" t="str">
        <f t="shared" si="141"/>
        <v>未整改</v>
      </c>
      <c r="AA2056" s="1" t="str">
        <f t="shared" si="142"/>
        <v>已整改</v>
      </c>
      <c r="AC2056" s="3"/>
      <c r="AD2056" s="19" t="e">
        <f>VLOOKUP(H2056,'系统导出（基本表）'!R:R,1,0)</f>
        <v>#N/A</v>
      </c>
      <c r="AE2056" s="16" t="e">
        <f>VLOOKUP(I2056,'系统导出（基本表）'!Q:R,2,0)</f>
        <v>#N/A</v>
      </c>
      <c r="AF2056" s="16" t="e">
        <f>VLOOKUP(J2056,'系统导出（基本表）'!S:T,2,0)</f>
        <v>#N/A</v>
      </c>
      <c r="AG2056" s="16"/>
      <c r="AH2056" s="16"/>
      <c r="AI2056" s="16"/>
    </row>
    <row r="2057" s="1" customFormat="1" ht="19" customHeight="1" spans="2:35">
      <c r="B2057" s="10" t="s">
        <v>517</v>
      </c>
      <c r="C2057" s="10" t="s">
        <v>518</v>
      </c>
      <c r="D2057" s="10" t="s">
        <v>519</v>
      </c>
      <c r="E2057" s="10" t="s">
        <v>61</v>
      </c>
      <c r="F2057" s="10" t="s">
        <v>61</v>
      </c>
      <c r="G2057" s="10" t="s">
        <v>46051</v>
      </c>
      <c r="H2057" s="10" t="s">
        <v>46052</v>
      </c>
      <c r="I2057" s="10" t="s">
        <v>46053</v>
      </c>
      <c r="J2057" s="10" t="s">
        <v>46054</v>
      </c>
      <c r="K2057" s="10" t="s">
        <v>12128</v>
      </c>
      <c r="L2057" s="10" t="s">
        <v>46055</v>
      </c>
      <c r="M2057" s="10" t="s">
        <v>46056</v>
      </c>
      <c r="N2057" s="10" t="s">
        <v>61</v>
      </c>
      <c r="O2057" s="10" t="s">
        <v>41372</v>
      </c>
      <c r="P2057" s="10" t="s">
        <v>61</v>
      </c>
      <c r="Q2057" s="10" t="s">
        <v>41373</v>
      </c>
      <c r="R2057" s="10" t="s">
        <v>41374</v>
      </c>
      <c r="S2057" s="15">
        <v>854.26</v>
      </c>
      <c r="T2057" s="10" t="s">
        <v>41374</v>
      </c>
      <c r="U2057" s="15">
        <v>854.26</v>
      </c>
      <c r="V2057" s="15">
        <v>854.26</v>
      </c>
      <c r="W2057" s="16">
        <f t="shared" si="139"/>
        <v>0</v>
      </c>
      <c r="X2057" s="16">
        <f t="shared" si="140"/>
        <v>0</v>
      </c>
      <c r="Y2057" s="1">
        <v>854.26</v>
      </c>
      <c r="Z2057" s="1" t="str">
        <f t="shared" si="141"/>
        <v>未整改</v>
      </c>
      <c r="AA2057" s="1" t="str">
        <f t="shared" si="142"/>
        <v>已整改</v>
      </c>
      <c r="AC2057" s="3"/>
      <c r="AD2057" s="19" t="e">
        <f>VLOOKUP(H2057,'系统导出（基本表）'!R:R,1,0)</f>
        <v>#N/A</v>
      </c>
      <c r="AE2057" s="16" t="e">
        <f>VLOOKUP(I2057,'系统导出（基本表）'!Q:R,2,0)</f>
        <v>#N/A</v>
      </c>
      <c r="AF2057" s="16" t="e">
        <f>VLOOKUP(J2057,'系统导出（基本表）'!S:T,2,0)</f>
        <v>#N/A</v>
      </c>
      <c r="AG2057" s="16"/>
      <c r="AH2057" s="16"/>
      <c r="AI2057" s="16"/>
    </row>
    <row r="2058" s="2" customFormat="1" ht="19" customHeight="1" spans="1:33">
      <c r="A2058" s="2">
        <v>1</v>
      </c>
      <c r="B2058" s="11" t="s">
        <v>517</v>
      </c>
      <c r="C2058" s="11" t="s">
        <v>518</v>
      </c>
      <c r="D2058" s="11" t="s">
        <v>519</v>
      </c>
      <c r="E2058" s="10" t="s">
        <v>41477</v>
      </c>
      <c r="F2058" s="11" t="s">
        <v>38653</v>
      </c>
      <c r="G2058" s="10" t="s">
        <v>46057</v>
      </c>
      <c r="H2058" s="11" t="s">
        <v>46058</v>
      </c>
      <c r="I2058" s="11" t="s">
        <v>46059</v>
      </c>
      <c r="J2058" s="11" t="s">
        <v>46059</v>
      </c>
      <c r="K2058" s="11" t="s">
        <v>46060</v>
      </c>
      <c r="L2058" s="11" t="s">
        <v>46061</v>
      </c>
      <c r="M2058" s="11" t="s">
        <v>46062</v>
      </c>
      <c r="N2058" s="11" t="s">
        <v>41377</v>
      </c>
      <c r="O2058" s="11" t="s">
        <v>41387</v>
      </c>
      <c r="P2058" s="11" t="s">
        <v>41449</v>
      </c>
      <c r="Q2058" s="11" t="s">
        <v>41411</v>
      </c>
      <c r="R2058" s="11" t="s">
        <v>41411</v>
      </c>
      <c r="S2058" s="17">
        <v>5.1288</v>
      </c>
      <c r="T2058" s="11" t="s">
        <v>42004</v>
      </c>
      <c r="U2058" s="17">
        <v>5.1288</v>
      </c>
      <c r="V2058" s="17">
        <v>0</v>
      </c>
      <c r="W2058" s="18">
        <f t="shared" si="139"/>
        <v>5.1288</v>
      </c>
      <c r="X2058" s="18">
        <f t="shared" si="140"/>
        <v>0</v>
      </c>
      <c r="Y2058" s="2">
        <v>5.1288</v>
      </c>
      <c r="Z2058" s="2" t="str">
        <f t="shared" si="141"/>
        <v>未整改</v>
      </c>
      <c r="AA2058" s="2" t="str">
        <f t="shared" si="142"/>
        <v>已整改</v>
      </c>
      <c r="AD2058" s="22" t="e">
        <f>VLOOKUP(H2058,'系统导出（基本表）'!R:R,1,0)</f>
        <v>#N/A</v>
      </c>
      <c r="AE2058" s="22" t="e">
        <f>VLOOKUP(I2058,'系统导出（基本表）'!Q:R,2,0)</f>
        <v>#N/A</v>
      </c>
      <c r="AF2058" s="2" t="e">
        <f>VLOOKUP(J2058,'系统导出（基本表）'!S:T,2,0)</f>
        <v>#N/A</v>
      </c>
      <c r="AG2058" s="24"/>
    </row>
    <row r="2059" s="2" customFormat="1" ht="19" customHeight="1" spans="1:33">
      <c r="A2059" s="2">
        <v>1</v>
      </c>
      <c r="B2059" s="11" t="s">
        <v>517</v>
      </c>
      <c r="C2059" s="11" t="s">
        <v>518</v>
      </c>
      <c r="D2059" s="11" t="s">
        <v>519</v>
      </c>
      <c r="E2059" s="10" t="s">
        <v>43420</v>
      </c>
      <c r="F2059" s="11" t="s">
        <v>39015</v>
      </c>
      <c r="G2059" s="10" t="s">
        <v>34020</v>
      </c>
      <c r="H2059" s="11" t="s">
        <v>34011</v>
      </c>
      <c r="I2059" s="11" t="s">
        <v>34010</v>
      </c>
      <c r="J2059" s="11" t="s">
        <v>34010</v>
      </c>
      <c r="K2059" s="11" t="s">
        <v>34019</v>
      </c>
      <c r="L2059" s="11" t="s">
        <v>10636</v>
      </c>
      <c r="M2059" s="11" t="s">
        <v>46063</v>
      </c>
      <c r="N2059" s="11" t="s">
        <v>41377</v>
      </c>
      <c r="O2059" s="11" t="s">
        <v>41387</v>
      </c>
      <c r="P2059" s="11" t="s">
        <v>41449</v>
      </c>
      <c r="Q2059" s="11" t="s">
        <v>41411</v>
      </c>
      <c r="R2059" s="11" t="s">
        <v>41411</v>
      </c>
      <c r="S2059" s="17">
        <v>100.57211</v>
      </c>
      <c r="T2059" s="11" t="s">
        <v>42004</v>
      </c>
      <c r="U2059" s="17">
        <v>100.57211</v>
      </c>
      <c r="V2059" s="17">
        <v>0</v>
      </c>
      <c r="W2059" s="18">
        <f t="shared" si="139"/>
        <v>100.57211</v>
      </c>
      <c r="X2059" s="18">
        <f t="shared" si="140"/>
        <v>0</v>
      </c>
      <c r="Y2059" s="2">
        <v>100.57211</v>
      </c>
      <c r="Z2059" s="2" t="str">
        <f t="shared" si="141"/>
        <v>未整改</v>
      </c>
      <c r="AA2059" s="2" t="str">
        <f t="shared" si="142"/>
        <v>已整改</v>
      </c>
      <c r="AD2059" s="22" t="e">
        <f>VLOOKUP(H2059,'系统导出（基本表）'!R:R,1,0)</f>
        <v>#N/A</v>
      </c>
      <c r="AE2059" s="22" t="e">
        <f>VLOOKUP(I2059,'系统导出（基本表）'!Q:R,2,0)</f>
        <v>#N/A</v>
      </c>
      <c r="AF2059" s="2" t="e">
        <f>VLOOKUP(J2059,'系统导出（基本表）'!S:T,2,0)</f>
        <v>#N/A</v>
      </c>
      <c r="AG2059" s="24"/>
    </row>
    <row r="2060" s="2" customFormat="1" ht="19" customHeight="1" spans="1:33">
      <c r="A2060" s="2">
        <v>1</v>
      </c>
      <c r="B2060" s="11" t="s">
        <v>517</v>
      </c>
      <c r="C2060" s="11" t="s">
        <v>518</v>
      </c>
      <c r="D2060" s="11" t="s">
        <v>519</v>
      </c>
      <c r="E2060" s="10" t="s">
        <v>42239</v>
      </c>
      <c r="F2060" s="11" t="s">
        <v>39291</v>
      </c>
      <c r="G2060" s="10" t="s">
        <v>46064</v>
      </c>
      <c r="H2060" s="11" t="s">
        <v>46065</v>
      </c>
      <c r="I2060" s="11" t="s">
        <v>46066</v>
      </c>
      <c r="J2060" s="11" t="s">
        <v>46066</v>
      </c>
      <c r="K2060" s="11" t="s">
        <v>10544</v>
      </c>
      <c r="L2060" s="11" t="s">
        <v>46067</v>
      </c>
      <c r="M2060" s="11" t="s">
        <v>46068</v>
      </c>
      <c r="N2060" s="11" t="s">
        <v>41377</v>
      </c>
      <c r="O2060" s="11" t="s">
        <v>41387</v>
      </c>
      <c r="P2060" s="11" t="s">
        <v>41456</v>
      </c>
      <c r="Q2060" s="11" t="s">
        <v>41411</v>
      </c>
      <c r="R2060" s="11" t="s">
        <v>41411</v>
      </c>
      <c r="S2060" s="17">
        <v>9293.48</v>
      </c>
      <c r="T2060" s="11" t="s">
        <v>41411</v>
      </c>
      <c r="U2060" s="17">
        <v>9293.48</v>
      </c>
      <c r="V2060" s="17">
        <v>0</v>
      </c>
      <c r="W2060" s="18">
        <f t="shared" si="139"/>
        <v>9293.48</v>
      </c>
      <c r="X2060" s="18">
        <f t="shared" si="140"/>
        <v>0</v>
      </c>
      <c r="Y2060" s="2">
        <v>9293.48</v>
      </c>
      <c r="Z2060" s="2" t="str">
        <f t="shared" si="141"/>
        <v>未整改</v>
      </c>
      <c r="AA2060" s="2" t="str">
        <f t="shared" si="142"/>
        <v>已整改</v>
      </c>
      <c r="AD2060" s="22" t="e">
        <f>VLOOKUP(H2060,'系统导出（基本表）'!R:R,1,0)</f>
        <v>#N/A</v>
      </c>
      <c r="AE2060" s="22" t="e">
        <f>VLOOKUP(I2060,'系统导出（基本表）'!Q:R,2,0)</f>
        <v>#N/A</v>
      </c>
      <c r="AF2060" s="2" t="e">
        <f>VLOOKUP(J2060,'系统导出（基本表）'!S:T,2,0)</f>
        <v>#N/A</v>
      </c>
      <c r="AG2060" s="24"/>
    </row>
    <row r="2061" s="1" customFormat="1" ht="19" customHeight="1" spans="2:35">
      <c r="B2061" s="10" t="s">
        <v>517</v>
      </c>
      <c r="C2061" s="10" t="s">
        <v>518</v>
      </c>
      <c r="D2061" s="10" t="s">
        <v>519</v>
      </c>
      <c r="E2061" s="10" t="s">
        <v>42239</v>
      </c>
      <c r="F2061" s="10" t="s">
        <v>39291</v>
      </c>
      <c r="G2061" s="10" t="s">
        <v>46064</v>
      </c>
      <c r="H2061" s="10" t="s">
        <v>46065</v>
      </c>
      <c r="I2061" s="10" t="s">
        <v>46066</v>
      </c>
      <c r="J2061" s="10" t="s">
        <v>46066</v>
      </c>
      <c r="K2061" s="10" t="s">
        <v>10544</v>
      </c>
      <c r="L2061" s="10" t="s">
        <v>10535</v>
      </c>
      <c r="M2061" s="10" t="s">
        <v>46068</v>
      </c>
      <c r="N2061" s="10" t="s">
        <v>41377</v>
      </c>
      <c r="O2061" s="10" t="s">
        <v>41378</v>
      </c>
      <c r="P2061" s="10" t="s">
        <v>41456</v>
      </c>
      <c r="Q2061" s="10" t="s">
        <v>41411</v>
      </c>
      <c r="R2061" s="10" t="s">
        <v>41411</v>
      </c>
      <c r="S2061" s="15">
        <v>9293.48</v>
      </c>
      <c r="T2061" s="10" t="s">
        <v>41463</v>
      </c>
      <c r="U2061" s="15">
        <v>9293.48</v>
      </c>
      <c r="V2061" s="15">
        <v>0</v>
      </c>
      <c r="W2061" s="16">
        <f t="shared" si="139"/>
        <v>9293.48</v>
      </c>
      <c r="X2061" s="16">
        <f t="shared" si="140"/>
        <v>0</v>
      </c>
      <c r="Y2061" s="1">
        <v>9293.48</v>
      </c>
      <c r="Z2061" s="1" t="str">
        <f t="shared" si="141"/>
        <v>未整改</v>
      </c>
      <c r="AA2061" s="1" t="str">
        <f t="shared" si="142"/>
        <v>已整改</v>
      </c>
      <c r="AC2061" s="3"/>
      <c r="AD2061" s="19" t="e">
        <f>VLOOKUP(H2061,'系统导出（基本表）'!R:R,1,0)</f>
        <v>#N/A</v>
      </c>
      <c r="AE2061" s="16" t="e">
        <f>VLOOKUP(I2061,'系统导出（基本表）'!Q:R,2,0)</f>
        <v>#N/A</v>
      </c>
      <c r="AF2061" s="16" t="e">
        <f>VLOOKUP(J2061,'系统导出（基本表）'!S:T,2,0)</f>
        <v>#N/A</v>
      </c>
      <c r="AG2061" s="16"/>
      <c r="AH2061" s="16"/>
      <c r="AI2061" s="16"/>
    </row>
    <row r="2062" s="1" customFormat="1" ht="19" customHeight="1" spans="2:35">
      <c r="B2062" s="10" t="s">
        <v>517</v>
      </c>
      <c r="C2062" s="10" t="s">
        <v>518</v>
      </c>
      <c r="D2062" s="10" t="s">
        <v>519</v>
      </c>
      <c r="E2062" s="10" t="s">
        <v>61</v>
      </c>
      <c r="F2062" s="10" t="s">
        <v>61</v>
      </c>
      <c r="G2062" s="10" t="s">
        <v>46069</v>
      </c>
      <c r="H2062" s="10" t="s">
        <v>46070</v>
      </c>
      <c r="I2062" s="10" t="s">
        <v>46071</v>
      </c>
      <c r="J2062" s="10" t="s">
        <v>46071</v>
      </c>
      <c r="K2062" s="10" t="s">
        <v>46072</v>
      </c>
      <c r="L2062" s="10" t="s">
        <v>46073</v>
      </c>
      <c r="M2062" s="10" t="s">
        <v>61</v>
      </c>
      <c r="N2062" s="10" t="s">
        <v>61</v>
      </c>
      <c r="O2062" s="10" t="s">
        <v>41353</v>
      </c>
      <c r="P2062" s="10" t="s">
        <v>61</v>
      </c>
      <c r="Q2062" s="10" t="s">
        <v>41658</v>
      </c>
      <c r="R2062" s="10" t="s">
        <v>41658</v>
      </c>
      <c r="S2062" s="15">
        <v>343.34</v>
      </c>
      <c r="T2062" s="10" t="s">
        <v>46074</v>
      </c>
      <c r="U2062" s="15">
        <v>343.34</v>
      </c>
      <c r="V2062" s="15">
        <v>343.34</v>
      </c>
      <c r="W2062" s="16">
        <f t="shared" si="139"/>
        <v>0</v>
      </c>
      <c r="X2062" s="16">
        <f t="shared" si="140"/>
        <v>0</v>
      </c>
      <c r="Y2062" s="1">
        <v>343.34</v>
      </c>
      <c r="Z2062" s="1" t="str">
        <f t="shared" si="141"/>
        <v>未整改</v>
      </c>
      <c r="AA2062" s="1" t="str">
        <f t="shared" si="142"/>
        <v>已整改</v>
      </c>
      <c r="AC2062" s="3"/>
      <c r="AD2062" s="19" t="e">
        <f>VLOOKUP(H2062,'系统导出（基本表）'!R:R,1,0)</f>
        <v>#N/A</v>
      </c>
      <c r="AE2062" s="16" t="e">
        <f>VLOOKUP(I2062,'系统导出（基本表）'!Q:R,2,0)</f>
        <v>#N/A</v>
      </c>
      <c r="AF2062" s="16" t="e">
        <f>VLOOKUP(J2062,'系统导出（基本表）'!S:T,2,0)</f>
        <v>#N/A</v>
      </c>
      <c r="AG2062" s="16"/>
      <c r="AH2062" s="16"/>
      <c r="AI2062" s="16"/>
    </row>
    <row r="2063" s="1" customFormat="1" ht="19" customHeight="1" spans="2:35">
      <c r="B2063" s="10" t="s">
        <v>517</v>
      </c>
      <c r="C2063" s="10" t="s">
        <v>518</v>
      </c>
      <c r="D2063" s="10" t="s">
        <v>519</v>
      </c>
      <c r="E2063" s="10" t="s">
        <v>42912</v>
      </c>
      <c r="F2063" s="10" t="s">
        <v>38944</v>
      </c>
      <c r="G2063" s="10" t="s">
        <v>46075</v>
      </c>
      <c r="H2063" s="10" t="s">
        <v>46076</v>
      </c>
      <c r="I2063" s="10" t="s">
        <v>46077</v>
      </c>
      <c r="J2063" s="10" t="s">
        <v>46077</v>
      </c>
      <c r="K2063" s="10" t="s">
        <v>46078</v>
      </c>
      <c r="L2063" s="10" t="s">
        <v>46079</v>
      </c>
      <c r="M2063" s="10" t="s">
        <v>46080</v>
      </c>
      <c r="N2063" s="10" t="s">
        <v>41377</v>
      </c>
      <c r="O2063" s="10" t="s">
        <v>41378</v>
      </c>
      <c r="P2063" s="10" t="s">
        <v>41456</v>
      </c>
      <c r="Q2063" s="10" t="s">
        <v>41411</v>
      </c>
      <c r="R2063" s="10" t="s">
        <v>41411</v>
      </c>
      <c r="S2063" s="15">
        <v>553.09</v>
      </c>
      <c r="T2063" s="10" t="s">
        <v>41463</v>
      </c>
      <c r="U2063" s="15">
        <v>553.09</v>
      </c>
      <c r="V2063" s="15">
        <v>0</v>
      </c>
      <c r="W2063" s="16">
        <f t="shared" si="139"/>
        <v>553.09</v>
      </c>
      <c r="X2063" s="16">
        <f t="shared" si="140"/>
        <v>0</v>
      </c>
      <c r="Y2063" s="1">
        <v>553.09</v>
      </c>
      <c r="Z2063" s="1" t="str">
        <f t="shared" si="141"/>
        <v>未整改</v>
      </c>
      <c r="AA2063" s="1" t="str">
        <f t="shared" si="142"/>
        <v>已整改</v>
      </c>
      <c r="AC2063" s="3"/>
      <c r="AD2063" s="19" t="e">
        <f>VLOOKUP(H2063,'系统导出（基本表）'!R:R,1,0)</f>
        <v>#N/A</v>
      </c>
      <c r="AE2063" s="16" t="e">
        <f>VLOOKUP(I2063,'系统导出（基本表）'!Q:R,2,0)</f>
        <v>#N/A</v>
      </c>
      <c r="AF2063" s="16" t="e">
        <f>VLOOKUP(J2063,'系统导出（基本表）'!S:T,2,0)</f>
        <v>#N/A</v>
      </c>
      <c r="AG2063" s="16"/>
      <c r="AH2063" s="16"/>
      <c r="AI2063" s="16"/>
    </row>
    <row r="2064" s="2" customFormat="1" ht="19" customHeight="1" spans="1:33">
      <c r="A2064" s="2">
        <v>1</v>
      </c>
      <c r="B2064" s="11" t="s">
        <v>517</v>
      </c>
      <c r="C2064" s="11" t="s">
        <v>518</v>
      </c>
      <c r="D2064" s="11" t="s">
        <v>519</v>
      </c>
      <c r="E2064" s="10" t="s">
        <v>42211</v>
      </c>
      <c r="F2064" s="11" t="s">
        <v>39065</v>
      </c>
      <c r="G2064" s="10" t="s">
        <v>46075</v>
      </c>
      <c r="H2064" s="11" t="s">
        <v>46076</v>
      </c>
      <c r="I2064" s="11" t="s">
        <v>46077</v>
      </c>
      <c r="J2064" s="11" t="s">
        <v>46077</v>
      </c>
      <c r="K2064" s="11" t="s">
        <v>46078</v>
      </c>
      <c r="L2064" s="11" t="s">
        <v>46081</v>
      </c>
      <c r="M2064" s="11" t="s">
        <v>46080</v>
      </c>
      <c r="N2064" s="11" t="s">
        <v>41377</v>
      </c>
      <c r="O2064" s="11" t="s">
        <v>41387</v>
      </c>
      <c r="P2064" s="11" t="s">
        <v>41449</v>
      </c>
      <c r="Q2064" s="11" t="s">
        <v>41411</v>
      </c>
      <c r="R2064" s="11" t="s">
        <v>41411</v>
      </c>
      <c r="S2064" s="17">
        <v>819.26</v>
      </c>
      <c r="T2064" s="11" t="s">
        <v>42004</v>
      </c>
      <c r="U2064" s="17">
        <v>431.421985</v>
      </c>
      <c r="V2064" s="17">
        <v>0</v>
      </c>
      <c r="W2064" s="18">
        <f t="shared" si="139"/>
        <v>819.26</v>
      </c>
      <c r="X2064" s="18">
        <f t="shared" si="140"/>
        <v>387.838015</v>
      </c>
      <c r="Y2064" s="2">
        <v>431.421985</v>
      </c>
      <c r="Z2064" s="2" t="str">
        <f t="shared" si="141"/>
        <v>未整改</v>
      </c>
      <c r="AA2064" s="2" t="str">
        <f t="shared" si="142"/>
        <v>未整改</v>
      </c>
      <c r="AD2064" s="22" t="e">
        <f>VLOOKUP(H2064,'系统导出（基本表）'!R:R,1,0)</f>
        <v>#N/A</v>
      </c>
      <c r="AE2064" s="22" t="e">
        <f>VLOOKUP(I2064,'系统导出（基本表）'!Q:R,2,0)</f>
        <v>#N/A</v>
      </c>
      <c r="AF2064" s="2" t="e">
        <f>VLOOKUP(J2064,'系统导出（基本表）'!S:T,2,0)</f>
        <v>#N/A</v>
      </c>
      <c r="AG2064" s="24"/>
    </row>
    <row r="2065" s="2" customFormat="1" ht="19" customHeight="1" spans="1:33">
      <c r="A2065" s="2">
        <v>1</v>
      </c>
      <c r="B2065" s="11" t="s">
        <v>517</v>
      </c>
      <c r="C2065" s="11" t="s">
        <v>518</v>
      </c>
      <c r="D2065" s="11" t="s">
        <v>519</v>
      </c>
      <c r="E2065" s="10" t="s">
        <v>43361</v>
      </c>
      <c r="F2065" s="11" t="s">
        <v>39606</v>
      </c>
      <c r="G2065" s="10" t="s">
        <v>14987</v>
      </c>
      <c r="H2065" s="11" t="s">
        <v>14980</v>
      </c>
      <c r="I2065" s="11" t="s">
        <v>14979</v>
      </c>
      <c r="J2065" s="11" t="s">
        <v>14979</v>
      </c>
      <c r="K2065" s="11" t="s">
        <v>14986</v>
      </c>
      <c r="L2065" s="11" t="s">
        <v>46082</v>
      </c>
      <c r="M2065" s="11" t="s">
        <v>46083</v>
      </c>
      <c r="N2065" s="11" t="s">
        <v>41377</v>
      </c>
      <c r="O2065" s="11" t="s">
        <v>41387</v>
      </c>
      <c r="P2065" s="11" t="s">
        <v>41449</v>
      </c>
      <c r="Q2065" s="11" t="s">
        <v>41411</v>
      </c>
      <c r="R2065" s="11" t="s">
        <v>41411</v>
      </c>
      <c r="S2065" s="17">
        <v>9607.77</v>
      </c>
      <c r="T2065" s="11" t="s">
        <v>41450</v>
      </c>
      <c r="U2065" s="17">
        <v>0</v>
      </c>
      <c r="V2065" s="17">
        <v>0</v>
      </c>
      <c r="W2065" s="18">
        <f t="shared" si="139"/>
        <v>9607.77</v>
      </c>
      <c r="X2065" s="18">
        <f t="shared" si="140"/>
        <v>9607.77</v>
      </c>
      <c r="Y2065" s="2">
        <v>0</v>
      </c>
      <c r="Z2065" s="2" t="str">
        <f t="shared" si="141"/>
        <v>未整改</v>
      </c>
      <c r="AA2065" s="2" t="str">
        <f t="shared" si="142"/>
        <v>未整改</v>
      </c>
      <c r="AD2065" s="22" t="e">
        <f>VLOOKUP(H2065,'系统导出（基本表）'!R:R,1,0)</f>
        <v>#N/A</v>
      </c>
      <c r="AE2065" s="22" t="e">
        <f>VLOOKUP(I2065,'系统导出（基本表）'!Q:R,2,0)</f>
        <v>#N/A</v>
      </c>
      <c r="AF2065" s="2" t="e">
        <f>VLOOKUP(J2065,'系统导出（基本表）'!S:T,2,0)</f>
        <v>#N/A</v>
      </c>
      <c r="AG2065" s="24"/>
    </row>
    <row r="2066" s="2" customFormat="1" ht="19" customHeight="1" spans="1:33">
      <c r="A2066" s="2">
        <v>1</v>
      </c>
      <c r="B2066" s="11" t="s">
        <v>517</v>
      </c>
      <c r="C2066" s="11" t="s">
        <v>518</v>
      </c>
      <c r="D2066" s="11" t="s">
        <v>519</v>
      </c>
      <c r="E2066" s="10" t="s">
        <v>43361</v>
      </c>
      <c r="F2066" s="11" t="s">
        <v>39606</v>
      </c>
      <c r="G2066" s="10" t="s">
        <v>22934</v>
      </c>
      <c r="H2066" s="11" t="s">
        <v>22930</v>
      </c>
      <c r="I2066" s="11" t="s">
        <v>22929</v>
      </c>
      <c r="J2066" s="11" t="s">
        <v>22929</v>
      </c>
      <c r="K2066" s="11" t="s">
        <v>6135</v>
      </c>
      <c r="L2066" s="11" t="s">
        <v>46084</v>
      </c>
      <c r="M2066" s="11" t="s">
        <v>46085</v>
      </c>
      <c r="N2066" s="11" t="s">
        <v>41377</v>
      </c>
      <c r="O2066" s="11" t="s">
        <v>41387</v>
      </c>
      <c r="P2066" s="11" t="s">
        <v>41449</v>
      </c>
      <c r="Q2066" s="11" t="s">
        <v>41411</v>
      </c>
      <c r="R2066" s="11" t="s">
        <v>41411</v>
      </c>
      <c r="S2066" s="17">
        <v>17.45</v>
      </c>
      <c r="T2066" s="11" t="s">
        <v>41450</v>
      </c>
      <c r="U2066" s="17">
        <v>17.45</v>
      </c>
      <c r="V2066" s="17">
        <v>0</v>
      </c>
      <c r="W2066" s="18">
        <f t="shared" si="139"/>
        <v>17.45</v>
      </c>
      <c r="X2066" s="18">
        <f t="shared" si="140"/>
        <v>0</v>
      </c>
      <c r="Y2066" s="2">
        <v>17.45</v>
      </c>
      <c r="Z2066" s="2" t="str">
        <f t="shared" si="141"/>
        <v>未整改</v>
      </c>
      <c r="AA2066" s="2" t="str">
        <f t="shared" si="142"/>
        <v>已整改</v>
      </c>
      <c r="AD2066" s="22" t="e">
        <f>VLOOKUP(H2066,'系统导出（基本表）'!R:R,1,0)</f>
        <v>#N/A</v>
      </c>
      <c r="AE2066" s="22" t="e">
        <f>VLOOKUP(I2066,'系统导出（基本表）'!Q:R,2,0)</f>
        <v>#N/A</v>
      </c>
      <c r="AF2066" s="2" t="e">
        <f>VLOOKUP(J2066,'系统导出（基本表）'!S:T,2,0)</f>
        <v>#N/A</v>
      </c>
      <c r="AG2066" s="24"/>
    </row>
    <row r="2067" s="2" customFormat="1" ht="19" customHeight="1" spans="1:33">
      <c r="A2067" s="2">
        <v>1</v>
      </c>
      <c r="B2067" s="11" t="s">
        <v>517</v>
      </c>
      <c r="C2067" s="11" t="s">
        <v>518</v>
      </c>
      <c r="D2067" s="11" t="s">
        <v>519</v>
      </c>
      <c r="E2067" s="10" t="s">
        <v>43361</v>
      </c>
      <c r="F2067" s="11" t="s">
        <v>39606</v>
      </c>
      <c r="G2067" s="10" t="s">
        <v>22934</v>
      </c>
      <c r="H2067" s="11" t="s">
        <v>22930</v>
      </c>
      <c r="I2067" s="11" t="s">
        <v>22929</v>
      </c>
      <c r="J2067" s="11" t="s">
        <v>22929</v>
      </c>
      <c r="K2067" s="11" t="s">
        <v>6135</v>
      </c>
      <c r="L2067" s="11" t="s">
        <v>46084</v>
      </c>
      <c r="M2067" s="11" t="s">
        <v>46085</v>
      </c>
      <c r="N2067" s="11" t="s">
        <v>41377</v>
      </c>
      <c r="O2067" s="11" t="s">
        <v>41387</v>
      </c>
      <c r="P2067" s="11" t="s">
        <v>41449</v>
      </c>
      <c r="Q2067" s="11" t="s">
        <v>41354</v>
      </c>
      <c r="R2067" s="11" t="s">
        <v>41354</v>
      </c>
      <c r="S2067" s="17">
        <v>51.67</v>
      </c>
      <c r="T2067" s="11" t="s">
        <v>46086</v>
      </c>
      <c r="U2067" s="17">
        <v>51.67</v>
      </c>
      <c r="V2067" s="17">
        <v>0</v>
      </c>
      <c r="W2067" s="18">
        <f t="shared" si="139"/>
        <v>51.67</v>
      </c>
      <c r="X2067" s="18">
        <f t="shared" si="140"/>
        <v>0</v>
      </c>
      <c r="Y2067" s="2">
        <v>51.67</v>
      </c>
      <c r="Z2067" s="2" t="str">
        <f t="shared" si="141"/>
        <v>未整改</v>
      </c>
      <c r="AA2067" s="2" t="str">
        <f t="shared" si="142"/>
        <v>已整改</v>
      </c>
      <c r="AD2067" s="22" t="e">
        <f>VLOOKUP(H2067,'系统导出（基本表）'!R:R,1,0)</f>
        <v>#N/A</v>
      </c>
      <c r="AE2067" s="22" t="e">
        <f>VLOOKUP(I2067,'系统导出（基本表）'!Q:R,2,0)</f>
        <v>#N/A</v>
      </c>
      <c r="AF2067" s="2" t="e">
        <f>VLOOKUP(J2067,'系统导出（基本表）'!S:T,2,0)</f>
        <v>#N/A</v>
      </c>
      <c r="AG2067" s="24"/>
    </row>
    <row r="2068" s="2" customFormat="1" ht="19" customHeight="1" spans="1:33">
      <c r="A2068" s="2">
        <v>1</v>
      </c>
      <c r="B2068" s="11" t="s">
        <v>517</v>
      </c>
      <c r="C2068" s="11" t="s">
        <v>518</v>
      </c>
      <c r="D2068" s="11" t="s">
        <v>519</v>
      </c>
      <c r="E2068" s="10" t="s">
        <v>43361</v>
      </c>
      <c r="F2068" s="11" t="s">
        <v>39606</v>
      </c>
      <c r="G2068" s="10" t="s">
        <v>46087</v>
      </c>
      <c r="H2068" s="11" t="s">
        <v>46088</v>
      </c>
      <c r="I2068" s="11" t="s">
        <v>46089</v>
      </c>
      <c r="J2068" s="11" t="s">
        <v>46089</v>
      </c>
      <c r="K2068" s="11" t="s">
        <v>6135</v>
      </c>
      <c r="L2068" s="11" t="s">
        <v>6125</v>
      </c>
      <c r="M2068" s="11" t="s">
        <v>46085</v>
      </c>
      <c r="N2068" s="11" t="s">
        <v>41377</v>
      </c>
      <c r="O2068" s="11" t="s">
        <v>41387</v>
      </c>
      <c r="P2068" s="11" t="s">
        <v>41449</v>
      </c>
      <c r="Q2068" s="11" t="s">
        <v>41411</v>
      </c>
      <c r="R2068" s="11" t="s">
        <v>41411</v>
      </c>
      <c r="S2068" s="17">
        <v>949.52</v>
      </c>
      <c r="T2068" s="11" t="s">
        <v>41450</v>
      </c>
      <c r="U2068" s="17">
        <v>944.025643</v>
      </c>
      <c r="V2068" s="17">
        <v>0</v>
      </c>
      <c r="W2068" s="18">
        <f t="shared" si="139"/>
        <v>949.52</v>
      </c>
      <c r="X2068" s="18">
        <f t="shared" si="140"/>
        <v>5.49435700000004</v>
      </c>
      <c r="Y2068" s="2">
        <v>944.025643</v>
      </c>
      <c r="Z2068" s="2" t="str">
        <f t="shared" si="141"/>
        <v>未整改</v>
      </c>
      <c r="AA2068" s="2" t="str">
        <f t="shared" si="142"/>
        <v>未整改</v>
      </c>
      <c r="AD2068" s="22" t="e">
        <f>VLOOKUP(H2068,'系统导出（基本表）'!R:R,1,0)</f>
        <v>#N/A</v>
      </c>
      <c r="AE2068" s="22" t="e">
        <f>VLOOKUP(I2068,'系统导出（基本表）'!Q:R,2,0)</f>
        <v>#N/A</v>
      </c>
      <c r="AF2068" s="2" t="e">
        <f>VLOOKUP(J2068,'系统导出（基本表）'!S:T,2,0)</f>
        <v>#N/A</v>
      </c>
      <c r="AG2068" s="24"/>
    </row>
    <row r="2069" s="1" customFormat="1" ht="19" customHeight="1" spans="2:35">
      <c r="B2069" s="10" t="s">
        <v>517</v>
      </c>
      <c r="C2069" s="10" t="s">
        <v>518</v>
      </c>
      <c r="D2069" s="10" t="s">
        <v>519</v>
      </c>
      <c r="E2069" s="10" t="s">
        <v>61</v>
      </c>
      <c r="F2069" s="10" t="s">
        <v>61</v>
      </c>
      <c r="G2069" s="10" t="s">
        <v>7072</v>
      </c>
      <c r="H2069" s="10" t="s">
        <v>7068</v>
      </c>
      <c r="I2069" s="10" t="s">
        <v>7067</v>
      </c>
      <c r="J2069" s="10" t="s">
        <v>7067</v>
      </c>
      <c r="K2069" s="10" t="s">
        <v>6135</v>
      </c>
      <c r="L2069" s="10" t="s">
        <v>6125</v>
      </c>
      <c r="M2069" s="10" t="s">
        <v>46085</v>
      </c>
      <c r="N2069" s="10" t="s">
        <v>61</v>
      </c>
      <c r="O2069" s="10" t="s">
        <v>41372</v>
      </c>
      <c r="P2069" s="10" t="s">
        <v>61</v>
      </c>
      <c r="Q2069" s="10" t="s">
        <v>41354</v>
      </c>
      <c r="R2069" s="10" t="s">
        <v>41354</v>
      </c>
      <c r="S2069" s="15">
        <v>1019.49</v>
      </c>
      <c r="T2069" s="10" t="s">
        <v>41902</v>
      </c>
      <c r="U2069" s="15">
        <v>1019.49</v>
      </c>
      <c r="V2069" s="15">
        <v>1019.49</v>
      </c>
      <c r="W2069" s="16">
        <f t="shared" si="139"/>
        <v>0</v>
      </c>
      <c r="X2069" s="16">
        <f t="shared" si="140"/>
        <v>0</v>
      </c>
      <c r="Y2069" s="1">
        <v>1019.49</v>
      </c>
      <c r="Z2069" s="1" t="str">
        <f t="shared" si="141"/>
        <v>未整改</v>
      </c>
      <c r="AA2069" s="1" t="str">
        <f t="shared" si="142"/>
        <v>已整改</v>
      </c>
      <c r="AC2069" s="3"/>
      <c r="AD2069" s="19" t="e">
        <f>VLOOKUP(H2069,'系统导出（基本表）'!R:R,1,0)</f>
        <v>#N/A</v>
      </c>
      <c r="AE2069" s="16" t="e">
        <f>VLOOKUP(I2069,'系统导出（基本表）'!Q:R,2,0)</f>
        <v>#N/A</v>
      </c>
      <c r="AF2069" s="16" t="e">
        <f>VLOOKUP(J2069,'系统导出（基本表）'!S:T,2,0)</f>
        <v>#N/A</v>
      </c>
      <c r="AG2069" s="16"/>
      <c r="AH2069" s="16"/>
      <c r="AI2069" s="16"/>
    </row>
    <row r="2070" s="1" customFormat="1" ht="19" customHeight="1" spans="2:35">
      <c r="B2070" s="10" t="s">
        <v>227</v>
      </c>
      <c r="C2070" s="10" t="s">
        <v>228</v>
      </c>
      <c r="D2070" s="10" t="s">
        <v>229</v>
      </c>
      <c r="E2070" s="10" t="s">
        <v>46090</v>
      </c>
      <c r="F2070" s="10" t="s">
        <v>46091</v>
      </c>
      <c r="G2070" s="10" t="s">
        <v>46092</v>
      </c>
      <c r="H2070" s="10" t="s">
        <v>46093</v>
      </c>
      <c r="I2070" s="10" t="s">
        <v>46094</v>
      </c>
      <c r="J2070" s="10" t="s">
        <v>46095</v>
      </c>
      <c r="K2070" s="10" t="s">
        <v>1807</v>
      </c>
      <c r="L2070" s="10" t="s">
        <v>46096</v>
      </c>
      <c r="M2070" s="10" t="s">
        <v>46097</v>
      </c>
      <c r="N2070" s="10" t="s">
        <v>41377</v>
      </c>
      <c r="O2070" s="10" t="s">
        <v>41378</v>
      </c>
      <c r="P2070" s="10" t="s">
        <v>41456</v>
      </c>
      <c r="Q2070" s="10" t="s">
        <v>41411</v>
      </c>
      <c r="R2070" s="10" t="s">
        <v>41411</v>
      </c>
      <c r="S2070" s="15">
        <v>1114.34</v>
      </c>
      <c r="T2070" s="10" t="s">
        <v>41463</v>
      </c>
      <c r="U2070" s="15">
        <v>1114.34</v>
      </c>
      <c r="V2070" s="15">
        <v>1114.34</v>
      </c>
      <c r="W2070" s="16">
        <f t="shared" si="139"/>
        <v>0</v>
      </c>
      <c r="X2070" s="16">
        <f t="shared" si="140"/>
        <v>0</v>
      </c>
      <c r="Y2070" s="1">
        <v>1114.34</v>
      </c>
      <c r="Z2070" s="1" t="str">
        <f t="shared" si="141"/>
        <v>未整改</v>
      </c>
      <c r="AA2070" s="1" t="str">
        <f t="shared" si="142"/>
        <v>已整改</v>
      </c>
      <c r="AC2070" s="3"/>
      <c r="AD2070" s="19" t="e">
        <f>VLOOKUP(H2070,'系统导出（基本表）'!R:R,1,0)</f>
        <v>#N/A</v>
      </c>
      <c r="AE2070" s="16" t="e">
        <f>VLOOKUP(I2070,'系统导出（基本表）'!Q:R,2,0)</f>
        <v>#N/A</v>
      </c>
      <c r="AF2070" s="16" t="e">
        <f>VLOOKUP(J2070,'系统导出（基本表）'!S:T,2,0)</f>
        <v>#N/A</v>
      </c>
      <c r="AG2070" s="16"/>
      <c r="AH2070" s="16"/>
      <c r="AI2070" s="16"/>
    </row>
    <row r="2071" s="1" customFormat="1" ht="19" customHeight="1" spans="2:35">
      <c r="B2071" s="10" t="s">
        <v>227</v>
      </c>
      <c r="C2071" s="10" t="s">
        <v>228</v>
      </c>
      <c r="D2071" s="10" t="s">
        <v>229</v>
      </c>
      <c r="E2071" s="10" t="s">
        <v>61</v>
      </c>
      <c r="F2071" s="10" t="s">
        <v>61</v>
      </c>
      <c r="G2071" s="10" t="s">
        <v>46092</v>
      </c>
      <c r="H2071" s="10" t="s">
        <v>46093</v>
      </c>
      <c r="I2071" s="10" t="s">
        <v>46094</v>
      </c>
      <c r="J2071" s="10" t="s">
        <v>46095</v>
      </c>
      <c r="K2071" s="10" t="s">
        <v>1807</v>
      </c>
      <c r="L2071" s="10" t="s">
        <v>46096</v>
      </c>
      <c r="M2071" s="10" t="s">
        <v>46097</v>
      </c>
      <c r="N2071" s="10" t="s">
        <v>61</v>
      </c>
      <c r="O2071" s="10" t="s">
        <v>41372</v>
      </c>
      <c r="P2071" s="10" t="s">
        <v>61</v>
      </c>
      <c r="Q2071" s="10" t="s">
        <v>41411</v>
      </c>
      <c r="R2071" s="10" t="s">
        <v>41411</v>
      </c>
      <c r="S2071" s="15">
        <v>7045.75</v>
      </c>
      <c r="T2071" s="10" t="s">
        <v>41412</v>
      </c>
      <c r="U2071" s="15">
        <v>7045.75</v>
      </c>
      <c r="V2071" s="15">
        <v>7045.75</v>
      </c>
      <c r="W2071" s="16">
        <f t="shared" si="139"/>
        <v>0</v>
      </c>
      <c r="X2071" s="16">
        <f t="shared" si="140"/>
        <v>0</v>
      </c>
      <c r="Y2071" s="1">
        <v>7045.75</v>
      </c>
      <c r="Z2071" s="1" t="str">
        <f t="shared" si="141"/>
        <v>未整改</v>
      </c>
      <c r="AA2071" s="1" t="str">
        <f t="shared" si="142"/>
        <v>已整改</v>
      </c>
      <c r="AC2071" s="3"/>
      <c r="AD2071" s="19" t="e">
        <f>VLOOKUP(H2071,'系统导出（基本表）'!R:R,1,0)</f>
        <v>#N/A</v>
      </c>
      <c r="AE2071" s="16" t="e">
        <f>VLOOKUP(I2071,'系统导出（基本表）'!Q:R,2,0)</f>
        <v>#N/A</v>
      </c>
      <c r="AF2071" s="16" t="e">
        <f>VLOOKUP(J2071,'系统导出（基本表）'!S:T,2,0)</f>
        <v>#N/A</v>
      </c>
      <c r="AG2071" s="16"/>
      <c r="AH2071" s="16"/>
      <c r="AI2071" s="16"/>
    </row>
    <row r="2072" s="1" customFormat="1" ht="19" customHeight="1" spans="2:35">
      <c r="B2072" s="10" t="s">
        <v>227</v>
      </c>
      <c r="C2072" s="10" t="s">
        <v>228</v>
      </c>
      <c r="D2072" s="10" t="s">
        <v>229</v>
      </c>
      <c r="E2072" s="10" t="s">
        <v>61</v>
      </c>
      <c r="F2072" s="10" t="s">
        <v>61</v>
      </c>
      <c r="G2072" s="10" t="s">
        <v>46098</v>
      </c>
      <c r="H2072" s="10" t="s">
        <v>46099</v>
      </c>
      <c r="I2072" s="10" t="s">
        <v>46100</v>
      </c>
      <c r="J2072" s="10" t="s">
        <v>46100</v>
      </c>
      <c r="K2072" s="10" t="s">
        <v>46101</v>
      </c>
      <c r="L2072" s="10" t="s">
        <v>46102</v>
      </c>
      <c r="M2072" s="10" t="s">
        <v>46103</v>
      </c>
      <c r="N2072" s="10" t="s">
        <v>61</v>
      </c>
      <c r="O2072" s="10" t="s">
        <v>41372</v>
      </c>
      <c r="P2072" s="10" t="s">
        <v>61</v>
      </c>
      <c r="Q2072" s="10" t="s">
        <v>41354</v>
      </c>
      <c r="R2072" s="10" t="s">
        <v>41354</v>
      </c>
      <c r="S2072" s="15">
        <v>1731.24</v>
      </c>
      <c r="T2072" s="10" t="s">
        <v>41902</v>
      </c>
      <c r="U2072" s="15">
        <v>1731.24</v>
      </c>
      <c r="V2072" s="15">
        <v>1731.24</v>
      </c>
      <c r="W2072" s="16">
        <f t="shared" si="139"/>
        <v>0</v>
      </c>
      <c r="X2072" s="16">
        <f t="shared" si="140"/>
        <v>0</v>
      </c>
      <c r="Y2072" s="1">
        <v>1731.24</v>
      </c>
      <c r="Z2072" s="1" t="str">
        <f t="shared" si="141"/>
        <v>未整改</v>
      </c>
      <c r="AA2072" s="1" t="str">
        <f t="shared" si="142"/>
        <v>已整改</v>
      </c>
      <c r="AC2072" s="3"/>
      <c r="AD2072" s="19" t="e">
        <f>VLOOKUP(H2072,'系统导出（基本表）'!R:R,1,0)</f>
        <v>#N/A</v>
      </c>
      <c r="AE2072" s="16" t="e">
        <f>VLOOKUP(I2072,'系统导出（基本表）'!Q:R,2,0)</f>
        <v>#N/A</v>
      </c>
      <c r="AF2072" s="16" t="e">
        <f>VLOOKUP(J2072,'系统导出（基本表）'!S:T,2,0)</f>
        <v>#N/A</v>
      </c>
      <c r="AG2072" s="16"/>
      <c r="AH2072" s="16"/>
      <c r="AI2072" s="16"/>
    </row>
    <row r="2073" s="1" customFormat="1" ht="19" customHeight="1" spans="2:35">
      <c r="B2073" s="10" t="s">
        <v>227</v>
      </c>
      <c r="C2073" s="10" t="s">
        <v>228</v>
      </c>
      <c r="D2073" s="10" t="s">
        <v>229</v>
      </c>
      <c r="E2073" s="10" t="s">
        <v>61</v>
      </c>
      <c r="F2073" s="10" t="s">
        <v>61</v>
      </c>
      <c r="G2073" s="10" t="s">
        <v>46098</v>
      </c>
      <c r="H2073" s="10" t="s">
        <v>46099</v>
      </c>
      <c r="I2073" s="10" t="s">
        <v>46100</v>
      </c>
      <c r="J2073" s="10" t="s">
        <v>46100</v>
      </c>
      <c r="K2073" s="10" t="s">
        <v>46101</v>
      </c>
      <c r="L2073" s="10" t="s">
        <v>46102</v>
      </c>
      <c r="M2073" s="10" t="s">
        <v>46103</v>
      </c>
      <c r="N2073" s="10" t="s">
        <v>61</v>
      </c>
      <c r="O2073" s="10" t="s">
        <v>41372</v>
      </c>
      <c r="P2073" s="10" t="s">
        <v>61</v>
      </c>
      <c r="Q2073" s="10" t="s">
        <v>41373</v>
      </c>
      <c r="R2073" s="10" t="s">
        <v>41374</v>
      </c>
      <c r="S2073" s="15">
        <v>4403.85</v>
      </c>
      <c r="T2073" s="10" t="s">
        <v>41374</v>
      </c>
      <c r="U2073" s="15">
        <v>4403.85</v>
      </c>
      <c r="V2073" s="15">
        <v>4403.85</v>
      </c>
      <c r="W2073" s="16">
        <f t="shared" si="139"/>
        <v>0</v>
      </c>
      <c r="X2073" s="16">
        <f t="shared" si="140"/>
        <v>0</v>
      </c>
      <c r="Y2073" s="1">
        <v>4403.85</v>
      </c>
      <c r="Z2073" s="1" t="str">
        <f t="shared" si="141"/>
        <v>未整改</v>
      </c>
      <c r="AA2073" s="1" t="str">
        <f t="shared" si="142"/>
        <v>已整改</v>
      </c>
      <c r="AC2073" s="3"/>
      <c r="AD2073" s="19" t="e">
        <f>VLOOKUP(H2073,'系统导出（基本表）'!R:R,1,0)</f>
        <v>#N/A</v>
      </c>
      <c r="AE2073" s="16" t="e">
        <f>VLOOKUP(I2073,'系统导出（基本表）'!Q:R,2,0)</f>
        <v>#N/A</v>
      </c>
      <c r="AF2073" s="16" t="e">
        <f>VLOOKUP(J2073,'系统导出（基本表）'!S:T,2,0)</f>
        <v>#N/A</v>
      </c>
      <c r="AG2073" s="16"/>
      <c r="AH2073" s="16"/>
      <c r="AI2073" s="16"/>
    </row>
    <row r="2074" s="1" customFormat="1" ht="19" customHeight="1" spans="2:35">
      <c r="B2074" s="10" t="s">
        <v>227</v>
      </c>
      <c r="C2074" s="10" t="s">
        <v>228</v>
      </c>
      <c r="D2074" s="10" t="s">
        <v>229</v>
      </c>
      <c r="E2074" s="10" t="s">
        <v>61</v>
      </c>
      <c r="F2074" s="10" t="s">
        <v>61</v>
      </c>
      <c r="G2074" s="10" t="s">
        <v>46098</v>
      </c>
      <c r="H2074" s="10" t="s">
        <v>46099</v>
      </c>
      <c r="I2074" s="10" t="s">
        <v>46100</v>
      </c>
      <c r="J2074" s="10" t="s">
        <v>46100</v>
      </c>
      <c r="K2074" s="10" t="s">
        <v>46101</v>
      </c>
      <c r="L2074" s="10" t="s">
        <v>46102</v>
      </c>
      <c r="M2074" s="10" t="s">
        <v>46103</v>
      </c>
      <c r="N2074" s="10" t="s">
        <v>61</v>
      </c>
      <c r="O2074" s="10" t="s">
        <v>41372</v>
      </c>
      <c r="P2074" s="10" t="s">
        <v>61</v>
      </c>
      <c r="Q2074" s="10" t="s">
        <v>41373</v>
      </c>
      <c r="R2074" s="10" t="s">
        <v>41374</v>
      </c>
      <c r="S2074" s="15">
        <v>2684.82</v>
      </c>
      <c r="T2074" s="10" t="s">
        <v>41374</v>
      </c>
      <c r="U2074" s="15">
        <v>2684.82</v>
      </c>
      <c r="V2074" s="15">
        <v>2684.82</v>
      </c>
      <c r="W2074" s="16">
        <f t="shared" si="139"/>
        <v>0</v>
      </c>
      <c r="X2074" s="16">
        <f t="shared" si="140"/>
        <v>0</v>
      </c>
      <c r="Y2074" s="1">
        <v>2684.82</v>
      </c>
      <c r="Z2074" s="1" t="str">
        <f t="shared" si="141"/>
        <v>未整改</v>
      </c>
      <c r="AA2074" s="1" t="str">
        <f t="shared" si="142"/>
        <v>已整改</v>
      </c>
      <c r="AC2074" s="3"/>
      <c r="AD2074" s="19" t="e">
        <f>VLOOKUP(H2074,'系统导出（基本表）'!R:R,1,0)</f>
        <v>#N/A</v>
      </c>
      <c r="AE2074" s="16" t="e">
        <f>VLOOKUP(I2074,'系统导出（基本表）'!Q:R,2,0)</f>
        <v>#N/A</v>
      </c>
      <c r="AF2074" s="16" t="e">
        <f>VLOOKUP(J2074,'系统导出（基本表）'!S:T,2,0)</f>
        <v>#N/A</v>
      </c>
      <c r="AG2074" s="16"/>
      <c r="AH2074" s="16"/>
      <c r="AI2074" s="16"/>
    </row>
    <row r="2075" s="1" customFormat="1" ht="19" customHeight="1" spans="2:35">
      <c r="B2075" s="10" t="s">
        <v>227</v>
      </c>
      <c r="C2075" s="10" t="s">
        <v>228</v>
      </c>
      <c r="D2075" s="10" t="s">
        <v>229</v>
      </c>
      <c r="E2075" s="10" t="s">
        <v>61</v>
      </c>
      <c r="F2075" s="10" t="s">
        <v>61</v>
      </c>
      <c r="G2075" s="10" t="s">
        <v>46098</v>
      </c>
      <c r="H2075" s="10" t="s">
        <v>46099</v>
      </c>
      <c r="I2075" s="10" t="s">
        <v>46100</v>
      </c>
      <c r="J2075" s="10" t="s">
        <v>46100</v>
      </c>
      <c r="K2075" s="10" t="s">
        <v>46101</v>
      </c>
      <c r="L2075" s="10" t="s">
        <v>46102</v>
      </c>
      <c r="M2075" s="10" t="s">
        <v>46103</v>
      </c>
      <c r="N2075" s="10" t="s">
        <v>61</v>
      </c>
      <c r="O2075" s="10" t="s">
        <v>41372</v>
      </c>
      <c r="P2075" s="10" t="s">
        <v>61</v>
      </c>
      <c r="Q2075" s="10" t="s">
        <v>41501</v>
      </c>
      <c r="R2075" s="10" t="s">
        <v>41501</v>
      </c>
      <c r="S2075" s="15">
        <v>26.1</v>
      </c>
      <c r="T2075" s="10" t="s">
        <v>41501</v>
      </c>
      <c r="U2075" s="15">
        <v>26.1</v>
      </c>
      <c r="V2075" s="15">
        <v>26.1</v>
      </c>
      <c r="W2075" s="16">
        <f t="shared" si="139"/>
        <v>0</v>
      </c>
      <c r="X2075" s="16">
        <f t="shared" si="140"/>
        <v>0</v>
      </c>
      <c r="Y2075" s="1">
        <v>26.1</v>
      </c>
      <c r="Z2075" s="1" t="str">
        <f t="shared" si="141"/>
        <v>未整改</v>
      </c>
      <c r="AA2075" s="1" t="str">
        <f t="shared" si="142"/>
        <v>已整改</v>
      </c>
      <c r="AC2075" s="3"/>
      <c r="AD2075" s="19" t="e">
        <f>VLOOKUP(H2075,'系统导出（基本表）'!R:R,1,0)</f>
        <v>#N/A</v>
      </c>
      <c r="AE2075" s="16" t="e">
        <f>VLOOKUP(I2075,'系统导出（基本表）'!Q:R,2,0)</f>
        <v>#N/A</v>
      </c>
      <c r="AF2075" s="16" t="e">
        <f>VLOOKUP(J2075,'系统导出（基本表）'!S:T,2,0)</f>
        <v>#N/A</v>
      </c>
      <c r="AG2075" s="16"/>
      <c r="AH2075" s="16"/>
      <c r="AI2075" s="16"/>
    </row>
    <row r="2076" s="1" customFormat="1" ht="19" customHeight="1" spans="2:35">
      <c r="B2076" s="10" t="s">
        <v>227</v>
      </c>
      <c r="C2076" s="10" t="s">
        <v>228</v>
      </c>
      <c r="D2076" s="10" t="s">
        <v>229</v>
      </c>
      <c r="E2076" s="10" t="s">
        <v>61</v>
      </c>
      <c r="F2076" s="10" t="s">
        <v>61</v>
      </c>
      <c r="G2076" s="10" t="s">
        <v>46104</v>
      </c>
      <c r="H2076" s="10" t="s">
        <v>46105</v>
      </c>
      <c r="I2076" s="10" t="s">
        <v>46106</v>
      </c>
      <c r="J2076" s="10" t="s">
        <v>46107</v>
      </c>
      <c r="K2076" s="10" t="s">
        <v>24838</v>
      </c>
      <c r="L2076" s="10" t="s">
        <v>46108</v>
      </c>
      <c r="M2076" s="10" t="s">
        <v>46109</v>
      </c>
      <c r="N2076" s="10" t="s">
        <v>61</v>
      </c>
      <c r="O2076" s="10" t="s">
        <v>41353</v>
      </c>
      <c r="P2076" s="10" t="s">
        <v>61</v>
      </c>
      <c r="Q2076" s="10" t="s">
        <v>41658</v>
      </c>
      <c r="R2076" s="10" t="s">
        <v>41658</v>
      </c>
      <c r="S2076" s="15">
        <v>9.6</v>
      </c>
      <c r="T2076" s="10" t="s">
        <v>46110</v>
      </c>
      <c r="U2076" s="15">
        <v>9.6</v>
      </c>
      <c r="V2076" s="15">
        <v>9.6</v>
      </c>
      <c r="W2076" s="16">
        <f t="shared" si="139"/>
        <v>0</v>
      </c>
      <c r="X2076" s="16">
        <f t="shared" si="140"/>
        <v>0</v>
      </c>
      <c r="Y2076" s="1">
        <v>9.6</v>
      </c>
      <c r="Z2076" s="1" t="str">
        <f t="shared" si="141"/>
        <v>未整改</v>
      </c>
      <c r="AA2076" s="1" t="str">
        <f t="shared" si="142"/>
        <v>已整改</v>
      </c>
      <c r="AC2076" s="3"/>
      <c r="AD2076" s="19" t="e">
        <f>VLOOKUP(H2076,'系统导出（基本表）'!R:R,1,0)</f>
        <v>#N/A</v>
      </c>
      <c r="AE2076" s="16" t="e">
        <f>VLOOKUP(I2076,'系统导出（基本表）'!Q:R,2,0)</f>
        <v>#N/A</v>
      </c>
      <c r="AF2076" s="16" t="e">
        <f>VLOOKUP(J2076,'系统导出（基本表）'!S:T,2,0)</f>
        <v>#N/A</v>
      </c>
      <c r="AG2076" s="16"/>
      <c r="AH2076" s="16"/>
      <c r="AI2076" s="16"/>
    </row>
    <row r="2077" s="1" customFormat="1" ht="19" customHeight="1" spans="2:35">
      <c r="B2077" s="10" t="s">
        <v>227</v>
      </c>
      <c r="C2077" s="10" t="s">
        <v>228</v>
      </c>
      <c r="D2077" s="10" t="s">
        <v>229</v>
      </c>
      <c r="E2077" s="10" t="s">
        <v>42255</v>
      </c>
      <c r="F2077" s="10" t="s">
        <v>39727</v>
      </c>
      <c r="G2077" s="10" t="s">
        <v>46111</v>
      </c>
      <c r="H2077" s="10" t="s">
        <v>39722</v>
      </c>
      <c r="I2077" s="10" t="s">
        <v>39721</v>
      </c>
      <c r="J2077" s="10" t="s">
        <v>46112</v>
      </c>
      <c r="K2077" s="10" t="s">
        <v>4191</v>
      </c>
      <c r="L2077" s="10" t="s">
        <v>46113</v>
      </c>
      <c r="M2077" s="10" t="s">
        <v>46114</v>
      </c>
      <c r="N2077" s="10" t="s">
        <v>41377</v>
      </c>
      <c r="O2077" s="10" t="s">
        <v>41378</v>
      </c>
      <c r="P2077" s="10" t="s">
        <v>41456</v>
      </c>
      <c r="Q2077" s="10" t="s">
        <v>41411</v>
      </c>
      <c r="R2077" s="10" t="s">
        <v>41411</v>
      </c>
      <c r="S2077" s="15">
        <v>2205.33</v>
      </c>
      <c r="T2077" s="10" t="s">
        <v>41463</v>
      </c>
      <c r="U2077" s="15">
        <v>292.377103</v>
      </c>
      <c r="V2077" s="15">
        <v>272.329072</v>
      </c>
      <c r="W2077" s="16">
        <f t="shared" si="139"/>
        <v>1933.000928</v>
      </c>
      <c r="X2077" s="16">
        <f t="shared" si="140"/>
        <v>1912.952897</v>
      </c>
      <c r="Y2077" s="1">
        <v>292.377103</v>
      </c>
      <c r="Z2077" s="1" t="str">
        <f t="shared" si="141"/>
        <v>未整改</v>
      </c>
      <c r="AA2077" s="1" t="str">
        <f t="shared" si="142"/>
        <v>未整改</v>
      </c>
      <c r="AC2077" s="3"/>
      <c r="AD2077" s="19" t="str">
        <f>VLOOKUP(H2077,'系统导出（基本表）'!R:R,1,0)</f>
        <v>P20511100-0086</v>
      </c>
      <c r="AE2077" s="16" t="str">
        <f>VLOOKUP(I2077,'系统导出（基本表）'!Q:R,2,0)</f>
        <v>P20511100-0086</v>
      </c>
      <c r="AF2077" s="16" t="e">
        <f>VLOOKUP(J2077,'系统导出（基本表）'!S:T,2,0)</f>
        <v>#N/A</v>
      </c>
      <c r="AG2077" s="16"/>
      <c r="AH2077" s="16"/>
      <c r="AI2077" s="16"/>
    </row>
    <row r="2078" s="2" customFormat="1" ht="19" customHeight="1" spans="1:33">
      <c r="A2078" s="2">
        <v>1</v>
      </c>
      <c r="B2078" s="11" t="s">
        <v>227</v>
      </c>
      <c r="C2078" s="11" t="s">
        <v>228</v>
      </c>
      <c r="D2078" s="11" t="s">
        <v>229</v>
      </c>
      <c r="E2078" s="10" t="s">
        <v>42248</v>
      </c>
      <c r="F2078" s="11" t="s">
        <v>39727</v>
      </c>
      <c r="G2078" s="10" t="s">
        <v>46111</v>
      </c>
      <c r="H2078" s="11" t="s">
        <v>39722</v>
      </c>
      <c r="I2078" s="11" t="s">
        <v>39721</v>
      </c>
      <c r="J2078" s="11" t="s">
        <v>46112</v>
      </c>
      <c r="K2078" s="11" t="s">
        <v>4191</v>
      </c>
      <c r="L2078" s="11" t="s">
        <v>46115</v>
      </c>
      <c r="M2078" s="11" t="s">
        <v>46114</v>
      </c>
      <c r="N2078" s="11" t="s">
        <v>41377</v>
      </c>
      <c r="O2078" s="11" t="s">
        <v>41387</v>
      </c>
      <c r="P2078" s="11" t="s">
        <v>41456</v>
      </c>
      <c r="Q2078" s="11" t="s">
        <v>41411</v>
      </c>
      <c r="R2078" s="11" t="s">
        <v>41411</v>
      </c>
      <c r="S2078" s="17">
        <v>1943.33</v>
      </c>
      <c r="T2078" s="11" t="s">
        <v>41411</v>
      </c>
      <c r="U2078" s="17">
        <v>0</v>
      </c>
      <c r="V2078" s="17">
        <v>0</v>
      </c>
      <c r="W2078" s="18">
        <f t="shared" si="139"/>
        <v>1943.33</v>
      </c>
      <c r="X2078" s="18">
        <f t="shared" si="140"/>
        <v>1943.33</v>
      </c>
      <c r="Y2078" s="2">
        <v>0</v>
      </c>
      <c r="Z2078" s="2" t="str">
        <f t="shared" si="141"/>
        <v>未整改</v>
      </c>
      <c r="AA2078" s="2" t="str">
        <f t="shared" si="142"/>
        <v>未整改</v>
      </c>
      <c r="AD2078" s="22" t="str">
        <f>VLOOKUP(H2078,'系统导出（基本表）'!R:R,1,0)</f>
        <v>P20511100-0086</v>
      </c>
      <c r="AE2078" s="22" t="str">
        <f>VLOOKUP(I2078,'系统导出（基本表）'!Q:R,2,0)</f>
        <v>P20511100-0086</v>
      </c>
      <c r="AF2078" s="2" t="e">
        <f>VLOOKUP(J2078,'系统导出（基本表）'!S:T,2,0)</f>
        <v>#N/A</v>
      </c>
      <c r="AG2078" s="24"/>
    </row>
    <row r="2079" s="2" customFormat="1" ht="19" customHeight="1" spans="1:33">
      <c r="A2079" s="2">
        <v>1</v>
      </c>
      <c r="B2079" s="11" t="s">
        <v>227</v>
      </c>
      <c r="C2079" s="11" t="s">
        <v>228</v>
      </c>
      <c r="D2079" s="11" t="s">
        <v>229</v>
      </c>
      <c r="E2079" s="10" t="s">
        <v>41735</v>
      </c>
      <c r="F2079" s="11" t="s">
        <v>39667</v>
      </c>
      <c r="G2079" s="10" t="s">
        <v>46116</v>
      </c>
      <c r="H2079" s="11" t="s">
        <v>46117</v>
      </c>
      <c r="I2079" s="11" t="s">
        <v>46118</v>
      </c>
      <c r="J2079" s="11" t="s">
        <v>46119</v>
      </c>
      <c r="K2079" s="11" t="s">
        <v>4191</v>
      </c>
      <c r="L2079" s="11" t="s">
        <v>46115</v>
      </c>
      <c r="M2079" s="11" t="s">
        <v>46114</v>
      </c>
      <c r="N2079" s="11" t="s">
        <v>41377</v>
      </c>
      <c r="O2079" s="11" t="s">
        <v>41387</v>
      </c>
      <c r="P2079" s="11" t="s">
        <v>41456</v>
      </c>
      <c r="Q2079" s="11" t="s">
        <v>41411</v>
      </c>
      <c r="R2079" s="11" t="s">
        <v>41411</v>
      </c>
      <c r="S2079" s="17">
        <v>77.139329</v>
      </c>
      <c r="T2079" s="11" t="s">
        <v>41411</v>
      </c>
      <c r="U2079" s="17">
        <v>0</v>
      </c>
      <c r="V2079" s="17">
        <v>0</v>
      </c>
      <c r="W2079" s="18">
        <f t="shared" si="139"/>
        <v>77.139329</v>
      </c>
      <c r="X2079" s="18">
        <f t="shared" si="140"/>
        <v>77.139329</v>
      </c>
      <c r="Y2079" s="2">
        <v>0</v>
      </c>
      <c r="Z2079" s="2" t="str">
        <f t="shared" si="141"/>
        <v>未整改</v>
      </c>
      <c r="AA2079" s="2" t="str">
        <f t="shared" si="142"/>
        <v>未整改</v>
      </c>
      <c r="AD2079" s="22" t="e">
        <f>VLOOKUP(H2079,'系统导出（基本表）'!R:R,1,0)</f>
        <v>#N/A</v>
      </c>
      <c r="AE2079" s="22" t="e">
        <f>VLOOKUP(I2079,'系统导出（基本表）'!Q:R,2,0)</f>
        <v>#N/A</v>
      </c>
      <c r="AF2079" s="2" t="e">
        <f>VLOOKUP(J2079,'系统导出（基本表）'!S:T,2,0)</f>
        <v>#N/A</v>
      </c>
      <c r="AG2079" s="24"/>
    </row>
    <row r="2080" s="2" customFormat="1" ht="19" customHeight="1" spans="1:33">
      <c r="A2080" s="2">
        <v>1</v>
      </c>
      <c r="B2080" s="11" t="s">
        <v>227</v>
      </c>
      <c r="C2080" s="11" t="s">
        <v>228</v>
      </c>
      <c r="D2080" s="11" t="s">
        <v>229</v>
      </c>
      <c r="E2080" s="10" t="s">
        <v>41575</v>
      </c>
      <c r="F2080" s="11" t="s">
        <v>38965</v>
      </c>
      <c r="G2080" s="10" t="s">
        <v>46111</v>
      </c>
      <c r="H2080" s="11" t="s">
        <v>39722</v>
      </c>
      <c r="I2080" s="11" t="s">
        <v>39721</v>
      </c>
      <c r="J2080" s="11" t="s">
        <v>46112</v>
      </c>
      <c r="K2080" s="11" t="s">
        <v>4191</v>
      </c>
      <c r="L2080" s="11" t="s">
        <v>46115</v>
      </c>
      <c r="M2080" s="11" t="s">
        <v>46114</v>
      </c>
      <c r="N2080" s="11" t="s">
        <v>41377</v>
      </c>
      <c r="O2080" s="11" t="s">
        <v>41387</v>
      </c>
      <c r="P2080" s="11" t="s">
        <v>41449</v>
      </c>
      <c r="Q2080" s="11" t="s">
        <v>41411</v>
      </c>
      <c r="R2080" s="11" t="s">
        <v>41411</v>
      </c>
      <c r="S2080" s="17">
        <v>3000</v>
      </c>
      <c r="T2080" s="11" t="s">
        <v>41450</v>
      </c>
      <c r="U2080" s="17">
        <v>0</v>
      </c>
      <c r="V2080" s="17">
        <v>0</v>
      </c>
      <c r="W2080" s="18">
        <f t="shared" si="139"/>
        <v>3000</v>
      </c>
      <c r="X2080" s="18">
        <f t="shared" si="140"/>
        <v>3000</v>
      </c>
      <c r="Y2080" s="2">
        <v>0</v>
      </c>
      <c r="Z2080" s="2" t="str">
        <f t="shared" si="141"/>
        <v>未整改</v>
      </c>
      <c r="AA2080" s="2" t="str">
        <f t="shared" si="142"/>
        <v>未整改</v>
      </c>
      <c r="AD2080" s="22" t="str">
        <f>VLOOKUP(H2080,'系统导出（基本表）'!R:R,1,0)</f>
        <v>P20511100-0086</v>
      </c>
      <c r="AE2080" s="22" t="str">
        <f>VLOOKUP(I2080,'系统导出（基本表）'!Q:R,2,0)</f>
        <v>P20511100-0086</v>
      </c>
      <c r="AF2080" s="2" t="e">
        <f>VLOOKUP(J2080,'系统导出（基本表）'!S:T,2,0)</f>
        <v>#N/A</v>
      </c>
      <c r="AG2080" s="24"/>
    </row>
    <row r="2081" s="2" customFormat="1" ht="19" customHeight="1" spans="1:33">
      <c r="A2081" s="2">
        <v>1</v>
      </c>
      <c r="B2081" s="11" t="s">
        <v>227</v>
      </c>
      <c r="C2081" s="11" t="s">
        <v>228</v>
      </c>
      <c r="D2081" s="11" t="s">
        <v>229</v>
      </c>
      <c r="E2081" s="10" t="s">
        <v>42248</v>
      </c>
      <c r="F2081" s="11" t="s">
        <v>39727</v>
      </c>
      <c r="G2081" s="10" t="s">
        <v>46116</v>
      </c>
      <c r="H2081" s="11" t="s">
        <v>46117</v>
      </c>
      <c r="I2081" s="11" t="s">
        <v>46118</v>
      </c>
      <c r="J2081" s="11" t="s">
        <v>46119</v>
      </c>
      <c r="K2081" s="11" t="s">
        <v>4191</v>
      </c>
      <c r="L2081" s="11" t="s">
        <v>46115</v>
      </c>
      <c r="M2081" s="11" t="s">
        <v>46114</v>
      </c>
      <c r="N2081" s="11" t="s">
        <v>41377</v>
      </c>
      <c r="O2081" s="11" t="s">
        <v>41387</v>
      </c>
      <c r="P2081" s="11" t="s">
        <v>41456</v>
      </c>
      <c r="Q2081" s="11" t="s">
        <v>41411</v>
      </c>
      <c r="R2081" s="11" t="s">
        <v>41411</v>
      </c>
      <c r="S2081" s="17">
        <v>115.45</v>
      </c>
      <c r="T2081" s="11" t="s">
        <v>41411</v>
      </c>
      <c r="U2081" s="17">
        <v>0</v>
      </c>
      <c r="V2081" s="17">
        <v>0</v>
      </c>
      <c r="W2081" s="18">
        <f t="shared" si="139"/>
        <v>115.45</v>
      </c>
      <c r="X2081" s="18">
        <f t="shared" si="140"/>
        <v>115.45</v>
      </c>
      <c r="Y2081" s="2">
        <v>0</v>
      </c>
      <c r="Z2081" s="2" t="str">
        <f t="shared" si="141"/>
        <v>未整改</v>
      </c>
      <c r="AA2081" s="2" t="str">
        <f t="shared" si="142"/>
        <v>未整改</v>
      </c>
      <c r="AD2081" s="22" t="e">
        <f>VLOOKUP(H2081,'系统导出（基本表）'!R:R,1,0)</f>
        <v>#N/A</v>
      </c>
      <c r="AE2081" s="22" t="e">
        <f>VLOOKUP(I2081,'系统导出（基本表）'!Q:R,2,0)</f>
        <v>#N/A</v>
      </c>
      <c r="AF2081" s="2" t="e">
        <f>VLOOKUP(J2081,'系统导出（基本表）'!S:T,2,0)</f>
        <v>#N/A</v>
      </c>
      <c r="AG2081" s="24"/>
    </row>
    <row r="2082" s="1" customFormat="1" ht="19" customHeight="1" spans="2:35">
      <c r="B2082" s="10" t="s">
        <v>227</v>
      </c>
      <c r="C2082" s="10" t="s">
        <v>228</v>
      </c>
      <c r="D2082" s="10" t="s">
        <v>229</v>
      </c>
      <c r="E2082" s="10" t="s">
        <v>61</v>
      </c>
      <c r="F2082" s="10" t="s">
        <v>61</v>
      </c>
      <c r="G2082" s="10" t="s">
        <v>46116</v>
      </c>
      <c r="H2082" s="10" t="s">
        <v>46117</v>
      </c>
      <c r="I2082" s="10" t="s">
        <v>46118</v>
      </c>
      <c r="J2082" s="10" t="s">
        <v>46119</v>
      </c>
      <c r="K2082" s="10" t="s">
        <v>4191</v>
      </c>
      <c r="L2082" s="10" t="s">
        <v>46113</v>
      </c>
      <c r="M2082" s="10" t="s">
        <v>46114</v>
      </c>
      <c r="N2082" s="10" t="s">
        <v>61</v>
      </c>
      <c r="O2082" s="10" t="s">
        <v>41372</v>
      </c>
      <c r="P2082" s="10" t="s">
        <v>61</v>
      </c>
      <c r="Q2082" s="10" t="s">
        <v>41411</v>
      </c>
      <c r="R2082" s="10" t="s">
        <v>41411</v>
      </c>
      <c r="S2082" s="15">
        <v>1288.92</v>
      </c>
      <c r="T2082" s="10" t="s">
        <v>41412</v>
      </c>
      <c r="U2082" s="15">
        <v>986.6213</v>
      </c>
      <c r="V2082" s="15">
        <v>986.6213</v>
      </c>
      <c r="W2082" s="16">
        <f t="shared" si="139"/>
        <v>302.2987</v>
      </c>
      <c r="X2082" s="16">
        <f t="shared" si="140"/>
        <v>302.2987</v>
      </c>
      <c r="Y2082" s="1">
        <v>986.6213</v>
      </c>
      <c r="Z2082" s="1" t="str">
        <f t="shared" si="141"/>
        <v>未整改</v>
      </c>
      <c r="AA2082" s="1" t="str">
        <f t="shared" si="142"/>
        <v>未整改</v>
      </c>
      <c r="AC2082" s="3"/>
      <c r="AD2082" s="19" t="e">
        <f>VLOOKUP(H2082,'系统导出（基本表）'!R:R,1,0)</f>
        <v>#N/A</v>
      </c>
      <c r="AE2082" s="16" t="e">
        <f>VLOOKUP(I2082,'系统导出（基本表）'!Q:R,2,0)</f>
        <v>#N/A</v>
      </c>
      <c r="AF2082" s="16" t="e">
        <f>VLOOKUP(J2082,'系统导出（基本表）'!S:T,2,0)</f>
        <v>#N/A</v>
      </c>
      <c r="AG2082" s="16"/>
      <c r="AH2082" s="16"/>
      <c r="AI2082" s="16"/>
    </row>
    <row r="2083" s="1" customFormat="1" ht="19" customHeight="1" spans="2:35">
      <c r="B2083" s="10" t="s">
        <v>227</v>
      </c>
      <c r="C2083" s="10" t="s">
        <v>228</v>
      </c>
      <c r="D2083" s="10" t="s">
        <v>229</v>
      </c>
      <c r="E2083" s="10" t="s">
        <v>61</v>
      </c>
      <c r="F2083" s="10" t="s">
        <v>61</v>
      </c>
      <c r="G2083" s="10" t="s">
        <v>46120</v>
      </c>
      <c r="H2083" s="10" t="s">
        <v>46121</v>
      </c>
      <c r="I2083" s="10" t="s">
        <v>46122</v>
      </c>
      <c r="J2083" s="10" t="s">
        <v>46123</v>
      </c>
      <c r="K2083" s="10" t="s">
        <v>4191</v>
      </c>
      <c r="L2083" s="10" t="s">
        <v>46113</v>
      </c>
      <c r="M2083" s="10" t="s">
        <v>46114</v>
      </c>
      <c r="N2083" s="10" t="s">
        <v>61</v>
      </c>
      <c r="O2083" s="10" t="s">
        <v>41372</v>
      </c>
      <c r="P2083" s="10" t="s">
        <v>61</v>
      </c>
      <c r="Q2083" s="10" t="s">
        <v>41354</v>
      </c>
      <c r="R2083" s="10" t="s">
        <v>41354</v>
      </c>
      <c r="S2083" s="15">
        <v>100</v>
      </c>
      <c r="T2083" s="10" t="s">
        <v>41902</v>
      </c>
      <c r="U2083" s="15">
        <v>100</v>
      </c>
      <c r="V2083" s="15">
        <v>100</v>
      </c>
      <c r="W2083" s="16">
        <f t="shared" si="139"/>
        <v>0</v>
      </c>
      <c r="X2083" s="16">
        <f t="shared" si="140"/>
        <v>0</v>
      </c>
      <c r="Y2083" s="1">
        <v>100</v>
      </c>
      <c r="Z2083" s="1" t="str">
        <f t="shared" si="141"/>
        <v>未整改</v>
      </c>
      <c r="AA2083" s="1" t="str">
        <f t="shared" si="142"/>
        <v>已整改</v>
      </c>
      <c r="AC2083" s="3"/>
      <c r="AD2083" s="19" t="e">
        <f>VLOOKUP(H2083,'系统导出（基本表）'!R:R,1,0)</f>
        <v>#N/A</v>
      </c>
      <c r="AE2083" s="16" t="e">
        <f>VLOOKUP(I2083,'系统导出（基本表）'!Q:R,2,0)</f>
        <v>#N/A</v>
      </c>
      <c r="AF2083" s="16" t="e">
        <f>VLOOKUP(J2083,'系统导出（基本表）'!S:T,2,0)</f>
        <v>#N/A</v>
      </c>
      <c r="AG2083" s="16"/>
      <c r="AH2083" s="16"/>
      <c r="AI2083" s="16"/>
    </row>
    <row r="2084" s="1" customFormat="1" ht="19" customHeight="1" spans="2:35">
      <c r="B2084" s="10" t="s">
        <v>227</v>
      </c>
      <c r="C2084" s="10" t="s">
        <v>228</v>
      </c>
      <c r="D2084" s="10" t="s">
        <v>229</v>
      </c>
      <c r="E2084" s="10" t="s">
        <v>42255</v>
      </c>
      <c r="F2084" s="10" t="s">
        <v>39727</v>
      </c>
      <c r="G2084" s="10" t="s">
        <v>46116</v>
      </c>
      <c r="H2084" s="10" t="s">
        <v>46117</v>
      </c>
      <c r="I2084" s="10" t="s">
        <v>46118</v>
      </c>
      <c r="J2084" s="10" t="s">
        <v>46119</v>
      </c>
      <c r="K2084" s="10" t="s">
        <v>4191</v>
      </c>
      <c r="L2084" s="10" t="s">
        <v>46113</v>
      </c>
      <c r="M2084" s="10" t="s">
        <v>46114</v>
      </c>
      <c r="N2084" s="10" t="s">
        <v>41377</v>
      </c>
      <c r="O2084" s="10" t="s">
        <v>41378</v>
      </c>
      <c r="P2084" s="10" t="s">
        <v>41456</v>
      </c>
      <c r="Q2084" s="10" t="s">
        <v>41411</v>
      </c>
      <c r="R2084" s="10" t="s">
        <v>41411</v>
      </c>
      <c r="S2084" s="15">
        <v>1365.45</v>
      </c>
      <c r="T2084" s="10" t="s">
        <v>41463</v>
      </c>
      <c r="U2084" s="15">
        <v>1272.416555</v>
      </c>
      <c r="V2084" s="15">
        <v>1250</v>
      </c>
      <c r="W2084" s="16">
        <f t="shared" si="139"/>
        <v>115.45</v>
      </c>
      <c r="X2084" s="16">
        <f t="shared" si="140"/>
        <v>93.033445</v>
      </c>
      <c r="Y2084" s="1">
        <v>1272.416555</v>
      </c>
      <c r="Z2084" s="1" t="str">
        <f t="shared" si="141"/>
        <v>未整改</v>
      </c>
      <c r="AA2084" s="1" t="str">
        <f t="shared" si="142"/>
        <v>未整改</v>
      </c>
      <c r="AC2084" s="3"/>
      <c r="AD2084" s="19" t="e">
        <f>VLOOKUP(H2084,'系统导出（基本表）'!R:R,1,0)</f>
        <v>#N/A</v>
      </c>
      <c r="AE2084" s="16" t="e">
        <f>VLOOKUP(I2084,'系统导出（基本表）'!Q:R,2,0)</f>
        <v>#N/A</v>
      </c>
      <c r="AF2084" s="16" t="e">
        <f>VLOOKUP(J2084,'系统导出（基本表）'!S:T,2,0)</f>
        <v>#N/A</v>
      </c>
      <c r="AG2084" s="16"/>
      <c r="AH2084" s="16"/>
      <c r="AI2084" s="16"/>
    </row>
    <row r="2085" s="1" customFormat="1" ht="19" customHeight="1" spans="2:35">
      <c r="B2085" s="10" t="s">
        <v>227</v>
      </c>
      <c r="C2085" s="10" t="s">
        <v>228</v>
      </c>
      <c r="D2085" s="10" t="s">
        <v>229</v>
      </c>
      <c r="E2085" s="10" t="s">
        <v>46124</v>
      </c>
      <c r="F2085" s="10" t="s">
        <v>46125</v>
      </c>
      <c r="G2085" s="10" t="s">
        <v>46120</v>
      </c>
      <c r="H2085" s="10" t="s">
        <v>46121</v>
      </c>
      <c r="I2085" s="10" t="s">
        <v>46122</v>
      </c>
      <c r="J2085" s="10" t="s">
        <v>46123</v>
      </c>
      <c r="K2085" s="10" t="s">
        <v>4191</v>
      </c>
      <c r="L2085" s="10" t="s">
        <v>46113</v>
      </c>
      <c r="M2085" s="10" t="s">
        <v>46114</v>
      </c>
      <c r="N2085" s="10" t="s">
        <v>41377</v>
      </c>
      <c r="O2085" s="10" t="s">
        <v>41378</v>
      </c>
      <c r="P2085" s="10" t="s">
        <v>41456</v>
      </c>
      <c r="Q2085" s="10" t="s">
        <v>41411</v>
      </c>
      <c r="R2085" s="10" t="s">
        <v>41411</v>
      </c>
      <c r="S2085" s="15">
        <v>100</v>
      </c>
      <c r="T2085" s="10" t="s">
        <v>41463</v>
      </c>
      <c r="U2085" s="15">
        <v>200</v>
      </c>
      <c r="V2085" s="15">
        <v>0</v>
      </c>
      <c r="W2085" s="16">
        <f t="shared" si="139"/>
        <v>100</v>
      </c>
      <c r="X2085" s="16">
        <f t="shared" si="140"/>
        <v>-100</v>
      </c>
      <c r="Y2085" s="1">
        <v>200</v>
      </c>
      <c r="Z2085" s="1" t="str">
        <f t="shared" si="141"/>
        <v>未整改</v>
      </c>
      <c r="AA2085" s="1" t="str">
        <f t="shared" si="142"/>
        <v>已整改</v>
      </c>
      <c r="AC2085" s="3"/>
      <c r="AD2085" s="19" t="e">
        <f>VLOOKUP(H2085,'系统导出（基本表）'!R:R,1,0)</f>
        <v>#N/A</v>
      </c>
      <c r="AE2085" s="16" t="e">
        <f>VLOOKUP(I2085,'系统导出（基本表）'!Q:R,2,0)</f>
        <v>#N/A</v>
      </c>
      <c r="AF2085" s="16" t="e">
        <f>VLOOKUP(J2085,'系统导出（基本表）'!S:T,2,0)</f>
        <v>#N/A</v>
      </c>
      <c r="AG2085" s="16"/>
      <c r="AH2085" s="16"/>
      <c r="AI2085" s="16"/>
    </row>
    <row r="2086" s="1" customFormat="1" ht="19" customHeight="1" spans="2:35">
      <c r="B2086" s="10" t="s">
        <v>227</v>
      </c>
      <c r="C2086" s="10" t="s">
        <v>228</v>
      </c>
      <c r="D2086" s="10" t="s">
        <v>229</v>
      </c>
      <c r="E2086" s="10" t="s">
        <v>41735</v>
      </c>
      <c r="F2086" s="10" t="s">
        <v>39667</v>
      </c>
      <c r="G2086" s="10" t="s">
        <v>46116</v>
      </c>
      <c r="H2086" s="10" t="s">
        <v>46117</v>
      </c>
      <c r="I2086" s="10" t="s">
        <v>46118</v>
      </c>
      <c r="J2086" s="10" t="s">
        <v>46119</v>
      </c>
      <c r="K2086" s="10" t="s">
        <v>4191</v>
      </c>
      <c r="L2086" s="10" t="s">
        <v>46113</v>
      </c>
      <c r="M2086" s="10" t="s">
        <v>46114</v>
      </c>
      <c r="N2086" s="10" t="s">
        <v>41377</v>
      </c>
      <c r="O2086" s="10" t="s">
        <v>41378</v>
      </c>
      <c r="P2086" s="10" t="s">
        <v>41456</v>
      </c>
      <c r="Q2086" s="10" t="s">
        <v>41411</v>
      </c>
      <c r="R2086" s="10" t="s">
        <v>41411</v>
      </c>
      <c r="S2086" s="15">
        <v>486.37</v>
      </c>
      <c r="T2086" s="10" t="s">
        <v>41463</v>
      </c>
      <c r="U2086" s="15">
        <v>486.37</v>
      </c>
      <c r="V2086" s="15">
        <v>409.23</v>
      </c>
      <c r="W2086" s="16">
        <f t="shared" si="139"/>
        <v>77.14</v>
      </c>
      <c r="X2086" s="16">
        <f t="shared" si="140"/>
        <v>0</v>
      </c>
      <c r="Y2086" s="1">
        <v>486.37</v>
      </c>
      <c r="Z2086" s="1" t="str">
        <f t="shared" si="141"/>
        <v>未整改</v>
      </c>
      <c r="AA2086" s="1" t="str">
        <f t="shared" si="142"/>
        <v>已整改</v>
      </c>
      <c r="AC2086" s="3"/>
      <c r="AD2086" s="19" t="e">
        <f>VLOOKUP(H2086,'系统导出（基本表）'!R:R,1,0)</f>
        <v>#N/A</v>
      </c>
      <c r="AE2086" s="16" t="e">
        <f>VLOOKUP(I2086,'系统导出（基本表）'!Q:R,2,0)</f>
        <v>#N/A</v>
      </c>
      <c r="AF2086" s="16" t="e">
        <f>VLOOKUP(J2086,'系统导出（基本表）'!S:T,2,0)</f>
        <v>#N/A</v>
      </c>
      <c r="AG2086" s="16"/>
      <c r="AH2086" s="16"/>
      <c r="AI2086" s="16"/>
    </row>
    <row r="2087" s="1" customFormat="1" ht="19" customHeight="1" spans="2:35">
      <c r="B2087" s="10" t="s">
        <v>227</v>
      </c>
      <c r="C2087" s="10" t="s">
        <v>228</v>
      </c>
      <c r="D2087" s="10" t="s">
        <v>229</v>
      </c>
      <c r="E2087" s="10" t="s">
        <v>61</v>
      </c>
      <c r="F2087" s="10" t="s">
        <v>61</v>
      </c>
      <c r="G2087" s="10" t="s">
        <v>11132</v>
      </c>
      <c r="H2087" s="10" t="s">
        <v>11125</v>
      </c>
      <c r="I2087" s="10" t="s">
        <v>11124</v>
      </c>
      <c r="J2087" s="10" t="s">
        <v>11124</v>
      </c>
      <c r="K2087" s="10" t="s">
        <v>11131</v>
      </c>
      <c r="L2087" s="10" t="s">
        <v>46126</v>
      </c>
      <c r="M2087" s="10" t="s">
        <v>46127</v>
      </c>
      <c r="N2087" s="10" t="s">
        <v>61</v>
      </c>
      <c r="O2087" s="10" t="s">
        <v>41372</v>
      </c>
      <c r="P2087" s="10" t="s">
        <v>61</v>
      </c>
      <c r="Q2087" s="10" t="s">
        <v>41373</v>
      </c>
      <c r="R2087" s="10" t="s">
        <v>41374</v>
      </c>
      <c r="S2087" s="15">
        <v>8521.83</v>
      </c>
      <c r="T2087" s="10" t="s">
        <v>41374</v>
      </c>
      <c r="U2087" s="15">
        <v>7961.5718</v>
      </c>
      <c r="V2087" s="15">
        <v>7961.5718</v>
      </c>
      <c r="W2087" s="16">
        <f t="shared" si="139"/>
        <v>560.2582</v>
      </c>
      <c r="X2087" s="16">
        <f t="shared" si="140"/>
        <v>560.2582</v>
      </c>
      <c r="Y2087" s="21">
        <f>S2087</f>
        <v>8521.83</v>
      </c>
      <c r="Z2087" s="1" t="str">
        <f t="shared" si="141"/>
        <v>未整改</v>
      </c>
      <c r="AA2087" s="1" t="str">
        <f t="shared" si="142"/>
        <v>已整改</v>
      </c>
      <c r="AC2087" s="3"/>
      <c r="AD2087" s="19" t="e">
        <f>VLOOKUP(H2087,'系统导出（基本表）'!R:R,1,0)</f>
        <v>#N/A</v>
      </c>
      <c r="AE2087" s="16" t="e">
        <f>VLOOKUP(I2087,'系统导出（基本表）'!Q:R,2,0)</f>
        <v>#N/A</v>
      </c>
      <c r="AF2087" s="16" t="e">
        <f>VLOOKUP(J2087,'系统导出（基本表）'!S:T,2,0)</f>
        <v>#N/A</v>
      </c>
      <c r="AG2087" s="16"/>
      <c r="AH2087" s="16"/>
      <c r="AI2087" s="16"/>
    </row>
    <row r="2088" s="2" customFormat="1" ht="19" customHeight="1" spans="1:33">
      <c r="A2088" s="2">
        <v>1</v>
      </c>
      <c r="B2088" s="11" t="s">
        <v>227</v>
      </c>
      <c r="C2088" s="11" t="s">
        <v>228</v>
      </c>
      <c r="D2088" s="11" t="s">
        <v>229</v>
      </c>
      <c r="E2088" s="10" t="s">
        <v>42424</v>
      </c>
      <c r="F2088" s="11" t="s">
        <v>39035</v>
      </c>
      <c r="G2088" s="10" t="s">
        <v>11132</v>
      </c>
      <c r="H2088" s="11" t="s">
        <v>11125</v>
      </c>
      <c r="I2088" s="11" t="s">
        <v>11124</v>
      </c>
      <c r="J2088" s="11" t="s">
        <v>11124</v>
      </c>
      <c r="K2088" s="11" t="s">
        <v>11131</v>
      </c>
      <c r="L2088" s="11" t="s">
        <v>46128</v>
      </c>
      <c r="M2088" s="11" t="s">
        <v>46127</v>
      </c>
      <c r="N2088" s="11" t="s">
        <v>41377</v>
      </c>
      <c r="O2088" s="11" t="s">
        <v>41387</v>
      </c>
      <c r="P2088" s="11" t="s">
        <v>41449</v>
      </c>
      <c r="Q2088" s="11" t="s">
        <v>41411</v>
      </c>
      <c r="R2088" s="11" t="s">
        <v>41411</v>
      </c>
      <c r="S2088" s="17">
        <v>3000</v>
      </c>
      <c r="T2088" s="11" t="s">
        <v>41450</v>
      </c>
      <c r="U2088" s="17">
        <v>0</v>
      </c>
      <c r="V2088" s="17">
        <v>0</v>
      </c>
      <c r="W2088" s="18">
        <f t="shared" si="139"/>
        <v>3000</v>
      </c>
      <c r="X2088" s="18">
        <f t="shared" si="140"/>
        <v>3000</v>
      </c>
      <c r="Y2088" s="2">
        <v>0</v>
      </c>
      <c r="Z2088" s="2" t="str">
        <f t="shared" si="141"/>
        <v>未整改</v>
      </c>
      <c r="AA2088" s="2" t="str">
        <f t="shared" si="142"/>
        <v>未整改</v>
      </c>
      <c r="AD2088" s="22" t="e">
        <f>VLOOKUP(H2088,'系统导出（基本表）'!R:R,1,0)</f>
        <v>#N/A</v>
      </c>
      <c r="AE2088" s="22" t="e">
        <f>VLOOKUP(I2088,'系统导出（基本表）'!Q:R,2,0)</f>
        <v>#N/A</v>
      </c>
      <c r="AF2088" s="2" t="e">
        <f>VLOOKUP(J2088,'系统导出（基本表）'!S:T,2,0)</f>
        <v>#N/A</v>
      </c>
      <c r="AG2088" s="24"/>
    </row>
    <row r="2089" s="2" customFormat="1" ht="19" customHeight="1" spans="1:33">
      <c r="A2089" s="2">
        <v>1</v>
      </c>
      <c r="B2089" s="11" t="s">
        <v>227</v>
      </c>
      <c r="C2089" s="11" t="s">
        <v>228</v>
      </c>
      <c r="D2089" s="11" t="s">
        <v>229</v>
      </c>
      <c r="E2089" s="10" t="s">
        <v>42211</v>
      </c>
      <c r="F2089" s="11" t="s">
        <v>39065</v>
      </c>
      <c r="G2089" s="10" t="s">
        <v>46129</v>
      </c>
      <c r="H2089" s="11" t="s">
        <v>39714</v>
      </c>
      <c r="I2089" s="11" t="s">
        <v>39713</v>
      </c>
      <c r="J2089" s="11" t="s">
        <v>39713</v>
      </c>
      <c r="K2089" s="11" t="s">
        <v>11131</v>
      </c>
      <c r="L2089" s="11" t="s">
        <v>46128</v>
      </c>
      <c r="M2089" s="11" t="s">
        <v>46127</v>
      </c>
      <c r="N2089" s="11" t="s">
        <v>41377</v>
      </c>
      <c r="O2089" s="11" t="s">
        <v>41387</v>
      </c>
      <c r="P2089" s="11" t="s">
        <v>41449</v>
      </c>
      <c r="Q2089" s="11" t="s">
        <v>41411</v>
      </c>
      <c r="R2089" s="11" t="s">
        <v>41411</v>
      </c>
      <c r="S2089" s="17">
        <v>1000</v>
      </c>
      <c r="T2089" s="11" t="s">
        <v>41450</v>
      </c>
      <c r="U2089" s="17">
        <v>0</v>
      </c>
      <c r="V2089" s="17">
        <v>0</v>
      </c>
      <c r="W2089" s="18">
        <f t="shared" si="139"/>
        <v>1000</v>
      </c>
      <c r="X2089" s="18">
        <f t="shared" si="140"/>
        <v>1000</v>
      </c>
      <c r="Y2089" s="2">
        <v>0</v>
      </c>
      <c r="Z2089" s="2" t="str">
        <f t="shared" si="141"/>
        <v>未整改</v>
      </c>
      <c r="AA2089" s="2" t="str">
        <f t="shared" si="142"/>
        <v>未整改</v>
      </c>
      <c r="AD2089" s="22" t="str">
        <f>VLOOKUP(H2089,'系统导出（基本表）'!R:R,1,0)</f>
        <v>P22511100-0015</v>
      </c>
      <c r="AE2089" s="22" t="str">
        <f>VLOOKUP(I2089,'系统导出（基本表）'!Q:R,2,0)</f>
        <v>P22511100-0015</v>
      </c>
      <c r="AF2089" s="2" t="e">
        <f>VLOOKUP(J2089,'系统导出（基本表）'!S:T,2,0)</f>
        <v>#N/A</v>
      </c>
      <c r="AG2089" s="24"/>
    </row>
    <row r="2090" s="2" customFormat="1" ht="19" customHeight="1" spans="1:33">
      <c r="A2090" s="2">
        <v>1</v>
      </c>
      <c r="B2090" s="11" t="s">
        <v>227</v>
      </c>
      <c r="C2090" s="11" t="s">
        <v>228</v>
      </c>
      <c r="D2090" s="11" t="s">
        <v>229</v>
      </c>
      <c r="E2090" s="10" t="s">
        <v>42110</v>
      </c>
      <c r="F2090" s="11" t="s">
        <v>38568</v>
      </c>
      <c r="G2090" s="10" t="s">
        <v>11132</v>
      </c>
      <c r="H2090" s="11" t="s">
        <v>11125</v>
      </c>
      <c r="I2090" s="11" t="s">
        <v>11124</v>
      </c>
      <c r="J2090" s="11" t="s">
        <v>11124</v>
      </c>
      <c r="K2090" s="11" t="s">
        <v>11131</v>
      </c>
      <c r="L2090" s="11" t="s">
        <v>46128</v>
      </c>
      <c r="M2090" s="11" t="s">
        <v>46127</v>
      </c>
      <c r="N2090" s="11" t="s">
        <v>41377</v>
      </c>
      <c r="O2090" s="11" t="s">
        <v>41387</v>
      </c>
      <c r="P2090" s="11" t="s">
        <v>41456</v>
      </c>
      <c r="Q2090" s="11" t="s">
        <v>41411</v>
      </c>
      <c r="R2090" s="11" t="s">
        <v>41411</v>
      </c>
      <c r="S2090" s="17">
        <v>511.104</v>
      </c>
      <c r="T2090" s="11" t="s">
        <v>41411</v>
      </c>
      <c r="U2090" s="17">
        <v>0</v>
      </c>
      <c r="V2090" s="17">
        <v>0</v>
      </c>
      <c r="W2090" s="18">
        <f t="shared" si="139"/>
        <v>511.104</v>
      </c>
      <c r="X2090" s="18">
        <f t="shared" si="140"/>
        <v>511.104</v>
      </c>
      <c r="Y2090" s="2">
        <v>0</v>
      </c>
      <c r="Z2090" s="2" t="str">
        <f t="shared" si="141"/>
        <v>未整改</v>
      </c>
      <c r="AA2090" s="2" t="str">
        <f t="shared" si="142"/>
        <v>未整改</v>
      </c>
      <c r="AD2090" s="22" t="e">
        <f>VLOOKUP(H2090,'系统导出（基本表）'!R:R,1,0)</f>
        <v>#N/A</v>
      </c>
      <c r="AE2090" s="22" t="e">
        <f>VLOOKUP(I2090,'系统导出（基本表）'!Q:R,2,0)</f>
        <v>#N/A</v>
      </c>
      <c r="AF2090" s="2" t="e">
        <f>VLOOKUP(J2090,'系统导出（基本表）'!S:T,2,0)</f>
        <v>#N/A</v>
      </c>
      <c r="AG2090" s="24"/>
    </row>
    <row r="2091" s="2" customFormat="1" ht="19" customHeight="1" spans="1:33">
      <c r="A2091" s="2">
        <v>1</v>
      </c>
      <c r="B2091" s="11" t="s">
        <v>227</v>
      </c>
      <c r="C2091" s="11" t="s">
        <v>228</v>
      </c>
      <c r="D2091" s="11" t="s">
        <v>229</v>
      </c>
      <c r="E2091" s="10" t="s">
        <v>44330</v>
      </c>
      <c r="F2091" s="11" t="s">
        <v>39824</v>
      </c>
      <c r="G2091" s="10" t="s">
        <v>46129</v>
      </c>
      <c r="H2091" s="11" t="s">
        <v>39714</v>
      </c>
      <c r="I2091" s="11" t="s">
        <v>39713</v>
      </c>
      <c r="J2091" s="11" t="s">
        <v>39713</v>
      </c>
      <c r="K2091" s="11" t="s">
        <v>11131</v>
      </c>
      <c r="L2091" s="11" t="s">
        <v>46128</v>
      </c>
      <c r="M2091" s="11" t="s">
        <v>46127</v>
      </c>
      <c r="N2091" s="11" t="s">
        <v>41377</v>
      </c>
      <c r="O2091" s="11" t="s">
        <v>41387</v>
      </c>
      <c r="P2091" s="11" t="s">
        <v>41456</v>
      </c>
      <c r="Q2091" s="11" t="s">
        <v>41411</v>
      </c>
      <c r="R2091" s="11" t="s">
        <v>41411</v>
      </c>
      <c r="S2091" s="17">
        <v>608.9129</v>
      </c>
      <c r="T2091" s="11" t="s">
        <v>41411</v>
      </c>
      <c r="U2091" s="17">
        <v>0</v>
      </c>
      <c r="V2091" s="17">
        <v>0</v>
      </c>
      <c r="W2091" s="18">
        <f t="shared" si="139"/>
        <v>608.9129</v>
      </c>
      <c r="X2091" s="18">
        <f t="shared" si="140"/>
        <v>608.9129</v>
      </c>
      <c r="Y2091" s="2">
        <v>0</v>
      </c>
      <c r="Z2091" s="2" t="str">
        <f t="shared" si="141"/>
        <v>未整改</v>
      </c>
      <c r="AA2091" s="2" t="str">
        <f t="shared" si="142"/>
        <v>未整改</v>
      </c>
      <c r="AD2091" s="22" t="str">
        <f>VLOOKUP(H2091,'系统导出（基本表）'!R:R,1,0)</f>
        <v>P22511100-0015</v>
      </c>
      <c r="AE2091" s="22" t="str">
        <f>VLOOKUP(I2091,'系统导出（基本表）'!Q:R,2,0)</f>
        <v>P22511100-0015</v>
      </c>
      <c r="AF2091" s="2" t="e">
        <f>VLOOKUP(J2091,'系统导出（基本表）'!S:T,2,0)</f>
        <v>#N/A</v>
      </c>
      <c r="AG2091" s="24"/>
    </row>
    <row r="2092" s="1" customFormat="1" ht="19" customHeight="1" spans="2:35">
      <c r="B2092" s="10" t="s">
        <v>227</v>
      </c>
      <c r="C2092" s="10" t="s">
        <v>228</v>
      </c>
      <c r="D2092" s="10" t="s">
        <v>229</v>
      </c>
      <c r="E2092" s="10" t="s">
        <v>42110</v>
      </c>
      <c r="F2092" s="10" t="s">
        <v>38568</v>
      </c>
      <c r="G2092" s="10" t="s">
        <v>11132</v>
      </c>
      <c r="H2092" s="10" t="s">
        <v>11125</v>
      </c>
      <c r="I2092" s="10" t="s">
        <v>11124</v>
      </c>
      <c r="J2092" s="10" t="s">
        <v>11124</v>
      </c>
      <c r="K2092" s="10" t="s">
        <v>11131</v>
      </c>
      <c r="L2092" s="10" t="s">
        <v>46126</v>
      </c>
      <c r="M2092" s="10" t="s">
        <v>46127</v>
      </c>
      <c r="N2092" s="10" t="s">
        <v>41377</v>
      </c>
      <c r="O2092" s="10" t="s">
        <v>41378</v>
      </c>
      <c r="P2092" s="10" t="s">
        <v>41456</v>
      </c>
      <c r="Q2092" s="10" t="s">
        <v>41411</v>
      </c>
      <c r="R2092" s="10" t="s">
        <v>41411</v>
      </c>
      <c r="S2092" s="15">
        <v>565.95</v>
      </c>
      <c r="T2092" s="10" t="s">
        <v>41463</v>
      </c>
      <c r="U2092" s="15">
        <v>584.058533</v>
      </c>
      <c r="V2092" s="15">
        <v>485.7088</v>
      </c>
      <c r="W2092" s="16">
        <f t="shared" si="139"/>
        <v>80.2412</v>
      </c>
      <c r="X2092" s="16">
        <f t="shared" si="140"/>
        <v>-18.108533</v>
      </c>
      <c r="Y2092" s="1">
        <v>584.058533</v>
      </c>
      <c r="Z2092" s="1" t="str">
        <f t="shared" si="141"/>
        <v>未整改</v>
      </c>
      <c r="AA2092" s="1" t="str">
        <f t="shared" si="142"/>
        <v>已整改</v>
      </c>
      <c r="AC2092" s="3"/>
      <c r="AD2092" s="19" t="e">
        <f>VLOOKUP(H2092,'系统导出（基本表）'!R:R,1,0)</f>
        <v>#N/A</v>
      </c>
      <c r="AE2092" s="16" t="e">
        <f>VLOOKUP(I2092,'系统导出（基本表）'!Q:R,2,0)</f>
        <v>#N/A</v>
      </c>
      <c r="AF2092" s="16" t="e">
        <f>VLOOKUP(J2092,'系统导出（基本表）'!S:T,2,0)</f>
        <v>#N/A</v>
      </c>
      <c r="AG2092" s="16"/>
      <c r="AH2092" s="16"/>
      <c r="AI2092" s="16"/>
    </row>
    <row r="2093" s="2" customFormat="1" ht="19" customHeight="1" spans="1:33">
      <c r="A2093" s="2">
        <v>1</v>
      </c>
      <c r="B2093" s="11" t="s">
        <v>227</v>
      </c>
      <c r="C2093" s="11" t="s">
        <v>228</v>
      </c>
      <c r="D2093" s="11" t="s">
        <v>229</v>
      </c>
      <c r="E2093" s="10" t="s">
        <v>42735</v>
      </c>
      <c r="F2093" s="11" t="s">
        <v>38885</v>
      </c>
      <c r="G2093" s="10" t="s">
        <v>46130</v>
      </c>
      <c r="H2093" s="11" t="s">
        <v>46131</v>
      </c>
      <c r="I2093" s="11" t="s">
        <v>46132</v>
      </c>
      <c r="J2093" s="11" t="s">
        <v>46132</v>
      </c>
      <c r="K2093" s="11" t="s">
        <v>11131</v>
      </c>
      <c r="L2093" s="11" t="s">
        <v>46128</v>
      </c>
      <c r="M2093" s="11" t="s">
        <v>46127</v>
      </c>
      <c r="N2093" s="11" t="s">
        <v>41377</v>
      </c>
      <c r="O2093" s="11" t="s">
        <v>41387</v>
      </c>
      <c r="P2093" s="11" t="s">
        <v>41449</v>
      </c>
      <c r="Q2093" s="11" t="s">
        <v>41411</v>
      </c>
      <c r="R2093" s="11" t="s">
        <v>41411</v>
      </c>
      <c r="S2093" s="17">
        <v>78.09</v>
      </c>
      <c r="T2093" s="11" t="s">
        <v>41450</v>
      </c>
      <c r="U2093" s="17">
        <v>30.231606</v>
      </c>
      <c r="V2093" s="17">
        <v>0</v>
      </c>
      <c r="W2093" s="18">
        <f t="shared" si="139"/>
        <v>78.09</v>
      </c>
      <c r="X2093" s="18">
        <f t="shared" si="140"/>
        <v>47.858394</v>
      </c>
      <c r="Y2093" s="2">
        <v>30.231606</v>
      </c>
      <c r="Z2093" s="2" t="str">
        <f t="shared" si="141"/>
        <v>未整改</v>
      </c>
      <c r="AA2093" s="2" t="str">
        <f t="shared" si="142"/>
        <v>未整改</v>
      </c>
      <c r="AD2093" s="22" t="e">
        <f>VLOOKUP(H2093,'系统导出（基本表）'!R:R,1,0)</f>
        <v>#N/A</v>
      </c>
      <c r="AE2093" s="22" t="e">
        <f>VLOOKUP(I2093,'系统导出（基本表）'!Q:R,2,0)</f>
        <v>#N/A</v>
      </c>
      <c r="AF2093" s="2" t="e">
        <f>VLOOKUP(J2093,'系统导出（基本表）'!S:T,2,0)</f>
        <v>#N/A</v>
      </c>
      <c r="AG2093" s="24"/>
    </row>
    <row r="2094" s="1" customFormat="1" ht="19" customHeight="1" spans="2:35">
      <c r="B2094" s="10" t="s">
        <v>227</v>
      </c>
      <c r="C2094" s="10" t="s">
        <v>228</v>
      </c>
      <c r="D2094" s="10" t="s">
        <v>229</v>
      </c>
      <c r="E2094" s="10" t="s">
        <v>61</v>
      </c>
      <c r="F2094" s="10" t="s">
        <v>61</v>
      </c>
      <c r="G2094" s="10" t="s">
        <v>46129</v>
      </c>
      <c r="H2094" s="10" t="s">
        <v>39714</v>
      </c>
      <c r="I2094" s="10" t="s">
        <v>39713</v>
      </c>
      <c r="J2094" s="10" t="s">
        <v>39713</v>
      </c>
      <c r="K2094" s="10" t="s">
        <v>11131</v>
      </c>
      <c r="L2094" s="10" t="s">
        <v>46126</v>
      </c>
      <c r="M2094" s="10" t="s">
        <v>46127</v>
      </c>
      <c r="N2094" s="10" t="s">
        <v>61</v>
      </c>
      <c r="O2094" s="10" t="s">
        <v>41372</v>
      </c>
      <c r="P2094" s="10" t="s">
        <v>61</v>
      </c>
      <c r="Q2094" s="10" t="s">
        <v>41373</v>
      </c>
      <c r="R2094" s="10" t="s">
        <v>41374</v>
      </c>
      <c r="S2094" s="15">
        <v>4933.3</v>
      </c>
      <c r="T2094" s="10" t="s">
        <v>41374</v>
      </c>
      <c r="U2094" s="15">
        <v>3821.2278</v>
      </c>
      <c r="V2094" s="15">
        <v>3821.2278</v>
      </c>
      <c r="W2094" s="16">
        <f t="shared" si="139"/>
        <v>1112.0722</v>
      </c>
      <c r="X2094" s="16">
        <f t="shared" si="140"/>
        <v>1112.0722</v>
      </c>
      <c r="Y2094" s="21">
        <f>S2094</f>
        <v>4933.3</v>
      </c>
      <c r="Z2094" s="1" t="str">
        <f t="shared" si="141"/>
        <v>未整改</v>
      </c>
      <c r="AA2094" s="1" t="str">
        <f t="shared" si="142"/>
        <v>已整改</v>
      </c>
      <c r="AC2094" s="3"/>
      <c r="AD2094" s="19" t="str">
        <f>VLOOKUP(H2094,'系统导出（基本表）'!R:R,1,0)</f>
        <v>P22511100-0015</v>
      </c>
      <c r="AE2094" s="16" t="str">
        <f>VLOOKUP(I2094,'系统导出（基本表）'!Q:R,2,0)</f>
        <v>P22511100-0015</v>
      </c>
      <c r="AF2094" s="16" t="e">
        <f>VLOOKUP(J2094,'系统导出（基本表）'!S:T,2,0)</f>
        <v>#N/A</v>
      </c>
      <c r="AG2094" s="16"/>
      <c r="AH2094" s="16"/>
      <c r="AI2094" s="16"/>
    </row>
    <row r="2095" s="1" customFormat="1" ht="19" customHeight="1" spans="2:35">
      <c r="B2095" s="10" t="s">
        <v>227</v>
      </c>
      <c r="C2095" s="10" t="s">
        <v>228</v>
      </c>
      <c r="D2095" s="10" t="s">
        <v>229</v>
      </c>
      <c r="E2095" s="10" t="s">
        <v>61</v>
      </c>
      <c r="F2095" s="10" t="s">
        <v>61</v>
      </c>
      <c r="G2095" s="10" t="s">
        <v>46130</v>
      </c>
      <c r="H2095" s="10" t="s">
        <v>46131</v>
      </c>
      <c r="I2095" s="10" t="s">
        <v>46132</v>
      </c>
      <c r="J2095" s="10" t="s">
        <v>46132</v>
      </c>
      <c r="K2095" s="10" t="s">
        <v>11131</v>
      </c>
      <c r="L2095" s="10" t="s">
        <v>46126</v>
      </c>
      <c r="M2095" s="10" t="s">
        <v>46127</v>
      </c>
      <c r="N2095" s="10" t="s">
        <v>61</v>
      </c>
      <c r="O2095" s="10" t="s">
        <v>41372</v>
      </c>
      <c r="P2095" s="10" t="s">
        <v>61</v>
      </c>
      <c r="Q2095" s="10" t="s">
        <v>41373</v>
      </c>
      <c r="R2095" s="10" t="s">
        <v>41374</v>
      </c>
      <c r="S2095" s="15">
        <v>415.34</v>
      </c>
      <c r="T2095" s="10" t="s">
        <v>41374</v>
      </c>
      <c r="U2095" s="15">
        <v>415.34</v>
      </c>
      <c r="V2095" s="15">
        <v>415.34</v>
      </c>
      <c r="W2095" s="16">
        <f t="shared" si="139"/>
        <v>0</v>
      </c>
      <c r="X2095" s="16">
        <f t="shared" si="140"/>
        <v>0</v>
      </c>
      <c r="Y2095" s="1">
        <v>415.34</v>
      </c>
      <c r="Z2095" s="1" t="str">
        <f t="shared" si="141"/>
        <v>未整改</v>
      </c>
      <c r="AA2095" s="1" t="str">
        <f t="shared" si="142"/>
        <v>已整改</v>
      </c>
      <c r="AC2095" s="3"/>
      <c r="AD2095" s="19" t="e">
        <f>VLOOKUP(H2095,'系统导出（基本表）'!R:R,1,0)</f>
        <v>#N/A</v>
      </c>
      <c r="AE2095" s="16" t="e">
        <f>VLOOKUP(I2095,'系统导出（基本表）'!Q:R,2,0)</f>
        <v>#N/A</v>
      </c>
      <c r="AF2095" s="16" t="e">
        <f>VLOOKUP(J2095,'系统导出（基本表）'!S:T,2,0)</f>
        <v>#N/A</v>
      </c>
      <c r="AG2095" s="16"/>
      <c r="AH2095" s="16"/>
      <c r="AI2095" s="16"/>
    </row>
    <row r="2096" s="1" customFormat="1" ht="19" customHeight="1" spans="2:35">
      <c r="B2096" s="10" t="s">
        <v>227</v>
      </c>
      <c r="C2096" s="10" t="s">
        <v>228</v>
      </c>
      <c r="D2096" s="10" t="s">
        <v>229</v>
      </c>
      <c r="E2096" s="10" t="s">
        <v>44330</v>
      </c>
      <c r="F2096" s="10" t="s">
        <v>39824</v>
      </c>
      <c r="G2096" s="10" t="s">
        <v>46129</v>
      </c>
      <c r="H2096" s="10" t="s">
        <v>39714</v>
      </c>
      <c r="I2096" s="10" t="s">
        <v>39713</v>
      </c>
      <c r="J2096" s="10" t="s">
        <v>39713</v>
      </c>
      <c r="K2096" s="10" t="s">
        <v>11131</v>
      </c>
      <c r="L2096" s="10" t="s">
        <v>46126</v>
      </c>
      <c r="M2096" s="10" t="s">
        <v>46127</v>
      </c>
      <c r="N2096" s="10" t="s">
        <v>41377</v>
      </c>
      <c r="O2096" s="10" t="s">
        <v>41378</v>
      </c>
      <c r="P2096" s="10" t="s">
        <v>41456</v>
      </c>
      <c r="Q2096" s="10" t="s">
        <v>41411</v>
      </c>
      <c r="R2096" s="10" t="s">
        <v>41411</v>
      </c>
      <c r="S2096" s="15">
        <v>2581.69</v>
      </c>
      <c r="T2096" s="10" t="s">
        <v>41463</v>
      </c>
      <c r="U2096" s="15">
        <v>2997.501902</v>
      </c>
      <c r="V2096" s="15">
        <v>1539.56</v>
      </c>
      <c r="W2096" s="16">
        <f t="shared" si="139"/>
        <v>1042.13</v>
      </c>
      <c r="X2096" s="16">
        <f t="shared" si="140"/>
        <v>-415.811902</v>
      </c>
      <c r="Y2096" s="1">
        <v>2997.501902</v>
      </c>
      <c r="Z2096" s="1" t="str">
        <f t="shared" si="141"/>
        <v>未整改</v>
      </c>
      <c r="AA2096" s="1" t="str">
        <f t="shared" si="142"/>
        <v>已整改</v>
      </c>
      <c r="AC2096" s="3"/>
      <c r="AD2096" s="19" t="str">
        <f>VLOOKUP(H2096,'系统导出（基本表）'!R:R,1,0)</f>
        <v>P22511100-0015</v>
      </c>
      <c r="AE2096" s="16" t="str">
        <f>VLOOKUP(I2096,'系统导出（基本表）'!Q:R,2,0)</f>
        <v>P22511100-0015</v>
      </c>
      <c r="AF2096" s="16" t="e">
        <f>VLOOKUP(J2096,'系统导出（基本表）'!S:T,2,0)</f>
        <v>#N/A</v>
      </c>
      <c r="AG2096" s="16"/>
      <c r="AH2096" s="16"/>
      <c r="AI2096" s="16"/>
    </row>
    <row r="2097" s="1" customFormat="1" ht="19" customHeight="1" spans="2:35">
      <c r="B2097" s="10" t="s">
        <v>227</v>
      </c>
      <c r="C2097" s="10" t="s">
        <v>228</v>
      </c>
      <c r="D2097" s="10" t="s">
        <v>229</v>
      </c>
      <c r="E2097" s="10" t="s">
        <v>41830</v>
      </c>
      <c r="F2097" s="10" t="s">
        <v>38686</v>
      </c>
      <c r="G2097" s="10" t="s">
        <v>46133</v>
      </c>
      <c r="H2097" s="10" t="s">
        <v>46134</v>
      </c>
      <c r="I2097" s="10" t="s">
        <v>46135</v>
      </c>
      <c r="J2097" s="10" t="s">
        <v>46135</v>
      </c>
      <c r="K2097" s="10" t="s">
        <v>46136</v>
      </c>
      <c r="L2097" s="10" t="s">
        <v>46137</v>
      </c>
      <c r="M2097" s="10" t="s">
        <v>46138</v>
      </c>
      <c r="N2097" s="10" t="s">
        <v>41377</v>
      </c>
      <c r="O2097" s="10" t="s">
        <v>41378</v>
      </c>
      <c r="P2097" s="10" t="s">
        <v>41456</v>
      </c>
      <c r="Q2097" s="10" t="s">
        <v>41411</v>
      </c>
      <c r="R2097" s="10" t="s">
        <v>41411</v>
      </c>
      <c r="S2097" s="15">
        <v>1716.92</v>
      </c>
      <c r="T2097" s="10" t="s">
        <v>41463</v>
      </c>
      <c r="U2097" s="15">
        <v>3306.759998</v>
      </c>
      <c r="V2097" s="15">
        <v>127.080002</v>
      </c>
      <c r="W2097" s="16">
        <f t="shared" si="139"/>
        <v>1589.839998</v>
      </c>
      <c r="X2097" s="16">
        <f t="shared" si="140"/>
        <v>-1589.839998</v>
      </c>
      <c r="Y2097" s="1">
        <v>3306.759998</v>
      </c>
      <c r="Z2097" s="1" t="str">
        <f t="shared" si="141"/>
        <v>未整改</v>
      </c>
      <c r="AA2097" s="1" t="str">
        <f t="shared" si="142"/>
        <v>已整改</v>
      </c>
      <c r="AC2097" s="3"/>
      <c r="AD2097" s="19" t="e">
        <f>VLOOKUP(H2097,'系统导出（基本表）'!R:R,1,0)</f>
        <v>#N/A</v>
      </c>
      <c r="AE2097" s="16" t="e">
        <f>VLOOKUP(I2097,'系统导出（基本表）'!Q:R,2,0)</f>
        <v>#N/A</v>
      </c>
      <c r="AF2097" s="16" t="e">
        <f>VLOOKUP(J2097,'系统导出（基本表）'!S:T,2,0)</f>
        <v>#N/A</v>
      </c>
      <c r="AG2097" s="16"/>
      <c r="AH2097" s="16"/>
      <c r="AI2097" s="16"/>
    </row>
    <row r="2098" s="2" customFormat="1" ht="19" customHeight="1" spans="1:33">
      <c r="A2098" s="2">
        <v>1</v>
      </c>
      <c r="B2098" s="11" t="s">
        <v>227</v>
      </c>
      <c r="C2098" s="11" t="s">
        <v>228</v>
      </c>
      <c r="D2098" s="11" t="s">
        <v>229</v>
      </c>
      <c r="E2098" s="10" t="s">
        <v>42973</v>
      </c>
      <c r="F2098" s="11" t="s">
        <v>39933</v>
      </c>
      <c r="G2098" s="10" t="s">
        <v>46139</v>
      </c>
      <c r="H2098" s="11" t="s">
        <v>46140</v>
      </c>
      <c r="I2098" s="11" t="s">
        <v>46141</v>
      </c>
      <c r="J2098" s="11" t="s">
        <v>46141</v>
      </c>
      <c r="K2098" s="11" t="s">
        <v>46136</v>
      </c>
      <c r="L2098" s="11" t="s">
        <v>46142</v>
      </c>
      <c r="M2098" s="11" t="s">
        <v>46138</v>
      </c>
      <c r="N2098" s="11" t="s">
        <v>41377</v>
      </c>
      <c r="O2098" s="11" t="s">
        <v>41387</v>
      </c>
      <c r="P2098" s="11" t="s">
        <v>41456</v>
      </c>
      <c r="Q2098" s="11" t="s">
        <v>41411</v>
      </c>
      <c r="R2098" s="11" t="s">
        <v>41411</v>
      </c>
      <c r="S2098" s="17">
        <v>388.02</v>
      </c>
      <c r="T2098" s="11" t="s">
        <v>41411</v>
      </c>
      <c r="U2098" s="17">
        <v>0</v>
      </c>
      <c r="V2098" s="17">
        <v>0</v>
      </c>
      <c r="W2098" s="18">
        <f t="shared" si="139"/>
        <v>388.02</v>
      </c>
      <c r="X2098" s="18">
        <f t="shared" si="140"/>
        <v>388.02</v>
      </c>
      <c r="Y2098" s="2">
        <v>0</v>
      </c>
      <c r="Z2098" s="2" t="str">
        <f t="shared" si="141"/>
        <v>未整改</v>
      </c>
      <c r="AA2098" s="2" t="str">
        <f t="shared" si="142"/>
        <v>未整改</v>
      </c>
      <c r="AD2098" s="22" t="e">
        <f>VLOOKUP(H2098,'系统导出（基本表）'!R:R,1,0)</f>
        <v>#N/A</v>
      </c>
      <c r="AE2098" s="22" t="e">
        <f>VLOOKUP(I2098,'系统导出（基本表）'!Q:R,2,0)</f>
        <v>#N/A</v>
      </c>
      <c r="AF2098" s="2" t="e">
        <f>VLOOKUP(J2098,'系统导出（基本表）'!S:T,2,0)</f>
        <v>#N/A</v>
      </c>
      <c r="AG2098" s="24"/>
    </row>
    <row r="2099" s="1" customFormat="1" ht="19" customHeight="1" spans="2:35">
      <c r="B2099" s="10" t="s">
        <v>227</v>
      </c>
      <c r="C2099" s="10" t="s">
        <v>228</v>
      </c>
      <c r="D2099" s="10" t="s">
        <v>229</v>
      </c>
      <c r="E2099" s="10" t="s">
        <v>42973</v>
      </c>
      <c r="F2099" s="10" t="s">
        <v>39933</v>
      </c>
      <c r="G2099" s="10" t="s">
        <v>46139</v>
      </c>
      <c r="H2099" s="10" t="s">
        <v>46140</v>
      </c>
      <c r="I2099" s="10" t="s">
        <v>46141</v>
      </c>
      <c r="J2099" s="10" t="s">
        <v>46141</v>
      </c>
      <c r="K2099" s="10" t="s">
        <v>46136</v>
      </c>
      <c r="L2099" s="10" t="s">
        <v>46137</v>
      </c>
      <c r="M2099" s="10" t="s">
        <v>46138</v>
      </c>
      <c r="N2099" s="10" t="s">
        <v>41377</v>
      </c>
      <c r="O2099" s="10" t="s">
        <v>41378</v>
      </c>
      <c r="P2099" s="10" t="s">
        <v>41456</v>
      </c>
      <c r="Q2099" s="10" t="s">
        <v>41411</v>
      </c>
      <c r="R2099" s="10" t="s">
        <v>41411</v>
      </c>
      <c r="S2099" s="15">
        <v>575.11</v>
      </c>
      <c r="T2099" s="10" t="s">
        <v>41463</v>
      </c>
      <c r="U2099" s="15">
        <v>187.094144</v>
      </c>
      <c r="V2099" s="15">
        <v>187.094144</v>
      </c>
      <c r="W2099" s="16">
        <f t="shared" si="139"/>
        <v>388.015856</v>
      </c>
      <c r="X2099" s="16">
        <f t="shared" si="140"/>
        <v>388.015856</v>
      </c>
      <c r="Y2099" s="1">
        <v>187.094144</v>
      </c>
      <c r="Z2099" s="1" t="str">
        <f t="shared" si="141"/>
        <v>未整改</v>
      </c>
      <c r="AA2099" s="1" t="str">
        <f t="shared" si="142"/>
        <v>未整改</v>
      </c>
      <c r="AC2099" s="3"/>
      <c r="AD2099" s="19" t="e">
        <f>VLOOKUP(H2099,'系统导出（基本表）'!R:R,1,0)</f>
        <v>#N/A</v>
      </c>
      <c r="AE2099" s="16" t="e">
        <f>VLOOKUP(I2099,'系统导出（基本表）'!Q:R,2,0)</f>
        <v>#N/A</v>
      </c>
      <c r="AF2099" s="16" t="e">
        <f>VLOOKUP(J2099,'系统导出（基本表）'!S:T,2,0)</f>
        <v>#N/A</v>
      </c>
      <c r="AG2099" s="16"/>
      <c r="AH2099" s="16"/>
      <c r="AI2099" s="16"/>
    </row>
    <row r="2100" s="1" customFormat="1" ht="19" customHeight="1" spans="2:35">
      <c r="B2100" s="10" t="s">
        <v>227</v>
      </c>
      <c r="C2100" s="10" t="s">
        <v>228</v>
      </c>
      <c r="D2100" s="10" t="s">
        <v>229</v>
      </c>
      <c r="E2100" s="10" t="s">
        <v>61</v>
      </c>
      <c r="F2100" s="10" t="s">
        <v>61</v>
      </c>
      <c r="G2100" s="10" t="s">
        <v>46139</v>
      </c>
      <c r="H2100" s="10" t="s">
        <v>46140</v>
      </c>
      <c r="I2100" s="10" t="s">
        <v>46141</v>
      </c>
      <c r="J2100" s="10" t="s">
        <v>46141</v>
      </c>
      <c r="K2100" s="10" t="s">
        <v>46136</v>
      </c>
      <c r="L2100" s="10" t="s">
        <v>46137</v>
      </c>
      <c r="M2100" s="10" t="s">
        <v>46138</v>
      </c>
      <c r="N2100" s="10" t="s">
        <v>61</v>
      </c>
      <c r="O2100" s="10" t="s">
        <v>41372</v>
      </c>
      <c r="P2100" s="10" t="s">
        <v>61</v>
      </c>
      <c r="Q2100" s="10" t="s">
        <v>41373</v>
      </c>
      <c r="R2100" s="10" t="s">
        <v>41374</v>
      </c>
      <c r="S2100" s="15">
        <v>810.41</v>
      </c>
      <c r="T2100" s="10" t="s">
        <v>41374</v>
      </c>
      <c r="U2100" s="15">
        <v>235.3044</v>
      </c>
      <c r="V2100" s="15">
        <v>235.3044</v>
      </c>
      <c r="W2100" s="16">
        <f t="shared" si="139"/>
        <v>575.1056</v>
      </c>
      <c r="X2100" s="16">
        <f t="shared" si="140"/>
        <v>575.1056</v>
      </c>
      <c r="Y2100" s="21">
        <f>S2100</f>
        <v>810.41</v>
      </c>
      <c r="Z2100" s="1" t="str">
        <f t="shared" si="141"/>
        <v>未整改</v>
      </c>
      <c r="AA2100" s="1" t="str">
        <f t="shared" si="142"/>
        <v>已整改</v>
      </c>
      <c r="AC2100" s="3"/>
      <c r="AD2100" s="19" t="e">
        <f>VLOOKUP(H2100,'系统导出（基本表）'!R:R,1,0)</f>
        <v>#N/A</v>
      </c>
      <c r="AE2100" s="16" t="e">
        <f>VLOOKUP(I2100,'系统导出（基本表）'!Q:R,2,0)</f>
        <v>#N/A</v>
      </c>
      <c r="AF2100" s="16" t="e">
        <f>VLOOKUP(J2100,'系统导出（基本表）'!S:T,2,0)</f>
        <v>#N/A</v>
      </c>
      <c r="AG2100" s="16"/>
      <c r="AH2100" s="16"/>
      <c r="AI2100" s="16"/>
    </row>
    <row r="2101" s="2" customFormat="1" ht="19" customHeight="1" spans="1:33">
      <c r="A2101" s="2">
        <v>1</v>
      </c>
      <c r="B2101" s="11" t="s">
        <v>227</v>
      </c>
      <c r="C2101" s="11" t="s">
        <v>228</v>
      </c>
      <c r="D2101" s="11" t="s">
        <v>229</v>
      </c>
      <c r="E2101" s="10" t="s">
        <v>42116</v>
      </c>
      <c r="F2101" s="11" t="s">
        <v>38686</v>
      </c>
      <c r="G2101" s="10" t="s">
        <v>46133</v>
      </c>
      <c r="H2101" s="11" t="s">
        <v>46134</v>
      </c>
      <c r="I2101" s="11" t="s">
        <v>46135</v>
      </c>
      <c r="J2101" s="11" t="s">
        <v>46135</v>
      </c>
      <c r="K2101" s="11" t="s">
        <v>46136</v>
      </c>
      <c r="L2101" s="11" t="s">
        <v>46142</v>
      </c>
      <c r="M2101" s="11" t="s">
        <v>46138</v>
      </c>
      <c r="N2101" s="11" t="s">
        <v>41377</v>
      </c>
      <c r="O2101" s="11" t="s">
        <v>41387</v>
      </c>
      <c r="P2101" s="11" t="s">
        <v>41456</v>
      </c>
      <c r="Q2101" s="11" t="s">
        <v>41411</v>
      </c>
      <c r="R2101" s="11" t="s">
        <v>41411</v>
      </c>
      <c r="S2101" s="17">
        <v>784.89</v>
      </c>
      <c r="T2101" s="11" t="s">
        <v>41411</v>
      </c>
      <c r="U2101" s="17">
        <v>784.89</v>
      </c>
      <c r="V2101" s="17">
        <v>0</v>
      </c>
      <c r="W2101" s="18">
        <f t="shared" si="139"/>
        <v>784.89</v>
      </c>
      <c r="X2101" s="18">
        <f t="shared" si="140"/>
        <v>0</v>
      </c>
      <c r="Y2101" s="2">
        <v>784.89</v>
      </c>
      <c r="Z2101" s="2" t="str">
        <f t="shared" si="141"/>
        <v>未整改</v>
      </c>
      <c r="AA2101" s="2" t="str">
        <f t="shared" si="142"/>
        <v>已整改</v>
      </c>
      <c r="AD2101" s="22" t="e">
        <f>VLOOKUP(H2101,'系统导出（基本表）'!R:R,1,0)</f>
        <v>#N/A</v>
      </c>
      <c r="AE2101" s="22" t="e">
        <f>VLOOKUP(I2101,'系统导出（基本表）'!Q:R,2,0)</f>
        <v>#N/A</v>
      </c>
      <c r="AF2101" s="2" t="e">
        <f>VLOOKUP(J2101,'系统导出（基本表）'!S:T,2,0)</f>
        <v>#N/A</v>
      </c>
      <c r="AG2101" s="24"/>
    </row>
    <row r="2102" s="2" customFormat="1" ht="19" customHeight="1" spans="1:33">
      <c r="A2102" s="2">
        <v>1</v>
      </c>
      <c r="B2102" s="11" t="s">
        <v>227</v>
      </c>
      <c r="C2102" s="11" t="s">
        <v>228</v>
      </c>
      <c r="D2102" s="11" t="s">
        <v>229</v>
      </c>
      <c r="E2102" s="10" t="s">
        <v>42413</v>
      </c>
      <c r="F2102" s="11" t="s">
        <v>39206</v>
      </c>
      <c r="G2102" s="10" t="s">
        <v>46133</v>
      </c>
      <c r="H2102" s="11" t="s">
        <v>46134</v>
      </c>
      <c r="I2102" s="11" t="s">
        <v>46135</v>
      </c>
      <c r="J2102" s="11" t="s">
        <v>46135</v>
      </c>
      <c r="K2102" s="11" t="s">
        <v>46136</v>
      </c>
      <c r="L2102" s="11" t="s">
        <v>46142</v>
      </c>
      <c r="M2102" s="11" t="s">
        <v>46138</v>
      </c>
      <c r="N2102" s="11" t="s">
        <v>41377</v>
      </c>
      <c r="O2102" s="11" t="s">
        <v>41387</v>
      </c>
      <c r="P2102" s="11" t="s">
        <v>41449</v>
      </c>
      <c r="Q2102" s="11" t="s">
        <v>41411</v>
      </c>
      <c r="R2102" s="11" t="s">
        <v>41411</v>
      </c>
      <c r="S2102" s="17">
        <v>785</v>
      </c>
      <c r="T2102" s="11" t="s">
        <v>41450</v>
      </c>
      <c r="U2102" s="17">
        <v>785</v>
      </c>
      <c r="V2102" s="17">
        <v>0</v>
      </c>
      <c r="W2102" s="18">
        <f t="shared" si="139"/>
        <v>785</v>
      </c>
      <c r="X2102" s="18">
        <f t="shared" si="140"/>
        <v>0</v>
      </c>
      <c r="Y2102" s="2">
        <v>785</v>
      </c>
      <c r="Z2102" s="2" t="str">
        <f t="shared" si="141"/>
        <v>未整改</v>
      </c>
      <c r="AA2102" s="2" t="str">
        <f t="shared" si="142"/>
        <v>已整改</v>
      </c>
      <c r="AD2102" s="22" t="e">
        <f>VLOOKUP(H2102,'系统导出（基本表）'!R:R,1,0)</f>
        <v>#N/A</v>
      </c>
      <c r="AE2102" s="22" t="e">
        <f>VLOOKUP(I2102,'系统导出（基本表）'!Q:R,2,0)</f>
        <v>#N/A</v>
      </c>
      <c r="AF2102" s="2" t="e">
        <f>VLOOKUP(J2102,'系统导出（基本表）'!S:T,2,0)</f>
        <v>#N/A</v>
      </c>
      <c r="AG2102" s="24"/>
    </row>
    <row r="2103" s="2" customFormat="1" ht="19" customHeight="1" spans="1:33">
      <c r="A2103" s="2">
        <v>1</v>
      </c>
      <c r="B2103" s="11" t="s">
        <v>227</v>
      </c>
      <c r="C2103" s="11" t="s">
        <v>228</v>
      </c>
      <c r="D2103" s="11" t="s">
        <v>229</v>
      </c>
      <c r="E2103" s="10" t="s">
        <v>42413</v>
      </c>
      <c r="F2103" s="11" t="s">
        <v>39206</v>
      </c>
      <c r="G2103" s="10" t="s">
        <v>46143</v>
      </c>
      <c r="H2103" s="11" t="s">
        <v>39719</v>
      </c>
      <c r="I2103" s="11" t="s">
        <v>39718</v>
      </c>
      <c r="J2103" s="11" t="s">
        <v>39718</v>
      </c>
      <c r="K2103" s="11" t="s">
        <v>2866</v>
      </c>
      <c r="L2103" s="11" t="s">
        <v>2863</v>
      </c>
      <c r="M2103" s="11" t="s">
        <v>46144</v>
      </c>
      <c r="N2103" s="11" t="s">
        <v>41377</v>
      </c>
      <c r="O2103" s="11" t="s">
        <v>41387</v>
      </c>
      <c r="P2103" s="11" t="s">
        <v>41449</v>
      </c>
      <c r="Q2103" s="11" t="s">
        <v>41411</v>
      </c>
      <c r="R2103" s="11" t="s">
        <v>41411</v>
      </c>
      <c r="S2103" s="17">
        <v>3012</v>
      </c>
      <c r="T2103" s="11" t="s">
        <v>41450</v>
      </c>
      <c r="U2103" s="17">
        <v>109.99</v>
      </c>
      <c r="V2103" s="17">
        <v>0</v>
      </c>
      <c r="W2103" s="18">
        <f t="shared" si="139"/>
        <v>3012</v>
      </c>
      <c r="X2103" s="18">
        <f t="shared" si="140"/>
        <v>2902.01</v>
      </c>
      <c r="Y2103" s="2">
        <v>109.99</v>
      </c>
      <c r="Z2103" s="2" t="str">
        <f t="shared" si="141"/>
        <v>未整改</v>
      </c>
      <c r="AA2103" s="2" t="str">
        <f t="shared" si="142"/>
        <v>未整改</v>
      </c>
      <c r="AD2103" s="22" t="str">
        <f>VLOOKUP(H2103,'系统导出（基本表）'!R:R,1,0)</f>
        <v>P22511100-0021</v>
      </c>
      <c r="AE2103" s="22" t="str">
        <f>VLOOKUP(I2103,'系统导出（基本表）'!Q:R,2,0)</f>
        <v>P22511100-0021</v>
      </c>
      <c r="AF2103" s="2" t="e">
        <f>VLOOKUP(J2103,'系统导出（基本表）'!S:T,2,0)</f>
        <v>#N/A</v>
      </c>
      <c r="AG2103" s="24"/>
    </row>
    <row r="2104" s="2" customFormat="1" ht="19" customHeight="1" spans="1:33">
      <c r="A2104" s="2">
        <v>1</v>
      </c>
      <c r="B2104" s="11" t="s">
        <v>227</v>
      </c>
      <c r="C2104" s="11" t="s">
        <v>228</v>
      </c>
      <c r="D2104" s="11" t="s">
        <v>229</v>
      </c>
      <c r="E2104" s="10" t="s">
        <v>42451</v>
      </c>
      <c r="F2104" s="11" t="s">
        <v>39045</v>
      </c>
      <c r="G2104" s="10" t="s">
        <v>5460</v>
      </c>
      <c r="H2104" s="11" t="s">
        <v>5454</v>
      </c>
      <c r="I2104" s="11" t="s">
        <v>5453</v>
      </c>
      <c r="J2104" s="11" t="s">
        <v>5453</v>
      </c>
      <c r="K2104" s="11" t="s">
        <v>2866</v>
      </c>
      <c r="L2104" s="11" t="s">
        <v>2863</v>
      </c>
      <c r="M2104" s="11" t="s">
        <v>46144</v>
      </c>
      <c r="N2104" s="11" t="s">
        <v>41377</v>
      </c>
      <c r="O2104" s="11" t="s">
        <v>41387</v>
      </c>
      <c r="P2104" s="11" t="s">
        <v>41449</v>
      </c>
      <c r="Q2104" s="11" t="s">
        <v>41411</v>
      </c>
      <c r="R2104" s="11" t="s">
        <v>41411</v>
      </c>
      <c r="S2104" s="17">
        <v>12108.7</v>
      </c>
      <c r="T2104" s="11" t="s">
        <v>41450</v>
      </c>
      <c r="U2104" s="17">
        <v>0</v>
      </c>
      <c r="V2104" s="17">
        <v>0</v>
      </c>
      <c r="W2104" s="18">
        <f t="shared" si="139"/>
        <v>12108.7</v>
      </c>
      <c r="X2104" s="18">
        <f t="shared" si="140"/>
        <v>12108.7</v>
      </c>
      <c r="Y2104" s="2">
        <v>0</v>
      </c>
      <c r="Z2104" s="2" t="str">
        <f t="shared" si="141"/>
        <v>未整改</v>
      </c>
      <c r="AA2104" s="2" t="str">
        <f t="shared" si="142"/>
        <v>未整改</v>
      </c>
      <c r="AD2104" s="22" t="e">
        <f>VLOOKUP(H2104,'系统导出（基本表）'!R:R,1,0)</f>
        <v>#N/A</v>
      </c>
      <c r="AE2104" s="22" t="e">
        <f>VLOOKUP(I2104,'系统导出（基本表）'!Q:R,2,0)</f>
        <v>#N/A</v>
      </c>
      <c r="AF2104" s="2" t="e">
        <f>VLOOKUP(J2104,'系统导出（基本表）'!S:T,2,0)</f>
        <v>#N/A</v>
      </c>
      <c r="AG2104" s="24"/>
    </row>
    <row r="2105" s="2" customFormat="1" ht="19" customHeight="1" spans="1:33">
      <c r="A2105" s="2">
        <v>1</v>
      </c>
      <c r="B2105" s="11" t="s">
        <v>227</v>
      </c>
      <c r="C2105" s="11" t="s">
        <v>228</v>
      </c>
      <c r="D2105" s="11" t="s">
        <v>229</v>
      </c>
      <c r="E2105" s="10" t="s">
        <v>43361</v>
      </c>
      <c r="F2105" s="11" t="s">
        <v>39606</v>
      </c>
      <c r="G2105" s="10" t="s">
        <v>17703</v>
      </c>
      <c r="H2105" s="11" t="s">
        <v>17698</v>
      </c>
      <c r="I2105" s="11" t="s">
        <v>17697</v>
      </c>
      <c r="J2105" s="11" t="s">
        <v>17697</v>
      </c>
      <c r="K2105" s="11" t="s">
        <v>2866</v>
      </c>
      <c r="L2105" s="11" t="s">
        <v>2863</v>
      </c>
      <c r="M2105" s="11" t="s">
        <v>46144</v>
      </c>
      <c r="N2105" s="11" t="s">
        <v>41377</v>
      </c>
      <c r="O2105" s="11" t="s">
        <v>41387</v>
      </c>
      <c r="P2105" s="11" t="s">
        <v>41449</v>
      </c>
      <c r="Q2105" s="11" t="s">
        <v>41411</v>
      </c>
      <c r="R2105" s="11" t="s">
        <v>41411</v>
      </c>
      <c r="S2105" s="17">
        <v>2369.52</v>
      </c>
      <c r="T2105" s="11" t="s">
        <v>41450</v>
      </c>
      <c r="U2105" s="17">
        <v>0</v>
      </c>
      <c r="V2105" s="17">
        <v>0</v>
      </c>
      <c r="W2105" s="18">
        <f t="shared" si="139"/>
        <v>2369.52</v>
      </c>
      <c r="X2105" s="18">
        <f t="shared" si="140"/>
        <v>2369.52</v>
      </c>
      <c r="Y2105" s="2">
        <v>0</v>
      </c>
      <c r="Z2105" s="2" t="str">
        <f t="shared" si="141"/>
        <v>未整改</v>
      </c>
      <c r="AA2105" s="2" t="str">
        <f t="shared" si="142"/>
        <v>未整改</v>
      </c>
      <c r="AD2105" s="22" t="e">
        <f>VLOOKUP(H2105,'系统导出（基本表）'!R:R,1,0)</f>
        <v>#N/A</v>
      </c>
      <c r="AE2105" s="22" t="e">
        <f>VLOOKUP(I2105,'系统导出（基本表）'!Q:R,2,0)</f>
        <v>#N/A</v>
      </c>
      <c r="AF2105" s="2" t="e">
        <f>VLOOKUP(J2105,'系统导出（基本表）'!S:T,2,0)</f>
        <v>#N/A</v>
      </c>
      <c r="AG2105" s="24"/>
    </row>
    <row r="2106" s="1" customFormat="1" ht="19" customHeight="1" spans="2:35">
      <c r="B2106" s="10" t="s">
        <v>227</v>
      </c>
      <c r="C2106" s="10" t="s">
        <v>228</v>
      </c>
      <c r="D2106" s="10" t="s">
        <v>229</v>
      </c>
      <c r="E2106" s="10" t="s">
        <v>46145</v>
      </c>
      <c r="F2106" s="10" t="s">
        <v>39606</v>
      </c>
      <c r="G2106" s="10" t="s">
        <v>17703</v>
      </c>
      <c r="H2106" s="10" t="s">
        <v>17698</v>
      </c>
      <c r="I2106" s="10" t="s">
        <v>17697</v>
      </c>
      <c r="J2106" s="10" t="s">
        <v>17697</v>
      </c>
      <c r="K2106" s="10" t="s">
        <v>2866</v>
      </c>
      <c r="L2106" s="10" t="s">
        <v>2857</v>
      </c>
      <c r="M2106" s="10" t="s">
        <v>46144</v>
      </c>
      <c r="N2106" s="10" t="s">
        <v>41377</v>
      </c>
      <c r="O2106" s="10" t="s">
        <v>41378</v>
      </c>
      <c r="P2106" s="10" t="s">
        <v>41379</v>
      </c>
      <c r="Q2106" s="10" t="s">
        <v>41501</v>
      </c>
      <c r="R2106" s="10" t="s">
        <v>41501</v>
      </c>
      <c r="S2106" s="15">
        <v>3.09</v>
      </c>
      <c r="T2106" s="10" t="s">
        <v>41501</v>
      </c>
      <c r="U2106" s="15">
        <v>3.09</v>
      </c>
      <c r="V2106" s="15">
        <v>3.09</v>
      </c>
      <c r="W2106" s="16">
        <f t="shared" si="139"/>
        <v>0</v>
      </c>
      <c r="X2106" s="16">
        <f t="shared" si="140"/>
        <v>0</v>
      </c>
      <c r="Y2106" s="1">
        <v>3.09</v>
      </c>
      <c r="Z2106" s="1" t="str">
        <f t="shared" si="141"/>
        <v>未整改</v>
      </c>
      <c r="AA2106" s="1" t="str">
        <f t="shared" si="142"/>
        <v>已整改</v>
      </c>
      <c r="AB2106" s="1">
        <f>S2106-V2106</f>
        <v>0</v>
      </c>
      <c r="AC2106" s="3"/>
      <c r="AD2106" s="19" t="e">
        <f>VLOOKUP(H2106,'系统导出（基本表）'!R:R,1,0)</f>
        <v>#N/A</v>
      </c>
      <c r="AE2106" s="16" t="e">
        <f>VLOOKUP(I2106,'系统导出（基本表）'!Q:R,2,0)</f>
        <v>#N/A</v>
      </c>
      <c r="AF2106" s="16" t="e">
        <f>VLOOKUP(J2106,'系统导出（基本表）'!S:T,2,0)</f>
        <v>#N/A</v>
      </c>
      <c r="AG2106" s="16"/>
      <c r="AH2106" s="16"/>
      <c r="AI2106" s="16"/>
    </row>
    <row r="2107" s="1" customFormat="1" ht="19" customHeight="1" spans="2:35">
      <c r="B2107" s="10" t="s">
        <v>227</v>
      </c>
      <c r="C2107" s="10" t="s">
        <v>228</v>
      </c>
      <c r="D2107" s="10" t="s">
        <v>229</v>
      </c>
      <c r="E2107" s="10" t="s">
        <v>61</v>
      </c>
      <c r="F2107" s="10" t="s">
        <v>61</v>
      </c>
      <c r="G2107" s="10" t="s">
        <v>5460</v>
      </c>
      <c r="H2107" s="10" t="s">
        <v>5454</v>
      </c>
      <c r="I2107" s="10" t="s">
        <v>5453</v>
      </c>
      <c r="J2107" s="10" t="s">
        <v>5453</v>
      </c>
      <c r="K2107" s="10" t="s">
        <v>2866</v>
      </c>
      <c r="L2107" s="10" t="s">
        <v>2857</v>
      </c>
      <c r="M2107" s="10" t="s">
        <v>46144</v>
      </c>
      <c r="N2107" s="10" t="s">
        <v>61</v>
      </c>
      <c r="O2107" s="10" t="s">
        <v>41372</v>
      </c>
      <c r="P2107" s="10" t="s">
        <v>61</v>
      </c>
      <c r="Q2107" s="10" t="s">
        <v>41373</v>
      </c>
      <c r="R2107" s="10" t="s">
        <v>41374</v>
      </c>
      <c r="S2107" s="15">
        <v>14300</v>
      </c>
      <c r="T2107" s="10" t="s">
        <v>41374</v>
      </c>
      <c r="U2107" s="15">
        <v>14300</v>
      </c>
      <c r="V2107" s="15">
        <v>14300</v>
      </c>
      <c r="W2107" s="16">
        <f t="shared" si="139"/>
        <v>0</v>
      </c>
      <c r="X2107" s="16">
        <f t="shared" si="140"/>
        <v>0</v>
      </c>
      <c r="Y2107" s="1">
        <v>14300</v>
      </c>
      <c r="Z2107" s="1" t="str">
        <f t="shared" si="141"/>
        <v>未整改</v>
      </c>
      <c r="AA2107" s="1" t="str">
        <f t="shared" si="142"/>
        <v>已整改</v>
      </c>
      <c r="AC2107" s="3"/>
      <c r="AD2107" s="19" t="e">
        <f>VLOOKUP(H2107,'系统导出（基本表）'!R:R,1,0)</f>
        <v>#N/A</v>
      </c>
      <c r="AE2107" s="16" t="e">
        <f>VLOOKUP(I2107,'系统导出（基本表）'!Q:R,2,0)</f>
        <v>#N/A</v>
      </c>
      <c r="AF2107" s="16" t="e">
        <f>VLOOKUP(J2107,'系统导出（基本表）'!S:T,2,0)</f>
        <v>#N/A</v>
      </c>
      <c r="AG2107" s="16"/>
      <c r="AH2107" s="16"/>
      <c r="AI2107" s="16"/>
    </row>
    <row r="2108" s="2" customFormat="1" ht="19" customHeight="1" spans="1:33">
      <c r="A2108" s="2">
        <v>1</v>
      </c>
      <c r="B2108" s="11" t="s">
        <v>227</v>
      </c>
      <c r="C2108" s="11" t="s">
        <v>228</v>
      </c>
      <c r="D2108" s="11" t="s">
        <v>229</v>
      </c>
      <c r="E2108" s="10" t="s">
        <v>42451</v>
      </c>
      <c r="F2108" s="11" t="s">
        <v>39045</v>
      </c>
      <c r="G2108" s="10" t="s">
        <v>46146</v>
      </c>
      <c r="H2108" s="11" t="s">
        <v>39709</v>
      </c>
      <c r="I2108" s="11" t="s">
        <v>39708</v>
      </c>
      <c r="J2108" s="11" t="s">
        <v>39708</v>
      </c>
      <c r="K2108" s="11" t="s">
        <v>2866</v>
      </c>
      <c r="L2108" s="11" t="s">
        <v>2863</v>
      </c>
      <c r="M2108" s="11" t="s">
        <v>46144</v>
      </c>
      <c r="N2108" s="11" t="s">
        <v>41377</v>
      </c>
      <c r="O2108" s="11" t="s">
        <v>41387</v>
      </c>
      <c r="P2108" s="11" t="s">
        <v>41449</v>
      </c>
      <c r="Q2108" s="11" t="s">
        <v>41411</v>
      </c>
      <c r="R2108" s="11" t="s">
        <v>41411</v>
      </c>
      <c r="S2108" s="17">
        <v>3145.29</v>
      </c>
      <c r="T2108" s="11" t="s">
        <v>41450</v>
      </c>
      <c r="U2108" s="17">
        <v>232.68</v>
      </c>
      <c r="V2108" s="17">
        <v>0</v>
      </c>
      <c r="W2108" s="18">
        <f t="shared" si="139"/>
        <v>3145.29</v>
      </c>
      <c r="X2108" s="18">
        <f t="shared" si="140"/>
        <v>2912.61</v>
      </c>
      <c r="Y2108" s="2">
        <v>232.68</v>
      </c>
      <c r="Z2108" s="2" t="str">
        <f t="shared" si="141"/>
        <v>未整改</v>
      </c>
      <c r="AA2108" s="2" t="str">
        <f t="shared" si="142"/>
        <v>未整改</v>
      </c>
      <c r="AD2108" s="22" t="str">
        <f>VLOOKUP(H2108,'系统导出（基本表）'!R:R,1,0)</f>
        <v>P22511100-0019</v>
      </c>
      <c r="AE2108" s="22" t="str">
        <f>VLOOKUP(I2108,'系统导出（基本表）'!Q:R,2,0)</f>
        <v>P22511100-0019</v>
      </c>
      <c r="AF2108" s="2" t="e">
        <f>VLOOKUP(J2108,'系统导出（基本表）'!S:T,2,0)</f>
        <v>#N/A</v>
      </c>
      <c r="AG2108" s="24"/>
    </row>
    <row r="2109" s="2" customFormat="1" ht="19" customHeight="1" spans="1:33">
      <c r="A2109" s="2">
        <v>1</v>
      </c>
      <c r="B2109" s="11" t="s">
        <v>227</v>
      </c>
      <c r="C2109" s="11" t="s">
        <v>228</v>
      </c>
      <c r="D2109" s="11" t="s">
        <v>229</v>
      </c>
      <c r="E2109" s="10" t="s">
        <v>41394</v>
      </c>
      <c r="F2109" s="11" t="s">
        <v>38507</v>
      </c>
      <c r="G2109" s="10" t="s">
        <v>14712</v>
      </c>
      <c r="H2109" s="11" t="s">
        <v>14706</v>
      </c>
      <c r="I2109" s="11" t="s">
        <v>14705</v>
      </c>
      <c r="J2109" s="11" t="s">
        <v>14705</v>
      </c>
      <c r="K2109" s="11" t="s">
        <v>2866</v>
      </c>
      <c r="L2109" s="11" t="s">
        <v>2863</v>
      </c>
      <c r="M2109" s="11" t="s">
        <v>46144</v>
      </c>
      <c r="N2109" s="11" t="s">
        <v>41377</v>
      </c>
      <c r="O2109" s="11" t="s">
        <v>41387</v>
      </c>
      <c r="P2109" s="11" t="s">
        <v>41379</v>
      </c>
      <c r="Q2109" s="11" t="s">
        <v>41501</v>
      </c>
      <c r="R2109" s="11" t="s">
        <v>41501</v>
      </c>
      <c r="S2109" s="17">
        <v>501.12</v>
      </c>
      <c r="T2109" s="11" t="s">
        <v>46147</v>
      </c>
      <c r="U2109" s="17">
        <v>501.12</v>
      </c>
      <c r="V2109" s="17">
        <v>0</v>
      </c>
      <c r="W2109" s="18">
        <f t="shared" si="139"/>
        <v>501.12</v>
      </c>
      <c r="X2109" s="18">
        <f t="shared" si="140"/>
        <v>0</v>
      </c>
      <c r="Y2109" s="2">
        <v>501.12</v>
      </c>
      <c r="Z2109" s="2" t="str">
        <f t="shared" si="141"/>
        <v>未整改</v>
      </c>
      <c r="AA2109" s="2" t="str">
        <f t="shared" si="142"/>
        <v>已整改</v>
      </c>
      <c r="AD2109" s="22" t="e">
        <f>VLOOKUP(H2109,'系统导出（基本表）'!R:R,1,0)</f>
        <v>#N/A</v>
      </c>
      <c r="AE2109" s="22" t="e">
        <f>VLOOKUP(I2109,'系统导出（基本表）'!Q:R,2,0)</f>
        <v>#N/A</v>
      </c>
      <c r="AF2109" s="2" t="e">
        <f>VLOOKUP(J2109,'系统导出（基本表）'!S:T,2,0)</f>
        <v>#N/A</v>
      </c>
      <c r="AG2109" s="24"/>
    </row>
    <row r="2110" s="2" customFormat="1" ht="19" customHeight="1" spans="1:33">
      <c r="A2110" s="2">
        <v>1</v>
      </c>
      <c r="B2110" s="11" t="s">
        <v>227</v>
      </c>
      <c r="C2110" s="11" t="s">
        <v>228</v>
      </c>
      <c r="D2110" s="11" t="s">
        <v>229</v>
      </c>
      <c r="E2110" s="10" t="s">
        <v>42424</v>
      </c>
      <c r="F2110" s="11" t="s">
        <v>39035</v>
      </c>
      <c r="G2110" s="10" t="s">
        <v>1935</v>
      </c>
      <c r="H2110" s="11" t="s">
        <v>1929</v>
      </c>
      <c r="I2110" s="11" t="s">
        <v>1928</v>
      </c>
      <c r="J2110" s="11" t="s">
        <v>1928</v>
      </c>
      <c r="K2110" s="11" t="s">
        <v>246</v>
      </c>
      <c r="L2110" s="11" t="s">
        <v>46148</v>
      </c>
      <c r="M2110" s="11" t="s">
        <v>46149</v>
      </c>
      <c r="N2110" s="11" t="s">
        <v>41377</v>
      </c>
      <c r="O2110" s="11" t="s">
        <v>41387</v>
      </c>
      <c r="P2110" s="11" t="s">
        <v>41449</v>
      </c>
      <c r="Q2110" s="11" t="s">
        <v>41411</v>
      </c>
      <c r="R2110" s="11" t="s">
        <v>41411</v>
      </c>
      <c r="S2110" s="17">
        <v>894.67</v>
      </c>
      <c r="T2110" s="11" t="s">
        <v>41450</v>
      </c>
      <c r="U2110" s="17">
        <v>182.56</v>
      </c>
      <c r="V2110" s="17">
        <v>0</v>
      </c>
      <c r="W2110" s="18">
        <f t="shared" si="139"/>
        <v>894.67</v>
      </c>
      <c r="X2110" s="18">
        <f t="shared" si="140"/>
        <v>712.11</v>
      </c>
      <c r="Y2110" s="2">
        <v>182.56</v>
      </c>
      <c r="Z2110" s="2" t="str">
        <f t="shared" si="141"/>
        <v>未整改</v>
      </c>
      <c r="AA2110" s="2" t="str">
        <f t="shared" si="142"/>
        <v>未整改</v>
      </c>
      <c r="AD2110" s="22" t="e">
        <f>VLOOKUP(H2110,'系统导出（基本表）'!R:R,1,0)</f>
        <v>#N/A</v>
      </c>
      <c r="AE2110" s="22" t="e">
        <f>VLOOKUP(I2110,'系统导出（基本表）'!Q:R,2,0)</f>
        <v>#N/A</v>
      </c>
      <c r="AF2110" s="2" t="e">
        <f>VLOOKUP(J2110,'系统导出（基本表）'!S:T,2,0)</f>
        <v>#N/A</v>
      </c>
      <c r="AG2110" s="24"/>
    </row>
    <row r="2111" s="1" customFormat="1" ht="19" customHeight="1" spans="2:35">
      <c r="B2111" s="10" t="s">
        <v>227</v>
      </c>
      <c r="C2111" s="10" t="s">
        <v>228</v>
      </c>
      <c r="D2111" s="10" t="s">
        <v>229</v>
      </c>
      <c r="E2111" s="10" t="s">
        <v>45054</v>
      </c>
      <c r="F2111" s="10" t="s">
        <v>38934</v>
      </c>
      <c r="G2111" s="10" t="s">
        <v>1967</v>
      </c>
      <c r="H2111" s="10" t="s">
        <v>1961</v>
      </c>
      <c r="I2111" s="10" t="s">
        <v>1960</v>
      </c>
      <c r="J2111" s="10" t="s">
        <v>1960</v>
      </c>
      <c r="K2111" s="10" t="s">
        <v>246</v>
      </c>
      <c r="L2111" s="10" t="s">
        <v>230</v>
      </c>
      <c r="M2111" s="10" t="s">
        <v>46149</v>
      </c>
      <c r="N2111" s="10" t="s">
        <v>41377</v>
      </c>
      <c r="O2111" s="10" t="s">
        <v>41378</v>
      </c>
      <c r="P2111" s="10" t="s">
        <v>41379</v>
      </c>
      <c r="Q2111" s="10" t="s">
        <v>41501</v>
      </c>
      <c r="R2111" s="10" t="s">
        <v>41501</v>
      </c>
      <c r="S2111" s="15">
        <v>24.5</v>
      </c>
      <c r="T2111" s="10" t="s">
        <v>46150</v>
      </c>
      <c r="U2111" s="15">
        <v>24.5</v>
      </c>
      <c r="V2111" s="15">
        <v>24.5</v>
      </c>
      <c r="W2111" s="16">
        <f t="shared" si="139"/>
        <v>0</v>
      </c>
      <c r="X2111" s="16">
        <f t="shared" si="140"/>
        <v>0</v>
      </c>
      <c r="Y2111" s="1">
        <v>24.5</v>
      </c>
      <c r="Z2111" s="1" t="str">
        <f t="shared" si="141"/>
        <v>未整改</v>
      </c>
      <c r="AA2111" s="1" t="str">
        <f t="shared" si="142"/>
        <v>已整改</v>
      </c>
      <c r="AB2111" s="1">
        <f>S2111-V2111</f>
        <v>0</v>
      </c>
      <c r="AC2111" s="3"/>
      <c r="AD2111" s="19" t="e">
        <f>VLOOKUP(H2111,'系统导出（基本表）'!R:R,1,0)</f>
        <v>#N/A</v>
      </c>
      <c r="AE2111" s="16" t="e">
        <f>VLOOKUP(I2111,'系统导出（基本表）'!Q:R,2,0)</f>
        <v>#N/A</v>
      </c>
      <c r="AF2111" s="16" t="e">
        <f>VLOOKUP(J2111,'系统导出（基本表）'!S:T,2,0)</f>
        <v>#N/A</v>
      </c>
      <c r="AG2111" s="16"/>
      <c r="AH2111" s="16"/>
      <c r="AI2111" s="16"/>
    </row>
    <row r="2112" s="2" customFormat="1" ht="19" customHeight="1" spans="1:33">
      <c r="A2112" s="2">
        <v>1</v>
      </c>
      <c r="B2112" s="11" t="s">
        <v>227</v>
      </c>
      <c r="C2112" s="11" t="s">
        <v>228</v>
      </c>
      <c r="D2112" s="11" t="s">
        <v>229</v>
      </c>
      <c r="E2112" s="10" t="s">
        <v>43180</v>
      </c>
      <c r="F2112" s="11" t="s">
        <v>38934</v>
      </c>
      <c r="G2112" s="10" t="s">
        <v>247</v>
      </c>
      <c r="H2112" s="11" t="s">
        <v>234</v>
      </c>
      <c r="I2112" s="11" t="s">
        <v>233</v>
      </c>
      <c r="J2112" s="11" t="s">
        <v>233</v>
      </c>
      <c r="K2112" s="11" t="s">
        <v>246</v>
      </c>
      <c r="L2112" s="11" t="s">
        <v>46148</v>
      </c>
      <c r="M2112" s="11" t="s">
        <v>46149</v>
      </c>
      <c r="N2112" s="11" t="s">
        <v>41377</v>
      </c>
      <c r="O2112" s="11" t="s">
        <v>41387</v>
      </c>
      <c r="P2112" s="11" t="s">
        <v>41449</v>
      </c>
      <c r="Q2112" s="11" t="s">
        <v>41411</v>
      </c>
      <c r="R2112" s="11" t="s">
        <v>41411</v>
      </c>
      <c r="S2112" s="17">
        <v>2958.9</v>
      </c>
      <c r="T2112" s="11" t="s">
        <v>41450</v>
      </c>
      <c r="U2112" s="17">
        <v>107.91</v>
      </c>
      <c r="V2112" s="17">
        <v>0</v>
      </c>
      <c r="W2112" s="18">
        <f t="shared" si="139"/>
        <v>2958.9</v>
      </c>
      <c r="X2112" s="18">
        <f t="shared" si="140"/>
        <v>2850.99</v>
      </c>
      <c r="Y2112" s="2">
        <v>107.91</v>
      </c>
      <c r="Z2112" s="2" t="str">
        <f t="shared" si="141"/>
        <v>未整改</v>
      </c>
      <c r="AA2112" s="2" t="str">
        <f t="shared" si="142"/>
        <v>未整改</v>
      </c>
      <c r="AD2112" s="22" t="e">
        <f>VLOOKUP(H2112,'系统导出（基本表）'!R:R,1,0)</f>
        <v>#N/A</v>
      </c>
      <c r="AE2112" s="22" t="e">
        <f>VLOOKUP(I2112,'系统导出（基本表）'!Q:R,2,0)</f>
        <v>#N/A</v>
      </c>
      <c r="AF2112" s="2" t="e">
        <f>VLOOKUP(J2112,'系统导出（基本表）'!S:T,2,0)</f>
        <v>#N/A</v>
      </c>
      <c r="AG2112" s="24"/>
    </row>
    <row r="2113" s="1" customFormat="1" ht="19" customHeight="1" spans="2:35">
      <c r="B2113" s="10" t="s">
        <v>227</v>
      </c>
      <c r="C2113" s="10" t="s">
        <v>5591</v>
      </c>
      <c r="D2113" s="10" t="s">
        <v>5592</v>
      </c>
      <c r="E2113" s="10" t="s">
        <v>61</v>
      </c>
      <c r="F2113" s="10" t="s">
        <v>61</v>
      </c>
      <c r="G2113" s="10" t="s">
        <v>46151</v>
      </c>
      <c r="H2113" s="10" t="s">
        <v>46152</v>
      </c>
      <c r="I2113" s="10" t="s">
        <v>46153</v>
      </c>
      <c r="J2113" s="10" t="s">
        <v>46154</v>
      </c>
      <c r="K2113" s="10" t="s">
        <v>24891</v>
      </c>
      <c r="L2113" s="10" t="s">
        <v>24888</v>
      </c>
      <c r="M2113" s="10" t="s">
        <v>46155</v>
      </c>
      <c r="N2113" s="10" t="s">
        <v>61</v>
      </c>
      <c r="O2113" s="10" t="s">
        <v>41372</v>
      </c>
      <c r="P2113" s="10" t="s">
        <v>61</v>
      </c>
      <c r="Q2113" s="10" t="s">
        <v>41411</v>
      </c>
      <c r="R2113" s="10" t="s">
        <v>41411</v>
      </c>
      <c r="S2113" s="15">
        <v>41.38</v>
      </c>
      <c r="T2113" s="10" t="s">
        <v>41412</v>
      </c>
      <c r="U2113" s="15">
        <v>41.38</v>
      </c>
      <c r="V2113" s="15">
        <v>41.38</v>
      </c>
      <c r="W2113" s="16">
        <f t="shared" si="139"/>
        <v>0</v>
      </c>
      <c r="X2113" s="16">
        <f t="shared" si="140"/>
        <v>0</v>
      </c>
      <c r="Y2113" s="1">
        <v>41.38</v>
      </c>
      <c r="Z2113" s="1" t="str">
        <f t="shared" si="141"/>
        <v>未整改</v>
      </c>
      <c r="AA2113" s="1" t="str">
        <f t="shared" si="142"/>
        <v>已整改</v>
      </c>
      <c r="AC2113" s="3"/>
      <c r="AD2113" s="19" t="e">
        <f>VLOOKUP(H2113,'系统导出（基本表）'!R:R,1,0)</f>
        <v>#N/A</v>
      </c>
      <c r="AE2113" s="16" t="e">
        <f>VLOOKUP(I2113,'系统导出（基本表）'!Q:R,2,0)</f>
        <v>#N/A</v>
      </c>
      <c r="AF2113" s="16" t="e">
        <f>VLOOKUP(J2113,'系统导出（基本表）'!S:T,2,0)</f>
        <v>#N/A</v>
      </c>
      <c r="AG2113" s="16"/>
      <c r="AH2113" s="16"/>
      <c r="AI2113" s="16"/>
    </row>
    <row r="2114" s="1" customFormat="1" ht="19" customHeight="1" spans="2:35">
      <c r="B2114" s="10" t="s">
        <v>227</v>
      </c>
      <c r="C2114" s="10" t="s">
        <v>5591</v>
      </c>
      <c r="D2114" s="10" t="s">
        <v>5592</v>
      </c>
      <c r="E2114" s="10" t="s">
        <v>61</v>
      </c>
      <c r="F2114" s="10" t="s">
        <v>61</v>
      </c>
      <c r="G2114" s="10" t="s">
        <v>24892</v>
      </c>
      <c r="H2114" s="10" t="s">
        <v>24884</v>
      </c>
      <c r="I2114" s="10" t="s">
        <v>24883</v>
      </c>
      <c r="J2114" s="10" t="s">
        <v>24883</v>
      </c>
      <c r="K2114" s="10" t="s">
        <v>24891</v>
      </c>
      <c r="L2114" s="10" t="s">
        <v>24881</v>
      </c>
      <c r="M2114" s="10" t="s">
        <v>46155</v>
      </c>
      <c r="N2114" s="10" t="s">
        <v>61</v>
      </c>
      <c r="O2114" s="10" t="s">
        <v>41372</v>
      </c>
      <c r="P2114" s="10" t="s">
        <v>61</v>
      </c>
      <c r="Q2114" s="10" t="s">
        <v>41411</v>
      </c>
      <c r="R2114" s="10" t="s">
        <v>41411</v>
      </c>
      <c r="S2114" s="15">
        <v>135.8</v>
      </c>
      <c r="T2114" s="10" t="s">
        <v>41412</v>
      </c>
      <c r="U2114" s="15">
        <v>135.8</v>
      </c>
      <c r="V2114" s="15">
        <v>135.8</v>
      </c>
      <c r="W2114" s="16">
        <f t="shared" si="139"/>
        <v>0</v>
      </c>
      <c r="X2114" s="16">
        <f t="shared" si="140"/>
        <v>0</v>
      </c>
      <c r="Y2114" s="1">
        <v>135.8</v>
      </c>
      <c r="Z2114" s="1" t="str">
        <f t="shared" si="141"/>
        <v>未整改</v>
      </c>
      <c r="AA2114" s="1" t="str">
        <f t="shared" si="142"/>
        <v>已整改</v>
      </c>
      <c r="AC2114" s="3"/>
      <c r="AD2114" s="19" t="e">
        <f>VLOOKUP(H2114,'系统导出（基本表）'!R:R,1,0)</f>
        <v>#N/A</v>
      </c>
      <c r="AE2114" s="16" t="e">
        <f>VLOOKUP(I2114,'系统导出（基本表）'!Q:R,2,0)</f>
        <v>#N/A</v>
      </c>
      <c r="AF2114" s="16" t="e">
        <f>VLOOKUP(J2114,'系统导出（基本表）'!S:T,2,0)</f>
        <v>#N/A</v>
      </c>
      <c r="AG2114" s="16"/>
      <c r="AH2114" s="16"/>
      <c r="AI2114" s="16"/>
    </row>
    <row r="2115" s="1" customFormat="1" ht="19" customHeight="1" spans="2:35">
      <c r="B2115" s="10" t="s">
        <v>227</v>
      </c>
      <c r="C2115" s="10" t="s">
        <v>5591</v>
      </c>
      <c r="D2115" s="10" t="s">
        <v>5592</v>
      </c>
      <c r="E2115" s="10" t="s">
        <v>61</v>
      </c>
      <c r="F2115" s="10" t="s">
        <v>61</v>
      </c>
      <c r="G2115" s="10" t="s">
        <v>24892</v>
      </c>
      <c r="H2115" s="10" t="s">
        <v>24884</v>
      </c>
      <c r="I2115" s="10" t="s">
        <v>24883</v>
      </c>
      <c r="J2115" s="10" t="s">
        <v>24883</v>
      </c>
      <c r="K2115" s="10" t="s">
        <v>24891</v>
      </c>
      <c r="L2115" s="10" t="s">
        <v>24881</v>
      </c>
      <c r="M2115" s="10" t="s">
        <v>46155</v>
      </c>
      <c r="N2115" s="10" t="s">
        <v>61</v>
      </c>
      <c r="O2115" s="10" t="s">
        <v>41372</v>
      </c>
      <c r="P2115" s="10" t="s">
        <v>61</v>
      </c>
      <c r="Q2115" s="10" t="s">
        <v>41373</v>
      </c>
      <c r="R2115" s="10" t="s">
        <v>41374</v>
      </c>
      <c r="S2115" s="15">
        <v>1710.89</v>
      </c>
      <c r="T2115" s="10" t="s">
        <v>41374</v>
      </c>
      <c r="U2115" s="15">
        <v>1710.89</v>
      </c>
      <c r="V2115" s="15">
        <v>1710.89</v>
      </c>
      <c r="W2115" s="16">
        <f t="shared" si="139"/>
        <v>0</v>
      </c>
      <c r="X2115" s="16">
        <f t="shared" si="140"/>
        <v>0</v>
      </c>
      <c r="Y2115" s="1">
        <v>1710.89</v>
      </c>
      <c r="Z2115" s="1" t="str">
        <f t="shared" si="141"/>
        <v>未整改</v>
      </c>
      <c r="AA2115" s="1" t="str">
        <f t="shared" si="142"/>
        <v>已整改</v>
      </c>
      <c r="AC2115" s="3"/>
      <c r="AD2115" s="19" t="e">
        <f>VLOOKUP(H2115,'系统导出（基本表）'!R:R,1,0)</f>
        <v>#N/A</v>
      </c>
      <c r="AE2115" s="16" t="e">
        <f>VLOOKUP(I2115,'系统导出（基本表）'!Q:R,2,0)</f>
        <v>#N/A</v>
      </c>
      <c r="AF2115" s="16" t="e">
        <f>VLOOKUP(J2115,'系统导出（基本表）'!S:T,2,0)</f>
        <v>#N/A</v>
      </c>
      <c r="AG2115" s="16"/>
      <c r="AH2115" s="16"/>
      <c r="AI2115" s="16"/>
    </row>
    <row r="2116" s="1" customFormat="1" ht="19" customHeight="1" spans="2:35">
      <c r="B2116" s="10" t="s">
        <v>227</v>
      </c>
      <c r="C2116" s="10" t="s">
        <v>5591</v>
      </c>
      <c r="D2116" s="10" t="s">
        <v>5592</v>
      </c>
      <c r="E2116" s="10" t="s">
        <v>45230</v>
      </c>
      <c r="F2116" s="10" t="s">
        <v>45231</v>
      </c>
      <c r="G2116" s="10" t="s">
        <v>46151</v>
      </c>
      <c r="H2116" s="10" t="s">
        <v>46152</v>
      </c>
      <c r="I2116" s="10" t="s">
        <v>46153</v>
      </c>
      <c r="J2116" s="10" t="s">
        <v>46154</v>
      </c>
      <c r="K2116" s="10" t="s">
        <v>24891</v>
      </c>
      <c r="L2116" s="10" t="s">
        <v>24888</v>
      </c>
      <c r="M2116" s="10" t="s">
        <v>46155</v>
      </c>
      <c r="N2116" s="10" t="s">
        <v>41377</v>
      </c>
      <c r="O2116" s="10" t="s">
        <v>41378</v>
      </c>
      <c r="P2116" s="10" t="s">
        <v>41456</v>
      </c>
      <c r="Q2116" s="10" t="s">
        <v>41411</v>
      </c>
      <c r="R2116" s="10" t="s">
        <v>41411</v>
      </c>
      <c r="S2116" s="15">
        <v>7.48</v>
      </c>
      <c r="T2116" s="10" t="s">
        <v>41463</v>
      </c>
      <c r="U2116" s="15">
        <v>7.48</v>
      </c>
      <c r="V2116" s="15">
        <v>7.48</v>
      </c>
      <c r="W2116" s="16">
        <f t="shared" ref="W2116:W2179" si="143">S2116-V2116</f>
        <v>0</v>
      </c>
      <c r="X2116" s="16">
        <f t="shared" ref="X2116:X2179" si="144">S2116-U2116</f>
        <v>0</v>
      </c>
      <c r="Y2116" s="1">
        <v>7.48</v>
      </c>
      <c r="Z2116" s="1" t="str">
        <f t="shared" ref="Z2116:Z2179" si="145">IF(V2116-S2116&gt;0,"已整改","未整改")</f>
        <v>未整改</v>
      </c>
      <c r="AA2116" s="1" t="str">
        <f t="shared" ref="AA2116:AA2179" si="146">IF(Y2116&gt;=S2116,"已整改","未整改")</f>
        <v>已整改</v>
      </c>
      <c r="AC2116" s="3"/>
      <c r="AD2116" s="19" t="e">
        <f>VLOOKUP(H2116,'系统导出（基本表）'!R:R,1,0)</f>
        <v>#N/A</v>
      </c>
      <c r="AE2116" s="16" t="e">
        <f>VLOOKUP(I2116,'系统导出（基本表）'!Q:R,2,0)</f>
        <v>#N/A</v>
      </c>
      <c r="AF2116" s="16" t="e">
        <f>VLOOKUP(J2116,'系统导出（基本表）'!S:T,2,0)</f>
        <v>#N/A</v>
      </c>
      <c r="AG2116" s="16"/>
      <c r="AH2116" s="16"/>
      <c r="AI2116" s="16"/>
    </row>
    <row r="2117" s="1" customFormat="1" ht="19" customHeight="1" spans="2:35">
      <c r="B2117" s="10" t="s">
        <v>227</v>
      </c>
      <c r="C2117" s="10" t="s">
        <v>5591</v>
      </c>
      <c r="D2117" s="10" t="s">
        <v>5592</v>
      </c>
      <c r="E2117" s="10" t="s">
        <v>61</v>
      </c>
      <c r="F2117" s="10" t="s">
        <v>61</v>
      </c>
      <c r="G2117" s="10" t="s">
        <v>46151</v>
      </c>
      <c r="H2117" s="10" t="s">
        <v>46152</v>
      </c>
      <c r="I2117" s="10" t="s">
        <v>46153</v>
      </c>
      <c r="J2117" s="10" t="s">
        <v>46154</v>
      </c>
      <c r="K2117" s="10" t="s">
        <v>24891</v>
      </c>
      <c r="L2117" s="10" t="s">
        <v>24888</v>
      </c>
      <c r="M2117" s="10" t="s">
        <v>46155</v>
      </c>
      <c r="N2117" s="10" t="s">
        <v>61</v>
      </c>
      <c r="O2117" s="10" t="s">
        <v>41372</v>
      </c>
      <c r="P2117" s="10" t="s">
        <v>61</v>
      </c>
      <c r="Q2117" s="10" t="s">
        <v>41373</v>
      </c>
      <c r="R2117" s="10" t="s">
        <v>41374</v>
      </c>
      <c r="S2117" s="15">
        <v>564.31</v>
      </c>
      <c r="T2117" s="10" t="s">
        <v>41374</v>
      </c>
      <c r="U2117" s="15">
        <v>564.31</v>
      </c>
      <c r="V2117" s="15">
        <v>564.31</v>
      </c>
      <c r="W2117" s="16">
        <f t="shared" si="143"/>
        <v>0</v>
      </c>
      <c r="X2117" s="16">
        <f t="shared" si="144"/>
        <v>0</v>
      </c>
      <c r="Y2117" s="1">
        <v>564.31</v>
      </c>
      <c r="Z2117" s="1" t="str">
        <f t="shared" si="145"/>
        <v>未整改</v>
      </c>
      <c r="AA2117" s="1" t="str">
        <f t="shared" si="146"/>
        <v>已整改</v>
      </c>
      <c r="AC2117" s="3"/>
      <c r="AD2117" s="19" t="e">
        <f>VLOOKUP(H2117,'系统导出（基本表）'!R:R,1,0)</f>
        <v>#N/A</v>
      </c>
      <c r="AE2117" s="16" t="e">
        <f>VLOOKUP(I2117,'系统导出（基本表）'!Q:R,2,0)</f>
        <v>#N/A</v>
      </c>
      <c r="AF2117" s="16" t="e">
        <f>VLOOKUP(J2117,'系统导出（基本表）'!S:T,2,0)</f>
        <v>#N/A</v>
      </c>
      <c r="AG2117" s="16"/>
      <c r="AH2117" s="16"/>
      <c r="AI2117" s="16"/>
    </row>
    <row r="2118" s="2" customFormat="1" ht="19" customHeight="1" spans="1:33">
      <c r="A2118" s="2">
        <v>1</v>
      </c>
      <c r="B2118" s="11" t="s">
        <v>227</v>
      </c>
      <c r="C2118" s="11" t="s">
        <v>5591</v>
      </c>
      <c r="D2118" s="11" t="s">
        <v>5592</v>
      </c>
      <c r="E2118" s="10" t="s">
        <v>41627</v>
      </c>
      <c r="F2118" s="11" t="s">
        <v>38405</v>
      </c>
      <c r="G2118" s="10" t="s">
        <v>5602</v>
      </c>
      <c r="H2118" s="11" t="s">
        <v>5596</v>
      </c>
      <c r="I2118" s="11" t="s">
        <v>5595</v>
      </c>
      <c r="J2118" s="11" t="s">
        <v>5595</v>
      </c>
      <c r="K2118" s="11" t="s">
        <v>5601</v>
      </c>
      <c r="L2118" s="11" t="s">
        <v>28536</v>
      </c>
      <c r="M2118" s="11" t="s">
        <v>46156</v>
      </c>
      <c r="N2118" s="11" t="s">
        <v>41377</v>
      </c>
      <c r="O2118" s="11" t="s">
        <v>41387</v>
      </c>
      <c r="P2118" s="11" t="s">
        <v>41456</v>
      </c>
      <c r="Q2118" s="11" t="s">
        <v>41411</v>
      </c>
      <c r="R2118" s="11" t="s">
        <v>41411</v>
      </c>
      <c r="S2118" s="17">
        <v>5968</v>
      </c>
      <c r="T2118" s="11" t="s">
        <v>46157</v>
      </c>
      <c r="U2118" s="17">
        <v>514.633691</v>
      </c>
      <c r="V2118" s="17">
        <v>0</v>
      </c>
      <c r="W2118" s="18">
        <f t="shared" si="143"/>
        <v>5968</v>
      </c>
      <c r="X2118" s="18">
        <f t="shared" si="144"/>
        <v>5453.366309</v>
      </c>
      <c r="Y2118" s="2">
        <v>514.633691</v>
      </c>
      <c r="Z2118" s="2" t="str">
        <f t="shared" si="145"/>
        <v>未整改</v>
      </c>
      <c r="AA2118" s="2" t="str">
        <f t="shared" si="146"/>
        <v>未整改</v>
      </c>
      <c r="AD2118" s="22" t="str">
        <f>VLOOKUP(H2118,'系统导出（基本表）'!R:R,1,0)</f>
        <v>P22511102-0003</v>
      </c>
      <c r="AE2118" s="22" t="str">
        <f>VLOOKUP(I2118,'系统导出（基本表）'!Q:R,2,0)</f>
        <v>P22511102-0003</v>
      </c>
      <c r="AF2118" s="2" t="e">
        <f>VLOOKUP(J2118,'系统导出（基本表）'!S:T,2,0)</f>
        <v>#N/A</v>
      </c>
      <c r="AG2118" s="24"/>
    </row>
    <row r="2119" s="2" customFormat="1" ht="19" customHeight="1" spans="1:33">
      <c r="A2119" s="2">
        <v>1</v>
      </c>
      <c r="B2119" s="11" t="s">
        <v>227</v>
      </c>
      <c r="C2119" s="11" t="s">
        <v>5591</v>
      </c>
      <c r="D2119" s="11" t="s">
        <v>5592</v>
      </c>
      <c r="E2119" s="10" t="s">
        <v>42973</v>
      </c>
      <c r="F2119" s="11" t="s">
        <v>39933</v>
      </c>
      <c r="G2119" s="10" t="s">
        <v>46158</v>
      </c>
      <c r="H2119" s="11" t="s">
        <v>46159</v>
      </c>
      <c r="I2119" s="11" t="s">
        <v>46160</v>
      </c>
      <c r="J2119" s="11" t="s">
        <v>46161</v>
      </c>
      <c r="K2119" s="11" t="s">
        <v>18280</v>
      </c>
      <c r="L2119" s="11" t="s">
        <v>16963</v>
      </c>
      <c r="M2119" s="11" t="s">
        <v>46162</v>
      </c>
      <c r="N2119" s="11" t="s">
        <v>41377</v>
      </c>
      <c r="O2119" s="11" t="s">
        <v>41387</v>
      </c>
      <c r="P2119" s="11" t="s">
        <v>41456</v>
      </c>
      <c r="Q2119" s="11" t="s">
        <v>41411</v>
      </c>
      <c r="R2119" s="11" t="s">
        <v>41411</v>
      </c>
      <c r="S2119" s="17">
        <v>691.367825</v>
      </c>
      <c r="T2119" s="11" t="s">
        <v>41411</v>
      </c>
      <c r="U2119" s="17">
        <v>445.0807</v>
      </c>
      <c r="V2119" s="17">
        <v>0</v>
      </c>
      <c r="W2119" s="18">
        <f t="shared" si="143"/>
        <v>691.367825</v>
      </c>
      <c r="X2119" s="18">
        <f t="shared" si="144"/>
        <v>246.287125</v>
      </c>
      <c r="Y2119" s="2">
        <v>445.0807</v>
      </c>
      <c r="Z2119" s="2" t="str">
        <f t="shared" si="145"/>
        <v>未整改</v>
      </c>
      <c r="AA2119" s="2" t="str">
        <f t="shared" si="146"/>
        <v>未整改</v>
      </c>
      <c r="AD2119" s="22" t="e">
        <f>VLOOKUP(H2119,'系统导出（基本表）'!R:R,1,0)</f>
        <v>#N/A</v>
      </c>
      <c r="AE2119" s="22" t="e">
        <f>VLOOKUP(I2119,'系统导出（基本表）'!Q:R,2,0)</f>
        <v>#N/A</v>
      </c>
      <c r="AF2119" s="2" t="e">
        <f>VLOOKUP(J2119,'系统导出（基本表）'!S:T,2,0)</f>
        <v>#N/A</v>
      </c>
      <c r="AG2119" s="24"/>
    </row>
    <row r="2120" s="2" customFormat="1" ht="19" customHeight="1" spans="1:33">
      <c r="A2120" s="2">
        <v>1</v>
      </c>
      <c r="B2120" s="11" t="s">
        <v>227</v>
      </c>
      <c r="C2120" s="11" t="s">
        <v>5591</v>
      </c>
      <c r="D2120" s="11" t="s">
        <v>5592</v>
      </c>
      <c r="E2120" s="10" t="s">
        <v>44548</v>
      </c>
      <c r="F2120" s="11" t="s">
        <v>39276</v>
      </c>
      <c r="G2120" s="10" t="s">
        <v>46163</v>
      </c>
      <c r="H2120" s="11" t="s">
        <v>46164</v>
      </c>
      <c r="I2120" s="11" t="s">
        <v>46165</v>
      </c>
      <c r="J2120" s="11" t="s">
        <v>46166</v>
      </c>
      <c r="K2120" s="11" t="s">
        <v>18280</v>
      </c>
      <c r="L2120" s="11" t="s">
        <v>16963</v>
      </c>
      <c r="M2120" s="11" t="s">
        <v>46162</v>
      </c>
      <c r="N2120" s="11" t="s">
        <v>41377</v>
      </c>
      <c r="O2120" s="11" t="s">
        <v>41387</v>
      </c>
      <c r="P2120" s="11" t="s">
        <v>41456</v>
      </c>
      <c r="Q2120" s="11" t="s">
        <v>41411</v>
      </c>
      <c r="R2120" s="11" t="s">
        <v>41411</v>
      </c>
      <c r="S2120" s="17">
        <v>1998.56</v>
      </c>
      <c r="T2120" s="11" t="s">
        <v>41411</v>
      </c>
      <c r="U2120" s="17">
        <v>559.322578</v>
      </c>
      <c r="V2120" s="17">
        <v>0</v>
      </c>
      <c r="W2120" s="18">
        <f t="shared" si="143"/>
        <v>1998.56</v>
      </c>
      <c r="X2120" s="18">
        <f t="shared" si="144"/>
        <v>1439.237422</v>
      </c>
      <c r="Y2120" s="2">
        <v>559.322578</v>
      </c>
      <c r="Z2120" s="2" t="str">
        <f t="shared" si="145"/>
        <v>未整改</v>
      </c>
      <c r="AA2120" s="2" t="str">
        <f t="shared" si="146"/>
        <v>未整改</v>
      </c>
      <c r="AD2120" s="22" t="e">
        <f>VLOOKUP(H2120,'系统导出（基本表）'!R:R,1,0)</f>
        <v>#N/A</v>
      </c>
      <c r="AE2120" s="22" t="e">
        <f>VLOOKUP(I2120,'系统导出（基本表）'!Q:R,2,0)</f>
        <v>#N/A</v>
      </c>
      <c r="AF2120" s="2" t="e">
        <f>VLOOKUP(J2120,'系统导出（基本表）'!S:T,2,0)</f>
        <v>#N/A</v>
      </c>
      <c r="AG2120" s="24"/>
    </row>
    <row r="2121" s="1" customFormat="1" ht="19" customHeight="1" spans="2:35">
      <c r="B2121" s="10" t="s">
        <v>227</v>
      </c>
      <c r="C2121" s="10" t="s">
        <v>5591</v>
      </c>
      <c r="D2121" s="10" t="s">
        <v>5592</v>
      </c>
      <c r="E2121" s="10" t="s">
        <v>61</v>
      </c>
      <c r="F2121" s="10" t="s">
        <v>61</v>
      </c>
      <c r="G2121" s="10" t="s">
        <v>46163</v>
      </c>
      <c r="H2121" s="10" t="s">
        <v>46164</v>
      </c>
      <c r="I2121" s="10" t="s">
        <v>46165</v>
      </c>
      <c r="J2121" s="10" t="s">
        <v>46166</v>
      </c>
      <c r="K2121" s="10" t="s">
        <v>18280</v>
      </c>
      <c r="L2121" s="10" t="s">
        <v>22132</v>
      </c>
      <c r="M2121" s="10" t="s">
        <v>46162</v>
      </c>
      <c r="N2121" s="10" t="s">
        <v>61</v>
      </c>
      <c r="O2121" s="10" t="s">
        <v>41372</v>
      </c>
      <c r="P2121" s="10" t="s">
        <v>61</v>
      </c>
      <c r="Q2121" s="10" t="s">
        <v>41373</v>
      </c>
      <c r="R2121" s="10" t="s">
        <v>41374</v>
      </c>
      <c r="S2121" s="15">
        <v>3795</v>
      </c>
      <c r="T2121" s="10" t="s">
        <v>41374</v>
      </c>
      <c r="U2121" s="15">
        <v>1731.4773</v>
      </c>
      <c r="V2121" s="15">
        <v>1731.4773</v>
      </c>
      <c r="W2121" s="16">
        <f t="shared" si="143"/>
        <v>2063.5227</v>
      </c>
      <c r="X2121" s="16">
        <f t="shared" si="144"/>
        <v>2063.5227</v>
      </c>
      <c r="Y2121" s="21">
        <f>S2121</f>
        <v>3795</v>
      </c>
      <c r="Z2121" s="1" t="str">
        <f t="shared" si="145"/>
        <v>未整改</v>
      </c>
      <c r="AA2121" s="1" t="str">
        <f t="shared" si="146"/>
        <v>已整改</v>
      </c>
      <c r="AC2121" s="3"/>
      <c r="AD2121" s="19" t="e">
        <f>VLOOKUP(H2121,'系统导出（基本表）'!R:R,1,0)</f>
        <v>#N/A</v>
      </c>
      <c r="AE2121" s="16" t="e">
        <f>VLOOKUP(I2121,'系统导出（基本表）'!Q:R,2,0)</f>
        <v>#N/A</v>
      </c>
      <c r="AF2121" s="16" t="e">
        <f>VLOOKUP(J2121,'系统导出（基本表）'!S:T,2,0)</f>
        <v>#N/A</v>
      </c>
      <c r="AG2121" s="16"/>
      <c r="AH2121" s="16"/>
      <c r="AI2121" s="16"/>
    </row>
    <row r="2122" s="1" customFormat="1" ht="19" customHeight="1" spans="2:35">
      <c r="B2122" s="10" t="s">
        <v>227</v>
      </c>
      <c r="C2122" s="10" t="s">
        <v>5591</v>
      </c>
      <c r="D2122" s="10" t="s">
        <v>5592</v>
      </c>
      <c r="E2122" s="10" t="s">
        <v>61</v>
      </c>
      <c r="F2122" s="10" t="s">
        <v>61</v>
      </c>
      <c r="G2122" s="10" t="s">
        <v>46167</v>
      </c>
      <c r="H2122" s="10" t="s">
        <v>46168</v>
      </c>
      <c r="I2122" s="10" t="s">
        <v>46169</v>
      </c>
      <c r="J2122" s="10" t="s">
        <v>46170</v>
      </c>
      <c r="K2122" s="10" t="s">
        <v>18280</v>
      </c>
      <c r="L2122" s="10" t="s">
        <v>22132</v>
      </c>
      <c r="M2122" s="10" t="s">
        <v>46162</v>
      </c>
      <c r="N2122" s="10" t="s">
        <v>61</v>
      </c>
      <c r="O2122" s="10" t="s">
        <v>41372</v>
      </c>
      <c r="P2122" s="10" t="s">
        <v>61</v>
      </c>
      <c r="Q2122" s="10" t="s">
        <v>41411</v>
      </c>
      <c r="R2122" s="10" t="s">
        <v>41411</v>
      </c>
      <c r="S2122" s="15">
        <v>121.48</v>
      </c>
      <c r="T2122" s="10" t="s">
        <v>41412</v>
      </c>
      <c r="U2122" s="15">
        <v>121.48</v>
      </c>
      <c r="V2122" s="15">
        <v>121.48</v>
      </c>
      <c r="W2122" s="16">
        <f t="shared" si="143"/>
        <v>0</v>
      </c>
      <c r="X2122" s="16">
        <f t="shared" si="144"/>
        <v>0</v>
      </c>
      <c r="Y2122" s="1">
        <v>121.48</v>
      </c>
      <c r="Z2122" s="1" t="str">
        <f t="shared" si="145"/>
        <v>未整改</v>
      </c>
      <c r="AA2122" s="1" t="str">
        <f t="shared" si="146"/>
        <v>已整改</v>
      </c>
      <c r="AC2122" s="3"/>
      <c r="AD2122" s="19" t="e">
        <f>VLOOKUP(H2122,'系统导出（基本表）'!R:R,1,0)</f>
        <v>#N/A</v>
      </c>
      <c r="AE2122" s="16" t="e">
        <f>VLOOKUP(I2122,'系统导出（基本表）'!Q:R,2,0)</f>
        <v>#N/A</v>
      </c>
      <c r="AF2122" s="16" t="e">
        <f>VLOOKUP(J2122,'系统导出（基本表）'!S:T,2,0)</f>
        <v>#N/A</v>
      </c>
      <c r="AG2122" s="16"/>
      <c r="AH2122" s="16"/>
      <c r="AI2122" s="16"/>
    </row>
    <row r="2123" s="1" customFormat="1" ht="19" customHeight="1" spans="2:35">
      <c r="B2123" s="10" t="s">
        <v>227</v>
      </c>
      <c r="C2123" s="10" t="s">
        <v>5591</v>
      </c>
      <c r="D2123" s="10" t="s">
        <v>5592</v>
      </c>
      <c r="E2123" s="10" t="s">
        <v>42973</v>
      </c>
      <c r="F2123" s="10" t="s">
        <v>39933</v>
      </c>
      <c r="G2123" s="10" t="s">
        <v>46158</v>
      </c>
      <c r="H2123" s="10" t="s">
        <v>46159</v>
      </c>
      <c r="I2123" s="10" t="s">
        <v>46160</v>
      </c>
      <c r="J2123" s="10" t="s">
        <v>46161</v>
      </c>
      <c r="K2123" s="10" t="s">
        <v>18280</v>
      </c>
      <c r="L2123" s="10" t="s">
        <v>22132</v>
      </c>
      <c r="M2123" s="10" t="s">
        <v>46162</v>
      </c>
      <c r="N2123" s="10" t="s">
        <v>41377</v>
      </c>
      <c r="O2123" s="10" t="s">
        <v>41378</v>
      </c>
      <c r="P2123" s="10" t="s">
        <v>41456</v>
      </c>
      <c r="Q2123" s="10" t="s">
        <v>41411</v>
      </c>
      <c r="R2123" s="10" t="s">
        <v>41411</v>
      </c>
      <c r="S2123" s="15">
        <v>867.26</v>
      </c>
      <c r="T2123" s="10" t="s">
        <v>41463</v>
      </c>
      <c r="U2123" s="15">
        <v>414.435</v>
      </c>
      <c r="V2123" s="15">
        <v>414.435</v>
      </c>
      <c r="W2123" s="16">
        <f t="shared" si="143"/>
        <v>452.825</v>
      </c>
      <c r="X2123" s="16">
        <f t="shared" si="144"/>
        <v>452.825</v>
      </c>
      <c r="Y2123" s="1">
        <v>414.435</v>
      </c>
      <c r="Z2123" s="1" t="str">
        <f t="shared" si="145"/>
        <v>未整改</v>
      </c>
      <c r="AA2123" s="1" t="str">
        <f t="shared" si="146"/>
        <v>未整改</v>
      </c>
      <c r="AC2123" s="3"/>
      <c r="AD2123" s="19" t="e">
        <f>VLOOKUP(H2123,'系统导出（基本表）'!R:R,1,0)</f>
        <v>#N/A</v>
      </c>
      <c r="AE2123" s="16" t="e">
        <f>VLOOKUP(I2123,'系统导出（基本表）'!Q:R,2,0)</f>
        <v>#N/A</v>
      </c>
      <c r="AF2123" s="16" t="e">
        <f>VLOOKUP(J2123,'系统导出（基本表）'!S:T,2,0)</f>
        <v>#N/A</v>
      </c>
      <c r="AG2123" s="16"/>
      <c r="AH2123" s="16"/>
      <c r="AI2123" s="16"/>
    </row>
    <row r="2124" s="1" customFormat="1" ht="19" customHeight="1" spans="2:35">
      <c r="B2124" s="10" t="s">
        <v>227</v>
      </c>
      <c r="C2124" s="10" t="s">
        <v>5591</v>
      </c>
      <c r="D2124" s="10" t="s">
        <v>5592</v>
      </c>
      <c r="E2124" s="10" t="s">
        <v>61</v>
      </c>
      <c r="F2124" s="10" t="s">
        <v>61</v>
      </c>
      <c r="G2124" s="10" t="s">
        <v>46163</v>
      </c>
      <c r="H2124" s="10" t="s">
        <v>46164</v>
      </c>
      <c r="I2124" s="10" t="s">
        <v>46165</v>
      </c>
      <c r="J2124" s="10" t="s">
        <v>46166</v>
      </c>
      <c r="K2124" s="10" t="s">
        <v>18280</v>
      </c>
      <c r="L2124" s="10" t="s">
        <v>22132</v>
      </c>
      <c r="M2124" s="10" t="s">
        <v>46162</v>
      </c>
      <c r="N2124" s="10" t="s">
        <v>61</v>
      </c>
      <c r="O2124" s="10" t="s">
        <v>41372</v>
      </c>
      <c r="P2124" s="10" t="s">
        <v>61</v>
      </c>
      <c r="Q2124" s="10" t="s">
        <v>41411</v>
      </c>
      <c r="R2124" s="10" t="s">
        <v>41411</v>
      </c>
      <c r="S2124" s="15">
        <v>48.7</v>
      </c>
      <c r="T2124" s="10" t="s">
        <v>41412</v>
      </c>
      <c r="U2124" s="15">
        <v>48.7</v>
      </c>
      <c r="V2124" s="15">
        <v>48.7</v>
      </c>
      <c r="W2124" s="16">
        <f t="shared" si="143"/>
        <v>0</v>
      </c>
      <c r="X2124" s="16">
        <f t="shared" si="144"/>
        <v>0</v>
      </c>
      <c r="Y2124" s="1">
        <v>48.7</v>
      </c>
      <c r="Z2124" s="1" t="str">
        <f t="shared" si="145"/>
        <v>未整改</v>
      </c>
      <c r="AA2124" s="1" t="str">
        <f t="shared" si="146"/>
        <v>已整改</v>
      </c>
      <c r="AC2124" s="3"/>
      <c r="AD2124" s="19" t="e">
        <f>VLOOKUP(H2124,'系统导出（基本表）'!R:R,1,0)</f>
        <v>#N/A</v>
      </c>
      <c r="AE2124" s="16" t="e">
        <f>VLOOKUP(I2124,'系统导出（基本表）'!Q:R,2,0)</f>
        <v>#N/A</v>
      </c>
      <c r="AF2124" s="16" t="e">
        <f>VLOOKUP(J2124,'系统导出（基本表）'!S:T,2,0)</f>
        <v>#N/A</v>
      </c>
      <c r="AG2124" s="16"/>
      <c r="AH2124" s="16"/>
      <c r="AI2124" s="16"/>
    </row>
    <row r="2125" s="1" customFormat="1" ht="19" customHeight="1" spans="2:35">
      <c r="B2125" s="10" t="s">
        <v>227</v>
      </c>
      <c r="C2125" s="10" t="s">
        <v>5591</v>
      </c>
      <c r="D2125" s="10" t="s">
        <v>5592</v>
      </c>
      <c r="E2125" s="10" t="s">
        <v>44548</v>
      </c>
      <c r="F2125" s="10" t="s">
        <v>39276</v>
      </c>
      <c r="G2125" s="10" t="s">
        <v>46163</v>
      </c>
      <c r="H2125" s="10" t="s">
        <v>46164</v>
      </c>
      <c r="I2125" s="10" t="s">
        <v>46165</v>
      </c>
      <c r="J2125" s="10" t="s">
        <v>46166</v>
      </c>
      <c r="K2125" s="10" t="s">
        <v>18280</v>
      </c>
      <c r="L2125" s="10" t="s">
        <v>22132</v>
      </c>
      <c r="M2125" s="10" t="s">
        <v>46162</v>
      </c>
      <c r="N2125" s="10" t="s">
        <v>41377</v>
      </c>
      <c r="O2125" s="10" t="s">
        <v>41378</v>
      </c>
      <c r="P2125" s="10" t="s">
        <v>41456</v>
      </c>
      <c r="Q2125" s="10" t="s">
        <v>41411</v>
      </c>
      <c r="R2125" s="10" t="s">
        <v>41411</v>
      </c>
      <c r="S2125" s="15">
        <v>3077.41</v>
      </c>
      <c r="T2125" s="10" t="s">
        <v>41463</v>
      </c>
      <c r="U2125" s="15">
        <v>1792.21</v>
      </c>
      <c r="V2125" s="15">
        <v>1265.691164</v>
      </c>
      <c r="W2125" s="16">
        <f t="shared" si="143"/>
        <v>1811.718836</v>
      </c>
      <c r="X2125" s="16">
        <f t="shared" si="144"/>
        <v>1285.2</v>
      </c>
      <c r="Y2125" s="1">
        <v>1792.21</v>
      </c>
      <c r="Z2125" s="1" t="str">
        <f t="shared" si="145"/>
        <v>未整改</v>
      </c>
      <c r="AA2125" s="1" t="str">
        <f t="shared" si="146"/>
        <v>未整改</v>
      </c>
      <c r="AC2125" s="3"/>
      <c r="AD2125" s="19" t="e">
        <f>VLOOKUP(H2125,'系统导出（基本表）'!R:R,1,0)</f>
        <v>#N/A</v>
      </c>
      <c r="AE2125" s="16" t="e">
        <f>VLOOKUP(I2125,'系统导出（基本表）'!Q:R,2,0)</f>
        <v>#N/A</v>
      </c>
      <c r="AF2125" s="16" t="e">
        <f>VLOOKUP(J2125,'系统导出（基本表）'!S:T,2,0)</f>
        <v>#N/A</v>
      </c>
      <c r="AG2125" s="16"/>
      <c r="AH2125" s="16"/>
      <c r="AI2125" s="16"/>
    </row>
    <row r="2126" s="1" customFormat="1" ht="19" customHeight="1" spans="2:35">
      <c r="B2126" s="10" t="s">
        <v>227</v>
      </c>
      <c r="C2126" s="10" t="s">
        <v>5591</v>
      </c>
      <c r="D2126" s="10" t="s">
        <v>5592</v>
      </c>
      <c r="E2126" s="10" t="s">
        <v>61</v>
      </c>
      <c r="F2126" s="10" t="s">
        <v>61</v>
      </c>
      <c r="G2126" s="10" t="s">
        <v>46158</v>
      </c>
      <c r="H2126" s="10" t="s">
        <v>46159</v>
      </c>
      <c r="I2126" s="10" t="s">
        <v>46160</v>
      </c>
      <c r="J2126" s="10" t="s">
        <v>46161</v>
      </c>
      <c r="K2126" s="10" t="s">
        <v>18280</v>
      </c>
      <c r="L2126" s="10" t="s">
        <v>22132</v>
      </c>
      <c r="M2126" s="10" t="s">
        <v>46162</v>
      </c>
      <c r="N2126" s="10" t="s">
        <v>61</v>
      </c>
      <c r="O2126" s="10" t="s">
        <v>41372</v>
      </c>
      <c r="P2126" s="10" t="s">
        <v>61</v>
      </c>
      <c r="Q2126" s="10" t="s">
        <v>41411</v>
      </c>
      <c r="R2126" s="10" t="s">
        <v>41411</v>
      </c>
      <c r="S2126" s="15">
        <v>140.17</v>
      </c>
      <c r="T2126" s="10" t="s">
        <v>41412</v>
      </c>
      <c r="U2126" s="15">
        <v>140.17</v>
      </c>
      <c r="V2126" s="15">
        <v>140.17</v>
      </c>
      <c r="W2126" s="16">
        <f t="shared" si="143"/>
        <v>0</v>
      </c>
      <c r="X2126" s="16">
        <f t="shared" si="144"/>
        <v>0</v>
      </c>
      <c r="Y2126" s="1">
        <v>140.17</v>
      </c>
      <c r="Z2126" s="1" t="str">
        <f t="shared" si="145"/>
        <v>未整改</v>
      </c>
      <c r="AA2126" s="1" t="str">
        <f t="shared" si="146"/>
        <v>已整改</v>
      </c>
      <c r="AC2126" s="3"/>
      <c r="AD2126" s="19" t="e">
        <f>VLOOKUP(H2126,'系统导出（基本表）'!R:R,1,0)</f>
        <v>#N/A</v>
      </c>
      <c r="AE2126" s="16" t="e">
        <f>VLOOKUP(I2126,'系统导出（基本表）'!Q:R,2,0)</f>
        <v>#N/A</v>
      </c>
      <c r="AF2126" s="16" t="e">
        <f>VLOOKUP(J2126,'系统导出（基本表）'!S:T,2,0)</f>
        <v>#N/A</v>
      </c>
      <c r="AG2126" s="16"/>
      <c r="AH2126" s="16"/>
      <c r="AI2126" s="16"/>
    </row>
    <row r="2127" s="1" customFormat="1" ht="19" customHeight="1" spans="2:35">
      <c r="B2127" s="10" t="s">
        <v>227</v>
      </c>
      <c r="C2127" s="10" t="s">
        <v>5591</v>
      </c>
      <c r="D2127" s="10" t="s">
        <v>5592</v>
      </c>
      <c r="E2127" s="10" t="s">
        <v>61</v>
      </c>
      <c r="F2127" s="10" t="s">
        <v>61</v>
      </c>
      <c r="G2127" s="10" t="s">
        <v>46163</v>
      </c>
      <c r="H2127" s="10" t="s">
        <v>46164</v>
      </c>
      <c r="I2127" s="10" t="s">
        <v>46165</v>
      </c>
      <c r="J2127" s="10" t="s">
        <v>46166</v>
      </c>
      <c r="K2127" s="10" t="s">
        <v>18280</v>
      </c>
      <c r="L2127" s="10" t="s">
        <v>22132</v>
      </c>
      <c r="M2127" s="10" t="s">
        <v>46162</v>
      </c>
      <c r="N2127" s="10" t="s">
        <v>61</v>
      </c>
      <c r="O2127" s="10" t="s">
        <v>41372</v>
      </c>
      <c r="P2127" s="10" t="s">
        <v>61</v>
      </c>
      <c r="Q2127" s="10" t="s">
        <v>41411</v>
      </c>
      <c r="R2127" s="10" t="s">
        <v>41411</v>
      </c>
      <c r="S2127" s="15">
        <v>1500</v>
      </c>
      <c r="T2127" s="10" t="s">
        <v>41412</v>
      </c>
      <c r="U2127" s="15">
        <v>1500</v>
      </c>
      <c r="V2127" s="15">
        <v>1500</v>
      </c>
      <c r="W2127" s="16">
        <f t="shared" si="143"/>
        <v>0</v>
      </c>
      <c r="X2127" s="16">
        <f t="shared" si="144"/>
        <v>0</v>
      </c>
      <c r="Y2127" s="1">
        <v>1500</v>
      </c>
      <c r="Z2127" s="1" t="str">
        <f t="shared" si="145"/>
        <v>未整改</v>
      </c>
      <c r="AA2127" s="1" t="str">
        <f t="shared" si="146"/>
        <v>已整改</v>
      </c>
      <c r="AC2127" s="3"/>
      <c r="AD2127" s="19" t="e">
        <f>VLOOKUP(H2127,'系统导出（基本表）'!R:R,1,0)</f>
        <v>#N/A</v>
      </c>
      <c r="AE2127" s="16" t="e">
        <f>VLOOKUP(I2127,'系统导出（基本表）'!Q:R,2,0)</f>
        <v>#N/A</v>
      </c>
      <c r="AF2127" s="16" t="e">
        <f>VLOOKUP(J2127,'系统导出（基本表）'!S:T,2,0)</f>
        <v>#N/A</v>
      </c>
      <c r="AG2127" s="16"/>
      <c r="AH2127" s="16"/>
      <c r="AI2127" s="16"/>
    </row>
    <row r="2128" s="1" customFormat="1" ht="19" customHeight="1" spans="2:35">
      <c r="B2128" s="10" t="s">
        <v>227</v>
      </c>
      <c r="C2128" s="10" t="s">
        <v>5591</v>
      </c>
      <c r="D2128" s="10" t="s">
        <v>5592</v>
      </c>
      <c r="E2128" s="10" t="s">
        <v>61</v>
      </c>
      <c r="F2128" s="10" t="s">
        <v>61</v>
      </c>
      <c r="G2128" s="10" t="s">
        <v>46171</v>
      </c>
      <c r="H2128" s="10" t="s">
        <v>46172</v>
      </c>
      <c r="I2128" s="10" t="s">
        <v>46173</v>
      </c>
      <c r="J2128" s="10" t="s">
        <v>46174</v>
      </c>
      <c r="K2128" s="10" t="s">
        <v>7962</v>
      </c>
      <c r="L2128" s="10" t="s">
        <v>46175</v>
      </c>
      <c r="M2128" s="10" t="s">
        <v>46176</v>
      </c>
      <c r="N2128" s="10" t="s">
        <v>61</v>
      </c>
      <c r="O2128" s="10" t="s">
        <v>41372</v>
      </c>
      <c r="P2128" s="10" t="s">
        <v>61</v>
      </c>
      <c r="Q2128" s="10" t="s">
        <v>41373</v>
      </c>
      <c r="R2128" s="10" t="s">
        <v>41374</v>
      </c>
      <c r="S2128" s="15">
        <v>5956.16</v>
      </c>
      <c r="T2128" s="10" t="s">
        <v>41374</v>
      </c>
      <c r="U2128" s="15">
        <v>1619.4388</v>
      </c>
      <c r="V2128" s="15">
        <v>1619.4388</v>
      </c>
      <c r="W2128" s="16">
        <f t="shared" si="143"/>
        <v>4336.7212</v>
      </c>
      <c r="X2128" s="16">
        <f t="shared" si="144"/>
        <v>4336.7212</v>
      </c>
      <c r="Y2128" s="21">
        <f>S2128</f>
        <v>5956.16</v>
      </c>
      <c r="Z2128" s="1" t="str">
        <f t="shared" si="145"/>
        <v>未整改</v>
      </c>
      <c r="AA2128" s="1" t="str">
        <f t="shared" si="146"/>
        <v>已整改</v>
      </c>
      <c r="AC2128" s="3"/>
      <c r="AD2128" s="19" t="e">
        <f>VLOOKUP(H2128,'系统导出（基本表）'!R:R,1,0)</f>
        <v>#N/A</v>
      </c>
      <c r="AE2128" s="16" t="e">
        <f>VLOOKUP(I2128,'系统导出（基本表）'!Q:R,2,0)</f>
        <v>#N/A</v>
      </c>
      <c r="AF2128" s="16" t="e">
        <f>VLOOKUP(J2128,'系统导出（基本表）'!S:T,2,0)</f>
        <v>#N/A</v>
      </c>
      <c r="AG2128" s="16"/>
      <c r="AH2128" s="16"/>
      <c r="AI2128" s="16"/>
    </row>
    <row r="2129" s="2" customFormat="1" ht="19" customHeight="1" spans="1:33">
      <c r="A2129" s="2">
        <v>1</v>
      </c>
      <c r="B2129" s="11" t="s">
        <v>227</v>
      </c>
      <c r="C2129" s="11" t="s">
        <v>5591</v>
      </c>
      <c r="D2129" s="11" t="s">
        <v>5592</v>
      </c>
      <c r="E2129" s="10" t="s">
        <v>43375</v>
      </c>
      <c r="F2129" s="11" t="s">
        <v>39353</v>
      </c>
      <c r="G2129" s="10" t="s">
        <v>46177</v>
      </c>
      <c r="H2129" s="11" t="s">
        <v>46178</v>
      </c>
      <c r="I2129" s="11" t="s">
        <v>46179</v>
      </c>
      <c r="J2129" s="11" t="s">
        <v>46180</v>
      </c>
      <c r="K2129" s="11" t="s">
        <v>7962</v>
      </c>
      <c r="L2129" s="11" t="s">
        <v>7074</v>
      </c>
      <c r="M2129" s="11" t="s">
        <v>46176</v>
      </c>
      <c r="N2129" s="11" t="s">
        <v>41377</v>
      </c>
      <c r="O2129" s="11" t="s">
        <v>41387</v>
      </c>
      <c r="P2129" s="11" t="s">
        <v>41456</v>
      </c>
      <c r="Q2129" s="11" t="s">
        <v>41411</v>
      </c>
      <c r="R2129" s="11" t="s">
        <v>41411</v>
      </c>
      <c r="S2129" s="17">
        <v>1793.695936</v>
      </c>
      <c r="T2129" s="11" t="s">
        <v>41411</v>
      </c>
      <c r="U2129" s="17">
        <v>48.073338</v>
      </c>
      <c r="V2129" s="17">
        <v>0</v>
      </c>
      <c r="W2129" s="18">
        <f t="shared" si="143"/>
        <v>1793.695936</v>
      </c>
      <c r="X2129" s="18">
        <f t="shared" si="144"/>
        <v>1745.622598</v>
      </c>
      <c r="Y2129" s="2">
        <v>48.073338</v>
      </c>
      <c r="Z2129" s="2" t="str">
        <f t="shared" si="145"/>
        <v>未整改</v>
      </c>
      <c r="AA2129" s="2" t="str">
        <f t="shared" si="146"/>
        <v>未整改</v>
      </c>
      <c r="AD2129" s="22" t="e">
        <f>VLOOKUP(H2129,'系统导出（基本表）'!R:R,1,0)</f>
        <v>#N/A</v>
      </c>
      <c r="AE2129" s="22" t="e">
        <f>VLOOKUP(I2129,'系统导出（基本表）'!Q:R,2,0)</f>
        <v>#N/A</v>
      </c>
      <c r="AF2129" s="2" t="e">
        <f>VLOOKUP(J2129,'系统导出（基本表）'!S:T,2,0)</f>
        <v>#N/A</v>
      </c>
      <c r="AG2129" s="24"/>
    </row>
    <row r="2130" s="1" customFormat="1" ht="19" customHeight="1" spans="2:35">
      <c r="B2130" s="10" t="s">
        <v>227</v>
      </c>
      <c r="C2130" s="10" t="s">
        <v>5591</v>
      </c>
      <c r="D2130" s="10" t="s">
        <v>5592</v>
      </c>
      <c r="E2130" s="10" t="s">
        <v>41627</v>
      </c>
      <c r="F2130" s="10" t="s">
        <v>38405</v>
      </c>
      <c r="G2130" s="10" t="s">
        <v>46171</v>
      </c>
      <c r="H2130" s="10" t="s">
        <v>46172</v>
      </c>
      <c r="I2130" s="10" t="s">
        <v>46173</v>
      </c>
      <c r="J2130" s="10" t="s">
        <v>46174</v>
      </c>
      <c r="K2130" s="10" t="s">
        <v>7962</v>
      </c>
      <c r="L2130" s="10" t="s">
        <v>46175</v>
      </c>
      <c r="M2130" s="10" t="s">
        <v>46176</v>
      </c>
      <c r="N2130" s="10" t="s">
        <v>41377</v>
      </c>
      <c r="O2130" s="10" t="s">
        <v>41378</v>
      </c>
      <c r="P2130" s="10" t="s">
        <v>41456</v>
      </c>
      <c r="Q2130" s="10" t="s">
        <v>41411</v>
      </c>
      <c r="R2130" s="10" t="s">
        <v>41411</v>
      </c>
      <c r="S2130" s="15">
        <v>5956.16</v>
      </c>
      <c r="T2130" s="10" t="s">
        <v>41463</v>
      </c>
      <c r="U2130" s="15">
        <v>5956.16</v>
      </c>
      <c r="V2130" s="15">
        <v>5956.16</v>
      </c>
      <c r="W2130" s="16">
        <f t="shared" si="143"/>
        <v>0</v>
      </c>
      <c r="X2130" s="16">
        <f t="shared" si="144"/>
        <v>0</v>
      </c>
      <c r="Y2130" s="1">
        <v>5956.16</v>
      </c>
      <c r="Z2130" s="1" t="str">
        <f t="shared" si="145"/>
        <v>未整改</v>
      </c>
      <c r="AA2130" s="1" t="str">
        <f t="shared" si="146"/>
        <v>已整改</v>
      </c>
      <c r="AC2130" s="3"/>
      <c r="AD2130" s="19" t="e">
        <f>VLOOKUP(H2130,'系统导出（基本表）'!R:R,1,0)</f>
        <v>#N/A</v>
      </c>
      <c r="AE2130" s="16" t="e">
        <f>VLOOKUP(I2130,'系统导出（基本表）'!Q:R,2,0)</f>
        <v>#N/A</v>
      </c>
      <c r="AF2130" s="16" t="e">
        <f>VLOOKUP(J2130,'系统导出（基本表）'!S:T,2,0)</f>
        <v>#N/A</v>
      </c>
      <c r="AG2130" s="16"/>
      <c r="AH2130" s="16"/>
      <c r="AI2130" s="16"/>
    </row>
    <row r="2131" s="1" customFormat="1" ht="19" customHeight="1" spans="2:35">
      <c r="B2131" s="10" t="s">
        <v>227</v>
      </c>
      <c r="C2131" s="10" t="s">
        <v>5591</v>
      </c>
      <c r="D2131" s="10" t="s">
        <v>5592</v>
      </c>
      <c r="E2131" s="10" t="s">
        <v>61</v>
      </c>
      <c r="F2131" s="10" t="s">
        <v>61</v>
      </c>
      <c r="G2131" s="10" t="s">
        <v>46171</v>
      </c>
      <c r="H2131" s="10" t="s">
        <v>46172</v>
      </c>
      <c r="I2131" s="10" t="s">
        <v>46173</v>
      </c>
      <c r="J2131" s="10" t="s">
        <v>46174</v>
      </c>
      <c r="K2131" s="10" t="s">
        <v>7962</v>
      </c>
      <c r="L2131" s="10" t="s">
        <v>46175</v>
      </c>
      <c r="M2131" s="10" t="s">
        <v>46176</v>
      </c>
      <c r="N2131" s="10" t="s">
        <v>61</v>
      </c>
      <c r="O2131" s="10" t="s">
        <v>41372</v>
      </c>
      <c r="P2131" s="10" t="s">
        <v>61</v>
      </c>
      <c r="Q2131" s="10" t="s">
        <v>41354</v>
      </c>
      <c r="R2131" s="10" t="s">
        <v>41354</v>
      </c>
      <c r="S2131" s="15">
        <v>11.93</v>
      </c>
      <c r="T2131" s="10" t="s">
        <v>41902</v>
      </c>
      <c r="U2131" s="15">
        <v>11.93</v>
      </c>
      <c r="V2131" s="15">
        <v>11.93</v>
      </c>
      <c r="W2131" s="16">
        <f t="shared" si="143"/>
        <v>0</v>
      </c>
      <c r="X2131" s="16">
        <f t="shared" si="144"/>
        <v>0</v>
      </c>
      <c r="Y2131" s="1">
        <v>11.93</v>
      </c>
      <c r="Z2131" s="1" t="str">
        <f t="shared" si="145"/>
        <v>未整改</v>
      </c>
      <c r="AA2131" s="1" t="str">
        <f t="shared" si="146"/>
        <v>已整改</v>
      </c>
      <c r="AC2131" s="3"/>
      <c r="AD2131" s="19" t="e">
        <f>VLOOKUP(H2131,'系统导出（基本表）'!R:R,1,0)</f>
        <v>#N/A</v>
      </c>
      <c r="AE2131" s="16" t="e">
        <f>VLOOKUP(I2131,'系统导出（基本表）'!Q:R,2,0)</f>
        <v>#N/A</v>
      </c>
      <c r="AF2131" s="16" t="e">
        <f>VLOOKUP(J2131,'系统导出（基本表）'!S:T,2,0)</f>
        <v>#N/A</v>
      </c>
      <c r="AG2131" s="16"/>
      <c r="AH2131" s="16"/>
      <c r="AI2131" s="16"/>
    </row>
    <row r="2132" s="1" customFormat="1" ht="19" customHeight="1" spans="2:35">
      <c r="B2132" s="10" t="s">
        <v>227</v>
      </c>
      <c r="C2132" s="10" t="s">
        <v>5591</v>
      </c>
      <c r="D2132" s="10" t="s">
        <v>5592</v>
      </c>
      <c r="E2132" s="10" t="s">
        <v>43375</v>
      </c>
      <c r="F2132" s="10" t="s">
        <v>39353</v>
      </c>
      <c r="G2132" s="10" t="s">
        <v>46177</v>
      </c>
      <c r="H2132" s="10" t="s">
        <v>46178</v>
      </c>
      <c r="I2132" s="10" t="s">
        <v>46179</v>
      </c>
      <c r="J2132" s="10" t="s">
        <v>46180</v>
      </c>
      <c r="K2132" s="10" t="s">
        <v>7962</v>
      </c>
      <c r="L2132" s="10" t="s">
        <v>46175</v>
      </c>
      <c r="M2132" s="10" t="s">
        <v>46176</v>
      </c>
      <c r="N2132" s="10" t="s">
        <v>41377</v>
      </c>
      <c r="O2132" s="10" t="s">
        <v>41378</v>
      </c>
      <c r="P2132" s="10" t="s">
        <v>41456</v>
      </c>
      <c r="Q2132" s="10" t="s">
        <v>41411</v>
      </c>
      <c r="R2132" s="10" t="s">
        <v>41411</v>
      </c>
      <c r="S2132" s="15">
        <v>3065.63</v>
      </c>
      <c r="T2132" s="10" t="s">
        <v>41463</v>
      </c>
      <c r="U2132" s="15">
        <v>2470.69</v>
      </c>
      <c r="V2132" s="15">
        <v>161.53</v>
      </c>
      <c r="W2132" s="16">
        <f t="shared" si="143"/>
        <v>2904.1</v>
      </c>
      <c r="X2132" s="16">
        <f t="shared" si="144"/>
        <v>594.94</v>
      </c>
      <c r="Y2132" s="1">
        <v>2470.69</v>
      </c>
      <c r="Z2132" s="1" t="str">
        <f t="shared" si="145"/>
        <v>未整改</v>
      </c>
      <c r="AA2132" s="1" t="str">
        <f t="shared" si="146"/>
        <v>未整改</v>
      </c>
      <c r="AC2132" s="3"/>
      <c r="AD2132" s="19" t="e">
        <f>VLOOKUP(H2132,'系统导出（基本表）'!R:R,1,0)</f>
        <v>#N/A</v>
      </c>
      <c r="AE2132" s="16" t="e">
        <f>VLOOKUP(I2132,'系统导出（基本表）'!Q:R,2,0)</f>
        <v>#N/A</v>
      </c>
      <c r="AF2132" s="16" t="e">
        <f>VLOOKUP(J2132,'系统导出（基本表）'!S:T,2,0)</f>
        <v>#N/A</v>
      </c>
      <c r="AG2132" s="16"/>
      <c r="AH2132" s="16"/>
      <c r="AI2132" s="16"/>
    </row>
    <row r="2133" s="1" customFormat="1" ht="19" customHeight="1" spans="2:35">
      <c r="B2133" s="10" t="s">
        <v>227</v>
      </c>
      <c r="C2133" s="10" t="s">
        <v>5591</v>
      </c>
      <c r="D2133" s="10" t="s">
        <v>5592</v>
      </c>
      <c r="E2133" s="10" t="s">
        <v>61</v>
      </c>
      <c r="F2133" s="10" t="s">
        <v>61</v>
      </c>
      <c r="G2133" s="10" t="s">
        <v>46177</v>
      </c>
      <c r="H2133" s="10" t="s">
        <v>46178</v>
      </c>
      <c r="I2133" s="10" t="s">
        <v>46179</v>
      </c>
      <c r="J2133" s="10" t="s">
        <v>46180</v>
      </c>
      <c r="K2133" s="10" t="s">
        <v>7962</v>
      </c>
      <c r="L2133" s="10" t="s">
        <v>46175</v>
      </c>
      <c r="M2133" s="10" t="s">
        <v>46176</v>
      </c>
      <c r="N2133" s="10" t="s">
        <v>61</v>
      </c>
      <c r="O2133" s="10" t="s">
        <v>41372</v>
      </c>
      <c r="P2133" s="10" t="s">
        <v>61</v>
      </c>
      <c r="Q2133" s="10" t="s">
        <v>41411</v>
      </c>
      <c r="R2133" s="10" t="s">
        <v>41411</v>
      </c>
      <c r="S2133" s="15">
        <v>6661.46</v>
      </c>
      <c r="T2133" s="10" t="s">
        <v>41412</v>
      </c>
      <c r="U2133" s="15">
        <v>3813.926</v>
      </c>
      <c r="V2133" s="15">
        <v>3813.926</v>
      </c>
      <c r="W2133" s="16">
        <f t="shared" si="143"/>
        <v>2847.534</v>
      </c>
      <c r="X2133" s="16">
        <f t="shared" si="144"/>
        <v>2847.534</v>
      </c>
      <c r="Y2133" s="1">
        <v>3813.926</v>
      </c>
      <c r="Z2133" s="1" t="str">
        <f t="shared" si="145"/>
        <v>未整改</v>
      </c>
      <c r="AA2133" s="1" t="str">
        <f t="shared" si="146"/>
        <v>未整改</v>
      </c>
      <c r="AC2133" s="3"/>
      <c r="AD2133" s="19" t="e">
        <f>VLOOKUP(H2133,'系统导出（基本表）'!R:R,1,0)</f>
        <v>#N/A</v>
      </c>
      <c r="AE2133" s="16" t="e">
        <f>VLOOKUP(I2133,'系统导出（基本表）'!Q:R,2,0)</f>
        <v>#N/A</v>
      </c>
      <c r="AF2133" s="16" t="e">
        <f>VLOOKUP(J2133,'系统导出（基本表）'!S:T,2,0)</f>
        <v>#N/A</v>
      </c>
      <c r="AG2133" s="16"/>
      <c r="AH2133" s="16"/>
      <c r="AI2133" s="16"/>
    </row>
    <row r="2134" s="2" customFormat="1" ht="19" customHeight="1" spans="1:33">
      <c r="A2134" s="2">
        <v>1</v>
      </c>
      <c r="B2134" s="11" t="s">
        <v>227</v>
      </c>
      <c r="C2134" s="11" t="s">
        <v>5591</v>
      </c>
      <c r="D2134" s="11" t="s">
        <v>5592</v>
      </c>
      <c r="E2134" s="10" t="s">
        <v>41627</v>
      </c>
      <c r="F2134" s="11" t="s">
        <v>38405</v>
      </c>
      <c r="G2134" s="10" t="s">
        <v>46171</v>
      </c>
      <c r="H2134" s="11" t="s">
        <v>46172</v>
      </c>
      <c r="I2134" s="11" t="s">
        <v>46173</v>
      </c>
      <c r="J2134" s="11" t="s">
        <v>46174</v>
      </c>
      <c r="K2134" s="11" t="s">
        <v>7962</v>
      </c>
      <c r="L2134" s="11" t="s">
        <v>7074</v>
      </c>
      <c r="M2134" s="11" t="s">
        <v>46176</v>
      </c>
      <c r="N2134" s="11" t="s">
        <v>41377</v>
      </c>
      <c r="O2134" s="11" t="s">
        <v>41387</v>
      </c>
      <c r="P2134" s="11" t="s">
        <v>41456</v>
      </c>
      <c r="Q2134" s="11" t="s">
        <v>41411</v>
      </c>
      <c r="R2134" s="11" t="s">
        <v>41411</v>
      </c>
      <c r="S2134" s="17">
        <v>11.93</v>
      </c>
      <c r="T2134" s="11" t="s">
        <v>41411</v>
      </c>
      <c r="U2134" s="17">
        <v>11.93</v>
      </c>
      <c r="V2134" s="17">
        <v>0</v>
      </c>
      <c r="W2134" s="18">
        <f t="shared" si="143"/>
        <v>11.93</v>
      </c>
      <c r="X2134" s="18">
        <f t="shared" si="144"/>
        <v>0</v>
      </c>
      <c r="Y2134" s="2">
        <v>11.93</v>
      </c>
      <c r="Z2134" s="2" t="str">
        <f t="shared" si="145"/>
        <v>未整改</v>
      </c>
      <c r="AA2134" s="2" t="str">
        <f t="shared" si="146"/>
        <v>已整改</v>
      </c>
      <c r="AD2134" s="22" t="e">
        <f>VLOOKUP(H2134,'系统导出（基本表）'!R:R,1,0)</f>
        <v>#N/A</v>
      </c>
      <c r="AE2134" s="22" t="e">
        <f>VLOOKUP(I2134,'系统导出（基本表）'!Q:R,2,0)</f>
        <v>#N/A</v>
      </c>
      <c r="AF2134" s="2" t="e">
        <f>VLOOKUP(J2134,'系统导出（基本表）'!S:T,2,0)</f>
        <v>#N/A</v>
      </c>
      <c r="AG2134" s="24"/>
    </row>
    <row r="2135" s="1" customFormat="1" ht="19" customHeight="1" spans="2:35">
      <c r="B2135" s="10" t="s">
        <v>227</v>
      </c>
      <c r="C2135" s="10" t="s">
        <v>5591</v>
      </c>
      <c r="D2135" s="10" t="s">
        <v>5592</v>
      </c>
      <c r="E2135" s="10" t="s">
        <v>41627</v>
      </c>
      <c r="F2135" s="10" t="s">
        <v>38405</v>
      </c>
      <c r="G2135" s="10" t="s">
        <v>46171</v>
      </c>
      <c r="H2135" s="10" t="s">
        <v>46172</v>
      </c>
      <c r="I2135" s="10" t="s">
        <v>46173</v>
      </c>
      <c r="J2135" s="10" t="s">
        <v>46174</v>
      </c>
      <c r="K2135" s="10" t="s">
        <v>7962</v>
      </c>
      <c r="L2135" s="10" t="s">
        <v>46175</v>
      </c>
      <c r="M2135" s="10" t="s">
        <v>46176</v>
      </c>
      <c r="N2135" s="10" t="s">
        <v>41377</v>
      </c>
      <c r="O2135" s="10" t="s">
        <v>41378</v>
      </c>
      <c r="P2135" s="10" t="s">
        <v>41456</v>
      </c>
      <c r="Q2135" s="10" t="s">
        <v>41411</v>
      </c>
      <c r="R2135" s="10" t="s">
        <v>41411</v>
      </c>
      <c r="S2135" s="15">
        <v>11.93</v>
      </c>
      <c r="T2135" s="10" t="s">
        <v>41463</v>
      </c>
      <c r="U2135" s="15">
        <v>11.93</v>
      </c>
      <c r="V2135" s="15">
        <v>11.93</v>
      </c>
      <c r="W2135" s="16">
        <f t="shared" si="143"/>
        <v>0</v>
      </c>
      <c r="X2135" s="16">
        <f t="shared" si="144"/>
        <v>0</v>
      </c>
      <c r="Y2135" s="1">
        <v>11.93</v>
      </c>
      <c r="Z2135" s="1" t="str">
        <f t="shared" si="145"/>
        <v>未整改</v>
      </c>
      <c r="AA2135" s="1" t="str">
        <f t="shared" si="146"/>
        <v>已整改</v>
      </c>
      <c r="AC2135" s="3"/>
      <c r="AD2135" s="19" t="e">
        <f>VLOOKUP(H2135,'系统导出（基本表）'!R:R,1,0)</f>
        <v>#N/A</v>
      </c>
      <c r="AE2135" s="16" t="e">
        <f>VLOOKUP(I2135,'系统导出（基本表）'!Q:R,2,0)</f>
        <v>#N/A</v>
      </c>
      <c r="AF2135" s="16" t="e">
        <f>VLOOKUP(J2135,'系统导出（基本表）'!S:T,2,0)</f>
        <v>#N/A</v>
      </c>
      <c r="AG2135" s="16"/>
      <c r="AH2135" s="16"/>
      <c r="AI2135" s="16"/>
    </row>
    <row r="2136" s="1" customFormat="1" ht="19" customHeight="1" spans="2:35">
      <c r="B2136" s="10" t="s">
        <v>227</v>
      </c>
      <c r="C2136" s="10" t="s">
        <v>5591</v>
      </c>
      <c r="D2136" s="10" t="s">
        <v>5592</v>
      </c>
      <c r="E2136" s="10" t="s">
        <v>43779</v>
      </c>
      <c r="F2136" s="10" t="s">
        <v>39302</v>
      </c>
      <c r="G2136" s="10" t="s">
        <v>46181</v>
      </c>
      <c r="H2136" s="10" t="s">
        <v>46182</v>
      </c>
      <c r="I2136" s="10" t="s">
        <v>46183</v>
      </c>
      <c r="J2136" s="10" t="s">
        <v>46184</v>
      </c>
      <c r="K2136" s="10" t="s">
        <v>46185</v>
      </c>
      <c r="L2136" s="10" t="s">
        <v>46186</v>
      </c>
      <c r="M2136" s="10" t="s">
        <v>46187</v>
      </c>
      <c r="N2136" s="10" t="s">
        <v>41377</v>
      </c>
      <c r="O2136" s="10" t="s">
        <v>41378</v>
      </c>
      <c r="P2136" s="10" t="s">
        <v>41456</v>
      </c>
      <c r="Q2136" s="10" t="s">
        <v>41411</v>
      </c>
      <c r="R2136" s="10" t="s">
        <v>41411</v>
      </c>
      <c r="S2136" s="15">
        <v>4468.34</v>
      </c>
      <c r="T2136" s="10" t="s">
        <v>41463</v>
      </c>
      <c r="U2136" s="15">
        <v>3525.66</v>
      </c>
      <c r="V2136" s="15">
        <v>3247.42</v>
      </c>
      <c r="W2136" s="16">
        <f t="shared" si="143"/>
        <v>1220.92</v>
      </c>
      <c r="X2136" s="16">
        <f t="shared" si="144"/>
        <v>942.68</v>
      </c>
      <c r="Y2136" s="1">
        <v>3525.66</v>
      </c>
      <c r="Z2136" s="1" t="str">
        <f t="shared" si="145"/>
        <v>未整改</v>
      </c>
      <c r="AA2136" s="1" t="str">
        <f t="shared" si="146"/>
        <v>未整改</v>
      </c>
      <c r="AC2136" s="3"/>
      <c r="AD2136" s="19" t="e">
        <f>VLOOKUP(H2136,'系统导出（基本表）'!R:R,1,0)</f>
        <v>#N/A</v>
      </c>
      <c r="AE2136" s="16" t="e">
        <f>VLOOKUP(I2136,'系统导出（基本表）'!Q:R,2,0)</f>
        <v>#N/A</v>
      </c>
      <c r="AF2136" s="16" t="e">
        <f>VLOOKUP(J2136,'系统导出（基本表）'!S:T,2,0)</f>
        <v>#N/A</v>
      </c>
      <c r="AG2136" s="16"/>
      <c r="AH2136" s="16"/>
      <c r="AI2136" s="16"/>
    </row>
    <row r="2137" s="2" customFormat="1" ht="19" customHeight="1" spans="1:33">
      <c r="A2137" s="2">
        <v>1</v>
      </c>
      <c r="B2137" s="11" t="s">
        <v>227</v>
      </c>
      <c r="C2137" s="11" t="s">
        <v>5591</v>
      </c>
      <c r="D2137" s="11" t="s">
        <v>5592</v>
      </c>
      <c r="E2137" s="10" t="s">
        <v>43779</v>
      </c>
      <c r="F2137" s="11" t="s">
        <v>39302</v>
      </c>
      <c r="G2137" s="10" t="s">
        <v>46181</v>
      </c>
      <c r="H2137" s="11" t="s">
        <v>46182</v>
      </c>
      <c r="I2137" s="11" t="s">
        <v>46183</v>
      </c>
      <c r="J2137" s="11" t="s">
        <v>46184</v>
      </c>
      <c r="K2137" s="11" t="s">
        <v>46185</v>
      </c>
      <c r="L2137" s="11" t="s">
        <v>23157</v>
      </c>
      <c r="M2137" s="11" t="s">
        <v>46187</v>
      </c>
      <c r="N2137" s="11" t="s">
        <v>41377</v>
      </c>
      <c r="O2137" s="11" t="s">
        <v>41387</v>
      </c>
      <c r="P2137" s="11" t="s">
        <v>41456</v>
      </c>
      <c r="Q2137" s="11" t="s">
        <v>41411</v>
      </c>
      <c r="R2137" s="11" t="s">
        <v>41411</v>
      </c>
      <c r="S2137" s="17">
        <v>1430.04</v>
      </c>
      <c r="T2137" s="11" t="s">
        <v>41411</v>
      </c>
      <c r="U2137" s="17">
        <v>272.4144</v>
      </c>
      <c r="V2137" s="17">
        <v>0</v>
      </c>
      <c r="W2137" s="18">
        <f t="shared" si="143"/>
        <v>1430.04</v>
      </c>
      <c r="X2137" s="18">
        <f t="shared" si="144"/>
        <v>1157.6256</v>
      </c>
      <c r="Y2137" s="2">
        <v>272.4144</v>
      </c>
      <c r="Z2137" s="2" t="str">
        <f t="shared" si="145"/>
        <v>未整改</v>
      </c>
      <c r="AA2137" s="2" t="str">
        <f t="shared" si="146"/>
        <v>未整改</v>
      </c>
      <c r="AD2137" s="22" t="e">
        <f>VLOOKUP(H2137,'系统导出（基本表）'!R:R,1,0)</f>
        <v>#N/A</v>
      </c>
      <c r="AE2137" s="22" t="e">
        <f>VLOOKUP(I2137,'系统导出（基本表）'!Q:R,2,0)</f>
        <v>#N/A</v>
      </c>
      <c r="AF2137" s="2" t="e">
        <f>VLOOKUP(J2137,'系统导出（基本表）'!S:T,2,0)</f>
        <v>#N/A</v>
      </c>
      <c r="AG2137" s="24"/>
    </row>
    <row r="2138" s="1" customFormat="1" ht="19" customHeight="1" spans="2:35">
      <c r="B2138" s="10" t="s">
        <v>227</v>
      </c>
      <c r="C2138" s="10" t="s">
        <v>5591</v>
      </c>
      <c r="D2138" s="10" t="s">
        <v>5592</v>
      </c>
      <c r="E2138" s="10" t="s">
        <v>61</v>
      </c>
      <c r="F2138" s="10" t="s">
        <v>61</v>
      </c>
      <c r="G2138" s="10" t="s">
        <v>34089</v>
      </c>
      <c r="H2138" s="10" t="s">
        <v>34082</v>
      </c>
      <c r="I2138" s="10" t="s">
        <v>34081</v>
      </c>
      <c r="J2138" s="10" t="s">
        <v>34081</v>
      </c>
      <c r="K2138" s="10" t="s">
        <v>34088</v>
      </c>
      <c r="L2138" s="10" t="s">
        <v>46188</v>
      </c>
      <c r="M2138" s="10" t="s">
        <v>46189</v>
      </c>
      <c r="N2138" s="10" t="s">
        <v>61</v>
      </c>
      <c r="O2138" s="10" t="s">
        <v>41372</v>
      </c>
      <c r="P2138" s="10" t="s">
        <v>61</v>
      </c>
      <c r="Q2138" s="10" t="s">
        <v>41354</v>
      </c>
      <c r="R2138" s="10" t="s">
        <v>41354</v>
      </c>
      <c r="S2138" s="15">
        <v>217.29</v>
      </c>
      <c r="T2138" s="10" t="s">
        <v>41902</v>
      </c>
      <c r="U2138" s="15">
        <v>217.29</v>
      </c>
      <c r="V2138" s="15">
        <v>217.29</v>
      </c>
      <c r="W2138" s="16">
        <f t="shared" si="143"/>
        <v>0</v>
      </c>
      <c r="X2138" s="16">
        <f t="shared" si="144"/>
        <v>0</v>
      </c>
      <c r="Y2138" s="1">
        <v>217.29</v>
      </c>
      <c r="Z2138" s="1" t="str">
        <f t="shared" si="145"/>
        <v>未整改</v>
      </c>
      <c r="AA2138" s="1" t="str">
        <f t="shared" si="146"/>
        <v>已整改</v>
      </c>
      <c r="AC2138" s="3"/>
      <c r="AD2138" s="19" t="e">
        <f>VLOOKUP(H2138,'系统导出（基本表）'!R:R,1,0)</f>
        <v>#N/A</v>
      </c>
      <c r="AE2138" s="16" t="e">
        <f>VLOOKUP(I2138,'系统导出（基本表）'!Q:R,2,0)</f>
        <v>#N/A</v>
      </c>
      <c r="AF2138" s="16" t="e">
        <f>VLOOKUP(J2138,'系统导出（基本表）'!S:T,2,0)</f>
        <v>#N/A</v>
      </c>
      <c r="AG2138" s="16"/>
      <c r="AH2138" s="16"/>
      <c r="AI2138" s="16"/>
    </row>
    <row r="2139" s="2" customFormat="1" ht="19" customHeight="1" spans="1:33">
      <c r="A2139" s="2">
        <v>1</v>
      </c>
      <c r="B2139" s="11" t="s">
        <v>227</v>
      </c>
      <c r="C2139" s="11" t="s">
        <v>5591</v>
      </c>
      <c r="D2139" s="11" t="s">
        <v>5592</v>
      </c>
      <c r="E2139" s="10" t="s">
        <v>42239</v>
      </c>
      <c r="F2139" s="11" t="s">
        <v>39291</v>
      </c>
      <c r="G2139" s="10" t="s">
        <v>46190</v>
      </c>
      <c r="H2139" s="11" t="s">
        <v>46191</v>
      </c>
      <c r="I2139" s="11" t="s">
        <v>46192</v>
      </c>
      <c r="J2139" s="11" t="s">
        <v>46193</v>
      </c>
      <c r="K2139" s="11" t="s">
        <v>34088</v>
      </c>
      <c r="L2139" s="11" t="s">
        <v>34080</v>
      </c>
      <c r="M2139" s="11" t="s">
        <v>46189</v>
      </c>
      <c r="N2139" s="11" t="s">
        <v>41377</v>
      </c>
      <c r="O2139" s="11" t="s">
        <v>41387</v>
      </c>
      <c r="P2139" s="11" t="s">
        <v>41456</v>
      </c>
      <c r="Q2139" s="11" t="s">
        <v>41411</v>
      </c>
      <c r="R2139" s="11" t="s">
        <v>41411</v>
      </c>
      <c r="S2139" s="17">
        <v>1212.54</v>
      </c>
      <c r="T2139" s="11" t="s">
        <v>41411</v>
      </c>
      <c r="U2139" s="17">
        <v>1153.923403</v>
      </c>
      <c r="V2139" s="17">
        <v>0</v>
      </c>
      <c r="W2139" s="18">
        <f t="shared" si="143"/>
        <v>1212.54</v>
      </c>
      <c r="X2139" s="18">
        <f t="shared" si="144"/>
        <v>58.616597</v>
      </c>
      <c r="Y2139" s="2">
        <v>1153.923403</v>
      </c>
      <c r="Z2139" s="2" t="str">
        <f t="shared" si="145"/>
        <v>未整改</v>
      </c>
      <c r="AA2139" s="2" t="str">
        <f t="shared" si="146"/>
        <v>未整改</v>
      </c>
      <c r="AD2139" s="22" t="e">
        <f>VLOOKUP(H2139,'系统导出（基本表）'!R:R,1,0)</f>
        <v>#N/A</v>
      </c>
      <c r="AE2139" s="22" t="e">
        <f>VLOOKUP(I2139,'系统导出（基本表）'!Q:R,2,0)</f>
        <v>#N/A</v>
      </c>
      <c r="AF2139" s="2" t="e">
        <f>VLOOKUP(J2139,'系统导出（基本表）'!S:T,2,0)</f>
        <v>#N/A</v>
      </c>
      <c r="AG2139" s="24"/>
    </row>
    <row r="2140" s="1" customFormat="1" ht="19" customHeight="1" spans="2:35">
      <c r="B2140" s="10" t="s">
        <v>227</v>
      </c>
      <c r="C2140" s="10" t="s">
        <v>5591</v>
      </c>
      <c r="D2140" s="10" t="s">
        <v>5592</v>
      </c>
      <c r="E2140" s="10" t="s">
        <v>61</v>
      </c>
      <c r="F2140" s="10" t="s">
        <v>61</v>
      </c>
      <c r="G2140" s="10" t="s">
        <v>34089</v>
      </c>
      <c r="H2140" s="10" t="s">
        <v>34082</v>
      </c>
      <c r="I2140" s="10" t="s">
        <v>34081</v>
      </c>
      <c r="J2140" s="10" t="s">
        <v>34081</v>
      </c>
      <c r="K2140" s="10" t="s">
        <v>34088</v>
      </c>
      <c r="L2140" s="10" t="s">
        <v>46188</v>
      </c>
      <c r="M2140" s="10" t="s">
        <v>46189</v>
      </c>
      <c r="N2140" s="10" t="s">
        <v>61</v>
      </c>
      <c r="O2140" s="10" t="s">
        <v>41372</v>
      </c>
      <c r="P2140" s="10" t="s">
        <v>61</v>
      </c>
      <c r="Q2140" s="10" t="s">
        <v>41411</v>
      </c>
      <c r="R2140" s="10" t="s">
        <v>41411</v>
      </c>
      <c r="S2140" s="15">
        <v>5133.89</v>
      </c>
      <c r="T2140" s="10" t="s">
        <v>41412</v>
      </c>
      <c r="U2140" s="15">
        <v>5133.89</v>
      </c>
      <c r="V2140" s="15">
        <v>5133.89</v>
      </c>
      <c r="W2140" s="16">
        <f t="shared" si="143"/>
        <v>0</v>
      </c>
      <c r="X2140" s="16">
        <f t="shared" si="144"/>
        <v>0</v>
      </c>
      <c r="Y2140" s="1">
        <v>5133.89</v>
      </c>
      <c r="Z2140" s="1" t="str">
        <f t="shared" si="145"/>
        <v>未整改</v>
      </c>
      <c r="AA2140" s="1" t="str">
        <f t="shared" si="146"/>
        <v>已整改</v>
      </c>
      <c r="AC2140" s="3"/>
      <c r="AD2140" s="19" t="e">
        <f>VLOOKUP(H2140,'系统导出（基本表）'!R:R,1,0)</f>
        <v>#N/A</v>
      </c>
      <c r="AE2140" s="16" t="e">
        <f>VLOOKUP(I2140,'系统导出（基本表）'!Q:R,2,0)</f>
        <v>#N/A</v>
      </c>
      <c r="AF2140" s="16" t="e">
        <f>VLOOKUP(J2140,'系统导出（基本表）'!S:T,2,0)</f>
        <v>#N/A</v>
      </c>
      <c r="AG2140" s="16"/>
      <c r="AH2140" s="16"/>
      <c r="AI2140" s="16"/>
    </row>
    <row r="2141" s="1" customFormat="1" ht="19" customHeight="1" spans="2:35">
      <c r="B2141" s="10" t="s">
        <v>227</v>
      </c>
      <c r="C2141" s="10" t="s">
        <v>5591</v>
      </c>
      <c r="D2141" s="10" t="s">
        <v>5592</v>
      </c>
      <c r="E2141" s="10" t="s">
        <v>46194</v>
      </c>
      <c r="F2141" s="10" t="s">
        <v>39841</v>
      </c>
      <c r="G2141" s="10" t="s">
        <v>34089</v>
      </c>
      <c r="H2141" s="10" t="s">
        <v>34082</v>
      </c>
      <c r="I2141" s="10" t="s">
        <v>34081</v>
      </c>
      <c r="J2141" s="10" t="s">
        <v>34081</v>
      </c>
      <c r="K2141" s="10" t="s">
        <v>34088</v>
      </c>
      <c r="L2141" s="10" t="s">
        <v>34079</v>
      </c>
      <c r="M2141" s="10" t="s">
        <v>46189</v>
      </c>
      <c r="N2141" s="10" t="s">
        <v>41377</v>
      </c>
      <c r="O2141" s="10" t="s">
        <v>41378</v>
      </c>
      <c r="P2141" s="10" t="s">
        <v>41456</v>
      </c>
      <c r="Q2141" s="10" t="s">
        <v>41411</v>
      </c>
      <c r="R2141" s="10" t="s">
        <v>41411</v>
      </c>
      <c r="S2141" s="15">
        <v>9681.46</v>
      </c>
      <c r="T2141" s="10" t="s">
        <v>41463</v>
      </c>
      <c r="U2141" s="15">
        <v>13213.8023</v>
      </c>
      <c r="V2141" s="15">
        <v>7593.837413</v>
      </c>
      <c r="W2141" s="16">
        <f t="shared" si="143"/>
        <v>2087.622587</v>
      </c>
      <c r="X2141" s="16">
        <f t="shared" si="144"/>
        <v>-3532.3423</v>
      </c>
      <c r="Y2141" s="1">
        <v>13213.8023</v>
      </c>
      <c r="Z2141" s="1" t="str">
        <f t="shared" si="145"/>
        <v>未整改</v>
      </c>
      <c r="AA2141" s="1" t="str">
        <f t="shared" si="146"/>
        <v>已整改</v>
      </c>
      <c r="AC2141" s="3"/>
      <c r="AD2141" s="19" t="e">
        <f>VLOOKUP(H2141,'系统导出（基本表）'!R:R,1,0)</f>
        <v>#N/A</v>
      </c>
      <c r="AE2141" s="16" t="e">
        <f>VLOOKUP(I2141,'系统导出（基本表）'!Q:R,2,0)</f>
        <v>#N/A</v>
      </c>
      <c r="AF2141" s="16" t="e">
        <f>VLOOKUP(J2141,'系统导出（基本表）'!S:T,2,0)</f>
        <v>#N/A</v>
      </c>
      <c r="AG2141" s="16"/>
      <c r="AH2141" s="16"/>
      <c r="AI2141" s="16"/>
    </row>
    <row r="2142" s="2" customFormat="1" ht="19" customHeight="1" spans="1:33">
      <c r="A2142" s="2">
        <v>1</v>
      </c>
      <c r="B2142" s="11" t="s">
        <v>227</v>
      </c>
      <c r="C2142" s="11" t="s">
        <v>5591</v>
      </c>
      <c r="D2142" s="11" t="s">
        <v>5592</v>
      </c>
      <c r="E2142" s="10" t="s">
        <v>46195</v>
      </c>
      <c r="F2142" s="11" t="s">
        <v>39841</v>
      </c>
      <c r="G2142" s="10" t="s">
        <v>34089</v>
      </c>
      <c r="H2142" s="11" t="s">
        <v>34082</v>
      </c>
      <c r="I2142" s="11" t="s">
        <v>34081</v>
      </c>
      <c r="J2142" s="11" t="s">
        <v>34081</v>
      </c>
      <c r="K2142" s="11" t="s">
        <v>34088</v>
      </c>
      <c r="L2142" s="11" t="s">
        <v>34080</v>
      </c>
      <c r="M2142" s="11" t="s">
        <v>46189</v>
      </c>
      <c r="N2142" s="11" t="s">
        <v>41377</v>
      </c>
      <c r="O2142" s="11" t="s">
        <v>41387</v>
      </c>
      <c r="P2142" s="11" t="s">
        <v>41456</v>
      </c>
      <c r="Q2142" s="11" t="s">
        <v>41411</v>
      </c>
      <c r="R2142" s="11" t="s">
        <v>41411</v>
      </c>
      <c r="S2142" s="17">
        <v>5283.49</v>
      </c>
      <c r="T2142" s="11" t="s">
        <v>41411</v>
      </c>
      <c r="U2142" s="17">
        <v>3895.296698</v>
      </c>
      <c r="V2142" s="17">
        <v>0</v>
      </c>
      <c r="W2142" s="18">
        <f t="shared" si="143"/>
        <v>5283.49</v>
      </c>
      <c r="X2142" s="18">
        <f t="shared" si="144"/>
        <v>1388.193302</v>
      </c>
      <c r="Y2142" s="2">
        <v>3895.296698</v>
      </c>
      <c r="Z2142" s="2" t="str">
        <f t="shared" si="145"/>
        <v>未整改</v>
      </c>
      <c r="AA2142" s="2" t="str">
        <f t="shared" si="146"/>
        <v>未整改</v>
      </c>
      <c r="AD2142" s="22" t="e">
        <f>VLOOKUP(H2142,'系统导出（基本表）'!R:R,1,0)</f>
        <v>#N/A</v>
      </c>
      <c r="AE2142" s="22" t="e">
        <f>VLOOKUP(I2142,'系统导出（基本表）'!Q:R,2,0)</f>
        <v>#N/A</v>
      </c>
      <c r="AF2142" s="2" t="e">
        <f>VLOOKUP(J2142,'系统导出（基本表）'!S:T,2,0)</f>
        <v>#N/A</v>
      </c>
      <c r="AG2142" s="24"/>
    </row>
    <row r="2143" s="1" customFormat="1" ht="19" customHeight="1" spans="2:35">
      <c r="B2143" s="10" t="s">
        <v>227</v>
      </c>
      <c r="C2143" s="10" t="s">
        <v>5591</v>
      </c>
      <c r="D2143" s="10" t="s">
        <v>5592</v>
      </c>
      <c r="E2143" s="10" t="s">
        <v>46194</v>
      </c>
      <c r="F2143" s="10" t="s">
        <v>39841</v>
      </c>
      <c r="G2143" s="10" t="s">
        <v>34089</v>
      </c>
      <c r="H2143" s="10" t="s">
        <v>34082</v>
      </c>
      <c r="I2143" s="10" t="s">
        <v>34081</v>
      </c>
      <c r="J2143" s="10" t="s">
        <v>34081</v>
      </c>
      <c r="K2143" s="10" t="s">
        <v>34088</v>
      </c>
      <c r="L2143" s="10" t="s">
        <v>34079</v>
      </c>
      <c r="M2143" s="10" t="s">
        <v>46189</v>
      </c>
      <c r="N2143" s="10" t="s">
        <v>41377</v>
      </c>
      <c r="O2143" s="10" t="s">
        <v>41378</v>
      </c>
      <c r="P2143" s="10" t="s">
        <v>41456</v>
      </c>
      <c r="Q2143" s="10" t="s">
        <v>41411</v>
      </c>
      <c r="R2143" s="10" t="s">
        <v>41411</v>
      </c>
      <c r="S2143" s="15">
        <v>6087.84</v>
      </c>
      <c r="T2143" s="10" t="s">
        <v>41463</v>
      </c>
      <c r="U2143" s="15">
        <v>0</v>
      </c>
      <c r="V2143" s="15">
        <v>0</v>
      </c>
      <c r="W2143" s="16">
        <f t="shared" si="143"/>
        <v>6087.84</v>
      </c>
      <c r="X2143" s="16">
        <f t="shared" si="144"/>
        <v>6087.84</v>
      </c>
      <c r="Y2143" s="1">
        <v>0</v>
      </c>
      <c r="Z2143" s="1" t="str">
        <f t="shared" si="145"/>
        <v>未整改</v>
      </c>
      <c r="AA2143" s="1" t="str">
        <f t="shared" si="146"/>
        <v>未整改</v>
      </c>
      <c r="AC2143" s="3"/>
      <c r="AD2143" s="19" t="e">
        <f>VLOOKUP(H2143,'系统导出（基本表）'!R:R,1,0)</f>
        <v>#N/A</v>
      </c>
      <c r="AE2143" s="16" t="e">
        <f>VLOOKUP(I2143,'系统导出（基本表）'!Q:R,2,0)</f>
        <v>#N/A</v>
      </c>
      <c r="AF2143" s="16" t="e">
        <f>VLOOKUP(J2143,'系统导出（基本表）'!S:T,2,0)</f>
        <v>#N/A</v>
      </c>
      <c r="AG2143" s="16"/>
      <c r="AH2143" s="16"/>
      <c r="AI2143" s="16"/>
    </row>
    <row r="2144" s="1" customFormat="1" ht="19" customHeight="1" spans="2:35">
      <c r="B2144" s="10" t="s">
        <v>227</v>
      </c>
      <c r="C2144" s="10" t="s">
        <v>5591</v>
      </c>
      <c r="D2144" s="10" t="s">
        <v>5592</v>
      </c>
      <c r="E2144" s="10" t="s">
        <v>43552</v>
      </c>
      <c r="F2144" s="10" t="s">
        <v>43553</v>
      </c>
      <c r="G2144" s="10" t="s">
        <v>34089</v>
      </c>
      <c r="H2144" s="10" t="s">
        <v>34082</v>
      </c>
      <c r="I2144" s="10" t="s">
        <v>34081</v>
      </c>
      <c r="J2144" s="10" t="s">
        <v>34081</v>
      </c>
      <c r="K2144" s="10" t="s">
        <v>34088</v>
      </c>
      <c r="L2144" s="10" t="s">
        <v>34079</v>
      </c>
      <c r="M2144" s="10" t="s">
        <v>46189</v>
      </c>
      <c r="N2144" s="10" t="s">
        <v>41377</v>
      </c>
      <c r="O2144" s="10" t="s">
        <v>41378</v>
      </c>
      <c r="P2144" s="10" t="s">
        <v>41456</v>
      </c>
      <c r="Q2144" s="10" t="s">
        <v>41411</v>
      </c>
      <c r="R2144" s="10" t="s">
        <v>41411</v>
      </c>
      <c r="S2144" s="15">
        <v>217.29</v>
      </c>
      <c r="T2144" s="10" t="s">
        <v>41463</v>
      </c>
      <c r="U2144" s="15">
        <v>217.29</v>
      </c>
      <c r="V2144" s="15">
        <v>217.29</v>
      </c>
      <c r="W2144" s="16">
        <f t="shared" si="143"/>
        <v>0</v>
      </c>
      <c r="X2144" s="16">
        <f t="shared" si="144"/>
        <v>0</v>
      </c>
      <c r="Y2144" s="1">
        <v>217.29</v>
      </c>
      <c r="Z2144" s="1" t="str">
        <f t="shared" si="145"/>
        <v>未整改</v>
      </c>
      <c r="AA2144" s="1" t="str">
        <f t="shared" si="146"/>
        <v>已整改</v>
      </c>
      <c r="AC2144" s="3"/>
      <c r="AD2144" s="19" t="e">
        <f>VLOOKUP(H2144,'系统导出（基本表）'!R:R,1,0)</f>
        <v>#N/A</v>
      </c>
      <c r="AE2144" s="16" t="e">
        <f>VLOOKUP(I2144,'系统导出（基本表）'!Q:R,2,0)</f>
        <v>#N/A</v>
      </c>
      <c r="AF2144" s="16" t="e">
        <f>VLOOKUP(J2144,'系统导出（基本表）'!S:T,2,0)</f>
        <v>#N/A</v>
      </c>
      <c r="AG2144" s="16"/>
      <c r="AH2144" s="16"/>
      <c r="AI2144" s="16"/>
    </row>
    <row r="2145" s="1" customFormat="1" ht="19" customHeight="1" spans="2:35">
      <c r="B2145" s="10" t="s">
        <v>227</v>
      </c>
      <c r="C2145" s="10" t="s">
        <v>5591</v>
      </c>
      <c r="D2145" s="10" t="s">
        <v>5592</v>
      </c>
      <c r="E2145" s="10" t="s">
        <v>42239</v>
      </c>
      <c r="F2145" s="10" t="s">
        <v>39291</v>
      </c>
      <c r="G2145" s="10" t="s">
        <v>46190</v>
      </c>
      <c r="H2145" s="10" t="s">
        <v>46191</v>
      </c>
      <c r="I2145" s="10" t="s">
        <v>46192</v>
      </c>
      <c r="J2145" s="10" t="s">
        <v>46193</v>
      </c>
      <c r="K2145" s="10" t="s">
        <v>34088</v>
      </c>
      <c r="L2145" s="10" t="s">
        <v>34079</v>
      </c>
      <c r="M2145" s="10" t="s">
        <v>46189</v>
      </c>
      <c r="N2145" s="10" t="s">
        <v>41377</v>
      </c>
      <c r="O2145" s="10" t="s">
        <v>41378</v>
      </c>
      <c r="P2145" s="10" t="s">
        <v>41456</v>
      </c>
      <c r="Q2145" s="10" t="s">
        <v>41411</v>
      </c>
      <c r="R2145" s="10" t="s">
        <v>41411</v>
      </c>
      <c r="S2145" s="15">
        <v>1423.74</v>
      </c>
      <c r="T2145" s="10" t="s">
        <v>41463</v>
      </c>
      <c r="U2145" s="15">
        <v>245.0481</v>
      </c>
      <c r="V2145" s="15">
        <v>211.2013</v>
      </c>
      <c r="W2145" s="16">
        <f t="shared" si="143"/>
        <v>1212.5387</v>
      </c>
      <c r="X2145" s="16">
        <f t="shared" si="144"/>
        <v>1178.6919</v>
      </c>
      <c r="Y2145" s="1">
        <v>245.0481</v>
      </c>
      <c r="Z2145" s="1" t="str">
        <f t="shared" si="145"/>
        <v>未整改</v>
      </c>
      <c r="AA2145" s="1" t="str">
        <f t="shared" si="146"/>
        <v>未整改</v>
      </c>
      <c r="AC2145" s="3"/>
      <c r="AD2145" s="19" t="e">
        <f>VLOOKUP(H2145,'系统导出（基本表）'!R:R,1,0)</f>
        <v>#N/A</v>
      </c>
      <c r="AE2145" s="16" t="e">
        <f>VLOOKUP(I2145,'系统导出（基本表）'!Q:R,2,0)</f>
        <v>#N/A</v>
      </c>
      <c r="AF2145" s="16" t="e">
        <f>VLOOKUP(J2145,'系统导出（基本表）'!S:T,2,0)</f>
        <v>#N/A</v>
      </c>
      <c r="AG2145" s="16"/>
      <c r="AH2145" s="16"/>
      <c r="AI2145" s="16"/>
    </row>
    <row r="2146" s="2" customFormat="1" ht="19" customHeight="1" spans="1:33">
      <c r="A2146" s="2">
        <v>1</v>
      </c>
      <c r="B2146" s="11" t="s">
        <v>227</v>
      </c>
      <c r="C2146" s="11" t="s">
        <v>5591</v>
      </c>
      <c r="D2146" s="11" t="s">
        <v>5592</v>
      </c>
      <c r="E2146" s="10" t="s">
        <v>46195</v>
      </c>
      <c r="F2146" s="11" t="s">
        <v>39841</v>
      </c>
      <c r="G2146" s="10" t="s">
        <v>34089</v>
      </c>
      <c r="H2146" s="11" t="s">
        <v>34082</v>
      </c>
      <c r="I2146" s="11" t="s">
        <v>34081</v>
      </c>
      <c r="J2146" s="11" t="s">
        <v>34081</v>
      </c>
      <c r="K2146" s="11" t="s">
        <v>34088</v>
      </c>
      <c r="L2146" s="11" t="s">
        <v>34080</v>
      </c>
      <c r="M2146" s="11" t="s">
        <v>46189</v>
      </c>
      <c r="N2146" s="11" t="s">
        <v>41377</v>
      </c>
      <c r="O2146" s="11" t="s">
        <v>41387</v>
      </c>
      <c r="P2146" s="11" t="s">
        <v>41456</v>
      </c>
      <c r="Q2146" s="11" t="s">
        <v>41411</v>
      </c>
      <c r="R2146" s="11" t="s">
        <v>41411</v>
      </c>
      <c r="S2146" s="17">
        <v>6087.84</v>
      </c>
      <c r="T2146" s="11" t="s">
        <v>41411</v>
      </c>
      <c r="U2146" s="17">
        <v>0</v>
      </c>
      <c r="V2146" s="17">
        <v>0</v>
      </c>
      <c r="W2146" s="18">
        <f t="shared" si="143"/>
        <v>6087.84</v>
      </c>
      <c r="X2146" s="18">
        <f t="shared" si="144"/>
        <v>6087.84</v>
      </c>
      <c r="Y2146" s="2">
        <v>0</v>
      </c>
      <c r="Z2146" s="2" t="str">
        <f t="shared" si="145"/>
        <v>未整改</v>
      </c>
      <c r="AA2146" s="2" t="str">
        <f t="shared" si="146"/>
        <v>未整改</v>
      </c>
      <c r="AD2146" s="22" t="e">
        <f>VLOOKUP(H2146,'系统导出（基本表）'!R:R,1,0)</f>
        <v>#N/A</v>
      </c>
      <c r="AE2146" s="22" t="e">
        <f>VLOOKUP(I2146,'系统导出（基本表）'!Q:R,2,0)</f>
        <v>#N/A</v>
      </c>
      <c r="AF2146" s="2" t="e">
        <f>VLOOKUP(J2146,'系统导出（基本表）'!S:T,2,0)</f>
        <v>#N/A</v>
      </c>
      <c r="AG2146" s="24"/>
    </row>
    <row r="2147" s="1" customFormat="1" ht="19" customHeight="1" spans="2:35">
      <c r="B2147" s="10" t="s">
        <v>227</v>
      </c>
      <c r="C2147" s="10" t="s">
        <v>5591</v>
      </c>
      <c r="D2147" s="10" t="s">
        <v>5592</v>
      </c>
      <c r="E2147" s="10" t="s">
        <v>41985</v>
      </c>
      <c r="F2147" s="10" t="s">
        <v>39388</v>
      </c>
      <c r="G2147" s="10" t="s">
        <v>46196</v>
      </c>
      <c r="H2147" s="10" t="s">
        <v>39735</v>
      </c>
      <c r="I2147" s="10" t="s">
        <v>39734</v>
      </c>
      <c r="J2147" s="10" t="s">
        <v>46197</v>
      </c>
      <c r="K2147" s="10" t="s">
        <v>2540</v>
      </c>
      <c r="L2147" s="10" t="s">
        <v>46198</v>
      </c>
      <c r="M2147" s="10" t="s">
        <v>46199</v>
      </c>
      <c r="N2147" s="10" t="s">
        <v>41377</v>
      </c>
      <c r="O2147" s="10" t="s">
        <v>41378</v>
      </c>
      <c r="P2147" s="10" t="s">
        <v>41456</v>
      </c>
      <c r="Q2147" s="10" t="s">
        <v>41411</v>
      </c>
      <c r="R2147" s="10" t="s">
        <v>41411</v>
      </c>
      <c r="S2147" s="15">
        <v>1225.15</v>
      </c>
      <c r="T2147" s="10" t="s">
        <v>41463</v>
      </c>
      <c r="U2147" s="15">
        <v>1379.1</v>
      </c>
      <c r="V2147" s="15">
        <v>1225.15</v>
      </c>
      <c r="W2147" s="16">
        <f t="shared" si="143"/>
        <v>0</v>
      </c>
      <c r="X2147" s="16">
        <f t="shared" si="144"/>
        <v>-153.95</v>
      </c>
      <c r="Y2147" s="1">
        <v>1379.1</v>
      </c>
      <c r="Z2147" s="1" t="str">
        <f t="shared" si="145"/>
        <v>未整改</v>
      </c>
      <c r="AA2147" s="1" t="str">
        <f t="shared" si="146"/>
        <v>已整改</v>
      </c>
      <c r="AC2147" s="3"/>
      <c r="AD2147" s="19" t="str">
        <f>VLOOKUP(H2147,'系统导出（基本表）'!R:R,1,0)</f>
        <v>P20511102-0074</v>
      </c>
      <c r="AE2147" s="23" t="str">
        <f>VLOOKUP(I2147,'系统导出（基本表）'!Q:R,2,0)</f>
        <v>P20511102-0074</v>
      </c>
      <c r="AF2147" s="16" t="e">
        <f>VLOOKUP(J2147,'系统导出（基本表）'!S:T,2,0)</f>
        <v>#N/A</v>
      </c>
      <c r="AG2147" s="23"/>
      <c r="AH2147" s="16"/>
      <c r="AI2147" s="16"/>
    </row>
    <row r="2148" s="2" customFormat="1" ht="19" customHeight="1" spans="1:33">
      <c r="A2148" s="2">
        <v>1</v>
      </c>
      <c r="B2148" s="11" t="s">
        <v>227</v>
      </c>
      <c r="C2148" s="11" t="s">
        <v>5591</v>
      </c>
      <c r="D2148" s="11" t="s">
        <v>5592</v>
      </c>
      <c r="E2148" s="10" t="s">
        <v>41985</v>
      </c>
      <c r="F2148" s="11" t="s">
        <v>39388</v>
      </c>
      <c r="G2148" s="10" t="s">
        <v>46196</v>
      </c>
      <c r="H2148" s="11" t="s">
        <v>39735</v>
      </c>
      <c r="I2148" s="11" t="s">
        <v>39734</v>
      </c>
      <c r="J2148" s="11" t="s">
        <v>46197</v>
      </c>
      <c r="K2148" s="11" t="s">
        <v>2540</v>
      </c>
      <c r="L2148" s="11" t="s">
        <v>15105</v>
      </c>
      <c r="M2148" s="11" t="s">
        <v>46199</v>
      </c>
      <c r="N2148" s="11" t="s">
        <v>41377</v>
      </c>
      <c r="O2148" s="11" t="s">
        <v>41387</v>
      </c>
      <c r="P2148" s="11" t="s">
        <v>41456</v>
      </c>
      <c r="Q2148" s="11" t="s">
        <v>41411</v>
      </c>
      <c r="R2148" s="11" t="s">
        <v>41411</v>
      </c>
      <c r="S2148" s="17">
        <v>7566.42</v>
      </c>
      <c r="T2148" s="11" t="s">
        <v>41411</v>
      </c>
      <c r="U2148" s="17">
        <v>1337.67596</v>
      </c>
      <c r="V2148" s="17">
        <v>0</v>
      </c>
      <c r="W2148" s="18">
        <f t="shared" si="143"/>
        <v>7566.42</v>
      </c>
      <c r="X2148" s="18">
        <f t="shared" si="144"/>
        <v>6228.74404</v>
      </c>
      <c r="Y2148" s="2">
        <v>1337.67596</v>
      </c>
      <c r="Z2148" s="2" t="str">
        <f t="shared" si="145"/>
        <v>未整改</v>
      </c>
      <c r="AA2148" s="2" t="str">
        <f t="shared" si="146"/>
        <v>未整改</v>
      </c>
      <c r="AD2148" s="22" t="str">
        <f>VLOOKUP(H2148,'系统导出（基本表）'!R:R,1,0)</f>
        <v>P20511102-0074</v>
      </c>
      <c r="AE2148" s="22" t="str">
        <f>VLOOKUP(I2148,'系统导出（基本表）'!Q:R,2,0)</f>
        <v>P20511102-0074</v>
      </c>
      <c r="AF2148" s="2" t="e">
        <f>VLOOKUP(J2148,'系统导出（基本表）'!S:T,2,0)</f>
        <v>#N/A</v>
      </c>
      <c r="AG2148" s="24">
        <v>2500</v>
      </c>
    </row>
    <row r="2149" s="1" customFormat="1" ht="19" customHeight="1" spans="2:35">
      <c r="B2149" s="10" t="s">
        <v>227</v>
      </c>
      <c r="C2149" s="10" t="s">
        <v>5591</v>
      </c>
      <c r="D2149" s="10" t="s">
        <v>5592</v>
      </c>
      <c r="E2149" s="10" t="s">
        <v>41985</v>
      </c>
      <c r="F2149" s="10" t="s">
        <v>39388</v>
      </c>
      <c r="G2149" s="10" t="s">
        <v>46196</v>
      </c>
      <c r="H2149" s="10" t="s">
        <v>39735</v>
      </c>
      <c r="I2149" s="10" t="s">
        <v>39734</v>
      </c>
      <c r="J2149" s="10" t="s">
        <v>46197</v>
      </c>
      <c r="K2149" s="10" t="s">
        <v>2540</v>
      </c>
      <c r="L2149" s="10" t="s">
        <v>46198</v>
      </c>
      <c r="M2149" s="10" t="s">
        <v>46199</v>
      </c>
      <c r="N2149" s="10" t="s">
        <v>41377</v>
      </c>
      <c r="O2149" s="10" t="s">
        <v>41378</v>
      </c>
      <c r="P2149" s="10" t="s">
        <v>41456</v>
      </c>
      <c r="Q2149" s="10" t="s">
        <v>41411</v>
      </c>
      <c r="R2149" s="10" t="s">
        <v>41411</v>
      </c>
      <c r="S2149" s="15">
        <v>7566.42</v>
      </c>
      <c r="T2149" s="10" t="s">
        <v>41463</v>
      </c>
      <c r="U2149" s="15">
        <v>1986.13</v>
      </c>
      <c r="V2149" s="15">
        <v>782.769816</v>
      </c>
      <c r="W2149" s="16">
        <f t="shared" si="143"/>
        <v>6783.650184</v>
      </c>
      <c r="X2149" s="16">
        <f t="shared" si="144"/>
        <v>5580.29</v>
      </c>
      <c r="Y2149" s="1">
        <v>1986.13</v>
      </c>
      <c r="Z2149" s="1" t="str">
        <f t="shared" si="145"/>
        <v>未整改</v>
      </c>
      <c r="AA2149" s="1" t="str">
        <f t="shared" si="146"/>
        <v>未整改</v>
      </c>
      <c r="AC2149" s="3"/>
      <c r="AD2149" s="19" t="str">
        <f>VLOOKUP(H2149,'系统导出（基本表）'!R:R,1,0)</f>
        <v>P20511102-0074</v>
      </c>
      <c r="AE2149" s="23" t="str">
        <f>VLOOKUP(I2149,'系统导出（基本表）'!Q:R,2,0)</f>
        <v>P20511102-0074</v>
      </c>
      <c r="AF2149" s="16" t="e">
        <f>VLOOKUP(J2149,'系统导出（基本表）'!S:T,2,0)</f>
        <v>#N/A</v>
      </c>
      <c r="AG2149" s="23"/>
      <c r="AH2149" s="16">
        <v>2500</v>
      </c>
      <c r="AI2149" s="16"/>
    </row>
    <row r="2150" s="2" customFormat="1" ht="19" customHeight="1" spans="1:33">
      <c r="A2150" s="2">
        <v>1</v>
      </c>
      <c r="B2150" s="11" t="s">
        <v>227</v>
      </c>
      <c r="C2150" s="11" t="s">
        <v>5591</v>
      </c>
      <c r="D2150" s="11" t="s">
        <v>5592</v>
      </c>
      <c r="E2150" s="10" t="s">
        <v>41985</v>
      </c>
      <c r="F2150" s="11" t="s">
        <v>39388</v>
      </c>
      <c r="G2150" s="10" t="s">
        <v>46196</v>
      </c>
      <c r="H2150" s="11" t="s">
        <v>39735</v>
      </c>
      <c r="I2150" s="11" t="s">
        <v>39734</v>
      </c>
      <c r="J2150" s="11" t="s">
        <v>46197</v>
      </c>
      <c r="K2150" s="11" t="s">
        <v>2540</v>
      </c>
      <c r="L2150" s="11" t="s">
        <v>15105</v>
      </c>
      <c r="M2150" s="11" t="s">
        <v>46199</v>
      </c>
      <c r="N2150" s="11" t="s">
        <v>41377</v>
      </c>
      <c r="O2150" s="11" t="s">
        <v>41387</v>
      </c>
      <c r="P2150" s="11" t="s">
        <v>41456</v>
      </c>
      <c r="Q2150" s="11" t="s">
        <v>41411</v>
      </c>
      <c r="R2150" s="11" t="s">
        <v>41411</v>
      </c>
      <c r="S2150" s="17">
        <v>153.95</v>
      </c>
      <c r="T2150" s="11" t="s">
        <v>41411</v>
      </c>
      <c r="U2150" s="17">
        <v>153.95</v>
      </c>
      <c r="V2150" s="17">
        <v>0</v>
      </c>
      <c r="W2150" s="18">
        <f t="shared" si="143"/>
        <v>153.95</v>
      </c>
      <c r="X2150" s="18">
        <f t="shared" si="144"/>
        <v>0</v>
      </c>
      <c r="Y2150" s="2">
        <v>153.95</v>
      </c>
      <c r="Z2150" s="2" t="str">
        <f t="shared" si="145"/>
        <v>未整改</v>
      </c>
      <c r="AA2150" s="2" t="str">
        <f t="shared" si="146"/>
        <v>已整改</v>
      </c>
      <c r="AD2150" s="22" t="str">
        <f>VLOOKUP(H2150,'系统导出（基本表）'!R:R,1,0)</f>
        <v>P20511102-0074</v>
      </c>
      <c r="AE2150" s="22" t="str">
        <f>VLOOKUP(I2150,'系统导出（基本表）'!Q:R,2,0)</f>
        <v>P20511102-0074</v>
      </c>
      <c r="AF2150" s="2" t="e">
        <f>VLOOKUP(J2150,'系统导出（基本表）'!S:T,2,0)</f>
        <v>#N/A</v>
      </c>
      <c r="AG2150" s="24"/>
    </row>
    <row r="2151" s="1" customFormat="1" ht="19" customHeight="1" spans="2:35">
      <c r="B2151" s="10" t="s">
        <v>227</v>
      </c>
      <c r="C2151" s="10" t="s">
        <v>5591</v>
      </c>
      <c r="D2151" s="10" t="s">
        <v>5592</v>
      </c>
      <c r="E2151" s="10" t="s">
        <v>61</v>
      </c>
      <c r="F2151" s="10" t="s">
        <v>61</v>
      </c>
      <c r="G2151" s="10" t="s">
        <v>46196</v>
      </c>
      <c r="H2151" s="10" t="s">
        <v>39735</v>
      </c>
      <c r="I2151" s="10" t="s">
        <v>39734</v>
      </c>
      <c r="J2151" s="10" t="s">
        <v>46197</v>
      </c>
      <c r="K2151" s="10" t="s">
        <v>2540</v>
      </c>
      <c r="L2151" s="10" t="s">
        <v>46198</v>
      </c>
      <c r="M2151" s="10" t="s">
        <v>46199</v>
      </c>
      <c r="N2151" s="10" t="s">
        <v>61</v>
      </c>
      <c r="O2151" s="10" t="s">
        <v>41372</v>
      </c>
      <c r="P2151" s="10" t="s">
        <v>61</v>
      </c>
      <c r="Q2151" s="10" t="s">
        <v>41373</v>
      </c>
      <c r="R2151" s="10" t="s">
        <v>41374</v>
      </c>
      <c r="S2151" s="15">
        <v>8145</v>
      </c>
      <c r="T2151" s="10" t="s">
        <v>41374</v>
      </c>
      <c r="U2151" s="15">
        <v>931.1124</v>
      </c>
      <c r="V2151" s="15">
        <v>931.1124</v>
      </c>
      <c r="W2151" s="16">
        <f t="shared" si="143"/>
        <v>7213.8876</v>
      </c>
      <c r="X2151" s="16">
        <f t="shared" si="144"/>
        <v>7213.8876</v>
      </c>
      <c r="Y2151" s="21">
        <f>S2151</f>
        <v>8145</v>
      </c>
      <c r="Z2151" s="1" t="str">
        <f t="shared" si="145"/>
        <v>未整改</v>
      </c>
      <c r="AA2151" s="1" t="str">
        <f t="shared" si="146"/>
        <v>已整改</v>
      </c>
      <c r="AC2151" s="3"/>
      <c r="AD2151" s="19" t="str">
        <f>VLOOKUP(H2151,'系统导出（基本表）'!R:R,1,0)</f>
        <v>P20511102-0074</v>
      </c>
      <c r="AE2151" s="23" t="str">
        <f>VLOOKUP(I2151,'系统导出（基本表）'!Q:R,2,0)</f>
        <v>P20511102-0074</v>
      </c>
      <c r="AF2151" s="16" t="e">
        <f>VLOOKUP(J2151,'系统导出（基本表）'!S:T,2,0)</f>
        <v>#N/A</v>
      </c>
      <c r="AG2151" s="23"/>
      <c r="AH2151" s="16"/>
      <c r="AI2151" s="16"/>
    </row>
    <row r="2152" s="1" customFormat="1" ht="19" customHeight="1" spans="2:35">
      <c r="B2152" s="10" t="s">
        <v>227</v>
      </c>
      <c r="C2152" s="10" t="s">
        <v>5591</v>
      </c>
      <c r="D2152" s="10" t="s">
        <v>5592</v>
      </c>
      <c r="E2152" s="10" t="s">
        <v>43027</v>
      </c>
      <c r="F2152" s="10" t="s">
        <v>38917</v>
      </c>
      <c r="G2152" s="10" t="s">
        <v>46200</v>
      </c>
      <c r="H2152" s="10" t="s">
        <v>46201</v>
      </c>
      <c r="I2152" s="10" t="s">
        <v>46202</v>
      </c>
      <c r="J2152" s="10" t="s">
        <v>46202</v>
      </c>
      <c r="K2152" s="10" t="s">
        <v>14938</v>
      </c>
      <c r="L2152" s="10" t="s">
        <v>46203</v>
      </c>
      <c r="M2152" s="10" t="s">
        <v>46204</v>
      </c>
      <c r="N2152" s="10" t="s">
        <v>41377</v>
      </c>
      <c r="O2152" s="10" t="s">
        <v>41378</v>
      </c>
      <c r="P2152" s="10" t="s">
        <v>41456</v>
      </c>
      <c r="Q2152" s="10" t="s">
        <v>41411</v>
      </c>
      <c r="R2152" s="10" t="s">
        <v>41411</v>
      </c>
      <c r="S2152" s="15">
        <v>5.91</v>
      </c>
      <c r="T2152" s="10" t="s">
        <v>41463</v>
      </c>
      <c r="U2152" s="15">
        <v>5.91</v>
      </c>
      <c r="V2152" s="15">
        <v>5.91</v>
      </c>
      <c r="W2152" s="16">
        <f t="shared" si="143"/>
        <v>0</v>
      </c>
      <c r="X2152" s="16">
        <f t="shared" si="144"/>
        <v>0</v>
      </c>
      <c r="Y2152" s="1">
        <v>5.91</v>
      </c>
      <c r="Z2152" s="1" t="str">
        <f t="shared" si="145"/>
        <v>未整改</v>
      </c>
      <c r="AA2152" s="1" t="str">
        <f t="shared" si="146"/>
        <v>已整改</v>
      </c>
      <c r="AC2152" s="3"/>
      <c r="AD2152" s="19" t="e">
        <f>VLOOKUP(H2152,'系统导出（基本表）'!R:R,1,0)</f>
        <v>#N/A</v>
      </c>
      <c r="AE2152" s="16" t="e">
        <f>VLOOKUP(I2152,'系统导出（基本表）'!Q:R,2,0)</f>
        <v>#N/A</v>
      </c>
      <c r="AF2152" s="16" t="e">
        <f>VLOOKUP(J2152,'系统导出（基本表）'!S:T,2,0)</f>
        <v>#N/A</v>
      </c>
      <c r="AG2152" s="16"/>
      <c r="AH2152" s="16"/>
      <c r="AI2152" s="16"/>
    </row>
    <row r="2153" s="1" customFormat="1" ht="19" customHeight="1" spans="2:35">
      <c r="B2153" s="10" t="s">
        <v>227</v>
      </c>
      <c r="C2153" s="10" t="s">
        <v>5591</v>
      </c>
      <c r="D2153" s="10" t="s">
        <v>5592</v>
      </c>
      <c r="E2153" s="10" t="s">
        <v>41985</v>
      </c>
      <c r="F2153" s="10" t="s">
        <v>39388</v>
      </c>
      <c r="G2153" s="10" t="s">
        <v>46205</v>
      </c>
      <c r="H2153" s="10" t="s">
        <v>46206</v>
      </c>
      <c r="I2153" s="10" t="s">
        <v>46207</v>
      </c>
      <c r="J2153" s="10" t="s">
        <v>46207</v>
      </c>
      <c r="K2153" s="10" t="s">
        <v>46208</v>
      </c>
      <c r="L2153" s="10" t="s">
        <v>46209</v>
      </c>
      <c r="M2153" s="10" t="s">
        <v>46210</v>
      </c>
      <c r="N2153" s="10" t="s">
        <v>41377</v>
      </c>
      <c r="O2153" s="10" t="s">
        <v>41378</v>
      </c>
      <c r="P2153" s="10" t="s">
        <v>41456</v>
      </c>
      <c r="Q2153" s="10" t="s">
        <v>41411</v>
      </c>
      <c r="R2153" s="10" t="s">
        <v>41411</v>
      </c>
      <c r="S2153" s="15">
        <v>1156.49</v>
      </c>
      <c r="T2153" s="10" t="s">
        <v>41463</v>
      </c>
      <c r="U2153" s="15">
        <v>860.52</v>
      </c>
      <c r="V2153" s="15">
        <v>460.52</v>
      </c>
      <c r="W2153" s="16">
        <f t="shared" si="143"/>
        <v>695.97</v>
      </c>
      <c r="X2153" s="16">
        <f t="shared" si="144"/>
        <v>295.97</v>
      </c>
      <c r="Y2153" s="1">
        <v>860.52</v>
      </c>
      <c r="Z2153" s="1" t="str">
        <f t="shared" si="145"/>
        <v>未整改</v>
      </c>
      <c r="AA2153" s="1" t="str">
        <f t="shared" si="146"/>
        <v>未整改</v>
      </c>
      <c r="AC2153" s="3"/>
      <c r="AD2153" s="19" t="e">
        <f>VLOOKUP(H2153,'系统导出（基本表）'!R:R,1,0)</f>
        <v>#N/A</v>
      </c>
      <c r="AE2153" s="16" t="e">
        <f>VLOOKUP(I2153,'系统导出（基本表）'!Q:R,2,0)</f>
        <v>#N/A</v>
      </c>
      <c r="AF2153" s="16" t="e">
        <f>VLOOKUP(J2153,'系统导出（基本表）'!S:T,2,0)</f>
        <v>#N/A</v>
      </c>
      <c r="AG2153" s="16"/>
      <c r="AH2153" s="16"/>
      <c r="AI2153" s="16"/>
    </row>
    <row r="2154" s="2" customFormat="1" ht="19" customHeight="1" spans="1:33">
      <c r="A2154" s="2">
        <v>1</v>
      </c>
      <c r="B2154" s="11" t="s">
        <v>227</v>
      </c>
      <c r="C2154" s="11" t="s">
        <v>5591</v>
      </c>
      <c r="D2154" s="11" t="s">
        <v>5592</v>
      </c>
      <c r="E2154" s="10" t="s">
        <v>41575</v>
      </c>
      <c r="F2154" s="11" t="s">
        <v>38965</v>
      </c>
      <c r="G2154" s="10" t="s">
        <v>46205</v>
      </c>
      <c r="H2154" s="11" t="s">
        <v>46206</v>
      </c>
      <c r="I2154" s="11" t="s">
        <v>46207</v>
      </c>
      <c r="J2154" s="11" t="s">
        <v>46207</v>
      </c>
      <c r="K2154" s="11" t="s">
        <v>46208</v>
      </c>
      <c r="L2154" s="11" t="s">
        <v>10687</v>
      </c>
      <c r="M2154" s="11" t="s">
        <v>46210</v>
      </c>
      <c r="N2154" s="11" t="s">
        <v>41377</v>
      </c>
      <c r="O2154" s="11" t="s">
        <v>41387</v>
      </c>
      <c r="P2154" s="11" t="s">
        <v>41449</v>
      </c>
      <c r="Q2154" s="11" t="s">
        <v>41411</v>
      </c>
      <c r="R2154" s="11" t="s">
        <v>41411</v>
      </c>
      <c r="S2154" s="17">
        <v>1500</v>
      </c>
      <c r="T2154" s="11" t="s">
        <v>41450</v>
      </c>
      <c r="U2154" s="17">
        <v>0</v>
      </c>
      <c r="V2154" s="17">
        <v>0</v>
      </c>
      <c r="W2154" s="18">
        <f t="shared" si="143"/>
        <v>1500</v>
      </c>
      <c r="X2154" s="18">
        <f t="shared" si="144"/>
        <v>1500</v>
      </c>
      <c r="Y2154" s="2">
        <v>0</v>
      </c>
      <c r="Z2154" s="2" t="str">
        <f t="shared" si="145"/>
        <v>未整改</v>
      </c>
      <c r="AA2154" s="2" t="str">
        <f t="shared" si="146"/>
        <v>未整改</v>
      </c>
      <c r="AD2154" s="22" t="e">
        <f>VLOOKUP(H2154,'系统导出（基本表）'!R:R,1,0)</f>
        <v>#N/A</v>
      </c>
      <c r="AE2154" s="22" t="e">
        <f>VLOOKUP(I2154,'系统导出（基本表）'!Q:R,2,0)</f>
        <v>#N/A</v>
      </c>
      <c r="AF2154" s="2" t="e">
        <f>VLOOKUP(J2154,'系统导出（基本表）'!S:T,2,0)</f>
        <v>#N/A</v>
      </c>
      <c r="AG2154" s="24"/>
    </row>
    <row r="2155" s="2" customFormat="1" ht="19" customHeight="1" spans="1:33">
      <c r="A2155" s="2">
        <v>1</v>
      </c>
      <c r="B2155" s="11" t="s">
        <v>227</v>
      </c>
      <c r="C2155" s="11" t="s">
        <v>5591</v>
      </c>
      <c r="D2155" s="11" t="s">
        <v>5592</v>
      </c>
      <c r="E2155" s="10" t="s">
        <v>41985</v>
      </c>
      <c r="F2155" s="11" t="s">
        <v>39388</v>
      </c>
      <c r="G2155" s="10" t="s">
        <v>46205</v>
      </c>
      <c r="H2155" s="11" t="s">
        <v>46206</v>
      </c>
      <c r="I2155" s="11" t="s">
        <v>46207</v>
      </c>
      <c r="J2155" s="11" t="s">
        <v>46207</v>
      </c>
      <c r="K2155" s="11" t="s">
        <v>46208</v>
      </c>
      <c r="L2155" s="11" t="s">
        <v>10687</v>
      </c>
      <c r="M2155" s="11" t="s">
        <v>46210</v>
      </c>
      <c r="N2155" s="11" t="s">
        <v>41377</v>
      </c>
      <c r="O2155" s="11" t="s">
        <v>41387</v>
      </c>
      <c r="P2155" s="11" t="s">
        <v>41456</v>
      </c>
      <c r="Q2155" s="11" t="s">
        <v>41411</v>
      </c>
      <c r="R2155" s="11" t="s">
        <v>41411</v>
      </c>
      <c r="S2155" s="17">
        <v>531.63</v>
      </c>
      <c r="T2155" s="11" t="s">
        <v>41411</v>
      </c>
      <c r="U2155" s="17">
        <v>41.33</v>
      </c>
      <c r="V2155" s="17">
        <v>0</v>
      </c>
      <c r="W2155" s="18">
        <f t="shared" si="143"/>
        <v>531.63</v>
      </c>
      <c r="X2155" s="18">
        <f t="shared" si="144"/>
        <v>490.3</v>
      </c>
      <c r="Y2155" s="2">
        <v>41.33</v>
      </c>
      <c r="Z2155" s="2" t="str">
        <f t="shared" si="145"/>
        <v>未整改</v>
      </c>
      <c r="AA2155" s="2" t="str">
        <f t="shared" si="146"/>
        <v>未整改</v>
      </c>
      <c r="AD2155" s="22" t="e">
        <f>VLOOKUP(H2155,'系统导出（基本表）'!R:R,1,0)</f>
        <v>#N/A</v>
      </c>
      <c r="AE2155" s="22" t="e">
        <f>VLOOKUP(I2155,'系统导出（基本表）'!Q:R,2,0)</f>
        <v>#N/A</v>
      </c>
      <c r="AF2155" s="2" t="e">
        <f>VLOOKUP(J2155,'系统导出（基本表）'!S:T,2,0)</f>
        <v>#N/A</v>
      </c>
      <c r="AG2155" s="24"/>
    </row>
    <row r="2156" s="2" customFormat="1" ht="19" customHeight="1" spans="1:33">
      <c r="A2156" s="2">
        <v>1</v>
      </c>
      <c r="B2156" s="11" t="s">
        <v>227</v>
      </c>
      <c r="C2156" s="11" t="s">
        <v>5591</v>
      </c>
      <c r="D2156" s="11" t="s">
        <v>5592</v>
      </c>
      <c r="E2156" s="10" t="s">
        <v>42897</v>
      </c>
      <c r="F2156" s="11" t="s">
        <v>39186</v>
      </c>
      <c r="G2156" s="10" t="s">
        <v>16972</v>
      </c>
      <c r="H2156" s="11" t="s">
        <v>16965</v>
      </c>
      <c r="I2156" s="11" t="s">
        <v>16964</v>
      </c>
      <c r="J2156" s="11" t="s">
        <v>16964</v>
      </c>
      <c r="K2156" s="11" t="s">
        <v>16971</v>
      </c>
      <c r="L2156" s="11" t="s">
        <v>46211</v>
      </c>
      <c r="M2156" s="11" t="s">
        <v>46212</v>
      </c>
      <c r="N2156" s="11" t="s">
        <v>41377</v>
      </c>
      <c r="O2156" s="11" t="s">
        <v>41387</v>
      </c>
      <c r="P2156" s="11" t="s">
        <v>41449</v>
      </c>
      <c r="Q2156" s="11" t="s">
        <v>41984</v>
      </c>
      <c r="R2156" s="11" t="s">
        <v>41984</v>
      </c>
      <c r="S2156" s="17">
        <v>189.2</v>
      </c>
      <c r="T2156" s="11" t="s">
        <v>46213</v>
      </c>
      <c r="U2156" s="17">
        <v>189.2</v>
      </c>
      <c r="V2156" s="17">
        <v>0</v>
      </c>
      <c r="W2156" s="18">
        <f t="shared" si="143"/>
        <v>189.2</v>
      </c>
      <c r="X2156" s="18">
        <f t="shared" si="144"/>
        <v>0</v>
      </c>
      <c r="Y2156" s="2">
        <v>189.2</v>
      </c>
      <c r="Z2156" s="2" t="str">
        <f t="shared" si="145"/>
        <v>未整改</v>
      </c>
      <c r="AA2156" s="2" t="str">
        <f t="shared" si="146"/>
        <v>已整改</v>
      </c>
      <c r="AD2156" s="22" t="e">
        <f>VLOOKUP(H2156,'系统导出（基本表）'!R:R,1,0)</f>
        <v>#N/A</v>
      </c>
      <c r="AE2156" s="22" t="e">
        <f>VLOOKUP(I2156,'系统导出（基本表）'!Q:R,2,0)</f>
        <v>#N/A</v>
      </c>
      <c r="AF2156" s="2" t="e">
        <f>VLOOKUP(J2156,'系统导出（基本表）'!S:T,2,0)</f>
        <v>#N/A</v>
      </c>
      <c r="AG2156" s="24"/>
    </row>
    <row r="2157" s="2" customFormat="1" ht="19" customHeight="1" spans="1:33">
      <c r="A2157" s="2">
        <v>1</v>
      </c>
      <c r="B2157" s="11" t="s">
        <v>227</v>
      </c>
      <c r="C2157" s="11" t="s">
        <v>5591</v>
      </c>
      <c r="D2157" s="11" t="s">
        <v>5592</v>
      </c>
      <c r="E2157" s="10" t="s">
        <v>43906</v>
      </c>
      <c r="F2157" s="11" t="s">
        <v>39166</v>
      </c>
      <c r="G2157" s="10" t="s">
        <v>16972</v>
      </c>
      <c r="H2157" s="11" t="s">
        <v>16965</v>
      </c>
      <c r="I2157" s="11" t="s">
        <v>16964</v>
      </c>
      <c r="J2157" s="11" t="s">
        <v>16964</v>
      </c>
      <c r="K2157" s="11" t="s">
        <v>16971</v>
      </c>
      <c r="L2157" s="11" t="s">
        <v>46211</v>
      </c>
      <c r="M2157" s="11" t="s">
        <v>46212</v>
      </c>
      <c r="N2157" s="11" t="s">
        <v>41377</v>
      </c>
      <c r="O2157" s="11" t="s">
        <v>41387</v>
      </c>
      <c r="P2157" s="11" t="s">
        <v>41379</v>
      </c>
      <c r="Q2157" s="11" t="s">
        <v>41984</v>
      </c>
      <c r="R2157" s="11" t="s">
        <v>41984</v>
      </c>
      <c r="S2157" s="17">
        <v>1320.5471</v>
      </c>
      <c r="T2157" s="11" t="s">
        <v>46214</v>
      </c>
      <c r="U2157" s="17">
        <v>1320.5471</v>
      </c>
      <c r="V2157" s="17">
        <v>0</v>
      </c>
      <c r="W2157" s="18">
        <f t="shared" si="143"/>
        <v>1320.5471</v>
      </c>
      <c r="X2157" s="18">
        <f t="shared" si="144"/>
        <v>0</v>
      </c>
      <c r="Y2157" s="2">
        <v>1320.5471</v>
      </c>
      <c r="Z2157" s="2" t="str">
        <f t="shared" si="145"/>
        <v>未整改</v>
      </c>
      <c r="AA2157" s="2" t="str">
        <f t="shared" si="146"/>
        <v>已整改</v>
      </c>
      <c r="AD2157" s="22" t="e">
        <f>VLOOKUP(H2157,'系统导出（基本表）'!R:R,1,0)</f>
        <v>#N/A</v>
      </c>
      <c r="AE2157" s="22" t="e">
        <f>VLOOKUP(I2157,'系统导出（基本表）'!Q:R,2,0)</f>
        <v>#N/A</v>
      </c>
      <c r="AF2157" s="2" t="e">
        <f>VLOOKUP(J2157,'系统导出（基本表）'!S:T,2,0)</f>
        <v>#N/A</v>
      </c>
      <c r="AG2157" s="24"/>
    </row>
    <row r="2158" s="2" customFormat="1" ht="19" customHeight="1" spans="1:33">
      <c r="A2158" s="2">
        <v>1</v>
      </c>
      <c r="B2158" s="11" t="s">
        <v>227</v>
      </c>
      <c r="C2158" s="11" t="s">
        <v>1512</v>
      </c>
      <c r="D2158" s="11" t="s">
        <v>1513</v>
      </c>
      <c r="E2158" s="10" t="s">
        <v>42413</v>
      </c>
      <c r="F2158" s="11" t="s">
        <v>39206</v>
      </c>
      <c r="G2158" s="10" t="s">
        <v>46215</v>
      </c>
      <c r="H2158" s="11" t="s">
        <v>46216</v>
      </c>
      <c r="I2158" s="11" t="s">
        <v>46217</v>
      </c>
      <c r="J2158" s="11" t="s">
        <v>46217</v>
      </c>
      <c r="K2158" s="11" t="s">
        <v>1521</v>
      </c>
      <c r="L2158" s="11" t="s">
        <v>1341</v>
      </c>
      <c r="M2158" s="11" t="s">
        <v>46218</v>
      </c>
      <c r="N2158" s="11" t="s">
        <v>41377</v>
      </c>
      <c r="O2158" s="11" t="s">
        <v>41387</v>
      </c>
      <c r="P2158" s="11" t="s">
        <v>41449</v>
      </c>
      <c r="Q2158" s="11" t="s">
        <v>41411</v>
      </c>
      <c r="R2158" s="11" t="s">
        <v>41411</v>
      </c>
      <c r="S2158" s="17">
        <v>7133.491124</v>
      </c>
      <c r="T2158" s="11" t="s">
        <v>41450</v>
      </c>
      <c r="U2158" s="17">
        <v>0</v>
      </c>
      <c r="V2158" s="17">
        <v>0</v>
      </c>
      <c r="W2158" s="18">
        <f t="shared" si="143"/>
        <v>7133.491124</v>
      </c>
      <c r="X2158" s="18">
        <f t="shared" si="144"/>
        <v>7133.491124</v>
      </c>
      <c r="Y2158" s="2">
        <v>0</v>
      </c>
      <c r="Z2158" s="2" t="str">
        <f t="shared" si="145"/>
        <v>未整改</v>
      </c>
      <c r="AA2158" s="2" t="str">
        <f t="shared" si="146"/>
        <v>未整改</v>
      </c>
      <c r="AD2158" s="22" t="e">
        <f>VLOOKUP(H2158,'系统导出（基本表）'!R:R,1,0)</f>
        <v>#N/A</v>
      </c>
      <c r="AE2158" s="22" t="e">
        <f>VLOOKUP(I2158,'系统导出（基本表）'!Q:R,2,0)</f>
        <v>#N/A</v>
      </c>
      <c r="AF2158" s="2" t="e">
        <f>VLOOKUP(J2158,'系统导出（基本表）'!S:T,2,0)</f>
        <v>#N/A</v>
      </c>
      <c r="AG2158" s="24"/>
    </row>
    <row r="2159" s="2" customFormat="1" ht="19" customHeight="1" spans="1:33">
      <c r="A2159" s="2">
        <v>1</v>
      </c>
      <c r="B2159" s="11" t="s">
        <v>227</v>
      </c>
      <c r="C2159" s="11" t="s">
        <v>1512</v>
      </c>
      <c r="D2159" s="11" t="s">
        <v>1513</v>
      </c>
      <c r="E2159" s="10" t="s">
        <v>41609</v>
      </c>
      <c r="F2159" s="11" t="s">
        <v>38490</v>
      </c>
      <c r="G2159" s="10" t="s">
        <v>46219</v>
      </c>
      <c r="H2159" s="11" t="s">
        <v>46220</v>
      </c>
      <c r="I2159" s="11" t="s">
        <v>46221</v>
      </c>
      <c r="J2159" s="11" t="s">
        <v>46222</v>
      </c>
      <c r="K2159" s="11" t="s">
        <v>3921</v>
      </c>
      <c r="L2159" s="11" t="s">
        <v>12059</v>
      </c>
      <c r="M2159" s="11" t="s">
        <v>46223</v>
      </c>
      <c r="N2159" s="11" t="s">
        <v>41377</v>
      </c>
      <c r="O2159" s="11" t="s">
        <v>41387</v>
      </c>
      <c r="P2159" s="11" t="s">
        <v>41456</v>
      </c>
      <c r="Q2159" s="11" t="s">
        <v>41411</v>
      </c>
      <c r="R2159" s="11" t="s">
        <v>41411</v>
      </c>
      <c r="S2159" s="17">
        <v>633.40801</v>
      </c>
      <c r="T2159" s="11" t="s">
        <v>41411</v>
      </c>
      <c r="U2159" s="17">
        <v>0</v>
      </c>
      <c r="V2159" s="17">
        <v>0</v>
      </c>
      <c r="W2159" s="18">
        <f t="shared" si="143"/>
        <v>633.40801</v>
      </c>
      <c r="X2159" s="18">
        <f t="shared" si="144"/>
        <v>633.40801</v>
      </c>
      <c r="Y2159" s="2">
        <v>0</v>
      </c>
      <c r="Z2159" s="2" t="str">
        <f t="shared" si="145"/>
        <v>未整改</v>
      </c>
      <c r="AA2159" s="2" t="str">
        <f t="shared" si="146"/>
        <v>未整改</v>
      </c>
      <c r="AD2159" s="22" t="e">
        <f>VLOOKUP(H2159,'系统导出（基本表）'!R:R,1,0)</f>
        <v>#N/A</v>
      </c>
      <c r="AE2159" s="22" t="e">
        <f>VLOOKUP(I2159,'系统导出（基本表）'!Q:R,2,0)</f>
        <v>#N/A</v>
      </c>
      <c r="AF2159" s="2" t="e">
        <f>VLOOKUP(J2159,'系统导出（基本表）'!S:T,2,0)</f>
        <v>#N/A</v>
      </c>
      <c r="AG2159" s="24"/>
    </row>
    <row r="2160" s="2" customFormat="1" ht="19" customHeight="1" spans="1:33">
      <c r="A2160" s="2">
        <v>1</v>
      </c>
      <c r="B2160" s="11" t="s">
        <v>227</v>
      </c>
      <c r="C2160" s="11" t="s">
        <v>1512</v>
      </c>
      <c r="D2160" s="11" t="s">
        <v>1513</v>
      </c>
      <c r="E2160" s="10" t="s">
        <v>42912</v>
      </c>
      <c r="F2160" s="11" t="s">
        <v>38944</v>
      </c>
      <c r="G2160" s="10" t="s">
        <v>20770</v>
      </c>
      <c r="H2160" s="11" t="s">
        <v>20766</v>
      </c>
      <c r="I2160" s="11" t="s">
        <v>20765</v>
      </c>
      <c r="J2160" s="11" t="s">
        <v>20765</v>
      </c>
      <c r="K2160" s="11" t="s">
        <v>3921</v>
      </c>
      <c r="L2160" s="11" t="s">
        <v>12059</v>
      </c>
      <c r="M2160" s="11" t="s">
        <v>46223</v>
      </c>
      <c r="N2160" s="11" t="s">
        <v>41377</v>
      </c>
      <c r="O2160" s="11" t="s">
        <v>41387</v>
      </c>
      <c r="P2160" s="11" t="s">
        <v>41456</v>
      </c>
      <c r="Q2160" s="11" t="s">
        <v>41411</v>
      </c>
      <c r="R2160" s="11" t="s">
        <v>41411</v>
      </c>
      <c r="S2160" s="17">
        <v>1564.52</v>
      </c>
      <c r="T2160" s="11" t="s">
        <v>41411</v>
      </c>
      <c r="U2160" s="17">
        <v>0</v>
      </c>
      <c r="V2160" s="17">
        <v>0</v>
      </c>
      <c r="W2160" s="18">
        <f t="shared" si="143"/>
        <v>1564.52</v>
      </c>
      <c r="X2160" s="18">
        <f t="shared" si="144"/>
        <v>1564.52</v>
      </c>
      <c r="Y2160" s="2">
        <v>0</v>
      </c>
      <c r="Z2160" s="2" t="str">
        <f t="shared" si="145"/>
        <v>未整改</v>
      </c>
      <c r="AA2160" s="2" t="str">
        <f t="shared" si="146"/>
        <v>未整改</v>
      </c>
      <c r="AD2160" s="22" t="str">
        <f>VLOOKUP(H2160,'系统导出（基本表）'!R:R,1,0)</f>
        <v>P20511111-0011</v>
      </c>
      <c r="AE2160" s="22" t="str">
        <f>VLOOKUP(I2160,'系统导出（基本表）'!Q:R,2,0)</f>
        <v>P20511111-0011</v>
      </c>
      <c r="AF2160" s="2" t="e">
        <f>VLOOKUP(J2160,'系统导出（基本表）'!S:T,2,0)</f>
        <v>#N/A</v>
      </c>
      <c r="AG2160" s="24">
        <v>700</v>
      </c>
    </row>
    <row r="2161" s="2" customFormat="1" ht="19" customHeight="1" spans="1:33">
      <c r="A2161" s="2">
        <v>1</v>
      </c>
      <c r="B2161" s="11" t="s">
        <v>227</v>
      </c>
      <c r="C2161" s="11" t="s">
        <v>1512</v>
      </c>
      <c r="D2161" s="11" t="s">
        <v>1513</v>
      </c>
      <c r="E2161" s="10" t="s">
        <v>42912</v>
      </c>
      <c r="F2161" s="11" t="s">
        <v>38944</v>
      </c>
      <c r="G2161" s="10" t="s">
        <v>20770</v>
      </c>
      <c r="H2161" s="11" t="s">
        <v>20766</v>
      </c>
      <c r="I2161" s="11" t="s">
        <v>20765</v>
      </c>
      <c r="J2161" s="11" t="s">
        <v>20765</v>
      </c>
      <c r="K2161" s="11" t="s">
        <v>3921</v>
      </c>
      <c r="L2161" s="11" t="s">
        <v>12059</v>
      </c>
      <c r="M2161" s="11" t="s">
        <v>46223</v>
      </c>
      <c r="N2161" s="11" t="s">
        <v>41377</v>
      </c>
      <c r="O2161" s="11" t="s">
        <v>41387</v>
      </c>
      <c r="P2161" s="11" t="s">
        <v>41456</v>
      </c>
      <c r="Q2161" s="11" t="s">
        <v>41411</v>
      </c>
      <c r="R2161" s="11" t="s">
        <v>41411</v>
      </c>
      <c r="S2161" s="17">
        <v>4063.66</v>
      </c>
      <c r="T2161" s="11" t="s">
        <v>41411</v>
      </c>
      <c r="U2161" s="17">
        <v>0</v>
      </c>
      <c r="V2161" s="17">
        <v>0</v>
      </c>
      <c r="W2161" s="18">
        <f t="shared" si="143"/>
        <v>4063.66</v>
      </c>
      <c r="X2161" s="18">
        <f t="shared" si="144"/>
        <v>4063.66</v>
      </c>
      <c r="Y2161" s="2">
        <v>0</v>
      </c>
      <c r="Z2161" s="2" t="str">
        <f t="shared" si="145"/>
        <v>未整改</v>
      </c>
      <c r="AA2161" s="2" t="str">
        <f t="shared" si="146"/>
        <v>未整改</v>
      </c>
      <c r="AD2161" s="22" t="str">
        <f>VLOOKUP(H2161,'系统导出（基本表）'!R:R,1,0)</f>
        <v>P20511111-0011</v>
      </c>
      <c r="AE2161" s="22" t="str">
        <f>VLOOKUP(I2161,'系统导出（基本表）'!Q:R,2,0)</f>
        <v>P20511111-0011</v>
      </c>
      <c r="AF2161" s="2" t="e">
        <f>VLOOKUP(J2161,'系统导出（基本表）'!S:T,2,0)</f>
        <v>#N/A</v>
      </c>
      <c r="AG2161" s="24"/>
    </row>
    <row r="2162" s="1" customFormat="1" ht="19" customHeight="1" spans="2:35">
      <c r="B2162" s="10" t="s">
        <v>227</v>
      </c>
      <c r="C2162" s="10" t="s">
        <v>1512</v>
      </c>
      <c r="D2162" s="10" t="s">
        <v>1513</v>
      </c>
      <c r="E2162" s="10" t="s">
        <v>61</v>
      </c>
      <c r="F2162" s="10" t="s">
        <v>61</v>
      </c>
      <c r="G2162" s="10" t="s">
        <v>46219</v>
      </c>
      <c r="H2162" s="10" t="s">
        <v>46220</v>
      </c>
      <c r="I2162" s="10" t="s">
        <v>46221</v>
      </c>
      <c r="J2162" s="10" t="s">
        <v>46222</v>
      </c>
      <c r="K2162" s="10" t="s">
        <v>3921</v>
      </c>
      <c r="L2162" s="10" t="s">
        <v>12058</v>
      </c>
      <c r="M2162" s="10" t="s">
        <v>46223</v>
      </c>
      <c r="N2162" s="10" t="s">
        <v>61</v>
      </c>
      <c r="O2162" s="10" t="s">
        <v>41372</v>
      </c>
      <c r="P2162" s="10" t="s">
        <v>61</v>
      </c>
      <c r="Q2162" s="10" t="s">
        <v>41411</v>
      </c>
      <c r="R2162" s="10" t="s">
        <v>41411</v>
      </c>
      <c r="S2162" s="15">
        <v>1167.59</v>
      </c>
      <c r="T2162" s="10" t="s">
        <v>41412</v>
      </c>
      <c r="U2162" s="15">
        <v>488.0879</v>
      </c>
      <c r="V2162" s="15">
        <v>488.0879</v>
      </c>
      <c r="W2162" s="16">
        <f t="shared" si="143"/>
        <v>679.5021</v>
      </c>
      <c r="X2162" s="16">
        <f t="shared" si="144"/>
        <v>679.5021</v>
      </c>
      <c r="Y2162" s="1">
        <v>488.0879</v>
      </c>
      <c r="Z2162" s="1" t="str">
        <f t="shared" si="145"/>
        <v>未整改</v>
      </c>
      <c r="AA2162" s="1" t="str">
        <f t="shared" si="146"/>
        <v>未整改</v>
      </c>
      <c r="AC2162" s="3"/>
      <c r="AD2162" s="19" t="e">
        <f>VLOOKUP(H2162,'系统导出（基本表）'!R:R,1,0)</f>
        <v>#N/A</v>
      </c>
      <c r="AE2162" s="16" t="e">
        <f>VLOOKUP(I2162,'系统导出（基本表）'!Q:R,2,0)</f>
        <v>#N/A</v>
      </c>
      <c r="AF2162" s="16" t="e">
        <f>VLOOKUP(J2162,'系统导出（基本表）'!S:T,2,0)</f>
        <v>#N/A</v>
      </c>
      <c r="AG2162" s="16"/>
      <c r="AH2162" s="16"/>
      <c r="AI2162" s="16"/>
    </row>
    <row r="2163" s="1" customFormat="1" ht="19" customHeight="1" spans="2:35">
      <c r="B2163" s="10" t="s">
        <v>227</v>
      </c>
      <c r="C2163" s="10" t="s">
        <v>1512</v>
      </c>
      <c r="D2163" s="10" t="s">
        <v>1513</v>
      </c>
      <c r="E2163" s="10" t="s">
        <v>41609</v>
      </c>
      <c r="F2163" s="10" t="s">
        <v>38490</v>
      </c>
      <c r="G2163" s="10" t="s">
        <v>46219</v>
      </c>
      <c r="H2163" s="10" t="s">
        <v>46220</v>
      </c>
      <c r="I2163" s="10" t="s">
        <v>46221</v>
      </c>
      <c r="J2163" s="10" t="s">
        <v>46222</v>
      </c>
      <c r="K2163" s="10" t="s">
        <v>3921</v>
      </c>
      <c r="L2163" s="10" t="s">
        <v>12058</v>
      </c>
      <c r="M2163" s="10" t="s">
        <v>46223</v>
      </c>
      <c r="N2163" s="10" t="s">
        <v>41377</v>
      </c>
      <c r="O2163" s="10" t="s">
        <v>41378</v>
      </c>
      <c r="P2163" s="10" t="s">
        <v>41456</v>
      </c>
      <c r="Q2163" s="10" t="s">
        <v>41411</v>
      </c>
      <c r="R2163" s="10" t="s">
        <v>41411</v>
      </c>
      <c r="S2163" s="15">
        <v>679.51</v>
      </c>
      <c r="T2163" s="10" t="s">
        <v>41463</v>
      </c>
      <c r="U2163" s="15">
        <v>0</v>
      </c>
      <c r="V2163" s="15">
        <v>0</v>
      </c>
      <c r="W2163" s="16">
        <f t="shared" si="143"/>
        <v>679.51</v>
      </c>
      <c r="X2163" s="16">
        <f t="shared" si="144"/>
        <v>679.51</v>
      </c>
      <c r="Y2163" s="1">
        <v>0</v>
      </c>
      <c r="Z2163" s="1" t="str">
        <f t="shared" si="145"/>
        <v>未整改</v>
      </c>
      <c r="AA2163" s="1" t="str">
        <f t="shared" si="146"/>
        <v>未整改</v>
      </c>
      <c r="AC2163" s="3"/>
      <c r="AD2163" s="19" t="e">
        <f>VLOOKUP(H2163,'系统导出（基本表）'!R:R,1,0)</f>
        <v>#N/A</v>
      </c>
      <c r="AE2163" s="16" t="e">
        <f>VLOOKUP(I2163,'系统导出（基本表）'!Q:R,2,0)</f>
        <v>#N/A</v>
      </c>
      <c r="AF2163" s="16" t="e">
        <f>VLOOKUP(J2163,'系统导出（基本表）'!S:T,2,0)</f>
        <v>#N/A</v>
      </c>
      <c r="AG2163" s="16"/>
      <c r="AH2163" s="16"/>
      <c r="AI2163" s="16"/>
    </row>
    <row r="2164" s="1" customFormat="1" ht="19" customHeight="1" spans="2:35">
      <c r="B2164" s="10" t="s">
        <v>227</v>
      </c>
      <c r="C2164" s="10" t="s">
        <v>1512</v>
      </c>
      <c r="D2164" s="10" t="s">
        <v>1513</v>
      </c>
      <c r="E2164" s="10" t="s">
        <v>42912</v>
      </c>
      <c r="F2164" s="10" t="s">
        <v>38944</v>
      </c>
      <c r="G2164" s="10" t="s">
        <v>20770</v>
      </c>
      <c r="H2164" s="10" t="s">
        <v>20766</v>
      </c>
      <c r="I2164" s="10" t="s">
        <v>20765</v>
      </c>
      <c r="J2164" s="10" t="s">
        <v>20765</v>
      </c>
      <c r="K2164" s="10" t="s">
        <v>3921</v>
      </c>
      <c r="L2164" s="10" t="s">
        <v>12058</v>
      </c>
      <c r="M2164" s="10" t="s">
        <v>46223</v>
      </c>
      <c r="N2164" s="10" t="s">
        <v>41377</v>
      </c>
      <c r="O2164" s="10" t="s">
        <v>41378</v>
      </c>
      <c r="P2164" s="10" t="s">
        <v>41456</v>
      </c>
      <c r="Q2164" s="10" t="s">
        <v>41411</v>
      </c>
      <c r="R2164" s="10" t="s">
        <v>41411</v>
      </c>
      <c r="S2164" s="15">
        <v>2364.52</v>
      </c>
      <c r="T2164" s="10" t="s">
        <v>41463</v>
      </c>
      <c r="U2164" s="15">
        <v>300</v>
      </c>
      <c r="V2164" s="15">
        <v>300</v>
      </c>
      <c r="W2164" s="16">
        <f t="shared" si="143"/>
        <v>2064.52</v>
      </c>
      <c r="X2164" s="16">
        <f t="shared" si="144"/>
        <v>2064.52</v>
      </c>
      <c r="Y2164" s="1">
        <v>300</v>
      </c>
      <c r="Z2164" s="1" t="str">
        <f t="shared" si="145"/>
        <v>未整改</v>
      </c>
      <c r="AA2164" s="1" t="str">
        <f t="shared" si="146"/>
        <v>未整改</v>
      </c>
      <c r="AC2164" s="3"/>
      <c r="AD2164" s="19" t="str">
        <f>VLOOKUP(H2164,'系统导出（基本表）'!R:R,1,0)</f>
        <v>P20511111-0011</v>
      </c>
      <c r="AE2164" s="23" t="str">
        <f>VLOOKUP(I2164,'系统导出（基本表）'!Q:R,2,0)</f>
        <v>P20511111-0011</v>
      </c>
      <c r="AF2164" s="16" t="e">
        <f>VLOOKUP(J2164,'系统导出（基本表）'!S:T,2,0)</f>
        <v>#N/A</v>
      </c>
      <c r="AG2164" s="23"/>
      <c r="AH2164" s="16"/>
      <c r="AI2164" s="16"/>
    </row>
    <row r="2165" s="1" customFormat="1" ht="19" customHeight="1" spans="2:35">
      <c r="B2165" s="10" t="s">
        <v>227</v>
      </c>
      <c r="C2165" s="10" t="s">
        <v>1512</v>
      </c>
      <c r="D2165" s="10" t="s">
        <v>1513</v>
      </c>
      <c r="E2165" s="10" t="s">
        <v>42912</v>
      </c>
      <c r="F2165" s="10" t="s">
        <v>38944</v>
      </c>
      <c r="G2165" s="10" t="s">
        <v>20770</v>
      </c>
      <c r="H2165" s="10" t="s">
        <v>20766</v>
      </c>
      <c r="I2165" s="10" t="s">
        <v>20765</v>
      </c>
      <c r="J2165" s="10" t="s">
        <v>20765</v>
      </c>
      <c r="K2165" s="10" t="s">
        <v>3921</v>
      </c>
      <c r="L2165" s="10" t="s">
        <v>12058</v>
      </c>
      <c r="M2165" s="10" t="s">
        <v>46223</v>
      </c>
      <c r="N2165" s="10" t="s">
        <v>41377</v>
      </c>
      <c r="O2165" s="10" t="s">
        <v>41378</v>
      </c>
      <c r="P2165" s="10" t="s">
        <v>41456</v>
      </c>
      <c r="Q2165" s="10" t="s">
        <v>41411</v>
      </c>
      <c r="R2165" s="10" t="s">
        <v>41411</v>
      </c>
      <c r="S2165" s="15">
        <v>5000</v>
      </c>
      <c r="T2165" s="10" t="s">
        <v>41463</v>
      </c>
      <c r="U2165" s="15">
        <v>0</v>
      </c>
      <c r="V2165" s="15">
        <v>0</v>
      </c>
      <c r="W2165" s="16">
        <f t="shared" si="143"/>
        <v>5000</v>
      </c>
      <c r="X2165" s="16">
        <f t="shared" si="144"/>
        <v>5000</v>
      </c>
      <c r="Y2165" s="1">
        <v>0</v>
      </c>
      <c r="Z2165" s="1" t="str">
        <f t="shared" si="145"/>
        <v>未整改</v>
      </c>
      <c r="AA2165" s="1" t="str">
        <f t="shared" si="146"/>
        <v>未整改</v>
      </c>
      <c r="AC2165" s="3"/>
      <c r="AD2165" s="19" t="str">
        <f>VLOOKUP(H2165,'系统导出（基本表）'!R:R,1,0)</f>
        <v>P20511111-0011</v>
      </c>
      <c r="AE2165" s="23" t="str">
        <f>VLOOKUP(I2165,'系统导出（基本表）'!Q:R,2,0)</f>
        <v>P20511111-0011</v>
      </c>
      <c r="AF2165" s="16" t="e">
        <f>VLOOKUP(J2165,'系统导出（基本表）'!S:T,2,0)</f>
        <v>#N/A</v>
      </c>
      <c r="AG2165" s="23"/>
      <c r="AH2165" s="16">
        <v>700</v>
      </c>
      <c r="AI2165" s="16"/>
    </row>
    <row r="2166" s="2" customFormat="1" ht="19" customHeight="1" spans="1:33">
      <c r="A2166" s="2">
        <v>1</v>
      </c>
      <c r="B2166" s="11" t="s">
        <v>227</v>
      </c>
      <c r="C2166" s="11" t="s">
        <v>1512</v>
      </c>
      <c r="D2166" s="11" t="s">
        <v>1513</v>
      </c>
      <c r="E2166" s="10" t="s">
        <v>43317</v>
      </c>
      <c r="F2166" s="11" t="s">
        <v>38972</v>
      </c>
      <c r="G2166" s="10" t="s">
        <v>46224</v>
      </c>
      <c r="H2166" s="11" t="s">
        <v>46225</v>
      </c>
      <c r="I2166" s="11" t="s">
        <v>46226</v>
      </c>
      <c r="J2166" s="11" t="s">
        <v>46226</v>
      </c>
      <c r="K2166" s="11" t="s">
        <v>5469</v>
      </c>
      <c r="L2166" s="11" t="s">
        <v>5462</v>
      </c>
      <c r="M2166" s="11" t="s">
        <v>46227</v>
      </c>
      <c r="N2166" s="11" t="s">
        <v>41377</v>
      </c>
      <c r="O2166" s="11" t="s">
        <v>41387</v>
      </c>
      <c r="P2166" s="11" t="s">
        <v>41449</v>
      </c>
      <c r="Q2166" s="11" t="s">
        <v>41411</v>
      </c>
      <c r="R2166" s="11" t="s">
        <v>41411</v>
      </c>
      <c r="S2166" s="17">
        <v>886.96024</v>
      </c>
      <c r="T2166" s="11" t="s">
        <v>41450</v>
      </c>
      <c r="U2166" s="17">
        <v>0</v>
      </c>
      <c r="V2166" s="17">
        <v>0</v>
      </c>
      <c r="W2166" s="18">
        <f t="shared" si="143"/>
        <v>886.96024</v>
      </c>
      <c r="X2166" s="18">
        <f t="shared" si="144"/>
        <v>886.96024</v>
      </c>
      <c r="Y2166" s="2">
        <v>0</v>
      </c>
      <c r="Z2166" s="2" t="str">
        <f t="shared" si="145"/>
        <v>未整改</v>
      </c>
      <c r="AA2166" s="2" t="str">
        <f t="shared" si="146"/>
        <v>未整改</v>
      </c>
      <c r="AD2166" s="22" t="e">
        <f>VLOOKUP(H2166,'系统导出（基本表）'!R:R,1,0)</f>
        <v>#N/A</v>
      </c>
      <c r="AE2166" s="22" t="e">
        <f>VLOOKUP(I2166,'系统导出（基本表）'!Q:R,2,0)</f>
        <v>#N/A</v>
      </c>
      <c r="AF2166" s="2" t="e">
        <f>VLOOKUP(J2166,'系统导出（基本表）'!S:T,2,0)</f>
        <v>#N/A</v>
      </c>
      <c r="AG2166" s="24"/>
    </row>
    <row r="2167" s="2" customFormat="1" ht="19" customHeight="1" spans="1:33">
      <c r="A2167" s="2">
        <v>1</v>
      </c>
      <c r="B2167" s="11" t="s">
        <v>227</v>
      </c>
      <c r="C2167" s="11" t="s">
        <v>1512</v>
      </c>
      <c r="D2167" s="11" t="s">
        <v>1513</v>
      </c>
      <c r="E2167" s="10" t="s">
        <v>43317</v>
      </c>
      <c r="F2167" s="11" t="s">
        <v>38972</v>
      </c>
      <c r="G2167" s="10" t="s">
        <v>46224</v>
      </c>
      <c r="H2167" s="11" t="s">
        <v>46225</v>
      </c>
      <c r="I2167" s="11" t="s">
        <v>46226</v>
      </c>
      <c r="J2167" s="11" t="s">
        <v>46226</v>
      </c>
      <c r="K2167" s="11" t="s">
        <v>5469</v>
      </c>
      <c r="L2167" s="11" t="s">
        <v>5462</v>
      </c>
      <c r="M2167" s="11" t="s">
        <v>46227</v>
      </c>
      <c r="N2167" s="11" t="s">
        <v>41377</v>
      </c>
      <c r="O2167" s="11" t="s">
        <v>41387</v>
      </c>
      <c r="P2167" s="11" t="s">
        <v>41449</v>
      </c>
      <c r="Q2167" s="11" t="s">
        <v>41984</v>
      </c>
      <c r="R2167" s="11" t="s">
        <v>41984</v>
      </c>
      <c r="S2167" s="17">
        <v>6601.23</v>
      </c>
      <c r="T2167" s="11" t="s">
        <v>46228</v>
      </c>
      <c r="U2167" s="17">
        <v>6601.23</v>
      </c>
      <c r="V2167" s="17">
        <v>0</v>
      </c>
      <c r="W2167" s="18">
        <f t="shared" si="143"/>
        <v>6601.23</v>
      </c>
      <c r="X2167" s="18">
        <f t="shared" si="144"/>
        <v>0</v>
      </c>
      <c r="Y2167" s="2">
        <v>6601.23</v>
      </c>
      <c r="Z2167" s="2" t="str">
        <f t="shared" si="145"/>
        <v>未整改</v>
      </c>
      <c r="AA2167" s="2" t="str">
        <f t="shared" si="146"/>
        <v>已整改</v>
      </c>
      <c r="AD2167" s="22" t="e">
        <f>VLOOKUP(H2167,'系统导出（基本表）'!R:R,1,0)</f>
        <v>#N/A</v>
      </c>
      <c r="AE2167" s="22" t="e">
        <f>VLOOKUP(I2167,'系统导出（基本表）'!Q:R,2,0)</f>
        <v>#N/A</v>
      </c>
      <c r="AF2167" s="2" t="e">
        <f>VLOOKUP(J2167,'系统导出（基本表）'!S:T,2,0)</f>
        <v>#N/A</v>
      </c>
      <c r="AG2167" s="24"/>
    </row>
    <row r="2168" s="1" customFormat="1" ht="19" customHeight="1" spans="2:35">
      <c r="B2168" s="10" t="s">
        <v>227</v>
      </c>
      <c r="C2168" s="10" t="s">
        <v>1512</v>
      </c>
      <c r="D2168" s="10" t="s">
        <v>1513</v>
      </c>
      <c r="E2168" s="10" t="s">
        <v>42255</v>
      </c>
      <c r="F2168" s="10" t="s">
        <v>39727</v>
      </c>
      <c r="G2168" s="10" t="s">
        <v>46229</v>
      </c>
      <c r="H2168" s="10" t="s">
        <v>39745</v>
      </c>
      <c r="I2168" s="10" t="s">
        <v>39744</v>
      </c>
      <c r="J2168" s="10" t="s">
        <v>46230</v>
      </c>
      <c r="K2168" s="10" t="s">
        <v>3216</v>
      </c>
      <c r="L2168" s="10" t="s">
        <v>3206</v>
      </c>
      <c r="M2168" s="10" t="s">
        <v>46231</v>
      </c>
      <c r="N2168" s="10" t="s">
        <v>41377</v>
      </c>
      <c r="O2168" s="10" t="s">
        <v>41378</v>
      </c>
      <c r="P2168" s="10" t="s">
        <v>41456</v>
      </c>
      <c r="Q2168" s="10" t="s">
        <v>41411</v>
      </c>
      <c r="R2168" s="10" t="s">
        <v>41411</v>
      </c>
      <c r="S2168" s="15">
        <v>421.87</v>
      </c>
      <c r="T2168" s="10" t="s">
        <v>41463</v>
      </c>
      <c r="U2168" s="15">
        <v>421.87</v>
      </c>
      <c r="V2168" s="15">
        <v>421.87</v>
      </c>
      <c r="W2168" s="16">
        <f t="shared" si="143"/>
        <v>0</v>
      </c>
      <c r="X2168" s="16">
        <f t="shared" si="144"/>
        <v>0</v>
      </c>
      <c r="Y2168" s="1">
        <v>421.87</v>
      </c>
      <c r="Z2168" s="1" t="str">
        <f t="shared" si="145"/>
        <v>未整改</v>
      </c>
      <c r="AA2168" s="1" t="str">
        <f t="shared" si="146"/>
        <v>已整改</v>
      </c>
      <c r="AC2168" s="3"/>
      <c r="AD2168" s="19" t="str">
        <f>VLOOKUP(H2168,'系统导出（基本表）'!R:R,1,0)</f>
        <v>P20511111-0022</v>
      </c>
      <c r="AE2168" s="23" t="str">
        <f>VLOOKUP(I2168,'系统导出（基本表）'!Q:R,2,0)</f>
        <v>P20511111-0022</v>
      </c>
      <c r="AF2168" s="16" t="e">
        <f>VLOOKUP(J2168,'系统导出（基本表）'!S:T,2,0)</f>
        <v>#N/A</v>
      </c>
      <c r="AG2168" s="23"/>
      <c r="AH2168" s="16"/>
      <c r="AI2168" s="16"/>
    </row>
    <row r="2169" s="2" customFormat="1" ht="19" customHeight="1" spans="1:33">
      <c r="A2169" s="2">
        <v>1</v>
      </c>
      <c r="B2169" s="11" t="s">
        <v>227</v>
      </c>
      <c r="C2169" s="11" t="s">
        <v>1512</v>
      </c>
      <c r="D2169" s="11" t="s">
        <v>1513</v>
      </c>
      <c r="E2169" s="10" t="s">
        <v>41609</v>
      </c>
      <c r="F2169" s="11" t="s">
        <v>38490</v>
      </c>
      <c r="G2169" s="10" t="s">
        <v>46232</v>
      </c>
      <c r="H2169" s="11" t="s">
        <v>46233</v>
      </c>
      <c r="I2169" s="11" t="s">
        <v>46234</v>
      </c>
      <c r="J2169" s="11" t="s">
        <v>46235</v>
      </c>
      <c r="K2169" s="11" t="s">
        <v>3216</v>
      </c>
      <c r="L2169" s="11" t="s">
        <v>3207</v>
      </c>
      <c r="M2169" s="11" t="s">
        <v>46231</v>
      </c>
      <c r="N2169" s="11" t="s">
        <v>41377</v>
      </c>
      <c r="O2169" s="11" t="s">
        <v>41387</v>
      </c>
      <c r="P2169" s="11" t="s">
        <v>41456</v>
      </c>
      <c r="Q2169" s="11" t="s">
        <v>41411</v>
      </c>
      <c r="R2169" s="11" t="s">
        <v>41411</v>
      </c>
      <c r="S2169" s="17">
        <v>854.8</v>
      </c>
      <c r="T2169" s="11" t="s">
        <v>41411</v>
      </c>
      <c r="U2169" s="17">
        <v>0</v>
      </c>
      <c r="V2169" s="17">
        <v>0</v>
      </c>
      <c r="W2169" s="18">
        <f t="shared" si="143"/>
        <v>854.8</v>
      </c>
      <c r="X2169" s="18">
        <f t="shared" si="144"/>
        <v>854.8</v>
      </c>
      <c r="Y2169" s="2">
        <v>0</v>
      </c>
      <c r="Z2169" s="2" t="str">
        <f t="shared" si="145"/>
        <v>未整改</v>
      </c>
      <c r="AA2169" s="2" t="str">
        <f t="shared" si="146"/>
        <v>未整改</v>
      </c>
      <c r="AD2169" s="22" t="e">
        <f>VLOOKUP(H2169,'系统导出（基本表）'!R:R,1,0)</f>
        <v>#N/A</v>
      </c>
      <c r="AE2169" s="22" t="e">
        <f>VLOOKUP(I2169,'系统导出（基本表）'!Q:R,2,0)</f>
        <v>#N/A</v>
      </c>
      <c r="AF2169" s="2" t="e">
        <f>VLOOKUP(J2169,'系统导出（基本表）'!S:T,2,0)</f>
        <v>#N/A</v>
      </c>
      <c r="AG2169" s="24"/>
    </row>
    <row r="2170" s="2" customFormat="1" ht="19" customHeight="1" spans="1:33">
      <c r="A2170" s="2">
        <v>1</v>
      </c>
      <c r="B2170" s="11" t="s">
        <v>227</v>
      </c>
      <c r="C2170" s="11" t="s">
        <v>1512</v>
      </c>
      <c r="D2170" s="11" t="s">
        <v>1513</v>
      </c>
      <c r="E2170" s="10" t="s">
        <v>42248</v>
      </c>
      <c r="F2170" s="11" t="s">
        <v>39727</v>
      </c>
      <c r="G2170" s="10" t="s">
        <v>46229</v>
      </c>
      <c r="H2170" s="11" t="s">
        <v>39745</v>
      </c>
      <c r="I2170" s="11" t="s">
        <v>39744</v>
      </c>
      <c r="J2170" s="11" t="s">
        <v>46230</v>
      </c>
      <c r="K2170" s="11" t="s">
        <v>3216</v>
      </c>
      <c r="L2170" s="11" t="s">
        <v>3207</v>
      </c>
      <c r="M2170" s="11" t="s">
        <v>46231</v>
      </c>
      <c r="N2170" s="11" t="s">
        <v>41377</v>
      </c>
      <c r="O2170" s="11" t="s">
        <v>41387</v>
      </c>
      <c r="P2170" s="11" t="s">
        <v>41456</v>
      </c>
      <c r="Q2170" s="11" t="s">
        <v>41411</v>
      </c>
      <c r="R2170" s="11" t="s">
        <v>41411</v>
      </c>
      <c r="S2170" s="17">
        <v>1692.71</v>
      </c>
      <c r="T2170" s="11" t="s">
        <v>41411</v>
      </c>
      <c r="U2170" s="17">
        <v>0</v>
      </c>
      <c r="V2170" s="17">
        <v>0</v>
      </c>
      <c r="W2170" s="18">
        <f t="shared" si="143"/>
        <v>1692.71</v>
      </c>
      <c r="X2170" s="18">
        <f t="shared" si="144"/>
        <v>1692.71</v>
      </c>
      <c r="Y2170" s="2">
        <v>0</v>
      </c>
      <c r="Z2170" s="2" t="str">
        <f t="shared" si="145"/>
        <v>未整改</v>
      </c>
      <c r="AA2170" s="2" t="str">
        <f t="shared" si="146"/>
        <v>未整改</v>
      </c>
      <c r="AD2170" s="22" t="str">
        <f>VLOOKUP(H2170,'系统导出（基本表）'!R:R,1,0)</f>
        <v>P20511111-0022</v>
      </c>
      <c r="AE2170" s="22" t="str">
        <f>VLOOKUP(I2170,'系统导出（基本表）'!Q:R,2,0)</f>
        <v>P20511111-0022</v>
      </c>
      <c r="AF2170" s="2" t="e">
        <f>VLOOKUP(J2170,'系统导出（基本表）'!S:T,2,0)</f>
        <v>#N/A</v>
      </c>
      <c r="AG2170" s="24">
        <v>1250</v>
      </c>
    </row>
    <row r="2171" s="2" customFormat="1" ht="19" customHeight="1" spans="1:33">
      <c r="A2171" s="2">
        <v>1</v>
      </c>
      <c r="B2171" s="11" t="s">
        <v>227</v>
      </c>
      <c r="C2171" s="11" t="s">
        <v>1512</v>
      </c>
      <c r="D2171" s="11" t="s">
        <v>1513</v>
      </c>
      <c r="E2171" s="10" t="s">
        <v>42424</v>
      </c>
      <c r="F2171" s="11" t="s">
        <v>39035</v>
      </c>
      <c r="G2171" s="10" t="s">
        <v>46236</v>
      </c>
      <c r="H2171" s="11" t="s">
        <v>46237</v>
      </c>
      <c r="I2171" s="11" t="s">
        <v>46238</v>
      </c>
      <c r="J2171" s="11" t="s">
        <v>46238</v>
      </c>
      <c r="K2171" s="11" t="s">
        <v>3216</v>
      </c>
      <c r="L2171" s="11" t="s">
        <v>3207</v>
      </c>
      <c r="M2171" s="11" t="s">
        <v>46231</v>
      </c>
      <c r="N2171" s="11" t="s">
        <v>41377</v>
      </c>
      <c r="O2171" s="11" t="s">
        <v>41387</v>
      </c>
      <c r="P2171" s="11" t="s">
        <v>41449</v>
      </c>
      <c r="Q2171" s="11" t="s">
        <v>41411</v>
      </c>
      <c r="R2171" s="11" t="s">
        <v>41411</v>
      </c>
      <c r="S2171" s="17">
        <v>3148.601873</v>
      </c>
      <c r="T2171" s="11" t="s">
        <v>41450</v>
      </c>
      <c r="U2171" s="17">
        <v>0</v>
      </c>
      <c r="V2171" s="17">
        <v>0</v>
      </c>
      <c r="W2171" s="18">
        <f t="shared" si="143"/>
        <v>3148.601873</v>
      </c>
      <c r="X2171" s="18">
        <f t="shared" si="144"/>
        <v>3148.601873</v>
      </c>
      <c r="Y2171" s="2">
        <v>0</v>
      </c>
      <c r="Z2171" s="2" t="str">
        <f t="shared" si="145"/>
        <v>未整改</v>
      </c>
      <c r="AA2171" s="2" t="str">
        <f t="shared" si="146"/>
        <v>未整改</v>
      </c>
      <c r="AD2171" s="22" t="e">
        <f>VLOOKUP(H2171,'系统导出（基本表）'!R:R,1,0)</f>
        <v>#N/A</v>
      </c>
      <c r="AE2171" s="22" t="e">
        <f>VLOOKUP(I2171,'系统导出（基本表）'!Q:R,2,0)</f>
        <v>#N/A</v>
      </c>
      <c r="AF2171" s="2" t="e">
        <f>VLOOKUP(J2171,'系统导出（基本表）'!S:T,2,0)</f>
        <v>#N/A</v>
      </c>
      <c r="AG2171" s="24"/>
    </row>
    <row r="2172" s="2" customFormat="1" ht="19" customHeight="1" spans="1:33">
      <c r="A2172" s="2">
        <v>1</v>
      </c>
      <c r="B2172" s="11" t="s">
        <v>227</v>
      </c>
      <c r="C2172" s="11" t="s">
        <v>1512</v>
      </c>
      <c r="D2172" s="11" t="s">
        <v>1513</v>
      </c>
      <c r="E2172" s="10" t="s">
        <v>42413</v>
      </c>
      <c r="F2172" s="11" t="s">
        <v>39206</v>
      </c>
      <c r="G2172" s="10" t="s">
        <v>46239</v>
      </c>
      <c r="H2172" s="11" t="s">
        <v>39740</v>
      </c>
      <c r="I2172" s="11" t="s">
        <v>39739</v>
      </c>
      <c r="J2172" s="11" t="s">
        <v>39739</v>
      </c>
      <c r="K2172" s="11" t="s">
        <v>3216</v>
      </c>
      <c r="L2172" s="11" t="s">
        <v>3207</v>
      </c>
      <c r="M2172" s="11" t="s">
        <v>46231</v>
      </c>
      <c r="N2172" s="11" t="s">
        <v>41377</v>
      </c>
      <c r="O2172" s="11" t="s">
        <v>41387</v>
      </c>
      <c r="P2172" s="11" t="s">
        <v>41449</v>
      </c>
      <c r="Q2172" s="11" t="s">
        <v>41411</v>
      </c>
      <c r="R2172" s="11" t="s">
        <v>41411</v>
      </c>
      <c r="S2172" s="17">
        <v>19065.767367</v>
      </c>
      <c r="T2172" s="11" t="s">
        <v>41450</v>
      </c>
      <c r="U2172" s="17">
        <v>0</v>
      </c>
      <c r="V2172" s="17">
        <v>0</v>
      </c>
      <c r="W2172" s="18">
        <f t="shared" si="143"/>
        <v>19065.767367</v>
      </c>
      <c r="X2172" s="18">
        <f t="shared" si="144"/>
        <v>19065.767367</v>
      </c>
      <c r="Y2172" s="2">
        <v>0</v>
      </c>
      <c r="Z2172" s="2" t="str">
        <f t="shared" si="145"/>
        <v>未整改</v>
      </c>
      <c r="AA2172" s="2" t="str">
        <f t="shared" si="146"/>
        <v>未整改</v>
      </c>
      <c r="AD2172" s="22" t="str">
        <f>VLOOKUP(H2172,'系统导出（基本表）'!R:R,1,0)</f>
        <v>P22511111-0010</v>
      </c>
      <c r="AE2172" s="22" t="str">
        <f>VLOOKUP(I2172,'系统导出（基本表）'!Q:R,2,0)</f>
        <v>P22511111-0010</v>
      </c>
      <c r="AF2172" s="2" t="e">
        <f>VLOOKUP(J2172,'系统导出（基本表）'!S:T,2,0)</f>
        <v>#N/A</v>
      </c>
      <c r="AG2172" s="24"/>
    </row>
    <row r="2173" s="2" customFormat="1" ht="19" customHeight="1" spans="1:33">
      <c r="A2173" s="2">
        <v>1</v>
      </c>
      <c r="B2173" s="11" t="s">
        <v>227</v>
      </c>
      <c r="C2173" s="11" t="s">
        <v>1512</v>
      </c>
      <c r="D2173" s="11" t="s">
        <v>1513</v>
      </c>
      <c r="E2173" s="10" t="s">
        <v>42413</v>
      </c>
      <c r="F2173" s="11" t="s">
        <v>39206</v>
      </c>
      <c r="G2173" s="10" t="s">
        <v>46239</v>
      </c>
      <c r="H2173" s="11" t="s">
        <v>39740</v>
      </c>
      <c r="I2173" s="11" t="s">
        <v>39739</v>
      </c>
      <c r="J2173" s="11" t="s">
        <v>39739</v>
      </c>
      <c r="K2173" s="11" t="s">
        <v>3216</v>
      </c>
      <c r="L2173" s="11" t="s">
        <v>3207</v>
      </c>
      <c r="M2173" s="11" t="s">
        <v>46231</v>
      </c>
      <c r="N2173" s="11" t="s">
        <v>41377</v>
      </c>
      <c r="O2173" s="11" t="s">
        <v>41387</v>
      </c>
      <c r="P2173" s="11" t="s">
        <v>41449</v>
      </c>
      <c r="Q2173" s="11" t="s">
        <v>41984</v>
      </c>
      <c r="R2173" s="11" t="s">
        <v>41984</v>
      </c>
      <c r="S2173" s="17">
        <v>220</v>
      </c>
      <c r="T2173" s="11" t="s">
        <v>46240</v>
      </c>
      <c r="U2173" s="17">
        <v>220</v>
      </c>
      <c r="V2173" s="17">
        <v>0</v>
      </c>
      <c r="W2173" s="18">
        <f t="shared" si="143"/>
        <v>220</v>
      </c>
      <c r="X2173" s="18">
        <f t="shared" si="144"/>
        <v>0</v>
      </c>
      <c r="Y2173" s="2">
        <v>220</v>
      </c>
      <c r="Z2173" s="2" t="str">
        <f t="shared" si="145"/>
        <v>未整改</v>
      </c>
      <c r="AA2173" s="2" t="str">
        <f t="shared" si="146"/>
        <v>已整改</v>
      </c>
      <c r="AD2173" s="22" t="str">
        <f>VLOOKUP(H2173,'系统导出（基本表）'!R:R,1,0)</f>
        <v>P22511111-0010</v>
      </c>
      <c r="AE2173" s="22" t="str">
        <f>VLOOKUP(I2173,'系统导出（基本表）'!Q:R,2,0)</f>
        <v>P22511111-0010</v>
      </c>
      <c r="AF2173" s="2" t="e">
        <f>VLOOKUP(J2173,'系统导出（基本表）'!S:T,2,0)</f>
        <v>#N/A</v>
      </c>
      <c r="AG2173" s="24"/>
    </row>
    <row r="2174" s="1" customFormat="1" ht="19" customHeight="1" spans="2:35">
      <c r="B2174" s="10" t="s">
        <v>227</v>
      </c>
      <c r="C2174" s="10" t="s">
        <v>1512</v>
      </c>
      <c r="D2174" s="10" t="s">
        <v>1513</v>
      </c>
      <c r="E2174" s="10" t="s">
        <v>61</v>
      </c>
      <c r="F2174" s="10" t="s">
        <v>61</v>
      </c>
      <c r="G2174" s="10" t="s">
        <v>46241</v>
      </c>
      <c r="H2174" s="10" t="s">
        <v>46242</v>
      </c>
      <c r="I2174" s="10" t="s">
        <v>46243</v>
      </c>
      <c r="J2174" s="10" t="s">
        <v>46244</v>
      </c>
      <c r="K2174" s="10" t="s">
        <v>3216</v>
      </c>
      <c r="L2174" s="10" t="s">
        <v>3206</v>
      </c>
      <c r="M2174" s="10" t="s">
        <v>46231</v>
      </c>
      <c r="N2174" s="10" t="s">
        <v>61</v>
      </c>
      <c r="O2174" s="10" t="s">
        <v>41372</v>
      </c>
      <c r="P2174" s="10" t="s">
        <v>61</v>
      </c>
      <c r="Q2174" s="10" t="s">
        <v>41411</v>
      </c>
      <c r="R2174" s="10" t="s">
        <v>41411</v>
      </c>
      <c r="S2174" s="15">
        <v>3189.6</v>
      </c>
      <c r="T2174" s="10" t="s">
        <v>41412</v>
      </c>
      <c r="U2174" s="15">
        <v>3189.6</v>
      </c>
      <c r="V2174" s="15">
        <v>3189.6</v>
      </c>
      <c r="W2174" s="16">
        <f t="shared" si="143"/>
        <v>0</v>
      </c>
      <c r="X2174" s="16">
        <f t="shared" si="144"/>
        <v>0</v>
      </c>
      <c r="Y2174" s="1">
        <v>3189.6</v>
      </c>
      <c r="Z2174" s="1" t="str">
        <f t="shared" si="145"/>
        <v>未整改</v>
      </c>
      <c r="AA2174" s="1" t="str">
        <f t="shared" si="146"/>
        <v>已整改</v>
      </c>
      <c r="AC2174" s="3"/>
      <c r="AD2174" s="19" t="e">
        <f>VLOOKUP(H2174,'系统导出（基本表）'!R:R,1,0)</f>
        <v>#N/A</v>
      </c>
      <c r="AE2174" s="16" t="e">
        <f>VLOOKUP(I2174,'系统导出（基本表）'!Q:R,2,0)</f>
        <v>#N/A</v>
      </c>
      <c r="AF2174" s="16" t="e">
        <f>VLOOKUP(J2174,'系统导出（基本表）'!S:T,2,0)</f>
        <v>#N/A</v>
      </c>
      <c r="AG2174" s="16"/>
      <c r="AH2174" s="16"/>
      <c r="AI2174" s="16"/>
    </row>
    <row r="2175" s="1" customFormat="1" ht="19" customHeight="1" spans="2:35">
      <c r="B2175" s="10" t="s">
        <v>227</v>
      </c>
      <c r="C2175" s="10" t="s">
        <v>1512</v>
      </c>
      <c r="D2175" s="10" t="s">
        <v>1513</v>
      </c>
      <c r="E2175" s="10" t="s">
        <v>61</v>
      </c>
      <c r="F2175" s="10" t="s">
        <v>61</v>
      </c>
      <c r="G2175" s="10" t="s">
        <v>46232</v>
      </c>
      <c r="H2175" s="10" t="s">
        <v>46233</v>
      </c>
      <c r="I2175" s="10" t="s">
        <v>46234</v>
      </c>
      <c r="J2175" s="10" t="s">
        <v>46235</v>
      </c>
      <c r="K2175" s="10" t="s">
        <v>3216</v>
      </c>
      <c r="L2175" s="10" t="s">
        <v>3206</v>
      </c>
      <c r="M2175" s="10" t="s">
        <v>46231</v>
      </c>
      <c r="N2175" s="10" t="s">
        <v>61</v>
      </c>
      <c r="O2175" s="10" t="s">
        <v>41372</v>
      </c>
      <c r="P2175" s="10" t="s">
        <v>61</v>
      </c>
      <c r="Q2175" s="10" t="s">
        <v>41411</v>
      </c>
      <c r="R2175" s="10" t="s">
        <v>41411</v>
      </c>
      <c r="S2175" s="15">
        <v>2012.31</v>
      </c>
      <c r="T2175" s="10" t="s">
        <v>41412</v>
      </c>
      <c r="U2175" s="15">
        <v>978.4345</v>
      </c>
      <c r="V2175" s="15">
        <v>978.4345</v>
      </c>
      <c r="W2175" s="16">
        <f t="shared" si="143"/>
        <v>1033.8755</v>
      </c>
      <c r="X2175" s="16">
        <f t="shared" si="144"/>
        <v>1033.8755</v>
      </c>
      <c r="Y2175" s="1">
        <v>978.4345</v>
      </c>
      <c r="Z2175" s="1" t="str">
        <f t="shared" si="145"/>
        <v>未整改</v>
      </c>
      <c r="AA2175" s="1" t="str">
        <f t="shared" si="146"/>
        <v>未整改</v>
      </c>
      <c r="AC2175" s="3"/>
      <c r="AD2175" s="19" t="e">
        <f>VLOOKUP(H2175,'系统导出（基本表）'!R:R,1,0)</f>
        <v>#N/A</v>
      </c>
      <c r="AE2175" s="16" t="e">
        <f>VLOOKUP(I2175,'系统导出（基本表）'!Q:R,2,0)</f>
        <v>#N/A</v>
      </c>
      <c r="AF2175" s="16" t="e">
        <f>VLOOKUP(J2175,'系统导出（基本表）'!S:T,2,0)</f>
        <v>#N/A</v>
      </c>
      <c r="AG2175" s="16"/>
      <c r="AH2175" s="16"/>
      <c r="AI2175" s="16"/>
    </row>
    <row r="2176" s="1" customFormat="1" ht="19" customHeight="1" spans="2:35">
      <c r="B2176" s="10" t="s">
        <v>227</v>
      </c>
      <c r="C2176" s="10" t="s">
        <v>1512</v>
      </c>
      <c r="D2176" s="10" t="s">
        <v>1513</v>
      </c>
      <c r="E2176" s="10" t="s">
        <v>42255</v>
      </c>
      <c r="F2176" s="10" t="s">
        <v>39727</v>
      </c>
      <c r="G2176" s="10" t="s">
        <v>46229</v>
      </c>
      <c r="H2176" s="10" t="s">
        <v>39745</v>
      </c>
      <c r="I2176" s="10" t="s">
        <v>39744</v>
      </c>
      <c r="J2176" s="10" t="s">
        <v>46230</v>
      </c>
      <c r="K2176" s="10" t="s">
        <v>3216</v>
      </c>
      <c r="L2176" s="10" t="s">
        <v>3206</v>
      </c>
      <c r="M2176" s="10" t="s">
        <v>46231</v>
      </c>
      <c r="N2176" s="10" t="s">
        <v>41377</v>
      </c>
      <c r="O2176" s="10" t="s">
        <v>41378</v>
      </c>
      <c r="P2176" s="10" t="s">
        <v>41456</v>
      </c>
      <c r="Q2176" s="10" t="s">
        <v>41411</v>
      </c>
      <c r="R2176" s="10" t="s">
        <v>41411</v>
      </c>
      <c r="S2176" s="15">
        <v>2000</v>
      </c>
      <c r="T2176" s="10" t="s">
        <v>41463</v>
      </c>
      <c r="U2176" s="15">
        <v>214.907799</v>
      </c>
      <c r="V2176" s="15">
        <v>214.907799</v>
      </c>
      <c r="W2176" s="16">
        <f t="shared" si="143"/>
        <v>1785.092201</v>
      </c>
      <c r="X2176" s="16">
        <f t="shared" si="144"/>
        <v>1785.092201</v>
      </c>
      <c r="Y2176" s="1">
        <v>214.907799</v>
      </c>
      <c r="Z2176" s="1" t="str">
        <f t="shared" si="145"/>
        <v>未整改</v>
      </c>
      <c r="AA2176" s="1" t="str">
        <f t="shared" si="146"/>
        <v>未整改</v>
      </c>
      <c r="AC2176" s="3"/>
      <c r="AD2176" s="19" t="str">
        <f>VLOOKUP(H2176,'系统导出（基本表）'!R:R,1,0)</f>
        <v>P20511111-0022</v>
      </c>
      <c r="AE2176" s="23" t="str">
        <f>VLOOKUP(I2176,'系统导出（基本表）'!Q:R,2,0)</f>
        <v>P20511111-0022</v>
      </c>
      <c r="AF2176" s="16" t="e">
        <f>VLOOKUP(J2176,'系统导出（基本表）'!S:T,2,0)</f>
        <v>#N/A</v>
      </c>
      <c r="AG2176" s="23"/>
      <c r="AH2176" s="16">
        <v>1250</v>
      </c>
      <c r="AI2176" s="16"/>
    </row>
    <row r="2177" s="1" customFormat="1" ht="19" customHeight="1" spans="2:35">
      <c r="B2177" s="10" t="s">
        <v>227</v>
      </c>
      <c r="C2177" s="10" t="s">
        <v>1512</v>
      </c>
      <c r="D2177" s="10" t="s">
        <v>1513</v>
      </c>
      <c r="E2177" s="10" t="s">
        <v>41609</v>
      </c>
      <c r="F2177" s="10" t="s">
        <v>38490</v>
      </c>
      <c r="G2177" s="10" t="s">
        <v>46232</v>
      </c>
      <c r="H2177" s="10" t="s">
        <v>46233</v>
      </c>
      <c r="I2177" s="10" t="s">
        <v>46234</v>
      </c>
      <c r="J2177" s="10" t="s">
        <v>46235</v>
      </c>
      <c r="K2177" s="10" t="s">
        <v>3216</v>
      </c>
      <c r="L2177" s="10" t="s">
        <v>3206</v>
      </c>
      <c r="M2177" s="10" t="s">
        <v>46231</v>
      </c>
      <c r="N2177" s="10" t="s">
        <v>41377</v>
      </c>
      <c r="O2177" s="10" t="s">
        <v>41378</v>
      </c>
      <c r="P2177" s="10" t="s">
        <v>41456</v>
      </c>
      <c r="Q2177" s="10" t="s">
        <v>41411</v>
      </c>
      <c r="R2177" s="10" t="s">
        <v>41411</v>
      </c>
      <c r="S2177" s="15">
        <v>1110.14</v>
      </c>
      <c r="T2177" s="10" t="s">
        <v>41463</v>
      </c>
      <c r="U2177" s="15">
        <v>56.22</v>
      </c>
      <c r="V2177" s="15">
        <v>56.22</v>
      </c>
      <c r="W2177" s="16">
        <f t="shared" si="143"/>
        <v>1053.92</v>
      </c>
      <c r="X2177" s="16">
        <f t="shared" si="144"/>
        <v>1053.92</v>
      </c>
      <c r="Y2177" s="1">
        <v>56.22</v>
      </c>
      <c r="Z2177" s="1" t="str">
        <f t="shared" si="145"/>
        <v>未整改</v>
      </c>
      <c r="AA2177" s="1" t="str">
        <f t="shared" si="146"/>
        <v>未整改</v>
      </c>
      <c r="AC2177" s="3"/>
      <c r="AD2177" s="19" t="e">
        <f>VLOOKUP(H2177,'系统导出（基本表）'!R:R,1,0)</f>
        <v>#N/A</v>
      </c>
      <c r="AE2177" s="16" t="e">
        <f>VLOOKUP(I2177,'系统导出（基本表）'!Q:R,2,0)</f>
        <v>#N/A</v>
      </c>
      <c r="AF2177" s="16" t="e">
        <f>VLOOKUP(J2177,'系统导出（基本表）'!S:T,2,0)</f>
        <v>#N/A</v>
      </c>
      <c r="AG2177" s="16"/>
      <c r="AH2177" s="16"/>
      <c r="AI2177" s="16"/>
    </row>
    <row r="2178" s="2" customFormat="1" ht="19" customHeight="1" spans="1:33">
      <c r="A2178" s="2">
        <v>1</v>
      </c>
      <c r="B2178" s="11" t="s">
        <v>227</v>
      </c>
      <c r="C2178" s="11" t="s">
        <v>1512</v>
      </c>
      <c r="D2178" s="11" t="s">
        <v>1513</v>
      </c>
      <c r="E2178" s="10" t="s">
        <v>43694</v>
      </c>
      <c r="F2178" s="11" t="s">
        <v>43695</v>
      </c>
      <c r="G2178" s="10" t="s">
        <v>12206</v>
      </c>
      <c r="H2178" s="11" t="s">
        <v>12200</v>
      </c>
      <c r="I2178" s="11" t="s">
        <v>12199</v>
      </c>
      <c r="J2178" s="11" t="s">
        <v>12199</v>
      </c>
      <c r="K2178" s="11" t="s">
        <v>12205</v>
      </c>
      <c r="L2178" s="11" t="s">
        <v>12198</v>
      </c>
      <c r="M2178" s="11" t="s">
        <v>46245</v>
      </c>
      <c r="N2178" s="11" t="s">
        <v>41377</v>
      </c>
      <c r="O2178" s="11" t="s">
        <v>41387</v>
      </c>
      <c r="P2178" s="11" t="s">
        <v>41449</v>
      </c>
      <c r="Q2178" s="11" t="s">
        <v>41411</v>
      </c>
      <c r="R2178" s="11" t="s">
        <v>41411</v>
      </c>
      <c r="S2178" s="17">
        <v>5976.034655</v>
      </c>
      <c r="T2178" s="11" t="s">
        <v>42004</v>
      </c>
      <c r="U2178" s="17">
        <v>0</v>
      </c>
      <c r="V2178" s="17">
        <v>0</v>
      </c>
      <c r="W2178" s="18">
        <f t="shared" si="143"/>
        <v>5976.034655</v>
      </c>
      <c r="X2178" s="18">
        <f t="shared" si="144"/>
        <v>5976.034655</v>
      </c>
      <c r="Y2178" s="2">
        <v>0</v>
      </c>
      <c r="Z2178" s="2" t="str">
        <f t="shared" si="145"/>
        <v>未整改</v>
      </c>
      <c r="AA2178" s="2" t="str">
        <f t="shared" si="146"/>
        <v>未整改</v>
      </c>
      <c r="AD2178" s="22" t="e">
        <f>VLOOKUP(H2178,'系统导出（基本表）'!R:R,1,0)</f>
        <v>#N/A</v>
      </c>
      <c r="AE2178" s="22" t="e">
        <f>VLOOKUP(I2178,'系统导出（基本表）'!Q:R,2,0)</f>
        <v>#N/A</v>
      </c>
      <c r="AF2178" s="2" t="e">
        <f>VLOOKUP(J2178,'系统导出（基本表）'!S:T,2,0)</f>
        <v>#N/A</v>
      </c>
      <c r="AG2178" s="24"/>
    </row>
    <row r="2179" s="2" customFormat="1" ht="19" customHeight="1" spans="1:33">
      <c r="A2179" s="2">
        <v>1</v>
      </c>
      <c r="B2179" s="11" t="s">
        <v>227</v>
      </c>
      <c r="C2179" s="11" t="s">
        <v>5938</v>
      </c>
      <c r="D2179" s="11" t="s">
        <v>5939</v>
      </c>
      <c r="E2179" s="10" t="s">
        <v>42354</v>
      </c>
      <c r="F2179" s="11" t="s">
        <v>38614</v>
      </c>
      <c r="G2179" s="10" t="s">
        <v>13153</v>
      </c>
      <c r="H2179" s="11" t="s">
        <v>13147</v>
      </c>
      <c r="I2179" s="11" t="s">
        <v>13146</v>
      </c>
      <c r="J2179" s="11" t="s">
        <v>13146</v>
      </c>
      <c r="K2179" s="11" t="s">
        <v>13152</v>
      </c>
      <c r="L2179" s="11" t="s">
        <v>46246</v>
      </c>
      <c r="M2179" s="11" t="s">
        <v>46247</v>
      </c>
      <c r="N2179" s="11" t="s">
        <v>41377</v>
      </c>
      <c r="O2179" s="11" t="s">
        <v>41387</v>
      </c>
      <c r="P2179" s="11" t="s">
        <v>41379</v>
      </c>
      <c r="Q2179" s="11" t="s">
        <v>41984</v>
      </c>
      <c r="R2179" s="11" t="s">
        <v>41984</v>
      </c>
      <c r="S2179" s="17">
        <v>1320.88</v>
      </c>
      <c r="T2179" s="11" t="s">
        <v>46248</v>
      </c>
      <c r="U2179" s="17">
        <v>1320.88</v>
      </c>
      <c r="V2179" s="17">
        <v>0</v>
      </c>
      <c r="W2179" s="18">
        <f t="shared" si="143"/>
        <v>1320.88</v>
      </c>
      <c r="X2179" s="18">
        <f t="shared" si="144"/>
        <v>0</v>
      </c>
      <c r="Y2179" s="2">
        <v>1320.88</v>
      </c>
      <c r="Z2179" s="2" t="str">
        <f t="shared" si="145"/>
        <v>未整改</v>
      </c>
      <c r="AA2179" s="2" t="str">
        <f t="shared" si="146"/>
        <v>已整改</v>
      </c>
      <c r="AD2179" s="22" t="e">
        <f>VLOOKUP(H2179,'系统导出（基本表）'!R:R,1,0)</f>
        <v>#N/A</v>
      </c>
      <c r="AE2179" s="22" t="e">
        <f>VLOOKUP(I2179,'系统导出（基本表）'!Q:R,2,0)</f>
        <v>#N/A</v>
      </c>
      <c r="AF2179" s="2" t="e">
        <f>VLOOKUP(J2179,'系统导出（基本表）'!S:T,2,0)</f>
        <v>#N/A</v>
      </c>
      <c r="AG2179" s="24"/>
    </row>
    <row r="2180" s="1" customFormat="1" ht="19" customHeight="1" spans="2:35">
      <c r="B2180" s="10" t="s">
        <v>227</v>
      </c>
      <c r="C2180" s="10" t="s">
        <v>5938</v>
      </c>
      <c r="D2180" s="10" t="s">
        <v>5939</v>
      </c>
      <c r="E2180" s="10" t="s">
        <v>61</v>
      </c>
      <c r="F2180" s="10" t="s">
        <v>61</v>
      </c>
      <c r="G2180" s="10" t="s">
        <v>6663</v>
      </c>
      <c r="H2180" s="10" t="s">
        <v>6656</v>
      </c>
      <c r="I2180" s="10" t="s">
        <v>6655</v>
      </c>
      <c r="J2180" s="10" t="s">
        <v>46249</v>
      </c>
      <c r="K2180" s="10" t="s">
        <v>6662</v>
      </c>
      <c r="L2180" s="10" t="s">
        <v>6654</v>
      </c>
      <c r="M2180" s="10" t="s">
        <v>46250</v>
      </c>
      <c r="N2180" s="10" t="s">
        <v>61</v>
      </c>
      <c r="O2180" s="10" t="s">
        <v>41372</v>
      </c>
      <c r="P2180" s="10" t="s">
        <v>61</v>
      </c>
      <c r="Q2180" s="10" t="s">
        <v>41411</v>
      </c>
      <c r="R2180" s="10" t="s">
        <v>41411</v>
      </c>
      <c r="S2180" s="15">
        <v>4377.36</v>
      </c>
      <c r="T2180" s="10" t="s">
        <v>41412</v>
      </c>
      <c r="U2180" s="15">
        <v>3845.9986</v>
      </c>
      <c r="V2180" s="15">
        <v>3845.9986</v>
      </c>
      <c r="W2180" s="16">
        <f t="shared" ref="W2180:W2243" si="147">S2180-V2180</f>
        <v>531.3614</v>
      </c>
      <c r="X2180" s="16">
        <f t="shared" ref="X2180:X2243" si="148">S2180-U2180</f>
        <v>531.3614</v>
      </c>
      <c r="Y2180" s="1">
        <v>3845.9986</v>
      </c>
      <c r="Z2180" s="1" t="str">
        <f t="shared" ref="Z2180:Z2243" si="149">IF(V2180-S2180&gt;0,"已整改","未整改")</f>
        <v>未整改</v>
      </c>
      <c r="AA2180" s="1" t="str">
        <f t="shared" ref="AA2180:AA2243" si="150">IF(Y2180&gt;=S2180,"已整改","未整改")</f>
        <v>未整改</v>
      </c>
      <c r="AC2180" s="3"/>
      <c r="AD2180" s="19" t="e">
        <f>VLOOKUP(H2180,'系统导出（基本表）'!R:R,1,0)</f>
        <v>#N/A</v>
      </c>
      <c r="AE2180" s="16" t="e">
        <f>VLOOKUP(I2180,'系统导出（基本表）'!Q:R,2,0)</f>
        <v>#N/A</v>
      </c>
      <c r="AF2180" s="16" t="e">
        <f>VLOOKUP(J2180,'系统导出（基本表）'!S:T,2,0)</f>
        <v>#N/A</v>
      </c>
      <c r="AG2180" s="16"/>
      <c r="AH2180" s="16"/>
      <c r="AI2180" s="16"/>
    </row>
    <row r="2181" s="1" customFormat="1" ht="19" customHeight="1" spans="2:35">
      <c r="B2181" s="10" t="s">
        <v>227</v>
      </c>
      <c r="C2181" s="10" t="s">
        <v>5938</v>
      </c>
      <c r="D2181" s="10" t="s">
        <v>5939</v>
      </c>
      <c r="E2181" s="10" t="s">
        <v>46251</v>
      </c>
      <c r="F2181" s="10" t="s">
        <v>39368</v>
      </c>
      <c r="G2181" s="10" t="s">
        <v>6663</v>
      </c>
      <c r="H2181" s="10" t="s">
        <v>6656</v>
      </c>
      <c r="I2181" s="10" t="s">
        <v>6655</v>
      </c>
      <c r="J2181" s="10" t="s">
        <v>46249</v>
      </c>
      <c r="K2181" s="10" t="s">
        <v>6662</v>
      </c>
      <c r="L2181" s="10" t="s">
        <v>6654</v>
      </c>
      <c r="M2181" s="10" t="s">
        <v>46250</v>
      </c>
      <c r="N2181" s="10" t="s">
        <v>41377</v>
      </c>
      <c r="O2181" s="10" t="s">
        <v>41378</v>
      </c>
      <c r="P2181" s="10" t="s">
        <v>41456</v>
      </c>
      <c r="Q2181" s="10" t="s">
        <v>41411</v>
      </c>
      <c r="R2181" s="10" t="s">
        <v>41411</v>
      </c>
      <c r="S2181" s="15">
        <v>1938.04</v>
      </c>
      <c r="T2181" s="10" t="s">
        <v>41463</v>
      </c>
      <c r="U2181" s="15">
        <v>2647.23</v>
      </c>
      <c r="V2181" s="15">
        <v>1322.22</v>
      </c>
      <c r="W2181" s="16">
        <f t="shared" si="147"/>
        <v>615.82</v>
      </c>
      <c r="X2181" s="16">
        <f t="shared" si="148"/>
        <v>-709.19</v>
      </c>
      <c r="Y2181" s="1">
        <v>2647.23</v>
      </c>
      <c r="Z2181" s="1" t="str">
        <f t="shared" si="149"/>
        <v>未整改</v>
      </c>
      <c r="AA2181" s="1" t="str">
        <f t="shared" si="150"/>
        <v>已整改</v>
      </c>
      <c r="AC2181" s="3"/>
      <c r="AD2181" s="19" t="e">
        <f>VLOOKUP(H2181,'系统导出（基本表）'!R:R,1,0)</f>
        <v>#N/A</v>
      </c>
      <c r="AE2181" s="16" t="e">
        <f>VLOOKUP(I2181,'系统导出（基本表）'!Q:R,2,0)</f>
        <v>#N/A</v>
      </c>
      <c r="AF2181" s="16" t="e">
        <f>VLOOKUP(J2181,'系统导出（基本表）'!S:T,2,0)</f>
        <v>#N/A</v>
      </c>
      <c r="AG2181" s="16"/>
      <c r="AH2181" s="16"/>
      <c r="AI2181" s="16"/>
    </row>
    <row r="2182" s="1" customFormat="1" ht="19" customHeight="1" spans="2:35">
      <c r="B2182" s="10" t="s">
        <v>227</v>
      </c>
      <c r="C2182" s="10" t="s">
        <v>5938</v>
      </c>
      <c r="D2182" s="10" t="s">
        <v>5939</v>
      </c>
      <c r="E2182" s="10" t="s">
        <v>61</v>
      </c>
      <c r="F2182" s="10" t="s">
        <v>61</v>
      </c>
      <c r="G2182" s="10" t="s">
        <v>46252</v>
      </c>
      <c r="H2182" s="10" t="s">
        <v>46253</v>
      </c>
      <c r="I2182" s="10" t="s">
        <v>46254</v>
      </c>
      <c r="J2182" s="10" t="s">
        <v>46255</v>
      </c>
      <c r="K2182" s="10" t="s">
        <v>6662</v>
      </c>
      <c r="L2182" s="10" t="s">
        <v>6654</v>
      </c>
      <c r="M2182" s="10" t="s">
        <v>46250</v>
      </c>
      <c r="N2182" s="10" t="s">
        <v>61</v>
      </c>
      <c r="O2182" s="10" t="s">
        <v>41372</v>
      </c>
      <c r="P2182" s="10" t="s">
        <v>61</v>
      </c>
      <c r="Q2182" s="10" t="s">
        <v>41501</v>
      </c>
      <c r="R2182" s="10" t="s">
        <v>41501</v>
      </c>
      <c r="S2182" s="15">
        <v>7.15</v>
      </c>
      <c r="T2182" s="10" t="s">
        <v>41501</v>
      </c>
      <c r="U2182" s="15">
        <v>7.15</v>
      </c>
      <c r="V2182" s="15">
        <v>7.15</v>
      </c>
      <c r="W2182" s="16">
        <f t="shared" si="147"/>
        <v>0</v>
      </c>
      <c r="X2182" s="16">
        <f t="shared" si="148"/>
        <v>0</v>
      </c>
      <c r="Y2182" s="1">
        <v>7.15</v>
      </c>
      <c r="Z2182" s="1" t="str">
        <f t="shared" si="149"/>
        <v>未整改</v>
      </c>
      <c r="AA2182" s="1" t="str">
        <f t="shared" si="150"/>
        <v>已整改</v>
      </c>
      <c r="AC2182" s="3"/>
      <c r="AD2182" s="19" t="e">
        <f>VLOOKUP(H2182,'系统导出（基本表）'!R:R,1,0)</f>
        <v>#N/A</v>
      </c>
      <c r="AE2182" s="16" t="e">
        <f>VLOOKUP(I2182,'系统导出（基本表）'!Q:R,2,0)</f>
        <v>#N/A</v>
      </c>
      <c r="AF2182" s="16" t="e">
        <f>VLOOKUP(J2182,'系统导出（基本表）'!S:T,2,0)</f>
        <v>#N/A</v>
      </c>
      <c r="AG2182" s="16"/>
      <c r="AH2182" s="16"/>
      <c r="AI2182" s="16"/>
    </row>
    <row r="2183" s="2" customFormat="1" ht="19" customHeight="1" spans="1:33">
      <c r="A2183" s="2">
        <v>1</v>
      </c>
      <c r="B2183" s="11" t="s">
        <v>227</v>
      </c>
      <c r="C2183" s="11" t="s">
        <v>5938</v>
      </c>
      <c r="D2183" s="11" t="s">
        <v>5939</v>
      </c>
      <c r="E2183" s="10" t="s">
        <v>46251</v>
      </c>
      <c r="F2183" s="11" t="s">
        <v>39368</v>
      </c>
      <c r="G2183" s="10" t="s">
        <v>6663</v>
      </c>
      <c r="H2183" s="11" t="s">
        <v>6656</v>
      </c>
      <c r="I2183" s="11" t="s">
        <v>6655</v>
      </c>
      <c r="J2183" s="11" t="s">
        <v>46249</v>
      </c>
      <c r="K2183" s="11" t="s">
        <v>6662</v>
      </c>
      <c r="L2183" s="11" t="s">
        <v>2401</v>
      </c>
      <c r="M2183" s="11" t="s">
        <v>46250</v>
      </c>
      <c r="N2183" s="11" t="s">
        <v>41377</v>
      </c>
      <c r="O2183" s="11" t="s">
        <v>41387</v>
      </c>
      <c r="P2183" s="11" t="s">
        <v>41456</v>
      </c>
      <c r="Q2183" s="11" t="s">
        <v>41411</v>
      </c>
      <c r="R2183" s="11" t="s">
        <v>41411</v>
      </c>
      <c r="S2183" s="17">
        <v>192.238874</v>
      </c>
      <c r="T2183" s="11" t="s">
        <v>41411</v>
      </c>
      <c r="U2183" s="17">
        <v>192.238874</v>
      </c>
      <c r="V2183" s="17">
        <v>0</v>
      </c>
      <c r="W2183" s="18">
        <f t="shared" si="147"/>
        <v>192.238874</v>
      </c>
      <c r="X2183" s="18">
        <f t="shared" si="148"/>
        <v>0</v>
      </c>
      <c r="Y2183" s="2">
        <v>192.238874</v>
      </c>
      <c r="Z2183" s="2" t="str">
        <f t="shared" si="149"/>
        <v>未整改</v>
      </c>
      <c r="AA2183" s="2" t="str">
        <f t="shared" si="150"/>
        <v>已整改</v>
      </c>
      <c r="AD2183" s="22" t="e">
        <f>VLOOKUP(H2183,'系统导出（基本表）'!R:R,1,0)</f>
        <v>#N/A</v>
      </c>
      <c r="AE2183" s="22" t="e">
        <f>VLOOKUP(I2183,'系统导出（基本表）'!Q:R,2,0)</f>
        <v>#N/A</v>
      </c>
      <c r="AF2183" s="2" t="e">
        <f>VLOOKUP(J2183,'系统导出（基本表）'!S:T,2,0)</f>
        <v>#N/A</v>
      </c>
      <c r="AG2183" s="24"/>
    </row>
    <row r="2184" s="1" customFormat="1" ht="19" customHeight="1" spans="2:35">
      <c r="B2184" s="10" t="s">
        <v>227</v>
      </c>
      <c r="C2184" s="10" t="s">
        <v>5938</v>
      </c>
      <c r="D2184" s="10" t="s">
        <v>5939</v>
      </c>
      <c r="E2184" s="10" t="s">
        <v>61</v>
      </c>
      <c r="F2184" s="10" t="s">
        <v>61</v>
      </c>
      <c r="G2184" s="10" t="s">
        <v>46256</v>
      </c>
      <c r="H2184" s="10" t="s">
        <v>46257</v>
      </c>
      <c r="I2184" s="10" t="s">
        <v>46258</v>
      </c>
      <c r="J2184" s="10" t="s">
        <v>46259</v>
      </c>
      <c r="K2184" s="10" t="s">
        <v>10041</v>
      </c>
      <c r="L2184" s="10" t="s">
        <v>10032</v>
      </c>
      <c r="M2184" s="10" t="s">
        <v>46260</v>
      </c>
      <c r="N2184" s="10" t="s">
        <v>61</v>
      </c>
      <c r="O2184" s="10" t="s">
        <v>41372</v>
      </c>
      <c r="P2184" s="10" t="s">
        <v>61</v>
      </c>
      <c r="Q2184" s="10" t="s">
        <v>41363</v>
      </c>
      <c r="R2184" s="10" t="s">
        <v>41363</v>
      </c>
      <c r="S2184" s="15">
        <v>7000</v>
      </c>
      <c r="T2184" s="10" t="s">
        <v>41363</v>
      </c>
      <c r="U2184" s="15">
        <v>7000</v>
      </c>
      <c r="V2184" s="15">
        <v>7000</v>
      </c>
      <c r="W2184" s="16">
        <f t="shared" si="147"/>
        <v>0</v>
      </c>
      <c r="X2184" s="16">
        <f t="shared" si="148"/>
        <v>0</v>
      </c>
      <c r="Y2184" s="1">
        <v>7000</v>
      </c>
      <c r="Z2184" s="1" t="str">
        <f t="shared" si="149"/>
        <v>未整改</v>
      </c>
      <c r="AA2184" s="1" t="str">
        <f t="shared" si="150"/>
        <v>已整改</v>
      </c>
      <c r="AC2184" s="3"/>
      <c r="AD2184" s="19" t="e">
        <f>VLOOKUP(H2184,'系统导出（基本表）'!R:R,1,0)</f>
        <v>#N/A</v>
      </c>
      <c r="AE2184" s="16" t="e">
        <f>VLOOKUP(I2184,'系统导出（基本表）'!Q:R,2,0)</f>
        <v>#N/A</v>
      </c>
      <c r="AF2184" s="16" t="e">
        <f>VLOOKUP(J2184,'系统导出（基本表）'!S:T,2,0)</f>
        <v>#N/A</v>
      </c>
      <c r="AG2184" s="16"/>
      <c r="AH2184" s="16"/>
      <c r="AI2184" s="16"/>
    </row>
    <row r="2185" s="1" customFormat="1" ht="19" customHeight="1" spans="2:35">
      <c r="B2185" s="10" t="s">
        <v>227</v>
      </c>
      <c r="C2185" s="10" t="s">
        <v>5938</v>
      </c>
      <c r="D2185" s="10" t="s">
        <v>5939</v>
      </c>
      <c r="E2185" s="10" t="s">
        <v>43779</v>
      </c>
      <c r="F2185" s="10" t="s">
        <v>39302</v>
      </c>
      <c r="G2185" s="10" t="s">
        <v>46256</v>
      </c>
      <c r="H2185" s="10" t="s">
        <v>46257</v>
      </c>
      <c r="I2185" s="10" t="s">
        <v>46258</v>
      </c>
      <c r="J2185" s="10" t="s">
        <v>46259</v>
      </c>
      <c r="K2185" s="10" t="s">
        <v>10041</v>
      </c>
      <c r="L2185" s="10" t="s">
        <v>10032</v>
      </c>
      <c r="M2185" s="10" t="s">
        <v>46260</v>
      </c>
      <c r="N2185" s="10" t="s">
        <v>41377</v>
      </c>
      <c r="O2185" s="10" t="s">
        <v>41378</v>
      </c>
      <c r="P2185" s="10" t="s">
        <v>41456</v>
      </c>
      <c r="Q2185" s="10" t="s">
        <v>41411</v>
      </c>
      <c r="R2185" s="10" t="s">
        <v>41411</v>
      </c>
      <c r="S2185" s="15">
        <v>427.47</v>
      </c>
      <c r="T2185" s="10" t="s">
        <v>41463</v>
      </c>
      <c r="U2185" s="15">
        <v>39.4845</v>
      </c>
      <c r="V2185" s="15">
        <v>39.4845</v>
      </c>
      <c r="W2185" s="16">
        <f t="shared" si="147"/>
        <v>387.9855</v>
      </c>
      <c r="X2185" s="16">
        <f t="shared" si="148"/>
        <v>387.9855</v>
      </c>
      <c r="Y2185" s="1">
        <v>39.4845</v>
      </c>
      <c r="Z2185" s="1" t="str">
        <f t="shared" si="149"/>
        <v>未整改</v>
      </c>
      <c r="AA2185" s="1" t="str">
        <f t="shared" si="150"/>
        <v>未整改</v>
      </c>
      <c r="AC2185" s="3"/>
      <c r="AD2185" s="19" t="e">
        <f>VLOOKUP(H2185,'系统导出（基本表）'!R:R,1,0)</f>
        <v>#N/A</v>
      </c>
      <c r="AE2185" s="16" t="e">
        <f>VLOOKUP(I2185,'系统导出（基本表）'!Q:R,2,0)</f>
        <v>#N/A</v>
      </c>
      <c r="AF2185" s="16" t="e">
        <f>VLOOKUP(J2185,'系统导出（基本表）'!S:T,2,0)</f>
        <v>#N/A</v>
      </c>
      <c r="AG2185" s="16"/>
      <c r="AH2185" s="16"/>
      <c r="AI2185" s="16"/>
    </row>
    <row r="2186" s="1" customFormat="1" ht="19" customHeight="1" spans="2:35">
      <c r="B2186" s="10" t="s">
        <v>227</v>
      </c>
      <c r="C2186" s="10" t="s">
        <v>5938</v>
      </c>
      <c r="D2186" s="10" t="s">
        <v>5939</v>
      </c>
      <c r="E2186" s="10" t="s">
        <v>61</v>
      </c>
      <c r="F2186" s="10" t="s">
        <v>61</v>
      </c>
      <c r="G2186" s="10" t="s">
        <v>46261</v>
      </c>
      <c r="H2186" s="10" t="s">
        <v>46262</v>
      </c>
      <c r="I2186" s="10" t="s">
        <v>46263</v>
      </c>
      <c r="J2186" s="10" t="s">
        <v>46263</v>
      </c>
      <c r="K2186" s="10" t="s">
        <v>10041</v>
      </c>
      <c r="L2186" s="10" t="s">
        <v>10032</v>
      </c>
      <c r="M2186" s="10" t="s">
        <v>46260</v>
      </c>
      <c r="N2186" s="10" t="s">
        <v>61</v>
      </c>
      <c r="O2186" s="10" t="s">
        <v>41372</v>
      </c>
      <c r="P2186" s="10" t="s">
        <v>61</v>
      </c>
      <c r="Q2186" s="10" t="s">
        <v>41411</v>
      </c>
      <c r="R2186" s="10" t="s">
        <v>41411</v>
      </c>
      <c r="S2186" s="15">
        <v>19.35</v>
      </c>
      <c r="T2186" s="10" t="s">
        <v>41412</v>
      </c>
      <c r="U2186" s="15">
        <v>19.35</v>
      </c>
      <c r="V2186" s="15">
        <v>19.35</v>
      </c>
      <c r="W2186" s="16">
        <f t="shared" si="147"/>
        <v>0</v>
      </c>
      <c r="X2186" s="16">
        <f t="shared" si="148"/>
        <v>0</v>
      </c>
      <c r="Y2186" s="1">
        <v>19.35</v>
      </c>
      <c r="Z2186" s="1" t="str">
        <f t="shared" si="149"/>
        <v>未整改</v>
      </c>
      <c r="AA2186" s="1" t="str">
        <f t="shared" si="150"/>
        <v>已整改</v>
      </c>
      <c r="AC2186" s="3"/>
      <c r="AD2186" s="19" t="e">
        <f>VLOOKUP(H2186,'系统导出（基本表）'!R:R,1,0)</f>
        <v>#N/A</v>
      </c>
      <c r="AE2186" s="16" t="e">
        <f>VLOOKUP(I2186,'系统导出（基本表）'!Q:R,2,0)</f>
        <v>#N/A</v>
      </c>
      <c r="AF2186" s="16" t="e">
        <f>VLOOKUP(J2186,'系统导出（基本表）'!S:T,2,0)</f>
        <v>#N/A</v>
      </c>
      <c r="AG2186" s="16"/>
      <c r="AH2186" s="16"/>
      <c r="AI2186" s="16"/>
    </row>
    <row r="2187" s="2" customFormat="1" ht="19" customHeight="1" spans="1:33">
      <c r="A2187" s="2">
        <v>1</v>
      </c>
      <c r="B2187" s="11" t="s">
        <v>227</v>
      </c>
      <c r="C2187" s="11" t="s">
        <v>5938</v>
      </c>
      <c r="D2187" s="11" t="s">
        <v>5939</v>
      </c>
      <c r="E2187" s="10" t="s">
        <v>41464</v>
      </c>
      <c r="F2187" s="11" t="s">
        <v>38420</v>
      </c>
      <c r="G2187" s="10" t="s">
        <v>10042</v>
      </c>
      <c r="H2187" s="11" t="s">
        <v>10035</v>
      </c>
      <c r="I2187" s="11" t="s">
        <v>10034</v>
      </c>
      <c r="J2187" s="11" t="s">
        <v>10034</v>
      </c>
      <c r="K2187" s="11" t="s">
        <v>10041</v>
      </c>
      <c r="L2187" s="11" t="s">
        <v>46264</v>
      </c>
      <c r="M2187" s="11" t="s">
        <v>46260</v>
      </c>
      <c r="N2187" s="11" t="s">
        <v>41377</v>
      </c>
      <c r="O2187" s="11" t="s">
        <v>41387</v>
      </c>
      <c r="P2187" s="11" t="s">
        <v>41449</v>
      </c>
      <c r="Q2187" s="11" t="s">
        <v>41411</v>
      </c>
      <c r="R2187" s="11" t="s">
        <v>41411</v>
      </c>
      <c r="S2187" s="17">
        <v>2193.59</v>
      </c>
      <c r="T2187" s="11" t="s">
        <v>41450</v>
      </c>
      <c r="U2187" s="17">
        <v>2193.59</v>
      </c>
      <c r="V2187" s="17">
        <v>0</v>
      </c>
      <c r="W2187" s="18">
        <f t="shared" si="147"/>
        <v>2193.59</v>
      </c>
      <c r="X2187" s="18">
        <f t="shared" si="148"/>
        <v>0</v>
      </c>
      <c r="Y2187" s="2">
        <v>2193.59</v>
      </c>
      <c r="Z2187" s="2" t="str">
        <f t="shared" si="149"/>
        <v>未整改</v>
      </c>
      <c r="AA2187" s="2" t="str">
        <f t="shared" si="150"/>
        <v>已整改</v>
      </c>
      <c r="AD2187" s="22" t="e">
        <f>VLOOKUP(H2187,'系统导出（基本表）'!R:R,1,0)</f>
        <v>#N/A</v>
      </c>
      <c r="AE2187" s="22" t="e">
        <f>VLOOKUP(I2187,'系统导出（基本表）'!Q:R,2,0)</f>
        <v>#N/A</v>
      </c>
      <c r="AF2187" s="2" t="e">
        <f>VLOOKUP(J2187,'系统导出（基本表）'!S:T,2,0)</f>
        <v>#N/A</v>
      </c>
      <c r="AG2187" s="24"/>
    </row>
    <row r="2188" s="1" customFormat="1" ht="19" customHeight="1" spans="2:35">
      <c r="B2188" s="10" t="s">
        <v>227</v>
      </c>
      <c r="C2188" s="10" t="s">
        <v>5938</v>
      </c>
      <c r="D2188" s="10" t="s">
        <v>5939</v>
      </c>
      <c r="E2188" s="10" t="s">
        <v>61</v>
      </c>
      <c r="F2188" s="10" t="s">
        <v>61</v>
      </c>
      <c r="G2188" s="10" t="s">
        <v>46265</v>
      </c>
      <c r="H2188" s="10" t="s">
        <v>46266</v>
      </c>
      <c r="I2188" s="10" t="s">
        <v>46267</v>
      </c>
      <c r="J2188" s="10" t="s">
        <v>46268</v>
      </c>
      <c r="K2188" s="10" t="s">
        <v>36679</v>
      </c>
      <c r="L2188" s="10" t="s">
        <v>36672</v>
      </c>
      <c r="M2188" s="10" t="s">
        <v>46269</v>
      </c>
      <c r="N2188" s="10" t="s">
        <v>61</v>
      </c>
      <c r="O2188" s="10" t="s">
        <v>41372</v>
      </c>
      <c r="P2188" s="10" t="s">
        <v>61</v>
      </c>
      <c r="Q2188" s="10" t="s">
        <v>41501</v>
      </c>
      <c r="R2188" s="10" t="s">
        <v>41501</v>
      </c>
      <c r="S2188" s="15">
        <v>33.8</v>
      </c>
      <c r="T2188" s="10" t="s">
        <v>41501</v>
      </c>
      <c r="U2188" s="15">
        <v>33.8</v>
      </c>
      <c r="V2188" s="15">
        <v>33.8</v>
      </c>
      <c r="W2188" s="16">
        <f t="shared" si="147"/>
        <v>0</v>
      </c>
      <c r="X2188" s="16">
        <f t="shared" si="148"/>
        <v>0</v>
      </c>
      <c r="Y2188" s="1">
        <v>33.8</v>
      </c>
      <c r="Z2188" s="1" t="str">
        <f t="shared" si="149"/>
        <v>未整改</v>
      </c>
      <c r="AA2188" s="1" t="str">
        <f t="shared" si="150"/>
        <v>已整改</v>
      </c>
      <c r="AC2188" s="3"/>
      <c r="AD2188" s="19" t="e">
        <f>VLOOKUP(H2188,'系统导出（基本表）'!R:R,1,0)</f>
        <v>#N/A</v>
      </c>
      <c r="AE2188" s="16" t="e">
        <f>VLOOKUP(I2188,'系统导出（基本表）'!Q:R,2,0)</f>
        <v>#N/A</v>
      </c>
      <c r="AF2188" s="16" t="e">
        <f>VLOOKUP(J2188,'系统导出（基本表）'!S:T,2,0)</f>
        <v>#N/A</v>
      </c>
      <c r="AG2188" s="16"/>
      <c r="AH2188" s="16"/>
      <c r="AI2188" s="16"/>
    </row>
    <row r="2189" s="1" customFormat="1" ht="19" customHeight="1" spans="2:35">
      <c r="B2189" s="10" t="s">
        <v>227</v>
      </c>
      <c r="C2189" s="10" t="s">
        <v>5938</v>
      </c>
      <c r="D2189" s="10" t="s">
        <v>5939</v>
      </c>
      <c r="E2189" s="10" t="s">
        <v>41627</v>
      </c>
      <c r="F2189" s="10" t="s">
        <v>38405</v>
      </c>
      <c r="G2189" s="10" t="s">
        <v>46265</v>
      </c>
      <c r="H2189" s="10" t="s">
        <v>46266</v>
      </c>
      <c r="I2189" s="10" t="s">
        <v>46267</v>
      </c>
      <c r="J2189" s="10" t="s">
        <v>46268</v>
      </c>
      <c r="K2189" s="10" t="s">
        <v>36679</v>
      </c>
      <c r="L2189" s="10" t="s">
        <v>36672</v>
      </c>
      <c r="M2189" s="10" t="s">
        <v>46269</v>
      </c>
      <c r="N2189" s="10" t="s">
        <v>41377</v>
      </c>
      <c r="O2189" s="10" t="s">
        <v>41378</v>
      </c>
      <c r="P2189" s="10" t="s">
        <v>41456</v>
      </c>
      <c r="Q2189" s="10" t="s">
        <v>41411</v>
      </c>
      <c r="R2189" s="10" t="s">
        <v>41411</v>
      </c>
      <c r="S2189" s="15">
        <v>13.5</v>
      </c>
      <c r="T2189" s="10" t="s">
        <v>41463</v>
      </c>
      <c r="U2189" s="15">
        <v>13.5</v>
      </c>
      <c r="V2189" s="15">
        <v>0</v>
      </c>
      <c r="W2189" s="16">
        <f t="shared" si="147"/>
        <v>13.5</v>
      </c>
      <c r="X2189" s="16">
        <f t="shared" si="148"/>
        <v>0</v>
      </c>
      <c r="Y2189" s="1">
        <v>13.5</v>
      </c>
      <c r="Z2189" s="1" t="str">
        <f t="shared" si="149"/>
        <v>未整改</v>
      </c>
      <c r="AA2189" s="1" t="str">
        <f t="shared" si="150"/>
        <v>已整改</v>
      </c>
      <c r="AC2189" s="3"/>
      <c r="AD2189" s="19" t="e">
        <f>VLOOKUP(H2189,'系统导出（基本表）'!R:R,1,0)</f>
        <v>#N/A</v>
      </c>
      <c r="AE2189" s="16" t="e">
        <f>VLOOKUP(I2189,'系统导出（基本表）'!Q:R,2,0)</f>
        <v>#N/A</v>
      </c>
      <c r="AF2189" s="16" t="e">
        <f>VLOOKUP(J2189,'系统导出（基本表）'!S:T,2,0)</f>
        <v>#N/A</v>
      </c>
      <c r="AG2189" s="16"/>
      <c r="AH2189" s="16"/>
      <c r="AI2189" s="16"/>
    </row>
    <row r="2190" s="1" customFormat="1" ht="19" customHeight="1" spans="2:35">
      <c r="B2190" s="10" t="s">
        <v>227</v>
      </c>
      <c r="C2190" s="10" t="s">
        <v>5938</v>
      </c>
      <c r="D2190" s="10" t="s">
        <v>5939</v>
      </c>
      <c r="E2190" s="10" t="s">
        <v>61</v>
      </c>
      <c r="F2190" s="10" t="s">
        <v>61</v>
      </c>
      <c r="G2190" s="10" t="s">
        <v>46265</v>
      </c>
      <c r="H2190" s="10" t="s">
        <v>46266</v>
      </c>
      <c r="I2190" s="10" t="s">
        <v>46267</v>
      </c>
      <c r="J2190" s="10" t="s">
        <v>46268</v>
      </c>
      <c r="K2190" s="10" t="s">
        <v>36679</v>
      </c>
      <c r="L2190" s="10" t="s">
        <v>36672</v>
      </c>
      <c r="M2190" s="10" t="s">
        <v>46269</v>
      </c>
      <c r="N2190" s="10" t="s">
        <v>61</v>
      </c>
      <c r="O2190" s="10" t="s">
        <v>41372</v>
      </c>
      <c r="P2190" s="10" t="s">
        <v>61</v>
      </c>
      <c r="Q2190" s="10" t="s">
        <v>41411</v>
      </c>
      <c r="R2190" s="10" t="s">
        <v>41411</v>
      </c>
      <c r="S2190" s="15">
        <v>695.43</v>
      </c>
      <c r="T2190" s="10" t="s">
        <v>41412</v>
      </c>
      <c r="U2190" s="15">
        <v>695.43</v>
      </c>
      <c r="V2190" s="15">
        <v>695.43</v>
      </c>
      <c r="W2190" s="16">
        <f t="shared" si="147"/>
        <v>0</v>
      </c>
      <c r="X2190" s="16">
        <f t="shared" si="148"/>
        <v>0</v>
      </c>
      <c r="Y2190" s="1">
        <v>695.43</v>
      </c>
      <c r="Z2190" s="1" t="str">
        <f t="shared" si="149"/>
        <v>未整改</v>
      </c>
      <c r="AA2190" s="1" t="str">
        <f t="shared" si="150"/>
        <v>已整改</v>
      </c>
      <c r="AC2190" s="3"/>
      <c r="AD2190" s="19" t="e">
        <f>VLOOKUP(H2190,'系统导出（基本表）'!R:R,1,0)</f>
        <v>#N/A</v>
      </c>
      <c r="AE2190" s="16" t="e">
        <f>VLOOKUP(I2190,'系统导出（基本表）'!Q:R,2,0)</f>
        <v>#N/A</v>
      </c>
      <c r="AF2190" s="16" t="e">
        <f>VLOOKUP(J2190,'系统导出（基本表）'!S:T,2,0)</f>
        <v>#N/A</v>
      </c>
      <c r="AG2190" s="16"/>
      <c r="AH2190" s="16"/>
      <c r="AI2190" s="16"/>
    </row>
    <row r="2191" s="1" customFormat="1" ht="19" customHeight="1" spans="2:35">
      <c r="B2191" s="10" t="s">
        <v>227</v>
      </c>
      <c r="C2191" s="10" t="s">
        <v>5938</v>
      </c>
      <c r="D2191" s="10" t="s">
        <v>5939</v>
      </c>
      <c r="E2191" s="10" t="s">
        <v>41627</v>
      </c>
      <c r="F2191" s="10" t="s">
        <v>38405</v>
      </c>
      <c r="G2191" s="10" t="s">
        <v>46265</v>
      </c>
      <c r="H2191" s="10" t="s">
        <v>46266</v>
      </c>
      <c r="I2191" s="10" t="s">
        <v>46267</v>
      </c>
      <c r="J2191" s="10" t="s">
        <v>46268</v>
      </c>
      <c r="K2191" s="10" t="s">
        <v>36679</v>
      </c>
      <c r="L2191" s="10" t="s">
        <v>36672</v>
      </c>
      <c r="M2191" s="10" t="s">
        <v>46269</v>
      </c>
      <c r="N2191" s="10" t="s">
        <v>41377</v>
      </c>
      <c r="O2191" s="10" t="s">
        <v>41378</v>
      </c>
      <c r="P2191" s="10" t="s">
        <v>41456</v>
      </c>
      <c r="Q2191" s="10" t="s">
        <v>41411</v>
      </c>
      <c r="R2191" s="10" t="s">
        <v>41411</v>
      </c>
      <c r="S2191" s="15">
        <v>33.8</v>
      </c>
      <c r="T2191" s="10" t="s">
        <v>46270</v>
      </c>
      <c r="U2191" s="15">
        <v>33.8</v>
      </c>
      <c r="V2191" s="15">
        <v>0</v>
      </c>
      <c r="W2191" s="16">
        <f t="shared" si="147"/>
        <v>33.8</v>
      </c>
      <c r="X2191" s="16">
        <f t="shared" si="148"/>
        <v>0</v>
      </c>
      <c r="Y2191" s="1">
        <v>33.8</v>
      </c>
      <c r="Z2191" s="1" t="str">
        <f t="shared" si="149"/>
        <v>未整改</v>
      </c>
      <c r="AA2191" s="1" t="str">
        <f t="shared" si="150"/>
        <v>已整改</v>
      </c>
      <c r="AC2191" s="3"/>
      <c r="AD2191" s="19" t="e">
        <f>VLOOKUP(H2191,'系统导出（基本表）'!R:R,1,0)</f>
        <v>#N/A</v>
      </c>
      <c r="AE2191" s="16" t="e">
        <f>VLOOKUP(I2191,'系统导出（基本表）'!Q:R,2,0)</f>
        <v>#N/A</v>
      </c>
      <c r="AF2191" s="16" t="e">
        <f>VLOOKUP(J2191,'系统导出（基本表）'!S:T,2,0)</f>
        <v>#N/A</v>
      </c>
      <c r="AG2191" s="16"/>
      <c r="AH2191" s="16"/>
      <c r="AI2191" s="16"/>
    </row>
    <row r="2192" s="1" customFormat="1" ht="19" customHeight="1" spans="2:35">
      <c r="B2192" s="10" t="s">
        <v>227</v>
      </c>
      <c r="C2192" s="10" t="s">
        <v>5938</v>
      </c>
      <c r="D2192" s="10" t="s">
        <v>5939</v>
      </c>
      <c r="E2192" s="10" t="s">
        <v>43027</v>
      </c>
      <c r="F2192" s="10" t="s">
        <v>38917</v>
      </c>
      <c r="G2192" s="10" t="s">
        <v>46271</v>
      </c>
      <c r="H2192" s="10" t="s">
        <v>46272</v>
      </c>
      <c r="I2192" s="10" t="s">
        <v>46273</v>
      </c>
      <c r="J2192" s="10" t="s">
        <v>46274</v>
      </c>
      <c r="K2192" s="10" t="s">
        <v>14888</v>
      </c>
      <c r="L2192" s="10" t="s">
        <v>14879</v>
      </c>
      <c r="M2192" s="10" t="s">
        <v>46275</v>
      </c>
      <c r="N2192" s="10" t="s">
        <v>41377</v>
      </c>
      <c r="O2192" s="10" t="s">
        <v>41378</v>
      </c>
      <c r="P2192" s="10" t="s">
        <v>41456</v>
      </c>
      <c r="Q2192" s="10" t="s">
        <v>41411</v>
      </c>
      <c r="R2192" s="10" t="s">
        <v>41411</v>
      </c>
      <c r="S2192" s="15">
        <v>298.41</v>
      </c>
      <c r="T2192" s="10" t="s">
        <v>41463</v>
      </c>
      <c r="U2192" s="15">
        <v>298.41</v>
      </c>
      <c r="V2192" s="15">
        <v>0</v>
      </c>
      <c r="W2192" s="16">
        <f t="shared" si="147"/>
        <v>298.41</v>
      </c>
      <c r="X2192" s="16">
        <f t="shared" si="148"/>
        <v>0</v>
      </c>
      <c r="Y2192" s="1">
        <v>298.41</v>
      </c>
      <c r="Z2192" s="1" t="str">
        <f t="shared" si="149"/>
        <v>未整改</v>
      </c>
      <c r="AA2192" s="1" t="str">
        <f t="shared" si="150"/>
        <v>已整改</v>
      </c>
      <c r="AC2192" s="3"/>
      <c r="AD2192" s="19" t="e">
        <f>VLOOKUP(H2192,'系统导出（基本表）'!R:R,1,0)</f>
        <v>#N/A</v>
      </c>
      <c r="AE2192" s="16" t="e">
        <f>VLOOKUP(I2192,'系统导出（基本表）'!Q:R,2,0)</f>
        <v>#N/A</v>
      </c>
      <c r="AF2192" s="16" t="e">
        <f>VLOOKUP(J2192,'系统导出（基本表）'!S:T,2,0)</f>
        <v>#N/A</v>
      </c>
      <c r="AG2192" s="16"/>
      <c r="AH2192" s="16"/>
      <c r="AI2192" s="16"/>
    </row>
    <row r="2193" s="2" customFormat="1" ht="19" customHeight="1" spans="1:33">
      <c r="A2193" s="2">
        <v>1</v>
      </c>
      <c r="B2193" s="11" t="s">
        <v>227</v>
      </c>
      <c r="C2193" s="11" t="s">
        <v>5938</v>
      </c>
      <c r="D2193" s="11" t="s">
        <v>5939</v>
      </c>
      <c r="E2193" s="10" t="s">
        <v>43027</v>
      </c>
      <c r="F2193" s="11" t="s">
        <v>38917</v>
      </c>
      <c r="G2193" s="10" t="s">
        <v>46271</v>
      </c>
      <c r="H2193" s="11" t="s">
        <v>46272</v>
      </c>
      <c r="I2193" s="11" t="s">
        <v>46273</v>
      </c>
      <c r="J2193" s="11" t="s">
        <v>46274</v>
      </c>
      <c r="K2193" s="11" t="s">
        <v>14888</v>
      </c>
      <c r="L2193" s="11" t="s">
        <v>46276</v>
      </c>
      <c r="M2193" s="11" t="s">
        <v>46275</v>
      </c>
      <c r="N2193" s="11" t="s">
        <v>41377</v>
      </c>
      <c r="O2193" s="11" t="s">
        <v>41387</v>
      </c>
      <c r="P2193" s="11" t="s">
        <v>41456</v>
      </c>
      <c r="Q2193" s="11" t="s">
        <v>41411</v>
      </c>
      <c r="R2193" s="11" t="s">
        <v>41411</v>
      </c>
      <c r="S2193" s="17">
        <v>298.41</v>
      </c>
      <c r="T2193" s="11" t="s">
        <v>41411</v>
      </c>
      <c r="U2193" s="17">
        <v>298.41</v>
      </c>
      <c r="V2193" s="17">
        <v>0</v>
      </c>
      <c r="W2193" s="18">
        <f t="shared" si="147"/>
        <v>298.41</v>
      </c>
      <c r="X2193" s="18">
        <f t="shared" si="148"/>
        <v>0</v>
      </c>
      <c r="Y2193" s="2">
        <v>298.41</v>
      </c>
      <c r="Z2193" s="2" t="str">
        <f t="shared" si="149"/>
        <v>未整改</v>
      </c>
      <c r="AA2193" s="2" t="str">
        <f t="shared" si="150"/>
        <v>已整改</v>
      </c>
      <c r="AD2193" s="22" t="e">
        <f>VLOOKUP(H2193,'系统导出（基本表）'!R:R,1,0)</f>
        <v>#N/A</v>
      </c>
      <c r="AE2193" s="22" t="e">
        <f>VLOOKUP(I2193,'系统导出（基本表）'!Q:R,2,0)</f>
        <v>#N/A</v>
      </c>
      <c r="AF2193" s="2" t="e">
        <f>VLOOKUP(J2193,'系统导出（基本表）'!S:T,2,0)</f>
        <v>#N/A</v>
      </c>
      <c r="AG2193" s="24"/>
    </row>
    <row r="2194" s="2" customFormat="1" ht="19" customHeight="1" spans="1:33">
      <c r="A2194" s="2">
        <v>1</v>
      </c>
      <c r="B2194" s="11" t="s">
        <v>227</v>
      </c>
      <c r="C2194" s="11" t="s">
        <v>5938</v>
      </c>
      <c r="D2194" s="11" t="s">
        <v>5939</v>
      </c>
      <c r="E2194" s="10" t="s">
        <v>41477</v>
      </c>
      <c r="F2194" s="11" t="s">
        <v>38653</v>
      </c>
      <c r="G2194" s="10" t="s">
        <v>14889</v>
      </c>
      <c r="H2194" s="11" t="s">
        <v>14882</v>
      </c>
      <c r="I2194" s="11" t="s">
        <v>14881</v>
      </c>
      <c r="J2194" s="11" t="s">
        <v>14881</v>
      </c>
      <c r="K2194" s="11" t="s">
        <v>14888</v>
      </c>
      <c r="L2194" s="11" t="s">
        <v>46276</v>
      </c>
      <c r="M2194" s="11" t="s">
        <v>46275</v>
      </c>
      <c r="N2194" s="11" t="s">
        <v>41377</v>
      </c>
      <c r="O2194" s="11" t="s">
        <v>41387</v>
      </c>
      <c r="P2194" s="11" t="s">
        <v>41449</v>
      </c>
      <c r="Q2194" s="11" t="s">
        <v>41411</v>
      </c>
      <c r="R2194" s="11" t="s">
        <v>41411</v>
      </c>
      <c r="S2194" s="17">
        <v>698.0553</v>
      </c>
      <c r="T2194" s="11" t="s">
        <v>41450</v>
      </c>
      <c r="U2194" s="17">
        <v>698.0553</v>
      </c>
      <c r="V2194" s="17">
        <v>0</v>
      </c>
      <c r="W2194" s="18">
        <f t="shared" si="147"/>
        <v>698.0553</v>
      </c>
      <c r="X2194" s="18">
        <f t="shared" si="148"/>
        <v>0</v>
      </c>
      <c r="Y2194" s="2">
        <v>698.0553</v>
      </c>
      <c r="Z2194" s="2" t="str">
        <f t="shared" si="149"/>
        <v>未整改</v>
      </c>
      <c r="AA2194" s="2" t="str">
        <f t="shared" si="150"/>
        <v>已整改</v>
      </c>
      <c r="AD2194" s="22" t="e">
        <f>VLOOKUP(H2194,'系统导出（基本表）'!R:R,1,0)</f>
        <v>#N/A</v>
      </c>
      <c r="AE2194" s="22" t="e">
        <f>VLOOKUP(I2194,'系统导出（基本表）'!Q:R,2,0)</f>
        <v>#N/A</v>
      </c>
      <c r="AF2194" s="2" t="e">
        <f>VLOOKUP(J2194,'系统导出（基本表）'!S:T,2,0)</f>
        <v>#N/A</v>
      </c>
      <c r="AG2194" s="24"/>
    </row>
    <row r="2195" s="2" customFormat="1" ht="19" customHeight="1" spans="1:33">
      <c r="A2195" s="2">
        <v>1</v>
      </c>
      <c r="B2195" s="11" t="s">
        <v>227</v>
      </c>
      <c r="C2195" s="11" t="s">
        <v>5938</v>
      </c>
      <c r="D2195" s="11" t="s">
        <v>5939</v>
      </c>
      <c r="E2195" s="10" t="s">
        <v>42735</v>
      </c>
      <c r="F2195" s="11" t="s">
        <v>38885</v>
      </c>
      <c r="G2195" s="10" t="s">
        <v>38291</v>
      </c>
      <c r="H2195" s="11" t="s">
        <v>38292</v>
      </c>
      <c r="I2195" s="11" t="s">
        <v>38290</v>
      </c>
      <c r="J2195" s="11" t="s">
        <v>38290</v>
      </c>
      <c r="K2195" s="11" t="s">
        <v>46277</v>
      </c>
      <c r="L2195" s="11" t="s">
        <v>46278</v>
      </c>
      <c r="M2195" s="11" t="s">
        <v>46279</v>
      </c>
      <c r="N2195" s="11" t="s">
        <v>41377</v>
      </c>
      <c r="O2195" s="11" t="s">
        <v>41387</v>
      </c>
      <c r="P2195" s="11" t="s">
        <v>41449</v>
      </c>
      <c r="Q2195" s="11" t="s">
        <v>41411</v>
      </c>
      <c r="R2195" s="11" t="s">
        <v>41411</v>
      </c>
      <c r="S2195" s="17">
        <v>1116.70885</v>
      </c>
      <c r="T2195" s="11" t="s">
        <v>41450</v>
      </c>
      <c r="U2195" s="17">
        <v>1116.70885</v>
      </c>
      <c r="V2195" s="17">
        <v>0</v>
      </c>
      <c r="W2195" s="18">
        <f t="shared" si="147"/>
        <v>1116.70885</v>
      </c>
      <c r="X2195" s="18">
        <f t="shared" si="148"/>
        <v>0</v>
      </c>
      <c r="Y2195" s="2">
        <v>1116.70885</v>
      </c>
      <c r="Z2195" s="2" t="str">
        <f t="shared" si="149"/>
        <v>未整改</v>
      </c>
      <c r="AA2195" s="2" t="str">
        <f t="shared" si="150"/>
        <v>已整改</v>
      </c>
      <c r="AD2195" s="22" t="str">
        <f>VLOOKUP(H2195,'系统导出（基本表）'!R:R,1,0)</f>
        <v>P21511112-0011</v>
      </c>
      <c r="AE2195" s="22" t="str">
        <f>VLOOKUP(I2195,'系统导出（基本表）'!Q:R,2,0)</f>
        <v>P21511112-0011</v>
      </c>
      <c r="AF2195" s="2" t="e">
        <f>VLOOKUP(J2195,'系统导出（基本表）'!S:T,2,0)</f>
        <v>#N/A</v>
      </c>
      <c r="AG2195" s="24"/>
    </row>
    <row r="2196" s="2" customFormat="1" ht="19" customHeight="1" spans="1:33">
      <c r="A2196" s="2">
        <v>1</v>
      </c>
      <c r="B2196" s="11" t="s">
        <v>227</v>
      </c>
      <c r="C2196" s="11" t="s">
        <v>5938</v>
      </c>
      <c r="D2196" s="11" t="s">
        <v>5939</v>
      </c>
      <c r="E2196" s="10" t="s">
        <v>41565</v>
      </c>
      <c r="F2196" s="11" t="s">
        <v>39812</v>
      </c>
      <c r="G2196" s="10" t="s">
        <v>46280</v>
      </c>
      <c r="H2196" s="11" t="s">
        <v>46281</v>
      </c>
      <c r="I2196" s="11" t="s">
        <v>46282</v>
      </c>
      <c r="J2196" s="11" t="s">
        <v>46283</v>
      </c>
      <c r="K2196" s="11" t="s">
        <v>19790</v>
      </c>
      <c r="L2196" s="11" t="s">
        <v>19780</v>
      </c>
      <c r="M2196" s="11" t="s">
        <v>46284</v>
      </c>
      <c r="N2196" s="11" t="s">
        <v>41377</v>
      </c>
      <c r="O2196" s="11" t="s">
        <v>41387</v>
      </c>
      <c r="P2196" s="11" t="s">
        <v>41456</v>
      </c>
      <c r="Q2196" s="11" t="s">
        <v>41411</v>
      </c>
      <c r="R2196" s="11" t="s">
        <v>41411</v>
      </c>
      <c r="S2196" s="17">
        <v>454.41</v>
      </c>
      <c r="T2196" s="11" t="s">
        <v>41411</v>
      </c>
      <c r="U2196" s="17">
        <v>454.41</v>
      </c>
      <c r="V2196" s="17">
        <v>0</v>
      </c>
      <c r="W2196" s="18">
        <f t="shared" si="147"/>
        <v>454.41</v>
      </c>
      <c r="X2196" s="18">
        <f t="shared" si="148"/>
        <v>0</v>
      </c>
      <c r="Y2196" s="2">
        <v>454.41</v>
      </c>
      <c r="Z2196" s="2" t="str">
        <f t="shared" si="149"/>
        <v>未整改</v>
      </c>
      <c r="AA2196" s="2" t="str">
        <f t="shared" si="150"/>
        <v>已整改</v>
      </c>
      <c r="AD2196" s="22" t="e">
        <f>VLOOKUP(H2196,'系统导出（基本表）'!R:R,1,0)</f>
        <v>#N/A</v>
      </c>
      <c r="AE2196" s="22" t="e">
        <f>VLOOKUP(I2196,'系统导出（基本表）'!Q:R,2,0)</f>
        <v>#N/A</v>
      </c>
      <c r="AF2196" s="2" t="e">
        <f>VLOOKUP(J2196,'系统导出（基本表）'!S:T,2,0)</f>
        <v>#N/A</v>
      </c>
      <c r="AG2196" s="24"/>
    </row>
    <row r="2197" s="1" customFormat="1" ht="19" customHeight="1" spans="2:35">
      <c r="B2197" s="10" t="s">
        <v>227</v>
      </c>
      <c r="C2197" s="10" t="s">
        <v>5938</v>
      </c>
      <c r="D2197" s="10" t="s">
        <v>5939</v>
      </c>
      <c r="E2197" s="10" t="s">
        <v>46285</v>
      </c>
      <c r="F2197" s="10" t="s">
        <v>39812</v>
      </c>
      <c r="G2197" s="10" t="s">
        <v>46280</v>
      </c>
      <c r="H2197" s="10" t="s">
        <v>46281</v>
      </c>
      <c r="I2197" s="10" t="s">
        <v>46282</v>
      </c>
      <c r="J2197" s="10" t="s">
        <v>46283</v>
      </c>
      <c r="K2197" s="10" t="s">
        <v>19790</v>
      </c>
      <c r="L2197" s="10" t="s">
        <v>19779</v>
      </c>
      <c r="M2197" s="10" t="s">
        <v>46284</v>
      </c>
      <c r="N2197" s="10" t="s">
        <v>41377</v>
      </c>
      <c r="O2197" s="10" t="s">
        <v>41378</v>
      </c>
      <c r="P2197" s="10" t="s">
        <v>41456</v>
      </c>
      <c r="Q2197" s="10" t="s">
        <v>41411</v>
      </c>
      <c r="R2197" s="10" t="s">
        <v>41411</v>
      </c>
      <c r="S2197" s="15">
        <v>475.91</v>
      </c>
      <c r="T2197" s="10" t="s">
        <v>41463</v>
      </c>
      <c r="U2197" s="15">
        <v>20.567124</v>
      </c>
      <c r="V2197" s="15">
        <v>20.567124</v>
      </c>
      <c r="W2197" s="16">
        <f t="shared" si="147"/>
        <v>455.342876</v>
      </c>
      <c r="X2197" s="16">
        <f t="shared" si="148"/>
        <v>455.342876</v>
      </c>
      <c r="Y2197" s="1">
        <v>20.567124</v>
      </c>
      <c r="Z2197" s="1" t="str">
        <f t="shared" si="149"/>
        <v>未整改</v>
      </c>
      <c r="AA2197" s="1" t="str">
        <f t="shared" si="150"/>
        <v>未整改</v>
      </c>
      <c r="AC2197" s="3"/>
      <c r="AD2197" s="19" t="e">
        <f>VLOOKUP(H2197,'系统导出（基本表）'!R:R,1,0)</f>
        <v>#N/A</v>
      </c>
      <c r="AE2197" s="16" t="e">
        <f>VLOOKUP(I2197,'系统导出（基本表）'!Q:R,2,0)</f>
        <v>#N/A</v>
      </c>
      <c r="AF2197" s="16" t="e">
        <f>VLOOKUP(J2197,'系统导出（基本表）'!S:T,2,0)</f>
        <v>#N/A</v>
      </c>
      <c r="AG2197" s="16"/>
      <c r="AH2197" s="16"/>
      <c r="AI2197" s="16"/>
    </row>
    <row r="2198" s="1" customFormat="1" ht="19" customHeight="1" spans="2:35">
      <c r="B2198" s="10" t="s">
        <v>227</v>
      </c>
      <c r="C2198" s="10" t="s">
        <v>5938</v>
      </c>
      <c r="D2198" s="10" t="s">
        <v>5939</v>
      </c>
      <c r="E2198" s="10" t="s">
        <v>42255</v>
      </c>
      <c r="F2198" s="10" t="s">
        <v>39727</v>
      </c>
      <c r="G2198" s="10" t="s">
        <v>46286</v>
      </c>
      <c r="H2198" s="10" t="s">
        <v>46287</v>
      </c>
      <c r="I2198" s="10" t="s">
        <v>46288</v>
      </c>
      <c r="J2198" s="10" t="s">
        <v>46288</v>
      </c>
      <c r="K2198" s="10" t="s">
        <v>19790</v>
      </c>
      <c r="L2198" s="10" t="s">
        <v>19779</v>
      </c>
      <c r="M2198" s="10" t="s">
        <v>46284</v>
      </c>
      <c r="N2198" s="10" t="s">
        <v>41377</v>
      </c>
      <c r="O2198" s="10" t="s">
        <v>41378</v>
      </c>
      <c r="P2198" s="10" t="s">
        <v>41456</v>
      </c>
      <c r="Q2198" s="10" t="s">
        <v>41411</v>
      </c>
      <c r="R2198" s="10" t="s">
        <v>41411</v>
      </c>
      <c r="S2198" s="15">
        <v>168.35</v>
      </c>
      <c r="T2198" s="10" t="s">
        <v>41463</v>
      </c>
      <c r="U2198" s="15">
        <v>40.54</v>
      </c>
      <c r="V2198" s="15">
        <v>40.54</v>
      </c>
      <c r="W2198" s="16">
        <f t="shared" si="147"/>
        <v>127.81</v>
      </c>
      <c r="X2198" s="16">
        <f t="shared" si="148"/>
        <v>127.81</v>
      </c>
      <c r="Y2198" s="1">
        <v>40.54</v>
      </c>
      <c r="Z2198" s="1" t="str">
        <f t="shared" si="149"/>
        <v>未整改</v>
      </c>
      <c r="AA2198" s="1" t="str">
        <f t="shared" si="150"/>
        <v>未整改</v>
      </c>
      <c r="AC2198" s="3"/>
      <c r="AD2198" s="19" t="e">
        <f>VLOOKUP(H2198,'系统导出（基本表）'!R:R,1,0)</f>
        <v>#N/A</v>
      </c>
      <c r="AE2198" s="16" t="e">
        <f>VLOOKUP(I2198,'系统导出（基本表）'!Q:R,2,0)</f>
        <v>#N/A</v>
      </c>
      <c r="AF2198" s="16" t="e">
        <f>VLOOKUP(J2198,'系统导出（基本表）'!S:T,2,0)</f>
        <v>#N/A</v>
      </c>
      <c r="AG2198" s="16"/>
      <c r="AH2198" s="16"/>
      <c r="AI2198" s="16"/>
    </row>
    <row r="2199" s="1" customFormat="1" ht="19" customHeight="1" spans="2:35">
      <c r="B2199" s="10" t="s">
        <v>227</v>
      </c>
      <c r="C2199" s="10" t="s">
        <v>5938</v>
      </c>
      <c r="D2199" s="10" t="s">
        <v>5939</v>
      </c>
      <c r="E2199" s="10" t="s">
        <v>61</v>
      </c>
      <c r="F2199" s="10" t="s">
        <v>61</v>
      </c>
      <c r="G2199" s="10" t="s">
        <v>5951</v>
      </c>
      <c r="H2199" s="10" t="s">
        <v>5943</v>
      </c>
      <c r="I2199" s="10" t="s">
        <v>5942</v>
      </c>
      <c r="J2199" s="10" t="s">
        <v>5942</v>
      </c>
      <c r="K2199" s="10" t="s">
        <v>5950</v>
      </c>
      <c r="L2199" s="10" t="s">
        <v>5940</v>
      </c>
      <c r="M2199" s="10" t="s">
        <v>46289</v>
      </c>
      <c r="N2199" s="10" t="s">
        <v>61</v>
      </c>
      <c r="O2199" s="10" t="s">
        <v>41372</v>
      </c>
      <c r="P2199" s="10" t="s">
        <v>61</v>
      </c>
      <c r="Q2199" s="10" t="s">
        <v>41373</v>
      </c>
      <c r="R2199" s="10" t="s">
        <v>41374</v>
      </c>
      <c r="S2199" s="15">
        <v>3012.88</v>
      </c>
      <c r="T2199" s="10" t="s">
        <v>41374</v>
      </c>
      <c r="U2199" s="15">
        <v>3012.88</v>
      </c>
      <c r="V2199" s="15">
        <v>3012.88</v>
      </c>
      <c r="W2199" s="16">
        <f t="shared" si="147"/>
        <v>0</v>
      </c>
      <c r="X2199" s="16">
        <f t="shared" si="148"/>
        <v>0</v>
      </c>
      <c r="Y2199" s="1">
        <v>3012.88</v>
      </c>
      <c r="Z2199" s="1" t="str">
        <f t="shared" si="149"/>
        <v>未整改</v>
      </c>
      <c r="AA2199" s="1" t="str">
        <f t="shared" si="150"/>
        <v>已整改</v>
      </c>
      <c r="AC2199" s="3"/>
      <c r="AD2199" s="19" t="e">
        <f>VLOOKUP(H2199,'系统导出（基本表）'!R:R,1,0)</f>
        <v>#N/A</v>
      </c>
      <c r="AE2199" s="16" t="e">
        <f>VLOOKUP(I2199,'系统导出（基本表）'!Q:R,2,0)</f>
        <v>#N/A</v>
      </c>
      <c r="AF2199" s="16" t="e">
        <f>VLOOKUP(J2199,'系统导出（基本表）'!S:T,2,0)</f>
        <v>#N/A</v>
      </c>
      <c r="AG2199" s="16"/>
      <c r="AH2199" s="16"/>
      <c r="AI2199" s="16"/>
    </row>
    <row r="2200" s="1" customFormat="1" ht="19" customHeight="1" spans="2:35">
      <c r="B2200" s="10" t="s">
        <v>227</v>
      </c>
      <c r="C2200" s="10" t="s">
        <v>5938</v>
      </c>
      <c r="D2200" s="10" t="s">
        <v>5939</v>
      </c>
      <c r="E2200" s="10" t="s">
        <v>61</v>
      </c>
      <c r="F2200" s="10" t="s">
        <v>61</v>
      </c>
      <c r="G2200" s="10" t="s">
        <v>5951</v>
      </c>
      <c r="H2200" s="10" t="s">
        <v>5943</v>
      </c>
      <c r="I2200" s="10" t="s">
        <v>5942</v>
      </c>
      <c r="J2200" s="10" t="s">
        <v>5942</v>
      </c>
      <c r="K2200" s="10" t="s">
        <v>5950</v>
      </c>
      <c r="L2200" s="10" t="s">
        <v>5940</v>
      </c>
      <c r="M2200" s="10" t="s">
        <v>46289</v>
      </c>
      <c r="N2200" s="10" t="s">
        <v>61</v>
      </c>
      <c r="O2200" s="10" t="s">
        <v>41372</v>
      </c>
      <c r="P2200" s="10" t="s">
        <v>61</v>
      </c>
      <c r="Q2200" s="10" t="s">
        <v>41501</v>
      </c>
      <c r="R2200" s="10" t="s">
        <v>41501</v>
      </c>
      <c r="S2200" s="15">
        <v>4.9</v>
      </c>
      <c r="T2200" s="10" t="s">
        <v>41501</v>
      </c>
      <c r="U2200" s="15">
        <v>4.9</v>
      </c>
      <c r="V2200" s="15">
        <v>4.9</v>
      </c>
      <c r="W2200" s="16">
        <f t="shared" si="147"/>
        <v>0</v>
      </c>
      <c r="X2200" s="16">
        <f t="shared" si="148"/>
        <v>0</v>
      </c>
      <c r="Y2200" s="1">
        <v>4.9</v>
      </c>
      <c r="Z2200" s="1" t="str">
        <f t="shared" si="149"/>
        <v>未整改</v>
      </c>
      <c r="AA2200" s="1" t="str">
        <f t="shared" si="150"/>
        <v>已整改</v>
      </c>
      <c r="AC2200" s="3"/>
      <c r="AD2200" s="19" t="e">
        <f>VLOOKUP(H2200,'系统导出（基本表）'!R:R,1,0)</f>
        <v>#N/A</v>
      </c>
      <c r="AE2200" s="16" t="e">
        <f>VLOOKUP(I2200,'系统导出（基本表）'!Q:R,2,0)</f>
        <v>#N/A</v>
      </c>
      <c r="AF2200" s="16" t="e">
        <f>VLOOKUP(J2200,'系统导出（基本表）'!S:T,2,0)</f>
        <v>#N/A</v>
      </c>
      <c r="AG2200" s="16"/>
      <c r="AH2200" s="16"/>
      <c r="AI2200" s="16"/>
    </row>
    <row r="2201" s="2" customFormat="1" ht="19" customHeight="1" spans="1:33">
      <c r="A2201" s="2">
        <v>1</v>
      </c>
      <c r="B2201" s="11" t="s">
        <v>227</v>
      </c>
      <c r="C2201" s="11" t="s">
        <v>5938</v>
      </c>
      <c r="D2201" s="11" t="s">
        <v>5939</v>
      </c>
      <c r="E2201" s="10" t="s">
        <v>42339</v>
      </c>
      <c r="F2201" s="11" t="s">
        <v>39265</v>
      </c>
      <c r="G2201" s="10" t="s">
        <v>5951</v>
      </c>
      <c r="H2201" s="11" t="s">
        <v>5943</v>
      </c>
      <c r="I2201" s="11" t="s">
        <v>5942</v>
      </c>
      <c r="J2201" s="11" t="s">
        <v>5942</v>
      </c>
      <c r="K2201" s="11" t="s">
        <v>5950</v>
      </c>
      <c r="L2201" s="11" t="s">
        <v>5947</v>
      </c>
      <c r="M2201" s="11" t="s">
        <v>46289</v>
      </c>
      <c r="N2201" s="11" t="s">
        <v>41377</v>
      </c>
      <c r="O2201" s="11" t="s">
        <v>41387</v>
      </c>
      <c r="P2201" s="11" t="s">
        <v>41449</v>
      </c>
      <c r="Q2201" s="11" t="s">
        <v>41411</v>
      </c>
      <c r="R2201" s="11" t="s">
        <v>41411</v>
      </c>
      <c r="S2201" s="17">
        <v>1225.0574</v>
      </c>
      <c r="T2201" s="11" t="s">
        <v>41450</v>
      </c>
      <c r="U2201" s="17">
        <v>1225.0574</v>
      </c>
      <c r="V2201" s="17">
        <v>0</v>
      </c>
      <c r="W2201" s="18">
        <f t="shared" si="147"/>
        <v>1225.0574</v>
      </c>
      <c r="X2201" s="18">
        <f t="shared" si="148"/>
        <v>0</v>
      </c>
      <c r="Y2201" s="2">
        <v>1225.0574</v>
      </c>
      <c r="Z2201" s="2" t="str">
        <f t="shared" si="149"/>
        <v>未整改</v>
      </c>
      <c r="AA2201" s="2" t="str">
        <f t="shared" si="150"/>
        <v>已整改</v>
      </c>
      <c r="AD2201" s="22" t="e">
        <f>VLOOKUP(H2201,'系统导出（基本表）'!R:R,1,0)</f>
        <v>#N/A</v>
      </c>
      <c r="AE2201" s="22" t="e">
        <f>VLOOKUP(I2201,'系统导出（基本表）'!Q:R,2,0)</f>
        <v>#N/A</v>
      </c>
      <c r="AF2201" s="2" t="e">
        <f>VLOOKUP(J2201,'系统导出（基本表）'!S:T,2,0)</f>
        <v>#N/A</v>
      </c>
      <c r="AG2201" s="24"/>
    </row>
    <row r="2202" s="1" customFormat="1" ht="19" customHeight="1" spans="2:35">
      <c r="B2202" s="10" t="s">
        <v>227</v>
      </c>
      <c r="C2202" s="10" t="s">
        <v>5938</v>
      </c>
      <c r="D2202" s="10" t="s">
        <v>5939</v>
      </c>
      <c r="E2202" s="10" t="s">
        <v>41451</v>
      </c>
      <c r="F2202" s="10" t="s">
        <v>39333</v>
      </c>
      <c r="G2202" s="10" t="s">
        <v>7301</v>
      </c>
      <c r="H2202" s="10" t="s">
        <v>7292</v>
      </c>
      <c r="I2202" s="10" t="s">
        <v>7291</v>
      </c>
      <c r="J2202" s="10" t="s">
        <v>7291</v>
      </c>
      <c r="K2202" s="10" t="s">
        <v>7300</v>
      </c>
      <c r="L2202" s="10" t="s">
        <v>7289</v>
      </c>
      <c r="M2202" s="10" t="s">
        <v>46290</v>
      </c>
      <c r="N2202" s="10" t="s">
        <v>41377</v>
      </c>
      <c r="O2202" s="10" t="s">
        <v>41378</v>
      </c>
      <c r="P2202" s="10" t="s">
        <v>41456</v>
      </c>
      <c r="Q2202" s="10" t="s">
        <v>41411</v>
      </c>
      <c r="R2202" s="10" t="s">
        <v>41411</v>
      </c>
      <c r="S2202" s="15">
        <v>2959.98</v>
      </c>
      <c r="T2202" s="10" t="s">
        <v>41463</v>
      </c>
      <c r="U2202" s="15">
        <v>2959.98</v>
      </c>
      <c r="V2202" s="15">
        <v>2959.98</v>
      </c>
      <c r="W2202" s="16">
        <f t="shared" si="147"/>
        <v>0</v>
      </c>
      <c r="X2202" s="16">
        <f t="shared" si="148"/>
        <v>0</v>
      </c>
      <c r="Y2202" s="1">
        <v>2959.98</v>
      </c>
      <c r="Z2202" s="1" t="str">
        <f t="shared" si="149"/>
        <v>未整改</v>
      </c>
      <c r="AA2202" s="1" t="str">
        <f t="shared" si="150"/>
        <v>已整改</v>
      </c>
      <c r="AC2202" s="3"/>
      <c r="AD2202" s="19" t="e">
        <f>VLOOKUP(H2202,'系统导出（基本表）'!R:R,1,0)</f>
        <v>#N/A</v>
      </c>
      <c r="AE2202" s="16" t="e">
        <f>VLOOKUP(I2202,'系统导出（基本表）'!Q:R,2,0)</f>
        <v>#N/A</v>
      </c>
      <c r="AF2202" s="16" t="e">
        <f>VLOOKUP(J2202,'系统导出（基本表）'!S:T,2,0)</f>
        <v>#N/A</v>
      </c>
      <c r="AG2202" s="16"/>
      <c r="AH2202" s="16"/>
      <c r="AI2202" s="16"/>
    </row>
    <row r="2203" s="2" customFormat="1" ht="19" customHeight="1" spans="1:33">
      <c r="A2203" s="2">
        <v>1</v>
      </c>
      <c r="B2203" s="11" t="s">
        <v>227</v>
      </c>
      <c r="C2203" s="11" t="s">
        <v>5938</v>
      </c>
      <c r="D2203" s="11" t="s">
        <v>5939</v>
      </c>
      <c r="E2203" s="10" t="s">
        <v>43180</v>
      </c>
      <c r="F2203" s="11" t="s">
        <v>38934</v>
      </c>
      <c r="G2203" s="10" t="s">
        <v>7301</v>
      </c>
      <c r="H2203" s="11" t="s">
        <v>7292</v>
      </c>
      <c r="I2203" s="11" t="s">
        <v>7291</v>
      </c>
      <c r="J2203" s="11" t="s">
        <v>7291</v>
      </c>
      <c r="K2203" s="11" t="s">
        <v>7300</v>
      </c>
      <c r="L2203" s="11" t="s">
        <v>7297</v>
      </c>
      <c r="M2203" s="11" t="s">
        <v>46290</v>
      </c>
      <c r="N2203" s="11" t="s">
        <v>41377</v>
      </c>
      <c r="O2203" s="11" t="s">
        <v>41387</v>
      </c>
      <c r="P2203" s="11" t="s">
        <v>41449</v>
      </c>
      <c r="Q2203" s="11" t="s">
        <v>41411</v>
      </c>
      <c r="R2203" s="11" t="s">
        <v>41411</v>
      </c>
      <c r="S2203" s="17">
        <v>953.2471</v>
      </c>
      <c r="T2203" s="11" t="s">
        <v>41450</v>
      </c>
      <c r="U2203" s="17">
        <v>953.2471</v>
      </c>
      <c r="V2203" s="17">
        <v>0</v>
      </c>
      <c r="W2203" s="18">
        <f t="shared" si="147"/>
        <v>953.2471</v>
      </c>
      <c r="X2203" s="18">
        <f t="shared" si="148"/>
        <v>0</v>
      </c>
      <c r="Y2203" s="2">
        <v>953.2471</v>
      </c>
      <c r="Z2203" s="2" t="str">
        <f t="shared" si="149"/>
        <v>未整改</v>
      </c>
      <c r="AA2203" s="2" t="str">
        <f t="shared" si="150"/>
        <v>已整改</v>
      </c>
      <c r="AD2203" s="22" t="e">
        <f>VLOOKUP(H2203,'系统导出（基本表）'!R:R,1,0)</f>
        <v>#N/A</v>
      </c>
      <c r="AE2203" s="22" t="e">
        <f>VLOOKUP(I2203,'系统导出（基本表）'!Q:R,2,0)</f>
        <v>#N/A</v>
      </c>
      <c r="AF2203" s="2" t="e">
        <f>VLOOKUP(J2203,'系统导出（基本表）'!S:T,2,0)</f>
        <v>#N/A</v>
      </c>
      <c r="AG2203" s="24"/>
    </row>
    <row r="2204" s="2" customFormat="1" ht="19" customHeight="1" spans="1:33">
      <c r="A2204" s="2">
        <v>1</v>
      </c>
      <c r="B2204" s="11" t="s">
        <v>227</v>
      </c>
      <c r="C2204" s="11" t="s">
        <v>5938</v>
      </c>
      <c r="D2204" s="11" t="s">
        <v>5939</v>
      </c>
      <c r="E2204" s="10" t="s">
        <v>43269</v>
      </c>
      <c r="F2204" s="11" t="s">
        <v>39130</v>
      </c>
      <c r="G2204" s="10" t="s">
        <v>7301</v>
      </c>
      <c r="H2204" s="11" t="s">
        <v>7292</v>
      </c>
      <c r="I2204" s="11" t="s">
        <v>7291</v>
      </c>
      <c r="J2204" s="11" t="s">
        <v>7291</v>
      </c>
      <c r="K2204" s="11" t="s">
        <v>7300</v>
      </c>
      <c r="L2204" s="11" t="s">
        <v>7297</v>
      </c>
      <c r="M2204" s="11" t="s">
        <v>46290</v>
      </c>
      <c r="N2204" s="11" t="s">
        <v>41377</v>
      </c>
      <c r="O2204" s="11" t="s">
        <v>41387</v>
      </c>
      <c r="P2204" s="11" t="s">
        <v>41379</v>
      </c>
      <c r="Q2204" s="11" t="s">
        <v>41354</v>
      </c>
      <c r="R2204" s="11" t="s">
        <v>41354</v>
      </c>
      <c r="S2204" s="17">
        <v>408.390482</v>
      </c>
      <c r="T2204" s="11" t="s">
        <v>46291</v>
      </c>
      <c r="U2204" s="17">
        <v>408.390482</v>
      </c>
      <c r="V2204" s="17">
        <v>0</v>
      </c>
      <c r="W2204" s="18">
        <f t="shared" si="147"/>
        <v>408.390482</v>
      </c>
      <c r="X2204" s="18">
        <f t="shared" si="148"/>
        <v>0</v>
      </c>
      <c r="Y2204" s="2">
        <v>408.390482</v>
      </c>
      <c r="Z2204" s="2" t="str">
        <f t="shared" si="149"/>
        <v>未整改</v>
      </c>
      <c r="AA2204" s="2" t="str">
        <f t="shared" si="150"/>
        <v>已整改</v>
      </c>
      <c r="AD2204" s="22" t="e">
        <f>VLOOKUP(H2204,'系统导出（基本表）'!R:R,1,0)</f>
        <v>#N/A</v>
      </c>
      <c r="AE2204" s="22" t="e">
        <f>VLOOKUP(I2204,'系统导出（基本表）'!Q:R,2,0)</f>
        <v>#N/A</v>
      </c>
      <c r="AF2204" s="2" t="e">
        <f>VLOOKUP(J2204,'系统导出（基本表）'!S:T,2,0)</f>
        <v>#N/A</v>
      </c>
      <c r="AG2204" s="24"/>
    </row>
    <row r="2205" s="2" customFormat="1" ht="19" customHeight="1" spans="1:33">
      <c r="A2205" s="2">
        <v>1</v>
      </c>
      <c r="B2205" s="11" t="s">
        <v>227</v>
      </c>
      <c r="C2205" s="11" t="s">
        <v>5938</v>
      </c>
      <c r="D2205" s="11" t="s">
        <v>5939</v>
      </c>
      <c r="E2205" s="10" t="s">
        <v>42354</v>
      </c>
      <c r="F2205" s="11" t="s">
        <v>38614</v>
      </c>
      <c r="G2205" s="10" t="s">
        <v>9433</v>
      </c>
      <c r="H2205" s="11" t="s">
        <v>9426</v>
      </c>
      <c r="I2205" s="11" t="s">
        <v>9425</v>
      </c>
      <c r="J2205" s="11" t="s">
        <v>9425</v>
      </c>
      <c r="K2205" s="11" t="s">
        <v>6804</v>
      </c>
      <c r="L2205" s="11" t="s">
        <v>46292</v>
      </c>
      <c r="M2205" s="11" t="s">
        <v>46293</v>
      </c>
      <c r="N2205" s="11" t="s">
        <v>41377</v>
      </c>
      <c r="O2205" s="11" t="s">
        <v>41387</v>
      </c>
      <c r="P2205" s="11" t="s">
        <v>41379</v>
      </c>
      <c r="Q2205" s="11" t="s">
        <v>41984</v>
      </c>
      <c r="R2205" s="11" t="s">
        <v>41984</v>
      </c>
      <c r="S2205" s="17">
        <v>110.2623</v>
      </c>
      <c r="T2205" s="11" t="s">
        <v>46294</v>
      </c>
      <c r="U2205" s="17">
        <v>110.2623</v>
      </c>
      <c r="V2205" s="17">
        <v>0</v>
      </c>
      <c r="W2205" s="18">
        <f t="shared" si="147"/>
        <v>110.2623</v>
      </c>
      <c r="X2205" s="18">
        <f t="shared" si="148"/>
        <v>0</v>
      </c>
      <c r="Y2205" s="2">
        <v>110.2623</v>
      </c>
      <c r="Z2205" s="2" t="str">
        <f t="shared" si="149"/>
        <v>未整改</v>
      </c>
      <c r="AA2205" s="2" t="str">
        <f t="shared" si="150"/>
        <v>已整改</v>
      </c>
      <c r="AD2205" s="22" t="e">
        <f>VLOOKUP(H2205,'系统导出（基本表）'!R:R,1,0)</f>
        <v>#N/A</v>
      </c>
      <c r="AE2205" s="22" t="e">
        <f>VLOOKUP(I2205,'系统导出（基本表）'!Q:R,2,0)</f>
        <v>#N/A</v>
      </c>
      <c r="AF2205" s="2" t="e">
        <f>VLOOKUP(J2205,'系统导出（基本表）'!S:T,2,0)</f>
        <v>#N/A</v>
      </c>
      <c r="AG2205" s="24"/>
    </row>
    <row r="2206" s="1" customFormat="1" ht="19" customHeight="1" spans="2:35">
      <c r="B2206" s="10" t="s">
        <v>227</v>
      </c>
      <c r="C2206" s="10" t="s">
        <v>5938</v>
      </c>
      <c r="D2206" s="10" t="s">
        <v>5939</v>
      </c>
      <c r="E2206" s="10" t="s">
        <v>61</v>
      </c>
      <c r="F2206" s="10" t="s">
        <v>61</v>
      </c>
      <c r="G2206" s="10" t="s">
        <v>46295</v>
      </c>
      <c r="H2206" s="10" t="s">
        <v>46296</v>
      </c>
      <c r="I2206" s="10" t="s">
        <v>46297</v>
      </c>
      <c r="J2206" s="10" t="s">
        <v>46298</v>
      </c>
      <c r="K2206" s="10" t="s">
        <v>6804</v>
      </c>
      <c r="L2206" s="10" t="s">
        <v>9423</v>
      </c>
      <c r="M2206" s="10" t="s">
        <v>46293</v>
      </c>
      <c r="N2206" s="10" t="s">
        <v>61</v>
      </c>
      <c r="O2206" s="10" t="s">
        <v>41372</v>
      </c>
      <c r="P2206" s="10" t="s">
        <v>61</v>
      </c>
      <c r="Q2206" s="10" t="s">
        <v>41411</v>
      </c>
      <c r="R2206" s="10" t="s">
        <v>41411</v>
      </c>
      <c r="S2206" s="15">
        <v>32.36</v>
      </c>
      <c r="T2206" s="10" t="s">
        <v>41412</v>
      </c>
      <c r="U2206" s="15">
        <v>32.36</v>
      </c>
      <c r="V2206" s="15">
        <v>32.36</v>
      </c>
      <c r="W2206" s="16">
        <f t="shared" si="147"/>
        <v>0</v>
      </c>
      <c r="X2206" s="16">
        <f t="shared" si="148"/>
        <v>0</v>
      </c>
      <c r="Y2206" s="1">
        <v>32.36</v>
      </c>
      <c r="Z2206" s="1" t="str">
        <f t="shared" si="149"/>
        <v>未整改</v>
      </c>
      <c r="AA2206" s="1" t="str">
        <f t="shared" si="150"/>
        <v>已整改</v>
      </c>
      <c r="AC2206" s="3"/>
      <c r="AD2206" s="19" t="e">
        <f>VLOOKUP(H2206,'系统导出（基本表）'!R:R,1,0)</f>
        <v>#N/A</v>
      </c>
      <c r="AE2206" s="16" t="e">
        <f>VLOOKUP(I2206,'系统导出（基本表）'!Q:R,2,0)</f>
        <v>#N/A</v>
      </c>
      <c r="AF2206" s="16" t="e">
        <f>VLOOKUP(J2206,'系统导出（基本表）'!S:T,2,0)</f>
        <v>#N/A</v>
      </c>
      <c r="AG2206" s="16"/>
      <c r="AH2206" s="16"/>
      <c r="AI2206" s="16"/>
    </row>
    <row r="2207" s="1" customFormat="1" ht="19" customHeight="1" spans="2:35">
      <c r="B2207" s="10" t="s">
        <v>227</v>
      </c>
      <c r="C2207" s="10" t="s">
        <v>5938</v>
      </c>
      <c r="D2207" s="10" t="s">
        <v>5939</v>
      </c>
      <c r="E2207" s="10" t="s">
        <v>61</v>
      </c>
      <c r="F2207" s="10" t="s">
        <v>61</v>
      </c>
      <c r="G2207" s="10" t="s">
        <v>46299</v>
      </c>
      <c r="H2207" s="10" t="s">
        <v>46300</v>
      </c>
      <c r="I2207" s="10" t="s">
        <v>46301</v>
      </c>
      <c r="J2207" s="10" t="s">
        <v>46301</v>
      </c>
      <c r="K2207" s="10" t="s">
        <v>6804</v>
      </c>
      <c r="L2207" s="10" t="s">
        <v>9423</v>
      </c>
      <c r="M2207" s="10" t="s">
        <v>46293</v>
      </c>
      <c r="N2207" s="10" t="s">
        <v>61</v>
      </c>
      <c r="O2207" s="10" t="s">
        <v>41372</v>
      </c>
      <c r="P2207" s="10" t="s">
        <v>61</v>
      </c>
      <c r="Q2207" s="10" t="s">
        <v>41373</v>
      </c>
      <c r="R2207" s="10" t="s">
        <v>41374</v>
      </c>
      <c r="S2207" s="15">
        <v>1387.02</v>
      </c>
      <c r="T2207" s="10" t="s">
        <v>41374</v>
      </c>
      <c r="U2207" s="15">
        <v>908.31</v>
      </c>
      <c r="V2207" s="15">
        <v>908.31</v>
      </c>
      <c r="W2207" s="16">
        <f t="shared" si="147"/>
        <v>478.71</v>
      </c>
      <c r="X2207" s="16">
        <f t="shared" si="148"/>
        <v>478.71</v>
      </c>
      <c r="Y2207" s="21">
        <f>S2207</f>
        <v>1387.02</v>
      </c>
      <c r="Z2207" s="1" t="str">
        <f t="shared" si="149"/>
        <v>未整改</v>
      </c>
      <c r="AA2207" s="1" t="str">
        <f t="shared" si="150"/>
        <v>已整改</v>
      </c>
      <c r="AC2207" s="3"/>
      <c r="AD2207" s="19" t="e">
        <f>VLOOKUP(H2207,'系统导出（基本表）'!R:R,1,0)</f>
        <v>#N/A</v>
      </c>
      <c r="AE2207" s="16" t="e">
        <f>VLOOKUP(I2207,'系统导出（基本表）'!Q:R,2,0)</f>
        <v>#N/A</v>
      </c>
      <c r="AF2207" s="16" t="e">
        <f>VLOOKUP(J2207,'系统导出（基本表）'!S:T,2,0)</f>
        <v>#N/A</v>
      </c>
      <c r="AG2207" s="16"/>
      <c r="AH2207" s="16"/>
      <c r="AI2207" s="16"/>
    </row>
    <row r="2208" s="2" customFormat="1" ht="19" customHeight="1" spans="1:33">
      <c r="A2208" s="2">
        <v>1</v>
      </c>
      <c r="B2208" s="11" t="s">
        <v>227</v>
      </c>
      <c r="C2208" s="11" t="s">
        <v>5938</v>
      </c>
      <c r="D2208" s="11" t="s">
        <v>5939</v>
      </c>
      <c r="E2208" s="10" t="s">
        <v>41985</v>
      </c>
      <c r="F2208" s="11" t="s">
        <v>39388</v>
      </c>
      <c r="G2208" s="10" t="s">
        <v>46299</v>
      </c>
      <c r="H2208" s="11" t="s">
        <v>46300</v>
      </c>
      <c r="I2208" s="11" t="s">
        <v>46301</v>
      </c>
      <c r="J2208" s="11" t="s">
        <v>46301</v>
      </c>
      <c r="K2208" s="11" t="s">
        <v>6804</v>
      </c>
      <c r="L2208" s="11" t="s">
        <v>46292</v>
      </c>
      <c r="M2208" s="11" t="s">
        <v>46293</v>
      </c>
      <c r="N2208" s="11" t="s">
        <v>41377</v>
      </c>
      <c r="O2208" s="11" t="s">
        <v>41387</v>
      </c>
      <c r="P2208" s="11" t="s">
        <v>41456</v>
      </c>
      <c r="Q2208" s="11" t="s">
        <v>41411</v>
      </c>
      <c r="R2208" s="11" t="s">
        <v>41411</v>
      </c>
      <c r="S2208" s="17">
        <v>322.86</v>
      </c>
      <c r="T2208" s="11" t="s">
        <v>41411</v>
      </c>
      <c r="U2208" s="17">
        <v>322.86</v>
      </c>
      <c r="V2208" s="17">
        <v>0</v>
      </c>
      <c r="W2208" s="18">
        <f t="shared" si="147"/>
        <v>322.86</v>
      </c>
      <c r="X2208" s="18">
        <f t="shared" si="148"/>
        <v>0</v>
      </c>
      <c r="Y2208" s="2">
        <v>322.86</v>
      </c>
      <c r="Z2208" s="2" t="str">
        <f t="shared" si="149"/>
        <v>未整改</v>
      </c>
      <c r="AA2208" s="2" t="str">
        <f t="shared" si="150"/>
        <v>已整改</v>
      </c>
      <c r="AD2208" s="22" t="e">
        <f>VLOOKUP(H2208,'系统导出（基本表）'!R:R,1,0)</f>
        <v>#N/A</v>
      </c>
      <c r="AE2208" s="22" t="e">
        <f>VLOOKUP(I2208,'系统导出（基本表）'!Q:R,2,0)</f>
        <v>#N/A</v>
      </c>
      <c r="AF2208" s="2" t="e">
        <f>VLOOKUP(J2208,'系统导出（基本表）'!S:T,2,0)</f>
        <v>#N/A</v>
      </c>
      <c r="AG2208" s="24"/>
    </row>
    <row r="2209" s="1" customFormat="1" ht="19" customHeight="1" spans="2:35">
      <c r="B2209" s="10" t="s">
        <v>227</v>
      </c>
      <c r="C2209" s="10" t="s">
        <v>5938</v>
      </c>
      <c r="D2209" s="10" t="s">
        <v>5939</v>
      </c>
      <c r="E2209" s="10" t="s">
        <v>41985</v>
      </c>
      <c r="F2209" s="10" t="s">
        <v>39388</v>
      </c>
      <c r="G2209" s="10" t="s">
        <v>46299</v>
      </c>
      <c r="H2209" s="10" t="s">
        <v>46300</v>
      </c>
      <c r="I2209" s="10" t="s">
        <v>46301</v>
      </c>
      <c r="J2209" s="10" t="s">
        <v>46301</v>
      </c>
      <c r="K2209" s="10" t="s">
        <v>6804</v>
      </c>
      <c r="L2209" s="10" t="s">
        <v>9423</v>
      </c>
      <c r="M2209" s="10" t="s">
        <v>46293</v>
      </c>
      <c r="N2209" s="10" t="s">
        <v>41377</v>
      </c>
      <c r="O2209" s="10" t="s">
        <v>41378</v>
      </c>
      <c r="P2209" s="10" t="s">
        <v>41456</v>
      </c>
      <c r="Q2209" s="10" t="s">
        <v>41411</v>
      </c>
      <c r="R2209" s="10" t="s">
        <v>41411</v>
      </c>
      <c r="S2209" s="15">
        <v>613.45</v>
      </c>
      <c r="T2209" s="10" t="s">
        <v>41463</v>
      </c>
      <c r="U2209" s="15">
        <v>97.2564</v>
      </c>
      <c r="V2209" s="15">
        <v>97.2564</v>
      </c>
      <c r="W2209" s="16">
        <f t="shared" si="147"/>
        <v>516.1936</v>
      </c>
      <c r="X2209" s="16">
        <f t="shared" si="148"/>
        <v>516.1936</v>
      </c>
      <c r="Y2209" s="1">
        <v>97.2564</v>
      </c>
      <c r="Z2209" s="1" t="str">
        <f t="shared" si="149"/>
        <v>未整改</v>
      </c>
      <c r="AA2209" s="1" t="str">
        <f t="shared" si="150"/>
        <v>未整改</v>
      </c>
      <c r="AC2209" s="3"/>
      <c r="AD2209" s="19" t="e">
        <f>VLOOKUP(H2209,'系统导出（基本表）'!R:R,1,0)</f>
        <v>#N/A</v>
      </c>
      <c r="AE2209" s="16" t="e">
        <f>VLOOKUP(I2209,'系统导出（基本表）'!Q:R,2,0)</f>
        <v>#N/A</v>
      </c>
      <c r="AF2209" s="16" t="e">
        <f>VLOOKUP(J2209,'系统导出（基本表）'!S:T,2,0)</f>
        <v>#N/A</v>
      </c>
      <c r="AG2209" s="16"/>
      <c r="AH2209" s="16"/>
      <c r="AI2209" s="16"/>
    </row>
    <row r="2210" s="1" customFormat="1" ht="19" customHeight="1" spans="2:35">
      <c r="B2210" s="10" t="s">
        <v>227</v>
      </c>
      <c r="C2210" s="10" t="s">
        <v>5938</v>
      </c>
      <c r="D2210" s="10" t="s">
        <v>5939</v>
      </c>
      <c r="E2210" s="10" t="s">
        <v>44548</v>
      </c>
      <c r="F2210" s="10" t="s">
        <v>39276</v>
      </c>
      <c r="G2210" s="10" t="s">
        <v>46295</v>
      </c>
      <c r="H2210" s="10" t="s">
        <v>46296</v>
      </c>
      <c r="I2210" s="10" t="s">
        <v>46297</v>
      </c>
      <c r="J2210" s="10" t="s">
        <v>46298</v>
      </c>
      <c r="K2210" s="10" t="s">
        <v>6804</v>
      </c>
      <c r="L2210" s="10" t="s">
        <v>9423</v>
      </c>
      <c r="M2210" s="10" t="s">
        <v>46293</v>
      </c>
      <c r="N2210" s="10" t="s">
        <v>41377</v>
      </c>
      <c r="O2210" s="10" t="s">
        <v>41378</v>
      </c>
      <c r="P2210" s="10" t="s">
        <v>41456</v>
      </c>
      <c r="Q2210" s="10" t="s">
        <v>41411</v>
      </c>
      <c r="R2210" s="10" t="s">
        <v>41411</v>
      </c>
      <c r="S2210" s="15">
        <v>2378.79</v>
      </c>
      <c r="T2210" s="10" t="s">
        <v>41463</v>
      </c>
      <c r="U2210" s="15">
        <v>16.21</v>
      </c>
      <c r="V2210" s="15">
        <v>16.21</v>
      </c>
      <c r="W2210" s="16">
        <f t="shared" si="147"/>
        <v>2362.58</v>
      </c>
      <c r="X2210" s="16">
        <f t="shared" si="148"/>
        <v>2362.58</v>
      </c>
      <c r="Y2210" s="1">
        <v>16.21</v>
      </c>
      <c r="Z2210" s="1" t="str">
        <f t="shared" si="149"/>
        <v>未整改</v>
      </c>
      <c r="AA2210" s="1" t="str">
        <f t="shared" si="150"/>
        <v>未整改</v>
      </c>
      <c r="AC2210" s="3"/>
      <c r="AD2210" s="19" t="e">
        <f>VLOOKUP(H2210,'系统导出（基本表）'!R:R,1,0)</f>
        <v>#N/A</v>
      </c>
      <c r="AE2210" s="16" t="e">
        <f>VLOOKUP(I2210,'系统导出（基本表）'!Q:R,2,0)</f>
        <v>#N/A</v>
      </c>
      <c r="AF2210" s="16" t="e">
        <f>VLOOKUP(J2210,'系统导出（基本表）'!S:T,2,0)</f>
        <v>#N/A</v>
      </c>
      <c r="AG2210" s="16"/>
      <c r="AH2210" s="16"/>
      <c r="AI2210" s="16"/>
    </row>
    <row r="2211" s="1" customFormat="1" ht="19" customHeight="1" spans="2:35">
      <c r="B2211" s="10" t="s">
        <v>227</v>
      </c>
      <c r="C2211" s="10" t="s">
        <v>5938</v>
      </c>
      <c r="D2211" s="10" t="s">
        <v>5939</v>
      </c>
      <c r="E2211" s="10" t="s">
        <v>45054</v>
      </c>
      <c r="F2211" s="10" t="s">
        <v>38934</v>
      </c>
      <c r="G2211" s="10" t="s">
        <v>13204</v>
      </c>
      <c r="H2211" s="10" t="s">
        <v>13200</v>
      </c>
      <c r="I2211" s="10" t="s">
        <v>13199</v>
      </c>
      <c r="J2211" s="10" t="s">
        <v>13199</v>
      </c>
      <c r="K2211" s="10" t="s">
        <v>6804</v>
      </c>
      <c r="L2211" s="10" t="s">
        <v>9423</v>
      </c>
      <c r="M2211" s="10" t="s">
        <v>46293</v>
      </c>
      <c r="N2211" s="10" t="s">
        <v>41377</v>
      </c>
      <c r="O2211" s="10" t="s">
        <v>41378</v>
      </c>
      <c r="P2211" s="10" t="s">
        <v>41379</v>
      </c>
      <c r="Q2211" s="10" t="s">
        <v>41984</v>
      </c>
      <c r="R2211" s="10" t="s">
        <v>41984</v>
      </c>
      <c r="S2211" s="15">
        <v>2019.8658</v>
      </c>
      <c r="T2211" s="10" t="s">
        <v>46302</v>
      </c>
      <c r="U2211" s="15">
        <v>2019.8658</v>
      </c>
      <c r="V2211" s="15">
        <v>2019.8658</v>
      </c>
      <c r="W2211" s="16">
        <f t="shared" si="147"/>
        <v>0</v>
      </c>
      <c r="X2211" s="16">
        <f t="shared" si="148"/>
        <v>0</v>
      </c>
      <c r="Y2211" s="1">
        <v>2019.8658</v>
      </c>
      <c r="Z2211" s="1" t="str">
        <f t="shared" si="149"/>
        <v>未整改</v>
      </c>
      <c r="AA2211" s="1" t="str">
        <f t="shared" si="150"/>
        <v>已整改</v>
      </c>
      <c r="AB2211" s="1">
        <f>S2211-V2211</f>
        <v>0</v>
      </c>
      <c r="AC2211" s="3">
        <f>S2211-Y2211</f>
        <v>0</v>
      </c>
      <c r="AD2211" s="19" t="e">
        <f>VLOOKUP(H2211,'系统导出（基本表）'!R:R,1,0)</f>
        <v>#N/A</v>
      </c>
      <c r="AE2211" s="16" t="e">
        <f>VLOOKUP(I2211,'系统导出（基本表）'!Q:R,2,0)</f>
        <v>#N/A</v>
      </c>
      <c r="AF2211" s="16" t="e">
        <f>VLOOKUP(J2211,'系统导出（基本表）'!S:T,2,0)</f>
        <v>#N/A</v>
      </c>
      <c r="AG2211" s="16"/>
      <c r="AH2211" s="16"/>
      <c r="AI2211" s="16"/>
    </row>
    <row r="2212" s="1" customFormat="1" ht="19" customHeight="1" spans="2:35">
      <c r="B2212" s="10" t="s">
        <v>227</v>
      </c>
      <c r="C2212" s="10" t="s">
        <v>5938</v>
      </c>
      <c r="D2212" s="10" t="s">
        <v>5939</v>
      </c>
      <c r="E2212" s="10" t="s">
        <v>61</v>
      </c>
      <c r="F2212" s="10" t="s">
        <v>61</v>
      </c>
      <c r="G2212" s="10" t="s">
        <v>46299</v>
      </c>
      <c r="H2212" s="10" t="s">
        <v>46300</v>
      </c>
      <c r="I2212" s="10" t="s">
        <v>46301</v>
      </c>
      <c r="J2212" s="10" t="s">
        <v>46301</v>
      </c>
      <c r="K2212" s="10" t="s">
        <v>6804</v>
      </c>
      <c r="L2212" s="10" t="s">
        <v>9423</v>
      </c>
      <c r="M2212" s="10" t="s">
        <v>46293</v>
      </c>
      <c r="N2212" s="10" t="s">
        <v>61</v>
      </c>
      <c r="O2212" s="10" t="s">
        <v>41372</v>
      </c>
      <c r="P2212" s="10" t="s">
        <v>61</v>
      </c>
      <c r="Q2212" s="10" t="s">
        <v>41363</v>
      </c>
      <c r="R2212" s="10" t="s">
        <v>41363</v>
      </c>
      <c r="S2212" s="15">
        <v>3400</v>
      </c>
      <c r="T2212" s="10" t="s">
        <v>41363</v>
      </c>
      <c r="U2212" s="15">
        <v>3400</v>
      </c>
      <c r="V2212" s="15">
        <v>3400</v>
      </c>
      <c r="W2212" s="16">
        <f t="shared" si="147"/>
        <v>0</v>
      </c>
      <c r="X2212" s="16">
        <f t="shared" si="148"/>
        <v>0</v>
      </c>
      <c r="Y2212" s="1">
        <v>3400</v>
      </c>
      <c r="Z2212" s="1" t="str">
        <f t="shared" si="149"/>
        <v>未整改</v>
      </c>
      <c r="AA2212" s="1" t="str">
        <f t="shared" si="150"/>
        <v>已整改</v>
      </c>
      <c r="AC2212" s="3"/>
      <c r="AD2212" s="19" t="e">
        <f>VLOOKUP(H2212,'系统导出（基本表）'!R:R,1,0)</f>
        <v>#N/A</v>
      </c>
      <c r="AE2212" s="16" t="e">
        <f>VLOOKUP(I2212,'系统导出（基本表）'!Q:R,2,0)</f>
        <v>#N/A</v>
      </c>
      <c r="AF2212" s="16" t="e">
        <f>VLOOKUP(J2212,'系统导出（基本表）'!S:T,2,0)</f>
        <v>#N/A</v>
      </c>
      <c r="AG2212" s="16"/>
      <c r="AH2212" s="16"/>
      <c r="AI2212" s="16"/>
    </row>
    <row r="2213" s="2" customFormat="1" ht="19" customHeight="1" spans="1:33">
      <c r="A2213" s="2">
        <v>1</v>
      </c>
      <c r="B2213" s="11" t="s">
        <v>227</v>
      </c>
      <c r="C2213" s="11" t="s">
        <v>5938</v>
      </c>
      <c r="D2213" s="11" t="s">
        <v>5939</v>
      </c>
      <c r="E2213" s="10" t="s">
        <v>44548</v>
      </c>
      <c r="F2213" s="11" t="s">
        <v>39276</v>
      </c>
      <c r="G2213" s="10" t="s">
        <v>46295</v>
      </c>
      <c r="H2213" s="11" t="s">
        <v>46296</v>
      </c>
      <c r="I2213" s="11" t="s">
        <v>46297</v>
      </c>
      <c r="J2213" s="11" t="s">
        <v>46298</v>
      </c>
      <c r="K2213" s="11" t="s">
        <v>6804</v>
      </c>
      <c r="L2213" s="11" t="s">
        <v>46292</v>
      </c>
      <c r="M2213" s="11" t="s">
        <v>46293</v>
      </c>
      <c r="N2213" s="11" t="s">
        <v>41377</v>
      </c>
      <c r="O2213" s="11" t="s">
        <v>41387</v>
      </c>
      <c r="P2213" s="11" t="s">
        <v>41456</v>
      </c>
      <c r="Q2213" s="11" t="s">
        <v>41411</v>
      </c>
      <c r="R2213" s="11" t="s">
        <v>41411</v>
      </c>
      <c r="S2213" s="17">
        <v>2362.58</v>
      </c>
      <c r="T2213" s="11" t="s">
        <v>41411</v>
      </c>
      <c r="U2213" s="17">
        <v>2362.58</v>
      </c>
      <c r="V2213" s="17">
        <v>0</v>
      </c>
      <c r="W2213" s="18">
        <f t="shared" si="147"/>
        <v>2362.58</v>
      </c>
      <c r="X2213" s="18">
        <f t="shared" si="148"/>
        <v>0</v>
      </c>
      <c r="Y2213" s="2">
        <v>2362.58</v>
      </c>
      <c r="Z2213" s="2" t="str">
        <f t="shared" si="149"/>
        <v>未整改</v>
      </c>
      <c r="AA2213" s="2" t="str">
        <f t="shared" si="150"/>
        <v>已整改</v>
      </c>
      <c r="AD2213" s="22" t="e">
        <f>VLOOKUP(H2213,'系统导出（基本表）'!R:R,1,0)</f>
        <v>#N/A</v>
      </c>
      <c r="AE2213" s="22" t="e">
        <f>VLOOKUP(I2213,'系统导出（基本表）'!Q:R,2,0)</f>
        <v>#N/A</v>
      </c>
      <c r="AF2213" s="2" t="e">
        <f>VLOOKUP(J2213,'系统导出（基本表）'!S:T,2,0)</f>
        <v>#N/A</v>
      </c>
      <c r="AG2213" s="24"/>
    </row>
    <row r="2214" s="1" customFormat="1" ht="19" customHeight="1" spans="2:35">
      <c r="B2214" s="10" t="s">
        <v>227</v>
      </c>
      <c r="C2214" s="10" t="s">
        <v>5938</v>
      </c>
      <c r="D2214" s="10" t="s">
        <v>5939</v>
      </c>
      <c r="E2214" s="10" t="s">
        <v>43795</v>
      </c>
      <c r="F2214" s="10" t="s">
        <v>39025</v>
      </c>
      <c r="G2214" s="10" t="s">
        <v>46303</v>
      </c>
      <c r="H2214" s="10" t="s">
        <v>46304</v>
      </c>
      <c r="I2214" s="10" t="s">
        <v>46305</v>
      </c>
      <c r="J2214" s="10" t="s">
        <v>46305</v>
      </c>
      <c r="K2214" s="10" t="s">
        <v>6804</v>
      </c>
      <c r="L2214" s="10" t="s">
        <v>9423</v>
      </c>
      <c r="M2214" s="10" t="s">
        <v>46293</v>
      </c>
      <c r="N2214" s="10" t="s">
        <v>41377</v>
      </c>
      <c r="O2214" s="10" t="s">
        <v>41378</v>
      </c>
      <c r="P2214" s="10" t="s">
        <v>41379</v>
      </c>
      <c r="Q2214" s="10" t="s">
        <v>41363</v>
      </c>
      <c r="R2214" s="10" t="s">
        <v>41363</v>
      </c>
      <c r="S2214" s="15">
        <v>1500</v>
      </c>
      <c r="T2214" s="10" t="s">
        <v>46306</v>
      </c>
      <c r="U2214" s="15">
        <v>1500</v>
      </c>
      <c r="V2214" s="15">
        <v>1500</v>
      </c>
      <c r="W2214" s="16">
        <f t="shared" si="147"/>
        <v>0</v>
      </c>
      <c r="X2214" s="16">
        <f t="shared" si="148"/>
        <v>0</v>
      </c>
      <c r="Y2214" s="1">
        <v>1500</v>
      </c>
      <c r="Z2214" s="1" t="str">
        <f t="shared" si="149"/>
        <v>未整改</v>
      </c>
      <c r="AA2214" s="1" t="str">
        <f t="shared" si="150"/>
        <v>已整改</v>
      </c>
      <c r="AB2214" s="1">
        <f>S2214-V2214</f>
        <v>0</v>
      </c>
      <c r="AC2214" s="3"/>
      <c r="AD2214" s="19" t="e">
        <f>VLOOKUP(H2214,'系统导出（基本表）'!R:R,1,0)</f>
        <v>#N/A</v>
      </c>
      <c r="AE2214" s="16" t="e">
        <f>VLOOKUP(I2214,'系统导出（基本表）'!Q:R,2,0)</f>
        <v>#N/A</v>
      </c>
      <c r="AF2214" s="16" t="e">
        <f>VLOOKUP(J2214,'系统导出（基本表）'!S:T,2,0)</f>
        <v>#N/A</v>
      </c>
      <c r="AG2214" s="16"/>
      <c r="AH2214" s="16"/>
      <c r="AI2214" s="16"/>
    </row>
    <row r="2215" s="2" customFormat="1" ht="19" customHeight="1" spans="1:33">
      <c r="A2215" s="2">
        <v>1</v>
      </c>
      <c r="B2215" s="11" t="s">
        <v>227</v>
      </c>
      <c r="C2215" s="11" t="s">
        <v>5938</v>
      </c>
      <c r="D2215" s="11" t="s">
        <v>5939</v>
      </c>
      <c r="E2215" s="10" t="s">
        <v>44091</v>
      </c>
      <c r="F2215" s="11" t="s">
        <v>39318</v>
      </c>
      <c r="G2215" s="10" t="s">
        <v>46307</v>
      </c>
      <c r="H2215" s="11" t="s">
        <v>46308</v>
      </c>
      <c r="I2215" s="11" t="s">
        <v>46309</v>
      </c>
      <c r="J2215" s="11" t="s">
        <v>46310</v>
      </c>
      <c r="K2215" s="11" t="s">
        <v>46311</v>
      </c>
      <c r="L2215" s="11" t="s">
        <v>46312</v>
      </c>
      <c r="M2215" s="11" t="s">
        <v>46313</v>
      </c>
      <c r="N2215" s="11" t="s">
        <v>41377</v>
      </c>
      <c r="O2215" s="11" t="s">
        <v>41387</v>
      </c>
      <c r="P2215" s="11" t="s">
        <v>41456</v>
      </c>
      <c r="Q2215" s="11" t="s">
        <v>41411</v>
      </c>
      <c r="R2215" s="11" t="s">
        <v>41411</v>
      </c>
      <c r="S2215" s="17">
        <v>82.37</v>
      </c>
      <c r="T2215" s="11" t="s">
        <v>41411</v>
      </c>
      <c r="U2215" s="17">
        <v>82.37</v>
      </c>
      <c r="V2215" s="17">
        <v>0</v>
      </c>
      <c r="W2215" s="18">
        <f t="shared" si="147"/>
        <v>82.37</v>
      </c>
      <c r="X2215" s="18">
        <f t="shared" si="148"/>
        <v>0</v>
      </c>
      <c r="Y2215" s="2">
        <v>82.37</v>
      </c>
      <c r="Z2215" s="2" t="str">
        <f t="shared" si="149"/>
        <v>未整改</v>
      </c>
      <c r="AA2215" s="2" t="str">
        <f t="shared" si="150"/>
        <v>已整改</v>
      </c>
      <c r="AD2215" s="22" t="e">
        <f>VLOOKUP(H2215,'系统导出（基本表）'!R:R,1,0)</f>
        <v>#N/A</v>
      </c>
      <c r="AE2215" s="22" t="e">
        <f>VLOOKUP(I2215,'系统导出（基本表）'!Q:R,2,0)</f>
        <v>#N/A</v>
      </c>
      <c r="AF2215" s="2" t="e">
        <f>VLOOKUP(J2215,'系统导出（基本表）'!S:T,2,0)</f>
        <v>#N/A</v>
      </c>
      <c r="AG2215" s="24"/>
    </row>
    <row r="2216" s="1" customFormat="1" ht="19" customHeight="1" spans="2:35">
      <c r="B2216" s="10" t="s">
        <v>227</v>
      </c>
      <c r="C2216" s="10" t="s">
        <v>5938</v>
      </c>
      <c r="D2216" s="10" t="s">
        <v>5939</v>
      </c>
      <c r="E2216" s="10" t="s">
        <v>61</v>
      </c>
      <c r="F2216" s="10" t="s">
        <v>61</v>
      </c>
      <c r="G2216" s="10" t="s">
        <v>46314</v>
      </c>
      <c r="H2216" s="10" t="s">
        <v>46315</v>
      </c>
      <c r="I2216" s="10" t="s">
        <v>46316</v>
      </c>
      <c r="J2216" s="10" t="s">
        <v>46316</v>
      </c>
      <c r="K2216" s="10" t="s">
        <v>46311</v>
      </c>
      <c r="L2216" s="10" t="s">
        <v>46317</v>
      </c>
      <c r="M2216" s="10" t="s">
        <v>46313</v>
      </c>
      <c r="N2216" s="10" t="s">
        <v>61</v>
      </c>
      <c r="O2216" s="10" t="s">
        <v>41372</v>
      </c>
      <c r="P2216" s="10" t="s">
        <v>61</v>
      </c>
      <c r="Q2216" s="10" t="s">
        <v>41373</v>
      </c>
      <c r="R2216" s="10" t="s">
        <v>41373</v>
      </c>
      <c r="S2216" s="15">
        <v>11300</v>
      </c>
      <c r="T2216" s="10" t="s">
        <v>882</v>
      </c>
      <c r="U2216" s="15">
        <v>11300</v>
      </c>
      <c r="V2216" s="15">
        <v>11300</v>
      </c>
      <c r="W2216" s="16">
        <f t="shared" si="147"/>
        <v>0</v>
      </c>
      <c r="X2216" s="16">
        <f t="shared" si="148"/>
        <v>0</v>
      </c>
      <c r="Y2216" s="1">
        <v>11300</v>
      </c>
      <c r="Z2216" s="1" t="str">
        <f t="shared" si="149"/>
        <v>未整改</v>
      </c>
      <c r="AA2216" s="1" t="str">
        <f t="shared" si="150"/>
        <v>已整改</v>
      </c>
      <c r="AC2216" s="3"/>
      <c r="AD2216" s="19" t="e">
        <f>VLOOKUP(H2216,'系统导出（基本表）'!R:R,1,0)</f>
        <v>#N/A</v>
      </c>
      <c r="AE2216" s="16" t="e">
        <f>VLOOKUP(I2216,'系统导出（基本表）'!Q:R,2,0)</f>
        <v>#N/A</v>
      </c>
      <c r="AF2216" s="16" t="e">
        <f>VLOOKUP(J2216,'系统导出（基本表）'!S:T,2,0)</f>
        <v>#N/A</v>
      </c>
      <c r="AG2216" s="16"/>
      <c r="AH2216" s="16"/>
      <c r="AI2216" s="16"/>
    </row>
    <row r="2217" s="1" customFormat="1" ht="19" customHeight="1" spans="2:35">
      <c r="B2217" s="10" t="s">
        <v>227</v>
      </c>
      <c r="C2217" s="10" t="s">
        <v>5938</v>
      </c>
      <c r="D2217" s="10" t="s">
        <v>5939</v>
      </c>
      <c r="E2217" s="10" t="s">
        <v>61</v>
      </c>
      <c r="F2217" s="10" t="s">
        <v>61</v>
      </c>
      <c r="G2217" s="10" t="s">
        <v>46314</v>
      </c>
      <c r="H2217" s="10" t="s">
        <v>46315</v>
      </c>
      <c r="I2217" s="10" t="s">
        <v>46316</v>
      </c>
      <c r="J2217" s="10" t="s">
        <v>46316</v>
      </c>
      <c r="K2217" s="10" t="s">
        <v>46311</v>
      </c>
      <c r="L2217" s="10" t="s">
        <v>46317</v>
      </c>
      <c r="M2217" s="10" t="s">
        <v>46313</v>
      </c>
      <c r="N2217" s="10" t="s">
        <v>61</v>
      </c>
      <c r="O2217" s="10" t="s">
        <v>41372</v>
      </c>
      <c r="P2217" s="10" t="s">
        <v>61</v>
      </c>
      <c r="Q2217" s="10" t="s">
        <v>41373</v>
      </c>
      <c r="R2217" s="10" t="s">
        <v>41373</v>
      </c>
      <c r="S2217" s="15">
        <v>30000</v>
      </c>
      <c r="T2217" s="10" t="s">
        <v>882</v>
      </c>
      <c r="U2217" s="15">
        <v>30000</v>
      </c>
      <c r="V2217" s="15">
        <v>30000</v>
      </c>
      <c r="W2217" s="16">
        <f t="shared" si="147"/>
        <v>0</v>
      </c>
      <c r="X2217" s="16">
        <f t="shared" si="148"/>
        <v>0</v>
      </c>
      <c r="Y2217" s="1">
        <v>30000</v>
      </c>
      <c r="Z2217" s="1" t="str">
        <f t="shared" si="149"/>
        <v>未整改</v>
      </c>
      <c r="AA2217" s="1" t="str">
        <f t="shared" si="150"/>
        <v>已整改</v>
      </c>
      <c r="AC2217" s="3"/>
      <c r="AD2217" s="19" t="e">
        <f>VLOOKUP(H2217,'系统导出（基本表）'!R:R,1,0)</f>
        <v>#N/A</v>
      </c>
      <c r="AE2217" s="16" t="e">
        <f>VLOOKUP(I2217,'系统导出（基本表）'!Q:R,2,0)</f>
        <v>#N/A</v>
      </c>
      <c r="AF2217" s="16" t="e">
        <f>VLOOKUP(J2217,'系统导出（基本表）'!S:T,2,0)</f>
        <v>#N/A</v>
      </c>
      <c r="AG2217" s="16"/>
      <c r="AH2217" s="16"/>
      <c r="AI2217" s="16"/>
    </row>
    <row r="2218" s="1" customFormat="1" ht="19" customHeight="1" spans="2:35">
      <c r="B2218" s="10" t="s">
        <v>227</v>
      </c>
      <c r="C2218" s="10" t="s">
        <v>5938</v>
      </c>
      <c r="D2218" s="10" t="s">
        <v>5939</v>
      </c>
      <c r="E2218" s="10" t="s">
        <v>44091</v>
      </c>
      <c r="F2218" s="10" t="s">
        <v>39318</v>
      </c>
      <c r="G2218" s="10" t="s">
        <v>46307</v>
      </c>
      <c r="H2218" s="10" t="s">
        <v>46308</v>
      </c>
      <c r="I2218" s="10" t="s">
        <v>46309</v>
      </c>
      <c r="J2218" s="10" t="s">
        <v>46310</v>
      </c>
      <c r="K2218" s="10" t="s">
        <v>46311</v>
      </c>
      <c r="L2218" s="10" t="s">
        <v>46317</v>
      </c>
      <c r="M2218" s="10" t="s">
        <v>46313</v>
      </c>
      <c r="N2218" s="10" t="s">
        <v>41377</v>
      </c>
      <c r="O2218" s="10" t="s">
        <v>41378</v>
      </c>
      <c r="P2218" s="10" t="s">
        <v>41456</v>
      </c>
      <c r="Q2218" s="10" t="s">
        <v>41411</v>
      </c>
      <c r="R2218" s="10" t="s">
        <v>41411</v>
      </c>
      <c r="S2218" s="15">
        <v>82.37</v>
      </c>
      <c r="T2218" s="10" t="s">
        <v>41463</v>
      </c>
      <c r="U2218" s="15">
        <v>0</v>
      </c>
      <c r="V2218" s="15">
        <v>0</v>
      </c>
      <c r="W2218" s="16">
        <f t="shared" si="147"/>
        <v>82.37</v>
      </c>
      <c r="X2218" s="16">
        <f t="shared" si="148"/>
        <v>82.37</v>
      </c>
      <c r="Y2218" s="1">
        <v>0</v>
      </c>
      <c r="Z2218" s="1" t="str">
        <f t="shared" si="149"/>
        <v>未整改</v>
      </c>
      <c r="AA2218" s="1" t="str">
        <f t="shared" si="150"/>
        <v>未整改</v>
      </c>
      <c r="AC2218" s="3"/>
      <c r="AD2218" s="19" t="e">
        <f>VLOOKUP(H2218,'系统导出（基本表）'!R:R,1,0)</f>
        <v>#N/A</v>
      </c>
      <c r="AE2218" s="16" t="e">
        <f>VLOOKUP(I2218,'系统导出（基本表）'!Q:R,2,0)</f>
        <v>#N/A</v>
      </c>
      <c r="AF2218" s="16" t="e">
        <f>VLOOKUP(J2218,'系统导出（基本表）'!S:T,2,0)</f>
        <v>#N/A</v>
      </c>
      <c r="AG2218" s="16"/>
      <c r="AH2218" s="16"/>
      <c r="AI2218" s="16"/>
    </row>
    <row r="2219" s="1" customFormat="1" ht="19" customHeight="1" spans="2:35">
      <c r="B2219" s="10" t="s">
        <v>227</v>
      </c>
      <c r="C2219" s="10" t="s">
        <v>5938</v>
      </c>
      <c r="D2219" s="10" t="s">
        <v>5939</v>
      </c>
      <c r="E2219" s="10" t="s">
        <v>61</v>
      </c>
      <c r="F2219" s="10" t="s">
        <v>61</v>
      </c>
      <c r="G2219" s="10" t="s">
        <v>46307</v>
      </c>
      <c r="H2219" s="10" t="s">
        <v>46308</v>
      </c>
      <c r="I2219" s="10" t="s">
        <v>46309</v>
      </c>
      <c r="J2219" s="10" t="s">
        <v>46310</v>
      </c>
      <c r="K2219" s="10" t="s">
        <v>46311</v>
      </c>
      <c r="L2219" s="10" t="s">
        <v>46317</v>
      </c>
      <c r="M2219" s="10" t="s">
        <v>46313</v>
      </c>
      <c r="N2219" s="10" t="s">
        <v>61</v>
      </c>
      <c r="O2219" s="10" t="s">
        <v>41372</v>
      </c>
      <c r="P2219" s="10" t="s">
        <v>61</v>
      </c>
      <c r="Q2219" s="10" t="s">
        <v>41411</v>
      </c>
      <c r="R2219" s="10" t="s">
        <v>41411</v>
      </c>
      <c r="S2219" s="15">
        <v>1038.03</v>
      </c>
      <c r="T2219" s="10" t="s">
        <v>41412</v>
      </c>
      <c r="U2219" s="15">
        <v>955.66</v>
      </c>
      <c r="V2219" s="15">
        <v>955.66</v>
      </c>
      <c r="W2219" s="16">
        <f t="shared" si="147"/>
        <v>82.37</v>
      </c>
      <c r="X2219" s="16">
        <f t="shared" si="148"/>
        <v>82.37</v>
      </c>
      <c r="Y2219" s="1">
        <v>955.66</v>
      </c>
      <c r="Z2219" s="1" t="str">
        <f t="shared" si="149"/>
        <v>未整改</v>
      </c>
      <c r="AA2219" s="1" t="str">
        <f t="shared" si="150"/>
        <v>未整改</v>
      </c>
      <c r="AC2219" s="3"/>
      <c r="AD2219" s="19" t="e">
        <f>VLOOKUP(H2219,'系统导出（基本表）'!R:R,1,0)</f>
        <v>#N/A</v>
      </c>
      <c r="AE2219" s="16" t="e">
        <f>VLOOKUP(I2219,'系统导出（基本表）'!Q:R,2,0)</f>
        <v>#N/A</v>
      </c>
      <c r="AF2219" s="16" t="e">
        <f>VLOOKUP(J2219,'系统导出（基本表）'!S:T,2,0)</f>
        <v>#N/A</v>
      </c>
      <c r="AG2219" s="16"/>
      <c r="AH2219" s="16"/>
      <c r="AI2219" s="16"/>
    </row>
    <row r="2220" s="2" customFormat="1" ht="19" customHeight="1" spans="1:33">
      <c r="A2220" s="2">
        <v>1</v>
      </c>
      <c r="B2220" s="11" t="s">
        <v>227</v>
      </c>
      <c r="C2220" s="11" t="s">
        <v>5938</v>
      </c>
      <c r="D2220" s="11" t="s">
        <v>5939</v>
      </c>
      <c r="E2220" s="10" t="s">
        <v>41389</v>
      </c>
      <c r="F2220" s="11" t="s">
        <v>38556</v>
      </c>
      <c r="G2220" s="10" t="s">
        <v>22597</v>
      </c>
      <c r="H2220" s="11" t="s">
        <v>22593</v>
      </c>
      <c r="I2220" s="11" t="s">
        <v>22592</v>
      </c>
      <c r="J2220" s="11" t="s">
        <v>22592</v>
      </c>
      <c r="K2220" s="11" t="s">
        <v>4422</v>
      </c>
      <c r="L2220" s="11" t="s">
        <v>39752</v>
      </c>
      <c r="M2220" s="11" t="s">
        <v>46318</v>
      </c>
      <c r="N2220" s="11" t="s">
        <v>41377</v>
      </c>
      <c r="O2220" s="11" t="s">
        <v>41387</v>
      </c>
      <c r="P2220" s="11" t="s">
        <v>41379</v>
      </c>
      <c r="Q2220" s="11" t="s">
        <v>41354</v>
      </c>
      <c r="R2220" s="11" t="s">
        <v>41354</v>
      </c>
      <c r="S2220" s="17">
        <v>2818.971</v>
      </c>
      <c r="T2220" s="11" t="s">
        <v>46319</v>
      </c>
      <c r="U2220" s="17">
        <v>2818.971</v>
      </c>
      <c r="V2220" s="17">
        <v>0</v>
      </c>
      <c r="W2220" s="18">
        <f t="shared" si="147"/>
        <v>2818.971</v>
      </c>
      <c r="X2220" s="18">
        <f t="shared" si="148"/>
        <v>0</v>
      </c>
      <c r="Y2220" s="2">
        <v>2818.971</v>
      </c>
      <c r="Z2220" s="2" t="str">
        <f t="shared" si="149"/>
        <v>未整改</v>
      </c>
      <c r="AA2220" s="2" t="str">
        <f t="shared" si="150"/>
        <v>已整改</v>
      </c>
      <c r="AD2220" s="22" t="e">
        <f>VLOOKUP(H2220,'系统导出（基本表）'!R:R,1,0)</f>
        <v>#N/A</v>
      </c>
      <c r="AE2220" s="22" t="e">
        <f>VLOOKUP(I2220,'系统导出（基本表）'!Q:R,2,0)</f>
        <v>#N/A</v>
      </c>
      <c r="AF2220" s="2" t="e">
        <f>VLOOKUP(J2220,'系统导出（基本表）'!S:T,2,0)</f>
        <v>#N/A</v>
      </c>
      <c r="AG2220" s="24"/>
    </row>
    <row r="2221" s="2" customFormat="1" ht="19" customHeight="1" spans="1:33">
      <c r="A2221" s="2">
        <v>1</v>
      </c>
      <c r="B2221" s="11" t="s">
        <v>227</v>
      </c>
      <c r="C2221" s="11" t="s">
        <v>5938</v>
      </c>
      <c r="D2221" s="11" t="s">
        <v>5939</v>
      </c>
      <c r="E2221" s="10" t="s">
        <v>44353</v>
      </c>
      <c r="F2221" s="11" t="s">
        <v>39428</v>
      </c>
      <c r="G2221" s="10" t="s">
        <v>37359</v>
      </c>
      <c r="H2221" s="11" t="s">
        <v>37354</v>
      </c>
      <c r="I2221" s="11" t="s">
        <v>46320</v>
      </c>
      <c r="J2221" s="11" t="s">
        <v>46320</v>
      </c>
      <c r="K2221" s="11" t="s">
        <v>4422</v>
      </c>
      <c r="L2221" s="11" t="s">
        <v>39752</v>
      </c>
      <c r="M2221" s="11" t="s">
        <v>46318</v>
      </c>
      <c r="N2221" s="11" t="s">
        <v>41377</v>
      </c>
      <c r="O2221" s="11" t="s">
        <v>41387</v>
      </c>
      <c r="P2221" s="11" t="s">
        <v>41379</v>
      </c>
      <c r="Q2221" s="11" t="s">
        <v>41354</v>
      </c>
      <c r="R2221" s="11" t="s">
        <v>41354</v>
      </c>
      <c r="S2221" s="17">
        <v>216.982641</v>
      </c>
      <c r="T2221" s="11" t="s">
        <v>46321</v>
      </c>
      <c r="U2221" s="17">
        <v>216.982641</v>
      </c>
      <c r="V2221" s="17">
        <v>0</v>
      </c>
      <c r="W2221" s="18">
        <f t="shared" si="147"/>
        <v>216.982641</v>
      </c>
      <c r="X2221" s="18">
        <f t="shared" si="148"/>
        <v>0</v>
      </c>
      <c r="Y2221" s="2">
        <v>216.982641</v>
      </c>
      <c r="Z2221" s="2" t="str">
        <f t="shared" si="149"/>
        <v>未整改</v>
      </c>
      <c r="AA2221" s="2" t="str">
        <f t="shared" si="150"/>
        <v>已整改</v>
      </c>
      <c r="AD2221" s="22" t="e">
        <f>VLOOKUP(H2221,'系统导出（基本表）'!R:R,1,0)</f>
        <v>#N/A</v>
      </c>
      <c r="AE2221" s="22" t="e">
        <f>VLOOKUP(I2221,'系统导出（基本表）'!Q:R,2,0)</f>
        <v>#N/A</v>
      </c>
      <c r="AF2221" s="2" t="e">
        <f>VLOOKUP(J2221,'系统导出（基本表）'!S:T,2,0)</f>
        <v>#N/A</v>
      </c>
      <c r="AG2221" s="24"/>
    </row>
    <row r="2222" s="2" customFormat="1" ht="19" customHeight="1" spans="1:33">
      <c r="A2222" s="2">
        <v>1</v>
      </c>
      <c r="B2222" s="11" t="s">
        <v>227</v>
      </c>
      <c r="C2222" s="11" t="s">
        <v>5938</v>
      </c>
      <c r="D2222" s="11" t="s">
        <v>5939</v>
      </c>
      <c r="E2222" s="10" t="s">
        <v>41389</v>
      </c>
      <c r="F2222" s="11" t="s">
        <v>38556</v>
      </c>
      <c r="G2222" s="10" t="s">
        <v>22597</v>
      </c>
      <c r="H2222" s="11" t="s">
        <v>22593</v>
      </c>
      <c r="I2222" s="11" t="s">
        <v>22592</v>
      </c>
      <c r="J2222" s="11" t="s">
        <v>22592</v>
      </c>
      <c r="K2222" s="11" t="s">
        <v>4422</v>
      </c>
      <c r="L2222" s="11" t="s">
        <v>39752</v>
      </c>
      <c r="M2222" s="11" t="s">
        <v>46318</v>
      </c>
      <c r="N2222" s="11" t="s">
        <v>41377</v>
      </c>
      <c r="O2222" s="11" t="s">
        <v>41387</v>
      </c>
      <c r="P2222" s="11" t="s">
        <v>41379</v>
      </c>
      <c r="Q2222" s="11" t="s">
        <v>41984</v>
      </c>
      <c r="R2222" s="11" t="s">
        <v>41984</v>
      </c>
      <c r="S2222" s="17">
        <v>942.51</v>
      </c>
      <c r="T2222" s="11" t="s">
        <v>46322</v>
      </c>
      <c r="U2222" s="17">
        <v>942.51</v>
      </c>
      <c r="V2222" s="17">
        <v>0</v>
      </c>
      <c r="W2222" s="18">
        <f t="shared" si="147"/>
        <v>942.51</v>
      </c>
      <c r="X2222" s="18">
        <f t="shared" si="148"/>
        <v>0</v>
      </c>
      <c r="Y2222" s="2">
        <v>942.51</v>
      </c>
      <c r="Z2222" s="2" t="str">
        <f t="shared" si="149"/>
        <v>未整改</v>
      </c>
      <c r="AA2222" s="2" t="str">
        <f t="shared" si="150"/>
        <v>已整改</v>
      </c>
      <c r="AD2222" s="22" t="e">
        <f>VLOOKUP(H2222,'系统导出（基本表）'!R:R,1,0)</f>
        <v>#N/A</v>
      </c>
      <c r="AE2222" s="22" t="e">
        <f>VLOOKUP(I2222,'系统导出（基本表）'!Q:R,2,0)</f>
        <v>#N/A</v>
      </c>
      <c r="AF2222" s="2" t="e">
        <f>VLOOKUP(J2222,'系统导出（基本表）'!S:T,2,0)</f>
        <v>#N/A</v>
      </c>
      <c r="AG2222" s="24"/>
    </row>
    <row r="2223" s="2" customFormat="1" ht="19" customHeight="1" spans="1:33">
      <c r="A2223" s="2">
        <v>1</v>
      </c>
      <c r="B2223" s="11" t="s">
        <v>227</v>
      </c>
      <c r="C2223" s="11" t="s">
        <v>11808</v>
      </c>
      <c r="D2223" s="11" t="s">
        <v>11809</v>
      </c>
      <c r="E2223" s="10" t="s">
        <v>42239</v>
      </c>
      <c r="F2223" s="11" t="s">
        <v>39291</v>
      </c>
      <c r="G2223" s="10" t="s">
        <v>46323</v>
      </c>
      <c r="H2223" s="11" t="s">
        <v>39763</v>
      </c>
      <c r="I2223" s="11" t="s">
        <v>39762</v>
      </c>
      <c r="J2223" s="11" t="s">
        <v>46324</v>
      </c>
      <c r="K2223" s="11" t="s">
        <v>3311</v>
      </c>
      <c r="L2223" s="11" t="s">
        <v>46325</v>
      </c>
      <c r="M2223" s="11" t="s">
        <v>46326</v>
      </c>
      <c r="N2223" s="11" t="s">
        <v>41377</v>
      </c>
      <c r="O2223" s="11" t="s">
        <v>41387</v>
      </c>
      <c r="P2223" s="11" t="s">
        <v>41456</v>
      </c>
      <c r="Q2223" s="11" t="s">
        <v>41411</v>
      </c>
      <c r="R2223" s="11" t="s">
        <v>41411</v>
      </c>
      <c r="S2223" s="17">
        <v>1701.47</v>
      </c>
      <c r="T2223" s="11" t="s">
        <v>41411</v>
      </c>
      <c r="U2223" s="17">
        <v>0</v>
      </c>
      <c r="V2223" s="17">
        <v>0</v>
      </c>
      <c r="W2223" s="18">
        <f t="shared" si="147"/>
        <v>1701.47</v>
      </c>
      <c r="X2223" s="18">
        <f t="shared" si="148"/>
        <v>1701.47</v>
      </c>
      <c r="Y2223" s="2">
        <v>0</v>
      </c>
      <c r="Z2223" s="2" t="str">
        <f t="shared" si="149"/>
        <v>未整改</v>
      </c>
      <c r="AA2223" s="2" t="str">
        <f t="shared" si="150"/>
        <v>未整改</v>
      </c>
      <c r="AD2223" s="22" t="str">
        <f>VLOOKUP(H2223,'系统导出（基本表）'!R:R,1,0)</f>
        <v>P18511113-0009</v>
      </c>
      <c r="AE2223" s="22" t="str">
        <f>VLOOKUP(I2223,'系统导出（基本表）'!Q:R,2,0)</f>
        <v>P18511113-0009</v>
      </c>
      <c r="AF2223" s="2" t="e">
        <f>VLOOKUP(J2223,'系统导出（基本表）'!S:T,2,0)</f>
        <v>#N/A</v>
      </c>
      <c r="AG2223" s="24"/>
    </row>
    <row r="2224" s="1" customFormat="1" ht="19" customHeight="1" spans="2:35">
      <c r="B2224" s="10" t="s">
        <v>227</v>
      </c>
      <c r="C2224" s="10" t="s">
        <v>11808</v>
      </c>
      <c r="D2224" s="10" t="s">
        <v>11809</v>
      </c>
      <c r="E2224" s="10" t="s">
        <v>61</v>
      </c>
      <c r="F2224" s="10" t="s">
        <v>61</v>
      </c>
      <c r="G2224" s="10" t="s">
        <v>46323</v>
      </c>
      <c r="H2224" s="10" t="s">
        <v>39763</v>
      </c>
      <c r="I2224" s="10" t="s">
        <v>39762</v>
      </c>
      <c r="J2224" s="10" t="s">
        <v>46324</v>
      </c>
      <c r="K2224" s="10" t="s">
        <v>3311</v>
      </c>
      <c r="L2224" s="10" t="s">
        <v>46327</v>
      </c>
      <c r="M2224" s="10" t="s">
        <v>46326</v>
      </c>
      <c r="N2224" s="10" t="s">
        <v>61</v>
      </c>
      <c r="O2224" s="10" t="s">
        <v>41372</v>
      </c>
      <c r="P2224" s="10" t="s">
        <v>61</v>
      </c>
      <c r="Q2224" s="10" t="s">
        <v>41501</v>
      </c>
      <c r="R2224" s="10" t="s">
        <v>41501</v>
      </c>
      <c r="S2224" s="15">
        <v>9</v>
      </c>
      <c r="T2224" s="10" t="s">
        <v>41501</v>
      </c>
      <c r="U2224" s="15">
        <v>9</v>
      </c>
      <c r="V2224" s="15">
        <v>9</v>
      </c>
      <c r="W2224" s="16">
        <f t="shared" si="147"/>
        <v>0</v>
      </c>
      <c r="X2224" s="16">
        <f t="shared" si="148"/>
        <v>0</v>
      </c>
      <c r="Y2224" s="1">
        <v>9</v>
      </c>
      <c r="Z2224" s="1" t="str">
        <f t="shared" si="149"/>
        <v>未整改</v>
      </c>
      <c r="AA2224" s="1" t="str">
        <f t="shared" si="150"/>
        <v>已整改</v>
      </c>
      <c r="AC2224" s="3"/>
      <c r="AD2224" s="19" t="str">
        <f>VLOOKUP(H2224,'系统导出（基本表）'!R:R,1,0)</f>
        <v>P18511113-0009</v>
      </c>
      <c r="AE2224" s="16" t="str">
        <f>VLOOKUP(I2224,'系统导出（基本表）'!Q:R,2,0)</f>
        <v>P18511113-0009</v>
      </c>
      <c r="AF2224" s="16" t="e">
        <f>VLOOKUP(J2224,'系统导出（基本表）'!S:T,2,0)</f>
        <v>#N/A</v>
      </c>
      <c r="AG2224" s="16"/>
      <c r="AH2224" s="16"/>
      <c r="AI2224" s="16"/>
    </row>
    <row r="2225" s="1" customFormat="1" ht="19" customHeight="1" spans="2:35">
      <c r="B2225" s="10" t="s">
        <v>227</v>
      </c>
      <c r="C2225" s="10" t="s">
        <v>11808</v>
      </c>
      <c r="D2225" s="10" t="s">
        <v>11809</v>
      </c>
      <c r="E2225" s="10" t="s">
        <v>61</v>
      </c>
      <c r="F2225" s="10" t="s">
        <v>61</v>
      </c>
      <c r="G2225" s="10" t="s">
        <v>46323</v>
      </c>
      <c r="H2225" s="10" t="s">
        <v>39763</v>
      </c>
      <c r="I2225" s="10" t="s">
        <v>39762</v>
      </c>
      <c r="J2225" s="10" t="s">
        <v>46324</v>
      </c>
      <c r="K2225" s="10" t="s">
        <v>3311</v>
      </c>
      <c r="L2225" s="10" t="s">
        <v>46327</v>
      </c>
      <c r="M2225" s="10" t="s">
        <v>46326</v>
      </c>
      <c r="N2225" s="10" t="s">
        <v>61</v>
      </c>
      <c r="O2225" s="10" t="s">
        <v>41372</v>
      </c>
      <c r="P2225" s="10" t="s">
        <v>61</v>
      </c>
      <c r="Q2225" s="10" t="s">
        <v>41411</v>
      </c>
      <c r="R2225" s="10" t="s">
        <v>41411</v>
      </c>
      <c r="S2225" s="15">
        <v>469.6</v>
      </c>
      <c r="T2225" s="10" t="s">
        <v>41412</v>
      </c>
      <c r="U2225" s="15">
        <v>469.6</v>
      </c>
      <c r="V2225" s="15">
        <v>469.6</v>
      </c>
      <c r="W2225" s="16">
        <f t="shared" si="147"/>
        <v>0</v>
      </c>
      <c r="X2225" s="16">
        <f t="shared" si="148"/>
        <v>0</v>
      </c>
      <c r="Y2225" s="1">
        <v>469.6</v>
      </c>
      <c r="Z2225" s="1" t="str">
        <f t="shared" si="149"/>
        <v>未整改</v>
      </c>
      <c r="AA2225" s="1" t="str">
        <f t="shared" si="150"/>
        <v>已整改</v>
      </c>
      <c r="AC2225" s="3"/>
      <c r="AD2225" s="19" t="str">
        <f>VLOOKUP(H2225,'系统导出（基本表）'!R:R,1,0)</f>
        <v>P18511113-0009</v>
      </c>
      <c r="AE2225" s="16" t="str">
        <f>VLOOKUP(I2225,'系统导出（基本表）'!Q:R,2,0)</f>
        <v>P18511113-0009</v>
      </c>
      <c r="AF2225" s="16" t="e">
        <f>VLOOKUP(J2225,'系统导出（基本表）'!S:T,2,0)</f>
        <v>#N/A</v>
      </c>
      <c r="AG2225" s="16"/>
      <c r="AH2225" s="16"/>
      <c r="AI2225" s="16"/>
    </row>
    <row r="2226" s="1" customFormat="1" ht="19" customHeight="1" spans="2:35">
      <c r="B2226" s="10" t="s">
        <v>227</v>
      </c>
      <c r="C2226" s="10" t="s">
        <v>11808</v>
      </c>
      <c r="D2226" s="10" t="s">
        <v>11809</v>
      </c>
      <c r="E2226" s="10" t="s">
        <v>42239</v>
      </c>
      <c r="F2226" s="10" t="s">
        <v>39291</v>
      </c>
      <c r="G2226" s="10" t="s">
        <v>46323</v>
      </c>
      <c r="H2226" s="10" t="s">
        <v>39763</v>
      </c>
      <c r="I2226" s="10" t="s">
        <v>39762</v>
      </c>
      <c r="J2226" s="10" t="s">
        <v>46324</v>
      </c>
      <c r="K2226" s="10" t="s">
        <v>3311</v>
      </c>
      <c r="L2226" s="10" t="s">
        <v>46327</v>
      </c>
      <c r="M2226" s="10" t="s">
        <v>46326</v>
      </c>
      <c r="N2226" s="10" t="s">
        <v>41377</v>
      </c>
      <c r="O2226" s="10" t="s">
        <v>41378</v>
      </c>
      <c r="P2226" s="10" t="s">
        <v>41456</v>
      </c>
      <c r="Q2226" s="10" t="s">
        <v>41411</v>
      </c>
      <c r="R2226" s="10" t="s">
        <v>41411</v>
      </c>
      <c r="S2226" s="15">
        <v>1713.82</v>
      </c>
      <c r="T2226" s="10" t="s">
        <v>41463</v>
      </c>
      <c r="U2226" s="15">
        <v>12.353581</v>
      </c>
      <c r="V2226" s="15">
        <v>12.353581</v>
      </c>
      <c r="W2226" s="16">
        <f t="shared" si="147"/>
        <v>1701.466419</v>
      </c>
      <c r="X2226" s="16">
        <f t="shared" si="148"/>
        <v>1701.466419</v>
      </c>
      <c r="Y2226" s="1">
        <v>12.353581</v>
      </c>
      <c r="Z2226" s="1" t="str">
        <f t="shared" si="149"/>
        <v>未整改</v>
      </c>
      <c r="AA2226" s="1" t="str">
        <f t="shared" si="150"/>
        <v>未整改</v>
      </c>
      <c r="AC2226" s="3"/>
      <c r="AD2226" s="19" t="str">
        <f>VLOOKUP(H2226,'系统导出（基本表）'!R:R,1,0)</f>
        <v>P18511113-0009</v>
      </c>
      <c r="AE2226" s="16" t="str">
        <f>VLOOKUP(I2226,'系统导出（基本表）'!Q:R,2,0)</f>
        <v>P18511113-0009</v>
      </c>
      <c r="AF2226" s="16" t="e">
        <f>VLOOKUP(J2226,'系统导出（基本表）'!S:T,2,0)</f>
        <v>#N/A</v>
      </c>
      <c r="AG2226" s="16"/>
      <c r="AH2226" s="16"/>
      <c r="AI2226" s="16"/>
    </row>
    <row r="2227" s="1" customFormat="1" ht="19" customHeight="1" spans="2:35">
      <c r="B2227" s="10" t="s">
        <v>227</v>
      </c>
      <c r="C2227" s="10" t="s">
        <v>11808</v>
      </c>
      <c r="D2227" s="10" t="s">
        <v>11809</v>
      </c>
      <c r="E2227" s="10" t="s">
        <v>41575</v>
      </c>
      <c r="F2227" s="10" t="s">
        <v>38965</v>
      </c>
      <c r="G2227" s="10" t="s">
        <v>46328</v>
      </c>
      <c r="H2227" s="10" t="s">
        <v>46329</v>
      </c>
      <c r="I2227" s="10" t="s">
        <v>46330</v>
      </c>
      <c r="J2227" s="10" t="s">
        <v>46330</v>
      </c>
      <c r="K2227" s="10" t="s">
        <v>35641</v>
      </c>
      <c r="L2227" s="10" t="s">
        <v>46331</v>
      </c>
      <c r="M2227" s="10" t="s">
        <v>46332</v>
      </c>
      <c r="N2227" s="10" t="s">
        <v>41377</v>
      </c>
      <c r="O2227" s="10" t="s">
        <v>41378</v>
      </c>
      <c r="P2227" s="10" t="s">
        <v>41379</v>
      </c>
      <c r="Q2227" s="10" t="s">
        <v>41984</v>
      </c>
      <c r="R2227" s="10" t="s">
        <v>41984</v>
      </c>
      <c r="S2227" s="15">
        <v>703.653452</v>
      </c>
      <c r="T2227" s="10" t="s">
        <v>46333</v>
      </c>
      <c r="U2227" s="15">
        <v>703.653452</v>
      </c>
      <c r="V2227" s="15">
        <v>703.653452</v>
      </c>
      <c r="W2227" s="16">
        <f t="shared" si="147"/>
        <v>0</v>
      </c>
      <c r="X2227" s="16">
        <f t="shared" si="148"/>
        <v>0</v>
      </c>
      <c r="Y2227" s="1">
        <v>703.653452</v>
      </c>
      <c r="Z2227" s="1" t="str">
        <f t="shared" si="149"/>
        <v>未整改</v>
      </c>
      <c r="AA2227" s="1" t="str">
        <f t="shared" si="150"/>
        <v>已整改</v>
      </c>
      <c r="AB2227" s="1">
        <f>S2227-V2227</f>
        <v>0</v>
      </c>
      <c r="AC2227" s="3">
        <f>S2227-Y2227</f>
        <v>0</v>
      </c>
      <c r="AD2227" s="19" t="e">
        <f>VLOOKUP(H2227,'系统导出（基本表）'!R:R,1,0)</f>
        <v>#N/A</v>
      </c>
      <c r="AE2227" s="16" t="e">
        <f>VLOOKUP(I2227,'系统导出（基本表）'!Q:R,2,0)</f>
        <v>#N/A</v>
      </c>
      <c r="AF2227" s="16" t="e">
        <f>VLOOKUP(J2227,'系统导出（基本表）'!S:T,2,0)</f>
        <v>#N/A</v>
      </c>
      <c r="AG2227" s="16"/>
      <c r="AH2227" s="16"/>
      <c r="AI2227" s="16"/>
    </row>
    <row r="2228" s="2" customFormat="1" ht="19" customHeight="1" spans="1:33">
      <c r="A2228" s="2">
        <v>1</v>
      </c>
      <c r="B2228" s="11" t="s">
        <v>227</v>
      </c>
      <c r="C2228" s="11" t="s">
        <v>11808</v>
      </c>
      <c r="D2228" s="11" t="s">
        <v>11809</v>
      </c>
      <c r="E2228" s="10" t="s">
        <v>42735</v>
      </c>
      <c r="F2228" s="11" t="s">
        <v>38885</v>
      </c>
      <c r="G2228" s="10" t="s">
        <v>46334</v>
      </c>
      <c r="H2228" s="11" t="s">
        <v>39755</v>
      </c>
      <c r="I2228" s="11" t="s">
        <v>39754</v>
      </c>
      <c r="J2228" s="11" t="s">
        <v>39754</v>
      </c>
      <c r="K2228" s="11" t="s">
        <v>3921</v>
      </c>
      <c r="L2228" s="11" t="s">
        <v>11811</v>
      </c>
      <c r="M2228" s="11" t="s">
        <v>46335</v>
      </c>
      <c r="N2228" s="11" t="s">
        <v>41377</v>
      </c>
      <c r="O2228" s="11" t="s">
        <v>41387</v>
      </c>
      <c r="P2228" s="11" t="s">
        <v>41449</v>
      </c>
      <c r="Q2228" s="11" t="s">
        <v>41984</v>
      </c>
      <c r="R2228" s="11" t="s">
        <v>41984</v>
      </c>
      <c r="S2228" s="17">
        <v>608.9014</v>
      </c>
      <c r="T2228" s="11" t="s">
        <v>46336</v>
      </c>
      <c r="U2228" s="17">
        <v>608.9014</v>
      </c>
      <c r="V2228" s="17">
        <v>0</v>
      </c>
      <c r="W2228" s="18">
        <f t="shared" si="147"/>
        <v>608.9014</v>
      </c>
      <c r="X2228" s="18">
        <f t="shared" si="148"/>
        <v>0</v>
      </c>
      <c r="Y2228" s="2">
        <v>608.9014</v>
      </c>
      <c r="Z2228" s="2" t="str">
        <f t="shared" si="149"/>
        <v>未整改</v>
      </c>
      <c r="AA2228" s="2" t="str">
        <f t="shared" si="150"/>
        <v>已整改</v>
      </c>
      <c r="AD2228" s="22" t="str">
        <f>VLOOKUP(H2228,'系统导出（基本表）'!R:R,1,0)</f>
        <v>P22511113-0013</v>
      </c>
      <c r="AE2228" s="22" t="str">
        <f>VLOOKUP(I2228,'系统导出（基本表）'!Q:R,2,0)</f>
        <v>P22511113-0013</v>
      </c>
      <c r="AF2228" s="2" t="e">
        <f>VLOOKUP(J2228,'系统导出（基本表）'!S:T,2,0)</f>
        <v>#N/A</v>
      </c>
      <c r="AG2228" s="24"/>
    </row>
    <row r="2229" s="1" customFormat="1" ht="19" customHeight="1" spans="2:35">
      <c r="B2229" s="10" t="s">
        <v>227</v>
      </c>
      <c r="C2229" s="10" t="s">
        <v>11808</v>
      </c>
      <c r="D2229" s="10" t="s">
        <v>11809</v>
      </c>
      <c r="E2229" s="10" t="s">
        <v>42973</v>
      </c>
      <c r="F2229" s="10" t="s">
        <v>39933</v>
      </c>
      <c r="G2229" s="10" t="s">
        <v>46337</v>
      </c>
      <c r="H2229" s="10" t="s">
        <v>46338</v>
      </c>
      <c r="I2229" s="10" t="s">
        <v>46339</v>
      </c>
      <c r="J2229" s="10" t="s">
        <v>46340</v>
      </c>
      <c r="K2229" s="10" t="s">
        <v>3921</v>
      </c>
      <c r="L2229" s="10" t="s">
        <v>11810</v>
      </c>
      <c r="M2229" s="10" t="s">
        <v>46335</v>
      </c>
      <c r="N2229" s="10" t="s">
        <v>41377</v>
      </c>
      <c r="O2229" s="10" t="s">
        <v>41378</v>
      </c>
      <c r="P2229" s="10" t="s">
        <v>41456</v>
      </c>
      <c r="Q2229" s="10" t="s">
        <v>41411</v>
      </c>
      <c r="R2229" s="10" t="s">
        <v>41411</v>
      </c>
      <c r="S2229" s="15">
        <v>654.64</v>
      </c>
      <c r="T2229" s="10" t="s">
        <v>41463</v>
      </c>
      <c r="U2229" s="15">
        <v>269.78212</v>
      </c>
      <c r="V2229" s="15">
        <v>269.78212</v>
      </c>
      <c r="W2229" s="16">
        <f t="shared" si="147"/>
        <v>384.85788</v>
      </c>
      <c r="X2229" s="16">
        <f t="shared" si="148"/>
        <v>384.85788</v>
      </c>
      <c r="Y2229" s="1">
        <v>269.78212</v>
      </c>
      <c r="Z2229" s="1" t="str">
        <f t="shared" si="149"/>
        <v>未整改</v>
      </c>
      <c r="AA2229" s="1" t="str">
        <f t="shared" si="150"/>
        <v>未整改</v>
      </c>
      <c r="AC2229" s="3"/>
      <c r="AD2229" s="19" t="e">
        <f>VLOOKUP(H2229,'系统导出（基本表）'!R:R,1,0)</f>
        <v>#N/A</v>
      </c>
      <c r="AE2229" s="16" t="e">
        <f>VLOOKUP(I2229,'系统导出（基本表）'!Q:R,2,0)</f>
        <v>#N/A</v>
      </c>
      <c r="AF2229" s="16" t="e">
        <f>VLOOKUP(J2229,'系统导出（基本表）'!S:T,2,0)</f>
        <v>#N/A</v>
      </c>
      <c r="AG2229" s="16"/>
      <c r="AH2229" s="16"/>
      <c r="AI2229" s="16"/>
    </row>
    <row r="2230" s="2" customFormat="1" ht="19" customHeight="1" spans="1:33">
      <c r="A2230" s="2">
        <v>1</v>
      </c>
      <c r="B2230" s="11" t="s">
        <v>227</v>
      </c>
      <c r="C2230" s="11" t="s">
        <v>11808</v>
      </c>
      <c r="D2230" s="11" t="s">
        <v>11809</v>
      </c>
      <c r="E2230" s="10" t="s">
        <v>42735</v>
      </c>
      <c r="F2230" s="11" t="s">
        <v>38885</v>
      </c>
      <c r="G2230" s="10" t="s">
        <v>46334</v>
      </c>
      <c r="H2230" s="11" t="s">
        <v>39755</v>
      </c>
      <c r="I2230" s="11" t="s">
        <v>39754</v>
      </c>
      <c r="J2230" s="11" t="s">
        <v>39754</v>
      </c>
      <c r="K2230" s="11" t="s">
        <v>3921</v>
      </c>
      <c r="L2230" s="11" t="s">
        <v>11811</v>
      </c>
      <c r="M2230" s="11" t="s">
        <v>46335</v>
      </c>
      <c r="N2230" s="11" t="s">
        <v>41377</v>
      </c>
      <c r="O2230" s="11" t="s">
        <v>41387</v>
      </c>
      <c r="P2230" s="11" t="s">
        <v>41449</v>
      </c>
      <c r="Q2230" s="11" t="s">
        <v>41411</v>
      </c>
      <c r="R2230" s="11" t="s">
        <v>41411</v>
      </c>
      <c r="S2230" s="17">
        <v>5229.786991</v>
      </c>
      <c r="T2230" s="11" t="s">
        <v>41450</v>
      </c>
      <c r="U2230" s="17">
        <v>831.384314</v>
      </c>
      <c r="V2230" s="17">
        <v>0</v>
      </c>
      <c r="W2230" s="18">
        <f t="shared" si="147"/>
        <v>5229.786991</v>
      </c>
      <c r="X2230" s="18">
        <f t="shared" si="148"/>
        <v>4398.402677</v>
      </c>
      <c r="Y2230" s="2">
        <v>831.384314</v>
      </c>
      <c r="Z2230" s="2" t="str">
        <f t="shared" si="149"/>
        <v>未整改</v>
      </c>
      <c r="AA2230" s="2" t="str">
        <f t="shared" si="150"/>
        <v>未整改</v>
      </c>
      <c r="AD2230" s="22" t="str">
        <f>VLOOKUP(H2230,'系统导出（基本表）'!R:R,1,0)</f>
        <v>P22511113-0013</v>
      </c>
      <c r="AE2230" s="22" t="str">
        <f>VLOOKUP(I2230,'系统导出（基本表）'!Q:R,2,0)</f>
        <v>P22511113-0013</v>
      </c>
      <c r="AF2230" s="2" t="e">
        <f>VLOOKUP(J2230,'系统导出（基本表）'!S:T,2,0)</f>
        <v>#N/A</v>
      </c>
      <c r="AG2230" s="24"/>
    </row>
    <row r="2231" s="2" customFormat="1" ht="19" customHeight="1" spans="1:33">
      <c r="A2231" s="2">
        <v>1</v>
      </c>
      <c r="B2231" s="11" t="s">
        <v>227</v>
      </c>
      <c r="C2231" s="11" t="s">
        <v>11808</v>
      </c>
      <c r="D2231" s="11" t="s">
        <v>11809</v>
      </c>
      <c r="E2231" s="10" t="s">
        <v>42973</v>
      </c>
      <c r="F2231" s="11" t="s">
        <v>39933</v>
      </c>
      <c r="G2231" s="10" t="s">
        <v>46337</v>
      </c>
      <c r="H2231" s="11" t="s">
        <v>46338</v>
      </c>
      <c r="I2231" s="11" t="s">
        <v>46339</v>
      </c>
      <c r="J2231" s="11" t="s">
        <v>46340</v>
      </c>
      <c r="K2231" s="11" t="s">
        <v>3921</v>
      </c>
      <c r="L2231" s="11" t="s">
        <v>11811</v>
      </c>
      <c r="M2231" s="11" t="s">
        <v>46335</v>
      </c>
      <c r="N2231" s="11" t="s">
        <v>41377</v>
      </c>
      <c r="O2231" s="11" t="s">
        <v>41387</v>
      </c>
      <c r="P2231" s="11" t="s">
        <v>41456</v>
      </c>
      <c r="Q2231" s="11" t="s">
        <v>41411</v>
      </c>
      <c r="R2231" s="11" t="s">
        <v>41411</v>
      </c>
      <c r="S2231" s="17">
        <v>409.91081</v>
      </c>
      <c r="T2231" s="11" t="s">
        <v>41411</v>
      </c>
      <c r="U2231" s="17">
        <v>25.05293</v>
      </c>
      <c r="V2231" s="17">
        <v>0</v>
      </c>
      <c r="W2231" s="18">
        <f t="shared" si="147"/>
        <v>409.91081</v>
      </c>
      <c r="X2231" s="18">
        <f t="shared" si="148"/>
        <v>384.85788</v>
      </c>
      <c r="Y2231" s="2">
        <v>25.05293</v>
      </c>
      <c r="Z2231" s="2" t="str">
        <f t="shared" si="149"/>
        <v>未整改</v>
      </c>
      <c r="AA2231" s="2" t="str">
        <f t="shared" si="150"/>
        <v>未整改</v>
      </c>
      <c r="AD2231" s="22" t="e">
        <f>VLOOKUP(H2231,'系统导出（基本表）'!R:R,1,0)</f>
        <v>#N/A</v>
      </c>
      <c r="AE2231" s="22" t="e">
        <f>VLOOKUP(I2231,'系统导出（基本表）'!Q:R,2,0)</f>
        <v>#N/A</v>
      </c>
      <c r="AF2231" s="2" t="e">
        <f>VLOOKUP(J2231,'系统导出（基本表）'!S:T,2,0)</f>
        <v>#N/A</v>
      </c>
      <c r="AG2231" s="24"/>
    </row>
    <row r="2232" s="1" customFormat="1" ht="19" customHeight="1" spans="2:35">
      <c r="B2232" s="10" t="s">
        <v>227</v>
      </c>
      <c r="C2232" s="10" t="s">
        <v>11808</v>
      </c>
      <c r="D2232" s="10" t="s">
        <v>11809</v>
      </c>
      <c r="E2232" s="10" t="s">
        <v>42973</v>
      </c>
      <c r="F2232" s="10" t="s">
        <v>39933</v>
      </c>
      <c r="G2232" s="10" t="s">
        <v>46341</v>
      </c>
      <c r="H2232" s="10" t="s">
        <v>46342</v>
      </c>
      <c r="I2232" s="10" t="s">
        <v>46343</v>
      </c>
      <c r="J2232" s="10" t="s">
        <v>46343</v>
      </c>
      <c r="K2232" s="10" t="s">
        <v>37655</v>
      </c>
      <c r="L2232" s="10" t="s">
        <v>37646</v>
      </c>
      <c r="M2232" s="10" t="s">
        <v>46344</v>
      </c>
      <c r="N2232" s="10" t="s">
        <v>41377</v>
      </c>
      <c r="O2232" s="10" t="s">
        <v>41378</v>
      </c>
      <c r="P2232" s="10" t="s">
        <v>41456</v>
      </c>
      <c r="Q2232" s="10" t="s">
        <v>41411</v>
      </c>
      <c r="R2232" s="10" t="s">
        <v>41411</v>
      </c>
      <c r="S2232" s="15">
        <v>680</v>
      </c>
      <c r="T2232" s="10" t="s">
        <v>41463</v>
      </c>
      <c r="U2232" s="15">
        <v>0</v>
      </c>
      <c r="V2232" s="15">
        <v>0</v>
      </c>
      <c r="W2232" s="16">
        <f t="shared" si="147"/>
        <v>680</v>
      </c>
      <c r="X2232" s="16">
        <f t="shared" si="148"/>
        <v>680</v>
      </c>
      <c r="Y2232" s="1">
        <v>0</v>
      </c>
      <c r="Z2232" s="1" t="str">
        <f t="shared" si="149"/>
        <v>未整改</v>
      </c>
      <c r="AA2232" s="1" t="str">
        <f t="shared" si="150"/>
        <v>未整改</v>
      </c>
      <c r="AC2232" s="3"/>
      <c r="AD2232" s="19" t="e">
        <f>VLOOKUP(H2232,'系统导出（基本表）'!R:R,1,0)</f>
        <v>#N/A</v>
      </c>
      <c r="AE2232" s="16" t="e">
        <f>VLOOKUP(I2232,'系统导出（基本表）'!Q:R,2,0)</f>
        <v>#N/A</v>
      </c>
      <c r="AF2232" s="16" t="e">
        <f>VLOOKUP(J2232,'系统导出（基本表）'!S:T,2,0)</f>
        <v>#N/A</v>
      </c>
      <c r="AG2232" s="16"/>
      <c r="AH2232" s="16"/>
      <c r="AI2232" s="16"/>
    </row>
    <row r="2233" s="2" customFormat="1" ht="19" customHeight="1" spans="1:33">
      <c r="A2233" s="2">
        <v>1</v>
      </c>
      <c r="B2233" s="11" t="s">
        <v>227</v>
      </c>
      <c r="C2233" s="11" t="s">
        <v>11808</v>
      </c>
      <c r="D2233" s="11" t="s">
        <v>11809</v>
      </c>
      <c r="E2233" s="10" t="s">
        <v>42973</v>
      </c>
      <c r="F2233" s="11" t="s">
        <v>39933</v>
      </c>
      <c r="G2233" s="10" t="s">
        <v>46341</v>
      </c>
      <c r="H2233" s="11" t="s">
        <v>46342</v>
      </c>
      <c r="I2233" s="11" t="s">
        <v>46343</v>
      </c>
      <c r="J2233" s="11" t="s">
        <v>46343</v>
      </c>
      <c r="K2233" s="11" t="s">
        <v>37655</v>
      </c>
      <c r="L2233" s="11" t="s">
        <v>37647</v>
      </c>
      <c r="M2233" s="11" t="s">
        <v>46344</v>
      </c>
      <c r="N2233" s="11" t="s">
        <v>41377</v>
      </c>
      <c r="O2233" s="11" t="s">
        <v>41387</v>
      </c>
      <c r="P2233" s="11" t="s">
        <v>41456</v>
      </c>
      <c r="Q2233" s="11" t="s">
        <v>41411</v>
      </c>
      <c r="R2233" s="11" t="s">
        <v>41411</v>
      </c>
      <c r="S2233" s="17">
        <v>469.64</v>
      </c>
      <c r="T2233" s="11" t="s">
        <v>41411</v>
      </c>
      <c r="U2233" s="17">
        <v>0</v>
      </c>
      <c r="V2233" s="17">
        <v>0</v>
      </c>
      <c r="W2233" s="18">
        <f t="shared" si="147"/>
        <v>469.64</v>
      </c>
      <c r="X2233" s="18">
        <f t="shared" si="148"/>
        <v>469.64</v>
      </c>
      <c r="Y2233" s="2">
        <v>0</v>
      </c>
      <c r="Z2233" s="2" t="str">
        <f t="shared" si="149"/>
        <v>未整改</v>
      </c>
      <c r="AA2233" s="2" t="str">
        <f t="shared" si="150"/>
        <v>未整改</v>
      </c>
      <c r="AD2233" s="22" t="e">
        <f>VLOOKUP(H2233,'系统导出（基本表）'!R:R,1,0)</f>
        <v>#N/A</v>
      </c>
      <c r="AE2233" s="22" t="e">
        <f>VLOOKUP(I2233,'系统导出（基本表）'!Q:R,2,0)</f>
        <v>#N/A</v>
      </c>
      <c r="AF2233" s="2" t="e">
        <f>VLOOKUP(J2233,'系统导出（基本表）'!S:T,2,0)</f>
        <v>#N/A</v>
      </c>
      <c r="AG2233" s="24"/>
    </row>
    <row r="2234" s="2" customFormat="1" ht="19" customHeight="1" spans="1:33">
      <c r="A2234" s="2">
        <v>1</v>
      </c>
      <c r="B2234" s="11" t="s">
        <v>227</v>
      </c>
      <c r="C2234" s="11" t="s">
        <v>11808</v>
      </c>
      <c r="D2234" s="11" t="s">
        <v>11809</v>
      </c>
      <c r="E2234" s="10" t="s">
        <v>42973</v>
      </c>
      <c r="F2234" s="11" t="s">
        <v>39933</v>
      </c>
      <c r="G2234" s="10" t="s">
        <v>46341</v>
      </c>
      <c r="H2234" s="11" t="s">
        <v>46342</v>
      </c>
      <c r="I2234" s="11" t="s">
        <v>46343</v>
      </c>
      <c r="J2234" s="11" t="s">
        <v>46343</v>
      </c>
      <c r="K2234" s="11" t="s">
        <v>37655</v>
      </c>
      <c r="L2234" s="11" t="s">
        <v>37647</v>
      </c>
      <c r="M2234" s="11" t="s">
        <v>46344</v>
      </c>
      <c r="N2234" s="11" t="s">
        <v>41377</v>
      </c>
      <c r="O2234" s="11" t="s">
        <v>41387</v>
      </c>
      <c r="P2234" s="11" t="s">
        <v>41456</v>
      </c>
      <c r="Q2234" s="11" t="s">
        <v>41411</v>
      </c>
      <c r="R2234" s="11" t="s">
        <v>41411</v>
      </c>
      <c r="S2234" s="17">
        <v>680</v>
      </c>
      <c r="T2234" s="11" t="s">
        <v>41411</v>
      </c>
      <c r="U2234" s="17">
        <v>0</v>
      </c>
      <c r="V2234" s="17">
        <v>0</v>
      </c>
      <c r="W2234" s="18">
        <f t="shared" si="147"/>
        <v>680</v>
      </c>
      <c r="X2234" s="18">
        <f t="shared" si="148"/>
        <v>680</v>
      </c>
      <c r="Y2234" s="2">
        <v>0</v>
      </c>
      <c r="Z2234" s="2" t="str">
        <f t="shared" si="149"/>
        <v>未整改</v>
      </c>
      <c r="AA2234" s="2" t="str">
        <f t="shared" si="150"/>
        <v>未整改</v>
      </c>
      <c r="AD2234" s="22" t="e">
        <f>VLOOKUP(H2234,'系统导出（基本表）'!R:R,1,0)</f>
        <v>#N/A</v>
      </c>
      <c r="AE2234" s="22" t="e">
        <f>VLOOKUP(I2234,'系统导出（基本表）'!Q:R,2,0)</f>
        <v>#N/A</v>
      </c>
      <c r="AF2234" s="2" t="e">
        <f>VLOOKUP(J2234,'系统导出（基本表）'!S:T,2,0)</f>
        <v>#N/A</v>
      </c>
      <c r="AG2234" s="24"/>
    </row>
    <row r="2235" s="1" customFormat="1" ht="19" customHeight="1" spans="2:35">
      <c r="B2235" s="10" t="s">
        <v>227</v>
      </c>
      <c r="C2235" s="10" t="s">
        <v>11808</v>
      </c>
      <c r="D2235" s="10" t="s">
        <v>11809</v>
      </c>
      <c r="E2235" s="10" t="s">
        <v>42973</v>
      </c>
      <c r="F2235" s="10" t="s">
        <v>39933</v>
      </c>
      <c r="G2235" s="10" t="s">
        <v>46341</v>
      </c>
      <c r="H2235" s="10" t="s">
        <v>46342</v>
      </c>
      <c r="I2235" s="10" t="s">
        <v>46343</v>
      </c>
      <c r="J2235" s="10" t="s">
        <v>46343</v>
      </c>
      <c r="K2235" s="10" t="s">
        <v>37655</v>
      </c>
      <c r="L2235" s="10" t="s">
        <v>37646</v>
      </c>
      <c r="M2235" s="10" t="s">
        <v>46344</v>
      </c>
      <c r="N2235" s="10" t="s">
        <v>41377</v>
      </c>
      <c r="O2235" s="10" t="s">
        <v>41378</v>
      </c>
      <c r="P2235" s="10" t="s">
        <v>41456</v>
      </c>
      <c r="Q2235" s="10" t="s">
        <v>41411</v>
      </c>
      <c r="R2235" s="10" t="s">
        <v>41411</v>
      </c>
      <c r="S2235" s="15">
        <v>469.64</v>
      </c>
      <c r="T2235" s="10" t="s">
        <v>41463</v>
      </c>
      <c r="U2235" s="15">
        <v>0</v>
      </c>
      <c r="V2235" s="15">
        <v>0</v>
      </c>
      <c r="W2235" s="16">
        <f t="shared" si="147"/>
        <v>469.64</v>
      </c>
      <c r="X2235" s="16">
        <f t="shared" si="148"/>
        <v>469.64</v>
      </c>
      <c r="Y2235" s="1">
        <v>0</v>
      </c>
      <c r="Z2235" s="1" t="str">
        <f t="shared" si="149"/>
        <v>未整改</v>
      </c>
      <c r="AA2235" s="1" t="str">
        <f t="shared" si="150"/>
        <v>未整改</v>
      </c>
      <c r="AC2235" s="3"/>
      <c r="AD2235" s="19" t="e">
        <f>VLOOKUP(H2235,'系统导出（基本表）'!R:R,1,0)</f>
        <v>#N/A</v>
      </c>
      <c r="AE2235" s="16" t="e">
        <f>VLOOKUP(I2235,'系统导出（基本表）'!Q:R,2,0)</f>
        <v>#N/A</v>
      </c>
      <c r="AF2235" s="16" t="e">
        <f>VLOOKUP(J2235,'系统导出（基本表）'!S:T,2,0)</f>
        <v>#N/A</v>
      </c>
      <c r="AG2235" s="16"/>
      <c r="AH2235" s="16"/>
      <c r="AI2235" s="16"/>
    </row>
    <row r="2236" s="1" customFormat="1" ht="19" customHeight="1" spans="2:35">
      <c r="B2236" s="10" t="s">
        <v>227</v>
      </c>
      <c r="C2236" s="10" t="s">
        <v>11808</v>
      </c>
      <c r="D2236" s="10" t="s">
        <v>11809</v>
      </c>
      <c r="E2236" s="10" t="s">
        <v>41470</v>
      </c>
      <c r="F2236" s="10" t="s">
        <v>38517</v>
      </c>
      <c r="G2236" s="10" t="s">
        <v>20138</v>
      </c>
      <c r="H2236" s="10" t="s">
        <v>20131</v>
      </c>
      <c r="I2236" s="10" t="s">
        <v>20130</v>
      </c>
      <c r="J2236" s="10" t="s">
        <v>20130</v>
      </c>
      <c r="K2236" s="10" t="s">
        <v>20137</v>
      </c>
      <c r="L2236" s="10" t="s">
        <v>46345</v>
      </c>
      <c r="M2236" s="10" t="s">
        <v>46346</v>
      </c>
      <c r="N2236" s="10" t="s">
        <v>41377</v>
      </c>
      <c r="O2236" s="10" t="s">
        <v>41378</v>
      </c>
      <c r="P2236" s="10" t="s">
        <v>41456</v>
      </c>
      <c r="Q2236" s="10" t="s">
        <v>41411</v>
      </c>
      <c r="R2236" s="10" t="s">
        <v>41411</v>
      </c>
      <c r="S2236" s="15">
        <v>459.16</v>
      </c>
      <c r="T2236" s="10" t="s">
        <v>41463</v>
      </c>
      <c r="U2236" s="15">
        <v>459.16</v>
      </c>
      <c r="V2236" s="15">
        <v>459.16</v>
      </c>
      <c r="W2236" s="16">
        <f t="shared" si="147"/>
        <v>0</v>
      </c>
      <c r="X2236" s="16">
        <f t="shared" si="148"/>
        <v>0</v>
      </c>
      <c r="Y2236" s="1">
        <v>459.16</v>
      </c>
      <c r="Z2236" s="1" t="str">
        <f t="shared" si="149"/>
        <v>未整改</v>
      </c>
      <c r="AA2236" s="1" t="str">
        <f t="shared" si="150"/>
        <v>已整改</v>
      </c>
      <c r="AC2236" s="3"/>
      <c r="AD2236" s="19" t="e">
        <f>VLOOKUP(H2236,'系统导出（基本表）'!R:R,1,0)</f>
        <v>#N/A</v>
      </c>
      <c r="AE2236" s="16" t="e">
        <f>VLOOKUP(I2236,'系统导出（基本表）'!Q:R,2,0)</f>
        <v>#N/A</v>
      </c>
      <c r="AF2236" s="16" t="e">
        <f>VLOOKUP(J2236,'系统导出（基本表）'!S:T,2,0)</f>
        <v>#N/A</v>
      </c>
      <c r="AG2236" s="16"/>
      <c r="AH2236" s="16"/>
      <c r="AI2236" s="16"/>
    </row>
    <row r="2237" s="2" customFormat="1" ht="19" customHeight="1" spans="1:33">
      <c r="A2237" s="2">
        <v>1</v>
      </c>
      <c r="B2237" s="11" t="s">
        <v>227</v>
      </c>
      <c r="C2237" s="11" t="s">
        <v>11808</v>
      </c>
      <c r="D2237" s="11" t="s">
        <v>11809</v>
      </c>
      <c r="E2237" s="10" t="s">
        <v>43887</v>
      </c>
      <c r="F2237" s="11" t="s">
        <v>39402</v>
      </c>
      <c r="G2237" s="10" t="s">
        <v>20138</v>
      </c>
      <c r="H2237" s="11" t="s">
        <v>20131</v>
      </c>
      <c r="I2237" s="11" t="s">
        <v>20130</v>
      </c>
      <c r="J2237" s="11" t="s">
        <v>20130</v>
      </c>
      <c r="K2237" s="11" t="s">
        <v>20137</v>
      </c>
      <c r="L2237" s="11" t="s">
        <v>20129</v>
      </c>
      <c r="M2237" s="11" t="s">
        <v>46346</v>
      </c>
      <c r="N2237" s="11" t="s">
        <v>41377</v>
      </c>
      <c r="O2237" s="11" t="s">
        <v>41387</v>
      </c>
      <c r="P2237" s="11" t="s">
        <v>41449</v>
      </c>
      <c r="Q2237" s="11" t="s">
        <v>41411</v>
      </c>
      <c r="R2237" s="11" t="s">
        <v>41411</v>
      </c>
      <c r="S2237" s="17">
        <v>1283.937315</v>
      </c>
      <c r="T2237" s="11" t="s">
        <v>41450</v>
      </c>
      <c r="U2237" s="17">
        <v>1283.937315</v>
      </c>
      <c r="V2237" s="17">
        <v>0</v>
      </c>
      <c r="W2237" s="18">
        <f t="shared" si="147"/>
        <v>1283.937315</v>
      </c>
      <c r="X2237" s="18">
        <f t="shared" si="148"/>
        <v>0</v>
      </c>
      <c r="Y2237" s="2">
        <v>1283.937315</v>
      </c>
      <c r="Z2237" s="2" t="str">
        <f t="shared" si="149"/>
        <v>未整改</v>
      </c>
      <c r="AA2237" s="2" t="str">
        <f t="shared" si="150"/>
        <v>已整改</v>
      </c>
      <c r="AD2237" s="22" t="e">
        <f>VLOOKUP(H2237,'系统导出（基本表）'!R:R,1,0)</f>
        <v>#N/A</v>
      </c>
      <c r="AE2237" s="22" t="e">
        <f>VLOOKUP(I2237,'系统导出（基本表）'!Q:R,2,0)</f>
        <v>#N/A</v>
      </c>
      <c r="AF2237" s="2" t="e">
        <f>VLOOKUP(J2237,'系统导出（基本表）'!S:T,2,0)</f>
        <v>#N/A</v>
      </c>
      <c r="AG2237" s="24"/>
    </row>
    <row r="2238" s="1" customFormat="1" ht="19" customHeight="1" spans="2:35">
      <c r="B2238" s="10" t="s">
        <v>227</v>
      </c>
      <c r="C2238" s="10" t="s">
        <v>11808</v>
      </c>
      <c r="D2238" s="10" t="s">
        <v>11809</v>
      </c>
      <c r="E2238" s="10" t="s">
        <v>42937</v>
      </c>
      <c r="F2238" s="10" t="s">
        <v>39474</v>
      </c>
      <c r="G2238" s="10" t="s">
        <v>46347</v>
      </c>
      <c r="H2238" s="10" t="s">
        <v>46348</v>
      </c>
      <c r="I2238" s="10" t="s">
        <v>46349</v>
      </c>
      <c r="J2238" s="10" t="s">
        <v>46350</v>
      </c>
      <c r="K2238" s="10" t="s">
        <v>18605</v>
      </c>
      <c r="L2238" s="10" t="s">
        <v>18596</v>
      </c>
      <c r="M2238" s="10" t="s">
        <v>46351</v>
      </c>
      <c r="N2238" s="10" t="s">
        <v>41377</v>
      </c>
      <c r="O2238" s="10" t="s">
        <v>41378</v>
      </c>
      <c r="P2238" s="10" t="s">
        <v>41456</v>
      </c>
      <c r="Q2238" s="10" t="s">
        <v>41411</v>
      </c>
      <c r="R2238" s="10" t="s">
        <v>41411</v>
      </c>
      <c r="S2238" s="15">
        <v>62.88</v>
      </c>
      <c r="T2238" s="10" t="s">
        <v>41463</v>
      </c>
      <c r="U2238" s="15">
        <v>125.01</v>
      </c>
      <c r="V2238" s="15">
        <v>0.75</v>
      </c>
      <c r="W2238" s="16">
        <f t="shared" si="147"/>
        <v>62.13</v>
      </c>
      <c r="X2238" s="16">
        <f t="shared" si="148"/>
        <v>-62.13</v>
      </c>
      <c r="Y2238" s="1">
        <v>125.01</v>
      </c>
      <c r="Z2238" s="1" t="str">
        <f t="shared" si="149"/>
        <v>未整改</v>
      </c>
      <c r="AA2238" s="1" t="str">
        <f t="shared" si="150"/>
        <v>已整改</v>
      </c>
      <c r="AC2238" s="3"/>
      <c r="AD2238" s="19" t="e">
        <f>VLOOKUP(H2238,'系统导出（基本表）'!R:R,1,0)</f>
        <v>#N/A</v>
      </c>
      <c r="AE2238" s="16" t="e">
        <f>VLOOKUP(I2238,'系统导出（基本表）'!Q:R,2,0)</f>
        <v>#N/A</v>
      </c>
      <c r="AF2238" s="16" t="e">
        <f>VLOOKUP(J2238,'系统导出（基本表）'!S:T,2,0)</f>
        <v>#N/A</v>
      </c>
      <c r="AG2238" s="16"/>
      <c r="AH2238" s="16"/>
      <c r="AI2238" s="16"/>
    </row>
    <row r="2239" s="2" customFormat="1" ht="19" customHeight="1" spans="1:33">
      <c r="A2239" s="2">
        <v>1</v>
      </c>
      <c r="B2239" s="11" t="s">
        <v>227</v>
      </c>
      <c r="C2239" s="11" t="s">
        <v>11808</v>
      </c>
      <c r="D2239" s="11" t="s">
        <v>11809</v>
      </c>
      <c r="E2239" s="10" t="s">
        <v>43887</v>
      </c>
      <c r="F2239" s="11" t="s">
        <v>39402</v>
      </c>
      <c r="G2239" s="10" t="s">
        <v>18606</v>
      </c>
      <c r="H2239" s="11" t="s">
        <v>18599</v>
      </c>
      <c r="I2239" s="11" t="s">
        <v>18598</v>
      </c>
      <c r="J2239" s="11" t="s">
        <v>18598</v>
      </c>
      <c r="K2239" s="11" t="s">
        <v>18605</v>
      </c>
      <c r="L2239" s="11" t="s">
        <v>18597</v>
      </c>
      <c r="M2239" s="11" t="s">
        <v>46351</v>
      </c>
      <c r="N2239" s="11" t="s">
        <v>41377</v>
      </c>
      <c r="O2239" s="11" t="s">
        <v>41387</v>
      </c>
      <c r="P2239" s="11" t="s">
        <v>41449</v>
      </c>
      <c r="Q2239" s="11" t="s">
        <v>41411</v>
      </c>
      <c r="R2239" s="11" t="s">
        <v>41411</v>
      </c>
      <c r="S2239" s="17">
        <v>2626.03095</v>
      </c>
      <c r="T2239" s="11" t="s">
        <v>42004</v>
      </c>
      <c r="U2239" s="17">
        <v>521.27</v>
      </c>
      <c r="V2239" s="17">
        <v>0</v>
      </c>
      <c r="W2239" s="18">
        <f t="shared" si="147"/>
        <v>2626.03095</v>
      </c>
      <c r="X2239" s="18">
        <f t="shared" si="148"/>
        <v>2104.76095</v>
      </c>
      <c r="Y2239" s="2">
        <v>521.27</v>
      </c>
      <c r="Z2239" s="2" t="str">
        <f t="shared" si="149"/>
        <v>未整改</v>
      </c>
      <c r="AA2239" s="2" t="str">
        <f t="shared" si="150"/>
        <v>未整改</v>
      </c>
      <c r="AD2239" s="22" t="e">
        <f>VLOOKUP(H2239,'系统导出（基本表）'!R:R,1,0)</f>
        <v>#N/A</v>
      </c>
      <c r="AE2239" s="22" t="e">
        <f>VLOOKUP(I2239,'系统导出（基本表）'!Q:R,2,0)</f>
        <v>#N/A</v>
      </c>
      <c r="AF2239" s="2" t="e">
        <f>VLOOKUP(J2239,'系统导出（基本表）'!S:T,2,0)</f>
        <v>#N/A</v>
      </c>
      <c r="AG2239" s="24"/>
    </row>
    <row r="2240" s="2" customFormat="1" ht="19" customHeight="1" spans="1:33">
      <c r="A2240" s="2">
        <v>1</v>
      </c>
      <c r="B2240" s="11" t="s">
        <v>227</v>
      </c>
      <c r="C2240" s="11" t="s">
        <v>11808</v>
      </c>
      <c r="D2240" s="11" t="s">
        <v>11809</v>
      </c>
      <c r="E2240" s="10" t="s">
        <v>42897</v>
      </c>
      <c r="F2240" s="11" t="s">
        <v>39186</v>
      </c>
      <c r="G2240" s="10" t="s">
        <v>46352</v>
      </c>
      <c r="H2240" s="11" t="s">
        <v>39759</v>
      </c>
      <c r="I2240" s="11" t="s">
        <v>39758</v>
      </c>
      <c r="J2240" s="11" t="s">
        <v>39758</v>
      </c>
      <c r="K2240" s="11" t="s">
        <v>27675</v>
      </c>
      <c r="L2240" s="11" t="s">
        <v>27672</v>
      </c>
      <c r="M2240" s="11" t="s">
        <v>46353</v>
      </c>
      <c r="N2240" s="11" t="s">
        <v>41377</v>
      </c>
      <c r="O2240" s="11" t="s">
        <v>41387</v>
      </c>
      <c r="P2240" s="11" t="s">
        <v>41449</v>
      </c>
      <c r="Q2240" s="11" t="s">
        <v>41411</v>
      </c>
      <c r="R2240" s="11" t="s">
        <v>41411</v>
      </c>
      <c r="S2240" s="17">
        <v>1682.281607</v>
      </c>
      <c r="T2240" s="11" t="s">
        <v>41450</v>
      </c>
      <c r="U2240" s="17">
        <v>72.8</v>
      </c>
      <c r="V2240" s="17">
        <v>0</v>
      </c>
      <c r="W2240" s="18">
        <f t="shared" si="147"/>
        <v>1682.281607</v>
      </c>
      <c r="X2240" s="18">
        <f t="shared" si="148"/>
        <v>1609.481607</v>
      </c>
      <c r="Y2240" s="2">
        <v>72.8</v>
      </c>
      <c r="Z2240" s="2" t="str">
        <f t="shared" si="149"/>
        <v>未整改</v>
      </c>
      <c r="AA2240" s="2" t="str">
        <f t="shared" si="150"/>
        <v>未整改</v>
      </c>
      <c r="AD2240" s="22" t="str">
        <f>VLOOKUP(H2240,'系统导出（基本表）'!R:R,1,0)</f>
        <v>P20511113-0020</v>
      </c>
      <c r="AE2240" s="22" t="str">
        <f>VLOOKUP(I2240,'系统导出（基本表）'!Q:R,2,0)</f>
        <v>P20511113-0020</v>
      </c>
      <c r="AF2240" s="2" t="e">
        <f>VLOOKUP(J2240,'系统导出（基本表）'!S:T,2,0)</f>
        <v>#N/A</v>
      </c>
      <c r="AG2240" s="24"/>
    </row>
    <row r="2241" s="2" customFormat="1" ht="19" customHeight="1" spans="1:34">
      <c r="A2241" s="2">
        <v>1</v>
      </c>
      <c r="B2241" s="11" t="s">
        <v>227</v>
      </c>
      <c r="C2241" s="11" t="s">
        <v>1332</v>
      </c>
      <c r="D2241" s="11" t="s">
        <v>1333</v>
      </c>
      <c r="E2241" s="10" t="s">
        <v>42735</v>
      </c>
      <c r="F2241" s="11" t="s">
        <v>38885</v>
      </c>
      <c r="G2241" s="10" t="s">
        <v>46354</v>
      </c>
      <c r="H2241" s="11" t="s">
        <v>39783</v>
      </c>
      <c r="I2241" s="11" t="s">
        <v>39782</v>
      </c>
      <c r="J2241" s="11" t="s">
        <v>39782</v>
      </c>
      <c r="K2241" s="11" t="s">
        <v>5504</v>
      </c>
      <c r="L2241" s="11" t="s">
        <v>6454</v>
      </c>
      <c r="M2241" s="11" t="s">
        <v>46355</v>
      </c>
      <c r="N2241" s="11" t="s">
        <v>41377</v>
      </c>
      <c r="O2241" s="11" t="s">
        <v>41387</v>
      </c>
      <c r="P2241" s="11" t="s">
        <v>41449</v>
      </c>
      <c r="Q2241" s="11" t="s">
        <v>41411</v>
      </c>
      <c r="R2241" s="11" t="s">
        <v>41411</v>
      </c>
      <c r="S2241" s="17">
        <v>4521.134553</v>
      </c>
      <c r="T2241" s="11" t="s">
        <v>42004</v>
      </c>
      <c r="U2241" s="17">
        <v>607.006162</v>
      </c>
      <c r="V2241" s="17">
        <v>0</v>
      </c>
      <c r="W2241" s="18">
        <f t="shared" si="147"/>
        <v>4521.134553</v>
      </c>
      <c r="X2241" s="18">
        <f t="shared" si="148"/>
        <v>3914.128391</v>
      </c>
      <c r="Y2241" s="2">
        <v>607.006162</v>
      </c>
      <c r="Z2241" s="2" t="str">
        <f t="shared" si="149"/>
        <v>未整改</v>
      </c>
      <c r="AA2241" s="2" t="str">
        <f t="shared" si="150"/>
        <v>未整改</v>
      </c>
      <c r="AD2241" s="22" t="str">
        <f>VLOOKUP(H2241,'系统导出（基本表）'!R:R,1,0)</f>
        <v>P22511123-0005</v>
      </c>
      <c r="AE2241" s="22" t="str">
        <f>VLOOKUP(I2241,'系统导出（基本表）'!Q:R,2,0)</f>
        <v>P22511123-0005</v>
      </c>
      <c r="AF2241" s="2" t="e">
        <f>VLOOKUP(J2241,'系统导出（基本表）'!S:T,2,0)</f>
        <v>#N/A</v>
      </c>
      <c r="AG2241" s="22">
        <v>3664</v>
      </c>
      <c r="AH2241" s="22">
        <f>VLOOKUP(I2241,导出计数_列Q!A:D,4,0)</f>
        <v>3664</v>
      </c>
    </row>
    <row r="2242" s="1" customFormat="1" ht="19" customHeight="1" spans="2:35">
      <c r="B2242" s="10" t="s">
        <v>227</v>
      </c>
      <c r="C2242" s="10" t="s">
        <v>1332</v>
      </c>
      <c r="D2242" s="10" t="s">
        <v>1333</v>
      </c>
      <c r="E2242" s="10" t="s">
        <v>42912</v>
      </c>
      <c r="F2242" s="10" t="s">
        <v>38944</v>
      </c>
      <c r="G2242" s="10" t="s">
        <v>20411</v>
      </c>
      <c r="H2242" s="10" t="s">
        <v>20407</v>
      </c>
      <c r="I2242" s="10" t="s">
        <v>20406</v>
      </c>
      <c r="J2242" s="10" t="s">
        <v>20406</v>
      </c>
      <c r="K2242" s="10" t="s">
        <v>2404</v>
      </c>
      <c r="L2242" s="10" t="s">
        <v>2393</v>
      </c>
      <c r="M2242" s="10" t="s">
        <v>46356</v>
      </c>
      <c r="N2242" s="10" t="s">
        <v>41377</v>
      </c>
      <c r="O2242" s="10" t="s">
        <v>41378</v>
      </c>
      <c r="P2242" s="10" t="s">
        <v>41456</v>
      </c>
      <c r="Q2242" s="10" t="s">
        <v>41411</v>
      </c>
      <c r="R2242" s="10" t="s">
        <v>41411</v>
      </c>
      <c r="S2242" s="15">
        <v>2200</v>
      </c>
      <c r="T2242" s="10" t="s">
        <v>41463</v>
      </c>
      <c r="U2242" s="15">
        <v>2200</v>
      </c>
      <c r="V2242" s="15">
        <v>2200</v>
      </c>
      <c r="W2242" s="16">
        <f t="shared" si="147"/>
        <v>0</v>
      </c>
      <c r="X2242" s="16">
        <f t="shared" si="148"/>
        <v>0</v>
      </c>
      <c r="Y2242" s="1">
        <v>2200</v>
      </c>
      <c r="Z2242" s="1" t="str">
        <f t="shared" si="149"/>
        <v>未整改</v>
      </c>
      <c r="AA2242" s="1" t="str">
        <f t="shared" si="150"/>
        <v>已整改</v>
      </c>
      <c r="AC2242" s="3"/>
      <c r="AD2242" s="19" t="e">
        <f>VLOOKUP(H2242,'系统导出（基本表）'!R:R,1,0)</f>
        <v>#N/A</v>
      </c>
      <c r="AE2242" s="16" t="e">
        <f>VLOOKUP(I2242,'系统导出（基本表）'!Q:R,2,0)</f>
        <v>#N/A</v>
      </c>
      <c r="AF2242" s="16" t="e">
        <f>VLOOKUP(J2242,'系统导出（基本表）'!S:T,2,0)</f>
        <v>#N/A</v>
      </c>
      <c r="AG2242" s="16"/>
      <c r="AH2242" s="16"/>
      <c r="AI2242" s="16"/>
    </row>
    <row r="2243" s="1" customFormat="1" ht="19" customHeight="1" spans="2:35">
      <c r="B2243" s="10" t="s">
        <v>227</v>
      </c>
      <c r="C2243" s="10" t="s">
        <v>1332</v>
      </c>
      <c r="D2243" s="10" t="s">
        <v>1333</v>
      </c>
      <c r="E2243" s="10" t="s">
        <v>46357</v>
      </c>
      <c r="F2243" s="10" t="s">
        <v>46358</v>
      </c>
      <c r="G2243" s="10" t="s">
        <v>46359</v>
      </c>
      <c r="H2243" s="10" t="s">
        <v>46360</v>
      </c>
      <c r="I2243" s="10" t="s">
        <v>46361</v>
      </c>
      <c r="J2243" s="10" t="s">
        <v>46362</v>
      </c>
      <c r="K2243" s="10" t="s">
        <v>2404</v>
      </c>
      <c r="L2243" s="10" t="s">
        <v>2393</v>
      </c>
      <c r="M2243" s="10" t="s">
        <v>46356</v>
      </c>
      <c r="N2243" s="10" t="s">
        <v>41377</v>
      </c>
      <c r="O2243" s="10" t="s">
        <v>41378</v>
      </c>
      <c r="P2243" s="10" t="s">
        <v>41640</v>
      </c>
      <c r="Q2243" s="10" t="s">
        <v>41373</v>
      </c>
      <c r="R2243" s="10" t="s">
        <v>41373</v>
      </c>
      <c r="S2243" s="15">
        <v>4173.15</v>
      </c>
      <c r="T2243" s="10" t="s">
        <v>46363</v>
      </c>
      <c r="U2243" s="15">
        <v>0</v>
      </c>
      <c r="V2243" s="15">
        <v>0</v>
      </c>
      <c r="W2243" s="16">
        <f t="shared" si="147"/>
        <v>4173.15</v>
      </c>
      <c r="X2243" s="16">
        <f t="shared" si="148"/>
        <v>4173.15</v>
      </c>
      <c r="Y2243" s="21">
        <f>S2243</f>
        <v>4173.15</v>
      </c>
      <c r="Z2243" s="1" t="str">
        <f t="shared" si="149"/>
        <v>未整改</v>
      </c>
      <c r="AA2243" s="1" t="str">
        <f t="shared" si="150"/>
        <v>已整改</v>
      </c>
      <c r="AC2243" s="3"/>
      <c r="AD2243" s="19" t="e">
        <f>VLOOKUP(H2243,'系统导出（基本表）'!R:R,1,0)</f>
        <v>#N/A</v>
      </c>
      <c r="AE2243" s="16" t="e">
        <f>VLOOKUP(I2243,'系统导出（基本表）'!Q:R,2,0)</f>
        <v>#N/A</v>
      </c>
      <c r="AF2243" s="16" t="e">
        <f>VLOOKUP(J2243,'系统导出（基本表）'!S:T,2,0)</f>
        <v>#N/A</v>
      </c>
      <c r="AG2243" s="16"/>
      <c r="AH2243" s="16"/>
      <c r="AI2243" s="16"/>
    </row>
    <row r="2244" s="2" customFormat="1" ht="19" customHeight="1" spans="1:33">
      <c r="A2244" s="2">
        <v>1</v>
      </c>
      <c r="B2244" s="11" t="s">
        <v>227</v>
      </c>
      <c r="C2244" s="11" t="s">
        <v>1332</v>
      </c>
      <c r="D2244" s="11" t="s">
        <v>1333</v>
      </c>
      <c r="E2244" s="10" t="s">
        <v>44182</v>
      </c>
      <c r="F2244" s="11" t="s">
        <v>39773</v>
      </c>
      <c r="G2244" s="10" t="s">
        <v>46364</v>
      </c>
      <c r="H2244" s="11" t="s">
        <v>39775</v>
      </c>
      <c r="I2244" s="11" t="s">
        <v>39774</v>
      </c>
      <c r="J2244" s="11" t="s">
        <v>46365</v>
      </c>
      <c r="K2244" s="11" t="s">
        <v>2404</v>
      </c>
      <c r="L2244" s="11" t="s">
        <v>2394</v>
      </c>
      <c r="M2244" s="11" t="s">
        <v>46356</v>
      </c>
      <c r="N2244" s="11" t="s">
        <v>41377</v>
      </c>
      <c r="O2244" s="11" t="s">
        <v>41387</v>
      </c>
      <c r="P2244" s="11" t="s">
        <v>41456</v>
      </c>
      <c r="Q2244" s="11" t="s">
        <v>41411</v>
      </c>
      <c r="R2244" s="11" t="s">
        <v>41411</v>
      </c>
      <c r="S2244" s="17">
        <v>2530.662</v>
      </c>
      <c r="T2244" s="11" t="s">
        <v>41411</v>
      </c>
      <c r="U2244" s="17">
        <v>294.628974</v>
      </c>
      <c r="V2244" s="17">
        <v>0</v>
      </c>
      <c r="W2244" s="18">
        <f t="shared" ref="W2244:W2307" si="151">S2244-V2244</f>
        <v>2530.662</v>
      </c>
      <c r="X2244" s="18">
        <f t="shared" ref="X2244:X2307" si="152">S2244-U2244</f>
        <v>2236.033026</v>
      </c>
      <c r="Y2244" s="2">
        <v>294.628974</v>
      </c>
      <c r="Z2244" s="2" t="str">
        <f t="shared" ref="Z2244:Z2307" si="153">IF(V2244-S2244&gt;0,"已整改","未整改")</f>
        <v>未整改</v>
      </c>
      <c r="AA2244" s="2" t="str">
        <f t="shared" ref="AA2244:AA2307" si="154">IF(Y2244&gt;=S2244,"已整改","未整改")</f>
        <v>未整改</v>
      </c>
      <c r="AD2244" s="22" t="str">
        <f>VLOOKUP(H2244,'系统导出（基本表）'!R:R,1,0)</f>
        <v>P20511123-0023</v>
      </c>
      <c r="AE2244" s="22" t="str">
        <f>VLOOKUP(I2244,'系统导出（基本表）'!Q:R,2,0)</f>
        <v>P20511123-0023</v>
      </c>
      <c r="AF2244" s="2" t="e">
        <f>VLOOKUP(J2244,'系统导出（基本表）'!S:T,2,0)</f>
        <v>#N/A</v>
      </c>
      <c r="AG2244" s="24">
        <v>1666</v>
      </c>
    </row>
    <row r="2245" s="1" customFormat="1" ht="19" customHeight="1" spans="2:35">
      <c r="B2245" s="10" t="s">
        <v>227</v>
      </c>
      <c r="C2245" s="10" t="s">
        <v>1332</v>
      </c>
      <c r="D2245" s="10" t="s">
        <v>1333</v>
      </c>
      <c r="E2245" s="10" t="s">
        <v>46357</v>
      </c>
      <c r="F2245" s="10" t="s">
        <v>46358</v>
      </c>
      <c r="G2245" s="10" t="s">
        <v>46359</v>
      </c>
      <c r="H2245" s="10" t="s">
        <v>46360</v>
      </c>
      <c r="I2245" s="10" t="s">
        <v>46361</v>
      </c>
      <c r="J2245" s="10" t="s">
        <v>46362</v>
      </c>
      <c r="K2245" s="10" t="s">
        <v>2404</v>
      </c>
      <c r="L2245" s="10" t="s">
        <v>2393</v>
      </c>
      <c r="M2245" s="10" t="s">
        <v>46356</v>
      </c>
      <c r="N2245" s="10" t="s">
        <v>41377</v>
      </c>
      <c r="O2245" s="10" t="s">
        <v>41378</v>
      </c>
      <c r="P2245" s="10" t="s">
        <v>41456</v>
      </c>
      <c r="Q2245" s="10" t="s">
        <v>41411</v>
      </c>
      <c r="R2245" s="10" t="s">
        <v>41411</v>
      </c>
      <c r="S2245" s="15">
        <v>499.01</v>
      </c>
      <c r="T2245" s="10" t="s">
        <v>41463</v>
      </c>
      <c r="U2245" s="15">
        <v>499.01</v>
      </c>
      <c r="V2245" s="15">
        <v>499.01</v>
      </c>
      <c r="W2245" s="16">
        <f t="shared" si="151"/>
        <v>0</v>
      </c>
      <c r="X2245" s="16">
        <f t="shared" si="152"/>
        <v>0</v>
      </c>
      <c r="Y2245" s="1">
        <v>499.01</v>
      </c>
      <c r="Z2245" s="1" t="str">
        <f t="shared" si="153"/>
        <v>未整改</v>
      </c>
      <c r="AA2245" s="1" t="str">
        <f t="shared" si="154"/>
        <v>已整改</v>
      </c>
      <c r="AC2245" s="3"/>
      <c r="AD2245" s="19" t="e">
        <f>VLOOKUP(H2245,'系统导出（基本表）'!R:R,1,0)</f>
        <v>#N/A</v>
      </c>
      <c r="AE2245" s="16" t="e">
        <f>VLOOKUP(I2245,'系统导出（基本表）'!Q:R,2,0)</f>
        <v>#N/A</v>
      </c>
      <c r="AF2245" s="16" t="e">
        <f>VLOOKUP(J2245,'系统导出（基本表）'!S:T,2,0)</f>
        <v>#N/A</v>
      </c>
      <c r="AG2245" s="16"/>
      <c r="AH2245" s="16"/>
      <c r="AI2245" s="16"/>
    </row>
    <row r="2246" s="1" customFormat="1" ht="19" customHeight="1" spans="2:35">
      <c r="B2246" s="10" t="s">
        <v>227</v>
      </c>
      <c r="C2246" s="10" t="s">
        <v>1332</v>
      </c>
      <c r="D2246" s="10" t="s">
        <v>1333</v>
      </c>
      <c r="E2246" s="10" t="s">
        <v>44182</v>
      </c>
      <c r="F2246" s="10" t="s">
        <v>39773</v>
      </c>
      <c r="G2246" s="10" t="s">
        <v>46364</v>
      </c>
      <c r="H2246" s="10" t="s">
        <v>39775</v>
      </c>
      <c r="I2246" s="10" t="s">
        <v>39774</v>
      </c>
      <c r="J2246" s="10" t="s">
        <v>46365</v>
      </c>
      <c r="K2246" s="10" t="s">
        <v>2404</v>
      </c>
      <c r="L2246" s="10" t="s">
        <v>2393</v>
      </c>
      <c r="M2246" s="10" t="s">
        <v>46356</v>
      </c>
      <c r="N2246" s="10" t="s">
        <v>41377</v>
      </c>
      <c r="O2246" s="10" t="s">
        <v>41378</v>
      </c>
      <c r="P2246" s="10" t="s">
        <v>41456</v>
      </c>
      <c r="Q2246" s="10" t="s">
        <v>41411</v>
      </c>
      <c r="R2246" s="10" t="s">
        <v>41411</v>
      </c>
      <c r="S2246" s="15">
        <v>3436.03</v>
      </c>
      <c r="T2246" s="10" t="s">
        <v>41463</v>
      </c>
      <c r="U2246" s="15">
        <v>754.71</v>
      </c>
      <c r="V2246" s="15">
        <v>754.71</v>
      </c>
      <c r="W2246" s="16">
        <f t="shared" si="151"/>
        <v>2681.32</v>
      </c>
      <c r="X2246" s="16">
        <f t="shared" si="152"/>
        <v>2681.32</v>
      </c>
      <c r="Y2246" s="1">
        <v>754.71</v>
      </c>
      <c r="Z2246" s="1" t="str">
        <f t="shared" si="153"/>
        <v>未整改</v>
      </c>
      <c r="AA2246" s="1" t="str">
        <f t="shared" si="154"/>
        <v>未整改</v>
      </c>
      <c r="AC2246" s="3"/>
      <c r="AD2246" s="19" t="str">
        <f>VLOOKUP(H2246,'系统导出（基本表）'!R:R,1,0)</f>
        <v>P20511123-0023</v>
      </c>
      <c r="AE2246" s="23" t="str">
        <f>VLOOKUP(I2246,'系统导出（基本表）'!Q:R,2,0)</f>
        <v>P20511123-0023</v>
      </c>
      <c r="AF2246" s="16" t="e">
        <f>VLOOKUP(J2246,'系统导出（基本表）'!S:T,2,0)</f>
        <v>#N/A</v>
      </c>
      <c r="AG2246" s="23"/>
      <c r="AH2246" s="16">
        <f>VLOOKUP(I2246,导出计数_列Q!A:D,4,0)</f>
        <v>1666</v>
      </c>
      <c r="AI2246" s="16"/>
    </row>
    <row r="2247" s="1" customFormat="1" ht="19" customHeight="1" spans="2:35">
      <c r="B2247" s="10" t="s">
        <v>227</v>
      </c>
      <c r="C2247" s="10" t="s">
        <v>1332</v>
      </c>
      <c r="D2247" s="10" t="s">
        <v>1333</v>
      </c>
      <c r="E2247" s="10" t="s">
        <v>44868</v>
      </c>
      <c r="F2247" s="10" t="s">
        <v>39551</v>
      </c>
      <c r="G2247" s="10" t="s">
        <v>46366</v>
      </c>
      <c r="H2247" s="10" t="s">
        <v>46367</v>
      </c>
      <c r="I2247" s="10" t="s">
        <v>46368</v>
      </c>
      <c r="J2247" s="10" t="s">
        <v>46369</v>
      </c>
      <c r="K2247" s="10" t="s">
        <v>15133</v>
      </c>
      <c r="L2247" s="10" t="s">
        <v>15126</v>
      </c>
      <c r="M2247" s="10" t="s">
        <v>46370</v>
      </c>
      <c r="N2247" s="10" t="s">
        <v>41377</v>
      </c>
      <c r="O2247" s="10" t="s">
        <v>41378</v>
      </c>
      <c r="P2247" s="10" t="s">
        <v>41456</v>
      </c>
      <c r="Q2247" s="10" t="s">
        <v>41411</v>
      </c>
      <c r="R2247" s="10" t="s">
        <v>41411</v>
      </c>
      <c r="S2247" s="15">
        <v>186</v>
      </c>
      <c r="T2247" s="10" t="s">
        <v>41463</v>
      </c>
      <c r="U2247" s="15">
        <v>0</v>
      </c>
      <c r="V2247" s="15">
        <v>0</v>
      </c>
      <c r="W2247" s="16">
        <f t="shared" si="151"/>
        <v>186</v>
      </c>
      <c r="X2247" s="16">
        <f t="shared" si="152"/>
        <v>186</v>
      </c>
      <c r="Y2247" s="1">
        <v>0</v>
      </c>
      <c r="Z2247" s="1" t="str">
        <f t="shared" si="153"/>
        <v>未整改</v>
      </c>
      <c r="AA2247" s="1" t="str">
        <f t="shared" si="154"/>
        <v>未整改</v>
      </c>
      <c r="AC2247" s="3"/>
      <c r="AD2247" s="19" t="e">
        <f>VLOOKUP(H2247,'系统导出（基本表）'!R:R,1,0)</f>
        <v>#N/A</v>
      </c>
      <c r="AE2247" s="16" t="e">
        <f>VLOOKUP(I2247,'系统导出（基本表）'!Q:R,2,0)</f>
        <v>#N/A</v>
      </c>
      <c r="AF2247" s="16" t="e">
        <f>VLOOKUP(J2247,'系统导出（基本表）'!S:T,2,0)</f>
        <v>#N/A</v>
      </c>
      <c r="AG2247" s="16"/>
      <c r="AH2247" s="16"/>
      <c r="AI2247" s="16"/>
    </row>
    <row r="2248" s="2" customFormat="1" ht="19" customHeight="1" spans="1:33">
      <c r="A2248" s="2">
        <v>1</v>
      </c>
      <c r="B2248" s="11" t="s">
        <v>227</v>
      </c>
      <c r="C2248" s="11" t="s">
        <v>1332</v>
      </c>
      <c r="D2248" s="11" t="s">
        <v>1333</v>
      </c>
      <c r="E2248" s="10" t="s">
        <v>43027</v>
      </c>
      <c r="F2248" s="11" t="s">
        <v>38917</v>
      </c>
      <c r="G2248" s="10" t="s">
        <v>46371</v>
      </c>
      <c r="H2248" s="11" t="s">
        <v>46372</v>
      </c>
      <c r="I2248" s="11" t="s">
        <v>46373</v>
      </c>
      <c r="J2248" s="11" t="s">
        <v>46374</v>
      </c>
      <c r="K2248" s="11" t="s">
        <v>15133</v>
      </c>
      <c r="L2248" s="11" t="s">
        <v>8425</v>
      </c>
      <c r="M2248" s="11" t="s">
        <v>46370</v>
      </c>
      <c r="N2248" s="11" t="s">
        <v>41377</v>
      </c>
      <c r="O2248" s="11" t="s">
        <v>41387</v>
      </c>
      <c r="P2248" s="11" t="s">
        <v>41456</v>
      </c>
      <c r="Q2248" s="11" t="s">
        <v>41411</v>
      </c>
      <c r="R2248" s="11" t="s">
        <v>41411</v>
      </c>
      <c r="S2248" s="17">
        <v>1517</v>
      </c>
      <c r="T2248" s="11" t="s">
        <v>41411</v>
      </c>
      <c r="U2248" s="17">
        <v>1517</v>
      </c>
      <c r="V2248" s="17">
        <v>0</v>
      </c>
      <c r="W2248" s="18">
        <f t="shared" si="151"/>
        <v>1517</v>
      </c>
      <c r="X2248" s="18">
        <f t="shared" si="152"/>
        <v>0</v>
      </c>
      <c r="Y2248" s="2">
        <v>1517</v>
      </c>
      <c r="Z2248" s="2" t="str">
        <f t="shared" si="153"/>
        <v>未整改</v>
      </c>
      <c r="AA2248" s="2" t="str">
        <f t="shared" si="154"/>
        <v>已整改</v>
      </c>
      <c r="AD2248" s="22" t="e">
        <f>VLOOKUP(H2248,'系统导出（基本表）'!R:R,1,0)</f>
        <v>#N/A</v>
      </c>
      <c r="AE2248" s="22" t="e">
        <f>VLOOKUP(I2248,'系统导出（基本表）'!Q:R,2,0)</f>
        <v>#N/A</v>
      </c>
      <c r="AF2248" s="2" t="e">
        <f>VLOOKUP(J2248,'系统导出（基本表）'!S:T,2,0)</f>
        <v>#N/A</v>
      </c>
      <c r="AG2248" s="24"/>
    </row>
    <row r="2249" s="1" customFormat="1" ht="19" customHeight="1" spans="2:35">
      <c r="B2249" s="10" t="s">
        <v>227</v>
      </c>
      <c r="C2249" s="10" t="s">
        <v>1332</v>
      </c>
      <c r="D2249" s="10" t="s">
        <v>1333</v>
      </c>
      <c r="E2249" s="10" t="s">
        <v>43027</v>
      </c>
      <c r="F2249" s="10" t="s">
        <v>38917</v>
      </c>
      <c r="G2249" s="10" t="s">
        <v>46371</v>
      </c>
      <c r="H2249" s="10" t="s">
        <v>46372</v>
      </c>
      <c r="I2249" s="10" t="s">
        <v>46373</v>
      </c>
      <c r="J2249" s="10" t="s">
        <v>46374</v>
      </c>
      <c r="K2249" s="10" t="s">
        <v>15133</v>
      </c>
      <c r="L2249" s="10" t="s">
        <v>15126</v>
      </c>
      <c r="M2249" s="10" t="s">
        <v>46370</v>
      </c>
      <c r="N2249" s="10" t="s">
        <v>41377</v>
      </c>
      <c r="O2249" s="10" t="s">
        <v>41378</v>
      </c>
      <c r="P2249" s="10" t="s">
        <v>41456</v>
      </c>
      <c r="Q2249" s="10" t="s">
        <v>41411</v>
      </c>
      <c r="R2249" s="10" t="s">
        <v>41411</v>
      </c>
      <c r="S2249" s="15">
        <v>1517</v>
      </c>
      <c r="T2249" s="10" t="s">
        <v>41463</v>
      </c>
      <c r="U2249" s="15">
        <v>0</v>
      </c>
      <c r="V2249" s="15">
        <v>0</v>
      </c>
      <c r="W2249" s="16">
        <f t="shared" si="151"/>
        <v>1517</v>
      </c>
      <c r="X2249" s="16">
        <f t="shared" si="152"/>
        <v>1517</v>
      </c>
      <c r="Y2249" s="1">
        <v>0</v>
      </c>
      <c r="Z2249" s="1" t="str">
        <f t="shared" si="153"/>
        <v>未整改</v>
      </c>
      <c r="AA2249" s="1" t="str">
        <f t="shared" si="154"/>
        <v>未整改</v>
      </c>
      <c r="AC2249" s="3"/>
      <c r="AD2249" s="19" t="e">
        <f>VLOOKUP(H2249,'系统导出（基本表）'!R:R,1,0)</f>
        <v>#N/A</v>
      </c>
      <c r="AE2249" s="16" t="e">
        <f>VLOOKUP(I2249,'系统导出（基本表）'!Q:R,2,0)</f>
        <v>#N/A</v>
      </c>
      <c r="AF2249" s="16" t="e">
        <f>VLOOKUP(J2249,'系统导出（基本表）'!S:T,2,0)</f>
        <v>#N/A</v>
      </c>
      <c r="AG2249" s="16"/>
      <c r="AH2249" s="16"/>
      <c r="AI2249" s="16"/>
    </row>
    <row r="2250" s="2" customFormat="1" ht="19" customHeight="1" spans="1:33">
      <c r="A2250" s="2">
        <v>1</v>
      </c>
      <c r="B2250" s="11" t="s">
        <v>227</v>
      </c>
      <c r="C2250" s="11" t="s">
        <v>1332</v>
      </c>
      <c r="D2250" s="11" t="s">
        <v>1333</v>
      </c>
      <c r="E2250" s="10" t="s">
        <v>44870</v>
      </c>
      <c r="F2250" s="11" t="s">
        <v>39551</v>
      </c>
      <c r="G2250" s="10" t="s">
        <v>46366</v>
      </c>
      <c r="H2250" s="11" t="s">
        <v>46367</v>
      </c>
      <c r="I2250" s="11" t="s">
        <v>46368</v>
      </c>
      <c r="J2250" s="11" t="s">
        <v>46369</v>
      </c>
      <c r="K2250" s="11" t="s">
        <v>15133</v>
      </c>
      <c r="L2250" s="11" t="s">
        <v>8425</v>
      </c>
      <c r="M2250" s="11" t="s">
        <v>46370</v>
      </c>
      <c r="N2250" s="11" t="s">
        <v>41377</v>
      </c>
      <c r="O2250" s="11" t="s">
        <v>41387</v>
      </c>
      <c r="P2250" s="11" t="s">
        <v>41456</v>
      </c>
      <c r="Q2250" s="11" t="s">
        <v>41411</v>
      </c>
      <c r="R2250" s="11" t="s">
        <v>41411</v>
      </c>
      <c r="S2250" s="17">
        <v>186</v>
      </c>
      <c r="T2250" s="11" t="s">
        <v>41411</v>
      </c>
      <c r="U2250" s="17">
        <v>0</v>
      </c>
      <c r="V2250" s="17">
        <v>0</v>
      </c>
      <c r="W2250" s="18">
        <f t="shared" si="151"/>
        <v>186</v>
      </c>
      <c r="X2250" s="18">
        <f t="shared" si="152"/>
        <v>186</v>
      </c>
      <c r="Y2250" s="2">
        <v>0</v>
      </c>
      <c r="Z2250" s="2" t="str">
        <f t="shared" si="153"/>
        <v>未整改</v>
      </c>
      <c r="AA2250" s="2" t="str">
        <f t="shared" si="154"/>
        <v>未整改</v>
      </c>
      <c r="AD2250" s="22" t="e">
        <f>VLOOKUP(H2250,'系统导出（基本表）'!R:R,1,0)</f>
        <v>#N/A</v>
      </c>
      <c r="AE2250" s="22" t="e">
        <f>VLOOKUP(I2250,'系统导出（基本表）'!Q:R,2,0)</f>
        <v>#N/A</v>
      </c>
      <c r="AF2250" s="2" t="e">
        <f>VLOOKUP(J2250,'系统导出（基本表）'!S:T,2,0)</f>
        <v>#N/A</v>
      </c>
      <c r="AG2250" s="24"/>
    </row>
    <row r="2251" s="2" customFormat="1" ht="19" customHeight="1" spans="1:33">
      <c r="A2251" s="2">
        <v>1</v>
      </c>
      <c r="B2251" s="11" t="s">
        <v>227</v>
      </c>
      <c r="C2251" s="11" t="s">
        <v>1332</v>
      </c>
      <c r="D2251" s="11" t="s">
        <v>1333</v>
      </c>
      <c r="E2251" s="10" t="s">
        <v>41630</v>
      </c>
      <c r="F2251" s="11" t="s">
        <v>38460</v>
      </c>
      <c r="G2251" s="10" t="s">
        <v>46375</v>
      </c>
      <c r="H2251" s="11" t="s">
        <v>46376</v>
      </c>
      <c r="I2251" s="11" t="s">
        <v>46377</v>
      </c>
      <c r="J2251" s="11" t="s">
        <v>46377</v>
      </c>
      <c r="K2251" s="11" t="s">
        <v>15133</v>
      </c>
      <c r="L2251" s="11" t="s">
        <v>8425</v>
      </c>
      <c r="M2251" s="11" t="s">
        <v>46370</v>
      </c>
      <c r="N2251" s="11" t="s">
        <v>41377</v>
      </c>
      <c r="O2251" s="11" t="s">
        <v>41387</v>
      </c>
      <c r="P2251" s="11" t="s">
        <v>41456</v>
      </c>
      <c r="Q2251" s="11" t="s">
        <v>41411</v>
      </c>
      <c r="R2251" s="11" t="s">
        <v>41411</v>
      </c>
      <c r="S2251" s="17">
        <v>2520.67</v>
      </c>
      <c r="T2251" s="11" t="s">
        <v>41411</v>
      </c>
      <c r="U2251" s="17">
        <v>2520.67</v>
      </c>
      <c r="V2251" s="17">
        <v>0</v>
      </c>
      <c r="W2251" s="18">
        <f t="shared" si="151"/>
        <v>2520.67</v>
      </c>
      <c r="X2251" s="18">
        <f t="shared" si="152"/>
        <v>0</v>
      </c>
      <c r="Y2251" s="2">
        <v>2520.67</v>
      </c>
      <c r="Z2251" s="2" t="str">
        <f t="shared" si="153"/>
        <v>未整改</v>
      </c>
      <c r="AA2251" s="2" t="str">
        <f t="shared" si="154"/>
        <v>已整改</v>
      </c>
      <c r="AD2251" s="22" t="e">
        <f>VLOOKUP(H2251,'系统导出（基本表）'!R:R,1,0)</f>
        <v>#N/A</v>
      </c>
      <c r="AE2251" s="22" t="e">
        <f>VLOOKUP(I2251,'系统导出（基本表）'!Q:R,2,0)</f>
        <v>#N/A</v>
      </c>
      <c r="AF2251" s="2" t="e">
        <f>VLOOKUP(J2251,'系统导出（基本表）'!S:T,2,0)</f>
        <v>#N/A</v>
      </c>
      <c r="AG2251" s="24"/>
    </row>
    <row r="2252" s="2" customFormat="1" ht="19" customHeight="1" spans="1:33">
      <c r="A2252" s="2">
        <v>1</v>
      </c>
      <c r="B2252" s="11" t="s">
        <v>227</v>
      </c>
      <c r="C2252" s="11" t="s">
        <v>1332</v>
      </c>
      <c r="D2252" s="11" t="s">
        <v>1333</v>
      </c>
      <c r="E2252" s="10" t="s">
        <v>42339</v>
      </c>
      <c r="F2252" s="11" t="s">
        <v>39265</v>
      </c>
      <c r="G2252" s="10" t="s">
        <v>46375</v>
      </c>
      <c r="H2252" s="11" t="s">
        <v>46376</v>
      </c>
      <c r="I2252" s="11" t="s">
        <v>46377</v>
      </c>
      <c r="J2252" s="11" t="s">
        <v>46377</v>
      </c>
      <c r="K2252" s="11" t="s">
        <v>15133</v>
      </c>
      <c r="L2252" s="11" t="s">
        <v>8425</v>
      </c>
      <c r="M2252" s="11" t="s">
        <v>46370</v>
      </c>
      <c r="N2252" s="11" t="s">
        <v>41377</v>
      </c>
      <c r="O2252" s="11" t="s">
        <v>41387</v>
      </c>
      <c r="P2252" s="11" t="s">
        <v>41449</v>
      </c>
      <c r="Q2252" s="11" t="s">
        <v>41411</v>
      </c>
      <c r="R2252" s="11" t="s">
        <v>41411</v>
      </c>
      <c r="S2252" s="17">
        <v>246.672943</v>
      </c>
      <c r="T2252" s="11" t="s">
        <v>41450</v>
      </c>
      <c r="U2252" s="17">
        <v>246.672943</v>
      </c>
      <c r="V2252" s="17">
        <v>0</v>
      </c>
      <c r="W2252" s="18">
        <f t="shared" si="151"/>
        <v>246.672943</v>
      </c>
      <c r="X2252" s="18">
        <f t="shared" si="152"/>
        <v>0</v>
      </c>
      <c r="Y2252" s="2">
        <v>246.672943</v>
      </c>
      <c r="Z2252" s="2" t="str">
        <f t="shared" si="153"/>
        <v>未整改</v>
      </c>
      <c r="AA2252" s="2" t="str">
        <f t="shared" si="154"/>
        <v>已整改</v>
      </c>
      <c r="AD2252" s="22" t="e">
        <f>VLOOKUP(H2252,'系统导出（基本表）'!R:R,1,0)</f>
        <v>#N/A</v>
      </c>
      <c r="AE2252" s="22" t="e">
        <f>VLOOKUP(I2252,'系统导出（基本表）'!Q:R,2,0)</f>
        <v>#N/A</v>
      </c>
      <c r="AF2252" s="2" t="e">
        <f>VLOOKUP(J2252,'系统导出（基本表）'!S:T,2,0)</f>
        <v>#N/A</v>
      </c>
      <c r="AG2252" s="24"/>
    </row>
    <row r="2253" s="1" customFormat="1" ht="19" customHeight="1" spans="2:35">
      <c r="B2253" s="10" t="s">
        <v>227</v>
      </c>
      <c r="C2253" s="10" t="s">
        <v>1332</v>
      </c>
      <c r="D2253" s="10" t="s">
        <v>1333</v>
      </c>
      <c r="E2253" s="10" t="s">
        <v>41647</v>
      </c>
      <c r="F2253" s="10" t="s">
        <v>38460</v>
      </c>
      <c r="G2253" s="10" t="s">
        <v>46375</v>
      </c>
      <c r="H2253" s="10" t="s">
        <v>46376</v>
      </c>
      <c r="I2253" s="10" t="s">
        <v>46377</v>
      </c>
      <c r="J2253" s="10" t="s">
        <v>46377</v>
      </c>
      <c r="K2253" s="10" t="s">
        <v>15133</v>
      </c>
      <c r="L2253" s="10" t="s">
        <v>15126</v>
      </c>
      <c r="M2253" s="10" t="s">
        <v>46370</v>
      </c>
      <c r="N2253" s="10" t="s">
        <v>41377</v>
      </c>
      <c r="O2253" s="10" t="s">
        <v>41378</v>
      </c>
      <c r="P2253" s="10" t="s">
        <v>41456</v>
      </c>
      <c r="Q2253" s="10" t="s">
        <v>41411</v>
      </c>
      <c r="R2253" s="10" t="s">
        <v>41411</v>
      </c>
      <c r="S2253" s="15">
        <v>2964</v>
      </c>
      <c r="T2253" s="10" t="s">
        <v>41463</v>
      </c>
      <c r="U2253" s="15">
        <v>443.33</v>
      </c>
      <c r="V2253" s="15">
        <v>443.33</v>
      </c>
      <c r="W2253" s="16">
        <f t="shared" si="151"/>
        <v>2520.67</v>
      </c>
      <c r="X2253" s="16">
        <f t="shared" si="152"/>
        <v>2520.67</v>
      </c>
      <c r="Y2253" s="1">
        <v>443.33</v>
      </c>
      <c r="Z2253" s="1" t="str">
        <f t="shared" si="153"/>
        <v>未整改</v>
      </c>
      <c r="AA2253" s="1" t="str">
        <f t="shared" si="154"/>
        <v>未整改</v>
      </c>
      <c r="AC2253" s="3"/>
      <c r="AD2253" s="19" t="e">
        <f>VLOOKUP(H2253,'系统导出（基本表）'!R:R,1,0)</f>
        <v>#N/A</v>
      </c>
      <c r="AE2253" s="16" t="e">
        <f>VLOOKUP(I2253,'系统导出（基本表）'!Q:R,2,0)</f>
        <v>#N/A</v>
      </c>
      <c r="AF2253" s="16" t="e">
        <f>VLOOKUP(J2253,'系统导出（基本表）'!S:T,2,0)</f>
        <v>#N/A</v>
      </c>
      <c r="AG2253" s="16"/>
      <c r="AH2253" s="16"/>
      <c r="AI2253" s="16"/>
    </row>
    <row r="2254" s="2" customFormat="1" ht="19" customHeight="1" spans="1:35">
      <c r="A2254" s="2">
        <v>1</v>
      </c>
      <c r="B2254" s="11" t="s">
        <v>227</v>
      </c>
      <c r="C2254" s="11" t="s">
        <v>1332</v>
      </c>
      <c r="D2254" s="11" t="s">
        <v>1333</v>
      </c>
      <c r="E2254" s="10" t="s">
        <v>41477</v>
      </c>
      <c r="F2254" s="11" t="s">
        <v>38653</v>
      </c>
      <c r="G2254" s="10" t="s">
        <v>46378</v>
      </c>
      <c r="H2254" s="11" t="s">
        <v>39780</v>
      </c>
      <c r="I2254" s="11" t="s">
        <v>39779</v>
      </c>
      <c r="J2254" s="11" t="s">
        <v>39779</v>
      </c>
      <c r="K2254" s="11" t="s">
        <v>15133</v>
      </c>
      <c r="L2254" s="11" t="s">
        <v>8425</v>
      </c>
      <c r="M2254" s="11" t="s">
        <v>46370</v>
      </c>
      <c r="N2254" s="11" t="s">
        <v>41377</v>
      </c>
      <c r="O2254" s="11" t="s">
        <v>41387</v>
      </c>
      <c r="P2254" s="11" t="s">
        <v>41449</v>
      </c>
      <c r="Q2254" s="11" t="s">
        <v>41984</v>
      </c>
      <c r="R2254" s="11" t="s">
        <v>41984</v>
      </c>
      <c r="S2254" s="17">
        <v>9355.13</v>
      </c>
      <c r="T2254" s="11" t="s">
        <v>46379</v>
      </c>
      <c r="U2254" s="17">
        <v>9355.13</v>
      </c>
      <c r="V2254" s="17">
        <v>0</v>
      </c>
      <c r="W2254" s="18">
        <f t="shared" si="151"/>
        <v>9355.13</v>
      </c>
      <c r="X2254" s="18">
        <f t="shared" si="152"/>
        <v>0</v>
      </c>
      <c r="Y2254" s="2">
        <v>9355.13</v>
      </c>
      <c r="Z2254" s="2" t="str">
        <f t="shared" si="153"/>
        <v>未整改</v>
      </c>
      <c r="AA2254" s="2" t="str">
        <f t="shared" si="154"/>
        <v>已整改</v>
      </c>
      <c r="AD2254" s="22" t="str">
        <f>VLOOKUP(H2254,'系统导出（基本表）'!R:R,1,0)</f>
        <v>P22511123-0006</v>
      </c>
      <c r="AE2254" s="22" t="str">
        <f>VLOOKUP(I2254,'系统导出（基本表）'!Q:R,2,0)</f>
        <v>P22511123-0006</v>
      </c>
      <c r="AF2254" s="2" t="e">
        <f>VLOOKUP(J2254,'系统导出（基本表）'!S:T,2,0)</f>
        <v>#N/A</v>
      </c>
      <c r="AG2254" s="25">
        <v>9355</v>
      </c>
      <c r="AH2254" s="22"/>
      <c r="AI2254" s="2">
        <f>VLOOKUP(I2254,导出计数_列Q!A:D,4,0)</f>
        <v>9355</v>
      </c>
    </row>
    <row r="2255" s="1" customFormat="1" ht="19" customHeight="1" spans="2:35">
      <c r="B2255" s="10" t="s">
        <v>227</v>
      </c>
      <c r="C2255" s="10" t="s">
        <v>1332</v>
      </c>
      <c r="D2255" s="10" t="s">
        <v>1333</v>
      </c>
      <c r="E2255" s="10" t="s">
        <v>42473</v>
      </c>
      <c r="F2255" s="10" t="s">
        <v>39851</v>
      </c>
      <c r="G2255" s="10" t="s">
        <v>19550</v>
      </c>
      <c r="H2255" s="10" t="s">
        <v>19543</v>
      </c>
      <c r="I2255" s="10" t="s">
        <v>19542</v>
      </c>
      <c r="J2255" s="10" t="s">
        <v>19542</v>
      </c>
      <c r="K2255" s="10" t="s">
        <v>19549</v>
      </c>
      <c r="L2255" s="10" t="s">
        <v>19540</v>
      </c>
      <c r="M2255" s="10" t="s">
        <v>46380</v>
      </c>
      <c r="N2255" s="10" t="s">
        <v>41377</v>
      </c>
      <c r="O2255" s="10" t="s">
        <v>41378</v>
      </c>
      <c r="P2255" s="10" t="s">
        <v>41456</v>
      </c>
      <c r="Q2255" s="10" t="s">
        <v>41411</v>
      </c>
      <c r="R2255" s="10" t="s">
        <v>41411</v>
      </c>
      <c r="S2255" s="15">
        <v>177.88</v>
      </c>
      <c r="T2255" s="10" t="s">
        <v>41463</v>
      </c>
      <c r="U2255" s="15">
        <v>0</v>
      </c>
      <c r="V2255" s="15">
        <v>0</v>
      </c>
      <c r="W2255" s="16">
        <f t="shared" si="151"/>
        <v>177.88</v>
      </c>
      <c r="X2255" s="16">
        <f t="shared" si="152"/>
        <v>177.88</v>
      </c>
      <c r="Y2255" s="1">
        <v>0</v>
      </c>
      <c r="Z2255" s="1" t="str">
        <f t="shared" si="153"/>
        <v>未整改</v>
      </c>
      <c r="AA2255" s="1" t="str">
        <f t="shared" si="154"/>
        <v>未整改</v>
      </c>
      <c r="AC2255" s="3"/>
      <c r="AD2255" s="19" t="e">
        <f>VLOOKUP(H2255,'系统导出（基本表）'!R:R,1,0)</f>
        <v>#N/A</v>
      </c>
      <c r="AE2255" s="16" t="e">
        <f>VLOOKUP(I2255,'系统导出（基本表）'!Q:R,2,0)</f>
        <v>#N/A</v>
      </c>
      <c r="AF2255" s="16" t="e">
        <f>VLOOKUP(J2255,'系统导出（基本表）'!S:T,2,0)</f>
        <v>#N/A</v>
      </c>
      <c r="AG2255" s="16"/>
      <c r="AH2255" s="16"/>
      <c r="AI2255" s="16"/>
    </row>
    <row r="2256" s="2" customFormat="1" ht="19" customHeight="1" spans="1:33">
      <c r="A2256" s="2">
        <v>1</v>
      </c>
      <c r="B2256" s="11" t="s">
        <v>227</v>
      </c>
      <c r="C2256" s="11" t="s">
        <v>1332</v>
      </c>
      <c r="D2256" s="11" t="s">
        <v>1333</v>
      </c>
      <c r="E2256" s="10" t="s">
        <v>41735</v>
      </c>
      <c r="F2256" s="11" t="s">
        <v>39667</v>
      </c>
      <c r="G2256" s="10" t="s">
        <v>46381</v>
      </c>
      <c r="H2256" s="11" t="s">
        <v>39767</v>
      </c>
      <c r="I2256" s="11" t="s">
        <v>39766</v>
      </c>
      <c r="J2256" s="11" t="s">
        <v>46382</v>
      </c>
      <c r="K2256" s="11" t="s">
        <v>19549</v>
      </c>
      <c r="L2256" s="11" t="s">
        <v>19541</v>
      </c>
      <c r="M2256" s="11" t="s">
        <v>46380</v>
      </c>
      <c r="N2256" s="11" t="s">
        <v>41377</v>
      </c>
      <c r="O2256" s="11" t="s">
        <v>41387</v>
      </c>
      <c r="P2256" s="11" t="s">
        <v>41456</v>
      </c>
      <c r="Q2256" s="11" t="s">
        <v>41411</v>
      </c>
      <c r="R2256" s="11" t="s">
        <v>41411</v>
      </c>
      <c r="S2256" s="17">
        <v>2127.54</v>
      </c>
      <c r="T2256" s="11" t="s">
        <v>41411</v>
      </c>
      <c r="U2256" s="17">
        <v>1095.850421</v>
      </c>
      <c r="V2256" s="17">
        <v>0</v>
      </c>
      <c r="W2256" s="18">
        <f t="shared" si="151"/>
        <v>2127.54</v>
      </c>
      <c r="X2256" s="18">
        <f t="shared" si="152"/>
        <v>1031.689579</v>
      </c>
      <c r="Y2256" s="2">
        <v>1095.850421</v>
      </c>
      <c r="Z2256" s="2" t="str">
        <f t="shared" si="153"/>
        <v>未整改</v>
      </c>
      <c r="AA2256" s="2" t="str">
        <f t="shared" si="154"/>
        <v>未整改</v>
      </c>
      <c r="AD2256" s="22" t="str">
        <f>VLOOKUP(H2256,'系统导出（基本表）'!R:R,1,0)</f>
        <v>P20511123-0026</v>
      </c>
      <c r="AE2256" s="22" t="str">
        <f>VLOOKUP(I2256,'系统导出（基本表）'!Q:R,2,0)</f>
        <v>P20511123-0026</v>
      </c>
      <c r="AF2256" s="2" t="e">
        <f>VLOOKUP(J2256,'系统导出（基本表）'!S:T,2,0)</f>
        <v>#N/A</v>
      </c>
      <c r="AG2256" s="24">
        <v>1031</v>
      </c>
    </row>
    <row r="2257" s="1" customFormat="1" ht="19" customHeight="1" spans="2:36">
      <c r="B2257" s="10" t="s">
        <v>227</v>
      </c>
      <c r="C2257" s="10" t="s">
        <v>1332</v>
      </c>
      <c r="D2257" s="10" t="s">
        <v>1333</v>
      </c>
      <c r="E2257" s="10" t="s">
        <v>41735</v>
      </c>
      <c r="F2257" s="10" t="s">
        <v>39667</v>
      </c>
      <c r="G2257" s="10" t="s">
        <v>46381</v>
      </c>
      <c r="H2257" s="10" t="s">
        <v>39767</v>
      </c>
      <c r="I2257" s="10" t="s">
        <v>39766</v>
      </c>
      <c r="J2257" s="10" t="s">
        <v>46382</v>
      </c>
      <c r="K2257" s="10" t="s">
        <v>19549</v>
      </c>
      <c r="L2257" s="10" t="s">
        <v>19540</v>
      </c>
      <c r="M2257" s="10" t="s">
        <v>46380</v>
      </c>
      <c r="N2257" s="10" t="s">
        <v>41377</v>
      </c>
      <c r="O2257" s="10" t="s">
        <v>41378</v>
      </c>
      <c r="P2257" s="10" t="s">
        <v>41456</v>
      </c>
      <c r="Q2257" s="10" t="s">
        <v>41411</v>
      </c>
      <c r="R2257" s="10" t="s">
        <v>41411</v>
      </c>
      <c r="S2257" s="15">
        <v>3177.4</v>
      </c>
      <c r="T2257" s="10" t="s">
        <v>41463</v>
      </c>
      <c r="U2257" s="15">
        <v>0</v>
      </c>
      <c r="V2257" s="15">
        <v>0</v>
      </c>
      <c r="W2257" s="16">
        <f t="shared" si="151"/>
        <v>3177.4</v>
      </c>
      <c r="X2257" s="16">
        <f t="shared" si="152"/>
        <v>3177.4</v>
      </c>
      <c r="Y2257" s="1">
        <v>0</v>
      </c>
      <c r="Z2257" s="1" t="str">
        <f t="shared" si="153"/>
        <v>未整改</v>
      </c>
      <c r="AA2257" s="1" t="str">
        <f t="shared" si="154"/>
        <v>未整改</v>
      </c>
      <c r="AC2257" s="3"/>
      <c r="AD2257" s="19" t="str">
        <f>VLOOKUP(H2257,'系统导出（基本表）'!R:R,1,0)</f>
        <v>P20511123-0026</v>
      </c>
      <c r="AE2257" s="23" t="str">
        <f>VLOOKUP(I2257,'系统导出（基本表）'!Q:R,2,0)</f>
        <v>P20511123-0026</v>
      </c>
      <c r="AF2257" s="16" t="e">
        <f>VLOOKUP(J2257,'系统导出（基本表）'!S:T,2,0)</f>
        <v>#N/A</v>
      </c>
      <c r="AG2257" s="23"/>
      <c r="AH2257" s="26">
        <v>3177.4</v>
      </c>
      <c r="AI2257" s="26">
        <v>4831</v>
      </c>
      <c r="AJ2257" s="27" t="s">
        <v>46383</v>
      </c>
    </row>
    <row r="2258" s="1" customFormat="1" ht="19" customHeight="1" spans="2:35">
      <c r="B2258" s="10" t="s">
        <v>227</v>
      </c>
      <c r="C2258" s="10" t="s">
        <v>1332</v>
      </c>
      <c r="D2258" s="10" t="s">
        <v>1333</v>
      </c>
      <c r="E2258" s="10" t="s">
        <v>61</v>
      </c>
      <c r="F2258" s="10" t="s">
        <v>61</v>
      </c>
      <c r="G2258" s="10" t="s">
        <v>46381</v>
      </c>
      <c r="H2258" s="10" t="s">
        <v>39767</v>
      </c>
      <c r="I2258" s="10" t="s">
        <v>39766</v>
      </c>
      <c r="J2258" s="10" t="s">
        <v>46382</v>
      </c>
      <c r="K2258" s="10" t="s">
        <v>19549</v>
      </c>
      <c r="L2258" s="10" t="s">
        <v>19540</v>
      </c>
      <c r="M2258" s="10" t="s">
        <v>46380</v>
      </c>
      <c r="N2258" s="10" t="s">
        <v>61</v>
      </c>
      <c r="O2258" s="10" t="s">
        <v>41372</v>
      </c>
      <c r="P2258" s="10" t="s">
        <v>61</v>
      </c>
      <c r="Q2258" s="10" t="s">
        <v>41354</v>
      </c>
      <c r="R2258" s="10" t="s">
        <v>41354</v>
      </c>
      <c r="S2258" s="15">
        <v>3177.4</v>
      </c>
      <c r="T2258" s="10" t="s">
        <v>41902</v>
      </c>
      <c r="U2258" s="15">
        <v>3177.4</v>
      </c>
      <c r="V2258" s="15">
        <v>3177.4</v>
      </c>
      <c r="W2258" s="16">
        <f t="shared" si="151"/>
        <v>0</v>
      </c>
      <c r="X2258" s="16">
        <f t="shared" si="152"/>
        <v>0</v>
      </c>
      <c r="Y2258" s="1">
        <v>3177.4</v>
      </c>
      <c r="Z2258" s="1" t="str">
        <f t="shared" si="153"/>
        <v>未整改</v>
      </c>
      <c r="AA2258" s="1" t="str">
        <f t="shared" si="154"/>
        <v>已整改</v>
      </c>
      <c r="AC2258" s="3"/>
      <c r="AD2258" s="19" t="str">
        <f>VLOOKUP(H2258,'系统导出（基本表）'!R:R,1,0)</f>
        <v>P20511123-0026</v>
      </c>
      <c r="AE2258" s="23" t="str">
        <f>VLOOKUP(I2258,'系统导出（基本表）'!Q:R,2,0)</f>
        <v>P20511123-0026</v>
      </c>
      <c r="AF2258" s="16" t="e">
        <f>VLOOKUP(J2258,'系统导出（基本表）'!S:T,2,0)</f>
        <v>#N/A</v>
      </c>
      <c r="AG2258" s="23"/>
      <c r="AH2258" s="16"/>
      <c r="AI2258" s="16"/>
    </row>
    <row r="2259" s="2" customFormat="1" ht="19" customHeight="1" spans="1:33">
      <c r="A2259" s="2">
        <v>1</v>
      </c>
      <c r="B2259" s="11" t="s">
        <v>227</v>
      </c>
      <c r="C2259" s="11" t="s">
        <v>1332</v>
      </c>
      <c r="D2259" s="11" t="s">
        <v>1333</v>
      </c>
      <c r="E2259" s="10" t="s">
        <v>42735</v>
      </c>
      <c r="F2259" s="11" t="s">
        <v>38885</v>
      </c>
      <c r="G2259" s="10" t="s">
        <v>46381</v>
      </c>
      <c r="H2259" s="11" t="s">
        <v>39767</v>
      </c>
      <c r="I2259" s="11" t="s">
        <v>39766</v>
      </c>
      <c r="J2259" s="11" t="s">
        <v>46382</v>
      </c>
      <c r="K2259" s="11" t="s">
        <v>19549</v>
      </c>
      <c r="L2259" s="11" t="s">
        <v>19541</v>
      </c>
      <c r="M2259" s="11" t="s">
        <v>46380</v>
      </c>
      <c r="N2259" s="11" t="s">
        <v>41377</v>
      </c>
      <c r="O2259" s="11" t="s">
        <v>41387</v>
      </c>
      <c r="P2259" s="11" t="s">
        <v>41449</v>
      </c>
      <c r="Q2259" s="11" t="s">
        <v>41411</v>
      </c>
      <c r="R2259" s="11" t="s">
        <v>41411</v>
      </c>
      <c r="S2259" s="17">
        <v>3800.531</v>
      </c>
      <c r="T2259" s="11" t="s">
        <v>42004</v>
      </c>
      <c r="U2259" s="17">
        <v>0</v>
      </c>
      <c r="V2259" s="17">
        <v>0</v>
      </c>
      <c r="W2259" s="18">
        <f t="shared" si="151"/>
        <v>3800.531</v>
      </c>
      <c r="X2259" s="18">
        <f t="shared" si="152"/>
        <v>3800.531</v>
      </c>
      <c r="Y2259" s="2">
        <v>0</v>
      </c>
      <c r="Z2259" s="2" t="str">
        <f t="shared" si="153"/>
        <v>未整改</v>
      </c>
      <c r="AA2259" s="2" t="str">
        <f t="shared" si="154"/>
        <v>未整改</v>
      </c>
      <c r="AD2259" s="22" t="str">
        <f>VLOOKUP(H2259,'系统导出（基本表）'!R:R,1,0)</f>
        <v>P20511123-0026</v>
      </c>
      <c r="AE2259" s="22" t="str">
        <f>VLOOKUP(I2259,'系统导出（基本表）'!Q:R,2,0)</f>
        <v>P20511123-0026</v>
      </c>
      <c r="AF2259" s="2" t="e">
        <f>VLOOKUP(J2259,'系统导出（基本表）'!S:T,2,0)</f>
        <v>#N/A</v>
      </c>
      <c r="AG2259" s="24">
        <v>3800</v>
      </c>
    </row>
    <row r="2260" s="2" customFormat="1" ht="19" customHeight="1" spans="1:33">
      <c r="A2260" s="2">
        <v>1</v>
      </c>
      <c r="B2260" s="11" t="s">
        <v>227</v>
      </c>
      <c r="C2260" s="11" t="s">
        <v>1332</v>
      </c>
      <c r="D2260" s="11" t="s">
        <v>1333</v>
      </c>
      <c r="E2260" s="10" t="s">
        <v>42473</v>
      </c>
      <c r="F2260" s="11" t="s">
        <v>39851</v>
      </c>
      <c r="G2260" s="10" t="s">
        <v>19550</v>
      </c>
      <c r="H2260" s="11" t="s">
        <v>19543</v>
      </c>
      <c r="I2260" s="11" t="s">
        <v>19542</v>
      </c>
      <c r="J2260" s="11" t="s">
        <v>19542</v>
      </c>
      <c r="K2260" s="11" t="s">
        <v>19549</v>
      </c>
      <c r="L2260" s="11" t="s">
        <v>19541</v>
      </c>
      <c r="M2260" s="11" t="s">
        <v>46380</v>
      </c>
      <c r="N2260" s="11" t="s">
        <v>41377</v>
      </c>
      <c r="O2260" s="11" t="s">
        <v>41387</v>
      </c>
      <c r="P2260" s="11" t="s">
        <v>41456</v>
      </c>
      <c r="Q2260" s="11" t="s">
        <v>41411</v>
      </c>
      <c r="R2260" s="11" t="s">
        <v>41411</v>
      </c>
      <c r="S2260" s="17">
        <v>0.4</v>
      </c>
      <c r="T2260" s="11" t="s">
        <v>41411</v>
      </c>
      <c r="U2260" s="17">
        <v>0</v>
      </c>
      <c r="V2260" s="17">
        <v>0</v>
      </c>
      <c r="W2260" s="18">
        <f t="shared" si="151"/>
        <v>0.4</v>
      </c>
      <c r="X2260" s="18">
        <f t="shared" si="152"/>
        <v>0.4</v>
      </c>
      <c r="Y2260" s="2">
        <v>0</v>
      </c>
      <c r="Z2260" s="2" t="str">
        <f t="shared" si="153"/>
        <v>未整改</v>
      </c>
      <c r="AA2260" s="2" t="str">
        <f t="shared" si="154"/>
        <v>未整改</v>
      </c>
      <c r="AD2260" s="22" t="e">
        <f>VLOOKUP(H2260,'系统导出（基本表）'!R:R,1,0)</f>
        <v>#N/A</v>
      </c>
      <c r="AE2260" s="22" t="e">
        <f>VLOOKUP(I2260,'系统导出（基本表）'!Q:R,2,0)</f>
        <v>#N/A</v>
      </c>
      <c r="AF2260" s="2" t="e">
        <f>VLOOKUP(J2260,'系统导出（基本表）'!S:T,2,0)</f>
        <v>#N/A</v>
      </c>
      <c r="AG2260" s="24"/>
    </row>
    <row r="2261" s="1" customFormat="1" ht="19" customHeight="1" spans="2:35">
      <c r="B2261" s="10" t="s">
        <v>227</v>
      </c>
      <c r="C2261" s="10" t="s">
        <v>1332</v>
      </c>
      <c r="D2261" s="10" t="s">
        <v>1333</v>
      </c>
      <c r="E2261" s="10" t="s">
        <v>61</v>
      </c>
      <c r="F2261" s="10" t="s">
        <v>61</v>
      </c>
      <c r="G2261" s="10" t="s">
        <v>46381</v>
      </c>
      <c r="H2261" s="10" t="s">
        <v>39767</v>
      </c>
      <c r="I2261" s="10" t="s">
        <v>39766</v>
      </c>
      <c r="J2261" s="10" t="s">
        <v>46382</v>
      </c>
      <c r="K2261" s="10" t="s">
        <v>19549</v>
      </c>
      <c r="L2261" s="10" t="s">
        <v>19540</v>
      </c>
      <c r="M2261" s="10" t="s">
        <v>46380</v>
      </c>
      <c r="N2261" s="10" t="s">
        <v>61</v>
      </c>
      <c r="O2261" s="10" t="s">
        <v>41372</v>
      </c>
      <c r="P2261" s="10" t="s">
        <v>61</v>
      </c>
      <c r="Q2261" s="10" t="s">
        <v>41411</v>
      </c>
      <c r="R2261" s="10" t="s">
        <v>41411</v>
      </c>
      <c r="S2261" s="15">
        <v>322.6</v>
      </c>
      <c r="T2261" s="10" t="s">
        <v>41412</v>
      </c>
      <c r="U2261" s="15">
        <v>322.6</v>
      </c>
      <c r="V2261" s="15">
        <v>322.6</v>
      </c>
      <c r="W2261" s="16">
        <f t="shared" si="151"/>
        <v>0</v>
      </c>
      <c r="X2261" s="16">
        <f t="shared" si="152"/>
        <v>0</v>
      </c>
      <c r="Y2261" s="1">
        <v>322.6</v>
      </c>
      <c r="Z2261" s="1" t="str">
        <f t="shared" si="153"/>
        <v>未整改</v>
      </c>
      <c r="AA2261" s="1" t="str">
        <f t="shared" si="154"/>
        <v>已整改</v>
      </c>
      <c r="AC2261" s="3"/>
      <c r="AD2261" s="19" t="str">
        <f>VLOOKUP(H2261,'系统导出（基本表）'!R:R,1,0)</f>
        <v>P20511123-0026</v>
      </c>
      <c r="AE2261" s="23" t="str">
        <f>VLOOKUP(I2261,'系统导出（基本表）'!Q:R,2,0)</f>
        <v>P20511123-0026</v>
      </c>
      <c r="AF2261" s="16" t="e">
        <f>VLOOKUP(J2261,'系统导出（基本表）'!S:T,2,0)</f>
        <v>#N/A</v>
      </c>
      <c r="AG2261" s="23"/>
      <c r="AH2261" s="16"/>
      <c r="AI2261" s="16"/>
    </row>
    <row r="2262" s="2" customFormat="1" ht="19" customHeight="1" spans="1:33">
      <c r="A2262" s="2">
        <v>1</v>
      </c>
      <c r="B2262" s="11" t="s">
        <v>227</v>
      </c>
      <c r="C2262" s="11" t="s">
        <v>1332</v>
      </c>
      <c r="D2262" s="11" t="s">
        <v>1333</v>
      </c>
      <c r="E2262" s="10" t="s">
        <v>44548</v>
      </c>
      <c r="F2262" s="11" t="s">
        <v>39276</v>
      </c>
      <c r="G2262" s="10" t="s">
        <v>46384</v>
      </c>
      <c r="H2262" s="11" t="s">
        <v>46385</v>
      </c>
      <c r="I2262" s="11" t="s">
        <v>46386</v>
      </c>
      <c r="J2262" s="11" t="s">
        <v>46387</v>
      </c>
      <c r="K2262" s="11" t="s">
        <v>10318</v>
      </c>
      <c r="L2262" s="11" t="s">
        <v>46388</v>
      </c>
      <c r="M2262" s="11" t="s">
        <v>46389</v>
      </c>
      <c r="N2262" s="11" t="s">
        <v>41377</v>
      </c>
      <c r="O2262" s="11" t="s">
        <v>41387</v>
      </c>
      <c r="P2262" s="11" t="s">
        <v>41456</v>
      </c>
      <c r="Q2262" s="11" t="s">
        <v>41411</v>
      </c>
      <c r="R2262" s="11" t="s">
        <v>41411</v>
      </c>
      <c r="S2262" s="17">
        <v>25.23</v>
      </c>
      <c r="T2262" s="11" t="s">
        <v>41411</v>
      </c>
      <c r="U2262" s="17">
        <v>25.23</v>
      </c>
      <c r="V2262" s="17">
        <v>0</v>
      </c>
      <c r="W2262" s="18">
        <f t="shared" si="151"/>
        <v>25.23</v>
      </c>
      <c r="X2262" s="18">
        <f t="shared" si="152"/>
        <v>0</v>
      </c>
      <c r="Y2262" s="2">
        <v>25.23</v>
      </c>
      <c r="Z2262" s="2" t="str">
        <f t="shared" si="153"/>
        <v>未整改</v>
      </c>
      <c r="AA2262" s="2" t="str">
        <f t="shared" si="154"/>
        <v>已整改</v>
      </c>
      <c r="AD2262" s="22" t="e">
        <f>VLOOKUP(H2262,'系统导出（基本表）'!R:R,1,0)</f>
        <v>#N/A</v>
      </c>
      <c r="AE2262" s="22" t="e">
        <f>VLOOKUP(I2262,'系统导出（基本表）'!Q:R,2,0)</f>
        <v>#N/A</v>
      </c>
      <c r="AF2262" s="2" t="e">
        <f>VLOOKUP(J2262,'系统导出（基本表）'!S:T,2,0)</f>
        <v>#N/A</v>
      </c>
      <c r="AG2262" s="24"/>
    </row>
    <row r="2263" s="2" customFormat="1" ht="19" customHeight="1" spans="1:33">
      <c r="A2263" s="2">
        <v>1</v>
      </c>
      <c r="B2263" s="11" t="s">
        <v>227</v>
      </c>
      <c r="C2263" s="11" t="s">
        <v>1332</v>
      </c>
      <c r="D2263" s="11" t="s">
        <v>1333</v>
      </c>
      <c r="E2263" s="10" t="s">
        <v>42211</v>
      </c>
      <c r="F2263" s="11" t="s">
        <v>39065</v>
      </c>
      <c r="G2263" s="10" t="s">
        <v>46390</v>
      </c>
      <c r="H2263" s="11" t="s">
        <v>46391</v>
      </c>
      <c r="I2263" s="11" t="s">
        <v>46392</v>
      </c>
      <c r="J2263" s="11" t="s">
        <v>46392</v>
      </c>
      <c r="K2263" s="11" t="s">
        <v>10318</v>
      </c>
      <c r="L2263" s="11" t="s">
        <v>46388</v>
      </c>
      <c r="M2263" s="11" t="s">
        <v>46389</v>
      </c>
      <c r="N2263" s="11" t="s">
        <v>41377</v>
      </c>
      <c r="O2263" s="11" t="s">
        <v>41387</v>
      </c>
      <c r="P2263" s="11" t="s">
        <v>41449</v>
      </c>
      <c r="Q2263" s="11" t="s">
        <v>41411</v>
      </c>
      <c r="R2263" s="11" t="s">
        <v>41411</v>
      </c>
      <c r="S2263" s="17">
        <v>2644.562</v>
      </c>
      <c r="T2263" s="11" t="s">
        <v>41450</v>
      </c>
      <c r="U2263" s="17">
        <v>0</v>
      </c>
      <c r="V2263" s="17">
        <v>0</v>
      </c>
      <c r="W2263" s="18">
        <f t="shared" si="151"/>
        <v>2644.562</v>
      </c>
      <c r="X2263" s="18">
        <f t="shared" si="152"/>
        <v>2644.562</v>
      </c>
      <c r="Y2263" s="2">
        <v>0</v>
      </c>
      <c r="Z2263" s="2" t="str">
        <f t="shared" si="153"/>
        <v>未整改</v>
      </c>
      <c r="AA2263" s="2" t="str">
        <f t="shared" si="154"/>
        <v>未整改</v>
      </c>
      <c r="AD2263" s="22" t="e">
        <f>VLOOKUP(H2263,'系统导出（基本表）'!R:R,1,0)</f>
        <v>#N/A</v>
      </c>
      <c r="AE2263" s="22" t="e">
        <f>VLOOKUP(I2263,'系统导出（基本表）'!Q:R,2,0)</f>
        <v>#N/A</v>
      </c>
      <c r="AF2263" s="2" t="e">
        <f>VLOOKUP(J2263,'系统导出（基本表）'!S:T,2,0)</f>
        <v>#N/A</v>
      </c>
      <c r="AG2263" s="24"/>
    </row>
    <row r="2264" s="1" customFormat="1" ht="19" customHeight="1" spans="2:35">
      <c r="B2264" s="10" t="s">
        <v>227</v>
      </c>
      <c r="C2264" s="10" t="s">
        <v>1332</v>
      </c>
      <c r="D2264" s="10" t="s">
        <v>1333</v>
      </c>
      <c r="E2264" s="10" t="s">
        <v>44548</v>
      </c>
      <c r="F2264" s="10" t="s">
        <v>39276</v>
      </c>
      <c r="G2264" s="10" t="s">
        <v>46384</v>
      </c>
      <c r="H2264" s="10" t="s">
        <v>46385</v>
      </c>
      <c r="I2264" s="10" t="s">
        <v>46386</v>
      </c>
      <c r="J2264" s="10" t="s">
        <v>46387</v>
      </c>
      <c r="K2264" s="10" t="s">
        <v>10318</v>
      </c>
      <c r="L2264" s="10" t="s">
        <v>10311</v>
      </c>
      <c r="M2264" s="10" t="s">
        <v>46389</v>
      </c>
      <c r="N2264" s="10" t="s">
        <v>41377</v>
      </c>
      <c r="O2264" s="10" t="s">
        <v>41378</v>
      </c>
      <c r="P2264" s="10" t="s">
        <v>41456</v>
      </c>
      <c r="Q2264" s="10" t="s">
        <v>41411</v>
      </c>
      <c r="R2264" s="10" t="s">
        <v>41411</v>
      </c>
      <c r="S2264" s="15">
        <v>25.23</v>
      </c>
      <c r="T2264" s="10" t="s">
        <v>41463</v>
      </c>
      <c r="U2264" s="15">
        <v>25.23</v>
      </c>
      <c r="V2264" s="15">
        <v>25.23</v>
      </c>
      <c r="W2264" s="16">
        <f t="shared" si="151"/>
        <v>0</v>
      </c>
      <c r="X2264" s="16">
        <f t="shared" si="152"/>
        <v>0</v>
      </c>
      <c r="Y2264" s="1">
        <v>25.23</v>
      </c>
      <c r="Z2264" s="1" t="str">
        <f t="shared" si="153"/>
        <v>未整改</v>
      </c>
      <c r="AA2264" s="1" t="str">
        <f t="shared" si="154"/>
        <v>已整改</v>
      </c>
      <c r="AC2264" s="3"/>
      <c r="AD2264" s="19" t="e">
        <f>VLOOKUP(H2264,'系统导出（基本表）'!R:R,1,0)</f>
        <v>#N/A</v>
      </c>
      <c r="AE2264" s="16" t="e">
        <f>VLOOKUP(I2264,'系统导出（基本表）'!Q:R,2,0)</f>
        <v>#N/A</v>
      </c>
      <c r="AF2264" s="16" t="e">
        <f>VLOOKUP(J2264,'系统导出（基本表）'!S:T,2,0)</f>
        <v>#N/A</v>
      </c>
      <c r="AG2264" s="16"/>
      <c r="AH2264" s="16"/>
      <c r="AI2264" s="16"/>
    </row>
    <row r="2265" s="1" customFormat="1" ht="19" customHeight="1" spans="2:35">
      <c r="B2265" s="10" t="s">
        <v>227</v>
      </c>
      <c r="C2265" s="10" t="s">
        <v>1332</v>
      </c>
      <c r="D2265" s="10" t="s">
        <v>1333</v>
      </c>
      <c r="E2265" s="10" t="s">
        <v>61</v>
      </c>
      <c r="F2265" s="10" t="s">
        <v>61</v>
      </c>
      <c r="G2265" s="10" t="s">
        <v>46384</v>
      </c>
      <c r="H2265" s="10" t="s">
        <v>46385</v>
      </c>
      <c r="I2265" s="10" t="s">
        <v>46386</v>
      </c>
      <c r="J2265" s="10" t="s">
        <v>46387</v>
      </c>
      <c r="K2265" s="10" t="s">
        <v>10318</v>
      </c>
      <c r="L2265" s="10" t="s">
        <v>10311</v>
      </c>
      <c r="M2265" s="10" t="s">
        <v>46389</v>
      </c>
      <c r="N2265" s="10" t="s">
        <v>61</v>
      </c>
      <c r="O2265" s="10" t="s">
        <v>41372</v>
      </c>
      <c r="P2265" s="10" t="s">
        <v>61</v>
      </c>
      <c r="Q2265" s="10" t="s">
        <v>41501</v>
      </c>
      <c r="R2265" s="10" t="s">
        <v>41501</v>
      </c>
      <c r="S2265" s="15">
        <v>25.23</v>
      </c>
      <c r="T2265" s="10" t="s">
        <v>41501</v>
      </c>
      <c r="U2265" s="15">
        <v>25.23</v>
      </c>
      <c r="V2265" s="15">
        <v>25.23</v>
      </c>
      <c r="W2265" s="16">
        <f t="shared" si="151"/>
        <v>0</v>
      </c>
      <c r="X2265" s="16">
        <f t="shared" si="152"/>
        <v>0</v>
      </c>
      <c r="Y2265" s="1">
        <v>25.23</v>
      </c>
      <c r="Z2265" s="1" t="str">
        <f t="shared" si="153"/>
        <v>未整改</v>
      </c>
      <c r="AA2265" s="1" t="str">
        <f t="shared" si="154"/>
        <v>已整改</v>
      </c>
      <c r="AC2265" s="3"/>
      <c r="AD2265" s="19" t="e">
        <f>VLOOKUP(H2265,'系统导出（基本表）'!R:R,1,0)</f>
        <v>#N/A</v>
      </c>
      <c r="AE2265" s="16" t="e">
        <f>VLOOKUP(I2265,'系统导出（基本表）'!Q:R,2,0)</f>
        <v>#N/A</v>
      </c>
      <c r="AF2265" s="16" t="e">
        <f>VLOOKUP(J2265,'系统导出（基本表）'!S:T,2,0)</f>
        <v>#N/A</v>
      </c>
      <c r="AG2265" s="16"/>
      <c r="AH2265" s="16"/>
      <c r="AI2265" s="16"/>
    </row>
    <row r="2266" s="1" customFormat="1" ht="19" customHeight="1" spans="2:35">
      <c r="B2266" s="10" t="s">
        <v>227</v>
      </c>
      <c r="C2266" s="10" t="s">
        <v>334</v>
      </c>
      <c r="D2266" s="10" t="s">
        <v>335</v>
      </c>
      <c r="E2266" s="10" t="s">
        <v>61</v>
      </c>
      <c r="F2266" s="10" t="s">
        <v>61</v>
      </c>
      <c r="G2266" s="10" t="s">
        <v>46393</v>
      </c>
      <c r="H2266" s="10" t="s">
        <v>46394</v>
      </c>
      <c r="I2266" s="10" t="s">
        <v>46395</v>
      </c>
      <c r="J2266" s="10" t="s">
        <v>46396</v>
      </c>
      <c r="K2266" s="10" t="s">
        <v>46397</v>
      </c>
      <c r="L2266" s="10" t="s">
        <v>46398</v>
      </c>
      <c r="M2266" s="10" t="s">
        <v>46399</v>
      </c>
      <c r="N2266" s="10" t="s">
        <v>61</v>
      </c>
      <c r="O2266" s="10" t="s">
        <v>41372</v>
      </c>
      <c r="P2266" s="10" t="s">
        <v>61</v>
      </c>
      <c r="Q2266" s="10" t="s">
        <v>41411</v>
      </c>
      <c r="R2266" s="10" t="s">
        <v>41411</v>
      </c>
      <c r="S2266" s="15">
        <v>3159.14</v>
      </c>
      <c r="T2266" s="10" t="s">
        <v>41412</v>
      </c>
      <c r="U2266" s="15">
        <v>3159.14</v>
      </c>
      <c r="V2266" s="15">
        <v>3159.14</v>
      </c>
      <c r="W2266" s="16">
        <f t="shared" si="151"/>
        <v>0</v>
      </c>
      <c r="X2266" s="16">
        <f t="shared" si="152"/>
        <v>0</v>
      </c>
      <c r="Y2266" s="1">
        <v>3159.14</v>
      </c>
      <c r="Z2266" s="1" t="str">
        <f t="shared" si="153"/>
        <v>未整改</v>
      </c>
      <c r="AA2266" s="1" t="str">
        <f t="shared" si="154"/>
        <v>已整改</v>
      </c>
      <c r="AC2266" s="3"/>
      <c r="AD2266" s="19" t="e">
        <f>VLOOKUP(H2266,'系统导出（基本表）'!R:R,1,0)</f>
        <v>#N/A</v>
      </c>
      <c r="AE2266" s="16" t="e">
        <f>VLOOKUP(I2266,'系统导出（基本表）'!Q:R,2,0)</f>
        <v>#N/A</v>
      </c>
      <c r="AF2266" s="16" t="e">
        <f>VLOOKUP(J2266,'系统导出（基本表）'!S:T,2,0)</f>
        <v>#N/A</v>
      </c>
      <c r="AG2266" s="16"/>
      <c r="AH2266" s="16"/>
      <c r="AI2266" s="16"/>
    </row>
    <row r="2267" s="1" customFormat="1" ht="19" customHeight="1" spans="2:35">
      <c r="B2267" s="10" t="s">
        <v>227</v>
      </c>
      <c r="C2267" s="10" t="s">
        <v>334</v>
      </c>
      <c r="D2267" s="10" t="s">
        <v>335</v>
      </c>
      <c r="E2267" s="10" t="s">
        <v>61</v>
      </c>
      <c r="F2267" s="10" t="s">
        <v>61</v>
      </c>
      <c r="G2267" s="10" t="s">
        <v>46400</v>
      </c>
      <c r="H2267" s="10" t="s">
        <v>46401</v>
      </c>
      <c r="I2267" s="10" t="s">
        <v>46402</v>
      </c>
      <c r="J2267" s="10" t="s">
        <v>46403</v>
      </c>
      <c r="K2267" s="10" t="s">
        <v>46404</v>
      </c>
      <c r="L2267" s="10" t="s">
        <v>46405</v>
      </c>
      <c r="M2267" s="10" t="s">
        <v>46406</v>
      </c>
      <c r="N2267" s="10" t="s">
        <v>61</v>
      </c>
      <c r="O2267" s="10" t="s">
        <v>41372</v>
      </c>
      <c r="P2267" s="10" t="s">
        <v>61</v>
      </c>
      <c r="Q2267" s="10" t="s">
        <v>41411</v>
      </c>
      <c r="R2267" s="10" t="s">
        <v>41411</v>
      </c>
      <c r="S2267" s="15">
        <v>1842.92</v>
      </c>
      <c r="T2267" s="10" t="s">
        <v>41412</v>
      </c>
      <c r="U2267" s="15">
        <v>1842.92</v>
      </c>
      <c r="V2267" s="15">
        <v>1842.92</v>
      </c>
      <c r="W2267" s="16">
        <f t="shared" si="151"/>
        <v>0</v>
      </c>
      <c r="X2267" s="16">
        <f t="shared" si="152"/>
        <v>0</v>
      </c>
      <c r="Y2267" s="1">
        <v>1842.92</v>
      </c>
      <c r="Z2267" s="1" t="str">
        <f t="shared" si="153"/>
        <v>未整改</v>
      </c>
      <c r="AA2267" s="1" t="str">
        <f t="shared" si="154"/>
        <v>已整改</v>
      </c>
      <c r="AC2267" s="3"/>
      <c r="AD2267" s="19" t="e">
        <f>VLOOKUP(H2267,'系统导出（基本表）'!R:R,1,0)</f>
        <v>#N/A</v>
      </c>
      <c r="AE2267" s="16" t="e">
        <f>VLOOKUP(I2267,'系统导出（基本表）'!Q:R,2,0)</f>
        <v>#N/A</v>
      </c>
      <c r="AF2267" s="16" t="e">
        <f>VLOOKUP(J2267,'系统导出（基本表）'!S:T,2,0)</f>
        <v>#N/A</v>
      </c>
      <c r="AG2267" s="16"/>
      <c r="AH2267" s="16"/>
      <c r="AI2267" s="16"/>
    </row>
    <row r="2268" s="1" customFormat="1" ht="19" customHeight="1" spans="2:35">
      <c r="B2268" s="10" t="s">
        <v>227</v>
      </c>
      <c r="C2268" s="10" t="s">
        <v>334</v>
      </c>
      <c r="D2268" s="10" t="s">
        <v>335</v>
      </c>
      <c r="E2268" s="10" t="s">
        <v>61</v>
      </c>
      <c r="F2268" s="10" t="s">
        <v>61</v>
      </c>
      <c r="G2268" s="10" t="s">
        <v>46407</v>
      </c>
      <c r="H2268" s="10" t="s">
        <v>46408</v>
      </c>
      <c r="I2268" s="10" t="s">
        <v>46409</v>
      </c>
      <c r="J2268" s="10" t="s">
        <v>46409</v>
      </c>
      <c r="K2268" s="10" t="s">
        <v>11772</v>
      </c>
      <c r="L2268" s="10" t="s">
        <v>46410</v>
      </c>
      <c r="M2268" s="10" t="s">
        <v>46411</v>
      </c>
      <c r="N2268" s="10" t="s">
        <v>61</v>
      </c>
      <c r="O2268" s="10" t="s">
        <v>41372</v>
      </c>
      <c r="P2268" s="10" t="s">
        <v>61</v>
      </c>
      <c r="Q2268" s="10" t="s">
        <v>41411</v>
      </c>
      <c r="R2268" s="10" t="s">
        <v>41411</v>
      </c>
      <c r="S2268" s="15">
        <v>2880.91</v>
      </c>
      <c r="T2268" s="10" t="s">
        <v>41412</v>
      </c>
      <c r="U2268" s="15">
        <v>2880.91</v>
      </c>
      <c r="V2268" s="15">
        <v>2880.91</v>
      </c>
      <c r="W2268" s="16">
        <f t="shared" si="151"/>
        <v>0</v>
      </c>
      <c r="X2268" s="16">
        <f t="shared" si="152"/>
        <v>0</v>
      </c>
      <c r="Y2268" s="1">
        <v>2880.91</v>
      </c>
      <c r="Z2268" s="1" t="str">
        <f t="shared" si="153"/>
        <v>未整改</v>
      </c>
      <c r="AA2268" s="1" t="str">
        <f t="shared" si="154"/>
        <v>已整改</v>
      </c>
      <c r="AC2268" s="3"/>
      <c r="AD2268" s="19" t="e">
        <f>VLOOKUP(H2268,'系统导出（基本表）'!R:R,1,0)</f>
        <v>#N/A</v>
      </c>
      <c r="AE2268" s="16" t="e">
        <f>VLOOKUP(I2268,'系统导出（基本表）'!Q:R,2,0)</f>
        <v>#N/A</v>
      </c>
      <c r="AF2268" s="16" t="e">
        <f>VLOOKUP(J2268,'系统导出（基本表）'!S:T,2,0)</f>
        <v>#N/A</v>
      </c>
      <c r="AG2268" s="16"/>
      <c r="AH2268" s="16"/>
      <c r="AI2268" s="16"/>
    </row>
    <row r="2269" s="1" customFormat="1" ht="19" customHeight="1" spans="2:35">
      <c r="B2269" s="10" t="s">
        <v>227</v>
      </c>
      <c r="C2269" s="10" t="s">
        <v>334</v>
      </c>
      <c r="D2269" s="10" t="s">
        <v>335</v>
      </c>
      <c r="E2269" s="10" t="s">
        <v>41985</v>
      </c>
      <c r="F2269" s="10" t="s">
        <v>39388</v>
      </c>
      <c r="G2269" s="10" t="s">
        <v>46412</v>
      </c>
      <c r="H2269" s="10" t="s">
        <v>46413</v>
      </c>
      <c r="I2269" s="10" t="s">
        <v>46414</v>
      </c>
      <c r="J2269" s="10" t="s">
        <v>46414</v>
      </c>
      <c r="K2269" s="10" t="s">
        <v>16159</v>
      </c>
      <c r="L2269" s="10" t="s">
        <v>16151</v>
      </c>
      <c r="M2269" s="10" t="s">
        <v>46415</v>
      </c>
      <c r="N2269" s="10" t="s">
        <v>41377</v>
      </c>
      <c r="O2269" s="10" t="s">
        <v>41378</v>
      </c>
      <c r="P2269" s="10" t="s">
        <v>41456</v>
      </c>
      <c r="Q2269" s="10" t="s">
        <v>41411</v>
      </c>
      <c r="R2269" s="10" t="s">
        <v>41411</v>
      </c>
      <c r="S2269" s="15">
        <v>6325.72</v>
      </c>
      <c r="T2269" s="10" t="s">
        <v>41463</v>
      </c>
      <c r="U2269" s="15">
        <v>6325.72</v>
      </c>
      <c r="V2269" s="15">
        <v>6215.09</v>
      </c>
      <c r="W2269" s="16">
        <f t="shared" si="151"/>
        <v>110.63</v>
      </c>
      <c r="X2269" s="16">
        <f t="shared" si="152"/>
        <v>0</v>
      </c>
      <c r="Y2269" s="1">
        <v>6325.72</v>
      </c>
      <c r="Z2269" s="1" t="str">
        <f t="shared" si="153"/>
        <v>未整改</v>
      </c>
      <c r="AA2269" s="1" t="str">
        <f t="shared" si="154"/>
        <v>已整改</v>
      </c>
      <c r="AC2269" s="3"/>
      <c r="AD2269" s="19" t="e">
        <f>VLOOKUP(H2269,'系统导出（基本表）'!R:R,1,0)</f>
        <v>#N/A</v>
      </c>
      <c r="AE2269" s="16" t="e">
        <f>VLOOKUP(I2269,'系统导出（基本表）'!Q:R,2,0)</f>
        <v>#N/A</v>
      </c>
      <c r="AF2269" s="16" t="e">
        <f>VLOOKUP(J2269,'系统导出（基本表）'!S:T,2,0)</f>
        <v>#N/A</v>
      </c>
      <c r="AG2269" s="16"/>
      <c r="AH2269" s="16"/>
      <c r="AI2269" s="16"/>
    </row>
    <row r="2270" s="1" customFormat="1" ht="19" customHeight="1" spans="2:35">
      <c r="B2270" s="10" t="s">
        <v>227</v>
      </c>
      <c r="C2270" s="10" t="s">
        <v>334</v>
      </c>
      <c r="D2270" s="10" t="s">
        <v>335</v>
      </c>
      <c r="E2270" s="10" t="s">
        <v>41627</v>
      </c>
      <c r="F2270" s="10" t="s">
        <v>38405</v>
      </c>
      <c r="G2270" s="10" t="s">
        <v>46416</v>
      </c>
      <c r="H2270" s="10" t="s">
        <v>46417</v>
      </c>
      <c r="I2270" s="10" t="s">
        <v>46418</v>
      </c>
      <c r="J2270" s="10" t="s">
        <v>46419</v>
      </c>
      <c r="K2270" s="10" t="s">
        <v>16159</v>
      </c>
      <c r="L2270" s="10" t="s">
        <v>16151</v>
      </c>
      <c r="M2270" s="10" t="s">
        <v>46415</v>
      </c>
      <c r="N2270" s="10" t="s">
        <v>41377</v>
      </c>
      <c r="O2270" s="10" t="s">
        <v>41378</v>
      </c>
      <c r="P2270" s="10" t="s">
        <v>41456</v>
      </c>
      <c r="Q2270" s="10" t="s">
        <v>41411</v>
      </c>
      <c r="R2270" s="10" t="s">
        <v>41411</v>
      </c>
      <c r="S2270" s="15">
        <v>21246</v>
      </c>
      <c r="T2270" s="10" t="s">
        <v>41463</v>
      </c>
      <c r="U2270" s="15">
        <v>0</v>
      </c>
      <c r="V2270" s="15">
        <v>0</v>
      </c>
      <c r="W2270" s="16">
        <f t="shared" si="151"/>
        <v>21246</v>
      </c>
      <c r="X2270" s="16">
        <f t="shared" si="152"/>
        <v>21246</v>
      </c>
      <c r="Y2270" s="1">
        <v>0</v>
      </c>
      <c r="Z2270" s="1" t="str">
        <f t="shared" si="153"/>
        <v>未整改</v>
      </c>
      <c r="AA2270" s="1" t="str">
        <f t="shared" si="154"/>
        <v>未整改</v>
      </c>
      <c r="AC2270" s="3"/>
      <c r="AD2270" s="19" t="e">
        <f>VLOOKUP(H2270,'系统导出（基本表）'!R:R,1,0)</f>
        <v>#N/A</v>
      </c>
      <c r="AE2270" s="16" t="e">
        <f>VLOOKUP(I2270,'系统导出（基本表）'!Q:R,2,0)</f>
        <v>#N/A</v>
      </c>
      <c r="AF2270" s="16" t="e">
        <f>VLOOKUP(J2270,'系统导出（基本表）'!S:T,2,0)</f>
        <v>#N/A</v>
      </c>
      <c r="AG2270" s="16"/>
      <c r="AH2270" s="16"/>
      <c r="AI2270" s="16"/>
    </row>
    <row r="2271" s="2" customFormat="1" ht="19" customHeight="1" spans="1:33">
      <c r="A2271" s="2">
        <v>1</v>
      </c>
      <c r="B2271" s="11" t="s">
        <v>227</v>
      </c>
      <c r="C2271" s="11" t="s">
        <v>334</v>
      </c>
      <c r="D2271" s="11" t="s">
        <v>335</v>
      </c>
      <c r="E2271" s="10" t="s">
        <v>41985</v>
      </c>
      <c r="F2271" s="11" t="s">
        <v>39388</v>
      </c>
      <c r="G2271" s="10" t="s">
        <v>46412</v>
      </c>
      <c r="H2271" s="11" t="s">
        <v>46413</v>
      </c>
      <c r="I2271" s="11" t="s">
        <v>46414</v>
      </c>
      <c r="J2271" s="11" t="s">
        <v>46414</v>
      </c>
      <c r="K2271" s="11" t="s">
        <v>16159</v>
      </c>
      <c r="L2271" s="11" t="s">
        <v>381</v>
      </c>
      <c r="M2271" s="11" t="s">
        <v>46415</v>
      </c>
      <c r="N2271" s="11" t="s">
        <v>41377</v>
      </c>
      <c r="O2271" s="11" t="s">
        <v>41387</v>
      </c>
      <c r="P2271" s="11" t="s">
        <v>41456</v>
      </c>
      <c r="Q2271" s="11" t="s">
        <v>41411</v>
      </c>
      <c r="R2271" s="11" t="s">
        <v>41411</v>
      </c>
      <c r="S2271" s="17">
        <v>110.63</v>
      </c>
      <c r="T2271" s="11" t="s">
        <v>41411</v>
      </c>
      <c r="U2271" s="17">
        <v>0</v>
      </c>
      <c r="V2271" s="17">
        <v>0</v>
      </c>
      <c r="W2271" s="18">
        <f t="shared" si="151"/>
        <v>110.63</v>
      </c>
      <c r="X2271" s="18">
        <f t="shared" si="152"/>
        <v>110.63</v>
      </c>
      <c r="Y2271" s="2">
        <v>0</v>
      </c>
      <c r="Z2271" s="2" t="str">
        <f t="shared" si="153"/>
        <v>未整改</v>
      </c>
      <c r="AA2271" s="2" t="str">
        <f t="shared" si="154"/>
        <v>未整改</v>
      </c>
      <c r="AD2271" s="22" t="e">
        <f>VLOOKUP(H2271,'系统导出（基本表）'!R:R,1,0)</f>
        <v>#N/A</v>
      </c>
      <c r="AE2271" s="22" t="e">
        <f>VLOOKUP(I2271,'系统导出（基本表）'!Q:R,2,0)</f>
        <v>#N/A</v>
      </c>
      <c r="AF2271" s="2" t="e">
        <f>VLOOKUP(J2271,'系统导出（基本表）'!S:T,2,0)</f>
        <v>#N/A</v>
      </c>
      <c r="AG2271" s="24"/>
    </row>
    <row r="2272" s="1" customFormat="1" ht="19" customHeight="1" spans="2:35">
      <c r="B2272" s="10" t="s">
        <v>227</v>
      </c>
      <c r="C2272" s="10" t="s">
        <v>334</v>
      </c>
      <c r="D2272" s="10" t="s">
        <v>335</v>
      </c>
      <c r="E2272" s="10" t="s">
        <v>61</v>
      </c>
      <c r="F2272" s="10" t="s">
        <v>61</v>
      </c>
      <c r="G2272" s="10" t="s">
        <v>46416</v>
      </c>
      <c r="H2272" s="10" t="s">
        <v>46417</v>
      </c>
      <c r="I2272" s="10" t="s">
        <v>46418</v>
      </c>
      <c r="J2272" s="10" t="s">
        <v>46419</v>
      </c>
      <c r="K2272" s="10" t="s">
        <v>16159</v>
      </c>
      <c r="L2272" s="10" t="s">
        <v>16151</v>
      </c>
      <c r="M2272" s="10" t="s">
        <v>46415</v>
      </c>
      <c r="N2272" s="10" t="s">
        <v>61</v>
      </c>
      <c r="O2272" s="10" t="s">
        <v>41372</v>
      </c>
      <c r="P2272" s="10" t="s">
        <v>61</v>
      </c>
      <c r="Q2272" s="10" t="s">
        <v>41411</v>
      </c>
      <c r="R2272" s="10" t="s">
        <v>41411</v>
      </c>
      <c r="S2272" s="15">
        <v>21595.68</v>
      </c>
      <c r="T2272" s="10" t="s">
        <v>41412</v>
      </c>
      <c r="U2272" s="15">
        <v>350</v>
      </c>
      <c r="V2272" s="15">
        <v>350</v>
      </c>
      <c r="W2272" s="16">
        <f t="shared" si="151"/>
        <v>21245.68</v>
      </c>
      <c r="X2272" s="16">
        <f t="shared" si="152"/>
        <v>21245.68</v>
      </c>
      <c r="Y2272" s="1">
        <v>350</v>
      </c>
      <c r="Z2272" s="1" t="str">
        <f t="shared" si="153"/>
        <v>未整改</v>
      </c>
      <c r="AA2272" s="1" t="str">
        <f t="shared" si="154"/>
        <v>未整改</v>
      </c>
      <c r="AC2272" s="3"/>
      <c r="AD2272" s="19" t="e">
        <f>VLOOKUP(H2272,'系统导出（基本表）'!R:R,1,0)</f>
        <v>#N/A</v>
      </c>
      <c r="AE2272" s="16" t="e">
        <f>VLOOKUP(I2272,'系统导出（基本表）'!Q:R,2,0)</f>
        <v>#N/A</v>
      </c>
      <c r="AF2272" s="16" t="e">
        <f>VLOOKUP(J2272,'系统导出（基本表）'!S:T,2,0)</f>
        <v>#N/A</v>
      </c>
      <c r="AG2272" s="16"/>
      <c r="AH2272" s="16"/>
      <c r="AI2272" s="16"/>
    </row>
    <row r="2273" s="1" customFormat="1" ht="19" customHeight="1" spans="2:35">
      <c r="B2273" s="10" t="s">
        <v>227</v>
      </c>
      <c r="C2273" s="10" t="s">
        <v>334</v>
      </c>
      <c r="D2273" s="10" t="s">
        <v>335</v>
      </c>
      <c r="E2273" s="10" t="s">
        <v>42110</v>
      </c>
      <c r="F2273" s="10" t="s">
        <v>38568</v>
      </c>
      <c r="G2273" s="10" t="s">
        <v>21304</v>
      </c>
      <c r="H2273" s="10" t="s">
        <v>21298</v>
      </c>
      <c r="I2273" s="10" t="s">
        <v>21297</v>
      </c>
      <c r="J2273" s="10" t="s">
        <v>21297</v>
      </c>
      <c r="K2273" s="10" t="s">
        <v>14812</v>
      </c>
      <c r="L2273" s="10" t="s">
        <v>14803</v>
      </c>
      <c r="M2273" s="10" t="s">
        <v>46420</v>
      </c>
      <c r="N2273" s="10" t="s">
        <v>41377</v>
      </c>
      <c r="O2273" s="10" t="s">
        <v>41378</v>
      </c>
      <c r="P2273" s="10" t="s">
        <v>41456</v>
      </c>
      <c r="Q2273" s="10" t="s">
        <v>41411</v>
      </c>
      <c r="R2273" s="10" t="s">
        <v>41411</v>
      </c>
      <c r="S2273" s="15">
        <v>766.38</v>
      </c>
      <c r="T2273" s="10" t="s">
        <v>41463</v>
      </c>
      <c r="U2273" s="15">
        <v>200</v>
      </c>
      <c r="V2273" s="15">
        <v>200</v>
      </c>
      <c r="W2273" s="16">
        <f t="shared" si="151"/>
        <v>566.38</v>
      </c>
      <c r="X2273" s="16">
        <f t="shared" si="152"/>
        <v>566.38</v>
      </c>
      <c r="Y2273" s="1">
        <v>200</v>
      </c>
      <c r="Z2273" s="1" t="str">
        <f t="shared" si="153"/>
        <v>未整改</v>
      </c>
      <c r="AA2273" s="1" t="str">
        <f t="shared" si="154"/>
        <v>未整改</v>
      </c>
      <c r="AC2273" s="3"/>
      <c r="AD2273" s="19" t="str">
        <f>VLOOKUP(H2273,'系统导出（基本表）'!R:R,1,0)</f>
        <v>P20511124-0032</v>
      </c>
      <c r="AE2273" s="23" t="str">
        <f>VLOOKUP(I2273,'系统导出（基本表）'!Q:R,2,0)</f>
        <v>P20511124-0032</v>
      </c>
      <c r="AF2273" s="16" t="e">
        <f>VLOOKUP(J2273,'系统导出（基本表）'!S:T,2,0)</f>
        <v>#N/A</v>
      </c>
      <c r="AG2273" s="23"/>
      <c r="AH2273" s="26">
        <v>566.38</v>
      </c>
      <c r="AI2273" s="26">
        <v>21246</v>
      </c>
    </row>
    <row r="2274" s="2" customFormat="1" ht="19" customHeight="1" spans="1:33">
      <c r="A2274" s="2">
        <v>1</v>
      </c>
      <c r="B2274" s="11" t="s">
        <v>227</v>
      </c>
      <c r="C2274" s="11" t="s">
        <v>334</v>
      </c>
      <c r="D2274" s="11" t="s">
        <v>335</v>
      </c>
      <c r="E2274" s="10" t="s">
        <v>42110</v>
      </c>
      <c r="F2274" s="11" t="s">
        <v>38568</v>
      </c>
      <c r="G2274" s="10" t="s">
        <v>21304</v>
      </c>
      <c r="H2274" s="11" t="s">
        <v>21298</v>
      </c>
      <c r="I2274" s="11" t="s">
        <v>21297</v>
      </c>
      <c r="J2274" s="11" t="s">
        <v>21297</v>
      </c>
      <c r="K2274" s="11" t="s">
        <v>14812</v>
      </c>
      <c r="L2274" s="11" t="s">
        <v>7044</v>
      </c>
      <c r="M2274" s="11" t="s">
        <v>46420</v>
      </c>
      <c r="N2274" s="11" t="s">
        <v>41377</v>
      </c>
      <c r="O2274" s="11" t="s">
        <v>41387</v>
      </c>
      <c r="P2274" s="11" t="s">
        <v>41456</v>
      </c>
      <c r="Q2274" s="11" t="s">
        <v>41411</v>
      </c>
      <c r="R2274" s="11" t="s">
        <v>41411</v>
      </c>
      <c r="S2274" s="17">
        <v>566.38</v>
      </c>
      <c r="T2274" s="11" t="s">
        <v>41411</v>
      </c>
      <c r="U2274" s="17">
        <v>0</v>
      </c>
      <c r="V2274" s="17">
        <v>0</v>
      </c>
      <c r="W2274" s="18">
        <f t="shared" si="151"/>
        <v>566.38</v>
      </c>
      <c r="X2274" s="18">
        <f t="shared" si="152"/>
        <v>566.38</v>
      </c>
      <c r="Y2274" s="2">
        <v>0</v>
      </c>
      <c r="Z2274" s="2" t="str">
        <f t="shared" si="153"/>
        <v>未整改</v>
      </c>
      <c r="AA2274" s="2" t="str">
        <f t="shared" si="154"/>
        <v>未整改</v>
      </c>
      <c r="AD2274" s="22" t="str">
        <f>VLOOKUP(H2274,'系统导出（基本表）'!R:R,1,0)</f>
        <v>P20511124-0032</v>
      </c>
      <c r="AE2274" s="22" t="str">
        <f>VLOOKUP(I2274,'系统导出（基本表）'!Q:R,2,0)</f>
        <v>P20511124-0032</v>
      </c>
      <c r="AF2274" s="2" t="e">
        <f>VLOOKUP(J2274,'系统导出（基本表）'!S:T,2,0)</f>
        <v>#N/A</v>
      </c>
      <c r="AG2274" s="24"/>
    </row>
    <row r="2275" s="2" customFormat="1" ht="19" customHeight="1" spans="1:33">
      <c r="A2275" s="2">
        <v>1</v>
      </c>
      <c r="B2275" s="11" t="s">
        <v>227</v>
      </c>
      <c r="C2275" s="11" t="s">
        <v>334</v>
      </c>
      <c r="D2275" s="11" t="s">
        <v>335</v>
      </c>
      <c r="E2275" s="10" t="s">
        <v>42339</v>
      </c>
      <c r="F2275" s="11" t="s">
        <v>39265</v>
      </c>
      <c r="G2275" s="10" t="s">
        <v>46421</v>
      </c>
      <c r="H2275" s="11" t="s">
        <v>39805</v>
      </c>
      <c r="I2275" s="11" t="s">
        <v>39804</v>
      </c>
      <c r="J2275" s="11" t="s">
        <v>39804</v>
      </c>
      <c r="K2275" s="11" t="s">
        <v>14812</v>
      </c>
      <c r="L2275" s="11" t="s">
        <v>7044</v>
      </c>
      <c r="M2275" s="11" t="s">
        <v>46420</v>
      </c>
      <c r="N2275" s="11" t="s">
        <v>41377</v>
      </c>
      <c r="O2275" s="11" t="s">
        <v>41387</v>
      </c>
      <c r="P2275" s="11" t="s">
        <v>41449</v>
      </c>
      <c r="Q2275" s="11" t="s">
        <v>41411</v>
      </c>
      <c r="R2275" s="11" t="s">
        <v>41411</v>
      </c>
      <c r="S2275" s="17">
        <v>1536.341636</v>
      </c>
      <c r="T2275" s="11" t="s">
        <v>41450</v>
      </c>
      <c r="U2275" s="17">
        <v>802.730815</v>
      </c>
      <c r="V2275" s="17">
        <v>0</v>
      </c>
      <c r="W2275" s="18">
        <f t="shared" si="151"/>
        <v>1536.341636</v>
      </c>
      <c r="X2275" s="18">
        <f t="shared" si="152"/>
        <v>733.610821</v>
      </c>
      <c r="Y2275" s="2">
        <v>802.730815</v>
      </c>
      <c r="Z2275" s="2" t="str">
        <f t="shared" si="153"/>
        <v>未整改</v>
      </c>
      <c r="AA2275" s="2" t="str">
        <f t="shared" si="154"/>
        <v>未整改</v>
      </c>
      <c r="AD2275" s="22" t="str">
        <f>VLOOKUP(H2275,'系统导出（基本表）'!R:R,1,0)</f>
        <v>P22511124-0012</v>
      </c>
      <c r="AE2275" s="22" t="str">
        <f>VLOOKUP(I2275,'系统导出（基本表）'!Q:R,2,0)</f>
        <v>P22511124-0012</v>
      </c>
      <c r="AF2275" s="2" t="e">
        <f>VLOOKUP(J2275,'系统导出（基本表）'!S:T,2,0)</f>
        <v>#N/A</v>
      </c>
      <c r="AG2275" s="24"/>
    </row>
    <row r="2276" s="2" customFormat="1" ht="19" customHeight="1" spans="1:33">
      <c r="A2276" s="2">
        <v>1</v>
      </c>
      <c r="B2276" s="11" t="s">
        <v>227</v>
      </c>
      <c r="C2276" s="11" t="s">
        <v>334</v>
      </c>
      <c r="D2276" s="11" t="s">
        <v>335</v>
      </c>
      <c r="E2276" s="10" t="s">
        <v>41627</v>
      </c>
      <c r="F2276" s="11" t="s">
        <v>38405</v>
      </c>
      <c r="G2276" s="10" t="s">
        <v>21304</v>
      </c>
      <c r="H2276" s="11" t="s">
        <v>21298</v>
      </c>
      <c r="I2276" s="11" t="s">
        <v>21297</v>
      </c>
      <c r="J2276" s="11" t="s">
        <v>21297</v>
      </c>
      <c r="K2276" s="11" t="s">
        <v>14812</v>
      </c>
      <c r="L2276" s="11" t="s">
        <v>14803</v>
      </c>
      <c r="M2276" s="11" t="s">
        <v>46420</v>
      </c>
      <c r="N2276" s="11" t="s">
        <v>41377</v>
      </c>
      <c r="O2276" s="11" t="s">
        <v>41387</v>
      </c>
      <c r="P2276" s="11" t="s">
        <v>41456</v>
      </c>
      <c r="Q2276" s="11" t="s">
        <v>41411</v>
      </c>
      <c r="R2276" s="11" t="s">
        <v>41411</v>
      </c>
      <c r="S2276" s="17">
        <v>21246</v>
      </c>
      <c r="T2276" s="11" t="s">
        <v>46422</v>
      </c>
      <c r="U2276" s="17">
        <v>0</v>
      </c>
      <c r="V2276" s="17">
        <v>0</v>
      </c>
      <c r="W2276" s="18">
        <f t="shared" si="151"/>
        <v>21246</v>
      </c>
      <c r="X2276" s="18">
        <f t="shared" si="152"/>
        <v>21246</v>
      </c>
      <c r="Y2276" s="2">
        <v>0</v>
      </c>
      <c r="Z2276" s="2" t="str">
        <f t="shared" si="153"/>
        <v>未整改</v>
      </c>
      <c r="AA2276" s="2" t="str">
        <f t="shared" si="154"/>
        <v>未整改</v>
      </c>
      <c r="AD2276" s="22" t="str">
        <f>VLOOKUP(H2276,'系统导出（基本表）'!R:R,1,0)</f>
        <v>P20511124-0032</v>
      </c>
      <c r="AE2276" s="22" t="str">
        <f>VLOOKUP(I2276,'系统导出（基本表）'!Q:R,2,0)</f>
        <v>P20511124-0032</v>
      </c>
      <c r="AF2276" s="2" t="e">
        <f>VLOOKUP(J2276,'系统导出（基本表）'!S:T,2,0)</f>
        <v>#N/A</v>
      </c>
      <c r="AG2276" s="24">
        <v>21246</v>
      </c>
    </row>
    <row r="2277" s="2" customFormat="1" ht="19" customHeight="1" spans="1:33">
      <c r="A2277" s="2">
        <v>1</v>
      </c>
      <c r="B2277" s="11" t="s">
        <v>227</v>
      </c>
      <c r="C2277" s="11" t="s">
        <v>334</v>
      </c>
      <c r="D2277" s="11" t="s">
        <v>335</v>
      </c>
      <c r="E2277" s="10" t="s">
        <v>46285</v>
      </c>
      <c r="F2277" s="11" t="s">
        <v>39812</v>
      </c>
      <c r="G2277" s="10" t="s">
        <v>46423</v>
      </c>
      <c r="H2277" s="11" t="s">
        <v>39815</v>
      </c>
      <c r="I2277" s="11" t="s">
        <v>39814</v>
      </c>
      <c r="J2277" s="11" t="s">
        <v>46424</v>
      </c>
      <c r="K2277" s="11" t="s">
        <v>4039</v>
      </c>
      <c r="L2277" s="11" t="s">
        <v>46425</v>
      </c>
      <c r="M2277" s="11" t="s">
        <v>46426</v>
      </c>
      <c r="N2277" s="11" t="s">
        <v>41377</v>
      </c>
      <c r="O2277" s="11" t="s">
        <v>41387</v>
      </c>
      <c r="P2277" s="11" t="s">
        <v>41456</v>
      </c>
      <c r="Q2277" s="11" t="s">
        <v>41411</v>
      </c>
      <c r="R2277" s="11" t="s">
        <v>41411</v>
      </c>
      <c r="S2277" s="17">
        <v>1466.48</v>
      </c>
      <c r="T2277" s="11" t="s">
        <v>41411</v>
      </c>
      <c r="U2277" s="17">
        <v>334.91</v>
      </c>
      <c r="V2277" s="17">
        <v>0</v>
      </c>
      <c r="W2277" s="18">
        <f t="shared" si="151"/>
        <v>1466.48</v>
      </c>
      <c r="X2277" s="18">
        <f t="shared" si="152"/>
        <v>1131.57</v>
      </c>
      <c r="Y2277" s="2">
        <v>334.91</v>
      </c>
      <c r="Z2277" s="2" t="str">
        <f t="shared" si="153"/>
        <v>未整改</v>
      </c>
      <c r="AA2277" s="2" t="str">
        <f t="shared" si="154"/>
        <v>未整改</v>
      </c>
      <c r="AD2277" s="22" t="str">
        <f>VLOOKUP(H2277,'系统导出（基本表）'!R:R,1,0)</f>
        <v>P20511124-0027</v>
      </c>
      <c r="AE2277" s="22" t="str">
        <f>VLOOKUP(I2277,'系统导出（基本表）'!Q:R,2,0)</f>
        <v>P20511124-0027</v>
      </c>
      <c r="AF2277" s="2" t="e">
        <f>VLOOKUP(J2277,'系统导出（基本表）'!S:T,2,0)</f>
        <v>#N/A</v>
      </c>
      <c r="AG2277" s="24"/>
    </row>
    <row r="2278" s="2" customFormat="1" ht="19" customHeight="1" spans="1:33">
      <c r="A2278" s="2">
        <v>1</v>
      </c>
      <c r="B2278" s="11" t="s">
        <v>227</v>
      </c>
      <c r="C2278" s="11" t="s">
        <v>334</v>
      </c>
      <c r="D2278" s="11" t="s">
        <v>335</v>
      </c>
      <c r="E2278" s="10" t="s">
        <v>41464</v>
      </c>
      <c r="F2278" s="11" t="s">
        <v>38420</v>
      </c>
      <c r="G2278" s="10" t="s">
        <v>46427</v>
      </c>
      <c r="H2278" s="11" t="s">
        <v>39797</v>
      </c>
      <c r="I2278" s="11" t="s">
        <v>39796</v>
      </c>
      <c r="J2278" s="11" t="s">
        <v>39796</v>
      </c>
      <c r="K2278" s="11" t="s">
        <v>4039</v>
      </c>
      <c r="L2278" s="11" t="s">
        <v>2277</v>
      </c>
      <c r="M2278" s="11" t="s">
        <v>46426</v>
      </c>
      <c r="N2278" s="11" t="s">
        <v>41377</v>
      </c>
      <c r="O2278" s="11" t="s">
        <v>41387</v>
      </c>
      <c r="P2278" s="11" t="s">
        <v>41449</v>
      </c>
      <c r="Q2278" s="11" t="s">
        <v>41411</v>
      </c>
      <c r="R2278" s="11" t="s">
        <v>41411</v>
      </c>
      <c r="S2278" s="17">
        <v>5590.31</v>
      </c>
      <c r="T2278" s="11" t="s">
        <v>42004</v>
      </c>
      <c r="U2278" s="17">
        <v>134.88</v>
      </c>
      <c r="V2278" s="17">
        <v>0</v>
      </c>
      <c r="W2278" s="18">
        <f t="shared" si="151"/>
        <v>5590.31</v>
      </c>
      <c r="X2278" s="18">
        <f t="shared" si="152"/>
        <v>5455.43</v>
      </c>
      <c r="Y2278" s="2">
        <v>134.88</v>
      </c>
      <c r="Z2278" s="2" t="str">
        <f t="shared" si="153"/>
        <v>未整改</v>
      </c>
      <c r="AA2278" s="2" t="str">
        <f t="shared" si="154"/>
        <v>未整改</v>
      </c>
      <c r="AD2278" s="22" t="str">
        <f>VLOOKUP(H2278,'系统导出（基本表）'!R:R,1,0)</f>
        <v>P22511124-0005</v>
      </c>
      <c r="AE2278" s="22" t="str">
        <f>VLOOKUP(I2278,'系统导出（基本表）'!Q:R,2,0)</f>
        <v>P22511124-0005</v>
      </c>
      <c r="AF2278" s="2" t="e">
        <f>VLOOKUP(J2278,'系统导出（基本表）'!S:T,2,0)</f>
        <v>#N/A</v>
      </c>
      <c r="AG2278" s="24"/>
    </row>
    <row r="2279" s="2" customFormat="1" ht="19" customHeight="1" spans="1:33">
      <c r="A2279" s="2">
        <v>1</v>
      </c>
      <c r="B2279" s="11" t="s">
        <v>227</v>
      </c>
      <c r="C2279" s="11" t="s">
        <v>334</v>
      </c>
      <c r="D2279" s="11" t="s">
        <v>335</v>
      </c>
      <c r="E2279" s="10" t="s">
        <v>43180</v>
      </c>
      <c r="F2279" s="11" t="s">
        <v>38934</v>
      </c>
      <c r="G2279" s="10" t="s">
        <v>46428</v>
      </c>
      <c r="H2279" s="11" t="s">
        <v>39788</v>
      </c>
      <c r="I2279" s="11" t="s">
        <v>39787</v>
      </c>
      <c r="J2279" s="11" t="s">
        <v>39787</v>
      </c>
      <c r="K2279" s="11" t="s">
        <v>4039</v>
      </c>
      <c r="L2279" s="11" t="s">
        <v>2277</v>
      </c>
      <c r="M2279" s="11" t="s">
        <v>46426</v>
      </c>
      <c r="N2279" s="11" t="s">
        <v>41377</v>
      </c>
      <c r="O2279" s="11" t="s">
        <v>41387</v>
      </c>
      <c r="P2279" s="11" t="s">
        <v>41449</v>
      </c>
      <c r="Q2279" s="11" t="s">
        <v>41411</v>
      </c>
      <c r="R2279" s="11" t="s">
        <v>41411</v>
      </c>
      <c r="S2279" s="17">
        <v>5722.05</v>
      </c>
      <c r="T2279" s="11" t="s">
        <v>42004</v>
      </c>
      <c r="U2279" s="17">
        <v>149.19</v>
      </c>
      <c r="V2279" s="17">
        <v>0</v>
      </c>
      <c r="W2279" s="18">
        <f t="shared" si="151"/>
        <v>5722.05</v>
      </c>
      <c r="X2279" s="18">
        <f t="shared" si="152"/>
        <v>5572.86</v>
      </c>
      <c r="Y2279" s="2">
        <v>149.19</v>
      </c>
      <c r="Z2279" s="2" t="str">
        <f t="shared" si="153"/>
        <v>未整改</v>
      </c>
      <c r="AA2279" s="2" t="str">
        <f t="shared" si="154"/>
        <v>未整改</v>
      </c>
      <c r="AD2279" s="22" t="str">
        <f>VLOOKUP(H2279,'系统导出（基本表）'!R:R,1,0)</f>
        <v>P22511124-0004</v>
      </c>
      <c r="AE2279" s="22" t="str">
        <f>VLOOKUP(I2279,'系统导出（基本表）'!Q:R,2,0)</f>
        <v>P22511124-0004</v>
      </c>
      <c r="AF2279" s="2" t="e">
        <f>VLOOKUP(J2279,'系统导出（基本表）'!S:T,2,0)</f>
        <v>#N/A</v>
      </c>
      <c r="AG2279" s="24"/>
    </row>
    <row r="2280" s="1" customFormat="1" ht="19" customHeight="1" spans="2:35">
      <c r="B2280" s="10" t="s">
        <v>227</v>
      </c>
      <c r="C2280" s="10" t="s">
        <v>334</v>
      </c>
      <c r="D2280" s="10" t="s">
        <v>335</v>
      </c>
      <c r="E2280" s="10" t="s">
        <v>41565</v>
      </c>
      <c r="F2280" s="10" t="s">
        <v>39812</v>
      </c>
      <c r="G2280" s="10" t="s">
        <v>46423</v>
      </c>
      <c r="H2280" s="10" t="s">
        <v>39815</v>
      </c>
      <c r="I2280" s="10" t="s">
        <v>39814</v>
      </c>
      <c r="J2280" s="10" t="s">
        <v>46424</v>
      </c>
      <c r="K2280" s="10" t="s">
        <v>4039</v>
      </c>
      <c r="L2280" s="10" t="s">
        <v>46425</v>
      </c>
      <c r="M2280" s="10" t="s">
        <v>46426</v>
      </c>
      <c r="N2280" s="10" t="s">
        <v>41377</v>
      </c>
      <c r="O2280" s="10" t="s">
        <v>41378</v>
      </c>
      <c r="P2280" s="10" t="s">
        <v>41456</v>
      </c>
      <c r="Q2280" s="10" t="s">
        <v>41411</v>
      </c>
      <c r="R2280" s="10" t="s">
        <v>41411</v>
      </c>
      <c r="S2280" s="15">
        <v>1466.48</v>
      </c>
      <c r="T2280" s="10" t="s">
        <v>41463</v>
      </c>
      <c r="U2280" s="15">
        <v>334.906028</v>
      </c>
      <c r="V2280" s="15">
        <v>0</v>
      </c>
      <c r="W2280" s="16">
        <f t="shared" si="151"/>
        <v>1466.48</v>
      </c>
      <c r="X2280" s="16">
        <f t="shared" si="152"/>
        <v>1131.573972</v>
      </c>
      <c r="Y2280" s="1">
        <v>334.906028</v>
      </c>
      <c r="Z2280" s="1" t="str">
        <f t="shared" si="153"/>
        <v>未整改</v>
      </c>
      <c r="AA2280" s="1" t="str">
        <f t="shared" si="154"/>
        <v>未整改</v>
      </c>
      <c r="AC2280" s="3"/>
      <c r="AD2280" s="19" t="str">
        <f>VLOOKUP(H2280,'系统导出（基本表）'!R:R,1,0)</f>
        <v>P20511124-0027</v>
      </c>
      <c r="AE2280" s="16" t="str">
        <f>VLOOKUP(I2280,'系统导出（基本表）'!Q:R,2,0)</f>
        <v>P20511124-0027</v>
      </c>
      <c r="AF2280" s="16" t="e">
        <f>VLOOKUP(J2280,'系统导出（基本表）'!S:T,2,0)</f>
        <v>#N/A</v>
      </c>
      <c r="AG2280" s="16"/>
      <c r="AH2280" s="16"/>
      <c r="AI2280" s="16"/>
    </row>
    <row r="2281" s="1" customFormat="1" ht="19" customHeight="1" spans="2:35">
      <c r="B2281" s="10" t="s">
        <v>227</v>
      </c>
      <c r="C2281" s="10" t="s">
        <v>334</v>
      </c>
      <c r="D2281" s="10" t="s">
        <v>335</v>
      </c>
      <c r="E2281" s="10" t="s">
        <v>43038</v>
      </c>
      <c r="F2281" s="10" t="s">
        <v>43039</v>
      </c>
      <c r="G2281" s="10" t="s">
        <v>46429</v>
      </c>
      <c r="H2281" s="10" t="s">
        <v>46430</v>
      </c>
      <c r="I2281" s="10" t="s">
        <v>40339</v>
      </c>
      <c r="J2281" s="10" t="s">
        <v>46431</v>
      </c>
      <c r="K2281" s="10" t="s">
        <v>4039</v>
      </c>
      <c r="L2281" s="10" t="s">
        <v>46425</v>
      </c>
      <c r="M2281" s="10" t="s">
        <v>46426</v>
      </c>
      <c r="N2281" s="10" t="s">
        <v>41377</v>
      </c>
      <c r="O2281" s="10" t="s">
        <v>41378</v>
      </c>
      <c r="P2281" s="10" t="s">
        <v>41456</v>
      </c>
      <c r="Q2281" s="10" t="s">
        <v>41411</v>
      </c>
      <c r="R2281" s="10" t="s">
        <v>41411</v>
      </c>
      <c r="S2281" s="15">
        <v>4950</v>
      </c>
      <c r="T2281" s="10" t="s">
        <v>41463</v>
      </c>
      <c r="U2281" s="15">
        <v>150.5</v>
      </c>
      <c r="V2281" s="15">
        <v>0</v>
      </c>
      <c r="W2281" s="16">
        <f t="shared" si="151"/>
        <v>4950</v>
      </c>
      <c r="X2281" s="16">
        <f t="shared" si="152"/>
        <v>4799.5</v>
      </c>
      <c r="Y2281" s="1">
        <v>150.5</v>
      </c>
      <c r="Z2281" s="1" t="str">
        <f t="shared" si="153"/>
        <v>未整改</v>
      </c>
      <c r="AA2281" s="1" t="str">
        <f t="shared" si="154"/>
        <v>未整改</v>
      </c>
      <c r="AC2281" s="3"/>
      <c r="AD2281" s="19" t="e">
        <f>VLOOKUP(H2281,'系统导出（基本表）'!R:R,1,0)</f>
        <v>#N/A</v>
      </c>
      <c r="AE2281" s="16" t="e">
        <f>VLOOKUP(I2281,'系统导出（基本表）'!Q:R,2,0)</f>
        <v>#N/A</v>
      </c>
      <c r="AF2281" s="16" t="e">
        <f>VLOOKUP(J2281,'系统导出（基本表）'!S:T,2,0)</f>
        <v>#N/A</v>
      </c>
      <c r="AG2281" s="16"/>
      <c r="AH2281" s="16"/>
      <c r="AI2281" s="16"/>
    </row>
    <row r="2282" s="2" customFormat="1" ht="19" customHeight="1" spans="1:33">
      <c r="A2282" s="2">
        <v>1</v>
      </c>
      <c r="B2282" s="11" t="s">
        <v>227</v>
      </c>
      <c r="C2282" s="11" t="s">
        <v>334</v>
      </c>
      <c r="D2282" s="11" t="s">
        <v>335</v>
      </c>
      <c r="E2282" s="10" t="s">
        <v>42735</v>
      </c>
      <c r="F2282" s="11" t="s">
        <v>38885</v>
      </c>
      <c r="G2282" s="10" t="s">
        <v>46432</v>
      </c>
      <c r="H2282" s="11" t="s">
        <v>39801</v>
      </c>
      <c r="I2282" s="11" t="s">
        <v>39800</v>
      </c>
      <c r="J2282" s="11" t="s">
        <v>39800</v>
      </c>
      <c r="K2282" s="11" t="s">
        <v>4039</v>
      </c>
      <c r="L2282" s="11" t="s">
        <v>2277</v>
      </c>
      <c r="M2282" s="11" t="s">
        <v>46426</v>
      </c>
      <c r="N2282" s="11" t="s">
        <v>41377</v>
      </c>
      <c r="O2282" s="11" t="s">
        <v>41387</v>
      </c>
      <c r="P2282" s="11" t="s">
        <v>41449</v>
      </c>
      <c r="Q2282" s="11" t="s">
        <v>41411</v>
      </c>
      <c r="R2282" s="11" t="s">
        <v>41411</v>
      </c>
      <c r="S2282" s="17">
        <v>2753.565072</v>
      </c>
      <c r="T2282" s="11" t="s">
        <v>42004</v>
      </c>
      <c r="U2282" s="17">
        <v>280</v>
      </c>
      <c r="V2282" s="17">
        <v>0</v>
      </c>
      <c r="W2282" s="18">
        <f t="shared" si="151"/>
        <v>2753.565072</v>
      </c>
      <c r="X2282" s="18">
        <f t="shared" si="152"/>
        <v>2473.565072</v>
      </c>
      <c r="Y2282" s="2">
        <v>280</v>
      </c>
      <c r="Z2282" s="2" t="str">
        <f t="shared" si="153"/>
        <v>未整改</v>
      </c>
      <c r="AA2282" s="2" t="str">
        <f t="shared" si="154"/>
        <v>未整改</v>
      </c>
      <c r="AD2282" s="22" t="str">
        <f>VLOOKUP(H2282,'系统导出（基本表）'!R:R,1,0)</f>
        <v>P20511124-0036</v>
      </c>
      <c r="AE2282" s="22" t="str">
        <f>VLOOKUP(I2282,'系统导出（基本表）'!Q:R,2,0)</f>
        <v>P20511124-0036</v>
      </c>
      <c r="AF2282" s="2" t="e">
        <f>VLOOKUP(J2282,'系统导出（基本表）'!S:T,2,0)</f>
        <v>#N/A</v>
      </c>
      <c r="AG2282" s="24"/>
    </row>
    <row r="2283" s="2" customFormat="1" ht="19" customHeight="1" spans="1:33">
      <c r="A2283" s="2">
        <v>1</v>
      </c>
      <c r="B2283" s="11" t="s">
        <v>227</v>
      </c>
      <c r="C2283" s="11" t="s">
        <v>334</v>
      </c>
      <c r="D2283" s="11" t="s">
        <v>335</v>
      </c>
      <c r="E2283" s="10" t="s">
        <v>43038</v>
      </c>
      <c r="F2283" s="11" t="s">
        <v>43039</v>
      </c>
      <c r="G2283" s="10" t="s">
        <v>46429</v>
      </c>
      <c r="H2283" s="11" t="s">
        <v>46430</v>
      </c>
      <c r="I2283" s="11" t="s">
        <v>40339</v>
      </c>
      <c r="J2283" s="11" t="s">
        <v>46431</v>
      </c>
      <c r="K2283" s="11" t="s">
        <v>4039</v>
      </c>
      <c r="L2283" s="11" t="s">
        <v>46425</v>
      </c>
      <c r="M2283" s="11" t="s">
        <v>46426</v>
      </c>
      <c r="N2283" s="11" t="s">
        <v>41377</v>
      </c>
      <c r="O2283" s="11" t="s">
        <v>41387</v>
      </c>
      <c r="P2283" s="11" t="s">
        <v>41456</v>
      </c>
      <c r="Q2283" s="11" t="s">
        <v>41411</v>
      </c>
      <c r="R2283" s="11" t="s">
        <v>41411</v>
      </c>
      <c r="S2283" s="17">
        <v>4950</v>
      </c>
      <c r="T2283" s="11" t="s">
        <v>41411</v>
      </c>
      <c r="U2283" s="17">
        <v>150.5</v>
      </c>
      <c r="V2283" s="17">
        <v>0</v>
      </c>
      <c r="W2283" s="18">
        <f t="shared" si="151"/>
        <v>4950</v>
      </c>
      <c r="X2283" s="18">
        <f t="shared" si="152"/>
        <v>4799.5</v>
      </c>
      <c r="Y2283" s="2">
        <v>150.5</v>
      </c>
      <c r="Z2283" s="2" t="str">
        <f t="shared" si="153"/>
        <v>未整改</v>
      </c>
      <c r="AA2283" s="2" t="str">
        <f t="shared" si="154"/>
        <v>未整改</v>
      </c>
      <c r="AD2283" s="22" t="e">
        <f>VLOOKUP(H2283,'系统导出（基本表）'!R:R,1,0)</f>
        <v>#N/A</v>
      </c>
      <c r="AE2283" s="22" t="e">
        <f>VLOOKUP(I2283,'系统导出（基本表）'!Q:R,2,0)</f>
        <v>#N/A</v>
      </c>
      <c r="AF2283" s="2" t="e">
        <f>VLOOKUP(J2283,'系统导出（基本表）'!S:T,2,0)</f>
        <v>#N/A</v>
      </c>
      <c r="AG2283" s="24"/>
    </row>
    <row r="2284" s="1" customFormat="1" ht="19" customHeight="1" spans="2:35">
      <c r="B2284" s="10" t="s">
        <v>227</v>
      </c>
      <c r="C2284" s="10" t="s">
        <v>334</v>
      </c>
      <c r="D2284" s="10" t="s">
        <v>335</v>
      </c>
      <c r="E2284" s="10" t="s">
        <v>46285</v>
      </c>
      <c r="F2284" s="10" t="s">
        <v>39812</v>
      </c>
      <c r="G2284" s="10" t="s">
        <v>46433</v>
      </c>
      <c r="H2284" s="10" t="s">
        <v>46434</v>
      </c>
      <c r="I2284" s="10" t="s">
        <v>46435</v>
      </c>
      <c r="J2284" s="10" t="s">
        <v>46436</v>
      </c>
      <c r="K2284" s="10" t="s">
        <v>4039</v>
      </c>
      <c r="L2284" s="10" t="s">
        <v>46425</v>
      </c>
      <c r="M2284" s="10" t="s">
        <v>46426</v>
      </c>
      <c r="N2284" s="10" t="s">
        <v>41377</v>
      </c>
      <c r="O2284" s="10" t="s">
        <v>41378</v>
      </c>
      <c r="P2284" s="10" t="s">
        <v>41456</v>
      </c>
      <c r="Q2284" s="10" t="s">
        <v>41411</v>
      </c>
      <c r="R2284" s="10" t="s">
        <v>41411</v>
      </c>
      <c r="S2284" s="15">
        <v>0.1</v>
      </c>
      <c r="T2284" s="10" t="s">
        <v>41463</v>
      </c>
      <c r="U2284" s="15">
        <v>0.1</v>
      </c>
      <c r="V2284" s="15">
        <v>0.1</v>
      </c>
      <c r="W2284" s="16">
        <f t="shared" si="151"/>
        <v>0</v>
      </c>
      <c r="X2284" s="16">
        <f t="shared" si="152"/>
        <v>0</v>
      </c>
      <c r="Y2284" s="1">
        <v>0.1</v>
      </c>
      <c r="Z2284" s="1" t="str">
        <f t="shared" si="153"/>
        <v>未整改</v>
      </c>
      <c r="AA2284" s="1" t="str">
        <f t="shared" si="154"/>
        <v>已整改</v>
      </c>
      <c r="AC2284" s="3"/>
      <c r="AD2284" s="19" t="e">
        <f>VLOOKUP(H2284,'系统导出（基本表）'!R:R,1,0)</f>
        <v>#N/A</v>
      </c>
      <c r="AE2284" s="16" t="e">
        <f>VLOOKUP(I2284,'系统导出（基本表）'!Q:R,2,0)</f>
        <v>#N/A</v>
      </c>
      <c r="AF2284" s="16" t="e">
        <f>VLOOKUP(J2284,'系统导出（基本表）'!S:T,2,0)</f>
        <v>#N/A</v>
      </c>
      <c r="AG2284" s="16"/>
      <c r="AH2284" s="16"/>
      <c r="AI2284" s="16"/>
    </row>
    <row r="2285" s="2" customFormat="1" ht="19" customHeight="1" spans="1:33">
      <c r="A2285" s="2">
        <v>1</v>
      </c>
      <c r="B2285" s="11" t="s">
        <v>227</v>
      </c>
      <c r="C2285" s="11" t="s">
        <v>334</v>
      </c>
      <c r="D2285" s="11" t="s">
        <v>335</v>
      </c>
      <c r="E2285" s="10" t="s">
        <v>41985</v>
      </c>
      <c r="F2285" s="11" t="s">
        <v>39388</v>
      </c>
      <c r="G2285" s="10" t="s">
        <v>4040</v>
      </c>
      <c r="H2285" s="11" t="s">
        <v>4033</v>
      </c>
      <c r="I2285" s="11" t="s">
        <v>4032</v>
      </c>
      <c r="J2285" s="11" t="s">
        <v>4032</v>
      </c>
      <c r="K2285" s="11" t="s">
        <v>4039</v>
      </c>
      <c r="L2285" s="11" t="s">
        <v>2277</v>
      </c>
      <c r="M2285" s="11" t="s">
        <v>46426</v>
      </c>
      <c r="N2285" s="11" t="s">
        <v>41377</v>
      </c>
      <c r="O2285" s="11" t="s">
        <v>41387</v>
      </c>
      <c r="P2285" s="11" t="s">
        <v>41456</v>
      </c>
      <c r="Q2285" s="11" t="s">
        <v>41411</v>
      </c>
      <c r="R2285" s="11" t="s">
        <v>41411</v>
      </c>
      <c r="S2285" s="17">
        <v>4077</v>
      </c>
      <c r="T2285" s="11" t="s">
        <v>46437</v>
      </c>
      <c r="U2285" s="17">
        <v>0</v>
      </c>
      <c r="V2285" s="17">
        <v>0</v>
      </c>
      <c r="W2285" s="18">
        <f t="shared" si="151"/>
        <v>4077</v>
      </c>
      <c r="X2285" s="18">
        <f t="shared" si="152"/>
        <v>4077</v>
      </c>
      <c r="Y2285" s="2">
        <v>0</v>
      </c>
      <c r="Z2285" s="2" t="str">
        <f t="shared" si="153"/>
        <v>未整改</v>
      </c>
      <c r="AA2285" s="2" t="str">
        <f t="shared" si="154"/>
        <v>未整改</v>
      </c>
      <c r="AD2285" s="22" t="str">
        <f>VLOOKUP(H2285,'系统导出（基本表）'!R:R,1,0)</f>
        <v>P23511124-0013</v>
      </c>
      <c r="AE2285" s="22" t="str">
        <f>VLOOKUP(I2285,'系统导出（基本表）'!Q:R,2,0)</f>
        <v>P23511124-0013</v>
      </c>
      <c r="AF2285" s="2" t="e">
        <f>VLOOKUP(J2285,'系统导出（基本表）'!S:T,2,0)</f>
        <v>#N/A</v>
      </c>
      <c r="AG2285" s="24"/>
    </row>
    <row r="2286" s="1" customFormat="1" ht="19" customHeight="1" spans="2:35">
      <c r="B2286" s="10" t="s">
        <v>227</v>
      </c>
      <c r="C2286" s="10" t="s">
        <v>334</v>
      </c>
      <c r="D2286" s="10" t="s">
        <v>335</v>
      </c>
      <c r="E2286" s="10" t="s">
        <v>61</v>
      </c>
      <c r="F2286" s="10" t="s">
        <v>61</v>
      </c>
      <c r="G2286" s="10" t="s">
        <v>46429</v>
      </c>
      <c r="H2286" s="10" t="s">
        <v>46430</v>
      </c>
      <c r="I2286" s="10" t="s">
        <v>40339</v>
      </c>
      <c r="J2286" s="10" t="s">
        <v>46431</v>
      </c>
      <c r="K2286" s="10" t="s">
        <v>4039</v>
      </c>
      <c r="L2286" s="10" t="s">
        <v>46425</v>
      </c>
      <c r="M2286" s="10" t="s">
        <v>46426</v>
      </c>
      <c r="N2286" s="10" t="s">
        <v>61</v>
      </c>
      <c r="O2286" s="10" t="s">
        <v>41372</v>
      </c>
      <c r="P2286" s="10" t="s">
        <v>61</v>
      </c>
      <c r="Q2286" s="10" t="s">
        <v>41411</v>
      </c>
      <c r="R2286" s="10" t="s">
        <v>41411</v>
      </c>
      <c r="S2286" s="15">
        <v>4950</v>
      </c>
      <c r="T2286" s="10" t="s">
        <v>41412</v>
      </c>
      <c r="U2286" s="15">
        <v>0</v>
      </c>
      <c r="V2286" s="15">
        <v>0</v>
      </c>
      <c r="W2286" s="16">
        <f t="shared" si="151"/>
        <v>4950</v>
      </c>
      <c r="X2286" s="16">
        <f t="shared" si="152"/>
        <v>4950</v>
      </c>
      <c r="Y2286" s="1">
        <v>0</v>
      </c>
      <c r="Z2286" s="1" t="str">
        <f t="shared" si="153"/>
        <v>未整改</v>
      </c>
      <c r="AA2286" s="1" t="str">
        <f t="shared" si="154"/>
        <v>未整改</v>
      </c>
      <c r="AC2286" s="3"/>
      <c r="AD2286" s="19" t="e">
        <f>VLOOKUP(H2286,'系统导出（基本表）'!R:R,1,0)</f>
        <v>#N/A</v>
      </c>
      <c r="AE2286" s="16" t="e">
        <f>VLOOKUP(I2286,'系统导出（基本表）'!Q:R,2,0)</f>
        <v>#N/A</v>
      </c>
      <c r="AF2286" s="16" t="e">
        <f>VLOOKUP(J2286,'系统导出（基本表）'!S:T,2,0)</f>
        <v>#N/A</v>
      </c>
      <c r="AG2286" s="16"/>
      <c r="AH2286" s="16"/>
      <c r="AI2286" s="16"/>
    </row>
    <row r="2287" s="2" customFormat="1" ht="19" customHeight="1" spans="1:33">
      <c r="A2287" s="2">
        <v>1</v>
      </c>
      <c r="B2287" s="11" t="s">
        <v>227</v>
      </c>
      <c r="C2287" s="11" t="s">
        <v>334</v>
      </c>
      <c r="D2287" s="11" t="s">
        <v>335</v>
      </c>
      <c r="E2287" s="10" t="s">
        <v>43269</v>
      </c>
      <c r="F2287" s="11" t="s">
        <v>39130</v>
      </c>
      <c r="G2287" s="10" t="s">
        <v>11189</v>
      </c>
      <c r="H2287" s="11" t="s">
        <v>11182</v>
      </c>
      <c r="I2287" s="11" t="s">
        <v>11181</v>
      </c>
      <c r="J2287" s="11" t="s">
        <v>11181</v>
      </c>
      <c r="K2287" s="11" t="s">
        <v>11188</v>
      </c>
      <c r="L2287" s="11" t="s">
        <v>46438</v>
      </c>
      <c r="M2287" s="11" t="s">
        <v>46439</v>
      </c>
      <c r="N2287" s="11" t="s">
        <v>41377</v>
      </c>
      <c r="O2287" s="11" t="s">
        <v>41387</v>
      </c>
      <c r="P2287" s="11" t="s">
        <v>41379</v>
      </c>
      <c r="Q2287" s="11" t="s">
        <v>41354</v>
      </c>
      <c r="R2287" s="11" t="s">
        <v>41354</v>
      </c>
      <c r="S2287" s="17">
        <v>795</v>
      </c>
      <c r="T2287" s="11" t="s">
        <v>46440</v>
      </c>
      <c r="U2287" s="17">
        <v>795</v>
      </c>
      <c r="V2287" s="17">
        <v>0</v>
      </c>
      <c r="W2287" s="18">
        <f t="shared" si="151"/>
        <v>795</v>
      </c>
      <c r="X2287" s="18">
        <f t="shared" si="152"/>
        <v>0</v>
      </c>
      <c r="Y2287" s="2">
        <v>795</v>
      </c>
      <c r="Z2287" s="2" t="str">
        <f t="shared" si="153"/>
        <v>未整改</v>
      </c>
      <c r="AA2287" s="2" t="str">
        <f t="shared" si="154"/>
        <v>已整改</v>
      </c>
      <c r="AD2287" s="22" t="e">
        <f>VLOOKUP(H2287,'系统导出（基本表）'!R:R,1,0)</f>
        <v>#N/A</v>
      </c>
      <c r="AE2287" s="22" t="e">
        <f>VLOOKUP(I2287,'系统导出（基本表）'!Q:R,2,0)</f>
        <v>#N/A</v>
      </c>
      <c r="AF2287" s="2" t="e">
        <f>VLOOKUP(J2287,'系统导出（基本表）'!S:T,2,0)</f>
        <v>#N/A</v>
      </c>
      <c r="AG2287" s="24"/>
    </row>
    <row r="2288" s="2" customFormat="1" ht="19" customHeight="1" spans="1:33">
      <c r="A2288" s="2">
        <v>1</v>
      </c>
      <c r="B2288" s="11" t="s">
        <v>227</v>
      </c>
      <c r="C2288" s="11" t="s">
        <v>334</v>
      </c>
      <c r="D2288" s="11" t="s">
        <v>335</v>
      </c>
      <c r="E2288" s="10" t="s">
        <v>43180</v>
      </c>
      <c r="F2288" s="11" t="s">
        <v>38934</v>
      </c>
      <c r="G2288" s="10" t="s">
        <v>46441</v>
      </c>
      <c r="H2288" s="11" t="s">
        <v>46442</v>
      </c>
      <c r="I2288" s="11" t="s">
        <v>46443</v>
      </c>
      <c r="J2288" s="11" t="s">
        <v>46443</v>
      </c>
      <c r="K2288" s="11" t="s">
        <v>11188</v>
      </c>
      <c r="L2288" s="11" t="s">
        <v>46438</v>
      </c>
      <c r="M2288" s="11" t="s">
        <v>46439</v>
      </c>
      <c r="N2288" s="11" t="s">
        <v>41377</v>
      </c>
      <c r="O2288" s="11" t="s">
        <v>41387</v>
      </c>
      <c r="P2288" s="11" t="s">
        <v>41449</v>
      </c>
      <c r="Q2288" s="11" t="s">
        <v>41411</v>
      </c>
      <c r="R2288" s="11" t="s">
        <v>41411</v>
      </c>
      <c r="S2288" s="17">
        <v>4569.34</v>
      </c>
      <c r="T2288" s="11" t="s">
        <v>41450</v>
      </c>
      <c r="U2288" s="17">
        <v>723.157613</v>
      </c>
      <c r="V2288" s="17">
        <v>0</v>
      </c>
      <c r="W2288" s="18">
        <f t="shared" si="151"/>
        <v>4569.34</v>
      </c>
      <c r="X2288" s="18">
        <f t="shared" si="152"/>
        <v>3846.182387</v>
      </c>
      <c r="Y2288" s="2">
        <v>723.157613</v>
      </c>
      <c r="Z2288" s="2" t="str">
        <f t="shared" si="153"/>
        <v>未整改</v>
      </c>
      <c r="AA2288" s="2" t="str">
        <f t="shared" si="154"/>
        <v>未整改</v>
      </c>
      <c r="AD2288" s="22" t="e">
        <f>VLOOKUP(H2288,'系统导出（基本表）'!R:R,1,0)</f>
        <v>#N/A</v>
      </c>
      <c r="AE2288" s="22" t="e">
        <f>VLOOKUP(I2288,'系统导出（基本表）'!Q:R,2,0)</f>
        <v>#N/A</v>
      </c>
      <c r="AF2288" s="2" t="e">
        <f>VLOOKUP(J2288,'系统导出（基本表）'!S:T,2,0)</f>
        <v>#N/A</v>
      </c>
      <c r="AG2288" s="24"/>
    </row>
    <row r="2289" s="2" customFormat="1" ht="19" customHeight="1" spans="1:35">
      <c r="A2289" s="2">
        <v>1</v>
      </c>
      <c r="B2289" s="11" t="s">
        <v>227</v>
      </c>
      <c r="C2289" s="11" t="s">
        <v>872</v>
      </c>
      <c r="D2289" s="11" t="s">
        <v>873</v>
      </c>
      <c r="E2289" s="10" t="s">
        <v>43906</v>
      </c>
      <c r="F2289" s="11" t="s">
        <v>39166</v>
      </c>
      <c r="G2289" s="10" t="s">
        <v>14692</v>
      </c>
      <c r="H2289" s="11" t="s">
        <v>14684</v>
      </c>
      <c r="I2289" s="11" t="s">
        <v>14683</v>
      </c>
      <c r="J2289" s="11" t="s">
        <v>14683</v>
      </c>
      <c r="K2289" s="11" t="s">
        <v>14691</v>
      </c>
      <c r="L2289" s="11" t="s">
        <v>14682</v>
      </c>
      <c r="M2289" s="11" t="s">
        <v>46444</v>
      </c>
      <c r="N2289" s="11" t="s">
        <v>41377</v>
      </c>
      <c r="O2289" s="11" t="s">
        <v>41387</v>
      </c>
      <c r="P2289" s="11" t="s">
        <v>41379</v>
      </c>
      <c r="Q2289" s="11" t="s">
        <v>41984</v>
      </c>
      <c r="R2289" s="11" t="s">
        <v>41984</v>
      </c>
      <c r="S2289" s="17">
        <v>2590</v>
      </c>
      <c r="T2289" s="11" t="s">
        <v>46445</v>
      </c>
      <c r="U2289" s="17">
        <v>2590</v>
      </c>
      <c r="V2289" s="17">
        <v>0</v>
      </c>
      <c r="W2289" s="18">
        <f t="shared" si="151"/>
        <v>2590</v>
      </c>
      <c r="X2289" s="18">
        <f t="shared" si="152"/>
        <v>0</v>
      </c>
      <c r="Y2289" s="2">
        <v>2590</v>
      </c>
      <c r="Z2289" s="2" t="str">
        <f t="shared" si="153"/>
        <v>未整改</v>
      </c>
      <c r="AA2289" s="2" t="str">
        <f t="shared" si="154"/>
        <v>已整改</v>
      </c>
      <c r="AD2289" s="22" t="str">
        <f>VLOOKUP(H2289,'系统导出（基本表）'!R:R,1,0)</f>
        <v>P23511126-0026</v>
      </c>
      <c r="AE2289" s="22" t="str">
        <f>VLOOKUP(I2289,'系统导出（基本表）'!Q:R,2,0)</f>
        <v>P23511126-0026</v>
      </c>
      <c r="AF2289" s="2" t="e">
        <f>VLOOKUP(J2289,'系统导出（基本表）'!S:T,2,0)</f>
        <v>#N/A</v>
      </c>
      <c r="AG2289" s="25">
        <v>2590</v>
      </c>
      <c r="AH2289" s="22"/>
      <c r="AI2289" s="2">
        <f>VLOOKUP(I2289,导出计数_列Q!A:D,4,0)</f>
        <v>2590</v>
      </c>
    </row>
    <row r="2290" s="1" customFormat="1" ht="19" customHeight="1" spans="2:35">
      <c r="B2290" s="10" t="s">
        <v>227</v>
      </c>
      <c r="C2290" s="10" t="s">
        <v>872</v>
      </c>
      <c r="D2290" s="10" t="s">
        <v>873</v>
      </c>
      <c r="E2290" s="10" t="s">
        <v>46446</v>
      </c>
      <c r="F2290" s="10" t="s">
        <v>46447</v>
      </c>
      <c r="G2290" s="10" t="s">
        <v>1464</v>
      </c>
      <c r="H2290" s="10" t="s">
        <v>1455</v>
      </c>
      <c r="I2290" s="10" t="s">
        <v>1454</v>
      </c>
      <c r="J2290" s="10" t="s">
        <v>1454</v>
      </c>
      <c r="K2290" s="10" t="s">
        <v>1463</v>
      </c>
      <c r="L2290" s="10" t="s">
        <v>1460</v>
      </c>
      <c r="M2290" s="10" t="s">
        <v>46448</v>
      </c>
      <c r="N2290" s="10" t="s">
        <v>41377</v>
      </c>
      <c r="O2290" s="10" t="s">
        <v>41378</v>
      </c>
      <c r="P2290" s="10" t="s">
        <v>41456</v>
      </c>
      <c r="Q2290" s="10" t="s">
        <v>41411</v>
      </c>
      <c r="R2290" s="10" t="s">
        <v>41411</v>
      </c>
      <c r="S2290" s="15">
        <v>1024.98</v>
      </c>
      <c r="T2290" s="10" t="s">
        <v>41463</v>
      </c>
      <c r="U2290" s="15">
        <v>1950.856398</v>
      </c>
      <c r="V2290" s="15">
        <v>99.103602</v>
      </c>
      <c r="W2290" s="16">
        <f t="shared" si="151"/>
        <v>925.876398</v>
      </c>
      <c r="X2290" s="16">
        <f t="shared" si="152"/>
        <v>-925.876398</v>
      </c>
      <c r="Y2290" s="1">
        <v>1950.856398</v>
      </c>
      <c r="Z2290" s="1" t="str">
        <f t="shared" si="153"/>
        <v>未整改</v>
      </c>
      <c r="AA2290" s="1" t="str">
        <f t="shared" si="154"/>
        <v>已整改</v>
      </c>
      <c r="AC2290" s="3"/>
      <c r="AD2290" s="19" t="e">
        <f>VLOOKUP(H2290,'系统导出（基本表）'!R:R,1,0)</f>
        <v>#N/A</v>
      </c>
      <c r="AE2290" s="16" t="e">
        <f>VLOOKUP(I2290,'系统导出（基本表）'!Q:R,2,0)</f>
        <v>#N/A</v>
      </c>
      <c r="AF2290" s="16" t="e">
        <f>VLOOKUP(J2290,'系统导出（基本表）'!S:T,2,0)</f>
        <v>#N/A</v>
      </c>
      <c r="AG2290" s="16"/>
      <c r="AH2290" s="16"/>
      <c r="AI2290" s="16"/>
    </row>
    <row r="2291" s="2" customFormat="1" ht="19" customHeight="1" spans="1:33">
      <c r="A2291" s="2">
        <v>1</v>
      </c>
      <c r="B2291" s="11" t="s">
        <v>227</v>
      </c>
      <c r="C2291" s="11" t="s">
        <v>872</v>
      </c>
      <c r="D2291" s="11" t="s">
        <v>873</v>
      </c>
      <c r="E2291" s="10" t="s">
        <v>43269</v>
      </c>
      <c r="F2291" s="11" t="s">
        <v>39130</v>
      </c>
      <c r="G2291" s="10" t="s">
        <v>12142</v>
      </c>
      <c r="H2291" s="11" t="s">
        <v>12138</v>
      </c>
      <c r="I2291" s="11" t="s">
        <v>12137</v>
      </c>
      <c r="J2291" s="11" t="s">
        <v>12137</v>
      </c>
      <c r="K2291" s="11" t="s">
        <v>1463</v>
      </c>
      <c r="L2291" s="11" t="s">
        <v>1460</v>
      </c>
      <c r="M2291" s="11" t="s">
        <v>46448</v>
      </c>
      <c r="N2291" s="11" t="s">
        <v>41377</v>
      </c>
      <c r="O2291" s="11" t="s">
        <v>41387</v>
      </c>
      <c r="P2291" s="11" t="s">
        <v>41379</v>
      </c>
      <c r="Q2291" s="11" t="s">
        <v>41984</v>
      </c>
      <c r="R2291" s="11" t="s">
        <v>41984</v>
      </c>
      <c r="S2291" s="17">
        <v>2199.99</v>
      </c>
      <c r="T2291" s="11" t="s">
        <v>46449</v>
      </c>
      <c r="U2291" s="17">
        <v>2199.99</v>
      </c>
      <c r="V2291" s="17">
        <v>0</v>
      </c>
      <c r="W2291" s="18">
        <f t="shared" si="151"/>
        <v>2199.99</v>
      </c>
      <c r="X2291" s="18">
        <f t="shared" si="152"/>
        <v>0</v>
      </c>
      <c r="Y2291" s="2">
        <v>2199.99</v>
      </c>
      <c r="Z2291" s="2" t="str">
        <f t="shared" si="153"/>
        <v>未整改</v>
      </c>
      <c r="AA2291" s="2" t="str">
        <f t="shared" si="154"/>
        <v>已整改</v>
      </c>
      <c r="AD2291" s="22" t="e">
        <f>VLOOKUP(H2291,'系统导出（基本表）'!R:R,1,0)</f>
        <v>#N/A</v>
      </c>
      <c r="AE2291" s="22" t="e">
        <f>VLOOKUP(I2291,'系统导出（基本表）'!Q:R,2,0)</f>
        <v>#N/A</v>
      </c>
      <c r="AF2291" s="2" t="e">
        <f>VLOOKUP(J2291,'系统导出（基本表）'!S:T,2,0)</f>
        <v>#N/A</v>
      </c>
      <c r="AG2291" s="24"/>
    </row>
    <row r="2292" s="1" customFormat="1" ht="19" customHeight="1" spans="2:35">
      <c r="B2292" s="10" t="s">
        <v>227</v>
      </c>
      <c r="C2292" s="10" t="s">
        <v>872</v>
      </c>
      <c r="D2292" s="10" t="s">
        <v>873</v>
      </c>
      <c r="E2292" s="10" t="s">
        <v>43958</v>
      </c>
      <c r="F2292" s="10" t="s">
        <v>39265</v>
      </c>
      <c r="G2292" s="10" t="s">
        <v>46450</v>
      </c>
      <c r="H2292" s="10" t="s">
        <v>46451</v>
      </c>
      <c r="I2292" s="10" t="s">
        <v>46452</v>
      </c>
      <c r="J2292" s="10" t="s">
        <v>46453</v>
      </c>
      <c r="K2292" s="10" t="s">
        <v>1463</v>
      </c>
      <c r="L2292" s="10" t="s">
        <v>1453</v>
      </c>
      <c r="M2292" s="10" t="s">
        <v>46448</v>
      </c>
      <c r="N2292" s="10" t="s">
        <v>41377</v>
      </c>
      <c r="O2292" s="10" t="s">
        <v>41378</v>
      </c>
      <c r="P2292" s="10" t="s">
        <v>41379</v>
      </c>
      <c r="Q2292" s="10" t="s">
        <v>41373</v>
      </c>
      <c r="R2292" s="10" t="s">
        <v>41373</v>
      </c>
      <c r="S2292" s="15">
        <v>263.21</v>
      </c>
      <c r="T2292" s="10" t="s">
        <v>46454</v>
      </c>
      <c r="U2292" s="15">
        <v>263.21</v>
      </c>
      <c r="V2292" s="15">
        <v>263.21</v>
      </c>
      <c r="W2292" s="16">
        <f t="shared" si="151"/>
        <v>0</v>
      </c>
      <c r="X2292" s="16">
        <f t="shared" si="152"/>
        <v>0</v>
      </c>
      <c r="Y2292" s="1">
        <v>263.21</v>
      </c>
      <c r="Z2292" s="1" t="str">
        <f t="shared" si="153"/>
        <v>未整改</v>
      </c>
      <c r="AA2292" s="1" t="str">
        <f t="shared" si="154"/>
        <v>已整改</v>
      </c>
      <c r="AB2292" s="1">
        <f>S2292-V2292</f>
        <v>0</v>
      </c>
      <c r="AC2292" s="3"/>
      <c r="AD2292" s="19" t="e">
        <f>VLOOKUP(H2292,'系统导出（基本表）'!R:R,1,0)</f>
        <v>#N/A</v>
      </c>
      <c r="AE2292" s="16" t="e">
        <f>VLOOKUP(I2292,'系统导出（基本表）'!Q:R,2,0)</f>
        <v>#N/A</v>
      </c>
      <c r="AF2292" s="16" t="e">
        <f>VLOOKUP(J2292,'系统导出（基本表）'!S:T,2,0)</f>
        <v>#N/A</v>
      </c>
      <c r="AG2292" s="16"/>
      <c r="AH2292" s="16"/>
      <c r="AI2292" s="16"/>
    </row>
    <row r="2293" s="1" customFormat="1" ht="19" customHeight="1" spans="2:35">
      <c r="B2293" s="10" t="s">
        <v>227</v>
      </c>
      <c r="C2293" s="10" t="s">
        <v>872</v>
      </c>
      <c r="D2293" s="10" t="s">
        <v>873</v>
      </c>
      <c r="E2293" s="10" t="s">
        <v>61</v>
      </c>
      <c r="F2293" s="10" t="s">
        <v>61</v>
      </c>
      <c r="G2293" s="10" t="s">
        <v>46455</v>
      </c>
      <c r="H2293" s="10" t="s">
        <v>46456</v>
      </c>
      <c r="I2293" s="10" t="s">
        <v>46457</v>
      </c>
      <c r="J2293" s="10" t="s">
        <v>46458</v>
      </c>
      <c r="K2293" s="10" t="s">
        <v>1463</v>
      </c>
      <c r="L2293" s="10" t="s">
        <v>1453</v>
      </c>
      <c r="M2293" s="10" t="s">
        <v>46448</v>
      </c>
      <c r="N2293" s="10" t="s">
        <v>61</v>
      </c>
      <c r="O2293" s="10" t="s">
        <v>41372</v>
      </c>
      <c r="P2293" s="10" t="s">
        <v>61</v>
      </c>
      <c r="Q2293" s="10" t="s">
        <v>41411</v>
      </c>
      <c r="R2293" s="10" t="s">
        <v>41411</v>
      </c>
      <c r="S2293" s="15">
        <v>535.46</v>
      </c>
      <c r="T2293" s="10" t="s">
        <v>41412</v>
      </c>
      <c r="U2293" s="15">
        <v>535.46</v>
      </c>
      <c r="V2293" s="15">
        <v>535.46</v>
      </c>
      <c r="W2293" s="16">
        <f t="shared" si="151"/>
        <v>0</v>
      </c>
      <c r="X2293" s="16">
        <f t="shared" si="152"/>
        <v>0</v>
      </c>
      <c r="Y2293" s="1">
        <v>535.46</v>
      </c>
      <c r="Z2293" s="1" t="str">
        <f t="shared" si="153"/>
        <v>未整改</v>
      </c>
      <c r="AA2293" s="1" t="str">
        <f t="shared" si="154"/>
        <v>已整改</v>
      </c>
      <c r="AC2293" s="3"/>
      <c r="AD2293" s="19" t="e">
        <f>VLOOKUP(H2293,'系统导出（基本表）'!R:R,1,0)</f>
        <v>#N/A</v>
      </c>
      <c r="AE2293" s="16" t="e">
        <f>VLOOKUP(I2293,'系统导出（基本表）'!Q:R,2,0)</f>
        <v>#N/A</v>
      </c>
      <c r="AF2293" s="16" t="e">
        <f>VLOOKUP(J2293,'系统导出（基本表）'!S:T,2,0)</f>
        <v>#N/A</v>
      </c>
      <c r="AG2293" s="16"/>
      <c r="AH2293" s="16"/>
      <c r="AI2293" s="16"/>
    </row>
    <row r="2294" s="2" customFormat="1" ht="19" customHeight="1" spans="1:33">
      <c r="A2294" s="2">
        <v>1</v>
      </c>
      <c r="B2294" s="11" t="s">
        <v>227</v>
      </c>
      <c r="C2294" s="11" t="s">
        <v>872</v>
      </c>
      <c r="D2294" s="11" t="s">
        <v>873</v>
      </c>
      <c r="E2294" s="10" t="s">
        <v>43052</v>
      </c>
      <c r="F2294" s="11" t="s">
        <v>38632</v>
      </c>
      <c r="G2294" s="10" t="s">
        <v>33518</v>
      </c>
      <c r="H2294" s="11" t="s">
        <v>33514</v>
      </c>
      <c r="I2294" s="11" t="s">
        <v>33513</v>
      </c>
      <c r="J2294" s="11" t="s">
        <v>33513</v>
      </c>
      <c r="K2294" s="11" t="s">
        <v>1463</v>
      </c>
      <c r="L2294" s="11" t="s">
        <v>1460</v>
      </c>
      <c r="M2294" s="11" t="s">
        <v>46448</v>
      </c>
      <c r="N2294" s="11" t="s">
        <v>41377</v>
      </c>
      <c r="O2294" s="11" t="s">
        <v>41387</v>
      </c>
      <c r="P2294" s="11" t="s">
        <v>41379</v>
      </c>
      <c r="Q2294" s="11" t="s">
        <v>45799</v>
      </c>
      <c r="R2294" s="11" t="s">
        <v>45799</v>
      </c>
      <c r="S2294" s="17">
        <v>1098.37</v>
      </c>
      <c r="T2294" s="11" t="s">
        <v>46459</v>
      </c>
      <c r="U2294" s="17">
        <v>1098.37</v>
      </c>
      <c r="V2294" s="17">
        <v>0</v>
      </c>
      <c r="W2294" s="18">
        <f t="shared" si="151"/>
        <v>1098.37</v>
      </c>
      <c r="X2294" s="18">
        <f t="shared" si="152"/>
        <v>0</v>
      </c>
      <c r="Y2294" s="2">
        <v>1098.37</v>
      </c>
      <c r="Z2294" s="2" t="str">
        <f t="shared" si="153"/>
        <v>未整改</v>
      </c>
      <c r="AA2294" s="2" t="str">
        <f t="shared" si="154"/>
        <v>已整改</v>
      </c>
      <c r="AD2294" s="22" t="e">
        <f>VLOOKUP(H2294,'系统导出（基本表）'!R:R,1,0)</f>
        <v>#N/A</v>
      </c>
      <c r="AE2294" s="22" t="e">
        <f>VLOOKUP(I2294,'系统导出（基本表）'!Q:R,2,0)</f>
        <v>#N/A</v>
      </c>
      <c r="AF2294" s="2" t="e">
        <f>VLOOKUP(J2294,'系统导出（基本表）'!S:T,2,0)</f>
        <v>#N/A</v>
      </c>
      <c r="AG2294" s="24"/>
    </row>
    <row r="2295" s="1" customFormat="1" ht="19" customHeight="1" spans="2:35">
      <c r="B2295" s="10" t="s">
        <v>227</v>
      </c>
      <c r="C2295" s="10" t="s">
        <v>872</v>
      </c>
      <c r="D2295" s="10" t="s">
        <v>873</v>
      </c>
      <c r="E2295" s="10" t="s">
        <v>41575</v>
      </c>
      <c r="F2295" s="10" t="s">
        <v>38965</v>
      </c>
      <c r="G2295" s="10" t="s">
        <v>33518</v>
      </c>
      <c r="H2295" s="10" t="s">
        <v>33514</v>
      </c>
      <c r="I2295" s="10" t="s">
        <v>33513</v>
      </c>
      <c r="J2295" s="10" t="s">
        <v>33513</v>
      </c>
      <c r="K2295" s="10" t="s">
        <v>1463</v>
      </c>
      <c r="L2295" s="10" t="s">
        <v>1453</v>
      </c>
      <c r="M2295" s="10" t="s">
        <v>46448</v>
      </c>
      <c r="N2295" s="10" t="s">
        <v>41377</v>
      </c>
      <c r="O2295" s="10" t="s">
        <v>41378</v>
      </c>
      <c r="P2295" s="10" t="s">
        <v>41379</v>
      </c>
      <c r="Q2295" s="10" t="s">
        <v>41373</v>
      </c>
      <c r="R2295" s="10" t="s">
        <v>41373</v>
      </c>
      <c r="S2295" s="15">
        <v>688.6</v>
      </c>
      <c r="T2295" s="10" t="s">
        <v>46460</v>
      </c>
      <c r="U2295" s="15">
        <v>688.6</v>
      </c>
      <c r="V2295" s="15">
        <v>22.205677</v>
      </c>
      <c r="W2295" s="16">
        <f t="shared" si="151"/>
        <v>666.394323</v>
      </c>
      <c r="X2295" s="16">
        <f t="shared" si="152"/>
        <v>0</v>
      </c>
      <c r="Y2295" s="21">
        <f>S2295</f>
        <v>688.6</v>
      </c>
      <c r="Z2295" s="1" t="str">
        <f t="shared" si="153"/>
        <v>未整改</v>
      </c>
      <c r="AA2295" s="1" t="str">
        <f t="shared" si="154"/>
        <v>已整改</v>
      </c>
      <c r="AC2295" s="3"/>
      <c r="AD2295" s="19" t="e">
        <f>VLOOKUP(H2295,'系统导出（基本表）'!R:R,1,0)</f>
        <v>#N/A</v>
      </c>
      <c r="AE2295" s="16" t="e">
        <f>VLOOKUP(I2295,'系统导出（基本表）'!Q:R,2,0)</f>
        <v>#N/A</v>
      </c>
      <c r="AF2295" s="16" t="e">
        <f>VLOOKUP(J2295,'系统导出（基本表）'!S:T,2,0)</f>
        <v>#N/A</v>
      </c>
      <c r="AG2295" s="16"/>
      <c r="AH2295" s="16"/>
      <c r="AI2295" s="16"/>
    </row>
    <row r="2296" s="2" customFormat="1" ht="19" customHeight="1" spans="1:33">
      <c r="A2296" s="2">
        <v>1</v>
      </c>
      <c r="B2296" s="11" t="s">
        <v>227</v>
      </c>
      <c r="C2296" s="11" t="s">
        <v>872</v>
      </c>
      <c r="D2296" s="11" t="s">
        <v>873</v>
      </c>
      <c r="E2296" s="10" t="s">
        <v>43420</v>
      </c>
      <c r="F2296" s="11" t="s">
        <v>39015</v>
      </c>
      <c r="G2296" s="10" t="s">
        <v>12463</v>
      </c>
      <c r="H2296" s="11" t="s">
        <v>12459</v>
      </c>
      <c r="I2296" s="11" t="s">
        <v>12458</v>
      </c>
      <c r="J2296" s="11" t="s">
        <v>12458</v>
      </c>
      <c r="K2296" s="11" t="s">
        <v>1463</v>
      </c>
      <c r="L2296" s="11" t="s">
        <v>1460</v>
      </c>
      <c r="M2296" s="11" t="s">
        <v>46448</v>
      </c>
      <c r="N2296" s="11" t="s">
        <v>41377</v>
      </c>
      <c r="O2296" s="11" t="s">
        <v>41387</v>
      </c>
      <c r="P2296" s="11" t="s">
        <v>41449</v>
      </c>
      <c r="Q2296" s="11" t="s">
        <v>41411</v>
      </c>
      <c r="R2296" s="11" t="s">
        <v>41411</v>
      </c>
      <c r="S2296" s="17">
        <v>2708.6</v>
      </c>
      <c r="T2296" s="11" t="s">
        <v>41450</v>
      </c>
      <c r="U2296" s="17">
        <v>2708.6</v>
      </c>
      <c r="V2296" s="17">
        <v>0</v>
      </c>
      <c r="W2296" s="18">
        <f t="shared" si="151"/>
        <v>2708.6</v>
      </c>
      <c r="X2296" s="18">
        <f t="shared" si="152"/>
        <v>0</v>
      </c>
      <c r="Y2296" s="2">
        <v>2708.6</v>
      </c>
      <c r="Z2296" s="2" t="str">
        <f t="shared" si="153"/>
        <v>未整改</v>
      </c>
      <c r="AA2296" s="2" t="str">
        <f t="shared" si="154"/>
        <v>已整改</v>
      </c>
      <c r="AD2296" s="22" t="e">
        <f>VLOOKUP(H2296,'系统导出（基本表）'!R:R,1,0)</f>
        <v>#N/A</v>
      </c>
      <c r="AE2296" s="22" t="e">
        <f>VLOOKUP(I2296,'系统导出（基本表）'!Q:R,2,0)</f>
        <v>#N/A</v>
      </c>
      <c r="AF2296" s="2" t="e">
        <f>VLOOKUP(J2296,'系统导出（基本表）'!S:T,2,0)</f>
        <v>#N/A</v>
      </c>
      <c r="AG2296" s="24"/>
    </row>
    <row r="2297" s="1" customFormat="1" ht="19" customHeight="1" spans="2:35">
      <c r="B2297" s="10" t="s">
        <v>227</v>
      </c>
      <c r="C2297" s="10" t="s">
        <v>872</v>
      </c>
      <c r="D2297" s="10" t="s">
        <v>873</v>
      </c>
      <c r="E2297" s="10" t="s">
        <v>61</v>
      </c>
      <c r="F2297" s="10" t="s">
        <v>61</v>
      </c>
      <c r="G2297" s="10" t="s">
        <v>46461</v>
      </c>
      <c r="H2297" s="10" t="s">
        <v>46462</v>
      </c>
      <c r="I2297" s="10" t="s">
        <v>46463</v>
      </c>
      <c r="J2297" s="10" t="s">
        <v>46464</v>
      </c>
      <c r="K2297" s="10" t="s">
        <v>1463</v>
      </c>
      <c r="L2297" s="10" t="s">
        <v>1453</v>
      </c>
      <c r="M2297" s="10" t="s">
        <v>46448</v>
      </c>
      <c r="N2297" s="10" t="s">
        <v>61</v>
      </c>
      <c r="O2297" s="10" t="s">
        <v>41372</v>
      </c>
      <c r="P2297" s="10" t="s">
        <v>61</v>
      </c>
      <c r="Q2297" s="10" t="s">
        <v>41373</v>
      </c>
      <c r="R2297" s="10" t="s">
        <v>41374</v>
      </c>
      <c r="S2297" s="15">
        <v>1000</v>
      </c>
      <c r="T2297" s="10" t="s">
        <v>41374</v>
      </c>
      <c r="U2297" s="15">
        <v>1000</v>
      </c>
      <c r="V2297" s="15">
        <v>1000</v>
      </c>
      <c r="W2297" s="16">
        <f t="shared" si="151"/>
        <v>0</v>
      </c>
      <c r="X2297" s="16">
        <f t="shared" si="152"/>
        <v>0</v>
      </c>
      <c r="Y2297" s="1">
        <v>1000</v>
      </c>
      <c r="Z2297" s="1" t="str">
        <f t="shared" si="153"/>
        <v>未整改</v>
      </c>
      <c r="AA2297" s="1" t="str">
        <f t="shared" si="154"/>
        <v>已整改</v>
      </c>
      <c r="AC2297" s="3"/>
      <c r="AD2297" s="19" t="e">
        <f>VLOOKUP(H2297,'系统导出（基本表）'!R:R,1,0)</f>
        <v>#N/A</v>
      </c>
      <c r="AE2297" s="16" t="e">
        <f>VLOOKUP(I2297,'系统导出（基本表）'!Q:R,2,0)</f>
        <v>#N/A</v>
      </c>
      <c r="AF2297" s="16" t="e">
        <f>VLOOKUP(J2297,'系统导出（基本表）'!S:T,2,0)</f>
        <v>#N/A</v>
      </c>
      <c r="AG2297" s="16"/>
      <c r="AH2297" s="16"/>
      <c r="AI2297" s="16"/>
    </row>
    <row r="2298" s="2" customFormat="1" ht="19" customHeight="1" spans="1:33">
      <c r="A2298" s="2">
        <v>1</v>
      </c>
      <c r="B2298" s="11" t="s">
        <v>227</v>
      </c>
      <c r="C2298" s="11" t="s">
        <v>872</v>
      </c>
      <c r="D2298" s="11" t="s">
        <v>873</v>
      </c>
      <c r="E2298" s="10" t="s">
        <v>41470</v>
      </c>
      <c r="F2298" s="11" t="s">
        <v>38517</v>
      </c>
      <c r="G2298" s="10" t="s">
        <v>13486</v>
      </c>
      <c r="H2298" s="11" t="s">
        <v>13482</v>
      </c>
      <c r="I2298" s="11" t="s">
        <v>13481</v>
      </c>
      <c r="J2298" s="11" t="s">
        <v>13481</v>
      </c>
      <c r="K2298" s="11" t="s">
        <v>1463</v>
      </c>
      <c r="L2298" s="11" t="s">
        <v>1453</v>
      </c>
      <c r="M2298" s="11" t="s">
        <v>46448</v>
      </c>
      <c r="N2298" s="11" t="s">
        <v>41377</v>
      </c>
      <c r="O2298" s="11" t="s">
        <v>41387</v>
      </c>
      <c r="P2298" s="11" t="s">
        <v>41456</v>
      </c>
      <c r="Q2298" s="11" t="s">
        <v>41411</v>
      </c>
      <c r="R2298" s="11" t="s">
        <v>41411</v>
      </c>
      <c r="S2298" s="17">
        <v>844.93</v>
      </c>
      <c r="T2298" s="11" t="s">
        <v>41411</v>
      </c>
      <c r="U2298" s="17">
        <v>844.93</v>
      </c>
      <c r="V2298" s="17">
        <v>0</v>
      </c>
      <c r="W2298" s="18">
        <f t="shared" si="151"/>
        <v>844.93</v>
      </c>
      <c r="X2298" s="18">
        <f t="shared" si="152"/>
        <v>0</v>
      </c>
      <c r="Y2298" s="2">
        <v>844.93</v>
      </c>
      <c r="Z2298" s="2" t="str">
        <f t="shared" si="153"/>
        <v>未整改</v>
      </c>
      <c r="AA2298" s="2" t="str">
        <f t="shared" si="154"/>
        <v>已整改</v>
      </c>
      <c r="AD2298" s="22" t="e">
        <f>VLOOKUP(H2298,'系统导出（基本表）'!R:R,1,0)</f>
        <v>#N/A</v>
      </c>
      <c r="AE2298" s="22" t="e">
        <f>VLOOKUP(I2298,'系统导出（基本表）'!Q:R,2,0)</f>
        <v>#N/A</v>
      </c>
      <c r="AF2298" s="2" t="e">
        <f>VLOOKUP(J2298,'系统导出（基本表）'!S:T,2,0)</f>
        <v>#N/A</v>
      </c>
      <c r="AG2298" s="24"/>
    </row>
    <row r="2299" s="2" customFormat="1" ht="19" customHeight="1" spans="1:33">
      <c r="A2299" s="2">
        <v>1</v>
      </c>
      <c r="B2299" s="11" t="s">
        <v>227</v>
      </c>
      <c r="C2299" s="11" t="s">
        <v>872</v>
      </c>
      <c r="D2299" s="11" t="s">
        <v>873</v>
      </c>
      <c r="E2299" s="10" t="s">
        <v>42354</v>
      </c>
      <c r="F2299" s="11" t="s">
        <v>38614</v>
      </c>
      <c r="G2299" s="10" t="s">
        <v>16222</v>
      </c>
      <c r="H2299" s="11" t="s">
        <v>16216</v>
      </c>
      <c r="I2299" s="11" t="s">
        <v>16215</v>
      </c>
      <c r="J2299" s="11" t="s">
        <v>16215</v>
      </c>
      <c r="K2299" s="11" t="s">
        <v>1463</v>
      </c>
      <c r="L2299" s="11" t="s">
        <v>1460</v>
      </c>
      <c r="M2299" s="11" t="s">
        <v>46448</v>
      </c>
      <c r="N2299" s="11" t="s">
        <v>41377</v>
      </c>
      <c r="O2299" s="11" t="s">
        <v>41387</v>
      </c>
      <c r="P2299" s="11" t="s">
        <v>41379</v>
      </c>
      <c r="Q2299" s="11" t="s">
        <v>41984</v>
      </c>
      <c r="R2299" s="11" t="s">
        <v>41984</v>
      </c>
      <c r="S2299" s="17">
        <v>9999.8</v>
      </c>
      <c r="T2299" s="11" t="s">
        <v>46465</v>
      </c>
      <c r="U2299" s="17">
        <v>9999.8</v>
      </c>
      <c r="V2299" s="17">
        <v>0</v>
      </c>
      <c r="W2299" s="18">
        <f t="shared" si="151"/>
        <v>9999.8</v>
      </c>
      <c r="X2299" s="18">
        <f t="shared" si="152"/>
        <v>0</v>
      </c>
      <c r="Y2299" s="2">
        <v>9999.8</v>
      </c>
      <c r="Z2299" s="2" t="str">
        <f t="shared" si="153"/>
        <v>未整改</v>
      </c>
      <c r="AA2299" s="2" t="str">
        <f t="shared" si="154"/>
        <v>已整改</v>
      </c>
      <c r="AD2299" s="22" t="e">
        <f>VLOOKUP(H2299,'系统导出（基本表）'!R:R,1,0)</f>
        <v>#N/A</v>
      </c>
      <c r="AE2299" s="22" t="e">
        <f>VLOOKUP(I2299,'系统导出（基本表）'!Q:R,2,0)</f>
        <v>#N/A</v>
      </c>
      <c r="AF2299" s="2" t="e">
        <f>VLOOKUP(J2299,'系统导出（基本表）'!S:T,2,0)</f>
        <v>#N/A</v>
      </c>
      <c r="AG2299" s="24"/>
    </row>
    <row r="2300" s="1" customFormat="1" ht="19" customHeight="1" spans="2:35">
      <c r="B2300" s="10" t="s">
        <v>227</v>
      </c>
      <c r="C2300" s="10" t="s">
        <v>872</v>
      </c>
      <c r="D2300" s="10" t="s">
        <v>873</v>
      </c>
      <c r="E2300" s="10" t="s">
        <v>41470</v>
      </c>
      <c r="F2300" s="10" t="s">
        <v>38517</v>
      </c>
      <c r="G2300" s="10" t="s">
        <v>13486</v>
      </c>
      <c r="H2300" s="10" t="s">
        <v>13482</v>
      </c>
      <c r="I2300" s="10" t="s">
        <v>13481</v>
      </c>
      <c r="J2300" s="10" t="s">
        <v>13481</v>
      </c>
      <c r="K2300" s="10" t="s">
        <v>1463</v>
      </c>
      <c r="L2300" s="10" t="s">
        <v>1460</v>
      </c>
      <c r="M2300" s="10" t="s">
        <v>46448</v>
      </c>
      <c r="N2300" s="10" t="s">
        <v>41377</v>
      </c>
      <c r="O2300" s="10" t="s">
        <v>41378</v>
      </c>
      <c r="P2300" s="10" t="s">
        <v>41456</v>
      </c>
      <c r="Q2300" s="10" t="s">
        <v>41411</v>
      </c>
      <c r="R2300" s="10" t="s">
        <v>41411</v>
      </c>
      <c r="S2300" s="15">
        <v>844.93</v>
      </c>
      <c r="T2300" s="10" t="s">
        <v>41463</v>
      </c>
      <c r="U2300" s="15">
        <v>844.93</v>
      </c>
      <c r="V2300" s="15">
        <v>0</v>
      </c>
      <c r="W2300" s="16">
        <f t="shared" si="151"/>
        <v>844.93</v>
      </c>
      <c r="X2300" s="16">
        <f t="shared" si="152"/>
        <v>0</v>
      </c>
      <c r="Y2300" s="1">
        <v>844.93</v>
      </c>
      <c r="Z2300" s="1" t="str">
        <f t="shared" si="153"/>
        <v>未整改</v>
      </c>
      <c r="AA2300" s="1" t="str">
        <f t="shared" si="154"/>
        <v>已整改</v>
      </c>
      <c r="AC2300" s="3"/>
      <c r="AD2300" s="19" t="e">
        <f>VLOOKUP(H2300,'系统导出（基本表）'!R:R,1,0)</f>
        <v>#N/A</v>
      </c>
      <c r="AE2300" s="16" t="e">
        <f>VLOOKUP(I2300,'系统导出（基本表）'!Q:R,2,0)</f>
        <v>#N/A</v>
      </c>
      <c r="AF2300" s="16" t="e">
        <f>VLOOKUP(J2300,'系统导出（基本表）'!S:T,2,0)</f>
        <v>#N/A</v>
      </c>
      <c r="AG2300" s="16"/>
      <c r="AH2300" s="16"/>
      <c r="AI2300" s="16"/>
    </row>
    <row r="2301" s="2" customFormat="1" ht="19" customHeight="1" spans="1:33">
      <c r="A2301" s="2">
        <v>1</v>
      </c>
      <c r="B2301" s="11" t="s">
        <v>227</v>
      </c>
      <c r="C2301" s="11" t="s">
        <v>872</v>
      </c>
      <c r="D2301" s="11" t="s">
        <v>873</v>
      </c>
      <c r="E2301" s="10" t="s">
        <v>43180</v>
      </c>
      <c r="F2301" s="11" t="s">
        <v>38934</v>
      </c>
      <c r="G2301" s="10" t="s">
        <v>18321</v>
      </c>
      <c r="H2301" s="11" t="s">
        <v>18317</v>
      </c>
      <c r="I2301" s="11" t="s">
        <v>18316</v>
      </c>
      <c r="J2301" s="11" t="s">
        <v>18316</v>
      </c>
      <c r="K2301" s="11" t="s">
        <v>1463</v>
      </c>
      <c r="L2301" s="11" t="s">
        <v>1460</v>
      </c>
      <c r="M2301" s="11" t="s">
        <v>46448</v>
      </c>
      <c r="N2301" s="11" t="s">
        <v>41377</v>
      </c>
      <c r="O2301" s="11" t="s">
        <v>41387</v>
      </c>
      <c r="P2301" s="11" t="s">
        <v>41449</v>
      </c>
      <c r="Q2301" s="11" t="s">
        <v>41354</v>
      </c>
      <c r="R2301" s="11" t="s">
        <v>41354</v>
      </c>
      <c r="S2301" s="17">
        <v>794.61</v>
      </c>
      <c r="T2301" s="11" t="s">
        <v>46466</v>
      </c>
      <c r="U2301" s="17">
        <v>794.61</v>
      </c>
      <c r="V2301" s="17">
        <v>0</v>
      </c>
      <c r="W2301" s="18">
        <f t="shared" si="151"/>
        <v>794.61</v>
      </c>
      <c r="X2301" s="18">
        <f t="shared" si="152"/>
        <v>0</v>
      </c>
      <c r="Y2301" s="2">
        <v>794.61</v>
      </c>
      <c r="Z2301" s="2" t="str">
        <f t="shared" si="153"/>
        <v>未整改</v>
      </c>
      <c r="AA2301" s="2" t="str">
        <f t="shared" si="154"/>
        <v>已整改</v>
      </c>
      <c r="AD2301" s="22" t="e">
        <f>VLOOKUP(H2301,'系统导出（基本表）'!R:R,1,0)</f>
        <v>#N/A</v>
      </c>
      <c r="AE2301" s="22" t="e">
        <f>VLOOKUP(I2301,'系统导出（基本表）'!Q:R,2,0)</f>
        <v>#N/A</v>
      </c>
      <c r="AF2301" s="2" t="e">
        <f>VLOOKUP(J2301,'系统导出（基本表）'!S:T,2,0)</f>
        <v>#N/A</v>
      </c>
      <c r="AG2301" s="24"/>
    </row>
    <row r="2302" s="1" customFormat="1" ht="19" customHeight="1" spans="2:35">
      <c r="B2302" s="10" t="s">
        <v>227</v>
      </c>
      <c r="C2302" s="10" t="s">
        <v>872</v>
      </c>
      <c r="D2302" s="10" t="s">
        <v>873</v>
      </c>
      <c r="E2302" s="10" t="s">
        <v>61</v>
      </c>
      <c r="F2302" s="10" t="s">
        <v>61</v>
      </c>
      <c r="G2302" s="10" t="s">
        <v>46450</v>
      </c>
      <c r="H2302" s="10" t="s">
        <v>46451</v>
      </c>
      <c r="I2302" s="10" t="s">
        <v>46452</v>
      </c>
      <c r="J2302" s="10" t="s">
        <v>46453</v>
      </c>
      <c r="K2302" s="10" t="s">
        <v>1463</v>
      </c>
      <c r="L2302" s="10" t="s">
        <v>1453</v>
      </c>
      <c r="M2302" s="10" t="s">
        <v>46448</v>
      </c>
      <c r="N2302" s="10" t="s">
        <v>61</v>
      </c>
      <c r="O2302" s="10" t="s">
        <v>41372</v>
      </c>
      <c r="P2302" s="10" t="s">
        <v>61</v>
      </c>
      <c r="Q2302" s="10" t="s">
        <v>41354</v>
      </c>
      <c r="R2302" s="10" t="s">
        <v>41354</v>
      </c>
      <c r="S2302" s="15">
        <v>2581.56</v>
      </c>
      <c r="T2302" s="10" t="s">
        <v>41902</v>
      </c>
      <c r="U2302" s="15">
        <v>2581.56</v>
      </c>
      <c r="V2302" s="15">
        <v>2581.56</v>
      </c>
      <c r="W2302" s="16">
        <f t="shared" si="151"/>
        <v>0</v>
      </c>
      <c r="X2302" s="16">
        <f t="shared" si="152"/>
        <v>0</v>
      </c>
      <c r="Y2302" s="1">
        <v>2581.56</v>
      </c>
      <c r="Z2302" s="1" t="str">
        <f t="shared" si="153"/>
        <v>未整改</v>
      </c>
      <c r="AA2302" s="1" t="str">
        <f t="shared" si="154"/>
        <v>已整改</v>
      </c>
      <c r="AC2302" s="3"/>
      <c r="AD2302" s="19" t="e">
        <f>VLOOKUP(H2302,'系统导出（基本表）'!R:R,1,0)</f>
        <v>#N/A</v>
      </c>
      <c r="AE2302" s="16" t="e">
        <f>VLOOKUP(I2302,'系统导出（基本表）'!Q:R,2,0)</f>
        <v>#N/A</v>
      </c>
      <c r="AF2302" s="16" t="e">
        <f>VLOOKUP(J2302,'系统导出（基本表）'!S:T,2,0)</f>
        <v>#N/A</v>
      </c>
      <c r="AG2302" s="16"/>
      <c r="AH2302" s="16"/>
      <c r="AI2302" s="16"/>
    </row>
    <row r="2303" s="1" customFormat="1" ht="19" customHeight="1" spans="2:35">
      <c r="B2303" s="10" t="s">
        <v>227</v>
      </c>
      <c r="C2303" s="10" t="s">
        <v>872</v>
      </c>
      <c r="D2303" s="10" t="s">
        <v>873</v>
      </c>
      <c r="E2303" s="10" t="s">
        <v>61</v>
      </c>
      <c r="F2303" s="10" t="s">
        <v>61</v>
      </c>
      <c r="G2303" s="10" t="s">
        <v>1464</v>
      </c>
      <c r="H2303" s="10" t="s">
        <v>1455</v>
      </c>
      <c r="I2303" s="10" t="s">
        <v>1454</v>
      </c>
      <c r="J2303" s="10" t="s">
        <v>1454</v>
      </c>
      <c r="K2303" s="10" t="s">
        <v>1463</v>
      </c>
      <c r="L2303" s="10" t="s">
        <v>1460</v>
      </c>
      <c r="M2303" s="10" t="s">
        <v>46448</v>
      </c>
      <c r="N2303" s="10" t="s">
        <v>61</v>
      </c>
      <c r="O2303" s="10" t="s">
        <v>41372</v>
      </c>
      <c r="P2303" s="10" t="s">
        <v>61</v>
      </c>
      <c r="Q2303" s="10" t="s">
        <v>41411</v>
      </c>
      <c r="R2303" s="10" t="s">
        <v>41411</v>
      </c>
      <c r="S2303" s="15">
        <v>1908.85</v>
      </c>
      <c r="T2303" s="10" t="s">
        <v>41412</v>
      </c>
      <c r="U2303" s="15">
        <v>883.87</v>
      </c>
      <c r="V2303" s="15">
        <v>883.87</v>
      </c>
      <c r="W2303" s="16">
        <f t="shared" si="151"/>
        <v>1024.98</v>
      </c>
      <c r="X2303" s="16">
        <f t="shared" si="152"/>
        <v>1024.98</v>
      </c>
      <c r="Y2303" s="1">
        <v>883.87</v>
      </c>
      <c r="Z2303" s="1" t="str">
        <f t="shared" si="153"/>
        <v>未整改</v>
      </c>
      <c r="AA2303" s="1" t="str">
        <f t="shared" si="154"/>
        <v>未整改</v>
      </c>
      <c r="AC2303" s="3"/>
      <c r="AD2303" s="19" t="e">
        <f>VLOOKUP(H2303,'系统导出（基本表）'!R:R,1,0)</f>
        <v>#N/A</v>
      </c>
      <c r="AE2303" s="16" t="e">
        <f>VLOOKUP(I2303,'系统导出（基本表）'!Q:R,2,0)</f>
        <v>#N/A</v>
      </c>
      <c r="AF2303" s="16" t="e">
        <f>VLOOKUP(J2303,'系统导出（基本表）'!S:T,2,0)</f>
        <v>#N/A</v>
      </c>
      <c r="AG2303" s="16"/>
      <c r="AH2303" s="16"/>
      <c r="AI2303" s="16"/>
    </row>
    <row r="2304" s="1" customFormat="1" ht="19" customHeight="1" spans="2:35">
      <c r="B2304" s="10" t="s">
        <v>227</v>
      </c>
      <c r="C2304" s="10" t="s">
        <v>872</v>
      </c>
      <c r="D2304" s="10" t="s">
        <v>873</v>
      </c>
      <c r="E2304" s="10" t="s">
        <v>61</v>
      </c>
      <c r="F2304" s="10" t="s">
        <v>61</v>
      </c>
      <c r="G2304" s="10" t="s">
        <v>46467</v>
      </c>
      <c r="H2304" s="10" t="s">
        <v>46468</v>
      </c>
      <c r="I2304" s="10" t="s">
        <v>46469</v>
      </c>
      <c r="J2304" s="10" t="s">
        <v>46470</v>
      </c>
      <c r="K2304" s="10" t="s">
        <v>1463</v>
      </c>
      <c r="L2304" s="10" t="s">
        <v>1453</v>
      </c>
      <c r="M2304" s="10" t="s">
        <v>46448</v>
      </c>
      <c r="N2304" s="10" t="s">
        <v>61</v>
      </c>
      <c r="O2304" s="10" t="s">
        <v>41372</v>
      </c>
      <c r="P2304" s="10" t="s">
        <v>61</v>
      </c>
      <c r="Q2304" s="10" t="s">
        <v>41354</v>
      </c>
      <c r="R2304" s="10" t="s">
        <v>41354</v>
      </c>
      <c r="S2304" s="15">
        <v>48.64</v>
      </c>
      <c r="T2304" s="10" t="s">
        <v>41902</v>
      </c>
      <c r="U2304" s="15">
        <v>48.64</v>
      </c>
      <c r="V2304" s="15">
        <v>48.64</v>
      </c>
      <c r="W2304" s="16">
        <f t="shared" si="151"/>
        <v>0</v>
      </c>
      <c r="X2304" s="16">
        <f t="shared" si="152"/>
        <v>0</v>
      </c>
      <c r="Y2304" s="1">
        <v>48.64</v>
      </c>
      <c r="Z2304" s="1" t="str">
        <f t="shared" si="153"/>
        <v>未整改</v>
      </c>
      <c r="AA2304" s="1" t="str">
        <f t="shared" si="154"/>
        <v>已整改</v>
      </c>
      <c r="AC2304" s="3"/>
      <c r="AD2304" s="19" t="e">
        <f>VLOOKUP(H2304,'系统导出（基本表）'!R:R,1,0)</f>
        <v>#N/A</v>
      </c>
      <c r="AE2304" s="16" t="e">
        <f>VLOOKUP(I2304,'系统导出（基本表）'!Q:R,2,0)</f>
        <v>#N/A</v>
      </c>
      <c r="AF2304" s="16" t="e">
        <f>VLOOKUP(J2304,'系统导出（基本表）'!S:T,2,0)</f>
        <v>#N/A</v>
      </c>
      <c r="AG2304" s="16"/>
      <c r="AH2304" s="16"/>
      <c r="AI2304" s="16"/>
    </row>
    <row r="2305" s="2" customFormat="1" ht="19" customHeight="1" spans="1:33">
      <c r="A2305" s="2">
        <v>1</v>
      </c>
      <c r="B2305" s="11" t="s">
        <v>227</v>
      </c>
      <c r="C2305" s="11" t="s">
        <v>872</v>
      </c>
      <c r="D2305" s="11" t="s">
        <v>873</v>
      </c>
      <c r="E2305" s="10" t="s">
        <v>46471</v>
      </c>
      <c r="F2305" s="11" t="s">
        <v>46472</v>
      </c>
      <c r="G2305" s="10" t="s">
        <v>1464</v>
      </c>
      <c r="H2305" s="11" t="s">
        <v>1455</v>
      </c>
      <c r="I2305" s="11" t="s">
        <v>1454</v>
      </c>
      <c r="J2305" s="11" t="s">
        <v>1454</v>
      </c>
      <c r="K2305" s="11" t="s">
        <v>1463</v>
      </c>
      <c r="L2305" s="11" t="s">
        <v>1460</v>
      </c>
      <c r="M2305" s="11" t="s">
        <v>46448</v>
      </c>
      <c r="N2305" s="11" t="s">
        <v>41377</v>
      </c>
      <c r="O2305" s="11" t="s">
        <v>41387</v>
      </c>
      <c r="P2305" s="11" t="s">
        <v>41379</v>
      </c>
      <c r="Q2305" s="11" t="s">
        <v>41984</v>
      </c>
      <c r="R2305" s="11" t="s">
        <v>41984</v>
      </c>
      <c r="S2305" s="17">
        <v>10000</v>
      </c>
      <c r="T2305" s="11" t="s">
        <v>46473</v>
      </c>
      <c r="U2305" s="17">
        <v>10000</v>
      </c>
      <c r="V2305" s="17">
        <v>0</v>
      </c>
      <c r="W2305" s="18">
        <f t="shared" si="151"/>
        <v>10000</v>
      </c>
      <c r="X2305" s="18">
        <f t="shared" si="152"/>
        <v>0</v>
      </c>
      <c r="Y2305" s="2">
        <v>10000</v>
      </c>
      <c r="Z2305" s="2" t="str">
        <f t="shared" si="153"/>
        <v>未整改</v>
      </c>
      <c r="AA2305" s="2" t="str">
        <f t="shared" si="154"/>
        <v>已整改</v>
      </c>
      <c r="AD2305" s="22" t="e">
        <f>VLOOKUP(H2305,'系统导出（基本表）'!R:R,1,0)</f>
        <v>#N/A</v>
      </c>
      <c r="AE2305" s="22" t="e">
        <f>VLOOKUP(I2305,'系统导出（基本表）'!Q:R,2,0)</f>
        <v>#N/A</v>
      </c>
      <c r="AF2305" s="2" t="e">
        <f>VLOOKUP(J2305,'系统导出（基本表）'!S:T,2,0)</f>
        <v>#N/A</v>
      </c>
      <c r="AG2305" s="24"/>
    </row>
    <row r="2306" s="2" customFormat="1" ht="19" customHeight="1" spans="1:33">
      <c r="A2306" s="2">
        <v>1</v>
      </c>
      <c r="B2306" s="11" t="s">
        <v>227</v>
      </c>
      <c r="C2306" s="11" t="s">
        <v>872</v>
      </c>
      <c r="D2306" s="11" t="s">
        <v>873</v>
      </c>
      <c r="E2306" s="10" t="s">
        <v>41394</v>
      </c>
      <c r="F2306" s="11" t="s">
        <v>38507</v>
      </c>
      <c r="G2306" s="10" t="s">
        <v>18321</v>
      </c>
      <c r="H2306" s="11" t="s">
        <v>18317</v>
      </c>
      <c r="I2306" s="11" t="s">
        <v>18316</v>
      </c>
      <c r="J2306" s="11" t="s">
        <v>18316</v>
      </c>
      <c r="K2306" s="11" t="s">
        <v>1463</v>
      </c>
      <c r="L2306" s="11" t="s">
        <v>1460</v>
      </c>
      <c r="M2306" s="11" t="s">
        <v>46448</v>
      </c>
      <c r="N2306" s="11" t="s">
        <v>41377</v>
      </c>
      <c r="O2306" s="11" t="s">
        <v>41387</v>
      </c>
      <c r="P2306" s="11" t="s">
        <v>41379</v>
      </c>
      <c r="Q2306" s="11" t="s">
        <v>41984</v>
      </c>
      <c r="R2306" s="11" t="s">
        <v>41984</v>
      </c>
      <c r="S2306" s="17">
        <v>2950</v>
      </c>
      <c r="T2306" s="11" t="s">
        <v>46474</v>
      </c>
      <c r="U2306" s="17">
        <v>2950</v>
      </c>
      <c r="V2306" s="17">
        <v>0</v>
      </c>
      <c r="W2306" s="18">
        <f t="shared" si="151"/>
        <v>2950</v>
      </c>
      <c r="X2306" s="18">
        <f t="shared" si="152"/>
        <v>0</v>
      </c>
      <c r="Y2306" s="2">
        <v>2950</v>
      </c>
      <c r="Z2306" s="2" t="str">
        <f t="shared" si="153"/>
        <v>未整改</v>
      </c>
      <c r="AA2306" s="2" t="str">
        <f t="shared" si="154"/>
        <v>已整改</v>
      </c>
      <c r="AD2306" s="22" t="e">
        <f>VLOOKUP(H2306,'系统导出（基本表）'!R:R,1,0)</f>
        <v>#N/A</v>
      </c>
      <c r="AE2306" s="22" t="e">
        <f>VLOOKUP(I2306,'系统导出（基本表）'!Q:R,2,0)</f>
        <v>#N/A</v>
      </c>
      <c r="AF2306" s="2" t="e">
        <f>VLOOKUP(J2306,'系统导出（基本表）'!S:T,2,0)</f>
        <v>#N/A</v>
      </c>
      <c r="AG2306" s="24"/>
    </row>
    <row r="2307" s="2" customFormat="1" ht="19" customHeight="1" spans="1:33">
      <c r="A2307" s="2">
        <v>1</v>
      </c>
      <c r="B2307" s="11" t="s">
        <v>227</v>
      </c>
      <c r="C2307" s="11" t="s">
        <v>872</v>
      </c>
      <c r="D2307" s="11" t="s">
        <v>873</v>
      </c>
      <c r="E2307" s="10" t="s">
        <v>41394</v>
      </c>
      <c r="F2307" s="11" t="s">
        <v>38507</v>
      </c>
      <c r="G2307" s="10" t="s">
        <v>16222</v>
      </c>
      <c r="H2307" s="11" t="s">
        <v>16216</v>
      </c>
      <c r="I2307" s="11" t="s">
        <v>16215</v>
      </c>
      <c r="J2307" s="11" t="s">
        <v>16215</v>
      </c>
      <c r="K2307" s="11" t="s">
        <v>1463</v>
      </c>
      <c r="L2307" s="11" t="s">
        <v>1460</v>
      </c>
      <c r="M2307" s="11" t="s">
        <v>46448</v>
      </c>
      <c r="N2307" s="11" t="s">
        <v>41377</v>
      </c>
      <c r="O2307" s="11" t="s">
        <v>41387</v>
      </c>
      <c r="P2307" s="11" t="s">
        <v>41379</v>
      </c>
      <c r="Q2307" s="11" t="s">
        <v>41984</v>
      </c>
      <c r="R2307" s="11" t="s">
        <v>41984</v>
      </c>
      <c r="S2307" s="17">
        <v>3300</v>
      </c>
      <c r="T2307" s="11" t="s">
        <v>46475</v>
      </c>
      <c r="U2307" s="17">
        <v>3300</v>
      </c>
      <c r="V2307" s="17">
        <v>0</v>
      </c>
      <c r="W2307" s="18">
        <f t="shared" si="151"/>
        <v>3300</v>
      </c>
      <c r="X2307" s="18">
        <f t="shared" si="152"/>
        <v>0</v>
      </c>
      <c r="Y2307" s="2">
        <v>3300</v>
      </c>
      <c r="Z2307" s="2" t="str">
        <f t="shared" si="153"/>
        <v>未整改</v>
      </c>
      <c r="AA2307" s="2" t="str">
        <f t="shared" si="154"/>
        <v>已整改</v>
      </c>
      <c r="AD2307" s="22" t="e">
        <f>VLOOKUP(H2307,'系统导出（基本表）'!R:R,1,0)</f>
        <v>#N/A</v>
      </c>
      <c r="AE2307" s="22" t="e">
        <f>VLOOKUP(I2307,'系统导出（基本表）'!Q:R,2,0)</f>
        <v>#N/A</v>
      </c>
      <c r="AF2307" s="2" t="e">
        <f>VLOOKUP(J2307,'系统导出（基本表）'!S:T,2,0)</f>
        <v>#N/A</v>
      </c>
      <c r="AG2307" s="24"/>
    </row>
    <row r="2308" s="1" customFormat="1" ht="19" customHeight="1" spans="2:35">
      <c r="B2308" s="10" t="s">
        <v>227</v>
      </c>
      <c r="C2308" s="10" t="s">
        <v>872</v>
      </c>
      <c r="D2308" s="10" t="s">
        <v>873</v>
      </c>
      <c r="E2308" s="10" t="s">
        <v>45054</v>
      </c>
      <c r="F2308" s="10" t="s">
        <v>38934</v>
      </c>
      <c r="G2308" s="10" t="s">
        <v>18321</v>
      </c>
      <c r="H2308" s="10" t="s">
        <v>18317</v>
      </c>
      <c r="I2308" s="10" t="s">
        <v>18316</v>
      </c>
      <c r="J2308" s="10" t="s">
        <v>18316</v>
      </c>
      <c r="K2308" s="10" t="s">
        <v>1463</v>
      </c>
      <c r="L2308" s="10" t="s">
        <v>1453</v>
      </c>
      <c r="M2308" s="10" t="s">
        <v>46448</v>
      </c>
      <c r="N2308" s="10" t="s">
        <v>41377</v>
      </c>
      <c r="O2308" s="10" t="s">
        <v>41378</v>
      </c>
      <c r="P2308" s="10" t="s">
        <v>41379</v>
      </c>
      <c r="Q2308" s="10" t="s">
        <v>41658</v>
      </c>
      <c r="R2308" s="10" t="s">
        <v>41658</v>
      </c>
      <c r="S2308" s="15">
        <v>1000</v>
      </c>
      <c r="T2308" s="10" t="s">
        <v>46476</v>
      </c>
      <c r="U2308" s="15">
        <v>0</v>
      </c>
      <c r="V2308" s="15">
        <v>0</v>
      </c>
      <c r="W2308" s="16">
        <f t="shared" ref="W2308:W2371" si="155">S2308-V2308</f>
        <v>1000</v>
      </c>
      <c r="X2308" s="16">
        <f t="shared" ref="X2308:X2371" si="156">S2308-U2308</f>
        <v>1000</v>
      </c>
      <c r="Y2308" s="1">
        <v>0</v>
      </c>
      <c r="Z2308" s="1" t="str">
        <f t="shared" ref="Z2308:Z2371" si="157">IF(V2308-S2308&gt;0,"已整改","未整改")</f>
        <v>未整改</v>
      </c>
      <c r="AA2308" s="1" t="str">
        <f t="shared" ref="AA2308:AA2371" si="158">IF(Y2308&gt;=S2308,"已整改","未整改")</f>
        <v>未整改</v>
      </c>
      <c r="AC2308" s="3"/>
      <c r="AD2308" s="19" t="e">
        <f>VLOOKUP(H2308,'系统导出（基本表）'!R:R,1,0)</f>
        <v>#N/A</v>
      </c>
      <c r="AE2308" s="16" t="e">
        <f>VLOOKUP(I2308,'系统导出（基本表）'!Q:R,2,0)</f>
        <v>#N/A</v>
      </c>
      <c r="AF2308" s="16" t="e">
        <f>VLOOKUP(J2308,'系统导出（基本表）'!S:T,2,0)</f>
        <v>#N/A</v>
      </c>
      <c r="AG2308" s="16"/>
      <c r="AH2308" s="16"/>
      <c r="AI2308" s="16"/>
    </row>
    <row r="2309" s="1" customFormat="1" ht="19" customHeight="1" spans="2:35">
      <c r="B2309" s="10" t="s">
        <v>227</v>
      </c>
      <c r="C2309" s="10" t="s">
        <v>872</v>
      </c>
      <c r="D2309" s="10" t="s">
        <v>873</v>
      </c>
      <c r="E2309" s="10" t="s">
        <v>46477</v>
      </c>
      <c r="F2309" s="10" t="s">
        <v>46478</v>
      </c>
      <c r="G2309" s="10" t="s">
        <v>1464</v>
      </c>
      <c r="H2309" s="10" t="s">
        <v>1455</v>
      </c>
      <c r="I2309" s="10" t="s">
        <v>1454</v>
      </c>
      <c r="J2309" s="10" t="s">
        <v>1454</v>
      </c>
      <c r="K2309" s="10" t="s">
        <v>1463</v>
      </c>
      <c r="L2309" s="10" t="s">
        <v>1453</v>
      </c>
      <c r="M2309" s="10" t="s">
        <v>46448</v>
      </c>
      <c r="N2309" s="10" t="s">
        <v>41377</v>
      </c>
      <c r="O2309" s="10" t="s">
        <v>41378</v>
      </c>
      <c r="P2309" s="10" t="s">
        <v>41379</v>
      </c>
      <c r="Q2309" s="10" t="s">
        <v>41373</v>
      </c>
      <c r="R2309" s="10" t="s">
        <v>41373</v>
      </c>
      <c r="S2309" s="15">
        <v>1526</v>
      </c>
      <c r="T2309" s="10" t="s">
        <v>46479</v>
      </c>
      <c r="U2309" s="15">
        <v>1937.206188</v>
      </c>
      <c r="V2309" s="15">
        <v>0</v>
      </c>
      <c r="W2309" s="16">
        <f t="shared" si="155"/>
        <v>1526</v>
      </c>
      <c r="X2309" s="16">
        <f t="shared" si="156"/>
        <v>-411.206188</v>
      </c>
      <c r="Y2309" s="21">
        <f>S2309</f>
        <v>1526</v>
      </c>
      <c r="Z2309" s="1" t="str">
        <f t="shared" si="157"/>
        <v>未整改</v>
      </c>
      <c r="AA2309" s="1" t="str">
        <f t="shared" si="158"/>
        <v>已整改</v>
      </c>
      <c r="AC2309" s="3"/>
      <c r="AD2309" s="19" t="e">
        <f>VLOOKUP(H2309,'系统导出（基本表）'!R:R,1,0)</f>
        <v>#N/A</v>
      </c>
      <c r="AE2309" s="16" t="e">
        <f>VLOOKUP(I2309,'系统导出（基本表）'!Q:R,2,0)</f>
        <v>#N/A</v>
      </c>
      <c r="AF2309" s="16" t="e">
        <f>VLOOKUP(J2309,'系统导出（基本表）'!S:T,2,0)</f>
        <v>#N/A</v>
      </c>
      <c r="AG2309" s="16"/>
      <c r="AH2309" s="16"/>
      <c r="AI2309" s="16"/>
    </row>
    <row r="2310" s="2" customFormat="1" ht="19" customHeight="1" spans="1:33">
      <c r="A2310" s="2">
        <v>1</v>
      </c>
      <c r="B2310" s="11" t="s">
        <v>227</v>
      </c>
      <c r="C2310" s="11" t="s">
        <v>872</v>
      </c>
      <c r="D2310" s="11" t="s">
        <v>873</v>
      </c>
      <c r="E2310" s="10" t="s">
        <v>43180</v>
      </c>
      <c r="F2310" s="11" t="s">
        <v>38934</v>
      </c>
      <c r="G2310" s="10" t="s">
        <v>14427</v>
      </c>
      <c r="H2310" s="11" t="s">
        <v>14423</v>
      </c>
      <c r="I2310" s="11" t="s">
        <v>14422</v>
      </c>
      <c r="J2310" s="11" t="s">
        <v>14422</v>
      </c>
      <c r="K2310" s="11" t="s">
        <v>1463</v>
      </c>
      <c r="L2310" s="11" t="s">
        <v>1460</v>
      </c>
      <c r="M2310" s="11" t="s">
        <v>46448</v>
      </c>
      <c r="N2310" s="11" t="s">
        <v>41377</v>
      </c>
      <c r="O2310" s="11" t="s">
        <v>41387</v>
      </c>
      <c r="P2310" s="11" t="s">
        <v>41449</v>
      </c>
      <c r="Q2310" s="11" t="s">
        <v>41411</v>
      </c>
      <c r="R2310" s="11" t="s">
        <v>41411</v>
      </c>
      <c r="S2310" s="17">
        <v>2848.63</v>
      </c>
      <c r="T2310" s="11" t="s">
        <v>41450</v>
      </c>
      <c r="U2310" s="17">
        <v>2848.63</v>
      </c>
      <c r="V2310" s="17">
        <v>0</v>
      </c>
      <c r="W2310" s="18">
        <f t="shared" si="155"/>
        <v>2848.63</v>
      </c>
      <c r="X2310" s="18">
        <f t="shared" si="156"/>
        <v>0</v>
      </c>
      <c r="Y2310" s="2">
        <v>2848.63</v>
      </c>
      <c r="Z2310" s="2" t="str">
        <f t="shared" si="157"/>
        <v>未整改</v>
      </c>
      <c r="AA2310" s="2" t="str">
        <f t="shared" si="158"/>
        <v>已整改</v>
      </c>
      <c r="AD2310" s="22" t="e">
        <f>VLOOKUP(H2310,'系统导出（基本表）'!R:R,1,0)</f>
        <v>#N/A</v>
      </c>
      <c r="AE2310" s="22" t="e">
        <f>VLOOKUP(I2310,'系统导出（基本表）'!Q:R,2,0)</f>
        <v>#N/A</v>
      </c>
      <c r="AF2310" s="2" t="e">
        <f>VLOOKUP(J2310,'系统导出（基本表）'!S:T,2,0)</f>
        <v>#N/A</v>
      </c>
      <c r="AG2310" s="24"/>
    </row>
    <row r="2311" s="1" customFormat="1" ht="19" customHeight="1" spans="2:35">
      <c r="B2311" s="10" t="s">
        <v>227</v>
      </c>
      <c r="C2311" s="10" t="s">
        <v>872</v>
      </c>
      <c r="D2311" s="10" t="s">
        <v>873</v>
      </c>
      <c r="E2311" s="10" t="s">
        <v>61</v>
      </c>
      <c r="F2311" s="10" t="s">
        <v>61</v>
      </c>
      <c r="G2311" s="10" t="s">
        <v>46480</v>
      </c>
      <c r="H2311" s="10" t="s">
        <v>46481</v>
      </c>
      <c r="I2311" s="10" t="s">
        <v>46482</v>
      </c>
      <c r="J2311" s="10" t="s">
        <v>46482</v>
      </c>
      <c r="K2311" s="10" t="s">
        <v>1463</v>
      </c>
      <c r="L2311" s="10" t="s">
        <v>1453</v>
      </c>
      <c r="M2311" s="10" t="s">
        <v>46448</v>
      </c>
      <c r="N2311" s="10" t="s">
        <v>61</v>
      </c>
      <c r="O2311" s="10" t="s">
        <v>41372</v>
      </c>
      <c r="P2311" s="10" t="s">
        <v>61</v>
      </c>
      <c r="Q2311" s="10" t="s">
        <v>41411</v>
      </c>
      <c r="R2311" s="10" t="s">
        <v>41411</v>
      </c>
      <c r="S2311" s="15">
        <v>126.66</v>
      </c>
      <c r="T2311" s="10" t="s">
        <v>41412</v>
      </c>
      <c r="U2311" s="15">
        <v>126.66</v>
      </c>
      <c r="V2311" s="15">
        <v>126.66</v>
      </c>
      <c r="W2311" s="16">
        <f t="shared" si="155"/>
        <v>0</v>
      </c>
      <c r="X2311" s="16">
        <f t="shared" si="156"/>
        <v>0</v>
      </c>
      <c r="Y2311" s="1">
        <v>126.66</v>
      </c>
      <c r="Z2311" s="1" t="str">
        <f t="shared" si="157"/>
        <v>未整改</v>
      </c>
      <c r="AA2311" s="1" t="str">
        <f t="shared" si="158"/>
        <v>已整改</v>
      </c>
      <c r="AC2311" s="3"/>
      <c r="AD2311" s="19" t="e">
        <f>VLOOKUP(H2311,'系统导出（基本表）'!R:R,1,0)</f>
        <v>#N/A</v>
      </c>
      <c r="AE2311" s="16" t="e">
        <f>VLOOKUP(I2311,'系统导出（基本表）'!Q:R,2,0)</f>
        <v>#N/A</v>
      </c>
      <c r="AF2311" s="16" t="e">
        <f>VLOOKUP(J2311,'系统导出（基本表）'!S:T,2,0)</f>
        <v>#N/A</v>
      </c>
      <c r="AG2311" s="16"/>
      <c r="AH2311" s="16"/>
      <c r="AI2311" s="16"/>
    </row>
    <row r="2312" s="2" customFormat="1" ht="19" customHeight="1" spans="1:33">
      <c r="A2312" s="2">
        <v>1</v>
      </c>
      <c r="B2312" s="11" t="s">
        <v>227</v>
      </c>
      <c r="C2312" s="11" t="s">
        <v>872</v>
      </c>
      <c r="D2312" s="11" t="s">
        <v>873</v>
      </c>
      <c r="E2312" s="10" t="s">
        <v>46446</v>
      </c>
      <c r="F2312" s="11" t="s">
        <v>46447</v>
      </c>
      <c r="G2312" s="10" t="s">
        <v>46483</v>
      </c>
      <c r="H2312" s="11" t="s">
        <v>46484</v>
      </c>
      <c r="I2312" s="11" t="s">
        <v>1454</v>
      </c>
      <c r="J2312" s="11" t="s">
        <v>1454</v>
      </c>
      <c r="K2312" s="11" t="s">
        <v>46485</v>
      </c>
      <c r="L2312" s="11" t="s">
        <v>46486</v>
      </c>
      <c r="M2312" s="11" t="s">
        <v>46487</v>
      </c>
      <c r="N2312" s="11" t="s">
        <v>41377</v>
      </c>
      <c r="O2312" s="11" t="s">
        <v>41387</v>
      </c>
      <c r="P2312" s="11" t="s">
        <v>41456</v>
      </c>
      <c r="Q2312" s="11" t="s">
        <v>41411</v>
      </c>
      <c r="R2312" s="11" t="s">
        <v>41411</v>
      </c>
      <c r="S2312" s="17">
        <v>925.876398</v>
      </c>
      <c r="T2312" s="11" t="s">
        <v>41411</v>
      </c>
      <c r="U2312" s="17">
        <v>0</v>
      </c>
      <c r="V2312" s="17">
        <v>0</v>
      </c>
      <c r="W2312" s="18">
        <f t="shared" si="155"/>
        <v>925.876398</v>
      </c>
      <c r="X2312" s="18">
        <f t="shared" si="156"/>
        <v>925.876398</v>
      </c>
      <c r="Y2312" s="2">
        <v>0</v>
      </c>
      <c r="Z2312" s="2" t="str">
        <f t="shared" si="157"/>
        <v>未整改</v>
      </c>
      <c r="AA2312" s="2" t="str">
        <f t="shared" si="158"/>
        <v>未整改</v>
      </c>
      <c r="AD2312" s="22" t="e">
        <f>VLOOKUP(H2312,'系统导出（基本表）'!R:R,1,0)</f>
        <v>#N/A</v>
      </c>
      <c r="AE2312" s="22" t="e">
        <f>VLOOKUP(I2312,'系统导出（基本表）'!Q:R,2,0)</f>
        <v>#N/A</v>
      </c>
      <c r="AF2312" s="2" t="e">
        <f>VLOOKUP(J2312,'系统导出（基本表）'!S:T,2,0)</f>
        <v>#N/A</v>
      </c>
      <c r="AG2312" s="24"/>
    </row>
    <row r="2313" s="2" customFormat="1" ht="19" customHeight="1" spans="1:33">
      <c r="A2313" s="2">
        <v>1</v>
      </c>
      <c r="B2313" s="11" t="s">
        <v>227</v>
      </c>
      <c r="C2313" s="11" t="s">
        <v>4521</v>
      </c>
      <c r="D2313" s="11" t="s">
        <v>4522</v>
      </c>
      <c r="E2313" s="10" t="s">
        <v>42735</v>
      </c>
      <c r="F2313" s="11" t="s">
        <v>38885</v>
      </c>
      <c r="G2313" s="10" t="s">
        <v>46488</v>
      </c>
      <c r="H2313" s="11" t="s">
        <v>46489</v>
      </c>
      <c r="I2313" s="11" t="s">
        <v>46490</v>
      </c>
      <c r="J2313" s="11" t="s">
        <v>46490</v>
      </c>
      <c r="K2313" s="11" t="s">
        <v>46491</v>
      </c>
      <c r="L2313" s="11" t="s">
        <v>46492</v>
      </c>
      <c r="M2313" s="11" t="s">
        <v>46493</v>
      </c>
      <c r="N2313" s="11" t="s">
        <v>41377</v>
      </c>
      <c r="O2313" s="11" t="s">
        <v>41387</v>
      </c>
      <c r="P2313" s="11" t="s">
        <v>41449</v>
      </c>
      <c r="Q2313" s="11" t="s">
        <v>41411</v>
      </c>
      <c r="R2313" s="11" t="s">
        <v>41411</v>
      </c>
      <c r="S2313" s="17">
        <v>1025.705089</v>
      </c>
      <c r="T2313" s="11" t="s">
        <v>42004</v>
      </c>
      <c r="U2313" s="17">
        <v>808.764151</v>
      </c>
      <c r="V2313" s="17">
        <v>0</v>
      </c>
      <c r="W2313" s="18">
        <f t="shared" si="155"/>
        <v>1025.705089</v>
      </c>
      <c r="X2313" s="18">
        <f t="shared" si="156"/>
        <v>216.940938</v>
      </c>
      <c r="Y2313" s="2">
        <v>808.764151</v>
      </c>
      <c r="Z2313" s="2" t="str">
        <f t="shared" si="157"/>
        <v>未整改</v>
      </c>
      <c r="AA2313" s="2" t="str">
        <f t="shared" si="158"/>
        <v>未整改</v>
      </c>
      <c r="AD2313" s="22" t="e">
        <f>VLOOKUP(H2313,'系统导出（基本表）'!R:R,1,0)</f>
        <v>#N/A</v>
      </c>
      <c r="AE2313" s="22" t="e">
        <f>VLOOKUP(I2313,'系统导出（基本表）'!Q:R,2,0)</f>
        <v>#N/A</v>
      </c>
      <c r="AF2313" s="2" t="e">
        <f>VLOOKUP(J2313,'系统导出（基本表）'!S:T,2,0)</f>
        <v>#N/A</v>
      </c>
      <c r="AG2313" s="24"/>
    </row>
    <row r="2314" s="2" customFormat="1" ht="19" customHeight="1" spans="1:33">
      <c r="A2314" s="2">
        <v>1</v>
      </c>
      <c r="B2314" s="11" t="s">
        <v>227</v>
      </c>
      <c r="C2314" s="11" t="s">
        <v>4521</v>
      </c>
      <c r="D2314" s="11" t="s">
        <v>4522</v>
      </c>
      <c r="E2314" s="10" t="s">
        <v>43552</v>
      </c>
      <c r="F2314" s="11" t="s">
        <v>43553</v>
      </c>
      <c r="G2314" s="10" t="s">
        <v>46494</v>
      </c>
      <c r="H2314" s="11" t="s">
        <v>46495</v>
      </c>
      <c r="I2314" s="11" t="s">
        <v>46496</v>
      </c>
      <c r="J2314" s="11" t="s">
        <v>46496</v>
      </c>
      <c r="K2314" s="11" t="s">
        <v>46491</v>
      </c>
      <c r="L2314" s="11" t="s">
        <v>46492</v>
      </c>
      <c r="M2314" s="11" t="s">
        <v>46493</v>
      </c>
      <c r="N2314" s="11" t="s">
        <v>41377</v>
      </c>
      <c r="O2314" s="11" t="s">
        <v>41387</v>
      </c>
      <c r="P2314" s="11" t="s">
        <v>41456</v>
      </c>
      <c r="Q2314" s="11" t="s">
        <v>41411</v>
      </c>
      <c r="R2314" s="11" t="s">
        <v>41411</v>
      </c>
      <c r="S2314" s="17">
        <v>608.02</v>
      </c>
      <c r="T2314" s="11" t="s">
        <v>41411</v>
      </c>
      <c r="U2314" s="17">
        <v>608.02</v>
      </c>
      <c r="V2314" s="17">
        <v>0</v>
      </c>
      <c r="W2314" s="18">
        <f t="shared" si="155"/>
        <v>608.02</v>
      </c>
      <c r="X2314" s="18">
        <f t="shared" si="156"/>
        <v>0</v>
      </c>
      <c r="Y2314" s="2">
        <v>608.02</v>
      </c>
      <c r="Z2314" s="2" t="str">
        <f t="shared" si="157"/>
        <v>未整改</v>
      </c>
      <c r="AA2314" s="2" t="str">
        <f t="shared" si="158"/>
        <v>已整改</v>
      </c>
      <c r="AD2314" s="22" t="e">
        <f>VLOOKUP(H2314,'系统导出（基本表）'!R:R,1,0)</f>
        <v>#N/A</v>
      </c>
      <c r="AE2314" s="22" t="e">
        <f>VLOOKUP(I2314,'系统导出（基本表）'!Q:R,2,0)</f>
        <v>#N/A</v>
      </c>
      <c r="AF2314" s="2" t="e">
        <f>VLOOKUP(J2314,'系统导出（基本表）'!S:T,2,0)</f>
        <v>#N/A</v>
      </c>
      <c r="AG2314" s="24"/>
    </row>
    <row r="2315" s="1" customFormat="1" ht="19" customHeight="1" spans="2:35">
      <c r="B2315" s="10" t="s">
        <v>227</v>
      </c>
      <c r="C2315" s="10" t="s">
        <v>4521</v>
      </c>
      <c r="D2315" s="10" t="s">
        <v>4522</v>
      </c>
      <c r="E2315" s="10" t="s">
        <v>43552</v>
      </c>
      <c r="F2315" s="10" t="s">
        <v>43553</v>
      </c>
      <c r="G2315" s="10" t="s">
        <v>46494</v>
      </c>
      <c r="H2315" s="10" t="s">
        <v>46495</v>
      </c>
      <c r="I2315" s="10" t="s">
        <v>46496</v>
      </c>
      <c r="J2315" s="10" t="s">
        <v>46496</v>
      </c>
      <c r="K2315" s="10" t="s">
        <v>46491</v>
      </c>
      <c r="L2315" s="10" t="s">
        <v>46497</v>
      </c>
      <c r="M2315" s="10" t="s">
        <v>46493</v>
      </c>
      <c r="N2315" s="10" t="s">
        <v>41377</v>
      </c>
      <c r="O2315" s="10" t="s">
        <v>41378</v>
      </c>
      <c r="P2315" s="10" t="s">
        <v>41456</v>
      </c>
      <c r="Q2315" s="10" t="s">
        <v>41411</v>
      </c>
      <c r="R2315" s="10" t="s">
        <v>41411</v>
      </c>
      <c r="S2315" s="15">
        <v>751.2</v>
      </c>
      <c r="T2315" s="10" t="s">
        <v>41463</v>
      </c>
      <c r="U2315" s="15">
        <v>751.2</v>
      </c>
      <c r="V2315" s="15">
        <v>751.2</v>
      </c>
      <c r="W2315" s="16">
        <f t="shared" si="155"/>
        <v>0</v>
      </c>
      <c r="X2315" s="16">
        <f t="shared" si="156"/>
        <v>0</v>
      </c>
      <c r="Y2315" s="1">
        <v>751.2</v>
      </c>
      <c r="Z2315" s="1" t="str">
        <f t="shared" si="157"/>
        <v>未整改</v>
      </c>
      <c r="AA2315" s="1" t="str">
        <f t="shared" si="158"/>
        <v>已整改</v>
      </c>
      <c r="AC2315" s="3"/>
      <c r="AD2315" s="19" t="e">
        <f>VLOOKUP(H2315,'系统导出（基本表）'!R:R,1,0)</f>
        <v>#N/A</v>
      </c>
      <c r="AE2315" s="16" t="e">
        <f>VLOOKUP(I2315,'系统导出（基本表）'!Q:R,2,0)</f>
        <v>#N/A</v>
      </c>
      <c r="AF2315" s="16" t="e">
        <f>VLOOKUP(J2315,'系统导出（基本表）'!S:T,2,0)</f>
        <v>#N/A</v>
      </c>
      <c r="AG2315" s="16"/>
      <c r="AH2315" s="16"/>
      <c r="AI2315" s="16"/>
    </row>
    <row r="2316" s="1" customFormat="1" ht="19" customHeight="1" spans="2:35">
      <c r="B2316" s="10" t="s">
        <v>227</v>
      </c>
      <c r="C2316" s="10" t="s">
        <v>4521</v>
      </c>
      <c r="D2316" s="10" t="s">
        <v>4522</v>
      </c>
      <c r="E2316" s="10" t="s">
        <v>61</v>
      </c>
      <c r="F2316" s="10" t="s">
        <v>61</v>
      </c>
      <c r="G2316" s="10" t="s">
        <v>46494</v>
      </c>
      <c r="H2316" s="10" t="s">
        <v>46495</v>
      </c>
      <c r="I2316" s="10" t="s">
        <v>46496</v>
      </c>
      <c r="J2316" s="10" t="s">
        <v>46496</v>
      </c>
      <c r="K2316" s="10" t="s">
        <v>46491</v>
      </c>
      <c r="L2316" s="10" t="s">
        <v>46497</v>
      </c>
      <c r="M2316" s="10" t="s">
        <v>46493</v>
      </c>
      <c r="N2316" s="10" t="s">
        <v>61</v>
      </c>
      <c r="O2316" s="10" t="s">
        <v>41372</v>
      </c>
      <c r="P2316" s="10" t="s">
        <v>61</v>
      </c>
      <c r="Q2316" s="10" t="s">
        <v>41411</v>
      </c>
      <c r="R2316" s="10" t="s">
        <v>41411</v>
      </c>
      <c r="S2316" s="15">
        <v>1892.48</v>
      </c>
      <c r="T2316" s="10" t="s">
        <v>41412</v>
      </c>
      <c r="U2316" s="15">
        <v>1284.4562</v>
      </c>
      <c r="V2316" s="15">
        <v>1284.4562</v>
      </c>
      <c r="W2316" s="16">
        <f t="shared" si="155"/>
        <v>608.0238</v>
      </c>
      <c r="X2316" s="16">
        <f t="shared" si="156"/>
        <v>608.0238</v>
      </c>
      <c r="Y2316" s="1">
        <v>1284.4562</v>
      </c>
      <c r="Z2316" s="1" t="str">
        <f t="shared" si="157"/>
        <v>未整改</v>
      </c>
      <c r="AA2316" s="1" t="str">
        <f t="shared" si="158"/>
        <v>未整改</v>
      </c>
      <c r="AC2316" s="3"/>
      <c r="AD2316" s="19" t="e">
        <f>VLOOKUP(H2316,'系统导出（基本表）'!R:R,1,0)</f>
        <v>#N/A</v>
      </c>
      <c r="AE2316" s="16" t="e">
        <f>VLOOKUP(I2316,'系统导出（基本表）'!Q:R,2,0)</f>
        <v>#N/A</v>
      </c>
      <c r="AF2316" s="16" t="e">
        <f>VLOOKUP(J2316,'系统导出（基本表）'!S:T,2,0)</f>
        <v>#N/A</v>
      </c>
      <c r="AG2316" s="16"/>
      <c r="AH2316" s="16"/>
      <c r="AI2316" s="16"/>
    </row>
    <row r="2317" s="2" customFormat="1" ht="19" customHeight="1" spans="1:33">
      <c r="A2317" s="2">
        <v>1</v>
      </c>
      <c r="B2317" s="11" t="s">
        <v>227</v>
      </c>
      <c r="C2317" s="11" t="s">
        <v>4521</v>
      </c>
      <c r="D2317" s="11" t="s">
        <v>4522</v>
      </c>
      <c r="E2317" s="10" t="s">
        <v>42424</v>
      </c>
      <c r="F2317" s="11" t="s">
        <v>39035</v>
      </c>
      <c r="G2317" s="10" t="s">
        <v>5567</v>
      </c>
      <c r="H2317" s="11" t="s">
        <v>5560</v>
      </c>
      <c r="I2317" s="11" t="s">
        <v>5559</v>
      </c>
      <c r="J2317" s="11" t="s">
        <v>5559</v>
      </c>
      <c r="K2317" s="11" t="s">
        <v>3921</v>
      </c>
      <c r="L2317" s="11" t="s">
        <v>46498</v>
      </c>
      <c r="M2317" s="11" t="s">
        <v>46499</v>
      </c>
      <c r="N2317" s="11" t="s">
        <v>41377</v>
      </c>
      <c r="O2317" s="11" t="s">
        <v>41387</v>
      </c>
      <c r="P2317" s="11" t="s">
        <v>41449</v>
      </c>
      <c r="Q2317" s="11" t="s">
        <v>41411</v>
      </c>
      <c r="R2317" s="11" t="s">
        <v>41411</v>
      </c>
      <c r="S2317" s="17">
        <v>1712.9485</v>
      </c>
      <c r="T2317" s="11" t="s">
        <v>41450</v>
      </c>
      <c r="U2317" s="17">
        <v>0</v>
      </c>
      <c r="V2317" s="17">
        <v>0</v>
      </c>
      <c r="W2317" s="18">
        <f t="shared" si="155"/>
        <v>1712.9485</v>
      </c>
      <c r="X2317" s="18">
        <f t="shared" si="156"/>
        <v>1712.9485</v>
      </c>
      <c r="Y2317" s="2">
        <v>0</v>
      </c>
      <c r="Z2317" s="2" t="str">
        <f t="shared" si="157"/>
        <v>未整改</v>
      </c>
      <c r="AA2317" s="2" t="str">
        <f t="shared" si="158"/>
        <v>未整改</v>
      </c>
      <c r="AD2317" s="22" t="e">
        <f>VLOOKUP(H2317,'系统导出（基本表）'!R:R,1,0)</f>
        <v>#N/A</v>
      </c>
      <c r="AE2317" s="22" t="e">
        <f>VLOOKUP(I2317,'系统导出（基本表）'!Q:R,2,0)</f>
        <v>#N/A</v>
      </c>
      <c r="AF2317" s="2" t="e">
        <f>VLOOKUP(J2317,'系统导出（基本表）'!S:T,2,0)</f>
        <v>#N/A</v>
      </c>
      <c r="AG2317" s="24"/>
    </row>
    <row r="2318" s="2" customFormat="1" ht="19" customHeight="1" spans="1:33">
      <c r="A2318" s="2">
        <v>1</v>
      </c>
      <c r="B2318" s="11" t="s">
        <v>227</v>
      </c>
      <c r="C2318" s="11" t="s">
        <v>4521</v>
      </c>
      <c r="D2318" s="11" t="s">
        <v>4522</v>
      </c>
      <c r="E2318" s="10" t="s">
        <v>42211</v>
      </c>
      <c r="F2318" s="11" t="s">
        <v>39065</v>
      </c>
      <c r="G2318" s="10" t="s">
        <v>46500</v>
      </c>
      <c r="H2318" s="11" t="s">
        <v>46501</v>
      </c>
      <c r="I2318" s="11" t="s">
        <v>46502</v>
      </c>
      <c r="J2318" s="11" t="s">
        <v>46502</v>
      </c>
      <c r="K2318" s="11" t="s">
        <v>3921</v>
      </c>
      <c r="L2318" s="11" t="s">
        <v>46498</v>
      </c>
      <c r="M2318" s="11" t="s">
        <v>46499</v>
      </c>
      <c r="N2318" s="11" t="s">
        <v>41377</v>
      </c>
      <c r="O2318" s="11" t="s">
        <v>41387</v>
      </c>
      <c r="P2318" s="11" t="s">
        <v>41449</v>
      </c>
      <c r="Q2318" s="11" t="s">
        <v>41411</v>
      </c>
      <c r="R2318" s="11" t="s">
        <v>41411</v>
      </c>
      <c r="S2318" s="17">
        <v>497.485358</v>
      </c>
      <c r="T2318" s="11" t="s">
        <v>41450</v>
      </c>
      <c r="U2318" s="17">
        <v>0</v>
      </c>
      <c r="V2318" s="17">
        <v>0</v>
      </c>
      <c r="W2318" s="18">
        <f t="shared" si="155"/>
        <v>497.485358</v>
      </c>
      <c r="X2318" s="18">
        <f t="shared" si="156"/>
        <v>497.485358</v>
      </c>
      <c r="Y2318" s="2">
        <v>0</v>
      </c>
      <c r="Z2318" s="2" t="str">
        <f t="shared" si="157"/>
        <v>未整改</v>
      </c>
      <c r="AA2318" s="2" t="str">
        <f t="shared" si="158"/>
        <v>未整改</v>
      </c>
      <c r="AD2318" s="22" t="e">
        <f>VLOOKUP(H2318,'系统导出（基本表）'!R:R,1,0)</f>
        <v>#N/A</v>
      </c>
      <c r="AE2318" s="22" t="e">
        <f>VLOOKUP(I2318,'系统导出（基本表）'!Q:R,2,0)</f>
        <v>#N/A</v>
      </c>
      <c r="AF2318" s="2" t="e">
        <f>VLOOKUP(J2318,'系统导出（基本表）'!S:T,2,0)</f>
        <v>#N/A</v>
      </c>
      <c r="AG2318" s="24"/>
    </row>
    <row r="2319" s="2" customFormat="1" ht="19" customHeight="1" spans="1:33">
      <c r="A2319" s="2">
        <v>1</v>
      </c>
      <c r="B2319" s="11" t="s">
        <v>227</v>
      </c>
      <c r="C2319" s="11" t="s">
        <v>4521</v>
      </c>
      <c r="D2319" s="11" t="s">
        <v>4522</v>
      </c>
      <c r="E2319" s="10" t="s">
        <v>44330</v>
      </c>
      <c r="F2319" s="11" t="s">
        <v>39824</v>
      </c>
      <c r="G2319" s="10" t="s">
        <v>13563</v>
      </c>
      <c r="H2319" s="11" t="s">
        <v>13558</v>
      </c>
      <c r="I2319" s="11" t="s">
        <v>13557</v>
      </c>
      <c r="J2319" s="11" t="s">
        <v>13557</v>
      </c>
      <c r="K2319" s="11" t="s">
        <v>3921</v>
      </c>
      <c r="L2319" s="11" t="s">
        <v>46498</v>
      </c>
      <c r="M2319" s="11" t="s">
        <v>46499</v>
      </c>
      <c r="N2319" s="11" t="s">
        <v>41377</v>
      </c>
      <c r="O2319" s="11" t="s">
        <v>41387</v>
      </c>
      <c r="P2319" s="11" t="s">
        <v>41456</v>
      </c>
      <c r="Q2319" s="11" t="s">
        <v>41411</v>
      </c>
      <c r="R2319" s="11" t="s">
        <v>41411</v>
      </c>
      <c r="S2319" s="17">
        <v>4318.22</v>
      </c>
      <c r="T2319" s="11" t="s">
        <v>41411</v>
      </c>
      <c r="U2319" s="17">
        <v>228.855792</v>
      </c>
      <c r="V2319" s="17">
        <v>0</v>
      </c>
      <c r="W2319" s="18">
        <f t="shared" si="155"/>
        <v>4318.22</v>
      </c>
      <c r="X2319" s="18">
        <f t="shared" si="156"/>
        <v>4089.364208</v>
      </c>
      <c r="Y2319" s="2">
        <v>228.855792</v>
      </c>
      <c r="Z2319" s="2" t="str">
        <f t="shared" si="157"/>
        <v>未整改</v>
      </c>
      <c r="AA2319" s="2" t="str">
        <f t="shared" si="158"/>
        <v>未整改</v>
      </c>
      <c r="AD2319" s="22" t="str">
        <f>VLOOKUP(H2319,'系统导出（基本表）'!R:R,1,0)</f>
        <v>P19511129-0005</v>
      </c>
      <c r="AE2319" s="22" t="str">
        <f>VLOOKUP(I2319,'系统导出（基本表）'!Q:R,2,0)</f>
        <v>P19511129-0005</v>
      </c>
      <c r="AF2319" s="2" t="e">
        <f>VLOOKUP(J2319,'系统导出（基本表）'!S:T,2,0)</f>
        <v>#N/A</v>
      </c>
      <c r="AG2319" s="24"/>
    </row>
    <row r="2320" s="1" customFormat="1" ht="19" customHeight="1" spans="2:35">
      <c r="B2320" s="10" t="s">
        <v>227</v>
      </c>
      <c r="C2320" s="10" t="s">
        <v>4521</v>
      </c>
      <c r="D2320" s="10" t="s">
        <v>4522</v>
      </c>
      <c r="E2320" s="10" t="s">
        <v>44330</v>
      </c>
      <c r="F2320" s="10" t="s">
        <v>39824</v>
      </c>
      <c r="G2320" s="10" t="s">
        <v>13563</v>
      </c>
      <c r="H2320" s="10" t="s">
        <v>13558</v>
      </c>
      <c r="I2320" s="10" t="s">
        <v>13557</v>
      </c>
      <c r="J2320" s="10" t="s">
        <v>13557</v>
      </c>
      <c r="K2320" s="10" t="s">
        <v>3921</v>
      </c>
      <c r="L2320" s="10" t="s">
        <v>46503</v>
      </c>
      <c r="M2320" s="10" t="s">
        <v>46499</v>
      </c>
      <c r="N2320" s="10" t="s">
        <v>41377</v>
      </c>
      <c r="O2320" s="10" t="s">
        <v>41378</v>
      </c>
      <c r="P2320" s="10" t="s">
        <v>41456</v>
      </c>
      <c r="Q2320" s="10" t="s">
        <v>41411</v>
      </c>
      <c r="R2320" s="10" t="s">
        <v>41411</v>
      </c>
      <c r="S2320" s="15">
        <v>5000</v>
      </c>
      <c r="T2320" s="10" t="s">
        <v>41463</v>
      </c>
      <c r="U2320" s="15">
        <v>1698.153494</v>
      </c>
      <c r="V2320" s="15">
        <v>681.78</v>
      </c>
      <c r="W2320" s="16">
        <f t="shared" si="155"/>
        <v>4318.22</v>
      </c>
      <c r="X2320" s="16">
        <f t="shared" si="156"/>
        <v>3301.846506</v>
      </c>
      <c r="Y2320" s="1">
        <v>1698.153494</v>
      </c>
      <c r="Z2320" s="1" t="str">
        <f t="shared" si="157"/>
        <v>未整改</v>
      </c>
      <c r="AA2320" s="1" t="str">
        <f t="shared" si="158"/>
        <v>未整改</v>
      </c>
      <c r="AC2320" s="3"/>
      <c r="AD2320" s="19" t="str">
        <f>VLOOKUP(H2320,'系统导出（基本表）'!R:R,1,0)</f>
        <v>P19511129-0005</v>
      </c>
      <c r="AE2320" s="16" t="str">
        <f>VLOOKUP(I2320,'系统导出（基本表）'!Q:R,2,0)</f>
        <v>P19511129-0005</v>
      </c>
      <c r="AF2320" s="16" t="e">
        <f>VLOOKUP(J2320,'系统导出（基本表）'!S:T,2,0)</f>
        <v>#N/A</v>
      </c>
      <c r="AG2320" s="16"/>
      <c r="AH2320" s="16"/>
      <c r="AI2320" s="16"/>
    </row>
    <row r="2321" s="1" customFormat="1" ht="19" customHeight="1" spans="2:35">
      <c r="B2321" s="10" t="s">
        <v>227</v>
      </c>
      <c r="C2321" s="10" t="s">
        <v>4521</v>
      </c>
      <c r="D2321" s="10" t="s">
        <v>4522</v>
      </c>
      <c r="E2321" s="10" t="s">
        <v>61</v>
      </c>
      <c r="F2321" s="10" t="s">
        <v>61</v>
      </c>
      <c r="G2321" s="10" t="s">
        <v>13563</v>
      </c>
      <c r="H2321" s="10" t="s">
        <v>13558</v>
      </c>
      <c r="I2321" s="10" t="s">
        <v>13557</v>
      </c>
      <c r="J2321" s="10" t="s">
        <v>13557</v>
      </c>
      <c r="K2321" s="10" t="s">
        <v>3921</v>
      </c>
      <c r="L2321" s="10" t="s">
        <v>46503</v>
      </c>
      <c r="M2321" s="10" t="s">
        <v>46499</v>
      </c>
      <c r="N2321" s="10" t="s">
        <v>61</v>
      </c>
      <c r="O2321" s="10" t="s">
        <v>41353</v>
      </c>
      <c r="P2321" s="10" t="s">
        <v>61</v>
      </c>
      <c r="Q2321" s="10" t="s">
        <v>41354</v>
      </c>
      <c r="R2321" s="10" t="s">
        <v>41354</v>
      </c>
      <c r="S2321" s="15">
        <v>39.6</v>
      </c>
      <c r="T2321" s="10" t="s">
        <v>46504</v>
      </c>
      <c r="U2321" s="15">
        <v>39.6</v>
      </c>
      <c r="V2321" s="15">
        <v>39.6</v>
      </c>
      <c r="W2321" s="16">
        <f t="shared" si="155"/>
        <v>0</v>
      </c>
      <c r="X2321" s="16">
        <f t="shared" si="156"/>
        <v>0</v>
      </c>
      <c r="Y2321" s="1">
        <v>39.6</v>
      </c>
      <c r="Z2321" s="1" t="str">
        <f t="shared" si="157"/>
        <v>未整改</v>
      </c>
      <c r="AA2321" s="1" t="str">
        <f t="shared" si="158"/>
        <v>已整改</v>
      </c>
      <c r="AC2321" s="3"/>
      <c r="AD2321" s="19" t="str">
        <f>VLOOKUP(H2321,'系统导出（基本表）'!R:R,1,0)</f>
        <v>P19511129-0005</v>
      </c>
      <c r="AE2321" s="16" t="str">
        <f>VLOOKUP(I2321,'系统导出（基本表）'!Q:R,2,0)</f>
        <v>P19511129-0005</v>
      </c>
      <c r="AF2321" s="16" t="e">
        <f>VLOOKUP(J2321,'系统导出（基本表）'!S:T,2,0)</f>
        <v>#N/A</v>
      </c>
      <c r="AG2321" s="16"/>
      <c r="AH2321" s="16"/>
      <c r="AI2321" s="16"/>
    </row>
    <row r="2322" s="1" customFormat="1" ht="19" customHeight="1" spans="2:35">
      <c r="B2322" s="10" t="s">
        <v>227</v>
      </c>
      <c r="C2322" s="10" t="s">
        <v>4521</v>
      </c>
      <c r="D2322" s="10" t="s">
        <v>4522</v>
      </c>
      <c r="E2322" s="10" t="s">
        <v>61</v>
      </c>
      <c r="F2322" s="10" t="s">
        <v>61</v>
      </c>
      <c r="G2322" s="10" t="s">
        <v>13563</v>
      </c>
      <c r="H2322" s="10" t="s">
        <v>13558</v>
      </c>
      <c r="I2322" s="10" t="s">
        <v>13557</v>
      </c>
      <c r="J2322" s="10" t="s">
        <v>13557</v>
      </c>
      <c r="K2322" s="10" t="s">
        <v>3921</v>
      </c>
      <c r="L2322" s="10" t="s">
        <v>46503</v>
      </c>
      <c r="M2322" s="10" t="s">
        <v>46499</v>
      </c>
      <c r="N2322" s="10" t="s">
        <v>61</v>
      </c>
      <c r="O2322" s="10" t="s">
        <v>41372</v>
      </c>
      <c r="P2322" s="10" t="s">
        <v>61</v>
      </c>
      <c r="Q2322" s="10" t="s">
        <v>41411</v>
      </c>
      <c r="R2322" s="10" t="s">
        <v>41411</v>
      </c>
      <c r="S2322" s="15">
        <v>2296.75</v>
      </c>
      <c r="T2322" s="10" t="s">
        <v>41412</v>
      </c>
      <c r="U2322" s="15">
        <v>2296.75</v>
      </c>
      <c r="V2322" s="15">
        <v>2296.75</v>
      </c>
      <c r="W2322" s="16">
        <f t="shared" si="155"/>
        <v>0</v>
      </c>
      <c r="X2322" s="16">
        <f t="shared" si="156"/>
        <v>0</v>
      </c>
      <c r="Y2322" s="1">
        <v>2296.75</v>
      </c>
      <c r="Z2322" s="1" t="str">
        <f t="shared" si="157"/>
        <v>未整改</v>
      </c>
      <c r="AA2322" s="1" t="str">
        <f t="shared" si="158"/>
        <v>已整改</v>
      </c>
      <c r="AC2322" s="3"/>
      <c r="AD2322" s="19" t="str">
        <f>VLOOKUP(H2322,'系统导出（基本表）'!R:R,1,0)</f>
        <v>P19511129-0005</v>
      </c>
      <c r="AE2322" s="16" t="str">
        <f>VLOOKUP(I2322,'系统导出（基本表）'!Q:R,2,0)</f>
        <v>P19511129-0005</v>
      </c>
      <c r="AF2322" s="16" t="e">
        <f>VLOOKUP(J2322,'系统导出（基本表）'!S:T,2,0)</f>
        <v>#N/A</v>
      </c>
      <c r="AG2322" s="16"/>
      <c r="AH2322" s="16"/>
      <c r="AI2322" s="16"/>
    </row>
    <row r="2323" s="2" customFormat="1" ht="19" customHeight="1" spans="1:33">
      <c r="A2323" s="2">
        <v>1</v>
      </c>
      <c r="B2323" s="11" t="s">
        <v>227</v>
      </c>
      <c r="C2323" s="11" t="s">
        <v>4521</v>
      </c>
      <c r="D2323" s="11" t="s">
        <v>4522</v>
      </c>
      <c r="E2323" s="10" t="s">
        <v>42735</v>
      </c>
      <c r="F2323" s="11" t="s">
        <v>38885</v>
      </c>
      <c r="G2323" s="10" t="s">
        <v>9952</v>
      </c>
      <c r="H2323" s="11" t="s">
        <v>9947</v>
      </c>
      <c r="I2323" s="11" t="s">
        <v>9946</v>
      </c>
      <c r="J2323" s="11" t="s">
        <v>9946</v>
      </c>
      <c r="K2323" s="11" t="s">
        <v>3921</v>
      </c>
      <c r="L2323" s="11" t="s">
        <v>46498</v>
      </c>
      <c r="M2323" s="11" t="s">
        <v>46499</v>
      </c>
      <c r="N2323" s="11" t="s">
        <v>41377</v>
      </c>
      <c r="O2323" s="11" t="s">
        <v>41387</v>
      </c>
      <c r="P2323" s="11" t="s">
        <v>41449</v>
      </c>
      <c r="Q2323" s="11" t="s">
        <v>41354</v>
      </c>
      <c r="R2323" s="11" t="s">
        <v>41354</v>
      </c>
      <c r="S2323" s="17">
        <v>48.813</v>
      </c>
      <c r="T2323" s="11" t="s">
        <v>46505</v>
      </c>
      <c r="U2323" s="17">
        <v>48.813</v>
      </c>
      <c r="V2323" s="17">
        <v>0</v>
      </c>
      <c r="W2323" s="18">
        <f t="shared" si="155"/>
        <v>48.813</v>
      </c>
      <c r="X2323" s="18">
        <f t="shared" si="156"/>
        <v>0</v>
      </c>
      <c r="Y2323" s="2">
        <v>48.813</v>
      </c>
      <c r="Z2323" s="2" t="str">
        <f t="shared" si="157"/>
        <v>未整改</v>
      </c>
      <c r="AA2323" s="2" t="str">
        <f t="shared" si="158"/>
        <v>已整改</v>
      </c>
      <c r="AD2323" s="22" t="e">
        <f>VLOOKUP(H2323,'系统导出（基本表）'!R:R,1,0)</f>
        <v>#N/A</v>
      </c>
      <c r="AE2323" s="22" t="e">
        <f>VLOOKUP(I2323,'系统导出（基本表）'!Q:R,2,0)</f>
        <v>#N/A</v>
      </c>
      <c r="AF2323" s="2" t="e">
        <f>VLOOKUP(J2323,'系统导出（基本表）'!S:T,2,0)</f>
        <v>#N/A</v>
      </c>
      <c r="AG2323" s="24"/>
    </row>
    <row r="2324" s="1" customFormat="1" ht="19" customHeight="1" spans="2:35">
      <c r="B2324" s="10" t="s">
        <v>227</v>
      </c>
      <c r="C2324" s="10" t="s">
        <v>4521</v>
      </c>
      <c r="D2324" s="10" t="s">
        <v>4522</v>
      </c>
      <c r="E2324" s="10" t="s">
        <v>43455</v>
      </c>
      <c r="F2324" s="10" t="s">
        <v>39055</v>
      </c>
      <c r="G2324" s="10" t="s">
        <v>13563</v>
      </c>
      <c r="H2324" s="10" t="s">
        <v>13558</v>
      </c>
      <c r="I2324" s="10" t="s">
        <v>13557</v>
      </c>
      <c r="J2324" s="10" t="s">
        <v>13557</v>
      </c>
      <c r="K2324" s="10" t="s">
        <v>3921</v>
      </c>
      <c r="L2324" s="10" t="s">
        <v>46503</v>
      </c>
      <c r="M2324" s="10" t="s">
        <v>46499</v>
      </c>
      <c r="N2324" s="10" t="s">
        <v>41377</v>
      </c>
      <c r="O2324" s="10" t="s">
        <v>41378</v>
      </c>
      <c r="P2324" s="10" t="s">
        <v>41456</v>
      </c>
      <c r="Q2324" s="10" t="s">
        <v>41411</v>
      </c>
      <c r="R2324" s="10" t="s">
        <v>41411</v>
      </c>
      <c r="S2324" s="15">
        <v>329.75</v>
      </c>
      <c r="T2324" s="10" t="s">
        <v>41463</v>
      </c>
      <c r="U2324" s="15">
        <v>329.75</v>
      </c>
      <c r="V2324" s="15">
        <v>329.75</v>
      </c>
      <c r="W2324" s="16">
        <f t="shared" si="155"/>
        <v>0</v>
      </c>
      <c r="X2324" s="16">
        <f t="shared" si="156"/>
        <v>0</v>
      </c>
      <c r="Y2324" s="1">
        <v>329.75</v>
      </c>
      <c r="Z2324" s="1" t="str">
        <f t="shared" si="157"/>
        <v>未整改</v>
      </c>
      <c r="AA2324" s="1" t="str">
        <f t="shared" si="158"/>
        <v>已整改</v>
      </c>
      <c r="AC2324" s="3"/>
      <c r="AD2324" s="19" t="str">
        <f>VLOOKUP(H2324,'系统导出（基本表）'!R:R,1,0)</f>
        <v>P19511129-0005</v>
      </c>
      <c r="AE2324" s="16" t="str">
        <f>VLOOKUP(I2324,'系统导出（基本表）'!Q:R,2,0)</f>
        <v>P19511129-0005</v>
      </c>
      <c r="AF2324" s="16" t="e">
        <f>VLOOKUP(J2324,'系统导出（基本表）'!S:T,2,0)</f>
        <v>#N/A</v>
      </c>
      <c r="AG2324" s="16"/>
      <c r="AH2324" s="16"/>
      <c r="AI2324" s="16"/>
    </row>
    <row r="2325" s="2" customFormat="1" ht="19" customHeight="1" spans="1:33">
      <c r="A2325" s="2">
        <v>1</v>
      </c>
      <c r="B2325" s="11" t="s">
        <v>227</v>
      </c>
      <c r="C2325" s="11" t="s">
        <v>4521</v>
      </c>
      <c r="D2325" s="11" t="s">
        <v>4522</v>
      </c>
      <c r="E2325" s="10" t="s">
        <v>41477</v>
      </c>
      <c r="F2325" s="11" t="s">
        <v>38653</v>
      </c>
      <c r="G2325" s="10" t="s">
        <v>19539</v>
      </c>
      <c r="H2325" s="11" t="s">
        <v>19532</v>
      </c>
      <c r="I2325" s="11" t="s">
        <v>19531</v>
      </c>
      <c r="J2325" s="11" t="s">
        <v>19531</v>
      </c>
      <c r="K2325" s="11" t="s">
        <v>19538</v>
      </c>
      <c r="L2325" s="11" t="s">
        <v>19529</v>
      </c>
      <c r="M2325" s="11" t="s">
        <v>46506</v>
      </c>
      <c r="N2325" s="11" t="s">
        <v>41377</v>
      </c>
      <c r="O2325" s="11" t="s">
        <v>41387</v>
      </c>
      <c r="P2325" s="11" t="s">
        <v>41449</v>
      </c>
      <c r="Q2325" s="11" t="s">
        <v>41411</v>
      </c>
      <c r="R2325" s="11" t="s">
        <v>41411</v>
      </c>
      <c r="S2325" s="17">
        <v>2009.2137</v>
      </c>
      <c r="T2325" s="11" t="s">
        <v>41450</v>
      </c>
      <c r="U2325" s="17">
        <v>10</v>
      </c>
      <c r="V2325" s="17">
        <v>0</v>
      </c>
      <c r="W2325" s="18">
        <f t="shared" si="155"/>
        <v>2009.2137</v>
      </c>
      <c r="X2325" s="18">
        <f t="shared" si="156"/>
        <v>1999.2137</v>
      </c>
      <c r="Y2325" s="2">
        <v>10</v>
      </c>
      <c r="Z2325" s="2" t="str">
        <f t="shared" si="157"/>
        <v>未整改</v>
      </c>
      <c r="AA2325" s="2" t="str">
        <f t="shared" si="158"/>
        <v>未整改</v>
      </c>
      <c r="AD2325" s="22" t="e">
        <f>VLOOKUP(H2325,'系统导出（基本表）'!R:R,1,0)</f>
        <v>#N/A</v>
      </c>
      <c r="AE2325" s="22" t="e">
        <f>VLOOKUP(I2325,'系统导出（基本表）'!Q:R,2,0)</f>
        <v>#N/A</v>
      </c>
      <c r="AF2325" s="2" t="e">
        <f>VLOOKUP(J2325,'系统导出（基本表）'!S:T,2,0)</f>
        <v>#N/A</v>
      </c>
      <c r="AG2325" s="24"/>
    </row>
    <row r="2326" s="2" customFormat="1" ht="19" customHeight="1" spans="1:33">
      <c r="A2326" s="2">
        <v>1</v>
      </c>
      <c r="B2326" s="11" t="s">
        <v>227</v>
      </c>
      <c r="C2326" s="11" t="s">
        <v>4521</v>
      </c>
      <c r="D2326" s="11" t="s">
        <v>4522</v>
      </c>
      <c r="E2326" s="10" t="s">
        <v>41477</v>
      </c>
      <c r="F2326" s="11" t="s">
        <v>38653</v>
      </c>
      <c r="G2326" s="10" t="s">
        <v>46507</v>
      </c>
      <c r="H2326" s="11" t="s">
        <v>46508</v>
      </c>
      <c r="I2326" s="11" t="s">
        <v>46509</v>
      </c>
      <c r="J2326" s="11" t="s">
        <v>46509</v>
      </c>
      <c r="K2326" s="11" t="s">
        <v>32206</v>
      </c>
      <c r="L2326" s="11" t="s">
        <v>46510</v>
      </c>
      <c r="M2326" s="11" t="s">
        <v>46511</v>
      </c>
      <c r="N2326" s="11" t="s">
        <v>41377</v>
      </c>
      <c r="O2326" s="11" t="s">
        <v>41387</v>
      </c>
      <c r="P2326" s="11" t="s">
        <v>41449</v>
      </c>
      <c r="Q2326" s="11" t="s">
        <v>41411</v>
      </c>
      <c r="R2326" s="11" t="s">
        <v>41411</v>
      </c>
      <c r="S2326" s="17">
        <v>1147.754013</v>
      </c>
      <c r="T2326" s="11" t="s">
        <v>42004</v>
      </c>
      <c r="U2326" s="17">
        <v>244.922404</v>
      </c>
      <c r="V2326" s="17">
        <v>0</v>
      </c>
      <c r="W2326" s="18">
        <f t="shared" si="155"/>
        <v>1147.754013</v>
      </c>
      <c r="X2326" s="18">
        <f t="shared" si="156"/>
        <v>902.831609</v>
      </c>
      <c r="Y2326" s="2">
        <v>244.922404</v>
      </c>
      <c r="Z2326" s="2" t="str">
        <f t="shared" si="157"/>
        <v>未整改</v>
      </c>
      <c r="AA2326" s="2" t="str">
        <f t="shared" si="158"/>
        <v>未整改</v>
      </c>
      <c r="AD2326" s="22" t="e">
        <f>VLOOKUP(H2326,'系统导出（基本表）'!R:R,1,0)</f>
        <v>#N/A</v>
      </c>
      <c r="AE2326" s="22" t="e">
        <f>VLOOKUP(I2326,'系统导出（基本表）'!Q:R,2,0)</f>
        <v>#N/A</v>
      </c>
      <c r="AF2326" s="2" t="e">
        <f>VLOOKUP(J2326,'系统导出（基本表）'!S:T,2,0)</f>
        <v>#N/A</v>
      </c>
      <c r="AG2326" s="24"/>
    </row>
    <row r="2327" s="1" customFormat="1" ht="19" customHeight="1" spans="2:35">
      <c r="B2327" s="10" t="s">
        <v>227</v>
      </c>
      <c r="C2327" s="10" t="s">
        <v>4521</v>
      </c>
      <c r="D2327" s="10" t="s">
        <v>4522</v>
      </c>
      <c r="E2327" s="10" t="s">
        <v>61</v>
      </c>
      <c r="F2327" s="10" t="s">
        <v>61</v>
      </c>
      <c r="G2327" s="10" t="s">
        <v>46507</v>
      </c>
      <c r="H2327" s="10" t="s">
        <v>46508</v>
      </c>
      <c r="I2327" s="10" t="s">
        <v>46509</v>
      </c>
      <c r="J2327" s="10" t="s">
        <v>46509</v>
      </c>
      <c r="K2327" s="10" t="s">
        <v>32206</v>
      </c>
      <c r="L2327" s="10" t="s">
        <v>46510</v>
      </c>
      <c r="M2327" s="10" t="s">
        <v>46511</v>
      </c>
      <c r="N2327" s="10" t="s">
        <v>61</v>
      </c>
      <c r="O2327" s="10" t="s">
        <v>41372</v>
      </c>
      <c r="P2327" s="10" t="s">
        <v>61</v>
      </c>
      <c r="Q2327" s="10" t="s">
        <v>41411</v>
      </c>
      <c r="R2327" s="10" t="s">
        <v>41411</v>
      </c>
      <c r="S2327" s="15">
        <v>214.21</v>
      </c>
      <c r="T2327" s="10" t="s">
        <v>41412</v>
      </c>
      <c r="U2327" s="15">
        <v>214.21</v>
      </c>
      <c r="V2327" s="15">
        <v>214.21</v>
      </c>
      <c r="W2327" s="16">
        <f t="shared" si="155"/>
        <v>0</v>
      </c>
      <c r="X2327" s="16">
        <f t="shared" si="156"/>
        <v>0</v>
      </c>
      <c r="Y2327" s="1">
        <v>214.21</v>
      </c>
      <c r="Z2327" s="1" t="str">
        <f t="shared" si="157"/>
        <v>未整改</v>
      </c>
      <c r="AA2327" s="1" t="str">
        <f t="shared" si="158"/>
        <v>已整改</v>
      </c>
      <c r="AC2327" s="3"/>
      <c r="AD2327" s="19" t="e">
        <f>VLOOKUP(H2327,'系统导出（基本表）'!R:R,1,0)</f>
        <v>#N/A</v>
      </c>
      <c r="AE2327" s="16" t="e">
        <f>VLOOKUP(I2327,'系统导出（基本表）'!Q:R,2,0)</f>
        <v>#N/A</v>
      </c>
      <c r="AF2327" s="16" t="e">
        <f>VLOOKUP(J2327,'系统导出（基本表）'!S:T,2,0)</f>
        <v>#N/A</v>
      </c>
      <c r="AG2327" s="16"/>
      <c r="AH2327" s="16"/>
      <c r="AI2327" s="16"/>
    </row>
    <row r="2328" s="1" customFormat="1" ht="19" customHeight="1" spans="2:35">
      <c r="B2328" s="10" t="s">
        <v>227</v>
      </c>
      <c r="C2328" s="10" t="s">
        <v>4521</v>
      </c>
      <c r="D2328" s="10" t="s">
        <v>4522</v>
      </c>
      <c r="E2328" s="10" t="s">
        <v>61</v>
      </c>
      <c r="F2328" s="10" t="s">
        <v>61</v>
      </c>
      <c r="G2328" s="10" t="s">
        <v>46507</v>
      </c>
      <c r="H2328" s="10" t="s">
        <v>46508</v>
      </c>
      <c r="I2328" s="10" t="s">
        <v>46509</v>
      </c>
      <c r="J2328" s="10" t="s">
        <v>46509</v>
      </c>
      <c r="K2328" s="10" t="s">
        <v>32206</v>
      </c>
      <c r="L2328" s="10" t="s">
        <v>46510</v>
      </c>
      <c r="M2328" s="10" t="s">
        <v>46511</v>
      </c>
      <c r="N2328" s="10" t="s">
        <v>61</v>
      </c>
      <c r="O2328" s="10" t="s">
        <v>41353</v>
      </c>
      <c r="P2328" s="10" t="s">
        <v>61</v>
      </c>
      <c r="Q2328" s="10" t="s">
        <v>41354</v>
      </c>
      <c r="R2328" s="10" t="s">
        <v>41354</v>
      </c>
      <c r="S2328" s="15">
        <v>59.8</v>
      </c>
      <c r="T2328" s="10" t="s">
        <v>46504</v>
      </c>
      <c r="U2328" s="15">
        <v>59.8</v>
      </c>
      <c r="V2328" s="15">
        <v>59.8</v>
      </c>
      <c r="W2328" s="16">
        <f t="shared" si="155"/>
        <v>0</v>
      </c>
      <c r="X2328" s="16">
        <f t="shared" si="156"/>
        <v>0</v>
      </c>
      <c r="Y2328" s="1">
        <v>59.8</v>
      </c>
      <c r="Z2328" s="1" t="str">
        <f t="shared" si="157"/>
        <v>未整改</v>
      </c>
      <c r="AA2328" s="1" t="str">
        <f t="shared" si="158"/>
        <v>已整改</v>
      </c>
      <c r="AC2328" s="3"/>
      <c r="AD2328" s="19" t="e">
        <f>VLOOKUP(H2328,'系统导出（基本表）'!R:R,1,0)</f>
        <v>#N/A</v>
      </c>
      <c r="AE2328" s="16" t="e">
        <f>VLOOKUP(I2328,'系统导出（基本表）'!Q:R,2,0)</f>
        <v>#N/A</v>
      </c>
      <c r="AF2328" s="16" t="e">
        <f>VLOOKUP(J2328,'系统导出（基本表）'!S:T,2,0)</f>
        <v>#N/A</v>
      </c>
      <c r="AG2328" s="16"/>
      <c r="AH2328" s="16"/>
      <c r="AI2328" s="16"/>
    </row>
    <row r="2329" s="2" customFormat="1" ht="19" customHeight="1" spans="1:33">
      <c r="A2329" s="2">
        <v>1</v>
      </c>
      <c r="B2329" s="11" t="s">
        <v>227</v>
      </c>
      <c r="C2329" s="11" t="s">
        <v>4521</v>
      </c>
      <c r="D2329" s="11" t="s">
        <v>4522</v>
      </c>
      <c r="E2329" s="10" t="s">
        <v>42451</v>
      </c>
      <c r="F2329" s="11" t="s">
        <v>39045</v>
      </c>
      <c r="G2329" s="10" t="s">
        <v>46512</v>
      </c>
      <c r="H2329" s="11" t="s">
        <v>46513</v>
      </c>
      <c r="I2329" s="11" t="s">
        <v>46514</v>
      </c>
      <c r="J2329" s="11" t="s">
        <v>46514</v>
      </c>
      <c r="K2329" s="11" t="s">
        <v>36879</v>
      </c>
      <c r="L2329" s="11" t="s">
        <v>36872</v>
      </c>
      <c r="M2329" s="11" t="s">
        <v>46515</v>
      </c>
      <c r="N2329" s="11" t="s">
        <v>41377</v>
      </c>
      <c r="O2329" s="11" t="s">
        <v>41387</v>
      </c>
      <c r="P2329" s="11" t="s">
        <v>41449</v>
      </c>
      <c r="Q2329" s="11" t="s">
        <v>41411</v>
      </c>
      <c r="R2329" s="11" t="s">
        <v>41411</v>
      </c>
      <c r="S2329" s="17">
        <v>4112.1926</v>
      </c>
      <c r="T2329" s="11" t="s">
        <v>42004</v>
      </c>
      <c r="U2329" s="17">
        <v>2409.078</v>
      </c>
      <c r="V2329" s="17">
        <v>0</v>
      </c>
      <c r="W2329" s="18">
        <f t="shared" si="155"/>
        <v>4112.1926</v>
      </c>
      <c r="X2329" s="18">
        <f t="shared" si="156"/>
        <v>1703.1146</v>
      </c>
      <c r="Y2329" s="2">
        <v>2409.078</v>
      </c>
      <c r="Z2329" s="2" t="str">
        <f t="shared" si="157"/>
        <v>未整改</v>
      </c>
      <c r="AA2329" s="2" t="str">
        <f t="shared" si="158"/>
        <v>未整改</v>
      </c>
      <c r="AD2329" s="22" t="e">
        <f>VLOOKUP(H2329,'系统导出（基本表）'!R:R,1,0)</f>
        <v>#N/A</v>
      </c>
      <c r="AE2329" s="22" t="e">
        <f>VLOOKUP(I2329,'系统导出（基本表）'!Q:R,2,0)</f>
        <v>#N/A</v>
      </c>
      <c r="AF2329" s="2" t="e">
        <f>VLOOKUP(J2329,'系统导出（基本表）'!S:T,2,0)</f>
        <v>#N/A</v>
      </c>
      <c r="AG2329" s="24"/>
    </row>
    <row r="2330" s="1" customFormat="1" ht="19" customHeight="1" spans="2:35">
      <c r="B2330" s="10" t="s">
        <v>227</v>
      </c>
      <c r="C2330" s="10" t="s">
        <v>4521</v>
      </c>
      <c r="D2330" s="10" t="s">
        <v>4522</v>
      </c>
      <c r="E2330" s="10" t="s">
        <v>42239</v>
      </c>
      <c r="F2330" s="10" t="s">
        <v>39291</v>
      </c>
      <c r="G2330" s="10" t="s">
        <v>46516</v>
      </c>
      <c r="H2330" s="10" t="s">
        <v>46517</v>
      </c>
      <c r="I2330" s="10" t="s">
        <v>46518</v>
      </c>
      <c r="J2330" s="10" t="s">
        <v>46518</v>
      </c>
      <c r="K2330" s="10" t="s">
        <v>15757</v>
      </c>
      <c r="L2330" s="10" t="s">
        <v>34970</v>
      </c>
      <c r="M2330" s="10" t="s">
        <v>46519</v>
      </c>
      <c r="N2330" s="10" t="s">
        <v>41377</v>
      </c>
      <c r="O2330" s="10" t="s">
        <v>41378</v>
      </c>
      <c r="P2330" s="10" t="s">
        <v>41456</v>
      </c>
      <c r="Q2330" s="10" t="s">
        <v>41411</v>
      </c>
      <c r="R2330" s="10" t="s">
        <v>41411</v>
      </c>
      <c r="S2330" s="15">
        <v>180.3</v>
      </c>
      <c r="T2330" s="10" t="s">
        <v>41463</v>
      </c>
      <c r="U2330" s="15">
        <v>180.3</v>
      </c>
      <c r="V2330" s="15">
        <v>180.3</v>
      </c>
      <c r="W2330" s="16">
        <f t="shared" si="155"/>
        <v>0</v>
      </c>
      <c r="X2330" s="16">
        <f t="shared" si="156"/>
        <v>0</v>
      </c>
      <c r="Y2330" s="1">
        <v>180.3</v>
      </c>
      <c r="Z2330" s="1" t="str">
        <f t="shared" si="157"/>
        <v>未整改</v>
      </c>
      <c r="AA2330" s="1" t="str">
        <f t="shared" si="158"/>
        <v>已整改</v>
      </c>
      <c r="AC2330" s="3"/>
      <c r="AD2330" s="19" t="e">
        <f>VLOOKUP(H2330,'系统导出（基本表）'!R:R,1,0)</f>
        <v>#N/A</v>
      </c>
      <c r="AE2330" s="16" t="e">
        <f>VLOOKUP(I2330,'系统导出（基本表）'!Q:R,2,0)</f>
        <v>#N/A</v>
      </c>
      <c r="AF2330" s="16" t="e">
        <f>VLOOKUP(J2330,'系统导出（基本表）'!S:T,2,0)</f>
        <v>#N/A</v>
      </c>
      <c r="AG2330" s="16"/>
      <c r="AH2330" s="16"/>
      <c r="AI2330" s="16"/>
    </row>
    <row r="2331" s="1" customFormat="1" ht="19" customHeight="1" spans="2:35">
      <c r="B2331" s="10" t="s">
        <v>227</v>
      </c>
      <c r="C2331" s="10" t="s">
        <v>4521</v>
      </c>
      <c r="D2331" s="10" t="s">
        <v>4522</v>
      </c>
      <c r="E2331" s="10" t="s">
        <v>61</v>
      </c>
      <c r="F2331" s="10" t="s">
        <v>61</v>
      </c>
      <c r="G2331" s="10" t="s">
        <v>46516</v>
      </c>
      <c r="H2331" s="10" t="s">
        <v>46517</v>
      </c>
      <c r="I2331" s="10" t="s">
        <v>46518</v>
      </c>
      <c r="J2331" s="10" t="s">
        <v>46518</v>
      </c>
      <c r="K2331" s="10" t="s">
        <v>15757</v>
      </c>
      <c r="L2331" s="10" t="s">
        <v>34970</v>
      </c>
      <c r="M2331" s="10" t="s">
        <v>46519</v>
      </c>
      <c r="N2331" s="10" t="s">
        <v>61</v>
      </c>
      <c r="O2331" s="10" t="s">
        <v>41372</v>
      </c>
      <c r="P2331" s="10" t="s">
        <v>61</v>
      </c>
      <c r="Q2331" s="10" t="s">
        <v>41411</v>
      </c>
      <c r="R2331" s="10" t="s">
        <v>41411</v>
      </c>
      <c r="S2331" s="15">
        <v>2195.25</v>
      </c>
      <c r="T2331" s="10" t="s">
        <v>41412</v>
      </c>
      <c r="U2331" s="15">
        <v>2195.25</v>
      </c>
      <c r="V2331" s="15">
        <v>2195.25</v>
      </c>
      <c r="W2331" s="16">
        <f t="shared" si="155"/>
        <v>0</v>
      </c>
      <c r="X2331" s="16">
        <f t="shared" si="156"/>
        <v>0</v>
      </c>
      <c r="Y2331" s="1">
        <v>2195.25</v>
      </c>
      <c r="Z2331" s="1" t="str">
        <f t="shared" si="157"/>
        <v>未整改</v>
      </c>
      <c r="AA2331" s="1" t="str">
        <f t="shared" si="158"/>
        <v>已整改</v>
      </c>
      <c r="AC2331" s="3"/>
      <c r="AD2331" s="19" t="e">
        <f>VLOOKUP(H2331,'系统导出（基本表）'!R:R,1,0)</f>
        <v>#N/A</v>
      </c>
      <c r="AE2331" s="16" t="e">
        <f>VLOOKUP(I2331,'系统导出（基本表）'!Q:R,2,0)</f>
        <v>#N/A</v>
      </c>
      <c r="AF2331" s="16" t="e">
        <f>VLOOKUP(J2331,'系统导出（基本表）'!S:T,2,0)</f>
        <v>#N/A</v>
      </c>
      <c r="AG2331" s="16"/>
      <c r="AH2331" s="16"/>
      <c r="AI2331" s="16"/>
    </row>
    <row r="2332" s="1" customFormat="1" ht="19" customHeight="1" spans="2:35">
      <c r="B2332" s="10" t="s">
        <v>227</v>
      </c>
      <c r="C2332" s="10" t="s">
        <v>4521</v>
      </c>
      <c r="D2332" s="10" t="s">
        <v>4522</v>
      </c>
      <c r="E2332" s="10" t="s">
        <v>43779</v>
      </c>
      <c r="F2332" s="10" t="s">
        <v>39302</v>
      </c>
      <c r="G2332" s="10" t="s">
        <v>46520</v>
      </c>
      <c r="H2332" s="10" t="s">
        <v>46521</v>
      </c>
      <c r="I2332" s="10" t="s">
        <v>46522</v>
      </c>
      <c r="J2332" s="10" t="s">
        <v>46522</v>
      </c>
      <c r="K2332" s="10" t="s">
        <v>15757</v>
      </c>
      <c r="L2332" s="10" t="s">
        <v>34970</v>
      </c>
      <c r="M2332" s="10" t="s">
        <v>46519</v>
      </c>
      <c r="N2332" s="10" t="s">
        <v>41377</v>
      </c>
      <c r="O2332" s="10" t="s">
        <v>41378</v>
      </c>
      <c r="P2332" s="10" t="s">
        <v>41456</v>
      </c>
      <c r="Q2332" s="10" t="s">
        <v>41411</v>
      </c>
      <c r="R2332" s="10" t="s">
        <v>41411</v>
      </c>
      <c r="S2332" s="15">
        <v>129.33</v>
      </c>
      <c r="T2332" s="10" t="s">
        <v>41463</v>
      </c>
      <c r="U2332" s="15">
        <v>129.33</v>
      </c>
      <c r="V2332" s="15">
        <v>129.33</v>
      </c>
      <c r="W2332" s="16">
        <f t="shared" si="155"/>
        <v>0</v>
      </c>
      <c r="X2332" s="16">
        <f t="shared" si="156"/>
        <v>0</v>
      </c>
      <c r="Y2332" s="1">
        <v>129.33</v>
      </c>
      <c r="Z2332" s="1" t="str">
        <f t="shared" si="157"/>
        <v>未整改</v>
      </c>
      <c r="AA2332" s="1" t="str">
        <f t="shared" si="158"/>
        <v>已整改</v>
      </c>
      <c r="AC2332" s="3"/>
      <c r="AD2332" s="19" t="e">
        <f>VLOOKUP(H2332,'系统导出（基本表）'!R:R,1,0)</f>
        <v>#N/A</v>
      </c>
      <c r="AE2332" s="16" t="e">
        <f>VLOOKUP(I2332,'系统导出（基本表）'!Q:R,2,0)</f>
        <v>#N/A</v>
      </c>
      <c r="AF2332" s="16" t="e">
        <f>VLOOKUP(J2332,'系统导出（基本表）'!S:T,2,0)</f>
        <v>#N/A</v>
      </c>
      <c r="AG2332" s="16"/>
      <c r="AH2332" s="16"/>
      <c r="AI2332" s="16"/>
    </row>
    <row r="2333" s="2" customFormat="1" ht="19" customHeight="1" spans="1:33">
      <c r="A2333" s="2">
        <v>1</v>
      </c>
      <c r="B2333" s="11" t="s">
        <v>227</v>
      </c>
      <c r="C2333" s="11" t="s">
        <v>4521</v>
      </c>
      <c r="D2333" s="11" t="s">
        <v>4522</v>
      </c>
      <c r="E2333" s="10" t="s">
        <v>42735</v>
      </c>
      <c r="F2333" s="11" t="s">
        <v>38885</v>
      </c>
      <c r="G2333" s="10" t="s">
        <v>46516</v>
      </c>
      <c r="H2333" s="11" t="s">
        <v>46517</v>
      </c>
      <c r="I2333" s="11" t="s">
        <v>46518</v>
      </c>
      <c r="J2333" s="11" t="s">
        <v>46518</v>
      </c>
      <c r="K2333" s="11" t="s">
        <v>15757</v>
      </c>
      <c r="L2333" s="11" t="s">
        <v>34970</v>
      </c>
      <c r="M2333" s="11" t="s">
        <v>46519</v>
      </c>
      <c r="N2333" s="11" t="s">
        <v>41377</v>
      </c>
      <c r="O2333" s="11" t="s">
        <v>41387</v>
      </c>
      <c r="P2333" s="11" t="s">
        <v>41449</v>
      </c>
      <c r="Q2333" s="11" t="s">
        <v>41411</v>
      </c>
      <c r="R2333" s="11" t="s">
        <v>41411</v>
      </c>
      <c r="S2333" s="17">
        <v>524.36675</v>
      </c>
      <c r="T2333" s="11" t="s">
        <v>42004</v>
      </c>
      <c r="U2333" s="17">
        <v>524.36675</v>
      </c>
      <c r="V2333" s="17">
        <v>0</v>
      </c>
      <c r="W2333" s="18">
        <f t="shared" si="155"/>
        <v>524.36675</v>
      </c>
      <c r="X2333" s="18">
        <f t="shared" si="156"/>
        <v>0</v>
      </c>
      <c r="Y2333" s="2">
        <v>524.36675</v>
      </c>
      <c r="Z2333" s="2" t="str">
        <f t="shared" si="157"/>
        <v>未整改</v>
      </c>
      <c r="AA2333" s="2" t="str">
        <f t="shared" si="158"/>
        <v>已整改</v>
      </c>
      <c r="AD2333" s="22" t="e">
        <f>VLOOKUP(H2333,'系统导出（基本表）'!R:R,1,0)</f>
        <v>#N/A</v>
      </c>
      <c r="AE2333" s="22" t="e">
        <f>VLOOKUP(I2333,'系统导出（基本表）'!Q:R,2,0)</f>
        <v>#N/A</v>
      </c>
      <c r="AF2333" s="2" t="e">
        <f>VLOOKUP(J2333,'系统导出（基本表）'!S:T,2,0)</f>
        <v>#N/A</v>
      </c>
      <c r="AG2333" s="24"/>
    </row>
    <row r="2334" s="1" customFormat="1" ht="19" customHeight="1" spans="2:35">
      <c r="B2334" s="10" t="s">
        <v>227</v>
      </c>
      <c r="C2334" s="10" t="s">
        <v>4521</v>
      </c>
      <c r="D2334" s="10" t="s">
        <v>4522</v>
      </c>
      <c r="E2334" s="10" t="s">
        <v>61</v>
      </c>
      <c r="F2334" s="10" t="s">
        <v>61</v>
      </c>
      <c r="G2334" s="10" t="s">
        <v>46520</v>
      </c>
      <c r="H2334" s="10" t="s">
        <v>46521</v>
      </c>
      <c r="I2334" s="10" t="s">
        <v>46522</v>
      </c>
      <c r="J2334" s="10" t="s">
        <v>46522</v>
      </c>
      <c r="K2334" s="10" t="s">
        <v>15757</v>
      </c>
      <c r="L2334" s="10" t="s">
        <v>34970</v>
      </c>
      <c r="M2334" s="10" t="s">
        <v>46519</v>
      </c>
      <c r="N2334" s="10" t="s">
        <v>61</v>
      </c>
      <c r="O2334" s="10" t="s">
        <v>41372</v>
      </c>
      <c r="P2334" s="10" t="s">
        <v>61</v>
      </c>
      <c r="Q2334" s="10" t="s">
        <v>41411</v>
      </c>
      <c r="R2334" s="10" t="s">
        <v>41411</v>
      </c>
      <c r="S2334" s="15">
        <v>1145.85</v>
      </c>
      <c r="T2334" s="10" t="s">
        <v>41412</v>
      </c>
      <c r="U2334" s="15">
        <v>1145.85</v>
      </c>
      <c r="V2334" s="15">
        <v>1145.85</v>
      </c>
      <c r="W2334" s="16">
        <f t="shared" si="155"/>
        <v>0</v>
      </c>
      <c r="X2334" s="16">
        <f t="shared" si="156"/>
        <v>0</v>
      </c>
      <c r="Y2334" s="1">
        <v>1145.85</v>
      </c>
      <c r="Z2334" s="1" t="str">
        <f t="shared" si="157"/>
        <v>未整改</v>
      </c>
      <c r="AA2334" s="1" t="str">
        <f t="shared" si="158"/>
        <v>已整改</v>
      </c>
      <c r="AC2334" s="3"/>
      <c r="AD2334" s="19" t="e">
        <f>VLOOKUP(H2334,'系统导出（基本表）'!R:R,1,0)</f>
        <v>#N/A</v>
      </c>
      <c r="AE2334" s="16" t="e">
        <f>VLOOKUP(I2334,'系统导出（基本表）'!Q:R,2,0)</f>
        <v>#N/A</v>
      </c>
      <c r="AF2334" s="16" t="e">
        <f>VLOOKUP(J2334,'系统导出（基本表）'!S:T,2,0)</f>
        <v>#N/A</v>
      </c>
      <c r="AG2334" s="16"/>
      <c r="AH2334" s="16"/>
      <c r="AI2334" s="16"/>
    </row>
    <row r="2335" s="1" customFormat="1" ht="19" customHeight="1" spans="2:35">
      <c r="B2335" s="10" t="s">
        <v>227</v>
      </c>
      <c r="C2335" s="10" t="s">
        <v>4521</v>
      </c>
      <c r="D2335" s="10" t="s">
        <v>4522</v>
      </c>
      <c r="E2335" s="10" t="s">
        <v>61</v>
      </c>
      <c r="F2335" s="10" t="s">
        <v>61</v>
      </c>
      <c r="G2335" s="10" t="s">
        <v>46520</v>
      </c>
      <c r="H2335" s="10" t="s">
        <v>46521</v>
      </c>
      <c r="I2335" s="10" t="s">
        <v>46522</v>
      </c>
      <c r="J2335" s="10" t="s">
        <v>46522</v>
      </c>
      <c r="K2335" s="10" t="s">
        <v>15757</v>
      </c>
      <c r="L2335" s="10" t="s">
        <v>34970</v>
      </c>
      <c r="M2335" s="10" t="s">
        <v>46519</v>
      </c>
      <c r="N2335" s="10" t="s">
        <v>61</v>
      </c>
      <c r="O2335" s="10" t="s">
        <v>41353</v>
      </c>
      <c r="P2335" s="10" t="s">
        <v>61</v>
      </c>
      <c r="Q2335" s="10" t="s">
        <v>41354</v>
      </c>
      <c r="R2335" s="10" t="s">
        <v>41354</v>
      </c>
      <c r="S2335" s="15">
        <v>39.6</v>
      </c>
      <c r="T2335" s="10" t="s">
        <v>46504</v>
      </c>
      <c r="U2335" s="15">
        <v>39.6</v>
      </c>
      <c r="V2335" s="15">
        <v>39.6</v>
      </c>
      <c r="W2335" s="16">
        <f t="shared" si="155"/>
        <v>0</v>
      </c>
      <c r="X2335" s="16">
        <f t="shared" si="156"/>
        <v>0</v>
      </c>
      <c r="Y2335" s="1">
        <v>39.6</v>
      </c>
      <c r="Z2335" s="1" t="str">
        <f t="shared" si="157"/>
        <v>未整改</v>
      </c>
      <c r="AA2335" s="1" t="str">
        <f t="shared" si="158"/>
        <v>已整改</v>
      </c>
      <c r="AC2335" s="3"/>
      <c r="AD2335" s="19" t="e">
        <f>VLOOKUP(H2335,'系统导出（基本表）'!R:R,1,0)</f>
        <v>#N/A</v>
      </c>
      <c r="AE2335" s="16" t="e">
        <f>VLOOKUP(I2335,'系统导出（基本表）'!Q:R,2,0)</f>
        <v>#N/A</v>
      </c>
      <c r="AF2335" s="16" t="e">
        <f>VLOOKUP(J2335,'系统导出（基本表）'!S:T,2,0)</f>
        <v>#N/A</v>
      </c>
      <c r="AG2335" s="16"/>
      <c r="AH2335" s="16"/>
      <c r="AI2335" s="16"/>
    </row>
    <row r="2336" s="1" customFormat="1" ht="19" customHeight="1" spans="2:35">
      <c r="B2336" s="10" t="s">
        <v>227</v>
      </c>
      <c r="C2336" s="10" t="s">
        <v>4521</v>
      </c>
      <c r="D2336" s="10" t="s">
        <v>4522</v>
      </c>
      <c r="E2336" s="10" t="s">
        <v>61</v>
      </c>
      <c r="F2336" s="10" t="s">
        <v>61</v>
      </c>
      <c r="G2336" s="10" t="s">
        <v>46523</v>
      </c>
      <c r="H2336" s="10" t="s">
        <v>39830</v>
      </c>
      <c r="I2336" s="10" t="s">
        <v>39829</v>
      </c>
      <c r="J2336" s="10" t="s">
        <v>39829</v>
      </c>
      <c r="K2336" s="10" t="s">
        <v>46524</v>
      </c>
      <c r="L2336" s="10" t="s">
        <v>46525</v>
      </c>
      <c r="M2336" s="10" t="s">
        <v>46526</v>
      </c>
      <c r="N2336" s="10" t="s">
        <v>61</v>
      </c>
      <c r="O2336" s="10" t="s">
        <v>41372</v>
      </c>
      <c r="P2336" s="10" t="s">
        <v>61</v>
      </c>
      <c r="Q2336" s="10" t="s">
        <v>41411</v>
      </c>
      <c r="R2336" s="10" t="s">
        <v>41411</v>
      </c>
      <c r="S2336" s="15">
        <v>3676.58</v>
      </c>
      <c r="T2336" s="10" t="s">
        <v>41412</v>
      </c>
      <c r="U2336" s="15">
        <v>3676.58</v>
      </c>
      <c r="V2336" s="15">
        <v>3676.58</v>
      </c>
      <c r="W2336" s="16">
        <f t="shared" si="155"/>
        <v>0</v>
      </c>
      <c r="X2336" s="16">
        <f t="shared" si="156"/>
        <v>0</v>
      </c>
      <c r="Y2336" s="1">
        <v>3676.58</v>
      </c>
      <c r="Z2336" s="1" t="str">
        <f t="shared" si="157"/>
        <v>未整改</v>
      </c>
      <c r="AA2336" s="1" t="str">
        <f t="shared" si="158"/>
        <v>已整改</v>
      </c>
      <c r="AC2336" s="3"/>
      <c r="AD2336" s="19" t="str">
        <f>VLOOKUP(H2336,'系统导出（基本表）'!R:R,1,0)</f>
        <v>P18511129-0012</v>
      </c>
      <c r="AE2336" s="16" t="str">
        <f>VLOOKUP(I2336,'系统导出（基本表）'!Q:R,2,0)</f>
        <v>P18511129-0012</v>
      </c>
      <c r="AF2336" s="16" t="e">
        <f>VLOOKUP(J2336,'系统导出（基本表）'!S:T,2,0)</f>
        <v>#N/A</v>
      </c>
      <c r="AG2336" s="16"/>
      <c r="AH2336" s="16"/>
      <c r="AI2336" s="16"/>
    </row>
    <row r="2337" s="1" customFormat="1" ht="19" customHeight="1" spans="2:35">
      <c r="B2337" s="10" t="s">
        <v>227</v>
      </c>
      <c r="C2337" s="10" t="s">
        <v>4521</v>
      </c>
      <c r="D2337" s="10" t="s">
        <v>4522</v>
      </c>
      <c r="E2337" s="10" t="s">
        <v>41735</v>
      </c>
      <c r="F2337" s="10" t="s">
        <v>39667</v>
      </c>
      <c r="G2337" s="10" t="s">
        <v>46523</v>
      </c>
      <c r="H2337" s="10" t="s">
        <v>39830</v>
      </c>
      <c r="I2337" s="10" t="s">
        <v>39829</v>
      </c>
      <c r="J2337" s="10" t="s">
        <v>39829</v>
      </c>
      <c r="K2337" s="10" t="s">
        <v>46524</v>
      </c>
      <c r="L2337" s="10" t="s">
        <v>46525</v>
      </c>
      <c r="M2337" s="10" t="s">
        <v>46526</v>
      </c>
      <c r="N2337" s="10" t="s">
        <v>41377</v>
      </c>
      <c r="O2337" s="10" t="s">
        <v>41378</v>
      </c>
      <c r="P2337" s="10" t="s">
        <v>41456</v>
      </c>
      <c r="Q2337" s="10" t="s">
        <v>41411</v>
      </c>
      <c r="R2337" s="10" t="s">
        <v>41411</v>
      </c>
      <c r="S2337" s="15">
        <v>2123.71</v>
      </c>
      <c r="T2337" s="10" t="s">
        <v>41463</v>
      </c>
      <c r="U2337" s="15">
        <v>2220.3643</v>
      </c>
      <c r="V2337" s="15">
        <v>1497.3957</v>
      </c>
      <c r="W2337" s="16">
        <f t="shared" si="155"/>
        <v>626.3143</v>
      </c>
      <c r="X2337" s="16">
        <f t="shared" si="156"/>
        <v>-96.6543000000001</v>
      </c>
      <c r="Y2337" s="1">
        <v>2220.3643</v>
      </c>
      <c r="Z2337" s="1" t="str">
        <f t="shared" si="157"/>
        <v>未整改</v>
      </c>
      <c r="AA2337" s="1" t="str">
        <f t="shared" si="158"/>
        <v>已整改</v>
      </c>
      <c r="AC2337" s="3"/>
      <c r="AD2337" s="19" t="str">
        <f>VLOOKUP(H2337,'系统导出（基本表）'!R:R,1,0)</f>
        <v>P18511129-0012</v>
      </c>
      <c r="AE2337" s="16" t="str">
        <f>VLOOKUP(I2337,'系统导出（基本表）'!Q:R,2,0)</f>
        <v>P18511129-0012</v>
      </c>
      <c r="AF2337" s="16" t="e">
        <f>VLOOKUP(J2337,'系统导出（基本表）'!S:T,2,0)</f>
        <v>#N/A</v>
      </c>
      <c r="AG2337" s="16"/>
      <c r="AH2337" s="16"/>
      <c r="AI2337" s="16"/>
    </row>
    <row r="2338" s="2" customFormat="1" ht="19" customHeight="1" spans="1:33">
      <c r="A2338" s="2">
        <v>1</v>
      </c>
      <c r="B2338" s="11" t="s">
        <v>227</v>
      </c>
      <c r="C2338" s="11" t="s">
        <v>4521</v>
      </c>
      <c r="D2338" s="11" t="s">
        <v>4522</v>
      </c>
      <c r="E2338" s="10" t="s">
        <v>41477</v>
      </c>
      <c r="F2338" s="11" t="s">
        <v>38653</v>
      </c>
      <c r="G2338" s="10" t="s">
        <v>46523</v>
      </c>
      <c r="H2338" s="11" t="s">
        <v>39830</v>
      </c>
      <c r="I2338" s="11" t="s">
        <v>39829</v>
      </c>
      <c r="J2338" s="11" t="s">
        <v>39829</v>
      </c>
      <c r="K2338" s="11" t="s">
        <v>46524</v>
      </c>
      <c r="L2338" s="11" t="s">
        <v>46525</v>
      </c>
      <c r="M2338" s="11" t="s">
        <v>46526</v>
      </c>
      <c r="N2338" s="11" t="s">
        <v>41377</v>
      </c>
      <c r="O2338" s="11" t="s">
        <v>41387</v>
      </c>
      <c r="P2338" s="11" t="s">
        <v>41449</v>
      </c>
      <c r="Q2338" s="11" t="s">
        <v>41411</v>
      </c>
      <c r="R2338" s="11" t="s">
        <v>41411</v>
      </c>
      <c r="S2338" s="17">
        <v>2732</v>
      </c>
      <c r="T2338" s="11" t="s">
        <v>42004</v>
      </c>
      <c r="U2338" s="17">
        <v>410.377881</v>
      </c>
      <c r="V2338" s="17">
        <v>0</v>
      </c>
      <c r="W2338" s="18">
        <f t="shared" si="155"/>
        <v>2732</v>
      </c>
      <c r="X2338" s="18">
        <f t="shared" si="156"/>
        <v>2321.622119</v>
      </c>
      <c r="Y2338" s="2">
        <v>410.377881</v>
      </c>
      <c r="Z2338" s="2" t="str">
        <f t="shared" si="157"/>
        <v>未整改</v>
      </c>
      <c r="AA2338" s="2" t="str">
        <f t="shared" si="158"/>
        <v>未整改</v>
      </c>
      <c r="AD2338" s="22" t="str">
        <f>VLOOKUP(H2338,'系统导出（基本表）'!R:R,1,0)</f>
        <v>P18511129-0012</v>
      </c>
      <c r="AE2338" s="22" t="str">
        <f>VLOOKUP(I2338,'系统导出（基本表）'!Q:R,2,0)</f>
        <v>P18511129-0012</v>
      </c>
      <c r="AF2338" s="2" t="e">
        <f>VLOOKUP(J2338,'系统导出（基本表）'!S:T,2,0)</f>
        <v>#N/A</v>
      </c>
      <c r="AG2338" s="24"/>
    </row>
    <row r="2339" s="2" customFormat="1" ht="19" customHeight="1" spans="1:33">
      <c r="A2339" s="2">
        <v>1</v>
      </c>
      <c r="B2339" s="11" t="s">
        <v>227</v>
      </c>
      <c r="C2339" s="11" t="s">
        <v>4521</v>
      </c>
      <c r="D2339" s="11" t="s">
        <v>4522</v>
      </c>
      <c r="E2339" s="10" t="s">
        <v>41735</v>
      </c>
      <c r="F2339" s="11" t="s">
        <v>39667</v>
      </c>
      <c r="G2339" s="10" t="s">
        <v>46523</v>
      </c>
      <c r="H2339" s="11" t="s">
        <v>39830</v>
      </c>
      <c r="I2339" s="11" t="s">
        <v>39829</v>
      </c>
      <c r="J2339" s="11" t="s">
        <v>39829</v>
      </c>
      <c r="K2339" s="11" t="s">
        <v>46524</v>
      </c>
      <c r="L2339" s="11" t="s">
        <v>46527</v>
      </c>
      <c r="M2339" s="11" t="s">
        <v>46526</v>
      </c>
      <c r="N2339" s="11" t="s">
        <v>41377</v>
      </c>
      <c r="O2339" s="11" t="s">
        <v>41387</v>
      </c>
      <c r="P2339" s="11" t="s">
        <v>41456</v>
      </c>
      <c r="Q2339" s="11" t="s">
        <v>41411</v>
      </c>
      <c r="R2339" s="11" t="s">
        <v>41411</v>
      </c>
      <c r="S2339" s="17">
        <v>665.13</v>
      </c>
      <c r="T2339" s="11" t="s">
        <v>41411</v>
      </c>
      <c r="U2339" s="17">
        <v>665.13</v>
      </c>
      <c r="V2339" s="17">
        <v>0</v>
      </c>
      <c r="W2339" s="18">
        <f t="shared" si="155"/>
        <v>665.13</v>
      </c>
      <c r="X2339" s="18">
        <f t="shared" si="156"/>
        <v>0</v>
      </c>
      <c r="Y2339" s="2">
        <v>665.13</v>
      </c>
      <c r="Z2339" s="2" t="str">
        <f t="shared" si="157"/>
        <v>未整改</v>
      </c>
      <c r="AA2339" s="2" t="str">
        <f t="shared" si="158"/>
        <v>已整改</v>
      </c>
      <c r="AD2339" s="22" t="str">
        <f>VLOOKUP(H2339,'系统导出（基本表）'!R:R,1,0)</f>
        <v>P18511129-0012</v>
      </c>
      <c r="AE2339" s="22" t="str">
        <f>VLOOKUP(I2339,'系统导出（基本表）'!Q:R,2,0)</f>
        <v>P18511129-0012</v>
      </c>
      <c r="AF2339" s="2" t="e">
        <f>VLOOKUP(J2339,'系统导出（基本表）'!S:T,2,0)</f>
        <v>#N/A</v>
      </c>
      <c r="AG2339" s="24"/>
    </row>
    <row r="2340" s="2" customFormat="1" ht="19" customHeight="1" spans="1:33">
      <c r="A2340" s="2">
        <v>1</v>
      </c>
      <c r="B2340" s="11" t="s">
        <v>227</v>
      </c>
      <c r="C2340" s="11" t="s">
        <v>4521</v>
      </c>
      <c r="D2340" s="11" t="s">
        <v>4522</v>
      </c>
      <c r="E2340" s="10" t="s">
        <v>42339</v>
      </c>
      <c r="F2340" s="11" t="s">
        <v>39265</v>
      </c>
      <c r="G2340" s="10" t="s">
        <v>7861</v>
      </c>
      <c r="H2340" s="11" t="s">
        <v>7855</v>
      </c>
      <c r="I2340" s="11" t="s">
        <v>7854</v>
      </c>
      <c r="J2340" s="11" t="s">
        <v>7854</v>
      </c>
      <c r="K2340" s="11" t="s">
        <v>4083</v>
      </c>
      <c r="L2340" s="11" t="s">
        <v>7852</v>
      </c>
      <c r="M2340" s="11" t="s">
        <v>46528</v>
      </c>
      <c r="N2340" s="11" t="s">
        <v>41377</v>
      </c>
      <c r="O2340" s="11" t="s">
        <v>41387</v>
      </c>
      <c r="P2340" s="11" t="s">
        <v>41449</v>
      </c>
      <c r="Q2340" s="11" t="s">
        <v>41411</v>
      </c>
      <c r="R2340" s="11" t="s">
        <v>41411</v>
      </c>
      <c r="S2340" s="17">
        <v>2400</v>
      </c>
      <c r="T2340" s="11" t="s">
        <v>41450</v>
      </c>
      <c r="U2340" s="17">
        <v>0</v>
      </c>
      <c r="V2340" s="17">
        <v>0</v>
      </c>
      <c r="W2340" s="18">
        <f t="shared" si="155"/>
        <v>2400</v>
      </c>
      <c r="X2340" s="18">
        <f t="shared" si="156"/>
        <v>2400</v>
      </c>
      <c r="Y2340" s="2">
        <v>0</v>
      </c>
      <c r="Z2340" s="2" t="str">
        <f t="shared" si="157"/>
        <v>未整改</v>
      </c>
      <c r="AA2340" s="2" t="str">
        <f t="shared" si="158"/>
        <v>未整改</v>
      </c>
      <c r="AD2340" s="22" t="e">
        <f>VLOOKUP(H2340,'系统导出（基本表）'!R:R,1,0)</f>
        <v>#N/A</v>
      </c>
      <c r="AE2340" s="22" t="e">
        <f>VLOOKUP(I2340,'系统导出（基本表）'!Q:R,2,0)</f>
        <v>#N/A</v>
      </c>
      <c r="AF2340" s="2" t="e">
        <f>VLOOKUP(J2340,'系统导出（基本表）'!S:T,2,0)</f>
        <v>#N/A</v>
      </c>
      <c r="AG2340" s="24"/>
    </row>
    <row r="2341" s="2" customFormat="1" ht="19" customHeight="1" spans="1:33">
      <c r="A2341" s="2">
        <v>1</v>
      </c>
      <c r="B2341" s="11" t="s">
        <v>227</v>
      </c>
      <c r="C2341" s="11" t="s">
        <v>318</v>
      </c>
      <c r="D2341" s="11" t="s">
        <v>319</v>
      </c>
      <c r="E2341" s="10" t="s">
        <v>44043</v>
      </c>
      <c r="F2341" s="11" t="s">
        <v>44044</v>
      </c>
      <c r="G2341" s="10" t="s">
        <v>46529</v>
      </c>
      <c r="H2341" s="11" t="s">
        <v>46530</v>
      </c>
      <c r="I2341" s="11" t="s">
        <v>46531</v>
      </c>
      <c r="J2341" s="11" t="s">
        <v>46531</v>
      </c>
      <c r="K2341" s="11" t="s">
        <v>33383</v>
      </c>
      <c r="L2341" s="11" t="s">
        <v>8210</v>
      </c>
      <c r="M2341" s="11" t="s">
        <v>46532</v>
      </c>
      <c r="N2341" s="11" t="s">
        <v>41377</v>
      </c>
      <c r="O2341" s="11" t="s">
        <v>41387</v>
      </c>
      <c r="P2341" s="11" t="s">
        <v>41379</v>
      </c>
      <c r="Q2341" s="11" t="s">
        <v>41984</v>
      </c>
      <c r="R2341" s="11" t="s">
        <v>41984</v>
      </c>
      <c r="S2341" s="17">
        <v>5505.25</v>
      </c>
      <c r="T2341" s="11" t="s">
        <v>46533</v>
      </c>
      <c r="U2341" s="17">
        <v>5505.25</v>
      </c>
      <c r="V2341" s="17">
        <v>0</v>
      </c>
      <c r="W2341" s="18">
        <f t="shared" si="155"/>
        <v>5505.25</v>
      </c>
      <c r="X2341" s="18">
        <f t="shared" si="156"/>
        <v>0</v>
      </c>
      <c r="Y2341" s="2">
        <v>5505.25</v>
      </c>
      <c r="Z2341" s="2" t="str">
        <f t="shared" si="157"/>
        <v>未整改</v>
      </c>
      <c r="AA2341" s="2" t="str">
        <f t="shared" si="158"/>
        <v>已整改</v>
      </c>
      <c r="AD2341" s="22" t="e">
        <f>VLOOKUP(H2341,'系统导出（基本表）'!R:R,1,0)</f>
        <v>#N/A</v>
      </c>
      <c r="AE2341" s="22" t="e">
        <f>VLOOKUP(I2341,'系统导出（基本表）'!Q:R,2,0)</f>
        <v>#N/A</v>
      </c>
      <c r="AF2341" s="2" t="e">
        <f>VLOOKUP(J2341,'系统导出（基本表）'!S:T,2,0)</f>
        <v>#N/A</v>
      </c>
      <c r="AG2341" s="24"/>
    </row>
    <row r="2342" s="2" customFormat="1" ht="19" customHeight="1" spans="1:33">
      <c r="A2342" s="2">
        <v>1</v>
      </c>
      <c r="B2342" s="11" t="s">
        <v>227</v>
      </c>
      <c r="C2342" s="11" t="s">
        <v>318</v>
      </c>
      <c r="D2342" s="11" t="s">
        <v>319</v>
      </c>
      <c r="E2342" s="10" t="s">
        <v>42919</v>
      </c>
      <c r="F2342" s="11" t="s">
        <v>39197</v>
      </c>
      <c r="G2342" s="10" t="s">
        <v>46529</v>
      </c>
      <c r="H2342" s="11" t="s">
        <v>46530</v>
      </c>
      <c r="I2342" s="11" t="s">
        <v>46531</v>
      </c>
      <c r="J2342" s="11" t="s">
        <v>46531</v>
      </c>
      <c r="K2342" s="11" t="s">
        <v>33383</v>
      </c>
      <c r="L2342" s="11" t="s">
        <v>8210</v>
      </c>
      <c r="M2342" s="11" t="s">
        <v>46532</v>
      </c>
      <c r="N2342" s="11" t="s">
        <v>41377</v>
      </c>
      <c r="O2342" s="11" t="s">
        <v>41387</v>
      </c>
      <c r="P2342" s="11" t="s">
        <v>41379</v>
      </c>
      <c r="Q2342" s="11" t="s">
        <v>41984</v>
      </c>
      <c r="R2342" s="11" t="s">
        <v>41984</v>
      </c>
      <c r="S2342" s="17">
        <v>25000</v>
      </c>
      <c r="T2342" s="11" t="s">
        <v>46533</v>
      </c>
      <c r="U2342" s="17">
        <v>25000</v>
      </c>
      <c r="V2342" s="17">
        <v>0</v>
      </c>
      <c r="W2342" s="18">
        <f t="shared" si="155"/>
        <v>25000</v>
      </c>
      <c r="X2342" s="18">
        <f t="shared" si="156"/>
        <v>0</v>
      </c>
      <c r="Y2342" s="2">
        <v>25000</v>
      </c>
      <c r="Z2342" s="2" t="str">
        <f t="shared" si="157"/>
        <v>未整改</v>
      </c>
      <c r="AA2342" s="2" t="str">
        <f t="shared" si="158"/>
        <v>已整改</v>
      </c>
      <c r="AD2342" s="22" t="e">
        <f>VLOOKUP(H2342,'系统导出（基本表）'!R:R,1,0)</f>
        <v>#N/A</v>
      </c>
      <c r="AE2342" s="22" t="e">
        <f>VLOOKUP(I2342,'系统导出（基本表）'!Q:R,2,0)</f>
        <v>#N/A</v>
      </c>
      <c r="AF2342" s="2" t="e">
        <f>VLOOKUP(J2342,'系统导出（基本表）'!S:T,2,0)</f>
        <v>#N/A</v>
      </c>
      <c r="AG2342" s="24"/>
    </row>
    <row r="2343" s="1" customFormat="1" ht="19" customHeight="1" spans="2:35">
      <c r="B2343" s="10" t="s">
        <v>227</v>
      </c>
      <c r="C2343" s="10" t="s">
        <v>318</v>
      </c>
      <c r="D2343" s="10" t="s">
        <v>319</v>
      </c>
      <c r="E2343" s="10" t="s">
        <v>41437</v>
      </c>
      <c r="F2343" s="10" t="s">
        <v>39206</v>
      </c>
      <c r="G2343" s="10" t="s">
        <v>46529</v>
      </c>
      <c r="H2343" s="10" t="s">
        <v>46530</v>
      </c>
      <c r="I2343" s="10" t="s">
        <v>46531</v>
      </c>
      <c r="J2343" s="10" t="s">
        <v>46531</v>
      </c>
      <c r="K2343" s="10" t="s">
        <v>33383</v>
      </c>
      <c r="L2343" s="10" t="s">
        <v>33376</v>
      </c>
      <c r="M2343" s="10" t="s">
        <v>46532</v>
      </c>
      <c r="N2343" s="10" t="s">
        <v>41377</v>
      </c>
      <c r="O2343" s="10" t="s">
        <v>41378</v>
      </c>
      <c r="P2343" s="10" t="s">
        <v>41379</v>
      </c>
      <c r="Q2343" s="10" t="s">
        <v>41373</v>
      </c>
      <c r="R2343" s="10" t="s">
        <v>41373</v>
      </c>
      <c r="S2343" s="15">
        <v>4500</v>
      </c>
      <c r="T2343" s="10" t="s">
        <v>46534</v>
      </c>
      <c r="U2343" s="15">
        <v>4500</v>
      </c>
      <c r="V2343" s="15">
        <v>4500</v>
      </c>
      <c r="W2343" s="16">
        <f t="shared" si="155"/>
        <v>0</v>
      </c>
      <c r="X2343" s="16">
        <f t="shared" si="156"/>
        <v>0</v>
      </c>
      <c r="Y2343" s="1">
        <v>4500</v>
      </c>
      <c r="Z2343" s="1" t="str">
        <f t="shared" si="157"/>
        <v>未整改</v>
      </c>
      <c r="AA2343" s="1" t="str">
        <f t="shared" si="158"/>
        <v>已整改</v>
      </c>
      <c r="AB2343" s="1">
        <f>S2343-V2343</f>
        <v>0</v>
      </c>
      <c r="AC2343" s="3"/>
      <c r="AD2343" s="19" t="e">
        <f>VLOOKUP(H2343,'系统导出（基本表）'!R:R,1,0)</f>
        <v>#N/A</v>
      </c>
      <c r="AE2343" s="16" t="e">
        <f>VLOOKUP(I2343,'系统导出（基本表）'!Q:R,2,0)</f>
        <v>#N/A</v>
      </c>
      <c r="AF2343" s="16" t="e">
        <f>VLOOKUP(J2343,'系统导出（基本表）'!S:T,2,0)</f>
        <v>#N/A</v>
      </c>
      <c r="AG2343" s="16"/>
      <c r="AH2343" s="16"/>
      <c r="AI2343" s="16"/>
    </row>
    <row r="2344" s="2" customFormat="1" ht="19" customHeight="1" spans="1:33">
      <c r="A2344" s="2">
        <v>1</v>
      </c>
      <c r="B2344" s="11" t="s">
        <v>227</v>
      </c>
      <c r="C2344" s="11" t="s">
        <v>318</v>
      </c>
      <c r="D2344" s="11" t="s">
        <v>319</v>
      </c>
      <c r="E2344" s="10" t="s">
        <v>41477</v>
      </c>
      <c r="F2344" s="11" t="s">
        <v>38653</v>
      </c>
      <c r="G2344" s="10" t="s">
        <v>14188</v>
      </c>
      <c r="H2344" s="11" t="s">
        <v>14182</v>
      </c>
      <c r="I2344" s="11" t="s">
        <v>14181</v>
      </c>
      <c r="J2344" s="11" t="s">
        <v>14181</v>
      </c>
      <c r="K2344" s="11" t="s">
        <v>14187</v>
      </c>
      <c r="L2344" s="11" t="s">
        <v>46535</v>
      </c>
      <c r="M2344" s="11" t="s">
        <v>46536</v>
      </c>
      <c r="N2344" s="11" t="s">
        <v>41377</v>
      </c>
      <c r="O2344" s="11" t="s">
        <v>41387</v>
      </c>
      <c r="P2344" s="11" t="s">
        <v>41449</v>
      </c>
      <c r="Q2344" s="11" t="s">
        <v>41411</v>
      </c>
      <c r="R2344" s="11" t="s">
        <v>41411</v>
      </c>
      <c r="S2344" s="17">
        <v>6323.48</v>
      </c>
      <c r="T2344" s="11" t="s">
        <v>41450</v>
      </c>
      <c r="U2344" s="17">
        <v>0</v>
      </c>
      <c r="V2344" s="17">
        <v>0</v>
      </c>
      <c r="W2344" s="18">
        <f t="shared" si="155"/>
        <v>6323.48</v>
      </c>
      <c r="X2344" s="18">
        <f t="shared" si="156"/>
        <v>6323.48</v>
      </c>
      <c r="Y2344" s="2">
        <v>0</v>
      </c>
      <c r="Z2344" s="2" t="str">
        <f t="shared" si="157"/>
        <v>未整改</v>
      </c>
      <c r="AA2344" s="2" t="str">
        <f t="shared" si="158"/>
        <v>未整改</v>
      </c>
      <c r="AD2344" s="22" t="e">
        <f>VLOOKUP(H2344,'系统导出（基本表）'!R:R,1,0)</f>
        <v>#N/A</v>
      </c>
      <c r="AE2344" s="22" t="e">
        <f>VLOOKUP(I2344,'系统导出（基本表）'!Q:R,2,0)</f>
        <v>#N/A</v>
      </c>
      <c r="AF2344" s="2" t="e">
        <f>VLOOKUP(J2344,'系统导出（基本表）'!S:T,2,0)</f>
        <v>#N/A</v>
      </c>
      <c r="AG2344" s="24"/>
    </row>
    <row r="2345" s="1" customFormat="1" ht="19" customHeight="1" spans="2:35">
      <c r="B2345" s="10" t="s">
        <v>227</v>
      </c>
      <c r="C2345" s="10" t="s">
        <v>318</v>
      </c>
      <c r="D2345" s="10" t="s">
        <v>319</v>
      </c>
      <c r="E2345" s="10" t="s">
        <v>46537</v>
      </c>
      <c r="F2345" s="10" t="s">
        <v>46538</v>
      </c>
      <c r="G2345" s="10" t="s">
        <v>46539</v>
      </c>
      <c r="H2345" s="10" t="s">
        <v>46540</v>
      </c>
      <c r="I2345" s="10" t="s">
        <v>46541</v>
      </c>
      <c r="J2345" s="10" t="s">
        <v>46542</v>
      </c>
      <c r="K2345" s="10" t="s">
        <v>23488</v>
      </c>
      <c r="L2345" s="10" t="s">
        <v>23481</v>
      </c>
      <c r="M2345" s="10" t="s">
        <v>46543</v>
      </c>
      <c r="N2345" s="10" t="s">
        <v>41377</v>
      </c>
      <c r="O2345" s="10" t="s">
        <v>41378</v>
      </c>
      <c r="P2345" s="10" t="s">
        <v>41379</v>
      </c>
      <c r="Q2345" s="10" t="s">
        <v>41373</v>
      </c>
      <c r="R2345" s="10" t="s">
        <v>41373</v>
      </c>
      <c r="S2345" s="15">
        <v>14515</v>
      </c>
      <c r="T2345" s="10" t="s">
        <v>46544</v>
      </c>
      <c r="U2345" s="15">
        <v>1896.52</v>
      </c>
      <c r="V2345" s="15">
        <v>1890.72</v>
      </c>
      <c r="W2345" s="16">
        <f t="shared" si="155"/>
        <v>12624.28</v>
      </c>
      <c r="X2345" s="16">
        <f t="shared" si="156"/>
        <v>12618.48</v>
      </c>
      <c r="Y2345" s="21">
        <f>S2345</f>
        <v>14515</v>
      </c>
      <c r="Z2345" s="1" t="str">
        <f t="shared" si="157"/>
        <v>未整改</v>
      </c>
      <c r="AA2345" s="1" t="str">
        <f t="shared" si="158"/>
        <v>已整改</v>
      </c>
      <c r="AC2345" s="3"/>
      <c r="AD2345" s="19" t="e">
        <f>VLOOKUP(H2345,'系统导出（基本表）'!R:R,1,0)</f>
        <v>#N/A</v>
      </c>
      <c r="AE2345" s="16" t="e">
        <f>VLOOKUP(I2345,'系统导出（基本表）'!Q:R,2,0)</f>
        <v>#N/A</v>
      </c>
      <c r="AF2345" s="16" t="e">
        <f>VLOOKUP(J2345,'系统导出（基本表）'!S:T,2,0)</f>
        <v>#N/A</v>
      </c>
      <c r="AG2345" s="16"/>
      <c r="AH2345" s="16"/>
      <c r="AI2345" s="16"/>
    </row>
    <row r="2346" s="1" customFormat="1" ht="19" customHeight="1" spans="2:35">
      <c r="B2346" s="10" t="s">
        <v>227</v>
      </c>
      <c r="C2346" s="10" t="s">
        <v>318</v>
      </c>
      <c r="D2346" s="10" t="s">
        <v>319</v>
      </c>
      <c r="E2346" s="10" t="s">
        <v>61</v>
      </c>
      <c r="F2346" s="10" t="s">
        <v>61</v>
      </c>
      <c r="G2346" s="10" t="s">
        <v>46539</v>
      </c>
      <c r="H2346" s="10" t="s">
        <v>46540</v>
      </c>
      <c r="I2346" s="10" t="s">
        <v>46541</v>
      </c>
      <c r="J2346" s="10" t="s">
        <v>46542</v>
      </c>
      <c r="K2346" s="10" t="s">
        <v>23488</v>
      </c>
      <c r="L2346" s="10" t="s">
        <v>23481</v>
      </c>
      <c r="M2346" s="10" t="s">
        <v>46543</v>
      </c>
      <c r="N2346" s="10" t="s">
        <v>61</v>
      </c>
      <c r="O2346" s="10" t="s">
        <v>41372</v>
      </c>
      <c r="P2346" s="10" t="s">
        <v>61</v>
      </c>
      <c r="Q2346" s="10" t="s">
        <v>41373</v>
      </c>
      <c r="R2346" s="10" t="s">
        <v>41374</v>
      </c>
      <c r="S2346" s="15">
        <v>3877.29</v>
      </c>
      <c r="T2346" s="10" t="s">
        <v>41374</v>
      </c>
      <c r="U2346" s="15">
        <v>3877.29</v>
      </c>
      <c r="V2346" s="15">
        <v>3877.29</v>
      </c>
      <c r="W2346" s="16">
        <f t="shared" si="155"/>
        <v>0</v>
      </c>
      <c r="X2346" s="16">
        <f t="shared" si="156"/>
        <v>0</v>
      </c>
      <c r="Y2346" s="1">
        <v>3877.29</v>
      </c>
      <c r="Z2346" s="1" t="str">
        <f t="shared" si="157"/>
        <v>未整改</v>
      </c>
      <c r="AA2346" s="1" t="str">
        <f t="shared" si="158"/>
        <v>已整改</v>
      </c>
      <c r="AC2346" s="3"/>
      <c r="AD2346" s="19" t="e">
        <f>VLOOKUP(H2346,'系统导出（基本表）'!R:R,1,0)</f>
        <v>#N/A</v>
      </c>
      <c r="AE2346" s="16" t="e">
        <f>VLOOKUP(I2346,'系统导出（基本表）'!Q:R,2,0)</f>
        <v>#N/A</v>
      </c>
      <c r="AF2346" s="16" t="e">
        <f>VLOOKUP(J2346,'系统导出（基本表）'!S:T,2,0)</f>
        <v>#N/A</v>
      </c>
      <c r="AG2346" s="16"/>
      <c r="AH2346" s="16"/>
      <c r="AI2346" s="16"/>
    </row>
    <row r="2347" s="2" customFormat="1" ht="19" customHeight="1" spans="1:33">
      <c r="A2347" s="2">
        <v>1</v>
      </c>
      <c r="B2347" s="11" t="s">
        <v>227</v>
      </c>
      <c r="C2347" s="11" t="s">
        <v>318</v>
      </c>
      <c r="D2347" s="11" t="s">
        <v>319</v>
      </c>
      <c r="E2347" s="10" t="s">
        <v>42424</v>
      </c>
      <c r="F2347" s="11" t="s">
        <v>39035</v>
      </c>
      <c r="G2347" s="10" t="s">
        <v>46545</v>
      </c>
      <c r="H2347" s="11" t="s">
        <v>46546</v>
      </c>
      <c r="I2347" s="11" t="s">
        <v>46547</v>
      </c>
      <c r="J2347" s="11" t="s">
        <v>46547</v>
      </c>
      <c r="K2347" s="11" t="s">
        <v>18518</v>
      </c>
      <c r="L2347" s="11" t="s">
        <v>39846</v>
      </c>
      <c r="M2347" s="11" t="s">
        <v>46548</v>
      </c>
      <c r="N2347" s="11" t="s">
        <v>41377</v>
      </c>
      <c r="O2347" s="11" t="s">
        <v>41387</v>
      </c>
      <c r="P2347" s="11" t="s">
        <v>41449</v>
      </c>
      <c r="Q2347" s="11" t="s">
        <v>41411</v>
      </c>
      <c r="R2347" s="11" t="s">
        <v>41411</v>
      </c>
      <c r="S2347" s="17">
        <v>6498.8</v>
      </c>
      <c r="T2347" s="11" t="s">
        <v>41450</v>
      </c>
      <c r="U2347" s="17">
        <v>0</v>
      </c>
      <c r="V2347" s="17">
        <v>0</v>
      </c>
      <c r="W2347" s="18">
        <f t="shared" si="155"/>
        <v>6498.8</v>
      </c>
      <c r="X2347" s="18">
        <f t="shared" si="156"/>
        <v>6498.8</v>
      </c>
      <c r="Y2347" s="2">
        <v>0</v>
      </c>
      <c r="Z2347" s="2" t="str">
        <f t="shared" si="157"/>
        <v>未整改</v>
      </c>
      <c r="AA2347" s="2" t="str">
        <f t="shared" si="158"/>
        <v>未整改</v>
      </c>
      <c r="AD2347" s="22" t="e">
        <f>VLOOKUP(H2347,'系统导出（基本表）'!R:R,1,0)</f>
        <v>#N/A</v>
      </c>
      <c r="AE2347" s="22" t="e">
        <f>VLOOKUP(I2347,'系统导出（基本表）'!Q:R,2,0)</f>
        <v>#N/A</v>
      </c>
      <c r="AF2347" s="2" t="e">
        <f>VLOOKUP(J2347,'系统导出（基本表）'!S:T,2,0)</f>
        <v>#N/A</v>
      </c>
      <c r="AG2347" s="24"/>
    </row>
    <row r="2348" s="2" customFormat="1" ht="19" customHeight="1" spans="1:33">
      <c r="A2348" s="2">
        <v>1</v>
      </c>
      <c r="B2348" s="11" t="s">
        <v>227</v>
      </c>
      <c r="C2348" s="11" t="s">
        <v>318</v>
      </c>
      <c r="D2348" s="11" t="s">
        <v>319</v>
      </c>
      <c r="E2348" s="10" t="s">
        <v>44870</v>
      </c>
      <c r="F2348" s="11" t="s">
        <v>39551</v>
      </c>
      <c r="G2348" s="10" t="s">
        <v>46549</v>
      </c>
      <c r="H2348" s="11" t="s">
        <v>39843</v>
      </c>
      <c r="I2348" s="11" t="s">
        <v>39842</v>
      </c>
      <c r="J2348" s="11" t="s">
        <v>46550</v>
      </c>
      <c r="K2348" s="11" t="s">
        <v>18540</v>
      </c>
      <c r="L2348" s="11" t="s">
        <v>2071</v>
      </c>
      <c r="M2348" s="11" t="s">
        <v>46551</v>
      </c>
      <c r="N2348" s="11" t="s">
        <v>41377</v>
      </c>
      <c r="O2348" s="11" t="s">
        <v>41387</v>
      </c>
      <c r="P2348" s="11" t="s">
        <v>41456</v>
      </c>
      <c r="Q2348" s="11" t="s">
        <v>41411</v>
      </c>
      <c r="R2348" s="11" t="s">
        <v>41411</v>
      </c>
      <c r="S2348" s="17">
        <v>2000</v>
      </c>
      <c r="T2348" s="11" t="s">
        <v>41411</v>
      </c>
      <c r="U2348" s="17">
        <v>0</v>
      </c>
      <c r="V2348" s="17">
        <v>0</v>
      </c>
      <c r="W2348" s="18">
        <f t="shared" si="155"/>
        <v>2000</v>
      </c>
      <c r="X2348" s="18">
        <f t="shared" si="156"/>
        <v>2000</v>
      </c>
      <c r="Y2348" s="2">
        <v>0</v>
      </c>
      <c r="Z2348" s="2" t="str">
        <f t="shared" si="157"/>
        <v>未整改</v>
      </c>
      <c r="AA2348" s="2" t="str">
        <f t="shared" si="158"/>
        <v>未整改</v>
      </c>
      <c r="AD2348" s="22" t="str">
        <f>VLOOKUP(H2348,'系统导出（基本表）'!R:R,1,0)</f>
        <v>P20511132-0022</v>
      </c>
      <c r="AE2348" s="22" t="str">
        <f>VLOOKUP(I2348,'系统导出（基本表）'!Q:R,2,0)</f>
        <v>P20511132-0022</v>
      </c>
      <c r="AF2348" s="2" t="e">
        <f>VLOOKUP(J2348,'系统导出（基本表）'!S:T,2,0)</f>
        <v>#N/A</v>
      </c>
      <c r="AG2348" s="24">
        <v>2000</v>
      </c>
    </row>
    <row r="2349" s="2" customFormat="1" ht="19" customHeight="1" spans="1:33">
      <c r="A2349" s="2">
        <v>1</v>
      </c>
      <c r="B2349" s="11" t="s">
        <v>227</v>
      </c>
      <c r="C2349" s="11" t="s">
        <v>318</v>
      </c>
      <c r="D2349" s="11" t="s">
        <v>319</v>
      </c>
      <c r="E2349" s="10" t="s">
        <v>41627</v>
      </c>
      <c r="F2349" s="11" t="s">
        <v>38405</v>
      </c>
      <c r="G2349" s="10" t="s">
        <v>46549</v>
      </c>
      <c r="H2349" s="11" t="s">
        <v>39843</v>
      </c>
      <c r="I2349" s="11" t="s">
        <v>39842</v>
      </c>
      <c r="J2349" s="11" t="s">
        <v>46550</v>
      </c>
      <c r="K2349" s="11" t="s">
        <v>18540</v>
      </c>
      <c r="L2349" s="11" t="s">
        <v>2071</v>
      </c>
      <c r="M2349" s="11" t="s">
        <v>46551</v>
      </c>
      <c r="N2349" s="11" t="s">
        <v>41377</v>
      </c>
      <c r="O2349" s="11" t="s">
        <v>41387</v>
      </c>
      <c r="P2349" s="11" t="s">
        <v>41456</v>
      </c>
      <c r="Q2349" s="11" t="s">
        <v>41411</v>
      </c>
      <c r="R2349" s="11" t="s">
        <v>41411</v>
      </c>
      <c r="S2349" s="17">
        <v>773.11</v>
      </c>
      <c r="T2349" s="11" t="s">
        <v>41411</v>
      </c>
      <c r="U2349" s="17">
        <v>0</v>
      </c>
      <c r="V2349" s="17">
        <v>0</v>
      </c>
      <c r="W2349" s="18">
        <f t="shared" si="155"/>
        <v>773.11</v>
      </c>
      <c r="X2349" s="18">
        <f t="shared" si="156"/>
        <v>773.11</v>
      </c>
      <c r="Y2349" s="2">
        <v>0</v>
      </c>
      <c r="Z2349" s="2" t="str">
        <f t="shared" si="157"/>
        <v>未整改</v>
      </c>
      <c r="AA2349" s="2" t="str">
        <f t="shared" si="158"/>
        <v>未整改</v>
      </c>
      <c r="AD2349" s="22" t="str">
        <f>VLOOKUP(H2349,'系统导出（基本表）'!R:R,1,0)</f>
        <v>P20511132-0022</v>
      </c>
      <c r="AE2349" s="22" t="str">
        <f>VLOOKUP(I2349,'系统导出（基本表）'!Q:R,2,0)</f>
        <v>P20511132-0022</v>
      </c>
      <c r="AF2349" s="2" t="e">
        <f>VLOOKUP(J2349,'系统导出（基本表）'!S:T,2,0)</f>
        <v>#N/A</v>
      </c>
      <c r="AG2349" s="24"/>
    </row>
    <row r="2350" s="2" customFormat="1" ht="19" customHeight="1" spans="1:33">
      <c r="A2350" s="2">
        <v>1</v>
      </c>
      <c r="B2350" s="11" t="s">
        <v>227</v>
      </c>
      <c r="C2350" s="11" t="s">
        <v>318</v>
      </c>
      <c r="D2350" s="11" t="s">
        <v>319</v>
      </c>
      <c r="E2350" s="10" t="s">
        <v>44870</v>
      </c>
      <c r="F2350" s="11" t="s">
        <v>39551</v>
      </c>
      <c r="G2350" s="10" t="s">
        <v>46549</v>
      </c>
      <c r="H2350" s="11" t="s">
        <v>39843</v>
      </c>
      <c r="I2350" s="11" t="s">
        <v>39842</v>
      </c>
      <c r="J2350" s="11" t="s">
        <v>46550</v>
      </c>
      <c r="K2350" s="11" t="s">
        <v>18540</v>
      </c>
      <c r="L2350" s="11" t="s">
        <v>2071</v>
      </c>
      <c r="M2350" s="11" t="s">
        <v>46551</v>
      </c>
      <c r="N2350" s="11" t="s">
        <v>41377</v>
      </c>
      <c r="O2350" s="11" t="s">
        <v>41387</v>
      </c>
      <c r="P2350" s="11" t="s">
        <v>41456</v>
      </c>
      <c r="Q2350" s="11" t="s">
        <v>41411</v>
      </c>
      <c r="R2350" s="11" t="s">
        <v>41411</v>
      </c>
      <c r="S2350" s="17">
        <v>5000</v>
      </c>
      <c r="T2350" s="11" t="s">
        <v>41411</v>
      </c>
      <c r="U2350" s="17">
        <v>0</v>
      </c>
      <c r="V2350" s="17">
        <v>0</v>
      </c>
      <c r="W2350" s="18">
        <f t="shared" si="155"/>
        <v>5000</v>
      </c>
      <c r="X2350" s="18">
        <f t="shared" si="156"/>
        <v>5000</v>
      </c>
      <c r="Y2350" s="2">
        <v>0</v>
      </c>
      <c r="Z2350" s="2" t="str">
        <f t="shared" si="157"/>
        <v>未整改</v>
      </c>
      <c r="AA2350" s="2" t="str">
        <f t="shared" si="158"/>
        <v>未整改</v>
      </c>
      <c r="AD2350" s="22" t="str">
        <f>VLOOKUP(H2350,'系统导出（基本表）'!R:R,1,0)</f>
        <v>P20511132-0022</v>
      </c>
      <c r="AE2350" s="22" t="str">
        <f>VLOOKUP(I2350,'系统导出（基本表）'!Q:R,2,0)</f>
        <v>P20511132-0022</v>
      </c>
      <c r="AF2350" s="2" t="e">
        <f>VLOOKUP(J2350,'系统导出（基本表）'!S:T,2,0)</f>
        <v>#N/A</v>
      </c>
      <c r="AG2350" s="24"/>
    </row>
    <row r="2351" s="1" customFormat="1" ht="19" customHeight="1" spans="2:35">
      <c r="B2351" s="10" t="s">
        <v>227</v>
      </c>
      <c r="C2351" s="10" t="s">
        <v>318</v>
      </c>
      <c r="D2351" s="10" t="s">
        <v>319</v>
      </c>
      <c r="E2351" s="10" t="s">
        <v>41627</v>
      </c>
      <c r="F2351" s="10" t="s">
        <v>38405</v>
      </c>
      <c r="G2351" s="10" t="s">
        <v>46549</v>
      </c>
      <c r="H2351" s="10" t="s">
        <v>39843</v>
      </c>
      <c r="I2351" s="10" t="s">
        <v>39842</v>
      </c>
      <c r="J2351" s="10" t="s">
        <v>46550</v>
      </c>
      <c r="K2351" s="10" t="s">
        <v>18540</v>
      </c>
      <c r="L2351" s="10" t="s">
        <v>18533</v>
      </c>
      <c r="M2351" s="10" t="s">
        <v>46551</v>
      </c>
      <c r="N2351" s="10" t="s">
        <v>41377</v>
      </c>
      <c r="O2351" s="10" t="s">
        <v>41378</v>
      </c>
      <c r="P2351" s="10" t="s">
        <v>41456</v>
      </c>
      <c r="Q2351" s="10" t="s">
        <v>41411</v>
      </c>
      <c r="R2351" s="10" t="s">
        <v>41411</v>
      </c>
      <c r="S2351" s="15">
        <v>2177.11</v>
      </c>
      <c r="T2351" s="10" t="s">
        <v>41463</v>
      </c>
      <c r="U2351" s="15">
        <v>2342.24</v>
      </c>
      <c r="V2351" s="15">
        <v>1417.49</v>
      </c>
      <c r="W2351" s="16">
        <f t="shared" si="155"/>
        <v>759.62</v>
      </c>
      <c r="X2351" s="16">
        <f t="shared" si="156"/>
        <v>-165.13</v>
      </c>
      <c r="Y2351" s="1">
        <v>2342.24</v>
      </c>
      <c r="Z2351" s="1" t="str">
        <f t="shared" si="157"/>
        <v>未整改</v>
      </c>
      <c r="AA2351" s="1" t="str">
        <f t="shared" si="158"/>
        <v>已整改</v>
      </c>
      <c r="AC2351" s="3"/>
      <c r="AD2351" s="19" t="str">
        <f>VLOOKUP(H2351,'系统导出（基本表）'!R:R,1,0)</f>
        <v>P20511132-0022</v>
      </c>
      <c r="AE2351" s="23" t="str">
        <f>VLOOKUP(I2351,'系统导出（基本表）'!Q:R,2,0)</f>
        <v>P20511132-0022</v>
      </c>
      <c r="AF2351" s="16" t="e">
        <f>VLOOKUP(J2351,'系统导出（基本表）'!S:T,2,0)</f>
        <v>#N/A</v>
      </c>
      <c r="AG2351" s="23"/>
      <c r="AH2351" s="16"/>
      <c r="AI2351" s="16"/>
    </row>
    <row r="2352" s="1" customFormat="1" ht="19" customHeight="1" spans="2:35">
      <c r="B2352" s="10" t="s">
        <v>227</v>
      </c>
      <c r="C2352" s="10" t="s">
        <v>318</v>
      </c>
      <c r="D2352" s="10" t="s">
        <v>319</v>
      </c>
      <c r="E2352" s="10" t="s">
        <v>61</v>
      </c>
      <c r="F2352" s="10" t="s">
        <v>61</v>
      </c>
      <c r="G2352" s="10" t="s">
        <v>46549</v>
      </c>
      <c r="H2352" s="10" t="s">
        <v>39843</v>
      </c>
      <c r="I2352" s="10" t="s">
        <v>39842</v>
      </c>
      <c r="J2352" s="10" t="s">
        <v>46550</v>
      </c>
      <c r="K2352" s="10" t="s">
        <v>18540</v>
      </c>
      <c r="L2352" s="10" t="s">
        <v>18533</v>
      </c>
      <c r="M2352" s="10" t="s">
        <v>46551</v>
      </c>
      <c r="N2352" s="10" t="s">
        <v>61</v>
      </c>
      <c r="O2352" s="10" t="s">
        <v>41372</v>
      </c>
      <c r="P2352" s="10" t="s">
        <v>61</v>
      </c>
      <c r="Q2352" s="10" t="s">
        <v>41411</v>
      </c>
      <c r="R2352" s="10" t="s">
        <v>41411</v>
      </c>
      <c r="S2352" s="15">
        <v>4500</v>
      </c>
      <c r="T2352" s="10" t="s">
        <v>41412</v>
      </c>
      <c r="U2352" s="15">
        <v>4500</v>
      </c>
      <c r="V2352" s="15">
        <v>4500</v>
      </c>
      <c r="W2352" s="16">
        <f t="shared" si="155"/>
        <v>0</v>
      </c>
      <c r="X2352" s="16">
        <f t="shared" si="156"/>
        <v>0</v>
      </c>
      <c r="Y2352" s="1">
        <v>4500</v>
      </c>
      <c r="Z2352" s="1" t="str">
        <f t="shared" si="157"/>
        <v>未整改</v>
      </c>
      <c r="AA2352" s="1" t="str">
        <f t="shared" si="158"/>
        <v>已整改</v>
      </c>
      <c r="AC2352" s="3"/>
      <c r="AD2352" s="19" t="str">
        <f>VLOOKUP(H2352,'系统导出（基本表）'!R:R,1,0)</f>
        <v>P20511132-0022</v>
      </c>
      <c r="AE2352" s="23" t="str">
        <f>VLOOKUP(I2352,'系统导出（基本表）'!Q:R,2,0)</f>
        <v>P20511132-0022</v>
      </c>
      <c r="AF2352" s="16" t="e">
        <f>VLOOKUP(J2352,'系统导出（基本表）'!S:T,2,0)</f>
        <v>#N/A</v>
      </c>
      <c r="AG2352" s="23"/>
      <c r="AH2352" s="16"/>
      <c r="AI2352" s="16"/>
    </row>
    <row r="2353" s="1" customFormat="1" ht="19" customHeight="1" spans="2:35">
      <c r="B2353" s="10" t="s">
        <v>227</v>
      </c>
      <c r="C2353" s="10" t="s">
        <v>318</v>
      </c>
      <c r="D2353" s="10" t="s">
        <v>319</v>
      </c>
      <c r="E2353" s="10" t="s">
        <v>44868</v>
      </c>
      <c r="F2353" s="10" t="s">
        <v>39551</v>
      </c>
      <c r="G2353" s="10" t="s">
        <v>46549</v>
      </c>
      <c r="H2353" s="10" t="s">
        <v>39843</v>
      </c>
      <c r="I2353" s="10" t="s">
        <v>39842</v>
      </c>
      <c r="J2353" s="10" t="s">
        <v>46550</v>
      </c>
      <c r="K2353" s="10" t="s">
        <v>18540</v>
      </c>
      <c r="L2353" s="10" t="s">
        <v>18533</v>
      </c>
      <c r="M2353" s="10" t="s">
        <v>46551</v>
      </c>
      <c r="N2353" s="10" t="s">
        <v>41377</v>
      </c>
      <c r="O2353" s="10" t="s">
        <v>41378</v>
      </c>
      <c r="P2353" s="10" t="s">
        <v>41456</v>
      </c>
      <c r="Q2353" s="10" t="s">
        <v>41411</v>
      </c>
      <c r="R2353" s="10" t="s">
        <v>41411</v>
      </c>
      <c r="S2353" s="15">
        <v>2000</v>
      </c>
      <c r="T2353" s="10" t="s">
        <v>41463</v>
      </c>
      <c r="U2353" s="15">
        <v>0</v>
      </c>
      <c r="V2353" s="15">
        <v>0</v>
      </c>
      <c r="W2353" s="16">
        <f t="shared" si="155"/>
        <v>2000</v>
      </c>
      <c r="X2353" s="16">
        <f t="shared" si="156"/>
        <v>2000</v>
      </c>
      <c r="Y2353" s="1">
        <v>0</v>
      </c>
      <c r="Z2353" s="1" t="str">
        <f t="shared" si="157"/>
        <v>未整改</v>
      </c>
      <c r="AA2353" s="1" t="str">
        <f t="shared" si="158"/>
        <v>未整改</v>
      </c>
      <c r="AC2353" s="3"/>
      <c r="AD2353" s="19" t="str">
        <f>VLOOKUP(H2353,'系统导出（基本表）'!R:R,1,0)</f>
        <v>P20511132-0022</v>
      </c>
      <c r="AE2353" s="23" t="str">
        <f>VLOOKUP(I2353,'系统导出（基本表）'!Q:R,2,0)</f>
        <v>P20511132-0022</v>
      </c>
      <c r="AF2353" s="16" t="e">
        <f>VLOOKUP(J2353,'系统导出（基本表）'!S:T,2,0)</f>
        <v>#N/A</v>
      </c>
      <c r="AG2353" s="23"/>
      <c r="AH2353" s="16">
        <v>2000</v>
      </c>
      <c r="AI2353" s="16"/>
    </row>
    <row r="2354" s="1" customFormat="1" ht="19" customHeight="1" spans="2:35">
      <c r="B2354" s="10" t="s">
        <v>227</v>
      </c>
      <c r="C2354" s="10" t="s">
        <v>318</v>
      </c>
      <c r="D2354" s="10" t="s">
        <v>319</v>
      </c>
      <c r="E2354" s="10" t="s">
        <v>44868</v>
      </c>
      <c r="F2354" s="10" t="s">
        <v>39551</v>
      </c>
      <c r="G2354" s="10" t="s">
        <v>46549</v>
      </c>
      <c r="H2354" s="10" t="s">
        <v>39843</v>
      </c>
      <c r="I2354" s="10" t="s">
        <v>39842</v>
      </c>
      <c r="J2354" s="10" t="s">
        <v>46550</v>
      </c>
      <c r="K2354" s="10" t="s">
        <v>18540</v>
      </c>
      <c r="L2354" s="10" t="s">
        <v>18533</v>
      </c>
      <c r="M2354" s="10" t="s">
        <v>46551</v>
      </c>
      <c r="N2354" s="10" t="s">
        <v>41377</v>
      </c>
      <c r="O2354" s="10" t="s">
        <v>41378</v>
      </c>
      <c r="P2354" s="10" t="s">
        <v>41456</v>
      </c>
      <c r="Q2354" s="10" t="s">
        <v>41411</v>
      </c>
      <c r="R2354" s="10" t="s">
        <v>41411</v>
      </c>
      <c r="S2354" s="15">
        <v>5000</v>
      </c>
      <c r="T2354" s="10" t="s">
        <v>41463</v>
      </c>
      <c r="U2354" s="15">
        <v>0</v>
      </c>
      <c r="V2354" s="15">
        <v>0</v>
      </c>
      <c r="W2354" s="16">
        <f t="shared" si="155"/>
        <v>5000</v>
      </c>
      <c r="X2354" s="16">
        <f t="shared" si="156"/>
        <v>5000</v>
      </c>
      <c r="Y2354" s="1">
        <v>0</v>
      </c>
      <c r="Z2354" s="1" t="str">
        <f t="shared" si="157"/>
        <v>未整改</v>
      </c>
      <c r="AA2354" s="1" t="str">
        <f t="shared" si="158"/>
        <v>未整改</v>
      </c>
      <c r="AC2354" s="3"/>
      <c r="AD2354" s="19" t="str">
        <f>VLOOKUP(H2354,'系统导出（基本表）'!R:R,1,0)</f>
        <v>P20511132-0022</v>
      </c>
      <c r="AE2354" s="23" t="str">
        <f>VLOOKUP(I2354,'系统导出（基本表）'!Q:R,2,0)</f>
        <v>P20511132-0022</v>
      </c>
      <c r="AF2354" s="16" t="e">
        <f>VLOOKUP(J2354,'系统导出（基本表）'!S:T,2,0)</f>
        <v>#N/A</v>
      </c>
      <c r="AG2354" s="23"/>
      <c r="AH2354" s="16"/>
      <c r="AI2354" s="16"/>
    </row>
    <row r="2355" s="1" customFormat="1" ht="19" customHeight="1" spans="2:35">
      <c r="B2355" s="10" t="s">
        <v>227</v>
      </c>
      <c r="C2355" s="10" t="s">
        <v>318</v>
      </c>
      <c r="D2355" s="10" t="s">
        <v>319</v>
      </c>
      <c r="E2355" s="10" t="s">
        <v>46194</v>
      </c>
      <c r="F2355" s="10" t="s">
        <v>39841</v>
      </c>
      <c r="G2355" s="10" t="s">
        <v>46552</v>
      </c>
      <c r="H2355" s="10" t="s">
        <v>46553</v>
      </c>
      <c r="I2355" s="10" t="s">
        <v>46554</v>
      </c>
      <c r="J2355" s="10" t="s">
        <v>46555</v>
      </c>
      <c r="K2355" s="10" t="s">
        <v>21540</v>
      </c>
      <c r="L2355" s="10" t="s">
        <v>21533</v>
      </c>
      <c r="M2355" s="10" t="s">
        <v>46556</v>
      </c>
      <c r="N2355" s="10" t="s">
        <v>41377</v>
      </c>
      <c r="O2355" s="10" t="s">
        <v>41378</v>
      </c>
      <c r="P2355" s="10" t="s">
        <v>41640</v>
      </c>
      <c r="Q2355" s="10" t="s">
        <v>41373</v>
      </c>
      <c r="R2355" s="10" t="s">
        <v>41373</v>
      </c>
      <c r="S2355" s="15">
        <v>4432.28</v>
      </c>
      <c r="T2355" s="10" t="s">
        <v>46363</v>
      </c>
      <c r="U2355" s="15">
        <v>698.75</v>
      </c>
      <c r="V2355" s="15">
        <v>698.75</v>
      </c>
      <c r="W2355" s="16">
        <f t="shared" si="155"/>
        <v>3733.53</v>
      </c>
      <c r="X2355" s="16">
        <f t="shared" si="156"/>
        <v>3733.53</v>
      </c>
      <c r="Y2355" s="21">
        <f>S2355</f>
        <v>4432.28</v>
      </c>
      <c r="Z2355" s="1" t="str">
        <f t="shared" si="157"/>
        <v>未整改</v>
      </c>
      <c r="AA2355" s="1" t="str">
        <f t="shared" si="158"/>
        <v>已整改</v>
      </c>
      <c r="AC2355" s="3"/>
      <c r="AD2355" s="19" t="e">
        <f>VLOOKUP(H2355,'系统导出（基本表）'!R:R,1,0)</f>
        <v>#N/A</v>
      </c>
      <c r="AE2355" s="16" t="e">
        <f>VLOOKUP(I2355,'系统导出（基本表）'!Q:R,2,0)</f>
        <v>#N/A</v>
      </c>
      <c r="AF2355" s="16" t="e">
        <f>VLOOKUP(J2355,'系统导出（基本表）'!S:T,2,0)</f>
        <v>#N/A</v>
      </c>
      <c r="AG2355" s="16"/>
      <c r="AH2355" s="16"/>
      <c r="AI2355" s="16"/>
    </row>
    <row r="2356" s="1" customFormat="1" ht="19" customHeight="1" spans="2:35">
      <c r="B2356" s="10" t="s">
        <v>227</v>
      </c>
      <c r="C2356" s="10" t="s">
        <v>318</v>
      </c>
      <c r="D2356" s="10" t="s">
        <v>319</v>
      </c>
      <c r="E2356" s="10" t="s">
        <v>41830</v>
      </c>
      <c r="F2356" s="10" t="s">
        <v>38686</v>
      </c>
      <c r="G2356" s="10" t="s">
        <v>46557</v>
      </c>
      <c r="H2356" s="10" t="s">
        <v>39834</v>
      </c>
      <c r="I2356" s="10" t="s">
        <v>39833</v>
      </c>
      <c r="J2356" s="10" t="s">
        <v>46558</v>
      </c>
      <c r="K2356" s="10" t="s">
        <v>46559</v>
      </c>
      <c r="L2356" s="10" t="s">
        <v>46560</v>
      </c>
      <c r="M2356" s="10" t="s">
        <v>46561</v>
      </c>
      <c r="N2356" s="10" t="s">
        <v>41377</v>
      </c>
      <c r="O2356" s="10" t="s">
        <v>41378</v>
      </c>
      <c r="P2356" s="10" t="s">
        <v>41456</v>
      </c>
      <c r="Q2356" s="10" t="s">
        <v>41411</v>
      </c>
      <c r="R2356" s="10" t="s">
        <v>41411</v>
      </c>
      <c r="S2356" s="15">
        <v>777.79</v>
      </c>
      <c r="T2356" s="10" t="s">
        <v>41463</v>
      </c>
      <c r="U2356" s="15">
        <v>20.79</v>
      </c>
      <c r="V2356" s="15">
        <v>20.79</v>
      </c>
      <c r="W2356" s="16">
        <f t="shared" si="155"/>
        <v>757</v>
      </c>
      <c r="X2356" s="16">
        <f t="shared" si="156"/>
        <v>757</v>
      </c>
      <c r="Y2356" s="1">
        <v>20.79</v>
      </c>
      <c r="Z2356" s="1" t="str">
        <f t="shared" si="157"/>
        <v>未整改</v>
      </c>
      <c r="AA2356" s="1" t="str">
        <f t="shared" si="158"/>
        <v>未整改</v>
      </c>
      <c r="AC2356" s="3"/>
      <c r="AD2356" s="19" t="str">
        <f>VLOOKUP(H2356,'系统导出（基本表）'!R:R,1,0)</f>
        <v>P20511132-0040</v>
      </c>
      <c r="AE2356" s="23" t="str">
        <f>VLOOKUP(I2356,'系统导出（基本表）'!Q:R,2,0)</f>
        <v>P20511132-0040</v>
      </c>
      <c r="AF2356" s="16" t="e">
        <f>VLOOKUP(J2356,'系统导出（基本表）'!S:T,2,0)</f>
        <v>#N/A</v>
      </c>
      <c r="AG2356" s="23"/>
      <c r="AH2356" s="16">
        <f>VLOOKUP(I2356,导出计数_列Q!A:D,4,0)</f>
        <v>757</v>
      </c>
      <c r="AI2356" s="16"/>
    </row>
    <row r="2357" s="2" customFormat="1" ht="19" customHeight="1" spans="1:33">
      <c r="A2357" s="2">
        <v>1</v>
      </c>
      <c r="B2357" s="11" t="s">
        <v>227</v>
      </c>
      <c r="C2357" s="11" t="s">
        <v>318</v>
      </c>
      <c r="D2357" s="11" t="s">
        <v>319</v>
      </c>
      <c r="E2357" s="10" t="s">
        <v>42116</v>
      </c>
      <c r="F2357" s="11" t="s">
        <v>38686</v>
      </c>
      <c r="G2357" s="10" t="s">
        <v>46557</v>
      </c>
      <c r="H2357" s="11" t="s">
        <v>39834</v>
      </c>
      <c r="I2357" s="11" t="s">
        <v>39833</v>
      </c>
      <c r="J2357" s="11" t="s">
        <v>46558</v>
      </c>
      <c r="K2357" s="11" t="s">
        <v>46559</v>
      </c>
      <c r="L2357" s="11" t="s">
        <v>46562</v>
      </c>
      <c r="M2357" s="11" t="s">
        <v>46561</v>
      </c>
      <c r="N2357" s="11" t="s">
        <v>41377</v>
      </c>
      <c r="O2357" s="11" t="s">
        <v>41387</v>
      </c>
      <c r="P2357" s="11" t="s">
        <v>41456</v>
      </c>
      <c r="Q2357" s="11" t="s">
        <v>41411</v>
      </c>
      <c r="R2357" s="11" t="s">
        <v>41411</v>
      </c>
      <c r="S2357" s="17">
        <v>757</v>
      </c>
      <c r="T2357" s="11" t="s">
        <v>41411</v>
      </c>
      <c r="U2357" s="17">
        <v>0</v>
      </c>
      <c r="V2357" s="17">
        <v>0</v>
      </c>
      <c r="W2357" s="18">
        <f t="shared" si="155"/>
        <v>757</v>
      </c>
      <c r="X2357" s="18">
        <f t="shared" si="156"/>
        <v>757</v>
      </c>
      <c r="Y2357" s="2">
        <v>0</v>
      </c>
      <c r="Z2357" s="2" t="str">
        <f t="shared" si="157"/>
        <v>未整改</v>
      </c>
      <c r="AA2357" s="2" t="str">
        <f t="shared" si="158"/>
        <v>未整改</v>
      </c>
      <c r="AD2357" s="22" t="str">
        <f>VLOOKUP(H2357,'系统导出（基本表）'!R:R,1,0)</f>
        <v>P20511132-0040</v>
      </c>
      <c r="AE2357" s="22" t="str">
        <f>VLOOKUP(I2357,'系统导出（基本表）'!Q:R,2,0)</f>
        <v>P20511132-0040</v>
      </c>
      <c r="AF2357" s="2" t="e">
        <f>VLOOKUP(J2357,'系统导出（基本表）'!S:T,2,0)</f>
        <v>#N/A</v>
      </c>
      <c r="AG2357" s="24">
        <v>757</v>
      </c>
    </row>
    <row r="2358" s="1" customFormat="1" ht="19" customHeight="1" spans="2:35">
      <c r="B2358" s="10" t="s">
        <v>227</v>
      </c>
      <c r="C2358" s="10" t="s">
        <v>318</v>
      </c>
      <c r="D2358" s="10" t="s">
        <v>319</v>
      </c>
      <c r="E2358" s="10" t="s">
        <v>41437</v>
      </c>
      <c r="F2358" s="10" t="s">
        <v>39206</v>
      </c>
      <c r="G2358" s="10" t="s">
        <v>18992</v>
      </c>
      <c r="H2358" s="10" t="s">
        <v>18987</v>
      </c>
      <c r="I2358" s="10" t="s">
        <v>18986</v>
      </c>
      <c r="J2358" s="10" t="s">
        <v>18986</v>
      </c>
      <c r="K2358" s="10" t="s">
        <v>3116</v>
      </c>
      <c r="L2358" s="10" t="s">
        <v>18985</v>
      </c>
      <c r="M2358" s="10" t="s">
        <v>46563</v>
      </c>
      <c r="N2358" s="10" t="s">
        <v>41377</v>
      </c>
      <c r="O2358" s="10" t="s">
        <v>41378</v>
      </c>
      <c r="P2358" s="10" t="s">
        <v>41379</v>
      </c>
      <c r="Q2358" s="10" t="s">
        <v>41373</v>
      </c>
      <c r="R2358" s="10" t="s">
        <v>41373</v>
      </c>
      <c r="S2358" s="15">
        <v>19093</v>
      </c>
      <c r="T2358" s="10" t="s">
        <v>46564</v>
      </c>
      <c r="U2358" s="15">
        <v>7339.93</v>
      </c>
      <c r="V2358" s="15">
        <v>7339.93</v>
      </c>
      <c r="W2358" s="16">
        <f t="shared" si="155"/>
        <v>11753.07</v>
      </c>
      <c r="X2358" s="16">
        <f t="shared" si="156"/>
        <v>11753.07</v>
      </c>
      <c r="Y2358" s="21">
        <f>S2358</f>
        <v>19093</v>
      </c>
      <c r="Z2358" s="1" t="str">
        <f t="shared" si="157"/>
        <v>未整改</v>
      </c>
      <c r="AA2358" s="1" t="str">
        <f t="shared" si="158"/>
        <v>已整改</v>
      </c>
      <c r="AC2358" s="3"/>
      <c r="AD2358" s="19" t="e">
        <f>VLOOKUP(H2358,'系统导出（基本表）'!R:R,1,0)</f>
        <v>#N/A</v>
      </c>
      <c r="AE2358" s="16" t="e">
        <f>VLOOKUP(I2358,'系统导出（基本表）'!Q:R,2,0)</f>
        <v>#N/A</v>
      </c>
      <c r="AF2358" s="16" t="e">
        <f>VLOOKUP(J2358,'系统导出（基本表）'!S:T,2,0)</f>
        <v>#N/A</v>
      </c>
      <c r="AG2358" s="16"/>
      <c r="AH2358" s="16"/>
      <c r="AI2358" s="16"/>
    </row>
    <row r="2359" s="1" customFormat="1" ht="19" customHeight="1" spans="2:35">
      <c r="B2359" s="10" t="s">
        <v>227</v>
      </c>
      <c r="C2359" s="10" t="s">
        <v>364</v>
      </c>
      <c r="D2359" s="10" t="s">
        <v>365</v>
      </c>
      <c r="E2359" s="10" t="s">
        <v>42473</v>
      </c>
      <c r="F2359" s="10" t="s">
        <v>39851</v>
      </c>
      <c r="G2359" s="10" t="s">
        <v>46565</v>
      </c>
      <c r="H2359" s="10" t="s">
        <v>39853</v>
      </c>
      <c r="I2359" s="10" t="s">
        <v>39852</v>
      </c>
      <c r="J2359" s="10" t="s">
        <v>39852</v>
      </c>
      <c r="K2359" s="10" t="s">
        <v>16185</v>
      </c>
      <c r="L2359" s="10" t="s">
        <v>16178</v>
      </c>
      <c r="M2359" s="10" t="s">
        <v>46566</v>
      </c>
      <c r="N2359" s="10" t="s">
        <v>41377</v>
      </c>
      <c r="O2359" s="10" t="s">
        <v>41378</v>
      </c>
      <c r="P2359" s="10" t="s">
        <v>41456</v>
      </c>
      <c r="Q2359" s="10" t="s">
        <v>41411</v>
      </c>
      <c r="R2359" s="10" t="s">
        <v>41411</v>
      </c>
      <c r="S2359" s="15">
        <v>1000</v>
      </c>
      <c r="T2359" s="10" t="s">
        <v>41463</v>
      </c>
      <c r="U2359" s="15">
        <v>0</v>
      </c>
      <c r="V2359" s="15">
        <v>0</v>
      </c>
      <c r="W2359" s="16">
        <f t="shared" si="155"/>
        <v>1000</v>
      </c>
      <c r="X2359" s="16">
        <f t="shared" si="156"/>
        <v>1000</v>
      </c>
      <c r="Y2359" s="1">
        <v>0</v>
      </c>
      <c r="Z2359" s="1" t="str">
        <f t="shared" si="157"/>
        <v>未整改</v>
      </c>
      <c r="AA2359" s="1" t="str">
        <f t="shared" si="158"/>
        <v>未整改</v>
      </c>
      <c r="AC2359" s="3"/>
      <c r="AD2359" s="19" t="str">
        <f>VLOOKUP(H2359,'系统导出（基本表）'!R:R,1,0)</f>
        <v>P21511133-0017</v>
      </c>
      <c r="AE2359" s="23" t="str">
        <f>VLOOKUP(I2359,'系统导出（基本表）'!Q:R,2,0)</f>
        <v>P21511133-0017</v>
      </c>
      <c r="AF2359" s="16" t="e">
        <f>VLOOKUP(J2359,'系统导出（基本表）'!S:T,2,0)</f>
        <v>#N/A</v>
      </c>
      <c r="AG2359" s="23"/>
      <c r="AH2359" s="16">
        <v>1000</v>
      </c>
      <c r="AI2359" s="16"/>
    </row>
    <row r="2360" s="2" customFormat="1" ht="19" customHeight="1" spans="1:33">
      <c r="A2360" s="2">
        <v>1</v>
      </c>
      <c r="B2360" s="11" t="s">
        <v>227</v>
      </c>
      <c r="C2360" s="11" t="s">
        <v>364</v>
      </c>
      <c r="D2360" s="11" t="s">
        <v>365</v>
      </c>
      <c r="E2360" s="10" t="s">
        <v>43317</v>
      </c>
      <c r="F2360" s="11" t="s">
        <v>38972</v>
      </c>
      <c r="G2360" s="10" t="s">
        <v>46565</v>
      </c>
      <c r="H2360" s="11" t="s">
        <v>39853</v>
      </c>
      <c r="I2360" s="11" t="s">
        <v>39852</v>
      </c>
      <c r="J2360" s="11" t="s">
        <v>39852</v>
      </c>
      <c r="K2360" s="11" t="s">
        <v>16185</v>
      </c>
      <c r="L2360" s="11" t="s">
        <v>6454</v>
      </c>
      <c r="M2360" s="11" t="s">
        <v>46566</v>
      </c>
      <c r="N2360" s="11" t="s">
        <v>41377</v>
      </c>
      <c r="O2360" s="11" t="s">
        <v>41387</v>
      </c>
      <c r="P2360" s="11" t="s">
        <v>41449</v>
      </c>
      <c r="Q2360" s="11" t="s">
        <v>41411</v>
      </c>
      <c r="R2360" s="11" t="s">
        <v>41411</v>
      </c>
      <c r="S2360" s="17">
        <v>1500</v>
      </c>
      <c r="T2360" s="11" t="s">
        <v>42004</v>
      </c>
      <c r="U2360" s="17">
        <v>0</v>
      </c>
      <c r="V2360" s="17">
        <v>0</v>
      </c>
      <c r="W2360" s="18">
        <f t="shared" si="155"/>
        <v>1500</v>
      </c>
      <c r="X2360" s="18">
        <f t="shared" si="156"/>
        <v>1500</v>
      </c>
      <c r="Y2360" s="2">
        <v>0</v>
      </c>
      <c r="Z2360" s="2" t="str">
        <f t="shared" si="157"/>
        <v>未整改</v>
      </c>
      <c r="AA2360" s="2" t="str">
        <f t="shared" si="158"/>
        <v>未整改</v>
      </c>
      <c r="AD2360" s="22" t="str">
        <f>VLOOKUP(H2360,'系统导出（基本表）'!R:R,1,0)</f>
        <v>P21511133-0017</v>
      </c>
      <c r="AE2360" s="22" t="str">
        <f>VLOOKUP(I2360,'系统导出（基本表）'!Q:R,2,0)</f>
        <v>P21511133-0017</v>
      </c>
      <c r="AF2360" s="2" t="e">
        <f>VLOOKUP(J2360,'系统导出（基本表）'!S:T,2,0)</f>
        <v>#N/A</v>
      </c>
      <c r="AG2360" s="24">
        <v>1500</v>
      </c>
    </row>
    <row r="2361" s="2" customFormat="1" ht="19" customHeight="1" spans="1:33">
      <c r="A2361" s="2">
        <v>1</v>
      </c>
      <c r="B2361" s="11" t="s">
        <v>227</v>
      </c>
      <c r="C2361" s="11" t="s">
        <v>364</v>
      </c>
      <c r="D2361" s="11" t="s">
        <v>365</v>
      </c>
      <c r="E2361" s="10" t="s">
        <v>42473</v>
      </c>
      <c r="F2361" s="11" t="s">
        <v>39851</v>
      </c>
      <c r="G2361" s="10" t="s">
        <v>46565</v>
      </c>
      <c r="H2361" s="11" t="s">
        <v>39853</v>
      </c>
      <c r="I2361" s="11" t="s">
        <v>39852</v>
      </c>
      <c r="J2361" s="11" t="s">
        <v>39852</v>
      </c>
      <c r="K2361" s="11" t="s">
        <v>16185</v>
      </c>
      <c r="L2361" s="11" t="s">
        <v>6454</v>
      </c>
      <c r="M2361" s="11" t="s">
        <v>46566</v>
      </c>
      <c r="N2361" s="11" t="s">
        <v>41377</v>
      </c>
      <c r="O2361" s="11" t="s">
        <v>41387</v>
      </c>
      <c r="P2361" s="11" t="s">
        <v>41456</v>
      </c>
      <c r="Q2361" s="11" t="s">
        <v>41411</v>
      </c>
      <c r="R2361" s="11" t="s">
        <v>41411</v>
      </c>
      <c r="S2361" s="17">
        <v>309.77</v>
      </c>
      <c r="T2361" s="11" t="s">
        <v>41411</v>
      </c>
      <c r="U2361" s="17">
        <v>0</v>
      </c>
      <c r="V2361" s="17">
        <v>0</v>
      </c>
      <c r="W2361" s="18">
        <f t="shared" si="155"/>
        <v>309.77</v>
      </c>
      <c r="X2361" s="18">
        <f t="shared" si="156"/>
        <v>309.77</v>
      </c>
      <c r="Y2361" s="2">
        <v>0</v>
      </c>
      <c r="Z2361" s="2" t="str">
        <f t="shared" si="157"/>
        <v>未整改</v>
      </c>
      <c r="AA2361" s="2" t="str">
        <f t="shared" si="158"/>
        <v>未整改</v>
      </c>
      <c r="AD2361" s="22" t="str">
        <f>VLOOKUP(H2361,'系统导出（基本表）'!R:R,1,0)</f>
        <v>P21511133-0017</v>
      </c>
      <c r="AE2361" s="22" t="str">
        <f>VLOOKUP(I2361,'系统导出（基本表）'!Q:R,2,0)</f>
        <v>P21511133-0017</v>
      </c>
      <c r="AF2361" s="2" t="e">
        <f>VLOOKUP(J2361,'系统导出（基本表）'!S:T,2,0)</f>
        <v>#N/A</v>
      </c>
      <c r="AG2361" s="35">
        <v>1000</v>
      </c>
    </row>
    <row r="2362" s="2" customFormat="1" ht="19" customHeight="1" spans="1:33">
      <c r="A2362" s="2">
        <v>1</v>
      </c>
      <c r="B2362" s="11" t="s">
        <v>227</v>
      </c>
      <c r="C2362" s="11" t="s">
        <v>364</v>
      </c>
      <c r="D2362" s="11" t="s">
        <v>365</v>
      </c>
      <c r="E2362" s="10" t="s">
        <v>42473</v>
      </c>
      <c r="F2362" s="11" t="s">
        <v>39851</v>
      </c>
      <c r="G2362" s="10" t="s">
        <v>46565</v>
      </c>
      <c r="H2362" s="11" t="s">
        <v>39853</v>
      </c>
      <c r="I2362" s="11" t="s">
        <v>39852</v>
      </c>
      <c r="J2362" s="11" t="s">
        <v>39852</v>
      </c>
      <c r="K2362" s="11" t="s">
        <v>16185</v>
      </c>
      <c r="L2362" s="11" t="s">
        <v>6454</v>
      </c>
      <c r="M2362" s="11" t="s">
        <v>46566</v>
      </c>
      <c r="N2362" s="11" t="s">
        <v>41377</v>
      </c>
      <c r="O2362" s="11" t="s">
        <v>41387</v>
      </c>
      <c r="P2362" s="11" t="s">
        <v>41456</v>
      </c>
      <c r="Q2362" s="11" t="s">
        <v>41411</v>
      </c>
      <c r="R2362" s="11" t="s">
        <v>41411</v>
      </c>
      <c r="S2362" s="17">
        <v>1000</v>
      </c>
      <c r="T2362" s="11" t="s">
        <v>41411</v>
      </c>
      <c r="U2362" s="17">
        <v>0</v>
      </c>
      <c r="V2362" s="17">
        <v>0</v>
      </c>
      <c r="W2362" s="18">
        <f t="shared" si="155"/>
        <v>1000</v>
      </c>
      <c r="X2362" s="18">
        <f t="shared" si="156"/>
        <v>1000</v>
      </c>
      <c r="Y2362" s="2">
        <v>0</v>
      </c>
      <c r="Z2362" s="2" t="str">
        <f t="shared" si="157"/>
        <v>未整改</v>
      </c>
      <c r="AA2362" s="2" t="str">
        <f t="shared" si="158"/>
        <v>未整改</v>
      </c>
      <c r="AD2362" s="22" t="str">
        <f>VLOOKUP(H2362,'系统导出（基本表）'!R:R,1,0)</f>
        <v>P21511133-0017</v>
      </c>
      <c r="AE2362" s="22" t="str">
        <f>VLOOKUP(I2362,'系统导出（基本表）'!Q:R,2,0)</f>
        <v>P21511133-0017</v>
      </c>
      <c r="AF2362" s="2" t="e">
        <f>VLOOKUP(J2362,'系统导出（基本表）'!S:T,2,0)</f>
        <v>#N/A</v>
      </c>
      <c r="AG2362" s="24">
        <v>1000</v>
      </c>
    </row>
    <row r="2363" s="1" customFormat="1" ht="19" customHeight="1" spans="2:35">
      <c r="B2363" s="10" t="s">
        <v>227</v>
      </c>
      <c r="C2363" s="10" t="s">
        <v>364</v>
      </c>
      <c r="D2363" s="10" t="s">
        <v>365</v>
      </c>
      <c r="E2363" s="10" t="s">
        <v>42473</v>
      </c>
      <c r="F2363" s="10" t="s">
        <v>39851</v>
      </c>
      <c r="G2363" s="10" t="s">
        <v>46565</v>
      </c>
      <c r="H2363" s="10" t="s">
        <v>39853</v>
      </c>
      <c r="I2363" s="10" t="s">
        <v>39852</v>
      </c>
      <c r="J2363" s="10" t="s">
        <v>39852</v>
      </c>
      <c r="K2363" s="10" t="s">
        <v>16185</v>
      </c>
      <c r="L2363" s="10" t="s">
        <v>16178</v>
      </c>
      <c r="M2363" s="10" t="s">
        <v>46566</v>
      </c>
      <c r="N2363" s="10" t="s">
        <v>41377</v>
      </c>
      <c r="O2363" s="10" t="s">
        <v>41378</v>
      </c>
      <c r="P2363" s="10" t="s">
        <v>41456</v>
      </c>
      <c r="Q2363" s="10" t="s">
        <v>41411</v>
      </c>
      <c r="R2363" s="10" t="s">
        <v>41411</v>
      </c>
      <c r="S2363" s="15">
        <v>309.77</v>
      </c>
      <c r="T2363" s="10" t="s">
        <v>41463</v>
      </c>
      <c r="U2363" s="15">
        <v>0</v>
      </c>
      <c r="V2363" s="15">
        <v>0</v>
      </c>
      <c r="W2363" s="16">
        <f t="shared" si="155"/>
        <v>309.77</v>
      </c>
      <c r="X2363" s="16">
        <f t="shared" si="156"/>
        <v>309.77</v>
      </c>
      <c r="Y2363" s="1">
        <v>0</v>
      </c>
      <c r="Z2363" s="1" t="str">
        <f t="shared" si="157"/>
        <v>未整改</v>
      </c>
      <c r="AA2363" s="1" t="str">
        <f t="shared" si="158"/>
        <v>未整改</v>
      </c>
      <c r="AC2363" s="3"/>
      <c r="AD2363" s="19" t="str">
        <f>VLOOKUP(H2363,'系统导出（基本表）'!R:R,1,0)</f>
        <v>P21511133-0017</v>
      </c>
      <c r="AE2363" s="23" t="str">
        <f>VLOOKUP(I2363,'系统导出（基本表）'!Q:R,2,0)</f>
        <v>P21511133-0017</v>
      </c>
      <c r="AF2363" s="16" t="e">
        <f>VLOOKUP(J2363,'系统导出（基本表）'!S:T,2,0)</f>
        <v>#N/A</v>
      </c>
      <c r="AG2363" s="23"/>
      <c r="AH2363" s="16">
        <v>309.77</v>
      </c>
      <c r="AI2363" s="16"/>
    </row>
    <row r="2364" s="1" customFormat="1" ht="19" customHeight="1" spans="2:35">
      <c r="B2364" s="10" t="s">
        <v>227</v>
      </c>
      <c r="C2364" s="10" t="s">
        <v>364</v>
      </c>
      <c r="D2364" s="10" t="s">
        <v>365</v>
      </c>
      <c r="E2364" s="10" t="s">
        <v>61</v>
      </c>
      <c r="F2364" s="10" t="s">
        <v>61</v>
      </c>
      <c r="G2364" s="10" t="s">
        <v>46567</v>
      </c>
      <c r="H2364" s="10" t="s">
        <v>46568</v>
      </c>
      <c r="I2364" s="10" t="s">
        <v>46569</v>
      </c>
      <c r="J2364" s="10" t="s">
        <v>46570</v>
      </c>
      <c r="K2364" s="10" t="s">
        <v>3921</v>
      </c>
      <c r="L2364" s="10" t="s">
        <v>13389</v>
      </c>
      <c r="M2364" s="10" t="s">
        <v>46571</v>
      </c>
      <c r="N2364" s="10" t="s">
        <v>61</v>
      </c>
      <c r="O2364" s="10" t="s">
        <v>41372</v>
      </c>
      <c r="P2364" s="10" t="s">
        <v>61</v>
      </c>
      <c r="Q2364" s="10" t="s">
        <v>41411</v>
      </c>
      <c r="R2364" s="10" t="s">
        <v>41411</v>
      </c>
      <c r="S2364" s="15">
        <v>431.57</v>
      </c>
      <c r="T2364" s="10" t="s">
        <v>41412</v>
      </c>
      <c r="U2364" s="15">
        <v>431.57</v>
      </c>
      <c r="V2364" s="15">
        <v>431.57</v>
      </c>
      <c r="W2364" s="16">
        <f t="shared" si="155"/>
        <v>0</v>
      </c>
      <c r="X2364" s="16">
        <f t="shared" si="156"/>
        <v>0</v>
      </c>
      <c r="Y2364" s="1">
        <v>431.57</v>
      </c>
      <c r="Z2364" s="1" t="str">
        <f t="shared" si="157"/>
        <v>未整改</v>
      </c>
      <c r="AA2364" s="1" t="str">
        <f t="shared" si="158"/>
        <v>已整改</v>
      </c>
      <c r="AC2364" s="3"/>
      <c r="AD2364" s="19" t="e">
        <f>VLOOKUP(H2364,'系统导出（基本表）'!R:R,1,0)</f>
        <v>#N/A</v>
      </c>
      <c r="AE2364" s="16" t="e">
        <f>VLOOKUP(I2364,'系统导出（基本表）'!Q:R,2,0)</f>
        <v>#N/A</v>
      </c>
      <c r="AF2364" s="16" t="e">
        <f>VLOOKUP(J2364,'系统导出（基本表）'!S:T,2,0)</f>
        <v>#N/A</v>
      </c>
      <c r="AG2364" s="16"/>
      <c r="AH2364" s="16"/>
      <c r="AI2364" s="16"/>
    </row>
    <row r="2365" s="2" customFormat="1" ht="19" customHeight="1" spans="1:33">
      <c r="A2365" s="2">
        <v>1</v>
      </c>
      <c r="B2365" s="11" t="s">
        <v>227</v>
      </c>
      <c r="C2365" s="11" t="s">
        <v>364</v>
      </c>
      <c r="D2365" s="11" t="s">
        <v>365</v>
      </c>
      <c r="E2365" s="10" t="s">
        <v>41493</v>
      </c>
      <c r="F2365" s="11" t="s">
        <v>39074</v>
      </c>
      <c r="G2365" s="10" t="s">
        <v>13399</v>
      </c>
      <c r="H2365" s="11" t="s">
        <v>13392</v>
      </c>
      <c r="I2365" s="11" t="s">
        <v>13391</v>
      </c>
      <c r="J2365" s="11" t="s">
        <v>13391</v>
      </c>
      <c r="K2365" s="11" t="s">
        <v>3921</v>
      </c>
      <c r="L2365" s="11" t="s">
        <v>13389</v>
      </c>
      <c r="M2365" s="11" t="s">
        <v>46571</v>
      </c>
      <c r="N2365" s="11" t="s">
        <v>41377</v>
      </c>
      <c r="O2365" s="11" t="s">
        <v>41387</v>
      </c>
      <c r="P2365" s="11" t="s">
        <v>41456</v>
      </c>
      <c r="Q2365" s="11" t="s">
        <v>41411</v>
      </c>
      <c r="R2365" s="11" t="s">
        <v>41411</v>
      </c>
      <c r="S2365" s="17">
        <v>410</v>
      </c>
      <c r="T2365" s="11" t="s">
        <v>46572</v>
      </c>
      <c r="U2365" s="17">
        <v>0</v>
      </c>
      <c r="V2365" s="17">
        <v>0</v>
      </c>
      <c r="W2365" s="18">
        <f t="shared" si="155"/>
        <v>410</v>
      </c>
      <c r="X2365" s="18">
        <f t="shared" si="156"/>
        <v>410</v>
      </c>
      <c r="Y2365" s="2">
        <v>0</v>
      </c>
      <c r="Z2365" s="2" t="str">
        <f t="shared" si="157"/>
        <v>未整改</v>
      </c>
      <c r="AA2365" s="2" t="str">
        <f t="shared" si="158"/>
        <v>未整改</v>
      </c>
      <c r="AD2365" s="22" t="e">
        <f>VLOOKUP(H2365,'系统导出（基本表）'!R:R,1,0)</f>
        <v>#N/A</v>
      </c>
      <c r="AE2365" s="22" t="e">
        <f>VLOOKUP(I2365,'系统导出（基本表）'!Q:R,2,0)</f>
        <v>#N/A</v>
      </c>
      <c r="AF2365" s="2" t="e">
        <f>VLOOKUP(J2365,'系统导出（基本表）'!S:T,2,0)</f>
        <v>#N/A</v>
      </c>
      <c r="AG2365" s="24"/>
    </row>
    <row r="2366" s="2" customFormat="1" ht="19" customHeight="1" spans="1:33">
      <c r="A2366" s="2">
        <v>1</v>
      </c>
      <c r="B2366" s="11" t="s">
        <v>227</v>
      </c>
      <c r="C2366" s="11" t="s">
        <v>364</v>
      </c>
      <c r="D2366" s="11" t="s">
        <v>365</v>
      </c>
      <c r="E2366" s="10" t="s">
        <v>42413</v>
      </c>
      <c r="F2366" s="11" t="s">
        <v>39206</v>
      </c>
      <c r="G2366" s="10" t="s">
        <v>46567</v>
      </c>
      <c r="H2366" s="11" t="s">
        <v>46568</v>
      </c>
      <c r="I2366" s="11" t="s">
        <v>46569</v>
      </c>
      <c r="J2366" s="11" t="s">
        <v>46570</v>
      </c>
      <c r="K2366" s="11" t="s">
        <v>3921</v>
      </c>
      <c r="L2366" s="11" t="s">
        <v>13390</v>
      </c>
      <c r="M2366" s="11" t="s">
        <v>46571</v>
      </c>
      <c r="N2366" s="11" t="s">
        <v>41377</v>
      </c>
      <c r="O2366" s="11" t="s">
        <v>41387</v>
      </c>
      <c r="P2366" s="11" t="s">
        <v>41449</v>
      </c>
      <c r="Q2366" s="11" t="s">
        <v>41411</v>
      </c>
      <c r="R2366" s="11" t="s">
        <v>41411</v>
      </c>
      <c r="S2366" s="17">
        <v>306.32</v>
      </c>
      <c r="T2366" s="11" t="s">
        <v>42004</v>
      </c>
      <c r="U2366" s="17">
        <v>13.24</v>
      </c>
      <c r="V2366" s="17">
        <v>0</v>
      </c>
      <c r="W2366" s="18">
        <f t="shared" si="155"/>
        <v>306.32</v>
      </c>
      <c r="X2366" s="18">
        <f t="shared" si="156"/>
        <v>293.08</v>
      </c>
      <c r="Y2366" s="2">
        <v>13.24</v>
      </c>
      <c r="Z2366" s="2" t="str">
        <f t="shared" si="157"/>
        <v>未整改</v>
      </c>
      <c r="AA2366" s="2" t="str">
        <f t="shared" si="158"/>
        <v>未整改</v>
      </c>
      <c r="AD2366" s="22" t="e">
        <f>VLOOKUP(H2366,'系统导出（基本表）'!R:R,1,0)</f>
        <v>#N/A</v>
      </c>
      <c r="AE2366" s="22" t="e">
        <f>VLOOKUP(I2366,'系统导出（基本表）'!Q:R,2,0)</f>
        <v>#N/A</v>
      </c>
      <c r="AF2366" s="2" t="e">
        <f>VLOOKUP(J2366,'系统导出（基本表）'!S:T,2,0)</f>
        <v>#N/A</v>
      </c>
      <c r="AG2366" s="24"/>
    </row>
    <row r="2367" s="2" customFormat="1" ht="19" customHeight="1" spans="1:33">
      <c r="A2367" s="2">
        <v>1</v>
      </c>
      <c r="B2367" s="11" t="s">
        <v>227</v>
      </c>
      <c r="C2367" s="11" t="s">
        <v>364</v>
      </c>
      <c r="D2367" s="11" t="s">
        <v>365</v>
      </c>
      <c r="E2367" s="10" t="s">
        <v>41464</v>
      </c>
      <c r="F2367" s="11" t="s">
        <v>38420</v>
      </c>
      <c r="G2367" s="10" t="s">
        <v>46573</v>
      </c>
      <c r="H2367" s="11" t="s">
        <v>46574</v>
      </c>
      <c r="I2367" s="11" t="s">
        <v>46575</v>
      </c>
      <c r="J2367" s="11" t="s">
        <v>46576</v>
      </c>
      <c r="K2367" s="11" t="s">
        <v>385</v>
      </c>
      <c r="L2367" s="11" t="s">
        <v>367</v>
      </c>
      <c r="M2367" s="11" t="s">
        <v>46577</v>
      </c>
      <c r="N2367" s="11" t="s">
        <v>41377</v>
      </c>
      <c r="O2367" s="11" t="s">
        <v>41387</v>
      </c>
      <c r="P2367" s="11" t="s">
        <v>41449</v>
      </c>
      <c r="Q2367" s="11" t="s">
        <v>41411</v>
      </c>
      <c r="R2367" s="11" t="s">
        <v>41411</v>
      </c>
      <c r="S2367" s="17">
        <v>2122.4555</v>
      </c>
      <c r="T2367" s="11" t="s">
        <v>41450</v>
      </c>
      <c r="U2367" s="17">
        <v>1251.439718</v>
      </c>
      <c r="V2367" s="17">
        <v>0</v>
      </c>
      <c r="W2367" s="18">
        <f t="shared" si="155"/>
        <v>2122.4555</v>
      </c>
      <c r="X2367" s="18">
        <f t="shared" si="156"/>
        <v>871.015782</v>
      </c>
      <c r="Y2367" s="2">
        <v>1251.439718</v>
      </c>
      <c r="Z2367" s="2" t="str">
        <f t="shared" si="157"/>
        <v>未整改</v>
      </c>
      <c r="AA2367" s="2" t="str">
        <f t="shared" si="158"/>
        <v>未整改</v>
      </c>
      <c r="AD2367" s="22" t="e">
        <f>VLOOKUP(H2367,'系统导出（基本表）'!R:R,1,0)</f>
        <v>#N/A</v>
      </c>
      <c r="AE2367" s="22" t="e">
        <f>VLOOKUP(I2367,'系统导出（基本表）'!Q:R,2,0)</f>
        <v>#N/A</v>
      </c>
      <c r="AF2367" s="2" t="e">
        <f>VLOOKUP(J2367,'系统导出（基本表）'!S:T,2,0)</f>
        <v>#N/A</v>
      </c>
      <c r="AG2367" s="24"/>
    </row>
    <row r="2368" s="2" customFormat="1" ht="19" customHeight="1" spans="1:33">
      <c r="A2368" s="2">
        <v>1</v>
      </c>
      <c r="B2368" s="11" t="s">
        <v>227</v>
      </c>
      <c r="C2368" s="11" t="s">
        <v>364</v>
      </c>
      <c r="D2368" s="11" t="s">
        <v>365</v>
      </c>
      <c r="E2368" s="10" t="s">
        <v>41493</v>
      </c>
      <c r="F2368" s="11" t="s">
        <v>39074</v>
      </c>
      <c r="G2368" s="10" t="s">
        <v>46578</v>
      </c>
      <c r="H2368" s="11" t="s">
        <v>46579</v>
      </c>
      <c r="I2368" s="11" t="s">
        <v>46580</v>
      </c>
      <c r="J2368" s="11" t="s">
        <v>46580</v>
      </c>
      <c r="K2368" s="11" t="s">
        <v>385</v>
      </c>
      <c r="L2368" s="11" t="s">
        <v>366</v>
      </c>
      <c r="M2368" s="11" t="s">
        <v>46577</v>
      </c>
      <c r="N2368" s="11" t="s">
        <v>41377</v>
      </c>
      <c r="O2368" s="11" t="s">
        <v>41387</v>
      </c>
      <c r="P2368" s="11" t="s">
        <v>41456</v>
      </c>
      <c r="Q2368" s="11" t="s">
        <v>41411</v>
      </c>
      <c r="R2368" s="11" t="s">
        <v>41411</v>
      </c>
      <c r="S2368" s="17">
        <v>2322.663114</v>
      </c>
      <c r="T2368" s="11" t="s">
        <v>46581</v>
      </c>
      <c r="U2368" s="17">
        <v>0</v>
      </c>
      <c r="V2368" s="17">
        <v>0</v>
      </c>
      <c r="W2368" s="18">
        <f t="shared" si="155"/>
        <v>2322.663114</v>
      </c>
      <c r="X2368" s="18">
        <f t="shared" si="156"/>
        <v>2322.663114</v>
      </c>
      <c r="Y2368" s="2">
        <v>0</v>
      </c>
      <c r="Z2368" s="2" t="str">
        <f t="shared" si="157"/>
        <v>未整改</v>
      </c>
      <c r="AA2368" s="2" t="str">
        <f t="shared" si="158"/>
        <v>未整改</v>
      </c>
      <c r="AD2368" s="22" t="e">
        <f>VLOOKUP(H2368,'系统导出（基本表）'!R:R,1,0)</f>
        <v>#N/A</v>
      </c>
      <c r="AE2368" s="22" t="e">
        <f>VLOOKUP(I2368,'系统导出（基本表）'!Q:R,2,0)</f>
        <v>#N/A</v>
      </c>
      <c r="AF2368" s="2" t="e">
        <f>VLOOKUP(J2368,'系统导出（基本表）'!S:T,2,0)</f>
        <v>#N/A</v>
      </c>
      <c r="AG2368" s="24"/>
    </row>
    <row r="2369" s="2" customFormat="1" ht="19" customHeight="1" spans="1:33">
      <c r="A2369" s="2">
        <v>1</v>
      </c>
      <c r="B2369" s="11" t="s">
        <v>227</v>
      </c>
      <c r="C2369" s="11" t="s">
        <v>364</v>
      </c>
      <c r="D2369" s="11" t="s">
        <v>365</v>
      </c>
      <c r="E2369" s="10" t="s">
        <v>41627</v>
      </c>
      <c r="F2369" s="11" t="s">
        <v>38405</v>
      </c>
      <c r="G2369" s="10" t="s">
        <v>46582</v>
      </c>
      <c r="H2369" s="11" t="s">
        <v>46583</v>
      </c>
      <c r="I2369" s="11" t="s">
        <v>46584</v>
      </c>
      <c r="J2369" s="11" t="s">
        <v>46585</v>
      </c>
      <c r="K2369" s="11" t="s">
        <v>7051</v>
      </c>
      <c r="L2369" s="11" t="s">
        <v>7044</v>
      </c>
      <c r="M2369" s="11" t="s">
        <v>46586</v>
      </c>
      <c r="N2369" s="11" t="s">
        <v>41377</v>
      </c>
      <c r="O2369" s="11" t="s">
        <v>41387</v>
      </c>
      <c r="P2369" s="11" t="s">
        <v>41456</v>
      </c>
      <c r="Q2369" s="11" t="s">
        <v>41411</v>
      </c>
      <c r="R2369" s="11" t="s">
        <v>41411</v>
      </c>
      <c r="S2369" s="17">
        <v>76.45</v>
      </c>
      <c r="T2369" s="11" t="s">
        <v>41411</v>
      </c>
      <c r="U2369" s="17">
        <v>0</v>
      </c>
      <c r="V2369" s="17">
        <v>0</v>
      </c>
      <c r="W2369" s="18">
        <f t="shared" si="155"/>
        <v>76.45</v>
      </c>
      <c r="X2369" s="18">
        <f t="shared" si="156"/>
        <v>76.45</v>
      </c>
      <c r="Y2369" s="2">
        <v>0</v>
      </c>
      <c r="Z2369" s="2" t="str">
        <f t="shared" si="157"/>
        <v>未整改</v>
      </c>
      <c r="AA2369" s="2" t="str">
        <f t="shared" si="158"/>
        <v>未整改</v>
      </c>
      <c r="AD2369" s="22" t="e">
        <f>VLOOKUP(H2369,'系统导出（基本表）'!R:R,1,0)</f>
        <v>#N/A</v>
      </c>
      <c r="AE2369" s="22" t="e">
        <f>VLOOKUP(I2369,'系统导出（基本表）'!Q:R,2,0)</f>
        <v>#N/A</v>
      </c>
      <c r="AF2369" s="2" t="e">
        <f>VLOOKUP(J2369,'系统导出（基本表）'!S:T,2,0)</f>
        <v>#N/A</v>
      </c>
      <c r="AG2369" s="24"/>
    </row>
    <row r="2370" s="2" customFormat="1" ht="19" customHeight="1" spans="1:33">
      <c r="A2370" s="2">
        <v>1</v>
      </c>
      <c r="B2370" s="11" t="s">
        <v>227</v>
      </c>
      <c r="C2370" s="11" t="s">
        <v>364</v>
      </c>
      <c r="D2370" s="11" t="s">
        <v>365</v>
      </c>
      <c r="E2370" s="10" t="s">
        <v>42244</v>
      </c>
      <c r="F2370" s="11" t="s">
        <v>38665</v>
      </c>
      <c r="G2370" s="10" t="s">
        <v>46587</v>
      </c>
      <c r="H2370" s="11" t="s">
        <v>46588</v>
      </c>
      <c r="I2370" s="11" t="s">
        <v>46589</v>
      </c>
      <c r="J2370" s="11" t="s">
        <v>46590</v>
      </c>
      <c r="K2370" s="11" t="s">
        <v>7051</v>
      </c>
      <c r="L2370" s="11" t="s">
        <v>7044</v>
      </c>
      <c r="M2370" s="11" t="s">
        <v>46586</v>
      </c>
      <c r="N2370" s="11" t="s">
        <v>41377</v>
      </c>
      <c r="O2370" s="11" t="s">
        <v>41387</v>
      </c>
      <c r="P2370" s="11" t="s">
        <v>41456</v>
      </c>
      <c r="Q2370" s="11" t="s">
        <v>41411</v>
      </c>
      <c r="R2370" s="11" t="s">
        <v>41411</v>
      </c>
      <c r="S2370" s="17">
        <v>350.199551</v>
      </c>
      <c r="T2370" s="11" t="s">
        <v>41411</v>
      </c>
      <c r="U2370" s="17">
        <v>0</v>
      </c>
      <c r="V2370" s="17">
        <v>0</v>
      </c>
      <c r="W2370" s="18">
        <f t="shared" si="155"/>
        <v>350.199551</v>
      </c>
      <c r="X2370" s="18">
        <f t="shared" si="156"/>
        <v>350.199551</v>
      </c>
      <c r="Y2370" s="2">
        <v>0</v>
      </c>
      <c r="Z2370" s="2" t="str">
        <f t="shared" si="157"/>
        <v>未整改</v>
      </c>
      <c r="AA2370" s="2" t="str">
        <f t="shared" si="158"/>
        <v>未整改</v>
      </c>
      <c r="AD2370" s="22" t="e">
        <f>VLOOKUP(H2370,'系统导出（基本表）'!R:R,1,0)</f>
        <v>#N/A</v>
      </c>
      <c r="AE2370" s="22" t="e">
        <f>VLOOKUP(I2370,'系统导出（基本表）'!Q:R,2,0)</f>
        <v>#N/A</v>
      </c>
      <c r="AF2370" s="2" t="e">
        <f>VLOOKUP(J2370,'系统导出（基本表）'!S:T,2,0)</f>
        <v>#N/A</v>
      </c>
      <c r="AG2370" s="24"/>
    </row>
    <row r="2371" s="1" customFormat="1" ht="19" customHeight="1" spans="2:35">
      <c r="B2371" s="10" t="s">
        <v>227</v>
      </c>
      <c r="C2371" s="10" t="s">
        <v>364</v>
      </c>
      <c r="D2371" s="10" t="s">
        <v>365</v>
      </c>
      <c r="E2371" s="10" t="s">
        <v>42253</v>
      </c>
      <c r="F2371" s="10" t="s">
        <v>38665</v>
      </c>
      <c r="G2371" s="10" t="s">
        <v>46587</v>
      </c>
      <c r="H2371" s="10" t="s">
        <v>46588</v>
      </c>
      <c r="I2371" s="10" t="s">
        <v>46589</v>
      </c>
      <c r="J2371" s="10" t="s">
        <v>46590</v>
      </c>
      <c r="K2371" s="10" t="s">
        <v>7051</v>
      </c>
      <c r="L2371" s="10" t="s">
        <v>7043</v>
      </c>
      <c r="M2371" s="10" t="s">
        <v>46586</v>
      </c>
      <c r="N2371" s="10" t="s">
        <v>41377</v>
      </c>
      <c r="O2371" s="10" t="s">
        <v>41378</v>
      </c>
      <c r="P2371" s="10" t="s">
        <v>41456</v>
      </c>
      <c r="Q2371" s="10" t="s">
        <v>41411</v>
      </c>
      <c r="R2371" s="10" t="s">
        <v>41411</v>
      </c>
      <c r="S2371" s="15">
        <v>847.73</v>
      </c>
      <c r="T2371" s="10" t="s">
        <v>41463</v>
      </c>
      <c r="U2371" s="15">
        <v>497.529973</v>
      </c>
      <c r="V2371" s="15">
        <v>85.449524</v>
      </c>
      <c r="W2371" s="16">
        <f t="shared" si="155"/>
        <v>762.280476</v>
      </c>
      <c r="X2371" s="16">
        <f t="shared" si="156"/>
        <v>350.200027</v>
      </c>
      <c r="Y2371" s="1">
        <v>497.529973</v>
      </c>
      <c r="Z2371" s="1" t="str">
        <f t="shared" si="157"/>
        <v>未整改</v>
      </c>
      <c r="AA2371" s="1" t="str">
        <f t="shared" si="158"/>
        <v>未整改</v>
      </c>
      <c r="AC2371" s="3"/>
      <c r="AD2371" s="19" t="e">
        <f>VLOOKUP(H2371,'系统导出（基本表）'!R:R,1,0)</f>
        <v>#N/A</v>
      </c>
      <c r="AE2371" s="16" t="e">
        <f>VLOOKUP(I2371,'系统导出（基本表）'!Q:R,2,0)</f>
        <v>#N/A</v>
      </c>
      <c r="AF2371" s="16" t="e">
        <f>VLOOKUP(J2371,'系统导出（基本表）'!S:T,2,0)</f>
        <v>#N/A</v>
      </c>
      <c r="AG2371" s="16"/>
      <c r="AH2371" s="16"/>
      <c r="AI2371" s="16"/>
    </row>
    <row r="2372" s="2" customFormat="1" ht="19" customHeight="1" spans="1:33">
      <c r="A2372" s="2">
        <v>1</v>
      </c>
      <c r="B2372" s="11" t="s">
        <v>227</v>
      </c>
      <c r="C2372" s="11" t="s">
        <v>364</v>
      </c>
      <c r="D2372" s="11" t="s">
        <v>365</v>
      </c>
      <c r="E2372" s="10" t="s">
        <v>41464</v>
      </c>
      <c r="F2372" s="11" t="s">
        <v>38420</v>
      </c>
      <c r="G2372" s="10" t="s">
        <v>46591</v>
      </c>
      <c r="H2372" s="11" t="s">
        <v>46592</v>
      </c>
      <c r="I2372" s="11" t="s">
        <v>46593</v>
      </c>
      <c r="J2372" s="11" t="s">
        <v>46593</v>
      </c>
      <c r="K2372" s="11" t="s">
        <v>7051</v>
      </c>
      <c r="L2372" s="11" t="s">
        <v>7044</v>
      </c>
      <c r="M2372" s="11" t="s">
        <v>46586</v>
      </c>
      <c r="N2372" s="11" t="s">
        <v>41377</v>
      </c>
      <c r="O2372" s="11" t="s">
        <v>41387</v>
      </c>
      <c r="P2372" s="11" t="s">
        <v>41449</v>
      </c>
      <c r="Q2372" s="11" t="s">
        <v>41411</v>
      </c>
      <c r="R2372" s="11" t="s">
        <v>41411</v>
      </c>
      <c r="S2372" s="17">
        <v>980.2</v>
      </c>
      <c r="T2372" s="11" t="s">
        <v>41450</v>
      </c>
      <c r="U2372" s="17">
        <v>980.2</v>
      </c>
      <c r="V2372" s="17">
        <v>0</v>
      </c>
      <c r="W2372" s="18">
        <f t="shared" ref="W2372:W2435" si="159">S2372-V2372</f>
        <v>980.2</v>
      </c>
      <c r="X2372" s="18">
        <f t="shared" ref="X2372:X2435" si="160">S2372-U2372</f>
        <v>0</v>
      </c>
      <c r="Y2372" s="2">
        <v>980.2</v>
      </c>
      <c r="Z2372" s="2" t="str">
        <f t="shared" ref="Z2372:Z2435" si="161">IF(V2372-S2372&gt;0,"已整改","未整改")</f>
        <v>未整改</v>
      </c>
      <c r="AA2372" s="2" t="str">
        <f t="shared" ref="AA2372:AA2435" si="162">IF(Y2372&gt;=S2372,"已整改","未整改")</f>
        <v>已整改</v>
      </c>
      <c r="AD2372" s="22" t="e">
        <f>VLOOKUP(H2372,'系统导出（基本表）'!R:R,1,0)</f>
        <v>#N/A</v>
      </c>
      <c r="AE2372" s="22" t="e">
        <f>VLOOKUP(I2372,'系统导出（基本表）'!Q:R,2,0)</f>
        <v>#N/A</v>
      </c>
      <c r="AF2372" s="2" t="e">
        <f>VLOOKUP(J2372,'系统导出（基本表）'!S:T,2,0)</f>
        <v>#N/A</v>
      </c>
      <c r="AG2372" s="24"/>
    </row>
    <row r="2373" s="1" customFormat="1" ht="19" customHeight="1" spans="2:35">
      <c r="B2373" s="10" t="s">
        <v>227</v>
      </c>
      <c r="C2373" s="10" t="s">
        <v>364</v>
      </c>
      <c r="D2373" s="10" t="s">
        <v>365</v>
      </c>
      <c r="E2373" s="10" t="s">
        <v>61</v>
      </c>
      <c r="F2373" s="10" t="s">
        <v>61</v>
      </c>
      <c r="G2373" s="10" t="s">
        <v>46582</v>
      </c>
      <c r="H2373" s="10" t="s">
        <v>46583</v>
      </c>
      <c r="I2373" s="10" t="s">
        <v>46584</v>
      </c>
      <c r="J2373" s="10" t="s">
        <v>46585</v>
      </c>
      <c r="K2373" s="10" t="s">
        <v>7051</v>
      </c>
      <c r="L2373" s="10" t="s">
        <v>7043</v>
      </c>
      <c r="M2373" s="10" t="s">
        <v>46586</v>
      </c>
      <c r="N2373" s="10" t="s">
        <v>61</v>
      </c>
      <c r="O2373" s="10" t="s">
        <v>41372</v>
      </c>
      <c r="P2373" s="10" t="s">
        <v>61</v>
      </c>
      <c r="Q2373" s="10" t="s">
        <v>41411</v>
      </c>
      <c r="R2373" s="10" t="s">
        <v>41411</v>
      </c>
      <c r="S2373" s="15">
        <v>209.31</v>
      </c>
      <c r="T2373" s="10" t="s">
        <v>41412</v>
      </c>
      <c r="U2373" s="15">
        <v>209.31</v>
      </c>
      <c r="V2373" s="15">
        <v>209.31</v>
      </c>
      <c r="W2373" s="16">
        <f t="shared" si="159"/>
        <v>0</v>
      </c>
      <c r="X2373" s="16">
        <f t="shared" si="160"/>
        <v>0</v>
      </c>
      <c r="Y2373" s="1">
        <v>209.31</v>
      </c>
      <c r="Z2373" s="1" t="str">
        <f t="shared" si="161"/>
        <v>未整改</v>
      </c>
      <c r="AA2373" s="1" t="str">
        <f t="shared" si="162"/>
        <v>已整改</v>
      </c>
      <c r="AC2373" s="3"/>
      <c r="AD2373" s="19" t="e">
        <f>VLOOKUP(H2373,'系统导出（基本表）'!R:R,1,0)</f>
        <v>#N/A</v>
      </c>
      <c r="AE2373" s="16" t="e">
        <f>VLOOKUP(I2373,'系统导出（基本表）'!Q:R,2,0)</f>
        <v>#N/A</v>
      </c>
      <c r="AF2373" s="16" t="e">
        <f>VLOOKUP(J2373,'系统导出（基本表）'!S:T,2,0)</f>
        <v>#N/A</v>
      </c>
      <c r="AG2373" s="16"/>
      <c r="AH2373" s="16"/>
      <c r="AI2373" s="16"/>
    </row>
    <row r="2374" s="1" customFormat="1" ht="19" customHeight="1" spans="2:35">
      <c r="B2374" s="10" t="s">
        <v>227</v>
      </c>
      <c r="C2374" s="10" t="s">
        <v>364</v>
      </c>
      <c r="D2374" s="10" t="s">
        <v>365</v>
      </c>
      <c r="E2374" s="10" t="s">
        <v>61</v>
      </c>
      <c r="F2374" s="10" t="s">
        <v>61</v>
      </c>
      <c r="G2374" s="10" t="s">
        <v>46594</v>
      </c>
      <c r="H2374" s="10" t="s">
        <v>46595</v>
      </c>
      <c r="I2374" s="10" t="s">
        <v>46596</v>
      </c>
      <c r="J2374" s="10" t="s">
        <v>46596</v>
      </c>
      <c r="K2374" s="10" t="s">
        <v>7051</v>
      </c>
      <c r="L2374" s="10" t="s">
        <v>7043</v>
      </c>
      <c r="M2374" s="10" t="s">
        <v>46586</v>
      </c>
      <c r="N2374" s="10" t="s">
        <v>61</v>
      </c>
      <c r="O2374" s="10" t="s">
        <v>41372</v>
      </c>
      <c r="P2374" s="10" t="s">
        <v>61</v>
      </c>
      <c r="Q2374" s="10" t="s">
        <v>41411</v>
      </c>
      <c r="R2374" s="10" t="s">
        <v>41411</v>
      </c>
      <c r="S2374" s="15">
        <v>441.62</v>
      </c>
      <c r="T2374" s="10" t="s">
        <v>41412</v>
      </c>
      <c r="U2374" s="15">
        <v>441.62</v>
      </c>
      <c r="V2374" s="15">
        <v>441.62</v>
      </c>
      <c r="W2374" s="16">
        <f t="shared" si="159"/>
        <v>0</v>
      </c>
      <c r="X2374" s="16">
        <f t="shared" si="160"/>
        <v>0</v>
      </c>
      <c r="Y2374" s="1">
        <v>441.62</v>
      </c>
      <c r="Z2374" s="1" t="str">
        <f t="shared" si="161"/>
        <v>未整改</v>
      </c>
      <c r="AA2374" s="1" t="str">
        <f t="shared" si="162"/>
        <v>已整改</v>
      </c>
      <c r="AC2374" s="3"/>
      <c r="AD2374" s="19" t="e">
        <f>VLOOKUP(H2374,'系统导出（基本表）'!R:R,1,0)</f>
        <v>#N/A</v>
      </c>
      <c r="AE2374" s="16" t="e">
        <f>VLOOKUP(I2374,'系统导出（基本表）'!Q:R,2,0)</f>
        <v>#N/A</v>
      </c>
      <c r="AF2374" s="16" t="e">
        <f>VLOOKUP(J2374,'系统导出（基本表）'!S:T,2,0)</f>
        <v>#N/A</v>
      </c>
      <c r="AG2374" s="16"/>
      <c r="AH2374" s="16"/>
      <c r="AI2374" s="16"/>
    </row>
    <row r="2375" s="1" customFormat="1" ht="19" customHeight="1" spans="2:35">
      <c r="B2375" s="10" t="s">
        <v>227</v>
      </c>
      <c r="C2375" s="10" t="s">
        <v>364</v>
      </c>
      <c r="D2375" s="10" t="s">
        <v>365</v>
      </c>
      <c r="E2375" s="10" t="s">
        <v>45054</v>
      </c>
      <c r="F2375" s="10" t="s">
        <v>38934</v>
      </c>
      <c r="G2375" s="10" t="s">
        <v>46597</v>
      </c>
      <c r="H2375" s="10" t="s">
        <v>46598</v>
      </c>
      <c r="I2375" s="10" t="s">
        <v>46599</v>
      </c>
      <c r="J2375" s="10" t="s">
        <v>46599</v>
      </c>
      <c r="K2375" s="10" t="s">
        <v>7051</v>
      </c>
      <c r="L2375" s="10" t="s">
        <v>7043</v>
      </c>
      <c r="M2375" s="10" t="s">
        <v>46586</v>
      </c>
      <c r="N2375" s="10" t="s">
        <v>41377</v>
      </c>
      <c r="O2375" s="10" t="s">
        <v>41378</v>
      </c>
      <c r="P2375" s="10" t="s">
        <v>41379</v>
      </c>
      <c r="Q2375" s="10" t="s">
        <v>41501</v>
      </c>
      <c r="R2375" s="10" t="s">
        <v>41501</v>
      </c>
      <c r="S2375" s="15">
        <v>9.8</v>
      </c>
      <c r="T2375" s="10" t="s">
        <v>46600</v>
      </c>
      <c r="U2375" s="15">
        <v>9.8</v>
      </c>
      <c r="V2375" s="15">
        <v>9.8</v>
      </c>
      <c r="W2375" s="16">
        <f t="shared" si="159"/>
        <v>0</v>
      </c>
      <c r="X2375" s="16">
        <f t="shared" si="160"/>
        <v>0</v>
      </c>
      <c r="Y2375" s="1">
        <v>9.8</v>
      </c>
      <c r="Z2375" s="1" t="str">
        <f t="shared" si="161"/>
        <v>未整改</v>
      </c>
      <c r="AA2375" s="1" t="str">
        <f t="shared" si="162"/>
        <v>已整改</v>
      </c>
      <c r="AB2375" s="1">
        <f>S2375-V2375</f>
        <v>0</v>
      </c>
      <c r="AC2375" s="3"/>
      <c r="AD2375" s="19" t="e">
        <f>VLOOKUP(H2375,'系统导出（基本表）'!R:R,1,0)</f>
        <v>#N/A</v>
      </c>
      <c r="AE2375" s="16" t="e">
        <f>VLOOKUP(I2375,'系统导出（基本表）'!Q:R,2,0)</f>
        <v>#N/A</v>
      </c>
      <c r="AF2375" s="16" t="e">
        <f>VLOOKUP(J2375,'系统导出（基本表）'!S:T,2,0)</f>
        <v>#N/A</v>
      </c>
      <c r="AG2375" s="16"/>
      <c r="AH2375" s="16"/>
      <c r="AI2375" s="16"/>
    </row>
    <row r="2376" s="2" customFormat="1" ht="19" customHeight="1" spans="1:33">
      <c r="A2376" s="2">
        <v>1</v>
      </c>
      <c r="B2376" s="11" t="s">
        <v>227</v>
      </c>
      <c r="C2376" s="11" t="s">
        <v>364</v>
      </c>
      <c r="D2376" s="11" t="s">
        <v>365</v>
      </c>
      <c r="E2376" s="10" t="s">
        <v>43180</v>
      </c>
      <c r="F2376" s="11" t="s">
        <v>38934</v>
      </c>
      <c r="G2376" s="10" t="s">
        <v>46597</v>
      </c>
      <c r="H2376" s="11" t="s">
        <v>46598</v>
      </c>
      <c r="I2376" s="11" t="s">
        <v>46599</v>
      </c>
      <c r="J2376" s="11" t="s">
        <v>46599</v>
      </c>
      <c r="K2376" s="11" t="s">
        <v>7051</v>
      </c>
      <c r="L2376" s="11" t="s">
        <v>7043</v>
      </c>
      <c r="M2376" s="11" t="s">
        <v>46586</v>
      </c>
      <c r="N2376" s="11" t="s">
        <v>41377</v>
      </c>
      <c r="O2376" s="11" t="s">
        <v>41387</v>
      </c>
      <c r="P2376" s="11" t="s">
        <v>41449</v>
      </c>
      <c r="Q2376" s="11" t="s">
        <v>41411</v>
      </c>
      <c r="R2376" s="11" t="s">
        <v>41411</v>
      </c>
      <c r="S2376" s="17">
        <v>1374.33</v>
      </c>
      <c r="T2376" s="11" t="s">
        <v>42004</v>
      </c>
      <c r="U2376" s="17">
        <v>1046.61349</v>
      </c>
      <c r="V2376" s="17">
        <v>0</v>
      </c>
      <c r="W2376" s="18">
        <f t="shared" si="159"/>
        <v>1374.33</v>
      </c>
      <c r="X2376" s="18">
        <f t="shared" si="160"/>
        <v>327.71651</v>
      </c>
      <c r="Y2376" s="2">
        <v>1046.61349</v>
      </c>
      <c r="Z2376" s="2" t="str">
        <f t="shared" si="161"/>
        <v>未整改</v>
      </c>
      <c r="AA2376" s="2" t="str">
        <f t="shared" si="162"/>
        <v>未整改</v>
      </c>
      <c r="AD2376" s="22" t="e">
        <f>VLOOKUP(H2376,'系统导出（基本表）'!R:R,1,0)</f>
        <v>#N/A</v>
      </c>
      <c r="AE2376" s="22" t="e">
        <f>VLOOKUP(I2376,'系统导出（基本表）'!Q:R,2,0)</f>
        <v>#N/A</v>
      </c>
      <c r="AF2376" s="2" t="e">
        <f>VLOOKUP(J2376,'系统导出（基本表）'!S:T,2,0)</f>
        <v>#N/A</v>
      </c>
      <c r="AG2376" s="24"/>
    </row>
    <row r="2377" s="1" customFormat="1" ht="19" customHeight="1" spans="2:35">
      <c r="B2377" s="10" t="s">
        <v>227</v>
      </c>
      <c r="C2377" s="10" t="s">
        <v>364</v>
      </c>
      <c r="D2377" s="10" t="s">
        <v>365</v>
      </c>
      <c r="E2377" s="10" t="s">
        <v>41627</v>
      </c>
      <c r="F2377" s="10" t="s">
        <v>38405</v>
      </c>
      <c r="G2377" s="10" t="s">
        <v>46582</v>
      </c>
      <c r="H2377" s="10" t="s">
        <v>46583</v>
      </c>
      <c r="I2377" s="10" t="s">
        <v>46584</v>
      </c>
      <c r="J2377" s="10" t="s">
        <v>46585</v>
      </c>
      <c r="K2377" s="10" t="s">
        <v>7051</v>
      </c>
      <c r="L2377" s="10" t="s">
        <v>7043</v>
      </c>
      <c r="M2377" s="10" t="s">
        <v>46586</v>
      </c>
      <c r="N2377" s="10" t="s">
        <v>41377</v>
      </c>
      <c r="O2377" s="10" t="s">
        <v>41378</v>
      </c>
      <c r="P2377" s="10" t="s">
        <v>41456</v>
      </c>
      <c r="Q2377" s="10" t="s">
        <v>41411</v>
      </c>
      <c r="R2377" s="10" t="s">
        <v>41411</v>
      </c>
      <c r="S2377" s="15">
        <v>76.45</v>
      </c>
      <c r="T2377" s="10" t="s">
        <v>41463</v>
      </c>
      <c r="U2377" s="15">
        <v>0</v>
      </c>
      <c r="V2377" s="15">
        <v>0</v>
      </c>
      <c r="W2377" s="16">
        <f t="shared" si="159"/>
        <v>76.45</v>
      </c>
      <c r="X2377" s="16">
        <f t="shared" si="160"/>
        <v>76.45</v>
      </c>
      <c r="Y2377" s="1">
        <v>0</v>
      </c>
      <c r="Z2377" s="1" t="str">
        <f t="shared" si="161"/>
        <v>未整改</v>
      </c>
      <c r="AA2377" s="1" t="str">
        <f t="shared" si="162"/>
        <v>未整改</v>
      </c>
      <c r="AC2377" s="3"/>
      <c r="AD2377" s="19" t="e">
        <f>VLOOKUP(H2377,'系统导出（基本表）'!R:R,1,0)</f>
        <v>#N/A</v>
      </c>
      <c r="AE2377" s="16" t="e">
        <f>VLOOKUP(I2377,'系统导出（基本表）'!Q:R,2,0)</f>
        <v>#N/A</v>
      </c>
      <c r="AF2377" s="16" t="e">
        <f>VLOOKUP(J2377,'系统导出（基本表）'!S:T,2,0)</f>
        <v>#N/A</v>
      </c>
      <c r="AG2377" s="16"/>
      <c r="AH2377" s="16"/>
      <c r="AI2377" s="16"/>
    </row>
    <row r="2378" s="2" customFormat="1" ht="19" customHeight="1" spans="1:33">
      <c r="A2378" s="2">
        <v>1</v>
      </c>
      <c r="B2378" s="11" t="s">
        <v>227</v>
      </c>
      <c r="C2378" s="11" t="s">
        <v>364</v>
      </c>
      <c r="D2378" s="11" t="s">
        <v>365</v>
      </c>
      <c r="E2378" s="10" t="s">
        <v>43180</v>
      </c>
      <c r="F2378" s="11" t="s">
        <v>38934</v>
      </c>
      <c r="G2378" s="10" t="s">
        <v>46601</v>
      </c>
      <c r="H2378" s="11" t="s">
        <v>46602</v>
      </c>
      <c r="I2378" s="11" t="s">
        <v>46603</v>
      </c>
      <c r="J2378" s="11" t="s">
        <v>46604</v>
      </c>
      <c r="K2378" s="11" t="s">
        <v>7051</v>
      </c>
      <c r="L2378" s="11" t="s">
        <v>7044</v>
      </c>
      <c r="M2378" s="11" t="s">
        <v>46586</v>
      </c>
      <c r="N2378" s="11" t="s">
        <v>41377</v>
      </c>
      <c r="O2378" s="11" t="s">
        <v>41387</v>
      </c>
      <c r="P2378" s="11" t="s">
        <v>41449</v>
      </c>
      <c r="Q2378" s="11" t="s">
        <v>41411</v>
      </c>
      <c r="R2378" s="11" t="s">
        <v>41411</v>
      </c>
      <c r="S2378" s="17">
        <v>2361.8994</v>
      </c>
      <c r="T2378" s="11" t="s">
        <v>42004</v>
      </c>
      <c r="U2378" s="17">
        <v>607.089156</v>
      </c>
      <c r="V2378" s="17">
        <v>0</v>
      </c>
      <c r="W2378" s="18">
        <f t="shared" si="159"/>
        <v>2361.8994</v>
      </c>
      <c r="X2378" s="18">
        <f t="shared" si="160"/>
        <v>1754.810244</v>
      </c>
      <c r="Y2378" s="2">
        <v>607.089156</v>
      </c>
      <c r="Z2378" s="2" t="str">
        <f t="shared" si="161"/>
        <v>未整改</v>
      </c>
      <c r="AA2378" s="2" t="str">
        <f t="shared" si="162"/>
        <v>未整改</v>
      </c>
      <c r="AD2378" s="22" t="e">
        <f>VLOOKUP(H2378,'系统导出（基本表）'!R:R,1,0)</f>
        <v>#N/A</v>
      </c>
      <c r="AE2378" s="22" t="e">
        <f>VLOOKUP(I2378,'系统导出（基本表）'!Q:R,2,0)</f>
        <v>#N/A</v>
      </c>
      <c r="AF2378" s="2" t="e">
        <f>VLOOKUP(J2378,'系统导出（基本表）'!S:T,2,0)</f>
        <v>#N/A</v>
      </c>
      <c r="AG2378" s="24"/>
    </row>
    <row r="2379" s="1" customFormat="1" ht="19" customHeight="1" spans="2:35">
      <c r="B2379" s="10" t="s">
        <v>227</v>
      </c>
      <c r="C2379" s="10" t="s">
        <v>364</v>
      </c>
      <c r="D2379" s="10" t="s">
        <v>365</v>
      </c>
      <c r="E2379" s="10" t="s">
        <v>61</v>
      </c>
      <c r="F2379" s="10" t="s">
        <v>61</v>
      </c>
      <c r="G2379" s="10" t="s">
        <v>46587</v>
      </c>
      <c r="H2379" s="10" t="s">
        <v>46588</v>
      </c>
      <c r="I2379" s="10" t="s">
        <v>46589</v>
      </c>
      <c r="J2379" s="10" t="s">
        <v>46590</v>
      </c>
      <c r="K2379" s="10" t="s">
        <v>7051</v>
      </c>
      <c r="L2379" s="10" t="s">
        <v>7043</v>
      </c>
      <c r="M2379" s="10" t="s">
        <v>46586</v>
      </c>
      <c r="N2379" s="10" t="s">
        <v>61</v>
      </c>
      <c r="O2379" s="10" t="s">
        <v>41372</v>
      </c>
      <c r="P2379" s="10" t="s">
        <v>61</v>
      </c>
      <c r="Q2379" s="10" t="s">
        <v>41411</v>
      </c>
      <c r="R2379" s="10" t="s">
        <v>41411</v>
      </c>
      <c r="S2379" s="15">
        <v>569.41</v>
      </c>
      <c r="T2379" s="10" t="s">
        <v>41412</v>
      </c>
      <c r="U2379" s="15">
        <v>569.41</v>
      </c>
      <c r="V2379" s="15">
        <v>569.41</v>
      </c>
      <c r="W2379" s="16">
        <f t="shared" si="159"/>
        <v>0</v>
      </c>
      <c r="X2379" s="16">
        <f t="shared" si="160"/>
        <v>0</v>
      </c>
      <c r="Y2379" s="1">
        <v>569.41</v>
      </c>
      <c r="Z2379" s="1" t="str">
        <f t="shared" si="161"/>
        <v>未整改</v>
      </c>
      <c r="AA2379" s="1" t="str">
        <f t="shared" si="162"/>
        <v>已整改</v>
      </c>
      <c r="AC2379" s="3"/>
      <c r="AD2379" s="19" t="e">
        <f>VLOOKUP(H2379,'系统导出（基本表）'!R:R,1,0)</f>
        <v>#N/A</v>
      </c>
      <c r="AE2379" s="16" t="e">
        <f>VLOOKUP(I2379,'系统导出（基本表）'!Q:R,2,0)</f>
        <v>#N/A</v>
      </c>
      <c r="AF2379" s="16" t="e">
        <f>VLOOKUP(J2379,'系统导出（基本表）'!S:T,2,0)</f>
        <v>#N/A</v>
      </c>
      <c r="AG2379" s="16"/>
      <c r="AH2379" s="16"/>
      <c r="AI2379" s="16"/>
    </row>
    <row r="2380" s="1" customFormat="1" ht="19" customHeight="1" spans="2:35">
      <c r="B2380" s="10" t="s">
        <v>227</v>
      </c>
      <c r="C2380" s="10" t="s">
        <v>364</v>
      </c>
      <c r="D2380" s="10" t="s">
        <v>365</v>
      </c>
      <c r="E2380" s="10" t="s">
        <v>61</v>
      </c>
      <c r="F2380" s="10" t="s">
        <v>61</v>
      </c>
      <c r="G2380" s="10" t="s">
        <v>46605</v>
      </c>
      <c r="H2380" s="10" t="s">
        <v>46606</v>
      </c>
      <c r="I2380" s="10" t="s">
        <v>46607</v>
      </c>
      <c r="J2380" s="10" t="s">
        <v>46607</v>
      </c>
      <c r="K2380" s="10" t="s">
        <v>13754</v>
      </c>
      <c r="L2380" s="10" t="s">
        <v>13747</v>
      </c>
      <c r="M2380" s="10" t="s">
        <v>46608</v>
      </c>
      <c r="N2380" s="10" t="s">
        <v>61</v>
      </c>
      <c r="O2380" s="10" t="s">
        <v>41353</v>
      </c>
      <c r="P2380" s="10" t="s">
        <v>61</v>
      </c>
      <c r="Q2380" s="10" t="s">
        <v>44456</v>
      </c>
      <c r="R2380" s="10" t="s">
        <v>41373</v>
      </c>
      <c r="S2380" s="15">
        <v>1000</v>
      </c>
      <c r="T2380" s="10" t="s">
        <v>46609</v>
      </c>
      <c r="U2380" s="15">
        <v>1000</v>
      </c>
      <c r="V2380" s="15">
        <v>1000</v>
      </c>
      <c r="W2380" s="16">
        <f t="shared" si="159"/>
        <v>0</v>
      </c>
      <c r="X2380" s="16">
        <f t="shared" si="160"/>
        <v>0</v>
      </c>
      <c r="Y2380" s="1">
        <v>1000</v>
      </c>
      <c r="Z2380" s="1" t="str">
        <f t="shared" si="161"/>
        <v>未整改</v>
      </c>
      <c r="AA2380" s="1" t="str">
        <f t="shared" si="162"/>
        <v>已整改</v>
      </c>
      <c r="AC2380" s="3"/>
      <c r="AD2380" s="19" t="e">
        <f>VLOOKUP(H2380,'系统导出（基本表）'!R:R,1,0)</f>
        <v>#N/A</v>
      </c>
      <c r="AE2380" s="16" t="e">
        <f>VLOOKUP(I2380,'系统导出（基本表）'!Q:R,2,0)</f>
        <v>#N/A</v>
      </c>
      <c r="AF2380" s="16" t="e">
        <f>VLOOKUP(J2380,'系统导出（基本表）'!S:T,2,0)</f>
        <v>#N/A</v>
      </c>
      <c r="AG2380" s="16"/>
      <c r="AH2380" s="16"/>
      <c r="AI2380" s="16"/>
    </row>
    <row r="2381" s="1" customFormat="1" ht="19" customHeight="1" spans="2:35">
      <c r="B2381" s="10" t="s">
        <v>227</v>
      </c>
      <c r="C2381" s="10" t="s">
        <v>364</v>
      </c>
      <c r="D2381" s="10" t="s">
        <v>365</v>
      </c>
      <c r="E2381" s="10" t="s">
        <v>61</v>
      </c>
      <c r="F2381" s="10" t="s">
        <v>61</v>
      </c>
      <c r="G2381" s="10" t="s">
        <v>46610</v>
      </c>
      <c r="H2381" s="10" t="s">
        <v>46611</v>
      </c>
      <c r="I2381" s="10" t="s">
        <v>46612</v>
      </c>
      <c r="J2381" s="10" t="s">
        <v>46613</v>
      </c>
      <c r="K2381" s="10" t="s">
        <v>31482</v>
      </c>
      <c r="L2381" s="10" t="s">
        <v>31475</v>
      </c>
      <c r="M2381" s="10" t="s">
        <v>46614</v>
      </c>
      <c r="N2381" s="10" t="s">
        <v>61</v>
      </c>
      <c r="O2381" s="10" t="s">
        <v>41372</v>
      </c>
      <c r="P2381" s="10" t="s">
        <v>61</v>
      </c>
      <c r="Q2381" s="10" t="s">
        <v>41411</v>
      </c>
      <c r="R2381" s="10" t="s">
        <v>41411</v>
      </c>
      <c r="S2381" s="15">
        <v>102.56</v>
      </c>
      <c r="T2381" s="10" t="s">
        <v>41412</v>
      </c>
      <c r="U2381" s="15">
        <v>102.56</v>
      </c>
      <c r="V2381" s="15">
        <v>102.56</v>
      </c>
      <c r="W2381" s="16">
        <f t="shared" si="159"/>
        <v>0</v>
      </c>
      <c r="X2381" s="16">
        <f t="shared" si="160"/>
        <v>0</v>
      </c>
      <c r="Y2381" s="1">
        <v>102.56</v>
      </c>
      <c r="Z2381" s="1" t="str">
        <f t="shared" si="161"/>
        <v>未整改</v>
      </c>
      <c r="AA2381" s="1" t="str">
        <f t="shared" si="162"/>
        <v>已整改</v>
      </c>
      <c r="AC2381" s="3"/>
      <c r="AD2381" s="19" t="e">
        <f>VLOOKUP(H2381,'系统导出（基本表）'!R:R,1,0)</f>
        <v>#N/A</v>
      </c>
      <c r="AE2381" s="16" t="e">
        <f>VLOOKUP(I2381,'系统导出（基本表）'!Q:R,2,0)</f>
        <v>#N/A</v>
      </c>
      <c r="AF2381" s="16" t="e">
        <f>VLOOKUP(J2381,'系统导出（基本表）'!S:T,2,0)</f>
        <v>#N/A</v>
      </c>
      <c r="AG2381" s="16"/>
      <c r="AH2381" s="16"/>
      <c r="AI2381" s="16"/>
    </row>
    <row r="2382" s="1" customFormat="1" ht="19" customHeight="1" spans="2:35">
      <c r="B2382" s="10" t="s">
        <v>227</v>
      </c>
      <c r="C2382" s="10" t="s">
        <v>364</v>
      </c>
      <c r="D2382" s="10" t="s">
        <v>365</v>
      </c>
      <c r="E2382" s="10" t="s">
        <v>61</v>
      </c>
      <c r="F2382" s="10" t="s">
        <v>61</v>
      </c>
      <c r="G2382" s="10" t="s">
        <v>46610</v>
      </c>
      <c r="H2382" s="10" t="s">
        <v>46611</v>
      </c>
      <c r="I2382" s="10" t="s">
        <v>46612</v>
      </c>
      <c r="J2382" s="10" t="s">
        <v>46613</v>
      </c>
      <c r="K2382" s="10" t="s">
        <v>31482</v>
      </c>
      <c r="L2382" s="10" t="s">
        <v>31475</v>
      </c>
      <c r="M2382" s="10" t="s">
        <v>46614</v>
      </c>
      <c r="N2382" s="10" t="s">
        <v>61</v>
      </c>
      <c r="O2382" s="10" t="s">
        <v>41372</v>
      </c>
      <c r="P2382" s="10" t="s">
        <v>61</v>
      </c>
      <c r="Q2382" s="10" t="s">
        <v>41411</v>
      </c>
      <c r="R2382" s="10" t="s">
        <v>41411</v>
      </c>
      <c r="S2382" s="15">
        <v>2000</v>
      </c>
      <c r="T2382" s="10" t="s">
        <v>41412</v>
      </c>
      <c r="U2382" s="15">
        <v>2000</v>
      </c>
      <c r="V2382" s="15">
        <v>2000</v>
      </c>
      <c r="W2382" s="16">
        <f t="shared" si="159"/>
        <v>0</v>
      </c>
      <c r="X2382" s="16">
        <f t="shared" si="160"/>
        <v>0</v>
      </c>
      <c r="Y2382" s="1">
        <v>2000</v>
      </c>
      <c r="Z2382" s="1" t="str">
        <f t="shared" si="161"/>
        <v>未整改</v>
      </c>
      <c r="AA2382" s="1" t="str">
        <f t="shared" si="162"/>
        <v>已整改</v>
      </c>
      <c r="AC2382" s="3"/>
      <c r="AD2382" s="19" t="e">
        <f>VLOOKUP(H2382,'系统导出（基本表）'!R:R,1,0)</f>
        <v>#N/A</v>
      </c>
      <c r="AE2382" s="16" t="e">
        <f>VLOOKUP(I2382,'系统导出（基本表）'!Q:R,2,0)</f>
        <v>#N/A</v>
      </c>
      <c r="AF2382" s="16" t="e">
        <f>VLOOKUP(J2382,'系统导出（基本表）'!S:T,2,0)</f>
        <v>#N/A</v>
      </c>
      <c r="AG2382" s="16"/>
      <c r="AH2382" s="16"/>
      <c r="AI2382" s="16"/>
    </row>
    <row r="2383" s="1" customFormat="1" ht="19" customHeight="1" spans="2:35">
      <c r="B2383" s="10" t="s">
        <v>227</v>
      </c>
      <c r="C2383" s="10" t="s">
        <v>364</v>
      </c>
      <c r="D2383" s="10" t="s">
        <v>365</v>
      </c>
      <c r="E2383" s="10" t="s">
        <v>61</v>
      </c>
      <c r="F2383" s="10" t="s">
        <v>61</v>
      </c>
      <c r="G2383" s="10" t="s">
        <v>46615</v>
      </c>
      <c r="H2383" s="10" t="s">
        <v>46616</v>
      </c>
      <c r="I2383" s="10" t="s">
        <v>46617</v>
      </c>
      <c r="J2383" s="10" t="s">
        <v>46618</v>
      </c>
      <c r="K2383" s="10" t="s">
        <v>31482</v>
      </c>
      <c r="L2383" s="10" t="s">
        <v>31475</v>
      </c>
      <c r="M2383" s="10" t="s">
        <v>46614</v>
      </c>
      <c r="N2383" s="10" t="s">
        <v>61</v>
      </c>
      <c r="O2383" s="10" t="s">
        <v>41372</v>
      </c>
      <c r="P2383" s="10" t="s">
        <v>61</v>
      </c>
      <c r="Q2383" s="10" t="s">
        <v>41411</v>
      </c>
      <c r="R2383" s="10" t="s">
        <v>41411</v>
      </c>
      <c r="S2383" s="15">
        <v>450.61</v>
      </c>
      <c r="T2383" s="10" t="s">
        <v>41412</v>
      </c>
      <c r="U2383" s="15">
        <v>450.61</v>
      </c>
      <c r="V2383" s="15">
        <v>450.61</v>
      </c>
      <c r="W2383" s="16">
        <f t="shared" si="159"/>
        <v>0</v>
      </c>
      <c r="X2383" s="16">
        <f t="shared" si="160"/>
        <v>0</v>
      </c>
      <c r="Y2383" s="1">
        <v>450.61</v>
      </c>
      <c r="Z2383" s="1" t="str">
        <f t="shared" si="161"/>
        <v>未整改</v>
      </c>
      <c r="AA2383" s="1" t="str">
        <f t="shared" si="162"/>
        <v>已整改</v>
      </c>
      <c r="AC2383" s="3"/>
      <c r="AD2383" s="19" t="e">
        <f>VLOOKUP(H2383,'系统导出（基本表）'!R:R,1,0)</f>
        <v>#N/A</v>
      </c>
      <c r="AE2383" s="16" t="e">
        <f>VLOOKUP(I2383,'系统导出（基本表）'!Q:R,2,0)</f>
        <v>#N/A</v>
      </c>
      <c r="AF2383" s="16" t="e">
        <f>VLOOKUP(J2383,'系统导出（基本表）'!S:T,2,0)</f>
        <v>#N/A</v>
      </c>
      <c r="AG2383" s="16"/>
      <c r="AH2383" s="16"/>
      <c r="AI2383" s="16"/>
    </row>
    <row r="2384" s="1" customFormat="1" ht="19" customHeight="1" spans="2:35">
      <c r="B2384" s="10" t="s">
        <v>227</v>
      </c>
      <c r="C2384" s="10" t="s">
        <v>364</v>
      </c>
      <c r="D2384" s="10" t="s">
        <v>365</v>
      </c>
      <c r="E2384" s="10" t="s">
        <v>43350</v>
      </c>
      <c r="F2384" s="10" t="s">
        <v>40304</v>
      </c>
      <c r="G2384" s="10" t="s">
        <v>46610</v>
      </c>
      <c r="H2384" s="10" t="s">
        <v>46611</v>
      </c>
      <c r="I2384" s="10" t="s">
        <v>46612</v>
      </c>
      <c r="J2384" s="10" t="s">
        <v>46613</v>
      </c>
      <c r="K2384" s="10" t="s">
        <v>31482</v>
      </c>
      <c r="L2384" s="10" t="s">
        <v>31475</v>
      </c>
      <c r="M2384" s="10" t="s">
        <v>46614</v>
      </c>
      <c r="N2384" s="10" t="s">
        <v>41377</v>
      </c>
      <c r="O2384" s="10" t="s">
        <v>41378</v>
      </c>
      <c r="P2384" s="10" t="s">
        <v>41456</v>
      </c>
      <c r="Q2384" s="10" t="s">
        <v>41411</v>
      </c>
      <c r="R2384" s="10" t="s">
        <v>41411</v>
      </c>
      <c r="S2384" s="15">
        <v>1389.78</v>
      </c>
      <c r="T2384" s="10" t="s">
        <v>41463</v>
      </c>
      <c r="U2384" s="15">
        <v>1389.78</v>
      </c>
      <c r="V2384" s="15">
        <v>1389.78</v>
      </c>
      <c r="W2384" s="16">
        <f t="shared" si="159"/>
        <v>0</v>
      </c>
      <c r="X2384" s="16">
        <f t="shared" si="160"/>
        <v>0</v>
      </c>
      <c r="Y2384" s="1">
        <v>1389.78</v>
      </c>
      <c r="Z2384" s="1" t="str">
        <f t="shared" si="161"/>
        <v>未整改</v>
      </c>
      <c r="AA2384" s="1" t="str">
        <f t="shared" si="162"/>
        <v>已整改</v>
      </c>
      <c r="AC2384" s="3"/>
      <c r="AD2384" s="19" t="e">
        <f>VLOOKUP(H2384,'系统导出（基本表）'!R:R,1,0)</f>
        <v>#N/A</v>
      </c>
      <c r="AE2384" s="16" t="e">
        <f>VLOOKUP(I2384,'系统导出（基本表）'!Q:R,2,0)</f>
        <v>#N/A</v>
      </c>
      <c r="AF2384" s="16" t="e">
        <f>VLOOKUP(J2384,'系统导出（基本表）'!S:T,2,0)</f>
        <v>#N/A</v>
      </c>
      <c r="AG2384" s="16"/>
      <c r="AH2384" s="16"/>
      <c r="AI2384" s="16"/>
    </row>
    <row r="2385" s="1" customFormat="1" ht="19" customHeight="1" spans="2:35">
      <c r="B2385" s="10" t="s">
        <v>227</v>
      </c>
      <c r="C2385" s="10" t="s">
        <v>364</v>
      </c>
      <c r="D2385" s="10" t="s">
        <v>365</v>
      </c>
      <c r="E2385" s="10" t="s">
        <v>61</v>
      </c>
      <c r="F2385" s="10" t="s">
        <v>61</v>
      </c>
      <c r="G2385" s="10" t="s">
        <v>46619</v>
      </c>
      <c r="H2385" s="10" t="s">
        <v>46620</v>
      </c>
      <c r="I2385" s="10" t="s">
        <v>46621</v>
      </c>
      <c r="J2385" s="10" t="s">
        <v>46621</v>
      </c>
      <c r="K2385" s="10" t="s">
        <v>5902</v>
      </c>
      <c r="L2385" s="10" t="s">
        <v>5893</v>
      </c>
      <c r="M2385" s="10" t="s">
        <v>46622</v>
      </c>
      <c r="N2385" s="10" t="s">
        <v>61</v>
      </c>
      <c r="O2385" s="10" t="s">
        <v>41372</v>
      </c>
      <c r="P2385" s="10" t="s">
        <v>61</v>
      </c>
      <c r="Q2385" s="10" t="s">
        <v>41411</v>
      </c>
      <c r="R2385" s="10" t="s">
        <v>41411</v>
      </c>
      <c r="S2385" s="15">
        <v>1829.9</v>
      </c>
      <c r="T2385" s="10" t="s">
        <v>41412</v>
      </c>
      <c r="U2385" s="15">
        <v>1829.9</v>
      </c>
      <c r="V2385" s="15">
        <v>1829.9</v>
      </c>
      <c r="W2385" s="16">
        <f t="shared" si="159"/>
        <v>0</v>
      </c>
      <c r="X2385" s="16">
        <f t="shared" si="160"/>
        <v>0</v>
      </c>
      <c r="Y2385" s="1">
        <v>1829.9</v>
      </c>
      <c r="Z2385" s="1" t="str">
        <f t="shared" si="161"/>
        <v>未整改</v>
      </c>
      <c r="AA2385" s="1" t="str">
        <f t="shared" si="162"/>
        <v>已整改</v>
      </c>
      <c r="AC2385" s="3"/>
      <c r="AD2385" s="19" t="e">
        <f>VLOOKUP(H2385,'系统导出（基本表）'!R:R,1,0)</f>
        <v>#N/A</v>
      </c>
      <c r="AE2385" s="16" t="e">
        <f>VLOOKUP(I2385,'系统导出（基本表）'!Q:R,2,0)</f>
        <v>#N/A</v>
      </c>
      <c r="AF2385" s="16" t="e">
        <f>VLOOKUP(J2385,'系统导出（基本表）'!S:T,2,0)</f>
        <v>#N/A</v>
      </c>
      <c r="AG2385" s="16"/>
      <c r="AH2385" s="16"/>
      <c r="AI2385" s="16"/>
    </row>
    <row r="2386" s="2" customFormat="1" ht="19" customHeight="1" spans="1:33">
      <c r="A2386" s="2">
        <v>1</v>
      </c>
      <c r="B2386" s="11" t="s">
        <v>227</v>
      </c>
      <c r="C2386" s="11" t="s">
        <v>364</v>
      </c>
      <c r="D2386" s="11" t="s">
        <v>365</v>
      </c>
      <c r="E2386" s="10" t="s">
        <v>42424</v>
      </c>
      <c r="F2386" s="11" t="s">
        <v>39035</v>
      </c>
      <c r="G2386" s="10" t="s">
        <v>46619</v>
      </c>
      <c r="H2386" s="11" t="s">
        <v>46620</v>
      </c>
      <c r="I2386" s="11" t="s">
        <v>46621</v>
      </c>
      <c r="J2386" s="11" t="s">
        <v>46621</v>
      </c>
      <c r="K2386" s="11" t="s">
        <v>5902</v>
      </c>
      <c r="L2386" s="11" t="s">
        <v>3640</v>
      </c>
      <c r="M2386" s="11" t="s">
        <v>46622</v>
      </c>
      <c r="N2386" s="11" t="s">
        <v>41377</v>
      </c>
      <c r="O2386" s="11" t="s">
        <v>41387</v>
      </c>
      <c r="P2386" s="11" t="s">
        <v>41449</v>
      </c>
      <c r="Q2386" s="11" t="s">
        <v>41411</v>
      </c>
      <c r="R2386" s="11" t="s">
        <v>41411</v>
      </c>
      <c r="S2386" s="17">
        <v>517.152</v>
      </c>
      <c r="T2386" s="11" t="s">
        <v>46623</v>
      </c>
      <c r="U2386" s="17">
        <v>517.152</v>
      </c>
      <c r="V2386" s="17">
        <v>0</v>
      </c>
      <c r="W2386" s="18">
        <f t="shared" si="159"/>
        <v>517.152</v>
      </c>
      <c r="X2386" s="18">
        <f t="shared" si="160"/>
        <v>0</v>
      </c>
      <c r="Y2386" s="2">
        <v>517.152</v>
      </c>
      <c r="Z2386" s="2" t="str">
        <f t="shared" si="161"/>
        <v>未整改</v>
      </c>
      <c r="AA2386" s="2" t="str">
        <f t="shared" si="162"/>
        <v>已整改</v>
      </c>
      <c r="AD2386" s="22" t="e">
        <f>VLOOKUP(H2386,'系统导出（基本表）'!R:R,1,0)</f>
        <v>#N/A</v>
      </c>
      <c r="AE2386" s="22" t="e">
        <f>VLOOKUP(I2386,'系统导出（基本表）'!Q:R,2,0)</f>
        <v>#N/A</v>
      </c>
      <c r="AF2386" s="2" t="e">
        <f>VLOOKUP(J2386,'系统导出（基本表）'!S:T,2,0)</f>
        <v>#N/A</v>
      </c>
      <c r="AG2386" s="24"/>
    </row>
    <row r="2387" s="2" customFormat="1" ht="19" customHeight="1" spans="1:33">
      <c r="A2387" s="2">
        <v>1</v>
      </c>
      <c r="B2387" s="11" t="s">
        <v>227</v>
      </c>
      <c r="C2387" s="11" t="s">
        <v>364</v>
      </c>
      <c r="D2387" s="11" t="s">
        <v>365</v>
      </c>
      <c r="E2387" s="10" t="s">
        <v>41477</v>
      </c>
      <c r="F2387" s="11" t="s">
        <v>38653</v>
      </c>
      <c r="G2387" s="10" t="s">
        <v>16031</v>
      </c>
      <c r="H2387" s="11" t="s">
        <v>16025</v>
      </c>
      <c r="I2387" s="11" t="s">
        <v>16024</v>
      </c>
      <c r="J2387" s="11" t="s">
        <v>16024</v>
      </c>
      <c r="K2387" s="11" t="s">
        <v>16030</v>
      </c>
      <c r="L2387" s="11" t="s">
        <v>16023</v>
      </c>
      <c r="M2387" s="11" t="s">
        <v>46624</v>
      </c>
      <c r="N2387" s="11" t="s">
        <v>41377</v>
      </c>
      <c r="O2387" s="11" t="s">
        <v>41387</v>
      </c>
      <c r="P2387" s="11" t="s">
        <v>41449</v>
      </c>
      <c r="Q2387" s="11" t="s">
        <v>41411</v>
      </c>
      <c r="R2387" s="11" t="s">
        <v>41411</v>
      </c>
      <c r="S2387" s="17">
        <v>1207.6877</v>
      </c>
      <c r="T2387" s="11" t="s">
        <v>42004</v>
      </c>
      <c r="U2387" s="17">
        <v>52.128051</v>
      </c>
      <c r="V2387" s="17">
        <v>0</v>
      </c>
      <c r="W2387" s="18">
        <f t="shared" si="159"/>
        <v>1207.6877</v>
      </c>
      <c r="X2387" s="18">
        <f t="shared" si="160"/>
        <v>1155.559649</v>
      </c>
      <c r="Y2387" s="2">
        <v>52.128051</v>
      </c>
      <c r="Z2387" s="2" t="str">
        <f t="shared" si="161"/>
        <v>未整改</v>
      </c>
      <c r="AA2387" s="2" t="str">
        <f t="shared" si="162"/>
        <v>未整改</v>
      </c>
      <c r="AD2387" s="22" t="e">
        <f>VLOOKUP(H2387,'系统导出（基本表）'!R:R,1,0)</f>
        <v>#N/A</v>
      </c>
      <c r="AE2387" s="22" t="e">
        <f>VLOOKUP(I2387,'系统导出（基本表）'!Q:R,2,0)</f>
        <v>#N/A</v>
      </c>
      <c r="AF2387" s="2" t="e">
        <f>VLOOKUP(J2387,'系统导出（基本表）'!S:T,2,0)</f>
        <v>#N/A</v>
      </c>
      <c r="AG2387" s="24"/>
    </row>
    <row r="2388" s="1" customFormat="1" ht="19" customHeight="1" spans="2:35">
      <c r="B2388" s="10" t="s">
        <v>227</v>
      </c>
      <c r="C2388" s="10" t="s">
        <v>364</v>
      </c>
      <c r="D2388" s="10" t="s">
        <v>365</v>
      </c>
      <c r="E2388" s="10" t="s">
        <v>41493</v>
      </c>
      <c r="F2388" s="10" t="s">
        <v>39074</v>
      </c>
      <c r="G2388" s="10" t="s">
        <v>46625</v>
      </c>
      <c r="H2388" s="10" t="s">
        <v>46626</v>
      </c>
      <c r="I2388" s="10" t="s">
        <v>46627</v>
      </c>
      <c r="J2388" s="10" t="s">
        <v>46628</v>
      </c>
      <c r="K2388" s="10" t="s">
        <v>46629</v>
      </c>
      <c r="L2388" s="10" t="s">
        <v>46630</v>
      </c>
      <c r="M2388" s="10" t="s">
        <v>46631</v>
      </c>
      <c r="N2388" s="10" t="s">
        <v>41377</v>
      </c>
      <c r="O2388" s="10" t="s">
        <v>41378</v>
      </c>
      <c r="P2388" s="10" t="s">
        <v>41456</v>
      </c>
      <c r="Q2388" s="10" t="s">
        <v>41411</v>
      </c>
      <c r="R2388" s="10" t="s">
        <v>41411</v>
      </c>
      <c r="S2388" s="15">
        <v>9530.4</v>
      </c>
      <c r="T2388" s="10" t="s">
        <v>41463</v>
      </c>
      <c r="U2388" s="15">
        <v>9097.745528</v>
      </c>
      <c r="V2388" s="15">
        <v>5582.148642</v>
      </c>
      <c r="W2388" s="16">
        <f t="shared" si="159"/>
        <v>3948.251358</v>
      </c>
      <c r="X2388" s="16">
        <f t="shared" si="160"/>
        <v>432.654472</v>
      </c>
      <c r="Y2388" s="1">
        <v>9097.745528</v>
      </c>
      <c r="Z2388" s="1" t="str">
        <f t="shared" si="161"/>
        <v>未整改</v>
      </c>
      <c r="AA2388" s="1" t="str">
        <f t="shared" si="162"/>
        <v>未整改</v>
      </c>
      <c r="AC2388" s="3"/>
      <c r="AD2388" s="19" t="e">
        <f>VLOOKUP(H2388,'系统导出（基本表）'!R:R,1,0)</f>
        <v>#N/A</v>
      </c>
      <c r="AE2388" s="16" t="e">
        <f>VLOOKUP(I2388,'系统导出（基本表）'!Q:R,2,0)</f>
        <v>#N/A</v>
      </c>
      <c r="AF2388" s="16" t="e">
        <f>VLOOKUP(J2388,'系统导出（基本表）'!S:T,2,0)</f>
        <v>#N/A</v>
      </c>
      <c r="AG2388" s="16"/>
      <c r="AH2388" s="16"/>
      <c r="AI2388" s="16"/>
    </row>
    <row r="2389" s="2" customFormat="1" ht="19" customHeight="1" spans="1:33">
      <c r="A2389" s="2">
        <v>1</v>
      </c>
      <c r="B2389" s="11" t="s">
        <v>227</v>
      </c>
      <c r="C2389" s="11" t="s">
        <v>364</v>
      </c>
      <c r="D2389" s="11" t="s">
        <v>365</v>
      </c>
      <c r="E2389" s="10" t="s">
        <v>41477</v>
      </c>
      <c r="F2389" s="11" t="s">
        <v>38653</v>
      </c>
      <c r="G2389" s="10" t="s">
        <v>17170</v>
      </c>
      <c r="H2389" s="11" t="s">
        <v>17166</v>
      </c>
      <c r="I2389" s="11" t="s">
        <v>17165</v>
      </c>
      <c r="J2389" s="11" t="s">
        <v>17165</v>
      </c>
      <c r="K2389" s="11" t="s">
        <v>17096</v>
      </c>
      <c r="L2389" s="11" t="s">
        <v>17089</v>
      </c>
      <c r="M2389" s="11" t="s">
        <v>46632</v>
      </c>
      <c r="N2389" s="11" t="s">
        <v>41377</v>
      </c>
      <c r="O2389" s="11" t="s">
        <v>41387</v>
      </c>
      <c r="P2389" s="11" t="s">
        <v>41449</v>
      </c>
      <c r="Q2389" s="11" t="s">
        <v>41984</v>
      </c>
      <c r="R2389" s="11" t="s">
        <v>41984</v>
      </c>
      <c r="S2389" s="17">
        <v>612.071953</v>
      </c>
      <c r="T2389" s="11" t="s">
        <v>46633</v>
      </c>
      <c r="U2389" s="17">
        <v>612.071953</v>
      </c>
      <c r="V2389" s="17">
        <v>0</v>
      </c>
      <c r="W2389" s="18">
        <f t="shared" si="159"/>
        <v>612.071953</v>
      </c>
      <c r="X2389" s="18">
        <f t="shared" si="160"/>
        <v>0</v>
      </c>
      <c r="Y2389" s="2">
        <v>612.071953</v>
      </c>
      <c r="Z2389" s="2" t="str">
        <f t="shared" si="161"/>
        <v>未整改</v>
      </c>
      <c r="AA2389" s="2" t="str">
        <f t="shared" si="162"/>
        <v>已整改</v>
      </c>
      <c r="AD2389" s="22" t="e">
        <f>VLOOKUP(H2389,'系统导出（基本表）'!R:R,1,0)</f>
        <v>#N/A</v>
      </c>
      <c r="AE2389" s="22" t="e">
        <f>VLOOKUP(I2389,'系统导出（基本表）'!Q:R,2,0)</f>
        <v>#N/A</v>
      </c>
      <c r="AF2389" s="2" t="e">
        <f>VLOOKUP(J2389,'系统导出（基本表）'!S:T,2,0)</f>
        <v>#N/A</v>
      </c>
      <c r="AG2389" s="24"/>
    </row>
    <row r="2390" s="1" customFormat="1" ht="19" customHeight="1" spans="2:35">
      <c r="B2390" s="10" t="s">
        <v>227</v>
      </c>
      <c r="C2390" s="10" t="s">
        <v>364</v>
      </c>
      <c r="D2390" s="10" t="s">
        <v>365</v>
      </c>
      <c r="E2390" s="10" t="s">
        <v>61</v>
      </c>
      <c r="F2390" s="10" t="s">
        <v>61</v>
      </c>
      <c r="G2390" s="10" t="s">
        <v>46634</v>
      </c>
      <c r="H2390" s="10" t="s">
        <v>46635</v>
      </c>
      <c r="I2390" s="10" t="s">
        <v>46628</v>
      </c>
      <c r="J2390" s="10" t="s">
        <v>46628</v>
      </c>
      <c r="K2390" s="10" t="s">
        <v>17096</v>
      </c>
      <c r="L2390" s="10" t="s">
        <v>17088</v>
      </c>
      <c r="M2390" s="10" t="s">
        <v>46632</v>
      </c>
      <c r="N2390" s="10" t="s">
        <v>61</v>
      </c>
      <c r="O2390" s="10" t="s">
        <v>41372</v>
      </c>
      <c r="P2390" s="10" t="s">
        <v>61</v>
      </c>
      <c r="Q2390" s="10" t="s">
        <v>41411</v>
      </c>
      <c r="R2390" s="10" t="s">
        <v>41411</v>
      </c>
      <c r="S2390" s="15">
        <v>12683.37</v>
      </c>
      <c r="T2390" s="10" t="s">
        <v>41412</v>
      </c>
      <c r="U2390" s="15">
        <v>12683.37</v>
      </c>
      <c r="V2390" s="15">
        <v>12683.37</v>
      </c>
      <c r="W2390" s="16">
        <f t="shared" si="159"/>
        <v>0</v>
      </c>
      <c r="X2390" s="16">
        <f t="shared" si="160"/>
        <v>0</v>
      </c>
      <c r="Y2390" s="1">
        <v>12683.37</v>
      </c>
      <c r="Z2390" s="1" t="str">
        <f t="shared" si="161"/>
        <v>未整改</v>
      </c>
      <c r="AA2390" s="1" t="str">
        <f t="shared" si="162"/>
        <v>已整改</v>
      </c>
      <c r="AC2390" s="3"/>
      <c r="AD2390" s="19" t="e">
        <f>VLOOKUP(H2390,'系统导出（基本表）'!R:R,1,0)</f>
        <v>#N/A</v>
      </c>
      <c r="AE2390" s="16" t="e">
        <f>VLOOKUP(I2390,'系统导出（基本表）'!Q:R,2,0)</f>
        <v>#N/A</v>
      </c>
      <c r="AF2390" s="16" t="e">
        <f>VLOOKUP(J2390,'系统导出（基本表）'!S:T,2,0)</f>
        <v>#N/A</v>
      </c>
      <c r="AG2390" s="16"/>
      <c r="AH2390" s="16"/>
      <c r="AI2390" s="16"/>
    </row>
    <row r="2391" s="2" customFormat="1" ht="19" customHeight="1" spans="1:33">
      <c r="A2391" s="2">
        <v>1</v>
      </c>
      <c r="B2391" s="11" t="s">
        <v>227</v>
      </c>
      <c r="C2391" s="11" t="s">
        <v>364</v>
      </c>
      <c r="D2391" s="11" t="s">
        <v>365</v>
      </c>
      <c r="E2391" s="10" t="s">
        <v>41477</v>
      </c>
      <c r="F2391" s="11" t="s">
        <v>38653</v>
      </c>
      <c r="G2391" s="10" t="s">
        <v>17170</v>
      </c>
      <c r="H2391" s="11" t="s">
        <v>17166</v>
      </c>
      <c r="I2391" s="11" t="s">
        <v>17165</v>
      </c>
      <c r="J2391" s="11" t="s">
        <v>17165</v>
      </c>
      <c r="K2391" s="11" t="s">
        <v>17096</v>
      </c>
      <c r="L2391" s="11" t="s">
        <v>17089</v>
      </c>
      <c r="M2391" s="11" t="s">
        <v>46632</v>
      </c>
      <c r="N2391" s="11" t="s">
        <v>41377</v>
      </c>
      <c r="O2391" s="11" t="s">
        <v>41387</v>
      </c>
      <c r="P2391" s="11" t="s">
        <v>41449</v>
      </c>
      <c r="Q2391" s="11" t="s">
        <v>41411</v>
      </c>
      <c r="R2391" s="11" t="s">
        <v>41411</v>
      </c>
      <c r="S2391" s="17">
        <v>547.694847</v>
      </c>
      <c r="T2391" s="11" t="s">
        <v>42004</v>
      </c>
      <c r="U2391" s="17">
        <v>322.364472</v>
      </c>
      <c r="V2391" s="17">
        <v>0</v>
      </c>
      <c r="W2391" s="18">
        <f t="shared" si="159"/>
        <v>547.694847</v>
      </c>
      <c r="X2391" s="18">
        <f t="shared" si="160"/>
        <v>225.330375</v>
      </c>
      <c r="Y2391" s="2">
        <v>322.364472</v>
      </c>
      <c r="Z2391" s="2" t="str">
        <f t="shared" si="161"/>
        <v>未整改</v>
      </c>
      <c r="AA2391" s="2" t="str">
        <f t="shared" si="162"/>
        <v>未整改</v>
      </c>
      <c r="AD2391" s="22" t="e">
        <f>VLOOKUP(H2391,'系统导出（基本表）'!R:R,1,0)</f>
        <v>#N/A</v>
      </c>
      <c r="AE2391" s="22" t="e">
        <f>VLOOKUP(I2391,'系统导出（基本表）'!Q:R,2,0)</f>
        <v>#N/A</v>
      </c>
      <c r="AF2391" s="2" t="e">
        <f>VLOOKUP(J2391,'系统导出（基本表）'!S:T,2,0)</f>
        <v>#N/A</v>
      </c>
      <c r="AG2391" s="24"/>
    </row>
    <row r="2392" s="1" customFormat="1" ht="19" customHeight="1" spans="2:35">
      <c r="B2392" s="10" t="s">
        <v>227</v>
      </c>
      <c r="C2392" s="10" t="s">
        <v>364</v>
      </c>
      <c r="D2392" s="10" t="s">
        <v>365</v>
      </c>
      <c r="E2392" s="10" t="s">
        <v>61</v>
      </c>
      <c r="F2392" s="10" t="s">
        <v>61</v>
      </c>
      <c r="G2392" s="10" t="s">
        <v>17170</v>
      </c>
      <c r="H2392" s="10" t="s">
        <v>17166</v>
      </c>
      <c r="I2392" s="10" t="s">
        <v>17165</v>
      </c>
      <c r="J2392" s="10" t="s">
        <v>17165</v>
      </c>
      <c r="K2392" s="10" t="s">
        <v>17096</v>
      </c>
      <c r="L2392" s="10" t="s">
        <v>17088</v>
      </c>
      <c r="M2392" s="10" t="s">
        <v>46632</v>
      </c>
      <c r="N2392" s="10" t="s">
        <v>61</v>
      </c>
      <c r="O2392" s="10" t="s">
        <v>41372</v>
      </c>
      <c r="P2392" s="10" t="s">
        <v>61</v>
      </c>
      <c r="Q2392" s="10" t="s">
        <v>41501</v>
      </c>
      <c r="R2392" s="10" t="s">
        <v>41501</v>
      </c>
      <c r="S2392" s="15">
        <v>5</v>
      </c>
      <c r="T2392" s="10" t="s">
        <v>41501</v>
      </c>
      <c r="U2392" s="15">
        <v>5</v>
      </c>
      <c r="V2392" s="15">
        <v>5</v>
      </c>
      <c r="W2392" s="16">
        <f t="shared" si="159"/>
        <v>0</v>
      </c>
      <c r="X2392" s="16">
        <f t="shared" si="160"/>
        <v>0</v>
      </c>
      <c r="Y2392" s="1">
        <v>5</v>
      </c>
      <c r="Z2392" s="1" t="str">
        <f t="shared" si="161"/>
        <v>未整改</v>
      </c>
      <c r="AA2392" s="1" t="str">
        <f t="shared" si="162"/>
        <v>已整改</v>
      </c>
      <c r="AC2392" s="3"/>
      <c r="AD2392" s="19" t="e">
        <f>VLOOKUP(H2392,'系统导出（基本表）'!R:R,1,0)</f>
        <v>#N/A</v>
      </c>
      <c r="AE2392" s="16" t="e">
        <f>VLOOKUP(I2392,'系统导出（基本表）'!Q:R,2,0)</f>
        <v>#N/A</v>
      </c>
      <c r="AF2392" s="16" t="e">
        <f>VLOOKUP(J2392,'系统导出（基本表）'!S:T,2,0)</f>
        <v>#N/A</v>
      </c>
      <c r="AG2392" s="16"/>
      <c r="AH2392" s="16"/>
      <c r="AI2392" s="16"/>
    </row>
    <row r="2393" s="1" customFormat="1" ht="19" customHeight="1" spans="2:35">
      <c r="B2393" s="10" t="s">
        <v>227</v>
      </c>
      <c r="C2393" s="10" t="s">
        <v>364</v>
      </c>
      <c r="D2393" s="10" t="s">
        <v>365</v>
      </c>
      <c r="E2393" s="10" t="s">
        <v>61</v>
      </c>
      <c r="F2393" s="10" t="s">
        <v>61</v>
      </c>
      <c r="G2393" s="10" t="s">
        <v>46634</v>
      </c>
      <c r="H2393" s="10" t="s">
        <v>46635</v>
      </c>
      <c r="I2393" s="10" t="s">
        <v>46628</v>
      </c>
      <c r="J2393" s="10" t="s">
        <v>46628</v>
      </c>
      <c r="K2393" s="10" t="s">
        <v>17096</v>
      </c>
      <c r="L2393" s="10" t="s">
        <v>17088</v>
      </c>
      <c r="M2393" s="10" t="s">
        <v>46632</v>
      </c>
      <c r="N2393" s="10" t="s">
        <v>61</v>
      </c>
      <c r="O2393" s="10" t="s">
        <v>41372</v>
      </c>
      <c r="P2393" s="10" t="s">
        <v>61</v>
      </c>
      <c r="Q2393" s="10" t="s">
        <v>41411</v>
      </c>
      <c r="R2393" s="10" t="s">
        <v>41411</v>
      </c>
      <c r="S2393" s="15">
        <v>4290</v>
      </c>
      <c r="T2393" s="10" t="s">
        <v>41412</v>
      </c>
      <c r="U2393" s="15">
        <v>4290</v>
      </c>
      <c r="V2393" s="15">
        <v>4290</v>
      </c>
      <c r="W2393" s="16">
        <f t="shared" si="159"/>
        <v>0</v>
      </c>
      <c r="X2393" s="16">
        <f t="shared" si="160"/>
        <v>0</v>
      </c>
      <c r="Y2393" s="1">
        <v>4290</v>
      </c>
      <c r="Z2393" s="1" t="str">
        <f t="shared" si="161"/>
        <v>未整改</v>
      </c>
      <c r="AA2393" s="1" t="str">
        <f t="shared" si="162"/>
        <v>已整改</v>
      </c>
      <c r="AC2393" s="3"/>
      <c r="AD2393" s="19" t="e">
        <f>VLOOKUP(H2393,'系统导出（基本表）'!R:R,1,0)</f>
        <v>#N/A</v>
      </c>
      <c r="AE2393" s="16" t="e">
        <f>VLOOKUP(I2393,'系统导出（基本表）'!Q:R,2,0)</f>
        <v>#N/A</v>
      </c>
      <c r="AF2393" s="16" t="e">
        <f>VLOOKUP(J2393,'系统导出（基本表）'!S:T,2,0)</f>
        <v>#N/A</v>
      </c>
      <c r="AG2393" s="16"/>
      <c r="AH2393" s="16"/>
      <c r="AI2393" s="16"/>
    </row>
    <row r="2394" s="2" customFormat="1" ht="19" customHeight="1" spans="1:33">
      <c r="A2394" s="2">
        <v>1</v>
      </c>
      <c r="B2394" s="11" t="s">
        <v>227</v>
      </c>
      <c r="C2394" s="11" t="s">
        <v>406</v>
      </c>
      <c r="D2394" s="11" t="s">
        <v>407</v>
      </c>
      <c r="E2394" s="10" t="s">
        <v>42735</v>
      </c>
      <c r="F2394" s="11" t="s">
        <v>38885</v>
      </c>
      <c r="G2394" s="10" t="s">
        <v>46636</v>
      </c>
      <c r="H2394" s="11" t="s">
        <v>46637</v>
      </c>
      <c r="I2394" s="11" t="s">
        <v>46638</v>
      </c>
      <c r="J2394" s="11" t="s">
        <v>46639</v>
      </c>
      <c r="K2394" s="11" t="s">
        <v>21211</v>
      </c>
      <c r="L2394" s="11" t="s">
        <v>21203</v>
      </c>
      <c r="M2394" s="11" t="s">
        <v>46640</v>
      </c>
      <c r="N2394" s="11" t="s">
        <v>41377</v>
      </c>
      <c r="O2394" s="11" t="s">
        <v>41387</v>
      </c>
      <c r="P2394" s="11" t="s">
        <v>41449</v>
      </c>
      <c r="Q2394" s="11" t="s">
        <v>41411</v>
      </c>
      <c r="R2394" s="11" t="s">
        <v>41411</v>
      </c>
      <c r="S2394" s="17">
        <v>35.426</v>
      </c>
      <c r="T2394" s="11" t="s">
        <v>42004</v>
      </c>
      <c r="U2394" s="17">
        <v>35.426</v>
      </c>
      <c r="V2394" s="17">
        <v>0</v>
      </c>
      <c r="W2394" s="18">
        <f t="shared" si="159"/>
        <v>35.426</v>
      </c>
      <c r="X2394" s="18">
        <f t="shared" si="160"/>
        <v>0</v>
      </c>
      <c r="Y2394" s="2">
        <v>35.426</v>
      </c>
      <c r="Z2394" s="2" t="str">
        <f t="shared" si="161"/>
        <v>未整改</v>
      </c>
      <c r="AA2394" s="2" t="str">
        <f t="shared" si="162"/>
        <v>已整改</v>
      </c>
      <c r="AD2394" s="22" t="e">
        <f>VLOOKUP(H2394,'系统导出（基本表）'!R:R,1,0)</f>
        <v>#N/A</v>
      </c>
      <c r="AE2394" s="22" t="e">
        <f>VLOOKUP(I2394,'系统导出（基本表）'!Q:R,2,0)</f>
        <v>#N/A</v>
      </c>
      <c r="AF2394" s="2" t="e">
        <f>VLOOKUP(J2394,'系统导出（基本表）'!S:T,2,0)</f>
        <v>#N/A</v>
      </c>
      <c r="AG2394" s="24"/>
    </row>
    <row r="2395" s="1" customFormat="1" ht="19" customHeight="1" spans="2:35">
      <c r="B2395" s="10" t="s">
        <v>227</v>
      </c>
      <c r="C2395" s="10" t="s">
        <v>406</v>
      </c>
      <c r="D2395" s="10" t="s">
        <v>407</v>
      </c>
      <c r="E2395" s="10" t="s">
        <v>61</v>
      </c>
      <c r="F2395" s="10" t="s">
        <v>61</v>
      </c>
      <c r="G2395" s="10" t="s">
        <v>46641</v>
      </c>
      <c r="H2395" s="10" t="s">
        <v>46642</v>
      </c>
      <c r="I2395" s="10" t="s">
        <v>46643</v>
      </c>
      <c r="J2395" s="10" t="s">
        <v>46644</v>
      </c>
      <c r="K2395" s="10" t="s">
        <v>46645</v>
      </c>
      <c r="L2395" s="10" t="s">
        <v>46646</v>
      </c>
      <c r="M2395" s="10" t="s">
        <v>46647</v>
      </c>
      <c r="N2395" s="10" t="s">
        <v>61</v>
      </c>
      <c r="O2395" s="10" t="s">
        <v>41372</v>
      </c>
      <c r="P2395" s="10" t="s">
        <v>61</v>
      </c>
      <c r="Q2395" s="10" t="s">
        <v>41411</v>
      </c>
      <c r="R2395" s="10" t="s">
        <v>41411</v>
      </c>
      <c r="S2395" s="15">
        <v>872.27</v>
      </c>
      <c r="T2395" s="10" t="s">
        <v>41412</v>
      </c>
      <c r="U2395" s="15">
        <v>872.27</v>
      </c>
      <c r="V2395" s="15">
        <v>872.27</v>
      </c>
      <c r="W2395" s="16">
        <f t="shared" si="159"/>
        <v>0</v>
      </c>
      <c r="X2395" s="16">
        <f t="shared" si="160"/>
        <v>0</v>
      </c>
      <c r="Y2395" s="1">
        <v>872.27</v>
      </c>
      <c r="Z2395" s="1" t="str">
        <f t="shared" si="161"/>
        <v>未整改</v>
      </c>
      <c r="AA2395" s="1" t="str">
        <f t="shared" si="162"/>
        <v>已整改</v>
      </c>
      <c r="AC2395" s="3"/>
      <c r="AD2395" s="19" t="e">
        <f>VLOOKUP(H2395,'系统导出（基本表）'!R:R,1,0)</f>
        <v>#N/A</v>
      </c>
      <c r="AE2395" s="16" t="e">
        <f>VLOOKUP(I2395,'系统导出（基本表）'!Q:R,2,0)</f>
        <v>#N/A</v>
      </c>
      <c r="AF2395" s="16" t="e">
        <f>VLOOKUP(J2395,'系统导出（基本表）'!S:T,2,0)</f>
        <v>#N/A</v>
      </c>
      <c r="AG2395" s="16"/>
      <c r="AH2395" s="16"/>
      <c r="AI2395" s="16"/>
    </row>
    <row r="2396" s="2" customFormat="1" ht="19" customHeight="1" spans="1:33">
      <c r="A2396" s="2">
        <v>1</v>
      </c>
      <c r="B2396" s="11" t="s">
        <v>227</v>
      </c>
      <c r="C2396" s="11" t="s">
        <v>406</v>
      </c>
      <c r="D2396" s="11" t="s">
        <v>407</v>
      </c>
      <c r="E2396" s="10" t="s">
        <v>42116</v>
      </c>
      <c r="F2396" s="11" t="s">
        <v>38686</v>
      </c>
      <c r="G2396" s="10" t="s">
        <v>12034</v>
      </c>
      <c r="H2396" s="11" t="s">
        <v>12027</v>
      </c>
      <c r="I2396" s="11" t="s">
        <v>12026</v>
      </c>
      <c r="J2396" s="11" t="s">
        <v>12026</v>
      </c>
      <c r="K2396" s="11" t="s">
        <v>12033</v>
      </c>
      <c r="L2396" s="11" t="s">
        <v>12030</v>
      </c>
      <c r="M2396" s="11" t="s">
        <v>46648</v>
      </c>
      <c r="N2396" s="11" t="s">
        <v>41377</v>
      </c>
      <c r="O2396" s="11" t="s">
        <v>41387</v>
      </c>
      <c r="P2396" s="11" t="s">
        <v>41456</v>
      </c>
      <c r="Q2396" s="11" t="s">
        <v>41411</v>
      </c>
      <c r="R2396" s="11" t="s">
        <v>41411</v>
      </c>
      <c r="S2396" s="17">
        <v>803</v>
      </c>
      <c r="T2396" s="11" t="s">
        <v>46649</v>
      </c>
      <c r="U2396" s="17">
        <v>803</v>
      </c>
      <c r="V2396" s="17">
        <v>0</v>
      </c>
      <c r="W2396" s="18">
        <f t="shared" si="159"/>
        <v>803</v>
      </c>
      <c r="X2396" s="18">
        <f t="shared" si="160"/>
        <v>0</v>
      </c>
      <c r="Y2396" s="2">
        <v>803</v>
      </c>
      <c r="Z2396" s="2" t="str">
        <f t="shared" si="161"/>
        <v>未整改</v>
      </c>
      <c r="AA2396" s="2" t="str">
        <f t="shared" si="162"/>
        <v>已整改</v>
      </c>
      <c r="AD2396" s="22" t="e">
        <f>VLOOKUP(H2396,'系统导出（基本表）'!R:R,1,0)</f>
        <v>#N/A</v>
      </c>
      <c r="AE2396" s="22" t="e">
        <f>VLOOKUP(I2396,'系统导出（基本表）'!Q:R,2,0)</f>
        <v>#N/A</v>
      </c>
      <c r="AF2396" s="2" t="e">
        <f>VLOOKUP(J2396,'系统导出（基本表）'!S:T,2,0)</f>
        <v>#N/A</v>
      </c>
      <c r="AG2396" s="24"/>
    </row>
    <row r="2397" s="1" customFormat="1" ht="19" customHeight="1" spans="2:35">
      <c r="B2397" s="10" t="s">
        <v>227</v>
      </c>
      <c r="C2397" s="10" t="s">
        <v>406</v>
      </c>
      <c r="D2397" s="10" t="s">
        <v>407</v>
      </c>
      <c r="E2397" s="10" t="s">
        <v>44330</v>
      </c>
      <c r="F2397" s="10" t="s">
        <v>39824</v>
      </c>
      <c r="G2397" s="10" t="s">
        <v>25559</v>
      </c>
      <c r="H2397" s="10" t="s">
        <v>25552</v>
      </c>
      <c r="I2397" s="10" t="s">
        <v>25551</v>
      </c>
      <c r="J2397" s="10" t="s">
        <v>25551</v>
      </c>
      <c r="K2397" s="10" t="s">
        <v>25558</v>
      </c>
      <c r="L2397" s="10" t="s">
        <v>25550</v>
      </c>
      <c r="M2397" s="10" t="s">
        <v>46650</v>
      </c>
      <c r="N2397" s="10" t="s">
        <v>41377</v>
      </c>
      <c r="O2397" s="10" t="s">
        <v>41378</v>
      </c>
      <c r="P2397" s="10" t="s">
        <v>41456</v>
      </c>
      <c r="Q2397" s="10" t="s">
        <v>41411</v>
      </c>
      <c r="R2397" s="10" t="s">
        <v>41411</v>
      </c>
      <c r="S2397" s="15">
        <v>1402.06</v>
      </c>
      <c r="T2397" s="10" t="s">
        <v>41463</v>
      </c>
      <c r="U2397" s="15">
        <v>1402.06</v>
      </c>
      <c r="V2397" s="15">
        <v>1402.06</v>
      </c>
      <c r="W2397" s="16">
        <f t="shared" si="159"/>
        <v>0</v>
      </c>
      <c r="X2397" s="16">
        <f t="shared" si="160"/>
        <v>0</v>
      </c>
      <c r="Y2397" s="1">
        <v>1402.06</v>
      </c>
      <c r="Z2397" s="1" t="str">
        <f t="shared" si="161"/>
        <v>未整改</v>
      </c>
      <c r="AA2397" s="1" t="str">
        <f t="shared" si="162"/>
        <v>已整改</v>
      </c>
      <c r="AC2397" s="3"/>
      <c r="AD2397" s="19" t="e">
        <f>VLOOKUP(H2397,'系统导出（基本表）'!R:R,1,0)</f>
        <v>#N/A</v>
      </c>
      <c r="AE2397" s="16" t="e">
        <f>VLOOKUP(I2397,'系统导出（基本表）'!Q:R,2,0)</f>
        <v>#N/A</v>
      </c>
      <c r="AF2397" s="16" t="e">
        <f>VLOOKUP(J2397,'系统导出（基本表）'!S:T,2,0)</f>
        <v>#N/A</v>
      </c>
      <c r="AG2397" s="16"/>
      <c r="AH2397" s="16"/>
      <c r="AI2397" s="16"/>
    </row>
    <row r="2398" s="2" customFormat="1" ht="19" customHeight="1" spans="1:33">
      <c r="A2398" s="2">
        <v>1</v>
      </c>
      <c r="B2398" s="11" t="s">
        <v>227</v>
      </c>
      <c r="C2398" s="11" t="s">
        <v>406</v>
      </c>
      <c r="D2398" s="11" t="s">
        <v>407</v>
      </c>
      <c r="E2398" s="10" t="s">
        <v>42735</v>
      </c>
      <c r="F2398" s="11" t="s">
        <v>38885</v>
      </c>
      <c r="G2398" s="10" t="s">
        <v>46651</v>
      </c>
      <c r="H2398" s="11" t="s">
        <v>46652</v>
      </c>
      <c r="I2398" s="11" t="s">
        <v>46653</v>
      </c>
      <c r="J2398" s="11" t="s">
        <v>46654</v>
      </c>
      <c r="K2398" s="11" t="s">
        <v>2698</v>
      </c>
      <c r="L2398" s="11" t="s">
        <v>2695</v>
      </c>
      <c r="M2398" s="11" t="s">
        <v>46655</v>
      </c>
      <c r="N2398" s="11" t="s">
        <v>41377</v>
      </c>
      <c r="O2398" s="11" t="s">
        <v>41387</v>
      </c>
      <c r="P2398" s="11" t="s">
        <v>41449</v>
      </c>
      <c r="Q2398" s="11" t="s">
        <v>41411</v>
      </c>
      <c r="R2398" s="11" t="s">
        <v>41411</v>
      </c>
      <c r="S2398" s="17">
        <v>561.571591</v>
      </c>
      <c r="T2398" s="11" t="s">
        <v>41450</v>
      </c>
      <c r="U2398" s="17">
        <v>561.571591</v>
      </c>
      <c r="V2398" s="17">
        <v>0</v>
      </c>
      <c r="W2398" s="18">
        <f t="shared" si="159"/>
        <v>561.571591</v>
      </c>
      <c r="X2398" s="18">
        <f t="shared" si="160"/>
        <v>0</v>
      </c>
      <c r="Y2398" s="2">
        <v>561.571591</v>
      </c>
      <c r="Z2398" s="2" t="str">
        <f t="shared" si="161"/>
        <v>未整改</v>
      </c>
      <c r="AA2398" s="2" t="str">
        <f t="shared" si="162"/>
        <v>已整改</v>
      </c>
      <c r="AD2398" s="22" t="e">
        <f>VLOOKUP(H2398,'系统导出（基本表）'!R:R,1,0)</f>
        <v>#N/A</v>
      </c>
      <c r="AE2398" s="22" t="e">
        <f>VLOOKUP(I2398,'系统导出（基本表）'!Q:R,2,0)</f>
        <v>#N/A</v>
      </c>
      <c r="AF2398" s="2" t="e">
        <f>VLOOKUP(J2398,'系统导出（基本表）'!S:T,2,0)</f>
        <v>#N/A</v>
      </c>
      <c r="AG2398" s="24"/>
    </row>
    <row r="2399" s="1" customFormat="1" ht="19" customHeight="1" spans="2:35">
      <c r="B2399" s="10" t="s">
        <v>227</v>
      </c>
      <c r="C2399" s="10" t="s">
        <v>406</v>
      </c>
      <c r="D2399" s="10" t="s">
        <v>407</v>
      </c>
      <c r="E2399" s="10" t="s">
        <v>61</v>
      </c>
      <c r="F2399" s="10" t="s">
        <v>61</v>
      </c>
      <c r="G2399" s="10" t="s">
        <v>46656</v>
      </c>
      <c r="H2399" s="10" t="s">
        <v>46657</v>
      </c>
      <c r="I2399" s="10" t="s">
        <v>46658</v>
      </c>
      <c r="J2399" s="10" t="s">
        <v>46658</v>
      </c>
      <c r="K2399" s="10" t="s">
        <v>16062</v>
      </c>
      <c r="L2399" s="10" t="s">
        <v>16054</v>
      </c>
      <c r="M2399" s="10" t="s">
        <v>46659</v>
      </c>
      <c r="N2399" s="10" t="s">
        <v>61</v>
      </c>
      <c r="O2399" s="10" t="s">
        <v>41372</v>
      </c>
      <c r="P2399" s="10" t="s">
        <v>61</v>
      </c>
      <c r="Q2399" s="10" t="s">
        <v>41411</v>
      </c>
      <c r="R2399" s="10" t="s">
        <v>41411</v>
      </c>
      <c r="S2399" s="15">
        <v>192.15</v>
      </c>
      <c r="T2399" s="10" t="s">
        <v>41412</v>
      </c>
      <c r="U2399" s="15">
        <v>192.15</v>
      </c>
      <c r="V2399" s="15">
        <v>192.15</v>
      </c>
      <c r="W2399" s="16">
        <f t="shared" si="159"/>
        <v>0</v>
      </c>
      <c r="X2399" s="16">
        <f t="shared" si="160"/>
        <v>0</v>
      </c>
      <c r="Y2399" s="1">
        <v>192.15</v>
      </c>
      <c r="Z2399" s="1" t="str">
        <f t="shared" si="161"/>
        <v>未整改</v>
      </c>
      <c r="AA2399" s="1" t="str">
        <f t="shared" si="162"/>
        <v>已整改</v>
      </c>
      <c r="AC2399" s="3"/>
      <c r="AD2399" s="19" t="e">
        <f>VLOOKUP(H2399,'系统导出（基本表）'!R:R,1,0)</f>
        <v>#N/A</v>
      </c>
      <c r="AE2399" s="16" t="e">
        <f>VLOOKUP(I2399,'系统导出（基本表）'!Q:R,2,0)</f>
        <v>#N/A</v>
      </c>
      <c r="AF2399" s="16" t="e">
        <f>VLOOKUP(J2399,'系统导出（基本表）'!S:T,2,0)</f>
        <v>#N/A</v>
      </c>
      <c r="AG2399" s="16"/>
      <c r="AH2399" s="16"/>
      <c r="AI2399" s="16"/>
    </row>
    <row r="2400" s="1" customFormat="1" ht="19" customHeight="1" spans="2:35">
      <c r="B2400" s="10" t="s">
        <v>227</v>
      </c>
      <c r="C2400" s="10" t="s">
        <v>406</v>
      </c>
      <c r="D2400" s="10" t="s">
        <v>407</v>
      </c>
      <c r="E2400" s="10" t="s">
        <v>61</v>
      </c>
      <c r="F2400" s="10" t="s">
        <v>61</v>
      </c>
      <c r="G2400" s="10" t="s">
        <v>46660</v>
      </c>
      <c r="H2400" s="10" t="s">
        <v>46661</v>
      </c>
      <c r="I2400" s="10" t="s">
        <v>46662</v>
      </c>
      <c r="J2400" s="10" t="s">
        <v>46663</v>
      </c>
      <c r="K2400" s="10" t="s">
        <v>16062</v>
      </c>
      <c r="L2400" s="10" t="s">
        <v>16054</v>
      </c>
      <c r="M2400" s="10" t="s">
        <v>46659</v>
      </c>
      <c r="N2400" s="10" t="s">
        <v>61</v>
      </c>
      <c r="O2400" s="10" t="s">
        <v>41372</v>
      </c>
      <c r="P2400" s="10" t="s">
        <v>61</v>
      </c>
      <c r="Q2400" s="10" t="s">
        <v>41411</v>
      </c>
      <c r="R2400" s="10" t="s">
        <v>41411</v>
      </c>
      <c r="S2400" s="15">
        <v>140.24</v>
      </c>
      <c r="T2400" s="10" t="s">
        <v>41412</v>
      </c>
      <c r="U2400" s="15">
        <v>140.24</v>
      </c>
      <c r="V2400" s="15">
        <v>140.24</v>
      </c>
      <c r="W2400" s="16">
        <f t="shared" si="159"/>
        <v>0</v>
      </c>
      <c r="X2400" s="16">
        <f t="shared" si="160"/>
        <v>0</v>
      </c>
      <c r="Y2400" s="1">
        <v>140.24</v>
      </c>
      <c r="Z2400" s="1" t="str">
        <f t="shared" si="161"/>
        <v>未整改</v>
      </c>
      <c r="AA2400" s="1" t="str">
        <f t="shared" si="162"/>
        <v>已整改</v>
      </c>
      <c r="AC2400" s="3"/>
      <c r="AD2400" s="19" t="e">
        <f>VLOOKUP(H2400,'系统导出（基本表）'!R:R,1,0)</f>
        <v>#N/A</v>
      </c>
      <c r="AE2400" s="16" t="e">
        <f>VLOOKUP(I2400,'系统导出（基本表）'!Q:R,2,0)</f>
        <v>#N/A</v>
      </c>
      <c r="AF2400" s="16" t="e">
        <f>VLOOKUP(J2400,'系统导出（基本表）'!S:T,2,0)</f>
        <v>#N/A</v>
      </c>
      <c r="AG2400" s="16"/>
      <c r="AH2400" s="16"/>
      <c r="AI2400" s="16"/>
    </row>
    <row r="2401" s="1" customFormat="1" ht="19" customHeight="1" spans="2:35">
      <c r="B2401" s="10" t="s">
        <v>227</v>
      </c>
      <c r="C2401" s="10" t="s">
        <v>406</v>
      </c>
      <c r="D2401" s="10" t="s">
        <v>407</v>
      </c>
      <c r="E2401" s="10" t="s">
        <v>61</v>
      </c>
      <c r="F2401" s="10" t="s">
        <v>61</v>
      </c>
      <c r="G2401" s="10" t="s">
        <v>46656</v>
      </c>
      <c r="H2401" s="10" t="s">
        <v>46657</v>
      </c>
      <c r="I2401" s="10" t="s">
        <v>46658</v>
      </c>
      <c r="J2401" s="10" t="s">
        <v>46658</v>
      </c>
      <c r="K2401" s="10" t="s">
        <v>16062</v>
      </c>
      <c r="L2401" s="10" t="s">
        <v>16054</v>
      </c>
      <c r="M2401" s="10" t="s">
        <v>46659</v>
      </c>
      <c r="N2401" s="10" t="s">
        <v>61</v>
      </c>
      <c r="O2401" s="10" t="s">
        <v>41372</v>
      </c>
      <c r="P2401" s="10" t="s">
        <v>61</v>
      </c>
      <c r="Q2401" s="10" t="s">
        <v>41373</v>
      </c>
      <c r="R2401" s="10" t="s">
        <v>41374</v>
      </c>
      <c r="S2401" s="15">
        <v>1530</v>
      </c>
      <c r="T2401" s="10" t="s">
        <v>41374</v>
      </c>
      <c r="U2401" s="15">
        <v>1530</v>
      </c>
      <c r="V2401" s="15">
        <v>1530</v>
      </c>
      <c r="W2401" s="16">
        <f t="shared" si="159"/>
        <v>0</v>
      </c>
      <c r="X2401" s="16">
        <f t="shared" si="160"/>
        <v>0</v>
      </c>
      <c r="Y2401" s="1">
        <v>1530</v>
      </c>
      <c r="Z2401" s="1" t="str">
        <f t="shared" si="161"/>
        <v>未整改</v>
      </c>
      <c r="AA2401" s="1" t="str">
        <f t="shared" si="162"/>
        <v>已整改</v>
      </c>
      <c r="AC2401" s="3"/>
      <c r="AD2401" s="19" t="e">
        <f>VLOOKUP(H2401,'系统导出（基本表）'!R:R,1,0)</f>
        <v>#N/A</v>
      </c>
      <c r="AE2401" s="16" t="e">
        <f>VLOOKUP(I2401,'系统导出（基本表）'!Q:R,2,0)</f>
        <v>#N/A</v>
      </c>
      <c r="AF2401" s="16" t="e">
        <f>VLOOKUP(J2401,'系统导出（基本表）'!S:T,2,0)</f>
        <v>#N/A</v>
      </c>
      <c r="AG2401" s="16"/>
      <c r="AH2401" s="16"/>
      <c r="AI2401" s="16"/>
    </row>
    <row r="2402" s="1" customFormat="1" ht="19" customHeight="1" spans="2:35">
      <c r="B2402" s="10" t="s">
        <v>227</v>
      </c>
      <c r="C2402" s="10" t="s">
        <v>406</v>
      </c>
      <c r="D2402" s="10" t="s">
        <v>407</v>
      </c>
      <c r="E2402" s="10" t="s">
        <v>43375</v>
      </c>
      <c r="F2402" s="10" t="s">
        <v>39353</v>
      </c>
      <c r="G2402" s="10" t="s">
        <v>46664</v>
      </c>
      <c r="H2402" s="10" t="s">
        <v>46665</v>
      </c>
      <c r="I2402" s="10" t="s">
        <v>46666</v>
      </c>
      <c r="J2402" s="10" t="s">
        <v>46667</v>
      </c>
      <c r="K2402" s="10" t="s">
        <v>46668</v>
      </c>
      <c r="L2402" s="10" t="s">
        <v>46669</v>
      </c>
      <c r="M2402" s="10" t="s">
        <v>46670</v>
      </c>
      <c r="N2402" s="10" t="s">
        <v>41377</v>
      </c>
      <c r="O2402" s="10" t="s">
        <v>41378</v>
      </c>
      <c r="P2402" s="10" t="s">
        <v>41456</v>
      </c>
      <c r="Q2402" s="10" t="s">
        <v>41411</v>
      </c>
      <c r="R2402" s="10" t="s">
        <v>41411</v>
      </c>
      <c r="S2402" s="15">
        <v>1335.72</v>
      </c>
      <c r="T2402" s="10" t="s">
        <v>41463</v>
      </c>
      <c r="U2402" s="15">
        <v>1335.72</v>
      </c>
      <c r="V2402" s="15">
        <v>1133.19</v>
      </c>
      <c r="W2402" s="16">
        <f t="shared" si="159"/>
        <v>202.53</v>
      </c>
      <c r="X2402" s="16">
        <f t="shared" si="160"/>
        <v>0</v>
      </c>
      <c r="Y2402" s="1">
        <v>1335.72</v>
      </c>
      <c r="Z2402" s="1" t="str">
        <f t="shared" si="161"/>
        <v>未整改</v>
      </c>
      <c r="AA2402" s="1" t="str">
        <f t="shared" si="162"/>
        <v>已整改</v>
      </c>
      <c r="AC2402" s="3"/>
      <c r="AD2402" s="19" t="e">
        <f>VLOOKUP(H2402,'系统导出（基本表）'!R:R,1,0)</f>
        <v>#N/A</v>
      </c>
      <c r="AE2402" s="16" t="e">
        <f>VLOOKUP(I2402,'系统导出（基本表）'!Q:R,2,0)</f>
        <v>#N/A</v>
      </c>
      <c r="AF2402" s="16" t="e">
        <f>VLOOKUP(J2402,'系统导出（基本表）'!S:T,2,0)</f>
        <v>#N/A</v>
      </c>
      <c r="AG2402" s="16"/>
      <c r="AH2402" s="16"/>
      <c r="AI2402" s="16"/>
    </row>
    <row r="2403" s="2" customFormat="1" ht="19" customHeight="1" spans="1:33">
      <c r="A2403" s="2">
        <v>1</v>
      </c>
      <c r="B2403" s="11" t="s">
        <v>227</v>
      </c>
      <c r="C2403" s="11" t="s">
        <v>406</v>
      </c>
      <c r="D2403" s="11" t="s">
        <v>407</v>
      </c>
      <c r="E2403" s="10" t="s">
        <v>43375</v>
      </c>
      <c r="F2403" s="11" t="s">
        <v>39353</v>
      </c>
      <c r="G2403" s="10" t="s">
        <v>46664</v>
      </c>
      <c r="H2403" s="11" t="s">
        <v>46665</v>
      </c>
      <c r="I2403" s="11" t="s">
        <v>46666</v>
      </c>
      <c r="J2403" s="11" t="s">
        <v>46667</v>
      </c>
      <c r="K2403" s="11" t="s">
        <v>46668</v>
      </c>
      <c r="L2403" s="11" t="s">
        <v>46671</v>
      </c>
      <c r="M2403" s="11" t="s">
        <v>46670</v>
      </c>
      <c r="N2403" s="11" t="s">
        <v>41377</v>
      </c>
      <c r="O2403" s="11" t="s">
        <v>41387</v>
      </c>
      <c r="P2403" s="11" t="s">
        <v>41456</v>
      </c>
      <c r="Q2403" s="11" t="s">
        <v>41411</v>
      </c>
      <c r="R2403" s="11" t="s">
        <v>41411</v>
      </c>
      <c r="S2403" s="17">
        <v>202.53</v>
      </c>
      <c r="T2403" s="11" t="s">
        <v>41411</v>
      </c>
      <c r="U2403" s="17">
        <v>202.53</v>
      </c>
      <c r="V2403" s="17">
        <v>0</v>
      </c>
      <c r="W2403" s="18">
        <f t="shared" si="159"/>
        <v>202.53</v>
      </c>
      <c r="X2403" s="18">
        <f t="shared" si="160"/>
        <v>0</v>
      </c>
      <c r="Y2403" s="2">
        <v>202.53</v>
      </c>
      <c r="Z2403" s="2" t="str">
        <f t="shared" si="161"/>
        <v>未整改</v>
      </c>
      <c r="AA2403" s="2" t="str">
        <f t="shared" si="162"/>
        <v>已整改</v>
      </c>
      <c r="AD2403" s="22" t="e">
        <f>VLOOKUP(H2403,'系统导出（基本表）'!R:R,1,0)</f>
        <v>#N/A</v>
      </c>
      <c r="AE2403" s="22" t="e">
        <f>VLOOKUP(I2403,'系统导出（基本表）'!Q:R,2,0)</f>
        <v>#N/A</v>
      </c>
      <c r="AF2403" s="2" t="e">
        <f>VLOOKUP(J2403,'系统导出（基本表）'!S:T,2,0)</f>
        <v>#N/A</v>
      </c>
      <c r="AG2403" s="24"/>
    </row>
    <row r="2404" s="2" customFormat="1" ht="19" customHeight="1" spans="1:33">
      <c r="A2404" s="2">
        <v>1</v>
      </c>
      <c r="B2404" s="11" t="s">
        <v>227</v>
      </c>
      <c r="C2404" s="11" t="s">
        <v>406</v>
      </c>
      <c r="D2404" s="11" t="s">
        <v>407</v>
      </c>
      <c r="E2404" s="10" t="s">
        <v>42116</v>
      </c>
      <c r="F2404" s="11" t="s">
        <v>38686</v>
      </c>
      <c r="G2404" s="10" t="s">
        <v>46664</v>
      </c>
      <c r="H2404" s="11" t="s">
        <v>46665</v>
      </c>
      <c r="I2404" s="11" t="s">
        <v>46666</v>
      </c>
      <c r="J2404" s="11" t="s">
        <v>46667</v>
      </c>
      <c r="K2404" s="11" t="s">
        <v>46668</v>
      </c>
      <c r="L2404" s="11" t="s">
        <v>46671</v>
      </c>
      <c r="M2404" s="11" t="s">
        <v>46670</v>
      </c>
      <c r="N2404" s="11" t="s">
        <v>41377</v>
      </c>
      <c r="O2404" s="11" t="s">
        <v>41387</v>
      </c>
      <c r="P2404" s="11" t="s">
        <v>41456</v>
      </c>
      <c r="Q2404" s="11" t="s">
        <v>41411</v>
      </c>
      <c r="R2404" s="11" t="s">
        <v>41411</v>
      </c>
      <c r="S2404" s="17">
        <v>1100</v>
      </c>
      <c r="T2404" s="11" t="s">
        <v>41411</v>
      </c>
      <c r="U2404" s="17">
        <v>1100</v>
      </c>
      <c r="V2404" s="17">
        <v>0</v>
      </c>
      <c r="W2404" s="18">
        <f t="shared" si="159"/>
        <v>1100</v>
      </c>
      <c r="X2404" s="18">
        <f t="shared" si="160"/>
        <v>0</v>
      </c>
      <c r="Y2404" s="2">
        <v>1100</v>
      </c>
      <c r="Z2404" s="2" t="str">
        <f t="shared" si="161"/>
        <v>未整改</v>
      </c>
      <c r="AA2404" s="2" t="str">
        <f t="shared" si="162"/>
        <v>已整改</v>
      </c>
      <c r="AD2404" s="22" t="e">
        <f>VLOOKUP(H2404,'系统导出（基本表）'!R:R,1,0)</f>
        <v>#N/A</v>
      </c>
      <c r="AE2404" s="22" t="e">
        <f>VLOOKUP(I2404,'系统导出（基本表）'!Q:R,2,0)</f>
        <v>#N/A</v>
      </c>
      <c r="AF2404" s="2" t="e">
        <f>VLOOKUP(J2404,'系统导出（基本表）'!S:T,2,0)</f>
        <v>#N/A</v>
      </c>
      <c r="AG2404" s="24"/>
    </row>
    <row r="2405" s="1" customFormat="1" ht="19" customHeight="1" spans="2:35">
      <c r="B2405" s="10" t="s">
        <v>227</v>
      </c>
      <c r="C2405" s="10" t="s">
        <v>406</v>
      </c>
      <c r="D2405" s="10" t="s">
        <v>407</v>
      </c>
      <c r="E2405" s="10" t="s">
        <v>41830</v>
      </c>
      <c r="F2405" s="10" t="s">
        <v>38686</v>
      </c>
      <c r="G2405" s="10" t="s">
        <v>46664</v>
      </c>
      <c r="H2405" s="10" t="s">
        <v>46665</v>
      </c>
      <c r="I2405" s="10" t="s">
        <v>46666</v>
      </c>
      <c r="J2405" s="10" t="s">
        <v>46667</v>
      </c>
      <c r="K2405" s="10" t="s">
        <v>46668</v>
      </c>
      <c r="L2405" s="10" t="s">
        <v>46669</v>
      </c>
      <c r="M2405" s="10" t="s">
        <v>46670</v>
      </c>
      <c r="N2405" s="10" t="s">
        <v>41377</v>
      </c>
      <c r="O2405" s="10" t="s">
        <v>41378</v>
      </c>
      <c r="P2405" s="10" t="s">
        <v>41456</v>
      </c>
      <c r="Q2405" s="10" t="s">
        <v>41411</v>
      </c>
      <c r="R2405" s="10" t="s">
        <v>41411</v>
      </c>
      <c r="S2405" s="15">
        <v>1000</v>
      </c>
      <c r="T2405" s="10" t="s">
        <v>41463</v>
      </c>
      <c r="U2405" s="15">
        <v>950.32183</v>
      </c>
      <c r="V2405" s="15">
        <v>0</v>
      </c>
      <c r="W2405" s="16">
        <f t="shared" si="159"/>
        <v>1000</v>
      </c>
      <c r="X2405" s="16">
        <f t="shared" si="160"/>
        <v>49.67817</v>
      </c>
      <c r="Y2405" s="1">
        <v>950.32183</v>
      </c>
      <c r="Z2405" s="1" t="str">
        <f t="shared" si="161"/>
        <v>未整改</v>
      </c>
      <c r="AA2405" s="1" t="str">
        <f t="shared" si="162"/>
        <v>未整改</v>
      </c>
      <c r="AC2405" s="3"/>
      <c r="AD2405" s="19" t="e">
        <f>VLOOKUP(H2405,'系统导出（基本表）'!R:R,1,0)</f>
        <v>#N/A</v>
      </c>
      <c r="AE2405" s="16" t="e">
        <f>VLOOKUP(I2405,'系统导出（基本表）'!Q:R,2,0)</f>
        <v>#N/A</v>
      </c>
      <c r="AF2405" s="16" t="e">
        <f>VLOOKUP(J2405,'系统导出（基本表）'!S:T,2,0)</f>
        <v>#N/A</v>
      </c>
      <c r="AG2405" s="16"/>
      <c r="AH2405" s="16"/>
      <c r="AI2405" s="16"/>
    </row>
    <row r="2406" s="1" customFormat="1" ht="19" customHeight="1" spans="2:35">
      <c r="B2406" s="10" t="s">
        <v>227</v>
      </c>
      <c r="C2406" s="10" t="s">
        <v>406</v>
      </c>
      <c r="D2406" s="10" t="s">
        <v>407</v>
      </c>
      <c r="E2406" s="10" t="s">
        <v>41830</v>
      </c>
      <c r="F2406" s="10" t="s">
        <v>38686</v>
      </c>
      <c r="G2406" s="10" t="s">
        <v>46664</v>
      </c>
      <c r="H2406" s="10" t="s">
        <v>46665</v>
      </c>
      <c r="I2406" s="10" t="s">
        <v>46666</v>
      </c>
      <c r="J2406" s="10" t="s">
        <v>46667</v>
      </c>
      <c r="K2406" s="10" t="s">
        <v>46668</v>
      </c>
      <c r="L2406" s="10" t="s">
        <v>46669</v>
      </c>
      <c r="M2406" s="10" t="s">
        <v>46670</v>
      </c>
      <c r="N2406" s="10" t="s">
        <v>41377</v>
      </c>
      <c r="O2406" s="10" t="s">
        <v>41378</v>
      </c>
      <c r="P2406" s="10" t="s">
        <v>41456</v>
      </c>
      <c r="Q2406" s="10" t="s">
        <v>41411</v>
      </c>
      <c r="R2406" s="10" t="s">
        <v>41411</v>
      </c>
      <c r="S2406" s="15">
        <v>1100</v>
      </c>
      <c r="T2406" s="10" t="s">
        <v>41463</v>
      </c>
      <c r="U2406" s="15">
        <v>1100</v>
      </c>
      <c r="V2406" s="15">
        <v>0</v>
      </c>
      <c r="W2406" s="16">
        <f t="shared" si="159"/>
        <v>1100</v>
      </c>
      <c r="X2406" s="16">
        <f t="shared" si="160"/>
        <v>0</v>
      </c>
      <c r="Y2406" s="1">
        <v>1100</v>
      </c>
      <c r="Z2406" s="1" t="str">
        <f t="shared" si="161"/>
        <v>未整改</v>
      </c>
      <c r="AA2406" s="1" t="str">
        <f t="shared" si="162"/>
        <v>已整改</v>
      </c>
      <c r="AC2406" s="3"/>
      <c r="AD2406" s="19" t="e">
        <f>VLOOKUP(H2406,'系统导出（基本表）'!R:R,1,0)</f>
        <v>#N/A</v>
      </c>
      <c r="AE2406" s="16" t="e">
        <f>VLOOKUP(I2406,'系统导出（基本表）'!Q:R,2,0)</f>
        <v>#N/A</v>
      </c>
      <c r="AF2406" s="16" t="e">
        <f>VLOOKUP(J2406,'系统导出（基本表）'!S:T,2,0)</f>
        <v>#N/A</v>
      </c>
      <c r="AG2406" s="16"/>
      <c r="AH2406" s="16"/>
      <c r="AI2406" s="16"/>
    </row>
    <row r="2407" s="2" customFormat="1" ht="19" customHeight="1" spans="1:33">
      <c r="A2407" s="2">
        <v>1</v>
      </c>
      <c r="B2407" s="11" t="s">
        <v>227</v>
      </c>
      <c r="C2407" s="11" t="s">
        <v>406</v>
      </c>
      <c r="D2407" s="11" t="s">
        <v>407</v>
      </c>
      <c r="E2407" s="10" t="s">
        <v>42116</v>
      </c>
      <c r="F2407" s="11" t="s">
        <v>38686</v>
      </c>
      <c r="G2407" s="10" t="s">
        <v>46664</v>
      </c>
      <c r="H2407" s="11" t="s">
        <v>46665</v>
      </c>
      <c r="I2407" s="11" t="s">
        <v>46666</v>
      </c>
      <c r="J2407" s="11" t="s">
        <v>46667</v>
      </c>
      <c r="K2407" s="11" t="s">
        <v>46668</v>
      </c>
      <c r="L2407" s="11" t="s">
        <v>46671</v>
      </c>
      <c r="M2407" s="11" t="s">
        <v>46670</v>
      </c>
      <c r="N2407" s="11" t="s">
        <v>41377</v>
      </c>
      <c r="O2407" s="11" t="s">
        <v>41387</v>
      </c>
      <c r="P2407" s="11" t="s">
        <v>41456</v>
      </c>
      <c r="Q2407" s="11" t="s">
        <v>41411</v>
      </c>
      <c r="R2407" s="11" t="s">
        <v>41411</v>
      </c>
      <c r="S2407" s="17">
        <v>1000</v>
      </c>
      <c r="T2407" s="11" t="s">
        <v>41411</v>
      </c>
      <c r="U2407" s="17">
        <v>950.37</v>
      </c>
      <c r="V2407" s="17">
        <v>0</v>
      </c>
      <c r="W2407" s="18">
        <f t="shared" si="159"/>
        <v>1000</v>
      </c>
      <c r="X2407" s="18">
        <f t="shared" si="160"/>
        <v>49.63</v>
      </c>
      <c r="Y2407" s="2">
        <v>950.37</v>
      </c>
      <c r="Z2407" s="2" t="str">
        <f t="shared" si="161"/>
        <v>未整改</v>
      </c>
      <c r="AA2407" s="2" t="str">
        <f t="shared" si="162"/>
        <v>未整改</v>
      </c>
      <c r="AD2407" s="22" t="e">
        <f>VLOOKUP(H2407,'系统导出（基本表）'!R:R,1,0)</f>
        <v>#N/A</v>
      </c>
      <c r="AE2407" s="22" t="e">
        <f>VLOOKUP(I2407,'系统导出（基本表）'!Q:R,2,0)</f>
        <v>#N/A</v>
      </c>
      <c r="AF2407" s="2" t="e">
        <f>VLOOKUP(J2407,'系统导出（基本表）'!S:T,2,0)</f>
        <v>#N/A</v>
      </c>
      <c r="AG2407" s="24"/>
    </row>
    <row r="2408" s="1" customFormat="1" ht="19" customHeight="1" spans="2:35">
      <c r="B2408" s="10" t="s">
        <v>227</v>
      </c>
      <c r="C2408" s="10" t="s">
        <v>406</v>
      </c>
      <c r="D2408" s="10" t="s">
        <v>407</v>
      </c>
      <c r="E2408" s="10" t="s">
        <v>61</v>
      </c>
      <c r="F2408" s="10" t="s">
        <v>61</v>
      </c>
      <c r="G2408" s="10" t="s">
        <v>46664</v>
      </c>
      <c r="H2408" s="10" t="s">
        <v>46665</v>
      </c>
      <c r="I2408" s="10" t="s">
        <v>46666</v>
      </c>
      <c r="J2408" s="10" t="s">
        <v>46667</v>
      </c>
      <c r="K2408" s="10" t="s">
        <v>46668</v>
      </c>
      <c r="L2408" s="10" t="s">
        <v>46669</v>
      </c>
      <c r="M2408" s="10" t="s">
        <v>46670</v>
      </c>
      <c r="N2408" s="10" t="s">
        <v>61</v>
      </c>
      <c r="O2408" s="10" t="s">
        <v>41372</v>
      </c>
      <c r="P2408" s="10" t="s">
        <v>61</v>
      </c>
      <c r="Q2408" s="10" t="s">
        <v>41411</v>
      </c>
      <c r="R2408" s="10" t="s">
        <v>41411</v>
      </c>
      <c r="S2408" s="15">
        <v>2176.21</v>
      </c>
      <c r="T2408" s="10" t="s">
        <v>41412</v>
      </c>
      <c r="U2408" s="15">
        <v>1996.04</v>
      </c>
      <c r="V2408" s="15">
        <v>1996.04</v>
      </c>
      <c r="W2408" s="16">
        <f t="shared" si="159"/>
        <v>180.17</v>
      </c>
      <c r="X2408" s="16">
        <f t="shared" si="160"/>
        <v>180.17</v>
      </c>
      <c r="Y2408" s="1">
        <v>1996.04</v>
      </c>
      <c r="Z2408" s="1" t="str">
        <f t="shared" si="161"/>
        <v>未整改</v>
      </c>
      <c r="AA2408" s="1" t="str">
        <f t="shared" si="162"/>
        <v>未整改</v>
      </c>
      <c r="AC2408" s="3"/>
      <c r="AD2408" s="19" t="e">
        <f>VLOOKUP(H2408,'系统导出（基本表）'!R:R,1,0)</f>
        <v>#N/A</v>
      </c>
      <c r="AE2408" s="16" t="e">
        <f>VLOOKUP(I2408,'系统导出（基本表）'!Q:R,2,0)</f>
        <v>#N/A</v>
      </c>
      <c r="AF2408" s="16" t="e">
        <f>VLOOKUP(J2408,'系统导出（基本表）'!S:T,2,0)</f>
        <v>#N/A</v>
      </c>
      <c r="AG2408" s="16"/>
      <c r="AH2408" s="16"/>
      <c r="AI2408" s="16"/>
    </row>
    <row r="2409" s="1" customFormat="1" ht="19" customHeight="1" spans="2:35">
      <c r="B2409" s="10" t="s">
        <v>227</v>
      </c>
      <c r="C2409" s="10" t="s">
        <v>406</v>
      </c>
      <c r="D2409" s="10" t="s">
        <v>407</v>
      </c>
      <c r="E2409" s="10" t="s">
        <v>41830</v>
      </c>
      <c r="F2409" s="10" t="s">
        <v>38686</v>
      </c>
      <c r="G2409" s="10" t="s">
        <v>46672</v>
      </c>
      <c r="H2409" s="10" t="s">
        <v>46673</v>
      </c>
      <c r="I2409" s="10" t="s">
        <v>46674</v>
      </c>
      <c r="J2409" s="10" t="s">
        <v>46675</v>
      </c>
      <c r="K2409" s="10" t="s">
        <v>31058</v>
      </c>
      <c r="L2409" s="10" t="s">
        <v>46676</v>
      </c>
      <c r="M2409" s="10" t="s">
        <v>46677</v>
      </c>
      <c r="N2409" s="10" t="s">
        <v>41377</v>
      </c>
      <c r="O2409" s="10" t="s">
        <v>41378</v>
      </c>
      <c r="P2409" s="10" t="s">
        <v>41456</v>
      </c>
      <c r="Q2409" s="10" t="s">
        <v>41411</v>
      </c>
      <c r="R2409" s="10" t="s">
        <v>41411</v>
      </c>
      <c r="S2409" s="15">
        <v>6700</v>
      </c>
      <c r="T2409" s="10" t="s">
        <v>41463</v>
      </c>
      <c r="U2409" s="15">
        <v>6700</v>
      </c>
      <c r="V2409" s="15">
        <v>6700</v>
      </c>
      <c r="W2409" s="16">
        <f t="shared" si="159"/>
        <v>0</v>
      </c>
      <c r="X2409" s="16">
        <f t="shared" si="160"/>
        <v>0</v>
      </c>
      <c r="Y2409" s="1">
        <v>6700</v>
      </c>
      <c r="Z2409" s="1" t="str">
        <f t="shared" si="161"/>
        <v>未整改</v>
      </c>
      <c r="AA2409" s="1" t="str">
        <f t="shared" si="162"/>
        <v>已整改</v>
      </c>
      <c r="AC2409" s="3"/>
      <c r="AD2409" s="19" t="e">
        <f>VLOOKUP(H2409,'系统导出（基本表）'!R:R,1,0)</f>
        <v>#N/A</v>
      </c>
      <c r="AE2409" s="16" t="e">
        <f>VLOOKUP(I2409,'系统导出（基本表）'!Q:R,2,0)</f>
        <v>#N/A</v>
      </c>
      <c r="AF2409" s="16" t="e">
        <f>VLOOKUP(J2409,'系统导出（基本表）'!S:T,2,0)</f>
        <v>#N/A</v>
      </c>
      <c r="AG2409" s="16"/>
      <c r="AH2409" s="16"/>
      <c r="AI2409" s="16"/>
    </row>
    <row r="2410" s="1" customFormat="1" ht="19" customHeight="1" spans="2:35">
      <c r="B2410" s="10" t="s">
        <v>227</v>
      </c>
      <c r="C2410" s="10" t="s">
        <v>406</v>
      </c>
      <c r="D2410" s="10" t="s">
        <v>407</v>
      </c>
      <c r="E2410" s="10" t="s">
        <v>41830</v>
      </c>
      <c r="F2410" s="10" t="s">
        <v>38686</v>
      </c>
      <c r="G2410" s="10" t="s">
        <v>46672</v>
      </c>
      <c r="H2410" s="10" t="s">
        <v>46673</v>
      </c>
      <c r="I2410" s="10" t="s">
        <v>46674</v>
      </c>
      <c r="J2410" s="10" t="s">
        <v>46675</v>
      </c>
      <c r="K2410" s="10" t="s">
        <v>31058</v>
      </c>
      <c r="L2410" s="10" t="s">
        <v>46676</v>
      </c>
      <c r="M2410" s="10" t="s">
        <v>46677</v>
      </c>
      <c r="N2410" s="10" t="s">
        <v>41377</v>
      </c>
      <c r="O2410" s="10" t="s">
        <v>41378</v>
      </c>
      <c r="P2410" s="10" t="s">
        <v>41456</v>
      </c>
      <c r="Q2410" s="10" t="s">
        <v>41411</v>
      </c>
      <c r="R2410" s="10" t="s">
        <v>41411</v>
      </c>
      <c r="S2410" s="15">
        <v>10000</v>
      </c>
      <c r="T2410" s="10" t="s">
        <v>41463</v>
      </c>
      <c r="U2410" s="15">
        <v>10000</v>
      </c>
      <c r="V2410" s="15">
        <v>10000</v>
      </c>
      <c r="W2410" s="16">
        <f t="shared" si="159"/>
        <v>0</v>
      </c>
      <c r="X2410" s="16">
        <f t="shared" si="160"/>
        <v>0</v>
      </c>
      <c r="Y2410" s="1">
        <v>10000</v>
      </c>
      <c r="Z2410" s="1" t="str">
        <f t="shared" si="161"/>
        <v>未整改</v>
      </c>
      <c r="AA2410" s="1" t="str">
        <f t="shared" si="162"/>
        <v>已整改</v>
      </c>
      <c r="AC2410" s="3"/>
      <c r="AD2410" s="19" t="e">
        <f>VLOOKUP(H2410,'系统导出（基本表）'!R:R,1,0)</f>
        <v>#N/A</v>
      </c>
      <c r="AE2410" s="16" t="e">
        <f>VLOOKUP(I2410,'系统导出（基本表）'!Q:R,2,0)</f>
        <v>#N/A</v>
      </c>
      <c r="AF2410" s="16" t="e">
        <f>VLOOKUP(J2410,'系统导出（基本表）'!S:T,2,0)</f>
        <v>#N/A</v>
      </c>
      <c r="AG2410" s="16"/>
      <c r="AH2410" s="16"/>
      <c r="AI2410" s="16"/>
    </row>
    <row r="2411" s="1" customFormat="1" ht="19" customHeight="1" spans="2:35">
      <c r="B2411" s="10" t="s">
        <v>103</v>
      </c>
      <c r="C2411" s="10" t="s">
        <v>554</v>
      </c>
      <c r="D2411" s="10" t="s">
        <v>555</v>
      </c>
      <c r="E2411" s="10" t="s">
        <v>61</v>
      </c>
      <c r="F2411" s="10" t="s">
        <v>61</v>
      </c>
      <c r="G2411" s="10" t="s">
        <v>22910</v>
      </c>
      <c r="H2411" s="10" t="s">
        <v>22905</v>
      </c>
      <c r="I2411" s="10" t="s">
        <v>22904</v>
      </c>
      <c r="J2411" s="10" t="s">
        <v>22904</v>
      </c>
      <c r="K2411" s="10" t="s">
        <v>565</v>
      </c>
      <c r="L2411" s="10" t="s">
        <v>562</v>
      </c>
      <c r="M2411" s="10" t="s">
        <v>46678</v>
      </c>
      <c r="N2411" s="10" t="s">
        <v>61</v>
      </c>
      <c r="O2411" s="10" t="s">
        <v>41372</v>
      </c>
      <c r="P2411" s="10" t="s">
        <v>61</v>
      </c>
      <c r="Q2411" s="10" t="s">
        <v>41411</v>
      </c>
      <c r="R2411" s="10" t="s">
        <v>41411</v>
      </c>
      <c r="S2411" s="15">
        <v>735.24</v>
      </c>
      <c r="T2411" s="10" t="s">
        <v>41412</v>
      </c>
      <c r="U2411" s="15">
        <v>735.24</v>
      </c>
      <c r="V2411" s="15">
        <v>735.24</v>
      </c>
      <c r="W2411" s="16">
        <f t="shared" si="159"/>
        <v>0</v>
      </c>
      <c r="X2411" s="16">
        <f t="shared" si="160"/>
        <v>0</v>
      </c>
      <c r="Y2411" s="1">
        <v>735.24</v>
      </c>
      <c r="Z2411" s="1" t="str">
        <f t="shared" si="161"/>
        <v>未整改</v>
      </c>
      <c r="AA2411" s="1" t="str">
        <f t="shared" si="162"/>
        <v>已整改</v>
      </c>
      <c r="AC2411" s="3"/>
      <c r="AD2411" s="19" t="e">
        <f>VLOOKUP(H2411,'系统导出（基本表）'!R:R,1,0)</f>
        <v>#N/A</v>
      </c>
      <c r="AE2411" s="16" t="e">
        <f>VLOOKUP(I2411,'系统导出（基本表）'!Q:R,2,0)</f>
        <v>#N/A</v>
      </c>
      <c r="AF2411" s="16" t="e">
        <f>VLOOKUP(J2411,'系统导出（基本表）'!S:T,2,0)</f>
        <v>#N/A</v>
      </c>
      <c r="AG2411" s="16"/>
      <c r="AH2411" s="16"/>
      <c r="AI2411" s="16"/>
    </row>
    <row r="2412" s="1" customFormat="1" ht="19" customHeight="1" spans="2:35">
      <c r="B2412" s="10" t="s">
        <v>103</v>
      </c>
      <c r="C2412" s="10" t="s">
        <v>104</v>
      </c>
      <c r="D2412" s="10" t="s">
        <v>105</v>
      </c>
      <c r="E2412" s="10" t="s">
        <v>46679</v>
      </c>
      <c r="F2412" s="10" t="s">
        <v>46680</v>
      </c>
      <c r="G2412" s="10" t="s">
        <v>46681</v>
      </c>
      <c r="H2412" s="10" t="s">
        <v>39866</v>
      </c>
      <c r="I2412" s="10" t="s">
        <v>39865</v>
      </c>
      <c r="J2412" s="10" t="s">
        <v>46682</v>
      </c>
      <c r="K2412" s="10" t="s">
        <v>4244</v>
      </c>
      <c r="L2412" s="10" t="s">
        <v>5998</v>
      </c>
      <c r="M2412" s="10" t="s">
        <v>46683</v>
      </c>
      <c r="N2412" s="10" t="s">
        <v>41377</v>
      </c>
      <c r="O2412" s="10" t="s">
        <v>41378</v>
      </c>
      <c r="P2412" s="10" t="s">
        <v>41456</v>
      </c>
      <c r="Q2412" s="10" t="s">
        <v>41411</v>
      </c>
      <c r="R2412" s="10" t="s">
        <v>41411</v>
      </c>
      <c r="S2412" s="15">
        <v>20000</v>
      </c>
      <c r="T2412" s="10" t="s">
        <v>41463</v>
      </c>
      <c r="U2412" s="15">
        <v>0</v>
      </c>
      <c r="V2412" s="15">
        <v>0</v>
      </c>
      <c r="W2412" s="16">
        <f t="shared" si="159"/>
        <v>20000</v>
      </c>
      <c r="X2412" s="16">
        <f t="shared" si="160"/>
        <v>20000</v>
      </c>
      <c r="Y2412" s="1">
        <v>0</v>
      </c>
      <c r="Z2412" s="1" t="str">
        <f t="shared" si="161"/>
        <v>未整改</v>
      </c>
      <c r="AA2412" s="1" t="str">
        <f t="shared" si="162"/>
        <v>未整改</v>
      </c>
      <c r="AC2412" s="3"/>
      <c r="AD2412" s="19" t="str">
        <f>VLOOKUP(H2412,'系统导出（基本表）'!R:R,1,0)</f>
        <v>P18511302-0007</v>
      </c>
      <c r="AE2412" s="16" t="str">
        <f>VLOOKUP(I2412,'系统导出（基本表）'!Q:R,2,0)</f>
        <v>P18511302-0007</v>
      </c>
      <c r="AF2412" s="16" t="e">
        <f>VLOOKUP(J2412,'系统导出（基本表）'!S:T,2,0)</f>
        <v>#N/A</v>
      </c>
      <c r="AG2412" s="16"/>
      <c r="AH2412" s="16"/>
      <c r="AI2412" s="16"/>
    </row>
    <row r="2413" s="2" customFormat="1" ht="19" customHeight="1" spans="1:33">
      <c r="A2413" s="2">
        <v>1</v>
      </c>
      <c r="B2413" s="11" t="s">
        <v>103</v>
      </c>
      <c r="C2413" s="11" t="s">
        <v>104</v>
      </c>
      <c r="D2413" s="11" t="s">
        <v>105</v>
      </c>
      <c r="E2413" s="10" t="s">
        <v>42735</v>
      </c>
      <c r="F2413" s="11" t="s">
        <v>38885</v>
      </c>
      <c r="G2413" s="10" t="s">
        <v>46684</v>
      </c>
      <c r="H2413" s="11" t="s">
        <v>39873</v>
      </c>
      <c r="I2413" s="11" t="s">
        <v>39872</v>
      </c>
      <c r="J2413" s="11" t="s">
        <v>39872</v>
      </c>
      <c r="K2413" s="11" t="s">
        <v>4244</v>
      </c>
      <c r="L2413" s="11" t="s">
        <v>6005</v>
      </c>
      <c r="M2413" s="11" t="s">
        <v>46683</v>
      </c>
      <c r="N2413" s="11" t="s">
        <v>41377</v>
      </c>
      <c r="O2413" s="11" t="s">
        <v>41387</v>
      </c>
      <c r="P2413" s="11" t="s">
        <v>41449</v>
      </c>
      <c r="Q2413" s="11" t="s">
        <v>41411</v>
      </c>
      <c r="R2413" s="11" t="s">
        <v>41411</v>
      </c>
      <c r="S2413" s="17">
        <v>1637.41</v>
      </c>
      <c r="T2413" s="11" t="s">
        <v>41450</v>
      </c>
      <c r="U2413" s="17">
        <v>0</v>
      </c>
      <c r="V2413" s="17">
        <v>0</v>
      </c>
      <c r="W2413" s="18">
        <f t="shared" si="159"/>
        <v>1637.41</v>
      </c>
      <c r="X2413" s="18">
        <f t="shared" si="160"/>
        <v>1637.41</v>
      </c>
      <c r="Y2413" s="2">
        <v>0</v>
      </c>
      <c r="Z2413" s="2" t="str">
        <f t="shared" si="161"/>
        <v>未整改</v>
      </c>
      <c r="AA2413" s="2" t="str">
        <f t="shared" si="162"/>
        <v>未整改</v>
      </c>
      <c r="AD2413" s="22" t="str">
        <f>VLOOKUP(H2413,'系统导出（基本表）'!R:R,1,0)</f>
        <v>P21511302-0008</v>
      </c>
      <c r="AE2413" s="22" t="str">
        <f>VLOOKUP(I2413,'系统导出（基本表）'!Q:R,2,0)</f>
        <v>P21511302-0008</v>
      </c>
      <c r="AF2413" s="2" t="e">
        <f>VLOOKUP(J2413,'系统导出（基本表）'!S:T,2,0)</f>
        <v>#N/A</v>
      </c>
      <c r="AG2413" s="24"/>
    </row>
    <row r="2414" s="2" customFormat="1" ht="19" customHeight="1" spans="1:33">
      <c r="A2414" s="2">
        <v>1</v>
      </c>
      <c r="B2414" s="11" t="s">
        <v>103</v>
      </c>
      <c r="C2414" s="11" t="s">
        <v>104</v>
      </c>
      <c r="D2414" s="11" t="s">
        <v>105</v>
      </c>
      <c r="E2414" s="10" t="s">
        <v>41527</v>
      </c>
      <c r="F2414" s="11" t="s">
        <v>38538</v>
      </c>
      <c r="G2414" s="10" t="s">
        <v>24469</v>
      </c>
      <c r="H2414" s="11" t="s">
        <v>24464</v>
      </c>
      <c r="I2414" s="11" t="s">
        <v>24463</v>
      </c>
      <c r="J2414" s="11" t="s">
        <v>24463</v>
      </c>
      <c r="K2414" s="11" t="s">
        <v>4244</v>
      </c>
      <c r="L2414" s="11" t="s">
        <v>6005</v>
      </c>
      <c r="M2414" s="11" t="s">
        <v>46683</v>
      </c>
      <c r="N2414" s="11" t="s">
        <v>41377</v>
      </c>
      <c r="O2414" s="11" t="s">
        <v>41387</v>
      </c>
      <c r="P2414" s="11" t="s">
        <v>41456</v>
      </c>
      <c r="Q2414" s="11" t="s">
        <v>41411</v>
      </c>
      <c r="R2414" s="11" t="s">
        <v>41411</v>
      </c>
      <c r="S2414" s="17">
        <v>1521.8</v>
      </c>
      <c r="T2414" s="11" t="s">
        <v>41411</v>
      </c>
      <c r="U2414" s="17">
        <v>0</v>
      </c>
      <c r="V2414" s="17">
        <v>0</v>
      </c>
      <c r="W2414" s="18">
        <f t="shared" si="159"/>
        <v>1521.8</v>
      </c>
      <c r="X2414" s="18">
        <f t="shared" si="160"/>
        <v>1521.8</v>
      </c>
      <c r="Y2414" s="2">
        <v>0</v>
      </c>
      <c r="Z2414" s="2" t="str">
        <f t="shared" si="161"/>
        <v>未整改</v>
      </c>
      <c r="AA2414" s="2" t="str">
        <f t="shared" si="162"/>
        <v>未整改</v>
      </c>
      <c r="AD2414" s="22" t="e">
        <f>VLOOKUP(H2414,'系统导出（基本表）'!R:R,1,0)</f>
        <v>#N/A</v>
      </c>
      <c r="AE2414" s="22" t="e">
        <f>VLOOKUP(I2414,'系统导出（基本表）'!Q:R,2,0)</f>
        <v>#N/A</v>
      </c>
      <c r="AF2414" s="2" t="e">
        <f>VLOOKUP(J2414,'系统导出（基本表）'!S:T,2,0)</f>
        <v>#N/A</v>
      </c>
      <c r="AG2414" s="24"/>
    </row>
    <row r="2415" s="2" customFormat="1" ht="19" customHeight="1" spans="1:33">
      <c r="A2415" s="2">
        <v>1</v>
      </c>
      <c r="B2415" s="11" t="s">
        <v>103</v>
      </c>
      <c r="C2415" s="11" t="s">
        <v>104</v>
      </c>
      <c r="D2415" s="11" t="s">
        <v>105</v>
      </c>
      <c r="E2415" s="10" t="s">
        <v>41493</v>
      </c>
      <c r="F2415" s="11" t="s">
        <v>39074</v>
      </c>
      <c r="G2415" s="10" t="s">
        <v>46685</v>
      </c>
      <c r="H2415" s="11" t="s">
        <v>39883</v>
      </c>
      <c r="I2415" s="11" t="s">
        <v>39882</v>
      </c>
      <c r="J2415" s="11" t="s">
        <v>46686</v>
      </c>
      <c r="K2415" s="11" t="s">
        <v>4244</v>
      </c>
      <c r="L2415" s="11" t="s">
        <v>6005</v>
      </c>
      <c r="M2415" s="11" t="s">
        <v>46683</v>
      </c>
      <c r="N2415" s="11" t="s">
        <v>41377</v>
      </c>
      <c r="O2415" s="11" t="s">
        <v>41387</v>
      </c>
      <c r="P2415" s="11" t="s">
        <v>41456</v>
      </c>
      <c r="Q2415" s="11" t="s">
        <v>41411</v>
      </c>
      <c r="R2415" s="11" t="s">
        <v>41411</v>
      </c>
      <c r="S2415" s="17">
        <v>2724.5065</v>
      </c>
      <c r="T2415" s="11" t="s">
        <v>41411</v>
      </c>
      <c r="U2415" s="17">
        <v>0</v>
      </c>
      <c r="V2415" s="17">
        <v>0</v>
      </c>
      <c r="W2415" s="18">
        <f t="shared" si="159"/>
        <v>2724.5065</v>
      </c>
      <c r="X2415" s="18">
        <f t="shared" si="160"/>
        <v>2724.5065</v>
      </c>
      <c r="Y2415" s="2">
        <v>0</v>
      </c>
      <c r="Z2415" s="2" t="str">
        <f t="shared" si="161"/>
        <v>未整改</v>
      </c>
      <c r="AA2415" s="2" t="str">
        <f t="shared" si="162"/>
        <v>未整改</v>
      </c>
      <c r="AD2415" s="22" t="str">
        <f>VLOOKUP(H2415,'系统导出（基本表）'!R:R,1,0)</f>
        <v>P21511302-0002</v>
      </c>
      <c r="AE2415" s="22" t="str">
        <f>VLOOKUP(I2415,'系统导出（基本表）'!Q:R,2,0)</f>
        <v>P21511302-0002</v>
      </c>
      <c r="AF2415" s="2" t="e">
        <f>VLOOKUP(J2415,'系统导出（基本表）'!S:T,2,0)</f>
        <v>#N/A</v>
      </c>
      <c r="AG2415" s="24"/>
    </row>
    <row r="2416" s="2" customFormat="1" ht="19" customHeight="1" spans="1:33">
      <c r="A2416" s="2">
        <v>1</v>
      </c>
      <c r="B2416" s="11" t="s">
        <v>103</v>
      </c>
      <c r="C2416" s="11" t="s">
        <v>104</v>
      </c>
      <c r="D2416" s="11" t="s">
        <v>105</v>
      </c>
      <c r="E2416" s="10" t="s">
        <v>43361</v>
      </c>
      <c r="F2416" s="11" t="s">
        <v>39606</v>
      </c>
      <c r="G2416" s="10" t="s">
        <v>46687</v>
      </c>
      <c r="H2416" s="11" t="s">
        <v>46688</v>
      </c>
      <c r="I2416" s="11" t="s">
        <v>46689</v>
      </c>
      <c r="J2416" s="11" t="s">
        <v>46689</v>
      </c>
      <c r="K2416" s="11" t="s">
        <v>4244</v>
      </c>
      <c r="L2416" s="11" t="s">
        <v>6005</v>
      </c>
      <c r="M2416" s="11" t="s">
        <v>46683</v>
      </c>
      <c r="N2416" s="11" t="s">
        <v>41377</v>
      </c>
      <c r="O2416" s="11" t="s">
        <v>41387</v>
      </c>
      <c r="P2416" s="11" t="s">
        <v>41449</v>
      </c>
      <c r="Q2416" s="11" t="s">
        <v>41411</v>
      </c>
      <c r="R2416" s="11" t="s">
        <v>41411</v>
      </c>
      <c r="S2416" s="17">
        <v>3402.36</v>
      </c>
      <c r="T2416" s="11" t="s">
        <v>41450</v>
      </c>
      <c r="U2416" s="17">
        <v>0</v>
      </c>
      <c r="V2416" s="17">
        <v>0</v>
      </c>
      <c r="W2416" s="18">
        <f t="shared" si="159"/>
        <v>3402.36</v>
      </c>
      <c r="X2416" s="18">
        <f t="shared" si="160"/>
        <v>3402.36</v>
      </c>
      <c r="Y2416" s="2">
        <v>0</v>
      </c>
      <c r="Z2416" s="2" t="str">
        <f t="shared" si="161"/>
        <v>未整改</v>
      </c>
      <c r="AA2416" s="2" t="str">
        <f t="shared" si="162"/>
        <v>未整改</v>
      </c>
      <c r="AD2416" s="22" t="e">
        <f>VLOOKUP(H2416,'系统导出（基本表）'!R:R,1,0)</f>
        <v>#N/A</v>
      </c>
      <c r="AE2416" s="22" t="e">
        <f>VLOOKUP(I2416,'系统导出（基本表）'!Q:R,2,0)</f>
        <v>#N/A</v>
      </c>
      <c r="AF2416" s="2" t="e">
        <f>VLOOKUP(J2416,'系统导出（基本表）'!S:T,2,0)</f>
        <v>#N/A</v>
      </c>
      <c r="AG2416" s="24"/>
    </row>
    <row r="2417" s="2" customFormat="1" ht="19" customHeight="1" spans="1:33">
      <c r="A2417" s="2">
        <v>1</v>
      </c>
      <c r="B2417" s="11" t="s">
        <v>103</v>
      </c>
      <c r="C2417" s="11" t="s">
        <v>104</v>
      </c>
      <c r="D2417" s="11" t="s">
        <v>105</v>
      </c>
      <c r="E2417" s="10" t="s">
        <v>42735</v>
      </c>
      <c r="F2417" s="11" t="s">
        <v>38885</v>
      </c>
      <c r="G2417" s="10" t="s">
        <v>46690</v>
      </c>
      <c r="H2417" s="11" t="s">
        <v>46691</v>
      </c>
      <c r="I2417" s="11" t="s">
        <v>46692</v>
      </c>
      <c r="J2417" s="11" t="s">
        <v>46692</v>
      </c>
      <c r="K2417" s="11" t="s">
        <v>4244</v>
      </c>
      <c r="L2417" s="11" t="s">
        <v>6005</v>
      </c>
      <c r="M2417" s="11" t="s">
        <v>46683</v>
      </c>
      <c r="N2417" s="11" t="s">
        <v>41377</v>
      </c>
      <c r="O2417" s="11" t="s">
        <v>41387</v>
      </c>
      <c r="P2417" s="11" t="s">
        <v>41449</v>
      </c>
      <c r="Q2417" s="11" t="s">
        <v>41411</v>
      </c>
      <c r="R2417" s="11" t="s">
        <v>41411</v>
      </c>
      <c r="S2417" s="17">
        <v>350</v>
      </c>
      <c r="T2417" s="11" t="s">
        <v>41450</v>
      </c>
      <c r="U2417" s="17">
        <v>0</v>
      </c>
      <c r="V2417" s="17">
        <v>0</v>
      </c>
      <c r="W2417" s="18">
        <f t="shared" si="159"/>
        <v>350</v>
      </c>
      <c r="X2417" s="18">
        <f t="shared" si="160"/>
        <v>350</v>
      </c>
      <c r="Y2417" s="2">
        <v>0</v>
      </c>
      <c r="Z2417" s="2" t="str">
        <f t="shared" si="161"/>
        <v>未整改</v>
      </c>
      <c r="AA2417" s="2" t="str">
        <f t="shared" si="162"/>
        <v>未整改</v>
      </c>
      <c r="AD2417" s="22" t="e">
        <f>VLOOKUP(H2417,'系统导出（基本表）'!R:R,1,0)</f>
        <v>#N/A</v>
      </c>
      <c r="AE2417" s="22" t="e">
        <f>VLOOKUP(I2417,'系统导出（基本表）'!Q:R,2,0)</f>
        <v>#N/A</v>
      </c>
      <c r="AF2417" s="2" t="e">
        <f>VLOOKUP(J2417,'系统导出（基本表）'!S:T,2,0)</f>
        <v>#N/A</v>
      </c>
      <c r="AG2417" s="24"/>
    </row>
    <row r="2418" s="2" customFormat="1" ht="19" customHeight="1" spans="1:33">
      <c r="A2418" s="2">
        <v>1</v>
      </c>
      <c r="B2418" s="11" t="s">
        <v>103</v>
      </c>
      <c r="C2418" s="11" t="s">
        <v>104</v>
      </c>
      <c r="D2418" s="11" t="s">
        <v>105</v>
      </c>
      <c r="E2418" s="10" t="s">
        <v>46679</v>
      </c>
      <c r="F2418" s="11" t="s">
        <v>46680</v>
      </c>
      <c r="G2418" s="10" t="s">
        <v>46681</v>
      </c>
      <c r="H2418" s="11" t="s">
        <v>39866</v>
      </c>
      <c r="I2418" s="11" t="s">
        <v>39865</v>
      </c>
      <c r="J2418" s="11" t="s">
        <v>46682</v>
      </c>
      <c r="K2418" s="11" t="s">
        <v>4244</v>
      </c>
      <c r="L2418" s="11" t="s">
        <v>6005</v>
      </c>
      <c r="M2418" s="11" t="s">
        <v>46683</v>
      </c>
      <c r="N2418" s="11" t="s">
        <v>41377</v>
      </c>
      <c r="O2418" s="11" t="s">
        <v>41387</v>
      </c>
      <c r="P2418" s="11" t="s">
        <v>41456</v>
      </c>
      <c r="Q2418" s="11" t="s">
        <v>41411</v>
      </c>
      <c r="R2418" s="11" t="s">
        <v>41411</v>
      </c>
      <c r="S2418" s="17">
        <v>1400</v>
      </c>
      <c r="T2418" s="11" t="s">
        <v>41411</v>
      </c>
      <c r="U2418" s="17">
        <v>0</v>
      </c>
      <c r="V2418" s="17">
        <v>0</v>
      </c>
      <c r="W2418" s="18">
        <f t="shared" si="159"/>
        <v>1400</v>
      </c>
      <c r="X2418" s="18">
        <f t="shared" si="160"/>
        <v>1400</v>
      </c>
      <c r="Y2418" s="2">
        <v>0</v>
      </c>
      <c r="Z2418" s="2" t="str">
        <f t="shared" si="161"/>
        <v>未整改</v>
      </c>
      <c r="AA2418" s="2" t="str">
        <f t="shared" si="162"/>
        <v>未整改</v>
      </c>
      <c r="AD2418" s="22" t="str">
        <f>VLOOKUP(H2418,'系统导出（基本表）'!R:R,1,0)</f>
        <v>P18511302-0007</v>
      </c>
      <c r="AE2418" s="22" t="str">
        <f>VLOOKUP(I2418,'系统导出（基本表）'!Q:R,2,0)</f>
        <v>P18511302-0007</v>
      </c>
      <c r="AF2418" s="2" t="e">
        <f>VLOOKUP(J2418,'系统导出（基本表）'!S:T,2,0)</f>
        <v>#N/A</v>
      </c>
      <c r="AG2418" s="24"/>
    </row>
    <row r="2419" s="2" customFormat="1" ht="19" customHeight="1" spans="1:33">
      <c r="A2419" s="2">
        <v>1</v>
      </c>
      <c r="B2419" s="11" t="s">
        <v>103</v>
      </c>
      <c r="C2419" s="11" t="s">
        <v>104</v>
      </c>
      <c r="D2419" s="11" t="s">
        <v>105</v>
      </c>
      <c r="E2419" s="10" t="s">
        <v>43375</v>
      </c>
      <c r="F2419" s="11" t="s">
        <v>39353</v>
      </c>
      <c r="G2419" s="10" t="s">
        <v>46693</v>
      </c>
      <c r="H2419" s="11" t="s">
        <v>46694</v>
      </c>
      <c r="I2419" s="11" t="s">
        <v>46695</v>
      </c>
      <c r="J2419" s="11" t="s">
        <v>46695</v>
      </c>
      <c r="K2419" s="11" t="s">
        <v>4244</v>
      </c>
      <c r="L2419" s="11" t="s">
        <v>6005</v>
      </c>
      <c r="M2419" s="11" t="s">
        <v>46683</v>
      </c>
      <c r="N2419" s="11" t="s">
        <v>41377</v>
      </c>
      <c r="O2419" s="11" t="s">
        <v>41387</v>
      </c>
      <c r="P2419" s="11" t="s">
        <v>41456</v>
      </c>
      <c r="Q2419" s="11" t="s">
        <v>41411</v>
      </c>
      <c r="R2419" s="11" t="s">
        <v>41411</v>
      </c>
      <c r="S2419" s="17">
        <v>6073.7</v>
      </c>
      <c r="T2419" s="11" t="s">
        <v>41411</v>
      </c>
      <c r="U2419" s="17">
        <v>0</v>
      </c>
      <c r="V2419" s="17">
        <v>0</v>
      </c>
      <c r="W2419" s="18">
        <f t="shared" si="159"/>
        <v>6073.7</v>
      </c>
      <c r="X2419" s="18">
        <f t="shared" si="160"/>
        <v>6073.7</v>
      </c>
      <c r="Y2419" s="2">
        <v>0</v>
      </c>
      <c r="Z2419" s="2" t="str">
        <f t="shared" si="161"/>
        <v>未整改</v>
      </c>
      <c r="AA2419" s="2" t="str">
        <f t="shared" si="162"/>
        <v>未整改</v>
      </c>
      <c r="AD2419" s="22" t="e">
        <f>VLOOKUP(H2419,'系统导出（基本表）'!R:R,1,0)</f>
        <v>#N/A</v>
      </c>
      <c r="AE2419" s="22" t="e">
        <f>VLOOKUP(I2419,'系统导出（基本表）'!Q:R,2,0)</f>
        <v>#N/A</v>
      </c>
      <c r="AF2419" s="2" t="e">
        <f>VLOOKUP(J2419,'系统导出（基本表）'!S:T,2,0)</f>
        <v>#N/A</v>
      </c>
      <c r="AG2419" s="24"/>
    </row>
    <row r="2420" s="2" customFormat="1" ht="19" customHeight="1" spans="1:33">
      <c r="A2420" s="2">
        <v>1</v>
      </c>
      <c r="B2420" s="11" t="s">
        <v>103</v>
      </c>
      <c r="C2420" s="11" t="s">
        <v>104</v>
      </c>
      <c r="D2420" s="11" t="s">
        <v>105</v>
      </c>
      <c r="E2420" s="10" t="s">
        <v>43887</v>
      </c>
      <c r="F2420" s="11" t="s">
        <v>39402</v>
      </c>
      <c r="G2420" s="10" t="s">
        <v>46696</v>
      </c>
      <c r="H2420" s="11" t="s">
        <v>46697</v>
      </c>
      <c r="I2420" s="11" t="s">
        <v>7157</v>
      </c>
      <c r="J2420" s="11" t="s">
        <v>7157</v>
      </c>
      <c r="K2420" s="11" t="s">
        <v>4244</v>
      </c>
      <c r="L2420" s="11" t="s">
        <v>6005</v>
      </c>
      <c r="M2420" s="11" t="s">
        <v>46683</v>
      </c>
      <c r="N2420" s="11" t="s">
        <v>41377</v>
      </c>
      <c r="O2420" s="11" t="s">
        <v>41387</v>
      </c>
      <c r="P2420" s="11" t="s">
        <v>41449</v>
      </c>
      <c r="Q2420" s="11" t="s">
        <v>41411</v>
      </c>
      <c r="R2420" s="11" t="s">
        <v>41411</v>
      </c>
      <c r="S2420" s="17">
        <v>2515.25</v>
      </c>
      <c r="T2420" s="11" t="s">
        <v>41450</v>
      </c>
      <c r="U2420" s="17">
        <v>0</v>
      </c>
      <c r="V2420" s="17">
        <v>0</v>
      </c>
      <c r="W2420" s="18">
        <f t="shared" si="159"/>
        <v>2515.25</v>
      </c>
      <c r="X2420" s="18">
        <f t="shared" si="160"/>
        <v>2515.25</v>
      </c>
      <c r="Y2420" s="2">
        <v>0</v>
      </c>
      <c r="Z2420" s="2" t="str">
        <f t="shared" si="161"/>
        <v>未整改</v>
      </c>
      <c r="AA2420" s="2" t="str">
        <f t="shared" si="162"/>
        <v>未整改</v>
      </c>
      <c r="AD2420" s="22" t="e">
        <f>VLOOKUP(H2420,'系统导出（基本表）'!R:R,1,0)</f>
        <v>#N/A</v>
      </c>
      <c r="AE2420" s="22" t="e">
        <f>VLOOKUP(I2420,'系统导出（基本表）'!Q:R,2,0)</f>
        <v>#N/A</v>
      </c>
      <c r="AF2420" s="2" t="e">
        <f>VLOOKUP(J2420,'系统导出（基本表）'!S:T,2,0)</f>
        <v>#N/A</v>
      </c>
      <c r="AG2420" s="24"/>
    </row>
    <row r="2421" s="2" customFormat="1" ht="19" customHeight="1" spans="1:33">
      <c r="A2421" s="2">
        <v>1</v>
      </c>
      <c r="B2421" s="11" t="s">
        <v>103</v>
      </c>
      <c r="C2421" s="11" t="s">
        <v>104</v>
      </c>
      <c r="D2421" s="11" t="s">
        <v>105</v>
      </c>
      <c r="E2421" s="10" t="s">
        <v>43519</v>
      </c>
      <c r="F2421" s="11" t="s">
        <v>38643</v>
      </c>
      <c r="G2421" s="10" t="s">
        <v>46685</v>
      </c>
      <c r="H2421" s="11" t="s">
        <v>39883</v>
      </c>
      <c r="I2421" s="11" t="s">
        <v>39882</v>
      </c>
      <c r="J2421" s="11" t="s">
        <v>46686</v>
      </c>
      <c r="K2421" s="11" t="s">
        <v>4244</v>
      </c>
      <c r="L2421" s="11" t="s">
        <v>6005</v>
      </c>
      <c r="M2421" s="11" t="s">
        <v>46683</v>
      </c>
      <c r="N2421" s="11" t="s">
        <v>41377</v>
      </c>
      <c r="O2421" s="11" t="s">
        <v>41387</v>
      </c>
      <c r="P2421" s="11" t="s">
        <v>41456</v>
      </c>
      <c r="Q2421" s="11" t="s">
        <v>41411</v>
      </c>
      <c r="R2421" s="11" t="s">
        <v>41411</v>
      </c>
      <c r="S2421" s="17">
        <v>8000</v>
      </c>
      <c r="T2421" s="11" t="s">
        <v>41411</v>
      </c>
      <c r="U2421" s="17">
        <v>0</v>
      </c>
      <c r="V2421" s="17">
        <v>0</v>
      </c>
      <c r="W2421" s="18">
        <f t="shared" si="159"/>
        <v>8000</v>
      </c>
      <c r="X2421" s="18">
        <f t="shared" si="160"/>
        <v>8000</v>
      </c>
      <c r="Y2421" s="2">
        <v>0</v>
      </c>
      <c r="Z2421" s="2" t="str">
        <f t="shared" si="161"/>
        <v>未整改</v>
      </c>
      <c r="AA2421" s="2" t="str">
        <f t="shared" si="162"/>
        <v>未整改</v>
      </c>
      <c r="AD2421" s="22" t="str">
        <f>VLOOKUP(H2421,'系统导出（基本表）'!R:R,1,0)</f>
        <v>P21511302-0002</v>
      </c>
      <c r="AE2421" s="22" t="str">
        <f>VLOOKUP(I2421,'系统导出（基本表）'!Q:R,2,0)</f>
        <v>P21511302-0002</v>
      </c>
      <c r="AF2421" s="2" t="e">
        <f>VLOOKUP(J2421,'系统导出（基本表）'!S:T,2,0)</f>
        <v>#N/A</v>
      </c>
      <c r="AG2421" s="24"/>
    </row>
    <row r="2422" s="2" customFormat="1" ht="19" customHeight="1" spans="1:33">
      <c r="A2422" s="2">
        <v>1</v>
      </c>
      <c r="B2422" s="11" t="s">
        <v>103</v>
      </c>
      <c r="C2422" s="11" t="s">
        <v>104</v>
      </c>
      <c r="D2422" s="11" t="s">
        <v>105</v>
      </c>
      <c r="E2422" s="10" t="s">
        <v>43887</v>
      </c>
      <c r="F2422" s="11" t="s">
        <v>39402</v>
      </c>
      <c r="G2422" s="10" t="s">
        <v>46698</v>
      </c>
      <c r="H2422" s="11" t="s">
        <v>39876</v>
      </c>
      <c r="I2422" s="11" t="s">
        <v>39875</v>
      </c>
      <c r="J2422" s="11" t="s">
        <v>39875</v>
      </c>
      <c r="K2422" s="11" t="s">
        <v>4244</v>
      </c>
      <c r="L2422" s="11" t="s">
        <v>6005</v>
      </c>
      <c r="M2422" s="11" t="s">
        <v>46683</v>
      </c>
      <c r="N2422" s="11" t="s">
        <v>41377</v>
      </c>
      <c r="O2422" s="11" t="s">
        <v>41387</v>
      </c>
      <c r="P2422" s="11" t="s">
        <v>41449</v>
      </c>
      <c r="Q2422" s="11" t="s">
        <v>41411</v>
      </c>
      <c r="R2422" s="11" t="s">
        <v>41411</v>
      </c>
      <c r="S2422" s="17">
        <v>17991.36</v>
      </c>
      <c r="T2422" s="11" t="s">
        <v>42004</v>
      </c>
      <c r="U2422" s="17">
        <v>0</v>
      </c>
      <c r="V2422" s="17">
        <v>0</v>
      </c>
      <c r="W2422" s="18">
        <f t="shared" si="159"/>
        <v>17991.36</v>
      </c>
      <c r="X2422" s="18">
        <f t="shared" si="160"/>
        <v>17991.36</v>
      </c>
      <c r="Y2422" s="2">
        <v>0</v>
      </c>
      <c r="Z2422" s="2" t="str">
        <f t="shared" si="161"/>
        <v>未整改</v>
      </c>
      <c r="AA2422" s="2" t="str">
        <f t="shared" si="162"/>
        <v>未整改</v>
      </c>
      <c r="AD2422" s="22" t="str">
        <f>VLOOKUP(H2422,'系统导出（基本表）'!R:R,1,0)</f>
        <v>P21511302-0010</v>
      </c>
      <c r="AE2422" s="22" t="str">
        <f>VLOOKUP(I2422,'系统导出（基本表）'!Q:R,2,0)</f>
        <v>P21511302-0010</v>
      </c>
      <c r="AF2422" s="2" t="e">
        <f>VLOOKUP(J2422,'系统导出（基本表）'!S:T,2,0)</f>
        <v>#N/A</v>
      </c>
      <c r="AG2422" s="24"/>
    </row>
    <row r="2423" s="2" customFormat="1" ht="19" customHeight="1" spans="1:33">
      <c r="A2423" s="2">
        <v>1</v>
      </c>
      <c r="B2423" s="11" t="s">
        <v>103</v>
      </c>
      <c r="C2423" s="11" t="s">
        <v>104</v>
      </c>
      <c r="D2423" s="11" t="s">
        <v>105</v>
      </c>
      <c r="E2423" s="10" t="s">
        <v>46679</v>
      </c>
      <c r="F2423" s="11" t="s">
        <v>46680</v>
      </c>
      <c r="G2423" s="10" t="s">
        <v>46681</v>
      </c>
      <c r="H2423" s="11" t="s">
        <v>39866</v>
      </c>
      <c r="I2423" s="11" t="s">
        <v>39865</v>
      </c>
      <c r="J2423" s="11" t="s">
        <v>46682</v>
      </c>
      <c r="K2423" s="11" t="s">
        <v>4244</v>
      </c>
      <c r="L2423" s="11" t="s">
        <v>6005</v>
      </c>
      <c r="M2423" s="11" t="s">
        <v>46683</v>
      </c>
      <c r="N2423" s="11" t="s">
        <v>41377</v>
      </c>
      <c r="O2423" s="11" t="s">
        <v>41387</v>
      </c>
      <c r="P2423" s="11" t="s">
        <v>41456</v>
      </c>
      <c r="Q2423" s="11" t="s">
        <v>41411</v>
      </c>
      <c r="R2423" s="11" t="s">
        <v>41411</v>
      </c>
      <c r="S2423" s="17">
        <v>20000</v>
      </c>
      <c r="T2423" s="11" t="s">
        <v>41411</v>
      </c>
      <c r="U2423" s="17">
        <v>0</v>
      </c>
      <c r="V2423" s="17">
        <v>0</v>
      </c>
      <c r="W2423" s="18">
        <f t="shared" si="159"/>
        <v>20000</v>
      </c>
      <c r="X2423" s="18">
        <f t="shared" si="160"/>
        <v>20000</v>
      </c>
      <c r="Y2423" s="2">
        <v>0</v>
      </c>
      <c r="Z2423" s="2" t="str">
        <f t="shared" si="161"/>
        <v>未整改</v>
      </c>
      <c r="AA2423" s="2" t="str">
        <f t="shared" si="162"/>
        <v>未整改</v>
      </c>
      <c r="AC2423" s="2">
        <v>6400</v>
      </c>
      <c r="AD2423" s="22" t="str">
        <f>VLOOKUP(H2423,'系统导出（基本表）'!R:R,1,0)</f>
        <v>P18511302-0007</v>
      </c>
      <c r="AE2423" s="22" t="str">
        <f>VLOOKUP(I2423,'系统导出（基本表）'!Q:R,2,0)</f>
        <v>P18511302-0007</v>
      </c>
      <c r="AF2423" s="2" t="e">
        <f>VLOOKUP(J2423,'系统导出（基本表）'!S:T,2,0)</f>
        <v>#N/A</v>
      </c>
      <c r="AG2423" s="24"/>
    </row>
    <row r="2424" s="1" customFormat="1" ht="19" customHeight="1" spans="2:35">
      <c r="B2424" s="10" t="s">
        <v>103</v>
      </c>
      <c r="C2424" s="10" t="s">
        <v>104</v>
      </c>
      <c r="D2424" s="10" t="s">
        <v>105</v>
      </c>
      <c r="E2424" s="10" t="s">
        <v>61</v>
      </c>
      <c r="F2424" s="10" t="s">
        <v>61</v>
      </c>
      <c r="G2424" s="10" t="s">
        <v>46681</v>
      </c>
      <c r="H2424" s="10" t="s">
        <v>39866</v>
      </c>
      <c r="I2424" s="10" t="s">
        <v>39865</v>
      </c>
      <c r="J2424" s="10" t="s">
        <v>46682</v>
      </c>
      <c r="K2424" s="10" t="s">
        <v>4244</v>
      </c>
      <c r="L2424" s="10" t="s">
        <v>5998</v>
      </c>
      <c r="M2424" s="10" t="s">
        <v>46683</v>
      </c>
      <c r="N2424" s="10" t="s">
        <v>61</v>
      </c>
      <c r="O2424" s="10" t="s">
        <v>41372</v>
      </c>
      <c r="P2424" s="10" t="s">
        <v>61</v>
      </c>
      <c r="Q2424" s="10" t="s">
        <v>41373</v>
      </c>
      <c r="R2424" s="10" t="s">
        <v>41373</v>
      </c>
      <c r="S2424" s="15">
        <v>1400</v>
      </c>
      <c r="T2424" s="10" t="s">
        <v>43868</v>
      </c>
      <c r="U2424" s="15">
        <v>0</v>
      </c>
      <c r="V2424" s="15">
        <v>0</v>
      </c>
      <c r="W2424" s="16">
        <f t="shared" si="159"/>
        <v>1400</v>
      </c>
      <c r="X2424" s="16">
        <f t="shared" si="160"/>
        <v>1400</v>
      </c>
      <c r="Y2424" s="21">
        <v>0</v>
      </c>
      <c r="Z2424" s="1" t="str">
        <f t="shared" si="161"/>
        <v>未整改</v>
      </c>
      <c r="AA2424" s="1" t="str">
        <f t="shared" si="162"/>
        <v>未整改</v>
      </c>
      <c r="AC2424" s="3"/>
      <c r="AD2424" s="19" t="str">
        <f>VLOOKUP(H2424,'系统导出（基本表）'!R:R,1,0)</f>
        <v>P18511302-0007</v>
      </c>
      <c r="AE2424" s="16" t="str">
        <f>VLOOKUP(I2424,'系统导出（基本表）'!Q:R,2,0)</f>
        <v>P18511302-0007</v>
      </c>
      <c r="AF2424" s="16" t="e">
        <f>VLOOKUP(J2424,'系统导出（基本表）'!S:T,2,0)</f>
        <v>#N/A</v>
      </c>
      <c r="AG2424" s="16"/>
      <c r="AH2424" s="16"/>
      <c r="AI2424" s="16"/>
    </row>
    <row r="2425" s="1" customFormat="1" ht="19" customHeight="1" spans="2:35">
      <c r="B2425" s="10" t="s">
        <v>103</v>
      </c>
      <c r="C2425" s="10" t="s">
        <v>104</v>
      </c>
      <c r="D2425" s="10" t="s">
        <v>105</v>
      </c>
      <c r="E2425" s="10" t="s">
        <v>42255</v>
      </c>
      <c r="F2425" s="10" t="s">
        <v>39727</v>
      </c>
      <c r="G2425" s="10" t="s">
        <v>46684</v>
      </c>
      <c r="H2425" s="10" t="s">
        <v>39873</v>
      </c>
      <c r="I2425" s="10" t="s">
        <v>39872</v>
      </c>
      <c r="J2425" s="10" t="s">
        <v>39872</v>
      </c>
      <c r="K2425" s="10" t="s">
        <v>4244</v>
      </c>
      <c r="L2425" s="10" t="s">
        <v>5998</v>
      </c>
      <c r="M2425" s="10" t="s">
        <v>46683</v>
      </c>
      <c r="N2425" s="10" t="s">
        <v>41377</v>
      </c>
      <c r="O2425" s="10" t="s">
        <v>41378</v>
      </c>
      <c r="P2425" s="10" t="s">
        <v>41456</v>
      </c>
      <c r="Q2425" s="10" t="s">
        <v>41411</v>
      </c>
      <c r="R2425" s="10" t="s">
        <v>41411</v>
      </c>
      <c r="S2425" s="15">
        <v>4048.51</v>
      </c>
      <c r="T2425" s="10" t="s">
        <v>41463</v>
      </c>
      <c r="U2425" s="15">
        <v>4048.51</v>
      </c>
      <c r="V2425" s="15">
        <v>0</v>
      </c>
      <c r="W2425" s="16">
        <f t="shared" si="159"/>
        <v>4048.51</v>
      </c>
      <c r="X2425" s="16">
        <f t="shared" si="160"/>
        <v>0</v>
      </c>
      <c r="Y2425" s="1">
        <v>4048.51</v>
      </c>
      <c r="Z2425" s="1" t="str">
        <f t="shared" si="161"/>
        <v>未整改</v>
      </c>
      <c r="AA2425" s="1" t="str">
        <f t="shared" si="162"/>
        <v>已整改</v>
      </c>
      <c r="AC2425" s="3"/>
      <c r="AD2425" s="19" t="str">
        <f>VLOOKUP(H2425,'系统导出（基本表）'!R:R,1,0)</f>
        <v>P21511302-0008</v>
      </c>
      <c r="AE2425" s="16" t="str">
        <f>VLOOKUP(I2425,'系统导出（基本表）'!Q:R,2,0)</f>
        <v>P21511302-0008</v>
      </c>
      <c r="AF2425" s="16" t="e">
        <f>VLOOKUP(J2425,'系统导出（基本表）'!S:T,2,0)</f>
        <v>#N/A</v>
      </c>
      <c r="AG2425" s="16"/>
      <c r="AH2425" s="16"/>
      <c r="AI2425" s="16"/>
    </row>
    <row r="2426" s="1" customFormat="1" ht="19" customHeight="1" spans="2:36">
      <c r="B2426" s="10" t="s">
        <v>103</v>
      </c>
      <c r="C2426" s="10" t="s">
        <v>104</v>
      </c>
      <c r="D2426" s="10" t="s">
        <v>105</v>
      </c>
      <c r="E2426" s="10" t="s">
        <v>43065</v>
      </c>
      <c r="F2426" s="10" t="s">
        <v>38885</v>
      </c>
      <c r="G2426" s="10" t="s">
        <v>46690</v>
      </c>
      <c r="H2426" s="10" t="s">
        <v>46691</v>
      </c>
      <c r="I2426" s="10" t="s">
        <v>46692</v>
      </c>
      <c r="J2426" s="10" t="s">
        <v>46692</v>
      </c>
      <c r="K2426" s="10" t="s">
        <v>4244</v>
      </c>
      <c r="L2426" s="10" t="s">
        <v>5998</v>
      </c>
      <c r="M2426" s="10" t="s">
        <v>46683</v>
      </c>
      <c r="N2426" s="10" t="s">
        <v>41377</v>
      </c>
      <c r="O2426" s="10" t="s">
        <v>41378</v>
      </c>
      <c r="P2426" s="10" t="s">
        <v>41379</v>
      </c>
      <c r="Q2426" s="10" t="s">
        <v>41373</v>
      </c>
      <c r="R2426" s="10" t="s">
        <v>41373</v>
      </c>
      <c r="S2426" s="15">
        <v>26580</v>
      </c>
      <c r="T2426" s="10" t="s">
        <v>46699</v>
      </c>
      <c r="U2426" s="15">
        <v>8500</v>
      </c>
      <c r="V2426" s="15">
        <v>0</v>
      </c>
      <c r="W2426" s="16">
        <f t="shared" si="159"/>
        <v>26580</v>
      </c>
      <c r="X2426" s="16">
        <f t="shared" si="160"/>
        <v>18080</v>
      </c>
      <c r="Y2426" s="1">
        <v>8500</v>
      </c>
      <c r="Z2426" s="1" t="str">
        <f t="shared" si="161"/>
        <v>未整改</v>
      </c>
      <c r="AA2426" s="1" t="str">
        <f t="shared" si="162"/>
        <v>未整改</v>
      </c>
      <c r="AC2426" s="3"/>
      <c r="AD2426" s="19" t="e">
        <f>VLOOKUP(H2426,'系统导出（基本表）'!R:R,1,0)</f>
        <v>#N/A</v>
      </c>
      <c r="AE2426" s="16" t="e">
        <f>VLOOKUP(I2426,'系统导出（基本表）'!Q:R,2,0)</f>
        <v>#N/A</v>
      </c>
      <c r="AF2426" s="16" t="e">
        <f>VLOOKUP(J2426,'系统导出（基本表）'!S:T,2,0)</f>
        <v>#N/A</v>
      </c>
      <c r="AG2426" s="16"/>
      <c r="AH2426" s="26"/>
      <c r="AI2426" s="26"/>
      <c r="AJ2426" s="27"/>
    </row>
    <row r="2427" s="1" customFormat="1" ht="19" customHeight="1" spans="2:35">
      <c r="B2427" s="10" t="s">
        <v>103</v>
      </c>
      <c r="C2427" s="10" t="s">
        <v>104</v>
      </c>
      <c r="D2427" s="10" t="s">
        <v>105</v>
      </c>
      <c r="E2427" s="10" t="s">
        <v>61</v>
      </c>
      <c r="F2427" s="10" t="s">
        <v>61</v>
      </c>
      <c r="G2427" s="10" t="s">
        <v>46700</v>
      </c>
      <c r="H2427" s="10" t="s">
        <v>46701</v>
      </c>
      <c r="I2427" s="10" t="s">
        <v>46702</v>
      </c>
      <c r="J2427" s="10" t="s">
        <v>46702</v>
      </c>
      <c r="K2427" s="10" t="s">
        <v>4244</v>
      </c>
      <c r="L2427" s="10" t="s">
        <v>5998</v>
      </c>
      <c r="M2427" s="10" t="s">
        <v>46683</v>
      </c>
      <c r="N2427" s="10" t="s">
        <v>61</v>
      </c>
      <c r="O2427" s="10" t="s">
        <v>41353</v>
      </c>
      <c r="P2427" s="10" t="s">
        <v>61</v>
      </c>
      <c r="Q2427" s="10" t="s">
        <v>41658</v>
      </c>
      <c r="R2427" s="10" t="s">
        <v>41658</v>
      </c>
      <c r="S2427" s="15">
        <v>3000</v>
      </c>
      <c r="T2427" s="10" t="s">
        <v>46703</v>
      </c>
      <c r="U2427" s="15">
        <v>3000</v>
      </c>
      <c r="V2427" s="15">
        <v>3000</v>
      </c>
      <c r="W2427" s="16">
        <f t="shared" si="159"/>
        <v>0</v>
      </c>
      <c r="X2427" s="16">
        <f t="shared" si="160"/>
        <v>0</v>
      </c>
      <c r="Y2427" s="1">
        <v>3000</v>
      </c>
      <c r="Z2427" s="1" t="str">
        <f t="shared" si="161"/>
        <v>未整改</v>
      </c>
      <c r="AA2427" s="1" t="str">
        <f t="shared" si="162"/>
        <v>已整改</v>
      </c>
      <c r="AC2427" s="3"/>
      <c r="AD2427" s="19" t="e">
        <f>VLOOKUP(H2427,'系统导出（基本表）'!R:R,1,0)</f>
        <v>#N/A</v>
      </c>
      <c r="AE2427" s="16" t="e">
        <f>VLOOKUP(I2427,'系统导出（基本表）'!Q:R,2,0)</f>
        <v>#N/A</v>
      </c>
      <c r="AF2427" s="16" t="e">
        <f>VLOOKUP(J2427,'系统导出（基本表）'!S:T,2,0)</f>
        <v>#N/A</v>
      </c>
      <c r="AG2427" s="16"/>
      <c r="AH2427" s="16"/>
      <c r="AI2427" s="16"/>
    </row>
    <row r="2428" s="1" customFormat="1" ht="19" customHeight="1" spans="2:35">
      <c r="B2428" s="10" t="s">
        <v>103</v>
      </c>
      <c r="C2428" s="10" t="s">
        <v>104</v>
      </c>
      <c r="D2428" s="10" t="s">
        <v>105</v>
      </c>
      <c r="E2428" s="10" t="s">
        <v>61</v>
      </c>
      <c r="F2428" s="10" t="s">
        <v>61</v>
      </c>
      <c r="G2428" s="10" t="s">
        <v>46693</v>
      </c>
      <c r="H2428" s="10" t="s">
        <v>46694</v>
      </c>
      <c r="I2428" s="10" t="s">
        <v>46695</v>
      </c>
      <c r="J2428" s="10" t="s">
        <v>46695</v>
      </c>
      <c r="K2428" s="10" t="s">
        <v>4244</v>
      </c>
      <c r="L2428" s="10" t="s">
        <v>5998</v>
      </c>
      <c r="M2428" s="10" t="s">
        <v>46683</v>
      </c>
      <c r="N2428" s="10" t="s">
        <v>61</v>
      </c>
      <c r="O2428" s="10" t="s">
        <v>41372</v>
      </c>
      <c r="P2428" s="10" t="s">
        <v>61</v>
      </c>
      <c r="Q2428" s="10" t="s">
        <v>41411</v>
      </c>
      <c r="R2428" s="10" t="s">
        <v>41411</v>
      </c>
      <c r="S2428" s="15">
        <v>10540.79</v>
      </c>
      <c r="T2428" s="10" t="s">
        <v>41412</v>
      </c>
      <c r="U2428" s="15">
        <v>3930.7186</v>
      </c>
      <c r="V2428" s="15">
        <v>3930.7186</v>
      </c>
      <c r="W2428" s="16">
        <f t="shared" si="159"/>
        <v>6610.0714</v>
      </c>
      <c r="X2428" s="16">
        <f t="shared" si="160"/>
        <v>6610.0714</v>
      </c>
      <c r="Y2428" s="1">
        <v>3930.7186</v>
      </c>
      <c r="Z2428" s="1" t="str">
        <f t="shared" si="161"/>
        <v>未整改</v>
      </c>
      <c r="AA2428" s="1" t="str">
        <f t="shared" si="162"/>
        <v>未整改</v>
      </c>
      <c r="AC2428" s="3"/>
      <c r="AD2428" s="19" t="e">
        <f>VLOOKUP(H2428,'系统导出（基本表）'!R:R,1,0)</f>
        <v>#N/A</v>
      </c>
      <c r="AE2428" s="16" t="e">
        <f>VLOOKUP(I2428,'系统导出（基本表）'!Q:R,2,0)</f>
        <v>#N/A</v>
      </c>
      <c r="AF2428" s="16" t="e">
        <f>VLOOKUP(J2428,'系统导出（基本表）'!S:T,2,0)</f>
        <v>#N/A</v>
      </c>
      <c r="AG2428" s="16"/>
      <c r="AH2428" s="16"/>
      <c r="AI2428" s="16"/>
    </row>
    <row r="2429" s="1" customFormat="1" ht="19" customHeight="1" spans="2:35">
      <c r="B2429" s="10" t="s">
        <v>103</v>
      </c>
      <c r="C2429" s="10" t="s">
        <v>104</v>
      </c>
      <c r="D2429" s="10" t="s">
        <v>105</v>
      </c>
      <c r="E2429" s="10" t="s">
        <v>41470</v>
      </c>
      <c r="F2429" s="10" t="s">
        <v>38517</v>
      </c>
      <c r="G2429" s="10" t="s">
        <v>46698</v>
      </c>
      <c r="H2429" s="10" t="s">
        <v>39876</v>
      </c>
      <c r="I2429" s="10" t="s">
        <v>39875</v>
      </c>
      <c r="J2429" s="10" t="s">
        <v>39875</v>
      </c>
      <c r="K2429" s="10" t="s">
        <v>4244</v>
      </c>
      <c r="L2429" s="10" t="s">
        <v>5998</v>
      </c>
      <c r="M2429" s="10" t="s">
        <v>46683</v>
      </c>
      <c r="N2429" s="10" t="s">
        <v>41377</v>
      </c>
      <c r="O2429" s="10" t="s">
        <v>41378</v>
      </c>
      <c r="P2429" s="10" t="s">
        <v>41456</v>
      </c>
      <c r="Q2429" s="10" t="s">
        <v>41411</v>
      </c>
      <c r="R2429" s="10" t="s">
        <v>41411</v>
      </c>
      <c r="S2429" s="15">
        <v>5449.08</v>
      </c>
      <c r="T2429" s="10" t="s">
        <v>41463</v>
      </c>
      <c r="U2429" s="15">
        <v>5449.08</v>
      </c>
      <c r="V2429" s="15">
        <v>0</v>
      </c>
      <c r="W2429" s="16">
        <f t="shared" si="159"/>
        <v>5449.08</v>
      </c>
      <c r="X2429" s="16">
        <f t="shared" si="160"/>
        <v>0</v>
      </c>
      <c r="Y2429" s="1">
        <v>5449.08</v>
      </c>
      <c r="Z2429" s="1" t="str">
        <f t="shared" si="161"/>
        <v>未整改</v>
      </c>
      <c r="AA2429" s="1" t="str">
        <f t="shared" si="162"/>
        <v>已整改</v>
      </c>
      <c r="AC2429" s="3"/>
      <c r="AD2429" s="19" t="str">
        <f>VLOOKUP(H2429,'系统导出（基本表）'!R:R,1,0)</f>
        <v>P21511302-0010</v>
      </c>
      <c r="AE2429" s="16" t="str">
        <f>VLOOKUP(I2429,'系统导出（基本表）'!Q:R,2,0)</f>
        <v>P21511302-0010</v>
      </c>
      <c r="AF2429" s="16" t="e">
        <f>VLOOKUP(J2429,'系统导出（基本表）'!S:T,2,0)</f>
        <v>#N/A</v>
      </c>
      <c r="AG2429" s="16"/>
      <c r="AH2429" s="16"/>
      <c r="AI2429" s="16"/>
    </row>
    <row r="2430" s="1" customFormat="1" ht="19" customHeight="1" spans="2:35">
      <c r="B2430" s="10" t="s">
        <v>103</v>
      </c>
      <c r="C2430" s="10" t="s">
        <v>104</v>
      </c>
      <c r="D2430" s="10" t="s">
        <v>105</v>
      </c>
      <c r="E2430" s="10" t="s">
        <v>43375</v>
      </c>
      <c r="F2430" s="10" t="s">
        <v>39353</v>
      </c>
      <c r="G2430" s="10" t="s">
        <v>46693</v>
      </c>
      <c r="H2430" s="10" t="s">
        <v>46694</v>
      </c>
      <c r="I2430" s="10" t="s">
        <v>46695</v>
      </c>
      <c r="J2430" s="10" t="s">
        <v>46695</v>
      </c>
      <c r="K2430" s="10" t="s">
        <v>4244</v>
      </c>
      <c r="L2430" s="10" t="s">
        <v>5998</v>
      </c>
      <c r="M2430" s="10" t="s">
        <v>46683</v>
      </c>
      <c r="N2430" s="10" t="s">
        <v>41377</v>
      </c>
      <c r="O2430" s="10" t="s">
        <v>41378</v>
      </c>
      <c r="P2430" s="10" t="s">
        <v>41456</v>
      </c>
      <c r="Q2430" s="10" t="s">
        <v>41411</v>
      </c>
      <c r="R2430" s="10" t="s">
        <v>41411</v>
      </c>
      <c r="S2430" s="15">
        <v>7314.74</v>
      </c>
      <c r="T2430" s="10" t="s">
        <v>41463</v>
      </c>
      <c r="U2430" s="15">
        <v>3476.15194</v>
      </c>
      <c r="V2430" s="15">
        <v>586.62</v>
      </c>
      <c r="W2430" s="16">
        <f t="shared" si="159"/>
        <v>6728.12</v>
      </c>
      <c r="X2430" s="16">
        <f t="shared" si="160"/>
        <v>3838.58806</v>
      </c>
      <c r="Y2430" s="1">
        <v>3476.15194</v>
      </c>
      <c r="Z2430" s="1" t="str">
        <f t="shared" si="161"/>
        <v>未整改</v>
      </c>
      <c r="AA2430" s="1" t="str">
        <f t="shared" si="162"/>
        <v>未整改</v>
      </c>
      <c r="AC2430" s="3"/>
      <c r="AD2430" s="19" t="e">
        <f>VLOOKUP(H2430,'系统导出（基本表）'!R:R,1,0)</f>
        <v>#N/A</v>
      </c>
      <c r="AE2430" s="16" t="e">
        <f>VLOOKUP(I2430,'系统导出（基本表）'!Q:R,2,0)</f>
        <v>#N/A</v>
      </c>
      <c r="AF2430" s="16" t="e">
        <f>VLOOKUP(J2430,'系统导出（基本表）'!S:T,2,0)</f>
        <v>#N/A</v>
      </c>
      <c r="AG2430" s="16"/>
      <c r="AH2430" s="16"/>
      <c r="AI2430" s="16"/>
    </row>
    <row r="2431" s="1" customFormat="1" ht="19" customHeight="1" spans="2:35">
      <c r="B2431" s="10" t="s">
        <v>103</v>
      </c>
      <c r="C2431" s="10" t="s">
        <v>104</v>
      </c>
      <c r="D2431" s="10" t="s">
        <v>105</v>
      </c>
      <c r="E2431" s="10" t="s">
        <v>41527</v>
      </c>
      <c r="F2431" s="10" t="s">
        <v>38538</v>
      </c>
      <c r="G2431" s="10" t="s">
        <v>24469</v>
      </c>
      <c r="H2431" s="10" t="s">
        <v>24464</v>
      </c>
      <c r="I2431" s="10" t="s">
        <v>24463</v>
      </c>
      <c r="J2431" s="10" t="s">
        <v>24463</v>
      </c>
      <c r="K2431" s="10" t="s">
        <v>4244</v>
      </c>
      <c r="L2431" s="10" t="s">
        <v>5998</v>
      </c>
      <c r="M2431" s="10" t="s">
        <v>46683</v>
      </c>
      <c r="N2431" s="10" t="s">
        <v>41377</v>
      </c>
      <c r="O2431" s="10" t="s">
        <v>41378</v>
      </c>
      <c r="P2431" s="10" t="s">
        <v>41456</v>
      </c>
      <c r="Q2431" s="10" t="s">
        <v>41411</v>
      </c>
      <c r="R2431" s="10" t="s">
        <v>41411</v>
      </c>
      <c r="S2431" s="15">
        <v>4679</v>
      </c>
      <c r="T2431" s="10" t="s">
        <v>41463</v>
      </c>
      <c r="U2431" s="15">
        <v>4679</v>
      </c>
      <c r="V2431" s="15">
        <v>959.1</v>
      </c>
      <c r="W2431" s="16">
        <f t="shared" si="159"/>
        <v>3719.9</v>
      </c>
      <c r="X2431" s="16">
        <f t="shared" si="160"/>
        <v>0</v>
      </c>
      <c r="Y2431" s="1">
        <v>4679</v>
      </c>
      <c r="Z2431" s="1" t="str">
        <f t="shared" si="161"/>
        <v>未整改</v>
      </c>
      <c r="AA2431" s="1" t="str">
        <f t="shared" si="162"/>
        <v>已整改</v>
      </c>
      <c r="AC2431" s="3"/>
      <c r="AD2431" s="19" t="e">
        <f>VLOOKUP(H2431,'系统导出（基本表）'!R:R,1,0)</f>
        <v>#N/A</v>
      </c>
      <c r="AE2431" s="16" t="e">
        <f>VLOOKUP(I2431,'系统导出（基本表）'!Q:R,2,0)</f>
        <v>#N/A</v>
      </c>
      <c r="AF2431" s="16" t="e">
        <f>VLOOKUP(J2431,'系统导出（基本表）'!S:T,2,0)</f>
        <v>#N/A</v>
      </c>
      <c r="AG2431" s="16"/>
      <c r="AH2431" s="16"/>
      <c r="AI2431" s="16"/>
    </row>
    <row r="2432" s="1" customFormat="1" ht="19" customHeight="1" spans="2:35">
      <c r="B2432" s="10" t="s">
        <v>103</v>
      </c>
      <c r="C2432" s="10" t="s">
        <v>104</v>
      </c>
      <c r="D2432" s="10" t="s">
        <v>105</v>
      </c>
      <c r="E2432" s="10" t="s">
        <v>43519</v>
      </c>
      <c r="F2432" s="10" t="s">
        <v>38643</v>
      </c>
      <c r="G2432" s="10" t="s">
        <v>46685</v>
      </c>
      <c r="H2432" s="10" t="s">
        <v>39883</v>
      </c>
      <c r="I2432" s="10" t="s">
        <v>39882</v>
      </c>
      <c r="J2432" s="10" t="s">
        <v>46686</v>
      </c>
      <c r="K2432" s="10" t="s">
        <v>4244</v>
      </c>
      <c r="L2432" s="10" t="s">
        <v>5998</v>
      </c>
      <c r="M2432" s="10" t="s">
        <v>46683</v>
      </c>
      <c r="N2432" s="10" t="s">
        <v>41377</v>
      </c>
      <c r="O2432" s="10" t="s">
        <v>41378</v>
      </c>
      <c r="P2432" s="10" t="s">
        <v>41456</v>
      </c>
      <c r="Q2432" s="10" t="s">
        <v>41411</v>
      </c>
      <c r="R2432" s="10" t="s">
        <v>41411</v>
      </c>
      <c r="S2432" s="15">
        <v>8000</v>
      </c>
      <c r="T2432" s="10" t="s">
        <v>41463</v>
      </c>
      <c r="U2432" s="15">
        <v>0</v>
      </c>
      <c r="V2432" s="15">
        <v>0</v>
      </c>
      <c r="W2432" s="16">
        <f t="shared" si="159"/>
        <v>8000</v>
      </c>
      <c r="X2432" s="16">
        <f t="shared" si="160"/>
        <v>8000</v>
      </c>
      <c r="Y2432" s="1">
        <v>0</v>
      </c>
      <c r="Z2432" s="1" t="str">
        <f t="shared" si="161"/>
        <v>未整改</v>
      </c>
      <c r="AA2432" s="1" t="str">
        <f t="shared" si="162"/>
        <v>未整改</v>
      </c>
      <c r="AC2432" s="3"/>
      <c r="AD2432" s="19" t="str">
        <f>VLOOKUP(H2432,'系统导出（基本表）'!R:R,1,0)</f>
        <v>P21511302-0002</v>
      </c>
      <c r="AE2432" s="16" t="str">
        <f>VLOOKUP(I2432,'系统导出（基本表）'!Q:R,2,0)</f>
        <v>P21511302-0002</v>
      </c>
      <c r="AF2432" s="16" t="e">
        <f>VLOOKUP(J2432,'系统导出（基本表）'!S:T,2,0)</f>
        <v>#N/A</v>
      </c>
      <c r="AG2432" s="16"/>
      <c r="AH2432" s="16"/>
      <c r="AI2432" s="16"/>
    </row>
    <row r="2433" s="1" customFormat="1" ht="19" customHeight="1" spans="2:35">
      <c r="B2433" s="10" t="s">
        <v>103</v>
      </c>
      <c r="C2433" s="10" t="s">
        <v>104</v>
      </c>
      <c r="D2433" s="10" t="s">
        <v>105</v>
      </c>
      <c r="E2433" s="10" t="s">
        <v>46679</v>
      </c>
      <c r="F2433" s="10" t="s">
        <v>46680</v>
      </c>
      <c r="G2433" s="10" t="s">
        <v>46681</v>
      </c>
      <c r="H2433" s="10" t="s">
        <v>39866</v>
      </c>
      <c r="I2433" s="10" t="s">
        <v>39865</v>
      </c>
      <c r="J2433" s="10" t="s">
        <v>46682</v>
      </c>
      <c r="K2433" s="10" t="s">
        <v>4244</v>
      </c>
      <c r="L2433" s="10" t="s">
        <v>5998</v>
      </c>
      <c r="M2433" s="10" t="s">
        <v>46683</v>
      </c>
      <c r="N2433" s="10" t="s">
        <v>41377</v>
      </c>
      <c r="O2433" s="10" t="s">
        <v>41378</v>
      </c>
      <c r="P2433" s="10" t="s">
        <v>41456</v>
      </c>
      <c r="Q2433" s="10" t="s">
        <v>41411</v>
      </c>
      <c r="R2433" s="10" t="s">
        <v>41411</v>
      </c>
      <c r="S2433" s="15">
        <v>1400</v>
      </c>
      <c r="T2433" s="10" t="s">
        <v>41463</v>
      </c>
      <c r="U2433" s="15">
        <v>0</v>
      </c>
      <c r="V2433" s="15">
        <v>0</v>
      </c>
      <c r="W2433" s="16">
        <f t="shared" si="159"/>
        <v>1400</v>
      </c>
      <c r="X2433" s="16">
        <f t="shared" si="160"/>
        <v>1400</v>
      </c>
      <c r="Y2433" s="1">
        <v>0</v>
      </c>
      <c r="Z2433" s="1" t="str">
        <f t="shared" si="161"/>
        <v>未整改</v>
      </c>
      <c r="AA2433" s="1" t="str">
        <f t="shared" si="162"/>
        <v>未整改</v>
      </c>
      <c r="AC2433" s="3"/>
      <c r="AD2433" s="19" t="str">
        <f>VLOOKUP(H2433,'系统导出（基本表）'!R:R,1,0)</f>
        <v>P18511302-0007</v>
      </c>
      <c r="AE2433" s="16" t="str">
        <f>VLOOKUP(I2433,'系统导出（基本表）'!Q:R,2,0)</f>
        <v>P18511302-0007</v>
      </c>
      <c r="AF2433" s="16" t="e">
        <f>VLOOKUP(J2433,'系统导出（基本表）'!S:T,2,0)</f>
        <v>#N/A</v>
      </c>
      <c r="AG2433" s="16"/>
      <c r="AH2433" s="16"/>
      <c r="AI2433" s="16"/>
    </row>
    <row r="2434" s="1" customFormat="1" ht="19" customHeight="1" spans="2:35">
      <c r="B2434" s="10" t="s">
        <v>103</v>
      </c>
      <c r="C2434" s="10" t="s">
        <v>104</v>
      </c>
      <c r="D2434" s="10" t="s">
        <v>105</v>
      </c>
      <c r="E2434" s="10" t="s">
        <v>46537</v>
      </c>
      <c r="F2434" s="10" t="s">
        <v>46538</v>
      </c>
      <c r="G2434" s="10" t="s">
        <v>46704</v>
      </c>
      <c r="H2434" s="10" t="s">
        <v>46705</v>
      </c>
      <c r="I2434" s="10" t="s">
        <v>46706</v>
      </c>
      <c r="J2434" s="10" t="s">
        <v>46707</v>
      </c>
      <c r="K2434" s="10" t="s">
        <v>4244</v>
      </c>
      <c r="L2434" s="10" t="s">
        <v>5998</v>
      </c>
      <c r="M2434" s="10" t="s">
        <v>46683</v>
      </c>
      <c r="N2434" s="10" t="s">
        <v>41377</v>
      </c>
      <c r="O2434" s="10" t="s">
        <v>41378</v>
      </c>
      <c r="P2434" s="10" t="s">
        <v>41379</v>
      </c>
      <c r="Q2434" s="10" t="s">
        <v>41984</v>
      </c>
      <c r="R2434" s="10" t="s">
        <v>41984</v>
      </c>
      <c r="S2434" s="15">
        <v>3000</v>
      </c>
      <c r="T2434" s="10" t="s">
        <v>46708</v>
      </c>
      <c r="U2434" s="15">
        <v>3000</v>
      </c>
      <c r="V2434" s="15">
        <v>3000</v>
      </c>
      <c r="W2434" s="16">
        <f t="shared" si="159"/>
        <v>0</v>
      </c>
      <c r="X2434" s="16">
        <f t="shared" si="160"/>
        <v>0</v>
      </c>
      <c r="Y2434" s="1">
        <v>3000</v>
      </c>
      <c r="Z2434" s="1" t="str">
        <f t="shared" si="161"/>
        <v>未整改</v>
      </c>
      <c r="AA2434" s="1" t="str">
        <f t="shared" si="162"/>
        <v>已整改</v>
      </c>
      <c r="AB2434" s="1">
        <f>S2434-V2434</f>
        <v>0</v>
      </c>
      <c r="AC2434" s="3">
        <f>S2434-Y2434</f>
        <v>0</v>
      </c>
      <c r="AD2434" s="19" t="e">
        <f>VLOOKUP(H2434,'系统导出（基本表）'!R:R,1,0)</f>
        <v>#N/A</v>
      </c>
      <c r="AE2434" s="16" t="e">
        <f>VLOOKUP(I2434,'系统导出（基本表）'!Q:R,2,0)</f>
        <v>#N/A</v>
      </c>
      <c r="AF2434" s="16" t="e">
        <f>VLOOKUP(J2434,'系统导出（基本表）'!S:T,2,0)</f>
        <v>#N/A</v>
      </c>
      <c r="AG2434" s="16"/>
      <c r="AH2434" s="16"/>
      <c r="AI2434" s="16"/>
    </row>
    <row r="2435" s="1" customFormat="1" ht="19" customHeight="1" spans="2:35">
      <c r="B2435" s="10" t="s">
        <v>103</v>
      </c>
      <c r="C2435" s="10" t="s">
        <v>104</v>
      </c>
      <c r="D2435" s="10" t="s">
        <v>105</v>
      </c>
      <c r="E2435" s="10" t="s">
        <v>61</v>
      </c>
      <c r="F2435" s="10" t="s">
        <v>61</v>
      </c>
      <c r="G2435" s="10" t="s">
        <v>46685</v>
      </c>
      <c r="H2435" s="10" t="s">
        <v>39883</v>
      </c>
      <c r="I2435" s="10" t="s">
        <v>39882</v>
      </c>
      <c r="J2435" s="10" t="s">
        <v>46686</v>
      </c>
      <c r="K2435" s="10" t="s">
        <v>4244</v>
      </c>
      <c r="L2435" s="10" t="s">
        <v>5998</v>
      </c>
      <c r="M2435" s="10" t="s">
        <v>46683</v>
      </c>
      <c r="N2435" s="10" t="s">
        <v>61</v>
      </c>
      <c r="O2435" s="10" t="s">
        <v>41372</v>
      </c>
      <c r="P2435" s="10" t="s">
        <v>61</v>
      </c>
      <c r="Q2435" s="10" t="s">
        <v>41411</v>
      </c>
      <c r="R2435" s="10" t="s">
        <v>41411</v>
      </c>
      <c r="S2435" s="15">
        <v>11190.17</v>
      </c>
      <c r="T2435" s="10" t="s">
        <v>41412</v>
      </c>
      <c r="U2435" s="15">
        <v>7067.1447</v>
      </c>
      <c r="V2435" s="15">
        <v>7067.1447</v>
      </c>
      <c r="W2435" s="16">
        <f t="shared" si="159"/>
        <v>4123.0253</v>
      </c>
      <c r="X2435" s="16">
        <f t="shared" si="160"/>
        <v>4123.0253</v>
      </c>
      <c r="Y2435" s="1">
        <v>7067.1447</v>
      </c>
      <c r="Z2435" s="1" t="str">
        <f t="shared" si="161"/>
        <v>未整改</v>
      </c>
      <c r="AA2435" s="1" t="str">
        <f t="shared" si="162"/>
        <v>未整改</v>
      </c>
      <c r="AC2435" s="3"/>
      <c r="AD2435" s="19" t="str">
        <f>VLOOKUP(H2435,'系统导出（基本表）'!R:R,1,0)</f>
        <v>P21511302-0002</v>
      </c>
      <c r="AE2435" s="16" t="str">
        <f>VLOOKUP(I2435,'系统导出（基本表）'!Q:R,2,0)</f>
        <v>P21511302-0002</v>
      </c>
      <c r="AF2435" s="16" t="e">
        <f>VLOOKUP(J2435,'系统导出（基本表）'!S:T,2,0)</f>
        <v>#N/A</v>
      </c>
      <c r="AG2435" s="16"/>
      <c r="AH2435" s="16"/>
      <c r="AI2435" s="16"/>
    </row>
    <row r="2436" s="1" customFormat="1" ht="19" customHeight="1" spans="2:35">
      <c r="B2436" s="10" t="s">
        <v>103</v>
      </c>
      <c r="C2436" s="10" t="s">
        <v>104</v>
      </c>
      <c r="D2436" s="10" t="s">
        <v>105</v>
      </c>
      <c r="E2436" s="10" t="s">
        <v>42912</v>
      </c>
      <c r="F2436" s="10" t="s">
        <v>38944</v>
      </c>
      <c r="G2436" s="10" t="s">
        <v>46690</v>
      </c>
      <c r="H2436" s="10" t="s">
        <v>46691</v>
      </c>
      <c r="I2436" s="10" t="s">
        <v>46692</v>
      </c>
      <c r="J2436" s="10" t="s">
        <v>46692</v>
      </c>
      <c r="K2436" s="10" t="s">
        <v>4244</v>
      </c>
      <c r="L2436" s="10" t="s">
        <v>5998</v>
      </c>
      <c r="M2436" s="10" t="s">
        <v>46683</v>
      </c>
      <c r="N2436" s="10" t="s">
        <v>41377</v>
      </c>
      <c r="O2436" s="10" t="s">
        <v>41378</v>
      </c>
      <c r="P2436" s="10" t="s">
        <v>41640</v>
      </c>
      <c r="Q2436" s="10" t="s">
        <v>41373</v>
      </c>
      <c r="R2436" s="10" t="s">
        <v>41373</v>
      </c>
      <c r="S2436" s="15">
        <v>1129.77</v>
      </c>
      <c r="T2436" s="10" t="s">
        <v>46709</v>
      </c>
      <c r="U2436" s="15">
        <v>1129.77</v>
      </c>
      <c r="V2436" s="15">
        <v>0</v>
      </c>
      <c r="W2436" s="16">
        <f t="shared" ref="W2436:W2499" si="163">S2436-V2436</f>
        <v>1129.77</v>
      </c>
      <c r="X2436" s="16">
        <f t="shared" ref="X2436:X2499" si="164">S2436-U2436</f>
        <v>0</v>
      </c>
      <c r="Y2436" s="21">
        <f>S2436</f>
        <v>1129.77</v>
      </c>
      <c r="Z2436" s="1" t="str">
        <f t="shared" ref="Z2436:Z2499" si="165">IF(V2436-S2436&gt;0,"已整改","未整改")</f>
        <v>未整改</v>
      </c>
      <c r="AA2436" s="1" t="str">
        <f t="shared" ref="AA2436:AA2499" si="166">IF(Y2436&gt;=S2436,"已整改","未整改")</f>
        <v>已整改</v>
      </c>
      <c r="AC2436" s="3"/>
      <c r="AD2436" s="19" t="e">
        <f>VLOOKUP(H2436,'系统导出（基本表）'!R:R,1,0)</f>
        <v>#N/A</v>
      </c>
      <c r="AE2436" s="16" t="e">
        <f>VLOOKUP(I2436,'系统导出（基本表）'!Q:R,2,0)</f>
        <v>#N/A</v>
      </c>
      <c r="AF2436" s="16" t="e">
        <f>VLOOKUP(J2436,'系统导出（基本表）'!S:T,2,0)</f>
        <v>#N/A</v>
      </c>
      <c r="AG2436" s="16"/>
      <c r="AH2436" s="16"/>
      <c r="AI2436" s="16"/>
    </row>
    <row r="2437" s="1" customFormat="1" ht="19" customHeight="1" spans="2:35">
      <c r="B2437" s="10" t="s">
        <v>103</v>
      </c>
      <c r="C2437" s="10" t="s">
        <v>104</v>
      </c>
      <c r="D2437" s="10" t="s">
        <v>105</v>
      </c>
      <c r="E2437" s="10" t="s">
        <v>46537</v>
      </c>
      <c r="F2437" s="10" t="s">
        <v>46538</v>
      </c>
      <c r="G2437" s="10" t="s">
        <v>46710</v>
      </c>
      <c r="H2437" s="10" t="s">
        <v>46711</v>
      </c>
      <c r="I2437" s="10" t="s">
        <v>46712</v>
      </c>
      <c r="J2437" s="10" t="s">
        <v>46713</v>
      </c>
      <c r="K2437" s="10" t="s">
        <v>4244</v>
      </c>
      <c r="L2437" s="10" t="s">
        <v>5998</v>
      </c>
      <c r="M2437" s="10" t="s">
        <v>46683</v>
      </c>
      <c r="N2437" s="10" t="s">
        <v>41377</v>
      </c>
      <c r="O2437" s="10" t="s">
        <v>41378</v>
      </c>
      <c r="P2437" s="10" t="s">
        <v>41379</v>
      </c>
      <c r="Q2437" s="10" t="s">
        <v>41984</v>
      </c>
      <c r="R2437" s="10" t="s">
        <v>41984</v>
      </c>
      <c r="S2437" s="15">
        <v>17400</v>
      </c>
      <c r="T2437" s="10" t="s">
        <v>46714</v>
      </c>
      <c r="U2437" s="15">
        <v>17400</v>
      </c>
      <c r="V2437" s="15">
        <v>17400</v>
      </c>
      <c r="W2437" s="16">
        <f t="shared" si="163"/>
        <v>0</v>
      </c>
      <c r="X2437" s="16">
        <f t="shared" si="164"/>
        <v>0</v>
      </c>
      <c r="Y2437" s="1">
        <v>17400</v>
      </c>
      <c r="Z2437" s="1" t="str">
        <f t="shared" si="165"/>
        <v>未整改</v>
      </c>
      <c r="AA2437" s="1" t="str">
        <f t="shared" si="166"/>
        <v>已整改</v>
      </c>
      <c r="AB2437" s="1">
        <f>S2437-V2437</f>
        <v>0</v>
      </c>
      <c r="AC2437" s="3">
        <f>S2437-Y2437</f>
        <v>0</v>
      </c>
      <c r="AD2437" s="19" t="e">
        <f>VLOOKUP(H2437,'系统导出（基本表）'!R:R,1,0)</f>
        <v>#N/A</v>
      </c>
      <c r="AE2437" s="16" t="e">
        <f>VLOOKUP(I2437,'系统导出（基本表）'!Q:R,2,0)</f>
        <v>#N/A</v>
      </c>
      <c r="AF2437" s="16" t="e">
        <f>VLOOKUP(J2437,'系统导出（基本表）'!S:T,2,0)</f>
        <v>#N/A</v>
      </c>
      <c r="AG2437" s="16"/>
      <c r="AH2437" s="16"/>
      <c r="AI2437" s="16"/>
    </row>
    <row r="2438" s="1" customFormat="1" ht="19" customHeight="1" spans="2:35">
      <c r="B2438" s="10" t="s">
        <v>103</v>
      </c>
      <c r="C2438" s="10" t="s">
        <v>104</v>
      </c>
      <c r="D2438" s="10" t="s">
        <v>105</v>
      </c>
      <c r="E2438" s="10" t="s">
        <v>61</v>
      </c>
      <c r="F2438" s="10" t="s">
        <v>61</v>
      </c>
      <c r="G2438" s="10" t="s">
        <v>46715</v>
      </c>
      <c r="H2438" s="10" t="s">
        <v>46716</v>
      </c>
      <c r="I2438" s="10" t="s">
        <v>46717</v>
      </c>
      <c r="J2438" s="10" t="s">
        <v>46718</v>
      </c>
      <c r="K2438" s="10" t="s">
        <v>4244</v>
      </c>
      <c r="L2438" s="10" t="s">
        <v>5998</v>
      </c>
      <c r="M2438" s="10" t="s">
        <v>46683</v>
      </c>
      <c r="N2438" s="10" t="s">
        <v>61</v>
      </c>
      <c r="O2438" s="10" t="s">
        <v>41372</v>
      </c>
      <c r="P2438" s="10" t="s">
        <v>61</v>
      </c>
      <c r="Q2438" s="10" t="s">
        <v>41411</v>
      </c>
      <c r="R2438" s="10" t="s">
        <v>41411</v>
      </c>
      <c r="S2438" s="15">
        <v>2801.44</v>
      </c>
      <c r="T2438" s="10" t="s">
        <v>41412</v>
      </c>
      <c r="U2438" s="15">
        <v>2801.44</v>
      </c>
      <c r="V2438" s="15">
        <v>2801.44</v>
      </c>
      <c r="W2438" s="16">
        <f t="shared" si="163"/>
        <v>0</v>
      </c>
      <c r="X2438" s="16">
        <f t="shared" si="164"/>
        <v>0</v>
      </c>
      <c r="Y2438" s="1">
        <v>2801.44</v>
      </c>
      <c r="Z2438" s="1" t="str">
        <f t="shared" si="165"/>
        <v>未整改</v>
      </c>
      <c r="AA2438" s="1" t="str">
        <f t="shared" si="166"/>
        <v>已整改</v>
      </c>
      <c r="AC2438" s="3"/>
      <c r="AD2438" s="19" t="e">
        <f>VLOOKUP(H2438,'系统导出（基本表）'!R:R,1,0)</f>
        <v>#N/A</v>
      </c>
      <c r="AE2438" s="16" t="e">
        <f>VLOOKUP(I2438,'系统导出（基本表）'!Q:R,2,0)</f>
        <v>#N/A</v>
      </c>
      <c r="AF2438" s="16" t="e">
        <f>VLOOKUP(J2438,'系统导出（基本表）'!S:T,2,0)</f>
        <v>#N/A</v>
      </c>
      <c r="AG2438" s="16"/>
      <c r="AH2438" s="16"/>
      <c r="AI2438" s="16"/>
    </row>
    <row r="2439" s="1" customFormat="1" ht="19" customHeight="1" spans="2:35">
      <c r="B2439" s="10" t="s">
        <v>103</v>
      </c>
      <c r="C2439" s="10" t="s">
        <v>104</v>
      </c>
      <c r="D2439" s="10" t="s">
        <v>105</v>
      </c>
      <c r="E2439" s="10" t="s">
        <v>61</v>
      </c>
      <c r="F2439" s="10" t="s">
        <v>61</v>
      </c>
      <c r="G2439" s="10" t="s">
        <v>46681</v>
      </c>
      <c r="H2439" s="10" t="s">
        <v>39866</v>
      </c>
      <c r="I2439" s="10" t="s">
        <v>39865</v>
      </c>
      <c r="J2439" s="10" t="s">
        <v>46682</v>
      </c>
      <c r="K2439" s="10" t="s">
        <v>4244</v>
      </c>
      <c r="L2439" s="10" t="s">
        <v>5998</v>
      </c>
      <c r="M2439" s="10" t="s">
        <v>46683</v>
      </c>
      <c r="N2439" s="10" t="s">
        <v>61</v>
      </c>
      <c r="O2439" s="10" t="s">
        <v>41372</v>
      </c>
      <c r="P2439" s="10" t="s">
        <v>61</v>
      </c>
      <c r="Q2439" s="10" t="s">
        <v>41373</v>
      </c>
      <c r="R2439" s="10" t="s">
        <v>41373</v>
      </c>
      <c r="S2439" s="15">
        <v>20000</v>
      </c>
      <c r="T2439" s="10" t="s">
        <v>43868</v>
      </c>
      <c r="U2439" s="15">
        <v>0</v>
      </c>
      <c r="V2439" s="15">
        <v>0</v>
      </c>
      <c r="W2439" s="16">
        <f t="shared" si="163"/>
        <v>20000</v>
      </c>
      <c r="X2439" s="16">
        <f t="shared" si="164"/>
        <v>20000</v>
      </c>
      <c r="Y2439" s="21">
        <v>0</v>
      </c>
      <c r="Z2439" s="1" t="str">
        <f t="shared" si="165"/>
        <v>未整改</v>
      </c>
      <c r="AA2439" s="1" t="str">
        <f t="shared" si="166"/>
        <v>未整改</v>
      </c>
      <c r="AC2439" s="3"/>
      <c r="AD2439" s="19" t="str">
        <f>VLOOKUP(H2439,'系统导出（基本表）'!R:R,1,0)</f>
        <v>P18511302-0007</v>
      </c>
      <c r="AE2439" s="16" t="str">
        <f>VLOOKUP(I2439,'系统导出（基本表）'!Q:R,2,0)</f>
        <v>P18511302-0007</v>
      </c>
      <c r="AF2439" s="16" t="e">
        <f>VLOOKUP(J2439,'系统导出（基本表）'!S:T,2,0)</f>
        <v>#N/A</v>
      </c>
      <c r="AG2439" s="16"/>
      <c r="AH2439" s="16"/>
      <c r="AI2439" s="16"/>
    </row>
    <row r="2440" s="1" customFormat="1" ht="19" customHeight="1" spans="2:35">
      <c r="B2440" s="10" t="s">
        <v>103</v>
      </c>
      <c r="C2440" s="10" t="s">
        <v>104</v>
      </c>
      <c r="D2440" s="10" t="s">
        <v>105</v>
      </c>
      <c r="E2440" s="10" t="s">
        <v>41493</v>
      </c>
      <c r="F2440" s="10" t="s">
        <v>39074</v>
      </c>
      <c r="G2440" s="10" t="s">
        <v>46685</v>
      </c>
      <c r="H2440" s="10" t="s">
        <v>39883</v>
      </c>
      <c r="I2440" s="10" t="s">
        <v>39882</v>
      </c>
      <c r="J2440" s="10" t="s">
        <v>46686</v>
      </c>
      <c r="K2440" s="10" t="s">
        <v>4244</v>
      </c>
      <c r="L2440" s="10" t="s">
        <v>5998</v>
      </c>
      <c r="M2440" s="10" t="s">
        <v>46683</v>
      </c>
      <c r="N2440" s="10" t="s">
        <v>41377</v>
      </c>
      <c r="O2440" s="10" t="s">
        <v>41378</v>
      </c>
      <c r="P2440" s="10" t="s">
        <v>41456</v>
      </c>
      <c r="Q2440" s="10" t="s">
        <v>41411</v>
      </c>
      <c r="R2440" s="10" t="s">
        <v>41411</v>
      </c>
      <c r="S2440" s="15">
        <v>4923.48</v>
      </c>
      <c r="T2440" s="10" t="s">
        <v>41463</v>
      </c>
      <c r="U2440" s="15">
        <v>3259.646695</v>
      </c>
      <c r="V2440" s="15">
        <v>0</v>
      </c>
      <c r="W2440" s="16">
        <f t="shared" si="163"/>
        <v>4923.48</v>
      </c>
      <c r="X2440" s="16">
        <f t="shared" si="164"/>
        <v>1663.833305</v>
      </c>
      <c r="Y2440" s="1">
        <v>3259.646695</v>
      </c>
      <c r="Z2440" s="1" t="str">
        <f t="shared" si="165"/>
        <v>未整改</v>
      </c>
      <c r="AA2440" s="1" t="str">
        <f t="shared" si="166"/>
        <v>未整改</v>
      </c>
      <c r="AC2440" s="3"/>
      <c r="AD2440" s="19" t="str">
        <f>VLOOKUP(H2440,'系统导出（基本表）'!R:R,1,0)</f>
        <v>P21511302-0002</v>
      </c>
      <c r="AE2440" s="16" t="str">
        <f>VLOOKUP(I2440,'系统导出（基本表）'!Q:R,2,0)</f>
        <v>P21511302-0002</v>
      </c>
      <c r="AF2440" s="16" t="e">
        <f>VLOOKUP(J2440,'系统导出（基本表）'!S:T,2,0)</f>
        <v>#N/A</v>
      </c>
      <c r="AG2440" s="16"/>
      <c r="AH2440" s="16"/>
      <c r="AI2440" s="16"/>
    </row>
    <row r="2441" s="2" customFormat="1" ht="19" customHeight="1" spans="1:33">
      <c r="A2441" s="2">
        <v>1</v>
      </c>
      <c r="B2441" s="11" t="s">
        <v>103</v>
      </c>
      <c r="C2441" s="11" t="s">
        <v>104</v>
      </c>
      <c r="D2441" s="11" t="s">
        <v>105</v>
      </c>
      <c r="E2441" s="10" t="s">
        <v>42424</v>
      </c>
      <c r="F2441" s="11" t="s">
        <v>39035</v>
      </c>
      <c r="G2441" s="10" t="s">
        <v>7676</v>
      </c>
      <c r="H2441" s="11" t="s">
        <v>7672</v>
      </c>
      <c r="I2441" s="11" t="s">
        <v>7671</v>
      </c>
      <c r="J2441" s="11" t="s">
        <v>7671</v>
      </c>
      <c r="K2441" s="11" t="s">
        <v>124</v>
      </c>
      <c r="L2441" s="11" t="s">
        <v>107</v>
      </c>
      <c r="M2441" s="11" t="s">
        <v>46719</v>
      </c>
      <c r="N2441" s="11" t="s">
        <v>41377</v>
      </c>
      <c r="O2441" s="11" t="s">
        <v>41387</v>
      </c>
      <c r="P2441" s="11" t="s">
        <v>41449</v>
      </c>
      <c r="Q2441" s="11" t="s">
        <v>41411</v>
      </c>
      <c r="R2441" s="11" t="s">
        <v>41411</v>
      </c>
      <c r="S2441" s="17">
        <v>10290.65</v>
      </c>
      <c r="T2441" s="11" t="s">
        <v>42004</v>
      </c>
      <c r="U2441" s="17">
        <v>0</v>
      </c>
      <c r="V2441" s="17">
        <v>0</v>
      </c>
      <c r="W2441" s="18">
        <f t="shared" si="163"/>
        <v>10290.65</v>
      </c>
      <c r="X2441" s="18">
        <f t="shared" si="164"/>
        <v>10290.65</v>
      </c>
      <c r="Y2441" s="2">
        <v>0</v>
      </c>
      <c r="Z2441" s="2" t="str">
        <f t="shared" si="165"/>
        <v>未整改</v>
      </c>
      <c r="AA2441" s="2" t="str">
        <f t="shared" si="166"/>
        <v>未整改</v>
      </c>
      <c r="AD2441" s="22" t="str">
        <f>VLOOKUP(H2441,'系统导出（基本表）'!R:R,1,0)</f>
        <v>P21511302-0070</v>
      </c>
      <c r="AE2441" s="22" t="str">
        <f>VLOOKUP(I2441,'系统导出（基本表）'!Q:R,2,0)</f>
        <v>P21511302-0070</v>
      </c>
      <c r="AF2441" s="2" t="e">
        <f>VLOOKUP(J2441,'系统导出（基本表）'!S:T,2,0)</f>
        <v>#N/A</v>
      </c>
      <c r="AG2441" s="24"/>
    </row>
    <row r="2442" s="1" customFormat="1" ht="19" customHeight="1" spans="2:35">
      <c r="B2442" s="10" t="s">
        <v>103</v>
      </c>
      <c r="C2442" s="10" t="s">
        <v>1035</v>
      </c>
      <c r="D2442" s="10" t="s">
        <v>1036</v>
      </c>
      <c r="E2442" s="10" t="s">
        <v>46720</v>
      </c>
      <c r="F2442" s="10" t="s">
        <v>46721</v>
      </c>
      <c r="G2442" s="10" t="s">
        <v>46722</v>
      </c>
      <c r="H2442" s="10" t="s">
        <v>46723</v>
      </c>
      <c r="I2442" s="10" t="s">
        <v>46724</v>
      </c>
      <c r="J2442" s="10" t="s">
        <v>46725</v>
      </c>
      <c r="K2442" s="10" t="s">
        <v>13274</v>
      </c>
      <c r="L2442" s="10" t="s">
        <v>46726</v>
      </c>
      <c r="M2442" s="10" t="s">
        <v>46727</v>
      </c>
      <c r="N2442" s="10" t="s">
        <v>41377</v>
      </c>
      <c r="O2442" s="10" t="s">
        <v>41378</v>
      </c>
      <c r="P2442" s="10" t="s">
        <v>41456</v>
      </c>
      <c r="Q2442" s="10" t="s">
        <v>41411</v>
      </c>
      <c r="R2442" s="10" t="s">
        <v>41411</v>
      </c>
      <c r="S2442" s="15">
        <v>13467.68</v>
      </c>
      <c r="T2442" s="10" t="s">
        <v>41463</v>
      </c>
      <c r="U2442" s="15">
        <v>32.97</v>
      </c>
      <c r="V2442" s="15">
        <v>32.97</v>
      </c>
      <c r="W2442" s="16">
        <f t="shared" si="163"/>
        <v>13434.71</v>
      </c>
      <c r="X2442" s="16">
        <f t="shared" si="164"/>
        <v>13434.71</v>
      </c>
      <c r="Y2442" s="1">
        <v>32.97</v>
      </c>
      <c r="Z2442" s="1" t="str">
        <f t="shared" si="165"/>
        <v>未整改</v>
      </c>
      <c r="AA2442" s="1" t="str">
        <f t="shared" si="166"/>
        <v>未整改</v>
      </c>
      <c r="AC2442" s="3"/>
      <c r="AD2442" s="19" t="e">
        <f>VLOOKUP(H2442,'系统导出（基本表）'!R:R,1,0)</f>
        <v>#N/A</v>
      </c>
      <c r="AE2442" s="16" t="e">
        <f>VLOOKUP(I2442,'系统导出（基本表）'!Q:R,2,0)</f>
        <v>#N/A</v>
      </c>
      <c r="AF2442" s="16" t="e">
        <f>VLOOKUP(J2442,'系统导出（基本表）'!S:T,2,0)</f>
        <v>#N/A</v>
      </c>
      <c r="AG2442" s="16"/>
      <c r="AH2442" s="16"/>
      <c r="AI2442" s="16"/>
    </row>
    <row r="2443" s="2" customFormat="1" ht="19" customHeight="1" spans="1:33">
      <c r="A2443" s="2">
        <v>1</v>
      </c>
      <c r="B2443" s="11" t="s">
        <v>103</v>
      </c>
      <c r="C2443" s="11" t="s">
        <v>1035</v>
      </c>
      <c r="D2443" s="11" t="s">
        <v>1036</v>
      </c>
      <c r="E2443" s="10" t="s">
        <v>46720</v>
      </c>
      <c r="F2443" s="11" t="s">
        <v>46721</v>
      </c>
      <c r="G2443" s="10" t="s">
        <v>46722</v>
      </c>
      <c r="H2443" s="11" t="s">
        <v>46723</v>
      </c>
      <c r="I2443" s="11" t="s">
        <v>46724</v>
      </c>
      <c r="J2443" s="11" t="s">
        <v>46725</v>
      </c>
      <c r="K2443" s="11" t="s">
        <v>13274</v>
      </c>
      <c r="L2443" s="11" t="s">
        <v>30633</v>
      </c>
      <c r="M2443" s="11" t="s">
        <v>46727</v>
      </c>
      <c r="N2443" s="11" t="s">
        <v>41377</v>
      </c>
      <c r="O2443" s="11" t="s">
        <v>41387</v>
      </c>
      <c r="P2443" s="11" t="s">
        <v>41456</v>
      </c>
      <c r="Q2443" s="11" t="s">
        <v>41411</v>
      </c>
      <c r="R2443" s="11" t="s">
        <v>41411</v>
      </c>
      <c r="S2443" s="17">
        <v>13434.71</v>
      </c>
      <c r="T2443" s="11" t="s">
        <v>41411</v>
      </c>
      <c r="U2443" s="17">
        <v>0</v>
      </c>
      <c r="V2443" s="17">
        <v>0</v>
      </c>
      <c r="W2443" s="18">
        <f t="shared" si="163"/>
        <v>13434.71</v>
      </c>
      <c r="X2443" s="18">
        <f t="shared" si="164"/>
        <v>13434.71</v>
      </c>
      <c r="Y2443" s="2">
        <v>0</v>
      </c>
      <c r="Z2443" s="2" t="str">
        <f t="shared" si="165"/>
        <v>未整改</v>
      </c>
      <c r="AA2443" s="2" t="str">
        <f t="shared" si="166"/>
        <v>未整改</v>
      </c>
      <c r="AD2443" s="22" t="e">
        <f>VLOOKUP(H2443,'系统导出（基本表）'!R:R,1,0)</f>
        <v>#N/A</v>
      </c>
      <c r="AE2443" s="22" t="e">
        <f>VLOOKUP(I2443,'系统导出（基本表）'!Q:R,2,0)</f>
        <v>#N/A</v>
      </c>
      <c r="AF2443" s="2" t="e">
        <f>VLOOKUP(J2443,'系统导出（基本表）'!S:T,2,0)</f>
        <v>#N/A</v>
      </c>
      <c r="AG2443" s="24"/>
    </row>
    <row r="2444" s="2" customFormat="1" ht="19" customHeight="1" spans="1:33">
      <c r="A2444" s="2">
        <v>1</v>
      </c>
      <c r="B2444" s="11" t="s">
        <v>103</v>
      </c>
      <c r="C2444" s="11" t="s">
        <v>1035</v>
      </c>
      <c r="D2444" s="11" t="s">
        <v>1036</v>
      </c>
      <c r="E2444" s="10" t="s">
        <v>42136</v>
      </c>
      <c r="F2444" s="11" t="s">
        <v>39025</v>
      </c>
      <c r="G2444" s="10" t="s">
        <v>46728</v>
      </c>
      <c r="H2444" s="11" t="s">
        <v>46729</v>
      </c>
      <c r="I2444" s="11" t="s">
        <v>46730</v>
      </c>
      <c r="J2444" s="11" t="s">
        <v>46730</v>
      </c>
      <c r="K2444" s="11" t="s">
        <v>13274</v>
      </c>
      <c r="L2444" s="11" t="s">
        <v>30633</v>
      </c>
      <c r="M2444" s="11" t="s">
        <v>46727</v>
      </c>
      <c r="N2444" s="11" t="s">
        <v>41377</v>
      </c>
      <c r="O2444" s="11" t="s">
        <v>41387</v>
      </c>
      <c r="P2444" s="11" t="s">
        <v>41449</v>
      </c>
      <c r="Q2444" s="11" t="s">
        <v>41411</v>
      </c>
      <c r="R2444" s="11" t="s">
        <v>41411</v>
      </c>
      <c r="S2444" s="17">
        <v>6600</v>
      </c>
      <c r="T2444" s="11" t="s">
        <v>42004</v>
      </c>
      <c r="U2444" s="17">
        <v>0</v>
      </c>
      <c r="V2444" s="17">
        <v>0</v>
      </c>
      <c r="W2444" s="18">
        <f t="shared" si="163"/>
        <v>6600</v>
      </c>
      <c r="X2444" s="18">
        <f t="shared" si="164"/>
        <v>6600</v>
      </c>
      <c r="Y2444" s="2">
        <v>0</v>
      </c>
      <c r="Z2444" s="2" t="str">
        <f t="shared" si="165"/>
        <v>未整改</v>
      </c>
      <c r="AA2444" s="2" t="str">
        <f t="shared" si="166"/>
        <v>未整改</v>
      </c>
      <c r="AD2444" s="22" t="e">
        <f>VLOOKUP(H2444,'系统导出（基本表）'!R:R,1,0)</f>
        <v>#N/A</v>
      </c>
      <c r="AE2444" s="22" t="e">
        <f>VLOOKUP(I2444,'系统导出（基本表）'!Q:R,2,0)</f>
        <v>#N/A</v>
      </c>
      <c r="AF2444" s="2" t="e">
        <f>VLOOKUP(J2444,'系统导出（基本表）'!S:T,2,0)</f>
        <v>#N/A</v>
      </c>
      <c r="AG2444" s="24"/>
    </row>
    <row r="2445" s="2" customFormat="1" ht="19" customHeight="1" spans="1:33">
      <c r="A2445" s="2">
        <v>1</v>
      </c>
      <c r="B2445" s="11" t="s">
        <v>103</v>
      </c>
      <c r="C2445" s="11" t="s">
        <v>1035</v>
      </c>
      <c r="D2445" s="11" t="s">
        <v>1036</v>
      </c>
      <c r="E2445" s="10" t="s">
        <v>42253</v>
      </c>
      <c r="F2445" s="11" t="s">
        <v>38665</v>
      </c>
      <c r="G2445" s="10" t="s">
        <v>46731</v>
      </c>
      <c r="H2445" s="11" t="s">
        <v>46732</v>
      </c>
      <c r="I2445" s="11" t="s">
        <v>46733</v>
      </c>
      <c r="J2445" s="11" t="s">
        <v>46733</v>
      </c>
      <c r="K2445" s="11" t="s">
        <v>13274</v>
      </c>
      <c r="L2445" s="11" t="s">
        <v>46726</v>
      </c>
      <c r="M2445" s="11" t="s">
        <v>46727</v>
      </c>
      <c r="N2445" s="11" t="s">
        <v>41377</v>
      </c>
      <c r="O2445" s="11" t="s">
        <v>41387</v>
      </c>
      <c r="P2445" s="11" t="s">
        <v>41456</v>
      </c>
      <c r="Q2445" s="11" t="s">
        <v>41411</v>
      </c>
      <c r="R2445" s="11" t="s">
        <v>41411</v>
      </c>
      <c r="S2445" s="17">
        <v>6777.42</v>
      </c>
      <c r="T2445" s="11" t="s">
        <v>41411</v>
      </c>
      <c r="U2445" s="17">
        <v>0</v>
      </c>
      <c r="V2445" s="17">
        <v>0</v>
      </c>
      <c r="W2445" s="18">
        <f t="shared" si="163"/>
        <v>6777.42</v>
      </c>
      <c r="X2445" s="18">
        <f t="shared" si="164"/>
        <v>6777.42</v>
      </c>
      <c r="Y2445" s="2">
        <v>0</v>
      </c>
      <c r="Z2445" s="2" t="str">
        <f t="shared" si="165"/>
        <v>未整改</v>
      </c>
      <c r="AA2445" s="2" t="str">
        <f t="shared" si="166"/>
        <v>未整改</v>
      </c>
      <c r="AD2445" s="22" t="e">
        <f>VLOOKUP(H2445,'系统导出（基本表）'!R:R,1,0)</f>
        <v>#N/A</v>
      </c>
      <c r="AE2445" s="22" t="e">
        <f>VLOOKUP(I2445,'系统导出（基本表）'!Q:R,2,0)</f>
        <v>#N/A</v>
      </c>
      <c r="AF2445" s="2" t="e">
        <f>VLOOKUP(J2445,'系统导出（基本表）'!S:T,2,0)</f>
        <v>#N/A</v>
      </c>
      <c r="AG2445" s="24"/>
    </row>
    <row r="2446" s="2" customFormat="1" ht="19" customHeight="1" spans="1:33">
      <c r="A2446" s="2">
        <v>1</v>
      </c>
      <c r="B2446" s="11" t="s">
        <v>103</v>
      </c>
      <c r="C2446" s="11" t="s">
        <v>1035</v>
      </c>
      <c r="D2446" s="11" t="s">
        <v>1036</v>
      </c>
      <c r="E2446" s="10" t="s">
        <v>42253</v>
      </c>
      <c r="F2446" s="11" t="s">
        <v>38665</v>
      </c>
      <c r="G2446" s="10" t="s">
        <v>46731</v>
      </c>
      <c r="H2446" s="11" t="s">
        <v>46732</v>
      </c>
      <c r="I2446" s="11" t="s">
        <v>46733</v>
      </c>
      <c r="J2446" s="11" t="s">
        <v>46733</v>
      </c>
      <c r="K2446" s="11" t="s">
        <v>13274</v>
      </c>
      <c r="L2446" s="11" t="s">
        <v>46726</v>
      </c>
      <c r="M2446" s="11" t="s">
        <v>46727</v>
      </c>
      <c r="N2446" s="11" t="s">
        <v>41377</v>
      </c>
      <c r="O2446" s="11" t="s">
        <v>41387</v>
      </c>
      <c r="P2446" s="11" t="s">
        <v>41456</v>
      </c>
      <c r="Q2446" s="11" t="s">
        <v>41411</v>
      </c>
      <c r="R2446" s="11" t="s">
        <v>41411</v>
      </c>
      <c r="S2446" s="17">
        <v>3806.66</v>
      </c>
      <c r="T2446" s="11" t="s">
        <v>41411</v>
      </c>
      <c r="U2446" s="17">
        <v>0</v>
      </c>
      <c r="V2446" s="17">
        <v>0</v>
      </c>
      <c r="W2446" s="18">
        <f t="shared" si="163"/>
        <v>3806.66</v>
      </c>
      <c r="X2446" s="18">
        <f t="shared" si="164"/>
        <v>3806.66</v>
      </c>
      <c r="Y2446" s="2">
        <v>0</v>
      </c>
      <c r="Z2446" s="2" t="str">
        <f t="shared" si="165"/>
        <v>未整改</v>
      </c>
      <c r="AA2446" s="2" t="str">
        <f t="shared" si="166"/>
        <v>未整改</v>
      </c>
      <c r="AD2446" s="22" t="e">
        <f>VLOOKUP(H2446,'系统导出（基本表）'!R:R,1,0)</f>
        <v>#N/A</v>
      </c>
      <c r="AE2446" s="22" t="e">
        <f>VLOOKUP(I2446,'系统导出（基本表）'!Q:R,2,0)</f>
        <v>#N/A</v>
      </c>
      <c r="AF2446" s="2" t="e">
        <f>VLOOKUP(J2446,'系统导出（基本表）'!S:T,2,0)</f>
        <v>#N/A</v>
      </c>
      <c r="AG2446" s="24"/>
    </row>
    <row r="2447" s="2" customFormat="1" ht="19" customHeight="1" spans="1:33">
      <c r="A2447" s="2">
        <v>1</v>
      </c>
      <c r="B2447" s="11" t="s">
        <v>103</v>
      </c>
      <c r="C2447" s="11" t="s">
        <v>1035</v>
      </c>
      <c r="D2447" s="11" t="s">
        <v>1036</v>
      </c>
      <c r="E2447" s="10" t="s">
        <v>42339</v>
      </c>
      <c r="F2447" s="11" t="s">
        <v>39265</v>
      </c>
      <c r="G2447" s="10" t="s">
        <v>46731</v>
      </c>
      <c r="H2447" s="11" t="s">
        <v>46732</v>
      </c>
      <c r="I2447" s="11" t="s">
        <v>46733</v>
      </c>
      <c r="J2447" s="11" t="s">
        <v>46733</v>
      </c>
      <c r="K2447" s="11" t="s">
        <v>13274</v>
      </c>
      <c r="L2447" s="11" t="s">
        <v>30633</v>
      </c>
      <c r="M2447" s="11" t="s">
        <v>46727</v>
      </c>
      <c r="N2447" s="11" t="s">
        <v>41377</v>
      </c>
      <c r="O2447" s="11" t="s">
        <v>41387</v>
      </c>
      <c r="P2447" s="11" t="s">
        <v>41449</v>
      </c>
      <c r="Q2447" s="11" t="s">
        <v>41411</v>
      </c>
      <c r="R2447" s="11" t="s">
        <v>41411</v>
      </c>
      <c r="S2447" s="17">
        <v>34900</v>
      </c>
      <c r="T2447" s="11" t="s">
        <v>42004</v>
      </c>
      <c r="U2447" s="17">
        <v>0</v>
      </c>
      <c r="V2447" s="17">
        <v>0</v>
      </c>
      <c r="W2447" s="18">
        <f t="shared" si="163"/>
        <v>34900</v>
      </c>
      <c r="X2447" s="18">
        <f t="shared" si="164"/>
        <v>34900</v>
      </c>
      <c r="Y2447" s="2">
        <v>0</v>
      </c>
      <c r="Z2447" s="2" t="str">
        <f t="shared" si="165"/>
        <v>未整改</v>
      </c>
      <c r="AA2447" s="2" t="str">
        <f t="shared" si="166"/>
        <v>未整改</v>
      </c>
      <c r="AD2447" s="22" t="e">
        <f>VLOOKUP(H2447,'系统导出（基本表）'!R:R,1,0)</f>
        <v>#N/A</v>
      </c>
      <c r="AE2447" s="22" t="e">
        <f>VLOOKUP(I2447,'系统导出（基本表）'!Q:R,2,0)</f>
        <v>#N/A</v>
      </c>
      <c r="AF2447" s="2" t="e">
        <f>VLOOKUP(J2447,'系统导出（基本表）'!S:T,2,0)</f>
        <v>#N/A</v>
      </c>
      <c r="AG2447" s="24"/>
    </row>
    <row r="2448" s="1" customFormat="1" ht="19" customHeight="1" spans="2:35">
      <c r="B2448" s="10" t="s">
        <v>103</v>
      </c>
      <c r="C2448" s="10" t="s">
        <v>1035</v>
      </c>
      <c r="D2448" s="10" t="s">
        <v>1036</v>
      </c>
      <c r="E2448" s="10" t="s">
        <v>46734</v>
      </c>
      <c r="F2448" s="10" t="s">
        <v>46735</v>
      </c>
      <c r="G2448" s="10" t="s">
        <v>46731</v>
      </c>
      <c r="H2448" s="10" t="s">
        <v>46732</v>
      </c>
      <c r="I2448" s="10" t="s">
        <v>46733</v>
      </c>
      <c r="J2448" s="10" t="s">
        <v>46733</v>
      </c>
      <c r="K2448" s="10" t="s">
        <v>13274</v>
      </c>
      <c r="L2448" s="10" t="s">
        <v>46726</v>
      </c>
      <c r="M2448" s="10" t="s">
        <v>46727</v>
      </c>
      <c r="N2448" s="10" t="s">
        <v>41377</v>
      </c>
      <c r="O2448" s="10" t="s">
        <v>41378</v>
      </c>
      <c r="P2448" s="10" t="s">
        <v>41456</v>
      </c>
      <c r="Q2448" s="10" t="s">
        <v>41411</v>
      </c>
      <c r="R2448" s="10" t="s">
        <v>41411</v>
      </c>
      <c r="S2448" s="15">
        <v>3416.87</v>
      </c>
      <c r="T2448" s="10" t="s">
        <v>41463</v>
      </c>
      <c r="U2448" s="15">
        <v>3416.87</v>
      </c>
      <c r="V2448" s="15">
        <v>0</v>
      </c>
      <c r="W2448" s="16">
        <f t="shared" si="163"/>
        <v>3416.87</v>
      </c>
      <c r="X2448" s="16">
        <f t="shared" si="164"/>
        <v>0</v>
      </c>
      <c r="Y2448" s="1">
        <v>3416.87</v>
      </c>
      <c r="Z2448" s="1" t="str">
        <f t="shared" si="165"/>
        <v>未整改</v>
      </c>
      <c r="AA2448" s="1" t="str">
        <f t="shared" si="166"/>
        <v>已整改</v>
      </c>
      <c r="AC2448" s="3"/>
      <c r="AD2448" s="19" t="e">
        <f>VLOOKUP(H2448,'系统导出（基本表）'!R:R,1,0)</f>
        <v>#N/A</v>
      </c>
      <c r="AE2448" s="16" t="e">
        <f>VLOOKUP(I2448,'系统导出（基本表）'!Q:R,2,0)</f>
        <v>#N/A</v>
      </c>
      <c r="AF2448" s="16" t="e">
        <f>VLOOKUP(J2448,'系统导出（基本表）'!S:T,2,0)</f>
        <v>#N/A</v>
      </c>
      <c r="AG2448" s="16"/>
      <c r="AH2448" s="16"/>
      <c r="AI2448" s="16"/>
    </row>
    <row r="2449" s="1" customFormat="1" ht="19" customHeight="1" spans="2:35">
      <c r="B2449" s="10" t="s">
        <v>103</v>
      </c>
      <c r="C2449" s="10" t="s">
        <v>1035</v>
      </c>
      <c r="D2449" s="10" t="s">
        <v>1036</v>
      </c>
      <c r="E2449" s="10" t="s">
        <v>42244</v>
      </c>
      <c r="F2449" s="10" t="s">
        <v>38665</v>
      </c>
      <c r="G2449" s="10" t="s">
        <v>46731</v>
      </c>
      <c r="H2449" s="10" t="s">
        <v>46732</v>
      </c>
      <c r="I2449" s="10" t="s">
        <v>46733</v>
      </c>
      <c r="J2449" s="10" t="s">
        <v>46733</v>
      </c>
      <c r="K2449" s="10" t="s">
        <v>13274</v>
      </c>
      <c r="L2449" s="10" t="s">
        <v>46726</v>
      </c>
      <c r="M2449" s="10" t="s">
        <v>46727</v>
      </c>
      <c r="N2449" s="10" t="s">
        <v>41377</v>
      </c>
      <c r="O2449" s="10" t="s">
        <v>41378</v>
      </c>
      <c r="P2449" s="10" t="s">
        <v>41456</v>
      </c>
      <c r="Q2449" s="10" t="s">
        <v>41411</v>
      </c>
      <c r="R2449" s="10" t="s">
        <v>41411</v>
      </c>
      <c r="S2449" s="15">
        <v>6846.19</v>
      </c>
      <c r="T2449" s="10" t="s">
        <v>41463</v>
      </c>
      <c r="U2449" s="15">
        <v>6846.19</v>
      </c>
      <c r="V2449" s="15">
        <v>68.77</v>
      </c>
      <c r="W2449" s="16">
        <f t="shared" si="163"/>
        <v>6777.42</v>
      </c>
      <c r="X2449" s="16">
        <f t="shared" si="164"/>
        <v>0</v>
      </c>
      <c r="Y2449" s="1">
        <v>6846.19</v>
      </c>
      <c r="Z2449" s="1" t="str">
        <f t="shared" si="165"/>
        <v>未整改</v>
      </c>
      <c r="AA2449" s="1" t="str">
        <f t="shared" si="166"/>
        <v>已整改</v>
      </c>
      <c r="AC2449" s="3"/>
      <c r="AD2449" s="19" t="e">
        <f>VLOOKUP(H2449,'系统导出（基本表）'!R:R,1,0)</f>
        <v>#N/A</v>
      </c>
      <c r="AE2449" s="16" t="e">
        <f>VLOOKUP(I2449,'系统导出（基本表）'!Q:R,2,0)</f>
        <v>#N/A</v>
      </c>
      <c r="AF2449" s="16" t="e">
        <f>VLOOKUP(J2449,'系统导出（基本表）'!S:T,2,0)</f>
        <v>#N/A</v>
      </c>
      <c r="AG2449" s="16"/>
      <c r="AH2449" s="16"/>
      <c r="AI2449" s="16"/>
    </row>
    <row r="2450" s="1" customFormat="1" ht="19" customHeight="1" spans="2:35">
      <c r="B2450" s="10" t="s">
        <v>103</v>
      </c>
      <c r="C2450" s="10" t="s">
        <v>1035</v>
      </c>
      <c r="D2450" s="10" t="s">
        <v>1036</v>
      </c>
      <c r="E2450" s="10" t="s">
        <v>42244</v>
      </c>
      <c r="F2450" s="10" t="s">
        <v>38665</v>
      </c>
      <c r="G2450" s="10" t="s">
        <v>46731</v>
      </c>
      <c r="H2450" s="10" t="s">
        <v>46732</v>
      </c>
      <c r="I2450" s="10" t="s">
        <v>46733</v>
      </c>
      <c r="J2450" s="10" t="s">
        <v>46733</v>
      </c>
      <c r="K2450" s="10" t="s">
        <v>13274</v>
      </c>
      <c r="L2450" s="10" t="s">
        <v>46726</v>
      </c>
      <c r="M2450" s="10" t="s">
        <v>46727</v>
      </c>
      <c r="N2450" s="10" t="s">
        <v>41377</v>
      </c>
      <c r="O2450" s="10" t="s">
        <v>41378</v>
      </c>
      <c r="P2450" s="10" t="s">
        <v>41456</v>
      </c>
      <c r="Q2450" s="10" t="s">
        <v>41411</v>
      </c>
      <c r="R2450" s="10" t="s">
        <v>41411</v>
      </c>
      <c r="S2450" s="15">
        <v>15294.06</v>
      </c>
      <c r="T2450" s="10" t="s">
        <v>41463</v>
      </c>
      <c r="U2450" s="15">
        <v>7103.65</v>
      </c>
      <c r="V2450" s="15">
        <v>26.67</v>
      </c>
      <c r="W2450" s="16">
        <f t="shared" si="163"/>
        <v>15267.39</v>
      </c>
      <c r="X2450" s="16">
        <f t="shared" si="164"/>
        <v>8190.41</v>
      </c>
      <c r="Y2450" s="1">
        <v>7103.65</v>
      </c>
      <c r="Z2450" s="1" t="str">
        <f t="shared" si="165"/>
        <v>未整改</v>
      </c>
      <c r="AA2450" s="1" t="str">
        <f t="shared" si="166"/>
        <v>未整改</v>
      </c>
      <c r="AC2450" s="3"/>
      <c r="AD2450" s="19" t="e">
        <f>VLOOKUP(H2450,'系统导出（基本表）'!R:R,1,0)</f>
        <v>#N/A</v>
      </c>
      <c r="AE2450" s="16" t="e">
        <f>VLOOKUP(I2450,'系统导出（基本表）'!Q:R,2,0)</f>
        <v>#N/A</v>
      </c>
      <c r="AF2450" s="16" t="e">
        <f>VLOOKUP(J2450,'系统导出（基本表）'!S:T,2,0)</f>
        <v>#N/A</v>
      </c>
      <c r="AG2450" s="16"/>
      <c r="AH2450" s="16"/>
      <c r="AI2450" s="16"/>
    </row>
    <row r="2451" s="1" customFormat="1" ht="19" customHeight="1" spans="2:35">
      <c r="B2451" s="10" t="s">
        <v>103</v>
      </c>
      <c r="C2451" s="10" t="s">
        <v>1035</v>
      </c>
      <c r="D2451" s="10" t="s">
        <v>1036</v>
      </c>
      <c r="E2451" s="10" t="s">
        <v>46720</v>
      </c>
      <c r="F2451" s="10" t="s">
        <v>46721</v>
      </c>
      <c r="G2451" s="10" t="s">
        <v>46731</v>
      </c>
      <c r="H2451" s="10" t="s">
        <v>46732</v>
      </c>
      <c r="I2451" s="10" t="s">
        <v>46733</v>
      </c>
      <c r="J2451" s="10" t="s">
        <v>46733</v>
      </c>
      <c r="K2451" s="10" t="s">
        <v>13274</v>
      </c>
      <c r="L2451" s="10" t="s">
        <v>46726</v>
      </c>
      <c r="M2451" s="10" t="s">
        <v>46727</v>
      </c>
      <c r="N2451" s="10" t="s">
        <v>41377</v>
      </c>
      <c r="O2451" s="10" t="s">
        <v>41378</v>
      </c>
      <c r="P2451" s="10" t="s">
        <v>41456</v>
      </c>
      <c r="Q2451" s="10" t="s">
        <v>41411</v>
      </c>
      <c r="R2451" s="10" t="s">
        <v>41411</v>
      </c>
      <c r="S2451" s="15">
        <v>1722.4</v>
      </c>
      <c r="T2451" s="10" t="s">
        <v>41463</v>
      </c>
      <c r="U2451" s="15">
        <v>1722.4</v>
      </c>
      <c r="V2451" s="15">
        <v>0</v>
      </c>
      <c r="W2451" s="16">
        <f t="shared" si="163"/>
        <v>1722.4</v>
      </c>
      <c r="X2451" s="16">
        <f t="shared" si="164"/>
        <v>0</v>
      </c>
      <c r="Y2451" s="1">
        <v>1722.4</v>
      </c>
      <c r="Z2451" s="1" t="str">
        <f t="shared" si="165"/>
        <v>未整改</v>
      </c>
      <c r="AA2451" s="1" t="str">
        <f t="shared" si="166"/>
        <v>已整改</v>
      </c>
      <c r="AC2451" s="3"/>
      <c r="AD2451" s="19" t="e">
        <f>VLOOKUP(H2451,'系统导出（基本表）'!R:R,1,0)</f>
        <v>#N/A</v>
      </c>
      <c r="AE2451" s="16" t="e">
        <f>VLOOKUP(I2451,'系统导出（基本表）'!Q:R,2,0)</f>
        <v>#N/A</v>
      </c>
      <c r="AF2451" s="16" t="e">
        <f>VLOOKUP(J2451,'系统导出（基本表）'!S:T,2,0)</f>
        <v>#N/A</v>
      </c>
      <c r="AG2451" s="16"/>
      <c r="AH2451" s="16"/>
      <c r="AI2451" s="16"/>
    </row>
    <row r="2452" s="1" customFormat="1" ht="19" customHeight="1" spans="2:35">
      <c r="B2452" s="10" t="s">
        <v>103</v>
      </c>
      <c r="C2452" s="10" t="s">
        <v>1035</v>
      </c>
      <c r="D2452" s="10" t="s">
        <v>1036</v>
      </c>
      <c r="E2452" s="10" t="s">
        <v>61</v>
      </c>
      <c r="F2452" s="10" t="s">
        <v>61</v>
      </c>
      <c r="G2452" s="10" t="s">
        <v>46731</v>
      </c>
      <c r="H2452" s="10" t="s">
        <v>46732</v>
      </c>
      <c r="I2452" s="10" t="s">
        <v>46733</v>
      </c>
      <c r="J2452" s="10" t="s">
        <v>46733</v>
      </c>
      <c r="K2452" s="10" t="s">
        <v>13274</v>
      </c>
      <c r="L2452" s="10" t="s">
        <v>46726</v>
      </c>
      <c r="M2452" s="10" t="s">
        <v>46727</v>
      </c>
      <c r="N2452" s="10" t="s">
        <v>61</v>
      </c>
      <c r="O2452" s="10" t="s">
        <v>41372</v>
      </c>
      <c r="P2452" s="10" t="s">
        <v>61</v>
      </c>
      <c r="Q2452" s="10" t="s">
        <v>41411</v>
      </c>
      <c r="R2452" s="10" t="s">
        <v>41411</v>
      </c>
      <c r="S2452" s="15">
        <v>9748.16</v>
      </c>
      <c r="T2452" s="10" t="s">
        <v>41412</v>
      </c>
      <c r="U2452" s="15">
        <v>9748.16</v>
      </c>
      <c r="V2452" s="15">
        <v>9748.16</v>
      </c>
      <c r="W2452" s="16">
        <f t="shared" si="163"/>
        <v>0</v>
      </c>
      <c r="X2452" s="16">
        <f t="shared" si="164"/>
        <v>0</v>
      </c>
      <c r="Y2452" s="1">
        <v>9748.16</v>
      </c>
      <c r="Z2452" s="1" t="str">
        <f t="shared" si="165"/>
        <v>未整改</v>
      </c>
      <c r="AA2452" s="1" t="str">
        <f t="shared" si="166"/>
        <v>已整改</v>
      </c>
      <c r="AC2452" s="3"/>
      <c r="AD2452" s="19" t="e">
        <f>VLOOKUP(H2452,'系统导出（基本表）'!R:R,1,0)</f>
        <v>#N/A</v>
      </c>
      <c r="AE2452" s="16" t="e">
        <f>VLOOKUP(I2452,'系统导出（基本表）'!Q:R,2,0)</f>
        <v>#N/A</v>
      </c>
      <c r="AF2452" s="16" t="e">
        <f>VLOOKUP(J2452,'系统导出（基本表）'!S:T,2,0)</f>
        <v>#N/A</v>
      </c>
      <c r="AG2452" s="16"/>
      <c r="AH2452" s="16"/>
      <c r="AI2452" s="16"/>
    </row>
    <row r="2453" s="1" customFormat="1" ht="19" customHeight="1" spans="2:35">
      <c r="B2453" s="10" t="s">
        <v>103</v>
      </c>
      <c r="C2453" s="10" t="s">
        <v>1035</v>
      </c>
      <c r="D2453" s="10" t="s">
        <v>1036</v>
      </c>
      <c r="E2453" s="10" t="s">
        <v>61</v>
      </c>
      <c r="F2453" s="10" t="s">
        <v>61</v>
      </c>
      <c r="G2453" s="10" t="s">
        <v>46731</v>
      </c>
      <c r="H2453" s="10" t="s">
        <v>46732</v>
      </c>
      <c r="I2453" s="10" t="s">
        <v>46733</v>
      </c>
      <c r="J2453" s="10" t="s">
        <v>46733</v>
      </c>
      <c r="K2453" s="10" t="s">
        <v>13274</v>
      </c>
      <c r="L2453" s="10" t="s">
        <v>46726</v>
      </c>
      <c r="M2453" s="10" t="s">
        <v>46727</v>
      </c>
      <c r="N2453" s="10" t="s">
        <v>61</v>
      </c>
      <c r="O2453" s="10" t="s">
        <v>41372</v>
      </c>
      <c r="P2453" s="10" t="s">
        <v>61</v>
      </c>
      <c r="Q2453" s="10" t="s">
        <v>41411</v>
      </c>
      <c r="R2453" s="10" t="s">
        <v>41411</v>
      </c>
      <c r="S2453" s="15">
        <v>12635.82</v>
      </c>
      <c r="T2453" s="10" t="s">
        <v>41412</v>
      </c>
      <c r="U2453" s="15">
        <v>12635.82</v>
      </c>
      <c r="V2453" s="15">
        <v>12635.82</v>
      </c>
      <c r="W2453" s="16">
        <f t="shared" si="163"/>
        <v>0</v>
      </c>
      <c r="X2453" s="16">
        <f t="shared" si="164"/>
        <v>0</v>
      </c>
      <c r="Y2453" s="1">
        <v>12635.82</v>
      </c>
      <c r="Z2453" s="1" t="str">
        <f t="shared" si="165"/>
        <v>未整改</v>
      </c>
      <c r="AA2453" s="1" t="str">
        <f t="shared" si="166"/>
        <v>已整改</v>
      </c>
      <c r="AC2453" s="3"/>
      <c r="AD2453" s="19" t="e">
        <f>VLOOKUP(H2453,'系统导出（基本表）'!R:R,1,0)</f>
        <v>#N/A</v>
      </c>
      <c r="AE2453" s="16" t="e">
        <f>VLOOKUP(I2453,'系统导出（基本表）'!Q:R,2,0)</f>
        <v>#N/A</v>
      </c>
      <c r="AF2453" s="16" t="e">
        <f>VLOOKUP(J2453,'系统导出（基本表）'!S:T,2,0)</f>
        <v>#N/A</v>
      </c>
      <c r="AG2453" s="16"/>
      <c r="AH2453" s="16"/>
      <c r="AI2453" s="16"/>
    </row>
    <row r="2454" s="1" customFormat="1" ht="19" customHeight="1" spans="2:35">
      <c r="B2454" s="10" t="s">
        <v>103</v>
      </c>
      <c r="C2454" s="10" t="s">
        <v>1035</v>
      </c>
      <c r="D2454" s="10" t="s">
        <v>1036</v>
      </c>
      <c r="E2454" s="10" t="s">
        <v>61</v>
      </c>
      <c r="F2454" s="10" t="s">
        <v>61</v>
      </c>
      <c r="G2454" s="10" t="s">
        <v>46722</v>
      </c>
      <c r="H2454" s="10" t="s">
        <v>46723</v>
      </c>
      <c r="I2454" s="10" t="s">
        <v>46724</v>
      </c>
      <c r="J2454" s="10" t="s">
        <v>46725</v>
      </c>
      <c r="K2454" s="10" t="s">
        <v>13274</v>
      </c>
      <c r="L2454" s="10" t="s">
        <v>46726</v>
      </c>
      <c r="M2454" s="10" t="s">
        <v>46727</v>
      </c>
      <c r="N2454" s="10" t="s">
        <v>61</v>
      </c>
      <c r="O2454" s="10" t="s">
        <v>41372</v>
      </c>
      <c r="P2454" s="10" t="s">
        <v>61</v>
      </c>
      <c r="Q2454" s="10" t="s">
        <v>41411</v>
      </c>
      <c r="R2454" s="10" t="s">
        <v>41411</v>
      </c>
      <c r="S2454" s="15">
        <v>13467.68</v>
      </c>
      <c r="T2454" s="10" t="s">
        <v>41412</v>
      </c>
      <c r="U2454" s="15">
        <v>32.9724</v>
      </c>
      <c r="V2454" s="15">
        <v>32.9724</v>
      </c>
      <c r="W2454" s="16">
        <f t="shared" si="163"/>
        <v>13434.7076</v>
      </c>
      <c r="X2454" s="16">
        <f t="shared" si="164"/>
        <v>13434.7076</v>
      </c>
      <c r="Y2454" s="1">
        <v>32.9724</v>
      </c>
      <c r="Z2454" s="1" t="str">
        <f t="shared" si="165"/>
        <v>未整改</v>
      </c>
      <c r="AA2454" s="1" t="str">
        <f t="shared" si="166"/>
        <v>未整改</v>
      </c>
      <c r="AC2454" s="3"/>
      <c r="AD2454" s="19" t="e">
        <f>VLOOKUP(H2454,'系统导出（基本表）'!R:R,1,0)</f>
        <v>#N/A</v>
      </c>
      <c r="AE2454" s="16" t="e">
        <f>VLOOKUP(I2454,'系统导出（基本表）'!Q:R,2,0)</f>
        <v>#N/A</v>
      </c>
      <c r="AF2454" s="16" t="e">
        <f>VLOOKUP(J2454,'系统导出（基本表）'!S:T,2,0)</f>
        <v>#N/A</v>
      </c>
      <c r="AG2454" s="16"/>
      <c r="AH2454" s="16"/>
      <c r="AI2454" s="16"/>
    </row>
    <row r="2455" s="2" customFormat="1" ht="19" customHeight="1" spans="1:33">
      <c r="A2455" s="2">
        <v>1</v>
      </c>
      <c r="B2455" s="11" t="s">
        <v>103</v>
      </c>
      <c r="C2455" s="11" t="s">
        <v>1283</v>
      </c>
      <c r="D2455" s="11" t="s">
        <v>1284</v>
      </c>
      <c r="E2455" s="10" t="s">
        <v>46736</v>
      </c>
      <c r="F2455" s="11" t="s">
        <v>46737</v>
      </c>
      <c r="G2455" s="10" t="s">
        <v>46738</v>
      </c>
      <c r="H2455" s="11" t="s">
        <v>46739</v>
      </c>
      <c r="I2455" s="11" t="s">
        <v>589</v>
      </c>
      <c r="J2455" s="11" t="s">
        <v>589</v>
      </c>
      <c r="K2455" s="11" t="s">
        <v>2904</v>
      </c>
      <c r="L2455" s="11" t="s">
        <v>2900</v>
      </c>
      <c r="M2455" s="11" t="s">
        <v>46740</v>
      </c>
      <c r="N2455" s="11" t="s">
        <v>41377</v>
      </c>
      <c r="O2455" s="11" t="s">
        <v>41387</v>
      </c>
      <c r="P2455" s="11" t="s">
        <v>41449</v>
      </c>
      <c r="Q2455" s="11" t="s">
        <v>41411</v>
      </c>
      <c r="R2455" s="11" t="s">
        <v>41411</v>
      </c>
      <c r="S2455" s="17">
        <v>7900</v>
      </c>
      <c r="T2455" s="11" t="s">
        <v>42004</v>
      </c>
      <c r="U2455" s="17">
        <v>0</v>
      </c>
      <c r="V2455" s="17">
        <v>0</v>
      </c>
      <c r="W2455" s="18">
        <f t="shared" si="163"/>
        <v>7900</v>
      </c>
      <c r="X2455" s="18">
        <f t="shared" si="164"/>
        <v>7900</v>
      </c>
      <c r="Y2455" s="2">
        <v>0</v>
      </c>
      <c r="Z2455" s="2" t="str">
        <f t="shared" si="165"/>
        <v>未整改</v>
      </c>
      <c r="AA2455" s="2" t="str">
        <f t="shared" si="166"/>
        <v>未整改</v>
      </c>
      <c r="AD2455" s="22" t="e">
        <f>VLOOKUP(H2455,'系统导出（基本表）'!R:R,1,0)</f>
        <v>#N/A</v>
      </c>
      <c r="AE2455" s="22" t="e">
        <f>VLOOKUP(I2455,'系统导出（基本表）'!Q:R,2,0)</f>
        <v>#N/A</v>
      </c>
      <c r="AF2455" s="2" t="e">
        <f>VLOOKUP(J2455,'系统导出（基本表）'!S:T,2,0)</f>
        <v>#N/A</v>
      </c>
      <c r="AG2455" s="24"/>
    </row>
    <row r="2456" s="1" customFormat="1" ht="19" customHeight="1" spans="2:35">
      <c r="B2456" s="10" t="s">
        <v>103</v>
      </c>
      <c r="C2456" s="10" t="s">
        <v>1283</v>
      </c>
      <c r="D2456" s="10" t="s">
        <v>1284</v>
      </c>
      <c r="E2456" s="10" t="s">
        <v>43303</v>
      </c>
      <c r="F2456" s="10" t="s">
        <v>39551</v>
      </c>
      <c r="G2456" s="10" t="s">
        <v>46741</v>
      </c>
      <c r="H2456" s="10" t="s">
        <v>46742</v>
      </c>
      <c r="I2456" s="10" t="s">
        <v>46743</v>
      </c>
      <c r="J2456" s="10" t="s">
        <v>46743</v>
      </c>
      <c r="K2456" s="10" t="s">
        <v>46744</v>
      </c>
      <c r="L2456" s="10" t="s">
        <v>46745</v>
      </c>
      <c r="M2456" s="10" t="s">
        <v>46746</v>
      </c>
      <c r="N2456" s="10" t="s">
        <v>41377</v>
      </c>
      <c r="O2456" s="10" t="s">
        <v>41378</v>
      </c>
      <c r="P2456" s="10" t="s">
        <v>41456</v>
      </c>
      <c r="Q2456" s="10" t="s">
        <v>41411</v>
      </c>
      <c r="R2456" s="10" t="s">
        <v>41411</v>
      </c>
      <c r="S2456" s="15">
        <v>2300</v>
      </c>
      <c r="T2456" s="10" t="s">
        <v>41463</v>
      </c>
      <c r="U2456" s="15">
        <v>0</v>
      </c>
      <c r="V2456" s="15">
        <v>0</v>
      </c>
      <c r="W2456" s="16">
        <f t="shared" si="163"/>
        <v>2300</v>
      </c>
      <c r="X2456" s="16">
        <f t="shared" si="164"/>
        <v>2300</v>
      </c>
      <c r="Y2456" s="1">
        <v>0</v>
      </c>
      <c r="Z2456" s="1" t="str">
        <f t="shared" si="165"/>
        <v>未整改</v>
      </c>
      <c r="AA2456" s="1" t="str">
        <f t="shared" si="166"/>
        <v>未整改</v>
      </c>
      <c r="AC2456" s="3"/>
      <c r="AD2456" s="19" t="e">
        <f>VLOOKUP(H2456,'系统导出（基本表）'!R:R,1,0)</f>
        <v>#N/A</v>
      </c>
      <c r="AE2456" s="16" t="e">
        <f>VLOOKUP(I2456,'系统导出（基本表）'!Q:R,2,0)</f>
        <v>#N/A</v>
      </c>
      <c r="AF2456" s="16" t="e">
        <f>VLOOKUP(J2456,'系统导出（基本表）'!S:T,2,0)</f>
        <v>#N/A</v>
      </c>
      <c r="AG2456" s="16"/>
      <c r="AH2456" s="16"/>
      <c r="AI2456" s="16"/>
    </row>
    <row r="2457" s="2" customFormat="1" ht="19" customHeight="1" spans="1:33">
      <c r="A2457" s="2">
        <v>1</v>
      </c>
      <c r="B2457" s="11" t="s">
        <v>103</v>
      </c>
      <c r="C2457" s="11" t="s">
        <v>1283</v>
      </c>
      <c r="D2457" s="11" t="s">
        <v>1284</v>
      </c>
      <c r="E2457" s="10" t="s">
        <v>44870</v>
      </c>
      <c r="F2457" s="11" t="s">
        <v>39551</v>
      </c>
      <c r="G2457" s="10" t="s">
        <v>46741</v>
      </c>
      <c r="H2457" s="11" t="s">
        <v>46742</v>
      </c>
      <c r="I2457" s="11" t="s">
        <v>46743</v>
      </c>
      <c r="J2457" s="11" t="s">
        <v>46743</v>
      </c>
      <c r="K2457" s="11" t="s">
        <v>46744</v>
      </c>
      <c r="L2457" s="11" t="s">
        <v>46747</v>
      </c>
      <c r="M2457" s="11" t="s">
        <v>46746</v>
      </c>
      <c r="N2457" s="11" t="s">
        <v>41377</v>
      </c>
      <c r="O2457" s="11" t="s">
        <v>41387</v>
      </c>
      <c r="P2457" s="11" t="s">
        <v>41456</v>
      </c>
      <c r="Q2457" s="11" t="s">
        <v>41411</v>
      </c>
      <c r="R2457" s="11" t="s">
        <v>41411</v>
      </c>
      <c r="S2457" s="17">
        <v>2300</v>
      </c>
      <c r="T2457" s="11" t="s">
        <v>41411</v>
      </c>
      <c r="U2457" s="17">
        <v>0</v>
      </c>
      <c r="V2457" s="17">
        <v>0</v>
      </c>
      <c r="W2457" s="18">
        <f t="shared" si="163"/>
        <v>2300</v>
      </c>
      <c r="X2457" s="18">
        <f t="shared" si="164"/>
        <v>2300</v>
      </c>
      <c r="Y2457" s="2">
        <v>0</v>
      </c>
      <c r="Z2457" s="2" t="str">
        <f t="shared" si="165"/>
        <v>未整改</v>
      </c>
      <c r="AA2457" s="2" t="str">
        <f t="shared" si="166"/>
        <v>未整改</v>
      </c>
      <c r="AD2457" s="22" t="e">
        <f>VLOOKUP(H2457,'系统导出（基本表）'!R:R,1,0)</f>
        <v>#N/A</v>
      </c>
      <c r="AE2457" s="22" t="e">
        <f>VLOOKUP(I2457,'系统导出（基本表）'!Q:R,2,0)</f>
        <v>#N/A</v>
      </c>
      <c r="AF2457" s="2" t="e">
        <f>VLOOKUP(J2457,'系统导出（基本表）'!S:T,2,0)</f>
        <v>#N/A</v>
      </c>
      <c r="AG2457" s="24"/>
    </row>
    <row r="2458" s="2" customFormat="1" ht="19" customHeight="1" spans="1:33">
      <c r="A2458" s="2">
        <v>1</v>
      </c>
      <c r="B2458" s="11" t="s">
        <v>103</v>
      </c>
      <c r="C2458" s="11" t="s">
        <v>1283</v>
      </c>
      <c r="D2458" s="11" t="s">
        <v>1284</v>
      </c>
      <c r="E2458" s="10" t="s">
        <v>42897</v>
      </c>
      <c r="F2458" s="11" t="s">
        <v>39186</v>
      </c>
      <c r="G2458" s="10" t="s">
        <v>46748</v>
      </c>
      <c r="H2458" s="11" t="s">
        <v>46749</v>
      </c>
      <c r="I2458" s="11" t="s">
        <v>46750</v>
      </c>
      <c r="J2458" s="11" t="s">
        <v>46750</v>
      </c>
      <c r="K2458" s="11" t="s">
        <v>46751</v>
      </c>
      <c r="L2458" s="11" t="s">
        <v>46752</v>
      </c>
      <c r="M2458" s="11" t="s">
        <v>46753</v>
      </c>
      <c r="N2458" s="11" t="s">
        <v>41377</v>
      </c>
      <c r="O2458" s="11" t="s">
        <v>41387</v>
      </c>
      <c r="P2458" s="11" t="s">
        <v>41449</v>
      </c>
      <c r="Q2458" s="11" t="s">
        <v>41411</v>
      </c>
      <c r="R2458" s="11" t="s">
        <v>41411</v>
      </c>
      <c r="S2458" s="17">
        <v>21417</v>
      </c>
      <c r="T2458" s="11" t="s">
        <v>46754</v>
      </c>
      <c r="U2458" s="17">
        <v>0</v>
      </c>
      <c r="V2458" s="17">
        <v>0</v>
      </c>
      <c r="W2458" s="18">
        <f t="shared" si="163"/>
        <v>21417</v>
      </c>
      <c r="X2458" s="18">
        <f t="shared" si="164"/>
        <v>21417</v>
      </c>
      <c r="Y2458" s="2">
        <v>0</v>
      </c>
      <c r="Z2458" s="2" t="str">
        <f t="shared" si="165"/>
        <v>未整改</v>
      </c>
      <c r="AA2458" s="2" t="str">
        <f t="shared" si="166"/>
        <v>未整改</v>
      </c>
      <c r="AD2458" s="22" t="e">
        <f>VLOOKUP(H2458,'系统导出（基本表）'!R:R,1,0)</f>
        <v>#N/A</v>
      </c>
      <c r="AE2458" s="22" t="e">
        <f>VLOOKUP(I2458,'系统导出（基本表）'!Q:R,2,0)</f>
        <v>#N/A</v>
      </c>
      <c r="AF2458" s="2" t="e">
        <f>VLOOKUP(J2458,'系统导出（基本表）'!S:T,2,0)</f>
        <v>#N/A</v>
      </c>
      <c r="AG2458" s="24"/>
    </row>
    <row r="2459" s="1" customFormat="1" ht="19" customHeight="1" spans="2:35">
      <c r="B2459" s="10" t="s">
        <v>103</v>
      </c>
      <c r="C2459" s="10" t="s">
        <v>1283</v>
      </c>
      <c r="D2459" s="10" t="s">
        <v>1284</v>
      </c>
      <c r="E2459" s="10" t="s">
        <v>41609</v>
      </c>
      <c r="F2459" s="10" t="s">
        <v>38490</v>
      </c>
      <c r="G2459" s="10" t="s">
        <v>46755</v>
      </c>
      <c r="H2459" s="10" t="s">
        <v>39905</v>
      </c>
      <c r="I2459" s="10" t="s">
        <v>39904</v>
      </c>
      <c r="J2459" s="10" t="s">
        <v>46756</v>
      </c>
      <c r="K2459" s="10" t="s">
        <v>4916</v>
      </c>
      <c r="L2459" s="10" t="s">
        <v>46757</v>
      </c>
      <c r="M2459" s="10" t="s">
        <v>46758</v>
      </c>
      <c r="N2459" s="10" t="s">
        <v>41377</v>
      </c>
      <c r="O2459" s="10" t="s">
        <v>41378</v>
      </c>
      <c r="P2459" s="10" t="s">
        <v>41456</v>
      </c>
      <c r="Q2459" s="10" t="s">
        <v>41411</v>
      </c>
      <c r="R2459" s="10" t="s">
        <v>41411</v>
      </c>
      <c r="S2459" s="15">
        <v>22724</v>
      </c>
      <c r="T2459" s="10" t="s">
        <v>41463</v>
      </c>
      <c r="U2459" s="15">
        <v>0</v>
      </c>
      <c r="V2459" s="15">
        <v>0</v>
      </c>
      <c r="W2459" s="16">
        <f t="shared" si="163"/>
        <v>22724</v>
      </c>
      <c r="X2459" s="16">
        <f t="shared" si="164"/>
        <v>22724</v>
      </c>
      <c r="Y2459" s="1">
        <v>0</v>
      </c>
      <c r="Z2459" s="1" t="str">
        <f t="shared" si="165"/>
        <v>未整改</v>
      </c>
      <c r="AA2459" s="1" t="str">
        <f t="shared" si="166"/>
        <v>未整改</v>
      </c>
      <c r="AC2459" s="3"/>
      <c r="AD2459" s="19" t="str">
        <f>VLOOKUP(H2459,'系统导出（基本表）'!R:R,1,0)</f>
        <v>P20511304-0053</v>
      </c>
      <c r="AE2459" s="23" t="str">
        <f>VLOOKUP(I2459,'系统导出（基本表）'!Q:R,2,0)</f>
        <v>P20511304-0053</v>
      </c>
      <c r="AF2459" s="16" t="e">
        <f>VLOOKUP(J2459,'系统导出（基本表）'!S:T,2,0)</f>
        <v>#N/A</v>
      </c>
      <c r="AG2459" s="23"/>
      <c r="AH2459" s="16">
        <v>22724</v>
      </c>
      <c r="AI2459" s="16"/>
    </row>
    <row r="2460" s="2" customFormat="1" ht="19" customHeight="1" spans="1:33">
      <c r="A2460" s="2">
        <v>1</v>
      </c>
      <c r="B2460" s="11" t="s">
        <v>103</v>
      </c>
      <c r="C2460" s="11" t="s">
        <v>1283</v>
      </c>
      <c r="D2460" s="11" t="s">
        <v>1284</v>
      </c>
      <c r="E2460" s="10" t="s">
        <v>41735</v>
      </c>
      <c r="F2460" s="11" t="s">
        <v>39667</v>
      </c>
      <c r="G2460" s="10" t="s">
        <v>46759</v>
      </c>
      <c r="H2460" s="11" t="s">
        <v>46760</v>
      </c>
      <c r="I2460" s="11" t="s">
        <v>46761</v>
      </c>
      <c r="J2460" s="11" t="s">
        <v>46762</v>
      </c>
      <c r="K2460" s="11" t="s">
        <v>4916</v>
      </c>
      <c r="L2460" s="11" t="s">
        <v>46763</v>
      </c>
      <c r="M2460" s="11" t="s">
        <v>46758</v>
      </c>
      <c r="N2460" s="11" t="s">
        <v>41377</v>
      </c>
      <c r="O2460" s="11" t="s">
        <v>41387</v>
      </c>
      <c r="P2460" s="11" t="s">
        <v>41456</v>
      </c>
      <c r="Q2460" s="11" t="s">
        <v>41411</v>
      </c>
      <c r="R2460" s="11" t="s">
        <v>41411</v>
      </c>
      <c r="S2460" s="17">
        <v>1046</v>
      </c>
      <c r="T2460" s="11" t="s">
        <v>41411</v>
      </c>
      <c r="U2460" s="17">
        <v>0</v>
      </c>
      <c r="V2460" s="17">
        <v>0</v>
      </c>
      <c r="W2460" s="18">
        <f t="shared" si="163"/>
        <v>1046</v>
      </c>
      <c r="X2460" s="18">
        <f t="shared" si="164"/>
        <v>1046</v>
      </c>
      <c r="Y2460" s="2">
        <v>0</v>
      </c>
      <c r="Z2460" s="2" t="str">
        <f t="shared" si="165"/>
        <v>未整改</v>
      </c>
      <c r="AA2460" s="2" t="str">
        <f t="shared" si="166"/>
        <v>未整改</v>
      </c>
      <c r="AD2460" s="22" t="e">
        <f>VLOOKUP(H2460,'系统导出（基本表）'!R:R,1,0)</f>
        <v>#N/A</v>
      </c>
      <c r="AE2460" s="22" t="e">
        <f>VLOOKUP(I2460,'系统导出（基本表）'!Q:R,2,0)</f>
        <v>#N/A</v>
      </c>
      <c r="AF2460" s="2" t="e">
        <f>VLOOKUP(J2460,'系统导出（基本表）'!S:T,2,0)</f>
        <v>#N/A</v>
      </c>
      <c r="AG2460" s="24"/>
    </row>
    <row r="2461" s="2" customFormat="1" ht="19" customHeight="1" spans="1:33">
      <c r="A2461" s="2">
        <v>1</v>
      </c>
      <c r="B2461" s="11" t="s">
        <v>103</v>
      </c>
      <c r="C2461" s="11" t="s">
        <v>1283</v>
      </c>
      <c r="D2461" s="11" t="s">
        <v>1284</v>
      </c>
      <c r="E2461" s="10" t="s">
        <v>44841</v>
      </c>
      <c r="F2461" s="11" t="s">
        <v>39541</v>
      </c>
      <c r="G2461" s="10" t="s">
        <v>46764</v>
      </c>
      <c r="H2461" s="11" t="s">
        <v>46765</v>
      </c>
      <c r="I2461" s="11" t="s">
        <v>46766</v>
      </c>
      <c r="J2461" s="11" t="s">
        <v>46767</v>
      </c>
      <c r="K2461" s="11" t="s">
        <v>4916</v>
      </c>
      <c r="L2461" s="11" t="s">
        <v>46763</v>
      </c>
      <c r="M2461" s="11" t="s">
        <v>46758</v>
      </c>
      <c r="N2461" s="11" t="s">
        <v>41377</v>
      </c>
      <c r="O2461" s="11" t="s">
        <v>41387</v>
      </c>
      <c r="P2461" s="11" t="s">
        <v>41456</v>
      </c>
      <c r="Q2461" s="11" t="s">
        <v>41411</v>
      </c>
      <c r="R2461" s="11" t="s">
        <v>41411</v>
      </c>
      <c r="S2461" s="17">
        <v>12942.54</v>
      </c>
      <c r="T2461" s="11" t="s">
        <v>41411</v>
      </c>
      <c r="U2461" s="17">
        <v>0</v>
      </c>
      <c r="V2461" s="17">
        <v>0</v>
      </c>
      <c r="W2461" s="18">
        <f t="shared" si="163"/>
        <v>12942.54</v>
      </c>
      <c r="X2461" s="18">
        <f t="shared" si="164"/>
        <v>12942.54</v>
      </c>
      <c r="Y2461" s="2">
        <v>0</v>
      </c>
      <c r="Z2461" s="2" t="str">
        <f t="shared" si="165"/>
        <v>未整改</v>
      </c>
      <c r="AA2461" s="2" t="str">
        <f t="shared" si="166"/>
        <v>未整改</v>
      </c>
      <c r="AD2461" s="22" t="e">
        <f>VLOOKUP(H2461,'系统导出（基本表）'!R:R,1,0)</f>
        <v>#N/A</v>
      </c>
      <c r="AE2461" s="22" t="e">
        <f>VLOOKUP(I2461,'系统导出（基本表）'!Q:R,2,0)</f>
        <v>#N/A</v>
      </c>
      <c r="AF2461" s="2" t="e">
        <f>VLOOKUP(J2461,'系统导出（基本表）'!S:T,2,0)</f>
        <v>#N/A</v>
      </c>
      <c r="AG2461" s="24"/>
    </row>
    <row r="2462" s="2" customFormat="1" ht="19" customHeight="1" spans="1:33">
      <c r="A2462" s="2">
        <v>1</v>
      </c>
      <c r="B2462" s="11" t="s">
        <v>103</v>
      </c>
      <c r="C2462" s="11" t="s">
        <v>1283</v>
      </c>
      <c r="D2462" s="11" t="s">
        <v>1284</v>
      </c>
      <c r="E2462" s="10" t="s">
        <v>41609</v>
      </c>
      <c r="F2462" s="11" t="s">
        <v>38490</v>
      </c>
      <c r="G2462" s="10" t="s">
        <v>46755</v>
      </c>
      <c r="H2462" s="11" t="s">
        <v>39905</v>
      </c>
      <c r="I2462" s="11" t="s">
        <v>39904</v>
      </c>
      <c r="J2462" s="11" t="s">
        <v>46756</v>
      </c>
      <c r="K2462" s="11" t="s">
        <v>4916</v>
      </c>
      <c r="L2462" s="11" t="s">
        <v>46763</v>
      </c>
      <c r="M2462" s="11" t="s">
        <v>46758</v>
      </c>
      <c r="N2462" s="11" t="s">
        <v>41377</v>
      </c>
      <c r="O2462" s="11" t="s">
        <v>41387</v>
      </c>
      <c r="P2462" s="11" t="s">
        <v>41456</v>
      </c>
      <c r="Q2462" s="11" t="s">
        <v>41411</v>
      </c>
      <c r="R2462" s="11" t="s">
        <v>41411</v>
      </c>
      <c r="S2462" s="17">
        <v>22724</v>
      </c>
      <c r="T2462" s="11" t="s">
        <v>41411</v>
      </c>
      <c r="U2462" s="17">
        <v>0</v>
      </c>
      <c r="V2462" s="17">
        <v>0</v>
      </c>
      <c r="W2462" s="18">
        <f t="shared" si="163"/>
        <v>22724</v>
      </c>
      <c r="X2462" s="18">
        <f t="shared" si="164"/>
        <v>22724</v>
      </c>
      <c r="Y2462" s="2">
        <v>0</v>
      </c>
      <c r="Z2462" s="2" t="str">
        <f t="shared" si="165"/>
        <v>未整改</v>
      </c>
      <c r="AA2462" s="2" t="str">
        <f t="shared" si="166"/>
        <v>未整改</v>
      </c>
      <c r="AD2462" s="22" t="str">
        <f>VLOOKUP(H2462,'系统导出（基本表）'!R:R,1,0)</f>
        <v>P20511304-0053</v>
      </c>
      <c r="AE2462" s="22" t="str">
        <f>VLOOKUP(I2462,'系统导出（基本表）'!Q:R,2,0)</f>
        <v>P20511304-0053</v>
      </c>
      <c r="AF2462" s="2" t="e">
        <f>VLOOKUP(J2462,'系统导出（基本表）'!S:T,2,0)</f>
        <v>#N/A</v>
      </c>
      <c r="AG2462" s="24">
        <v>22724</v>
      </c>
    </row>
    <row r="2463" s="2" customFormat="1" ht="19" customHeight="1" spans="1:33">
      <c r="A2463" s="2">
        <v>1</v>
      </c>
      <c r="B2463" s="11" t="s">
        <v>103</v>
      </c>
      <c r="C2463" s="11" t="s">
        <v>1283</v>
      </c>
      <c r="D2463" s="11" t="s">
        <v>1284</v>
      </c>
      <c r="E2463" s="10" t="s">
        <v>43552</v>
      </c>
      <c r="F2463" s="11" t="s">
        <v>43553</v>
      </c>
      <c r="G2463" s="10" t="s">
        <v>46768</v>
      </c>
      <c r="H2463" s="11" t="s">
        <v>46769</v>
      </c>
      <c r="I2463" s="11" t="s">
        <v>46770</v>
      </c>
      <c r="J2463" s="11" t="s">
        <v>46771</v>
      </c>
      <c r="K2463" s="11" t="s">
        <v>4916</v>
      </c>
      <c r="L2463" s="11" t="s">
        <v>46763</v>
      </c>
      <c r="M2463" s="11" t="s">
        <v>46758</v>
      </c>
      <c r="N2463" s="11" t="s">
        <v>41377</v>
      </c>
      <c r="O2463" s="11" t="s">
        <v>41387</v>
      </c>
      <c r="P2463" s="11" t="s">
        <v>41456</v>
      </c>
      <c r="Q2463" s="11" t="s">
        <v>41411</v>
      </c>
      <c r="R2463" s="11" t="s">
        <v>41411</v>
      </c>
      <c r="S2463" s="17">
        <v>549.53</v>
      </c>
      <c r="T2463" s="11" t="s">
        <v>41411</v>
      </c>
      <c r="U2463" s="17">
        <v>0</v>
      </c>
      <c r="V2463" s="17">
        <v>0</v>
      </c>
      <c r="W2463" s="18">
        <f t="shared" si="163"/>
        <v>549.53</v>
      </c>
      <c r="X2463" s="18">
        <f t="shared" si="164"/>
        <v>549.53</v>
      </c>
      <c r="Y2463" s="2">
        <v>0</v>
      </c>
      <c r="Z2463" s="2" t="str">
        <f t="shared" si="165"/>
        <v>未整改</v>
      </c>
      <c r="AA2463" s="2" t="str">
        <f t="shared" si="166"/>
        <v>未整改</v>
      </c>
      <c r="AD2463" s="22" t="e">
        <f>VLOOKUP(H2463,'系统导出（基本表）'!R:R,1,0)</f>
        <v>#N/A</v>
      </c>
      <c r="AE2463" s="22" t="e">
        <f>VLOOKUP(I2463,'系统导出（基本表）'!Q:R,2,0)</f>
        <v>#N/A</v>
      </c>
      <c r="AF2463" s="2" t="e">
        <f>VLOOKUP(J2463,'系统导出（基本表）'!S:T,2,0)</f>
        <v>#N/A</v>
      </c>
      <c r="AG2463" s="24"/>
    </row>
    <row r="2464" s="2" customFormat="1" ht="19" customHeight="1" spans="1:33">
      <c r="A2464" s="2">
        <v>1</v>
      </c>
      <c r="B2464" s="11" t="s">
        <v>103</v>
      </c>
      <c r="C2464" s="11" t="s">
        <v>1283</v>
      </c>
      <c r="D2464" s="11" t="s">
        <v>1284</v>
      </c>
      <c r="E2464" s="10" t="s">
        <v>42786</v>
      </c>
      <c r="F2464" s="11" t="s">
        <v>42787</v>
      </c>
      <c r="G2464" s="10" t="s">
        <v>46772</v>
      </c>
      <c r="H2464" s="11" t="s">
        <v>46773</v>
      </c>
      <c r="I2464" s="11" t="s">
        <v>46774</v>
      </c>
      <c r="J2464" s="11" t="s">
        <v>46775</v>
      </c>
      <c r="K2464" s="11" t="s">
        <v>4916</v>
      </c>
      <c r="L2464" s="11" t="s">
        <v>46763</v>
      </c>
      <c r="M2464" s="11" t="s">
        <v>46758</v>
      </c>
      <c r="N2464" s="11" t="s">
        <v>41377</v>
      </c>
      <c r="O2464" s="11" t="s">
        <v>41387</v>
      </c>
      <c r="P2464" s="11" t="s">
        <v>41456</v>
      </c>
      <c r="Q2464" s="11" t="s">
        <v>41411</v>
      </c>
      <c r="R2464" s="11" t="s">
        <v>41411</v>
      </c>
      <c r="S2464" s="17">
        <v>23394.54</v>
      </c>
      <c r="T2464" s="11" t="s">
        <v>41411</v>
      </c>
      <c r="U2464" s="17">
        <v>0</v>
      </c>
      <c r="V2464" s="17">
        <v>0</v>
      </c>
      <c r="W2464" s="18">
        <f t="shared" si="163"/>
        <v>23394.54</v>
      </c>
      <c r="X2464" s="18">
        <f t="shared" si="164"/>
        <v>23394.54</v>
      </c>
      <c r="Y2464" s="2">
        <v>0</v>
      </c>
      <c r="Z2464" s="2" t="str">
        <f t="shared" si="165"/>
        <v>未整改</v>
      </c>
      <c r="AA2464" s="2" t="str">
        <f t="shared" si="166"/>
        <v>未整改</v>
      </c>
      <c r="AD2464" s="22" t="e">
        <f>VLOOKUP(H2464,'系统导出（基本表）'!R:R,1,0)</f>
        <v>#N/A</v>
      </c>
      <c r="AE2464" s="22" t="e">
        <f>VLOOKUP(I2464,'系统导出（基本表）'!Q:R,2,0)</f>
        <v>#N/A</v>
      </c>
      <c r="AF2464" s="2" t="e">
        <f>VLOOKUP(J2464,'系统导出（基本表）'!S:T,2,0)</f>
        <v>#N/A</v>
      </c>
      <c r="AG2464" s="24"/>
    </row>
    <row r="2465" s="1" customFormat="1" ht="19" customHeight="1" spans="2:35">
      <c r="B2465" s="10" t="s">
        <v>103</v>
      </c>
      <c r="C2465" s="10" t="s">
        <v>1283</v>
      </c>
      <c r="D2465" s="10" t="s">
        <v>1284</v>
      </c>
      <c r="E2465" s="10" t="s">
        <v>61</v>
      </c>
      <c r="F2465" s="10" t="s">
        <v>61</v>
      </c>
      <c r="G2465" s="10" t="s">
        <v>46776</v>
      </c>
      <c r="H2465" s="10" t="s">
        <v>46777</v>
      </c>
      <c r="I2465" s="10" t="s">
        <v>46771</v>
      </c>
      <c r="J2465" s="10" t="s">
        <v>46771</v>
      </c>
      <c r="K2465" s="10" t="s">
        <v>4916</v>
      </c>
      <c r="L2465" s="10" t="s">
        <v>46757</v>
      </c>
      <c r="M2465" s="10" t="s">
        <v>46758</v>
      </c>
      <c r="N2465" s="10" t="s">
        <v>61</v>
      </c>
      <c r="O2465" s="10" t="s">
        <v>41372</v>
      </c>
      <c r="P2465" s="10" t="s">
        <v>61</v>
      </c>
      <c r="Q2465" s="10" t="s">
        <v>41411</v>
      </c>
      <c r="R2465" s="10" t="s">
        <v>41411</v>
      </c>
      <c r="S2465" s="15">
        <v>818.73</v>
      </c>
      <c r="T2465" s="10" t="s">
        <v>41412</v>
      </c>
      <c r="U2465" s="15">
        <v>473.77</v>
      </c>
      <c r="V2465" s="15">
        <v>473.77</v>
      </c>
      <c r="W2465" s="16">
        <f t="shared" si="163"/>
        <v>344.96</v>
      </c>
      <c r="X2465" s="16">
        <f t="shared" si="164"/>
        <v>344.96</v>
      </c>
      <c r="Y2465" s="1">
        <v>473.77</v>
      </c>
      <c r="Z2465" s="1" t="str">
        <f t="shared" si="165"/>
        <v>未整改</v>
      </c>
      <c r="AA2465" s="1" t="str">
        <f t="shared" si="166"/>
        <v>未整改</v>
      </c>
      <c r="AC2465" s="3"/>
      <c r="AD2465" s="19" t="e">
        <f>VLOOKUP(H2465,'系统导出（基本表）'!R:R,1,0)</f>
        <v>#N/A</v>
      </c>
      <c r="AE2465" s="16" t="e">
        <f>VLOOKUP(I2465,'系统导出（基本表）'!Q:R,2,0)</f>
        <v>#N/A</v>
      </c>
      <c r="AF2465" s="16" t="e">
        <f>VLOOKUP(J2465,'系统导出（基本表）'!S:T,2,0)</f>
        <v>#N/A</v>
      </c>
      <c r="AG2465" s="16"/>
      <c r="AH2465" s="16"/>
      <c r="AI2465" s="16"/>
    </row>
    <row r="2466" s="1" customFormat="1" ht="19" customHeight="1" spans="2:35">
      <c r="B2466" s="10" t="s">
        <v>103</v>
      </c>
      <c r="C2466" s="10" t="s">
        <v>1283</v>
      </c>
      <c r="D2466" s="10" t="s">
        <v>1284</v>
      </c>
      <c r="E2466" s="10" t="s">
        <v>61</v>
      </c>
      <c r="F2466" s="10" t="s">
        <v>61</v>
      </c>
      <c r="G2466" s="10" t="s">
        <v>46764</v>
      </c>
      <c r="H2466" s="10" t="s">
        <v>46765</v>
      </c>
      <c r="I2466" s="10" t="s">
        <v>46766</v>
      </c>
      <c r="J2466" s="10" t="s">
        <v>46767</v>
      </c>
      <c r="K2466" s="10" t="s">
        <v>4916</v>
      </c>
      <c r="L2466" s="10" t="s">
        <v>46757</v>
      </c>
      <c r="M2466" s="10" t="s">
        <v>46758</v>
      </c>
      <c r="N2466" s="10" t="s">
        <v>61</v>
      </c>
      <c r="O2466" s="10" t="s">
        <v>41372</v>
      </c>
      <c r="P2466" s="10" t="s">
        <v>61</v>
      </c>
      <c r="Q2466" s="10" t="s">
        <v>41411</v>
      </c>
      <c r="R2466" s="10" t="s">
        <v>41411</v>
      </c>
      <c r="S2466" s="15">
        <v>36911.27</v>
      </c>
      <c r="T2466" s="10" t="s">
        <v>41412</v>
      </c>
      <c r="U2466" s="15">
        <v>6600</v>
      </c>
      <c r="V2466" s="15">
        <v>6600</v>
      </c>
      <c r="W2466" s="16">
        <f t="shared" si="163"/>
        <v>30311.27</v>
      </c>
      <c r="X2466" s="16">
        <f t="shared" si="164"/>
        <v>30311.27</v>
      </c>
      <c r="Y2466" s="1">
        <v>6600</v>
      </c>
      <c r="Z2466" s="1" t="str">
        <f t="shared" si="165"/>
        <v>未整改</v>
      </c>
      <c r="AA2466" s="1" t="str">
        <f t="shared" si="166"/>
        <v>未整改</v>
      </c>
      <c r="AC2466" s="3"/>
      <c r="AD2466" s="19" t="e">
        <f>VLOOKUP(H2466,'系统导出（基本表）'!R:R,1,0)</f>
        <v>#N/A</v>
      </c>
      <c r="AE2466" s="16" t="e">
        <f>VLOOKUP(I2466,'系统导出（基本表）'!Q:R,2,0)</f>
        <v>#N/A</v>
      </c>
      <c r="AF2466" s="16" t="e">
        <f>VLOOKUP(J2466,'系统导出（基本表）'!S:T,2,0)</f>
        <v>#N/A</v>
      </c>
      <c r="AG2466" s="16"/>
      <c r="AH2466" s="16"/>
      <c r="AI2466" s="16"/>
    </row>
    <row r="2467" s="1" customFormat="1" ht="19" customHeight="1" spans="2:35">
      <c r="B2467" s="10" t="s">
        <v>103</v>
      </c>
      <c r="C2467" s="10" t="s">
        <v>1283</v>
      </c>
      <c r="D2467" s="10" t="s">
        <v>1284</v>
      </c>
      <c r="E2467" s="10" t="s">
        <v>41735</v>
      </c>
      <c r="F2467" s="10" t="s">
        <v>39667</v>
      </c>
      <c r="G2467" s="10" t="s">
        <v>46759</v>
      </c>
      <c r="H2467" s="10" t="s">
        <v>46760</v>
      </c>
      <c r="I2467" s="10" t="s">
        <v>46761</v>
      </c>
      <c r="J2467" s="10" t="s">
        <v>46762</v>
      </c>
      <c r="K2467" s="10" t="s">
        <v>4916</v>
      </c>
      <c r="L2467" s="10" t="s">
        <v>46757</v>
      </c>
      <c r="M2467" s="10" t="s">
        <v>46758</v>
      </c>
      <c r="N2467" s="10" t="s">
        <v>41377</v>
      </c>
      <c r="O2467" s="10" t="s">
        <v>41378</v>
      </c>
      <c r="P2467" s="10" t="s">
        <v>41456</v>
      </c>
      <c r="Q2467" s="10" t="s">
        <v>41411</v>
      </c>
      <c r="R2467" s="10" t="s">
        <v>41411</v>
      </c>
      <c r="S2467" s="15">
        <v>1326</v>
      </c>
      <c r="T2467" s="10" t="s">
        <v>41463</v>
      </c>
      <c r="U2467" s="15">
        <v>200</v>
      </c>
      <c r="V2467" s="15">
        <v>200</v>
      </c>
      <c r="W2467" s="16">
        <f t="shared" si="163"/>
        <v>1126</v>
      </c>
      <c r="X2467" s="16">
        <f t="shared" si="164"/>
        <v>1126</v>
      </c>
      <c r="Y2467" s="1">
        <v>200</v>
      </c>
      <c r="Z2467" s="1" t="str">
        <f t="shared" si="165"/>
        <v>未整改</v>
      </c>
      <c r="AA2467" s="1" t="str">
        <f t="shared" si="166"/>
        <v>未整改</v>
      </c>
      <c r="AC2467" s="3"/>
      <c r="AD2467" s="19" t="e">
        <f>VLOOKUP(H2467,'系统导出（基本表）'!R:R,1,0)</f>
        <v>#N/A</v>
      </c>
      <c r="AE2467" s="16" t="e">
        <f>VLOOKUP(I2467,'系统导出（基本表）'!Q:R,2,0)</f>
        <v>#N/A</v>
      </c>
      <c r="AF2467" s="16" t="e">
        <f>VLOOKUP(J2467,'系统导出（基本表）'!S:T,2,0)</f>
        <v>#N/A</v>
      </c>
      <c r="AG2467" s="16"/>
      <c r="AH2467" s="16"/>
      <c r="AI2467" s="16"/>
    </row>
    <row r="2468" s="1" customFormat="1" ht="19" customHeight="1" spans="2:35">
      <c r="B2468" s="10" t="s">
        <v>103</v>
      </c>
      <c r="C2468" s="10" t="s">
        <v>1283</v>
      </c>
      <c r="D2468" s="10" t="s">
        <v>1284</v>
      </c>
      <c r="E2468" s="10" t="s">
        <v>61</v>
      </c>
      <c r="F2468" s="10" t="s">
        <v>61</v>
      </c>
      <c r="G2468" s="10" t="s">
        <v>46778</v>
      </c>
      <c r="H2468" s="10" t="s">
        <v>46779</v>
      </c>
      <c r="I2468" s="10" t="s">
        <v>46762</v>
      </c>
      <c r="J2468" s="10" t="s">
        <v>46762</v>
      </c>
      <c r="K2468" s="10" t="s">
        <v>4916</v>
      </c>
      <c r="L2468" s="10" t="s">
        <v>46757</v>
      </c>
      <c r="M2468" s="10" t="s">
        <v>46758</v>
      </c>
      <c r="N2468" s="10" t="s">
        <v>61</v>
      </c>
      <c r="O2468" s="10" t="s">
        <v>41372</v>
      </c>
      <c r="P2468" s="10" t="s">
        <v>61</v>
      </c>
      <c r="Q2468" s="10" t="s">
        <v>41411</v>
      </c>
      <c r="R2468" s="10" t="s">
        <v>41411</v>
      </c>
      <c r="S2468" s="15">
        <v>2026</v>
      </c>
      <c r="T2468" s="10" t="s">
        <v>41412</v>
      </c>
      <c r="U2468" s="15">
        <v>350</v>
      </c>
      <c r="V2468" s="15">
        <v>350</v>
      </c>
      <c r="W2468" s="16">
        <f t="shared" si="163"/>
        <v>1676</v>
      </c>
      <c r="X2468" s="16">
        <f t="shared" si="164"/>
        <v>1676</v>
      </c>
      <c r="Y2468" s="1">
        <v>350</v>
      </c>
      <c r="Z2468" s="1" t="str">
        <f t="shared" si="165"/>
        <v>未整改</v>
      </c>
      <c r="AA2468" s="1" t="str">
        <f t="shared" si="166"/>
        <v>未整改</v>
      </c>
      <c r="AC2468" s="3"/>
      <c r="AD2468" s="19" t="e">
        <f>VLOOKUP(H2468,'系统导出（基本表）'!R:R,1,0)</f>
        <v>#N/A</v>
      </c>
      <c r="AE2468" s="16" t="e">
        <f>VLOOKUP(I2468,'系统导出（基本表）'!Q:R,2,0)</f>
        <v>#N/A</v>
      </c>
      <c r="AF2468" s="16" t="e">
        <f>VLOOKUP(J2468,'系统导出（基本表）'!S:T,2,0)</f>
        <v>#N/A</v>
      </c>
      <c r="AG2468" s="16"/>
      <c r="AH2468" s="16"/>
      <c r="AI2468" s="16"/>
    </row>
    <row r="2469" s="1" customFormat="1" ht="19" customHeight="1" spans="2:35">
      <c r="B2469" s="10" t="s">
        <v>103</v>
      </c>
      <c r="C2469" s="10" t="s">
        <v>1283</v>
      </c>
      <c r="D2469" s="10" t="s">
        <v>1284</v>
      </c>
      <c r="E2469" s="10" t="s">
        <v>42786</v>
      </c>
      <c r="F2469" s="10" t="s">
        <v>42787</v>
      </c>
      <c r="G2469" s="10" t="s">
        <v>46772</v>
      </c>
      <c r="H2469" s="10" t="s">
        <v>46773</v>
      </c>
      <c r="I2469" s="10" t="s">
        <v>46774</v>
      </c>
      <c r="J2469" s="10" t="s">
        <v>46775</v>
      </c>
      <c r="K2469" s="10" t="s">
        <v>4916</v>
      </c>
      <c r="L2469" s="10" t="s">
        <v>46757</v>
      </c>
      <c r="M2469" s="10" t="s">
        <v>46758</v>
      </c>
      <c r="N2469" s="10" t="s">
        <v>41377</v>
      </c>
      <c r="O2469" s="10" t="s">
        <v>41378</v>
      </c>
      <c r="P2469" s="10" t="s">
        <v>41456</v>
      </c>
      <c r="Q2469" s="10" t="s">
        <v>41411</v>
      </c>
      <c r="R2469" s="10" t="s">
        <v>41411</v>
      </c>
      <c r="S2469" s="15">
        <v>23394.54</v>
      </c>
      <c r="T2469" s="10" t="s">
        <v>41463</v>
      </c>
      <c r="U2469" s="15">
        <v>0</v>
      </c>
      <c r="V2469" s="15">
        <v>0</v>
      </c>
      <c r="W2469" s="16">
        <f t="shared" si="163"/>
        <v>23394.54</v>
      </c>
      <c r="X2469" s="16">
        <f t="shared" si="164"/>
        <v>23394.54</v>
      </c>
      <c r="Y2469" s="1">
        <v>0</v>
      </c>
      <c r="Z2469" s="1" t="str">
        <f t="shared" si="165"/>
        <v>未整改</v>
      </c>
      <c r="AA2469" s="1" t="str">
        <f t="shared" si="166"/>
        <v>未整改</v>
      </c>
      <c r="AC2469" s="3"/>
      <c r="AD2469" s="19" t="e">
        <f>VLOOKUP(H2469,'系统导出（基本表）'!R:R,1,0)</f>
        <v>#N/A</v>
      </c>
      <c r="AE2469" s="16" t="e">
        <f>VLOOKUP(I2469,'系统导出（基本表）'!Q:R,2,0)</f>
        <v>#N/A</v>
      </c>
      <c r="AF2469" s="16" t="e">
        <f>VLOOKUP(J2469,'系统导出（基本表）'!S:T,2,0)</f>
        <v>#N/A</v>
      </c>
      <c r="AG2469" s="16"/>
      <c r="AH2469" s="16"/>
      <c r="AI2469" s="16"/>
    </row>
    <row r="2470" s="1" customFormat="1" ht="19" customHeight="1" spans="2:35">
      <c r="B2470" s="10" t="s">
        <v>103</v>
      </c>
      <c r="C2470" s="10" t="s">
        <v>1283</v>
      </c>
      <c r="D2470" s="10" t="s">
        <v>1284</v>
      </c>
      <c r="E2470" s="10" t="s">
        <v>61</v>
      </c>
      <c r="F2470" s="10" t="s">
        <v>61</v>
      </c>
      <c r="G2470" s="10" t="s">
        <v>46772</v>
      </c>
      <c r="H2470" s="10" t="s">
        <v>46773</v>
      </c>
      <c r="I2470" s="10" t="s">
        <v>46774</v>
      </c>
      <c r="J2470" s="10" t="s">
        <v>46775</v>
      </c>
      <c r="K2470" s="10" t="s">
        <v>4916</v>
      </c>
      <c r="L2470" s="10" t="s">
        <v>46757</v>
      </c>
      <c r="M2470" s="10" t="s">
        <v>46758</v>
      </c>
      <c r="N2470" s="10" t="s">
        <v>61</v>
      </c>
      <c r="O2470" s="10" t="s">
        <v>41372</v>
      </c>
      <c r="P2470" s="10" t="s">
        <v>61</v>
      </c>
      <c r="Q2470" s="10" t="s">
        <v>41411</v>
      </c>
      <c r="R2470" s="10" t="s">
        <v>41411</v>
      </c>
      <c r="S2470" s="15">
        <v>24700</v>
      </c>
      <c r="T2470" s="10" t="s">
        <v>41412</v>
      </c>
      <c r="U2470" s="15">
        <v>1305.05</v>
      </c>
      <c r="V2470" s="15">
        <v>1305.05</v>
      </c>
      <c r="W2470" s="16">
        <f t="shared" si="163"/>
        <v>23394.95</v>
      </c>
      <c r="X2470" s="16">
        <f t="shared" si="164"/>
        <v>23394.95</v>
      </c>
      <c r="Y2470" s="1">
        <v>1305.05</v>
      </c>
      <c r="Z2470" s="1" t="str">
        <f t="shared" si="165"/>
        <v>未整改</v>
      </c>
      <c r="AA2470" s="1" t="str">
        <f t="shared" si="166"/>
        <v>未整改</v>
      </c>
      <c r="AC2470" s="3"/>
      <c r="AD2470" s="19" t="e">
        <f>VLOOKUP(H2470,'系统导出（基本表）'!R:R,1,0)</f>
        <v>#N/A</v>
      </c>
      <c r="AE2470" s="16" t="e">
        <f>VLOOKUP(I2470,'系统导出（基本表）'!Q:R,2,0)</f>
        <v>#N/A</v>
      </c>
      <c r="AF2470" s="16" t="e">
        <f>VLOOKUP(J2470,'系统导出（基本表）'!S:T,2,0)</f>
        <v>#N/A</v>
      </c>
      <c r="AG2470" s="16"/>
      <c r="AH2470" s="16"/>
      <c r="AI2470" s="16"/>
    </row>
    <row r="2471" s="1" customFormat="1" ht="19" customHeight="1" spans="2:35">
      <c r="B2471" s="10" t="s">
        <v>103</v>
      </c>
      <c r="C2471" s="10" t="s">
        <v>1283</v>
      </c>
      <c r="D2471" s="10" t="s">
        <v>1284</v>
      </c>
      <c r="E2471" s="10" t="s">
        <v>44841</v>
      </c>
      <c r="F2471" s="10" t="s">
        <v>39541</v>
      </c>
      <c r="G2471" s="10" t="s">
        <v>46764</v>
      </c>
      <c r="H2471" s="10" t="s">
        <v>46765</v>
      </c>
      <c r="I2471" s="10" t="s">
        <v>46766</v>
      </c>
      <c r="J2471" s="10" t="s">
        <v>46767</v>
      </c>
      <c r="K2471" s="10" t="s">
        <v>4916</v>
      </c>
      <c r="L2471" s="10" t="s">
        <v>46757</v>
      </c>
      <c r="M2471" s="10" t="s">
        <v>46758</v>
      </c>
      <c r="N2471" s="10" t="s">
        <v>41377</v>
      </c>
      <c r="O2471" s="10" t="s">
        <v>41378</v>
      </c>
      <c r="P2471" s="10" t="s">
        <v>41456</v>
      </c>
      <c r="Q2471" s="10" t="s">
        <v>41411</v>
      </c>
      <c r="R2471" s="10" t="s">
        <v>41411</v>
      </c>
      <c r="S2471" s="15">
        <v>24232.54</v>
      </c>
      <c r="T2471" s="10" t="s">
        <v>41463</v>
      </c>
      <c r="U2471" s="15">
        <v>8290</v>
      </c>
      <c r="V2471" s="15">
        <v>8290</v>
      </c>
      <c r="W2471" s="16">
        <f t="shared" si="163"/>
        <v>15942.54</v>
      </c>
      <c r="X2471" s="16">
        <f t="shared" si="164"/>
        <v>15942.54</v>
      </c>
      <c r="Y2471" s="1">
        <v>8290</v>
      </c>
      <c r="Z2471" s="1" t="str">
        <f t="shared" si="165"/>
        <v>未整改</v>
      </c>
      <c r="AA2471" s="1" t="str">
        <f t="shared" si="166"/>
        <v>未整改</v>
      </c>
      <c r="AC2471" s="3"/>
      <c r="AD2471" s="19" t="e">
        <f>VLOOKUP(H2471,'系统导出（基本表）'!R:R,1,0)</f>
        <v>#N/A</v>
      </c>
      <c r="AE2471" s="16" t="e">
        <f>VLOOKUP(I2471,'系统导出（基本表）'!Q:R,2,0)</f>
        <v>#N/A</v>
      </c>
      <c r="AF2471" s="16" t="e">
        <f>VLOOKUP(J2471,'系统导出（基本表）'!S:T,2,0)</f>
        <v>#N/A</v>
      </c>
      <c r="AG2471" s="16"/>
      <c r="AH2471" s="16"/>
      <c r="AI2471" s="16"/>
    </row>
    <row r="2472" s="1" customFormat="1" ht="19" customHeight="1" spans="2:35">
      <c r="B2472" s="10" t="s">
        <v>103</v>
      </c>
      <c r="C2472" s="10" t="s">
        <v>1283</v>
      </c>
      <c r="D2472" s="10" t="s">
        <v>1284</v>
      </c>
      <c r="E2472" s="10" t="s">
        <v>43552</v>
      </c>
      <c r="F2472" s="10" t="s">
        <v>43553</v>
      </c>
      <c r="G2472" s="10" t="s">
        <v>46768</v>
      </c>
      <c r="H2472" s="10" t="s">
        <v>46769</v>
      </c>
      <c r="I2472" s="10" t="s">
        <v>46770</v>
      </c>
      <c r="J2472" s="10" t="s">
        <v>46771</v>
      </c>
      <c r="K2472" s="10" t="s">
        <v>4916</v>
      </c>
      <c r="L2472" s="10" t="s">
        <v>46757</v>
      </c>
      <c r="M2472" s="10" t="s">
        <v>46758</v>
      </c>
      <c r="N2472" s="10" t="s">
        <v>41377</v>
      </c>
      <c r="O2472" s="10" t="s">
        <v>41378</v>
      </c>
      <c r="P2472" s="10" t="s">
        <v>41456</v>
      </c>
      <c r="Q2472" s="10" t="s">
        <v>41411</v>
      </c>
      <c r="R2472" s="10" t="s">
        <v>41411</v>
      </c>
      <c r="S2472" s="15">
        <v>727.63</v>
      </c>
      <c r="T2472" s="10" t="s">
        <v>41463</v>
      </c>
      <c r="U2472" s="15">
        <v>168.0996</v>
      </c>
      <c r="V2472" s="15">
        <v>168.0996</v>
      </c>
      <c r="W2472" s="16">
        <f t="shared" si="163"/>
        <v>559.5304</v>
      </c>
      <c r="X2472" s="16">
        <f t="shared" si="164"/>
        <v>559.5304</v>
      </c>
      <c r="Y2472" s="1">
        <v>168.0996</v>
      </c>
      <c r="Z2472" s="1" t="str">
        <f t="shared" si="165"/>
        <v>未整改</v>
      </c>
      <c r="AA2472" s="1" t="str">
        <f t="shared" si="166"/>
        <v>未整改</v>
      </c>
      <c r="AC2472" s="3"/>
      <c r="AD2472" s="19" t="e">
        <f>VLOOKUP(H2472,'系统导出（基本表）'!R:R,1,0)</f>
        <v>#N/A</v>
      </c>
      <c r="AE2472" s="16" t="e">
        <f>VLOOKUP(I2472,'系统导出（基本表）'!Q:R,2,0)</f>
        <v>#N/A</v>
      </c>
      <c r="AF2472" s="16" t="e">
        <f>VLOOKUP(J2472,'系统导出（基本表）'!S:T,2,0)</f>
        <v>#N/A</v>
      </c>
      <c r="AG2472" s="16"/>
      <c r="AH2472" s="16"/>
      <c r="AI2472" s="16"/>
    </row>
    <row r="2473" s="1" customFormat="1" ht="19" customHeight="1" spans="2:36">
      <c r="B2473" s="10" t="s">
        <v>103</v>
      </c>
      <c r="C2473" s="10" t="s">
        <v>1283</v>
      </c>
      <c r="D2473" s="10" t="s">
        <v>1284</v>
      </c>
      <c r="E2473" s="10" t="s">
        <v>61</v>
      </c>
      <c r="F2473" s="10" t="s">
        <v>61</v>
      </c>
      <c r="G2473" s="10" t="s">
        <v>46755</v>
      </c>
      <c r="H2473" s="10" t="s">
        <v>39905</v>
      </c>
      <c r="I2473" s="10" t="s">
        <v>39904</v>
      </c>
      <c r="J2473" s="10" t="s">
        <v>46756</v>
      </c>
      <c r="K2473" s="10" t="s">
        <v>4916</v>
      </c>
      <c r="L2473" s="10" t="s">
        <v>46757</v>
      </c>
      <c r="M2473" s="10" t="s">
        <v>46758</v>
      </c>
      <c r="N2473" s="10" t="s">
        <v>61</v>
      </c>
      <c r="O2473" s="10" t="s">
        <v>41372</v>
      </c>
      <c r="P2473" s="10" t="s">
        <v>61</v>
      </c>
      <c r="Q2473" s="10" t="s">
        <v>41411</v>
      </c>
      <c r="R2473" s="10" t="s">
        <v>41411</v>
      </c>
      <c r="S2473" s="15">
        <v>22724</v>
      </c>
      <c r="T2473" s="10" t="s">
        <v>41412</v>
      </c>
      <c r="U2473" s="15">
        <v>0</v>
      </c>
      <c r="V2473" s="15">
        <v>0</v>
      </c>
      <c r="W2473" s="16">
        <f t="shared" si="163"/>
        <v>22724</v>
      </c>
      <c r="X2473" s="16">
        <f t="shared" si="164"/>
        <v>22724</v>
      </c>
      <c r="Y2473" s="1">
        <v>0</v>
      </c>
      <c r="Z2473" s="1" t="str">
        <f t="shared" si="165"/>
        <v>未整改</v>
      </c>
      <c r="AA2473" s="1" t="str">
        <f t="shared" si="166"/>
        <v>未整改</v>
      </c>
      <c r="AC2473" s="3"/>
      <c r="AD2473" s="19" t="str">
        <f>VLOOKUP(H2473,'系统导出（基本表）'!R:R,1,0)</f>
        <v>P20511304-0053</v>
      </c>
      <c r="AE2473" s="23" t="str">
        <f>VLOOKUP(I2473,'系统导出（基本表）'!Q:R,2,0)</f>
        <v>P20511304-0053</v>
      </c>
      <c r="AF2473" s="16" t="e">
        <f>VLOOKUP(J2473,'系统导出（基本表）'!S:T,2,0)</f>
        <v>#N/A</v>
      </c>
      <c r="AG2473" s="23"/>
      <c r="AH2473" s="26"/>
      <c r="AI2473" s="26">
        <v>22724</v>
      </c>
      <c r="AJ2473" s="27" t="s">
        <v>41616</v>
      </c>
    </row>
    <row r="2474" s="1" customFormat="1" ht="19" customHeight="1" spans="2:35">
      <c r="B2474" s="10" t="s">
        <v>103</v>
      </c>
      <c r="C2474" s="10" t="s">
        <v>1283</v>
      </c>
      <c r="D2474" s="10" t="s">
        <v>1284</v>
      </c>
      <c r="E2474" s="10" t="s">
        <v>42079</v>
      </c>
      <c r="F2474" s="10" t="s">
        <v>42080</v>
      </c>
      <c r="G2474" s="10" t="s">
        <v>46780</v>
      </c>
      <c r="H2474" s="10" t="s">
        <v>46781</v>
      </c>
      <c r="I2474" s="10" t="s">
        <v>46782</v>
      </c>
      <c r="J2474" s="10" t="s">
        <v>46782</v>
      </c>
      <c r="K2474" s="10" t="s">
        <v>46783</v>
      </c>
      <c r="L2474" s="10" t="s">
        <v>46784</v>
      </c>
      <c r="M2474" s="10" t="s">
        <v>46785</v>
      </c>
      <c r="N2474" s="10" t="s">
        <v>41377</v>
      </c>
      <c r="O2474" s="10" t="s">
        <v>41378</v>
      </c>
      <c r="P2474" s="10" t="s">
        <v>41456</v>
      </c>
      <c r="Q2474" s="10" t="s">
        <v>41411</v>
      </c>
      <c r="R2474" s="10" t="s">
        <v>41411</v>
      </c>
      <c r="S2474" s="15">
        <v>1022</v>
      </c>
      <c r="T2474" s="10" t="s">
        <v>41463</v>
      </c>
      <c r="U2474" s="15">
        <v>0</v>
      </c>
      <c r="V2474" s="15">
        <v>0</v>
      </c>
      <c r="W2474" s="16">
        <f t="shared" si="163"/>
        <v>1022</v>
      </c>
      <c r="X2474" s="16">
        <f t="shared" si="164"/>
        <v>1022</v>
      </c>
      <c r="Y2474" s="1">
        <v>0</v>
      </c>
      <c r="Z2474" s="1" t="str">
        <f t="shared" si="165"/>
        <v>未整改</v>
      </c>
      <c r="AA2474" s="1" t="str">
        <f t="shared" si="166"/>
        <v>未整改</v>
      </c>
      <c r="AC2474" s="3"/>
      <c r="AD2474" s="19" t="e">
        <f>VLOOKUP(H2474,'系统导出（基本表）'!R:R,1,0)</f>
        <v>#N/A</v>
      </c>
      <c r="AE2474" s="16" t="e">
        <f>VLOOKUP(I2474,'系统导出（基本表）'!Q:R,2,0)</f>
        <v>#N/A</v>
      </c>
      <c r="AF2474" s="16" t="e">
        <f>VLOOKUP(J2474,'系统导出（基本表）'!S:T,2,0)</f>
        <v>#N/A</v>
      </c>
      <c r="AG2474" s="16"/>
      <c r="AH2474" s="16"/>
      <c r="AI2474" s="16"/>
    </row>
    <row r="2475" s="2" customFormat="1" ht="19" customHeight="1" spans="1:33">
      <c r="A2475" s="2">
        <v>1</v>
      </c>
      <c r="B2475" s="11" t="s">
        <v>103</v>
      </c>
      <c r="C2475" s="11" t="s">
        <v>1283</v>
      </c>
      <c r="D2475" s="11" t="s">
        <v>1284</v>
      </c>
      <c r="E2475" s="10" t="s">
        <v>42973</v>
      </c>
      <c r="F2475" s="11" t="s">
        <v>39933</v>
      </c>
      <c r="G2475" s="10" t="s">
        <v>46786</v>
      </c>
      <c r="H2475" s="11" t="s">
        <v>46787</v>
      </c>
      <c r="I2475" s="11" t="s">
        <v>46788</v>
      </c>
      <c r="J2475" s="11" t="s">
        <v>46789</v>
      </c>
      <c r="K2475" s="11" t="s">
        <v>46783</v>
      </c>
      <c r="L2475" s="11" t="s">
        <v>5915</v>
      </c>
      <c r="M2475" s="11" t="s">
        <v>46785</v>
      </c>
      <c r="N2475" s="11" t="s">
        <v>41377</v>
      </c>
      <c r="O2475" s="11" t="s">
        <v>41387</v>
      </c>
      <c r="P2475" s="11" t="s">
        <v>41456</v>
      </c>
      <c r="Q2475" s="11" t="s">
        <v>41411</v>
      </c>
      <c r="R2475" s="11" t="s">
        <v>41411</v>
      </c>
      <c r="S2475" s="17">
        <v>5065</v>
      </c>
      <c r="T2475" s="11" t="s">
        <v>41411</v>
      </c>
      <c r="U2475" s="17">
        <v>0</v>
      </c>
      <c r="V2475" s="17">
        <v>0</v>
      </c>
      <c r="W2475" s="18">
        <f t="shared" si="163"/>
        <v>5065</v>
      </c>
      <c r="X2475" s="18">
        <f t="shared" si="164"/>
        <v>5065</v>
      </c>
      <c r="Y2475" s="2">
        <v>0</v>
      </c>
      <c r="Z2475" s="2" t="str">
        <f t="shared" si="165"/>
        <v>未整改</v>
      </c>
      <c r="AA2475" s="2" t="str">
        <f t="shared" si="166"/>
        <v>未整改</v>
      </c>
      <c r="AD2475" s="22" t="e">
        <f>VLOOKUP(H2475,'系统导出（基本表）'!R:R,1,0)</f>
        <v>#N/A</v>
      </c>
      <c r="AE2475" s="22" t="e">
        <f>VLOOKUP(I2475,'系统导出（基本表）'!Q:R,2,0)</f>
        <v>#N/A</v>
      </c>
      <c r="AF2475" s="2" t="e">
        <f>VLOOKUP(J2475,'系统导出（基本表）'!S:T,2,0)</f>
        <v>#N/A</v>
      </c>
      <c r="AG2475" s="24"/>
    </row>
    <row r="2476" s="2" customFormat="1" ht="19" customHeight="1" spans="1:33">
      <c r="A2476" s="2">
        <v>1</v>
      </c>
      <c r="B2476" s="11" t="s">
        <v>103</v>
      </c>
      <c r="C2476" s="11" t="s">
        <v>1283</v>
      </c>
      <c r="D2476" s="11" t="s">
        <v>1284</v>
      </c>
      <c r="E2476" s="10" t="s">
        <v>44330</v>
      </c>
      <c r="F2476" s="11" t="s">
        <v>39824</v>
      </c>
      <c r="G2476" s="10" t="s">
        <v>46790</v>
      </c>
      <c r="H2476" s="11" t="s">
        <v>39893</v>
      </c>
      <c r="I2476" s="11" t="s">
        <v>39892</v>
      </c>
      <c r="J2476" s="11" t="s">
        <v>39892</v>
      </c>
      <c r="K2476" s="11" t="s">
        <v>46783</v>
      </c>
      <c r="L2476" s="11" t="s">
        <v>5915</v>
      </c>
      <c r="M2476" s="11" t="s">
        <v>46785</v>
      </c>
      <c r="N2476" s="11" t="s">
        <v>41377</v>
      </c>
      <c r="O2476" s="11" t="s">
        <v>41387</v>
      </c>
      <c r="P2476" s="11" t="s">
        <v>41456</v>
      </c>
      <c r="Q2476" s="11" t="s">
        <v>41411</v>
      </c>
      <c r="R2476" s="11" t="s">
        <v>41411</v>
      </c>
      <c r="S2476" s="17">
        <v>2900.63</v>
      </c>
      <c r="T2476" s="11" t="s">
        <v>41411</v>
      </c>
      <c r="U2476" s="17">
        <v>0</v>
      </c>
      <c r="V2476" s="17">
        <v>0</v>
      </c>
      <c r="W2476" s="18">
        <f t="shared" si="163"/>
        <v>2900.63</v>
      </c>
      <c r="X2476" s="18">
        <f t="shared" si="164"/>
        <v>2900.63</v>
      </c>
      <c r="Y2476" s="2">
        <v>0</v>
      </c>
      <c r="Z2476" s="2" t="str">
        <f t="shared" si="165"/>
        <v>未整改</v>
      </c>
      <c r="AA2476" s="2" t="str">
        <f t="shared" si="166"/>
        <v>未整改</v>
      </c>
      <c r="AD2476" s="22" t="str">
        <f>VLOOKUP(H2476,'系统导出（基本表）'!R:R,1,0)</f>
        <v>P17511304-0051</v>
      </c>
      <c r="AE2476" s="22" t="str">
        <f>VLOOKUP(I2476,'系统导出（基本表）'!Q:R,2,0)</f>
        <v>P17511304-0051</v>
      </c>
      <c r="AF2476" s="2" t="e">
        <f>VLOOKUP(J2476,'系统导出（基本表）'!S:T,2,0)</f>
        <v>#N/A</v>
      </c>
      <c r="AG2476" s="24"/>
    </row>
    <row r="2477" s="2" customFormat="1" ht="19" customHeight="1" spans="1:33">
      <c r="A2477" s="2">
        <v>1</v>
      </c>
      <c r="B2477" s="11" t="s">
        <v>103</v>
      </c>
      <c r="C2477" s="11" t="s">
        <v>1283</v>
      </c>
      <c r="D2477" s="11" t="s">
        <v>1284</v>
      </c>
      <c r="E2477" s="10" t="s">
        <v>42079</v>
      </c>
      <c r="F2477" s="11" t="s">
        <v>42080</v>
      </c>
      <c r="G2477" s="10" t="s">
        <v>46780</v>
      </c>
      <c r="H2477" s="11" t="s">
        <v>46781</v>
      </c>
      <c r="I2477" s="11" t="s">
        <v>46782</v>
      </c>
      <c r="J2477" s="11" t="s">
        <v>46782</v>
      </c>
      <c r="K2477" s="11" t="s">
        <v>46783</v>
      </c>
      <c r="L2477" s="11" t="s">
        <v>5915</v>
      </c>
      <c r="M2477" s="11" t="s">
        <v>46785</v>
      </c>
      <c r="N2477" s="11" t="s">
        <v>41377</v>
      </c>
      <c r="O2477" s="11" t="s">
        <v>41387</v>
      </c>
      <c r="P2477" s="11" t="s">
        <v>41456</v>
      </c>
      <c r="Q2477" s="11" t="s">
        <v>41411</v>
      </c>
      <c r="R2477" s="11" t="s">
        <v>41411</v>
      </c>
      <c r="S2477" s="17">
        <v>1022</v>
      </c>
      <c r="T2477" s="11" t="s">
        <v>41411</v>
      </c>
      <c r="U2477" s="17">
        <v>0</v>
      </c>
      <c r="V2477" s="17">
        <v>0</v>
      </c>
      <c r="W2477" s="18">
        <f t="shared" si="163"/>
        <v>1022</v>
      </c>
      <c r="X2477" s="18">
        <f t="shared" si="164"/>
        <v>1022</v>
      </c>
      <c r="Y2477" s="2">
        <v>0</v>
      </c>
      <c r="Z2477" s="2" t="str">
        <f t="shared" si="165"/>
        <v>未整改</v>
      </c>
      <c r="AA2477" s="2" t="str">
        <f t="shared" si="166"/>
        <v>未整改</v>
      </c>
      <c r="AD2477" s="22" t="e">
        <f>VLOOKUP(H2477,'系统导出（基本表）'!R:R,1,0)</f>
        <v>#N/A</v>
      </c>
      <c r="AE2477" s="22" t="e">
        <f>VLOOKUP(I2477,'系统导出（基本表）'!Q:R,2,0)</f>
        <v>#N/A</v>
      </c>
      <c r="AF2477" s="2" t="e">
        <f>VLOOKUP(J2477,'系统导出（基本表）'!S:T,2,0)</f>
        <v>#N/A</v>
      </c>
      <c r="AG2477" s="24"/>
    </row>
    <row r="2478" s="1" customFormat="1" ht="19" customHeight="1" spans="2:35">
      <c r="B2478" s="10" t="s">
        <v>103</v>
      </c>
      <c r="C2478" s="10" t="s">
        <v>1283</v>
      </c>
      <c r="D2478" s="10" t="s">
        <v>1284</v>
      </c>
      <c r="E2478" s="10" t="s">
        <v>42973</v>
      </c>
      <c r="F2478" s="10" t="s">
        <v>39933</v>
      </c>
      <c r="G2478" s="10" t="s">
        <v>46786</v>
      </c>
      <c r="H2478" s="10" t="s">
        <v>46787</v>
      </c>
      <c r="I2478" s="10" t="s">
        <v>46788</v>
      </c>
      <c r="J2478" s="10" t="s">
        <v>46789</v>
      </c>
      <c r="K2478" s="10" t="s">
        <v>46783</v>
      </c>
      <c r="L2478" s="10" t="s">
        <v>46784</v>
      </c>
      <c r="M2478" s="10" t="s">
        <v>46785</v>
      </c>
      <c r="N2478" s="10" t="s">
        <v>41377</v>
      </c>
      <c r="O2478" s="10" t="s">
        <v>41378</v>
      </c>
      <c r="P2478" s="10" t="s">
        <v>41456</v>
      </c>
      <c r="Q2478" s="10" t="s">
        <v>41411</v>
      </c>
      <c r="R2478" s="10" t="s">
        <v>41411</v>
      </c>
      <c r="S2478" s="15">
        <v>5065</v>
      </c>
      <c r="T2478" s="10" t="s">
        <v>41463</v>
      </c>
      <c r="U2478" s="15">
        <v>0</v>
      </c>
      <c r="V2478" s="15">
        <v>0</v>
      </c>
      <c r="W2478" s="16">
        <f t="shared" si="163"/>
        <v>5065</v>
      </c>
      <c r="X2478" s="16">
        <f t="shared" si="164"/>
        <v>5065</v>
      </c>
      <c r="Y2478" s="1">
        <v>0</v>
      </c>
      <c r="Z2478" s="1" t="str">
        <f t="shared" si="165"/>
        <v>未整改</v>
      </c>
      <c r="AA2478" s="1" t="str">
        <f t="shared" si="166"/>
        <v>未整改</v>
      </c>
      <c r="AC2478" s="3"/>
      <c r="AD2478" s="19" t="e">
        <f>VLOOKUP(H2478,'系统导出（基本表）'!R:R,1,0)</f>
        <v>#N/A</v>
      </c>
      <c r="AE2478" s="16" t="e">
        <f>VLOOKUP(I2478,'系统导出（基本表）'!Q:R,2,0)</f>
        <v>#N/A</v>
      </c>
      <c r="AF2478" s="16" t="e">
        <f>VLOOKUP(J2478,'系统导出（基本表）'!S:T,2,0)</f>
        <v>#N/A</v>
      </c>
      <c r="AG2478" s="16"/>
      <c r="AH2478" s="16"/>
      <c r="AI2478" s="16"/>
    </row>
    <row r="2479" s="1" customFormat="1" ht="19" customHeight="1" spans="2:35">
      <c r="B2479" s="10" t="s">
        <v>103</v>
      </c>
      <c r="C2479" s="10" t="s">
        <v>1283</v>
      </c>
      <c r="D2479" s="10" t="s">
        <v>1284</v>
      </c>
      <c r="E2479" s="10" t="s">
        <v>44330</v>
      </c>
      <c r="F2479" s="10" t="s">
        <v>39824</v>
      </c>
      <c r="G2479" s="10" t="s">
        <v>46790</v>
      </c>
      <c r="H2479" s="10" t="s">
        <v>39893</v>
      </c>
      <c r="I2479" s="10" t="s">
        <v>39892</v>
      </c>
      <c r="J2479" s="10" t="s">
        <v>39892</v>
      </c>
      <c r="K2479" s="10" t="s">
        <v>46783</v>
      </c>
      <c r="L2479" s="10" t="s">
        <v>46784</v>
      </c>
      <c r="M2479" s="10" t="s">
        <v>46785</v>
      </c>
      <c r="N2479" s="10" t="s">
        <v>41377</v>
      </c>
      <c r="O2479" s="10" t="s">
        <v>41378</v>
      </c>
      <c r="P2479" s="10" t="s">
        <v>41456</v>
      </c>
      <c r="Q2479" s="10" t="s">
        <v>41411</v>
      </c>
      <c r="R2479" s="10" t="s">
        <v>41411</v>
      </c>
      <c r="S2479" s="15">
        <v>3496.83</v>
      </c>
      <c r="T2479" s="10" t="s">
        <v>41463</v>
      </c>
      <c r="U2479" s="15">
        <v>596.2</v>
      </c>
      <c r="V2479" s="15">
        <v>596.2</v>
      </c>
      <c r="W2479" s="16">
        <f t="shared" si="163"/>
        <v>2900.63</v>
      </c>
      <c r="X2479" s="16">
        <f t="shared" si="164"/>
        <v>2900.63</v>
      </c>
      <c r="Y2479" s="1">
        <v>596.2</v>
      </c>
      <c r="Z2479" s="1" t="str">
        <f t="shared" si="165"/>
        <v>未整改</v>
      </c>
      <c r="AA2479" s="1" t="str">
        <f t="shared" si="166"/>
        <v>未整改</v>
      </c>
      <c r="AC2479" s="3"/>
      <c r="AD2479" s="19" t="str">
        <f>VLOOKUP(H2479,'系统导出（基本表）'!R:R,1,0)</f>
        <v>P17511304-0051</v>
      </c>
      <c r="AE2479" s="16" t="str">
        <f>VLOOKUP(I2479,'系统导出（基本表）'!Q:R,2,0)</f>
        <v>P17511304-0051</v>
      </c>
      <c r="AF2479" s="16" t="e">
        <f>VLOOKUP(J2479,'系统导出（基本表）'!S:T,2,0)</f>
        <v>#N/A</v>
      </c>
      <c r="AG2479" s="16"/>
      <c r="AH2479" s="16"/>
      <c r="AI2479" s="16"/>
    </row>
    <row r="2480" s="1" customFormat="1" ht="19" customHeight="1" spans="2:35">
      <c r="B2480" s="10" t="s">
        <v>103</v>
      </c>
      <c r="C2480" s="10" t="s">
        <v>1283</v>
      </c>
      <c r="D2480" s="10" t="s">
        <v>1284</v>
      </c>
      <c r="E2480" s="10" t="s">
        <v>42079</v>
      </c>
      <c r="F2480" s="10" t="s">
        <v>42080</v>
      </c>
      <c r="G2480" s="10" t="s">
        <v>46791</v>
      </c>
      <c r="H2480" s="10" t="s">
        <v>46792</v>
      </c>
      <c r="I2480" s="10" t="s">
        <v>46793</v>
      </c>
      <c r="J2480" s="10" t="s">
        <v>46793</v>
      </c>
      <c r="K2480" s="10" t="s">
        <v>46794</v>
      </c>
      <c r="L2480" s="10" t="s">
        <v>46795</v>
      </c>
      <c r="M2480" s="10" t="s">
        <v>61</v>
      </c>
      <c r="N2480" s="10" t="s">
        <v>41377</v>
      </c>
      <c r="O2480" s="10" t="s">
        <v>41378</v>
      </c>
      <c r="P2480" s="10" t="s">
        <v>41456</v>
      </c>
      <c r="Q2480" s="10" t="s">
        <v>41411</v>
      </c>
      <c r="R2480" s="10" t="s">
        <v>41411</v>
      </c>
      <c r="S2480" s="15">
        <v>32224.35</v>
      </c>
      <c r="T2480" s="10" t="s">
        <v>41463</v>
      </c>
      <c r="U2480" s="15">
        <v>81</v>
      </c>
      <c r="V2480" s="15">
        <v>81</v>
      </c>
      <c r="W2480" s="16">
        <f t="shared" si="163"/>
        <v>32143.35</v>
      </c>
      <c r="X2480" s="16">
        <f t="shared" si="164"/>
        <v>32143.35</v>
      </c>
      <c r="Y2480" s="1">
        <v>81</v>
      </c>
      <c r="Z2480" s="1" t="str">
        <f t="shared" si="165"/>
        <v>未整改</v>
      </c>
      <c r="AA2480" s="1" t="str">
        <f t="shared" si="166"/>
        <v>未整改</v>
      </c>
      <c r="AC2480" s="3"/>
      <c r="AD2480" s="19" t="e">
        <f>VLOOKUP(H2480,'系统导出（基本表）'!R:R,1,0)</f>
        <v>#N/A</v>
      </c>
      <c r="AE2480" s="16" t="e">
        <f>VLOOKUP(I2480,'系统导出（基本表）'!Q:R,2,0)</f>
        <v>#N/A</v>
      </c>
      <c r="AF2480" s="16" t="e">
        <f>VLOOKUP(J2480,'系统导出（基本表）'!S:T,2,0)</f>
        <v>#N/A</v>
      </c>
      <c r="AG2480" s="16"/>
      <c r="AH2480" s="16"/>
      <c r="AI2480" s="16"/>
    </row>
    <row r="2481" s="2" customFormat="1" ht="19" customHeight="1" spans="1:33">
      <c r="A2481" s="2">
        <v>1</v>
      </c>
      <c r="B2481" s="11" t="s">
        <v>103</v>
      </c>
      <c r="C2481" s="11" t="s">
        <v>1283</v>
      </c>
      <c r="D2481" s="11" t="s">
        <v>1284</v>
      </c>
      <c r="E2481" s="10" t="s">
        <v>42079</v>
      </c>
      <c r="F2481" s="11" t="s">
        <v>42080</v>
      </c>
      <c r="G2481" s="10" t="s">
        <v>46791</v>
      </c>
      <c r="H2481" s="11" t="s">
        <v>46792</v>
      </c>
      <c r="I2481" s="11" t="s">
        <v>46793</v>
      </c>
      <c r="J2481" s="11" t="s">
        <v>46793</v>
      </c>
      <c r="K2481" s="11" t="s">
        <v>46794</v>
      </c>
      <c r="L2481" s="11" t="s">
        <v>46795</v>
      </c>
      <c r="M2481" s="11" t="s">
        <v>61</v>
      </c>
      <c r="N2481" s="11" t="s">
        <v>41377</v>
      </c>
      <c r="O2481" s="11" t="s">
        <v>41387</v>
      </c>
      <c r="P2481" s="11" t="s">
        <v>41456</v>
      </c>
      <c r="Q2481" s="11" t="s">
        <v>41411</v>
      </c>
      <c r="R2481" s="11" t="s">
        <v>41411</v>
      </c>
      <c r="S2481" s="17">
        <v>32143.35</v>
      </c>
      <c r="T2481" s="11" t="s">
        <v>41411</v>
      </c>
      <c r="U2481" s="17">
        <v>0</v>
      </c>
      <c r="V2481" s="17">
        <v>0</v>
      </c>
      <c r="W2481" s="18">
        <f t="shared" si="163"/>
        <v>32143.35</v>
      </c>
      <c r="X2481" s="18">
        <f t="shared" si="164"/>
        <v>32143.35</v>
      </c>
      <c r="Y2481" s="2">
        <v>0</v>
      </c>
      <c r="Z2481" s="2" t="str">
        <f t="shared" si="165"/>
        <v>未整改</v>
      </c>
      <c r="AA2481" s="2" t="str">
        <f t="shared" si="166"/>
        <v>未整改</v>
      </c>
      <c r="AD2481" s="22" t="e">
        <f>VLOOKUP(H2481,'系统导出（基本表）'!R:R,1,0)</f>
        <v>#N/A</v>
      </c>
      <c r="AE2481" s="22" t="e">
        <f>VLOOKUP(I2481,'系统导出（基本表）'!Q:R,2,0)</f>
        <v>#N/A</v>
      </c>
      <c r="AF2481" s="2" t="e">
        <f>VLOOKUP(J2481,'系统导出（基本表）'!S:T,2,0)</f>
        <v>#N/A</v>
      </c>
      <c r="AG2481" s="24"/>
    </row>
    <row r="2482" s="1" customFormat="1" ht="19" customHeight="1" spans="2:35">
      <c r="B2482" s="10" t="s">
        <v>103</v>
      </c>
      <c r="C2482" s="10" t="s">
        <v>1283</v>
      </c>
      <c r="D2482" s="10" t="s">
        <v>1284</v>
      </c>
      <c r="E2482" s="10" t="s">
        <v>42253</v>
      </c>
      <c r="F2482" s="10" t="s">
        <v>38665</v>
      </c>
      <c r="G2482" s="10" t="s">
        <v>46796</v>
      </c>
      <c r="H2482" s="10" t="s">
        <v>46797</v>
      </c>
      <c r="I2482" s="10" t="s">
        <v>46798</v>
      </c>
      <c r="J2482" s="10" t="s">
        <v>46798</v>
      </c>
      <c r="K2482" s="10" t="s">
        <v>46799</v>
      </c>
      <c r="L2482" s="10" t="s">
        <v>46800</v>
      </c>
      <c r="M2482" s="10" t="s">
        <v>46801</v>
      </c>
      <c r="N2482" s="10" t="s">
        <v>41377</v>
      </c>
      <c r="O2482" s="10" t="s">
        <v>41378</v>
      </c>
      <c r="P2482" s="10" t="s">
        <v>41456</v>
      </c>
      <c r="Q2482" s="10" t="s">
        <v>41411</v>
      </c>
      <c r="R2482" s="10" t="s">
        <v>41411</v>
      </c>
      <c r="S2482" s="15">
        <v>3150</v>
      </c>
      <c r="T2482" s="10" t="s">
        <v>41463</v>
      </c>
      <c r="U2482" s="15">
        <v>0</v>
      </c>
      <c r="V2482" s="15">
        <v>0</v>
      </c>
      <c r="W2482" s="16">
        <f t="shared" si="163"/>
        <v>3150</v>
      </c>
      <c r="X2482" s="16">
        <f t="shared" si="164"/>
        <v>3150</v>
      </c>
      <c r="Y2482" s="1">
        <v>0</v>
      </c>
      <c r="Z2482" s="1" t="str">
        <f t="shared" si="165"/>
        <v>未整改</v>
      </c>
      <c r="AA2482" s="1" t="str">
        <f t="shared" si="166"/>
        <v>未整改</v>
      </c>
      <c r="AC2482" s="3"/>
      <c r="AD2482" s="19" t="e">
        <f>VLOOKUP(H2482,'系统导出（基本表）'!R:R,1,0)</f>
        <v>#N/A</v>
      </c>
      <c r="AE2482" s="16" t="e">
        <f>VLOOKUP(I2482,'系统导出（基本表）'!Q:R,2,0)</f>
        <v>#N/A</v>
      </c>
      <c r="AF2482" s="16" t="e">
        <f>VLOOKUP(J2482,'系统导出（基本表）'!S:T,2,0)</f>
        <v>#N/A</v>
      </c>
      <c r="AG2482" s="16"/>
      <c r="AH2482" s="16"/>
      <c r="AI2482" s="16"/>
    </row>
    <row r="2483" s="2" customFormat="1" ht="19" customHeight="1" spans="1:33">
      <c r="A2483" s="2">
        <v>1</v>
      </c>
      <c r="B2483" s="11" t="s">
        <v>103</v>
      </c>
      <c r="C2483" s="11" t="s">
        <v>1283</v>
      </c>
      <c r="D2483" s="11" t="s">
        <v>1284</v>
      </c>
      <c r="E2483" s="10" t="s">
        <v>46195</v>
      </c>
      <c r="F2483" s="11" t="s">
        <v>39841</v>
      </c>
      <c r="G2483" s="10" t="s">
        <v>46802</v>
      </c>
      <c r="H2483" s="11" t="s">
        <v>46803</v>
      </c>
      <c r="I2483" s="11" t="s">
        <v>46804</v>
      </c>
      <c r="J2483" s="11" t="s">
        <v>46804</v>
      </c>
      <c r="K2483" s="11" t="s">
        <v>46799</v>
      </c>
      <c r="L2483" s="11" t="s">
        <v>46800</v>
      </c>
      <c r="M2483" s="11" t="s">
        <v>46801</v>
      </c>
      <c r="N2483" s="11" t="s">
        <v>41377</v>
      </c>
      <c r="O2483" s="11" t="s">
        <v>41387</v>
      </c>
      <c r="P2483" s="11" t="s">
        <v>41456</v>
      </c>
      <c r="Q2483" s="11" t="s">
        <v>41411</v>
      </c>
      <c r="R2483" s="11" t="s">
        <v>41411</v>
      </c>
      <c r="S2483" s="17">
        <v>2200</v>
      </c>
      <c r="T2483" s="11" t="s">
        <v>41411</v>
      </c>
      <c r="U2483" s="17">
        <v>0</v>
      </c>
      <c r="V2483" s="17">
        <v>0</v>
      </c>
      <c r="W2483" s="18">
        <f t="shared" si="163"/>
        <v>2200</v>
      </c>
      <c r="X2483" s="18">
        <f t="shared" si="164"/>
        <v>2200</v>
      </c>
      <c r="Y2483" s="2">
        <v>0</v>
      </c>
      <c r="Z2483" s="2" t="str">
        <f t="shared" si="165"/>
        <v>未整改</v>
      </c>
      <c r="AA2483" s="2" t="str">
        <f t="shared" si="166"/>
        <v>未整改</v>
      </c>
      <c r="AD2483" s="22" t="e">
        <f>VLOOKUP(H2483,'系统导出（基本表）'!R:R,1,0)</f>
        <v>#N/A</v>
      </c>
      <c r="AE2483" s="22" t="e">
        <f>VLOOKUP(I2483,'系统导出（基本表）'!Q:R,2,0)</f>
        <v>#N/A</v>
      </c>
      <c r="AF2483" s="2" t="e">
        <f>VLOOKUP(J2483,'系统导出（基本表）'!S:T,2,0)</f>
        <v>#N/A</v>
      </c>
      <c r="AG2483" s="24"/>
    </row>
    <row r="2484" s="2" customFormat="1" ht="19" customHeight="1" spans="1:33">
      <c r="A2484" s="2">
        <v>1</v>
      </c>
      <c r="B2484" s="11" t="s">
        <v>103</v>
      </c>
      <c r="C2484" s="11" t="s">
        <v>1283</v>
      </c>
      <c r="D2484" s="11" t="s">
        <v>1284</v>
      </c>
      <c r="E2484" s="10" t="s">
        <v>42244</v>
      </c>
      <c r="F2484" s="11" t="s">
        <v>38665</v>
      </c>
      <c r="G2484" s="10" t="s">
        <v>46796</v>
      </c>
      <c r="H2484" s="11" t="s">
        <v>46797</v>
      </c>
      <c r="I2484" s="11" t="s">
        <v>46798</v>
      </c>
      <c r="J2484" s="11" t="s">
        <v>46798</v>
      </c>
      <c r="K2484" s="11" t="s">
        <v>46799</v>
      </c>
      <c r="L2484" s="11" t="s">
        <v>46800</v>
      </c>
      <c r="M2484" s="11" t="s">
        <v>46801</v>
      </c>
      <c r="N2484" s="11" t="s">
        <v>41377</v>
      </c>
      <c r="O2484" s="11" t="s">
        <v>41387</v>
      </c>
      <c r="P2484" s="11" t="s">
        <v>41456</v>
      </c>
      <c r="Q2484" s="11" t="s">
        <v>41411</v>
      </c>
      <c r="R2484" s="11" t="s">
        <v>41411</v>
      </c>
      <c r="S2484" s="17">
        <v>3150</v>
      </c>
      <c r="T2484" s="11" t="s">
        <v>41411</v>
      </c>
      <c r="U2484" s="17">
        <v>0</v>
      </c>
      <c r="V2484" s="17">
        <v>0</v>
      </c>
      <c r="W2484" s="18">
        <f t="shared" si="163"/>
        <v>3150</v>
      </c>
      <c r="X2484" s="18">
        <f t="shared" si="164"/>
        <v>3150</v>
      </c>
      <c r="Y2484" s="2">
        <v>0</v>
      </c>
      <c r="Z2484" s="2" t="str">
        <f t="shared" si="165"/>
        <v>未整改</v>
      </c>
      <c r="AA2484" s="2" t="str">
        <f t="shared" si="166"/>
        <v>未整改</v>
      </c>
      <c r="AD2484" s="22" t="e">
        <f>VLOOKUP(H2484,'系统导出（基本表）'!R:R,1,0)</f>
        <v>#N/A</v>
      </c>
      <c r="AE2484" s="22" t="e">
        <f>VLOOKUP(I2484,'系统导出（基本表）'!Q:R,2,0)</f>
        <v>#N/A</v>
      </c>
      <c r="AF2484" s="2" t="e">
        <f>VLOOKUP(J2484,'系统导出（基本表）'!S:T,2,0)</f>
        <v>#N/A</v>
      </c>
      <c r="AG2484" s="24"/>
    </row>
    <row r="2485" s="2" customFormat="1" ht="19" customHeight="1" spans="1:33">
      <c r="A2485" s="2">
        <v>1</v>
      </c>
      <c r="B2485" s="11" t="s">
        <v>103</v>
      </c>
      <c r="C2485" s="11" t="s">
        <v>1283</v>
      </c>
      <c r="D2485" s="11" t="s">
        <v>1284</v>
      </c>
      <c r="E2485" s="10" t="s">
        <v>42244</v>
      </c>
      <c r="F2485" s="11" t="s">
        <v>38665</v>
      </c>
      <c r="G2485" s="10" t="s">
        <v>46805</v>
      </c>
      <c r="H2485" s="11" t="s">
        <v>46806</v>
      </c>
      <c r="I2485" s="11" t="s">
        <v>46807</v>
      </c>
      <c r="J2485" s="11" t="s">
        <v>46807</v>
      </c>
      <c r="K2485" s="11" t="s">
        <v>46799</v>
      </c>
      <c r="L2485" s="11" t="s">
        <v>46800</v>
      </c>
      <c r="M2485" s="11" t="s">
        <v>46801</v>
      </c>
      <c r="N2485" s="11" t="s">
        <v>41377</v>
      </c>
      <c r="O2485" s="11" t="s">
        <v>41387</v>
      </c>
      <c r="P2485" s="11" t="s">
        <v>41456</v>
      </c>
      <c r="Q2485" s="11" t="s">
        <v>41411</v>
      </c>
      <c r="R2485" s="11" t="s">
        <v>41411</v>
      </c>
      <c r="S2485" s="17">
        <v>1000</v>
      </c>
      <c r="T2485" s="11" t="s">
        <v>41411</v>
      </c>
      <c r="U2485" s="17">
        <v>0</v>
      </c>
      <c r="V2485" s="17">
        <v>0</v>
      </c>
      <c r="W2485" s="18">
        <f t="shared" si="163"/>
        <v>1000</v>
      </c>
      <c r="X2485" s="18">
        <f t="shared" si="164"/>
        <v>1000</v>
      </c>
      <c r="Y2485" s="2">
        <v>0</v>
      </c>
      <c r="Z2485" s="2" t="str">
        <f t="shared" si="165"/>
        <v>未整改</v>
      </c>
      <c r="AA2485" s="2" t="str">
        <f t="shared" si="166"/>
        <v>未整改</v>
      </c>
      <c r="AD2485" s="22" t="e">
        <f>VLOOKUP(H2485,'系统导出（基本表）'!R:R,1,0)</f>
        <v>#N/A</v>
      </c>
      <c r="AE2485" s="22" t="e">
        <f>VLOOKUP(I2485,'系统导出（基本表）'!Q:R,2,0)</f>
        <v>#N/A</v>
      </c>
      <c r="AF2485" s="2" t="e">
        <f>VLOOKUP(J2485,'系统导出（基本表）'!S:T,2,0)</f>
        <v>#N/A</v>
      </c>
      <c r="AG2485" s="24"/>
    </row>
    <row r="2486" s="2" customFormat="1" ht="19" customHeight="1" spans="1:33">
      <c r="A2486" s="2">
        <v>1</v>
      </c>
      <c r="B2486" s="11" t="s">
        <v>103</v>
      </c>
      <c r="C2486" s="11" t="s">
        <v>1283</v>
      </c>
      <c r="D2486" s="11" t="s">
        <v>1284</v>
      </c>
      <c r="E2486" s="10" t="s">
        <v>42244</v>
      </c>
      <c r="F2486" s="11" t="s">
        <v>38665</v>
      </c>
      <c r="G2486" s="10" t="s">
        <v>46808</v>
      </c>
      <c r="H2486" s="11" t="s">
        <v>46809</v>
      </c>
      <c r="I2486" s="11" t="s">
        <v>46810</v>
      </c>
      <c r="J2486" s="11" t="s">
        <v>46810</v>
      </c>
      <c r="K2486" s="11" t="s">
        <v>46799</v>
      </c>
      <c r="L2486" s="11" t="s">
        <v>46800</v>
      </c>
      <c r="M2486" s="11" t="s">
        <v>46801</v>
      </c>
      <c r="N2486" s="11" t="s">
        <v>41377</v>
      </c>
      <c r="O2486" s="11" t="s">
        <v>41387</v>
      </c>
      <c r="P2486" s="11" t="s">
        <v>41456</v>
      </c>
      <c r="Q2486" s="11" t="s">
        <v>41411</v>
      </c>
      <c r="R2486" s="11" t="s">
        <v>41411</v>
      </c>
      <c r="S2486" s="17">
        <v>3273</v>
      </c>
      <c r="T2486" s="11" t="s">
        <v>41411</v>
      </c>
      <c r="U2486" s="17">
        <v>0</v>
      </c>
      <c r="V2486" s="17">
        <v>0</v>
      </c>
      <c r="W2486" s="18">
        <f t="shared" si="163"/>
        <v>3273</v>
      </c>
      <c r="X2486" s="18">
        <f t="shared" si="164"/>
        <v>3273</v>
      </c>
      <c r="Y2486" s="2">
        <v>0</v>
      </c>
      <c r="Z2486" s="2" t="str">
        <f t="shared" si="165"/>
        <v>未整改</v>
      </c>
      <c r="AA2486" s="2" t="str">
        <f t="shared" si="166"/>
        <v>未整改</v>
      </c>
      <c r="AD2486" s="22" t="e">
        <f>VLOOKUP(H2486,'系统导出（基本表）'!R:R,1,0)</f>
        <v>#N/A</v>
      </c>
      <c r="AE2486" s="22" t="e">
        <f>VLOOKUP(I2486,'系统导出（基本表）'!Q:R,2,0)</f>
        <v>#N/A</v>
      </c>
      <c r="AF2486" s="2" t="e">
        <f>VLOOKUP(J2486,'系统导出（基本表）'!S:T,2,0)</f>
        <v>#N/A</v>
      </c>
      <c r="AG2486" s="24"/>
    </row>
    <row r="2487" s="2" customFormat="1" ht="19" customHeight="1" spans="1:33">
      <c r="A2487" s="2">
        <v>1</v>
      </c>
      <c r="B2487" s="11" t="s">
        <v>103</v>
      </c>
      <c r="C2487" s="11" t="s">
        <v>1283</v>
      </c>
      <c r="D2487" s="11" t="s">
        <v>1284</v>
      </c>
      <c r="E2487" s="10" t="s">
        <v>42244</v>
      </c>
      <c r="F2487" s="11" t="s">
        <v>38665</v>
      </c>
      <c r="G2487" s="10" t="s">
        <v>46796</v>
      </c>
      <c r="H2487" s="11" t="s">
        <v>46797</v>
      </c>
      <c r="I2487" s="11" t="s">
        <v>46798</v>
      </c>
      <c r="J2487" s="11" t="s">
        <v>46798</v>
      </c>
      <c r="K2487" s="11" t="s">
        <v>46799</v>
      </c>
      <c r="L2487" s="11" t="s">
        <v>46800</v>
      </c>
      <c r="M2487" s="11" t="s">
        <v>46801</v>
      </c>
      <c r="N2487" s="11" t="s">
        <v>41377</v>
      </c>
      <c r="O2487" s="11" t="s">
        <v>41387</v>
      </c>
      <c r="P2487" s="11" t="s">
        <v>41456</v>
      </c>
      <c r="Q2487" s="11" t="s">
        <v>41411</v>
      </c>
      <c r="R2487" s="11" t="s">
        <v>41411</v>
      </c>
      <c r="S2487" s="17">
        <v>4000</v>
      </c>
      <c r="T2487" s="11" t="s">
        <v>41411</v>
      </c>
      <c r="U2487" s="17">
        <v>0</v>
      </c>
      <c r="V2487" s="17">
        <v>0</v>
      </c>
      <c r="W2487" s="18">
        <f t="shared" si="163"/>
        <v>4000</v>
      </c>
      <c r="X2487" s="18">
        <f t="shared" si="164"/>
        <v>4000</v>
      </c>
      <c r="Y2487" s="2">
        <v>0</v>
      </c>
      <c r="Z2487" s="2" t="str">
        <f t="shared" si="165"/>
        <v>未整改</v>
      </c>
      <c r="AA2487" s="2" t="str">
        <f t="shared" si="166"/>
        <v>未整改</v>
      </c>
      <c r="AD2487" s="22" t="e">
        <f>VLOOKUP(H2487,'系统导出（基本表）'!R:R,1,0)</f>
        <v>#N/A</v>
      </c>
      <c r="AE2487" s="22" t="e">
        <f>VLOOKUP(I2487,'系统导出（基本表）'!Q:R,2,0)</f>
        <v>#N/A</v>
      </c>
      <c r="AF2487" s="2" t="e">
        <f>VLOOKUP(J2487,'系统导出（基本表）'!S:T,2,0)</f>
        <v>#N/A</v>
      </c>
      <c r="AG2487" s="24"/>
    </row>
    <row r="2488" s="2" customFormat="1" ht="19" customHeight="1" spans="1:33">
      <c r="A2488" s="2">
        <v>1</v>
      </c>
      <c r="B2488" s="11" t="s">
        <v>103</v>
      </c>
      <c r="C2488" s="11" t="s">
        <v>1283</v>
      </c>
      <c r="D2488" s="11" t="s">
        <v>1284</v>
      </c>
      <c r="E2488" s="10" t="s">
        <v>43887</v>
      </c>
      <c r="F2488" s="11" t="s">
        <v>39402</v>
      </c>
      <c r="G2488" s="10" t="s">
        <v>46811</v>
      </c>
      <c r="H2488" s="11" t="s">
        <v>46812</v>
      </c>
      <c r="I2488" s="11" t="s">
        <v>46813</v>
      </c>
      <c r="J2488" s="11" t="s">
        <v>46813</v>
      </c>
      <c r="K2488" s="11" t="s">
        <v>46799</v>
      </c>
      <c r="L2488" s="11" t="s">
        <v>46800</v>
      </c>
      <c r="M2488" s="11" t="s">
        <v>46801</v>
      </c>
      <c r="N2488" s="11" t="s">
        <v>41377</v>
      </c>
      <c r="O2488" s="11" t="s">
        <v>41387</v>
      </c>
      <c r="P2488" s="11" t="s">
        <v>41449</v>
      </c>
      <c r="Q2488" s="11" t="s">
        <v>41411</v>
      </c>
      <c r="R2488" s="11" t="s">
        <v>41411</v>
      </c>
      <c r="S2488" s="17">
        <v>9600</v>
      </c>
      <c r="T2488" s="11" t="s">
        <v>41450</v>
      </c>
      <c r="U2488" s="17">
        <v>0</v>
      </c>
      <c r="V2488" s="17">
        <v>0</v>
      </c>
      <c r="W2488" s="18">
        <f t="shared" si="163"/>
        <v>9600</v>
      </c>
      <c r="X2488" s="18">
        <f t="shared" si="164"/>
        <v>9600</v>
      </c>
      <c r="Y2488" s="2">
        <v>0</v>
      </c>
      <c r="Z2488" s="2" t="str">
        <f t="shared" si="165"/>
        <v>未整改</v>
      </c>
      <c r="AA2488" s="2" t="str">
        <f t="shared" si="166"/>
        <v>未整改</v>
      </c>
      <c r="AD2488" s="22" t="e">
        <f>VLOOKUP(H2488,'系统导出（基本表）'!R:R,1,0)</f>
        <v>#N/A</v>
      </c>
      <c r="AE2488" s="22" t="e">
        <f>VLOOKUP(I2488,'系统导出（基本表）'!Q:R,2,0)</f>
        <v>#N/A</v>
      </c>
      <c r="AF2488" s="2" t="e">
        <f>VLOOKUP(J2488,'系统导出（基本表）'!S:T,2,0)</f>
        <v>#N/A</v>
      </c>
      <c r="AG2488" s="24"/>
    </row>
    <row r="2489" s="1" customFormat="1" ht="19" customHeight="1" spans="2:35">
      <c r="B2489" s="10" t="s">
        <v>103</v>
      </c>
      <c r="C2489" s="10" t="s">
        <v>1283</v>
      </c>
      <c r="D2489" s="10" t="s">
        <v>1284</v>
      </c>
      <c r="E2489" s="10" t="s">
        <v>42253</v>
      </c>
      <c r="F2489" s="10" t="s">
        <v>38665</v>
      </c>
      <c r="G2489" s="10" t="s">
        <v>46805</v>
      </c>
      <c r="H2489" s="10" t="s">
        <v>46806</v>
      </c>
      <c r="I2489" s="10" t="s">
        <v>46807</v>
      </c>
      <c r="J2489" s="10" t="s">
        <v>46807</v>
      </c>
      <c r="K2489" s="10" t="s">
        <v>46799</v>
      </c>
      <c r="L2489" s="10" t="s">
        <v>46800</v>
      </c>
      <c r="M2489" s="10" t="s">
        <v>46801</v>
      </c>
      <c r="N2489" s="10" t="s">
        <v>41377</v>
      </c>
      <c r="O2489" s="10" t="s">
        <v>41378</v>
      </c>
      <c r="P2489" s="10" t="s">
        <v>41456</v>
      </c>
      <c r="Q2489" s="10" t="s">
        <v>41411</v>
      </c>
      <c r="R2489" s="10" t="s">
        <v>41411</v>
      </c>
      <c r="S2489" s="15">
        <v>2500</v>
      </c>
      <c r="T2489" s="10" t="s">
        <v>41463</v>
      </c>
      <c r="U2489" s="15">
        <v>0</v>
      </c>
      <c r="V2489" s="15">
        <v>0</v>
      </c>
      <c r="W2489" s="16">
        <f t="shared" si="163"/>
        <v>2500</v>
      </c>
      <c r="X2489" s="16">
        <f t="shared" si="164"/>
        <v>2500</v>
      </c>
      <c r="Y2489" s="1">
        <v>0</v>
      </c>
      <c r="Z2489" s="1" t="str">
        <f t="shared" si="165"/>
        <v>未整改</v>
      </c>
      <c r="AA2489" s="1" t="str">
        <f t="shared" si="166"/>
        <v>未整改</v>
      </c>
      <c r="AC2489" s="3"/>
      <c r="AD2489" s="19" t="e">
        <f>VLOOKUP(H2489,'系统导出（基本表）'!R:R,1,0)</f>
        <v>#N/A</v>
      </c>
      <c r="AE2489" s="16" t="e">
        <f>VLOOKUP(I2489,'系统导出（基本表）'!Q:R,2,0)</f>
        <v>#N/A</v>
      </c>
      <c r="AF2489" s="16" t="e">
        <f>VLOOKUP(J2489,'系统导出（基本表）'!S:T,2,0)</f>
        <v>#N/A</v>
      </c>
      <c r="AG2489" s="16"/>
      <c r="AH2489" s="16"/>
      <c r="AI2489" s="16"/>
    </row>
    <row r="2490" s="1" customFormat="1" ht="19" customHeight="1" spans="2:35">
      <c r="B2490" s="10" t="s">
        <v>103</v>
      </c>
      <c r="C2490" s="10" t="s">
        <v>1283</v>
      </c>
      <c r="D2490" s="10" t="s">
        <v>1284</v>
      </c>
      <c r="E2490" s="10" t="s">
        <v>42253</v>
      </c>
      <c r="F2490" s="10" t="s">
        <v>38665</v>
      </c>
      <c r="G2490" s="10" t="s">
        <v>46796</v>
      </c>
      <c r="H2490" s="10" t="s">
        <v>46797</v>
      </c>
      <c r="I2490" s="10" t="s">
        <v>46798</v>
      </c>
      <c r="J2490" s="10" t="s">
        <v>46798</v>
      </c>
      <c r="K2490" s="10" t="s">
        <v>46799</v>
      </c>
      <c r="L2490" s="10" t="s">
        <v>46800</v>
      </c>
      <c r="M2490" s="10" t="s">
        <v>46801</v>
      </c>
      <c r="N2490" s="10" t="s">
        <v>41377</v>
      </c>
      <c r="O2490" s="10" t="s">
        <v>41378</v>
      </c>
      <c r="P2490" s="10" t="s">
        <v>41456</v>
      </c>
      <c r="Q2490" s="10" t="s">
        <v>41411</v>
      </c>
      <c r="R2490" s="10" t="s">
        <v>41411</v>
      </c>
      <c r="S2490" s="15">
        <v>4000</v>
      </c>
      <c r="T2490" s="10" t="s">
        <v>41463</v>
      </c>
      <c r="U2490" s="15">
        <v>0</v>
      </c>
      <c r="V2490" s="15">
        <v>0</v>
      </c>
      <c r="W2490" s="16">
        <f t="shared" si="163"/>
        <v>4000</v>
      </c>
      <c r="X2490" s="16">
        <f t="shared" si="164"/>
        <v>4000</v>
      </c>
      <c r="Y2490" s="1">
        <v>0</v>
      </c>
      <c r="Z2490" s="1" t="str">
        <f t="shared" si="165"/>
        <v>未整改</v>
      </c>
      <c r="AA2490" s="1" t="str">
        <f t="shared" si="166"/>
        <v>未整改</v>
      </c>
      <c r="AC2490" s="3"/>
      <c r="AD2490" s="19" t="e">
        <f>VLOOKUP(H2490,'系统导出（基本表）'!R:R,1,0)</f>
        <v>#N/A</v>
      </c>
      <c r="AE2490" s="16" t="e">
        <f>VLOOKUP(I2490,'系统导出（基本表）'!Q:R,2,0)</f>
        <v>#N/A</v>
      </c>
      <c r="AF2490" s="16" t="e">
        <f>VLOOKUP(J2490,'系统导出（基本表）'!S:T,2,0)</f>
        <v>#N/A</v>
      </c>
      <c r="AG2490" s="16"/>
      <c r="AH2490" s="16"/>
      <c r="AI2490" s="16"/>
    </row>
    <row r="2491" s="1" customFormat="1" ht="19" customHeight="1" spans="2:35">
      <c r="B2491" s="10" t="s">
        <v>103</v>
      </c>
      <c r="C2491" s="10" t="s">
        <v>1283</v>
      </c>
      <c r="D2491" s="10" t="s">
        <v>1284</v>
      </c>
      <c r="E2491" s="10" t="s">
        <v>42253</v>
      </c>
      <c r="F2491" s="10" t="s">
        <v>38665</v>
      </c>
      <c r="G2491" s="10" t="s">
        <v>46808</v>
      </c>
      <c r="H2491" s="10" t="s">
        <v>46809</v>
      </c>
      <c r="I2491" s="10" t="s">
        <v>46810</v>
      </c>
      <c r="J2491" s="10" t="s">
        <v>46810</v>
      </c>
      <c r="K2491" s="10" t="s">
        <v>46799</v>
      </c>
      <c r="L2491" s="10" t="s">
        <v>46800</v>
      </c>
      <c r="M2491" s="10" t="s">
        <v>46801</v>
      </c>
      <c r="N2491" s="10" t="s">
        <v>41377</v>
      </c>
      <c r="O2491" s="10" t="s">
        <v>41378</v>
      </c>
      <c r="P2491" s="10" t="s">
        <v>41456</v>
      </c>
      <c r="Q2491" s="10" t="s">
        <v>41411</v>
      </c>
      <c r="R2491" s="10" t="s">
        <v>41411</v>
      </c>
      <c r="S2491" s="15">
        <v>3273</v>
      </c>
      <c r="T2491" s="10" t="s">
        <v>41463</v>
      </c>
      <c r="U2491" s="15">
        <v>0</v>
      </c>
      <c r="V2491" s="15">
        <v>0</v>
      </c>
      <c r="W2491" s="16">
        <f t="shared" si="163"/>
        <v>3273</v>
      </c>
      <c r="X2491" s="16">
        <f t="shared" si="164"/>
        <v>3273</v>
      </c>
      <c r="Y2491" s="1">
        <v>0</v>
      </c>
      <c r="Z2491" s="1" t="str">
        <f t="shared" si="165"/>
        <v>未整改</v>
      </c>
      <c r="AA2491" s="1" t="str">
        <f t="shared" si="166"/>
        <v>未整改</v>
      </c>
      <c r="AC2491" s="3"/>
      <c r="AD2491" s="19" t="e">
        <f>VLOOKUP(H2491,'系统导出（基本表）'!R:R,1,0)</f>
        <v>#N/A</v>
      </c>
      <c r="AE2491" s="16" t="e">
        <f>VLOOKUP(I2491,'系统导出（基本表）'!Q:R,2,0)</f>
        <v>#N/A</v>
      </c>
      <c r="AF2491" s="16" t="e">
        <f>VLOOKUP(J2491,'系统导出（基本表）'!S:T,2,0)</f>
        <v>#N/A</v>
      </c>
      <c r="AG2491" s="16"/>
      <c r="AH2491" s="16"/>
      <c r="AI2491" s="16"/>
    </row>
    <row r="2492" s="1" customFormat="1" ht="19" customHeight="1" spans="2:35">
      <c r="B2492" s="10" t="s">
        <v>103</v>
      </c>
      <c r="C2492" s="10" t="s">
        <v>1283</v>
      </c>
      <c r="D2492" s="10" t="s">
        <v>1284</v>
      </c>
      <c r="E2492" s="10" t="s">
        <v>43279</v>
      </c>
      <c r="F2492" s="10" t="s">
        <v>39402</v>
      </c>
      <c r="G2492" s="10" t="s">
        <v>46811</v>
      </c>
      <c r="H2492" s="10" t="s">
        <v>46812</v>
      </c>
      <c r="I2492" s="10" t="s">
        <v>46813</v>
      </c>
      <c r="J2492" s="10" t="s">
        <v>46813</v>
      </c>
      <c r="K2492" s="10" t="s">
        <v>46799</v>
      </c>
      <c r="L2492" s="10" t="s">
        <v>46800</v>
      </c>
      <c r="M2492" s="10" t="s">
        <v>46801</v>
      </c>
      <c r="N2492" s="10" t="s">
        <v>41377</v>
      </c>
      <c r="O2492" s="10" t="s">
        <v>41378</v>
      </c>
      <c r="P2492" s="10" t="s">
        <v>41379</v>
      </c>
      <c r="Q2492" s="10" t="s">
        <v>41373</v>
      </c>
      <c r="R2492" s="10" t="s">
        <v>41373</v>
      </c>
      <c r="S2492" s="15">
        <v>11400</v>
      </c>
      <c r="T2492" s="10" t="s">
        <v>46814</v>
      </c>
      <c r="U2492" s="15">
        <v>11400</v>
      </c>
      <c r="V2492" s="15">
        <v>11400</v>
      </c>
      <c r="W2492" s="16">
        <f t="shared" si="163"/>
        <v>0</v>
      </c>
      <c r="X2492" s="16">
        <f t="shared" si="164"/>
        <v>0</v>
      </c>
      <c r="Y2492" s="1">
        <v>11400</v>
      </c>
      <c r="Z2492" s="1" t="str">
        <f t="shared" si="165"/>
        <v>未整改</v>
      </c>
      <c r="AA2492" s="1" t="str">
        <f t="shared" si="166"/>
        <v>已整改</v>
      </c>
      <c r="AB2492" s="1">
        <f>S2492-V2492</f>
        <v>0</v>
      </c>
      <c r="AC2492" s="3"/>
      <c r="AD2492" s="19" t="e">
        <f>VLOOKUP(H2492,'系统导出（基本表）'!R:R,1,0)</f>
        <v>#N/A</v>
      </c>
      <c r="AE2492" s="16" t="e">
        <f>VLOOKUP(I2492,'系统导出（基本表）'!Q:R,2,0)</f>
        <v>#N/A</v>
      </c>
      <c r="AF2492" s="16" t="e">
        <f>VLOOKUP(J2492,'系统导出（基本表）'!S:T,2,0)</f>
        <v>#N/A</v>
      </c>
      <c r="AG2492" s="16"/>
      <c r="AH2492" s="16"/>
      <c r="AI2492" s="16"/>
    </row>
    <row r="2493" s="1" customFormat="1" ht="19" customHeight="1" spans="2:35">
      <c r="B2493" s="10" t="s">
        <v>103</v>
      </c>
      <c r="C2493" s="10" t="s">
        <v>1283</v>
      </c>
      <c r="D2493" s="10" t="s">
        <v>1284</v>
      </c>
      <c r="E2493" s="10" t="s">
        <v>42253</v>
      </c>
      <c r="F2493" s="10" t="s">
        <v>38665</v>
      </c>
      <c r="G2493" s="10" t="s">
        <v>46805</v>
      </c>
      <c r="H2493" s="10" t="s">
        <v>46806</v>
      </c>
      <c r="I2493" s="10" t="s">
        <v>46807</v>
      </c>
      <c r="J2493" s="10" t="s">
        <v>46807</v>
      </c>
      <c r="K2493" s="10" t="s">
        <v>46799</v>
      </c>
      <c r="L2493" s="10" t="s">
        <v>46800</v>
      </c>
      <c r="M2493" s="10" t="s">
        <v>46801</v>
      </c>
      <c r="N2493" s="10" t="s">
        <v>41377</v>
      </c>
      <c r="O2493" s="10" t="s">
        <v>41378</v>
      </c>
      <c r="P2493" s="10" t="s">
        <v>41456</v>
      </c>
      <c r="Q2493" s="10" t="s">
        <v>41411</v>
      </c>
      <c r="R2493" s="10" t="s">
        <v>41411</v>
      </c>
      <c r="S2493" s="15">
        <v>1350</v>
      </c>
      <c r="T2493" s="10" t="s">
        <v>41463</v>
      </c>
      <c r="U2493" s="15">
        <v>900</v>
      </c>
      <c r="V2493" s="15">
        <v>900</v>
      </c>
      <c r="W2493" s="16">
        <f t="shared" si="163"/>
        <v>450</v>
      </c>
      <c r="X2493" s="16">
        <f t="shared" si="164"/>
        <v>450</v>
      </c>
      <c r="Y2493" s="1">
        <v>900</v>
      </c>
      <c r="Z2493" s="1" t="str">
        <f t="shared" si="165"/>
        <v>未整改</v>
      </c>
      <c r="AA2493" s="1" t="str">
        <f t="shared" si="166"/>
        <v>未整改</v>
      </c>
      <c r="AC2493" s="3"/>
      <c r="AD2493" s="19" t="e">
        <f>VLOOKUP(H2493,'系统导出（基本表）'!R:R,1,0)</f>
        <v>#N/A</v>
      </c>
      <c r="AE2493" s="16" t="e">
        <f>VLOOKUP(I2493,'系统导出（基本表）'!Q:R,2,0)</f>
        <v>#N/A</v>
      </c>
      <c r="AF2493" s="16" t="e">
        <f>VLOOKUP(J2493,'系统导出（基本表）'!S:T,2,0)</f>
        <v>#N/A</v>
      </c>
      <c r="AG2493" s="16"/>
      <c r="AH2493" s="16"/>
      <c r="AI2493" s="16"/>
    </row>
    <row r="2494" s="1" customFormat="1" ht="19" customHeight="1" spans="2:35">
      <c r="B2494" s="10" t="s">
        <v>103</v>
      </c>
      <c r="C2494" s="10" t="s">
        <v>1283</v>
      </c>
      <c r="D2494" s="10" t="s">
        <v>1284</v>
      </c>
      <c r="E2494" s="10" t="s">
        <v>46195</v>
      </c>
      <c r="F2494" s="10" t="s">
        <v>39841</v>
      </c>
      <c r="G2494" s="10" t="s">
        <v>46802</v>
      </c>
      <c r="H2494" s="10" t="s">
        <v>46803</v>
      </c>
      <c r="I2494" s="10" t="s">
        <v>46804</v>
      </c>
      <c r="J2494" s="10" t="s">
        <v>46804</v>
      </c>
      <c r="K2494" s="10" t="s">
        <v>46799</v>
      </c>
      <c r="L2494" s="10" t="s">
        <v>46800</v>
      </c>
      <c r="M2494" s="10" t="s">
        <v>46801</v>
      </c>
      <c r="N2494" s="10" t="s">
        <v>41377</v>
      </c>
      <c r="O2494" s="10" t="s">
        <v>41378</v>
      </c>
      <c r="P2494" s="10" t="s">
        <v>41456</v>
      </c>
      <c r="Q2494" s="10" t="s">
        <v>41411</v>
      </c>
      <c r="R2494" s="10" t="s">
        <v>41411</v>
      </c>
      <c r="S2494" s="15">
        <v>2290</v>
      </c>
      <c r="T2494" s="10" t="s">
        <v>41463</v>
      </c>
      <c r="U2494" s="15">
        <v>90</v>
      </c>
      <c r="V2494" s="15">
        <v>90</v>
      </c>
      <c r="W2494" s="16">
        <f t="shared" si="163"/>
        <v>2200</v>
      </c>
      <c r="X2494" s="16">
        <f t="shared" si="164"/>
        <v>2200</v>
      </c>
      <c r="Y2494" s="1">
        <v>90</v>
      </c>
      <c r="Z2494" s="1" t="str">
        <f t="shared" si="165"/>
        <v>未整改</v>
      </c>
      <c r="AA2494" s="1" t="str">
        <f t="shared" si="166"/>
        <v>未整改</v>
      </c>
      <c r="AC2494" s="3"/>
      <c r="AD2494" s="19" t="e">
        <f>VLOOKUP(H2494,'系统导出（基本表）'!R:R,1,0)</f>
        <v>#N/A</v>
      </c>
      <c r="AE2494" s="16" t="e">
        <f>VLOOKUP(I2494,'系统导出（基本表）'!Q:R,2,0)</f>
        <v>#N/A</v>
      </c>
      <c r="AF2494" s="16" t="e">
        <f>VLOOKUP(J2494,'系统导出（基本表）'!S:T,2,0)</f>
        <v>#N/A</v>
      </c>
      <c r="AG2494" s="16"/>
      <c r="AH2494" s="16"/>
      <c r="AI2494" s="16"/>
    </row>
    <row r="2495" s="1" customFormat="1" ht="19" customHeight="1" spans="2:35">
      <c r="B2495" s="10" t="s">
        <v>103</v>
      </c>
      <c r="C2495" s="10" t="s">
        <v>1283</v>
      </c>
      <c r="D2495" s="10" t="s">
        <v>1284</v>
      </c>
      <c r="E2495" s="10" t="s">
        <v>46815</v>
      </c>
      <c r="F2495" s="10" t="s">
        <v>39971</v>
      </c>
      <c r="G2495" s="10" t="s">
        <v>46816</v>
      </c>
      <c r="H2495" s="10" t="s">
        <v>46817</v>
      </c>
      <c r="I2495" s="10" t="s">
        <v>46818</v>
      </c>
      <c r="J2495" s="10" t="s">
        <v>46818</v>
      </c>
      <c r="K2495" s="10" t="s">
        <v>2648</v>
      </c>
      <c r="L2495" s="10" t="s">
        <v>46819</v>
      </c>
      <c r="M2495" s="10" t="s">
        <v>46820</v>
      </c>
      <c r="N2495" s="10" t="s">
        <v>41377</v>
      </c>
      <c r="O2495" s="10" t="s">
        <v>41378</v>
      </c>
      <c r="P2495" s="10" t="s">
        <v>41379</v>
      </c>
      <c r="Q2495" s="10" t="s">
        <v>41373</v>
      </c>
      <c r="R2495" s="10" t="s">
        <v>41373</v>
      </c>
      <c r="S2495" s="15">
        <v>4851.25</v>
      </c>
      <c r="T2495" s="10" t="s">
        <v>46821</v>
      </c>
      <c r="U2495" s="15">
        <v>4851.25</v>
      </c>
      <c r="V2495" s="15">
        <v>3041.25</v>
      </c>
      <c r="W2495" s="16">
        <f t="shared" si="163"/>
        <v>1810</v>
      </c>
      <c r="X2495" s="16">
        <f t="shared" si="164"/>
        <v>0</v>
      </c>
      <c r="Y2495" s="21">
        <f>S2495</f>
        <v>4851.25</v>
      </c>
      <c r="Z2495" s="1" t="str">
        <f t="shared" si="165"/>
        <v>未整改</v>
      </c>
      <c r="AA2495" s="1" t="str">
        <f t="shared" si="166"/>
        <v>已整改</v>
      </c>
      <c r="AC2495" s="3"/>
      <c r="AD2495" s="19" t="e">
        <f>VLOOKUP(H2495,'系统导出（基本表）'!R:R,1,0)</f>
        <v>#N/A</v>
      </c>
      <c r="AE2495" s="16" t="e">
        <f>VLOOKUP(I2495,'系统导出（基本表）'!Q:R,2,0)</f>
        <v>#N/A</v>
      </c>
      <c r="AF2495" s="16" t="e">
        <f>VLOOKUP(J2495,'系统导出（基本表）'!S:T,2,0)</f>
        <v>#N/A</v>
      </c>
      <c r="AG2495" s="16"/>
      <c r="AH2495" s="16"/>
      <c r="AI2495" s="16"/>
    </row>
    <row r="2496" s="2" customFormat="1" ht="19" customHeight="1" spans="1:33">
      <c r="A2496" s="2">
        <v>1</v>
      </c>
      <c r="B2496" s="11" t="s">
        <v>103</v>
      </c>
      <c r="C2496" s="11" t="s">
        <v>1283</v>
      </c>
      <c r="D2496" s="11" t="s">
        <v>1284</v>
      </c>
      <c r="E2496" s="10" t="s">
        <v>41735</v>
      </c>
      <c r="F2496" s="11" t="s">
        <v>39667</v>
      </c>
      <c r="G2496" s="10" t="s">
        <v>46822</v>
      </c>
      <c r="H2496" s="11" t="s">
        <v>39899</v>
      </c>
      <c r="I2496" s="11" t="s">
        <v>39898</v>
      </c>
      <c r="J2496" s="11" t="s">
        <v>46823</v>
      </c>
      <c r="K2496" s="11" t="s">
        <v>2648</v>
      </c>
      <c r="L2496" s="11" t="s">
        <v>2634</v>
      </c>
      <c r="M2496" s="11" t="s">
        <v>46820</v>
      </c>
      <c r="N2496" s="11" t="s">
        <v>41377</v>
      </c>
      <c r="O2496" s="11" t="s">
        <v>41387</v>
      </c>
      <c r="P2496" s="11" t="s">
        <v>41456</v>
      </c>
      <c r="Q2496" s="11" t="s">
        <v>41411</v>
      </c>
      <c r="R2496" s="11" t="s">
        <v>41411</v>
      </c>
      <c r="S2496" s="17">
        <v>3000</v>
      </c>
      <c r="T2496" s="11" t="s">
        <v>41411</v>
      </c>
      <c r="U2496" s="17">
        <v>0</v>
      </c>
      <c r="V2496" s="17">
        <v>0</v>
      </c>
      <c r="W2496" s="18">
        <f t="shared" si="163"/>
        <v>3000</v>
      </c>
      <c r="X2496" s="18">
        <f t="shared" si="164"/>
        <v>3000</v>
      </c>
      <c r="Y2496" s="2">
        <v>0</v>
      </c>
      <c r="Z2496" s="2" t="str">
        <f t="shared" si="165"/>
        <v>未整改</v>
      </c>
      <c r="AA2496" s="2" t="str">
        <f t="shared" si="166"/>
        <v>未整改</v>
      </c>
      <c r="AD2496" s="22" t="str">
        <f>VLOOKUP(H2496,'系统导出（基本表）'!R:R,1,0)</f>
        <v>P20511304-0068</v>
      </c>
      <c r="AE2496" s="22" t="str">
        <f>VLOOKUP(I2496,'系统导出（基本表）'!Q:R,2,0)</f>
        <v>P20511304-0068</v>
      </c>
      <c r="AF2496" s="2" t="e">
        <f>VLOOKUP(J2496,'系统导出（基本表）'!S:T,2,0)</f>
        <v>#N/A</v>
      </c>
      <c r="AG2496" s="24"/>
    </row>
    <row r="2497" s="2" customFormat="1" ht="19" customHeight="1" spans="1:33">
      <c r="A2497" s="2">
        <v>1</v>
      </c>
      <c r="B2497" s="11" t="s">
        <v>103</v>
      </c>
      <c r="C2497" s="11" t="s">
        <v>1283</v>
      </c>
      <c r="D2497" s="11" t="s">
        <v>1284</v>
      </c>
      <c r="E2497" s="10" t="s">
        <v>42226</v>
      </c>
      <c r="F2497" s="11" t="s">
        <v>39971</v>
      </c>
      <c r="G2497" s="10" t="s">
        <v>46816</v>
      </c>
      <c r="H2497" s="11" t="s">
        <v>46817</v>
      </c>
      <c r="I2497" s="11" t="s">
        <v>46818</v>
      </c>
      <c r="J2497" s="11" t="s">
        <v>46818</v>
      </c>
      <c r="K2497" s="11" t="s">
        <v>2648</v>
      </c>
      <c r="L2497" s="11" t="s">
        <v>2634</v>
      </c>
      <c r="M2497" s="11" t="s">
        <v>46820</v>
      </c>
      <c r="N2497" s="11" t="s">
        <v>41377</v>
      </c>
      <c r="O2497" s="11" t="s">
        <v>41387</v>
      </c>
      <c r="P2497" s="11" t="s">
        <v>41449</v>
      </c>
      <c r="Q2497" s="11" t="s">
        <v>41411</v>
      </c>
      <c r="R2497" s="11" t="s">
        <v>41411</v>
      </c>
      <c r="S2497" s="17">
        <v>2627.54</v>
      </c>
      <c r="T2497" s="11" t="s">
        <v>42004</v>
      </c>
      <c r="U2497" s="17">
        <v>0</v>
      </c>
      <c r="V2497" s="17">
        <v>0</v>
      </c>
      <c r="W2497" s="18">
        <f t="shared" si="163"/>
        <v>2627.54</v>
      </c>
      <c r="X2497" s="18">
        <f t="shared" si="164"/>
        <v>2627.54</v>
      </c>
      <c r="Y2497" s="2">
        <v>0</v>
      </c>
      <c r="Z2497" s="2" t="str">
        <f t="shared" si="165"/>
        <v>未整改</v>
      </c>
      <c r="AA2497" s="2" t="str">
        <f t="shared" si="166"/>
        <v>未整改</v>
      </c>
      <c r="AD2497" s="22" t="e">
        <f>VLOOKUP(H2497,'系统导出（基本表）'!R:R,1,0)</f>
        <v>#N/A</v>
      </c>
      <c r="AE2497" s="22" t="e">
        <f>VLOOKUP(I2497,'系统导出（基本表）'!Q:R,2,0)</f>
        <v>#N/A</v>
      </c>
      <c r="AF2497" s="2" t="e">
        <f>VLOOKUP(J2497,'系统导出（基本表）'!S:T,2,0)</f>
        <v>#N/A</v>
      </c>
      <c r="AG2497" s="24"/>
    </row>
    <row r="2498" s="1" customFormat="1" ht="19" customHeight="1" spans="2:35">
      <c r="B2498" s="10" t="s">
        <v>103</v>
      </c>
      <c r="C2498" s="10" t="s">
        <v>1283</v>
      </c>
      <c r="D2498" s="10" t="s">
        <v>1284</v>
      </c>
      <c r="E2498" s="10" t="s">
        <v>61</v>
      </c>
      <c r="F2498" s="10" t="s">
        <v>61</v>
      </c>
      <c r="G2498" s="10" t="s">
        <v>46822</v>
      </c>
      <c r="H2498" s="10" t="s">
        <v>39899</v>
      </c>
      <c r="I2498" s="10" t="s">
        <v>39898</v>
      </c>
      <c r="J2498" s="10" t="s">
        <v>46823</v>
      </c>
      <c r="K2498" s="10" t="s">
        <v>2648</v>
      </c>
      <c r="L2498" s="10" t="s">
        <v>46819</v>
      </c>
      <c r="M2498" s="10" t="s">
        <v>46820</v>
      </c>
      <c r="N2498" s="10" t="s">
        <v>61</v>
      </c>
      <c r="O2498" s="10" t="s">
        <v>41372</v>
      </c>
      <c r="P2498" s="10" t="s">
        <v>61</v>
      </c>
      <c r="Q2498" s="10" t="s">
        <v>41411</v>
      </c>
      <c r="R2498" s="10" t="s">
        <v>41411</v>
      </c>
      <c r="S2498" s="15">
        <v>3550</v>
      </c>
      <c r="T2498" s="10" t="s">
        <v>41412</v>
      </c>
      <c r="U2498" s="15">
        <v>550</v>
      </c>
      <c r="V2498" s="15">
        <v>550</v>
      </c>
      <c r="W2498" s="16">
        <f t="shared" si="163"/>
        <v>3000</v>
      </c>
      <c r="X2498" s="16">
        <f t="shared" si="164"/>
        <v>3000</v>
      </c>
      <c r="Y2498" s="1">
        <v>550</v>
      </c>
      <c r="Z2498" s="1" t="str">
        <f t="shared" si="165"/>
        <v>未整改</v>
      </c>
      <c r="AA2498" s="1" t="str">
        <f t="shared" si="166"/>
        <v>未整改</v>
      </c>
      <c r="AC2498" s="3"/>
      <c r="AD2498" s="19" t="str">
        <f>VLOOKUP(H2498,'系统导出（基本表）'!R:R,1,0)</f>
        <v>P20511304-0068</v>
      </c>
      <c r="AE2498" s="16" t="str">
        <f>VLOOKUP(I2498,'系统导出（基本表）'!Q:R,2,0)</f>
        <v>P20511304-0068</v>
      </c>
      <c r="AF2498" s="16" t="e">
        <f>VLOOKUP(J2498,'系统导出（基本表）'!S:T,2,0)</f>
        <v>#N/A</v>
      </c>
      <c r="AG2498" s="16"/>
      <c r="AH2498" s="16"/>
      <c r="AI2498" s="16"/>
    </row>
    <row r="2499" s="1" customFormat="1" ht="19" customHeight="1" spans="2:35">
      <c r="B2499" s="10" t="s">
        <v>103</v>
      </c>
      <c r="C2499" s="10" t="s">
        <v>1283</v>
      </c>
      <c r="D2499" s="10" t="s">
        <v>1284</v>
      </c>
      <c r="E2499" s="10" t="s">
        <v>41735</v>
      </c>
      <c r="F2499" s="10" t="s">
        <v>39667</v>
      </c>
      <c r="G2499" s="10" t="s">
        <v>46822</v>
      </c>
      <c r="H2499" s="10" t="s">
        <v>39899</v>
      </c>
      <c r="I2499" s="10" t="s">
        <v>39898</v>
      </c>
      <c r="J2499" s="10" t="s">
        <v>46823</v>
      </c>
      <c r="K2499" s="10" t="s">
        <v>2648</v>
      </c>
      <c r="L2499" s="10" t="s">
        <v>46819</v>
      </c>
      <c r="M2499" s="10" t="s">
        <v>46820</v>
      </c>
      <c r="N2499" s="10" t="s">
        <v>41377</v>
      </c>
      <c r="O2499" s="10" t="s">
        <v>41378</v>
      </c>
      <c r="P2499" s="10" t="s">
        <v>41456</v>
      </c>
      <c r="Q2499" s="10" t="s">
        <v>41411</v>
      </c>
      <c r="R2499" s="10" t="s">
        <v>41411</v>
      </c>
      <c r="S2499" s="15">
        <v>3000</v>
      </c>
      <c r="T2499" s="10" t="s">
        <v>41463</v>
      </c>
      <c r="U2499" s="15">
        <v>0</v>
      </c>
      <c r="V2499" s="15">
        <v>0</v>
      </c>
      <c r="W2499" s="16">
        <f t="shared" si="163"/>
        <v>3000</v>
      </c>
      <c r="X2499" s="16">
        <f t="shared" si="164"/>
        <v>3000</v>
      </c>
      <c r="Y2499" s="1">
        <v>0</v>
      </c>
      <c r="Z2499" s="1" t="str">
        <f t="shared" si="165"/>
        <v>未整改</v>
      </c>
      <c r="AA2499" s="1" t="str">
        <f t="shared" si="166"/>
        <v>未整改</v>
      </c>
      <c r="AC2499" s="3"/>
      <c r="AD2499" s="19" t="str">
        <f>VLOOKUP(H2499,'系统导出（基本表）'!R:R,1,0)</f>
        <v>P20511304-0068</v>
      </c>
      <c r="AE2499" s="16" t="str">
        <f>VLOOKUP(I2499,'系统导出（基本表）'!Q:R,2,0)</f>
        <v>P20511304-0068</v>
      </c>
      <c r="AF2499" s="16" t="e">
        <f>VLOOKUP(J2499,'系统导出（基本表）'!S:T,2,0)</f>
        <v>#N/A</v>
      </c>
      <c r="AG2499" s="16"/>
      <c r="AH2499" s="16"/>
      <c r="AI2499" s="16"/>
    </row>
    <row r="2500" s="1" customFormat="1" ht="19" customHeight="1" spans="2:35">
      <c r="B2500" s="10" t="s">
        <v>103</v>
      </c>
      <c r="C2500" s="10" t="s">
        <v>1283</v>
      </c>
      <c r="D2500" s="10" t="s">
        <v>1284</v>
      </c>
      <c r="E2500" s="10" t="s">
        <v>43375</v>
      </c>
      <c r="F2500" s="10" t="s">
        <v>39353</v>
      </c>
      <c r="G2500" s="10" t="s">
        <v>46824</v>
      </c>
      <c r="H2500" s="10" t="s">
        <v>39919</v>
      </c>
      <c r="I2500" s="10" t="s">
        <v>39918</v>
      </c>
      <c r="J2500" s="10" t="s">
        <v>46825</v>
      </c>
      <c r="K2500" s="10" t="s">
        <v>46826</v>
      </c>
      <c r="L2500" s="10" t="s">
        <v>46827</v>
      </c>
      <c r="M2500" s="10" t="s">
        <v>46828</v>
      </c>
      <c r="N2500" s="10" t="s">
        <v>41377</v>
      </c>
      <c r="O2500" s="10" t="s">
        <v>41378</v>
      </c>
      <c r="P2500" s="10" t="s">
        <v>41456</v>
      </c>
      <c r="Q2500" s="10" t="s">
        <v>41411</v>
      </c>
      <c r="R2500" s="10" t="s">
        <v>41411</v>
      </c>
      <c r="S2500" s="15">
        <v>8444</v>
      </c>
      <c r="T2500" s="10" t="s">
        <v>41463</v>
      </c>
      <c r="U2500" s="15">
        <v>300</v>
      </c>
      <c r="V2500" s="15">
        <v>300</v>
      </c>
      <c r="W2500" s="16">
        <f t="shared" ref="W2500:W2563" si="167">S2500-V2500</f>
        <v>8144</v>
      </c>
      <c r="X2500" s="16">
        <f t="shared" ref="X2500:X2563" si="168">S2500-U2500</f>
        <v>8144</v>
      </c>
      <c r="Y2500" s="1">
        <v>300</v>
      </c>
      <c r="Z2500" s="1" t="str">
        <f t="shared" ref="Z2500:Z2563" si="169">IF(V2500-S2500&gt;0,"已整改","未整改")</f>
        <v>未整改</v>
      </c>
      <c r="AA2500" s="1" t="str">
        <f t="shared" ref="AA2500:AA2563" si="170">IF(Y2500&gt;=S2500,"已整改","未整改")</f>
        <v>未整改</v>
      </c>
      <c r="AC2500" s="3"/>
      <c r="AD2500" s="19" t="str">
        <f>VLOOKUP(H2500,'系统导出（基本表）'!R:R,1,0)</f>
        <v>P20511304-0040</v>
      </c>
      <c r="AE2500" s="16" t="str">
        <f>VLOOKUP(I2500,'系统导出（基本表）'!Q:R,2,0)</f>
        <v>P20511304-0040</v>
      </c>
      <c r="AF2500" s="16" t="e">
        <f>VLOOKUP(J2500,'系统导出（基本表）'!S:T,2,0)</f>
        <v>#N/A</v>
      </c>
      <c r="AG2500" s="16"/>
      <c r="AH2500" s="16"/>
      <c r="AI2500" s="16"/>
    </row>
    <row r="2501" s="2" customFormat="1" ht="19" customHeight="1" spans="1:33">
      <c r="A2501" s="2">
        <v>1</v>
      </c>
      <c r="B2501" s="11" t="s">
        <v>103</v>
      </c>
      <c r="C2501" s="11" t="s">
        <v>1283</v>
      </c>
      <c r="D2501" s="11" t="s">
        <v>1284</v>
      </c>
      <c r="E2501" s="10" t="s">
        <v>43375</v>
      </c>
      <c r="F2501" s="11" t="s">
        <v>39353</v>
      </c>
      <c r="G2501" s="10" t="s">
        <v>46824</v>
      </c>
      <c r="H2501" s="11" t="s">
        <v>39919</v>
      </c>
      <c r="I2501" s="11" t="s">
        <v>39918</v>
      </c>
      <c r="J2501" s="11" t="s">
        <v>46825</v>
      </c>
      <c r="K2501" s="11" t="s">
        <v>46826</v>
      </c>
      <c r="L2501" s="11" t="s">
        <v>39920</v>
      </c>
      <c r="M2501" s="11" t="s">
        <v>46828</v>
      </c>
      <c r="N2501" s="11" t="s">
        <v>41377</v>
      </c>
      <c r="O2501" s="11" t="s">
        <v>41387</v>
      </c>
      <c r="P2501" s="11" t="s">
        <v>41456</v>
      </c>
      <c r="Q2501" s="11" t="s">
        <v>41411</v>
      </c>
      <c r="R2501" s="11" t="s">
        <v>41411</v>
      </c>
      <c r="S2501" s="17">
        <v>8144</v>
      </c>
      <c r="T2501" s="11" t="s">
        <v>41411</v>
      </c>
      <c r="U2501" s="17">
        <v>0</v>
      </c>
      <c r="V2501" s="17">
        <v>0</v>
      </c>
      <c r="W2501" s="18">
        <f t="shared" si="167"/>
        <v>8144</v>
      </c>
      <c r="X2501" s="18">
        <f t="shared" si="168"/>
        <v>8144</v>
      </c>
      <c r="Y2501" s="2">
        <v>0</v>
      </c>
      <c r="Z2501" s="2" t="str">
        <f t="shared" si="169"/>
        <v>未整改</v>
      </c>
      <c r="AA2501" s="2" t="str">
        <f t="shared" si="170"/>
        <v>未整改</v>
      </c>
      <c r="AD2501" s="22" t="str">
        <f>VLOOKUP(H2501,'系统导出（基本表）'!R:R,1,0)</f>
        <v>P20511304-0040</v>
      </c>
      <c r="AE2501" s="22" t="str">
        <f>VLOOKUP(I2501,'系统导出（基本表）'!Q:R,2,0)</f>
        <v>P20511304-0040</v>
      </c>
      <c r="AF2501" s="2" t="e">
        <f>VLOOKUP(J2501,'系统导出（基本表）'!S:T,2,0)</f>
        <v>#N/A</v>
      </c>
      <c r="AG2501" s="24"/>
    </row>
    <row r="2502" s="1" customFormat="1" ht="19" customHeight="1" spans="2:35">
      <c r="B2502" s="10" t="s">
        <v>103</v>
      </c>
      <c r="C2502" s="10" t="s">
        <v>1283</v>
      </c>
      <c r="D2502" s="10" t="s">
        <v>1284</v>
      </c>
      <c r="E2502" s="10" t="s">
        <v>61</v>
      </c>
      <c r="F2502" s="10" t="s">
        <v>61</v>
      </c>
      <c r="G2502" s="10" t="s">
        <v>46824</v>
      </c>
      <c r="H2502" s="10" t="s">
        <v>39919</v>
      </c>
      <c r="I2502" s="10" t="s">
        <v>39918</v>
      </c>
      <c r="J2502" s="10" t="s">
        <v>46825</v>
      </c>
      <c r="K2502" s="10" t="s">
        <v>46826</v>
      </c>
      <c r="L2502" s="10" t="s">
        <v>46827</v>
      </c>
      <c r="M2502" s="10" t="s">
        <v>46828</v>
      </c>
      <c r="N2502" s="10" t="s">
        <v>61</v>
      </c>
      <c r="O2502" s="10" t="s">
        <v>41372</v>
      </c>
      <c r="P2502" s="10" t="s">
        <v>61</v>
      </c>
      <c r="Q2502" s="10" t="s">
        <v>41411</v>
      </c>
      <c r="R2502" s="10" t="s">
        <v>41411</v>
      </c>
      <c r="S2502" s="15">
        <v>8744</v>
      </c>
      <c r="T2502" s="10" t="s">
        <v>41412</v>
      </c>
      <c r="U2502" s="15">
        <v>0</v>
      </c>
      <c r="V2502" s="15">
        <v>0</v>
      </c>
      <c r="W2502" s="16">
        <f t="shared" si="167"/>
        <v>8744</v>
      </c>
      <c r="X2502" s="16">
        <f t="shared" si="168"/>
        <v>8744</v>
      </c>
      <c r="Y2502" s="1">
        <v>0</v>
      </c>
      <c r="Z2502" s="1" t="str">
        <f t="shared" si="169"/>
        <v>未整改</v>
      </c>
      <c r="AA2502" s="1" t="str">
        <f t="shared" si="170"/>
        <v>未整改</v>
      </c>
      <c r="AC2502" s="3"/>
      <c r="AD2502" s="19" t="str">
        <f>VLOOKUP(H2502,'系统导出（基本表）'!R:R,1,0)</f>
        <v>P20511304-0040</v>
      </c>
      <c r="AE2502" s="16" t="str">
        <f>VLOOKUP(I2502,'系统导出（基本表）'!Q:R,2,0)</f>
        <v>P20511304-0040</v>
      </c>
      <c r="AF2502" s="16" t="e">
        <f>VLOOKUP(J2502,'系统导出（基本表）'!S:T,2,0)</f>
        <v>#N/A</v>
      </c>
      <c r="AG2502" s="16"/>
      <c r="AH2502" s="16"/>
      <c r="AI2502" s="16"/>
    </row>
    <row r="2503" s="2" customFormat="1" ht="19" customHeight="1" spans="1:33">
      <c r="A2503" s="2">
        <v>1</v>
      </c>
      <c r="B2503" s="11" t="s">
        <v>103</v>
      </c>
      <c r="C2503" s="11" t="s">
        <v>1283</v>
      </c>
      <c r="D2503" s="11" t="s">
        <v>1284</v>
      </c>
      <c r="E2503" s="10" t="s">
        <v>42735</v>
      </c>
      <c r="F2503" s="11" t="s">
        <v>38885</v>
      </c>
      <c r="G2503" s="10" t="s">
        <v>46829</v>
      </c>
      <c r="H2503" s="11" t="s">
        <v>46830</v>
      </c>
      <c r="I2503" s="11" t="s">
        <v>46831</v>
      </c>
      <c r="J2503" s="11" t="s">
        <v>46831</v>
      </c>
      <c r="K2503" s="11" t="s">
        <v>46832</v>
      </c>
      <c r="L2503" s="11" t="s">
        <v>46833</v>
      </c>
      <c r="M2503" s="11" t="s">
        <v>46834</v>
      </c>
      <c r="N2503" s="11" t="s">
        <v>41377</v>
      </c>
      <c r="O2503" s="11" t="s">
        <v>41387</v>
      </c>
      <c r="P2503" s="11" t="s">
        <v>41449</v>
      </c>
      <c r="Q2503" s="11" t="s">
        <v>41411</v>
      </c>
      <c r="R2503" s="11" t="s">
        <v>41411</v>
      </c>
      <c r="S2503" s="17">
        <v>10000</v>
      </c>
      <c r="T2503" s="11" t="s">
        <v>41450</v>
      </c>
      <c r="U2503" s="17">
        <v>0</v>
      </c>
      <c r="V2503" s="17">
        <v>0</v>
      </c>
      <c r="W2503" s="18">
        <f t="shared" si="167"/>
        <v>10000</v>
      </c>
      <c r="X2503" s="18">
        <f t="shared" si="168"/>
        <v>10000</v>
      </c>
      <c r="Y2503" s="2">
        <v>0</v>
      </c>
      <c r="Z2503" s="2" t="str">
        <f t="shared" si="169"/>
        <v>未整改</v>
      </c>
      <c r="AA2503" s="2" t="str">
        <f t="shared" si="170"/>
        <v>未整改</v>
      </c>
      <c r="AD2503" s="22" t="e">
        <f>VLOOKUP(H2503,'系统导出（基本表）'!R:R,1,0)</f>
        <v>#N/A</v>
      </c>
      <c r="AE2503" s="22" t="e">
        <f>VLOOKUP(I2503,'系统导出（基本表）'!Q:R,2,0)</f>
        <v>#N/A</v>
      </c>
      <c r="AF2503" s="2" t="e">
        <f>VLOOKUP(J2503,'系统导出（基本表）'!S:T,2,0)</f>
        <v>#N/A</v>
      </c>
      <c r="AG2503" s="24"/>
    </row>
    <row r="2504" s="1" customFormat="1" ht="19" customHeight="1" spans="2:35">
      <c r="B2504" s="10" t="s">
        <v>103</v>
      </c>
      <c r="C2504" s="10" t="s">
        <v>1283</v>
      </c>
      <c r="D2504" s="10" t="s">
        <v>1284</v>
      </c>
      <c r="E2504" s="10" t="s">
        <v>61</v>
      </c>
      <c r="F2504" s="10" t="s">
        <v>61</v>
      </c>
      <c r="G2504" s="10" t="s">
        <v>46835</v>
      </c>
      <c r="H2504" s="10" t="s">
        <v>46836</v>
      </c>
      <c r="I2504" s="10" t="s">
        <v>46837</v>
      </c>
      <c r="J2504" s="10" t="s">
        <v>46838</v>
      </c>
      <c r="K2504" s="10" t="s">
        <v>46839</v>
      </c>
      <c r="L2504" s="10" t="s">
        <v>46840</v>
      </c>
      <c r="M2504" s="10" t="s">
        <v>61</v>
      </c>
      <c r="N2504" s="10" t="s">
        <v>61</v>
      </c>
      <c r="O2504" s="10" t="s">
        <v>41372</v>
      </c>
      <c r="P2504" s="10" t="s">
        <v>61</v>
      </c>
      <c r="Q2504" s="10" t="s">
        <v>41411</v>
      </c>
      <c r="R2504" s="10" t="s">
        <v>41411</v>
      </c>
      <c r="S2504" s="15">
        <v>4600</v>
      </c>
      <c r="T2504" s="10" t="s">
        <v>41412</v>
      </c>
      <c r="U2504" s="15">
        <v>4600</v>
      </c>
      <c r="V2504" s="15">
        <v>4600</v>
      </c>
      <c r="W2504" s="16">
        <f t="shared" si="167"/>
        <v>0</v>
      </c>
      <c r="X2504" s="16">
        <f t="shared" si="168"/>
        <v>0</v>
      </c>
      <c r="Y2504" s="1">
        <v>4600</v>
      </c>
      <c r="Z2504" s="1" t="str">
        <f t="shared" si="169"/>
        <v>未整改</v>
      </c>
      <c r="AA2504" s="1" t="str">
        <f t="shared" si="170"/>
        <v>已整改</v>
      </c>
      <c r="AC2504" s="3"/>
      <c r="AD2504" s="19" t="e">
        <f>VLOOKUP(H2504,'系统导出（基本表）'!R:R,1,0)</f>
        <v>#N/A</v>
      </c>
      <c r="AE2504" s="16" t="e">
        <f>VLOOKUP(I2504,'系统导出（基本表）'!Q:R,2,0)</f>
        <v>#N/A</v>
      </c>
      <c r="AF2504" s="16" t="e">
        <f>VLOOKUP(J2504,'系统导出（基本表）'!S:T,2,0)</f>
        <v>#N/A</v>
      </c>
      <c r="AG2504" s="16"/>
      <c r="AH2504" s="16"/>
      <c r="AI2504" s="16"/>
    </row>
    <row r="2505" s="2" customFormat="1" ht="19" customHeight="1" spans="1:33">
      <c r="A2505" s="2">
        <v>1</v>
      </c>
      <c r="B2505" s="11" t="s">
        <v>103</v>
      </c>
      <c r="C2505" s="11" t="s">
        <v>1283</v>
      </c>
      <c r="D2505" s="11" t="s">
        <v>1284</v>
      </c>
      <c r="E2505" s="10" t="s">
        <v>42354</v>
      </c>
      <c r="F2505" s="11" t="s">
        <v>38614</v>
      </c>
      <c r="G2505" s="10" t="s">
        <v>10635</v>
      </c>
      <c r="H2505" s="11" t="s">
        <v>10629</v>
      </c>
      <c r="I2505" s="11" t="s">
        <v>10628</v>
      </c>
      <c r="J2505" s="11" t="s">
        <v>10628</v>
      </c>
      <c r="K2505" s="11" t="s">
        <v>4403</v>
      </c>
      <c r="L2505" s="11" t="s">
        <v>39896</v>
      </c>
      <c r="M2505" s="11" t="s">
        <v>46841</v>
      </c>
      <c r="N2505" s="11" t="s">
        <v>41377</v>
      </c>
      <c r="O2505" s="11" t="s">
        <v>41387</v>
      </c>
      <c r="P2505" s="11" t="s">
        <v>41379</v>
      </c>
      <c r="Q2505" s="11" t="s">
        <v>41373</v>
      </c>
      <c r="R2505" s="11" t="s">
        <v>41373</v>
      </c>
      <c r="S2505" s="17">
        <v>3600</v>
      </c>
      <c r="T2505" s="11" t="s">
        <v>46842</v>
      </c>
      <c r="U2505" s="17">
        <v>0</v>
      </c>
      <c r="V2505" s="17">
        <v>0</v>
      </c>
      <c r="W2505" s="18">
        <f t="shared" si="167"/>
        <v>3600</v>
      </c>
      <c r="X2505" s="18">
        <f t="shared" si="168"/>
        <v>3600</v>
      </c>
      <c r="Y2505" s="2">
        <v>0</v>
      </c>
      <c r="Z2505" s="2" t="str">
        <f t="shared" si="169"/>
        <v>未整改</v>
      </c>
      <c r="AA2505" s="2" t="str">
        <f t="shared" si="170"/>
        <v>未整改</v>
      </c>
      <c r="AD2505" s="22" t="e">
        <f>VLOOKUP(H2505,'系统导出（基本表）'!R:R,1,0)</f>
        <v>#N/A</v>
      </c>
      <c r="AE2505" s="22" t="e">
        <f>VLOOKUP(I2505,'系统导出（基本表）'!Q:R,2,0)</f>
        <v>#N/A</v>
      </c>
      <c r="AF2505" s="2" t="e">
        <f>VLOOKUP(J2505,'系统导出（基本表）'!S:T,2,0)</f>
        <v>#N/A</v>
      </c>
      <c r="AG2505" s="24"/>
    </row>
    <row r="2506" s="1" customFormat="1" ht="19" customHeight="1" spans="2:35">
      <c r="B2506" s="10" t="s">
        <v>103</v>
      </c>
      <c r="C2506" s="10" t="s">
        <v>3825</v>
      </c>
      <c r="D2506" s="10" t="s">
        <v>3826</v>
      </c>
      <c r="E2506" s="10" t="s">
        <v>61</v>
      </c>
      <c r="F2506" s="10" t="s">
        <v>61</v>
      </c>
      <c r="G2506" s="10" t="s">
        <v>46843</v>
      </c>
      <c r="H2506" s="10" t="s">
        <v>46844</v>
      </c>
      <c r="I2506" s="10" t="s">
        <v>46845</v>
      </c>
      <c r="J2506" s="10" t="s">
        <v>46845</v>
      </c>
      <c r="K2506" s="10" t="s">
        <v>29597</v>
      </c>
      <c r="L2506" s="10" t="s">
        <v>46846</v>
      </c>
      <c r="M2506" s="10" t="s">
        <v>46847</v>
      </c>
      <c r="N2506" s="10" t="s">
        <v>61</v>
      </c>
      <c r="O2506" s="10" t="s">
        <v>41372</v>
      </c>
      <c r="P2506" s="10" t="s">
        <v>61</v>
      </c>
      <c r="Q2506" s="10" t="s">
        <v>41373</v>
      </c>
      <c r="R2506" s="10" t="s">
        <v>41374</v>
      </c>
      <c r="S2506" s="15">
        <v>2566.65</v>
      </c>
      <c r="T2506" s="10" t="s">
        <v>41374</v>
      </c>
      <c r="U2506" s="15">
        <v>2566.65</v>
      </c>
      <c r="V2506" s="15">
        <v>2566.65</v>
      </c>
      <c r="W2506" s="16">
        <f t="shared" si="167"/>
        <v>0</v>
      </c>
      <c r="X2506" s="16">
        <f t="shared" si="168"/>
        <v>0</v>
      </c>
      <c r="Y2506" s="1">
        <v>2566.65</v>
      </c>
      <c r="Z2506" s="1" t="str">
        <f t="shared" si="169"/>
        <v>未整改</v>
      </c>
      <c r="AA2506" s="1" t="str">
        <f t="shared" si="170"/>
        <v>已整改</v>
      </c>
      <c r="AB2506" s="1">
        <f t="shared" ref="AB2506:AB2511" si="171">S2506-V2506</f>
        <v>0</v>
      </c>
      <c r="AC2506" s="3"/>
      <c r="AD2506" s="19" t="e">
        <f>VLOOKUP(H2506,'系统导出（基本表）'!R:R,1,0)</f>
        <v>#N/A</v>
      </c>
      <c r="AE2506" s="16" t="e">
        <f>VLOOKUP(I2506,'系统导出（基本表）'!Q:R,2,0)</f>
        <v>#N/A</v>
      </c>
      <c r="AF2506" s="16" t="e">
        <f>VLOOKUP(J2506,'系统导出（基本表）'!S:T,2,0)</f>
        <v>#N/A</v>
      </c>
      <c r="AG2506" s="16"/>
      <c r="AH2506" s="16"/>
      <c r="AI2506" s="16"/>
    </row>
    <row r="2507" s="1" customFormat="1" ht="19" customHeight="1" spans="2:35">
      <c r="B2507" s="10" t="s">
        <v>103</v>
      </c>
      <c r="C2507" s="10" t="s">
        <v>3825</v>
      </c>
      <c r="D2507" s="10" t="s">
        <v>3826</v>
      </c>
      <c r="E2507" s="10" t="s">
        <v>61</v>
      </c>
      <c r="F2507" s="10" t="s">
        <v>61</v>
      </c>
      <c r="G2507" s="10" t="s">
        <v>46843</v>
      </c>
      <c r="H2507" s="10" t="s">
        <v>46844</v>
      </c>
      <c r="I2507" s="10" t="s">
        <v>46845</v>
      </c>
      <c r="J2507" s="10" t="s">
        <v>46845</v>
      </c>
      <c r="K2507" s="10" t="s">
        <v>29597</v>
      </c>
      <c r="L2507" s="10" t="s">
        <v>46846</v>
      </c>
      <c r="M2507" s="10" t="s">
        <v>46847</v>
      </c>
      <c r="N2507" s="10" t="s">
        <v>61</v>
      </c>
      <c r="O2507" s="10" t="s">
        <v>41372</v>
      </c>
      <c r="P2507" s="10" t="s">
        <v>61</v>
      </c>
      <c r="Q2507" s="10" t="s">
        <v>41984</v>
      </c>
      <c r="R2507" s="10" t="s">
        <v>41984</v>
      </c>
      <c r="S2507" s="15">
        <v>5433.35</v>
      </c>
      <c r="T2507" s="10" t="s">
        <v>41984</v>
      </c>
      <c r="U2507" s="15">
        <v>5433.35</v>
      </c>
      <c r="V2507" s="15">
        <v>5433.35</v>
      </c>
      <c r="W2507" s="16">
        <f t="shared" si="167"/>
        <v>0</v>
      </c>
      <c r="X2507" s="16">
        <f t="shared" si="168"/>
        <v>0</v>
      </c>
      <c r="Y2507" s="1">
        <v>5433.35</v>
      </c>
      <c r="Z2507" s="1" t="str">
        <f t="shared" si="169"/>
        <v>未整改</v>
      </c>
      <c r="AA2507" s="1" t="str">
        <f t="shared" si="170"/>
        <v>已整改</v>
      </c>
      <c r="AB2507" s="1">
        <f t="shared" si="171"/>
        <v>0</v>
      </c>
      <c r="AC2507" s="3">
        <f>S2507-Y2507</f>
        <v>0</v>
      </c>
      <c r="AD2507" s="19" t="e">
        <f>VLOOKUP(H2507,'系统导出（基本表）'!R:R,1,0)</f>
        <v>#N/A</v>
      </c>
      <c r="AE2507" s="16" t="e">
        <f>VLOOKUP(I2507,'系统导出（基本表）'!Q:R,2,0)</f>
        <v>#N/A</v>
      </c>
      <c r="AF2507" s="16" t="e">
        <f>VLOOKUP(J2507,'系统导出（基本表）'!S:T,2,0)</f>
        <v>#N/A</v>
      </c>
      <c r="AG2507" s="16"/>
      <c r="AH2507" s="16"/>
      <c r="AI2507" s="16"/>
    </row>
    <row r="2508" s="1" customFormat="1" ht="19" customHeight="1" spans="2:35">
      <c r="B2508" s="10" t="s">
        <v>103</v>
      </c>
      <c r="C2508" s="10" t="s">
        <v>3825</v>
      </c>
      <c r="D2508" s="10" t="s">
        <v>3826</v>
      </c>
      <c r="E2508" s="10" t="s">
        <v>43958</v>
      </c>
      <c r="F2508" s="10" t="s">
        <v>39265</v>
      </c>
      <c r="G2508" s="10" t="s">
        <v>29493</v>
      </c>
      <c r="H2508" s="10" t="s">
        <v>29486</v>
      </c>
      <c r="I2508" s="10" t="s">
        <v>29485</v>
      </c>
      <c r="J2508" s="10" t="s">
        <v>29485</v>
      </c>
      <c r="K2508" s="10" t="s">
        <v>29492</v>
      </c>
      <c r="L2508" s="10" t="s">
        <v>46848</v>
      </c>
      <c r="M2508" s="10" t="s">
        <v>46849</v>
      </c>
      <c r="N2508" s="10" t="s">
        <v>41377</v>
      </c>
      <c r="O2508" s="10" t="s">
        <v>41378</v>
      </c>
      <c r="P2508" s="10" t="s">
        <v>41379</v>
      </c>
      <c r="Q2508" s="10" t="s">
        <v>41373</v>
      </c>
      <c r="R2508" s="10" t="s">
        <v>41373</v>
      </c>
      <c r="S2508" s="15">
        <v>5100</v>
      </c>
      <c r="T2508" s="10" t="s">
        <v>46850</v>
      </c>
      <c r="U2508" s="15">
        <v>5100</v>
      </c>
      <c r="V2508" s="15">
        <v>5100</v>
      </c>
      <c r="W2508" s="16">
        <f t="shared" si="167"/>
        <v>0</v>
      </c>
      <c r="X2508" s="16">
        <f t="shared" si="168"/>
        <v>0</v>
      </c>
      <c r="Y2508" s="1">
        <v>5100</v>
      </c>
      <c r="Z2508" s="1" t="str">
        <f t="shared" si="169"/>
        <v>未整改</v>
      </c>
      <c r="AA2508" s="1" t="str">
        <f t="shared" si="170"/>
        <v>已整改</v>
      </c>
      <c r="AB2508" s="1">
        <f t="shared" si="171"/>
        <v>0</v>
      </c>
      <c r="AC2508" s="3"/>
      <c r="AD2508" s="19" t="e">
        <f>VLOOKUP(H2508,'系统导出（基本表）'!R:R,1,0)</f>
        <v>#N/A</v>
      </c>
      <c r="AE2508" s="16" t="e">
        <f>VLOOKUP(I2508,'系统导出（基本表）'!Q:R,2,0)</f>
        <v>#N/A</v>
      </c>
      <c r="AF2508" s="16" t="e">
        <f>VLOOKUP(J2508,'系统导出（基本表）'!S:T,2,0)</f>
        <v>#N/A</v>
      </c>
      <c r="AG2508" s="16"/>
      <c r="AH2508" s="16"/>
      <c r="AI2508" s="16"/>
    </row>
    <row r="2509" s="1" customFormat="1" ht="19" customHeight="1" spans="2:35">
      <c r="B2509" s="10" t="s">
        <v>103</v>
      </c>
      <c r="C2509" s="10" t="s">
        <v>3825</v>
      </c>
      <c r="D2509" s="10" t="s">
        <v>3826</v>
      </c>
      <c r="E2509" s="10" t="s">
        <v>61</v>
      </c>
      <c r="F2509" s="10" t="s">
        <v>61</v>
      </c>
      <c r="G2509" s="10" t="s">
        <v>46851</v>
      </c>
      <c r="H2509" s="10" t="s">
        <v>46852</v>
      </c>
      <c r="I2509" s="10" t="s">
        <v>46853</v>
      </c>
      <c r="J2509" s="10" t="s">
        <v>46854</v>
      </c>
      <c r="K2509" s="10" t="s">
        <v>46855</v>
      </c>
      <c r="L2509" s="10" t="s">
        <v>46856</v>
      </c>
      <c r="M2509" s="10" t="s">
        <v>46857</v>
      </c>
      <c r="N2509" s="10" t="s">
        <v>61</v>
      </c>
      <c r="O2509" s="10" t="s">
        <v>41372</v>
      </c>
      <c r="P2509" s="10" t="s">
        <v>61</v>
      </c>
      <c r="Q2509" s="10" t="s">
        <v>41373</v>
      </c>
      <c r="R2509" s="10" t="s">
        <v>41374</v>
      </c>
      <c r="S2509" s="15">
        <v>2800</v>
      </c>
      <c r="T2509" s="10" t="s">
        <v>41374</v>
      </c>
      <c r="U2509" s="15">
        <v>2800</v>
      </c>
      <c r="V2509" s="15">
        <v>2800</v>
      </c>
      <c r="W2509" s="16">
        <f t="shared" si="167"/>
        <v>0</v>
      </c>
      <c r="X2509" s="16">
        <f t="shared" si="168"/>
        <v>0</v>
      </c>
      <c r="Y2509" s="1">
        <v>2800</v>
      </c>
      <c r="Z2509" s="1" t="str">
        <f t="shared" si="169"/>
        <v>未整改</v>
      </c>
      <c r="AA2509" s="1" t="str">
        <f t="shared" si="170"/>
        <v>已整改</v>
      </c>
      <c r="AB2509" s="1">
        <f t="shared" si="171"/>
        <v>0</v>
      </c>
      <c r="AC2509" s="3"/>
      <c r="AD2509" s="19" t="e">
        <f>VLOOKUP(H2509,'系统导出（基本表）'!R:R,1,0)</f>
        <v>#N/A</v>
      </c>
      <c r="AE2509" s="16" t="e">
        <f>VLOOKUP(I2509,'系统导出（基本表）'!Q:R,2,0)</f>
        <v>#N/A</v>
      </c>
      <c r="AF2509" s="16" t="e">
        <f>VLOOKUP(J2509,'系统导出（基本表）'!S:T,2,0)</f>
        <v>#N/A</v>
      </c>
      <c r="AG2509" s="16"/>
      <c r="AH2509" s="16"/>
      <c r="AI2509" s="16"/>
    </row>
    <row r="2510" s="1" customFormat="1" ht="19" customHeight="1" spans="2:35">
      <c r="B2510" s="10" t="s">
        <v>103</v>
      </c>
      <c r="C2510" s="10" t="s">
        <v>3825</v>
      </c>
      <c r="D2510" s="10" t="s">
        <v>3826</v>
      </c>
      <c r="E2510" s="10" t="s">
        <v>61</v>
      </c>
      <c r="F2510" s="10" t="s">
        <v>61</v>
      </c>
      <c r="G2510" s="10" t="s">
        <v>46858</v>
      </c>
      <c r="H2510" s="10" t="s">
        <v>46859</v>
      </c>
      <c r="I2510" s="10" t="s">
        <v>46860</v>
      </c>
      <c r="J2510" s="10" t="s">
        <v>46861</v>
      </c>
      <c r="K2510" s="10" t="s">
        <v>6389</v>
      </c>
      <c r="L2510" s="10" t="s">
        <v>6379</v>
      </c>
      <c r="M2510" s="10" t="s">
        <v>46862</v>
      </c>
      <c r="N2510" s="10" t="s">
        <v>61</v>
      </c>
      <c r="O2510" s="10" t="s">
        <v>41372</v>
      </c>
      <c r="P2510" s="10" t="s">
        <v>61</v>
      </c>
      <c r="Q2510" s="10" t="s">
        <v>41354</v>
      </c>
      <c r="R2510" s="10" t="s">
        <v>41354</v>
      </c>
      <c r="S2510" s="15">
        <v>1500</v>
      </c>
      <c r="T2510" s="10" t="s">
        <v>41902</v>
      </c>
      <c r="U2510" s="15">
        <v>1500</v>
      </c>
      <c r="V2510" s="15">
        <v>1500</v>
      </c>
      <c r="W2510" s="16">
        <f t="shared" si="167"/>
        <v>0</v>
      </c>
      <c r="X2510" s="16">
        <f t="shared" si="168"/>
        <v>0</v>
      </c>
      <c r="Y2510" s="1">
        <v>1500</v>
      </c>
      <c r="Z2510" s="1" t="str">
        <f t="shared" si="169"/>
        <v>未整改</v>
      </c>
      <c r="AA2510" s="1" t="str">
        <f t="shared" si="170"/>
        <v>已整改</v>
      </c>
      <c r="AB2510" s="1">
        <f t="shared" si="171"/>
        <v>0</v>
      </c>
      <c r="AC2510" s="3"/>
      <c r="AD2510" s="19" t="e">
        <f>VLOOKUP(H2510,'系统导出（基本表）'!R:R,1,0)</f>
        <v>#N/A</v>
      </c>
      <c r="AE2510" s="16" t="e">
        <f>VLOOKUP(I2510,'系统导出（基本表）'!Q:R,2,0)</f>
        <v>#N/A</v>
      </c>
      <c r="AF2510" s="16" t="e">
        <f>VLOOKUP(J2510,'系统导出（基本表）'!S:T,2,0)</f>
        <v>#N/A</v>
      </c>
      <c r="AG2510" s="16"/>
      <c r="AH2510" s="16"/>
      <c r="AI2510" s="16"/>
    </row>
    <row r="2511" s="1" customFormat="1" ht="19" customHeight="1" spans="2:35">
      <c r="B2511" s="10" t="s">
        <v>103</v>
      </c>
      <c r="C2511" s="10" t="s">
        <v>3825</v>
      </c>
      <c r="D2511" s="10" t="s">
        <v>3826</v>
      </c>
      <c r="E2511" s="10" t="s">
        <v>61</v>
      </c>
      <c r="F2511" s="10" t="s">
        <v>61</v>
      </c>
      <c r="G2511" s="10" t="s">
        <v>46863</v>
      </c>
      <c r="H2511" s="10" t="s">
        <v>46864</v>
      </c>
      <c r="I2511" s="10" t="s">
        <v>46865</v>
      </c>
      <c r="J2511" s="10" t="s">
        <v>46865</v>
      </c>
      <c r="K2511" s="10" t="s">
        <v>6389</v>
      </c>
      <c r="L2511" s="10" t="s">
        <v>6379</v>
      </c>
      <c r="M2511" s="10" t="s">
        <v>46862</v>
      </c>
      <c r="N2511" s="10" t="s">
        <v>61</v>
      </c>
      <c r="O2511" s="10" t="s">
        <v>41372</v>
      </c>
      <c r="P2511" s="10" t="s">
        <v>61</v>
      </c>
      <c r="Q2511" s="10" t="s">
        <v>41354</v>
      </c>
      <c r="R2511" s="10" t="s">
        <v>41354</v>
      </c>
      <c r="S2511" s="15">
        <v>800</v>
      </c>
      <c r="T2511" s="10" t="s">
        <v>41902</v>
      </c>
      <c r="U2511" s="15">
        <v>800</v>
      </c>
      <c r="V2511" s="15">
        <v>800</v>
      </c>
      <c r="W2511" s="16">
        <f t="shared" si="167"/>
        <v>0</v>
      </c>
      <c r="X2511" s="16">
        <f t="shared" si="168"/>
        <v>0</v>
      </c>
      <c r="Y2511" s="1">
        <v>800</v>
      </c>
      <c r="Z2511" s="1" t="str">
        <f t="shared" si="169"/>
        <v>未整改</v>
      </c>
      <c r="AA2511" s="1" t="str">
        <f t="shared" si="170"/>
        <v>已整改</v>
      </c>
      <c r="AB2511" s="1">
        <f t="shared" si="171"/>
        <v>0</v>
      </c>
      <c r="AC2511" s="3"/>
      <c r="AD2511" s="19" t="e">
        <f>VLOOKUP(H2511,'系统导出（基本表）'!R:R,1,0)</f>
        <v>#N/A</v>
      </c>
      <c r="AE2511" s="16" t="e">
        <f>VLOOKUP(I2511,'系统导出（基本表）'!Q:R,2,0)</f>
        <v>#N/A</v>
      </c>
      <c r="AF2511" s="16" t="e">
        <f>VLOOKUP(J2511,'系统导出（基本表）'!S:T,2,0)</f>
        <v>#N/A</v>
      </c>
      <c r="AG2511" s="16"/>
      <c r="AH2511" s="16"/>
      <c r="AI2511" s="16"/>
    </row>
    <row r="2512" s="1" customFormat="1" ht="19" customHeight="1" spans="2:35">
      <c r="B2512" s="10" t="s">
        <v>103</v>
      </c>
      <c r="C2512" s="10" t="s">
        <v>3825</v>
      </c>
      <c r="D2512" s="10" t="s">
        <v>3826</v>
      </c>
      <c r="E2512" s="10" t="s">
        <v>42255</v>
      </c>
      <c r="F2512" s="10" t="s">
        <v>39727</v>
      </c>
      <c r="G2512" s="10" t="s">
        <v>46866</v>
      </c>
      <c r="H2512" s="10" t="s">
        <v>46867</v>
      </c>
      <c r="I2512" s="10" t="s">
        <v>46868</v>
      </c>
      <c r="J2512" s="10" t="s">
        <v>46869</v>
      </c>
      <c r="K2512" s="10" t="s">
        <v>10406</v>
      </c>
      <c r="L2512" s="10" t="s">
        <v>10397</v>
      </c>
      <c r="M2512" s="10" t="s">
        <v>46870</v>
      </c>
      <c r="N2512" s="10" t="s">
        <v>41377</v>
      </c>
      <c r="O2512" s="10" t="s">
        <v>41378</v>
      </c>
      <c r="P2512" s="10" t="s">
        <v>41456</v>
      </c>
      <c r="Q2512" s="10" t="s">
        <v>41411</v>
      </c>
      <c r="R2512" s="10" t="s">
        <v>41411</v>
      </c>
      <c r="S2512" s="15">
        <v>2200.29</v>
      </c>
      <c r="T2512" s="10" t="s">
        <v>41463</v>
      </c>
      <c r="U2512" s="15">
        <v>2200.29</v>
      </c>
      <c r="V2512" s="15">
        <v>2200.29</v>
      </c>
      <c r="W2512" s="16">
        <f t="shared" si="167"/>
        <v>0</v>
      </c>
      <c r="X2512" s="16">
        <f t="shared" si="168"/>
        <v>0</v>
      </c>
      <c r="Y2512" s="1">
        <v>2200.29</v>
      </c>
      <c r="Z2512" s="1" t="str">
        <f t="shared" si="169"/>
        <v>未整改</v>
      </c>
      <c r="AA2512" s="1" t="str">
        <f t="shared" si="170"/>
        <v>已整改</v>
      </c>
      <c r="AC2512" s="3"/>
      <c r="AD2512" s="19" t="e">
        <f>VLOOKUP(H2512,'系统导出（基本表）'!R:R,1,0)</f>
        <v>#N/A</v>
      </c>
      <c r="AE2512" s="16" t="e">
        <f>VLOOKUP(I2512,'系统导出（基本表）'!Q:R,2,0)</f>
        <v>#N/A</v>
      </c>
      <c r="AF2512" s="16" t="e">
        <f>VLOOKUP(J2512,'系统导出（基本表）'!S:T,2,0)</f>
        <v>#N/A</v>
      </c>
      <c r="AG2512" s="16"/>
      <c r="AH2512" s="16"/>
      <c r="AI2512" s="16"/>
    </row>
    <row r="2513" s="1" customFormat="1" ht="19" customHeight="1" spans="2:35">
      <c r="B2513" s="10" t="s">
        <v>103</v>
      </c>
      <c r="C2513" s="10" t="s">
        <v>3825</v>
      </c>
      <c r="D2513" s="10" t="s">
        <v>3826</v>
      </c>
      <c r="E2513" s="10" t="s">
        <v>61</v>
      </c>
      <c r="F2513" s="10" t="s">
        <v>61</v>
      </c>
      <c r="G2513" s="10" t="s">
        <v>46866</v>
      </c>
      <c r="H2513" s="10" t="s">
        <v>46867</v>
      </c>
      <c r="I2513" s="10" t="s">
        <v>46868</v>
      </c>
      <c r="J2513" s="10" t="s">
        <v>46869</v>
      </c>
      <c r="K2513" s="10" t="s">
        <v>10406</v>
      </c>
      <c r="L2513" s="10" t="s">
        <v>10397</v>
      </c>
      <c r="M2513" s="10" t="s">
        <v>46870</v>
      </c>
      <c r="N2513" s="10" t="s">
        <v>61</v>
      </c>
      <c r="O2513" s="10" t="s">
        <v>41372</v>
      </c>
      <c r="P2513" s="10" t="s">
        <v>61</v>
      </c>
      <c r="Q2513" s="10" t="s">
        <v>41984</v>
      </c>
      <c r="R2513" s="10" t="s">
        <v>41984</v>
      </c>
      <c r="S2513" s="15">
        <v>800.68</v>
      </c>
      <c r="T2513" s="10" t="s">
        <v>41984</v>
      </c>
      <c r="U2513" s="15">
        <v>800.68</v>
      </c>
      <c r="V2513" s="15">
        <v>800.68</v>
      </c>
      <c r="W2513" s="16">
        <f t="shared" si="167"/>
        <v>0</v>
      </c>
      <c r="X2513" s="16">
        <f t="shared" si="168"/>
        <v>0</v>
      </c>
      <c r="Y2513" s="1">
        <v>800.68</v>
      </c>
      <c r="Z2513" s="1" t="str">
        <f t="shared" si="169"/>
        <v>未整改</v>
      </c>
      <c r="AA2513" s="1" t="str">
        <f t="shared" si="170"/>
        <v>已整改</v>
      </c>
      <c r="AB2513" s="1">
        <f t="shared" ref="AB2513:AB2517" si="172">S2513-V2513</f>
        <v>0</v>
      </c>
      <c r="AC2513" s="3">
        <f t="shared" ref="AC2513:AC2516" si="173">S2513-Y2513</f>
        <v>0</v>
      </c>
      <c r="AD2513" s="19" t="e">
        <f>VLOOKUP(H2513,'系统导出（基本表）'!R:R,1,0)</f>
        <v>#N/A</v>
      </c>
      <c r="AE2513" s="16" t="e">
        <f>VLOOKUP(I2513,'系统导出（基本表）'!Q:R,2,0)</f>
        <v>#N/A</v>
      </c>
      <c r="AF2513" s="16" t="e">
        <f>VLOOKUP(J2513,'系统导出（基本表）'!S:T,2,0)</f>
        <v>#N/A</v>
      </c>
      <c r="AG2513" s="16"/>
      <c r="AH2513" s="16"/>
      <c r="AI2513" s="16"/>
    </row>
    <row r="2514" s="1" customFormat="1" ht="19" customHeight="1" spans="2:35">
      <c r="B2514" s="10" t="s">
        <v>103</v>
      </c>
      <c r="C2514" s="10" t="s">
        <v>3825</v>
      </c>
      <c r="D2514" s="10" t="s">
        <v>3826</v>
      </c>
      <c r="E2514" s="10" t="s">
        <v>42963</v>
      </c>
      <c r="F2514" s="10" t="s">
        <v>39177</v>
      </c>
      <c r="G2514" s="10" t="s">
        <v>10407</v>
      </c>
      <c r="H2514" s="10" t="s">
        <v>10399</v>
      </c>
      <c r="I2514" s="10" t="s">
        <v>10398</v>
      </c>
      <c r="J2514" s="10" t="s">
        <v>10398</v>
      </c>
      <c r="K2514" s="10" t="s">
        <v>10406</v>
      </c>
      <c r="L2514" s="10" t="s">
        <v>10397</v>
      </c>
      <c r="M2514" s="10" t="s">
        <v>46870</v>
      </c>
      <c r="N2514" s="10" t="s">
        <v>41377</v>
      </c>
      <c r="O2514" s="10" t="s">
        <v>41378</v>
      </c>
      <c r="P2514" s="10" t="s">
        <v>41379</v>
      </c>
      <c r="Q2514" s="10" t="s">
        <v>41373</v>
      </c>
      <c r="R2514" s="10" t="s">
        <v>41373</v>
      </c>
      <c r="S2514" s="15">
        <v>8000</v>
      </c>
      <c r="T2514" s="10" t="s">
        <v>46871</v>
      </c>
      <c r="U2514" s="15">
        <v>8000</v>
      </c>
      <c r="V2514" s="15">
        <v>8000</v>
      </c>
      <c r="W2514" s="16">
        <f t="shared" si="167"/>
        <v>0</v>
      </c>
      <c r="X2514" s="16">
        <f t="shared" si="168"/>
        <v>0</v>
      </c>
      <c r="Y2514" s="1">
        <v>8000</v>
      </c>
      <c r="Z2514" s="1" t="str">
        <f t="shared" si="169"/>
        <v>未整改</v>
      </c>
      <c r="AA2514" s="1" t="str">
        <f t="shared" si="170"/>
        <v>已整改</v>
      </c>
      <c r="AB2514" s="1">
        <f t="shared" si="172"/>
        <v>0</v>
      </c>
      <c r="AC2514" s="3"/>
      <c r="AD2514" s="19" t="e">
        <f>VLOOKUP(H2514,'系统导出（基本表）'!R:R,1,0)</f>
        <v>#N/A</v>
      </c>
      <c r="AE2514" s="16" t="e">
        <f>VLOOKUP(I2514,'系统导出（基本表）'!Q:R,2,0)</f>
        <v>#N/A</v>
      </c>
      <c r="AF2514" s="16" t="e">
        <f>VLOOKUP(J2514,'系统导出（基本表）'!S:T,2,0)</f>
        <v>#N/A</v>
      </c>
      <c r="AG2514" s="16"/>
      <c r="AH2514" s="16"/>
      <c r="AI2514" s="16"/>
    </row>
    <row r="2515" s="1" customFormat="1" ht="19" customHeight="1" spans="2:35">
      <c r="B2515" s="10" t="s">
        <v>103</v>
      </c>
      <c r="C2515" s="10" t="s">
        <v>3825</v>
      </c>
      <c r="D2515" s="10" t="s">
        <v>3826</v>
      </c>
      <c r="E2515" s="10" t="s">
        <v>61</v>
      </c>
      <c r="F2515" s="10" t="s">
        <v>61</v>
      </c>
      <c r="G2515" s="10" t="s">
        <v>46872</v>
      </c>
      <c r="H2515" s="10" t="s">
        <v>46873</v>
      </c>
      <c r="I2515" s="10" t="s">
        <v>46874</v>
      </c>
      <c r="J2515" s="10" t="s">
        <v>46874</v>
      </c>
      <c r="K2515" s="10" t="s">
        <v>10406</v>
      </c>
      <c r="L2515" s="10" t="s">
        <v>10397</v>
      </c>
      <c r="M2515" s="10" t="s">
        <v>46870</v>
      </c>
      <c r="N2515" s="10" t="s">
        <v>61</v>
      </c>
      <c r="O2515" s="10" t="s">
        <v>41372</v>
      </c>
      <c r="P2515" s="10" t="s">
        <v>61</v>
      </c>
      <c r="Q2515" s="10" t="s">
        <v>41984</v>
      </c>
      <c r="R2515" s="10" t="s">
        <v>41984</v>
      </c>
      <c r="S2515" s="15">
        <v>3206.54</v>
      </c>
      <c r="T2515" s="10" t="s">
        <v>41984</v>
      </c>
      <c r="U2515" s="15">
        <v>3206.54</v>
      </c>
      <c r="V2515" s="15">
        <v>3206.54</v>
      </c>
      <c r="W2515" s="16">
        <f t="shared" si="167"/>
        <v>0</v>
      </c>
      <c r="X2515" s="16">
        <f t="shared" si="168"/>
        <v>0</v>
      </c>
      <c r="Y2515" s="1">
        <v>3206.54</v>
      </c>
      <c r="Z2515" s="1" t="str">
        <f t="shared" si="169"/>
        <v>未整改</v>
      </c>
      <c r="AA2515" s="1" t="str">
        <f t="shared" si="170"/>
        <v>已整改</v>
      </c>
      <c r="AB2515" s="1">
        <f t="shared" si="172"/>
        <v>0</v>
      </c>
      <c r="AC2515" s="3">
        <f t="shared" si="173"/>
        <v>0</v>
      </c>
      <c r="AD2515" s="19" t="e">
        <f>VLOOKUP(H2515,'系统导出（基本表）'!R:R,1,0)</f>
        <v>#N/A</v>
      </c>
      <c r="AE2515" s="16" t="e">
        <f>VLOOKUP(I2515,'系统导出（基本表）'!Q:R,2,0)</f>
        <v>#N/A</v>
      </c>
      <c r="AF2515" s="16" t="e">
        <f>VLOOKUP(J2515,'系统导出（基本表）'!S:T,2,0)</f>
        <v>#N/A</v>
      </c>
      <c r="AG2515" s="16"/>
      <c r="AH2515" s="16"/>
      <c r="AI2515" s="16"/>
    </row>
    <row r="2516" s="1" customFormat="1" ht="19" customHeight="1" spans="2:35">
      <c r="B2516" s="10" t="s">
        <v>103</v>
      </c>
      <c r="C2516" s="10" t="s">
        <v>3825</v>
      </c>
      <c r="D2516" s="10" t="s">
        <v>3826</v>
      </c>
      <c r="E2516" s="10" t="s">
        <v>61</v>
      </c>
      <c r="F2516" s="10" t="s">
        <v>61</v>
      </c>
      <c r="G2516" s="10" t="s">
        <v>46875</v>
      </c>
      <c r="H2516" s="10" t="s">
        <v>46876</v>
      </c>
      <c r="I2516" s="10" t="s">
        <v>46877</v>
      </c>
      <c r="J2516" s="10" t="s">
        <v>46877</v>
      </c>
      <c r="K2516" s="10" t="s">
        <v>42852</v>
      </c>
      <c r="L2516" s="10" t="s">
        <v>46878</v>
      </c>
      <c r="M2516" s="10" t="s">
        <v>46879</v>
      </c>
      <c r="N2516" s="10" t="s">
        <v>61</v>
      </c>
      <c r="O2516" s="10" t="s">
        <v>41372</v>
      </c>
      <c r="P2516" s="10" t="s">
        <v>61</v>
      </c>
      <c r="Q2516" s="10" t="s">
        <v>41984</v>
      </c>
      <c r="R2516" s="10" t="s">
        <v>41984</v>
      </c>
      <c r="S2516" s="15">
        <v>560</v>
      </c>
      <c r="T2516" s="10" t="s">
        <v>41984</v>
      </c>
      <c r="U2516" s="15">
        <v>560</v>
      </c>
      <c r="V2516" s="15">
        <v>560</v>
      </c>
      <c r="W2516" s="16">
        <f t="shared" si="167"/>
        <v>0</v>
      </c>
      <c r="X2516" s="16">
        <f t="shared" si="168"/>
        <v>0</v>
      </c>
      <c r="Y2516" s="1">
        <v>560</v>
      </c>
      <c r="Z2516" s="1" t="str">
        <f t="shared" si="169"/>
        <v>未整改</v>
      </c>
      <c r="AA2516" s="1" t="str">
        <f t="shared" si="170"/>
        <v>已整改</v>
      </c>
      <c r="AB2516" s="1">
        <f t="shared" si="172"/>
        <v>0</v>
      </c>
      <c r="AC2516" s="3">
        <f t="shared" si="173"/>
        <v>0</v>
      </c>
      <c r="AD2516" s="19" t="e">
        <f>VLOOKUP(H2516,'系统导出（基本表）'!R:R,1,0)</f>
        <v>#N/A</v>
      </c>
      <c r="AE2516" s="16" t="e">
        <f>VLOOKUP(I2516,'系统导出（基本表）'!Q:R,2,0)</f>
        <v>#N/A</v>
      </c>
      <c r="AF2516" s="16" t="e">
        <f>VLOOKUP(J2516,'系统导出（基本表）'!S:T,2,0)</f>
        <v>#N/A</v>
      </c>
      <c r="AG2516" s="16"/>
      <c r="AH2516" s="16"/>
      <c r="AI2516" s="16"/>
    </row>
    <row r="2517" s="1" customFormat="1" ht="19" customHeight="1" spans="2:35">
      <c r="B2517" s="10" t="s">
        <v>103</v>
      </c>
      <c r="C2517" s="10" t="s">
        <v>3825</v>
      </c>
      <c r="D2517" s="10" t="s">
        <v>3826</v>
      </c>
      <c r="E2517" s="10" t="s">
        <v>61</v>
      </c>
      <c r="F2517" s="10" t="s">
        <v>61</v>
      </c>
      <c r="G2517" s="10" t="s">
        <v>46875</v>
      </c>
      <c r="H2517" s="10" t="s">
        <v>46876</v>
      </c>
      <c r="I2517" s="10" t="s">
        <v>46877</v>
      </c>
      <c r="J2517" s="10" t="s">
        <v>46877</v>
      </c>
      <c r="K2517" s="10" t="s">
        <v>42852</v>
      </c>
      <c r="L2517" s="10" t="s">
        <v>46878</v>
      </c>
      <c r="M2517" s="10" t="s">
        <v>46879</v>
      </c>
      <c r="N2517" s="10" t="s">
        <v>61</v>
      </c>
      <c r="O2517" s="10" t="s">
        <v>41372</v>
      </c>
      <c r="P2517" s="10" t="s">
        <v>61</v>
      </c>
      <c r="Q2517" s="10" t="s">
        <v>41354</v>
      </c>
      <c r="R2517" s="10" t="s">
        <v>41354</v>
      </c>
      <c r="S2517" s="15">
        <v>3940</v>
      </c>
      <c r="T2517" s="10" t="s">
        <v>41902</v>
      </c>
      <c r="U2517" s="15">
        <v>3940</v>
      </c>
      <c r="V2517" s="15">
        <v>3940</v>
      </c>
      <c r="W2517" s="16">
        <f t="shared" si="167"/>
        <v>0</v>
      </c>
      <c r="X2517" s="16">
        <f t="shared" si="168"/>
        <v>0</v>
      </c>
      <c r="Y2517" s="1">
        <v>3940</v>
      </c>
      <c r="Z2517" s="1" t="str">
        <f t="shared" si="169"/>
        <v>未整改</v>
      </c>
      <c r="AA2517" s="1" t="str">
        <f t="shared" si="170"/>
        <v>已整改</v>
      </c>
      <c r="AB2517" s="1">
        <f t="shared" si="172"/>
        <v>0</v>
      </c>
      <c r="AC2517" s="3"/>
      <c r="AD2517" s="19" t="e">
        <f>VLOOKUP(H2517,'系统导出（基本表）'!R:R,1,0)</f>
        <v>#N/A</v>
      </c>
      <c r="AE2517" s="16" t="e">
        <f>VLOOKUP(I2517,'系统导出（基本表）'!Q:R,2,0)</f>
        <v>#N/A</v>
      </c>
      <c r="AF2517" s="16" t="e">
        <f>VLOOKUP(J2517,'系统导出（基本表）'!S:T,2,0)</f>
        <v>#N/A</v>
      </c>
      <c r="AG2517" s="16"/>
      <c r="AH2517" s="16"/>
      <c r="AI2517" s="16"/>
    </row>
    <row r="2518" s="2" customFormat="1" ht="19" customHeight="1" spans="1:33">
      <c r="A2518" s="2">
        <v>1</v>
      </c>
      <c r="B2518" s="11" t="s">
        <v>103</v>
      </c>
      <c r="C2518" s="11" t="s">
        <v>3825</v>
      </c>
      <c r="D2518" s="11" t="s">
        <v>3826</v>
      </c>
      <c r="E2518" s="10" t="s">
        <v>41394</v>
      </c>
      <c r="F2518" s="11" t="s">
        <v>38507</v>
      </c>
      <c r="G2518" s="10" t="s">
        <v>46880</v>
      </c>
      <c r="H2518" s="11" t="s">
        <v>46881</v>
      </c>
      <c r="I2518" s="11" t="s">
        <v>46882</v>
      </c>
      <c r="J2518" s="11" t="s">
        <v>46882</v>
      </c>
      <c r="K2518" s="11" t="s">
        <v>7953</v>
      </c>
      <c r="L2518" s="11" t="s">
        <v>46883</v>
      </c>
      <c r="M2518" s="11" t="s">
        <v>46884</v>
      </c>
      <c r="N2518" s="11" t="s">
        <v>41377</v>
      </c>
      <c r="O2518" s="11" t="s">
        <v>41387</v>
      </c>
      <c r="P2518" s="11" t="s">
        <v>41379</v>
      </c>
      <c r="Q2518" s="11" t="s">
        <v>41373</v>
      </c>
      <c r="R2518" s="11" t="s">
        <v>41373</v>
      </c>
      <c r="S2518" s="17">
        <v>5000</v>
      </c>
      <c r="T2518" s="11" t="s">
        <v>46885</v>
      </c>
      <c r="U2518" s="17">
        <v>0</v>
      </c>
      <c r="V2518" s="17">
        <v>0</v>
      </c>
      <c r="W2518" s="18">
        <f t="shared" si="167"/>
        <v>5000</v>
      </c>
      <c r="X2518" s="18">
        <f t="shared" si="168"/>
        <v>5000</v>
      </c>
      <c r="Y2518" s="2">
        <v>0</v>
      </c>
      <c r="Z2518" s="2" t="str">
        <f t="shared" si="169"/>
        <v>未整改</v>
      </c>
      <c r="AA2518" s="2" t="str">
        <f t="shared" si="170"/>
        <v>未整改</v>
      </c>
      <c r="AD2518" s="22" t="e">
        <f>VLOOKUP(H2518,'系统导出（基本表）'!R:R,1,0)</f>
        <v>#N/A</v>
      </c>
      <c r="AE2518" s="22" t="e">
        <f>VLOOKUP(I2518,'系统导出（基本表）'!Q:R,2,0)</f>
        <v>#N/A</v>
      </c>
      <c r="AF2518" s="2" t="e">
        <f>VLOOKUP(J2518,'系统导出（基本表）'!S:T,2,0)</f>
        <v>#N/A</v>
      </c>
      <c r="AG2518" s="24"/>
    </row>
    <row r="2519" s="2" customFormat="1" ht="19" customHeight="1" spans="1:33">
      <c r="A2519" s="2">
        <v>1</v>
      </c>
      <c r="B2519" s="11" t="s">
        <v>103</v>
      </c>
      <c r="C2519" s="11" t="s">
        <v>4432</v>
      </c>
      <c r="D2519" s="11" t="s">
        <v>4433</v>
      </c>
      <c r="E2519" s="10" t="s">
        <v>41394</v>
      </c>
      <c r="F2519" s="11" t="s">
        <v>38507</v>
      </c>
      <c r="G2519" s="10" t="s">
        <v>23841</v>
      </c>
      <c r="H2519" s="11" t="s">
        <v>23837</v>
      </c>
      <c r="I2519" s="11" t="s">
        <v>23836</v>
      </c>
      <c r="J2519" s="11" t="s">
        <v>23836</v>
      </c>
      <c r="K2519" s="11" t="s">
        <v>1580</v>
      </c>
      <c r="L2519" s="11" t="s">
        <v>46886</v>
      </c>
      <c r="M2519" s="11" t="s">
        <v>46887</v>
      </c>
      <c r="N2519" s="11" t="s">
        <v>41377</v>
      </c>
      <c r="O2519" s="11" t="s">
        <v>41387</v>
      </c>
      <c r="P2519" s="11" t="s">
        <v>41379</v>
      </c>
      <c r="Q2519" s="11" t="s">
        <v>41984</v>
      </c>
      <c r="R2519" s="11" t="s">
        <v>41984</v>
      </c>
      <c r="S2519" s="17">
        <v>259.8</v>
      </c>
      <c r="T2519" s="11" t="s">
        <v>46888</v>
      </c>
      <c r="U2519" s="17">
        <v>0</v>
      </c>
      <c r="V2519" s="17">
        <v>0</v>
      </c>
      <c r="W2519" s="18">
        <f t="shared" si="167"/>
        <v>259.8</v>
      </c>
      <c r="X2519" s="18">
        <f t="shared" si="168"/>
        <v>259.8</v>
      </c>
      <c r="Y2519" s="2">
        <v>0</v>
      </c>
      <c r="Z2519" s="2" t="str">
        <f t="shared" si="169"/>
        <v>未整改</v>
      </c>
      <c r="AA2519" s="2" t="str">
        <f t="shared" si="170"/>
        <v>未整改</v>
      </c>
      <c r="AD2519" s="22" t="e">
        <f>VLOOKUP(H2519,'系统导出（基本表）'!R:R,1,0)</f>
        <v>#N/A</v>
      </c>
      <c r="AE2519" s="22" t="e">
        <f>VLOOKUP(I2519,'系统导出（基本表）'!Q:R,2,0)</f>
        <v>#N/A</v>
      </c>
      <c r="AF2519" s="2" t="e">
        <f>VLOOKUP(J2519,'系统导出（基本表）'!S:T,2,0)</f>
        <v>#N/A</v>
      </c>
      <c r="AG2519" s="24"/>
    </row>
    <row r="2520" s="1" customFormat="1" ht="19" customHeight="1" spans="2:35">
      <c r="B2520" s="10" t="s">
        <v>103</v>
      </c>
      <c r="C2520" s="10" t="s">
        <v>4432</v>
      </c>
      <c r="D2520" s="10" t="s">
        <v>4433</v>
      </c>
      <c r="E2520" s="10" t="s">
        <v>45496</v>
      </c>
      <c r="F2520" s="10" t="s">
        <v>39643</v>
      </c>
      <c r="G2520" s="10" t="s">
        <v>46889</v>
      </c>
      <c r="H2520" s="10" t="s">
        <v>46890</v>
      </c>
      <c r="I2520" s="10" t="s">
        <v>46891</v>
      </c>
      <c r="J2520" s="10" t="s">
        <v>46892</v>
      </c>
      <c r="K2520" s="10" t="s">
        <v>4443</v>
      </c>
      <c r="L2520" s="10" t="s">
        <v>46893</v>
      </c>
      <c r="M2520" s="10" t="s">
        <v>46894</v>
      </c>
      <c r="N2520" s="10" t="s">
        <v>41377</v>
      </c>
      <c r="O2520" s="10" t="s">
        <v>41378</v>
      </c>
      <c r="P2520" s="10" t="s">
        <v>41456</v>
      </c>
      <c r="Q2520" s="10" t="s">
        <v>41411</v>
      </c>
      <c r="R2520" s="10" t="s">
        <v>41411</v>
      </c>
      <c r="S2520" s="15">
        <v>20.18</v>
      </c>
      <c r="T2520" s="10" t="s">
        <v>41463</v>
      </c>
      <c r="U2520" s="15">
        <v>20.18</v>
      </c>
      <c r="V2520" s="15">
        <v>20.18</v>
      </c>
      <c r="W2520" s="16">
        <f t="shared" si="167"/>
        <v>0</v>
      </c>
      <c r="X2520" s="16">
        <f t="shared" si="168"/>
        <v>0</v>
      </c>
      <c r="Y2520" s="1">
        <v>20.18</v>
      </c>
      <c r="Z2520" s="1" t="str">
        <f t="shared" si="169"/>
        <v>未整改</v>
      </c>
      <c r="AA2520" s="1" t="str">
        <f t="shared" si="170"/>
        <v>已整改</v>
      </c>
      <c r="AC2520" s="3"/>
      <c r="AD2520" s="19" t="e">
        <f>VLOOKUP(H2520,'系统导出（基本表）'!R:R,1,0)</f>
        <v>#N/A</v>
      </c>
      <c r="AE2520" s="16" t="e">
        <f>VLOOKUP(I2520,'系统导出（基本表）'!Q:R,2,0)</f>
        <v>#N/A</v>
      </c>
      <c r="AF2520" s="16" t="e">
        <f>VLOOKUP(J2520,'系统导出（基本表）'!S:T,2,0)</f>
        <v>#N/A</v>
      </c>
      <c r="AG2520" s="16"/>
      <c r="AH2520" s="16"/>
      <c r="AI2520" s="16"/>
    </row>
    <row r="2521" s="1" customFormat="1" ht="19" customHeight="1" spans="2:35">
      <c r="B2521" s="10" t="s">
        <v>103</v>
      </c>
      <c r="C2521" s="10" t="s">
        <v>4432</v>
      </c>
      <c r="D2521" s="10" t="s">
        <v>4433</v>
      </c>
      <c r="E2521" s="10" t="s">
        <v>45496</v>
      </c>
      <c r="F2521" s="10" t="s">
        <v>39643</v>
      </c>
      <c r="G2521" s="10" t="s">
        <v>46895</v>
      </c>
      <c r="H2521" s="10" t="s">
        <v>46896</v>
      </c>
      <c r="I2521" s="10" t="s">
        <v>46897</v>
      </c>
      <c r="J2521" s="10" t="s">
        <v>46898</v>
      </c>
      <c r="K2521" s="10" t="s">
        <v>4443</v>
      </c>
      <c r="L2521" s="10" t="s">
        <v>46893</v>
      </c>
      <c r="M2521" s="10" t="s">
        <v>46894</v>
      </c>
      <c r="N2521" s="10" t="s">
        <v>41377</v>
      </c>
      <c r="O2521" s="10" t="s">
        <v>41378</v>
      </c>
      <c r="P2521" s="10" t="s">
        <v>41456</v>
      </c>
      <c r="Q2521" s="10" t="s">
        <v>41411</v>
      </c>
      <c r="R2521" s="10" t="s">
        <v>41411</v>
      </c>
      <c r="S2521" s="15">
        <v>42.33</v>
      </c>
      <c r="T2521" s="10" t="s">
        <v>41463</v>
      </c>
      <c r="U2521" s="15">
        <v>42.33</v>
      </c>
      <c r="V2521" s="15">
        <v>42.33</v>
      </c>
      <c r="W2521" s="16">
        <f t="shared" si="167"/>
        <v>0</v>
      </c>
      <c r="X2521" s="16">
        <f t="shared" si="168"/>
        <v>0</v>
      </c>
      <c r="Y2521" s="1">
        <v>42.33</v>
      </c>
      <c r="Z2521" s="1" t="str">
        <f t="shared" si="169"/>
        <v>未整改</v>
      </c>
      <c r="AA2521" s="1" t="str">
        <f t="shared" si="170"/>
        <v>已整改</v>
      </c>
      <c r="AC2521" s="3"/>
      <c r="AD2521" s="19" t="e">
        <f>VLOOKUP(H2521,'系统导出（基本表）'!R:R,1,0)</f>
        <v>#N/A</v>
      </c>
      <c r="AE2521" s="16" t="e">
        <f>VLOOKUP(I2521,'系统导出（基本表）'!Q:R,2,0)</f>
        <v>#N/A</v>
      </c>
      <c r="AF2521" s="16" t="e">
        <f>VLOOKUP(J2521,'系统导出（基本表）'!S:T,2,0)</f>
        <v>#N/A</v>
      </c>
      <c r="AG2521" s="16"/>
      <c r="AH2521" s="16"/>
      <c r="AI2521" s="16"/>
    </row>
    <row r="2522" s="2" customFormat="1" ht="19" customHeight="1" spans="1:33">
      <c r="A2522" s="2">
        <v>1</v>
      </c>
      <c r="B2522" s="11" t="s">
        <v>103</v>
      </c>
      <c r="C2522" s="11" t="s">
        <v>4432</v>
      </c>
      <c r="D2522" s="11" t="s">
        <v>4433</v>
      </c>
      <c r="E2522" s="10" t="s">
        <v>42897</v>
      </c>
      <c r="F2522" s="11" t="s">
        <v>39186</v>
      </c>
      <c r="G2522" s="10" t="s">
        <v>46899</v>
      </c>
      <c r="H2522" s="11" t="s">
        <v>46900</v>
      </c>
      <c r="I2522" s="11" t="s">
        <v>46901</v>
      </c>
      <c r="J2522" s="11" t="s">
        <v>46901</v>
      </c>
      <c r="K2522" s="11" t="s">
        <v>37622</v>
      </c>
      <c r="L2522" s="11" t="s">
        <v>46902</v>
      </c>
      <c r="M2522" s="11" t="s">
        <v>46903</v>
      </c>
      <c r="N2522" s="11" t="s">
        <v>41377</v>
      </c>
      <c r="O2522" s="11" t="s">
        <v>41387</v>
      </c>
      <c r="P2522" s="11" t="s">
        <v>41449</v>
      </c>
      <c r="Q2522" s="11" t="s">
        <v>41411</v>
      </c>
      <c r="R2522" s="11" t="s">
        <v>41411</v>
      </c>
      <c r="S2522" s="17">
        <v>139.7174</v>
      </c>
      <c r="T2522" s="11" t="s">
        <v>41450</v>
      </c>
      <c r="U2522" s="17">
        <v>0</v>
      </c>
      <c r="V2522" s="17">
        <v>0</v>
      </c>
      <c r="W2522" s="18">
        <f t="shared" si="167"/>
        <v>139.7174</v>
      </c>
      <c r="X2522" s="18">
        <f t="shared" si="168"/>
        <v>139.7174</v>
      </c>
      <c r="Y2522" s="2">
        <v>0</v>
      </c>
      <c r="Z2522" s="2" t="str">
        <f t="shared" si="169"/>
        <v>未整改</v>
      </c>
      <c r="AA2522" s="2" t="str">
        <f t="shared" si="170"/>
        <v>未整改</v>
      </c>
      <c r="AD2522" s="22" t="e">
        <f>VLOOKUP(H2522,'系统导出（基本表）'!R:R,1,0)</f>
        <v>#N/A</v>
      </c>
      <c r="AE2522" s="22" t="e">
        <f>VLOOKUP(I2522,'系统导出（基本表）'!Q:R,2,0)</f>
        <v>#N/A</v>
      </c>
      <c r="AF2522" s="2" t="e">
        <f>VLOOKUP(J2522,'系统导出（基本表）'!S:T,2,0)</f>
        <v>#N/A</v>
      </c>
      <c r="AG2522" s="24"/>
    </row>
    <row r="2523" s="1" customFormat="1" ht="19" customHeight="1" spans="2:35">
      <c r="B2523" s="10" t="s">
        <v>103</v>
      </c>
      <c r="C2523" s="10" t="s">
        <v>4432</v>
      </c>
      <c r="D2523" s="10" t="s">
        <v>4433</v>
      </c>
      <c r="E2523" s="10" t="s">
        <v>42963</v>
      </c>
      <c r="F2523" s="10" t="s">
        <v>39177</v>
      </c>
      <c r="G2523" s="10" t="s">
        <v>20211</v>
      </c>
      <c r="H2523" s="10" t="s">
        <v>20203</v>
      </c>
      <c r="I2523" s="10" t="s">
        <v>20202</v>
      </c>
      <c r="J2523" s="10" t="s">
        <v>20202</v>
      </c>
      <c r="K2523" s="10" t="s">
        <v>20210</v>
      </c>
      <c r="L2523" s="10" t="s">
        <v>20200</v>
      </c>
      <c r="M2523" s="10" t="s">
        <v>46904</v>
      </c>
      <c r="N2523" s="10" t="s">
        <v>41377</v>
      </c>
      <c r="O2523" s="10" t="s">
        <v>41378</v>
      </c>
      <c r="P2523" s="10" t="s">
        <v>41379</v>
      </c>
      <c r="Q2523" s="10" t="s">
        <v>41501</v>
      </c>
      <c r="R2523" s="10" t="s">
        <v>41501</v>
      </c>
      <c r="S2523" s="15">
        <v>5</v>
      </c>
      <c r="T2523" s="10" t="s">
        <v>46905</v>
      </c>
      <c r="U2523" s="15">
        <v>5</v>
      </c>
      <c r="V2523" s="15">
        <v>5</v>
      </c>
      <c r="W2523" s="16">
        <f t="shared" si="167"/>
        <v>0</v>
      </c>
      <c r="X2523" s="16">
        <f t="shared" si="168"/>
        <v>0</v>
      </c>
      <c r="Y2523" s="1">
        <v>5</v>
      </c>
      <c r="Z2523" s="1" t="str">
        <f t="shared" si="169"/>
        <v>未整改</v>
      </c>
      <c r="AA2523" s="1" t="str">
        <f t="shared" si="170"/>
        <v>已整改</v>
      </c>
      <c r="AB2523" s="1">
        <f>S2523-V2523</f>
        <v>0</v>
      </c>
      <c r="AC2523" s="3"/>
      <c r="AD2523" s="19" t="e">
        <f>VLOOKUP(H2523,'系统导出（基本表）'!R:R,1,0)</f>
        <v>#N/A</v>
      </c>
      <c r="AE2523" s="16" t="e">
        <f>VLOOKUP(I2523,'系统导出（基本表）'!Q:R,2,0)</f>
        <v>#N/A</v>
      </c>
      <c r="AF2523" s="16" t="e">
        <f>VLOOKUP(J2523,'系统导出（基本表）'!S:T,2,0)</f>
        <v>#N/A</v>
      </c>
      <c r="AG2523" s="16"/>
      <c r="AH2523" s="16"/>
      <c r="AI2523" s="16"/>
    </row>
    <row r="2524" s="1" customFormat="1" ht="19" customHeight="1" spans="2:35">
      <c r="B2524" s="10" t="s">
        <v>103</v>
      </c>
      <c r="C2524" s="10" t="s">
        <v>4432</v>
      </c>
      <c r="D2524" s="10" t="s">
        <v>4433</v>
      </c>
      <c r="E2524" s="10" t="s">
        <v>42963</v>
      </c>
      <c r="F2524" s="10" t="s">
        <v>39177</v>
      </c>
      <c r="G2524" s="10" t="s">
        <v>20211</v>
      </c>
      <c r="H2524" s="10" t="s">
        <v>20203</v>
      </c>
      <c r="I2524" s="10" t="s">
        <v>20202</v>
      </c>
      <c r="J2524" s="10" t="s">
        <v>20202</v>
      </c>
      <c r="K2524" s="10" t="s">
        <v>20210</v>
      </c>
      <c r="L2524" s="10" t="s">
        <v>20200</v>
      </c>
      <c r="M2524" s="10" t="s">
        <v>46904</v>
      </c>
      <c r="N2524" s="10" t="s">
        <v>41377</v>
      </c>
      <c r="O2524" s="10" t="s">
        <v>41378</v>
      </c>
      <c r="P2524" s="10" t="s">
        <v>41379</v>
      </c>
      <c r="Q2524" s="10" t="s">
        <v>41658</v>
      </c>
      <c r="R2524" s="10" t="s">
        <v>41658</v>
      </c>
      <c r="S2524" s="15">
        <v>8000</v>
      </c>
      <c r="T2524" s="10" t="s">
        <v>46906</v>
      </c>
      <c r="U2524" s="15">
        <v>0</v>
      </c>
      <c r="V2524" s="15">
        <v>0</v>
      </c>
      <c r="W2524" s="16">
        <f t="shared" si="167"/>
        <v>8000</v>
      </c>
      <c r="X2524" s="16">
        <f t="shared" si="168"/>
        <v>8000</v>
      </c>
      <c r="Y2524" s="1">
        <v>0</v>
      </c>
      <c r="Z2524" s="1" t="str">
        <f t="shared" si="169"/>
        <v>未整改</v>
      </c>
      <c r="AA2524" s="1" t="str">
        <f t="shared" si="170"/>
        <v>未整改</v>
      </c>
      <c r="AC2524" s="3"/>
      <c r="AD2524" s="19" t="e">
        <f>VLOOKUP(H2524,'系统导出（基本表）'!R:R,1,0)</f>
        <v>#N/A</v>
      </c>
      <c r="AE2524" s="16" t="e">
        <f>VLOOKUP(I2524,'系统导出（基本表）'!Q:R,2,0)</f>
        <v>#N/A</v>
      </c>
      <c r="AF2524" s="16" t="e">
        <f>VLOOKUP(J2524,'系统导出（基本表）'!S:T,2,0)</f>
        <v>#N/A</v>
      </c>
      <c r="AG2524" s="16"/>
      <c r="AH2524" s="16"/>
      <c r="AI2524" s="16"/>
    </row>
    <row r="2525" s="1" customFormat="1" ht="19" customHeight="1" spans="2:35">
      <c r="B2525" s="10" t="s">
        <v>103</v>
      </c>
      <c r="C2525" s="10" t="s">
        <v>1790</v>
      </c>
      <c r="D2525" s="10" t="s">
        <v>1791</v>
      </c>
      <c r="E2525" s="10" t="s">
        <v>61</v>
      </c>
      <c r="F2525" s="10" t="s">
        <v>61</v>
      </c>
      <c r="G2525" s="10" t="s">
        <v>46907</v>
      </c>
      <c r="H2525" s="10" t="s">
        <v>46908</v>
      </c>
      <c r="I2525" s="10" t="s">
        <v>46909</v>
      </c>
      <c r="J2525" s="10" t="s">
        <v>46910</v>
      </c>
      <c r="K2525" s="10" t="s">
        <v>4244</v>
      </c>
      <c r="L2525" s="10" t="s">
        <v>4236</v>
      </c>
      <c r="M2525" s="10" t="s">
        <v>46911</v>
      </c>
      <c r="N2525" s="10" t="s">
        <v>61</v>
      </c>
      <c r="O2525" s="10" t="s">
        <v>41353</v>
      </c>
      <c r="P2525" s="10" t="s">
        <v>61</v>
      </c>
      <c r="Q2525" s="10" t="s">
        <v>41658</v>
      </c>
      <c r="R2525" s="10" t="s">
        <v>41658</v>
      </c>
      <c r="S2525" s="15">
        <v>46</v>
      </c>
      <c r="T2525" s="10" t="s">
        <v>46912</v>
      </c>
      <c r="U2525" s="15">
        <v>46</v>
      </c>
      <c r="V2525" s="15">
        <v>46</v>
      </c>
      <c r="W2525" s="16">
        <f t="shared" si="167"/>
        <v>0</v>
      </c>
      <c r="X2525" s="16">
        <f t="shared" si="168"/>
        <v>0</v>
      </c>
      <c r="Y2525" s="1">
        <v>46</v>
      </c>
      <c r="Z2525" s="1" t="str">
        <f t="shared" si="169"/>
        <v>未整改</v>
      </c>
      <c r="AA2525" s="1" t="str">
        <f t="shared" si="170"/>
        <v>已整改</v>
      </c>
      <c r="AC2525" s="3"/>
      <c r="AD2525" s="19" t="e">
        <f>VLOOKUP(H2525,'系统导出（基本表）'!R:R,1,0)</f>
        <v>#N/A</v>
      </c>
      <c r="AE2525" s="16" t="e">
        <f>VLOOKUP(I2525,'系统导出（基本表）'!Q:R,2,0)</f>
        <v>#N/A</v>
      </c>
      <c r="AF2525" s="16" t="e">
        <f>VLOOKUP(J2525,'系统导出（基本表）'!S:T,2,0)</f>
        <v>#N/A</v>
      </c>
      <c r="AG2525" s="16"/>
      <c r="AH2525" s="16"/>
      <c r="AI2525" s="16"/>
    </row>
    <row r="2526" s="2" customFormat="1" ht="19" customHeight="1" spans="1:33">
      <c r="A2526" s="2">
        <v>1</v>
      </c>
      <c r="B2526" s="11" t="s">
        <v>103</v>
      </c>
      <c r="C2526" s="11" t="s">
        <v>921</v>
      </c>
      <c r="D2526" s="11" t="s">
        <v>922</v>
      </c>
      <c r="E2526" s="10" t="s">
        <v>43269</v>
      </c>
      <c r="F2526" s="11" t="s">
        <v>39130</v>
      </c>
      <c r="G2526" s="10" t="s">
        <v>46913</v>
      </c>
      <c r="H2526" s="11" t="s">
        <v>46914</v>
      </c>
      <c r="I2526" s="11" t="s">
        <v>46915</v>
      </c>
      <c r="J2526" s="11" t="s">
        <v>46915</v>
      </c>
      <c r="K2526" s="11" t="s">
        <v>46916</v>
      </c>
      <c r="L2526" s="11" t="s">
        <v>22669</v>
      </c>
      <c r="M2526" s="11" t="s">
        <v>46917</v>
      </c>
      <c r="N2526" s="11" t="s">
        <v>41377</v>
      </c>
      <c r="O2526" s="11" t="s">
        <v>41387</v>
      </c>
      <c r="P2526" s="11" t="s">
        <v>41379</v>
      </c>
      <c r="Q2526" s="11" t="s">
        <v>41658</v>
      </c>
      <c r="R2526" s="11" t="s">
        <v>41658</v>
      </c>
      <c r="S2526" s="17">
        <v>3000</v>
      </c>
      <c r="T2526" s="11" t="s">
        <v>46918</v>
      </c>
      <c r="U2526" s="17">
        <v>3000</v>
      </c>
      <c r="V2526" s="17">
        <v>0</v>
      </c>
      <c r="W2526" s="18">
        <f t="shared" si="167"/>
        <v>3000</v>
      </c>
      <c r="X2526" s="18">
        <f t="shared" si="168"/>
        <v>0</v>
      </c>
      <c r="Y2526" s="2">
        <v>3000</v>
      </c>
      <c r="Z2526" s="2" t="str">
        <f t="shared" si="169"/>
        <v>未整改</v>
      </c>
      <c r="AA2526" s="2" t="str">
        <f t="shared" si="170"/>
        <v>已整改</v>
      </c>
      <c r="AD2526" s="22" t="e">
        <f>VLOOKUP(H2526,'系统导出（基本表）'!R:R,1,0)</f>
        <v>#N/A</v>
      </c>
      <c r="AE2526" s="22" t="e">
        <f>VLOOKUP(I2526,'系统导出（基本表）'!Q:R,2,0)</f>
        <v>#N/A</v>
      </c>
      <c r="AF2526" s="2" t="e">
        <f>VLOOKUP(J2526,'系统导出（基本表）'!S:T,2,0)</f>
        <v>#N/A</v>
      </c>
      <c r="AG2526" s="24"/>
    </row>
    <row r="2527" s="2" customFormat="1" ht="19" customHeight="1" spans="1:33">
      <c r="A2527" s="2">
        <v>1</v>
      </c>
      <c r="B2527" s="11" t="s">
        <v>103</v>
      </c>
      <c r="C2527" s="11" t="s">
        <v>921</v>
      </c>
      <c r="D2527" s="11" t="s">
        <v>922</v>
      </c>
      <c r="E2527" s="10" t="s">
        <v>42136</v>
      </c>
      <c r="F2527" s="11" t="s">
        <v>39025</v>
      </c>
      <c r="G2527" s="10" t="s">
        <v>46919</v>
      </c>
      <c r="H2527" s="11" t="s">
        <v>39929</v>
      </c>
      <c r="I2527" s="11" t="s">
        <v>39928</v>
      </c>
      <c r="J2527" s="11" t="s">
        <v>39928</v>
      </c>
      <c r="K2527" s="11" t="s">
        <v>46916</v>
      </c>
      <c r="L2527" s="11" t="s">
        <v>22669</v>
      </c>
      <c r="M2527" s="11" t="s">
        <v>46917</v>
      </c>
      <c r="N2527" s="11" t="s">
        <v>41377</v>
      </c>
      <c r="O2527" s="11" t="s">
        <v>41387</v>
      </c>
      <c r="P2527" s="11" t="s">
        <v>41449</v>
      </c>
      <c r="Q2527" s="11" t="s">
        <v>41411</v>
      </c>
      <c r="R2527" s="11" t="s">
        <v>41411</v>
      </c>
      <c r="S2527" s="17">
        <v>63</v>
      </c>
      <c r="T2527" s="11" t="s">
        <v>41450</v>
      </c>
      <c r="U2527" s="17">
        <v>0</v>
      </c>
      <c r="V2527" s="17">
        <v>0</v>
      </c>
      <c r="W2527" s="18">
        <f t="shared" si="167"/>
        <v>63</v>
      </c>
      <c r="X2527" s="18">
        <f t="shared" si="168"/>
        <v>63</v>
      </c>
      <c r="Y2527" s="2">
        <v>0</v>
      </c>
      <c r="Z2527" s="2" t="str">
        <f t="shared" si="169"/>
        <v>未整改</v>
      </c>
      <c r="AA2527" s="2" t="str">
        <f t="shared" si="170"/>
        <v>未整改</v>
      </c>
      <c r="AD2527" s="22" t="str">
        <f>VLOOKUP(H2527,'系统导出（基本表）'!R:R,1,0)</f>
        <v>P22511324-0036</v>
      </c>
      <c r="AE2527" s="22" t="str">
        <f>VLOOKUP(I2527,'系统导出（基本表）'!Q:R,2,0)</f>
        <v>P22511324-0036</v>
      </c>
      <c r="AF2527" s="2" t="e">
        <f>VLOOKUP(J2527,'系统导出（基本表）'!S:T,2,0)</f>
        <v>#N/A</v>
      </c>
      <c r="AG2527" s="24">
        <v>63</v>
      </c>
    </row>
    <row r="2528" s="2" customFormat="1" ht="19" customHeight="1" spans="1:33">
      <c r="A2528" s="2">
        <v>1</v>
      </c>
      <c r="B2528" s="11" t="s">
        <v>103</v>
      </c>
      <c r="C2528" s="11" t="s">
        <v>921</v>
      </c>
      <c r="D2528" s="11" t="s">
        <v>922</v>
      </c>
      <c r="E2528" s="10" t="s">
        <v>42413</v>
      </c>
      <c r="F2528" s="11" t="s">
        <v>39206</v>
      </c>
      <c r="G2528" s="10" t="s">
        <v>46920</v>
      </c>
      <c r="H2528" s="11" t="s">
        <v>46921</v>
      </c>
      <c r="I2528" s="11" t="s">
        <v>46922</v>
      </c>
      <c r="J2528" s="11" t="s">
        <v>46923</v>
      </c>
      <c r="K2528" s="11" t="s">
        <v>46916</v>
      </c>
      <c r="L2528" s="11" t="s">
        <v>22669</v>
      </c>
      <c r="M2528" s="11" t="s">
        <v>46917</v>
      </c>
      <c r="N2528" s="11" t="s">
        <v>41377</v>
      </c>
      <c r="O2528" s="11" t="s">
        <v>41387</v>
      </c>
      <c r="P2528" s="11" t="s">
        <v>41449</v>
      </c>
      <c r="Q2528" s="11" t="s">
        <v>41411</v>
      </c>
      <c r="R2528" s="11" t="s">
        <v>41411</v>
      </c>
      <c r="S2528" s="17">
        <v>5906.144901</v>
      </c>
      <c r="T2528" s="11" t="s">
        <v>42004</v>
      </c>
      <c r="U2528" s="17">
        <v>5906.144901</v>
      </c>
      <c r="V2528" s="17">
        <v>0</v>
      </c>
      <c r="W2528" s="18">
        <f t="shared" si="167"/>
        <v>5906.144901</v>
      </c>
      <c r="X2528" s="18">
        <f t="shared" si="168"/>
        <v>0</v>
      </c>
      <c r="Y2528" s="2">
        <v>5906.144901</v>
      </c>
      <c r="Z2528" s="2" t="str">
        <f t="shared" si="169"/>
        <v>未整改</v>
      </c>
      <c r="AA2528" s="2" t="str">
        <f t="shared" si="170"/>
        <v>已整改</v>
      </c>
      <c r="AD2528" s="22" t="e">
        <f>VLOOKUP(H2528,'系统导出（基本表）'!R:R,1,0)</f>
        <v>#N/A</v>
      </c>
      <c r="AE2528" s="22" t="e">
        <f>VLOOKUP(I2528,'系统导出（基本表）'!Q:R,2,0)</f>
        <v>#N/A</v>
      </c>
      <c r="AF2528" s="2" t="e">
        <f>VLOOKUP(J2528,'系统导出（基本表）'!S:T,2,0)</f>
        <v>#N/A</v>
      </c>
      <c r="AG2528" s="24"/>
    </row>
    <row r="2529" s="2" customFormat="1" ht="19" customHeight="1" spans="1:33">
      <c r="A2529" s="2">
        <v>1</v>
      </c>
      <c r="B2529" s="11" t="s">
        <v>103</v>
      </c>
      <c r="C2529" s="11" t="s">
        <v>921</v>
      </c>
      <c r="D2529" s="11" t="s">
        <v>922</v>
      </c>
      <c r="E2529" s="10" t="s">
        <v>42354</v>
      </c>
      <c r="F2529" s="11" t="s">
        <v>38614</v>
      </c>
      <c r="G2529" s="10" t="s">
        <v>46913</v>
      </c>
      <c r="H2529" s="11" t="s">
        <v>46914</v>
      </c>
      <c r="I2529" s="11" t="s">
        <v>46915</v>
      </c>
      <c r="J2529" s="11" t="s">
        <v>46915</v>
      </c>
      <c r="K2529" s="11" t="s">
        <v>46916</v>
      </c>
      <c r="L2529" s="11" t="s">
        <v>22669</v>
      </c>
      <c r="M2529" s="11" t="s">
        <v>46917</v>
      </c>
      <c r="N2529" s="11" t="s">
        <v>41377</v>
      </c>
      <c r="O2529" s="11" t="s">
        <v>41387</v>
      </c>
      <c r="P2529" s="11" t="s">
        <v>41379</v>
      </c>
      <c r="Q2529" s="11" t="s">
        <v>41658</v>
      </c>
      <c r="R2529" s="11" t="s">
        <v>41658</v>
      </c>
      <c r="S2529" s="17">
        <v>12000</v>
      </c>
      <c r="T2529" s="11" t="s">
        <v>46918</v>
      </c>
      <c r="U2529" s="17">
        <v>12000</v>
      </c>
      <c r="V2529" s="17">
        <v>0</v>
      </c>
      <c r="W2529" s="18">
        <f t="shared" si="167"/>
        <v>12000</v>
      </c>
      <c r="X2529" s="18">
        <f t="shared" si="168"/>
        <v>0</v>
      </c>
      <c r="Y2529" s="2">
        <v>12000</v>
      </c>
      <c r="Z2529" s="2" t="str">
        <f t="shared" si="169"/>
        <v>未整改</v>
      </c>
      <c r="AA2529" s="2" t="str">
        <f t="shared" si="170"/>
        <v>已整改</v>
      </c>
      <c r="AD2529" s="22" t="e">
        <f>VLOOKUP(H2529,'系统导出（基本表）'!R:R,1,0)</f>
        <v>#N/A</v>
      </c>
      <c r="AE2529" s="22" t="e">
        <f>VLOOKUP(I2529,'系统导出（基本表）'!Q:R,2,0)</f>
        <v>#N/A</v>
      </c>
      <c r="AF2529" s="2" t="e">
        <f>VLOOKUP(J2529,'系统导出（基本表）'!S:T,2,0)</f>
        <v>#N/A</v>
      </c>
      <c r="AG2529" s="24"/>
    </row>
    <row r="2530" s="2" customFormat="1" ht="19" customHeight="1" spans="1:33">
      <c r="A2530" s="2">
        <v>1</v>
      </c>
      <c r="B2530" s="11" t="s">
        <v>103</v>
      </c>
      <c r="C2530" s="11" t="s">
        <v>921</v>
      </c>
      <c r="D2530" s="11" t="s">
        <v>922</v>
      </c>
      <c r="E2530" s="10" t="s">
        <v>42136</v>
      </c>
      <c r="F2530" s="11" t="s">
        <v>39025</v>
      </c>
      <c r="G2530" s="10" t="s">
        <v>46919</v>
      </c>
      <c r="H2530" s="11" t="s">
        <v>39929</v>
      </c>
      <c r="I2530" s="11" t="s">
        <v>39928</v>
      </c>
      <c r="J2530" s="11" t="s">
        <v>39928</v>
      </c>
      <c r="K2530" s="11" t="s">
        <v>46916</v>
      </c>
      <c r="L2530" s="11" t="s">
        <v>22669</v>
      </c>
      <c r="M2530" s="11" t="s">
        <v>46917</v>
      </c>
      <c r="N2530" s="11" t="s">
        <v>41377</v>
      </c>
      <c r="O2530" s="11" t="s">
        <v>41387</v>
      </c>
      <c r="P2530" s="11" t="s">
        <v>41449</v>
      </c>
      <c r="Q2530" s="11" t="s">
        <v>41373</v>
      </c>
      <c r="R2530" s="11" t="s">
        <v>41373</v>
      </c>
      <c r="S2530" s="17">
        <v>1000</v>
      </c>
      <c r="T2530" s="11" t="s">
        <v>46924</v>
      </c>
      <c r="U2530" s="17">
        <v>1000</v>
      </c>
      <c r="V2530" s="17">
        <v>0</v>
      </c>
      <c r="W2530" s="18">
        <f t="shared" si="167"/>
        <v>1000</v>
      </c>
      <c r="X2530" s="18">
        <f t="shared" si="168"/>
        <v>0</v>
      </c>
      <c r="Y2530" s="2">
        <v>1000</v>
      </c>
      <c r="Z2530" s="2" t="str">
        <f t="shared" si="169"/>
        <v>未整改</v>
      </c>
      <c r="AA2530" s="2" t="str">
        <f t="shared" si="170"/>
        <v>已整改</v>
      </c>
      <c r="AD2530" s="22" t="str">
        <f>VLOOKUP(H2530,'系统导出（基本表）'!R:R,1,0)</f>
        <v>P22511324-0036</v>
      </c>
      <c r="AE2530" s="22" t="str">
        <f>VLOOKUP(I2530,'系统导出（基本表）'!Q:R,2,0)</f>
        <v>P22511324-0036</v>
      </c>
      <c r="AF2530" s="2" t="e">
        <f>VLOOKUP(J2530,'系统导出（基本表）'!S:T,2,0)</f>
        <v>#N/A</v>
      </c>
      <c r="AG2530" s="24"/>
    </row>
    <row r="2531" s="1" customFormat="1" ht="19" customHeight="1" spans="2:35">
      <c r="B2531" s="10" t="s">
        <v>103</v>
      </c>
      <c r="C2531" s="10" t="s">
        <v>921</v>
      </c>
      <c r="D2531" s="10" t="s">
        <v>922</v>
      </c>
      <c r="E2531" s="10" t="s">
        <v>41647</v>
      </c>
      <c r="F2531" s="10" t="s">
        <v>38460</v>
      </c>
      <c r="G2531" s="10" t="s">
        <v>46925</v>
      </c>
      <c r="H2531" s="10" t="s">
        <v>39925</v>
      </c>
      <c r="I2531" s="10" t="s">
        <v>39924</v>
      </c>
      <c r="J2531" s="10" t="s">
        <v>46926</v>
      </c>
      <c r="K2531" s="10" t="s">
        <v>9385</v>
      </c>
      <c r="L2531" s="10" t="s">
        <v>9377</v>
      </c>
      <c r="M2531" s="10" t="s">
        <v>46927</v>
      </c>
      <c r="N2531" s="10" t="s">
        <v>41377</v>
      </c>
      <c r="O2531" s="10" t="s">
        <v>41378</v>
      </c>
      <c r="P2531" s="10" t="s">
        <v>41456</v>
      </c>
      <c r="Q2531" s="10" t="s">
        <v>41411</v>
      </c>
      <c r="R2531" s="10" t="s">
        <v>41411</v>
      </c>
      <c r="S2531" s="15">
        <v>3000</v>
      </c>
      <c r="T2531" s="10" t="s">
        <v>41463</v>
      </c>
      <c r="U2531" s="15">
        <v>0</v>
      </c>
      <c r="V2531" s="15">
        <v>0</v>
      </c>
      <c r="W2531" s="16">
        <f t="shared" si="167"/>
        <v>3000</v>
      </c>
      <c r="X2531" s="16">
        <f t="shared" si="168"/>
        <v>3000</v>
      </c>
      <c r="Y2531" s="1">
        <v>0</v>
      </c>
      <c r="Z2531" s="1" t="str">
        <f t="shared" si="169"/>
        <v>未整改</v>
      </c>
      <c r="AA2531" s="1" t="str">
        <f t="shared" si="170"/>
        <v>未整改</v>
      </c>
      <c r="AC2531" s="3"/>
      <c r="AD2531" s="20" t="str">
        <f>VLOOKUP(H2531,'系统导出（基本表）'!R:R,1,0)</f>
        <v>P15511324-0005</v>
      </c>
      <c r="AE2531" s="23" t="str">
        <f>VLOOKUP(I2531,'系统导出（基本表）'!Q:R,2,0)</f>
        <v>P15511324-0005</v>
      </c>
      <c r="AF2531" s="16" t="e">
        <f>VLOOKUP(J2531,'系统导出（基本表）'!S:T,2,0)</f>
        <v>#N/A</v>
      </c>
      <c r="AG2531" s="23"/>
      <c r="AH2531" s="16">
        <v>3000</v>
      </c>
      <c r="AI2531" s="16"/>
    </row>
    <row r="2532" s="2" customFormat="1" ht="19" customHeight="1" spans="1:33">
      <c r="A2532" s="2">
        <v>1</v>
      </c>
      <c r="B2532" s="11" t="s">
        <v>103</v>
      </c>
      <c r="C2532" s="11" t="s">
        <v>921</v>
      </c>
      <c r="D2532" s="11" t="s">
        <v>922</v>
      </c>
      <c r="E2532" s="10" t="s">
        <v>41630</v>
      </c>
      <c r="F2532" s="11" t="s">
        <v>38460</v>
      </c>
      <c r="G2532" s="10" t="s">
        <v>46925</v>
      </c>
      <c r="H2532" s="11" t="s">
        <v>39925</v>
      </c>
      <c r="I2532" s="11" t="s">
        <v>39924</v>
      </c>
      <c r="J2532" s="11" t="s">
        <v>46926</v>
      </c>
      <c r="K2532" s="11" t="s">
        <v>9385</v>
      </c>
      <c r="L2532" s="11" t="s">
        <v>9378</v>
      </c>
      <c r="M2532" s="11" t="s">
        <v>46927</v>
      </c>
      <c r="N2532" s="11" t="s">
        <v>41377</v>
      </c>
      <c r="O2532" s="11" t="s">
        <v>41387</v>
      </c>
      <c r="P2532" s="11" t="s">
        <v>41456</v>
      </c>
      <c r="Q2532" s="11" t="s">
        <v>41411</v>
      </c>
      <c r="R2532" s="11" t="s">
        <v>41411</v>
      </c>
      <c r="S2532" s="17">
        <v>3000</v>
      </c>
      <c r="T2532" s="11" t="s">
        <v>41411</v>
      </c>
      <c r="U2532" s="17">
        <v>0</v>
      </c>
      <c r="V2532" s="17">
        <v>0</v>
      </c>
      <c r="W2532" s="18">
        <f t="shared" si="167"/>
        <v>3000</v>
      </c>
      <c r="X2532" s="18">
        <f t="shared" si="168"/>
        <v>3000</v>
      </c>
      <c r="Y2532" s="2">
        <v>0</v>
      </c>
      <c r="Z2532" s="2" t="str">
        <f t="shared" si="169"/>
        <v>未整改</v>
      </c>
      <c r="AA2532" s="2" t="str">
        <f t="shared" si="170"/>
        <v>未整改</v>
      </c>
      <c r="AD2532" s="22" t="str">
        <f>VLOOKUP(H2532,'系统导出（基本表）'!R:R,1,0)</f>
        <v>P15511324-0005</v>
      </c>
      <c r="AE2532" s="22" t="str">
        <f>VLOOKUP(I2532,'系统导出（基本表）'!Q:R,2,0)</f>
        <v>P15511324-0005</v>
      </c>
      <c r="AF2532" s="2" t="e">
        <f>VLOOKUP(J2532,'系统导出（基本表）'!S:T,2,0)</f>
        <v>#N/A</v>
      </c>
      <c r="AG2532" s="24">
        <v>3000</v>
      </c>
    </row>
    <row r="2533" s="2" customFormat="1" ht="19" customHeight="1" spans="1:33">
      <c r="A2533" s="2">
        <v>1</v>
      </c>
      <c r="B2533" s="11" t="s">
        <v>103</v>
      </c>
      <c r="C2533" s="11" t="s">
        <v>921</v>
      </c>
      <c r="D2533" s="11" t="s">
        <v>922</v>
      </c>
      <c r="E2533" s="10" t="s">
        <v>41630</v>
      </c>
      <c r="F2533" s="11" t="s">
        <v>38460</v>
      </c>
      <c r="G2533" s="10" t="s">
        <v>46925</v>
      </c>
      <c r="H2533" s="11" t="s">
        <v>39925</v>
      </c>
      <c r="I2533" s="11" t="s">
        <v>39924</v>
      </c>
      <c r="J2533" s="11" t="s">
        <v>46926</v>
      </c>
      <c r="K2533" s="11" t="s">
        <v>9385</v>
      </c>
      <c r="L2533" s="11" t="s">
        <v>9378</v>
      </c>
      <c r="M2533" s="11" t="s">
        <v>46927</v>
      </c>
      <c r="N2533" s="11" t="s">
        <v>41377</v>
      </c>
      <c r="O2533" s="11" t="s">
        <v>41387</v>
      </c>
      <c r="P2533" s="11" t="s">
        <v>41456</v>
      </c>
      <c r="Q2533" s="11" t="s">
        <v>41411</v>
      </c>
      <c r="R2533" s="11" t="s">
        <v>41411</v>
      </c>
      <c r="S2533" s="17">
        <v>400</v>
      </c>
      <c r="T2533" s="11" t="s">
        <v>41411</v>
      </c>
      <c r="U2533" s="17">
        <v>0</v>
      </c>
      <c r="V2533" s="17">
        <v>0</v>
      </c>
      <c r="W2533" s="18">
        <f t="shared" si="167"/>
        <v>400</v>
      </c>
      <c r="X2533" s="18">
        <f t="shared" si="168"/>
        <v>400</v>
      </c>
      <c r="Y2533" s="2">
        <v>0</v>
      </c>
      <c r="Z2533" s="2" t="str">
        <f t="shared" si="169"/>
        <v>未整改</v>
      </c>
      <c r="AA2533" s="2" t="str">
        <f t="shared" si="170"/>
        <v>未整改</v>
      </c>
      <c r="AD2533" s="22" t="str">
        <f>VLOOKUP(H2533,'系统导出（基本表）'!R:R,1,0)</f>
        <v>P15511324-0005</v>
      </c>
      <c r="AE2533" s="22" t="str">
        <f>VLOOKUP(I2533,'系统导出（基本表）'!Q:R,2,0)</f>
        <v>P15511324-0005</v>
      </c>
      <c r="AF2533" s="2" t="e">
        <f>VLOOKUP(J2533,'系统导出（基本表）'!S:T,2,0)</f>
        <v>#N/A</v>
      </c>
      <c r="AG2533" s="24">
        <v>400</v>
      </c>
    </row>
    <row r="2534" s="2" customFormat="1" ht="19" customHeight="1" spans="1:34">
      <c r="A2534" s="2">
        <v>1</v>
      </c>
      <c r="B2534" s="11" t="s">
        <v>103</v>
      </c>
      <c r="C2534" s="11" t="s">
        <v>921</v>
      </c>
      <c r="D2534" s="11" t="s">
        <v>922</v>
      </c>
      <c r="E2534" s="10" t="s">
        <v>43887</v>
      </c>
      <c r="F2534" s="11" t="s">
        <v>39402</v>
      </c>
      <c r="G2534" s="10" t="s">
        <v>46928</v>
      </c>
      <c r="H2534" s="11" t="s">
        <v>39935</v>
      </c>
      <c r="I2534" s="11" t="s">
        <v>39934</v>
      </c>
      <c r="J2534" s="11" t="s">
        <v>39934</v>
      </c>
      <c r="K2534" s="11" t="s">
        <v>9385</v>
      </c>
      <c r="L2534" s="11" t="s">
        <v>9377</v>
      </c>
      <c r="M2534" s="11" t="s">
        <v>46927</v>
      </c>
      <c r="N2534" s="11" t="s">
        <v>41377</v>
      </c>
      <c r="O2534" s="11" t="s">
        <v>41387</v>
      </c>
      <c r="P2534" s="11" t="s">
        <v>41449</v>
      </c>
      <c r="Q2534" s="11" t="s">
        <v>41411</v>
      </c>
      <c r="R2534" s="11" t="s">
        <v>41411</v>
      </c>
      <c r="S2534" s="17">
        <v>430.9855</v>
      </c>
      <c r="T2534" s="11" t="s">
        <v>42004</v>
      </c>
      <c r="U2534" s="17">
        <v>0</v>
      </c>
      <c r="V2534" s="17">
        <v>0</v>
      </c>
      <c r="W2534" s="18">
        <f t="shared" si="167"/>
        <v>430.9855</v>
      </c>
      <c r="X2534" s="18">
        <f t="shared" si="168"/>
        <v>430.9855</v>
      </c>
      <c r="Y2534" s="2">
        <v>0</v>
      </c>
      <c r="Z2534" s="2" t="str">
        <f t="shared" si="169"/>
        <v>未整改</v>
      </c>
      <c r="AA2534" s="2" t="str">
        <f t="shared" si="170"/>
        <v>未整改</v>
      </c>
      <c r="AD2534" s="22" t="str">
        <f>VLOOKUP(H2534,'系统导出（基本表）'!R:R,1,0)</f>
        <v>P22511324-0001</v>
      </c>
      <c r="AE2534" s="22" t="str">
        <f>VLOOKUP(I2534,'系统导出（基本表）'!Q:R,2,0)</f>
        <v>P22511324-0001</v>
      </c>
      <c r="AF2534" s="2" t="e">
        <f>VLOOKUP(J2534,'系统导出（基本表）'!S:T,2,0)</f>
        <v>#N/A</v>
      </c>
      <c r="AG2534" s="22">
        <v>330</v>
      </c>
      <c r="AH2534" s="22">
        <f>VLOOKUP(I2534,导出计数_列Q!A:D,4,0)</f>
        <v>330</v>
      </c>
    </row>
    <row r="2535" s="2" customFormat="1" ht="19" customHeight="1" spans="1:33">
      <c r="A2535" s="2">
        <v>1</v>
      </c>
      <c r="B2535" s="11" t="s">
        <v>103</v>
      </c>
      <c r="C2535" s="11" t="s">
        <v>921</v>
      </c>
      <c r="D2535" s="11" t="s">
        <v>922</v>
      </c>
      <c r="E2535" s="10" t="s">
        <v>41630</v>
      </c>
      <c r="F2535" s="11" t="s">
        <v>38460</v>
      </c>
      <c r="G2535" s="10" t="s">
        <v>46925</v>
      </c>
      <c r="H2535" s="11" t="s">
        <v>39925</v>
      </c>
      <c r="I2535" s="11" t="s">
        <v>39924</v>
      </c>
      <c r="J2535" s="11" t="s">
        <v>46926</v>
      </c>
      <c r="K2535" s="11" t="s">
        <v>9385</v>
      </c>
      <c r="L2535" s="11" t="s">
        <v>9378</v>
      </c>
      <c r="M2535" s="11" t="s">
        <v>46927</v>
      </c>
      <c r="N2535" s="11" t="s">
        <v>41377</v>
      </c>
      <c r="O2535" s="11" t="s">
        <v>41387</v>
      </c>
      <c r="P2535" s="11" t="s">
        <v>41456</v>
      </c>
      <c r="Q2535" s="11" t="s">
        <v>41411</v>
      </c>
      <c r="R2535" s="11" t="s">
        <v>41411</v>
      </c>
      <c r="S2535" s="17">
        <v>4000</v>
      </c>
      <c r="T2535" s="11" t="s">
        <v>41411</v>
      </c>
      <c r="U2535" s="17">
        <v>0</v>
      </c>
      <c r="V2535" s="17">
        <v>0</v>
      </c>
      <c r="W2535" s="18">
        <f t="shared" si="167"/>
        <v>4000</v>
      </c>
      <c r="X2535" s="18">
        <f t="shared" si="168"/>
        <v>4000</v>
      </c>
      <c r="Y2535" s="2">
        <v>0</v>
      </c>
      <c r="Z2535" s="2" t="str">
        <f t="shared" si="169"/>
        <v>未整改</v>
      </c>
      <c r="AA2535" s="2" t="str">
        <f t="shared" si="170"/>
        <v>未整改</v>
      </c>
      <c r="AD2535" s="22" t="str">
        <f>VLOOKUP(H2535,'系统导出（基本表）'!R:R,1,0)</f>
        <v>P15511324-0005</v>
      </c>
      <c r="AE2535" s="22" t="str">
        <f>VLOOKUP(I2535,'系统导出（基本表）'!Q:R,2,0)</f>
        <v>P15511324-0005</v>
      </c>
      <c r="AF2535" s="2" t="e">
        <f>VLOOKUP(J2535,'系统导出（基本表）'!S:T,2,0)</f>
        <v>#N/A</v>
      </c>
      <c r="AG2535" s="24">
        <v>4000</v>
      </c>
    </row>
    <row r="2536" s="1" customFormat="1" ht="19" customHeight="1" spans="2:35">
      <c r="B2536" s="10" t="s">
        <v>103</v>
      </c>
      <c r="C2536" s="10" t="s">
        <v>921</v>
      </c>
      <c r="D2536" s="10" t="s">
        <v>922</v>
      </c>
      <c r="E2536" s="10" t="s">
        <v>41647</v>
      </c>
      <c r="F2536" s="10" t="s">
        <v>38460</v>
      </c>
      <c r="G2536" s="10" t="s">
        <v>46925</v>
      </c>
      <c r="H2536" s="10" t="s">
        <v>39925</v>
      </c>
      <c r="I2536" s="10" t="s">
        <v>39924</v>
      </c>
      <c r="J2536" s="10" t="s">
        <v>46926</v>
      </c>
      <c r="K2536" s="10" t="s">
        <v>9385</v>
      </c>
      <c r="L2536" s="10" t="s">
        <v>9377</v>
      </c>
      <c r="M2536" s="10" t="s">
        <v>46927</v>
      </c>
      <c r="N2536" s="10" t="s">
        <v>41377</v>
      </c>
      <c r="O2536" s="10" t="s">
        <v>41378</v>
      </c>
      <c r="P2536" s="10" t="s">
        <v>41456</v>
      </c>
      <c r="Q2536" s="10" t="s">
        <v>41411</v>
      </c>
      <c r="R2536" s="10" t="s">
        <v>41411</v>
      </c>
      <c r="S2536" s="15">
        <v>4000</v>
      </c>
      <c r="T2536" s="10" t="s">
        <v>41463</v>
      </c>
      <c r="U2536" s="15">
        <v>0</v>
      </c>
      <c r="V2536" s="15">
        <v>0</v>
      </c>
      <c r="W2536" s="16">
        <f t="shared" si="167"/>
        <v>4000</v>
      </c>
      <c r="X2536" s="16">
        <f t="shared" si="168"/>
        <v>4000</v>
      </c>
      <c r="Y2536" s="1">
        <v>0</v>
      </c>
      <c r="Z2536" s="1" t="str">
        <f t="shared" si="169"/>
        <v>未整改</v>
      </c>
      <c r="AA2536" s="1" t="str">
        <f t="shared" si="170"/>
        <v>未整改</v>
      </c>
      <c r="AC2536" s="3"/>
      <c r="AD2536" s="20" t="str">
        <f>VLOOKUP(H2536,'系统导出（基本表）'!R:R,1,0)</f>
        <v>P15511324-0005</v>
      </c>
      <c r="AE2536" s="23" t="str">
        <f>VLOOKUP(I2536,'系统导出（基本表）'!Q:R,2,0)</f>
        <v>P15511324-0005</v>
      </c>
      <c r="AF2536" s="16" t="e">
        <f>VLOOKUP(J2536,'系统导出（基本表）'!S:T,2,0)</f>
        <v>#N/A</v>
      </c>
      <c r="AG2536" s="23"/>
      <c r="AH2536" s="16">
        <v>4000</v>
      </c>
      <c r="AI2536" s="16"/>
    </row>
    <row r="2537" s="1" customFormat="1" ht="19" customHeight="1" spans="2:35">
      <c r="B2537" s="10" t="s">
        <v>103</v>
      </c>
      <c r="C2537" s="10" t="s">
        <v>921</v>
      </c>
      <c r="D2537" s="10" t="s">
        <v>922</v>
      </c>
      <c r="E2537" s="10" t="s">
        <v>61</v>
      </c>
      <c r="F2537" s="10" t="s">
        <v>61</v>
      </c>
      <c r="G2537" s="10" t="s">
        <v>46925</v>
      </c>
      <c r="H2537" s="10" t="s">
        <v>39925</v>
      </c>
      <c r="I2537" s="10" t="s">
        <v>39924</v>
      </c>
      <c r="J2537" s="10" t="s">
        <v>46926</v>
      </c>
      <c r="K2537" s="10" t="s">
        <v>9385</v>
      </c>
      <c r="L2537" s="10" t="s">
        <v>9377</v>
      </c>
      <c r="M2537" s="10" t="s">
        <v>46927</v>
      </c>
      <c r="N2537" s="10" t="s">
        <v>61</v>
      </c>
      <c r="O2537" s="10" t="s">
        <v>41372</v>
      </c>
      <c r="P2537" s="10" t="s">
        <v>61</v>
      </c>
      <c r="Q2537" s="10" t="s">
        <v>41984</v>
      </c>
      <c r="R2537" s="10" t="s">
        <v>41984</v>
      </c>
      <c r="S2537" s="15">
        <v>400</v>
      </c>
      <c r="T2537" s="10" t="s">
        <v>41984</v>
      </c>
      <c r="U2537" s="15">
        <v>0</v>
      </c>
      <c r="V2537" s="15">
        <v>0</v>
      </c>
      <c r="W2537" s="16">
        <f t="shared" si="167"/>
        <v>400</v>
      </c>
      <c r="X2537" s="16">
        <f t="shared" si="168"/>
        <v>400</v>
      </c>
      <c r="Y2537" s="21">
        <v>400</v>
      </c>
      <c r="Z2537" s="1" t="str">
        <f t="shared" si="169"/>
        <v>未整改</v>
      </c>
      <c r="AA2537" s="1" t="str">
        <f t="shared" si="170"/>
        <v>已整改</v>
      </c>
      <c r="AB2537" s="1" t="s">
        <v>46929</v>
      </c>
      <c r="AC2537" s="3">
        <f>S2537-Y2537</f>
        <v>0</v>
      </c>
      <c r="AD2537" s="20" t="str">
        <f>VLOOKUP(H2537,'系统导出（基本表）'!R:R,1,0)</f>
        <v>P15511324-0005</v>
      </c>
      <c r="AE2537" s="23" t="str">
        <f>VLOOKUP(I2537,'系统导出（基本表）'!Q:R,2,0)</f>
        <v>P15511324-0005</v>
      </c>
      <c r="AF2537" s="16" t="e">
        <f>VLOOKUP(J2537,'系统导出（基本表）'!S:T,2,0)</f>
        <v>#N/A</v>
      </c>
      <c r="AG2537" s="23"/>
      <c r="AH2537" s="16"/>
      <c r="AI2537" s="16"/>
    </row>
    <row r="2538" s="1" customFormat="1" ht="19" customHeight="1" spans="2:35">
      <c r="B2538" s="10" t="s">
        <v>103</v>
      </c>
      <c r="C2538" s="10" t="s">
        <v>921</v>
      </c>
      <c r="D2538" s="10" t="s">
        <v>922</v>
      </c>
      <c r="E2538" s="10" t="s">
        <v>61</v>
      </c>
      <c r="F2538" s="10" t="s">
        <v>61</v>
      </c>
      <c r="G2538" s="10" t="s">
        <v>46925</v>
      </c>
      <c r="H2538" s="10" t="s">
        <v>39925</v>
      </c>
      <c r="I2538" s="10" t="s">
        <v>39924</v>
      </c>
      <c r="J2538" s="10" t="s">
        <v>46926</v>
      </c>
      <c r="K2538" s="10" t="s">
        <v>9385</v>
      </c>
      <c r="L2538" s="10" t="s">
        <v>9377</v>
      </c>
      <c r="M2538" s="10" t="s">
        <v>46927</v>
      </c>
      <c r="N2538" s="10" t="s">
        <v>61</v>
      </c>
      <c r="O2538" s="10" t="s">
        <v>41372</v>
      </c>
      <c r="P2538" s="10" t="s">
        <v>61</v>
      </c>
      <c r="Q2538" s="10" t="s">
        <v>41354</v>
      </c>
      <c r="R2538" s="10" t="s">
        <v>41354</v>
      </c>
      <c r="S2538" s="15">
        <v>4000</v>
      </c>
      <c r="T2538" s="10" t="s">
        <v>41902</v>
      </c>
      <c r="U2538" s="15">
        <v>0</v>
      </c>
      <c r="V2538" s="15">
        <v>0</v>
      </c>
      <c r="W2538" s="16">
        <f t="shared" si="167"/>
        <v>4000</v>
      </c>
      <c r="X2538" s="16">
        <f t="shared" si="168"/>
        <v>4000</v>
      </c>
      <c r="Y2538" s="21">
        <v>0</v>
      </c>
      <c r="Z2538" s="1" t="str">
        <f t="shared" si="169"/>
        <v>未整改</v>
      </c>
      <c r="AA2538" s="1" t="str">
        <f t="shared" si="170"/>
        <v>未整改</v>
      </c>
      <c r="AC2538" s="3"/>
      <c r="AD2538" s="20" t="str">
        <f>VLOOKUP(H2538,'系统导出（基本表）'!R:R,1,0)</f>
        <v>P15511324-0005</v>
      </c>
      <c r="AE2538" s="23" t="str">
        <f>VLOOKUP(I2538,'系统导出（基本表）'!Q:R,2,0)</f>
        <v>P15511324-0005</v>
      </c>
      <c r="AF2538" s="16" t="e">
        <f>VLOOKUP(J2538,'系统导出（基本表）'!S:T,2,0)</f>
        <v>#N/A</v>
      </c>
      <c r="AG2538" s="23"/>
      <c r="AH2538" s="16"/>
      <c r="AI2538" s="16"/>
    </row>
    <row r="2539" s="1" customFormat="1" ht="19" customHeight="1" spans="2:35">
      <c r="B2539" s="10" t="s">
        <v>103</v>
      </c>
      <c r="C2539" s="10" t="s">
        <v>921</v>
      </c>
      <c r="D2539" s="10" t="s">
        <v>922</v>
      </c>
      <c r="E2539" s="10" t="s">
        <v>41647</v>
      </c>
      <c r="F2539" s="10" t="s">
        <v>38460</v>
      </c>
      <c r="G2539" s="10" t="s">
        <v>46925</v>
      </c>
      <c r="H2539" s="10" t="s">
        <v>39925</v>
      </c>
      <c r="I2539" s="10" t="s">
        <v>39924</v>
      </c>
      <c r="J2539" s="10" t="s">
        <v>46926</v>
      </c>
      <c r="K2539" s="10" t="s">
        <v>9385</v>
      </c>
      <c r="L2539" s="10" t="s">
        <v>9377</v>
      </c>
      <c r="M2539" s="10" t="s">
        <v>46927</v>
      </c>
      <c r="N2539" s="10" t="s">
        <v>41377</v>
      </c>
      <c r="O2539" s="10" t="s">
        <v>41378</v>
      </c>
      <c r="P2539" s="10" t="s">
        <v>41456</v>
      </c>
      <c r="Q2539" s="10" t="s">
        <v>41411</v>
      </c>
      <c r="R2539" s="10" t="s">
        <v>41411</v>
      </c>
      <c r="S2539" s="15">
        <v>400</v>
      </c>
      <c r="T2539" s="10" t="s">
        <v>41463</v>
      </c>
      <c r="U2539" s="15">
        <v>0</v>
      </c>
      <c r="V2539" s="15">
        <v>0</v>
      </c>
      <c r="W2539" s="16">
        <f t="shared" si="167"/>
        <v>400</v>
      </c>
      <c r="X2539" s="16">
        <f t="shared" si="168"/>
        <v>400</v>
      </c>
      <c r="Y2539" s="1">
        <v>0</v>
      </c>
      <c r="Z2539" s="1" t="str">
        <f t="shared" si="169"/>
        <v>未整改</v>
      </c>
      <c r="AA2539" s="1" t="str">
        <f t="shared" si="170"/>
        <v>未整改</v>
      </c>
      <c r="AC2539" s="3"/>
      <c r="AD2539" s="20" t="str">
        <f>VLOOKUP(H2539,'系统导出（基本表）'!R:R,1,0)</f>
        <v>P15511324-0005</v>
      </c>
      <c r="AE2539" s="23" t="str">
        <f>VLOOKUP(I2539,'系统导出（基本表）'!Q:R,2,0)</f>
        <v>P15511324-0005</v>
      </c>
      <c r="AF2539" s="16" t="e">
        <f>VLOOKUP(J2539,'系统导出（基本表）'!S:T,2,0)</f>
        <v>#N/A</v>
      </c>
      <c r="AG2539" s="23"/>
      <c r="AH2539" s="16">
        <v>400</v>
      </c>
      <c r="AI2539" s="16"/>
    </row>
    <row r="2540" s="1" customFormat="1" ht="19" customHeight="1" spans="2:35">
      <c r="B2540" s="10" t="s">
        <v>103</v>
      </c>
      <c r="C2540" s="10" t="s">
        <v>921</v>
      </c>
      <c r="D2540" s="10" t="s">
        <v>922</v>
      </c>
      <c r="E2540" s="10" t="s">
        <v>61</v>
      </c>
      <c r="F2540" s="10" t="s">
        <v>61</v>
      </c>
      <c r="G2540" s="10" t="s">
        <v>46925</v>
      </c>
      <c r="H2540" s="10" t="s">
        <v>39925</v>
      </c>
      <c r="I2540" s="10" t="s">
        <v>39924</v>
      </c>
      <c r="J2540" s="10" t="s">
        <v>46926</v>
      </c>
      <c r="K2540" s="10" t="s">
        <v>9385</v>
      </c>
      <c r="L2540" s="10" t="s">
        <v>9377</v>
      </c>
      <c r="M2540" s="10" t="s">
        <v>46927</v>
      </c>
      <c r="N2540" s="10" t="s">
        <v>61</v>
      </c>
      <c r="O2540" s="10" t="s">
        <v>41372</v>
      </c>
      <c r="P2540" s="10" t="s">
        <v>61</v>
      </c>
      <c r="Q2540" s="10" t="s">
        <v>41984</v>
      </c>
      <c r="R2540" s="10" t="s">
        <v>41984</v>
      </c>
      <c r="S2540" s="15">
        <v>3000</v>
      </c>
      <c r="T2540" s="10" t="s">
        <v>41984</v>
      </c>
      <c r="U2540" s="15">
        <v>0</v>
      </c>
      <c r="V2540" s="15">
        <v>0</v>
      </c>
      <c r="W2540" s="16">
        <f t="shared" si="167"/>
        <v>3000</v>
      </c>
      <c r="X2540" s="16">
        <f t="shared" si="168"/>
        <v>3000</v>
      </c>
      <c r="Y2540" s="21">
        <v>3000</v>
      </c>
      <c r="Z2540" s="1" t="str">
        <f t="shared" si="169"/>
        <v>未整改</v>
      </c>
      <c r="AA2540" s="1" t="str">
        <f t="shared" si="170"/>
        <v>已整改</v>
      </c>
      <c r="AB2540" s="1" t="s">
        <v>46929</v>
      </c>
      <c r="AC2540" s="3">
        <f>S2540-Y2540</f>
        <v>0</v>
      </c>
      <c r="AD2540" s="20" t="str">
        <f>VLOOKUP(H2540,'系统导出（基本表）'!R:R,1,0)</f>
        <v>P15511324-0005</v>
      </c>
      <c r="AE2540" s="23" t="str">
        <f>VLOOKUP(I2540,'系统导出（基本表）'!Q:R,2,0)</f>
        <v>P15511324-0005</v>
      </c>
      <c r="AF2540" s="16" t="e">
        <f>VLOOKUP(J2540,'系统导出（基本表）'!S:T,2,0)</f>
        <v>#N/A</v>
      </c>
      <c r="AG2540" s="23"/>
      <c r="AH2540" s="16"/>
      <c r="AI2540" s="16"/>
    </row>
    <row r="2541" s="1" customFormat="1" ht="19" customHeight="1" spans="2:35">
      <c r="B2541" s="10" t="s">
        <v>103</v>
      </c>
      <c r="C2541" s="10" t="s">
        <v>921</v>
      </c>
      <c r="D2541" s="10" t="s">
        <v>922</v>
      </c>
      <c r="E2541" s="10" t="s">
        <v>44587</v>
      </c>
      <c r="F2541" s="10" t="s">
        <v>39484</v>
      </c>
      <c r="G2541" s="10" t="s">
        <v>46930</v>
      </c>
      <c r="H2541" s="10" t="s">
        <v>46931</v>
      </c>
      <c r="I2541" s="10" t="s">
        <v>46932</v>
      </c>
      <c r="J2541" s="10" t="s">
        <v>46933</v>
      </c>
      <c r="K2541" s="10" t="s">
        <v>9207</v>
      </c>
      <c r="L2541" s="10" t="s">
        <v>46934</v>
      </c>
      <c r="M2541" s="10" t="s">
        <v>46935</v>
      </c>
      <c r="N2541" s="10" t="s">
        <v>41377</v>
      </c>
      <c r="O2541" s="10" t="s">
        <v>41378</v>
      </c>
      <c r="P2541" s="10" t="s">
        <v>41456</v>
      </c>
      <c r="Q2541" s="10" t="s">
        <v>41411</v>
      </c>
      <c r="R2541" s="10" t="s">
        <v>41411</v>
      </c>
      <c r="S2541" s="15">
        <v>270</v>
      </c>
      <c r="T2541" s="10" t="s">
        <v>41463</v>
      </c>
      <c r="U2541" s="15">
        <v>270</v>
      </c>
      <c r="V2541" s="15">
        <v>270</v>
      </c>
      <c r="W2541" s="16">
        <f t="shared" si="167"/>
        <v>0</v>
      </c>
      <c r="X2541" s="16">
        <f t="shared" si="168"/>
        <v>0</v>
      </c>
      <c r="Y2541" s="1">
        <v>270</v>
      </c>
      <c r="Z2541" s="1" t="str">
        <f t="shared" si="169"/>
        <v>未整改</v>
      </c>
      <c r="AA2541" s="1" t="str">
        <f t="shared" si="170"/>
        <v>已整改</v>
      </c>
      <c r="AC2541" s="3"/>
      <c r="AD2541" s="19" t="e">
        <f>VLOOKUP(H2541,'系统导出（基本表）'!R:R,1,0)</f>
        <v>#N/A</v>
      </c>
      <c r="AE2541" s="16" t="e">
        <f>VLOOKUP(I2541,'系统导出（基本表）'!Q:R,2,0)</f>
        <v>#N/A</v>
      </c>
      <c r="AF2541" s="16" t="e">
        <f>VLOOKUP(J2541,'系统导出（基本表）'!S:T,2,0)</f>
        <v>#N/A</v>
      </c>
      <c r="AG2541" s="16"/>
      <c r="AH2541" s="16"/>
      <c r="AI2541" s="16"/>
    </row>
    <row r="2542" s="1" customFormat="1" ht="19" customHeight="1" spans="2:35">
      <c r="B2542" s="10" t="s">
        <v>103</v>
      </c>
      <c r="C2542" s="10" t="s">
        <v>921</v>
      </c>
      <c r="D2542" s="10" t="s">
        <v>922</v>
      </c>
      <c r="E2542" s="10" t="s">
        <v>61</v>
      </c>
      <c r="F2542" s="10" t="s">
        <v>61</v>
      </c>
      <c r="G2542" s="10" t="s">
        <v>46936</v>
      </c>
      <c r="H2542" s="10" t="s">
        <v>46937</v>
      </c>
      <c r="I2542" s="10" t="s">
        <v>46938</v>
      </c>
      <c r="J2542" s="10" t="s">
        <v>46939</v>
      </c>
      <c r="K2542" s="10" t="s">
        <v>9207</v>
      </c>
      <c r="L2542" s="10" t="s">
        <v>9198</v>
      </c>
      <c r="M2542" s="10" t="s">
        <v>46935</v>
      </c>
      <c r="N2542" s="10" t="s">
        <v>61</v>
      </c>
      <c r="O2542" s="10" t="s">
        <v>41372</v>
      </c>
      <c r="P2542" s="10" t="s">
        <v>61</v>
      </c>
      <c r="Q2542" s="10" t="s">
        <v>41354</v>
      </c>
      <c r="R2542" s="10" t="s">
        <v>41354</v>
      </c>
      <c r="S2542" s="15">
        <v>177.89</v>
      </c>
      <c r="T2542" s="10" t="s">
        <v>41902</v>
      </c>
      <c r="U2542" s="15">
        <v>177.89</v>
      </c>
      <c r="V2542" s="15">
        <v>177.89</v>
      </c>
      <c r="W2542" s="16">
        <f t="shared" si="167"/>
        <v>0</v>
      </c>
      <c r="X2542" s="16">
        <f t="shared" si="168"/>
        <v>0</v>
      </c>
      <c r="Y2542" s="1">
        <v>177.89</v>
      </c>
      <c r="Z2542" s="1" t="str">
        <f t="shared" si="169"/>
        <v>未整改</v>
      </c>
      <c r="AA2542" s="1" t="str">
        <f t="shared" si="170"/>
        <v>已整改</v>
      </c>
      <c r="AB2542" s="1">
        <f>S2542-V2542</f>
        <v>0</v>
      </c>
      <c r="AC2542" s="3"/>
      <c r="AD2542" s="19" t="e">
        <f>VLOOKUP(H2542,'系统导出（基本表）'!R:R,1,0)</f>
        <v>#N/A</v>
      </c>
      <c r="AE2542" s="16" t="e">
        <f>VLOOKUP(I2542,'系统导出（基本表）'!Q:R,2,0)</f>
        <v>#N/A</v>
      </c>
      <c r="AF2542" s="16" t="e">
        <f>VLOOKUP(J2542,'系统导出（基本表）'!S:T,2,0)</f>
        <v>#N/A</v>
      </c>
      <c r="AG2542" s="16"/>
      <c r="AH2542" s="16"/>
      <c r="AI2542" s="16"/>
    </row>
    <row r="2543" s="1" customFormat="1" ht="19" customHeight="1" spans="2:35">
      <c r="B2543" s="10" t="s">
        <v>103</v>
      </c>
      <c r="C2543" s="10" t="s">
        <v>921</v>
      </c>
      <c r="D2543" s="10" t="s">
        <v>922</v>
      </c>
      <c r="E2543" s="10" t="s">
        <v>61</v>
      </c>
      <c r="F2543" s="10" t="s">
        <v>61</v>
      </c>
      <c r="G2543" s="10" t="s">
        <v>46930</v>
      </c>
      <c r="H2543" s="10" t="s">
        <v>46931</v>
      </c>
      <c r="I2543" s="10" t="s">
        <v>46932</v>
      </c>
      <c r="J2543" s="10" t="s">
        <v>46933</v>
      </c>
      <c r="K2543" s="10" t="s">
        <v>9207</v>
      </c>
      <c r="L2543" s="10" t="s">
        <v>46934</v>
      </c>
      <c r="M2543" s="10" t="s">
        <v>46935</v>
      </c>
      <c r="N2543" s="10" t="s">
        <v>61</v>
      </c>
      <c r="O2543" s="10" t="s">
        <v>41372</v>
      </c>
      <c r="P2543" s="10" t="s">
        <v>61</v>
      </c>
      <c r="Q2543" s="10" t="s">
        <v>41354</v>
      </c>
      <c r="R2543" s="10" t="s">
        <v>41354</v>
      </c>
      <c r="S2543" s="15">
        <v>270</v>
      </c>
      <c r="T2543" s="10" t="s">
        <v>41902</v>
      </c>
      <c r="U2543" s="15">
        <v>270</v>
      </c>
      <c r="V2543" s="15">
        <v>270</v>
      </c>
      <c r="W2543" s="16">
        <f t="shared" si="167"/>
        <v>0</v>
      </c>
      <c r="X2543" s="16">
        <f t="shared" si="168"/>
        <v>0</v>
      </c>
      <c r="Y2543" s="1">
        <v>270</v>
      </c>
      <c r="Z2543" s="1" t="str">
        <f t="shared" si="169"/>
        <v>未整改</v>
      </c>
      <c r="AA2543" s="1" t="str">
        <f t="shared" si="170"/>
        <v>已整改</v>
      </c>
      <c r="AB2543" s="1">
        <f>S2543-V2543</f>
        <v>0</v>
      </c>
      <c r="AC2543" s="3"/>
      <c r="AD2543" s="19" t="e">
        <f>VLOOKUP(H2543,'系统导出（基本表）'!R:R,1,0)</f>
        <v>#N/A</v>
      </c>
      <c r="AE2543" s="16" t="e">
        <f>VLOOKUP(I2543,'系统导出（基本表）'!Q:R,2,0)</f>
        <v>#N/A</v>
      </c>
      <c r="AF2543" s="16" t="e">
        <f>VLOOKUP(J2543,'系统导出（基本表）'!S:T,2,0)</f>
        <v>#N/A</v>
      </c>
      <c r="AG2543" s="16"/>
      <c r="AH2543" s="16"/>
      <c r="AI2543" s="16"/>
    </row>
    <row r="2544" s="1" customFormat="1" ht="19" customHeight="1" spans="2:35">
      <c r="B2544" s="10" t="s">
        <v>103</v>
      </c>
      <c r="C2544" s="10" t="s">
        <v>921</v>
      </c>
      <c r="D2544" s="10" t="s">
        <v>922</v>
      </c>
      <c r="E2544" s="10" t="s">
        <v>61</v>
      </c>
      <c r="F2544" s="10" t="s">
        <v>61</v>
      </c>
      <c r="G2544" s="10" t="s">
        <v>46940</v>
      </c>
      <c r="H2544" s="10" t="s">
        <v>46941</v>
      </c>
      <c r="I2544" s="10" t="s">
        <v>46942</v>
      </c>
      <c r="J2544" s="10" t="s">
        <v>46942</v>
      </c>
      <c r="K2544" s="10" t="s">
        <v>9207</v>
      </c>
      <c r="L2544" s="10" t="s">
        <v>9198</v>
      </c>
      <c r="M2544" s="10" t="s">
        <v>46935</v>
      </c>
      <c r="N2544" s="10" t="s">
        <v>61</v>
      </c>
      <c r="O2544" s="10" t="s">
        <v>41372</v>
      </c>
      <c r="P2544" s="10" t="s">
        <v>61</v>
      </c>
      <c r="Q2544" s="10" t="s">
        <v>41354</v>
      </c>
      <c r="R2544" s="10" t="s">
        <v>41354</v>
      </c>
      <c r="S2544" s="15">
        <v>3320.56</v>
      </c>
      <c r="T2544" s="10" t="s">
        <v>41902</v>
      </c>
      <c r="U2544" s="15">
        <v>0</v>
      </c>
      <c r="V2544" s="15">
        <v>0</v>
      </c>
      <c r="W2544" s="16">
        <f t="shared" si="167"/>
        <v>3320.56</v>
      </c>
      <c r="X2544" s="16">
        <f t="shared" si="168"/>
        <v>3320.56</v>
      </c>
      <c r="Y2544" s="21">
        <v>0</v>
      </c>
      <c r="Z2544" s="1" t="str">
        <f t="shared" si="169"/>
        <v>未整改</v>
      </c>
      <c r="AA2544" s="1" t="str">
        <f t="shared" si="170"/>
        <v>未整改</v>
      </c>
      <c r="AC2544" s="3"/>
      <c r="AD2544" s="19" t="e">
        <f>VLOOKUP(H2544,'系统导出（基本表）'!R:R,1,0)</f>
        <v>#N/A</v>
      </c>
      <c r="AE2544" s="16" t="e">
        <f>VLOOKUP(I2544,'系统导出（基本表）'!Q:R,2,0)</f>
        <v>#N/A</v>
      </c>
      <c r="AF2544" s="16" t="e">
        <f>VLOOKUP(J2544,'系统导出（基本表）'!S:T,2,0)</f>
        <v>#N/A</v>
      </c>
      <c r="AG2544" s="16"/>
      <c r="AH2544" s="16"/>
      <c r="AI2544" s="16"/>
    </row>
    <row r="2545" s="1" customFormat="1" ht="19" customHeight="1" spans="2:35">
      <c r="B2545" s="10" t="s">
        <v>103</v>
      </c>
      <c r="C2545" s="10" t="s">
        <v>921</v>
      </c>
      <c r="D2545" s="10" t="s">
        <v>922</v>
      </c>
      <c r="E2545" s="10" t="s">
        <v>46943</v>
      </c>
      <c r="F2545" s="10" t="s">
        <v>46944</v>
      </c>
      <c r="G2545" s="10" t="s">
        <v>46945</v>
      </c>
      <c r="H2545" s="10" t="s">
        <v>46946</v>
      </c>
      <c r="I2545" s="10" t="s">
        <v>46942</v>
      </c>
      <c r="J2545" s="10" t="s">
        <v>46942</v>
      </c>
      <c r="K2545" s="10" t="s">
        <v>9207</v>
      </c>
      <c r="L2545" s="10" t="s">
        <v>46934</v>
      </c>
      <c r="M2545" s="10" t="s">
        <v>46935</v>
      </c>
      <c r="N2545" s="10" t="s">
        <v>41377</v>
      </c>
      <c r="O2545" s="10" t="s">
        <v>41378</v>
      </c>
      <c r="P2545" s="10" t="s">
        <v>41456</v>
      </c>
      <c r="Q2545" s="10" t="s">
        <v>41411</v>
      </c>
      <c r="R2545" s="10" t="s">
        <v>41411</v>
      </c>
      <c r="S2545" s="15">
        <v>3320.56</v>
      </c>
      <c r="T2545" s="10" t="s">
        <v>41463</v>
      </c>
      <c r="U2545" s="15">
        <v>6641.12</v>
      </c>
      <c r="V2545" s="15">
        <v>0</v>
      </c>
      <c r="W2545" s="16">
        <f t="shared" si="167"/>
        <v>3320.56</v>
      </c>
      <c r="X2545" s="16">
        <f t="shared" si="168"/>
        <v>-3320.56</v>
      </c>
      <c r="Y2545" s="1">
        <v>6641.12</v>
      </c>
      <c r="Z2545" s="1" t="str">
        <f t="shared" si="169"/>
        <v>未整改</v>
      </c>
      <c r="AA2545" s="1" t="str">
        <f t="shared" si="170"/>
        <v>已整改</v>
      </c>
      <c r="AC2545" s="3"/>
      <c r="AD2545" s="19" t="e">
        <f>VLOOKUP(H2545,'系统导出（基本表）'!R:R,1,0)</f>
        <v>#N/A</v>
      </c>
      <c r="AE2545" s="16" t="e">
        <f>VLOOKUP(I2545,'系统导出（基本表）'!Q:R,2,0)</f>
        <v>#N/A</v>
      </c>
      <c r="AF2545" s="16" t="e">
        <f>VLOOKUP(J2545,'系统导出（基本表）'!S:T,2,0)</f>
        <v>#N/A</v>
      </c>
      <c r="AG2545" s="16"/>
      <c r="AH2545" s="16"/>
      <c r="AI2545" s="16"/>
    </row>
    <row r="2546" s="2" customFormat="1" ht="19" customHeight="1" spans="1:33">
      <c r="A2546" s="2">
        <v>1</v>
      </c>
      <c r="B2546" s="11" t="s">
        <v>103</v>
      </c>
      <c r="C2546" s="11" t="s">
        <v>921</v>
      </c>
      <c r="D2546" s="11" t="s">
        <v>922</v>
      </c>
      <c r="E2546" s="10" t="s">
        <v>42963</v>
      </c>
      <c r="F2546" s="11" t="s">
        <v>39177</v>
      </c>
      <c r="G2546" s="10" t="s">
        <v>46947</v>
      </c>
      <c r="H2546" s="11" t="s">
        <v>46948</v>
      </c>
      <c r="I2546" s="11" t="s">
        <v>46949</v>
      </c>
      <c r="J2546" s="11" t="s">
        <v>46949</v>
      </c>
      <c r="K2546" s="11" t="s">
        <v>31654</v>
      </c>
      <c r="L2546" s="11" t="s">
        <v>46950</v>
      </c>
      <c r="M2546" s="11" t="s">
        <v>46951</v>
      </c>
      <c r="N2546" s="11" t="s">
        <v>41377</v>
      </c>
      <c r="O2546" s="11" t="s">
        <v>41387</v>
      </c>
      <c r="P2546" s="11" t="s">
        <v>41449</v>
      </c>
      <c r="Q2546" s="11" t="s">
        <v>41411</v>
      </c>
      <c r="R2546" s="11" t="s">
        <v>41411</v>
      </c>
      <c r="S2546" s="17">
        <v>143.2</v>
      </c>
      <c r="T2546" s="11" t="s">
        <v>41450</v>
      </c>
      <c r="U2546" s="17">
        <v>94.7837</v>
      </c>
      <c r="V2546" s="17">
        <v>0</v>
      </c>
      <c r="W2546" s="18">
        <f t="shared" si="167"/>
        <v>143.2</v>
      </c>
      <c r="X2546" s="18">
        <f t="shared" si="168"/>
        <v>48.4163</v>
      </c>
      <c r="Y2546" s="2">
        <v>94.7837</v>
      </c>
      <c r="Z2546" s="2" t="str">
        <f t="shared" si="169"/>
        <v>未整改</v>
      </c>
      <c r="AA2546" s="2" t="str">
        <f t="shared" si="170"/>
        <v>未整改</v>
      </c>
      <c r="AD2546" s="22" t="e">
        <f>VLOOKUP(H2546,'系统导出（基本表）'!R:R,1,0)</f>
        <v>#N/A</v>
      </c>
      <c r="AE2546" s="22" t="e">
        <f>VLOOKUP(I2546,'系统导出（基本表）'!Q:R,2,0)</f>
        <v>#N/A</v>
      </c>
      <c r="AF2546" s="2" t="e">
        <f>VLOOKUP(J2546,'系统导出（基本表）'!S:T,2,0)</f>
        <v>#N/A</v>
      </c>
      <c r="AG2546" s="24"/>
    </row>
    <row r="2547" s="2" customFormat="1" ht="19" customHeight="1" spans="1:33">
      <c r="A2547" s="2">
        <v>1</v>
      </c>
      <c r="B2547" s="11" t="s">
        <v>103</v>
      </c>
      <c r="C2547" s="11" t="s">
        <v>921</v>
      </c>
      <c r="D2547" s="11" t="s">
        <v>922</v>
      </c>
      <c r="E2547" s="10" t="s">
        <v>42735</v>
      </c>
      <c r="F2547" s="11" t="s">
        <v>38885</v>
      </c>
      <c r="G2547" s="10" t="s">
        <v>10031</v>
      </c>
      <c r="H2547" s="11" t="s">
        <v>10022</v>
      </c>
      <c r="I2547" s="11" t="s">
        <v>10021</v>
      </c>
      <c r="J2547" s="11" t="s">
        <v>10021</v>
      </c>
      <c r="K2547" s="11" t="s">
        <v>10030</v>
      </c>
      <c r="L2547" s="11" t="s">
        <v>10020</v>
      </c>
      <c r="M2547" s="11" t="s">
        <v>46952</v>
      </c>
      <c r="N2547" s="11" t="s">
        <v>41377</v>
      </c>
      <c r="O2547" s="11" t="s">
        <v>41387</v>
      </c>
      <c r="P2547" s="11" t="s">
        <v>41449</v>
      </c>
      <c r="Q2547" s="11" t="s">
        <v>41411</v>
      </c>
      <c r="R2547" s="11" t="s">
        <v>41411</v>
      </c>
      <c r="S2547" s="17">
        <v>31.494655</v>
      </c>
      <c r="T2547" s="11" t="s">
        <v>42004</v>
      </c>
      <c r="U2547" s="17">
        <v>0</v>
      </c>
      <c r="V2547" s="17">
        <v>0</v>
      </c>
      <c r="W2547" s="18">
        <f t="shared" si="167"/>
        <v>31.494655</v>
      </c>
      <c r="X2547" s="18">
        <f t="shared" si="168"/>
        <v>31.494655</v>
      </c>
      <c r="Y2547" s="2">
        <v>0</v>
      </c>
      <c r="Z2547" s="2" t="str">
        <f t="shared" si="169"/>
        <v>未整改</v>
      </c>
      <c r="AA2547" s="2" t="str">
        <f t="shared" si="170"/>
        <v>未整改</v>
      </c>
      <c r="AD2547" s="22" t="e">
        <f>VLOOKUP(H2547,'系统导出（基本表）'!R:R,1,0)</f>
        <v>#N/A</v>
      </c>
      <c r="AE2547" s="22" t="e">
        <f>VLOOKUP(I2547,'系统导出（基本表）'!Q:R,2,0)</f>
        <v>#N/A</v>
      </c>
      <c r="AF2547" s="2" t="e">
        <f>VLOOKUP(J2547,'系统导出（基本表）'!S:T,2,0)</f>
        <v>#N/A</v>
      </c>
      <c r="AG2547" s="24"/>
    </row>
    <row r="2548" s="1" customFormat="1" ht="19" customHeight="1" spans="2:35">
      <c r="B2548" s="10" t="s">
        <v>103</v>
      </c>
      <c r="C2548" s="10" t="s">
        <v>1707</v>
      </c>
      <c r="D2548" s="10" t="s">
        <v>1708</v>
      </c>
      <c r="E2548" s="10" t="s">
        <v>42983</v>
      </c>
      <c r="F2548" s="10" t="s">
        <v>42984</v>
      </c>
      <c r="G2548" s="10" t="s">
        <v>46953</v>
      </c>
      <c r="H2548" s="10" t="s">
        <v>46954</v>
      </c>
      <c r="I2548" s="10" t="s">
        <v>46955</v>
      </c>
      <c r="J2548" s="10" t="s">
        <v>46956</v>
      </c>
      <c r="K2548" s="10" t="s">
        <v>46957</v>
      </c>
      <c r="L2548" s="10" t="s">
        <v>46958</v>
      </c>
      <c r="M2548" s="10" t="s">
        <v>46959</v>
      </c>
      <c r="N2548" s="10" t="s">
        <v>41377</v>
      </c>
      <c r="O2548" s="10" t="s">
        <v>41378</v>
      </c>
      <c r="P2548" s="10" t="s">
        <v>41456</v>
      </c>
      <c r="Q2548" s="10" t="s">
        <v>41411</v>
      </c>
      <c r="R2548" s="10" t="s">
        <v>41411</v>
      </c>
      <c r="S2548" s="15">
        <v>835.56</v>
      </c>
      <c r="T2548" s="10" t="s">
        <v>41463</v>
      </c>
      <c r="U2548" s="15">
        <v>0</v>
      </c>
      <c r="V2548" s="15">
        <v>0</v>
      </c>
      <c r="W2548" s="16">
        <f t="shared" si="167"/>
        <v>835.56</v>
      </c>
      <c r="X2548" s="16">
        <f t="shared" si="168"/>
        <v>835.56</v>
      </c>
      <c r="Y2548" s="1">
        <v>0</v>
      </c>
      <c r="Z2548" s="1" t="str">
        <f t="shared" si="169"/>
        <v>未整改</v>
      </c>
      <c r="AA2548" s="1" t="str">
        <f t="shared" si="170"/>
        <v>未整改</v>
      </c>
      <c r="AC2548" s="3"/>
      <c r="AD2548" s="19" t="e">
        <f>VLOOKUP(H2548,'系统导出（基本表）'!R:R,1,0)</f>
        <v>#N/A</v>
      </c>
      <c r="AE2548" s="16" t="e">
        <f>VLOOKUP(I2548,'系统导出（基本表）'!Q:R,2,0)</f>
        <v>#N/A</v>
      </c>
      <c r="AF2548" s="16" t="e">
        <f>VLOOKUP(J2548,'系统导出（基本表）'!S:T,2,0)</f>
        <v>#N/A</v>
      </c>
      <c r="AG2548" s="16"/>
      <c r="AH2548" s="16"/>
      <c r="AI2548" s="16"/>
    </row>
    <row r="2549" s="1" customFormat="1" ht="19" customHeight="1" spans="2:35">
      <c r="B2549" s="10" t="s">
        <v>103</v>
      </c>
      <c r="C2549" s="10" t="s">
        <v>1707</v>
      </c>
      <c r="D2549" s="10" t="s">
        <v>1708</v>
      </c>
      <c r="E2549" s="10" t="s">
        <v>61</v>
      </c>
      <c r="F2549" s="10" t="s">
        <v>61</v>
      </c>
      <c r="G2549" s="10" t="s">
        <v>46953</v>
      </c>
      <c r="H2549" s="10" t="s">
        <v>46954</v>
      </c>
      <c r="I2549" s="10" t="s">
        <v>46955</v>
      </c>
      <c r="J2549" s="10" t="s">
        <v>46956</v>
      </c>
      <c r="K2549" s="10" t="s">
        <v>46957</v>
      </c>
      <c r="L2549" s="10" t="s">
        <v>46958</v>
      </c>
      <c r="M2549" s="10" t="s">
        <v>46959</v>
      </c>
      <c r="N2549" s="10" t="s">
        <v>61</v>
      </c>
      <c r="O2549" s="10" t="s">
        <v>41372</v>
      </c>
      <c r="P2549" s="10" t="s">
        <v>61</v>
      </c>
      <c r="Q2549" s="10" t="s">
        <v>41411</v>
      </c>
      <c r="R2549" s="10" t="s">
        <v>41411</v>
      </c>
      <c r="S2549" s="15">
        <v>835.56</v>
      </c>
      <c r="T2549" s="10" t="s">
        <v>41412</v>
      </c>
      <c r="U2549" s="15">
        <v>835.56</v>
      </c>
      <c r="V2549" s="15">
        <v>835.56</v>
      </c>
      <c r="W2549" s="16">
        <f t="shared" si="167"/>
        <v>0</v>
      </c>
      <c r="X2549" s="16">
        <f t="shared" si="168"/>
        <v>0</v>
      </c>
      <c r="Y2549" s="1">
        <v>835.56</v>
      </c>
      <c r="Z2549" s="1" t="str">
        <f t="shared" si="169"/>
        <v>未整改</v>
      </c>
      <c r="AA2549" s="1" t="str">
        <f t="shared" si="170"/>
        <v>已整改</v>
      </c>
      <c r="AC2549" s="3"/>
      <c r="AD2549" s="19" t="e">
        <f>VLOOKUP(H2549,'系统导出（基本表）'!R:R,1,0)</f>
        <v>#N/A</v>
      </c>
      <c r="AE2549" s="16" t="e">
        <f>VLOOKUP(I2549,'系统导出（基本表）'!Q:R,2,0)</f>
        <v>#N/A</v>
      </c>
      <c r="AF2549" s="16" t="e">
        <f>VLOOKUP(J2549,'系统导出（基本表）'!S:T,2,0)</f>
        <v>#N/A</v>
      </c>
      <c r="AG2549" s="16"/>
      <c r="AH2549" s="16"/>
      <c r="AI2549" s="16"/>
    </row>
    <row r="2550" s="1" customFormat="1" ht="19" customHeight="1" spans="2:35">
      <c r="B2550" s="10" t="s">
        <v>103</v>
      </c>
      <c r="C2550" s="10" t="s">
        <v>1707</v>
      </c>
      <c r="D2550" s="10" t="s">
        <v>1708</v>
      </c>
      <c r="E2550" s="10" t="s">
        <v>42973</v>
      </c>
      <c r="F2550" s="10" t="s">
        <v>39933</v>
      </c>
      <c r="G2550" s="10" t="s">
        <v>46960</v>
      </c>
      <c r="H2550" s="10" t="s">
        <v>46961</v>
      </c>
      <c r="I2550" s="10" t="s">
        <v>46962</v>
      </c>
      <c r="J2550" s="10" t="s">
        <v>46963</v>
      </c>
      <c r="K2550" s="10" t="s">
        <v>2036</v>
      </c>
      <c r="L2550" s="10" t="s">
        <v>46964</v>
      </c>
      <c r="M2550" s="10" t="s">
        <v>46965</v>
      </c>
      <c r="N2550" s="10" t="s">
        <v>41377</v>
      </c>
      <c r="O2550" s="10" t="s">
        <v>41378</v>
      </c>
      <c r="P2550" s="10" t="s">
        <v>41456</v>
      </c>
      <c r="Q2550" s="10" t="s">
        <v>41411</v>
      </c>
      <c r="R2550" s="10" t="s">
        <v>41411</v>
      </c>
      <c r="S2550" s="15">
        <v>1048.9</v>
      </c>
      <c r="T2550" s="10" t="s">
        <v>41463</v>
      </c>
      <c r="U2550" s="15">
        <v>0</v>
      </c>
      <c r="V2550" s="15">
        <v>0</v>
      </c>
      <c r="W2550" s="16">
        <f t="shared" si="167"/>
        <v>1048.9</v>
      </c>
      <c r="X2550" s="16">
        <f t="shared" si="168"/>
        <v>1048.9</v>
      </c>
      <c r="Y2550" s="1">
        <v>0</v>
      </c>
      <c r="Z2550" s="1" t="str">
        <f t="shared" si="169"/>
        <v>未整改</v>
      </c>
      <c r="AA2550" s="1" t="str">
        <f t="shared" si="170"/>
        <v>未整改</v>
      </c>
      <c r="AC2550" s="3"/>
      <c r="AD2550" s="19" t="e">
        <f>VLOOKUP(H2550,'系统导出（基本表）'!R:R,1,0)</f>
        <v>#N/A</v>
      </c>
      <c r="AE2550" s="16" t="e">
        <f>VLOOKUP(I2550,'系统导出（基本表）'!Q:R,2,0)</f>
        <v>#N/A</v>
      </c>
      <c r="AF2550" s="16" t="e">
        <f>VLOOKUP(J2550,'系统导出（基本表）'!S:T,2,0)</f>
        <v>#N/A</v>
      </c>
      <c r="AG2550" s="16"/>
      <c r="AH2550" s="16"/>
      <c r="AI2550" s="16"/>
    </row>
    <row r="2551" s="1" customFormat="1" ht="19" customHeight="1" spans="2:35">
      <c r="B2551" s="10" t="s">
        <v>103</v>
      </c>
      <c r="C2551" s="10" t="s">
        <v>1707</v>
      </c>
      <c r="D2551" s="10" t="s">
        <v>1708</v>
      </c>
      <c r="E2551" s="10" t="s">
        <v>61</v>
      </c>
      <c r="F2551" s="10" t="s">
        <v>61</v>
      </c>
      <c r="G2551" s="10" t="s">
        <v>46966</v>
      </c>
      <c r="H2551" s="10" t="s">
        <v>46967</v>
      </c>
      <c r="I2551" s="10" t="s">
        <v>46968</v>
      </c>
      <c r="J2551" s="10" t="s">
        <v>46969</v>
      </c>
      <c r="K2551" s="10" t="s">
        <v>46970</v>
      </c>
      <c r="L2551" s="10" t="s">
        <v>46971</v>
      </c>
      <c r="M2551" s="10" t="s">
        <v>46972</v>
      </c>
      <c r="N2551" s="10" t="s">
        <v>61</v>
      </c>
      <c r="O2551" s="10" t="s">
        <v>41372</v>
      </c>
      <c r="P2551" s="10" t="s">
        <v>61</v>
      </c>
      <c r="Q2551" s="10" t="s">
        <v>41354</v>
      </c>
      <c r="R2551" s="10" t="s">
        <v>41354</v>
      </c>
      <c r="S2551" s="15">
        <v>553.01</v>
      </c>
      <c r="T2551" s="10" t="s">
        <v>41902</v>
      </c>
      <c r="U2551" s="15">
        <v>553.01</v>
      </c>
      <c r="V2551" s="15">
        <v>553.01</v>
      </c>
      <c r="W2551" s="16">
        <f t="shared" si="167"/>
        <v>0</v>
      </c>
      <c r="X2551" s="16">
        <f t="shared" si="168"/>
        <v>0</v>
      </c>
      <c r="Y2551" s="1">
        <v>553.01</v>
      </c>
      <c r="Z2551" s="1" t="str">
        <f t="shared" si="169"/>
        <v>未整改</v>
      </c>
      <c r="AA2551" s="1" t="str">
        <f t="shared" si="170"/>
        <v>已整改</v>
      </c>
      <c r="AB2551" s="1">
        <f>S2551-V2551</f>
        <v>0</v>
      </c>
      <c r="AC2551" s="3"/>
      <c r="AD2551" s="19" t="e">
        <f>VLOOKUP(H2551,'系统导出（基本表）'!R:R,1,0)</f>
        <v>#N/A</v>
      </c>
      <c r="AE2551" s="16" t="e">
        <f>VLOOKUP(I2551,'系统导出（基本表）'!Q:R,2,0)</f>
        <v>#N/A</v>
      </c>
      <c r="AF2551" s="16" t="e">
        <f>VLOOKUP(J2551,'系统导出（基本表）'!S:T,2,0)</f>
        <v>#N/A</v>
      </c>
      <c r="AG2551" s="16"/>
      <c r="AH2551" s="16"/>
      <c r="AI2551" s="16"/>
    </row>
    <row r="2552" s="1" customFormat="1" ht="19" customHeight="1" spans="2:35">
      <c r="B2552" s="10" t="s">
        <v>103</v>
      </c>
      <c r="C2552" s="10" t="s">
        <v>1707</v>
      </c>
      <c r="D2552" s="10" t="s">
        <v>1708</v>
      </c>
      <c r="E2552" s="10" t="s">
        <v>44548</v>
      </c>
      <c r="F2552" s="10" t="s">
        <v>39276</v>
      </c>
      <c r="G2552" s="10" t="s">
        <v>46966</v>
      </c>
      <c r="H2552" s="10" t="s">
        <v>46967</v>
      </c>
      <c r="I2552" s="10" t="s">
        <v>46968</v>
      </c>
      <c r="J2552" s="10" t="s">
        <v>46969</v>
      </c>
      <c r="K2552" s="10" t="s">
        <v>46970</v>
      </c>
      <c r="L2552" s="10" t="s">
        <v>46971</v>
      </c>
      <c r="M2552" s="10" t="s">
        <v>46972</v>
      </c>
      <c r="N2552" s="10" t="s">
        <v>41377</v>
      </c>
      <c r="O2552" s="10" t="s">
        <v>41378</v>
      </c>
      <c r="P2552" s="10" t="s">
        <v>41456</v>
      </c>
      <c r="Q2552" s="10" t="s">
        <v>41411</v>
      </c>
      <c r="R2552" s="10" t="s">
        <v>41411</v>
      </c>
      <c r="S2552" s="15">
        <v>553.01</v>
      </c>
      <c r="T2552" s="10" t="s">
        <v>41463</v>
      </c>
      <c r="U2552" s="15">
        <v>553.01</v>
      </c>
      <c r="V2552" s="15">
        <v>553.01</v>
      </c>
      <c r="W2552" s="16">
        <f t="shared" si="167"/>
        <v>0</v>
      </c>
      <c r="X2552" s="16">
        <f t="shared" si="168"/>
        <v>0</v>
      </c>
      <c r="Y2552" s="1">
        <v>553.01</v>
      </c>
      <c r="Z2552" s="1" t="str">
        <f t="shared" si="169"/>
        <v>未整改</v>
      </c>
      <c r="AA2552" s="1" t="str">
        <f t="shared" si="170"/>
        <v>已整改</v>
      </c>
      <c r="AC2552" s="3"/>
      <c r="AD2552" s="19" t="e">
        <f>VLOOKUP(H2552,'系统导出（基本表）'!R:R,1,0)</f>
        <v>#N/A</v>
      </c>
      <c r="AE2552" s="16" t="e">
        <f>VLOOKUP(I2552,'系统导出（基本表）'!Q:R,2,0)</f>
        <v>#N/A</v>
      </c>
      <c r="AF2552" s="16" t="e">
        <f>VLOOKUP(J2552,'系统导出（基本表）'!S:T,2,0)</f>
        <v>#N/A</v>
      </c>
      <c r="AG2552" s="16"/>
      <c r="AH2552" s="16"/>
      <c r="AI2552" s="16"/>
    </row>
    <row r="2553" s="2" customFormat="1" ht="19" customHeight="1" spans="1:33">
      <c r="A2553" s="2">
        <v>1</v>
      </c>
      <c r="B2553" s="11" t="s">
        <v>103</v>
      </c>
      <c r="C2553" s="11" t="s">
        <v>1707</v>
      </c>
      <c r="D2553" s="11" t="s">
        <v>1708</v>
      </c>
      <c r="E2553" s="10" t="s">
        <v>42486</v>
      </c>
      <c r="F2553" s="11" t="s">
        <v>42487</v>
      </c>
      <c r="G2553" s="10" t="s">
        <v>46973</v>
      </c>
      <c r="H2553" s="11" t="s">
        <v>46974</v>
      </c>
      <c r="I2553" s="11" t="s">
        <v>46975</v>
      </c>
      <c r="J2553" s="11" t="s">
        <v>46976</v>
      </c>
      <c r="K2553" s="11" t="s">
        <v>10658</v>
      </c>
      <c r="L2553" s="11" t="s">
        <v>13775</v>
      </c>
      <c r="M2553" s="11" t="s">
        <v>46977</v>
      </c>
      <c r="N2553" s="11" t="s">
        <v>41377</v>
      </c>
      <c r="O2553" s="11" t="s">
        <v>41387</v>
      </c>
      <c r="P2553" s="11" t="s">
        <v>41456</v>
      </c>
      <c r="Q2553" s="11" t="s">
        <v>41411</v>
      </c>
      <c r="R2553" s="11" t="s">
        <v>41411</v>
      </c>
      <c r="S2553" s="17">
        <v>1244.97</v>
      </c>
      <c r="T2553" s="11" t="s">
        <v>41411</v>
      </c>
      <c r="U2553" s="17">
        <v>0</v>
      </c>
      <c r="V2553" s="17">
        <v>0</v>
      </c>
      <c r="W2553" s="18">
        <f t="shared" si="167"/>
        <v>1244.97</v>
      </c>
      <c r="X2553" s="18">
        <f t="shared" si="168"/>
        <v>1244.97</v>
      </c>
      <c r="Y2553" s="2">
        <v>0</v>
      </c>
      <c r="Z2553" s="2" t="str">
        <f t="shared" si="169"/>
        <v>未整改</v>
      </c>
      <c r="AA2553" s="2" t="str">
        <f t="shared" si="170"/>
        <v>未整改</v>
      </c>
      <c r="AD2553" s="22" t="e">
        <f>VLOOKUP(H2553,'系统导出（基本表）'!R:R,1,0)</f>
        <v>#N/A</v>
      </c>
      <c r="AE2553" s="22" t="e">
        <f>VLOOKUP(I2553,'系统导出（基本表）'!Q:R,2,0)</f>
        <v>#N/A</v>
      </c>
      <c r="AF2553" s="2" t="e">
        <f>VLOOKUP(J2553,'系统导出（基本表）'!S:T,2,0)</f>
        <v>#N/A</v>
      </c>
      <c r="AG2553" s="24"/>
    </row>
    <row r="2554" s="2" customFormat="1" ht="19" customHeight="1" spans="1:33">
      <c r="A2554" s="2">
        <v>1</v>
      </c>
      <c r="B2554" s="11" t="s">
        <v>103</v>
      </c>
      <c r="C2554" s="11" t="s">
        <v>1707</v>
      </c>
      <c r="D2554" s="11" t="s">
        <v>1708</v>
      </c>
      <c r="E2554" s="10" t="s">
        <v>41604</v>
      </c>
      <c r="F2554" s="11" t="s">
        <v>41605</v>
      </c>
      <c r="G2554" s="10" t="s">
        <v>46978</v>
      </c>
      <c r="H2554" s="11" t="s">
        <v>46979</v>
      </c>
      <c r="I2554" s="11" t="s">
        <v>46980</v>
      </c>
      <c r="J2554" s="11" t="s">
        <v>46981</v>
      </c>
      <c r="K2554" s="11" t="s">
        <v>10658</v>
      </c>
      <c r="L2554" s="11" t="s">
        <v>13775</v>
      </c>
      <c r="M2554" s="11" t="s">
        <v>46977</v>
      </c>
      <c r="N2554" s="11" t="s">
        <v>41377</v>
      </c>
      <c r="O2554" s="11" t="s">
        <v>41387</v>
      </c>
      <c r="P2554" s="11" t="s">
        <v>41456</v>
      </c>
      <c r="Q2554" s="11" t="s">
        <v>41411</v>
      </c>
      <c r="R2554" s="11" t="s">
        <v>41411</v>
      </c>
      <c r="S2554" s="17">
        <v>2200</v>
      </c>
      <c r="T2554" s="11" t="s">
        <v>41411</v>
      </c>
      <c r="U2554" s="17">
        <v>0</v>
      </c>
      <c r="V2554" s="17">
        <v>0</v>
      </c>
      <c r="W2554" s="18">
        <f t="shared" si="167"/>
        <v>2200</v>
      </c>
      <c r="X2554" s="18">
        <f t="shared" si="168"/>
        <v>2200</v>
      </c>
      <c r="Y2554" s="2">
        <v>0</v>
      </c>
      <c r="Z2554" s="2" t="str">
        <f t="shared" si="169"/>
        <v>未整改</v>
      </c>
      <c r="AA2554" s="2" t="str">
        <f t="shared" si="170"/>
        <v>未整改</v>
      </c>
      <c r="AD2554" s="22" t="e">
        <f>VLOOKUP(H2554,'系统导出（基本表）'!R:R,1,0)</f>
        <v>#N/A</v>
      </c>
      <c r="AE2554" s="22" t="e">
        <f>VLOOKUP(I2554,'系统导出（基本表）'!Q:R,2,0)</f>
        <v>#N/A</v>
      </c>
      <c r="AF2554" s="2" t="e">
        <f>VLOOKUP(J2554,'系统导出（基本表）'!S:T,2,0)</f>
        <v>#N/A</v>
      </c>
      <c r="AG2554" s="24"/>
    </row>
    <row r="2555" s="1" customFormat="1" ht="19" customHeight="1" spans="2:35">
      <c r="B2555" s="10" t="s">
        <v>103</v>
      </c>
      <c r="C2555" s="10" t="s">
        <v>1707</v>
      </c>
      <c r="D2555" s="10" t="s">
        <v>1708</v>
      </c>
      <c r="E2555" s="10" t="s">
        <v>42486</v>
      </c>
      <c r="F2555" s="10" t="s">
        <v>42487</v>
      </c>
      <c r="G2555" s="10" t="s">
        <v>46973</v>
      </c>
      <c r="H2555" s="10" t="s">
        <v>46974</v>
      </c>
      <c r="I2555" s="10" t="s">
        <v>46975</v>
      </c>
      <c r="J2555" s="10" t="s">
        <v>46976</v>
      </c>
      <c r="K2555" s="10" t="s">
        <v>10658</v>
      </c>
      <c r="L2555" s="10" t="s">
        <v>46982</v>
      </c>
      <c r="M2555" s="10" t="s">
        <v>46977</v>
      </c>
      <c r="N2555" s="10" t="s">
        <v>41377</v>
      </c>
      <c r="O2555" s="10" t="s">
        <v>41378</v>
      </c>
      <c r="P2555" s="10" t="s">
        <v>41456</v>
      </c>
      <c r="Q2555" s="10" t="s">
        <v>41411</v>
      </c>
      <c r="R2555" s="10" t="s">
        <v>41411</v>
      </c>
      <c r="S2555" s="15">
        <v>6401.07</v>
      </c>
      <c r="T2555" s="10" t="s">
        <v>41463</v>
      </c>
      <c r="U2555" s="15">
        <v>4306.1</v>
      </c>
      <c r="V2555" s="15">
        <v>4306.1</v>
      </c>
      <c r="W2555" s="16">
        <f t="shared" si="167"/>
        <v>2094.97</v>
      </c>
      <c r="X2555" s="16">
        <f t="shared" si="168"/>
        <v>2094.97</v>
      </c>
      <c r="Y2555" s="1">
        <v>4306.1</v>
      </c>
      <c r="Z2555" s="1" t="str">
        <f t="shared" si="169"/>
        <v>未整改</v>
      </c>
      <c r="AA2555" s="1" t="str">
        <f t="shared" si="170"/>
        <v>未整改</v>
      </c>
      <c r="AC2555" s="3"/>
      <c r="AD2555" s="19" t="e">
        <f>VLOOKUP(H2555,'系统导出（基本表）'!R:R,1,0)</f>
        <v>#N/A</v>
      </c>
      <c r="AE2555" s="16" t="e">
        <f>VLOOKUP(I2555,'系统导出（基本表）'!Q:R,2,0)</f>
        <v>#N/A</v>
      </c>
      <c r="AF2555" s="16" t="e">
        <f>VLOOKUP(J2555,'系统导出（基本表）'!S:T,2,0)</f>
        <v>#N/A</v>
      </c>
      <c r="AG2555" s="16"/>
      <c r="AH2555" s="16"/>
      <c r="AI2555" s="16"/>
    </row>
    <row r="2556" s="1" customFormat="1" ht="19" customHeight="1" spans="2:35">
      <c r="B2556" s="10" t="s">
        <v>103</v>
      </c>
      <c r="C2556" s="10" t="s">
        <v>1707</v>
      </c>
      <c r="D2556" s="10" t="s">
        <v>1708</v>
      </c>
      <c r="E2556" s="10" t="s">
        <v>41604</v>
      </c>
      <c r="F2556" s="10" t="s">
        <v>41605</v>
      </c>
      <c r="G2556" s="10" t="s">
        <v>46978</v>
      </c>
      <c r="H2556" s="10" t="s">
        <v>46979</v>
      </c>
      <c r="I2556" s="10" t="s">
        <v>46980</v>
      </c>
      <c r="J2556" s="10" t="s">
        <v>46981</v>
      </c>
      <c r="K2556" s="10" t="s">
        <v>10658</v>
      </c>
      <c r="L2556" s="10" t="s">
        <v>46982</v>
      </c>
      <c r="M2556" s="10" t="s">
        <v>46977</v>
      </c>
      <c r="N2556" s="10" t="s">
        <v>41377</v>
      </c>
      <c r="O2556" s="10" t="s">
        <v>41378</v>
      </c>
      <c r="P2556" s="10" t="s">
        <v>41456</v>
      </c>
      <c r="Q2556" s="10" t="s">
        <v>41411</v>
      </c>
      <c r="R2556" s="10" t="s">
        <v>41411</v>
      </c>
      <c r="S2556" s="15">
        <v>2200</v>
      </c>
      <c r="T2556" s="10" t="s">
        <v>41463</v>
      </c>
      <c r="U2556" s="15">
        <v>0</v>
      </c>
      <c r="V2556" s="15">
        <v>0</v>
      </c>
      <c r="W2556" s="16">
        <f t="shared" si="167"/>
        <v>2200</v>
      </c>
      <c r="X2556" s="16">
        <f t="shared" si="168"/>
        <v>2200</v>
      </c>
      <c r="Y2556" s="1">
        <v>0</v>
      </c>
      <c r="Z2556" s="1" t="str">
        <f t="shared" si="169"/>
        <v>未整改</v>
      </c>
      <c r="AA2556" s="1" t="str">
        <f t="shared" si="170"/>
        <v>未整改</v>
      </c>
      <c r="AC2556" s="3"/>
      <c r="AD2556" s="19" t="e">
        <f>VLOOKUP(H2556,'系统导出（基本表）'!R:R,1,0)</f>
        <v>#N/A</v>
      </c>
      <c r="AE2556" s="16" t="e">
        <f>VLOOKUP(I2556,'系统导出（基本表）'!Q:R,2,0)</f>
        <v>#N/A</v>
      </c>
      <c r="AF2556" s="16" t="e">
        <f>VLOOKUP(J2556,'系统导出（基本表）'!S:T,2,0)</f>
        <v>#N/A</v>
      </c>
      <c r="AG2556" s="16"/>
      <c r="AH2556" s="16"/>
      <c r="AI2556" s="16"/>
    </row>
    <row r="2557" s="1" customFormat="1" ht="19" customHeight="1" spans="2:35">
      <c r="B2557" s="10" t="s">
        <v>103</v>
      </c>
      <c r="C2557" s="10" t="s">
        <v>1707</v>
      </c>
      <c r="D2557" s="10" t="s">
        <v>1708</v>
      </c>
      <c r="E2557" s="10" t="s">
        <v>61</v>
      </c>
      <c r="F2557" s="10" t="s">
        <v>61</v>
      </c>
      <c r="G2557" s="10" t="s">
        <v>46983</v>
      </c>
      <c r="H2557" s="10" t="s">
        <v>46984</v>
      </c>
      <c r="I2557" s="10" t="s">
        <v>46981</v>
      </c>
      <c r="J2557" s="10" t="s">
        <v>46981</v>
      </c>
      <c r="K2557" s="10" t="s">
        <v>10658</v>
      </c>
      <c r="L2557" s="10" t="s">
        <v>46982</v>
      </c>
      <c r="M2557" s="10" t="s">
        <v>46977</v>
      </c>
      <c r="N2557" s="10" t="s">
        <v>61</v>
      </c>
      <c r="O2557" s="10" t="s">
        <v>41372</v>
      </c>
      <c r="P2557" s="10" t="s">
        <v>61</v>
      </c>
      <c r="Q2557" s="10" t="s">
        <v>41411</v>
      </c>
      <c r="R2557" s="10" t="s">
        <v>41411</v>
      </c>
      <c r="S2557" s="15">
        <v>2200</v>
      </c>
      <c r="T2557" s="10" t="s">
        <v>41412</v>
      </c>
      <c r="U2557" s="15">
        <v>2200</v>
      </c>
      <c r="V2557" s="15">
        <v>2200</v>
      </c>
      <c r="W2557" s="16">
        <f t="shared" si="167"/>
        <v>0</v>
      </c>
      <c r="X2557" s="16">
        <f t="shared" si="168"/>
        <v>0</v>
      </c>
      <c r="Y2557" s="1">
        <v>2200</v>
      </c>
      <c r="Z2557" s="1" t="str">
        <f t="shared" si="169"/>
        <v>未整改</v>
      </c>
      <c r="AA2557" s="1" t="str">
        <f t="shared" si="170"/>
        <v>已整改</v>
      </c>
      <c r="AC2557" s="3"/>
      <c r="AD2557" s="19" t="e">
        <f>VLOOKUP(H2557,'系统导出（基本表）'!R:R,1,0)</f>
        <v>#N/A</v>
      </c>
      <c r="AE2557" s="16" t="e">
        <f>VLOOKUP(I2557,'系统导出（基本表）'!Q:R,2,0)</f>
        <v>#N/A</v>
      </c>
      <c r="AF2557" s="16" t="e">
        <f>VLOOKUP(J2557,'系统导出（基本表）'!S:T,2,0)</f>
        <v>#N/A</v>
      </c>
      <c r="AG2557" s="16"/>
      <c r="AH2557" s="16"/>
      <c r="AI2557" s="16"/>
    </row>
    <row r="2558" s="1" customFormat="1" ht="19" customHeight="1" spans="2:35">
      <c r="B2558" s="10" t="s">
        <v>103</v>
      </c>
      <c r="C2558" s="10" t="s">
        <v>1707</v>
      </c>
      <c r="D2558" s="10" t="s">
        <v>1708</v>
      </c>
      <c r="E2558" s="10" t="s">
        <v>61</v>
      </c>
      <c r="F2558" s="10" t="s">
        <v>61</v>
      </c>
      <c r="G2558" s="10" t="s">
        <v>46973</v>
      </c>
      <c r="H2558" s="10" t="s">
        <v>46974</v>
      </c>
      <c r="I2558" s="10" t="s">
        <v>46975</v>
      </c>
      <c r="J2558" s="10" t="s">
        <v>46976</v>
      </c>
      <c r="K2558" s="10" t="s">
        <v>10658</v>
      </c>
      <c r="L2558" s="10" t="s">
        <v>46982</v>
      </c>
      <c r="M2558" s="10" t="s">
        <v>46977</v>
      </c>
      <c r="N2558" s="10" t="s">
        <v>61</v>
      </c>
      <c r="O2558" s="10" t="s">
        <v>41372</v>
      </c>
      <c r="P2558" s="10" t="s">
        <v>61</v>
      </c>
      <c r="Q2558" s="10" t="s">
        <v>41411</v>
      </c>
      <c r="R2558" s="10" t="s">
        <v>41411</v>
      </c>
      <c r="S2558" s="15">
        <v>6401.07</v>
      </c>
      <c r="T2558" s="10" t="s">
        <v>41412</v>
      </c>
      <c r="U2558" s="15">
        <v>4306.1</v>
      </c>
      <c r="V2558" s="15">
        <v>4306.1</v>
      </c>
      <c r="W2558" s="16">
        <f t="shared" si="167"/>
        <v>2094.97</v>
      </c>
      <c r="X2558" s="16">
        <f t="shared" si="168"/>
        <v>2094.97</v>
      </c>
      <c r="Y2558" s="1">
        <v>4306.1</v>
      </c>
      <c r="Z2558" s="1" t="str">
        <f t="shared" si="169"/>
        <v>未整改</v>
      </c>
      <c r="AA2558" s="1" t="str">
        <f t="shared" si="170"/>
        <v>未整改</v>
      </c>
      <c r="AC2558" s="3"/>
      <c r="AD2558" s="19" t="e">
        <f>VLOOKUP(H2558,'系统导出（基本表）'!R:R,1,0)</f>
        <v>#N/A</v>
      </c>
      <c r="AE2558" s="16" t="e">
        <f>VLOOKUP(I2558,'系统导出（基本表）'!Q:R,2,0)</f>
        <v>#N/A</v>
      </c>
      <c r="AF2558" s="16" t="e">
        <f>VLOOKUP(J2558,'系统导出（基本表）'!S:T,2,0)</f>
        <v>#N/A</v>
      </c>
      <c r="AG2558" s="16"/>
      <c r="AH2558" s="16"/>
      <c r="AI2558" s="16"/>
    </row>
    <row r="2559" s="1" customFormat="1" ht="19" customHeight="1" spans="2:35">
      <c r="B2559" s="10" t="s">
        <v>103</v>
      </c>
      <c r="C2559" s="10" t="s">
        <v>1707</v>
      </c>
      <c r="D2559" s="10" t="s">
        <v>1708</v>
      </c>
      <c r="E2559" s="10" t="s">
        <v>61</v>
      </c>
      <c r="F2559" s="10" t="s">
        <v>61</v>
      </c>
      <c r="G2559" s="10" t="s">
        <v>46985</v>
      </c>
      <c r="H2559" s="10" t="s">
        <v>46986</v>
      </c>
      <c r="I2559" s="10" t="s">
        <v>46987</v>
      </c>
      <c r="J2559" s="10" t="s">
        <v>46988</v>
      </c>
      <c r="K2559" s="10" t="s">
        <v>6389</v>
      </c>
      <c r="L2559" s="10" t="s">
        <v>46989</v>
      </c>
      <c r="M2559" s="10" t="s">
        <v>46990</v>
      </c>
      <c r="N2559" s="10" t="s">
        <v>61</v>
      </c>
      <c r="O2559" s="10" t="s">
        <v>41372</v>
      </c>
      <c r="P2559" s="10" t="s">
        <v>61</v>
      </c>
      <c r="Q2559" s="10" t="s">
        <v>41411</v>
      </c>
      <c r="R2559" s="10" t="s">
        <v>41411</v>
      </c>
      <c r="S2559" s="15">
        <v>6437.51</v>
      </c>
      <c r="T2559" s="10" t="s">
        <v>41412</v>
      </c>
      <c r="U2559" s="15">
        <v>1828.268</v>
      </c>
      <c r="V2559" s="15">
        <v>1828.268</v>
      </c>
      <c r="W2559" s="16">
        <f t="shared" si="167"/>
        <v>4609.242</v>
      </c>
      <c r="X2559" s="16">
        <f t="shared" si="168"/>
        <v>4609.242</v>
      </c>
      <c r="Y2559" s="1">
        <v>1828.268</v>
      </c>
      <c r="Z2559" s="1" t="str">
        <f t="shared" si="169"/>
        <v>未整改</v>
      </c>
      <c r="AA2559" s="1" t="str">
        <f t="shared" si="170"/>
        <v>未整改</v>
      </c>
      <c r="AC2559" s="3"/>
      <c r="AD2559" s="19" t="e">
        <f>VLOOKUP(H2559,'系统导出（基本表）'!R:R,1,0)</f>
        <v>#N/A</v>
      </c>
      <c r="AE2559" s="16" t="e">
        <f>VLOOKUP(I2559,'系统导出（基本表）'!Q:R,2,0)</f>
        <v>#N/A</v>
      </c>
      <c r="AF2559" s="16" t="e">
        <f>VLOOKUP(J2559,'系统导出（基本表）'!S:T,2,0)</f>
        <v>#N/A</v>
      </c>
      <c r="AG2559" s="16"/>
      <c r="AH2559" s="16"/>
      <c r="AI2559" s="16"/>
    </row>
    <row r="2560" s="2" customFormat="1" ht="19" customHeight="1" spans="1:33">
      <c r="A2560" s="2">
        <v>1</v>
      </c>
      <c r="B2560" s="11" t="s">
        <v>103</v>
      </c>
      <c r="C2560" s="11" t="s">
        <v>1707</v>
      </c>
      <c r="D2560" s="11" t="s">
        <v>1708</v>
      </c>
      <c r="E2560" s="10" t="s">
        <v>42997</v>
      </c>
      <c r="F2560" s="11" t="s">
        <v>38866</v>
      </c>
      <c r="G2560" s="10" t="s">
        <v>46985</v>
      </c>
      <c r="H2560" s="11" t="s">
        <v>46986</v>
      </c>
      <c r="I2560" s="11" t="s">
        <v>46987</v>
      </c>
      <c r="J2560" s="11" t="s">
        <v>46988</v>
      </c>
      <c r="K2560" s="11" t="s">
        <v>6389</v>
      </c>
      <c r="L2560" s="11" t="s">
        <v>46991</v>
      </c>
      <c r="M2560" s="11" t="s">
        <v>46990</v>
      </c>
      <c r="N2560" s="11" t="s">
        <v>41377</v>
      </c>
      <c r="O2560" s="11" t="s">
        <v>41387</v>
      </c>
      <c r="P2560" s="11" t="s">
        <v>41456</v>
      </c>
      <c r="Q2560" s="11" t="s">
        <v>41411</v>
      </c>
      <c r="R2560" s="11" t="s">
        <v>41411</v>
      </c>
      <c r="S2560" s="17">
        <v>4499</v>
      </c>
      <c r="T2560" s="11" t="s">
        <v>41411</v>
      </c>
      <c r="U2560" s="17">
        <v>0</v>
      </c>
      <c r="V2560" s="17">
        <v>0</v>
      </c>
      <c r="W2560" s="18">
        <f t="shared" si="167"/>
        <v>4499</v>
      </c>
      <c r="X2560" s="18">
        <f t="shared" si="168"/>
        <v>4499</v>
      </c>
      <c r="Y2560" s="2">
        <v>0</v>
      </c>
      <c r="Z2560" s="2" t="str">
        <f t="shared" si="169"/>
        <v>未整改</v>
      </c>
      <c r="AA2560" s="2" t="str">
        <f t="shared" si="170"/>
        <v>未整改</v>
      </c>
      <c r="AD2560" s="22" t="e">
        <f>VLOOKUP(H2560,'系统导出（基本表）'!R:R,1,0)</f>
        <v>#N/A</v>
      </c>
      <c r="AE2560" s="22" t="e">
        <f>VLOOKUP(I2560,'系统导出（基本表）'!Q:R,2,0)</f>
        <v>#N/A</v>
      </c>
      <c r="AF2560" s="2" t="e">
        <f>VLOOKUP(J2560,'系统导出（基本表）'!S:T,2,0)</f>
        <v>#N/A</v>
      </c>
      <c r="AG2560" s="24"/>
    </row>
    <row r="2561" s="1" customFormat="1" ht="19" customHeight="1" spans="2:35">
      <c r="B2561" s="10" t="s">
        <v>103</v>
      </c>
      <c r="C2561" s="10" t="s">
        <v>1707</v>
      </c>
      <c r="D2561" s="10" t="s">
        <v>1708</v>
      </c>
      <c r="E2561" s="10" t="s">
        <v>42997</v>
      </c>
      <c r="F2561" s="10" t="s">
        <v>38866</v>
      </c>
      <c r="G2561" s="10" t="s">
        <v>46985</v>
      </c>
      <c r="H2561" s="10" t="s">
        <v>46986</v>
      </c>
      <c r="I2561" s="10" t="s">
        <v>46987</v>
      </c>
      <c r="J2561" s="10" t="s">
        <v>46988</v>
      </c>
      <c r="K2561" s="10" t="s">
        <v>6389</v>
      </c>
      <c r="L2561" s="10" t="s">
        <v>46989</v>
      </c>
      <c r="M2561" s="10" t="s">
        <v>46990</v>
      </c>
      <c r="N2561" s="10" t="s">
        <v>41377</v>
      </c>
      <c r="O2561" s="10" t="s">
        <v>41378</v>
      </c>
      <c r="P2561" s="10" t="s">
        <v>41456</v>
      </c>
      <c r="Q2561" s="10" t="s">
        <v>41411</v>
      </c>
      <c r="R2561" s="10" t="s">
        <v>41411</v>
      </c>
      <c r="S2561" s="15">
        <v>4799</v>
      </c>
      <c r="T2561" s="10" t="s">
        <v>41463</v>
      </c>
      <c r="U2561" s="15">
        <v>0</v>
      </c>
      <c r="V2561" s="15">
        <v>0</v>
      </c>
      <c r="W2561" s="16">
        <f t="shared" si="167"/>
        <v>4799</v>
      </c>
      <c r="X2561" s="16">
        <f t="shared" si="168"/>
        <v>4799</v>
      </c>
      <c r="Y2561" s="1">
        <v>0</v>
      </c>
      <c r="Z2561" s="1" t="str">
        <f t="shared" si="169"/>
        <v>未整改</v>
      </c>
      <c r="AA2561" s="1" t="str">
        <f t="shared" si="170"/>
        <v>未整改</v>
      </c>
      <c r="AC2561" s="3"/>
      <c r="AD2561" s="19" t="e">
        <f>VLOOKUP(H2561,'系统导出（基本表）'!R:R,1,0)</f>
        <v>#N/A</v>
      </c>
      <c r="AE2561" s="16" t="e">
        <f>VLOOKUP(I2561,'系统导出（基本表）'!Q:R,2,0)</f>
        <v>#N/A</v>
      </c>
      <c r="AF2561" s="16" t="e">
        <f>VLOOKUP(J2561,'系统导出（基本表）'!S:T,2,0)</f>
        <v>#N/A</v>
      </c>
      <c r="AG2561" s="16"/>
      <c r="AH2561" s="16"/>
      <c r="AI2561" s="16"/>
    </row>
    <row r="2562" s="1" customFormat="1" ht="19" customHeight="1" spans="2:35">
      <c r="B2562" s="10" t="s">
        <v>103</v>
      </c>
      <c r="C2562" s="10" t="s">
        <v>1707</v>
      </c>
      <c r="D2562" s="10" t="s">
        <v>1708</v>
      </c>
      <c r="E2562" s="10" t="s">
        <v>41609</v>
      </c>
      <c r="F2562" s="10" t="s">
        <v>38490</v>
      </c>
      <c r="G2562" s="10" t="s">
        <v>46992</v>
      </c>
      <c r="H2562" s="10" t="s">
        <v>46993</v>
      </c>
      <c r="I2562" s="10" t="s">
        <v>46994</v>
      </c>
      <c r="J2562" s="10" t="s">
        <v>46995</v>
      </c>
      <c r="K2562" s="10" t="s">
        <v>46996</v>
      </c>
      <c r="L2562" s="10" t="s">
        <v>46997</v>
      </c>
      <c r="M2562" s="10" t="s">
        <v>46998</v>
      </c>
      <c r="N2562" s="10" t="s">
        <v>41377</v>
      </c>
      <c r="O2562" s="10" t="s">
        <v>41378</v>
      </c>
      <c r="P2562" s="10" t="s">
        <v>41456</v>
      </c>
      <c r="Q2562" s="10" t="s">
        <v>41411</v>
      </c>
      <c r="R2562" s="10" t="s">
        <v>41411</v>
      </c>
      <c r="S2562" s="15">
        <v>221.04</v>
      </c>
      <c r="T2562" s="10" t="s">
        <v>41463</v>
      </c>
      <c r="U2562" s="15">
        <v>0</v>
      </c>
      <c r="V2562" s="15">
        <v>0</v>
      </c>
      <c r="W2562" s="16">
        <f t="shared" si="167"/>
        <v>221.04</v>
      </c>
      <c r="X2562" s="16">
        <f t="shared" si="168"/>
        <v>221.04</v>
      </c>
      <c r="Y2562" s="1">
        <v>0</v>
      </c>
      <c r="Z2562" s="1" t="str">
        <f t="shared" si="169"/>
        <v>未整改</v>
      </c>
      <c r="AA2562" s="1" t="str">
        <f t="shared" si="170"/>
        <v>未整改</v>
      </c>
      <c r="AC2562" s="3"/>
      <c r="AD2562" s="19" t="e">
        <f>VLOOKUP(H2562,'系统导出（基本表）'!R:R,1,0)</f>
        <v>#N/A</v>
      </c>
      <c r="AE2562" s="16" t="e">
        <f>VLOOKUP(I2562,'系统导出（基本表）'!Q:R,2,0)</f>
        <v>#N/A</v>
      </c>
      <c r="AF2562" s="16" t="e">
        <f>VLOOKUP(J2562,'系统导出（基本表）'!S:T,2,0)</f>
        <v>#N/A</v>
      </c>
      <c r="AG2562" s="16"/>
      <c r="AH2562" s="16"/>
      <c r="AI2562" s="16"/>
    </row>
    <row r="2563" s="2" customFormat="1" ht="19" customHeight="1" spans="1:33">
      <c r="A2563" s="2">
        <v>1</v>
      </c>
      <c r="B2563" s="11" t="s">
        <v>103</v>
      </c>
      <c r="C2563" s="11" t="s">
        <v>1707</v>
      </c>
      <c r="D2563" s="11" t="s">
        <v>1708</v>
      </c>
      <c r="E2563" s="10" t="s">
        <v>41470</v>
      </c>
      <c r="F2563" s="11" t="s">
        <v>38517</v>
      </c>
      <c r="G2563" s="10" t="s">
        <v>46999</v>
      </c>
      <c r="H2563" s="11" t="s">
        <v>47000</v>
      </c>
      <c r="I2563" s="11" t="s">
        <v>47001</v>
      </c>
      <c r="J2563" s="11" t="s">
        <v>47002</v>
      </c>
      <c r="K2563" s="11" t="s">
        <v>46996</v>
      </c>
      <c r="L2563" s="11" t="s">
        <v>46997</v>
      </c>
      <c r="M2563" s="11" t="s">
        <v>46998</v>
      </c>
      <c r="N2563" s="11" t="s">
        <v>41377</v>
      </c>
      <c r="O2563" s="11" t="s">
        <v>41387</v>
      </c>
      <c r="P2563" s="11" t="s">
        <v>41456</v>
      </c>
      <c r="Q2563" s="11" t="s">
        <v>41411</v>
      </c>
      <c r="R2563" s="11" t="s">
        <v>41411</v>
      </c>
      <c r="S2563" s="17">
        <v>800</v>
      </c>
      <c r="T2563" s="11" t="s">
        <v>41411</v>
      </c>
      <c r="U2563" s="17">
        <v>0</v>
      </c>
      <c r="V2563" s="17">
        <v>0</v>
      </c>
      <c r="W2563" s="18">
        <f t="shared" si="167"/>
        <v>800</v>
      </c>
      <c r="X2563" s="18">
        <f t="shared" si="168"/>
        <v>800</v>
      </c>
      <c r="Y2563" s="2">
        <v>0</v>
      </c>
      <c r="Z2563" s="2" t="str">
        <f t="shared" si="169"/>
        <v>未整改</v>
      </c>
      <c r="AA2563" s="2" t="str">
        <f t="shared" si="170"/>
        <v>未整改</v>
      </c>
      <c r="AD2563" s="22" t="e">
        <f>VLOOKUP(H2563,'系统导出（基本表）'!R:R,1,0)</f>
        <v>#N/A</v>
      </c>
      <c r="AE2563" s="22" t="e">
        <f>VLOOKUP(I2563,'系统导出（基本表）'!Q:R,2,0)</f>
        <v>#N/A</v>
      </c>
      <c r="AF2563" s="2" t="e">
        <f>VLOOKUP(J2563,'系统导出（基本表）'!S:T,2,0)</f>
        <v>#N/A</v>
      </c>
      <c r="AG2563" s="24"/>
    </row>
    <row r="2564" s="2" customFormat="1" ht="19" customHeight="1" spans="1:33">
      <c r="A2564" s="2">
        <v>1</v>
      </c>
      <c r="B2564" s="11" t="s">
        <v>103</v>
      </c>
      <c r="C2564" s="11" t="s">
        <v>1707</v>
      </c>
      <c r="D2564" s="11" t="s">
        <v>1708</v>
      </c>
      <c r="E2564" s="10" t="s">
        <v>42255</v>
      </c>
      <c r="F2564" s="11" t="s">
        <v>39727</v>
      </c>
      <c r="G2564" s="10" t="s">
        <v>46992</v>
      </c>
      <c r="H2564" s="11" t="s">
        <v>46993</v>
      </c>
      <c r="I2564" s="11" t="s">
        <v>46994</v>
      </c>
      <c r="J2564" s="11" t="s">
        <v>46995</v>
      </c>
      <c r="K2564" s="11" t="s">
        <v>46996</v>
      </c>
      <c r="L2564" s="11" t="s">
        <v>46997</v>
      </c>
      <c r="M2564" s="11" t="s">
        <v>46998</v>
      </c>
      <c r="N2564" s="11" t="s">
        <v>41377</v>
      </c>
      <c r="O2564" s="11" t="s">
        <v>41387</v>
      </c>
      <c r="P2564" s="11" t="s">
        <v>41456</v>
      </c>
      <c r="Q2564" s="11" t="s">
        <v>41411</v>
      </c>
      <c r="R2564" s="11" t="s">
        <v>41411</v>
      </c>
      <c r="S2564" s="17">
        <v>8877.4</v>
      </c>
      <c r="T2564" s="11" t="s">
        <v>41411</v>
      </c>
      <c r="U2564" s="17">
        <v>0</v>
      </c>
      <c r="V2564" s="17">
        <v>0</v>
      </c>
      <c r="W2564" s="18">
        <f t="shared" ref="W2564:W2627" si="174">S2564-V2564</f>
        <v>8877.4</v>
      </c>
      <c r="X2564" s="18">
        <f t="shared" ref="X2564:X2627" si="175">S2564-U2564</f>
        <v>8877.4</v>
      </c>
      <c r="Y2564" s="2">
        <v>0</v>
      </c>
      <c r="Z2564" s="2" t="str">
        <f t="shared" ref="Z2564:Z2627" si="176">IF(V2564-S2564&gt;0,"已整改","未整改")</f>
        <v>未整改</v>
      </c>
      <c r="AA2564" s="2" t="str">
        <f t="shared" ref="AA2564:AA2627" si="177">IF(Y2564&gt;=S2564,"已整改","未整改")</f>
        <v>未整改</v>
      </c>
      <c r="AD2564" s="22" t="e">
        <f>VLOOKUP(H2564,'系统导出（基本表）'!R:R,1,0)</f>
        <v>#N/A</v>
      </c>
      <c r="AE2564" s="22" t="e">
        <f>VLOOKUP(I2564,'系统导出（基本表）'!Q:R,2,0)</f>
        <v>#N/A</v>
      </c>
      <c r="AF2564" s="2" t="e">
        <f>VLOOKUP(J2564,'系统导出（基本表）'!S:T,2,0)</f>
        <v>#N/A</v>
      </c>
      <c r="AG2564" s="24"/>
    </row>
    <row r="2565" s="1" customFormat="1" ht="19" customHeight="1" spans="2:35">
      <c r="B2565" s="10" t="s">
        <v>103</v>
      </c>
      <c r="C2565" s="10" t="s">
        <v>1707</v>
      </c>
      <c r="D2565" s="10" t="s">
        <v>1708</v>
      </c>
      <c r="E2565" s="10" t="s">
        <v>61</v>
      </c>
      <c r="F2565" s="10" t="s">
        <v>61</v>
      </c>
      <c r="G2565" s="10" t="s">
        <v>47003</v>
      </c>
      <c r="H2565" s="10" t="s">
        <v>47004</v>
      </c>
      <c r="I2565" s="10" t="s">
        <v>46995</v>
      </c>
      <c r="J2565" s="10" t="s">
        <v>46995</v>
      </c>
      <c r="K2565" s="10" t="s">
        <v>46996</v>
      </c>
      <c r="L2565" s="10" t="s">
        <v>46997</v>
      </c>
      <c r="M2565" s="10" t="s">
        <v>46998</v>
      </c>
      <c r="N2565" s="10" t="s">
        <v>61</v>
      </c>
      <c r="O2565" s="10" t="s">
        <v>41372</v>
      </c>
      <c r="P2565" s="10" t="s">
        <v>61</v>
      </c>
      <c r="Q2565" s="10" t="s">
        <v>41984</v>
      </c>
      <c r="R2565" s="10" t="s">
        <v>41984</v>
      </c>
      <c r="S2565" s="15">
        <v>383.82</v>
      </c>
      <c r="T2565" s="10" t="s">
        <v>41984</v>
      </c>
      <c r="U2565" s="15">
        <v>383.82</v>
      </c>
      <c r="V2565" s="15">
        <v>383.82</v>
      </c>
      <c r="W2565" s="16">
        <f t="shared" si="174"/>
        <v>0</v>
      </c>
      <c r="X2565" s="16">
        <f t="shared" si="175"/>
        <v>0</v>
      </c>
      <c r="Y2565" s="1">
        <v>383.82</v>
      </c>
      <c r="Z2565" s="1" t="str">
        <f t="shared" si="176"/>
        <v>未整改</v>
      </c>
      <c r="AA2565" s="1" t="str">
        <f t="shared" si="177"/>
        <v>已整改</v>
      </c>
      <c r="AB2565" s="1">
        <f t="shared" ref="AB2565:AB2569" si="178">S2565-V2565</f>
        <v>0</v>
      </c>
      <c r="AC2565" s="3">
        <f t="shared" ref="AC2565:AC2568" si="179">S2565-Y2565</f>
        <v>0</v>
      </c>
      <c r="AD2565" s="19" t="e">
        <f>VLOOKUP(H2565,'系统导出（基本表）'!R:R,1,0)</f>
        <v>#N/A</v>
      </c>
      <c r="AE2565" s="16" t="e">
        <f>VLOOKUP(I2565,'系统导出（基本表）'!Q:R,2,0)</f>
        <v>#N/A</v>
      </c>
      <c r="AF2565" s="16" t="e">
        <f>VLOOKUP(J2565,'系统导出（基本表）'!S:T,2,0)</f>
        <v>#N/A</v>
      </c>
      <c r="AG2565" s="16"/>
      <c r="AH2565" s="16"/>
      <c r="AI2565" s="16"/>
    </row>
    <row r="2566" s="1" customFormat="1" ht="19" customHeight="1" spans="2:35">
      <c r="B2566" s="10" t="s">
        <v>103</v>
      </c>
      <c r="C2566" s="10" t="s">
        <v>1707</v>
      </c>
      <c r="D2566" s="10" t="s">
        <v>1708</v>
      </c>
      <c r="E2566" s="10" t="s">
        <v>41470</v>
      </c>
      <c r="F2566" s="10" t="s">
        <v>38517</v>
      </c>
      <c r="G2566" s="10" t="s">
        <v>46999</v>
      </c>
      <c r="H2566" s="10" t="s">
        <v>47000</v>
      </c>
      <c r="I2566" s="10" t="s">
        <v>47001</v>
      </c>
      <c r="J2566" s="10" t="s">
        <v>47002</v>
      </c>
      <c r="K2566" s="10" t="s">
        <v>46996</v>
      </c>
      <c r="L2566" s="10" t="s">
        <v>46997</v>
      </c>
      <c r="M2566" s="10" t="s">
        <v>46998</v>
      </c>
      <c r="N2566" s="10" t="s">
        <v>41377</v>
      </c>
      <c r="O2566" s="10" t="s">
        <v>41378</v>
      </c>
      <c r="P2566" s="10" t="s">
        <v>41456</v>
      </c>
      <c r="Q2566" s="10" t="s">
        <v>41411</v>
      </c>
      <c r="R2566" s="10" t="s">
        <v>41411</v>
      </c>
      <c r="S2566" s="15">
        <v>2000</v>
      </c>
      <c r="T2566" s="10" t="s">
        <v>41463</v>
      </c>
      <c r="U2566" s="15">
        <v>0</v>
      </c>
      <c r="V2566" s="15">
        <v>0</v>
      </c>
      <c r="W2566" s="16">
        <f t="shared" si="174"/>
        <v>2000</v>
      </c>
      <c r="X2566" s="16">
        <f t="shared" si="175"/>
        <v>2000</v>
      </c>
      <c r="Y2566" s="1">
        <v>0</v>
      </c>
      <c r="Z2566" s="1" t="str">
        <f t="shared" si="176"/>
        <v>未整改</v>
      </c>
      <c r="AA2566" s="1" t="str">
        <f t="shared" si="177"/>
        <v>未整改</v>
      </c>
      <c r="AC2566" s="3"/>
      <c r="AD2566" s="19" t="e">
        <f>VLOOKUP(H2566,'系统导出（基本表）'!R:R,1,0)</f>
        <v>#N/A</v>
      </c>
      <c r="AE2566" s="16" t="e">
        <f>VLOOKUP(I2566,'系统导出（基本表）'!Q:R,2,0)</f>
        <v>#N/A</v>
      </c>
      <c r="AF2566" s="16" t="e">
        <f>VLOOKUP(J2566,'系统导出（基本表）'!S:T,2,0)</f>
        <v>#N/A</v>
      </c>
      <c r="AG2566" s="16"/>
      <c r="AH2566" s="16"/>
      <c r="AI2566" s="16"/>
    </row>
    <row r="2567" s="1" customFormat="1" ht="19" customHeight="1" spans="2:35">
      <c r="B2567" s="10" t="s">
        <v>103</v>
      </c>
      <c r="C2567" s="10" t="s">
        <v>1707</v>
      </c>
      <c r="D2567" s="10" t="s">
        <v>1708</v>
      </c>
      <c r="E2567" s="10" t="s">
        <v>61</v>
      </c>
      <c r="F2567" s="10" t="s">
        <v>61</v>
      </c>
      <c r="G2567" s="10" t="s">
        <v>47003</v>
      </c>
      <c r="H2567" s="10" t="s">
        <v>47004</v>
      </c>
      <c r="I2567" s="10" t="s">
        <v>46995</v>
      </c>
      <c r="J2567" s="10" t="s">
        <v>46995</v>
      </c>
      <c r="K2567" s="10" t="s">
        <v>46996</v>
      </c>
      <c r="L2567" s="10" t="s">
        <v>46997</v>
      </c>
      <c r="M2567" s="10" t="s">
        <v>46998</v>
      </c>
      <c r="N2567" s="10" t="s">
        <v>61</v>
      </c>
      <c r="O2567" s="10" t="s">
        <v>41372</v>
      </c>
      <c r="P2567" s="10" t="s">
        <v>61</v>
      </c>
      <c r="Q2567" s="10" t="s">
        <v>41984</v>
      </c>
      <c r="R2567" s="10" t="s">
        <v>41984</v>
      </c>
      <c r="S2567" s="15">
        <v>9700</v>
      </c>
      <c r="T2567" s="10" t="s">
        <v>41984</v>
      </c>
      <c r="U2567" s="15">
        <v>9700</v>
      </c>
      <c r="V2567" s="15">
        <v>9700</v>
      </c>
      <c r="W2567" s="16">
        <f t="shared" si="174"/>
        <v>0</v>
      </c>
      <c r="X2567" s="16">
        <f t="shared" si="175"/>
        <v>0</v>
      </c>
      <c r="Y2567" s="1">
        <v>9700</v>
      </c>
      <c r="Z2567" s="1" t="str">
        <f t="shared" si="176"/>
        <v>未整改</v>
      </c>
      <c r="AA2567" s="1" t="str">
        <f t="shared" si="177"/>
        <v>已整改</v>
      </c>
      <c r="AB2567" s="1">
        <f t="shared" si="178"/>
        <v>0</v>
      </c>
      <c r="AC2567" s="3">
        <f t="shared" si="179"/>
        <v>0</v>
      </c>
      <c r="AD2567" s="19" t="e">
        <f>VLOOKUP(H2567,'系统导出（基本表）'!R:R,1,0)</f>
        <v>#N/A</v>
      </c>
      <c r="AE2567" s="16" t="e">
        <f>VLOOKUP(I2567,'系统导出（基本表）'!Q:R,2,0)</f>
        <v>#N/A</v>
      </c>
      <c r="AF2567" s="16" t="e">
        <f>VLOOKUP(J2567,'系统导出（基本表）'!S:T,2,0)</f>
        <v>#N/A</v>
      </c>
      <c r="AG2567" s="16"/>
      <c r="AH2567" s="16"/>
      <c r="AI2567" s="16"/>
    </row>
    <row r="2568" s="1" customFormat="1" ht="19" customHeight="1" spans="2:35">
      <c r="B2568" s="10" t="s">
        <v>103</v>
      </c>
      <c r="C2568" s="10" t="s">
        <v>1707</v>
      </c>
      <c r="D2568" s="10" t="s">
        <v>1708</v>
      </c>
      <c r="E2568" s="10" t="s">
        <v>61</v>
      </c>
      <c r="F2568" s="10" t="s">
        <v>61</v>
      </c>
      <c r="G2568" s="10" t="s">
        <v>47003</v>
      </c>
      <c r="H2568" s="10" t="s">
        <v>47004</v>
      </c>
      <c r="I2568" s="10" t="s">
        <v>46995</v>
      </c>
      <c r="J2568" s="10" t="s">
        <v>46995</v>
      </c>
      <c r="K2568" s="10" t="s">
        <v>46996</v>
      </c>
      <c r="L2568" s="10" t="s">
        <v>46997</v>
      </c>
      <c r="M2568" s="10" t="s">
        <v>46998</v>
      </c>
      <c r="N2568" s="10" t="s">
        <v>61</v>
      </c>
      <c r="O2568" s="10" t="s">
        <v>41372</v>
      </c>
      <c r="P2568" s="10" t="s">
        <v>61</v>
      </c>
      <c r="Q2568" s="10" t="s">
        <v>41984</v>
      </c>
      <c r="R2568" s="10" t="s">
        <v>41984</v>
      </c>
      <c r="S2568" s="15">
        <v>1057.22</v>
      </c>
      <c r="T2568" s="10" t="s">
        <v>41984</v>
      </c>
      <c r="U2568" s="15">
        <v>1057.22</v>
      </c>
      <c r="V2568" s="15">
        <v>1057.22</v>
      </c>
      <c r="W2568" s="16">
        <f t="shared" si="174"/>
        <v>0</v>
      </c>
      <c r="X2568" s="16">
        <f t="shared" si="175"/>
        <v>0</v>
      </c>
      <c r="Y2568" s="1">
        <v>1057.22</v>
      </c>
      <c r="Z2568" s="1" t="str">
        <f t="shared" si="176"/>
        <v>未整改</v>
      </c>
      <c r="AA2568" s="1" t="str">
        <f t="shared" si="177"/>
        <v>已整改</v>
      </c>
      <c r="AB2568" s="1">
        <f t="shared" si="178"/>
        <v>0</v>
      </c>
      <c r="AC2568" s="3">
        <f t="shared" si="179"/>
        <v>0</v>
      </c>
      <c r="AD2568" s="19" t="e">
        <f>VLOOKUP(H2568,'系统导出（基本表）'!R:R,1,0)</f>
        <v>#N/A</v>
      </c>
      <c r="AE2568" s="16" t="e">
        <f>VLOOKUP(I2568,'系统导出（基本表）'!Q:R,2,0)</f>
        <v>#N/A</v>
      </c>
      <c r="AF2568" s="16" t="e">
        <f>VLOOKUP(J2568,'系统导出（基本表）'!S:T,2,0)</f>
        <v>#N/A</v>
      </c>
      <c r="AG2568" s="16"/>
      <c r="AH2568" s="16"/>
      <c r="AI2568" s="16"/>
    </row>
    <row r="2569" s="1" customFormat="1" ht="19" customHeight="1" spans="2:35">
      <c r="B2569" s="10" t="s">
        <v>103</v>
      </c>
      <c r="C2569" s="10" t="s">
        <v>1707</v>
      </c>
      <c r="D2569" s="10" t="s">
        <v>1708</v>
      </c>
      <c r="E2569" s="10" t="s">
        <v>61</v>
      </c>
      <c r="F2569" s="10" t="s">
        <v>61</v>
      </c>
      <c r="G2569" s="10" t="s">
        <v>46999</v>
      </c>
      <c r="H2569" s="10" t="s">
        <v>47000</v>
      </c>
      <c r="I2569" s="10" t="s">
        <v>47001</v>
      </c>
      <c r="J2569" s="10" t="s">
        <v>47002</v>
      </c>
      <c r="K2569" s="10" t="s">
        <v>46996</v>
      </c>
      <c r="L2569" s="10" t="s">
        <v>46997</v>
      </c>
      <c r="M2569" s="10" t="s">
        <v>46998</v>
      </c>
      <c r="N2569" s="10" t="s">
        <v>61</v>
      </c>
      <c r="O2569" s="10" t="s">
        <v>41372</v>
      </c>
      <c r="P2569" s="10" t="s">
        <v>61</v>
      </c>
      <c r="Q2569" s="10" t="s">
        <v>41373</v>
      </c>
      <c r="R2569" s="10" t="s">
        <v>41374</v>
      </c>
      <c r="S2569" s="15">
        <v>2000</v>
      </c>
      <c r="T2569" s="10" t="s">
        <v>41374</v>
      </c>
      <c r="U2569" s="15">
        <v>2000</v>
      </c>
      <c r="V2569" s="15">
        <v>2000</v>
      </c>
      <c r="W2569" s="16">
        <f t="shared" si="174"/>
        <v>0</v>
      </c>
      <c r="X2569" s="16">
        <f t="shared" si="175"/>
        <v>0</v>
      </c>
      <c r="Y2569" s="1">
        <v>2000</v>
      </c>
      <c r="Z2569" s="1" t="str">
        <f t="shared" si="176"/>
        <v>未整改</v>
      </c>
      <c r="AA2569" s="1" t="str">
        <f t="shared" si="177"/>
        <v>已整改</v>
      </c>
      <c r="AB2569" s="1">
        <f t="shared" si="178"/>
        <v>0</v>
      </c>
      <c r="AC2569" s="3"/>
      <c r="AD2569" s="19" t="e">
        <f>VLOOKUP(H2569,'系统导出（基本表）'!R:R,1,0)</f>
        <v>#N/A</v>
      </c>
      <c r="AE2569" s="16" t="e">
        <f>VLOOKUP(I2569,'系统导出（基本表）'!Q:R,2,0)</f>
        <v>#N/A</v>
      </c>
      <c r="AF2569" s="16" t="e">
        <f>VLOOKUP(J2569,'系统导出（基本表）'!S:T,2,0)</f>
        <v>#N/A</v>
      </c>
      <c r="AG2569" s="16"/>
      <c r="AH2569" s="16"/>
      <c r="AI2569" s="16"/>
    </row>
    <row r="2570" s="1" customFormat="1" ht="19" customHeight="1" spans="2:35">
      <c r="B2570" s="10" t="s">
        <v>103</v>
      </c>
      <c r="C2570" s="10" t="s">
        <v>1707</v>
      </c>
      <c r="D2570" s="10" t="s">
        <v>1708</v>
      </c>
      <c r="E2570" s="10" t="s">
        <v>42255</v>
      </c>
      <c r="F2570" s="10" t="s">
        <v>39727</v>
      </c>
      <c r="G2570" s="10" t="s">
        <v>46992</v>
      </c>
      <c r="H2570" s="10" t="s">
        <v>46993</v>
      </c>
      <c r="I2570" s="10" t="s">
        <v>46994</v>
      </c>
      <c r="J2570" s="10" t="s">
        <v>46995</v>
      </c>
      <c r="K2570" s="10" t="s">
        <v>46996</v>
      </c>
      <c r="L2570" s="10" t="s">
        <v>46997</v>
      </c>
      <c r="M2570" s="10" t="s">
        <v>46998</v>
      </c>
      <c r="N2570" s="10" t="s">
        <v>41377</v>
      </c>
      <c r="O2570" s="10" t="s">
        <v>41378</v>
      </c>
      <c r="P2570" s="10" t="s">
        <v>41456</v>
      </c>
      <c r="Q2570" s="10" t="s">
        <v>41411</v>
      </c>
      <c r="R2570" s="10" t="s">
        <v>41411</v>
      </c>
      <c r="S2570" s="15">
        <v>9700</v>
      </c>
      <c r="T2570" s="10" t="s">
        <v>41463</v>
      </c>
      <c r="U2570" s="15">
        <v>100</v>
      </c>
      <c r="V2570" s="15">
        <v>100</v>
      </c>
      <c r="W2570" s="16">
        <f t="shared" si="174"/>
        <v>9600</v>
      </c>
      <c r="X2570" s="16">
        <f t="shared" si="175"/>
        <v>9600</v>
      </c>
      <c r="Y2570" s="1">
        <v>100</v>
      </c>
      <c r="Z2570" s="1" t="str">
        <f t="shared" si="176"/>
        <v>未整改</v>
      </c>
      <c r="AA2570" s="1" t="str">
        <f t="shared" si="177"/>
        <v>未整改</v>
      </c>
      <c r="AC2570" s="3"/>
      <c r="AD2570" s="19" t="e">
        <f>VLOOKUP(H2570,'系统导出（基本表）'!R:R,1,0)</f>
        <v>#N/A</v>
      </c>
      <c r="AE2570" s="16" t="e">
        <f>VLOOKUP(I2570,'系统导出（基本表）'!Q:R,2,0)</f>
        <v>#N/A</v>
      </c>
      <c r="AF2570" s="16" t="e">
        <f>VLOOKUP(J2570,'系统导出（基本表）'!S:T,2,0)</f>
        <v>#N/A</v>
      </c>
      <c r="AG2570" s="16"/>
      <c r="AH2570" s="16"/>
      <c r="AI2570" s="16"/>
    </row>
    <row r="2571" s="1" customFormat="1" ht="19" customHeight="1" spans="2:35">
      <c r="B2571" s="10" t="s">
        <v>103</v>
      </c>
      <c r="C2571" s="10" t="s">
        <v>1707</v>
      </c>
      <c r="D2571" s="10" t="s">
        <v>1708</v>
      </c>
      <c r="E2571" s="10" t="s">
        <v>61</v>
      </c>
      <c r="F2571" s="10" t="s">
        <v>61</v>
      </c>
      <c r="G2571" s="10" t="s">
        <v>30292</v>
      </c>
      <c r="H2571" s="10" t="s">
        <v>30288</v>
      </c>
      <c r="I2571" s="10" t="s">
        <v>30287</v>
      </c>
      <c r="J2571" s="10" t="s">
        <v>30287</v>
      </c>
      <c r="K2571" s="10" t="s">
        <v>8919</v>
      </c>
      <c r="L2571" s="10" t="s">
        <v>8911</v>
      </c>
      <c r="M2571" s="10" t="s">
        <v>47005</v>
      </c>
      <c r="N2571" s="10" t="s">
        <v>61</v>
      </c>
      <c r="O2571" s="10" t="s">
        <v>41372</v>
      </c>
      <c r="P2571" s="10" t="s">
        <v>61</v>
      </c>
      <c r="Q2571" s="10" t="s">
        <v>41373</v>
      </c>
      <c r="R2571" s="10" t="s">
        <v>41373</v>
      </c>
      <c r="S2571" s="15">
        <v>4800</v>
      </c>
      <c r="T2571" s="10" t="s">
        <v>44140</v>
      </c>
      <c r="U2571" s="15">
        <v>4800</v>
      </c>
      <c r="V2571" s="15">
        <v>4800</v>
      </c>
      <c r="W2571" s="16">
        <f t="shared" si="174"/>
        <v>0</v>
      </c>
      <c r="X2571" s="16">
        <f t="shared" si="175"/>
        <v>0</v>
      </c>
      <c r="Y2571" s="1">
        <v>4800</v>
      </c>
      <c r="Z2571" s="1" t="str">
        <f t="shared" si="176"/>
        <v>未整改</v>
      </c>
      <c r="AA2571" s="1" t="str">
        <f t="shared" si="177"/>
        <v>已整改</v>
      </c>
      <c r="AB2571" s="1">
        <f>S2571-V2571</f>
        <v>0</v>
      </c>
      <c r="AC2571" s="3"/>
      <c r="AD2571" s="19" t="e">
        <f>VLOOKUP(H2571,'系统导出（基本表）'!R:R,1,0)</f>
        <v>#N/A</v>
      </c>
      <c r="AE2571" s="16" t="e">
        <f>VLOOKUP(I2571,'系统导出（基本表）'!Q:R,2,0)</f>
        <v>#N/A</v>
      </c>
      <c r="AF2571" s="16" t="e">
        <f>VLOOKUP(J2571,'系统导出（基本表）'!S:T,2,0)</f>
        <v>#N/A</v>
      </c>
      <c r="AG2571" s="16"/>
      <c r="AH2571" s="16"/>
      <c r="AI2571" s="16"/>
    </row>
    <row r="2572" s="2" customFormat="1" ht="19" customHeight="1" spans="1:33">
      <c r="A2572" s="2">
        <v>1</v>
      </c>
      <c r="B2572" s="11" t="s">
        <v>103</v>
      </c>
      <c r="C2572" s="11" t="s">
        <v>1707</v>
      </c>
      <c r="D2572" s="11" t="s">
        <v>1708</v>
      </c>
      <c r="E2572" s="10" t="s">
        <v>41394</v>
      </c>
      <c r="F2572" s="11" t="s">
        <v>38507</v>
      </c>
      <c r="G2572" s="10" t="s">
        <v>8920</v>
      </c>
      <c r="H2572" s="11" t="s">
        <v>8913</v>
      </c>
      <c r="I2572" s="11" t="s">
        <v>8912</v>
      </c>
      <c r="J2572" s="11" t="s">
        <v>8912</v>
      </c>
      <c r="K2572" s="11" t="s">
        <v>8919</v>
      </c>
      <c r="L2572" s="11" t="s">
        <v>47006</v>
      </c>
      <c r="M2572" s="11" t="s">
        <v>47005</v>
      </c>
      <c r="N2572" s="11" t="s">
        <v>41377</v>
      </c>
      <c r="O2572" s="11" t="s">
        <v>41387</v>
      </c>
      <c r="P2572" s="11" t="s">
        <v>41379</v>
      </c>
      <c r="Q2572" s="11" t="s">
        <v>41984</v>
      </c>
      <c r="R2572" s="11" t="s">
        <v>41984</v>
      </c>
      <c r="S2572" s="17">
        <v>739</v>
      </c>
      <c r="T2572" s="11" t="s">
        <v>47007</v>
      </c>
      <c r="U2572" s="17">
        <v>0</v>
      </c>
      <c r="V2572" s="17">
        <v>0</v>
      </c>
      <c r="W2572" s="18">
        <f t="shared" si="174"/>
        <v>739</v>
      </c>
      <c r="X2572" s="18">
        <f t="shared" si="175"/>
        <v>739</v>
      </c>
      <c r="Y2572" s="2">
        <v>0</v>
      </c>
      <c r="Z2572" s="2" t="str">
        <f t="shared" si="176"/>
        <v>未整改</v>
      </c>
      <c r="AA2572" s="2" t="str">
        <f t="shared" si="177"/>
        <v>未整改</v>
      </c>
      <c r="AD2572" s="22" t="e">
        <f>VLOOKUP(H2572,'系统导出（基本表）'!R:R,1,0)</f>
        <v>#N/A</v>
      </c>
      <c r="AE2572" s="22" t="e">
        <f>VLOOKUP(I2572,'系统导出（基本表）'!Q:R,2,0)</f>
        <v>#N/A</v>
      </c>
      <c r="AF2572" s="2" t="e">
        <f>VLOOKUP(J2572,'系统导出（基本表）'!S:T,2,0)</f>
        <v>#N/A</v>
      </c>
      <c r="AG2572" s="24"/>
    </row>
    <row r="2573" s="2" customFormat="1" ht="19" customHeight="1" spans="1:33">
      <c r="A2573" s="2">
        <v>1</v>
      </c>
      <c r="B2573" s="11" t="s">
        <v>103</v>
      </c>
      <c r="C2573" s="11" t="s">
        <v>1707</v>
      </c>
      <c r="D2573" s="11" t="s">
        <v>1708</v>
      </c>
      <c r="E2573" s="10" t="s">
        <v>41464</v>
      </c>
      <c r="F2573" s="11" t="s">
        <v>38420</v>
      </c>
      <c r="G2573" s="10" t="s">
        <v>30292</v>
      </c>
      <c r="H2573" s="11" t="s">
        <v>30288</v>
      </c>
      <c r="I2573" s="11" t="s">
        <v>30287</v>
      </c>
      <c r="J2573" s="11" t="s">
        <v>30287</v>
      </c>
      <c r="K2573" s="11" t="s">
        <v>8919</v>
      </c>
      <c r="L2573" s="11" t="s">
        <v>47006</v>
      </c>
      <c r="M2573" s="11" t="s">
        <v>47005</v>
      </c>
      <c r="N2573" s="11" t="s">
        <v>41377</v>
      </c>
      <c r="O2573" s="11" t="s">
        <v>41387</v>
      </c>
      <c r="P2573" s="11" t="s">
        <v>41449</v>
      </c>
      <c r="Q2573" s="11" t="s">
        <v>41411</v>
      </c>
      <c r="R2573" s="11" t="s">
        <v>41411</v>
      </c>
      <c r="S2573" s="17">
        <v>4353.27</v>
      </c>
      <c r="T2573" s="11" t="s">
        <v>42004</v>
      </c>
      <c r="U2573" s="17">
        <v>0</v>
      </c>
      <c r="V2573" s="17">
        <v>0</v>
      </c>
      <c r="W2573" s="18">
        <f t="shared" si="174"/>
        <v>4353.27</v>
      </c>
      <c r="X2573" s="18">
        <f t="shared" si="175"/>
        <v>4353.27</v>
      </c>
      <c r="Y2573" s="2">
        <v>0</v>
      </c>
      <c r="Z2573" s="2" t="str">
        <f t="shared" si="176"/>
        <v>未整改</v>
      </c>
      <c r="AA2573" s="2" t="str">
        <f t="shared" si="177"/>
        <v>未整改</v>
      </c>
      <c r="AD2573" s="22" t="e">
        <f>VLOOKUP(H2573,'系统导出（基本表）'!R:R,1,0)</f>
        <v>#N/A</v>
      </c>
      <c r="AE2573" s="22" t="e">
        <f>VLOOKUP(I2573,'系统导出（基本表）'!Q:R,2,0)</f>
        <v>#N/A</v>
      </c>
      <c r="AF2573" s="2" t="e">
        <f>VLOOKUP(J2573,'系统导出（基本表）'!S:T,2,0)</f>
        <v>#N/A</v>
      </c>
      <c r="AG2573" s="24"/>
    </row>
    <row r="2574" s="1" customFormat="1" ht="19" customHeight="1" spans="2:35">
      <c r="B2574" s="10" t="s">
        <v>103</v>
      </c>
      <c r="C2574" s="10" t="s">
        <v>1707</v>
      </c>
      <c r="D2574" s="10" t="s">
        <v>1708</v>
      </c>
      <c r="E2574" s="10" t="s">
        <v>41464</v>
      </c>
      <c r="F2574" s="10" t="s">
        <v>38420</v>
      </c>
      <c r="G2574" s="10" t="s">
        <v>30292</v>
      </c>
      <c r="H2574" s="10" t="s">
        <v>30288</v>
      </c>
      <c r="I2574" s="10" t="s">
        <v>30287</v>
      </c>
      <c r="J2574" s="10" t="s">
        <v>30287</v>
      </c>
      <c r="K2574" s="10" t="s">
        <v>8919</v>
      </c>
      <c r="L2574" s="10" t="s">
        <v>8911</v>
      </c>
      <c r="M2574" s="10" t="s">
        <v>47005</v>
      </c>
      <c r="N2574" s="10" t="s">
        <v>41377</v>
      </c>
      <c r="O2574" s="10" t="s">
        <v>41378</v>
      </c>
      <c r="P2574" s="10" t="s">
        <v>41379</v>
      </c>
      <c r="Q2574" s="10" t="s">
        <v>41984</v>
      </c>
      <c r="R2574" s="10" t="s">
        <v>41984</v>
      </c>
      <c r="S2574" s="15">
        <v>348.75</v>
      </c>
      <c r="T2574" s="10" t="s">
        <v>47008</v>
      </c>
      <c r="U2574" s="15">
        <v>348.75</v>
      </c>
      <c r="V2574" s="15">
        <v>348.75</v>
      </c>
      <c r="W2574" s="16">
        <f t="shared" si="174"/>
        <v>0</v>
      </c>
      <c r="X2574" s="16">
        <f t="shared" si="175"/>
        <v>0</v>
      </c>
      <c r="Y2574" s="1">
        <v>348.75</v>
      </c>
      <c r="Z2574" s="1" t="str">
        <f t="shared" si="176"/>
        <v>未整改</v>
      </c>
      <c r="AA2574" s="1" t="str">
        <f t="shared" si="177"/>
        <v>已整改</v>
      </c>
      <c r="AB2574" s="1">
        <f>S2574-V2574</f>
        <v>0</v>
      </c>
      <c r="AC2574" s="3">
        <f>S2574-Y2574</f>
        <v>0</v>
      </c>
      <c r="AD2574" s="19" t="e">
        <f>VLOOKUP(H2574,'系统导出（基本表）'!R:R,1,0)</f>
        <v>#N/A</v>
      </c>
      <c r="AE2574" s="16" t="e">
        <f>VLOOKUP(I2574,'系统导出（基本表）'!Q:R,2,0)</f>
        <v>#N/A</v>
      </c>
      <c r="AF2574" s="16" t="e">
        <f>VLOOKUP(J2574,'系统导出（基本表）'!S:T,2,0)</f>
        <v>#N/A</v>
      </c>
      <c r="AG2574" s="16"/>
      <c r="AH2574" s="16"/>
      <c r="AI2574" s="16"/>
    </row>
    <row r="2575" s="1" customFormat="1" ht="19" customHeight="1" spans="2:35">
      <c r="B2575" s="10" t="s">
        <v>103</v>
      </c>
      <c r="C2575" s="10" t="s">
        <v>1707</v>
      </c>
      <c r="D2575" s="10" t="s">
        <v>1708</v>
      </c>
      <c r="E2575" s="10" t="s">
        <v>41470</v>
      </c>
      <c r="F2575" s="10" t="s">
        <v>38517</v>
      </c>
      <c r="G2575" s="10" t="s">
        <v>30292</v>
      </c>
      <c r="H2575" s="10" t="s">
        <v>30288</v>
      </c>
      <c r="I2575" s="10" t="s">
        <v>30287</v>
      </c>
      <c r="J2575" s="10" t="s">
        <v>30287</v>
      </c>
      <c r="K2575" s="10" t="s">
        <v>8919</v>
      </c>
      <c r="L2575" s="10" t="s">
        <v>8911</v>
      </c>
      <c r="M2575" s="10" t="s">
        <v>47005</v>
      </c>
      <c r="N2575" s="10" t="s">
        <v>41377</v>
      </c>
      <c r="O2575" s="10" t="s">
        <v>41378</v>
      </c>
      <c r="P2575" s="10" t="s">
        <v>41456</v>
      </c>
      <c r="Q2575" s="10" t="s">
        <v>41411</v>
      </c>
      <c r="R2575" s="10" t="s">
        <v>41411</v>
      </c>
      <c r="S2575" s="15">
        <v>4800</v>
      </c>
      <c r="T2575" s="10" t="s">
        <v>41463</v>
      </c>
      <c r="U2575" s="15">
        <v>3035.9</v>
      </c>
      <c r="V2575" s="15">
        <v>3035.9</v>
      </c>
      <c r="W2575" s="16">
        <f t="shared" si="174"/>
        <v>1764.1</v>
      </c>
      <c r="X2575" s="16">
        <f t="shared" si="175"/>
        <v>1764.1</v>
      </c>
      <c r="Y2575" s="1">
        <v>3035.9</v>
      </c>
      <c r="Z2575" s="1" t="str">
        <f t="shared" si="176"/>
        <v>未整改</v>
      </c>
      <c r="AA2575" s="1" t="str">
        <f t="shared" si="177"/>
        <v>未整改</v>
      </c>
      <c r="AC2575" s="3"/>
      <c r="AD2575" s="19" t="e">
        <f>VLOOKUP(H2575,'系统导出（基本表）'!R:R,1,0)</f>
        <v>#N/A</v>
      </c>
      <c r="AE2575" s="16" t="e">
        <f>VLOOKUP(I2575,'系统导出（基本表）'!Q:R,2,0)</f>
        <v>#N/A</v>
      </c>
      <c r="AF2575" s="16" t="e">
        <f>VLOOKUP(J2575,'系统导出（基本表）'!S:T,2,0)</f>
        <v>#N/A</v>
      </c>
      <c r="AG2575" s="16"/>
      <c r="AH2575" s="16"/>
      <c r="AI2575" s="16"/>
    </row>
    <row r="2576" s="1" customFormat="1" ht="19" customHeight="1" spans="2:36">
      <c r="B2576" s="10" t="s">
        <v>103</v>
      </c>
      <c r="C2576" s="10" t="s">
        <v>1707</v>
      </c>
      <c r="D2576" s="10" t="s">
        <v>1708</v>
      </c>
      <c r="E2576" s="10" t="s">
        <v>41464</v>
      </c>
      <c r="F2576" s="10" t="s">
        <v>38420</v>
      </c>
      <c r="G2576" s="10" t="s">
        <v>47009</v>
      </c>
      <c r="H2576" s="10" t="s">
        <v>47010</v>
      </c>
      <c r="I2576" s="10" t="s">
        <v>47011</v>
      </c>
      <c r="J2576" s="10" t="s">
        <v>47011</v>
      </c>
      <c r="K2576" s="10" t="s">
        <v>31366</v>
      </c>
      <c r="L2576" s="10" t="s">
        <v>47012</v>
      </c>
      <c r="M2576" s="10" t="s">
        <v>47013</v>
      </c>
      <c r="N2576" s="10" t="s">
        <v>41377</v>
      </c>
      <c r="O2576" s="10" t="s">
        <v>41378</v>
      </c>
      <c r="P2576" s="10" t="s">
        <v>41379</v>
      </c>
      <c r="Q2576" s="10" t="s">
        <v>41373</v>
      </c>
      <c r="R2576" s="10" t="s">
        <v>41373</v>
      </c>
      <c r="S2576" s="15">
        <v>7486.084</v>
      </c>
      <c r="T2576" s="10" t="s">
        <v>47014</v>
      </c>
      <c r="U2576" s="15">
        <v>865.02</v>
      </c>
      <c r="V2576" s="15">
        <v>865.02</v>
      </c>
      <c r="W2576" s="16">
        <f t="shared" si="174"/>
        <v>6621.064</v>
      </c>
      <c r="X2576" s="16">
        <f t="shared" si="175"/>
        <v>6621.064</v>
      </c>
      <c r="Y2576" s="1">
        <v>865.02</v>
      </c>
      <c r="Z2576" s="1" t="str">
        <f t="shared" si="176"/>
        <v>未整改</v>
      </c>
      <c r="AA2576" s="1" t="str">
        <f t="shared" si="177"/>
        <v>未整改</v>
      </c>
      <c r="AC2576" s="3"/>
      <c r="AD2576" s="19" t="e">
        <f>VLOOKUP(H2576,'系统导出（基本表）'!R:R,1,0)</f>
        <v>#N/A</v>
      </c>
      <c r="AE2576" s="16" t="e">
        <f>VLOOKUP(I2576,'系统导出（基本表）'!Q:R,2,0)</f>
        <v>#N/A</v>
      </c>
      <c r="AF2576" s="16" t="e">
        <f>VLOOKUP(J2576,'系统导出（基本表）'!S:T,2,0)</f>
        <v>#N/A</v>
      </c>
      <c r="AG2576" s="16"/>
      <c r="AH2576" s="26"/>
      <c r="AI2576" s="26"/>
      <c r="AJ2576" s="27"/>
    </row>
    <row r="2577" s="1" customFormat="1" ht="19" customHeight="1" spans="2:35">
      <c r="B2577" s="10" t="s">
        <v>103</v>
      </c>
      <c r="C2577" s="10" t="s">
        <v>1707</v>
      </c>
      <c r="D2577" s="10" t="s">
        <v>1708</v>
      </c>
      <c r="E2577" s="10" t="s">
        <v>61</v>
      </c>
      <c r="F2577" s="10" t="s">
        <v>61</v>
      </c>
      <c r="G2577" s="10" t="s">
        <v>47009</v>
      </c>
      <c r="H2577" s="10" t="s">
        <v>47010</v>
      </c>
      <c r="I2577" s="10" t="s">
        <v>47011</v>
      </c>
      <c r="J2577" s="10" t="s">
        <v>47011</v>
      </c>
      <c r="K2577" s="10" t="s">
        <v>31366</v>
      </c>
      <c r="L2577" s="10" t="s">
        <v>47012</v>
      </c>
      <c r="M2577" s="10" t="s">
        <v>47013</v>
      </c>
      <c r="N2577" s="10" t="s">
        <v>61</v>
      </c>
      <c r="O2577" s="10" t="s">
        <v>41372</v>
      </c>
      <c r="P2577" s="10" t="s">
        <v>61</v>
      </c>
      <c r="Q2577" s="10" t="s">
        <v>41373</v>
      </c>
      <c r="R2577" s="10" t="s">
        <v>41374</v>
      </c>
      <c r="S2577" s="15">
        <v>10000</v>
      </c>
      <c r="T2577" s="10" t="s">
        <v>41374</v>
      </c>
      <c r="U2577" s="15">
        <v>10000</v>
      </c>
      <c r="V2577" s="15">
        <v>10000</v>
      </c>
      <c r="W2577" s="16">
        <f t="shared" si="174"/>
        <v>0</v>
      </c>
      <c r="X2577" s="16">
        <f t="shared" si="175"/>
        <v>0</v>
      </c>
      <c r="Y2577" s="1">
        <v>10000</v>
      </c>
      <c r="Z2577" s="1" t="str">
        <f t="shared" si="176"/>
        <v>未整改</v>
      </c>
      <c r="AA2577" s="1" t="str">
        <f t="shared" si="177"/>
        <v>已整改</v>
      </c>
      <c r="AB2577" s="1">
        <f t="shared" ref="AB2577:AB2581" si="180">S2577-V2577</f>
        <v>0</v>
      </c>
      <c r="AC2577" s="3"/>
      <c r="AD2577" s="19" t="e">
        <f>VLOOKUP(H2577,'系统导出（基本表）'!R:R,1,0)</f>
        <v>#N/A</v>
      </c>
      <c r="AE2577" s="16" t="e">
        <f>VLOOKUP(I2577,'系统导出（基本表）'!Q:R,2,0)</f>
        <v>#N/A</v>
      </c>
      <c r="AF2577" s="16" t="e">
        <f>VLOOKUP(J2577,'系统导出（基本表）'!S:T,2,0)</f>
        <v>#N/A</v>
      </c>
      <c r="AG2577" s="16"/>
      <c r="AH2577" s="16"/>
      <c r="AI2577" s="16"/>
    </row>
    <row r="2578" s="1" customFormat="1" ht="19" customHeight="1" spans="2:36">
      <c r="B2578" s="10" t="s">
        <v>103</v>
      </c>
      <c r="C2578" s="10" t="s">
        <v>1707</v>
      </c>
      <c r="D2578" s="10" t="s">
        <v>1708</v>
      </c>
      <c r="E2578" s="10" t="s">
        <v>43795</v>
      </c>
      <c r="F2578" s="10" t="s">
        <v>39025</v>
      </c>
      <c r="G2578" s="10" t="s">
        <v>47015</v>
      </c>
      <c r="H2578" s="10" t="s">
        <v>47016</v>
      </c>
      <c r="I2578" s="10" t="s">
        <v>47017</v>
      </c>
      <c r="J2578" s="10" t="s">
        <v>47017</v>
      </c>
      <c r="K2578" s="10" t="s">
        <v>31366</v>
      </c>
      <c r="L2578" s="10" t="s">
        <v>47012</v>
      </c>
      <c r="M2578" s="10" t="s">
        <v>47013</v>
      </c>
      <c r="N2578" s="10" t="s">
        <v>41377</v>
      </c>
      <c r="O2578" s="10" t="s">
        <v>41378</v>
      </c>
      <c r="P2578" s="10" t="s">
        <v>41379</v>
      </c>
      <c r="Q2578" s="10" t="s">
        <v>41373</v>
      </c>
      <c r="R2578" s="10" t="s">
        <v>41373</v>
      </c>
      <c r="S2578" s="15">
        <v>29000</v>
      </c>
      <c r="T2578" s="10" t="s">
        <v>47018</v>
      </c>
      <c r="U2578" s="15">
        <v>0</v>
      </c>
      <c r="V2578" s="15">
        <v>0</v>
      </c>
      <c r="W2578" s="16">
        <f t="shared" si="174"/>
        <v>29000</v>
      </c>
      <c r="X2578" s="16">
        <f t="shared" si="175"/>
        <v>29000</v>
      </c>
      <c r="Y2578" s="1">
        <v>0</v>
      </c>
      <c r="Z2578" s="1" t="str">
        <f t="shared" si="176"/>
        <v>未整改</v>
      </c>
      <c r="AA2578" s="1" t="str">
        <f t="shared" si="177"/>
        <v>未整改</v>
      </c>
      <c r="AC2578" s="3"/>
      <c r="AD2578" s="19" t="e">
        <f>VLOOKUP(H2578,'系统导出（基本表）'!R:R,1,0)</f>
        <v>#N/A</v>
      </c>
      <c r="AE2578" s="16" t="e">
        <f>VLOOKUP(I2578,'系统导出（基本表）'!Q:R,2,0)</f>
        <v>#N/A</v>
      </c>
      <c r="AF2578" s="16" t="e">
        <f>VLOOKUP(J2578,'系统导出（基本表）'!S:T,2,0)</f>
        <v>#N/A</v>
      </c>
      <c r="AG2578" s="16"/>
      <c r="AH2578" s="26"/>
      <c r="AI2578" s="26"/>
      <c r="AJ2578" s="27"/>
    </row>
    <row r="2579" s="1" customFormat="1" ht="19" customHeight="1" spans="2:35">
      <c r="B2579" s="10" t="s">
        <v>103</v>
      </c>
      <c r="C2579" s="10" t="s">
        <v>1707</v>
      </c>
      <c r="D2579" s="10" t="s">
        <v>1708</v>
      </c>
      <c r="E2579" s="10" t="s">
        <v>41470</v>
      </c>
      <c r="F2579" s="10" t="s">
        <v>38517</v>
      </c>
      <c r="G2579" s="10" t="s">
        <v>47015</v>
      </c>
      <c r="H2579" s="10" t="s">
        <v>47016</v>
      </c>
      <c r="I2579" s="10" t="s">
        <v>47017</v>
      </c>
      <c r="J2579" s="10" t="s">
        <v>47017</v>
      </c>
      <c r="K2579" s="10" t="s">
        <v>31366</v>
      </c>
      <c r="L2579" s="10" t="s">
        <v>47012</v>
      </c>
      <c r="M2579" s="10" t="s">
        <v>47013</v>
      </c>
      <c r="N2579" s="10" t="s">
        <v>41377</v>
      </c>
      <c r="O2579" s="10" t="s">
        <v>41378</v>
      </c>
      <c r="P2579" s="10" t="s">
        <v>41456</v>
      </c>
      <c r="Q2579" s="10" t="s">
        <v>41411</v>
      </c>
      <c r="R2579" s="10" t="s">
        <v>41411</v>
      </c>
      <c r="S2579" s="15">
        <v>4200</v>
      </c>
      <c r="T2579" s="10" t="s">
        <v>41463</v>
      </c>
      <c r="U2579" s="15">
        <v>0</v>
      </c>
      <c r="V2579" s="15">
        <v>0</v>
      </c>
      <c r="W2579" s="16">
        <f t="shared" si="174"/>
        <v>4200</v>
      </c>
      <c r="X2579" s="16">
        <f t="shared" si="175"/>
        <v>4200</v>
      </c>
      <c r="Y2579" s="1">
        <v>0</v>
      </c>
      <c r="Z2579" s="1" t="str">
        <f t="shared" si="176"/>
        <v>未整改</v>
      </c>
      <c r="AA2579" s="1" t="str">
        <f t="shared" si="177"/>
        <v>未整改</v>
      </c>
      <c r="AC2579" s="3"/>
      <c r="AD2579" s="19" t="e">
        <f>VLOOKUP(H2579,'系统导出（基本表）'!R:R,1,0)</f>
        <v>#N/A</v>
      </c>
      <c r="AE2579" s="16" t="e">
        <f>VLOOKUP(I2579,'系统导出（基本表）'!Q:R,2,0)</f>
        <v>#N/A</v>
      </c>
      <c r="AF2579" s="16" t="e">
        <f>VLOOKUP(J2579,'系统导出（基本表）'!S:T,2,0)</f>
        <v>#N/A</v>
      </c>
      <c r="AG2579" s="16"/>
      <c r="AH2579" s="16"/>
      <c r="AI2579" s="16"/>
    </row>
    <row r="2580" s="1" customFormat="1" ht="19" customHeight="1" spans="2:35">
      <c r="B2580" s="10" t="s">
        <v>103</v>
      </c>
      <c r="C2580" s="10" t="s">
        <v>1707</v>
      </c>
      <c r="D2580" s="10" t="s">
        <v>1708</v>
      </c>
      <c r="E2580" s="10" t="s">
        <v>61</v>
      </c>
      <c r="F2580" s="10" t="s">
        <v>61</v>
      </c>
      <c r="G2580" s="10" t="s">
        <v>47015</v>
      </c>
      <c r="H2580" s="10" t="s">
        <v>47016</v>
      </c>
      <c r="I2580" s="10" t="s">
        <v>47017</v>
      </c>
      <c r="J2580" s="10" t="s">
        <v>47017</v>
      </c>
      <c r="K2580" s="10" t="s">
        <v>31366</v>
      </c>
      <c r="L2580" s="10" t="s">
        <v>47012</v>
      </c>
      <c r="M2580" s="10" t="s">
        <v>47013</v>
      </c>
      <c r="N2580" s="10" t="s">
        <v>61</v>
      </c>
      <c r="O2580" s="10" t="s">
        <v>41372</v>
      </c>
      <c r="P2580" s="10" t="s">
        <v>61</v>
      </c>
      <c r="Q2580" s="10" t="s">
        <v>41373</v>
      </c>
      <c r="R2580" s="10" t="s">
        <v>41374</v>
      </c>
      <c r="S2580" s="15">
        <v>4500</v>
      </c>
      <c r="T2580" s="10" t="s">
        <v>41374</v>
      </c>
      <c r="U2580" s="15">
        <v>4500</v>
      </c>
      <c r="V2580" s="15">
        <v>4500</v>
      </c>
      <c r="W2580" s="16">
        <f t="shared" si="174"/>
        <v>0</v>
      </c>
      <c r="X2580" s="16">
        <f t="shared" si="175"/>
        <v>0</v>
      </c>
      <c r="Y2580" s="1">
        <v>4500</v>
      </c>
      <c r="Z2580" s="1" t="str">
        <f t="shared" si="176"/>
        <v>未整改</v>
      </c>
      <c r="AA2580" s="1" t="str">
        <f t="shared" si="177"/>
        <v>已整改</v>
      </c>
      <c r="AB2580" s="1">
        <f t="shared" si="180"/>
        <v>0</v>
      </c>
      <c r="AC2580" s="3"/>
      <c r="AD2580" s="19" t="e">
        <f>VLOOKUP(H2580,'系统导出（基本表）'!R:R,1,0)</f>
        <v>#N/A</v>
      </c>
      <c r="AE2580" s="16" t="e">
        <f>VLOOKUP(I2580,'系统导出（基本表）'!Q:R,2,0)</f>
        <v>#N/A</v>
      </c>
      <c r="AF2580" s="16" t="e">
        <f>VLOOKUP(J2580,'系统导出（基本表）'!S:T,2,0)</f>
        <v>#N/A</v>
      </c>
      <c r="AG2580" s="16"/>
      <c r="AH2580" s="16"/>
      <c r="AI2580" s="16"/>
    </row>
    <row r="2581" s="1" customFormat="1" ht="19" customHeight="1" spans="2:35">
      <c r="B2581" s="10" t="s">
        <v>103</v>
      </c>
      <c r="C2581" s="10" t="s">
        <v>1707</v>
      </c>
      <c r="D2581" s="10" t="s">
        <v>1708</v>
      </c>
      <c r="E2581" s="10" t="s">
        <v>61</v>
      </c>
      <c r="F2581" s="10" t="s">
        <v>61</v>
      </c>
      <c r="G2581" s="10" t="s">
        <v>47009</v>
      </c>
      <c r="H2581" s="10" t="s">
        <v>47010</v>
      </c>
      <c r="I2581" s="10" t="s">
        <v>47011</v>
      </c>
      <c r="J2581" s="10" t="s">
        <v>47011</v>
      </c>
      <c r="K2581" s="10" t="s">
        <v>31366</v>
      </c>
      <c r="L2581" s="10" t="s">
        <v>47012</v>
      </c>
      <c r="M2581" s="10" t="s">
        <v>47013</v>
      </c>
      <c r="N2581" s="10" t="s">
        <v>61</v>
      </c>
      <c r="O2581" s="10" t="s">
        <v>41372</v>
      </c>
      <c r="P2581" s="10" t="s">
        <v>61</v>
      </c>
      <c r="Q2581" s="10" t="s">
        <v>41373</v>
      </c>
      <c r="R2581" s="10" t="s">
        <v>41374</v>
      </c>
      <c r="S2581" s="15">
        <v>10000</v>
      </c>
      <c r="T2581" s="10" t="s">
        <v>41374</v>
      </c>
      <c r="U2581" s="15">
        <v>10000</v>
      </c>
      <c r="V2581" s="15">
        <v>10000</v>
      </c>
      <c r="W2581" s="16">
        <f t="shared" si="174"/>
        <v>0</v>
      </c>
      <c r="X2581" s="16">
        <f t="shared" si="175"/>
        <v>0</v>
      </c>
      <c r="Y2581" s="1">
        <v>10000</v>
      </c>
      <c r="Z2581" s="1" t="str">
        <f t="shared" si="176"/>
        <v>未整改</v>
      </c>
      <c r="AA2581" s="1" t="str">
        <f t="shared" si="177"/>
        <v>已整改</v>
      </c>
      <c r="AB2581" s="1">
        <f t="shared" si="180"/>
        <v>0</v>
      </c>
      <c r="AC2581" s="3"/>
      <c r="AD2581" s="19" t="e">
        <f>VLOOKUP(H2581,'系统导出（基本表）'!R:R,1,0)</f>
        <v>#N/A</v>
      </c>
      <c r="AE2581" s="16" t="e">
        <f>VLOOKUP(I2581,'系统导出（基本表）'!Q:R,2,0)</f>
        <v>#N/A</v>
      </c>
      <c r="AF2581" s="16" t="e">
        <f>VLOOKUP(J2581,'系统导出（基本表）'!S:T,2,0)</f>
        <v>#N/A</v>
      </c>
      <c r="AG2581" s="16"/>
      <c r="AH2581" s="16"/>
      <c r="AI2581" s="16"/>
    </row>
    <row r="2582" s="2" customFormat="1" ht="19" customHeight="1" spans="1:33">
      <c r="A2582" s="2">
        <v>1</v>
      </c>
      <c r="B2582" s="11" t="s">
        <v>103</v>
      </c>
      <c r="C2582" s="11" t="s">
        <v>1707</v>
      </c>
      <c r="D2582" s="11" t="s">
        <v>1708</v>
      </c>
      <c r="E2582" s="10" t="s">
        <v>42354</v>
      </c>
      <c r="F2582" s="11" t="s">
        <v>38614</v>
      </c>
      <c r="G2582" s="10" t="s">
        <v>47019</v>
      </c>
      <c r="H2582" s="11" t="s">
        <v>39940</v>
      </c>
      <c r="I2582" s="11" t="s">
        <v>39939</v>
      </c>
      <c r="J2582" s="11" t="s">
        <v>39939</v>
      </c>
      <c r="K2582" s="11" t="s">
        <v>47020</v>
      </c>
      <c r="L2582" s="11" t="s">
        <v>39941</v>
      </c>
      <c r="M2582" s="11" t="s">
        <v>47021</v>
      </c>
      <c r="N2582" s="11" t="s">
        <v>41377</v>
      </c>
      <c r="O2582" s="11" t="s">
        <v>41387</v>
      </c>
      <c r="P2582" s="11" t="s">
        <v>41379</v>
      </c>
      <c r="Q2582" s="11" t="s">
        <v>41658</v>
      </c>
      <c r="R2582" s="11" t="s">
        <v>41658</v>
      </c>
      <c r="S2582" s="17">
        <v>10000</v>
      </c>
      <c r="T2582" s="11" t="s">
        <v>47022</v>
      </c>
      <c r="U2582" s="17">
        <v>0</v>
      </c>
      <c r="V2582" s="17">
        <v>0</v>
      </c>
      <c r="W2582" s="18">
        <f t="shared" si="174"/>
        <v>10000</v>
      </c>
      <c r="X2582" s="18">
        <f t="shared" si="175"/>
        <v>10000</v>
      </c>
      <c r="Y2582" s="2">
        <v>0</v>
      </c>
      <c r="Z2582" s="2" t="str">
        <f t="shared" si="176"/>
        <v>未整改</v>
      </c>
      <c r="AA2582" s="2" t="str">
        <f t="shared" si="177"/>
        <v>未整改</v>
      </c>
      <c r="AD2582" s="22" t="str">
        <f>VLOOKUP(H2582,'系统导出（基本表）'!R:R,1,0)</f>
        <v>P21511325-0005</v>
      </c>
      <c r="AE2582" s="22" t="str">
        <f>VLOOKUP(I2582,'系统导出（基本表）'!Q:R,2,0)</f>
        <v>P21511325-0005</v>
      </c>
      <c r="AF2582" s="2" t="e">
        <f>VLOOKUP(J2582,'系统导出（基本表）'!S:T,2,0)</f>
        <v>#N/A</v>
      </c>
      <c r="AG2582" s="24"/>
    </row>
    <row r="2583" s="1" customFormat="1" ht="19" customHeight="1" spans="2:35">
      <c r="B2583" s="10" t="s">
        <v>103</v>
      </c>
      <c r="C2583" s="10" t="s">
        <v>1707</v>
      </c>
      <c r="D2583" s="10" t="s">
        <v>1708</v>
      </c>
      <c r="E2583" s="10" t="s">
        <v>61</v>
      </c>
      <c r="F2583" s="10" t="s">
        <v>61</v>
      </c>
      <c r="G2583" s="10" t="s">
        <v>47023</v>
      </c>
      <c r="H2583" s="10" t="s">
        <v>47024</v>
      </c>
      <c r="I2583" s="10" t="s">
        <v>47025</v>
      </c>
      <c r="J2583" s="10" t="s">
        <v>47026</v>
      </c>
      <c r="K2583" s="10" t="s">
        <v>1721</v>
      </c>
      <c r="L2583" s="10" t="s">
        <v>47027</v>
      </c>
      <c r="M2583" s="10" t="s">
        <v>47028</v>
      </c>
      <c r="N2583" s="10" t="s">
        <v>61</v>
      </c>
      <c r="O2583" s="10" t="s">
        <v>41372</v>
      </c>
      <c r="P2583" s="10" t="s">
        <v>61</v>
      </c>
      <c r="Q2583" s="10" t="s">
        <v>41354</v>
      </c>
      <c r="R2583" s="10" t="s">
        <v>41354</v>
      </c>
      <c r="S2583" s="15">
        <v>1461.65</v>
      </c>
      <c r="T2583" s="10" t="s">
        <v>41902</v>
      </c>
      <c r="U2583" s="15">
        <v>1461.65</v>
      </c>
      <c r="V2583" s="15">
        <v>1461.65</v>
      </c>
      <c r="W2583" s="16">
        <f t="shared" si="174"/>
        <v>0</v>
      </c>
      <c r="X2583" s="16">
        <f t="shared" si="175"/>
        <v>0</v>
      </c>
      <c r="Y2583" s="1">
        <v>1461.65</v>
      </c>
      <c r="Z2583" s="1" t="str">
        <f t="shared" si="176"/>
        <v>未整改</v>
      </c>
      <c r="AA2583" s="1" t="str">
        <f t="shared" si="177"/>
        <v>已整改</v>
      </c>
      <c r="AB2583" s="1">
        <f>S2583-V2583</f>
        <v>0</v>
      </c>
      <c r="AC2583" s="3"/>
      <c r="AD2583" s="19" t="e">
        <f>VLOOKUP(H2583,'系统导出（基本表）'!R:R,1,0)</f>
        <v>#N/A</v>
      </c>
      <c r="AE2583" s="16" t="e">
        <f>VLOOKUP(I2583,'系统导出（基本表）'!Q:R,2,0)</f>
        <v>#N/A</v>
      </c>
      <c r="AF2583" s="16" t="e">
        <f>VLOOKUP(J2583,'系统导出（基本表）'!S:T,2,0)</f>
        <v>#N/A</v>
      </c>
      <c r="AG2583" s="16"/>
      <c r="AH2583" s="16"/>
      <c r="AI2583" s="16"/>
    </row>
    <row r="2584" s="2" customFormat="1" ht="19" customHeight="1" spans="1:33">
      <c r="A2584" s="2">
        <v>1</v>
      </c>
      <c r="B2584" s="11" t="s">
        <v>103</v>
      </c>
      <c r="C2584" s="11" t="s">
        <v>1707</v>
      </c>
      <c r="D2584" s="11" t="s">
        <v>1708</v>
      </c>
      <c r="E2584" s="10" t="s">
        <v>45415</v>
      </c>
      <c r="F2584" s="11" t="s">
        <v>45408</v>
      </c>
      <c r="G2584" s="10" t="s">
        <v>47023</v>
      </c>
      <c r="H2584" s="11" t="s">
        <v>47024</v>
      </c>
      <c r="I2584" s="11" t="s">
        <v>47025</v>
      </c>
      <c r="J2584" s="11" t="s">
        <v>47026</v>
      </c>
      <c r="K2584" s="11" t="s">
        <v>1721</v>
      </c>
      <c r="L2584" s="11" t="s">
        <v>47029</v>
      </c>
      <c r="M2584" s="11" t="s">
        <v>47028</v>
      </c>
      <c r="N2584" s="11" t="s">
        <v>41377</v>
      </c>
      <c r="O2584" s="11" t="s">
        <v>41387</v>
      </c>
      <c r="P2584" s="11" t="s">
        <v>41456</v>
      </c>
      <c r="Q2584" s="11" t="s">
        <v>41411</v>
      </c>
      <c r="R2584" s="11" t="s">
        <v>41411</v>
      </c>
      <c r="S2584" s="17">
        <v>1461.65</v>
      </c>
      <c r="T2584" s="11" t="s">
        <v>41411</v>
      </c>
      <c r="U2584" s="17">
        <v>0</v>
      </c>
      <c r="V2584" s="17">
        <v>0</v>
      </c>
      <c r="W2584" s="18">
        <f t="shared" si="174"/>
        <v>1461.65</v>
      </c>
      <c r="X2584" s="18">
        <f t="shared" si="175"/>
        <v>1461.65</v>
      </c>
      <c r="Y2584" s="2">
        <v>0</v>
      </c>
      <c r="Z2584" s="2" t="str">
        <f t="shared" si="176"/>
        <v>未整改</v>
      </c>
      <c r="AA2584" s="2" t="str">
        <f t="shared" si="177"/>
        <v>未整改</v>
      </c>
      <c r="AD2584" s="22" t="e">
        <f>VLOOKUP(H2584,'系统导出（基本表）'!R:R,1,0)</f>
        <v>#N/A</v>
      </c>
      <c r="AE2584" s="22" t="e">
        <f>VLOOKUP(I2584,'系统导出（基本表）'!Q:R,2,0)</f>
        <v>#N/A</v>
      </c>
      <c r="AF2584" s="2" t="e">
        <f>VLOOKUP(J2584,'系统导出（基本表）'!S:T,2,0)</f>
        <v>#N/A</v>
      </c>
      <c r="AG2584" s="24"/>
    </row>
    <row r="2585" s="1" customFormat="1" ht="19" customHeight="1" spans="2:35">
      <c r="B2585" s="10" t="s">
        <v>103</v>
      </c>
      <c r="C2585" s="10" t="s">
        <v>1707</v>
      </c>
      <c r="D2585" s="10" t="s">
        <v>1708</v>
      </c>
      <c r="E2585" s="10" t="s">
        <v>45415</v>
      </c>
      <c r="F2585" s="10" t="s">
        <v>45408</v>
      </c>
      <c r="G2585" s="10" t="s">
        <v>47023</v>
      </c>
      <c r="H2585" s="10" t="s">
        <v>47024</v>
      </c>
      <c r="I2585" s="10" t="s">
        <v>47025</v>
      </c>
      <c r="J2585" s="10" t="s">
        <v>47026</v>
      </c>
      <c r="K2585" s="10" t="s">
        <v>1721</v>
      </c>
      <c r="L2585" s="10" t="s">
        <v>47027</v>
      </c>
      <c r="M2585" s="10" t="s">
        <v>47028</v>
      </c>
      <c r="N2585" s="10" t="s">
        <v>41377</v>
      </c>
      <c r="O2585" s="10" t="s">
        <v>41378</v>
      </c>
      <c r="P2585" s="10" t="s">
        <v>41456</v>
      </c>
      <c r="Q2585" s="10" t="s">
        <v>41411</v>
      </c>
      <c r="R2585" s="10" t="s">
        <v>41411</v>
      </c>
      <c r="S2585" s="15">
        <v>1461.65</v>
      </c>
      <c r="T2585" s="10" t="s">
        <v>41463</v>
      </c>
      <c r="U2585" s="15">
        <v>0</v>
      </c>
      <c r="V2585" s="15">
        <v>0</v>
      </c>
      <c r="W2585" s="16">
        <f t="shared" si="174"/>
        <v>1461.65</v>
      </c>
      <c r="X2585" s="16">
        <f t="shared" si="175"/>
        <v>1461.65</v>
      </c>
      <c r="Y2585" s="1">
        <v>0</v>
      </c>
      <c r="Z2585" s="1" t="str">
        <f t="shared" si="176"/>
        <v>未整改</v>
      </c>
      <c r="AA2585" s="1" t="str">
        <f t="shared" si="177"/>
        <v>未整改</v>
      </c>
      <c r="AC2585" s="3"/>
      <c r="AD2585" s="19" t="e">
        <f>VLOOKUP(H2585,'系统导出（基本表）'!R:R,1,0)</f>
        <v>#N/A</v>
      </c>
      <c r="AE2585" s="16" t="e">
        <f>VLOOKUP(I2585,'系统导出（基本表）'!Q:R,2,0)</f>
        <v>#N/A</v>
      </c>
      <c r="AF2585" s="16" t="e">
        <f>VLOOKUP(J2585,'系统导出（基本表）'!S:T,2,0)</f>
        <v>#N/A</v>
      </c>
      <c r="AG2585" s="16"/>
      <c r="AH2585" s="16"/>
      <c r="AI2585" s="16"/>
    </row>
    <row r="2586" s="1" customFormat="1" ht="19" customHeight="1" spans="2:35">
      <c r="B2586" s="10" t="s">
        <v>103</v>
      </c>
      <c r="C2586" s="10" t="s">
        <v>2556</v>
      </c>
      <c r="D2586" s="10" t="s">
        <v>2557</v>
      </c>
      <c r="E2586" s="10" t="s">
        <v>44258</v>
      </c>
      <c r="F2586" s="10" t="s">
        <v>39085</v>
      </c>
      <c r="G2586" s="10" t="s">
        <v>47030</v>
      </c>
      <c r="H2586" s="10" t="s">
        <v>47031</v>
      </c>
      <c r="I2586" s="10" t="s">
        <v>47032</v>
      </c>
      <c r="J2586" s="10" t="s">
        <v>47033</v>
      </c>
      <c r="K2586" s="10" t="s">
        <v>4443</v>
      </c>
      <c r="L2586" s="10" t="s">
        <v>47034</v>
      </c>
      <c r="M2586" s="10" t="s">
        <v>47035</v>
      </c>
      <c r="N2586" s="10" t="s">
        <v>41377</v>
      </c>
      <c r="O2586" s="10" t="s">
        <v>41378</v>
      </c>
      <c r="P2586" s="10" t="s">
        <v>41456</v>
      </c>
      <c r="Q2586" s="10" t="s">
        <v>41411</v>
      </c>
      <c r="R2586" s="10" t="s">
        <v>41411</v>
      </c>
      <c r="S2586" s="15">
        <v>1480</v>
      </c>
      <c r="T2586" s="10" t="s">
        <v>41463</v>
      </c>
      <c r="U2586" s="15">
        <v>0</v>
      </c>
      <c r="V2586" s="15">
        <v>0</v>
      </c>
      <c r="W2586" s="16">
        <f t="shared" si="174"/>
        <v>1480</v>
      </c>
      <c r="X2586" s="16">
        <f t="shared" si="175"/>
        <v>1480</v>
      </c>
      <c r="Y2586" s="1">
        <v>0</v>
      </c>
      <c r="Z2586" s="1" t="str">
        <f t="shared" si="176"/>
        <v>未整改</v>
      </c>
      <c r="AA2586" s="1" t="str">
        <f t="shared" si="177"/>
        <v>未整改</v>
      </c>
      <c r="AC2586" s="3"/>
      <c r="AD2586" s="19" t="e">
        <f>VLOOKUP(H2586,'系统导出（基本表）'!R:R,1,0)</f>
        <v>#N/A</v>
      </c>
      <c r="AE2586" s="16" t="e">
        <f>VLOOKUP(I2586,'系统导出（基本表）'!Q:R,2,0)</f>
        <v>#N/A</v>
      </c>
      <c r="AF2586" s="16" t="e">
        <f>VLOOKUP(J2586,'系统导出（基本表）'!S:T,2,0)</f>
        <v>#N/A</v>
      </c>
      <c r="AG2586" s="16"/>
      <c r="AH2586" s="16"/>
      <c r="AI2586" s="16"/>
    </row>
    <row r="2587" s="1" customFormat="1" ht="19" customHeight="1" spans="2:35">
      <c r="B2587" s="10" t="s">
        <v>103</v>
      </c>
      <c r="C2587" s="10" t="s">
        <v>2556</v>
      </c>
      <c r="D2587" s="10" t="s">
        <v>2557</v>
      </c>
      <c r="E2587" s="10" t="s">
        <v>61</v>
      </c>
      <c r="F2587" s="10" t="s">
        <v>61</v>
      </c>
      <c r="G2587" s="10" t="s">
        <v>47036</v>
      </c>
      <c r="H2587" s="10" t="s">
        <v>47037</v>
      </c>
      <c r="I2587" s="10" t="s">
        <v>47038</v>
      </c>
      <c r="J2587" s="10" t="s">
        <v>47039</v>
      </c>
      <c r="K2587" s="10" t="s">
        <v>4443</v>
      </c>
      <c r="L2587" s="10" t="s">
        <v>47034</v>
      </c>
      <c r="M2587" s="10" t="s">
        <v>47035</v>
      </c>
      <c r="N2587" s="10" t="s">
        <v>61</v>
      </c>
      <c r="O2587" s="10" t="s">
        <v>41353</v>
      </c>
      <c r="P2587" s="10" t="s">
        <v>61</v>
      </c>
      <c r="Q2587" s="10" t="s">
        <v>41658</v>
      </c>
      <c r="R2587" s="10" t="s">
        <v>41658</v>
      </c>
      <c r="S2587" s="15">
        <v>1.31</v>
      </c>
      <c r="T2587" s="10" t="s">
        <v>47040</v>
      </c>
      <c r="U2587" s="15">
        <v>1.31</v>
      </c>
      <c r="V2587" s="15">
        <v>1.31</v>
      </c>
      <c r="W2587" s="16">
        <f t="shared" si="174"/>
        <v>0</v>
      </c>
      <c r="X2587" s="16">
        <f t="shared" si="175"/>
        <v>0</v>
      </c>
      <c r="Y2587" s="1">
        <v>1.31</v>
      </c>
      <c r="Z2587" s="1" t="str">
        <f t="shared" si="176"/>
        <v>未整改</v>
      </c>
      <c r="AA2587" s="1" t="str">
        <f t="shared" si="177"/>
        <v>已整改</v>
      </c>
      <c r="AC2587" s="3"/>
      <c r="AD2587" s="19" t="e">
        <f>VLOOKUP(H2587,'系统导出（基本表）'!R:R,1,0)</f>
        <v>#N/A</v>
      </c>
      <c r="AE2587" s="16" t="e">
        <f>VLOOKUP(I2587,'系统导出（基本表）'!Q:R,2,0)</f>
        <v>#N/A</v>
      </c>
      <c r="AF2587" s="16" t="e">
        <f>VLOOKUP(J2587,'系统导出（基本表）'!S:T,2,0)</f>
        <v>#N/A</v>
      </c>
      <c r="AG2587" s="16"/>
      <c r="AH2587" s="16"/>
      <c r="AI2587" s="16"/>
    </row>
    <row r="2588" s="1" customFormat="1" ht="19" customHeight="1" spans="2:35">
      <c r="B2588" s="10" t="s">
        <v>103</v>
      </c>
      <c r="C2588" s="10" t="s">
        <v>2556</v>
      </c>
      <c r="D2588" s="10" t="s">
        <v>2557</v>
      </c>
      <c r="E2588" s="10" t="s">
        <v>47041</v>
      </c>
      <c r="F2588" s="10" t="s">
        <v>47042</v>
      </c>
      <c r="G2588" s="10" t="s">
        <v>47030</v>
      </c>
      <c r="H2588" s="10" t="s">
        <v>47031</v>
      </c>
      <c r="I2588" s="10" t="s">
        <v>47032</v>
      </c>
      <c r="J2588" s="10" t="s">
        <v>47033</v>
      </c>
      <c r="K2588" s="10" t="s">
        <v>4443</v>
      </c>
      <c r="L2588" s="10" t="s">
        <v>47034</v>
      </c>
      <c r="M2588" s="10" t="s">
        <v>47035</v>
      </c>
      <c r="N2588" s="10" t="s">
        <v>41377</v>
      </c>
      <c r="O2588" s="10" t="s">
        <v>41378</v>
      </c>
      <c r="P2588" s="10" t="s">
        <v>41456</v>
      </c>
      <c r="Q2588" s="10" t="s">
        <v>41411</v>
      </c>
      <c r="R2588" s="10" t="s">
        <v>41411</v>
      </c>
      <c r="S2588" s="15">
        <v>600.6</v>
      </c>
      <c r="T2588" s="10" t="s">
        <v>41463</v>
      </c>
      <c r="U2588" s="15">
        <v>0</v>
      </c>
      <c r="V2588" s="15">
        <v>0</v>
      </c>
      <c r="W2588" s="16">
        <f t="shared" si="174"/>
        <v>600.6</v>
      </c>
      <c r="X2588" s="16">
        <f t="shared" si="175"/>
        <v>600.6</v>
      </c>
      <c r="Y2588" s="1">
        <v>0</v>
      </c>
      <c r="Z2588" s="1" t="str">
        <f t="shared" si="176"/>
        <v>未整改</v>
      </c>
      <c r="AA2588" s="1" t="str">
        <f t="shared" si="177"/>
        <v>未整改</v>
      </c>
      <c r="AC2588" s="3"/>
      <c r="AD2588" s="19" t="e">
        <f>VLOOKUP(H2588,'系统导出（基本表）'!R:R,1,0)</f>
        <v>#N/A</v>
      </c>
      <c r="AE2588" s="16" t="e">
        <f>VLOOKUP(I2588,'系统导出（基本表）'!Q:R,2,0)</f>
        <v>#N/A</v>
      </c>
      <c r="AF2588" s="16" t="e">
        <f>VLOOKUP(J2588,'系统导出（基本表）'!S:T,2,0)</f>
        <v>#N/A</v>
      </c>
      <c r="AG2588" s="16"/>
      <c r="AH2588" s="16"/>
      <c r="AI2588" s="16"/>
    </row>
    <row r="2589" s="2" customFormat="1" ht="19" customHeight="1" spans="1:33">
      <c r="A2589" s="2">
        <v>1</v>
      </c>
      <c r="B2589" s="11" t="s">
        <v>103</v>
      </c>
      <c r="C2589" s="11" t="s">
        <v>2556</v>
      </c>
      <c r="D2589" s="11" t="s">
        <v>2557</v>
      </c>
      <c r="E2589" s="10" t="s">
        <v>44258</v>
      </c>
      <c r="F2589" s="11" t="s">
        <v>39085</v>
      </c>
      <c r="G2589" s="10" t="s">
        <v>47030</v>
      </c>
      <c r="H2589" s="11" t="s">
        <v>47031</v>
      </c>
      <c r="I2589" s="11" t="s">
        <v>47032</v>
      </c>
      <c r="J2589" s="11" t="s">
        <v>47033</v>
      </c>
      <c r="K2589" s="11" t="s">
        <v>4443</v>
      </c>
      <c r="L2589" s="11" t="s">
        <v>2559</v>
      </c>
      <c r="M2589" s="11" t="s">
        <v>47035</v>
      </c>
      <c r="N2589" s="11" t="s">
        <v>41377</v>
      </c>
      <c r="O2589" s="11" t="s">
        <v>41387</v>
      </c>
      <c r="P2589" s="11" t="s">
        <v>41456</v>
      </c>
      <c r="Q2589" s="11" t="s">
        <v>41411</v>
      </c>
      <c r="R2589" s="11" t="s">
        <v>41411</v>
      </c>
      <c r="S2589" s="17">
        <v>1480</v>
      </c>
      <c r="T2589" s="11" t="s">
        <v>41411</v>
      </c>
      <c r="U2589" s="17">
        <v>0</v>
      </c>
      <c r="V2589" s="17">
        <v>0</v>
      </c>
      <c r="W2589" s="18">
        <f t="shared" si="174"/>
        <v>1480</v>
      </c>
      <c r="X2589" s="18">
        <f t="shared" si="175"/>
        <v>1480</v>
      </c>
      <c r="Y2589" s="2">
        <v>0</v>
      </c>
      <c r="Z2589" s="2" t="str">
        <f t="shared" si="176"/>
        <v>未整改</v>
      </c>
      <c r="AA2589" s="2" t="str">
        <f t="shared" si="177"/>
        <v>未整改</v>
      </c>
      <c r="AD2589" s="22" t="e">
        <f>VLOOKUP(H2589,'系统导出（基本表）'!R:R,1,0)</f>
        <v>#N/A</v>
      </c>
      <c r="AE2589" s="22" t="e">
        <f>VLOOKUP(I2589,'系统导出（基本表）'!Q:R,2,0)</f>
        <v>#N/A</v>
      </c>
      <c r="AF2589" s="2" t="e">
        <f>VLOOKUP(J2589,'系统导出（基本表）'!S:T,2,0)</f>
        <v>#N/A</v>
      </c>
      <c r="AG2589" s="24"/>
    </row>
    <row r="2590" s="2" customFormat="1" ht="19" customHeight="1" spans="1:33">
      <c r="A2590" s="2">
        <v>1</v>
      </c>
      <c r="B2590" s="11" t="s">
        <v>103</v>
      </c>
      <c r="C2590" s="11" t="s">
        <v>2556</v>
      </c>
      <c r="D2590" s="11" t="s">
        <v>2557</v>
      </c>
      <c r="E2590" s="10" t="s">
        <v>42976</v>
      </c>
      <c r="F2590" s="11" t="s">
        <v>38780</v>
      </c>
      <c r="G2590" s="10" t="s">
        <v>47043</v>
      </c>
      <c r="H2590" s="11" t="s">
        <v>47044</v>
      </c>
      <c r="I2590" s="11" t="s">
        <v>47045</v>
      </c>
      <c r="J2590" s="11" t="s">
        <v>47046</v>
      </c>
      <c r="K2590" s="11" t="s">
        <v>4443</v>
      </c>
      <c r="L2590" s="11" t="s">
        <v>2559</v>
      </c>
      <c r="M2590" s="11" t="s">
        <v>47035</v>
      </c>
      <c r="N2590" s="11" t="s">
        <v>41377</v>
      </c>
      <c r="O2590" s="11" t="s">
        <v>41387</v>
      </c>
      <c r="P2590" s="11" t="s">
        <v>41456</v>
      </c>
      <c r="Q2590" s="11" t="s">
        <v>41411</v>
      </c>
      <c r="R2590" s="11" t="s">
        <v>41411</v>
      </c>
      <c r="S2590" s="17">
        <v>8880</v>
      </c>
      <c r="T2590" s="11" t="s">
        <v>41411</v>
      </c>
      <c r="U2590" s="17">
        <v>0</v>
      </c>
      <c r="V2590" s="17">
        <v>0</v>
      </c>
      <c r="W2590" s="18">
        <f t="shared" si="174"/>
        <v>8880</v>
      </c>
      <c r="X2590" s="18">
        <f t="shared" si="175"/>
        <v>8880</v>
      </c>
      <c r="Y2590" s="2">
        <v>0</v>
      </c>
      <c r="Z2590" s="2" t="str">
        <f t="shared" si="176"/>
        <v>未整改</v>
      </c>
      <c r="AA2590" s="2" t="str">
        <f t="shared" si="177"/>
        <v>未整改</v>
      </c>
      <c r="AD2590" s="22" t="e">
        <f>VLOOKUP(H2590,'系统导出（基本表）'!R:R,1,0)</f>
        <v>#N/A</v>
      </c>
      <c r="AE2590" s="22" t="e">
        <f>VLOOKUP(I2590,'系统导出（基本表）'!Q:R,2,0)</f>
        <v>#N/A</v>
      </c>
      <c r="AF2590" s="2" t="e">
        <f>VLOOKUP(J2590,'系统导出（基本表）'!S:T,2,0)</f>
        <v>#N/A</v>
      </c>
      <c r="AG2590" s="24"/>
    </row>
    <row r="2591" s="1" customFormat="1" ht="19" customHeight="1" spans="2:35">
      <c r="B2591" s="10" t="s">
        <v>103</v>
      </c>
      <c r="C2591" s="10" t="s">
        <v>2556</v>
      </c>
      <c r="D2591" s="10" t="s">
        <v>2557</v>
      </c>
      <c r="E2591" s="10" t="s">
        <v>42976</v>
      </c>
      <c r="F2591" s="10" t="s">
        <v>38780</v>
      </c>
      <c r="G2591" s="10" t="s">
        <v>47043</v>
      </c>
      <c r="H2591" s="10" t="s">
        <v>47044</v>
      </c>
      <c r="I2591" s="10" t="s">
        <v>47045</v>
      </c>
      <c r="J2591" s="10" t="s">
        <v>47046</v>
      </c>
      <c r="K2591" s="10" t="s">
        <v>4443</v>
      </c>
      <c r="L2591" s="10" t="s">
        <v>47034</v>
      </c>
      <c r="M2591" s="10" t="s">
        <v>47035</v>
      </c>
      <c r="N2591" s="10" t="s">
        <v>41377</v>
      </c>
      <c r="O2591" s="10" t="s">
        <v>41378</v>
      </c>
      <c r="P2591" s="10" t="s">
        <v>41456</v>
      </c>
      <c r="Q2591" s="10" t="s">
        <v>41411</v>
      </c>
      <c r="R2591" s="10" t="s">
        <v>41411</v>
      </c>
      <c r="S2591" s="15">
        <v>8880</v>
      </c>
      <c r="T2591" s="10" t="s">
        <v>41463</v>
      </c>
      <c r="U2591" s="15">
        <v>0</v>
      </c>
      <c r="V2591" s="15">
        <v>0</v>
      </c>
      <c r="W2591" s="16">
        <f t="shared" si="174"/>
        <v>8880</v>
      </c>
      <c r="X2591" s="16">
        <f t="shared" si="175"/>
        <v>8880</v>
      </c>
      <c r="Y2591" s="1">
        <v>0</v>
      </c>
      <c r="Z2591" s="1" t="str">
        <f t="shared" si="176"/>
        <v>未整改</v>
      </c>
      <c r="AA2591" s="1" t="str">
        <f t="shared" si="177"/>
        <v>未整改</v>
      </c>
      <c r="AC2591" s="3"/>
      <c r="AD2591" s="19" t="e">
        <f>VLOOKUP(H2591,'系统导出（基本表）'!R:R,1,0)</f>
        <v>#N/A</v>
      </c>
      <c r="AE2591" s="16" t="e">
        <f>VLOOKUP(I2591,'系统导出（基本表）'!Q:R,2,0)</f>
        <v>#N/A</v>
      </c>
      <c r="AF2591" s="16" t="e">
        <f>VLOOKUP(J2591,'系统导出（基本表）'!S:T,2,0)</f>
        <v>#N/A</v>
      </c>
      <c r="AG2591" s="16"/>
      <c r="AH2591" s="16"/>
      <c r="AI2591" s="16"/>
    </row>
    <row r="2592" s="2" customFormat="1" ht="19" customHeight="1" spans="1:33">
      <c r="A2592" s="2">
        <v>1</v>
      </c>
      <c r="B2592" s="11" t="s">
        <v>103</v>
      </c>
      <c r="C2592" s="11" t="s">
        <v>2556</v>
      </c>
      <c r="D2592" s="11" t="s">
        <v>2557</v>
      </c>
      <c r="E2592" s="10" t="s">
        <v>47041</v>
      </c>
      <c r="F2592" s="11" t="s">
        <v>47042</v>
      </c>
      <c r="G2592" s="10" t="s">
        <v>47030</v>
      </c>
      <c r="H2592" s="11" t="s">
        <v>47031</v>
      </c>
      <c r="I2592" s="11" t="s">
        <v>47032</v>
      </c>
      <c r="J2592" s="11" t="s">
        <v>47033</v>
      </c>
      <c r="K2592" s="11" t="s">
        <v>4443</v>
      </c>
      <c r="L2592" s="11" t="s">
        <v>2559</v>
      </c>
      <c r="M2592" s="11" t="s">
        <v>47035</v>
      </c>
      <c r="N2592" s="11" t="s">
        <v>41377</v>
      </c>
      <c r="O2592" s="11" t="s">
        <v>41387</v>
      </c>
      <c r="P2592" s="11" t="s">
        <v>41456</v>
      </c>
      <c r="Q2592" s="11" t="s">
        <v>41411</v>
      </c>
      <c r="R2592" s="11" t="s">
        <v>41411</v>
      </c>
      <c r="S2592" s="17">
        <v>600.6</v>
      </c>
      <c r="T2592" s="11" t="s">
        <v>41411</v>
      </c>
      <c r="U2592" s="17">
        <v>600.6</v>
      </c>
      <c r="V2592" s="17">
        <v>0</v>
      </c>
      <c r="W2592" s="18">
        <f t="shared" si="174"/>
        <v>600.6</v>
      </c>
      <c r="X2592" s="18">
        <f t="shared" si="175"/>
        <v>0</v>
      </c>
      <c r="Y2592" s="2">
        <v>600.6</v>
      </c>
      <c r="Z2592" s="2" t="str">
        <f t="shared" si="176"/>
        <v>未整改</v>
      </c>
      <c r="AA2592" s="2" t="str">
        <f t="shared" si="177"/>
        <v>已整改</v>
      </c>
      <c r="AD2592" s="22" t="e">
        <f>VLOOKUP(H2592,'系统导出（基本表）'!R:R,1,0)</f>
        <v>#N/A</v>
      </c>
      <c r="AE2592" s="22" t="e">
        <f>VLOOKUP(I2592,'系统导出（基本表）'!Q:R,2,0)</f>
        <v>#N/A</v>
      </c>
      <c r="AF2592" s="2" t="e">
        <f>VLOOKUP(J2592,'系统导出（基本表）'!S:T,2,0)</f>
        <v>#N/A</v>
      </c>
      <c r="AG2592" s="24"/>
    </row>
    <row r="2593" s="1" customFormat="1" ht="19" customHeight="1" spans="2:35">
      <c r="B2593" s="10" t="s">
        <v>103</v>
      </c>
      <c r="C2593" s="10" t="s">
        <v>2556</v>
      </c>
      <c r="D2593" s="10" t="s">
        <v>2557</v>
      </c>
      <c r="E2593" s="10" t="s">
        <v>42976</v>
      </c>
      <c r="F2593" s="10" t="s">
        <v>38780</v>
      </c>
      <c r="G2593" s="10" t="s">
        <v>47047</v>
      </c>
      <c r="H2593" s="10" t="s">
        <v>47048</v>
      </c>
      <c r="I2593" s="10" t="s">
        <v>47049</v>
      </c>
      <c r="J2593" s="10" t="s">
        <v>47050</v>
      </c>
      <c r="K2593" s="10" t="s">
        <v>4443</v>
      </c>
      <c r="L2593" s="10" t="s">
        <v>47034</v>
      </c>
      <c r="M2593" s="10" t="s">
        <v>47035</v>
      </c>
      <c r="N2593" s="10" t="s">
        <v>41377</v>
      </c>
      <c r="O2593" s="10" t="s">
        <v>41378</v>
      </c>
      <c r="P2593" s="10" t="s">
        <v>41456</v>
      </c>
      <c r="Q2593" s="10" t="s">
        <v>41411</v>
      </c>
      <c r="R2593" s="10" t="s">
        <v>41411</v>
      </c>
      <c r="S2593" s="15">
        <v>7500</v>
      </c>
      <c r="T2593" s="10" t="s">
        <v>41463</v>
      </c>
      <c r="U2593" s="15">
        <v>0</v>
      </c>
      <c r="V2593" s="15">
        <v>0</v>
      </c>
      <c r="W2593" s="16">
        <f t="shared" si="174"/>
        <v>7500</v>
      </c>
      <c r="X2593" s="16">
        <f t="shared" si="175"/>
        <v>7500</v>
      </c>
      <c r="Y2593" s="1">
        <v>0</v>
      </c>
      <c r="Z2593" s="1" t="str">
        <f t="shared" si="176"/>
        <v>未整改</v>
      </c>
      <c r="AA2593" s="1" t="str">
        <f t="shared" si="177"/>
        <v>未整改</v>
      </c>
      <c r="AC2593" s="3"/>
      <c r="AD2593" s="19" t="e">
        <f>VLOOKUP(H2593,'系统导出（基本表）'!R:R,1,0)</f>
        <v>#N/A</v>
      </c>
      <c r="AE2593" s="16" t="e">
        <f>VLOOKUP(I2593,'系统导出（基本表）'!Q:R,2,0)</f>
        <v>#N/A</v>
      </c>
      <c r="AF2593" s="16" t="e">
        <f>VLOOKUP(J2593,'系统导出（基本表）'!S:T,2,0)</f>
        <v>#N/A</v>
      </c>
      <c r="AG2593" s="16"/>
      <c r="AH2593" s="16"/>
      <c r="AI2593" s="16"/>
    </row>
    <row r="2594" s="2" customFormat="1" ht="19" customHeight="1" spans="1:33">
      <c r="A2594" s="2">
        <v>1</v>
      </c>
      <c r="B2594" s="11" t="s">
        <v>103</v>
      </c>
      <c r="C2594" s="11" t="s">
        <v>2556</v>
      </c>
      <c r="D2594" s="11" t="s">
        <v>2557</v>
      </c>
      <c r="E2594" s="10" t="s">
        <v>43968</v>
      </c>
      <c r="F2594" s="11" t="s">
        <v>39243</v>
      </c>
      <c r="G2594" s="10" t="s">
        <v>47047</v>
      </c>
      <c r="H2594" s="11" t="s">
        <v>47048</v>
      </c>
      <c r="I2594" s="11" t="s">
        <v>47049</v>
      </c>
      <c r="J2594" s="11" t="s">
        <v>47050</v>
      </c>
      <c r="K2594" s="11" t="s">
        <v>4443</v>
      </c>
      <c r="L2594" s="11" t="s">
        <v>2559</v>
      </c>
      <c r="M2594" s="11" t="s">
        <v>47035</v>
      </c>
      <c r="N2594" s="11" t="s">
        <v>41377</v>
      </c>
      <c r="O2594" s="11" t="s">
        <v>41387</v>
      </c>
      <c r="P2594" s="11" t="s">
        <v>41456</v>
      </c>
      <c r="Q2594" s="11" t="s">
        <v>41411</v>
      </c>
      <c r="R2594" s="11" t="s">
        <v>41411</v>
      </c>
      <c r="S2594" s="17">
        <v>1715</v>
      </c>
      <c r="T2594" s="11" t="s">
        <v>41411</v>
      </c>
      <c r="U2594" s="17">
        <v>440</v>
      </c>
      <c r="V2594" s="17">
        <v>0</v>
      </c>
      <c r="W2594" s="18">
        <f t="shared" si="174"/>
        <v>1715</v>
      </c>
      <c r="X2594" s="18">
        <f t="shared" si="175"/>
        <v>1275</v>
      </c>
      <c r="Y2594" s="2">
        <v>440</v>
      </c>
      <c r="Z2594" s="2" t="str">
        <f t="shared" si="176"/>
        <v>未整改</v>
      </c>
      <c r="AA2594" s="2" t="str">
        <f t="shared" si="177"/>
        <v>未整改</v>
      </c>
      <c r="AD2594" s="22" t="e">
        <f>VLOOKUP(H2594,'系统导出（基本表）'!R:R,1,0)</f>
        <v>#N/A</v>
      </c>
      <c r="AE2594" s="22" t="e">
        <f>VLOOKUP(I2594,'系统导出（基本表）'!Q:R,2,0)</f>
        <v>#N/A</v>
      </c>
      <c r="AF2594" s="2" t="e">
        <f>VLOOKUP(J2594,'系统导出（基本表）'!S:T,2,0)</f>
        <v>#N/A</v>
      </c>
      <c r="AG2594" s="24"/>
    </row>
    <row r="2595" s="1" customFormat="1" ht="19" customHeight="1" spans="2:35">
      <c r="B2595" s="10" t="s">
        <v>103</v>
      </c>
      <c r="C2595" s="10" t="s">
        <v>2556</v>
      </c>
      <c r="D2595" s="10" t="s">
        <v>2557</v>
      </c>
      <c r="E2595" s="10" t="s">
        <v>61</v>
      </c>
      <c r="F2595" s="10" t="s">
        <v>61</v>
      </c>
      <c r="G2595" s="10" t="s">
        <v>47047</v>
      </c>
      <c r="H2595" s="10" t="s">
        <v>47048</v>
      </c>
      <c r="I2595" s="10" t="s">
        <v>47049</v>
      </c>
      <c r="J2595" s="10" t="s">
        <v>47050</v>
      </c>
      <c r="K2595" s="10" t="s">
        <v>4443</v>
      </c>
      <c r="L2595" s="10" t="s">
        <v>47034</v>
      </c>
      <c r="M2595" s="10" t="s">
        <v>47035</v>
      </c>
      <c r="N2595" s="10" t="s">
        <v>61</v>
      </c>
      <c r="O2595" s="10" t="s">
        <v>41372</v>
      </c>
      <c r="P2595" s="10" t="s">
        <v>61</v>
      </c>
      <c r="Q2595" s="10" t="s">
        <v>41411</v>
      </c>
      <c r="R2595" s="10" t="s">
        <v>41411</v>
      </c>
      <c r="S2595" s="15">
        <v>2600</v>
      </c>
      <c r="T2595" s="10" t="s">
        <v>41412</v>
      </c>
      <c r="U2595" s="15">
        <v>825</v>
      </c>
      <c r="V2595" s="15">
        <v>825</v>
      </c>
      <c r="W2595" s="16">
        <f t="shared" si="174"/>
        <v>1775</v>
      </c>
      <c r="X2595" s="16">
        <f t="shared" si="175"/>
        <v>1775</v>
      </c>
      <c r="Y2595" s="1">
        <v>825</v>
      </c>
      <c r="Z2595" s="1" t="str">
        <f t="shared" si="176"/>
        <v>未整改</v>
      </c>
      <c r="AA2595" s="1" t="str">
        <f t="shared" si="177"/>
        <v>未整改</v>
      </c>
      <c r="AC2595" s="3"/>
      <c r="AD2595" s="19" t="e">
        <f>VLOOKUP(H2595,'系统导出（基本表）'!R:R,1,0)</f>
        <v>#N/A</v>
      </c>
      <c r="AE2595" s="16" t="e">
        <f>VLOOKUP(I2595,'系统导出（基本表）'!Q:R,2,0)</f>
        <v>#N/A</v>
      </c>
      <c r="AF2595" s="16" t="e">
        <f>VLOOKUP(J2595,'系统导出（基本表）'!S:T,2,0)</f>
        <v>#N/A</v>
      </c>
      <c r="AG2595" s="16"/>
      <c r="AH2595" s="16"/>
      <c r="AI2595" s="16"/>
    </row>
    <row r="2596" s="1" customFormat="1" ht="19" customHeight="1" spans="2:35">
      <c r="B2596" s="10" t="s">
        <v>103</v>
      </c>
      <c r="C2596" s="10" t="s">
        <v>2556</v>
      </c>
      <c r="D2596" s="10" t="s">
        <v>2557</v>
      </c>
      <c r="E2596" s="10" t="s">
        <v>43968</v>
      </c>
      <c r="F2596" s="10" t="s">
        <v>39243</v>
      </c>
      <c r="G2596" s="10" t="s">
        <v>47047</v>
      </c>
      <c r="H2596" s="10" t="s">
        <v>47048</v>
      </c>
      <c r="I2596" s="10" t="s">
        <v>47049</v>
      </c>
      <c r="J2596" s="10" t="s">
        <v>47050</v>
      </c>
      <c r="K2596" s="10" t="s">
        <v>4443</v>
      </c>
      <c r="L2596" s="10" t="s">
        <v>47034</v>
      </c>
      <c r="M2596" s="10" t="s">
        <v>47035</v>
      </c>
      <c r="N2596" s="10" t="s">
        <v>41377</v>
      </c>
      <c r="O2596" s="10" t="s">
        <v>41378</v>
      </c>
      <c r="P2596" s="10" t="s">
        <v>41456</v>
      </c>
      <c r="Q2596" s="10" t="s">
        <v>41411</v>
      </c>
      <c r="R2596" s="10" t="s">
        <v>41411</v>
      </c>
      <c r="S2596" s="15">
        <v>2600</v>
      </c>
      <c r="T2596" s="10" t="s">
        <v>41463</v>
      </c>
      <c r="U2596" s="15">
        <v>885</v>
      </c>
      <c r="V2596" s="15">
        <v>885</v>
      </c>
      <c r="W2596" s="16">
        <f t="shared" si="174"/>
        <v>1715</v>
      </c>
      <c r="X2596" s="16">
        <f t="shared" si="175"/>
        <v>1715</v>
      </c>
      <c r="Y2596" s="1">
        <v>885</v>
      </c>
      <c r="Z2596" s="1" t="str">
        <f t="shared" si="176"/>
        <v>未整改</v>
      </c>
      <c r="AA2596" s="1" t="str">
        <f t="shared" si="177"/>
        <v>未整改</v>
      </c>
      <c r="AC2596" s="3"/>
      <c r="AD2596" s="19" t="e">
        <f>VLOOKUP(H2596,'系统导出（基本表）'!R:R,1,0)</f>
        <v>#N/A</v>
      </c>
      <c r="AE2596" s="16" t="e">
        <f>VLOOKUP(I2596,'系统导出（基本表）'!Q:R,2,0)</f>
        <v>#N/A</v>
      </c>
      <c r="AF2596" s="16" t="e">
        <f>VLOOKUP(J2596,'系统导出（基本表）'!S:T,2,0)</f>
        <v>#N/A</v>
      </c>
      <c r="AG2596" s="16"/>
      <c r="AH2596" s="16"/>
      <c r="AI2596" s="16"/>
    </row>
    <row r="2597" s="2" customFormat="1" ht="19" customHeight="1" spans="1:33">
      <c r="A2597" s="2">
        <v>1</v>
      </c>
      <c r="B2597" s="11" t="s">
        <v>103</v>
      </c>
      <c r="C2597" s="11" t="s">
        <v>2556</v>
      </c>
      <c r="D2597" s="11" t="s">
        <v>2557</v>
      </c>
      <c r="E2597" s="10" t="s">
        <v>42976</v>
      </c>
      <c r="F2597" s="11" t="s">
        <v>38780</v>
      </c>
      <c r="G2597" s="10" t="s">
        <v>47047</v>
      </c>
      <c r="H2597" s="11" t="s">
        <v>47048</v>
      </c>
      <c r="I2597" s="11" t="s">
        <v>47049</v>
      </c>
      <c r="J2597" s="11" t="s">
        <v>47050</v>
      </c>
      <c r="K2597" s="11" t="s">
        <v>4443</v>
      </c>
      <c r="L2597" s="11" t="s">
        <v>2559</v>
      </c>
      <c r="M2597" s="11" t="s">
        <v>47035</v>
      </c>
      <c r="N2597" s="11" t="s">
        <v>41377</v>
      </c>
      <c r="O2597" s="11" t="s">
        <v>41387</v>
      </c>
      <c r="P2597" s="11" t="s">
        <v>41456</v>
      </c>
      <c r="Q2597" s="11" t="s">
        <v>41411</v>
      </c>
      <c r="R2597" s="11" t="s">
        <v>41411</v>
      </c>
      <c r="S2597" s="17">
        <v>7500</v>
      </c>
      <c r="T2597" s="11" t="s">
        <v>41411</v>
      </c>
      <c r="U2597" s="17">
        <v>0</v>
      </c>
      <c r="V2597" s="17">
        <v>0</v>
      </c>
      <c r="W2597" s="18">
        <f t="shared" si="174"/>
        <v>7500</v>
      </c>
      <c r="X2597" s="18">
        <f t="shared" si="175"/>
        <v>7500</v>
      </c>
      <c r="Y2597" s="2">
        <v>0</v>
      </c>
      <c r="Z2597" s="2" t="str">
        <f t="shared" si="176"/>
        <v>未整改</v>
      </c>
      <c r="AA2597" s="2" t="str">
        <f t="shared" si="177"/>
        <v>未整改</v>
      </c>
      <c r="AD2597" s="22" t="e">
        <f>VLOOKUP(H2597,'系统导出（基本表）'!R:R,1,0)</f>
        <v>#N/A</v>
      </c>
      <c r="AE2597" s="22" t="e">
        <f>VLOOKUP(I2597,'系统导出（基本表）'!Q:R,2,0)</f>
        <v>#N/A</v>
      </c>
      <c r="AF2597" s="2" t="e">
        <f>VLOOKUP(J2597,'系统导出（基本表）'!S:T,2,0)</f>
        <v>#N/A</v>
      </c>
      <c r="AG2597" s="24"/>
    </row>
    <row r="2598" s="1" customFormat="1" ht="19" customHeight="1" spans="2:35">
      <c r="B2598" s="10" t="s">
        <v>103</v>
      </c>
      <c r="C2598" s="10" t="s">
        <v>2556</v>
      </c>
      <c r="D2598" s="10" t="s">
        <v>2557</v>
      </c>
      <c r="E2598" s="10" t="s">
        <v>61</v>
      </c>
      <c r="F2598" s="10" t="s">
        <v>61</v>
      </c>
      <c r="G2598" s="10" t="s">
        <v>47030</v>
      </c>
      <c r="H2598" s="10" t="s">
        <v>47031</v>
      </c>
      <c r="I2598" s="10" t="s">
        <v>47032</v>
      </c>
      <c r="J2598" s="10" t="s">
        <v>47033</v>
      </c>
      <c r="K2598" s="10" t="s">
        <v>4443</v>
      </c>
      <c r="L2598" s="10" t="s">
        <v>47034</v>
      </c>
      <c r="M2598" s="10" t="s">
        <v>47035</v>
      </c>
      <c r="N2598" s="10" t="s">
        <v>61</v>
      </c>
      <c r="O2598" s="10" t="s">
        <v>41372</v>
      </c>
      <c r="P2598" s="10" t="s">
        <v>61</v>
      </c>
      <c r="Q2598" s="10" t="s">
        <v>41411</v>
      </c>
      <c r="R2598" s="10" t="s">
        <v>41411</v>
      </c>
      <c r="S2598" s="15">
        <v>600.6</v>
      </c>
      <c r="T2598" s="10" t="s">
        <v>41412</v>
      </c>
      <c r="U2598" s="15">
        <v>0</v>
      </c>
      <c r="V2598" s="15">
        <v>0</v>
      </c>
      <c r="W2598" s="16">
        <f t="shared" si="174"/>
        <v>600.6</v>
      </c>
      <c r="X2598" s="16">
        <f t="shared" si="175"/>
        <v>600.6</v>
      </c>
      <c r="Y2598" s="1">
        <v>0</v>
      </c>
      <c r="Z2598" s="1" t="str">
        <f t="shared" si="176"/>
        <v>未整改</v>
      </c>
      <c r="AA2598" s="1" t="str">
        <f t="shared" si="177"/>
        <v>未整改</v>
      </c>
      <c r="AC2598" s="3"/>
      <c r="AD2598" s="19" t="e">
        <f>VLOOKUP(H2598,'系统导出（基本表）'!R:R,1,0)</f>
        <v>#N/A</v>
      </c>
      <c r="AE2598" s="16" t="e">
        <f>VLOOKUP(I2598,'系统导出（基本表）'!Q:R,2,0)</f>
        <v>#N/A</v>
      </c>
      <c r="AF2598" s="16" t="e">
        <f>VLOOKUP(J2598,'系统导出（基本表）'!S:T,2,0)</f>
        <v>#N/A</v>
      </c>
      <c r="AG2598" s="16"/>
      <c r="AH2598" s="16"/>
      <c r="AI2598" s="16"/>
    </row>
    <row r="2599" s="1" customFormat="1" ht="19" customHeight="1" spans="2:35">
      <c r="B2599" s="10" t="s">
        <v>103</v>
      </c>
      <c r="C2599" s="10" t="s">
        <v>2556</v>
      </c>
      <c r="D2599" s="10" t="s">
        <v>2557</v>
      </c>
      <c r="E2599" s="10" t="s">
        <v>61</v>
      </c>
      <c r="F2599" s="10" t="s">
        <v>61</v>
      </c>
      <c r="G2599" s="10" t="s">
        <v>47043</v>
      </c>
      <c r="H2599" s="10" t="s">
        <v>47044</v>
      </c>
      <c r="I2599" s="10" t="s">
        <v>47045</v>
      </c>
      <c r="J2599" s="10" t="s">
        <v>47046</v>
      </c>
      <c r="K2599" s="10" t="s">
        <v>4443</v>
      </c>
      <c r="L2599" s="10" t="s">
        <v>47034</v>
      </c>
      <c r="M2599" s="10" t="s">
        <v>47035</v>
      </c>
      <c r="N2599" s="10" t="s">
        <v>61</v>
      </c>
      <c r="O2599" s="10" t="s">
        <v>41372</v>
      </c>
      <c r="P2599" s="10" t="s">
        <v>61</v>
      </c>
      <c r="Q2599" s="10" t="s">
        <v>41354</v>
      </c>
      <c r="R2599" s="10" t="s">
        <v>41354</v>
      </c>
      <c r="S2599" s="15">
        <v>8880</v>
      </c>
      <c r="T2599" s="10" t="s">
        <v>41902</v>
      </c>
      <c r="U2599" s="15">
        <v>8880</v>
      </c>
      <c r="V2599" s="15">
        <v>8880</v>
      </c>
      <c r="W2599" s="16">
        <f t="shared" si="174"/>
        <v>0</v>
      </c>
      <c r="X2599" s="16">
        <f t="shared" si="175"/>
        <v>0</v>
      </c>
      <c r="Y2599" s="1">
        <v>8880</v>
      </c>
      <c r="Z2599" s="1" t="str">
        <f t="shared" si="176"/>
        <v>未整改</v>
      </c>
      <c r="AA2599" s="1" t="str">
        <f t="shared" si="177"/>
        <v>已整改</v>
      </c>
      <c r="AB2599" s="1">
        <f t="shared" ref="AB2599:AB2604" si="181">S2599-V2599</f>
        <v>0</v>
      </c>
      <c r="AC2599" s="3"/>
      <c r="AD2599" s="19" t="e">
        <f>VLOOKUP(H2599,'系统导出（基本表）'!R:R,1,0)</f>
        <v>#N/A</v>
      </c>
      <c r="AE2599" s="16" t="e">
        <f>VLOOKUP(I2599,'系统导出（基本表）'!Q:R,2,0)</f>
        <v>#N/A</v>
      </c>
      <c r="AF2599" s="16" t="e">
        <f>VLOOKUP(J2599,'系统导出（基本表）'!S:T,2,0)</f>
        <v>#N/A</v>
      </c>
      <c r="AG2599" s="16"/>
      <c r="AH2599" s="16"/>
      <c r="AI2599" s="16"/>
    </row>
    <row r="2600" s="1" customFormat="1" ht="19" customHeight="1" spans="2:35">
      <c r="B2600" s="10" t="s">
        <v>103</v>
      </c>
      <c r="C2600" s="10" t="s">
        <v>2556</v>
      </c>
      <c r="D2600" s="10" t="s">
        <v>2557</v>
      </c>
      <c r="E2600" s="10" t="s">
        <v>61</v>
      </c>
      <c r="F2600" s="10" t="s">
        <v>61</v>
      </c>
      <c r="G2600" s="10" t="s">
        <v>47030</v>
      </c>
      <c r="H2600" s="10" t="s">
        <v>47031</v>
      </c>
      <c r="I2600" s="10" t="s">
        <v>47032</v>
      </c>
      <c r="J2600" s="10" t="s">
        <v>47033</v>
      </c>
      <c r="K2600" s="10" t="s">
        <v>4443</v>
      </c>
      <c r="L2600" s="10" t="s">
        <v>47034</v>
      </c>
      <c r="M2600" s="10" t="s">
        <v>47035</v>
      </c>
      <c r="N2600" s="10" t="s">
        <v>61</v>
      </c>
      <c r="O2600" s="10" t="s">
        <v>41372</v>
      </c>
      <c r="P2600" s="10" t="s">
        <v>61</v>
      </c>
      <c r="Q2600" s="10" t="s">
        <v>41354</v>
      </c>
      <c r="R2600" s="10" t="s">
        <v>41354</v>
      </c>
      <c r="S2600" s="15">
        <v>1480</v>
      </c>
      <c r="T2600" s="10" t="s">
        <v>41902</v>
      </c>
      <c r="U2600" s="15">
        <v>1480</v>
      </c>
      <c r="V2600" s="15">
        <v>1480</v>
      </c>
      <c r="W2600" s="16">
        <f t="shared" si="174"/>
        <v>0</v>
      </c>
      <c r="X2600" s="16">
        <f t="shared" si="175"/>
        <v>0</v>
      </c>
      <c r="Y2600" s="1">
        <v>1480</v>
      </c>
      <c r="Z2600" s="1" t="str">
        <f t="shared" si="176"/>
        <v>未整改</v>
      </c>
      <c r="AA2600" s="1" t="str">
        <f t="shared" si="177"/>
        <v>已整改</v>
      </c>
      <c r="AB2600" s="1">
        <f t="shared" si="181"/>
        <v>0</v>
      </c>
      <c r="AC2600" s="3"/>
      <c r="AD2600" s="19" t="e">
        <f>VLOOKUP(H2600,'系统导出（基本表）'!R:R,1,0)</f>
        <v>#N/A</v>
      </c>
      <c r="AE2600" s="16" t="e">
        <f>VLOOKUP(I2600,'系统导出（基本表）'!Q:R,2,0)</f>
        <v>#N/A</v>
      </c>
      <c r="AF2600" s="16" t="e">
        <f>VLOOKUP(J2600,'系统导出（基本表）'!S:T,2,0)</f>
        <v>#N/A</v>
      </c>
      <c r="AG2600" s="16"/>
      <c r="AH2600" s="16"/>
      <c r="AI2600" s="16"/>
    </row>
    <row r="2601" s="2" customFormat="1" ht="19" customHeight="1" spans="1:33">
      <c r="A2601" s="2">
        <v>1</v>
      </c>
      <c r="B2601" s="11" t="s">
        <v>103</v>
      </c>
      <c r="C2601" s="11" t="s">
        <v>2556</v>
      </c>
      <c r="D2601" s="11" t="s">
        <v>2557</v>
      </c>
      <c r="E2601" s="10" t="s">
        <v>42413</v>
      </c>
      <c r="F2601" s="11" t="s">
        <v>39206</v>
      </c>
      <c r="G2601" s="10" t="s">
        <v>47051</v>
      </c>
      <c r="H2601" s="11" t="s">
        <v>47052</v>
      </c>
      <c r="I2601" s="11" t="s">
        <v>47053</v>
      </c>
      <c r="J2601" s="11" t="s">
        <v>47054</v>
      </c>
      <c r="K2601" s="11" t="s">
        <v>4589</v>
      </c>
      <c r="L2601" s="11" t="s">
        <v>4586</v>
      </c>
      <c r="M2601" s="11" t="s">
        <v>47055</v>
      </c>
      <c r="N2601" s="11" t="s">
        <v>41377</v>
      </c>
      <c r="O2601" s="11" t="s">
        <v>41387</v>
      </c>
      <c r="P2601" s="11" t="s">
        <v>41449</v>
      </c>
      <c r="Q2601" s="11" t="s">
        <v>41411</v>
      </c>
      <c r="R2601" s="11" t="s">
        <v>41411</v>
      </c>
      <c r="S2601" s="17">
        <v>5000</v>
      </c>
      <c r="T2601" s="11" t="s">
        <v>42004</v>
      </c>
      <c r="U2601" s="17">
        <v>0</v>
      </c>
      <c r="V2601" s="17">
        <v>0</v>
      </c>
      <c r="W2601" s="18">
        <f t="shared" si="174"/>
        <v>5000</v>
      </c>
      <c r="X2601" s="18">
        <f t="shared" si="175"/>
        <v>5000</v>
      </c>
      <c r="Y2601" s="2">
        <v>0</v>
      </c>
      <c r="Z2601" s="2" t="str">
        <f t="shared" si="176"/>
        <v>未整改</v>
      </c>
      <c r="AA2601" s="2" t="str">
        <f t="shared" si="177"/>
        <v>未整改</v>
      </c>
      <c r="AD2601" s="22" t="e">
        <f>VLOOKUP(H2601,'系统导出（基本表）'!R:R,1,0)</f>
        <v>#N/A</v>
      </c>
      <c r="AE2601" s="22" t="e">
        <f>VLOOKUP(I2601,'系统导出（基本表）'!Q:R,2,0)</f>
        <v>#N/A</v>
      </c>
      <c r="AF2601" s="2" t="e">
        <f>VLOOKUP(J2601,'系统导出（基本表）'!S:T,2,0)</f>
        <v>#N/A</v>
      </c>
      <c r="AG2601" s="24"/>
    </row>
    <row r="2602" s="1" customFormat="1" ht="19" customHeight="1" spans="2:35">
      <c r="B2602" s="10" t="s">
        <v>103</v>
      </c>
      <c r="C2602" s="10" t="s">
        <v>2556</v>
      </c>
      <c r="D2602" s="10" t="s">
        <v>2557</v>
      </c>
      <c r="E2602" s="10" t="s">
        <v>61</v>
      </c>
      <c r="F2602" s="10" t="s">
        <v>61</v>
      </c>
      <c r="G2602" s="10" t="s">
        <v>47056</v>
      </c>
      <c r="H2602" s="10" t="s">
        <v>47057</v>
      </c>
      <c r="I2602" s="10" t="s">
        <v>47058</v>
      </c>
      <c r="J2602" s="10" t="s">
        <v>47059</v>
      </c>
      <c r="K2602" s="10" t="s">
        <v>23970</v>
      </c>
      <c r="L2602" s="10" t="s">
        <v>47060</v>
      </c>
      <c r="M2602" s="10" t="s">
        <v>47061</v>
      </c>
      <c r="N2602" s="10" t="s">
        <v>61</v>
      </c>
      <c r="O2602" s="10" t="s">
        <v>41372</v>
      </c>
      <c r="P2602" s="10" t="s">
        <v>61</v>
      </c>
      <c r="Q2602" s="10" t="s">
        <v>41411</v>
      </c>
      <c r="R2602" s="10" t="s">
        <v>41411</v>
      </c>
      <c r="S2602" s="15">
        <v>298.91</v>
      </c>
      <c r="T2602" s="10" t="s">
        <v>41412</v>
      </c>
      <c r="U2602" s="15">
        <v>298.91</v>
      </c>
      <c r="V2602" s="15">
        <v>298.91</v>
      </c>
      <c r="W2602" s="16">
        <f t="shared" si="174"/>
        <v>0</v>
      </c>
      <c r="X2602" s="16">
        <f t="shared" si="175"/>
        <v>0</v>
      </c>
      <c r="Y2602" s="1">
        <v>298.91</v>
      </c>
      <c r="Z2602" s="1" t="str">
        <f t="shared" si="176"/>
        <v>未整改</v>
      </c>
      <c r="AA2602" s="1" t="str">
        <f t="shared" si="177"/>
        <v>已整改</v>
      </c>
      <c r="AC2602" s="3"/>
      <c r="AD2602" s="19" t="e">
        <f>VLOOKUP(H2602,'系统导出（基本表）'!R:R,1,0)</f>
        <v>#N/A</v>
      </c>
      <c r="AE2602" s="16" t="e">
        <f>VLOOKUP(I2602,'系统导出（基本表）'!Q:R,2,0)</f>
        <v>#N/A</v>
      </c>
      <c r="AF2602" s="16" t="e">
        <f>VLOOKUP(J2602,'系统导出（基本表）'!S:T,2,0)</f>
        <v>#N/A</v>
      </c>
      <c r="AG2602" s="16"/>
      <c r="AH2602" s="16"/>
      <c r="AI2602" s="16"/>
    </row>
    <row r="2603" s="1" customFormat="1" ht="19" customHeight="1" spans="2:35">
      <c r="B2603" s="10" t="s">
        <v>103</v>
      </c>
      <c r="C2603" s="10" t="s">
        <v>2556</v>
      </c>
      <c r="D2603" s="10" t="s">
        <v>2557</v>
      </c>
      <c r="E2603" s="10" t="s">
        <v>61</v>
      </c>
      <c r="F2603" s="10" t="s">
        <v>61</v>
      </c>
      <c r="G2603" s="10" t="s">
        <v>47062</v>
      </c>
      <c r="H2603" s="10" t="s">
        <v>47063</v>
      </c>
      <c r="I2603" s="10" t="s">
        <v>47064</v>
      </c>
      <c r="J2603" s="10" t="s">
        <v>47065</v>
      </c>
      <c r="K2603" s="10" t="s">
        <v>47066</v>
      </c>
      <c r="L2603" s="10" t="s">
        <v>47067</v>
      </c>
      <c r="M2603" s="10" t="s">
        <v>47068</v>
      </c>
      <c r="N2603" s="10" t="s">
        <v>61</v>
      </c>
      <c r="O2603" s="10" t="s">
        <v>41372</v>
      </c>
      <c r="P2603" s="10" t="s">
        <v>61</v>
      </c>
      <c r="Q2603" s="10" t="s">
        <v>41411</v>
      </c>
      <c r="R2603" s="10" t="s">
        <v>41411</v>
      </c>
      <c r="S2603" s="15">
        <v>5650</v>
      </c>
      <c r="T2603" s="10" t="s">
        <v>41412</v>
      </c>
      <c r="U2603" s="15">
        <v>5600</v>
      </c>
      <c r="V2603" s="15">
        <v>5600</v>
      </c>
      <c r="W2603" s="16">
        <f t="shared" si="174"/>
        <v>50</v>
      </c>
      <c r="X2603" s="16">
        <f t="shared" si="175"/>
        <v>50</v>
      </c>
      <c r="Y2603" s="1">
        <v>5600</v>
      </c>
      <c r="Z2603" s="1" t="str">
        <f t="shared" si="176"/>
        <v>未整改</v>
      </c>
      <c r="AA2603" s="1" t="str">
        <f t="shared" si="177"/>
        <v>未整改</v>
      </c>
      <c r="AC2603" s="3"/>
      <c r="AD2603" s="19" t="e">
        <f>VLOOKUP(H2603,'系统导出（基本表）'!R:R,1,0)</f>
        <v>#N/A</v>
      </c>
      <c r="AE2603" s="16" t="e">
        <f>VLOOKUP(I2603,'系统导出（基本表）'!Q:R,2,0)</f>
        <v>#N/A</v>
      </c>
      <c r="AF2603" s="16" t="e">
        <f>VLOOKUP(J2603,'系统导出（基本表）'!S:T,2,0)</f>
        <v>#N/A</v>
      </c>
      <c r="AG2603" s="16"/>
      <c r="AH2603" s="16"/>
      <c r="AI2603" s="16"/>
    </row>
    <row r="2604" s="1" customFormat="1" ht="19" customHeight="1" spans="2:35">
      <c r="B2604" s="10" t="s">
        <v>103</v>
      </c>
      <c r="C2604" s="10" t="s">
        <v>2556</v>
      </c>
      <c r="D2604" s="10" t="s">
        <v>2557</v>
      </c>
      <c r="E2604" s="10" t="s">
        <v>61</v>
      </c>
      <c r="F2604" s="10" t="s">
        <v>61</v>
      </c>
      <c r="G2604" s="10" t="s">
        <v>47069</v>
      </c>
      <c r="H2604" s="10" t="s">
        <v>47070</v>
      </c>
      <c r="I2604" s="10" t="s">
        <v>47071</v>
      </c>
      <c r="J2604" s="10" t="s">
        <v>47072</v>
      </c>
      <c r="K2604" s="10" t="s">
        <v>47066</v>
      </c>
      <c r="L2604" s="10" t="s">
        <v>47067</v>
      </c>
      <c r="M2604" s="10" t="s">
        <v>47068</v>
      </c>
      <c r="N2604" s="10" t="s">
        <v>61</v>
      </c>
      <c r="O2604" s="10" t="s">
        <v>41372</v>
      </c>
      <c r="P2604" s="10" t="s">
        <v>61</v>
      </c>
      <c r="Q2604" s="10" t="s">
        <v>42843</v>
      </c>
      <c r="R2604" s="10" t="s">
        <v>41373</v>
      </c>
      <c r="S2604" s="15">
        <v>1468</v>
      </c>
      <c r="T2604" s="10" t="s">
        <v>42843</v>
      </c>
      <c r="U2604" s="15">
        <v>1468</v>
      </c>
      <c r="V2604" s="15">
        <v>1468</v>
      </c>
      <c r="W2604" s="16">
        <f t="shared" si="174"/>
        <v>0</v>
      </c>
      <c r="X2604" s="16">
        <f t="shared" si="175"/>
        <v>0</v>
      </c>
      <c r="Y2604" s="1">
        <v>1468</v>
      </c>
      <c r="Z2604" s="1" t="str">
        <f t="shared" si="176"/>
        <v>未整改</v>
      </c>
      <c r="AA2604" s="1" t="str">
        <f t="shared" si="177"/>
        <v>已整改</v>
      </c>
      <c r="AB2604" s="1">
        <f t="shared" si="181"/>
        <v>0</v>
      </c>
      <c r="AC2604" s="3"/>
      <c r="AD2604" s="19" t="e">
        <f>VLOOKUP(H2604,'系统导出（基本表）'!R:R,1,0)</f>
        <v>#N/A</v>
      </c>
      <c r="AE2604" s="16" t="e">
        <f>VLOOKUP(I2604,'系统导出（基本表）'!Q:R,2,0)</f>
        <v>#N/A</v>
      </c>
      <c r="AF2604" s="16" t="e">
        <f>VLOOKUP(J2604,'系统导出（基本表）'!S:T,2,0)</f>
        <v>#N/A</v>
      </c>
      <c r="AG2604" s="16"/>
      <c r="AH2604" s="16"/>
      <c r="AI2604" s="16"/>
    </row>
    <row r="2605" s="1" customFormat="1" ht="19" customHeight="1" spans="2:35">
      <c r="B2605" s="10" t="s">
        <v>103</v>
      </c>
      <c r="C2605" s="10" t="s">
        <v>2556</v>
      </c>
      <c r="D2605" s="10" t="s">
        <v>2557</v>
      </c>
      <c r="E2605" s="10" t="s">
        <v>42239</v>
      </c>
      <c r="F2605" s="10" t="s">
        <v>39291</v>
      </c>
      <c r="G2605" s="10" t="s">
        <v>47069</v>
      </c>
      <c r="H2605" s="10" t="s">
        <v>47070</v>
      </c>
      <c r="I2605" s="10" t="s">
        <v>47071</v>
      </c>
      <c r="J2605" s="10" t="s">
        <v>47072</v>
      </c>
      <c r="K2605" s="10" t="s">
        <v>47066</v>
      </c>
      <c r="L2605" s="10" t="s">
        <v>47067</v>
      </c>
      <c r="M2605" s="10" t="s">
        <v>47068</v>
      </c>
      <c r="N2605" s="10" t="s">
        <v>41377</v>
      </c>
      <c r="O2605" s="10" t="s">
        <v>41378</v>
      </c>
      <c r="P2605" s="10" t="s">
        <v>41456</v>
      </c>
      <c r="Q2605" s="10" t="s">
        <v>41411</v>
      </c>
      <c r="R2605" s="10" t="s">
        <v>41411</v>
      </c>
      <c r="S2605" s="15">
        <v>3806.43</v>
      </c>
      <c r="T2605" s="10" t="s">
        <v>41463</v>
      </c>
      <c r="U2605" s="15">
        <v>1005.45</v>
      </c>
      <c r="V2605" s="15">
        <v>1005.45</v>
      </c>
      <c r="W2605" s="16">
        <f t="shared" si="174"/>
        <v>2800.98</v>
      </c>
      <c r="X2605" s="16">
        <f t="shared" si="175"/>
        <v>2800.98</v>
      </c>
      <c r="Y2605" s="1">
        <v>1005.45</v>
      </c>
      <c r="Z2605" s="1" t="str">
        <f t="shared" si="176"/>
        <v>未整改</v>
      </c>
      <c r="AA2605" s="1" t="str">
        <f t="shared" si="177"/>
        <v>未整改</v>
      </c>
      <c r="AC2605" s="3"/>
      <c r="AD2605" s="19" t="e">
        <f>VLOOKUP(H2605,'系统导出（基本表）'!R:R,1,0)</f>
        <v>#N/A</v>
      </c>
      <c r="AE2605" s="16" t="e">
        <f>VLOOKUP(I2605,'系统导出（基本表）'!Q:R,2,0)</f>
        <v>#N/A</v>
      </c>
      <c r="AF2605" s="16" t="e">
        <f>VLOOKUP(J2605,'系统导出（基本表）'!S:T,2,0)</f>
        <v>#N/A</v>
      </c>
      <c r="AG2605" s="16"/>
      <c r="AH2605" s="16"/>
      <c r="AI2605" s="16"/>
    </row>
    <row r="2606" s="2" customFormat="1" ht="19" customHeight="1" spans="1:33">
      <c r="A2606" s="2">
        <v>1</v>
      </c>
      <c r="B2606" s="11" t="s">
        <v>103</v>
      </c>
      <c r="C2606" s="11" t="s">
        <v>2556</v>
      </c>
      <c r="D2606" s="11" t="s">
        <v>2557</v>
      </c>
      <c r="E2606" s="10" t="s">
        <v>42239</v>
      </c>
      <c r="F2606" s="11" t="s">
        <v>39291</v>
      </c>
      <c r="G2606" s="10" t="s">
        <v>47069</v>
      </c>
      <c r="H2606" s="11" t="s">
        <v>47070</v>
      </c>
      <c r="I2606" s="11" t="s">
        <v>47071</v>
      </c>
      <c r="J2606" s="11" t="s">
        <v>47072</v>
      </c>
      <c r="K2606" s="11" t="s">
        <v>47066</v>
      </c>
      <c r="L2606" s="11" t="s">
        <v>47073</v>
      </c>
      <c r="M2606" s="11" t="s">
        <v>47068</v>
      </c>
      <c r="N2606" s="11" t="s">
        <v>41377</v>
      </c>
      <c r="O2606" s="11" t="s">
        <v>41387</v>
      </c>
      <c r="P2606" s="11" t="s">
        <v>41456</v>
      </c>
      <c r="Q2606" s="11" t="s">
        <v>41411</v>
      </c>
      <c r="R2606" s="11" t="s">
        <v>41411</v>
      </c>
      <c r="S2606" s="17">
        <v>2748.19</v>
      </c>
      <c r="T2606" s="11" t="s">
        <v>41411</v>
      </c>
      <c r="U2606" s="17">
        <v>0</v>
      </c>
      <c r="V2606" s="17">
        <v>0</v>
      </c>
      <c r="W2606" s="18">
        <f t="shared" si="174"/>
        <v>2748.19</v>
      </c>
      <c r="X2606" s="18">
        <f t="shared" si="175"/>
        <v>2748.19</v>
      </c>
      <c r="Y2606" s="2">
        <v>0</v>
      </c>
      <c r="Z2606" s="2" t="str">
        <f t="shared" si="176"/>
        <v>未整改</v>
      </c>
      <c r="AA2606" s="2" t="str">
        <f t="shared" si="177"/>
        <v>未整改</v>
      </c>
      <c r="AD2606" s="22" t="e">
        <f>VLOOKUP(H2606,'系统导出（基本表）'!R:R,1,0)</f>
        <v>#N/A</v>
      </c>
      <c r="AE2606" s="22" t="e">
        <f>VLOOKUP(I2606,'系统导出（基本表）'!Q:R,2,0)</f>
        <v>#N/A</v>
      </c>
      <c r="AF2606" s="2" t="e">
        <f>VLOOKUP(J2606,'系统导出（基本表）'!S:T,2,0)</f>
        <v>#N/A</v>
      </c>
      <c r="AG2606" s="24"/>
    </row>
    <row r="2607" s="1" customFormat="1" ht="19" customHeight="1" spans="2:35">
      <c r="B2607" s="10" t="s">
        <v>103</v>
      </c>
      <c r="C2607" s="10" t="s">
        <v>2556</v>
      </c>
      <c r="D2607" s="10" t="s">
        <v>2557</v>
      </c>
      <c r="E2607" s="10" t="s">
        <v>43375</v>
      </c>
      <c r="F2607" s="10" t="s">
        <v>39353</v>
      </c>
      <c r="G2607" s="10" t="s">
        <v>47062</v>
      </c>
      <c r="H2607" s="10" t="s">
        <v>47063</v>
      </c>
      <c r="I2607" s="10" t="s">
        <v>47064</v>
      </c>
      <c r="J2607" s="10" t="s">
        <v>47065</v>
      </c>
      <c r="K2607" s="10" t="s">
        <v>47066</v>
      </c>
      <c r="L2607" s="10" t="s">
        <v>47067</v>
      </c>
      <c r="M2607" s="10" t="s">
        <v>47068</v>
      </c>
      <c r="N2607" s="10" t="s">
        <v>41377</v>
      </c>
      <c r="O2607" s="10" t="s">
        <v>41378</v>
      </c>
      <c r="P2607" s="10" t="s">
        <v>41456</v>
      </c>
      <c r="Q2607" s="10" t="s">
        <v>41411</v>
      </c>
      <c r="R2607" s="10" t="s">
        <v>41411</v>
      </c>
      <c r="S2607" s="15">
        <v>2450</v>
      </c>
      <c r="T2607" s="10" t="s">
        <v>41463</v>
      </c>
      <c r="U2607" s="15">
        <v>100</v>
      </c>
      <c r="V2607" s="15">
        <v>100</v>
      </c>
      <c r="W2607" s="16">
        <f t="shared" si="174"/>
        <v>2350</v>
      </c>
      <c r="X2607" s="16">
        <f t="shared" si="175"/>
        <v>2350</v>
      </c>
      <c r="Y2607" s="1">
        <v>100</v>
      </c>
      <c r="Z2607" s="1" t="str">
        <f t="shared" si="176"/>
        <v>未整改</v>
      </c>
      <c r="AA2607" s="1" t="str">
        <f t="shared" si="177"/>
        <v>未整改</v>
      </c>
      <c r="AC2607" s="3"/>
      <c r="AD2607" s="19" t="e">
        <f>VLOOKUP(H2607,'系统导出（基本表）'!R:R,1,0)</f>
        <v>#N/A</v>
      </c>
      <c r="AE2607" s="16" t="e">
        <f>VLOOKUP(I2607,'系统导出（基本表）'!Q:R,2,0)</f>
        <v>#N/A</v>
      </c>
      <c r="AF2607" s="16" t="e">
        <f>VLOOKUP(J2607,'系统导出（基本表）'!S:T,2,0)</f>
        <v>#N/A</v>
      </c>
      <c r="AG2607" s="16"/>
      <c r="AH2607" s="16"/>
      <c r="AI2607" s="16"/>
    </row>
    <row r="2608" s="2" customFormat="1" ht="19" customHeight="1" spans="1:33">
      <c r="A2608" s="2">
        <v>1</v>
      </c>
      <c r="B2608" s="11" t="s">
        <v>103</v>
      </c>
      <c r="C2608" s="11" t="s">
        <v>2556</v>
      </c>
      <c r="D2608" s="11" t="s">
        <v>2557</v>
      </c>
      <c r="E2608" s="10" t="s">
        <v>47074</v>
      </c>
      <c r="F2608" s="11" t="s">
        <v>47075</v>
      </c>
      <c r="G2608" s="10" t="s">
        <v>47076</v>
      </c>
      <c r="H2608" s="11" t="s">
        <v>47077</v>
      </c>
      <c r="I2608" s="11" t="s">
        <v>47078</v>
      </c>
      <c r="J2608" s="11" t="s">
        <v>47079</v>
      </c>
      <c r="K2608" s="11" t="s">
        <v>15222</v>
      </c>
      <c r="L2608" s="11" t="s">
        <v>5673</v>
      </c>
      <c r="M2608" s="11" t="s">
        <v>47080</v>
      </c>
      <c r="N2608" s="11" t="s">
        <v>41377</v>
      </c>
      <c r="O2608" s="11" t="s">
        <v>41387</v>
      </c>
      <c r="P2608" s="11" t="s">
        <v>41456</v>
      </c>
      <c r="Q2608" s="11" t="s">
        <v>41411</v>
      </c>
      <c r="R2608" s="11" t="s">
        <v>41411</v>
      </c>
      <c r="S2608" s="17">
        <v>4000</v>
      </c>
      <c r="T2608" s="11" t="s">
        <v>41411</v>
      </c>
      <c r="U2608" s="17">
        <v>0</v>
      </c>
      <c r="V2608" s="17">
        <v>0</v>
      </c>
      <c r="W2608" s="18">
        <f t="shared" si="174"/>
        <v>4000</v>
      </c>
      <c r="X2608" s="18">
        <f t="shared" si="175"/>
        <v>4000</v>
      </c>
      <c r="Y2608" s="2">
        <v>0</v>
      </c>
      <c r="Z2608" s="2" t="str">
        <f t="shared" si="176"/>
        <v>未整改</v>
      </c>
      <c r="AA2608" s="2" t="str">
        <f t="shared" si="177"/>
        <v>未整改</v>
      </c>
      <c r="AD2608" s="22" t="e">
        <f>VLOOKUP(H2608,'系统导出（基本表）'!R:R,1,0)</f>
        <v>#N/A</v>
      </c>
      <c r="AE2608" s="22" t="e">
        <f>VLOOKUP(I2608,'系统导出（基本表）'!Q:R,2,0)</f>
        <v>#N/A</v>
      </c>
      <c r="AF2608" s="2" t="e">
        <f>VLOOKUP(J2608,'系统导出（基本表）'!S:T,2,0)</f>
        <v>#N/A</v>
      </c>
      <c r="AG2608" s="24"/>
    </row>
    <row r="2609" s="1" customFormat="1" ht="19" customHeight="1" spans="2:35">
      <c r="B2609" s="10" t="s">
        <v>103</v>
      </c>
      <c r="C2609" s="10" t="s">
        <v>2556</v>
      </c>
      <c r="D2609" s="10" t="s">
        <v>2557</v>
      </c>
      <c r="E2609" s="10" t="s">
        <v>47074</v>
      </c>
      <c r="F2609" s="10" t="s">
        <v>47075</v>
      </c>
      <c r="G2609" s="10" t="s">
        <v>47076</v>
      </c>
      <c r="H2609" s="10" t="s">
        <v>47077</v>
      </c>
      <c r="I2609" s="10" t="s">
        <v>47078</v>
      </c>
      <c r="J2609" s="10" t="s">
        <v>47079</v>
      </c>
      <c r="K2609" s="10" t="s">
        <v>15222</v>
      </c>
      <c r="L2609" s="10" t="s">
        <v>47081</v>
      </c>
      <c r="M2609" s="10" t="s">
        <v>47080</v>
      </c>
      <c r="N2609" s="10" t="s">
        <v>41377</v>
      </c>
      <c r="O2609" s="10" t="s">
        <v>41378</v>
      </c>
      <c r="P2609" s="10" t="s">
        <v>41456</v>
      </c>
      <c r="Q2609" s="10" t="s">
        <v>41411</v>
      </c>
      <c r="R2609" s="10" t="s">
        <v>41411</v>
      </c>
      <c r="S2609" s="15">
        <v>4000</v>
      </c>
      <c r="T2609" s="10" t="s">
        <v>41463</v>
      </c>
      <c r="U2609" s="15">
        <v>0</v>
      </c>
      <c r="V2609" s="15">
        <v>0</v>
      </c>
      <c r="W2609" s="16">
        <f t="shared" si="174"/>
        <v>4000</v>
      </c>
      <c r="X2609" s="16">
        <f t="shared" si="175"/>
        <v>4000</v>
      </c>
      <c r="Y2609" s="1">
        <v>0</v>
      </c>
      <c r="Z2609" s="1" t="str">
        <f t="shared" si="176"/>
        <v>未整改</v>
      </c>
      <c r="AA2609" s="1" t="str">
        <f t="shared" si="177"/>
        <v>未整改</v>
      </c>
      <c r="AC2609" s="3"/>
      <c r="AD2609" s="19" t="e">
        <f>VLOOKUP(H2609,'系统导出（基本表）'!R:R,1,0)</f>
        <v>#N/A</v>
      </c>
      <c r="AE2609" s="16" t="e">
        <f>VLOOKUP(I2609,'系统导出（基本表）'!Q:R,2,0)</f>
        <v>#N/A</v>
      </c>
      <c r="AF2609" s="16" t="e">
        <f>VLOOKUP(J2609,'系统导出（基本表）'!S:T,2,0)</f>
        <v>#N/A</v>
      </c>
      <c r="AG2609" s="16"/>
      <c r="AH2609" s="16"/>
      <c r="AI2609" s="16"/>
    </row>
    <row r="2610" s="1" customFormat="1" ht="19" customHeight="1" spans="2:35">
      <c r="B2610" s="10" t="s">
        <v>103</v>
      </c>
      <c r="C2610" s="10" t="s">
        <v>2556</v>
      </c>
      <c r="D2610" s="10" t="s">
        <v>2557</v>
      </c>
      <c r="E2610" s="10" t="s">
        <v>61</v>
      </c>
      <c r="F2610" s="10" t="s">
        <v>61</v>
      </c>
      <c r="G2610" s="10" t="s">
        <v>47076</v>
      </c>
      <c r="H2610" s="10" t="s">
        <v>47077</v>
      </c>
      <c r="I2610" s="10" t="s">
        <v>47078</v>
      </c>
      <c r="J2610" s="10" t="s">
        <v>47079</v>
      </c>
      <c r="K2610" s="10" t="s">
        <v>15222</v>
      </c>
      <c r="L2610" s="10" t="s">
        <v>47081</v>
      </c>
      <c r="M2610" s="10" t="s">
        <v>47080</v>
      </c>
      <c r="N2610" s="10" t="s">
        <v>61</v>
      </c>
      <c r="O2610" s="10" t="s">
        <v>41372</v>
      </c>
      <c r="P2610" s="10" t="s">
        <v>61</v>
      </c>
      <c r="Q2610" s="10" t="s">
        <v>41411</v>
      </c>
      <c r="R2610" s="10" t="s">
        <v>41411</v>
      </c>
      <c r="S2610" s="15">
        <v>4000</v>
      </c>
      <c r="T2610" s="10" t="s">
        <v>41412</v>
      </c>
      <c r="U2610" s="15">
        <v>0</v>
      </c>
      <c r="V2610" s="15">
        <v>0</v>
      </c>
      <c r="W2610" s="16">
        <f t="shared" si="174"/>
        <v>4000</v>
      </c>
      <c r="X2610" s="16">
        <f t="shared" si="175"/>
        <v>4000</v>
      </c>
      <c r="Y2610" s="1">
        <v>0</v>
      </c>
      <c r="Z2610" s="1" t="str">
        <f t="shared" si="176"/>
        <v>未整改</v>
      </c>
      <c r="AA2610" s="1" t="str">
        <f t="shared" si="177"/>
        <v>未整改</v>
      </c>
      <c r="AC2610" s="3"/>
      <c r="AD2610" s="19" t="e">
        <f>VLOOKUP(H2610,'系统导出（基本表）'!R:R,1,0)</f>
        <v>#N/A</v>
      </c>
      <c r="AE2610" s="16" t="e">
        <f>VLOOKUP(I2610,'系统导出（基本表）'!Q:R,2,0)</f>
        <v>#N/A</v>
      </c>
      <c r="AF2610" s="16" t="e">
        <f>VLOOKUP(J2610,'系统导出（基本表）'!S:T,2,0)</f>
        <v>#N/A</v>
      </c>
      <c r="AG2610" s="16"/>
      <c r="AH2610" s="16"/>
      <c r="AI2610" s="16"/>
    </row>
    <row r="2611" s="2" customFormat="1" ht="19" customHeight="1" spans="1:33">
      <c r="A2611" s="2">
        <v>1</v>
      </c>
      <c r="B2611" s="11" t="s">
        <v>103</v>
      </c>
      <c r="C2611" s="11" t="s">
        <v>2556</v>
      </c>
      <c r="D2611" s="11" t="s">
        <v>2557</v>
      </c>
      <c r="E2611" s="10" t="s">
        <v>43420</v>
      </c>
      <c r="F2611" s="11" t="s">
        <v>39015</v>
      </c>
      <c r="G2611" s="10" t="s">
        <v>47082</v>
      </c>
      <c r="H2611" s="11" t="s">
        <v>47083</v>
      </c>
      <c r="I2611" s="11" t="s">
        <v>47084</v>
      </c>
      <c r="J2611" s="11" t="s">
        <v>47084</v>
      </c>
      <c r="K2611" s="11" t="s">
        <v>47085</v>
      </c>
      <c r="L2611" s="11" t="s">
        <v>47086</v>
      </c>
      <c r="M2611" s="11" t="s">
        <v>47087</v>
      </c>
      <c r="N2611" s="11" t="s">
        <v>41377</v>
      </c>
      <c r="O2611" s="11" t="s">
        <v>41387</v>
      </c>
      <c r="P2611" s="11" t="s">
        <v>41449</v>
      </c>
      <c r="Q2611" s="11" t="s">
        <v>41411</v>
      </c>
      <c r="R2611" s="11" t="s">
        <v>41411</v>
      </c>
      <c r="S2611" s="17">
        <v>3000</v>
      </c>
      <c r="T2611" s="11" t="s">
        <v>42004</v>
      </c>
      <c r="U2611" s="17">
        <v>0</v>
      </c>
      <c r="V2611" s="17">
        <v>0</v>
      </c>
      <c r="W2611" s="18">
        <f t="shared" si="174"/>
        <v>3000</v>
      </c>
      <c r="X2611" s="18">
        <f t="shared" si="175"/>
        <v>3000</v>
      </c>
      <c r="Y2611" s="2">
        <v>0</v>
      </c>
      <c r="Z2611" s="2" t="str">
        <f t="shared" si="176"/>
        <v>未整改</v>
      </c>
      <c r="AA2611" s="2" t="str">
        <f t="shared" si="177"/>
        <v>未整改</v>
      </c>
      <c r="AD2611" s="22" t="e">
        <f>VLOOKUP(H2611,'系统导出（基本表）'!R:R,1,0)</f>
        <v>#N/A</v>
      </c>
      <c r="AE2611" s="22" t="e">
        <f>VLOOKUP(I2611,'系统导出（基本表）'!Q:R,2,0)</f>
        <v>#N/A</v>
      </c>
      <c r="AF2611" s="2" t="e">
        <f>VLOOKUP(J2611,'系统导出（基本表）'!S:T,2,0)</f>
        <v>#N/A</v>
      </c>
      <c r="AG2611" s="24"/>
    </row>
    <row r="2612" s="1" customFormat="1" ht="19" customHeight="1" spans="2:35">
      <c r="B2612" s="10" t="s">
        <v>103</v>
      </c>
      <c r="C2612" s="10" t="s">
        <v>2556</v>
      </c>
      <c r="D2612" s="10" t="s">
        <v>2557</v>
      </c>
      <c r="E2612" s="10" t="s">
        <v>61</v>
      </c>
      <c r="F2612" s="10" t="s">
        <v>61</v>
      </c>
      <c r="G2612" s="10" t="s">
        <v>47082</v>
      </c>
      <c r="H2612" s="10" t="s">
        <v>47083</v>
      </c>
      <c r="I2612" s="10" t="s">
        <v>47084</v>
      </c>
      <c r="J2612" s="10" t="s">
        <v>47084</v>
      </c>
      <c r="K2612" s="10" t="s">
        <v>47085</v>
      </c>
      <c r="L2612" s="10" t="s">
        <v>47088</v>
      </c>
      <c r="M2612" s="10" t="s">
        <v>47087</v>
      </c>
      <c r="N2612" s="10" t="s">
        <v>61</v>
      </c>
      <c r="O2612" s="10" t="s">
        <v>41372</v>
      </c>
      <c r="P2612" s="10" t="s">
        <v>61</v>
      </c>
      <c r="Q2612" s="10" t="s">
        <v>41373</v>
      </c>
      <c r="R2612" s="10" t="s">
        <v>41374</v>
      </c>
      <c r="S2612" s="15">
        <v>3000</v>
      </c>
      <c r="T2612" s="10" t="s">
        <v>41374</v>
      </c>
      <c r="U2612" s="15">
        <v>0</v>
      </c>
      <c r="V2612" s="15">
        <v>0</v>
      </c>
      <c r="W2612" s="16">
        <f t="shared" si="174"/>
        <v>3000</v>
      </c>
      <c r="X2612" s="16">
        <f t="shared" si="175"/>
        <v>3000</v>
      </c>
      <c r="Y2612" s="21">
        <v>3000</v>
      </c>
      <c r="Z2612" s="1" t="str">
        <f t="shared" si="176"/>
        <v>未整改</v>
      </c>
      <c r="AA2612" s="1" t="str">
        <f t="shared" si="177"/>
        <v>已整改</v>
      </c>
      <c r="AC2612" s="3" t="s">
        <v>47089</v>
      </c>
      <c r="AD2612" s="19" t="e">
        <f>VLOOKUP(H2612,'系统导出（基本表）'!R:R,1,0)</f>
        <v>#N/A</v>
      </c>
      <c r="AE2612" s="16" t="e">
        <f>VLOOKUP(I2612,'系统导出（基本表）'!Q:R,2,0)</f>
        <v>#N/A</v>
      </c>
      <c r="AF2612" s="16" t="e">
        <f>VLOOKUP(J2612,'系统导出（基本表）'!S:T,2,0)</f>
        <v>#N/A</v>
      </c>
      <c r="AG2612" s="16"/>
      <c r="AH2612" s="16"/>
      <c r="AI2612" s="16"/>
    </row>
    <row r="2613" s="1" customFormat="1" ht="19" customHeight="1" spans="2:35">
      <c r="B2613" s="10" t="s">
        <v>103</v>
      </c>
      <c r="C2613" s="10" t="s">
        <v>2556</v>
      </c>
      <c r="D2613" s="10" t="s">
        <v>2557</v>
      </c>
      <c r="E2613" s="10" t="s">
        <v>42912</v>
      </c>
      <c r="F2613" s="10" t="s">
        <v>38944</v>
      </c>
      <c r="G2613" s="10" t="s">
        <v>47082</v>
      </c>
      <c r="H2613" s="10" t="s">
        <v>47083</v>
      </c>
      <c r="I2613" s="10" t="s">
        <v>47084</v>
      </c>
      <c r="J2613" s="10" t="s">
        <v>47084</v>
      </c>
      <c r="K2613" s="10" t="s">
        <v>47085</v>
      </c>
      <c r="L2613" s="10" t="s">
        <v>47088</v>
      </c>
      <c r="M2613" s="10" t="s">
        <v>47087</v>
      </c>
      <c r="N2613" s="10" t="s">
        <v>41377</v>
      </c>
      <c r="O2613" s="10" t="s">
        <v>41378</v>
      </c>
      <c r="P2613" s="10" t="s">
        <v>41456</v>
      </c>
      <c r="Q2613" s="10" t="s">
        <v>41411</v>
      </c>
      <c r="R2613" s="10" t="s">
        <v>41411</v>
      </c>
      <c r="S2613" s="15">
        <v>3000</v>
      </c>
      <c r="T2613" s="10" t="s">
        <v>41463</v>
      </c>
      <c r="U2613" s="15">
        <v>0</v>
      </c>
      <c r="V2613" s="15">
        <v>0</v>
      </c>
      <c r="W2613" s="16">
        <f t="shared" si="174"/>
        <v>3000</v>
      </c>
      <c r="X2613" s="16">
        <f t="shared" si="175"/>
        <v>3000</v>
      </c>
      <c r="Y2613" s="1">
        <v>0</v>
      </c>
      <c r="Z2613" s="1" t="str">
        <f t="shared" si="176"/>
        <v>未整改</v>
      </c>
      <c r="AA2613" s="1" t="str">
        <f t="shared" si="177"/>
        <v>未整改</v>
      </c>
      <c r="AC2613" s="3"/>
      <c r="AD2613" s="19" t="e">
        <f>VLOOKUP(H2613,'系统导出（基本表）'!R:R,1,0)</f>
        <v>#N/A</v>
      </c>
      <c r="AE2613" s="16" t="e">
        <f>VLOOKUP(I2613,'系统导出（基本表）'!Q:R,2,0)</f>
        <v>#N/A</v>
      </c>
      <c r="AF2613" s="16" t="e">
        <f>VLOOKUP(J2613,'系统导出（基本表）'!S:T,2,0)</f>
        <v>#N/A</v>
      </c>
      <c r="AG2613" s="16"/>
      <c r="AH2613" s="16"/>
      <c r="AI2613" s="16"/>
    </row>
    <row r="2614" s="2" customFormat="1" ht="19" customHeight="1" spans="1:33">
      <c r="A2614" s="2">
        <v>1</v>
      </c>
      <c r="B2614" s="11" t="s">
        <v>103</v>
      </c>
      <c r="C2614" s="11" t="s">
        <v>2556</v>
      </c>
      <c r="D2614" s="11" t="s">
        <v>2557</v>
      </c>
      <c r="E2614" s="10" t="s">
        <v>42912</v>
      </c>
      <c r="F2614" s="11" t="s">
        <v>38944</v>
      </c>
      <c r="G2614" s="10" t="s">
        <v>47082</v>
      </c>
      <c r="H2614" s="11" t="s">
        <v>47083</v>
      </c>
      <c r="I2614" s="11" t="s">
        <v>47084</v>
      </c>
      <c r="J2614" s="11" t="s">
        <v>47084</v>
      </c>
      <c r="K2614" s="11" t="s">
        <v>47085</v>
      </c>
      <c r="L2614" s="11" t="s">
        <v>47086</v>
      </c>
      <c r="M2614" s="11" t="s">
        <v>47087</v>
      </c>
      <c r="N2614" s="11" t="s">
        <v>41377</v>
      </c>
      <c r="O2614" s="11" t="s">
        <v>41387</v>
      </c>
      <c r="P2614" s="11" t="s">
        <v>41456</v>
      </c>
      <c r="Q2614" s="11" t="s">
        <v>41411</v>
      </c>
      <c r="R2614" s="11" t="s">
        <v>41411</v>
      </c>
      <c r="S2614" s="17">
        <v>3000</v>
      </c>
      <c r="T2614" s="11" t="s">
        <v>41411</v>
      </c>
      <c r="U2614" s="17">
        <v>0</v>
      </c>
      <c r="V2614" s="17">
        <v>0</v>
      </c>
      <c r="W2614" s="18">
        <f t="shared" si="174"/>
        <v>3000</v>
      </c>
      <c r="X2614" s="18">
        <f t="shared" si="175"/>
        <v>3000</v>
      </c>
      <c r="Y2614" s="2">
        <v>0</v>
      </c>
      <c r="Z2614" s="2" t="str">
        <f t="shared" si="176"/>
        <v>未整改</v>
      </c>
      <c r="AA2614" s="2" t="str">
        <f t="shared" si="177"/>
        <v>未整改</v>
      </c>
      <c r="AD2614" s="22" t="e">
        <f>VLOOKUP(H2614,'系统导出（基本表）'!R:R,1,0)</f>
        <v>#N/A</v>
      </c>
      <c r="AE2614" s="22" t="e">
        <f>VLOOKUP(I2614,'系统导出（基本表）'!Q:R,2,0)</f>
        <v>#N/A</v>
      </c>
      <c r="AF2614" s="2" t="e">
        <f>VLOOKUP(J2614,'系统导出（基本表）'!S:T,2,0)</f>
        <v>#N/A</v>
      </c>
      <c r="AG2614" s="24"/>
    </row>
    <row r="2615" s="1" customFormat="1" ht="19" customHeight="1" spans="2:35">
      <c r="B2615" s="10" t="s">
        <v>103</v>
      </c>
      <c r="C2615" s="10" t="s">
        <v>2556</v>
      </c>
      <c r="D2615" s="10" t="s">
        <v>2557</v>
      </c>
      <c r="E2615" s="10" t="s">
        <v>61</v>
      </c>
      <c r="F2615" s="10" t="s">
        <v>61</v>
      </c>
      <c r="G2615" s="10" t="s">
        <v>47090</v>
      </c>
      <c r="H2615" s="10" t="s">
        <v>47091</v>
      </c>
      <c r="I2615" s="10" t="s">
        <v>47092</v>
      </c>
      <c r="J2615" s="10" t="s">
        <v>47093</v>
      </c>
      <c r="K2615" s="10" t="s">
        <v>47094</v>
      </c>
      <c r="L2615" s="10" t="s">
        <v>47095</v>
      </c>
      <c r="M2615" s="10" t="s">
        <v>47096</v>
      </c>
      <c r="N2615" s="10" t="s">
        <v>61</v>
      </c>
      <c r="O2615" s="10" t="s">
        <v>41372</v>
      </c>
      <c r="P2615" s="10" t="s">
        <v>61</v>
      </c>
      <c r="Q2615" s="10" t="s">
        <v>41373</v>
      </c>
      <c r="R2615" s="10" t="s">
        <v>41374</v>
      </c>
      <c r="S2615" s="15">
        <v>5000</v>
      </c>
      <c r="T2615" s="10" t="s">
        <v>41374</v>
      </c>
      <c r="U2615" s="15">
        <v>0</v>
      </c>
      <c r="V2615" s="15">
        <v>0</v>
      </c>
      <c r="W2615" s="16">
        <f t="shared" si="174"/>
        <v>5000</v>
      </c>
      <c r="X2615" s="16">
        <f t="shared" si="175"/>
        <v>5000</v>
      </c>
      <c r="Y2615" s="21">
        <v>5000</v>
      </c>
      <c r="Z2615" s="1" t="str">
        <f t="shared" si="176"/>
        <v>未整改</v>
      </c>
      <c r="AA2615" s="1" t="str">
        <f t="shared" si="177"/>
        <v>已整改</v>
      </c>
      <c r="AC2615" s="3" t="s">
        <v>47089</v>
      </c>
      <c r="AD2615" s="19" t="e">
        <f>VLOOKUP(H2615,'系统导出（基本表）'!R:R,1,0)</f>
        <v>#N/A</v>
      </c>
      <c r="AE2615" s="16" t="e">
        <f>VLOOKUP(I2615,'系统导出（基本表）'!Q:R,2,0)</f>
        <v>#N/A</v>
      </c>
      <c r="AF2615" s="16" t="e">
        <f>VLOOKUP(J2615,'系统导出（基本表）'!S:T,2,0)</f>
        <v>#N/A</v>
      </c>
      <c r="AG2615" s="16"/>
      <c r="AH2615" s="16"/>
      <c r="AI2615" s="16"/>
    </row>
    <row r="2616" s="1" customFormat="1" ht="19" customHeight="1" spans="2:35">
      <c r="B2616" s="10" t="s">
        <v>103</v>
      </c>
      <c r="C2616" s="10" t="s">
        <v>2556</v>
      </c>
      <c r="D2616" s="10" t="s">
        <v>2557</v>
      </c>
      <c r="E2616" s="10" t="s">
        <v>42912</v>
      </c>
      <c r="F2616" s="10" t="s">
        <v>38944</v>
      </c>
      <c r="G2616" s="10" t="s">
        <v>47090</v>
      </c>
      <c r="H2616" s="10" t="s">
        <v>47091</v>
      </c>
      <c r="I2616" s="10" t="s">
        <v>47092</v>
      </c>
      <c r="J2616" s="10" t="s">
        <v>47093</v>
      </c>
      <c r="K2616" s="10" t="s">
        <v>47094</v>
      </c>
      <c r="L2616" s="10" t="s">
        <v>47095</v>
      </c>
      <c r="M2616" s="10" t="s">
        <v>47096</v>
      </c>
      <c r="N2616" s="10" t="s">
        <v>41377</v>
      </c>
      <c r="O2616" s="10" t="s">
        <v>41378</v>
      </c>
      <c r="P2616" s="10" t="s">
        <v>41456</v>
      </c>
      <c r="Q2616" s="10" t="s">
        <v>41411</v>
      </c>
      <c r="R2616" s="10" t="s">
        <v>41411</v>
      </c>
      <c r="S2616" s="15">
        <v>5000</v>
      </c>
      <c r="T2616" s="10" t="s">
        <v>41463</v>
      </c>
      <c r="U2616" s="15">
        <v>0</v>
      </c>
      <c r="V2616" s="15">
        <v>0</v>
      </c>
      <c r="W2616" s="16">
        <f t="shared" si="174"/>
        <v>5000</v>
      </c>
      <c r="X2616" s="16">
        <f t="shared" si="175"/>
        <v>5000</v>
      </c>
      <c r="Y2616" s="1">
        <v>0</v>
      </c>
      <c r="Z2616" s="1" t="str">
        <f t="shared" si="176"/>
        <v>未整改</v>
      </c>
      <c r="AA2616" s="1" t="str">
        <f t="shared" si="177"/>
        <v>未整改</v>
      </c>
      <c r="AC2616" s="3"/>
      <c r="AD2616" s="19" t="e">
        <f>VLOOKUP(H2616,'系统导出（基本表）'!R:R,1,0)</f>
        <v>#N/A</v>
      </c>
      <c r="AE2616" s="16" t="e">
        <f>VLOOKUP(I2616,'系统导出（基本表）'!Q:R,2,0)</f>
        <v>#N/A</v>
      </c>
      <c r="AF2616" s="16" t="e">
        <f>VLOOKUP(J2616,'系统导出（基本表）'!S:T,2,0)</f>
        <v>#N/A</v>
      </c>
      <c r="AG2616" s="16"/>
      <c r="AH2616" s="16"/>
      <c r="AI2616" s="16"/>
    </row>
    <row r="2617" s="2" customFormat="1" ht="19" customHeight="1" spans="1:33">
      <c r="A2617" s="2">
        <v>1</v>
      </c>
      <c r="B2617" s="11" t="s">
        <v>103</v>
      </c>
      <c r="C2617" s="11" t="s">
        <v>2556</v>
      </c>
      <c r="D2617" s="11" t="s">
        <v>2557</v>
      </c>
      <c r="E2617" s="10" t="s">
        <v>42912</v>
      </c>
      <c r="F2617" s="11" t="s">
        <v>38944</v>
      </c>
      <c r="G2617" s="10" t="s">
        <v>47090</v>
      </c>
      <c r="H2617" s="11" t="s">
        <v>47091</v>
      </c>
      <c r="I2617" s="11" t="s">
        <v>47092</v>
      </c>
      <c r="J2617" s="11" t="s">
        <v>47093</v>
      </c>
      <c r="K2617" s="11" t="s">
        <v>47094</v>
      </c>
      <c r="L2617" s="11" t="s">
        <v>47097</v>
      </c>
      <c r="M2617" s="11" t="s">
        <v>47096</v>
      </c>
      <c r="N2617" s="11" t="s">
        <v>41377</v>
      </c>
      <c r="O2617" s="11" t="s">
        <v>41387</v>
      </c>
      <c r="P2617" s="11" t="s">
        <v>41456</v>
      </c>
      <c r="Q2617" s="11" t="s">
        <v>41411</v>
      </c>
      <c r="R2617" s="11" t="s">
        <v>41411</v>
      </c>
      <c r="S2617" s="17">
        <v>5000</v>
      </c>
      <c r="T2617" s="11" t="s">
        <v>41411</v>
      </c>
      <c r="U2617" s="17">
        <v>0</v>
      </c>
      <c r="V2617" s="17">
        <v>0</v>
      </c>
      <c r="W2617" s="18">
        <f t="shared" si="174"/>
        <v>5000</v>
      </c>
      <c r="X2617" s="18">
        <f t="shared" si="175"/>
        <v>5000</v>
      </c>
      <c r="Y2617" s="2">
        <v>0</v>
      </c>
      <c r="Z2617" s="2" t="str">
        <f t="shared" si="176"/>
        <v>未整改</v>
      </c>
      <c r="AA2617" s="2" t="str">
        <f t="shared" si="177"/>
        <v>未整改</v>
      </c>
      <c r="AD2617" s="22" t="e">
        <f>VLOOKUP(H2617,'系统导出（基本表）'!R:R,1,0)</f>
        <v>#N/A</v>
      </c>
      <c r="AE2617" s="22" t="e">
        <f>VLOOKUP(I2617,'系统导出（基本表）'!Q:R,2,0)</f>
        <v>#N/A</v>
      </c>
      <c r="AF2617" s="2" t="e">
        <f>VLOOKUP(J2617,'系统导出（基本表）'!S:T,2,0)</f>
        <v>#N/A</v>
      </c>
      <c r="AG2617" s="24"/>
    </row>
    <row r="2618" s="2" customFormat="1" ht="19" customHeight="1" spans="1:33">
      <c r="A2618" s="2">
        <v>1</v>
      </c>
      <c r="B2618" s="11" t="s">
        <v>103</v>
      </c>
      <c r="C2618" s="11" t="s">
        <v>2556</v>
      </c>
      <c r="D2618" s="11" t="s">
        <v>2557</v>
      </c>
      <c r="E2618" s="10" t="s">
        <v>42735</v>
      </c>
      <c r="F2618" s="11" t="s">
        <v>38885</v>
      </c>
      <c r="G2618" s="10" t="s">
        <v>47090</v>
      </c>
      <c r="H2618" s="11" t="s">
        <v>47091</v>
      </c>
      <c r="I2618" s="11" t="s">
        <v>47092</v>
      </c>
      <c r="J2618" s="11" t="s">
        <v>47093</v>
      </c>
      <c r="K2618" s="11" t="s">
        <v>47094</v>
      </c>
      <c r="L2618" s="11" t="s">
        <v>47097</v>
      </c>
      <c r="M2618" s="11" t="s">
        <v>47096</v>
      </c>
      <c r="N2618" s="11" t="s">
        <v>41377</v>
      </c>
      <c r="O2618" s="11" t="s">
        <v>41387</v>
      </c>
      <c r="P2618" s="11" t="s">
        <v>41449</v>
      </c>
      <c r="Q2618" s="11" t="s">
        <v>41411</v>
      </c>
      <c r="R2618" s="11" t="s">
        <v>41411</v>
      </c>
      <c r="S2618" s="17">
        <v>2500</v>
      </c>
      <c r="T2618" s="11" t="s">
        <v>42004</v>
      </c>
      <c r="U2618" s="17">
        <v>0</v>
      </c>
      <c r="V2618" s="17">
        <v>0</v>
      </c>
      <c r="W2618" s="18">
        <f t="shared" si="174"/>
        <v>2500</v>
      </c>
      <c r="X2618" s="18">
        <f t="shared" si="175"/>
        <v>2500</v>
      </c>
      <c r="Y2618" s="2">
        <v>0</v>
      </c>
      <c r="Z2618" s="2" t="str">
        <f t="shared" si="176"/>
        <v>未整改</v>
      </c>
      <c r="AA2618" s="2" t="str">
        <f t="shared" si="177"/>
        <v>未整改</v>
      </c>
      <c r="AD2618" s="22" t="e">
        <f>VLOOKUP(H2618,'系统导出（基本表）'!R:R,1,0)</f>
        <v>#N/A</v>
      </c>
      <c r="AE2618" s="22" t="e">
        <f>VLOOKUP(I2618,'系统导出（基本表）'!Q:R,2,0)</f>
        <v>#N/A</v>
      </c>
      <c r="AF2618" s="2" t="e">
        <f>VLOOKUP(J2618,'系统导出（基本表）'!S:T,2,0)</f>
        <v>#N/A</v>
      </c>
      <c r="AG2618" s="24"/>
    </row>
    <row r="2619" s="1" customFormat="1" ht="19" customHeight="1" spans="2:35">
      <c r="B2619" s="10" t="s">
        <v>103</v>
      </c>
      <c r="C2619" s="10" t="s">
        <v>2556</v>
      </c>
      <c r="D2619" s="10" t="s">
        <v>2557</v>
      </c>
      <c r="E2619" s="10" t="s">
        <v>42912</v>
      </c>
      <c r="F2619" s="10" t="s">
        <v>38944</v>
      </c>
      <c r="G2619" s="10" t="s">
        <v>47098</v>
      </c>
      <c r="H2619" s="10" t="s">
        <v>47099</v>
      </c>
      <c r="I2619" s="10" t="s">
        <v>47100</v>
      </c>
      <c r="J2619" s="10" t="s">
        <v>47100</v>
      </c>
      <c r="K2619" s="10" t="s">
        <v>27049</v>
      </c>
      <c r="L2619" s="10" t="s">
        <v>47101</v>
      </c>
      <c r="M2619" s="10" t="s">
        <v>47102</v>
      </c>
      <c r="N2619" s="10" t="s">
        <v>41377</v>
      </c>
      <c r="O2619" s="10" t="s">
        <v>41378</v>
      </c>
      <c r="P2619" s="10" t="s">
        <v>41456</v>
      </c>
      <c r="Q2619" s="10" t="s">
        <v>41411</v>
      </c>
      <c r="R2619" s="10" t="s">
        <v>41411</v>
      </c>
      <c r="S2619" s="15">
        <v>2500.44</v>
      </c>
      <c r="T2619" s="10" t="s">
        <v>41463</v>
      </c>
      <c r="U2619" s="15">
        <v>105</v>
      </c>
      <c r="V2619" s="15">
        <v>105</v>
      </c>
      <c r="W2619" s="16">
        <f t="shared" si="174"/>
        <v>2395.44</v>
      </c>
      <c r="X2619" s="16">
        <f t="shared" si="175"/>
        <v>2395.44</v>
      </c>
      <c r="Y2619" s="1">
        <v>105</v>
      </c>
      <c r="Z2619" s="1" t="str">
        <f t="shared" si="176"/>
        <v>未整改</v>
      </c>
      <c r="AA2619" s="1" t="str">
        <f t="shared" si="177"/>
        <v>未整改</v>
      </c>
      <c r="AC2619" s="3"/>
      <c r="AD2619" s="19" t="e">
        <f>VLOOKUP(H2619,'系统导出（基本表）'!R:R,1,0)</f>
        <v>#N/A</v>
      </c>
      <c r="AE2619" s="16" t="e">
        <f>VLOOKUP(I2619,'系统导出（基本表）'!Q:R,2,0)</f>
        <v>#N/A</v>
      </c>
      <c r="AF2619" s="16" t="e">
        <f>VLOOKUP(J2619,'系统导出（基本表）'!S:T,2,0)</f>
        <v>#N/A</v>
      </c>
      <c r="AG2619" s="16"/>
      <c r="AH2619" s="16"/>
      <c r="AI2619" s="16"/>
    </row>
    <row r="2620" s="2" customFormat="1" ht="19" customHeight="1" spans="1:33">
      <c r="A2620" s="2">
        <v>1</v>
      </c>
      <c r="B2620" s="11" t="s">
        <v>103</v>
      </c>
      <c r="C2620" s="11" t="s">
        <v>2556</v>
      </c>
      <c r="D2620" s="11" t="s">
        <v>2557</v>
      </c>
      <c r="E2620" s="10" t="s">
        <v>42912</v>
      </c>
      <c r="F2620" s="11" t="s">
        <v>38944</v>
      </c>
      <c r="G2620" s="10" t="s">
        <v>47098</v>
      </c>
      <c r="H2620" s="11" t="s">
        <v>47099</v>
      </c>
      <c r="I2620" s="11" t="s">
        <v>47100</v>
      </c>
      <c r="J2620" s="11" t="s">
        <v>47100</v>
      </c>
      <c r="K2620" s="11" t="s">
        <v>27049</v>
      </c>
      <c r="L2620" s="11" t="s">
        <v>27042</v>
      </c>
      <c r="M2620" s="11" t="s">
        <v>47102</v>
      </c>
      <c r="N2620" s="11" t="s">
        <v>41377</v>
      </c>
      <c r="O2620" s="11" t="s">
        <v>41387</v>
      </c>
      <c r="P2620" s="11" t="s">
        <v>41456</v>
      </c>
      <c r="Q2620" s="11" t="s">
        <v>41411</v>
      </c>
      <c r="R2620" s="11" t="s">
        <v>41411</v>
      </c>
      <c r="S2620" s="17">
        <v>2395.44</v>
      </c>
      <c r="T2620" s="11" t="s">
        <v>41411</v>
      </c>
      <c r="U2620" s="17">
        <v>50</v>
      </c>
      <c r="V2620" s="17">
        <v>0</v>
      </c>
      <c r="W2620" s="18">
        <f t="shared" si="174"/>
        <v>2395.44</v>
      </c>
      <c r="X2620" s="18">
        <f t="shared" si="175"/>
        <v>2345.44</v>
      </c>
      <c r="Y2620" s="2">
        <v>50</v>
      </c>
      <c r="Z2620" s="2" t="str">
        <f t="shared" si="176"/>
        <v>未整改</v>
      </c>
      <c r="AA2620" s="2" t="str">
        <f t="shared" si="177"/>
        <v>未整改</v>
      </c>
      <c r="AD2620" s="22" t="e">
        <f>VLOOKUP(H2620,'系统导出（基本表）'!R:R,1,0)</f>
        <v>#N/A</v>
      </c>
      <c r="AE2620" s="22" t="e">
        <f>VLOOKUP(I2620,'系统导出（基本表）'!Q:R,2,0)</f>
        <v>#N/A</v>
      </c>
      <c r="AF2620" s="2" t="e">
        <f>VLOOKUP(J2620,'系统导出（基本表）'!S:T,2,0)</f>
        <v>#N/A</v>
      </c>
      <c r="AG2620" s="24"/>
    </row>
    <row r="2621" s="1" customFormat="1" ht="19" customHeight="1" spans="2:35">
      <c r="B2621" s="10" t="s">
        <v>103</v>
      </c>
      <c r="C2621" s="10" t="s">
        <v>2556</v>
      </c>
      <c r="D2621" s="10" t="s">
        <v>2557</v>
      </c>
      <c r="E2621" s="10" t="s">
        <v>61</v>
      </c>
      <c r="F2621" s="10" t="s">
        <v>61</v>
      </c>
      <c r="G2621" s="10" t="s">
        <v>47103</v>
      </c>
      <c r="H2621" s="10" t="s">
        <v>47104</v>
      </c>
      <c r="I2621" s="10" t="s">
        <v>47105</v>
      </c>
      <c r="J2621" s="10" t="s">
        <v>47105</v>
      </c>
      <c r="K2621" s="10" t="s">
        <v>47106</v>
      </c>
      <c r="L2621" s="10" t="s">
        <v>47107</v>
      </c>
      <c r="M2621" s="10" t="s">
        <v>47108</v>
      </c>
      <c r="N2621" s="10" t="s">
        <v>61</v>
      </c>
      <c r="O2621" s="10" t="s">
        <v>41372</v>
      </c>
      <c r="P2621" s="10" t="s">
        <v>61</v>
      </c>
      <c r="Q2621" s="10" t="s">
        <v>41411</v>
      </c>
      <c r="R2621" s="10" t="s">
        <v>41411</v>
      </c>
      <c r="S2621" s="15">
        <v>427.97</v>
      </c>
      <c r="T2621" s="10" t="s">
        <v>41412</v>
      </c>
      <c r="U2621" s="15">
        <v>427.97</v>
      </c>
      <c r="V2621" s="15">
        <v>427.97</v>
      </c>
      <c r="W2621" s="16">
        <f t="shared" si="174"/>
        <v>0</v>
      </c>
      <c r="X2621" s="16">
        <f t="shared" si="175"/>
        <v>0</v>
      </c>
      <c r="Y2621" s="1">
        <v>427.97</v>
      </c>
      <c r="Z2621" s="1" t="str">
        <f t="shared" si="176"/>
        <v>未整改</v>
      </c>
      <c r="AA2621" s="1" t="str">
        <f t="shared" si="177"/>
        <v>已整改</v>
      </c>
      <c r="AC2621" s="3"/>
      <c r="AD2621" s="19" t="e">
        <f>VLOOKUP(H2621,'系统导出（基本表）'!R:R,1,0)</f>
        <v>#N/A</v>
      </c>
      <c r="AE2621" s="16" t="e">
        <f>VLOOKUP(I2621,'系统导出（基本表）'!Q:R,2,0)</f>
        <v>#N/A</v>
      </c>
      <c r="AF2621" s="16" t="e">
        <f>VLOOKUP(J2621,'系统导出（基本表）'!S:T,2,0)</f>
        <v>#N/A</v>
      </c>
      <c r="AG2621" s="16"/>
      <c r="AH2621" s="16"/>
      <c r="AI2621" s="16"/>
    </row>
    <row r="2622" s="1" customFormat="1" ht="19" customHeight="1" spans="2:35">
      <c r="B2622" s="10" t="s">
        <v>103</v>
      </c>
      <c r="C2622" s="10" t="s">
        <v>2556</v>
      </c>
      <c r="D2622" s="10" t="s">
        <v>2557</v>
      </c>
      <c r="E2622" s="10" t="s">
        <v>61</v>
      </c>
      <c r="F2622" s="10" t="s">
        <v>61</v>
      </c>
      <c r="G2622" s="10" t="s">
        <v>47103</v>
      </c>
      <c r="H2622" s="10" t="s">
        <v>47104</v>
      </c>
      <c r="I2622" s="10" t="s">
        <v>47105</v>
      </c>
      <c r="J2622" s="10" t="s">
        <v>47105</v>
      </c>
      <c r="K2622" s="10" t="s">
        <v>47106</v>
      </c>
      <c r="L2622" s="10" t="s">
        <v>47107</v>
      </c>
      <c r="M2622" s="10" t="s">
        <v>47108</v>
      </c>
      <c r="N2622" s="10" t="s">
        <v>61</v>
      </c>
      <c r="O2622" s="10" t="s">
        <v>41372</v>
      </c>
      <c r="P2622" s="10" t="s">
        <v>61</v>
      </c>
      <c r="Q2622" s="10" t="s">
        <v>41354</v>
      </c>
      <c r="R2622" s="10" t="s">
        <v>41354</v>
      </c>
      <c r="S2622" s="15">
        <v>90</v>
      </c>
      <c r="T2622" s="10" t="s">
        <v>41902</v>
      </c>
      <c r="U2622" s="15">
        <v>90</v>
      </c>
      <c r="V2622" s="15">
        <v>90</v>
      </c>
      <c r="W2622" s="16">
        <f t="shared" si="174"/>
        <v>0</v>
      </c>
      <c r="X2622" s="16">
        <f t="shared" si="175"/>
        <v>0</v>
      </c>
      <c r="Y2622" s="1">
        <v>90</v>
      </c>
      <c r="Z2622" s="1" t="str">
        <f t="shared" si="176"/>
        <v>未整改</v>
      </c>
      <c r="AA2622" s="1" t="str">
        <f t="shared" si="177"/>
        <v>已整改</v>
      </c>
      <c r="AB2622" s="1">
        <f>S2622-V2622</f>
        <v>0</v>
      </c>
      <c r="AC2622" s="3"/>
      <c r="AD2622" s="19" t="e">
        <f>VLOOKUP(H2622,'系统导出（基本表）'!R:R,1,0)</f>
        <v>#N/A</v>
      </c>
      <c r="AE2622" s="16" t="e">
        <f>VLOOKUP(I2622,'系统导出（基本表）'!Q:R,2,0)</f>
        <v>#N/A</v>
      </c>
      <c r="AF2622" s="16" t="e">
        <f>VLOOKUP(J2622,'系统导出（基本表）'!S:T,2,0)</f>
        <v>#N/A</v>
      </c>
      <c r="AG2622" s="16"/>
      <c r="AH2622" s="16"/>
      <c r="AI2622" s="16"/>
    </row>
    <row r="2623" s="1" customFormat="1" ht="19" customHeight="1" spans="2:35">
      <c r="B2623" s="10" t="s">
        <v>103</v>
      </c>
      <c r="C2623" s="10" t="s">
        <v>2556</v>
      </c>
      <c r="D2623" s="10" t="s">
        <v>2557</v>
      </c>
      <c r="E2623" s="10" t="s">
        <v>61</v>
      </c>
      <c r="F2623" s="10" t="s">
        <v>61</v>
      </c>
      <c r="G2623" s="10" t="s">
        <v>47109</v>
      </c>
      <c r="H2623" s="10" t="s">
        <v>47110</v>
      </c>
      <c r="I2623" s="10" t="s">
        <v>47111</v>
      </c>
      <c r="J2623" s="10" t="s">
        <v>47111</v>
      </c>
      <c r="K2623" s="10" t="s">
        <v>47112</v>
      </c>
      <c r="L2623" s="10" t="s">
        <v>47113</v>
      </c>
      <c r="M2623" s="10" t="s">
        <v>47114</v>
      </c>
      <c r="N2623" s="10" t="s">
        <v>61</v>
      </c>
      <c r="O2623" s="10" t="s">
        <v>41372</v>
      </c>
      <c r="P2623" s="10" t="s">
        <v>61</v>
      </c>
      <c r="Q2623" s="10" t="s">
        <v>41373</v>
      </c>
      <c r="R2623" s="10" t="s">
        <v>41374</v>
      </c>
      <c r="S2623" s="15">
        <v>18500</v>
      </c>
      <c r="T2623" s="10" t="s">
        <v>41374</v>
      </c>
      <c r="U2623" s="15">
        <v>0</v>
      </c>
      <c r="V2623" s="15">
        <v>0</v>
      </c>
      <c r="W2623" s="16">
        <f t="shared" si="174"/>
        <v>18500</v>
      </c>
      <c r="X2623" s="16">
        <f t="shared" si="175"/>
        <v>18500</v>
      </c>
      <c r="Y2623" s="21">
        <v>18500</v>
      </c>
      <c r="Z2623" s="1" t="str">
        <f t="shared" si="176"/>
        <v>未整改</v>
      </c>
      <c r="AA2623" s="1" t="str">
        <f t="shared" si="177"/>
        <v>已整改</v>
      </c>
      <c r="AC2623" s="3" t="s">
        <v>47089</v>
      </c>
      <c r="AD2623" s="19" t="e">
        <f>VLOOKUP(H2623,'系统导出（基本表）'!R:R,1,0)</f>
        <v>#N/A</v>
      </c>
      <c r="AE2623" s="16" t="e">
        <f>VLOOKUP(I2623,'系统导出（基本表）'!Q:R,2,0)</f>
        <v>#N/A</v>
      </c>
      <c r="AF2623" s="16" t="e">
        <f>VLOOKUP(J2623,'系统导出（基本表）'!S:T,2,0)</f>
        <v>#N/A</v>
      </c>
      <c r="AG2623" s="16"/>
      <c r="AH2623" s="16"/>
      <c r="AI2623" s="16"/>
    </row>
    <row r="2624" s="2" customFormat="1" ht="19" customHeight="1" spans="1:33">
      <c r="A2624" s="2">
        <v>1</v>
      </c>
      <c r="B2624" s="11" t="s">
        <v>103</v>
      </c>
      <c r="C2624" s="11" t="s">
        <v>2556</v>
      </c>
      <c r="D2624" s="11" t="s">
        <v>2557</v>
      </c>
      <c r="E2624" s="10" t="s">
        <v>42140</v>
      </c>
      <c r="F2624" s="11" t="s">
        <v>38955</v>
      </c>
      <c r="G2624" s="10" t="s">
        <v>47109</v>
      </c>
      <c r="H2624" s="11" t="s">
        <v>47110</v>
      </c>
      <c r="I2624" s="11" t="s">
        <v>47111</v>
      </c>
      <c r="J2624" s="11" t="s">
        <v>47111</v>
      </c>
      <c r="K2624" s="11" t="s">
        <v>47112</v>
      </c>
      <c r="L2624" s="11" t="s">
        <v>47115</v>
      </c>
      <c r="M2624" s="11" t="s">
        <v>47114</v>
      </c>
      <c r="N2624" s="11" t="s">
        <v>41377</v>
      </c>
      <c r="O2624" s="11" t="s">
        <v>41387</v>
      </c>
      <c r="P2624" s="11" t="s">
        <v>41456</v>
      </c>
      <c r="Q2624" s="11" t="s">
        <v>41411</v>
      </c>
      <c r="R2624" s="11" t="s">
        <v>41411</v>
      </c>
      <c r="S2624" s="17">
        <v>17898.870834</v>
      </c>
      <c r="T2624" s="11" t="s">
        <v>41411</v>
      </c>
      <c r="U2624" s="17">
        <v>599.26</v>
      </c>
      <c r="V2624" s="17">
        <v>0</v>
      </c>
      <c r="W2624" s="18">
        <f t="shared" si="174"/>
        <v>17898.870834</v>
      </c>
      <c r="X2624" s="18">
        <f t="shared" si="175"/>
        <v>17299.610834</v>
      </c>
      <c r="Y2624" s="2">
        <v>599.26</v>
      </c>
      <c r="Z2624" s="2" t="str">
        <f t="shared" si="176"/>
        <v>未整改</v>
      </c>
      <c r="AA2624" s="2" t="str">
        <f t="shared" si="177"/>
        <v>未整改</v>
      </c>
      <c r="AD2624" s="22" t="e">
        <f>VLOOKUP(H2624,'系统导出（基本表）'!R:R,1,0)</f>
        <v>#N/A</v>
      </c>
      <c r="AE2624" s="22" t="e">
        <f>VLOOKUP(I2624,'系统导出（基本表）'!Q:R,2,0)</f>
        <v>#N/A</v>
      </c>
      <c r="AF2624" s="2" t="e">
        <f>VLOOKUP(J2624,'系统导出（基本表）'!S:T,2,0)</f>
        <v>#N/A</v>
      </c>
      <c r="AG2624" s="24"/>
    </row>
    <row r="2625" s="2" customFormat="1" ht="19" customHeight="1" spans="1:33">
      <c r="A2625" s="2">
        <v>1</v>
      </c>
      <c r="B2625" s="11" t="s">
        <v>103</v>
      </c>
      <c r="C2625" s="11" t="s">
        <v>2556</v>
      </c>
      <c r="D2625" s="11" t="s">
        <v>2557</v>
      </c>
      <c r="E2625" s="10" t="s">
        <v>43180</v>
      </c>
      <c r="F2625" s="11" t="s">
        <v>38934</v>
      </c>
      <c r="G2625" s="10" t="s">
        <v>47109</v>
      </c>
      <c r="H2625" s="11" t="s">
        <v>47110</v>
      </c>
      <c r="I2625" s="11" t="s">
        <v>47111</v>
      </c>
      <c r="J2625" s="11" t="s">
        <v>47111</v>
      </c>
      <c r="K2625" s="11" t="s">
        <v>47112</v>
      </c>
      <c r="L2625" s="11" t="s">
        <v>47115</v>
      </c>
      <c r="M2625" s="11" t="s">
        <v>47114</v>
      </c>
      <c r="N2625" s="11" t="s">
        <v>41377</v>
      </c>
      <c r="O2625" s="11" t="s">
        <v>41387</v>
      </c>
      <c r="P2625" s="11" t="s">
        <v>41449</v>
      </c>
      <c r="Q2625" s="11" t="s">
        <v>41411</v>
      </c>
      <c r="R2625" s="11" t="s">
        <v>41411</v>
      </c>
      <c r="S2625" s="17">
        <v>12900</v>
      </c>
      <c r="T2625" s="11" t="s">
        <v>42004</v>
      </c>
      <c r="U2625" s="17">
        <v>0</v>
      </c>
      <c r="V2625" s="17">
        <v>0</v>
      </c>
      <c r="W2625" s="18">
        <f t="shared" si="174"/>
        <v>12900</v>
      </c>
      <c r="X2625" s="18">
        <f t="shared" si="175"/>
        <v>12900</v>
      </c>
      <c r="Y2625" s="2">
        <v>0</v>
      </c>
      <c r="Z2625" s="2" t="str">
        <f t="shared" si="176"/>
        <v>未整改</v>
      </c>
      <c r="AA2625" s="2" t="str">
        <f t="shared" si="177"/>
        <v>未整改</v>
      </c>
      <c r="AD2625" s="22" t="e">
        <f>VLOOKUP(H2625,'系统导出（基本表）'!R:R,1,0)</f>
        <v>#N/A</v>
      </c>
      <c r="AE2625" s="22" t="e">
        <f>VLOOKUP(I2625,'系统导出（基本表）'!Q:R,2,0)</f>
        <v>#N/A</v>
      </c>
      <c r="AF2625" s="2" t="e">
        <f>VLOOKUP(J2625,'系统导出（基本表）'!S:T,2,0)</f>
        <v>#N/A</v>
      </c>
      <c r="AG2625" s="24"/>
    </row>
    <row r="2626" s="1" customFormat="1" ht="19" customHeight="1" spans="2:35">
      <c r="B2626" s="10" t="s">
        <v>103</v>
      </c>
      <c r="C2626" s="10" t="s">
        <v>2556</v>
      </c>
      <c r="D2626" s="10" t="s">
        <v>2557</v>
      </c>
      <c r="E2626" s="10" t="s">
        <v>43628</v>
      </c>
      <c r="F2626" s="10" t="s">
        <v>38955</v>
      </c>
      <c r="G2626" s="10" t="s">
        <v>47109</v>
      </c>
      <c r="H2626" s="10" t="s">
        <v>47110</v>
      </c>
      <c r="I2626" s="10" t="s">
        <v>47111</v>
      </c>
      <c r="J2626" s="10" t="s">
        <v>47111</v>
      </c>
      <c r="K2626" s="10" t="s">
        <v>47112</v>
      </c>
      <c r="L2626" s="10" t="s">
        <v>47113</v>
      </c>
      <c r="M2626" s="10" t="s">
        <v>47114</v>
      </c>
      <c r="N2626" s="10" t="s">
        <v>41377</v>
      </c>
      <c r="O2626" s="10" t="s">
        <v>41378</v>
      </c>
      <c r="P2626" s="10" t="s">
        <v>41456</v>
      </c>
      <c r="Q2626" s="10" t="s">
        <v>41411</v>
      </c>
      <c r="R2626" s="10" t="s">
        <v>41411</v>
      </c>
      <c r="S2626" s="15">
        <v>18500</v>
      </c>
      <c r="T2626" s="10" t="s">
        <v>41463</v>
      </c>
      <c r="U2626" s="15">
        <v>0</v>
      </c>
      <c r="V2626" s="15">
        <v>0</v>
      </c>
      <c r="W2626" s="16">
        <f t="shared" si="174"/>
        <v>18500</v>
      </c>
      <c r="X2626" s="16">
        <f t="shared" si="175"/>
        <v>18500</v>
      </c>
      <c r="Y2626" s="1">
        <v>0</v>
      </c>
      <c r="Z2626" s="1" t="str">
        <f t="shared" si="176"/>
        <v>未整改</v>
      </c>
      <c r="AA2626" s="1" t="str">
        <f t="shared" si="177"/>
        <v>未整改</v>
      </c>
      <c r="AC2626" s="3"/>
      <c r="AD2626" s="19" t="e">
        <f>VLOOKUP(H2626,'系统导出（基本表）'!R:R,1,0)</f>
        <v>#N/A</v>
      </c>
      <c r="AE2626" s="16" t="e">
        <f>VLOOKUP(I2626,'系统导出（基本表）'!Q:R,2,0)</f>
        <v>#N/A</v>
      </c>
      <c r="AF2626" s="16" t="e">
        <f>VLOOKUP(J2626,'系统导出（基本表）'!S:T,2,0)</f>
        <v>#N/A</v>
      </c>
      <c r="AG2626" s="16"/>
      <c r="AH2626" s="16"/>
      <c r="AI2626" s="16"/>
    </row>
    <row r="2627" s="2" customFormat="1" ht="19" customHeight="1" spans="1:33">
      <c r="A2627" s="2">
        <v>1</v>
      </c>
      <c r="B2627" s="11" t="s">
        <v>103</v>
      </c>
      <c r="C2627" s="11" t="s">
        <v>2556</v>
      </c>
      <c r="D2627" s="11" t="s">
        <v>2557</v>
      </c>
      <c r="E2627" s="10" t="s">
        <v>42424</v>
      </c>
      <c r="F2627" s="11" t="s">
        <v>39035</v>
      </c>
      <c r="G2627" s="10" t="s">
        <v>2568</v>
      </c>
      <c r="H2627" s="11" t="s">
        <v>2561</v>
      </c>
      <c r="I2627" s="11" t="s">
        <v>2560</v>
      </c>
      <c r="J2627" s="11" t="s">
        <v>2560</v>
      </c>
      <c r="K2627" s="11" t="s">
        <v>2567</v>
      </c>
      <c r="L2627" s="11" t="s">
        <v>2564</v>
      </c>
      <c r="M2627" s="11" t="s">
        <v>47116</v>
      </c>
      <c r="N2627" s="11" t="s">
        <v>41377</v>
      </c>
      <c r="O2627" s="11" t="s">
        <v>41387</v>
      </c>
      <c r="P2627" s="11" t="s">
        <v>41449</v>
      </c>
      <c r="Q2627" s="11" t="s">
        <v>41411</v>
      </c>
      <c r="R2627" s="11" t="s">
        <v>41411</v>
      </c>
      <c r="S2627" s="17">
        <v>1000</v>
      </c>
      <c r="T2627" s="11" t="s">
        <v>42004</v>
      </c>
      <c r="U2627" s="17">
        <v>0</v>
      </c>
      <c r="V2627" s="17">
        <v>0</v>
      </c>
      <c r="W2627" s="18">
        <f t="shared" si="174"/>
        <v>1000</v>
      </c>
      <c r="X2627" s="18">
        <f t="shared" si="175"/>
        <v>1000</v>
      </c>
      <c r="Y2627" s="2">
        <v>0</v>
      </c>
      <c r="Z2627" s="2" t="str">
        <f t="shared" si="176"/>
        <v>未整改</v>
      </c>
      <c r="AA2627" s="2" t="str">
        <f t="shared" si="177"/>
        <v>未整改</v>
      </c>
      <c r="AD2627" s="22" t="e">
        <f>VLOOKUP(H2627,'系统导出（基本表）'!R:R,1,0)</f>
        <v>#N/A</v>
      </c>
      <c r="AE2627" s="22" t="e">
        <f>VLOOKUP(I2627,'系统导出（基本表）'!Q:R,2,0)</f>
        <v>#N/A</v>
      </c>
      <c r="AF2627" s="2" t="e">
        <f>VLOOKUP(J2627,'系统导出（基本表）'!S:T,2,0)</f>
        <v>#N/A</v>
      </c>
      <c r="AG2627" s="24"/>
    </row>
    <row r="2628" s="2" customFormat="1" ht="19" customHeight="1" spans="1:33">
      <c r="A2628" s="2">
        <v>1</v>
      </c>
      <c r="B2628" s="11" t="s">
        <v>103</v>
      </c>
      <c r="C2628" s="11" t="s">
        <v>2556</v>
      </c>
      <c r="D2628" s="11" t="s">
        <v>2557</v>
      </c>
      <c r="E2628" s="10" t="s">
        <v>42424</v>
      </c>
      <c r="F2628" s="11" t="s">
        <v>39035</v>
      </c>
      <c r="G2628" s="10" t="s">
        <v>12991</v>
      </c>
      <c r="H2628" s="11" t="s">
        <v>12986</v>
      </c>
      <c r="I2628" s="11" t="s">
        <v>12985</v>
      </c>
      <c r="J2628" s="11" t="s">
        <v>12985</v>
      </c>
      <c r="K2628" s="11" t="s">
        <v>2567</v>
      </c>
      <c r="L2628" s="11" t="s">
        <v>2564</v>
      </c>
      <c r="M2628" s="11" t="s">
        <v>47116</v>
      </c>
      <c r="N2628" s="11" t="s">
        <v>41377</v>
      </c>
      <c r="O2628" s="11" t="s">
        <v>41387</v>
      </c>
      <c r="P2628" s="11" t="s">
        <v>41449</v>
      </c>
      <c r="Q2628" s="11" t="s">
        <v>41411</v>
      </c>
      <c r="R2628" s="11" t="s">
        <v>41411</v>
      </c>
      <c r="S2628" s="17">
        <v>1200</v>
      </c>
      <c r="T2628" s="11" t="s">
        <v>42004</v>
      </c>
      <c r="U2628" s="17">
        <v>0</v>
      </c>
      <c r="V2628" s="17">
        <v>0</v>
      </c>
      <c r="W2628" s="18">
        <f t="shared" ref="W2628:W2691" si="182">S2628-V2628</f>
        <v>1200</v>
      </c>
      <c r="X2628" s="18">
        <f t="shared" ref="X2628:X2691" si="183">S2628-U2628</f>
        <v>1200</v>
      </c>
      <c r="Y2628" s="2">
        <v>0</v>
      </c>
      <c r="Z2628" s="2" t="str">
        <f t="shared" ref="Z2628:Z2691" si="184">IF(V2628-S2628&gt;0,"已整改","未整改")</f>
        <v>未整改</v>
      </c>
      <c r="AA2628" s="2" t="str">
        <f t="shared" ref="AA2628:AA2691" si="185">IF(Y2628&gt;=S2628,"已整改","未整改")</f>
        <v>未整改</v>
      </c>
      <c r="AD2628" s="22" t="e">
        <f>VLOOKUP(H2628,'系统导出（基本表）'!R:R,1,0)</f>
        <v>#N/A</v>
      </c>
      <c r="AE2628" s="22" t="e">
        <f>VLOOKUP(I2628,'系统导出（基本表）'!Q:R,2,0)</f>
        <v>#N/A</v>
      </c>
      <c r="AF2628" s="2" t="e">
        <f>VLOOKUP(J2628,'系统导出（基本表）'!S:T,2,0)</f>
        <v>#N/A</v>
      </c>
      <c r="AG2628" s="24"/>
    </row>
    <row r="2629" s="2" customFormat="1" ht="19" customHeight="1" spans="1:33">
      <c r="A2629" s="2">
        <v>1</v>
      </c>
      <c r="B2629" s="11" t="s">
        <v>103</v>
      </c>
      <c r="C2629" s="11" t="s">
        <v>2556</v>
      </c>
      <c r="D2629" s="11" t="s">
        <v>2557</v>
      </c>
      <c r="E2629" s="10" t="s">
        <v>42136</v>
      </c>
      <c r="F2629" s="11" t="s">
        <v>39025</v>
      </c>
      <c r="G2629" s="10" t="s">
        <v>18473</v>
      </c>
      <c r="H2629" s="11" t="s">
        <v>18469</v>
      </c>
      <c r="I2629" s="11" t="s">
        <v>18468</v>
      </c>
      <c r="J2629" s="11" t="s">
        <v>18468</v>
      </c>
      <c r="K2629" s="11" t="s">
        <v>2567</v>
      </c>
      <c r="L2629" s="11" t="s">
        <v>2564</v>
      </c>
      <c r="M2629" s="11" t="s">
        <v>47116</v>
      </c>
      <c r="N2629" s="11" t="s">
        <v>41377</v>
      </c>
      <c r="O2629" s="11" t="s">
        <v>41387</v>
      </c>
      <c r="P2629" s="11" t="s">
        <v>41449</v>
      </c>
      <c r="Q2629" s="11" t="s">
        <v>41411</v>
      </c>
      <c r="R2629" s="11" t="s">
        <v>41411</v>
      </c>
      <c r="S2629" s="17">
        <v>2552.86</v>
      </c>
      <c r="T2629" s="11" t="s">
        <v>42004</v>
      </c>
      <c r="U2629" s="17">
        <v>0</v>
      </c>
      <c r="V2629" s="17">
        <v>0</v>
      </c>
      <c r="W2629" s="18">
        <f t="shared" si="182"/>
        <v>2552.86</v>
      </c>
      <c r="X2629" s="18">
        <f t="shared" si="183"/>
        <v>2552.86</v>
      </c>
      <c r="Y2629" s="2">
        <v>0</v>
      </c>
      <c r="Z2629" s="2" t="str">
        <f t="shared" si="184"/>
        <v>未整改</v>
      </c>
      <c r="AA2629" s="2" t="str">
        <f t="shared" si="185"/>
        <v>未整改</v>
      </c>
      <c r="AD2629" s="22" t="e">
        <f>VLOOKUP(H2629,'系统导出（基本表）'!R:R,1,0)</f>
        <v>#N/A</v>
      </c>
      <c r="AE2629" s="22" t="e">
        <f>VLOOKUP(I2629,'系统导出（基本表）'!Q:R,2,0)</f>
        <v>#N/A</v>
      </c>
      <c r="AF2629" s="2" t="e">
        <f>VLOOKUP(J2629,'系统导出（基本表）'!S:T,2,0)</f>
        <v>#N/A</v>
      </c>
      <c r="AG2629" s="24"/>
    </row>
    <row r="2630" s="2" customFormat="1" ht="19" customHeight="1" spans="1:33">
      <c r="A2630" s="2">
        <v>1</v>
      </c>
      <c r="B2630" s="11" t="s">
        <v>103</v>
      </c>
      <c r="C2630" s="11" t="s">
        <v>2556</v>
      </c>
      <c r="D2630" s="11" t="s">
        <v>2557</v>
      </c>
      <c r="E2630" s="10" t="s">
        <v>42136</v>
      </c>
      <c r="F2630" s="11" t="s">
        <v>39025</v>
      </c>
      <c r="G2630" s="10" t="s">
        <v>6956</v>
      </c>
      <c r="H2630" s="11" t="s">
        <v>6952</v>
      </c>
      <c r="I2630" s="11" t="s">
        <v>6951</v>
      </c>
      <c r="J2630" s="11" t="s">
        <v>6951</v>
      </c>
      <c r="K2630" s="11" t="s">
        <v>2567</v>
      </c>
      <c r="L2630" s="11" t="s">
        <v>2564</v>
      </c>
      <c r="M2630" s="11" t="s">
        <v>47116</v>
      </c>
      <c r="N2630" s="11" t="s">
        <v>41377</v>
      </c>
      <c r="O2630" s="11" t="s">
        <v>41387</v>
      </c>
      <c r="P2630" s="11" t="s">
        <v>41449</v>
      </c>
      <c r="Q2630" s="11" t="s">
        <v>41411</v>
      </c>
      <c r="R2630" s="11" t="s">
        <v>41411</v>
      </c>
      <c r="S2630" s="17">
        <v>2700</v>
      </c>
      <c r="T2630" s="11" t="s">
        <v>42004</v>
      </c>
      <c r="U2630" s="17">
        <v>0</v>
      </c>
      <c r="V2630" s="17">
        <v>0</v>
      </c>
      <c r="W2630" s="18">
        <f t="shared" si="182"/>
        <v>2700</v>
      </c>
      <c r="X2630" s="18">
        <f t="shared" si="183"/>
        <v>2700</v>
      </c>
      <c r="Y2630" s="2">
        <v>0</v>
      </c>
      <c r="Z2630" s="2" t="str">
        <f t="shared" si="184"/>
        <v>未整改</v>
      </c>
      <c r="AA2630" s="2" t="str">
        <f t="shared" si="185"/>
        <v>未整改</v>
      </c>
      <c r="AD2630" s="22" t="e">
        <f>VLOOKUP(H2630,'系统导出（基本表）'!R:R,1,0)</f>
        <v>#N/A</v>
      </c>
      <c r="AE2630" s="22" t="e">
        <f>VLOOKUP(I2630,'系统导出（基本表）'!Q:R,2,0)</f>
        <v>#N/A</v>
      </c>
      <c r="AF2630" s="2" t="e">
        <f>VLOOKUP(J2630,'系统导出（基本表）'!S:T,2,0)</f>
        <v>#N/A</v>
      </c>
      <c r="AG2630" s="24"/>
    </row>
    <row r="2631" s="1" customFormat="1" ht="19" customHeight="1" spans="2:35">
      <c r="B2631" s="10" t="s">
        <v>388</v>
      </c>
      <c r="C2631" s="10" t="s">
        <v>389</v>
      </c>
      <c r="D2631" s="10" t="s">
        <v>390</v>
      </c>
      <c r="E2631" s="10" t="s">
        <v>61</v>
      </c>
      <c r="F2631" s="10" t="s">
        <v>61</v>
      </c>
      <c r="G2631" s="10" t="s">
        <v>47117</v>
      </c>
      <c r="H2631" s="10" t="s">
        <v>47118</v>
      </c>
      <c r="I2631" s="10" t="s">
        <v>47119</v>
      </c>
      <c r="J2631" s="10" t="s">
        <v>47119</v>
      </c>
      <c r="K2631" s="10" t="s">
        <v>47120</v>
      </c>
      <c r="L2631" s="10" t="s">
        <v>47121</v>
      </c>
      <c r="M2631" s="10" t="s">
        <v>47122</v>
      </c>
      <c r="N2631" s="10" t="s">
        <v>61</v>
      </c>
      <c r="O2631" s="10" t="s">
        <v>41372</v>
      </c>
      <c r="P2631" s="10" t="s">
        <v>61</v>
      </c>
      <c r="Q2631" s="10" t="s">
        <v>41658</v>
      </c>
      <c r="R2631" s="10" t="s">
        <v>41658</v>
      </c>
      <c r="S2631" s="15">
        <v>12000</v>
      </c>
      <c r="T2631" s="10" t="s">
        <v>41665</v>
      </c>
      <c r="U2631" s="15">
        <v>12000</v>
      </c>
      <c r="V2631" s="15">
        <v>12000</v>
      </c>
      <c r="W2631" s="16">
        <f t="shared" si="182"/>
        <v>0</v>
      </c>
      <c r="X2631" s="16">
        <f t="shared" si="183"/>
        <v>0</v>
      </c>
      <c r="Y2631" s="1">
        <v>12000</v>
      </c>
      <c r="Z2631" s="1" t="str">
        <f t="shared" si="184"/>
        <v>未整改</v>
      </c>
      <c r="AA2631" s="1" t="str">
        <f t="shared" si="185"/>
        <v>已整改</v>
      </c>
      <c r="AC2631" s="3"/>
      <c r="AD2631" s="19" t="e">
        <f>VLOOKUP(H2631,'系统导出（基本表）'!R:R,1,0)</f>
        <v>#N/A</v>
      </c>
      <c r="AE2631" s="16" t="e">
        <f>VLOOKUP(I2631,'系统导出（基本表）'!Q:R,2,0)</f>
        <v>#N/A</v>
      </c>
      <c r="AF2631" s="16" t="e">
        <f>VLOOKUP(J2631,'系统导出（基本表）'!S:T,2,0)</f>
        <v>#N/A</v>
      </c>
      <c r="AG2631" s="16"/>
      <c r="AH2631" s="16"/>
      <c r="AI2631" s="16"/>
    </row>
    <row r="2632" s="1" customFormat="1" ht="19" customHeight="1" spans="2:35">
      <c r="B2632" s="10" t="s">
        <v>388</v>
      </c>
      <c r="C2632" s="10" t="s">
        <v>389</v>
      </c>
      <c r="D2632" s="10" t="s">
        <v>390</v>
      </c>
      <c r="E2632" s="10" t="s">
        <v>61</v>
      </c>
      <c r="F2632" s="10" t="s">
        <v>61</v>
      </c>
      <c r="G2632" s="10" t="s">
        <v>47123</v>
      </c>
      <c r="H2632" s="10" t="s">
        <v>47124</v>
      </c>
      <c r="I2632" s="10" t="s">
        <v>47125</v>
      </c>
      <c r="J2632" s="10" t="s">
        <v>47125</v>
      </c>
      <c r="K2632" s="10" t="s">
        <v>47120</v>
      </c>
      <c r="L2632" s="10" t="s">
        <v>47121</v>
      </c>
      <c r="M2632" s="10" t="s">
        <v>47122</v>
      </c>
      <c r="N2632" s="10" t="s">
        <v>61</v>
      </c>
      <c r="O2632" s="10" t="s">
        <v>41372</v>
      </c>
      <c r="P2632" s="10" t="s">
        <v>61</v>
      </c>
      <c r="Q2632" s="10" t="s">
        <v>41373</v>
      </c>
      <c r="R2632" s="10" t="s">
        <v>41374</v>
      </c>
      <c r="S2632" s="15">
        <v>3500</v>
      </c>
      <c r="T2632" s="10" t="s">
        <v>41374</v>
      </c>
      <c r="U2632" s="15">
        <v>3500</v>
      </c>
      <c r="V2632" s="15">
        <v>3500</v>
      </c>
      <c r="W2632" s="16">
        <f t="shared" si="182"/>
        <v>0</v>
      </c>
      <c r="X2632" s="16">
        <f t="shared" si="183"/>
        <v>0</v>
      </c>
      <c r="Y2632" s="1">
        <v>3500</v>
      </c>
      <c r="Z2632" s="1" t="str">
        <f t="shared" si="184"/>
        <v>未整改</v>
      </c>
      <c r="AA2632" s="1" t="str">
        <f t="shared" si="185"/>
        <v>已整改</v>
      </c>
      <c r="AB2632" s="1">
        <f>S2632-V2632</f>
        <v>0</v>
      </c>
      <c r="AC2632" s="3"/>
      <c r="AD2632" s="19" t="e">
        <f>VLOOKUP(H2632,'系统导出（基本表）'!R:R,1,0)</f>
        <v>#N/A</v>
      </c>
      <c r="AE2632" s="16" t="e">
        <f>VLOOKUP(I2632,'系统导出（基本表）'!Q:R,2,0)</f>
        <v>#N/A</v>
      </c>
      <c r="AF2632" s="16" t="e">
        <f>VLOOKUP(J2632,'系统导出（基本表）'!S:T,2,0)</f>
        <v>#N/A</v>
      </c>
      <c r="AG2632" s="16"/>
      <c r="AH2632" s="16"/>
      <c r="AI2632" s="16"/>
    </row>
    <row r="2633" s="1" customFormat="1" ht="19" customHeight="1" spans="2:35">
      <c r="B2633" s="10" t="s">
        <v>388</v>
      </c>
      <c r="C2633" s="10" t="s">
        <v>389</v>
      </c>
      <c r="D2633" s="10" t="s">
        <v>390</v>
      </c>
      <c r="E2633" s="10" t="s">
        <v>61</v>
      </c>
      <c r="F2633" s="10" t="s">
        <v>61</v>
      </c>
      <c r="G2633" s="10" t="s">
        <v>47123</v>
      </c>
      <c r="H2633" s="10" t="s">
        <v>47124</v>
      </c>
      <c r="I2633" s="10" t="s">
        <v>47125</v>
      </c>
      <c r="J2633" s="10" t="s">
        <v>47125</v>
      </c>
      <c r="K2633" s="10" t="s">
        <v>47120</v>
      </c>
      <c r="L2633" s="10" t="s">
        <v>47121</v>
      </c>
      <c r="M2633" s="10" t="s">
        <v>47122</v>
      </c>
      <c r="N2633" s="10" t="s">
        <v>61</v>
      </c>
      <c r="O2633" s="10" t="s">
        <v>41372</v>
      </c>
      <c r="P2633" s="10" t="s">
        <v>61</v>
      </c>
      <c r="Q2633" s="10" t="s">
        <v>41373</v>
      </c>
      <c r="R2633" s="10" t="s">
        <v>41374</v>
      </c>
      <c r="S2633" s="15">
        <v>1500</v>
      </c>
      <c r="T2633" s="10" t="s">
        <v>41374</v>
      </c>
      <c r="U2633" s="15">
        <v>1500</v>
      </c>
      <c r="V2633" s="15">
        <v>1500</v>
      </c>
      <c r="W2633" s="16">
        <f t="shared" si="182"/>
        <v>0</v>
      </c>
      <c r="X2633" s="16">
        <f t="shared" si="183"/>
        <v>0</v>
      </c>
      <c r="Y2633" s="1">
        <v>1500</v>
      </c>
      <c r="Z2633" s="1" t="str">
        <f t="shared" si="184"/>
        <v>未整改</v>
      </c>
      <c r="AA2633" s="1" t="str">
        <f t="shared" si="185"/>
        <v>已整改</v>
      </c>
      <c r="AB2633" s="1">
        <f>S2633-V2633</f>
        <v>0</v>
      </c>
      <c r="AC2633" s="3"/>
      <c r="AD2633" s="19" t="e">
        <f>VLOOKUP(H2633,'系统导出（基本表）'!R:R,1,0)</f>
        <v>#N/A</v>
      </c>
      <c r="AE2633" s="16" t="e">
        <f>VLOOKUP(I2633,'系统导出（基本表）'!Q:R,2,0)</f>
        <v>#N/A</v>
      </c>
      <c r="AF2633" s="16" t="e">
        <f>VLOOKUP(J2633,'系统导出（基本表）'!S:T,2,0)</f>
        <v>#N/A</v>
      </c>
      <c r="AG2633" s="16"/>
      <c r="AH2633" s="16"/>
      <c r="AI2633" s="16"/>
    </row>
    <row r="2634" s="1" customFormat="1" ht="19" customHeight="1" spans="2:35">
      <c r="B2634" s="10" t="s">
        <v>388</v>
      </c>
      <c r="C2634" s="10" t="s">
        <v>389</v>
      </c>
      <c r="D2634" s="10" t="s">
        <v>390</v>
      </c>
      <c r="E2634" s="10" t="s">
        <v>61</v>
      </c>
      <c r="F2634" s="10" t="s">
        <v>61</v>
      </c>
      <c r="G2634" s="10" t="s">
        <v>47126</v>
      </c>
      <c r="H2634" s="10" t="s">
        <v>47127</v>
      </c>
      <c r="I2634" s="10" t="s">
        <v>47128</v>
      </c>
      <c r="J2634" s="10" t="s">
        <v>47129</v>
      </c>
      <c r="K2634" s="10" t="s">
        <v>47120</v>
      </c>
      <c r="L2634" s="10" t="s">
        <v>47121</v>
      </c>
      <c r="M2634" s="10" t="s">
        <v>47122</v>
      </c>
      <c r="N2634" s="10" t="s">
        <v>61</v>
      </c>
      <c r="O2634" s="10" t="s">
        <v>41353</v>
      </c>
      <c r="P2634" s="10" t="s">
        <v>61</v>
      </c>
      <c r="Q2634" s="10" t="s">
        <v>41658</v>
      </c>
      <c r="R2634" s="10" t="s">
        <v>41658</v>
      </c>
      <c r="S2634" s="15">
        <v>31.74</v>
      </c>
      <c r="T2634" s="10" t="s">
        <v>47130</v>
      </c>
      <c r="U2634" s="15">
        <v>31.74</v>
      </c>
      <c r="V2634" s="15">
        <v>31.74</v>
      </c>
      <c r="W2634" s="16">
        <f t="shared" si="182"/>
        <v>0</v>
      </c>
      <c r="X2634" s="16">
        <f t="shared" si="183"/>
        <v>0</v>
      </c>
      <c r="Y2634" s="1">
        <v>31.74</v>
      </c>
      <c r="Z2634" s="1" t="str">
        <f t="shared" si="184"/>
        <v>未整改</v>
      </c>
      <c r="AA2634" s="1" t="str">
        <f t="shared" si="185"/>
        <v>已整改</v>
      </c>
      <c r="AC2634" s="3"/>
      <c r="AD2634" s="19" t="e">
        <f>VLOOKUP(H2634,'系统导出（基本表）'!R:R,1,0)</f>
        <v>#N/A</v>
      </c>
      <c r="AE2634" s="16" t="e">
        <f>VLOOKUP(I2634,'系统导出（基本表）'!Q:R,2,0)</f>
        <v>#N/A</v>
      </c>
      <c r="AF2634" s="16" t="e">
        <f>VLOOKUP(J2634,'系统导出（基本表）'!S:T,2,0)</f>
        <v>#N/A</v>
      </c>
      <c r="AG2634" s="16"/>
      <c r="AH2634" s="16"/>
      <c r="AI2634" s="16"/>
    </row>
    <row r="2635" s="1" customFormat="1" ht="19" customHeight="1" spans="2:35">
      <c r="B2635" s="10" t="s">
        <v>388</v>
      </c>
      <c r="C2635" s="10" t="s">
        <v>389</v>
      </c>
      <c r="D2635" s="10" t="s">
        <v>390</v>
      </c>
      <c r="E2635" s="10" t="s">
        <v>61</v>
      </c>
      <c r="F2635" s="10" t="s">
        <v>61</v>
      </c>
      <c r="G2635" s="10" t="s">
        <v>47131</v>
      </c>
      <c r="H2635" s="10" t="s">
        <v>47132</v>
      </c>
      <c r="I2635" s="10" t="s">
        <v>47133</v>
      </c>
      <c r="J2635" s="10" t="s">
        <v>47133</v>
      </c>
      <c r="K2635" s="10" t="s">
        <v>47120</v>
      </c>
      <c r="L2635" s="10" t="s">
        <v>47121</v>
      </c>
      <c r="M2635" s="10" t="s">
        <v>47122</v>
      </c>
      <c r="N2635" s="10" t="s">
        <v>61</v>
      </c>
      <c r="O2635" s="10" t="s">
        <v>41372</v>
      </c>
      <c r="P2635" s="10" t="s">
        <v>61</v>
      </c>
      <c r="Q2635" s="10" t="s">
        <v>41658</v>
      </c>
      <c r="R2635" s="10" t="s">
        <v>41658</v>
      </c>
      <c r="S2635" s="15">
        <v>15000</v>
      </c>
      <c r="T2635" s="10" t="s">
        <v>41665</v>
      </c>
      <c r="U2635" s="15">
        <v>15000</v>
      </c>
      <c r="V2635" s="15">
        <v>15000</v>
      </c>
      <c r="W2635" s="16">
        <f t="shared" si="182"/>
        <v>0</v>
      </c>
      <c r="X2635" s="16">
        <f t="shared" si="183"/>
        <v>0</v>
      </c>
      <c r="Y2635" s="1">
        <v>15000</v>
      </c>
      <c r="Z2635" s="1" t="str">
        <f t="shared" si="184"/>
        <v>未整改</v>
      </c>
      <c r="AA2635" s="1" t="str">
        <f t="shared" si="185"/>
        <v>已整改</v>
      </c>
      <c r="AC2635" s="3"/>
      <c r="AD2635" s="19" t="e">
        <f>VLOOKUP(H2635,'系统导出（基本表）'!R:R,1,0)</f>
        <v>#N/A</v>
      </c>
      <c r="AE2635" s="16" t="e">
        <f>VLOOKUP(I2635,'系统导出（基本表）'!Q:R,2,0)</f>
        <v>#N/A</v>
      </c>
      <c r="AF2635" s="16" t="e">
        <f>VLOOKUP(J2635,'系统导出（基本表）'!S:T,2,0)</f>
        <v>#N/A</v>
      </c>
      <c r="AG2635" s="16"/>
      <c r="AH2635" s="16"/>
      <c r="AI2635" s="16"/>
    </row>
    <row r="2636" s="1" customFormat="1" ht="19" customHeight="1" spans="2:35">
      <c r="B2636" s="10" t="s">
        <v>388</v>
      </c>
      <c r="C2636" s="10" t="s">
        <v>389</v>
      </c>
      <c r="D2636" s="10" t="s">
        <v>390</v>
      </c>
      <c r="E2636" s="10" t="s">
        <v>61</v>
      </c>
      <c r="F2636" s="10" t="s">
        <v>61</v>
      </c>
      <c r="G2636" s="10" t="s">
        <v>47131</v>
      </c>
      <c r="H2636" s="10" t="s">
        <v>47132</v>
      </c>
      <c r="I2636" s="10" t="s">
        <v>47133</v>
      </c>
      <c r="J2636" s="10" t="s">
        <v>47133</v>
      </c>
      <c r="K2636" s="10" t="s">
        <v>47120</v>
      </c>
      <c r="L2636" s="10" t="s">
        <v>47121</v>
      </c>
      <c r="M2636" s="10" t="s">
        <v>47122</v>
      </c>
      <c r="N2636" s="10" t="s">
        <v>61</v>
      </c>
      <c r="O2636" s="10" t="s">
        <v>41372</v>
      </c>
      <c r="P2636" s="10" t="s">
        <v>61</v>
      </c>
      <c r="Q2636" s="10" t="s">
        <v>41658</v>
      </c>
      <c r="R2636" s="10" t="s">
        <v>41658</v>
      </c>
      <c r="S2636" s="15">
        <v>13000</v>
      </c>
      <c r="T2636" s="10" t="s">
        <v>41665</v>
      </c>
      <c r="U2636" s="15">
        <v>13000</v>
      </c>
      <c r="V2636" s="15">
        <v>13000</v>
      </c>
      <c r="W2636" s="16">
        <f t="shared" si="182"/>
        <v>0</v>
      </c>
      <c r="X2636" s="16">
        <f t="shared" si="183"/>
        <v>0</v>
      </c>
      <c r="Y2636" s="1">
        <v>13000</v>
      </c>
      <c r="Z2636" s="1" t="str">
        <f t="shared" si="184"/>
        <v>未整改</v>
      </c>
      <c r="AA2636" s="1" t="str">
        <f t="shared" si="185"/>
        <v>已整改</v>
      </c>
      <c r="AC2636" s="3"/>
      <c r="AD2636" s="19" t="e">
        <f>VLOOKUP(H2636,'系统导出（基本表）'!R:R,1,0)</f>
        <v>#N/A</v>
      </c>
      <c r="AE2636" s="16" t="e">
        <f>VLOOKUP(I2636,'系统导出（基本表）'!Q:R,2,0)</f>
        <v>#N/A</v>
      </c>
      <c r="AF2636" s="16" t="e">
        <f>VLOOKUP(J2636,'系统导出（基本表）'!S:T,2,0)</f>
        <v>#N/A</v>
      </c>
      <c r="AG2636" s="16"/>
      <c r="AH2636" s="16"/>
      <c r="AI2636" s="16"/>
    </row>
    <row r="2637" s="1" customFormat="1" ht="19" customHeight="1" spans="2:35">
      <c r="B2637" s="10" t="s">
        <v>388</v>
      </c>
      <c r="C2637" s="10" t="s">
        <v>389</v>
      </c>
      <c r="D2637" s="10" t="s">
        <v>390</v>
      </c>
      <c r="E2637" s="10" t="s">
        <v>61</v>
      </c>
      <c r="F2637" s="10" t="s">
        <v>61</v>
      </c>
      <c r="G2637" s="10" t="s">
        <v>47131</v>
      </c>
      <c r="H2637" s="10" t="s">
        <v>47132</v>
      </c>
      <c r="I2637" s="10" t="s">
        <v>47133</v>
      </c>
      <c r="J2637" s="10" t="s">
        <v>47133</v>
      </c>
      <c r="K2637" s="10" t="s">
        <v>47120</v>
      </c>
      <c r="L2637" s="10" t="s">
        <v>47121</v>
      </c>
      <c r="M2637" s="10" t="s">
        <v>47122</v>
      </c>
      <c r="N2637" s="10" t="s">
        <v>61</v>
      </c>
      <c r="O2637" s="10" t="s">
        <v>41372</v>
      </c>
      <c r="P2637" s="10" t="s">
        <v>61</v>
      </c>
      <c r="Q2637" s="10" t="s">
        <v>41658</v>
      </c>
      <c r="R2637" s="10" t="s">
        <v>41658</v>
      </c>
      <c r="S2637" s="15">
        <v>6000</v>
      </c>
      <c r="T2637" s="10" t="s">
        <v>41665</v>
      </c>
      <c r="U2637" s="15">
        <v>6000</v>
      </c>
      <c r="V2637" s="15">
        <v>6000</v>
      </c>
      <c r="W2637" s="16">
        <f t="shared" si="182"/>
        <v>0</v>
      </c>
      <c r="X2637" s="16">
        <f t="shared" si="183"/>
        <v>0</v>
      </c>
      <c r="Y2637" s="1">
        <v>6000</v>
      </c>
      <c r="Z2637" s="1" t="str">
        <f t="shared" si="184"/>
        <v>未整改</v>
      </c>
      <c r="AA2637" s="1" t="str">
        <f t="shared" si="185"/>
        <v>已整改</v>
      </c>
      <c r="AC2637" s="3"/>
      <c r="AD2637" s="19" t="e">
        <f>VLOOKUP(H2637,'系统导出（基本表）'!R:R,1,0)</f>
        <v>#N/A</v>
      </c>
      <c r="AE2637" s="16" t="e">
        <f>VLOOKUP(I2637,'系统导出（基本表）'!Q:R,2,0)</f>
        <v>#N/A</v>
      </c>
      <c r="AF2637" s="16" t="e">
        <f>VLOOKUP(J2637,'系统导出（基本表）'!S:T,2,0)</f>
        <v>#N/A</v>
      </c>
      <c r="AG2637" s="16"/>
      <c r="AH2637" s="16"/>
      <c r="AI2637" s="16"/>
    </row>
    <row r="2638" s="1" customFormat="1" ht="19" customHeight="1" spans="2:35">
      <c r="B2638" s="10" t="s">
        <v>388</v>
      </c>
      <c r="C2638" s="10" t="s">
        <v>389</v>
      </c>
      <c r="D2638" s="10" t="s">
        <v>390</v>
      </c>
      <c r="E2638" s="10" t="s">
        <v>61</v>
      </c>
      <c r="F2638" s="10" t="s">
        <v>61</v>
      </c>
      <c r="G2638" s="10" t="s">
        <v>47134</v>
      </c>
      <c r="H2638" s="10" t="s">
        <v>47135</v>
      </c>
      <c r="I2638" s="10" t="s">
        <v>47136</v>
      </c>
      <c r="J2638" s="10" t="s">
        <v>47137</v>
      </c>
      <c r="K2638" s="10" t="s">
        <v>47120</v>
      </c>
      <c r="L2638" s="10" t="s">
        <v>47121</v>
      </c>
      <c r="M2638" s="10" t="s">
        <v>47122</v>
      </c>
      <c r="N2638" s="10" t="s">
        <v>61</v>
      </c>
      <c r="O2638" s="10" t="s">
        <v>41353</v>
      </c>
      <c r="P2638" s="10" t="s">
        <v>61</v>
      </c>
      <c r="Q2638" s="10" t="s">
        <v>41658</v>
      </c>
      <c r="R2638" s="10" t="s">
        <v>41658</v>
      </c>
      <c r="S2638" s="15">
        <v>6300</v>
      </c>
      <c r="T2638" s="10" t="s">
        <v>47138</v>
      </c>
      <c r="U2638" s="15">
        <v>6300</v>
      </c>
      <c r="V2638" s="15">
        <v>6300</v>
      </c>
      <c r="W2638" s="16">
        <f t="shared" si="182"/>
        <v>0</v>
      </c>
      <c r="X2638" s="16">
        <f t="shared" si="183"/>
        <v>0</v>
      </c>
      <c r="Y2638" s="1">
        <v>6300</v>
      </c>
      <c r="Z2638" s="1" t="str">
        <f t="shared" si="184"/>
        <v>未整改</v>
      </c>
      <c r="AA2638" s="1" t="str">
        <f t="shared" si="185"/>
        <v>已整改</v>
      </c>
      <c r="AC2638" s="3"/>
      <c r="AD2638" s="19" t="e">
        <f>VLOOKUP(H2638,'系统导出（基本表）'!R:R,1,0)</f>
        <v>#N/A</v>
      </c>
      <c r="AE2638" s="16" t="e">
        <f>VLOOKUP(I2638,'系统导出（基本表）'!Q:R,2,0)</f>
        <v>#N/A</v>
      </c>
      <c r="AF2638" s="16" t="e">
        <f>VLOOKUP(J2638,'系统导出（基本表）'!S:T,2,0)</f>
        <v>#N/A</v>
      </c>
      <c r="AG2638" s="16"/>
      <c r="AH2638" s="16"/>
      <c r="AI2638" s="16"/>
    </row>
    <row r="2639" s="1" customFormat="1" ht="19" customHeight="1" spans="2:35">
      <c r="B2639" s="10" t="s">
        <v>388</v>
      </c>
      <c r="C2639" s="10" t="s">
        <v>389</v>
      </c>
      <c r="D2639" s="10" t="s">
        <v>390</v>
      </c>
      <c r="E2639" s="10" t="s">
        <v>61</v>
      </c>
      <c r="F2639" s="10" t="s">
        <v>61</v>
      </c>
      <c r="G2639" s="10" t="s">
        <v>47117</v>
      </c>
      <c r="H2639" s="10" t="s">
        <v>47118</v>
      </c>
      <c r="I2639" s="10" t="s">
        <v>47119</v>
      </c>
      <c r="J2639" s="10" t="s">
        <v>47119</v>
      </c>
      <c r="K2639" s="10" t="s">
        <v>47120</v>
      </c>
      <c r="L2639" s="10" t="s">
        <v>47121</v>
      </c>
      <c r="M2639" s="10" t="s">
        <v>47122</v>
      </c>
      <c r="N2639" s="10" t="s">
        <v>61</v>
      </c>
      <c r="O2639" s="10" t="s">
        <v>41372</v>
      </c>
      <c r="P2639" s="10" t="s">
        <v>61</v>
      </c>
      <c r="Q2639" s="10" t="s">
        <v>41984</v>
      </c>
      <c r="R2639" s="10" t="s">
        <v>41984</v>
      </c>
      <c r="S2639" s="15">
        <v>827.17</v>
      </c>
      <c r="T2639" s="10" t="s">
        <v>41984</v>
      </c>
      <c r="U2639" s="15">
        <v>827.17</v>
      </c>
      <c r="V2639" s="15">
        <v>827.17</v>
      </c>
      <c r="W2639" s="16">
        <f t="shared" si="182"/>
        <v>0</v>
      </c>
      <c r="X2639" s="16">
        <f t="shared" si="183"/>
        <v>0</v>
      </c>
      <c r="Y2639" s="1">
        <v>827.17</v>
      </c>
      <c r="Z2639" s="1" t="str">
        <f t="shared" si="184"/>
        <v>未整改</v>
      </c>
      <c r="AA2639" s="1" t="str">
        <f t="shared" si="185"/>
        <v>已整改</v>
      </c>
      <c r="AB2639" s="1">
        <f>S2639-V2639</f>
        <v>0</v>
      </c>
      <c r="AC2639" s="3">
        <f>S2639-Y2639</f>
        <v>0</v>
      </c>
      <c r="AD2639" s="19" t="e">
        <f>VLOOKUP(H2639,'系统导出（基本表）'!R:R,1,0)</f>
        <v>#N/A</v>
      </c>
      <c r="AE2639" s="16" t="e">
        <f>VLOOKUP(I2639,'系统导出（基本表）'!Q:R,2,0)</f>
        <v>#N/A</v>
      </c>
      <c r="AF2639" s="16" t="e">
        <f>VLOOKUP(J2639,'系统导出（基本表）'!S:T,2,0)</f>
        <v>#N/A</v>
      </c>
      <c r="AG2639" s="16"/>
      <c r="AH2639" s="16"/>
      <c r="AI2639" s="16"/>
    </row>
    <row r="2640" s="1" customFormat="1" ht="19" customHeight="1" spans="2:35">
      <c r="B2640" s="10" t="s">
        <v>388</v>
      </c>
      <c r="C2640" s="10" t="s">
        <v>389</v>
      </c>
      <c r="D2640" s="10" t="s">
        <v>390</v>
      </c>
      <c r="E2640" s="10" t="s">
        <v>61</v>
      </c>
      <c r="F2640" s="10" t="s">
        <v>61</v>
      </c>
      <c r="G2640" s="10" t="s">
        <v>47131</v>
      </c>
      <c r="H2640" s="10" t="s">
        <v>47132</v>
      </c>
      <c r="I2640" s="10" t="s">
        <v>47133</v>
      </c>
      <c r="J2640" s="10" t="s">
        <v>47133</v>
      </c>
      <c r="K2640" s="10" t="s">
        <v>47120</v>
      </c>
      <c r="L2640" s="10" t="s">
        <v>47121</v>
      </c>
      <c r="M2640" s="10" t="s">
        <v>47122</v>
      </c>
      <c r="N2640" s="10" t="s">
        <v>61</v>
      </c>
      <c r="O2640" s="10" t="s">
        <v>41372</v>
      </c>
      <c r="P2640" s="10" t="s">
        <v>61</v>
      </c>
      <c r="Q2640" s="10" t="s">
        <v>41658</v>
      </c>
      <c r="R2640" s="10" t="s">
        <v>41658</v>
      </c>
      <c r="S2640" s="15">
        <v>14000</v>
      </c>
      <c r="T2640" s="10" t="s">
        <v>41665</v>
      </c>
      <c r="U2640" s="15">
        <v>14000</v>
      </c>
      <c r="V2640" s="15">
        <v>14000</v>
      </c>
      <c r="W2640" s="16">
        <f t="shared" si="182"/>
        <v>0</v>
      </c>
      <c r="X2640" s="16">
        <f t="shared" si="183"/>
        <v>0</v>
      </c>
      <c r="Y2640" s="1">
        <v>14000</v>
      </c>
      <c r="Z2640" s="1" t="str">
        <f t="shared" si="184"/>
        <v>未整改</v>
      </c>
      <c r="AA2640" s="1" t="str">
        <f t="shared" si="185"/>
        <v>已整改</v>
      </c>
      <c r="AC2640" s="3"/>
      <c r="AD2640" s="19" t="e">
        <f>VLOOKUP(H2640,'系统导出（基本表）'!R:R,1,0)</f>
        <v>#N/A</v>
      </c>
      <c r="AE2640" s="16" t="e">
        <f>VLOOKUP(I2640,'系统导出（基本表）'!Q:R,2,0)</f>
        <v>#N/A</v>
      </c>
      <c r="AF2640" s="16" t="e">
        <f>VLOOKUP(J2640,'系统导出（基本表）'!S:T,2,0)</f>
        <v>#N/A</v>
      </c>
      <c r="AG2640" s="16"/>
      <c r="AH2640" s="16"/>
      <c r="AI2640" s="16"/>
    </row>
    <row r="2641" s="2" customFormat="1" ht="19" customHeight="1" spans="1:33">
      <c r="A2641" s="2">
        <v>1</v>
      </c>
      <c r="B2641" s="11" t="s">
        <v>388</v>
      </c>
      <c r="C2641" s="11" t="s">
        <v>389</v>
      </c>
      <c r="D2641" s="11" t="s">
        <v>390</v>
      </c>
      <c r="E2641" s="10" t="s">
        <v>43887</v>
      </c>
      <c r="F2641" s="11" t="s">
        <v>39402</v>
      </c>
      <c r="G2641" s="10" t="s">
        <v>47139</v>
      </c>
      <c r="H2641" s="11" t="s">
        <v>39946</v>
      </c>
      <c r="I2641" s="11" t="s">
        <v>39945</v>
      </c>
      <c r="J2641" s="11" t="s">
        <v>39945</v>
      </c>
      <c r="K2641" s="11" t="s">
        <v>24617</v>
      </c>
      <c r="L2641" s="11" t="s">
        <v>39947</v>
      </c>
      <c r="M2641" s="11" t="s">
        <v>47140</v>
      </c>
      <c r="N2641" s="11" t="s">
        <v>41377</v>
      </c>
      <c r="O2641" s="11" t="s">
        <v>41387</v>
      </c>
      <c r="P2641" s="11" t="s">
        <v>41449</v>
      </c>
      <c r="Q2641" s="11" t="s">
        <v>41411</v>
      </c>
      <c r="R2641" s="11" t="s">
        <v>41411</v>
      </c>
      <c r="S2641" s="17">
        <v>1810.881111</v>
      </c>
      <c r="T2641" s="11" t="s">
        <v>41450</v>
      </c>
      <c r="U2641" s="17">
        <v>1690.860072</v>
      </c>
      <c r="V2641" s="17">
        <v>0</v>
      </c>
      <c r="W2641" s="18">
        <f t="shared" si="182"/>
        <v>1810.881111</v>
      </c>
      <c r="X2641" s="18">
        <f t="shared" si="183"/>
        <v>120.021039</v>
      </c>
      <c r="Y2641" s="2">
        <v>1690.860072</v>
      </c>
      <c r="Z2641" s="2" t="str">
        <f t="shared" si="184"/>
        <v>未整改</v>
      </c>
      <c r="AA2641" s="2" t="str">
        <f t="shared" si="185"/>
        <v>未整改</v>
      </c>
      <c r="AD2641" s="22" t="str">
        <f>VLOOKUP(H2641,'系统导出（基本表）'!R:R,1,0)</f>
        <v>P22511400-0006</v>
      </c>
      <c r="AE2641" s="22" t="str">
        <f>VLOOKUP(I2641,'系统导出（基本表）'!Q:R,2,0)</f>
        <v>P22511400-0006</v>
      </c>
      <c r="AF2641" s="2" t="e">
        <f>VLOOKUP(J2641,'系统导出（基本表）'!S:T,2,0)</f>
        <v>#N/A</v>
      </c>
      <c r="AG2641" s="24"/>
    </row>
    <row r="2642" s="2" customFormat="1" ht="19" customHeight="1" spans="1:33">
      <c r="A2642" s="2">
        <v>1</v>
      </c>
      <c r="B2642" s="11" t="s">
        <v>388</v>
      </c>
      <c r="C2642" s="11" t="s">
        <v>389</v>
      </c>
      <c r="D2642" s="11" t="s">
        <v>390</v>
      </c>
      <c r="E2642" s="10" t="s">
        <v>44353</v>
      </c>
      <c r="F2642" s="11" t="s">
        <v>39428</v>
      </c>
      <c r="G2642" s="10" t="s">
        <v>47141</v>
      </c>
      <c r="H2642" s="11" t="s">
        <v>47142</v>
      </c>
      <c r="I2642" s="11" t="s">
        <v>47143</v>
      </c>
      <c r="J2642" s="11" t="s">
        <v>47143</v>
      </c>
      <c r="K2642" s="11" t="s">
        <v>19508</v>
      </c>
      <c r="L2642" s="11" t="s">
        <v>47144</v>
      </c>
      <c r="M2642" s="11" t="s">
        <v>47145</v>
      </c>
      <c r="N2642" s="11" t="s">
        <v>41377</v>
      </c>
      <c r="O2642" s="11" t="s">
        <v>41387</v>
      </c>
      <c r="P2642" s="11" t="s">
        <v>41379</v>
      </c>
      <c r="Q2642" s="11" t="s">
        <v>41373</v>
      </c>
      <c r="R2642" s="11" t="s">
        <v>41373</v>
      </c>
      <c r="S2642" s="17">
        <v>3537.91</v>
      </c>
      <c r="T2642" s="11" t="s">
        <v>47146</v>
      </c>
      <c r="U2642" s="17">
        <v>3537.91</v>
      </c>
      <c r="V2642" s="17">
        <v>0</v>
      </c>
      <c r="W2642" s="18">
        <f t="shared" si="182"/>
        <v>3537.91</v>
      </c>
      <c r="X2642" s="18">
        <f t="shared" si="183"/>
        <v>0</v>
      </c>
      <c r="Y2642" s="2">
        <v>3537.91</v>
      </c>
      <c r="Z2642" s="2" t="str">
        <f t="shared" si="184"/>
        <v>未整改</v>
      </c>
      <c r="AA2642" s="2" t="str">
        <f t="shared" si="185"/>
        <v>已整改</v>
      </c>
      <c r="AD2642" s="22" t="e">
        <f>VLOOKUP(H2642,'系统导出（基本表）'!R:R,1,0)</f>
        <v>#N/A</v>
      </c>
      <c r="AE2642" s="22" t="e">
        <f>VLOOKUP(I2642,'系统导出（基本表）'!Q:R,2,0)</f>
        <v>#N/A</v>
      </c>
      <c r="AF2642" s="2" t="e">
        <f>VLOOKUP(J2642,'系统导出（基本表）'!S:T,2,0)</f>
        <v>#N/A</v>
      </c>
      <c r="AG2642" s="24"/>
    </row>
    <row r="2643" s="1" customFormat="1" ht="19" customHeight="1" spans="2:35">
      <c r="B2643" s="10" t="s">
        <v>388</v>
      </c>
      <c r="C2643" s="10" t="s">
        <v>2650</v>
      </c>
      <c r="D2643" s="10" t="s">
        <v>2651</v>
      </c>
      <c r="E2643" s="10" t="s">
        <v>61</v>
      </c>
      <c r="F2643" s="10" t="s">
        <v>61</v>
      </c>
      <c r="G2643" s="10" t="s">
        <v>47147</v>
      </c>
      <c r="H2643" s="10" t="s">
        <v>47148</v>
      </c>
      <c r="I2643" s="10" t="s">
        <v>40338</v>
      </c>
      <c r="J2643" s="10" t="s">
        <v>40338</v>
      </c>
      <c r="K2643" s="10" t="s">
        <v>17720</v>
      </c>
      <c r="L2643" s="10" t="s">
        <v>47149</v>
      </c>
      <c r="M2643" s="10" t="s">
        <v>47150</v>
      </c>
      <c r="N2643" s="10" t="s">
        <v>61</v>
      </c>
      <c r="O2643" s="10" t="s">
        <v>41372</v>
      </c>
      <c r="P2643" s="10" t="s">
        <v>61</v>
      </c>
      <c r="Q2643" s="10" t="s">
        <v>41984</v>
      </c>
      <c r="R2643" s="10" t="s">
        <v>41984</v>
      </c>
      <c r="S2643" s="15">
        <v>133</v>
      </c>
      <c r="T2643" s="10" t="s">
        <v>41984</v>
      </c>
      <c r="U2643" s="15">
        <v>133</v>
      </c>
      <c r="V2643" s="15">
        <v>133</v>
      </c>
      <c r="W2643" s="16">
        <f t="shared" si="182"/>
        <v>0</v>
      </c>
      <c r="X2643" s="16">
        <f t="shared" si="183"/>
        <v>0</v>
      </c>
      <c r="Y2643" s="1">
        <v>133</v>
      </c>
      <c r="Z2643" s="1" t="str">
        <f t="shared" si="184"/>
        <v>未整改</v>
      </c>
      <c r="AA2643" s="1" t="str">
        <f t="shared" si="185"/>
        <v>已整改</v>
      </c>
      <c r="AB2643" s="1">
        <f>S2643-V2643</f>
        <v>0</v>
      </c>
      <c r="AC2643" s="3">
        <f>S2643-Y2643</f>
        <v>0</v>
      </c>
      <c r="AD2643" s="19" t="e">
        <f>VLOOKUP(H2643,'系统导出（基本表）'!R:R,1,0)</f>
        <v>#N/A</v>
      </c>
      <c r="AE2643" s="23" t="e">
        <f>VLOOKUP(I2643,'系统导出（基本表）'!Q:R,2,0)</f>
        <v>#N/A</v>
      </c>
      <c r="AF2643" s="16" t="e">
        <f>VLOOKUP(J2643,'系统导出（基本表）'!S:T,2,0)</f>
        <v>#N/A</v>
      </c>
      <c r="AG2643" s="23"/>
      <c r="AH2643" s="16"/>
      <c r="AI2643" s="16"/>
    </row>
    <row r="2644" s="2" customFormat="1" ht="19" customHeight="1" spans="1:33">
      <c r="A2644" s="2">
        <v>1</v>
      </c>
      <c r="B2644" s="11" t="s">
        <v>388</v>
      </c>
      <c r="C2644" s="11" t="s">
        <v>2650</v>
      </c>
      <c r="D2644" s="11" t="s">
        <v>2651</v>
      </c>
      <c r="E2644" s="10" t="s">
        <v>42248</v>
      </c>
      <c r="F2644" s="11" t="s">
        <v>39727</v>
      </c>
      <c r="G2644" s="10" t="s">
        <v>47151</v>
      </c>
      <c r="H2644" s="11" t="s">
        <v>47152</v>
      </c>
      <c r="I2644" s="11" t="s">
        <v>47153</v>
      </c>
      <c r="J2644" s="11" t="s">
        <v>47153</v>
      </c>
      <c r="K2644" s="11" t="s">
        <v>17720</v>
      </c>
      <c r="L2644" s="11" t="s">
        <v>47154</v>
      </c>
      <c r="M2644" s="11" t="s">
        <v>47150</v>
      </c>
      <c r="N2644" s="11" t="s">
        <v>41377</v>
      </c>
      <c r="O2644" s="11" t="s">
        <v>41387</v>
      </c>
      <c r="P2644" s="11" t="s">
        <v>41456</v>
      </c>
      <c r="Q2644" s="11" t="s">
        <v>41411</v>
      </c>
      <c r="R2644" s="11" t="s">
        <v>41411</v>
      </c>
      <c r="S2644" s="17">
        <v>10000</v>
      </c>
      <c r="T2644" s="11" t="s">
        <v>41411</v>
      </c>
      <c r="U2644" s="17">
        <v>0</v>
      </c>
      <c r="V2644" s="17">
        <v>0</v>
      </c>
      <c r="W2644" s="18">
        <f t="shared" si="182"/>
        <v>10000</v>
      </c>
      <c r="X2644" s="18">
        <f t="shared" si="183"/>
        <v>10000</v>
      </c>
      <c r="Y2644" s="2">
        <v>0</v>
      </c>
      <c r="Z2644" s="2" t="str">
        <f t="shared" si="184"/>
        <v>未整改</v>
      </c>
      <c r="AA2644" s="2" t="str">
        <f t="shared" si="185"/>
        <v>未整改</v>
      </c>
      <c r="AD2644" s="22" t="e">
        <f>VLOOKUP(H2644,'系统导出（基本表）'!R:R,1,0)</f>
        <v>#N/A</v>
      </c>
      <c r="AE2644" s="22" t="e">
        <f>VLOOKUP(I2644,'系统导出（基本表）'!Q:R,2,0)</f>
        <v>#N/A</v>
      </c>
      <c r="AF2644" s="2" t="e">
        <f>VLOOKUP(J2644,'系统导出（基本表）'!S:T,2,0)</f>
        <v>#N/A</v>
      </c>
      <c r="AG2644" s="24"/>
    </row>
    <row r="2645" s="2" customFormat="1" ht="19" customHeight="1" spans="1:33">
      <c r="A2645" s="2">
        <v>1</v>
      </c>
      <c r="B2645" s="11" t="s">
        <v>388</v>
      </c>
      <c r="C2645" s="11" t="s">
        <v>2650</v>
      </c>
      <c r="D2645" s="11" t="s">
        <v>2651</v>
      </c>
      <c r="E2645" s="10" t="s">
        <v>42735</v>
      </c>
      <c r="F2645" s="11" t="s">
        <v>38885</v>
      </c>
      <c r="G2645" s="10" t="s">
        <v>47151</v>
      </c>
      <c r="H2645" s="11" t="s">
        <v>47152</v>
      </c>
      <c r="I2645" s="11" t="s">
        <v>47153</v>
      </c>
      <c r="J2645" s="11" t="s">
        <v>47153</v>
      </c>
      <c r="K2645" s="11" t="s">
        <v>17720</v>
      </c>
      <c r="L2645" s="11" t="s">
        <v>47154</v>
      </c>
      <c r="M2645" s="11" t="s">
        <v>47150</v>
      </c>
      <c r="N2645" s="11" t="s">
        <v>41377</v>
      </c>
      <c r="O2645" s="11" t="s">
        <v>41387</v>
      </c>
      <c r="P2645" s="11" t="s">
        <v>41449</v>
      </c>
      <c r="Q2645" s="11" t="s">
        <v>41411</v>
      </c>
      <c r="R2645" s="11" t="s">
        <v>41411</v>
      </c>
      <c r="S2645" s="17">
        <v>29900</v>
      </c>
      <c r="T2645" s="11" t="s">
        <v>41450</v>
      </c>
      <c r="U2645" s="17">
        <v>0</v>
      </c>
      <c r="V2645" s="17">
        <v>0</v>
      </c>
      <c r="W2645" s="18">
        <f t="shared" si="182"/>
        <v>29900</v>
      </c>
      <c r="X2645" s="18">
        <f t="shared" si="183"/>
        <v>29900</v>
      </c>
      <c r="Y2645" s="2">
        <v>0</v>
      </c>
      <c r="Z2645" s="2" t="str">
        <f t="shared" si="184"/>
        <v>未整改</v>
      </c>
      <c r="AA2645" s="2" t="str">
        <f t="shared" si="185"/>
        <v>未整改</v>
      </c>
      <c r="AD2645" s="22" t="e">
        <f>VLOOKUP(H2645,'系统导出（基本表）'!R:R,1,0)</f>
        <v>#N/A</v>
      </c>
      <c r="AE2645" s="22" t="e">
        <f>VLOOKUP(I2645,'系统导出（基本表）'!Q:R,2,0)</f>
        <v>#N/A</v>
      </c>
      <c r="AF2645" s="2" t="e">
        <f>VLOOKUP(J2645,'系统导出（基本表）'!S:T,2,0)</f>
        <v>#N/A</v>
      </c>
      <c r="AG2645" s="24"/>
    </row>
    <row r="2646" s="2" customFormat="1" ht="19" customHeight="1" spans="1:33">
      <c r="A2646" s="2">
        <v>1</v>
      </c>
      <c r="B2646" s="11" t="s">
        <v>388</v>
      </c>
      <c r="C2646" s="11" t="s">
        <v>2650</v>
      </c>
      <c r="D2646" s="11" t="s">
        <v>2651</v>
      </c>
      <c r="E2646" s="10" t="s">
        <v>42248</v>
      </c>
      <c r="F2646" s="11" t="s">
        <v>39727</v>
      </c>
      <c r="G2646" s="10" t="s">
        <v>47155</v>
      </c>
      <c r="H2646" s="11" t="s">
        <v>47156</v>
      </c>
      <c r="I2646" s="11" t="s">
        <v>47157</v>
      </c>
      <c r="J2646" s="11" t="s">
        <v>47157</v>
      </c>
      <c r="K2646" s="11" t="s">
        <v>17720</v>
      </c>
      <c r="L2646" s="11" t="s">
        <v>47154</v>
      </c>
      <c r="M2646" s="11" t="s">
        <v>47150</v>
      </c>
      <c r="N2646" s="11" t="s">
        <v>41377</v>
      </c>
      <c r="O2646" s="11" t="s">
        <v>41387</v>
      </c>
      <c r="P2646" s="11" t="s">
        <v>41456</v>
      </c>
      <c r="Q2646" s="11" t="s">
        <v>41411</v>
      </c>
      <c r="R2646" s="11" t="s">
        <v>41411</v>
      </c>
      <c r="S2646" s="17">
        <v>23400</v>
      </c>
      <c r="T2646" s="11" t="s">
        <v>41411</v>
      </c>
      <c r="U2646" s="17">
        <v>0</v>
      </c>
      <c r="V2646" s="17">
        <v>0</v>
      </c>
      <c r="W2646" s="18">
        <f t="shared" si="182"/>
        <v>23400</v>
      </c>
      <c r="X2646" s="18">
        <f t="shared" si="183"/>
        <v>23400</v>
      </c>
      <c r="Y2646" s="2">
        <v>0</v>
      </c>
      <c r="Z2646" s="2" t="str">
        <f t="shared" si="184"/>
        <v>未整改</v>
      </c>
      <c r="AA2646" s="2" t="str">
        <f t="shared" si="185"/>
        <v>未整改</v>
      </c>
      <c r="AD2646" s="22" t="e">
        <f>VLOOKUP(H2646,'系统导出（基本表）'!R:R,1,0)</f>
        <v>#N/A</v>
      </c>
      <c r="AE2646" s="22" t="e">
        <f>VLOOKUP(I2646,'系统导出（基本表）'!Q:R,2,0)</f>
        <v>#N/A</v>
      </c>
      <c r="AF2646" s="2" t="e">
        <f>VLOOKUP(J2646,'系统导出（基本表）'!S:T,2,0)</f>
        <v>#N/A</v>
      </c>
      <c r="AG2646" s="24"/>
    </row>
    <row r="2647" s="2" customFormat="1" ht="19" customHeight="1" spans="1:33">
      <c r="A2647" s="2">
        <v>1</v>
      </c>
      <c r="B2647" s="11" t="s">
        <v>388</v>
      </c>
      <c r="C2647" s="11" t="s">
        <v>2650</v>
      </c>
      <c r="D2647" s="11" t="s">
        <v>2651</v>
      </c>
      <c r="E2647" s="10" t="s">
        <v>41575</v>
      </c>
      <c r="F2647" s="11" t="s">
        <v>38965</v>
      </c>
      <c r="G2647" s="10" t="s">
        <v>47158</v>
      </c>
      <c r="H2647" s="11" t="s">
        <v>47159</v>
      </c>
      <c r="I2647" s="11" t="s">
        <v>47160</v>
      </c>
      <c r="J2647" s="11" t="s">
        <v>47160</v>
      </c>
      <c r="K2647" s="11" t="s">
        <v>17720</v>
      </c>
      <c r="L2647" s="11" t="s">
        <v>47154</v>
      </c>
      <c r="M2647" s="11" t="s">
        <v>47150</v>
      </c>
      <c r="N2647" s="11" t="s">
        <v>41377</v>
      </c>
      <c r="O2647" s="11" t="s">
        <v>41387</v>
      </c>
      <c r="P2647" s="11" t="s">
        <v>41449</v>
      </c>
      <c r="Q2647" s="11" t="s">
        <v>41411</v>
      </c>
      <c r="R2647" s="11" t="s">
        <v>41411</v>
      </c>
      <c r="S2647" s="17">
        <v>3500</v>
      </c>
      <c r="T2647" s="11" t="s">
        <v>41450</v>
      </c>
      <c r="U2647" s="17">
        <v>0</v>
      </c>
      <c r="V2647" s="17">
        <v>0</v>
      </c>
      <c r="W2647" s="18">
        <f t="shared" si="182"/>
        <v>3500</v>
      </c>
      <c r="X2647" s="18">
        <f t="shared" si="183"/>
        <v>3500</v>
      </c>
      <c r="Y2647" s="2">
        <v>0</v>
      </c>
      <c r="Z2647" s="2" t="str">
        <f t="shared" si="184"/>
        <v>未整改</v>
      </c>
      <c r="AA2647" s="2" t="str">
        <f t="shared" si="185"/>
        <v>未整改</v>
      </c>
      <c r="AD2647" s="22" t="e">
        <f>VLOOKUP(H2647,'系统导出（基本表）'!R:R,1,0)</f>
        <v>#N/A</v>
      </c>
      <c r="AE2647" s="22" t="e">
        <f>VLOOKUP(I2647,'系统导出（基本表）'!Q:R,2,0)</f>
        <v>#N/A</v>
      </c>
      <c r="AF2647" s="2" t="e">
        <f>VLOOKUP(J2647,'系统导出（基本表）'!S:T,2,0)</f>
        <v>#N/A</v>
      </c>
      <c r="AG2647" s="24"/>
    </row>
    <row r="2648" s="2" customFormat="1" ht="19" customHeight="1" spans="1:34">
      <c r="A2648" s="2">
        <v>1</v>
      </c>
      <c r="B2648" s="11" t="s">
        <v>388</v>
      </c>
      <c r="C2648" s="11" t="s">
        <v>2650</v>
      </c>
      <c r="D2648" s="11" t="s">
        <v>2651</v>
      </c>
      <c r="E2648" s="10" t="s">
        <v>47161</v>
      </c>
      <c r="F2648" s="11" t="s">
        <v>47162</v>
      </c>
      <c r="G2648" s="10" t="s">
        <v>47147</v>
      </c>
      <c r="H2648" s="11" t="s">
        <v>47148</v>
      </c>
      <c r="I2648" s="11" t="s">
        <v>40338</v>
      </c>
      <c r="J2648" s="11" t="s">
        <v>40338</v>
      </c>
      <c r="K2648" s="11" t="s">
        <v>17720</v>
      </c>
      <c r="L2648" s="11" t="s">
        <v>47149</v>
      </c>
      <c r="M2648" s="11" t="s">
        <v>47150</v>
      </c>
      <c r="N2648" s="11" t="s">
        <v>41377</v>
      </c>
      <c r="O2648" s="11" t="s">
        <v>41387</v>
      </c>
      <c r="P2648" s="11" t="s">
        <v>41456</v>
      </c>
      <c r="Q2648" s="11" t="s">
        <v>41411</v>
      </c>
      <c r="R2648" s="11" t="s">
        <v>41411</v>
      </c>
      <c r="S2648" s="17">
        <v>8086.93</v>
      </c>
      <c r="T2648" s="11" t="s">
        <v>41411</v>
      </c>
      <c r="U2648" s="17">
        <v>0</v>
      </c>
      <c r="V2648" s="17">
        <v>0</v>
      </c>
      <c r="W2648" s="18">
        <f t="shared" si="182"/>
        <v>8086.93</v>
      </c>
      <c r="X2648" s="18">
        <f t="shared" si="183"/>
        <v>8086.93</v>
      </c>
      <c r="Y2648" s="2">
        <v>0</v>
      </c>
      <c r="Z2648" s="2" t="str">
        <f t="shared" si="184"/>
        <v>未整改</v>
      </c>
      <c r="AA2648" s="2" t="str">
        <f t="shared" si="185"/>
        <v>未整改</v>
      </c>
      <c r="AD2648" s="22" t="e">
        <f>VLOOKUP(H2648,'系统导出（基本表）'!R:R,1,0)</f>
        <v>#N/A</v>
      </c>
      <c r="AE2648" s="22" t="e">
        <f>VLOOKUP(I2648,'系统导出（基本表）'!Q:R,2,0)</f>
        <v>#N/A</v>
      </c>
      <c r="AF2648" s="2" t="e">
        <f>VLOOKUP(J2648,'系统导出（基本表）'!S:T,2,0)</f>
        <v>#N/A</v>
      </c>
      <c r="AG2648" s="24">
        <v>1120.74</v>
      </c>
      <c r="AH2648" s="24">
        <v>1120.74</v>
      </c>
    </row>
    <row r="2649" s="2" customFormat="1" ht="19" customHeight="1" spans="1:33">
      <c r="A2649" s="2">
        <v>1</v>
      </c>
      <c r="B2649" s="11" t="s">
        <v>388</v>
      </c>
      <c r="C2649" s="11" t="s">
        <v>2650</v>
      </c>
      <c r="D2649" s="11" t="s">
        <v>2651</v>
      </c>
      <c r="E2649" s="10" t="s">
        <v>42973</v>
      </c>
      <c r="F2649" s="11" t="s">
        <v>39933</v>
      </c>
      <c r="G2649" s="10" t="s">
        <v>47158</v>
      </c>
      <c r="H2649" s="11" t="s">
        <v>47159</v>
      </c>
      <c r="I2649" s="11" t="s">
        <v>47160</v>
      </c>
      <c r="J2649" s="11" t="s">
        <v>47160</v>
      </c>
      <c r="K2649" s="11" t="s">
        <v>17720</v>
      </c>
      <c r="L2649" s="11" t="s">
        <v>47154</v>
      </c>
      <c r="M2649" s="11" t="s">
        <v>47150</v>
      </c>
      <c r="N2649" s="11" t="s">
        <v>41377</v>
      </c>
      <c r="O2649" s="11" t="s">
        <v>41387</v>
      </c>
      <c r="P2649" s="11" t="s">
        <v>41456</v>
      </c>
      <c r="Q2649" s="11" t="s">
        <v>41411</v>
      </c>
      <c r="R2649" s="11" t="s">
        <v>41411</v>
      </c>
      <c r="S2649" s="17">
        <v>1716.22</v>
      </c>
      <c r="T2649" s="11" t="s">
        <v>41411</v>
      </c>
      <c r="U2649" s="17">
        <v>0</v>
      </c>
      <c r="V2649" s="17">
        <v>0</v>
      </c>
      <c r="W2649" s="18">
        <f t="shared" si="182"/>
        <v>1716.22</v>
      </c>
      <c r="X2649" s="18">
        <f t="shared" si="183"/>
        <v>1716.22</v>
      </c>
      <c r="Y2649" s="2">
        <v>0</v>
      </c>
      <c r="Z2649" s="2" t="str">
        <f t="shared" si="184"/>
        <v>未整改</v>
      </c>
      <c r="AA2649" s="2" t="str">
        <f t="shared" si="185"/>
        <v>未整改</v>
      </c>
      <c r="AD2649" s="22" t="e">
        <f>VLOOKUP(H2649,'系统导出（基本表）'!R:R,1,0)</f>
        <v>#N/A</v>
      </c>
      <c r="AE2649" s="22" t="e">
        <f>VLOOKUP(I2649,'系统导出（基本表）'!Q:R,2,0)</f>
        <v>#N/A</v>
      </c>
      <c r="AF2649" s="2" t="e">
        <f>VLOOKUP(J2649,'系统导出（基本表）'!S:T,2,0)</f>
        <v>#N/A</v>
      </c>
      <c r="AG2649" s="24"/>
    </row>
    <row r="2650" s="2" customFormat="1" ht="19" customHeight="1" spans="1:33">
      <c r="A2650" s="2">
        <v>1</v>
      </c>
      <c r="B2650" s="11" t="s">
        <v>388</v>
      </c>
      <c r="C2650" s="11" t="s">
        <v>2650</v>
      </c>
      <c r="D2650" s="11" t="s">
        <v>2651</v>
      </c>
      <c r="E2650" s="10" t="s">
        <v>42339</v>
      </c>
      <c r="F2650" s="11" t="s">
        <v>39265</v>
      </c>
      <c r="G2650" s="10" t="s">
        <v>17721</v>
      </c>
      <c r="H2650" s="11" t="s">
        <v>17714</v>
      </c>
      <c r="I2650" s="11" t="s">
        <v>17713</v>
      </c>
      <c r="J2650" s="11" t="s">
        <v>17713</v>
      </c>
      <c r="K2650" s="11" t="s">
        <v>17720</v>
      </c>
      <c r="L2650" s="11" t="s">
        <v>47154</v>
      </c>
      <c r="M2650" s="11" t="s">
        <v>47150</v>
      </c>
      <c r="N2650" s="11" t="s">
        <v>41377</v>
      </c>
      <c r="O2650" s="11" t="s">
        <v>41387</v>
      </c>
      <c r="P2650" s="11" t="s">
        <v>41449</v>
      </c>
      <c r="Q2650" s="11" t="s">
        <v>41373</v>
      </c>
      <c r="R2650" s="11" t="s">
        <v>41373</v>
      </c>
      <c r="S2650" s="17">
        <v>10500</v>
      </c>
      <c r="T2650" s="11" t="s">
        <v>47163</v>
      </c>
      <c r="U2650" s="17">
        <v>0</v>
      </c>
      <c r="V2650" s="17">
        <v>0</v>
      </c>
      <c r="W2650" s="18">
        <f t="shared" si="182"/>
        <v>10500</v>
      </c>
      <c r="X2650" s="18">
        <f t="shared" si="183"/>
        <v>10500</v>
      </c>
      <c r="Y2650" s="2">
        <v>0</v>
      </c>
      <c r="Z2650" s="2" t="str">
        <f t="shared" si="184"/>
        <v>未整改</v>
      </c>
      <c r="AA2650" s="2" t="str">
        <f t="shared" si="185"/>
        <v>未整改</v>
      </c>
      <c r="AD2650" s="22" t="e">
        <f>VLOOKUP(H2650,'系统导出（基本表）'!R:R,1,0)</f>
        <v>#N/A</v>
      </c>
      <c r="AE2650" s="22" t="e">
        <f>VLOOKUP(I2650,'系统导出（基本表）'!Q:R,2,0)</f>
        <v>#N/A</v>
      </c>
      <c r="AF2650" s="2" t="e">
        <f>VLOOKUP(J2650,'系统导出（基本表）'!S:T,2,0)</f>
        <v>#N/A</v>
      </c>
      <c r="AG2650" s="24"/>
    </row>
    <row r="2651" s="1" customFormat="1" ht="19" customHeight="1" spans="2:35">
      <c r="B2651" s="10" t="s">
        <v>388</v>
      </c>
      <c r="C2651" s="10" t="s">
        <v>2650</v>
      </c>
      <c r="D2651" s="10" t="s">
        <v>2651</v>
      </c>
      <c r="E2651" s="10" t="s">
        <v>61</v>
      </c>
      <c r="F2651" s="10" t="s">
        <v>61</v>
      </c>
      <c r="G2651" s="10" t="s">
        <v>47151</v>
      </c>
      <c r="H2651" s="10" t="s">
        <v>47152</v>
      </c>
      <c r="I2651" s="10" t="s">
        <v>47153</v>
      </c>
      <c r="J2651" s="10" t="s">
        <v>47153</v>
      </c>
      <c r="K2651" s="10" t="s">
        <v>17720</v>
      </c>
      <c r="L2651" s="10" t="s">
        <v>47154</v>
      </c>
      <c r="M2651" s="10" t="s">
        <v>47150</v>
      </c>
      <c r="N2651" s="10" t="s">
        <v>61</v>
      </c>
      <c r="O2651" s="10" t="s">
        <v>41372</v>
      </c>
      <c r="P2651" s="10" t="s">
        <v>61</v>
      </c>
      <c r="Q2651" s="10" t="s">
        <v>41373</v>
      </c>
      <c r="R2651" s="10" t="s">
        <v>41374</v>
      </c>
      <c r="S2651" s="15">
        <v>10000</v>
      </c>
      <c r="T2651" s="10" t="s">
        <v>41374</v>
      </c>
      <c r="U2651" s="15">
        <v>10000</v>
      </c>
      <c r="V2651" s="15">
        <v>10000</v>
      </c>
      <c r="W2651" s="16">
        <f t="shared" si="182"/>
        <v>0</v>
      </c>
      <c r="X2651" s="16">
        <f t="shared" si="183"/>
        <v>0</v>
      </c>
      <c r="Y2651" s="1">
        <v>10000</v>
      </c>
      <c r="Z2651" s="1" t="str">
        <f t="shared" si="184"/>
        <v>未整改</v>
      </c>
      <c r="AA2651" s="1" t="str">
        <f t="shared" si="185"/>
        <v>已整改</v>
      </c>
      <c r="AB2651" s="1">
        <f t="shared" ref="AB2651:AB2656" si="186">S2651-V2651</f>
        <v>0</v>
      </c>
      <c r="AC2651" s="3"/>
      <c r="AD2651" s="19" t="e">
        <f>VLOOKUP(H2651,'系统导出（基本表）'!R:R,1,0)</f>
        <v>#N/A</v>
      </c>
      <c r="AE2651" s="16" t="e">
        <f>VLOOKUP(I2651,'系统导出（基本表）'!Q:R,2,0)</f>
        <v>#N/A</v>
      </c>
      <c r="AF2651" s="16" t="e">
        <f>VLOOKUP(J2651,'系统导出（基本表）'!S:T,2,0)</f>
        <v>#N/A</v>
      </c>
      <c r="AG2651" s="16"/>
      <c r="AH2651" s="16"/>
      <c r="AI2651" s="16"/>
    </row>
    <row r="2652" s="1" customFormat="1" ht="19" customHeight="1" spans="2:35">
      <c r="B2652" s="10" t="s">
        <v>388</v>
      </c>
      <c r="C2652" s="10" t="s">
        <v>2650</v>
      </c>
      <c r="D2652" s="10" t="s">
        <v>2651</v>
      </c>
      <c r="E2652" s="10" t="s">
        <v>61</v>
      </c>
      <c r="F2652" s="10" t="s">
        <v>61</v>
      </c>
      <c r="G2652" s="10" t="s">
        <v>47164</v>
      </c>
      <c r="H2652" s="10" t="s">
        <v>47165</v>
      </c>
      <c r="I2652" s="10" t="s">
        <v>47166</v>
      </c>
      <c r="J2652" s="10" t="s">
        <v>47166</v>
      </c>
      <c r="K2652" s="10" t="s">
        <v>17720</v>
      </c>
      <c r="L2652" s="10" t="s">
        <v>47154</v>
      </c>
      <c r="M2652" s="10" t="s">
        <v>47150</v>
      </c>
      <c r="N2652" s="10" t="s">
        <v>61</v>
      </c>
      <c r="O2652" s="10" t="s">
        <v>41372</v>
      </c>
      <c r="P2652" s="10" t="s">
        <v>61</v>
      </c>
      <c r="Q2652" s="10" t="s">
        <v>41984</v>
      </c>
      <c r="R2652" s="10" t="s">
        <v>41984</v>
      </c>
      <c r="S2652" s="15">
        <v>454.63</v>
      </c>
      <c r="T2652" s="10" t="s">
        <v>41984</v>
      </c>
      <c r="U2652" s="15">
        <v>454.63</v>
      </c>
      <c r="V2652" s="15">
        <v>454.63</v>
      </c>
      <c r="W2652" s="16">
        <f t="shared" si="182"/>
        <v>0</v>
      </c>
      <c r="X2652" s="16">
        <f t="shared" si="183"/>
        <v>0</v>
      </c>
      <c r="Y2652" s="1">
        <v>454.63</v>
      </c>
      <c r="Z2652" s="1" t="str">
        <f t="shared" si="184"/>
        <v>未整改</v>
      </c>
      <c r="AA2652" s="1" t="str">
        <f t="shared" si="185"/>
        <v>已整改</v>
      </c>
      <c r="AB2652" s="1">
        <f t="shared" si="186"/>
        <v>0</v>
      </c>
      <c r="AC2652" s="3">
        <f>S2652-Y2652</f>
        <v>0</v>
      </c>
      <c r="AD2652" s="19" t="e">
        <f>VLOOKUP(H2652,'系统导出（基本表）'!R:R,1,0)</f>
        <v>#N/A</v>
      </c>
      <c r="AE2652" s="16" t="e">
        <f>VLOOKUP(I2652,'系统导出（基本表）'!Q:R,2,0)</f>
        <v>#N/A</v>
      </c>
      <c r="AF2652" s="16" t="e">
        <f>VLOOKUP(J2652,'系统导出（基本表）'!S:T,2,0)</f>
        <v>#N/A</v>
      </c>
      <c r="AG2652" s="16"/>
      <c r="AH2652" s="16"/>
      <c r="AI2652" s="16"/>
    </row>
    <row r="2653" s="1" customFormat="1" ht="19" customHeight="1" spans="2:35">
      <c r="B2653" s="10" t="s">
        <v>388</v>
      </c>
      <c r="C2653" s="10" t="s">
        <v>2650</v>
      </c>
      <c r="D2653" s="10" t="s">
        <v>2651</v>
      </c>
      <c r="E2653" s="10" t="s">
        <v>61</v>
      </c>
      <c r="F2653" s="10" t="s">
        <v>61</v>
      </c>
      <c r="G2653" s="10" t="s">
        <v>47164</v>
      </c>
      <c r="H2653" s="10" t="s">
        <v>47165</v>
      </c>
      <c r="I2653" s="10" t="s">
        <v>47166</v>
      </c>
      <c r="J2653" s="10" t="s">
        <v>47166</v>
      </c>
      <c r="K2653" s="10" t="s">
        <v>17720</v>
      </c>
      <c r="L2653" s="10" t="s">
        <v>47154</v>
      </c>
      <c r="M2653" s="10" t="s">
        <v>47150</v>
      </c>
      <c r="N2653" s="10" t="s">
        <v>61</v>
      </c>
      <c r="O2653" s="10" t="s">
        <v>41353</v>
      </c>
      <c r="P2653" s="10" t="s">
        <v>61</v>
      </c>
      <c r="Q2653" s="10" t="s">
        <v>41984</v>
      </c>
      <c r="R2653" s="10" t="s">
        <v>41984</v>
      </c>
      <c r="S2653" s="15">
        <v>188.23</v>
      </c>
      <c r="T2653" s="10" t="s">
        <v>47167</v>
      </c>
      <c r="U2653" s="15">
        <v>188.23</v>
      </c>
      <c r="V2653" s="15">
        <v>188.23</v>
      </c>
      <c r="W2653" s="16">
        <f t="shared" si="182"/>
        <v>0</v>
      </c>
      <c r="X2653" s="16">
        <f t="shared" si="183"/>
        <v>0</v>
      </c>
      <c r="Y2653" s="1">
        <v>188.23</v>
      </c>
      <c r="Z2653" s="1" t="str">
        <f t="shared" si="184"/>
        <v>未整改</v>
      </c>
      <c r="AA2653" s="1" t="str">
        <f t="shared" si="185"/>
        <v>已整改</v>
      </c>
      <c r="AC2653" s="3">
        <f>S2653-Y2653</f>
        <v>0</v>
      </c>
      <c r="AD2653" s="19" t="e">
        <f>VLOOKUP(H2653,'系统导出（基本表）'!R:R,1,0)</f>
        <v>#N/A</v>
      </c>
      <c r="AE2653" s="16" t="e">
        <f>VLOOKUP(I2653,'系统导出（基本表）'!Q:R,2,0)</f>
        <v>#N/A</v>
      </c>
      <c r="AF2653" s="16" t="e">
        <f>VLOOKUP(J2653,'系统导出（基本表）'!S:T,2,0)</f>
        <v>#N/A</v>
      </c>
      <c r="AG2653" s="16"/>
      <c r="AH2653" s="16"/>
      <c r="AI2653" s="16"/>
    </row>
    <row r="2654" s="1" customFormat="1" ht="19" customHeight="1" spans="2:35">
      <c r="B2654" s="10" t="s">
        <v>388</v>
      </c>
      <c r="C2654" s="10" t="s">
        <v>2650</v>
      </c>
      <c r="D2654" s="10" t="s">
        <v>2651</v>
      </c>
      <c r="E2654" s="10" t="s">
        <v>61</v>
      </c>
      <c r="F2654" s="10" t="s">
        <v>61</v>
      </c>
      <c r="G2654" s="10" t="s">
        <v>47164</v>
      </c>
      <c r="H2654" s="10" t="s">
        <v>47165</v>
      </c>
      <c r="I2654" s="10" t="s">
        <v>47166</v>
      </c>
      <c r="J2654" s="10" t="s">
        <v>47166</v>
      </c>
      <c r="K2654" s="10" t="s">
        <v>17720</v>
      </c>
      <c r="L2654" s="10" t="s">
        <v>47154</v>
      </c>
      <c r="M2654" s="10" t="s">
        <v>47150</v>
      </c>
      <c r="N2654" s="10" t="s">
        <v>61</v>
      </c>
      <c r="O2654" s="10" t="s">
        <v>41372</v>
      </c>
      <c r="P2654" s="10" t="s">
        <v>61</v>
      </c>
      <c r="Q2654" s="10" t="s">
        <v>41373</v>
      </c>
      <c r="R2654" s="10" t="s">
        <v>41374</v>
      </c>
      <c r="S2654" s="15">
        <v>1822.77</v>
      </c>
      <c r="T2654" s="10" t="s">
        <v>41374</v>
      </c>
      <c r="U2654" s="15">
        <v>1822.77</v>
      </c>
      <c r="V2654" s="15">
        <v>1822.77</v>
      </c>
      <c r="W2654" s="16">
        <f t="shared" si="182"/>
        <v>0</v>
      </c>
      <c r="X2654" s="16">
        <f t="shared" si="183"/>
        <v>0</v>
      </c>
      <c r="Y2654" s="1">
        <v>1822.77</v>
      </c>
      <c r="Z2654" s="1" t="str">
        <f t="shared" si="184"/>
        <v>未整改</v>
      </c>
      <c r="AA2654" s="1" t="str">
        <f t="shared" si="185"/>
        <v>已整改</v>
      </c>
      <c r="AB2654" s="1">
        <f t="shared" si="186"/>
        <v>0</v>
      </c>
      <c r="AC2654" s="3"/>
      <c r="AD2654" s="19" t="e">
        <f>VLOOKUP(H2654,'系统导出（基本表）'!R:R,1,0)</f>
        <v>#N/A</v>
      </c>
      <c r="AE2654" s="16" t="e">
        <f>VLOOKUP(I2654,'系统导出（基本表）'!Q:R,2,0)</f>
        <v>#N/A</v>
      </c>
      <c r="AF2654" s="16" t="e">
        <f>VLOOKUP(J2654,'系统导出（基本表）'!S:T,2,0)</f>
        <v>#N/A</v>
      </c>
      <c r="AG2654" s="16"/>
      <c r="AH2654" s="16"/>
      <c r="AI2654" s="16"/>
    </row>
    <row r="2655" s="1" customFormat="1" ht="19" customHeight="1" spans="2:35">
      <c r="B2655" s="10" t="s">
        <v>388</v>
      </c>
      <c r="C2655" s="10" t="s">
        <v>2650</v>
      </c>
      <c r="D2655" s="10" t="s">
        <v>2651</v>
      </c>
      <c r="E2655" s="10" t="s">
        <v>61</v>
      </c>
      <c r="F2655" s="10" t="s">
        <v>61</v>
      </c>
      <c r="G2655" s="10" t="s">
        <v>47158</v>
      </c>
      <c r="H2655" s="10" t="s">
        <v>47159</v>
      </c>
      <c r="I2655" s="10" t="s">
        <v>47160</v>
      </c>
      <c r="J2655" s="10" t="s">
        <v>47160</v>
      </c>
      <c r="K2655" s="10" t="s">
        <v>17720</v>
      </c>
      <c r="L2655" s="10" t="s">
        <v>47154</v>
      </c>
      <c r="M2655" s="10" t="s">
        <v>47150</v>
      </c>
      <c r="N2655" s="10" t="s">
        <v>61</v>
      </c>
      <c r="O2655" s="10" t="s">
        <v>41372</v>
      </c>
      <c r="P2655" s="10" t="s">
        <v>61</v>
      </c>
      <c r="Q2655" s="10" t="s">
        <v>41373</v>
      </c>
      <c r="R2655" s="10" t="s">
        <v>41374</v>
      </c>
      <c r="S2655" s="15">
        <v>8000</v>
      </c>
      <c r="T2655" s="10" t="s">
        <v>41374</v>
      </c>
      <c r="U2655" s="15">
        <v>8000</v>
      </c>
      <c r="V2655" s="15">
        <v>8000</v>
      </c>
      <c r="W2655" s="16">
        <f t="shared" si="182"/>
        <v>0</v>
      </c>
      <c r="X2655" s="16">
        <f t="shared" si="183"/>
        <v>0</v>
      </c>
      <c r="Y2655" s="1">
        <v>8000</v>
      </c>
      <c r="Z2655" s="1" t="str">
        <f t="shared" si="184"/>
        <v>未整改</v>
      </c>
      <c r="AA2655" s="1" t="str">
        <f t="shared" si="185"/>
        <v>已整改</v>
      </c>
      <c r="AB2655" s="1">
        <f t="shared" si="186"/>
        <v>0</v>
      </c>
      <c r="AC2655" s="3"/>
      <c r="AD2655" s="19" t="e">
        <f>VLOOKUP(H2655,'系统导出（基本表）'!R:R,1,0)</f>
        <v>#N/A</v>
      </c>
      <c r="AE2655" s="16" t="e">
        <f>VLOOKUP(I2655,'系统导出（基本表）'!Q:R,2,0)</f>
        <v>#N/A</v>
      </c>
      <c r="AF2655" s="16" t="e">
        <f>VLOOKUP(J2655,'系统导出（基本表）'!S:T,2,0)</f>
        <v>#N/A</v>
      </c>
      <c r="AG2655" s="16"/>
      <c r="AH2655" s="16"/>
      <c r="AI2655" s="16"/>
    </row>
    <row r="2656" s="1" customFormat="1" ht="19" customHeight="1" spans="2:35">
      <c r="B2656" s="10" t="s">
        <v>388</v>
      </c>
      <c r="C2656" s="10" t="s">
        <v>2650</v>
      </c>
      <c r="D2656" s="10" t="s">
        <v>2651</v>
      </c>
      <c r="E2656" s="10" t="s">
        <v>61</v>
      </c>
      <c r="F2656" s="10" t="s">
        <v>61</v>
      </c>
      <c r="G2656" s="10" t="s">
        <v>47164</v>
      </c>
      <c r="H2656" s="10" t="s">
        <v>47165</v>
      </c>
      <c r="I2656" s="10" t="s">
        <v>47166</v>
      </c>
      <c r="J2656" s="10" t="s">
        <v>47166</v>
      </c>
      <c r="K2656" s="10" t="s">
        <v>17720</v>
      </c>
      <c r="L2656" s="10" t="s">
        <v>47154</v>
      </c>
      <c r="M2656" s="10" t="s">
        <v>47150</v>
      </c>
      <c r="N2656" s="10" t="s">
        <v>61</v>
      </c>
      <c r="O2656" s="10" t="s">
        <v>41372</v>
      </c>
      <c r="P2656" s="10" t="s">
        <v>61</v>
      </c>
      <c r="Q2656" s="10" t="s">
        <v>41373</v>
      </c>
      <c r="R2656" s="10" t="s">
        <v>41374</v>
      </c>
      <c r="S2656" s="15">
        <v>12600</v>
      </c>
      <c r="T2656" s="10" t="s">
        <v>41374</v>
      </c>
      <c r="U2656" s="15">
        <v>5529.18</v>
      </c>
      <c r="V2656" s="15">
        <v>5529.18</v>
      </c>
      <c r="W2656" s="16">
        <f t="shared" si="182"/>
        <v>7070.82</v>
      </c>
      <c r="X2656" s="16">
        <f t="shared" si="183"/>
        <v>7070.82</v>
      </c>
      <c r="Y2656" s="1">
        <v>5529.18</v>
      </c>
      <c r="Z2656" s="1" t="str">
        <f t="shared" si="184"/>
        <v>未整改</v>
      </c>
      <c r="AA2656" s="1" t="str">
        <f t="shared" si="185"/>
        <v>未整改</v>
      </c>
      <c r="AB2656" s="1">
        <f t="shared" si="186"/>
        <v>7070.82</v>
      </c>
      <c r="AC2656" s="3"/>
      <c r="AD2656" s="19" t="e">
        <f>VLOOKUP(H2656,'系统导出（基本表）'!R:R,1,0)</f>
        <v>#N/A</v>
      </c>
      <c r="AE2656" s="16" t="e">
        <f>VLOOKUP(I2656,'系统导出（基本表）'!Q:R,2,0)</f>
        <v>#N/A</v>
      </c>
      <c r="AF2656" s="16" t="e">
        <f>VLOOKUP(J2656,'系统导出（基本表）'!S:T,2,0)</f>
        <v>#N/A</v>
      </c>
      <c r="AG2656" s="16"/>
      <c r="AH2656" s="16"/>
      <c r="AI2656" s="16"/>
    </row>
    <row r="2657" s="1" customFormat="1" ht="19" customHeight="1" spans="2:35">
      <c r="B2657" s="10" t="s">
        <v>388</v>
      </c>
      <c r="C2657" s="10" t="s">
        <v>2650</v>
      </c>
      <c r="D2657" s="10" t="s">
        <v>2651</v>
      </c>
      <c r="E2657" s="10" t="s">
        <v>61</v>
      </c>
      <c r="F2657" s="10" t="s">
        <v>61</v>
      </c>
      <c r="G2657" s="10" t="s">
        <v>47147</v>
      </c>
      <c r="H2657" s="10" t="s">
        <v>47148</v>
      </c>
      <c r="I2657" s="10" t="s">
        <v>40338</v>
      </c>
      <c r="J2657" s="10" t="s">
        <v>40338</v>
      </c>
      <c r="K2657" s="10" t="s">
        <v>17720</v>
      </c>
      <c r="L2657" s="10" t="s">
        <v>47149</v>
      </c>
      <c r="M2657" s="10" t="s">
        <v>47150</v>
      </c>
      <c r="N2657" s="10" t="s">
        <v>61</v>
      </c>
      <c r="O2657" s="10" t="s">
        <v>41372</v>
      </c>
      <c r="P2657" s="10" t="s">
        <v>61</v>
      </c>
      <c r="Q2657" s="10" t="s">
        <v>41373</v>
      </c>
      <c r="R2657" s="10" t="s">
        <v>41374</v>
      </c>
      <c r="S2657" s="15">
        <v>8086.93</v>
      </c>
      <c r="T2657" s="10" t="s">
        <v>41374</v>
      </c>
      <c r="U2657" s="15">
        <v>2680</v>
      </c>
      <c r="V2657" s="15">
        <v>2680</v>
      </c>
      <c r="W2657" s="16">
        <f t="shared" si="182"/>
        <v>5406.93</v>
      </c>
      <c r="X2657" s="16">
        <f t="shared" si="183"/>
        <v>5406.93</v>
      </c>
      <c r="Y2657" s="21">
        <f>2680+500</f>
        <v>3180</v>
      </c>
      <c r="Z2657" s="1" t="str">
        <f t="shared" si="184"/>
        <v>未整改</v>
      </c>
      <c r="AA2657" s="1" t="str">
        <f t="shared" si="185"/>
        <v>未整改</v>
      </c>
      <c r="AC2657" s="3"/>
      <c r="AD2657" s="19" t="e">
        <f>VLOOKUP(H2657,'系统导出（基本表）'!R:R,1,0)</f>
        <v>#N/A</v>
      </c>
      <c r="AE2657" s="23" t="e">
        <f>VLOOKUP(I2657,'系统导出（基本表）'!Q:R,2,0)</f>
        <v>#N/A</v>
      </c>
      <c r="AF2657" s="16" t="e">
        <f>VLOOKUP(J2657,'系统导出（基本表）'!S:T,2,0)</f>
        <v>#N/A</v>
      </c>
      <c r="AG2657" s="23"/>
      <c r="AH2657" s="16">
        <v>1120.74</v>
      </c>
      <c r="AI2657" s="16"/>
    </row>
    <row r="2658" s="1" customFormat="1" ht="19" customHeight="1" spans="2:35">
      <c r="B2658" s="10" t="s">
        <v>388</v>
      </c>
      <c r="C2658" s="10" t="s">
        <v>2650</v>
      </c>
      <c r="D2658" s="10" t="s">
        <v>2651</v>
      </c>
      <c r="E2658" s="10" t="s">
        <v>42255</v>
      </c>
      <c r="F2658" s="10" t="s">
        <v>39727</v>
      </c>
      <c r="G2658" s="10" t="s">
        <v>47151</v>
      </c>
      <c r="H2658" s="10" t="s">
        <v>47152</v>
      </c>
      <c r="I2658" s="10" t="s">
        <v>47153</v>
      </c>
      <c r="J2658" s="10" t="s">
        <v>47153</v>
      </c>
      <c r="K2658" s="10" t="s">
        <v>17720</v>
      </c>
      <c r="L2658" s="10" t="s">
        <v>47154</v>
      </c>
      <c r="M2658" s="10" t="s">
        <v>47150</v>
      </c>
      <c r="N2658" s="10" t="s">
        <v>41377</v>
      </c>
      <c r="O2658" s="10" t="s">
        <v>41378</v>
      </c>
      <c r="P2658" s="10" t="s">
        <v>41456</v>
      </c>
      <c r="Q2658" s="10" t="s">
        <v>41411</v>
      </c>
      <c r="R2658" s="10" t="s">
        <v>41411</v>
      </c>
      <c r="S2658" s="15">
        <v>10000</v>
      </c>
      <c r="T2658" s="10" t="s">
        <v>41463</v>
      </c>
      <c r="U2658" s="15">
        <v>7765.2</v>
      </c>
      <c r="V2658" s="15">
        <v>7765.2</v>
      </c>
      <c r="W2658" s="16">
        <f t="shared" si="182"/>
        <v>2234.8</v>
      </c>
      <c r="X2658" s="16">
        <f t="shared" si="183"/>
        <v>2234.8</v>
      </c>
      <c r="Y2658" s="1">
        <v>7765.2</v>
      </c>
      <c r="Z2658" s="1" t="str">
        <f t="shared" si="184"/>
        <v>未整改</v>
      </c>
      <c r="AA2658" s="1" t="str">
        <f t="shared" si="185"/>
        <v>未整改</v>
      </c>
      <c r="AC2658" s="3"/>
      <c r="AD2658" s="19" t="e">
        <f>VLOOKUP(H2658,'系统导出（基本表）'!R:R,1,0)</f>
        <v>#N/A</v>
      </c>
      <c r="AE2658" s="16" t="e">
        <f>VLOOKUP(I2658,'系统导出（基本表）'!Q:R,2,0)</f>
        <v>#N/A</v>
      </c>
      <c r="AF2658" s="16" t="e">
        <f>VLOOKUP(J2658,'系统导出（基本表）'!S:T,2,0)</f>
        <v>#N/A</v>
      </c>
      <c r="AG2658" s="16"/>
      <c r="AH2658" s="16"/>
      <c r="AI2658" s="16"/>
    </row>
    <row r="2659" s="1" customFormat="1" ht="19" customHeight="1" spans="2:35">
      <c r="B2659" s="10" t="s">
        <v>388</v>
      </c>
      <c r="C2659" s="10" t="s">
        <v>2650</v>
      </c>
      <c r="D2659" s="10" t="s">
        <v>2651</v>
      </c>
      <c r="E2659" s="10" t="s">
        <v>47161</v>
      </c>
      <c r="F2659" s="10" t="s">
        <v>47162</v>
      </c>
      <c r="G2659" s="10" t="s">
        <v>47147</v>
      </c>
      <c r="H2659" s="10" t="s">
        <v>47148</v>
      </c>
      <c r="I2659" s="10" t="s">
        <v>40338</v>
      </c>
      <c r="J2659" s="10" t="s">
        <v>40338</v>
      </c>
      <c r="K2659" s="10" t="s">
        <v>17720</v>
      </c>
      <c r="L2659" s="10" t="s">
        <v>47154</v>
      </c>
      <c r="M2659" s="10" t="s">
        <v>47150</v>
      </c>
      <c r="N2659" s="10" t="s">
        <v>41377</v>
      </c>
      <c r="O2659" s="10" t="s">
        <v>41378</v>
      </c>
      <c r="P2659" s="10" t="s">
        <v>41456</v>
      </c>
      <c r="Q2659" s="10" t="s">
        <v>41411</v>
      </c>
      <c r="R2659" s="10" t="s">
        <v>41411</v>
      </c>
      <c r="S2659" s="15">
        <v>8086.93</v>
      </c>
      <c r="T2659" s="10" t="s">
        <v>41463</v>
      </c>
      <c r="U2659" s="15">
        <v>2680</v>
      </c>
      <c r="V2659" s="15">
        <v>2680</v>
      </c>
      <c r="W2659" s="16">
        <f t="shared" si="182"/>
        <v>5406.93</v>
      </c>
      <c r="X2659" s="16">
        <f t="shared" si="183"/>
        <v>5406.93</v>
      </c>
      <c r="Y2659" s="1">
        <v>2680</v>
      </c>
      <c r="Z2659" s="1" t="str">
        <f t="shared" si="184"/>
        <v>未整改</v>
      </c>
      <c r="AA2659" s="1" t="str">
        <f t="shared" si="185"/>
        <v>未整改</v>
      </c>
      <c r="AC2659" s="3"/>
      <c r="AD2659" s="19" t="e">
        <f>VLOOKUP(H2659,'系统导出（基本表）'!R:R,1,0)</f>
        <v>#N/A</v>
      </c>
      <c r="AE2659" s="23" t="e">
        <f>VLOOKUP(I2659,'系统导出（基本表）'!Q:R,2,0)</f>
        <v>#N/A</v>
      </c>
      <c r="AF2659" s="16" t="e">
        <f>VLOOKUP(J2659,'系统导出（基本表）'!S:T,2,0)</f>
        <v>#N/A</v>
      </c>
      <c r="AG2659" s="23"/>
      <c r="AH2659" s="16"/>
      <c r="AI2659" s="16"/>
    </row>
    <row r="2660" s="1" customFormat="1" ht="19" customHeight="1" spans="2:35">
      <c r="B2660" s="10" t="s">
        <v>388</v>
      </c>
      <c r="C2660" s="10" t="s">
        <v>2650</v>
      </c>
      <c r="D2660" s="10" t="s">
        <v>2651</v>
      </c>
      <c r="E2660" s="10" t="s">
        <v>61</v>
      </c>
      <c r="F2660" s="10" t="s">
        <v>61</v>
      </c>
      <c r="G2660" s="10" t="s">
        <v>47155</v>
      </c>
      <c r="H2660" s="10" t="s">
        <v>47156</v>
      </c>
      <c r="I2660" s="10" t="s">
        <v>47157</v>
      </c>
      <c r="J2660" s="10" t="s">
        <v>47157</v>
      </c>
      <c r="K2660" s="10" t="s">
        <v>17720</v>
      </c>
      <c r="L2660" s="10" t="s">
        <v>47154</v>
      </c>
      <c r="M2660" s="10" t="s">
        <v>47150</v>
      </c>
      <c r="N2660" s="10" t="s">
        <v>61</v>
      </c>
      <c r="O2660" s="10" t="s">
        <v>41372</v>
      </c>
      <c r="P2660" s="10" t="s">
        <v>61</v>
      </c>
      <c r="Q2660" s="10" t="s">
        <v>41373</v>
      </c>
      <c r="R2660" s="10" t="s">
        <v>41374</v>
      </c>
      <c r="S2660" s="15">
        <v>23400</v>
      </c>
      <c r="T2660" s="10" t="s">
        <v>41374</v>
      </c>
      <c r="U2660" s="15">
        <v>21479.51</v>
      </c>
      <c r="V2660" s="15">
        <v>21479.51</v>
      </c>
      <c r="W2660" s="16">
        <f t="shared" si="182"/>
        <v>1920.49</v>
      </c>
      <c r="X2660" s="16">
        <f t="shared" si="183"/>
        <v>1920.49</v>
      </c>
      <c r="Y2660" s="21">
        <f>21479.51+182.07</f>
        <v>21661.58</v>
      </c>
      <c r="Z2660" s="1" t="str">
        <f t="shared" si="184"/>
        <v>未整改</v>
      </c>
      <c r="AA2660" s="1" t="str">
        <f t="shared" si="185"/>
        <v>未整改</v>
      </c>
      <c r="AC2660" s="3"/>
      <c r="AD2660" s="19" t="e">
        <f>VLOOKUP(H2660,'系统导出（基本表）'!R:R,1,0)</f>
        <v>#N/A</v>
      </c>
      <c r="AE2660" s="16" t="e">
        <f>VLOOKUP(I2660,'系统导出（基本表）'!Q:R,2,0)</f>
        <v>#N/A</v>
      </c>
      <c r="AF2660" s="16" t="e">
        <f>VLOOKUP(J2660,'系统导出（基本表）'!S:T,2,0)</f>
        <v>#N/A</v>
      </c>
      <c r="AG2660" s="16"/>
      <c r="AH2660" s="16"/>
      <c r="AI2660" s="16"/>
    </row>
    <row r="2661" s="1" customFormat="1" ht="19" customHeight="1" spans="2:35">
      <c r="B2661" s="10" t="s">
        <v>388</v>
      </c>
      <c r="C2661" s="10" t="s">
        <v>2650</v>
      </c>
      <c r="D2661" s="10" t="s">
        <v>2651</v>
      </c>
      <c r="E2661" s="10" t="s">
        <v>42973</v>
      </c>
      <c r="F2661" s="10" t="s">
        <v>39933</v>
      </c>
      <c r="G2661" s="10" t="s">
        <v>47158</v>
      </c>
      <c r="H2661" s="10" t="s">
        <v>47159</v>
      </c>
      <c r="I2661" s="10" t="s">
        <v>47160</v>
      </c>
      <c r="J2661" s="10" t="s">
        <v>47160</v>
      </c>
      <c r="K2661" s="10" t="s">
        <v>17720</v>
      </c>
      <c r="L2661" s="10" t="s">
        <v>47154</v>
      </c>
      <c r="M2661" s="10" t="s">
        <v>47150</v>
      </c>
      <c r="N2661" s="10" t="s">
        <v>41377</v>
      </c>
      <c r="O2661" s="10" t="s">
        <v>41378</v>
      </c>
      <c r="P2661" s="10" t="s">
        <v>41456</v>
      </c>
      <c r="Q2661" s="10" t="s">
        <v>41411</v>
      </c>
      <c r="R2661" s="10" t="s">
        <v>41411</v>
      </c>
      <c r="S2661" s="15">
        <v>1716.22</v>
      </c>
      <c r="T2661" s="10" t="s">
        <v>41463</v>
      </c>
      <c r="U2661" s="15">
        <v>0</v>
      </c>
      <c r="V2661" s="15">
        <v>0</v>
      </c>
      <c r="W2661" s="16">
        <f t="shared" si="182"/>
        <v>1716.22</v>
      </c>
      <c r="X2661" s="16">
        <f t="shared" si="183"/>
        <v>1716.22</v>
      </c>
      <c r="Y2661" s="1">
        <v>0</v>
      </c>
      <c r="Z2661" s="1" t="str">
        <f t="shared" si="184"/>
        <v>未整改</v>
      </c>
      <c r="AA2661" s="1" t="str">
        <f t="shared" si="185"/>
        <v>未整改</v>
      </c>
      <c r="AC2661" s="3"/>
      <c r="AD2661" s="19" t="e">
        <f>VLOOKUP(H2661,'系统导出（基本表）'!R:R,1,0)</f>
        <v>#N/A</v>
      </c>
      <c r="AE2661" s="16" t="e">
        <f>VLOOKUP(I2661,'系统导出（基本表）'!Q:R,2,0)</f>
        <v>#N/A</v>
      </c>
      <c r="AF2661" s="16" t="e">
        <f>VLOOKUP(J2661,'系统导出（基本表）'!S:T,2,0)</f>
        <v>#N/A</v>
      </c>
      <c r="AG2661" s="16"/>
      <c r="AH2661" s="16"/>
      <c r="AI2661" s="16"/>
    </row>
    <row r="2662" s="1" customFormat="1" ht="19" customHeight="1" spans="2:35">
      <c r="B2662" s="10" t="s">
        <v>388</v>
      </c>
      <c r="C2662" s="10" t="s">
        <v>2650</v>
      </c>
      <c r="D2662" s="10" t="s">
        <v>2651</v>
      </c>
      <c r="E2662" s="10" t="s">
        <v>42255</v>
      </c>
      <c r="F2662" s="10" t="s">
        <v>39727</v>
      </c>
      <c r="G2662" s="10" t="s">
        <v>47155</v>
      </c>
      <c r="H2662" s="10" t="s">
        <v>47156</v>
      </c>
      <c r="I2662" s="10" t="s">
        <v>47157</v>
      </c>
      <c r="J2662" s="10" t="s">
        <v>47157</v>
      </c>
      <c r="K2662" s="10" t="s">
        <v>17720</v>
      </c>
      <c r="L2662" s="10" t="s">
        <v>47154</v>
      </c>
      <c r="M2662" s="10" t="s">
        <v>47150</v>
      </c>
      <c r="N2662" s="10" t="s">
        <v>41377</v>
      </c>
      <c r="O2662" s="10" t="s">
        <v>41378</v>
      </c>
      <c r="P2662" s="10" t="s">
        <v>41456</v>
      </c>
      <c r="Q2662" s="10" t="s">
        <v>41411</v>
      </c>
      <c r="R2662" s="10" t="s">
        <v>41411</v>
      </c>
      <c r="S2662" s="15">
        <v>23400</v>
      </c>
      <c r="T2662" s="10" t="s">
        <v>41463</v>
      </c>
      <c r="U2662" s="15">
        <v>21479.51</v>
      </c>
      <c r="V2662" s="15">
        <v>21479.51</v>
      </c>
      <c r="W2662" s="16">
        <f t="shared" si="182"/>
        <v>1920.49</v>
      </c>
      <c r="X2662" s="16">
        <f t="shared" si="183"/>
        <v>1920.49</v>
      </c>
      <c r="Y2662" s="1">
        <v>21479.51</v>
      </c>
      <c r="Z2662" s="1" t="str">
        <f t="shared" si="184"/>
        <v>未整改</v>
      </c>
      <c r="AA2662" s="1" t="str">
        <f t="shared" si="185"/>
        <v>未整改</v>
      </c>
      <c r="AC2662" s="3"/>
      <c r="AD2662" s="19" t="e">
        <f>VLOOKUP(H2662,'系统导出（基本表）'!R:R,1,0)</f>
        <v>#N/A</v>
      </c>
      <c r="AE2662" s="16" t="e">
        <f>VLOOKUP(I2662,'系统导出（基本表）'!Q:R,2,0)</f>
        <v>#N/A</v>
      </c>
      <c r="AF2662" s="16" t="e">
        <f>VLOOKUP(J2662,'系统导出（基本表）'!S:T,2,0)</f>
        <v>#N/A</v>
      </c>
      <c r="AG2662" s="16"/>
      <c r="AH2662" s="16"/>
      <c r="AI2662" s="16"/>
    </row>
    <row r="2663" s="1" customFormat="1" ht="19" customHeight="1" spans="2:35">
      <c r="B2663" s="10" t="s">
        <v>388</v>
      </c>
      <c r="C2663" s="10" t="s">
        <v>2650</v>
      </c>
      <c r="D2663" s="10" t="s">
        <v>2651</v>
      </c>
      <c r="E2663" s="10" t="s">
        <v>47168</v>
      </c>
      <c r="F2663" s="10" t="s">
        <v>47169</v>
      </c>
      <c r="G2663" s="10" t="s">
        <v>47170</v>
      </c>
      <c r="H2663" s="10" t="s">
        <v>47171</v>
      </c>
      <c r="I2663" s="10" t="s">
        <v>40340</v>
      </c>
      <c r="J2663" s="10" t="s">
        <v>47166</v>
      </c>
      <c r="K2663" s="10" t="s">
        <v>47172</v>
      </c>
      <c r="L2663" s="10" t="s">
        <v>47173</v>
      </c>
      <c r="M2663" s="10" t="s">
        <v>47174</v>
      </c>
      <c r="N2663" s="10" t="s">
        <v>41377</v>
      </c>
      <c r="O2663" s="10" t="s">
        <v>41378</v>
      </c>
      <c r="P2663" s="10" t="s">
        <v>41456</v>
      </c>
      <c r="Q2663" s="10" t="s">
        <v>41411</v>
      </c>
      <c r="R2663" s="10" t="s">
        <v>41411</v>
      </c>
      <c r="S2663" s="15">
        <v>454.63</v>
      </c>
      <c r="T2663" s="10" t="s">
        <v>41463</v>
      </c>
      <c r="U2663" s="15">
        <v>0</v>
      </c>
      <c r="V2663" s="15">
        <v>0</v>
      </c>
      <c r="W2663" s="16">
        <f t="shared" si="182"/>
        <v>454.63</v>
      </c>
      <c r="X2663" s="16">
        <f t="shared" si="183"/>
        <v>454.63</v>
      </c>
      <c r="Y2663" s="1">
        <v>0</v>
      </c>
      <c r="Z2663" s="1" t="str">
        <f t="shared" si="184"/>
        <v>未整改</v>
      </c>
      <c r="AA2663" s="1" t="str">
        <f t="shared" si="185"/>
        <v>未整改</v>
      </c>
      <c r="AC2663" s="3"/>
      <c r="AD2663" s="19" t="e">
        <f>VLOOKUP(H2663,'系统导出（基本表）'!R:R,1,0)</f>
        <v>#N/A</v>
      </c>
      <c r="AE2663" s="16" t="e">
        <f>VLOOKUP(I2663,'系统导出（基本表）'!Q:R,2,0)</f>
        <v>#N/A</v>
      </c>
      <c r="AF2663" s="16" t="e">
        <f>VLOOKUP(J2663,'系统导出（基本表）'!S:T,2,0)</f>
        <v>#N/A</v>
      </c>
      <c r="AG2663" s="16"/>
      <c r="AH2663" s="16"/>
      <c r="AI2663" s="16"/>
    </row>
    <row r="2664" s="2" customFormat="1" ht="19" customHeight="1" spans="1:33">
      <c r="A2664" s="2">
        <v>1</v>
      </c>
      <c r="B2664" s="11" t="s">
        <v>388</v>
      </c>
      <c r="C2664" s="11" t="s">
        <v>2650</v>
      </c>
      <c r="D2664" s="11" t="s">
        <v>2651</v>
      </c>
      <c r="E2664" s="10" t="s">
        <v>42973</v>
      </c>
      <c r="F2664" s="11" t="s">
        <v>39933</v>
      </c>
      <c r="G2664" s="10" t="s">
        <v>47170</v>
      </c>
      <c r="H2664" s="11" t="s">
        <v>47171</v>
      </c>
      <c r="I2664" s="11" t="s">
        <v>40340</v>
      </c>
      <c r="J2664" s="11" t="s">
        <v>47166</v>
      </c>
      <c r="K2664" s="11" t="s">
        <v>47172</v>
      </c>
      <c r="L2664" s="11" t="s">
        <v>47175</v>
      </c>
      <c r="M2664" s="11" t="s">
        <v>47174</v>
      </c>
      <c r="N2664" s="11" t="s">
        <v>41377</v>
      </c>
      <c r="O2664" s="11" t="s">
        <v>41387</v>
      </c>
      <c r="P2664" s="11" t="s">
        <v>41456</v>
      </c>
      <c r="Q2664" s="11" t="s">
        <v>41411</v>
      </c>
      <c r="R2664" s="11" t="s">
        <v>41411</v>
      </c>
      <c r="S2664" s="17">
        <v>12109.26</v>
      </c>
      <c r="T2664" s="11" t="s">
        <v>41411</v>
      </c>
      <c r="U2664" s="17">
        <v>0</v>
      </c>
      <c r="V2664" s="17">
        <v>0</v>
      </c>
      <c r="W2664" s="18">
        <f t="shared" si="182"/>
        <v>12109.26</v>
      </c>
      <c r="X2664" s="18">
        <f t="shared" si="183"/>
        <v>12109.26</v>
      </c>
      <c r="Y2664" s="2">
        <v>0</v>
      </c>
      <c r="Z2664" s="2" t="str">
        <f t="shared" si="184"/>
        <v>未整改</v>
      </c>
      <c r="AA2664" s="2" t="str">
        <f t="shared" si="185"/>
        <v>未整改</v>
      </c>
      <c r="AD2664" s="22" t="e">
        <f>VLOOKUP(H2664,'系统导出（基本表）'!R:R,1,0)</f>
        <v>#N/A</v>
      </c>
      <c r="AE2664" s="22" t="e">
        <f>VLOOKUP(I2664,'系统导出（基本表）'!Q:R,2,0)</f>
        <v>#N/A</v>
      </c>
      <c r="AF2664" s="2" t="e">
        <f>VLOOKUP(J2664,'系统导出（基本表）'!S:T,2,0)</f>
        <v>#N/A</v>
      </c>
      <c r="AG2664" s="24"/>
    </row>
    <row r="2665" s="2" customFormat="1" ht="19" customHeight="1" spans="1:33">
      <c r="A2665" s="2">
        <v>1</v>
      </c>
      <c r="B2665" s="11" t="s">
        <v>388</v>
      </c>
      <c r="C2665" s="11" t="s">
        <v>2650</v>
      </c>
      <c r="D2665" s="11" t="s">
        <v>2651</v>
      </c>
      <c r="E2665" s="10" t="s">
        <v>47168</v>
      </c>
      <c r="F2665" s="11" t="s">
        <v>47169</v>
      </c>
      <c r="G2665" s="10" t="s">
        <v>47170</v>
      </c>
      <c r="H2665" s="11" t="s">
        <v>47171</v>
      </c>
      <c r="I2665" s="11" t="s">
        <v>40340</v>
      </c>
      <c r="J2665" s="11" t="s">
        <v>47166</v>
      </c>
      <c r="K2665" s="11" t="s">
        <v>47172</v>
      </c>
      <c r="L2665" s="11" t="s">
        <v>47173</v>
      </c>
      <c r="M2665" s="11" t="s">
        <v>47174</v>
      </c>
      <c r="N2665" s="11" t="s">
        <v>41377</v>
      </c>
      <c r="O2665" s="11" t="s">
        <v>41387</v>
      </c>
      <c r="P2665" s="11" t="s">
        <v>41456</v>
      </c>
      <c r="Q2665" s="11" t="s">
        <v>41411</v>
      </c>
      <c r="R2665" s="11" t="s">
        <v>41411</v>
      </c>
      <c r="S2665" s="17">
        <v>454.63</v>
      </c>
      <c r="T2665" s="11" t="s">
        <v>41411</v>
      </c>
      <c r="U2665" s="17">
        <v>0</v>
      </c>
      <c r="V2665" s="17">
        <v>0</v>
      </c>
      <c r="W2665" s="18">
        <f t="shared" si="182"/>
        <v>454.63</v>
      </c>
      <c r="X2665" s="18">
        <f t="shared" si="183"/>
        <v>454.63</v>
      </c>
      <c r="Y2665" s="2">
        <v>0</v>
      </c>
      <c r="Z2665" s="2" t="str">
        <f t="shared" si="184"/>
        <v>未整改</v>
      </c>
      <c r="AA2665" s="2" t="str">
        <f t="shared" si="185"/>
        <v>未整改</v>
      </c>
      <c r="AD2665" s="22" t="e">
        <f>VLOOKUP(H2665,'系统导出（基本表）'!R:R,1,0)</f>
        <v>#N/A</v>
      </c>
      <c r="AE2665" s="22" t="e">
        <f>VLOOKUP(I2665,'系统导出（基本表）'!Q:R,2,0)</f>
        <v>#N/A</v>
      </c>
      <c r="AF2665" s="2" t="e">
        <f>VLOOKUP(J2665,'系统导出（基本表）'!S:T,2,0)</f>
        <v>#N/A</v>
      </c>
      <c r="AG2665" s="24"/>
    </row>
    <row r="2666" s="2" customFormat="1" ht="19" customHeight="1" spans="1:33">
      <c r="A2666" s="2">
        <v>1</v>
      </c>
      <c r="B2666" s="11" t="s">
        <v>388</v>
      </c>
      <c r="C2666" s="11" t="s">
        <v>2650</v>
      </c>
      <c r="D2666" s="11" t="s">
        <v>2651</v>
      </c>
      <c r="E2666" s="10" t="s">
        <v>47168</v>
      </c>
      <c r="F2666" s="11" t="s">
        <v>47169</v>
      </c>
      <c r="G2666" s="10" t="s">
        <v>47170</v>
      </c>
      <c r="H2666" s="11" t="s">
        <v>47171</v>
      </c>
      <c r="I2666" s="11" t="s">
        <v>40340</v>
      </c>
      <c r="J2666" s="11" t="s">
        <v>47166</v>
      </c>
      <c r="K2666" s="11" t="s">
        <v>47172</v>
      </c>
      <c r="L2666" s="11" t="s">
        <v>47173</v>
      </c>
      <c r="M2666" s="11" t="s">
        <v>47174</v>
      </c>
      <c r="N2666" s="11" t="s">
        <v>41377</v>
      </c>
      <c r="O2666" s="11" t="s">
        <v>41387</v>
      </c>
      <c r="P2666" s="11" t="s">
        <v>41456</v>
      </c>
      <c r="Q2666" s="11" t="s">
        <v>41411</v>
      </c>
      <c r="R2666" s="11" t="s">
        <v>41411</v>
      </c>
      <c r="S2666" s="17">
        <v>1822.77</v>
      </c>
      <c r="T2666" s="11" t="s">
        <v>41411</v>
      </c>
      <c r="U2666" s="17">
        <v>0</v>
      </c>
      <c r="V2666" s="17">
        <v>0</v>
      </c>
      <c r="W2666" s="18">
        <f t="shared" si="182"/>
        <v>1822.77</v>
      </c>
      <c r="X2666" s="18">
        <f t="shared" si="183"/>
        <v>1822.77</v>
      </c>
      <c r="Y2666" s="2">
        <v>0</v>
      </c>
      <c r="Z2666" s="2" t="str">
        <f t="shared" si="184"/>
        <v>未整改</v>
      </c>
      <c r="AA2666" s="2" t="str">
        <f t="shared" si="185"/>
        <v>未整改</v>
      </c>
      <c r="AD2666" s="22" t="e">
        <f>VLOOKUP(H2666,'系统导出（基本表）'!R:R,1,0)</f>
        <v>#N/A</v>
      </c>
      <c r="AE2666" s="22" t="e">
        <f>VLOOKUP(I2666,'系统导出（基本表）'!Q:R,2,0)</f>
        <v>#N/A</v>
      </c>
      <c r="AF2666" s="2" t="e">
        <f>VLOOKUP(J2666,'系统导出（基本表）'!S:T,2,0)</f>
        <v>#N/A</v>
      </c>
      <c r="AG2666" s="24"/>
    </row>
    <row r="2667" s="1" customFormat="1" ht="19" customHeight="1" spans="2:35">
      <c r="B2667" s="10" t="s">
        <v>388</v>
      </c>
      <c r="C2667" s="10" t="s">
        <v>2650</v>
      </c>
      <c r="D2667" s="10" t="s">
        <v>2651</v>
      </c>
      <c r="E2667" s="10" t="s">
        <v>42973</v>
      </c>
      <c r="F2667" s="10" t="s">
        <v>39933</v>
      </c>
      <c r="G2667" s="10" t="s">
        <v>47170</v>
      </c>
      <c r="H2667" s="10" t="s">
        <v>47171</v>
      </c>
      <c r="I2667" s="10" t="s">
        <v>40340</v>
      </c>
      <c r="J2667" s="10" t="s">
        <v>47166</v>
      </c>
      <c r="K2667" s="10" t="s">
        <v>47172</v>
      </c>
      <c r="L2667" s="10" t="s">
        <v>47173</v>
      </c>
      <c r="M2667" s="10" t="s">
        <v>47174</v>
      </c>
      <c r="N2667" s="10" t="s">
        <v>41377</v>
      </c>
      <c r="O2667" s="10" t="s">
        <v>41378</v>
      </c>
      <c r="P2667" s="10" t="s">
        <v>41456</v>
      </c>
      <c r="Q2667" s="10" t="s">
        <v>41411</v>
      </c>
      <c r="R2667" s="10" t="s">
        <v>41411</v>
      </c>
      <c r="S2667" s="15">
        <v>12109.26</v>
      </c>
      <c r="T2667" s="10" t="s">
        <v>41463</v>
      </c>
      <c r="U2667" s="15">
        <v>5038.44</v>
      </c>
      <c r="V2667" s="15">
        <v>5038.44</v>
      </c>
      <c r="W2667" s="16">
        <f t="shared" si="182"/>
        <v>7070.82</v>
      </c>
      <c r="X2667" s="16">
        <f t="shared" si="183"/>
        <v>7070.82</v>
      </c>
      <c r="Y2667" s="1">
        <v>5038.44</v>
      </c>
      <c r="Z2667" s="1" t="str">
        <f t="shared" si="184"/>
        <v>未整改</v>
      </c>
      <c r="AA2667" s="1" t="str">
        <f t="shared" si="185"/>
        <v>未整改</v>
      </c>
      <c r="AC2667" s="3"/>
      <c r="AD2667" s="19" t="e">
        <f>VLOOKUP(H2667,'系统导出（基本表）'!R:R,1,0)</f>
        <v>#N/A</v>
      </c>
      <c r="AE2667" s="16" t="e">
        <f>VLOOKUP(I2667,'系统导出（基本表）'!Q:R,2,0)</f>
        <v>#N/A</v>
      </c>
      <c r="AF2667" s="16" t="e">
        <f>VLOOKUP(J2667,'系统导出（基本表）'!S:T,2,0)</f>
        <v>#N/A</v>
      </c>
      <c r="AG2667" s="16"/>
      <c r="AH2667" s="16"/>
      <c r="AI2667" s="16"/>
    </row>
    <row r="2668" s="1" customFormat="1" ht="19" customHeight="1" spans="2:35">
      <c r="B2668" s="10" t="s">
        <v>388</v>
      </c>
      <c r="C2668" s="10" t="s">
        <v>2650</v>
      </c>
      <c r="D2668" s="10" t="s">
        <v>2651</v>
      </c>
      <c r="E2668" s="10" t="s">
        <v>47168</v>
      </c>
      <c r="F2668" s="10" t="s">
        <v>47169</v>
      </c>
      <c r="G2668" s="10" t="s">
        <v>47170</v>
      </c>
      <c r="H2668" s="10" t="s">
        <v>47171</v>
      </c>
      <c r="I2668" s="10" t="s">
        <v>40340</v>
      </c>
      <c r="J2668" s="10" t="s">
        <v>47166</v>
      </c>
      <c r="K2668" s="10" t="s">
        <v>47172</v>
      </c>
      <c r="L2668" s="10" t="s">
        <v>47173</v>
      </c>
      <c r="M2668" s="10" t="s">
        <v>47174</v>
      </c>
      <c r="N2668" s="10" t="s">
        <v>41377</v>
      </c>
      <c r="O2668" s="10" t="s">
        <v>41378</v>
      </c>
      <c r="P2668" s="10" t="s">
        <v>41456</v>
      </c>
      <c r="Q2668" s="10" t="s">
        <v>41411</v>
      </c>
      <c r="R2668" s="10" t="s">
        <v>41411</v>
      </c>
      <c r="S2668" s="15">
        <v>1822.77</v>
      </c>
      <c r="T2668" s="10" t="s">
        <v>41463</v>
      </c>
      <c r="U2668" s="15">
        <v>0</v>
      </c>
      <c r="V2668" s="15">
        <v>0</v>
      </c>
      <c r="W2668" s="16">
        <f t="shared" si="182"/>
        <v>1822.77</v>
      </c>
      <c r="X2668" s="16">
        <f t="shared" si="183"/>
        <v>1822.77</v>
      </c>
      <c r="Y2668" s="1">
        <v>0</v>
      </c>
      <c r="Z2668" s="1" t="str">
        <f t="shared" si="184"/>
        <v>未整改</v>
      </c>
      <c r="AA2668" s="1" t="str">
        <f t="shared" si="185"/>
        <v>未整改</v>
      </c>
      <c r="AC2668" s="3"/>
      <c r="AD2668" s="19" t="e">
        <f>VLOOKUP(H2668,'系统导出（基本表）'!R:R,1,0)</f>
        <v>#N/A</v>
      </c>
      <c r="AE2668" s="16" t="e">
        <f>VLOOKUP(I2668,'系统导出（基本表）'!Q:R,2,0)</f>
        <v>#N/A</v>
      </c>
      <c r="AF2668" s="16" t="e">
        <f>VLOOKUP(J2668,'系统导出（基本表）'!S:T,2,0)</f>
        <v>#N/A</v>
      </c>
      <c r="AG2668" s="16"/>
      <c r="AH2668" s="16"/>
      <c r="AI2668" s="16"/>
    </row>
    <row r="2669" s="1" customFormat="1" ht="19" customHeight="1" spans="2:35">
      <c r="B2669" s="10" t="s">
        <v>388</v>
      </c>
      <c r="C2669" s="10" t="s">
        <v>2650</v>
      </c>
      <c r="D2669" s="10" t="s">
        <v>2651</v>
      </c>
      <c r="E2669" s="10" t="s">
        <v>47176</v>
      </c>
      <c r="F2669" s="10" t="s">
        <v>47177</v>
      </c>
      <c r="G2669" s="10" t="s">
        <v>47178</v>
      </c>
      <c r="H2669" s="10" t="s">
        <v>47179</v>
      </c>
      <c r="I2669" s="10" t="s">
        <v>47180</v>
      </c>
      <c r="J2669" s="10" t="s">
        <v>47181</v>
      </c>
      <c r="K2669" s="10" t="s">
        <v>15757</v>
      </c>
      <c r="L2669" s="10" t="s">
        <v>47182</v>
      </c>
      <c r="M2669" s="10" t="s">
        <v>47183</v>
      </c>
      <c r="N2669" s="10" t="s">
        <v>41377</v>
      </c>
      <c r="O2669" s="10" t="s">
        <v>41378</v>
      </c>
      <c r="P2669" s="10" t="s">
        <v>41456</v>
      </c>
      <c r="Q2669" s="10" t="s">
        <v>41411</v>
      </c>
      <c r="R2669" s="10" t="s">
        <v>41411</v>
      </c>
      <c r="S2669" s="15">
        <v>5434.17</v>
      </c>
      <c r="T2669" s="10" t="s">
        <v>41463</v>
      </c>
      <c r="U2669" s="15">
        <v>0</v>
      </c>
      <c r="V2669" s="15">
        <v>0</v>
      </c>
      <c r="W2669" s="16">
        <f t="shared" si="182"/>
        <v>5434.17</v>
      </c>
      <c r="X2669" s="16">
        <f t="shared" si="183"/>
        <v>5434.17</v>
      </c>
      <c r="Y2669" s="1">
        <v>0</v>
      </c>
      <c r="Z2669" s="1" t="str">
        <f t="shared" si="184"/>
        <v>未整改</v>
      </c>
      <c r="AA2669" s="1" t="str">
        <f t="shared" si="185"/>
        <v>未整改</v>
      </c>
      <c r="AC2669" s="3"/>
      <c r="AD2669" s="19" t="e">
        <f>VLOOKUP(H2669,'系统导出（基本表）'!R:R,1,0)</f>
        <v>#N/A</v>
      </c>
      <c r="AE2669" s="16" t="e">
        <f>VLOOKUP(I2669,'系统导出（基本表）'!Q:R,2,0)</f>
        <v>#N/A</v>
      </c>
      <c r="AF2669" s="16" t="e">
        <f>VLOOKUP(J2669,'系统导出（基本表）'!S:T,2,0)</f>
        <v>#N/A</v>
      </c>
      <c r="AG2669" s="16"/>
      <c r="AH2669" s="16"/>
      <c r="AI2669" s="16"/>
    </row>
    <row r="2670" s="2" customFormat="1" ht="19" customHeight="1" spans="1:33">
      <c r="A2670" s="2">
        <v>1</v>
      </c>
      <c r="B2670" s="11" t="s">
        <v>388</v>
      </c>
      <c r="C2670" s="11" t="s">
        <v>2650</v>
      </c>
      <c r="D2670" s="11" t="s">
        <v>2651</v>
      </c>
      <c r="E2670" s="10" t="s">
        <v>42424</v>
      </c>
      <c r="F2670" s="11" t="s">
        <v>39035</v>
      </c>
      <c r="G2670" s="10" t="s">
        <v>47184</v>
      </c>
      <c r="H2670" s="11" t="s">
        <v>47185</v>
      </c>
      <c r="I2670" s="11" t="s">
        <v>47186</v>
      </c>
      <c r="J2670" s="11" t="s">
        <v>47186</v>
      </c>
      <c r="K2670" s="11" t="s">
        <v>15757</v>
      </c>
      <c r="L2670" s="11" t="s">
        <v>47187</v>
      </c>
      <c r="M2670" s="11" t="s">
        <v>47183</v>
      </c>
      <c r="N2670" s="11" t="s">
        <v>41377</v>
      </c>
      <c r="O2670" s="11" t="s">
        <v>41387</v>
      </c>
      <c r="P2670" s="11" t="s">
        <v>41449</v>
      </c>
      <c r="Q2670" s="11" t="s">
        <v>41411</v>
      </c>
      <c r="R2670" s="11" t="s">
        <v>41411</v>
      </c>
      <c r="S2670" s="17">
        <v>16928.44043</v>
      </c>
      <c r="T2670" s="11" t="s">
        <v>42004</v>
      </c>
      <c r="U2670" s="17">
        <v>0</v>
      </c>
      <c r="V2670" s="17">
        <v>0</v>
      </c>
      <c r="W2670" s="18">
        <f t="shared" si="182"/>
        <v>16928.44043</v>
      </c>
      <c r="X2670" s="18">
        <f t="shared" si="183"/>
        <v>16928.44043</v>
      </c>
      <c r="Y2670" s="2">
        <v>0</v>
      </c>
      <c r="Z2670" s="2" t="str">
        <f t="shared" si="184"/>
        <v>未整改</v>
      </c>
      <c r="AA2670" s="2" t="str">
        <f t="shared" si="185"/>
        <v>未整改</v>
      </c>
      <c r="AD2670" s="22" t="e">
        <f>VLOOKUP(H2670,'系统导出（基本表）'!R:R,1,0)</f>
        <v>#N/A</v>
      </c>
      <c r="AE2670" s="22" t="e">
        <f>VLOOKUP(I2670,'系统导出（基本表）'!Q:R,2,0)</f>
        <v>#N/A</v>
      </c>
      <c r="AF2670" s="2" t="e">
        <f>VLOOKUP(J2670,'系统导出（基本表）'!S:T,2,0)</f>
        <v>#N/A</v>
      </c>
      <c r="AG2670" s="24"/>
    </row>
    <row r="2671" s="2" customFormat="1" ht="19" customHeight="1" spans="1:33">
      <c r="A2671" s="2">
        <v>1</v>
      </c>
      <c r="B2671" s="11" t="s">
        <v>388</v>
      </c>
      <c r="C2671" s="11" t="s">
        <v>2650</v>
      </c>
      <c r="D2671" s="11" t="s">
        <v>2651</v>
      </c>
      <c r="E2671" s="10" t="s">
        <v>47176</v>
      </c>
      <c r="F2671" s="11" t="s">
        <v>47177</v>
      </c>
      <c r="G2671" s="10" t="s">
        <v>47178</v>
      </c>
      <c r="H2671" s="11" t="s">
        <v>47179</v>
      </c>
      <c r="I2671" s="11" t="s">
        <v>47180</v>
      </c>
      <c r="J2671" s="11" t="s">
        <v>47181</v>
      </c>
      <c r="K2671" s="11" t="s">
        <v>15757</v>
      </c>
      <c r="L2671" s="11" t="s">
        <v>47187</v>
      </c>
      <c r="M2671" s="11" t="s">
        <v>47183</v>
      </c>
      <c r="N2671" s="11" t="s">
        <v>41377</v>
      </c>
      <c r="O2671" s="11" t="s">
        <v>41387</v>
      </c>
      <c r="P2671" s="11" t="s">
        <v>41456</v>
      </c>
      <c r="Q2671" s="11" t="s">
        <v>41411</v>
      </c>
      <c r="R2671" s="11" t="s">
        <v>41411</v>
      </c>
      <c r="S2671" s="17">
        <v>10484.83</v>
      </c>
      <c r="T2671" s="11" t="s">
        <v>41411</v>
      </c>
      <c r="U2671" s="17">
        <v>0</v>
      </c>
      <c r="V2671" s="17">
        <v>0</v>
      </c>
      <c r="W2671" s="18">
        <f t="shared" si="182"/>
        <v>10484.83</v>
      </c>
      <c r="X2671" s="18">
        <f t="shared" si="183"/>
        <v>10484.83</v>
      </c>
      <c r="Y2671" s="2">
        <v>0</v>
      </c>
      <c r="Z2671" s="2" t="str">
        <f t="shared" si="184"/>
        <v>未整改</v>
      </c>
      <c r="AA2671" s="2" t="str">
        <f t="shared" si="185"/>
        <v>未整改</v>
      </c>
      <c r="AD2671" s="22" t="e">
        <f>VLOOKUP(H2671,'系统导出（基本表）'!R:R,1,0)</f>
        <v>#N/A</v>
      </c>
      <c r="AE2671" s="22" t="e">
        <f>VLOOKUP(I2671,'系统导出（基本表）'!Q:R,2,0)</f>
        <v>#N/A</v>
      </c>
      <c r="AF2671" s="2" t="e">
        <f>VLOOKUP(J2671,'系统导出（基本表）'!S:T,2,0)</f>
        <v>#N/A</v>
      </c>
      <c r="AG2671" s="24"/>
    </row>
    <row r="2672" s="2" customFormat="1" ht="19" customHeight="1" spans="1:33">
      <c r="A2672" s="2">
        <v>1</v>
      </c>
      <c r="B2672" s="11" t="s">
        <v>388</v>
      </c>
      <c r="C2672" s="11" t="s">
        <v>2650</v>
      </c>
      <c r="D2672" s="11" t="s">
        <v>2651</v>
      </c>
      <c r="E2672" s="10" t="s">
        <v>42735</v>
      </c>
      <c r="F2672" s="11" t="s">
        <v>38885</v>
      </c>
      <c r="G2672" s="10" t="s">
        <v>47188</v>
      </c>
      <c r="H2672" s="11" t="s">
        <v>47189</v>
      </c>
      <c r="I2672" s="11" t="s">
        <v>47190</v>
      </c>
      <c r="J2672" s="11" t="s">
        <v>47190</v>
      </c>
      <c r="K2672" s="11" t="s">
        <v>15757</v>
      </c>
      <c r="L2672" s="11" t="s">
        <v>47187</v>
      </c>
      <c r="M2672" s="11" t="s">
        <v>47183</v>
      </c>
      <c r="N2672" s="11" t="s">
        <v>41377</v>
      </c>
      <c r="O2672" s="11" t="s">
        <v>41387</v>
      </c>
      <c r="P2672" s="11" t="s">
        <v>41449</v>
      </c>
      <c r="Q2672" s="11" t="s">
        <v>41411</v>
      </c>
      <c r="R2672" s="11" t="s">
        <v>41411</v>
      </c>
      <c r="S2672" s="17">
        <v>12385.9748</v>
      </c>
      <c r="T2672" s="11" t="s">
        <v>42004</v>
      </c>
      <c r="U2672" s="17">
        <v>0</v>
      </c>
      <c r="V2672" s="17">
        <v>0</v>
      </c>
      <c r="W2672" s="18">
        <f t="shared" si="182"/>
        <v>12385.9748</v>
      </c>
      <c r="X2672" s="18">
        <f t="shared" si="183"/>
        <v>12385.9748</v>
      </c>
      <c r="Y2672" s="2">
        <v>0</v>
      </c>
      <c r="Z2672" s="2" t="str">
        <f t="shared" si="184"/>
        <v>未整改</v>
      </c>
      <c r="AA2672" s="2" t="str">
        <f t="shared" si="185"/>
        <v>未整改</v>
      </c>
      <c r="AD2672" s="22" t="e">
        <f>VLOOKUP(H2672,'系统导出（基本表）'!R:R,1,0)</f>
        <v>#N/A</v>
      </c>
      <c r="AE2672" s="22" t="e">
        <f>VLOOKUP(I2672,'系统导出（基本表）'!Q:R,2,0)</f>
        <v>#N/A</v>
      </c>
      <c r="AF2672" s="2" t="e">
        <f>VLOOKUP(J2672,'系统导出（基本表）'!S:T,2,0)</f>
        <v>#N/A</v>
      </c>
      <c r="AG2672" s="24"/>
    </row>
    <row r="2673" s="2" customFormat="1" ht="19" customHeight="1" spans="1:33">
      <c r="A2673" s="2">
        <v>1</v>
      </c>
      <c r="B2673" s="11" t="s">
        <v>388</v>
      </c>
      <c r="C2673" s="11" t="s">
        <v>2650</v>
      </c>
      <c r="D2673" s="11" t="s">
        <v>2651</v>
      </c>
      <c r="E2673" s="10" t="s">
        <v>47176</v>
      </c>
      <c r="F2673" s="11" t="s">
        <v>47177</v>
      </c>
      <c r="G2673" s="10" t="s">
        <v>47178</v>
      </c>
      <c r="H2673" s="11" t="s">
        <v>47179</v>
      </c>
      <c r="I2673" s="11" t="s">
        <v>47180</v>
      </c>
      <c r="J2673" s="11" t="s">
        <v>47181</v>
      </c>
      <c r="K2673" s="11" t="s">
        <v>15757</v>
      </c>
      <c r="L2673" s="11" t="s">
        <v>47187</v>
      </c>
      <c r="M2673" s="11" t="s">
        <v>47183</v>
      </c>
      <c r="N2673" s="11" t="s">
        <v>41377</v>
      </c>
      <c r="O2673" s="11" t="s">
        <v>41387</v>
      </c>
      <c r="P2673" s="11" t="s">
        <v>41456</v>
      </c>
      <c r="Q2673" s="11" t="s">
        <v>41411</v>
      </c>
      <c r="R2673" s="11" t="s">
        <v>41411</v>
      </c>
      <c r="S2673" s="17">
        <v>5434.17</v>
      </c>
      <c r="T2673" s="11" t="s">
        <v>41411</v>
      </c>
      <c r="U2673" s="17">
        <v>0</v>
      </c>
      <c r="V2673" s="17">
        <v>0</v>
      </c>
      <c r="W2673" s="18">
        <f t="shared" si="182"/>
        <v>5434.17</v>
      </c>
      <c r="X2673" s="18">
        <f t="shared" si="183"/>
        <v>5434.17</v>
      </c>
      <c r="Y2673" s="2">
        <v>0</v>
      </c>
      <c r="Z2673" s="2" t="str">
        <f t="shared" si="184"/>
        <v>未整改</v>
      </c>
      <c r="AA2673" s="2" t="str">
        <f t="shared" si="185"/>
        <v>未整改</v>
      </c>
      <c r="AD2673" s="22" t="e">
        <f>VLOOKUP(H2673,'系统导出（基本表）'!R:R,1,0)</f>
        <v>#N/A</v>
      </c>
      <c r="AE2673" s="22" t="e">
        <f>VLOOKUP(I2673,'系统导出（基本表）'!Q:R,2,0)</f>
        <v>#N/A</v>
      </c>
      <c r="AF2673" s="2" t="e">
        <f>VLOOKUP(J2673,'系统导出（基本表）'!S:T,2,0)</f>
        <v>#N/A</v>
      </c>
      <c r="AG2673" s="24"/>
    </row>
    <row r="2674" s="1" customFormat="1" ht="19" customHeight="1" spans="2:35">
      <c r="B2674" s="10" t="s">
        <v>388</v>
      </c>
      <c r="C2674" s="10" t="s">
        <v>2650</v>
      </c>
      <c r="D2674" s="10" t="s">
        <v>2651</v>
      </c>
      <c r="E2674" s="10" t="s">
        <v>47176</v>
      </c>
      <c r="F2674" s="10" t="s">
        <v>47177</v>
      </c>
      <c r="G2674" s="10" t="s">
        <v>47178</v>
      </c>
      <c r="H2674" s="10" t="s">
        <v>47179</v>
      </c>
      <c r="I2674" s="10" t="s">
        <v>47180</v>
      </c>
      <c r="J2674" s="10" t="s">
        <v>47181</v>
      </c>
      <c r="K2674" s="10" t="s">
        <v>15757</v>
      </c>
      <c r="L2674" s="10" t="s">
        <v>47182</v>
      </c>
      <c r="M2674" s="10" t="s">
        <v>47183</v>
      </c>
      <c r="N2674" s="10" t="s">
        <v>41377</v>
      </c>
      <c r="O2674" s="10" t="s">
        <v>41378</v>
      </c>
      <c r="P2674" s="10" t="s">
        <v>41456</v>
      </c>
      <c r="Q2674" s="10" t="s">
        <v>41411</v>
      </c>
      <c r="R2674" s="10" t="s">
        <v>41411</v>
      </c>
      <c r="S2674" s="15">
        <v>10484.83</v>
      </c>
      <c r="T2674" s="10" t="s">
        <v>41463</v>
      </c>
      <c r="U2674" s="15">
        <v>0</v>
      </c>
      <c r="V2674" s="15">
        <v>0</v>
      </c>
      <c r="W2674" s="16">
        <f t="shared" si="182"/>
        <v>10484.83</v>
      </c>
      <c r="X2674" s="16">
        <f t="shared" si="183"/>
        <v>10484.83</v>
      </c>
      <c r="Y2674" s="1">
        <v>0</v>
      </c>
      <c r="Z2674" s="1" t="str">
        <f t="shared" si="184"/>
        <v>未整改</v>
      </c>
      <c r="AA2674" s="1" t="str">
        <f t="shared" si="185"/>
        <v>未整改</v>
      </c>
      <c r="AC2674" s="3"/>
      <c r="AD2674" s="19" t="e">
        <f>VLOOKUP(H2674,'系统导出（基本表）'!R:R,1,0)</f>
        <v>#N/A</v>
      </c>
      <c r="AE2674" s="16" t="e">
        <f>VLOOKUP(I2674,'系统导出（基本表）'!Q:R,2,0)</f>
        <v>#N/A</v>
      </c>
      <c r="AF2674" s="16" t="e">
        <f>VLOOKUP(J2674,'系统导出（基本表）'!S:T,2,0)</f>
        <v>#N/A</v>
      </c>
      <c r="AG2674" s="16"/>
      <c r="AH2674" s="16"/>
      <c r="AI2674" s="16"/>
    </row>
    <row r="2675" s="1" customFormat="1" ht="19" customHeight="1" spans="2:35">
      <c r="B2675" s="10" t="s">
        <v>388</v>
      </c>
      <c r="C2675" s="10" t="s">
        <v>2650</v>
      </c>
      <c r="D2675" s="10" t="s">
        <v>2651</v>
      </c>
      <c r="E2675" s="10" t="s">
        <v>61</v>
      </c>
      <c r="F2675" s="10" t="s">
        <v>61</v>
      </c>
      <c r="G2675" s="10" t="s">
        <v>47191</v>
      </c>
      <c r="H2675" s="10" t="s">
        <v>47192</v>
      </c>
      <c r="I2675" s="10" t="s">
        <v>47181</v>
      </c>
      <c r="J2675" s="10" t="s">
        <v>47181</v>
      </c>
      <c r="K2675" s="10" t="s">
        <v>36268</v>
      </c>
      <c r="L2675" s="10" t="s">
        <v>47193</v>
      </c>
      <c r="M2675" s="10" t="s">
        <v>61</v>
      </c>
      <c r="N2675" s="10" t="s">
        <v>61</v>
      </c>
      <c r="O2675" s="10" t="s">
        <v>41372</v>
      </c>
      <c r="P2675" s="10" t="s">
        <v>61</v>
      </c>
      <c r="Q2675" s="10" t="s">
        <v>41354</v>
      </c>
      <c r="R2675" s="10" t="s">
        <v>41354</v>
      </c>
      <c r="S2675" s="15">
        <v>10484.83</v>
      </c>
      <c r="T2675" s="10" t="s">
        <v>41902</v>
      </c>
      <c r="U2675" s="15">
        <v>0</v>
      </c>
      <c r="V2675" s="15">
        <v>0</v>
      </c>
      <c r="W2675" s="16">
        <f t="shared" si="182"/>
        <v>10484.83</v>
      </c>
      <c r="X2675" s="16">
        <f t="shared" si="183"/>
        <v>10484.83</v>
      </c>
      <c r="Y2675" s="1">
        <v>0</v>
      </c>
      <c r="Z2675" s="1" t="str">
        <f t="shared" si="184"/>
        <v>未整改</v>
      </c>
      <c r="AA2675" s="1" t="str">
        <f t="shared" si="185"/>
        <v>未整改</v>
      </c>
      <c r="AB2675" s="1">
        <f>S2675-V2675</f>
        <v>10484.83</v>
      </c>
      <c r="AC2675" s="3"/>
      <c r="AD2675" s="19" t="e">
        <f>VLOOKUP(H2675,'系统导出（基本表）'!R:R,1,0)</f>
        <v>#N/A</v>
      </c>
      <c r="AE2675" s="16" t="e">
        <f>VLOOKUP(I2675,'系统导出（基本表）'!Q:R,2,0)</f>
        <v>#N/A</v>
      </c>
      <c r="AF2675" s="16" t="e">
        <f>VLOOKUP(J2675,'系统导出（基本表）'!S:T,2,0)</f>
        <v>#N/A</v>
      </c>
      <c r="AG2675" s="16"/>
      <c r="AH2675" s="16"/>
      <c r="AI2675" s="16"/>
    </row>
    <row r="2676" s="1" customFormat="1" ht="19" customHeight="1" spans="2:35">
      <c r="B2676" s="10" t="s">
        <v>388</v>
      </c>
      <c r="C2676" s="10" t="s">
        <v>2650</v>
      </c>
      <c r="D2676" s="10" t="s">
        <v>2651</v>
      </c>
      <c r="E2676" s="10" t="s">
        <v>61</v>
      </c>
      <c r="F2676" s="10" t="s">
        <v>61</v>
      </c>
      <c r="G2676" s="10" t="s">
        <v>47191</v>
      </c>
      <c r="H2676" s="10" t="s">
        <v>47192</v>
      </c>
      <c r="I2676" s="10" t="s">
        <v>47181</v>
      </c>
      <c r="J2676" s="10" t="s">
        <v>47181</v>
      </c>
      <c r="K2676" s="10" t="s">
        <v>36268</v>
      </c>
      <c r="L2676" s="10" t="s">
        <v>47193</v>
      </c>
      <c r="M2676" s="10" t="s">
        <v>61</v>
      </c>
      <c r="N2676" s="10" t="s">
        <v>61</v>
      </c>
      <c r="O2676" s="10" t="s">
        <v>41372</v>
      </c>
      <c r="P2676" s="10" t="s">
        <v>61</v>
      </c>
      <c r="Q2676" s="10" t="s">
        <v>41354</v>
      </c>
      <c r="R2676" s="10" t="s">
        <v>41354</v>
      </c>
      <c r="S2676" s="15">
        <v>5434.17</v>
      </c>
      <c r="T2676" s="10" t="s">
        <v>41902</v>
      </c>
      <c r="U2676" s="15">
        <v>0</v>
      </c>
      <c r="V2676" s="15">
        <v>0</v>
      </c>
      <c r="W2676" s="16">
        <f t="shared" si="182"/>
        <v>5434.17</v>
      </c>
      <c r="X2676" s="16">
        <f t="shared" si="183"/>
        <v>5434.17</v>
      </c>
      <c r="Y2676" s="1">
        <v>0</v>
      </c>
      <c r="Z2676" s="1" t="str">
        <f t="shared" si="184"/>
        <v>未整改</v>
      </c>
      <c r="AA2676" s="1" t="str">
        <f t="shared" si="185"/>
        <v>未整改</v>
      </c>
      <c r="AB2676" s="1">
        <f>S2676-V2676</f>
        <v>5434.17</v>
      </c>
      <c r="AC2676" s="3"/>
      <c r="AD2676" s="19" t="e">
        <f>VLOOKUP(H2676,'系统导出（基本表）'!R:R,1,0)</f>
        <v>#N/A</v>
      </c>
      <c r="AE2676" s="16" t="e">
        <f>VLOOKUP(I2676,'系统导出（基本表）'!Q:R,2,0)</f>
        <v>#N/A</v>
      </c>
      <c r="AF2676" s="16" t="e">
        <f>VLOOKUP(J2676,'系统导出（基本表）'!S:T,2,0)</f>
        <v>#N/A</v>
      </c>
      <c r="AG2676" s="16"/>
      <c r="AH2676" s="16"/>
      <c r="AI2676" s="16"/>
    </row>
    <row r="2677" s="2" customFormat="1" ht="19" customHeight="1" spans="1:33">
      <c r="A2677" s="2">
        <v>1</v>
      </c>
      <c r="B2677" s="11" t="s">
        <v>388</v>
      </c>
      <c r="C2677" s="11" t="s">
        <v>2650</v>
      </c>
      <c r="D2677" s="11" t="s">
        <v>2651</v>
      </c>
      <c r="E2677" s="10" t="s">
        <v>44591</v>
      </c>
      <c r="F2677" s="11" t="s">
        <v>44592</v>
      </c>
      <c r="G2677" s="10" t="s">
        <v>47194</v>
      </c>
      <c r="H2677" s="11" t="s">
        <v>47195</v>
      </c>
      <c r="I2677" s="11" t="s">
        <v>47196</v>
      </c>
      <c r="J2677" s="11" t="s">
        <v>47196</v>
      </c>
      <c r="K2677" s="11" t="s">
        <v>47197</v>
      </c>
      <c r="L2677" s="11" t="s">
        <v>47198</v>
      </c>
      <c r="M2677" s="11" t="s">
        <v>47199</v>
      </c>
      <c r="N2677" s="11" t="s">
        <v>41377</v>
      </c>
      <c r="O2677" s="11" t="s">
        <v>41387</v>
      </c>
      <c r="P2677" s="11" t="s">
        <v>41456</v>
      </c>
      <c r="Q2677" s="11" t="s">
        <v>41411</v>
      </c>
      <c r="R2677" s="11" t="s">
        <v>41411</v>
      </c>
      <c r="S2677" s="17">
        <v>43160</v>
      </c>
      <c r="T2677" s="11" t="s">
        <v>41411</v>
      </c>
      <c r="U2677" s="17">
        <v>0</v>
      </c>
      <c r="V2677" s="17">
        <v>0</v>
      </c>
      <c r="W2677" s="18">
        <f t="shared" si="182"/>
        <v>43160</v>
      </c>
      <c r="X2677" s="18">
        <f t="shared" si="183"/>
        <v>43160</v>
      </c>
      <c r="Y2677" s="2">
        <v>0</v>
      </c>
      <c r="Z2677" s="2" t="str">
        <f t="shared" si="184"/>
        <v>未整改</v>
      </c>
      <c r="AA2677" s="2" t="str">
        <f t="shared" si="185"/>
        <v>未整改</v>
      </c>
      <c r="AD2677" s="22" t="e">
        <f>VLOOKUP(H2677,'系统导出（基本表）'!R:R,1,0)</f>
        <v>#N/A</v>
      </c>
      <c r="AE2677" s="22" t="e">
        <f>VLOOKUP(I2677,'系统导出（基本表）'!Q:R,2,0)</f>
        <v>#N/A</v>
      </c>
      <c r="AF2677" s="2" t="e">
        <f>VLOOKUP(J2677,'系统导出（基本表）'!S:T,2,0)</f>
        <v>#N/A</v>
      </c>
      <c r="AG2677" s="24"/>
    </row>
    <row r="2678" s="2" customFormat="1" ht="19" customHeight="1" spans="1:33">
      <c r="A2678" s="2">
        <v>1</v>
      </c>
      <c r="B2678" s="11" t="s">
        <v>388</v>
      </c>
      <c r="C2678" s="11" t="s">
        <v>2650</v>
      </c>
      <c r="D2678" s="11" t="s">
        <v>2651</v>
      </c>
      <c r="E2678" s="10" t="s">
        <v>44591</v>
      </c>
      <c r="F2678" s="11" t="s">
        <v>44592</v>
      </c>
      <c r="G2678" s="10" t="s">
        <v>47194</v>
      </c>
      <c r="H2678" s="11" t="s">
        <v>47195</v>
      </c>
      <c r="I2678" s="11" t="s">
        <v>47196</v>
      </c>
      <c r="J2678" s="11" t="s">
        <v>47196</v>
      </c>
      <c r="K2678" s="11" t="s">
        <v>47197</v>
      </c>
      <c r="L2678" s="11" t="s">
        <v>47198</v>
      </c>
      <c r="M2678" s="11" t="s">
        <v>47199</v>
      </c>
      <c r="N2678" s="11" t="s">
        <v>41377</v>
      </c>
      <c r="O2678" s="11" t="s">
        <v>41387</v>
      </c>
      <c r="P2678" s="11" t="s">
        <v>41456</v>
      </c>
      <c r="Q2678" s="11" t="s">
        <v>41411</v>
      </c>
      <c r="R2678" s="11" t="s">
        <v>41411</v>
      </c>
      <c r="S2678" s="17">
        <v>6701</v>
      </c>
      <c r="T2678" s="11" t="s">
        <v>41411</v>
      </c>
      <c r="U2678" s="17">
        <v>0</v>
      </c>
      <c r="V2678" s="17">
        <v>0</v>
      </c>
      <c r="W2678" s="18">
        <f t="shared" si="182"/>
        <v>6701</v>
      </c>
      <c r="X2678" s="18">
        <f t="shared" si="183"/>
        <v>6701</v>
      </c>
      <c r="Y2678" s="2">
        <v>0</v>
      </c>
      <c r="Z2678" s="2" t="str">
        <f t="shared" si="184"/>
        <v>未整改</v>
      </c>
      <c r="AA2678" s="2" t="str">
        <f t="shared" si="185"/>
        <v>未整改</v>
      </c>
      <c r="AD2678" s="22" t="e">
        <f>VLOOKUP(H2678,'系统导出（基本表）'!R:R,1,0)</f>
        <v>#N/A</v>
      </c>
      <c r="AE2678" s="22" t="e">
        <f>VLOOKUP(I2678,'系统导出（基本表）'!Q:R,2,0)</f>
        <v>#N/A</v>
      </c>
      <c r="AF2678" s="2" t="e">
        <f>VLOOKUP(J2678,'系统导出（基本表）'!S:T,2,0)</f>
        <v>#N/A</v>
      </c>
      <c r="AG2678" s="24"/>
    </row>
    <row r="2679" s="1" customFormat="1" ht="19" customHeight="1" spans="2:35">
      <c r="B2679" s="10" t="s">
        <v>388</v>
      </c>
      <c r="C2679" s="10" t="s">
        <v>2650</v>
      </c>
      <c r="D2679" s="10" t="s">
        <v>2651</v>
      </c>
      <c r="E2679" s="10" t="s">
        <v>61</v>
      </c>
      <c r="F2679" s="10" t="s">
        <v>61</v>
      </c>
      <c r="G2679" s="10" t="s">
        <v>47194</v>
      </c>
      <c r="H2679" s="10" t="s">
        <v>47195</v>
      </c>
      <c r="I2679" s="10" t="s">
        <v>47196</v>
      </c>
      <c r="J2679" s="10" t="s">
        <v>47196</v>
      </c>
      <c r="K2679" s="10" t="s">
        <v>47197</v>
      </c>
      <c r="L2679" s="10" t="s">
        <v>47200</v>
      </c>
      <c r="M2679" s="10" t="s">
        <v>47199</v>
      </c>
      <c r="N2679" s="10" t="s">
        <v>61</v>
      </c>
      <c r="O2679" s="10" t="s">
        <v>41372</v>
      </c>
      <c r="P2679" s="10" t="s">
        <v>61</v>
      </c>
      <c r="Q2679" s="10" t="s">
        <v>41984</v>
      </c>
      <c r="R2679" s="10" t="s">
        <v>41984</v>
      </c>
      <c r="S2679" s="15">
        <v>43160</v>
      </c>
      <c r="T2679" s="10" t="s">
        <v>41984</v>
      </c>
      <c r="U2679" s="15">
        <v>0</v>
      </c>
      <c r="V2679" s="15">
        <v>0</v>
      </c>
      <c r="W2679" s="16">
        <f t="shared" si="182"/>
        <v>43160</v>
      </c>
      <c r="X2679" s="16">
        <f t="shared" si="183"/>
        <v>43160</v>
      </c>
      <c r="Y2679" s="21">
        <v>43160</v>
      </c>
      <c r="Z2679" s="1" t="str">
        <f t="shared" si="184"/>
        <v>未整改</v>
      </c>
      <c r="AA2679" s="1" t="str">
        <f t="shared" si="185"/>
        <v>已整改</v>
      </c>
      <c r="AB2679" s="1" t="s">
        <v>46929</v>
      </c>
      <c r="AC2679" s="3">
        <f>S2679-Y2679</f>
        <v>0</v>
      </c>
      <c r="AD2679" s="19" t="e">
        <f>VLOOKUP(H2679,'系统导出（基本表）'!R:R,1,0)</f>
        <v>#N/A</v>
      </c>
      <c r="AE2679" s="16" t="e">
        <f>VLOOKUP(I2679,'系统导出（基本表）'!Q:R,2,0)</f>
        <v>#N/A</v>
      </c>
      <c r="AF2679" s="16" t="e">
        <f>VLOOKUP(J2679,'系统导出（基本表）'!S:T,2,0)</f>
        <v>#N/A</v>
      </c>
      <c r="AG2679" s="16"/>
      <c r="AH2679" s="16"/>
      <c r="AI2679" s="16"/>
    </row>
    <row r="2680" s="1" customFormat="1" ht="19" customHeight="1" spans="2:35">
      <c r="B2680" s="10" t="s">
        <v>388</v>
      </c>
      <c r="C2680" s="10" t="s">
        <v>2650</v>
      </c>
      <c r="D2680" s="10" t="s">
        <v>2651</v>
      </c>
      <c r="E2680" s="10" t="s">
        <v>61</v>
      </c>
      <c r="F2680" s="10" t="s">
        <v>61</v>
      </c>
      <c r="G2680" s="10" t="s">
        <v>47194</v>
      </c>
      <c r="H2680" s="10" t="s">
        <v>47195</v>
      </c>
      <c r="I2680" s="10" t="s">
        <v>47196</v>
      </c>
      <c r="J2680" s="10" t="s">
        <v>47196</v>
      </c>
      <c r="K2680" s="10" t="s">
        <v>47197</v>
      </c>
      <c r="L2680" s="10" t="s">
        <v>47200</v>
      </c>
      <c r="M2680" s="10" t="s">
        <v>47199</v>
      </c>
      <c r="N2680" s="10" t="s">
        <v>61</v>
      </c>
      <c r="O2680" s="10" t="s">
        <v>41372</v>
      </c>
      <c r="P2680" s="10" t="s">
        <v>61</v>
      </c>
      <c r="Q2680" s="10" t="s">
        <v>41984</v>
      </c>
      <c r="R2680" s="10" t="s">
        <v>41984</v>
      </c>
      <c r="S2680" s="15">
        <v>6701</v>
      </c>
      <c r="T2680" s="10" t="s">
        <v>41984</v>
      </c>
      <c r="U2680" s="15">
        <v>0</v>
      </c>
      <c r="V2680" s="15">
        <v>0</v>
      </c>
      <c r="W2680" s="16">
        <f t="shared" si="182"/>
        <v>6701</v>
      </c>
      <c r="X2680" s="16">
        <f t="shared" si="183"/>
        <v>6701</v>
      </c>
      <c r="Y2680" s="21">
        <v>6701</v>
      </c>
      <c r="Z2680" s="1" t="str">
        <f t="shared" si="184"/>
        <v>未整改</v>
      </c>
      <c r="AA2680" s="1" t="str">
        <f t="shared" si="185"/>
        <v>已整改</v>
      </c>
      <c r="AB2680" s="1" t="s">
        <v>46929</v>
      </c>
      <c r="AC2680" s="3">
        <f>S2680-Y2680</f>
        <v>0</v>
      </c>
      <c r="AD2680" s="19" t="e">
        <f>VLOOKUP(H2680,'系统导出（基本表）'!R:R,1,0)</f>
        <v>#N/A</v>
      </c>
      <c r="AE2680" s="16" t="e">
        <f>VLOOKUP(I2680,'系统导出（基本表）'!Q:R,2,0)</f>
        <v>#N/A</v>
      </c>
      <c r="AF2680" s="16" t="e">
        <f>VLOOKUP(J2680,'系统导出（基本表）'!S:T,2,0)</f>
        <v>#N/A</v>
      </c>
      <c r="AG2680" s="16"/>
      <c r="AH2680" s="16"/>
      <c r="AI2680" s="16"/>
    </row>
    <row r="2681" s="1" customFormat="1" ht="19" customHeight="1" spans="2:35">
      <c r="B2681" s="10" t="s">
        <v>388</v>
      </c>
      <c r="C2681" s="10" t="s">
        <v>2650</v>
      </c>
      <c r="D2681" s="10" t="s">
        <v>2651</v>
      </c>
      <c r="E2681" s="10" t="s">
        <v>44591</v>
      </c>
      <c r="F2681" s="10" t="s">
        <v>44592</v>
      </c>
      <c r="G2681" s="10" t="s">
        <v>47194</v>
      </c>
      <c r="H2681" s="10" t="s">
        <v>47195</v>
      </c>
      <c r="I2681" s="10" t="s">
        <v>47196</v>
      </c>
      <c r="J2681" s="10" t="s">
        <v>47196</v>
      </c>
      <c r="K2681" s="10" t="s">
        <v>47197</v>
      </c>
      <c r="L2681" s="10" t="s">
        <v>47200</v>
      </c>
      <c r="M2681" s="10" t="s">
        <v>47199</v>
      </c>
      <c r="N2681" s="10" t="s">
        <v>41377</v>
      </c>
      <c r="O2681" s="10" t="s">
        <v>41378</v>
      </c>
      <c r="P2681" s="10" t="s">
        <v>41456</v>
      </c>
      <c r="Q2681" s="10" t="s">
        <v>41411</v>
      </c>
      <c r="R2681" s="10" t="s">
        <v>41411</v>
      </c>
      <c r="S2681" s="15">
        <v>43160</v>
      </c>
      <c r="T2681" s="10" t="s">
        <v>41463</v>
      </c>
      <c r="U2681" s="15">
        <v>0</v>
      </c>
      <c r="V2681" s="15">
        <v>0</v>
      </c>
      <c r="W2681" s="16">
        <f t="shared" si="182"/>
        <v>43160</v>
      </c>
      <c r="X2681" s="16">
        <f t="shared" si="183"/>
        <v>43160</v>
      </c>
      <c r="Y2681" s="1">
        <v>0</v>
      </c>
      <c r="Z2681" s="1" t="str">
        <f t="shared" si="184"/>
        <v>未整改</v>
      </c>
      <c r="AA2681" s="1" t="str">
        <f t="shared" si="185"/>
        <v>未整改</v>
      </c>
      <c r="AC2681" s="3"/>
      <c r="AD2681" s="19" t="e">
        <f>VLOOKUP(H2681,'系统导出（基本表）'!R:R,1,0)</f>
        <v>#N/A</v>
      </c>
      <c r="AE2681" s="16" t="e">
        <f>VLOOKUP(I2681,'系统导出（基本表）'!Q:R,2,0)</f>
        <v>#N/A</v>
      </c>
      <c r="AF2681" s="16" t="e">
        <f>VLOOKUP(J2681,'系统导出（基本表）'!S:T,2,0)</f>
        <v>#N/A</v>
      </c>
      <c r="AG2681" s="16"/>
      <c r="AH2681" s="16"/>
      <c r="AI2681" s="16"/>
    </row>
    <row r="2682" s="1" customFormat="1" ht="19" customHeight="1" spans="2:35">
      <c r="B2682" s="10" t="s">
        <v>388</v>
      </c>
      <c r="C2682" s="10" t="s">
        <v>2650</v>
      </c>
      <c r="D2682" s="10" t="s">
        <v>2651</v>
      </c>
      <c r="E2682" s="10" t="s">
        <v>44591</v>
      </c>
      <c r="F2682" s="10" t="s">
        <v>44592</v>
      </c>
      <c r="G2682" s="10" t="s">
        <v>47194</v>
      </c>
      <c r="H2682" s="10" t="s">
        <v>47195</v>
      </c>
      <c r="I2682" s="10" t="s">
        <v>47196</v>
      </c>
      <c r="J2682" s="10" t="s">
        <v>47196</v>
      </c>
      <c r="K2682" s="10" t="s">
        <v>47197</v>
      </c>
      <c r="L2682" s="10" t="s">
        <v>47200</v>
      </c>
      <c r="M2682" s="10" t="s">
        <v>47199</v>
      </c>
      <c r="N2682" s="10" t="s">
        <v>41377</v>
      </c>
      <c r="O2682" s="10" t="s">
        <v>41378</v>
      </c>
      <c r="P2682" s="10" t="s">
        <v>41456</v>
      </c>
      <c r="Q2682" s="10" t="s">
        <v>41411</v>
      </c>
      <c r="R2682" s="10" t="s">
        <v>41411</v>
      </c>
      <c r="S2682" s="15">
        <v>6701</v>
      </c>
      <c r="T2682" s="10" t="s">
        <v>41463</v>
      </c>
      <c r="U2682" s="15">
        <v>0</v>
      </c>
      <c r="V2682" s="15">
        <v>0</v>
      </c>
      <c r="W2682" s="16">
        <f t="shared" si="182"/>
        <v>6701</v>
      </c>
      <c r="X2682" s="16">
        <f t="shared" si="183"/>
        <v>6701</v>
      </c>
      <c r="Y2682" s="1">
        <v>0</v>
      </c>
      <c r="Z2682" s="1" t="str">
        <f t="shared" si="184"/>
        <v>未整改</v>
      </c>
      <c r="AA2682" s="1" t="str">
        <f t="shared" si="185"/>
        <v>未整改</v>
      </c>
      <c r="AC2682" s="3"/>
      <c r="AD2682" s="19" t="e">
        <f>VLOOKUP(H2682,'系统导出（基本表）'!R:R,1,0)</f>
        <v>#N/A</v>
      </c>
      <c r="AE2682" s="16" t="e">
        <f>VLOOKUP(I2682,'系统导出（基本表）'!Q:R,2,0)</f>
        <v>#N/A</v>
      </c>
      <c r="AF2682" s="16" t="e">
        <f>VLOOKUP(J2682,'系统导出（基本表）'!S:T,2,0)</f>
        <v>#N/A</v>
      </c>
      <c r="AG2682" s="16"/>
      <c r="AH2682" s="16"/>
      <c r="AI2682" s="16"/>
    </row>
    <row r="2683" s="1" customFormat="1" ht="19" customHeight="1" spans="2:35">
      <c r="B2683" s="10" t="s">
        <v>388</v>
      </c>
      <c r="C2683" s="10" t="s">
        <v>2650</v>
      </c>
      <c r="D2683" s="10" t="s">
        <v>2651</v>
      </c>
      <c r="E2683" s="10" t="s">
        <v>61</v>
      </c>
      <c r="F2683" s="10" t="s">
        <v>61</v>
      </c>
      <c r="G2683" s="10" t="s">
        <v>47201</v>
      </c>
      <c r="H2683" s="10" t="s">
        <v>47202</v>
      </c>
      <c r="I2683" s="10" t="s">
        <v>47203</v>
      </c>
      <c r="J2683" s="10" t="s">
        <v>47204</v>
      </c>
      <c r="K2683" s="10" t="s">
        <v>47205</v>
      </c>
      <c r="L2683" s="10" t="s">
        <v>47206</v>
      </c>
      <c r="M2683" s="10" t="s">
        <v>47207</v>
      </c>
      <c r="N2683" s="10" t="s">
        <v>61</v>
      </c>
      <c r="O2683" s="10" t="s">
        <v>41372</v>
      </c>
      <c r="P2683" s="10" t="s">
        <v>61</v>
      </c>
      <c r="Q2683" s="10" t="s">
        <v>41373</v>
      </c>
      <c r="R2683" s="10" t="s">
        <v>41374</v>
      </c>
      <c r="S2683" s="15">
        <v>4232</v>
      </c>
      <c r="T2683" s="10" t="s">
        <v>41374</v>
      </c>
      <c r="U2683" s="15">
        <v>1190.56</v>
      </c>
      <c r="V2683" s="15">
        <v>1190.56</v>
      </c>
      <c r="W2683" s="16">
        <f t="shared" si="182"/>
        <v>3041.44</v>
      </c>
      <c r="X2683" s="16">
        <f t="shared" si="183"/>
        <v>3041.44</v>
      </c>
      <c r="Y2683" s="1">
        <v>1190.56</v>
      </c>
      <c r="Z2683" s="1" t="str">
        <f t="shared" si="184"/>
        <v>未整改</v>
      </c>
      <c r="AA2683" s="1" t="str">
        <f t="shared" si="185"/>
        <v>未整改</v>
      </c>
      <c r="AB2683" s="1">
        <f>S2683-V2683</f>
        <v>3041.44</v>
      </c>
      <c r="AC2683" s="3"/>
      <c r="AD2683" s="19" t="e">
        <f>VLOOKUP(H2683,'系统导出（基本表）'!R:R,1,0)</f>
        <v>#N/A</v>
      </c>
      <c r="AE2683" s="16" t="e">
        <f>VLOOKUP(I2683,'系统导出（基本表）'!Q:R,2,0)</f>
        <v>#N/A</v>
      </c>
      <c r="AF2683" s="16" t="e">
        <f>VLOOKUP(J2683,'系统导出（基本表）'!S:T,2,0)</f>
        <v>#N/A</v>
      </c>
      <c r="AG2683" s="16"/>
      <c r="AH2683" s="16"/>
      <c r="AI2683" s="16"/>
    </row>
    <row r="2684" s="2" customFormat="1" ht="19" customHeight="1" spans="1:33">
      <c r="A2684" s="2">
        <v>1</v>
      </c>
      <c r="B2684" s="11" t="s">
        <v>388</v>
      </c>
      <c r="C2684" s="11" t="s">
        <v>2650</v>
      </c>
      <c r="D2684" s="11" t="s">
        <v>2651</v>
      </c>
      <c r="E2684" s="10" t="s">
        <v>44870</v>
      </c>
      <c r="F2684" s="11" t="s">
        <v>39551</v>
      </c>
      <c r="G2684" s="10" t="s">
        <v>47201</v>
      </c>
      <c r="H2684" s="11" t="s">
        <v>47202</v>
      </c>
      <c r="I2684" s="11" t="s">
        <v>47203</v>
      </c>
      <c r="J2684" s="11" t="s">
        <v>47204</v>
      </c>
      <c r="K2684" s="11" t="s">
        <v>47205</v>
      </c>
      <c r="L2684" s="11" t="s">
        <v>47208</v>
      </c>
      <c r="M2684" s="11" t="s">
        <v>47207</v>
      </c>
      <c r="N2684" s="11" t="s">
        <v>41377</v>
      </c>
      <c r="O2684" s="11" t="s">
        <v>41387</v>
      </c>
      <c r="P2684" s="11" t="s">
        <v>41456</v>
      </c>
      <c r="Q2684" s="11" t="s">
        <v>41411</v>
      </c>
      <c r="R2684" s="11" t="s">
        <v>41411</v>
      </c>
      <c r="S2684" s="17">
        <v>3041.44</v>
      </c>
      <c r="T2684" s="11" t="s">
        <v>41411</v>
      </c>
      <c r="U2684" s="17">
        <v>0</v>
      </c>
      <c r="V2684" s="17">
        <v>0</v>
      </c>
      <c r="W2684" s="18">
        <f t="shared" si="182"/>
        <v>3041.44</v>
      </c>
      <c r="X2684" s="18">
        <f t="shared" si="183"/>
        <v>3041.44</v>
      </c>
      <c r="Y2684" s="2">
        <v>0</v>
      </c>
      <c r="Z2684" s="2" t="str">
        <f t="shared" si="184"/>
        <v>未整改</v>
      </c>
      <c r="AA2684" s="2" t="str">
        <f t="shared" si="185"/>
        <v>未整改</v>
      </c>
      <c r="AD2684" s="22" t="e">
        <f>VLOOKUP(H2684,'系统导出（基本表）'!R:R,1,0)</f>
        <v>#N/A</v>
      </c>
      <c r="AE2684" s="22" t="e">
        <f>VLOOKUP(I2684,'系统导出（基本表）'!Q:R,2,0)</f>
        <v>#N/A</v>
      </c>
      <c r="AF2684" s="2" t="e">
        <f>VLOOKUP(J2684,'系统导出（基本表）'!S:T,2,0)</f>
        <v>#N/A</v>
      </c>
      <c r="AG2684" s="24"/>
    </row>
    <row r="2685" s="2" customFormat="1" ht="19" customHeight="1" spans="1:33">
      <c r="A2685" s="2">
        <v>1</v>
      </c>
      <c r="B2685" s="11" t="s">
        <v>388</v>
      </c>
      <c r="C2685" s="11" t="s">
        <v>2650</v>
      </c>
      <c r="D2685" s="11" t="s">
        <v>2651</v>
      </c>
      <c r="E2685" s="10" t="s">
        <v>42226</v>
      </c>
      <c r="F2685" s="11" t="s">
        <v>39971</v>
      </c>
      <c r="G2685" s="10" t="s">
        <v>47201</v>
      </c>
      <c r="H2685" s="11" t="s">
        <v>47202</v>
      </c>
      <c r="I2685" s="11" t="s">
        <v>47203</v>
      </c>
      <c r="J2685" s="11" t="s">
        <v>47204</v>
      </c>
      <c r="K2685" s="11" t="s">
        <v>47205</v>
      </c>
      <c r="L2685" s="11" t="s">
        <v>47208</v>
      </c>
      <c r="M2685" s="11" t="s">
        <v>47207</v>
      </c>
      <c r="N2685" s="11" t="s">
        <v>41377</v>
      </c>
      <c r="O2685" s="11" t="s">
        <v>41387</v>
      </c>
      <c r="P2685" s="11" t="s">
        <v>41449</v>
      </c>
      <c r="Q2685" s="11" t="s">
        <v>41411</v>
      </c>
      <c r="R2685" s="11" t="s">
        <v>41411</v>
      </c>
      <c r="S2685" s="17">
        <v>2579.87</v>
      </c>
      <c r="T2685" s="11" t="s">
        <v>41450</v>
      </c>
      <c r="U2685" s="17">
        <v>0</v>
      </c>
      <c r="V2685" s="17">
        <v>0</v>
      </c>
      <c r="W2685" s="18">
        <f t="shared" si="182"/>
        <v>2579.87</v>
      </c>
      <c r="X2685" s="18">
        <f t="shared" si="183"/>
        <v>2579.87</v>
      </c>
      <c r="Y2685" s="2">
        <v>0</v>
      </c>
      <c r="Z2685" s="2" t="str">
        <f t="shared" si="184"/>
        <v>未整改</v>
      </c>
      <c r="AA2685" s="2" t="str">
        <f t="shared" si="185"/>
        <v>未整改</v>
      </c>
      <c r="AD2685" s="22" t="e">
        <f>VLOOKUP(H2685,'系统导出（基本表）'!R:R,1,0)</f>
        <v>#N/A</v>
      </c>
      <c r="AE2685" s="22" t="e">
        <f>VLOOKUP(I2685,'系统导出（基本表）'!Q:R,2,0)</f>
        <v>#N/A</v>
      </c>
      <c r="AF2685" s="2" t="e">
        <f>VLOOKUP(J2685,'系统导出（基本表）'!S:T,2,0)</f>
        <v>#N/A</v>
      </c>
      <c r="AG2685" s="24"/>
    </row>
    <row r="2686" s="2" customFormat="1" ht="19" customHeight="1" spans="1:33">
      <c r="A2686" s="2">
        <v>1</v>
      </c>
      <c r="B2686" s="11" t="s">
        <v>388</v>
      </c>
      <c r="C2686" s="11" t="s">
        <v>2650</v>
      </c>
      <c r="D2686" s="11" t="s">
        <v>2651</v>
      </c>
      <c r="E2686" s="10" t="s">
        <v>44870</v>
      </c>
      <c r="F2686" s="11" t="s">
        <v>39551</v>
      </c>
      <c r="G2686" s="10" t="s">
        <v>47201</v>
      </c>
      <c r="H2686" s="11" t="s">
        <v>47202</v>
      </c>
      <c r="I2686" s="11" t="s">
        <v>47203</v>
      </c>
      <c r="J2686" s="11" t="s">
        <v>47204</v>
      </c>
      <c r="K2686" s="11" t="s">
        <v>47205</v>
      </c>
      <c r="L2686" s="11" t="s">
        <v>47208</v>
      </c>
      <c r="M2686" s="11" t="s">
        <v>47207</v>
      </c>
      <c r="N2686" s="11" t="s">
        <v>41377</v>
      </c>
      <c r="O2686" s="11" t="s">
        <v>41387</v>
      </c>
      <c r="P2686" s="11" t="s">
        <v>41456</v>
      </c>
      <c r="Q2686" s="11" t="s">
        <v>41411</v>
      </c>
      <c r="R2686" s="11" t="s">
        <v>41411</v>
      </c>
      <c r="S2686" s="17">
        <v>13107.17</v>
      </c>
      <c r="T2686" s="11" t="s">
        <v>41411</v>
      </c>
      <c r="U2686" s="17">
        <v>0</v>
      </c>
      <c r="V2686" s="17">
        <v>0</v>
      </c>
      <c r="W2686" s="18">
        <f t="shared" si="182"/>
        <v>13107.17</v>
      </c>
      <c r="X2686" s="18">
        <f t="shared" si="183"/>
        <v>13107.17</v>
      </c>
      <c r="Y2686" s="2">
        <v>0</v>
      </c>
      <c r="Z2686" s="2" t="str">
        <f t="shared" si="184"/>
        <v>未整改</v>
      </c>
      <c r="AA2686" s="2" t="str">
        <f t="shared" si="185"/>
        <v>未整改</v>
      </c>
      <c r="AD2686" s="22" t="e">
        <f>VLOOKUP(H2686,'系统导出（基本表）'!R:R,1,0)</f>
        <v>#N/A</v>
      </c>
      <c r="AE2686" s="22" t="e">
        <f>VLOOKUP(I2686,'系统导出（基本表）'!Q:R,2,0)</f>
        <v>#N/A</v>
      </c>
      <c r="AF2686" s="2" t="e">
        <f>VLOOKUP(J2686,'系统导出（基本表）'!S:T,2,0)</f>
        <v>#N/A</v>
      </c>
      <c r="AG2686" s="24"/>
    </row>
    <row r="2687" s="2" customFormat="1" ht="19" customHeight="1" spans="1:33">
      <c r="A2687" s="2">
        <v>1</v>
      </c>
      <c r="B2687" s="11" t="s">
        <v>388</v>
      </c>
      <c r="C2687" s="11" t="s">
        <v>2650</v>
      </c>
      <c r="D2687" s="11" t="s">
        <v>2651</v>
      </c>
      <c r="E2687" s="10" t="s">
        <v>43887</v>
      </c>
      <c r="F2687" s="11" t="s">
        <v>39402</v>
      </c>
      <c r="G2687" s="10" t="s">
        <v>47209</v>
      </c>
      <c r="H2687" s="11" t="s">
        <v>47210</v>
      </c>
      <c r="I2687" s="11" t="s">
        <v>47211</v>
      </c>
      <c r="J2687" s="11" t="s">
        <v>47211</v>
      </c>
      <c r="K2687" s="11" t="s">
        <v>47205</v>
      </c>
      <c r="L2687" s="11" t="s">
        <v>47208</v>
      </c>
      <c r="M2687" s="11" t="s">
        <v>47207</v>
      </c>
      <c r="N2687" s="11" t="s">
        <v>41377</v>
      </c>
      <c r="O2687" s="11" t="s">
        <v>41387</v>
      </c>
      <c r="P2687" s="11" t="s">
        <v>41449</v>
      </c>
      <c r="Q2687" s="11" t="s">
        <v>41411</v>
      </c>
      <c r="R2687" s="11" t="s">
        <v>41411</v>
      </c>
      <c r="S2687" s="17">
        <v>19800</v>
      </c>
      <c r="T2687" s="11" t="s">
        <v>41450</v>
      </c>
      <c r="U2687" s="17">
        <v>0</v>
      </c>
      <c r="V2687" s="17">
        <v>0</v>
      </c>
      <c r="W2687" s="18">
        <f t="shared" si="182"/>
        <v>19800</v>
      </c>
      <c r="X2687" s="18">
        <f t="shared" si="183"/>
        <v>19800</v>
      </c>
      <c r="Y2687" s="2">
        <v>0</v>
      </c>
      <c r="Z2687" s="2" t="str">
        <f t="shared" si="184"/>
        <v>未整改</v>
      </c>
      <c r="AA2687" s="2" t="str">
        <f t="shared" si="185"/>
        <v>未整改</v>
      </c>
      <c r="AD2687" s="22" t="e">
        <f>VLOOKUP(H2687,'系统导出（基本表）'!R:R,1,0)</f>
        <v>#N/A</v>
      </c>
      <c r="AE2687" s="22" t="e">
        <f>VLOOKUP(I2687,'系统导出（基本表）'!Q:R,2,0)</f>
        <v>#N/A</v>
      </c>
      <c r="AF2687" s="2" t="e">
        <f>VLOOKUP(J2687,'系统导出（基本表）'!S:T,2,0)</f>
        <v>#N/A</v>
      </c>
      <c r="AG2687" s="24"/>
    </row>
    <row r="2688" s="1" customFormat="1" ht="19" customHeight="1" spans="2:35">
      <c r="B2688" s="10" t="s">
        <v>388</v>
      </c>
      <c r="C2688" s="10" t="s">
        <v>2650</v>
      </c>
      <c r="D2688" s="10" t="s">
        <v>2651</v>
      </c>
      <c r="E2688" s="10" t="s">
        <v>61</v>
      </c>
      <c r="F2688" s="10" t="s">
        <v>61</v>
      </c>
      <c r="G2688" s="10" t="s">
        <v>47201</v>
      </c>
      <c r="H2688" s="10" t="s">
        <v>47202</v>
      </c>
      <c r="I2688" s="10" t="s">
        <v>47203</v>
      </c>
      <c r="J2688" s="10" t="s">
        <v>47204</v>
      </c>
      <c r="K2688" s="10" t="s">
        <v>47205</v>
      </c>
      <c r="L2688" s="10" t="s">
        <v>47206</v>
      </c>
      <c r="M2688" s="10" t="s">
        <v>47207</v>
      </c>
      <c r="N2688" s="10" t="s">
        <v>61</v>
      </c>
      <c r="O2688" s="10" t="s">
        <v>41372</v>
      </c>
      <c r="P2688" s="10" t="s">
        <v>61</v>
      </c>
      <c r="Q2688" s="10" t="s">
        <v>41373</v>
      </c>
      <c r="R2688" s="10" t="s">
        <v>41374</v>
      </c>
      <c r="S2688" s="15">
        <v>13400</v>
      </c>
      <c r="T2688" s="10" t="s">
        <v>41374</v>
      </c>
      <c r="U2688" s="15">
        <v>10196.01</v>
      </c>
      <c r="V2688" s="15">
        <v>10196.01</v>
      </c>
      <c r="W2688" s="16">
        <f t="shared" si="182"/>
        <v>3203.99</v>
      </c>
      <c r="X2688" s="16">
        <f t="shared" si="183"/>
        <v>3203.99</v>
      </c>
      <c r="Y2688" s="21">
        <v>13400</v>
      </c>
      <c r="Z2688" s="1" t="str">
        <f t="shared" si="184"/>
        <v>未整改</v>
      </c>
      <c r="AA2688" s="1" t="str">
        <f t="shared" si="185"/>
        <v>已整改</v>
      </c>
      <c r="AC2688" s="3"/>
      <c r="AD2688" s="19" t="e">
        <f>VLOOKUP(H2688,'系统导出（基本表）'!R:R,1,0)</f>
        <v>#N/A</v>
      </c>
      <c r="AE2688" s="16" t="e">
        <f>VLOOKUP(I2688,'系统导出（基本表）'!Q:R,2,0)</f>
        <v>#N/A</v>
      </c>
      <c r="AF2688" s="16" t="e">
        <f>VLOOKUP(J2688,'系统导出（基本表）'!S:T,2,0)</f>
        <v>#N/A</v>
      </c>
      <c r="AG2688" s="16"/>
      <c r="AH2688" s="16"/>
      <c r="AI2688" s="16"/>
    </row>
    <row r="2689" s="1" customFormat="1" ht="19" customHeight="1" spans="2:35">
      <c r="B2689" s="10" t="s">
        <v>388</v>
      </c>
      <c r="C2689" s="10" t="s">
        <v>2650</v>
      </c>
      <c r="D2689" s="10" t="s">
        <v>2651</v>
      </c>
      <c r="E2689" s="10" t="s">
        <v>43303</v>
      </c>
      <c r="F2689" s="10" t="s">
        <v>39551</v>
      </c>
      <c r="G2689" s="10" t="s">
        <v>47201</v>
      </c>
      <c r="H2689" s="10" t="s">
        <v>47202</v>
      </c>
      <c r="I2689" s="10" t="s">
        <v>47203</v>
      </c>
      <c r="J2689" s="10" t="s">
        <v>47204</v>
      </c>
      <c r="K2689" s="10" t="s">
        <v>47205</v>
      </c>
      <c r="L2689" s="10" t="s">
        <v>47206</v>
      </c>
      <c r="M2689" s="10" t="s">
        <v>47207</v>
      </c>
      <c r="N2689" s="10" t="s">
        <v>41377</v>
      </c>
      <c r="O2689" s="10" t="s">
        <v>41378</v>
      </c>
      <c r="P2689" s="10" t="s">
        <v>41456</v>
      </c>
      <c r="Q2689" s="10" t="s">
        <v>41411</v>
      </c>
      <c r="R2689" s="10" t="s">
        <v>41411</v>
      </c>
      <c r="S2689" s="15">
        <v>3161.92</v>
      </c>
      <c r="T2689" s="10" t="s">
        <v>41463</v>
      </c>
      <c r="U2689" s="15">
        <v>120.48</v>
      </c>
      <c r="V2689" s="15">
        <v>120.48</v>
      </c>
      <c r="W2689" s="16">
        <f t="shared" si="182"/>
        <v>3041.44</v>
      </c>
      <c r="X2689" s="16">
        <f t="shared" si="183"/>
        <v>3041.44</v>
      </c>
      <c r="Y2689" s="1">
        <v>120.48</v>
      </c>
      <c r="Z2689" s="1" t="str">
        <f t="shared" si="184"/>
        <v>未整改</v>
      </c>
      <c r="AA2689" s="1" t="str">
        <f t="shared" si="185"/>
        <v>未整改</v>
      </c>
      <c r="AC2689" s="3"/>
      <c r="AD2689" s="19" t="e">
        <f>VLOOKUP(H2689,'系统导出（基本表）'!R:R,1,0)</f>
        <v>#N/A</v>
      </c>
      <c r="AE2689" s="16" t="e">
        <f>VLOOKUP(I2689,'系统导出（基本表）'!Q:R,2,0)</f>
        <v>#N/A</v>
      </c>
      <c r="AF2689" s="16" t="e">
        <f>VLOOKUP(J2689,'系统导出（基本表）'!S:T,2,0)</f>
        <v>#N/A</v>
      </c>
      <c r="AG2689" s="16"/>
      <c r="AH2689" s="16"/>
      <c r="AI2689" s="16"/>
    </row>
    <row r="2690" s="1" customFormat="1" ht="19" customHeight="1" spans="2:35">
      <c r="B2690" s="10" t="s">
        <v>388</v>
      </c>
      <c r="C2690" s="10" t="s">
        <v>2650</v>
      </c>
      <c r="D2690" s="10" t="s">
        <v>2651</v>
      </c>
      <c r="E2690" s="10" t="s">
        <v>44868</v>
      </c>
      <c r="F2690" s="10" t="s">
        <v>39551</v>
      </c>
      <c r="G2690" s="10" t="s">
        <v>47201</v>
      </c>
      <c r="H2690" s="10" t="s">
        <v>47202</v>
      </c>
      <c r="I2690" s="10" t="s">
        <v>47203</v>
      </c>
      <c r="J2690" s="10" t="s">
        <v>47204</v>
      </c>
      <c r="K2690" s="10" t="s">
        <v>47205</v>
      </c>
      <c r="L2690" s="10" t="s">
        <v>47206</v>
      </c>
      <c r="M2690" s="10" t="s">
        <v>47207</v>
      </c>
      <c r="N2690" s="10" t="s">
        <v>41377</v>
      </c>
      <c r="O2690" s="10" t="s">
        <v>41378</v>
      </c>
      <c r="P2690" s="10" t="s">
        <v>41456</v>
      </c>
      <c r="Q2690" s="10" t="s">
        <v>41411</v>
      </c>
      <c r="R2690" s="10" t="s">
        <v>41411</v>
      </c>
      <c r="S2690" s="15">
        <v>13107.17</v>
      </c>
      <c r="T2690" s="10" t="s">
        <v>41463</v>
      </c>
      <c r="U2690" s="15">
        <v>9966.01</v>
      </c>
      <c r="V2690" s="15">
        <v>9966.01</v>
      </c>
      <c r="W2690" s="16">
        <f t="shared" si="182"/>
        <v>3141.16</v>
      </c>
      <c r="X2690" s="16">
        <f t="shared" si="183"/>
        <v>3141.16</v>
      </c>
      <c r="Y2690" s="1">
        <v>9966.01</v>
      </c>
      <c r="Z2690" s="1" t="str">
        <f t="shared" si="184"/>
        <v>未整改</v>
      </c>
      <c r="AA2690" s="1" t="str">
        <f t="shared" si="185"/>
        <v>未整改</v>
      </c>
      <c r="AC2690" s="3"/>
      <c r="AD2690" s="19" t="e">
        <f>VLOOKUP(H2690,'系统导出（基本表）'!R:R,1,0)</f>
        <v>#N/A</v>
      </c>
      <c r="AE2690" s="16" t="e">
        <f>VLOOKUP(I2690,'系统导出（基本表）'!Q:R,2,0)</f>
        <v>#N/A</v>
      </c>
      <c r="AF2690" s="16" t="e">
        <f>VLOOKUP(J2690,'系统导出（基本表）'!S:T,2,0)</f>
        <v>#N/A</v>
      </c>
      <c r="AG2690" s="16"/>
      <c r="AH2690" s="16"/>
      <c r="AI2690" s="16"/>
    </row>
    <row r="2691" s="1" customFormat="1" ht="19" customHeight="1" spans="2:35">
      <c r="B2691" s="10" t="s">
        <v>388</v>
      </c>
      <c r="C2691" s="10" t="s">
        <v>2650</v>
      </c>
      <c r="D2691" s="10" t="s">
        <v>2651</v>
      </c>
      <c r="E2691" s="10" t="s">
        <v>47212</v>
      </c>
      <c r="F2691" s="10" t="s">
        <v>47213</v>
      </c>
      <c r="G2691" s="10" t="s">
        <v>47214</v>
      </c>
      <c r="H2691" s="10" t="s">
        <v>47215</v>
      </c>
      <c r="I2691" s="10" t="s">
        <v>47216</v>
      </c>
      <c r="J2691" s="10" t="s">
        <v>47217</v>
      </c>
      <c r="K2691" s="10" t="s">
        <v>47218</v>
      </c>
      <c r="L2691" s="10" t="s">
        <v>47219</v>
      </c>
      <c r="M2691" s="10" t="s">
        <v>47220</v>
      </c>
      <c r="N2691" s="10" t="s">
        <v>41377</v>
      </c>
      <c r="O2691" s="10" t="s">
        <v>41378</v>
      </c>
      <c r="P2691" s="10" t="s">
        <v>41456</v>
      </c>
      <c r="Q2691" s="10" t="s">
        <v>41411</v>
      </c>
      <c r="R2691" s="10" t="s">
        <v>41411</v>
      </c>
      <c r="S2691" s="15">
        <v>7600</v>
      </c>
      <c r="T2691" s="10" t="s">
        <v>41463</v>
      </c>
      <c r="U2691" s="15">
        <v>0</v>
      </c>
      <c r="V2691" s="15">
        <v>0</v>
      </c>
      <c r="W2691" s="16">
        <f t="shared" si="182"/>
        <v>7600</v>
      </c>
      <c r="X2691" s="16">
        <f t="shared" si="183"/>
        <v>7600</v>
      </c>
      <c r="Y2691" s="1">
        <v>0</v>
      </c>
      <c r="Z2691" s="1" t="str">
        <f t="shared" si="184"/>
        <v>未整改</v>
      </c>
      <c r="AA2691" s="1" t="str">
        <f t="shared" si="185"/>
        <v>未整改</v>
      </c>
      <c r="AC2691" s="3"/>
      <c r="AD2691" s="19" t="e">
        <f>VLOOKUP(H2691,'系统导出（基本表）'!R:R,1,0)</f>
        <v>#N/A</v>
      </c>
      <c r="AE2691" s="16" t="e">
        <f>VLOOKUP(I2691,'系统导出（基本表）'!Q:R,2,0)</f>
        <v>#N/A</v>
      </c>
      <c r="AF2691" s="16" t="e">
        <f>VLOOKUP(J2691,'系统导出（基本表）'!S:T,2,0)</f>
        <v>#N/A</v>
      </c>
      <c r="AG2691" s="16"/>
      <c r="AH2691" s="16"/>
      <c r="AI2691" s="16"/>
    </row>
    <row r="2692" s="2" customFormat="1" ht="19" customHeight="1" spans="1:33">
      <c r="A2692" s="2">
        <v>1</v>
      </c>
      <c r="B2692" s="11" t="s">
        <v>388</v>
      </c>
      <c r="C2692" s="11" t="s">
        <v>2650</v>
      </c>
      <c r="D2692" s="11" t="s">
        <v>2651</v>
      </c>
      <c r="E2692" s="10" t="s">
        <v>47221</v>
      </c>
      <c r="F2692" s="11" t="s">
        <v>46478</v>
      </c>
      <c r="G2692" s="10" t="s">
        <v>47214</v>
      </c>
      <c r="H2692" s="11" t="s">
        <v>47215</v>
      </c>
      <c r="I2692" s="11" t="s">
        <v>47216</v>
      </c>
      <c r="J2692" s="11" t="s">
        <v>47217</v>
      </c>
      <c r="K2692" s="11" t="s">
        <v>47218</v>
      </c>
      <c r="L2692" s="11" t="s">
        <v>47219</v>
      </c>
      <c r="M2692" s="11" t="s">
        <v>47220</v>
      </c>
      <c r="N2692" s="11" t="s">
        <v>41377</v>
      </c>
      <c r="O2692" s="11" t="s">
        <v>41387</v>
      </c>
      <c r="P2692" s="11" t="s">
        <v>41449</v>
      </c>
      <c r="Q2692" s="11" t="s">
        <v>41411</v>
      </c>
      <c r="R2692" s="11" t="s">
        <v>41411</v>
      </c>
      <c r="S2692" s="17">
        <v>14400</v>
      </c>
      <c r="T2692" s="11" t="s">
        <v>41450</v>
      </c>
      <c r="U2692" s="17">
        <v>0</v>
      </c>
      <c r="V2692" s="17">
        <v>0</v>
      </c>
      <c r="W2692" s="18">
        <f t="shared" ref="W2692:W2755" si="187">S2692-V2692</f>
        <v>14400</v>
      </c>
      <c r="X2692" s="18">
        <f t="shared" ref="X2692:X2755" si="188">S2692-U2692</f>
        <v>14400</v>
      </c>
      <c r="Y2692" s="2">
        <v>0</v>
      </c>
      <c r="Z2692" s="2" t="str">
        <f t="shared" ref="Z2692:Z2755" si="189">IF(V2692-S2692&gt;0,"已整改","未整改")</f>
        <v>未整改</v>
      </c>
      <c r="AA2692" s="2" t="str">
        <f t="shared" ref="AA2692:AA2755" si="190">IF(Y2692&gt;=S2692,"已整改","未整改")</f>
        <v>未整改</v>
      </c>
      <c r="AD2692" s="22" t="e">
        <f>VLOOKUP(H2692,'系统导出（基本表）'!R:R,1,0)</f>
        <v>#N/A</v>
      </c>
      <c r="AE2692" s="22" t="e">
        <f>VLOOKUP(I2692,'系统导出（基本表）'!Q:R,2,0)</f>
        <v>#N/A</v>
      </c>
      <c r="AF2692" s="2" t="e">
        <f>VLOOKUP(J2692,'系统导出（基本表）'!S:T,2,0)</f>
        <v>#N/A</v>
      </c>
      <c r="AG2692" s="24"/>
    </row>
    <row r="2693" s="1" customFormat="1" ht="19" customHeight="1" spans="2:35">
      <c r="B2693" s="10" t="s">
        <v>388</v>
      </c>
      <c r="C2693" s="10" t="s">
        <v>2650</v>
      </c>
      <c r="D2693" s="10" t="s">
        <v>2651</v>
      </c>
      <c r="E2693" s="10" t="s">
        <v>61</v>
      </c>
      <c r="F2693" s="10" t="s">
        <v>61</v>
      </c>
      <c r="G2693" s="10" t="s">
        <v>47222</v>
      </c>
      <c r="H2693" s="10" t="s">
        <v>47223</v>
      </c>
      <c r="I2693" s="10" t="s">
        <v>47217</v>
      </c>
      <c r="J2693" s="10" t="s">
        <v>47217</v>
      </c>
      <c r="K2693" s="10" t="s">
        <v>47218</v>
      </c>
      <c r="L2693" s="10" t="s">
        <v>47224</v>
      </c>
      <c r="M2693" s="10" t="s">
        <v>47220</v>
      </c>
      <c r="N2693" s="10" t="s">
        <v>61</v>
      </c>
      <c r="O2693" s="10" t="s">
        <v>41372</v>
      </c>
      <c r="P2693" s="10" t="s">
        <v>61</v>
      </c>
      <c r="Q2693" s="10" t="s">
        <v>41354</v>
      </c>
      <c r="R2693" s="10" t="s">
        <v>41354</v>
      </c>
      <c r="S2693" s="15">
        <v>7600</v>
      </c>
      <c r="T2693" s="10" t="s">
        <v>41902</v>
      </c>
      <c r="U2693" s="15">
        <v>0</v>
      </c>
      <c r="V2693" s="15">
        <v>0</v>
      </c>
      <c r="W2693" s="16">
        <f t="shared" si="187"/>
        <v>7600</v>
      </c>
      <c r="X2693" s="16">
        <f t="shared" si="188"/>
        <v>7600</v>
      </c>
      <c r="Y2693" s="1">
        <v>0</v>
      </c>
      <c r="Z2693" s="1" t="str">
        <f t="shared" si="189"/>
        <v>未整改</v>
      </c>
      <c r="AA2693" s="1" t="str">
        <f t="shared" si="190"/>
        <v>未整改</v>
      </c>
      <c r="AB2693" s="1">
        <f>S2693-V2693</f>
        <v>7600</v>
      </c>
      <c r="AC2693" s="3"/>
      <c r="AD2693" s="19" t="e">
        <f>VLOOKUP(H2693,'系统导出（基本表）'!R:R,1,0)</f>
        <v>#N/A</v>
      </c>
      <c r="AE2693" s="16" t="e">
        <f>VLOOKUP(I2693,'系统导出（基本表）'!Q:R,2,0)</f>
        <v>#N/A</v>
      </c>
      <c r="AF2693" s="16" t="e">
        <f>VLOOKUP(J2693,'系统导出（基本表）'!S:T,2,0)</f>
        <v>#N/A</v>
      </c>
      <c r="AG2693" s="16"/>
      <c r="AH2693" s="16"/>
      <c r="AI2693" s="16"/>
    </row>
    <row r="2694" s="2" customFormat="1" ht="19" customHeight="1" spans="1:33">
      <c r="A2694" s="2">
        <v>1</v>
      </c>
      <c r="B2694" s="11" t="s">
        <v>388</v>
      </c>
      <c r="C2694" s="11" t="s">
        <v>2650</v>
      </c>
      <c r="D2694" s="11" t="s">
        <v>2651</v>
      </c>
      <c r="E2694" s="10" t="s">
        <v>47212</v>
      </c>
      <c r="F2694" s="11" t="s">
        <v>47213</v>
      </c>
      <c r="G2694" s="10" t="s">
        <v>47225</v>
      </c>
      <c r="H2694" s="11" t="s">
        <v>47226</v>
      </c>
      <c r="I2694" s="11" t="s">
        <v>47217</v>
      </c>
      <c r="J2694" s="11" t="s">
        <v>47217</v>
      </c>
      <c r="K2694" s="11" t="s">
        <v>47227</v>
      </c>
      <c r="L2694" s="11" t="s">
        <v>47228</v>
      </c>
      <c r="M2694" s="11" t="s">
        <v>47229</v>
      </c>
      <c r="N2694" s="11" t="s">
        <v>41377</v>
      </c>
      <c r="O2694" s="11" t="s">
        <v>41387</v>
      </c>
      <c r="P2694" s="11" t="s">
        <v>41456</v>
      </c>
      <c r="Q2694" s="11" t="s">
        <v>41411</v>
      </c>
      <c r="R2694" s="11" t="s">
        <v>41411</v>
      </c>
      <c r="S2694" s="17">
        <v>7600</v>
      </c>
      <c r="T2694" s="11" t="s">
        <v>41411</v>
      </c>
      <c r="U2694" s="17">
        <v>0</v>
      </c>
      <c r="V2694" s="17">
        <v>0</v>
      </c>
      <c r="W2694" s="18">
        <f t="shared" si="187"/>
        <v>7600</v>
      </c>
      <c r="X2694" s="18">
        <f t="shared" si="188"/>
        <v>7600</v>
      </c>
      <c r="Y2694" s="2">
        <v>0</v>
      </c>
      <c r="Z2694" s="2" t="str">
        <f t="shared" si="189"/>
        <v>未整改</v>
      </c>
      <c r="AA2694" s="2" t="str">
        <f t="shared" si="190"/>
        <v>未整改</v>
      </c>
      <c r="AD2694" s="22" t="e">
        <f>VLOOKUP(H2694,'系统导出（基本表）'!R:R,1,0)</f>
        <v>#N/A</v>
      </c>
      <c r="AE2694" s="22" t="e">
        <f>VLOOKUP(I2694,'系统导出（基本表）'!Q:R,2,0)</f>
        <v>#N/A</v>
      </c>
      <c r="AF2694" s="2" t="e">
        <f>VLOOKUP(J2694,'系统导出（基本表）'!S:T,2,0)</f>
        <v>#N/A</v>
      </c>
      <c r="AG2694" s="24"/>
    </row>
    <row r="2695" s="1" customFormat="1" ht="19" customHeight="1" spans="2:35">
      <c r="B2695" s="10" t="s">
        <v>388</v>
      </c>
      <c r="C2695" s="10" t="s">
        <v>2650</v>
      </c>
      <c r="D2695" s="10" t="s">
        <v>2651</v>
      </c>
      <c r="E2695" s="10" t="s">
        <v>61</v>
      </c>
      <c r="F2695" s="10" t="s">
        <v>61</v>
      </c>
      <c r="G2695" s="10" t="s">
        <v>47230</v>
      </c>
      <c r="H2695" s="10" t="s">
        <v>47231</v>
      </c>
      <c r="I2695" s="10" t="s">
        <v>47232</v>
      </c>
      <c r="J2695" s="10" t="s">
        <v>47232</v>
      </c>
      <c r="K2695" s="10" t="s">
        <v>47233</v>
      </c>
      <c r="L2695" s="10" t="s">
        <v>47234</v>
      </c>
      <c r="M2695" s="10" t="s">
        <v>47235</v>
      </c>
      <c r="N2695" s="10" t="s">
        <v>61</v>
      </c>
      <c r="O2695" s="10" t="s">
        <v>41372</v>
      </c>
      <c r="P2695" s="10" t="s">
        <v>61</v>
      </c>
      <c r="Q2695" s="10" t="s">
        <v>41411</v>
      </c>
      <c r="R2695" s="10" t="s">
        <v>41411</v>
      </c>
      <c r="S2695" s="15">
        <v>45845.45</v>
      </c>
      <c r="T2695" s="10" t="s">
        <v>41412</v>
      </c>
      <c r="U2695" s="15">
        <v>45845.45</v>
      </c>
      <c r="V2695" s="15">
        <v>45845.45</v>
      </c>
      <c r="W2695" s="16">
        <f t="shared" si="187"/>
        <v>0</v>
      </c>
      <c r="X2695" s="16">
        <f t="shared" si="188"/>
        <v>0</v>
      </c>
      <c r="Y2695" s="1">
        <v>45845.45</v>
      </c>
      <c r="Z2695" s="1" t="str">
        <f t="shared" si="189"/>
        <v>未整改</v>
      </c>
      <c r="AA2695" s="1" t="str">
        <f t="shared" si="190"/>
        <v>已整改</v>
      </c>
      <c r="AC2695" s="3"/>
      <c r="AD2695" s="19" t="e">
        <f>VLOOKUP(H2695,'系统导出（基本表）'!R:R,1,0)</f>
        <v>#N/A</v>
      </c>
      <c r="AE2695" s="16" t="e">
        <f>VLOOKUP(I2695,'系统导出（基本表）'!Q:R,2,0)</f>
        <v>#N/A</v>
      </c>
      <c r="AF2695" s="16" t="e">
        <f>VLOOKUP(J2695,'系统导出（基本表）'!S:T,2,0)</f>
        <v>#N/A</v>
      </c>
      <c r="AG2695" s="16"/>
      <c r="AH2695" s="16"/>
      <c r="AI2695" s="16"/>
    </row>
    <row r="2696" s="2" customFormat="1" ht="19" customHeight="1" spans="1:33">
      <c r="A2696" s="2">
        <v>1</v>
      </c>
      <c r="B2696" s="11" t="s">
        <v>388</v>
      </c>
      <c r="C2696" s="11" t="s">
        <v>2650</v>
      </c>
      <c r="D2696" s="11" t="s">
        <v>2651</v>
      </c>
      <c r="E2696" s="10" t="s">
        <v>41464</v>
      </c>
      <c r="F2696" s="11" t="s">
        <v>38420</v>
      </c>
      <c r="G2696" s="10" t="s">
        <v>47236</v>
      </c>
      <c r="H2696" s="11" t="s">
        <v>47237</v>
      </c>
      <c r="I2696" s="11" t="s">
        <v>47238</v>
      </c>
      <c r="J2696" s="11" t="s">
        <v>47238</v>
      </c>
      <c r="K2696" s="11" t="s">
        <v>47233</v>
      </c>
      <c r="L2696" s="11" t="s">
        <v>25332</v>
      </c>
      <c r="M2696" s="11" t="s">
        <v>47235</v>
      </c>
      <c r="N2696" s="11" t="s">
        <v>41377</v>
      </c>
      <c r="O2696" s="11" t="s">
        <v>41387</v>
      </c>
      <c r="P2696" s="11" t="s">
        <v>41449</v>
      </c>
      <c r="Q2696" s="11" t="s">
        <v>41411</v>
      </c>
      <c r="R2696" s="11" t="s">
        <v>41411</v>
      </c>
      <c r="S2696" s="17">
        <v>205.03</v>
      </c>
      <c r="T2696" s="11" t="s">
        <v>42004</v>
      </c>
      <c r="U2696" s="17">
        <v>0</v>
      </c>
      <c r="V2696" s="17">
        <v>0</v>
      </c>
      <c r="W2696" s="18">
        <f t="shared" si="187"/>
        <v>205.03</v>
      </c>
      <c r="X2696" s="18">
        <f t="shared" si="188"/>
        <v>205.03</v>
      </c>
      <c r="Y2696" s="2">
        <v>0</v>
      </c>
      <c r="Z2696" s="2" t="str">
        <f t="shared" si="189"/>
        <v>未整改</v>
      </c>
      <c r="AA2696" s="2" t="str">
        <f t="shared" si="190"/>
        <v>未整改</v>
      </c>
      <c r="AD2696" s="22" t="e">
        <f>VLOOKUP(H2696,'系统导出（基本表）'!R:R,1,0)</f>
        <v>#N/A</v>
      </c>
      <c r="AE2696" s="22" t="e">
        <f>VLOOKUP(I2696,'系统导出（基本表）'!Q:R,2,0)</f>
        <v>#N/A</v>
      </c>
      <c r="AF2696" s="2" t="e">
        <f>VLOOKUP(J2696,'系统导出（基本表）'!S:T,2,0)</f>
        <v>#N/A</v>
      </c>
      <c r="AG2696" s="24"/>
    </row>
    <row r="2697" s="2" customFormat="1" ht="19" customHeight="1" spans="1:34">
      <c r="A2697" s="2">
        <v>1</v>
      </c>
      <c r="B2697" s="11" t="s">
        <v>388</v>
      </c>
      <c r="C2697" s="11" t="s">
        <v>2650</v>
      </c>
      <c r="D2697" s="11" t="s">
        <v>2651</v>
      </c>
      <c r="E2697" s="10" t="s">
        <v>44870</v>
      </c>
      <c r="F2697" s="11" t="s">
        <v>39551</v>
      </c>
      <c r="G2697" s="10" t="s">
        <v>47239</v>
      </c>
      <c r="H2697" s="11" t="s">
        <v>47240</v>
      </c>
      <c r="I2697" s="11" t="s">
        <v>41315</v>
      </c>
      <c r="J2697" s="11" t="s">
        <v>47241</v>
      </c>
      <c r="K2697" s="11" t="s">
        <v>47233</v>
      </c>
      <c r="L2697" s="11" t="s">
        <v>25332</v>
      </c>
      <c r="M2697" s="11" t="s">
        <v>47235</v>
      </c>
      <c r="N2697" s="11" t="s">
        <v>41377</v>
      </c>
      <c r="O2697" s="11" t="s">
        <v>41387</v>
      </c>
      <c r="P2697" s="11" t="s">
        <v>41456</v>
      </c>
      <c r="Q2697" s="11" t="s">
        <v>41411</v>
      </c>
      <c r="R2697" s="11" t="s">
        <v>41411</v>
      </c>
      <c r="S2697" s="17">
        <v>3673.76</v>
      </c>
      <c r="T2697" s="11" t="s">
        <v>41411</v>
      </c>
      <c r="U2697" s="17">
        <v>0</v>
      </c>
      <c r="V2697" s="17">
        <v>0</v>
      </c>
      <c r="W2697" s="18">
        <f t="shared" si="187"/>
        <v>3673.76</v>
      </c>
      <c r="X2697" s="18">
        <f t="shared" si="188"/>
        <v>3673.76</v>
      </c>
      <c r="Y2697" s="2">
        <v>0</v>
      </c>
      <c r="Z2697" s="2" t="str">
        <f t="shared" si="189"/>
        <v>未整改</v>
      </c>
      <c r="AA2697" s="2" t="str">
        <f t="shared" si="190"/>
        <v>未整改</v>
      </c>
      <c r="AD2697" s="22" t="e">
        <f>VLOOKUP(H2697,'系统导出（基本表）'!R:R,1,0)</f>
        <v>#N/A</v>
      </c>
      <c r="AE2697" s="22" t="e">
        <f>VLOOKUP(I2697,'系统导出（基本表）'!Q:R,2,0)</f>
        <v>#N/A</v>
      </c>
      <c r="AF2697" s="2" t="e">
        <f>VLOOKUP(J2697,'系统导出（基本表）'!S:T,2,0)</f>
        <v>#N/A</v>
      </c>
      <c r="AG2697" s="24">
        <v>3673.76</v>
      </c>
      <c r="AH2697" s="24">
        <v>3673.76</v>
      </c>
    </row>
    <row r="2698" s="2" customFormat="1" ht="19" customHeight="1" spans="1:33">
      <c r="A2698" s="2">
        <v>1</v>
      </c>
      <c r="B2698" s="11" t="s">
        <v>388</v>
      </c>
      <c r="C2698" s="11" t="s">
        <v>2650</v>
      </c>
      <c r="D2698" s="11" t="s">
        <v>2651</v>
      </c>
      <c r="E2698" s="10" t="s">
        <v>46195</v>
      </c>
      <c r="F2698" s="11" t="s">
        <v>39841</v>
      </c>
      <c r="G2698" s="10" t="s">
        <v>47242</v>
      </c>
      <c r="H2698" s="11" t="s">
        <v>47243</v>
      </c>
      <c r="I2698" s="11" t="s">
        <v>47244</v>
      </c>
      <c r="J2698" s="11" t="s">
        <v>47244</v>
      </c>
      <c r="K2698" s="11" t="s">
        <v>47233</v>
      </c>
      <c r="L2698" s="11" t="s">
        <v>25332</v>
      </c>
      <c r="M2698" s="11" t="s">
        <v>47235</v>
      </c>
      <c r="N2698" s="11" t="s">
        <v>41377</v>
      </c>
      <c r="O2698" s="11" t="s">
        <v>41387</v>
      </c>
      <c r="P2698" s="11" t="s">
        <v>41456</v>
      </c>
      <c r="Q2698" s="11" t="s">
        <v>41411</v>
      </c>
      <c r="R2698" s="11" t="s">
        <v>41411</v>
      </c>
      <c r="S2698" s="17">
        <v>3880</v>
      </c>
      <c r="T2698" s="11" t="s">
        <v>41411</v>
      </c>
      <c r="U2698" s="17">
        <v>0</v>
      </c>
      <c r="V2698" s="17">
        <v>0</v>
      </c>
      <c r="W2698" s="18">
        <f t="shared" si="187"/>
        <v>3880</v>
      </c>
      <c r="X2698" s="18">
        <f t="shared" si="188"/>
        <v>3880</v>
      </c>
      <c r="Y2698" s="2">
        <v>0</v>
      </c>
      <c r="Z2698" s="2" t="str">
        <f t="shared" si="189"/>
        <v>未整改</v>
      </c>
      <c r="AA2698" s="2" t="str">
        <f t="shared" si="190"/>
        <v>未整改</v>
      </c>
      <c r="AD2698" s="22" t="e">
        <f>VLOOKUP(H2698,'系统导出（基本表）'!R:R,1,0)</f>
        <v>#N/A</v>
      </c>
      <c r="AE2698" s="22" t="e">
        <f>VLOOKUP(I2698,'系统导出（基本表）'!Q:R,2,0)</f>
        <v>#N/A</v>
      </c>
      <c r="AF2698" s="2" t="e">
        <f>VLOOKUP(J2698,'系统导出（基本表）'!S:T,2,0)</f>
        <v>#N/A</v>
      </c>
      <c r="AG2698" s="24"/>
    </row>
    <row r="2699" s="2" customFormat="1" ht="19" customHeight="1" spans="1:33">
      <c r="A2699" s="2">
        <v>1</v>
      </c>
      <c r="B2699" s="11" t="s">
        <v>388</v>
      </c>
      <c r="C2699" s="11" t="s">
        <v>2650</v>
      </c>
      <c r="D2699" s="11" t="s">
        <v>2651</v>
      </c>
      <c r="E2699" s="10" t="s">
        <v>46446</v>
      </c>
      <c r="F2699" s="11" t="s">
        <v>46447</v>
      </c>
      <c r="G2699" s="10" t="s">
        <v>47245</v>
      </c>
      <c r="H2699" s="11" t="s">
        <v>47246</v>
      </c>
      <c r="I2699" s="11" t="s">
        <v>40344</v>
      </c>
      <c r="J2699" s="11" t="s">
        <v>40344</v>
      </c>
      <c r="K2699" s="11" t="s">
        <v>47233</v>
      </c>
      <c r="L2699" s="11" t="s">
        <v>47234</v>
      </c>
      <c r="M2699" s="11" t="s">
        <v>47235</v>
      </c>
      <c r="N2699" s="11" t="s">
        <v>41377</v>
      </c>
      <c r="O2699" s="11" t="s">
        <v>41387</v>
      </c>
      <c r="P2699" s="11" t="s">
        <v>41456</v>
      </c>
      <c r="Q2699" s="11" t="s">
        <v>41411</v>
      </c>
      <c r="R2699" s="11" t="s">
        <v>41411</v>
      </c>
      <c r="S2699" s="17">
        <v>5000</v>
      </c>
      <c r="T2699" s="11" t="s">
        <v>41411</v>
      </c>
      <c r="U2699" s="17">
        <v>0</v>
      </c>
      <c r="V2699" s="17">
        <v>0</v>
      </c>
      <c r="W2699" s="18">
        <f t="shared" si="187"/>
        <v>5000</v>
      </c>
      <c r="X2699" s="18">
        <f t="shared" si="188"/>
        <v>5000</v>
      </c>
      <c r="Y2699" s="2">
        <v>0</v>
      </c>
      <c r="Z2699" s="2" t="str">
        <f t="shared" si="189"/>
        <v>未整改</v>
      </c>
      <c r="AA2699" s="2" t="str">
        <f t="shared" si="190"/>
        <v>未整改</v>
      </c>
      <c r="AD2699" s="22" t="e">
        <f>VLOOKUP(H2699,'系统导出（基本表）'!R:R,1,0)</f>
        <v>#N/A</v>
      </c>
      <c r="AE2699" s="22" t="e">
        <f>VLOOKUP(I2699,'系统导出（基本表）'!Q:R,2,0)</f>
        <v>#N/A</v>
      </c>
      <c r="AF2699" s="2" t="e">
        <f>VLOOKUP(J2699,'系统导出（基本表）'!S:T,2,0)</f>
        <v>#N/A</v>
      </c>
      <c r="AG2699" s="24"/>
    </row>
    <row r="2700" s="2" customFormat="1" ht="19" customHeight="1" spans="1:34">
      <c r="A2700" s="2">
        <v>1</v>
      </c>
      <c r="B2700" s="11" t="s">
        <v>388</v>
      </c>
      <c r="C2700" s="11" t="s">
        <v>2650</v>
      </c>
      <c r="D2700" s="11" t="s">
        <v>2651</v>
      </c>
      <c r="E2700" s="10" t="s">
        <v>44870</v>
      </c>
      <c r="F2700" s="11" t="s">
        <v>39551</v>
      </c>
      <c r="G2700" s="10" t="s">
        <v>47247</v>
      </c>
      <c r="H2700" s="11" t="s">
        <v>47248</v>
      </c>
      <c r="I2700" s="11" t="s">
        <v>41316</v>
      </c>
      <c r="J2700" s="11" t="s">
        <v>47249</v>
      </c>
      <c r="K2700" s="11" t="s">
        <v>47233</v>
      </c>
      <c r="L2700" s="11" t="s">
        <v>25332</v>
      </c>
      <c r="M2700" s="11" t="s">
        <v>47235</v>
      </c>
      <c r="N2700" s="11" t="s">
        <v>41377</v>
      </c>
      <c r="O2700" s="11" t="s">
        <v>41387</v>
      </c>
      <c r="P2700" s="11" t="s">
        <v>41456</v>
      </c>
      <c r="Q2700" s="11" t="s">
        <v>41411</v>
      </c>
      <c r="R2700" s="11" t="s">
        <v>41411</v>
      </c>
      <c r="S2700" s="17">
        <v>3831.75</v>
      </c>
      <c r="T2700" s="11" t="s">
        <v>41411</v>
      </c>
      <c r="U2700" s="17">
        <v>0</v>
      </c>
      <c r="V2700" s="17">
        <v>0</v>
      </c>
      <c r="W2700" s="18">
        <f t="shared" si="187"/>
        <v>3831.75</v>
      </c>
      <c r="X2700" s="18">
        <f t="shared" si="188"/>
        <v>3831.75</v>
      </c>
      <c r="Y2700" s="2">
        <v>0</v>
      </c>
      <c r="Z2700" s="2" t="str">
        <f t="shared" si="189"/>
        <v>未整改</v>
      </c>
      <c r="AA2700" s="2" t="str">
        <f t="shared" si="190"/>
        <v>未整改</v>
      </c>
      <c r="AD2700" s="22" t="e">
        <f>VLOOKUP(H2700,'系统导出（基本表）'!R:R,1,0)</f>
        <v>#N/A</v>
      </c>
      <c r="AE2700" s="22" t="e">
        <f>VLOOKUP(I2700,'系统导出（基本表）'!Q:R,2,0)</f>
        <v>#N/A</v>
      </c>
      <c r="AF2700" s="2" t="e">
        <f>VLOOKUP(J2700,'系统导出（基本表）'!S:T,2,0)</f>
        <v>#N/A</v>
      </c>
      <c r="AG2700" s="24">
        <v>3831.75</v>
      </c>
      <c r="AH2700" s="24">
        <v>3831.75</v>
      </c>
    </row>
    <row r="2701" s="2" customFormat="1" ht="19" customHeight="1" spans="1:33">
      <c r="A2701" s="2">
        <v>1</v>
      </c>
      <c r="B2701" s="11" t="s">
        <v>388</v>
      </c>
      <c r="C2701" s="11" t="s">
        <v>2650</v>
      </c>
      <c r="D2701" s="11" t="s">
        <v>2651</v>
      </c>
      <c r="E2701" s="10" t="s">
        <v>46446</v>
      </c>
      <c r="F2701" s="11" t="s">
        <v>46447</v>
      </c>
      <c r="G2701" s="10" t="s">
        <v>47250</v>
      </c>
      <c r="H2701" s="11" t="s">
        <v>47251</v>
      </c>
      <c r="I2701" s="11" t="s">
        <v>47252</v>
      </c>
      <c r="J2701" s="11" t="s">
        <v>47252</v>
      </c>
      <c r="K2701" s="11" t="s">
        <v>47233</v>
      </c>
      <c r="L2701" s="11" t="s">
        <v>47253</v>
      </c>
      <c r="M2701" s="11" t="s">
        <v>47235</v>
      </c>
      <c r="N2701" s="11" t="s">
        <v>41377</v>
      </c>
      <c r="O2701" s="11" t="s">
        <v>41387</v>
      </c>
      <c r="P2701" s="11" t="s">
        <v>41456</v>
      </c>
      <c r="Q2701" s="11" t="s">
        <v>41411</v>
      </c>
      <c r="R2701" s="11" t="s">
        <v>41411</v>
      </c>
      <c r="S2701" s="17">
        <v>22282</v>
      </c>
      <c r="T2701" s="11" t="s">
        <v>41411</v>
      </c>
      <c r="U2701" s="17">
        <v>0</v>
      </c>
      <c r="V2701" s="17">
        <v>0</v>
      </c>
      <c r="W2701" s="18">
        <f t="shared" si="187"/>
        <v>22282</v>
      </c>
      <c r="X2701" s="18">
        <f t="shared" si="188"/>
        <v>22282</v>
      </c>
      <c r="Y2701" s="2">
        <v>0</v>
      </c>
      <c r="Z2701" s="2" t="str">
        <f t="shared" si="189"/>
        <v>未整改</v>
      </c>
      <c r="AA2701" s="2" t="str">
        <f t="shared" si="190"/>
        <v>未整改</v>
      </c>
      <c r="AD2701" s="22" t="e">
        <f>VLOOKUP(H2701,'系统导出（基本表）'!R:R,1,0)</f>
        <v>#N/A</v>
      </c>
      <c r="AE2701" s="22" t="e">
        <f>VLOOKUP(I2701,'系统导出（基本表）'!Q:R,2,0)</f>
        <v>#N/A</v>
      </c>
      <c r="AF2701" s="2" t="e">
        <f>VLOOKUP(J2701,'系统导出（基本表）'!S:T,2,0)</f>
        <v>#N/A</v>
      </c>
      <c r="AG2701" s="24"/>
    </row>
    <row r="2702" s="1" customFormat="1" ht="19" customHeight="1" spans="2:35">
      <c r="B2702" s="10" t="s">
        <v>388</v>
      </c>
      <c r="C2702" s="10" t="s">
        <v>2650</v>
      </c>
      <c r="D2702" s="10" t="s">
        <v>2651</v>
      </c>
      <c r="E2702" s="10" t="s">
        <v>44868</v>
      </c>
      <c r="F2702" s="10" t="s">
        <v>39551</v>
      </c>
      <c r="G2702" s="10" t="s">
        <v>47239</v>
      </c>
      <c r="H2702" s="10" t="s">
        <v>47240</v>
      </c>
      <c r="I2702" s="10" t="s">
        <v>41315</v>
      </c>
      <c r="J2702" s="10" t="s">
        <v>47241</v>
      </c>
      <c r="K2702" s="10" t="s">
        <v>47233</v>
      </c>
      <c r="L2702" s="10" t="s">
        <v>47253</v>
      </c>
      <c r="M2702" s="10" t="s">
        <v>47235</v>
      </c>
      <c r="N2702" s="10" t="s">
        <v>41377</v>
      </c>
      <c r="O2702" s="10" t="s">
        <v>41378</v>
      </c>
      <c r="P2702" s="10" t="s">
        <v>41456</v>
      </c>
      <c r="Q2702" s="10" t="s">
        <v>41411</v>
      </c>
      <c r="R2702" s="10" t="s">
        <v>41411</v>
      </c>
      <c r="S2702" s="15">
        <v>3673.76</v>
      </c>
      <c r="T2702" s="10" t="s">
        <v>41463</v>
      </c>
      <c r="U2702" s="15">
        <v>0</v>
      </c>
      <c r="V2702" s="15">
        <v>0</v>
      </c>
      <c r="W2702" s="16">
        <f t="shared" si="187"/>
        <v>3673.76</v>
      </c>
      <c r="X2702" s="16">
        <f t="shared" si="188"/>
        <v>3673.76</v>
      </c>
      <c r="Y2702" s="1">
        <v>0</v>
      </c>
      <c r="Z2702" s="1" t="str">
        <f t="shared" si="189"/>
        <v>未整改</v>
      </c>
      <c r="AA2702" s="1" t="str">
        <f t="shared" si="190"/>
        <v>未整改</v>
      </c>
      <c r="AC2702" s="3"/>
      <c r="AD2702" s="19" t="e">
        <f>VLOOKUP(H2702,'系统导出（基本表）'!R:R,1,0)</f>
        <v>#N/A</v>
      </c>
      <c r="AE2702" s="23" t="e">
        <f>VLOOKUP(I2702,'系统导出（基本表）'!Q:R,2,0)</f>
        <v>#N/A</v>
      </c>
      <c r="AF2702" s="16" t="e">
        <f>VLOOKUP(J2702,'系统导出（基本表）'!S:T,2,0)</f>
        <v>#N/A</v>
      </c>
      <c r="AG2702" s="23"/>
      <c r="AH2702" s="16">
        <v>3673.76</v>
      </c>
      <c r="AI2702" s="16"/>
    </row>
    <row r="2703" s="1" customFormat="1" ht="19" customHeight="1" spans="2:35">
      <c r="B2703" s="10" t="s">
        <v>388</v>
      </c>
      <c r="C2703" s="10" t="s">
        <v>2650</v>
      </c>
      <c r="D2703" s="10" t="s">
        <v>2651</v>
      </c>
      <c r="E2703" s="10" t="s">
        <v>61</v>
      </c>
      <c r="F2703" s="10" t="s">
        <v>61</v>
      </c>
      <c r="G2703" s="10" t="s">
        <v>47250</v>
      </c>
      <c r="H2703" s="10" t="s">
        <v>47251</v>
      </c>
      <c r="I2703" s="10" t="s">
        <v>47252</v>
      </c>
      <c r="J2703" s="10" t="s">
        <v>47252</v>
      </c>
      <c r="K2703" s="10" t="s">
        <v>47233</v>
      </c>
      <c r="L2703" s="10" t="s">
        <v>47253</v>
      </c>
      <c r="M2703" s="10" t="s">
        <v>47235</v>
      </c>
      <c r="N2703" s="10" t="s">
        <v>61</v>
      </c>
      <c r="O2703" s="10" t="s">
        <v>41372</v>
      </c>
      <c r="P2703" s="10" t="s">
        <v>61</v>
      </c>
      <c r="Q2703" s="10" t="s">
        <v>41354</v>
      </c>
      <c r="R2703" s="10" t="s">
        <v>41354</v>
      </c>
      <c r="S2703" s="15">
        <v>5000</v>
      </c>
      <c r="T2703" s="10" t="s">
        <v>41902</v>
      </c>
      <c r="U2703" s="15">
        <v>0</v>
      </c>
      <c r="V2703" s="15">
        <v>0</v>
      </c>
      <c r="W2703" s="16">
        <f t="shared" si="187"/>
        <v>5000</v>
      </c>
      <c r="X2703" s="16">
        <f t="shared" si="188"/>
        <v>5000</v>
      </c>
      <c r="Y2703" s="1">
        <v>0</v>
      </c>
      <c r="Z2703" s="1" t="str">
        <f t="shared" si="189"/>
        <v>未整改</v>
      </c>
      <c r="AA2703" s="1" t="str">
        <f t="shared" si="190"/>
        <v>未整改</v>
      </c>
      <c r="AB2703" s="1">
        <f t="shared" ref="AB2703:AB2709" si="191">S2703-V2703</f>
        <v>5000</v>
      </c>
      <c r="AC2703" s="3"/>
      <c r="AD2703" s="19" t="e">
        <f>VLOOKUP(H2703,'系统导出（基本表）'!R:R,1,0)</f>
        <v>#N/A</v>
      </c>
      <c r="AE2703" s="16" t="e">
        <f>VLOOKUP(I2703,'系统导出（基本表）'!Q:R,2,0)</f>
        <v>#N/A</v>
      </c>
      <c r="AF2703" s="16" t="e">
        <f>VLOOKUP(J2703,'系统导出（基本表）'!S:T,2,0)</f>
        <v>#N/A</v>
      </c>
      <c r="AG2703" s="16"/>
      <c r="AH2703" s="16"/>
      <c r="AI2703" s="16"/>
    </row>
    <row r="2704" s="1" customFormat="1" ht="19" customHeight="1" spans="2:35">
      <c r="B2704" s="10" t="s">
        <v>388</v>
      </c>
      <c r="C2704" s="10" t="s">
        <v>2650</v>
      </c>
      <c r="D2704" s="10" t="s">
        <v>2651</v>
      </c>
      <c r="E2704" s="10" t="s">
        <v>43303</v>
      </c>
      <c r="F2704" s="10" t="s">
        <v>39551</v>
      </c>
      <c r="G2704" s="10" t="s">
        <v>47247</v>
      </c>
      <c r="H2704" s="10" t="s">
        <v>47248</v>
      </c>
      <c r="I2704" s="10" t="s">
        <v>41316</v>
      </c>
      <c r="J2704" s="10" t="s">
        <v>47249</v>
      </c>
      <c r="K2704" s="10" t="s">
        <v>47233</v>
      </c>
      <c r="L2704" s="10" t="s">
        <v>47253</v>
      </c>
      <c r="M2704" s="10" t="s">
        <v>47235</v>
      </c>
      <c r="N2704" s="10" t="s">
        <v>41377</v>
      </c>
      <c r="O2704" s="10" t="s">
        <v>41378</v>
      </c>
      <c r="P2704" s="10" t="s">
        <v>41456</v>
      </c>
      <c r="Q2704" s="10" t="s">
        <v>41411</v>
      </c>
      <c r="R2704" s="10" t="s">
        <v>41411</v>
      </c>
      <c r="S2704" s="15">
        <v>3831.75</v>
      </c>
      <c r="T2704" s="10" t="s">
        <v>41463</v>
      </c>
      <c r="U2704" s="15">
        <v>0</v>
      </c>
      <c r="V2704" s="15">
        <v>0</v>
      </c>
      <c r="W2704" s="16">
        <f t="shared" si="187"/>
        <v>3831.75</v>
      </c>
      <c r="X2704" s="16">
        <f t="shared" si="188"/>
        <v>3831.75</v>
      </c>
      <c r="Y2704" s="1">
        <v>0</v>
      </c>
      <c r="Z2704" s="1" t="str">
        <f t="shared" si="189"/>
        <v>未整改</v>
      </c>
      <c r="AA2704" s="1" t="str">
        <f t="shared" si="190"/>
        <v>未整改</v>
      </c>
      <c r="AC2704" s="3"/>
      <c r="AD2704" s="19" t="e">
        <f>VLOOKUP(H2704,'系统导出（基本表）'!R:R,1,0)</f>
        <v>#N/A</v>
      </c>
      <c r="AE2704" s="23" t="e">
        <f>VLOOKUP(I2704,'系统导出（基本表）'!Q:R,2,0)</f>
        <v>#N/A</v>
      </c>
      <c r="AF2704" s="16" t="e">
        <f>VLOOKUP(J2704,'系统导出（基本表）'!S:T,2,0)</f>
        <v>#N/A</v>
      </c>
      <c r="AG2704" s="23"/>
      <c r="AH2704" s="16">
        <v>3831.75</v>
      </c>
      <c r="AI2704" s="16"/>
    </row>
    <row r="2705" s="1" customFormat="1" ht="19" customHeight="1" spans="2:35">
      <c r="B2705" s="10" t="s">
        <v>388</v>
      </c>
      <c r="C2705" s="10" t="s">
        <v>2650</v>
      </c>
      <c r="D2705" s="10" t="s">
        <v>2651</v>
      </c>
      <c r="E2705" s="10" t="s">
        <v>46194</v>
      </c>
      <c r="F2705" s="10" t="s">
        <v>39841</v>
      </c>
      <c r="G2705" s="10" t="s">
        <v>47242</v>
      </c>
      <c r="H2705" s="10" t="s">
        <v>47243</v>
      </c>
      <c r="I2705" s="10" t="s">
        <v>47244</v>
      </c>
      <c r="J2705" s="10" t="s">
        <v>47244</v>
      </c>
      <c r="K2705" s="10" t="s">
        <v>47233</v>
      </c>
      <c r="L2705" s="10" t="s">
        <v>47253</v>
      </c>
      <c r="M2705" s="10" t="s">
        <v>47235</v>
      </c>
      <c r="N2705" s="10" t="s">
        <v>41377</v>
      </c>
      <c r="O2705" s="10" t="s">
        <v>41378</v>
      </c>
      <c r="P2705" s="10" t="s">
        <v>41456</v>
      </c>
      <c r="Q2705" s="10" t="s">
        <v>41411</v>
      </c>
      <c r="R2705" s="10" t="s">
        <v>41411</v>
      </c>
      <c r="S2705" s="15">
        <v>3880</v>
      </c>
      <c r="T2705" s="10" t="s">
        <v>41463</v>
      </c>
      <c r="U2705" s="15">
        <v>880.8</v>
      </c>
      <c r="V2705" s="15">
        <v>880.8</v>
      </c>
      <c r="W2705" s="16">
        <f t="shared" si="187"/>
        <v>2999.2</v>
      </c>
      <c r="X2705" s="16">
        <f t="shared" si="188"/>
        <v>2999.2</v>
      </c>
      <c r="Y2705" s="1">
        <v>880.8</v>
      </c>
      <c r="Z2705" s="1" t="str">
        <f t="shared" si="189"/>
        <v>未整改</v>
      </c>
      <c r="AA2705" s="1" t="str">
        <f t="shared" si="190"/>
        <v>未整改</v>
      </c>
      <c r="AC2705" s="3"/>
      <c r="AD2705" s="19" t="e">
        <f>VLOOKUP(H2705,'系统导出（基本表）'!R:R,1,0)</f>
        <v>#N/A</v>
      </c>
      <c r="AE2705" s="16" t="e">
        <f>VLOOKUP(I2705,'系统导出（基本表）'!Q:R,2,0)</f>
        <v>#N/A</v>
      </c>
      <c r="AF2705" s="16" t="e">
        <f>VLOOKUP(J2705,'系统导出（基本表）'!S:T,2,0)</f>
        <v>#N/A</v>
      </c>
      <c r="AG2705" s="16"/>
      <c r="AH2705" s="16"/>
      <c r="AI2705" s="16"/>
    </row>
    <row r="2706" s="1" customFormat="1" ht="19" customHeight="1" spans="2:35">
      <c r="B2706" s="10" t="s">
        <v>388</v>
      </c>
      <c r="C2706" s="10" t="s">
        <v>2650</v>
      </c>
      <c r="D2706" s="10" t="s">
        <v>2651</v>
      </c>
      <c r="E2706" s="10" t="s">
        <v>46446</v>
      </c>
      <c r="F2706" s="10" t="s">
        <v>46447</v>
      </c>
      <c r="G2706" s="10" t="s">
        <v>47254</v>
      </c>
      <c r="H2706" s="10" t="s">
        <v>47255</v>
      </c>
      <c r="I2706" s="10" t="s">
        <v>47256</v>
      </c>
      <c r="J2706" s="10" t="s">
        <v>47252</v>
      </c>
      <c r="K2706" s="10" t="s">
        <v>47233</v>
      </c>
      <c r="L2706" s="10" t="s">
        <v>47253</v>
      </c>
      <c r="M2706" s="10" t="s">
        <v>47235</v>
      </c>
      <c r="N2706" s="10" t="s">
        <v>41377</v>
      </c>
      <c r="O2706" s="10" t="s">
        <v>41378</v>
      </c>
      <c r="P2706" s="10" t="s">
        <v>41456</v>
      </c>
      <c r="Q2706" s="10" t="s">
        <v>41411</v>
      </c>
      <c r="R2706" s="10" t="s">
        <v>41411</v>
      </c>
      <c r="S2706" s="15">
        <v>22282</v>
      </c>
      <c r="T2706" s="10" t="s">
        <v>41463</v>
      </c>
      <c r="U2706" s="15">
        <v>0</v>
      </c>
      <c r="V2706" s="15">
        <v>0</v>
      </c>
      <c r="W2706" s="16">
        <f t="shared" si="187"/>
        <v>22282</v>
      </c>
      <c r="X2706" s="16">
        <f t="shared" si="188"/>
        <v>22282</v>
      </c>
      <c r="Y2706" s="1">
        <v>0</v>
      </c>
      <c r="Z2706" s="1" t="str">
        <f t="shared" si="189"/>
        <v>未整改</v>
      </c>
      <c r="AA2706" s="1" t="str">
        <f t="shared" si="190"/>
        <v>未整改</v>
      </c>
      <c r="AC2706" s="3"/>
      <c r="AD2706" s="19" t="e">
        <f>VLOOKUP(H2706,'系统导出（基本表）'!R:R,1,0)</f>
        <v>#N/A</v>
      </c>
      <c r="AE2706" s="16" t="e">
        <f>VLOOKUP(I2706,'系统导出（基本表）'!Q:R,2,0)</f>
        <v>#N/A</v>
      </c>
      <c r="AF2706" s="16" t="e">
        <f>VLOOKUP(J2706,'系统导出（基本表）'!S:T,2,0)</f>
        <v>#N/A</v>
      </c>
      <c r="AG2706" s="16"/>
      <c r="AH2706" s="16"/>
      <c r="AI2706" s="16"/>
    </row>
    <row r="2707" s="1" customFormat="1" ht="19" customHeight="1" spans="2:35">
      <c r="B2707" s="10" t="s">
        <v>388</v>
      </c>
      <c r="C2707" s="10" t="s">
        <v>2650</v>
      </c>
      <c r="D2707" s="10" t="s">
        <v>2651</v>
      </c>
      <c r="E2707" s="10" t="s">
        <v>61</v>
      </c>
      <c r="F2707" s="10" t="s">
        <v>61</v>
      </c>
      <c r="G2707" s="10" t="s">
        <v>47250</v>
      </c>
      <c r="H2707" s="10" t="s">
        <v>47251</v>
      </c>
      <c r="I2707" s="10" t="s">
        <v>47252</v>
      </c>
      <c r="J2707" s="10" t="s">
        <v>47252</v>
      </c>
      <c r="K2707" s="10" t="s">
        <v>47233</v>
      </c>
      <c r="L2707" s="10" t="s">
        <v>47253</v>
      </c>
      <c r="M2707" s="10" t="s">
        <v>47235</v>
      </c>
      <c r="N2707" s="10" t="s">
        <v>61</v>
      </c>
      <c r="O2707" s="10" t="s">
        <v>41372</v>
      </c>
      <c r="P2707" s="10" t="s">
        <v>61</v>
      </c>
      <c r="Q2707" s="10" t="s">
        <v>41373</v>
      </c>
      <c r="R2707" s="10" t="s">
        <v>41374</v>
      </c>
      <c r="S2707" s="15">
        <v>22282</v>
      </c>
      <c r="T2707" s="10" t="s">
        <v>41374</v>
      </c>
      <c r="U2707" s="15">
        <v>0</v>
      </c>
      <c r="V2707" s="15">
        <v>0</v>
      </c>
      <c r="W2707" s="16">
        <f t="shared" si="187"/>
        <v>22282</v>
      </c>
      <c r="X2707" s="16">
        <f t="shared" si="188"/>
        <v>22282</v>
      </c>
      <c r="Y2707" s="21">
        <v>22282</v>
      </c>
      <c r="Z2707" s="1" t="str">
        <f t="shared" si="189"/>
        <v>未整改</v>
      </c>
      <c r="AA2707" s="1" t="str">
        <f t="shared" si="190"/>
        <v>已整改</v>
      </c>
      <c r="AB2707" s="1">
        <f t="shared" si="191"/>
        <v>22282</v>
      </c>
      <c r="AC2707" s="3" t="s">
        <v>47089</v>
      </c>
      <c r="AD2707" s="19" t="e">
        <f>VLOOKUP(H2707,'系统导出（基本表）'!R:R,1,0)</f>
        <v>#N/A</v>
      </c>
      <c r="AE2707" s="16" t="e">
        <f>VLOOKUP(I2707,'系统导出（基本表）'!Q:R,2,0)</f>
        <v>#N/A</v>
      </c>
      <c r="AF2707" s="16" t="e">
        <f>VLOOKUP(J2707,'系统导出（基本表）'!S:T,2,0)</f>
        <v>#N/A</v>
      </c>
      <c r="AG2707" s="16"/>
      <c r="AH2707" s="16"/>
      <c r="AI2707" s="16"/>
    </row>
    <row r="2708" s="1" customFormat="1" ht="19" customHeight="1" spans="2:36">
      <c r="B2708" s="10" t="s">
        <v>388</v>
      </c>
      <c r="C2708" s="10" t="s">
        <v>2650</v>
      </c>
      <c r="D2708" s="10" t="s">
        <v>2651</v>
      </c>
      <c r="E2708" s="10" t="s">
        <v>61</v>
      </c>
      <c r="F2708" s="10" t="s">
        <v>61</v>
      </c>
      <c r="G2708" s="10" t="s">
        <v>47247</v>
      </c>
      <c r="H2708" s="10" t="s">
        <v>47248</v>
      </c>
      <c r="I2708" s="10" t="s">
        <v>41316</v>
      </c>
      <c r="J2708" s="10" t="s">
        <v>47249</v>
      </c>
      <c r="K2708" s="10" t="s">
        <v>47233</v>
      </c>
      <c r="L2708" s="10" t="s">
        <v>47253</v>
      </c>
      <c r="M2708" s="10" t="s">
        <v>47235</v>
      </c>
      <c r="N2708" s="10" t="s">
        <v>61</v>
      </c>
      <c r="O2708" s="10" t="s">
        <v>41372</v>
      </c>
      <c r="P2708" s="10" t="s">
        <v>61</v>
      </c>
      <c r="Q2708" s="10" t="s">
        <v>41373</v>
      </c>
      <c r="R2708" s="10" t="s">
        <v>41374</v>
      </c>
      <c r="S2708" s="15">
        <v>8800</v>
      </c>
      <c r="T2708" s="10" t="s">
        <v>41374</v>
      </c>
      <c r="U2708" s="15">
        <v>4968.25</v>
      </c>
      <c r="V2708" s="15">
        <v>4968.25</v>
      </c>
      <c r="W2708" s="16">
        <f t="shared" si="187"/>
        <v>3831.75</v>
      </c>
      <c r="X2708" s="16">
        <f t="shared" si="188"/>
        <v>3831.75</v>
      </c>
      <c r="Y2708" s="1">
        <v>4968.25</v>
      </c>
      <c r="Z2708" s="1" t="str">
        <f t="shared" si="189"/>
        <v>未整改</v>
      </c>
      <c r="AA2708" s="1" t="str">
        <f t="shared" si="190"/>
        <v>未整改</v>
      </c>
      <c r="AB2708" s="1">
        <f t="shared" si="191"/>
        <v>3831.75</v>
      </c>
      <c r="AC2708" s="3"/>
      <c r="AD2708" s="19" t="e">
        <f>VLOOKUP(H2708,'系统导出（基本表）'!R:R,1,0)</f>
        <v>#N/A</v>
      </c>
      <c r="AE2708" s="23" t="e">
        <f>VLOOKUP(I2708,'系统导出（基本表）'!Q:R,2,0)</f>
        <v>#N/A</v>
      </c>
      <c r="AF2708" s="16" t="e">
        <f>VLOOKUP(J2708,'系统导出（基本表）'!S:T,2,0)</f>
        <v>#N/A</v>
      </c>
      <c r="AG2708" s="23"/>
      <c r="AH2708" s="26"/>
      <c r="AI2708" s="26">
        <v>3831.75</v>
      </c>
      <c r="AJ2708" s="27" t="s">
        <v>41616</v>
      </c>
    </row>
    <row r="2709" s="1" customFormat="1" ht="19" customHeight="1" spans="2:35">
      <c r="B2709" s="10" t="s">
        <v>388</v>
      </c>
      <c r="C2709" s="10" t="s">
        <v>2650</v>
      </c>
      <c r="D2709" s="10" t="s">
        <v>2651</v>
      </c>
      <c r="E2709" s="10" t="s">
        <v>61</v>
      </c>
      <c r="F2709" s="10" t="s">
        <v>61</v>
      </c>
      <c r="G2709" s="10" t="s">
        <v>47242</v>
      </c>
      <c r="H2709" s="10" t="s">
        <v>47243</v>
      </c>
      <c r="I2709" s="10" t="s">
        <v>47244</v>
      </c>
      <c r="J2709" s="10" t="s">
        <v>47244</v>
      </c>
      <c r="K2709" s="10" t="s">
        <v>47233</v>
      </c>
      <c r="L2709" s="10" t="s">
        <v>47253</v>
      </c>
      <c r="M2709" s="10" t="s">
        <v>47235</v>
      </c>
      <c r="N2709" s="10" t="s">
        <v>61</v>
      </c>
      <c r="O2709" s="10" t="s">
        <v>41372</v>
      </c>
      <c r="P2709" s="10" t="s">
        <v>61</v>
      </c>
      <c r="Q2709" s="10" t="s">
        <v>41373</v>
      </c>
      <c r="R2709" s="10" t="s">
        <v>41374</v>
      </c>
      <c r="S2709" s="15">
        <v>3880</v>
      </c>
      <c r="T2709" s="10" t="s">
        <v>41374</v>
      </c>
      <c r="U2709" s="15">
        <v>880.8</v>
      </c>
      <c r="V2709" s="15">
        <v>880.8</v>
      </c>
      <c r="W2709" s="16">
        <f t="shared" si="187"/>
        <v>2999.2</v>
      </c>
      <c r="X2709" s="16">
        <f t="shared" si="188"/>
        <v>2999.2</v>
      </c>
      <c r="Y2709" s="1">
        <v>880.8</v>
      </c>
      <c r="Z2709" s="1" t="str">
        <f t="shared" si="189"/>
        <v>未整改</v>
      </c>
      <c r="AA2709" s="1" t="str">
        <f t="shared" si="190"/>
        <v>未整改</v>
      </c>
      <c r="AB2709" s="1">
        <f t="shared" si="191"/>
        <v>2999.2</v>
      </c>
      <c r="AC2709" s="3"/>
      <c r="AD2709" s="19" t="e">
        <f>VLOOKUP(H2709,'系统导出（基本表）'!R:R,1,0)</f>
        <v>#N/A</v>
      </c>
      <c r="AE2709" s="16" t="e">
        <f>VLOOKUP(I2709,'系统导出（基本表）'!Q:R,2,0)</f>
        <v>#N/A</v>
      </c>
      <c r="AF2709" s="16" t="e">
        <f>VLOOKUP(J2709,'系统导出（基本表）'!S:T,2,0)</f>
        <v>#N/A</v>
      </c>
      <c r="AG2709" s="16"/>
      <c r="AH2709" s="16"/>
      <c r="AI2709" s="16"/>
    </row>
    <row r="2710" s="1" customFormat="1" ht="19" customHeight="1" spans="2:35">
      <c r="B2710" s="10" t="s">
        <v>388</v>
      </c>
      <c r="C2710" s="10" t="s">
        <v>2650</v>
      </c>
      <c r="D2710" s="10" t="s">
        <v>2651</v>
      </c>
      <c r="E2710" s="10" t="s">
        <v>47257</v>
      </c>
      <c r="F2710" s="10" t="s">
        <v>44902</v>
      </c>
      <c r="G2710" s="10" t="s">
        <v>47254</v>
      </c>
      <c r="H2710" s="10" t="s">
        <v>47255</v>
      </c>
      <c r="I2710" s="10" t="s">
        <v>47256</v>
      </c>
      <c r="J2710" s="10" t="s">
        <v>47252</v>
      </c>
      <c r="K2710" s="10" t="s">
        <v>47233</v>
      </c>
      <c r="L2710" s="10" t="s">
        <v>47258</v>
      </c>
      <c r="M2710" s="10" t="s">
        <v>47235</v>
      </c>
      <c r="N2710" s="10" t="s">
        <v>41377</v>
      </c>
      <c r="O2710" s="10" t="s">
        <v>41378</v>
      </c>
      <c r="P2710" s="10" t="s">
        <v>41379</v>
      </c>
      <c r="Q2710" s="10" t="s">
        <v>41373</v>
      </c>
      <c r="R2710" s="10" t="s">
        <v>41373</v>
      </c>
      <c r="S2710" s="15">
        <v>18000</v>
      </c>
      <c r="T2710" s="10" t="s">
        <v>47259</v>
      </c>
      <c r="U2710" s="15">
        <v>0</v>
      </c>
      <c r="V2710" s="15">
        <v>0</v>
      </c>
      <c r="W2710" s="16">
        <f t="shared" si="187"/>
        <v>18000</v>
      </c>
      <c r="X2710" s="16">
        <f t="shared" si="188"/>
        <v>18000</v>
      </c>
      <c r="Y2710" s="21">
        <f>S2710</f>
        <v>18000</v>
      </c>
      <c r="Z2710" s="1" t="str">
        <f t="shared" si="189"/>
        <v>未整改</v>
      </c>
      <c r="AA2710" s="1" t="str">
        <f t="shared" si="190"/>
        <v>已整改</v>
      </c>
      <c r="AC2710" s="3"/>
      <c r="AD2710" s="19" t="e">
        <f>VLOOKUP(H2710,'系统导出（基本表）'!R:R,1,0)</f>
        <v>#N/A</v>
      </c>
      <c r="AE2710" s="16" t="e">
        <f>VLOOKUP(I2710,'系统导出（基本表）'!Q:R,2,0)</f>
        <v>#N/A</v>
      </c>
      <c r="AF2710" s="16" t="e">
        <f>VLOOKUP(J2710,'系统导出（基本表）'!S:T,2,0)</f>
        <v>#N/A</v>
      </c>
      <c r="AG2710" s="16"/>
      <c r="AH2710" s="16"/>
      <c r="AI2710" s="16"/>
    </row>
    <row r="2711" s="1" customFormat="1" ht="19" customHeight="1" spans="2:36">
      <c r="B2711" s="10" t="s">
        <v>388</v>
      </c>
      <c r="C2711" s="10" t="s">
        <v>2650</v>
      </c>
      <c r="D2711" s="10" t="s">
        <v>2651</v>
      </c>
      <c r="E2711" s="10" t="s">
        <v>61</v>
      </c>
      <c r="F2711" s="10" t="s">
        <v>61</v>
      </c>
      <c r="G2711" s="10" t="s">
        <v>47239</v>
      </c>
      <c r="H2711" s="10" t="s">
        <v>47240</v>
      </c>
      <c r="I2711" s="10" t="s">
        <v>41315</v>
      </c>
      <c r="J2711" s="10" t="s">
        <v>47241</v>
      </c>
      <c r="K2711" s="10" t="s">
        <v>47233</v>
      </c>
      <c r="L2711" s="10" t="s">
        <v>47253</v>
      </c>
      <c r="M2711" s="10" t="s">
        <v>47235</v>
      </c>
      <c r="N2711" s="10" t="s">
        <v>61</v>
      </c>
      <c r="O2711" s="10" t="s">
        <v>41372</v>
      </c>
      <c r="P2711" s="10" t="s">
        <v>61</v>
      </c>
      <c r="Q2711" s="10" t="s">
        <v>41373</v>
      </c>
      <c r="R2711" s="10" t="s">
        <v>41374</v>
      </c>
      <c r="S2711" s="15">
        <v>10000</v>
      </c>
      <c r="T2711" s="10" t="s">
        <v>41374</v>
      </c>
      <c r="U2711" s="15">
        <v>6326.24</v>
      </c>
      <c r="V2711" s="15">
        <v>6326.24</v>
      </c>
      <c r="W2711" s="16">
        <f t="shared" si="187"/>
        <v>3673.76</v>
      </c>
      <c r="X2711" s="16">
        <f t="shared" si="188"/>
        <v>3673.76</v>
      </c>
      <c r="Y2711" s="1">
        <v>6326.24</v>
      </c>
      <c r="Z2711" s="1" t="str">
        <f t="shared" si="189"/>
        <v>未整改</v>
      </c>
      <c r="AA2711" s="1" t="str">
        <f t="shared" si="190"/>
        <v>未整改</v>
      </c>
      <c r="AB2711" s="1">
        <f t="shared" ref="AB2711:AB2717" si="192">S2711-V2711</f>
        <v>3673.76</v>
      </c>
      <c r="AC2711" s="3"/>
      <c r="AD2711" s="19" t="e">
        <f>VLOOKUP(H2711,'系统导出（基本表）'!R:R,1,0)</f>
        <v>#N/A</v>
      </c>
      <c r="AE2711" s="23" t="e">
        <f>VLOOKUP(I2711,'系统导出（基本表）'!Q:R,2,0)</f>
        <v>#N/A</v>
      </c>
      <c r="AF2711" s="16" t="e">
        <f>VLOOKUP(J2711,'系统导出（基本表）'!S:T,2,0)</f>
        <v>#N/A</v>
      </c>
      <c r="AG2711" s="23"/>
      <c r="AH2711" s="38"/>
      <c r="AI2711" s="38">
        <v>3673.76</v>
      </c>
      <c r="AJ2711" s="27" t="s">
        <v>41616</v>
      </c>
    </row>
    <row r="2712" s="1" customFormat="1" ht="19" customHeight="1" spans="2:35">
      <c r="B2712" s="10" t="s">
        <v>388</v>
      </c>
      <c r="C2712" s="10" t="s">
        <v>2650</v>
      </c>
      <c r="D2712" s="10" t="s">
        <v>2651</v>
      </c>
      <c r="E2712" s="10" t="s">
        <v>46446</v>
      </c>
      <c r="F2712" s="10" t="s">
        <v>46447</v>
      </c>
      <c r="G2712" s="10" t="s">
        <v>47245</v>
      </c>
      <c r="H2712" s="10" t="s">
        <v>47246</v>
      </c>
      <c r="I2712" s="10" t="s">
        <v>40344</v>
      </c>
      <c r="J2712" s="10" t="s">
        <v>40344</v>
      </c>
      <c r="K2712" s="10" t="s">
        <v>47233</v>
      </c>
      <c r="L2712" s="10" t="s">
        <v>47253</v>
      </c>
      <c r="M2712" s="10" t="s">
        <v>47235</v>
      </c>
      <c r="N2712" s="10" t="s">
        <v>41377</v>
      </c>
      <c r="O2712" s="10" t="s">
        <v>41378</v>
      </c>
      <c r="P2712" s="10" t="s">
        <v>41456</v>
      </c>
      <c r="Q2712" s="10" t="s">
        <v>41411</v>
      </c>
      <c r="R2712" s="10" t="s">
        <v>41411</v>
      </c>
      <c r="S2712" s="15">
        <v>5000</v>
      </c>
      <c r="T2712" s="10" t="s">
        <v>41463</v>
      </c>
      <c r="U2712" s="15">
        <v>0</v>
      </c>
      <c r="V2712" s="15">
        <v>0</v>
      </c>
      <c r="W2712" s="16">
        <f t="shared" si="187"/>
        <v>5000</v>
      </c>
      <c r="X2712" s="16">
        <f t="shared" si="188"/>
        <v>5000</v>
      </c>
      <c r="Y2712" s="1">
        <v>0</v>
      </c>
      <c r="Z2712" s="1" t="str">
        <f t="shared" si="189"/>
        <v>未整改</v>
      </c>
      <c r="AA2712" s="1" t="str">
        <f t="shared" si="190"/>
        <v>未整改</v>
      </c>
      <c r="AC2712" s="3"/>
      <c r="AD2712" s="19" t="e">
        <f>VLOOKUP(H2712,'系统导出（基本表）'!R:R,1,0)</f>
        <v>#N/A</v>
      </c>
      <c r="AE2712" s="16" t="e">
        <f>VLOOKUP(I2712,'系统导出（基本表）'!Q:R,2,0)</f>
        <v>#N/A</v>
      </c>
      <c r="AF2712" s="16" t="e">
        <f>VLOOKUP(J2712,'系统导出（基本表）'!S:T,2,0)</f>
        <v>#N/A</v>
      </c>
      <c r="AG2712" s="16"/>
      <c r="AH2712" s="16"/>
      <c r="AI2712" s="16"/>
    </row>
    <row r="2713" s="1" customFormat="1" ht="19" customHeight="1" spans="2:35">
      <c r="B2713" s="10" t="s">
        <v>388</v>
      </c>
      <c r="C2713" s="10" t="s">
        <v>2650</v>
      </c>
      <c r="D2713" s="10" t="s">
        <v>2651</v>
      </c>
      <c r="E2713" s="10" t="s">
        <v>43303</v>
      </c>
      <c r="F2713" s="10" t="s">
        <v>39551</v>
      </c>
      <c r="G2713" s="10" t="s">
        <v>47260</v>
      </c>
      <c r="H2713" s="10" t="s">
        <v>47261</v>
      </c>
      <c r="I2713" s="10" t="s">
        <v>41318</v>
      </c>
      <c r="J2713" s="10" t="s">
        <v>41318</v>
      </c>
      <c r="K2713" s="10" t="s">
        <v>25340</v>
      </c>
      <c r="L2713" s="10" t="s">
        <v>25331</v>
      </c>
      <c r="M2713" s="10" t="s">
        <v>47262</v>
      </c>
      <c r="N2713" s="10" t="s">
        <v>41377</v>
      </c>
      <c r="O2713" s="10" t="s">
        <v>41378</v>
      </c>
      <c r="P2713" s="10" t="s">
        <v>41456</v>
      </c>
      <c r="Q2713" s="10" t="s">
        <v>41411</v>
      </c>
      <c r="R2713" s="10" t="s">
        <v>41411</v>
      </c>
      <c r="S2713" s="15">
        <v>1373.75</v>
      </c>
      <c r="T2713" s="10" t="s">
        <v>41463</v>
      </c>
      <c r="U2713" s="15">
        <v>0</v>
      </c>
      <c r="V2713" s="15">
        <v>0</v>
      </c>
      <c r="W2713" s="16">
        <f t="shared" si="187"/>
        <v>1373.75</v>
      </c>
      <c r="X2713" s="16">
        <f t="shared" si="188"/>
        <v>1373.75</v>
      </c>
      <c r="Y2713" s="1">
        <v>0</v>
      </c>
      <c r="Z2713" s="1" t="str">
        <f t="shared" si="189"/>
        <v>未整改</v>
      </c>
      <c r="AA2713" s="1" t="str">
        <f t="shared" si="190"/>
        <v>未整改</v>
      </c>
      <c r="AC2713" s="3"/>
      <c r="AD2713" s="19" t="e">
        <f>VLOOKUP(H2713,'系统导出（基本表）'!R:R,1,0)</f>
        <v>#N/A</v>
      </c>
      <c r="AE2713" s="23" t="e">
        <f>VLOOKUP(I2713,'系统导出（基本表）'!Q:R,2,0)</f>
        <v>#N/A</v>
      </c>
      <c r="AF2713" s="16" t="e">
        <f>VLOOKUP(J2713,'系统导出（基本表）'!S:T,2,0)</f>
        <v>#N/A</v>
      </c>
      <c r="AG2713" s="23"/>
      <c r="AH2713" s="16">
        <v>1373.75</v>
      </c>
      <c r="AI2713" s="16"/>
    </row>
    <row r="2714" s="2" customFormat="1" ht="19" customHeight="1" spans="1:34">
      <c r="A2714" s="2">
        <v>1</v>
      </c>
      <c r="B2714" s="11" t="s">
        <v>388</v>
      </c>
      <c r="C2714" s="11" t="s">
        <v>2650</v>
      </c>
      <c r="D2714" s="11" t="s">
        <v>2651</v>
      </c>
      <c r="E2714" s="10" t="s">
        <v>44870</v>
      </c>
      <c r="F2714" s="11" t="s">
        <v>39551</v>
      </c>
      <c r="G2714" s="10" t="s">
        <v>47260</v>
      </c>
      <c r="H2714" s="11" t="s">
        <v>47261</v>
      </c>
      <c r="I2714" s="11" t="s">
        <v>41318</v>
      </c>
      <c r="J2714" s="11" t="s">
        <v>41318</v>
      </c>
      <c r="K2714" s="11" t="s">
        <v>25340</v>
      </c>
      <c r="L2714" s="11" t="s">
        <v>25337</v>
      </c>
      <c r="M2714" s="11" t="s">
        <v>47262</v>
      </c>
      <c r="N2714" s="11" t="s">
        <v>41377</v>
      </c>
      <c r="O2714" s="11" t="s">
        <v>41387</v>
      </c>
      <c r="P2714" s="11" t="s">
        <v>41456</v>
      </c>
      <c r="Q2714" s="11" t="s">
        <v>41411</v>
      </c>
      <c r="R2714" s="11" t="s">
        <v>41411</v>
      </c>
      <c r="S2714" s="17">
        <v>1373.75</v>
      </c>
      <c r="T2714" s="11" t="s">
        <v>41411</v>
      </c>
      <c r="U2714" s="17">
        <v>0</v>
      </c>
      <c r="V2714" s="17">
        <v>0</v>
      </c>
      <c r="W2714" s="18">
        <f t="shared" si="187"/>
        <v>1373.75</v>
      </c>
      <c r="X2714" s="18">
        <f t="shared" si="188"/>
        <v>1373.75</v>
      </c>
      <c r="Y2714" s="2">
        <v>0</v>
      </c>
      <c r="Z2714" s="2" t="str">
        <f t="shared" si="189"/>
        <v>未整改</v>
      </c>
      <c r="AA2714" s="2" t="str">
        <f t="shared" si="190"/>
        <v>未整改</v>
      </c>
      <c r="AD2714" s="22" t="e">
        <f>VLOOKUP(H2714,'系统导出（基本表）'!R:R,1,0)</f>
        <v>#N/A</v>
      </c>
      <c r="AE2714" s="22" t="e">
        <f>VLOOKUP(I2714,'系统导出（基本表）'!Q:R,2,0)</f>
        <v>#N/A</v>
      </c>
      <c r="AF2714" s="2" t="e">
        <f>VLOOKUP(J2714,'系统导出（基本表）'!S:T,2,0)</f>
        <v>#N/A</v>
      </c>
      <c r="AG2714" s="24">
        <v>1373.75</v>
      </c>
      <c r="AH2714" s="24">
        <v>1373.75</v>
      </c>
    </row>
    <row r="2715" s="1" customFormat="1" ht="19" customHeight="1" spans="2:36">
      <c r="B2715" s="10" t="s">
        <v>388</v>
      </c>
      <c r="C2715" s="10" t="s">
        <v>2650</v>
      </c>
      <c r="D2715" s="10" t="s">
        <v>2651</v>
      </c>
      <c r="E2715" s="10" t="s">
        <v>61</v>
      </c>
      <c r="F2715" s="10" t="s">
        <v>61</v>
      </c>
      <c r="G2715" s="10" t="s">
        <v>47260</v>
      </c>
      <c r="H2715" s="10" t="s">
        <v>47261</v>
      </c>
      <c r="I2715" s="10" t="s">
        <v>41318</v>
      </c>
      <c r="J2715" s="10" t="s">
        <v>41318</v>
      </c>
      <c r="K2715" s="10" t="s">
        <v>25340</v>
      </c>
      <c r="L2715" s="10" t="s">
        <v>25331</v>
      </c>
      <c r="M2715" s="10" t="s">
        <v>47262</v>
      </c>
      <c r="N2715" s="10" t="s">
        <v>61</v>
      </c>
      <c r="O2715" s="10" t="s">
        <v>41372</v>
      </c>
      <c r="P2715" s="10" t="s">
        <v>61</v>
      </c>
      <c r="Q2715" s="10" t="s">
        <v>41373</v>
      </c>
      <c r="R2715" s="10" t="s">
        <v>41374</v>
      </c>
      <c r="S2715" s="15">
        <v>10000</v>
      </c>
      <c r="T2715" s="10" t="s">
        <v>41374</v>
      </c>
      <c r="U2715" s="15">
        <v>8626.25</v>
      </c>
      <c r="V2715" s="15">
        <v>8626.25</v>
      </c>
      <c r="W2715" s="16">
        <f t="shared" si="187"/>
        <v>1373.75</v>
      </c>
      <c r="X2715" s="16">
        <f t="shared" si="188"/>
        <v>1373.75</v>
      </c>
      <c r="Y2715" s="1">
        <v>8626.25</v>
      </c>
      <c r="Z2715" s="1" t="str">
        <f t="shared" si="189"/>
        <v>未整改</v>
      </c>
      <c r="AA2715" s="1" t="str">
        <f t="shared" si="190"/>
        <v>未整改</v>
      </c>
      <c r="AB2715" s="1">
        <f t="shared" si="192"/>
        <v>1373.75</v>
      </c>
      <c r="AC2715" s="3"/>
      <c r="AD2715" s="19" t="e">
        <f>VLOOKUP(H2715,'系统导出（基本表）'!R:R,1,0)</f>
        <v>#N/A</v>
      </c>
      <c r="AE2715" s="23" t="e">
        <f>VLOOKUP(I2715,'系统导出（基本表）'!Q:R,2,0)</f>
        <v>#N/A</v>
      </c>
      <c r="AF2715" s="16" t="e">
        <f>VLOOKUP(J2715,'系统导出（基本表）'!S:T,2,0)</f>
        <v>#N/A</v>
      </c>
      <c r="AG2715" s="23"/>
      <c r="AH2715" s="26"/>
      <c r="AI2715" s="26">
        <v>1373.75</v>
      </c>
      <c r="AJ2715" s="27" t="s">
        <v>41616</v>
      </c>
    </row>
    <row r="2716" s="1" customFormat="1" ht="19" customHeight="1" spans="2:35">
      <c r="B2716" s="10" t="s">
        <v>388</v>
      </c>
      <c r="C2716" s="10" t="s">
        <v>2650</v>
      </c>
      <c r="D2716" s="10" t="s">
        <v>2651</v>
      </c>
      <c r="E2716" s="10" t="s">
        <v>61</v>
      </c>
      <c r="F2716" s="10" t="s">
        <v>61</v>
      </c>
      <c r="G2716" s="10" t="s">
        <v>47263</v>
      </c>
      <c r="H2716" s="10" t="s">
        <v>47264</v>
      </c>
      <c r="I2716" s="10" t="s">
        <v>47265</v>
      </c>
      <c r="J2716" s="10" t="s">
        <v>47265</v>
      </c>
      <c r="K2716" s="10" t="s">
        <v>47266</v>
      </c>
      <c r="L2716" s="10" t="s">
        <v>47267</v>
      </c>
      <c r="M2716" s="10" t="s">
        <v>47268</v>
      </c>
      <c r="N2716" s="10" t="s">
        <v>61</v>
      </c>
      <c r="O2716" s="10" t="s">
        <v>41372</v>
      </c>
      <c r="P2716" s="10" t="s">
        <v>61</v>
      </c>
      <c r="Q2716" s="10" t="s">
        <v>41373</v>
      </c>
      <c r="R2716" s="10" t="s">
        <v>41374</v>
      </c>
      <c r="S2716" s="15">
        <v>9000</v>
      </c>
      <c r="T2716" s="10" t="s">
        <v>41374</v>
      </c>
      <c r="U2716" s="15">
        <v>9000</v>
      </c>
      <c r="V2716" s="15">
        <v>9000</v>
      </c>
      <c r="W2716" s="16">
        <f t="shared" si="187"/>
        <v>0</v>
      </c>
      <c r="X2716" s="16">
        <f t="shared" si="188"/>
        <v>0</v>
      </c>
      <c r="Y2716" s="1">
        <v>9000</v>
      </c>
      <c r="Z2716" s="1" t="str">
        <f t="shared" si="189"/>
        <v>未整改</v>
      </c>
      <c r="AA2716" s="1" t="str">
        <f t="shared" si="190"/>
        <v>已整改</v>
      </c>
      <c r="AB2716" s="1">
        <f t="shared" si="192"/>
        <v>0</v>
      </c>
      <c r="AC2716" s="3"/>
      <c r="AD2716" s="19" t="e">
        <f>VLOOKUP(H2716,'系统导出（基本表）'!R:R,1,0)</f>
        <v>#N/A</v>
      </c>
      <c r="AE2716" s="16" t="e">
        <f>VLOOKUP(I2716,'系统导出（基本表）'!Q:R,2,0)</f>
        <v>#N/A</v>
      </c>
      <c r="AF2716" s="16" t="e">
        <f>VLOOKUP(J2716,'系统导出（基本表）'!S:T,2,0)</f>
        <v>#N/A</v>
      </c>
      <c r="AG2716" s="16"/>
      <c r="AH2716" s="16"/>
      <c r="AI2716" s="16"/>
    </row>
    <row r="2717" s="1" customFormat="1" ht="19" customHeight="1" spans="2:35">
      <c r="B2717" s="10" t="s">
        <v>388</v>
      </c>
      <c r="C2717" s="10" t="s">
        <v>3722</v>
      </c>
      <c r="D2717" s="10" t="s">
        <v>3723</v>
      </c>
      <c r="E2717" s="10" t="s">
        <v>61</v>
      </c>
      <c r="F2717" s="10" t="s">
        <v>61</v>
      </c>
      <c r="G2717" s="10" t="s">
        <v>19819</v>
      </c>
      <c r="H2717" s="10" t="s">
        <v>19815</v>
      </c>
      <c r="I2717" s="10" t="s">
        <v>19814</v>
      </c>
      <c r="J2717" s="10" t="s">
        <v>19814</v>
      </c>
      <c r="K2717" s="10" t="s">
        <v>6196</v>
      </c>
      <c r="L2717" s="10" t="s">
        <v>7625</v>
      </c>
      <c r="M2717" s="10" t="s">
        <v>47269</v>
      </c>
      <c r="N2717" s="10" t="s">
        <v>61</v>
      </c>
      <c r="O2717" s="10" t="s">
        <v>41372</v>
      </c>
      <c r="P2717" s="10" t="s">
        <v>61</v>
      </c>
      <c r="Q2717" s="10" t="s">
        <v>41984</v>
      </c>
      <c r="R2717" s="10" t="s">
        <v>41984</v>
      </c>
      <c r="S2717" s="15">
        <v>1802.6</v>
      </c>
      <c r="T2717" s="10" t="s">
        <v>41984</v>
      </c>
      <c r="U2717" s="15">
        <v>1802.6</v>
      </c>
      <c r="V2717" s="15">
        <v>1802.6</v>
      </c>
      <c r="W2717" s="16">
        <f t="shared" si="187"/>
        <v>0</v>
      </c>
      <c r="X2717" s="16">
        <f t="shared" si="188"/>
        <v>0</v>
      </c>
      <c r="Y2717" s="1">
        <v>1802.6</v>
      </c>
      <c r="Z2717" s="1" t="str">
        <f t="shared" si="189"/>
        <v>未整改</v>
      </c>
      <c r="AA2717" s="1" t="str">
        <f t="shared" si="190"/>
        <v>已整改</v>
      </c>
      <c r="AB2717" s="1">
        <f t="shared" si="192"/>
        <v>0</v>
      </c>
      <c r="AC2717" s="3">
        <f t="shared" ref="AC2717:AC2722" si="193">S2717-Y2717</f>
        <v>0</v>
      </c>
      <c r="AD2717" s="19" t="e">
        <f>VLOOKUP(H2717,'系统导出（基本表）'!R:R,1,0)</f>
        <v>#N/A</v>
      </c>
      <c r="AE2717" s="16" t="e">
        <f>VLOOKUP(I2717,'系统导出（基本表）'!Q:R,2,0)</f>
        <v>#N/A</v>
      </c>
      <c r="AF2717" s="16" t="e">
        <f>VLOOKUP(J2717,'系统导出（基本表）'!S:T,2,0)</f>
        <v>#N/A</v>
      </c>
      <c r="AG2717" s="16"/>
      <c r="AH2717" s="16"/>
      <c r="AI2717" s="16"/>
    </row>
    <row r="2718" s="2" customFormat="1" ht="19" customHeight="1" spans="1:33">
      <c r="A2718" s="2">
        <v>1</v>
      </c>
      <c r="B2718" s="11" t="s">
        <v>388</v>
      </c>
      <c r="C2718" s="11" t="s">
        <v>3722</v>
      </c>
      <c r="D2718" s="11" t="s">
        <v>3723</v>
      </c>
      <c r="E2718" s="10" t="s">
        <v>41575</v>
      </c>
      <c r="F2718" s="11" t="s">
        <v>38965</v>
      </c>
      <c r="G2718" s="10" t="s">
        <v>47270</v>
      </c>
      <c r="H2718" s="11" t="s">
        <v>47271</v>
      </c>
      <c r="I2718" s="11" t="s">
        <v>47272</v>
      </c>
      <c r="J2718" s="11" t="s">
        <v>47273</v>
      </c>
      <c r="K2718" s="11" t="s">
        <v>6196</v>
      </c>
      <c r="L2718" s="11" t="s">
        <v>7631</v>
      </c>
      <c r="M2718" s="11" t="s">
        <v>47269</v>
      </c>
      <c r="N2718" s="11" t="s">
        <v>41377</v>
      </c>
      <c r="O2718" s="11" t="s">
        <v>41387</v>
      </c>
      <c r="P2718" s="11" t="s">
        <v>41449</v>
      </c>
      <c r="Q2718" s="11" t="s">
        <v>41411</v>
      </c>
      <c r="R2718" s="11" t="s">
        <v>41411</v>
      </c>
      <c r="S2718" s="17">
        <v>209.31</v>
      </c>
      <c r="T2718" s="11" t="s">
        <v>41450</v>
      </c>
      <c r="U2718" s="17">
        <v>209.31</v>
      </c>
      <c r="V2718" s="17">
        <v>0</v>
      </c>
      <c r="W2718" s="18">
        <f t="shared" si="187"/>
        <v>209.31</v>
      </c>
      <c r="X2718" s="18">
        <f t="shared" si="188"/>
        <v>0</v>
      </c>
      <c r="Y2718" s="2">
        <v>209.31</v>
      </c>
      <c r="Z2718" s="2" t="str">
        <f t="shared" si="189"/>
        <v>未整改</v>
      </c>
      <c r="AA2718" s="2" t="str">
        <f t="shared" si="190"/>
        <v>已整改</v>
      </c>
      <c r="AD2718" s="22" t="e">
        <f>VLOOKUP(H2718,'系统导出（基本表）'!R:R,1,0)</f>
        <v>#N/A</v>
      </c>
      <c r="AE2718" s="22" t="e">
        <f>VLOOKUP(I2718,'系统导出（基本表）'!Q:R,2,0)</f>
        <v>#N/A</v>
      </c>
      <c r="AF2718" s="2" t="e">
        <f>VLOOKUP(J2718,'系统导出（基本表）'!S:T,2,0)</f>
        <v>#N/A</v>
      </c>
      <c r="AG2718" s="24"/>
    </row>
    <row r="2719" s="1" customFormat="1" ht="19" customHeight="1" spans="2:35">
      <c r="B2719" s="10" t="s">
        <v>388</v>
      </c>
      <c r="C2719" s="10" t="s">
        <v>3722</v>
      </c>
      <c r="D2719" s="10" t="s">
        <v>3723</v>
      </c>
      <c r="E2719" s="10" t="s">
        <v>61</v>
      </c>
      <c r="F2719" s="10" t="s">
        <v>61</v>
      </c>
      <c r="G2719" s="10" t="s">
        <v>47274</v>
      </c>
      <c r="H2719" s="10" t="s">
        <v>47275</v>
      </c>
      <c r="I2719" s="10" t="s">
        <v>47276</v>
      </c>
      <c r="J2719" s="10" t="s">
        <v>47277</v>
      </c>
      <c r="K2719" s="10" t="s">
        <v>6196</v>
      </c>
      <c r="L2719" s="10" t="s">
        <v>7625</v>
      </c>
      <c r="M2719" s="10" t="s">
        <v>47269</v>
      </c>
      <c r="N2719" s="10" t="s">
        <v>61</v>
      </c>
      <c r="O2719" s="10" t="s">
        <v>41372</v>
      </c>
      <c r="P2719" s="10" t="s">
        <v>61</v>
      </c>
      <c r="Q2719" s="10" t="s">
        <v>41984</v>
      </c>
      <c r="R2719" s="10" t="s">
        <v>41984</v>
      </c>
      <c r="S2719" s="15">
        <v>2762</v>
      </c>
      <c r="T2719" s="10" t="s">
        <v>41984</v>
      </c>
      <c r="U2719" s="15">
        <v>2762</v>
      </c>
      <c r="V2719" s="15">
        <v>2762</v>
      </c>
      <c r="W2719" s="16">
        <f t="shared" si="187"/>
        <v>0</v>
      </c>
      <c r="X2719" s="16">
        <f t="shared" si="188"/>
        <v>0</v>
      </c>
      <c r="Y2719" s="1">
        <v>2762</v>
      </c>
      <c r="Z2719" s="1" t="str">
        <f t="shared" si="189"/>
        <v>未整改</v>
      </c>
      <c r="AA2719" s="1" t="str">
        <f t="shared" si="190"/>
        <v>已整改</v>
      </c>
      <c r="AB2719" s="1">
        <f>S2719-V2719</f>
        <v>0</v>
      </c>
      <c r="AC2719" s="3">
        <f t="shared" si="193"/>
        <v>0</v>
      </c>
      <c r="AD2719" s="19" t="e">
        <f>VLOOKUP(H2719,'系统导出（基本表）'!R:R,1,0)</f>
        <v>#N/A</v>
      </c>
      <c r="AE2719" s="16" t="e">
        <f>VLOOKUP(I2719,'系统导出（基本表）'!Q:R,2,0)</f>
        <v>#N/A</v>
      </c>
      <c r="AF2719" s="16" t="e">
        <f>VLOOKUP(J2719,'系统导出（基本表）'!S:T,2,0)</f>
        <v>#N/A</v>
      </c>
      <c r="AG2719" s="16"/>
      <c r="AH2719" s="16"/>
      <c r="AI2719" s="16"/>
    </row>
    <row r="2720" s="2" customFormat="1" ht="19" customHeight="1" spans="1:33">
      <c r="A2720" s="2">
        <v>1</v>
      </c>
      <c r="B2720" s="11" t="s">
        <v>388</v>
      </c>
      <c r="C2720" s="11" t="s">
        <v>3722</v>
      </c>
      <c r="D2720" s="11" t="s">
        <v>3723</v>
      </c>
      <c r="E2720" s="10" t="s">
        <v>41394</v>
      </c>
      <c r="F2720" s="11" t="s">
        <v>38507</v>
      </c>
      <c r="G2720" s="10" t="s">
        <v>14179</v>
      </c>
      <c r="H2720" s="11" t="s">
        <v>14174</v>
      </c>
      <c r="I2720" s="11" t="s">
        <v>14173</v>
      </c>
      <c r="J2720" s="11" t="s">
        <v>14173</v>
      </c>
      <c r="K2720" s="11" t="s">
        <v>5670</v>
      </c>
      <c r="L2720" s="11" t="s">
        <v>5661</v>
      </c>
      <c r="M2720" s="11" t="s">
        <v>47278</v>
      </c>
      <c r="N2720" s="11" t="s">
        <v>41377</v>
      </c>
      <c r="O2720" s="11" t="s">
        <v>41387</v>
      </c>
      <c r="P2720" s="11" t="s">
        <v>41379</v>
      </c>
      <c r="Q2720" s="11" t="s">
        <v>41373</v>
      </c>
      <c r="R2720" s="11" t="s">
        <v>41373</v>
      </c>
      <c r="S2720" s="17">
        <v>651.156</v>
      </c>
      <c r="T2720" s="11" t="s">
        <v>47279</v>
      </c>
      <c r="U2720" s="17">
        <v>651.156</v>
      </c>
      <c r="V2720" s="17">
        <v>0</v>
      </c>
      <c r="W2720" s="18">
        <f t="shared" si="187"/>
        <v>651.156</v>
      </c>
      <c r="X2720" s="18">
        <f t="shared" si="188"/>
        <v>0</v>
      </c>
      <c r="Y2720" s="2">
        <v>651.156</v>
      </c>
      <c r="Z2720" s="2" t="str">
        <f t="shared" si="189"/>
        <v>未整改</v>
      </c>
      <c r="AA2720" s="2" t="str">
        <f t="shared" si="190"/>
        <v>已整改</v>
      </c>
      <c r="AD2720" s="22" t="e">
        <f>VLOOKUP(H2720,'系统导出（基本表）'!R:R,1,0)</f>
        <v>#N/A</v>
      </c>
      <c r="AE2720" s="22" t="e">
        <f>VLOOKUP(I2720,'系统导出（基本表）'!Q:R,2,0)</f>
        <v>#N/A</v>
      </c>
      <c r="AF2720" s="2" t="e">
        <f>VLOOKUP(J2720,'系统导出（基本表）'!S:T,2,0)</f>
        <v>#N/A</v>
      </c>
      <c r="AG2720" s="24"/>
    </row>
    <row r="2721" s="2" customFormat="1" ht="19" customHeight="1" spans="1:33">
      <c r="A2721" s="2">
        <v>1</v>
      </c>
      <c r="B2721" s="11" t="s">
        <v>388</v>
      </c>
      <c r="C2721" s="11" t="s">
        <v>3722</v>
      </c>
      <c r="D2721" s="11" t="s">
        <v>3723</v>
      </c>
      <c r="E2721" s="10" t="s">
        <v>41575</v>
      </c>
      <c r="F2721" s="11" t="s">
        <v>38965</v>
      </c>
      <c r="G2721" s="10" t="s">
        <v>47280</v>
      </c>
      <c r="H2721" s="11" t="s">
        <v>47281</v>
      </c>
      <c r="I2721" s="11" t="s">
        <v>47282</v>
      </c>
      <c r="J2721" s="11" t="s">
        <v>47282</v>
      </c>
      <c r="K2721" s="11" t="s">
        <v>10004</v>
      </c>
      <c r="L2721" s="11" t="s">
        <v>4424</v>
      </c>
      <c r="M2721" s="11" t="s">
        <v>47283</v>
      </c>
      <c r="N2721" s="11" t="s">
        <v>41377</v>
      </c>
      <c r="O2721" s="11" t="s">
        <v>41387</v>
      </c>
      <c r="P2721" s="11" t="s">
        <v>41449</v>
      </c>
      <c r="Q2721" s="11" t="s">
        <v>41411</v>
      </c>
      <c r="R2721" s="11" t="s">
        <v>41411</v>
      </c>
      <c r="S2721" s="17">
        <v>436.29</v>
      </c>
      <c r="T2721" s="11" t="s">
        <v>42004</v>
      </c>
      <c r="U2721" s="17">
        <v>436.29</v>
      </c>
      <c r="V2721" s="17">
        <v>0</v>
      </c>
      <c r="W2721" s="18">
        <f t="shared" si="187"/>
        <v>436.29</v>
      </c>
      <c r="X2721" s="18">
        <f t="shared" si="188"/>
        <v>0</v>
      </c>
      <c r="Y2721" s="2">
        <v>436.29</v>
      </c>
      <c r="Z2721" s="2" t="str">
        <f t="shared" si="189"/>
        <v>未整改</v>
      </c>
      <c r="AA2721" s="2" t="str">
        <f t="shared" si="190"/>
        <v>已整改</v>
      </c>
      <c r="AD2721" s="22" t="e">
        <f>VLOOKUP(H2721,'系统导出（基本表）'!R:R,1,0)</f>
        <v>#N/A</v>
      </c>
      <c r="AE2721" s="22" t="e">
        <f>VLOOKUP(I2721,'系统导出（基本表）'!Q:R,2,0)</f>
        <v>#N/A</v>
      </c>
      <c r="AF2721" s="2" t="e">
        <f>VLOOKUP(J2721,'系统导出（基本表）'!S:T,2,0)</f>
        <v>#N/A</v>
      </c>
      <c r="AG2721" s="24"/>
    </row>
    <row r="2722" s="1" customFormat="1" ht="19" customHeight="1" spans="2:35">
      <c r="B2722" s="10" t="s">
        <v>388</v>
      </c>
      <c r="C2722" s="10" t="s">
        <v>3722</v>
      </c>
      <c r="D2722" s="10" t="s">
        <v>3723</v>
      </c>
      <c r="E2722" s="10" t="s">
        <v>61</v>
      </c>
      <c r="F2722" s="10" t="s">
        <v>61</v>
      </c>
      <c r="G2722" s="10" t="s">
        <v>47284</v>
      </c>
      <c r="H2722" s="10" t="s">
        <v>47285</v>
      </c>
      <c r="I2722" s="10" t="s">
        <v>47286</v>
      </c>
      <c r="J2722" s="10" t="s">
        <v>47286</v>
      </c>
      <c r="K2722" s="10" t="s">
        <v>10004</v>
      </c>
      <c r="L2722" s="10" t="s">
        <v>9995</v>
      </c>
      <c r="M2722" s="10" t="s">
        <v>47283</v>
      </c>
      <c r="N2722" s="10" t="s">
        <v>61</v>
      </c>
      <c r="O2722" s="10" t="s">
        <v>41372</v>
      </c>
      <c r="P2722" s="10" t="s">
        <v>61</v>
      </c>
      <c r="Q2722" s="10" t="s">
        <v>41984</v>
      </c>
      <c r="R2722" s="10" t="s">
        <v>41984</v>
      </c>
      <c r="S2722" s="15">
        <v>1029</v>
      </c>
      <c r="T2722" s="10" t="s">
        <v>41984</v>
      </c>
      <c r="U2722" s="15">
        <v>1029</v>
      </c>
      <c r="V2722" s="15">
        <v>1029</v>
      </c>
      <c r="W2722" s="16">
        <f t="shared" si="187"/>
        <v>0</v>
      </c>
      <c r="X2722" s="16">
        <f t="shared" si="188"/>
        <v>0</v>
      </c>
      <c r="Y2722" s="1">
        <v>1029</v>
      </c>
      <c r="Z2722" s="1" t="str">
        <f t="shared" si="189"/>
        <v>未整改</v>
      </c>
      <c r="AA2722" s="1" t="str">
        <f t="shared" si="190"/>
        <v>已整改</v>
      </c>
      <c r="AB2722" s="1">
        <f t="shared" ref="AB2722:AB2727" si="194">S2722-V2722</f>
        <v>0</v>
      </c>
      <c r="AC2722" s="3">
        <f t="shared" si="193"/>
        <v>0</v>
      </c>
      <c r="AD2722" s="19" t="e">
        <f>VLOOKUP(H2722,'系统导出（基本表）'!R:R,1,0)</f>
        <v>#N/A</v>
      </c>
      <c r="AE2722" s="16" t="e">
        <f>VLOOKUP(I2722,'系统导出（基本表）'!Q:R,2,0)</f>
        <v>#N/A</v>
      </c>
      <c r="AF2722" s="16" t="e">
        <f>VLOOKUP(J2722,'系统导出（基本表）'!S:T,2,0)</f>
        <v>#N/A</v>
      </c>
      <c r="AG2722" s="16"/>
      <c r="AH2722" s="16"/>
      <c r="AI2722" s="16"/>
    </row>
    <row r="2723" s="2" customFormat="1" ht="19" customHeight="1" spans="1:33">
      <c r="A2723" s="2">
        <v>1</v>
      </c>
      <c r="B2723" s="11" t="s">
        <v>388</v>
      </c>
      <c r="C2723" s="11" t="s">
        <v>3722</v>
      </c>
      <c r="D2723" s="11" t="s">
        <v>3723</v>
      </c>
      <c r="E2723" s="10" t="s">
        <v>41477</v>
      </c>
      <c r="F2723" s="11" t="s">
        <v>38653</v>
      </c>
      <c r="G2723" s="10" t="s">
        <v>47287</v>
      </c>
      <c r="H2723" s="11" t="s">
        <v>47288</v>
      </c>
      <c r="I2723" s="11" t="s">
        <v>47289</v>
      </c>
      <c r="J2723" s="11" t="s">
        <v>47289</v>
      </c>
      <c r="K2723" s="11" t="s">
        <v>30559</v>
      </c>
      <c r="L2723" s="11" t="s">
        <v>8967</v>
      </c>
      <c r="M2723" s="11" t="s">
        <v>47290</v>
      </c>
      <c r="N2723" s="11" t="s">
        <v>41377</v>
      </c>
      <c r="O2723" s="11" t="s">
        <v>41387</v>
      </c>
      <c r="P2723" s="11" t="s">
        <v>41449</v>
      </c>
      <c r="Q2723" s="11" t="s">
        <v>41411</v>
      </c>
      <c r="R2723" s="11" t="s">
        <v>41411</v>
      </c>
      <c r="S2723" s="17">
        <v>440.470602</v>
      </c>
      <c r="T2723" s="11" t="s">
        <v>42004</v>
      </c>
      <c r="U2723" s="17">
        <v>440.470602</v>
      </c>
      <c r="V2723" s="17">
        <v>0</v>
      </c>
      <c r="W2723" s="18">
        <f t="shared" si="187"/>
        <v>440.470602</v>
      </c>
      <c r="X2723" s="18">
        <f t="shared" si="188"/>
        <v>0</v>
      </c>
      <c r="Y2723" s="2">
        <v>440.470602</v>
      </c>
      <c r="Z2723" s="2" t="str">
        <f t="shared" si="189"/>
        <v>未整改</v>
      </c>
      <c r="AA2723" s="2" t="str">
        <f t="shared" si="190"/>
        <v>已整改</v>
      </c>
      <c r="AD2723" s="22" t="e">
        <f>VLOOKUP(H2723,'系统导出（基本表）'!R:R,1,0)</f>
        <v>#N/A</v>
      </c>
      <c r="AE2723" s="22" t="e">
        <f>VLOOKUP(I2723,'系统导出（基本表）'!Q:R,2,0)</f>
        <v>#N/A</v>
      </c>
      <c r="AF2723" s="2" t="e">
        <f>VLOOKUP(J2723,'系统导出（基本表）'!S:T,2,0)</f>
        <v>#N/A</v>
      </c>
      <c r="AG2723" s="24"/>
    </row>
    <row r="2724" s="2" customFormat="1" ht="19" customHeight="1" spans="1:33">
      <c r="A2724" s="2">
        <v>1</v>
      </c>
      <c r="B2724" s="11" t="s">
        <v>388</v>
      </c>
      <c r="C2724" s="11" t="s">
        <v>3722</v>
      </c>
      <c r="D2724" s="11" t="s">
        <v>3723</v>
      </c>
      <c r="E2724" s="10" t="s">
        <v>41391</v>
      </c>
      <c r="F2724" s="11" t="s">
        <v>38603</v>
      </c>
      <c r="G2724" s="10" t="s">
        <v>12046</v>
      </c>
      <c r="H2724" s="11" t="s">
        <v>12042</v>
      </c>
      <c r="I2724" s="11" t="s">
        <v>12041</v>
      </c>
      <c r="J2724" s="11" t="s">
        <v>12041</v>
      </c>
      <c r="K2724" s="11" t="s">
        <v>5059</v>
      </c>
      <c r="L2724" s="11" t="s">
        <v>47291</v>
      </c>
      <c r="M2724" s="11" t="s">
        <v>47292</v>
      </c>
      <c r="N2724" s="11" t="s">
        <v>41377</v>
      </c>
      <c r="O2724" s="11" t="s">
        <v>41387</v>
      </c>
      <c r="P2724" s="11" t="s">
        <v>41379</v>
      </c>
      <c r="Q2724" s="11" t="s">
        <v>41984</v>
      </c>
      <c r="R2724" s="11" t="s">
        <v>41984</v>
      </c>
      <c r="S2724" s="17">
        <v>6260.668</v>
      </c>
      <c r="T2724" s="11" t="s">
        <v>47293</v>
      </c>
      <c r="U2724" s="17">
        <v>6260.668</v>
      </c>
      <c r="V2724" s="17">
        <v>0</v>
      </c>
      <c r="W2724" s="18">
        <f t="shared" si="187"/>
        <v>6260.668</v>
      </c>
      <c r="X2724" s="18">
        <f t="shared" si="188"/>
        <v>0</v>
      </c>
      <c r="Y2724" s="2">
        <v>6260.668</v>
      </c>
      <c r="Z2724" s="2" t="str">
        <f t="shared" si="189"/>
        <v>未整改</v>
      </c>
      <c r="AA2724" s="2" t="str">
        <f t="shared" si="190"/>
        <v>已整改</v>
      </c>
      <c r="AD2724" s="22" t="e">
        <f>VLOOKUP(H2724,'系统导出（基本表）'!R:R,1,0)</f>
        <v>#N/A</v>
      </c>
      <c r="AE2724" s="22" t="e">
        <f>VLOOKUP(I2724,'系统导出（基本表）'!Q:R,2,0)</f>
        <v>#N/A</v>
      </c>
      <c r="AF2724" s="2" t="e">
        <f>VLOOKUP(J2724,'系统导出（基本表）'!S:T,2,0)</f>
        <v>#N/A</v>
      </c>
      <c r="AG2724" s="24"/>
    </row>
    <row r="2725" s="1" customFormat="1" ht="19" customHeight="1" spans="2:35">
      <c r="B2725" s="10" t="s">
        <v>388</v>
      </c>
      <c r="C2725" s="10" t="s">
        <v>3722</v>
      </c>
      <c r="D2725" s="10" t="s">
        <v>3723</v>
      </c>
      <c r="E2725" s="10" t="s">
        <v>41830</v>
      </c>
      <c r="F2725" s="10" t="s">
        <v>38686</v>
      </c>
      <c r="G2725" s="10" t="s">
        <v>6740</v>
      </c>
      <c r="H2725" s="10" t="s">
        <v>6735</v>
      </c>
      <c r="I2725" s="10" t="s">
        <v>6734</v>
      </c>
      <c r="J2725" s="10" t="s">
        <v>6734</v>
      </c>
      <c r="K2725" s="10" t="s">
        <v>3733</v>
      </c>
      <c r="L2725" s="10" t="s">
        <v>47294</v>
      </c>
      <c r="M2725" s="10" t="s">
        <v>47295</v>
      </c>
      <c r="N2725" s="10" t="s">
        <v>41377</v>
      </c>
      <c r="O2725" s="10" t="s">
        <v>41378</v>
      </c>
      <c r="P2725" s="10" t="s">
        <v>41456</v>
      </c>
      <c r="Q2725" s="10" t="s">
        <v>41411</v>
      </c>
      <c r="R2725" s="10" t="s">
        <v>41411</v>
      </c>
      <c r="S2725" s="15">
        <v>40</v>
      </c>
      <c r="T2725" s="10" t="s">
        <v>41463</v>
      </c>
      <c r="U2725" s="15">
        <v>40</v>
      </c>
      <c r="V2725" s="15">
        <v>40</v>
      </c>
      <c r="W2725" s="16">
        <f t="shared" si="187"/>
        <v>0</v>
      </c>
      <c r="X2725" s="16">
        <f t="shared" si="188"/>
        <v>0</v>
      </c>
      <c r="Y2725" s="1">
        <v>40</v>
      </c>
      <c r="Z2725" s="1" t="str">
        <f t="shared" si="189"/>
        <v>未整改</v>
      </c>
      <c r="AA2725" s="1" t="str">
        <f t="shared" si="190"/>
        <v>已整改</v>
      </c>
      <c r="AC2725" s="3"/>
      <c r="AD2725" s="19" t="e">
        <f>VLOOKUP(H2725,'系统导出（基本表）'!R:R,1,0)</f>
        <v>#N/A</v>
      </c>
      <c r="AE2725" s="16" t="e">
        <f>VLOOKUP(I2725,'系统导出（基本表）'!Q:R,2,0)</f>
        <v>#N/A</v>
      </c>
      <c r="AF2725" s="16" t="e">
        <f>VLOOKUP(J2725,'系统导出（基本表）'!S:T,2,0)</f>
        <v>#N/A</v>
      </c>
      <c r="AG2725" s="16"/>
      <c r="AH2725" s="16"/>
      <c r="AI2725" s="16"/>
    </row>
    <row r="2726" s="1" customFormat="1" ht="19" customHeight="1" spans="2:35">
      <c r="B2726" s="10" t="s">
        <v>388</v>
      </c>
      <c r="C2726" s="10" t="s">
        <v>3722</v>
      </c>
      <c r="D2726" s="10" t="s">
        <v>3723</v>
      </c>
      <c r="E2726" s="10" t="s">
        <v>61</v>
      </c>
      <c r="F2726" s="10" t="s">
        <v>61</v>
      </c>
      <c r="G2726" s="10" t="s">
        <v>47296</v>
      </c>
      <c r="H2726" s="10" t="s">
        <v>47297</v>
      </c>
      <c r="I2726" s="10" t="s">
        <v>47298</v>
      </c>
      <c r="J2726" s="10" t="s">
        <v>47298</v>
      </c>
      <c r="K2726" s="10" t="s">
        <v>3733</v>
      </c>
      <c r="L2726" s="10" t="s">
        <v>47294</v>
      </c>
      <c r="M2726" s="10" t="s">
        <v>47295</v>
      </c>
      <c r="N2726" s="10" t="s">
        <v>61</v>
      </c>
      <c r="O2726" s="10" t="s">
        <v>41372</v>
      </c>
      <c r="P2726" s="10" t="s">
        <v>61</v>
      </c>
      <c r="Q2726" s="10" t="s">
        <v>41984</v>
      </c>
      <c r="R2726" s="10" t="s">
        <v>41984</v>
      </c>
      <c r="S2726" s="15">
        <v>278.51</v>
      </c>
      <c r="T2726" s="10" t="s">
        <v>41984</v>
      </c>
      <c r="U2726" s="15">
        <v>278.51</v>
      </c>
      <c r="V2726" s="15">
        <v>278.51</v>
      </c>
      <c r="W2726" s="16">
        <f t="shared" si="187"/>
        <v>0</v>
      </c>
      <c r="X2726" s="16">
        <f t="shared" si="188"/>
        <v>0</v>
      </c>
      <c r="Y2726" s="1">
        <v>278.51</v>
      </c>
      <c r="Z2726" s="1" t="str">
        <f t="shared" si="189"/>
        <v>未整改</v>
      </c>
      <c r="AA2726" s="1" t="str">
        <f t="shared" si="190"/>
        <v>已整改</v>
      </c>
      <c r="AB2726" s="1">
        <f t="shared" si="194"/>
        <v>0</v>
      </c>
      <c r="AC2726" s="3">
        <f t="shared" ref="AC2726:AC2730" si="195">S2726-Y2726</f>
        <v>0</v>
      </c>
      <c r="AD2726" s="19" t="e">
        <f>VLOOKUP(H2726,'系统导出（基本表）'!R:R,1,0)</f>
        <v>#N/A</v>
      </c>
      <c r="AE2726" s="16" t="e">
        <f>VLOOKUP(I2726,'系统导出（基本表）'!Q:R,2,0)</f>
        <v>#N/A</v>
      </c>
      <c r="AF2726" s="16" t="e">
        <f>VLOOKUP(J2726,'系统导出（基本表）'!S:T,2,0)</f>
        <v>#N/A</v>
      </c>
      <c r="AG2726" s="16"/>
      <c r="AH2726" s="16"/>
      <c r="AI2726" s="16"/>
    </row>
    <row r="2727" s="1" customFormat="1" ht="19" customHeight="1" spans="2:35">
      <c r="B2727" s="10" t="s">
        <v>388</v>
      </c>
      <c r="C2727" s="10" t="s">
        <v>4123</v>
      </c>
      <c r="D2727" s="10" t="s">
        <v>4124</v>
      </c>
      <c r="E2727" s="10" t="s">
        <v>61</v>
      </c>
      <c r="F2727" s="10" t="s">
        <v>61</v>
      </c>
      <c r="G2727" s="10" t="s">
        <v>35300</v>
      </c>
      <c r="H2727" s="10" t="s">
        <v>35293</v>
      </c>
      <c r="I2727" s="10" t="s">
        <v>35292</v>
      </c>
      <c r="J2727" s="10" t="s">
        <v>35292</v>
      </c>
      <c r="K2727" s="10" t="s">
        <v>35299</v>
      </c>
      <c r="L2727" s="10" t="s">
        <v>47299</v>
      </c>
      <c r="M2727" s="10" t="s">
        <v>47300</v>
      </c>
      <c r="N2727" s="10" t="s">
        <v>61</v>
      </c>
      <c r="O2727" s="10" t="s">
        <v>41372</v>
      </c>
      <c r="P2727" s="10" t="s">
        <v>61</v>
      </c>
      <c r="Q2727" s="10" t="s">
        <v>41984</v>
      </c>
      <c r="R2727" s="10" t="s">
        <v>41984</v>
      </c>
      <c r="S2727" s="15">
        <v>431.75</v>
      </c>
      <c r="T2727" s="10" t="s">
        <v>41984</v>
      </c>
      <c r="U2727" s="15">
        <v>431.75</v>
      </c>
      <c r="V2727" s="15">
        <v>431.75</v>
      </c>
      <c r="W2727" s="16">
        <f t="shared" si="187"/>
        <v>0</v>
      </c>
      <c r="X2727" s="16">
        <f t="shared" si="188"/>
        <v>0</v>
      </c>
      <c r="Y2727" s="1">
        <v>431.75</v>
      </c>
      <c r="Z2727" s="1" t="str">
        <f t="shared" si="189"/>
        <v>未整改</v>
      </c>
      <c r="AA2727" s="1" t="str">
        <f t="shared" si="190"/>
        <v>已整改</v>
      </c>
      <c r="AB2727" s="1">
        <f t="shared" si="194"/>
        <v>0</v>
      </c>
      <c r="AC2727" s="3">
        <f t="shared" si="195"/>
        <v>0</v>
      </c>
      <c r="AD2727" s="19" t="e">
        <f>VLOOKUP(H2727,'系统导出（基本表）'!R:R,1,0)</f>
        <v>#N/A</v>
      </c>
      <c r="AE2727" s="16" t="e">
        <f>VLOOKUP(I2727,'系统导出（基本表）'!Q:R,2,0)</f>
        <v>#N/A</v>
      </c>
      <c r="AF2727" s="16" t="e">
        <f>VLOOKUP(J2727,'系统导出（基本表）'!S:T,2,0)</f>
        <v>#N/A</v>
      </c>
      <c r="AG2727" s="16"/>
      <c r="AH2727" s="16"/>
      <c r="AI2727" s="16"/>
    </row>
    <row r="2728" s="2" customFormat="1" ht="19" customHeight="1" spans="1:33">
      <c r="A2728" s="2">
        <v>1</v>
      </c>
      <c r="B2728" s="11" t="s">
        <v>388</v>
      </c>
      <c r="C2728" s="11" t="s">
        <v>4123</v>
      </c>
      <c r="D2728" s="11" t="s">
        <v>4124</v>
      </c>
      <c r="E2728" s="10" t="s">
        <v>41464</v>
      </c>
      <c r="F2728" s="11" t="s">
        <v>38420</v>
      </c>
      <c r="G2728" s="10" t="s">
        <v>35300</v>
      </c>
      <c r="H2728" s="11" t="s">
        <v>35293</v>
      </c>
      <c r="I2728" s="11" t="s">
        <v>35292</v>
      </c>
      <c r="J2728" s="11" t="s">
        <v>35292</v>
      </c>
      <c r="K2728" s="11" t="s">
        <v>35299</v>
      </c>
      <c r="L2728" s="11" t="s">
        <v>35291</v>
      </c>
      <c r="M2728" s="11" t="s">
        <v>47300</v>
      </c>
      <c r="N2728" s="11" t="s">
        <v>41377</v>
      </c>
      <c r="O2728" s="11" t="s">
        <v>41387</v>
      </c>
      <c r="P2728" s="11" t="s">
        <v>41449</v>
      </c>
      <c r="Q2728" s="11" t="s">
        <v>41411</v>
      </c>
      <c r="R2728" s="11" t="s">
        <v>41411</v>
      </c>
      <c r="S2728" s="17">
        <v>124.021945</v>
      </c>
      <c r="T2728" s="11" t="s">
        <v>42004</v>
      </c>
      <c r="U2728" s="17">
        <v>0</v>
      </c>
      <c r="V2728" s="17">
        <v>0</v>
      </c>
      <c r="W2728" s="18">
        <f t="shared" si="187"/>
        <v>124.021945</v>
      </c>
      <c r="X2728" s="18">
        <f t="shared" si="188"/>
        <v>124.021945</v>
      </c>
      <c r="Y2728" s="2">
        <v>0</v>
      </c>
      <c r="Z2728" s="2" t="str">
        <f t="shared" si="189"/>
        <v>未整改</v>
      </c>
      <c r="AA2728" s="2" t="str">
        <f t="shared" si="190"/>
        <v>未整改</v>
      </c>
      <c r="AD2728" s="22" t="e">
        <f>VLOOKUP(H2728,'系统导出（基本表）'!R:R,1,0)</f>
        <v>#N/A</v>
      </c>
      <c r="AE2728" s="22" t="e">
        <f>VLOOKUP(I2728,'系统导出（基本表）'!Q:R,2,0)</f>
        <v>#N/A</v>
      </c>
      <c r="AF2728" s="2" t="e">
        <f>VLOOKUP(J2728,'系统导出（基本表）'!S:T,2,0)</f>
        <v>#N/A</v>
      </c>
      <c r="AG2728" s="24"/>
    </row>
    <row r="2729" s="1" customFormat="1" ht="19" customHeight="1" spans="2:35">
      <c r="B2729" s="10" t="s">
        <v>388</v>
      </c>
      <c r="C2729" s="10" t="s">
        <v>4123</v>
      </c>
      <c r="D2729" s="10" t="s">
        <v>4124</v>
      </c>
      <c r="E2729" s="10" t="s">
        <v>42079</v>
      </c>
      <c r="F2729" s="10" t="s">
        <v>42080</v>
      </c>
      <c r="G2729" s="10" t="s">
        <v>35300</v>
      </c>
      <c r="H2729" s="10" t="s">
        <v>35293</v>
      </c>
      <c r="I2729" s="10" t="s">
        <v>35292</v>
      </c>
      <c r="J2729" s="10" t="s">
        <v>35292</v>
      </c>
      <c r="K2729" s="10" t="s">
        <v>35299</v>
      </c>
      <c r="L2729" s="10" t="s">
        <v>47299</v>
      </c>
      <c r="M2729" s="10" t="s">
        <v>47300</v>
      </c>
      <c r="N2729" s="10" t="s">
        <v>41377</v>
      </c>
      <c r="O2729" s="10" t="s">
        <v>41378</v>
      </c>
      <c r="P2729" s="10" t="s">
        <v>41456</v>
      </c>
      <c r="Q2729" s="10" t="s">
        <v>41411</v>
      </c>
      <c r="R2729" s="10" t="s">
        <v>41411</v>
      </c>
      <c r="S2729" s="15">
        <v>8.74</v>
      </c>
      <c r="T2729" s="10" t="s">
        <v>41463</v>
      </c>
      <c r="U2729" s="15">
        <v>8.74</v>
      </c>
      <c r="V2729" s="15">
        <v>8.74</v>
      </c>
      <c r="W2729" s="16">
        <f t="shared" si="187"/>
        <v>0</v>
      </c>
      <c r="X2729" s="16">
        <f t="shared" si="188"/>
        <v>0</v>
      </c>
      <c r="Y2729" s="1">
        <v>8.74</v>
      </c>
      <c r="Z2729" s="1" t="str">
        <f t="shared" si="189"/>
        <v>未整改</v>
      </c>
      <c r="AA2729" s="1" t="str">
        <f t="shared" si="190"/>
        <v>已整改</v>
      </c>
      <c r="AC2729" s="3"/>
      <c r="AD2729" s="19" t="e">
        <f>VLOOKUP(H2729,'系统导出（基本表）'!R:R,1,0)</f>
        <v>#N/A</v>
      </c>
      <c r="AE2729" s="16" t="e">
        <f>VLOOKUP(I2729,'系统导出（基本表）'!Q:R,2,0)</f>
        <v>#N/A</v>
      </c>
      <c r="AF2729" s="16" t="e">
        <f>VLOOKUP(J2729,'系统导出（基本表）'!S:T,2,0)</f>
        <v>#N/A</v>
      </c>
      <c r="AG2729" s="16"/>
      <c r="AH2729" s="16"/>
      <c r="AI2729" s="16"/>
    </row>
    <row r="2730" s="1" customFormat="1" ht="19" customHeight="1" spans="2:35">
      <c r="B2730" s="10" t="s">
        <v>388</v>
      </c>
      <c r="C2730" s="10" t="s">
        <v>4123</v>
      </c>
      <c r="D2730" s="10" t="s">
        <v>4124</v>
      </c>
      <c r="E2730" s="10" t="s">
        <v>43795</v>
      </c>
      <c r="F2730" s="10" t="s">
        <v>39025</v>
      </c>
      <c r="G2730" s="10" t="s">
        <v>23542</v>
      </c>
      <c r="H2730" s="10" t="s">
        <v>23533</v>
      </c>
      <c r="I2730" s="10" t="s">
        <v>23532</v>
      </c>
      <c r="J2730" s="10" t="s">
        <v>23532</v>
      </c>
      <c r="K2730" s="10" t="s">
        <v>23541</v>
      </c>
      <c r="L2730" s="10" t="s">
        <v>47301</v>
      </c>
      <c r="M2730" s="10" t="s">
        <v>47302</v>
      </c>
      <c r="N2730" s="10" t="s">
        <v>41377</v>
      </c>
      <c r="O2730" s="10" t="s">
        <v>41378</v>
      </c>
      <c r="P2730" s="10" t="s">
        <v>41379</v>
      </c>
      <c r="Q2730" s="10" t="s">
        <v>41984</v>
      </c>
      <c r="R2730" s="10" t="s">
        <v>41984</v>
      </c>
      <c r="S2730" s="15">
        <v>44.68</v>
      </c>
      <c r="T2730" s="10" t="s">
        <v>41984</v>
      </c>
      <c r="U2730" s="15">
        <v>44.68</v>
      </c>
      <c r="V2730" s="15">
        <v>44.68</v>
      </c>
      <c r="W2730" s="16">
        <f t="shared" si="187"/>
        <v>0</v>
      </c>
      <c r="X2730" s="16">
        <f t="shared" si="188"/>
        <v>0</v>
      </c>
      <c r="Y2730" s="1">
        <v>44.68</v>
      </c>
      <c r="Z2730" s="1" t="str">
        <f t="shared" si="189"/>
        <v>未整改</v>
      </c>
      <c r="AA2730" s="1" t="str">
        <f t="shared" si="190"/>
        <v>已整改</v>
      </c>
      <c r="AB2730" s="1">
        <f>S2730-V2730</f>
        <v>0</v>
      </c>
      <c r="AC2730" s="3">
        <f t="shared" si="195"/>
        <v>0</v>
      </c>
      <c r="AD2730" s="19" t="e">
        <f>VLOOKUP(H2730,'系统导出（基本表）'!R:R,1,0)</f>
        <v>#N/A</v>
      </c>
      <c r="AE2730" s="16" t="e">
        <f>VLOOKUP(I2730,'系统导出（基本表）'!Q:R,2,0)</f>
        <v>#N/A</v>
      </c>
      <c r="AF2730" s="16" t="e">
        <f>VLOOKUP(J2730,'系统导出（基本表）'!S:T,2,0)</f>
        <v>#N/A</v>
      </c>
      <c r="AG2730" s="16"/>
      <c r="AH2730" s="16"/>
      <c r="AI2730" s="16"/>
    </row>
    <row r="2731" s="2" customFormat="1" ht="19" customHeight="1" spans="1:33">
      <c r="A2731" s="2">
        <v>1</v>
      </c>
      <c r="B2731" s="11" t="s">
        <v>388</v>
      </c>
      <c r="C2731" s="11" t="s">
        <v>4123</v>
      </c>
      <c r="D2731" s="11" t="s">
        <v>4124</v>
      </c>
      <c r="E2731" s="10" t="s">
        <v>42413</v>
      </c>
      <c r="F2731" s="11" t="s">
        <v>39206</v>
      </c>
      <c r="G2731" s="10" t="s">
        <v>47303</v>
      </c>
      <c r="H2731" s="11" t="s">
        <v>39961</v>
      </c>
      <c r="I2731" s="11" t="s">
        <v>39960</v>
      </c>
      <c r="J2731" s="11" t="s">
        <v>47304</v>
      </c>
      <c r="K2731" s="11" t="s">
        <v>23541</v>
      </c>
      <c r="L2731" s="11" t="s">
        <v>4126</v>
      </c>
      <c r="M2731" s="11" t="s">
        <v>47302</v>
      </c>
      <c r="N2731" s="11" t="s">
        <v>41377</v>
      </c>
      <c r="O2731" s="11" t="s">
        <v>41387</v>
      </c>
      <c r="P2731" s="11" t="s">
        <v>41449</v>
      </c>
      <c r="Q2731" s="11" t="s">
        <v>41411</v>
      </c>
      <c r="R2731" s="11" t="s">
        <v>41411</v>
      </c>
      <c r="S2731" s="17">
        <v>1573.597</v>
      </c>
      <c r="T2731" s="11" t="s">
        <v>41450</v>
      </c>
      <c r="U2731" s="17">
        <v>0</v>
      </c>
      <c r="V2731" s="17">
        <v>0</v>
      </c>
      <c r="W2731" s="18">
        <f t="shared" si="187"/>
        <v>1573.597</v>
      </c>
      <c r="X2731" s="18">
        <f t="shared" si="188"/>
        <v>1573.597</v>
      </c>
      <c r="Y2731" s="2">
        <v>0</v>
      </c>
      <c r="Z2731" s="2" t="str">
        <f t="shared" si="189"/>
        <v>未整改</v>
      </c>
      <c r="AA2731" s="2" t="str">
        <f t="shared" si="190"/>
        <v>未整改</v>
      </c>
      <c r="AD2731" s="22" t="str">
        <f>VLOOKUP(H2731,'系统导出（基本表）'!R:R,1,0)</f>
        <v>P19511422-0025</v>
      </c>
      <c r="AE2731" s="22" t="str">
        <f>VLOOKUP(I2731,'系统导出（基本表）'!Q:R,2,0)</f>
        <v>P19511422-0025</v>
      </c>
      <c r="AF2731" s="2" t="e">
        <f>VLOOKUP(J2731,'系统导出（基本表）'!S:T,2,0)</f>
        <v>#N/A</v>
      </c>
      <c r="AG2731" s="24"/>
    </row>
    <row r="2732" s="2" customFormat="1" ht="19" customHeight="1" spans="1:33">
      <c r="A2732" s="2">
        <v>1</v>
      </c>
      <c r="B2732" s="11" t="s">
        <v>388</v>
      </c>
      <c r="C2732" s="11" t="s">
        <v>4123</v>
      </c>
      <c r="D2732" s="11" t="s">
        <v>4124</v>
      </c>
      <c r="E2732" s="10" t="s">
        <v>42339</v>
      </c>
      <c r="F2732" s="11" t="s">
        <v>39265</v>
      </c>
      <c r="G2732" s="10" t="s">
        <v>22785</v>
      </c>
      <c r="H2732" s="11" t="s">
        <v>22778</v>
      </c>
      <c r="I2732" s="11" t="s">
        <v>22777</v>
      </c>
      <c r="J2732" s="11" t="s">
        <v>22777</v>
      </c>
      <c r="K2732" s="11" t="s">
        <v>22784</v>
      </c>
      <c r="L2732" s="11" t="s">
        <v>9239</v>
      </c>
      <c r="M2732" s="11" t="s">
        <v>47305</v>
      </c>
      <c r="N2732" s="11" t="s">
        <v>41377</v>
      </c>
      <c r="O2732" s="11" t="s">
        <v>41387</v>
      </c>
      <c r="P2732" s="11" t="s">
        <v>41449</v>
      </c>
      <c r="Q2732" s="11" t="s">
        <v>41411</v>
      </c>
      <c r="R2732" s="11" t="s">
        <v>41411</v>
      </c>
      <c r="S2732" s="17">
        <v>11.958752</v>
      </c>
      <c r="T2732" s="11" t="s">
        <v>41450</v>
      </c>
      <c r="U2732" s="17">
        <v>0</v>
      </c>
      <c r="V2732" s="17">
        <v>0</v>
      </c>
      <c r="W2732" s="18">
        <f t="shared" si="187"/>
        <v>11.958752</v>
      </c>
      <c r="X2732" s="18">
        <f t="shared" si="188"/>
        <v>11.958752</v>
      </c>
      <c r="Y2732" s="2">
        <v>0</v>
      </c>
      <c r="Z2732" s="2" t="str">
        <f t="shared" si="189"/>
        <v>未整改</v>
      </c>
      <c r="AA2732" s="2" t="str">
        <f t="shared" si="190"/>
        <v>未整改</v>
      </c>
      <c r="AD2732" s="22" t="e">
        <f>VLOOKUP(H2732,'系统导出（基本表）'!R:R,1,0)</f>
        <v>#N/A</v>
      </c>
      <c r="AE2732" s="22" t="e">
        <f>VLOOKUP(I2732,'系统导出（基本表）'!Q:R,2,0)</f>
        <v>#N/A</v>
      </c>
      <c r="AF2732" s="2" t="e">
        <f>VLOOKUP(J2732,'系统导出（基本表）'!S:T,2,0)</f>
        <v>#N/A</v>
      </c>
      <c r="AG2732" s="24"/>
    </row>
    <row r="2733" s="2" customFormat="1" ht="19" customHeight="1" spans="1:33">
      <c r="A2733" s="2">
        <v>1</v>
      </c>
      <c r="B2733" s="11" t="s">
        <v>388</v>
      </c>
      <c r="C2733" s="11" t="s">
        <v>4123</v>
      </c>
      <c r="D2733" s="11" t="s">
        <v>4124</v>
      </c>
      <c r="E2733" s="10" t="s">
        <v>42226</v>
      </c>
      <c r="F2733" s="11" t="s">
        <v>39971</v>
      </c>
      <c r="G2733" s="10" t="s">
        <v>25446</v>
      </c>
      <c r="H2733" s="11" t="s">
        <v>25442</v>
      </c>
      <c r="I2733" s="11" t="s">
        <v>25441</v>
      </c>
      <c r="J2733" s="11" t="s">
        <v>25441</v>
      </c>
      <c r="K2733" s="11" t="s">
        <v>22784</v>
      </c>
      <c r="L2733" s="11" t="s">
        <v>9239</v>
      </c>
      <c r="M2733" s="11" t="s">
        <v>47305</v>
      </c>
      <c r="N2733" s="11" t="s">
        <v>41377</v>
      </c>
      <c r="O2733" s="11" t="s">
        <v>41387</v>
      </c>
      <c r="P2733" s="11" t="s">
        <v>41449</v>
      </c>
      <c r="Q2733" s="11" t="s">
        <v>41411</v>
      </c>
      <c r="R2733" s="11" t="s">
        <v>41411</v>
      </c>
      <c r="S2733" s="17">
        <v>7362.038785</v>
      </c>
      <c r="T2733" s="11" t="s">
        <v>47306</v>
      </c>
      <c r="U2733" s="17">
        <v>0</v>
      </c>
      <c r="V2733" s="17">
        <v>0</v>
      </c>
      <c r="W2733" s="18">
        <f t="shared" si="187"/>
        <v>7362.038785</v>
      </c>
      <c r="X2733" s="18">
        <f t="shared" si="188"/>
        <v>7362.038785</v>
      </c>
      <c r="Y2733" s="2">
        <v>0</v>
      </c>
      <c r="Z2733" s="2" t="str">
        <f t="shared" si="189"/>
        <v>未整改</v>
      </c>
      <c r="AA2733" s="2" t="str">
        <f t="shared" si="190"/>
        <v>未整改</v>
      </c>
      <c r="AD2733" s="22" t="str">
        <f>VLOOKUP(H2733,'系统导出（基本表）'!R:R,1,0)</f>
        <v>P19511422-0023</v>
      </c>
      <c r="AE2733" s="22" t="str">
        <f>VLOOKUP(I2733,'系统导出（基本表）'!Q:R,2,0)</f>
        <v>P19511422-0023</v>
      </c>
      <c r="AF2733" s="2" t="e">
        <f>VLOOKUP(J2733,'系统导出（基本表）'!S:T,2,0)</f>
        <v>#N/A</v>
      </c>
      <c r="AG2733" s="24"/>
    </row>
    <row r="2734" s="1" customFormat="1" ht="19" customHeight="1" spans="2:35">
      <c r="B2734" s="10" t="s">
        <v>388</v>
      </c>
      <c r="C2734" s="10" t="s">
        <v>4123</v>
      </c>
      <c r="D2734" s="10" t="s">
        <v>4124</v>
      </c>
      <c r="E2734" s="10" t="s">
        <v>42473</v>
      </c>
      <c r="F2734" s="10" t="s">
        <v>39851</v>
      </c>
      <c r="G2734" s="10" t="s">
        <v>18964</v>
      </c>
      <c r="H2734" s="10" t="s">
        <v>18956</v>
      </c>
      <c r="I2734" s="10" t="s">
        <v>18955</v>
      </c>
      <c r="J2734" s="10" t="s">
        <v>18955</v>
      </c>
      <c r="K2734" s="10" t="s">
        <v>18963</v>
      </c>
      <c r="L2734" s="10" t="s">
        <v>47307</v>
      </c>
      <c r="M2734" s="10" t="s">
        <v>47308</v>
      </c>
      <c r="N2734" s="10" t="s">
        <v>41377</v>
      </c>
      <c r="O2734" s="10" t="s">
        <v>41378</v>
      </c>
      <c r="P2734" s="10" t="s">
        <v>41456</v>
      </c>
      <c r="Q2734" s="10" t="s">
        <v>41411</v>
      </c>
      <c r="R2734" s="10" t="s">
        <v>41411</v>
      </c>
      <c r="S2734" s="15">
        <v>72.63</v>
      </c>
      <c r="T2734" s="10" t="s">
        <v>41463</v>
      </c>
      <c r="U2734" s="15">
        <v>72.63</v>
      </c>
      <c r="V2734" s="15">
        <v>72.63</v>
      </c>
      <c r="W2734" s="16">
        <f t="shared" si="187"/>
        <v>0</v>
      </c>
      <c r="X2734" s="16">
        <f t="shared" si="188"/>
        <v>0</v>
      </c>
      <c r="Y2734" s="1">
        <v>72.63</v>
      </c>
      <c r="Z2734" s="1" t="str">
        <f t="shared" si="189"/>
        <v>未整改</v>
      </c>
      <c r="AA2734" s="1" t="str">
        <f t="shared" si="190"/>
        <v>已整改</v>
      </c>
      <c r="AC2734" s="3"/>
      <c r="AD2734" s="19" t="e">
        <f>VLOOKUP(H2734,'系统导出（基本表）'!R:R,1,0)</f>
        <v>#N/A</v>
      </c>
      <c r="AE2734" s="16" t="e">
        <f>VLOOKUP(I2734,'系统导出（基本表）'!Q:R,2,0)</f>
        <v>#N/A</v>
      </c>
      <c r="AF2734" s="16" t="e">
        <f>VLOOKUP(J2734,'系统导出（基本表）'!S:T,2,0)</f>
        <v>#N/A</v>
      </c>
      <c r="AG2734" s="16"/>
      <c r="AH2734" s="16"/>
      <c r="AI2734" s="16"/>
    </row>
    <row r="2735" s="2" customFormat="1" ht="19" customHeight="1" spans="1:33">
      <c r="A2735" s="2">
        <v>1</v>
      </c>
      <c r="B2735" s="11" t="s">
        <v>388</v>
      </c>
      <c r="C2735" s="11" t="s">
        <v>4123</v>
      </c>
      <c r="D2735" s="11" t="s">
        <v>4124</v>
      </c>
      <c r="E2735" s="10" t="s">
        <v>42735</v>
      </c>
      <c r="F2735" s="11" t="s">
        <v>38885</v>
      </c>
      <c r="G2735" s="10" t="s">
        <v>47309</v>
      </c>
      <c r="H2735" s="11" t="s">
        <v>47310</v>
      </c>
      <c r="I2735" s="11" t="s">
        <v>47311</v>
      </c>
      <c r="J2735" s="11" t="s">
        <v>47311</v>
      </c>
      <c r="K2735" s="11" t="s">
        <v>30834</v>
      </c>
      <c r="L2735" s="11" t="s">
        <v>8482</v>
      </c>
      <c r="M2735" s="11" t="s">
        <v>47312</v>
      </c>
      <c r="N2735" s="11" t="s">
        <v>41377</v>
      </c>
      <c r="O2735" s="11" t="s">
        <v>41387</v>
      </c>
      <c r="P2735" s="11" t="s">
        <v>41449</v>
      </c>
      <c r="Q2735" s="11" t="s">
        <v>41411</v>
      </c>
      <c r="R2735" s="11" t="s">
        <v>41411</v>
      </c>
      <c r="S2735" s="17">
        <v>42.91</v>
      </c>
      <c r="T2735" s="11" t="s">
        <v>42004</v>
      </c>
      <c r="U2735" s="17">
        <v>0</v>
      </c>
      <c r="V2735" s="17">
        <v>0</v>
      </c>
      <c r="W2735" s="18">
        <f t="shared" si="187"/>
        <v>42.91</v>
      </c>
      <c r="X2735" s="18">
        <f t="shared" si="188"/>
        <v>42.91</v>
      </c>
      <c r="Y2735" s="2">
        <v>0</v>
      </c>
      <c r="Z2735" s="2" t="str">
        <f t="shared" si="189"/>
        <v>未整改</v>
      </c>
      <c r="AA2735" s="2" t="str">
        <f t="shared" si="190"/>
        <v>未整改</v>
      </c>
      <c r="AD2735" s="22" t="e">
        <f>VLOOKUP(H2735,'系统导出（基本表）'!R:R,1,0)</f>
        <v>#N/A</v>
      </c>
      <c r="AE2735" s="22" t="e">
        <f>VLOOKUP(I2735,'系统导出（基本表）'!Q:R,2,0)</f>
        <v>#N/A</v>
      </c>
      <c r="AF2735" s="2" t="e">
        <f>VLOOKUP(J2735,'系统导出（基本表）'!S:T,2,0)</f>
        <v>#N/A</v>
      </c>
      <c r="AG2735" s="24"/>
    </row>
    <row r="2736" s="1" customFormat="1" ht="19" customHeight="1" spans="2:35">
      <c r="B2736" s="10" t="s">
        <v>388</v>
      </c>
      <c r="C2736" s="10" t="s">
        <v>4123</v>
      </c>
      <c r="D2736" s="10" t="s">
        <v>4124</v>
      </c>
      <c r="E2736" s="10" t="s">
        <v>61</v>
      </c>
      <c r="F2736" s="10" t="s">
        <v>61</v>
      </c>
      <c r="G2736" s="10" t="s">
        <v>47313</v>
      </c>
      <c r="H2736" s="10" t="s">
        <v>47314</v>
      </c>
      <c r="I2736" s="10" t="s">
        <v>47315</v>
      </c>
      <c r="J2736" s="10" t="s">
        <v>47315</v>
      </c>
      <c r="K2736" s="10" t="s">
        <v>30834</v>
      </c>
      <c r="L2736" s="10" t="s">
        <v>47316</v>
      </c>
      <c r="M2736" s="10" t="s">
        <v>47312</v>
      </c>
      <c r="N2736" s="10" t="s">
        <v>61</v>
      </c>
      <c r="O2736" s="10" t="s">
        <v>41372</v>
      </c>
      <c r="P2736" s="10" t="s">
        <v>61</v>
      </c>
      <c r="Q2736" s="10" t="s">
        <v>41984</v>
      </c>
      <c r="R2736" s="10" t="s">
        <v>41984</v>
      </c>
      <c r="S2736" s="15">
        <v>706.95</v>
      </c>
      <c r="T2736" s="10" t="s">
        <v>41984</v>
      </c>
      <c r="U2736" s="15">
        <v>706.95</v>
      </c>
      <c r="V2736" s="15">
        <v>706.95</v>
      </c>
      <c r="W2736" s="16">
        <f t="shared" si="187"/>
        <v>0</v>
      </c>
      <c r="X2736" s="16">
        <f t="shared" si="188"/>
        <v>0</v>
      </c>
      <c r="Y2736" s="1">
        <v>706.95</v>
      </c>
      <c r="Z2736" s="1" t="str">
        <f t="shared" si="189"/>
        <v>未整改</v>
      </c>
      <c r="AA2736" s="1" t="str">
        <f t="shared" si="190"/>
        <v>已整改</v>
      </c>
      <c r="AB2736" s="1">
        <f t="shared" ref="AB2736:AB2741" si="196">S2736-V2736</f>
        <v>0</v>
      </c>
      <c r="AC2736" s="3">
        <f>S2736-Y2736</f>
        <v>0</v>
      </c>
      <c r="AD2736" s="19" t="e">
        <f>VLOOKUP(H2736,'系统导出（基本表）'!R:R,1,0)</f>
        <v>#N/A</v>
      </c>
      <c r="AE2736" s="16" t="e">
        <f>VLOOKUP(I2736,'系统导出（基本表）'!Q:R,2,0)</f>
        <v>#N/A</v>
      </c>
      <c r="AF2736" s="16" t="e">
        <f>VLOOKUP(J2736,'系统导出（基本表）'!S:T,2,0)</f>
        <v>#N/A</v>
      </c>
      <c r="AG2736" s="16"/>
      <c r="AH2736" s="16"/>
      <c r="AI2736" s="16"/>
    </row>
    <row r="2737" s="1" customFormat="1" ht="19" customHeight="1" spans="2:35">
      <c r="B2737" s="10" t="s">
        <v>388</v>
      </c>
      <c r="C2737" s="10" t="s">
        <v>4123</v>
      </c>
      <c r="D2737" s="10" t="s">
        <v>4124</v>
      </c>
      <c r="E2737" s="10" t="s">
        <v>61</v>
      </c>
      <c r="F2737" s="10" t="s">
        <v>61</v>
      </c>
      <c r="G2737" s="10" t="s">
        <v>47317</v>
      </c>
      <c r="H2737" s="10" t="s">
        <v>47318</v>
      </c>
      <c r="I2737" s="10" t="s">
        <v>47319</v>
      </c>
      <c r="J2737" s="10" t="s">
        <v>47319</v>
      </c>
      <c r="K2737" s="10" t="s">
        <v>47320</v>
      </c>
      <c r="L2737" s="10" t="s">
        <v>47321</v>
      </c>
      <c r="M2737" s="10" t="s">
        <v>47322</v>
      </c>
      <c r="N2737" s="10" t="s">
        <v>61</v>
      </c>
      <c r="O2737" s="10" t="s">
        <v>41372</v>
      </c>
      <c r="P2737" s="10" t="s">
        <v>61</v>
      </c>
      <c r="Q2737" s="10" t="s">
        <v>41373</v>
      </c>
      <c r="R2737" s="10" t="s">
        <v>41374</v>
      </c>
      <c r="S2737" s="15">
        <v>5998.8</v>
      </c>
      <c r="T2737" s="10" t="s">
        <v>41374</v>
      </c>
      <c r="U2737" s="15">
        <v>5998.8</v>
      </c>
      <c r="V2737" s="15">
        <v>5998.8</v>
      </c>
      <c r="W2737" s="16">
        <f t="shared" si="187"/>
        <v>0</v>
      </c>
      <c r="X2737" s="16">
        <f t="shared" si="188"/>
        <v>0</v>
      </c>
      <c r="Y2737" s="1">
        <v>5998.8</v>
      </c>
      <c r="Z2737" s="1" t="str">
        <f t="shared" si="189"/>
        <v>未整改</v>
      </c>
      <c r="AA2737" s="1" t="str">
        <f t="shared" si="190"/>
        <v>已整改</v>
      </c>
      <c r="AB2737" s="1">
        <f t="shared" si="196"/>
        <v>0</v>
      </c>
      <c r="AC2737" s="3"/>
      <c r="AD2737" s="19" t="e">
        <f>VLOOKUP(H2737,'系统导出（基本表）'!R:R,1,0)</f>
        <v>#N/A</v>
      </c>
      <c r="AE2737" s="16" t="e">
        <f>VLOOKUP(I2737,'系统导出（基本表）'!Q:R,2,0)</f>
        <v>#N/A</v>
      </c>
      <c r="AF2737" s="16" t="e">
        <f>VLOOKUP(J2737,'系统导出（基本表）'!S:T,2,0)</f>
        <v>#N/A</v>
      </c>
      <c r="AG2737" s="16"/>
      <c r="AH2737" s="16"/>
      <c r="AI2737" s="16"/>
    </row>
    <row r="2738" s="2" customFormat="1" ht="19" customHeight="1" spans="1:33">
      <c r="A2738" s="2">
        <v>1</v>
      </c>
      <c r="B2738" s="11" t="s">
        <v>388</v>
      </c>
      <c r="C2738" s="11" t="s">
        <v>4123</v>
      </c>
      <c r="D2738" s="11" t="s">
        <v>4124</v>
      </c>
      <c r="E2738" s="10" t="s">
        <v>41394</v>
      </c>
      <c r="F2738" s="11" t="s">
        <v>38507</v>
      </c>
      <c r="G2738" s="10" t="s">
        <v>23499</v>
      </c>
      <c r="H2738" s="11" t="s">
        <v>23492</v>
      </c>
      <c r="I2738" s="11" t="s">
        <v>23491</v>
      </c>
      <c r="J2738" s="11" t="s">
        <v>23491</v>
      </c>
      <c r="K2738" s="11" t="s">
        <v>23498</v>
      </c>
      <c r="L2738" s="11" t="s">
        <v>23495</v>
      </c>
      <c r="M2738" s="11" t="s">
        <v>47323</v>
      </c>
      <c r="N2738" s="11" t="s">
        <v>41377</v>
      </c>
      <c r="O2738" s="11" t="s">
        <v>41387</v>
      </c>
      <c r="P2738" s="11" t="s">
        <v>41379</v>
      </c>
      <c r="Q2738" s="11" t="s">
        <v>41373</v>
      </c>
      <c r="R2738" s="11" t="s">
        <v>41373</v>
      </c>
      <c r="S2738" s="17">
        <v>5100</v>
      </c>
      <c r="T2738" s="11" t="s">
        <v>47324</v>
      </c>
      <c r="U2738" s="17">
        <v>5100</v>
      </c>
      <c r="V2738" s="17">
        <v>0</v>
      </c>
      <c r="W2738" s="18">
        <f t="shared" si="187"/>
        <v>5100</v>
      </c>
      <c r="X2738" s="18">
        <f t="shared" si="188"/>
        <v>0</v>
      </c>
      <c r="Y2738" s="2">
        <v>5100</v>
      </c>
      <c r="Z2738" s="2" t="str">
        <f t="shared" si="189"/>
        <v>未整改</v>
      </c>
      <c r="AA2738" s="2" t="str">
        <f t="shared" si="190"/>
        <v>已整改</v>
      </c>
      <c r="AD2738" s="22" t="e">
        <f>VLOOKUP(H2738,'系统导出（基本表）'!R:R,1,0)</f>
        <v>#N/A</v>
      </c>
      <c r="AE2738" s="22" t="e">
        <f>VLOOKUP(I2738,'系统导出（基本表）'!Q:R,2,0)</f>
        <v>#N/A</v>
      </c>
      <c r="AF2738" s="2" t="e">
        <f>VLOOKUP(J2738,'系统导出（基本表）'!S:T,2,0)</f>
        <v>#N/A</v>
      </c>
      <c r="AG2738" s="24"/>
    </row>
    <row r="2739" s="2" customFormat="1" ht="19" customHeight="1" spans="1:33">
      <c r="A2739" s="2">
        <v>1</v>
      </c>
      <c r="B2739" s="11" t="s">
        <v>388</v>
      </c>
      <c r="C2739" s="11" t="s">
        <v>4123</v>
      </c>
      <c r="D2739" s="11" t="s">
        <v>4124</v>
      </c>
      <c r="E2739" s="10" t="s">
        <v>41477</v>
      </c>
      <c r="F2739" s="11" t="s">
        <v>38653</v>
      </c>
      <c r="G2739" s="10" t="s">
        <v>23499</v>
      </c>
      <c r="H2739" s="11" t="s">
        <v>23492</v>
      </c>
      <c r="I2739" s="11" t="s">
        <v>23491</v>
      </c>
      <c r="J2739" s="11" t="s">
        <v>23491</v>
      </c>
      <c r="K2739" s="11" t="s">
        <v>23498</v>
      </c>
      <c r="L2739" s="11" t="s">
        <v>23495</v>
      </c>
      <c r="M2739" s="11" t="s">
        <v>47323</v>
      </c>
      <c r="N2739" s="11" t="s">
        <v>41377</v>
      </c>
      <c r="O2739" s="11" t="s">
        <v>41387</v>
      </c>
      <c r="P2739" s="11" t="s">
        <v>41449</v>
      </c>
      <c r="Q2739" s="11" t="s">
        <v>41411</v>
      </c>
      <c r="R2739" s="11" t="s">
        <v>41411</v>
      </c>
      <c r="S2739" s="17">
        <v>2574.700914</v>
      </c>
      <c r="T2739" s="11" t="s">
        <v>41450</v>
      </c>
      <c r="U2739" s="17">
        <v>0</v>
      </c>
      <c r="V2739" s="17">
        <v>0</v>
      </c>
      <c r="W2739" s="18">
        <f t="shared" si="187"/>
        <v>2574.700914</v>
      </c>
      <c r="X2739" s="18">
        <f t="shared" si="188"/>
        <v>2574.700914</v>
      </c>
      <c r="Y2739" s="2">
        <v>0</v>
      </c>
      <c r="Z2739" s="2" t="str">
        <f t="shared" si="189"/>
        <v>未整改</v>
      </c>
      <c r="AA2739" s="2" t="str">
        <f t="shared" si="190"/>
        <v>未整改</v>
      </c>
      <c r="AD2739" s="22" t="e">
        <f>VLOOKUP(H2739,'系统导出（基本表）'!R:R,1,0)</f>
        <v>#N/A</v>
      </c>
      <c r="AE2739" s="22" t="e">
        <f>VLOOKUP(I2739,'系统导出（基本表）'!Q:R,2,0)</f>
        <v>#N/A</v>
      </c>
      <c r="AF2739" s="2" t="e">
        <f>VLOOKUP(J2739,'系统导出（基本表）'!S:T,2,0)</f>
        <v>#N/A</v>
      </c>
      <c r="AG2739" s="24"/>
    </row>
    <row r="2740" s="2" customFormat="1" ht="19" customHeight="1" spans="1:33">
      <c r="A2740" s="2">
        <v>1</v>
      </c>
      <c r="B2740" s="11" t="s">
        <v>388</v>
      </c>
      <c r="C2740" s="11" t="s">
        <v>4123</v>
      </c>
      <c r="D2740" s="11" t="s">
        <v>4124</v>
      </c>
      <c r="E2740" s="10" t="s">
        <v>42339</v>
      </c>
      <c r="F2740" s="11" t="s">
        <v>39265</v>
      </c>
      <c r="G2740" s="10" t="s">
        <v>47325</v>
      </c>
      <c r="H2740" s="11" t="s">
        <v>39966</v>
      </c>
      <c r="I2740" s="11" t="s">
        <v>39965</v>
      </c>
      <c r="J2740" s="11" t="s">
        <v>47326</v>
      </c>
      <c r="K2740" s="11" t="s">
        <v>25214</v>
      </c>
      <c r="L2740" s="11" t="s">
        <v>25211</v>
      </c>
      <c r="M2740" s="11" t="s">
        <v>47327</v>
      </c>
      <c r="N2740" s="11" t="s">
        <v>41377</v>
      </c>
      <c r="O2740" s="11" t="s">
        <v>41387</v>
      </c>
      <c r="P2740" s="11" t="s">
        <v>41449</v>
      </c>
      <c r="Q2740" s="11" t="s">
        <v>41411</v>
      </c>
      <c r="R2740" s="11" t="s">
        <v>41411</v>
      </c>
      <c r="S2740" s="17">
        <v>4695.675598</v>
      </c>
      <c r="T2740" s="11" t="s">
        <v>41450</v>
      </c>
      <c r="U2740" s="17">
        <v>0</v>
      </c>
      <c r="V2740" s="17">
        <v>0</v>
      </c>
      <c r="W2740" s="18">
        <f t="shared" si="187"/>
        <v>4695.675598</v>
      </c>
      <c r="X2740" s="18">
        <f t="shared" si="188"/>
        <v>4695.675598</v>
      </c>
      <c r="Y2740" s="2">
        <v>0</v>
      </c>
      <c r="Z2740" s="2" t="str">
        <f t="shared" si="189"/>
        <v>未整改</v>
      </c>
      <c r="AA2740" s="2" t="str">
        <f t="shared" si="190"/>
        <v>未整改</v>
      </c>
      <c r="AD2740" s="22" t="str">
        <f>VLOOKUP(H2740,'系统导出（基本表）'!R:R,1,0)</f>
        <v>P20511422-0026</v>
      </c>
      <c r="AE2740" s="22" t="str">
        <f>VLOOKUP(I2740,'系统导出（基本表）'!Q:R,2,0)</f>
        <v>P20511422-0026</v>
      </c>
      <c r="AF2740" s="2" t="e">
        <f>VLOOKUP(J2740,'系统导出（基本表）'!S:T,2,0)</f>
        <v>#N/A</v>
      </c>
      <c r="AG2740" s="24"/>
    </row>
    <row r="2741" s="1" customFormat="1" ht="19" customHeight="1" spans="2:35">
      <c r="B2741" s="10" t="s">
        <v>388</v>
      </c>
      <c r="C2741" s="10" t="s">
        <v>4123</v>
      </c>
      <c r="D2741" s="10" t="s">
        <v>4124</v>
      </c>
      <c r="E2741" s="10" t="s">
        <v>61</v>
      </c>
      <c r="F2741" s="10" t="s">
        <v>61</v>
      </c>
      <c r="G2741" s="10" t="s">
        <v>47328</v>
      </c>
      <c r="H2741" s="10" t="s">
        <v>47329</v>
      </c>
      <c r="I2741" s="10" t="s">
        <v>47330</v>
      </c>
      <c r="J2741" s="10" t="s">
        <v>47330</v>
      </c>
      <c r="K2741" s="10" t="s">
        <v>25214</v>
      </c>
      <c r="L2741" s="10" t="s">
        <v>25206</v>
      </c>
      <c r="M2741" s="10" t="s">
        <v>47327</v>
      </c>
      <c r="N2741" s="10" t="s">
        <v>61</v>
      </c>
      <c r="O2741" s="10" t="s">
        <v>41372</v>
      </c>
      <c r="P2741" s="10" t="s">
        <v>61</v>
      </c>
      <c r="Q2741" s="10" t="s">
        <v>41373</v>
      </c>
      <c r="R2741" s="10" t="s">
        <v>41374</v>
      </c>
      <c r="S2741" s="15">
        <v>5265.74</v>
      </c>
      <c r="T2741" s="10" t="s">
        <v>41374</v>
      </c>
      <c r="U2741" s="15">
        <v>5265.74</v>
      </c>
      <c r="V2741" s="15">
        <v>5265.74</v>
      </c>
      <c r="W2741" s="16">
        <f t="shared" si="187"/>
        <v>0</v>
      </c>
      <c r="X2741" s="16">
        <f t="shared" si="188"/>
        <v>0</v>
      </c>
      <c r="Y2741" s="1">
        <v>5265.74</v>
      </c>
      <c r="Z2741" s="1" t="str">
        <f t="shared" si="189"/>
        <v>未整改</v>
      </c>
      <c r="AA2741" s="1" t="str">
        <f t="shared" si="190"/>
        <v>已整改</v>
      </c>
      <c r="AB2741" s="1">
        <f t="shared" si="196"/>
        <v>0</v>
      </c>
      <c r="AC2741" s="3"/>
      <c r="AD2741" s="19" t="e">
        <f>VLOOKUP(H2741,'系统导出（基本表）'!R:R,1,0)</f>
        <v>#N/A</v>
      </c>
      <c r="AE2741" s="16" t="e">
        <f>VLOOKUP(I2741,'系统导出（基本表）'!Q:R,2,0)</f>
        <v>#N/A</v>
      </c>
      <c r="AF2741" s="16" t="e">
        <f>VLOOKUP(J2741,'系统导出（基本表）'!S:T,2,0)</f>
        <v>#N/A</v>
      </c>
      <c r="AG2741" s="16"/>
      <c r="AH2741" s="16"/>
      <c r="AI2741" s="16"/>
    </row>
    <row r="2742" s="1" customFormat="1" ht="19" customHeight="1" spans="2:35">
      <c r="B2742" s="10" t="s">
        <v>388</v>
      </c>
      <c r="C2742" s="10" t="s">
        <v>4123</v>
      </c>
      <c r="D2742" s="10" t="s">
        <v>4124</v>
      </c>
      <c r="E2742" s="10" t="s">
        <v>42110</v>
      </c>
      <c r="F2742" s="10" t="s">
        <v>38568</v>
      </c>
      <c r="G2742" s="10" t="s">
        <v>47328</v>
      </c>
      <c r="H2742" s="10" t="s">
        <v>47329</v>
      </c>
      <c r="I2742" s="10" t="s">
        <v>47330</v>
      </c>
      <c r="J2742" s="10" t="s">
        <v>47330</v>
      </c>
      <c r="K2742" s="10" t="s">
        <v>25214</v>
      </c>
      <c r="L2742" s="10" t="s">
        <v>25206</v>
      </c>
      <c r="M2742" s="10" t="s">
        <v>47327</v>
      </c>
      <c r="N2742" s="10" t="s">
        <v>41377</v>
      </c>
      <c r="O2742" s="10" t="s">
        <v>41378</v>
      </c>
      <c r="P2742" s="10" t="s">
        <v>41456</v>
      </c>
      <c r="Q2742" s="10" t="s">
        <v>41411</v>
      </c>
      <c r="R2742" s="10" t="s">
        <v>41411</v>
      </c>
      <c r="S2742" s="15">
        <v>1501.71</v>
      </c>
      <c r="T2742" s="10" t="s">
        <v>41463</v>
      </c>
      <c r="U2742" s="15">
        <v>1501.71</v>
      </c>
      <c r="V2742" s="15">
        <v>1501.71</v>
      </c>
      <c r="W2742" s="16">
        <f t="shared" si="187"/>
        <v>0</v>
      </c>
      <c r="X2742" s="16">
        <f t="shared" si="188"/>
        <v>0</v>
      </c>
      <c r="Y2742" s="1">
        <v>1501.71</v>
      </c>
      <c r="Z2742" s="1" t="str">
        <f t="shared" si="189"/>
        <v>未整改</v>
      </c>
      <c r="AA2742" s="1" t="str">
        <f t="shared" si="190"/>
        <v>已整改</v>
      </c>
      <c r="AC2742" s="3"/>
      <c r="AD2742" s="19" t="e">
        <f>VLOOKUP(H2742,'系统导出（基本表）'!R:R,1,0)</f>
        <v>#N/A</v>
      </c>
      <c r="AE2742" s="16" t="e">
        <f>VLOOKUP(I2742,'系统导出（基本表）'!Q:R,2,0)</f>
        <v>#N/A</v>
      </c>
      <c r="AF2742" s="16" t="e">
        <f>VLOOKUP(J2742,'系统导出（基本表）'!S:T,2,0)</f>
        <v>#N/A</v>
      </c>
      <c r="AG2742" s="16"/>
      <c r="AH2742" s="16"/>
      <c r="AI2742" s="16"/>
    </row>
    <row r="2743" s="1" customFormat="1" ht="19" customHeight="1" spans="2:35">
      <c r="B2743" s="10" t="s">
        <v>388</v>
      </c>
      <c r="C2743" s="10" t="s">
        <v>4123</v>
      </c>
      <c r="D2743" s="10" t="s">
        <v>4124</v>
      </c>
      <c r="E2743" s="10" t="s">
        <v>61</v>
      </c>
      <c r="F2743" s="10" t="s">
        <v>61</v>
      </c>
      <c r="G2743" s="10" t="s">
        <v>47325</v>
      </c>
      <c r="H2743" s="10" t="s">
        <v>39966</v>
      </c>
      <c r="I2743" s="10" t="s">
        <v>39965</v>
      </c>
      <c r="J2743" s="10" t="s">
        <v>47326</v>
      </c>
      <c r="K2743" s="10" t="s">
        <v>25214</v>
      </c>
      <c r="L2743" s="10" t="s">
        <v>25206</v>
      </c>
      <c r="M2743" s="10" t="s">
        <v>47327</v>
      </c>
      <c r="N2743" s="10" t="s">
        <v>61</v>
      </c>
      <c r="O2743" s="10" t="s">
        <v>41372</v>
      </c>
      <c r="P2743" s="10" t="s">
        <v>61</v>
      </c>
      <c r="Q2743" s="10" t="s">
        <v>41984</v>
      </c>
      <c r="R2743" s="10" t="s">
        <v>41984</v>
      </c>
      <c r="S2743" s="15">
        <v>1028.61</v>
      </c>
      <c r="T2743" s="10" t="s">
        <v>41984</v>
      </c>
      <c r="U2743" s="15">
        <v>1028.61</v>
      </c>
      <c r="V2743" s="15">
        <v>1028.61</v>
      </c>
      <c r="W2743" s="16">
        <f t="shared" si="187"/>
        <v>0</v>
      </c>
      <c r="X2743" s="16">
        <f t="shared" si="188"/>
        <v>0</v>
      </c>
      <c r="Y2743" s="1">
        <v>1028.61</v>
      </c>
      <c r="Z2743" s="1" t="str">
        <f t="shared" si="189"/>
        <v>未整改</v>
      </c>
      <c r="AA2743" s="1" t="str">
        <f t="shared" si="190"/>
        <v>已整改</v>
      </c>
      <c r="AB2743" s="1">
        <f>S2743-V2743</f>
        <v>0</v>
      </c>
      <c r="AC2743" s="3">
        <f>S2743-Y2743</f>
        <v>0</v>
      </c>
      <c r="AD2743" s="19" t="str">
        <f>VLOOKUP(H2743,'系统导出（基本表）'!R:R,1,0)</f>
        <v>P20511422-0026</v>
      </c>
      <c r="AE2743" s="16" t="str">
        <f>VLOOKUP(I2743,'系统导出（基本表）'!Q:R,2,0)</f>
        <v>P20511422-0026</v>
      </c>
      <c r="AF2743" s="16" t="e">
        <f>VLOOKUP(J2743,'系统导出（基本表）'!S:T,2,0)</f>
        <v>#N/A</v>
      </c>
      <c r="AG2743" s="16"/>
      <c r="AH2743" s="16"/>
      <c r="AI2743" s="16"/>
    </row>
    <row r="2744" s="1" customFormat="1" ht="19" customHeight="1" spans="2:35">
      <c r="B2744" s="10" t="s">
        <v>388</v>
      </c>
      <c r="C2744" s="10" t="s">
        <v>4123</v>
      </c>
      <c r="D2744" s="10" t="s">
        <v>4124</v>
      </c>
      <c r="E2744" s="10" t="s">
        <v>61</v>
      </c>
      <c r="F2744" s="10" t="s">
        <v>61</v>
      </c>
      <c r="G2744" s="10" t="s">
        <v>8488</v>
      </c>
      <c r="H2744" s="10" t="s">
        <v>8484</v>
      </c>
      <c r="I2744" s="10" t="s">
        <v>8483</v>
      </c>
      <c r="J2744" s="10" t="s">
        <v>8483</v>
      </c>
      <c r="K2744" s="10" t="s">
        <v>4134</v>
      </c>
      <c r="L2744" s="10" t="s">
        <v>4125</v>
      </c>
      <c r="M2744" s="10" t="s">
        <v>47331</v>
      </c>
      <c r="N2744" s="10" t="s">
        <v>61</v>
      </c>
      <c r="O2744" s="10" t="s">
        <v>41372</v>
      </c>
      <c r="P2744" s="10" t="s">
        <v>61</v>
      </c>
      <c r="Q2744" s="10" t="s">
        <v>41984</v>
      </c>
      <c r="R2744" s="10" t="s">
        <v>41984</v>
      </c>
      <c r="S2744" s="15">
        <v>1689.98</v>
      </c>
      <c r="T2744" s="10" t="s">
        <v>41984</v>
      </c>
      <c r="U2744" s="15">
        <v>1689.98</v>
      </c>
      <c r="V2744" s="15">
        <v>1689.98</v>
      </c>
      <c r="W2744" s="16">
        <f t="shared" si="187"/>
        <v>0</v>
      </c>
      <c r="X2744" s="16">
        <f t="shared" si="188"/>
        <v>0</v>
      </c>
      <c r="Y2744" s="1">
        <v>1689.98</v>
      </c>
      <c r="Z2744" s="1" t="str">
        <f t="shared" si="189"/>
        <v>未整改</v>
      </c>
      <c r="AA2744" s="1" t="str">
        <f t="shared" si="190"/>
        <v>已整改</v>
      </c>
      <c r="AB2744" s="1">
        <f>S2744-V2744</f>
        <v>0</v>
      </c>
      <c r="AC2744" s="3">
        <f>S2744-Y2744</f>
        <v>0</v>
      </c>
      <c r="AD2744" s="19" t="e">
        <f>VLOOKUP(H2744,'系统导出（基本表）'!R:R,1,0)</f>
        <v>#N/A</v>
      </c>
      <c r="AE2744" s="16" t="e">
        <f>VLOOKUP(I2744,'系统导出（基本表）'!Q:R,2,0)</f>
        <v>#N/A</v>
      </c>
      <c r="AF2744" s="16" t="e">
        <f>VLOOKUP(J2744,'系统导出（基本表）'!S:T,2,0)</f>
        <v>#N/A</v>
      </c>
      <c r="AG2744" s="16"/>
      <c r="AH2744" s="16"/>
      <c r="AI2744" s="16"/>
    </row>
    <row r="2745" s="2" customFormat="1" ht="19" customHeight="1" spans="1:33">
      <c r="A2745" s="2">
        <v>1</v>
      </c>
      <c r="B2745" s="11" t="s">
        <v>388</v>
      </c>
      <c r="C2745" s="11" t="s">
        <v>4123</v>
      </c>
      <c r="D2745" s="11" t="s">
        <v>4124</v>
      </c>
      <c r="E2745" s="10" t="s">
        <v>41464</v>
      </c>
      <c r="F2745" s="11" t="s">
        <v>38420</v>
      </c>
      <c r="G2745" s="10" t="s">
        <v>47332</v>
      </c>
      <c r="H2745" s="11" t="s">
        <v>47333</v>
      </c>
      <c r="I2745" s="11" t="s">
        <v>47334</v>
      </c>
      <c r="J2745" s="11" t="s">
        <v>47334</v>
      </c>
      <c r="K2745" s="11" t="s">
        <v>4134</v>
      </c>
      <c r="L2745" s="11" t="s">
        <v>4131</v>
      </c>
      <c r="M2745" s="11" t="s">
        <v>47331</v>
      </c>
      <c r="N2745" s="11" t="s">
        <v>41377</v>
      </c>
      <c r="O2745" s="11" t="s">
        <v>41387</v>
      </c>
      <c r="P2745" s="11" t="s">
        <v>41449</v>
      </c>
      <c r="Q2745" s="11" t="s">
        <v>41411</v>
      </c>
      <c r="R2745" s="11" t="s">
        <v>41411</v>
      </c>
      <c r="S2745" s="17">
        <v>16942.62</v>
      </c>
      <c r="T2745" s="11" t="s">
        <v>47335</v>
      </c>
      <c r="U2745" s="17">
        <v>0</v>
      </c>
      <c r="V2745" s="17">
        <v>0</v>
      </c>
      <c r="W2745" s="18">
        <f t="shared" si="187"/>
        <v>16942.62</v>
      </c>
      <c r="X2745" s="18">
        <f t="shared" si="188"/>
        <v>16942.62</v>
      </c>
      <c r="Y2745" s="2">
        <v>0</v>
      </c>
      <c r="Z2745" s="2" t="str">
        <f t="shared" si="189"/>
        <v>未整改</v>
      </c>
      <c r="AA2745" s="2" t="str">
        <f t="shared" si="190"/>
        <v>未整改</v>
      </c>
      <c r="AD2745" s="22" t="e">
        <f>VLOOKUP(H2745,'系统导出（基本表）'!R:R,1,0)</f>
        <v>#N/A</v>
      </c>
      <c r="AE2745" s="22" t="e">
        <f>VLOOKUP(I2745,'系统导出（基本表）'!Q:R,2,0)</f>
        <v>#N/A</v>
      </c>
      <c r="AF2745" s="2" t="e">
        <f>VLOOKUP(J2745,'系统导出（基本表）'!S:T,2,0)</f>
        <v>#N/A</v>
      </c>
      <c r="AG2745" s="24"/>
    </row>
    <row r="2746" s="2" customFormat="1" ht="19" customHeight="1" spans="1:33">
      <c r="A2746" s="2">
        <v>1</v>
      </c>
      <c r="B2746" s="11" t="s">
        <v>388</v>
      </c>
      <c r="C2746" s="11" t="s">
        <v>4123</v>
      </c>
      <c r="D2746" s="11" t="s">
        <v>4124</v>
      </c>
      <c r="E2746" s="10" t="s">
        <v>43180</v>
      </c>
      <c r="F2746" s="11" t="s">
        <v>38934</v>
      </c>
      <c r="G2746" s="10" t="s">
        <v>47336</v>
      </c>
      <c r="H2746" s="11" t="s">
        <v>47337</v>
      </c>
      <c r="I2746" s="11" t="s">
        <v>47338</v>
      </c>
      <c r="J2746" s="11" t="s">
        <v>47338</v>
      </c>
      <c r="K2746" s="11" t="s">
        <v>4134</v>
      </c>
      <c r="L2746" s="11" t="s">
        <v>4131</v>
      </c>
      <c r="M2746" s="11" t="s">
        <v>47331</v>
      </c>
      <c r="N2746" s="11" t="s">
        <v>41377</v>
      </c>
      <c r="O2746" s="11" t="s">
        <v>41387</v>
      </c>
      <c r="P2746" s="11" t="s">
        <v>41449</v>
      </c>
      <c r="Q2746" s="11" t="s">
        <v>41411</v>
      </c>
      <c r="R2746" s="11" t="s">
        <v>41411</v>
      </c>
      <c r="S2746" s="17">
        <v>1435.6</v>
      </c>
      <c r="T2746" s="11" t="s">
        <v>42004</v>
      </c>
      <c r="U2746" s="17">
        <v>0</v>
      </c>
      <c r="V2746" s="17">
        <v>0</v>
      </c>
      <c r="W2746" s="18">
        <f t="shared" si="187"/>
        <v>1435.6</v>
      </c>
      <c r="X2746" s="18">
        <f t="shared" si="188"/>
        <v>1435.6</v>
      </c>
      <c r="Y2746" s="2">
        <v>0</v>
      </c>
      <c r="Z2746" s="2" t="str">
        <f t="shared" si="189"/>
        <v>未整改</v>
      </c>
      <c r="AA2746" s="2" t="str">
        <f t="shared" si="190"/>
        <v>未整改</v>
      </c>
      <c r="AD2746" s="22" t="e">
        <f>VLOOKUP(H2746,'系统导出（基本表）'!R:R,1,0)</f>
        <v>#N/A</v>
      </c>
      <c r="AE2746" s="22" t="e">
        <f>VLOOKUP(I2746,'系统导出（基本表）'!Q:R,2,0)</f>
        <v>#N/A</v>
      </c>
      <c r="AF2746" s="2" t="e">
        <f>VLOOKUP(J2746,'系统导出（基本表）'!S:T,2,0)</f>
        <v>#N/A</v>
      </c>
      <c r="AG2746" s="24"/>
    </row>
    <row r="2747" s="2" customFormat="1" ht="19" customHeight="1" spans="1:33">
      <c r="A2747" s="2">
        <v>1</v>
      </c>
      <c r="B2747" s="11" t="s">
        <v>388</v>
      </c>
      <c r="C2747" s="11" t="s">
        <v>4123</v>
      </c>
      <c r="D2747" s="11" t="s">
        <v>4124</v>
      </c>
      <c r="E2747" s="10" t="s">
        <v>43976</v>
      </c>
      <c r="F2747" s="11" t="s">
        <v>39252</v>
      </c>
      <c r="G2747" s="10" t="s">
        <v>47339</v>
      </c>
      <c r="H2747" s="11" t="s">
        <v>47340</v>
      </c>
      <c r="I2747" s="11" t="s">
        <v>47341</v>
      </c>
      <c r="J2747" s="11" t="s">
        <v>47341</v>
      </c>
      <c r="K2747" s="11" t="s">
        <v>4134</v>
      </c>
      <c r="L2747" s="11" t="s">
        <v>4131</v>
      </c>
      <c r="M2747" s="11" t="s">
        <v>47331</v>
      </c>
      <c r="N2747" s="11" t="s">
        <v>41377</v>
      </c>
      <c r="O2747" s="11" t="s">
        <v>41387</v>
      </c>
      <c r="P2747" s="11" t="s">
        <v>41379</v>
      </c>
      <c r="Q2747" s="11" t="s">
        <v>41373</v>
      </c>
      <c r="R2747" s="11" t="s">
        <v>41373</v>
      </c>
      <c r="S2747" s="17">
        <v>9980</v>
      </c>
      <c r="T2747" s="11" t="s">
        <v>47342</v>
      </c>
      <c r="U2747" s="17">
        <v>0</v>
      </c>
      <c r="V2747" s="17">
        <v>0</v>
      </c>
      <c r="W2747" s="18">
        <f t="shared" si="187"/>
        <v>9980</v>
      </c>
      <c r="X2747" s="18">
        <f t="shared" si="188"/>
        <v>9980</v>
      </c>
      <c r="Y2747" s="2">
        <v>0</v>
      </c>
      <c r="Z2747" s="2" t="str">
        <f t="shared" si="189"/>
        <v>未整改</v>
      </c>
      <c r="AA2747" s="2" t="str">
        <f t="shared" si="190"/>
        <v>未整改</v>
      </c>
      <c r="AD2747" s="22" t="e">
        <f>VLOOKUP(H2747,'系统导出（基本表）'!R:R,1,0)</f>
        <v>#N/A</v>
      </c>
      <c r="AE2747" s="22" t="e">
        <f>VLOOKUP(I2747,'系统导出（基本表）'!Q:R,2,0)</f>
        <v>#N/A</v>
      </c>
      <c r="AF2747" s="2" t="e">
        <f>VLOOKUP(J2747,'系统导出（基本表）'!S:T,2,0)</f>
        <v>#N/A</v>
      </c>
      <c r="AG2747" s="24"/>
    </row>
    <row r="2748" s="2" customFormat="1" ht="19" customHeight="1" spans="1:33">
      <c r="A2748" s="2">
        <v>1</v>
      </c>
      <c r="B2748" s="11" t="s">
        <v>388</v>
      </c>
      <c r="C2748" s="11" t="s">
        <v>4123</v>
      </c>
      <c r="D2748" s="11" t="s">
        <v>4124</v>
      </c>
      <c r="E2748" s="10" t="s">
        <v>42451</v>
      </c>
      <c r="F2748" s="11" t="s">
        <v>39045</v>
      </c>
      <c r="G2748" s="10" t="s">
        <v>47343</v>
      </c>
      <c r="H2748" s="11" t="s">
        <v>47344</v>
      </c>
      <c r="I2748" s="11" t="s">
        <v>47345</v>
      </c>
      <c r="J2748" s="11" t="s">
        <v>47345</v>
      </c>
      <c r="K2748" s="11" t="s">
        <v>4134</v>
      </c>
      <c r="L2748" s="11" t="s">
        <v>4131</v>
      </c>
      <c r="M2748" s="11" t="s">
        <v>47331</v>
      </c>
      <c r="N2748" s="11" t="s">
        <v>41377</v>
      </c>
      <c r="O2748" s="11" t="s">
        <v>41387</v>
      </c>
      <c r="P2748" s="11" t="s">
        <v>41449</v>
      </c>
      <c r="Q2748" s="11" t="s">
        <v>41411</v>
      </c>
      <c r="R2748" s="11" t="s">
        <v>41411</v>
      </c>
      <c r="S2748" s="17">
        <v>3700</v>
      </c>
      <c r="T2748" s="11" t="s">
        <v>41450</v>
      </c>
      <c r="U2748" s="17">
        <v>0</v>
      </c>
      <c r="V2748" s="17">
        <v>0</v>
      </c>
      <c r="W2748" s="18">
        <f t="shared" si="187"/>
        <v>3700</v>
      </c>
      <c r="X2748" s="18">
        <f t="shared" si="188"/>
        <v>3700</v>
      </c>
      <c r="Y2748" s="2">
        <v>0</v>
      </c>
      <c r="Z2748" s="2" t="str">
        <f t="shared" si="189"/>
        <v>未整改</v>
      </c>
      <c r="AA2748" s="2" t="str">
        <f t="shared" si="190"/>
        <v>未整改</v>
      </c>
      <c r="AD2748" s="22" t="e">
        <f>VLOOKUP(H2748,'系统导出（基本表）'!R:R,1,0)</f>
        <v>#N/A</v>
      </c>
      <c r="AE2748" s="22" t="e">
        <f>VLOOKUP(I2748,'系统导出（基本表）'!Q:R,2,0)</f>
        <v>#N/A</v>
      </c>
      <c r="AF2748" s="2" t="e">
        <f>VLOOKUP(J2748,'系统导出（基本表）'!S:T,2,0)</f>
        <v>#N/A</v>
      </c>
      <c r="AG2748" s="24"/>
    </row>
    <row r="2749" s="2" customFormat="1" ht="19" customHeight="1" spans="1:33">
      <c r="A2749" s="2">
        <v>1</v>
      </c>
      <c r="B2749" s="11" t="s">
        <v>388</v>
      </c>
      <c r="C2749" s="11" t="s">
        <v>4123</v>
      </c>
      <c r="D2749" s="11" t="s">
        <v>4124</v>
      </c>
      <c r="E2749" s="10" t="s">
        <v>43887</v>
      </c>
      <c r="F2749" s="11" t="s">
        <v>39402</v>
      </c>
      <c r="G2749" s="10" t="s">
        <v>47346</v>
      </c>
      <c r="H2749" s="11" t="s">
        <v>47347</v>
      </c>
      <c r="I2749" s="11" t="s">
        <v>47348</v>
      </c>
      <c r="J2749" s="11" t="s">
        <v>47348</v>
      </c>
      <c r="K2749" s="11" t="s">
        <v>4134</v>
      </c>
      <c r="L2749" s="11" t="s">
        <v>4131</v>
      </c>
      <c r="M2749" s="11" t="s">
        <v>47331</v>
      </c>
      <c r="N2749" s="11" t="s">
        <v>41377</v>
      </c>
      <c r="O2749" s="11" t="s">
        <v>41387</v>
      </c>
      <c r="P2749" s="11" t="s">
        <v>41449</v>
      </c>
      <c r="Q2749" s="11" t="s">
        <v>41411</v>
      </c>
      <c r="R2749" s="11" t="s">
        <v>41411</v>
      </c>
      <c r="S2749" s="17">
        <v>1792.955453</v>
      </c>
      <c r="T2749" s="11" t="s">
        <v>41450</v>
      </c>
      <c r="U2749" s="17">
        <v>0</v>
      </c>
      <c r="V2749" s="17">
        <v>0</v>
      </c>
      <c r="W2749" s="18">
        <f t="shared" si="187"/>
        <v>1792.955453</v>
      </c>
      <c r="X2749" s="18">
        <f t="shared" si="188"/>
        <v>1792.955453</v>
      </c>
      <c r="Y2749" s="2">
        <v>0</v>
      </c>
      <c r="Z2749" s="2" t="str">
        <f t="shared" si="189"/>
        <v>未整改</v>
      </c>
      <c r="AA2749" s="2" t="str">
        <f t="shared" si="190"/>
        <v>未整改</v>
      </c>
      <c r="AD2749" s="22" t="e">
        <f>VLOOKUP(H2749,'系统导出（基本表）'!R:R,1,0)</f>
        <v>#N/A</v>
      </c>
      <c r="AE2749" s="22" t="e">
        <f>VLOOKUP(I2749,'系统导出（基本表）'!Q:R,2,0)</f>
        <v>#N/A</v>
      </c>
      <c r="AF2749" s="2" t="e">
        <f>VLOOKUP(J2749,'系统导出（基本表）'!S:T,2,0)</f>
        <v>#N/A</v>
      </c>
      <c r="AG2749" s="24"/>
    </row>
    <row r="2750" s="2" customFormat="1" ht="19" customHeight="1" spans="1:33">
      <c r="A2750" s="2">
        <v>1</v>
      </c>
      <c r="B2750" s="11" t="s">
        <v>388</v>
      </c>
      <c r="C2750" s="11" t="s">
        <v>4123</v>
      </c>
      <c r="D2750" s="11" t="s">
        <v>4124</v>
      </c>
      <c r="E2750" s="10" t="s">
        <v>42897</v>
      </c>
      <c r="F2750" s="11" t="s">
        <v>39186</v>
      </c>
      <c r="G2750" s="10" t="s">
        <v>8488</v>
      </c>
      <c r="H2750" s="11" t="s">
        <v>8484</v>
      </c>
      <c r="I2750" s="11" t="s">
        <v>8483</v>
      </c>
      <c r="J2750" s="11" t="s">
        <v>8483</v>
      </c>
      <c r="K2750" s="11" t="s">
        <v>4134</v>
      </c>
      <c r="L2750" s="11" t="s">
        <v>4131</v>
      </c>
      <c r="M2750" s="11" t="s">
        <v>47331</v>
      </c>
      <c r="N2750" s="11" t="s">
        <v>41377</v>
      </c>
      <c r="O2750" s="11" t="s">
        <v>41387</v>
      </c>
      <c r="P2750" s="11" t="s">
        <v>41449</v>
      </c>
      <c r="Q2750" s="11" t="s">
        <v>41411</v>
      </c>
      <c r="R2750" s="11" t="s">
        <v>41411</v>
      </c>
      <c r="S2750" s="17">
        <v>2419.8484</v>
      </c>
      <c r="T2750" s="11" t="s">
        <v>42004</v>
      </c>
      <c r="U2750" s="17">
        <v>0</v>
      </c>
      <c r="V2750" s="17">
        <v>0</v>
      </c>
      <c r="W2750" s="18">
        <f t="shared" si="187"/>
        <v>2419.8484</v>
      </c>
      <c r="X2750" s="18">
        <f t="shared" si="188"/>
        <v>2419.8484</v>
      </c>
      <c r="Y2750" s="2">
        <v>0</v>
      </c>
      <c r="Z2750" s="2" t="str">
        <f t="shared" si="189"/>
        <v>未整改</v>
      </c>
      <c r="AA2750" s="2" t="str">
        <f t="shared" si="190"/>
        <v>未整改</v>
      </c>
      <c r="AD2750" s="22" t="e">
        <f>VLOOKUP(H2750,'系统导出（基本表）'!R:R,1,0)</f>
        <v>#N/A</v>
      </c>
      <c r="AE2750" s="22" t="e">
        <f>VLOOKUP(I2750,'系统导出（基本表）'!Q:R,2,0)</f>
        <v>#N/A</v>
      </c>
      <c r="AF2750" s="2" t="e">
        <f>VLOOKUP(J2750,'系统导出（基本表）'!S:T,2,0)</f>
        <v>#N/A</v>
      </c>
      <c r="AG2750" s="24"/>
    </row>
    <row r="2751" s="1" customFormat="1" ht="19" customHeight="1" spans="2:35">
      <c r="B2751" s="10" t="s">
        <v>388</v>
      </c>
      <c r="C2751" s="10" t="s">
        <v>4123</v>
      </c>
      <c r="D2751" s="10" t="s">
        <v>4124</v>
      </c>
      <c r="E2751" s="10" t="s">
        <v>42451</v>
      </c>
      <c r="F2751" s="10" t="s">
        <v>39045</v>
      </c>
      <c r="G2751" s="10" t="s">
        <v>47343</v>
      </c>
      <c r="H2751" s="10" t="s">
        <v>47344</v>
      </c>
      <c r="I2751" s="10" t="s">
        <v>47345</v>
      </c>
      <c r="J2751" s="10" t="s">
        <v>47345</v>
      </c>
      <c r="K2751" s="10" t="s">
        <v>4134</v>
      </c>
      <c r="L2751" s="10" t="s">
        <v>4125</v>
      </c>
      <c r="M2751" s="10" t="s">
        <v>47331</v>
      </c>
      <c r="N2751" s="10" t="s">
        <v>41377</v>
      </c>
      <c r="O2751" s="10" t="s">
        <v>41378</v>
      </c>
      <c r="P2751" s="10" t="s">
        <v>41379</v>
      </c>
      <c r="Q2751" s="10" t="s">
        <v>41373</v>
      </c>
      <c r="R2751" s="10" t="s">
        <v>41373</v>
      </c>
      <c r="S2751" s="15">
        <v>9000</v>
      </c>
      <c r="T2751" s="10" t="s">
        <v>47349</v>
      </c>
      <c r="U2751" s="15">
        <v>9000</v>
      </c>
      <c r="V2751" s="15">
        <v>9000</v>
      </c>
      <c r="W2751" s="16">
        <f t="shared" si="187"/>
        <v>0</v>
      </c>
      <c r="X2751" s="16">
        <f t="shared" si="188"/>
        <v>0</v>
      </c>
      <c r="Y2751" s="1">
        <v>9000</v>
      </c>
      <c r="Z2751" s="1" t="str">
        <f t="shared" si="189"/>
        <v>未整改</v>
      </c>
      <c r="AA2751" s="1" t="str">
        <f t="shared" si="190"/>
        <v>已整改</v>
      </c>
      <c r="AB2751" s="1">
        <f t="shared" ref="AB2751:AB2757" si="197">S2751-V2751</f>
        <v>0</v>
      </c>
      <c r="AC2751" s="3"/>
      <c r="AD2751" s="19" t="e">
        <f>VLOOKUP(H2751,'系统导出（基本表）'!R:R,1,0)</f>
        <v>#N/A</v>
      </c>
      <c r="AE2751" s="16" t="e">
        <f>VLOOKUP(I2751,'系统导出（基本表）'!Q:R,2,0)</f>
        <v>#N/A</v>
      </c>
      <c r="AF2751" s="16" t="e">
        <f>VLOOKUP(J2751,'系统导出（基本表）'!S:T,2,0)</f>
        <v>#N/A</v>
      </c>
      <c r="AG2751" s="16"/>
      <c r="AH2751" s="16"/>
      <c r="AI2751" s="16"/>
    </row>
    <row r="2752" s="1" customFormat="1" ht="19" customHeight="1" spans="2:35">
      <c r="B2752" s="10" t="s">
        <v>388</v>
      </c>
      <c r="C2752" s="10" t="s">
        <v>4123</v>
      </c>
      <c r="D2752" s="10" t="s">
        <v>4124</v>
      </c>
      <c r="E2752" s="10" t="s">
        <v>42473</v>
      </c>
      <c r="F2752" s="10" t="s">
        <v>39851</v>
      </c>
      <c r="G2752" s="10" t="s">
        <v>8488</v>
      </c>
      <c r="H2752" s="10" t="s">
        <v>8484</v>
      </c>
      <c r="I2752" s="10" t="s">
        <v>8483</v>
      </c>
      <c r="J2752" s="10" t="s">
        <v>8483</v>
      </c>
      <c r="K2752" s="10" t="s">
        <v>4134</v>
      </c>
      <c r="L2752" s="10" t="s">
        <v>4125</v>
      </c>
      <c r="M2752" s="10" t="s">
        <v>47331</v>
      </c>
      <c r="N2752" s="10" t="s">
        <v>41377</v>
      </c>
      <c r="O2752" s="10" t="s">
        <v>41378</v>
      </c>
      <c r="P2752" s="10" t="s">
        <v>41456</v>
      </c>
      <c r="Q2752" s="10" t="s">
        <v>41411</v>
      </c>
      <c r="R2752" s="10" t="s">
        <v>41411</v>
      </c>
      <c r="S2752" s="15">
        <v>1689.98</v>
      </c>
      <c r="T2752" s="10" t="s">
        <v>41463</v>
      </c>
      <c r="U2752" s="15">
        <v>1689.98</v>
      </c>
      <c r="V2752" s="15">
        <v>1689.98</v>
      </c>
      <c r="W2752" s="16">
        <f t="shared" si="187"/>
        <v>0</v>
      </c>
      <c r="X2752" s="16">
        <f t="shared" si="188"/>
        <v>0</v>
      </c>
      <c r="Y2752" s="1">
        <v>1689.98</v>
      </c>
      <c r="Z2752" s="1" t="str">
        <f t="shared" si="189"/>
        <v>未整改</v>
      </c>
      <c r="AA2752" s="1" t="str">
        <f t="shared" si="190"/>
        <v>已整改</v>
      </c>
      <c r="AC2752" s="3"/>
      <c r="AD2752" s="19" t="e">
        <f>VLOOKUP(H2752,'系统导出（基本表）'!R:R,1,0)</f>
        <v>#N/A</v>
      </c>
      <c r="AE2752" s="16" t="e">
        <f>VLOOKUP(I2752,'系统导出（基本表）'!Q:R,2,0)</f>
        <v>#N/A</v>
      </c>
      <c r="AF2752" s="16" t="e">
        <f>VLOOKUP(J2752,'系统导出（基本表）'!S:T,2,0)</f>
        <v>#N/A</v>
      </c>
      <c r="AG2752" s="16"/>
      <c r="AH2752" s="16"/>
      <c r="AI2752" s="16"/>
    </row>
    <row r="2753" s="1" customFormat="1" ht="19" customHeight="1" spans="2:35">
      <c r="B2753" s="10" t="s">
        <v>388</v>
      </c>
      <c r="C2753" s="10" t="s">
        <v>4123</v>
      </c>
      <c r="D2753" s="10" t="s">
        <v>4124</v>
      </c>
      <c r="E2753" s="10" t="s">
        <v>42079</v>
      </c>
      <c r="F2753" s="10" t="s">
        <v>42080</v>
      </c>
      <c r="G2753" s="10" t="s">
        <v>47346</v>
      </c>
      <c r="H2753" s="10" t="s">
        <v>47347</v>
      </c>
      <c r="I2753" s="10" t="s">
        <v>47348</v>
      </c>
      <c r="J2753" s="10" t="s">
        <v>47348</v>
      </c>
      <c r="K2753" s="10" t="s">
        <v>4134</v>
      </c>
      <c r="L2753" s="10" t="s">
        <v>4125</v>
      </c>
      <c r="M2753" s="10" t="s">
        <v>47331</v>
      </c>
      <c r="N2753" s="10" t="s">
        <v>41377</v>
      </c>
      <c r="O2753" s="10" t="s">
        <v>41378</v>
      </c>
      <c r="P2753" s="10" t="s">
        <v>41456</v>
      </c>
      <c r="Q2753" s="10" t="s">
        <v>41411</v>
      </c>
      <c r="R2753" s="10" t="s">
        <v>41411</v>
      </c>
      <c r="S2753" s="15">
        <v>706.76</v>
      </c>
      <c r="T2753" s="10" t="s">
        <v>41463</v>
      </c>
      <c r="U2753" s="15">
        <v>706.76</v>
      </c>
      <c r="V2753" s="15">
        <v>706.76</v>
      </c>
      <c r="W2753" s="16">
        <f t="shared" si="187"/>
        <v>0</v>
      </c>
      <c r="X2753" s="16">
        <f t="shared" si="188"/>
        <v>0</v>
      </c>
      <c r="Y2753" s="1">
        <v>706.76</v>
      </c>
      <c r="Z2753" s="1" t="str">
        <f t="shared" si="189"/>
        <v>未整改</v>
      </c>
      <c r="AA2753" s="1" t="str">
        <f t="shared" si="190"/>
        <v>已整改</v>
      </c>
      <c r="AC2753" s="3"/>
      <c r="AD2753" s="19" t="e">
        <f>VLOOKUP(H2753,'系统导出（基本表）'!R:R,1,0)</f>
        <v>#N/A</v>
      </c>
      <c r="AE2753" s="16" t="e">
        <f>VLOOKUP(I2753,'系统导出（基本表）'!Q:R,2,0)</f>
        <v>#N/A</v>
      </c>
      <c r="AF2753" s="16" t="e">
        <f>VLOOKUP(J2753,'系统导出（基本表）'!S:T,2,0)</f>
        <v>#N/A</v>
      </c>
      <c r="AG2753" s="16"/>
      <c r="AH2753" s="16"/>
      <c r="AI2753" s="16"/>
    </row>
    <row r="2754" s="1" customFormat="1" ht="19" customHeight="1" spans="2:35">
      <c r="B2754" s="10" t="s">
        <v>388</v>
      </c>
      <c r="C2754" s="10" t="s">
        <v>4123</v>
      </c>
      <c r="D2754" s="10" t="s">
        <v>4124</v>
      </c>
      <c r="E2754" s="10" t="s">
        <v>61</v>
      </c>
      <c r="F2754" s="10" t="s">
        <v>61</v>
      </c>
      <c r="G2754" s="10" t="s">
        <v>47346</v>
      </c>
      <c r="H2754" s="10" t="s">
        <v>47347</v>
      </c>
      <c r="I2754" s="10" t="s">
        <v>47348</v>
      </c>
      <c r="J2754" s="10" t="s">
        <v>47348</v>
      </c>
      <c r="K2754" s="10" t="s">
        <v>4134</v>
      </c>
      <c r="L2754" s="10" t="s">
        <v>4125</v>
      </c>
      <c r="M2754" s="10" t="s">
        <v>47331</v>
      </c>
      <c r="N2754" s="10" t="s">
        <v>61</v>
      </c>
      <c r="O2754" s="10" t="s">
        <v>41372</v>
      </c>
      <c r="P2754" s="10" t="s">
        <v>61</v>
      </c>
      <c r="Q2754" s="10" t="s">
        <v>41984</v>
      </c>
      <c r="R2754" s="10" t="s">
        <v>41984</v>
      </c>
      <c r="S2754" s="15">
        <v>706.76</v>
      </c>
      <c r="T2754" s="10" t="s">
        <v>41984</v>
      </c>
      <c r="U2754" s="15">
        <v>706.76</v>
      </c>
      <c r="V2754" s="15">
        <v>706.76</v>
      </c>
      <c r="W2754" s="16">
        <f t="shared" si="187"/>
        <v>0</v>
      </c>
      <c r="X2754" s="16">
        <f t="shared" si="188"/>
        <v>0</v>
      </c>
      <c r="Y2754" s="1">
        <v>706.76</v>
      </c>
      <c r="Z2754" s="1" t="str">
        <f t="shared" si="189"/>
        <v>未整改</v>
      </c>
      <c r="AA2754" s="1" t="str">
        <f t="shared" si="190"/>
        <v>已整改</v>
      </c>
      <c r="AB2754" s="1">
        <f t="shared" si="197"/>
        <v>0</v>
      </c>
      <c r="AC2754" s="3">
        <f>S2754-Y2754</f>
        <v>0</v>
      </c>
      <c r="AD2754" s="19" t="e">
        <f>VLOOKUP(H2754,'系统导出（基本表）'!R:R,1,0)</f>
        <v>#N/A</v>
      </c>
      <c r="AE2754" s="16" t="e">
        <f>VLOOKUP(I2754,'系统导出（基本表）'!Q:R,2,0)</f>
        <v>#N/A</v>
      </c>
      <c r="AF2754" s="16" t="e">
        <f>VLOOKUP(J2754,'系统导出（基本表）'!S:T,2,0)</f>
        <v>#N/A</v>
      </c>
      <c r="AG2754" s="16"/>
      <c r="AH2754" s="16"/>
      <c r="AI2754" s="16"/>
    </row>
    <row r="2755" s="1" customFormat="1" ht="19" customHeight="1" spans="2:35">
      <c r="B2755" s="10" t="s">
        <v>388</v>
      </c>
      <c r="C2755" s="10" t="s">
        <v>4123</v>
      </c>
      <c r="D2755" s="10" t="s">
        <v>4124</v>
      </c>
      <c r="E2755" s="10" t="s">
        <v>61</v>
      </c>
      <c r="F2755" s="10" t="s">
        <v>61</v>
      </c>
      <c r="G2755" s="10" t="s">
        <v>47350</v>
      </c>
      <c r="H2755" s="10" t="s">
        <v>47351</v>
      </c>
      <c r="I2755" s="10" t="s">
        <v>47352</v>
      </c>
      <c r="J2755" s="10" t="s">
        <v>47353</v>
      </c>
      <c r="K2755" s="10" t="s">
        <v>4134</v>
      </c>
      <c r="L2755" s="10" t="s">
        <v>4125</v>
      </c>
      <c r="M2755" s="10" t="s">
        <v>47331</v>
      </c>
      <c r="N2755" s="10" t="s">
        <v>61</v>
      </c>
      <c r="O2755" s="10" t="s">
        <v>41362</v>
      </c>
      <c r="P2755" s="10" t="s">
        <v>61</v>
      </c>
      <c r="Q2755" s="10" t="s">
        <v>41658</v>
      </c>
      <c r="R2755" s="10" t="s">
        <v>41658</v>
      </c>
      <c r="S2755" s="15">
        <v>1114.66</v>
      </c>
      <c r="T2755" s="10" t="s">
        <v>41665</v>
      </c>
      <c r="U2755" s="15">
        <v>1114.66</v>
      </c>
      <c r="V2755" s="15">
        <v>1114.66</v>
      </c>
      <c r="W2755" s="16">
        <f t="shared" si="187"/>
        <v>0</v>
      </c>
      <c r="X2755" s="16">
        <f t="shared" si="188"/>
        <v>0</v>
      </c>
      <c r="Y2755" s="1">
        <v>1114.66</v>
      </c>
      <c r="Z2755" s="1" t="str">
        <f t="shared" si="189"/>
        <v>未整改</v>
      </c>
      <c r="AA2755" s="1" t="str">
        <f t="shared" si="190"/>
        <v>已整改</v>
      </c>
      <c r="AC2755" s="3"/>
      <c r="AD2755" s="19" t="e">
        <f>VLOOKUP(H2755,'系统导出（基本表）'!R:R,1,0)</f>
        <v>#N/A</v>
      </c>
      <c r="AE2755" s="16" t="e">
        <f>VLOOKUP(I2755,'系统导出（基本表）'!Q:R,2,0)</f>
        <v>#N/A</v>
      </c>
      <c r="AF2755" s="16" t="e">
        <f>VLOOKUP(J2755,'系统导出（基本表）'!S:T,2,0)</f>
        <v>#N/A</v>
      </c>
      <c r="AG2755" s="16"/>
      <c r="AH2755" s="16"/>
      <c r="AI2755" s="16"/>
    </row>
    <row r="2756" s="1" customFormat="1" ht="19" customHeight="1" spans="2:35">
      <c r="B2756" s="10" t="s">
        <v>388</v>
      </c>
      <c r="C2756" s="10" t="s">
        <v>3288</v>
      </c>
      <c r="D2756" s="10" t="s">
        <v>3289</v>
      </c>
      <c r="E2756" s="10" t="s">
        <v>61</v>
      </c>
      <c r="F2756" s="10" t="s">
        <v>61</v>
      </c>
      <c r="G2756" s="10" t="s">
        <v>47354</v>
      </c>
      <c r="H2756" s="10" t="s">
        <v>47355</v>
      </c>
      <c r="I2756" s="10" t="s">
        <v>47356</v>
      </c>
      <c r="J2756" s="10" t="s">
        <v>47357</v>
      </c>
      <c r="K2756" s="10" t="s">
        <v>3311</v>
      </c>
      <c r="L2756" s="10" t="s">
        <v>3300</v>
      </c>
      <c r="M2756" s="10" t="s">
        <v>47358</v>
      </c>
      <c r="N2756" s="10" t="s">
        <v>61</v>
      </c>
      <c r="O2756" s="10" t="s">
        <v>41372</v>
      </c>
      <c r="P2756" s="10" t="s">
        <v>61</v>
      </c>
      <c r="Q2756" s="10" t="s">
        <v>41984</v>
      </c>
      <c r="R2756" s="10" t="s">
        <v>41984</v>
      </c>
      <c r="S2756" s="15">
        <v>282</v>
      </c>
      <c r="T2756" s="10" t="s">
        <v>41984</v>
      </c>
      <c r="U2756" s="15">
        <v>282</v>
      </c>
      <c r="V2756" s="15">
        <v>282</v>
      </c>
      <c r="W2756" s="16">
        <f t="shared" ref="W2756:W2819" si="198">S2756-V2756</f>
        <v>0</v>
      </c>
      <c r="X2756" s="16">
        <f t="shared" ref="X2756:X2819" si="199">S2756-U2756</f>
        <v>0</v>
      </c>
      <c r="Y2756" s="1">
        <v>282</v>
      </c>
      <c r="Z2756" s="1" t="str">
        <f t="shared" ref="Z2756:Z2819" si="200">IF(V2756-S2756&gt;0,"已整改","未整改")</f>
        <v>未整改</v>
      </c>
      <c r="AA2756" s="1" t="str">
        <f t="shared" ref="AA2756:AA2819" si="201">IF(Y2756&gt;=S2756,"已整改","未整改")</f>
        <v>已整改</v>
      </c>
      <c r="AB2756" s="1">
        <f t="shared" si="197"/>
        <v>0</v>
      </c>
      <c r="AC2756" s="3">
        <f>S2756-Y2756</f>
        <v>0</v>
      </c>
      <c r="AD2756" s="19" t="e">
        <f>VLOOKUP(H2756,'系统导出（基本表）'!R:R,1,0)</f>
        <v>#N/A</v>
      </c>
      <c r="AE2756" s="16" t="e">
        <f>VLOOKUP(I2756,'系统导出（基本表）'!Q:R,2,0)</f>
        <v>#N/A</v>
      </c>
      <c r="AF2756" s="16" t="e">
        <f>VLOOKUP(J2756,'系统导出（基本表）'!S:T,2,0)</f>
        <v>#N/A</v>
      </c>
      <c r="AG2756" s="16"/>
      <c r="AH2756" s="16"/>
      <c r="AI2756" s="16"/>
    </row>
    <row r="2757" s="1" customFormat="1" ht="19" customHeight="1" spans="2:35">
      <c r="B2757" s="10" t="s">
        <v>388</v>
      </c>
      <c r="C2757" s="10" t="s">
        <v>3288</v>
      </c>
      <c r="D2757" s="10" t="s">
        <v>3289</v>
      </c>
      <c r="E2757" s="10" t="s">
        <v>61</v>
      </c>
      <c r="F2757" s="10" t="s">
        <v>61</v>
      </c>
      <c r="G2757" s="10" t="s">
        <v>47359</v>
      </c>
      <c r="H2757" s="10" t="s">
        <v>47360</v>
      </c>
      <c r="I2757" s="10" t="s">
        <v>47361</v>
      </c>
      <c r="J2757" s="10" t="s">
        <v>47362</v>
      </c>
      <c r="K2757" s="10" t="s">
        <v>3311</v>
      </c>
      <c r="L2757" s="10" t="s">
        <v>3300</v>
      </c>
      <c r="M2757" s="10" t="s">
        <v>47358</v>
      </c>
      <c r="N2757" s="10" t="s">
        <v>61</v>
      </c>
      <c r="O2757" s="10" t="s">
        <v>41372</v>
      </c>
      <c r="P2757" s="10" t="s">
        <v>61</v>
      </c>
      <c r="Q2757" s="10" t="s">
        <v>41373</v>
      </c>
      <c r="R2757" s="10" t="s">
        <v>41374</v>
      </c>
      <c r="S2757" s="15">
        <v>3609.54</v>
      </c>
      <c r="T2757" s="10" t="s">
        <v>41374</v>
      </c>
      <c r="U2757" s="15">
        <v>3609.54</v>
      </c>
      <c r="V2757" s="15">
        <v>3609.54</v>
      </c>
      <c r="W2757" s="16">
        <f t="shared" si="198"/>
        <v>0</v>
      </c>
      <c r="X2757" s="16">
        <f t="shared" si="199"/>
        <v>0</v>
      </c>
      <c r="Y2757" s="1">
        <v>3609.54</v>
      </c>
      <c r="Z2757" s="1" t="str">
        <f t="shared" si="200"/>
        <v>未整改</v>
      </c>
      <c r="AA2757" s="1" t="str">
        <f t="shared" si="201"/>
        <v>已整改</v>
      </c>
      <c r="AB2757" s="1">
        <f t="shared" si="197"/>
        <v>0</v>
      </c>
      <c r="AC2757" s="3"/>
      <c r="AD2757" s="19" t="e">
        <f>VLOOKUP(H2757,'系统导出（基本表）'!R:R,1,0)</f>
        <v>#N/A</v>
      </c>
      <c r="AE2757" s="16" t="e">
        <f>VLOOKUP(I2757,'系统导出（基本表）'!Q:R,2,0)</f>
        <v>#N/A</v>
      </c>
      <c r="AF2757" s="16" t="e">
        <f>VLOOKUP(J2757,'系统导出（基本表）'!S:T,2,0)</f>
        <v>#N/A</v>
      </c>
      <c r="AG2757" s="16"/>
      <c r="AH2757" s="16"/>
      <c r="AI2757" s="16"/>
    </row>
    <row r="2758" s="1" customFormat="1" ht="19" customHeight="1" spans="2:35">
      <c r="B2758" s="10" t="s">
        <v>388</v>
      </c>
      <c r="C2758" s="10" t="s">
        <v>3288</v>
      </c>
      <c r="D2758" s="10" t="s">
        <v>3289</v>
      </c>
      <c r="E2758" s="10" t="s">
        <v>42912</v>
      </c>
      <c r="F2758" s="10" t="s">
        <v>38944</v>
      </c>
      <c r="G2758" s="10" t="s">
        <v>47363</v>
      </c>
      <c r="H2758" s="10" t="s">
        <v>47364</v>
      </c>
      <c r="I2758" s="10" t="s">
        <v>47365</v>
      </c>
      <c r="J2758" s="10" t="s">
        <v>47365</v>
      </c>
      <c r="K2758" s="10" t="s">
        <v>3311</v>
      </c>
      <c r="L2758" s="10" t="s">
        <v>3300</v>
      </c>
      <c r="M2758" s="10" t="s">
        <v>47358</v>
      </c>
      <c r="N2758" s="10" t="s">
        <v>41377</v>
      </c>
      <c r="O2758" s="10" t="s">
        <v>41378</v>
      </c>
      <c r="P2758" s="10" t="s">
        <v>41456</v>
      </c>
      <c r="Q2758" s="10" t="s">
        <v>41411</v>
      </c>
      <c r="R2758" s="10" t="s">
        <v>41411</v>
      </c>
      <c r="S2758" s="15">
        <v>562.34</v>
      </c>
      <c r="T2758" s="10" t="s">
        <v>41463</v>
      </c>
      <c r="U2758" s="15">
        <v>0</v>
      </c>
      <c r="V2758" s="15">
        <v>0</v>
      </c>
      <c r="W2758" s="16">
        <f t="shared" si="198"/>
        <v>562.34</v>
      </c>
      <c r="X2758" s="16">
        <f t="shared" si="199"/>
        <v>562.34</v>
      </c>
      <c r="Y2758" s="1">
        <v>0</v>
      </c>
      <c r="Z2758" s="1" t="str">
        <f t="shared" si="200"/>
        <v>未整改</v>
      </c>
      <c r="AA2758" s="1" t="str">
        <f t="shared" si="201"/>
        <v>未整改</v>
      </c>
      <c r="AC2758" s="3"/>
      <c r="AD2758" s="19" t="e">
        <f>VLOOKUP(H2758,'系统导出（基本表）'!R:R,1,0)</f>
        <v>#N/A</v>
      </c>
      <c r="AE2758" s="16" t="e">
        <f>VLOOKUP(I2758,'系统导出（基本表）'!Q:R,2,0)</f>
        <v>#N/A</v>
      </c>
      <c r="AF2758" s="16" t="e">
        <f>VLOOKUP(J2758,'系统导出（基本表）'!S:T,2,0)</f>
        <v>#N/A</v>
      </c>
      <c r="AG2758" s="16"/>
      <c r="AH2758" s="16"/>
      <c r="AI2758" s="16"/>
    </row>
    <row r="2759" s="1" customFormat="1" ht="19" customHeight="1" spans="2:35">
      <c r="B2759" s="10" t="s">
        <v>388</v>
      </c>
      <c r="C2759" s="10" t="s">
        <v>3288</v>
      </c>
      <c r="D2759" s="10" t="s">
        <v>3289</v>
      </c>
      <c r="E2759" s="10" t="s">
        <v>61</v>
      </c>
      <c r="F2759" s="10" t="s">
        <v>61</v>
      </c>
      <c r="G2759" s="10" t="s">
        <v>47366</v>
      </c>
      <c r="H2759" s="10" t="s">
        <v>47367</v>
      </c>
      <c r="I2759" s="10" t="s">
        <v>47368</v>
      </c>
      <c r="J2759" s="10" t="s">
        <v>47369</v>
      </c>
      <c r="K2759" s="10" t="s">
        <v>3311</v>
      </c>
      <c r="L2759" s="10" t="s">
        <v>3300</v>
      </c>
      <c r="M2759" s="10" t="s">
        <v>47358</v>
      </c>
      <c r="N2759" s="10" t="s">
        <v>61</v>
      </c>
      <c r="O2759" s="10" t="s">
        <v>41372</v>
      </c>
      <c r="P2759" s="10" t="s">
        <v>61</v>
      </c>
      <c r="Q2759" s="10" t="s">
        <v>41373</v>
      </c>
      <c r="R2759" s="10" t="s">
        <v>41374</v>
      </c>
      <c r="S2759" s="15">
        <v>5872.62</v>
      </c>
      <c r="T2759" s="10" t="s">
        <v>41374</v>
      </c>
      <c r="U2759" s="15">
        <v>5872.62</v>
      </c>
      <c r="V2759" s="15">
        <v>5872.62</v>
      </c>
      <c r="W2759" s="16">
        <f t="shared" si="198"/>
        <v>0</v>
      </c>
      <c r="X2759" s="16">
        <f t="shared" si="199"/>
        <v>0</v>
      </c>
      <c r="Y2759" s="1">
        <v>5872.62</v>
      </c>
      <c r="Z2759" s="1" t="str">
        <f t="shared" si="200"/>
        <v>未整改</v>
      </c>
      <c r="AA2759" s="1" t="str">
        <f t="shared" si="201"/>
        <v>已整改</v>
      </c>
      <c r="AB2759" s="1">
        <f t="shared" ref="AB2759:AB2762" si="202">S2759-V2759</f>
        <v>0</v>
      </c>
      <c r="AC2759" s="3"/>
      <c r="AD2759" s="19" t="e">
        <f>VLOOKUP(H2759,'系统导出（基本表）'!R:R,1,0)</f>
        <v>#N/A</v>
      </c>
      <c r="AE2759" s="16" t="e">
        <f>VLOOKUP(I2759,'系统导出（基本表）'!Q:R,2,0)</f>
        <v>#N/A</v>
      </c>
      <c r="AF2759" s="16" t="e">
        <f>VLOOKUP(J2759,'系统导出（基本表）'!S:T,2,0)</f>
        <v>#N/A</v>
      </c>
      <c r="AG2759" s="16"/>
      <c r="AH2759" s="16"/>
      <c r="AI2759" s="16"/>
    </row>
    <row r="2760" s="2" customFormat="1" ht="19" customHeight="1" spans="1:33">
      <c r="A2760" s="2">
        <v>1</v>
      </c>
      <c r="B2760" s="11" t="s">
        <v>388</v>
      </c>
      <c r="C2760" s="11" t="s">
        <v>3288</v>
      </c>
      <c r="D2760" s="11" t="s">
        <v>3289</v>
      </c>
      <c r="E2760" s="10" t="s">
        <v>43052</v>
      </c>
      <c r="F2760" s="11" t="s">
        <v>38632</v>
      </c>
      <c r="G2760" s="10" t="s">
        <v>13569</v>
      </c>
      <c r="H2760" s="11" t="s">
        <v>13565</v>
      </c>
      <c r="I2760" s="11" t="s">
        <v>13564</v>
      </c>
      <c r="J2760" s="11" t="s">
        <v>13564</v>
      </c>
      <c r="K2760" s="11" t="s">
        <v>3311</v>
      </c>
      <c r="L2760" s="11" t="s">
        <v>3308</v>
      </c>
      <c r="M2760" s="11" t="s">
        <v>47358</v>
      </c>
      <c r="N2760" s="11" t="s">
        <v>41377</v>
      </c>
      <c r="O2760" s="11" t="s">
        <v>41387</v>
      </c>
      <c r="P2760" s="11" t="s">
        <v>41379</v>
      </c>
      <c r="Q2760" s="11" t="s">
        <v>41658</v>
      </c>
      <c r="R2760" s="11" t="s">
        <v>41658</v>
      </c>
      <c r="S2760" s="17">
        <v>5000</v>
      </c>
      <c r="T2760" s="11" t="s">
        <v>47370</v>
      </c>
      <c r="U2760" s="17">
        <v>5000</v>
      </c>
      <c r="V2760" s="17">
        <v>0</v>
      </c>
      <c r="W2760" s="18">
        <f t="shared" si="198"/>
        <v>5000</v>
      </c>
      <c r="X2760" s="18">
        <f t="shared" si="199"/>
        <v>0</v>
      </c>
      <c r="Y2760" s="2">
        <v>5000</v>
      </c>
      <c r="Z2760" s="2" t="str">
        <f t="shared" si="200"/>
        <v>未整改</v>
      </c>
      <c r="AA2760" s="2" t="str">
        <f t="shared" si="201"/>
        <v>已整改</v>
      </c>
      <c r="AD2760" s="22" t="e">
        <f>VLOOKUP(H2760,'系统导出（基本表）'!R:R,1,0)</f>
        <v>#N/A</v>
      </c>
      <c r="AE2760" s="22" t="e">
        <f>VLOOKUP(I2760,'系统导出（基本表）'!Q:R,2,0)</f>
        <v>#N/A</v>
      </c>
      <c r="AF2760" s="2" t="e">
        <f>VLOOKUP(J2760,'系统导出（基本表）'!S:T,2,0)</f>
        <v>#N/A</v>
      </c>
      <c r="AG2760" s="24"/>
    </row>
    <row r="2761" s="1" customFormat="1" ht="19" customHeight="1" spans="2:35">
      <c r="B2761" s="10" t="s">
        <v>388</v>
      </c>
      <c r="C2761" s="10" t="s">
        <v>3288</v>
      </c>
      <c r="D2761" s="10" t="s">
        <v>3289</v>
      </c>
      <c r="E2761" s="10" t="s">
        <v>61</v>
      </c>
      <c r="F2761" s="10" t="s">
        <v>61</v>
      </c>
      <c r="G2761" s="10" t="s">
        <v>13569</v>
      </c>
      <c r="H2761" s="10" t="s">
        <v>13565</v>
      </c>
      <c r="I2761" s="10" t="s">
        <v>13564</v>
      </c>
      <c r="J2761" s="10" t="s">
        <v>13564</v>
      </c>
      <c r="K2761" s="10" t="s">
        <v>3311</v>
      </c>
      <c r="L2761" s="10" t="s">
        <v>3300</v>
      </c>
      <c r="M2761" s="10" t="s">
        <v>47358</v>
      </c>
      <c r="N2761" s="10" t="s">
        <v>61</v>
      </c>
      <c r="O2761" s="10" t="s">
        <v>41372</v>
      </c>
      <c r="P2761" s="10" t="s">
        <v>61</v>
      </c>
      <c r="Q2761" s="10" t="s">
        <v>41984</v>
      </c>
      <c r="R2761" s="10" t="s">
        <v>41984</v>
      </c>
      <c r="S2761" s="15">
        <v>238.82</v>
      </c>
      <c r="T2761" s="10" t="s">
        <v>41984</v>
      </c>
      <c r="U2761" s="15">
        <v>238.82</v>
      </c>
      <c r="V2761" s="15">
        <v>238.82</v>
      </c>
      <c r="W2761" s="16">
        <f t="shared" si="198"/>
        <v>0</v>
      </c>
      <c r="X2761" s="16">
        <f t="shared" si="199"/>
        <v>0</v>
      </c>
      <c r="Y2761" s="1">
        <v>238.82</v>
      </c>
      <c r="Z2761" s="1" t="str">
        <f t="shared" si="200"/>
        <v>未整改</v>
      </c>
      <c r="AA2761" s="1" t="str">
        <f t="shared" si="201"/>
        <v>已整改</v>
      </c>
      <c r="AB2761" s="1">
        <f t="shared" si="202"/>
        <v>0</v>
      </c>
      <c r="AC2761" s="3">
        <f>S2761-Y2761</f>
        <v>0</v>
      </c>
      <c r="AD2761" s="19" t="e">
        <f>VLOOKUP(H2761,'系统导出（基本表）'!R:R,1,0)</f>
        <v>#N/A</v>
      </c>
      <c r="AE2761" s="16" t="e">
        <f>VLOOKUP(I2761,'系统导出（基本表）'!Q:R,2,0)</f>
        <v>#N/A</v>
      </c>
      <c r="AF2761" s="16" t="e">
        <f>VLOOKUP(J2761,'系统导出（基本表）'!S:T,2,0)</f>
        <v>#N/A</v>
      </c>
      <c r="AG2761" s="16"/>
      <c r="AH2761" s="16"/>
      <c r="AI2761" s="16"/>
    </row>
    <row r="2762" s="1" customFormat="1" ht="19" customHeight="1" spans="2:35">
      <c r="B2762" s="10" t="s">
        <v>388</v>
      </c>
      <c r="C2762" s="10" t="s">
        <v>3288</v>
      </c>
      <c r="D2762" s="10" t="s">
        <v>3289</v>
      </c>
      <c r="E2762" s="10" t="s">
        <v>61</v>
      </c>
      <c r="F2762" s="10" t="s">
        <v>61</v>
      </c>
      <c r="G2762" s="10" t="s">
        <v>12879</v>
      </c>
      <c r="H2762" s="10" t="s">
        <v>12875</v>
      </c>
      <c r="I2762" s="10" t="s">
        <v>12874</v>
      </c>
      <c r="J2762" s="10" t="s">
        <v>12874</v>
      </c>
      <c r="K2762" s="10" t="s">
        <v>3311</v>
      </c>
      <c r="L2762" s="10" t="s">
        <v>3300</v>
      </c>
      <c r="M2762" s="10" t="s">
        <v>47358</v>
      </c>
      <c r="N2762" s="10" t="s">
        <v>61</v>
      </c>
      <c r="O2762" s="10" t="s">
        <v>41372</v>
      </c>
      <c r="P2762" s="10" t="s">
        <v>61</v>
      </c>
      <c r="Q2762" s="10" t="s">
        <v>41984</v>
      </c>
      <c r="R2762" s="10" t="s">
        <v>41984</v>
      </c>
      <c r="S2762" s="15">
        <v>1200</v>
      </c>
      <c r="T2762" s="10" t="s">
        <v>41984</v>
      </c>
      <c r="U2762" s="15">
        <v>1200</v>
      </c>
      <c r="V2762" s="15">
        <v>1200</v>
      </c>
      <c r="W2762" s="16">
        <f t="shared" si="198"/>
        <v>0</v>
      </c>
      <c r="X2762" s="16">
        <f t="shared" si="199"/>
        <v>0</v>
      </c>
      <c r="Y2762" s="1">
        <v>1200</v>
      </c>
      <c r="Z2762" s="1" t="str">
        <f t="shared" si="200"/>
        <v>未整改</v>
      </c>
      <c r="AA2762" s="1" t="str">
        <f t="shared" si="201"/>
        <v>已整改</v>
      </c>
      <c r="AB2762" s="1">
        <f t="shared" si="202"/>
        <v>0</v>
      </c>
      <c r="AC2762" s="3">
        <f>S2762-Y2762</f>
        <v>0</v>
      </c>
      <c r="AD2762" s="19" t="e">
        <f>VLOOKUP(H2762,'系统导出（基本表）'!R:R,1,0)</f>
        <v>#N/A</v>
      </c>
      <c r="AE2762" s="16" t="e">
        <f>VLOOKUP(I2762,'系统导出（基本表）'!Q:R,2,0)</f>
        <v>#N/A</v>
      </c>
      <c r="AF2762" s="16" t="e">
        <f>VLOOKUP(J2762,'系统导出（基本表）'!S:T,2,0)</f>
        <v>#N/A</v>
      </c>
      <c r="AG2762" s="16"/>
      <c r="AH2762" s="16"/>
      <c r="AI2762" s="16"/>
    </row>
    <row r="2763" s="2" customFormat="1" ht="19" customHeight="1" spans="1:33">
      <c r="A2763" s="2">
        <v>1</v>
      </c>
      <c r="B2763" s="11" t="s">
        <v>388</v>
      </c>
      <c r="C2763" s="11" t="s">
        <v>3288</v>
      </c>
      <c r="D2763" s="11" t="s">
        <v>3289</v>
      </c>
      <c r="E2763" s="10" t="s">
        <v>43052</v>
      </c>
      <c r="F2763" s="11" t="s">
        <v>38632</v>
      </c>
      <c r="G2763" s="10" t="s">
        <v>13569</v>
      </c>
      <c r="H2763" s="11" t="s">
        <v>13565</v>
      </c>
      <c r="I2763" s="11" t="s">
        <v>13564</v>
      </c>
      <c r="J2763" s="11" t="s">
        <v>13564</v>
      </c>
      <c r="K2763" s="11" t="s">
        <v>3311</v>
      </c>
      <c r="L2763" s="11" t="s">
        <v>3308</v>
      </c>
      <c r="M2763" s="11" t="s">
        <v>47358</v>
      </c>
      <c r="N2763" s="11" t="s">
        <v>41377</v>
      </c>
      <c r="O2763" s="11" t="s">
        <v>41387</v>
      </c>
      <c r="P2763" s="11" t="s">
        <v>41379</v>
      </c>
      <c r="Q2763" s="11" t="s">
        <v>41984</v>
      </c>
      <c r="R2763" s="11" t="s">
        <v>41984</v>
      </c>
      <c r="S2763" s="17">
        <v>2506.3206</v>
      </c>
      <c r="T2763" s="11" t="s">
        <v>47371</v>
      </c>
      <c r="U2763" s="17">
        <v>2506.3206</v>
      </c>
      <c r="V2763" s="17">
        <v>0</v>
      </c>
      <c r="W2763" s="18">
        <f t="shared" si="198"/>
        <v>2506.3206</v>
      </c>
      <c r="X2763" s="18">
        <f t="shared" si="199"/>
        <v>0</v>
      </c>
      <c r="Y2763" s="2">
        <v>2506.3206</v>
      </c>
      <c r="Z2763" s="2" t="str">
        <f t="shared" si="200"/>
        <v>未整改</v>
      </c>
      <c r="AA2763" s="2" t="str">
        <f t="shared" si="201"/>
        <v>已整改</v>
      </c>
      <c r="AD2763" s="22" t="e">
        <f>VLOOKUP(H2763,'系统导出（基本表）'!R:R,1,0)</f>
        <v>#N/A</v>
      </c>
      <c r="AE2763" s="22" t="e">
        <f>VLOOKUP(I2763,'系统导出（基本表）'!Q:R,2,0)</f>
        <v>#N/A</v>
      </c>
      <c r="AF2763" s="2" t="e">
        <f>VLOOKUP(J2763,'系统导出（基本表）'!S:T,2,0)</f>
        <v>#N/A</v>
      </c>
      <c r="AG2763" s="24"/>
    </row>
    <row r="2764" s="2" customFormat="1" ht="19" customHeight="1" spans="1:33">
      <c r="A2764" s="2">
        <v>1</v>
      </c>
      <c r="B2764" s="11" t="s">
        <v>388</v>
      </c>
      <c r="C2764" s="11" t="s">
        <v>3288</v>
      </c>
      <c r="D2764" s="11" t="s">
        <v>3289</v>
      </c>
      <c r="E2764" s="10" t="s">
        <v>42780</v>
      </c>
      <c r="F2764" s="11" t="s">
        <v>38590</v>
      </c>
      <c r="G2764" s="10" t="s">
        <v>13569</v>
      </c>
      <c r="H2764" s="11" t="s">
        <v>13565</v>
      </c>
      <c r="I2764" s="11" t="s">
        <v>13564</v>
      </c>
      <c r="J2764" s="11" t="s">
        <v>13564</v>
      </c>
      <c r="K2764" s="11" t="s">
        <v>3311</v>
      </c>
      <c r="L2764" s="11" t="s">
        <v>3308</v>
      </c>
      <c r="M2764" s="11" t="s">
        <v>47358</v>
      </c>
      <c r="N2764" s="11" t="s">
        <v>41377</v>
      </c>
      <c r="O2764" s="11" t="s">
        <v>41387</v>
      </c>
      <c r="P2764" s="11" t="s">
        <v>41379</v>
      </c>
      <c r="Q2764" s="11" t="s">
        <v>41658</v>
      </c>
      <c r="R2764" s="11" t="s">
        <v>41658</v>
      </c>
      <c r="S2764" s="17">
        <v>7000</v>
      </c>
      <c r="T2764" s="11" t="s">
        <v>47372</v>
      </c>
      <c r="U2764" s="17">
        <v>7000</v>
      </c>
      <c r="V2764" s="17">
        <v>0</v>
      </c>
      <c r="W2764" s="18">
        <f t="shared" si="198"/>
        <v>7000</v>
      </c>
      <c r="X2764" s="18">
        <f t="shared" si="199"/>
        <v>0</v>
      </c>
      <c r="Y2764" s="2">
        <v>7000</v>
      </c>
      <c r="Z2764" s="2" t="str">
        <f t="shared" si="200"/>
        <v>未整改</v>
      </c>
      <c r="AA2764" s="2" t="str">
        <f t="shared" si="201"/>
        <v>已整改</v>
      </c>
      <c r="AD2764" s="22" t="e">
        <f>VLOOKUP(H2764,'系统导出（基本表）'!R:R,1,0)</f>
        <v>#N/A</v>
      </c>
      <c r="AE2764" s="22" t="e">
        <f>VLOOKUP(I2764,'系统导出（基本表）'!Q:R,2,0)</f>
        <v>#N/A</v>
      </c>
      <c r="AF2764" s="2" t="e">
        <f>VLOOKUP(J2764,'系统导出（基本表）'!S:T,2,0)</f>
        <v>#N/A</v>
      </c>
      <c r="AG2764" s="24"/>
    </row>
    <row r="2765" s="1" customFormat="1" ht="19" customHeight="1" spans="2:35">
      <c r="B2765" s="10" t="s">
        <v>388</v>
      </c>
      <c r="C2765" s="10" t="s">
        <v>3288</v>
      </c>
      <c r="D2765" s="10" t="s">
        <v>3289</v>
      </c>
      <c r="E2765" s="10" t="s">
        <v>42912</v>
      </c>
      <c r="F2765" s="10" t="s">
        <v>38944</v>
      </c>
      <c r="G2765" s="10" t="s">
        <v>47363</v>
      </c>
      <c r="H2765" s="10" t="s">
        <v>47364</v>
      </c>
      <c r="I2765" s="10" t="s">
        <v>47365</v>
      </c>
      <c r="J2765" s="10" t="s">
        <v>47365</v>
      </c>
      <c r="K2765" s="10" t="s">
        <v>3311</v>
      </c>
      <c r="L2765" s="10" t="s">
        <v>3300</v>
      </c>
      <c r="M2765" s="10" t="s">
        <v>47358</v>
      </c>
      <c r="N2765" s="10" t="s">
        <v>41377</v>
      </c>
      <c r="O2765" s="10" t="s">
        <v>41378</v>
      </c>
      <c r="P2765" s="10" t="s">
        <v>41456</v>
      </c>
      <c r="Q2765" s="10" t="s">
        <v>41411</v>
      </c>
      <c r="R2765" s="10" t="s">
        <v>41411</v>
      </c>
      <c r="S2765" s="15">
        <v>5000</v>
      </c>
      <c r="T2765" s="10" t="s">
        <v>41463</v>
      </c>
      <c r="U2765" s="15">
        <v>0</v>
      </c>
      <c r="V2765" s="15">
        <v>0</v>
      </c>
      <c r="W2765" s="16">
        <f t="shared" si="198"/>
        <v>5000</v>
      </c>
      <c r="X2765" s="16">
        <f t="shared" si="199"/>
        <v>5000</v>
      </c>
      <c r="Y2765" s="1">
        <v>0</v>
      </c>
      <c r="Z2765" s="1" t="str">
        <f t="shared" si="200"/>
        <v>未整改</v>
      </c>
      <c r="AA2765" s="1" t="str">
        <f t="shared" si="201"/>
        <v>未整改</v>
      </c>
      <c r="AC2765" s="3"/>
      <c r="AD2765" s="19" t="e">
        <f>VLOOKUP(H2765,'系统导出（基本表）'!R:R,1,0)</f>
        <v>#N/A</v>
      </c>
      <c r="AE2765" s="16" t="e">
        <f>VLOOKUP(I2765,'系统导出（基本表）'!Q:R,2,0)</f>
        <v>#N/A</v>
      </c>
      <c r="AF2765" s="16" t="e">
        <f>VLOOKUP(J2765,'系统导出（基本表）'!S:T,2,0)</f>
        <v>#N/A</v>
      </c>
      <c r="AG2765" s="16"/>
      <c r="AH2765" s="16"/>
      <c r="AI2765" s="16"/>
    </row>
    <row r="2766" s="1" customFormat="1" ht="19" customHeight="1" spans="2:35">
      <c r="B2766" s="10" t="s">
        <v>388</v>
      </c>
      <c r="C2766" s="10" t="s">
        <v>3288</v>
      </c>
      <c r="D2766" s="10" t="s">
        <v>3289</v>
      </c>
      <c r="E2766" s="10" t="s">
        <v>42912</v>
      </c>
      <c r="F2766" s="10" t="s">
        <v>38944</v>
      </c>
      <c r="G2766" s="10" t="s">
        <v>47366</v>
      </c>
      <c r="H2766" s="10" t="s">
        <v>47367</v>
      </c>
      <c r="I2766" s="10" t="s">
        <v>47368</v>
      </c>
      <c r="J2766" s="10" t="s">
        <v>47369</v>
      </c>
      <c r="K2766" s="10" t="s">
        <v>3311</v>
      </c>
      <c r="L2766" s="10" t="s">
        <v>3300</v>
      </c>
      <c r="M2766" s="10" t="s">
        <v>47358</v>
      </c>
      <c r="N2766" s="10" t="s">
        <v>41377</v>
      </c>
      <c r="O2766" s="10" t="s">
        <v>41378</v>
      </c>
      <c r="P2766" s="10" t="s">
        <v>41456</v>
      </c>
      <c r="Q2766" s="10" t="s">
        <v>41411</v>
      </c>
      <c r="R2766" s="10" t="s">
        <v>41411</v>
      </c>
      <c r="S2766" s="15">
        <v>1820.62</v>
      </c>
      <c r="T2766" s="10" t="s">
        <v>41463</v>
      </c>
      <c r="U2766" s="15">
        <v>1820.62</v>
      </c>
      <c r="V2766" s="15">
        <v>1820.62</v>
      </c>
      <c r="W2766" s="16">
        <f t="shared" si="198"/>
        <v>0</v>
      </c>
      <c r="X2766" s="16">
        <f t="shared" si="199"/>
        <v>0</v>
      </c>
      <c r="Y2766" s="1">
        <v>1820.62</v>
      </c>
      <c r="Z2766" s="1" t="str">
        <f t="shared" si="200"/>
        <v>未整改</v>
      </c>
      <c r="AA2766" s="1" t="str">
        <f t="shared" si="201"/>
        <v>已整改</v>
      </c>
      <c r="AC2766" s="3"/>
      <c r="AD2766" s="19" t="e">
        <f>VLOOKUP(H2766,'系统导出（基本表）'!R:R,1,0)</f>
        <v>#N/A</v>
      </c>
      <c r="AE2766" s="16" t="e">
        <f>VLOOKUP(I2766,'系统导出（基本表）'!Q:R,2,0)</f>
        <v>#N/A</v>
      </c>
      <c r="AF2766" s="16" t="e">
        <f>VLOOKUP(J2766,'系统导出（基本表）'!S:T,2,0)</f>
        <v>#N/A</v>
      </c>
      <c r="AG2766" s="16"/>
      <c r="AH2766" s="16"/>
      <c r="AI2766" s="16"/>
    </row>
    <row r="2767" s="2" customFormat="1" ht="19" customHeight="1" spans="1:33">
      <c r="A2767" s="2">
        <v>1</v>
      </c>
      <c r="B2767" s="11" t="s">
        <v>388</v>
      </c>
      <c r="C2767" s="11" t="s">
        <v>3288</v>
      </c>
      <c r="D2767" s="11" t="s">
        <v>3289</v>
      </c>
      <c r="E2767" s="10" t="s">
        <v>44353</v>
      </c>
      <c r="F2767" s="11" t="s">
        <v>39428</v>
      </c>
      <c r="G2767" s="10" t="s">
        <v>12243</v>
      </c>
      <c r="H2767" s="11" t="s">
        <v>12239</v>
      </c>
      <c r="I2767" s="11" t="s">
        <v>12238</v>
      </c>
      <c r="J2767" s="11" t="s">
        <v>12238</v>
      </c>
      <c r="K2767" s="11" t="s">
        <v>4295</v>
      </c>
      <c r="L2767" s="11" t="s">
        <v>4286</v>
      </c>
      <c r="M2767" s="11" t="s">
        <v>47373</v>
      </c>
      <c r="N2767" s="11" t="s">
        <v>41377</v>
      </c>
      <c r="O2767" s="11" t="s">
        <v>41387</v>
      </c>
      <c r="P2767" s="11" t="s">
        <v>41379</v>
      </c>
      <c r="Q2767" s="11" t="s">
        <v>41658</v>
      </c>
      <c r="R2767" s="11" t="s">
        <v>41658</v>
      </c>
      <c r="S2767" s="17">
        <v>14900</v>
      </c>
      <c r="T2767" s="11" t="s">
        <v>47372</v>
      </c>
      <c r="U2767" s="17">
        <v>4500</v>
      </c>
      <c r="V2767" s="17">
        <v>0</v>
      </c>
      <c r="W2767" s="18">
        <f t="shared" si="198"/>
        <v>14900</v>
      </c>
      <c r="X2767" s="18">
        <f t="shared" si="199"/>
        <v>10400</v>
      </c>
      <c r="Y2767" s="2">
        <v>4500</v>
      </c>
      <c r="Z2767" s="2" t="str">
        <f t="shared" si="200"/>
        <v>未整改</v>
      </c>
      <c r="AA2767" s="2" t="str">
        <f t="shared" si="201"/>
        <v>未整改</v>
      </c>
      <c r="AD2767" s="22" t="e">
        <f>VLOOKUP(H2767,'系统导出（基本表）'!R:R,1,0)</f>
        <v>#N/A</v>
      </c>
      <c r="AE2767" s="22" t="e">
        <f>VLOOKUP(I2767,'系统导出（基本表）'!Q:R,2,0)</f>
        <v>#N/A</v>
      </c>
      <c r="AF2767" s="2" t="e">
        <f>VLOOKUP(J2767,'系统导出（基本表）'!S:T,2,0)</f>
        <v>#N/A</v>
      </c>
      <c r="AG2767" s="24"/>
    </row>
    <row r="2768" s="1" customFormat="1" ht="19" customHeight="1" spans="2:35">
      <c r="B2768" s="10" t="s">
        <v>388</v>
      </c>
      <c r="C2768" s="10" t="s">
        <v>3288</v>
      </c>
      <c r="D2768" s="10" t="s">
        <v>3289</v>
      </c>
      <c r="E2768" s="10" t="s">
        <v>42973</v>
      </c>
      <c r="F2768" s="10" t="s">
        <v>39933</v>
      </c>
      <c r="G2768" s="10" t="s">
        <v>21940</v>
      </c>
      <c r="H2768" s="10" t="s">
        <v>21936</v>
      </c>
      <c r="I2768" s="10" t="s">
        <v>21935</v>
      </c>
      <c r="J2768" s="10" t="s">
        <v>21935</v>
      </c>
      <c r="K2768" s="10" t="s">
        <v>4295</v>
      </c>
      <c r="L2768" s="10" t="s">
        <v>47374</v>
      </c>
      <c r="M2768" s="10" t="s">
        <v>47373</v>
      </c>
      <c r="N2768" s="10" t="s">
        <v>41377</v>
      </c>
      <c r="O2768" s="10" t="s">
        <v>41378</v>
      </c>
      <c r="P2768" s="10" t="s">
        <v>41456</v>
      </c>
      <c r="Q2768" s="10" t="s">
        <v>41411</v>
      </c>
      <c r="R2768" s="10" t="s">
        <v>41411</v>
      </c>
      <c r="S2768" s="15">
        <v>8585.15</v>
      </c>
      <c r="T2768" s="10" t="s">
        <v>41463</v>
      </c>
      <c r="U2768" s="15">
        <v>0</v>
      </c>
      <c r="V2768" s="15">
        <v>0</v>
      </c>
      <c r="W2768" s="16">
        <f t="shared" si="198"/>
        <v>8585.15</v>
      </c>
      <c r="X2768" s="16">
        <f t="shared" si="199"/>
        <v>8585.15</v>
      </c>
      <c r="Y2768" s="1">
        <v>0</v>
      </c>
      <c r="Z2768" s="1" t="str">
        <f t="shared" si="200"/>
        <v>未整改</v>
      </c>
      <c r="AA2768" s="1" t="str">
        <f t="shared" si="201"/>
        <v>未整改</v>
      </c>
      <c r="AC2768" s="3"/>
      <c r="AD2768" s="19" t="e">
        <f>VLOOKUP(H2768,'系统导出（基本表）'!R:R,1,0)</f>
        <v>#N/A</v>
      </c>
      <c r="AE2768" s="16" t="e">
        <f>VLOOKUP(I2768,'系统导出（基本表）'!Q:R,2,0)</f>
        <v>#N/A</v>
      </c>
      <c r="AF2768" s="16" t="e">
        <f>VLOOKUP(J2768,'系统导出（基本表）'!S:T,2,0)</f>
        <v>#N/A</v>
      </c>
      <c r="AG2768" s="16"/>
      <c r="AH2768" s="16"/>
      <c r="AI2768" s="16"/>
    </row>
    <row r="2769" s="2" customFormat="1" ht="19" customHeight="1" spans="1:33">
      <c r="A2769" s="2">
        <v>1</v>
      </c>
      <c r="B2769" s="11" t="s">
        <v>388</v>
      </c>
      <c r="C2769" s="11" t="s">
        <v>3288</v>
      </c>
      <c r="D2769" s="11" t="s">
        <v>3289</v>
      </c>
      <c r="E2769" s="10" t="s">
        <v>41464</v>
      </c>
      <c r="F2769" s="11" t="s">
        <v>38420</v>
      </c>
      <c r="G2769" s="10" t="s">
        <v>4296</v>
      </c>
      <c r="H2769" s="11" t="s">
        <v>4289</v>
      </c>
      <c r="I2769" s="11" t="s">
        <v>4288</v>
      </c>
      <c r="J2769" s="11" t="s">
        <v>4288</v>
      </c>
      <c r="K2769" s="11" t="s">
        <v>4295</v>
      </c>
      <c r="L2769" s="11" t="s">
        <v>4286</v>
      </c>
      <c r="M2769" s="11" t="s">
        <v>47373</v>
      </c>
      <c r="N2769" s="11" t="s">
        <v>41377</v>
      </c>
      <c r="O2769" s="11" t="s">
        <v>41387</v>
      </c>
      <c r="P2769" s="11" t="s">
        <v>41449</v>
      </c>
      <c r="Q2769" s="11" t="s">
        <v>41411</v>
      </c>
      <c r="R2769" s="11" t="s">
        <v>41411</v>
      </c>
      <c r="S2769" s="17">
        <v>11373.51</v>
      </c>
      <c r="T2769" s="11" t="s">
        <v>41450</v>
      </c>
      <c r="U2769" s="17">
        <v>3200</v>
      </c>
      <c r="V2769" s="17">
        <v>0</v>
      </c>
      <c r="W2769" s="18">
        <f t="shared" si="198"/>
        <v>11373.51</v>
      </c>
      <c r="X2769" s="18">
        <f t="shared" si="199"/>
        <v>8173.51</v>
      </c>
      <c r="Y2769" s="2">
        <v>3200</v>
      </c>
      <c r="Z2769" s="2" t="str">
        <f t="shared" si="200"/>
        <v>未整改</v>
      </c>
      <c r="AA2769" s="2" t="str">
        <f t="shared" si="201"/>
        <v>未整改</v>
      </c>
      <c r="AD2769" s="22" t="e">
        <f>VLOOKUP(H2769,'系统导出（基本表）'!R:R,1,0)</f>
        <v>#N/A</v>
      </c>
      <c r="AE2769" s="22" t="e">
        <f>VLOOKUP(I2769,'系统导出（基本表）'!Q:R,2,0)</f>
        <v>#N/A</v>
      </c>
      <c r="AF2769" s="2" t="e">
        <f>VLOOKUP(J2769,'系统导出（基本表）'!S:T,2,0)</f>
        <v>#N/A</v>
      </c>
      <c r="AG2769" s="24"/>
    </row>
    <row r="2770" s="2" customFormat="1" ht="19" customHeight="1" spans="1:33">
      <c r="A2770" s="2">
        <v>1</v>
      </c>
      <c r="B2770" s="11" t="s">
        <v>388</v>
      </c>
      <c r="C2770" s="11" t="s">
        <v>3288</v>
      </c>
      <c r="D2770" s="11" t="s">
        <v>3289</v>
      </c>
      <c r="E2770" s="10" t="s">
        <v>42973</v>
      </c>
      <c r="F2770" s="11" t="s">
        <v>39933</v>
      </c>
      <c r="G2770" s="10" t="s">
        <v>21940</v>
      </c>
      <c r="H2770" s="11" t="s">
        <v>21936</v>
      </c>
      <c r="I2770" s="11" t="s">
        <v>21935</v>
      </c>
      <c r="J2770" s="11" t="s">
        <v>21935</v>
      </c>
      <c r="K2770" s="11" t="s">
        <v>4295</v>
      </c>
      <c r="L2770" s="11" t="s">
        <v>4286</v>
      </c>
      <c r="M2770" s="11" t="s">
        <v>47373</v>
      </c>
      <c r="N2770" s="11" t="s">
        <v>41377</v>
      </c>
      <c r="O2770" s="11" t="s">
        <v>41387</v>
      </c>
      <c r="P2770" s="11" t="s">
        <v>41456</v>
      </c>
      <c r="Q2770" s="11" t="s">
        <v>41411</v>
      </c>
      <c r="R2770" s="11" t="s">
        <v>41411</v>
      </c>
      <c r="S2770" s="17">
        <v>8585.15</v>
      </c>
      <c r="T2770" s="11" t="s">
        <v>41411</v>
      </c>
      <c r="U2770" s="17">
        <v>0</v>
      </c>
      <c r="V2770" s="17">
        <v>0</v>
      </c>
      <c r="W2770" s="18">
        <f t="shared" si="198"/>
        <v>8585.15</v>
      </c>
      <c r="X2770" s="18">
        <f t="shared" si="199"/>
        <v>8585.15</v>
      </c>
      <c r="Y2770" s="2">
        <v>0</v>
      </c>
      <c r="Z2770" s="2" t="str">
        <f t="shared" si="200"/>
        <v>未整改</v>
      </c>
      <c r="AA2770" s="2" t="str">
        <f t="shared" si="201"/>
        <v>未整改</v>
      </c>
      <c r="AD2770" s="22" t="e">
        <f>VLOOKUP(H2770,'系统导出（基本表）'!R:R,1,0)</f>
        <v>#N/A</v>
      </c>
      <c r="AE2770" s="22" t="e">
        <f>VLOOKUP(I2770,'系统导出（基本表）'!Q:R,2,0)</f>
        <v>#N/A</v>
      </c>
      <c r="AF2770" s="2" t="e">
        <f>VLOOKUP(J2770,'系统导出（基本表）'!S:T,2,0)</f>
        <v>#N/A</v>
      </c>
      <c r="AG2770" s="24"/>
    </row>
    <row r="2771" s="1" customFormat="1" ht="19" customHeight="1" spans="2:35">
      <c r="B2771" s="10" t="s">
        <v>388</v>
      </c>
      <c r="C2771" s="10" t="s">
        <v>3288</v>
      </c>
      <c r="D2771" s="10" t="s">
        <v>3289</v>
      </c>
      <c r="E2771" s="10" t="s">
        <v>42451</v>
      </c>
      <c r="F2771" s="10" t="s">
        <v>39045</v>
      </c>
      <c r="G2771" s="10" t="s">
        <v>20281</v>
      </c>
      <c r="H2771" s="10" t="s">
        <v>20275</v>
      </c>
      <c r="I2771" s="10" t="s">
        <v>20274</v>
      </c>
      <c r="J2771" s="10" t="s">
        <v>20274</v>
      </c>
      <c r="K2771" s="10" t="s">
        <v>14448</v>
      </c>
      <c r="L2771" s="10" t="s">
        <v>14439</v>
      </c>
      <c r="M2771" s="10" t="s">
        <v>47375</v>
      </c>
      <c r="N2771" s="10" t="s">
        <v>41377</v>
      </c>
      <c r="O2771" s="10" t="s">
        <v>41378</v>
      </c>
      <c r="P2771" s="10" t="s">
        <v>41379</v>
      </c>
      <c r="Q2771" s="10" t="s">
        <v>41373</v>
      </c>
      <c r="R2771" s="10" t="s">
        <v>41373</v>
      </c>
      <c r="S2771" s="15">
        <v>7378.62</v>
      </c>
      <c r="T2771" s="10" t="s">
        <v>47376</v>
      </c>
      <c r="U2771" s="15">
        <v>3258.64462</v>
      </c>
      <c r="V2771" s="15">
        <v>2334.2536</v>
      </c>
      <c r="W2771" s="16">
        <f t="shared" si="198"/>
        <v>5044.3664</v>
      </c>
      <c r="X2771" s="16">
        <f t="shared" si="199"/>
        <v>4119.97538</v>
      </c>
      <c r="Y2771" s="21">
        <f>S2771</f>
        <v>7378.62</v>
      </c>
      <c r="Z2771" s="1" t="str">
        <f t="shared" si="200"/>
        <v>未整改</v>
      </c>
      <c r="AA2771" s="1" t="str">
        <f t="shared" si="201"/>
        <v>已整改</v>
      </c>
      <c r="AC2771" s="3"/>
      <c r="AD2771" s="19" t="str">
        <f>VLOOKUP(H2771,'系统导出（基本表）'!R:R,1,0)</f>
        <v>P22511423-0006</v>
      </c>
      <c r="AE2771" s="23" t="str">
        <f>VLOOKUP(I2771,'系统导出（基本表）'!Q:R,2,0)</f>
        <v>P22511423-0006</v>
      </c>
      <c r="AF2771" s="16" t="e">
        <f>VLOOKUP(J2771,'系统导出（基本表）'!S:T,2,0)</f>
        <v>#N/A</v>
      </c>
      <c r="AG2771" s="23"/>
      <c r="AH2771" s="16"/>
      <c r="AI2771" s="16"/>
    </row>
    <row r="2772" s="2" customFormat="1" ht="19" customHeight="1" spans="1:33">
      <c r="A2772" s="2">
        <v>1</v>
      </c>
      <c r="B2772" s="11" t="s">
        <v>388</v>
      </c>
      <c r="C2772" s="11" t="s">
        <v>3288</v>
      </c>
      <c r="D2772" s="11" t="s">
        <v>3289</v>
      </c>
      <c r="E2772" s="10" t="s">
        <v>42912</v>
      </c>
      <c r="F2772" s="11" t="s">
        <v>38944</v>
      </c>
      <c r="G2772" s="10" t="s">
        <v>20281</v>
      </c>
      <c r="H2772" s="11" t="s">
        <v>20275</v>
      </c>
      <c r="I2772" s="11" t="s">
        <v>20274</v>
      </c>
      <c r="J2772" s="11" t="s">
        <v>20274</v>
      </c>
      <c r="K2772" s="11" t="s">
        <v>14448</v>
      </c>
      <c r="L2772" s="11" t="s">
        <v>14440</v>
      </c>
      <c r="M2772" s="11" t="s">
        <v>47375</v>
      </c>
      <c r="N2772" s="11" t="s">
        <v>41377</v>
      </c>
      <c r="O2772" s="11" t="s">
        <v>41387</v>
      </c>
      <c r="P2772" s="11" t="s">
        <v>41456</v>
      </c>
      <c r="Q2772" s="11" t="s">
        <v>41411</v>
      </c>
      <c r="R2772" s="11" t="s">
        <v>41411</v>
      </c>
      <c r="S2772" s="17">
        <v>1298.5595</v>
      </c>
      <c r="T2772" s="11" t="s">
        <v>47377</v>
      </c>
      <c r="U2772" s="17">
        <v>0</v>
      </c>
      <c r="V2772" s="17">
        <v>0</v>
      </c>
      <c r="W2772" s="18">
        <f t="shared" si="198"/>
        <v>1298.5595</v>
      </c>
      <c r="X2772" s="18">
        <f t="shared" si="199"/>
        <v>1298.5595</v>
      </c>
      <c r="Y2772" s="2">
        <v>0</v>
      </c>
      <c r="Z2772" s="2" t="str">
        <f t="shared" si="200"/>
        <v>未整改</v>
      </c>
      <c r="AA2772" s="2" t="str">
        <f t="shared" si="201"/>
        <v>未整改</v>
      </c>
      <c r="AD2772" s="22" t="str">
        <f>VLOOKUP(H2772,'系统导出（基本表）'!R:R,1,0)</f>
        <v>P22511423-0006</v>
      </c>
      <c r="AE2772" s="22" t="str">
        <f>VLOOKUP(I2772,'系统导出（基本表）'!Q:R,2,0)</f>
        <v>P22511423-0006</v>
      </c>
      <c r="AF2772" s="2" t="e">
        <f>VLOOKUP(J2772,'系统导出（基本表）'!S:T,2,0)</f>
        <v>#N/A</v>
      </c>
      <c r="AG2772" s="24">
        <v>1223</v>
      </c>
    </row>
    <row r="2773" s="1" customFormat="1" ht="19" customHeight="1" spans="2:35">
      <c r="B2773" s="10" t="s">
        <v>388</v>
      </c>
      <c r="C2773" s="10" t="s">
        <v>3288</v>
      </c>
      <c r="D2773" s="10" t="s">
        <v>3289</v>
      </c>
      <c r="E2773" s="10" t="s">
        <v>41575</v>
      </c>
      <c r="F2773" s="10" t="s">
        <v>38965</v>
      </c>
      <c r="G2773" s="10" t="s">
        <v>47378</v>
      </c>
      <c r="H2773" s="10" t="s">
        <v>47379</v>
      </c>
      <c r="I2773" s="10" t="s">
        <v>47380</v>
      </c>
      <c r="J2773" s="10" t="s">
        <v>47380</v>
      </c>
      <c r="K2773" s="10" t="s">
        <v>3298</v>
      </c>
      <c r="L2773" s="10" t="s">
        <v>3290</v>
      </c>
      <c r="M2773" s="10" t="s">
        <v>47381</v>
      </c>
      <c r="N2773" s="10" t="s">
        <v>41377</v>
      </c>
      <c r="O2773" s="10" t="s">
        <v>41378</v>
      </c>
      <c r="P2773" s="10" t="s">
        <v>41379</v>
      </c>
      <c r="Q2773" s="10" t="s">
        <v>41373</v>
      </c>
      <c r="R2773" s="10" t="s">
        <v>41373</v>
      </c>
      <c r="S2773" s="15">
        <v>4947.69</v>
      </c>
      <c r="T2773" s="10" t="s">
        <v>47382</v>
      </c>
      <c r="U2773" s="15">
        <v>4947.69</v>
      </c>
      <c r="V2773" s="15">
        <v>4947.69</v>
      </c>
      <c r="W2773" s="16">
        <f t="shared" si="198"/>
        <v>0</v>
      </c>
      <c r="X2773" s="16">
        <f t="shared" si="199"/>
        <v>0</v>
      </c>
      <c r="Y2773" s="1">
        <v>4947.69</v>
      </c>
      <c r="Z2773" s="1" t="str">
        <f t="shared" si="200"/>
        <v>未整改</v>
      </c>
      <c r="AA2773" s="1" t="str">
        <f t="shared" si="201"/>
        <v>已整改</v>
      </c>
      <c r="AB2773" s="1">
        <f>S2773-V2773</f>
        <v>0</v>
      </c>
      <c r="AC2773" s="3"/>
      <c r="AD2773" s="19" t="e">
        <f>VLOOKUP(H2773,'系统导出（基本表）'!R:R,1,0)</f>
        <v>#N/A</v>
      </c>
      <c r="AE2773" s="16" t="e">
        <f>VLOOKUP(I2773,'系统导出（基本表）'!Q:R,2,0)</f>
        <v>#N/A</v>
      </c>
      <c r="AF2773" s="16" t="e">
        <f>VLOOKUP(J2773,'系统导出（基本表）'!S:T,2,0)</f>
        <v>#N/A</v>
      </c>
      <c r="AG2773" s="16"/>
      <c r="AH2773" s="16"/>
      <c r="AI2773" s="16"/>
    </row>
    <row r="2774" s="2" customFormat="1" ht="19" customHeight="1" spans="1:33">
      <c r="A2774" s="2">
        <v>1</v>
      </c>
      <c r="B2774" s="11" t="s">
        <v>388</v>
      </c>
      <c r="C2774" s="11" t="s">
        <v>3288</v>
      </c>
      <c r="D2774" s="11" t="s">
        <v>3289</v>
      </c>
      <c r="E2774" s="10" t="s">
        <v>41575</v>
      </c>
      <c r="F2774" s="11" t="s">
        <v>38965</v>
      </c>
      <c r="G2774" s="10" t="s">
        <v>47378</v>
      </c>
      <c r="H2774" s="11" t="s">
        <v>47379</v>
      </c>
      <c r="I2774" s="11" t="s">
        <v>47380</v>
      </c>
      <c r="J2774" s="11" t="s">
        <v>47380</v>
      </c>
      <c r="K2774" s="11" t="s">
        <v>3298</v>
      </c>
      <c r="L2774" s="11" t="s">
        <v>3291</v>
      </c>
      <c r="M2774" s="11" t="s">
        <v>47381</v>
      </c>
      <c r="N2774" s="11" t="s">
        <v>41377</v>
      </c>
      <c r="O2774" s="11" t="s">
        <v>41387</v>
      </c>
      <c r="P2774" s="11" t="s">
        <v>41449</v>
      </c>
      <c r="Q2774" s="11" t="s">
        <v>41411</v>
      </c>
      <c r="R2774" s="11" t="s">
        <v>41411</v>
      </c>
      <c r="S2774" s="17">
        <v>4038.43</v>
      </c>
      <c r="T2774" s="11" t="s">
        <v>41450</v>
      </c>
      <c r="U2774" s="17">
        <v>1131</v>
      </c>
      <c r="V2774" s="17">
        <v>0</v>
      </c>
      <c r="W2774" s="18">
        <f t="shared" si="198"/>
        <v>4038.43</v>
      </c>
      <c r="X2774" s="18">
        <f t="shared" si="199"/>
        <v>2907.43</v>
      </c>
      <c r="Y2774" s="2">
        <v>1131</v>
      </c>
      <c r="Z2774" s="2" t="str">
        <f t="shared" si="200"/>
        <v>未整改</v>
      </c>
      <c r="AA2774" s="2" t="str">
        <f t="shared" si="201"/>
        <v>未整改</v>
      </c>
      <c r="AD2774" s="22" t="e">
        <f>VLOOKUP(H2774,'系统导出（基本表）'!R:R,1,0)</f>
        <v>#N/A</v>
      </c>
      <c r="AE2774" s="22" t="e">
        <f>VLOOKUP(I2774,'系统导出（基本表）'!Q:R,2,0)</f>
        <v>#N/A</v>
      </c>
      <c r="AF2774" s="2" t="e">
        <f>VLOOKUP(J2774,'系统导出（基本表）'!S:T,2,0)</f>
        <v>#N/A</v>
      </c>
      <c r="AG2774" s="24"/>
    </row>
    <row r="2775" s="2" customFormat="1" ht="19" customHeight="1" spans="1:33">
      <c r="A2775" s="2">
        <v>1</v>
      </c>
      <c r="B2775" s="11" t="s">
        <v>388</v>
      </c>
      <c r="C2775" s="11" t="s">
        <v>3288</v>
      </c>
      <c r="D2775" s="11" t="s">
        <v>3289</v>
      </c>
      <c r="E2775" s="10" t="s">
        <v>41418</v>
      </c>
      <c r="F2775" s="11" t="s">
        <v>38789</v>
      </c>
      <c r="G2775" s="10" t="s">
        <v>47383</v>
      </c>
      <c r="H2775" s="11" t="s">
        <v>47384</v>
      </c>
      <c r="I2775" s="11" t="s">
        <v>47385</v>
      </c>
      <c r="J2775" s="11" t="s">
        <v>47385</v>
      </c>
      <c r="K2775" s="11" t="s">
        <v>3298</v>
      </c>
      <c r="L2775" s="11" t="s">
        <v>3291</v>
      </c>
      <c r="M2775" s="11" t="s">
        <v>47381</v>
      </c>
      <c r="N2775" s="11" t="s">
        <v>41377</v>
      </c>
      <c r="O2775" s="11" t="s">
        <v>41387</v>
      </c>
      <c r="P2775" s="11" t="s">
        <v>41449</v>
      </c>
      <c r="Q2775" s="11" t="s">
        <v>41411</v>
      </c>
      <c r="R2775" s="11" t="s">
        <v>41411</v>
      </c>
      <c r="S2775" s="17">
        <v>618.45</v>
      </c>
      <c r="T2775" s="11" t="s">
        <v>41450</v>
      </c>
      <c r="U2775" s="17">
        <v>168.31</v>
      </c>
      <c r="V2775" s="17">
        <v>0</v>
      </c>
      <c r="W2775" s="18">
        <f t="shared" si="198"/>
        <v>618.45</v>
      </c>
      <c r="X2775" s="18">
        <f t="shared" si="199"/>
        <v>450.14</v>
      </c>
      <c r="Y2775" s="2">
        <v>168.31</v>
      </c>
      <c r="Z2775" s="2" t="str">
        <f t="shared" si="200"/>
        <v>未整改</v>
      </c>
      <c r="AA2775" s="2" t="str">
        <f t="shared" si="201"/>
        <v>未整改</v>
      </c>
      <c r="AD2775" s="22" t="e">
        <f>VLOOKUP(H2775,'系统导出（基本表）'!R:R,1,0)</f>
        <v>#N/A</v>
      </c>
      <c r="AE2775" s="22" t="e">
        <f>VLOOKUP(I2775,'系统导出（基本表）'!Q:R,2,0)</f>
        <v>#N/A</v>
      </c>
      <c r="AF2775" s="2" t="e">
        <f>VLOOKUP(J2775,'系统导出（基本表）'!S:T,2,0)</f>
        <v>#N/A</v>
      </c>
      <c r="AG2775" s="24"/>
    </row>
    <row r="2776" s="1" customFormat="1" ht="19" customHeight="1" spans="2:35">
      <c r="B2776" s="10" t="s">
        <v>388</v>
      </c>
      <c r="C2776" s="10" t="s">
        <v>3288</v>
      </c>
      <c r="D2776" s="10" t="s">
        <v>3289</v>
      </c>
      <c r="E2776" s="10" t="s">
        <v>41381</v>
      </c>
      <c r="F2776" s="10" t="s">
        <v>39035</v>
      </c>
      <c r="G2776" s="10" t="s">
        <v>47386</v>
      </c>
      <c r="H2776" s="10" t="s">
        <v>47387</v>
      </c>
      <c r="I2776" s="10" t="s">
        <v>23587</v>
      </c>
      <c r="J2776" s="10" t="s">
        <v>23587</v>
      </c>
      <c r="K2776" s="10" t="s">
        <v>23596</v>
      </c>
      <c r="L2776" s="10" t="s">
        <v>23586</v>
      </c>
      <c r="M2776" s="10" t="s">
        <v>47388</v>
      </c>
      <c r="N2776" s="10" t="s">
        <v>41377</v>
      </c>
      <c r="O2776" s="10" t="s">
        <v>41378</v>
      </c>
      <c r="P2776" s="10" t="s">
        <v>41379</v>
      </c>
      <c r="Q2776" s="10" t="s">
        <v>41373</v>
      </c>
      <c r="R2776" s="10" t="s">
        <v>41374</v>
      </c>
      <c r="S2776" s="15">
        <v>1120.41</v>
      </c>
      <c r="T2776" s="10" t="s">
        <v>47389</v>
      </c>
      <c r="U2776" s="15">
        <v>1120.41</v>
      </c>
      <c r="V2776" s="15">
        <v>0</v>
      </c>
      <c r="W2776" s="16">
        <f t="shared" si="198"/>
        <v>1120.41</v>
      </c>
      <c r="X2776" s="16">
        <f t="shared" si="199"/>
        <v>0</v>
      </c>
      <c r="Y2776" s="21">
        <f>S2776</f>
        <v>1120.41</v>
      </c>
      <c r="Z2776" s="1" t="str">
        <f t="shared" si="200"/>
        <v>未整改</v>
      </c>
      <c r="AA2776" s="1" t="str">
        <f t="shared" si="201"/>
        <v>已整改</v>
      </c>
      <c r="AC2776" s="3"/>
      <c r="AD2776" s="19" t="e">
        <f>VLOOKUP(H2776,'系统导出（基本表）'!R:R,1,0)</f>
        <v>#N/A</v>
      </c>
      <c r="AE2776" s="16" t="e">
        <f>VLOOKUP(I2776,'系统导出（基本表）'!Q:R,2,0)</f>
        <v>#N/A</v>
      </c>
      <c r="AF2776" s="16" t="e">
        <f>VLOOKUP(J2776,'系统导出（基本表）'!S:T,2,0)</f>
        <v>#N/A</v>
      </c>
      <c r="AG2776" s="16"/>
      <c r="AH2776" s="16"/>
      <c r="AI2776" s="16"/>
    </row>
    <row r="2777" s="2" customFormat="1" ht="19" customHeight="1" spans="1:33">
      <c r="A2777" s="2">
        <v>1</v>
      </c>
      <c r="B2777" s="11" t="s">
        <v>388</v>
      </c>
      <c r="C2777" s="11" t="s">
        <v>3288</v>
      </c>
      <c r="D2777" s="11" t="s">
        <v>3289</v>
      </c>
      <c r="E2777" s="10" t="s">
        <v>42354</v>
      </c>
      <c r="F2777" s="11" t="s">
        <v>38614</v>
      </c>
      <c r="G2777" s="10" t="s">
        <v>23597</v>
      </c>
      <c r="H2777" s="11" t="s">
        <v>23588</v>
      </c>
      <c r="I2777" s="11" t="s">
        <v>23587</v>
      </c>
      <c r="J2777" s="11" t="s">
        <v>23587</v>
      </c>
      <c r="K2777" s="11" t="s">
        <v>23596</v>
      </c>
      <c r="L2777" s="11" t="s">
        <v>47390</v>
      </c>
      <c r="M2777" s="11" t="s">
        <v>47388</v>
      </c>
      <c r="N2777" s="11" t="s">
        <v>41377</v>
      </c>
      <c r="O2777" s="11" t="s">
        <v>41387</v>
      </c>
      <c r="P2777" s="11" t="s">
        <v>41379</v>
      </c>
      <c r="Q2777" s="11" t="s">
        <v>41984</v>
      </c>
      <c r="R2777" s="11" t="s">
        <v>41984</v>
      </c>
      <c r="S2777" s="17">
        <v>3000</v>
      </c>
      <c r="T2777" s="11" t="s">
        <v>47391</v>
      </c>
      <c r="U2777" s="17">
        <v>3000</v>
      </c>
      <c r="V2777" s="17">
        <v>0</v>
      </c>
      <c r="W2777" s="18">
        <f t="shared" si="198"/>
        <v>3000</v>
      </c>
      <c r="X2777" s="18">
        <f t="shared" si="199"/>
        <v>0</v>
      </c>
      <c r="Y2777" s="2">
        <v>3000</v>
      </c>
      <c r="Z2777" s="2" t="str">
        <f t="shared" si="200"/>
        <v>未整改</v>
      </c>
      <c r="AA2777" s="2" t="str">
        <f t="shared" si="201"/>
        <v>已整改</v>
      </c>
      <c r="AD2777" s="22" t="e">
        <f>VLOOKUP(H2777,'系统导出（基本表）'!R:R,1,0)</f>
        <v>#N/A</v>
      </c>
      <c r="AE2777" s="22" t="e">
        <f>VLOOKUP(I2777,'系统导出（基本表）'!Q:R,2,0)</f>
        <v>#N/A</v>
      </c>
      <c r="AF2777" s="2" t="e">
        <f>VLOOKUP(J2777,'系统导出（基本表）'!S:T,2,0)</f>
        <v>#N/A</v>
      </c>
      <c r="AG2777" s="24"/>
    </row>
    <row r="2778" s="2" customFormat="1" ht="19" customHeight="1" spans="1:33">
      <c r="A2778" s="2">
        <v>1</v>
      </c>
      <c r="B2778" s="11" t="s">
        <v>388</v>
      </c>
      <c r="C2778" s="11" t="s">
        <v>3288</v>
      </c>
      <c r="D2778" s="11" t="s">
        <v>3289</v>
      </c>
      <c r="E2778" s="10" t="s">
        <v>41464</v>
      </c>
      <c r="F2778" s="11" t="s">
        <v>38420</v>
      </c>
      <c r="G2778" s="10" t="s">
        <v>38311</v>
      </c>
      <c r="H2778" s="11" t="s">
        <v>38312</v>
      </c>
      <c r="I2778" s="11" t="s">
        <v>38310</v>
      </c>
      <c r="J2778" s="11" t="s">
        <v>38310</v>
      </c>
      <c r="K2778" s="11" t="s">
        <v>47392</v>
      </c>
      <c r="L2778" s="11" t="s">
        <v>47393</v>
      </c>
      <c r="M2778" s="11" t="s">
        <v>47394</v>
      </c>
      <c r="N2778" s="11" t="s">
        <v>41377</v>
      </c>
      <c r="O2778" s="11" t="s">
        <v>41387</v>
      </c>
      <c r="P2778" s="11" t="s">
        <v>41449</v>
      </c>
      <c r="Q2778" s="11" t="s">
        <v>41411</v>
      </c>
      <c r="R2778" s="11" t="s">
        <v>41411</v>
      </c>
      <c r="S2778" s="17">
        <v>2645.51</v>
      </c>
      <c r="T2778" s="11" t="s">
        <v>41450</v>
      </c>
      <c r="U2778" s="17">
        <v>1465.7</v>
      </c>
      <c r="V2778" s="17">
        <v>0</v>
      </c>
      <c r="W2778" s="18">
        <f t="shared" si="198"/>
        <v>2645.51</v>
      </c>
      <c r="X2778" s="18">
        <f t="shared" si="199"/>
        <v>1179.81</v>
      </c>
      <c r="Y2778" s="2">
        <v>1465.7</v>
      </c>
      <c r="Z2778" s="2" t="str">
        <f t="shared" si="200"/>
        <v>未整改</v>
      </c>
      <c r="AA2778" s="2" t="str">
        <f t="shared" si="201"/>
        <v>未整改</v>
      </c>
      <c r="AD2778" s="22" t="str">
        <f>VLOOKUP(H2778,'系统导出（基本表）'!R:R,1,0)</f>
        <v>P22511423-0021</v>
      </c>
      <c r="AE2778" s="22" t="str">
        <f>VLOOKUP(I2778,'系统导出（基本表）'!Q:R,2,0)</f>
        <v>P22511423-0021</v>
      </c>
      <c r="AF2778" s="2" t="e">
        <f>VLOOKUP(J2778,'系统导出（基本表）'!S:T,2,0)</f>
        <v>#N/A</v>
      </c>
      <c r="AG2778" s="24"/>
    </row>
    <row r="2779" s="1" customFormat="1" ht="19" customHeight="1" spans="2:35">
      <c r="B2779" s="10" t="s">
        <v>388</v>
      </c>
      <c r="C2779" s="10" t="s">
        <v>1601</v>
      </c>
      <c r="D2779" s="10" t="s">
        <v>1602</v>
      </c>
      <c r="E2779" s="10" t="s">
        <v>61</v>
      </c>
      <c r="F2779" s="10" t="s">
        <v>61</v>
      </c>
      <c r="G2779" s="10" t="s">
        <v>47395</v>
      </c>
      <c r="H2779" s="10" t="s">
        <v>47396</v>
      </c>
      <c r="I2779" s="10" t="s">
        <v>47397</v>
      </c>
      <c r="J2779" s="10" t="s">
        <v>47398</v>
      </c>
      <c r="K2779" s="10" t="s">
        <v>47399</v>
      </c>
      <c r="L2779" s="10" t="s">
        <v>47400</v>
      </c>
      <c r="M2779" s="10" t="s">
        <v>47401</v>
      </c>
      <c r="N2779" s="10" t="s">
        <v>61</v>
      </c>
      <c r="O2779" s="10" t="s">
        <v>41372</v>
      </c>
      <c r="P2779" s="10" t="s">
        <v>61</v>
      </c>
      <c r="Q2779" s="10" t="s">
        <v>41411</v>
      </c>
      <c r="R2779" s="10" t="s">
        <v>41411</v>
      </c>
      <c r="S2779" s="15">
        <v>3778.38</v>
      </c>
      <c r="T2779" s="10" t="s">
        <v>41412</v>
      </c>
      <c r="U2779" s="15">
        <v>3778.38</v>
      </c>
      <c r="V2779" s="15">
        <v>3778.38</v>
      </c>
      <c r="W2779" s="16">
        <f t="shared" si="198"/>
        <v>0</v>
      </c>
      <c r="X2779" s="16">
        <f t="shared" si="199"/>
        <v>0</v>
      </c>
      <c r="Y2779" s="1">
        <v>3778.38</v>
      </c>
      <c r="Z2779" s="1" t="str">
        <f t="shared" si="200"/>
        <v>未整改</v>
      </c>
      <c r="AA2779" s="1" t="str">
        <f t="shared" si="201"/>
        <v>已整改</v>
      </c>
      <c r="AC2779" s="3"/>
      <c r="AD2779" s="19" t="e">
        <f>VLOOKUP(H2779,'系统导出（基本表）'!R:R,1,0)</f>
        <v>#N/A</v>
      </c>
      <c r="AE2779" s="16" t="e">
        <f>VLOOKUP(I2779,'系统导出（基本表）'!Q:R,2,0)</f>
        <v>#N/A</v>
      </c>
      <c r="AF2779" s="16" t="e">
        <f>VLOOKUP(J2779,'系统导出（基本表）'!S:T,2,0)</f>
        <v>#N/A</v>
      </c>
      <c r="AG2779" s="16"/>
      <c r="AH2779" s="16"/>
      <c r="AI2779" s="16"/>
    </row>
    <row r="2780" s="1" customFormat="1" ht="19" customHeight="1" spans="2:35">
      <c r="B2780" s="10" t="s">
        <v>388</v>
      </c>
      <c r="C2780" s="10" t="s">
        <v>1601</v>
      </c>
      <c r="D2780" s="10" t="s">
        <v>1602</v>
      </c>
      <c r="E2780" s="10" t="s">
        <v>61</v>
      </c>
      <c r="F2780" s="10" t="s">
        <v>61</v>
      </c>
      <c r="G2780" s="10" t="s">
        <v>47395</v>
      </c>
      <c r="H2780" s="10" t="s">
        <v>47396</v>
      </c>
      <c r="I2780" s="10" t="s">
        <v>47397</v>
      </c>
      <c r="J2780" s="10" t="s">
        <v>47398</v>
      </c>
      <c r="K2780" s="10" t="s">
        <v>47399</v>
      </c>
      <c r="L2780" s="10" t="s">
        <v>47400</v>
      </c>
      <c r="M2780" s="10" t="s">
        <v>47401</v>
      </c>
      <c r="N2780" s="10" t="s">
        <v>61</v>
      </c>
      <c r="O2780" s="10" t="s">
        <v>41372</v>
      </c>
      <c r="P2780" s="10" t="s">
        <v>61</v>
      </c>
      <c r="Q2780" s="10" t="s">
        <v>41354</v>
      </c>
      <c r="R2780" s="10" t="s">
        <v>41354</v>
      </c>
      <c r="S2780" s="15">
        <v>981.6</v>
      </c>
      <c r="T2780" s="10" t="s">
        <v>41902</v>
      </c>
      <c r="U2780" s="15">
        <v>981.6</v>
      </c>
      <c r="V2780" s="15">
        <v>981.6</v>
      </c>
      <c r="W2780" s="16">
        <f t="shared" si="198"/>
        <v>0</v>
      </c>
      <c r="X2780" s="16">
        <f t="shared" si="199"/>
        <v>0</v>
      </c>
      <c r="Y2780" s="1">
        <v>981.6</v>
      </c>
      <c r="Z2780" s="1" t="str">
        <f t="shared" si="200"/>
        <v>未整改</v>
      </c>
      <c r="AA2780" s="1" t="str">
        <f t="shared" si="201"/>
        <v>已整改</v>
      </c>
      <c r="AB2780" s="1">
        <f>S2780-V2780</f>
        <v>0</v>
      </c>
      <c r="AC2780" s="3"/>
      <c r="AD2780" s="19" t="e">
        <f>VLOOKUP(H2780,'系统导出（基本表）'!R:R,1,0)</f>
        <v>#N/A</v>
      </c>
      <c r="AE2780" s="16" t="e">
        <f>VLOOKUP(I2780,'系统导出（基本表）'!Q:R,2,0)</f>
        <v>#N/A</v>
      </c>
      <c r="AF2780" s="16" t="e">
        <f>VLOOKUP(J2780,'系统导出（基本表）'!S:T,2,0)</f>
        <v>#N/A</v>
      </c>
      <c r="AG2780" s="16"/>
      <c r="AH2780" s="16"/>
      <c r="AI2780" s="16"/>
    </row>
    <row r="2781" s="1" customFormat="1" ht="19" customHeight="1" spans="2:35">
      <c r="B2781" s="10" t="s">
        <v>388</v>
      </c>
      <c r="C2781" s="10" t="s">
        <v>1601</v>
      </c>
      <c r="D2781" s="10" t="s">
        <v>1602</v>
      </c>
      <c r="E2781" s="10" t="s">
        <v>61</v>
      </c>
      <c r="F2781" s="10" t="s">
        <v>61</v>
      </c>
      <c r="G2781" s="10" t="s">
        <v>47402</v>
      </c>
      <c r="H2781" s="10" t="s">
        <v>47403</v>
      </c>
      <c r="I2781" s="10" t="s">
        <v>47404</v>
      </c>
      <c r="J2781" s="10" t="s">
        <v>47405</v>
      </c>
      <c r="K2781" s="10" t="s">
        <v>14074</v>
      </c>
      <c r="L2781" s="10" t="s">
        <v>14067</v>
      </c>
      <c r="M2781" s="10" t="s">
        <v>47406</v>
      </c>
      <c r="N2781" s="10" t="s">
        <v>61</v>
      </c>
      <c r="O2781" s="10" t="s">
        <v>41372</v>
      </c>
      <c r="P2781" s="10" t="s">
        <v>61</v>
      </c>
      <c r="Q2781" s="10" t="s">
        <v>41411</v>
      </c>
      <c r="R2781" s="10" t="s">
        <v>41411</v>
      </c>
      <c r="S2781" s="15">
        <v>2233.52</v>
      </c>
      <c r="T2781" s="10" t="s">
        <v>41412</v>
      </c>
      <c r="U2781" s="15">
        <v>2233.52</v>
      </c>
      <c r="V2781" s="15">
        <v>2233.52</v>
      </c>
      <c r="W2781" s="16">
        <f t="shared" si="198"/>
        <v>0</v>
      </c>
      <c r="X2781" s="16">
        <f t="shared" si="199"/>
        <v>0</v>
      </c>
      <c r="Y2781" s="1">
        <v>2233.52</v>
      </c>
      <c r="Z2781" s="1" t="str">
        <f t="shared" si="200"/>
        <v>未整改</v>
      </c>
      <c r="AA2781" s="1" t="str">
        <f t="shared" si="201"/>
        <v>已整改</v>
      </c>
      <c r="AC2781" s="3"/>
      <c r="AD2781" s="19" t="e">
        <f>VLOOKUP(H2781,'系统导出（基本表）'!R:R,1,0)</f>
        <v>#N/A</v>
      </c>
      <c r="AE2781" s="16" t="e">
        <f>VLOOKUP(I2781,'系统导出（基本表）'!Q:R,2,0)</f>
        <v>#N/A</v>
      </c>
      <c r="AF2781" s="16" t="e">
        <f>VLOOKUP(J2781,'系统导出（基本表）'!S:T,2,0)</f>
        <v>#N/A</v>
      </c>
      <c r="AG2781" s="16"/>
      <c r="AH2781" s="16"/>
      <c r="AI2781" s="16"/>
    </row>
    <row r="2782" s="2" customFormat="1" ht="19" customHeight="1" spans="1:33">
      <c r="A2782" s="2">
        <v>1</v>
      </c>
      <c r="B2782" s="11" t="s">
        <v>388</v>
      </c>
      <c r="C2782" s="11" t="s">
        <v>1601</v>
      </c>
      <c r="D2782" s="11" t="s">
        <v>1602</v>
      </c>
      <c r="E2782" s="10" t="s">
        <v>44043</v>
      </c>
      <c r="F2782" s="11" t="s">
        <v>44044</v>
      </c>
      <c r="G2782" s="10" t="s">
        <v>37707</v>
      </c>
      <c r="H2782" s="11" t="s">
        <v>37699</v>
      </c>
      <c r="I2782" s="11" t="s">
        <v>37698</v>
      </c>
      <c r="J2782" s="11" t="s">
        <v>37698</v>
      </c>
      <c r="K2782" s="11" t="s">
        <v>37706</v>
      </c>
      <c r="L2782" s="11" t="s">
        <v>37697</v>
      </c>
      <c r="M2782" s="11" t="s">
        <v>47407</v>
      </c>
      <c r="N2782" s="11" t="s">
        <v>41377</v>
      </c>
      <c r="O2782" s="11" t="s">
        <v>41387</v>
      </c>
      <c r="P2782" s="11" t="s">
        <v>41379</v>
      </c>
      <c r="Q2782" s="11" t="s">
        <v>41658</v>
      </c>
      <c r="R2782" s="11" t="s">
        <v>41658</v>
      </c>
      <c r="S2782" s="17">
        <v>4000</v>
      </c>
      <c r="T2782" s="11" t="s">
        <v>47408</v>
      </c>
      <c r="U2782" s="17">
        <v>4000</v>
      </c>
      <c r="V2782" s="17">
        <v>0</v>
      </c>
      <c r="W2782" s="18">
        <f t="shared" si="198"/>
        <v>4000</v>
      </c>
      <c r="X2782" s="18">
        <f t="shared" si="199"/>
        <v>0</v>
      </c>
      <c r="Y2782" s="2">
        <v>4000</v>
      </c>
      <c r="Z2782" s="2" t="str">
        <f t="shared" si="200"/>
        <v>未整改</v>
      </c>
      <c r="AA2782" s="2" t="str">
        <f t="shared" si="201"/>
        <v>已整改</v>
      </c>
      <c r="AD2782" s="22" t="e">
        <f>VLOOKUP(H2782,'系统导出（基本表）'!R:R,1,0)</f>
        <v>#N/A</v>
      </c>
      <c r="AE2782" s="22" t="e">
        <f>VLOOKUP(I2782,'系统导出（基本表）'!Q:R,2,0)</f>
        <v>#N/A</v>
      </c>
      <c r="AF2782" s="2" t="e">
        <f>VLOOKUP(J2782,'系统导出（基本表）'!S:T,2,0)</f>
        <v>#N/A</v>
      </c>
      <c r="AG2782" s="24"/>
    </row>
    <row r="2783" s="1" customFormat="1" ht="19" customHeight="1" spans="2:35">
      <c r="B2783" s="10" t="s">
        <v>388</v>
      </c>
      <c r="C2783" s="10" t="s">
        <v>1601</v>
      </c>
      <c r="D2783" s="10" t="s">
        <v>1602</v>
      </c>
      <c r="E2783" s="10" t="s">
        <v>42912</v>
      </c>
      <c r="F2783" s="10" t="s">
        <v>38944</v>
      </c>
      <c r="G2783" s="10" t="s">
        <v>47409</v>
      </c>
      <c r="H2783" s="10" t="s">
        <v>47410</v>
      </c>
      <c r="I2783" s="10" t="s">
        <v>47411</v>
      </c>
      <c r="J2783" s="10" t="s">
        <v>47412</v>
      </c>
      <c r="K2783" s="10" t="s">
        <v>37706</v>
      </c>
      <c r="L2783" s="10" t="s">
        <v>37696</v>
      </c>
      <c r="M2783" s="10" t="s">
        <v>47407</v>
      </c>
      <c r="N2783" s="10" t="s">
        <v>41377</v>
      </c>
      <c r="O2783" s="10" t="s">
        <v>41378</v>
      </c>
      <c r="P2783" s="10" t="s">
        <v>41456</v>
      </c>
      <c r="Q2783" s="10" t="s">
        <v>41411</v>
      </c>
      <c r="R2783" s="10" t="s">
        <v>41411</v>
      </c>
      <c r="S2783" s="15">
        <v>456.16</v>
      </c>
      <c r="T2783" s="10" t="s">
        <v>41463</v>
      </c>
      <c r="U2783" s="15">
        <v>456.16</v>
      </c>
      <c r="V2783" s="15">
        <v>456.16</v>
      </c>
      <c r="W2783" s="16">
        <f t="shared" si="198"/>
        <v>0</v>
      </c>
      <c r="X2783" s="16">
        <f t="shared" si="199"/>
        <v>0</v>
      </c>
      <c r="Y2783" s="1">
        <v>456.16</v>
      </c>
      <c r="Z2783" s="1" t="str">
        <f t="shared" si="200"/>
        <v>未整改</v>
      </c>
      <c r="AA2783" s="1" t="str">
        <f t="shared" si="201"/>
        <v>已整改</v>
      </c>
      <c r="AC2783" s="3"/>
      <c r="AD2783" s="19" t="e">
        <f>VLOOKUP(H2783,'系统导出（基本表）'!R:R,1,0)</f>
        <v>#N/A</v>
      </c>
      <c r="AE2783" s="16" t="e">
        <f>VLOOKUP(I2783,'系统导出（基本表）'!Q:R,2,0)</f>
        <v>#N/A</v>
      </c>
      <c r="AF2783" s="16" t="e">
        <f>VLOOKUP(J2783,'系统导出（基本表）'!S:T,2,0)</f>
        <v>#N/A</v>
      </c>
      <c r="AG2783" s="16"/>
      <c r="AH2783" s="16"/>
      <c r="AI2783" s="16"/>
    </row>
    <row r="2784" s="1" customFormat="1" ht="19" customHeight="1" spans="2:35">
      <c r="B2784" s="10" t="s">
        <v>388</v>
      </c>
      <c r="C2784" s="10" t="s">
        <v>1601</v>
      </c>
      <c r="D2784" s="10" t="s">
        <v>1602</v>
      </c>
      <c r="E2784" s="10" t="s">
        <v>61</v>
      </c>
      <c r="F2784" s="10" t="s">
        <v>61</v>
      </c>
      <c r="G2784" s="10" t="s">
        <v>47409</v>
      </c>
      <c r="H2784" s="10" t="s">
        <v>47410</v>
      </c>
      <c r="I2784" s="10" t="s">
        <v>47411</v>
      </c>
      <c r="J2784" s="10" t="s">
        <v>47412</v>
      </c>
      <c r="K2784" s="10" t="s">
        <v>37706</v>
      </c>
      <c r="L2784" s="10" t="s">
        <v>37696</v>
      </c>
      <c r="M2784" s="10" t="s">
        <v>47407</v>
      </c>
      <c r="N2784" s="10" t="s">
        <v>61</v>
      </c>
      <c r="O2784" s="10" t="s">
        <v>41372</v>
      </c>
      <c r="P2784" s="10" t="s">
        <v>61</v>
      </c>
      <c r="Q2784" s="10" t="s">
        <v>41354</v>
      </c>
      <c r="R2784" s="10" t="s">
        <v>41354</v>
      </c>
      <c r="S2784" s="15">
        <v>564.39</v>
      </c>
      <c r="T2784" s="10" t="s">
        <v>41902</v>
      </c>
      <c r="U2784" s="15">
        <v>564.39</v>
      </c>
      <c r="V2784" s="15">
        <v>564.39</v>
      </c>
      <c r="W2784" s="16">
        <f t="shared" si="198"/>
        <v>0</v>
      </c>
      <c r="X2784" s="16">
        <f t="shared" si="199"/>
        <v>0</v>
      </c>
      <c r="Y2784" s="1">
        <v>564.39</v>
      </c>
      <c r="Z2784" s="1" t="str">
        <f t="shared" si="200"/>
        <v>未整改</v>
      </c>
      <c r="AA2784" s="1" t="str">
        <f t="shared" si="201"/>
        <v>已整改</v>
      </c>
      <c r="AB2784" s="1">
        <f>S2784-V2784</f>
        <v>0</v>
      </c>
      <c r="AC2784" s="3"/>
      <c r="AD2784" s="19" t="e">
        <f>VLOOKUP(H2784,'系统导出（基本表）'!R:R,1,0)</f>
        <v>#N/A</v>
      </c>
      <c r="AE2784" s="16" t="e">
        <f>VLOOKUP(I2784,'系统导出（基本表）'!Q:R,2,0)</f>
        <v>#N/A</v>
      </c>
      <c r="AF2784" s="16" t="e">
        <f>VLOOKUP(J2784,'系统导出（基本表）'!S:T,2,0)</f>
        <v>#N/A</v>
      </c>
      <c r="AG2784" s="16"/>
      <c r="AH2784" s="16"/>
      <c r="AI2784" s="16"/>
    </row>
    <row r="2785" s="2" customFormat="1" ht="19" customHeight="1" spans="1:33">
      <c r="A2785" s="2">
        <v>1</v>
      </c>
      <c r="B2785" s="11" t="s">
        <v>388</v>
      </c>
      <c r="C2785" s="11" t="s">
        <v>1601</v>
      </c>
      <c r="D2785" s="11" t="s">
        <v>1602</v>
      </c>
      <c r="E2785" s="10" t="s">
        <v>42136</v>
      </c>
      <c r="F2785" s="11" t="s">
        <v>39025</v>
      </c>
      <c r="G2785" s="10" t="s">
        <v>47413</v>
      </c>
      <c r="H2785" s="11" t="s">
        <v>47414</v>
      </c>
      <c r="I2785" s="11" t="s">
        <v>47415</v>
      </c>
      <c r="J2785" s="11" t="s">
        <v>47415</v>
      </c>
      <c r="K2785" s="11" t="s">
        <v>23279</v>
      </c>
      <c r="L2785" s="11" t="s">
        <v>23272</v>
      </c>
      <c r="M2785" s="11" t="s">
        <v>47416</v>
      </c>
      <c r="N2785" s="11" t="s">
        <v>41377</v>
      </c>
      <c r="O2785" s="11" t="s">
        <v>41387</v>
      </c>
      <c r="P2785" s="11" t="s">
        <v>41449</v>
      </c>
      <c r="Q2785" s="11" t="s">
        <v>41411</v>
      </c>
      <c r="R2785" s="11" t="s">
        <v>41411</v>
      </c>
      <c r="S2785" s="17">
        <v>788.638251</v>
      </c>
      <c r="T2785" s="11" t="s">
        <v>42004</v>
      </c>
      <c r="U2785" s="17">
        <v>788.638251</v>
      </c>
      <c r="V2785" s="17">
        <v>0</v>
      </c>
      <c r="W2785" s="18">
        <f t="shared" si="198"/>
        <v>788.638251</v>
      </c>
      <c r="X2785" s="18">
        <f t="shared" si="199"/>
        <v>0</v>
      </c>
      <c r="Y2785" s="2">
        <v>788.638251</v>
      </c>
      <c r="Z2785" s="2" t="str">
        <f t="shared" si="200"/>
        <v>未整改</v>
      </c>
      <c r="AA2785" s="2" t="str">
        <f t="shared" si="201"/>
        <v>已整改</v>
      </c>
      <c r="AD2785" s="22" t="e">
        <f>VLOOKUP(H2785,'系统导出（基本表）'!R:R,1,0)</f>
        <v>#N/A</v>
      </c>
      <c r="AE2785" s="22" t="e">
        <f>VLOOKUP(I2785,'系统导出（基本表）'!Q:R,2,0)</f>
        <v>#N/A</v>
      </c>
      <c r="AF2785" s="2" t="e">
        <f>VLOOKUP(J2785,'系统导出（基本表）'!S:T,2,0)</f>
        <v>#N/A</v>
      </c>
      <c r="AG2785" s="24"/>
    </row>
    <row r="2786" s="1" customFormat="1" ht="19" customHeight="1" spans="2:35">
      <c r="B2786" s="10" t="s">
        <v>388</v>
      </c>
      <c r="C2786" s="10" t="s">
        <v>1601</v>
      </c>
      <c r="D2786" s="10" t="s">
        <v>1602</v>
      </c>
      <c r="E2786" s="10" t="s">
        <v>61</v>
      </c>
      <c r="F2786" s="10" t="s">
        <v>61</v>
      </c>
      <c r="G2786" s="10" t="s">
        <v>47417</v>
      </c>
      <c r="H2786" s="10" t="s">
        <v>47418</v>
      </c>
      <c r="I2786" s="10" t="s">
        <v>47419</v>
      </c>
      <c r="J2786" s="10" t="s">
        <v>47420</v>
      </c>
      <c r="K2786" s="10" t="s">
        <v>47421</v>
      </c>
      <c r="L2786" s="10" t="s">
        <v>47422</v>
      </c>
      <c r="M2786" s="10" t="s">
        <v>47423</v>
      </c>
      <c r="N2786" s="10" t="s">
        <v>61</v>
      </c>
      <c r="O2786" s="10" t="s">
        <v>41353</v>
      </c>
      <c r="P2786" s="10" t="s">
        <v>61</v>
      </c>
      <c r="Q2786" s="10" t="s">
        <v>41658</v>
      </c>
      <c r="R2786" s="10" t="s">
        <v>41658</v>
      </c>
      <c r="S2786" s="15">
        <v>603.99</v>
      </c>
      <c r="T2786" s="10" t="s">
        <v>47424</v>
      </c>
      <c r="U2786" s="15">
        <v>603.99</v>
      </c>
      <c r="V2786" s="15">
        <v>603.99</v>
      </c>
      <c r="W2786" s="16">
        <f t="shared" si="198"/>
        <v>0</v>
      </c>
      <c r="X2786" s="16">
        <f t="shared" si="199"/>
        <v>0</v>
      </c>
      <c r="Y2786" s="1">
        <v>603.99</v>
      </c>
      <c r="Z2786" s="1" t="str">
        <f t="shared" si="200"/>
        <v>未整改</v>
      </c>
      <c r="AA2786" s="1" t="str">
        <f t="shared" si="201"/>
        <v>已整改</v>
      </c>
      <c r="AC2786" s="3"/>
      <c r="AD2786" s="19" t="e">
        <f>VLOOKUP(H2786,'系统导出（基本表）'!R:R,1,0)</f>
        <v>#N/A</v>
      </c>
      <c r="AE2786" s="16" t="e">
        <f>VLOOKUP(I2786,'系统导出（基本表）'!Q:R,2,0)</f>
        <v>#N/A</v>
      </c>
      <c r="AF2786" s="16" t="e">
        <f>VLOOKUP(J2786,'系统导出（基本表）'!S:T,2,0)</f>
        <v>#N/A</v>
      </c>
      <c r="AG2786" s="16"/>
      <c r="AH2786" s="16"/>
      <c r="AI2786" s="16"/>
    </row>
    <row r="2787" s="2" customFormat="1" ht="19" customHeight="1" spans="1:33">
      <c r="A2787" s="2">
        <v>1</v>
      </c>
      <c r="B2787" s="11" t="s">
        <v>388</v>
      </c>
      <c r="C2787" s="11" t="s">
        <v>1601</v>
      </c>
      <c r="D2787" s="11" t="s">
        <v>1602</v>
      </c>
      <c r="E2787" s="10" t="s">
        <v>42354</v>
      </c>
      <c r="F2787" s="11" t="s">
        <v>38614</v>
      </c>
      <c r="G2787" s="10" t="s">
        <v>19409</v>
      </c>
      <c r="H2787" s="11" t="s">
        <v>19404</v>
      </c>
      <c r="I2787" s="11" t="s">
        <v>19403</v>
      </c>
      <c r="J2787" s="11" t="s">
        <v>19403</v>
      </c>
      <c r="K2787" s="11" t="s">
        <v>14506</v>
      </c>
      <c r="L2787" s="11" t="s">
        <v>47425</v>
      </c>
      <c r="M2787" s="11" t="s">
        <v>47426</v>
      </c>
      <c r="N2787" s="11" t="s">
        <v>41377</v>
      </c>
      <c r="O2787" s="11" t="s">
        <v>41387</v>
      </c>
      <c r="P2787" s="11" t="s">
        <v>41379</v>
      </c>
      <c r="Q2787" s="11" t="s">
        <v>41984</v>
      </c>
      <c r="R2787" s="11" t="s">
        <v>41984</v>
      </c>
      <c r="S2787" s="17">
        <v>828.38</v>
      </c>
      <c r="T2787" s="11" t="s">
        <v>47427</v>
      </c>
      <c r="U2787" s="17">
        <v>828.38</v>
      </c>
      <c r="V2787" s="17">
        <v>0</v>
      </c>
      <c r="W2787" s="18">
        <f t="shared" si="198"/>
        <v>828.38</v>
      </c>
      <c r="X2787" s="18">
        <f t="shared" si="199"/>
        <v>0</v>
      </c>
      <c r="Y2787" s="2">
        <v>828.38</v>
      </c>
      <c r="Z2787" s="2" t="str">
        <f t="shared" si="200"/>
        <v>未整改</v>
      </c>
      <c r="AA2787" s="2" t="str">
        <f t="shared" si="201"/>
        <v>已整改</v>
      </c>
      <c r="AD2787" s="22" t="e">
        <f>VLOOKUP(H2787,'系统导出（基本表）'!R:R,1,0)</f>
        <v>#N/A</v>
      </c>
      <c r="AE2787" s="22" t="e">
        <f>VLOOKUP(I2787,'系统导出（基本表）'!Q:R,2,0)</f>
        <v>#N/A</v>
      </c>
      <c r="AF2787" s="2" t="e">
        <f>VLOOKUP(J2787,'系统导出（基本表）'!S:T,2,0)</f>
        <v>#N/A</v>
      </c>
      <c r="AG2787" s="24"/>
    </row>
    <row r="2788" s="2" customFormat="1" ht="19" customHeight="1" spans="1:33">
      <c r="A2788" s="2">
        <v>1</v>
      </c>
      <c r="B2788" s="11" t="s">
        <v>388</v>
      </c>
      <c r="C2788" s="11" t="s">
        <v>1601</v>
      </c>
      <c r="D2788" s="11" t="s">
        <v>1602</v>
      </c>
      <c r="E2788" s="10" t="s">
        <v>43269</v>
      </c>
      <c r="F2788" s="11" t="s">
        <v>39130</v>
      </c>
      <c r="G2788" s="10" t="s">
        <v>14507</v>
      </c>
      <c r="H2788" s="11" t="s">
        <v>14500</v>
      </c>
      <c r="I2788" s="11" t="s">
        <v>14499</v>
      </c>
      <c r="J2788" s="11" t="s">
        <v>14499</v>
      </c>
      <c r="K2788" s="11" t="s">
        <v>14506</v>
      </c>
      <c r="L2788" s="11" t="s">
        <v>47425</v>
      </c>
      <c r="M2788" s="11" t="s">
        <v>47426</v>
      </c>
      <c r="N2788" s="11" t="s">
        <v>41377</v>
      </c>
      <c r="O2788" s="11" t="s">
        <v>41387</v>
      </c>
      <c r="P2788" s="11" t="s">
        <v>41379</v>
      </c>
      <c r="Q2788" s="11" t="s">
        <v>41984</v>
      </c>
      <c r="R2788" s="11" t="s">
        <v>41984</v>
      </c>
      <c r="S2788" s="17">
        <v>503.59</v>
      </c>
      <c r="T2788" s="11" t="s">
        <v>47428</v>
      </c>
      <c r="U2788" s="17">
        <v>503.59</v>
      </c>
      <c r="V2788" s="17">
        <v>0</v>
      </c>
      <c r="W2788" s="18">
        <f t="shared" si="198"/>
        <v>503.59</v>
      </c>
      <c r="X2788" s="18">
        <f t="shared" si="199"/>
        <v>0</v>
      </c>
      <c r="Y2788" s="2">
        <v>503.59</v>
      </c>
      <c r="Z2788" s="2" t="str">
        <f t="shared" si="200"/>
        <v>未整改</v>
      </c>
      <c r="AA2788" s="2" t="str">
        <f t="shared" si="201"/>
        <v>已整改</v>
      </c>
      <c r="AD2788" s="22" t="e">
        <f>VLOOKUP(H2788,'系统导出（基本表）'!R:R,1,0)</f>
        <v>#N/A</v>
      </c>
      <c r="AE2788" s="22" t="e">
        <f>VLOOKUP(I2788,'系统导出（基本表）'!Q:R,2,0)</f>
        <v>#N/A</v>
      </c>
      <c r="AF2788" s="2" t="e">
        <f>VLOOKUP(J2788,'系统导出（基本表）'!S:T,2,0)</f>
        <v>#N/A</v>
      </c>
      <c r="AG2788" s="24"/>
    </row>
    <row r="2789" s="2" customFormat="1" ht="19" customHeight="1" spans="1:33">
      <c r="A2789" s="2">
        <v>1</v>
      </c>
      <c r="B2789" s="11" t="s">
        <v>388</v>
      </c>
      <c r="C2789" s="11" t="s">
        <v>1601</v>
      </c>
      <c r="D2789" s="11" t="s">
        <v>1602</v>
      </c>
      <c r="E2789" s="10" t="s">
        <v>42002</v>
      </c>
      <c r="F2789" s="11" t="s">
        <v>38726</v>
      </c>
      <c r="G2789" s="10" t="s">
        <v>14507</v>
      </c>
      <c r="H2789" s="11" t="s">
        <v>14500</v>
      </c>
      <c r="I2789" s="11" t="s">
        <v>14499</v>
      </c>
      <c r="J2789" s="11" t="s">
        <v>14499</v>
      </c>
      <c r="K2789" s="11" t="s">
        <v>14506</v>
      </c>
      <c r="L2789" s="11" t="s">
        <v>47425</v>
      </c>
      <c r="M2789" s="11" t="s">
        <v>47426</v>
      </c>
      <c r="N2789" s="11" t="s">
        <v>41377</v>
      </c>
      <c r="O2789" s="11" t="s">
        <v>41387</v>
      </c>
      <c r="P2789" s="11" t="s">
        <v>41379</v>
      </c>
      <c r="Q2789" s="11" t="s">
        <v>47429</v>
      </c>
      <c r="R2789" s="11" t="s">
        <v>47429</v>
      </c>
      <c r="S2789" s="17">
        <v>562</v>
      </c>
      <c r="T2789" s="11" t="s">
        <v>47430</v>
      </c>
      <c r="U2789" s="17">
        <v>562</v>
      </c>
      <c r="V2789" s="17">
        <v>0</v>
      </c>
      <c r="W2789" s="18">
        <f t="shared" si="198"/>
        <v>562</v>
      </c>
      <c r="X2789" s="18">
        <f t="shared" si="199"/>
        <v>0</v>
      </c>
      <c r="Y2789" s="2">
        <v>562</v>
      </c>
      <c r="Z2789" s="2" t="str">
        <f t="shared" si="200"/>
        <v>未整改</v>
      </c>
      <c r="AA2789" s="2" t="str">
        <f t="shared" si="201"/>
        <v>已整改</v>
      </c>
      <c r="AD2789" s="22" t="e">
        <f>VLOOKUP(H2789,'系统导出（基本表）'!R:R,1,0)</f>
        <v>#N/A</v>
      </c>
      <c r="AE2789" s="22" t="e">
        <f>VLOOKUP(I2789,'系统导出（基本表）'!Q:R,2,0)</f>
        <v>#N/A</v>
      </c>
      <c r="AF2789" s="2" t="e">
        <f>VLOOKUP(J2789,'系统导出（基本表）'!S:T,2,0)</f>
        <v>#N/A</v>
      </c>
      <c r="AG2789" s="24"/>
    </row>
    <row r="2790" s="1" customFormat="1" ht="19" customHeight="1" spans="2:35">
      <c r="B2790" s="10" t="s">
        <v>388</v>
      </c>
      <c r="C2790" s="10" t="s">
        <v>3946</v>
      </c>
      <c r="D2790" s="10" t="s">
        <v>3947</v>
      </c>
      <c r="E2790" s="10" t="s">
        <v>41609</v>
      </c>
      <c r="F2790" s="10" t="s">
        <v>38490</v>
      </c>
      <c r="G2790" s="10" t="s">
        <v>47431</v>
      </c>
      <c r="H2790" s="10" t="s">
        <v>47432</v>
      </c>
      <c r="I2790" s="10" t="s">
        <v>47433</v>
      </c>
      <c r="J2790" s="10" t="s">
        <v>47434</v>
      </c>
      <c r="K2790" s="10" t="s">
        <v>23120</v>
      </c>
      <c r="L2790" s="10" t="s">
        <v>23112</v>
      </c>
      <c r="M2790" s="10" t="s">
        <v>47435</v>
      </c>
      <c r="N2790" s="10" t="s">
        <v>41377</v>
      </c>
      <c r="O2790" s="10" t="s">
        <v>41378</v>
      </c>
      <c r="P2790" s="10" t="s">
        <v>41456</v>
      </c>
      <c r="Q2790" s="10" t="s">
        <v>41411</v>
      </c>
      <c r="R2790" s="10" t="s">
        <v>41411</v>
      </c>
      <c r="S2790" s="15">
        <v>2818.53</v>
      </c>
      <c r="T2790" s="10" t="s">
        <v>41463</v>
      </c>
      <c r="U2790" s="15">
        <v>43.0091</v>
      </c>
      <c r="V2790" s="15">
        <v>43.0091</v>
      </c>
      <c r="W2790" s="16">
        <f t="shared" si="198"/>
        <v>2775.5209</v>
      </c>
      <c r="X2790" s="16">
        <f t="shared" si="199"/>
        <v>2775.5209</v>
      </c>
      <c r="Y2790" s="1">
        <v>43.0091</v>
      </c>
      <c r="Z2790" s="1" t="str">
        <f t="shared" si="200"/>
        <v>未整改</v>
      </c>
      <c r="AA2790" s="1" t="str">
        <f t="shared" si="201"/>
        <v>未整改</v>
      </c>
      <c r="AC2790" s="3"/>
      <c r="AD2790" s="19" t="e">
        <f>VLOOKUP(H2790,'系统导出（基本表）'!R:R,1,0)</f>
        <v>#N/A</v>
      </c>
      <c r="AE2790" s="16" t="e">
        <f>VLOOKUP(I2790,'系统导出（基本表）'!Q:R,2,0)</f>
        <v>#N/A</v>
      </c>
      <c r="AF2790" s="16" t="e">
        <f>VLOOKUP(J2790,'系统导出（基本表）'!S:T,2,0)</f>
        <v>#N/A</v>
      </c>
      <c r="AG2790" s="16"/>
      <c r="AH2790" s="16"/>
      <c r="AI2790" s="16"/>
    </row>
    <row r="2791" s="1" customFormat="1" ht="19" customHeight="1" spans="2:35">
      <c r="B2791" s="10" t="s">
        <v>388</v>
      </c>
      <c r="C2791" s="10" t="s">
        <v>3946</v>
      </c>
      <c r="D2791" s="10" t="s">
        <v>3947</v>
      </c>
      <c r="E2791" s="10" t="s">
        <v>61</v>
      </c>
      <c r="F2791" s="10" t="s">
        <v>61</v>
      </c>
      <c r="G2791" s="10" t="s">
        <v>47431</v>
      </c>
      <c r="H2791" s="10" t="s">
        <v>47432</v>
      </c>
      <c r="I2791" s="10" t="s">
        <v>47433</v>
      </c>
      <c r="J2791" s="10" t="s">
        <v>47434</v>
      </c>
      <c r="K2791" s="10" t="s">
        <v>23120</v>
      </c>
      <c r="L2791" s="10" t="s">
        <v>23112</v>
      </c>
      <c r="M2791" s="10" t="s">
        <v>47435</v>
      </c>
      <c r="N2791" s="10" t="s">
        <v>61</v>
      </c>
      <c r="O2791" s="10" t="s">
        <v>41372</v>
      </c>
      <c r="P2791" s="10" t="s">
        <v>61</v>
      </c>
      <c r="Q2791" s="10" t="s">
        <v>41411</v>
      </c>
      <c r="R2791" s="10" t="s">
        <v>41411</v>
      </c>
      <c r="S2791" s="15">
        <v>9376.73</v>
      </c>
      <c r="T2791" s="10" t="s">
        <v>41412</v>
      </c>
      <c r="U2791" s="15">
        <v>9376.73</v>
      </c>
      <c r="V2791" s="15">
        <v>9376.73</v>
      </c>
      <c r="W2791" s="16">
        <f t="shared" si="198"/>
        <v>0</v>
      </c>
      <c r="X2791" s="16">
        <f t="shared" si="199"/>
        <v>0</v>
      </c>
      <c r="Y2791" s="1">
        <v>9376.73</v>
      </c>
      <c r="Z2791" s="1" t="str">
        <f t="shared" si="200"/>
        <v>未整改</v>
      </c>
      <c r="AA2791" s="1" t="str">
        <f t="shared" si="201"/>
        <v>已整改</v>
      </c>
      <c r="AC2791" s="3"/>
      <c r="AD2791" s="19" t="e">
        <f>VLOOKUP(H2791,'系统导出（基本表）'!R:R,1,0)</f>
        <v>#N/A</v>
      </c>
      <c r="AE2791" s="16" t="e">
        <f>VLOOKUP(I2791,'系统导出（基本表）'!Q:R,2,0)</f>
        <v>#N/A</v>
      </c>
      <c r="AF2791" s="16" t="e">
        <f>VLOOKUP(J2791,'系统导出（基本表）'!S:T,2,0)</f>
        <v>#N/A</v>
      </c>
      <c r="AG2791" s="16"/>
      <c r="AH2791" s="16"/>
      <c r="AI2791" s="16"/>
    </row>
    <row r="2792" s="2" customFormat="1" ht="19" customHeight="1" spans="1:33">
      <c r="A2792" s="2">
        <v>1</v>
      </c>
      <c r="B2792" s="11" t="s">
        <v>388</v>
      </c>
      <c r="C2792" s="11" t="s">
        <v>3946</v>
      </c>
      <c r="D2792" s="11" t="s">
        <v>3947</v>
      </c>
      <c r="E2792" s="10" t="s">
        <v>42226</v>
      </c>
      <c r="F2792" s="11" t="s">
        <v>39971</v>
      </c>
      <c r="G2792" s="10" t="s">
        <v>47436</v>
      </c>
      <c r="H2792" s="11" t="s">
        <v>47437</v>
      </c>
      <c r="I2792" s="11" t="s">
        <v>47438</v>
      </c>
      <c r="J2792" s="11" t="s">
        <v>47439</v>
      </c>
      <c r="K2792" s="11" t="s">
        <v>23120</v>
      </c>
      <c r="L2792" s="11" t="s">
        <v>23117</v>
      </c>
      <c r="M2792" s="11" t="s">
        <v>47435</v>
      </c>
      <c r="N2792" s="11" t="s">
        <v>41377</v>
      </c>
      <c r="O2792" s="11" t="s">
        <v>41387</v>
      </c>
      <c r="P2792" s="11" t="s">
        <v>41449</v>
      </c>
      <c r="Q2792" s="11" t="s">
        <v>41411</v>
      </c>
      <c r="R2792" s="11" t="s">
        <v>41411</v>
      </c>
      <c r="S2792" s="17">
        <v>88.705</v>
      </c>
      <c r="T2792" s="11" t="s">
        <v>42004</v>
      </c>
      <c r="U2792" s="17">
        <v>0</v>
      </c>
      <c r="V2792" s="17">
        <v>0</v>
      </c>
      <c r="W2792" s="18">
        <f t="shared" si="198"/>
        <v>88.705</v>
      </c>
      <c r="X2792" s="18">
        <f t="shared" si="199"/>
        <v>88.705</v>
      </c>
      <c r="Y2792" s="2">
        <v>0</v>
      </c>
      <c r="Z2792" s="2" t="str">
        <f t="shared" si="200"/>
        <v>未整改</v>
      </c>
      <c r="AA2792" s="2" t="str">
        <f t="shared" si="201"/>
        <v>未整改</v>
      </c>
      <c r="AD2792" s="22" t="e">
        <f>VLOOKUP(H2792,'系统导出（基本表）'!R:R,1,0)</f>
        <v>#N/A</v>
      </c>
      <c r="AE2792" s="22" t="e">
        <f>VLOOKUP(I2792,'系统导出（基本表）'!Q:R,2,0)</f>
        <v>#N/A</v>
      </c>
      <c r="AF2792" s="2" t="e">
        <f>VLOOKUP(J2792,'系统导出（基本表）'!S:T,2,0)</f>
        <v>#N/A</v>
      </c>
      <c r="AG2792" s="24"/>
    </row>
    <row r="2793" s="2" customFormat="1" ht="19" customHeight="1" spans="1:33">
      <c r="A2793" s="2">
        <v>1</v>
      </c>
      <c r="B2793" s="11" t="s">
        <v>388</v>
      </c>
      <c r="C2793" s="11" t="s">
        <v>3946</v>
      </c>
      <c r="D2793" s="11" t="s">
        <v>3947</v>
      </c>
      <c r="E2793" s="10" t="s">
        <v>41609</v>
      </c>
      <c r="F2793" s="11" t="s">
        <v>38490</v>
      </c>
      <c r="G2793" s="10" t="s">
        <v>47431</v>
      </c>
      <c r="H2793" s="11" t="s">
        <v>47432</v>
      </c>
      <c r="I2793" s="11" t="s">
        <v>47433</v>
      </c>
      <c r="J2793" s="11" t="s">
        <v>47434</v>
      </c>
      <c r="K2793" s="11" t="s">
        <v>23120</v>
      </c>
      <c r="L2793" s="11" t="s">
        <v>23117</v>
      </c>
      <c r="M2793" s="11" t="s">
        <v>47435</v>
      </c>
      <c r="N2793" s="11" t="s">
        <v>41377</v>
      </c>
      <c r="O2793" s="11" t="s">
        <v>41387</v>
      </c>
      <c r="P2793" s="11" t="s">
        <v>41456</v>
      </c>
      <c r="Q2793" s="11" t="s">
        <v>41411</v>
      </c>
      <c r="R2793" s="11" t="s">
        <v>41411</v>
      </c>
      <c r="S2793" s="17">
        <v>351.0979</v>
      </c>
      <c r="T2793" s="11" t="s">
        <v>41411</v>
      </c>
      <c r="U2793" s="17">
        <v>34.2628</v>
      </c>
      <c r="V2793" s="17">
        <v>0</v>
      </c>
      <c r="W2793" s="18">
        <f t="shared" si="198"/>
        <v>351.0979</v>
      </c>
      <c r="X2793" s="18">
        <f t="shared" si="199"/>
        <v>316.8351</v>
      </c>
      <c r="Y2793" s="2">
        <v>34.2628</v>
      </c>
      <c r="Z2793" s="2" t="str">
        <f t="shared" si="200"/>
        <v>未整改</v>
      </c>
      <c r="AA2793" s="2" t="str">
        <f t="shared" si="201"/>
        <v>未整改</v>
      </c>
      <c r="AD2793" s="22" t="e">
        <f>VLOOKUP(H2793,'系统导出（基本表）'!R:R,1,0)</f>
        <v>#N/A</v>
      </c>
      <c r="AE2793" s="22" t="e">
        <f>VLOOKUP(I2793,'系统导出（基本表）'!Q:R,2,0)</f>
        <v>#N/A</v>
      </c>
      <c r="AF2793" s="2" t="e">
        <f>VLOOKUP(J2793,'系统导出（基本表）'!S:T,2,0)</f>
        <v>#N/A</v>
      </c>
      <c r="AG2793" s="24"/>
    </row>
    <row r="2794" s="2" customFormat="1" ht="19" customHeight="1" spans="1:33">
      <c r="A2794" s="2">
        <v>1</v>
      </c>
      <c r="B2794" s="11" t="s">
        <v>388</v>
      </c>
      <c r="C2794" s="11" t="s">
        <v>3946</v>
      </c>
      <c r="D2794" s="11" t="s">
        <v>3947</v>
      </c>
      <c r="E2794" s="10" t="s">
        <v>42226</v>
      </c>
      <c r="F2794" s="11" t="s">
        <v>39971</v>
      </c>
      <c r="G2794" s="10" t="s">
        <v>47440</v>
      </c>
      <c r="H2794" s="11" t="s">
        <v>47441</v>
      </c>
      <c r="I2794" s="11" t="s">
        <v>47442</v>
      </c>
      <c r="J2794" s="11" t="s">
        <v>47443</v>
      </c>
      <c r="K2794" s="11" t="s">
        <v>47444</v>
      </c>
      <c r="L2794" s="11" t="s">
        <v>47445</v>
      </c>
      <c r="M2794" s="11" t="s">
        <v>47446</v>
      </c>
      <c r="N2794" s="11" t="s">
        <v>41377</v>
      </c>
      <c r="O2794" s="11" t="s">
        <v>41387</v>
      </c>
      <c r="P2794" s="11" t="s">
        <v>41449</v>
      </c>
      <c r="Q2794" s="11" t="s">
        <v>41411</v>
      </c>
      <c r="R2794" s="11" t="s">
        <v>41411</v>
      </c>
      <c r="S2794" s="17">
        <v>523</v>
      </c>
      <c r="T2794" s="11" t="s">
        <v>41450</v>
      </c>
      <c r="U2794" s="17">
        <v>0</v>
      </c>
      <c r="V2794" s="17">
        <v>0</v>
      </c>
      <c r="W2794" s="18">
        <f t="shared" si="198"/>
        <v>523</v>
      </c>
      <c r="X2794" s="18">
        <f t="shared" si="199"/>
        <v>523</v>
      </c>
      <c r="Y2794" s="2">
        <v>0</v>
      </c>
      <c r="Z2794" s="2" t="str">
        <f t="shared" si="200"/>
        <v>未整改</v>
      </c>
      <c r="AA2794" s="2" t="str">
        <f t="shared" si="201"/>
        <v>未整改</v>
      </c>
      <c r="AD2794" s="22" t="e">
        <f>VLOOKUP(H2794,'系统导出（基本表）'!R:R,1,0)</f>
        <v>#N/A</v>
      </c>
      <c r="AE2794" s="22" t="e">
        <f>VLOOKUP(I2794,'系统导出（基本表）'!Q:R,2,0)</f>
        <v>#N/A</v>
      </c>
      <c r="AF2794" s="2" t="e">
        <f>VLOOKUP(J2794,'系统导出（基本表）'!S:T,2,0)</f>
        <v>#N/A</v>
      </c>
      <c r="AG2794" s="24"/>
    </row>
    <row r="2795" s="2" customFormat="1" ht="19" customHeight="1" spans="1:33">
      <c r="A2795" s="2">
        <v>1</v>
      </c>
      <c r="B2795" s="11" t="s">
        <v>388</v>
      </c>
      <c r="C2795" s="11" t="s">
        <v>3946</v>
      </c>
      <c r="D2795" s="11" t="s">
        <v>3947</v>
      </c>
      <c r="E2795" s="10" t="s">
        <v>41609</v>
      </c>
      <c r="F2795" s="11" t="s">
        <v>38490</v>
      </c>
      <c r="G2795" s="10" t="s">
        <v>47447</v>
      </c>
      <c r="H2795" s="11" t="s">
        <v>47448</v>
      </c>
      <c r="I2795" s="11" t="s">
        <v>47449</v>
      </c>
      <c r="J2795" s="11" t="s">
        <v>47449</v>
      </c>
      <c r="K2795" s="11" t="s">
        <v>47450</v>
      </c>
      <c r="L2795" s="11" t="s">
        <v>47451</v>
      </c>
      <c r="M2795" s="11" t="s">
        <v>47452</v>
      </c>
      <c r="N2795" s="11" t="s">
        <v>41377</v>
      </c>
      <c r="O2795" s="11" t="s">
        <v>41387</v>
      </c>
      <c r="P2795" s="11" t="s">
        <v>41456</v>
      </c>
      <c r="Q2795" s="11" t="s">
        <v>41411</v>
      </c>
      <c r="R2795" s="11" t="s">
        <v>41411</v>
      </c>
      <c r="S2795" s="17">
        <v>1500</v>
      </c>
      <c r="T2795" s="11" t="s">
        <v>47453</v>
      </c>
      <c r="U2795" s="17">
        <v>1500</v>
      </c>
      <c r="V2795" s="17">
        <v>0</v>
      </c>
      <c r="W2795" s="18">
        <f t="shared" si="198"/>
        <v>1500</v>
      </c>
      <c r="X2795" s="18">
        <f t="shared" si="199"/>
        <v>0</v>
      </c>
      <c r="Y2795" s="2">
        <v>1500</v>
      </c>
      <c r="Z2795" s="2" t="str">
        <f t="shared" si="200"/>
        <v>未整改</v>
      </c>
      <c r="AA2795" s="2" t="str">
        <f t="shared" si="201"/>
        <v>已整改</v>
      </c>
      <c r="AD2795" s="22" t="e">
        <f>VLOOKUP(H2795,'系统导出（基本表）'!R:R,1,0)</f>
        <v>#N/A</v>
      </c>
      <c r="AE2795" s="22" t="e">
        <f>VLOOKUP(I2795,'系统导出（基本表）'!Q:R,2,0)</f>
        <v>#N/A</v>
      </c>
      <c r="AF2795" s="2" t="e">
        <f>VLOOKUP(J2795,'系统导出（基本表）'!S:T,2,0)</f>
        <v>#N/A</v>
      </c>
      <c r="AG2795" s="24"/>
    </row>
    <row r="2796" s="1" customFormat="1" ht="19" customHeight="1" spans="2:35">
      <c r="B2796" s="10" t="s">
        <v>420</v>
      </c>
      <c r="C2796" s="10" t="s">
        <v>3445</v>
      </c>
      <c r="D2796" s="10" t="s">
        <v>3446</v>
      </c>
      <c r="E2796" s="10" t="s">
        <v>41381</v>
      </c>
      <c r="F2796" s="10" t="s">
        <v>39035</v>
      </c>
      <c r="G2796" s="10" t="s">
        <v>47454</v>
      </c>
      <c r="H2796" s="10" t="s">
        <v>47455</v>
      </c>
      <c r="I2796" s="10" t="s">
        <v>47456</v>
      </c>
      <c r="J2796" s="10" t="s">
        <v>47456</v>
      </c>
      <c r="K2796" s="10" t="s">
        <v>3458</v>
      </c>
      <c r="L2796" s="10" t="s">
        <v>3447</v>
      </c>
      <c r="M2796" s="10" t="s">
        <v>47457</v>
      </c>
      <c r="N2796" s="10" t="s">
        <v>41377</v>
      </c>
      <c r="O2796" s="10" t="s">
        <v>41378</v>
      </c>
      <c r="P2796" s="10" t="s">
        <v>41379</v>
      </c>
      <c r="Q2796" s="10" t="s">
        <v>41373</v>
      </c>
      <c r="R2796" s="10" t="s">
        <v>41373</v>
      </c>
      <c r="S2796" s="15">
        <v>26000</v>
      </c>
      <c r="T2796" s="10" t="s">
        <v>47458</v>
      </c>
      <c r="U2796" s="15">
        <v>26000</v>
      </c>
      <c r="V2796" s="15">
        <v>26000</v>
      </c>
      <c r="W2796" s="16">
        <f t="shared" si="198"/>
        <v>0</v>
      </c>
      <c r="X2796" s="16">
        <f t="shared" si="199"/>
        <v>0</v>
      </c>
      <c r="Y2796" s="1">
        <v>26000</v>
      </c>
      <c r="Z2796" s="1" t="str">
        <f t="shared" si="200"/>
        <v>未整改</v>
      </c>
      <c r="AA2796" s="1" t="str">
        <f t="shared" si="201"/>
        <v>已整改</v>
      </c>
      <c r="AB2796" s="1">
        <f>S2796-V2796</f>
        <v>0</v>
      </c>
      <c r="AC2796" s="3"/>
      <c r="AD2796" s="19" t="e">
        <f>VLOOKUP(H2796,'系统导出（基本表）'!R:R,1,0)</f>
        <v>#N/A</v>
      </c>
      <c r="AE2796" s="16" t="e">
        <f>VLOOKUP(I2796,'系统导出（基本表）'!Q:R,2,0)</f>
        <v>#N/A</v>
      </c>
      <c r="AF2796" s="16" t="e">
        <f>VLOOKUP(J2796,'系统导出（基本表）'!S:T,2,0)</f>
        <v>#N/A</v>
      </c>
      <c r="AG2796" s="16"/>
      <c r="AH2796" s="16"/>
      <c r="AI2796" s="16"/>
    </row>
    <row r="2797" s="1" customFormat="1" ht="19" customHeight="1" spans="2:35">
      <c r="B2797" s="10" t="s">
        <v>420</v>
      </c>
      <c r="C2797" s="10" t="s">
        <v>3445</v>
      </c>
      <c r="D2797" s="10" t="s">
        <v>3446</v>
      </c>
      <c r="E2797" s="10" t="s">
        <v>61</v>
      </c>
      <c r="F2797" s="10" t="s">
        <v>61</v>
      </c>
      <c r="G2797" s="10" t="s">
        <v>47459</v>
      </c>
      <c r="H2797" s="10" t="s">
        <v>47460</v>
      </c>
      <c r="I2797" s="10" t="s">
        <v>47461</v>
      </c>
      <c r="J2797" s="10" t="s">
        <v>47461</v>
      </c>
      <c r="K2797" s="10" t="s">
        <v>3458</v>
      </c>
      <c r="L2797" s="10" t="s">
        <v>3447</v>
      </c>
      <c r="M2797" s="10" t="s">
        <v>47457</v>
      </c>
      <c r="N2797" s="10" t="s">
        <v>61</v>
      </c>
      <c r="O2797" s="10" t="s">
        <v>41372</v>
      </c>
      <c r="P2797" s="10" t="s">
        <v>61</v>
      </c>
      <c r="Q2797" s="10" t="s">
        <v>41373</v>
      </c>
      <c r="R2797" s="10" t="s">
        <v>41373</v>
      </c>
      <c r="S2797" s="15">
        <v>9000</v>
      </c>
      <c r="T2797" s="10" t="s">
        <v>882</v>
      </c>
      <c r="U2797" s="15">
        <v>9000</v>
      </c>
      <c r="V2797" s="15">
        <v>9000</v>
      </c>
      <c r="W2797" s="16">
        <f t="shared" si="198"/>
        <v>0</v>
      </c>
      <c r="X2797" s="16">
        <f t="shared" si="199"/>
        <v>0</v>
      </c>
      <c r="Y2797" s="1">
        <v>9000</v>
      </c>
      <c r="Z2797" s="1" t="str">
        <f t="shared" si="200"/>
        <v>未整改</v>
      </c>
      <c r="AA2797" s="1" t="str">
        <f t="shared" si="201"/>
        <v>已整改</v>
      </c>
      <c r="AC2797" s="3"/>
      <c r="AD2797" s="19" t="e">
        <f>VLOOKUP(H2797,'系统导出（基本表）'!R:R,1,0)</f>
        <v>#N/A</v>
      </c>
      <c r="AE2797" s="16" t="e">
        <f>VLOOKUP(I2797,'系统导出（基本表）'!Q:R,2,0)</f>
        <v>#N/A</v>
      </c>
      <c r="AF2797" s="16" t="e">
        <f>VLOOKUP(J2797,'系统导出（基本表）'!S:T,2,0)</f>
        <v>#N/A</v>
      </c>
      <c r="AG2797" s="16"/>
      <c r="AH2797" s="16"/>
      <c r="AI2797" s="16"/>
    </row>
    <row r="2798" s="1" customFormat="1" ht="19" customHeight="1" spans="2:35">
      <c r="B2798" s="10" t="s">
        <v>420</v>
      </c>
      <c r="C2798" s="10" t="s">
        <v>3445</v>
      </c>
      <c r="D2798" s="10" t="s">
        <v>3446</v>
      </c>
      <c r="E2798" s="10" t="s">
        <v>61</v>
      </c>
      <c r="F2798" s="10" t="s">
        <v>61</v>
      </c>
      <c r="G2798" s="10" t="s">
        <v>47462</v>
      </c>
      <c r="H2798" s="10" t="s">
        <v>47463</v>
      </c>
      <c r="I2798" s="10" t="s">
        <v>47464</v>
      </c>
      <c r="J2798" s="10" t="s">
        <v>47465</v>
      </c>
      <c r="K2798" s="10" t="s">
        <v>3458</v>
      </c>
      <c r="L2798" s="10" t="s">
        <v>3447</v>
      </c>
      <c r="M2798" s="10" t="s">
        <v>47457</v>
      </c>
      <c r="N2798" s="10" t="s">
        <v>61</v>
      </c>
      <c r="O2798" s="10" t="s">
        <v>41362</v>
      </c>
      <c r="P2798" s="10" t="s">
        <v>61</v>
      </c>
      <c r="Q2798" s="10" t="s">
        <v>41363</v>
      </c>
      <c r="R2798" s="10" t="s">
        <v>41363</v>
      </c>
      <c r="S2798" s="15">
        <v>11200</v>
      </c>
      <c r="T2798" s="10" t="s">
        <v>41364</v>
      </c>
      <c r="U2798" s="15">
        <v>11200</v>
      </c>
      <c r="V2798" s="15">
        <v>11200</v>
      </c>
      <c r="W2798" s="16">
        <f t="shared" si="198"/>
        <v>0</v>
      </c>
      <c r="X2798" s="16">
        <f t="shared" si="199"/>
        <v>0</v>
      </c>
      <c r="Y2798" s="1">
        <v>11200</v>
      </c>
      <c r="Z2798" s="1" t="str">
        <f t="shared" si="200"/>
        <v>未整改</v>
      </c>
      <c r="AA2798" s="1" t="str">
        <f t="shared" si="201"/>
        <v>已整改</v>
      </c>
      <c r="AC2798" s="3"/>
      <c r="AD2798" s="19" t="e">
        <f>VLOOKUP(H2798,'系统导出（基本表）'!R:R,1,0)</f>
        <v>#N/A</v>
      </c>
      <c r="AE2798" s="16" t="e">
        <f>VLOOKUP(I2798,'系统导出（基本表）'!Q:R,2,0)</f>
        <v>#N/A</v>
      </c>
      <c r="AF2798" s="16" t="e">
        <f>VLOOKUP(J2798,'系统导出（基本表）'!S:T,2,0)</f>
        <v>#N/A</v>
      </c>
      <c r="AG2798" s="16"/>
      <c r="AH2798" s="16"/>
      <c r="AI2798" s="16"/>
    </row>
    <row r="2799" s="1" customFormat="1" ht="19" customHeight="1" spans="2:35">
      <c r="B2799" s="10" t="s">
        <v>420</v>
      </c>
      <c r="C2799" s="10" t="s">
        <v>3445</v>
      </c>
      <c r="D2799" s="10" t="s">
        <v>3446</v>
      </c>
      <c r="E2799" s="10" t="s">
        <v>41575</v>
      </c>
      <c r="F2799" s="10" t="s">
        <v>38965</v>
      </c>
      <c r="G2799" s="10" t="s">
        <v>47466</v>
      </c>
      <c r="H2799" s="10" t="s">
        <v>47467</v>
      </c>
      <c r="I2799" s="10" t="s">
        <v>47468</v>
      </c>
      <c r="J2799" s="10" t="s">
        <v>47468</v>
      </c>
      <c r="K2799" s="10" t="s">
        <v>3458</v>
      </c>
      <c r="L2799" s="10" t="s">
        <v>3447</v>
      </c>
      <c r="M2799" s="10" t="s">
        <v>47457</v>
      </c>
      <c r="N2799" s="10" t="s">
        <v>41377</v>
      </c>
      <c r="O2799" s="10" t="s">
        <v>41378</v>
      </c>
      <c r="P2799" s="10" t="s">
        <v>41379</v>
      </c>
      <c r="Q2799" s="10" t="s">
        <v>45799</v>
      </c>
      <c r="R2799" s="10" t="s">
        <v>45799</v>
      </c>
      <c r="S2799" s="15">
        <v>17758</v>
      </c>
      <c r="T2799" s="10" t="s">
        <v>47469</v>
      </c>
      <c r="U2799" s="15">
        <v>17758</v>
      </c>
      <c r="V2799" s="15">
        <v>17758</v>
      </c>
      <c r="W2799" s="16">
        <f t="shared" si="198"/>
        <v>0</v>
      </c>
      <c r="X2799" s="16">
        <f t="shared" si="199"/>
        <v>0</v>
      </c>
      <c r="Y2799" s="1">
        <v>17758</v>
      </c>
      <c r="Z2799" s="1" t="str">
        <f t="shared" si="200"/>
        <v>未整改</v>
      </c>
      <c r="AA2799" s="1" t="str">
        <f t="shared" si="201"/>
        <v>已整改</v>
      </c>
      <c r="AB2799" s="1">
        <f>S2799-V2799</f>
        <v>0</v>
      </c>
      <c r="AC2799" s="3"/>
      <c r="AD2799" s="19" t="e">
        <f>VLOOKUP(H2799,'系统导出（基本表）'!R:R,1,0)</f>
        <v>#N/A</v>
      </c>
      <c r="AE2799" s="16" t="e">
        <f>VLOOKUP(I2799,'系统导出（基本表）'!Q:R,2,0)</f>
        <v>#N/A</v>
      </c>
      <c r="AF2799" s="16" t="e">
        <f>VLOOKUP(J2799,'系统导出（基本表）'!S:T,2,0)</f>
        <v>#N/A</v>
      </c>
      <c r="AG2799" s="16"/>
      <c r="AH2799" s="16"/>
      <c r="AI2799" s="16"/>
    </row>
    <row r="2800" s="2" customFormat="1" ht="19" customHeight="1" spans="1:35">
      <c r="A2800" s="2">
        <v>1</v>
      </c>
      <c r="B2800" s="11" t="s">
        <v>420</v>
      </c>
      <c r="C2800" s="11" t="s">
        <v>3445</v>
      </c>
      <c r="D2800" s="11" t="s">
        <v>3446</v>
      </c>
      <c r="E2800" s="10" t="s">
        <v>43269</v>
      </c>
      <c r="F2800" s="11" t="s">
        <v>39130</v>
      </c>
      <c r="G2800" s="10" t="s">
        <v>6204</v>
      </c>
      <c r="H2800" s="11" t="s">
        <v>6199</v>
      </c>
      <c r="I2800" s="11" t="s">
        <v>6198</v>
      </c>
      <c r="J2800" s="11" t="s">
        <v>6198</v>
      </c>
      <c r="K2800" s="11" t="s">
        <v>3458</v>
      </c>
      <c r="L2800" s="11" t="s">
        <v>3454</v>
      </c>
      <c r="M2800" s="11" t="s">
        <v>47457</v>
      </c>
      <c r="N2800" s="11" t="s">
        <v>41377</v>
      </c>
      <c r="O2800" s="11" t="s">
        <v>41387</v>
      </c>
      <c r="P2800" s="11" t="s">
        <v>41379</v>
      </c>
      <c r="Q2800" s="11" t="s">
        <v>41984</v>
      </c>
      <c r="R2800" s="11" t="s">
        <v>41984</v>
      </c>
      <c r="S2800" s="17">
        <v>5000</v>
      </c>
      <c r="T2800" s="11" t="s">
        <v>47470</v>
      </c>
      <c r="U2800" s="17">
        <v>5000</v>
      </c>
      <c r="V2800" s="17">
        <v>0</v>
      </c>
      <c r="W2800" s="18">
        <f t="shared" si="198"/>
        <v>5000</v>
      </c>
      <c r="X2800" s="18">
        <f t="shared" si="199"/>
        <v>0</v>
      </c>
      <c r="Y2800" s="2">
        <v>5000</v>
      </c>
      <c r="Z2800" s="2" t="str">
        <f t="shared" si="200"/>
        <v>未整改</v>
      </c>
      <c r="AA2800" s="2" t="str">
        <f t="shared" si="201"/>
        <v>已整改</v>
      </c>
      <c r="AD2800" s="22" t="str">
        <f>VLOOKUP(H2800,'系统导出（基本表）'!R:R,1,0)</f>
        <v>P22511500-0047</v>
      </c>
      <c r="AE2800" s="22" t="str">
        <f>VLOOKUP(I2800,'系统导出（基本表）'!Q:R,2,0)</f>
        <v>P22511500-0047</v>
      </c>
      <c r="AF2800" s="2" t="e">
        <f>VLOOKUP(J2800,'系统导出（基本表）'!S:T,2,0)</f>
        <v>#N/A</v>
      </c>
      <c r="AG2800" s="25">
        <v>5000</v>
      </c>
      <c r="AH2800" s="22"/>
      <c r="AI2800" s="2">
        <f>VLOOKUP(I2800,导出计数_列Q!A:D,4,0)</f>
        <v>5000</v>
      </c>
    </row>
    <row r="2801" s="2" customFormat="1" ht="19" customHeight="1" spans="1:33">
      <c r="A2801" s="2">
        <v>1</v>
      </c>
      <c r="B2801" s="11" t="s">
        <v>420</v>
      </c>
      <c r="C2801" s="11" t="s">
        <v>3445</v>
      </c>
      <c r="D2801" s="11" t="s">
        <v>3446</v>
      </c>
      <c r="E2801" s="10" t="s">
        <v>43269</v>
      </c>
      <c r="F2801" s="11" t="s">
        <v>39130</v>
      </c>
      <c r="G2801" s="10" t="s">
        <v>4998</v>
      </c>
      <c r="H2801" s="11" t="s">
        <v>4994</v>
      </c>
      <c r="I2801" s="11" t="s">
        <v>4993</v>
      </c>
      <c r="J2801" s="11" t="s">
        <v>4993</v>
      </c>
      <c r="K2801" s="11" t="s">
        <v>3780</v>
      </c>
      <c r="L2801" s="11" t="s">
        <v>47471</v>
      </c>
      <c r="M2801" s="11" t="s">
        <v>47472</v>
      </c>
      <c r="N2801" s="11" t="s">
        <v>41377</v>
      </c>
      <c r="O2801" s="11" t="s">
        <v>41387</v>
      </c>
      <c r="P2801" s="11" t="s">
        <v>41379</v>
      </c>
      <c r="Q2801" s="11" t="s">
        <v>41984</v>
      </c>
      <c r="R2801" s="11" t="s">
        <v>41984</v>
      </c>
      <c r="S2801" s="17">
        <v>1000</v>
      </c>
      <c r="T2801" s="11" t="s">
        <v>47473</v>
      </c>
      <c r="U2801" s="17">
        <v>1000</v>
      </c>
      <c r="V2801" s="17">
        <v>0</v>
      </c>
      <c r="W2801" s="18">
        <f t="shared" si="198"/>
        <v>1000</v>
      </c>
      <c r="X2801" s="18">
        <f t="shared" si="199"/>
        <v>0</v>
      </c>
      <c r="Y2801" s="2">
        <v>1000</v>
      </c>
      <c r="Z2801" s="2" t="str">
        <f t="shared" si="200"/>
        <v>未整改</v>
      </c>
      <c r="AA2801" s="2" t="str">
        <f t="shared" si="201"/>
        <v>已整改</v>
      </c>
      <c r="AD2801" s="22" t="str">
        <f>VLOOKUP(H2801,'系统导出（基本表）'!R:R,1,0)</f>
        <v>P23511500-0063</v>
      </c>
      <c r="AE2801" s="22" t="str">
        <f>VLOOKUP(I2801,'系统导出（基本表）'!Q:R,2,0)</f>
        <v>P23511500-0063</v>
      </c>
      <c r="AF2801" s="2" t="e">
        <f>VLOOKUP(J2801,'系统导出（基本表）'!S:T,2,0)</f>
        <v>#N/A</v>
      </c>
      <c r="AG2801" s="35">
        <v>1000</v>
      </c>
    </row>
    <row r="2802" s="2" customFormat="1" ht="19" customHeight="1" spans="1:33">
      <c r="A2802" s="2">
        <v>1</v>
      </c>
      <c r="B2802" s="11" t="s">
        <v>420</v>
      </c>
      <c r="C2802" s="11" t="s">
        <v>3445</v>
      </c>
      <c r="D2802" s="11" t="s">
        <v>3446</v>
      </c>
      <c r="E2802" s="10" t="s">
        <v>42110</v>
      </c>
      <c r="F2802" s="11" t="s">
        <v>38568</v>
      </c>
      <c r="G2802" s="10" t="s">
        <v>47474</v>
      </c>
      <c r="H2802" s="11" t="s">
        <v>47475</v>
      </c>
      <c r="I2802" s="11" t="s">
        <v>47476</v>
      </c>
      <c r="J2802" s="11" t="s">
        <v>47476</v>
      </c>
      <c r="K2802" s="11" t="s">
        <v>3780</v>
      </c>
      <c r="L2802" s="11" t="s">
        <v>47471</v>
      </c>
      <c r="M2802" s="11" t="s">
        <v>47472</v>
      </c>
      <c r="N2802" s="11" t="s">
        <v>41377</v>
      </c>
      <c r="O2802" s="11" t="s">
        <v>41387</v>
      </c>
      <c r="P2802" s="11" t="s">
        <v>41456</v>
      </c>
      <c r="Q2802" s="11" t="s">
        <v>41411</v>
      </c>
      <c r="R2802" s="11" t="s">
        <v>41411</v>
      </c>
      <c r="S2802" s="17">
        <v>1059.67</v>
      </c>
      <c r="T2802" s="11" t="s">
        <v>41411</v>
      </c>
      <c r="U2802" s="17">
        <v>0</v>
      </c>
      <c r="V2802" s="17">
        <v>0</v>
      </c>
      <c r="W2802" s="18">
        <f t="shared" si="198"/>
        <v>1059.67</v>
      </c>
      <c r="X2802" s="18">
        <f t="shared" si="199"/>
        <v>1059.67</v>
      </c>
      <c r="Y2802" s="2">
        <v>0</v>
      </c>
      <c r="Z2802" s="2" t="str">
        <f t="shared" si="200"/>
        <v>未整改</v>
      </c>
      <c r="AA2802" s="2" t="str">
        <f t="shared" si="201"/>
        <v>未整改</v>
      </c>
      <c r="AD2802" s="22" t="e">
        <f>VLOOKUP(H2802,'系统导出（基本表）'!R:R,1,0)</f>
        <v>#N/A</v>
      </c>
      <c r="AE2802" s="22" t="e">
        <f>VLOOKUP(I2802,'系统导出（基本表）'!Q:R,2,0)</f>
        <v>#N/A</v>
      </c>
      <c r="AF2802" s="2" t="e">
        <f>VLOOKUP(J2802,'系统导出（基本表）'!S:T,2,0)</f>
        <v>#N/A</v>
      </c>
      <c r="AG2802" s="24"/>
    </row>
    <row r="2803" s="2" customFormat="1" ht="19" customHeight="1" spans="1:34">
      <c r="A2803" s="2">
        <v>1</v>
      </c>
      <c r="B2803" s="11" t="s">
        <v>420</v>
      </c>
      <c r="C2803" s="11" t="s">
        <v>3445</v>
      </c>
      <c r="D2803" s="11" t="s">
        <v>3446</v>
      </c>
      <c r="E2803" s="10" t="s">
        <v>41477</v>
      </c>
      <c r="F2803" s="11" t="s">
        <v>38653</v>
      </c>
      <c r="G2803" s="10" t="s">
        <v>4665</v>
      </c>
      <c r="H2803" s="11" t="s">
        <v>4660</v>
      </c>
      <c r="I2803" s="11" t="s">
        <v>4659</v>
      </c>
      <c r="J2803" s="11" t="s">
        <v>4659</v>
      </c>
      <c r="K2803" s="11" t="s">
        <v>3780</v>
      </c>
      <c r="L2803" s="11" t="s">
        <v>47471</v>
      </c>
      <c r="M2803" s="11" t="s">
        <v>47472</v>
      </c>
      <c r="N2803" s="11" t="s">
        <v>41377</v>
      </c>
      <c r="O2803" s="11" t="s">
        <v>41387</v>
      </c>
      <c r="P2803" s="11" t="s">
        <v>41449</v>
      </c>
      <c r="Q2803" s="11" t="s">
        <v>41411</v>
      </c>
      <c r="R2803" s="11" t="s">
        <v>41411</v>
      </c>
      <c r="S2803" s="17">
        <v>5784.38826</v>
      </c>
      <c r="T2803" s="11" t="s">
        <v>41450</v>
      </c>
      <c r="U2803" s="17">
        <v>0</v>
      </c>
      <c r="V2803" s="17">
        <v>0</v>
      </c>
      <c r="W2803" s="18">
        <f t="shared" si="198"/>
        <v>5784.38826</v>
      </c>
      <c r="X2803" s="18">
        <f t="shared" si="199"/>
        <v>5784.38826</v>
      </c>
      <c r="Y2803" s="2">
        <v>0</v>
      </c>
      <c r="Z2803" s="2" t="str">
        <f t="shared" si="200"/>
        <v>未整改</v>
      </c>
      <c r="AA2803" s="2" t="str">
        <f t="shared" si="201"/>
        <v>未整改</v>
      </c>
      <c r="AD2803" s="22" t="str">
        <f>VLOOKUP(H2803,'系统导出（基本表）'!R:R,1,0)</f>
        <v>P22511521-0033</v>
      </c>
      <c r="AE2803" s="22" t="str">
        <f>VLOOKUP(I2803,'系统导出（基本表）'!Q:R,2,0)</f>
        <v>P22511521-0033</v>
      </c>
      <c r="AF2803" s="2" t="e">
        <f>VLOOKUP(J2803,'系统导出（基本表）'!S:T,2,0)</f>
        <v>#N/A</v>
      </c>
      <c r="AG2803" s="22">
        <v>5784</v>
      </c>
      <c r="AH2803" s="22">
        <f>VLOOKUP(I2803,导出计数_列Q!A:D,4,0)</f>
        <v>5784</v>
      </c>
    </row>
    <row r="2804" s="2" customFormat="1" ht="19" customHeight="1" spans="1:33">
      <c r="A2804" s="2">
        <v>1</v>
      </c>
      <c r="B2804" s="11" t="s">
        <v>420</v>
      </c>
      <c r="C2804" s="11" t="s">
        <v>3445</v>
      </c>
      <c r="D2804" s="11" t="s">
        <v>3446</v>
      </c>
      <c r="E2804" s="10" t="s">
        <v>43361</v>
      </c>
      <c r="F2804" s="11" t="s">
        <v>39606</v>
      </c>
      <c r="G2804" s="10" t="s">
        <v>47474</v>
      </c>
      <c r="H2804" s="11" t="s">
        <v>47475</v>
      </c>
      <c r="I2804" s="11" t="s">
        <v>47476</v>
      </c>
      <c r="J2804" s="11" t="s">
        <v>47476</v>
      </c>
      <c r="K2804" s="11" t="s">
        <v>3780</v>
      </c>
      <c r="L2804" s="11" t="s">
        <v>47471</v>
      </c>
      <c r="M2804" s="11" t="s">
        <v>47472</v>
      </c>
      <c r="N2804" s="11" t="s">
        <v>41377</v>
      </c>
      <c r="O2804" s="11" t="s">
        <v>41387</v>
      </c>
      <c r="P2804" s="11" t="s">
        <v>41449</v>
      </c>
      <c r="Q2804" s="11" t="s">
        <v>41411</v>
      </c>
      <c r="R2804" s="11" t="s">
        <v>41411</v>
      </c>
      <c r="S2804" s="17">
        <v>3877.6885</v>
      </c>
      <c r="T2804" s="11" t="s">
        <v>41450</v>
      </c>
      <c r="U2804" s="17">
        <v>0</v>
      </c>
      <c r="V2804" s="17">
        <v>0</v>
      </c>
      <c r="W2804" s="18">
        <f t="shared" si="198"/>
        <v>3877.6885</v>
      </c>
      <c r="X2804" s="18">
        <f t="shared" si="199"/>
        <v>3877.6885</v>
      </c>
      <c r="Y2804" s="2">
        <v>0</v>
      </c>
      <c r="Z2804" s="2" t="str">
        <f t="shared" si="200"/>
        <v>未整改</v>
      </c>
      <c r="AA2804" s="2" t="str">
        <f t="shared" si="201"/>
        <v>未整改</v>
      </c>
      <c r="AD2804" s="22" t="e">
        <f>VLOOKUP(H2804,'系统导出（基本表）'!R:R,1,0)</f>
        <v>#N/A</v>
      </c>
      <c r="AE2804" s="22" t="e">
        <f>VLOOKUP(I2804,'系统导出（基本表）'!Q:R,2,0)</f>
        <v>#N/A</v>
      </c>
      <c r="AF2804" s="2" t="e">
        <f>VLOOKUP(J2804,'系统导出（基本表）'!S:T,2,0)</f>
        <v>#N/A</v>
      </c>
      <c r="AG2804" s="24"/>
    </row>
    <row r="2805" s="2" customFormat="1" ht="19" customHeight="1" spans="1:33">
      <c r="A2805" s="2">
        <v>1</v>
      </c>
      <c r="B2805" s="11" t="s">
        <v>420</v>
      </c>
      <c r="C2805" s="11" t="s">
        <v>3445</v>
      </c>
      <c r="D2805" s="11" t="s">
        <v>3446</v>
      </c>
      <c r="E2805" s="10" t="s">
        <v>44353</v>
      </c>
      <c r="F2805" s="11" t="s">
        <v>39428</v>
      </c>
      <c r="G2805" s="10" t="s">
        <v>4998</v>
      </c>
      <c r="H2805" s="11" t="s">
        <v>4994</v>
      </c>
      <c r="I2805" s="11" t="s">
        <v>4993</v>
      </c>
      <c r="J2805" s="11" t="s">
        <v>4993</v>
      </c>
      <c r="K2805" s="11" t="s">
        <v>3780</v>
      </c>
      <c r="L2805" s="11" t="s">
        <v>47471</v>
      </c>
      <c r="M2805" s="11" t="s">
        <v>47472</v>
      </c>
      <c r="N2805" s="11" t="s">
        <v>41377</v>
      </c>
      <c r="O2805" s="11" t="s">
        <v>41387</v>
      </c>
      <c r="P2805" s="11" t="s">
        <v>41379</v>
      </c>
      <c r="Q2805" s="11" t="s">
        <v>41984</v>
      </c>
      <c r="R2805" s="11" t="s">
        <v>41984</v>
      </c>
      <c r="S2805" s="17">
        <v>3000</v>
      </c>
      <c r="T2805" s="11" t="s">
        <v>47473</v>
      </c>
      <c r="U2805" s="17">
        <v>3000</v>
      </c>
      <c r="V2805" s="17">
        <v>0</v>
      </c>
      <c r="W2805" s="18">
        <f t="shared" si="198"/>
        <v>3000</v>
      </c>
      <c r="X2805" s="18">
        <f t="shared" si="199"/>
        <v>0</v>
      </c>
      <c r="Y2805" s="2">
        <v>3000</v>
      </c>
      <c r="Z2805" s="2" t="str">
        <f t="shared" si="200"/>
        <v>未整改</v>
      </c>
      <c r="AA2805" s="2" t="str">
        <f t="shared" si="201"/>
        <v>已整改</v>
      </c>
      <c r="AD2805" s="22" t="str">
        <f>VLOOKUP(H2805,'系统导出（基本表）'!R:R,1,0)</f>
        <v>P23511500-0063</v>
      </c>
      <c r="AE2805" s="22" t="str">
        <f>VLOOKUP(I2805,'系统导出（基本表）'!Q:R,2,0)</f>
        <v>P23511500-0063</v>
      </c>
      <c r="AF2805" s="2" t="e">
        <f>VLOOKUP(J2805,'系统导出（基本表）'!S:T,2,0)</f>
        <v>#N/A</v>
      </c>
      <c r="AG2805" s="35">
        <v>3000</v>
      </c>
    </row>
    <row r="2806" s="2" customFormat="1" ht="19" customHeight="1" spans="1:35">
      <c r="A2806" s="2">
        <v>1</v>
      </c>
      <c r="B2806" s="11" t="s">
        <v>420</v>
      </c>
      <c r="C2806" s="11" t="s">
        <v>3445</v>
      </c>
      <c r="D2806" s="11" t="s">
        <v>3446</v>
      </c>
      <c r="E2806" s="10" t="s">
        <v>41389</v>
      </c>
      <c r="F2806" s="11" t="s">
        <v>38556</v>
      </c>
      <c r="G2806" s="10" t="s">
        <v>47477</v>
      </c>
      <c r="H2806" s="11" t="s">
        <v>40023</v>
      </c>
      <c r="I2806" s="11" t="s">
        <v>40022</v>
      </c>
      <c r="J2806" s="11" t="s">
        <v>40022</v>
      </c>
      <c r="K2806" s="11" t="s">
        <v>3780</v>
      </c>
      <c r="L2806" s="11" t="s">
        <v>47471</v>
      </c>
      <c r="M2806" s="11" t="s">
        <v>47472</v>
      </c>
      <c r="N2806" s="11" t="s">
        <v>41377</v>
      </c>
      <c r="O2806" s="11" t="s">
        <v>41387</v>
      </c>
      <c r="P2806" s="11" t="s">
        <v>41379</v>
      </c>
      <c r="Q2806" s="11" t="s">
        <v>41984</v>
      </c>
      <c r="R2806" s="11" t="s">
        <v>41984</v>
      </c>
      <c r="S2806" s="17">
        <v>11000</v>
      </c>
      <c r="T2806" s="11" t="s">
        <v>47478</v>
      </c>
      <c r="U2806" s="17">
        <v>11000</v>
      </c>
      <c r="V2806" s="17">
        <v>0</v>
      </c>
      <c r="W2806" s="18">
        <f t="shared" si="198"/>
        <v>11000</v>
      </c>
      <c r="X2806" s="18">
        <f t="shared" si="199"/>
        <v>0</v>
      </c>
      <c r="Y2806" s="2">
        <v>11000</v>
      </c>
      <c r="Z2806" s="2" t="str">
        <f t="shared" si="200"/>
        <v>未整改</v>
      </c>
      <c r="AA2806" s="2" t="str">
        <f t="shared" si="201"/>
        <v>已整改</v>
      </c>
      <c r="AD2806" s="22" t="str">
        <f>VLOOKUP(H2806,'系统导出（基本表）'!R:R,1,0)</f>
        <v>P23511500-0067</v>
      </c>
      <c r="AE2806" s="22" t="str">
        <f>VLOOKUP(I2806,'系统导出（基本表）'!Q:R,2,0)</f>
        <v>P23511500-0067</v>
      </c>
      <c r="AF2806" s="2" t="e">
        <f>VLOOKUP(J2806,'系统导出（基本表）'!S:T,2,0)</f>
        <v>#N/A</v>
      </c>
      <c r="AG2806" s="25">
        <v>11000</v>
      </c>
      <c r="AH2806" s="22"/>
      <c r="AI2806" s="2">
        <f>VLOOKUP(I2806,导出计数_列Q!A:D,4,0)</f>
        <v>11000</v>
      </c>
    </row>
    <row r="2807" s="1" customFormat="1" ht="19" customHeight="1" spans="2:35">
      <c r="B2807" s="10" t="s">
        <v>420</v>
      </c>
      <c r="C2807" s="10" t="s">
        <v>3445</v>
      </c>
      <c r="D2807" s="10" t="s">
        <v>3446</v>
      </c>
      <c r="E2807" s="10" t="s">
        <v>42110</v>
      </c>
      <c r="F2807" s="10" t="s">
        <v>38568</v>
      </c>
      <c r="G2807" s="10" t="s">
        <v>47474</v>
      </c>
      <c r="H2807" s="10" t="s">
        <v>47475</v>
      </c>
      <c r="I2807" s="10" t="s">
        <v>47476</v>
      </c>
      <c r="J2807" s="10" t="s">
        <v>47476</v>
      </c>
      <c r="K2807" s="10" t="s">
        <v>3780</v>
      </c>
      <c r="L2807" s="10" t="s">
        <v>47479</v>
      </c>
      <c r="M2807" s="10" t="s">
        <v>47472</v>
      </c>
      <c r="N2807" s="10" t="s">
        <v>41377</v>
      </c>
      <c r="O2807" s="10" t="s">
        <v>41378</v>
      </c>
      <c r="P2807" s="10" t="s">
        <v>41456</v>
      </c>
      <c r="Q2807" s="10" t="s">
        <v>41411</v>
      </c>
      <c r="R2807" s="10" t="s">
        <v>41411</v>
      </c>
      <c r="S2807" s="15">
        <v>10059.67</v>
      </c>
      <c r="T2807" s="10" t="s">
        <v>41463</v>
      </c>
      <c r="U2807" s="15">
        <v>9000</v>
      </c>
      <c r="V2807" s="15">
        <v>9000</v>
      </c>
      <c r="W2807" s="16">
        <f t="shared" si="198"/>
        <v>1059.67</v>
      </c>
      <c r="X2807" s="16">
        <f t="shared" si="199"/>
        <v>1059.67</v>
      </c>
      <c r="Y2807" s="1">
        <v>9000</v>
      </c>
      <c r="Z2807" s="1" t="str">
        <f t="shared" si="200"/>
        <v>未整改</v>
      </c>
      <c r="AA2807" s="1" t="str">
        <f t="shared" si="201"/>
        <v>未整改</v>
      </c>
      <c r="AC2807" s="3"/>
      <c r="AD2807" s="19" t="e">
        <f>VLOOKUP(H2807,'系统导出（基本表）'!R:R,1,0)</f>
        <v>#N/A</v>
      </c>
      <c r="AE2807" s="16" t="e">
        <f>VLOOKUP(I2807,'系统导出（基本表）'!Q:R,2,0)</f>
        <v>#N/A</v>
      </c>
      <c r="AF2807" s="16" t="e">
        <f>VLOOKUP(J2807,'系统导出（基本表）'!S:T,2,0)</f>
        <v>#N/A</v>
      </c>
      <c r="AG2807" s="16"/>
      <c r="AH2807" s="16"/>
      <c r="AI2807" s="16"/>
    </row>
    <row r="2808" s="2" customFormat="1" ht="19" customHeight="1" spans="1:33">
      <c r="A2808" s="2">
        <v>1</v>
      </c>
      <c r="B2808" s="11" t="s">
        <v>420</v>
      </c>
      <c r="C2808" s="11" t="s">
        <v>3445</v>
      </c>
      <c r="D2808" s="11" t="s">
        <v>3446</v>
      </c>
      <c r="E2808" s="10" t="s">
        <v>42002</v>
      </c>
      <c r="F2808" s="11" t="s">
        <v>38726</v>
      </c>
      <c r="G2808" s="10" t="s">
        <v>4998</v>
      </c>
      <c r="H2808" s="11" t="s">
        <v>4994</v>
      </c>
      <c r="I2808" s="11" t="s">
        <v>4993</v>
      </c>
      <c r="J2808" s="11" t="s">
        <v>4993</v>
      </c>
      <c r="K2808" s="11" t="s">
        <v>3780</v>
      </c>
      <c r="L2808" s="11" t="s">
        <v>47471</v>
      </c>
      <c r="M2808" s="11" t="s">
        <v>47472</v>
      </c>
      <c r="N2808" s="11" t="s">
        <v>41377</v>
      </c>
      <c r="O2808" s="11" t="s">
        <v>41387</v>
      </c>
      <c r="P2808" s="11" t="s">
        <v>41379</v>
      </c>
      <c r="Q2808" s="11" t="s">
        <v>41984</v>
      </c>
      <c r="R2808" s="11" t="s">
        <v>41984</v>
      </c>
      <c r="S2808" s="17">
        <v>1000</v>
      </c>
      <c r="T2808" s="11" t="s">
        <v>47473</v>
      </c>
      <c r="U2808" s="17">
        <v>1000</v>
      </c>
      <c r="V2808" s="17">
        <v>0</v>
      </c>
      <c r="W2808" s="18">
        <f t="shared" si="198"/>
        <v>1000</v>
      </c>
      <c r="X2808" s="18">
        <f t="shared" si="199"/>
        <v>0</v>
      </c>
      <c r="Y2808" s="2">
        <v>1000</v>
      </c>
      <c r="Z2808" s="2" t="str">
        <f t="shared" si="200"/>
        <v>未整改</v>
      </c>
      <c r="AA2808" s="2" t="str">
        <f t="shared" si="201"/>
        <v>已整改</v>
      </c>
      <c r="AD2808" s="22" t="str">
        <f>VLOOKUP(H2808,'系统导出（基本表）'!R:R,1,0)</f>
        <v>P23511500-0063</v>
      </c>
      <c r="AE2808" s="22" t="str">
        <f>VLOOKUP(I2808,'系统导出（基本表）'!Q:R,2,0)</f>
        <v>P23511500-0063</v>
      </c>
      <c r="AF2808" s="2" t="e">
        <f>VLOOKUP(J2808,'系统导出（基本表）'!S:T,2,0)</f>
        <v>#N/A</v>
      </c>
      <c r="AG2808" s="35">
        <v>1000</v>
      </c>
    </row>
    <row r="2809" s="1" customFormat="1" ht="19" customHeight="1" spans="2:35">
      <c r="B2809" s="10" t="s">
        <v>420</v>
      </c>
      <c r="C2809" s="10" t="s">
        <v>421</v>
      </c>
      <c r="D2809" s="10" t="s">
        <v>422</v>
      </c>
      <c r="E2809" s="10" t="s">
        <v>41464</v>
      </c>
      <c r="F2809" s="10" t="s">
        <v>38420</v>
      </c>
      <c r="G2809" s="10" t="s">
        <v>47480</v>
      </c>
      <c r="H2809" s="10" t="s">
        <v>47481</v>
      </c>
      <c r="I2809" s="10" t="s">
        <v>47482</v>
      </c>
      <c r="J2809" s="10" t="s">
        <v>47482</v>
      </c>
      <c r="K2809" s="10" t="s">
        <v>47483</v>
      </c>
      <c r="L2809" s="10" t="s">
        <v>47484</v>
      </c>
      <c r="M2809" s="10" t="s">
        <v>47485</v>
      </c>
      <c r="N2809" s="10" t="s">
        <v>41377</v>
      </c>
      <c r="O2809" s="10" t="s">
        <v>41378</v>
      </c>
      <c r="P2809" s="10" t="s">
        <v>41379</v>
      </c>
      <c r="Q2809" s="10" t="s">
        <v>41984</v>
      </c>
      <c r="R2809" s="10" t="s">
        <v>41984</v>
      </c>
      <c r="S2809" s="15">
        <v>33617.6</v>
      </c>
      <c r="T2809" s="10" t="s">
        <v>47486</v>
      </c>
      <c r="U2809" s="15">
        <v>33617.6</v>
      </c>
      <c r="V2809" s="15">
        <v>33617.6</v>
      </c>
      <c r="W2809" s="16">
        <f t="shared" si="198"/>
        <v>0</v>
      </c>
      <c r="X2809" s="16">
        <f t="shared" si="199"/>
        <v>0</v>
      </c>
      <c r="Y2809" s="1">
        <v>33617.6</v>
      </c>
      <c r="Z2809" s="1" t="str">
        <f t="shared" si="200"/>
        <v>未整改</v>
      </c>
      <c r="AA2809" s="1" t="str">
        <f t="shared" si="201"/>
        <v>已整改</v>
      </c>
      <c r="AB2809" s="1">
        <f>S2809-V2809</f>
        <v>0</v>
      </c>
      <c r="AC2809" s="3">
        <f>S2809-Y2809</f>
        <v>0</v>
      </c>
      <c r="AD2809" s="19" t="e">
        <f>VLOOKUP(H2809,'系统导出（基本表）'!R:R,1,0)</f>
        <v>#N/A</v>
      </c>
      <c r="AE2809" s="16" t="e">
        <f>VLOOKUP(I2809,'系统导出（基本表）'!Q:R,2,0)</f>
        <v>#N/A</v>
      </c>
      <c r="AF2809" s="16" t="e">
        <f>VLOOKUP(J2809,'系统导出（基本表）'!S:T,2,0)</f>
        <v>#N/A</v>
      </c>
      <c r="AG2809" s="16"/>
      <c r="AH2809" s="16"/>
      <c r="AI2809" s="16"/>
    </row>
    <row r="2810" s="1" customFormat="1" ht="19" customHeight="1" spans="2:35">
      <c r="B2810" s="10" t="s">
        <v>420</v>
      </c>
      <c r="C2810" s="10" t="s">
        <v>421</v>
      </c>
      <c r="D2810" s="10" t="s">
        <v>422</v>
      </c>
      <c r="E2810" s="10" t="s">
        <v>41464</v>
      </c>
      <c r="F2810" s="10" t="s">
        <v>38420</v>
      </c>
      <c r="G2810" s="10" t="s">
        <v>47480</v>
      </c>
      <c r="H2810" s="10" t="s">
        <v>47481</v>
      </c>
      <c r="I2810" s="10" t="s">
        <v>47482</v>
      </c>
      <c r="J2810" s="10" t="s">
        <v>47482</v>
      </c>
      <c r="K2810" s="10" t="s">
        <v>47483</v>
      </c>
      <c r="L2810" s="10" t="s">
        <v>47484</v>
      </c>
      <c r="M2810" s="10" t="s">
        <v>47485</v>
      </c>
      <c r="N2810" s="10" t="s">
        <v>41377</v>
      </c>
      <c r="O2810" s="10" t="s">
        <v>41378</v>
      </c>
      <c r="P2810" s="10" t="s">
        <v>41379</v>
      </c>
      <c r="Q2810" s="10" t="s">
        <v>41354</v>
      </c>
      <c r="R2810" s="10" t="s">
        <v>41354</v>
      </c>
      <c r="S2810" s="15">
        <v>37500</v>
      </c>
      <c r="T2810" s="10" t="s">
        <v>47487</v>
      </c>
      <c r="U2810" s="15">
        <v>37500</v>
      </c>
      <c r="V2810" s="15">
        <v>0</v>
      </c>
      <c r="W2810" s="16">
        <f t="shared" si="198"/>
        <v>37500</v>
      </c>
      <c r="X2810" s="16">
        <f t="shared" si="199"/>
        <v>0</v>
      </c>
      <c r="Y2810" s="21">
        <f>S2810</f>
        <v>37500</v>
      </c>
      <c r="Z2810" s="1" t="str">
        <f t="shared" si="200"/>
        <v>未整改</v>
      </c>
      <c r="AA2810" s="1" t="str">
        <f t="shared" si="201"/>
        <v>已整改</v>
      </c>
      <c r="AC2810" s="3"/>
      <c r="AD2810" s="19" t="e">
        <f>VLOOKUP(H2810,'系统导出（基本表）'!R:R,1,0)</f>
        <v>#N/A</v>
      </c>
      <c r="AE2810" s="16" t="e">
        <f>VLOOKUP(I2810,'系统导出（基本表）'!Q:R,2,0)</f>
        <v>#N/A</v>
      </c>
      <c r="AF2810" s="16" t="e">
        <f>VLOOKUP(J2810,'系统导出（基本表）'!S:T,2,0)</f>
        <v>#N/A</v>
      </c>
      <c r="AG2810" s="16"/>
      <c r="AH2810" s="16"/>
      <c r="AI2810" s="16"/>
    </row>
    <row r="2811" s="1" customFormat="1" ht="19" customHeight="1" spans="2:35">
      <c r="B2811" s="10" t="s">
        <v>420</v>
      </c>
      <c r="C2811" s="10" t="s">
        <v>421</v>
      </c>
      <c r="D2811" s="10" t="s">
        <v>422</v>
      </c>
      <c r="E2811" s="10" t="s">
        <v>61</v>
      </c>
      <c r="F2811" s="10" t="s">
        <v>61</v>
      </c>
      <c r="G2811" s="10" t="s">
        <v>47488</v>
      </c>
      <c r="H2811" s="10" t="s">
        <v>47489</v>
      </c>
      <c r="I2811" s="10" t="s">
        <v>47490</v>
      </c>
      <c r="J2811" s="10" t="s">
        <v>47490</v>
      </c>
      <c r="K2811" s="10" t="s">
        <v>3697</v>
      </c>
      <c r="L2811" s="10" t="s">
        <v>3685</v>
      </c>
      <c r="M2811" s="10" t="s">
        <v>47491</v>
      </c>
      <c r="N2811" s="10" t="s">
        <v>61</v>
      </c>
      <c r="O2811" s="10" t="s">
        <v>41372</v>
      </c>
      <c r="P2811" s="10" t="s">
        <v>61</v>
      </c>
      <c r="Q2811" s="10" t="s">
        <v>41411</v>
      </c>
      <c r="R2811" s="10" t="s">
        <v>41411</v>
      </c>
      <c r="S2811" s="15">
        <v>2753.87</v>
      </c>
      <c r="T2811" s="10" t="s">
        <v>41412</v>
      </c>
      <c r="U2811" s="15">
        <v>2753.87</v>
      </c>
      <c r="V2811" s="15">
        <v>2753.87</v>
      </c>
      <c r="W2811" s="16">
        <f t="shared" si="198"/>
        <v>0</v>
      </c>
      <c r="X2811" s="16">
        <f t="shared" si="199"/>
        <v>0</v>
      </c>
      <c r="Y2811" s="1">
        <v>2753.87</v>
      </c>
      <c r="Z2811" s="1" t="str">
        <f t="shared" si="200"/>
        <v>未整改</v>
      </c>
      <c r="AA2811" s="1" t="str">
        <f t="shared" si="201"/>
        <v>已整改</v>
      </c>
      <c r="AC2811" s="3"/>
      <c r="AD2811" s="19" t="e">
        <f>VLOOKUP(H2811,'系统导出（基本表）'!R:R,1,0)</f>
        <v>#N/A</v>
      </c>
      <c r="AE2811" s="16" t="e">
        <f>VLOOKUP(I2811,'系统导出（基本表）'!Q:R,2,0)</f>
        <v>#N/A</v>
      </c>
      <c r="AF2811" s="16" t="e">
        <f>VLOOKUP(J2811,'系统导出（基本表）'!S:T,2,0)</f>
        <v>#N/A</v>
      </c>
      <c r="AG2811" s="16"/>
      <c r="AH2811" s="16"/>
      <c r="AI2811" s="16"/>
    </row>
    <row r="2812" s="1" customFormat="1" ht="19" customHeight="1" spans="2:35">
      <c r="B2812" s="10" t="s">
        <v>420</v>
      </c>
      <c r="C2812" s="10" t="s">
        <v>421</v>
      </c>
      <c r="D2812" s="10" t="s">
        <v>422</v>
      </c>
      <c r="E2812" s="10" t="s">
        <v>61</v>
      </c>
      <c r="F2812" s="10" t="s">
        <v>61</v>
      </c>
      <c r="G2812" s="10" t="s">
        <v>47492</v>
      </c>
      <c r="H2812" s="10" t="s">
        <v>47493</v>
      </c>
      <c r="I2812" s="10" t="s">
        <v>47494</v>
      </c>
      <c r="J2812" s="10" t="s">
        <v>47494</v>
      </c>
      <c r="K2812" s="10" t="s">
        <v>3697</v>
      </c>
      <c r="L2812" s="10" t="s">
        <v>3685</v>
      </c>
      <c r="M2812" s="10" t="s">
        <v>47491</v>
      </c>
      <c r="N2812" s="10" t="s">
        <v>61</v>
      </c>
      <c r="O2812" s="10" t="s">
        <v>41372</v>
      </c>
      <c r="P2812" s="10" t="s">
        <v>61</v>
      </c>
      <c r="Q2812" s="10" t="s">
        <v>41658</v>
      </c>
      <c r="R2812" s="10" t="s">
        <v>41658</v>
      </c>
      <c r="S2812" s="15">
        <v>2800</v>
      </c>
      <c r="T2812" s="10" t="s">
        <v>41665</v>
      </c>
      <c r="U2812" s="15">
        <v>2800</v>
      </c>
      <c r="V2812" s="15">
        <v>2800</v>
      </c>
      <c r="W2812" s="16">
        <f t="shared" si="198"/>
        <v>0</v>
      </c>
      <c r="X2812" s="16">
        <f t="shared" si="199"/>
        <v>0</v>
      </c>
      <c r="Y2812" s="1">
        <v>2800</v>
      </c>
      <c r="Z2812" s="1" t="str">
        <f t="shared" si="200"/>
        <v>未整改</v>
      </c>
      <c r="AA2812" s="1" t="str">
        <f t="shared" si="201"/>
        <v>已整改</v>
      </c>
      <c r="AC2812" s="3"/>
      <c r="AD2812" s="19" t="e">
        <f>VLOOKUP(H2812,'系统导出（基本表）'!R:R,1,0)</f>
        <v>#N/A</v>
      </c>
      <c r="AE2812" s="16" t="e">
        <f>VLOOKUP(I2812,'系统导出（基本表）'!Q:R,2,0)</f>
        <v>#N/A</v>
      </c>
      <c r="AF2812" s="16" t="e">
        <f>VLOOKUP(J2812,'系统导出（基本表）'!S:T,2,0)</f>
        <v>#N/A</v>
      </c>
      <c r="AG2812" s="16"/>
      <c r="AH2812" s="16"/>
      <c r="AI2812" s="16"/>
    </row>
    <row r="2813" s="1" customFormat="1" ht="19" customHeight="1" spans="2:35">
      <c r="B2813" s="10" t="s">
        <v>420</v>
      </c>
      <c r="C2813" s="10" t="s">
        <v>421</v>
      </c>
      <c r="D2813" s="10" t="s">
        <v>422</v>
      </c>
      <c r="E2813" s="10" t="s">
        <v>47495</v>
      </c>
      <c r="F2813" s="10" t="s">
        <v>47496</v>
      </c>
      <c r="G2813" s="10" t="s">
        <v>47497</v>
      </c>
      <c r="H2813" s="10" t="s">
        <v>47498</v>
      </c>
      <c r="I2813" s="10" t="s">
        <v>47499</v>
      </c>
      <c r="J2813" s="10" t="s">
        <v>47499</v>
      </c>
      <c r="K2813" s="10" t="s">
        <v>47500</v>
      </c>
      <c r="L2813" s="10" t="s">
        <v>47501</v>
      </c>
      <c r="M2813" s="10" t="s">
        <v>47502</v>
      </c>
      <c r="N2813" s="10" t="s">
        <v>41377</v>
      </c>
      <c r="O2813" s="10" t="s">
        <v>41378</v>
      </c>
      <c r="P2813" s="10" t="s">
        <v>41379</v>
      </c>
      <c r="Q2813" s="10" t="s">
        <v>41373</v>
      </c>
      <c r="R2813" s="10" t="s">
        <v>41373</v>
      </c>
      <c r="S2813" s="15">
        <v>267.176905</v>
      </c>
      <c r="T2813" s="10" t="s">
        <v>47503</v>
      </c>
      <c r="U2813" s="15">
        <v>267.176905</v>
      </c>
      <c r="V2813" s="15">
        <v>267.176905</v>
      </c>
      <c r="W2813" s="16">
        <f t="shared" si="198"/>
        <v>0</v>
      </c>
      <c r="X2813" s="16">
        <f t="shared" si="199"/>
        <v>0</v>
      </c>
      <c r="Y2813" s="1">
        <v>267.176905</v>
      </c>
      <c r="Z2813" s="1" t="str">
        <f t="shared" si="200"/>
        <v>未整改</v>
      </c>
      <c r="AA2813" s="1" t="str">
        <f t="shared" si="201"/>
        <v>已整改</v>
      </c>
      <c r="AB2813" s="1">
        <f>S2813-V2813</f>
        <v>0</v>
      </c>
      <c r="AC2813" s="3"/>
      <c r="AD2813" s="19" t="e">
        <f>VLOOKUP(H2813,'系统导出（基本表）'!R:R,1,0)</f>
        <v>#N/A</v>
      </c>
      <c r="AE2813" s="16" t="e">
        <f>VLOOKUP(I2813,'系统导出（基本表）'!Q:R,2,0)</f>
        <v>#N/A</v>
      </c>
      <c r="AF2813" s="16" t="e">
        <f>VLOOKUP(J2813,'系统导出（基本表）'!S:T,2,0)</f>
        <v>#N/A</v>
      </c>
      <c r="AG2813" s="16"/>
      <c r="AH2813" s="16"/>
      <c r="AI2813" s="16"/>
    </row>
    <row r="2814" s="1" customFormat="1" ht="19" customHeight="1" spans="2:35">
      <c r="B2814" s="10" t="s">
        <v>420</v>
      </c>
      <c r="C2814" s="10" t="s">
        <v>421</v>
      </c>
      <c r="D2814" s="10" t="s">
        <v>422</v>
      </c>
      <c r="E2814" s="10" t="s">
        <v>43795</v>
      </c>
      <c r="F2814" s="10" t="s">
        <v>39025</v>
      </c>
      <c r="G2814" s="10" t="s">
        <v>47504</v>
      </c>
      <c r="H2814" s="10" t="s">
        <v>47505</v>
      </c>
      <c r="I2814" s="10" t="s">
        <v>47506</v>
      </c>
      <c r="J2814" s="10" t="s">
        <v>47506</v>
      </c>
      <c r="K2814" s="10" t="s">
        <v>1312</v>
      </c>
      <c r="L2814" s="10" t="s">
        <v>1296</v>
      </c>
      <c r="M2814" s="10" t="s">
        <v>47507</v>
      </c>
      <c r="N2814" s="10" t="s">
        <v>41377</v>
      </c>
      <c r="O2814" s="10" t="s">
        <v>41378</v>
      </c>
      <c r="P2814" s="10" t="s">
        <v>41379</v>
      </c>
      <c r="Q2814" s="10" t="s">
        <v>41363</v>
      </c>
      <c r="R2814" s="10" t="s">
        <v>41363</v>
      </c>
      <c r="S2814" s="15">
        <v>10200</v>
      </c>
      <c r="T2814" s="10" t="s">
        <v>47508</v>
      </c>
      <c r="U2814" s="15">
        <v>10200</v>
      </c>
      <c r="V2814" s="15">
        <v>0</v>
      </c>
      <c r="W2814" s="16">
        <f t="shared" si="198"/>
        <v>10200</v>
      </c>
      <c r="X2814" s="16">
        <f t="shared" si="199"/>
        <v>0</v>
      </c>
      <c r="Y2814" s="21">
        <f>S2814</f>
        <v>10200</v>
      </c>
      <c r="Z2814" s="1" t="str">
        <f t="shared" si="200"/>
        <v>未整改</v>
      </c>
      <c r="AA2814" s="1" t="str">
        <f t="shared" si="201"/>
        <v>已整改</v>
      </c>
      <c r="AC2814" s="3"/>
      <c r="AD2814" s="19" t="e">
        <f>VLOOKUP(H2814,'系统导出（基本表）'!R:R,1,0)</f>
        <v>#N/A</v>
      </c>
      <c r="AE2814" s="16" t="e">
        <f>VLOOKUP(I2814,'系统导出（基本表）'!Q:R,2,0)</f>
        <v>#N/A</v>
      </c>
      <c r="AF2814" s="16" t="e">
        <f>VLOOKUP(J2814,'系统导出（基本表）'!S:T,2,0)</f>
        <v>#N/A</v>
      </c>
      <c r="AG2814" s="16"/>
      <c r="AH2814" s="16"/>
      <c r="AI2814" s="16"/>
    </row>
    <row r="2815" s="1" customFormat="1" ht="19" customHeight="1" spans="2:35">
      <c r="B2815" s="10" t="s">
        <v>420</v>
      </c>
      <c r="C2815" s="10" t="s">
        <v>421</v>
      </c>
      <c r="D2815" s="10" t="s">
        <v>422</v>
      </c>
      <c r="E2815" s="10" t="s">
        <v>61</v>
      </c>
      <c r="F2815" s="10" t="s">
        <v>61</v>
      </c>
      <c r="G2815" s="10" t="s">
        <v>47509</v>
      </c>
      <c r="H2815" s="10" t="s">
        <v>47510</v>
      </c>
      <c r="I2815" s="10" t="s">
        <v>47511</v>
      </c>
      <c r="J2815" s="10" t="s">
        <v>47511</v>
      </c>
      <c r="K2815" s="10" t="s">
        <v>47512</v>
      </c>
      <c r="L2815" s="10" t="s">
        <v>47513</v>
      </c>
      <c r="M2815" s="10" t="s">
        <v>47514</v>
      </c>
      <c r="N2815" s="10" t="s">
        <v>61</v>
      </c>
      <c r="O2815" s="10" t="s">
        <v>41372</v>
      </c>
      <c r="P2815" s="10" t="s">
        <v>61</v>
      </c>
      <c r="Q2815" s="10" t="s">
        <v>41658</v>
      </c>
      <c r="R2815" s="10" t="s">
        <v>41658</v>
      </c>
      <c r="S2815" s="15">
        <v>3000</v>
      </c>
      <c r="T2815" s="10" t="s">
        <v>41665</v>
      </c>
      <c r="U2815" s="15">
        <v>3000</v>
      </c>
      <c r="V2815" s="15">
        <v>3000</v>
      </c>
      <c r="W2815" s="16">
        <f t="shared" si="198"/>
        <v>0</v>
      </c>
      <c r="X2815" s="16">
        <f t="shared" si="199"/>
        <v>0</v>
      </c>
      <c r="Y2815" s="1">
        <v>3000</v>
      </c>
      <c r="Z2815" s="1" t="str">
        <f t="shared" si="200"/>
        <v>未整改</v>
      </c>
      <c r="AA2815" s="1" t="str">
        <f t="shared" si="201"/>
        <v>已整改</v>
      </c>
      <c r="AC2815" s="3"/>
      <c r="AD2815" s="19" t="e">
        <f>VLOOKUP(H2815,'系统导出（基本表）'!R:R,1,0)</f>
        <v>#N/A</v>
      </c>
      <c r="AE2815" s="16" t="e">
        <f>VLOOKUP(I2815,'系统导出（基本表）'!Q:R,2,0)</f>
        <v>#N/A</v>
      </c>
      <c r="AF2815" s="16" t="e">
        <f>VLOOKUP(J2815,'系统导出（基本表）'!S:T,2,0)</f>
        <v>#N/A</v>
      </c>
      <c r="AG2815" s="16"/>
      <c r="AH2815" s="16"/>
      <c r="AI2815" s="16"/>
    </row>
    <row r="2816" s="1" customFormat="1" ht="19" customHeight="1" spans="2:35">
      <c r="B2816" s="10" t="s">
        <v>420</v>
      </c>
      <c r="C2816" s="10" t="s">
        <v>1661</v>
      </c>
      <c r="D2816" s="10" t="s">
        <v>1662</v>
      </c>
      <c r="E2816" s="10" t="s">
        <v>41735</v>
      </c>
      <c r="F2816" s="10" t="s">
        <v>39667</v>
      </c>
      <c r="G2816" s="10" t="s">
        <v>47515</v>
      </c>
      <c r="H2816" s="10" t="s">
        <v>47516</v>
      </c>
      <c r="I2816" s="10" t="s">
        <v>47517</v>
      </c>
      <c r="J2816" s="10" t="s">
        <v>47518</v>
      </c>
      <c r="K2816" s="10" t="s">
        <v>2228</v>
      </c>
      <c r="L2816" s="10" t="s">
        <v>2213</v>
      </c>
      <c r="M2816" s="10" t="s">
        <v>47519</v>
      </c>
      <c r="N2816" s="10" t="s">
        <v>41377</v>
      </c>
      <c r="O2816" s="10" t="s">
        <v>41378</v>
      </c>
      <c r="P2816" s="10" t="s">
        <v>41456</v>
      </c>
      <c r="Q2816" s="10" t="s">
        <v>41411</v>
      </c>
      <c r="R2816" s="10" t="s">
        <v>41411</v>
      </c>
      <c r="S2816" s="15">
        <v>1909.84</v>
      </c>
      <c r="T2816" s="10" t="s">
        <v>41463</v>
      </c>
      <c r="U2816" s="15">
        <v>1909.84</v>
      </c>
      <c r="V2816" s="15">
        <v>1909.84</v>
      </c>
      <c r="W2816" s="16">
        <f t="shared" si="198"/>
        <v>0</v>
      </c>
      <c r="X2816" s="16">
        <f t="shared" si="199"/>
        <v>0</v>
      </c>
      <c r="Y2816" s="1">
        <v>1909.84</v>
      </c>
      <c r="Z2816" s="1" t="str">
        <f t="shared" si="200"/>
        <v>未整改</v>
      </c>
      <c r="AA2816" s="1" t="str">
        <f t="shared" si="201"/>
        <v>已整改</v>
      </c>
      <c r="AC2816" s="3"/>
      <c r="AD2816" s="19" t="e">
        <f>VLOOKUP(H2816,'系统导出（基本表）'!R:R,1,0)</f>
        <v>#N/A</v>
      </c>
      <c r="AE2816" s="16" t="e">
        <f>VLOOKUP(I2816,'系统导出（基本表）'!Q:R,2,0)</f>
        <v>#N/A</v>
      </c>
      <c r="AF2816" s="16" t="e">
        <f>VLOOKUP(J2816,'系统导出（基本表）'!S:T,2,0)</f>
        <v>#N/A</v>
      </c>
      <c r="AG2816" s="16"/>
      <c r="AH2816" s="16"/>
      <c r="AI2816" s="16"/>
    </row>
    <row r="2817" s="2" customFormat="1" ht="19" customHeight="1" spans="1:33">
      <c r="A2817" s="2">
        <v>1</v>
      </c>
      <c r="B2817" s="11" t="s">
        <v>420</v>
      </c>
      <c r="C2817" s="11" t="s">
        <v>1661</v>
      </c>
      <c r="D2817" s="11" t="s">
        <v>1662</v>
      </c>
      <c r="E2817" s="10" t="s">
        <v>41609</v>
      </c>
      <c r="F2817" s="11" t="s">
        <v>38490</v>
      </c>
      <c r="G2817" s="10" t="s">
        <v>47520</v>
      </c>
      <c r="H2817" s="11" t="s">
        <v>40037</v>
      </c>
      <c r="I2817" s="11" t="s">
        <v>40036</v>
      </c>
      <c r="J2817" s="11" t="s">
        <v>47521</v>
      </c>
      <c r="K2817" s="11" t="s">
        <v>2228</v>
      </c>
      <c r="L2817" s="11" t="s">
        <v>2214</v>
      </c>
      <c r="M2817" s="11" t="s">
        <v>47519</v>
      </c>
      <c r="N2817" s="11" t="s">
        <v>41377</v>
      </c>
      <c r="O2817" s="11" t="s">
        <v>41387</v>
      </c>
      <c r="P2817" s="11" t="s">
        <v>41456</v>
      </c>
      <c r="Q2817" s="11" t="s">
        <v>41411</v>
      </c>
      <c r="R2817" s="11" t="s">
        <v>41411</v>
      </c>
      <c r="S2817" s="17">
        <v>2311.72</v>
      </c>
      <c r="T2817" s="11" t="s">
        <v>41411</v>
      </c>
      <c r="U2817" s="17">
        <v>0</v>
      </c>
      <c r="V2817" s="17">
        <v>0</v>
      </c>
      <c r="W2817" s="18">
        <f t="shared" si="198"/>
        <v>2311.72</v>
      </c>
      <c r="X2817" s="18">
        <f t="shared" si="199"/>
        <v>2311.72</v>
      </c>
      <c r="Y2817" s="2">
        <v>0</v>
      </c>
      <c r="Z2817" s="2" t="str">
        <f t="shared" si="200"/>
        <v>未整改</v>
      </c>
      <c r="AA2817" s="2" t="str">
        <f t="shared" si="201"/>
        <v>未整改</v>
      </c>
      <c r="AD2817" s="22" t="str">
        <f>VLOOKUP(H2817,'系统导出（基本表）'!R:R,1,0)</f>
        <v>511521157120690944483</v>
      </c>
      <c r="AE2817" s="22" t="str">
        <f>VLOOKUP(I2817,'系统导出（基本表）'!Q:R,2,0)</f>
        <v>511521157120690944483</v>
      </c>
      <c r="AF2817" s="2" t="e">
        <f>VLOOKUP(J2817,'系统导出（基本表）'!S:T,2,0)</f>
        <v>#N/A</v>
      </c>
      <c r="AG2817" s="24">
        <v>2312</v>
      </c>
    </row>
    <row r="2818" s="2" customFormat="1" ht="19" customHeight="1" spans="1:33">
      <c r="A2818" s="2">
        <v>1</v>
      </c>
      <c r="B2818" s="11" t="s">
        <v>420</v>
      </c>
      <c r="C2818" s="11" t="s">
        <v>1661</v>
      </c>
      <c r="D2818" s="11" t="s">
        <v>1662</v>
      </c>
      <c r="E2818" s="10" t="s">
        <v>45482</v>
      </c>
      <c r="F2818" s="11" t="s">
        <v>40051</v>
      </c>
      <c r="G2818" s="10" t="s">
        <v>47522</v>
      </c>
      <c r="H2818" s="11" t="s">
        <v>40053</v>
      </c>
      <c r="I2818" s="11" t="s">
        <v>40052</v>
      </c>
      <c r="J2818" s="11" t="s">
        <v>47523</v>
      </c>
      <c r="K2818" s="11" t="s">
        <v>2228</v>
      </c>
      <c r="L2818" s="11" t="s">
        <v>2214</v>
      </c>
      <c r="M2818" s="11" t="s">
        <v>47519</v>
      </c>
      <c r="N2818" s="11" t="s">
        <v>41377</v>
      </c>
      <c r="O2818" s="11" t="s">
        <v>41387</v>
      </c>
      <c r="P2818" s="11" t="s">
        <v>41456</v>
      </c>
      <c r="Q2818" s="11" t="s">
        <v>41411</v>
      </c>
      <c r="R2818" s="11" t="s">
        <v>41411</v>
      </c>
      <c r="S2818" s="17">
        <v>1305.18224</v>
      </c>
      <c r="T2818" s="11" t="s">
        <v>41411</v>
      </c>
      <c r="U2818" s="17">
        <v>0</v>
      </c>
      <c r="V2818" s="17">
        <v>0</v>
      </c>
      <c r="W2818" s="18">
        <f t="shared" si="198"/>
        <v>1305.18224</v>
      </c>
      <c r="X2818" s="18">
        <f t="shared" si="199"/>
        <v>1305.18224</v>
      </c>
      <c r="Y2818" s="2">
        <v>0</v>
      </c>
      <c r="Z2818" s="2" t="str">
        <f t="shared" si="200"/>
        <v>未整改</v>
      </c>
      <c r="AA2818" s="2" t="str">
        <f t="shared" si="201"/>
        <v>未整改</v>
      </c>
      <c r="AD2818" s="22" t="str">
        <f>VLOOKUP(H2818,'系统导出（基本表）'!R:R,1,0)</f>
        <v>P18511521-0029</v>
      </c>
      <c r="AE2818" s="22" t="str">
        <f>VLOOKUP(I2818,'系统导出（基本表）'!Q:R,2,0)</f>
        <v>P18511521-0029</v>
      </c>
      <c r="AF2818" s="2" t="e">
        <f>VLOOKUP(J2818,'系统导出（基本表）'!S:T,2,0)</f>
        <v>#N/A</v>
      </c>
      <c r="AG2818" s="24">
        <v>1200</v>
      </c>
    </row>
    <row r="2819" s="2" customFormat="1" ht="19" customHeight="1" spans="1:33">
      <c r="A2819" s="2">
        <v>1</v>
      </c>
      <c r="B2819" s="11" t="s">
        <v>420</v>
      </c>
      <c r="C2819" s="11" t="s">
        <v>1661</v>
      </c>
      <c r="D2819" s="11" t="s">
        <v>1662</v>
      </c>
      <c r="E2819" s="10" t="s">
        <v>41575</v>
      </c>
      <c r="F2819" s="11" t="s">
        <v>38965</v>
      </c>
      <c r="G2819" s="10" t="s">
        <v>24806</v>
      </c>
      <c r="H2819" s="11" t="s">
        <v>24802</v>
      </c>
      <c r="I2819" s="11" t="s">
        <v>24801</v>
      </c>
      <c r="J2819" s="11" t="s">
        <v>24801</v>
      </c>
      <c r="K2819" s="11" t="s">
        <v>2228</v>
      </c>
      <c r="L2819" s="11" t="s">
        <v>2214</v>
      </c>
      <c r="M2819" s="11" t="s">
        <v>47519</v>
      </c>
      <c r="N2819" s="11" t="s">
        <v>41377</v>
      </c>
      <c r="O2819" s="11" t="s">
        <v>41387</v>
      </c>
      <c r="P2819" s="11" t="s">
        <v>41449</v>
      </c>
      <c r="Q2819" s="11" t="s">
        <v>41411</v>
      </c>
      <c r="R2819" s="11" t="s">
        <v>41411</v>
      </c>
      <c r="S2819" s="17">
        <v>601.98</v>
      </c>
      <c r="T2819" s="11" t="s">
        <v>42004</v>
      </c>
      <c r="U2819" s="17">
        <v>0</v>
      </c>
      <c r="V2819" s="17">
        <v>0</v>
      </c>
      <c r="W2819" s="18">
        <f t="shared" si="198"/>
        <v>601.98</v>
      </c>
      <c r="X2819" s="18">
        <f t="shared" si="199"/>
        <v>601.98</v>
      </c>
      <c r="Y2819" s="2">
        <v>0</v>
      </c>
      <c r="Z2819" s="2" t="str">
        <f t="shared" si="200"/>
        <v>未整改</v>
      </c>
      <c r="AA2819" s="2" t="str">
        <f t="shared" si="201"/>
        <v>未整改</v>
      </c>
      <c r="AD2819" s="22" t="str">
        <f>VLOOKUP(H2819,'系统导出（基本表）'!R:R,1,0)</f>
        <v>P21511521-0019</v>
      </c>
      <c r="AE2819" s="22" t="str">
        <f>VLOOKUP(I2819,'系统导出（基本表）'!Q:R,2,0)</f>
        <v>P21511521-0019</v>
      </c>
      <c r="AF2819" s="2" t="e">
        <f>VLOOKUP(J2819,'系统导出（基本表）'!S:T,2,0)</f>
        <v>#N/A</v>
      </c>
      <c r="AG2819" s="24"/>
    </row>
    <row r="2820" s="1" customFormat="1" ht="19" customHeight="1" spans="2:35">
      <c r="B2820" s="10" t="s">
        <v>420</v>
      </c>
      <c r="C2820" s="10" t="s">
        <v>1661</v>
      </c>
      <c r="D2820" s="10" t="s">
        <v>1662</v>
      </c>
      <c r="E2820" s="10" t="s">
        <v>61</v>
      </c>
      <c r="F2820" s="10" t="s">
        <v>61</v>
      </c>
      <c r="G2820" s="10" t="s">
        <v>47515</v>
      </c>
      <c r="H2820" s="10" t="s">
        <v>47516</v>
      </c>
      <c r="I2820" s="10" t="s">
        <v>47517</v>
      </c>
      <c r="J2820" s="10" t="s">
        <v>47518</v>
      </c>
      <c r="K2820" s="10" t="s">
        <v>2228</v>
      </c>
      <c r="L2820" s="10" t="s">
        <v>2213</v>
      </c>
      <c r="M2820" s="10" t="s">
        <v>47519</v>
      </c>
      <c r="N2820" s="10" t="s">
        <v>61</v>
      </c>
      <c r="O2820" s="10" t="s">
        <v>41372</v>
      </c>
      <c r="P2820" s="10" t="s">
        <v>61</v>
      </c>
      <c r="Q2820" s="10" t="s">
        <v>41411</v>
      </c>
      <c r="R2820" s="10" t="s">
        <v>41411</v>
      </c>
      <c r="S2820" s="15">
        <v>2634.61</v>
      </c>
      <c r="T2820" s="10" t="s">
        <v>41412</v>
      </c>
      <c r="U2820" s="15">
        <v>771.878</v>
      </c>
      <c r="V2820" s="15">
        <v>771.878</v>
      </c>
      <c r="W2820" s="16">
        <f t="shared" ref="W2820:W2883" si="203">S2820-V2820</f>
        <v>1862.732</v>
      </c>
      <c r="X2820" s="16">
        <f t="shared" ref="X2820:X2883" si="204">S2820-U2820</f>
        <v>1862.732</v>
      </c>
      <c r="Y2820" s="1">
        <v>771.878</v>
      </c>
      <c r="Z2820" s="1" t="str">
        <f t="shared" ref="Z2820:Z2883" si="205">IF(V2820-S2820&gt;0,"已整改","未整改")</f>
        <v>未整改</v>
      </c>
      <c r="AA2820" s="1" t="str">
        <f t="shared" ref="AA2820:AA2883" si="206">IF(Y2820&gt;=S2820,"已整改","未整改")</f>
        <v>未整改</v>
      </c>
      <c r="AC2820" s="3"/>
      <c r="AD2820" s="19" t="e">
        <f>VLOOKUP(H2820,'系统导出（基本表）'!R:R,1,0)</f>
        <v>#N/A</v>
      </c>
      <c r="AE2820" s="16" t="e">
        <f>VLOOKUP(I2820,'系统导出（基本表）'!Q:R,2,0)</f>
        <v>#N/A</v>
      </c>
      <c r="AF2820" s="16" t="e">
        <f>VLOOKUP(J2820,'系统导出（基本表）'!S:T,2,0)</f>
        <v>#N/A</v>
      </c>
      <c r="AG2820" s="16"/>
      <c r="AH2820" s="16"/>
      <c r="AI2820" s="16"/>
    </row>
    <row r="2821" s="1" customFormat="1" ht="19" customHeight="1" spans="2:35">
      <c r="B2821" s="10" t="s">
        <v>420</v>
      </c>
      <c r="C2821" s="10" t="s">
        <v>1661</v>
      </c>
      <c r="D2821" s="10" t="s">
        <v>1662</v>
      </c>
      <c r="E2821" s="10" t="s">
        <v>41985</v>
      </c>
      <c r="F2821" s="10" t="s">
        <v>39388</v>
      </c>
      <c r="G2821" s="10" t="s">
        <v>17690</v>
      </c>
      <c r="H2821" s="10" t="s">
        <v>17685</v>
      </c>
      <c r="I2821" s="10" t="s">
        <v>17684</v>
      </c>
      <c r="J2821" s="10" t="s">
        <v>17684</v>
      </c>
      <c r="K2821" s="10" t="s">
        <v>2228</v>
      </c>
      <c r="L2821" s="10" t="s">
        <v>2213</v>
      </c>
      <c r="M2821" s="10" t="s">
        <v>47519</v>
      </c>
      <c r="N2821" s="10" t="s">
        <v>41377</v>
      </c>
      <c r="O2821" s="10" t="s">
        <v>41378</v>
      </c>
      <c r="P2821" s="10" t="s">
        <v>41456</v>
      </c>
      <c r="Q2821" s="10" t="s">
        <v>41411</v>
      </c>
      <c r="R2821" s="10" t="s">
        <v>41411</v>
      </c>
      <c r="S2821" s="15">
        <v>954.78</v>
      </c>
      <c r="T2821" s="10" t="s">
        <v>41463</v>
      </c>
      <c r="U2821" s="15">
        <v>954.78</v>
      </c>
      <c r="V2821" s="15">
        <v>954.78</v>
      </c>
      <c r="W2821" s="16">
        <f t="shared" si="203"/>
        <v>0</v>
      </c>
      <c r="X2821" s="16">
        <f t="shared" si="204"/>
        <v>0</v>
      </c>
      <c r="Y2821" s="1">
        <v>954.78</v>
      </c>
      <c r="Z2821" s="1" t="str">
        <f t="shared" si="205"/>
        <v>未整改</v>
      </c>
      <c r="AA2821" s="1" t="str">
        <f t="shared" si="206"/>
        <v>已整改</v>
      </c>
      <c r="AC2821" s="3"/>
      <c r="AD2821" s="19" t="e">
        <f>VLOOKUP(H2821,'系统导出（基本表）'!R:R,1,0)</f>
        <v>#N/A</v>
      </c>
      <c r="AE2821" s="16" t="e">
        <f>VLOOKUP(I2821,'系统导出（基本表）'!Q:R,2,0)</f>
        <v>#N/A</v>
      </c>
      <c r="AF2821" s="16" t="e">
        <f>VLOOKUP(J2821,'系统导出（基本表）'!S:T,2,0)</f>
        <v>#N/A</v>
      </c>
      <c r="AG2821" s="16"/>
      <c r="AH2821" s="16"/>
      <c r="AI2821" s="16"/>
    </row>
    <row r="2822" s="1" customFormat="1" ht="19" customHeight="1" spans="2:35">
      <c r="B2822" s="10" t="s">
        <v>420</v>
      </c>
      <c r="C2822" s="10" t="s">
        <v>1661</v>
      </c>
      <c r="D2822" s="10" t="s">
        <v>1662</v>
      </c>
      <c r="E2822" s="10" t="s">
        <v>41609</v>
      </c>
      <c r="F2822" s="10" t="s">
        <v>38490</v>
      </c>
      <c r="G2822" s="10" t="s">
        <v>47520</v>
      </c>
      <c r="H2822" s="10" t="s">
        <v>40037</v>
      </c>
      <c r="I2822" s="10" t="s">
        <v>40036</v>
      </c>
      <c r="J2822" s="10" t="s">
        <v>47521</v>
      </c>
      <c r="K2822" s="10" t="s">
        <v>2228</v>
      </c>
      <c r="L2822" s="10" t="s">
        <v>2213</v>
      </c>
      <c r="M2822" s="10" t="s">
        <v>47519</v>
      </c>
      <c r="N2822" s="10" t="s">
        <v>41377</v>
      </c>
      <c r="O2822" s="10" t="s">
        <v>41378</v>
      </c>
      <c r="P2822" s="10" t="s">
        <v>41456</v>
      </c>
      <c r="Q2822" s="10" t="s">
        <v>41411</v>
      </c>
      <c r="R2822" s="10" t="s">
        <v>41411</v>
      </c>
      <c r="S2822" s="15">
        <v>2311.72</v>
      </c>
      <c r="T2822" s="10" t="s">
        <v>41463</v>
      </c>
      <c r="U2822" s="15">
        <v>0</v>
      </c>
      <c r="V2822" s="15">
        <v>0</v>
      </c>
      <c r="W2822" s="16">
        <f t="shared" si="203"/>
        <v>2311.72</v>
      </c>
      <c r="X2822" s="16">
        <f t="shared" si="204"/>
        <v>2311.72</v>
      </c>
      <c r="Y2822" s="1">
        <v>0</v>
      </c>
      <c r="Z2822" s="1" t="str">
        <f t="shared" si="205"/>
        <v>未整改</v>
      </c>
      <c r="AA2822" s="1" t="str">
        <f t="shared" si="206"/>
        <v>未整改</v>
      </c>
      <c r="AC2822" s="3"/>
      <c r="AD2822" s="19" t="str">
        <f>VLOOKUP(H2822,'系统导出（基本表）'!R:R,1,0)</f>
        <v>511521157120690944483</v>
      </c>
      <c r="AE2822" s="23" t="str">
        <f>VLOOKUP(I2822,'系统导出（基本表）'!Q:R,2,0)</f>
        <v>511521157120690944483</v>
      </c>
      <c r="AF2822" s="16" t="e">
        <f>VLOOKUP(J2822,'系统导出（基本表）'!S:T,2,0)</f>
        <v>#N/A</v>
      </c>
      <c r="AG2822" s="23"/>
      <c r="AH2822" s="16">
        <f>VLOOKUP(I2822,导出计数_列Q!A:D,4,0)</f>
        <v>2312</v>
      </c>
      <c r="AI2822" s="16"/>
    </row>
    <row r="2823" s="1" customFormat="1" ht="19" customHeight="1" spans="2:35">
      <c r="B2823" s="10" t="s">
        <v>420</v>
      </c>
      <c r="C2823" s="10" t="s">
        <v>1661</v>
      </c>
      <c r="D2823" s="10" t="s">
        <v>1662</v>
      </c>
      <c r="E2823" s="10" t="s">
        <v>61</v>
      </c>
      <c r="F2823" s="10" t="s">
        <v>61</v>
      </c>
      <c r="G2823" s="10" t="s">
        <v>47524</v>
      </c>
      <c r="H2823" s="10" t="s">
        <v>47525</v>
      </c>
      <c r="I2823" s="10" t="s">
        <v>47523</v>
      </c>
      <c r="J2823" s="10" t="s">
        <v>47523</v>
      </c>
      <c r="K2823" s="10" t="s">
        <v>2228</v>
      </c>
      <c r="L2823" s="10" t="s">
        <v>2213</v>
      </c>
      <c r="M2823" s="10" t="s">
        <v>47519</v>
      </c>
      <c r="N2823" s="10" t="s">
        <v>61</v>
      </c>
      <c r="O2823" s="10" t="s">
        <v>41372</v>
      </c>
      <c r="P2823" s="10" t="s">
        <v>61</v>
      </c>
      <c r="Q2823" s="10" t="s">
        <v>41411</v>
      </c>
      <c r="R2823" s="10" t="s">
        <v>41411</v>
      </c>
      <c r="S2823" s="15">
        <v>2098.37</v>
      </c>
      <c r="T2823" s="10" t="s">
        <v>41412</v>
      </c>
      <c r="U2823" s="15">
        <v>793.19</v>
      </c>
      <c r="V2823" s="15">
        <v>793.19</v>
      </c>
      <c r="W2823" s="16">
        <f t="shared" si="203"/>
        <v>1305.18</v>
      </c>
      <c r="X2823" s="16">
        <f t="shared" si="204"/>
        <v>1305.18</v>
      </c>
      <c r="Y2823" s="1">
        <v>793.19</v>
      </c>
      <c r="Z2823" s="1" t="str">
        <f t="shared" si="205"/>
        <v>未整改</v>
      </c>
      <c r="AA2823" s="1" t="str">
        <f t="shared" si="206"/>
        <v>未整改</v>
      </c>
      <c r="AC2823" s="3"/>
      <c r="AD2823" s="19" t="e">
        <f>VLOOKUP(H2823,'系统导出（基本表）'!R:R,1,0)</f>
        <v>#N/A</v>
      </c>
      <c r="AE2823" s="16" t="e">
        <f>VLOOKUP(I2823,'系统导出（基本表）'!Q:R,2,0)</f>
        <v>#N/A</v>
      </c>
      <c r="AF2823" s="16" t="e">
        <f>VLOOKUP(J2823,'系统导出（基本表）'!S:T,2,0)</f>
        <v>#N/A</v>
      </c>
      <c r="AG2823" s="16"/>
      <c r="AH2823" s="16"/>
      <c r="AI2823" s="16"/>
    </row>
    <row r="2824" s="1" customFormat="1" ht="19" customHeight="1" spans="2:35">
      <c r="B2824" s="10" t="s">
        <v>420</v>
      </c>
      <c r="C2824" s="10" t="s">
        <v>1661</v>
      </c>
      <c r="D2824" s="10" t="s">
        <v>1662</v>
      </c>
      <c r="E2824" s="10" t="s">
        <v>45482</v>
      </c>
      <c r="F2824" s="10" t="s">
        <v>40051</v>
      </c>
      <c r="G2824" s="10" t="s">
        <v>47522</v>
      </c>
      <c r="H2824" s="10" t="s">
        <v>40053</v>
      </c>
      <c r="I2824" s="10" t="s">
        <v>40052</v>
      </c>
      <c r="J2824" s="10" t="s">
        <v>47523</v>
      </c>
      <c r="K2824" s="10" t="s">
        <v>2228</v>
      </c>
      <c r="L2824" s="10" t="s">
        <v>2213</v>
      </c>
      <c r="M2824" s="10" t="s">
        <v>47519</v>
      </c>
      <c r="N2824" s="10" t="s">
        <v>41377</v>
      </c>
      <c r="O2824" s="10" t="s">
        <v>41378</v>
      </c>
      <c r="P2824" s="10" t="s">
        <v>41456</v>
      </c>
      <c r="Q2824" s="10" t="s">
        <v>41411</v>
      </c>
      <c r="R2824" s="10" t="s">
        <v>41411</v>
      </c>
      <c r="S2824" s="15">
        <v>1308.59</v>
      </c>
      <c r="T2824" s="10" t="s">
        <v>41463</v>
      </c>
      <c r="U2824" s="15">
        <v>3.41</v>
      </c>
      <c r="V2824" s="15">
        <v>3.41</v>
      </c>
      <c r="W2824" s="16">
        <f t="shared" si="203"/>
        <v>1305.18</v>
      </c>
      <c r="X2824" s="16">
        <f t="shared" si="204"/>
        <v>1305.18</v>
      </c>
      <c r="Y2824" s="1">
        <v>3.41</v>
      </c>
      <c r="Z2824" s="1" t="str">
        <f t="shared" si="205"/>
        <v>未整改</v>
      </c>
      <c r="AA2824" s="1" t="str">
        <f t="shared" si="206"/>
        <v>未整改</v>
      </c>
      <c r="AC2824" s="3"/>
      <c r="AD2824" s="19" t="str">
        <f>VLOOKUP(H2824,'系统导出（基本表）'!R:R,1,0)</f>
        <v>P18511521-0029</v>
      </c>
      <c r="AE2824" s="23" t="str">
        <f>VLOOKUP(I2824,'系统导出（基本表）'!Q:R,2,0)</f>
        <v>P18511521-0029</v>
      </c>
      <c r="AF2824" s="16" t="e">
        <f>VLOOKUP(J2824,'系统导出（基本表）'!S:T,2,0)</f>
        <v>#N/A</v>
      </c>
      <c r="AG2824" s="23"/>
      <c r="AH2824" s="16">
        <f>VLOOKUP(I2824,导出计数_列Q!A:D,4,0)</f>
        <v>1200</v>
      </c>
      <c r="AI2824" s="16"/>
    </row>
    <row r="2825" s="1" customFormat="1" ht="19" customHeight="1" spans="2:35">
      <c r="B2825" s="10" t="s">
        <v>420</v>
      </c>
      <c r="C2825" s="10" t="s">
        <v>1661</v>
      </c>
      <c r="D2825" s="10" t="s">
        <v>1662</v>
      </c>
      <c r="E2825" s="10" t="s">
        <v>61</v>
      </c>
      <c r="F2825" s="10" t="s">
        <v>61</v>
      </c>
      <c r="G2825" s="10" t="s">
        <v>47526</v>
      </c>
      <c r="H2825" s="10" t="s">
        <v>47527</v>
      </c>
      <c r="I2825" s="10" t="s">
        <v>47528</v>
      </c>
      <c r="J2825" s="10" t="s">
        <v>47529</v>
      </c>
      <c r="K2825" s="10" t="s">
        <v>5648</v>
      </c>
      <c r="L2825" s="10" t="s">
        <v>5639</v>
      </c>
      <c r="M2825" s="10" t="s">
        <v>47530</v>
      </c>
      <c r="N2825" s="10" t="s">
        <v>61</v>
      </c>
      <c r="O2825" s="10" t="s">
        <v>41372</v>
      </c>
      <c r="P2825" s="10" t="s">
        <v>61</v>
      </c>
      <c r="Q2825" s="10" t="s">
        <v>41411</v>
      </c>
      <c r="R2825" s="10" t="s">
        <v>41411</v>
      </c>
      <c r="S2825" s="15">
        <v>3150</v>
      </c>
      <c r="T2825" s="10" t="s">
        <v>41412</v>
      </c>
      <c r="U2825" s="15">
        <v>2.7</v>
      </c>
      <c r="V2825" s="15">
        <v>2.7</v>
      </c>
      <c r="W2825" s="16">
        <f t="shared" si="203"/>
        <v>3147.3</v>
      </c>
      <c r="X2825" s="16">
        <f t="shared" si="204"/>
        <v>3147.3</v>
      </c>
      <c r="Y2825" s="1">
        <v>2.7</v>
      </c>
      <c r="Z2825" s="1" t="str">
        <f t="shared" si="205"/>
        <v>未整改</v>
      </c>
      <c r="AA2825" s="1" t="str">
        <f t="shared" si="206"/>
        <v>未整改</v>
      </c>
      <c r="AC2825" s="3"/>
      <c r="AD2825" s="19" t="e">
        <f>VLOOKUP(H2825,'系统导出（基本表）'!R:R,1,0)</f>
        <v>#N/A</v>
      </c>
      <c r="AE2825" s="16" t="e">
        <f>VLOOKUP(I2825,'系统导出（基本表）'!Q:R,2,0)</f>
        <v>#N/A</v>
      </c>
      <c r="AF2825" s="16" t="e">
        <f>VLOOKUP(J2825,'系统导出（基本表）'!S:T,2,0)</f>
        <v>#N/A</v>
      </c>
      <c r="AG2825" s="16"/>
      <c r="AH2825" s="16"/>
      <c r="AI2825" s="16"/>
    </row>
    <row r="2826" s="2" customFormat="1" ht="19" customHeight="1" spans="1:33">
      <c r="A2826" s="2">
        <v>1</v>
      </c>
      <c r="B2826" s="11" t="s">
        <v>420</v>
      </c>
      <c r="C2826" s="11" t="s">
        <v>1661</v>
      </c>
      <c r="D2826" s="11" t="s">
        <v>1662</v>
      </c>
      <c r="E2826" s="10" t="s">
        <v>41627</v>
      </c>
      <c r="F2826" s="11" t="s">
        <v>38405</v>
      </c>
      <c r="G2826" s="10" t="s">
        <v>22687</v>
      </c>
      <c r="H2826" s="11" t="s">
        <v>22683</v>
      </c>
      <c r="I2826" s="11" t="s">
        <v>22682</v>
      </c>
      <c r="J2826" s="11" t="s">
        <v>22682</v>
      </c>
      <c r="K2826" s="11" t="s">
        <v>5648</v>
      </c>
      <c r="L2826" s="11" t="s">
        <v>5640</v>
      </c>
      <c r="M2826" s="11" t="s">
        <v>47530</v>
      </c>
      <c r="N2826" s="11" t="s">
        <v>41377</v>
      </c>
      <c r="O2826" s="11" t="s">
        <v>41387</v>
      </c>
      <c r="P2826" s="11" t="s">
        <v>41456</v>
      </c>
      <c r="Q2826" s="11" t="s">
        <v>41411</v>
      </c>
      <c r="R2826" s="11" t="s">
        <v>41411</v>
      </c>
      <c r="S2826" s="17">
        <v>2220.3</v>
      </c>
      <c r="T2826" s="11" t="s">
        <v>47531</v>
      </c>
      <c r="U2826" s="17">
        <v>0</v>
      </c>
      <c r="V2826" s="17">
        <v>0</v>
      </c>
      <c r="W2826" s="18">
        <f t="shared" si="203"/>
        <v>2220.3</v>
      </c>
      <c r="X2826" s="18">
        <f t="shared" si="204"/>
        <v>2220.3</v>
      </c>
      <c r="Y2826" s="2">
        <v>0</v>
      </c>
      <c r="Z2826" s="2" t="str">
        <f t="shared" si="205"/>
        <v>未整改</v>
      </c>
      <c r="AA2826" s="2" t="str">
        <f t="shared" si="206"/>
        <v>未整改</v>
      </c>
      <c r="AD2826" s="22" t="e">
        <f>VLOOKUP(H2826,'系统导出（基本表）'!R:R,1,0)</f>
        <v>#N/A</v>
      </c>
      <c r="AE2826" s="22" t="e">
        <f>VLOOKUP(I2826,'系统导出（基本表）'!Q:R,2,0)</f>
        <v>#N/A</v>
      </c>
      <c r="AF2826" s="2" t="e">
        <f>VLOOKUP(J2826,'系统导出（基本表）'!S:T,2,0)</f>
        <v>#N/A</v>
      </c>
      <c r="AG2826" s="24"/>
    </row>
    <row r="2827" s="2" customFormat="1" ht="19" customHeight="1" spans="1:33">
      <c r="A2827" s="2">
        <v>1</v>
      </c>
      <c r="B2827" s="11" t="s">
        <v>420</v>
      </c>
      <c r="C2827" s="11" t="s">
        <v>1661</v>
      </c>
      <c r="D2827" s="11" t="s">
        <v>1662</v>
      </c>
      <c r="E2827" s="10" t="s">
        <v>41464</v>
      </c>
      <c r="F2827" s="11" t="s">
        <v>38420</v>
      </c>
      <c r="G2827" s="10" t="s">
        <v>47532</v>
      </c>
      <c r="H2827" s="11" t="s">
        <v>40045</v>
      </c>
      <c r="I2827" s="11" t="s">
        <v>40044</v>
      </c>
      <c r="J2827" s="11" t="s">
        <v>40044</v>
      </c>
      <c r="K2827" s="11" t="s">
        <v>5648</v>
      </c>
      <c r="L2827" s="11" t="s">
        <v>5640</v>
      </c>
      <c r="M2827" s="11" t="s">
        <v>47530</v>
      </c>
      <c r="N2827" s="11" t="s">
        <v>41377</v>
      </c>
      <c r="O2827" s="11" t="s">
        <v>41387</v>
      </c>
      <c r="P2827" s="11" t="s">
        <v>41449</v>
      </c>
      <c r="Q2827" s="11" t="s">
        <v>41411</v>
      </c>
      <c r="R2827" s="11" t="s">
        <v>41411</v>
      </c>
      <c r="S2827" s="17">
        <v>16799.901639</v>
      </c>
      <c r="T2827" s="11" t="s">
        <v>41450</v>
      </c>
      <c r="U2827" s="17">
        <v>0</v>
      </c>
      <c r="V2827" s="17">
        <v>0</v>
      </c>
      <c r="W2827" s="18">
        <f t="shared" si="203"/>
        <v>16799.901639</v>
      </c>
      <c r="X2827" s="18">
        <f t="shared" si="204"/>
        <v>16799.901639</v>
      </c>
      <c r="Y2827" s="2">
        <v>0</v>
      </c>
      <c r="Z2827" s="2" t="str">
        <f t="shared" si="205"/>
        <v>未整改</v>
      </c>
      <c r="AA2827" s="2" t="str">
        <f t="shared" si="206"/>
        <v>未整改</v>
      </c>
      <c r="AD2827" s="22" t="str">
        <f>VLOOKUP(H2827,'系统导出（基本表）'!R:R,1,0)</f>
        <v>P20511521-0183</v>
      </c>
      <c r="AE2827" s="22" t="str">
        <f>VLOOKUP(I2827,'系统导出（基本表）'!Q:R,2,0)</f>
        <v>P20511521-0183</v>
      </c>
      <c r="AF2827" s="2" t="e">
        <f>VLOOKUP(J2827,'系统导出（基本表）'!S:T,2,0)</f>
        <v>#N/A</v>
      </c>
      <c r="AG2827" s="24"/>
    </row>
    <row r="2828" s="1" customFormat="1" ht="19" customHeight="1" spans="2:35">
      <c r="B2828" s="10" t="s">
        <v>420</v>
      </c>
      <c r="C2828" s="10" t="s">
        <v>1661</v>
      </c>
      <c r="D2828" s="10" t="s">
        <v>1662</v>
      </c>
      <c r="E2828" s="10" t="s">
        <v>45531</v>
      </c>
      <c r="F2828" s="10" t="s">
        <v>39509</v>
      </c>
      <c r="G2828" s="10" t="s">
        <v>20629</v>
      </c>
      <c r="H2828" s="10" t="s">
        <v>20624</v>
      </c>
      <c r="I2828" s="10" t="s">
        <v>20623</v>
      </c>
      <c r="J2828" s="10" t="s">
        <v>20623</v>
      </c>
      <c r="K2828" s="10" t="s">
        <v>5648</v>
      </c>
      <c r="L2828" s="10" t="s">
        <v>5639</v>
      </c>
      <c r="M2828" s="10" t="s">
        <v>47530</v>
      </c>
      <c r="N2828" s="10" t="s">
        <v>41377</v>
      </c>
      <c r="O2828" s="10" t="s">
        <v>41378</v>
      </c>
      <c r="P2828" s="10" t="s">
        <v>41456</v>
      </c>
      <c r="Q2828" s="10" t="s">
        <v>41411</v>
      </c>
      <c r="R2828" s="10" t="s">
        <v>41411</v>
      </c>
      <c r="S2828" s="15">
        <v>11000</v>
      </c>
      <c r="T2828" s="10" t="s">
        <v>41463</v>
      </c>
      <c r="U2828" s="15">
        <v>11000</v>
      </c>
      <c r="V2828" s="15">
        <v>11000</v>
      </c>
      <c r="W2828" s="16">
        <f t="shared" si="203"/>
        <v>0</v>
      </c>
      <c r="X2828" s="16">
        <f t="shared" si="204"/>
        <v>0</v>
      </c>
      <c r="Y2828" s="1">
        <v>11000</v>
      </c>
      <c r="Z2828" s="1" t="str">
        <f t="shared" si="205"/>
        <v>未整改</v>
      </c>
      <c r="AA2828" s="1" t="str">
        <f t="shared" si="206"/>
        <v>已整改</v>
      </c>
      <c r="AC2828" s="3"/>
      <c r="AD2828" s="19" t="e">
        <f>VLOOKUP(H2828,'系统导出（基本表）'!R:R,1,0)</f>
        <v>#N/A</v>
      </c>
      <c r="AE2828" s="16" t="e">
        <f>VLOOKUP(I2828,'系统导出（基本表）'!Q:R,2,0)</f>
        <v>#N/A</v>
      </c>
      <c r="AF2828" s="16" t="e">
        <f>VLOOKUP(J2828,'系统导出（基本表）'!S:T,2,0)</f>
        <v>#N/A</v>
      </c>
      <c r="AG2828" s="16"/>
      <c r="AH2828" s="16"/>
      <c r="AI2828" s="16"/>
    </row>
    <row r="2829" s="1" customFormat="1" ht="19" customHeight="1" spans="2:35">
      <c r="B2829" s="10" t="s">
        <v>420</v>
      </c>
      <c r="C2829" s="10" t="s">
        <v>1661</v>
      </c>
      <c r="D2829" s="10" t="s">
        <v>1662</v>
      </c>
      <c r="E2829" s="10" t="s">
        <v>41627</v>
      </c>
      <c r="F2829" s="10" t="s">
        <v>38405</v>
      </c>
      <c r="G2829" s="10" t="s">
        <v>47526</v>
      </c>
      <c r="H2829" s="10" t="s">
        <v>47527</v>
      </c>
      <c r="I2829" s="10" t="s">
        <v>47528</v>
      </c>
      <c r="J2829" s="10" t="s">
        <v>47529</v>
      </c>
      <c r="K2829" s="10" t="s">
        <v>5648</v>
      </c>
      <c r="L2829" s="10" t="s">
        <v>5639</v>
      </c>
      <c r="M2829" s="10" t="s">
        <v>47530</v>
      </c>
      <c r="N2829" s="10" t="s">
        <v>41377</v>
      </c>
      <c r="O2829" s="10" t="s">
        <v>41378</v>
      </c>
      <c r="P2829" s="10" t="s">
        <v>41456</v>
      </c>
      <c r="Q2829" s="10" t="s">
        <v>41411</v>
      </c>
      <c r="R2829" s="10" t="s">
        <v>41411</v>
      </c>
      <c r="S2829" s="15">
        <v>3147.3</v>
      </c>
      <c r="T2829" s="10" t="s">
        <v>41463</v>
      </c>
      <c r="U2829" s="15">
        <v>927</v>
      </c>
      <c r="V2829" s="15">
        <v>927</v>
      </c>
      <c r="W2829" s="16">
        <f t="shared" si="203"/>
        <v>2220.3</v>
      </c>
      <c r="X2829" s="16">
        <f t="shared" si="204"/>
        <v>2220.3</v>
      </c>
      <c r="Y2829" s="1">
        <v>927</v>
      </c>
      <c r="Z2829" s="1" t="str">
        <f t="shared" si="205"/>
        <v>未整改</v>
      </c>
      <c r="AA2829" s="1" t="str">
        <f t="shared" si="206"/>
        <v>未整改</v>
      </c>
      <c r="AC2829" s="3"/>
      <c r="AD2829" s="19" t="e">
        <f>VLOOKUP(H2829,'系统导出（基本表）'!R:R,1,0)</f>
        <v>#N/A</v>
      </c>
      <c r="AE2829" s="16" t="e">
        <f>VLOOKUP(I2829,'系统导出（基本表）'!Q:R,2,0)</f>
        <v>#N/A</v>
      </c>
      <c r="AF2829" s="16" t="e">
        <f>VLOOKUP(J2829,'系统导出（基本表）'!S:T,2,0)</f>
        <v>#N/A</v>
      </c>
      <c r="AG2829" s="16"/>
      <c r="AH2829" s="16"/>
      <c r="AI2829" s="16"/>
    </row>
    <row r="2830" s="1" customFormat="1" ht="19" customHeight="1" spans="2:35">
      <c r="B2830" s="10" t="s">
        <v>420</v>
      </c>
      <c r="C2830" s="10" t="s">
        <v>1661</v>
      </c>
      <c r="D2830" s="10" t="s">
        <v>1662</v>
      </c>
      <c r="E2830" s="10" t="s">
        <v>41985</v>
      </c>
      <c r="F2830" s="10" t="s">
        <v>39388</v>
      </c>
      <c r="G2830" s="10" t="s">
        <v>47533</v>
      </c>
      <c r="H2830" s="10" t="s">
        <v>40062</v>
      </c>
      <c r="I2830" s="10" t="s">
        <v>40061</v>
      </c>
      <c r="J2830" s="10" t="s">
        <v>40061</v>
      </c>
      <c r="K2830" s="10" t="s">
        <v>47534</v>
      </c>
      <c r="L2830" s="10" t="s">
        <v>47535</v>
      </c>
      <c r="M2830" s="10" t="s">
        <v>47536</v>
      </c>
      <c r="N2830" s="10" t="s">
        <v>41377</v>
      </c>
      <c r="O2830" s="10" t="s">
        <v>41378</v>
      </c>
      <c r="P2830" s="10" t="s">
        <v>41456</v>
      </c>
      <c r="Q2830" s="10" t="s">
        <v>41411</v>
      </c>
      <c r="R2830" s="10" t="s">
        <v>41411</v>
      </c>
      <c r="S2830" s="15">
        <v>153.27</v>
      </c>
      <c r="T2830" s="10" t="s">
        <v>41463</v>
      </c>
      <c r="U2830" s="15">
        <v>0</v>
      </c>
      <c r="V2830" s="15">
        <v>0</v>
      </c>
      <c r="W2830" s="16">
        <f t="shared" si="203"/>
        <v>153.27</v>
      </c>
      <c r="X2830" s="16">
        <f t="shared" si="204"/>
        <v>153.27</v>
      </c>
      <c r="Y2830" s="1">
        <v>0</v>
      </c>
      <c r="Z2830" s="1" t="str">
        <f t="shared" si="205"/>
        <v>未整改</v>
      </c>
      <c r="AA2830" s="1" t="str">
        <f t="shared" si="206"/>
        <v>未整改</v>
      </c>
      <c r="AC2830" s="3"/>
      <c r="AD2830" s="19" t="str">
        <f>VLOOKUP(H2830,'系统导出（基本表）'!R:R,1,0)</f>
        <v>P18511521-0044</v>
      </c>
      <c r="AE2830" s="16" t="str">
        <f>VLOOKUP(I2830,'系统导出（基本表）'!Q:R,2,0)</f>
        <v>P18511521-0044</v>
      </c>
      <c r="AF2830" s="16" t="e">
        <f>VLOOKUP(J2830,'系统导出（基本表）'!S:T,2,0)</f>
        <v>#N/A</v>
      </c>
      <c r="AG2830" s="16"/>
      <c r="AH2830" s="16"/>
      <c r="AI2830" s="16"/>
    </row>
    <row r="2831" s="2" customFormat="1" ht="19" customHeight="1" spans="1:33">
      <c r="A2831" s="2">
        <v>1</v>
      </c>
      <c r="B2831" s="11" t="s">
        <v>420</v>
      </c>
      <c r="C2831" s="11" t="s">
        <v>1661</v>
      </c>
      <c r="D2831" s="11" t="s">
        <v>1662</v>
      </c>
      <c r="E2831" s="10" t="s">
        <v>41985</v>
      </c>
      <c r="F2831" s="11" t="s">
        <v>39388</v>
      </c>
      <c r="G2831" s="10" t="s">
        <v>47533</v>
      </c>
      <c r="H2831" s="11" t="s">
        <v>40062</v>
      </c>
      <c r="I2831" s="11" t="s">
        <v>40061</v>
      </c>
      <c r="J2831" s="11" t="s">
        <v>40061</v>
      </c>
      <c r="K2831" s="11" t="s">
        <v>47534</v>
      </c>
      <c r="L2831" s="11" t="s">
        <v>47537</v>
      </c>
      <c r="M2831" s="11" t="s">
        <v>47536</v>
      </c>
      <c r="N2831" s="11" t="s">
        <v>41377</v>
      </c>
      <c r="O2831" s="11" t="s">
        <v>41387</v>
      </c>
      <c r="P2831" s="11" t="s">
        <v>41456</v>
      </c>
      <c r="Q2831" s="11" t="s">
        <v>41411</v>
      </c>
      <c r="R2831" s="11" t="s">
        <v>41411</v>
      </c>
      <c r="S2831" s="17">
        <v>153.27</v>
      </c>
      <c r="T2831" s="11" t="s">
        <v>41411</v>
      </c>
      <c r="U2831" s="17">
        <v>0</v>
      </c>
      <c r="V2831" s="17">
        <v>0</v>
      </c>
      <c r="W2831" s="18">
        <f t="shared" si="203"/>
        <v>153.27</v>
      </c>
      <c r="X2831" s="18">
        <f t="shared" si="204"/>
        <v>153.27</v>
      </c>
      <c r="Y2831" s="2">
        <v>0</v>
      </c>
      <c r="Z2831" s="2" t="str">
        <f t="shared" si="205"/>
        <v>未整改</v>
      </c>
      <c r="AA2831" s="2" t="str">
        <f t="shared" si="206"/>
        <v>未整改</v>
      </c>
      <c r="AD2831" s="22" t="str">
        <f>VLOOKUP(H2831,'系统导出（基本表）'!R:R,1,0)</f>
        <v>P18511521-0044</v>
      </c>
      <c r="AE2831" s="22" t="str">
        <f>VLOOKUP(I2831,'系统导出（基本表）'!Q:R,2,0)</f>
        <v>P18511521-0044</v>
      </c>
      <c r="AF2831" s="2" t="e">
        <f>VLOOKUP(J2831,'系统导出（基本表）'!S:T,2,0)</f>
        <v>#N/A</v>
      </c>
      <c r="AG2831" s="24"/>
    </row>
    <row r="2832" s="1" customFormat="1" ht="19" customHeight="1" spans="2:35">
      <c r="B2832" s="10" t="s">
        <v>420</v>
      </c>
      <c r="C2832" s="10" t="s">
        <v>1661</v>
      </c>
      <c r="D2832" s="10" t="s">
        <v>1662</v>
      </c>
      <c r="E2832" s="10" t="s">
        <v>61</v>
      </c>
      <c r="F2832" s="10" t="s">
        <v>61</v>
      </c>
      <c r="G2832" s="10" t="s">
        <v>23698</v>
      </c>
      <c r="H2832" s="10" t="s">
        <v>23692</v>
      </c>
      <c r="I2832" s="10" t="s">
        <v>23691</v>
      </c>
      <c r="J2832" s="10" t="s">
        <v>23691</v>
      </c>
      <c r="K2832" s="10" t="s">
        <v>23697</v>
      </c>
      <c r="L2832" s="10" t="s">
        <v>23689</v>
      </c>
      <c r="M2832" s="10" t="s">
        <v>47538</v>
      </c>
      <c r="N2832" s="10" t="s">
        <v>61</v>
      </c>
      <c r="O2832" s="10" t="s">
        <v>41372</v>
      </c>
      <c r="P2832" s="10" t="s">
        <v>61</v>
      </c>
      <c r="Q2832" s="10" t="s">
        <v>41411</v>
      </c>
      <c r="R2832" s="10" t="s">
        <v>41411</v>
      </c>
      <c r="S2832" s="15">
        <v>4600.43</v>
      </c>
      <c r="T2832" s="10" t="s">
        <v>41412</v>
      </c>
      <c r="U2832" s="15">
        <v>4119.43</v>
      </c>
      <c r="V2832" s="15">
        <v>4119.43</v>
      </c>
      <c r="W2832" s="16">
        <f t="shared" si="203"/>
        <v>481</v>
      </c>
      <c r="X2832" s="16">
        <f t="shared" si="204"/>
        <v>481</v>
      </c>
      <c r="Y2832" s="1">
        <v>4119.43</v>
      </c>
      <c r="Z2832" s="1" t="str">
        <f t="shared" si="205"/>
        <v>未整改</v>
      </c>
      <c r="AA2832" s="1" t="str">
        <f t="shared" si="206"/>
        <v>未整改</v>
      </c>
      <c r="AC2832" s="3"/>
      <c r="AD2832" s="19" t="e">
        <f>VLOOKUP(H2832,'系统导出（基本表）'!R:R,1,0)</f>
        <v>#N/A</v>
      </c>
      <c r="AE2832" s="16" t="e">
        <f>VLOOKUP(I2832,'系统导出（基本表）'!Q:R,2,0)</f>
        <v>#N/A</v>
      </c>
      <c r="AF2832" s="16" t="e">
        <f>VLOOKUP(J2832,'系统导出（基本表）'!S:T,2,0)</f>
        <v>#N/A</v>
      </c>
      <c r="AG2832" s="16"/>
      <c r="AH2832" s="16"/>
      <c r="AI2832" s="16"/>
    </row>
    <row r="2833" s="1" customFormat="1" ht="19" customHeight="1" spans="2:35">
      <c r="B2833" s="10" t="s">
        <v>420</v>
      </c>
      <c r="C2833" s="10" t="s">
        <v>1661</v>
      </c>
      <c r="D2833" s="10" t="s">
        <v>1662</v>
      </c>
      <c r="E2833" s="10" t="s">
        <v>43552</v>
      </c>
      <c r="F2833" s="10" t="s">
        <v>43553</v>
      </c>
      <c r="G2833" s="10" t="s">
        <v>23698</v>
      </c>
      <c r="H2833" s="10" t="s">
        <v>23692</v>
      </c>
      <c r="I2833" s="10" t="s">
        <v>23691</v>
      </c>
      <c r="J2833" s="10" t="s">
        <v>23691</v>
      </c>
      <c r="K2833" s="10" t="s">
        <v>23697</v>
      </c>
      <c r="L2833" s="10" t="s">
        <v>23689</v>
      </c>
      <c r="M2833" s="10" t="s">
        <v>47538</v>
      </c>
      <c r="N2833" s="10" t="s">
        <v>41377</v>
      </c>
      <c r="O2833" s="10" t="s">
        <v>41378</v>
      </c>
      <c r="P2833" s="10" t="s">
        <v>41456</v>
      </c>
      <c r="Q2833" s="10" t="s">
        <v>41411</v>
      </c>
      <c r="R2833" s="10" t="s">
        <v>41411</v>
      </c>
      <c r="S2833" s="15">
        <v>514.83</v>
      </c>
      <c r="T2833" s="10" t="s">
        <v>41463</v>
      </c>
      <c r="U2833" s="15">
        <v>835.40272</v>
      </c>
      <c r="V2833" s="15">
        <v>33.83</v>
      </c>
      <c r="W2833" s="16">
        <f t="shared" si="203"/>
        <v>481</v>
      </c>
      <c r="X2833" s="16">
        <f t="shared" si="204"/>
        <v>-320.57272</v>
      </c>
      <c r="Y2833" s="1">
        <v>835.40272</v>
      </c>
      <c r="Z2833" s="1" t="str">
        <f t="shared" si="205"/>
        <v>未整改</v>
      </c>
      <c r="AA2833" s="1" t="str">
        <f t="shared" si="206"/>
        <v>已整改</v>
      </c>
      <c r="AC2833" s="3"/>
      <c r="AD2833" s="19" t="e">
        <f>VLOOKUP(H2833,'系统导出（基本表）'!R:R,1,0)</f>
        <v>#N/A</v>
      </c>
      <c r="AE2833" s="16" t="e">
        <f>VLOOKUP(I2833,'系统导出（基本表）'!Q:R,2,0)</f>
        <v>#N/A</v>
      </c>
      <c r="AF2833" s="16" t="e">
        <f>VLOOKUP(J2833,'系统导出（基本表）'!S:T,2,0)</f>
        <v>#N/A</v>
      </c>
      <c r="AG2833" s="16"/>
      <c r="AH2833" s="16"/>
      <c r="AI2833" s="16"/>
    </row>
    <row r="2834" s="1" customFormat="1" ht="19" customHeight="1" spans="2:35">
      <c r="B2834" s="10" t="s">
        <v>420</v>
      </c>
      <c r="C2834" s="10" t="s">
        <v>1661</v>
      </c>
      <c r="D2834" s="10" t="s">
        <v>1662</v>
      </c>
      <c r="E2834" s="10" t="s">
        <v>43779</v>
      </c>
      <c r="F2834" s="10" t="s">
        <v>39302</v>
      </c>
      <c r="G2834" s="10" t="s">
        <v>47539</v>
      </c>
      <c r="H2834" s="10" t="s">
        <v>47540</v>
      </c>
      <c r="I2834" s="10" t="s">
        <v>47541</v>
      </c>
      <c r="J2834" s="10" t="s">
        <v>47542</v>
      </c>
      <c r="K2834" s="10" t="s">
        <v>1674</v>
      </c>
      <c r="L2834" s="10" t="s">
        <v>1663</v>
      </c>
      <c r="M2834" s="10" t="s">
        <v>47543</v>
      </c>
      <c r="N2834" s="10" t="s">
        <v>41377</v>
      </c>
      <c r="O2834" s="10" t="s">
        <v>41378</v>
      </c>
      <c r="P2834" s="10" t="s">
        <v>41456</v>
      </c>
      <c r="Q2834" s="10" t="s">
        <v>41411</v>
      </c>
      <c r="R2834" s="10" t="s">
        <v>41411</v>
      </c>
      <c r="S2834" s="15">
        <v>36.51</v>
      </c>
      <c r="T2834" s="10" t="s">
        <v>41463</v>
      </c>
      <c r="U2834" s="15">
        <v>36.51</v>
      </c>
      <c r="V2834" s="15">
        <v>36.51</v>
      </c>
      <c r="W2834" s="16">
        <f t="shared" si="203"/>
        <v>0</v>
      </c>
      <c r="X2834" s="16">
        <f t="shared" si="204"/>
        <v>0</v>
      </c>
      <c r="Y2834" s="1">
        <v>36.51</v>
      </c>
      <c r="Z2834" s="1" t="str">
        <f t="shared" si="205"/>
        <v>未整改</v>
      </c>
      <c r="AA2834" s="1" t="str">
        <f t="shared" si="206"/>
        <v>已整改</v>
      </c>
      <c r="AC2834" s="3"/>
      <c r="AD2834" s="19" t="e">
        <f>VLOOKUP(H2834,'系统导出（基本表）'!R:R,1,0)</f>
        <v>#N/A</v>
      </c>
      <c r="AE2834" s="16" t="e">
        <f>VLOOKUP(I2834,'系统导出（基本表）'!Q:R,2,0)</f>
        <v>#N/A</v>
      </c>
      <c r="AF2834" s="16" t="e">
        <f>VLOOKUP(J2834,'系统导出（基本表）'!S:T,2,0)</f>
        <v>#N/A</v>
      </c>
      <c r="AG2834" s="16"/>
      <c r="AH2834" s="16"/>
      <c r="AI2834" s="16"/>
    </row>
    <row r="2835" s="2" customFormat="1" ht="19" customHeight="1" spans="1:33">
      <c r="A2835" s="2">
        <v>1</v>
      </c>
      <c r="B2835" s="11" t="s">
        <v>420</v>
      </c>
      <c r="C2835" s="11" t="s">
        <v>1661</v>
      </c>
      <c r="D2835" s="11" t="s">
        <v>1662</v>
      </c>
      <c r="E2835" s="10" t="s">
        <v>42963</v>
      </c>
      <c r="F2835" s="11" t="s">
        <v>39177</v>
      </c>
      <c r="G2835" s="10" t="s">
        <v>47544</v>
      </c>
      <c r="H2835" s="11" t="s">
        <v>47545</v>
      </c>
      <c r="I2835" s="11" t="s">
        <v>47546</v>
      </c>
      <c r="J2835" s="11" t="s">
        <v>47546</v>
      </c>
      <c r="K2835" s="11" t="s">
        <v>1674</v>
      </c>
      <c r="L2835" s="11" t="s">
        <v>1664</v>
      </c>
      <c r="M2835" s="11" t="s">
        <v>47543</v>
      </c>
      <c r="N2835" s="11" t="s">
        <v>41377</v>
      </c>
      <c r="O2835" s="11" t="s">
        <v>41387</v>
      </c>
      <c r="P2835" s="11" t="s">
        <v>41449</v>
      </c>
      <c r="Q2835" s="11" t="s">
        <v>41411</v>
      </c>
      <c r="R2835" s="11" t="s">
        <v>41411</v>
      </c>
      <c r="S2835" s="17">
        <v>40.663461</v>
      </c>
      <c r="T2835" s="11" t="s">
        <v>47547</v>
      </c>
      <c r="U2835" s="17">
        <v>0</v>
      </c>
      <c r="V2835" s="17">
        <v>0</v>
      </c>
      <c r="W2835" s="18">
        <f t="shared" si="203"/>
        <v>40.663461</v>
      </c>
      <c r="X2835" s="18">
        <f t="shared" si="204"/>
        <v>40.663461</v>
      </c>
      <c r="Y2835" s="2">
        <v>0</v>
      </c>
      <c r="Z2835" s="2" t="str">
        <f t="shared" si="205"/>
        <v>未整改</v>
      </c>
      <c r="AA2835" s="2" t="str">
        <f t="shared" si="206"/>
        <v>未整改</v>
      </c>
      <c r="AD2835" s="22" t="e">
        <f>VLOOKUP(H2835,'系统导出（基本表）'!R:R,1,0)</f>
        <v>#N/A</v>
      </c>
      <c r="AE2835" s="22" t="e">
        <f>VLOOKUP(I2835,'系统导出（基本表）'!Q:R,2,0)</f>
        <v>#N/A</v>
      </c>
      <c r="AF2835" s="2" t="e">
        <f>VLOOKUP(J2835,'系统导出（基本表）'!S:T,2,0)</f>
        <v>#N/A</v>
      </c>
      <c r="AG2835" s="24"/>
    </row>
    <row r="2836" s="1" customFormat="1" ht="19" customHeight="1" spans="2:35">
      <c r="B2836" s="10" t="s">
        <v>420</v>
      </c>
      <c r="C2836" s="10" t="s">
        <v>1661</v>
      </c>
      <c r="D2836" s="10" t="s">
        <v>1662</v>
      </c>
      <c r="E2836" s="10" t="s">
        <v>43779</v>
      </c>
      <c r="F2836" s="10" t="s">
        <v>39302</v>
      </c>
      <c r="G2836" s="10" t="s">
        <v>47548</v>
      </c>
      <c r="H2836" s="10" t="s">
        <v>47549</v>
      </c>
      <c r="I2836" s="10" t="s">
        <v>47550</v>
      </c>
      <c r="J2836" s="10" t="s">
        <v>47551</v>
      </c>
      <c r="K2836" s="10" t="s">
        <v>1674</v>
      </c>
      <c r="L2836" s="10" t="s">
        <v>1663</v>
      </c>
      <c r="M2836" s="10" t="s">
        <v>47543</v>
      </c>
      <c r="N2836" s="10" t="s">
        <v>41377</v>
      </c>
      <c r="O2836" s="10" t="s">
        <v>41378</v>
      </c>
      <c r="P2836" s="10" t="s">
        <v>41456</v>
      </c>
      <c r="Q2836" s="10" t="s">
        <v>41411</v>
      </c>
      <c r="R2836" s="10" t="s">
        <v>41411</v>
      </c>
      <c r="S2836" s="15">
        <v>9.55</v>
      </c>
      <c r="T2836" s="10" t="s">
        <v>41463</v>
      </c>
      <c r="U2836" s="15">
        <v>9.55</v>
      </c>
      <c r="V2836" s="15">
        <v>9.55</v>
      </c>
      <c r="W2836" s="16">
        <f t="shared" si="203"/>
        <v>0</v>
      </c>
      <c r="X2836" s="16">
        <f t="shared" si="204"/>
        <v>0</v>
      </c>
      <c r="Y2836" s="1">
        <v>9.55</v>
      </c>
      <c r="Z2836" s="1" t="str">
        <f t="shared" si="205"/>
        <v>未整改</v>
      </c>
      <c r="AA2836" s="1" t="str">
        <f t="shared" si="206"/>
        <v>已整改</v>
      </c>
      <c r="AC2836" s="3"/>
      <c r="AD2836" s="19" t="e">
        <f>VLOOKUP(H2836,'系统导出（基本表）'!R:R,1,0)</f>
        <v>#N/A</v>
      </c>
      <c r="AE2836" s="16" t="e">
        <f>VLOOKUP(I2836,'系统导出（基本表）'!Q:R,2,0)</f>
        <v>#N/A</v>
      </c>
      <c r="AF2836" s="16" t="e">
        <f>VLOOKUP(J2836,'系统导出（基本表）'!S:T,2,0)</f>
        <v>#N/A</v>
      </c>
      <c r="AG2836" s="16"/>
      <c r="AH2836" s="16"/>
      <c r="AI2836" s="16"/>
    </row>
    <row r="2837" s="1" customFormat="1" ht="19" customHeight="1" spans="2:35">
      <c r="B2837" s="10" t="s">
        <v>420</v>
      </c>
      <c r="C2837" s="10" t="s">
        <v>1661</v>
      </c>
      <c r="D2837" s="10" t="s">
        <v>1662</v>
      </c>
      <c r="E2837" s="10" t="s">
        <v>43779</v>
      </c>
      <c r="F2837" s="10" t="s">
        <v>39302</v>
      </c>
      <c r="G2837" s="10" t="s">
        <v>47539</v>
      </c>
      <c r="H2837" s="10" t="s">
        <v>47540</v>
      </c>
      <c r="I2837" s="10" t="s">
        <v>47541</v>
      </c>
      <c r="J2837" s="10" t="s">
        <v>47542</v>
      </c>
      <c r="K2837" s="10" t="s">
        <v>1674</v>
      </c>
      <c r="L2837" s="10" t="s">
        <v>1663</v>
      </c>
      <c r="M2837" s="10" t="s">
        <v>47543</v>
      </c>
      <c r="N2837" s="10" t="s">
        <v>41377</v>
      </c>
      <c r="O2837" s="10" t="s">
        <v>41378</v>
      </c>
      <c r="P2837" s="10" t="s">
        <v>41456</v>
      </c>
      <c r="Q2837" s="10" t="s">
        <v>41411</v>
      </c>
      <c r="R2837" s="10" t="s">
        <v>41411</v>
      </c>
      <c r="S2837" s="15">
        <v>818.84</v>
      </c>
      <c r="T2837" s="10" t="s">
        <v>41463</v>
      </c>
      <c r="U2837" s="15">
        <v>818.84</v>
      </c>
      <c r="V2837" s="15">
        <v>818.84</v>
      </c>
      <c r="W2837" s="16">
        <f t="shared" si="203"/>
        <v>0</v>
      </c>
      <c r="X2837" s="16">
        <f t="shared" si="204"/>
        <v>0</v>
      </c>
      <c r="Y2837" s="1">
        <v>818.84</v>
      </c>
      <c r="Z2837" s="1" t="str">
        <f t="shared" si="205"/>
        <v>未整改</v>
      </c>
      <c r="AA2837" s="1" t="str">
        <f t="shared" si="206"/>
        <v>已整改</v>
      </c>
      <c r="AC2837" s="3"/>
      <c r="AD2837" s="19" t="e">
        <f>VLOOKUP(H2837,'系统导出（基本表）'!R:R,1,0)</f>
        <v>#N/A</v>
      </c>
      <c r="AE2837" s="16" t="e">
        <f>VLOOKUP(I2837,'系统导出（基本表）'!Q:R,2,0)</f>
        <v>#N/A</v>
      </c>
      <c r="AF2837" s="16" t="e">
        <f>VLOOKUP(J2837,'系统导出（基本表）'!S:T,2,0)</f>
        <v>#N/A</v>
      </c>
      <c r="AG2837" s="16"/>
      <c r="AH2837" s="16"/>
      <c r="AI2837" s="16"/>
    </row>
    <row r="2838" s="1" customFormat="1" ht="19" customHeight="1" spans="2:35">
      <c r="B2838" s="10" t="s">
        <v>420</v>
      </c>
      <c r="C2838" s="10" t="s">
        <v>1661</v>
      </c>
      <c r="D2838" s="10" t="s">
        <v>1662</v>
      </c>
      <c r="E2838" s="10" t="s">
        <v>61</v>
      </c>
      <c r="F2838" s="10" t="s">
        <v>61</v>
      </c>
      <c r="G2838" s="10" t="s">
        <v>47552</v>
      </c>
      <c r="H2838" s="10" t="s">
        <v>47553</v>
      </c>
      <c r="I2838" s="10" t="s">
        <v>47554</v>
      </c>
      <c r="J2838" s="10" t="s">
        <v>47555</v>
      </c>
      <c r="K2838" s="10" t="s">
        <v>47556</v>
      </c>
      <c r="L2838" s="10" t="s">
        <v>47557</v>
      </c>
      <c r="M2838" s="10" t="s">
        <v>47558</v>
      </c>
      <c r="N2838" s="10" t="s">
        <v>61</v>
      </c>
      <c r="O2838" s="10" t="s">
        <v>41372</v>
      </c>
      <c r="P2838" s="10" t="s">
        <v>61</v>
      </c>
      <c r="Q2838" s="10" t="s">
        <v>41411</v>
      </c>
      <c r="R2838" s="10" t="s">
        <v>41411</v>
      </c>
      <c r="S2838" s="15">
        <v>1786.65</v>
      </c>
      <c r="T2838" s="10" t="s">
        <v>41412</v>
      </c>
      <c r="U2838" s="15">
        <v>1236.7129</v>
      </c>
      <c r="V2838" s="15">
        <v>1236.7129</v>
      </c>
      <c r="W2838" s="16">
        <f t="shared" si="203"/>
        <v>549.9371</v>
      </c>
      <c r="X2838" s="16">
        <f t="shared" si="204"/>
        <v>549.9371</v>
      </c>
      <c r="Y2838" s="1">
        <v>1236.7129</v>
      </c>
      <c r="Z2838" s="1" t="str">
        <f t="shared" si="205"/>
        <v>未整改</v>
      </c>
      <c r="AA2838" s="1" t="str">
        <f t="shared" si="206"/>
        <v>未整改</v>
      </c>
      <c r="AC2838" s="3"/>
      <c r="AD2838" s="19" t="e">
        <f>VLOOKUP(H2838,'系统导出（基本表）'!R:R,1,0)</f>
        <v>#N/A</v>
      </c>
      <c r="AE2838" s="16" t="e">
        <f>VLOOKUP(I2838,'系统导出（基本表）'!Q:R,2,0)</f>
        <v>#N/A</v>
      </c>
      <c r="AF2838" s="16" t="e">
        <f>VLOOKUP(J2838,'系统导出（基本表）'!S:T,2,0)</f>
        <v>#N/A</v>
      </c>
      <c r="AG2838" s="16"/>
      <c r="AH2838" s="16"/>
      <c r="AI2838" s="16"/>
    </row>
    <row r="2839" s="2" customFormat="1" ht="19" customHeight="1" spans="1:33">
      <c r="A2839" s="2">
        <v>1</v>
      </c>
      <c r="B2839" s="11" t="s">
        <v>420</v>
      </c>
      <c r="C2839" s="11" t="s">
        <v>1661</v>
      </c>
      <c r="D2839" s="11" t="s">
        <v>1662</v>
      </c>
      <c r="E2839" s="10" t="s">
        <v>41735</v>
      </c>
      <c r="F2839" s="11" t="s">
        <v>39667</v>
      </c>
      <c r="G2839" s="10" t="s">
        <v>47552</v>
      </c>
      <c r="H2839" s="11" t="s">
        <v>47553</v>
      </c>
      <c r="I2839" s="11" t="s">
        <v>47554</v>
      </c>
      <c r="J2839" s="11" t="s">
        <v>47555</v>
      </c>
      <c r="K2839" s="11" t="s">
        <v>47556</v>
      </c>
      <c r="L2839" s="11" t="s">
        <v>47559</v>
      </c>
      <c r="M2839" s="11" t="s">
        <v>47558</v>
      </c>
      <c r="N2839" s="11" t="s">
        <v>41377</v>
      </c>
      <c r="O2839" s="11" t="s">
        <v>41387</v>
      </c>
      <c r="P2839" s="11" t="s">
        <v>41456</v>
      </c>
      <c r="Q2839" s="11" t="s">
        <v>41411</v>
      </c>
      <c r="R2839" s="11" t="s">
        <v>41411</v>
      </c>
      <c r="S2839" s="17">
        <v>534.936017</v>
      </c>
      <c r="T2839" s="11" t="s">
        <v>41411</v>
      </c>
      <c r="U2839" s="17">
        <v>0</v>
      </c>
      <c r="V2839" s="17">
        <v>0</v>
      </c>
      <c r="W2839" s="18">
        <f t="shared" si="203"/>
        <v>534.936017</v>
      </c>
      <c r="X2839" s="18">
        <f t="shared" si="204"/>
        <v>534.936017</v>
      </c>
      <c r="Y2839" s="2">
        <v>0</v>
      </c>
      <c r="Z2839" s="2" t="str">
        <f t="shared" si="205"/>
        <v>未整改</v>
      </c>
      <c r="AA2839" s="2" t="str">
        <f t="shared" si="206"/>
        <v>未整改</v>
      </c>
      <c r="AD2839" s="22" t="e">
        <f>VLOOKUP(H2839,'系统导出（基本表）'!R:R,1,0)</f>
        <v>#N/A</v>
      </c>
      <c r="AE2839" s="22" t="e">
        <f>VLOOKUP(I2839,'系统导出（基本表）'!Q:R,2,0)</f>
        <v>#N/A</v>
      </c>
      <c r="AF2839" s="2" t="e">
        <f>VLOOKUP(J2839,'系统导出（基本表）'!S:T,2,0)</f>
        <v>#N/A</v>
      </c>
      <c r="AG2839" s="24"/>
    </row>
    <row r="2840" s="1" customFormat="1" ht="19" customHeight="1" spans="2:35">
      <c r="B2840" s="10" t="s">
        <v>420</v>
      </c>
      <c r="C2840" s="10" t="s">
        <v>1661</v>
      </c>
      <c r="D2840" s="10" t="s">
        <v>1662</v>
      </c>
      <c r="E2840" s="10" t="s">
        <v>61</v>
      </c>
      <c r="F2840" s="10" t="s">
        <v>61</v>
      </c>
      <c r="G2840" s="10" t="s">
        <v>47560</v>
      </c>
      <c r="H2840" s="10" t="s">
        <v>47561</v>
      </c>
      <c r="I2840" s="10" t="s">
        <v>47562</v>
      </c>
      <c r="J2840" s="10" t="s">
        <v>47562</v>
      </c>
      <c r="K2840" s="10" t="s">
        <v>47556</v>
      </c>
      <c r="L2840" s="10" t="s">
        <v>47557</v>
      </c>
      <c r="M2840" s="10" t="s">
        <v>47558</v>
      </c>
      <c r="N2840" s="10" t="s">
        <v>61</v>
      </c>
      <c r="O2840" s="10" t="s">
        <v>41372</v>
      </c>
      <c r="P2840" s="10" t="s">
        <v>61</v>
      </c>
      <c r="Q2840" s="10" t="s">
        <v>41411</v>
      </c>
      <c r="R2840" s="10" t="s">
        <v>41411</v>
      </c>
      <c r="S2840" s="15">
        <v>2339.55</v>
      </c>
      <c r="T2840" s="10" t="s">
        <v>41412</v>
      </c>
      <c r="U2840" s="15">
        <v>27.83</v>
      </c>
      <c r="V2840" s="15">
        <v>27.83</v>
      </c>
      <c r="W2840" s="16">
        <f t="shared" si="203"/>
        <v>2311.72</v>
      </c>
      <c r="X2840" s="16">
        <f t="shared" si="204"/>
        <v>2311.72</v>
      </c>
      <c r="Y2840" s="1">
        <v>27.83</v>
      </c>
      <c r="Z2840" s="1" t="str">
        <f t="shared" si="205"/>
        <v>未整改</v>
      </c>
      <c r="AA2840" s="1" t="str">
        <f t="shared" si="206"/>
        <v>未整改</v>
      </c>
      <c r="AC2840" s="3"/>
      <c r="AD2840" s="19" t="e">
        <f>VLOOKUP(H2840,'系统导出（基本表）'!R:R,1,0)</f>
        <v>#N/A</v>
      </c>
      <c r="AE2840" s="16" t="e">
        <f>VLOOKUP(I2840,'系统导出（基本表）'!Q:R,2,0)</f>
        <v>#N/A</v>
      </c>
      <c r="AF2840" s="16" t="e">
        <f>VLOOKUP(J2840,'系统导出（基本表）'!S:T,2,0)</f>
        <v>#N/A</v>
      </c>
      <c r="AG2840" s="16"/>
      <c r="AH2840" s="16"/>
      <c r="AI2840" s="16"/>
    </row>
    <row r="2841" s="1" customFormat="1" ht="19" customHeight="1" spans="2:35">
      <c r="B2841" s="10" t="s">
        <v>420</v>
      </c>
      <c r="C2841" s="10" t="s">
        <v>1661</v>
      </c>
      <c r="D2841" s="10" t="s">
        <v>1662</v>
      </c>
      <c r="E2841" s="10" t="s">
        <v>41735</v>
      </c>
      <c r="F2841" s="10" t="s">
        <v>39667</v>
      </c>
      <c r="G2841" s="10" t="s">
        <v>47552</v>
      </c>
      <c r="H2841" s="10" t="s">
        <v>47553</v>
      </c>
      <c r="I2841" s="10" t="s">
        <v>47554</v>
      </c>
      <c r="J2841" s="10" t="s">
        <v>47555</v>
      </c>
      <c r="K2841" s="10" t="s">
        <v>47556</v>
      </c>
      <c r="L2841" s="10" t="s">
        <v>47557</v>
      </c>
      <c r="M2841" s="10" t="s">
        <v>47558</v>
      </c>
      <c r="N2841" s="10" t="s">
        <v>41377</v>
      </c>
      <c r="O2841" s="10" t="s">
        <v>41378</v>
      </c>
      <c r="P2841" s="10" t="s">
        <v>41456</v>
      </c>
      <c r="Q2841" s="10" t="s">
        <v>41411</v>
      </c>
      <c r="R2841" s="10" t="s">
        <v>41411</v>
      </c>
      <c r="S2841" s="15">
        <v>619.45</v>
      </c>
      <c r="T2841" s="10" t="s">
        <v>41463</v>
      </c>
      <c r="U2841" s="15">
        <v>86.024071</v>
      </c>
      <c r="V2841" s="15">
        <v>71.024071</v>
      </c>
      <c r="W2841" s="16">
        <f t="shared" si="203"/>
        <v>548.425929</v>
      </c>
      <c r="X2841" s="16">
        <f t="shared" si="204"/>
        <v>533.425929</v>
      </c>
      <c r="Y2841" s="1">
        <v>86.024071</v>
      </c>
      <c r="Z2841" s="1" t="str">
        <f t="shared" si="205"/>
        <v>未整改</v>
      </c>
      <c r="AA2841" s="1" t="str">
        <f t="shared" si="206"/>
        <v>未整改</v>
      </c>
      <c r="AC2841" s="3"/>
      <c r="AD2841" s="19" t="e">
        <f>VLOOKUP(H2841,'系统导出（基本表）'!R:R,1,0)</f>
        <v>#N/A</v>
      </c>
      <c r="AE2841" s="16" t="e">
        <f>VLOOKUP(I2841,'系统导出（基本表）'!Q:R,2,0)</f>
        <v>#N/A</v>
      </c>
      <c r="AF2841" s="16" t="e">
        <f>VLOOKUP(J2841,'系统导出（基本表）'!S:T,2,0)</f>
        <v>#N/A</v>
      </c>
      <c r="AG2841" s="16"/>
      <c r="AH2841" s="16"/>
      <c r="AI2841" s="16"/>
    </row>
    <row r="2842" s="1" customFormat="1" ht="19" customHeight="1" spans="2:35">
      <c r="B2842" s="10" t="s">
        <v>420</v>
      </c>
      <c r="C2842" s="10" t="s">
        <v>1661</v>
      </c>
      <c r="D2842" s="10" t="s">
        <v>1662</v>
      </c>
      <c r="E2842" s="10" t="s">
        <v>42162</v>
      </c>
      <c r="F2842" s="10" t="s">
        <v>38955</v>
      </c>
      <c r="G2842" s="10" t="s">
        <v>23579</v>
      </c>
      <c r="H2842" s="10" t="s">
        <v>23572</v>
      </c>
      <c r="I2842" s="10" t="s">
        <v>23571</v>
      </c>
      <c r="J2842" s="10" t="s">
        <v>23571</v>
      </c>
      <c r="K2842" s="10" t="s">
        <v>23578</v>
      </c>
      <c r="L2842" s="10" t="s">
        <v>23569</v>
      </c>
      <c r="M2842" s="10" t="s">
        <v>47563</v>
      </c>
      <c r="N2842" s="10" t="s">
        <v>41377</v>
      </c>
      <c r="O2842" s="10" t="s">
        <v>41378</v>
      </c>
      <c r="P2842" s="10" t="s">
        <v>41456</v>
      </c>
      <c r="Q2842" s="10" t="s">
        <v>41411</v>
      </c>
      <c r="R2842" s="10" t="s">
        <v>41411</v>
      </c>
      <c r="S2842" s="15">
        <v>2555.25</v>
      </c>
      <c r="T2842" s="10" t="s">
        <v>41463</v>
      </c>
      <c r="U2842" s="15">
        <v>2555.25</v>
      </c>
      <c r="V2842" s="15">
        <v>2555.25</v>
      </c>
      <c r="W2842" s="16">
        <f t="shared" si="203"/>
        <v>0</v>
      </c>
      <c r="X2842" s="16">
        <f t="shared" si="204"/>
        <v>0</v>
      </c>
      <c r="Y2842" s="1">
        <v>2555.25</v>
      </c>
      <c r="Z2842" s="1" t="str">
        <f t="shared" si="205"/>
        <v>未整改</v>
      </c>
      <c r="AA2842" s="1" t="str">
        <f t="shared" si="206"/>
        <v>已整改</v>
      </c>
      <c r="AC2842" s="3"/>
      <c r="AD2842" s="19" t="e">
        <f>VLOOKUP(H2842,'系统导出（基本表）'!R:R,1,0)</f>
        <v>#N/A</v>
      </c>
      <c r="AE2842" s="16" t="e">
        <f>VLOOKUP(I2842,'系统导出（基本表）'!Q:R,2,0)</f>
        <v>#N/A</v>
      </c>
      <c r="AF2842" s="16" t="e">
        <f>VLOOKUP(J2842,'系统导出（基本表）'!S:T,2,0)</f>
        <v>#N/A</v>
      </c>
      <c r="AG2842" s="16"/>
      <c r="AH2842" s="16"/>
      <c r="AI2842" s="16"/>
    </row>
    <row r="2843" s="1" customFormat="1" ht="19" customHeight="1" spans="2:35">
      <c r="B2843" s="10" t="s">
        <v>420</v>
      </c>
      <c r="C2843" s="10" t="s">
        <v>534</v>
      </c>
      <c r="D2843" s="10" t="s">
        <v>535</v>
      </c>
      <c r="E2843" s="10" t="s">
        <v>42367</v>
      </c>
      <c r="F2843" s="10" t="s">
        <v>42368</v>
      </c>
      <c r="G2843" s="10" t="s">
        <v>47564</v>
      </c>
      <c r="H2843" s="10" t="s">
        <v>40103</v>
      </c>
      <c r="I2843" s="10" t="s">
        <v>40102</v>
      </c>
      <c r="J2843" s="10" t="s">
        <v>47565</v>
      </c>
      <c r="K2843" s="10" t="s">
        <v>7396</v>
      </c>
      <c r="L2843" s="10" t="s">
        <v>47566</v>
      </c>
      <c r="M2843" s="10" t="s">
        <v>47567</v>
      </c>
      <c r="N2843" s="10" t="s">
        <v>41377</v>
      </c>
      <c r="O2843" s="10" t="s">
        <v>41378</v>
      </c>
      <c r="P2843" s="10" t="s">
        <v>41456</v>
      </c>
      <c r="Q2843" s="10" t="s">
        <v>41411</v>
      </c>
      <c r="R2843" s="10" t="s">
        <v>41411</v>
      </c>
      <c r="S2843" s="15">
        <v>2906.8</v>
      </c>
      <c r="T2843" s="10" t="s">
        <v>41463</v>
      </c>
      <c r="U2843" s="15">
        <v>104.11</v>
      </c>
      <c r="V2843" s="15">
        <v>0</v>
      </c>
      <c r="W2843" s="16">
        <f t="shared" si="203"/>
        <v>2906.8</v>
      </c>
      <c r="X2843" s="16">
        <f t="shared" si="204"/>
        <v>2802.69</v>
      </c>
      <c r="Y2843" s="1">
        <v>104.11</v>
      </c>
      <c r="Z2843" s="1" t="str">
        <f t="shared" si="205"/>
        <v>未整改</v>
      </c>
      <c r="AA2843" s="1" t="str">
        <f t="shared" si="206"/>
        <v>未整改</v>
      </c>
      <c r="AC2843" s="3"/>
      <c r="AD2843" s="19" t="str">
        <f>VLOOKUP(H2843,'系统导出（基本表）'!R:R,1,0)</f>
        <v>511522157138463067206</v>
      </c>
      <c r="AE2843" s="16" t="str">
        <f>VLOOKUP(I2843,'系统导出（基本表）'!Q:R,2,0)</f>
        <v>511522157138463067206</v>
      </c>
      <c r="AF2843" s="16" t="e">
        <f>VLOOKUP(J2843,'系统导出（基本表）'!S:T,2,0)</f>
        <v>#N/A</v>
      </c>
      <c r="AG2843" s="16"/>
      <c r="AH2843" s="16"/>
      <c r="AI2843" s="16"/>
    </row>
    <row r="2844" s="2" customFormat="1" ht="19" customHeight="1" spans="1:33">
      <c r="A2844" s="2">
        <v>1</v>
      </c>
      <c r="B2844" s="11" t="s">
        <v>420</v>
      </c>
      <c r="C2844" s="11" t="s">
        <v>534</v>
      </c>
      <c r="D2844" s="11" t="s">
        <v>535</v>
      </c>
      <c r="E2844" s="10" t="s">
        <v>43519</v>
      </c>
      <c r="F2844" s="11" t="s">
        <v>38643</v>
      </c>
      <c r="G2844" s="10" t="s">
        <v>47568</v>
      </c>
      <c r="H2844" s="11" t="s">
        <v>40082</v>
      </c>
      <c r="I2844" s="11" t="s">
        <v>40081</v>
      </c>
      <c r="J2844" s="11" t="s">
        <v>47569</v>
      </c>
      <c r="K2844" s="11" t="s">
        <v>7396</v>
      </c>
      <c r="L2844" s="11" t="s">
        <v>40104</v>
      </c>
      <c r="M2844" s="11" t="s">
        <v>47567</v>
      </c>
      <c r="N2844" s="11" t="s">
        <v>41377</v>
      </c>
      <c r="O2844" s="11" t="s">
        <v>41387</v>
      </c>
      <c r="P2844" s="11" t="s">
        <v>41456</v>
      </c>
      <c r="Q2844" s="11" t="s">
        <v>41411</v>
      </c>
      <c r="R2844" s="11" t="s">
        <v>41411</v>
      </c>
      <c r="S2844" s="17">
        <v>6600</v>
      </c>
      <c r="T2844" s="11" t="s">
        <v>41411</v>
      </c>
      <c r="U2844" s="17">
        <v>0</v>
      </c>
      <c r="V2844" s="17">
        <v>0</v>
      </c>
      <c r="W2844" s="18">
        <f t="shared" si="203"/>
        <v>6600</v>
      </c>
      <c r="X2844" s="18">
        <f t="shared" si="204"/>
        <v>6600</v>
      </c>
      <c r="Y2844" s="2">
        <v>0</v>
      </c>
      <c r="Z2844" s="2" t="str">
        <f t="shared" si="205"/>
        <v>未整改</v>
      </c>
      <c r="AA2844" s="2" t="str">
        <f t="shared" si="206"/>
        <v>未整改</v>
      </c>
      <c r="AD2844" s="22" t="str">
        <f>VLOOKUP(H2844,'系统导出（基本表）'!R:R,1,0)</f>
        <v>P20511522-0042</v>
      </c>
      <c r="AE2844" s="22" t="str">
        <f>VLOOKUP(I2844,'系统导出（基本表）'!Q:R,2,0)</f>
        <v>P20511522-0042</v>
      </c>
      <c r="AF2844" s="2" t="e">
        <f>VLOOKUP(J2844,'系统导出（基本表）'!S:T,2,0)</f>
        <v>#N/A</v>
      </c>
      <c r="AG2844" s="24"/>
    </row>
    <row r="2845" s="2" customFormat="1" ht="19" customHeight="1" spans="1:33">
      <c r="A2845" s="2">
        <v>1</v>
      </c>
      <c r="B2845" s="11" t="s">
        <v>420</v>
      </c>
      <c r="C2845" s="11" t="s">
        <v>534</v>
      </c>
      <c r="D2845" s="11" t="s">
        <v>535</v>
      </c>
      <c r="E2845" s="10" t="s">
        <v>41630</v>
      </c>
      <c r="F2845" s="11" t="s">
        <v>38460</v>
      </c>
      <c r="G2845" s="10" t="s">
        <v>47570</v>
      </c>
      <c r="H2845" s="11" t="s">
        <v>40090</v>
      </c>
      <c r="I2845" s="11" t="s">
        <v>40089</v>
      </c>
      <c r="J2845" s="11" t="s">
        <v>40089</v>
      </c>
      <c r="K2845" s="11" t="s">
        <v>7396</v>
      </c>
      <c r="L2845" s="11" t="s">
        <v>40104</v>
      </c>
      <c r="M2845" s="11" t="s">
        <v>47567</v>
      </c>
      <c r="N2845" s="11" t="s">
        <v>41377</v>
      </c>
      <c r="O2845" s="11" t="s">
        <v>41387</v>
      </c>
      <c r="P2845" s="11" t="s">
        <v>41456</v>
      </c>
      <c r="Q2845" s="11" t="s">
        <v>41411</v>
      </c>
      <c r="R2845" s="11" t="s">
        <v>41411</v>
      </c>
      <c r="S2845" s="17">
        <v>1601.7912</v>
      </c>
      <c r="T2845" s="11" t="s">
        <v>41411</v>
      </c>
      <c r="U2845" s="17">
        <v>0</v>
      </c>
      <c r="V2845" s="17">
        <v>0</v>
      </c>
      <c r="W2845" s="18">
        <f t="shared" si="203"/>
        <v>1601.7912</v>
      </c>
      <c r="X2845" s="18">
        <f t="shared" si="204"/>
        <v>1601.7912</v>
      </c>
      <c r="Y2845" s="2">
        <v>0</v>
      </c>
      <c r="Z2845" s="2" t="str">
        <f t="shared" si="205"/>
        <v>未整改</v>
      </c>
      <c r="AA2845" s="2" t="str">
        <f t="shared" si="206"/>
        <v>未整改</v>
      </c>
      <c r="AD2845" s="22" t="str">
        <f>VLOOKUP(H2845,'系统导出（基本表）'!R:R,1,0)</f>
        <v>P19511522-0091</v>
      </c>
      <c r="AE2845" s="22" t="str">
        <f>VLOOKUP(I2845,'系统导出（基本表）'!Q:R,2,0)</f>
        <v>P19511522-0091</v>
      </c>
      <c r="AF2845" s="2" t="e">
        <f>VLOOKUP(J2845,'系统导出（基本表）'!S:T,2,0)</f>
        <v>#N/A</v>
      </c>
      <c r="AG2845" s="24"/>
    </row>
    <row r="2846" s="2" customFormat="1" ht="19" customHeight="1" spans="1:33">
      <c r="A2846" s="2">
        <v>1</v>
      </c>
      <c r="B2846" s="11" t="s">
        <v>420</v>
      </c>
      <c r="C2846" s="11" t="s">
        <v>534</v>
      </c>
      <c r="D2846" s="11" t="s">
        <v>535</v>
      </c>
      <c r="E2846" s="10" t="s">
        <v>42367</v>
      </c>
      <c r="F2846" s="11" t="s">
        <v>42368</v>
      </c>
      <c r="G2846" s="10" t="s">
        <v>47564</v>
      </c>
      <c r="H2846" s="11" t="s">
        <v>40103</v>
      </c>
      <c r="I2846" s="11" t="s">
        <v>40102</v>
      </c>
      <c r="J2846" s="11" t="s">
        <v>47565</v>
      </c>
      <c r="K2846" s="11" t="s">
        <v>7396</v>
      </c>
      <c r="L2846" s="11" t="s">
        <v>40104</v>
      </c>
      <c r="M2846" s="11" t="s">
        <v>47567</v>
      </c>
      <c r="N2846" s="11" t="s">
        <v>41377</v>
      </c>
      <c r="O2846" s="11" t="s">
        <v>41387</v>
      </c>
      <c r="P2846" s="11" t="s">
        <v>41456</v>
      </c>
      <c r="Q2846" s="11" t="s">
        <v>41411</v>
      </c>
      <c r="R2846" s="11" t="s">
        <v>41411</v>
      </c>
      <c r="S2846" s="17">
        <v>2802.692518</v>
      </c>
      <c r="T2846" s="11" t="s">
        <v>41411</v>
      </c>
      <c r="U2846" s="17">
        <v>0</v>
      </c>
      <c r="V2846" s="17">
        <v>0</v>
      </c>
      <c r="W2846" s="18">
        <f t="shared" si="203"/>
        <v>2802.692518</v>
      </c>
      <c r="X2846" s="18">
        <f t="shared" si="204"/>
        <v>2802.692518</v>
      </c>
      <c r="Y2846" s="2">
        <v>0</v>
      </c>
      <c r="Z2846" s="2" t="str">
        <f t="shared" si="205"/>
        <v>未整改</v>
      </c>
      <c r="AA2846" s="2" t="str">
        <f t="shared" si="206"/>
        <v>未整改</v>
      </c>
      <c r="AD2846" s="22" t="str">
        <f>VLOOKUP(H2846,'系统导出（基本表）'!R:R,1,0)</f>
        <v>511522157138463067206</v>
      </c>
      <c r="AE2846" s="22" t="str">
        <f>VLOOKUP(I2846,'系统导出（基本表）'!Q:R,2,0)</f>
        <v>511522157138463067206</v>
      </c>
      <c r="AF2846" s="2" t="e">
        <f>VLOOKUP(J2846,'系统导出（基本表）'!S:T,2,0)</f>
        <v>#N/A</v>
      </c>
      <c r="AG2846" s="24"/>
    </row>
    <row r="2847" s="2" customFormat="1" ht="19" customHeight="1" spans="1:33">
      <c r="A2847" s="2">
        <v>1</v>
      </c>
      <c r="B2847" s="11" t="s">
        <v>420</v>
      </c>
      <c r="C2847" s="11" t="s">
        <v>534</v>
      </c>
      <c r="D2847" s="11" t="s">
        <v>535</v>
      </c>
      <c r="E2847" s="10" t="s">
        <v>43420</v>
      </c>
      <c r="F2847" s="11" t="s">
        <v>39015</v>
      </c>
      <c r="G2847" s="10" t="s">
        <v>47570</v>
      </c>
      <c r="H2847" s="11" t="s">
        <v>40090</v>
      </c>
      <c r="I2847" s="11" t="s">
        <v>40089</v>
      </c>
      <c r="J2847" s="11" t="s">
        <v>40089</v>
      </c>
      <c r="K2847" s="11" t="s">
        <v>7396</v>
      </c>
      <c r="L2847" s="11" t="s">
        <v>40104</v>
      </c>
      <c r="M2847" s="11" t="s">
        <v>47567</v>
      </c>
      <c r="N2847" s="11" t="s">
        <v>41377</v>
      </c>
      <c r="O2847" s="11" t="s">
        <v>41387</v>
      </c>
      <c r="P2847" s="11" t="s">
        <v>41449</v>
      </c>
      <c r="Q2847" s="11" t="s">
        <v>41411</v>
      </c>
      <c r="R2847" s="11" t="s">
        <v>41411</v>
      </c>
      <c r="S2847" s="17">
        <v>3500</v>
      </c>
      <c r="T2847" s="11" t="s">
        <v>41450</v>
      </c>
      <c r="U2847" s="17">
        <v>0</v>
      </c>
      <c r="V2847" s="17">
        <v>0</v>
      </c>
      <c r="W2847" s="18">
        <f t="shared" si="203"/>
        <v>3500</v>
      </c>
      <c r="X2847" s="18">
        <f t="shared" si="204"/>
        <v>3500</v>
      </c>
      <c r="Y2847" s="2">
        <v>0</v>
      </c>
      <c r="Z2847" s="2" t="str">
        <f t="shared" si="205"/>
        <v>未整改</v>
      </c>
      <c r="AA2847" s="2" t="str">
        <f t="shared" si="206"/>
        <v>未整改</v>
      </c>
      <c r="AD2847" s="22" t="str">
        <f>VLOOKUP(H2847,'系统导出（基本表）'!R:R,1,0)</f>
        <v>P19511522-0091</v>
      </c>
      <c r="AE2847" s="22" t="str">
        <f>VLOOKUP(I2847,'系统导出（基本表）'!Q:R,2,0)</f>
        <v>P19511522-0091</v>
      </c>
      <c r="AF2847" s="2" t="e">
        <f>VLOOKUP(J2847,'系统导出（基本表）'!S:T,2,0)</f>
        <v>#N/A</v>
      </c>
      <c r="AG2847" s="24"/>
    </row>
    <row r="2848" s="2" customFormat="1" ht="19" customHeight="1" spans="1:33">
      <c r="A2848" s="2">
        <v>1</v>
      </c>
      <c r="B2848" s="11" t="s">
        <v>420</v>
      </c>
      <c r="C2848" s="11" t="s">
        <v>534</v>
      </c>
      <c r="D2848" s="11" t="s">
        <v>535</v>
      </c>
      <c r="E2848" s="10" t="s">
        <v>42367</v>
      </c>
      <c r="F2848" s="11" t="s">
        <v>42368</v>
      </c>
      <c r="G2848" s="10" t="s">
        <v>47564</v>
      </c>
      <c r="H2848" s="11" t="s">
        <v>40103</v>
      </c>
      <c r="I2848" s="11" t="s">
        <v>40102</v>
      </c>
      <c r="J2848" s="11" t="s">
        <v>47565</v>
      </c>
      <c r="K2848" s="11" t="s">
        <v>7396</v>
      </c>
      <c r="L2848" s="11" t="s">
        <v>40104</v>
      </c>
      <c r="M2848" s="11" t="s">
        <v>47567</v>
      </c>
      <c r="N2848" s="11" t="s">
        <v>41377</v>
      </c>
      <c r="O2848" s="11" t="s">
        <v>41387</v>
      </c>
      <c r="P2848" s="11" t="s">
        <v>41456</v>
      </c>
      <c r="Q2848" s="11" t="s">
        <v>41411</v>
      </c>
      <c r="R2848" s="11" t="s">
        <v>41411</v>
      </c>
      <c r="S2848" s="17">
        <v>3200</v>
      </c>
      <c r="T2848" s="11" t="s">
        <v>41411</v>
      </c>
      <c r="U2848" s="17">
        <v>0</v>
      </c>
      <c r="V2848" s="17">
        <v>0</v>
      </c>
      <c r="W2848" s="18">
        <f t="shared" si="203"/>
        <v>3200</v>
      </c>
      <c r="X2848" s="18">
        <f t="shared" si="204"/>
        <v>3200</v>
      </c>
      <c r="Y2848" s="2">
        <v>0</v>
      </c>
      <c r="Z2848" s="2" t="str">
        <f t="shared" si="205"/>
        <v>未整改</v>
      </c>
      <c r="AA2848" s="2" t="str">
        <f t="shared" si="206"/>
        <v>未整改</v>
      </c>
      <c r="AD2848" s="22" t="str">
        <f>VLOOKUP(H2848,'系统导出（基本表）'!R:R,1,0)</f>
        <v>511522157138463067206</v>
      </c>
      <c r="AE2848" s="22" t="str">
        <f>VLOOKUP(I2848,'系统导出（基本表）'!Q:R,2,0)</f>
        <v>511522157138463067206</v>
      </c>
      <c r="AF2848" s="2" t="e">
        <f>VLOOKUP(J2848,'系统导出（基本表）'!S:T,2,0)</f>
        <v>#N/A</v>
      </c>
      <c r="AG2848" s="24"/>
    </row>
    <row r="2849" s="1" customFormat="1" ht="19" customHeight="1" spans="2:35">
      <c r="B2849" s="10" t="s">
        <v>420</v>
      </c>
      <c r="C2849" s="10" t="s">
        <v>534</v>
      </c>
      <c r="D2849" s="10" t="s">
        <v>535</v>
      </c>
      <c r="E2849" s="10" t="s">
        <v>43519</v>
      </c>
      <c r="F2849" s="10" t="s">
        <v>38643</v>
      </c>
      <c r="G2849" s="10" t="s">
        <v>47568</v>
      </c>
      <c r="H2849" s="10" t="s">
        <v>40082</v>
      </c>
      <c r="I2849" s="10" t="s">
        <v>40081</v>
      </c>
      <c r="J2849" s="10" t="s">
        <v>47569</v>
      </c>
      <c r="K2849" s="10" t="s">
        <v>7396</v>
      </c>
      <c r="L2849" s="10" t="s">
        <v>47566</v>
      </c>
      <c r="M2849" s="10" t="s">
        <v>47567</v>
      </c>
      <c r="N2849" s="10" t="s">
        <v>41377</v>
      </c>
      <c r="O2849" s="10" t="s">
        <v>41378</v>
      </c>
      <c r="P2849" s="10" t="s">
        <v>41456</v>
      </c>
      <c r="Q2849" s="10" t="s">
        <v>41411</v>
      </c>
      <c r="R2849" s="10" t="s">
        <v>41411</v>
      </c>
      <c r="S2849" s="15">
        <v>6600</v>
      </c>
      <c r="T2849" s="10" t="s">
        <v>41463</v>
      </c>
      <c r="U2849" s="15">
        <v>0</v>
      </c>
      <c r="V2849" s="15">
        <v>0</v>
      </c>
      <c r="W2849" s="16">
        <f t="shared" si="203"/>
        <v>6600</v>
      </c>
      <c r="X2849" s="16">
        <f t="shared" si="204"/>
        <v>6600</v>
      </c>
      <c r="Y2849" s="1">
        <v>0</v>
      </c>
      <c r="Z2849" s="1" t="str">
        <f t="shared" si="205"/>
        <v>未整改</v>
      </c>
      <c r="AA2849" s="1" t="str">
        <f t="shared" si="206"/>
        <v>未整改</v>
      </c>
      <c r="AC2849" s="3"/>
      <c r="AD2849" s="19" t="str">
        <f>VLOOKUP(H2849,'系统导出（基本表）'!R:R,1,0)</f>
        <v>P20511522-0042</v>
      </c>
      <c r="AE2849" s="16" t="str">
        <f>VLOOKUP(I2849,'系统导出（基本表）'!Q:R,2,0)</f>
        <v>P20511522-0042</v>
      </c>
      <c r="AF2849" s="16" t="e">
        <f>VLOOKUP(J2849,'系统导出（基本表）'!S:T,2,0)</f>
        <v>#N/A</v>
      </c>
      <c r="AG2849" s="16"/>
      <c r="AH2849" s="16"/>
      <c r="AI2849" s="16"/>
    </row>
    <row r="2850" s="1" customFormat="1" ht="19" customHeight="1" spans="2:35">
      <c r="B2850" s="10" t="s">
        <v>420</v>
      </c>
      <c r="C2850" s="10" t="s">
        <v>534</v>
      </c>
      <c r="D2850" s="10" t="s">
        <v>535</v>
      </c>
      <c r="E2850" s="10" t="s">
        <v>41647</v>
      </c>
      <c r="F2850" s="10" t="s">
        <v>38460</v>
      </c>
      <c r="G2850" s="10" t="s">
        <v>47570</v>
      </c>
      <c r="H2850" s="10" t="s">
        <v>40090</v>
      </c>
      <c r="I2850" s="10" t="s">
        <v>40089</v>
      </c>
      <c r="J2850" s="10" t="s">
        <v>40089</v>
      </c>
      <c r="K2850" s="10" t="s">
        <v>7396</v>
      </c>
      <c r="L2850" s="10" t="s">
        <v>47566</v>
      </c>
      <c r="M2850" s="10" t="s">
        <v>47567</v>
      </c>
      <c r="N2850" s="10" t="s">
        <v>41377</v>
      </c>
      <c r="O2850" s="10" t="s">
        <v>41378</v>
      </c>
      <c r="P2850" s="10" t="s">
        <v>41456</v>
      </c>
      <c r="Q2850" s="10" t="s">
        <v>41411</v>
      </c>
      <c r="R2850" s="10" t="s">
        <v>41411</v>
      </c>
      <c r="S2850" s="15">
        <v>2292.43</v>
      </c>
      <c r="T2850" s="10" t="s">
        <v>41463</v>
      </c>
      <c r="U2850" s="15">
        <v>690.6388</v>
      </c>
      <c r="V2850" s="15">
        <v>690.6388</v>
      </c>
      <c r="W2850" s="16">
        <f t="shared" si="203"/>
        <v>1601.7912</v>
      </c>
      <c r="X2850" s="16">
        <f t="shared" si="204"/>
        <v>1601.7912</v>
      </c>
      <c r="Y2850" s="1">
        <v>690.6388</v>
      </c>
      <c r="Z2850" s="1" t="str">
        <f t="shared" si="205"/>
        <v>未整改</v>
      </c>
      <c r="AA2850" s="1" t="str">
        <f t="shared" si="206"/>
        <v>未整改</v>
      </c>
      <c r="AC2850" s="3"/>
      <c r="AD2850" s="19" t="str">
        <f>VLOOKUP(H2850,'系统导出（基本表）'!R:R,1,0)</f>
        <v>P19511522-0091</v>
      </c>
      <c r="AE2850" s="16" t="str">
        <f>VLOOKUP(I2850,'系统导出（基本表）'!Q:R,2,0)</f>
        <v>P19511522-0091</v>
      </c>
      <c r="AF2850" s="16" t="e">
        <f>VLOOKUP(J2850,'系统导出（基本表）'!S:T,2,0)</f>
        <v>#N/A</v>
      </c>
      <c r="AG2850" s="16"/>
      <c r="AH2850" s="16"/>
      <c r="AI2850" s="16"/>
    </row>
    <row r="2851" s="1" customFormat="1" ht="19" customHeight="1" spans="2:35">
      <c r="B2851" s="10" t="s">
        <v>420</v>
      </c>
      <c r="C2851" s="10" t="s">
        <v>534</v>
      </c>
      <c r="D2851" s="10" t="s">
        <v>535</v>
      </c>
      <c r="E2851" s="10" t="s">
        <v>42367</v>
      </c>
      <c r="F2851" s="10" t="s">
        <v>42368</v>
      </c>
      <c r="G2851" s="10" t="s">
        <v>47564</v>
      </c>
      <c r="H2851" s="10" t="s">
        <v>40103</v>
      </c>
      <c r="I2851" s="10" t="s">
        <v>40102</v>
      </c>
      <c r="J2851" s="10" t="s">
        <v>47565</v>
      </c>
      <c r="K2851" s="10" t="s">
        <v>7396</v>
      </c>
      <c r="L2851" s="10" t="s">
        <v>47566</v>
      </c>
      <c r="M2851" s="10" t="s">
        <v>47567</v>
      </c>
      <c r="N2851" s="10" t="s">
        <v>41377</v>
      </c>
      <c r="O2851" s="10" t="s">
        <v>41378</v>
      </c>
      <c r="P2851" s="10" t="s">
        <v>41456</v>
      </c>
      <c r="Q2851" s="10" t="s">
        <v>41411</v>
      </c>
      <c r="R2851" s="10" t="s">
        <v>41411</v>
      </c>
      <c r="S2851" s="15">
        <v>3200</v>
      </c>
      <c r="T2851" s="10" t="s">
        <v>41463</v>
      </c>
      <c r="U2851" s="15">
        <v>0</v>
      </c>
      <c r="V2851" s="15">
        <v>0</v>
      </c>
      <c r="W2851" s="16">
        <f t="shared" si="203"/>
        <v>3200</v>
      </c>
      <c r="X2851" s="16">
        <f t="shared" si="204"/>
        <v>3200</v>
      </c>
      <c r="Y2851" s="1">
        <v>0</v>
      </c>
      <c r="Z2851" s="1" t="str">
        <f t="shared" si="205"/>
        <v>未整改</v>
      </c>
      <c r="AA2851" s="1" t="str">
        <f t="shared" si="206"/>
        <v>未整改</v>
      </c>
      <c r="AC2851" s="3"/>
      <c r="AD2851" s="19" t="str">
        <f>VLOOKUP(H2851,'系统导出（基本表）'!R:R,1,0)</f>
        <v>511522157138463067206</v>
      </c>
      <c r="AE2851" s="16" t="str">
        <f>VLOOKUP(I2851,'系统导出（基本表）'!Q:R,2,0)</f>
        <v>511522157138463067206</v>
      </c>
      <c r="AF2851" s="16" t="e">
        <f>VLOOKUP(J2851,'系统导出（基本表）'!S:T,2,0)</f>
        <v>#N/A</v>
      </c>
      <c r="AG2851" s="16"/>
      <c r="AH2851" s="16"/>
      <c r="AI2851" s="16"/>
    </row>
    <row r="2852" s="1" customFormat="1" ht="19" customHeight="1" spans="2:35">
      <c r="B2852" s="10" t="s">
        <v>420</v>
      </c>
      <c r="C2852" s="10" t="s">
        <v>534</v>
      </c>
      <c r="D2852" s="10" t="s">
        <v>535</v>
      </c>
      <c r="E2852" s="10" t="s">
        <v>61</v>
      </c>
      <c r="F2852" s="10" t="s">
        <v>61</v>
      </c>
      <c r="G2852" s="10" t="s">
        <v>47571</v>
      </c>
      <c r="H2852" s="10" t="s">
        <v>47572</v>
      </c>
      <c r="I2852" s="10" t="s">
        <v>47565</v>
      </c>
      <c r="J2852" s="10" t="s">
        <v>47565</v>
      </c>
      <c r="K2852" s="10" t="s">
        <v>47573</v>
      </c>
      <c r="L2852" s="10" t="s">
        <v>47574</v>
      </c>
      <c r="M2852" s="10" t="s">
        <v>47575</v>
      </c>
      <c r="N2852" s="10" t="s">
        <v>61</v>
      </c>
      <c r="O2852" s="10" t="s">
        <v>41372</v>
      </c>
      <c r="P2852" s="10" t="s">
        <v>61</v>
      </c>
      <c r="Q2852" s="10" t="s">
        <v>41354</v>
      </c>
      <c r="R2852" s="10" t="s">
        <v>41354</v>
      </c>
      <c r="S2852" s="15">
        <v>350</v>
      </c>
      <c r="T2852" s="10" t="s">
        <v>41902</v>
      </c>
      <c r="U2852" s="15">
        <v>350</v>
      </c>
      <c r="V2852" s="15">
        <v>350</v>
      </c>
      <c r="W2852" s="16">
        <f t="shared" si="203"/>
        <v>0</v>
      </c>
      <c r="X2852" s="16">
        <f t="shared" si="204"/>
        <v>0</v>
      </c>
      <c r="Y2852" s="1">
        <v>350</v>
      </c>
      <c r="Z2852" s="1" t="str">
        <f t="shared" si="205"/>
        <v>未整改</v>
      </c>
      <c r="AA2852" s="1" t="str">
        <f t="shared" si="206"/>
        <v>已整改</v>
      </c>
      <c r="AC2852" s="3"/>
      <c r="AD2852" s="19" t="e">
        <f>VLOOKUP(H2852,'系统导出（基本表）'!R:R,1,0)</f>
        <v>#N/A</v>
      </c>
      <c r="AE2852" s="16" t="e">
        <f>VLOOKUP(I2852,'系统导出（基本表）'!Q:R,2,0)</f>
        <v>#N/A</v>
      </c>
      <c r="AF2852" s="16" t="e">
        <f>VLOOKUP(J2852,'系统导出（基本表）'!S:T,2,0)</f>
        <v>#N/A</v>
      </c>
      <c r="AG2852" s="16"/>
      <c r="AH2852" s="16"/>
      <c r="AI2852" s="16"/>
    </row>
    <row r="2853" s="1" customFormat="1" ht="19" customHeight="1" spans="2:35">
      <c r="B2853" s="10" t="s">
        <v>420</v>
      </c>
      <c r="C2853" s="10" t="s">
        <v>534</v>
      </c>
      <c r="D2853" s="10" t="s">
        <v>535</v>
      </c>
      <c r="E2853" s="10" t="s">
        <v>61</v>
      </c>
      <c r="F2853" s="10" t="s">
        <v>61</v>
      </c>
      <c r="G2853" s="10" t="s">
        <v>47576</v>
      </c>
      <c r="H2853" s="10" t="s">
        <v>47577</v>
      </c>
      <c r="I2853" s="10" t="s">
        <v>47578</v>
      </c>
      <c r="J2853" s="10" t="s">
        <v>47578</v>
      </c>
      <c r="K2853" s="10" t="s">
        <v>2455</v>
      </c>
      <c r="L2853" s="10" t="s">
        <v>47579</v>
      </c>
      <c r="M2853" s="10" t="s">
        <v>47580</v>
      </c>
      <c r="N2853" s="10" t="s">
        <v>61</v>
      </c>
      <c r="O2853" s="10" t="s">
        <v>41372</v>
      </c>
      <c r="P2853" s="10" t="s">
        <v>61</v>
      </c>
      <c r="Q2853" s="10" t="s">
        <v>41411</v>
      </c>
      <c r="R2853" s="10" t="s">
        <v>41411</v>
      </c>
      <c r="S2853" s="15">
        <v>225.06</v>
      </c>
      <c r="T2853" s="10" t="s">
        <v>41412</v>
      </c>
      <c r="U2853" s="15">
        <v>225.06</v>
      </c>
      <c r="V2853" s="15">
        <v>225.06</v>
      </c>
      <c r="W2853" s="16">
        <f t="shared" si="203"/>
        <v>0</v>
      </c>
      <c r="X2853" s="16">
        <f t="shared" si="204"/>
        <v>0</v>
      </c>
      <c r="Y2853" s="1">
        <v>225.06</v>
      </c>
      <c r="Z2853" s="1" t="str">
        <f t="shared" si="205"/>
        <v>未整改</v>
      </c>
      <c r="AA2853" s="1" t="str">
        <f t="shared" si="206"/>
        <v>已整改</v>
      </c>
      <c r="AC2853" s="3"/>
      <c r="AD2853" s="19" t="e">
        <f>VLOOKUP(H2853,'系统导出（基本表）'!R:R,1,0)</f>
        <v>#N/A</v>
      </c>
      <c r="AE2853" s="16" t="e">
        <f>VLOOKUP(I2853,'系统导出（基本表）'!Q:R,2,0)</f>
        <v>#N/A</v>
      </c>
      <c r="AF2853" s="16" t="e">
        <f>VLOOKUP(J2853,'系统导出（基本表）'!S:T,2,0)</f>
        <v>#N/A</v>
      </c>
      <c r="AG2853" s="16"/>
      <c r="AH2853" s="16"/>
      <c r="AI2853" s="16"/>
    </row>
    <row r="2854" s="1" customFormat="1" ht="19" customHeight="1" spans="2:35">
      <c r="B2854" s="10" t="s">
        <v>420</v>
      </c>
      <c r="C2854" s="10" t="s">
        <v>534</v>
      </c>
      <c r="D2854" s="10" t="s">
        <v>535</v>
      </c>
      <c r="E2854" s="10" t="s">
        <v>61</v>
      </c>
      <c r="F2854" s="10" t="s">
        <v>61</v>
      </c>
      <c r="G2854" s="10" t="s">
        <v>47581</v>
      </c>
      <c r="H2854" s="10" t="s">
        <v>47582</v>
      </c>
      <c r="I2854" s="10" t="s">
        <v>47583</v>
      </c>
      <c r="J2854" s="10" t="s">
        <v>47583</v>
      </c>
      <c r="K2854" s="10" t="s">
        <v>2455</v>
      </c>
      <c r="L2854" s="10" t="s">
        <v>47579</v>
      </c>
      <c r="M2854" s="10" t="s">
        <v>47580</v>
      </c>
      <c r="N2854" s="10" t="s">
        <v>61</v>
      </c>
      <c r="O2854" s="10" t="s">
        <v>41372</v>
      </c>
      <c r="P2854" s="10" t="s">
        <v>61</v>
      </c>
      <c r="Q2854" s="10" t="s">
        <v>41411</v>
      </c>
      <c r="R2854" s="10" t="s">
        <v>41411</v>
      </c>
      <c r="S2854" s="15">
        <v>99.81</v>
      </c>
      <c r="T2854" s="10" t="s">
        <v>41412</v>
      </c>
      <c r="U2854" s="15">
        <v>99.81</v>
      </c>
      <c r="V2854" s="15">
        <v>99.81</v>
      </c>
      <c r="W2854" s="16">
        <f t="shared" si="203"/>
        <v>0</v>
      </c>
      <c r="X2854" s="16">
        <f t="shared" si="204"/>
        <v>0</v>
      </c>
      <c r="Y2854" s="1">
        <v>99.81</v>
      </c>
      <c r="Z2854" s="1" t="str">
        <f t="shared" si="205"/>
        <v>未整改</v>
      </c>
      <c r="AA2854" s="1" t="str">
        <f t="shared" si="206"/>
        <v>已整改</v>
      </c>
      <c r="AC2854" s="3"/>
      <c r="AD2854" s="19" t="e">
        <f>VLOOKUP(H2854,'系统导出（基本表）'!R:R,1,0)</f>
        <v>#N/A</v>
      </c>
      <c r="AE2854" s="16" t="e">
        <f>VLOOKUP(I2854,'系统导出（基本表）'!Q:R,2,0)</f>
        <v>#N/A</v>
      </c>
      <c r="AF2854" s="16" t="e">
        <f>VLOOKUP(J2854,'系统导出（基本表）'!S:T,2,0)</f>
        <v>#N/A</v>
      </c>
      <c r="AG2854" s="16"/>
      <c r="AH2854" s="16"/>
      <c r="AI2854" s="16"/>
    </row>
    <row r="2855" s="1" customFormat="1" ht="19" customHeight="1" spans="2:35">
      <c r="B2855" s="10" t="s">
        <v>420</v>
      </c>
      <c r="C2855" s="10" t="s">
        <v>534</v>
      </c>
      <c r="D2855" s="10" t="s">
        <v>535</v>
      </c>
      <c r="E2855" s="10" t="s">
        <v>47584</v>
      </c>
      <c r="F2855" s="10" t="s">
        <v>47585</v>
      </c>
      <c r="G2855" s="10" t="s">
        <v>47586</v>
      </c>
      <c r="H2855" s="10" t="s">
        <v>47587</v>
      </c>
      <c r="I2855" s="10" t="s">
        <v>47588</v>
      </c>
      <c r="J2855" s="10" t="s">
        <v>47588</v>
      </c>
      <c r="K2855" s="10" t="s">
        <v>14563</v>
      </c>
      <c r="L2855" s="10" t="s">
        <v>14555</v>
      </c>
      <c r="M2855" s="10" t="s">
        <v>47589</v>
      </c>
      <c r="N2855" s="10" t="s">
        <v>41377</v>
      </c>
      <c r="O2855" s="10" t="s">
        <v>41378</v>
      </c>
      <c r="P2855" s="10" t="s">
        <v>43309</v>
      </c>
      <c r="Q2855" s="10" t="s">
        <v>41373</v>
      </c>
      <c r="R2855" s="10" t="s">
        <v>41373</v>
      </c>
      <c r="S2855" s="15">
        <v>5225.1</v>
      </c>
      <c r="T2855" s="10" t="s">
        <v>47590</v>
      </c>
      <c r="U2855" s="15">
        <v>0</v>
      </c>
      <c r="V2855" s="15">
        <v>0</v>
      </c>
      <c r="W2855" s="16">
        <f t="shared" si="203"/>
        <v>5225.1</v>
      </c>
      <c r="X2855" s="16">
        <f t="shared" si="204"/>
        <v>5225.1</v>
      </c>
      <c r="Y2855" s="21">
        <f>S2855</f>
        <v>5225.1</v>
      </c>
      <c r="Z2855" s="1" t="str">
        <f t="shared" si="205"/>
        <v>未整改</v>
      </c>
      <c r="AA2855" s="1" t="str">
        <f t="shared" si="206"/>
        <v>已整改</v>
      </c>
      <c r="AC2855" s="3"/>
      <c r="AD2855" s="19" t="e">
        <f>VLOOKUP(H2855,'系统导出（基本表）'!R:R,1,0)</f>
        <v>#N/A</v>
      </c>
      <c r="AE2855" s="16" t="e">
        <f>VLOOKUP(I2855,'系统导出（基本表）'!Q:R,2,0)</f>
        <v>#N/A</v>
      </c>
      <c r="AF2855" s="16" t="e">
        <f>VLOOKUP(J2855,'系统导出（基本表）'!S:T,2,0)</f>
        <v>#N/A</v>
      </c>
      <c r="AG2855" s="16"/>
      <c r="AH2855" s="16"/>
      <c r="AI2855" s="16"/>
    </row>
    <row r="2856" s="2" customFormat="1" ht="19" customHeight="1" spans="1:33">
      <c r="A2856" s="2">
        <v>1</v>
      </c>
      <c r="B2856" s="11" t="s">
        <v>420</v>
      </c>
      <c r="C2856" s="11" t="s">
        <v>534</v>
      </c>
      <c r="D2856" s="11" t="s">
        <v>535</v>
      </c>
      <c r="E2856" s="10" t="s">
        <v>42248</v>
      </c>
      <c r="F2856" s="11" t="s">
        <v>39727</v>
      </c>
      <c r="G2856" s="10" t="s">
        <v>47591</v>
      </c>
      <c r="H2856" s="11" t="s">
        <v>40087</v>
      </c>
      <c r="I2856" s="11" t="s">
        <v>40086</v>
      </c>
      <c r="J2856" s="11" t="s">
        <v>40086</v>
      </c>
      <c r="K2856" s="11" t="s">
        <v>14563</v>
      </c>
      <c r="L2856" s="11" t="s">
        <v>3213</v>
      </c>
      <c r="M2856" s="11" t="s">
        <v>47589</v>
      </c>
      <c r="N2856" s="11" t="s">
        <v>41377</v>
      </c>
      <c r="O2856" s="11" t="s">
        <v>41387</v>
      </c>
      <c r="P2856" s="11" t="s">
        <v>41456</v>
      </c>
      <c r="Q2856" s="11" t="s">
        <v>41411</v>
      </c>
      <c r="R2856" s="11" t="s">
        <v>41411</v>
      </c>
      <c r="S2856" s="17">
        <v>1327.26</v>
      </c>
      <c r="T2856" s="11" t="s">
        <v>41411</v>
      </c>
      <c r="U2856" s="17">
        <v>0</v>
      </c>
      <c r="V2856" s="17">
        <v>0</v>
      </c>
      <c r="W2856" s="18">
        <f t="shared" si="203"/>
        <v>1327.26</v>
      </c>
      <c r="X2856" s="18">
        <f t="shared" si="204"/>
        <v>1327.26</v>
      </c>
      <c r="Y2856" s="2">
        <v>0</v>
      </c>
      <c r="Z2856" s="2" t="str">
        <f t="shared" si="205"/>
        <v>未整改</v>
      </c>
      <c r="AA2856" s="2" t="str">
        <f t="shared" si="206"/>
        <v>未整改</v>
      </c>
      <c r="AD2856" s="22" t="str">
        <f>VLOOKUP(H2856,'系统导出（基本表）'!R:R,1,0)</f>
        <v>P21511522-0012</v>
      </c>
      <c r="AE2856" s="22" t="str">
        <f>VLOOKUP(I2856,'系统导出（基本表）'!Q:R,2,0)</f>
        <v>P21511522-0012</v>
      </c>
      <c r="AF2856" s="2" t="e">
        <f>VLOOKUP(J2856,'系统导出（基本表）'!S:T,2,0)</f>
        <v>#N/A</v>
      </c>
      <c r="AG2856" s="24"/>
    </row>
    <row r="2857" s="2" customFormat="1" ht="19" customHeight="1" spans="1:34">
      <c r="A2857" s="2">
        <v>1</v>
      </c>
      <c r="B2857" s="11" t="s">
        <v>420</v>
      </c>
      <c r="C2857" s="11" t="s">
        <v>534</v>
      </c>
      <c r="D2857" s="11" t="s">
        <v>535</v>
      </c>
      <c r="E2857" s="10" t="s">
        <v>42211</v>
      </c>
      <c r="F2857" s="11" t="s">
        <v>39065</v>
      </c>
      <c r="G2857" s="10" t="s">
        <v>47592</v>
      </c>
      <c r="H2857" s="11" t="s">
        <v>40067</v>
      </c>
      <c r="I2857" s="11" t="s">
        <v>40066</v>
      </c>
      <c r="J2857" s="11" t="s">
        <v>40066</v>
      </c>
      <c r="K2857" s="11" t="s">
        <v>14563</v>
      </c>
      <c r="L2857" s="11" t="s">
        <v>3213</v>
      </c>
      <c r="M2857" s="11" t="s">
        <v>47589</v>
      </c>
      <c r="N2857" s="11" t="s">
        <v>41377</v>
      </c>
      <c r="O2857" s="11" t="s">
        <v>41387</v>
      </c>
      <c r="P2857" s="11" t="s">
        <v>41449</v>
      </c>
      <c r="Q2857" s="11" t="s">
        <v>41411</v>
      </c>
      <c r="R2857" s="11" t="s">
        <v>41411</v>
      </c>
      <c r="S2857" s="17">
        <v>4874.98</v>
      </c>
      <c r="T2857" s="11" t="s">
        <v>41450</v>
      </c>
      <c r="U2857" s="17">
        <v>0</v>
      </c>
      <c r="V2857" s="17">
        <v>0</v>
      </c>
      <c r="W2857" s="18">
        <f t="shared" si="203"/>
        <v>4874.98</v>
      </c>
      <c r="X2857" s="18">
        <f t="shared" si="204"/>
        <v>4874.98</v>
      </c>
      <c r="Y2857" s="2">
        <v>0</v>
      </c>
      <c r="Z2857" s="2" t="str">
        <f t="shared" si="205"/>
        <v>未整改</v>
      </c>
      <c r="AA2857" s="2" t="str">
        <f t="shared" si="206"/>
        <v>未整改</v>
      </c>
      <c r="AD2857" s="22" t="str">
        <f>VLOOKUP(H2857,'系统导出（基本表）'!R:R,1,0)</f>
        <v>P21511522-0034</v>
      </c>
      <c r="AE2857" s="22" t="str">
        <f>VLOOKUP(I2857,'系统导出（基本表）'!Q:R,2,0)</f>
        <v>P21511522-0034</v>
      </c>
      <c r="AF2857" s="2" t="e">
        <f>VLOOKUP(J2857,'系统导出（基本表）'!S:T,2,0)</f>
        <v>#N/A</v>
      </c>
      <c r="AG2857" s="22">
        <v>2335</v>
      </c>
      <c r="AH2857" s="22">
        <f>VLOOKUP(I2857,导出计数_列Q!A:D,4,0)</f>
        <v>4499</v>
      </c>
    </row>
    <row r="2858" s="2" customFormat="1" ht="19" customHeight="1" spans="1:34">
      <c r="A2858" s="2">
        <v>1</v>
      </c>
      <c r="B2858" s="11" t="s">
        <v>420</v>
      </c>
      <c r="C2858" s="11" t="s">
        <v>534</v>
      </c>
      <c r="D2858" s="11" t="s">
        <v>535</v>
      </c>
      <c r="E2858" s="10" t="s">
        <v>42226</v>
      </c>
      <c r="F2858" s="11" t="s">
        <v>39971</v>
      </c>
      <c r="G2858" s="10" t="s">
        <v>47593</v>
      </c>
      <c r="H2858" s="11" t="s">
        <v>40079</v>
      </c>
      <c r="I2858" s="11" t="s">
        <v>40078</v>
      </c>
      <c r="J2858" s="11" t="s">
        <v>47594</v>
      </c>
      <c r="K2858" s="11" t="s">
        <v>14563</v>
      </c>
      <c r="L2858" s="11" t="s">
        <v>3213</v>
      </c>
      <c r="M2858" s="11" t="s">
        <v>47589</v>
      </c>
      <c r="N2858" s="11" t="s">
        <v>41377</v>
      </c>
      <c r="O2858" s="11" t="s">
        <v>41387</v>
      </c>
      <c r="P2858" s="11" t="s">
        <v>41449</v>
      </c>
      <c r="Q2858" s="11" t="s">
        <v>41411</v>
      </c>
      <c r="R2858" s="11" t="s">
        <v>41411</v>
      </c>
      <c r="S2858" s="17">
        <v>346.833269</v>
      </c>
      <c r="T2858" s="11" t="s">
        <v>41450</v>
      </c>
      <c r="U2858" s="17">
        <v>0</v>
      </c>
      <c r="V2858" s="17">
        <v>0</v>
      </c>
      <c r="W2858" s="18">
        <f t="shared" si="203"/>
        <v>346.833269</v>
      </c>
      <c r="X2858" s="18">
        <f t="shared" si="204"/>
        <v>346.833269</v>
      </c>
      <c r="Y2858" s="2">
        <v>0</v>
      </c>
      <c r="Z2858" s="2" t="str">
        <f t="shared" si="205"/>
        <v>未整改</v>
      </c>
      <c r="AA2858" s="2" t="str">
        <f t="shared" si="206"/>
        <v>未整改</v>
      </c>
      <c r="AD2858" s="22" t="str">
        <f>VLOOKUP(H2858,'系统导出（基本表）'!R:R,1,0)</f>
        <v>P19511522-0131</v>
      </c>
      <c r="AE2858" s="22" t="str">
        <f>VLOOKUP(I2858,'系统导出（基本表）'!Q:R,2,0)</f>
        <v>P19511522-0131</v>
      </c>
      <c r="AF2858" s="2" t="e">
        <f>VLOOKUP(J2858,'系统导出（基本表）'!S:T,2,0)</f>
        <v>#N/A</v>
      </c>
      <c r="AG2858" s="22">
        <v>118</v>
      </c>
      <c r="AH2858" s="22">
        <f>VLOOKUP(I2858,导出计数_列Q!A:D,4,0)</f>
        <v>118</v>
      </c>
    </row>
    <row r="2859" s="1" customFormat="1" ht="19" customHeight="1" spans="2:35">
      <c r="B2859" s="10" t="s">
        <v>420</v>
      </c>
      <c r="C2859" s="10" t="s">
        <v>534</v>
      </c>
      <c r="D2859" s="10" t="s">
        <v>535</v>
      </c>
      <c r="E2859" s="10" t="s">
        <v>42253</v>
      </c>
      <c r="F2859" s="10" t="s">
        <v>38665</v>
      </c>
      <c r="G2859" s="10" t="s">
        <v>47595</v>
      </c>
      <c r="H2859" s="10" t="s">
        <v>47596</v>
      </c>
      <c r="I2859" s="10" t="s">
        <v>47597</v>
      </c>
      <c r="J2859" s="10" t="s">
        <v>47598</v>
      </c>
      <c r="K2859" s="10" t="s">
        <v>14563</v>
      </c>
      <c r="L2859" s="10" t="s">
        <v>14555</v>
      </c>
      <c r="M2859" s="10" t="s">
        <v>47589</v>
      </c>
      <c r="N2859" s="10" t="s">
        <v>41377</v>
      </c>
      <c r="O2859" s="10" t="s">
        <v>41378</v>
      </c>
      <c r="P2859" s="10" t="s">
        <v>43309</v>
      </c>
      <c r="Q2859" s="10" t="s">
        <v>41658</v>
      </c>
      <c r="R2859" s="10" t="s">
        <v>41658</v>
      </c>
      <c r="S2859" s="15">
        <v>4000</v>
      </c>
      <c r="T2859" s="10" t="s">
        <v>47599</v>
      </c>
      <c r="U2859" s="15">
        <v>0</v>
      </c>
      <c r="V2859" s="15">
        <v>0</v>
      </c>
      <c r="W2859" s="16">
        <f t="shared" si="203"/>
        <v>4000</v>
      </c>
      <c r="X2859" s="16">
        <f t="shared" si="204"/>
        <v>4000</v>
      </c>
      <c r="Y2859" s="1">
        <v>0</v>
      </c>
      <c r="Z2859" s="1" t="str">
        <f t="shared" si="205"/>
        <v>未整改</v>
      </c>
      <c r="AA2859" s="1" t="str">
        <f t="shared" si="206"/>
        <v>未整改</v>
      </c>
      <c r="AC2859" s="3"/>
      <c r="AD2859" s="19" t="e">
        <f>VLOOKUP(H2859,'系统导出（基本表）'!R:R,1,0)</f>
        <v>#N/A</v>
      </c>
      <c r="AE2859" s="16" t="e">
        <f>VLOOKUP(I2859,'系统导出（基本表）'!Q:R,2,0)</f>
        <v>#N/A</v>
      </c>
      <c r="AF2859" s="16" t="e">
        <f>VLOOKUP(J2859,'系统导出（基本表）'!S:T,2,0)</f>
        <v>#N/A</v>
      </c>
      <c r="AG2859" s="16"/>
      <c r="AH2859" s="16"/>
      <c r="AI2859" s="16"/>
    </row>
    <row r="2860" s="1" customFormat="1" ht="19" customHeight="1" spans="2:35">
      <c r="B2860" s="10" t="s">
        <v>420</v>
      </c>
      <c r="C2860" s="10" t="s">
        <v>534</v>
      </c>
      <c r="D2860" s="10" t="s">
        <v>535</v>
      </c>
      <c r="E2860" s="10" t="s">
        <v>42255</v>
      </c>
      <c r="F2860" s="10" t="s">
        <v>39727</v>
      </c>
      <c r="G2860" s="10" t="s">
        <v>47591</v>
      </c>
      <c r="H2860" s="10" t="s">
        <v>40087</v>
      </c>
      <c r="I2860" s="10" t="s">
        <v>40086</v>
      </c>
      <c r="J2860" s="10" t="s">
        <v>40086</v>
      </c>
      <c r="K2860" s="10" t="s">
        <v>14563</v>
      </c>
      <c r="L2860" s="10" t="s">
        <v>14555</v>
      </c>
      <c r="M2860" s="10" t="s">
        <v>47589</v>
      </c>
      <c r="N2860" s="10" t="s">
        <v>41377</v>
      </c>
      <c r="O2860" s="10" t="s">
        <v>41378</v>
      </c>
      <c r="P2860" s="10" t="s">
        <v>41456</v>
      </c>
      <c r="Q2860" s="10" t="s">
        <v>41411</v>
      </c>
      <c r="R2860" s="10" t="s">
        <v>41411</v>
      </c>
      <c r="S2860" s="15">
        <v>1327.26</v>
      </c>
      <c r="T2860" s="10" t="s">
        <v>41463</v>
      </c>
      <c r="U2860" s="15">
        <v>0</v>
      </c>
      <c r="V2860" s="15">
        <v>0</v>
      </c>
      <c r="W2860" s="16">
        <f t="shared" si="203"/>
        <v>1327.26</v>
      </c>
      <c r="X2860" s="16">
        <f t="shared" si="204"/>
        <v>1327.26</v>
      </c>
      <c r="Y2860" s="1">
        <v>0</v>
      </c>
      <c r="Z2860" s="1" t="str">
        <f t="shared" si="205"/>
        <v>未整改</v>
      </c>
      <c r="AA2860" s="1" t="str">
        <f t="shared" si="206"/>
        <v>未整改</v>
      </c>
      <c r="AC2860" s="3"/>
      <c r="AD2860" s="19" t="str">
        <f>VLOOKUP(H2860,'系统导出（基本表）'!R:R,1,0)</f>
        <v>P21511522-0012</v>
      </c>
      <c r="AE2860" s="16" t="str">
        <f>VLOOKUP(I2860,'系统导出（基本表）'!Q:R,2,0)</f>
        <v>P21511522-0012</v>
      </c>
      <c r="AF2860" s="16" t="e">
        <f>VLOOKUP(J2860,'系统导出（基本表）'!S:T,2,0)</f>
        <v>#N/A</v>
      </c>
      <c r="AG2860" s="16"/>
      <c r="AH2860" s="16"/>
      <c r="AI2860" s="16"/>
    </row>
    <row r="2861" s="1" customFormat="1" ht="19" customHeight="1" spans="2:35">
      <c r="B2861" s="10" t="s">
        <v>420</v>
      </c>
      <c r="C2861" s="10" t="s">
        <v>534</v>
      </c>
      <c r="D2861" s="10" t="s">
        <v>535</v>
      </c>
      <c r="E2861" s="10" t="s">
        <v>46815</v>
      </c>
      <c r="F2861" s="10" t="s">
        <v>39971</v>
      </c>
      <c r="G2861" s="10" t="s">
        <v>47595</v>
      </c>
      <c r="H2861" s="10" t="s">
        <v>47596</v>
      </c>
      <c r="I2861" s="10" t="s">
        <v>47597</v>
      </c>
      <c r="J2861" s="10" t="s">
        <v>47598</v>
      </c>
      <c r="K2861" s="10" t="s">
        <v>14563</v>
      </c>
      <c r="L2861" s="10" t="s">
        <v>14555</v>
      </c>
      <c r="M2861" s="10" t="s">
        <v>47589</v>
      </c>
      <c r="N2861" s="10" t="s">
        <v>41377</v>
      </c>
      <c r="O2861" s="10" t="s">
        <v>41378</v>
      </c>
      <c r="P2861" s="10" t="s">
        <v>41379</v>
      </c>
      <c r="Q2861" s="10" t="s">
        <v>41373</v>
      </c>
      <c r="R2861" s="10" t="s">
        <v>41373</v>
      </c>
      <c r="S2861" s="15">
        <v>11700</v>
      </c>
      <c r="T2861" s="10" t="s">
        <v>47600</v>
      </c>
      <c r="U2861" s="15">
        <v>11700</v>
      </c>
      <c r="V2861" s="15">
        <v>11700</v>
      </c>
      <c r="W2861" s="16">
        <f t="shared" si="203"/>
        <v>0</v>
      </c>
      <c r="X2861" s="16">
        <f t="shared" si="204"/>
        <v>0</v>
      </c>
      <c r="Y2861" s="1">
        <v>11700</v>
      </c>
      <c r="Z2861" s="1" t="str">
        <f t="shared" si="205"/>
        <v>未整改</v>
      </c>
      <c r="AA2861" s="1" t="str">
        <f t="shared" si="206"/>
        <v>已整改</v>
      </c>
      <c r="AB2861" s="1">
        <f>S2861-V2861</f>
        <v>0</v>
      </c>
      <c r="AC2861" s="3"/>
      <c r="AD2861" s="19" t="e">
        <f>VLOOKUP(H2861,'系统导出（基本表）'!R:R,1,0)</f>
        <v>#N/A</v>
      </c>
      <c r="AE2861" s="16" t="e">
        <f>VLOOKUP(I2861,'系统导出（基本表）'!Q:R,2,0)</f>
        <v>#N/A</v>
      </c>
      <c r="AF2861" s="16" t="e">
        <f>VLOOKUP(J2861,'系统导出（基本表）'!S:T,2,0)</f>
        <v>#N/A</v>
      </c>
      <c r="AG2861" s="16"/>
      <c r="AH2861" s="16"/>
      <c r="AI2861" s="16"/>
    </row>
    <row r="2862" s="1" customFormat="1" ht="19" customHeight="1" spans="2:35">
      <c r="B2862" s="10" t="s">
        <v>420</v>
      </c>
      <c r="C2862" s="10" t="s">
        <v>534</v>
      </c>
      <c r="D2862" s="10" t="s">
        <v>535</v>
      </c>
      <c r="E2862" s="10" t="s">
        <v>42253</v>
      </c>
      <c r="F2862" s="10" t="s">
        <v>38665</v>
      </c>
      <c r="G2862" s="10" t="s">
        <v>47601</v>
      </c>
      <c r="H2862" s="10" t="s">
        <v>47602</v>
      </c>
      <c r="I2862" s="10" t="s">
        <v>47603</v>
      </c>
      <c r="J2862" s="10" t="s">
        <v>47604</v>
      </c>
      <c r="K2862" s="10" t="s">
        <v>14563</v>
      </c>
      <c r="L2862" s="10" t="s">
        <v>14555</v>
      </c>
      <c r="M2862" s="10" t="s">
        <v>47589</v>
      </c>
      <c r="N2862" s="10" t="s">
        <v>41377</v>
      </c>
      <c r="O2862" s="10" t="s">
        <v>41378</v>
      </c>
      <c r="P2862" s="10" t="s">
        <v>41640</v>
      </c>
      <c r="Q2862" s="10" t="s">
        <v>41658</v>
      </c>
      <c r="R2862" s="10" t="s">
        <v>41658</v>
      </c>
      <c r="S2862" s="15">
        <v>2500</v>
      </c>
      <c r="T2862" s="10" t="s">
        <v>47605</v>
      </c>
      <c r="U2862" s="15">
        <v>0</v>
      </c>
      <c r="V2862" s="15">
        <v>0</v>
      </c>
      <c r="W2862" s="16">
        <f t="shared" si="203"/>
        <v>2500</v>
      </c>
      <c r="X2862" s="16">
        <f t="shared" si="204"/>
        <v>2500</v>
      </c>
      <c r="Y2862" s="1">
        <v>0</v>
      </c>
      <c r="Z2862" s="1" t="str">
        <f t="shared" si="205"/>
        <v>未整改</v>
      </c>
      <c r="AA2862" s="1" t="str">
        <f t="shared" si="206"/>
        <v>未整改</v>
      </c>
      <c r="AC2862" s="3"/>
      <c r="AD2862" s="19" t="e">
        <f>VLOOKUP(H2862,'系统导出（基本表）'!R:R,1,0)</f>
        <v>#N/A</v>
      </c>
      <c r="AE2862" s="16" t="e">
        <f>VLOOKUP(I2862,'系统导出（基本表）'!Q:R,2,0)</f>
        <v>#N/A</v>
      </c>
      <c r="AF2862" s="16" t="e">
        <f>VLOOKUP(J2862,'系统导出（基本表）'!S:T,2,0)</f>
        <v>#N/A</v>
      </c>
      <c r="AG2862" s="16"/>
      <c r="AH2862" s="16"/>
      <c r="AI2862" s="16"/>
    </row>
    <row r="2863" s="1" customFormat="1" ht="19" customHeight="1" spans="2:35">
      <c r="B2863" s="10" t="s">
        <v>420</v>
      </c>
      <c r="C2863" s="10" t="s">
        <v>534</v>
      </c>
      <c r="D2863" s="10" t="s">
        <v>535</v>
      </c>
      <c r="E2863" s="10" t="s">
        <v>44307</v>
      </c>
      <c r="F2863" s="10" t="s">
        <v>39065</v>
      </c>
      <c r="G2863" s="10" t="s">
        <v>47606</v>
      </c>
      <c r="H2863" s="10" t="s">
        <v>47607</v>
      </c>
      <c r="I2863" s="10" t="s">
        <v>47608</v>
      </c>
      <c r="J2863" s="10" t="s">
        <v>47608</v>
      </c>
      <c r="K2863" s="10" t="s">
        <v>14563</v>
      </c>
      <c r="L2863" s="10" t="s">
        <v>14555</v>
      </c>
      <c r="M2863" s="10" t="s">
        <v>47589</v>
      </c>
      <c r="N2863" s="10" t="s">
        <v>41377</v>
      </c>
      <c r="O2863" s="10" t="s">
        <v>41378</v>
      </c>
      <c r="P2863" s="10" t="s">
        <v>41379</v>
      </c>
      <c r="Q2863" s="10" t="s">
        <v>41373</v>
      </c>
      <c r="R2863" s="10" t="s">
        <v>41373</v>
      </c>
      <c r="S2863" s="15">
        <v>7990.15</v>
      </c>
      <c r="T2863" s="10" t="s">
        <v>47609</v>
      </c>
      <c r="U2863" s="15">
        <v>0</v>
      </c>
      <c r="V2863" s="15">
        <v>0</v>
      </c>
      <c r="W2863" s="16">
        <f t="shared" si="203"/>
        <v>7990.15</v>
      </c>
      <c r="X2863" s="16">
        <f t="shared" si="204"/>
        <v>7990.15</v>
      </c>
      <c r="Y2863" s="21">
        <f>S2863</f>
        <v>7990.15</v>
      </c>
      <c r="Z2863" s="1" t="str">
        <f t="shared" si="205"/>
        <v>未整改</v>
      </c>
      <c r="AA2863" s="1" t="str">
        <f t="shared" si="206"/>
        <v>已整改</v>
      </c>
      <c r="AC2863" s="3"/>
      <c r="AD2863" s="19" t="e">
        <f>VLOOKUP(H2863,'系统导出（基本表）'!R:R,1,0)</f>
        <v>#N/A</v>
      </c>
      <c r="AE2863" s="16" t="e">
        <f>VLOOKUP(I2863,'系统导出（基本表）'!Q:R,2,0)</f>
        <v>#N/A</v>
      </c>
      <c r="AF2863" s="16" t="e">
        <f>VLOOKUP(J2863,'系统导出（基本表）'!S:T,2,0)</f>
        <v>#N/A</v>
      </c>
      <c r="AG2863" s="16"/>
      <c r="AH2863" s="16"/>
      <c r="AI2863" s="16"/>
    </row>
    <row r="2864" s="1" customFormat="1" ht="19" customHeight="1" spans="2:35">
      <c r="B2864" s="10" t="s">
        <v>420</v>
      </c>
      <c r="C2864" s="10" t="s">
        <v>534</v>
      </c>
      <c r="D2864" s="10" t="s">
        <v>535</v>
      </c>
      <c r="E2864" s="10" t="s">
        <v>47610</v>
      </c>
      <c r="F2864" s="10" t="s">
        <v>39971</v>
      </c>
      <c r="G2864" s="10" t="s">
        <v>47595</v>
      </c>
      <c r="H2864" s="10" t="s">
        <v>47596</v>
      </c>
      <c r="I2864" s="10" t="s">
        <v>47597</v>
      </c>
      <c r="J2864" s="10" t="s">
        <v>47598</v>
      </c>
      <c r="K2864" s="10" t="s">
        <v>14563</v>
      </c>
      <c r="L2864" s="10" t="s">
        <v>14555</v>
      </c>
      <c r="M2864" s="10" t="s">
        <v>47589</v>
      </c>
      <c r="N2864" s="10" t="s">
        <v>41377</v>
      </c>
      <c r="O2864" s="10" t="s">
        <v>41378</v>
      </c>
      <c r="P2864" s="10" t="s">
        <v>41379</v>
      </c>
      <c r="Q2864" s="10" t="s">
        <v>41658</v>
      </c>
      <c r="R2864" s="10" t="s">
        <v>41658</v>
      </c>
      <c r="S2864" s="15">
        <v>11700</v>
      </c>
      <c r="T2864" s="10" t="s">
        <v>47611</v>
      </c>
      <c r="U2864" s="15">
        <v>0</v>
      </c>
      <c r="V2864" s="15">
        <v>0</v>
      </c>
      <c r="W2864" s="16">
        <f t="shared" si="203"/>
        <v>11700</v>
      </c>
      <c r="X2864" s="16">
        <f t="shared" si="204"/>
        <v>11700</v>
      </c>
      <c r="Y2864" s="1">
        <v>0</v>
      </c>
      <c r="Z2864" s="1" t="str">
        <f t="shared" si="205"/>
        <v>未整改</v>
      </c>
      <c r="AA2864" s="1" t="str">
        <f t="shared" si="206"/>
        <v>未整改</v>
      </c>
      <c r="AC2864" s="3"/>
      <c r="AD2864" s="19" t="e">
        <f>VLOOKUP(H2864,'系统导出（基本表）'!R:R,1,0)</f>
        <v>#N/A</v>
      </c>
      <c r="AE2864" s="16" t="e">
        <f>VLOOKUP(I2864,'系统导出（基本表）'!Q:R,2,0)</f>
        <v>#N/A</v>
      </c>
      <c r="AF2864" s="16" t="e">
        <f>VLOOKUP(J2864,'系统导出（基本表）'!S:T,2,0)</f>
        <v>#N/A</v>
      </c>
      <c r="AG2864" s="16"/>
      <c r="AH2864" s="16"/>
      <c r="AI2864" s="16"/>
    </row>
    <row r="2865" s="1" customFormat="1" ht="19" customHeight="1" spans="2:35">
      <c r="B2865" s="10" t="s">
        <v>420</v>
      </c>
      <c r="C2865" s="10" t="s">
        <v>534</v>
      </c>
      <c r="D2865" s="10" t="s">
        <v>535</v>
      </c>
      <c r="E2865" s="10" t="s">
        <v>46815</v>
      </c>
      <c r="F2865" s="10" t="s">
        <v>39971</v>
      </c>
      <c r="G2865" s="10" t="s">
        <v>47601</v>
      </c>
      <c r="H2865" s="10" t="s">
        <v>47602</v>
      </c>
      <c r="I2865" s="10" t="s">
        <v>47603</v>
      </c>
      <c r="J2865" s="10" t="s">
        <v>47604</v>
      </c>
      <c r="K2865" s="10" t="s">
        <v>14563</v>
      </c>
      <c r="L2865" s="10" t="s">
        <v>14555</v>
      </c>
      <c r="M2865" s="10" t="s">
        <v>47589</v>
      </c>
      <c r="N2865" s="10" t="s">
        <v>41377</v>
      </c>
      <c r="O2865" s="10" t="s">
        <v>41378</v>
      </c>
      <c r="P2865" s="10" t="s">
        <v>41379</v>
      </c>
      <c r="Q2865" s="10" t="s">
        <v>41658</v>
      </c>
      <c r="R2865" s="10" t="s">
        <v>41658</v>
      </c>
      <c r="S2865" s="15">
        <v>8500</v>
      </c>
      <c r="T2865" s="10" t="s">
        <v>47612</v>
      </c>
      <c r="U2865" s="15">
        <v>0</v>
      </c>
      <c r="V2865" s="15">
        <v>0</v>
      </c>
      <c r="W2865" s="16">
        <f t="shared" si="203"/>
        <v>8500</v>
      </c>
      <c r="X2865" s="16">
        <f t="shared" si="204"/>
        <v>8500</v>
      </c>
      <c r="Y2865" s="1">
        <v>0</v>
      </c>
      <c r="Z2865" s="1" t="str">
        <f t="shared" si="205"/>
        <v>未整改</v>
      </c>
      <c r="AA2865" s="1" t="str">
        <f t="shared" si="206"/>
        <v>未整改</v>
      </c>
      <c r="AC2865" s="3"/>
      <c r="AD2865" s="19" t="e">
        <f>VLOOKUP(H2865,'系统导出（基本表）'!R:R,1,0)</f>
        <v>#N/A</v>
      </c>
      <c r="AE2865" s="16" t="e">
        <f>VLOOKUP(I2865,'系统导出（基本表）'!Q:R,2,0)</f>
        <v>#N/A</v>
      </c>
      <c r="AF2865" s="16" t="e">
        <f>VLOOKUP(J2865,'系统导出（基本表）'!S:T,2,0)</f>
        <v>#N/A</v>
      </c>
      <c r="AG2865" s="16"/>
      <c r="AH2865" s="16"/>
      <c r="AI2865" s="16"/>
    </row>
    <row r="2866" s="1" customFormat="1" ht="19" customHeight="1" spans="2:35">
      <c r="B2866" s="10" t="s">
        <v>420</v>
      </c>
      <c r="C2866" s="10" t="s">
        <v>534</v>
      </c>
      <c r="D2866" s="10" t="s">
        <v>535</v>
      </c>
      <c r="E2866" s="10" t="s">
        <v>42253</v>
      </c>
      <c r="F2866" s="10" t="s">
        <v>38665</v>
      </c>
      <c r="G2866" s="10" t="s">
        <v>47601</v>
      </c>
      <c r="H2866" s="10" t="s">
        <v>47602</v>
      </c>
      <c r="I2866" s="10" t="s">
        <v>47603</v>
      </c>
      <c r="J2866" s="10" t="s">
        <v>47604</v>
      </c>
      <c r="K2866" s="10" t="s">
        <v>14563</v>
      </c>
      <c r="L2866" s="10" t="s">
        <v>14555</v>
      </c>
      <c r="M2866" s="10" t="s">
        <v>47589</v>
      </c>
      <c r="N2866" s="10" t="s">
        <v>41377</v>
      </c>
      <c r="O2866" s="10" t="s">
        <v>41378</v>
      </c>
      <c r="P2866" s="10" t="s">
        <v>41640</v>
      </c>
      <c r="Q2866" s="10" t="s">
        <v>41658</v>
      </c>
      <c r="R2866" s="10" t="s">
        <v>41658</v>
      </c>
      <c r="S2866" s="15">
        <v>2500</v>
      </c>
      <c r="T2866" s="10" t="s">
        <v>47605</v>
      </c>
      <c r="U2866" s="15">
        <v>0</v>
      </c>
      <c r="V2866" s="15">
        <v>0</v>
      </c>
      <c r="W2866" s="16">
        <f t="shared" si="203"/>
        <v>2500</v>
      </c>
      <c r="X2866" s="16">
        <f t="shared" si="204"/>
        <v>2500</v>
      </c>
      <c r="Y2866" s="1">
        <v>0</v>
      </c>
      <c r="Z2866" s="1" t="str">
        <f t="shared" si="205"/>
        <v>未整改</v>
      </c>
      <c r="AA2866" s="1" t="str">
        <f t="shared" si="206"/>
        <v>未整改</v>
      </c>
      <c r="AC2866" s="3"/>
      <c r="AD2866" s="19" t="e">
        <f>VLOOKUP(H2866,'系统导出（基本表）'!R:R,1,0)</f>
        <v>#N/A</v>
      </c>
      <c r="AE2866" s="16" t="e">
        <f>VLOOKUP(I2866,'系统导出（基本表）'!Q:R,2,0)</f>
        <v>#N/A</v>
      </c>
      <c r="AF2866" s="16" t="e">
        <f>VLOOKUP(J2866,'系统导出（基本表）'!S:T,2,0)</f>
        <v>#N/A</v>
      </c>
      <c r="AG2866" s="16"/>
      <c r="AH2866" s="16"/>
      <c r="AI2866" s="16"/>
    </row>
    <row r="2867" s="1" customFormat="1" ht="19" customHeight="1" spans="2:35">
      <c r="B2867" s="10" t="s">
        <v>420</v>
      </c>
      <c r="C2867" s="10" t="s">
        <v>534</v>
      </c>
      <c r="D2867" s="10" t="s">
        <v>535</v>
      </c>
      <c r="E2867" s="10" t="s">
        <v>42253</v>
      </c>
      <c r="F2867" s="10" t="s">
        <v>38665</v>
      </c>
      <c r="G2867" s="10" t="s">
        <v>47601</v>
      </c>
      <c r="H2867" s="10" t="s">
        <v>47602</v>
      </c>
      <c r="I2867" s="10" t="s">
        <v>47603</v>
      </c>
      <c r="J2867" s="10" t="s">
        <v>47604</v>
      </c>
      <c r="K2867" s="10" t="s">
        <v>14563</v>
      </c>
      <c r="L2867" s="10" t="s">
        <v>14555</v>
      </c>
      <c r="M2867" s="10" t="s">
        <v>47589</v>
      </c>
      <c r="N2867" s="10" t="s">
        <v>41377</v>
      </c>
      <c r="O2867" s="10" t="s">
        <v>41378</v>
      </c>
      <c r="P2867" s="10" t="s">
        <v>41640</v>
      </c>
      <c r="Q2867" s="10" t="s">
        <v>41658</v>
      </c>
      <c r="R2867" s="10" t="s">
        <v>41658</v>
      </c>
      <c r="S2867" s="15">
        <v>3500</v>
      </c>
      <c r="T2867" s="10" t="s">
        <v>47605</v>
      </c>
      <c r="U2867" s="15">
        <v>0</v>
      </c>
      <c r="V2867" s="15">
        <v>0</v>
      </c>
      <c r="W2867" s="16">
        <f t="shared" si="203"/>
        <v>3500</v>
      </c>
      <c r="X2867" s="16">
        <f t="shared" si="204"/>
        <v>3500</v>
      </c>
      <c r="Y2867" s="1">
        <v>0</v>
      </c>
      <c r="Z2867" s="1" t="str">
        <f t="shared" si="205"/>
        <v>未整改</v>
      </c>
      <c r="AA2867" s="1" t="str">
        <f t="shared" si="206"/>
        <v>未整改</v>
      </c>
      <c r="AC2867" s="3"/>
      <c r="AD2867" s="19" t="e">
        <f>VLOOKUP(H2867,'系统导出（基本表）'!R:R,1,0)</f>
        <v>#N/A</v>
      </c>
      <c r="AE2867" s="16" t="e">
        <f>VLOOKUP(I2867,'系统导出（基本表）'!Q:R,2,0)</f>
        <v>#N/A</v>
      </c>
      <c r="AF2867" s="16" t="e">
        <f>VLOOKUP(J2867,'系统导出（基本表）'!S:T,2,0)</f>
        <v>#N/A</v>
      </c>
      <c r="AG2867" s="16"/>
      <c r="AH2867" s="16"/>
      <c r="AI2867" s="16"/>
    </row>
    <row r="2868" s="2" customFormat="1" ht="19" customHeight="1" spans="1:33">
      <c r="A2868" s="2">
        <v>1</v>
      </c>
      <c r="B2868" s="11" t="s">
        <v>420</v>
      </c>
      <c r="C2868" s="11" t="s">
        <v>534</v>
      </c>
      <c r="D2868" s="11" t="s">
        <v>535</v>
      </c>
      <c r="E2868" s="10" t="s">
        <v>43420</v>
      </c>
      <c r="F2868" s="11" t="s">
        <v>39015</v>
      </c>
      <c r="G2868" s="10" t="s">
        <v>47613</v>
      </c>
      <c r="H2868" s="11" t="s">
        <v>47614</v>
      </c>
      <c r="I2868" s="11" t="s">
        <v>47615</v>
      </c>
      <c r="J2868" s="11" t="s">
        <v>47616</v>
      </c>
      <c r="K2868" s="11" t="s">
        <v>26690</v>
      </c>
      <c r="L2868" s="11" t="s">
        <v>7221</v>
      </c>
      <c r="M2868" s="11" t="s">
        <v>47617</v>
      </c>
      <c r="N2868" s="11" t="s">
        <v>41377</v>
      </c>
      <c r="O2868" s="11" t="s">
        <v>41387</v>
      </c>
      <c r="P2868" s="11" t="s">
        <v>41449</v>
      </c>
      <c r="Q2868" s="11" t="s">
        <v>41411</v>
      </c>
      <c r="R2868" s="11" t="s">
        <v>41411</v>
      </c>
      <c r="S2868" s="17">
        <v>440</v>
      </c>
      <c r="T2868" s="11" t="s">
        <v>41450</v>
      </c>
      <c r="U2868" s="17">
        <v>0</v>
      </c>
      <c r="V2868" s="17">
        <v>0</v>
      </c>
      <c r="W2868" s="18">
        <f t="shared" si="203"/>
        <v>440</v>
      </c>
      <c r="X2868" s="18">
        <f t="shared" si="204"/>
        <v>440</v>
      </c>
      <c r="Y2868" s="2">
        <v>0</v>
      </c>
      <c r="Z2868" s="2" t="str">
        <f t="shared" si="205"/>
        <v>未整改</v>
      </c>
      <c r="AA2868" s="2" t="str">
        <f t="shared" si="206"/>
        <v>未整改</v>
      </c>
      <c r="AD2868" s="22" t="e">
        <f>VLOOKUP(H2868,'系统导出（基本表）'!R:R,1,0)</f>
        <v>#N/A</v>
      </c>
      <c r="AE2868" s="22" t="e">
        <f>VLOOKUP(I2868,'系统导出（基本表）'!Q:R,2,0)</f>
        <v>#N/A</v>
      </c>
      <c r="AF2868" s="2" t="e">
        <f>VLOOKUP(J2868,'系统导出（基本表）'!S:T,2,0)</f>
        <v>#N/A</v>
      </c>
      <c r="AG2868" s="24"/>
    </row>
    <row r="2869" s="1" customFormat="1" ht="19" customHeight="1" spans="2:35">
      <c r="B2869" s="10" t="s">
        <v>420</v>
      </c>
      <c r="C2869" s="10" t="s">
        <v>534</v>
      </c>
      <c r="D2869" s="10" t="s">
        <v>535</v>
      </c>
      <c r="E2869" s="10" t="s">
        <v>46815</v>
      </c>
      <c r="F2869" s="10" t="s">
        <v>39971</v>
      </c>
      <c r="G2869" s="10" t="s">
        <v>47618</v>
      </c>
      <c r="H2869" s="10" t="s">
        <v>40075</v>
      </c>
      <c r="I2869" s="10" t="s">
        <v>40074</v>
      </c>
      <c r="J2869" s="10" t="s">
        <v>40074</v>
      </c>
      <c r="K2869" s="10" t="s">
        <v>47619</v>
      </c>
      <c r="L2869" s="10" t="s">
        <v>47620</v>
      </c>
      <c r="M2869" s="10" t="s">
        <v>47621</v>
      </c>
      <c r="N2869" s="10" t="s">
        <v>41377</v>
      </c>
      <c r="O2869" s="10" t="s">
        <v>41378</v>
      </c>
      <c r="P2869" s="10" t="s">
        <v>41379</v>
      </c>
      <c r="Q2869" s="10" t="s">
        <v>41373</v>
      </c>
      <c r="R2869" s="10" t="s">
        <v>41373</v>
      </c>
      <c r="S2869" s="15">
        <v>4915.76</v>
      </c>
      <c r="T2869" s="10" t="s">
        <v>47622</v>
      </c>
      <c r="U2869" s="15">
        <v>0</v>
      </c>
      <c r="V2869" s="15">
        <v>0</v>
      </c>
      <c r="W2869" s="16">
        <f t="shared" si="203"/>
        <v>4915.76</v>
      </c>
      <c r="X2869" s="16">
        <f t="shared" si="204"/>
        <v>4915.76</v>
      </c>
      <c r="Y2869" s="21">
        <f>S2869</f>
        <v>4915.76</v>
      </c>
      <c r="Z2869" s="1" t="str">
        <f t="shared" si="205"/>
        <v>未整改</v>
      </c>
      <c r="AA2869" s="1" t="str">
        <f t="shared" si="206"/>
        <v>已整改</v>
      </c>
      <c r="AC2869" s="3"/>
      <c r="AD2869" s="19" t="str">
        <f>VLOOKUP(H2869,'系统导出（基本表）'!R:R,1,0)</f>
        <v>P22511522-0043</v>
      </c>
      <c r="AE2869" s="16" t="str">
        <f>VLOOKUP(I2869,'系统导出（基本表）'!Q:R,2,0)</f>
        <v>P22511522-0043</v>
      </c>
      <c r="AF2869" s="16" t="e">
        <f>VLOOKUP(J2869,'系统导出（基本表）'!S:T,2,0)</f>
        <v>#N/A</v>
      </c>
      <c r="AG2869" s="16"/>
      <c r="AH2869" s="16"/>
      <c r="AI2869" s="16"/>
    </row>
    <row r="2870" s="2" customFormat="1" ht="19" customHeight="1" spans="1:33">
      <c r="A2870" s="2">
        <v>1</v>
      </c>
      <c r="B2870" s="11" t="s">
        <v>420</v>
      </c>
      <c r="C2870" s="11" t="s">
        <v>534</v>
      </c>
      <c r="D2870" s="11" t="s">
        <v>535</v>
      </c>
      <c r="E2870" s="10" t="s">
        <v>42226</v>
      </c>
      <c r="F2870" s="11" t="s">
        <v>39971</v>
      </c>
      <c r="G2870" s="10" t="s">
        <v>47618</v>
      </c>
      <c r="H2870" s="11" t="s">
        <v>40075</v>
      </c>
      <c r="I2870" s="11" t="s">
        <v>40074</v>
      </c>
      <c r="J2870" s="11" t="s">
        <v>40074</v>
      </c>
      <c r="K2870" s="11" t="s">
        <v>47619</v>
      </c>
      <c r="L2870" s="11" t="s">
        <v>14826</v>
      </c>
      <c r="M2870" s="11" t="s">
        <v>47621</v>
      </c>
      <c r="N2870" s="11" t="s">
        <v>41377</v>
      </c>
      <c r="O2870" s="11" t="s">
        <v>41387</v>
      </c>
      <c r="P2870" s="11" t="s">
        <v>41449</v>
      </c>
      <c r="Q2870" s="11" t="s">
        <v>41411</v>
      </c>
      <c r="R2870" s="11" t="s">
        <v>41411</v>
      </c>
      <c r="S2870" s="17">
        <v>84.24</v>
      </c>
      <c r="T2870" s="11" t="s">
        <v>42004</v>
      </c>
      <c r="U2870" s="17">
        <v>0</v>
      </c>
      <c r="V2870" s="17">
        <v>0</v>
      </c>
      <c r="W2870" s="18">
        <f t="shared" si="203"/>
        <v>84.24</v>
      </c>
      <c r="X2870" s="18">
        <f t="shared" si="204"/>
        <v>84.24</v>
      </c>
      <c r="Y2870" s="2">
        <v>0</v>
      </c>
      <c r="Z2870" s="2" t="str">
        <f t="shared" si="205"/>
        <v>未整改</v>
      </c>
      <c r="AA2870" s="2" t="str">
        <f t="shared" si="206"/>
        <v>未整改</v>
      </c>
      <c r="AD2870" s="22" t="str">
        <f>VLOOKUP(H2870,'系统导出（基本表）'!R:R,1,0)</f>
        <v>P22511522-0043</v>
      </c>
      <c r="AE2870" s="22" t="str">
        <f>VLOOKUP(I2870,'系统导出（基本表）'!Q:R,2,0)</f>
        <v>P22511522-0043</v>
      </c>
      <c r="AF2870" s="2" t="e">
        <f>VLOOKUP(J2870,'系统导出（基本表）'!S:T,2,0)</f>
        <v>#N/A</v>
      </c>
      <c r="AG2870" s="24"/>
    </row>
    <row r="2871" s="2" customFormat="1" ht="19" customHeight="1" spans="1:33">
      <c r="A2871" s="2">
        <v>1</v>
      </c>
      <c r="B2871" s="11" t="s">
        <v>420</v>
      </c>
      <c r="C2871" s="11" t="s">
        <v>534</v>
      </c>
      <c r="D2871" s="11" t="s">
        <v>535</v>
      </c>
      <c r="E2871" s="10" t="s">
        <v>42116</v>
      </c>
      <c r="F2871" s="11" t="s">
        <v>38686</v>
      </c>
      <c r="G2871" s="10" t="s">
        <v>47623</v>
      </c>
      <c r="H2871" s="11" t="s">
        <v>40095</v>
      </c>
      <c r="I2871" s="11" t="s">
        <v>40094</v>
      </c>
      <c r="J2871" s="11" t="s">
        <v>40094</v>
      </c>
      <c r="K2871" s="11" t="s">
        <v>47619</v>
      </c>
      <c r="L2871" s="11" t="s">
        <v>14826</v>
      </c>
      <c r="M2871" s="11" t="s">
        <v>47621</v>
      </c>
      <c r="N2871" s="11" t="s">
        <v>41377</v>
      </c>
      <c r="O2871" s="11" t="s">
        <v>41387</v>
      </c>
      <c r="P2871" s="11" t="s">
        <v>41456</v>
      </c>
      <c r="Q2871" s="11" t="s">
        <v>41411</v>
      </c>
      <c r="R2871" s="11" t="s">
        <v>41411</v>
      </c>
      <c r="S2871" s="17">
        <v>119.3753</v>
      </c>
      <c r="T2871" s="11" t="s">
        <v>41411</v>
      </c>
      <c r="U2871" s="17">
        <v>0</v>
      </c>
      <c r="V2871" s="17">
        <v>0</v>
      </c>
      <c r="W2871" s="18">
        <f t="shared" si="203"/>
        <v>119.3753</v>
      </c>
      <c r="X2871" s="18">
        <f t="shared" si="204"/>
        <v>119.3753</v>
      </c>
      <c r="Y2871" s="2">
        <v>0</v>
      </c>
      <c r="Z2871" s="2" t="str">
        <f t="shared" si="205"/>
        <v>未整改</v>
      </c>
      <c r="AA2871" s="2" t="str">
        <f t="shared" si="206"/>
        <v>未整改</v>
      </c>
      <c r="AD2871" s="22" t="str">
        <f>VLOOKUP(H2871,'系统导出（基本表）'!R:R,1,0)</f>
        <v>P21511522-0015</v>
      </c>
      <c r="AE2871" s="22" t="str">
        <f>VLOOKUP(I2871,'系统导出（基本表）'!Q:R,2,0)</f>
        <v>P21511522-0015</v>
      </c>
      <c r="AF2871" s="2" t="e">
        <f>VLOOKUP(J2871,'系统导出（基本表）'!S:T,2,0)</f>
        <v>#N/A</v>
      </c>
      <c r="AG2871" s="35">
        <v>753</v>
      </c>
    </row>
    <row r="2872" s="1" customFormat="1" ht="19" customHeight="1" spans="2:35">
      <c r="B2872" s="10" t="s">
        <v>420</v>
      </c>
      <c r="C2872" s="10" t="s">
        <v>534</v>
      </c>
      <c r="D2872" s="10" t="s">
        <v>535</v>
      </c>
      <c r="E2872" s="10" t="s">
        <v>41830</v>
      </c>
      <c r="F2872" s="10" t="s">
        <v>38686</v>
      </c>
      <c r="G2872" s="10" t="s">
        <v>47623</v>
      </c>
      <c r="H2872" s="10" t="s">
        <v>40095</v>
      </c>
      <c r="I2872" s="10" t="s">
        <v>40094</v>
      </c>
      <c r="J2872" s="10" t="s">
        <v>40094</v>
      </c>
      <c r="K2872" s="10" t="s">
        <v>47619</v>
      </c>
      <c r="L2872" s="10" t="s">
        <v>47620</v>
      </c>
      <c r="M2872" s="10" t="s">
        <v>47621</v>
      </c>
      <c r="N2872" s="10" t="s">
        <v>41377</v>
      </c>
      <c r="O2872" s="10" t="s">
        <v>41378</v>
      </c>
      <c r="P2872" s="10" t="s">
        <v>41456</v>
      </c>
      <c r="Q2872" s="10" t="s">
        <v>41411</v>
      </c>
      <c r="R2872" s="10" t="s">
        <v>41411</v>
      </c>
      <c r="S2872" s="15">
        <v>388.96</v>
      </c>
      <c r="T2872" s="10" t="s">
        <v>41463</v>
      </c>
      <c r="U2872" s="15">
        <v>269.5847</v>
      </c>
      <c r="V2872" s="15">
        <v>269.5847</v>
      </c>
      <c r="W2872" s="16">
        <f t="shared" si="203"/>
        <v>119.3753</v>
      </c>
      <c r="X2872" s="16">
        <f t="shared" si="204"/>
        <v>119.3753</v>
      </c>
      <c r="Y2872" s="1">
        <v>269.5847</v>
      </c>
      <c r="Z2872" s="1" t="str">
        <f t="shared" si="205"/>
        <v>未整改</v>
      </c>
      <c r="AA2872" s="1" t="str">
        <f t="shared" si="206"/>
        <v>未整改</v>
      </c>
      <c r="AC2872" s="3"/>
      <c r="AD2872" s="19" t="str">
        <f>VLOOKUP(H2872,'系统导出（基本表）'!R:R,1,0)</f>
        <v>P21511522-0015</v>
      </c>
      <c r="AE2872" s="23" t="str">
        <f>VLOOKUP(I2872,'系统导出（基本表）'!Q:R,2,0)</f>
        <v>P21511522-0015</v>
      </c>
      <c r="AF2872" s="16" t="e">
        <f>VLOOKUP(J2872,'系统导出（基本表）'!S:T,2,0)</f>
        <v>#N/A</v>
      </c>
      <c r="AG2872" s="23"/>
      <c r="AH2872" s="26">
        <v>119.3753</v>
      </c>
      <c r="AI2872" s="26">
        <v>753</v>
      </c>
    </row>
    <row r="2873" s="1" customFormat="1" ht="19" customHeight="1" spans="2:35">
      <c r="B2873" s="10" t="s">
        <v>420</v>
      </c>
      <c r="C2873" s="10" t="s">
        <v>534</v>
      </c>
      <c r="D2873" s="10" t="s">
        <v>535</v>
      </c>
      <c r="E2873" s="10" t="s">
        <v>41437</v>
      </c>
      <c r="F2873" s="10" t="s">
        <v>39206</v>
      </c>
      <c r="G2873" s="10" t="s">
        <v>47624</v>
      </c>
      <c r="H2873" s="10" t="s">
        <v>47625</v>
      </c>
      <c r="I2873" s="10" t="s">
        <v>47626</v>
      </c>
      <c r="J2873" s="10" t="s">
        <v>47627</v>
      </c>
      <c r="K2873" s="10" t="s">
        <v>3643</v>
      </c>
      <c r="L2873" s="10" t="s">
        <v>3629</v>
      </c>
      <c r="M2873" s="10" t="s">
        <v>47628</v>
      </c>
      <c r="N2873" s="10" t="s">
        <v>41377</v>
      </c>
      <c r="O2873" s="10" t="s">
        <v>41378</v>
      </c>
      <c r="P2873" s="10" t="s">
        <v>41379</v>
      </c>
      <c r="Q2873" s="10" t="s">
        <v>41373</v>
      </c>
      <c r="R2873" s="10" t="s">
        <v>41373</v>
      </c>
      <c r="S2873" s="15">
        <v>2875</v>
      </c>
      <c r="T2873" s="10" t="s">
        <v>47629</v>
      </c>
      <c r="U2873" s="15">
        <v>0</v>
      </c>
      <c r="V2873" s="15">
        <v>0</v>
      </c>
      <c r="W2873" s="16">
        <f t="shared" si="203"/>
        <v>2875</v>
      </c>
      <c r="X2873" s="16">
        <f t="shared" si="204"/>
        <v>2875</v>
      </c>
      <c r="Y2873" s="21">
        <f>S2873</f>
        <v>2875</v>
      </c>
      <c r="Z2873" s="1" t="str">
        <f t="shared" si="205"/>
        <v>未整改</v>
      </c>
      <c r="AA2873" s="1" t="str">
        <f t="shared" si="206"/>
        <v>已整改</v>
      </c>
      <c r="AC2873" s="3"/>
      <c r="AD2873" s="19" t="e">
        <f>VLOOKUP(H2873,'系统导出（基本表）'!R:R,1,0)</f>
        <v>#N/A</v>
      </c>
      <c r="AE2873" s="16" t="e">
        <f>VLOOKUP(I2873,'系统导出（基本表）'!Q:R,2,0)</f>
        <v>#N/A</v>
      </c>
      <c r="AF2873" s="16" t="e">
        <f>VLOOKUP(J2873,'系统导出（基本表）'!S:T,2,0)</f>
        <v>#N/A</v>
      </c>
      <c r="AG2873" s="16"/>
      <c r="AH2873" s="16"/>
      <c r="AI2873" s="16"/>
    </row>
    <row r="2874" s="2" customFormat="1" ht="19" customHeight="1" spans="1:33">
      <c r="A2874" s="2">
        <v>1</v>
      </c>
      <c r="B2874" s="11" t="s">
        <v>420</v>
      </c>
      <c r="C2874" s="11" t="s">
        <v>534</v>
      </c>
      <c r="D2874" s="11" t="s">
        <v>535</v>
      </c>
      <c r="E2874" s="10" t="s">
        <v>42413</v>
      </c>
      <c r="F2874" s="11" t="s">
        <v>39206</v>
      </c>
      <c r="G2874" s="10" t="s">
        <v>47624</v>
      </c>
      <c r="H2874" s="11" t="s">
        <v>47625</v>
      </c>
      <c r="I2874" s="11" t="s">
        <v>47626</v>
      </c>
      <c r="J2874" s="11" t="s">
        <v>47627</v>
      </c>
      <c r="K2874" s="11" t="s">
        <v>3643</v>
      </c>
      <c r="L2874" s="11" t="s">
        <v>3640</v>
      </c>
      <c r="M2874" s="11" t="s">
        <v>47628</v>
      </c>
      <c r="N2874" s="11" t="s">
        <v>41377</v>
      </c>
      <c r="O2874" s="11" t="s">
        <v>41387</v>
      </c>
      <c r="P2874" s="11" t="s">
        <v>41449</v>
      </c>
      <c r="Q2874" s="11" t="s">
        <v>41411</v>
      </c>
      <c r="R2874" s="11" t="s">
        <v>41411</v>
      </c>
      <c r="S2874" s="17">
        <v>1.62</v>
      </c>
      <c r="T2874" s="11" t="s">
        <v>41450</v>
      </c>
      <c r="U2874" s="17">
        <v>0</v>
      </c>
      <c r="V2874" s="17">
        <v>0</v>
      </c>
      <c r="W2874" s="18">
        <f t="shared" si="203"/>
        <v>1.62</v>
      </c>
      <c r="X2874" s="18">
        <f t="shared" si="204"/>
        <v>1.62</v>
      </c>
      <c r="Y2874" s="2">
        <v>0</v>
      </c>
      <c r="Z2874" s="2" t="str">
        <f t="shared" si="205"/>
        <v>未整改</v>
      </c>
      <c r="AA2874" s="2" t="str">
        <f t="shared" si="206"/>
        <v>未整改</v>
      </c>
      <c r="AD2874" s="22" t="e">
        <f>VLOOKUP(H2874,'系统导出（基本表）'!R:R,1,0)</f>
        <v>#N/A</v>
      </c>
      <c r="AE2874" s="22" t="e">
        <f>VLOOKUP(I2874,'系统导出（基本表）'!Q:R,2,0)</f>
        <v>#N/A</v>
      </c>
      <c r="AF2874" s="2" t="e">
        <f>VLOOKUP(J2874,'系统导出（基本表）'!S:T,2,0)</f>
        <v>#N/A</v>
      </c>
      <c r="AG2874" s="24"/>
    </row>
    <row r="2875" s="2" customFormat="1" ht="19" customHeight="1" spans="1:34">
      <c r="A2875" s="2">
        <v>1</v>
      </c>
      <c r="B2875" s="11" t="s">
        <v>420</v>
      </c>
      <c r="C2875" s="11" t="s">
        <v>534</v>
      </c>
      <c r="D2875" s="11" t="s">
        <v>535</v>
      </c>
      <c r="E2875" s="10" t="s">
        <v>42963</v>
      </c>
      <c r="F2875" s="11" t="s">
        <v>39177</v>
      </c>
      <c r="G2875" s="10" t="s">
        <v>47630</v>
      </c>
      <c r="H2875" s="11" t="s">
        <v>40071</v>
      </c>
      <c r="I2875" s="11" t="s">
        <v>40070</v>
      </c>
      <c r="J2875" s="11" t="s">
        <v>40070</v>
      </c>
      <c r="K2875" s="11" t="s">
        <v>3643</v>
      </c>
      <c r="L2875" s="11" t="s">
        <v>3640</v>
      </c>
      <c r="M2875" s="11" t="s">
        <v>47628</v>
      </c>
      <c r="N2875" s="11" t="s">
        <v>41377</v>
      </c>
      <c r="O2875" s="11" t="s">
        <v>41387</v>
      </c>
      <c r="P2875" s="11" t="s">
        <v>41449</v>
      </c>
      <c r="Q2875" s="11" t="s">
        <v>41411</v>
      </c>
      <c r="R2875" s="11" t="s">
        <v>41411</v>
      </c>
      <c r="S2875" s="17">
        <v>4000</v>
      </c>
      <c r="T2875" s="11" t="s">
        <v>41450</v>
      </c>
      <c r="U2875" s="17">
        <v>0</v>
      </c>
      <c r="V2875" s="17">
        <v>0</v>
      </c>
      <c r="W2875" s="18">
        <f t="shared" si="203"/>
        <v>4000</v>
      </c>
      <c r="X2875" s="18">
        <f t="shared" si="204"/>
        <v>4000</v>
      </c>
      <c r="Y2875" s="2">
        <v>0</v>
      </c>
      <c r="Z2875" s="2" t="str">
        <f t="shared" si="205"/>
        <v>未整改</v>
      </c>
      <c r="AA2875" s="2" t="str">
        <f t="shared" si="206"/>
        <v>未整改</v>
      </c>
      <c r="AD2875" s="22" t="str">
        <f>VLOOKUP(H2875,'系统导出（基本表）'!R:R,1,0)</f>
        <v>P21511522-0004</v>
      </c>
      <c r="AE2875" s="22" t="str">
        <f>VLOOKUP(I2875,'系统导出（基本表）'!Q:R,2,0)</f>
        <v>P21511522-0004</v>
      </c>
      <c r="AF2875" s="2" t="e">
        <f>VLOOKUP(J2875,'系统导出（基本表）'!S:T,2,0)</f>
        <v>#N/A</v>
      </c>
      <c r="AG2875" s="22">
        <v>3944</v>
      </c>
      <c r="AH2875" s="22">
        <f>VLOOKUP(I2875,导出计数_列Q!A:D,4,0)</f>
        <v>3944</v>
      </c>
    </row>
    <row r="2876" s="2" customFormat="1" ht="19" customHeight="1" spans="1:33">
      <c r="A2876" s="2">
        <v>1</v>
      </c>
      <c r="B2876" s="11" t="s">
        <v>420</v>
      </c>
      <c r="C2876" s="11" t="s">
        <v>534</v>
      </c>
      <c r="D2876" s="11" t="s">
        <v>535</v>
      </c>
      <c r="E2876" s="10" t="s">
        <v>42912</v>
      </c>
      <c r="F2876" s="11" t="s">
        <v>38944</v>
      </c>
      <c r="G2876" s="10" t="s">
        <v>47631</v>
      </c>
      <c r="H2876" s="11" t="s">
        <v>47632</v>
      </c>
      <c r="I2876" s="11" t="s">
        <v>47633</v>
      </c>
      <c r="J2876" s="11" t="s">
        <v>47634</v>
      </c>
      <c r="K2876" s="11" t="s">
        <v>3643</v>
      </c>
      <c r="L2876" s="11" t="s">
        <v>3640</v>
      </c>
      <c r="M2876" s="11" t="s">
        <v>47628</v>
      </c>
      <c r="N2876" s="11" t="s">
        <v>41377</v>
      </c>
      <c r="O2876" s="11" t="s">
        <v>41387</v>
      </c>
      <c r="P2876" s="11" t="s">
        <v>41456</v>
      </c>
      <c r="Q2876" s="11" t="s">
        <v>41411</v>
      </c>
      <c r="R2876" s="11" t="s">
        <v>41411</v>
      </c>
      <c r="S2876" s="17">
        <v>1025.722041</v>
      </c>
      <c r="T2876" s="11" t="s">
        <v>41411</v>
      </c>
      <c r="U2876" s="17">
        <v>0</v>
      </c>
      <c r="V2876" s="17">
        <v>0</v>
      </c>
      <c r="W2876" s="18">
        <f t="shared" si="203"/>
        <v>1025.722041</v>
      </c>
      <c r="X2876" s="18">
        <f t="shared" si="204"/>
        <v>1025.722041</v>
      </c>
      <c r="Y2876" s="2">
        <v>0</v>
      </c>
      <c r="Z2876" s="2" t="str">
        <f t="shared" si="205"/>
        <v>未整改</v>
      </c>
      <c r="AA2876" s="2" t="str">
        <f t="shared" si="206"/>
        <v>未整改</v>
      </c>
      <c r="AD2876" s="22" t="e">
        <f>VLOOKUP(H2876,'系统导出（基本表）'!R:R,1,0)</f>
        <v>#N/A</v>
      </c>
      <c r="AE2876" s="22" t="e">
        <f>VLOOKUP(I2876,'系统导出（基本表）'!Q:R,2,0)</f>
        <v>#N/A</v>
      </c>
      <c r="AF2876" s="2" t="e">
        <f>VLOOKUP(J2876,'系统导出（基本表）'!S:T,2,0)</f>
        <v>#N/A</v>
      </c>
      <c r="AG2876" s="24"/>
    </row>
    <row r="2877" s="2" customFormat="1" ht="19" customHeight="1" spans="1:33">
      <c r="A2877" s="2">
        <v>1</v>
      </c>
      <c r="B2877" s="11" t="s">
        <v>420</v>
      </c>
      <c r="C2877" s="11" t="s">
        <v>534</v>
      </c>
      <c r="D2877" s="11" t="s">
        <v>535</v>
      </c>
      <c r="E2877" s="10" t="s">
        <v>42912</v>
      </c>
      <c r="F2877" s="11" t="s">
        <v>38944</v>
      </c>
      <c r="G2877" s="10" t="s">
        <v>47635</v>
      </c>
      <c r="H2877" s="11" t="s">
        <v>40099</v>
      </c>
      <c r="I2877" s="11" t="s">
        <v>40098</v>
      </c>
      <c r="J2877" s="11" t="s">
        <v>47636</v>
      </c>
      <c r="K2877" s="11" t="s">
        <v>3643</v>
      </c>
      <c r="L2877" s="11" t="s">
        <v>3640</v>
      </c>
      <c r="M2877" s="11" t="s">
        <v>47628</v>
      </c>
      <c r="N2877" s="11" t="s">
        <v>41377</v>
      </c>
      <c r="O2877" s="11" t="s">
        <v>41387</v>
      </c>
      <c r="P2877" s="11" t="s">
        <v>41456</v>
      </c>
      <c r="Q2877" s="11" t="s">
        <v>41411</v>
      </c>
      <c r="R2877" s="11" t="s">
        <v>41411</v>
      </c>
      <c r="S2877" s="17">
        <v>132.09</v>
      </c>
      <c r="T2877" s="11" t="s">
        <v>41411</v>
      </c>
      <c r="U2877" s="17">
        <v>0</v>
      </c>
      <c r="V2877" s="17">
        <v>0</v>
      </c>
      <c r="W2877" s="18">
        <f t="shared" si="203"/>
        <v>132.09</v>
      </c>
      <c r="X2877" s="18">
        <f t="shared" si="204"/>
        <v>132.09</v>
      </c>
      <c r="Y2877" s="2">
        <v>0</v>
      </c>
      <c r="Z2877" s="2" t="str">
        <f t="shared" si="205"/>
        <v>未整改</v>
      </c>
      <c r="AA2877" s="2" t="str">
        <f t="shared" si="206"/>
        <v>未整改</v>
      </c>
      <c r="AD2877" s="22" t="str">
        <f>VLOOKUP(H2877,'系统导出（基本表）'!R:R,1,0)</f>
        <v>P20511522-0038</v>
      </c>
      <c r="AE2877" s="22" t="str">
        <f>VLOOKUP(I2877,'系统导出（基本表）'!Q:R,2,0)</f>
        <v>P20511522-0038</v>
      </c>
      <c r="AF2877" s="2" t="e">
        <f>VLOOKUP(J2877,'系统导出（基本表）'!S:T,2,0)</f>
        <v>#N/A</v>
      </c>
      <c r="AG2877" s="24"/>
    </row>
    <row r="2878" s="2" customFormat="1" ht="19" customHeight="1" spans="1:33">
      <c r="A2878" s="2">
        <v>1</v>
      </c>
      <c r="B2878" s="11" t="s">
        <v>420</v>
      </c>
      <c r="C2878" s="11" t="s">
        <v>534</v>
      </c>
      <c r="D2878" s="11" t="s">
        <v>535</v>
      </c>
      <c r="E2878" s="10" t="s">
        <v>42413</v>
      </c>
      <c r="F2878" s="11" t="s">
        <v>39206</v>
      </c>
      <c r="G2878" s="10" t="s">
        <v>47635</v>
      </c>
      <c r="H2878" s="11" t="s">
        <v>40099</v>
      </c>
      <c r="I2878" s="11" t="s">
        <v>40098</v>
      </c>
      <c r="J2878" s="11" t="s">
        <v>47636</v>
      </c>
      <c r="K2878" s="11" t="s">
        <v>3643</v>
      </c>
      <c r="L2878" s="11" t="s">
        <v>3640</v>
      </c>
      <c r="M2878" s="11" t="s">
        <v>47628</v>
      </c>
      <c r="N2878" s="11" t="s">
        <v>41377</v>
      </c>
      <c r="O2878" s="11" t="s">
        <v>41387</v>
      </c>
      <c r="P2878" s="11" t="s">
        <v>41449</v>
      </c>
      <c r="Q2878" s="11" t="s">
        <v>41411</v>
      </c>
      <c r="R2878" s="11" t="s">
        <v>41411</v>
      </c>
      <c r="S2878" s="17">
        <v>3300</v>
      </c>
      <c r="T2878" s="11" t="s">
        <v>41450</v>
      </c>
      <c r="U2878" s="17">
        <v>0</v>
      </c>
      <c r="V2878" s="17">
        <v>0</v>
      </c>
      <c r="W2878" s="18">
        <f t="shared" si="203"/>
        <v>3300</v>
      </c>
      <c r="X2878" s="18">
        <f t="shared" si="204"/>
        <v>3300</v>
      </c>
      <c r="Y2878" s="2">
        <v>0</v>
      </c>
      <c r="Z2878" s="2" t="str">
        <f t="shared" si="205"/>
        <v>未整改</v>
      </c>
      <c r="AA2878" s="2" t="str">
        <f t="shared" si="206"/>
        <v>未整改</v>
      </c>
      <c r="AD2878" s="22" t="str">
        <f>VLOOKUP(H2878,'系统导出（基本表）'!R:R,1,0)</f>
        <v>P20511522-0038</v>
      </c>
      <c r="AE2878" s="22" t="str">
        <f>VLOOKUP(I2878,'系统导出（基本表）'!Q:R,2,0)</f>
        <v>P20511522-0038</v>
      </c>
      <c r="AF2878" s="2" t="e">
        <f>VLOOKUP(J2878,'系统导出（基本表）'!S:T,2,0)</f>
        <v>#N/A</v>
      </c>
      <c r="AG2878" s="24"/>
    </row>
    <row r="2879" s="1" customFormat="1" ht="19" customHeight="1" spans="2:35">
      <c r="B2879" s="10" t="s">
        <v>420</v>
      </c>
      <c r="C2879" s="10" t="s">
        <v>534</v>
      </c>
      <c r="D2879" s="10" t="s">
        <v>535</v>
      </c>
      <c r="E2879" s="10" t="s">
        <v>42912</v>
      </c>
      <c r="F2879" s="10" t="s">
        <v>38944</v>
      </c>
      <c r="G2879" s="10" t="s">
        <v>47631</v>
      </c>
      <c r="H2879" s="10" t="s">
        <v>47632</v>
      </c>
      <c r="I2879" s="10" t="s">
        <v>47633</v>
      </c>
      <c r="J2879" s="10" t="s">
        <v>47634</v>
      </c>
      <c r="K2879" s="10" t="s">
        <v>3643</v>
      </c>
      <c r="L2879" s="10" t="s">
        <v>3629</v>
      </c>
      <c r="M2879" s="10" t="s">
        <v>47628</v>
      </c>
      <c r="N2879" s="10" t="s">
        <v>41377</v>
      </c>
      <c r="O2879" s="10" t="s">
        <v>41378</v>
      </c>
      <c r="P2879" s="10" t="s">
        <v>41456</v>
      </c>
      <c r="Q2879" s="10" t="s">
        <v>41411</v>
      </c>
      <c r="R2879" s="10" t="s">
        <v>41411</v>
      </c>
      <c r="S2879" s="15">
        <v>2208.83</v>
      </c>
      <c r="T2879" s="10" t="s">
        <v>41463</v>
      </c>
      <c r="U2879" s="15">
        <v>1183.11</v>
      </c>
      <c r="V2879" s="15">
        <v>1183.11</v>
      </c>
      <c r="W2879" s="16">
        <f t="shared" si="203"/>
        <v>1025.72</v>
      </c>
      <c r="X2879" s="16">
        <f t="shared" si="204"/>
        <v>1025.72</v>
      </c>
      <c r="Y2879" s="1">
        <v>1183.11</v>
      </c>
      <c r="Z2879" s="1" t="str">
        <f t="shared" si="205"/>
        <v>未整改</v>
      </c>
      <c r="AA2879" s="1" t="str">
        <f t="shared" si="206"/>
        <v>未整改</v>
      </c>
      <c r="AC2879" s="3"/>
      <c r="AD2879" s="19" t="e">
        <f>VLOOKUP(H2879,'系统导出（基本表）'!R:R,1,0)</f>
        <v>#N/A</v>
      </c>
      <c r="AE2879" s="16" t="e">
        <f>VLOOKUP(I2879,'系统导出（基本表）'!Q:R,2,0)</f>
        <v>#N/A</v>
      </c>
      <c r="AF2879" s="16" t="e">
        <f>VLOOKUP(J2879,'系统导出（基本表）'!S:T,2,0)</f>
        <v>#N/A</v>
      </c>
      <c r="AG2879" s="16"/>
      <c r="AH2879" s="16"/>
      <c r="AI2879" s="16"/>
    </row>
    <row r="2880" s="1" customFormat="1" ht="19" customHeight="1" spans="2:35">
      <c r="B2880" s="10" t="s">
        <v>420</v>
      </c>
      <c r="C2880" s="10" t="s">
        <v>534</v>
      </c>
      <c r="D2880" s="10" t="s">
        <v>535</v>
      </c>
      <c r="E2880" s="10" t="s">
        <v>42912</v>
      </c>
      <c r="F2880" s="10" t="s">
        <v>38944</v>
      </c>
      <c r="G2880" s="10" t="s">
        <v>47635</v>
      </c>
      <c r="H2880" s="10" t="s">
        <v>40099</v>
      </c>
      <c r="I2880" s="10" t="s">
        <v>40098</v>
      </c>
      <c r="J2880" s="10" t="s">
        <v>47636</v>
      </c>
      <c r="K2880" s="10" t="s">
        <v>3643</v>
      </c>
      <c r="L2880" s="10" t="s">
        <v>3629</v>
      </c>
      <c r="M2880" s="10" t="s">
        <v>47628</v>
      </c>
      <c r="N2880" s="10" t="s">
        <v>41377</v>
      </c>
      <c r="O2880" s="10" t="s">
        <v>41378</v>
      </c>
      <c r="P2880" s="10" t="s">
        <v>41456</v>
      </c>
      <c r="Q2880" s="10" t="s">
        <v>41411</v>
      </c>
      <c r="R2880" s="10" t="s">
        <v>41411</v>
      </c>
      <c r="S2880" s="15">
        <v>1772.63</v>
      </c>
      <c r="T2880" s="10" t="s">
        <v>41463</v>
      </c>
      <c r="U2880" s="15">
        <v>1772.63</v>
      </c>
      <c r="V2880" s="15">
        <v>1772.63</v>
      </c>
      <c r="W2880" s="16">
        <f t="shared" si="203"/>
        <v>0</v>
      </c>
      <c r="X2880" s="16">
        <f t="shared" si="204"/>
        <v>0</v>
      </c>
      <c r="Y2880" s="1">
        <v>1772.63</v>
      </c>
      <c r="Z2880" s="1" t="str">
        <f t="shared" si="205"/>
        <v>未整改</v>
      </c>
      <c r="AA2880" s="1" t="str">
        <f t="shared" si="206"/>
        <v>已整改</v>
      </c>
      <c r="AC2880" s="3"/>
      <c r="AD2880" s="19" t="str">
        <f>VLOOKUP(H2880,'系统导出（基本表）'!R:R,1,0)</f>
        <v>P20511522-0038</v>
      </c>
      <c r="AE2880" s="16" t="str">
        <f>VLOOKUP(I2880,'系统导出（基本表）'!Q:R,2,0)</f>
        <v>P20511522-0038</v>
      </c>
      <c r="AF2880" s="16" t="e">
        <f>VLOOKUP(J2880,'系统导出（基本表）'!S:T,2,0)</f>
        <v>#N/A</v>
      </c>
      <c r="AG2880" s="16"/>
      <c r="AH2880" s="16"/>
      <c r="AI2880" s="16"/>
    </row>
    <row r="2881" s="2" customFormat="1" ht="19" customHeight="1" spans="1:33">
      <c r="A2881" s="2">
        <v>1</v>
      </c>
      <c r="B2881" s="11" t="s">
        <v>420</v>
      </c>
      <c r="C2881" s="11" t="s">
        <v>2086</v>
      </c>
      <c r="D2881" s="11" t="s">
        <v>2087</v>
      </c>
      <c r="E2881" s="10" t="s">
        <v>47637</v>
      </c>
      <c r="F2881" s="11" t="s">
        <v>47638</v>
      </c>
      <c r="G2881" s="10" t="s">
        <v>47639</v>
      </c>
      <c r="H2881" s="11" t="s">
        <v>47640</v>
      </c>
      <c r="I2881" s="11" t="s">
        <v>47641</v>
      </c>
      <c r="J2881" s="11" t="s">
        <v>47642</v>
      </c>
      <c r="K2881" s="11" t="s">
        <v>2274</v>
      </c>
      <c r="L2881" s="11" t="s">
        <v>47643</v>
      </c>
      <c r="M2881" s="11" t="s">
        <v>47644</v>
      </c>
      <c r="N2881" s="11" t="s">
        <v>41377</v>
      </c>
      <c r="O2881" s="11" t="s">
        <v>41387</v>
      </c>
      <c r="P2881" s="11" t="s">
        <v>41449</v>
      </c>
      <c r="Q2881" s="11" t="s">
        <v>41411</v>
      </c>
      <c r="R2881" s="11" t="s">
        <v>41411</v>
      </c>
      <c r="S2881" s="17">
        <v>18000</v>
      </c>
      <c r="T2881" s="11" t="s">
        <v>41450</v>
      </c>
      <c r="U2881" s="17">
        <v>0</v>
      </c>
      <c r="V2881" s="17">
        <v>0</v>
      </c>
      <c r="W2881" s="18">
        <f t="shared" si="203"/>
        <v>18000</v>
      </c>
      <c r="X2881" s="18">
        <f t="shared" si="204"/>
        <v>18000</v>
      </c>
      <c r="Y2881" s="2">
        <v>0</v>
      </c>
      <c r="Z2881" s="2" t="str">
        <f t="shared" si="205"/>
        <v>未整改</v>
      </c>
      <c r="AA2881" s="2" t="str">
        <f t="shared" si="206"/>
        <v>未整改</v>
      </c>
      <c r="AD2881" s="22" t="e">
        <f>VLOOKUP(H2881,'系统导出（基本表）'!R:R,1,0)</f>
        <v>#N/A</v>
      </c>
      <c r="AE2881" s="22" t="e">
        <f>VLOOKUP(I2881,'系统导出（基本表）'!Q:R,2,0)</f>
        <v>#N/A</v>
      </c>
      <c r="AF2881" s="2" t="e">
        <f>VLOOKUP(J2881,'系统导出（基本表）'!S:T,2,0)</f>
        <v>#N/A</v>
      </c>
      <c r="AG2881" s="24"/>
    </row>
    <row r="2882" s="2" customFormat="1" ht="19" customHeight="1" spans="1:33">
      <c r="A2882" s="2">
        <v>1</v>
      </c>
      <c r="B2882" s="11" t="s">
        <v>420</v>
      </c>
      <c r="C2882" s="11" t="s">
        <v>2086</v>
      </c>
      <c r="D2882" s="11" t="s">
        <v>2087</v>
      </c>
      <c r="E2882" s="10" t="s">
        <v>44616</v>
      </c>
      <c r="F2882" s="11" t="s">
        <v>44617</v>
      </c>
      <c r="G2882" s="10" t="s">
        <v>47645</v>
      </c>
      <c r="H2882" s="11" t="s">
        <v>47646</v>
      </c>
      <c r="I2882" s="11" t="s">
        <v>47647</v>
      </c>
      <c r="J2882" s="11" t="s">
        <v>47647</v>
      </c>
      <c r="K2882" s="11" t="s">
        <v>2274</v>
      </c>
      <c r="L2882" s="11" t="s">
        <v>47643</v>
      </c>
      <c r="M2882" s="11" t="s">
        <v>47644</v>
      </c>
      <c r="N2882" s="11" t="s">
        <v>41377</v>
      </c>
      <c r="O2882" s="11" t="s">
        <v>41387</v>
      </c>
      <c r="P2882" s="11" t="s">
        <v>41456</v>
      </c>
      <c r="Q2882" s="11" t="s">
        <v>41411</v>
      </c>
      <c r="R2882" s="11" t="s">
        <v>41411</v>
      </c>
      <c r="S2882" s="17">
        <v>444.23</v>
      </c>
      <c r="T2882" s="11" t="s">
        <v>41411</v>
      </c>
      <c r="U2882" s="17">
        <v>0</v>
      </c>
      <c r="V2882" s="17">
        <v>0</v>
      </c>
      <c r="W2882" s="18">
        <f t="shared" si="203"/>
        <v>444.23</v>
      </c>
      <c r="X2882" s="18">
        <f t="shared" si="204"/>
        <v>444.23</v>
      </c>
      <c r="Y2882" s="2">
        <v>0</v>
      </c>
      <c r="Z2882" s="2" t="str">
        <f t="shared" si="205"/>
        <v>未整改</v>
      </c>
      <c r="AA2882" s="2" t="str">
        <f t="shared" si="206"/>
        <v>未整改</v>
      </c>
      <c r="AD2882" s="22" t="e">
        <f>VLOOKUP(H2882,'系统导出（基本表）'!R:R,1,0)</f>
        <v>#N/A</v>
      </c>
      <c r="AE2882" s="22" t="e">
        <f>VLOOKUP(I2882,'系统导出（基本表）'!Q:R,2,0)</f>
        <v>#N/A</v>
      </c>
      <c r="AF2882" s="2" t="e">
        <f>VLOOKUP(J2882,'系统导出（基本表）'!S:T,2,0)</f>
        <v>#N/A</v>
      </c>
      <c r="AG2882" s="24"/>
    </row>
    <row r="2883" s="2" customFormat="1" ht="19" customHeight="1" spans="1:33">
      <c r="A2883" s="2">
        <v>1</v>
      </c>
      <c r="B2883" s="11" t="s">
        <v>420</v>
      </c>
      <c r="C2883" s="11" t="s">
        <v>2086</v>
      </c>
      <c r="D2883" s="11" t="s">
        <v>2087</v>
      </c>
      <c r="E2883" s="10" t="s">
        <v>42919</v>
      </c>
      <c r="F2883" s="11" t="s">
        <v>39197</v>
      </c>
      <c r="G2883" s="10" t="s">
        <v>47648</v>
      </c>
      <c r="H2883" s="11" t="s">
        <v>47649</v>
      </c>
      <c r="I2883" s="11" t="s">
        <v>47650</v>
      </c>
      <c r="J2883" s="11" t="s">
        <v>47650</v>
      </c>
      <c r="K2883" s="11" t="s">
        <v>2274</v>
      </c>
      <c r="L2883" s="11" t="s">
        <v>47643</v>
      </c>
      <c r="M2883" s="11" t="s">
        <v>47644</v>
      </c>
      <c r="N2883" s="11" t="s">
        <v>41377</v>
      </c>
      <c r="O2883" s="11" t="s">
        <v>41387</v>
      </c>
      <c r="P2883" s="11" t="s">
        <v>41379</v>
      </c>
      <c r="Q2883" s="11" t="s">
        <v>41984</v>
      </c>
      <c r="R2883" s="11" t="s">
        <v>41984</v>
      </c>
      <c r="S2883" s="17">
        <v>3500</v>
      </c>
      <c r="T2883" s="11" t="s">
        <v>47651</v>
      </c>
      <c r="U2883" s="17">
        <v>3500</v>
      </c>
      <c r="V2883" s="17">
        <v>0</v>
      </c>
      <c r="W2883" s="18">
        <f t="shared" si="203"/>
        <v>3500</v>
      </c>
      <c r="X2883" s="18">
        <f t="shared" si="204"/>
        <v>0</v>
      </c>
      <c r="Y2883" s="2">
        <v>3500</v>
      </c>
      <c r="Z2883" s="2" t="str">
        <f t="shared" si="205"/>
        <v>未整改</v>
      </c>
      <c r="AA2883" s="2" t="str">
        <f t="shared" si="206"/>
        <v>已整改</v>
      </c>
      <c r="AD2883" s="22" t="e">
        <f>VLOOKUP(H2883,'系统导出（基本表）'!R:R,1,0)</f>
        <v>#N/A</v>
      </c>
      <c r="AE2883" s="22" t="e">
        <f>VLOOKUP(I2883,'系统导出（基本表）'!Q:R,2,0)</f>
        <v>#N/A</v>
      </c>
      <c r="AF2883" s="2" t="e">
        <f>VLOOKUP(J2883,'系统导出（基本表）'!S:T,2,0)</f>
        <v>#N/A</v>
      </c>
      <c r="AG2883" s="24"/>
    </row>
    <row r="2884" s="1" customFormat="1" ht="19" customHeight="1" spans="2:35">
      <c r="B2884" s="10" t="s">
        <v>420</v>
      </c>
      <c r="C2884" s="10" t="s">
        <v>2086</v>
      </c>
      <c r="D2884" s="10" t="s">
        <v>2087</v>
      </c>
      <c r="E2884" s="10" t="s">
        <v>61</v>
      </c>
      <c r="F2884" s="10" t="s">
        <v>61</v>
      </c>
      <c r="G2884" s="10" t="s">
        <v>47652</v>
      </c>
      <c r="H2884" s="10" t="s">
        <v>47653</v>
      </c>
      <c r="I2884" s="10" t="s">
        <v>47654</v>
      </c>
      <c r="J2884" s="10" t="s">
        <v>47655</v>
      </c>
      <c r="K2884" s="10" t="s">
        <v>2274</v>
      </c>
      <c r="L2884" s="10" t="s">
        <v>47656</v>
      </c>
      <c r="M2884" s="10" t="s">
        <v>47644</v>
      </c>
      <c r="N2884" s="10" t="s">
        <v>61</v>
      </c>
      <c r="O2884" s="10" t="s">
        <v>41372</v>
      </c>
      <c r="P2884" s="10" t="s">
        <v>61</v>
      </c>
      <c r="Q2884" s="10" t="s">
        <v>41373</v>
      </c>
      <c r="R2884" s="10" t="s">
        <v>41374</v>
      </c>
      <c r="S2884" s="15">
        <v>3500</v>
      </c>
      <c r="T2884" s="10" t="s">
        <v>41374</v>
      </c>
      <c r="U2884" s="15">
        <v>3500</v>
      </c>
      <c r="V2884" s="15">
        <v>3500</v>
      </c>
      <c r="W2884" s="16">
        <f t="shared" ref="W2884:W2947" si="207">S2884-V2884</f>
        <v>0</v>
      </c>
      <c r="X2884" s="16">
        <f t="shared" ref="X2884:X2947" si="208">S2884-U2884</f>
        <v>0</v>
      </c>
      <c r="Y2884" s="1">
        <v>3500</v>
      </c>
      <c r="Z2884" s="1" t="str">
        <f t="shared" ref="Z2884:Z2947" si="209">IF(V2884-S2884&gt;0,"已整改","未整改")</f>
        <v>未整改</v>
      </c>
      <c r="AA2884" s="1" t="str">
        <f t="shared" ref="AA2884:AA2947" si="210">IF(Y2884&gt;=S2884,"已整改","未整改")</f>
        <v>已整改</v>
      </c>
      <c r="AC2884" s="3"/>
      <c r="AD2884" s="19" t="e">
        <f>VLOOKUP(H2884,'系统导出（基本表）'!R:R,1,0)</f>
        <v>#N/A</v>
      </c>
      <c r="AE2884" s="16" t="e">
        <f>VLOOKUP(I2884,'系统导出（基本表）'!Q:R,2,0)</f>
        <v>#N/A</v>
      </c>
      <c r="AF2884" s="16" t="e">
        <f>VLOOKUP(J2884,'系统导出（基本表）'!S:T,2,0)</f>
        <v>#N/A</v>
      </c>
      <c r="AG2884" s="16"/>
      <c r="AH2884" s="16"/>
      <c r="AI2884" s="16"/>
    </row>
    <row r="2885" s="1" customFormat="1" ht="19" customHeight="1" spans="2:35">
      <c r="B2885" s="10" t="s">
        <v>420</v>
      </c>
      <c r="C2885" s="10" t="s">
        <v>2086</v>
      </c>
      <c r="D2885" s="10" t="s">
        <v>2087</v>
      </c>
      <c r="E2885" s="10" t="s">
        <v>61</v>
      </c>
      <c r="F2885" s="10" t="s">
        <v>61</v>
      </c>
      <c r="G2885" s="10" t="s">
        <v>47657</v>
      </c>
      <c r="H2885" s="10" t="s">
        <v>47658</v>
      </c>
      <c r="I2885" s="10" t="s">
        <v>47659</v>
      </c>
      <c r="J2885" s="10" t="s">
        <v>47660</v>
      </c>
      <c r="K2885" s="10" t="s">
        <v>2274</v>
      </c>
      <c r="L2885" s="10" t="s">
        <v>47656</v>
      </c>
      <c r="M2885" s="10" t="s">
        <v>47644</v>
      </c>
      <c r="N2885" s="10" t="s">
        <v>61</v>
      </c>
      <c r="O2885" s="10" t="s">
        <v>41353</v>
      </c>
      <c r="P2885" s="10" t="s">
        <v>61</v>
      </c>
      <c r="Q2885" s="10" t="s">
        <v>44649</v>
      </c>
      <c r="R2885" s="10" t="s">
        <v>41373</v>
      </c>
      <c r="S2885" s="15">
        <v>2070</v>
      </c>
      <c r="T2885" s="10" t="s">
        <v>47661</v>
      </c>
      <c r="U2885" s="15">
        <v>2070</v>
      </c>
      <c r="V2885" s="15">
        <v>2070</v>
      </c>
      <c r="W2885" s="16">
        <f t="shared" si="207"/>
        <v>0</v>
      </c>
      <c r="X2885" s="16">
        <f t="shared" si="208"/>
        <v>0</v>
      </c>
      <c r="Y2885" s="1">
        <v>2070</v>
      </c>
      <c r="Z2885" s="1" t="str">
        <f t="shared" si="209"/>
        <v>未整改</v>
      </c>
      <c r="AA2885" s="1" t="str">
        <f t="shared" si="210"/>
        <v>已整改</v>
      </c>
      <c r="AC2885" s="3"/>
      <c r="AD2885" s="19" t="e">
        <f>VLOOKUP(H2885,'系统导出（基本表）'!R:R,1,0)</f>
        <v>#N/A</v>
      </c>
      <c r="AE2885" s="16" t="e">
        <f>VLOOKUP(I2885,'系统导出（基本表）'!Q:R,2,0)</f>
        <v>#N/A</v>
      </c>
      <c r="AF2885" s="16" t="e">
        <f>VLOOKUP(J2885,'系统导出（基本表）'!S:T,2,0)</f>
        <v>#N/A</v>
      </c>
      <c r="AG2885" s="16"/>
      <c r="AH2885" s="16"/>
      <c r="AI2885" s="16"/>
    </row>
    <row r="2886" s="1" customFormat="1" ht="19" customHeight="1" spans="2:35">
      <c r="B2886" s="10" t="s">
        <v>420</v>
      </c>
      <c r="C2886" s="10" t="s">
        <v>2086</v>
      </c>
      <c r="D2886" s="10" t="s">
        <v>2087</v>
      </c>
      <c r="E2886" s="10" t="s">
        <v>44616</v>
      </c>
      <c r="F2886" s="10" t="s">
        <v>44617</v>
      </c>
      <c r="G2886" s="10" t="s">
        <v>47645</v>
      </c>
      <c r="H2886" s="10" t="s">
        <v>47646</v>
      </c>
      <c r="I2886" s="10" t="s">
        <v>47647</v>
      </c>
      <c r="J2886" s="10" t="s">
        <v>47647</v>
      </c>
      <c r="K2886" s="10" t="s">
        <v>2274</v>
      </c>
      <c r="L2886" s="10" t="s">
        <v>47656</v>
      </c>
      <c r="M2886" s="10" t="s">
        <v>47644</v>
      </c>
      <c r="N2886" s="10" t="s">
        <v>41377</v>
      </c>
      <c r="O2886" s="10" t="s">
        <v>41378</v>
      </c>
      <c r="P2886" s="10" t="s">
        <v>41456</v>
      </c>
      <c r="Q2886" s="10" t="s">
        <v>41411</v>
      </c>
      <c r="R2886" s="10" t="s">
        <v>41411</v>
      </c>
      <c r="S2886" s="15">
        <v>444.23</v>
      </c>
      <c r="T2886" s="10" t="s">
        <v>41463</v>
      </c>
      <c r="U2886" s="15">
        <v>0</v>
      </c>
      <c r="V2886" s="15">
        <v>0</v>
      </c>
      <c r="W2886" s="16">
        <f t="shared" si="207"/>
        <v>444.23</v>
      </c>
      <c r="X2886" s="16">
        <f t="shared" si="208"/>
        <v>444.23</v>
      </c>
      <c r="Y2886" s="1">
        <v>0</v>
      </c>
      <c r="Z2886" s="1" t="str">
        <f t="shared" si="209"/>
        <v>未整改</v>
      </c>
      <c r="AA2886" s="1" t="str">
        <f t="shared" si="210"/>
        <v>未整改</v>
      </c>
      <c r="AC2886" s="3"/>
      <c r="AD2886" s="19" t="e">
        <f>VLOOKUP(H2886,'系统导出（基本表）'!R:R,1,0)</f>
        <v>#N/A</v>
      </c>
      <c r="AE2886" s="16" t="e">
        <f>VLOOKUP(I2886,'系统导出（基本表）'!Q:R,2,0)</f>
        <v>#N/A</v>
      </c>
      <c r="AF2886" s="16" t="e">
        <f>VLOOKUP(J2886,'系统导出（基本表）'!S:T,2,0)</f>
        <v>#N/A</v>
      </c>
      <c r="AG2886" s="16"/>
      <c r="AH2886" s="16"/>
      <c r="AI2886" s="16"/>
    </row>
    <row r="2887" s="1" customFormat="1" ht="19" customHeight="1" spans="2:35">
      <c r="B2887" s="10" t="s">
        <v>420</v>
      </c>
      <c r="C2887" s="10" t="s">
        <v>2086</v>
      </c>
      <c r="D2887" s="10" t="s">
        <v>2087</v>
      </c>
      <c r="E2887" s="10" t="s">
        <v>61</v>
      </c>
      <c r="F2887" s="10" t="s">
        <v>61</v>
      </c>
      <c r="G2887" s="10" t="s">
        <v>47662</v>
      </c>
      <c r="H2887" s="10" t="s">
        <v>47663</v>
      </c>
      <c r="I2887" s="10" t="s">
        <v>47664</v>
      </c>
      <c r="J2887" s="10" t="s">
        <v>47665</v>
      </c>
      <c r="K2887" s="10" t="s">
        <v>2274</v>
      </c>
      <c r="L2887" s="10" t="s">
        <v>47656</v>
      </c>
      <c r="M2887" s="10" t="s">
        <v>47644</v>
      </c>
      <c r="N2887" s="10" t="s">
        <v>61</v>
      </c>
      <c r="O2887" s="10" t="s">
        <v>41372</v>
      </c>
      <c r="P2887" s="10" t="s">
        <v>61</v>
      </c>
      <c r="Q2887" s="10" t="s">
        <v>41411</v>
      </c>
      <c r="R2887" s="10" t="s">
        <v>41411</v>
      </c>
      <c r="S2887" s="15">
        <v>1045.54</v>
      </c>
      <c r="T2887" s="10" t="s">
        <v>41412</v>
      </c>
      <c r="U2887" s="15">
        <v>1045.54</v>
      </c>
      <c r="V2887" s="15">
        <v>1045.54</v>
      </c>
      <c r="W2887" s="16">
        <f t="shared" si="207"/>
        <v>0</v>
      </c>
      <c r="X2887" s="16">
        <f t="shared" si="208"/>
        <v>0</v>
      </c>
      <c r="Y2887" s="1">
        <v>1045.54</v>
      </c>
      <c r="Z2887" s="1" t="str">
        <f t="shared" si="209"/>
        <v>未整改</v>
      </c>
      <c r="AA2887" s="1" t="str">
        <f t="shared" si="210"/>
        <v>已整改</v>
      </c>
      <c r="AC2887" s="3"/>
      <c r="AD2887" s="19" t="e">
        <f>VLOOKUP(H2887,'系统导出（基本表）'!R:R,1,0)</f>
        <v>#N/A</v>
      </c>
      <c r="AE2887" s="16" t="e">
        <f>VLOOKUP(I2887,'系统导出（基本表）'!Q:R,2,0)</f>
        <v>#N/A</v>
      </c>
      <c r="AF2887" s="16" t="e">
        <f>VLOOKUP(J2887,'系统导出（基本表）'!S:T,2,0)</f>
        <v>#N/A</v>
      </c>
      <c r="AG2887" s="16"/>
      <c r="AH2887" s="16"/>
      <c r="AI2887" s="16"/>
    </row>
    <row r="2888" s="1" customFormat="1" ht="19" customHeight="1" spans="2:35">
      <c r="B2888" s="10" t="s">
        <v>420</v>
      </c>
      <c r="C2888" s="10" t="s">
        <v>2086</v>
      </c>
      <c r="D2888" s="10" t="s">
        <v>2087</v>
      </c>
      <c r="E2888" s="10" t="s">
        <v>47666</v>
      </c>
      <c r="F2888" s="10" t="s">
        <v>47667</v>
      </c>
      <c r="G2888" s="10" t="s">
        <v>47668</v>
      </c>
      <c r="H2888" s="10" t="s">
        <v>47669</v>
      </c>
      <c r="I2888" s="10" t="s">
        <v>47670</v>
      </c>
      <c r="J2888" s="10" t="s">
        <v>47671</v>
      </c>
      <c r="K2888" s="10" t="s">
        <v>2274</v>
      </c>
      <c r="L2888" s="10" t="s">
        <v>47656</v>
      </c>
      <c r="M2888" s="10" t="s">
        <v>47644</v>
      </c>
      <c r="N2888" s="10" t="s">
        <v>41377</v>
      </c>
      <c r="O2888" s="10" t="s">
        <v>41378</v>
      </c>
      <c r="P2888" s="10" t="s">
        <v>41456</v>
      </c>
      <c r="Q2888" s="10" t="s">
        <v>41411</v>
      </c>
      <c r="R2888" s="10" t="s">
        <v>41411</v>
      </c>
      <c r="S2888" s="15">
        <v>3831.89</v>
      </c>
      <c r="T2888" s="10" t="s">
        <v>41463</v>
      </c>
      <c r="U2888" s="15">
        <v>4788.86</v>
      </c>
      <c r="V2888" s="15">
        <v>2143.50194</v>
      </c>
      <c r="W2888" s="16">
        <f t="shared" si="207"/>
        <v>1688.38806</v>
      </c>
      <c r="X2888" s="16">
        <f t="shared" si="208"/>
        <v>-956.97</v>
      </c>
      <c r="Y2888" s="1">
        <v>4788.86</v>
      </c>
      <c r="Z2888" s="1" t="str">
        <f t="shared" si="209"/>
        <v>未整改</v>
      </c>
      <c r="AA2888" s="1" t="str">
        <f t="shared" si="210"/>
        <v>已整改</v>
      </c>
      <c r="AC2888" s="3"/>
      <c r="AD2888" s="19" t="e">
        <f>VLOOKUP(H2888,'系统导出（基本表）'!R:R,1,0)</f>
        <v>#N/A</v>
      </c>
      <c r="AE2888" s="16" t="e">
        <f>VLOOKUP(I2888,'系统导出（基本表）'!Q:R,2,0)</f>
        <v>#N/A</v>
      </c>
      <c r="AF2888" s="16" t="e">
        <f>VLOOKUP(J2888,'系统导出（基本表）'!S:T,2,0)</f>
        <v>#N/A</v>
      </c>
      <c r="AG2888" s="16"/>
      <c r="AH2888" s="16"/>
      <c r="AI2888" s="16"/>
    </row>
    <row r="2889" s="1" customFormat="1" ht="19" customHeight="1" spans="2:35">
      <c r="B2889" s="10" t="s">
        <v>420</v>
      </c>
      <c r="C2889" s="10" t="s">
        <v>2086</v>
      </c>
      <c r="D2889" s="10" t="s">
        <v>2087</v>
      </c>
      <c r="E2889" s="10" t="s">
        <v>44868</v>
      </c>
      <c r="F2889" s="10" t="s">
        <v>39551</v>
      </c>
      <c r="G2889" s="10" t="s">
        <v>47672</v>
      </c>
      <c r="H2889" s="10" t="s">
        <v>47673</v>
      </c>
      <c r="I2889" s="10" t="s">
        <v>47674</v>
      </c>
      <c r="J2889" s="10" t="s">
        <v>47674</v>
      </c>
      <c r="K2889" s="10" t="s">
        <v>2274</v>
      </c>
      <c r="L2889" s="10" t="s">
        <v>47656</v>
      </c>
      <c r="M2889" s="10" t="s">
        <v>47644</v>
      </c>
      <c r="N2889" s="10" t="s">
        <v>41377</v>
      </c>
      <c r="O2889" s="10" t="s">
        <v>41378</v>
      </c>
      <c r="P2889" s="10" t="s">
        <v>41456</v>
      </c>
      <c r="Q2889" s="10" t="s">
        <v>41411</v>
      </c>
      <c r="R2889" s="10" t="s">
        <v>41411</v>
      </c>
      <c r="S2889" s="15">
        <v>2932.93</v>
      </c>
      <c r="T2889" s="10" t="s">
        <v>41463</v>
      </c>
      <c r="U2889" s="15">
        <v>2932.93</v>
      </c>
      <c r="V2889" s="15">
        <v>2932.93</v>
      </c>
      <c r="W2889" s="16">
        <f t="shared" si="207"/>
        <v>0</v>
      </c>
      <c r="X2889" s="16">
        <f t="shared" si="208"/>
        <v>0</v>
      </c>
      <c r="Y2889" s="1">
        <v>2932.93</v>
      </c>
      <c r="Z2889" s="1" t="str">
        <f t="shared" si="209"/>
        <v>未整改</v>
      </c>
      <c r="AA2889" s="1" t="str">
        <f t="shared" si="210"/>
        <v>已整改</v>
      </c>
      <c r="AC2889" s="3"/>
      <c r="AD2889" s="19" t="e">
        <f>VLOOKUP(H2889,'系统导出（基本表）'!R:R,1,0)</f>
        <v>#N/A</v>
      </c>
      <c r="AE2889" s="16" t="e">
        <f>VLOOKUP(I2889,'系统导出（基本表）'!Q:R,2,0)</f>
        <v>#N/A</v>
      </c>
      <c r="AF2889" s="16" t="e">
        <f>VLOOKUP(J2889,'系统导出（基本表）'!S:T,2,0)</f>
        <v>#N/A</v>
      </c>
      <c r="AG2889" s="16"/>
      <c r="AH2889" s="16"/>
      <c r="AI2889" s="16"/>
    </row>
    <row r="2890" s="1" customFormat="1" ht="19" customHeight="1" spans="2:35">
      <c r="B2890" s="10" t="s">
        <v>420</v>
      </c>
      <c r="C2890" s="10" t="s">
        <v>2086</v>
      </c>
      <c r="D2890" s="10" t="s">
        <v>2087</v>
      </c>
      <c r="E2890" s="10" t="s">
        <v>61</v>
      </c>
      <c r="F2890" s="10" t="s">
        <v>61</v>
      </c>
      <c r="G2890" s="10" t="s">
        <v>47675</v>
      </c>
      <c r="H2890" s="10" t="s">
        <v>47676</v>
      </c>
      <c r="I2890" s="10" t="s">
        <v>47677</v>
      </c>
      <c r="J2890" s="10" t="s">
        <v>47678</v>
      </c>
      <c r="K2890" s="10" t="s">
        <v>2274</v>
      </c>
      <c r="L2890" s="10" t="s">
        <v>47656</v>
      </c>
      <c r="M2890" s="10" t="s">
        <v>47644</v>
      </c>
      <c r="N2890" s="10" t="s">
        <v>61</v>
      </c>
      <c r="O2890" s="10" t="s">
        <v>41372</v>
      </c>
      <c r="P2890" s="10" t="s">
        <v>61</v>
      </c>
      <c r="Q2890" s="10" t="s">
        <v>41411</v>
      </c>
      <c r="R2890" s="10" t="s">
        <v>41411</v>
      </c>
      <c r="S2890" s="15">
        <v>5644</v>
      </c>
      <c r="T2890" s="10" t="s">
        <v>41412</v>
      </c>
      <c r="U2890" s="15">
        <v>5644</v>
      </c>
      <c r="V2890" s="15">
        <v>5644</v>
      </c>
      <c r="W2890" s="16">
        <f t="shared" si="207"/>
        <v>0</v>
      </c>
      <c r="X2890" s="16">
        <f t="shared" si="208"/>
        <v>0</v>
      </c>
      <c r="Y2890" s="1">
        <v>5644</v>
      </c>
      <c r="Z2890" s="1" t="str">
        <f t="shared" si="209"/>
        <v>未整改</v>
      </c>
      <c r="AA2890" s="1" t="str">
        <f t="shared" si="210"/>
        <v>已整改</v>
      </c>
      <c r="AC2890" s="3"/>
      <c r="AD2890" s="19" t="e">
        <f>VLOOKUP(H2890,'系统导出（基本表）'!R:R,1,0)</f>
        <v>#N/A</v>
      </c>
      <c r="AE2890" s="16" t="e">
        <f>VLOOKUP(I2890,'系统导出（基本表）'!Q:R,2,0)</f>
        <v>#N/A</v>
      </c>
      <c r="AF2890" s="16" t="e">
        <f>VLOOKUP(J2890,'系统导出（基本表）'!S:T,2,0)</f>
        <v>#N/A</v>
      </c>
      <c r="AG2890" s="16"/>
      <c r="AH2890" s="16"/>
      <c r="AI2890" s="16"/>
    </row>
    <row r="2891" s="1" customFormat="1" ht="19" customHeight="1" spans="2:35">
      <c r="B2891" s="10" t="s">
        <v>420</v>
      </c>
      <c r="C2891" s="10" t="s">
        <v>2086</v>
      </c>
      <c r="D2891" s="10" t="s">
        <v>2087</v>
      </c>
      <c r="E2891" s="10" t="s">
        <v>61</v>
      </c>
      <c r="F2891" s="10" t="s">
        <v>61</v>
      </c>
      <c r="G2891" s="10" t="s">
        <v>47679</v>
      </c>
      <c r="H2891" s="10" t="s">
        <v>47680</v>
      </c>
      <c r="I2891" s="10" t="s">
        <v>47681</v>
      </c>
      <c r="J2891" s="10" t="s">
        <v>47681</v>
      </c>
      <c r="K2891" s="10" t="s">
        <v>2274</v>
      </c>
      <c r="L2891" s="10" t="s">
        <v>47656</v>
      </c>
      <c r="M2891" s="10" t="s">
        <v>47644</v>
      </c>
      <c r="N2891" s="10" t="s">
        <v>61</v>
      </c>
      <c r="O2891" s="10" t="s">
        <v>41372</v>
      </c>
      <c r="P2891" s="10" t="s">
        <v>61</v>
      </c>
      <c r="Q2891" s="10" t="s">
        <v>41373</v>
      </c>
      <c r="R2891" s="10" t="s">
        <v>41374</v>
      </c>
      <c r="S2891" s="15">
        <v>11875.01</v>
      </c>
      <c r="T2891" s="10" t="s">
        <v>41374</v>
      </c>
      <c r="U2891" s="15">
        <v>11875.01</v>
      </c>
      <c r="V2891" s="15">
        <v>11875.01</v>
      </c>
      <c r="W2891" s="16">
        <f t="shared" si="207"/>
        <v>0</v>
      </c>
      <c r="X2891" s="16">
        <f t="shared" si="208"/>
        <v>0</v>
      </c>
      <c r="Y2891" s="1">
        <v>11875.01</v>
      </c>
      <c r="Z2891" s="1" t="str">
        <f t="shared" si="209"/>
        <v>未整改</v>
      </c>
      <c r="AA2891" s="1" t="str">
        <f t="shared" si="210"/>
        <v>已整改</v>
      </c>
      <c r="AC2891" s="3"/>
      <c r="AD2891" s="19" t="e">
        <f>VLOOKUP(H2891,'系统导出（基本表）'!R:R,1,0)</f>
        <v>#N/A</v>
      </c>
      <c r="AE2891" s="16" t="e">
        <f>VLOOKUP(I2891,'系统导出（基本表）'!Q:R,2,0)</f>
        <v>#N/A</v>
      </c>
      <c r="AF2891" s="16" t="e">
        <f>VLOOKUP(J2891,'系统导出（基本表）'!S:T,2,0)</f>
        <v>#N/A</v>
      </c>
      <c r="AG2891" s="16"/>
      <c r="AH2891" s="16"/>
      <c r="AI2891" s="16"/>
    </row>
    <row r="2892" s="1" customFormat="1" ht="19" customHeight="1" spans="2:35">
      <c r="B2892" s="10" t="s">
        <v>420</v>
      </c>
      <c r="C2892" s="10" t="s">
        <v>2086</v>
      </c>
      <c r="D2892" s="10" t="s">
        <v>2087</v>
      </c>
      <c r="E2892" s="10" t="s">
        <v>61</v>
      </c>
      <c r="F2892" s="10" t="s">
        <v>61</v>
      </c>
      <c r="G2892" s="10" t="s">
        <v>47652</v>
      </c>
      <c r="H2892" s="10" t="s">
        <v>47653</v>
      </c>
      <c r="I2892" s="10" t="s">
        <v>47654</v>
      </c>
      <c r="J2892" s="10" t="s">
        <v>47655</v>
      </c>
      <c r="K2892" s="10" t="s">
        <v>2274</v>
      </c>
      <c r="L2892" s="10" t="s">
        <v>47656</v>
      </c>
      <c r="M2892" s="10" t="s">
        <v>47644</v>
      </c>
      <c r="N2892" s="10" t="s">
        <v>61</v>
      </c>
      <c r="O2892" s="10" t="s">
        <v>41372</v>
      </c>
      <c r="P2892" s="10" t="s">
        <v>61</v>
      </c>
      <c r="Q2892" s="10" t="s">
        <v>41411</v>
      </c>
      <c r="R2892" s="10" t="s">
        <v>41411</v>
      </c>
      <c r="S2892" s="15">
        <v>1000</v>
      </c>
      <c r="T2892" s="10" t="s">
        <v>41412</v>
      </c>
      <c r="U2892" s="15">
        <v>1000</v>
      </c>
      <c r="V2892" s="15">
        <v>1000</v>
      </c>
      <c r="W2892" s="16">
        <f t="shared" si="207"/>
        <v>0</v>
      </c>
      <c r="X2892" s="16">
        <f t="shared" si="208"/>
        <v>0</v>
      </c>
      <c r="Y2892" s="1">
        <v>1000</v>
      </c>
      <c r="Z2892" s="1" t="str">
        <f t="shared" si="209"/>
        <v>未整改</v>
      </c>
      <c r="AA2892" s="1" t="str">
        <f t="shared" si="210"/>
        <v>已整改</v>
      </c>
      <c r="AC2892" s="3"/>
      <c r="AD2892" s="19" t="e">
        <f>VLOOKUP(H2892,'系统导出（基本表）'!R:R,1,0)</f>
        <v>#N/A</v>
      </c>
      <c r="AE2892" s="16" t="e">
        <f>VLOOKUP(I2892,'系统导出（基本表）'!Q:R,2,0)</f>
        <v>#N/A</v>
      </c>
      <c r="AF2892" s="16" t="e">
        <f>VLOOKUP(J2892,'系统导出（基本表）'!S:T,2,0)</f>
        <v>#N/A</v>
      </c>
      <c r="AG2892" s="16"/>
      <c r="AH2892" s="16"/>
      <c r="AI2892" s="16"/>
    </row>
    <row r="2893" s="1" customFormat="1" ht="19" customHeight="1" spans="2:35">
      <c r="B2893" s="10" t="s">
        <v>420</v>
      </c>
      <c r="C2893" s="10" t="s">
        <v>2086</v>
      </c>
      <c r="D2893" s="10" t="s">
        <v>2087</v>
      </c>
      <c r="E2893" s="10" t="s">
        <v>61</v>
      </c>
      <c r="F2893" s="10" t="s">
        <v>61</v>
      </c>
      <c r="G2893" s="10" t="s">
        <v>47682</v>
      </c>
      <c r="H2893" s="10" t="s">
        <v>47683</v>
      </c>
      <c r="I2893" s="10" t="s">
        <v>47684</v>
      </c>
      <c r="J2893" s="10" t="s">
        <v>47685</v>
      </c>
      <c r="K2893" s="10" t="s">
        <v>2274</v>
      </c>
      <c r="L2893" s="10" t="s">
        <v>47656</v>
      </c>
      <c r="M2893" s="10" t="s">
        <v>47644</v>
      </c>
      <c r="N2893" s="10" t="s">
        <v>61</v>
      </c>
      <c r="O2893" s="10" t="s">
        <v>41372</v>
      </c>
      <c r="P2893" s="10" t="s">
        <v>61</v>
      </c>
      <c r="Q2893" s="10" t="s">
        <v>41411</v>
      </c>
      <c r="R2893" s="10" t="s">
        <v>41411</v>
      </c>
      <c r="S2893" s="15">
        <v>1000</v>
      </c>
      <c r="T2893" s="10" t="s">
        <v>41412</v>
      </c>
      <c r="U2893" s="15">
        <v>1000</v>
      </c>
      <c r="V2893" s="15">
        <v>1000</v>
      </c>
      <c r="W2893" s="16">
        <f t="shared" si="207"/>
        <v>0</v>
      </c>
      <c r="X2893" s="16">
        <f t="shared" si="208"/>
        <v>0</v>
      </c>
      <c r="Y2893" s="1">
        <v>1000</v>
      </c>
      <c r="Z2893" s="1" t="str">
        <f t="shared" si="209"/>
        <v>未整改</v>
      </c>
      <c r="AA2893" s="1" t="str">
        <f t="shared" si="210"/>
        <v>已整改</v>
      </c>
      <c r="AC2893" s="3"/>
      <c r="AD2893" s="19" t="e">
        <f>VLOOKUP(H2893,'系统导出（基本表）'!R:R,1,0)</f>
        <v>#N/A</v>
      </c>
      <c r="AE2893" s="16" t="e">
        <f>VLOOKUP(I2893,'系统导出（基本表）'!Q:R,2,0)</f>
        <v>#N/A</v>
      </c>
      <c r="AF2893" s="16" t="e">
        <f>VLOOKUP(J2893,'系统导出（基本表）'!S:T,2,0)</f>
        <v>#N/A</v>
      </c>
      <c r="AG2893" s="16"/>
      <c r="AH2893" s="16"/>
      <c r="AI2893" s="16"/>
    </row>
    <row r="2894" s="1" customFormat="1" ht="19" customHeight="1" spans="2:35">
      <c r="B2894" s="10" t="s">
        <v>420</v>
      </c>
      <c r="C2894" s="10" t="s">
        <v>2086</v>
      </c>
      <c r="D2894" s="10" t="s">
        <v>2087</v>
      </c>
      <c r="E2894" s="10" t="s">
        <v>61</v>
      </c>
      <c r="F2894" s="10" t="s">
        <v>61</v>
      </c>
      <c r="G2894" s="10" t="s">
        <v>47682</v>
      </c>
      <c r="H2894" s="10" t="s">
        <v>47683</v>
      </c>
      <c r="I2894" s="10" t="s">
        <v>47684</v>
      </c>
      <c r="J2894" s="10" t="s">
        <v>47685</v>
      </c>
      <c r="K2894" s="10" t="s">
        <v>2274</v>
      </c>
      <c r="L2894" s="10" t="s">
        <v>47656</v>
      </c>
      <c r="M2894" s="10" t="s">
        <v>47644</v>
      </c>
      <c r="N2894" s="10" t="s">
        <v>61</v>
      </c>
      <c r="O2894" s="10" t="s">
        <v>41372</v>
      </c>
      <c r="P2894" s="10" t="s">
        <v>61</v>
      </c>
      <c r="Q2894" s="10" t="s">
        <v>41411</v>
      </c>
      <c r="R2894" s="10" t="s">
        <v>41411</v>
      </c>
      <c r="S2894" s="15">
        <v>266.63</v>
      </c>
      <c r="T2894" s="10" t="s">
        <v>41412</v>
      </c>
      <c r="U2894" s="15">
        <v>266.63</v>
      </c>
      <c r="V2894" s="15">
        <v>266.63</v>
      </c>
      <c r="W2894" s="16">
        <f t="shared" si="207"/>
        <v>0</v>
      </c>
      <c r="X2894" s="16">
        <f t="shared" si="208"/>
        <v>0</v>
      </c>
      <c r="Y2894" s="1">
        <v>266.63</v>
      </c>
      <c r="Z2894" s="1" t="str">
        <f t="shared" si="209"/>
        <v>未整改</v>
      </c>
      <c r="AA2894" s="1" t="str">
        <f t="shared" si="210"/>
        <v>已整改</v>
      </c>
      <c r="AC2894" s="3"/>
      <c r="AD2894" s="19" t="e">
        <f>VLOOKUP(H2894,'系统导出（基本表）'!R:R,1,0)</f>
        <v>#N/A</v>
      </c>
      <c r="AE2894" s="16" t="e">
        <f>VLOOKUP(I2894,'系统导出（基本表）'!Q:R,2,0)</f>
        <v>#N/A</v>
      </c>
      <c r="AF2894" s="16" t="e">
        <f>VLOOKUP(J2894,'系统导出（基本表）'!S:T,2,0)</f>
        <v>#N/A</v>
      </c>
      <c r="AG2894" s="16"/>
      <c r="AH2894" s="16"/>
      <c r="AI2894" s="16"/>
    </row>
    <row r="2895" s="1" customFormat="1" ht="19" customHeight="1" spans="2:35">
      <c r="B2895" s="10" t="s">
        <v>420</v>
      </c>
      <c r="C2895" s="10" t="s">
        <v>2086</v>
      </c>
      <c r="D2895" s="10" t="s">
        <v>2087</v>
      </c>
      <c r="E2895" s="10" t="s">
        <v>61</v>
      </c>
      <c r="F2895" s="10" t="s">
        <v>61</v>
      </c>
      <c r="G2895" s="10" t="s">
        <v>47645</v>
      </c>
      <c r="H2895" s="10" t="s">
        <v>47646</v>
      </c>
      <c r="I2895" s="10" t="s">
        <v>47647</v>
      </c>
      <c r="J2895" s="10" t="s">
        <v>47647</v>
      </c>
      <c r="K2895" s="10" t="s">
        <v>2274</v>
      </c>
      <c r="L2895" s="10" t="s">
        <v>47656</v>
      </c>
      <c r="M2895" s="10" t="s">
        <v>47644</v>
      </c>
      <c r="N2895" s="10" t="s">
        <v>61</v>
      </c>
      <c r="O2895" s="10" t="s">
        <v>41372</v>
      </c>
      <c r="P2895" s="10" t="s">
        <v>61</v>
      </c>
      <c r="Q2895" s="10" t="s">
        <v>41411</v>
      </c>
      <c r="R2895" s="10" t="s">
        <v>41411</v>
      </c>
      <c r="S2895" s="15">
        <v>1471.09</v>
      </c>
      <c r="T2895" s="10" t="s">
        <v>41412</v>
      </c>
      <c r="U2895" s="15">
        <v>1471.09</v>
      </c>
      <c r="V2895" s="15">
        <v>1471.09</v>
      </c>
      <c r="W2895" s="16">
        <f t="shared" si="207"/>
        <v>0</v>
      </c>
      <c r="X2895" s="16">
        <f t="shared" si="208"/>
        <v>0</v>
      </c>
      <c r="Y2895" s="1">
        <v>1471.09</v>
      </c>
      <c r="Z2895" s="1" t="str">
        <f t="shared" si="209"/>
        <v>未整改</v>
      </c>
      <c r="AA2895" s="1" t="str">
        <f t="shared" si="210"/>
        <v>已整改</v>
      </c>
      <c r="AC2895" s="3"/>
      <c r="AD2895" s="19" t="e">
        <f>VLOOKUP(H2895,'系统导出（基本表）'!R:R,1,0)</f>
        <v>#N/A</v>
      </c>
      <c r="AE2895" s="16" t="e">
        <f>VLOOKUP(I2895,'系统导出（基本表）'!Q:R,2,0)</f>
        <v>#N/A</v>
      </c>
      <c r="AF2895" s="16" t="e">
        <f>VLOOKUP(J2895,'系统导出（基本表）'!S:T,2,0)</f>
        <v>#N/A</v>
      </c>
      <c r="AG2895" s="16"/>
      <c r="AH2895" s="16"/>
      <c r="AI2895" s="16"/>
    </row>
    <row r="2896" s="1" customFormat="1" ht="19" customHeight="1" spans="2:35">
      <c r="B2896" s="10" t="s">
        <v>420</v>
      </c>
      <c r="C2896" s="10" t="s">
        <v>2086</v>
      </c>
      <c r="D2896" s="10" t="s">
        <v>2087</v>
      </c>
      <c r="E2896" s="10" t="s">
        <v>41627</v>
      </c>
      <c r="F2896" s="10" t="s">
        <v>38405</v>
      </c>
      <c r="G2896" s="10" t="s">
        <v>47682</v>
      </c>
      <c r="H2896" s="10" t="s">
        <v>47683</v>
      </c>
      <c r="I2896" s="10" t="s">
        <v>47684</v>
      </c>
      <c r="J2896" s="10" t="s">
        <v>47685</v>
      </c>
      <c r="K2896" s="10" t="s">
        <v>2274</v>
      </c>
      <c r="L2896" s="10" t="s">
        <v>47656</v>
      </c>
      <c r="M2896" s="10" t="s">
        <v>47644</v>
      </c>
      <c r="N2896" s="10" t="s">
        <v>41377</v>
      </c>
      <c r="O2896" s="10" t="s">
        <v>41378</v>
      </c>
      <c r="P2896" s="10" t="s">
        <v>41456</v>
      </c>
      <c r="Q2896" s="10" t="s">
        <v>41411</v>
      </c>
      <c r="R2896" s="10" t="s">
        <v>41411</v>
      </c>
      <c r="S2896" s="15">
        <v>507.41</v>
      </c>
      <c r="T2896" s="10" t="s">
        <v>41463</v>
      </c>
      <c r="U2896" s="15">
        <v>1522.23</v>
      </c>
      <c r="V2896" s="15">
        <v>0</v>
      </c>
      <c r="W2896" s="16">
        <f t="shared" si="207"/>
        <v>507.41</v>
      </c>
      <c r="X2896" s="16">
        <f t="shared" si="208"/>
        <v>-1014.82</v>
      </c>
      <c r="Y2896" s="1">
        <v>1522.23</v>
      </c>
      <c r="Z2896" s="1" t="str">
        <f t="shared" si="209"/>
        <v>未整改</v>
      </c>
      <c r="AA2896" s="1" t="str">
        <f t="shared" si="210"/>
        <v>已整改</v>
      </c>
      <c r="AC2896" s="3"/>
      <c r="AD2896" s="19" t="e">
        <f>VLOOKUP(H2896,'系统导出（基本表）'!R:R,1,0)</f>
        <v>#N/A</v>
      </c>
      <c r="AE2896" s="16" t="e">
        <f>VLOOKUP(I2896,'系统导出（基本表）'!Q:R,2,0)</f>
        <v>#N/A</v>
      </c>
      <c r="AF2896" s="16" t="e">
        <f>VLOOKUP(J2896,'系统导出（基本表）'!S:T,2,0)</f>
        <v>#N/A</v>
      </c>
      <c r="AG2896" s="16"/>
      <c r="AH2896" s="16"/>
      <c r="AI2896" s="16"/>
    </row>
    <row r="2897" s="1" customFormat="1" ht="19" customHeight="1" spans="2:35">
      <c r="B2897" s="10" t="s">
        <v>420</v>
      </c>
      <c r="C2897" s="10" t="s">
        <v>2086</v>
      </c>
      <c r="D2897" s="10" t="s">
        <v>2087</v>
      </c>
      <c r="E2897" s="10" t="s">
        <v>61</v>
      </c>
      <c r="F2897" s="10" t="s">
        <v>61</v>
      </c>
      <c r="G2897" s="10" t="s">
        <v>47686</v>
      </c>
      <c r="H2897" s="10" t="s">
        <v>47687</v>
      </c>
      <c r="I2897" s="10" t="s">
        <v>47688</v>
      </c>
      <c r="J2897" s="10" t="s">
        <v>47689</v>
      </c>
      <c r="K2897" s="10" t="s">
        <v>2274</v>
      </c>
      <c r="L2897" s="10" t="s">
        <v>47656</v>
      </c>
      <c r="M2897" s="10" t="s">
        <v>47644</v>
      </c>
      <c r="N2897" s="10" t="s">
        <v>61</v>
      </c>
      <c r="O2897" s="10" t="s">
        <v>41372</v>
      </c>
      <c r="P2897" s="10" t="s">
        <v>61</v>
      </c>
      <c r="Q2897" s="10" t="s">
        <v>41411</v>
      </c>
      <c r="R2897" s="10" t="s">
        <v>41411</v>
      </c>
      <c r="S2897" s="15">
        <v>300</v>
      </c>
      <c r="T2897" s="10" t="s">
        <v>41412</v>
      </c>
      <c r="U2897" s="15">
        <v>300</v>
      </c>
      <c r="V2897" s="15">
        <v>300</v>
      </c>
      <c r="W2897" s="16">
        <f t="shared" si="207"/>
        <v>0</v>
      </c>
      <c r="X2897" s="16">
        <f t="shared" si="208"/>
        <v>0</v>
      </c>
      <c r="Y2897" s="1">
        <v>300</v>
      </c>
      <c r="Z2897" s="1" t="str">
        <f t="shared" si="209"/>
        <v>未整改</v>
      </c>
      <c r="AA2897" s="1" t="str">
        <f t="shared" si="210"/>
        <v>已整改</v>
      </c>
      <c r="AC2897" s="3"/>
      <c r="AD2897" s="19" t="e">
        <f>VLOOKUP(H2897,'系统导出（基本表）'!R:R,1,0)</f>
        <v>#N/A</v>
      </c>
      <c r="AE2897" s="16" t="e">
        <f>VLOOKUP(I2897,'系统导出（基本表）'!Q:R,2,0)</f>
        <v>#N/A</v>
      </c>
      <c r="AF2897" s="16" t="e">
        <f>VLOOKUP(J2897,'系统导出（基本表）'!S:T,2,0)</f>
        <v>#N/A</v>
      </c>
      <c r="AG2897" s="16"/>
      <c r="AH2897" s="16"/>
      <c r="AI2897" s="16"/>
    </row>
    <row r="2898" s="1" customFormat="1" ht="19" customHeight="1" spans="2:35">
      <c r="B2898" s="10" t="s">
        <v>420</v>
      </c>
      <c r="C2898" s="10" t="s">
        <v>2086</v>
      </c>
      <c r="D2898" s="10" t="s">
        <v>2087</v>
      </c>
      <c r="E2898" s="10" t="s">
        <v>61</v>
      </c>
      <c r="F2898" s="10" t="s">
        <v>61</v>
      </c>
      <c r="G2898" s="10" t="s">
        <v>47690</v>
      </c>
      <c r="H2898" s="10" t="s">
        <v>47691</v>
      </c>
      <c r="I2898" s="10" t="s">
        <v>47692</v>
      </c>
      <c r="J2898" s="10" t="s">
        <v>47693</v>
      </c>
      <c r="K2898" s="10" t="s">
        <v>24001</v>
      </c>
      <c r="L2898" s="10" t="s">
        <v>47694</v>
      </c>
      <c r="M2898" s="10" t="s">
        <v>47695</v>
      </c>
      <c r="N2898" s="10" t="s">
        <v>61</v>
      </c>
      <c r="O2898" s="10" t="s">
        <v>41372</v>
      </c>
      <c r="P2898" s="10" t="s">
        <v>61</v>
      </c>
      <c r="Q2898" s="10" t="s">
        <v>41373</v>
      </c>
      <c r="R2898" s="10" t="s">
        <v>41373</v>
      </c>
      <c r="S2898" s="15">
        <v>6850</v>
      </c>
      <c r="T2898" s="10" t="s">
        <v>882</v>
      </c>
      <c r="U2898" s="15">
        <v>6850</v>
      </c>
      <c r="V2898" s="15">
        <v>6850</v>
      </c>
      <c r="W2898" s="16">
        <f t="shared" si="207"/>
        <v>0</v>
      </c>
      <c r="X2898" s="16">
        <f t="shared" si="208"/>
        <v>0</v>
      </c>
      <c r="Y2898" s="1">
        <v>6850</v>
      </c>
      <c r="Z2898" s="1" t="str">
        <f t="shared" si="209"/>
        <v>未整改</v>
      </c>
      <c r="AA2898" s="1" t="str">
        <f t="shared" si="210"/>
        <v>已整改</v>
      </c>
      <c r="AC2898" s="3"/>
      <c r="AD2898" s="19" t="e">
        <f>VLOOKUP(H2898,'系统导出（基本表）'!R:R,1,0)</f>
        <v>#N/A</v>
      </c>
      <c r="AE2898" s="16" t="e">
        <f>VLOOKUP(I2898,'系统导出（基本表）'!Q:R,2,0)</f>
        <v>#N/A</v>
      </c>
      <c r="AF2898" s="16" t="e">
        <f>VLOOKUP(J2898,'系统导出（基本表）'!S:T,2,0)</f>
        <v>#N/A</v>
      </c>
      <c r="AG2898" s="16"/>
      <c r="AH2898" s="16"/>
      <c r="AI2898" s="16"/>
    </row>
    <row r="2899" s="1" customFormat="1" ht="19" customHeight="1" spans="2:35">
      <c r="B2899" s="10" t="s">
        <v>420</v>
      </c>
      <c r="C2899" s="10" t="s">
        <v>2086</v>
      </c>
      <c r="D2899" s="10" t="s">
        <v>2087</v>
      </c>
      <c r="E2899" s="10" t="s">
        <v>41437</v>
      </c>
      <c r="F2899" s="10" t="s">
        <v>39206</v>
      </c>
      <c r="G2899" s="10" t="s">
        <v>47696</v>
      </c>
      <c r="H2899" s="10" t="s">
        <v>47697</v>
      </c>
      <c r="I2899" s="10" t="s">
        <v>47698</v>
      </c>
      <c r="J2899" s="10" t="s">
        <v>47699</v>
      </c>
      <c r="K2899" s="10" t="s">
        <v>24001</v>
      </c>
      <c r="L2899" s="10" t="s">
        <v>47694</v>
      </c>
      <c r="M2899" s="10" t="s">
        <v>47695</v>
      </c>
      <c r="N2899" s="10" t="s">
        <v>41377</v>
      </c>
      <c r="O2899" s="10" t="s">
        <v>41378</v>
      </c>
      <c r="P2899" s="10" t="s">
        <v>41379</v>
      </c>
      <c r="Q2899" s="10" t="s">
        <v>41373</v>
      </c>
      <c r="R2899" s="10" t="s">
        <v>41373</v>
      </c>
      <c r="S2899" s="15">
        <v>4000</v>
      </c>
      <c r="T2899" s="10" t="s">
        <v>47700</v>
      </c>
      <c r="U2899" s="15">
        <v>4000</v>
      </c>
      <c r="V2899" s="15">
        <v>4000</v>
      </c>
      <c r="W2899" s="16">
        <f t="shared" si="207"/>
        <v>0</v>
      </c>
      <c r="X2899" s="16">
        <f t="shared" si="208"/>
        <v>0</v>
      </c>
      <c r="Y2899" s="1">
        <v>4000</v>
      </c>
      <c r="Z2899" s="1" t="str">
        <f t="shared" si="209"/>
        <v>未整改</v>
      </c>
      <c r="AA2899" s="1" t="str">
        <f t="shared" si="210"/>
        <v>已整改</v>
      </c>
      <c r="AB2899" s="1">
        <f>S2899-V2899</f>
        <v>0</v>
      </c>
      <c r="AC2899" s="3"/>
      <c r="AD2899" s="19" t="e">
        <f>VLOOKUP(H2899,'系统导出（基本表）'!R:R,1,0)</f>
        <v>#N/A</v>
      </c>
      <c r="AE2899" s="16" t="e">
        <f>VLOOKUP(I2899,'系统导出（基本表）'!Q:R,2,0)</f>
        <v>#N/A</v>
      </c>
      <c r="AF2899" s="16" t="e">
        <f>VLOOKUP(J2899,'系统导出（基本表）'!S:T,2,0)</f>
        <v>#N/A</v>
      </c>
      <c r="AG2899" s="16"/>
      <c r="AH2899" s="16"/>
      <c r="AI2899" s="16"/>
    </row>
    <row r="2900" s="1" customFormat="1" ht="19" customHeight="1" spans="2:35">
      <c r="B2900" s="10" t="s">
        <v>420</v>
      </c>
      <c r="C2900" s="10" t="s">
        <v>2086</v>
      </c>
      <c r="D2900" s="10" t="s">
        <v>2087</v>
      </c>
      <c r="E2900" s="10" t="s">
        <v>41464</v>
      </c>
      <c r="F2900" s="10" t="s">
        <v>38420</v>
      </c>
      <c r="G2900" s="10" t="s">
        <v>2098</v>
      </c>
      <c r="H2900" s="10" t="s">
        <v>2091</v>
      </c>
      <c r="I2900" s="10" t="s">
        <v>2090</v>
      </c>
      <c r="J2900" s="10" t="s">
        <v>2090</v>
      </c>
      <c r="K2900" s="10" t="s">
        <v>2097</v>
      </c>
      <c r="L2900" s="10" t="s">
        <v>2088</v>
      </c>
      <c r="M2900" s="10" t="s">
        <v>47701</v>
      </c>
      <c r="N2900" s="10" t="s">
        <v>41377</v>
      </c>
      <c r="O2900" s="10" t="s">
        <v>41378</v>
      </c>
      <c r="P2900" s="10" t="s">
        <v>41379</v>
      </c>
      <c r="Q2900" s="10" t="s">
        <v>41373</v>
      </c>
      <c r="R2900" s="10" t="s">
        <v>41373</v>
      </c>
      <c r="S2900" s="15">
        <v>26889.27</v>
      </c>
      <c r="T2900" s="10" t="s">
        <v>47702</v>
      </c>
      <c r="U2900" s="15">
        <v>26889.27</v>
      </c>
      <c r="V2900" s="15">
        <v>26889.27</v>
      </c>
      <c r="W2900" s="16">
        <f t="shared" si="207"/>
        <v>0</v>
      </c>
      <c r="X2900" s="16">
        <f t="shared" si="208"/>
        <v>0</v>
      </c>
      <c r="Y2900" s="1">
        <v>26889.27</v>
      </c>
      <c r="Z2900" s="1" t="str">
        <f t="shared" si="209"/>
        <v>未整改</v>
      </c>
      <c r="AA2900" s="1" t="str">
        <f t="shared" si="210"/>
        <v>已整改</v>
      </c>
      <c r="AB2900" s="1">
        <f>S2900-V2900</f>
        <v>0</v>
      </c>
      <c r="AC2900" s="3"/>
      <c r="AD2900" s="19" t="e">
        <f>VLOOKUP(H2900,'系统导出（基本表）'!R:R,1,0)</f>
        <v>#N/A</v>
      </c>
      <c r="AE2900" s="16" t="e">
        <f>VLOOKUP(I2900,'系统导出（基本表）'!Q:R,2,0)</f>
        <v>#N/A</v>
      </c>
      <c r="AF2900" s="16" t="e">
        <f>VLOOKUP(J2900,'系统导出（基本表）'!S:T,2,0)</f>
        <v>#N/A</v>
      </c>
      <c r="AG2900" s="16"/>
      <c r="AH2900" s="16"/>
      <c r="AI2900" s="16"/>
    </row>
    <row r="2901" s="2" customFormat="1" ht="19" customHeight="1" spans="1:33">
      <c r="A2901" s="2">
        <v>1</v>
      </c>
      <c r="B2901" s="11" t="s">
        <v>420</v>
      </c>
      <c r="C2901" s="11" t="s">
        <v>2086</v>
      </c>
      <c r="D2901" s="11" t="s">
        <v>2087</v>
      </c>
      <c r="E2901" s="10" t="s">
        <v>43887</v>
      </c>
      <c r="F2901" s="11" t="s">
        <v>39402</v>
      </c>
      <c r="G2901" s="10" t="s">
        <v>47703</v>
      </c>
      <c r="H2901" s="11" t="s">
        <v>47704</v>
      </c>
      <c r="I2901" s="11" t="s">
        <v>47705</v>
      </c>
      <c r="J2901" s="11" t="s">
        <v>47705</v>
      </c>
      <c r="K2901" s="11" t="s">
        <v>47706</v>
      </c>
      <c r="L2901" s="11" t="s">
        <v>47707</v>
      </c>
      <c r="M2901" s="11" t="s">
        <v>47708</v>
      </c>
      <c r="N2901" s="11" t="s">
        <v>41377</v>
      </c>
      <c r="O2901" s="11" t="s">
        <v>41387</v>
      </c>
      <c r="P2901" s="11" t="s">
        <v>41449</v>
      </c>
      <c r="Q2901" s="11" t="s">
        <v>41501</v>
      </c>
      <c r="R2901" s="11" t="s">
        <v>41501</v>
      </c>
      <c r="S2901" s="17">
        <v>169.466663</v>
      </c>
      <c r="T2901" s="11" t="s">
        <v>47709</v>
      </c>
      <c r="U2901" s="17">
        <v>169.466663</v>
      </c>
      <c r="V2901" s="17">
        <v>0</v>
      </c>
      <c r="W2901" s="18">
        <f t="shared" si="207"/>
        <v>169.466663</v>
      </c>
      <c r="X2901" s="18">
        <f t="shared" si="208"/>
        <v>0</v>
      </c>
      <c r="Y2901" s="2">
        <v>169.466663</v>
      </c>
      <c r="Z2901" s="2" t="str">
        <f t="shared" si="209"/>
        <v>未整改</v>
      </c>
      <c r="AA2901" s="2" t="str">
        <f t="shared" si="210"/>
        <v>已整改</v>
      </c>
      <c r="AD2901" s="22" t="e">
        <f>VLOOKUP(H2901,'系统导出（基本表）'!R:R,1,0)</f>
        <v>#N/A</v>
      </c>
      <c r="AE2901" s="22" t="e">
        <f>VLOOKUP(I2901,'系统导出（基本表）'!Q:R,2,0)</f>
        <v>#N/A</v>
      </c>
      <c r="AF2901" s="2" t="e">
        <f>VLOOKUP(J2901,'系统导出（基本表）'!S:T,2,0)</f>
        <v>#N/A</v>
      </c>
      <c r="AG2901" s="24"/>
    </row>
    <row r="2902" s="2" customFormat="1" ht="19" customHeight="1" spans="1:33">
      <c r="A2902" s="2">
        <v>1</v>
      </c>
      <c r="B2902" s="11" t="s">
        <v>420</v>
      </c>
      <c r="C2902" s="11" t="s">
        <v>2086</v>
      </c>
      <c r="D2902" s="11" t="s">
        <v>2087</v>
      </c>
      <c r="E2902" s="10" t="s">
        <v>42897</v>
      </c>
      <c r="F2902" s="11" t="s">
        <v>39186</v>
      </c>
      <c r="G2902" s="10" t="s">
        <v>10617</v>
      </c>
      <c r="H2902" s="11" t="s">
        <v>10610</v>
      </c>
      <c r="I2902" s="11" t="s">
        <v>10609</v>
      </c>
      <c r="J2902" s="11" t="s">
        <v>10609</v>
      </c>
      <c r="K2902" s="11" t="s">
        <v>10616</v>
      </c>
      <c r="L2902" s="11" t="s">
        <v>10608</v>
      </c>
      <c r="M2902" s="11" t="s">
        <v>47710</v>
      </c>
      <c r="N2902" s="11" t="s">
        <v>41377</v>
      </c>
      <c r="O2902" s="11" t="s">
        <v>41387</v>
      </c>
      <c r="P2902" s="11" t="s">
        <v>41449</v>
      </c>
      <c r="Q2902" s="11" t="s">
        <v>41411</v>
      </c>
      <c r="R2902" s="11" t="s">
        <v>41411</v>
      </c>
      <c r="S2902" s="17">
        <v>1458.2</v>
      </c>
      <c r="T2902" s="11" t="s">
        <v>42004</v>
      </c>
      <c r="U2902" s="17">
        <v>614.5352</v>
      </c>
      <c r="V2902" s="17">
        <v>0</v>
      </c>
      <c r="W2902" s="18">
        <f t="shared" si="207"/>
        <v>1458.2</v>
      </c>
      <c r="X2902" s="18">
        <f t="shared" si="208"/>
        <v>843.6648</v>
      </c>
      <c r="Y2902" s="2">
        <v>614.5352</v>
      </c>
      <c r="Z2902" s="2" t="str">
        <f t="shared" si="209"/>
        <v>未整改</v>
      </c>
      <c r="AA2902" s="2" t="str">
        <f t="shared" si="210"/>
        <v>未整改</v>
      </c>
      <c r="AD2902" s="22" t="e">
        <f>VLOOKUP(H2902,'系统导出（基本表）'!R:R,1,0)</f>
        <v>#N/A</v>
      </c>
      <c r="AE2902" s="22" t="e">
        <f>VLOOKUP(I2902,'系统导出（基本表）'!Q:R,2,0)</f>
        <v>#N/A</v>
      </c>
      <c r="AF2902" s="2" t="e">
        <f>VLOOKUP(J2902,'系统导出（基本表）'!S:T,2,0)</f>
        <v>#N/A</v>
      </c>
      <c r="AG2902" s="24"/>
    </row>
    <row r="2903" s="1" customFormat="1" ht="19" customHeight="1" spans="2:35">
      <c r="B2903" s="10" t="s">
        <v>420</v>
      </c>
      <c r="C2903" s="10" t="s">
        <v>2086</v>
      </c>
      <c r="D2903" s="10" t="s">
        <v>2087</v>
      </c>
      <c r="E2903" s="10" t="s">
        <v>42239</v>
      </c>
      <c r="F2903" s="10" t="s">
        <v>39291</v>
      </c>
      <c r="G2903" s="10" t="s">
        <v>47711</v>
      </c>
      <c r="H2903" s="10" t="s">
        <v>47712</v>
      </c>
      <c r="I2903" s="10" t="s">
        <v>47713</v>
      </c>
      <c r="J2903" s="10" t="s">
        <v>47714</v>
      </c>
      <c r="K2903" s="10" t="s">
        <v>10616</v>
      </c>
      <c r="L2903" s="10" t="s">
        <v>47715</v>
      </c>
      <c r="M2903" s="10" t="s">
        <v>47710</v>
      </c>
      <c r="N2903" s="10" t="s">
        <v>41377</v>
      </c>
      <c r="O2903" s="10" t="s">
        <v>41378</v>
      </c>
      <c r="P2903" s="10" t="s">
        <v>41456</v>
      </c>
      <c r="Q2903" s="10" t="s">
        <v>41411</v>
      </c>
      <c r="R2903" s="10" t="s">
        <v>41411</v>
      </c>
      <c r="S2903" s="15">
        <v>261</v>
      </c>
      <c r="T2903" s="10" t="s">
        <v>41463</v>
      </c>
      <c r="U2903" s="15">
        <v>261</v>
      </c>
      <c r="V2903" s="15">
        <v>261</v>
      </c>
      <c r="W2903" s="16">
        <f t="shared" si="207"/>
        <v>0</v>
      </c>
      <c r="X2903" s="16">
        <f t="shared" si="208"/>
        <v>0</v>
      </c>
      <c r="Y2903" s="1">
        <v>261</v>
      </c>
      <c r="Z2903" s="1" t="str">
        <f t="shared" si="209"/>
        <v>未整改</v>
      </c>
      <c r="AA2903" s="1" t="str">
        <f t="shared" si="210"/>
        <v>已整改</v>
      </c>
      <c r="AC2903" s="3"/>
      <c r="AD2903" s="19" t="e">
        <f>VLOOKUP(H2903,'系统导出（基本表）'!R:R,1,0)</f>
        <v>#N/A</v>
      </c>
      <c r="AE2903" s="16" t="e">
        <f>VLOOKUP(I2903,'系统导出（基本表）'!Q:R,2,0)</f>
        <v>#N/A</v>
      </c>
      <c r="AF2903" s="16" t="e">
        <f>VLOOKUP(J2903,'系统导出（基本表）'!S:T,2,0)</f>
        <v>#N/A</v>
      </c>
      <c r="AG2903" s="16"/>
      <c r="AH2903" s="16"/>
      <c r="AI2903" s="16"/>
    </row>
    <row r="2904" s="2" customFormat="1" ht="19" customHeight="1" spans="1:33">
      <c r="A2904" s="2">
        <v>1</v>
      </c>
      <c r="B2904" s="11" t="s">
        <v>420</v>
      </c>
      <c r="C2904" s="11" t="s">
        <v>2086</v>
      </c>
      <c r="D2904" s="11" t="s">
        <v>2087</v>
      </c>
      <c r="E2904" s="10" t="s">
        <v>42239</v>
      </c>
      <c r="F2904" s="11" t="s">
        <v>39291</v>
      </c>
      <c r="G2904" s="10" t="s">
        <v>47711</v>
      </c>
      <c r="H2904" s="11" t="s">
        <v>47712</v>
      </c>
      <c r="I2904" s="11" t="s">
        <v>47713</v>
      </c>
      <c r="J2904" s="11" t="s">
        <v>47714</v>
      </c>
      <c r="K2904" s="11" t="s">
        <v>10616</v>
      </c>
      <c r="L2904" s="11" t="s">
        <v>10608</v>
      </c>
      <c r="M2904" s="11" t="s">
        <v>47710</v>
      </c>
      <c r="N2904" s="11" t="s">
        <v>41377</v>
      </c>
      <c r="O2904" s="11" t="s">
        <v>41387</v>
      </c>
      <c r="P2904" s="11" t="s">
        <v>41456</v>
      </c>
      <c r="Q2904" s="11" t="s">
        <v>41411</v>
      </c>
      <c r="R2904" s="11" t="s">
        <v>41411</v>
      </c>
      <c r="S2904" s="17">
        <v>68.46526</v>
      </c>
      <c r="T2904" s="11" t="s">
        <v>41411</v>
      </c>
      <c r="U2904" s="17">
        <v>68.46526</v>
      </c>
      <c r="V2904" s="17">
        <v>0</v>
      </c>
      <c r="W2904" s="18">
        <f t="shared" si="207"/>
        <v>68.46526</v>
      </c>
      <c r="X2904" s="18">
        <f t="shared" si="208"/>
        <v>0</v>
      </c>
      <c r="Y2904" s="2">
        <v>68.46526</v>
      </c>
      <c r="Z2904" s="2" t="str">
        <f t="shared" si="209"/>
        <v>未整改</v>
      </c>
      <c r="AA2904" s="2" t="str">
        <f t="shared" si="210"/>
        <v>已整改</v>
      </c>
      <c r="AD2904" s="22" t="e">
        <f>VLOOKUP(H2904,'系统导出（基本表）'!R:R,1,0)</f>
        <v>#N/A</v>
      </c>
      <c r="AE2904" s="22" t="e">
        <f>VLOOKUP(I2904,'系统导出（基本表）'!Q:R,2,0)</f>
        <v>#N/A</v>
      </c>
      <c r="AF2904" s="2" t="e">
        <f>VLOOKUP(J2904,'系统导出（基本表）'!S:T,2,0)</f>
        <v>#N/A</v>
      </c>
      <c r="AG2904" s="24"/>
    </row>
    <row r="2905" s="2" customFormat="1" ht="19" customHeight="1" spans="1:33">
      <c r="A2905" s="2">
        <v>1</v>
      </c>
      <c r="B2905" s="11" t="s">
        <v>420</v>
      </c>
      <c r="C2905" s="11" t="s">
        <v>2086</v>
      </c>
      <c r="D2905" s="11" t="s">
        <v>2087</v>
      </c>
      <c r="E2905" s="10" t="s">
        <v>41464</v>
      </c>
      <c r="F2905" s="11" t="s">
        <v>38420</v>
      </c>
      <c r="G2905" s="10" t="s">
        <v>47716</v>
      </c>
      <c r="H2905" s="11" t="s">
        <v>47717</v>
      </c>
      <c r="I2905" s="11" t="s">
        <v>47718</v>
      </c>
      <c r="J2905" s="11" t="s">
        <v>47718</v>
      </c>
      <c r="K2905" s="11" t="s">
        <v>4071</v>
      </c>
      <c r="L2905" s="11" t="s">
        <v>7555</v>
      </c>
      <c r="M2905" s="11" t="s">
        <v>47719</v>
      </c>
      <c r="N2905" s="11" t="s">
        <v>41377</v>
      </c>
      <c r="O2905" s="11" t="s">
        <v>41387</v>
      </c>
      <c r="P2905" s="11" t="s">
        <v>41449</v>
      </c>
      <c r="Q2905" s="11" t="s">
        <v>41411</v>
      </c>
      <c r="R2905" s="11" t="s">
        <v>41411</v>
      </c>
      <c r="S2905" s="17">
        <v>950</v>
      </c>
      <c r="T2905" s="11" t="s">
        <v>41450</v>
      </c>
      <c r="U2905" s="17">
        <v>269.9</v>
      </c>
      <c r="V2905" s="17">
        <v>0</v>
      </c>
      <c r="W2905" s="18">
        <f t="shared" si="207"/>
        <v>950</v>
      </c>
      <c r="X2905" s="18">
        <f t="shared" si="208"/>
        <v>680.1</v>
      </c>
      <c r="Y2905" s="2">
        <v>269.9</v>
      </c>
      <c r="Z2905" s="2" t="str">
        <f t="shared" si="209"/>
        <v>未整改</v>
      </c>
      <c r="AA2905" s="2" t="str">
        <f t="shared" si="210"/>
        <v>未整改</v>
      </c>
      <c r="AD2905" s="22" t="e">
        <f>VLOOKUP(H2905,'系统导出（基本表）'!R:R,1,0)</f>
        <v>#N/A</v>
      </c>
      <c r="AE2905" s="22" t="e">
        <f>VLOOKUP(I2905,'系统导出（基本表）'!Q:R,2,0)</f>
        <v>#N/A</v>
      </c>
      <c r="AF2905" s="2" t="e">
        <f>VLOOKUP(J2905,'系统导出（基本表）'!S:T,2,0)</f>
        <v>#N/A</v>
      </c>
      <c r="AG2905" s="24"/>
    </row>
    <row r="2906" s="1" customFormat="1" ht="19" customHeight="1" spans="2:35">
      <c r="B2906" s="10" t="s">
        <v>420</v>
      </c>
      <c r="C2906" s="10" t="s">
        <v>1552</v>
      </c>
      <c r="D2906" s="10" t="s">
        <v>1553</v>
      </c>
      <c r="E2906" s="10" t="s">
        <v>61</v>
      </c>
      <c r="F2906" s="10" t="s">
        <v>61</v>
      </c>
      <c r="G2906" s="10" t="s">
        <v>47720</v>
      </c>
      <c r="H2906" s="10" t="s">
        <v>47721</v>
      </c>
      <c r="I2906" s="10" t="s">
        <v>47722</v>
      </c>
      <c r="J2906" s="10" t="s">
        <v>47723</v>
      </c>
      <c r="K2906" s="10" t="s">
        <v>47724</v>
      </c>
      <c r="L2906" s="10" t="s">
        <v>47725</v>
      </c>
      <c r="M2906" s="10" t="s">
        <v>47726</v>
      </c>
      <c r="N2906" s="10" t="s">
        <v>61</v>
      </c>
      <c r="O2906" s="10" t="s">
        <v>41372</v>
      </c>
      <c r="P2906" s="10" t="s">
        <v>61</v>
      </c>
      <c r="Q2906" s="10" t="s">
        <v>41411</v>
      </c>
      <c r="R2906" s="10" t="s">
        <v>41411</v>
      </c>
      <c r="S2906" s="15">
        <v>1412.24</v>
      </c>
      <c r="T2906" s="10" t="s">
        <v>41412</v>
      </c>
      <c r="U2906" s="15">
        <v>1412.24</v>
      </c>
      <c r="V2906" s="15">
        <v>1412.24</v>
      </c>
      <c r="W2906" s="16">
        <f t="shared" si="207"/>
        <v>0</v>
      </c>
      <c r="X2906" s="16">
        <f t="shared" si="208"/>
        <v>0</v>
      </c>
      <c r="Y2906" s="1">
        <v>1412.24</v>
      </c>
      <c r="Z2906" s="1" t="str">
        <f t="shared" si="209"/>
        <v>未整改</v>
      </c>
      <c r="AA2906" s="1" t="str">
        <f t="shared" si="210"/>
        <v>已整改</v>
      </c>
      <c r="AC2906" s="3"/>
      <c r="AD2906" s="19" t="e">
        <f>VLOOKUP(H2906,'系统导出（基本表）'!R:R,1,0)</f>
        <v>#N/A</v>
      </c>
      <c r="AE2906" s="16" t="e">
        <f>VLOOKUP(I2906,'系统导出（基本表）'!Q:R,2,0)</f>
        <v>#N/A</v>
      </c>
      <c r="AF2906" s="16" t="e">
        <f>VLOOKUP(J2906,'系统导出（基本表）'!S:T,2,0)</f>
        <v>#N/A</v>
      </c>
      <c r="AG2906" s="16"/>
      <c r="AH2906" s="16"/>
      <c r="AI2906" s="16"/>
    </row>
    <row r="2907" s="2" customFormat="1" ht="19" customHeight="1" spans="1:33">
      <c r="A2907" s="2">
        <v>1</v>
      </c>
      <c r="B2907" s="11" t="s">
        <v>420</v>
      </c>
      <c r="C2907" s="11" t="s">
        <v>1552</v>
      </c>
      <c r="D2907" s="11" t="s">
        <v>1553</v>
      </c>
      <c r="E2907" s="10" t="s">
        <v>42963</v>
      </c>
      <c r="F2907" s="11" t="s">
        <v>39177</v>
      </c>
      <c r="G2907" s="10" t="s">
        <v>4508</v>
      </c>
      <c r="H2907" s="11" t="s">
        <v>4501</v>
      </c>
      <c r="I2907" s="11" t="s">
        <v>4500</v>
      </c>
      <c r="J2907" s="11" t="s">
        <v>4500</v>
      </c>
      <c r="K2907" s="11" t="s">
        <v>4507</v>
      </c>
      <c r="L2907" s="11" t="s">
        <v>4499</v>
      </c>
      <c r="M2907" s="11" t="s">
        <v>47727</v>
      </c>
      <c r="N2907" s="11" t="s">
        <v>41377</v>
      </c>
      <c r="O2907" s="11" t="s">
        <v>41387</v>
      </c>
      <c r="P2907" s="11" t="s">
        <v>41449</v>
      </c>
      <c r="Q2907" s="11" t="s">
        <v>41411</v>
      </c>
      <c r="R2907" s="11" t="s">
        <v>41411</v>
      </c>
      <c r="S2907" s="17">
        <v>2607.444601</v>
      </c>
      <c r="T2907" s="11" t="s">
        <v>41450</v>
      </c>
      <c r="U2907" s="17">
        <v>0</v>
      </c>
      <c r="V2907" s="17">
        <v>0</v>
      </c>
      <c r="W2907" s="18">
        <f t="shared" si="207"/>
        <v>2607.444601</v>
      </c>
      <c r="X2907" s="18">
        <f t="shared" si="208"/>
        <v>2607.444601</v>
      </c>
      <c r="Y2907" s="2">
        <v>0</v>
      </c>
      <c r="Z2907" s="2" t="str">
        <f t="shared" si="209"/>
        <v>未整改</v>
      </c>
      <c r="AA2907" s="2" t="str">
        <f t="shared" si="210"/>
        <v>未整改</v>
      </c>
      <c r="AD2907" s="22" t="e">
        <f>VLOOKUP(H2907,'系统导出（基本表）'!R:R,1,0)</f>
        <v>#N/A</v>
      </c>
      <c r="AE2907" s="22" t="e">
        <f>VLOOKUP(I2907,'系统导出（基本表）'!Q:R,2,0)</f>
        <v>#N/A</v>
      </c>
      <c r="AF2907" s="2" t="e">
        <f>VLOOKUP(J2907,'系统导出（基本表）'!S:T,2,0)</f>
        <v>#N/A</v>
      </c>
      <c r="AG2907" s="24"/>
    </row>
    <row r="2908" s="1" customFormat="1" ht="19" customHeight="1" spans="2:35">
      <c r="B2908" s="10" t="s">
        <v>420</v>
      </c>
      <c r="C2908" s="10" t="s">
        <v>1552</v>
      </c>
      <c r="D2908" s="10" t="s">
        <v>1553</v>
      </c>
      <c r="E2908" s="10" t="s">
        <v>61</v>
      </c>
      <c r="F2908" s="10" t="s">
        <v>61</v>
      </c>
      <c r="G2908" s="10" t="s">
        <v>47728</v>
      </c>
      <c r="H2908" s="10" t="s">
        <v>47729</v>
      </c>
      <c r="I2908" s="10" t="s">
        <v>47730</v>
      </c>
      <c r="J2908" s="10" t="s">
        <v>47730</v>
      </c>
      <c r="K2908" s="10" t="s">
        <v>4507</v>
      </c>
      <c r="L2908" s="10" t="s">
        <v>4498</v>
      </c>
      <c r="M2908" s="10" t="s">
        <v>47727</v>
      </c>
      <c r="N2908" s="10" t="s">
        <v>61</v>
      </c>
      <c r="O2908" s="10" t="s">
        <v>41372</v>
      </c>
      <c r="P2908" s="10" t="s">
        <v>61</v>
      </c>
      <c r="Q2908" s="10" t="s">
        <v>41411</v>
      </c>
      <c r="R2908" s="10" t="s">
        <v>41411</v>
      </c>
      <c r="S2908" s="15">
        <v>7300</v>
      </c>
      <c r="T2908" s="10" t="s">
        <v>41412</v>
      </c>
      <c r="U2908" s="15">
        <v>5786.42</v>
      </c>
      <c r="V2908" s="15">
        <v>5786.42</v>
      </c>
      <c r="W2908" s="16">
        <f t="shared" si="207"/>
        <v>1513.58</v>
      </c>
      <c r="X2908" s="16">
        <f t="shared" si="208"/>
        <v>1513.58</v>
      </c>
      <c r="Y2908" s="1">
        <v>5786.42</v>
      </c>
      <c r="Z2908" s="1" t="str">
        <f t="shared" si="209"/>
        <v>未整改</v>
      </c>
      <c r="AA2908" s="1" t="str">
        <f t="shared" si="210"/>
        <v>未整改</v>
      </c>
      <c r="AC2908" s="3"/>
      <c r="AD2908" s="19" t="e">
        <f>VLOOKUP(H2908,'系统导出（基本表）'!R:R,1,0)</f>
        <v>#N/A</v>
      </c>
      <c r="AE2908" s="16" t="e">
        <f>VLOOKUP(I2908,'系统导出（基本表）'!Q:R,2,0)</f>
        <v>#N/A</v>
      </c>
      <c r="AF2908" s="16" t="e">
        <f>VLOOKUP(J2908,'系统导出（基本表）'!S:T,2,0)</f>
        <v>#N/A</v>
      </c>
      <c r="AG2908" s="16"/>
      <c r="AH2908" s="16"/>
      <c r="AI2908" s="16"/>
    </row>
    <row r="2909" s="1" customFormat="1" ht="19" customHeight="1" spans="2:35">
      <c r="B2909" s="10" t="s">
        <v>420</v>
      </c>
      <c r="C2909" s="10" t="s">
        <v>1552</v>
      </c>
      <c r="D2909" s="10" t="s">
        <v>1553</v>
      </c>
      <c r="E2909" s="10" t="s">
        <v>41735</v>
      </c>
      <c r="F2909" s="10" t="s">
        <v>39667</v>
      </c>
      <c r="G2909" s="10" t="s">
        <v>47731</v>
      </c>
      <c r="H2909" s="10" t="s">
        <v>47732</v>
      </c>
      <c r="I2909" s="10" t="s">
        <v>47733</v>
      </c>
      <c r="J2909" s="10" t="s">
        <v>47734</v>
      </c>
      <c r="K2909" s="10" t="s">
        <v>3075</v>
      </c>
      <c r="L2909" s="10" t="s">
        <v>17115</v>
      </c>
      <c r="M2909" s="10" t="s">
        <v>47735</v>
      </c>
      <c r="N2909" s="10" t="s">
        <v>41377</v>
      </c>
      <c r="O2909" s="10" t="s">
        <v>41378</v>
      </c>
      <c r="P2909" s="10" t="s">
        <v>41456</v>
      </c>
      <c r="Q2909" s="10" t="s">
        <v>41411</v>
      </c>
      <c r="R2909" s="10" t="s">
        <v>41411</v>
      </c>
      <c r="S2909" s="15">
        <v>2000</v>
      </c>
      <c r="T2909" s="10" t="s">
        <v>41463</v>
      </c>
      <c r="U2909" s="15">
        <v>0</v>
      </c>
      <c r="V2909" s="15">
        <v>0</v>
      </c>
      <c r="W2909" s="16">
        <f t="shared" si="207"/>
        <v>2000</v>
      </c>
      <c r="X2909" s="16">
        <f t="shared" si="208"/>
        <v>2000</v>
      </c>
      <c r="Y2909" s="1">
        <v>0</v>
      </c>
      <c r="Z2909" s="1" t="str">
        <f t="shared" si="209"/>
        <v>未整改</v>
      </c>
      <c r="AA2909" s="1" t="str">
        <f t="shared" si="210"/>
        <v>未整改</v>
      </c>
      <c r="AC2909" s="3"/>
      <c r="AD2909" s="19" t="e">
        <f>VLOOKUP(H2909,'系统导出（基本表）'!R:R,1,0)</f>
        <v>#N/A</v>
      </c>
      <c r="AE2909" s="16" t="e">
        <f>VLOOKUP(I2909,'系统导出（基本表）'!Q:R,2,0)</f>
        <v>#N/A</v>
      </c>
      <c r="AF2909" s="16" t="e">
        <f>VLOOKUP(J2909,'系统导出（基本表）'!S:T,2,0)</f>
        <v>#N/A</v>
      </c>
      <c r="AG2909" s="16"/>
      <c r="AH2909" s="16"/>
      <c r="AI2909" s="16"/>
    </row>
    <row r="2910" s="2" customFormat="1" ht="19" customHeight="1" spans="1:33">
      <c r="A2910" s="2">
        <v>1</v>
      </c>
      <c r="B2910" s="11" t="s">
        <v>420</v>
      </c>
      <c r="C2910" s="11" t="s">
        <v>1552</v>
      </c>
      <c r="D2910" s="11" t="s">
        <v>1553</v>
      </c>
      <c r="E2910" s="10" t="s">
        <v>42912</v>
      </c>
      <c r="F2910" s="11" t="s">
        <v>38944</v>
      </c>
      <c r="G2910" s="10" t="s">
        <v>47731</v>
      </c>
      <c r="H2910" s="11" t="s">
        <v>47732</v>
      </c>
      <c r="I2910" s="11" t="s">
        <v>47733</v>
      </c>
      <c r="J2910" s="11" t="s">
        <v>47734</v>
      </c>
      <c r="K2910" s="11" t="s">
        <v>3075</v>
      </c>
      <c r="L2910" s="11" t="s">
        <v>8684</v>
      </c>
      <c r="M2910" s="11" t="s">
        <v>47735</v>
      </c>
      <c r="N2910" s="11" t="s">
        <v>41377</v>
      </c>
      <c r="O2910" s="11" t="s">
        <v>41387</v>
      </c>
      <c r="P2910" s="11" t="s">
        <v>41456</v>
      </c>
      <c r="Q2910" s="11" t="s">
        <v>41411</v>
      </c>
      <c r="R2910" s="11" t="s">
        <v>41411</v>
      </c>
      <c r="S2910" s="17">
        <v>147.819174</v>
      </c>
      <c r="T2910" s="11" t="s">
        <v>41411</v>
      </c>
      <c r="U2910" s="17">
        <v>0</v>
      </c>
      <c r="V2910" s="17">
        <v>0</v>
      </c>
      <c r="W2910" s="18">
        <f t="shared" si="207"/>
        <v>147.819174</v>
      </c>
      <c r="X2910" s="18">
        <f t="shared" si="208"/>
        <v>147.819174</v>
      </c>
      <c r="Y2910" s="2">
        <v>0</v>
      </c>
      <c r="Z2910" s="2" t="str">
        <f t="shared" si="209"/>
        <v>未整改</v>
      </c>
      <c r="AA2910" s="2" t="str">
        <f t="shared" si="210"/>
        <v>未整改</v>
      </c>
      <c r="AD2910" s="22" t="e">
        <f>VLOOKUP(H2910,'系统导出（基本表）'!R:R,1,0)</f>
        <v>#N/A</v>
      </c>
      <c r="AE2910" s="22" t="e">
        <f>VLOOKUP(I2910,'系统导出（基本表）'!Q:R,2,0)</f>
        <v>#N/A</v>
      </c>
      <c r="AF2910" s="2" t="e">
        <f>VLOOKUP(J2910,'系统导出（基本表）'!S:T,2,0)</f>
        <v>#N/A</v>
      </c>
      <c r="AG2910" s="24"/>
    </row>
    <row r="2911" s="2" customFormat="1" ht="19" customHeight="1" spans="1:33">
      <c r="A2911" s="2">
        <v>1</v>
      </c>
      <c r="B2911" s="11" t="s">
        <v>420</v>
      </c>
      <c r="C2911" s="11" t="s">
        <v>1552</v>
      </c>
      <c r="D2911" s="11" t="s">
        <v>1553</v>
      </c>
      <c r="E2911" s="10" t="s">
        <v>41735</v>
      </c>
      <c r="F2911" s="11" t="s">
        <v>39667</v>
      </c>
      <c r="G2911" s="10" t="s">
        <v>47731</v>
      </c>
      <c r="H2911" s="11" t="s">
        <v>47732</v>
      </c>
      <c r="I2911" s="11" t="s">
        <v>47733</v>
      </c>
      <c r="J2911" s="11" t="s">
        <v>47734</v>
      </c>
      <c r="K2911" s="11" t="s">
        <v>3075</v>
      </c>
      <c r="L2911" s="11" t="s">
        <v>8684</v>
      </c>
      <c r="M2911" s="11" t="s">
        <v>47735</v>
      </c>
      <c r="N2911" s="11" t="s">
        <v>41377</v>
      </c>
      <c r="O2911" s="11" t="s">
        <v>41387</v>
      </c>
      <c r="P2911" s="11" t="s">
        <v>41456</v>
      </c>
      <c r="Q2911" s="11" t="s">
        <v>41411</v>
      </c>
      <c r="R2911" s="11" t="s">
        <v>41411</v>
      </c>
      <c r="S2911" s="17">
        <v>2000</v>
      </c>
      <c r="T2911" s="11" t="s">
        <v>41411</v>
      </c>
      <c r="U2911" s="17">
        <v>0</v>
      </c>
      <c r="V2911" s="17">
        <v>0</v>
      </c>
      <c r="W2911" s="18">
        <f t="shared" si="207"/>
        <v>2000</v>
      </c>
      <c r="X2911" s="18">
        <f t="shared" si="208"/>
        <v>2000</v>
      </c>
      <c r="Y2911" s="2">
        <v>0</v>
      </c>
      <c r="Z2911" s="2" t="str">
        <f t="shared" si="209"/>
        <v>未整改</v>
      </c>
      <c r="AA2911" s="2" t="str">
        <f t="shared" si="210"/>
        <v>未整改</v>
      </c>
      <c r="AD2911" s="22" t="e">
        <f>VLOOKUP(H2911,'系统导出（基本表）'!R:R,1,0)</f>
        <v>#N/A</v>
      </c>
      <c r="AE2911" s="22" t="e">
        <f>VLOOKUP(I2911,'系统导出（基本表）'!Q:R,2,0)</f>
        <v>#N/A</v>
      </c>
      <c r="AF2911" s="2" t="e">
        <f>VLOOKUP(J2911,'系统导出（基本表）'!S:T,2,0)</f>
        <v>#N/A</v>
      </c>
      <c r="AG2911" s="24"/>
    </row>
    <row r="2912" s="1" customFormat="1" ht="19" customHeight="1" spans="2:35">
      <c r="B2912" s="10" t="s">
        <v>420</v>
      </c>
      <c r="C2912" s="10" t="s">
        <v>1552</v>
      </c>
      <c r="D2912" s="10" t="s">
        <v>1553</v>
      </c>
      <c r="E2912" s="10" t="s">
        <v>61</v>
      </c>
      <c r="F2912" s="10" t="s">
        <v>61</v>
      </c>
      <c r="G2912" s="10" t="s">
        <v>47731</v>
      </c>
      <c r="H2912" s="10" t="s">
        <v>47732</v>
      </c>
      <c r="I2912" s="10" t="s">
        <v>47733</v>
      </c>
      <c r="J2912" s="10" t="s">
        <v>47734</v>
      </c>
      <c r="K2912" s="10" t="s">
        <v>3075</v>
      </c>
      <c r="L2912" s="10" t="s">
        <v>17115</v>
      </c>
      <c r="M2912" s="10" t="s">
        <v>47735</v>
      </c>
      <c r="N2912" s="10" t="s">
        <v>61</v>
      </c>
      <c r="O2912" s="10" t="s">
        <v>41372</v>
      </c>
      <c r="P2912" s="10" t="s">
        <v>61</v>
      </c>
      <c r="Q2912" s="10" t="s">
        <v>41411</v>
      </c>
      <c r="R2912" s="10" t="s">
        <v>41411</v>
      </c>
      <c r="S2912" s="15">
        <v>2000</v>
      </c>
      <c r="T2912" s="10" t="s">
        <v>41412</v>
      </c>
      <c r="U2912" s="15">
        <v>2000</v>
      </c>
      <c r="V2912" s="15">
        <v>2000</v>
      </c>
      <c r="W2912" s="16">
        <f t="shared" si="207"/>
        <v>0</v>
      </c>
      <c r="X2912" s="16">
        <f t="shared" si="208"/>
        <v>0</v>
      </c>
      <c r="Y2912" s="1">
        <v>2000</v>
      </c>
      <c r="Z2912" s="1" t="str">
        <f t="shared" si="209"/>
        <v>未整改</v>
      </c>
      <c r="AA2912" s="1" t="str">
        <f t="shared" si="210"/>
        <v>已整改</v>
      </c>
      <c r="AC2912" s="3"/>
      <c r="AD2912" s="19" t="e">
        <f>VLOOKUP(H2912,'系统导出（基本表）'!R:R,1,0)</f>
        <v>#N/A</v>
      </c>
      <c r="AE2912" s="16" t="e">
        <f>VLOOKUP(I2912,'系统导出（基本表）'!Q:R,2,0)</f>
        <v>#N/A</v>
      </c>
      <c r="AF2912" s="16" t="e">
        <f>VLOOKUP(J2912,'系统导出（基本表）'!S:T,2,0)</f>
        <v>#N/A</v>
      </c>
      <c r="AG2912" s="16"/>
      <c r="AH2912" s="16"/>
      <c r="AI2912" s="16"/>
    </row>
    <row r="2913" s="1" customFormat="1" ht="19" customHeight="1" spans="2:35">
      <c r="B2913" s="10" t="s">
        <v>420</v>
      </c>
      <c r="C2913" s="10" t="s">
        <v>1552</v>
      </c>
      <c r="D2913" s="10" t="s">
        <v>1553</v>
      </c>
      <c r="E2913" s="10" t="s">
        <v>61</v>
      </c>
      <c r="F2913" s="10" t="s">
        <v>61</v>
      </c>
      <c r="G2913" s="10" t="s">
        <v>47731</v>
      </c>
      <c r="H2913" s="10" t="s">
        <v>47732</v>
      </c>
      <c r="I2913" s="10" t="s">
        <v>47733</v>
      </c>
      <c r="J2913" s="10" t="s">
        <v>47734</v>
      </c>
      <c r="K2913" s="10" t="s">
        <v>3075</v>
      </c>
      <c r="L2913" s="10" t="s">
        <v>17115</v>
      </c>
      <c r="M2913" s="10" t="s">
        <v>47735</v>
      </c>
      <c r="N2913" s="10" t="s">
        <v>61</v>
      </c>
      <c r="O2913" s="10" t="s">
        <v>41362</v>
      </c>
      <c r="P2913" s="10" t="s">
        <v>61</v>
      </c>
      <c r="Q2913" s="10" t="s">
        <v>41658</v>
      </c>
      <c r="R2913" s="10" t="s">
        <v>41658</v>
      </c>
      <c r="S2913" s="15">
        <v>2129</v>
      </c>
      <c r="T2913" s="10" t="s">
        <v>41665</v>
      </c>
      <c r="U2913" s="15">
        <v>2129</v>
      </c>
      <c r="V2913" s="15">
        <v>2129</v>
      </c>
      <c r="W2913" s="16">
        <f t="shared" si="207"/>
        <v>0</v>
      </c>
      <c r="X2913" s="16">
        <f t="shared" si="208"/>
        <v>0</v>
      </c>
      <c r="Y2913" s="1">
        <v>2129</v>
      </c>
      <c r="Z2913" s="1" t="str">
        <f t="shared" si="209"/>
        <v>未整改</v>
      </c>
      <c r="AA2913" s="1" t="str">
        <f t="shared" si="210"/>
        <v>已整改</v>
      </c>
      <c r="AC2913" s="3"/>
      <c r="AD2913" s="19" t="e">
        <f>VLOOKUP(H2913,'系统导出（基本表）'!R:R,1,0)</f>
        <v>#N/A</v>
      </c>
      <c r="AE2913" s="16" t="e">
        <f>VLOOKUP(I2913,'系统导出（基本表）'!Q:R,2,0)</f>
        <v>#N/A</v>
      </c>
      <c r="AF2913" s="16" t="e">
        <f>VLOOKUP(J2913,'系统导出（基本表）'!S:T,2,0)</f>
        <v>#N/A</v>
      </c>
      <c r="AG2913" s="16"/>
      <c r="AH2913" s="16"/>
      <c r="AI2913" s="16"/>
    </row>
    <row r="2914" s="1" customFormat="1" ht="19" customHeight="1" spans="2:35">
      <c r="B2914" s="10" t="s">
        <v>420</v>
      </c>
      <c r="C2914" s="10" t="s">
        <v>1552</v>
      </c>
      <c r="D2914" s="10" t="s">
        <v>1553</v>
      </c>
      <c r="E2914" s="10" t="s">
        <v>42912</v>
      </c>
      <c r="F2914" s="10" t="s">
        <v>38944</v>
      </c>
      <c r="G2914" s="10" t="s">
        <v>47731</v>
      </c>
      <c r="H2914" s="10" t="s">
        <v>47732</v>
      </c>
      <c r="I2914" s="10" t="s">
        <v>47733</v>
      </c>
      <c r="J2914" s="10" t="s">
        <v>47734</v>
      </c>
      <c r="K2914" s="10" t="s">
        <v>3075</v>
      </c>
      <c r="L2914" s="10" t="s">
        <v>17115</v>
      </c>
      <c r="M2914" s="10" t="s">
        <v>47735</v>
      </c>
      <c r="N2914" s="10" t="s">
        <v>41377</v>
      </c>
      <c r="O2914" s="10" t="s">
        <v>41378</v>
      </c>
      <c r="P2914" s="10" t="s">
        <v>41456</v>
      </c>
      <c r="Q2914" s="10" t="s">
        <v>41411</v>
      </c>
      <c r="R2914" s="10" t="s">
        <v>41411</v>
      </c>
      <c r="S2914" s="15">
        <v>989.2</v>
      </c>
      <c r="T2914" s="10" t="s">
        <v>41463</v>
      </c>
      <c r="U2914" s="15">
        <v>0</v>
      </c>
      <c r="V2914" s="15">
        <v>0</v>
      </c>
      <c r="W2914" s="16">
        <f t="shared" si="207"/>
        <v>989.2</v>
      </c>
      <c r="X2914" s="16">
        <f t="shared" si="208"/>
        <v>989.2</v>
      </c>
      <c r="Y2914" s="1">
        <v>0</v>
      </c>
      <c r="Z2914" s="1" t="str">
        <f t="shared" si="209"/>
        <v>未整改</v>
      </c>
      <c r="AA2914" s="1" t="str">
        <f t="shared" si="210"/>
        <v>未整改</v>
      </c>
      <c r="AC2914" s="3"/>
      <c r="AD2914" s="19" t="e">
        <f>VLOOKUP(H2914,'系统导出（基本表）'!R:R,1,0)</f>
        <v>#N/A</v>
      </c>
      <c r="AE2914" s="16" t="e">
        <f>VLOOKUP(I2914,'系统导出（基本表）'!Q:R,2,0)</f>
        <v>#N/A</v>
      </c>
      <c r="AF2914" s="16" t="e">
        <f>VLOOKUP(J2914,'系统导出（基本表）'!S:T,2,0)</f>
        <v>#N/A</v>
      </c>
      <c r="AG2914" s="16"/>
      <c r="AH2914" s="16"/>
      <c r="AI2914" s="16"/>
    </row>
    <row r="2915" s="1" customFormat="1" ht="19" customHeight="1" spans="2:35">
      <c r="B2915" s="10" t="s">
        <v>420</v>
      </c>
      <c r="C2915" s="10" t="s">
        <v>1552</v>
      </c>
      <c r="D2915" s="10" t="s">
        <v>1553</v>
      </c>
      <c r="E2915" s="10" t="s">
        <v>61</v>
      </c>
      <c r="F2915" s="10" t="s">
        <v>61</v>
      </c>
      <c r="G2915" s="10" t="s">
        <v>47736</v>
      </c>
      <c r="H2915" s="10" t="s">
        <v>47737</v>
      </c>
      <c r="I2915" s="10" t="s">
        <v>47738</v>
      </c>
      <c r="J2915" s="10" t="s">
        <v>47739</v>
      </c>
      <c r="K2915" s="10" t="s">
        <v>47740</v>
      </c>
      <c r="L2915" s="10" t="s">
        <v>47741</v>
      </c>
      <c r="M2915" s="10" t="s">
        <v>47742</v>
      </c>
      <c r="N2915" s="10" t="s">
        <v>61</v>
      </c>
      <c r="O2915" s="10" t="s">
        <v>41372</v>
      </c>
      <c r="P2915" s="10" t="s">
        <v>61</v>
      </c>
      <c r="Q2915" s="10" t="s">
        <v>41411</v>
      </c>
      <c r="R2915" s="10" t="s">
        <v>41411</v>
      </c>
      <c r="S2915" s="15">
        <v>1198.62</v>
      </c>
      <c r="T2915" s="10" t="s">
        <v>41412</v>
      </c>
      <c r="U2915" s="15">
        <v>1198.62</v>
      </c>
      <c r="V2915" s="15">
        <v>1198.62</v>
      </c>
      <c r="W2915" s="16">
        <f t="shared" si="207"/>
        <v>0</v>
      </c>
      <c r="X2915" s="16">
        <f t="shared" si="208"/>
        <v>0</v>
      </c>
      <c r="Y2915" s="1">
        <v>1198.62</v>
      </c>
      <c r="Z2915" s="1" t="str">
        <f t="shared" si="209"/>
        <v>未整改</v>
      </c>
      <c r="AA2915" s="1" t="str">
        <f t="shared" si="210"/>
        <v>已整改</v>
      </c>
      <c r="AC2915" s="3"/>
      <c r="AD2915" s="19" t="e">
        <f>VLOOKUP(H2915,'系统导出（基本表）'!R:R,1,0)</f>
        <v>#N/A</v>
      </c>
      <c r="AE2915" s="16" t="e">
        <f>VLOOKUP(I2915,'系统导出（基本表）'!Q:R,2,0)</f>
        <v>#N/A</v>
      </c>
      <c r="AF2915" s="16" t="e">
        <f>VLOOKUP(J2915,'系统导出（基本表）'!S:T,2,0)</f>
        <v>#N/A</v>
      </c>
      <c r="AG2915" s="16"/>
      <c r="AH2915" s="16"/>
      <c r="AI2915" s="16"/>
    </row>
    <row r="2916" s="1" customFormat="1" ht="19" customHeight="1" spans="2:35">
      <c r="B2916" s="10" t="s">
        <v>420</v>
      </c>
      <c r="C2916" s="10" t="s">
        <v>1552</v>
      </c>
      <c r="D2916" s="10" t="s">
        <v>1553</v>
      </c>
      <c r="E2916" s="10" t="s">
        <v>61</v>
      </c>
      <c r="F2916" s="10" t="s">
        <v>61</v>
      </c>
      <c r="G2916" s="10" t="s">
        <v>47736</v>
      </c>
      <c r="H2916" s="10" t="s">
        <v>47737</v>
      </c>
      <c r="I2916" s="10" t="s">
        <v>47738</v>
      </c>
      <c r="J2916" s="10" t="s">
        <v>47739</v>
      </c>
      <c r="K2916" s="10" t="s">
        <v>47740</v>
      </c>
      <c r="L2916" s="10" t="s">
        <v>47741</v>
      </c>
      <c r="M2916" s="10" t="s">
        <v>47742</v>
      </c>
      <c r="N2916" s="10" t="s">
        <v>61</v>
      </c>
      <c r="O2916" s="10" t="s">
        <v>41362</v>
      </c>
      <c r="P2916" s="10" t="s">
        <v>61</v>
      </c>
      <c r="Q2916" s="10" t="s">
        <v>41984</v>
      </c>
      <c r="R2916" s="10" t="s">
        <v>41984</v>
      </c>
      <c r="S2916" s="15">
        <v>40</v>
      </c>
      <c r="T2916" s="10" t="s">
        <v>41984</v>
      </c>
      <c r="U2916" s="15">
        <v>40</v>
      </c>
      <c r="V2916" s="15">
        <v>40</v>
      </c>
      <c r="W2916" s="16">
        <f t="shared" si="207"/>
        <v>0</v>
      </c>
      <c r="X2916" s="16">
        <f t="shared" si="208"/>
        <v>0</v>
      </c>
      <c r="Y2916" s="1">
        <v>40</v>
      </c>
      <c r="Z2916" s="1" t="str">
        <f t="shared" si="209"/>
        <v>未整改</v>
      </c>
      <c r="AA2916" s="1" t="str">
        <f t="shared" si="210"/>
        <v>已整改</v>
      </c>
      <c r="AC2916" s="3">
        <f>S2916-Y2916</f>
        <v>0</v>
      </c>
      <c r="AD2916" s="19" t="e">
        <f>VLOOKUP(H2916,'系统导出（基本表）'!R:R,1,0)</f>
        <v>#N/A</v>
      </c>
      <c r="AE2916" s="16" t="e">
        <f>VLOOKUP(I2916,'系统导出（基本表）'!Q:R,2,0)</f>
        <v>#N/A</v>
      </c>
      <c r="AF2916" s="16" t="e">
        <f>VLOOKUP(J2916,'系统导出（基本表）'!S:T,2,0)</f>
        <v>#N/A</v>
      </c>
      <c r="AG2916" s="16"/>
      <c r="AH2916" s="16"/>
      <c r="AI2916" s="16"/>
    </row>
    <row r="2917" s="1" customFormat="1" ht="19" customHeight="1" spans="2:35">
      <c r="B2917" s="10" t="s">
        <v>420</v>
      </c>
      <c r="C2917" s="10" t="s">
        <v>1552</v>
      </c>
      <c r="D2917" s="10" t="s">
        <v>1553</v>
      </c>
      <c r="E2917" s="10" t="s">
        <v>45482</v>
      </c>
      <c r="F2917" s="10" t="s">
        <v>40051</v>
      </c>
      <c r="G2917" s="10" t="s">
        <v>47736</v>
      </c>
      <c r="H2917" s="10" t="s">
        <v>47737</v>
      </c>
      <c r="I2917" s="10" t="s">
        <v>47738</v>
      </c>
      <c r="J2917" s="10" t="s">
        <v>47739</v>
      </c>
      <c r="K2917" s="10" t="s">
        <v>47740</v>
      </c>
      <c r="L2917" s="10" t="s">
        <v>47741</v>
      </c>
      <c r="M2917" s="10" t="s">
        <v>47742</v>
      </c>
      <c r="N2917" s="10" t="s">
        <v>41377</v>
      </c>
      <c r="O2917" s="10" t="s">
        <v>41378</v>
      </c>
      <c r="P2917" s="10" t="s">
        <v>41456</v>
      </c>
      <c r="Q2917" s="10" t="s">
        <v>41411</v>
      </c>
      <c r="R2917" s="10" t="s">
        <v>41411</v>
      </c>
      <c r="S2917" s="15">
        <v>255.02</v>
      </c>
      <c r="T2917" s="10" t="s">
        <v>41463</v>
      </c>
      <c r="U2917" s="15">
        <v>255.02</v>
      </c>
      <c r="V2917" s="15">
        <v>255.02</v>
      </c>
      <c r="W2917" s="16">
        <f t="shared" si="207"/>
        <v>0</v>
      </c>
      <c r="X2917" s="16">
        <f t="shared" si="208"/>
        <v>0</v>
      </c>
      <c r="Y2917" s="1">
        <v>255.02</v>
      </c>
      <c r="Z2917" s="1" t="str">
        <f t="shared" si="209"/>
        <v>未整改</v>
      </c>
      <c r="AA2917" s="1" t="str">
        <f t="shared" si="210"/>
        <v>已整改</v>
      </c>
      <c r="AC2917" s="3"/>
      <c r="AD2917" s="19" t="e">
        <f>VLOOKUP(H2917,'系统导出（基本表）'!R:R,1,0)</f>
        <v>#N/A</v>
      </c>
      <c r="AE2917" s="16" t="e">
        <f>VLOOKUP(I2917,'系统导出（基本表）'!Q:R,2,0)</f>
        <v>#N/A</v>
      </c>
      <c r="AF2917" s="16" t="e">
        <f>VLOOKUP(J2917,'系统导出（基本表）'!S:T,2,0)</f>
        <v>#N/A</v>
      </c>
      <c r="AG2917" s="16"/>
      <c r="AH2917" s="16"/>
      <c r="AI2917" s="16"/>
    </row>
    <row r="2918" s="1" customFormat="1" ht="19" customHeight="1" spans="2:35">
      <c r="B2918" s="10" t="s">
        <v>420</v>
      </c>
      <c r="C2918" s="10" t="s">
        <v>1552</v>
      </c>
      <c r="D2918" s="10" t="s">
        <v>1553</v>
      </c>
      <c r="E2918" s="10" t="s">
        <v>41735</v>
      </c>
      <c r="F2918" s="10" t="s">
        <v>39667</v>
      </c>
      <c r="G2918" s="10" t="s">
        <v>47743</v>
      </c>
      <c r="H2918" s="10" t="s">
        <v>40110</v>
      </c>
      <c r="I2918" s="10" t="s">
        <v>40109</v>
      </c>
      <c r="J2918" s="10" t="s">
        <v>47744</v>
      </c>
      <c r="K2918" s="10" t="s">
        <v>47745</v>
      </c>
      <c r="L2918" s="10" t="s">
        <v>47746</v>
      </c>
      <c r="M2918" s="10" t="s">
        <v>47747</v>
      </c>
      <c r="N2918" s="10" t="s">
        <v>41377</v>
      </c>
      <c r="O2918" s="10" t="s">
        <v>41378</v>
      </c>
      <c r="P2918" s="10" t="s">
        <v>41456</v>
      </c>
      <c r="Q2918" s="10" t="s">
        <v>41411</v>
      </c>
      <c r="R2918" s="10" t="s">
        <v>41411</v>
      </c>
      <c r="S2918" s="15">
        <v>6500</v>
      </c>
      <c r="T2918" s="10" t="s">
        <v>41463</v>
      </c>
      <c r="U2918" s="15">
        <v>0</v>
      </c>
      <c r="V2918" s="15">
        <v>0</v>
      </c>
      <c r="W2918" s="16">
        <f t="shared" si="207"/>
        <v>6500</v>
      </c>
      <c r="X2918" s="16">
        <f t="shared" si="208"/>
        <v>6500</v>
      </c>
      <c r="Y2918" s="1">
        <v>0</v>
      </c>
      <c r="Z2918" s="1" t="str">
        <f t="shared" si="209"/>
        <v>未整改</v>
      </c>
      <c r="AA2918" s="1" t="str">
        <f t="shared" si="210"/>
        <v>未整改</v>
      </c>
      <c r="AC2918" s="3"/>
      <c r="AD2918" s="19" t="str">
        <f>VLOOKUP(H2918,'系统导出（基本表）'!R:R,1,0)</f>
        <v>P18511524-0142</v>
      </c>
      <c r="AE2918" s="23" t="str">
        <f>VLOOKUP(I2918,'系统导出（基本表）'!Q:R,2,0)</f>
        <v>P18511524-0142</v>
      </c>
      <c r="AF2918" s="16" t="e">
        <f>VLOOKUP(J2918,'系统导出（基本表）'!S:T,2,0)</f>
        <v>#N/A</v>
      </c>
      <c r="AG2918" s="23"/>
      <c r="AH2918" s="16">
        <v>6500</v>
      </c>
      <c r="AI2918" s="16"/>
    </row>
    <row r="2919" s="2" customFormat="1" ht="19" customHeight="1" spans="1:33">
      <c r="A2919" s="2">
        <v>1</v>
      </c>
      <c r="B2919" s="11" t="s">
        <v>420</v>
      </c>
      <c r="C2919" s="11" t="s">
        <v>1552</v>
      </c>
      <c r="D2919" s="11" t="s">
        <v>1553</v>
      </c>
      <c r="E2919" s="10" t="s">
        <v>42912</v>
      </c>
      <c r="F2919" s="11" t="s">
        <v>38944</v>
      </c>
      <c r="G2919" s="10" t="s">
        <v>47748</v>
      </c>
      <c r="H2919" s="11" t="s">
        <v>47749</v>
      </c>
      <c r="I2919" s="11" t="s">
        <v>47750</v>
      </c>
      <c r="J2919" s="11" t="s">
        <v>47750</v>
      </c>
      <c r="K2919" s="11" t="s">
        <v>47745</v>
      </c>
      <c r="L2919" s="11" t="s">
        <v>47751</v>
      </c>
      <c r="M2919" s="11" t="s">
        <v>47747</v>
      </c>
      <c r="N2919" s="11" t="s">
        <v>41377</v>
      </c>
      <c r="O2919" s="11" t="s">
        <v>41387</v>
      </c>
      <c r="P2919" s="11" t="s">
        <v>41456</v>
      </c>
      <c r="Q2919" s="11" t="s">
        <v>41411</v>
      </c>
      <c r="R2919" s="11" t="s">
        <v>41411</v>
      </c>
      <c r="S2919" s="17">
        <v>285.87</v>
      </c>
      <c r="T2919" s="11" t="s">
        <v>41411</v>
      </c>
      <c r="U2919" s="17">
        <v>0</v>
      </c>
      <c r="V2919" s="17">
        <v>0</v>
      </c>
      <c r="W2919" s="18">
        <f t="shared" si="207"/>
        <v>285.87</v>
      </c>
      <c r="X2919" s="18">
        <f t="shared" si="208"/>
        <v>285.87</v>
      </c>
      <c r="Y2919" s="2">
        <v>0</v>
      </c>
      <c r="Z2919" s="2" t="str">
        <f t="shared" si="209"/>
        <v>未整改</v>
      </c>
      <c r="AA2919" s="2" t="str">
        <f t="shared" si="210"/>
        <v>未整改</v>
      </c>
      <c r="AD2919" s="22" t="e">
        <f>VLOOKUP(H2919,'系统导出（基本表）'!R:R,1,0)</f>
        <v>#N/A</v>
      </c>
      <c r="AE2919" s="22" t="e">
        <f>VLOOKUP(I2919,'系统导出（基本表）'!Q:R,2,0)</f>
        <v>#N/A</v>
      </c>
      <c r="AF2919" s="2" t="e">
        <f>VLOOKUP(J2919,'系统导出（基本表）'!S:T,2,0)</f>
        <v>#N/A</v>
      </c>
      <c r="AG2919" s="24"/>
    </row>
    <row r="2920" s="2" customFormat="1" ht="19" customHeight="1" spans="1:33">
      <c r="A2920" s="2">
        <v>1</v>
      </c>
      <c r="B2920" s="11" t="s">
        <v>420</v>
      </c>
      <c r="C2920" s="11" t="s">
        <v>1552</v>
      </c>
      <c r="D2920" s="11" t="s">
        <v>1553</v>
      </c>
      <c r="E2920" s="10" t="s">
        <v>41735</v>
      </c>
      <c r="F2920" s="11" t="s">
        <v>39667</v>
      </c>
      <c r="G2920" s="10" t="s">
        <v>47743</v>
      </c>
      <c r="H2920" s="11" t="s">
        <v>40110</v>
      </c>
      <c r="I2920" s="11" t="s">
        <v>40109</v>
      </c>
      <c r="J2920" s="11" t="s">
        <v>47744</v>
      </c>
      <c r="K2920" s="11" t="s">
        <v>47745</v>
      </c>
      <c r="L2920" s="11" t="s">
        <v>47751</v>
      </c>
      <c r="M2920" s="11" t="s">
        <v>47747</v>
      </c>
      <c r="N2920" s="11" t="s">
        <v>41377</v>
      </c>
      <c r="O2920" s="11" t="s">
        <v>41387</v>
      </c>
      <c r="P2920" s="11" t="s">
        <v>41456</v>
      </c>
      <c r="Q2920" s="11" t="s">
        <v>41411</v>
      </c>
      <c r="R2920" s="11" t="s">
        <v>41411</v>
      </c>
      <c r="S2920" s="17">
        <v>6500</v>
      </c>
      <c r="T2920" s="11" t="s">
        <v>41411</v>
      </c>
      <c r="U2920" s="17">
        <v>0</v>
      </c>
      <c r="V2920" s="17">
        <v>0</v>
      </c>
      <c r="W2920" s="18">
        <f t="shared" si="207"/>
        <v>6500</v>
      </c>
      <c r="X2920" s="18">
        <f t="shared" si="208"/>
        <v>6500</v>
      </c>
      <c r="Y2920" s="2">
        <v>0</v>
      </c>
      <c r="Z2920" s="2" t="str">
        <f t="shared" si="209"/>
        <v>未整改</v>
      </c>
      <c r="AA2920" s="2" t="str">
        <f t="shared" si="210"/>
        <v>未整改</v>
      </c>
      <c r="AD2920" s="22" t="str">
        <f>VLOOKUP(H2920,'系统导出（基本表）'!R:R,1,0)</f>
        <v>P18511524-0142</v>
      </c>
      <c r="AE2920" s="22" t="str">
        <f>VLOOKUP(I2920,'系统导出（基本表）'!Q:R,2,0)</f>
        <v>P18511524-0142</v>
      </c>
      <c r="AF2920" s="2" t="e">
        <f>VLOOKUP(J2920,'系统导出（基本表）'!S:T,2,0)</f>
        <v>#N/A</v>
      </c>
      <c r="AG2920" s="24">
        <v>6500</v>
      </c>
    </row>
    <row r="2921" s="1" customFormat="1" ht="19" customHeight="1" spans="2:35">
      <c r="B2921" s="10" t="s">
        <v>420</v>
      </c>
      <c r="C2921" s="10" t="s">
        <v>1552</v>
      </c>
      <c r="D2921" s="10" t="s">
        <v>1553</v>
      </c>
      <c r="E2921" s="10" t="s">
        <v>42912</v>
      </c>
      <c r="F2921" s="10" t="s">
        <v>38944</v>
      </c>
      <c r="G2921" s="10" t="s">
        <v>47748</v>
      </c>
      <c r="H2921" s="10" t="s">
        <v>47749</v>
      </c>
      <c r="I2921" s="10" t="s">
        <v>47750</v>
      </c>
      <c r="J2921" s="10" t="s">
        <v>47750</v>
      </c>
      <c r="K2921" s="10" t="s">
        <v>47745</v>
      </c>
      <c r="L2921" s="10" t="s">
        <v>47746</v>
      </c>
      <c r="M2921" s="10" t="s">
        <v>47747</v>
      </c>
      <c r="N2921" s="10" t="s">
        <v>41377</v>
      </c>
      <c r="O2921" s="10" t="s">
        <v>41378</v>
      </c>
      <c r="P2921" s="10" t="s">
        <v>41456</v>
      </c>
      <c r="Q2921" s="10" t="s">
        <v>41411</v>
      </c>
      <c r="R2921" s="10" t="s">
        <v>41411</v>
      </c>
      <c r="S2921" s="15">
        <v>465.87</v>
      </c>
      <c r="T2921" s="10" t="s">
        <v>41463</v>
      </c>
      <c r="U2921" s="15">
        <v>368.225897</v>
      </c>
      <c r="V2921" s="15">
        <v>180</v>
      </c>
      <c r="W2921" s="16">
        <f t="shared" si="207"/>
        <v>285.87</v>
      </c>
      <c r="X2921" s="16">
        <f t="shared" si="208"/>
        <v>97.644103</v>
      </c>
      <c r="Y2921" s="1">
        <v>368.225897</v>
      </c>
      <c r="Z2921" s="1" t="str">
        <f t="shared" si="209"/>
        <v>未整改</v>
      </c>
      <c r="AA2921" s="1" t="str">
        <f t="shared" si="210"/>
        <v>未整改</v>
      </c>
      <c r="AC2921" s="3"/>
      <c r="AD2921" s="19" t="e">
        <f>VLOOKUP(H2921,'系统导出（基本表）'!R:R,1,0)</f>
        <v>#N/A</v>
      </c>
      <c r="AE2921" s="16" t="e">
        <f>VLOOKUP(I2921,'系统导出（基本表）'!Q:R,2,0)</f>
        <v>#N/A</v>
      </c>
      <c r="AF2921" s="16" t="e">
        <f>VLOOKUP(J2921,'系统导出（基本表）'!S:T,2,0)</f>
        <v>#N/A</v>
      </c>
      <c r="AG2921" s="16"/>
      <c r="AH2921" s="16"/>
      <c r="AI2921" s="16"/>
    </row>
    <row r="2922" s="1" customFormat="1" ht="19" customHeight="1" spans="2:36">
      <c r="B2922" s="10" t="s">
        <v>420</v>
      </c>
      <c r="C2922" s="10" t="s">
        <v>1552</v>
      </c>
      <c r="D2922" s="10" t="s">
        <v>1553</v>
      </c>
      <c r="E2922" s="10" t="s">
        <v>61</v>
      </c>
      <c r="F2922" s="10" t="s">
        <v>61</v>
      </c>
      <c r="G2922" s="10" t="s">
        <v>47743</v>
      </c>
      <c r="H2922" s="10" t="s">
        <v>40110</v>
      </c>
      <c r="I2922" s="10" t="s">
        <v>40109</v>
      </c>
      <c r="J2922" s="10" t="s">
        <v>47744</v>
      </c>
      <c r="K2922" s="10" t="s">
        <v>47745</v>
      </c>
      <c r="L2922" s="10" t="s">
        <v>47746</v>
      </c>
      <c r="M2922" s="10" t="s">
        <v>47747</v>
      </c>
      <c r="N2922" s="10" t="s">
        <v>61</v>
      </c>
      <c r="O2922" s="10" t="s">
        <v>41372</v>
      </c>
      <c r="P2922" s="10" t="s">
        <v>61</v>
      </c>
      <c r="Q2922" s="10" t="s">
        <v>41411</v>
      </c>
      <c r="R2922" s="10" t="s">
        <v>41411</v>
      </c>
      <c r="S2922" s="15">
        <v>6500</v>
      </c>
      <c r="T2922" s="10" t="s">
        <v>41412</v>
      </c>
      <c r="U2922" s="15">
        <v>0</v>
      </c>
      <c r="V2922" s="15">
        <v>0</v>
      </c>
      <c r="W2922" s="16">
        <f t="shared" si="207"/>
        <v>6500</v>
      </c>
      <c r="X2922" s="16">
        <f t="shared" si="208"/>
        <v>6500</v>
      </c>
      <c r="Y2922" s="1">
        <v>0</v>
      </c>
      <c r="Z2922" s="1" t="str">
        <f t="shared" si="209"/>
        <v>未整改</v>
      </c>
      <c r="AA2922" s="1" t="str">
        <f t="shared" si="210"/>
        <v>未整改</v>
      </c>
      <c r="AC2922" s="3"/>
      <c r="AD2922" s="19" t="str">
        <f>VLOOKUP(H2922,'系统导出（基本表）'!R:R,1,0)</f>
        <v>P18511524-0142</v>
      </c>
      <c r="AE2922" s="23" t="str">
        <f>VLOOKUP(I2922,'系统导出（基本表）'!Q:R,2,0)</f>
        <v>P18511524-0142</v>
      </c>
      <c r="AF2922" s="16" t="e">
        <f>VLOOKUP(J2922,'系统导出（基本表）'!S:T,2,0)</f>
        <v>#N/A</v>
      </c>
      <c r="AG2922" s="23"/>
      <c r="AH2922" s="26"/>
      <c r="AI2922" s="26">
        <v>6500</v>
      </c>
      <c r="AJ2922" s="27" t="s">
        <v>41616</v>
      </c>
    </row>
    <row r="2923" s="2" customFormat="1" ht="19" customHeight="1" spans="1:34">
      <c r="A2923" s="2">
        <v>1</v>
      </c>
      <c r="B2923" s="11" t="s">
        <v>420</v>
      </c>
      <c r="C2923" s="11" t="s">
        <v>1552</v>
      </c>
      <c r="D2923" s="11" t="s">
        <v>1553</v>
      </c>
      <c r="E2923" s="10" t="s">
        <v>42735</v>
      </c>
      <c r="F2923" s="11" t="s">
        <v>38885</v>
      </c>
      <c r="G2923" s="10" t="s">
        <v>47752</v>
      </c>
      <c r="H2923" s="11" t="s">
        <v>40115</v>
      </c>
      <c r="I2923" s="11" t="s">
        <v>40114</v>
      </c>
      <c r="J2923" s="11" t="s">
        <v>40114</v>
      </c>
      <c r="K2923" s="11" t="s">
        <v>4936</v>
      </c>
      <c r="L2923" s="11" t="s">
        <v>4926</v>
      </c>
      <c r="M2923" s="11" t="s">
        <v>47753</v>
      </c>
      <c r="N2923" s="11" t="s">
        <v>41377</v>
      </c>
      <c r="O2923" s="11" t="s">
        <v>41387</v>
      </c>
      <c r="P2923" s="11" t="s">
        <v>41449</v>
      </c>
      <c r="Q2923" s="11" t="s">
        <v>41411</v>
      </c>
      <c r="R2923" s="11" t="s">
        <v>41411</v>
      </c>
      <c r="S2923" s="17">
        <v>5446.256909</v>
      </c>
      <c r="T2923" s="11" t="s">
        <v>47754</v>
      </c>
      <c r="U2923" s="17">
        <v>0</v>
      </c>
      <c r="V2923" s="17">
        <v>0</v>
      </c>
      <c r="W2923" s="18">
        <f t="shared" si="207"/>
        <v>5446.256909</v>
      </c>
      <c r="X2923" s="18">
        <f t="shared" si="208"/>
        <v>5446.256909</v>
      </c>
      <c r="Y2923" s="2">
        <v>0</v>
      </c>
      <c r="Z2923" s="2" t="str">
        <f t="shared" si="209"/>
        <v>未整改</v>
      </c>
      <c r="AA2923" s="2" t="str">
        <f t="shared" si="210"/>
        <v>未整改</v>
      </c>
      <c r="AD2923" s="22" t="str">
        <f>VLOOKUP(H2923,'系统导出（基本表）'!R:R,1,0)</f>
        <v>P22511524-0067</v>
      </c>
      <c r="AE2923" s="22" t="str">
        <f>VLOOKUP(I2923,'系统导出（基本表）'!Q:R,2,0)</f>
        <v>P22511524-0067</v>
      </c>
      <c r="AF2923" s="2" t="e">
        <f>VLOOKUP(J2923,'系统导出（基本表）'!S:T,2,0)</f>
        <v>#N/A</v>
      </c>
      <c r="AG2923" s="22">
        <v>3446</v>
      </c>
      <c r="AH2923" s="22">
        <f>VLOOKUP(I2923,导出计数_列Q!A:D,4,0)</f>
        <v>3446</v>
      </c>
    </row>
    <row r="2924" s="2" customFormat="1" ht="19" customHeight="1" spans="1:33">
      <c r="A2924" s="2">
        <v>1</v>
      </c>
      <c r="B2924" s="11" t="s">
        <v>420</v>
      </c>
      <c r="C2924" s="11" t="s">
        <v>1552</v>
      </c>
      <c r="D2924" s="11" t="s">
        <v>1553</v>
      </c>
      <c r="E2924" s="10" t="s">
        <v>42735</v>
      </c>
      <c r="F2924" s="11" t="s">
        <v>38885</v>
      </c>
      <c r="G2924" s="10" t="s">
        <v>47755</v>
      </c>
      <c r="H2924" s="11" t="s">
        <v>47756</v>
      </c>
      <c r="I2924" s="11" t="s">
        <v>47757</v>
      </c>
      <c r="J2924" s="11" t="s">
        <v>47758</v>
      </c>
      <c r="K2924" s="11" t="s">
        <v>47759</v>
      </c>
      <c r="L2924" s="11" t="s">
        <v>47760</v>
      </c>
      <c r="M2924" s="11" t="s">
        <v>47761</v>
      </c>
      <c r="N2924" s="11" t="s">
        <v>41377</v>
      </c>
      <c r="O2924" s="11" t="s">
        <v>41387</v>
      </c>
      <c r="P2924" s="11" t="s">
        <v>41449</v>
      </c>
      <c r="Q2924" s="11" t="s">
        <v>41411</v>
      </c>
      <c r="R2924" s="11" t="s">
        <v>41411</v>
      </c>
      <c r="S2924" s="17">
        <v>24697.93</v>
      </c>
      <c r="T2924" s="11" t="s">
        <v>47762</v>
      </c>
      <c r="U2924" s="17">
        <v>0</v>
      </c>
      <c r="V2924" s="17">
        <v>0</v>
      </c>
      <c r="W2924" s="18">
        <f t="shared" si="207"/>
        <v>24697.93</v>
      </c>
      <c r="X2924" s="18">
        <f t="shared" si="208"/>
        <v>24697.93</v>
      </c>
      <c r="Y2924" s="2">
        <v>0</v>
      </c>
      <c r="Z2924" s="2" t="str">
        <f t="shared" si="209"/>
        <v>未整改</v>
      </c>
      <c r="AA2924" s="2" t="str">
        <f t="shared" si="210"/>
        <v>未整改</v>
      </c>
      <c r="AD2924" s="22" t="e">
        <f>VLOOKUP(H2924,'系统导出（基本表）'!R:R,1,0)</f>
        <v>#N/A</v>
      </c>
      <c r="AE2924" s="22" t="e">
        <f>VLOOKUP(I2924,'系统导出（基本表）'!Q:R,2,0)</f>
        <v>#N/A</v>
      </c>
      <c r="AF2924" s="2" t="e">
        <f>VLOOKUP(J2924,'系统导出（基本表）'!S:T,2,0)</f>
        <v>#N/A</v>
      </c>
      <c r="AG2924" s="24"/>
    </row>
    <row r="2925" s="1" customFormat="1" ht="19" customHeight="1" spans="2:35">
      <c r="B2925" s="10" t="s">
        <v>420</v>
      </c>
      <c r="C2925" s="10" t="s">
        <v>1552</v>
      </c>
      <c r="D2925" s="10" t="s">
        <v>1553</v>
      </c>
      <c r="E2925" s="10" t="s">
        <v>46251</v>
      </c>
      <c r="F2925" s="10" t="s">
        <v>39368</v>
      </c>
      <c r="G2925" s="10" t="s">
        <v>47763</v>
      </c>
      <c r="H2925" s="10" t="s">
        <v>47764</v>
      </c>
      <c r="I2925" s="10" t="s">
        <v>47730</v>
      </c>
      <c r="J2925" s="10" t="s">
        <v>47730</v>
      </c>
      <c r="K2925" s="10" t="s">
        <v>47765</v>
      </c>
      <c r="L2925" s="10" t="s">
        <v>47766</v>
      </c>
      <c r="M2925" s="10" t="s">
        <v>47767</v>
      </c>
      <c r="N2925" s="10" t="s">
        <v>41377</v>
      </c>
      <c r="O2925" s="10" t="s">
        <v>41378</v>
      </c>
      <c r="P2925" s="10" t="s">
        <v>41456</v>
      </c>
      <c r="Q2925" s="10" t="s">
        <v>41411</v>
      </c>
      <c r="R2925" s="10" t="s">
        <v>41411</v>
      </c>
      <c r="S2925" s="15">
        <v>1513.58</v>
      </c>
      <c r="T2925" s="10" t="s">
        <v>41463</v>
      </c>
      <c r="U2925" s="15">
        <v>0</v>
      </c>
      <c r="V2925" s="15">
        <v>0</v>
      </c>
      <c r="W2925" s="16">
        <f t="shared" si="207"/>
        <v>1513.58</v>
      </c>
      <c r="X2925" s="16">
        <f t="shared" si="208"/>
        <v>1513.58</v>
      </c>
      <c r="Y2925" s="1">
        <v>0</v>
      </c>
      <c r="Z2925" s="1" t="str">
        <f t="shared" si="209"/>
        <v>未整改</v>
      </c>
      <c r="AA2925" s="1" t="str">
        <f t="shared" si="210"/>
        <v>未整改</v>
      </c>
      <c r="AC2925" s="3"/>
      <c r="AD2925" s="19" t="e">
        <f>VLOOKUP(H2925,'系统导出（基本表）'!R:R,1,0)</f>
        <v>#N/A</v>
      </c>
      <c r="AE2925" s="16" t="e">
        <f>VLOOKUP(I2925,'系统导出（基本表）'!Q:R,2,0)</f>
        <v>#N/A</v>
      </c>
      <c r="AF2925" s="16" t="e">
        <f>VLOOKUP(J2925,'系统导出（基本表）'!S:T,2,0)</f>
        <v>#N/A</v>
      </c>
      <c r="AG2925" s="16"/>
      <c r="AH2925" s="16"/>
      <c r="AI2925" s="16"/>
    </row>
    <row r="2926" s="2" customFormat="1" ht="19" customHeight="1" spans="1:33">
      <c r="A2926" s="2">
        <v>1</v>
      </c>
      <c r="B2926" s="11" t="s">
        <v>420</v>
      </c>
      <c r="C2926" s="11" t="s">
        <v>1552</v>
      </c>
      <c r="D2926" s="11" t="s">
        <v>1553</v>
      </c>
      <c r="E2926" s="10" t="s">
        <v>46251</v>
      </c>
      <c r="F2926" s="11" t="s">
        <v>39368</v>
      </c>
      <c r="G2926" s="10" t="s">
        <v>47763</v>
      </c>
      <c r="H2926" s="11" t="s">
        <v>47764</v>
      </c>
      <c r="I2926" s="11" t="s">
        <v>47730</v>
      </c>
      <c r="J2926" s="11" t="s">
        <v>47730</v>
      </c>
      <c r="K2926" s="11" t="s">
        <v>47765</v>
      </c>
      <c r="L2926" s="11" t="s">
        <v>47766</v>
      </c>
      <c r="M2926" s="11" t="s">
        <v>47767</v>
      </c>
      <c r="N2926" s="11" t="s">
        <v>41377</v>
      </c>
      <c r="O2926" s="11" t="s">
        <v>41387</v>
      </c>
      <c r="P2926" s="11" t="s">
        <v>41456</v>
      </c>
      <c r="Q2926" s="11" t="s">
        <v>41411</v>
      </c>
      <c r="R2926" s="11" t="s">
        <v>41411</v>
      </c>
      <c r="S2926" s="17">
        <v>1513.58</v>
      </c>
      <c r="T2926" s="11" t="s">
        <v>41411</v>
      </c>
      <c r="U2926" s="17">
        <v>0</v>
      </c>
      <c r="V2926" s="17">
        <v>0</v>
      </c>
      <c r="W2926" s="18">
        <f t="shared" si="207"/>
        <v>1513.58</v>
      </c>
      <c r="X2926" s="18">
        <f t="shared" si="208"/>
        <v>1513.58</v>
      </c>
      <c r="Y2926" s="2">
        <v>0</v>
      </c>
      <c r="Z2926" s="2" t="str">
        <f t="shared" si="209"/>
        <v>未整改</v>
      </c>
      <c r="AA2926" s="2" t="str">
        <f t="shared" si="210"/>
        <v>未整改</v>
      </c>
      <c r="AD2926" s="22" t="e">
        <f>VLOOKUP(H2926,'系统导出（基本表）'!R:R,1,0)</f>
        <v>#N/A</v>
      </c>
      <c r="AE2926" s="22" t="e">
        <f>VLOOKUP(I2926,'系统导出（基本表）'!Q:R,2,0)</f>
        <v>#N/A</v>
      </c>
      <c r="AF2926" s="2" t="e">
        <f>VLOOKUP(J2926,'系统导出（基本表）'!S:T,2,0)</f>
        <v>#N/A</v>
      </c>
      <c r="AG2926" s="24"/>
    </row>
    <row r="2927" s="1" customFormat="1" ht="19" customHeight="1" spans="2:35">
      <c r="B2927" s="10" t="s">
        <v>420</v>
      </c>
      <c r="C2927" s="10" t="s">
        <v>3839</v>
      </c>
      <c r="D2927" s="10" t="s">
        <v>3840</v>
      </c>
      <c r="E2927" s="10" t="s">
        <v>43027</v>
      </c>
      <c r="F2927" s="10" t="s">
        <v>38917</v>
      </c>
      <c r="G2927" s="10" t="s">
        <v>47768</v>
      </c>
      <c r="H2927" s="10" t="s">
        <v>40121</v>
      </c>
      <c r="I2927" s="10" t="s">
        <v>40120</v>
      </c>
      <c r="J2927" s="10" t="s">
        <v>40120</v>
      </c>
      <c r="K2927" s="10" t="s">
        <v>47769</v>
      </c>
      <c r="L2927" s="10" t="s">
        <v>47770</v>
      </c>
      <c r="M2927" s="10" t="s">
        <v>47771</v>
      </c>
      <c r="N2927" s="10" t="s">
        <v>41377</v>
      </c>
      <c r="O2927" s="10" t="s">
        <v>41378</v>
      </c>
      <c r="P2927" s="10" t="s">
        <v>41456</v>
      </c>
      <c r="Q2927" s="10" t="s">
        <v>41411</v>
      </c>
      <c r="R2927" s="10" t="s">
        <v>41411</v>
      </c>
      <c r="S2927" s="15">
        <v>2197.31</v>
      </c>
      <c r="T2927" s="10" t="s">
        <v>41463</v>
      </c>
      <c r="U2927" s="15">
        <v>1000</v>
      </c>
      <c r="V2927" s="15">
        <v>1000</v>
      </c>
      <c r="W2927" s="16">
        <f t="shared" si="207"/>
        <v>1197.31</v>
      </c>
      <c r="X2927" s="16">
        <f t="shared" si="208"/>
        <v>1197.31</v>
      </c>
      <c r="Y2927" s="1">
        <v>1000</v>
      </c>
      <c r="Z2927" s="1" t="str">
        <f t="shared" si="209"/>
        <v>未整改</v>
      </c>
      <c r="AA2927" s="1" t="str">
        <f t="shared" si="210"/>
        <v>未整改</v>
      </c>
      <c r="AC2927" s="3"/>
      <c r="AD2927" s="19" t="str">
        <f>VLOOKUP(H2927,'系统导出（基本表）'!R:R,1,0)</f>
        <v>P20511525-0123</v>
      </c>
      <c r="AE2927" s="23" t="str">
        <f>VLOOKUP(I2927,'系统导出（基本表）'!Q:R,2,0)</f>
        <v>P20511525-0123</v>
      </c>
      <c r="AF2927" s="16" t="e">
        <f>VLOOKUP(J2927,'系统导出（基本表）'!S:T,2,0)</f>
        <v>#N/A</v>
      </c>
      <c r="AG2927" s="23"/>
      <c r="AH2927" s="16">
        <f>VLOOKUP(I2927,导出计数_列Q!A:D,4,0)</f>
        <v>1000</v>
      </c>
      <c r="AI2927" s="16"/>
    </row>
    <row r="2928" s="2" customFormat="1" ht="19" customHeight="1" spans="1:33">
      <c r="A2928" s="2">
        <v>1</v>
      </c>
      <c r="B2928" s="11" t="s">
        <v>420</v>
      </c>
      <c r="C2928" s="11" t="s">
        <v>3839</v>
      </c>
      <c r="D2928" s="11" t="s">
        <v>3840</v>
      </c>
      <c r="E2928" s="10" t="s">
        <v>43027</v>
      </c>
      <c r="F2928" s="11" t="s">
        <v>38917</v>
      </c>
      <c r="G2928" s="10" t="s">
        <v>47768</v>
      </c>
      <c r="H2928" s="11" t="s">
        <v>40121</v>
      </c>
      <c r="I2928" s="11" t="s">
        <v>40120</v>
      </c>
      <c r="J2928" s="11" t="s">
        <v>40120</v>
      </c>
      <c r="K2928" s="11" t="s">
        <v>47769</v>
      </c>
      <c r="L2928" s="11" t="s">
        <v>47772</v>
      </c>
      <c r="M2928" s="11" t="s">
        <v>47771</v>
      </c>
      <c r="N2928" s="11" t="s">
        <v>41377</v>
      </c>
      <c r="O2928" s="11" t="s">
        <v>41387</v>
      </c>
      <c r="P2928" s="11" t="s">
        <v>41456</v>
      </c>
      <c r="Q2928" s="11" t="s">
        <v>41411</v>
      </c>
      <c r="R2928" s="11" t="s">
        <v>41411</v>
      </c>
      <c r="S2928" s="17">
        <v>1197.31</v>
      </c>
      <c r="T2928" s="11" t="s">
        <v>41411</v>
      </c>
      <c r="U2928" s="17">
        <v>0</v>
      </c>
      <c r="V2928" s="17">
        <v>0</v>
      </c>
      <c r="W2928" s="18">
        <f t="shared" si="207"/>
        <v>1197.31</v>
      </c>
      <c r="X2928" s="18">
        <f t="shared" si="208"/>
        <v>1197.31</v>
      </c>
      <c r="Y2928" s="2">
        <v>0</v>
      </c>
      <c r="Z2928" s="2" t="str">
        <f t="shared" si="209"/>
        <v>未整改</v>
      </c>
      <c r="AA2928" s="2" t="str">
        <f t="shared" si="210"/>
        <v>未整改</v>
      </c>
      <c r="AD2928" s="22" t="str">
        <f>VLOOKUP(H2928,'系统导出（基本表）'!R:R,1,0)</f>
        <v>P20511525-0123</v>
      </c>
      <c r="AE2928" s="22" t="str">
        <f>VLOOKUP(I2928,'系统导出（基本表）'!Q:R,2,0)</f>
        <v>P20511525-0123</v>
      </c>
      <c r="AF2928" s="2" t="e">
        <f>VLOOKUP(J2928,'系统导出（基本表）'!S:T,2,0)</f>
        <v>#N/A</v>
      </c>
      <c r="AG2928" s="24">
        <v>1000</v>
      </c>
    </row>
    <row r="2929" s="2" customFormat="1" ht="19" customHeight="1" spans="1:33">
      <c r="A2929" s="2">
        <v>1</v>
      </c>
      <c r="B2929" s="11" t="s">
        <v>420</v>
      </c>
      <c r="C2929" s="11" t="s">
        <v>3839</v>
      </c>
      <c r="D2929" s="11" t="s">
        <v>3840</v>
      </c>
      <c r="E2929" s="10" t="s">
        <v>43420</v>
      </c>
      <c r="F2929" s="11" t="s">
        <v>39015</v>
      </c>
      <c r="G2929" s="10" t="s">
        <v>13856</v>
      </c>
      <c r="H2929" s="11" t="s">
        <v>13848</v>
      </c>
      <c r="I2929" s="11" t="s">
        <v>13847</v>
      </c>
      <c r="J2929" s="11" t="s">
        <v>13847</v>
      </c>
      <c r="K2929" s="11" t="s">
        <v>13855</v>
      </c>
      <c r="L2929" s="11" t="s">
        <v>3842</v>
      </c>
      <c r="M2929" s="11" t="s">
        <v>47773</v>
      </c>
      <c r="N2929" s="11" t="s">
        <v>41377</v>
      </c>
      <c r="O2929" s="11" t="s">
        <v>41387</v>
      </c>
      <c r="P2929" s="11" t="s">
        <v>41449</v>
      </c>
      <c r="Q2929" s="11" t="s">
        <v>41411</v>
      </c>
      <c r="R2929" s="11" t="s">
        <v>41411</v>
      </c>
      <c r="S2929" s="17">
        <v>9435.996718</v>
      </c>
      <c r="T2929" s="11" t="s">
        <v>42004</v>
      </c>
      <c r="U2929" s="17">
        <v>0</v>
      </c>
      <c r="V2929" s="17">
        <v>0</v>
      </c>
      <c r="W2929" s="18">
        <f t="shared" si="207"/>
        <v>9435.996718</v>
      </c>
      <c r="X2929" s="18">
        <f t="shared" si="208"/>
        <v>9435.996718</v>
      </c>
      <c r="Y2929" s="2">
        <v>0</v>
      </c>
      <c r="Z2929" s="2" t="str">
        <f t="shared" si="209"/>
        <v>未整改</v>
      </c>
      <c r="AA2929" s="2" t="str">
        <f t="shared" si="210"/>
        <v>未整改</v>
      </c>
      <c r="AD2929" s="22" t="e">
        <f>VLOOKUP(H2929,'系统导出（基本表）'!R:R,1,0)</f>
        <v>#N/A</v>
      </c>
      <c r="AE2929" s="22" t="e">
        <f>VLOOKUP(I2929,'系统导出（基本表）'!Q:R,2,0)</f>
        <v>#N/A</v>
      </c>
      <c r="AF2929" s="2" t="e">
        <f>VLOOKUP(J2929,'系统导出（基本表）'!S:T,2,0)</f>
        <v>#N/A</v>
      </c>
      <c r="AG2929" s="24"/>
    </row>
    <row r="2930" s="2" customFormat="1" ht="19" customHeight="1" spans="1:33">
      <c r="A2930" s="2">
        <v>1</v>
      </c>
      <c r="B2930" s="11" t="s">
        <v>420</v>
      </c>
      <c r="C2930" s="11" t="s">
        <v>3839</v>
      </c>
      <c r="D2930" s="11" t="s">
        <v>3840</v>
      </c>
      <c r="E2930" s="10" t="s">
        <v>41985</v>
      </c>
      <c r="F2930" s="11" t="s">
        <v>39388</v>
      </c>
      <c r="G2930" s="10" t="s">
        <v>13856</v>
      </c>
      <c r="H2930" s="11" t="s">
        <v>13848</v>
      </c>
      <c r="I2930" s="11" t="s">
        <v>13847</v>
      </c>
      <c r="J2930" s="11" t="s">
        <v>13847</v>
      </c>
      <c r="K2930" s="11" t="s">
        <v>13855</v>
      </c>
      <c r="L2930" s="11" t="s">
        <v>3842</v>
      </c>
      <c r="M2930" s="11" t="s">
        <v>47773</v>
      </c>
      <c r="N2930" s="11" t="s">
        <v>41377</v>
      </c>
      <c r="O2930" s="11" t="s">
        <v>41387</v>
      </c>
      <c r="P2930" s="11" t="s">
        <v>41456</v>
      </c>
      <c r="Q2930" s="11" t="s">
        <v>41411</v>
      </c>
      <c r="R2930" s="11" t="s">
        <v>41411</v>
      </c>
      <c r="S2930" s="17">
        <v>10770.034625</v>
      </c>
      <c r="T2930" s="11" t="s">
        <v>41411</v>
      </c>
      <c r="U2930" s="17">
        <v>2736.533372</v>
      </c>
      <c r="V2930" s="17">
        <v>0</v>
      </c>
      <c r="W2930" s="18">
        <f t="shared" si="207"/>
        <v>10770.034625</v>
      </c>
      <c r="X2930" s="18">
        <f t="shared" si="208"/>
        <v>8033.501253</v>
      </c>
      <c r="Y2930" s="2">
        <v>2736.533372</v>
      </c>
      <c r="Z2930" s="2" t="str">
        <f t="shared" si="209"/>
        <v>未整改</v>
      </c>
      <c r="AA2930" s="2" t="str">
        <f t="shared" si="210"/>
        <v>未整改</v>
      </c>
      <c r="AD2930" s="22" t="e">
        <f>VLOOKUP(H2930,'系统导出（基本表）'!R:R,1,0)</f>
        <v>#N/A</v>
      </c>
      <c r="AE2930" s="22" t="e">
        <f>VLOOKUP(I2930,'系统导出（基本表）'!Q:R,2,0)</f>
        <v>#N/A</v>
      </c>
      <c r="AF2930" s="2" t="e">
        <f>VLOOKUP(J2930,'系统导出（基本表）'!S:T,2,0)</f>
        <v>#N/A</v>
      </c>
      <c r="AG2930" s="24"/>
    </row>
    <row r="2931" s="1" customFormat="1" ht="19" customHeight="1" spans="2:35">
      <c r="B2931" s="10" t="s">
        <v>420</v>
      </c>
      <c r="C2931" s="10" t="s">
        <v>3839</v>
      </c>
      <c r="D2931" s="10" t="s">
        <v>3840</v>
      </c>
      <c r="E2931" s="10" t="s">
        <v>41985</v>
      </c>
      <c r="F2931" s="10" t="s">
        <v>39388</v>
      </c>
      <c r="G2931" s="10" t="s">
        <v>13856</v>
      </c>
      <c r="H2931" s="10" t="s">
        <v>13848</v>
      </c>
      <c r="I2931" s="10" t="s">
        <v>13847</v>
      </c>
      <c r="J2931" s="10" t="s">
        <v>13847</v>
      </c>
      <c r="K2931" s="10" t="s">
        <v>13855</v>
      </c>
      <c r="L2931" s="10" t="s">
        <v>13846</v>
      </c>
      <c r="M2931" s="10" t="s">
        <v>47773</v>
      </c>
      <c r="N2931" s="10" t="s">
        <v>41377</v>
      </c>
      <c r="O2931" s="10" t="s">
        <v>41378</v>
      </c>
      <c r="P2931" s="10" t="s">
        <v>41456</v>
      </c>
      <c r="Q2931" s="10" t="s">
        <v>41411</v>
      </c>
      <c r="R2931" s="10" t="s">
        <v>41411</v>
      </c>
      <c r="S2931" s="15">
        <v>12463.73</v>
      </c>
      <c r="T2931" s="10" t="s">
        <v>41463</v>
      </c>
      <c r="U2931" s="15">
        <v>4484.567305</v>
      </c>
      <c r="V2931" s="15">
        <v>4430.233372</v>
      </c>
      <c r="W2931" s="16">
        <f t="shared" si="207"/>
        <v>8033.496628</v>
      </c>
      <c r="X2931" s="16">
        <f t="shared" si="208"/>
        <v>7979.162695</v>
      </c>
      <c r="Y2931" s="1">
        <v>4484.567305</v>
      </c>
      <c r="Z2931" s="1" t="str">
        <f t="shared" si="209"/>
        <v>未整改</v>
      </c>
      <c r="AA2931" s="1" t="str">
        <f t="shared" si="210"/>
        <v>未整改</v>
      </c>
      <c r="AC2931" s="3"/>
      <c r="AD2931" s="19" t="e">
        <f>VLOOKUP(H2931,'系统导出（基本表）'!R:R,1,0)</f>
        <v>#N/A</v>
      </c>
      <c r="AE2931" s="16" t="e">
        <f>VLOOKUP(I2931,'系统导出（基本表）'!Q:R,2,0)</f>
        <v>#N/A</v>
      </c>
      <c r="AF2931" s="16" t="e">
        <f>VLOOKUP(J2931,'系统导出（基本表）'!S:T,2,0)</f>
        <v>#N/A</v>
      </c>
      <c r="AG2931" s="16"/>
      <c r="AH2931" s="16"/>
      <c r="AI2931" s="16"/>
    </row>
    <row r="2932" s="1" customFormat="1" ht="19" customHeight="1" spans="2:35">
      <c r="B2932" s="10" t="s">
        <v>420</v>
      </c>
      <c r="C2932" s="10" t="s">
        <v>3839</v>
      </c>
      <c r="D2932" s="10" t="s">
        <v>3840</v>
      </c>
      <c r="E2932" s="10" t="s">
        <v>41985</v>
      </c>
      <c r="F2932" s="10" t="s">
        <v>39388</v>
      </c>
      <c r="G2932" s="10" t="s">
        <v>38331</v>
      </c>
      <c r="H2932" s="10" t="s">
        <v>38332</v>
      </c>
      <c r="I2932" s="10" t="s">
        <v>38330</v>
      </c>
      <c r="J2932" s="10" t="s">
        <v>38330</v>
      </c>
      <c r="K2932" s="10" t="s">
        <v>6227</v>
      </c>
      <c r="L2932" s="10" t="s">
        <v>6218</v>
      </c>
      <c r="M2932" s="10" t="s">
        <v>47774</v>
      </c>
      <c r="N2932" s="10" t="s">
        <v>41377</v>
      </c>
      <c r="O2932" s="10" t="s">
        <v>41378</v>
      </c>
      <c r="P2932" s="10" t="s">
        <v>41456</v>
      </c>
      <c r="Q2932" s="10" t="s">
        <v>41411</v>
      </c>
      <c r="R2932" s="10" t="s">
        <v>41411</v>
      </c>
      <c r="S2932" s="15">
        <v>793.46</v>
      </c>
      <c r="T2932" s="10" t="s">
        <v>41463</v>
      </c>
      <c r="U2932" s="15">
        <v>793.46</v>
      </c>
      <c r="V2932" s="15">
        <v>793.46</v>
      </c>
      <c r="W2932" s="16">
        <f t="shared" si="207"/>
        <v>0</v>
      </c>
      <c r="X2932" s="16">
        <f t="shared" si="208"/>
        <v>0</v>
      </c>
      <c r="Y2932" s="1">
        <v>793.46</v>
      </c>
      <c r="Z2932" s="1" t="str">
        <f t="shared" si="209"/>
        <v>未整改</v>
      </c>
      <c r="AA2932" s="1" t="str">
        <f t="shared" si="210"/>
        <v>已整改</v>
      </c>
      <c r="AC2932" s="3"/>
      <c r="AD2932" s="19" t="str">
        <f>VLOOKUP(H2932,'系统导出（基本表）'!R:R,1,0)</f>
        <v>P20511525-0126</v>
      </c>
      <c r="AE2932" s="16" t="str">
        <f>VLOOKUP(I2932,'系统导出（基本表）'!Q:R,2,0)</f>
        <v>P20511525-0126</v>
      </c>
      <c r="AF2932" s="16" t="e">
        <f>VLOOKUP(J2932,'系统导出（基本表）'!S:T,2,0)</f>
        <v>#N/A</v>
      </c>
      <c r="AG2932" s="16"/>
      <c r="AH2932" s="16"/>
      <c r="AI2932" s="16"/>
    </row>
    <row r="2933" s="2" customFormat="1" ht="19" customHeight="1" spans="1:33">
      <c r="A2933" s="2">
        <v>1</v>
      </c>
      <c r="B2933" s="11" t="s">
        <v>420</v>
      </c>
      <c r="C2933" s="11" t="s">
        <v>3839</v>
      </c>
      <c r="D2933" s="11" t="s">
        <v>3840</v>
      </c>
      <c r="E2933" s="10" t="s">
        <v>42963</v>
      </c>
      <c r="F2933" s="11" t="s">
        <v>39177</v>
      </c>
      <c r="G2933" s="10" t="s">
        <v>38331</v>
      </c>
      <c r="H2933" s="11" t="s">
        <v>38332</v>
      </c>
      <c r="I2933" s="11" t="s">
        <v>38330</v>
      </c>
      <c r="J2933" s="11" t="s">
        <v>38330</v>
      </c>
      <c r="K2933" s="11" t="s">
        <v>6227</v>
      </c>
      <c r="L2933" s="11" t="s">
        <v>6219</v>
      </c>
      <c r="M2933" s="11" t="s">
        <v>47774</v>
      </c>
      <c r="N2933" s="11" t="s">
        <v>41377</v>
      </c>
      <c r="O2933" s="11" t="s">
        <v>41387</v>
      </c>
      <c r="P2933" s="11" t="s">
        <v>41449</v>
      </c>
      <c r="Q2933" s="11" t="s">
        <v>41411</v>
      </c>
      <c r="R2933" s="11" t="s">
        <v>41411</v>
      </c>
      <c r="S2933" s="17">
        <v>3572.4879</v>
      </c>
      <c r="T2933" s="11" t="s">
        <v>42004</v>
      </c>
      <c r="U2933" s="17">
        <v>0</v>
      </c>
      <c r="V2933" s="17">
        <v>0</v>
      </c>
      <c r="W2933" s="18">
        <f t="shared" si="207"/>
        <v>3572.4879</v>
      </c>
      <c r="X2933" s="18">
        <f t="shared" si="208"/>
        <v>3572.4879</v>
      </c>
      <c r="Y2933" s="2">
        <v>0</v>
      </c>
      <c r="Z2933" s="2" t="str">
        <f t="shared" si="209"/>
        <v>未整改</v>
      </c>
      <c r="AA2933" s="2" t="str">
        <f t="shared" si="210"/>
        <v>未整改</v>
      </c>
      <c r="AD2933" s="22" t="str">
        <f>VLOOKUP(H2933,'系统导出（基本表）'!R:R,1,0)</f>
        <v>P20511525-0126</v>
      </c>
      <c r="AE2933" s="22" t="str">
        <f>VLOOKUP(I2933,'系统导出（基本表）'!Q:R,2,0)</f>
        <v>P20511525-0126</v>
      </c>
      <c r="AF2933" s="2" t="e">
        <f>VLOOKUP(J2933,'系统导出（基本表）'!S:T,2,0)</f>
        <v>#N/A</v>
      </c>
      <c r="AG2933" s="24"/>
    </row>
    <row r="2934" s="1" customFormat="1" ht="19" customHeight="1" spans="2:35">
      <c r="B2934" s="10" t="s">
        <v>420</v>
      </c>
      <c r="C2934" s="10" t="s">
        <v>3839</v>
      </c>
      <c r="D2934" s="10" t="s">
        <v>3840</v>
      </c>
      <c r="E2934" s="10" t="s">
        <v>61</v>
      </c>
      <c r="F2934" s="10" t="s">
        <v>61</v>
      </c>
      <c r="G2934" s="10" t="s">
        <v>47775</v>
      </c>
      <c r="H2934" s="10" t="s">
        <v>47776</v>
      </c>
      <c r="I2934" s="10" t="s">
        <v>47777</v>
      </c>
      <c r="J2934" s="10" t="s">
        <v>47777</v>
      </c>
      <c r="K2934" s="10" t="s">
        <v>6227</v>
      </c>
      <c r="L2934" s="10" t="s">
        <v>47778</v>
      </c>
      <c r="M2934" s="10" t="s">
        <v>47774</v>
      </c>
      <c r="N2934" s="10" t="s">
        <v>61</v>
      </c>
      <c r="O2934" s="10" t="s">
        <v>41372</v>
      </c>
      <c r="P2934" s="10" t="s">
        <v>61</v>
      </c>
      <c r="Q2934" s="10" t="s">
        <v>41411</v>
      </c>
      <c r="R2934" s="10" t="s">
        <v>41411</v>
      </c>
      <c r="S2934" s="15">
        <v>2479.21</v>
      </c>
      <c r="T2934" s="10" t="s">
        <v>41412</v>
      </c>
      <c r="U2934" s="15">
        <v>2479.21</v>
      </c>
      <c r="V2934" s="15">
        <v>2479.21</v>
      </c>
      <c r="W2934" s="16">
        <f t="shared" si="207"/>
        <v>0</v>
      </c>
      <c r="X2934" s="16">
        <f t="shared" si="208"/>
        <v>0</v>
      </c>
      <c r="Y2934" s="1">
        <v>2479.21</v>
      </c>
      <c r="Z2934" s="1" t="str">
        <f t="shared" si="209"/>
        <v>未整改</v>
      </c>
      <c r="AA2934" s="1" t="str">
        <f t="shared" si="210"/>
        <v>已整改</v>
      </c>
      <c r="AC2934" s="3"/>
      <c r="AD2934" s="19" t="e">
        <f>VLOOKUP(H2934,'系统导出（基本表）'!R:R,1,0)</f>
        <v>#N/A</v>
      </c>
      <c r="AE2934" s="16" t="e">
        <f>VLOOKUP(I2934,'系统导出（基本表）'!Q:R,2,0)</f>
        <v>#N/A</v>
      </c>
      <c r="AF2934" s="16" t="e">
        <f>VLOOKUP(J2934,'系统导出（基本表）'!S:T,2,0)</f>
        <v>#N/A</v>
      </c>
      <c r="AG2934" s="16"/>
      <c r="AH2934" s="16"/>
      <c r="AI2934" s="16"/>
    </row>
    <row r="2935" s="1" customFormat="1" ht="19" customHeight="1" spans="2:35">
      <c r="B2935" s="10" t="s">
        <v>420</v>
      </c>
      <c r="C2935" s="10" t="s">
        <v>3839</v>
      </c>
      <c r="D2935" s="10" t="s">
        <v>3840</v>
      </c>
      <c r="E2935" s="10" t="s">
        <v>42963</v>
      </c>
      <c r="F2935" s="10" t="s">
        <v>39177</v>
      </c>
      <c r="G2935" s="10" t="s">
        <v>38331</v>
      </c>
      <c r="H2935" s="10" t="s">
        <v>38332</v>
      </c>
      <c r="I2935" s="10" t="s">
        <v>38330</v>
      </c>
      <c r="J2935" s="10" t="s">
        <v>38330</v>
      </c>
      <c r="K2935" s="10" t="s">
        <v>6227</v>
      </c>
      <c r="L2935" s="10" t="s">
        <v>6218</v>
      </c>
      <c r="M2935" s="10" t="s">
        <v>47774</v>
      </c>
      <c r="N2935" s="10" t="s">
        <v>41377</v>
      </c>
      <c r="O2935" s="10" t="s">
        <v>41378</v>
      </c>
      <c r="P2935" s="10" t="s">
        <v>41379</v>
      </c>
      <c r="Q2935" s="10" t="s">
        <v>41501</v>
      </c>
      <c r="R2935" s="10" t="s">
        <v>41501</v>
      </c>
      <c r="S2935" s="15">
        <v>15</v>
      </c>
      <c r="T2935" s="10" t="s">
        <v>47779</v>
      </c>
      <c r="U2935" s="15">
        <v>15</v>
      </c>
      <c r="V2935" s="15">
        <v>15</v>
      </c>
      <c r="W2935" s="16">
        <f t="shared" si="207"/>
        <v>0</v>
      </c>
      <c r="X2935" s="16">
        <f t="shared" si="208"/>
        <v>0</v>
      </c>
      <c r="Y2935" s="1">
        <v>15</v>
      </c>
      <c r="Z2935" s="1" t="str">
        <f t="shared" si="209"/>
        <v>未整改</v>
      </c>
      <c r="AA2935" s="1" t="str">
        <f t="shared" si="210"/>
        <v>已整改</v>
      </c>
      <c r="AB2935" s="1">
        <f>S2935-V2935</f>
        <v>0</v>
      </c>
      <c r="AC2935" s="3"/>
      <c r="AD2935" s="19" t="str">
        <f>VLOOKUP(H2935,'系统导出（基本表）'!R:R,1,0)</f>
        <v>P20511525-0126</v>
      </c>
      <c r="AE2935" s="16" t="str">
        <f>VLOOKUP(I2935,'系统导出（基本表）'!Q:R,2,0)</f>
        <v>P20511525-0126</v>
      </c>
      <c r="AF2935" s="16" t="e">
        <f>VLOOKUP(J2935,'系统导出（基本表）'!S:T,2,0)</f>
        <v>#N/A</v>
      </c>
      <c r="AG2935" s="16"/>
      <c r="AH2935" s="16"/>
      <c r="AI2935" s="16"/>
    </row>
    <row r="2936" s="1" customFormat="1" ht="19" customHeight="1" spans="2:35">
      <c r="B2936" s="10" t="s">
        <v>420</v>
      </c>
      <c r="C2936" s="10" t="s">
        <v>3839</v>
      </c>
      <c r="D2936" s="10" t="s">
        <v>3840</v>
      </c>
      <c r="E2936" s="10" t="s">
        <v>47780</v>
      </c>
      <c r="F2936" s="10" t="s">
        <v>47781</v>
      </c>
      <c r="G2936" s="10" t="s">
        <v>47782</v>
      </c>
      <c r="H2936" s="10" t="s">
        <v>47783</v>
      </c>
      <c r="I2936" s="10" t="s">
        <v>47784</v>
      </c>
      <c r="J2936" s="10" t="s">
        <v>47784</v>
      </c>
      <c r="K2936" s="10" t="s">
        <v>8500</v>
      </c>
      <c r="L2936" s="10" t="s">
        <v>47785</v>
      </c>
      <c r="M2936" s="10" t="s">
        <v>47786</v>
      </c>
      <c r="N2936" s="10" t="s">
        <v>41377</v>
      </c>
      <c r="O2936" s="10" t="s">
        <v>41378</v>
      </c>
      <c r="P2936" s="10" t="s">
        <v>41456</v>
      </c>
      <c r="Q2936" s="10" t="s">
        <v>41411</v>
      </c>
      <c r="R2936" s="10" t="s">
        <v>41411</v>
      </c>
      <c r="S2936" s="15">
        <v>4628</v>
      </c>
      <c r="T2936" s="10" t="s">
        <v>41463</v>
      </c>
      <c r="U2936" s="15">
        <v>3737.161943</v>
      </c>
      <c r="V2936" s="15">
        <v>2500</v>
      </c>
      <c r="W2936" s="16">
        <f t="shared" si="207"/>
        <v>2128</v>
      </c>
      <c r="X2936" s="16">
        <f t="shared" si="208"/>
        <v>890.838057</v>
      </c>
      <c r="Y2936" s="1">
        <v>3737.161943</v>
      </c>
      <c r="Z2936" s="1" t="str">
        <f t="shared" si="209"/>
        <v>未整改</v>
      </c>
      <c r="AA2936" s="1" t="str">
        <f t="shared" si="210"/>
        <v>未整改</v>
      </c>
      <c r="AC2936" s="3"/>
      <c r="AD2936" s="19" t="e">
        <f>VLOOKUP(H2936,'系统导出（基本表）'!R:R,1,0)</f>
        <v>#N/A</v>
      </c>
      <c r="AE2936" s="16" t="e">
        <f>VLOOKUP(I2936,'系统导出（基本表）'!Q:R,2,0)</f>
        <v>#N/A</v>
      </c>
      <c r="AF2936" s="16" t="e">
        <f>VLOOKUP(J2936,'系统导出（基本表）'!S:T,2,0)</f>
        <v>#N/A</v>
      </c>
      <c r="AG2936" s="16"/>
      <c r="AH2936" s="16"/>
      <c r="AI2936" s="16"/>
    </row>
    <row r="2937" s="2" customFormat="1" ht="19" customHeight="1" spans="1:33">
      <c r="A2937" s="2">
        <v>1</v>
      </c>
      <c r="B2937" s="11" t="s">
        <v>420</v>
      </c>
      <c r="C2937" s="11" t="s">
        <v>3839</v>
      </c>
      <c r="D2937" s="11" t="s">
        <v>3840</v>
      </c>
      <c r="E2937" s="10" t="s">
        <v>43887</v>
      </c>
      <c r="F2937" s="11" t="s">
        <v>39402</v>
      </c>
      <c r="G2937" s="10" t="s">
        <v>47782</v>
      </c>
      <c r="H2937" s="11" t="s">
        <v>47783</v>
      </c>
      <c r="I2937" s="11" t="s">
        <v>47784</v>
      </c>
      <c r="J2937" s="11" t="s">
        <v>47784</v>
      </c>
      <c r="K2937" s="11" t="s">
        <v>8500</v>
      </c>
      <c r="L2937" s="11" t="s">
        <v>8327</v>
      </c>
      <c r="M2937" s="11" t="s">
        <v>47786</v>
      </c>
      <c r="N2937" s="11" t="s">
        <v>41377</v>
      </c>
      <c r="O2937" s="11" t="s">
        <v>41387</v>
      </c>
      <c r="P2937" s="11" t="s">
        <v>41449</v>
      </c>
      <c r="Q2937" s="11" t="s">
        <v>41411</v>
      </c>
      <c r="R2937" s="11" t="s">
        <v>41411</v>
      </c>
      <c r="S2937" s="17">
        <v>5020</v>
      </c>
      <c r="T2937" s="11" t="s">
        <v>42004</v>
      </c>
      <c r="U2937" s="17">
        <v>0</v>
      </c>
      <c r="V2937" s="17">
        <v>0</v>
      </c>
      <c r="W2937" s="18">
        <f t="shared" si="207"/>
        <v>5020</v>
      </c>
      <c r="X2937" s="18">
        <f t="shared" si="208"/>
        <v>5020</v>
      </c>
      <c r="Y2937" s="2">
        <v>0</v>
      </c>
      <c r="Z2937" s="2" t="str">
        <f t="shared" si="209"/>
        <v>未整改</v>
      </c>
      <c r="AA2937" s="2" t="str">
        <f t="shared" si="210"/>
        <v>未整改</v>
      </c>
      <c r="AD2937" s="22" t="e">
        <f>VLOOKUP(H2937,'系统导出（基本表）'!R:R,1,0)</f>
        <v>#N/A</v>
      </c>
      <c r="AE2937" s="22" t="e">
        <f>VLOOKUP(I2937,'系统导出（基本表）'!Q:R,2,0)</f>
        <v>#N/A</v>
      </c>
      <c r="AF2937" s="2" t="e">
        <f>VLOOKUP(J2937,'系统导出（基本表）'!S:T,2,0)</f>
        <v>#N/A</v>
      </c>
      <c r="AG2937" s="24"/>
    </row>
    <row r="2938" s="1" customFormat="1" ht="19" customHeight="1" spans="2:35">
      <c r="B2938" s="10" t="s">
        <v>420</v>
      </c>
      <c r="C2938" s="10" t="s">
        <v>3839</v>
      </c>
      <c r="D2938" s="10" t="s">
        <v>3840</v>
      </c>
      <c r="E2938" s="10" t="s">
        <v>61</v>
      </c>
      <c r="F2938" s="10" t="s">
        <v>61</v>
      </c>
      <c r="G2938" s="10" t="s">
        <v>47787</v>
      </c>
      <c r="H2938" s="10" t="s">
        <v>47788</v>
      </c>
      <c r="I2938" s="10" t="s">
        <v>47789</v>
      </c>
      <c r="J2938" s="10" t="s">
        <v>47789</v>
      </c>
      <c r="K2938" s="10" t="s">
        <v>8500</v>
      </c>
      <c r="L2938" s="10" t="s">
        <v>47785</v>
      </c>
      <c r="M2938" s="10" t="s">
        <v>47786</v>
      </c>
      <c r="N2938" s="10" t="s">
        <v>61</v>
      </c>
      <c r="O2938" s="10" t="s">
        <v>41353</v>
      </c>
      <c r="P2938" s="10" t="s">
        <v>61</v>
      </c>
      <c r="Q2938" s="10" t="s">
        <v>44456</v>
      </c>
      <c r="R2938" s="10" t="s">
        <v>41373</v>
      </c>
      <c r="S2938" s="15">
        <v>3956.4759</v>
      </c>
      <c r="T2938" s="10" t="s">
        <v>47790</v>
      </c>
      <c r="U2938" s="15">
        <v>3956.4759</v>
      </c>
      <c r="V2938" s="15">
        <v>3956.4759</v>
      </c>
      <c r="W2938" s="16">
        <f t="shared" si="207"/>
        <v>0</v>
      </c>
      <c r="X2938" s="16">
        <f t="shared" si="208"/>
        <v>0</v>
      </c>
      <c r="Y2938" s="1">
        <v>3956.4759</v>
      </c>
      <c r="Z2938" s="1" t="str">
        <f t="shared" si="209"/>
        <v>未整改</v>
      </c>
      <c r="AA2938" s="1" t="str">
        <f t="shared" si="210"/>
        <v>已整改</v>
      </c>
      <c r="AC2938" s="3"/>
      <c r="AD2938" s="19" t="e">
        <f>VLOOKUP(H2938,'系统导出（基本表）'!R:R,1,0)</f>
        <v>#N/A</v>
      </c>
      <c r="AE2938" s="16" t="e">
        <f>VLOOKUP(I2938,'系统导出（基本表）'!Q:R,2,0)</f>
        <v>#N/A</v>
      </c>
      <c r="AF2938" s="16" t="e">
        <f>VLOOKUP(J2938,'系统导出（基本表）'!S:T,2,0)</f>
        <v>#N/A</v>
      </c>
      <c r="AG2938" s="16"/>
      <c r="AH2938" s="16"/>
      <c r="AI2938" s="16"/>
    </row>
    <row r="2939" s="2" customFormat="1" ht="19" customHeight="1" spans="1:33">
      <c r="A2939" s="2">
        <v>1</v>
      </c>
      <c r="B2939" s="11" t="s">
        <v>420</v>
      </c>
      <c r="C2939" s="11" t="s">
        <v>3839</v>
      </c>
      <c r="D2939" s="11" t="s">
        <v>3840</v>
      </c>
      <c r="E2939" s="10" t="s">
        <v>47780</v>
      </c>
      <c r="F2939" s="11" t="s">
        <v>47781</v>
      </c>
      <c r="G2939" s="10" t="s">
        <v>47782</v>
      </c>
      <c r="H2939" s="11" t="s">
        <v>47783</v>
      </c>
      <c r="I2939" s="11" t="s">
        <v>47784</v>
      </c>
      <c r="J2939" s="11" t="s">
        <v>47784</v>
      </c>
      <c r="K2939" s="11" t="s">
        <v>8500</v>
      </c>
      <c r="L2939" s="11" t="s">
        <v>47785</v>
      </c>
      <c r="M2939" s="11" t="s">
        <v>47786</v>
      </c>
      <c r="N2939" s="11" t="s">
        <v>41377</v>
      </c>
      <c r="O2939" s="11" t="s">
        <v>41387</v>
      </c>
      <c r="P2939" s="11" t="s">
        <v>41456</v>
      </c>
      <c r="Q2939" s="11" t="s">
        <v>41411</v>
      </c>
      <c r="R2939" s="11" t="s">
        <v>41411</v>
      </c>
      <c r="S2939" s="17">
        <v>3128</v>
      </c>
      <c r="T2939" s="11" t="s">
        <v>41411</v>
      </c>
      <c r="U2939" s="17">
        <v>1330.571652</v>
      </c>
      <c r="V2939" s="17">
        <v>0</v>
      </c>
      <c r="W2939" s="18">
        <f t="shared" si="207"/>
        <v>3128</v>
      </c>
      <c r="X2939" s="18">
        <f t="shared" si="208"/>
        <v>1797.428348</v>
      </c>
      <c r="Y2939" s="2">
        <v>1330.571652</v>
      </c>
      <c r="Z2939" s="2" t="str">
        <f t="shared" si="209"/>
        <v>未整改</v>
      </c>
      <c r="AA2939" s="2" t="str">
        <f t="shared" si="210"/>
        <v>未整改</v>
      </c>
      <c r="AD2939" s="22" t="e">
        <f>VLOOKUP(H2939,'系统导出（基本表）'!R:R,1,0)</f>
        <v>#N/A</v>
      </c>
      <c r="AE2939" s="22" t="e">
        <f>VLOOKUP(I2939,'系统导出（基本表）'!Q:R,2,0)</f>
        <v>#N/A</v>
      </c>
      <c r="AF2939" s="2" t="e">
        <f>VLOOKUP(J2939,'系统导出（基本表）'!S:T,2,0)</f>
        <v>#N/A</v>
      </c>
      <c r="AG2939" s="24"/>
    </row>
    <row r="2940" s="2" customFormat="1" ht="19" customHeight="1" spans="1:33">
      <c r="A2940" s="2">
        <v>1</v>
      </c>
      <c r="B2940" s="11" t="s">
        <v>420</v>
      </c>
      <c r="C2940" s="11" t="s">
        <v>3839</v>
      </c>
      <c r="D2940" s="11" t="s">
        <v>3840</v>
      </c>
      <c r="E2940" s="10" t="s">
        <v>41464</v>
      </c>
      <c r="F2940" s="11" t="s">
        <v>38420</v>
      </c>
      <c r="G2940" s="10" t="s">
        <v>47791</v>
      </c>
      <c r="H2940" s="11" t="s">
        <v>47792</v>
      </c>
      <c r="I2940" s="11" t="s">
        <v>47793</v>
      </c>
      <c r="J2940" s="11" t="s">
        <v>47793</v>
      </c>
      <c r="K2940" s="11" t="s">
        <v>47794</v>
      </c>
      <c r="L2940" s="11" t="s">
        <v>47795</v>
      </c>
      <c r="M2940" s="11" t="s">
        <v>47796</v>
      </c>
      <c r="N2940" s="11" t="s">
        <v>41377</v>
      </c>
      <c r="O2940" s="11" t="s">
        <v>41387</v>
      </c>
      <c r="P2940" s="11" t="s">
        <v>41449</v>
      </c>
      <c r="Q2940" s="11" t="s">
        <v>41411</v>
      </c>
      <c r="R2940" s="11" t="s">
        <v>41411</v>
      </c>
      <c r="S2940" s="17">
        <v>2746.8667</v>
      </c>
      <c r="T2940" s="11" t="s">
        <v>42004</v>
      </c>
      <c r="U2940" s="17">
        <v>289.531508</v>
      </c>
      <c r="V2940" s="17">
        <v>0</v>
      </c>
      <c r="W2940" s="18">
        <f t="shared" si="207"/>
        <v>2746.8667</v>
      </c>
      <c r="X2940" s="18">
        <f t="shared" si="208"/>
        <v>2457.335192</v>
      </c>
      <c r="Y2940" s="2">
        <v>289.531508</v>
      </c>
      <c r="Z2940" s="2" t="str">
        <f t="shared" si="209"/>
        <v>未整改</v>
      </c>
      <c r="AA2940" s="2" t="str">
        <f t="shared" si="210"/>
        <v>未整改</v>
      </c>
      <c r="AD2940" s="22" t="e">
        <f>VLOOKUP(H2940,'系统导出（基本表）'!R:R,1,0)</f>
        <v>#N/A</v>
      </c>
      <c r="AE2940" s="22" t="e">
        <f>VLOOKUP(I2940,'系统导出（基本表）'!Q:R,2,0)</f>
        <v>#N/A</v>
      </c>
      <c r="AF2940" s="2" t="e">
        <f>VLOOKUP(J2940,'系统导出（基本表）'!S:T,2,0)</f>
        <v>#N/A</v>
      </c>
      <c r="AG2940" s="24"/>
    </row>
    <row r="2941" s="1" customFormat="1" ht="19" customHeight="1" spans="2:35">
      <c r="B2941" s="10" t="s">
        <v>420</v>
      </c>
      <c r="C2941" s="10" t="s">
        <v>3839</v>
      </c>
      <c r="D2941" s="10" t="s">
        <v>3840</v>
      </c>
      <c r="E2941" s="10" t="s">
        <v>41464</v>
      </c>
      <c r="F2941" s="10" t="s">
        <v>38420</v>
      </c>
      <c r="G2941" s="10" t="s">
        <v>47791</v>
      </c>
      <c r="H2941" s="10" t="s">
        <v>47792</v>
      </c>
      <c r="I2941" s="10" t="s">
        <v>47793</v>
      </c>
      <c r="J2941" s="10" t="s">
        <v>47793</v>
      </c>
      <c r="K2941" s="10" t="s">
        <v>47794</v>
      </c>
      <c r="L2941" s="10" t="s">
        <v>47797</v>
      </c>
      <c r="M2941" s="10" t="s">
        <v>47796</v>
      </c>
      <c r="N2941" s="10" t="s">
        <v>41377</v>
      </c>
      <c r="O2941" s="10" t="s">
        <v>41378</v>
      </c>
      <c r="P2941" s="10" t="s">
        <v>41379</v>
      </c>
      <c r="Q2941" s="10" t="s">
        <v>41501</v>
      </c>
      <c r="R2941" s="10" t="s">
        <v>41501</v>
      </c>
      <c r="S2941" s="15">
        <v>19.6</v>
      </c>
      <c r="T2941" s="10" t="s">
        <v>47798</v>
      </c>
      <c r="U2941" s="15">
        <v>19.6</v>
      </c>
      <c r="V2941" s="15">
        <v>19.6</v>
      </c>
      <c r="W2941" s="16">
        <f t="shared" si="207"/>
        <v>0</v>
      </c>
      <c r="X2941" s="16">
        <f t="shared" si="208"/>
        <v>0</v>
      </c>
      <c r="Y2941" s="1">
        <v>19.6</v>
      </c>
      <c r="Z2941" s="1" t="str">
        <f t="shared" si="209"/>
        <v>未整改</v>
      </c>
      <c r="AA2941" s="1" t="str">
        <f t="shared" si="210"/>
        <v>已整改</v>
      </c>
      <c r="AB2941" s="1">
        <f>S2941-V2941</f>
        <v>0</v>
      </c>
      <c r="AC2941" s="3"/>
      <c r="AD2941" s="19" t="e">
        <f>VLOOKUP(H2941,'系统导出（基本表）'!R:R,1,0)</f>
        <v>#N/A</v>
      </c>
      <c r="AE2941" s="16" t="e">
        <f>VLOOKUP(I2941,'系统导出（基本表）'!Q:R,2,0)</f>
        <v>#N/A</v>
      </c>
      <c r="AF2941" s="16" t="e">
        <f>VLOOKUP(J2941,'系统导出（基本表）'!S:T,2,0)</f>
        <v>#N/A</v>
      </c>
      <c r="AG2941" s="16"/>
      <c r="AH2941" s="16"/>
      <c r="AI2941" s="16"/>
    </row>
    <row r="2942" s="2" customFormat="1" ht="19" customHeight="1" spans="1:33">
      <c r="A2942" s="2">
        <v>1</v>
      </c>
      <c r="B2942" s="11" t="s">
        <v>420</v>
      </c>
      <c r="C2942" s="11" t="s">
        <v>3839</v>
      </c>
      <c r="D2942" s="11" t="s">
        <v>3840</v>
      </c>
      <c r="E2942" s="10" t="s">
        <v>42963</v>
      </c>
      <c r="F2942" s="11" t="s">
        <v>39177</v>
      </c>
      <c r="G2942" s="10" t="s">
        <v>34204</v>
      </c>
      <c r="H2942" s="11" t="s">
        <v>34197</v>
      </c>
      <c r="I2942" s="11" t="s">
        <v>34196</v>
      </c>
      <c r="J2942" s="11" t="s">
        <v>34196</v>
      </c>
      <c r="K2942" s="11" t="s">
        <v>34203</v>
      </c>
      <c r="L2942" s="11" t="s">
        <v>34195</v>
      </c>
      <c r="M2942" s="11" t="s">
        <v>47799</v>
      </c>
      <c r="N2942" s="11" t="s">
        <v>41377</v>
      </c>
      <c r="O2942" s="11" t="s">
        <v>41387</v>
      </c>
      <c r="P2942" s="11" t="s">
        <v>41449</v>
      </c>
      <c r="Q2942" s="11" t="s">
        <v>41411</v>
      </c>
      <c r="R2942" s="11" t="s">
        <v>41411</v>
      </c>
      <c r="S2942" s="17">
        <v>747.790194</v>
      </c>
      <c r="T2942" s="11" t="s">
        <v>42004</v>
      </c>
      <c r="U2942" s="17">
        <v>77.842105</v>
      </c>
      <c r="V2942" s="17">
        <v>0</v>
      </c>
      <c r="W2942" s="18">
        <f t="shared" si="207"/>
        <v>747.790194</v>
      </c>
      <c r="X2942" s="18">
        <f t="shared" si="208"/>
        <v>669.948089</v>
      </c>
      <c r="Y2942" s="2">
        <v>77.842105</v>
      </c>
      <c r="Z2942" s="2" t="str">
        <f t="shared" si="209"/>
        <v>未整改</v>
      </c>
      <c r="AA2942" s="2" t="str">
        <f t="shared" si="210"/>
        <v>未整改</v>
      </c>
      <c r="AD2942" s="22" t="str">
        <f>VLOOKUP(H2942,'系统导出（基本表）'!R:R,1,0)</f>
        <v>P20511525-0050</v>
      </c>
      <c r="AE2942" s="22" t="str">
        <f>VLOOKUP(I2942,'系统导出（基本表）'!Q:R,2,0)</f>
        <v>P20511525-0050</v>
      </c>
      <c r="AF2942" s="2" t="e">
        <f>VLOOKUP(J2942,'系统导出（基本表）'!S:T,2,0)</f>
        <v>#N/A</v>
      </c>
      <c r="AG2942" s="24"/>
    </row>
    <row r="2943" s="1" customFormat="1" ht="19" customHeight="1" spans="2:35">
      <c r="B2943" s="10" t="s">
        <v>420</v>
      </c>
      <c r="C2943" s="10" t="s">
        <v>3839</v>
      </c>
      <c r="D2943" s="10" t="s">
        <v>3840</v>
      </c>
      <c r="E2943" s="10" t="s">
        <v>47780</v>
      </c>
      <c r="F2943" s="10" t="s">
        <v>47781</v>
      </c>
      <c r="G2943" s="10" t="s">
        <v>34204</v>
      </c>
      <c r="H2943" s="10" t="s">
        <v>34197</v>
      </c>
      <c r="I2943" s="10" t="s">
        <v>34196</v>
      </c>
      <c r="J2943" s="10" t="s">
        <v>34196</v>
      </c>
      <c r="K2943" s="10" t="s">
        <v>34203</v>
      </c>
      <c r="L2943" s="10" t="s">
        <v>47800</v>
      </c>
      <c r="M2943" s="10" t="s">
        <v>47799</v>
      </c>
      <c r="N2943" s="10" t="s">
        <v>41377</v>
      </c>
      <c r="O2943" s="10" t="s">
        <v>41378</v>
      </c>
      <c r="P2943" s="10" t="s">
        <v>41456</v>
      </c>
      <c r="Q2943" s="10" t="s">
        <v>41411</v>
      </c>
      <c r="R2943" s="10" t="s">
        <v>41411</v>
      </c>
      <c r="S2943" s="15">
        <v>954.55</v>
      </c>
      <c r="T2943" s="10" t="s">
        <v>41463</v>
      </c>
      <c r="U2943" s="15">
        <v>954.55</v>
      </c>
      <c r="V2943" s="15">
        <v>954.55</v>
      </c>
      <c r="W2943" s="16">
        <f t="shared" si="207"/>
        <v>0</v>
      </c>
      <c r="X2943" s="16">
        <f t="shared" si="208"/>
        <v>0</v>
      </c>
      <c r="Y2943" s="1">
        <v>954.55</v>
      </c>
      <c r="Z2943" s="1" t="str">
        <f t="shared" si="209"/>
        <v>未整改</v>
      </c>
      <c r="AA2943" s="1" t="str">
        <f t="shared" si="210"/>
        <v>已整改</v>
      </c>
      <c r="AC2943" s="3"/>
      <c r="AD2943" s="19" t="str">
        <f>VLOOKUP(H2943,'系统导出（基本表）'!R:R,1,0)</f>
        <v>P20511525-0050</v>
      </c>
      <c r="AE2943" s="16" t="str">
        <f>VLOOKUP(I2943,'系统导出（基本表）'!Q:R,2,0)</f>
        <v>P20511525-0050</v>
      </c>
      <c r="AF2943" s="16" t="e">
        <f>VLOOKUP(J2943,'系统导出（基本表）'!S:T,2,0)</f>
        <v>#N/A</v>
      </c>
      <c r="AG2943" s="16"/>
      <c r="AH2943" s="16"/>
      <c r="AI2943" s="16"/>
    </row>
    <row r="2944" s="2" customFormat="1" ht="19" customHeight="1" spans="1:33">
      <c r="A2944" s="2">
        <v>1</v>
      </c>
      <c r="B2944" s="11" t="s">
        <v>420</v>
      </c>
      <c r="C2944" s="11" t="s">
        <v>3839</v>
      </c>
      <c r="D2944" s="11" t="s">
        <v>3840</v>
      </c>
      <c r="E2944" s="10" t="s">
        <v>42912</v>
      </c>
      <c r="F2944" s="11" t="s">
        <v>38944</v>
      </c>
      <c r="G2944" s="10" t="s">
        <v>47801</v>
      </c>
      <c r="H2944" s="11" t="s">
        <v>47802</v>
      </c>
      <c r="I2944" s="11" t="s">
        <v>47803</v>
      </c>
      <c r="J2944" s="11" t="s">
        <v>47803</v>
      </c>
      <c r="K2944" s="11" t="s">
        <v>47804</v>
      </c>
      <c r="L2944" s="11" t="s">
        <v>8845</v>
      </c>
      <c r="M2944" s="11" t="s">
        <v>47805</v>
      </c>
      <c r="N2944" s="11" t="s">
        <v>41377</v>
      </c>
      <c r="O2944" s="11" t="s">
        <v>41387</v>
      </c>
      <c r="P2944" s="11" t="s">
        <v>41456</v>
      </c>
      <c r="Q2944" s="11" t="s">
        <v>41411</v>
      </c>
      <c r="R2944" s="11" t="s">
        <v>41411</v>
      </c>
      <c r="S2944" s="17">
        <v>101.288972</v>
      </c>
      <c r="T2944" s="11" t="s">
        <v>41411</v>
      </c>
      <c r="U2944" s="17">
        <v>101.288972</v>
      </c>
      <c r="V2944" s="17">
        <v>0</v>
      </c>
      <c r="W2944" s="18">
        <f t="shared" si="207"/>
        <v>101.288972</v>
      </c>
      <c r="X2944" s="18">
        <f t="shared" si="208"/>
        <v>0</v>
      </c>
      <c r="Y2944" s="2">
        <v>101.288972</v>
      </c>
      <c r="Z2944" s="2" t="str">
        <f t="shared" si="209"/>
        <v>未整改</v>
      </c>
      <c r="AA2944" s="2" t="str">
        <f t="shared" si="210"/>
        <v>已整改</v>
      </c>
      <c r="AD2944" s="22" t="e">
        <f>VLOOKUP(H2944,'系统导出（基本表）'!R:R,1,0)</f>
        <v>#N/A</v>
      </c>
      <c r="AE2944" s="22" t="e">
        <f>VLOOKUP(I2944,'系统导出（基本表）'!Q:R,2,0)</f>
        <v>#N/A</v>
      </c>
      <c r="AF2944" s="2" t="e">
        <f>VLOOKUP(J2944,'系统导出（基本表）'!S:T,2,0)</f>
        <v>#N/A</v>
      </c>
      <c r="AG2944" s="24"/>
    </row>
    <row r="2945" s="2" customFormat="1" ht="19" customHeight="1" spans="1:33">
      <c r="A2945" s="2">
        <v>1</v>
      </c>
      <c r="B2945" s="11" t="s">
        <v>420</v>
      </c>
      <c r="C2945" s="11" t="s">
        <v>3839</v>
      </c>
      <c r="D2945" s="11" t="s">
        <v>3840</v>
      </c>
      <c r="E2945" s="10" t="s">
        <v>41575</v>
      </c>
      <c r="F2945" s="11" t="s">
        <v>38965</v>
      </c>
      <c r="G2945" s="10" t="s">
        <v>47806</v>
      </c>
      <c r="H2945" s="11" t="s">
        <v>47807</v>
      </c>
      <c r="I2945" s="11" t="s">
        <v>47808</v>
      </c>
      <c r="J2945" s="11" t="s">
        <v>47809</v>
      </c>
      <c r="K2945" s="11" t="s">
        <v>47804</v>
      </c>
      <c r="L2945" s="11" t="s">
        <v>8845</v>
      </c>
      <c r="M2945" s="11" t="s">
        <v>47805</v>
      </c>
      <c r="N2945" s="11" t="s">
        <v>41377</v>
      </c>
      <c r="O2945" s="11" t="s">
        <v>41387</v>
      </c>
      <c r="P2945" s="11" t="s">
        <v>41449</v>
      </c>
      <c r="Q2945" s="11" t="s">
        <v>41411</v>
      </c>
      <c r="R2945" s="11" t="s">
        <v>41411</v>
      </c>
      <c r="S2945" s="17">
        <v>43.893531</v>
      </c>
      <c r="T2945" s="11" t="s">
        <v>42004</v>
      </c>
      <c r="U2945" s="17">
        <v>0</v>
      </c>
      <c r="V2945" s="17">
        <v>0</v>
      </c>
      <c r="W2945" s="18">
        <f t="shared" si="207"/>
        <v>43.893531</v>
      </c>
      <c r="X2945" s="18">
        <f t="shared" si="208"/>
        <v>43.893531</v>
      </c>
      <c r="Y2945" s="2">
        <v>0</v>
      </c>
      <c r="Z2945" s="2" t="str">
        <f t="shared" si="209"/>
        <v>未整改</v>
      </c>
      <c r="AA2945" s="2" t="str">
        <f t="shared" si="210"/>
        <v>未整改</v>
      </c>
      <c r="AD2945" s="22" t="e">
        <f>VLOOKUP(H2945,'系统导出（基本表）'!R:R,1,0)</f>
        <v>#N/A</v>
      </c>
      <c r="AE2945" s="22" t="e">
        <f>VLOOKUP(I2945,'系统导出（基本表）'!Q:R,2,0)</f>
        <v>#N/A</v>
      </c>
      <c r="AF2945" s="2" t="e">
        <f>VLOOKUP(J2945,'系统导出（基本表）'!S:T,2,0)</f>
        <v>#N/A</v>
      </c>
      <c r="AG2945" s="24"/>
    </row>
    <row r="2946" s="1" customFormat="1" ht="19" customHeight="1" spans="2:35">
      <c r="B2946" s="10" t="s">
        <v>420</v>
      </c>
      <c r="C2946" s="10" t="s">
        <v>3839</v>
      </c>
      <c r="D2946" s="10" t="s">
        <v>3840</v>
      </c>
      <c r="E2946" s="10" t="s">
        <v>42912</v>
      </c>
      <c r="F2946" s="10" t="s">
        <v>38944</v>
      </c>
      <c r="G2946" s="10" t="s">
        <v>47801</v>
      </c>
      <c r="H2946" s="10" t="s">
        <v>47802</v>
      </c>
      <c r="I2946" s="10" t="s">
        <v>47803</v>
      </c>
      <c r="J2946" s="10" t="s">
        <v>47803</v>
      </c>
      <c r="K2946" s="10" t="s">
        <v>47804</v>
      </c>
      <c r="L2946" s="10" t="s">
        <v>47810</v>
      </c>
      <c r="M2946" s="10" t="s">
        <v>47805</v>
      </c>
      <c r="N2946" s="10" t="s">
        <v>41377</v>
      </c>
      <c r="O2946" s="10" t="s">
        <v>41378</v>
      </c>
      <c r="P2946" s="10" t="s">
        <v>41456</v>
      </c>
      <c r="Q2946" s="10" t="s">
        <v>41411</v>
      </c>
      <c r="R2946" s="10" t="s">
        <v>41411</v>
      </c>
      <c r="S2946" s="15">
        <v>1060.4</v>
      </c>
      <c r="T2946" s="10" t="s">
        <v>41463</v>
      </c>
      <c r="U2946" s="15">
        <v>1060.4</v>
      </c>
      <c r="V2946" s="15">
        <v>1060.4</v>
      </c>
      <c r="W2946" s="16">
        <f t="shared" si="207"/>
        <v>0</v>
      </c>
      <c r="X2946" s="16">
        <f t="shared" si="208"/>
        <v>0</v>
      </c>
      <c r="Y2946" s="1">
        <v>1060.4</v>
      </c>
      <c r="Z2946" s="1" t="str">
        <f t="shared" si="209"/>
        <v>未整改</v>
      </c>
      <c r="AA2946" s="1" t="str">
        <f t="shared" si="210"/>
        <v>已整改</v>
      </c>
      <c r="AC2946" s="3"/>
      <c r="AD2946" s="19" t="e">
        <f>VLOOKUP(H2946,'系统导出（基本表）'!R:R,1,0)</f>
        <v>#N/A</v>
      </c>
      <c r="AE2946" s="16" t="e">
        <f>VLOOKUP(I2946,'系统导出（基本表）'!Q:R,2,0)</f>
        <v>#N/A</v>
      </c>
      <c r="AF2946" s="16" t="e">
        <f>VLOOKUP(J2946,'系统导出（基本表）'!S:T,2,0)</f>
        <v>#N/A</v>
      </c>
      <c r="AG2946" s="16"/>
      <c r="AH2946" s="16"/>
      <c r="AI2946" s="16"/>
    </row>
    <row r="2947" s="2" customFormat="1" ht="19" customHeight="1" spans="1:33">
      <c r="A2947" s="2">
        <v>1</v>
      </c>
      <c r="B2947" s="11" t="s">
        <v>420</v>
      </c>
      <c r="C2947" s="11" t="s">
        <v>3839</v>
      </c>
      <c r="D2947" s="11" t="s">
        <v>3840</v>
      </c>
      <c r="E2947" s="10" t="s">
        <v>41575</v>
      </c>
      <c r="F2947" s="11" t="s">
        <v>38965</v>
      </c>
      <c r="G2947" s="10" t="s">
        <v>47801</v>
      </c>
      <c r="H2947" s="11" t="s">
        <v>47802</v>
      </c>
      <c r="I2947" s="11" t="s">
        <v>47803</v>
      </c>
      <c r="J2947" s="11" t="s">
        <v>47803</v>
      </c>
      <c r="K2947" s="11" t="s">
        <v>47804</v>
      </c>
      <c r="L2947" s="11" t="s">
        <v>8845</v>
      </c>
      <c r="M2947" s="11" t="s">
        <v>47805</v>
      </c>
      <c r="N2947" s="11" t="s">
        <v>41377</v>
      </c>
      <c r="O2947" s="11" t="s">
        <v>41387</v>
      </c>
      <c r="P2947" s="11" t="s">
        <v>41449</v>
      </c>
      <c r="Q2947" s="11" t="s">
        <v>41411</v>
      </c>
      <c r="R2947" s="11" t="s">
        <v>41411</v>
      </c>
      <c r="S2947" s="17">
        <v>1449.42</v>
      </c>
      <c r="T2947" s="11" t="s">
        <v>42004</v>
      </c>
      <c r="U2947" s="17">
        <v>383.711028</v>
      </c>
      <c r="V2947" s="17">
        <v>0</v>
      </c>
      <c r="W2947" s="18">
        <f t="shared" si="207"/>
        <v>1449.42</v>
      </c>
      <c r="X2947" s="18">
        <f t="shared" si="208"/>
        <v>1065.708972</v>
      </c>
      <c r="Y2947" s="2">
        <v>383.711028</v>
      </c>
      <c r="Z2947" s="2" t="str">
        <f t="shared" si="209"/>
        <v>未整改</v>
      </c>
      <c r="AA2947" s="2" t="str">
        <f t="shared" si="210"/>
        <v>未整改</v>
      </c>
      <c r="AD2947" s="22" t="e">
        <f>VLOOKUP(H2947,'系统导出（基本表）'!R:R,1,0)</f>
        <v>#N/A</v>
      </c>
      <c r="AE2947" s="22" t="e">
        <f>VLOOKUP(I2947,'系统导出（基本表）'!Q:R,2,0)</f>
        <v>#N/A</v>
      </c>
      <c r="AF2947" s="2" t="e">
        <f>VLOOKUP(J2947,'系统导出（基本表）'!S:T,2,0)</f>
        <v>#N/A</v>
      </c>
      <c r="AG2947" s="24"/>
    </row>
    <row r="2948" s="2" customFormat="1" ht="19" customHeight="1" spans="1:33">
      <c r="A2948" s="2">
        <v>1</v>
      </c>
      <c r="B2948" s="11" t="s">
        <v>420</v>
      </c>
      <c r="C2948" s="11" t="s">
        <v>3839</v>
      </c>
      <c r="D2948" s="11" t="s">
        <v>3840</v>
      </c>
      <c r="E2948" s="10" t="s">
        <v>42963</v>
      </c>
      <c r="F2948" s="11" t="s">
        <v>39177</v>
      </c>
      <c r="G2948" s="10" t="s">
        <v>17108</v>
      </c>
      <c r="H2948" s="11" t="s">
        <v>17100</v>
      </c>
      <c r="I2948" s="11" t="s">
        <v>17099</v>
      </c>
      <c r="J2948" s="11" t="s">
        <v>17099</v>
      </c>
      <c r="K2948" s="11" t="s">
        <v>17107</v>
      </c>
      <c r="L2948" s="11" t="s">
        <v>40124</v>
      </c>
      <c r="M2948" s="11" t="s">
        <v>47811</v>
      </c>
      <c r="N2948" s="11" t="s">
        <v>41377</v>
      </c>
      <c r="O2948" s="11" t="s">
        <v>41387</v>
      </c>
      <c r="P2948" s="11" t="s">
        <v>41449</v>
      </c>
      <c r="Q2948" s="11" t="s">
        <v>41411</v>
      </c>
      <c r="R2948" s="11" t="s">
        <v>41411</v>
      </c>
      <c r="S2948" s="17">
        <v>602.87</v>
      </c>
      <c r="T2948" s="11" t="s">
        <v>42004</v>
      </c>
      <c r="U2948" s="17">
        <v>285.3752</v>
      </c>
      <c r="V2948" s="17">
        <v>0</v>
      </c>
      <c r="W2948" s="18">
        <f t="shared" ref="W2948:W3011" si="211">S2948-V2948</f>
        <v>602.87</v>
      </c>
      <c r="X2948" s="18">
        <f t="shared" ref="X2948:X3011" si="212">S2948-U2948</f>
        <v>317.4948</v>
      </c>
      <c r="Y2948" s="2">
        <v>285.3752</v>
      </c>
      <c r="Z2948" s="2" t="str">
        <f t="shared" ref="Z2948:Z3011" si="213">IF(V2948-S2948&gt;0,"已整改","未整改")</f>
        <v>未整改</v>
      </c>
      <c r="AA2948" s="2" t="str">
        <f t="shared" ref="AA2948:AA3011" si="214">IF(Y2948&gt;=S2948,"已整改","未整改")</f>
        <v>未整改</v>
      </c>
      <c r="AD2948" s="22" t="e">
        <f>VLOOKUP(H2948,'系统导出（基本表）'!R:R,1,0)</f>
        <v>#N/A</v>
      </c>
      <c r="AE2948" s="22" t="e">
        <f>VLOOKUP(I2948,'系统导出（基本表）'!Q:R,2,0)</f>
        <v>#N/A</v>
      </c>
      <c r="AF2948" s="2" t="e">
        <f>VLOOKUP(J2948,'系统导出（基本表）'!S:T,2,0)</f>
        <v>#N/A</v>
      </c>
      <c r="AG2948" s="24"/>
    </row>
    <row r="2949" s="1" customFormat="1" ht="19" customHeight="1" spans="2:35">
      <c r="B2949" s="10" t="s">
        <v>420</v>
      </c>
      <c r="C2949" s="10" t="s">
        <v>3839</v>
      </c>
      <c r="D2949" s="10" t="s">
        <v>3840</v>
      </c>
      <c r="E2949" s="10" t="s">
        <v>41470</v>
      </c>
      <c r="F2949" s="10" t="s">
        <v>38517</v>
      </c>
      <c r="G2949" s="10" t="s">
        <v>47812</v>
      </c>
      <c r="H2949" s="10" t="s">
        <v>40132</v>
      </c>
      <c r="I2949" s="10" t="s">
        <v>40131</v>
      </c>
      <c r="J2949" s="10" t="s">
        <v>47813</v>
      </c>
      <c r="K2949" s="10" t="s">
        <v>3851</v>
      </c>
      <c r="L2949" s="10" t="s">
        <v>3841</v>
      </c>
      <c r="M2949" s="10" t="s">
        <v>47814</v>
      </c>
      <c r="N2949" s="10" t="s">
        <v>41377</v>
      </c>
      <c r="O2949" s="10" t="s">
        <v>41378</v>
      </c>
      <c r="P2949" s="10" t="s">
        <v>43309</v>
      </c>
      <c r="Q2949" s="10" t="s">
        <v>41373</v>
      </c>
      <c r="R2949" s="10" t="s">
        <v>41373</v>
      </c>
      <c r="S2949" s="15">
        <v>1166.51</v>
      </c>
      <c r="T2949" s="10" t="s">
        <v>47815</v>
      </c>
      <c r="U2949" s="15">
        <v>1166.51</v>
      </c>
      <c r="V2949" s="15">
        <v>1166.51</v>
      </c>
      <c r="W2949" s="16">
        <f t="shared" si="211"/>
        <v>0</v>
      </c>
      <c r="X2949" s="16">
        <f t="shared" si="212"/>
        <v>0</v>
      </c>
      <c r="Y2949" s="1">
        <v>1166.51</v>
      </c>
      <c r="Z2949" s="1" t="str">
        <f t="shared" si="213"/>
        <v>未整改</v>
      </c>
      <c r="AA2949" s="1" t="str">
        <f t="shared" si="214"/>
        <v>已整改</v>
      </c>
      <c r="AB2949" s="1">
        <f>S2949-V2949</f>
        <v>0</v>
      </c>
      <c r="AC2949" s="3"/>
      <c r="AD2949" s="19" t="str">
        <f>VLOOKUP(H2949,'系统导出（基本表）'!R:R,1,0)</f>
        <v>P20511525-0047</v>
      </c>
      <c r="AE2949" s="16" t="str">
        <f>VLOOKUP(I2949,'系统导出（基本表）'!Q:R,2,0)</f>
        <v>P20511525-0047</v>
      </c>
      <c r="AF2949" s="16" t="e">
        <f>VLOOKUP(J2949,'系统导出（基本表）'!S:T,2,0)</f>
        <v>#N/A</v>
      </c>
      <c r="AG2949" s="16"/>
      <c r="AH2949" s="16"/>
      <c r="AI2949" s="16"/>
    </row>
    <row r="2950" s="2" customFormat="1" ht="19" customHeight="1" spans="1:33">
      <c r="A2950" s="2">
        <v>1</v>
      </c>
      <c r="B2950" s="11" t="s">
        <v>420</v>
      </c>
      <c r="C2950" s="11" t="s">
        <v>3839</v>
      </c>
      <c r="D2950" s="11" t="s">
        <v>3840</v>
      </c>
      <c r="E2950" s="10" t="s">
        <v>41464</v>
      </c>
      <c r="F2950" s="11" t="s">
        <v>38420</v>
      </c>
      <c r="G2950" s="10" t="s">
        <v>47812</v>
      </c>
      <c r="H2950" s="11" t="s">
        <v>40132</v>
      </c>
      <c r="I2950" s="11" t="s">
        <v>40131</v>
      </c>
      <c r="J2950" s="11" t="s">
        <v>47813</v>
      </c>
      <c r="K2950" s="11" t="s">
        <v>3851</v>
      </c>
      <c r="L2950" s="11" t="s">
        <v>40133</v>
      </c>
      <c r="M2950" s="11" t="s">
        <v>47814</v>
      </c>
      <c r="N2950" s="11" t="s">
        <v>41377</v>
      </c>
      <c r="O2950" s="11" t="s">
        <v>41387</v>
      </c>
      <c r="P2950" s="11" t="s">
        <v>41449</v>
      </c>
      <c r="Q2950" s="11" t="s">
        <v>41984</v>
      </c>
      <c r="R2950" s="11" t="s">
        <v>41984</v>
      </c>
      <c r="S2950" s="17">
        <v>895.8088</v>
      </c>
      <c r="T2950" s="11" t="s">
        <v>47816</v>
      </c>
      <c r="U2950" s="17">
        <v>895.8088</v>
      </c>
      <c r="V2950" s="17">
        <v>0</v>
      </c>
      <c r="W2950" s="18">
        <f t="shared" si="211"/>
        <v>895.8088</v>
      </c>
      <c r="X2950" s="18">
        <f t="shared" si="212"/>
        <v>0</v>
      </c>
      <c r="Y2950" s="2">
        <v>895.8088</v>
      </c>
      <c r="Z2950" s="2" t="str">
        <f t="shared" si="213"/>
        <v>未整改</v>
      </c>
      <c r="AA2950" s="2" t="str">
        <f t="shared" si="214"/>
        <v>已整改</v>
      </c>
      <c r="AD2950" s="22" t="str">
        <f>VLOOKUP(H2950,'系统导出（基本表）'!R:R,1,0)</f>
        <v>P20511525-0047</v>
      </c>
      <c r="AE2950" s="22" t="str">
        <f>VLOOKUP(I2950,'系统导出（基本表）'!Q:R,2,0)</f>
        <v>P20511525-0047</v>
      </c>
      <c r="AF2950" s="2" t="e">
        <f>VLOOKUP(J2950,'系统导出（基本表）'!S:T,2,0)</f>
        <v>#N/A</v>
      </c>
      <c r="AG2950" s="24"/>
    </row>
    <row r="2951" s="2" customFormat="1" ht="19" customHeight="1" spans="1:33">
      <c r="A2951" s="2">
        <v>1</v>
      </c>
      <c r="B2951" s="11" t="s">
        <v>420</v>
      </c>
      <c r="C2951" s="11" t="s">
        <v>3839</v>
      </c>
      <c r="D2951" s="11" t="s">
        <v>3840</v>
      </c>
      <c r="E2951" s="10" t="s">
        <v>41464</v>
      </c>
      <c r="F2951" s="11" t="s">
        <v>38420</v>
      </c>
      <c r="G2951" s="10" t="s">
        <v>47812</v>
      </c>
      <c r="H2951" s="11" t="s">
        <v>40132</v>
      </c>
      <c r="I2951" s="11" t="s">
        <v>40131</v>
      </c>
      <c r="J2951" s="11" t="s">
        <v>47813</v>
      </c>
      <c r="K2951" s="11" t="s">
        <v>3851</v>
      </c>
      <c r="L2951" s="11" t="s">
        <v>40133</v>
      </c>
      <c r="M2951" s="11" t="s">
        <v>47814</v>
      </c>
      <c r="N2951" s="11" t="s">
        <v>41377</v>
      </c>
      <c r="O2951" s="11" t="s">
        <v>41387</v>
      </c>
      <c r="P2951" s="11" t="s">
        <v>41449</v>
      </c>
      <c r="Q2951" s="11" t="s">
        <v>41411</v>
      </c>
      <c r="R2951" s="11" t="s">
        <v>41411</v>
      </c>
      <c r="S2951" s="17">
        <v>34520.3059</v>
      </c>
      <c r="T2951" s="11" t="s">
        <v>42004</v>
      </c>
      <c r="U2951" s="17">
        <v>1030</v>
      </c>
      <c r="V2951" s="17">
        <v>0</v>
      </c>
      <c r="W2951" s="18">
        <f t="shared" si="211"/>
        <v>34520.3059</v>
      </c>
      <c r="X2951" s="18">
        <f t="shared" si="212"/>
        <v>33490.3059</v>
      </c>
      <c r="Y2951" s="2">
        <v>1030</v>
      </c>
      <c r="Z2951" s="2" t="str">
        <f t="shared" si="213"/>
        <v>未整改</v>
      </c>
      <c r="AA2951" s="2" t="str">
        <f t="shared" si="214"/>
        <v>未整改</v>
      </c>
      <c r="AD2951" s="22" t="str">
        <f>VLOOKUP(H2951,'系统导出（基本表）'!R:R,1,0)</f>
        <v>P20511525-0047</v>
      </c>
      <c r="AE2951" s="22" t="str">
        <f>VLOOKUP(I2951,'系统导出（基本表）'!Q:R,2,0)</f>
        <v>P20511525-0047</v>
      </c>
      <c r="AF2951" s="2" t="e">
        <f>VLOOKUP(J2951,'系统导出（基本表）'!S:T,2,0)</f>
        <v>#N/A</v>
      </c>
      <c r="AG2951" s="24"/>
    </row>
    <row r="2952" s="1" customFormat="1" ht="19" customHeight="1" spans="2:35">
      <c r="B2952" s="10" t="s">
        <v>420</v>
      </c>
      <c r="C2952" s="10" t="s">
        <v>3062</v>
      </c>
      <c r="D2952" s="10" t="s">
        <v>3063</v>
      </c>
      <c r="E2952" s="10" t="s">
        <v>42912</v>
      </c>
      <c r="F2952" s="10" t="s">
        <v>38944</v>
      </c>
      <c r="G2952" s="10" t="s">
        <v>47817</v>
      </c>
      <c r="H2952" s="10" t="s">
        <v>47818</v>
      </c>
      <c r="I2952" s="10" t="s">
        <v>47819</v>
      </c>
      <c r="J2952" s="10" t="s">
        <v>47819</v>
      </c>
      <c r="K2952" s="10" t="s">
        <v>17887</v>
      </c>
      <c r="L2952" s="10" t="s">
        <v>17879</v>
      </c>
      <c r="M2952" s="10" t="s">
        <v>47820</v>
      </c>
      <c r="N2952" s="10" t="s">
        <v>41377</v>
      </c>
      <c r="O2952" s="10" t="s">
        <v>41378</v>
      </c>
      <c r="P2952" s="10" t="s">
        <v>41456</v>
      </c>
      <c r="Q2952" s="10" t="s">
        <v>41411</v>
      </c>
      <c r="R2952" s="10" t="s">
        <v>41411</v>
      </c>
      <c r="S2952" s="15">
        <v>2068</v>
      </c>
      <c r="T2952" s="10" t="s">
        <v>41463</v>
      </c>
      <c r="U2952" s="15">
        <v>519.102251</v>
      </c>
      <c r="V2952" s="15">
        <v>456.911251</v>
      </c>
      <c r="W2952" s="16">
        <f t="shared" si="211"/>
        <v>1611.088749</v>
      </c>
      <c r="X2952" s="16">
        <f t="shared" si="212"/>
        <v>1548.897749</v>
      </c>
      <c r="Y2952" s="1">
        <v>519.102251</v>
      </c>
      <c r="Z2952" s="1" t="str">
        <f t="shared" si="213"/>
        <v>未整改</v>
      </c>
      <c r="AA2952" s="1" t="str">
        <f t="shared" si="214"/>
        <v>未整改</v>
      </c>
      <c r="AC2952" s="3"/>
      <c r="AD2952" s="19" t="e">
        <f>VLOOKUP(H2952,'系统导出（基本表）'!R:R,1,0)</f>
        <v>#N/A</v>
      </c>
      <c r="AE2952" s="16" t="e">
        <f>VLOOKUP(I2952,'系统导出（基本表）'!Q:R,2,0)</f>
        <v>#N/A</v>
      </c>
      <c r="AF2952" s="16" t="e">
        <f>VLOOKUP(J2952,'系统导出（基本表）'!S:T,2,0)</f>
        <v>#N/A</v>
      </c>
      <c r="AG2952" s="16"/>
      <c r="AH2952" s="16"/>
      <c r="AI2952" s="16"/>
    </row>
    <row r="2953" s="2" customFormat="1" ht="19" customHeight="1" spans="1:33">
      <c r="A2953" s="2">
        <v>1</v>
      </c>
      <c r="B2953" s="11" t="s">
        <v>420</v>
      </c>
      <c r="C2953" s="11" t="s">
        <v>3062</v>
      </c>
      <c r="D2953" s="11" t="s">
        <v>3063</v>
      </c>
      <c r="E2953" s="10" t="s">
        <v>43420</v>
      </c>
      <c r="F2953" s="11" t="s">
        <v>39015</v>
      </c>
      <c r="G2953" s="10" t="s">
        <v>47817</v>
      </c>
      <c r="H2953" s="11" t="s">
        <v>47818</v>
      </c>
      <c r="I2953" s="11" t="s">
        <v>47819</v>
      </c>
      <c r="J2953" s="11" t="s">
        <v>47819</v>
      </c>
      <c r="K2953" s="11" t="s">
        <v>17887</v>
      </c>
      <c r="L2953" s="11" t="s">
        <v>17880</v>
      </c>
      <c r="M2953" s="11" t="s">
        <v>47820</v>
      </c>
      <c r="N2953" s="11" t="s">
        <v>41377</v>
      </c>
      <c r="O2953" s="11" t="s">
        <v>41387</v>
      </c>
      <c r="P2953" s="11" t="s">
        <v>41449</v>
      </c>
      <c r="Q2953" s="11" t="s">
        <v>41411</v>
      </c>
      <c r="R2953" s="11" t="s">
        <v>41411</v>
      </c>
      <c r="S2953" s="17">
        <v>2600</v>
      </c>
      <c r="T2953" s="11" t="s">
        <v>42004</v>
      </c>
      <c r="U2953" s="17">
        <v>0</v>
      </c>
      <c r="V2953" s="17">
        <v>0</v>
      </c>
      <c r="W2953" s="18">
        <f t="shared" si="211"/>
        <v>2600</v>
      </c>
      <c r="X2953" s="18">
        <f t="shared" si="212"/>
        <v>2600</v>
      </c>
      <c r="Y2953" s="2">
        <v>0</v>
      </c>
      <c r="Z2953" s="2" t="str">
        <f t="shared" si="213"/>
        <v>未整改</v>
      </c>
      <c r="AA2953" s="2" t="str">
        <f t="shared" si="214"/>
        <v>未整改</v>
      </c>
      <c r="AD2953" s="22" t="e">
        <f>VLOOKUP(H2953,'系统导出（基本表）'!R:R,1,0)</f>
        <v>#N/A</v>
      </c>
      <c r="AE2953" s="22" t="e">
        <f>VLOOKUP(I2953,'系统导出（基本表）'!Q:R,2,0)</f>
        <v>#N/A</v>
      </c>
      <c r="AF2953" s="2" t="e">
        <f>VLOOKUP(J2953,'系统导出（基本表）'!S:T,2,0)</f>
        <v>#N/A</v>
      </c>
      <c r="AG2953" s="24"/>
    </row>
    <row r="2954" s="2" customFormat="1" ht="19" customHeight="1" spans="1:33">
      <c r="A2954" s="2">
        <v>1</v>
      </c>
      <c r="B2954" s="11" t="s">
        <v>420</v>
      </c>
      <c r="C2954" s="11" t="s">
        <v>3062</v>
      </c>
      <c r="D2954" s="11" t="s">
        <v>3063</v>
      </c>
      <c r="E2954" s="10" t="s">
        <v>42912</v>
      </c>
      <c r="F2954" s="11" t="s">
        <v>38944</v>
      </c>
      <c r="G2954" s="10" t="s">
        <v>47817</v>
      </c>
      <c r="H2954" s="11" t="s">
        <v>47818</v>
      </c>
      <c r="I2954" s="11" t="s">
        <v>47819</v>
      </c>
      <c r="J2954" s="11" t="s">
        <v>47819</v>
      </c>
      <c r="K2954" s="11" t="s">
        <v>17887</v>
      </c>
      <c r="L2954" s="11" t="s">
        <v>17880</v>
      </c>
      <c r="M2954" s="11" t="s">
        <v>47820</v>
      </c>
      <c r="N2954" s="11" t="s">
        <v>41377</v>
      </c>
      <c r="O2954" s="11" t="s">
        <v>41387</v>
      </c>
      <c r="P2954" s="11" t="s">
        <v>41456</v>
      </c>
      <c r="Q2954" s="11" t="s">
        <v>41411</v>
      </c>
      <c r="R2954" s="11" t="s">
        <v>41411</v>
      </c>
      <c r="S2954" s="17">
        <v>1622.831099</v>
      </c>
      <c r="T2954" s="11" t="s">
        <v>41411</v>
      </c>
      <c r="U2954" s="17">
        <v>0</v>
      </c>
      <c r="V2954" s="17">
        <v>0</v>
      </c>
      <c r="W2954" s="18">
        <f t="shared" si="211"/>
        <v>1622.831099</v>
      </c>
      <c r="X2954" s="18">
        <f t="shared" si="212"/>
        <v>1622.831099</v>
      </c>
      <c r="Y2954" s="2">
        <v>0</v>
      </c>
      <c r="Z2954" s="2" t="str">
        <f t="shared" si="213"/>
        <v>未整改</v>
      </c>
      <c r="AA2954" s="2" t="str">
        <f t="shared" si="214"/>
        <v>未整改</v>
      </c>
      <c r="AD2954" s="22" t="e">
        <f>VLOOKUP(H2954,'系统导出（基本表）'!R:R,1,0)</f>
        <v>#N/A</v>
      </c>
      <c r="AE2954" s="22" t="e">
        <f>VLOOKUP(I2954,'系统导出（基本表）'!Q:R,2,0)</f>
        <v>#N/A</v>
      </c>
      <c r="AF2954" s="2" t="e">
        <f>VLOOKUP(J2954,'系统导出（基本表）'!S:T,2,0)</f>
        <v>#N/A</v>
      </c>
      <c r="AG2954" s="24"/>
    </row>
    <row r="2955" s="2" customFormat="1" ht="19" customHeight="1" spans="1:33">
      <c r="A2955" s="2">
        <v>1</v>
      </c>
      <c r="B2955" s="11" t="s">
        <v>420</v>
      </c>
      <c r="C2955" s="11" t="s">
        <v>3062</v>
      </c>
      <c r="D2955" s="11" t="s">
        <v>3063</v>
      </c>
      <c r="E2955" s="10" t="s">
        <v>43887</v>
      </c>
      <c r="F2955" s="11" t="s">
        <v>39402</v>
      </c>
      <c r="G2955" s="10" t="s">
        <v>47821</v>
      </c>
      <c r="H2955" s="11" t="s">
        <v>47822</v>
      </c>
      <c r="I2955" s="11" t="s">
        <v>47823</v>
      </c>
      <c r="J2955" s="11" t="s">
        <v>47823</v>
      </c>
      <c r="K2955" s="11" t="s">
        <v>17887</v>
      </c>
      <c r="L2955" s="11" t="s">
        <v>17880</v>
      </c>
      <c r="M2955" s="11" t="s">
        <v>47820</v>
      </c>
      <c r="N2955" s="11" t="s">
        <v>41377</v>
      </c>
      <c r="O2955" s="11" t="s">
        <v>41387</v>
      </c>
      <c r="P2955" s="11" t="s">
        <v>41449</v>
      </c>
      <c r="Q2955" s="11" t="s">
        <v>41411</v>
      </c>
      <c r="R2955" s="11" t="s">
        <v>41411</v>
      </c>
      <c r="S2955" s="17">
        <v>10151.0742</v>
      </c>
      <c r="T2955" s="11" t="s">
        <v>42004</v>
      </c>
      <c r="U2955" s="17">
        <v>0</v>
      </c>
      <c r="V2955" s="17">
        <v>0</v>
      </c>
      <c r="W2955" s="18">
        <f t="shared" si="211"/>
        <v>10151.0742</v>
      </c>
      <c r="X2955" s="18">
        <f t="shared" si="212"/>
        <v>10151.0742</v>
      </c>
      <c r="Y2955" s="2">
        <v>0</v>
      </c>
      <c r="Z2955" s="2" t="str">
        <f t="shared" si="213"/>
        <v>未整改</v>
      </c>
      <c r="AA2955" s="2" t="str">
        <f t="shared" si="214"/>
        <v>未整改</v>
      </c>
      <c r="AD2955" s="22" t="e">
        <f>VLOOKUP(H2955,'系统导出（基本表）'!R:R,1,0)</f>
        <v>#N/A</v>
      </c>
      <c r="AE2955" s="22" t="e">
        <f>VLOOKUP(I2955,'系统导出（基本表）'!Q:R,2,0)</f>
        <v>#N/A</v>
      </c>
      <c r="AF2955" s="2" t="e">
        <f>VLOOKUP(J2955,'系统导出（基本表）'!S:T,2,0)</f>
        <v>#N/A</v>
      </c>
      <c r="AG2955" s="24"/>
    </row>
    <row r="2956" s="1" customFormat="1" ht="19" customHeight="1" spans="2:35">
      <c r="B2956" s="10" t="s">
        <v>420</v>
      </c>
      <c r="C2956" s="10" t="s">
        <v>3062</v>
      </c>
      <c r="D2956" s="10" t="s">
        <v>3063</v>
      </c>
      <c r="E2956" s="10" t="s">
        <v>61</v>
      </c>
      <c r="F2956" s="10" t="s">
        <v>61</v>
      </c>
      <c r="G2956" s="10" t="s">
        <v>11143</v>
      </c>
      <c r="H2956" s="10" t="s">
        <v>11136</v>
      </c>
      <c r="I2956" s="10" t="s">
        <v>11135</v>
      </c>
      <c r="J2956" s="10" t="s">
        <v>11135</v>
      </c>
      <c r="K2956" s="10" t="s">
        <v>11142</v>
      </c>
      <c r="L2956" s="10" t="s">
        <v>11133</v>
      </c>
      <c r="M2956" s="10" t="s">
        <v>47824</v>
      </c>
      <c r="N2956" s="10" t="s">
        <v>61</v>
      </c>
      <c r="O2956" s="10" t="s">
        <v>41372</v>
      </c>
      <c r="P2956" s="10" t="s">
        <v>61</v>
      </c>
      <c r="Q2956" s="10" t="s">
        <v>41984</v>
      </c>
      <c r="R2956" s="10" t="s">
        <v>41984</v>
      </c>
      <c r="S2956" s="15">
        <v>3000</v>
      </c>
      <c r="T2956" s="10" t="s">
        <v>41984</v>
      </c>
      <c r="U2956" s="15">
        <v>3000</v>
      </c>
      <c r="V2956" s="15">
        <v>3000</v>
      </c>
      <c r="W2956" s="16">
        <f t="shared" si="211"/>
        <v>0</v>
      </c>
      <c r="X2956" s="16">
        <f t="shared" si="212"/>
        <v>0</v>
      </c>
      <c r="Y2956" s="1">
        <v>3000</v>
      </c>
      <c r="Z2956" s="1" t="str">
        <f t="shared" si="213"/>
        <v>未整改</v>
      </c>
      <c r="AA2956" s="1" t="str">
        <f t="shared" si="214"/>
        <v>已整改</v>
      </c>
      <c r="AC2956" s="3">
        <f>S2956-Y2956</f>
        <v>0</v>
      </c>
      <c r="AD2956" s="19" t="e">
        <f>VLOOKUP(H2956,'系统导出（基本表）'!R:R,1,0)</f>
        <v>#N/A</v>
      </c>
      <c r="AE2956" s="16" t="e">
        <f>VLOOKUP(I2956,'系统导出（基本表）'!Q:R,2,0)</f>
        <v>#N/A</v>
      </c>
      <c r="AF2956" s="16" t="e">
        <f>VLOOKUP(J2956,'系统导出（基本表）'!S:T,2,0)</f>
        <v>#N/A</v>
      </c>
      <c r="AG2956" s="16"/>
      <c r="AH2956" s="16"/>
      <c r="AI2956" s="16"/>
    </row>
    <row r="2957" s="1" customFormat="1" ht="19" customHeight="1" spans="2:35">
      <c r="B2957" s="10" t="s">
        <v>420</v>
      </c>
      <c r="C2957" s="10" t="s">
        <v>3062</v>
      </c>
      <c r="D2957" s="10" t="s">
        <v>3063</v>
      </c>
      <c r="E2957" s="10" t="s">
        <v>61</v>
      </c>
      <c r="F2957" s="10" t="s">
        <v>61</v>
      </c>
      <c r="G2957" s="10" t="s">
        <v>47825</v>
      </c>
      <c r="H2957" s="10" t="s">
        <v>47826</v>
      </c>
      <c r="I2957" s="10" t="s">
        <v>47827</v>
      </c>
      <c r="J2957" s="10" t="s">
        <v>47827</v>
      </c>
      <c r="K2957" s="10" t="s">
        <v>13093</v>
      </c>
      <c r="L2957" s="10" t="s">
        <v>13083</v>
      </c>
      <c r="M2957" s="10" t="s">
        <v>47828</v>
      </c>
      <c r="N2957" s="10" t="s">
        <v>61</v>
      </c>
      <c r="O2957" s="10" t="s">
        <v>41372</v>
      </c>
      <c r="P2957" s="10" t="s">
        <v>61</v>
      </c>
      <c r="Q2957" s="10" t="s">
        <v>41411</v>
      </c>
      <c r="R2957" s="10" t="s">
        <v>41411</v>
      </c>
      <c r="S2957" s="15">
        <v>5932.43</v>
      </c>
      <c r="T2957" s="10" t="s">
        <v>41412</v>
      </c>
      <c r="U2957" s="15">
        <v>4343.3714</v>
      </c>
      <c r="V2957" s="15">
        <v>4343.3714</v>
      </c>
      <c r="W2957" s="16">
        <f t="shared" si="211"/>
        <v>1589.0586</v>
      </c>
      <c r="X2957" s="16">
        <f t="shared" si="212"/>
        <v>1589.0586</v>
      </c>
      <c r="Y2957" s="1">
        <v>4343.3714</v>
      </c>
      <c r="Z2957" s="1" t="str">
        <f t="shared" si="213"/>
        <v>未整改</v>
      </c>
      <c r="AA2957" s="1" t="str">
        <f t="shared" si="214"/>
        <v>未整改</v>
      </c>
      <c r="AC2957" s="3"/>
      <c r="AD2957" s="19" t="e">
        <f>VLOOKUP(H2957,'系统导出（基本表）'!R:R,1,0)</f>
        <v>#N/A</v>
      </c>
      <c r="AE2957" s="16" t="e">
        <f>VLOOKUP(I2957,'系统导出（基本表）'!Q:R,2,0)</f>
        <v>#N/A</v>
      </c>
      <c r="AF2957" s="16" t="e">
        <f>VLOOKUP(J2957,'系统导出（基本表）'!S:T,2,0)</f>
        <v>#N/A</v>
      </c>
      <c r="AG2957" s="16"/>
      <c r="AH2957" s="16"/>
      <c r="AI2957" s="16"/>
    </row>
    <row r="2958" s="1" customFormat="1" ht="19" customHeight="1" spans="2:35">
      <c r="B2958" s="10" t="s">
        <v>420</v>
      </c>
      <c r="C2958" s="10" t="s">
        <v>3062</v>
      </c>
      <c r="D2958" s="10" t="s">
        <v>3063</v>
      </c>
      <c r="E2958" s="10" t="s">
        <v>43552</v>
      </c>
      <c r="F2958" s="10" t="s">
        <v>43553</v>
      </c>
      <c r="G2958" s="10" t="s">
        <v>47829</v>
      </c>
      <c r="H2958" s="10" t="s">
        <v>47830</v>
      </c>
      <c r="I2958" s="10" t="s">
        <v>47831</v>
      </c>
      <c r="J2958" s="10" t="s">
        <v>47827</v>
      </c>
      <c r="K2958" s="10" t="s">
        <v>13093</v>
      </c>
      <c r="L2958" s="10" t="s">
        <v>13083</v>
      </c>
      <c r="M2958" s="10" t="s">
        <v>47828</v>
      </c>
      <c r="N2958" s="10" t="s">
        <v>41377</v>
      </c>
      <c r="O2958" s="10" t="s">
        <v>41378</v>
      </c>
      <c r="P2958" s="10" t="s">
        <v>41456</v>
      </c>
      <c r="Q2958" s="10" t="s">
        <v>41411</v>
      </c>
      <c r="R2958" s="10" t="s">
        <v>41411</v>
      </c>
      <c r="S2958" s="15">
        <v>2408.5</v>
      </c>
      <c r="T2958" s="10" t="s">
        <v>41463</v>
      </c>
      <c r="U2958" s="15">
        <v>2758.665104</v>
      </c>
      <c r="V2958" s="15">
        <v>2408.5</v>
      </c>
      <c r="W2958" s="16">
        <f t="shared" si="211"/>
        <v>0</v>
      </c>
      <c r="X2958" s="16">
        <f t="shared" si="212"/>
        <v>-350.165104</v>
      </c>
      <c r="Y2958" s="1">
        <v>2758.665104</v>
      </c>
      <c r="Z2958" s="1" t="str">
        <f t="shared" si="213"/>
        <v>未整改</v>
      </c>
      <c r="AA2958" s="1" t="str">
        <f t="shared" si="214"/>
        <v>已整改</v>
      </c>
      <c r="AC2958" s="3"/>
      <c r="AD2958" s="19" t="e">
        <f>VLOOKUP(H2958,'系统导出（基本表）'!R:R,1,0)</f>
        <v>#N/A</v>
      </c>
      <c r="AE2958" s="16" t="e">
        <f>VLOOKUP(I2958,'系统导出（基本表）'!Q:R,2,0)</f>
        <v>#N/A</v>
      </c>
      <c r="AF2958" s="16" t="e">
        <f>VLOOKUP(J2958,'系统导出（基本表）'!S:T,2,0)</f>
        <v>#N/A</v>
      </c>
      <c r="AG2958" s="16"/>
      <c r="AH2958" s="16"/>
      <c r="AI2958" s="16"/>
    </row>
    <row r="2959" s="1" customFormat="1" ht="19" customHeight="1" spans="2:35">
      <c r="B2959" s="10" t="s">
        <v>420</v>
      </c>
      <c r="C2959" s="10" t="s">
        <v>3062</v>
      </c>
      <c r="D2959" s="10" t="s">
        <v>3063</v>
      </c>
      <c r="E2959" s="10" t="s">
        <v>61</v>
      </c>
      <c r="F2959" s="10" t="s">
        <v>61</v>
      </c>
      <c r="G2959" s="10" t="s">
        <v>47832</v>
      </c>
      <c r="H2959" s="10" t="s">
        <v>47833</v>
      </c>
      <c r="I2959" s="10" t="s">
        <v>47834</v>
      </c>
      <c r="J2959" s="10" t="s">
        <v>47835</v>
      </c>
      <c r="K2959" s="10" t="s">
        <v>30834</v>
      </c>
      <c r="L2959" s="10" t="s">
        <v>30826</v>
      </c>
      <c r="M2959" s="10" t="s">
        <v>47836</v>
      </c>
      <c r="N2959" s="10" t="s">
        <v>61</v>
      </c>
      <c r="O2959" s="10" t="s">
        <v>41372</v>
      </c>
      <c r="P2959" s="10" t="s">
        <v>61</v>
      </c>
      <c r="Q2959" s="10" t="s">
        <v>41411</v>
      </c>
      <c r="R2959" s="10" t="s">
        <v>41411</v>
      </c>
      <c r="S2959" s="15">
        <v>4060.61</v>
      </c>
      <c r="T2959" s="10" t="s">
        <v>41412</v>
      </c>
      <c r="U2959" s="15">
        <v>4060.61</v>
      </c>
      <c r="V2959" s="15">
        <v>4060.61</v>
      </c>
      <c r="W2959" s="16">
        <f t="shared" si="211"/>
        <v>0</v>
      </c>
      <c r="X2959" s="16">
        <f t="shared" si="212"/>
        <v>0</v>
      </c>
      <c r="Y2959" s="1">
        <v>4060.61</v>
      </c>
      <c r="Z2959" s="1" t="str">
        <f t="shared" si="213"/>
        <v>未整改</v>
      </c>
      <c r="AA2959" s="1" t="str">
        <f t="shared" si="214"/>
        <v>已整改</v>
      </c>
      <c r="AC2959" s="3"/>
      <c r="AD2959" s="19" t="e">
        <f>VLOOKUP(H2959,'系统导出（基本表）'!R:R,1,0)</f>
        <v>#N/A</v>
      </c>
      <c r="AE2959" s="16" t="e">
        <f>VLOOKUP(I2959,'系统导出（基本表）'!Q:R,2,0)</f>
        <v>#N/A</v>
      </c>
      <c r="AF2959" s="16" t="e">
        <f>VLOOKUP(J2959,'系统导出（基本表）'!S:T,2,0)</f>
        <v>#N/A</v>
      </c>
      <c r="AG2959" s="16"/>
      <c r="AH2959" s="16"/>
      <c r="AI2959" s="16"/>
    </row>
    <row r="2960" s="2" customFormat="1" ht="19" customHeight="1" spans="1:33">
      <c r="A2960" s="2">
        <v>1</v>
      </c>
      <c r="B2960" s="11" t="s">
        <v>420</v>
      </c>
      <c r="C2960" s="11" t="s">
        <v>3062</v>
      </c>
      <c r="D2960" s="11" t="s">
        <v>3063</v>
      </c>
      <c r="E2960" s="10" t="s">
        <v>42912</v>
      </c>
      <c r="F2960" s="11" t="s">
        <v>38944</v>
      </c>
      <c r="G2960" s="10" t="s">
        <v>47837</v>
      </c>
      <c r="H2960" s="11" t="s">
        <v>47838</v>
      </c>
      <c r="I2960" s="11" t="s">
        <v>47839</v>
      </c>
      <c r="J2960" s="11" t="s">
        <v>47839</v>
      </c>
      <c r="K2960" s="11" t="s">
        <v>30834</v>
      </c>
      <c r="L2960" s="11" t="s">
        <v>30826</v>
      </c>
      <c r="M2960" s="11" t="s">
        <v>47836</v>
      </c>
      <c r="N2960" s="11" t="s">
        <v>41377</v>
      </c>
      <c r="O2960" s="11" t="s">
        <v>41387</v>
      </c>
      <c r="P2960" s="11" t="s">
        <v>41456</v>
      </c>
      <c r="Q2960" s="11" t="s">
        <v>41411</v>
      </c>
      <c r="R2960" s="11" t="s">
        <v>41411</v>
      </c>
      <c r="S2960" s="17">
        <v>2070.467051</v>
      </c>
      <c r="T2960" s="11" t="s">
        <v>41411</v>
      </c>
      <c r="U2960" s="17">
        <v>0</v>
      </c>
      <c r="V2960" s="17">
        <v>0</v>
      </c>
      <c r="W2960" s="18">
        <f t="shared" si="211"/>
        <v>2070.467051</v>
      </c>
      <c r="X2960" s="18">
        <f t="shared" si="212"/>
        <v>2070.467051</v>
      </c>
      <c r="Y2960" s="2">
        <v>0</v>
      </c>
      <c r="Z2960" s="2" t="str">
        <f t="shared" si="213"/>
        <v>未整改</v>
      </c>
      <c r="AA2960" s="2" t="str">
        <f t="shared" si="214"/>
        <v>未整改</v>
      </c>
      <c r="AD2960" s="22" t="e">
        <f>VLOOKUP(H2960,'系统导出（基本表）'!R:R,1,0)</f>
        <v>#N/A</v>
      </c>
      <c r="AE2960" s="22" t="e">
        <f>VLOOKUP(I2960,'系统导出（基本表）'!Q:R,2,0)</f>
        <v>#N/A</v>
      </c>
      <c r="AF2960" s="2" t="e">
        <f>VLOOKUP(J2960,'系统导出（基本表）'!S:T,2,0)</f>
        <v>#N/A</v>
      </c>
      <c r="AG2960" s="24"/>
    </row>
    <row r="2961" s="2" customFormat="1" ht="19" customHeight="1" spans="1:33">
      <c r="A2961" s="2">
        <v>1</v>
      </c>
      <c r="B2961" s="11" t="s">
        <v>420</v>
      </c>
      <c r="C2961" s="11" t="s">
        <v>3062</v>
      </c>
      <c r="D2961" s="11" t="s">
        <v>3063</v>
      </c>
      <c r="E2961" s="10" t="s">
        <v>43887</v>
      </c>
      <c r="F2961" s="11" t="s">
        <v>39402</v>
      </c>
      <c r="G2961" s="10" t="s">
        <v>47837</v>
      </c>
      <c r="H2961" s="11" t="s">
        <v>47838</v>
      </c>
      <c r="I2961" s="11" t="s">
        <v>47839</v>
      </c>
      <c r="J2961" s="11" t="s">
        <v>47839</v>
      </c>
      <c r="K2961" s="11" t="s">
        <v>30834</v>
      </c>
      <c r="L2961" s="11" t="s">
        <v>30826</v>
      </c>
      <c r="M2961" s="11" t="s">
        <v>47836</v>
      </c>
      <c r="N2961" s="11" t="s">
        <v>41377</v>
      </c>
      <c r="O2961" s="11" t="s">
        <v>41387</v>
      </c>
      <c r="P2961" s="11" t="s">
        <v>41449</v>
      </c>
      <c r="Q2961" s="11" t="s">
        <v>41411</v>
      </c>
      <c r="R2961" s="11" t="s">
        <v>41411</v>
      </c>
      <c r="S2961" s="17">
        <v>8400</v>
      </c>
      <c r="T2961" s="11" t="s">
        <v>42004</v>
      </c>
      <c r="U2961" s="17">
        <v>0</v>
      </c>
      <c r="V2961" s="17">
        <v>0</v>
      </c>
      <c r="W2961" s="18">
        <f t="shared" si="211"/>
        <v>8400</v>
      </c>
      <c r="X2961" s="18">
        <f t="shared" si="212"/>
        <v>8400</v>
      </c>
      <c r="Y2961" s="2">
        <v>0</v>
      </c>
      <c r="Z2961" s="2" t="str">
        <f t="shared" si="213"/>
        <v>未整改</v>
      </c>
      <c r="AA2961" s="2" t="str">
        <f t="shared" si="214"/>
        <v>未整改</v>
      </c>
      <c r="AD2961" s="22" t="e">
        <f>VLOOKUP(H2961,'系统导出（基本表）'!R:R,1,0)</f>
        <v>#N/A</v>
      </c>
      <c r="AE2961" s="22" t="e">
        <f>VLOOKUP(I2961,'系统导出（基本表）'!Q:R,2,0)</f>
        <v>#N/A</v>
      </c>
      <c r="AF2961" s="2" t="e">
        <f>VLOOKUP(J2961,'系统导出（基本表）'!S:T,2,0)</f>
        <v>#N/A</v>
      </c>
      <c r="AG2961" s="24"/>
    </row>
    <row r="2962" s="1" customFormat="1" ht="19" customHeight="1" spans="2:35">
      <c r="B2962" s="10" t="s">
        <v>420</v>
      </c>
      <c r="C2962" s="10" t="s">
        <v>3062</v>
      </c>
      <c r="D2962" s="10" t="s">
        <v>3063</v>
      </c>
      <c r="E2962" s="10" t="s">
        <v>42912</v>
      </c>
      <c r="F2962" s="10" t="s">
        <v>38944</v>
      </c>
      <c r="G2962" s="10" t="s">
        <v>47837</v>
      </c>
      <c r="H2962" s="10" t="s">
        <v>47838</v>
      </c>
      <c r="I2962" s="10" t="s">
        <v>47839</v>
      </c>
      <c r="J2962" s="10" t="s">
        <v>47839</v>
      </c>
      <c r="K2962" s="10" t="s">
        <v>30834</v>
      </c>
      <c r="L2962" s="10" t="s">
        <v>30826</v>
      </c>
      <c r="M2962" s="10" t="s">
        <v>47836</v>
      </c>
      <c r="N2962" s="10" t="s">
        <v>41377</v>
      </c>
      <c r="O2962" s="10" t="s">
        <v>41378</v>
      </c>
      <c r="P2962" s="10" t="s">
        <v>41456</v>
      </c>
      <c r="Q2962" s="10" t="s">
        <v>41411</v>
      </c>
      <c r="R2962" s="10" t="s">
        <v>41411</v>
      </c>
      <c r="S2962" s="15">
        <v>2605.4</v>
      </c>
      <c r="T2962" s="10" t="s">
        <v>41463</v>
      </c>
      <c r="U2962" s="15">
        <v>286.074949</v>
      </c>
      <c r="V2962" s="15">
        <v>286.074949</v>
      </c>
      <c r="W2962" s="16">
        <f t="shared" si="211"/>
        <v>2319.325051</v>
      </c>
      <c r="X2962" s="16">
        <f t="shared" si="212"/>
        <v>2319.325051</v>
      </c>
      <c r="Y2962" s="1">
        <v>286.074949</v>
      </c>
      <c r="Z2962" s="1" t="str">
        <f t="shared" si="213"/>
        <v>未整改</v>
      </c>
      <c r="AA2962" s="1" t="str">
        <f t="shared" si="214"/>
        <v>未整改</v>
      </c>
      <c r="AC2962" s="3"/>
      <c r="AD2962" s="19" t="e">
        <f>VLOOKUP(H2962,'系统导出（基本表）'!R:R,1,0)</f>
        <v>#N/A</v>
      </c>
      <c r="AE2962" s="16" t="e">
        <f>VLOOKUP(I2962,'系统导出（基本表）'!Q:R,2,0)</f>
        <v>#N/A</v>
      </c>
      <c r="AF2962" s="16" t="e">
        <f>VLOOKUP(J2962,'系统导出（基本表）'!S:T,2,0)</f>
        <v>#N/A</v>
      </c>
      <c r="AG2962" s="16"/>
      <c r="AH2962" s="16"/>
      <c r="AI2962" s="16"/>
    </row>
    <row r="2963" s="1" customFormat="1" ht="19" customHeight="1" spans="2:35">
      <c r="B2963" s="10" t="s">
        <v>420</v>
      </c>
      <c r="C2963" s="10" t="s">
        <v>3062</v>
      </c>
      <c r="D2963" s="10" t="s">
        <v>3063</v>
      </c>
      <c r="E2963" s="10" t="s">
        <v>43375</v>
      </c>
      <c r="F2963" s="10" t="s">
        <v>39353</v>
      </c>
      <c r="G2963" s="10" t="s">
        <v>47832</v>
      </c>
      <c r="H2963" s="10" t="s">
        <v>47833</v>
      </c>
      <c r="I2963" s="10" t="s">
        <v>47834</v>
      </c>
      <c r="J2963" s="10" t="s">
        <v>47835</v>
      </c>
      <c r="K2963" s="10" t="s">
        <v>30834</v>
      </c>
      <c r="L2963" s="10" t="s">
        <v>30826</v>
      </c>
      <c r="M2963" s="10" t="s">
        <v>47836</v>
      </c>
      <c r="N2963" s="10" t="s">
        <v>41377</v>
      </c>
      <c r="O2963" s="10" t="s">
        <v>41378</v>
      </c>
      <c r="P2963" s="10" t="s">
        <v>41456</v>
      </c>
      <c r="Q2963" s="10" t="s">
        <v>41411</v>
      </c>
      <c r="R2963" s="10" t="s">
        <v>41411</v>
      </c>
      <c r="S2963" s="15">
        <v>68.16</v>
      </c>
      <c r="T2963" s="10" t="s">
        <v>41463</v>
      </c>
      <c r="U2963" s="15">
        <v>68.16</v>
      </c>
      <c r="V2963" s="15">
        <v>68.16</v>
      </c>
      <c r="W2963" s="16">
        <f t="shared" si="211"/>
        <v>0</v>
      </c>
      <c r="X2963" s="16">
        <f t="shared" si="212"/>
        <v>0</v>
      </c>
      <c r="Y2963" s="1">
        <v>68.16</v>
      </c>
      <c r="Z2963" s="1" t="str">
        <f t="shared" si="213"/>
        <v>未整改</v>
      </c>
      <c r="AA2963" s="1" t="str">
        <f t="shared" si="214"/>
        <v>已整改</v>
      </c>
      <c r="AC2963" s="3"/>
      <c r="AD2963" s="19" t="e">
        <f>VLOOKUP(H2963,'系统导出（基本表）'!R:R,1,0)</f>
        <v>#N/A</v>
      </c>
      <c r="AE2963" s="16" t="e">
        <f>VLOOKUP(I2963,'系统导出（基本表）'!Q:R,2,0)</f>
        <v>#N/A</v>
      </c>
      <c r="AF2963" s="16" t="e">
        <f>VLOOKUP(J2963,'系统导出（基本表）'!S:T,2,0)</f>
        <v>#N/A</v>
      </c>
      <c r="AG2963" s="16"/>
      <c r="AH2963" s="16"/>
      <c r="AI2963" s="16"/>
    </row>
    <row r="2964" s="1" customFormat="1" ht="19" customHeight="1" spans="2:35">
      <c r="B2964" s="10" t="s">
        <v>420</v>
      </c>
      <c r="C2964" s="10" t="s">
        <v>3062</v>
      </c>
      <c r="D2964" s="10" t="s">
        <v>3063</v>
      </c>
      <c r="E2964" s="10" t="s">
        <v>42897</v>
      </c>
      <c r="F2964" s="10" t="s">
        <v>39186</v>
      </c>
      <c r="G2964" s="10" t="s">
        <v>47840</v>
      </c>
      <c r="H2964" s="10" t="s">
        <v>40138</v>
      </c>
      <c r="I2964" s="10" t="s">
        <v>40137</v>
      </c>
      <c r="J2964" s="10" t="s">
        <v>40137</v>
      </c>
      <c r="K2964" s="10" t="s">
        <v>47841</v>
      </c>
      <c r="L2964" s="10" t="s">
        <v>47842</v>
      </c>
      <c r="M2964" s="10" t="s">
        <v>47843</v>
      </c>
      <c r="N2964" s="10" t="s">
        <v>41377</v>
      </c>
      <c r="O2964" s="10" t="s">
        <v>41378</v>
      </c>
      <c r="P2964" s="10" t="s">
        <v>41379</v>
      </c>
      <c r="Q2964" s="10" t="s">
        <v>41373</v>
      </c>
      <c r="R2964" s="10" t="s">
        <v>41373</v>
      </c>
      <c r="S2964" s="15">
        <v>243.15</v>
      </c>
      <c r="T2964" s="10" t="s">
        <v>47844</v>
      </c>
      <c r="U2964" s="15">
        <v>65.157652</v>
      </c>
      <c r="V2964" s="15">
        <v>62.16</v>
      </c>
      <c r="W2964" s="16">
        <f t="shared" si="211"/>
        <v>180.99</v>
      </c>
      <c r="X2964" s="16">
        <f t="shared" si="212"/>
        <v>177.992348</v>
      </c>
      <c r="Y2964" s="21">
        <f>S2964</f>
        <v>243.15</v>
      </c>
      <c r="Z2964" s="1" t="str">
        <f t="shared" si="213"/>
        <v>未整改</v>
      </c>
      <c r="AA2964" s="1" t="str">
        <f t="shared" si="214"/>
        <v>已整改</v>
      </c>
      <c r="AC2964" s="3"/>
      <c r="AD2964" s="19" t="str">
        <f>VLOOKUP(H2964,'系统导出（基本表）'!R:R,1,0)</f>
        <v>P22511526-0029</v>
      </c>
      <c r="AE2964" s="16" t="str">
        <f>VLOOKUP(I2964,'系统导出（基本表）'!Q:R,2,0)</f>
        <v>P22511526-0029</v>
      </c>
      <c r="AF2964" s="16" t="e">
        <f>VLOOKUP(J2964,'系统导出（基本表）'!S:T,2,0)</f>
        <v>#N/A</v>
      </c>
      <c r="AG2964" s="16"/>
      <c r="AH2964" s="16"/>
      <c r="AI2964" s="16"/>
    </row>
    <row r="2965" s="2" customFormat="1" ht="19" customHeight="1" spans="1:33">
      <c r="A2965" s="2">
        <v>1</v>
      </c>
      <c r="B2965" s="11" t="s">
        <v>420</v>
      </c>
      <c r="C2965" s="11" t="s">
        <v>3062</v>
      </c>
      <c r="D2965" s="11" t="s">
        <v>3063</v>
      </c>
      <c r="E2965" s="10" t="s">
        <v>42897</v>
      </c>
      <c r="F2965" s="11" t="s">
        <v>39186</v>
      </c>
      <c r="G2965" s="10" t="s">
        <v>47840</v>
      </c>
      <c r="H2965" s="11" t="s">
        <v>40138</v>
      </c>
      <c r="I2965" s="11" t="s">
        <v>40137</v>
      </c>
      <c r="J2965" s="11" t="s">
        <v>40137</v>
      </c>
      <c r="K2965" s="11" t="s">
        <v>47841</v>
      </c>
      <c r="L2965" s="11" t="s">
        <v>47845</v>
      </c>
      <c r="M2965" s="11" t="s">
        <v>47843</v>
      </c>
      <c r="N2965" s="11" t="s">
        <v>41377</v>
      </c>
      <c r="O2965" s="11" t="s">
        <v>41387</v>
      </c>
      <c r="P2965" s="11" t="s">
        <v>41449</v>
      </c>
      <c r="Q2965" s="11" t="s">
        <v>41411</v>
      </c>
      <c r="R2965" s="11" t="s">
        <v>41411</v>
      </c>
      <c r="S2965" s="17">
        <v>15344.196</v>
      </c>
      <c r="T2965" s="11" t="s">
        <v>41450</v>
      </c>
      <c r="U2965" s="17">
        <v>0</v>
      </c>
      <c r="V2965" s="17">
        <v>0</v>
      </c>
      <c r="W2965" s="18">
        <f t="shared" si="211"/>
        <v>15344.196</v>
      </c>
      <c r="X2965" s="18">
        <f t="shared" si="212"/>
        <v>15344.196</v>
      </c>
      <c r="Y2965" s="2">
        <v>0</v>
      </c>
      <c r="Z2965" s="2" t="str">
        <f t="shared" si="213"/>
        <v>未整改</v>
      </c>
      <c r="AA2965" s="2" t="str">
        <f t="shared" si="214"/>
        <v>未整改</v>
      </c>
      <c r="AD2965" s="22" t="str">
        <f>VLOOKUP(H2965,'系统导出（基本表）'!R:R,1,0)</f>
        <v>P22511526-0029</v>
      </c>
      <c r="AE2965" s="22" t="str">
        <f>VLOOKUP(I2965,'系统导出（基本表）'!Q:R,2,0)</f>
        <v>P22511526-0029</v>
      </c>
      <c r="AF2965" s="2" t="e">
        <f>VLOOKUP(J2965,'系统导出（基本表）'!S:T,2,0)</f>
        <v>#N/A</v>
      </c>
      <c r="AG2965" s="24"/>
    </row>
    <row r="2966" s="1" customFormat="1" ht="19" customHeight="1" spans="2:35">
      <c r="B2966" s="10" t="s">
        <v>420</v>
      </c>
      <c r="C2966" s="10" t="s">
        <v>3062</v>
      </c>
      <c r="D2966" s="10" t="s">
        <v>3063</v>
      </c>
      <c r="E2966" s="10" t="s">
        <v>61</v>
      </c>
      <c r="F2966" s="10" t="s">
        <v>61</v>
      </c>
      <c r="G2966" s="10" t="s">
        <v>47846</v>
      </c>
      <c r="H2966" s="10" t="s">
        <v>47847</v>
      </c>
      <c r="I2966" s="10" t="s">
        <v>47848</v>
      </c>
      <c r="J2966" s="10" t="s">
        <v>47848</v>
      </c>
      <c r="K2966" s="10" t="s">
        <v>47849</v>
      </c>
      <c r="L2966" s="10" t="s">
        <v>47850</v>
      </c>
      <c r="M2966" s="10" t="s">
        <v>47851</v>
      </c>
      <c r="N2966" s="10" t="s">
        <v>61</v>
      </c>
      <c r="O2966" s="10" t="s">
        <v>41353</v>
      </c>
      <c r="P2966" s="10" t="s">
        <v>61</v>
      </c>
      <c r="Q2966" s="10" t="s">
        <v>41984</v>
      </c>
      <c r="R2966" s="10" t="s">
        <v>41984</v>
      </c>
      <c r="S2966" s="15">
        <v>8</v>
      </c>
      <c r="T2966" s="10" t="s">
        <v>47852</v>
      </c>
      <c r="U2966" s="15">
        <v>8</v>
      </c>
      <c r="V2966" s="15">
        <v>8</v>
      </c>
      <c r="W2966" s="16">
        <f t="shared" si="211"/>
        <v>0</v>
      </c>
      <c r="X2966" s="16">
        <f t="shared" si="212"/>
        <v>0</v>
      </c>
      <c r="Y2966" s="1">
        <v>8</v>
      </c>
      <c r="Z2966" s="1" t="str">
        <f t="shared" si="213"/>
        <v>未整改</v>
      </c>
      <c r="AA2966" s="1" t="str">
        <f t="shared" si="214"/>
        <v>已整改</v>
      </c>
      <c r="AC2966" s="3">
        <f>S2966-Y2966</f>
        <v>0</v>
      </c>
      <c r="AD2966" s="19" t="e">
        <f>VLOOKUP(H2966,'系统导出（基本表）'!R:R,1,0)</f>
        <v>#N/A</v>
      </c>
      <c r="AE2966" s="16" t="e">
        <f>VLOOKUP(I2966,'系统导出（基本表）'!Q:R,2,0)</f>
        <v>#N/A</v>
      </c>
      <c r="AF2966" s="16" t="e">
        <f>VLOOKUP(J2966,'系统导出（基本表）'!S:T,2,0)</f>
        <v>#N/A</v>
      </c>
      <c r="AG2966" s="16"/>
      <c r="AH2966" s="16"/>
      <c r="AI2966" s="16"/>
    </row>
    <row r="2967" s="1" customFormat="1" ht="19" customHeight="1" spans="2:35">
      <c r="B2967" s="10" t="s">
        <v>420</v>
      </c>
      <c r="C2967" s="10" t="s">
        <v>3062</v>
      </c>
      <c r="D2967" s="10" t="s">
        <v>3063</v>
      </c>
      <c r="E2967" s="10" t="s">
        <v>44868</v>
      </c>
      <c r="F2967" s="10" t="s">
        <v>39551</v>
      </c>
      <c r="G2967" s="10" t="s">
        <v>47853</v>
      </c>
      <c r="H2967" s="10" t="s">
        <v>47854</v>
      </c>
      <c r="I2967" s="10" t="s">
        <v>47855</v>
      </c>
      <c r="J2967" s="10" t="s">
        <v>47856</v>
      </c>
      <c r="K2967" s="10" t="s">
        <v>3934</v>
      </c>
      <c r="L2967" s="10" t="s">
        <v>3923</v>
      </c>
      <c r="M2967" s="10" t="s">
        <v>47857</v>
      </c>
      <c r="N2967" s="10" t="s">
        <v>41377</v>
      </c>
      <c r="O2967" s="10" t="s">
        <v>41378</v>
      </c>
      <c r="P2967" s="10" t="s">
        <v>41456</v>
      </c>
      <c r="Q2967" s="10" t="s">
        <v>41411</v>
      </c>
      <c r="R2967" s="10" t="s">
        <v>41411</v>
      </c>
      <c r="S2967" s="15">
        <v>5000</v>
      </c>
      <c r="T2967" s="10" t="s">
        <v>41463</v>
      </c>
      <c r="U2967" s="15">
        <v>1722.611525</v>
      </c>
      <c r="V2967" s="15">
        <v>1674.161525</v>
      </c>
      <c r="W2967" s="16">
        <f t="shared" si="211"/>
        <v>3325.838475</v>
      </c>
      <c r="X2967" s="16">
        <f t="shared" si="212"/>
        <v>3277.388475</v>
      </c>
      <c r="Y2967" s="1">
        <v>1722.611525</v>
      </c>
      <c r="Z2967" s="1" t="str">
        <f t="shared" si="213"/>
        <v>未整改</v>
      </c>
      <c r="AA2967" s="1" t="str">
        <f t="shared" si="214"/>
        <v>未整改</v>
      </c>
      <c r="AC2967" s="3"/>
      <c r="AD2967" s="19" t="e">
        <f>VLOOKUP(H2967,'系统导出（基本表）'!R:R,1,0)</f>
        <v>#N/A</v>
      </c>
      <c r="AE2967" s="16" t="e">
        <f>VLOOKUP(I2967,'系统导出（基本表）'!Q:R,2,0)</f>
        <v>#N/A</v>
      </c>
      <c r="AF2967" s="16" t="e">
        <f>VLOOKUP(J2967,'系统导出（基本表）'!S:T,2,0)</f>
        <v>#N/A</v>
      </c>
      <c r="AG2967" s="16"/>
      <c r="AH2967" s="16"/>
      <c r="AI2967" s="16"/>
    </row>
    <row r="2968" s="2" customFormat="1" ht="19" customHeight="1" spans="1:33">
      <c r="A2968" s="2">
        <v>1</v>
      </c>
      <c r="B2968" s="11" t="s">
        <v>420</v>
      </c>
      <c r="C2968" s="11" t="s">
        <v>3062</v>
      </c>
      <c r="D2968" s="11" t="s">
        <v>3063</v>
      </c>
      <c r="E2968" s="10" t="s">
        <v>42897</v>
      </c>
      <c r="F2968" s="11" t="s">
        <v>39186</v>
      </c>
      <c r="G2968" s="10" t="s">
        <v>47858</v>
      </c>
      <c r="H2968" s="11" t="s">
        <v>40144</v>
      </c>
      <c r="I2968" s="11" t="s">
        <v>40143</v>
      </c>
      <c r="J2968" s="11" t="s">
        <v>40143</v>
      </c>
      <c r="K2968" s="11" t="s">
        <v>3934</v>
      </c>
      <c r="L2968" s="11" t="s">
        <v>3924</v>
      </c>
      <c r="M2968" s="11" t="s">
        <v>47857</v>
      </c>
      <c r="N2968" s="11" t="s">
        <v>41377</v>
      </c>
      <c r="O2968" s="11" t="s">
        <v>41387</v>
      </c>
      <c r="P2968" s="11" t="s">
        <v>41449</v>
      </c>
      <c r="Q2968" s="11" t="s">
        <v>41411</v>
      </c>
      <c r="R2968" s="11" t="s">
        <v>41411</v>
      </c>
      <c r="S2968" s="17">
        <v>15900</v>
      </c>
      <c r="T2968" s="11" t="s">
        <v>41450</v>
      </c>
      <c r="U2968" s="17">
        <v>0</v>
      </c>
      <c r="V2968" s="17">
        <v>0</v>
      </c>
      <c r="W2968" s="18">
        <f t="shared" si="211"/>
        <v>15900</v>
      </c>
      <c r="X2968" s="18">
        <f t="shared" si="212"/>
        <v>15900</v>
      </c>
      <c r="Y2968" s="2">
        <v>0</v>
      </c>
      <c r="Z2968" s="2" t="str">
        <f t="shared" si="213"/>
        <v>未整改</v>
      </c>
      <c r="AA2968" s="2" t="str">
        <f t="shared" si="214"/>
        <v>未整改</v>
      </c>
      <c r="AD2968" s="22" t="str">
        <f>VLOOKUP(H2968,'系统导出（基本表）'!R:R,1,0)</f>
        <v>P22511526-0043</v>
      </c>
      <c r="AE2968" s="22" t="str">
        <f>VLOOKUP(I2968,'系统导出（基本表）'!Q:R,2,0)</f>
        <v>P22511526-0043</v>
      </c>
      <c r="AF2968" s="2" t="e">
        <f>VLOOKUP(J2968,'系统导出（基本表）'!S:T,2,0)</f>
        <v>#N/A</v>
      </c>
      <c r="AG2968" s="24"/>
    </row>
    <row r="2969" s="2" customFormat="1" ht="19" customHeight="1" spans="1:33">
      <c r="A2969" s="2">
        <v>1</v>
      </c>
      <c r="B2969" s="11" t="s">
        <v>420</v>
      </c>
      <c r="C2969" s="11" t="s">
        <v>3062</v>
      </c>
      <c r="D2969" s="11" t="s">
        <v>3063</v>
      </c>
      <c r="E2969" s="10" t="s">
        <v>41627</v>
      </c>
      <c r="F2969" s="11" t="s">
        <v>38405</v>
      </c>
      <c r="G2969" s="10" t="s">
        <v>47853</v>
      </c>
      <c r="H2969" s="11" t="s">
        <v>47854</v>
      </c>
      <c r="I2969" s="11" t="s">
        <v>47855</v>
      </c>
      <c r="J2969" s="11" t="s">
        <v>47856</v>
      </c>
      <c r="K2969" s="11" t="s">
        <v>3934</v>
      </c>
      <c r="L2969" s="11" t="s">
        <v>3924</v>
      </c>
      <c r="M2969" s="11" t="s">
        <v>47857</v>
      </c>
      <c r="N2969" s="11" t="s">
        <v>41377</v>
      </c>
      <c r="O2969" s="11" t="s">
        <v>41387</v>
      </c>
      <c r="P2969" s="11" t="s">
        <v>41456</v>
      </c>
      <c r="Q2969" s="11" t="s">
        <v>41411</v>
      </c>
      <c r="R2969" s="11" t="s">
        <v>41411</v>
      </c>
      <c r="S2969" s="17">
        <v>9794.72</v>
      </c>
      <c r="T2969" s="11" t="s">
        <v>41411</v>
      </c>
      <c r="U2969" s="17">
        <v>0</v>
      </c>
      <c r="V2969" s="17">
        <v>0</v>
      </c>
      <c r="W2969" s="18">
        <f t="shared" si="211"/>
        <v>9794.72</v>
      </c>
      <c r="X2969" s="18">
        <f t="shared" si="212"/>
        <v>9794.72</v>
      </c>
      <c r="Y2969" s="2">
        <v>0</v>
      </c>
      <c r="Z2969" s="2" t="str">
        <f t="shared" si="213"/>
        <v>未整改</v>
      </c>
      <c r="AA2969" s="2" t="str">
        <f t="shared" si="214"/>
        <v>未整改</v>
      </c>
      <c r="AD2969" s="22" t="e">
        <f>VLOOKUP(H2969,'系统导出（基本表）'!R:R,1,0)</f>
        <v>#N/A</v>
      </c>
      <c r="AE2969" s="22" t="e">
        <f>VLOOKUP(I2969,'系统导出（基本表）'!Q:R,2,0)</f>
        <v>#N/A</v>
      </c>
      <c r="AF2969" s="2" t="e">
        <f>VLOOKUP(J2969,'系统导出（基本表）'!S:T,2,0)</f>
        <v>#N/A</v>
      </c>
      <c r="AG2969" s="24"/>
    </row>
    <row r="2970" s="2" customFormat="1" ht="19" customHeight="1" spans="1:33">
      <c r="A2970" s="2">
        <v>1</v>
      </c>
      <c r="B2970" s="11" t="s">
        <v>420</v>
      </c>
      <c r="C2970" s="11" t="s">
        <v>3062</v>
      </c>
      <c r="D2970" s="11" t="s">
        <v>3063</v>
      </c>
      <c r="E2970" s="10" t="s">
        <v>44870</v>
      </c>
      <c r="F2970" s="11" t="s">
        <v>39551</v>
      </c>
      <c r="G2970" s="10" t="s">
        <v>47853</v>
      </c>
      <c r="H2970" s="11" t="s">
        <v>47854</v>
      </c>
      <c r="I2970" s="11" t="s">
        <v>47855</v>
      </c>
      <c r="J2970" s="11" t="s">
        <v>47856</v>
      </c>
      <c r="K2970" s="11" t="s">
        <v>3934</v>
      </c>
      <c r="L2970" s="11" t="s">
        <v>3924</v>
      </c>
      <c r="M2970" s="11" t="s">
        <v>47857</v>
      </c>
      <c r="N2970" s="11" t="s">
        <v>41377</v>
      </c>
      <c r="O2970" s="11" t="s">
        <v>41387</v>
      </c>
      <c r="P2970" s="11" t="s">
        <v>41456</v>
      </c>
      <c r="Q2970" s="11" t="s">
        <v>41411</v>
      </c>
      <c r="R2970" s="11" t="s">
        <v>41411</v>
      </c>
      <c r="S2970" s="17">
        <v>3484.59</v>
      </c>
      <c r="T2970" s="11" t="s">
        <v>41411</v>
      </c>
      <c r="U2970" s="17">
        <v>0</v>
      </c>
      <c r="V2970" s="17">
        <v>0</v>
      </c>
      <c r="W2970" s="18">
        <f t="shared" si="211"/>
        <v>3484.59</v>
      </c>
      <c r="X2970" s="18">
        <f t="shared" si="212"/>
        <v>3484.59</v>
      </c>
      <c r="Y2970" s="2">
        <v>0</v>
      </c>
      <c r="Z2970" s="2" t="str">
        <f t="shared" si="213"/>
        <v>未整改</v>
      </c>
      <c r="AA2970" s="2" t="str">
        <f t="shared" si="214"/>
        <v>未整改</v>
      </c>
      <c r="AD2970" s="22" t="e">
        <f>VLOOKUP(H2970,'系统导出（基本表）'!R:R,1,0)</f>
        <v>#N/A</v>
      </c>
      <c r="AE2970" s="22" t="e">
        <f>VLOOKUP(I2970,'系统导出（基本表）'!Q:R,2,0)</f>
        <v>#N/A</v>
      </c>
      <c r="AF2970" s="2" t="e">
        <f>VLOOKUP(J2970,'系统导出（基本表）'!S:T,2,0)</f>
        <v>#N/A</v>
      </c>
      <c r="AG2970" s="24"/>
    </row>
    <row r="2971" s="1" customFormat="1" ht="19" customHeight="1" spans="2:35">
      <c r="B2971" s="10" t="s">
        <v>420</v>
      </c>
      <c r="C2971" s="10" t="s">
        <v>3062</v>
      </c>
      <c r="D2971" s="10" t="s">
        <v>3063</v>
      </c>
      <c r="E2971" s="10" t="s">
        <v>41627</v>
      </c>
      <c r="F2971" s="10" t="s">
        <v>38405</v>
      </c>
      <c r="G2971" s="10" t="s">
        <v>47853</v>
      </c>
      <c r="H2971" s="10" t="s">
        <v>47854</v>
      </c>
      <c r="I2971" s="10" t="s">
        <v>47855</v>
      </c>
      <c r="J2971" s="10" t="s">
        <v>47856</v>
      </c>
      <c r="K2971" s="10" t="s">
        <v>3934</v>
      </c>
      <c r="L2971" s="10" t="s">
        <v>3923</v>
      </c>
      <c r="M2971" s="10" t="s">
        <v>47857</v>
      </c>
      <c r="N2971" s="10" t="s">
        <v>41377</v>
      </c>
      <c r="O2971" s="10" t="s">
        <v>41378</v>
      </c>
      <c r="P2971" s="10" t="s">
        <v>41456</v>
      </c>
      <c r="Q2971" s="10" t="s">
        <v>41411</v>
      </c>
      <c r="R2971" s="10" t="s">
        <v>41411</v>
      </c>
      <c r="S2971" s="15">
        <v>9874.2</v>
      </c>
      <c r="T2971" s="10" t="s">
        <v>41463</v>
      </c>
      <c r="U2971" s="15">
        <v>79.48</v>
      </c>
      <c r="V2971" s="15">
        <v>79.48</v>
      </c>
      <c r="W2971" s="16">
        <f t="shared" si="211"/>
        <v>9794.72</v>
      </c>
      <c r="X2971" s="16">
        <f t="shared" si="212"/>
        <v>9794.72</v>
      </c>
      <c r="Y2971" s="1">
        <v>79.48</v>
      </c>
      <c r="Z2971" s="1" t="str">
        <f t="shared" si="213"/>
        <v>未整改</v>
      </c>
      <c r="AA2971" s="1" t="str">
        <f t="shared" si="214"/>
        <v>未整改</v>
      </c>
      <c r="AC2971" s="3"/>
      <c r="AD2971" s="19" t="e">
        <f>VLOOKUP(H2971,'系统导出（基本表）'!R:R,1,0)</f>
        <v>#N/A</v>
      </c>
      <c r="AE2971" s="16" t="e">
        <f>VLOOKUP(I2971,'系统导出（基本表）'!Q:R,2,0)</f>
        <v>#N/A</v>
      </c>
      <c r="AF2971" s="16" t="e">
        <f>VLOOKUP(J2971,'系统导出（基本表）'!S:T,2,0)</f>
        <v>#N/A</v>
      </c>
      <c r="AG2971" s="16"/>
      <c r="AH2971" s="16"/>
      <c r="AI2971" s="16"/>
    </row>
    <row r="2972" s="1" customFormat="1" ht="19" customHeight="1" spans="2:35">
      <c r="B2972" s="10" t="s">
        <v>420</v>
      </c>
      <c r="C2972" s="10" t="s">
        <v>3062</v>
      </c>
      <c r="D2972" s="10" t="s">
        <v>3063</v>
      </c>
      <c r="E2972" s="10" t="s">
        <v>61</v>
      </c>
      <c r="F2972" s="10" t="s">
        <v>61</v>
      </c>
      <c r="G2972" s="10" t="s">
        <v>47853</v>
      </c>
      <c r="H2972" s="10" t="s">
        <v>47854</v>
      </c>
      <c r="I2972" s="10" t="s">
        <v>47855</v>
      </c>
      <c r="J2972" s="10" t="s">
        <v>47856</v>
      </c>
      <c r="K2972" s="10" t="s">
        <v>3934</v>
      </c>
      <c r="L2972" s="10" t="s">
        <v>3923</v>
      </c>
      <c r="M2972" s="10" t="s">
        <v>47857</v>
      </c>
      <c r="N2972" s="10" t="s">
        <v>61</v>
      </c>
      <c r="O2972" s="10" t="s">
        <v>41372</v>
      </c>
      <c r="P2972" s="10" t="s">
        <v>61</v>
      </c>
      <c r="Q2972" s="10" t="s">
        <v>41411</v>
      </c>
      <c r="R2972" s="10" t="s">
        <v>41411</v>
      </c>
      <c r="S2972" s="15">
        <v>15057.63</v>
      </c>
      <c r="T2972" s="10" t="s">
        <v>41412</v>
      </c>
      <c r="U2972" s="15">
        <v>5428.98</v>
      </c>
      <c r="V2972" s="15">
        <v>5428.98</v>
      </c>
      <c r="W2972" s="16">
        <f t="shared" si="211"/>
        <v>9628.65</v>
      </c>
      <c r="X2972" s="16">
        <f t="shared" si="212"/>
        <v>9628.65</v>
      </c>
      <c r="Y2972" s="1">
        <v>5428.98</v>
      </c>
      <c r="Z2972" s="1" t="str">
        <f t="shared" si="213"/>
        <v>未整改</v>
      </c>
      <c r="AA2972" s="1" t="str">
        <f t="shared" si="214"/>
        <v>未整改</v>
      </c>
      <c r="AC2972" s="3"/>
      <c r="AD2972" s="19" t="e">
        <f>VLOOKUP(H2972,'系统导出（基本表）'!R:R,1,0)</f>
        <v>#N/A</v>
      </c>
      <c r="AE2972" s="16" t="e">
        <f>VLOOKUP(I2972,'系统导出（基本表）'!Q:R,2,0)</f>
        <v>#N/A</v>
      </c>
      <c r="AF2972" s="16" t="e">
        <f>VLOOKUP(J2972,'系统导出（基本表）'!S:T,2,0)</f>
        <v>#N/A</v>
      </c>
      <c r="AG2972" s="16"/>
      <c r="AH2972" s="16"/>
      <c r="AI2972" s="16"/>
    </row>
    <row r="2973" s="2" customFormat="1" ht="19" customHeight="1" spans="1:33">
      <c r="A2973" s="2">
        <v>1</v>
      </c>
      <c r="B2973" s="11" t="s">
        <v>420</v>
      </c>
      <c r="C2973" s="11" t="s">
        <v>3062</v>
      </c>
      <c r="D2973" s="11" t="s">
        <v>3063</v>
      </c>
      <c r="E2973" s="10" t="s">
        <v>44548</v>
      </c>
      <c r="F2973" s="11" t="s">
        <v>39276</v>
      </c>
      <c r="G2973" s="10" t="s">
        <v>47859</v>
      </c>
      <c r="H2973" s="11" t="s">
        <v>47860</v>
      </c>
      <c r="I2973" s="11" t="s">
        <v>47861</v>
      </c>
      <c r="J2973" s="11" t="s">
        <v>47862</v>
      </c>
      <c r="K2973" s="11" t="s">
        <v>13586</v>
      </c>
      <c r="L2973" s="11" t="s">
        <v>47863</v>
      </c>
      <c r="M2973" s="11" t="s">
        <v>47864</v>
      </c>
      <c r="N2973" s="11" t="s">
        <v>41377</v>
      </c>
      <c r="O2973" s="11" t="s">
        <v>41387</v>
      </c>
      <c r="P2973" s="11" t="s">
        <v>41456</v>
      </c>
      <c r="Q2973" s="11" t="s">
        <v>41411</v>
      </c>
      <c r="R2973" s="11" t="s">
        <v>41411</v>
      </c>
      <c r="S2973" s="17">
        <v>3872.5529</v>
      </c>
      <c r="T2973" s="11" t="s">
        <v>41411</v>
      </c>
      <c r="U2973" s="17">
        <v>0</v>
      </c>
      <c r="V2973" s="17">
        <v>0</v>
      </c>
      <c r="W2973" s="18">
        <f t="shared" si="211"/>
        <v>3872.5529</v>
      </c>
      <c r="X2973" s="18">
        <f t="shared" si="212"/>
        <v>3872.5529</v>
      </c>
      <c r="Y2973" s="2">
        <v>0</v>
      </c>
      <c r="Z2973" s="2" t="str">
        <f t="shared" si="213"/>
        <v>未整改</v>
      </c>
      <c r="AA2973" s="2" t="str">
        <f t="shared" si="214"/>
        <v>未整改</v>
      </c>
      <c r="AD2973" s="22" t="e">
        <f>VLOOKUP(H2973,'系统导出（基本表）'!R:R,1,0)</f>
        <v>#N/A</v>
      </c>
      <c r="AE2973" s="22" t="e">
        <f>VLOOKUP(I2973,'系统导出（基本表）'!Q:R,2,0)</f>
        <v>#N/A</v>
      </c>
      <c r="AF2973" s="2" t="e">
        <f>VLOOKUP(J2973,'系统导出（基本表）'!S:T,2,0)</f>
        <v>#N/A</v>
      </c>
      <c r="AG2973" s="24"/>
    </row>
    <row r="2974" s="1" customFormat="1" ht="19" customHeight="1" spans="2:35">
      <c r="B2974" s="10" t="s">
        <v>420</v>
      </c>
      <c r="C2974" s="10" t="s">
        <v>3062</v>
      </c>
      <c r="D2974" s="10" t="s">
        <v>3063</v>
      </c>
      <c r="E2974" s="10" t="s">
        <v>44548</v>
      </c>
      <c r="F2974" s="10" t="s">
        <v>39276</v>
      </c>
      <c r="G2974" s="10" t="s">
        <v>47859</v>
      </c>
      <c r="H2974" s="10" t="s">
        <v>47860</v>
      </c>
      <c r="I2974" s="10" t="s">
        <v>47861</v>
      </c>
      <c r="J2974" s="10" t="s">
        <v>47862</v>
      </c>
      <c r="K2974" s="10" t="s">
        <v>13586</v>
      </c>
      <c r="L2974" s="10" t="s">
        <v>47865</v>
      </c>
      <c r="M2974" s="10" t="s">
        <v>47864</v>
      </c>
      <c r="N2974" s="10" t="s">
        <v>41377</v>
      </c>
      <c r="O2974" s="10" t="s">
        <v>41378</v>
      </c>
      <c r="P2974" s="10" t="s">
        <v>41456</v>
      </c>
      <c r="Q2974" s="10" t="s">
        <v>41411</v>
      </c>
      <c r="R2974" s="10" t="s">
        <v>41411</v>
      </c>
      <c r="S2974" s="15">
        <v>3910.74</v>
      </c>
      <c r="T2974" s="10" t="s">
        <v>41463</v>
      </c>
      <c r="U2974" s="15">
        <v>38.19</v>
      </c>
      <c r="V2974" s="15">
        <v>38.19</v>
      </c>
      <c r="W2974" s="16">
        <f t="shared" si="211"/>
        <v>3872.55</v>
      </c>
      <c r="X2974" s="16">
        <f t="shared" si="212"/>
        <v>3872.55</v>
      </c>
      <c r="Y2974" s="1">
        <v>38.19</v>
      </c>
      <c r="Z2974" s="1" t="str">
        <f t="shared" si="213"/>
        <v>未整改</v>
      </c>
      <c r="AA2974" s="1" t="str">
        <f t="shared" si="214"/>
        <v>未整改</v>
      </c>
      <c r="AC2974" s="3"/>
      <c r="AD2974" s="19" t="e">
        <f>VLOOKUP(H2974,'系统导出（基本表）'!R:R,1,0)</f>
        <v>#N/A</v>
      </c>
      <c r="AE2974" s="16" t="e">
        <f>VLOOKUP(I2974,'系统导出（基本表）'!Q:R,2,0)</f>
        <v>#N/A</v>
      </c>
      <c r="AF2974" s="16" t="e">
        <f>VLOOKUP(J2974,'系统导出（基本表）'!S:T,2,0)</f>
        <v>#N/A</v>
      </c>
      <c r="AG2974" s="16"/>
      <c r="AH2974" s="16"/>
      <c r="AI2974" s="16"/>
    </row>
    <row r="2975" s="2" customFormat="1" ht="19" customHeight="1" spans="1:33">
      <c r="A2975" s="2">
        <v>1</v>
      </c>
      <c r="B2975" s="11" t="s">
        <v>420</v>
      </c>
      <c r="C2975" s="11" t="s">
        <v>5397</v>
      </c>
      <c r="D2975" s="11" t="s">
        <v>5398</v>
      </c>
      <c r="E2975" s="10" t="s">
        <v>42451</v>
      </c>
      <c r="F2975" s="11" t="s">
        <v>39045</v>
      </c>
      <c r="G2975" s="10" t="s">
        <v>47866</v>
      </c>
      <c r="H2975" s="11" t="s">
        <v>47867</v>
      </c>
      <c r="I2975" s="11" t="s">
        <v>47868</v>
      </c>
      <c r="J2975" s="11" t="s">
        <v>47869</v>
      </c>
      <c r="K2975" s="11" t="s">
        <v>8595</v>
      </c>
      <c r="L2975" s="11" t="s">
        <v>19226</v>
      </c>
      <c r="M2975" s="11" t="s">
        <v>47870</v>
      </c>
      <c r="N2975" s="11" t="s">
        <v>41377</v>
      </c>
      <c r="O2975" s="11" t="s">
        <v>41387</v>
      </c>
      <c r="P2975" s="11" t="s">
        <v>41449</v>
      </c>
      <c r="Q2975" s="11" t="s">
        <v>41411</v>
      </c>
      <c r="R2975" s="11" t="s">
        <v>41411</v>
      </c>
      <c r="S2975" s="17">
        <v>159.345665</v>
      </c>
      <c r="T2975" s="11" t="s">
        <v>41450</v>
      </c>
      <c r="U2975" s="17">
        <v>0</v>
      </c>
      <c r="V2975" s="17">
        <v>0</v>
      </c>
      <c r="W2975" s="18">
        <f t="shared" si="211"/>
        <v>159.345665</v>
      </c>
      <c r="X2975" s="18">
        <f t="shared" si="212"/>
        <v>159.345665</v>
      </c>
      <c r="Y2975" s="2">
        <v>0</v>
      </c>
      <c r="Z2975" s="2" t="str">
        <f t="shared" si="213"/>
        <v>未整改</v>
      </c>
      <c r="AA2975" s="2" t="str">
        <f t="shared" si="214"/>
        <v>未整改</v>
      </c>
      <c r="AD2975" s="22" t="e">
        <f>VLOOKUP(H2975,'系统导出（基本表）'!R:R,1,0)</f>
        <v>#N/A</v>
      </c>
      <c r="AE2975" s="22" t="e">
        <f>VLOOKUP(I2975,'系统导出（基本表）'!Q:R,2,0)</f>
        <v>#N/A</v>
      </c>
      <c r="AF2975" s="2" t="e">
        <f>VLOOKUP(J2975,'系统导出（基本表）'!S:T,2,0)</f>
        <v>#N/A</v>
      </c>
      <c r="AG2975" s="24"/>
    </row>
    <row r="2976" s="2" customFormat="1" ht="19" customHeight="1" spans="1:33">
      <c r="A2976" s="2">
        <v>1</v>
      </c>
      <c r="B2976" s="11" t="s">
        <v>420</v>
      </c>
      <c r="C2976" s="11" t="s">
        <v>5397</v>
      </c>
      <c r="D2976" s="11" t="s">
        <v>5398</v>
      </c>
      <c r="E2976" s="10" t="s">
        <v>42963</v>
      </c>
      <c r="F2976" s="11" t="s">
        <v>39177</v>
      </c>
      <c r="G2976" s="10" t="s">
        <v>47871</v>
      </c>
      <c r="H2976" s="11" t="s">
        <v>47872</v>
      </c>
      <c r="I2976" s="11" t="s">
        <v>47873</v>
      </c>
      <c r="J2976" s="11" t="s">
        <v>47873</v>
      </c>
      <c r="K2976" s="11" t="s">
        <v>3643</v>
      </c>
      <c r="L2976" s="11" t="s">
        <v>47874</v>
      </c>
      <c r="M2976" s="11" t="s">
        <v>47875</v>
      </c>
      <c r="N2976" s="11" t="s">
        <v>41377</v>
      </c>
      <c r="O2976" s="11" t="s">
        <v>41387</v>
      </c>
      <c r="P2976" s="11" t="s">
        <v>41449</v>
      </c>
      <c r="Q2976" s="11" t="s">
        <v>41411</v>
      </c>
      <c r="R2976" s="11" t="s">
        <v>41411</v>
      </c>
      <c r="S2976" s="17">
        <v>254.020231</v>
      </c>
      <c r="T2976" s="11" t="s">
        <v>41450</v>
      </c>
      <c r="U2976" s="17">
        <v>0</v>
      </c>
      <c r="V2976" s="17">
        <v>0</v>
      </c>
      <c r="W2976" s="18">
        <f t="shared" si="211"/>
        <v>254.020231</v>
      </c>
      <c r="X2976" s="18">
        <f t="shared" si="212"/>
        <v>254.020231</v>
      </c>
      <c r="Y2976" s="2">
        <v>0</v>
      </c>
      <c r="Z2976" s="2" t="str">
        <f t="shared" si="213"/>
        <v>未整改</v>
      </c>
      <c r="AA2976" s="2" t="str">
        <f t="shared" si="214"/>
        <v>未整改</v>
      </c>
      <c r="AD2976" s="22" t="e">
        <f>VLOOKUP(H2976,'系统导出（基本表）'!R:R,1,0)</f>
        <v>#N/A</v>
      </c>
      <c r="AE2976" s="22" t="e">
        <f>VLOOKUP(I2976,'系统导出（基本表）'!Q:R,2,0)</f>
        <v>#N/A</v>
      </c>
      <c r="AF2976" s="2" t="e">
        <f>VLOOKUP(J2976,'系统导出（基本表）'!S:T,2,0)</f>
        <v>#N/A</v>
      </c>
      <c r="AG2976" s="24"/>
    </row>
    <row r="2977" s="2" customFormat="1" ht="19" customHeight="1" spans="1:33">
      <c r="A2977" s="2">
        <v>1</v>
      </c>
      <c r="B2977" s="11" t="s">
        <v>420</v>
      </c>
      <c r="C2977" s="11" t="s">
        <v>5397</v>
      </c>
      <c r="D2977" s="11" t="s">
        <v>5398</v>
      </c>
      <c r="E2977" s="10" t="s">
        <v>45825</v>
      </c>
      <c r="F2977" s="11" t="s">
        <v>39065</v>
      </c>
      <c r="G2977" s="10" t="s">
        <v>47876</v>
      </c>
      <c r="H2977" s="11" t="s">
        <v>47877</v>
      </c>
      <c r="I2977" s="11" t="s">
        <v>47878</v>
      </c>
      <c r="J2977" s="11" t="s">
        <v>47879</v>
      </c>
      <c r="K2977" s="11" t="s">
        <v>3643</v>
      </c>
      <c r="L2977" s="11" t="s">
        <v>47880</v>
      </c>
      <c r="M2977" s="11" t="s">
        <v>47875</v>
      </c>
      <c r="N2977" s="11" t="s">
        <v>41377</v>
      </c>
      <c r="O2977" s="11" t="s">
        <v>41387</v>
      </c>
      <c r="P2977" s="11" t="s">
        <v>41449</v>
      </c>
      <c r="Q2977" s="11" t="s">
        <v>41411</v>
      </c>
      <c r="R2977" s="11" t="s">
        <v>41411</v>
      </c>
      <c r="S2977" s="17">
        <v>441.255</v>
      </c>
      <c r="T2977" s="11" t="s">
        <v>41450</v>
      </c>
      <c r="U2977" s="17">
        <v>0</v>
      </c>
      <c r="V2977" s="17">
        <v>0</v>
      </c>
      <c r="W2977" s="18">
        <f t="shared" si="211"/>
        <v>441.255</v>
      </c>
      <c r="X2977" s="18">
        <f t="shared" si="212"/>
        <v>441.255</v>
      </c>
      <c r="Y2977" s="2">
        <v>0</v>
      </c>
      <c r="Z2977" s="2" t="str">
        <f t="shared" si="213"/>
        <v>未整改</v>
      </c>
      <c r="AA2977" s="2" t="str">
        <f t="shared" si="214"/>
        <v>未整改</v>
      </c>
      <c r="AD2977" s="22" t="e">
        <f>VLOOKUP(H2977,'系统导出（基本表）'!R:R,1,0)</f>
        <v>#N/A</v>
      </c>
      <c r="AE2977" s="22" t="e">
        <f>VLOOKUP(I2977,'系统导出（基本表）'!Q:R,2,0)</f>
        <v>#N/A</v>
      </c>
      <c r="AF2977" s="2" t="e">
        <f>VLOOKUP(J2977,'系统导出（基本表）'!S:T,2,0)</f>
        <v>#N/A</v>
      </c>
      <c r="AG2977" s="24"/>
    </row>
    <row r="2978" s="2" customFormat="1" ht="19" customHeight="1" spans="1:33">
      <c r="A2978" s="2">
        <v>1</v>
      </c>
      <c r="B2978" s="11" t="s">
        <v>420</v>
      </c>
      <c r="C2978" s="11" t="s">
        <v>5397</v>
      </c>
      <c r="D2978" s="11" t="s">
        <v>5398</v>
      </c>
      <c r="E2978" s="10" t="s">
        <v>42735</v>
      </c>
      <c r="F2978" s="11" t="s">
        <v>38885</v>
      </c>
      <c r="G2978" s="10" t="s">
        <v>47881</v>
      </c>
      <c r="H2978" s="11" t="s">
        <v>47882</v>
      </c>
      <c r="I2978" s="11" t="s">
        <v>47883</v>
      </c>
      <c r="J2978" s="11" t="s">
        <v>47883</v>
      </c>
      <c r="K2978" s="11" t="s">
        <v>47884</v>
      </c>
      <c r="L2978" s="11" t="s">
        <v>47885</v>
      </c>
      <c r="M2978" s="11" t="s">
        <v>47886</v>
      </c>
      <c r="N2978" s="11" t="s">
        <v>41377</v>
      </c>
      <c r="O2978" s="11" t="s">
        <v>41387</v>
      </c>
      <c r="P2978" s="11" t="s">
        <v>41449</v>
      </c>
      <c r="Q2978" s="11" t="s">
        <v>41411</v>
      </c>
      <c r="R2978" s="11" t="s">
        <v>41411</v>
      </c>
      <c r="S2978" s="17">
        <v>1534.96</v>
      </c>
      <c r="T2978" s="11" t="s">
        <v>41450</v>
      </c>
      <c r="U2978" s="17">
        <v>0</v>
      </c>
      <c r="V2978" s="17">
        <v>0</v>
      </c>
      <c r="W2978" s="18">
        <f t="shared" si="211"/>
        <v>1534.96</v>
      </c>
      <c r="X2978" s="18">
        <f t="shared" si="212"/>
        <v>1534.96</v>
      </c>
      <c r="Y2978" s="2">
        <v>0</v>
      </c>
      <c r="Z2978" s="2" t="str">
        <f t="shared" si="213"/>
        <v>未整改</v>
      </c>
      <c r="AA2978" s="2" t="str">
        <f t="shared" si="214"/>
        <v>未整改</v>
      </c>
      <c r="AD2978" s="22" t="e">
        <f>VLOOKUP(H2978,'系统导出（基本表）'!R:R,1,0)</f>
        <v>#N/A</v>
      </c>
      <c r="AE2978" s="22" t="e">
        <f>VLOOKUP(I2978,'系统导出（基本表）'!Q:R,2,0)</f>
        <v>#N/A</v>
      </c>
      <c r="AF2978" s="2" t="e">
        <f>VLOOKUP(J2978,'系统导出（基本表）'!S:T,2,0)</f>
        <v>#N/A</v>
      </c>
      <c r="AG2978" s="24"/>
    </row>
    <row r="2979" s="1" customFormat="1" ht="19" customHeight="1" spans="2:35">
      <c r="B2979" s="10" t="s">
        <v>420</v>
      </c>
      <c r="C2979" s="10" t="s">
        <v>4269</v>
      </c>
      <c r="D2979" s="10" t="s">
        <v>4270</v>
      </c>
      <c r="E2979" s="10" t="s">
        <v>61</v>
      </c>
      <c r="F2979" s="10" t="s">
        <v>61</v>
      </c>
      <c r="G2979" s="10" t="s">
        <v>47887</v>
      </c>
      <c r="H2979" s="10" t="s">
        <v>47888</v>
      </c>
      <c r="I2979" s="10" t="s">
        <v>47889</v>
      </c>
      <c r="J2979" s="10" t="s">
        <v>47889</v>
      </c>
      <c r="K2979" s="10" t="s">
        <v>47890</v>
      </c>
      <c r="L2979" s="10" t="s">
        <v>47891</v>
      </c>
      <c r="M2979" s="10" t="s">
        <v>47892</v>
      </c>
      <c r="N2979" s="10" t="s">
        <v>61</v>
      </c>
      <c r="O2979" s="10" t="s">
        <v>41353</v>
      </c>
      <c r="P2979" s="10" t="s">
        <v>61</v>
      </c>
      <c r="Q2979" s="10" t="s">
        <v>41984</v>
      </c>
      <c r="R2979" s="10" t="s">
        <v>41984</v>
      </c>
      <c r="S2979" s="15">
        <v>587</v>
      </c>
      <c r="T2979" s="10" t="s">
        <v>47893</v>
      </c>
      <c r="U2979" s="15">
        <v>587</v>
      </c>
      <c r="V2979" s="15">
        <v>587</v>
      </c>
      <c r="W2979" s="16">
        <f t="shared" si="211"/>
        <v>0</v>
      </c>
      <c r="X2979" s="16">
        <f t="shared" si="212"/>
        <v>0</v>
      </c>
      <c r="Y2979" s="1">
        <v>587</v>
      </c>
      <c r="Z2979" s="1" t="str">
        <f t="shared" si="213"/>
        <v>未整改</v>
      </c>
      <c r="AA2979" s="1" t="str">
        <f t="shared" si="214"/>
        <v>已整改</v>
      </c>
      <c r="AC2979" s="3">
        <f>S2979-Y2979</f>
        <v>0</v>
      </c>
      <c r="AD2979" s="19" t="e">
        <f>VLOOKUP(H2979,'系统导出（基本表）'!R:R,1,0)</f>
        <v>#N/A</v>
      </c>
      <c r="AE2979" s="16" t="e">
        <f>VLOOKUP(I2979,'系统导出（基本表）'!Q:R,2,0)</f>
        <v>#N/A</v>
      </c>
      <c r="AF2979" s="16" t="e">
        <f>VLOOKUP(J2979,'系统导出（基本表）'!S:T,2,0)</f>
        <v>#N/A</v>
      </c>
      <c r="AG2979" s="16"/>
      <c r="AH2979" s="16"/>
      <c r="AI2979" s="16"/>
    </row>
    <row r="2980" s="1" customFormat="1" ht="19" customHeight="1" spans="2:35">
      <c r="B2980" s="10" t="s">
        <v>420</v>
      </c>
      <c r="C2980" s="10" t="s">
        <v>4269</v>
      </c>
      <c r="D2980" s="10" t="s">
        <v>4270</v>
      </c>
      <c r="E2980" s="10" t="s">
        <v>61</v>
      </c>
      <c r="F2980" s="10" t="s">
        <v>61</v>
      </c>
      <c r="G2980" s="10" t="s">
        <v>15489</v>
      </c>
      <c r="H2980" s="10" t="s">
        <v>15481</v>
      </c>
      <c r="I2980" s="10" t="s">
        <v>15480</v>
      </c>
      <c r="J2980" s="10" t="s">
        <v>15480</v>
      </c>
      <c r="K2980" s="10" t="s">
        <v>15488</v>
      </c>
      <c r="L2980" s="10" t="s">
        <v>47894</v>
      </c>
      <c r="M2980" s="10" t="s">
        <v>47895</v>
      </c>
      <c r="N2980" s="10" t="s">
        <v>61</v>
      </c>
      <c r="O2980" s="10" t="s">
        <v>41353</v>
      </c>
      <c r="P2980" s="10" t="s">
        <v>61</v>
      </c>
      <c r="Q2980" s="10" t="s">
        <v>41354</v>
      </c>
      <c r="R2980" s="10" t="s">
        <v>41354</v>
      </c>
      <c r="S2980" s="15">
        <v>23.6</v>
      </c>
      <c r="T2980" s="10" t="s">
        <v>47896</v>
      </c>
      <c r="U2980" s="15">
        <v>23.6</v>
      </c>
      <c r="V2980" s="15">
        <v>23.6</v>
      </c>
      <c r="W2980" s="16">
        <f t="shared" si="211"/>
        <v>0</v>
      </c>
      <c r="X2980" s="16">
        <f t="shared" si="212"/>
        <v>0</v>
      </c>
      <c r="Y2980" s="1">
        <v>23.6</v>
      </c>
      <c r="Z2980" s="1" t="str">
        <f t="shared" si="213"/>
        <v>未整改</v>
      </c>
      <c r="AA2980" s="1" t="str">
        <f t="shared" si="214"/>
        <v>已整改</v>
      </c>
      <c r="AC2980" s="3"/>
      <c r="AD2980" s="19" t="e">
        <f>VLOOKUP(H2980,'系统导出（基本表）'!R:R,1,0)</f>
        <v>#N/A</v>
      </c>
      <c r="AE2980" s="16" t="e">
        <f>VLOOKUP(I2980,'系统导出（基本表）'!Q:R,2,0)</f>
        <v>#N/A</v>
      </c>
      <c r="AF2980" s="16" t="e">
        <f>VLOOKUP(J2980,'系统导出（基本表）'!S:T,2,0)</f>
        <v>#N/A</v>
      </c>
      <c r="AG2980" s="16"/>
      <c r="AH2980" s="16"/>
      <c r="AI2980" s="16"/>
    </row>
    <row r="2981" s="1" customFormat="1" ht="19" customHeight="1" spans="2:35">
      <c r="B2981" s="10" t="s">
        <v>420</v>
      </c>
      <c r="C2981" s="10" t="s">
        <v>4269</v>
      </c>
      <c r="D2981" s="10" t="s">
        <v>4270</v>
      </c>
      <c r="E2981" s="10" t="s">
        <v>61</v>
      </c>
      <c r="F2981" s="10" t="s">
        <v>61</v>
      </c>
      <c r="G2981" s="10" t="s">
        <v>47897</v>
      </c>
      <c r="H2981" s="10" t="s">
        <v>47898</v>
      </c>
      <c r="I2981" s="10" t="s">
        <v>47899</v>
      </c>
      <c r="J2981" s="10" t="s">
        <v>47900</v>
      </c>
      <c r="K2981" s="10" t="s">
        <v>47901</v>
      </c>
      <c r="L2981" s="10" t="s">
        <v>47902</v>
      </c>
      <c r="M2981" s="10" t="s">
        <v>47903</v>
      </c>
      <c r="N2981" s="10" t="s">
        <v>61</v>
      </c>
      <c r="O2981" s="10" t="s">
        <v>41362</v>
      </c>
      <c r="P2981" s="10" t="s">
        <v>61</v>
      </c>
      <c r="Q2981" s="10" t="s">
        <v>41658</v>
      </c>
      <c r="R2981" s="10" t="s">
        <v>41658</v>
      </c>
      <c r="S2981" s="15">
        <v>1186.54</v>
      </c>
      <c r="T2981" s="10" t="s">
        <v>41665</v>
      </c>
      <c r="U2981" s="15">
        <v>1186.54</v>
      </c>
      <c r="V2981" s="15">
        <v>1186.54</v>
      </c>
      <c r="W2981" s="16">
        <f t="shared" si="211"/>
        <v>0</v>
      </c>
      <c r="X2981" s="16">
        <f t="shared" si="212"/>
        <v>0</v>
      </c>
      <c r="Y2981" s="1">
        <v>1186.54</v>
      </c>
      <c r="Z2981" s="1" t="str">
        <f t="shared" si="213"/>
        <v>未整改</v>
      </c>
      <c r="AA2981" s="1" t="str">
        <f t="shared" si="214"/>
        <v>已整改</v>
      </c>
      <c r="AC2981" s="3"/>
      <c r="AD2981" s="19" t="e">
        <f>VLOOKUP(H2981,'系统导出（基本表）'!R:R,1,0)</f>
        <v>#N/A</v>
      </c>
      <c r="AE2981" s="16" t="e">
        <f>VLOOKUP(I2981,'系统导出（基本表）'!Q:R,2,0)</f>
        <v>#N/A</v>
      </c>
      <c r="AF2981" s="16" t="e">
        <f>VLOOKUP(J2981,'系统导出（基本表）'!S:T,2,0)</f>
        <v>#N/A</v>
      </c>
      <c r="AG2981" s="16"/>
      <c r="AH2981" s="16"/>
      <c r="AI2981" s="16"/>
    </row>
    <row r="2982" s="1" customFormat="1" ht="19" customHeight="1" spans="2:35">
      <c r="B2982" s="10" t="s">
        <v>420</v>
      </c>
      <c r="C2982" s="10" t="s">
        <v>4269</v>
      </c>
      <c r="D2982" s="10" t="s">
        <v>4270</v>
      </c>
      <c r="E2982" s="10" t="s">
        <v>61</v>
      </c>
      <c r="F2982" s="10" t="s">
        <v>61</v>
      </c>
      <c r="G2982" s="10" t="s">
        <v>47904</v>
      </c>
      <c r="H2982" s="10" t="s">
        <v>47905</v>
      </c>
      <c r="I2982" s="10" t="s">
        <v>47906</v>
      </c>
      <c r="J2982" s="10" t="s">
        <v>47906</v>
      </c>
      <c r="K2982" s="10" t="s">
        <v>47907</v>
      </c>
      <c r="L2982" s="10" t="s">
        <v>47908</v>
      </c>
      <c r="M2982" s="10" t="s">
        <v>47909</v>
      </c>
      <c r="N2982" s="10" t="s">
        <v>61</v>
      </c>
      <c r="O2982" s="10" t="s">
        <v>41353</v>
      </c>
      <c r="P2982" s="10" t="s">
        <v>61</v>
      </c>
      <c r="Q2982" s="10" t="s">
        <v>41354</v>
      </c>
      <c r="R2982" s="10" t="s">
        <v>41354</v>
      </c>
      <c r="S2982" s="15">
        <v>18</v>
      </c>
      <c r="T2982" s="10" t="s">
        <v>47910</v>
      </c>
      <c r="U2982" s="15">
        <v>18</v>
      </c>
      <c r="V2982" s="15">
        <v>18</v>
      </c>
      <c r="W2982" s="16">
        <f t="shared" si="211"/>
        <v>0</v>
      </c>
      <c r="X2982" s="16">
        <f t="shared" si="212"/>
        <v>0</v>
      </c>
      <c r="Y2982" s="1">
        <v>18</v>
      </c>
      <c r="Z2982" s="1" t="str">
        <f t="shared" si="213"/>
        <v>未整改</v>
      </c>
      <c r="AA2982" s="1" t="str">
        <f t="shared" si="214"/>
        <v>已整改</v>
      </c>
      <c r="AC2982" s="3"/>
      <c r="AD2982" s="19" t="e">
        <f>VLOOKUP(H2982,'系统导出（基本表）'!R:R,1,0)</f>
        <v>#N/A</v>
      </c>
      <c r="AE2982" s="16" t="e">
        <f>VLOOKUP(I2982,'系统导出（基本表）'!Q:R,2,0)</f>
        <v>#N/A</v>
      </c>
      <c r="AF2982" s="16" t="e">
        <f>VLOOKUP(J2982,'系统导出（基本表）'!S:T,2,0)</f>
        <v>#N/A</v>
      </c>
      <c r="AG2982" s="16"/>
      <c r="AH2982" s="16"/>
      <c r="AI2982" s="16"/>
    </row>
    <row r="2983" s="2" customFormat="1" ht="19" customHeight="1" spans="1:33">
      <c r="A2983" s="2">
        <v>1</v>
      </c>
      <c r="B2983" s="11" t="s">
        <v>420</v>
      </c>
      <c r="C2983" s="11" t="s">
        <v>1465</v>
      </c>
      <c r="D2983" s="11" t="s">
        <v>1466</v>
      </c>
      <c r="E2983" s="10" t="s">
        <v>43887</v>
      </c>
      <c r="F2983" s="11" t="s">
        <v>39402</v>
      </c>
      <c r="G2983" s="10" t="s">
        <v>47911</v>
      </c>
      <c r="H2983" s="11" t="s">
        <v>47912</v>
      </c>
      <c r="I2983" s="11" t="s">
        <v>47913</v>
      </c>
      <c r="J2983" s="11" t="s">
        <v>47913</v>
      </c>
      <c r="K2983" s="11" t="s">
        <v>47914</v>
      </c>
      <c r="L2983" s="11" t="s">
        <v>9696</v>
      </c>
      <c r="M2983" s="11" t="s">
        <v>47915</v>
      </c>
      <c r="N2983" s="11" t="s">
        <v>41377</v>
      </c>
      <c r="O2983" s="11" t="s">
        <v>41387</v>
      </c>
      <c r="P2983" s="11" t="s">
        <v>41449</v>
      </c>
      <c r="Q2983" s="11" t="s">
        <v>41411</v>
      </c>
      <c r="R2983" s="11" t="s">
        <v>41411</v>
      </c>
      <c r="S2983" s="17">
        <v>2831.767386</v>
      </c>
      <c r="T2983" s="11" t="s">
        <v>41450</v>
      </c>
      <c r="U2983" s="17">
        <v>0</v>
      </c>
      <c r="V2983" s="17">
        <v>0</v>
      </c>
      <c r="W2983" s="18">
        <f t="shared" si="211"/>
        <v>2831.767386</v>
      </c>
      <c r="X2983" s="18">
        <f t="shared" si="212"/>
        <v>2831.767386</v>
      </c>
      <c r="Y2983" s="2">
        <v>0</v>
      </c>
      <c r="Z2983" s="2" t="str">
        <f t="shared" si="213"/>
        <v>未整改</v>
      </c>
      <c r="AA2983" s="2" t="str">
        <f t="shared" si="214"/>
        <v>未整改</v>
      </c>
      <c r="AD2983" s="22" t="e">
        <f>VLOOKUP(H2983,'系统导出（基本表）'!R:R,1,0)</f>
        <v>#N/A</v>
      </c>
      <c r="AE2983" s="22" t="e">
        <f>VLOOKUP(I2983,'系统导出（基本表）'!Q:R,2,0)</f>
        <v>#N/A</v>
      </c>
      <c r="AF2983" s="2" t="e">
        <f>VLOOKUP(J2983,'系统导出（基本表）'!S:T,2,0)</f>
        <v>#N/A</v>
      </c>
      <c r="AG2983" s="24"/>
    </row>
    <row r="2984" s="1" customFormat="1" ht="19" customHeight="1" spans="2:35">
      <c r="B2984" s="10" t="s">
        <v>420</v>
      </c>
      <c r="C2984" s="10" t="s">
        <v>1465</v>
      </c>
      <c r="D2984" s="10" t="s">
        <v>1466</v>
      </c>
      <c r="E2984" s="10" t="s">
        <v>61</v>
      </c>
      <c r="F2984" s="10" t="s">
        <v>61</v>
      </c>
      <c r="G2984" s="10" t="s">
        <v>47916</v>
      </c>
      <c r="H2984" s="10" t="s">
        <v>47917</v>
      </c>
      <c r="I2984" s="10" t="s">
        <v>47918</v>
      </c>
      <c r="J2984" s="10" t="s">
        <v>47919</v>
      </c>
      <c r="K2984" s="10" t="s">
        <v>47920</v>
      </c>
      <c r="L2984" s="10" t="s">
        <v>47921</v>
      </c>
      <c r="M2984" s="10" t="s">
        <v>47922</v>
      </c>
      <c r="N2984" s="10" t="s">
        <v>61</v>
      </c>
      <c r="O2984" s="10" t="s">
        <v>41372</v>
      </c>
      <c r="P2984" s="10" t="s">
        <v>61</v>
      </c>
      <c r="Q2984" s="10" t="s">
        <v>41373</v>
      </c>
      <c r="R2984" s="10" t="s">
        <v>41374</v>
      </c>
      <c r="S2984" s="15">
        <v>370.41</v>
      </c>
      <c r="T2984" s="10" t="s">
        <v>41374</v>
      </c>
      <c r="U2984" s="15">
        <v>370.41</v>
      </c>
      <c r="V2984" s="15">
        <v>370.41</v>
      </c>
      <c r="W2984" s="16">
        <f t="shared" si="211"/>
        <v>0</v>
      </c>
      <c r="X2984" s="16">
        <f t="shared" si="212"/>
        <v>0</v>
      </c>
      <c r="Y2984" s="1">
        <v>370.41</v>
      </c>
      <c r="Z2984" s="1" t="str">
        <f t="shared" si="213"/>
        <v>未整改</v>
      </c>
      <c r="AA2984" s="1" t="str">
        <f t="shared" si="214"/>
        <v>已整改</v>
      </c>
      <c r="AC2984" s="3"/>
      <c r="AD2984" s="19" t="e">
        <f>VLOOKUP(H2984,'系统导出（基本表）'!R:R,1,0)</f>
        <v>#N/A</v>
      </c>
      <c r="AE2984" s="16" t="e">
        <f>VLOOKUP(I2984,'系统导出（基本表）'!Q:R,2,0)</f>
        <v>#N/A</v>
      </c>
      <c r="AF2984" s="16" t="e">
        <f>VLOOKUP(J2984,'系统导出（基本表）'!S:T,2,0)</f>
        <v>#N/A</v>
      </c>
      <c r="AG2984" s="16"/>
      <c r="AH2984" s="16"/>
      <c r="AI2984" s="16"/>
    </row>
    <row r="2985" s="2" customFormat="1" ht="19" customHeight="1" spans="1:33">
      <c r="A2985" s="2">
        <v>1</v>
      </c>
      <c r="B2985" s="11" t="s">
        <v>420</v>
      </c>
      <c r="C2985" s="11" t="s">
        <v>1465</v>
      </c>
      <c r="D2985" s="11" t="s">
        <v>1466</v>
      </c>
      <c r="E2985" s="10" t="s">
        <v>42413</v>
      </c>
      <c r="F2985" s="11" t="s">
        <v>39206</v>
      </c>
      <c r="G2985" s="10" t="s">
        <v>47923</v>
      </c>
      <c r="H2985" s="11" t="s">
        <v>47924</v>
      </c>
      <c r="I2985" s="11" t="s">
        <v>47925</v>
      </c>
      <c r="J2985" s="11" t="s">
        <v>47925</v>
      </c>
      <c r="K2985" s="11" t="s">
        <v>6345</v>
      </c>
      <c r="L2985" s="11" t="s">
        <v>6338</v>
      </c>
      <c r="M2985" s="11" t="s">
        <v>47926</v>
      </c>
      <c r="N2985" s="11" t="s">
        <v>41377</v>
      </c>
      <c r="O2985" s="11" t="s">
        <v>41387</v>
      </c>
      <c r="P2985" s="11" t="s">
        <v>41449</v>
      </c>
      <c r="Q2985" s="11" t="s">
        <v>41411</v>
      </c>
      <c r="R2985" s="11" t="s">
        <v>41411</v>
      </c>
      <c r="S2985" s="17">
        <v>1311.2115</v>
      </c>
      <c r="T2985" s="11" t="s">
        <v>41450</v>
      </c>
      <c r="U2985" s="17">
        <v>0</v>
      </c>
      <c r="V2985" s="17">
        <v>0</v>
      </c>
      <c r="W2985" s="18">
        <f t="shared" si="211"/>
        <v>1311.2115</v>
      </c>
      <c r="X2985" s="18">
        <f t="shared" si="212"/>
        <v>1311.2115</v>
      </c>
      <c r="Y2985" s="2">
        <v>0</v>
      </c>
      <c r="Z2985" s="2" t="str">
        <f t="shared" si="213"/>
        <v>未整改</v>
      </c>
      <c r="AA2985" s="2" t="str">
        <f t="shared" si="214"/>
        <v>未整改</v>
      </c>
      <c r="AD2985" s="22" t="e">
        <f>VLOOKUP(H2985,'系统导出（基本表）'!R:R,1,0)</f>
        <v>#N/A</v>
      </c>
      <c r="AE2985" s="22" t="e">
        <f>VLOOKUP(I2985,'系统导出（基本表）'!Q:R,2,0)</f>
        <v>#N/A</v>
      </c>
      <c r="AF2985" s="2" t="e">
        <f>VLOOKUP(J2985,'系统导出（基本表）'!S:T,2,0)</f>
        <v>#N/A</v>
      </c>
      <c r="AG2985" s="24"/>
    </row>
    <row r="2986" s="2" customFormat="1" ht="19" customHeight="1" spans="1:33">
      <c r="A2986" s="2">
        <v>1</v>
      </c>
      <c r="B2986" s="11" t="s">
        <v>420</v>
      </c>
      <c r="C2986" s="11" t="s">
        <v>1465</v>
      </c>
      <c r="D2986" s="11" t="s">
        <v>1466</v>
      </c>
      <c r="E2986" s="10" t="s">
        <v>42451</v>
      </c>
      <c r="F2986" s="11" t="s">
        <v>39045</v>
      </c>
      <c r="G2986" s="10" t="s">
        <v>47927</v>
      </c>
      <c r="H2986" s="11" t="s">
        <v>47928</v>
      </c>
      <c r="I2986" s="11" t="s">
        <v>47929</v>
      </c>
      <c r="J2986" s="11" t="s">
        <v>47929</v>
      </c>
      <c r="K2986" s="11" t="s">
        <v>15597</v>
      </c>
      <c r="L2986" s="11" t="s">
        <v>15589</v>
      </c>
      <c r="M2986" s="11" t="s">
        <v>47930</v>
      </c>
      <c r="N2986" s="11" t="s">
        <v>41377</v>
      </c>
      <c r="O2986" s="11" t="s">
        <v>41387</v>
      </c>
      <c r="P2986" s="11" t="s">
        <v>41449</v>
      </c>
      <c r="Q2986" s="11" t="s">
        <v>41411</v>
      </c>
      <c r="R2986" s="11" t="s">
        <v>41411</v>
      </c>
      <c r="S2986" s="17">
        <v>1850.02406</v>
      </c>
      <c r="T2986" s="11" t="s">
        <v>41450</v>
      </c>
      <c r="U2986" s="17">
        <v>51.28</v>
      </c>
      <c r="V2986" s="17">
        <v>0</v>
      </c>
      <c r="W2986" s="18">
        <f t="shared" si="211"/>
        <v>1850.02406</v>
      </c>
      <c r="X2986" s="18">
        <f t="shared" si="212"/>
        <v>1798.74406</v>
      </c>
      <c r="Y2986" s="2">
        <v>51.28</v>
      </c>
      <c r="Z2986" s="2" t="str">
        <f t="shared" si="213"/>
        <v>未整改</v>
      </c>
      <c r="AA2986" s="2" t="str">
        <f t="shared" si="214"/>
        <v>未整改</v>
      </c>
      <c r="AD2986" s="22" t="e">
        <f>VLOOKUP(H2986,'系统导出（基本表）'!R:R,1,0)</f>
        <v>#N/A</v>
      </c>
      <c r="AE2986" s="22" t="e">
        <f>VLOOKUP(I2986,'系统导出（基本表）'!Q:R,2,0)</f>
        <v>#N/A</v>
      </c>
      <c r="AF2986" s="2" t="e">
        <f>VLOOKUP(J2986,'系统导出（基本表）'!S:T,2,0)</f>
        <v>#N/A</v>
      </c>
      <c r="AG2986" s="24"/>
    </row>
    <row r="2987" s="2" customFormat="1" ht="19" customHeight="1" spans="1:33">
      <c r="A2987" s="2">
        <v>1</v>
      </c>
      <c r="B2987" s="11" t="s">
        <v>420</v>
      </c>
      <c r="C2987" s="11" t="s">
        <v>1465</v>
      </c>
      <c r="D2987" s="11" t="s">
        <v>1466</v>
      </c>
      <c r="E2987" s="10" t="s">
        <v>41477</v>
      </c>
      <c r="F2987" s="11" t="s">
        <v>38653</v>
      </c>
      <c r="G2987" s="10" t="s">
        <v>47931</v>
      </c>
      <c r="H2987" s="11" t="s">
        <v>47932</v>
      </c>
      <c r="I2987" s="11" t="s">
        <v>47933</v>
      </c>
      <c r="J2987" s="11" t="s">
        <v>47933</v>
      </c>
      <c r="K2987" s="11" t="s">
        <v>15597</v>
      </c>
      <c r="L2987" s="11" t="s">
        <v>15589</v>
      </c>
      <c r="M2987" s="11" t="s">
        <v>47930</v>
      </c>
      <c r="N2987" s="11" t="s">
        <v>41377</v>
      </c>
      <c r="O2987" s="11" t="s">
        <v>41387</v>
      </c>
      <c r="P2987" s="11" t="s">
        <v>41449</v>
      </c>
      <c r="Q2987" s="11" t="s">
        <v>41411</v>
      </c>
      <c r="R2987" s="11" t="s">
        <v>41411</v>
      </c>
      <c r="S2987" s="17">
        <v>1067</v>
      </c>
      <c r="T2987" s="11" t="s">
        <v>41450</v>
      </c>
      <c r="U2987" s="17">
        <v>0</v>
      </c>
      <c r="V2987" s="17">
        <v>0</v>
      </c>
      <c r="W2987" s="18">
        <f t="shared" si="211"/>
        <v>1067</v>
      </c>
      <c r="X2987" s="18">
        <f t="shared" si="212"/>
        <v>1067</v>
      </c>
      <c r="Y2987" s="2">
        <v>0</v>
      </c>
      <c r="Z2987" s="2" t="str">
        <f t="shared" si="213"/>
        <v>未整改</v>
      </c>
      <c r="AA2987" s="2" t="str">
        <f t="shared" si="214"/>
        <v>未整改</v>
      </c>
      <c r="AD2987" s="22" t="e">
        <f>VLOOKUP(H2987,'系统导出（基本表）'!R:R,1,0)</f>
        <v>#N/A</v>
      </c>
      <c r="AE2987" s="22" t="e">
        <f>VLOOKUP(I2987,'系统导出（基本表）'!Q:R,2,0)</f>
        <v>#N/A</v>
      </c>
      <c r="AF2987" s="2" t="e">
        <f>VLOOKUP(J2987,'系统导出（基本表）'!S:T,2,0)</f>
        <v>#N/A</v>
      </c>
      <c r="AG2987" s="24"/>
    </row>
    <row r="2988" s="2" customFormat="1" ht="19" customHeight="1" spans="1:33">
      <c r="A2988" s="2">
        <v>1</v>
      </c>
      <c r="B2988" s="11" t="s">
        <v>420</v>
      </c>
      <c r="C2988" s="11" t="s">
        <v>1465</v>
      </c>
      <c r="D2988" s="11" t="s">
        <v>1466</v>
      </c>
      <c r="E2988" s="10" t="s">
        <v>41477</v>
      </c>
      <c r="F2988" s="11" t="s">
        <v>38653</v>
      </c>
      <c r="G2988" s="10" t="s">
        <v>47934</v>
      </c>
      <c r="H2988" s="11" t="s">
        <v>47935</v>
      </c>
      <c r="I2988" s="11" t="s">
        <v>47936</v>
      </c>
      <c r="J2988" s="11" t="s">
        <v>47936</v>
      </c>
      <c r="K2988" s="11" t="s">
        <v>18016</v>
      </c>
      <c r="L2988" s="11" t="s">
        <v>18008</v>
      </c>
      <c r="M2988" s="11" t="s">
        <v>47937</v>
      </c>
      <c r="N2988" s="11" t="s">
        <v>41377</v>
      </c>
      <c r="O2988" s="11" t="s">
        <v>41387</v>
      </c>
      <c r="P2988" s="11" t="s">
        <v>41449</v>
      </c>
      <c r="Q2988" s="11" t="s">
        <v>41411</v>
      </c>
      <c r="R2988" s="11" t="s">
        <v>41411</v>
      </c>
      <c r="S2988" s="17">
        <v>8269.526679</v>
      </c>
      <c r="T2988" s="11" t="s">
        <v>41450</v>
      </c>
      <c r="U2988" s="17">
        <v>0</v>
      </c>
      <c r="V2988" s="17">
        <v>0</v>
      </c>
      <c r="W2988" s="18">
        <f t="shared" si="211"/>
        <v>8269.526679</v>
      </c>
      <c r="X2988" s="18">
        <f t="shared" si="212"/>
        <v>8269.526679</v>
      </c>
      <c r="Y2988" s="2">
        <v>0</v>
      </c>
      <c r="Z2988" s="2" t="str">
        <f t="shared" si="213"/>
        <v>未整改</v>
      </c>
      <c r="AA2988" s="2" t="str">
        <f t="shared" si="214"/>
        <v>未整改</v>
      </c>
      <c r="AD2988" s="22" t="e">
        <f>VLOOKUP(H2988,'系统导出（基本表）'!R:R,1,0)</f>
        <v>#N/A</v>
      </c>
      <c r="AE2988" s="22" t="e">
        <f>VLOOKUP(I2988,'系统导出（基本表）'!Q:R,2,0)</f>
        <v>#N/A</v>
      </c>
      <c r="AF2988" s="2" t="e">
        <f>VLOOKUP(J2988,'系统导出（基本表）'!S:T,2,0)</f>
        <v>#N/A</v>
      </c>
      <c r="AG2988" s="24"/>
    </row>
    <row r="2989" s="1" customFormat="1" ht="19" customHeight="1" spans="2:35">
      <c r="B2989" s="10" t="s">
        <v>420</v>
      </c>
      <c r="C2989" s="10" t="s">
        <v>1465</v>
      </c>
      <c r="D2989" s="10" t="s">
        <v>1466</v>
      </c>
      <c r="E2989" s="10" t="s">
        <v>43279</v>
      </c>
      <c r="F2989" s="10" t="s">
        <v>39402</v>
      </c>
      <c r="G2989" s="10" t="s">
        <v>47938</v>
      </c>
      <c r="H2989" s="10" t="s">
        <v>47939</v>
      </c>
      <c r="I2989" s="10" t="s">
        <v>47940</v>
      </c>
      <c r="J2989" s="10" t="s">
        <v>47940</v>
      </c>
      <c r="K2989" s="10" t="s">
        <v>47941</v>
      </c>
      <c r="L2989" s="10" t="s">
        <v>47942</v>
      </c>
      <c r="M2989" s="10" t="s">
        <v>47943</v>
      </c>
      <c r="N2989" s="10" t="s">
        <v>41377</v>
      </c>
      <c r="O2989" s="10" t="s">
        <v>41378</v>
      </c>
      <c r="P2989" s="10" t="s">
        <v>41379</v>
      </c>
      <c r="Q2989" s="10" t="s">
        <v>41501</v>
      </c>
      <c r="R2989" s="10" t="s">
        <v>41501</v>
      </c>
      <c r="S2989" s="15">
        <v>12.9</v>
      </c>
      <c r="T2989" s="10" t="s">
        <v>47944</v>
      </c>
      <c r="U2989" s="15">
        <v>12.9</v>
      </c>
      <c r="V2989" s="15">
        <v>12.9</v>
      </c>
      <c r="W2989" s="16">
        <f t="shared" si="211"/>
        <v>0</v>
      </c>
      <c r="X2989" s="16">
        <f t="shared" si="212"/>
        <v>0</v>
      </c>
      <c r="Y2989" s="1">
        <v>12.9</v>
      </c>
      <c r="Z2989" s="1" t="str">
        <f t="shared" si="213"/>
        <v>未整改</v>
      </c>
      <c r="AA2989" s="1" t="str">
        <f t="shared" si="214"/>
        <v>已整改</v>
      </c>
      <c r="AB2989" s="1">
        <f>S2989-V2989</f>
        <v>0</v>
      </c>
      <c r="AC2989" s="3"/>
      <c r="AD2989" s="19" t="e">
        <f>VLOOKUP(H2989,'系统导出（基本表）'!R:R,1,0)</f>
        <v>#N/A</v>
      </c>
      <c r="AE2989" s="16" t="e">
        <f>VLOOKUP(I2989,'系统导出（基本表）'!Q:R,2,0)</f>
        <v>#N/A</v>
      </c>
      <c r="AF2989" s="16" t="e">
        <f>VLOOKUP(J2989,'系统导出（基本表）'!S:T,2,0)</f>
        <v>#N/A</v>
      </c>
      <c r="AG2989" s="16"/>
      <c r="AH2989" s="16"/>
      <c r="AI2989" s="16"/>
    </row>
    <row r="2990" s="2" customFormat="1" ht="19" customHeight="1" spans="1:33">
      <c r="A2990" s="2">
        <v>1</v>
      </c>
      <c r="B2990" s="11" t="s">
        <v>420</v>
      </c>
      <c r="C2990" s="11" t="s">
        <v>1465</v>
      </c>
      <c r="D2990" s="11" t="s">
        <v>1466</v>
      </c>
      <c r="E2990" s="10" t="s">
        <v>43887</v>
      </c>
      <c r="F2990" s="11" t="s">
        <v>39402</v>
      </c>
      <c r="G2990" s="10" t="s">
        <v>47938</v>
      </c>
      <c r="H2990" s="11" t="s">
        <v>47939</v>
      </c>
      <c r="I2990" s="11" t="s">
        <v>47940</v>
      </c>
      <c r="J2990" s="11" t="s">
        <v>47940</v>
      </c>
      <c r="K2990" s="11" t="s">
        <v>47941</v>
      </c>
      <c r="L2990" s="11" t="s">
        <v>14826</v>
      </c>
      <c r="M2990" s="11" t="s">
        <v>47943</v>
      </c>
      <c r="N2990" s="11" t="s">
        <v>41377</v>
      </c>
      <c r="O2990" s="11" t="s">
        <v>41387</v>
      </c>
      <c r="P2990" s="11" t="s">
        <v>41449</v>
      </c>
      <c r="Q2990" s="11" t="s">
        <v>41411</v>
      </c>
      <c r="R2990" s="11" t="s">
        <v>41411</v>
      </c>
      <c r="S2990" s="17">
        <v>187.581308</v>
      </c>
      <c r="T2990" s="11" t="s">
        <v>41450</v>
      </c>
      <c r="U2990" s="17">
        <v>0</v>
      </c>
      <c r="V2990" s="17">
        <v>0</v>
      </c>
      <c r="W2990" s="18">
        <f t="shared" si="211"/>
        <v>187.581308</v>
      </c>
      <c r="X2990" s="18">
        <f t="shared" si="212"/>
        <v>187.581308</v>
      </c>
      <c r="Y2990" s="2">
        <v>0</v>
      </c>
      <c r="Z2990" s="2" t="str">
        <f t="shared" si="213"/>
        <v>未整改</v>
      </c>
      <c r="AA2990" s="2" t="str">
        <f t="shared" si="214"/>
        <v>未整改</v>
      </c>
      <c r="AD2990" s="22" t="e">
        <f>VLOOKUP(H2990,'系统导出（基本表）'!R:R,1,0)</f>
        <v>#N/A</v>
      </c>
      <c r="AE2990" s="22" t="e">
        <f>VLOOKUP(I2990,'系统导出（基本表）'!Q:R,2,0)</f>
        <v>#N/A</v>
      </c>
      <c r="AF2990" s="2" t="e">
        <f>VLOOKUP(J2990,'系统导出（基本表）'!S:T,2,0)</f>
        <v>#N/A</v>
      </c>
      <c r="AG2990" s="24"/>
    </row>
    <row r="2991" s="1" customFormat="1" ht="19" customHeight="1" spans="2:35">
      <c r="B2991" s="10" t="s">
        <v>420</v>
      </c>
      <c r="C2991" s="10" t="s">
        <v>1465</v>
      </c>
      <c r="D2991" s="10" t="s">
        <v>1466</v>
      </c>
      <c r="E2991" s="10" t="s">
        <v>42963</v>
      </c>
      <c r="F2991" s="10" t="s">
        <v>39177</v>
      </c>
      <c r="G2991" s="10" t="s">
        <v>47945</v>
      </c>
      <c r="H2991" s="10" t="s">
        <v>47946</v>
      </c>
      <c r="I2991" s="10" t="s">
        <v>47947</v>
      </c>
      <c r="J2991" s="10" t="s">
        <v>47947</v>
      </c>
      <c r="K2991" s="10" t="s">
        <v>18189</v>
      </c>
      <c r="L2991" s="10" t="s">
        <v>18179</v>
      </c>
      <c r="M2991" s="10" t="s">
        <v>47948</v>
      </c>
      <c r="N2991" s="10" t="s">
        <v>41377</v>
      </c>
      <c r="O2991" s="10" t="s">
        <v>41378</v>
      </c>
      <c r="P2991" s="10" t="s">
        <v>41379</v>
      </c>
      <c r="Q2991" s="10" t="s">
        <v>41501</v>
      </c>
      <c r="R2991" s="10" t="s">
        <v>41501</v>
      </c>
      <c r="S2991" s="15">
        <v>9.2</v>
      </c>
      <c r="T2991" s="10" t="s">
        <v>47949</v>
      </c>
      <c r="U2991" s="15">
        <v>9.2</v>
      </c>
      <c r="V2991" s="15">
        <v>9.2</v>
      </c>
      <c r="W2991" s="16">
        <f t="shared" si="211"/>
        <v>0</v>
      </c>
      <c r="X2991" s="16">
        <f t="shared" si="212"/>
        <v>0</v>
      </c>
      <c r="Y2991" s="1">
        <v>9.2</v>
      </c>
      <c r="Z2991" s="1" t="str">
        <f t="shared" si="213"/>
        <v>未整改</v>
      </c>
      <c r="AA2991" s="1" t="str">
        <f t="shared" si="214"/>
        <v>已整改</v>
      </c>
      <c r="AB2991" s="1">
        <f>S2991-V2991</f>
        <v>0</v>
      </c>
      <c r="AC2991" s="3"/>
      <c r="AD2991" s="19" t="e">
        <f>VLOOKUP(H2991,'系统导出（基本表）'!R:R,1,0)</f>
        <v>#N/A</v>
      </c>
      <c r="AE2991" s="16" t="e">
        <f>VLOOKUP(I2991,'系统导出（基本表）'!Q:R,2,0)</f>
        <v>#N/A</v>
      </c>
      <c r="AF2991" s="16" t="e">
        <f>VLOOKUP(J2991,'系统导出（基本表）'!S:T,2,0)</f>
        <v>#N/A</v>
      </c>
      <c r="AG2991" s="16"/>
      <c r="AH2991" s="16"/>
      <c r="AI2991" s="16"/>
    </row>
    <row r="2992" s="2" customFormat="1" ht="19" customHeight="1" spans="1:33">
      <c r="A2992" s="2">
        <v>1</v>
      </c>
      <c r="B2992" s="11" t="s">
        <v>420</v>
      </c>
      <c r="C2992" s="11" t="s">
        <v>1465</v>
      </c>
      <c r="D2992" s="11" t="s">
        <v>1466</v>
      </c>
      <c r="E2992" s="10" t="s">
        <v>42735</v>
      </c>
      <c r="F2992" s="11" t="s">
        <v>38885</v>
      </c>
      <c r="G2992" s="10" t="s">
        <v>47950</v>
      </c>
      <c r="H2992" s="11" t="s">
        <v>47951</v>
      </c>
      <c r="I2992" s="11" t="s">
        <v>47952</v>
      </c>
      <c r="J2992" s="11" t="s">
        <v>47953</v>
      </c>
      <c r="K2992" s="11" t="s">
        <v>18189</v>
      </c>
      <c r="L2992" s="11" t="s">
        <v>18180</v>
      </c>
      <c r="M2992" s="11" t="s">
        <v>47948</v>
      </c>
      <c r="N2992" s="11" t="s">
        <v>41377</v>
      </c>
      <c r="O2992" s="11" t="s">
        <v>41387</v>
      </c>
      <c r="P2992" s="11" t="s">
        <v>41449</v>
      </c>
      <c r="Q2992" s="11" t="s">
        <v>41411</v>
      </c>
      <c r="R2992" s="11" t="s">
        <v>41411</v>
      </c>
      <c r="S2992" s="17">
        <v>371.7908</v>
      </c>
      <c r="T2992" s="11" t="s">
        <v>41450</v>
      </c>
      <c r="U2992" s="17">
        <v>0</v>
      </c>
      <c r="V2992" s="17">
        <v>0</v>
      </c>
      <c r="W2992" s="18">
        <f t="shared" si="211"/>
        <v>371.7908</v>
      </c>
      <c r="X2992" s="18">
        <f t="shared" si="212"/>
        <v>371.7908</v>
      </c>
      <c r="Y2992" s="2">
        <v>0</v>
      </c>
      <c r="Z2992" s="2" t="str">
        <f t="shared" si="213"/>
        <v>未整改</v>
      </c>
      <c r="AA2992" s="2" t="str">
        <f t="shared" si="214"/>
        <v>未整改</v>
      </c>
      <c r="AD2992" s="22" t="e">
        <f>VLOOKUP(H2992,'系统导出（基本表）'!R:R,1,0)</f>
        <v>#N/A</v>
      </c>
      <c r="AE2992" s="22" t="e">
        <f>VLOOKUP(I2992,'系统导出（基本表）'!Q:R,2,0)</f>
        <v>#N/A</v>
      </c>
      <c r="AF2992" s="2" t="e">
        <f>VLOOKUP(J2992,'系统导出（基本表）'!S:T,2,0)</f>
        <v>#N/A</v>
      </c>
      <c r="AG2992" s="24"/>
    </row>
    <row r="2993" s="2" customFormat="1" ht="19" customHeight="1" spans="1:33">
      <c r="A2993" s="2">
        <v>1</v>
      </c>
      <c r="B2993" s="11" t="s">
        <v>420</v>
      </c>
      <c r="C2993" s="11" t="s">
        <v>1465</v>
      </c>
      <c r="D2993" s="11" t="s">
        <v>1466</v>
      </c>
      <c r="E2993" s="10" t="s">
        <v>44600</v>
      </c>
      <c r="F2993" s="11" t="s">
        <v>39177</v>
      </c>
      <c r="G2993" s="10" t="s">
        <v>47945</v>
      </c>
      <c r="H2993" s="11" t="s">
        <v>47946</v>
      </c>
      <c r="I2993" s="11" t="s">
        <v>47947</v>
      </c>
      <c r="J2993" s="11" t="s">
        <v>47947</v>
      </c>
      <c r="K2993" s="11" t="s">
        <v>18189</v>
      </c>
      <c r="L2993" s="11" t="s">
        <v>18179</v>
      </c>
      <c r="M2993" s="11" t="s">
        <v>47948</v>
      </c>
      <c r="N2993" s="11" t="s">
        <v>41377</v>
      </c>
      <c r="O2993" s="11" t="s">
        <v>41387</v>
      </c>
      <c r="P2993" s="11" t="s">
        <v>41449</v>
      </c>
      <c r="Q2993" s="11" t="s">
        <v>41411</v>
      </c>
      <c r="R2993" s="11" t="s">
        <v>41411</v>
      </c>
      <c r="S2993" s="17">
        <v>583.094</v>
      </c>
      <c r="T2993" s="11" t="s">
        <v>41450</v>
      </c>
      <c r="U2993" s="17">
        <v>0</v>
      </c>
      <c r="V2993" s="17">
        <v>0</v>
      </c>
      <c r="W2993" s="18">
        <f t="shared" si="211"/>
        <v>583.094</v>
      </c>
      <c r="X2993" s="18">
        <f t="shared" si="212"/>
        <v>583.094</v>
      </c>
      <c r="Y2993" s="2">
        <v>0</v>
      </c>
      <c r="Z2993" s="2" t="str">
        <f t="shared" si="213"/>
        <v>未整改</v>
      </c>
      <c r="AA2993" s="2" t="str">
        <f t="shared" si="214"/>
        <v>未整改</v>
      </c>
      <c r="AD2993" s="22" t="e">
        <f>VLOOKUP(H2993,'系统导出（基本表）'!R:R,1,0)</f>
        <v>#N/A</v>
      </c>
      <c r="AE2993" s="22" t="e">
        <f>VLOOKUP(I2993,'系统导出（基本表）'!Q:R,2,0)</f>
        <v>#N/A</v>
      </c>
      <c r="AF2993" s="2" t="e">
        <f>VLOOKUP(J2993,'系统导出（基本表）'!S:T,2,0)</f>
        <v>#N/A</v>
      </c>
      <c r="AG2993" s="24"/>
    </row>
    <row r="2994" s="2" customFormat="1" ht="19" customHeight="1" spans="1:33">
      <c r="A2994" s="2">
        <v>1</v>
      </c>
      <c r="B2994" s="11" t="s">
        <v>420</v>
      </c>
      <c r="C2994" s="11" t="s">
        <v>1465</v>
      </c>
      <c r="D2994" s="11" t="s">
        <v>1466</v>
      </c>
      <c r="E2994" s="10" t="s">
        <v>42912</v>
      </c>
      <c r="F2994" s="11" t="s">
        <v>38944</v>
      </c>
      <c r="G2994" s="10" t="s">
        <v>47950</v>
      </c>
      <c r="H2994" s="11" t="s">
        <v>47951</v>
      </c>
      <c r="I2994" s="11" t="s">
        <v>47952</v>
      </c>
      <c r="J2994" s="11" t="s">
        <v>47953</v>
      </c>
      <c r="K2994" s="11" t="s">
        <v>18189</v>
      </c>
      <c r="L2994" s="11" t="s">
        <v>18180</v>
      </c>
      <c r="M2994" s="11" t="s">
        <v>47948</v>
      </c>
      <c r="N2994" s="11" t="s">
        <v>41377</v>
      </c>
      <c r="O2994" s="11" t="s">
        <v>41387</v>
      </c>
      <c r="P2994" s="11" t="s">
        <v>41456</v>
      </c>
      <c r="Q2994" s="11" t="s">
        <v>41411</v>
      </c>
      <c r="R2994" s="11" t="s">
        <v>41411</v>
      </c>
      <c r="S2994" s="17">
        <v>48.22</v>
      </c>
      <c r="T2994" s="11" t="s">
        <v>41411</v>
      </c>
      <c r="U2994" s="17">
        <v>48.22</v>
      </c>
      <c r="V2994" s="17">
        <v>0</v>
      </c>
      <c r="W2994" s="18">
        <f t="shared" si="211"/>
        <v>48.22</v>
      </c>
      <c r="X2994" s="18">
        <f t="shared" si="212"/>
        <v>0</v>
      </c>
      <c r="Y2994" s="2">
        <v>48.22</v>
      </c>
      <c r="Z2994" s="2" t="str">
        <f t="shared" si="213"/>
        <v>未整改</v>
      </c>
      <c r="AA2994" s="2" t="str">
        <f t="shared" si="214"/>
        <v>已整改</v>
      </c>
      <c r="AD2994" s="22" t="e">
        <f>VLOOKUP(H2994,'系统导出（基本表）'!R:R,1,0)</f>
        <v>#N/A</v>
      </c>
      <c r="AE2994" s="22" t="e">
        <f>VLOOKUP(I2994,'系统导出（基本表）'!Q:R,2,0)</f>
        <v>#N/A</v>
      </c>
      <c r="AF2994" s="2" t="e">
        <f>VLOOKUP(J2994,'系统导出（基本表）'!S:T,2,0)</f>
        <v>#N/A</v>
      </c>
      <c r="AG2994" s="24"/>
    </row>
    <row r="2995" s="1" customFormat="1" ht="19" customHeight="1" spans="2:35">
      <c r="B2995" s="10" t="s">
        <v>420</v>
      </c>
      <c r="C2995" s="10" t="s">
        <v>1465</v>
      </c>
      <c r="D2995" s="10" t="s">
        <v>1466</v>
      </c>
      <c r="E2995" s="10" t="s">
        <v>42912</v>
      </c>
      <c r="F2995" s="10" t="s">
        <v>38944</v>
      </c>
      <c r="G2995" s="10" t="s">
        <v>47950</v>
      </c>
      <c r="H2995" s="10" t="s">
        <v>47951</v>
      </c>
      <c r="I2995" s="10" t="s">
        <v>47952</v>
      </c>
      <c r="J2995" s="10" t="s">
        <v>47953</v>
      </c>
      <c r="K2995" s="10" t="s">
        <v>18189</v>
      </c>
      <c r="L2995" s="10" t="s">
        <v>18179</v>
      </c>
      <c r="M2995" s="10" t="s">
        <v>47948</v>
      </c>
      <c r="N2995" s="10" t="s">
        <v>41377</v>
      </c>
      <c r="O2995" s="10" t="s">
        <v>41378</v>
      </c>
      <c r="P2995" s="10" t="s">
        <v>41456</v>
      </c>
      <c r="Q2995" s="10" t="s">
        <v>41411</v>
      </c>
      <c r="R2995" s="10" t="s">
        <v>41411</v>
      </c>
      <c r="S2995" s="15">
        <v>420.32</v>
      </c>
      <c r="T2995" s="10" t="s">
        <v>41463</v>
      </c>
      <c r="U2995" s="15">
        <v>420.32</v>
      </c>
      <c r="V2995" s="15">
        <v>420.32</v>
      </c>
      <c r="W2995" s="16">
        <f t="shared" si="211"/>
        <v>0</v>
      </c>
      <c r="X2995" s="16">
        <f t="shared" si="212"/>
        <v>0</v>
      </c>
      <c r="Y2995" s="1">
        <v>420.32</v>
      </c>
      <c r="Z2995" s="1" t="str">
        <f t="shared" si="213"/>
        <v>未整改</v>
      </c>
      <c r="AA2995" s="1" t="str">
        <f t="shared" si="214"/>
        <v>已整改</v>
      </c>
      <c r="AC2995" s="3"/>
      <c r="AD2995" s="19" t="e">
        <f>VLOOKUP(H2995,'系统导出（基本表）'!R:R,1,0)</f>
        <v>#N/A</v>
      </c>
      <c r="AE2995" s="16" t="e">
        <f>VLOOKUP(I2995,'系统导出（基本表）'!Q:R,2,0)</f>
        <v>#N/A</v>
      </c>
      <c r="AF2995" s="16" t="e">
        <f>VLOOKUP(J2995,'系统导出（基本表）'!S:T,2,0)</f>
        <v>#N/A</v>
      </c>
      <c r="AG2995" s="16"/>
      <c r="AH2995" s="16"/>
      <c r="AI2995" s="16"/>
    </row>
    <row r="2996" s="1" customFormat="1" ht="19" customHeight="1" spans="2:35">
      <c r="B2996" s="10" t="s">
        <v>420</v>
      </c>
      <c r="C2996" s="10" t="s">
        <v>1465</v>
      </c>
      <c r="D2996" s="10" t="s">
        <v>1466</v>
      </c>
      <c r="E2996" s="10" t="s">
        <v>61</v>
      </c>
      <c r="F2996" s="10" t="s">
        <v>61</v>
      </c>
      <c r="G2996" s="10" t="s">
        <v>47954</v>
      </c>
      <c r="H2996" s="10" t="s">
        <v>47955</v>
      </c>
      <c r="I2996" s="10" t="s">
        <v>47956</v>
      </c>
      <c r="J2996" s="10" t="s">
        <v>47957</v>
      </c>
      <c r="K2996" s="10" t="s">
        <v>6793</v>
      </c>
      <c r="L2996" s="10" t="s">
        <v>47958</v>
      </c>
      <c r="M2996" s="10" t="s">
        <v>47959</v>
      </c>
      <c r="N2996" s="10" t="s">
        <v>61</v>
      </c>
      <c r="O2996" s="10" t="s">
        <v>41372</v>
      </c>
      <c r="P2996" s="10" t="s">
        <v>61</v>
      </c>
      <c r="Q2996" s="10" t="s">
        <v>41373</v>
      </c>
      <c r="R2996" s="10" t="s">
        <v>41374</v>
      </c>
      <c r="S2996" s="15">
        <v>1433.77</v>
      </c>
      <c r="T2996" s="10" t="s">
        <v>41374</v>
      </c>
      <c r="U2996" s="15">
        <v>1433.77</v>
      </c>
      <c r="V2996" s="15">
        <v>1433.77</v>
      </c>
      <c r="W2996" s="16">
        <f t="shared" si="211"/>
        <v>0</v>
      </c>
      <c r="X2996" s="16">
        <f t="shared" si="212"/>
        <v>0</v>
      </c>
      <c r="Y2996" s="1">
        <v>1433.77</v>
      </c>
      <c r="Z2996" s="1" t="str">
        <f t="shared" si="213"/>
        <v>未整改</v>
      </c>
      <c r="AA2996" s="1" t="str">
        <f t="shared" si="214"/>
        <v>已整改</v>
      </c>
      <c r="AC2996" s="3"/>
      <c r="AD2996" s="19" t="e">
        <f>VLOOKUP(H2996,'系统导出（基本表）'!R:R,1,0)</f>
        <v>#N/A</v>
      </c>
      <c r="AE2996" s="16" t="e">
        <f>VLOOKUP(I2996,'系统导出（基本表）'!Q:R,2,0)</f>
        <v>#N/A</v>
      </c>
      <c r="AF2996" s="16" t="e">
        <f>VLOOKUP(J2996,'系统导出（基本表）'!S:T,2,0)</f>
        <v>#N/A</v>
      </c>
      <c r="AG2996" s="16"/>
      <c r="AH2996" s="16"/>
      <c r="AI2996" s="16"/>
    </row>
    <row r="2997" s="2" customFormat="1" ht="19" customHeight="1" spans="1:33">
      <c r="A2997" s="2">
        <v>1</v>
      </c>
      <c r="B2997" s="11" t="s">
        <v>420</v>
      </c>
      <c r="C2997" s="11" t="s">
        <v>1465</v>
      </c>
      <c r="D2997" s="11" t="s">
        <v>1466</v>
      </c>
      <c r="E2997" s="10" t="s">
        <v>43317</v>
      </c>
      <c r="F2997" s="11" t="s">
        <v>38972</v>
      </c>
      <c r="G2997" s="10" t="s">
        <v>47960</v>
      </c>
      <c r="H2997" s="11" t="s">
        <v>47961</v>
      </c>
      <c r="I2997" s="11" t="s">
        <v>47962</v>
      </c>
      <c r="J2997" s="11" t="s">
        <v>47962</v>
      </c>
      <c r="K2997" s="11" t="s">
        <v>6793</v>
      </c>
      <c r="L2997" s="11" t="s">
        <v>47963</v>
      </c>
      <c r="M2997" s="11" t="s">
        <v>47959</v>
      </c>
      <c r="N2997" s="11" t="s">
        <v>41377</v>
      </c>
      <c r="O2997" s="11" t="s">
        <v>41387</v>
      </c>
      <c r="P2997" s="11" t="s">
        <v>41449</v>
      </c>
      <c r="Q2997" s="11" t="s">
        <v>41411</v>
      </c>
      <c r="R2997" s="11" t="s">
        <v>41411</v>
      </c>
      <c r="S2997" s="17">
        <v>1193.971935</v>
      </c>
      <c r="T2997" s="11" t="s">
        <v>41450</v>
      </c>
      <c r="U2997" s="17">
        <v>500</v>
      </c>
      <c r="V2997" s="17">
        <v>0</v>
      </c>
      <c r="W2997" s="18">
        <f t="shared" si="211"/>
        <v>1193.971935</v>
      </c>
      <c r="X2997" s="18">
        <f t="shared" si="212"/>
        <v>693.971935</v>
      </c>
      <c r="Y2997" s="2">
        <v>500</v>
      </c>
      <c r="Z2997" s="2" t="str">
        <f t="shared" si="213"/>
        <v>未整改</v>
      </c>
      <c r="AA2997" s="2" t="str">
        <f t="shared" si="214"/>
        <v>未整改</v>
      </c>
      <c r="AD2997" s="22" t="e">
        <f>VLOOKUP(H2997,'系统导出（基本表）'!R:R,1,0)</f>
        <v>#N/A</v>
      </c>
      <c r="AE2997" s="22" t="e">
        <f>VLOOKUP(I2997,'系统导出（基本表）'!Q:R,2,0)</f>
        <v>#N/A</v>
      </c>
      <c r="AF2997" s="2" t="e">
        <f>VLOOKUP(J2997,'系统导出（基本表）'!S:T,2,0)</f>
        <v>#N/A</v>
      </c>
      <c r="AG2997" s="24"/>
    </row>
    <row r="2998" s="2" customFormat="1" ht="19" customHeight="1" spans="1:33">
      <c r="A2998" s="2">
        <v>1</v>
      </c>
      <c r="B2998" s="11" t="s">
        <v>695</v>
      </c>
      <c r="C2998" s="11" t="s">
        <v>766</v>
      </c>
      <c r="D2998" s="11" t="s">
        <v>767</v>
      </c>
      <c r="E2998" s="10" t="s">
        <v>42424</v>
      </c>
      <c r="F2998" s="11" t="s">
        <v>39035</v>
      </c>
      <c r="G2998" s="10" t="s">
        <v>47964</v>
      </c>
      <c r="H2998" s="11" t="s">
        <v>40164</v>
      </c>
      <c r="I2998" s="11" t="s">
        <v>40163</v>
      </c>
      <c r="J2998" s="11" t="s">
        <v>40163</v>
      </c>
      <c r="K2998" s="11" t="s">
        <v>47965</v>
      </c>
      <c r="L2998" s="11" t="s">
        <v>40165</v>
      </c>
      <c r="M2998" s="11" t="s">
        <v>47966</v>
      </c>
      <c r="N2998" s="11" t="s">
        <v>41377</v>
      </c>
      <c r="O2998" s="11" t="s">
        <v>41387</v>
      </c>
      <c r="P2998" s="11" t="s">
        <v>41449</v>
      </c>
      <c r="Q2998" s="11" t="s">
        <v>41411</v>
      </c>
      <c r="R2998" s="11" t="s">
        <v>41411</v>
      </c>
      <c r="S2998" s="17">
        <v>27048.99</v>
      </c>
      <c r="T2998" s="11" t="s">
        <v>41450</v>
      </c>
      <c r="U2998" s="17">
        <v>65.31</v>
      </c>
      <c r="V2998" s="17">
        <v>0</v>
      </c>
      <c r="W2998" s="18">
        <f t="shared" si="211"/>
        <v>27048.99</v>
      </c>
      <c r="X2998" s="18">
        <f t="shared" si="212"/>
        <v>26983.68</v>
      </c>
      <c r="Y2998" s="2">
        <v>65.31</v>
      </c>
      <c r="Z2998" s="2" t="str">
        <f t="shared" si="213"/>
        <v>未整改</v>
      </c>
      <c r="AA2998" s="2" t="str">
        <f t="shared" si="214"/>
        <v>未整改</v>
      </c>
      <c r="AD2998" s="22" t="str">
        <f>VLOOKUP(H2998,'系统导出（基本表）'!R:R,1,0)</f>
        <v>P22511600-0067</v>
      </c>
      <c r="AE2998" s="22" t="str">
        <f>VLOOKUP(I2998,'系统导出（基本表）'!Q:R,2,0)</f>
        <v>P22511600-0067</v>
      </c>
      <c r="AF2998" s="2" t="e">
        <f>VLOOKUP(J2998,'系统导出（基本表）'!S:T,2,0)</f>
        <v>#N/A</v>
      </c>
      <c r="AG2998" s="24"/>
    </row>
    <row r="2999" s="1" customFormat="1" ht="19" customHeight="1" spans="2:35">
      <c r="B2999" s="10" t="s">
        <v>695</v>
      </c>
      <c r="C2999" s="10" t="s">
        <v>766</v>
      </c>
      <c r="D2999" s="10" t="s">
        <v>767</v>
      </c>
      <c r="E2999" s="10" t="s">
        <v>61</v>
      </c>
      <c r="F2999" s="10" t="s">
        <v>61</v>
      </c>
      <c r="G2999" s="10" t="s">
        <v>47967</v>
      </c>
      <c r="H2999" s="10" t="s">
        <v>47968</v>
      </c>
      <c r="I2999" s="10" t="s">
        <v>47969</v>
      </c>
      <c r="J2999" s="10" t="s">
        <v>47970</v>
      </c>
      <c r="K2999" s="10" t="s">
        <v>35709</v>
      </c>
      <c r="L2999" s="10" t="s">
        <v>47971</v>
      </c>
      <c r="M2999" s="10" t="s">
        <v>47972</v>
      </c>
      <c r="N2999" s="10" t="s">
        <v>61</v>
      </c>
      <c r="O2999" s="10" t="s">
        <v>41362</v>
      </c>
      <c r="P2999" s="10" t="s">
        <v>61</v>
      </c>
      <c r="Q2999" s="10" t="s">
        <v>41354</v>
      </c>
      <c r="R2999" s="10" t="s">
        <v>41354</v>
      </c>
      <c r="S2999" s="15">
        <v>7272</v>
      </c>
      <c r="T2999" s="10" t="s">
        <v>42728</v>
      </c>
      <c r="U2999" s="15">
        <v>7272</v>
      </c>
      <c r="V2999" s="15">
        <v>7272</v>
      </c>
      <c r="W2999" s="16">
        <f t="shared" si="211"/>
        <v>0</v>
      </c>
      <c r="X2999" s="16">
        <f t="shared" si="212"/>
        <v>0</v>
      </c>
      <c r="Y2999" s="1">
        <v>7272</v>
      </c>
      <c r="Z2999" s="1" t="str">
        <f t="shared" si="213"/>
        <v>未整改</v>
      </c>
      <c r="AA2999" s="1" t="str">
        <f t="shared" si="214"/>
        <v>已整改</v>
      </c>
      <c r="AC2999" s="3"/>
      <c r="AD2999" s="19" t="e">
        <f>VLOOKUP(H2999,'系统导出（基本表）'!R:R,1,0)</f>
        <v>#N/A</v>
      </c>
      <c r="AE2999" s="16" t="e">
        <f>VLOOKUP(I2999,'系统导出（基本表）'!Q:R,2,0)</f>
        <v>#N/A</v>
      </c>
      <c r="AF2999" s="16" t="e">
        <f>VLOOKUP(J2999,'系统导出（基本表）'!S:T,2,0)</f>
        <v>#N/A</v>
      </c>
      <c r="AG2999" s="16"/>
      <c r="AH2999" s="16"/>
      <c r="AI2999" s="16"/>
    </row>
    <row r="3000" s="1" customFormat="1" ht="19" customHeight="1" spans="2:35">
      <c r="B3000" s="10" t="s">
        <v>695</v>
      </c>
      <c r="C3000" s="10" t="s">
        <v>766</v>
      </c>
      <c r="D3000" s="10" t="s">
        <v>767</v>
      </c>
      <c r="E3000" s="10" t="s">
        <v>61</v>
      </c>
      <c r="F3000" s="10" t="s">
        <v>61</v>
      </c>
      <c r="G3000" s="10" t="s">
        <v>47973</v>
      </c>
      <c r="H3000" s="10" t="s">
        <v>47974</v>
      </c>
      <c r="I3000" s="10" t="s">
        <v>47975</v>
      </c>
      <c r="J3000" s="10" t="s">
        <v>47976</v>
      </c>
      <c r="K3000" s="10" t="s">
        <v>47977</v>
      </c>
      <c r="L3000" s="10" t="s">
        <v>47978</v>
      </c>
      <c r="M3000" s="10" t="s">
        <v>47979</v>
      </c>
      <c r="N3000" s="10" t="s">
        <v>61</v>
      </c>
      <c r="O3000" s="10" t="s">
        <v>41362</v>
      </c>
      <c r="P3000" s="10" t="s">
        <v>61</v>
      </c>
      <c r="Q3000" s="10" t="s">
        <v>41984</v>
      </c>
      <c r="R3000" s="10" t="s">
        <v>41984</v>
      </c>
      <c r="S3000" s="15">
        <v>3000</v>
      </c>
      <c r="T3000" s="10" t="s">
        <v>41984</v>
      </c>
      <c r="U3000" s="15">
        <v>3000</v>
      </c>
      <c r="V3000" s="15">
        <v>3000</v>
      </c>
      <c r="W3000" s="16">
        <f t="shared" si="211"/>
        <v>0</v>
      </c>
      <c r="X3000" s="16">
        <f t="shared" si="212"/>
        <v>0</v>
      </c>
      <c r="Y3000" s="1">
        <v>3000</v>
      </c>
      <c r="Z3000" s="1" t="str">
        <f t="shared" si="213"/>
        <v>未整改</v>
      </c>
      <c r="AA3000" s="1" t="str">
        <f t="shared" si="214"/>
        <v>已整改</v>
      </c>
      <c r="AC3000" s="3">
        <f>S3000-Y3000</f>
        <v>0</v>
      </c>
      <c r="AD3000" s="19" t="e">
        <f>VLOOKUP(H3000,'系统导出（基本表）'!R:R,1,0)</f>
        <v>#N/A</v>
      </c>
      <c r="AE3000" s="16" t="e">
        <f>VLOOKUP(I3000,'系统导出（基本表）'!Q:R,2,0)</f>
        <v>#N/A</v>
      </c>
      <c r="AF3000" s="16" t="e">
        <f>VLOOKUP(J3000,'系统导出（基本表）'!S:T,2,0)</f>
        <v>#N/A</v>
      </c>
      <c r="AG3000" s="16"/>
      <c r="AH3000" s="16"/>
      <c r="AI3000" s="16"/>
    </row>
    <row r="3001" s="1" customFormat="1" ht="19" customHeight="1" spans="2:35">
      <c r="B3001" s="10" t="s">
        <v>695</v>
      </c>
      <c r="C3001" s="10" t="s">
        <v>3104</v>
      </c>
      <c r="D3001" s="10" t="s">
        <v>3105</v>
      </c>
      <c r="E3001" s="10" t="s">
        <v>61</v>
      </c>
      <c r="F3001" s="10" t="s">
        <v>61</v>
      </c>
      <c r="G3001" s="10" t="s">
        <v>47980</v>
      </c>
      <c r="H3001" s="10" t="s">
        <v>47981</v>
      </c>
      <c r="I3001" s="10" t="s">
        <v>47982</v>
      </c>
      <c r="J3001" s="10" t="s">
        <v>47982</v>
      </c>
      <c r="K3001" s="10" t="s">
        <v>17899</v>
      </c>
      <c r="L3001" s="10" t="s">
        <v>47983</v>
      </c>
      <c r="M3001" s="10" t="s">
        <v>47984</v>
      </c>
      <c r="N3001" s="10" t="s">
        <v>61</v>
      </c>
      <c r="O3001" s="10" t="s">
        <v>41372</v>
      </c>
      <c r="P3001" s="10" t="s">
        <v>61</v>
      </c>
      <c r="Q3001" s="10" t="s">
        <v>41984</v>
      </c>
      <c r="R3001" s="10" t="s">
        <v>41984</v>
      </c>
      <c r="S3001" s="15">
        <v>11.09</v>
      </c>
      <c r="T3001" s="10" t="s">
        <v>41984</v>
      </c>
      <c r="U3001" s="15">
        <v>11.09</v>
      </c>
      <c r="V3001" s="15">
        <v>11.09</v>
      </c>
      <c r="W3001" s="16">
        <f t="shared" si="211"/>
        <v>0</v>
      </c>
      <c r="X3001" s="16">
        <f t="shared" si="212"/>
        <v>0</v>
      </c>
      <c r="Y3001" s="1">
        <v>11.09</v>
      </c>
      <c r="Z3001" s="1" t="str">
        <f t="shared" si="213"/>
        <v>未整改</v>
      </c>
      <c r="AA3001" s="1" t="str">
        <f t="shared" si="214"/>
        <v>已整改</v>
      </c>
      <c r="AC3001" s="3">
        <f>S3001-Y3001</f>
        <v>0</v>
      </c>
      <c r="AD3001" s="19" t="e">
        <f>VLOOKUP(H3001,'系统导出（基本表）'!R:R,1,0)</f>
        <v>#N/A</v>
      </c>
      <c r="AE3001" s="16" t="e">
        <f>VLOOKUP(I3001,'系统导出（基本表）'!Q:R,2,0)</f>
        <v>#N/A</v>
      </c>
      <c r="AF3001" s="16" t="e">
        <f>VLOOKUP(J3001,'系统导出（基本表）'!S:T,2,0)</f>
        <v>#N/A</v>
      </c>
      <c r="AG3001" s="16"/>
      <c r="AH3001" s="16"/>
      <c r="AI3001" s="16"/>
    </row>
    <row r="3002" s="1" customFormat="1" ht="19" customHeight="1" spans="2:35">
      <c r="B3002" s="10" t="s">
        <v>695</v>
      </c>
      <c r="C3002" s="10" t="s">
        <v>1185</v>
      </c>
      <c r="D3002" s="10" t="s">
        <v>1186</v>
      </c>
      <c r="E3002" s="10" t="s">
        <v>61</v>
      </c>
      <c r="F3002" s="10" t="s">
        <v>61</v>
      </c>
      <c r="G3002" s="10" t="s">
        <v>47985</v>
      </c>
      <c r="H3002" s="10" t="s">
        <v>47986</v>
      </c>
      <c r="I3002" s="10" t="s">
        <v>47987</v>
      </c>
      <c r="J3002" s="10" t="s">
        <v>47988</v>
      </c>
      <c r="K3002" s="10" t="s">
        <v>1197</v>
      </c>
      <c r="L3002" s="10" t="s">
        <v>1187</v>
      </c>
      <c r="M3002" s="10" t="s">
        <v>47989</v>
      </c>
      <c r="N3002" s="10" t="s">
        <v>61</v>
      </c>
      <c r="O3002" s="10" t="s">
        <v>41353</v>
      </c>
      <c r="P3002" s="10" t="s">
        <v>61</v>
      </c>
      <c r="Q3002" s="10" t="s">
        <v>41354</v>
      </c>
      <c r="R3002" s="10" t="s">
        <v>41354</v>
      </c>
      <c r="S3002" s="15">
        <v>80.66</v>
      </c>
      <c r="T3002" s="10" t="s">
        <v>47990</v>
      </c>
      <c r="U3002" s="15">
        <v>80.66</v>
      </c>
      <c r="V3002" s="15">
        <v>80.66</v>
      </c>
      <c r="W3002" s="16">
        <f t="shared" si="211"/>
        <v>0</v>
      </c>
      <c r="X3002" s="16">
        <f t="shared" si="212"/>
        <v>0</v>
      </c>
      <c r="Y3002" s="1">
        <v>80.66</v>
      </c>
      <c r="Z3002" s="1" t="str">
        <f t="shared" si="213"/>
        <v>未整改</v>
      </c>
      <c r="AA3002" s="1" t="str">
        <f t="shared" si="214"/>
        <v>已整改</v>
      </c>
      <c r="AC3002" s="3"/>
      <c r="AD3002" s="19" t="e">
        <f>VLOOKUP(H3002,'系统导出（基本表）'!R:R,1,0)</f>
        <v>#N/A</v>
      </c>
      <c r="AE3002" s="16" t="e">
        <f>VLOOKUP(I3002,'系统导出（基本表）'!Q:R,2,0)</f>
        <v>#N/A</v>
      </c>
      <c r="AF3002" s="16" t="e">
        <f>VLOOKUP(J3002,'系统导出（基本表）'!S:T,2,0)</f>
        <v>#N/A</v>
      </c>
      <c r="AG3002" s="16"/>
      <c r="AH3002" s="16"/>
      <c r="AI3002" s="16"/>
    </row>
    <row r="3003" s="1" customFormat="1" ht="19" customHeight="1" spans="2:35">
      <c r="B3003" s="10" t="s">
        <v>695</v>
      </c>
      <c r="C3003" s="10" t="s">
        <v>1108</v>
      </c>
      <c r="D3003" s="10" t="s">
        <v>1109</v>
      </c>
      <c r="E3003" s="10" t="s">
        <v>61</v>
      </c>
      <c r="F3003" s="10" t="s">
        <v>61</v>
      </c>
      <c r="G3003" s="10" t="s">
        <v>47991</v>
      </c>
      <c r="H3003" s="10" t="s">
        <v>47992</v>
      </c>
      <c r="I3003" s="10" t="s">
        <v>47993</v>
      </c>
      <c r="J3003" s="10" t="s">
        <v>47993</v>
      </c>
      <c r="K3003" s="10" t="s">
        <v>44432</v>
      </c>
      <c r="L3003" s="10" t="s">
        <v>47994</v>
      </c>
      <c r="M3003" s="10" t="s">
        <v>47995</v>
      </c>
      <c r="N3003" s="10" t="s">
        <v>61</v>
      </c>
      <c r="O3003" s="10" t="s">
        <v>41353</v>
      </c>
      <c r="P3003" s="10" t="s">
        <v>61</v>
      </c>
      <c r="Q3003" s="10" t="s">
        <v>41501</v>
      </c>
      <c r="R3003" s="10" t="s">
        <v>41501</v>
      </c>
      <c r="S3003" s="15">
        <v>1200</v>
      </c>
      <c r="T3003" s="10" t="s">
        <v>47996</v>
      </c>
      <c r="U3003" s="15">
        <v>1200</v>
      </c>
      <c r="V3003" s="15">
        <v>1200</v>
      </c>
      <c r="W3003" s="16">
        <f t="shared" si="211"/>
        <v>0</v>
      </c>
      <c r="X3003" s="16">
        <f t="shared" si="212"/>
        <v>0</v>
      </c>
      <c r="Y3003" s="1">
        <v>1200</v>
      </c>
      <c r="Z3003" s="1" t="str">
        <f t="shared" si="213"/>
        <v>未整改</v>
      </c>
      <c r="AA3003" s="1" t="str">
        <f t="shared" si="214"/>
        <v>已整改</v>
      </c>
      <c r="AC3003" s="3"/>
      <c r="AD3003" s="19" t="e">
        <f>VLOOKUP(H3003,'系统导出（基本表）'!R:R,1,0)</f>
        <v>#N/A</v>
      </c>
      <c r="AE3003" s="16" t="e">
        <f>VLOOKUP(I3003,'系统导出（基本表）'!Q:R,2,0)</f>
        <v>#N/A</v>
      </c>
      <c r="AF3003" s="16" t="e">
        <f>VLOOKUP(J3003,'系统导出（基本表）'!S:T,2,0)</f>
        <v>#N/A</v>
      </c>
      <c r="AG3003" s="16"/>
      <c r="AH3003" s="16"/>
      <c r="AI3003" s="16"/>
    </row>
    <row r="3004" s="2" customFormat="1" ht="19" customHeight="1" spans="1:33">
      <c r="A3004" s="2">
        <v>1</v>
      </c>
      <c r="B3004" s="11" t="s">
        <v>695</v>
      </c>
      <c r="C3004" s="11" t="s">
        <v>1108</v>
      </c>
      <c r="D3004" s="11" t="s">
        <v>1109</v>
      </c>
      <c r="E3004" s="10" t="s">
        <v>41477</v>
      </c>
      <c r="F3004" s="11" t="s">
        <v>38653</v>
      </c>
      <c r="G3004" s="10" t="s">
        <v>47997</v>
      </c>
      <c r="H3004" s="11" t="s">
        <v>40169</v>
      </c>
      <c r="I3004" s="11" t="s">
        <v>40168</v>
      </c>
      <c r="J3004" s="11" t="s">
        <v>40168</v>
      </c>
      <c r="K3004" s="11" t="s">
        <v>13803</v>
      </c>
      <c r="L3004" s="11" t="s">
        <v>13794</v>
      </c>
      <c r="M3004" s="11" t="s">
        <v>47998</v>
      </c>
      <c r="N3004" s="11" t="s">
        <v>41377</v>
      </c>
      <c r="O3004" s="11" t="s">
        <v>41387</v>
      </c>
      <c r="P3004" s="11" t="s">
        <v>41449</v>
      </c>
      <c r="Q3004" s="11" t="s">
        <v>41411</v>
      </c>
      <c r="R3004" s="11" t="s">
        <v>41411</v>
      </c>
      <c r="S3004" s="17">
        <v>7840.1952</v>
      </c>
      <c r="T3004" s="11" t="s">
        <v>41450</v>
      </c>
      <c r="U3004" s="17">
        <v>0</v>
      </c>
      <c r="V3004" s="17">
        <v>0</v>
      </c>
      <c r="W3004" s="18">
        <f t="shared" si="211"/>
        <v>7840.1952</v>
      </c>
      <c r="X3004" s="18">
        <f t="shared" si="212"/>
        <v>7840.1952</v>
      </c>
      <c r="Y3004" s="2">
        <v>0</v>
      </c>
      <c r="Z3004" s="2" t="str">
        <f t="shared" si="213"/>
        <v>未整改</v>
      </c>
      <c r="AA3004" s="2" t="str">
        <f t="shared" si="214"/>
        <v>未整改</v>
      </c>
      <c r="AD3004" s="22" t="str">
        <f>VLOOKUP(H3004,'系统导出（基本表）'!R:R,1,0)</f>
        <v>P22511681-0015</v>
      </c>
      <c r="AE3004" s="22" t="str">
        <f>VLOOKUP(I3004,'系统导出（基本表）'!Q:R,2,0)</f>
        <v>P22511681-0015</v>
      </c>
      <c r="AF3004" s="2" t="e">
        <f>VLOOKUP(J3004,'系统导出（基本表）'!S:T,2,0)</f>
        <v>#N/A</v>
      </c>
      <c r="AG3004" s="24"/>
    </row>
    <row r="3005" s="1" customFormat="1" ht="19" customHeight="1" spans="2:35">
      <c r="B3005" s="10" t="s">
        <v>1775</v>
      </c>
      <c r="C3005" s="10" t="s">
        <v>3077</v>
      </c>
      <c r="D3005" s="10" t="s">
        <v>3078</v>
      </c>
      <c r="E3005" s="10" t="s">
        <v>41575</v>
      </c>
      <c r="F3005" s="10" t="s">
        <v>38965</v>
      </c>
      <c r="G3005" s="10" t="s">
        <v>47999</v>
      </c>
      <c r="H3005" s="10" t="s">
        <v>48000</v>
      </c>
      <c r="I3005" s="10" t="s">
        <v>48001</v>
      </c>
      <c r="J3005" s="10" t="s">
        <v>48001</v>
      </c>
      <c r="K3005" s="10" t="s">
        <v>3354</v>
      </c>
      <c r="L3005" s="10" t="s">
        <v>3346</v>
      </c>
      <c r="M3005" s="10" t="s">
        <v>48002</v>
      </c>
      <c r="N3005" s="10" t="s">
        <v>41377</v>
      </c>
      <c r="O3005" s="10" t="s">
        <v>41378</v>
      </c>
      <c r="P3005" s="10" t="s">
        <v>41379</v>
      </c>
      <c r="Q3005" s="10" t="s">
        <v>41501</v>
      </c>
      <c r="R3005" s="10" t="s">
        <v>41501</v>
      </c>
      <c r="S3005" s="15">
        <v>8.62</v>
      </c>
      <c r="T3005" s="10" t="s">
        <v>46600</v>
      </c>
      <c r="U3005" s="15">
        <v>8.62</v>
      </c>
      <c r="V3005" s="15">
        <v>8.62</v>
      </c>
      <c r="W3005" s="16">
        <f t="shared" si="211"/>
        <v>0</v>
      </c>
      <c r="X3005" s="16">
        <f t="shared" si="212"/>
        <v>0</v>
      </c>
      <c r="Y3005" s="1">
        <v>8.62</v>
      </c>
      <c r="Z3005" s="1" t="str">
        <f t="shared" si="213"/>
        <v>未整改</v>
      </c>
      <c r="AA3005" s="1" t="str">
        <f t="shared" si="214"/>
        <v>已整改</v>
      </c>
      <c r="AB3005" s="1">
        <f>S3005-V3005</f>
        <v>0</v>
      </c>
      <c r="AC3005" s="3"/>
      <c r="AD3005" s="19" t="e">
        <f>VLOOKUP(H3005,'系统导出（基本表）'!R:R,1,0)</f>
        <v>#N/A</v>
      </c>
      <c r="AE3005" s="16" t="e">
        <f>VLOOKUP(I3005,'系统导出（基本表）'!Q:R,2,0)</f>
        <v>#N/A</v>
      </c>
      <c r="AF3005" s="16" t="e">
        <f>VLOOKUP(J3005,'系统导出（基本表）'!S:T,2,0)</f>
        <v>#N/A</v>
      </c>
      <c r="AG3005" s="16"/>
      <c r="AH3005" s="16"/>
      <c r="AI3005" s="16"/>
    </row>
    <row r="3006" s="2" customFormat="1" ht="19" customHeight="1" spans="1:33">
      <c r="A3006" s="2">
        <v>1</v>
      </c>
      <c r="B3006" s="11" t="s">
        <v>1775</v>
      </c>
      <c r="C3006" s="11" t="s">
        <v>3077</v>
      </c>
      <c r="D3006" s="11" t="s">
        <v>3078</v>
      </c>
      <c r="E3006" s="10" t="s">
        <v>43052</v>
      </c>
      <c r="F3006" s="11" t="s">
        <v>38632</v>
      </c>
      <c r="G3006" s="10" t="s">
        <v>48003</v>
      </c>
      <c r="H3006" s="11" t="s">
        <v>48004</v>
      </c>
      <c r="I3006" s="11" t="s">
        <v>48005</v>
      </c>
      <c r="J3006" s="11" t="s">
        <v>48005</v>
      </c>
      <c r="K3006" s="11" t="s">
        <v>3354</v>
      </c>
      <c r="L3006" s="11" t="s">
        <v>2151</v>
      </c>
      <c r="M3006" s="11" t="s">
        <v>48002</v>
      </c>
      <c r="N3006" s="11" t="s">
        <v>41377</v>
      </c>
      <c r="O3006" s="11" t="s">
        <v>41387</v>
      </c>
      <c r="P3006" s="11" t="s">
        <v>41379</v>
      </c>
      <c r="Q3006" s="11" t="s">
        <v>41373</v>
      </c>
      <c r="R3006" s="11" t="s">
        <v>41373</v>
      </c>
      <c r="S3006" s="17">
        <v>608.52</v>
      </c>
      <c r="T3006" s="11" t="s">
        <v>48006</v>
      </c>
      <c r="U3006" s="17">
        <v>608.52</v>
      </c>
      <c r="V3006" s="17">
        <v>0</v>
      </c>
      <c r="W3006" s="18">
        <f t="shared" si="211"/>
        <v>608.52</v>
      </c>
      <c r="X3006" s="18">
        <f t="shared" si="212"/>
        <v>0</v>
      </c>
      <c r="Y3006" s="2">
        <v>608.52</v>
      </c>
      <c r="Z3006" s="2" t="str">
        <f t="shared" si="213"/>
        <v>未整改</v>
      </c>
      <c r="AA3006" s="2" t="str">
        <f t="shared" si="214"/>
        <v>已整改</v>
      </c>
      <c r="AD3006" s="22" t="e">
        <f>VLOOKUP(H3006,'系统导出（基本表）'!R:R,1,0)</f>
        <v>#N/A</v>
      </c>
      <c r="AE3006" s="22" t="e">
        <f>VLOOKUP(I3006,'系统导出（基本表）'!Q:R,2,0)</f>
        <v>#N/A</v>
      </c>
      <c r="AF3006" s="2" t="e">
        <f>VLOOKUP(J3006,'系统导出（基本表）'!S:T,2,0)</f>
        <v>#N/A</v>
      </c>
      <c r="AG3006" s="24"/>
    </row>
    <row r="3007" s="1" customFormat="1" ht="19" customHeight="1" spans="2:35">
      <c r="B3007" s="10" t="s">
        <v>1775</v>
      </c>
      <c r="C3007" s="10" t="s">
        <v>3077</v>
      </c>
      <c r="D3007" s="10" t="s">
        <v>3078</v>
      </c>
      <c r="E3007" s="10" t="s">
        <v>43027</v>
      </c>
      <c r="F3007" s="10" t="s">
        <v>38917</v>
      </c>
      <c r="G3007" s="10" t="s">
        <v>48007</v>
      </c>
      <c r="H3007" s="10" t="s">
        <v>48008</v>
      </c>
      <c r="I3007" s="10" t="s">
        <v>48009</v>
      </c>
      <c r="J3007" s="10" t="s">
        <v>48010</v>
      </c>
      <c r="K3007" s="10" t="s">
        <v>3354</v>
      </c>
      <c r="L3007" s="10" t="s">
        <v>3346</v>
      </c>
      <c r="M3007" s="10" t="s">
        <v>48002</v>
      </c>
      <c r="N3007" s="10" t="s">
        <v>41377</v>
      </c>
      <c r="O3007" s="10" t="s">
        <v>41378</v>
      </c>
      <c r="P3007" s="10" t="s">
        <v>41640</v>
      </c>
      <c r="Q3007" s="10" t="s">
        <v>41501</v>
      </c>
      <c r="R3007" s="10" t="s">
        <v>41501</v>
      </c>
      <c r="S3007" s="15">
        <v>10.8</v>
      </c>
      <c r="T3007" s="10" t="s">
        <v>48011</v>
      </c>
      <c r="U3007" s="15">
        <v>10.8</v>
      </c>
      <c r="V3007" s="15">
        <v>10.8</v>
      </c>
      <c r="W3007" s="16">
        <f t="shared" si="211"/>
        <v>0</v>
      </c>
      <c r="X3007" s="16">
        <f t="shared" si="212"/>
        <v>0</v>
      </c>
      <c r="Y3007" s="1">
        <v>10.8</v>
      </c>
      <c r="Z3007" s="1" t="str">
        <f t="shared" si="213"/>
        <v>未整改</v>
      </c>
      <c r="AA3007" s="1" t="str">
        <f t="shared" si="214"/>
        <v>已整改</v>
      </c>
      <c r="AB3007" s="1">
        <f>S3007-V3007</f>
        <v>0</v>
      </c>
      <c r="AC3007" s="3"/>
      <c r="AD3007" s="19" t="e">
        <f>VLOOKUP(H3007,'系统导出（基本表）'!R:R,1,0)</f>
        <v>#N/A</v>
      </c>
      <c r="AE3007" s="16" t="e">
        <f>VLOOKUP(I3007,'系统导出（基本表）'!Q:R,2,0)</f>
        <v>#N/A</v>
      </c>
      <c r="AF3007" s="16" t="e">
        <f>VLOOKUP(J3007,'系统导出（基本表）'!S:T,2,0)</f>
        <v>#N/A</v>
      </c>
      <c r="AG3007" s="16"/>
      <c r="AH3007" s="16"/>
      <c r="AI3007" s="16"/>
    </row>
    <row r="3008" s="1" customFormat="1" ht="19" customHeight="1" spans="2:35">
      <c r="B3008" s="10" t="s">
        <v>1775</v>
      </c>
      <c r="C3008" s="10" t="s">
        <v>3077</v>
      </c>
      <c r="D3008" s="10" t="s">
        <v>3078</v>
      </c>
      <c r="E3008" s="10" t="s">
        <v>61</v>
      </c>
      <c r="F3008" s="10" t="s">
        <v>61</v>
      </c>
      <c r="G3008" s="10" t="s">
        <v>48012</v>
      </c>
      <c r="H3008" s="10" t="s">
        <v>48013</v>
      </c>
      <c r="I3008" s="10" t="s">
        <v>48014</v>
      </c>
      <c r="J3008" s="10" t="s">
        <v>48014</v>
      </c>
      <c r="K3008" s="10" t="s">
        <v>3354</v>
      </c>
      <c r="L3008" s="10" t="s">
        <v>3346</v>
      </c>
      <c r="M3008" s="10" t="s">
        <v>48002</v>
      </c>
      <c r="N3008" s="10" t="s">
        <v>61</v>
      </c>
      <c r="O3008" s="10" t="s">
        <v>41372</v>
      </c>
      <c r="P3008" s="10" t="s">
        <v>61</v>
      </c>
      <c r="Q3008" s="10" t="s">
        <v>41984</v>
      </c>
      <c r="R3008" s="10" t="s">
        <v>41984</v>
      </c>
      <c r="S3008" s="15">
        <v>393.18</v>
      </c>
      <c r="T3008" s="10" t="s">
        <v>41984</v>
      </c>
      <c r="U3008" s="15">
        <v>393.18</v>
      </c>
      <c r="V3008" s="15">
        <v>393.18</v>
      </c>
      <c r="W3008" s="16">
        <f t="shared" si="211"/>
        <v>0</v>
      </c>
      <c r="X3008" s="16">
        <f t="shared" si="212"/>
        <v>0</v>
      </c>
      <c r="Y3008" s="1">
        <v>393.18</v>
      </c>
      <c r="Z3008" s="1" t="str">
        <f t="shared" si="213"/>
        <v>未整改</v>
      </c>
      <c r="AA3008" s="1" t="str">
        <f t="shared" si="214"/>
        <v>已整改</v>
      </c>
      <c r="AC3008" s="3">
        <f>S3008-Y3008</f>
        <v>0</v>
      </c>
      <c r="AD3008" s="19" t="e">
        <f>VLOOKUP(H3008,'系统导出（基本表）'!R:R,1,0)</f>
        <v>#N/A</v>
      </c>
      <c r="AE3008" s="16" t="e">
        <f>VLOOKUP(I3008,'系统导出（基本表）'!Q:R,2,0)</f>
        <v>#N/A</v>
      </c>
      <c r="AF3008" s="16" t="e">
        <f>VLOOKUP(J3008,'系统导出（基本表）'!S:T,2,0)</f>
        <v>#N/A</v>
      </c>
      <c r="AG3008" s="16"/>
      <c r="AH3008" s="16"/>
      <c r="AI3008" s="16"/>
    </row>
    <row r="3009" s="2" customFormat="1" ht="19" customHeight="1" spans="1:33">
      <c r="A3009" s="2">
        <v>1</v>
      </c>
      <c r="B3009" s="11" t="s">
        <v>1775</v>
      </c>
      <c r="C3009" s="11" t="s">
        <v>3077</v>
      </c>
      <c r="D3009" s="11" t="s">
        <v>3078</v>
      </c>
      <c r="E3009" s="10" t="s">
        <v>41384</v>
      </c>
      <c r="F3009" s="11" t="s">
        <v>41385</v>
      </c>
      <c r="G3009" s="10" t="s">
        <v>3090</v>
      </c>
      <c r="H3009" s="11" t="s">
        <v>3082</v>
      </c>
      <c r="I3009" s="11" t="s">
        <v>3081</v>
      </c>
      <c r="J3009" s="11" t="s">
        <v>3081</v>
      </c>
      <c r="K3009" s="11" t="s">
        <v>3089</v>
      </c>
      <c r="L3009" s="11" t="s">
        <v>3086</v>
      </c>
      <c r="M3009" s="11" t="s">
        <v>48015</v>
      </c>
      <c r="N3009" s="11" t="s">
        <v>41377</v>
      </c>
      <c r="O3009" s="11" t="s">
        <v>41387</v>
      </c>
      <c r="P3009" s="11" t="s">
        <v>41379</v>
      </c>
      <c r="Q3009" s="11" t="s">
        <v>41984</v>
      </c>
      <c r="R3009" s="11" t="s">
        <v>41984</v>
      </c>
      <c r="S3009" s="17">
        <v>18050</v>
      </c>
      <c r="T3009" s="11" t="s">
        <v>48016</v>
      </c>
      <c r="U3009" s="17">
        <v>0</v>
      </c>
      <c r="V3009" s="17">
        <v>0</v>
      </c>
      <c r="W3009" s="18">
        <f t="shared" si="211"/>
        <v>18050</v>
      </c>
      <c r="X3009" s="18">
        <f t="shared" si="212"/>
        <v>18050</v>
      </c>
      <c r="Y3009" s="2">
        <v>0</v>
      </c>
      <c r="Z3009" s="2" t="str">
        <f t="shared" si="213"/>
        <v>未整改</v>
      </c>
      <c r="AA3009" s="2" t="str">
        <f t="shared" si="214"/>
        <v>未整改</v>
      </c>
      <c r="AD3009" s="22" t="e">
        <f>VLOOKUP(H3009,'系统导出（基本表）'!R:R,1,0)</f>
        <v>#N/A</v>
      </c>
      <c r="AE3009" s="22" t="e">
        <f>VLOOKUP(I3009,'系统导出（基本表）'!Q:R,2,0)</f>
        <v>#N/A</v>
      </c>
      <c r="AF3009" s="2" t="e">
        <f>VLOOKUP(J3009,'系统导出（基本表）'!S:T,2,0)</f>
        <v>#N/A</v>
      </c>
      <c r="AG3009" s="24"/>
    </row>
    <row r="3010" s="2" customFormat="1" ht="19" customHeight="1" spans="1:33">
      <c r="A3010" s="2">
        <v>1</v>
      </c>
      <c r="B3010" s="11" t="s">
        <v>1775</v>
      </c>
      <c r="C3010" s="11" t="s">
        <v>3077</v>
      </c>
      <c r="D3010" s="11" t="s">
        <v>3078</v>
      </c>
      <c r="E3010" s="10" t="s">
        <v>42002</v>
      </c>
      <c r="F3010" s="11" t="s">
        <v>38726</v>
      </c>
      <c r="G3010" s="10" t="s">
        <v>17800</v>
      </c>
      <c r="H3010" s="11" t="s">
        <v>17795</v>
      </c>
      <c r="I3010" s="11" t="s">
        <v>17794</v>
      </c>
      <c r="J3010" s="11" t="s">
        <v>17794</v>
      </c>
      <c r="K3010" s="11" t="s">
        <v>3089</v>
      </c>
      <c r="L3010" s="11" t="s">
        <v>3086</v>
      </c>
      <c r="M3010" s="11" t="s">
        <v>48015</v>
      </c>
      <c r="N3010" s="11" t="s">
        <v>41377</v>
      </c>
      <c r="O3010" s="11" t="s">
        <v>41387</v>
      </c>
      <c r="P3010" s="11" t="s">
        <v>41379</v>
      </c>
      <c r="Q3010" s="11" t="s">
        <v>41984</v>
      </c>
      <c r="R3010" s="11" t="s">
        <v>41984</v>
      </c>
      <c r="S3010" s="17">
        <v>3821</v>
      </c>
      <c r="T3010" s="11" t="s">
        <v>48017</v>
      </c>
      <c r="U3010" s="17">
        <v>0</v>
      </c>
      <c r="V3010" s="17">
        <v>0</v>
      </c>
      <c r="W3010" s="18">
        <f t="shared" si="211"/>
        <v>3821</v>
      </c>
      <c r="X3010" s="18">
        <f t="shared" si="212"/>
        <v>3821</v>
      </c>
      <c r="Y3010" s="2">
        <v>0</v>
      </c>
      <c r="Z3010" s="2" t="str">
        <f t="shared" si="213"/>
        <v>未整改</v>
      </c>
      <c r="AA3010" s="2" t="str">
        <f t="shared" si="214"/>
        <v>未整改</v>
      </c>
      <c r="AD3010" s="22" t="e">
        <f>VLOOKUP(H3010,'系统导出（基本表）'!R:R,1,0)</f>
        <v>#N/A</v>
      </c>
      <c r="AE3010" s="22" t="e">
        <f>VLOOKUP(I3010,'系统导出（基本表）'!Q:R,2,0)</f>
        <v>#N/A</v>
      </c>
      <c r="AF3010" s="2" t="e">
        <f>VLOOKUP(J3010,'系统导出（基本表）'!S:T,2,0)</f>
        <v>#N/A</v>
      </c>
      <c r="AG3010" s="24"/>
    </row>
    <row r="3011" s="1" customFormat="1" ht="19" customHeight="1" spans="2:35">
      <c r="B3011" s="10" t="s">
        <v>1775</v>
      </c>
      <c r="C3011" s="10" t="s">
        <v>3077</v>
      </c>
      <c r="D3011" s="10" t="s">
        <v>3078</v>
      </c>
      <c r="E3011" s="10" t="s">
        <v>45054</v>
      </c>
      <c r="F3011" s="10" t="s">
        <v>38934</v>
      </c>
      <c r="G3011" s="10" t="s">
        <v>48018</v>
      </c>
      <c r="H3011" s="10" t="s">
        <v>48019</v>
      </c>
      <c r="I3011" s="10" t="s">
        <v>48020</v>
      </c>
      <c r="J3011" s="10" t="s">
        <v>48020</v>
      </c>
      <c r="K3011" s="10" t="s">
        <v>48021</v>
      </c>
      <c r="L3011" s="10" t="s">
        <v>48022</v>
      </c>
      <c r="M3011" s="10" t="s">
        <v>48023</v>
      </c>
      <c r="N3011" s="10" t="s">
        <v>41377</v>
      </c>
      <c r="O3011" s="10" t="s">
        <v>41378</v>
      </c>
      <c r="P3011" s="10" t="s">
        <v>41379</v>
      </c>
      <c r="Q3011" s="10" t="s">
        <v>41373</v>
      </c>
      <c r="R3011" s="10" t="s">
        <v>41373</v>
      </c>
      <c r="S3011" s="15">
        <v>9922.05</v>
      </c>
      <c r="T3011" s="10" t="s">
        <v>48024</v>
      </c>
      <c r="U3011" s="15">
        <v>9922.05</v>
      </c>
      <c r="V3011" s="15">
        <v>9922.05</v>
      </c>
      <c r="W3011" s="16">
        <f t="shared" si="211"/>
        <v>0</v>
      </c>
      <c r="X3011" s="16">
        <f t="shared" si="212"/>
        <v>0</v>
      </c>
      <c r="Y3011" s="1">
        <v>9922.05</v>
      </c>
      <c r="Z3011" s="1" t="str">
        <f t="shared" si="213"/>
        <v>未整改</v>
      </c>
      <c r="AA3011" s="1" t="str">
        <f t="shared" si="214"/>
        <v>已整改</v>
      </c>
      <c r="AB3011" s="1">
        <f>S3011-V3011</f>
        <v>0</v>
      </c>
      <c r="AC3011" s="3"/>
      <c r="AD3011" s="19" t="e">
        <f>VLOOKUP(H3011,'系统导出（基本表）'!R:R,1,0)</f>
        <v>#N/A</v>
      </c>
      <c r="AE3011" s="16" t="e">
        <f>VLOOKUP(I3011,'系统导出（基本表）'!Q:R,2,0)</f>
        <v>#N/A</v>
      </c>
      <c r="AF3011" s="16" t="e">
        <f>VLOOKUP(J3011,'系统导出（基本表）'!S:T,2,0)</f>
        <v>#N/A</v>
      </c>
      <c r="AG3011" s="16"/>
      <c r="AH3011" s="16"/>
      <c r="AI3011" s="16"/>
    </row>
    <row r="3012" s="2" customFormat="1" ht="19" customHeight="1" spans="1:33">
      <c r="A3012" s="2">
        <v>1</v>
      </c>
      <c r="B3012" s="11" t="s">
        <v>1775</v>
      </c>
      <c r="C3012" s="11" t="s">
        <v>3077</v>
      </c>
      <c r="D3012" s="11" t="s">
        <v>3078</v>
      </c>
      <c r="E3012" s="10" t="s">
        <v>41389</v>
      </c>
      <c r="F3012" s="11" t="s">
        <v>38556</v>
      </c>
      <c r="G3012" s="10" t="s">
        <v>48025</v>
      </c>
      <c r="H3012" s="11" t="s">
        <v>48026</v>
      </c>
      <c r="I3012" s="11" t="s">
        <v>48027</v>
      </c>
      <c r="J3012" s="11" t="s">
        <v>48027</v>
      </c>
      <c r="K3012" s="11" t="s">
        <v>3744</v>
      </c>
      <c r="L3012" s="11" t="s">
        <v>48028</v>
      </c>
      <c r="M3012" s="11" t="s">
        <v>48029</v>
      </c>
      <c r="N3012" s="11" t="s">
        <v>41377</v>
      </c>
      <c r="O3012" s="11" t="s">
        <v>41387</v>
      </c>
      <c r="P3012" s="11" t="s">
        <v>41379</v>
      </c>
      <c r="Q3012" s="11" t="s">
        <v>41984</v>
      </c>
      <c r="R3012" s="11" t="s">
        <v>41984</v>
      </c>
      <c r="S3012" s="17">
        <v>12500</v>
      </c>
      <c r="T3012" s="11" t="s">
        <v>48030</v>
      </c>
      <c r="U3012" s="17">
        <v>12500</v>
      </c>
      <c r="V3012" s="17">
        <v>0</v>
      </c>
      <c r="W3012" s="18">
        <f t="shared" ref="W3012:W3075" si="215">S3012-V3012</f>
        <v>12500</v>
      </c>
      <c r="X3012" s="18">
        <f t="shared" ref="X3012:X3075" si="216">S3012-U3012</f>
        <v>0</v>
      </c>
      <c r="Y3012" s="2">
        <v>12500</v>
      </c>
      <c r="Z3012" s="2" t="str">
        <f t="shared" ref="Z3012:Z3075" si="217">IF(V3012-S3012&gt;0,"已整改","未整改")</f>
        <v>未整改</v>
      </c>
      <c r="AA3012" s="2" t="str">
        <f t="shared" ref="AA3012:AA3075" si="218">IF(Y3012&gt;=S3012,"已整改","未整改")</f>
        <v>已整改</v>
      </c>
      <c r="AD3012" s="22" t="e">
        <f>VLOOKUP(H3012,'系统导出（基本表）'!R:R,1,0)</f>
        <v>#N/A</v>
      </c>
      <c r="AE3012" s="22" t="e">
        <f>VLOOKUP(I3012,'系统导出（基本表）'!Q:R,2,0)</f>
        <v>#N/A</v>
      </c>
      <c r="AF3012" s="2" t="e">
        <f>VLOOKUP(J3012,'系统导出（基本表）'!S:T,2,0)</f>
        <v>#N/A</v>
      </c>
      <c r="AG3012" s="24"/>
    </row>
    <row r="3013" s="1" customFormat="1" ht="19" customHeight="1" spans="2:35">
      <c r="B3013" s="10" t="s">
        <v>1775</v>
      </c>
      <c r="C3013" s="10" t="s">
        <v>1776</v>
      </c>
      <c r="D3013" s="10" t="s">
        <v>1777</v>
      </c>
      <c r="E3013" s="10" t="s">
        <v>41575</v>
      </c>
      <c r="F3013" s="10" t="s">
        <v>38965</v>
      </c>
      <c r="G3013" s="10" t="s">
        <v>48031</v>
      </c>
      <c r="H3013" s="10" t="s">
        <v>48032</v>
      </c>
      <c r="I3013" s="10" t="s">
        <v>48033</v>
      </c>
      <c r="J3013" s="10" t="s">
        <v>48033</v>
      </c>
      <c r="K3013" s="10" t="s">
        <v>14773</v>
      </c>
      <c r="L3013" s="10" t="s">
        <v>48034</v>
      </c>
      <c r="M3013" s="10" t="s">
        <v>48035</v>
      </c>
      <c r="N3013" s="10" t="s">
        <v>41377</v>
      </c>
      <c r="O3013" s="10" t="s">
        <v>41378</v>
      </c>
      <c r="P3013" s="10" t="s">
        <v>41379</v>
      </c>
      <c r="Q3013" s="10" t="s">
        <v>41373</v>
      </c>
      <c r="R3013" s="10" t="s">
        <v>41373</v>
      </c>
      <c r="S3013" s="15">
        <v>900</v>
      </c>
      <c r="T3013" s="10" t="s">
        <v>48036</v>
      </c>
      <c r="U3013" s="15">
        <v>900</v>
      </c>
      <c r="V3013" s="15">
        <v>900</v>
      </c>
      <c r="W3013" s="16">
        <f t="shared" si="215"/>
        <v>0</v>
      </c>
      <c r="X3013" s="16">
        <f t="shared" si="216"/>
        <v>0</v>
      </c>
      <c r="Y3013" s="1">
        <v>900</v>
      </c>
      <c r="Z3013" s="1" t="str">
        <f t="shared" si="217"/>
        <v>未整改</v>
      </c>
      <c r="AA3013" s="1" t="str">
        <f t="shared" si="218"/>
        <v>已整改</v>
      </c>
      <c r="AB3013" s="1">
        <f>S3013-V3013</f>
        <v>0</v>
      </c>
      <c r="AC3013" s="3"/>
      <c r="AD3013" s="19" t="e">
        <f>VLOOKUP(H3013,'系统导出（基本表）'!R:R,1,0)</f>
        <v>#N/A</v>
      </c>
      <c r="AE3013" s="16" t="e">
        <f>VLOOKUP(I3013,'系统导出（基本表）'!Q:R,2,0)</f>
        <v>#N/A</v>
      </c>
      <c r="AF3013" s="16" t="e">
        <f>VLOOKUP(J3013,'系统导出（基本表）'!S:T,2,0)</f>
        <v>#N/A</v>
      </c>
      <c r="AG3013" s="16"/>
      <c r="AH3013" s="16"/>
      <c r="AI3013" s="16"/>
    </row>
    <row r="3014" s="2" customFormat="1" ht="19" customHeight="1" spans="1:33">
      <c r="A3014" s="2">
        <v>1</v>
      </c>
      <c r="B3014" s="11" t="s">
        <v>1775</v>
      </c>
      <c r="C3014" s="11" t="s">
        <v>1776</v>
      </c>
      <c r="D3014" s="11" t="s">
        <v>1777</v>
      </c>
      <c r="E3014" s="10" t="s">
        <v>41572</v>
      </c>
      <c r="F3014" s="11" t="s">
        <v>40178</v>
      </c>
      <c r="G3014" s="10" t="s">
        <v>26180</v>
      </c>
      <c r="H3014" s="11" t="s">
        <v>26176</v>
      </c>
      <c r="I3014" s="11" t="s">
        <v>26175</v>
      </c>
      <c r="J3014" s="11" t="s">
        <v>26175</v>
      </c>
      <c r="K3014" s="11" t="s">
        <v>1788</v>
      </c>
      <c r="L3014" s="11" t="s">
        <v>1785</v>
      </c>
      <c r="M3014" s="11" t="s">
        <v>48037</v>
      </c>
      <c r="N3014" s="11" t="s">
        <v>41377</v>
      </c>
      <c r="O3014" s="11" t="s">
        <v>41387</v>
      </c>
      <c r="P3014" s="11" t="s">
        <v>41379</v>
      </c>
      <c r="Q3014" s="11" t="s">
        <v>41984</v>
      </c>
      <c r="R3014" s="11" t="s">
        <v>41984</v>
      </c>
      <c r="S3014" s="17">
        <v>9000</v>
      </c>
      <c r="T3014" s="11" t="s">
        <v>48038</v>
      </c>
      <c r="U3014" s="17">
        <v>0</v>
      </c>
      <c r="V3014" s="17">
        <v>0</v>
      </c>
      <c r="W3014" s="18">
        <f t="shared" si="215"/>
        <v>9000</v>
      </c>
      <c r="X3014" s="18">
        <f t="shared" si="216"/>
        <v>9000</v>
      </c>
      <c r="Y3014" s="2">
        <v>0</v>
      </c>
      <c r="Z3014" s="2" t="str">
        <f t="shared" si="217"/>
        <v>未整改</v>
      </c>
      <c r="AA3014" s="2" t="str">
        <f t="shared" si="218"/>
        <v>未整改</v>
      </c>
      <c r="AD3014" s="22" t="str">
        <f>VLOOKUP(H3014,'系统导出（基本表）'!R:R,1,0)</f>
        <v>P20511702-0063</v>
      </c>
      <c r="AE3014" s="22" t="str">
        <f>VLOOKUP(I3014,'系统导出（基本表）'!Q:R,2,0)</f>
        <v>P20511702-0063</v>
      </c>
      <c r="AF3014" s="2" t="e">
        <f>VLOOKUP(J3014,'系统导出（基本表）'!S:T,2,0)</f>
        <v>#N/A</v>
      </c>
      <c r="AG3014" s="24"/>
    </row>
    <row r="3015" s="2" customFormat="1" ht="19" customHeight="1" spans="1:33">
      <c r="A3015" s="2">
        <v>1</v>
      </c>
      <c r="B3015" s="11" t="s">
        <v>1775</v>
      </c>
      <c r="C3015" s="11" t="s">
        <v>1776</v>
      </c>
      <c r="D3015" s="11" t="s">
        <v>1777</v>
      </c>
      <c r="E3015" s="10" t="s">
        <v>41394</v>
      </c>
      <c r="F3015" s="11" t="s">
        <v>38507</v>
      </c>
      <c r="G3015" s="10" t="s">
        <v>2006</v>
      </c>
      <c r="H3015" s="11" t="s">
        <v>2002</v>
      </c>
      <c r="I3015" s="11" t="s">
        <v>2001</v>
      </c>
      <c r="J3015" s="11" t="s">
        <v>2001</v>
      </c>
      <c r="K3015" s="11" t="s">
        <v>1788</v>
      </c>
      <c r="L3015" s="11" t="s">
        <v>1785</v>
      </c>
      <c r="M3015" s="11" t="s">
        <v>48037</v>
      </c>
      <c r="N3015" s="11" t="s">
        <v>41377</v>
      </c>
      <c r="O3015" s="11" t="s">
        <v>41387</v>
      </c>
      <c r="P3015" s="11" t="s">
        <v>41379</v>
      </c>
      <c r="Q3015" s="11" t="s">
        <v>41984</v>
      </c>
      <c r="R3015" s="11" t="s">
        <v>41984</v>
      </c>
      <c r="S3015" s="17">
        <v>15080</v>
      </c>
      <c r="T3015" s="11" t="s">
        <v>48039</v>
      </c>
      <c r="U3015" s="17">
        <v>0</v>
      </c>
      <c r="V3015" s="17">
        <v>0</v>
      </c>
      <c r="W3015" s="18">
        <f t="shared" si="215"/>
        <v>15080</v>
      </c>
      <c r="X3015" s="18">
        <f t="shared" si="216"/>
        <v>15080</v>
      </c>
      <c r="Y3015" s="2">
        <v>0</v>
      </c>
      <c r="Z3015" s="2" t="str">
        <f t="shared" si="217"/>
        <v>未整改</v>
      </c>
      <c r="AA3015" s="2" t="str">
        <f t="shared" si="218"/>
        <v>未整改</v>
      </c>
      <c r="AD3015" s="22" t="str">
        <f>VLOOKUP(H3015,'系统导出（基本表）'!R:R,1,0)</f>
        <v>P21511702-0012</v>
      </c>
      <c r="AE3015" s="22" t="str">
        <f>VLOOKUP(I3015,'系统导出（基本表）'!Q:R,2,0)</f>
        <v>P21511702-0012</v>
      </c>
      <c r="AF3015" s="2" t="e">
        <f>VLOOKUP(J3015,'系统导出（基本表）'!S:T,2,0)</f>
        <v>#N/A</v>
      </c>
      <c r="AG3015" s="24"/>
    </row>
    <row r="3016" s="2" customFormat="1" ht="19" customHeight="1" spans="1:33">
      <c r="A3016" s="2">
        <v>1</v>
      </c>
      <c r="B3016" s="11" t="s">
        <v>1775</v>
      </c>
      <c r="C3016" s="11" t="s">
        <v>1776</v>
      </c>
      <c r="D3016" s="11" t="s">
        <v>1777</v>
      </c>
      <c r="E3016" s="10" t="s">
        <v>41394</v>
      </c>
      <c r="F3016" s="11" t="s">
        <v>38507</v>
      </c>
      <c r="G3016" s="10" t="s">
        <v>1816</v>
      </c>
      <c r="H3016" s="11" t="s">
        <v>1810</v>
      </c>
      <c r="I3016" s="11" t="s">
        <v>1809</v>
      </c>
      <c r="J3016" s="11" t="s">
        <v>1809</v>
      </c>
      <c r="K3016" s="11" t="s">
        <v>1788</v>
      </c>
      <c r="L3016" s="11" t="s">
        <v>1785</v>
      </c>
      <c r="M3016" s="11" t="s">
        <v>48037</v>
      </c>
      <c r="N3016" s="11" t="s">
        <v>41377</v>
      </c>
      <c r="O3016" s="11" t="s">
        <v>41387</v>
      </c>
      <c r="P3016" s="11" t="s">
        <v>41379</v>
      </c>
      <c r="Q3016" s="11" t="s">
        <v>41984</v>
      </c>
      <c r="R3016" s="11" t="s">
        <v>41984</v>
      </c>
      <c r="S3016" s="17">
        <v>1685.11</v>
      </c>
      <c r="T3016" s="11" t="s">
        <v>48040</v>
      </c>
      <c r="U3016" s="17">
        <v>0</v>
      </c>
      <c r="V3016" s="17">
        <v>0</v>
      </c>
      <c r="W3016" s="18">
        <f t="shared" si="215"/>
        <v>1685.11</v>
      </c>
      <c r="X3016" s="18">
        <f t="shared" si="216"/>
        <v>1685.11</v>
      </c>
      <c r="Y3016" s="2">
        <v>0</v>
      </c>
      <c r="Z3016" s="2" t="str">
        <f t="shared" si="217"/>
        <v>未整改</v>
      </c>
      <c r="AA3016" s="2" t="str">
        <f t="shared" si="218"/>
        <v>未整改</v>
      </c>
      <c r="AD3016" s="22" t="e">
        <f>VLOOKUP(H3016,'系统导出（基本表）'!R:R,1,0)</f>
        <v>#N/A</v>
      </c>
      <c r="AE3016" s="22" t="e">
        <f>VLOOKUP(I3016,'系统导出（基本表）'!Q:R,2,0)</f>
        <v>#N/A</v>
      </c>
      <c r="AF3016" s="2" t="e">
        <f>VLOOKUP(J3016,'系统导出（基本表）'!S:T,2,0)</f>
        <v>#N/A</v>
      </c>
      <c r="AG3016" s="24"/>
    </row>
    <row r="3017" s="1" customFormat="1" ht="19" customHeight="1" spans="2:35">
      <c r="B3017" s="10" t="s">
        <v>1775</v>
      </c>
      <c r="C3017" s="10" t="s">
        <v>1776</v>
      </c>
      <c r="D3017" s="10" t="s">
        <v>1777</v>
      </c>
      <c r="E3017" s="10" t="s">
        <v>61</v>
      </c>
      <c r="F3017" s="10" t="s">
        <v>61</v>
      </c>
      <c r="G3017" s="10" t="s">
        <v>48041</v>
      </c>
      <c r="H3017" s="10" t="s">
        <v>48042</v>
      </c>
      <c r="I3017" s="10" t="s">
        <v>48043</v>
      </c>
      <c r="J3017" s="10" t="s">
        <v>48044</v>
      </c>
      <c r="K3017" s="10" t="s">
        <v>30470</v>
      </c>
      <c r="L3017" s="10" t="s">
        <v>48045</v>
      </c>
      <c r="M3017" s="10" t="s">
        <v>48046</v>
      </c>
      <c r="N3017" s="10" t="s">
        <v>61</v>
      </c>
      <c r="O3017" s="10" t="s">
        <v>41362</v>
      </c>
      <c r="P3017" s="10" t="s">
        <v>61</v>
      </c>
      <c r="Q3017" s="10" t="s">
        <v>41984</v>
      </c>
      <c r="R3017" s="10" t="s">
        <v>41984</v>
      </c>
      <c r="S3017" s="15">
        <v>40.13</v>
      </c>
      <c r="T3017" s="10" t="s">
        <v>41984</v>
      </c>
      <c r="U3017" s="15">
        <v>40.13</v>
      </c>
      <c r="V3017" s="15">
        <v>40.13</v>
      </c>
      <c r="W3017" s="16">
        <f t="shared" si="215"/>
        <v>0</v>
      </c>
      <c r="X3017" s="16">
        <f t="shared" si="216"/>
        <v>0</v>
      </c>
      <c r="Y3017" s="1">
        <v>40.13</v>
      </c>
      <c r="Z3017" s="1" t="str">
        <f t="shared" si="217"/>
        <v>未整改</v>
      </c>
      <c r="AA3017" s="1" t="str">
        <f t="shared" si="218"/>
        <v>已整改</v>
      </c>
      <c r="AC3017" s="3">
        <f>S3017-Y3017</f>
        <v>0</v>
      </c>
      <c r="AD3017" s="19" t="e">
        <f>VLOOKUP(H3017,'系统导出（基本表）'!R:R,1,0)</f>
        <v>#N/A</v>
      </c>
      <c r="AE3017" s="16" t="e">
        <f>VLOOKUP(I3017,'系统导出（基本表）'!Q:R,2,0)</f>
        <v>#N/A</v>
      </c>
      <c r="AF3017" s="16" t="e">
        <f>VLOOKUP(J3017,'系统导出（基本表）'!S:T,2,0)</f>
        <v>#N/A</v>
      </c>
      <c r="AG3017" s="16"/>
      <c r="AH3017" s="16"/>
      <c r="AI3017" s="16"/>
    </row>
    <row r="3018" s="2" customFormat="1" ht="19" customHeight="1" spans="1:33">
      <c r="A3018" s="2">
        <v>1</v>
      </c>
      <c r="B3018" s="11" t="s">
        <v>1775</v>
      </c>
      <c r="C3018" s="11" t="s">
        <v>1776</v>
      </c>
      <c r="D3018" s="11" t="s">
        <v>1777</v>
      </c>
      <c r="E3018" s="10" t="s">
        <v>42780</v>
      </c>
      <c r="F3018" s="11" t="s">
        <v>38590</v>
      </c>
      <c r="G3018" s="10" t="s">
        <v>30471</v>
      </c>
      <c r="H3018" s="11" t="s">
        <v>30464</v>
      </c>
      <c r="I3018" s="11" t="s">
        <v>30463</v>
      </c>
      <c r="J3018" s="11" t="s">
        <v>30463</v>
      </c>
      <c r="K3018" s="11" t="s">
        <v>30470</v>
      </c>
      <c r="L3018" s="11" t="s">
        <v>30467</v>
      </c>
      <c r="M3018" s="11" t="s">
        <v>48046</v>
      </c>
      <c r="N3018" s="11" t="s">
        <v>41377</v>
      </c>
      <c r="O3018" s="11" t="s">
        <v>41387</v>
      </c>
      <c r="P3018" s="11" t="s">
        <v>41379</v>
      </c>
      <c r="Q3018" s="11" t="s">
        <v>41984</v>
      </c>
      <c r="R3018" s="11" t="s">
        <v>41984</v>
      </c>
      <c r="S3018" s="17">
        <v>3145.77</v>
      </c>
      <c r="T3018" s="11" t="s">
        <v>48047</v>
      </c>
      <c r="U3018" s="17">
        <v>0</v>
      </c>
      <c r="V3018" s="17">
        <v>0</v>
      </c>
      <c r="W3018" s="18">
        <f t="shared" si="215"/>
        <v>3145.77</v>
      </c>
      <c r="X3018" s="18">
        <f t="shared" si="216"/>
        <v>3145.77</v>
      </c>
      <c r="Y3018" s="2">
        <v>0</v>
      </c>
      <c r="Z3018" s="2" t="str">
        <f t="shared" si="217"/>
        <v>未整改</v>
      </c>
      <c r="AA3018" s="2" t="str">
        <f t="shared" si="218"/>
        <v>未整改</v>
      </c>
      <c r="AD3018" s="22" t="e">
        <f>VLOOKUP(H3018,'系统导出（基本表）'!R:R,1,0)</f>
        <v>#N/A</v>
      </c>
      <c r="AE3018" s="22" t="e">
        <f>VLOOKUP(I3018,'系统导出（基本表）'!Q:R,2,0)</f>
        <v>#N/A</v>
      </c>
      <c r="AF3018" s="2" t="e">
        <f>VLOOKUP(J3018,'系统导出（基本表）'!S:T,2,0)</f>
        <v>#N/A</v>
      </c>
      <c r="AG3018" s="24"/>
    </row>
    <row r="3019" s="1" customFormat="1" ht="19" customHeight="1" spans="2:35">
      <c r="B3019" s="10" t="s">
        <v>1775</v>
      </c>
      <c r="C3019" s="10" t="s">
        <v>1776</v>
      </c>
      <c r="D3019" s="10" t="s">
        <v>1777</v>
      </c>
      <c r="E3019" s="10" t="s">
        <v>61</v>
      </c>
      <c r="F3019" s="10" t="s">
        <v>61</v>
      </c>
      <c r="G3019" s="10" t="s">
        <v>48048</v>
      </c>
      <c r="H3019" s="10" t="s">
        <v>48049</v>
      </c>
      <c r="I3019" s="10" t="s">
        <v>48050</v>
      </c>
      <c r="J3019" s="10" t="s">
        <v>48051</v>
      </c>
      <c r="K3019" s="10" t="s">
        <v>30470</v>
      </c>
      <c r="L3019" s="10" t="s">
        <v>48045</v>
      </c>
      <c r="M3019" s="10" t="s">
        <v>48046</v>
      </c>
      <c r="N3019" s="10" t="s">
        <v>61</v>
      </c>
      <c r="O3019" s="10" t="s">
        <v>41372</v>
      </c>
      <c r="P3019" s="10" t="s">
        <v>61</v>
      </c>
      <c r="Q3019" s="10" t="s">
        <v>41373</v>
      </c>
      <c r="R3019" s="10" t="s">
        <v>41373</v>
      </c>
      <c r="S3019" s="15">
        <v>1471.64</v>
      </c>
      <c r="T3019" s="10" t="s">
        <v>43868</v>
      </c>
      <c r="U3019" s="15">
        <v>1471.64</v>
      </c>
      <c r="V3019" s="15">
        <v>1471.64</v>
      </c>
      <c r="W3019" s="16">
        <f t="shared" si="215"/>
        <v>0</v>
      </c>
      <c r="X3019" s="16">
        <f t="shared" si="216"/>
        <v>0</v>
      </c>
      <c r="Y3019" s="1">
        <v>1471.64</v>
      </c>
      <c r="Z3019" s="1" t="str">
        <f t="shared" si="217"/>
        <v>未整改</v>
      </c>
      <c r="AA3019" s="1" t="str">
        <f t="shared" si="218"/>
        <v>已整改</v>
      </c>
      <c r="AC3019" s="3"/>
      <c r="AD3019" s="19" t="e">
        <f>VLOOKUP(H3019,'系统导出（基本表）'!R:R,1,0)</f>
        <v>#N/A</v>
      </c>
      <c r="AE3019" s="16" t="e">
        <f>VLOOKUP(I3019,'系统导出（基本表）'!Q:R,2,0)</f>
        <v>#N/A</v>
      </c>
      <c r="AF3019" s="16" t="e">
        <f>VLOOKUP(J3019,'系统导出（基本表）'!S:T,2,0)</f>
        <v>#N/A</v>
      </c>
      <c r="AG3019" s="16"/>
      <c r="AH3019" s="16"/>
      <c r="AI3019" s="16"/>
    </row>
    <row r="3020" s="1" customFormat="1" ht="19" customHeight="1" spans="2:35">
      <c r="B3020" s="10" t="s">
        <v>1775</v>
      </c>
      <c r="C3020" s="10" t="s">
        <v>1776</v>
      </c>
      <c r="D3020" s="10" t="s">
        <v>1777</v>
      </c>
      <c r="E3020" s="10" t="s">
        <v>61</v>
      </c>
      <c r="F3020" s="10" t="s">
        <v>61</v>
      </c>
      <c r="G3020" s="10" t="s">
        <v>48048</v>
      </c>
      <c r="H3020" s="10" t="s">
        <v>48049</v>
      </c>
      <c r="I3020" s="10" t="s">
        <v>48050</v>
      </c>
      <c r="J3020" s="10" t="s">
        <v>48051</v>
      </c>
      <c r="K3020" s="10" t="s">
        <v>30470</v>
      </c>
      <c r="L3020" s="10" t="s">
        <v>48045</v>
      </c>
      <c r="M3020" s="10" t="s">
        <v>48046</v>
      </c>
      <c r="N3020" s="10" t="s">
        <v>61</v>
      </c>
      <c r="O3020" s="10" t="s">
        <v>41372</v>
      </c>
      <c r="P3020" s="10" t="s">
        <v>61</v>
      </c>
      <c r="Q3020" s="10" t="s">
        <v>41373</v>
      </c>
      <c r="R3020" s="10" t="s">
        <v>41373</v>
      </c>
      <c r="S3020" s="15">
        <v>962.63</v>
      </c>
      <c r="T3020" s="10" t="s">
        <v>43868</v>
      </c>
      <c r="U3020" s="15">
        <v>962.63</v>
      </c>
      <c r="V3020" s="15">
        <v>962.63</v>
      </c>
      <c r="W3020" s="16">
        <f t="shared" si="215"/>
        <v>0</v>
      </c>
      <c r="X3020" s="16">
        <f t="shared" si="216"/>
        <v>0</v>
      </c>
      <c r="Y3020" s="1">
        <v>962.63</v>
      </c>
      <c r="Z3020" s="1" t="str">
        <f t="shared" si="217"/>
        <v>未整改</v>
      </c>
      <c r="AA3020" s="1" t="str">
        <f t="shared" si="218"/>
        <v>已整改</v>
      </c>
      <c r="AC3020" s="3"/>
      <c r="AD3020" s="19" t="e">
        <f>VLOOKUP(H3020,'系统导出（基本表）'!R:R,1,0)</f>
        <v>#N/A</v>
      </c>
      <c r="AE3020" s="16" t="e">
        <f>VLOOKUP(I3020,'系统导出（基本表）'!Q:R,2,0)</f>
        <v>#N/A</v>
      </c>
      <c r="AF3020" s="16" t="e">
        <f>VLOOKUP(J3020,'系统导出（基本表）'!S:T,2,0)</f>
        <v>#N/A</v>
      </c>
      <c r="AG3020" s="16"/>
      <c r="AH3020" s="16"/>
      <c r="AI3020" s="16"/>
    </row>
    <row r="3021" s="1" customFormat="1" ht="19" customHeight="1" spans="2:35">
      <c r="B3021" s="10" t="s">
        <v>1775</v>
      </c>
      <c r="C3021" s="10" t="s">
        <v>1776</v>
      </c>
      <c r="D3021" s="10" t="s">
        <v>1777</v>
      </c>
      <c r="E3021" s="10" t="s">
        <v>41464</v>
      </c>
      <c r="F3021" s="10" t="s">
        <v>38420</v>
      </c>
      <c r="G3021" s="10" t="s">
        <v>3051</v>
      </c>
      <c r="H3021" s="10" t="s">
        <v>3041</v>
      </c>
      <c r="I3021" s="10" t="s">
        <v>3040</v>
      </c>
      <c r="J3021" s="10" t="s">
        <v>3040</v>
      </c>
      <c r="K3021" s="10" t="s">
        <v>3050</v>
      </c>
      <c r="L3021" s="10" t="s">
        <v>48052</v>
      </c>
      <c r="M3021" s="10" t="s">
        <v>48053</v>
      </c>
      <c r="N3021" s="10" t="s">
        <v>41377</v>
      </c>
      <c r="O3021" s="10" t="s">
        <v>41378</v>
      </c>
      <c r="P3021" s="10" t="s">
        <v>41379</v>
      </c>
      <c r="Q3021" s="10" t="s">
        <v>41373</v>
      </c>
      <c r="R3021" s="10" t="s">
        <v>41373</v>
      </c>
      <c r="S3021" s="15">
        <v>2000</v>
      </c>
      <c r="T3021" s="10" t="s">
        <v>48054</v>
      </c>
      <c r="U3021" s="15">
        <v>2000</v>
      </c>
      <c r="V3021" s="15">
        <v>2000</v>
      </c>
      <c r="W3021" s="16">
        <f t="shared" si="215"/>
        <v>0</v>
      </c>
      <c r="X3021" s="16">
        <f t="shared" si="216"/>
        <v>0</v>
      </c>
      <c r="Y3021" s="1">
        <v>2000</v>
      </c>
      <c r="Z3021" s="1" t="str">
        <f t="shared" si="217"/>
        <v>未整改</v>
      </c>
      <c r="AA3021" s="1" t="str">
        <f t="shared" si="218"/>
        <v>已整改</v>
      </c>
      <c r="AB3021" s="1">
        <f t="shared" ref="AB3021:AB3027" si="219">S3021-V3021</f>
        <v>0</v>
      </c>
      <c r="AC3021" s="3"/>
      <c r="AD3021" s="19" t="e">
        <f>VLOOKUP(H3021,'系统导出（基本表）'!R:R,1,0)</f>
        <v>#N/A</v>
      </c>
      <c r="AE3021" s="16" t="e">
        <f>VLOOKUP(I3021,'系统导出（基本表）'!Q:R,2,0)</f>
        <v>#N/A</v>
      </c>
      <c r="AF3021" s="16" t="e">
        <f>VLOOKUP(J3021,'系统导出（基本表）'!S:T,2,0)</f>
        <v>#N/A</v>
      </c>
      <c r="AG3021" s="16"/>
      <c r="AH3021" s="16"/>
      <c r="AI3021" s="16"/>
    </row>
    <row r="3022" s="1" customFormat="1" ht="19" customHeight="1" spans="2:35">
      <c r="B3022" s="10" t="s">
        <v>1775</v>
      </c>
      <c r="C3022" s="10" t="s">
        <v>9816</v>
      </c>
      <c r="D3022" s="10" t="s">
        <v>9817</v>
      </c>
      <c r="E3022" s="10" t="s">
        <v>43420</v>
      </c>
      <c r="F3022" s="10" t="s">
        <v>39015</v>
      </c>
      <c r="G3022" s="10" t="s">
        <v>48055</v>
      </c>
      <c r="H3022" s="10" t="s">
        <v>48056</v>
      </c>
      <c r="I3022" s="10" t="s">
        <v>48057</v>
      </c>
      <c r="J3022" s="10" t="s">
        <v>48057</v>
      </c>
      <c r="K3022" s="10" t="s">
        <v>9828</v>
      </c>
      <c r="L3022" s="10" t="s">
        <v>9818</v>
      </c>
      <c r="M3022" s="10" t="s">
        <v>48058</v>
      </c>
      <c r="N3022" s="10" t="s">
        <v>41377</v>
      </c>
      <c r="O3022" s="10" t="s">
        <v>41378</v>
      </c>
      <c r="P3022" s="10" t="s">
        <v>41379</v>
      </c>
      <c r="Q3022" s="10" t="s">
        <v>41373</v>
      </c>
      <c r="R3022" s="10" t="s">
        <v>41373</v>
      </c>
      <c r="S3022" s="15">
        <v>1660</v>
      </c>
      <c r="T3022" s="10" t="s">
        <v>48059</v>
      </c>
      <c r="U3022" s="15">
        <v>1660</v>
      </c>
      <c r="V3022" s="15">
        <v>1660</v>
      </c>
      <c r="W3022" s="16">
        <f t="shared" si="215"/>
        <v>0</v>
      </c>
      <c r="X3022" s="16">
        <f t="shared" si="216"/>
        <v>0</v>
      </c>
      <c r="Y3022" s="1">
        <v>1660</v>
      </c>
      <c r="Z3022" s="1" t="str">
        <f t="shared" si="217"/>
        <v>未整改</v>
      </c>
      <c r="AA3022" s="1" t="str">
        <f t="shared" si="218"/>
        <v>已整改</v>
      </c>
      <c r="AB3022" s="1">
        <f t="shared" si="219"/>
        <v>0</v>
      </c>
      <c r="AC3022" s="3"/>
      <c r="AD3022" s="19" t="e">
        <f>VLOOKUP(H3022,'系统导出（基本表）'!R:R,1,0)</f>
        <v>#N/A</v>
      </c>
      <c r="AE3022" s="16" t="e">
        <f>VLOOKUP(I3022,'系统导出（基本表）'!Q:R,2,0)</f>
        <v>#N/A</v>
      </c>
      <c r="AF3022" s="16" t="e">
        <f>VLOOKUP(J3022,'系统导出（基本表）'!S:T,2,0)</f>
        <v>#N/A</v>
      </c>
      <c r="AG3022" s="16"/>
      <c r="AH3022" s="16"/>
      <c r="AI3022" s="16"/>
    </row>
    <row r="3023" s="2" customFormat="1" ht="19" customHeight="1" spans="1:33">
      <c r="A3023" s="2">
        <v>1</v>
      </c>
      <c r="B3023" s="11" t="s">
        <v>1775</v>
      </c>
      <c r="C3023" s="11" t="s">
        <v>9816</v>
      </c>
      <c r="D3023" s="11" t="s">
        <v>9817</v>
      </c>
      <c r="E3023" s="10" t="s">
        <v>41384</v>
      </c>
      <c r="F3023" s="11" t="s">
        <v>41385</v>
      </c>
      <c r="G3023" s="10" t="s">
        <v>22318</v>
      </c>
      <c r="H3023" s="11" t="s">
        <v>22313</v>
      </c>
      <c r="I3023" s="11" t="s">
        <v>22312</v>
      </c>
      <c r="J3023" s="11" t="s">
        <v>22312</v>
      </c>
      <c r="K3023" s="11" t="s">
        <v>9828</v>
      </c>
      <c r="L3023" s="11" t="s">
        <v>48060</v>
      </c>
      <c r="M3023" s="11" t="s">
        <v>48058</v>
      </c>
      <c r="N3023" s="11" t="s">
        <v>41377</v>
      </c>
      <c r="O3023" s="11" t="s">
        <v>41387</v>
      </c>
      <c r="P3023" s="11" t="s">
        <v>41379</v>
      </c>
      <c r="Q3023" s="11" t="s">
        <v>41373</v>
      </c>
      <c r="R3023" s="11" t="s">
        <v>41373</v>
      </c>
      <c r="S3023" s="17">
        <v>500</v>
      </c>
      <c r="T3023" s="11" t="s">
        <v>48061</v>
      </c>
      <c r="U3023" s="17">
        <v>0</v>
      </c>
      <c r="V3023" s="17">
        <v>0</v>
      </c>
      <c r="W3023" s="18">
        <f t="shared" si="215"/>
        <v>500</v>
      </c>
      <c r="X3023" s="18">
        <f t="shared" si="216"/>
        <v>500</v>
      </c>
      <c r="Y3023" s="2">
        <v>0</v>
      </c>
      <c r="Z3023" s="2" t="str">
        <f t="shared" si="217"/>
        <v>未整改</v>
      </c>
      <c r="AA3023" s="2" t="str">
        <f t="shared" si="218"/>
        <v>未整改</v>
      </c>
      <c r="AD3023" s="22" t="e">
        <f>VLOOKUP(H3023,'系统导出（基本表）'!R:R,1,0)</f>
        <v>#N/A</v>
      </c>
      <c r="AE3023" s="22" t="e">
        <f>VLOOKUP(I3023,'系统导出（基本表）'!Q:R,2,0)</f>
        <v>#N/A</v>
      </c>
      <c r="AF3023" s="2" t="e">
        <f>VLOOKUP(J3023,'系统导出（基本表）'!S:T,2,0)</f>
        <v>#N/A</v>
      </c>
      <c r="AG3023" s="24"/>
    </row>
    <row r="3024" s="1" customFormat="1" ht="19" customHeight="1" spans="2:35">
      <c r="B3024" s="10" t="s">
        <v>1775</v>
      </c>
      <c r="C3024" s="10" t="s">
        <v>9816</v>
      </c>
      <c r="D3024" s="10" t="s">
        <v>9817</v>
      </c>
      <c r="E3024" s="10" t="s">
        <v>61</v>
      </c>
      <c r="F3024" s="10" t="s">
        <v>61</v>
      </c>
      <c r="G3024" s="10" t="s">
        <v>48062</v>
      </c>
      <c r="H3024" s="10" t="s">
        <v>48063</v>
      </c>
      <c r="I3024" s="10" t="s">
        <v>48064</v>
      </c>
      <c r="J3024" s="10" t="s">
        <v>48065</v>
      </c>
      <c r="K3024" s="10" t="s">
        <v>9828</v>
      </c>
      <c r="L3024" s="10" t="s">
        <v>48060</v>
      </c>
      <c r="M3024" s="10" t="s">
        <v>48058</v>
      </c>
      <c r="N3024" s="10" t="s">
        <v>61</v>
      </c>
      <c r="O3024" s="10" t="s">
        <v>41362</v>
      </c>
      <c r="P3024" s="10" t="s">
        <v>61</v>
      </c>
      <c r="Q3024" s="10" t="s">
        <v>41373</v>
      </c>
      <c r="R3024" s="10" t="s">
        <v>41373</v>
      </c>
      <c r="S3024" s="15">
        <v>44.55</v>
      </c>
      <c r="T3024" s="10" t="s">
        <v>882</v>
      </c>
      <c r="U3024" s="15">
        <v>44.55</v>
      </c>
      <c r="V3024" s="15">
        <v>44.55</v>
      </c>
      <c r="W3024" s="16">
        <f t="shared" si="215"/>
        <v>0</v>
      </c>
      <c r="X3024" s="16">
        <f t="shared" si="216"/>
        <v>0</v>
      </c>
      <c r="Y3024" s="1">
        <v>44.55</v>
      </c>
      <c r="Z3024" s="1" t="str">
        <f t="shared" si="217"/>
        <v>未整改</v>
      </c>
      <c r="AA3024" s="1" t="str">
        <f t="shared" si="218"/>
        <v>已整改</v>
      </c>
      <c r="AC3024" s="3"/>
      <c r="AD3024" s="19" t="e">
        <f>VLOOKUP(H3024,'系统导出（基本表）'!R:R,1,0)</f>
        <v>#N/A</v>
      </c>
      <c r="AE3024" s="16" t="e">
        <f>VLOOKUP(I3024,'系统导出（基本表）'!Q:R,2,0)</f>
        <v>#N/A</v>
      </c>
      <c r="AF3024" s="16" t="e">
        <f>VLOOKUP(J3024,'系统导出（基本表）'!S:T,2,0)</f>
        <v>#N/A</v>
      </c>
      <c r="AG3024" s="16"/>
      <c r="AH3024" s="16"/>
      <c r="AI3024" s="16"/>
    </row>
    <row r="3025" s="1" customFormat="1" ht="19" customHeight="1" spans="2:35">
      <c r="B3025" s="10" t="s">
        <v>1775</v>
      </c>
      <c r="C3025" s="10" t="s">
        <v>9816</v>
      </c>
      <c r="D3025" s="10" t="s">
        <v>9817</v>
      </c>
      <c r="E3025" s="10" t="s">
        <v>43420</v>
      </c>
      <c r="F3025" s="10" t="s">
        <v>39015</v>
      </c>
      <c r="G3025" s="10" t="s">
        <v>48066</v>
      </c>
      <c r="H3025" s="10" t="s">
        <v>48067</v>
      </c>
      <c r="I3025" s="10" t="s">
        <v>48068</v>
      </c>
      <c r="J3025" s="10" t="s">
        <v>48068</v>
      </c>
      <c r="K3025" s="10" t="s">
        <v>29012</v>
      </c>
      <c r="L3025" s="10" t="s">
        <v>29003</v>
      </c>
      <c r="M3025" s="10" t="s">
        <v>48069</v>
      </c>
      <c r="N3025" s="10" t="s">
        <v>41377</v>
      </c>
      <c r="O3025" s="10" t="s">
        <v>41378</v>
      </c>
      <c r="P3025" s="10" t="s">
        <v>41379</v>
      </c>
      <c r="Q3025" s="10" t="s">
        <v>41373</v>
      </c>
      <c r="R3025" s="10" t="s">
        <v>41373</v>
      </c>
      <c r="S3025" s="15">
        <v>2400</v>
      </c>
      <c r="T3025" s="10" t="s">
        <v>48070</v>
      </c>
      <c r="U3025" s="15">
        <v>2400</v>
      </c>
      <c r="V3025" s="15">
        <v>2400</v>
      </c>
      <c r="W3025" s="16">
        <f t="shared" si="215"/>
        <v>0</v>
      </c>
      <c r="X3025" s="16">
        <f t="shared" si="216"/>
        <v>0</v>
      </c>
      <c r="Y3025" s="1">
        <v>2400</v>
      </c>
      <c r="Z3025" s="1" t="str">
        <f t="shared" si="217"/>
        <v>未整改</v>
      </c>
      <c r="AA3025" s="1" t="str">
        <f t="shared" si="218"/>
        <v>已整改</v>
      </c>
      <c r="AB3025" s="1">
        <f t="shared" si="219"/>
        <v>0</v>
      </c>
      <c r="AC3025" s="3"/>
      <c r="AD3025" s="19" t="e">
        <f>VLOOKUP(H3025,'系统导出（基本表）'!R:R,1,0)</f>
        <v>#N/A</v>
      </c>
      <c r="AE3025" s="16" t="e">
        <f>VLOOKUP(I3025,'系统导出（基本表）'!Q:R,2,0)</f>
        <v>#N/A</v>
      </c>
      <c r="AF3025" s="16" t="e">
        <f>VLOOKUP(J3025,'系统导出（基本表）'!S:T,2,0)</f>
        <v>#N/A</v>
      </c>
      <c r="AG3025" s="16"/>
      <c r="AH3025" s="16"/>
      <c r="AI3025" s="16"/>
    </row>
    <row r="3026" s="1" customFormat="1" ht="19" customHeight="1" spans="2:35">
      <c r="B3026" s="10" t="s">
        <v>1775</v>
      </c>
      <c r="C3026" s="10" t="s">
        <v>9816</v>
      </c>
      <c r="D3026" s="10" t="s">
        <v>9817</v>
      </c>
      <c r="E3026" s="10" t="s">
        <v>48071</v>
      </c>
      <c r="F3026" s="10" t="s">
        <v>38972</v>
      </c>
      <c r="G3026" s="10" t="s">
        <v>24557</v>
      </c>
      <c r="H3026" s="10" t="s">
        <v>24550</v>
      </c>
      <c r="I3026" s="10" t="s">
        <v>24549</v>
      </c>
      <c r="J3026" s="10" t="s">
        <v>24549</v>
      </c>
      <c r="K3026" s="10" t="s">
        <v>24556</v>
      </c>
      <c r="L3026" s="10" t="s">
        <v>24548</v>
      </c>
      <c r="M3026" s="10" t="s">
        <v>48072</v>
      </c>
      <c r="N3026" s="10" t="s">
        <v>41377</v>
      </c>
      <c r="O3026" s="10" t="s">
        <v>41378</v>
      </c>
      <c r="P3026" s="10" t="s">
        <v>41379</v>
      </c>
      <c r="Q3026" s="10" t="s">
        <v>41373</v>
      </c>
      <c r="R3026" s="10" t="s">
        <v>41373</v>
      </c>
      <c r="S3026" s="15">
        <v>500</v>
      </c>
      <c r="T3026" s="10" t="s">
        <v>48073</v>
      </c>
      <c r="U3026" s="15">
        <v>500</v>
      </c>
      <c r="V3026" s="15">
        <v>500</v>
      </c>
      <c r="W3026" s="16">
        <f t="shared" si="215"/>
        <v>0</v>
      </c>
      <c r="X3026" s="16">
        <f t="shared" si="216"/>
        <v>0</v>
      </c>
      <c r="Y3026" s="1">
        <v>500</v>
      </c>
      <c r="Z3026" s="1" t="str">
        <f t="shared" si="217"/>
        <v>未整改</v>
      </c>
      <c r="AA3026" s="1" t="str">
        <f t="shared" si="218"/>
        <v>已整改</v>
      </c>
      <c r="AB3026" s="1">
        <f t="shared" si="219"/>
        <v>0</v>
      </c>
      <c r="AC3026" s="3"/>
      <c r="AD3026" s="19" t="e">
        <f>VLOOKUP(H3026,'系统导出（基本表）'!R:R,1,0)</f>
        <v>#N/A</v>
      </c>
      <c r="AE3026" s="16" t="e">
        <f>VLOOKUP(I3026,'系统导出（基本表）'!Q:R,2,0)</f>
        <v>#N/A</v>
      </c>
      <c r="AF3026" s="16" t="e">
        <f>VLOOKUP(J3026,'系统导出（基本表）'!S:T,2,0)</f>
        <v>#N/A</v>
      </c>
      <c r="AG3026" s="16"/>
      <c r="AH3026" s="16"/>
      <c r="AI3026" s="16"/>
    </row>
    <row r="3027" s="1" customFormat="1" ht="19" customHeight="1" spans="2:35">
      <c r="B3027" s="10" t="s">
        <v>1775</v>
      </c>
      <c r="C3027" s="10" t="s">
        <v>9816</v>
      </c>
      <c r="D3027" s="10" t="s">
        <v>9817</v>
      </c>
      <c r="E3027" s="10" t="s">
        <v>41416</v>
      </c>
      <c r="F3027" s="10" t="s">
        <v>41417</v>
      </c>
      <c r="G3027" s="10" t="s">
        <v>48074</v>
      </c>
      <c r="H3027" s="10" t="s">
        <v>48075</v>
      </c>
      <c r="I3027" s="10" t="s">
        <v>48076</v>
      </c>
      <c r="J3027" s="10" t="s">
        <v>48076</v>
      </c>
      <c r="K3027" s="10" t="s">
        <v>48077</v>
      </c>
      <c r="L3027" s="10" t="s">
        <v>48078</v>
      </c>
      <c r="M3027" s="10" t="s">
        <v>48079</v>
      </c>
      <c r="N3027" s="10" t="s">
        <v>41377</v>
      </c>
      <c r="O3027" s="10" t="s">
        <v>41378</v>
      </c>
      <c r="P3027" s="10" t="s">
        <v>41379</v>
      </c>
      <c r="Q3027" s="10" t="s">
        <v>41373</v>
      </c>
      <c r="R3027" s="10" t="s">
        <v>41373</v>
      </c>
      <c r="S3027" s="15">
        <v>2000</v>
      </c>
      <c r="T3027" s="10" t="s">
        <v>47014</v>
      </c>
      <c r="U3027" s="15">
        <v>2000</v>
      </c>
      <c r="V3027" s="15">
        <v>2000</v>
      </c>
      <c r="W3027" s="16">
        <f t="shared" si="215"/>
        <v>0</v>
      </c>
      <c r="X3027" s="16">
        <f t="shared" si="216"/>
        <v>0</v>
      </c>
      <c r="Y3027" s="1">
        <v>2000</v>
      </c>
      <c r="Z3027" s="1" t="str">
        <f t="shared" si="217"/>
        <v>未整改</v>
      </c>
      <c r="AA3027" s="1" t="str">
        <f t="shared" si="218"/>
        <v>已整改</v>
      </c>
      <c r="AB3027" s="1">
        <f t="shared" si="219"/>
        <v>0</v>
      </c>
      <c r="AC3027" s="3"/>
      <c r="AD3027" s="19" t="e">
        <f>VLOOKUP(H3027,'系统导出（基本表）'!R:R,1,0)</f>
        <v>#N/A</v>
      </c>
      <c r="AE3027" s="16" t="e">
        <f>VLOOKUP(I3027,'系统导出（基本表）'!Q:R,2,0)</f>
        <v>#N/A</v>
      </c>
      <c r="AF3027" s="16" t="e">
        <f>VLOOKUP(J3027,'系统导出（基本表）'!S:T,2,0)</f>
        <v>#N/A</v>
      </c>
      <c r="AG3027" s="16"/>
      <c r="AH3027" s="16"/>
      <c r="AI3027" s="16"/>
    </row>
    <row r="3028" s="1" customFormat="1" ht="19" customHeight="1" spans="2:35">
      <c r="B3028" s="10" t="s">
        <v>1775</v>
      </c>
      <c r="C3028" s="10" t="s">
        <v>6861</v>
      </c>
      <c r="D3028" s="10" t="s">
        <v>6862</v>
      </c>
      <c r="E3028" s="10" t="s">
        <v>61</v>
      </c>
      <c r="F3028" s="10" t="s">
        <v>61</v>
      </c>
      <c r="G3028" s="10" t="s">
        <v>48080</v>
      </c>
      <c r="H3028" s="10" t="s">
        <v>48081</v>
      </c>
      <c r="I3028" s="10" t="s">
        <v>48082</v>
      </c>
      <c r="J3028" s="10" t="s">
        <v>48082</v>
      </c>
      <c r="K3028" s="10" t="s">
        <v>48083</v>
      </c>
      <c r="L3028" s="10" t="s">
        <v>48084</v>
      </c>
      <c r="M3028" s="10" t="s">
        <v>48085</v>
      </c>
      <c r="N3028" s="10" t="s">
        <v>61</v>
      </c>
      <c r="O3028" s="10" t="s">
        <v>41372</v>
      </c>
      <c r="P3028" s="10" t="s">
        <v>61</v>
      </c>
      <c r="Q3028" s="10" t="s">
        <v>41984</v>
      </c>
      <c r="R3028" s="10" t="s">
        <v>41984</v>
      </c>
      <c r="S3028" s="15">
        <v>767</v>
      </c>
      <c r="T3028" s="10" t="s">
        <v>41984</v>
      </c>
      <c r="U3028" s="15">
        <v>767</v>
      </c>
      <c r="V3028" s="15">
        <v>767</v>
      </c>
      <c r="W3028" s="16">
        <f t="shared" si="215"/>
        <v>0</v>
      </c>
      <c r="X3028" s="16">
        <f t="shared" si="216"/>
        <v>0</v>
      </c>
      <c r="Y3028" s="1">
        <v>767</v>
      </c>
      <c r="Z3028" s="1" t="str">
        <f t="shared" si="217"/>
        <v>未整改</v>
      </c>
      <c r="AA3028" s="1" t="str">
        <f t="shared" si="218"/>
        <v>已整改</v>
      </c>
      <c r="AC3028" s="3">
        <f>S3028-Y3028</f>
        <v>0</v>
      </c>
      <c r="AD3028" s="19" t="e">
        <f>VLOOKUP(H3028,'系统导出（基本表）'!R:R,1,0)</f>
        <v>#N/A</v>
      </c>
      <c r="AE3028" s="16" t="e">
        <f>VLOOKUP(I3028,'系统导出（基本表）'!Q:R,2,0)</f>
        <v>#N/A</v>
      </c>
      <c r="AF3028" s="16" t="e">
        <f>VLOOKUP(J3028,'系统导出（基本表）'!S:T,2,0)</f>
        <v>#N/A</v>
      </c>
      <c r="AG3028" s="16"/>
      <c r="AH3028" s="16"/>
      <c r="AI3028" s="16"/>
    </row>
    <row r="3029" s="1" customFormat="1" ht="19" customHeight="1" spans="2:35">
      <c r="B3029" s="10" t="s">
        <v>1775</v>
      </c>
      <c r="C3029" s="10" t="s">
        <v>6861</v>
      </c>
      <c r="D3029" s="10" t="s">
        <v>6862</v>
      </c>
      <c r="E3029" s="10" t="s">
        <v>61</v>
      </c>
      <c r="F3029" s="10" t="s">
        <v>61</v>
      </c>
      <c r="G3029" s="10" t="s">
        <v>48086</v>
      </c>
      <c r="H3029" s="10" t="s">
        <v>48087</v>
      </c>
      <c r="I3029" s="10" t="s">
        <v>48088</v>
      </c>
      <c r="J3029" s="10" t="s">
        <v>48088</v>
      </c>
      <c r="K3029" s="10" t="s">
        <v>6874</v>
      </c>
      <c r="L3029" s="10" t="s">
        <v>6863</v>
      </c>
      <c r="M3029" s="10" t="s">
        <v>48089</v>
      </c>
      <c r="N3029" s="10" t="s">
        <v>61</v>
      </c>
      <c r="O3029" s="10" t="s">
        <v>41372</v>
      </c>
      <c r="P3029" s="10" t="s">
        <v>61</v>
      </c>
      <c r="Q3029" s="10" t="s">
        <v>41373</v>
      </c>
      <c r="R3029" s="10" t="s">
        <v>41374</v>
      </c>
      <c r="S3029" s="15">
        <v>576.78</v>
      </c>
      <c r="T3029" s="10" t="s">
        <v>41374</v>
      </c>
      <c r="U3029" s="15">
        <v>576.78</v>
      </c>
      <c r="V3029" s="15">
        <v>576.78</v>
      </c>
      <c r="W3029" s="16">
        <f t="shared" si="215"/>
        <v>0</v>
      </c>
      <c r="X3029" s="16">
        <f t="shared" si="216"/>
        <v>0</v>
      </c>
      <c r="Y3029" s="1">
        <v>576.78</v>
      </c>
      <c r="Z3029" s="1" t="str">
        <f t="shared" si="217"/>
        <v>未整改</v>
      </c>
      <c r="AA3029" s="1" t="str">
        <f t="shared" si="218"/>
        <v>已整改</v>
      </c>
      <c r="AC3029" s="3"/>
      <c r="AD3029" s="19" t="e">
        <f>VLOOKUP(H3029,'系统导出（基本表）'!R:R,1,0)</f>
        <v>#N/A</v>
      </c>
      <c r="AE3029" s="16" t="e">
        <f>VLOOKUP(I3029,'系统导出（基本表）'!Q:R,2,0)</f>
        <v>#N/A</v>
      </c>
      <c r="AF3029" s="16" t="e">
        <f>VLOOKUP(J3029,'系统导出（基本表）'!S:T,2,0)</f>
        <v>#N/A</v>
      </c>
      <c r="AG3029" s="16"/>
      <c r="AH3029" s="16"/>
      <c r="AI3029" s="16"/>
    </row>
    <row r="3030" s="1" customFormat="1" ht="19" customHeight="1" spans="2:35">
      <c r="B3030" s="10" t="s">
        <v>1775</v>
      </c>
      <c r="C3030" s="10" t="s">
        <v>6861</v>
      </c>
      <c r="D3030" s="10" t="s">
        <v>6862</v>
      </c>
      <c r="E3030" s="10" t="s">
        <v>61</v>
      </c>
      <c r="F3030" s="10" t="s">
        <v>61</v>
      </c>
      <c r="G3030" s="10" t="s">
        <v>24238</v>
      </c>
      <c r="H3030" s="10" t="s">
        <v>24233</v>
      </c>
      <c r="I3030" s="10" t="s">
        <v>24232</v>
      </c>
      <c r="J3030" s="10" t="s">
        <v>24232</v>
      </c>
      <c r="K3030" s="10" t="s">
        <v>7871</v>
      </c>
      <c r="L3030" s="10" t="s">
        <v>48090</v>
      </c>
      <c r="M3030" s="10" t="s">
        <v>48091</v>
      </c>
      <c r="N3030" s="10" t="s">
        <v>61</v>
      </c>
      <c r="O3030" s="10" t="s">
        <v>41372</v>
      </c>
      <c r="P3030" s="10" t="s">
        <v>61</v>
      </c>
      <c r="Q3030" s="10" t="s">
        <v>41354</v>
      </c>
      <c r="R3030" s="10" t="s">
        <v>41354</v>
      </c>
      <c r="S3030" s="15">
        <v>2799.2</v>
      </c>
      <c r="T3030" s="10" t="s">
        <v>41902</v>
      </c>
      <c r="U3030" s="15">
        <v>2799.2</v>
      </c>
      <c r="V3030" s="15">
        <v>2799.2</v>
      </c>
      <c r="W3030" s="16">
        <f t="shared" si="215"/>
        <v>0</v>
      </c>
      <c r="X3030" s="16">
        <f t="shared" si="216"/>
        <v>0</v>
      </c>
      <c r="Y3030" s="1">
        <v>2799.2</v>
      </c>
      <c r="Z3030" s="1" t="str">
        <f t="shared" si="217"/>
        <v>未整改</v>
      </c>
      <c r="AA3030" s="1" t="str">
        <f t="shared" si="218"/>
        <v>已整改</v>
      </c>
      <c r="AC3030" s="3"/>
      <c r="AD3030" s="19" t="e">
        <f>VLOOKUP(H3030,'系统导出（基本表）'!R:R,1,0)</f>
        <v>#N/A</v>
      </c>
      <c r="AE3030" s="16" t="e">
        <f>VLOOKUP(I3030,'系统导出（基本表）'!Q:R,2,0)</f>
        <v>#N/A</v>
      </c>
      <c r="AF3030" s="16" t="e">
        <f>VLOOKUP(J3030,'系统导出（基本表）'!S:T,2,0)</f>
        <v>#N/A</v>
      </c>
      <c r="AG3030" s="16"/>
      <c r="AH3030" s="16"/>
      <c r="AI3030" s="16"/>
    </row>
    <row r="3031" s="2" customFormat="1" ht="19" customHeight="1" spans="1:33">
      <c r="A3031" s="2">
        <v>1</v>
      </c>
      <c r="B3031" s="11" t="s">
        <v>1775</v>
      </c>
      <c r="C3031" s="11" t="s">
        <v>6861</v>
      </c>
      <c r="D3031" s="11" t="s">
        <v>6862</v>
      </c>
      <c r="E3031" s="10" t="s">
        <v>41389</v>
      </c>
      <c r="F3031" s="11" t="s">
        <v>38556</v>
      </c>
      <c r="G3031" s="10" t="s">
        <v>48092</v>
      </c>
      <c r="H3031" s="11" t="s">
        <v>48093</v>
      </c>
      <c r="I3031" s="11" t="s">
        <v>48094</v>
      </c>
      <c r="J3031" s="11" t="s">
        <v>48094</v>
      </c>
      <c r="K3031" s="11" t="s">
        <v>7871</v>
      </c>
      <c r="L3031" s="11" t="s">
        <v>48095</v>
      </c>
      <c r="M3031" s="11" t="s">
        <v>48091</v>
      </c>
      <c r="N3031" s="11" t="s">
        <v>41377</v>
      </c>
      <c r="O3031" s="11" t="s">
        <v>41387</v>
      </c>
      <c r="P3031" s="11" t="s">
        <v>41379</v>
      </c>
      <c r="Q3031" s="11" t="s">
        <v>41984</v>
      </c>
      <c r="R3031" s="11" t="s">
        <v>41984</v>
      </c>
      <c r="S3031" s="17">
        <v>7775</v>
      </c>
      <c r="T3031" s="11" t="s">
        <v>48096</v>
      </c>
      <c r="U3031" s="17">
        <v>0</v>
      </c>
      <c r="V3031" s="17">
        <v>0</v>
      </c>
      <c r="W3031" s="18">
        <f t="shared" si="215"/>
        <v>7775</v>
      </c>
      <c r="X3031" s="18">
        <f t="shared" si="216"/>
        <v>7775</v>
      </c>
      <c r="Y3031" s="2">
        <v>0</v>
      </c>
      <c r="Z3031" s="2" t="str">
        <f t="shared" si="217"/>
        <v>未整改</v>
      </c>
      <c r="AA3031" s="2" t="str">
        <f t="shared" si="218"/>
        <v>未整改</v>
      </c>
      <c r="AD3031" s="22" t="e">
        <f>VLOOKUP(H3031,'系统导出（基本表）'!R:R,1,0)</f>
        <v>#N/A</v>
      </c>
      <c r="AE3031" s="22" t="e">
        <f>VLOOKUP(I3031,'系统导出（基本表）'!Q:R,2,0)</f>
        <v>#N/A</v>
      </c>
      <c r="AF3031" s="2" t="e">
        <f>VLOOKUP(J3031,'系统导出（基本表）'!S:T,2,0)</f>
        <v>#N/A</v>
      </c>
      <c r="AG3031" s="24"/>
    </row>
    <row r="3032" s="2" customFormat="1" ht="19" customHeight="1" spans="1:33">
      <c r="A3032" s="2">
        <v>1</v>
      </c>
      <c r="B3032" s="11" t="s">
        <v>1775</v>
      </c>
      <c r="C3032" s="11" t="s">
        <v>3587</v>
      </c>
      <c r="D3032" s="11" t="s">
        <v>3588</v>
      </c>
      <c r="E3032" s="10" t="s">
        <v>42226</v>
      </c>
      <c r="F3032" s="11" t="s">
        <v>39971</v>
      </c>
      <c r="G3032" s="10" t="s">
        <v>48097</v>
      </c>
      <c r="H3032" s="11" t="s">
        <v>48098</v>
      </c>
      <c r="I3032" s="11" t="s">
        <v>48099</v>
      </c>
      <c r="J3032" s="11" t="s">
        <v>48099</v>
      </c>
      <c r="K3032" s="11" t="s">
        <v>7477</v>
      </c>
      <c r="L3032" s="11" t="s">
        <v>7470</v>
      </c>
      <c r="M3032" s="11" t="s">
        <v>48100</v>
      </c>
      <c r="N3032" s="11" t="s">
        <v>41377</v>
      </c>
      <c r="O3032" s="11" t="s">
        <v>41387</v>
      </c>
      <c r="P3032" s="11" t="s">
        <v>41449</v>
      </c>
      <c r="Q3032" s="11" t="s">
        <v>41411</v>
      </c>
      <c r="R3032" s="11" t="s">
        <v>41411</v>
      </c>
      <c r="S3032" s="17">
        <v>700</v>
      </c>
      <c r="T3032" s="11" t="s">
        <v>42004</v>
      </c>
      <c r="U3032" s="17">
        <v>0</v>
      </c>
      <c r="V3032" s="17">
        <v>0</v>
      </c>
      <c r="W3032" s="18">
        <f t="shared" si="215"/>
        <v>700</v>
      </c>
      <c r="X3032" s="18">
        <f t="shared" si="216"/>
        <v>700</v>
      </c>
      <c r="Y3032" s="2">
        <v>0</v>
      </c>
      <c r="Z3032" s="2" t="str">
        <f t="shared" si="217"/>
        <v>未整改</v>
      </c>
      <c r="AA3032" s="2" t="str">
        <f t="shared" si="218"/>
        <v>未整改</v>
      </c>
      <c r="AD3032" s="22" t="e">
        <f>VLOOKUP(H3032,'系统导出（基本表）'!R:R,1,0)</f>
        <v>#N/A</v>
      </c>
      <c r="AE3032" s="22" t="e">
        <f>VLOOKUP(I3032,'系统导出（基本表）'!Q:R,2,0)</f>
        <v>#N/A</v>
      </c>
      <c r="AF3032" s="2" t="e">
        <f>VLOOKUP(J3032,'系统导出（基本表）'!S:T,2,0)</f>
        <v>#N/A</v>
      </c>
      <c r="AG3032" s="24"/>
    </row>
    <row r="3033" s="1" customFormat="1" ht="19" customHeight="1" spans="2:35">
      <c r="B3033" s="10" t="s">
        <v>1775</v>
      </c>
      <c r="C3033" s="10" t="s">
        <v>3587</v>
      </c>
      <c r="D3033" s="10" t="s">
        <v>3588</v>
      </c>
      <c r="E3033" s="10" t="s">
        <v>46815</v>
      </c>
      <c r="F3033" s="10" t="s">
        <v>39971</v>
      </c>
      <c r="G3033" s="10" t="s">
        <v>48101</v>
      </c>
      <c r="H3033" s="10" t="s">
        <v>48102</v>
      </c>
      <c r="I3033" s="10" t="s">
        <v>48103</v>
      </c>
      <c r="J3033" s="10" t="s">
        <v>48103</v>
      </c>
      <c r="K3033" s="10" t="s">
        <v>19498</v>
      </c>
      <c r="L3033" s="10" t="s">
        <v>19491</v>
      </c>
      <c r="M3033" s="10" t="s">
        <v>48104</v>
      </c>
      <c r="N3033" s="10" t="s">
        <v>41377</v>
      </c>
      <c r="O3033" s="10" t="s">
        <v>41378</v>
      </c>
      <c r="P3033" s="10" t="s">
        <v>41379</v>
      </c>
      <c r="Q3033" s="10" t="s">
        <v>41658</v>
      </c>
      <c r="R3033" s="10" t="s">
        <v>41658</v>
      </c>
      <c r="S3033" s="15">
        <v>2000</v>
      </c>
      <c r="T3033" s="10" t="s">
        <v>48105</v>
      </c>
      <c r="U3033" s="15">
        <v>2000</v>
      </c>
      <c r="V3033" s="15">
        <v>2000</v>
      </c>
      <c r="W3033" s="16">
        <f t="shared" si="215"/>
        <v>0</v>
      </c>
      <c r="X3033" s="16">
        <f t="shared" si="216"/>
        <v>0</v>
      </c>
      <c r="Y3033" s="1">
        <v>2000</v>
      </c>
      <c r="Z3033" s="1" t="str">
        <f t="shared" si="217"/>
        <v>未整改</v>
      </c>
      <c r="AA3033" s="1" t="str">
        <f t="shared" si="218"/>
        <v>已整改</v>
      </c>
      <c r="AC3033" s="3"/>
      <c r="AD3033" s="19" t="e">
        <f>VLOOKUP(H3033,'系统导出（基本表）'!R:R,1,0)</f>
        <v>#N/A</v>
      </c>
      <c r="AE3033" s="16" t="e">
        <f>VLOOKUP(I3033,'系统导出（基本表）'!Q:R,2,0)</f>
        <v>#N/A</v>
      </c>
      <c r="AF3033" s="16" t="e">
        <f>VLOOKUP(J3033,'系统导出（基本表）'!S:T,2,0)</f>
        <v>#N/A</v>
      </c>
      <c r="AG3033" s="16"/>
      <c r="AH3033" s="16"/>
      <c r="AI3033" s="16"/>
    </row>
    <row r="3034" s="2" customFormat="1" ht="19" customHeight="1" spans="1:33">
      <c r="A3034" s="2">
        <v>1</v>
      </c>
      <c r="B3034" s="11" t="s">
        <v>1775</v>
      </c>
      <c r="C3034" s="11" t="s">
        <v>3587</v>
      </c>
      <c r="D3034" s="11" t="s">
        <v>3588</v>
      </c>
      <c r="E3034" s="10" t="s">
        <v>42226</v>
      </c>
      <c r="F3034" s="11" t="s">
        <v>39971</v>
      </c>
      <c r="G3034" s="10" t="s">
        <v>48106</v>
      </c>
      <c r="H3034" s="11" t="s">
        <v>48107</v>
      </c>
      <c r="I3034" s="11" t="s">
        <v>48108</v>
      </c>
      <c r="J3034" s="11" t="s">
        <v>48109</v>
      </c>
      <c r="K3034" s="11" t="s">
        <v>19498</v>
      </c>
      <c r="L3034" s="11" t="s">
        <v>3590</v>
      </c>
      <c r="M3034" s="11" t="s">
        <v>48104</v>
      </c>
      <c r="N3034" s="11" t="s">
        <v>41377</v>
      </c>
      <c r="O3034" s="11" t="s">
        <v>41387</v>
      </c>
      <c r="P3034" s="11" t="s">
        <v>41449</v>
      </c>
      <c r="Q3034" s="11" t="s">
        <v>41411</v>
      </c>
      <c r="R3034" s="11" t="s">
        <v>41411</v>
      </c>
      <c r="S3034" s="17">
        <v>1797.23</v>
      </c>
      <c r="T3034" s="11" t="s">
        <v>42004</v>
      </c>
      <c r="U3034" s="17">
        <v>0</v>
      </c>
      <c r="V3034" s="17">
        <v>0</v>
      </c>
      <c r="W3034" s="18">
        <f t="shared" si="215"/>
        <v>1797.23</v>
      </c>
      <c r="X3034" s="18">
        <f t="shared" si="216"/>
        <v>1797.23</v>
      </c>
      <c r="Y3034" s="2">
        <v>0</v>
      </c>
      <c r="Z3034" s="2" t="str">
        <f t="shared" si="217"/>
        <v>未整改</v>
      </c>
      <c r="AA3034" s="2" t="str">
        <f t="shared" si="218"/>
        <v>未整改</v>
      </c>
      <c r="AD3034" s="22" t="e">
        <f>VLOOKUP(H3034,'系统导出（基本表）'!R:R,1,0)</f>
        <v>#N/A</v>
      </c>
      <c r="AE3034" s="22" t="e">
        <f>VLOOKUP(I3034,'系统导出（基本表）'!Q:R,2,0)</f>
        <v>#N/A</v>
      </c>
      <c r="AF3034" s="2" t="e">
        <f>VLOOKUP(J3034,'系统导出（基本表）'!S:T,2,0)</f>
        <v>#N/A</v>
      </c>
      <c r="AG3034" s="24"/>
    </row>
    <row r="3035" s="2" customFormat="1" ht="19" customHeight="1" spans="1:33">
      <c r="A3035" s="2">
        <v>1</v>
      </c>
      <c r="B3035" s="11" t="s">
        <v>1775</v>
      </c>
      <c r="C3035" s="11" t="s">
        <v>3587</v>
      </c>
      <c r="D3035" s="11" t="s">
        <v>3588</v>
      </c>
      <c r="E3035" s="10" t="s">
        <v>47221</v>
      </c>
      <c r="F3035" s="11" t="s">
        <v>46478</v>
      </c>
      <c r="G3035" s="10" t="s">
        <v>48110</v>
      </c>
      <c r="H3035" s="11" t="s">
        <v>48111</v>
      </c>
      <c r="I3035" s="11" t="s">
        <v>48112</v>
      </c>
      <c r="J3035" s="11" t="s">
        <v>48113</v>
      </c>
      <c r="K3035" s="11" t="s">
        <v>19498</v>
      </c>
      <c r="L3035" s="11" t="s">
        <v>3590</v>
      </c>
      <c r="M3035" s="11" t="s">
        <v>48104</v>
      </c>
      <c r="N3035" s="11" t="s">
        <v>41377</v>
      </c>
      <c r="O3035" s="11" t="s">
        <v>41387</v>
      </c>
      <c r="P3035" s="11" t="s">
        <v>41449</v>
      </c>
      <c r="Q3035" s="11" t="s">
        <v>41411</v>
      </c>
      <c r="R3035" s="11" t="s">
        <v>41411</v>
      </c>
      <c r="S3035" s="17">
        <v>4217.93</v>
      </c>
      <c r="T3035" s="11" t="s">
        <v>42004</v>
      </c>
      <c r="U3035" s="17">
        <v>0</v>
      </c>
      <c r="V3035" s="17">
        <v>0</v>
      </c>
      <c r="W3035" s="18">
        <f t="shared" si="215"/>
        <v>4217.93</v>
      </c>
      <c r="X3035" s="18">
        <f t="shared" si="216"/>
        <v>4217.93</v>
      </c>
      <c r="Y3035" s="2">
        <v>0</v>
      </c>
      <c r="Z3035" s="2" t="str">
        <f t="shared" si="217"/>
        <v>未整改</v>
      </c>
      <c r="AA3035" s="2" t="str">
        <f t="shared" si="218"/>
        <v>未整改</v>
      </c>
      <c r="AD3035" s="22" t="e">
        <f>VLOOKUP(H3035,'系统导出（基本表）'!R:R,1,0)</f>
        <v>#N/A</v>
      </c>
      <c r="AE3035" s="22" t="e">
        <f>VLOOKUP(I3035,'系统导出（基本表）'!Q:R,2,0)</f>
        <v>#N/A</v>
      </c>
      <c r="AF3035" s="2" t="e">
        <f>VLOOKUP(J3035,'系统导出（基本表）'!S:T,2,0)</f>
        <v>#N/A</v>
      </c>
      <c r="AG3035" s="24"/>
    </row>
    <row r="3036" s="2" customFormat="1" ht="19" customHeight="1" spans="1:33">
      <c r="A3036" s="2">
        <v>1</v>
      </c>
      <c r="B3036" s="11" t="s">
        <v>1775</v>
      </c>
      <c r="C3036" s="11" t="s">
        <v>3587</v>
      </c>
      <c r="D3036" s="11" t="s">
        <v>3588</v>
      </c>
      <c r="E3036" s="10" t="s">
        <v>42226</v>
      </c>
      <c r="F3036" s="11" t="s">
        <v>39971</v>
      </c>
      <c r="G3036" s="10" t="s">
        <v>48101</v>
      </c>
      <c r="H3036" s="11" t="s">
        <v>48102</v>
      </c>
      <c r="I3036" s="11" t="s">
        <v>48103</v>
      </c>
      <c r="J3036" s="11" t="s">
        <v>48103</v>
      </c>
      <c r="K3036" s="11" t="s">
        <v>19498</v>
      </c>
      <c r="L3036" s="11" t="s">
        <v>3590</v>
      </c>
      <c r="M3036" s="11" t="s">
        <v>48104</v>
      </c>
      <c r="N3036" s="11" t="s">
        <v>41377</v>
      </c>
      <c r="O3036" s="11" t="s">
        <v>41387</v>
      </c>
      <c r="P3036" s="11" t="s">
        <v>41449</v>
      </c>
      <c r="Q3036" s="11" t="s">
        <v>41411</v>
      </c>
      <c r="R3036" s="11" t="s">
        <v>41411</v>
      </c>
      <c r="S3036" s="17">
        <v>2000</v>
      </c>
      <c r="T3036" s="11" t="s">
        <v>42004</v>
      </c>
      <c r="U3036" s="17">
        <v>0</v>
      </c>
      <c r="V3036" s="17">
        <v>0</v>
      </c>
      <c r="W3036" s="18">
        <f t="shared" si="215"/>
        <v>2000</v>
      </c>
      <c r="X3036" s="18">
        <f t="shared" si="216"/>
        <v>2000</v>
      </c>
      <c r="Y3036" s="2">
        <v>0</v>
      </c>
      <c r="Z3036" s="2" t="str">
        <f t="shared" si="217"/>
        <v>未整改</v>
      </c>
      <c r="AA3036" s="2" t="str">
        <f t="shared" si="218"/>
        <v>未整改</v>
      </c>
      <c r="AD3036" s="22" t="e">
        <f>VLOOKUP(H3036,'系统导出（基本表）'!R:R,1,0)</f>
        <v>#N/A</v>
      </c>
      <c r="AE3036" s="22" t="e">
        <f>VLOOKUP(I3036,'系统导出（基本表）'!Q:R,2,0)</f>
        <v>#N/A</v>
      </c>
      <c r="AF3036" s="2" t="e">
        <f>VLOOKUP(J3036,'系统导出（基本表）'!S:T,2,0)</f>
        <v>#N/A</v>
      </c>
      <c r="AG3036" s="24"/>
    </row>
    <row r="3037" s="2" customFormat="1" ht="19" customHeight="1" spans="1:33">
      <c r="A3037" s="2">
        <v>1</v>
      </c>
      <c r="B3037" s="11" t="s">
        <v>1775</v>
      </c>
      <c r="C3037" s="11" t="s">
        <v>3587</v>
      </c>
      <c r="D3037" s="11" t="s">
        <v>3588</v>
      </c>
      <c r="E3037" s="10" t="s">
        <v>42963</v>
      </c>
      <c r="F3037" s="11" t="s">
        <v>39177</v>
      </c>
      <c r="G3037" s="10" t="s">
        <v>38207</v>
      </c>
      <c r="H3037" s="11" t="s">
        <v>38199</v>
      </c>
      <c r="I3037" s="11" t="s">
        <v>38198</v>
      </c>
      <c r="J3037" s="11" t="s">
        <v>38198</v>
      </c>
      <c r="K3037" s="11" t="s">
        <v>38206</v>
      </c>
      <c r="L3037" s="11" t="s">
        <v>38203</v>
      </c>
      <c r="M3037" s="11" t="s">
        <v>48114</v>
      </c>
      <c r="N3037" s="11" t="s">
        <v>41377</v>
      </c>
      <c r="O3037" s="11" t="s">
        <v>41387</v>
      </c>
      <c r="P3037" s="11" t="s">
        <v>41449</v>
      </c>
      <c r="Q3037" s="11" t="s">
        <v>41411</v>
      </c>
      <c r="R3037" s="11" t="s">
        <v>41411</v>
      </c>
      <c r="S3037" s="17">
        <v>6430</v>
      </c>
      <c r="T3037" s="11" t="s">
        <v>42004</v>
      </c>
      <c r="U3037" s="17">
        <v>0</v>
      </c>
      <c r="V3037" s="17">
        <v>0</v>
      </c>
      <c r="W3037" s="18">
        <f t="shared" si="215"/>
        <v>6430</v>
      </c>
      <c r="X3037" s="18">
        <f t="shared" si="216"/>
        <v>6430</v>
      </c>
      <c r="Y3037" s="2">
        <v>0</v>
      </c>
      <c r="Z3037" s="2" t="str">
        <f t="shared" si="217"/>
        <v>未整改</v>
      </c>
      <c r="AA3037" s="2" t="str">
        <f t="shared" si="218"/>
        <v>未整改</v>
      </c>
      <c r="AD3037" s="22" t="e">
        <f>VLOOKUP(H3037,'系统导出（基本表）'!R:R,1,0)</f>
        <v>#N/A</v>
      </c>
      <c r="AE3037" s="22" t="e">
        <f>VLOOKUP(I3037,'系统导出（基本表）'!Q:R,2,0)</f>
        <v>#N/A</v>
      </c>
      <c r="AF3037" s="2" t="e">
        <f>VLOOKUP(J3037,'系统导出（基本表）'!S:T,2,0)</f>
        <v>#N/A</v>
      </c>
      <c r="AG3037" s="24"/>
    </row>
    <row r="3038" s="2" customFormat="1" ht="19" customHeight="1" spans="1:33">
      <c r="A3038" s="2">
        <v>1</v>
      </c>
      <c r="B3038" s="11" t="s">
        <v>1775</v>
      </c>
      <c r="C3038" s="11" t="s">
        <v>3587</v>
      </c>
      <c r="D3038" s="11" t="s">
        <v>3588</v>
      </c>
      <c r="E3038" s="10" t="s">
        <v>42735</v>
      </c>
      <c r="F3038" s="11" t="s">
        <v>38885</v>
      </c>
      <c r="G3038" s="10" t="s">
        <v>48115</v>
      </c>
      <c r="H3038" s="11" t="s">
        <v>48116</v>
      </c>
      <c r="I3038" s="11" t="s">
        <v>48117</v>
      </c>
      <c r="J3038" s="11" t="s">
        <v>48118</v>
      </c>
      <c r="K3038" s="11" t="s">
        <v>48119</v>
      </c>
      <c r="L3038" s="11" t="s">
        <v>15935</v>
      </c>
      <c r="M3038" s="11" t="s">
        <v>48120</v>
      </c>
      <c r="N3038" s="11" t="s">
        <v>41377</v>
      </c>
      <c r="O3038" s="11" t="s">
        <v>41387</v>
      </c>
      <c r="P3038" s="11" t="s">
        <v>41449</v>
      </c>
      <c r="Q3038" s="11" t="s">
        <v>41411</v>
      </c>
      <c r="R3038" s="11" t="s">
        <v>41411</v>
      </c>
      <c r="S3038" s="17">
        <v>906.55031</v>
      </c>
      <c r="T3038" s="11" t="s">
        <v>42004</v>
      </c>
      <c r="U3038" s="17">
        <v>0</v>
      </c>
      <c r="V3038" s="17">
        <v>0</v>
      </c>
      <c r="W3038" s="18">
        <f t="shared" si="215"/>
        <v>906.55031</v>
      </c>
      <c r="X3038" s="18">
        <f t="shared" si="216"/>
        <v>906.55031</v>
      </c>
      <c r="Y3038" s="2">
        <v>0</v>
      </c>
      <c r="Z3038" s="2" t="str">
        <f t="shared" si="217"/>
        <v>未整改</v>
      </c>
      <c r="AA3038" s="2" t="str">
        <f t="shared" si="218"/>
        <v>未整改</v>
      </c>
      <c r="AD3038" s="22" t="e">
        <f>VLOOKUP(H3038,'系统导出（基本表）'!R:R,1,0)</f>
        <v>#N/A</v>
      </c>
      <c r="AE3038" s="22" t="e">
        <f>VLOOKUP(I3038,'系统导出（基本表）'!Q:R,2,0)</f>
        <v>#N/A</v>
      </c>
      <c r="AF3038" s="2" t="e">
        <f>VLOOKUP(J3038,'系统导出（基本表）'!S:T,2,0)</f>
        <v>#N/A</v>
      </c>
      <c r="AG3038" s="24"/>
    </row>
    <row r="3039" s="2" customFormat="1" ht="19" customHeight="1" spans="1:33">
      <c r="A3039" s="2">
        <v>1</v>
      </c>
      <c r="B3039" s="11" t="s">
        <v>1775</v>
      </c>
      <c r="C3039" s="11" t="s">
        <v>3363</v>
      </c>
      <c r="D3039" s="11" t="s">
        <v>3364</v>
      </c>
      <c r="E3039" s="10" t="s">
        <v>43269</v>
      </c>
      <c r="F3039" s="11" t="s">
        <v>39130</v>
      </c>
      <c r="G3039" s="10" t="s">
        <v>27371</v>
      </c>
      <c r="H3039" s="11" t="s">
        <v>27367</v>
      </c>
      <c r="I3039" s="11" t="s">
        <v>27366</v>
      </c>
      <c r="J3039" s="11" t="s">
        <v>27366</v>
      </c>
      <c r="K3039" s="11" t="s">
        <v>11199</v>
      </c>
      <c r="L3039" s="11" t="s">
        <v>11196</v>
      </c>
      <c r="M3039" s="11" t="s">
        <v>48121</v>
      </c>
      <c r="N3039" s="11" t="s">
        <v>41377</v>
      </c>
      <c r="O3039" s="11" t="s">
        <v>41387</v>
      </c>
      <c r="P3039" s="11" t="s">
        <v>41379</v>
      </c>
      <c r="Q3039" s="11" t="s">
        <v>41984</v>
      </c>
      <c r="R3039" s="11" t="s">
        <v>41984</v>
      </c>
      <c r="S3039" s="17">
        <v>3000</v>
      </c>
      <c r="T3039" s="11" t="s">
        <v>48122</v>
      </c>
      <c r="U3039" s="17">
        <v>3000</v>
      </c>
      <c r="V3039" s="17">
        <v>0</v>
      </c>
      <c r="W3039" s="18">
        <f t="shared" si="215"/>
        <v>3000</v>
      </c>
      <c r="X3039" s="18">
        <f t="shared" si="216"/>
        <v>0</v>
      </c>
      <c r="Y3039" s="2">
        <v>3000</v>
      </c>
      <c r="Z3039" s="2" t="str">
        <f t="shared" si="217"/>
        <v>未整改</v>
      </c>
      <c r="AA3039" s="2" t="str">
        <f t="shared" si="218"/>
        <v>已整改</v>
      </c>
      <c r="AD3039" s="22" t="e">
        <f>VLOOKUP(H3039,'系统导出（基本表）'!R:R,1,0)</f>
        <v>#N/A</v>
      </c>
      <c r="AE3039" s="22" t="e">
        <f>VLOOKUP(I3039,'系统导出（基本表）'!Q:R,2,0)</f>
        <v>#N/A</v>
      </c>
      <c r="AF3039" s="2" t="e">
        <f>VLOOKUP(J3039,'系统导出（基本表）'!S:T,2,0)</f>
        <v>#N/A</v>
      </c>
      <c r="AG3039" s="24"/>
    </row>
    <row r="3040" s="1" customFormat="1" ht="19" customHeight="1" spans="2:35">
      <c r="B3040" s="10" t="s">
        <v>1775</v>
      </c>
      <c r="C3040" s="10" t="s">
        <v>3363</v>
      </c>
      <c r="D3040" s="10" t="s">
        <v>3364</v>
      </c>
      <c r="E3040" s="10" t="s">
        <v>61</v>
      </c>
      <c r="F3040" s="10" t="s">
        <v>61</v>
      </c>
      <c r="G3040" s="10" t="s">
        <v>48123</v>
      </c>
      <c r="H3040" s="10" t="s">
        <v>48124</v>
      </c>
      <c r="I3040" s="10" t="s">
        <v>48125</v>
      </c>
      <c r="J3040" s="10" t="s">
        <v>48125</v>
      </c>
      <c r="K3040" s="10" t="s">
        <v>28731</v>
      </c>
      <c r="L3040" s="10" t="s">
        <v>28724</v>
      </c>
      <c r="M3040" s="10" t="s">
        <v>48126</v>
      </c>
      <c r="N3040" s="10" t="s">
        <v>61</v>
      </c>
      <c r="O3040" s="10" t="s">
        <v>41372</v>
      </c>
      <c r="P3040" s="10" t="s">
        <v>61</v>
      </c>
      <c r="Q3040" s="10" t="s">
        <v>41501</v>
      </c>
      <c r="R3040" s="10" t="s">
        <v>41501</v>
      </c>
      <c r="S3040" s="15">
        <v>9.73</v>
      </c>
      <c r="T3040" s="10" t="s">
        <v>41501</v>
      </c>
      <c r="U3040" s="15">
        <v>9.73</v>
      </c>
      <c r="V3040" s="15">
        <v>9.73</v>
      </c>
      <c r="W3040" s="16">
        <f t="shared" si="215"/>
        <v>0</v>
      </c>
      <c r="X3040" s="16">
        <f t="shared" si="216"/>
        <v>0</v>
      </c>
      <c r="Y3040" s="1">
        <v>9.73</v>
      </c>
      <c r="Z3040" s="1" t="str">
        <f t="shared" si="217"/>
        <v>未整改</v>
      </c>
      <c r="AA3040" s="1" t="str">
        <f t="shared" si="218"/>
        <v>已整改</v>
      </c>
      <c r="AC3040" s="3"/>
      <c r="AD3040" s="19" t="e">
        <f>VLOOKUP(H3040,'系统导出（基本表）'!R:R,1,0)</f>
        <v>#N/A</v>
      </c>
      <c r="AE3040" s="16" t="e">
        <f>VLOOKUP(I3040,'系统导出（基本表）'!Q:R,2,0)</f>
        <v>#N/A</v>
      </c>
      <c r="AF3040" s="16" t="e">
        <f>VLOOKUP(J3040,'系统导出（基本表）'!S:T,2,0)</f>
        <v>#N/A</v>
      </c>
      <c r="AG3040" s="16"/>
      <c r="AH3040" s="16"/>
      <c r="AI3040" s="16"/>
    </row>
    <row r="3041" s="1" customFormat="1" ht="19" customHeight="1" spans="2:35">
      <c r="B3041" s="10" t="s">
        <v>1775</v>
      </c>
      <c r="C3041" s="10" t="s">
        <v>3179</v>
      </c>
      <c r="D3041" s="10" t="s">
        <v>3180</v>
      </c>
      <c r="E3041" s="10" t="s">
        <v>61</v>
      </c>
      <c r="F3041" s="10" t="s">
        <v>61</v>
      </c>
      <c r="G3041" s="10" t="s">
        <v>48127</v>
      </c>
      <c r="H3041" s="10" t="s">
        <v>48128</v>
      </c>
      <c r="I3041" s="10" t="s">
        <v>48129</v>
      </c>
      <c r="J3041" s="10" t="s">
        <v>48130</v>
      </c>
      <c r="K3041" s="10" t="s">
        <v>48131</v>
      </c>
      <c r="L3041" s="10" t="s">
        <v>48132</v>
      </c>
      <c r="M3041" s="10" t="s">
        <v>48133</v>
      </c>
      <c r="N3041" s="10" t="s">
        <v>61</v>
      </c>
      <c r="O3041" s="10" t="s">
        <v>41372</v>
      </c>
      <c r="P3041" s="10" t="s">
        <v>61</v>
      </c>
      <c r="Q3041" s="10" t="s">
        <v>41354</v>
      </c>
      <c r="R3041" s="10" t="s">
        <v>41354</v>
      </c>
      <c r="S3041" s="15">
        <v>336</v>
      </c>
      <c r="T3041" s="10" t="s">
        <v>41902</v>
      </c>
      <c r="U3041" s="15">
        <v>336</v>
      </c>
      <c r="V3041" s="15">
        <v>336</v>
      </c>
      <c r="W3041" s="16">
        <f t="shared" si="215"/>
        <v>0</v>
      </c>
      <c r="X3041" s="16">
        <f t="shared" si="216"/>
        <v>0</v>
      </c>
      <c r="Y3041" s="1">
        <v>336</v>
      </c>
      <c r="Z3041" s="1" t="str">
        <f t="shared" si="217"/>
        <v>未整改</v>
      </c>
      <c r="AA3041" s="1" t="str">
        <f t="shared" si="218"/>
        <v>已整改</v>
      </c>
      <c r="AC3041" s="3"/>
      <c r="AD3041" s="19" t="e">
        <f>VLOOKUP(H3041,'系统导出（基本表）'!R:R,1,0)</f>
        <v>#N/A</v>
      </c>
      <c r="AE3041" s="16" t="e">
        <f>VLOOKUP(I3041,'系统导出（基本表）'!Q:R,2,0)</f>
        <v>#N/A</v>
      </c>
      <c r="AF3041" s="16" t="e">
        <f>VLOOKUP(J3041,'系统导出（基本表）'!S:T,2,0)</f>
        <v>#N/A</v>
      </c>
      <c r="AG3041" s="16"/>
      <c r="AH3041" s="16"/>
      <c r="AI3041" s="16"/>
    </row>
    <row r="3042" s="2" customFormat="1" ht="19" customHeight="1" spans="1:33">
      <c r="A3042" s="2">
        <v>1</v>
      </c>
      <c r="B3042" s="11" t="s">
        <v>1775</v>
      </c>
      <c r="C3042" s="11" t="s">
        <v>3179</v>
      </c>
      <c r="D3042" s="11" t="s">
        <v>3180</v>
      </c>
      <c r="E3042" s="10" t="s">
        <v>46736</v>
      </c>
      <c r="F3042" s="11" t="s">
        <v>46737</v>
      </c>
      <c r="G3042" s="10" t="s">
        <v>23730</v>
      </c>
      <c r="H3042" s="11" t="s">
        <v>23728</v>
      </c>
      <c r="I3042" s="11" t="s">
        <v>4835</v>
      </c>
      <c r="J3042" s="11" t="s">
        <v>4835</v>
      </c>
      <c r="K3042" s="11" t="s">
        <v>9783</v>
      </c>
      <c r="L3042" s="11" t="s">
        <v>9775</v>
      </c>
      <c r="M3042" s="11" t="s">
        <v>48134</v>
      </c>
      <c r="N3042" s="11" t="s">
        <v>41377</v>
      </c>
      <c r="O3042" s="11" t="s">
        <v>41387</v>
      </c>
      <c r="P3042" s="11" t="s">
        <v>41449</v>
      </c>
      <c r="Q3042" s="11" t="s">
        <v>41411</v>
      </c>
      <c r="R3042" s="11" t="s">
        <v>41411</v>
      </c>
      <c r="S3042" s="17">
        <v>12340</v>
      </c>
      <c r="T3042" s="11" t="s">
        <v>48135</v>
      </c>
      <c r="U3042" s="17">
        <v>0</v>
      </c>
      <c r="V3042" s="17">
        <v>0</v>
      </c>
      <c r="W3042" s="18">
        <f t="shared" si="215"/>
        <v>12340</v>
      </c>
      <c r="X3042" s="18">
        <f t="shared" si="216"/>
        <v>12340</v>
      </c>
      <c r="Y3042" s="2">
        <v>0</v>
      </c>
      <c r="Z3042" s="2" t="str">
        <f t="shared" si="217"/>
        <v>未整改</v>
      </c>
      <c r="AA3042" s="2" t="str">
        <f t="shared" si="218"/>
        <v>未整改</v>
      </c>
      <c r="AD3042" s="22" t="e">
        <f>VLOOKUP(H3042,'系统导出（基本表）'!R:R,1,0)</f>
        <v>#N/A</v>
      </c>
      <c r="AE3042" s="22" t="e">
        <f>VLOOKUP(I3042,'系统导出（基本表）'!Q:R,2,0)</f>
        <v>#N/A</v>
      </c>
      <c r="AF3042" s="2" t="e">
        <f>VLOOKUP(J3042,'系统导出（基本表）'!S:T,2,0)</f>
        <v>#N/A</v>
      </c>
      <c r="AG3042" s="24"/>
    </row>
    <row r="3043" s="1" customFormat="1" ht="19" customHeight="1" spans="2:35">
      <c r="B3043" s="10" t="s">
        <v>1775</v>
      </c>
      <c r="C3043" s="10" t="s">
        <v>3179</v>
      </c>
      <c r="D3043" s="10" t="s">
        <v>3180</v>
      </c>
      <c r="E3043" s="10" t="s">
        <v>61</v>
      </c>
      <c r="F3043" s="10" t="s">
        <v>61</v>
      </c>
      <c r="G3043" s="10" t="s">
        <v>48136</v>
      </c>
      <c r="H3043" s="10" t="s">
        <v>48137</v>
      </c>
      <c r="I3043" s="10" t="s">
        <v>48138</v>
      </c>
      <c r="J3043" s="10" t="s">
        <v>48138</v>
      </c>
      <c r="K3043" s="10" t="s">
        <v>48139</v>
      </c>
      <c r="L3043" s="10" t="s">
        <v>48140</v>
      </c>
      <c r="M3043" s="10" t="s">
        <v>48141</v>
      </c>
      <c r="N3043" s="10" t="s">
        <v>61</v>
      </c>
      <c r="O3043" s="10" t="s">
        <v>41372</v>
      </c>
      <c r="P3043" s="10" t="s">
        <v>61</v>
      </c>
      <c r="Q3043" s="10" t="s">
        <v>41373</v>
      </c>
      <c r="R3043" s="10" t="s">
        <v>41373</v>
      </c>
      <c r="S3043" s="15">
        <v>4300</v>
      </c>
      <c r="T3043" s="10" t="s">
        <v>43868</v>
      </c>
      <c r="U3043" s="15">
        <v>4300</v>
      </c>
      <c r="V3043" s="15">
        <v>4300</v>
      </c>
      <c r="W3043" s="16">
        <f t="shared" si="215"/>
        <v>0</v>
      </c>
      <c r="X3043" s="16">
        <f t="shared" si="216"/>
        <v>0</v>
      </c>
      <c r="Y3043" s="1">
        <v>4300</v>
      </c>
      <c r="Z3043" s="1" t="str">
        <f t="shared" si="217"/>
        <v>未整改</v>
      </c>
      <c r="AA3043" s="1" t="str">
        <f t="shared" si="218"/>
        <v>已整改</v>
      </c>
      <c r="AC3043" s="3"/>
      <c r="AD3043" s="19" t="e">
        <f>VLOOKUP(H3043,'系统导出（基本表）'!R:R,1,0)</f>
        <v>#N/A</v>
      </c>
      <c r="AE3043" s="16" t="e">
        <f>VLOOKUP(I3043,'系统导出（基本表）'!Q:R,2,0)</f>
        <v>#N/A</v>
      </c>
      <c r="AF3043" s="16" t="e">
        <f>VLOOKUP(J3043,'系统导出（基本表）'!S:T,2,0)</f>
        <v>#N/A</v>
      </c>
      <c r="AG3043" s="16"/>
      <c r="AH3043" s="16"/>
      <c r="AI3043" s="16"/>
    </row>
    <row r="3044" s="1" customFormat="1" ht="19" customHeight="1" spans="2:35">
      <c r="B3044" s="10" t="s">
        <v>1775</v>
      </c>
      <c r="C3044" s="10" t="s">
        <v>3179</v>
      </c>
      <c r="D3044" s="10" t="s">
        <v>3180</v>
      </c>
      <c r="E3044" s="10" t="s">
        <v>43065</v>
      </c>
      <c r="F3044" s="10" t="s">
        <v>38885</v>
      </c>
      <c r="G3044" s="10" t="s">
        <v>48142</v>
      </c>
      <c r="H3044" s="10" t="s">
        <v>48143</v>
      </c>
      <c r="I3044" s="10" t="s">
        <v>48144</v>
      </c>
      <c r="J3044" s="10" t="s">
        <v>48144</v>
      </c>
      <c r="K3044" s="10" t="s">
        <v>48145</v>
      </c>
      <c r="L3044" s="10" t="s">
        <v>48146</v>
      </c>
      <c r="M3044" s="10" t="s">
        <v>48147</v>
      </c>
      <c r="N3044" s="10" t="s">
        <v>41377</v>
      </c>
      <c r="O3044" s="10" t="s">
        <v>41378</v>
      </c>
      <c r="P3044" s="10" t="s">
        <v>41379</v>
      </c>
      <c r="Q3044" s="10" t="s">
        <v>41373</v>
      </c>
      <c r="R3044" s="10" t="s">
        <v>41373</v>
      </c>
      <c r="S3044" s="15">
        <v>4560</v>
      </c>
      <c r="T3044" s="10" t="s">
        <v>47014</v>
      </c>
      <c r="U3044" s="15">
        <v>4560</v>
      </c>
      <c r="V3044" s="15">
        <v>4560</v>
      </c>
      <c r="W3044" s="16">
        <f t="shared" si="215"/>
        <v>0</v>
      </c>
      <c r="X3044" s="16">
        <f t="shared" si="216"/>
        <v>0</v>
      </c>
      <c r="Y3044" s="1">
        <v>4560</v>
      </c>
      <c r="Z3044" s="1" t="str">
        <f t="shared" si="217"/>
        <v>未整改</v>
      </c>
      <c r="AA3044" s="1" t="str">
        <f t="shared" si="218"/>
        <v>已整改</v>
      </c>
      <c r="AB3044" s="1">
        <f>S3044-V3044</f>
        <v>0</v>
      </c>
      <c r="AC3044" s="3"/>
      <c r="AD3044" s="19" t="e">
        <f>VLOOKUP(H3044,'系统导出（基本表）'!R:R,1,0)</f>
        <v>#N/A</v>
      </c>
      <c r="AE3044" s="16" t="e">
        <f>VLOOKUP(I3044,'系统导出（基本表）'!Q:R,2,0)</f>
        <v>#N/A</v>
      </c>
      <c r="AF3044" s="16" t="e">
        <f>VLOOKUP(J3044,'系统导出（基本表）'!S:T,2,0)</f>
        <v>#N/A</v>
      </c>
      <c r="AG3044" s="16"/>
      <c r="AH3044" s="16"/>
      <c r="AI3044" s="16"/>
    </row>
    <row r="3045" s="1" customFormat="1" ht="19" customHeight="1" spans="2:35">
      <c r="B3045" s="10" t="s">
        <v>1775</v>
      </c>
      <c r="C3045" s="10" t="s">
        <v>6172</v>
      </c>
      <c r="D3045" s="10" t="s">
        <v>6173</v>
      </c>
      <c r="E3045" s="10" t="s">
        <v>42990</v>
      </c>
      <c r="F3045" s="10" t="s">
        <v>42991</v>
      </c>
      <c r="G3045" s="10" t="s">
        <v>48148</v>
      </c>
      <c r="H3045" s="10" t="s">
        <v>48149</v>
      </c>
      <c r="I3045" s="10" t="s">
        <v>48150</v>
      </c>
      <c r="J3045" s="10" t="s">
        <v>48151</v>
      </c>
      <c r="K3045" s="10" t="s">
        <v>20645</v>
      </c>
      <c r="L3045" s="10" t="s">
        <v>6175</v>
      </c>
      <c r="M3045" s="10" t="s">
        <v>48152</v>
      </c>
      <c r="N3045" s="10" t="s">
        <v>41377</v>
      </c>
      <c r="O3045" s="10" t="s">
        <v>41378</v>
      </c>
      <c r="P3045" s="10" t="s">
        <v>41456</v>
      </c>
      <c r="Q3045" s="10" t="s">
        <v>41411</v>
      </c>
      <c r="R3045" s="10" t="s">
        <v>41411</v>
      </c>
      <c r="S3045" s="15">
        <v>1100</v>
      </c>
      <c r="T3045" s="10" t="s">
        <v>41463</v>
      </c>
      <c r="U3045" s="15">
        <v>1100</v>
      </c>
      <c r="V3045" s="15">
        <v>1100</v>
      </c>
      <c r="W3045" s="16">
        <f t="shared" si="215"/>
        <v>0</v>
      </c>
      <c r="X3045" s="16">
        <f t="shared" si="216"/>
        <v>0</v>
      </c>
      <c r="Y3045" s="1">
        <v>1100</v>
      </c>
      <c r="Z3045" s="1" t="str">
        <f t="shared" si="217"/>
        <v>未整改</v>
      </c>
      <c r="AA3045" s="1" t="str">
        <f t="shared" si="218"/>
        <v>已整改</v>
      </c>
      <c r="AC3045" s="3"/>
      <c r="AD3045" s="19" t="e">
        <f>VLOOKUP(H3045,'系统导出（基本表）'!R:R,1,0)</f>
        <v>#N/A</v>
      </c>
      <c r="AE3045" s="16" t="e">
        <f>VLOOKUP(I3045,'系统导出（基本表）'!Q:R,2,0)</f>
        <v>#N/A</v>
      </c>
      <c r="AF3045" s="16" t="e">
        <f>VLOOKUP(J3045,'系统导出（基本表）'!S:T,2,0)</f>
        <v>#N/A</v>
      </c>
      <c r="AG3045" s="16"/>
      <c r="AH3045" s="16"/>
      <c r="AI3045" s="16"/>
    </row>
    <row r="3046" s="2" customFormat="1" ht="19" customHeight="1" spans="1:33">
      <c r="A3046" s="2">
        <v>1</v>
      </c>
      <c r="B3046" s="11" t="s">
        <v>1775</v>
      </c>
      <c r="C3046" s="11" t="s">
        <v>6172</v>
      </c>
      <c r="D3046" s="11" t="s">
        <v>6173</v>
      </c>
      <c r="E3046" s="10" t="s">
        <v>41394</v>
      </c>
      <c r="F3046" s="11" t="s">
        <v>38507</v>
      </c>
      <c r="G3046" s="10" t="s">
        <v>48153</v>
      </c>
      <c r="H3046" s="11" t="s">
        <v>48154</v>
      </c>
      <c r="I3046" s="11" t="s">
        <v>48155</v>
      </c>
      <c r="J3046" s="11" t="s">
        <v>48155</v>
      </c>
      <c r="K3046" s="11" t="s">
        <v>20645</v>
      </c>
      <c r="L3046" s="11" t="s">
        <v>6175</v>
      </c>
      <c r="M3046" s="11" t="s">
        <v>48152</v>
      </c>
      <c r="N3046" s="11" t="s">
        <v>41377</v>
      </c>
      <c r="O3046" s="11" t="s">
        <v>41387</v>
      </c>
      <c r="P3046" s="11" t="s">
        <v>41379</v>
      </c>
      <c r="Q3046" s="11" t="s">
        <v>41373</v>
      </c>
      <c r="R3046" s="11" t="s">
        <v>41373</v>
      </c>
      <c r="S3046" s="17">
        <v>8000</v>
      </c>
      <c r="T3046" s="11" t="s">
        <v>48156</v>
      </c>
      <c r="U3046" s="17">
        <v>0</v>
      </c>
      <c r="V3046" s="17">
        <v>0</v>
      </c>
      <c r="W3046" s="18">
        <f t="shared" si="215"/>
        <v>8000</v>
      </c>
      <c r="X3046" s="18">
        <f t="shared" si="216"/>
        <v>8000</v>
      </c>
      <c r="Y3046" s="2">
        <v>0</v>
      </c>
      <c r="Z3046" s="2" t="str">
        <f t="shared" si="217"/>
        <v>未整改</v>
      </c>
      <c r="AA3046" s="2" t="str">
        <f t="shared" si="218"/>
        <v>未整改</v>
      </c>
      <c r="AD3046" s="22" t="e">
        <f>VLOOKUP(H3046,'系统导出（基本表）'!R:R,1,0)</f>
        <v>#N/A</v>
      </c>
      <c r="AE3046" s="22" t="e">
        <f>VLOOKUP(I3046,'系统导出（基本表）'!Q:R,2,0)</f>
        <v>#N/A</v>
      </c>
      <c r="AF3046" s="2" t="e">
        <f>VLOOKUP(J3046,'系统导出（基本表）'!S:T,2,0)</f>
        <v>#N/A</v>
      </c>
      <c r="AG3046" s="24"/>
    </row>
    <row r="3047" s="2" customFormat="1" ht="19" customHeight="1" spans="1:33">
      <c r="A3047" s="2">
        <v>1</v>
      </c>
      <c r="B3047" s="11" t="s">
        <v>1775</v>
      </c>
      <c r="C3047" s="11" t="s">
        <v>6172</v>
      </c>
      <c r="D3047" s="11" t="s">
        <v>6173</v>
      </c>
      <c r="E3047" s="10" t="s">
        <v>41389</v>
      </c>
      <c r="F3047" s="11" t="s">
        <v>38556</v>
      </c>
      <c r="G3047" s="10" t="s">
        <v>48157</v>
      </c>
      <c r="H3047" s="11" t="s">
        <v>48158</v>
      </c>
      <c r="I3047" s="11" t="s">
        <v>48159</v>
      </c>
      <c r="J3047" s="11" t="s">
        <v>48159</v>
      </c>
      <c r="K3047" s="11" t="s">
        <v>20645</v>
      </c>
      <c r="L3047" s="11" t="s">
        <v>6175</v>
      </c>
      <c r="M3047" s="11" t="s">
        <v>48152</v>
      </c>
      <c r="N3047" s="11" t="s">
        <v>41377</v>
      </c>
      <c r="O3047" s="11" t="s">
        <v>41387</v>
      </c>
      <c r="P3047" s="11" t="s">
        <v>41379</v>
      </c>
      <c r="Q3047" s="11" t="s">
        <v>41658</v>
      </c>
      <c r="R3047" s="11" t="s">
        <v>41658</v>
      </c>
      <c r="S3047" s="17">
        <v>4700</v>
      </c>
      <c r="T3047" s="11" t="s">
        <v>48160</v>
      </c>
      <c r="U3047" s="17">
        <v>0</v>
      </c>
      <c r="V3047" s="17">
        <v>0</v>
      </c>
      <c r="W3047" s="18">
        <f t="shared" si="215"/>
        <v>4700</v>
      </c>
      <c r="X3047" s="18">
        <f t="shared" si="216"/>
        <v>4700</v>
      </c>
      <c r="Y3047" s="2">
        <v>0</v>
      </c>
      <c r="Z3047" s="2" t="str">
        <f t="shared" si="217"/>
        <v>未整改</v>
      </c>
      <c r="AA3047" s="2" t="str">
        <f t="shared" si="218"/>
        <v>未整改</v>
      </c>
      <c r="AD3047" s="22" t="e">
        <f>VLOOKUP(H3047,'系统导出（基本表）'!R:R,1,0)</f>
        <v>#N/A</v>
      </c>
      <c r="AE3047" s="22" t="e">
        <f>VLOOKUP(I3047,'系统导出（基本表）'!Q:R,2,0)</f>
        <v>#N/A</v>
      </c>
      <c r="AF3047" s="2" t="e">
        <f>VLOOKUP(J3047,'系统导出（基本表）'!S:T,2,0)</f>
        <v>#N/A</v>
      </c>
      <c r="AG3047" s="24"/>
    </row>
    <row r="3048" s="2" customFormat="1" ht="19" customHeight="1" spans="1:33">
      <c r="A3048" s="2">
        <v>1</v>
      </c>
      <c r="B3048" s="11" t="s">
        <v>1775</v>
      </c>
      <c r="C3048" s="11" t="s">
        <v>6172</v>
      </c>
      <c r="D3048" s="11" t="s">
        <v>6173</v>
      </c>
      <c r="E3048" s="10" t="s">
        <v>42451</v>
      </c>
      <c r="F3048" s="11" t="s">
        <v>39045</v>
      </c>
      <c r="G3048" s="10" t="s">
        <v>48161</v>
      </c>
      <c r="H3048" s="11" t="s">
        <v>48162</v>
      </c>
      <c r="I3048" s="11" t="s">
        <v>48163</v>
      </c>
      <c r="J3048" s="11" t="s">
        <v>48163</v>
      </c>
      <c r="K3048" s="11" t="s">
        <v>20645</v>
      </c>
      <c r="L3048" s="11" t="s">
        <v>6175</v>
      </c>
      <c r="M3048" s="11" t="s">
        <v>48152</v>
      </c>
      <c r="N3048" s="11" t="s">
        <v>41377</v>
      </c>
      <c r="O3048" s="11" t="s">
        <v>41387</v>
      </c>
      <c r="P3048" s="11" t="s">
        <v>41449</v>
      </c>
      <c r="Q3048" s="11" t="s">
        <v>41373</v>
      </c>
      <c r="R3048" s="11" t="s">
        <v>41373</v>
      </c>
      <c r="S3048" s="17">
        <v>509.9</v>
      </c>
      <c r="T3048" s="11" t="s">
        <v>48164</v>
      </c>
      <c r="U3048" s="17">
        <v>0</v>
      </c>
      <c r="V3048" s="17">
        <v>0</v>
      </c>
      <c r="W3048" s="18">
        <f t="shared" si="215"/>
        <v>509.9</v>
      </c>
      <c r="X3048" s="18">
        <f t="shared" si="216"/>
        <v>509.9</v>
      </c>
      <c r="Y3048" s="2">
        <v>0</v>
      </c>
      <c r="Z3048" s="2" t="str">
        <f t="shared" si="217"/>
        <v>未整改</v>
      </c>
      <c r="AA3048" s="2" t="str">
        <f t="shared" si="218"/>
        <v>未整改</v>
      </c>
      <c r="AD3048" s="22" t="e">
        <f>VLOOKUP(H3048,'系统导出（基本表）'!R:R,1,0)</f>
        <v>#N/A</v>
      </c>
      <c r="AE3048" s="22" t="e">
        <f>VLOOKUP(I3048,'系统导出（基本表）'!Q:R,2,0)</f>
        <v>#N/A</v>
      </c>
      <c r="AF3048" s="2" t="e">
        <f>VLOOKUP(J3048,'系统导出（基本表）'!S:T,2,0)</f>
        <v>#N/A</v>
      </c>
      <c r="AG3048" s="24"/>
    </row>
    <row r="3049" s="1" customFormat="1" ht="19" customHeight="1" spans="2:35">
      <c r="B3049" s="10" t="s">
        <v>1775</v>
      </c>
      <c r="C3049" s="10" t="s">
        <v>6172</v>
      </c>
      <c r="D3049" s="10" t="s">
        <v>6173</v>
      </c>
      <c r="E3049" s="10" t="s">
        <v>61</v>
      </c>
      <c r="F3049" s="10" t="s">
        <v>61</v>
      </c>
      <c r="G3049" s="10" t="s">
        <v>48165</v>
      </c>
      <c r="H3049" s="10" t="s">
        <v>48166</v>
      </c>
      <c r="I3049" s="10" t="s">
        <v>48167</v>
      </c>
      <c r="J3049" s="10" t="s">
        <v>48168</v>
      </c>
      <c r="K3049" s="10" t="s">
        <v>20645</v>
      </c>
      <c r="L3049" s="10" t="s">
        <v>20638</v>
      </c>
      <c r="M3049" s="10" t="s">
        <v>48152</v>
      </c>
      <c r="N3049" s="10" t="s">
        <v>61</v>
      </c>
      <c r="O3049" s="10" t="s">
        <v>41372</v>
      </c>
      <c r="P3049" s="10" t="s">
        <v>61</v>
      </c>
      <c r="Q3049" s="10" t="s">
        <v>41354</v>
      </c>
      <c r="R3049" s="10" t="s">
        <v>41354</v>
      </c>
      <c r="S3049" s="15">
        <v>10437.02</v>
      </c>
      <c r="T3049" s="10" t="s">
        <v>41902</v>
      </c>
      <c r="U3049" s="15">
        <v>10437.02</v>
      </c>
      <c r="V3049" s="15">
        <v>10437.02</v>
      </c>
      <c r="W3049" s="16">
        <f t="shared" si="215"/>
        <v>0</v>
      </c>
      <c r="X3049" s="16">
        <f t="shared" si="216"/>
        <v>0</v>
      </c>
      <c r="Y3049" s="1">
        <v>10437.02</v>
      </c>
      <c r="Z3049" s="1" t="str">
        <f t="shared" si="217"/>
        <v>未整改</v>
      </c>
      <c r="AA3049" s="1" t="str">
        <f t="shared" si="218"/>
        <v>已整改</v>
      </c>
      <c r="AC3049" s="3"/>
      <c r="AD3049" s="19" t="e">
        <f>VLOOKUP(H3049,'系统导出（基本表）'!R:R,1,0)</f>
        <v>#N/A</v>
      </c>
      <c r="AE3049" s="16" t="e">
        <f>VLOOKUP(I3049,'系统导出（基本表）'!Q:R,2,0)</f>
        <v>#N/A</v>
      </c>
      <c r="AF3049" s="16" t="e">
        <f>VLOOKUP(J3049,'系统导出（基本表）'!S:T,2,0)</f>
        <v>#N/A</v>
      </c>
      <c r="AG3049" s="16"/>
      <c r="AH3049" s="16"/>
      <c r="AI3049" s="16"/>
    </row>
    <row r="3050" s="1" customFormat="1" ht="19" customHeight="1" spans="2:35">
      <c r="B3050" s="10" t="s">
        <v>1775</v>
      </c>
      <c r="C3050" s="10" t="s">
        <v>6172</v>
      </c>
      <c r="D3050" s="10" t="s">
        <v>6173</v>
      </c>
      <c r="E3050" s="10" t="s">
        <v>48169</v>
      </c>
      <c r="F3050" s="10" t="s">
        <v>48170</v>
      </c>
      <c r="G3050" s="10" t="s">
        <v>48165</v>
      </c>
      <c r="H3050" s="10" t="s">
        <v>48166</v>
      </c>
      <c r="I3050" s="10" t="s">
        <v>48167</v>
      </c>
      <c r="J3050" s="10" t="s">
        <v>48168</v>
      </c>
      <c r="K3050" s="10" t="s">
        <v>20645</v>
      </c>
      <c r="L3050" s="10" t="s">
        <v>6175</v>
      </c>
      <c r="M3050" s="10" t="s">
        <v>48152</v>
      </c>
      <c r="N3050" s="10" t="s">
        <v>41377</v>
      </c>
      <c r="O3050" s="10" t="s">
        <v>41378</v>
      </c>
      <c r="P3050" s="10" t="s">
        <v>41456</v>
      </c>
      <c r="Q3050" s="10" t="s">
        <v>41411</v>
      </c>
      <c r="R3050" s="10" t="s">
        <v>41411</v>
      </c>
      <c r="S3050" s="15">
        <v>10437.02</v>
      </c>
      <c r="T3050" s="10" t="s">
        <v>41463</v>
      </c>
      <c r="U3050" s="15">
        <v>10437.02</v>
      </c>
      <c r="V3050" s="15">
        <v>10437.02</v>
      </c>
      <c r="W3050" s="16">
        <f t="shared" si="215"/>
        <v>0</v>
      </c>
      <c r="X3050" s="16">
        <f t="shared" si="216"/>
        <v>0</v>
      </c>
      <c r="Y3050" s="1">
        <v>10437.02</v>
      </c>
      <c r="Z3050" s="1" t="str">
        <f t="shared" si="217"/>
        <v>未整改</v>
      </c>
      <c r="AA3050" s="1" t="str">
        <f t="shared" si="218"/>
        <v>已整改</v>
      </c>
      <c r="AC3050" s="3"/>
      <c r="AD3050" s="19" t="e">
        <f>VLOOKUP(H3050,'系统导出（基本表）'!R:R,1,0)</f>
        <v>#N/A</v>
      </c>
      <c r="AE3050" s="16" t="e">
        <f>VLOOKUP(I3050,'系统导出（基本表）'!Q:R,2,0)</f>
        <v>#N/A</v>
      </c>
      <c r="AF3050" s="16" t="e">
        <f>VLOOKUP(J3050,'系统导出（基本表）'!S:T,2,0)</f>
        <v>#N/A</v>
      </c>
      <c r="AG3050" s="16"/>
      <c r="AH3050" s="16"/>
      <c r="AI3050" s="16"/>
    </row>
    <row r="3051" s="1" customFormat="1" ht="19" customHeight="1" spans="2:35">
      <c r="B3051" s="10" t="s">
        <v>1775</v>
      </c>
      <c r="C3051" s="10" t="s">
        <v>6172</v>
      </c>
      <c r="D3051" s="10" t="s">
        <v>6173</v>
      </c>
      <c r="E3051" s="10" t="s">
        <v>42255</v>
      </c>
      <c r="F3051" s="10" t="s">
        <v>39727</v>
      </c>
      <c r="G3051" s="10" t="s">
        <v>48171</v>
      </c>
      <c r="H3051" s="10" t="s">
        <v>48172</v>
      </c>
      <c r="I3051" s="10" t="s">
        <v>48173</v>
      </c>
      <c r="J3051" s="10" t="s">
        <v>48174</v>
      </c>
      <c r="K3051" s="10" t="s">
        <v>20645</v>
      </c>
      <c r="L3051" s="10" t="s">
        <v>6175</v>
      </c>
      <c r="M3051" s="10" t="s">
        <v>48152</v>
      </c>
      <c r="N3051" s="10" t="s">
        <v>41377</v>
      </c>
      <c r="O3051" s="10" t="s">
        <v>41378</v>
      </c>
      <c r="P3051" s="10" t="s">
        <v>41456</v>
      </c>
      <c r="Q3051" s="10" t="s">
        <v>41411</v>
      </c>
      <c r="R3051" s="10" t="s">
        <v>41411</v>
      </c>
      <c r="S3051" s="15">
        <v>1500</v>
      </c>
      <c r="T3051" s="10" t="s">
        <v>41463</v>
      </c>
      <c r="U3051" s="15">
        <v>1500</v>
      </c>
      <c r="V3051" s="15">
        <v>1500</v>
      </c>
      <c r="W3051" s="16">
        <f t="shared" si="215"/>
        <v>0</v>
      </c>
      <c r="X3051" s="16">
        <f t="shared" si="216"/>
        <v>0</v>
      </c>
      <c r="Y3051" s="1">
        <v>1500</v>
      </c>
      <c r="Z3051" s="1" t="str">
        <f t="shared" si="217"/>
        <v>未整改</v>
      </c>
      <c r="AA3051" s="1" t="str">
        <f t="shared" si="218"/>
        <v>已整改</v>
      </c>
      <c r="AC3051" s="3"/>
      <c r="AD3051" s="19" t="e">
        <f>VLOOKUP(H3051,'系统导出（基本表）'!R:R,1,0)</f>
        <v>#N/A</v>
      </c>
      <c r="AE3051" s="16" t="e">
        <f>VLOOKUP(I3051,'系统导出（基本表）'!Q:R,2,0)</f>
        <v>#N/A</v>
      </c>
      <c r="AF3051" s="16" t="e">
        <f>VLOOKUP(J3051,'系统导出（基本表）'!S:T,2,0)</f>
        <v>#N/A</v>
      </c>
      <c r="AG3051" s="16"/>
      <c r="AH3051" s="16"/>
      <c r="AI3051" s="16"/>
    </row>
    <row r="3052" s="1" customFormat="1" ht="19" customHeight="1" spans="2:35">
      <c r="B3052" s="10" t="s">
        <v>1775</v>
      </c>
      <c r="C3052" s="10" t="s">
        <v>6172</v>
      </c>
      <c r="D3052" s="10" t="s">
        <v>6173</v>
      </c>
      <c r="E3052" s="10" t="s">
        <v>61</v>
      </c>
      <c r="F3052" s="10" t="s">
        <v>61</v>
      </c>
      <c r="G3052" s="10" t="s">
        <v>48171</v>
      </c>
      <c r="H3052" s="10" t="s">
        <v>48172</v>
      </c>
      <c r="I3052" s="10" t="s">
        <v>48173</v>
      </c>
      <c r="J3052" s="10" t="s">
        <v>48174</v>
      </c>
      <c r="K3052" s="10" t="s">
        <v>20645</v>
      </c>
      <c r="L3052" s="10" t="s">
        <v>20638</v>
      </c>
      <c r="M3052" s="10" t="s">
        <v>48152</v>
      </c>
      <c r="N3052" s="10" t="s">
        <v>61</v>
      </c>
      <c r="O3052" s="10" t="s">
        <v>41372</v>
      </c>
      <c r="P3052" s="10" t="s">
        <v>61</v>
      </c>
      <c r="Q3052" s="10" t="s">
        <v>41363</v>
      </c>
      <c r="R3052" s="10" t="s">
        <v>41363</v>
      </c>
      <c r="S3052" s="15">
        <v>1500</v>
      </c>
      <c r="T3052" s="10" t="s">
        <v>41363</v>
      </c>
      <c r="U3052" s="15">
        <v>1500</v>
      </c>
      <c r="V3052" s="15">
        <v>1500</v>
      </c>
      <c r="W3052" s="16">
        <f t="shared" si="215"/>
        <v>0</v>
      </c>
      <c r="X3052" s="16">
        <f t="shared" si="216"/>
        <v>0</v>
      </c>
      <c r="Y3052" s="1">
        <v>1500</v>
      </c>
      <c r="Z3052" s="1" t="str">
        <f t="shared" si="217"/>
        <v>未整改</v>
      </c>
      <c r="AA3052" s="1" t="str">
        <f t="shared" si="218"/>
        <v>已整改</v>
      </c>
      <c r="AC3052" s="3"/>
      <c r="AD3052" s="19" t="e">
        <f>VLOOKUP(H3052,'系统导出（基本表）'!R:R,1,0)</f>
        <v>#N/A</v>
      </c>
      <c r="AE3052" s="16" t="e">
        <f>VLOOKUP(I3052,'系统导出（基本表）'!Q:R,2,0)</f>
        <v>#N/A</v>
      </c>
      <c r="AF3052" s="16" t="e">
        <f>VLOOKUP(J3052,'系统导出（基本表）'!S:T,2,0)</f>
        <v>#N/A</v>
      </c>
      <c r="AG3052" s="16"/>
      <c r="AH3052" s="16"/>
      <c r="AI3052" s="16"/>
    </row>
    <row r="3053" s="1" customFormat="1" ht="19" customHeight="1" spans="2:35">
      <c r="B3053" s="10" t="s">
        <v>1775</v>
      </c>
      <c r="C3053" s="10" t="s">
        <v>6172</v>
      </c>
      <c r="D3053" s="10" t="s">
        <v>6173</v>
      </c>
      <c r="E3053" s="10" t="s">
        <v>61</v>
      </c>
      <c r="F3053" s="10" t="s">
        <v>61</v>
      </c>
      <c r="G3053" s="10" t="s">
        <v>48148</v>
      </c>
      <c r="H3053" s="10" t="s">
        <v>48149</v>
      </c>
      <c r="I3053" s="10" t="s">
        <v>48150</v>
      </c>
      <c r="J3053" s="10" t="s">
        <v>48151</v>
      </c>
      <c r="K3053" s="10" t="s">
        <v>20645</v>
      </c>
      <c r="L3053" s="10" t="s">
        <v>6175</v>
      </c>
      <c r="M3053" s="10" t="s">
        <v>48152</v>
      </c>
      <c r="N3053" s="10" t="s">
        <v>61</v>
      </c>
      <c r="O3053" s="10" t="s">
        <v>41372</v>
      </c>
      <c r="P3053" s="10" t="s">
        <v>61</v>
      </c>
      <c r="Q3053" s="10" t="s">
        <v>41363</v>
      </c>
      <c r="R3053" s="10" t="s">
        <v>41363</v>
      </c>
      <c r="S3053" s="15">
        <v>1100</v>
      </c>
      <c r="T3053" s="10" t="s">
        <v>41363</v>
      </c>
      <c r="U3053" s="15">
        <v>1100</v>
      </c>
      <c r="V3053" s="15">
        <v>1100</v>
      </c>
      <c r="W3053" s="16">
        <f t="shared" si="215"/>
        <v>0</v>
      </c>
      <c r="X3053" s="16">
        <f t="shared" si="216"/>
        <v>0</v>
      </c>
      <c r="Y3053" s="1">
        <v>1100</v>
      </c>
      <c r="Z3053" s="1" t="str">
        <f t="shared" si="217"/>
        <v>未整改</v>
      </c>
      <c r="AA3053" s="1" t="str">
        <f t="shared" si="218"/>
        <v>已整改</v>
      </c>
      <c r="AC3053" s="3"/>
      <c r="AD3053" s="19" t="e">
        <f>VLOOKUP(H3053,'系统导出（基本表）'!R:R,1,0)</f>
        <v>#N/A</v>
      </c>
      <c r="AE3053" s="16" t="e">
        <f>VLOOKUP(I3053,'系统导出（基本表）'!Q:R,2,0)</f>
        <v>#N/A</v>
      </c>
      <c r="AF3053" s="16" t="e">
        <f>VLOOKUP(J3053,'系统导出（基本表）'!S:T,2,0)</f>
        <v>#N/A</v>
      </c>
      <c r="AG3053" s="16"/>
      <c r="AH3053" s="16"/>
      <c r="AI3053" s="16"/>
    </row>
    <row r="3054" s="1" customFormat="1" ht="19" customHeight="1" spans="2:35">
      <c r="B3054" s="10" t="s">
        <v>1775</v>
      </c>
      <c r="C3054" s="10" t="s">
        <v>6172</v>
      </c>
      <c r="D3054" s="10" t="s">
        <v>6173</v>
      </c>
      <c r="E3054" s="10" t="s">
        <v>61</v>
      </c>
      <c r="F3054" s="10" t="s">
        <v>61</v>
      </c>
      <c r="G3054" s="10" t="s">
        <v>48175</v>
      </c>
      <c r="H3054" s="10" t="s">
        <v>48176</v>
      </c>
      <c r="I3054" s="10" t="s">
        <v>48177</v>
      </c>
      <c r="J3054" s="10" t="s">
        <v>48178</v>
      </c>
      <c r="K3054" s="10" t="s">
        <v>48179</v>
      </c>
      <c r="L3054" s="10" t="s">
        <v>48180</v>
      </c>
      <c r="M3054" s="10" t="s">
        <v>48181</v>
      </c>
      <c r="N3054" s="10" t="s">
        <v>61</v>
      </c>
      <c r="O3054" s="10" t="s">
        <v>41362</v>
      </c>
      <c r="P3054" s="10" t="s">
        <v>61</v>
      </c>
      <c r="Q3054" s="10" t="s">
        <v>41373</v>
      </c>
      <c r="R3054" s="10" t="s">
        <v>41373</v>
      </c>
      <c r="S3054" s="15">
        <v>30</v>
      </c>
      <c r="T3054" s="10" t="s">
        <v>882</v>
      </c>
      <c r="U3054" s="15">
        <v>30</v>
      </c>
      <c r="V3054" s="15">
        <v>30</v>
      </c>
      <c r="W3054" s="16">
        <f t="shared" si="215"/>
        <v>0</v>
      </c>
      <c r="X3054" s="16">
        <f t="shared" si="216"/>
        <v>0</v>
      </c>
      <c r="Y3054" s="1">
        <v>30</v>
      </c>
      <c r="Z3054" s="1" t="str">
        <f t="shared" si="217"/>
        <v>未整改</v>
      </c>
      <c r="AA3054" s="1" t="str">
        <f t="shared" si="218"/>
        <v>已整改</v>
      </c>
      <c r="AC3054" s="3"/>
      <c r="AD3054" s="19" t="e">
        <f>VLOOKUP(H3054,'系统导出（基本表）'!R:R,1,0)</f>
        <v>#N/A</v>
      </c>
      <c r="AE3054" s="16" t="e">
        <f>VLOOKUP(I3054,'系统导出（基本表）'!Q:R,2,0)</f>
        <v>#N/A</v>
      </c>
      <c r="AF3054" s="16" t="e">
        <f>VLOOKUP(J3054,'系统导出（基本表）'!S:T,2,0)</f>
        <v>#N/A</v>
      </c>
      <c r="AG3054" s="16"/>
      <c r="AH3054" s="16"/>
      <c r="AI3054" s="16"/>
    </row>
    <row r="3055" s="2" customFormat="1" ht="19" customHeight="1" spans="1:33">
      <c r="A3055" s="2">
        <v>1</v>
      </c>
      <c r="B3055" s="11" t="s">
        <v>1775</v>
      </c>
      <c r="C3055" s="11" t="s">
        <v>6172</v>
      </c>
      <c r="D3055" s="11" t="s">
        <v>6173</v>
      </c>
      <c r="E3055" s="10" t="s">
        <v>43052</v>
      </c>
      <c r="F3055" s="11" t="s">
        <v>38632</v>
      </c>
      <c r="G3055" s="10" t="s">
        <v>48182</v>
      </c>
      <c r="H3055" s="11" t="s">
        <v>48183</v>
      </c>
      <c r="I3055" s="11" t="s">
        <v>48184</v>
      </c>
      <c r="J3055" s="11" t="s">
        <v>48184</v>
      </c>
      <c r="K3055" s="11" t="s">
        <v>6185</v>
      </c>
      <c r="L3055" s="11" t="s">
        <v>48185</v>
      </c>
      <c r="M3055" s="11" t="s">
        <v>48186</v>
      </c>
      <c r="N3055" s="11" t="s">
        <v>41377</v>
      </c>
      <c r="O3055" s="11" t="s">
        <v>41387</v>
      </c>
      <c r="P3055" s="11" t="s">
        <v>41379</v>
      </c>
      <c r="Q3055" s="11" t="s">
        <v>41373</v>
      </c>
      <c r="R3055" s="11" t="s">
        <v>41373</v>
      </c>
      <c r="S3055" s="17">
        <v>13000</v>
      </c>
      <c r="T3055" s="11" t="s">
        <v>48187</v>
      </c>
      <c r="U3055" s="17">
        <v>0</v>
      </c>
      <c r="V3055" s="17">
        <v>0</v>
      </c>
      <c r="W3055" s="18">
        <f t="shared" si="215"/>
        <v>13000</v>
      </c>
      <c r="X3055" s="18">
        <f t="shared" si="216"/>
        <v>13000</v>
      </c>
      <c r="Y3055" s="2">
        <v>0</v>
      </c>
      <c r="Z3055" s="2" t="str">
        <f t="shared" si="217"/>
        <v>未整改</v>
      </c>
      <c r="AA3055" s="2" t="str">
        <f t="shared" si="218"/>
        <v>未整改</v>
      </c>
      <c r="AD3055" s="22" t="e">
        <f>VLOOKUP(H3055,'系统导出（基本表）'!R:R,1,0)</f>
        <v>#N/A</v>
      </c>
      <c r="AE3055" s="22" t="e">
        <f>VLOOKUP(I3055,'系统导出（基本表）'!Q:R,2,0)</f>
        <v>#N/A</v>
      </c>
      <c r="AF3055" s="2" t="e">
        <f>VLOOKUP(J3055,'系统导出（基本表）'!S:T,2,0)</f>
        <v>#N/A</v>
      </c>
      <c r="AG3055" s="24"/>
    </row>
    <row r="3056" s="1" customFormat="1" ht="19" customHeight="1" spans="2:35">
      <c r="B3056" s="10" t="s">
        <v>647</v>
      </c>
      <c r="C3056" s="10" t="s">
        <v>648</v>
      </c>
      <c r="D3056" s="10" t="s">
        <v>649</v>
      </c>
      <c r="E3056" s="10" t="s">
        <v>61</v>
      </c>
      <c r="F3056" s="10" t="s">
        <v>61</v>
      </c>
      <c r="G3056" s="10" t="s">
        <v>48188</v>
      </c>
      <c r="H3056" s="10" t="s">
        <v>48189</v>
      </c>
      <c r="I3056" s="10" t="s">
        <v>48190</v>
      </c>
      <c r="J3056" s="10" t="s">
        <v>48191</v>
      </c>
      <c r="K3056" s="10" t="s">
        <v>8470</v>
      </c>
      <c r="L3056" s="10" t="s">
        <v>48192</v>
      </c>
      <c r="M3056" s="10" t="s">
        <v>48193</v>
      </c>
      <c r="N3056" s="10" t="s">
        <v>61</v>
      </c>
      <c r="O3056" s="10" t="s">
        <v>41353</v>
      </c>
      <c r="P3056" s="10" t="s">
        <v>61</v>
      </c>
      <c r="Q3056" s="10" t="s">
        <v>41354</v>
      </c>
      <c r="R3056" s="10" t="s">
        <v>41354</v>
      </c>
      <c r="S3056" s="15">
        <v>3521.82</v>
      </c>
      <c r="T3056" s="10" t="s">
        <v>48194</v>
      </c>
      <c r="U3056" s="15">
        <v>3521.82</v>
      </c>
      <c r="V3056" s="15">
        <v>3521.82</v>
      </c>
      <c r="W3056" s="16">
        <f t="shared" si="215"/>
        <v>0</v>
      </c>
      <c r="X3056" s="16">
        <f t="shared" si="216"/>
        <v>0</v>
      </c>
      <c r="Y3056" s="1">
        <v>3521.82</v>
      </c>
      <c r="Z3056" s="1" t="str">
        <f t="shared" si="217"/>
        <v>未整改</v>
      </c>
      <c r="AA3056" s="1" t="str">
        <f t="shared" si="218"/>
        <v>已整改</v>
      </c>
      <c r="AC3056" s="3"/>
      <c r="AD3056" s="19" t="e">
        <f>VLOOKUP(H3056,'系统导出（基本表）'!R:R,1,0)</f>
        <v>#N/A</v>
      </c>
      <c r="AE3056" s="16" t="e">
        <f>VLOOKUP(I3056,'系统导出（基本表）'!Q:R,2,0)</f>
        <v>#N/A</v>
      </c>
      <c r="AF3056" s="16" t="e">
        <f>VLOOKUP(J3056,'系统导出（基本表）'!S:T,2,0)</f>
        <v>#N/A</v>
      </c>
      <c r="AG3056" s="16"/>
      <c r="AH3056" s="16"/>
      <c r="AI3056" s="16"/>
    </row>
    <row r="3057" s="1" customFormat="1" ht="19" customHeight="1" spans="2:35">
      <c r="B3057" s="10" t="s">
        <v>647</v>
      </c>
      <c r="C3057" s="10" t="s">
        <v>648</v>
      </c>
      <c r="D3057" s="10" t="s">
        <v>649</v>
      </c>
      <c r="E3057" s="10" t="s">
        <v>61</v>
      </c>
      <c r="F3057" s="10" t="s">
        <v>61</v>
      </c>
      <c r="G3057" s="10" t="s">
        <v>48195</v>
      </c>
      <c r="H3057" s="10" t="s">
        <v>48196</v>
      </c>
      <c r="I3057" s="10" t="s">
        <v>48197</v>
      </c>
      <c r="J3057" s="10" t="s">
        <v>48198</v>
      </c>
      <c r="K3057" s="10" t="s">
        <v>2110</v>
      </c>
      <c r="L3057" s="10" t="s">
        <v>2099</v>
      </c>
      <c r="M3057" s="10" t="s">
        <v>48199</v>
      </c>
      <c r="N3057" s="10" t="s">
        <v>61</v>
      </c>
      <c r="O3057" s="10" t="s">
        <v>41372</v>
      </c>
      <c r="P3057" s="10" t="s">
        <v>61</v>
      </c>
      <c r="Q3057" s="10" t="s">
        <v>41373</v>
      </c>
      <c r="R3057" s="10" t="s">
        <v>41373</v>
      </c>
      <c r="S3057" s="15">
        <v>3000</v>
      </c>
      <c r="T3057" s="10" t="s">
        <v>882</v>
      </c>
      <c r="U3057" s="15">
        <v>3000</v>
      </c>
      <c r="V3057" s="15">
        <v>0</v>
      </c>
      <c r="W3057" s="16">
        <f t="shared" si="215"/>
        <v>3000</v>
      </c>
      <c r="X3057" s="16">
        <f t="shared" si="216"/>
        <v>0</v>
      </c>
      <c r="Y3057" s="21">
        <f>S3057</f>
        <v>3000</v>
      </c>
      <c r="Z3057" s="1" t="str">
        <f t="shared" si="217"/>
        <v>未整改</v>
      </c>
      <c r="AA3057" s="1" t="str">
        <f t="shared" si="218"/>
        <v>已整改</v>
      </c>
      <c r="AC3057" s="3"/>
      <c r="AD3057" s="19" t="e">
        <f>VLOOKUP(H3057,'系统导出（基本表）'!R:R,1,0)</f>
        <v>#N/A</v>
      </c>
      <c r="AE3057" s="16" t="e">
        <f>VLOOKUP(I3057,'系统导出（基本表）'!Q:R,2,0)</f>
        <v>#N/A</v>
      </c>
      <c r="AF3057" s="16" t="e">
        <f>VLOOKUP(J3057,'系统导出（基本表）'!S:T,2,0)</f>
        <v>#N/A</v>
      </c>
      <c r="AG3057" s="16"/>
      <c r="AH3057" s="16"/>
      <c r="AI3057" s="16"/>
    </row>
    <row r="3058" s="2" customFormat="1" ht="19" customHeight="1" spans="1:33">
      <c r="A3058" s="2">
        <v>1</v>
      </c>
      <c r="B3058" s="11" t="s">
        <v>647</v>
      </c>
      <c r="C3058" s="11" t="s">
        <v>648</v>
      </c>
      <c r="D3058" s="11" t="s">
        <v>649</v>
      </c>
      <c r="E3058" s="10" t="s">
        <v>43027</v>
      </c>
      <c r="F3058" s="11" t="s">
        <v>38917</v>
      </c>
      <c r="G3058" s="10" t="s">
        <v>48195</v>
      </c>
      <c r="H3058" s="11" t="s">
        <v>48196</v>
      </c>
      <c r="I3058" s="11" t="s">
        <v>48197</v>
      </c>
      <c r="J3058" s="11" t="s">
        <v>48198</v>
      </c>
      <c r="K3058" s="11" t="s">
        <v>2110</v>
      </c>
      <c r="L3058" s="11" t="s">
        <v>2107</v>
      </c>
      <c r="M3058" s="11" t="s">
        <v>48199</v>
      </c>
      <c r="N3058" s="11" t="s">
        <v>41377</v>
      </c>
      <c r="O3058" s="11" t="s">
        <v>41387</v>
      </c>
      <c r="P3058" s="11" t="s">
        <v>41456</v>
      </c>
      <c r="Q3058" s="11" t="s">
        <v>41411</v>
      </c>
      <c r="R3058" s="11" t="s">
        <v>41411</v>
      </c>
      <c r="S3058" s="17">
        <v>3000</v>
      </c>
      <c r="T3058" s="11" t="s">
        <v>41411</v>
      </c>
      <c r="U3058" s="17">
        <v>3000</v>
      </c>
      <c r="V3058" s="17">
        <v>0</v>
      </c>
      <c r="W3058" s="18">
        <f t="shared" si="215"/>
        <v>3000</v>
      </c>
      <c r="X3058" s="18">
        <f t="shared" si="216"/>
        <v>0</v>
      </c>
      <c r="Y3058" s="2">
        <v>3000</v>
      </c>
      <c r="Z3058" s="2" t="str">
        <f t="shared" si="217"/>
        <v>未整改</v>
      </c>
      <c r="AA3058" s="2" t="str">
        <f t="shared" si="218"/>
        <v>已整改</v>
      </c>
      <c r="AD3058" s="22" t="e">
        <f>VLOOKUP(H3058,'系统导出（基本表）'!R:R,1,0)</f>
        <v>#N/A</v>
      </c>
      <c r="AE3058" s="22" t="e">
        <f>VLOOKUP(I3058,'系统导出（基本表）'!Q:R,2,0)</f>
        <v>#N/A</v>
      </c>
      <c r="AF3058" s="2" t="e">
        <f>VLOOKUP(J3058,'系统导出（基本表）'!S:T,2,0)</f>
        <v>#N/A</v>
      </c>
      <c r="AG3058" s="24"/>
    </row>
    <row r="3059" s="2" customFormat="1" ht="19" customHeight="1" spans="1:33">
      <c r="A3059" s="2">
        <v>1</v>
      </c>
      <c r="B3059" s="11" t="s">
        <v>647</v>
      </c>
      <c r="C3059" s="11" t="s">
        <v>648</v>
      </c>
      <c r="D3059" s="11" t="s">
        <v>649</v>
      </c>
      <c r="E3059" s="10" t="s">
        <v>43968</v>
      </c>
      <c r="F3059" s="11" t="s">
        <v>39243</v>
      </c>
      <c r="G3059" s="10" t="s">
        <v>48200</v>
      </c>
      <c r="H3059" s="11" t="s">
        <v>48201</v>
      </c>
      <c r="I3059" s="11" t="s">
        <v>48202</v>
      </c>
      <c r="J3059" s="11" t="s">
        <v>48202</v>
      </c>
      <c r="K3059" s="11" t="s">
        <v>2110</v>
      </c>
      <c r="L3059" s="11" t="s">
        <v>2107</v>
      </c>
      <c r="M3059" s="11" t="s">
        <v>48199</v>
      </c>
      <c r="N3059" s="11" t="s">
        <v>41377</v>
      </c>
      <c r="O3059" s="11" t="s">
        <v>41387</v>
      </c>
      <c r="P3059" s="11" t="s">
        <v>41456</v>
      </c>
      <c r="Q3059" s="11" t="s">
        <v>41411</v>
      </c>
      <c r="R3059" s="11" t="s">
        <v>41411</v>
      </c>
      <c r="S3059" s="17">
        <v>1181.420101</v>
      </c>
      <c r="T3059" s="11" t="s">
        <v>41411</v>
      </c>
      <c r="U3059" s="17">
        <v>152.861599</v>
      </c>
      <c r="V3059" s="17">
        <v>0</v>
      </c>
      <c r="W3059" s="18">
        <f t="shared" si="215"/>
        <v>1181.420101</v>
      </c>
      <c r="X3059" s="18">
        <f t="shared" si="216"/>
        <v>1028.558502</v>
      </c>
      <c r="Y3059" s="2">
        <v>152.861599</v>
      </c>
      <c r="Z3059" s="2" t="str">
        <f t="shared" si="217"/>
        <v>未整改</v>
      </c>
      <c r="AA3059" s="2" t="str">
        <f t="shared" si="218"/>
        <v>未整改</v>
      </c>
      <c r="AD3059" s="22" t="e">
        <f>VLOOKUP(H3059,'系统导出（基本表）'!R:R,1,0)</f>
        <v>#N/A</v>
      </c>
      <c r="AE3059" s="22" t="e">
        <f>VLOOKUP(I3059,'系统导出（基本表）'!Q:R,2,0)</f>
        <v>#N/A</v>
      </c>
      <c r="AF3059" s="2" t="e">
        <f>VLOOKUP(J3059,'系统导出（基本表）'!S:T,2,0)</f>
        <v>#N/A</v>
      </c>
      <c r="AG3059" s="24"/>
    </row>
    <row r="3060" s="1" customFormat="1" ht="19" customHeight="1" spans="2:35">
      <c r="B3060" s="10" t="s">
        <v>647</v>
      </c>
      <c r="C3060" s="10" t="s">
        <v>648</v>
      </c>
      <c r="D3060" s="10" t="s">
        <v>649</v>
      </c>
      <c r="E3060" s="10" t="s">
        <v>43027</v>
      </c>
      <c r="F3060" s="10" t="s">
        <v>38917</v>
      </c>
      <c r="G3060" s="10" t="s">
        <v>48195</v>
      </c>
      <c r="H3060" s="10" t="s">
        <v>48196</v>
      </c>
      <c r="I3060" s="10" t="s">
        <v>48197</v>
      </c>
      <c r="J3060" s="10" t="s">
        <v>48198</v>
      </c>
      <c r="K3060" s="10" t="s">
        <v>2110</v>
      </c>
      <c r="L3060" s="10" t="s">
        <v>2099</v>
      </c>
      <c r="M3060" s="10" t="s">
        <v>48199</v>
      </c>
      <c r="N3060" s="10" t="s">
        <v>41377</v>
      </c>
      <c r="O3060" s="10" t="s">
        <v>41378</v>
      </c>
      <c r="P3060" s="10" t="s">
        <v>41456</v>
      </c>
      <c r="Q3060" s="10" t="s">
        <v>41411</v>
      </c>
      <c r="R3060" s="10" t="s">
        <v>41411</v>
      </c>
      <c r="S3060" s="15">
        <v>3000</v>
      </c>
      <c r="T3060" s="10" t="s">
        <v>41463</v>
      </c>
      <c r="U3060" s="15">
        <v>3000</v>
      </c>
      <c r="V3060" s="15">
        <v>3000</v>
      </c>
      <c r="W3060" s="16">
        <f t="shared" si="215"/>
        <v>0</v>
      </c>
      <c r="X3060" s="16">
        <f t="shared" si="216"/>
        <v>0</v>
      </c>
      <c r="Y3060" s="1">
        <v>3000</v>
      </c>
      <c r="Z3060" s="1" t="str">
        <f t="shared" si="217"/>
        <v>未整改</v>
      </c>
      <c r="AA3060" s="1" t="str">
        <f t="shared" si="218"/>
        <v>已整改</v>
      </c>
      <c r="AC3060" s="3"/>
      <c r="AD3060" s="19" t="e">
        <f>VLOOKUP(H3060,'系统导出（基本表）'!R:R,1,0)</f>
        <v>#N/A</v>
      </c>
      <c r="AE3060" s="16" t="e">
        <f>VLOOKUP(I3060,'系统导出（基本表）'!Q:R,2,0)</f>
        <v>#N/A</v>
      </c>
      <c r="AF3060" s="16" t="e">
        <f>VLOOKUP(J3060,'系统导出（基本表）'!S:T,2,0)</f>
        <v>#N/A</v>
      </c>
      <c r="AG3060" s="16"/>
      <c r="AH3060" s="16"/>
      <c r="AI3060" s="16"/>
    </row>
    <row r="3061" s="1" customFormat="1" ht="19" customHeight="1" spans="2:35">
      <c r="B3061" s="10" t="s">
        <v>647</v>
      </c>
      <c r="C3061" s="10" t="s">
        <v>648</v>
      </c>
      <c r="D3061" s="10" t="s">
        <v>649</v>
      </c>
      <c r="E3061" s="10" t="s">
        <v>61</v>
      </c>
      <c r="F3061" s="10" t="s">
        <v>61</v>
      </c>
      <c r="G3061" s="10" t="s">
        <v>48203</v>
      </c>
      <c r="H3061" s="10" t="s">
        <v>48204</v>
      </c>
      <c r="I3061" s="10" t="s">
        <v>48202</v>
      </c>
      <c r="J3061" s="10" t="s">
        <v>48202</v>
      </c>
      <c r="K3061" s="10" t="s">
        <v>2110</v>
      </c>
      <c r="L3061" s="10" t="s">
        <v>2099</v>
      </c>
      <c r="M3061" s="10" t="s">
        <v>48199</v>
      </c>
      <c r="N3061" s="10" t="s">
        <v>61</v>
      </c>
      <c r="O3061" s="10" t="s">
        <v>41372</v>
      </c>
      <c r="P3061" s="10" t="s">
        <v>61</v>
      </c>
      <c r="Q3061" s="10" t="s">
        <v>41411</v>
      </c>
      <c r="R3061" s="10" t="s">
        <v>41411</v>
      </c>
      <c r="S3061" s="15">
        <v>2621.39</v>
      </c>
      <c r="T3061" s="10" t="s">
        <v>41412</v>
      </c>
      <c r="U3061" s="15">
        <v>1175.4924</v>
      </c>
      <c r="V3061" s="15">
        <v>1175.4924</v>
      </c>
      <c r="W3061" s="16">
        <f t="shared" si="215"/>
        <v>1445.8976</v>
      </c>
      <c r="X3061" s="16">
        <f t="shared" si="216"/>
        <v>1445.8976</v>
      </c>
      <c r="Y3061" s="1">
        <v>1175.4924</v>
      </c>
      <c r="Z3061" s="1" t="str">
        <f t="shared" si="217"/>
        <v>未整改</v>
      </c>
      <c r="AA3061" s="1" t="str">
        <f t="shared" si="218"/>
        <v>未整改</v>
      </c>
      <c r="AC3061" s="3"/>
      <c r="AD3061" s="19" t="e">
        <f>VLOOKUP(H3061,'系统导出（基本表）'!R:R,1,0)</f>
        <v>#N/A</v>
      </c>
      <c r="AE3061" s="16" t="e">
        <f>VLOOKUP(I3061,'系统导出（基本表）'!Q:R,2,0)</f>
        <v>#N/A</v>
      </c>
      <c r="AF3061" s="16" t="e">
        <f>VLOOKUP(J3061,'系统导出（基本表）'!S:T,2,0)</f>
        <v>#N/A</v>
      </c>
      <c r="AG3061" s="16"/>
      <c r="AH3061" s="16"/>
      <c r="AI3061" s="16"/>
    </row>
    <row r="3062" s="1" customFormat="1" ht="19" customHeight="1" spans="2:35">
      <c r="B3062" s="10" t="s">
        <v>647</v>
      </c>
      <c r="C3062" s="10" t="s">
        <v>648</v>
      </c>
      <c r="D3062" s="10" t="s">
        <v>649</v>
      </c>
      <c r="E3062" s="10" t="s">
        <v>43968</v>
      </c>
      <c r="F3062" s="10" t="s">
        <v>39243</v>
      </c>
      <c r="G3062" s="10" t="s">
        <v>48200</v>
      </c>
      <c r="H3062" s="10" t="s">
        <v>48201</v>
      </c>
      <c r="I3062" s="10" t="s">
        <v>48202</v>
      </c>
      <c r="J3062" s="10" t="s">
        <v>48202</v>
      </c>
      <c r="K3062" s="10" t="s">
        <v>2110</v>
      </c>
      <c r="L3062" s="10" t="s">
        <v>2099</v>
      </c>
      <c r="M3062" s="10" t="s">
        <v>48199</v>
      </c>
      <c r="N3062" s="10" t="s">
        <v>41377</v>
      </c>
      <c r="O3062" s="10" t="s">
        <v>41378</v>
      </c>
      <c r="P3062" s="10" t="s">
        <v>41456</v>
      </c>
      <c r="Q3062" s="10" t="s">
        <v>41411</v>
      </c>
      <c r="R3062" s="10" t="s">
        <v>41411</v>
      </c>
      <c r="S3062" s="15">
        <v>1621.39</v>
      </c>
      <c r="T3062" s="10" t="s">
        <v>41463</v>
      </c>
      <c r="U3062" s="15">
        <v>592.82</v>
      </c>
      <c r="V3062" s="15">
        <v>388.19931</v>
      </c>
      <c r="W3062" s="16">
        <f t="shared" si="215"/>
        <v>1233.19069</v>
      </c>
      <c r="X3062" s="16">
        <f t="shared" si="216"/>
        <v>1028.57</v>
      </c>
      <c r="Y3062" s="1">
        <v>592.82</v>
      </c>
      <c r="Z3062" s="1" t="str">
        <f t="shared" si="217"/>
        <v>未整改</v>
      </c>
      <c r="AA3062" s="1" t="str">
        <f t="shared" si="218"/>
        <v>未整改</v>
      </c>
      <c r="AC3062" s="3"/>
      <c r="AD3062" s="19" t="e">
        <f>VLOOKUP(H3062,'系统导出（基本表）'!R:R,1,0)</f>
        <v>#N/A</v>
      </c>
      <c r="AE3062" s="16" t="e">
        <f>VLOOKUP(I3062,'系统导出（基本表）'!Q:R,2,0)</f>
        <v>#N/A</v>
      </c>
      <c r="AF3062" s="16" t="e">
        <f>VLOOKUP(J3062,'系统导出（基本表）'!S:T,2,0)</f>
        <v>#N/A</v>
      </c>
      <c r="AG3062" s="16"/>
      <c r="AH3062" s="16"/>
      <c r="AI3062" s="16"/>
    </row>
    <row r="3063" s="1" customFormat="1" ht="19" customHeight="1" spans="2:35">
      <c r="B3063" s="10" t="s">
        <v>647</v>
      </c>
      <c r="C3063" s="10" t="s">
        <v>648</v>
      </c>
      <c r="D3063" s="10" t="s">
        <v>649</v>
      </c>
      <c r="E3063" s="10" t="s">
        <v>61</v>
      </c>
      <c r="F3063" s="10" t="s">
        <v>61</v>
      </c>
      <c r="G3063" s="10" t="s">
        <v>48205</v>
      </c>
      <c r="H3063" s="10" t="s">
        <v>48206</v>
      </c>
      <c r="I3063" s="10" t="s">
        <v>48207</v>
      </c>
      <c r="J3063" s="10" t="s">
        <v>48207</v>
      </c>
      <c r="K3063" s="10" t="s">
        <v>48208</v>
      </c>
      <c r="L3063" s="10" t="s">
        <v>48209</v>
      </c>
      <c r="M3063" s="10" t="s">
        <v>48210</v>
      </c>
      <c r="N3063" s="10" t="s">
        <v>61</v>
      </c>
      <c r="O3063" s="10" t="s">
        <v>41353</v>
      </c>
      <c r="P3063" s="10" t="s">
        <v>61</v>
      </c>
      <c r="Q3063" s="10" t="s">
        <v>41658</v>
      </c>
      <c r="R3063" s="10" t="s">
        <v>41658</v>
      </c>
      <c r="S3063" s="15">
        <v>5343.73</v>
      </c>
      <c r="T3063" s="10" t="s">
        <v>48211</v>
      </c>
      <c r="U3063" s="15">
        <v>5343.73</v>
      </c>
      <c r="V3063" s="15">
        <v>5343.73</v>
      </c>
      <c r="W3063" s="16">
        <f t="shared" si="215"/>
        <v>0</v>
      </c>
      <c r="X3063" s="16">
        <f t="shared" si="216"/>
        <v>0</v>
      </c>
      <c r="Y3063" s="1">
        <v>5343.73</v>
      </c>
      <c r="Z3063" s="1" t="str">
        <f t="shared" si="217"/>
        <v>未整改</v>
      </c>
      <c r="AA3063" s="1" t="str">
        <f t="shared" si="218"/>
        <v>已整改</v>
      </c>
      <c r="AC3063" s="3"/>
      <c r="AD3063" s="19" t="e">
        <f>VLOOKUP(H3063,'系统导出（基本表）'!R:R,1,0)</f>
        <v>#N/A</v>
      </c>
      <c r="AE3063" s="16" t="e">
        <f>VLOOKUP(I3063,'系统导出（基本表）'!Q:R,2,0)</f>
        <v>#N/A</v>
      </c>
      <c r="AF3063" s="16" t="e">
        <f>VLOOKUP(J3063,'系统导出（基本表）'!S:T,2,0)</f>
        <v>#N/A</v>
      </c>
      <c r="AG3063" s="16"/>
      <c r="AH3063" s="16"/>
      <c r="AI3063" s="16"/>
    </row>
    <row r="3064" s="1" customFormat="1" ht="19" customHeight="1" spans="2:35">
      <c r="B3064" s="10" t="s">
        <v>647</v>
      </c>
      <c r="C3064" s="10" t="s">
        <v>648</v>
      </c>
      <c r="D3064" s="10" t="s">
        <v>649</v>
      </c>
      <c r="E3064" s="10" t="s">
        <v>61</v>
      </c>
      <c r="F3064" s="10" t="s">
        <v>61</v>
      </c>
      <c r="G3064" s="10" t="s">
        <v>48212</v>
      </c>
      <c r="H3064" s="10" t="s">
        <v>48213</v>
      </c>
      <c r="I3064" s="10" t="s">
        <v>48214</v>
      </c>
      <c r="J3064" s="10" t="s">
        <v>48215</v>
      </c>
      <c r="K3064" s="10" t="s">
        <v>4936</v>
      </c>
      <c r="L3064" s="10" t="s">
        <v>48216</v>
      </c>
      <c r="M3064" s="10" t="s">
        <v>48217</v>
      </c>
      <c r="N3064" s="10" t="s">
        <v>61</v>
      </c>
      <c r="O3064" s="10" t="s">
        <v>41353</v>
      </c>
      <c r="P3064" s="10" t="s">
        <v>61</v>
      </c>
      <c r="Q3064" s="10" t="s">
        <v>41354</v>
      </c>
      <c r="R3064" s="10" t="s">
        <v>41354</v>
      </c>
      <c r="S3064" s="15">
        <v>1705.2</v>
      </c>
      <c r="T3064" s="10" t="s">
        <v>48218</v>
      </c>
      <c r="U3064" s="15">
        <v>1705.2</v>
      </c>
      <c r="V3064" s="15">
        <v>1705.2</v>
      </c>
      <c r="W3064" s="16">
        <f t="shared" si="215"/>
        <v>0</v>
      </c>
      <c r="X3064" s="16">
        <f t="shared" si="216"/>
        <v>0</v>
      </c>
      <c r="Y3064" s="1">
        <v>1705.2</v>
      </c>
      <c r="Z3064" s="1" t="str">
        <f t="shared" si="217"/>
        <v>未整改</v>
      </c>
      <c r="AA3064" s="1" t="str">
        <f t="shared" si="218"/>
        <v>已整改</v>
      </c>
      <c r="AC3064" s="3"/>
      <c r="AD3064" s="19" t="e">
        <f>VLOOKUP(H3064,'系统导出（基本表）'!R:R,1,0)</f>
        <v>#N/A</v>
      </c>
      <c r="AE3064" s="16" t="e">
        <f>VLOOKUP(I3064,'系统导出（基本表）'!Q:R,2,0)</f>
        <v>#N/A</v>
      </c>
      <c r="AF3064" s="16" t="e">
        <f>VLOOKUP(J3064,'系统导出（基本表）'!S:T,2,0)</f>
        <v>#N/A</v>
      </c>
      <c r="AG3064" s="16"/>
      <c r="AH3064" s="16"/>
      <c r="AI3064" s="16"/>
    </row>
    <row r="3065" s="1" customFormat="1" ht="19" customHeight="1" spans="2:35">
      <c r="B3065" s="10" t="s">
        <v>647</v>
      </c>
      <c r="C3065" s="10" t="s">
        <v>648</v>
      </c>
      <c r="D3065" s="10" t="s">
        <v>649</v>
      </c>
      <c r="E3065" s="10" t="s">
        <v>61</v>
      </c>
      <c r="F3065" s="10" t="s">
        <v>61</v>
      </c>
      <c r="G3065" s="10" t="s">
        <v>48219</v>
      </c>
      <c r="H3065" s="10" t="s">
        <v>48220</v>
      </c>
      <c r="I3065" s="10" t="s">
        <v>48221</v>
      </c>
      <c r="J3065" s="10" t="s">
        <v>48222</v>
      </c>
      <c r="K3065" s="10" t="s">
        <v>34932</v>
      </c>
      <c r="L3065" s="10" t="s">
        <v>34923</v>
      </c>
      <c r="M3065" s="10" t="s">
        <v>48223</v>
      </c>
      <c r="N3065" s="10" t="s">
        <v>61</v>
      </c>
      <c r="O3065" s="10" t="s">
        <v>41372</v>
      </c>
      <c r="P3065" s="10" t="s">
        <v>61</v>
      </c>
      <c r="Q3065" s="10" t="s">
        <v>44264</v>
      </c>
      <c r="R3065" s="10" t="s">
        <v>44264</v>
      </c>
      <c r="S3065" s="15">
        <v>1650</v>
      </c>
      <c r="T3065" s="10" t="s">
        <v>48224</v>
      </c>
      <c r="U3065" s="15">
        <v>1650</v>
      </c>
      <c r="V3065" s="15">
        <v>1650</v>
      </c>
      <c r="W3065" s="16">
        <f t="shared" si="215"/>
        <v>0</v>
      </c>
      <c r="X3065" s="16">
        <f t="shared" si="216"/>
        <v>0</v>
      </c>
      <c r="Y3065" s="1">
        <v>1650</v>
      </c>
      <c r="Z3065" s="1" t="str">
        <f t="shared" si="217"/>
        <v>未整改</v>
      </c>
      <c r="AA3065" s="1" t="str">
        <f t="shared" si="218"/>
        <v>已整改</v>
      </c>
      <c r="AC3065" s="3"/>
      <c r="AD3065" s="19" t="e">
        <f>VLOOKUP(H3065,'系统导出（基本表）'!R:R,1,0)</f>
        <v>#N/A</v>
      </c>
      <c r="AE3065" s="16" t="e">
        <f>VLOOKUP(I3065,'系统导出（基本表）'!Q:R,2,0)</f>
        <v>#N/A</v>
      </c>
      <c r="AF3065" s="16" t="e">
        <f>VLOOKUP(J3065,'系统导出（基本表）'!S:T,2,0)</f>
        <v>#N/A</v>
      </c>
      <c r="AG3065" s="16"/>
      <c r="AH3065" s="16"/>
      <c r="AI3065" s="16"/>
    </row>
    <row r="3066" s="1" customFormat="1" ht="19" customHeight="1" spans="2:35">
      <c r="B3066" s="10" t="s">
        <v>647</v>
      </c>
      <c r="C3066" s="10" t="s">
        <v>648</v>
      </c>
      <c r="D3066" s="10" t="s">
        <v>649</v>
      </c>
      <c r="E3066" s="10" t="s">
        <v>61</v>
      </c>
      <c r="F3066" s="10" t="s">
        <v>61</v>
      </c>
      <c r="G3066" s="10" t="s">
        <v>48225</v>
      </c>
      <c r="H3066" s="10" t="s">
        <v>48226</v>
      </c>
      <c r="I3066" s="10" t="s">
        <v>48227</v>
      </c>
      <c r="J3066" s="10" t="s">
        <v>48228</v>
      </c>
      <c r="K3066" s="10" t="s">
        <v>3486</v>
      </c>
      <c r="L3066" s="10" t="s">
        <v>3472</v>
      </c>
      <c r="M3066" s="10" t="s">
        <v>48229</v>
      </c>
      <c r="N3066" s="10" t="s">
        <v>61</v>
      </c>
      <c r="O3066" s="10" t="s">
        <v>41372</v>
      </c>
      <c r="P3066" s="10" t="s">
        <v>61</v>
      </c>
      <c r="Q3066" s="10" t="s">
        <v>41373</v>
      </c>
      <c r="R3066" s="10" t="s">
        <v>41374</v>
      </c>
      <c r="S3066" s="15">
        <v>800</v>
      </c>
      <c r="T3066" s="10" t="s">
        <v>41374</v>
      </c>
      <c r="U3066" s="15">
        <v>800</v>
      </c>
      <c r="V3066" s="15">
        <v>800</v>
      </c>
      <c r="W3066" s="16">
        <f t="shared" si="215"/>
        <v>0</v>
      </c>
      <c r="X3066" s="16">
        <f t="shared" si="216"/>
        <v>0</v>
      </c>
      <c r="Y3066" s="1">
        <v>800</v>
      </c>
      <c r="Z3066" s="1" t="str">
        <f t="shared" si="217"/>
        <v>未整改</v>
      </c>
      <c r="AA3066" s="1" t="str">
        <f t="shared" si="218"/>
        <v>已整改</v>
      </c>
      <c r="AC3066" s="3"/>
      <c r="AD3066" s="19" t="e">
        <f>VLOOKUP(H3066,'系统导出（基本表）'!R:R,1,0)</f>
        <v>#N/A</v>
      </c>
      <c r="AE3066" s="16" t="e">
        <f>VLOOKUP(I3066,'系统导出（基本表）'!Q:R,2,0)</f>
        <v>#N/A</v>
      </c>
      <c r="AF3066" s="16" t="e">
        <f>VLOOKUP(J3066,'系统导出（基本表）'!S:T,2,0)</f>
        <v>#N/A</v>
      </c>
      <c r="AG3066" s="16"/>
      <c r="AH3066" s="16"/>
      <c r="AI3066" s="16"/>
    </row>
    <row r="3067" s="1" customFormat="1" ht="19" customHeight="1" spans="2:35">
      <c r="B3067" s="10" t="s">
        <v>647</v>
      </c>
      <c r="C3067" s="10" t="s">
        <v>648</v>
      </c>
      <c r="D3067" s="10" t="s">
        <v>649</v>
      </c>
      <c r="E3067" s="10" t="s">
        <v>61</v>
      </c>
      <c r="F3067" s="10" t="s">
        <v>61</v>
      </c>
      <c r="G3067" s="10" t="s">
        <v>48230</v>
      </c>
      <c r="H3067" s="10" t="s">
        <v>48231</v>
      </c>
      <c r="I3067" s="10" t="s">
        <v>48232</v>
      </c>
      <c r="J3067" s="10" t="s">
        <v>48233</v>
      </c>
      <c r="K3067" s="10" t="s">
        <v>3486</v>
      </c>
      <c r="L3067" s="10" t="s">
        <v>3472</v>
      </c>
      <c r="M3067" s="10" t="s">
        <v>48229</v>
      </c>
      <c r="N3067" s="10" t="s">
        <v>61</v>
      </c>
      <c r="O3067" s="10" t="s">
        <v>41353</v>
      </c>
      <c r="P3067" s="10" t="s">
        <v>61</v>
      </c>
      <c r="Q3067" s="10" t="s">
        <v>41354</v>
      </c>
      <c r="R3067" s="10" t="s">
        <v>41354</v>
      </c>
      <c r="S3067" s="15">
        <v>4000</v>
      </c>
      <c r="T3067" s="10" t="s">
        <v>48234</v>
      </c>
      <c r="U3067" s="15">
        <v>4000</v>
      </c>
      <c r="V3067" s="15">
        <v>4000</v>
      </c>
      <c r="W3067" s="16">
        <f t="shared" si="215"/>
        <v>0</v>
      </c>
      <c r="X3067" s="16">
        <f t="shared" si="216"/>
        <v>0</v>
      </c>
      <c r="Y3067" s="1">
        <v>4000</v>
      </c>
      <c r="Z3067" s="1" t="str">
        <f t="shared" si="217"/>
        <v>未整改</v>
      </c>
      <c r="AA3067" s="1" t="str">
        <f t="shared" si="218"/>
        <v>已整改</v>
      </c>
      <c r="AC3067" s="3"/>
      <c r="AD3067" s="19" t="e">
        <f>VLOOKUP(H3067,'系统导出（基本表）'!R:R,1,0)</f>
        <v>#N/A</v>
      </c>
      <c r="AE3067" s="16" t="e">
        <f>VLOOKUP(I3067,'系统导出（基本表）'!Q:R,2,0)</f>
        <v>#N/A</v>
      </c>
      <c r="AF3067" s="16" t="e">
        <f>VLOOKUP(J3067,'系统导出（基本表）'!S:T,2,0)</f>
        <v>#N/A</v>
      </c>
      <c r="AG3067" s="16"/>
      <c r="AH3067" s="16"/>
      <c r="AI3067" s="16"/>
    </row>
    <row r="3068" s="1" customFormat="1" ht="19" customHeight="1" spans="2:35">
      <c r="B3068" s="10" t="s">
        <v>647</v>
      </c>
      <c r="C3068" s="10" t="s">
        <v>648</v>
      </c>
      <c r="D3068" s="10" t="s">
        <v>649</v>
      </c>
      <c r="E3068" s="10" t="s">
        <v>61</v>
      </c>
      <c r="F3068" s="10" t="s">
        <v>61</v>
      </c>
      <c r="G3068" s="10" t="s">
        <v>48235</v>
      </c>
      <c r="H3068" s="10" t="s">
        <v>48236</v>
      </c>
      <c r="I3068" s="10" t="s">
        <v>48237</v>
      </c>
      <c r="J3068" s="10" t="s">
        <v>48238</v>
      </c>
      <c r="K3068" s="10" t="s">
        <v>3486</v>
      </c>
      <c r="L3068" s="10" t="s">
        <v>3472</v>
      </c>
      <c r="M3068" s="10" t="s">
        <v>48229</v>
      </c>
      <c r="N3068" s="10" t="s">
        <v>61</v>
      </c>
      <c r="O3068" s="10" t="s">
        <v>41372</v>
      </c>
      <c r="P3068" s="10" t="s">
        <v>61</v>
      </c>
      <c r="Q3068" s="10" t="s">
        <v>41373</v>
      </c>
      <c r="R3068" s="10" t="s">
        <v>41373</v>
      </c>
      <c r="S3068" s="15">
        <v>15000</v>
      </c>
      <c r="T3068" s="10" t="s">
        <v>882</v>
      </c>
      <c r="U3068" s="15">
        <v>15000</v>
      </c>
      <c r="V3068" s="15">
        <v>15000</v>
      </c>
      <c r="W3068" s="16">
        <f t="shared" si="215"/>
        <v>0</v>
      </c>
      <c r="X3068" s="16">
        <f t="shared" si="216"/>
        <v>0</v>
      </c>
      <c r="Y3068" s="1">
        <v>15000</v>
      </c>
      <c r="Z3068" s="1" t="str">
        <f t="shared" si="217"/>
        <v>未整改</v>
      </c>
      <c r="AA3068" s="1" t="str">
        <f t="shared" si="218"/>
        <v>已整改</v>
      </c>
      <c r="AC3068" s="3"/>
      <c r="AD3068" s="19" t="e">
        <f>VLOOKUP(H3068,'系统导出（基本表）'!R:R,1,0)</f>
        <v>#N/A</v>
      </c>
      <c r="AE3068" s="16" t="e">
        <f>VLOOKUP(I3068,'系统导出（基本表）'!Q:R,2,0)</f>
        <v>#N/A</v>
      </c>
      <c r="AF3068" s="16" t="e">
        <f>VLOOKUP(J3068,'系统导出（基本表）'!S:T,2,0)</f>
        <v>#N/A</v>
      </c>
      <c r="AG3068" s="16"/>
      <c r="AH3068" s="16"/>
      <c r="AI3068" s="16"/>
    </row>
    <row r="3069" s="1" customFormat="1" ht="19" customHeight="1" spans="2:35">
      <c r="B3069" s="10" t="s">
        <v>647</v>
      </c>
      <c r="C3069" s="10" t="s">
        <v>648</v>
      </c>
      <c r="D3069" s="10" t="s">
        <v>649</v>
      </c>
      <c r="E3069" s="10" t="s">
        <v>43027</v>
      </c>
      <c r="F3069" s="10" t="s">
        <v>38917</v>
      </c>
      <c r="G3069" s="10" t="s">
        <v>48235</v>
      </c>
      <c r="H3069" s="10" t="s">
        <v>48236</v>
      </c>
      <c r="I3069" s="10" t="s">
        <v>48237</v>
      </c>
      <c r="J3069" s="10" t="s">
        <v>48238</v>
      </c>
      <c r="K3069" s="10" t="s">
        <v>3486</v>
      </c>
      <c r="L3069" s="10" t="s">
        <v>3472</v>
      </c>
      <c r="M3069" s="10" t="s">
        <v>48229</v>
      </c>
      <c r="N3069" s="10" t="s">
        <v>41377</v>
      </c>
      <c r="O3069" s="10" t="s">
        <v>41378</v>
      </c>
      <c r="P3069" s="10" t="s">
        <v>41456</v>
      </c>
      <c r="Q3069" s="10" t="s">
        <v>41411</v>
      </c>
      <c r="R3069" s="10" t="s">
        <v>41411</v>
      </c>
      <c r="S3069" s="15">
        <v>15000</v>
      </c>
      <c r="T3069" s="10" t="s">
        <v>41463</v>
      </c>
      <c r="U3069" s="15">
        <v>15000</v>
      </c>
      <c r="V3069" s="15">
        <v>0</v>
      </c>
      <c r="W3069" s="16">
        <f t="shared" si="215"/>
        <v>15000</v>
      </c>
      <c r="X3069" s="16">
        <f t="shared" si="216"/>
        <v>0</v>
      </c>
      <c r="Y3069" s="1">
        <v>15000</v>
      </c>
      <c r="Z3069" s="1" t="str">
        <f t="shared" si="217"/>
        <v>未整改</v>
      </c>
      <c r="AA3069" s="1" t="str">
        <f t="shared" si="218"/>
        <v>已整改</v>
      </c>
      <c r="AC3069" s="3"/>
      <c r="AD3069" s="19" t="e">
        <f>VLOOKUP(H3069,'系统导出（基本表）'!R:R,1,0)</f>
        <v>#N/A</v>
      </c>
      <c r="AE3069" s="16" t="e">
        <f>VLOOKUP(I3069,'系统导出（基本表）'!Q:R,2,0)</f>
        <v>#N/A</v>
      </c>
      <c r="AF3069" s="16" t="e">
        <f>VLOOKUP(J3069,'系统导出（基本表）'!S:T,2,0)</f>
        <v>#N/A</v>
      </c>
      <c r="AG3069" s="16"/>
      <c r="AH3069" s="16"/>
      <c r="AI3069" s="16"/>
    </row>
    <row r="3070" s="1" customFormat="1" ht="19" customHeight="1" spans="2:35">
      <c r="B3070" s="10" t="s">
        <v>647</v>
      </c>
      <c r="C3070" s="10" t="s">
        <v>648</v>
      </c>
      <c r="D3070" s="10" t="s">
        <v>649</v>
      </c>
      <c r="E3070" s="10" t="s">
        <v>43102</v>
      </c>
      <c r="F3070" s="10" t="s">
        <v>38653</v>
      </c>
      <c r="G3070" s="10" t="s">
        <v>48239</v>
      </c>
      <c r="H3070" s="10" t="s">
        <v>48240</v>
      </c>
      <c r="I3070" s="10" t="s">
        <v>48241</v>
      </c>
      <c r="J3070" s="10" t="s">
        <v>48241</v>
      </c>
      <c r="K3070" s="10" t="s">
        <v>48242</v>
      </c>
      <c r="L3070" s="10" t="s">
        <v>48243</v>
      </c>
      <c r="M3070" s="10" t="s">
        <v>48244</v>
      </c>
      <c r="N3070" s="10" t="s">
        <v>41377</v>
      </c>
      <c r="O3070" s="10" t="s">
        <v>41378</v>
      </c>
      <c r="P3070" s="10" t="s">
        <v>41379</v>
      </c>
      <c r="Q3070" s="10" t="s">
        <v>41501</v>
      </c>
      <c r="R3070" s="10" t="s">
        <v>41501</v>
      </c>
      <c r="S3070" s="15">
        <v>40.7</v>
      </c>
      <c r="T3070" s="10" t="s">
        <v>41501</v>
      </c>
      <c r="U3070" s="15">
        <v>40.7</v>
      </c>
      <c r="V3070" s="15">
        <v>40.7</v>
      </c>
      <c r="W3070" s="16">
        <f t="shared" si="215"/>
        <v>0</v>
      </c>
      <c r="X3070" s="16">
        <f t="shared" si="216"/>
        <v>0</v>
      </c>
      <c r="Y3070" s="1">
        <v>40.7</v>
      </c>
      <c r="Z3070" s="1" t="str">
        <f t="shared" si="217"/>
        <v>未整改</v>
      </c>
      <c r="AA3070" s="1" t="str">
        <f t="shared" si="218"/>
        <v>已整改</v>
      </c>
      <c r="AB3070" s="1">
        <f>S3070-V3070</f>
        <v>0</v>
      </c>
      <c r="AC3070" s="3"/>
      <c r="AD3070" s="19" t="e">
        <f>VLOOKUP(H3070,'系统导出（基本表）'!R:R,1,0)</f>
        <v>#N/A</v>
      </c>
      <c r="AE3070" s="16" t="e">
        <f>VLOOKUP(I3070,'系统导出（基本表）'!Q:R,2,0)</f>
        <v>#N/A</v>
      </c>
      <c r="AF3070" s="16" t="e">
        <f>VLOOKUP(J3070,'系统导出（基本表）'!S:T,2,0)</f>
        <v>#N/A</v>
      </c>
      <c r="AG3070" s="16"/>
      <c r="AH3070" s="16"/>
      <c r="AI3070" s="16"/>
    </row>
    <row r="3071" s="1" customFormat="1" ht="19" customHeight="1" spans="2:35">
      <c r="B3071" s="10" t="s">
        <v>647</v>
      </c>
      <c r="C3071" s="10" t="s">
        <v>5709</v>
      </c>
      <c r="D3071" s="10" t="s">
        <v>5710</v>
      </c>
      <c r="E3071" s="10" t="s">
        <v>41464</v>
      </c>
      <c r="F3071" s="10" t="s">
        <v>38420</v>
      </c>
      <c r="G3071" s="10" t="s">
        <v>48245</v>
      </c>
      <c r="H3071" s="10" t="s">
        <v>48246</v>
      </c>
      <c r="I3071" s="10" t="s">
        <v>48247</v>
      </c>
      <c r="J3071" s="10" t="s">
        <v>48247</v>
      </c>
      <c r="K3071" s="10" t="s">
        <v>6285</v>
      </c>
      <c r="L3071" s="10" t="s">
        <v>6275</v>
      </c>
      <c r="M3071" s="10" t="s">
        <v>48248</v>
      </c>
      <c r="N3071" s="10" t="s">
        <v>41377</v>
      </c>
      <c r="O3071" s="10" t="s">
        <v>41378</v>
      </c>
      <c r="P3071" s="10" t="s">
        <v>41379</v>
      </c>
      <c r="Q3071" s="10" t="s">
        <v>41373</v>
      </c>
      <c r="R3071" s="10" t="s">
        <v>41373</v>
      </c>
      <c r="S3071" s="15">
        <v>3737.14</v>
      </c>
      <c r="T3071" s="10" t="s">
        <v>48249</v>
      </c>
      <c r="U3071" s="15">
        <v>3737.14</v>
      </c>
      <c r="V3071" s="15">
        <v>1266</v>
      </c>
      <c r="W3071" s="16">
        <f t="shared" si="215"/>
        <v>2471.14</v>
      </c>
      <c r="X3071" s="16">
        <f t="shared" si="216"/>
        <v>0</v>
      </c>
      <c r="Y3071" s="21">
        <f>S3071</f>
        <v>3737.14</v>
      </c>
      <c r="Z3071" s="1" t="str">
        <f t="shared" si="217"/>
        <v>未整改</v>
      </c>
      <c r="AA3071" s="1" t="str">
        <f t="shared" si="218"/>
        <v>已整改</v>
      </c>
      <c r="AC3071" s="3"/>
      <c r="AD3071" s="19" t="e">
        <f>VLOOKUP(H3071,'系统导出（基本表）'!R:R,1,0)</f>
        <v>#N/A</v>
      </c>
      <c r="AE3071" s="16" t="e">
        <f>VLOOKUP(I3071,'系统导出（基本表）'!Q:R,2,0)</f>
        <v>#N/A</v>
      </c>
      <c r="AF3071" s="16" t="e">
        <f>VLOOKUP(J3071,'系统导出（基本表）'!S:T,2,0)</f>
        <v>#N/A</v>
      </c>
      <c r="AG3071" s="16"/>
      <c r="AH3071" s="16"/>
      <c r="AI3071" s="16"/>
    </row>
    <row r="3072" s="2" customFormat="1" ht="19" customHeight="1" spans="1:33">
      <c r="A3072" s="2">
        <v>1</v>
      </c>
      <c r="B3072" s="11" t="s">
        <v>647</v>
      </c>
      <c r="C3072" s="11" t="s">
        <v>5709</v>
      </c>
      <c r="D3072" s="11" t="s">
        <v>5710</v>
      </c>
      <c r="E3072" s="10" t="s">
        <v>43180</v>
      </c>
      <c r="F3072" s="11" t="s">
        <v>38934</v>
      </c>
      <c r="G3072" s="10" t="s">
        <v>48250</v>
      </c>
      <c r="H3072" s="11" t="s">
        <v>48251</v>
      </c>
      <c r="I3072" s="11" t="s">
        <v>48252</v>
      </c>
      <c r="J3072" s="11" t="s">
        <v>48252</v>
      </c>
      <c r="K3072" s="11" t="s">
        <v>6285</v>
      </c>
      <c r="L3072" s="11" t="s">
        <v>6276</v>
      </c>
      <c r="M3072" s="11" t="s">
        <v>48248</v>
      </c>
      <c r="N3072" s="11" t="s">
        <v>41377</v>
      </c>
      <c r="O3072" s="11" t="s">
        <v>41387</v>
      </c>
      <c r="P3072" s="11" t="s">
        <v>41449</v>
      </c>
      <c r="Q3072" s="11" t="s">
        <v>41411</v>
      </c>
      <c r="R3072" s="11" t="s">
        <v>41411</v>
      </c>
      <c r="S3072" s="17">
        <v>1143.3483</v>
      </c>
      <c r="T3072" s="11" t="s">
        <v>41450</v>
      </c>
      <c r="U3072" s="17">
        <v>0</v>
      </c>
      <c r="V3072" s="17">
        <v>0</v>
      </c>
      <c r="W3072" s="18">
        <f t="shared" si="215"/>
        <v>1143.3483</v>
      </c>
      <c r="X3072" s="18">
        <f t="shared" si="216"/>
        <v>1143.3483</v>
      </c>
      <c r="Y3072" s="2">
        <v>0</v>
      </c>
      <c r="Z3072" s="2" t="str">
        <f t="shared" si="217"/>
        <v>未整改</v>
      </c>
      <c r="AA3072" s="2" t="str">
        <f t="shared" si="218"/>
        <v>未整改</v>
      </c>
      <c r="AD3072" s="22" t="e">
        <f>VLOOKUP(H3072,'系统导出（基本表）'!R:R,1,0)</f>
        <v>#N/A</v>
      </c>
      <c r="AE3072" s="22" t="e">
        <f>VLOOKUP(I3072,'系统导出（基本表）'!Q:R,2,0)</f>
        <v>#N/A</v>
      </c>
      <c r="AF3072" s="2" t="e">
        <f>VLOOKUP(J3072,'系统导出（基本表）'!S:T,2,0)</f>
        <v>#N/A</v>
      </c>
      <c r="AG3072" s="24"/>
    </row>
    <row r="3073" s="2" customFormat="1" ht="19" customHeight="1" spans="1:33">
      <c r="A3073" s="2">
        <v>1</v>
      </c>
      <c r="B3073" s="11" t="s">
        <v>647</v>
      </c>
      <c r="C3073" s="11" t="s">
        <v>5709</v>
      </c>
      <c r="D3073" s="11" t="s">
        <v>5710</v>
      </c>
      <c r="E3073" s="10" t="s">
        <v>43269</v>
      </c>
      <c r="F3073" s="11" t="s">
        <v>39130</v>
      </c>
      <c r="G3073" s="10" t="s">
        <v>48245</v>
      </c>
      <c r="H3073" s="11" t="s">
        <v>48246</v>
      </c>
      <c r="I3073" s="11" t="s">
        <v>48247</v>
      </c>
      <c r="J3073" s="11" t="s">
        <v>48247</v>
      </c>
      <c r="K3073" s="11" t="s">
        <v>6285</v>
      </c>
      <c r="L3073" s="11" t="s">
        <v>6276</v>
      </c>
      <c r="M3073" s="11" t="s">
        <v>48248</v>
      </c>
      <c r="N3073" s="11" t="s">
        <v>41377</v>
      </c>
      <c r="O3073" s="11" t="s">
        <v>41387</v>
      </c>
      <c r="P3073" s="11" t="s">
        <v>41379</v>
      </c>
      <c r="Q3073" s="11" t="s">
        <v>41984</v>
      </c>
      <c r="R3073" s="11" t="s">
        <v>41984</v>
      </c>
      <c r="S3073" s="17">
        <v>12000</v>
      </c>
      <c r="T3073" s="11" t="s">
        <v>48253</v>
      </c>
      <c r="U3073" s="17">
        <v>12000</v>
      </c>
      <c r="V3073" s="17">
        <v>0</v>
      </c>
      <c r="W3073" s="18">
        <f t="shared" si="215"/>
        <v>12000</v>
      </c>
      <c r="X3073" s="18">
        <f t="shared" si="216"/>
        <v>0</v>
      </c>
      <c r="Y3073" s="2">
        <v>12000</v>
      </c>
      <c r="Z3073" s="2" t="str">
        <f t="shared" si="217"/>
        <v>未整改</v>
      </c>
      <c r="AA3073" s="2" t="str">
        <f t="shared" si="218"/>
        <v>已整改</v>
      </c>
      <c r="AD3073" s="22" t="e">
        <f>VLOOKUP(H3073,'系统导出（基本表）'!R:R,1,0)</f>
        <v>#N/A</v>
      </c>
      <c r="AE3073" s="22" t="e">
        <f>VLOOKUP(I3073,'系统导出（基本表）'!Q:R,2,0)</f>
        <v>#N/A</v>
      </c>
      <c r="AF3073" s="2" t="e">
        <f>VLOOKUP(J3073,'系统导出（基本表）'!S:T,2,0)</f>
        <v>#N/A</v>
      </c>
      <c r="AG3073" s="24"/>
    </row>
    <row r="3074" s="2" customFormat="1" ht="19" customHeight="1" spans="1:33">
      <c r="A3074" s="2">
        <v>1</v>
      </c>
      <c r="B3074" s="11" t="s">
        <v>647</v>
      </c>
      <c r="C3074" s="11" t="s">
        <v>5709</v>
      </c>
      <c r="D3074" s="11" t="s">
        <v>5710</v>
      </c>
      <c r="E3074" s="10" t="s">
        <v>44353</v>
      </c>
      <c r="F3074" s="11" t="s">
        <v>39428</v>
      </c>
      <c r="G3074" s="10" t="s">
        <v>17058</v>
      </c>
      <c r="H3074" s="11" t="s">
        <v>17054</v>
      </c>
      <c r="I3074" s="11" t="s">
        <v>17053</v>
      </c>
      <c r="J3074" s="11" t="s">
        <v>17053</v>
      </c>
      <c r="K3074" s="11" t="s">
        <v>6285</v>
      </c>
      <c r="L3074" s="11" t="s">
        <v>6276</v>
      </c>
      <c r="M3074" s="11" t="s">
        <v>48248</v>
      </c>
      <c r="N3074" s="11" t="s">
        <v>41377</v>
      </c>
      <c r="O3074" s="11" t="s">
        <v>41387</v>
      </c>
      <c r="P3074" s="11" t="s">
        <v>41379</v>
      </c>
      <c r="Q3074" s="11" t="s">
        <v>41984</v>
      </c>
      <c r="R3074" s="11" t="s">
        <v>41984</v>
      </c>
      <c r="S3074" s="17">
        <v>2551.26</v>
      </c>
      <c r="T3074" s="11" t="s">
        <v>48254</v>
      </c>
      <c r="U3074" s="17">
        <v>2551.26</v>
      </c>
      <c r="V3074" s="17">
        <v>0</v>
      </c>
      <c r="W3074" s="18">
        <f t="shared" si="215"/>
        <v>2551.26</v>
      </c>
      <c r="X3074" s="18">
        <f t="shared" si="216"/>
        <v>0</v>
      </c>
      <c r="Y3074" s="2">
        <v>2551.26</v>
      </c>
      <c r="Z3074" s="2" t="str">
        <f t="shared" si="217"/>
        <v>未整改</v>
      </c>
      <c r="AA3074" s="2" t="str">
        <f t="shared" si="218"/>
        <v>已整改</v>
      </c>
      <c r="AD3074" s="22" t="e">
        <f>VLOOKUP(H3074,'系统导出（基本表）'!R:R,1,0)</f>
        <v>#N/A</v>
      </c>
      <c r="AE3074" s="22" t="e">
        <f>VLOOKUP(I3074,'系统导出（基本表）'!Q:R,2,0)</f>
        <v>#N/A</v>
      </c>
      <c r="AF3074" s="2" t="e">
        <f>VLOOKUP(J3074,'系统导出（基本表）'!S:T,2,0)</f>
        <v>#N/A</v>
      </c>
      <c r="AG3074" s="24"/>
    </row>
    <row r="3075" s="2" customFormat="1" ht="19" customHeight="1" spans="1:33">
      <c r="A3075" s="2">
        <v>1</v>
      </c>
      <c r="B3075" s="11" t="s">
        <v>647</v>
      </c>
      <c r="C3075" s="11" t="s">
        <v>5709</v>
      </c>
      <c r="D3075" s="11" t="s">
        <v>5710</v>
      </c>
      <c r="E3075" s="10" t="s">
        <v>41389</v>
      </c>
      <c r="F3075" s="11" t="s">
        <v>38556</v>
      </c>
      <c r="G3075" s="10" t="s">
        <v>17058</v>
      </c>
      <c r="H3075" s="11" t="s">
        <v>17054</v>
      </c>
      <c r="I3075" s="11" t="s">
        <v>17053</v>
      </c>
      <c r="J3075" s="11" t="s">
        <v>17053</v>
      </c>
      <c r="K3075" s="11" t="s">
        <v>6285</v>
      </c>
      <c r="L3075" s="11" t="s">
        <v>6276</v>
      </c>
      <c r="M3075" s="11" t="s">
        <v>48248</v>
      </c>
      <c r="N3075" s="11" t="s">
        <v>41377</v>
      </c>
      <c r="O3075" s="11" t="s">
        <v>41387</v>
      </c>
      <c r="P3075" s="11" t="s">
        <v>41379</v>
      </c>
      <c r="Q3075" s="11" t="s">
        <v>41984</v>
      </c>
      <c r="R3075" s="11" t="s">
        <v>41984</v>
      </c>
      <c r="S3075" s="17">
        <v>4400</v>
      </c>
      <c r="T3075" s="11" t="s">
        <v>48255</v>
      </c>
      <c r="U3075" s="17">
        <v>4400</v>
      </c>
      <c r="V3075" s="17">
        <v>0</v>
      </c>
      <c r="W3075" s="18">
        <f t="shared" si="215"/>
        <v>4400</v>
      </c>
      <c r="X3075" s="18">
        <f t="shared" si="216"/>
        <v>0</v>
      </c>
      <c r="Y3075" s="2">
        <v>4400</v>
      </c>
      <c r="Z3075" s="2" t="str">
        <f t="shared" si="217"/>
        <v>未整改</v>
      </c>
      <c r="AA3075" s="2" t="str">
        <f t="shared" si="218"/>
        <v>已整改</v>
      </c>
      <c r="AD3075" s="22" t="e">
        <f>VLOOKUP(H3075,'系统导出（基本表）'!R:R,1,0)</f>
        <v>#N/A</v>
      </c>
      <c r="AE3075" s="22" t="e">
        <f>VLOOKUP(I3075,'系统导出（基本表）'!Q:R,2,0)</f>
        <v>#N/A</v>
      </c>
      <c r="AF3075" s="2" t="e">
        <f>VLOOKUP(J3075,'系统导出（基本表）'!S:T,2,0)</f>
        <v>#N/A</v>
      </c>
      <c r="AG3075" s="24"/>
    </row>
    <row r="3076" s="2" customFormat="1" ht="19" customHeight="1" spans="1:33">
      <c r="A3076" s="2">
        <v>1</v>
      </c>
      <c r="B3076" s="11" t="s">
        <v>647</v>
      </c>
      <c r="C3076" s="11" t="s">
        <v>5709</v>
      </c>
      <c r="D3076" s="11" t="s">
        <v>5710</v>
      </c>
      <c r="E3076" s="10" t="s">
        <v>42354</v>
      </c>
      <c r="F3076" s="11" t="s">
        <v>38614</v>
      </c>
      <c r="G3076" s="10" t="s">
        <v>13939</v>
      </c>
      <c r="H3076" s="11" t="s">
        <v>13935</v>
      </c>
      <c r="I3076" s="11" t="s">
        <v>13934</v>
      </c>
      <c r="J3076" s="11" t="s">
        <v>13934</v>
      </c>
      <c r="K3076" s="11" t="s">
        <v>6285</v>
      </c>
      <c r="L3076" s="11" t="s">
        <v>6276</v>
      </c>
      <c r="M3076" s="11" t="s">
        <v>48248</v>
      </c>
      <c r="N3076" s="11" t="s">
        <v>41377</v>
      </c>
      <c r="O3076" s="11" t="s">
        <v>41387</v>
      </c>
      <c r="P3076" s="11" t="s">
        <v>41379</v>
      </c>
      <c r="Q3076" s="11" t="s">
        <v>41984</v>
      </c>
      <c r="R3076" s="11" t="s">
        <v>41984</v>
      </c>
      <c r="S3076" s="17">
        <v>2074.24</v>
      </c>
      <c r="T3076" s="11" t="s">
        <v>48256</v>
      </c>
      <c r="U3076" s="17">
        <v>2074.24</v>
      </c>
      <c r="V3076" s="17">
        <v>0</v>
      </c>
      <c r="W3076" s="18">
        <f t="shared" ref="W3076:W3139" si="220">S3076-V3076</f>
        <v>2074.24</v>
      </c>
      <c r="X3076" s="18">
        <f t="shared" ref="X3076:X3139" si="221">S3076-U3076</f>
        <v>0</v>
      </c>
      <c r="Y3076" s="2">
        <v>2074.24</v>
      </c>
      <c r="Z3076" s="2" t="str">
        <f t="shared" ref="Z3076:Z3139" si="222">IF(V3076-S3076&gt;0,"已整改","未整改")</f>
        <v>未整改</v>
      </c>
      <c r="AA3076" s="2" t="str">
        <f t="shared" ref="AA3076:AA3139" si="223">IF(Y3076&gt;=S3076,"已整改","未整改")</f>
        <v>已整改</v>
      </c>
      <c r="AD3076" s="22" t="e">
        <f>VLOOKUP(H3076,'系统导出（基本表）'!R:R,1,0)</f>
        <v>#N/A</v>
      </c>
      <c r="AE3076" s="22" t="e">
        <f>VLOOKUP(I3076,'系统导出（基本表）'!Q:R,2,0)</f>
        <v>#N/A</v>
      </c>
      <c r="AF3076" s="2" t="e">
        <f>VLOOKUP(J3076,'系统导出（基本表）'!S:T,2,0)</f>
        <v>#N/A</v>
      </c>
      <c r="AG3076" s="24"/>
    </row>
    <row r="3077" s="2" customFormat="1" ht="19" customHeight="1" spans="1:33">
      <c r="A3077" s="2">
        <v>1</v>
      </c>
      <c r="B3077" s="11" t="s">
        <v>647</v>
      </c>
      <c r="C3077" s="11" t="s">
        <v>5709</v>
      </c>
      <c r="D3077" s="11" t="s">
        <v>5710</v>
      </c>
      <c r="E3077" s="10" t="s">
        <v>43269</v>
      </c>
      <c r="F3077" s="11" t="s">
        <v>39130</v>
      </c>
      <c r="G3077" s="10" t="s">
        <v>6286</v>
      </c>
      <c r="H3077" s="11" t="s">
        <v>6278</v>
      </c>
      <c r="I3077" s="11" t="s">
        <v>6277</v>
      </c>
      <c r="J3077" s="11" t="s">
        <v>6277</v>
      </c>
      <c r="K3077" s="11" t="s">
        <v>6285</v>
      </c>
      <c r="L3077" s="11" t="s">
        <v>6276</v>
      </c>
      <c r="M3077" s="11" t="s">
        <v>48248</v>
      </c>
      <c r="N3077" s="11" t="s">
        <v>41377</v>
      </c>
      <c r="O3077" s="11" t="s">
        <v>41387</v>
      </c>
      <c r="P3077" s="11" t="s">
        <v>41379</v>
      </c>
      <c r="Q3077" s="11" t="s">
        <v>41984</v>
      </c>
      <c r="R3077" s="11" t="s">
        <v>41984</v>
      </c>
      <c r="S3077" s="17">
        <v>3000</v>
      </c>
      <c r="T3077" s="11" t="s">
        <v>48257</v>
      </c>
      <c r="U3077" s="17">
        <v>3000</v>
      </c>
      <c r="V3077" s="17">
        <v>0</v>
      </c>
      <c r="W3077" s="18">
        <f t="shared" si="220"/>
        <v>3000</v>
      </c>
      <c r="X3077" s="18">
        <f t="shared" si="221"/>
        <v>0</v>
      </c>
      <c r="Y3077" s="2">
        <v>3000</v>
      </c>
      <c r="Z3077" s="2" t="str">
        <f t="shared" si="222"/>
        <v>未整改</v>
      </c>
      <c r="AA3077" s="2" t="str">
        <f t="shared" si="223"/>
        <v>已整改</v>
      </c>
      <c r="AD3077" s="22" t="e">
        <f>VLOOKUP(H3077,'系统导出（基本表）'!R:R,1,0)</f>
        <v>#N/A</v>
      </c>
      <c r="AE3077" s="22" t="e">
        <f>VLOOKUP(I3077,'系统导出（基本表）'!Q:R,2,0)</f>
        <v>#N/A</v>
      </c>
      <c r="AF3077" s="2" t="e">
        <f>VLOOKUP(J3077,'系统导出（基本表）'!S:T,2,0)</f>
        <v>#N/A</v>
      </c>
      <c r="AG3077" s="24"/>
    </row>
    <row r="3078" s="1" customFormat="1" ht="19" customHeight="1" spans="2:35">
      <c r="B3078" s="10" t="s">
        <v>647</v>
      </c>
      <c r="C3078" s="10" t="s">
        <v>5709</v>
      </c>
      <c r="D3078" s="10" t="s">
        <v>5710</v>
      </c>
      <c r="E3078" s="10" t="s">
        <v>45054</v>
      </c>
      <c r="F3078" s="10" t="s">
        <v>38934</v>
      </c>
      <c r="G3078" s="10" t="s">
        <v>48250</v>
      </c>
      <c r="H3078" s="10" t="s">
        <v>48251</v>
      </c>
      <c r="I3078" s="10" t="s">
        <v>48252</v>
      </c>
      <c r="J3078" s="10" t="s">
        <v>48252</v>
      </c>
      <c r="K3078" s="10" t="s">
        <v>6285</v>
      </c>
      <c r="L3078" s="10" t="s">
        <v>6275</v>
      </c>
      <c r="M3078" s="10" t="s">
        <v>48248</v>
      </c>
      <c r="N3078" s="10" t="s">
        <v>41377</v>
      </c>
      <c r="O3078" s="10" t="s">
        <v>41378</v>
      </c>
      <c r="P3078" s="10" t="s">
        <v>41379</v>
      </c>
      <c r="Q3078" s="10" t="s">
        <v>41501</v>
      </c>
      <c r="R3078" s="10" t="s">
        <v>41501</v>
      </c>
      <c r="S3078" s="15">
        <v>20</v>
      </c>
      <c r="T3078" s="10" t="s">
        <v>48258</v>
      </c>
      <c r="U3078" s="15">
        <v>20</v>
      </c>
      <c r="V3078" s="15">
        <v>20</v>
      </c>
      <c r="W3078" s="16">
        <f t="shared" si="220"/>
        <v>0</v>
      </c>
      <c r="X3078" s="16">
        <f t="shared" si="221"/>
        <v>0</v>
      </c>
      <c r="Y3078" s="1">
        <v>20</v>
      </c>
      <c r="Z3078" s="1" t="str">
        <f t="shared" si="222"/>
        <v>未整改</v>
      </c>
      <c r="AA3078" s="1" t="str">
        <f t="shared" si="223"/>
        <v>已整改</v>
      </c>
      <c r="AB3078" s="1">
        <f>S3078-V3078</f>
        <v>0</v>
      </c>
      <c r="AC3078" s="3"/>
      <c r="AD3078" s="19" t="e">
        <f>VLOOKUP(H3078,'系统导出（基本表）'!R:R,1,0)</f>
        <v>#N/A</v>
      </c>
      <c r="AE3078" s="16" t="e">
        <f>VLOOKUP(I3078,'系统导出（基本表）'!Q:R,2,0)</f>
        <v>#N/A</v>
      </c>
      <c r="AF3078" s="16" t="e">
        <f>VLOOKUP(J3078,'系统导出（基本表）'!S:T,2,0)</f>
        <v>#N/A</v>
      </c>
      <c r="AG3078" s="16"/>
      <c r="AH3078" s="16"/>
      <c r="AI3078" s="16"/>
    </row>
    <row r="3079" s="2" customFormat="1" ht="19" customHeight="1" spans="1:33">
      <c r="A3079" s="2">
        <v>1</v>
      </c>
      <c r="B3079" s="11" t="s">
        <v>647</v>
      </c>
      <c r="C3079" s="11" t="s">
        <v>5709</v>
      </c>
      <c r="D3079" s="11" t="s">
        <v>5710</v>
      </c>
      <c r="E3079" s="10" t="s">
        <v>41394</v>
      </c>
      <c r="F3079" s="11" t="s">
        <v>38507</v>
      </c>
      <c r="G3079" s="10" t="s">
        <v>48250</v>
      </c>
      <c r="H3079" s="11" t="s">
        <v>48251</v>
      </c>
      <c r="I3079" s="11" t="s">
        <v>48252</v>
      </c>
      <c r="J3079" s="11" t="s">
        <v>48252</v>
      </c>
      <c r="K3079" s="11" t="s">
        <v>6285</v>
      </c>
      <c r="L3079" s="11" t="s">
        <v>6276</v>
      </c>
      <c r="M3079" s="11" t="s">
        <v>48248</v>
      </c>
      <c r="N3079" s="11" t="s">
        <v>41377</v>
      </c>
      <c r="O3079" s="11" t="s">
        <v>41387</v>
      </c>
      <c r="P3079" s="11" t="s">
        <v>41379</v>
      </c>
      <c r="Q3079" s="11" t="s">
        <v>41373</v>
      </c>
      <c r="R3079" s="11" t="s">
        <v>41373</v>
      </c>
      <c r="S3079" s="17">
        <v>1393.8</v>
      </c>
      <c r="T3079" s="11" t="s">
        <v>48259</v>
      </c>
      <c r="U3079" s="17">
        <v>1393.8</v>
      </c>
      <c r="V3079" s="17">
        <v>0</v>
      </c>
      <c r="W3079" s="18">
        <f t="shared" si="220"/>
        <v>1393.8</v>
      </c>
      <c r="X3079" s="18">
        <f t="shared" si="221"/>
        <v>0</v>
      </c>
      <c r="Y3079" s="2">
        <v>1393.8</v>
      </c>
      <c r="Z3079" s="2" t="str">
        <f t="shared" si="222"/>
        <v>未整改</v>
      </c>
      <c r="AA3079" s="2" t="str">
        <f t="shared" si="223"/>
        <v>已整改</v>
      </c>
      <c r="AD3079" s="22" t="e">
        <f>VLOOKUP(H3079,'系统导出（基本表）'!R:R,1,0)</f>
        <v>#N/A</v>
      </c>
      <c r="AE3079" s="22" t="e">
        <f>VLOOKUP(I3079,'系统导出（基本表）'!Q:R,2,0)</f>
        <v>#N/A</v>
      </c>
      <c r="AF3079" s="2" t="e">
        <f>VLOOKUP(J3079,'系统导出（基本表）'!S:T,2,0)</f>
        <v>#N/A</v>
      </c>
      <c r="AG3079" s="24"/>
    </row>
    <row r="3080" s="2" customFormat="1" ht="19" customHeight="1" spans="1:33">
      <c r="A3080" s="2">
        <v>1</v>
      </c>
      <c r="B3080" s="11" t="s">
        <v>647</v>
      </c>
      <c r="C3080" s="11" t="s">
        <v>5709</v>
      </c>
      <c r="D3080" s="11" t="s">
        <v>5710</v>
      </c>
      <c r="E3080" s="10" t="s">
        <v>42002</v>
      </c>
      <c r="F3080" s="11" t="s">
        <v>38726</v>
      </c>
      <c r="G3080" s="10" t="s">
        <v>48245</v>
      </c>
      <c r="H3080" s="11" t="s">
        <v>48246</v>
      </c>
      <c r="I3080" s="11" t="s">
        <v>48247</v>
      </c>
      <c r="J3080" s="11" t="s">
        <v>48247</v>
      </c>
      <c r="K3080" s="11" t="s">
        <v>6285</v>
      </c>
      <c r="L3080" s="11" t="s">
        <v>6276</v>
      </c>
      <c r="M3080" s="11" t="s">
        <v>48248</v>
      </c>
      <c r="N3080" s="11" t="s">
        <v>41377</v>
      </c>
      <c r="O3080" s="11" t="s">
        <v>41387</v>
      </c>
      <c r="P3080" s="11" t="s">
        <v>41379</v>
      </c>
      <c r="Q3080" s="11" t="s">
        <v>41984</v>
      </c>
      <c r="R3080" s="11" t="s">
        <v>41984</v>
      </c>
      <c r="S3080" s="17">
        <v>3000</v>
      </c>
      <c r="T3080" s="11" t="s">
        <v>48260</v>
      </c>
      <c r="U3080" s="17">
        <v>3000</v>
      </c>
      <c r="V3080" s="17">
        <v>0</v>
      </c>
      <c r="W3080" s="18">
        <f t="shared" si="220"/>
        <v>3000</v>
      </c>
      <c r="X3080" s="18">
        <f t="shared" si="221"/>
        <v>0</v>
      </c>
      <c r="Y3080" s="2">
        <v>3000</v>
      </c>
      <c r="Z3080" s="2" t="str">
        <f t="shared" si="222"/>
        <v>未整改</v>
      </c>
      <c r="AA3080" s="2" t="str">
        <f t="shared" si="223"/>
        <v>已整改</v>
      </c>
      <c r="AD3080" s="22" t="e">
        <f>VLOOKUP(H3080,'系统导出（基本表）'!R:R,1,0)</f>
        <v>#N/A</v>
      </c>
      <c r="AE3080" s="22" t="e">
        <f>VLOOKUP(I3080,'系统导出（基本表）'!Q:R,2,0)</f>
        <v>#N/A</v>
      </c>
      <c r="AF3080" s="2" t="e">
        <f>VLOOKUP(J3080,'系统导出（基本表）'!S:T,2,0)</f>
        <v>#N/A</v>
      </c>
      <c r="AG3080" s="24"/>
    </row>
    <row r="3081" s="1" customFormat="1" ht="19" customHeight="1" spans="2:35">
      <c r="B3081" s="10" t="s">
        <v>647</v>
      </c>
      <c r="C3081" s="10" t="s">
        <v>5709</v>
      </c>
      <c r="D3081" s="10" t="s">
        <v>5710</v>
      </c>
      <c r="E3081" s="10" t="s">
        <v>61</v>
      </c>
      <c r="F3081" s="10" t="s">
        <v>61</v>
      </c>
      <c r="G3081" s="10" t="s">
        <v>48261</v>
      </c>
      <c r="H3081" s="10" t="s">
        <v>48262</v>
      </c>
      <c r="I3081" s="10" t="s">
        <v>48263</v>
      </c>
      <c r="J3081" s="10" t="s">
        <v>48263</v>
      </c>
      <c r="K3081" s="10" t="s">
        <v>10181</v>
      </c>
      <c r="L3081" s="10" t="s">
        <v>10171</v>
      </c>
      <c r="M3081" s="10" t="s">
        <v>48264</v>
      </c>
      <c r="N3081" s="10" t="s">
        <v>61</v>
      </c>
      <c r="O3081" s="10" t="s">
        <v>41362</v>
      </c>
      <c r="P3081" s="10" t="s">
        <v>61</v>
      </c>
      <c r="Q3081" s="10" t="s">
        <v>41363</v>
      </c>
      <c r="R3081" s="10" t="s">
        <v>41363</v>
      </c>
      <c r="S3081" s="15">
        <v>5000</v>
      </c>
      <c r="T3081" s="10" t="s">
        <v>41364</v>
      </c>
      <c r="U3081" s="15">
        <v>5000</v>
      </c>
      <c r="V3081" s="15">
        <v>5000</v>
      </c>
      <c r="W3081" s="16">
        <f t="shared" si="220"/>
        <v>0</v>
      </c>
      <c r="X3081" s="16">
        <f t="shared" si="221"/>
        <v>0</v>
      </c>
      <c r="Y3081" s="1">
        <v>5000</v>
      </c>
      <c r="Z3081" s="1" t="str">
        <f t="shared" si="222"/>
        <v>未整改</v>
      </c>
      <c r="AA3081" s="1" t="str">
        <f t="shared" si="223"/>
        <v>已整改</v>
      </c>
      <c r="AC3081" s="3"/>
      <c r="AD3081" s="19" t="e">
        <f>VLOOKUP(H3081,'系统导出（基本表）'!R:R,1,0)</f>
        <v>#N/A</v>
      </c>
      <c r="AE3081" s="16" t="e">
        <f>VLOOKUP(I3081,'系统导出（基本表）'!Q:R,2,0)</f>
        <v>#N/A</v>
      </c>
      <c r="AF3081" s="16" t="e">
        <f>VLOOKUP(J3081,'系统导出（基本表）'!S:T,2,0)</f>
        <v>#N/A</v>
      </c>
      <c r="AG3081" s="16"/>
      <c r="AH3081" s="16"/>
      <c r="AI3081" s="16"/>
    </row>
    <row r="3082" s="1" customFormat="1" ht="19" customHeight="1" spans="2:35">
      <c r="B3082" s="10" t="s">
        <v>647</v>
      </c>
      <c r="C3082" s="10" t="s">
        <v>5709</v>
      </c>
      <c r="D3082" s="10" t="s">
        <v>5710</v>
      </c>
      <c r="E3082" s="10" t="s">
        <v>61</v>
      </c>
      <c r="F3082" s="10" t="s">
        <v>61</v>
      </c>
      <c r="G3082" s="10" t="s">
        <v>48265</v>
      </c>
      <c r="H3082" s="10" t="s">
        <v>48266</v>
      </c>
      <c r="I3082" s="10" t="s">
        <v>48267</v>
      </c>
      <c r="J3082" s="10" t="s">
        <v>48268</v>
      </c>
      <c r="K3082" s="10" t="s">
        <v>10181</v>
      </c>
      <c r="L3082" s="10" t="s">
        <v>10171</v>
      </c>
      <c r="M3082" s="10" t="s">
        <v>48264</v>
      </c>
      <c r="N3082" s="10" t="s">
        <v>61</v>
      </c>
      <c r="O3082" s="10" t="s">
        <v>41353</v>
      </c>
      <c r="P3082" s="10" t="s">
        <v>61</v>
      </c>
      <c r="Q3082" s="10" t="s">
        <v>41354</v>
      </c>
      <c r="R3082" s="10" t="s">
        <v>41354</v>
      </c>
      <c r="S3082" s="15">
        <v>47.5</v>
      </c>
      <c r="T3082" s="10" t="s">
        <v>48269</v>
      </c>
      <c r="U3082" s="15">
        <v>47.5</v>
      </c>
      <c r="V3082" s="15">
        <v>47.5</v>
      </c>
      <c r="W3082" s="16">
        <f t="shared" si="220"/>
        <v>0</v>
      </c>
      <c r="X3082" s="16">
        <f t="shared" si="221"/>
        <v>0</v>
      </c>
      <c r="Y3082" s="1">
        <v>47.5</v>
      </c>
      <c r="Z3082" s="1" t="str">
        <f t="shared" si="222"/>
        <v>未整改</v>
      </c>
      <c r="AA3082" s="1" t="str">
        <f t="shared" si="223"/>
        <v>已整改</v>
      </c>
      <c r="AC3082" s="3"/>
      <c r="AD3082" s="19" t="e">
        <f>VLOOKUP(H3082,'系统导出（基本表）'!R:R,1,0)</f>
        <v>#N/A</v>
      </c>
      <c r="AE3082" s="16" t="e">
        <f>VLOOKUP(I3082,'系统导出（基本表）'!Q:R,2,0)</f>
        <v>#N/A</v>
      </c>
      <c r="AF3082" s="16" t="e">
        <f>VLOOKUP(J3082,'系统导出（基本表）'!S:T,2,0)</f>
        <v>#N/A</v>
      </c>
      <c r="AG3082" s="16"/>
      <c r="AH3082" s="16"/>
      <c r="AI3082" s="16"/>
    </row>
    <row r="3083" s="1" customFormat="1" ht="19" customHeight="1" spans="2:35">
      <c r="B3083" s="10" t="s">
        <v>647</v>
      </c>
      <c r="C3083" s="10" t="s">
        <v>5709</v>
      </c>
      <c r="D3083" s="10" t="s">
        <v>5710</v>
      </c>
      <c r="E3083" s="10" t="s">
        <v>41464</v>
      </c>
      <c r="F3083" s="10" t="s">
        <v>38420</v>
      </c>
      <c r="G3083" s="10" t="s">
        <v>37725</v>
      </c>
      <c r="H3083" s="10" t="s">
        <v>37721</v>
      </c>
      <c r="I3083" s="10" t="s">
        <v>37720</v>
      </c>
      <c r="J3083" s="10" t="s">
        <v>37720</v>
      </c>
      <c r="K3083" s="10" t="s">
        <v>10181</v>
      </c>
      <c r="L3083" s="10" t="s">
        <v>10171</v>
      </c>
      <c r="M3083" s="10" t="s">
        <v>48264</v>
      </c>
      <c r="N3083" s="10" t="s">
        <v>41377</v>
      </c>
      <c r="O3083" s="10" t="s">
        <v>41378</v>
      </c>
      <c r="P3083" s="10" t="s">
        <v>41379</v>
      </c>
      <c r="Q3083" s="10" t="s">
        <v>41373</v>
      </c>
      <c r="R3083" s="10" t="s">
        <v>41373</v>
      </c>
      <c r="S3083" s="15">
        <v>4293</v>
      </c>
      <c r="T3083" s="10" t="s">
        <v>48270</v>
      </c>
      <c r="U3083" s="15">
        <v>4293</v>
      </c>
      <c r="V3083" s="15">
        <v>4293</v>
      </c>
      <c r="W3083" s="16">
        <f t="shared" si="220"/>
        <v>0</v>
      </c>
      <c r="X3083" s="16">
        <f t="shared" si="221"/>
        <v>0</v>
      </c>
      <c r="Y3083" s="1">
        <v>4293</v>
      </c>
      <c r="Z3083" s="1" t="str">
        <f t="shared" si="222"/>
        <v>未整改</v>
      </c>
      <c r="AA3083" s="1" t="str">
        <f t="shared" si="223"/>
        <v>已整改</v>
      </c>
      <c r="AB3083" s="1">
        <f>S3083-V3083</f>
        <v>0</v>
      </c>
      <c r="AC3083" s="3"/>
      <c r="AD3083" s="19" t="e">
        <f>VLOOKUP(H3083,'系统导出（基本表）'!R:R,1,0)</f>
        <v>#N/A</v>
      </c>
      <c r="AE3083" s="16" t="e">
        <f>VLOOKUP(I3083,'系统导出（基本表）'!Q:R,2,0)</f>
        <v>#N/A</v>
      </c>
      <c r="AF3083" s="16" t="e">
        <f>VLOOKUP(J3083,'系统导出（基本表）'!S:T,2,0)</f>
        <v>#N/A</v>
      </c>
      <c r="AG3083" s="16"/>
      <c r="AH3083" s="16"/>
      <c r="AI3083" s="16"/>
    </row>
    <row r="3084" s="1" customFormat="1" ht="19" customHeight="1" spans="2:35">
      <c r="B3084" s="10" t="s">
        <v>647</v>
      </c>
      <c r="C3084" s="10" t="s">
        <v>5709</v>
      </c>
      <c r="D3084" s="10" t="s">
        <v>5710</v>
      </c>
      <c r="E3084" s="10" t="s">
        <v>42963</v>
      </c>
      <c r="F3084" s="10" t="s">
        <v>39177</v>
      </c>
      <c r="G3084" s="10" t="s">
        <v>10182</v>
      </c>
      <c r="H3084" s="10" t="s">
        <v>10174</v>
      </c>
      <c r="I3084" s="10" t="s">
        <v>10173</v>
      </c>
      <c r="J3084" s="10" t="s">
        <v>10173</v>
      </c>
      <c r="K3084" s="10" t="s">
        <v>10181</v>
      </c>
      <c r="L3084" s="10" t="s">
        <v>10171</v>
      </c>
      <c r="M3084" s="10" t="s">
        <v>48264</v>
      </c>
      <c r="N3084" s="10" t="s">
        <v>41377</v>
      </c>
      <c r="O3084" s="10" t="s">
        <v>41378</v>
      </c>
      <c r="P3084" s="10" t="s">
        <v>41379</v>
      </c>
      <c r="Q3084" s="10" t="s">
        <v>41373</v>
      </c>
      <c r="R3084" s="10" t="s">
        <v>41373</v>
      </c>
      <c r="S3084" s="15">
        <v>4076.39</v>
      </c>
      <c r="T3084" s="10" t="s">
        <v>48271</v>
      </c>
      <c r="U3084" s="15">
        <v>0</v>
      </c>
      <c r="V3084" s="15">
        <v>0</v>
      </c>
      <c r="W3084" s="16">
        <f t="shared" si="220"/>
        <v>4076.39</v>
      </c>
      <c r="X3084" s="16">
        <f t="shared" si="221"/>
        <v>4076.39</v>
      </c>
      <c r="Y3084" s="21">
        <f t="shared" ref="Y3084:Y3090" si="224">S3084</f>
        <v>4076.39</v>
      </c>
      <c r="Z3084" s="1" t="str">
        <f t="shared" si="222"/>
        <v>未整改</v>
      </c>
      <c r="AA3084" s="1" t="str">
        <f t="shared" si="223"/>
        <v>已整改</v>
      </c>
      <c r="AC3084" s="3"/>
      <c r="AD3084" s="19" t="e">
        <f>VLOOKUP(H3084,'系统导出（基本表）'!R:R,1,0)</f>
        <v>#N/A</v>
      </c>
      <c r="AE3084" s="16" t="e">
        <f>VLOOKUP(I3084,'系统导出（基本表）'!Q:R,2,0)</f>
        <v>#N/A</v>
      </c>
      <c r="AF3084" s="16" t="e">
        <f>VLOOKUP(J3084,'系统导出（基本表）'!S:T,2,0)</f>
        <v>#N/A</v>
      </c>
      <c r="AG3084" s="16"/>
      <c r="AH3084" s="16"/>
      <c r="AI3084" s="16"/>
    </row>
    <row r="3085" s="1" customFormat="1" ht="19" customHeight="1" spans="2:35">
      <c r="B3085" s="10" t="s">
        <v>647</v>
      </c>
      <c r="C3085" s="10" t="s">
        <v>5709</v>
      </c>
      <c r="D3085" s="10" t="s">
        <v>5710</v>
      </c>
      <c r="E3085" s="10" t="s">
        <v>43102</v>
      </c>
      <c r="F3085" s="10" t="s">
        <v>38653</v>
      </c>
      <c r="G3085" s="10" t="s">
        <v>11122</v>
      </c>
      <c r="H3085" s="10" t="s">
        <v>11117</v>
      </c>
      <c r="I3085" s="10" t="s">
        <v>11116</v>
      </c>
      <c r="J3085" s="10" t="s">
        <v>11116</v>
      </c>
      <c r="K3085" s="10" t="s">
        <v>10181</v>
      </c>
      <c r="L3085" s="10" t="s">
        <v>10171</v>
      </c>
      <c r="M3085" s="10" t="s">
        <v>48264</v>
      </c>
      <c r="N3085" s="10" t="s">
        <v>41377</v>
      </c>
      <c r="O3085" s="10" t="s">
        <v>41378</v>
      </c>
      <c r="P3085" s="10" t="s">
        <v>41379</v>
      </c>
      <c r="Q3085" s="10" t="s">
        <v>41373</v>
      </c>
      <c r="R3085" s="10" t="s">
        <v>41373</v>
      </c>
      <c r="S3085" s="15">
        <v>5955.8</v>
      </c>
      <c r="T3085" s="10" t="s">
        <v>48272</v>
      </c>
      <c r="U3085" s="15">
        <v>0</v>
      </c>
      <c r="V3085" s="15">
        <v>0</v>
      </c>
      <c r="W3085" s="16">
        <f t="shared" si="220"/>
        <v>5955.8</v>
      </c>
      <c r="X3085" s="16">
        <f t="shared" si="221"/>
        <v>5955.8</v>
      </c>
      <c r="Y3085" s="21">
        <f t="shared" si="224"/>
        <v>5955.8</v>
      </c>
      <c r="Z3085" s="1" t="str">
        <f t="shared" si="222"/>
        <v>未整改</v>
      </c>
      <c r="AA3085" s="1" t="str">
        <f t="shared" si="223"/>
        <v>已整改</v>
      </c>
      <c r="AC3085" s="3"/>
      <c r="AD3085" s="19" t="e">
        <f>VLOOKUP(H3085,'系统导出（基本表）'!R:R,1,0)</f>
        <v>#N/A</v>
      </c>
      <c r="AE3085" s="16" t="e">
        <f>VLOOKUP(I3085,'系统导出（基本表）'!Q:R,2,0)</f>
        <v>#N/A</v>
      </c>
      <c r="AF3085" s="16" t="e">
        <f>VLOOKUP(J3085,'系统导出（基本表）'!S:T,2,0)</f>
        <v>#N/A</v>
      </c>
      <c r="AG3085" s="16"/>
      <c r="AH3085" s="16"/>
      <c r="AI3085" s="16"/>
    </row>
    <row r="3086" s="1" customFormat="1" ht="19" customHeight="1" spans="2:35">
      <c r="B3086" s="10" t="s">
        <v>647</v>
      </c>
      <c r="C3086" s="10" t="s">
        <v>5709</v>
      </c>
      <c r="D3086" s="10" t="s">
        <v>5710</v>
      </c>
      <c r="E3086" s="10" t="s">
        <v>61</v>
      </c>
      <c r="F3086" s="10" t="s">
        <v>61</v>
      </c>
      <c r="G3086" s="10" t="s">
        <v>48273</v>
      </c>
      <c r="H3086" s="10" t="s">
        <v>48274</v>
      </c>
      <c r="I3086" s="10" t="s">
        <v>48275</v>
      </c>
      <c r="J3086" s="10" t="s">
        <v>48276</v>
      </c>
      <c r="K3086" s="10" t="s">
        <v>10181</v>
      </c>
      <c r="L3086" s="10" t="s">
        <v>10171</v>
      </c>
      <c r="M3086" s="10" t="s">
        <v>48264</v>
      </c>
      <c r="N3086" s="10" t="s">
        <v>61</v>
      </c>
      <c r="O3086" s="10" t="s">
        <v>41372</v>
      </c>
      <c r="P3086" s="10" t="s">
        <v>61</v>
      </c>
      <c r="Q3086" s="10" t="s">
        <v>41354</v>
      </c>
      <c r="R3086" s="10" t="s">
        <v>41354</v>
      </c>
      <c r="S3086" s="15">
        <v>899.05</v>
      </c>
      <c r="T3086" s="10" t="s">
        <v>41902</v>
      </c>
      <c r="U3086" s="15">
        <v>899.05</v>
      </c>
      <c r="V3086" s="15">
        <v>899.05</v>
      </c>
      <c r="W3086" s="16">
        <f t="shared" si="220"/>
        <v>0</v>
      </c>
      <c r="X3086" s="16">
        <f t="shared" si="221"/>
        <v>0</v>
      </c>
      <c r="Y3086" s="1">
        <v>899.05</v>
      </c>
      <c r="Z3086" s="1" t="str">
        <f t="shared" si="222"/>
        <v>未整改</v>
      </c>
      <c r="AA3086" s="1" t="str">
        <f t="shared" si="223"/>
        <v>已整改</v>
      </c>
      <c r="AC3086" s="3"/>
      <c r="AD3086" s="19" t="e">
        <f>VLOOKUP(H3086,'系统导出（基本表）'!R:R,1,0)</f>
        <v>#N/A</v>
      </c>
      <c r="AE3086" s="16" t="e">
        <f>VLOOKUP(I3086,'系统导出（基本表）'!Q:R,2,0)</f>
        <v>#N/A</v>
      </c>
      <c r="AF3086" s="16" t="e">
        <f>VLOOKUP(J3086,'系统导出（基本表）'!S:T,2,0)</f>
        <v>#N/A</v>
      </c>
      <c r="AG3086" s="16"/>
      <c r="AH3086" s="16"/>
      <c r="AI3086" s="16"/>
    </row>
    <row r="3087" s="1" customFormat="1" ht="19" customHeight="1" spans="2:35">
      <c r="B3087" s="10" t="s">
        <v>647</v>
      </c>
      <c r="C3087" s="10" t="s">
        <v>5709</v>
      </c>
      <c r="D3087" s="10" t="s">
        <v>5710</v>
      </c>
      <c r="E3087" s="10" t="s">
        <v>61</v>
      </c>
      <c r="F3087" s="10" t="s">
        <v>61</v>
      </c>
      <c r="G3087" s="10" t="s">
        <v>48277</v>
      </c>
      <c r="H3087" s="10" t="s">
        <v>48278</v>
      </c>
      <c r="I3087" s="10" t="s">
        <v>48279</v>
      </c>
      <c r="J3087" s="10" t="s">
        <v>48279</v>
      </c>
      <c r="K3087" s="10" t="s">
        <v>48280</v>
      </c>
      <c r="L3087" s="10" t="s">
        <v>48281</v>
      </c>
      <c r="M3087" s="10" t="s">
        <v>48282</v>
      </c>
      <c r="N3087" s="10" t="s">
        <v>61</v>
      </c>
      <c r="O3087" s="10" t="s">
        <v>41372</v>
      </c>
      <c r="P3087" s="10" t="s">
        <v>61</v>
      </c>
      <c r="Q3087" s="10" t="s">
        <v>41373</v>
      </c>
      <c r="R3087" s="10" t="s">
        <v>41374</v>
      </c>
      <c r="S3087" s="15">
        <v>599.11</v>
      </c>
      <c r="T3087" s="10" t="s">
        <v>41374</v>
      </c>
      <c r="U3087" s="15">
        <v>599.11</v>
      </c>
      <c r="V3087" s="15">
        <v>599.11</v>
      </c>
      <c r="W3087" s="16">
        <f t="shared" si="220"/>
        <v>0</v>
      </c>
      <c r="X3087" s="16">
        <f t="shared" si="221"/>
        <v>0</v>
      </c>
      <c r="Y3087" s="1">
        <v>599.11</v>
      </c>
      <c r="Z3087" s="1" t="str">
        <f t="shared" si="222"/>
        <v>未整改</v>
      </c>
      <c r="AA3087" s="1" t="str">
        <f t="shared" si="223"/>
        <v>已整改</v>
      </c>
      <c r="AC3087" s="3"/>
      <c r="AD3087" s="19" t="e">
        <f>VLOOKUP(H3087,'系统导出（基本表）'!R:R,1,0)</f>
        <v>#N/A</v>
      </c>
      <c r="AE3087" s="16" t="e">
        <f>VLOOKUP(I3087,'系统导出（基本表）'!Q:R,2,0)</f>
        <v>#N/A</v>
      </c>
      <c r="AF3087" s="16" t="e">
        <f>VLOOKUP(J3087,'系统导出（基本表）'!S:T,2,0)</f>
        <v>#N/A</v>
      </c>
      <c r="AG3087" s="16"/>
      <c r="AH3087" s="16"/>
      <c r="AI3087" s="16"/>
    </row>
    <row r="3088" s="1" customFormat="1" ht="19" customHeight="1" spans="2:35">
      <c r="B3088" s="10" t="s">
        <v>647</v>
      </c>
      <c r="C3088" s="10" t="s">
        <v>5709</v>
      </c>
      <c r="D3088" s="10" t="s">
        <v>5710</v>
      </c>
      <c r="E3088" s="10" t="s">
        <v>61</v>
      </c>
      <c r="F3088" s="10" t="s">
        <v>61</v>
      </c>
      <c r="G3088" s="10" t="s">
        <v>48283</v>
      </c>
      <c r="H3088" s="10" t="s">
        <v>48284</v>
      </c>
      <c r="I3088" s="10" t="s">
        <v>48285</v>
      </c>
      <c r="J3088" s="10" t="s">
        <v>48286</v>
      </c>
      <c r="K3088" s="10" t="s">
        <v>25106</v>
      </c>
      <c r="L3088" s="10" t="s">
        <v>25096</v>
      </c>
      <c r="M3088" s="10" t="s">
        <v>48287</v>
      </c>
      <c r="N3088" s="10" t="s">
        <v>61</v>
      </c>
      <c r="O3088" s="10" t="s">
        <v>41353</v>
      </c>
      <c r="P3088" s="10" t="s">
        <v>61</v>
      </c>
      <c r="Q3088" s="10" t="s">
        <v>41354</v>
      </c>
      <c r="R3088" s="10" t="s">
        <v>41354</v>
      </c>
      <c r="S3088" s="15">
        <v>47</v>
      </c>
      <c r="T3088" s="10" t="s">
        <v>48288</v>
      </c>
      <c r="U3088" s="15">
        <v>47</v>
      </c>
      <c r="V3088" s="15">
        <v>47</v>
      </c>
      <c r="W3088" s="16">
        <f t="shared" si="220"/>
        <v>0</v>
      </c>
      <c r="X3088" s="16">
        <f t="shared" si="221"/>
        <v>0</v>
      </c>
      <c r="Y3088" s="1">
        <v>47</v>
      </c>
      <c r="Z3088" s="1" t="str">
        <f t="shared" si="222"/>
        <v>未整改</v>
      </c>
      <c r="AA3088" s="1" t="str">
        <f t="shared" si="223"/>
        <v>已整改</v>
      </c>
      <c r="AC3088" s="3"/>
      <c r="AD3088" s="19" t="e">
        <f>VLOOKUP(H3088,'系统导出（基本表）'!R:R,1,0)</f>
        <v>#N/A</v>
      </c>
      <c r="AE3088" s="16" t="e">
        <f>VLOOKUP(I3088,'系统导出（基本表）'!Q:R,2,0)</f>
        <v>#N/A</v>
      </c>
      <c r="AF3088" s="16" t="e">
        <f>VLOOKUP(J3088,'系统导出（基本表）'!S:T,2,0)</f>
        <v>#N/A</v>
      </c>
      <c r="AG3088" s="16"/>
      <c r="AH3088" s="16"/>
      <c r="AI3088" s="16"/>
    </row>
    <row r="3089" s="1" customFormat="1" ht="19" customHeight="1" spans="2:35">
      <c r="B3089" s="10" t="s">
        <v>647</v>
      </c>
      <c r="C3089" s="10" t="s">
        <v>5709</v>
      </c>
      <c r="D3089" s="10" t="s">
        <v>5710</v>
      </c>
      <c r="E3089" s="10" t="s">
        <v>41416</v>
      </c>
      <c r="F3089" s="10" t="s">
        <v>41417</v>
      </c>
      <c r="G3089" s="10" t="s">
        <v>25107</v>
      </c>
      <c r="H3089" s="10" t="s">
        <v>25099</v>
      </c>
      <c r="I3089" s="10" t="s">
        <v>25098</v>
      </c>
      <c r="J3089" s="10" t="s">
        <v>25098</v>
      </c>
      <c r="K3089" s="10" t="s">
        <v>25106</v>
      </c>
      <c r="L3089" s="10" t="s">
        <v>25096</v>
      </c>
      <c r="M3089" s="10" t="s">
        <v>48287</v>
      </c>
      <c r="N3089" s="10" t="s">
        <v>41377</v>
      </c>
      <c r="O3089" s="10" t="s">
        <v>41378</v>
      </c>
      <c r="P3089" s="10" t="s">
        <v>41379</v>
      </c>
      <c r="Q3089" s="10" t="s">
        <v>41984</v>
      </c>
      <c r="R3089" s="10" t="s">
        <v>41984</v>
      </c>
      <c r="S3089" s="15">
        <v>1700</v>
      </c>
      <c r="T3089" s="10" t="s">
        <v>48289</v>
      </c>
      <c r="U3089" s="15">
        <v>5100</v>
      </c>
      <c r="V3089" s="15">
        <v>0</v>
      </c>
      <c r="W3089" s="16">
        <f t="shared" si="220"/>
        <v>1700</v>
      </c>
      <c r="X3089" s="16">
        <f t="shared" si="221"/>
        <v>-3400</v>
      </c>
      <c r="Y3089" s="21">
        <f t="shared" si="224"/>
        <v>1700</v>
      </c>
      <c r="Z3089" s="1" t="str">
        <f t="shared" si="222"/>
        <v>未整改</v>
      </c>
      <c r="AA3089" s="1" t="str">
        <f t="shared" si="223"/>
        <v>已整改</v>
      </c>
      <c r="AC3089" s="3">
        <f>S3089-Y3089</f>
        <v>0</v>
      </c>
      <c r="AD3089" s="19" t="e">
        <f>VLOOKUP(H3089,'系统导出（基本表）'!R:R,1,0)</f>
        <v>#N/A</v>
      </c>
      <c r="AE3089" s="16" t="e">
        <f>VLOOKUP(I3089,'系统导出（基本表）'!Q:R,2,0)</f>
        <v>#N/A</v>
      </c>
      <c r="AF3089" s="16" t="e">
        <f>VLOOKUP(J3089,'系统导出（基本表）'!S:T,2,0)</f>
        <v>#N/A</v>
      </c>
      <c r="AG3089" s="16"/>
      <c r="AH3089" s="16"/>
      <c r="AI3089" s="16"/>
    </row>
    <row r="3090" s="1" customFormat="1" ht="19" customHeight="1" spans="2:35">
      <c r="B3090" s="10" t="s">
        <v>647</v>
      </c>
      <c r="C3090" s="10" t="s">
        <v>5709</v>
      </c>
      <c r="D3090" s="10" t="s">
        <v>5710</v>
      </c>
      <c r="E3090" s="10" t="s">
        <v>41575</v>
      </c>
      <c r="F3090" s="10" t="s">
        <v>38965</v>
      </c>
      <c r="G3090" s="10" t="s">
        <v>48290</v>
      </c>
      <c r="H3090" s="10" t="s">
        <v>48291</v>
      </c>
      <c r="I3090" s="10" t="s">
        <v>48292</v>
      </c>
      <c r="J3090" s="10" t="s">
        <v>48292</v>
      </c>
      <c r="K3090" s="10" t="s">
        <v>48293</v>
      </c>
      <c r="L3090" s="10" t="s">
        <v>48294</v>
      </c>
      <c r="M3090" s="10" t="s">
        <v>48295</v>
      </c>
      <c r="N3090" s="10" t="s">
        <v>41377</v>
      </c>
      <c r="O3090" s="10" t="s">
        <v>41378</v>
      </c>
      <c r="P3090" s="10" t="s">
        <v>41379</v>
      </c>
      <c r="Q3090" s="10" t="s">
        <v>41373</v>
      </c>
      <c r="R3090" s="10" t="s">
        <v>41373</v>
      </c>
      <c r="S3090" s="15">
        <v>3126.2</v>
      </c>
      <c r="T3090" s="10" t="s">
        <v>48296</v>
      </c>
      <c r="U3090" s="15">
        <v>3234.037584</v>
      </c>
      <c r="V3090" s="15">
        <v>2468.56</v>
      </c>
      <c r="W3090" s="16">
        <f t="shared" si="220"/>
        <v>657.64</v>
      </c>
      <c r="X3090" s="16">
        <f t="shared" si="221"/>
        <v>-107.837584</v>
      </c>
      <c r="Y3090" s="21">
        <f t="shared" si="224"/>
        <v>3126.2</v>
      </c>
      <c r="Z3090" s="1" t="str">
        <f t="shared" si="222"/>
        <v>未整改</v>
      </c>
      <c r="AA3090" s="1" t="str">
        <f t="shared" si="223"/>
        <v>已整改</v>
      </c>
      <c r="AC3090" s="3"/>
      <c r="AD3090" s="19" t="e">
        <f>VLOOKUP(H3090,'系统导出（基本表）'!R:R,1,0)</f>
        <v>#N/A</v>
      </c>
      <c r="AE3090" s="16" t="e">
        <f>VLOOKUP(I3090,'系统导出（基本表）'!Q:R,2,0)</f>
        <v>#N/A</v>
      </c>
      <c r="AF3090" s="16" t="e">
        <f>VLOOKUP(J3090,'系统导出（基本表）'!S:T,2,0)</f>
        <v>#N/A</v>
      </c>
      <c r="AG3090" s="16"/>
      <c r="AH3090" s="16"/>
      <c r="AI3090" s="16"/>
    </row>
    <row r="3091" s="1" customFormat="1" ht="19" customHeight="1" spans="2:35">
      <c r="B3091" s="10" t="s">
        <v>647</v>
      </c>
      <c r="C3091" s="10" t="s">
        <v>5709</v>
      </c>
      <c r="D3091" s="10" t="s">
        <v>5710</v>
      </c>
      <c r="E3091" s="10" t="s">
        <v>61</v>
      </c>
      <c r="F3091" s="10" t="s">
        <v>61</v>
      </c>
      <c r="G3091" s="10" t="s">
        <v>48297</v>
      </c>
      <c r="H3091" s="10" t="s">
        <v>48298</v>
      </c>
      <c r="I3091" s="10" t="s">
        <v>48299</v>
      </c>
      <c r="J3091" s="10" t="s">
        <v>48299</v>
      </c>
      <c r="K3091" s="10" t="s">
        <v>48293</v>
      </c>
      <c r="L3091" s="10" t="s">
        <v>48294</v>
      </c>
      <c r="M3091" s="10" t="s">
        <v>48295</v>
      </c>
      <c r="N3091" s="10" t="s">
        <v>61</v>
      </c>
      <c r="O3091" s="10" t="s">
        <v>41372</v>
      </c>
      <c r="P3091" s="10" t="s">
        <v>61</v>
      </c>
      <c r="Q3091" s="10" t="s">
        <v>41984</v>
      </c>
      <c r="R3091" s="10" t="s">
        <v>41984</v>
      </c>
      <c r="S3091" s="15">
        <v>140.5</v>
      </c>
      <c r="T3091" s="10" t="s">
        <v>41984</v>
      </c>
      <c r="U3091" s="15">
        <v>140.5</v>
      </c>
      <c r="V3091" s="15">
        <v>140.5</v>
      </c>
      <c r="W3091" s="16">
        <f t="shared" si="220"/>
        <v>0</v>
      </c>
      <c r="X3091" s="16">
        <f t="shared" si="221"/>
        <v>0</v>
      </c>
      <c r="Y3091" s="1">
        <v>140.5</v>
      </c>
      <c r="Z3091" s="1" t="str">
        <f t="shared" si="222"/>
        <v>未整改</v>
      </c>
      <c r="AA3091" s="1" t="str">
        <f t="shared" si="223"/>
        <v>已整改</v>
      </c>
      <c r="AC3091" s="3">
        <f>S3091-Y3091</f>
        <v>0</v>
      </c>
      <c r="AD3091" s="19" t="e">
        <f>VLOOKUP(H3091,'系统导出（基本表）'!R:R,1,0)</f>
        <v>#N/A</v>
      </c>
      <c r="AE3091" s="16" t="e">
        <f>VLOOKUP(I3091,'系统导出（基本表）'!Q:R,2,0)</f>
        <v>#N/A</v>
      </c>
      <c r="AF3091" s="16" t="e">
        <f>VLOOKUP(J3091,'系统导出（基本表）'!S:T,2,0)</f>
        <v>#N/A</v>
      </c>
      <c r="AG3091" s="16"/>
      <c r="AH3091" s="16"/>
      <c r="AI3091" s="16"/>
    </row>
    <row r="3092" s="1" customFormat="1" ht="19" customHeight="1" spans="2:35">
      <c r="B3092" s="10" t="s">
        <v>647</v>
      </c>
      <c r="C3092" s="10" t="s">
        <v>5709</v>
      </c>
      <c r="D3092" s="10" t="s">
        <v>5710</v>
      </c>
      <c r="E3092" s="10" t="s">
        <v>61</v>
      </c>
      <c r="F3092" s="10" t="s">
        <v>61</v>
      </c>
      <c r="G3092" s="10" t="s">
        <v>48290</v>
      </c>
      <c r="H3092" s="10" t="s">
        <v>48291</v>
      </c>
      <c r="I3092" s="10" t="s">
        <v>48292</v>
      </c>
      <c r="J3092" s="10" t="s">
        <v>48292</v>
      </c>
      <c r="K3092" s="10" t="s">
        <v>48293</v>
      </c>
      <c r="L3092" s="10" t="s">
        <v>48294</v>
      </c>
      <c r="M3092" s="10" t="s">
        <v>48295</v>
      </c>
      <c r="N3092" s="10" t="s">
        <v>61</v>
      </c>
      <c r="O3092" s="10" t="s">
        <v>41372</v>
      </c>
      <c r="P3092" s="10" t="s">
        <v>61</v>
      </c>
      <c r="Q3092" s="10" t="s">
        <v>41501</v>
      </c>
      <c r="R3092" s="10" t="s">
        <v>41501</v>
      </c>
      <c r="S3092" s="15">
        <v>13.3</v>
      </c>
      <c r="T3092" s="10" t="s">
        <v>41501</v>
      </c>
      <c r="U3092" s="15">
        <v>13.3</v>
      </c>
      <c r="V3092" s="15">
        <v>13.3</v>
      </c>
      <c r="W3092" s="16">
        <f t="shared" si="220"/>
        <v>0</v>
      </c>
      <c r="X3092" s="16">
        <f t="shared" si="221"/>
        <v>0</v>
      </c>
      <c r="Y3092" s="1">
        <v>13.3</v>
      </c>
      <c r="Z3092" s="1" t="str">
        <f t="shared" si="222"/>
        <v>未整改</v>
      </c>
      <c r="AA3092" s="1" t="str">
        <f t="shared" si="223"/>
        <v>已整改</v>
      </c>
      <c r="AC3092" s="3"/>
      <c r="AD3092" s="19" t="e">
        <f>VLOOKUP(H3092,'系统导出（基本表）'!R:R,1,0)</f>
        <v>#N/A</v>
      </c>
      <c r="AE3092" s="16" t="e">
        <f>VLOOKUP(I3092,'系统导出（基本表）'!Q:R,2,0)</f>
        <v>#N/A</v>
      </c>
      <c r="AF3092" s="16" t="e">
        <f>VLOOKUP(J3092,'系统导出（基本表）'!S:T,2,0)</f>
        <v>#N/A</v>
      </c>
      <c r="AG3092" s="16"/>
      <c r="AH3092" s="16"/>
      <c r="AI3092" s="16"/>
    </row>
    <row r="3093" s="2" customFormat="1" ht="19" customHeight="1" spans="1:33">
      <c r="A3093" s="2">
        <v>1</v>
      </c>
      <c r="B3093" s="11" t="s">
        <v>647</v>
      </c>
      <c r="C3093" s="11" t="s">
        <v>5709</v>
      </c>
      <c r="D3093" s="11" t="s">
        <v>5710</v>
      </c>
      <c r="E3093" s="10" t="s">
        <v>41464</v>
      </c>
      <c r="F3093" s="11" t="s">
        <v>38420</v>
      </c>
      <c r="G3093" s="10" t="s">
        <v>38346</v>
      </c>
      <c r="H3093" s="11" t="s">
        <v>38347</v>
      </c>
      <c r="I3093" s="11" t="s">
        <v>38345</v>
      </c>
      <c r="J3093" s="11" t="s">
        <v>38345</v>
      </c>
      <c r="K3093" s="11" t="s">
        <v>48293</v>
      </c>
      <c r="L3093" s="11" t="s">
        <v>48300</v>
      </c>
      <c r="M3093" s="11" t="s">
        <v>48295</v>
      </c>
      <c r="N3093" s="11" t="s">
        <v>41377</v>
      </c>
      <c r="O3093" s="11" t="s">
        <v>41387</v>
      </c>
      <c r="P3093" s="11" t="s">
        <v>41449</v>
      </c>
      <c r="Q3093" s="11" t="s">
        <v>41411</v>
      </c>
      <c r="R3093" s="11" t="s">
        <v>41411</v>
      </c>
      <c r="S3093" s="17">
        <v>257.67</v>
      </c>
      <c r="T3093" s="11" t="s">
        <v>41450</v>
      </c>
      <c r="U3093" s="17">
        <v>257.67</v>
      </c>
      <c r="V3093" s="17">
        <v>0</v>
      </c>
      <c r="W3093" s="18">
        <f t="shared" si="220"/>
        <v>257.67</v>
      </c>
      <c r="X3093" s="18">
        <f t="shared" si="221"/>
        <v>0</v>
      </c>
      <c r="Y3093" s="2">
        <v>257.67</v>
      </c>
      <c r="Z3093" s="2" t="str">
        <f t="shared" si="222"/>
        <v>未整改</v>
      </c>
      <c r="AA3093" s="2" t="str">
        <f t="shared" si="223"/>
        <v>已整改</v>
      </c>
      <c r="AD3093" s="22" t="str">
        <f>VLOOKUP(H3093,'系统导出（基本表）'!R:R,1,0)</f>
        <v>P22511802-0004</v>
      </c>
      <c r="AE3093" s="22" t="str">
        <f>VLOOKUP(I3093,'系统导出（基本表）'!Q:R,2,0)</f>
        <v>P22511802-0004</v>
      </c>
      <c r="AF3093" s="2" t="e">
        <f>VLOOKUP(J3093,'系统导出（基本表）'!S:T,2,0)</f>
        <v>#N/A</v>
      </c>
      <c r="AG3093" s="24"/>
    </row>
    <row r="3094" s="1" customFormat="1" ht="19" customHeight="1" spans="2:35">
      <c r="B3094" s="10" t="s">
        <v>647</v>
      </c>
      <c r="C3094" s="10" t="s">
        <v>5709</v>
      </c>
      <c r="D3094" s="10" t="s">
        <v>5710</v>
      </c>
      <c r="E3094" s="10" t="s">
        <v>61</v>
      </c>
      <c r="F3094" s="10" t="s">
        <v>61</v>
      </c>
      <c r="G3094" s="10" t="s">
        <v>48301</v>
      </c>
      <c r="H3094" s="10" t="s">
        <v>48302</v>
      </c>
      <c r="I3094" s="10" t="s">
        <v>48303</v>
      </c>
      <c r="J3094" s="10" t="s">
        <v>48304</v>
      </c>
      <c r="K3094" s="10" t="s">
        <v>35718</v>
      </c>
      <c r="L3094" s="10" t="s">
        <v>35711</v>
      </c>
      <c r="M3094" s="10" t="s">
        <v>48305</v>
      </c>
      <c r="N3094" s="10" t="s">
        <v>61</v>
      </c>
      <c r="O3094" s="10" t="s">
        <v>41372</v>
      </c>
      <c r="P3094" s="10" t="s">
        <v>61</v>
      </c>
      <c r="Q3094" s="10" t="s">
        <v>41373</v>
      </c>
      <c r="R3094" s="10" t="s">
        <v>41374</v>
      </c>
      <c r="S3094" s="15">
        <v>110.09</v>
      </c>
      <c r="T3094" s="10" t="s">
        <v>41374</v>
      </c>
      <c r="U3094" s="15">
        <v>110.09</v>
      </c>
      <c r="V3094" s="15">
        <v>110.09</v>
      </c>
      <c r="W3094" s="16">
        <f t="shared" si="220"/>
        <v>0</v>
      </c>
      <c r="X3094" s="16">
        <f t="shared" si="221"/>
        <v>0</v>
      </c>
      <c r="Y3094" s="1">
        <v>110.09</v>
      </c>
      <c r="Z3094" s="1" t="str">
        <f t="shared" si="222"/>
        <v>未整改</v>
      </c>
      <c r="AA3094" s="1" t="str">
        <f t="shared" si="223"/>
        <v>已整改</v>
      </c>
      <c r="AC3094" s="3"/>
      <c r="AD3094" s="19" t="e">
        <f>VLOOKUP(H3094,'系统导出（基本表）'!R:R,1,0)</f>
        <v>#N/A</v>
      </c>
      <c r="AE3094" s="16" t="e">
        <f>VLOOKUP(I3094,'系统导出（基本表）'!Q:R,2,0)</f>
        <v>#N/A</v>
      </c>
      <c r="AF3094" s="16" t="e">
        <f>VLOOKUP(J3094,'系统导出（基本表）'!S:T,2,0)</f>
        <v>#N/A</v>
      </c>
      <c r="AG3094" s="16"/>
      <c r="AH3094" s="16"/>
      <c r="AI3094" s="16"/>
    </row>
    <row r="3095" s="2" customFormat="1" ht="19" customHeight="1" spans="1:33">
      <c r="A3095" s="2">
        <v>1</v>
      </c>
      <c r="B3095" s="11" t="s">
        <v>647</v>
      </c>
      <c r="C3095" s="11" t="s">
        <v>5709</v>
      </c>
      <c r="D3095" s="11" t="s">
        <v>5710</v>
      </c>
      <c r="E3095" s="10" t="s">
        <v>42354</v>
      </c>
      <c r="F3095" s="11" t="s">
        <v>38614</v>
      </c>
      <c r="G3095" s="10" t="s">
        <v>48306</v>
      </c>
      <c r="H3095" s="11" t="s">
        <v>48307</v>
      </c>
      <c r="I3095" s="11" t="s">
        <v>48308</v>
      </c>
      <c r="J3095" s="11" t="s">
        <v>48308</v>
      </c>
      <c r="K3095" s="11" t="s">
        <v>35718</v>
      </c>
      <c r="L3095" s="11" t="s">
        <v>48309</v>
      </c>
      <c r="M3095" s="11" t="s">
        <v>48305</v>
      </c>
      <c r="N3095" s="11" t="s">
        <v>41377</v>
      </c>
      <c r="O3095" s="11" t="s">
        <v>41387</v>
      </c>
      <c r="P3095" s="11" t="s">
        <v>41379</v>
      </c>
      <c r="Q3095" s="11" t="s">
        <v>41373</v>
      </c>
      <c r="R3095" s="11" t="s">
        <v>41373</v>
      </c>
      <c r="S3095" s="17">
        <v>2366.04</v>
      </c>
      <c r="T3095" s="11" t="s">
        <v>48310</v>
      </c>
      <c r="U3095" s="17">
        <v>2366.04</v>
      </c>
      <c r="V3095" s="17">
        <v>0</v>
      </c>
      <c r="W3095" s="18">
        <f t="shared" si="220"/>
        <v>2366.04</v>
      </c>
      <c r="X3095" s="18">
        <f t="shared" si="221"/>
        <v>0</v>
      </c>
      <c r="Y3095" s="2">
        <v>2366.04</v>
      </c>
      <c r="Z3095" s="2" t="str">
        <f t="shared" si="222"/>
        <v>未整改</v>
      </c>
      <c r="AA3095" s="2" t="str">
        <f t="shared" si="223"/>
        <v>已整改</v>
      </c>
      <c r="AD3095" s="22" t="e">
        <f>VLOOKUP(H3095,'系统导出（基本表）'!R:R,1,0)</f>
        <v>#N/A</v>
      </c>
      <c r="AE3095" s="22" t="e">
        <f>VLOOKUP(I3095,'系统导出（基本表）'!Q:R,2,0)</f>
        <v>#N/A</v>
      </c>
      <c r="AF3095" s="2" t="e">
        <f>VLOOKUP(J3095,'系统导出（基本表）'!S:T,2,0)</f>
        <v>#N/A</v>
      </c>
      <c r="AG3095" s="24"/>
    </row>
    <row r="3096" s="2" customFormat="1" ht="19" customHeight="1" spans="1:33">
      <c r="A3096" s="2">
        <v>1</v>
      </c>
      <c r="B3096" s="11" t="s">
        <v>647</v>
      </c>
      <c r="C3096" s="11" t="s">
        <v>5709</v>
      </c>
      <c r="D3096" s="11" t="s">
        <v>5710</v>
      </c>
      <c r="E3096" s="10" t="s">
        <v>43180</v>
      </c>
      <c r="F3096" s="11" t="s">
        <v>38934</v>
      </c>
      <c r="G3096" s="10" t="s">
        <v>48311</v>
      </c>
      <c r="H3096" s="11" t="s">
        <v>48312</v>
      </c>
      <c r="I3096" s="11" t="s">
        <v>48313</v>
      </c>
      <c r="J3096" s="11" t="s">
        <v>48313</v>
      </c>
      <c r="K3096" s="11" t="s">
        <v>29719</v>
      </c>
      <c r="L3096" s="11" t="s">
        <v>31825</v>
      </c>
      <c r="M3096" s="11" t="s">
        <v>48314</v>
      </c>
      <c r="N3096" s="11" t="s">
        <v>41377</v>
      </c>
      <c r="O3096" s="11" t="s">
        <v>41387</v>
      </c>
      <c r="P3096" s="11" t="s">
        <v>41449</v>
      </c>
      <c r="Q3096" s="11" t="s">
        <v>41411</v>
      </c>
      <c r="R3096" s="11" t="s">
        <v>41411</v>
      </c>
      <c r="S3096" s="17">
        <v>1000</v>
      </c>
      <c r="T3096" s="11" t="s">
        <v>41450</v>
      </c>
      <c r="U3096" s="17">
        <v>0</v>
      </c>
      <c r="V3096" s="17">
        <v>0</v>
      </c>
      <c r="W3096" s="18">
        <f t="shared" si="220"/>
        <v>1000</v>
      </c>
      <c r="X3096" s="18">
        <f t="shared" si="221"/>
        <v>1000</v>
      </c>
      <c r="Y3096" s="2">
        <v>0</v>
      </c>
      <c r="Z3096" s="2" t="str">
        <f t="shared" si="222"/>
        <v>未整改</v>
      </c>
      <c r="AA3096" s="2" t="str">
        <f t="shared" si="223"/>
        <v>未整改</v>
      </c>
      <c r="AD3096" s="22" t="e">
        <f>VLOOKUP(H3096,'系统导出（基本表）'!R:R,1,0)</f>
        <v>#N/A</v>
      </c>
      <c r="AE3096" s="22" t="e">
        <f>VLOOKUP(I3096,'系统导出（基本表）'!Q:R,2,0)</f>
        <v>#N/A</v>
      </c>
      <c r="AF3096" s="2" t="e">
        <f>VLOOKUP(J3096,'系统导出（基本表）'!S:T,2,0)</f>
        <v>#N/A</v>
      </c>
      <c r="AG3096" s="24"/>
    </row>
    <row r="3097" s="1" customFormat="1" ht="19" customHeight="1" spans="2:35">
      <c r="B3097" s="10" t="s">
        <v>647</v>
      </c>
      <c r="C3097" s="10" t="s">
        <v>2605</v>
      </c>
      <c r="D3097" s="10" t="s">
        <v>2606</v>
      </c>
      <c r="E3097" s="10" t="s">
        <v>61</v>
      </c>
      <c r="F3097" s="10" t="s">
        <v>61</v>
      </c>
      <c r="G3097" s="10" t="s">
        <v>48315</v>
      </c>
      <c r="H3097" s="10" t="s">
        <v>48316</v>
      </c>
      <c r="I3097" s="10" t="s">
        <v>48317</v>
      </c>
      <c r="J3097" s="10" t="s">
        <v>48317</v>
      </c>
      <c r="K3097" s="10" t="s">
        <v>48318</v>
      </c>
      <c r="L3097" s="10" t="s">
        <v>48319</v>
      </c>
      <c r="M3097" s="10" t="s">
        <v>48320</v>
      </c>
      <c r="N3097" s="10" t="s">
        <v>61</v>
      </c>
      <c r="O3097" s="10" t="s">
        <v>41353</v>
      </c>
      <c r="P3097" s="10" t="s">
        <v>61</v>
      </c>
      <c r="Q3097" s="10" t="s">
        <v>41354</v>
      </c>
      <c r="R3097" s="10" t="s">
        <v>41354</v>
      </c>
      <c r="S3097" s="15">
        <v>1001.17</v>
      </c>
      <c r="T3097" s="10" t="s">
        <v>48321</v>
      </c>
      <c r="U3097" s="15">
        <v>1001.17</v>
      </c>
      <c r="V3097" s="15">
        <v>1001.17</v>
      </c>
      <c r="W3097" s="16">
        <f t="shared" si="220"/>
        <v>0</v>
      </c>
      <c r="X3097" s="16">
        <f t="shared" si="221"/>
        <v>0</v>
      </c>
      <c r="Y3097" s="1">
        <v>1001.17</v>
      </c>
      <c r="Z3097" s="1" t="str">
        <f t="shared" si="222"/>
        <v>未整改</v>
      </c>
      <c r="AA3097" s="1" t="str">
        <f t="shared" si="223"/>
        <v>已整改</v>
      </c>
      <c r="AC3097" s="3"/>
      <c r="AD3097" s="19" t="e">
        <f>VLOOKUP(H3097,'系统导出（基本表）'!R:R,1,0)</f>
        <v>#N/A</v>
      </c>
      <c r="AE3097" s="16" t="e">
        <f>VLOOKUP(I3097,'系统导出（基本表）'!Q:R,2,0)</f>
        <v>#N/A</v>
      </c>
      <c r="AF3097" s="16" t="e">
        <f>VLOOKUP(J3097,'系统导出（基本表）'!S:T,2,0)</f>
        <v>#N/A</v>
      </c>
      <c r="AG3097" s="16"/>
      <c r="AH3097" s="16"/>
      <c r="AI3097" s="16"/>
    </row>
    <row r="3098" s="1" customFormat="1" ht="19" customHeight="1" spans="2:35">
      <c r="B3098" s="10" t="s">
        <v>647</v>
      </c>
      <c r="C3098" s="10" t="s">
        <v>2605</v>
      </c>
      <c r="D3098" s="10" t="s">
        <v>2606</v>
      </c>
      <c r="E3098" s="10" t="s">
        <v>43303</v>
      </c>
      <c r="F3098" s="10" t="s">
        <v>39551</v>
      </c>
      <c r="G3098" s="10" t="s">
        <v>48322</v>
      </c>
      <c r="H3098" s="10" t="s">
        <v>48323</v>
      </c>
      <c r="I3098" s="10" t="s">
        <v>48324</v>
      </c>
      <c r="J3098" s="10" t="s">
        <v>48325</v>
      </c>
      <c r="K3098" s="10" t="s">
        <v>48326</v>
      </c>
      <c r="L3098" s="10" t="s">
        <v>48327</v>
      </c>
      <c r="M3098" s="10" t="s">
        <v>48328</v>
      </c>
      <c r="N3098" s="10" t="s">
        <v>41377</v>
      </c>
      <c r="O3098" s="10" t="s">
        <v>41378</v>
      </c>
      <c r="P3098" s="10" t="s">
        <v>41456</v>
      </c>
      <c r="Q3098" s="10" t="s">
        <v>41411</v>
      </c>
      <c r="R3098" s="10" t="s">
        <v>41411</v>
      </c>
      <c r="S3098" s="15">
        <v>464.34</v>
      </c>
      <c r="T3098" s="10" t="s">
        <v>41463</v>
      </c>
      <c r="U3098" s="15">
        <v>464.34</v>
      </c>
      <c r="V3098" s="15">
        <v>464.34</v>
      </c>
      <c r="W3098" s="16">
        <f t="shared" si="220"/>
        <v>0</v>
      </c>
      <c r="X3098" s="16">
        <f t="shared" si="221"/>
        <v>0</v>
      </c>
      <c r="Y3098" s="1">
        <v>464.34</v>
      </c>
      <c r="Z3098" s="1" t="str">
        <f t="shared" si="222"/>
        <v>未整改</v>
      </c>
      <c r="AA3098" s="1" t="str">
        <f t="shared" si="223"/>
        <v>已整改</v>
      </c>
      <c r="AC3098" s="3"/>
      <c r="AD3098" s="19" t="e">
        <f>VLOOKUP(H3098,'系统导出（基本表）'!R:R,1,0)</f>
        <v>#N/A</v>
      </c>
      <c r="AE3098" s="16" t="e">
        <f>VLOOKUP(I3098,'系统导出（基本表）'!Q:R,2,0)</f>
        <v>#N/A</v>
      </c>
      <c r="AF3098" s="16" t="e">
        <f>VLOOKUP(J3098,'系统导出（基本表）'!S:T,2,0)</f>
        <v>#N/A</v>
      </c>
      <c r="AG3098" s="16"/>
      <c r="AH3098" s="16"/>
      <c r="AI3098" s="16"/>
    </row>
    <row r="3099" s="2" customFormat="1" ht="19" customHeight="1" spans="1:33">
      <c r="A3099" s="2">
        <v>1</v>
      </c>
      <c r="B3099" s="11" t="s">
        <v>647</v>
      </c>
      <c r="C3099" s="11" t="s">
        <v>2605</v>
      </c>
      <c r="D3099" s="11" t="s">
        <v>2606</v>
      </c>
      <c r="E3099" s="10" t="s">
        <v>42780</v>
      </c>
      <c r="F3099" s="11" t="s">
        <v>38590</v>
      </c>
      <c r="G3099" s="10" t="s">
        <v>48329</v>
      </c>
      <c r="H3099" s="11" t="s">
        <v>48330</v>
      </c>
      <c r="I3099" s="11" t="s">
        <v>48331</v>
      </c>
      <c r="J3099" s="11" t="s">
        <v>48331</v>
      </c>
      <c r="K3099" s="11" t="s">
        <v>48332</v>
      </c>
      <c r="L3099" s="11" t="s">
        <v>2608</v>
      </c>
      <c r="M3099" s="11" t="s">
        <v>48333</v>
      </c>
      <c r="N3099" s="11" t="s">
        <v>41377</v>
      </c>
      <c r="O3099" s="11" t="s">
        <v>41387</v>
      </c>
      <c r="P3099" s="11" t="s">
        <v>41379</v>
      </c>
      <c r="Q3099" s="11" t="s">
        <v>41373</v>
      </c>
      <c r="R3099" s="11" t="s">
        <v>41373</v>
      </c>
      <c r="S3099" s="17">
        <v>1500</v>
      </c>
      <c r="T3099" s="11" t="s">
        <v>48334</v>
      </c>
      <c r="U3099" s="17">
        <v>1500</v>
      </c>
      <c r="V3099" s="17">
        <v>0</v>
      </c>
      <c r="W3099" s="18">
        <f t="shared" si="220"/>
        <v>1500</v>
      </c>
      <c r="X3099" s="18">
        <f t="shared" si="221"/>
        <v>0</v>
      </c>
      <c r="Y3099" s="2">
        <v>1500</v>
      </c>
      <c r="Z3099" s="2" t="str">
        <f t="shared" si="222"/>
        <v>未整改</v>
      </c>
      <c r="AA3099" s="2" t="str">
        <f t="shared" si="223"/>
        <v>已整改</v>
      </c>
      <c r="AD3099" s="22" t="e">
        <f>VLOOKUP(H3099,'系统导出（基本表）'!R:R,1,0)</f>
        <v>#N/A</v>
      </c>
      <c r="AE3099" s="22" t="e">
        <f>VLOOKUP(I3099,'系统导出（基本表）'!Q:R,2,0)</f>
        <v>#N/A</v>
      </c>
      <c r="AF3099" s="2" t="e">
        <f>VLOOKUP(J3099,'系统导出（基本表）'!S:T,2,0)</f>
        <v>#N/A</v>
      </c>
      <c r="AG3099" s="24"/>
    </row>
    <row r="3100" s="1" customFormat="1" ht="19" customHeight="1" spans="2:35">
      <c r="B3100" s="10" t="s">
        <v>647</v>
      </c>
      <c r="C3100" s="10" t="s">
        <v>2605</v>
      </c>
      <c r="D3100" s="10" t="s">
        <v>2606</v>
      </c>
      <c r="E3100" s="10" t="s">
        <v>61</v>
      </c>
      <c r="F3100" s="10" t="s">
        <v>61</v>
      </c>
      <c r="G3100" s="10" t="s">
        <v>48335</v>
      </c>
      <c r="H3100" s="10" t="s">
        <v>48336</v>
      </c>
      <c r="I3100" s="10" t="s">
        <v>48337</v>
      </c>
      <c r="J3100" s="10" t="s">
        <v>48338</v>
      </c>
      <c r="K3100" s="10" t="s">
        <v>48339</v>
      </c>
      <c r="L3100" s="10" t="s">
        <v>48340</v>
      </c>
      <c r="M3100" s="10" t="s">
        <v>48341</v>
      </c>
      <c r="N3100" s="10" t="s">
        <v>61</v>
      </c>
      <c r="O3100" s="10" t="s">
        <v>41372</v>
      </c>
      <c r="P3100" s="10" t="s">
        <v>61</v>
      </c>
      <c r="Q3100" s="10" t="s">
        <v>41501</v>
      </c>
      <c r="R3100" s="10" t="s">
        <v>41501</v>
      </c>
      <c r="S3100" s="15">
        <v>8.48</v>
      </c>
      <c r="T3100" s="10" t="s">
        <v>41501</v>
      </c>
      <c r="U3100" s="15">
        <v>8.48</v>
      </c>
      <c r="V3100" s="15">
        <v>8.48</v>
      </c>
      <c r="W3100" s="16">
        <f t="shared" si="220"/>
        <v>0</v>
      </c>
      <c r="X3100" s="16">
        <f t="shared" si="221"/>
        <v>0</v>
      </c>
      <c r="Y3100" s="1">
        <v>8.48</v>
      </c>
      <c r="Z3100" s="1" t="str">
        <f t="shared" si="222"/>
        <v>未整改</v>
      </c>
      <c r="AA3100" s="1" t="str">
        <f t="shared" si="223"/>
        <v>已整改</v>
      </c>
      <c r="AC3100" s="3"/>
      <c r="AD3100" s="19" t="e">
        <f>VLOOKUP(H3100,'系统导出（基本表）'!R:R,1,0)</f>
        <v>#N/A</v>
      </c>
      <c r="AE3100" s="16" t="e">
        <f>VLOOKUP(I3100,'系统导出（基本表）'!Q:R,2,0)</f>
        <v>#N/A</v>
      </c>
      <c r="AF3100" s="16" t="e">
        <f>VLOOKUP(J3100,'系统导出（基本表）'!S:T,2,0)</f>
        <v>#N/A</v>
      </c>
      <c r="AG3100" s="16"/>
      <c r="AH3100" s="16"/>
      <c r="AI3100" s="16"/>
    </row>
    <row r="3101" s="2" customFormat="1" ht="19" customHeight="1" spans="1:33">
      <c r="A3101" s="2">
        <v>1</v>
      </c>
      <c r="B3101" s="11" t="s">
        <v>647</v>
      </c>
      <c r="C3101" s="11" t="s">
        <v>2605</v>
      </c>
      <c r="D3101" s="11" t="s">
        <v>2606</v>
      </c>
      <c r="E3101" s="10" t="s">
        <v>41464</v>
      </c>
      <c r="F3101" s="11" t="s">
        <v>38420</v>
      </c>
      <c r="G3101" s="10" t="s">
        <v>48335</v>
      </c>
      <c r="H3101" s="11" t="s">
        <v>48336</v>
      </c>
      <c r="I3101" s="11" t="s">
        <v>48337</v>
      </c>
      <c r="J3101" s="11" t="s">
        <v>48338</v>
      </c>
      <c r="K3101" s="11" t="s">
        <v>48339</v>
      </c>
      <c r="L3101" s="11" t="s">
        <v>48342</v>
      </c>
      <c r="M3101" s="11" t="s">
        <v>48341</v>
      </c>
      <c r="N3101" s="11" t="s">
        <v>41377</v>
      </c>
      <c r="O3101" s="11" t="s">
        <v>41387</v>
      </c>
      <c r="P3101" s="11" t="s">
        <v>41449</v>
      </c>
      <c r="Q3101" s="11" t="s">
        <v>41411</v>
      </c>
      <c r="R3101" s="11" t="s">
        <v>41411</v>
      </c>
      <c r="S3101" s="17">
        <v>1721.03</v>
      </c>
      <c r="T3101" s="11" t="s">
        <v>42004</v>
      </c>
      <c r="U3101" s="17">
        <v>0</v>
      </c>
      <c r="V3101" s="17">
        <v>0</v>
      </c>
      <c r="W3101" s="18">
        <f t="shared" si="220"/>
        <v>1721.03</v>
      </c>
      <c r="X3101" s="18">
        <f t="shared" si="221"/>
        <v>1721.03</v>
      </c>
      <c r="Y3101" s="2">
        <v>0</v>
      </c>
      <c r="Z3101" s="2" t="str">
        <f t="shared" si="222"/>
        <v>未整改</v>
      </c>
      <c r="AA3101" s="2" t="str">
        <f t="shared" si="223"/>
        <v>未整改</v>
      </c>
      <c r="AD3101" s="22" t="e">
        <f>VLOOKUP(H3101,'系统导出（基本表）'!R:R,1,0)</f>
        <v>#N/A</v>
      </c>
      <c r="AE3101" s="22" t="e">
        <f>VLOOKUP(I3101,'系统导出（基本表）'!Q:R,2,0)</f>
        <v>#N/A</v>
      </c>
      <c r="AF3101" s="2" t="e">
        <f>VLOOKUP(J3101,'系统导出（基本表）'!S:T,2,0)</f>
        <v>#N/A</v>
      </c>
      <c r="AG3101" s="24"/>
    </row>
    <row r="3102" s="1" customFormat="1" ht="19" customHeight="1" spans="2:35">
      <c r="B3102" s="10" t="s">
        <v>647</v>
      </c>
      <c r="C3102" s="10" t="s">
        <v>2605</v>
      </c>
      <c r="D3102" s="10" t="s">
        <v>2606</v>
      </c>
      <c r="E3102" s="10" t="s">
        <v>61</v>
      </c>
      <c r="F3102" s="10" t="s">
        <v>61</v>
      </c>
      <c r="G3102" s="10" t="s">
        <v>48335</v>
      </c>
      <c r="H3102" s="10" t="s">
        <v>48336</v>
      </c>
      <c r="I3102" s="10" t="s">
        <v>48337</v>
      </c>
      <c r="J3102" s="10" t="s">
        <v>48338</v>
      </c>
      <c r="K3102" s="10" t="s">
        <v>48339</v>
      </c>
      <c r="L3102" s="10" t="s">
        <v>48340</v>
      </c>
      <c r="M3102" s="10" t="s">
        <v>48341</v>
      </c>
      <c r="N3102" s="10" t="s">
        <v>61</v>
      </c>
      <c r="O3102" s="10" t="s">
        <v>41372</v>
      </c>
      <c r="P3102" s="10" t="s">
        <v>61</v>
      </c>
      <c r="Q3102" s="10" t="s">
        <v>41373</v>
      </c>
      <c r="R3102" s="10" t="s">
        <v>41374</v>
      </c>
      <c r="S3102" s="15">
        <v>1635.33</v>
      </c>
      <c r="T3102" s="10" t="s">
        <v>41374</v>
      </c>
      <c r="U3102" s="15">
        <v>1635.33</v>
      </c>
      <c r="V3102" s="15">
        <v>1635.33</v>
      </c>
      <c r="W3102" s="16">
        <f t="shared" si="220"/>
        <v>0</v>
      </c>
      <c r="X3102" s="16">
        <f t="shared" si="221"/>
        <v>0</v>
      </c>
      <c r="Y3102" s="1">
        <v>1635.33</v>
      </c>
      <c r="Z3102" s="1" t="str">
        <f t="shared" si="222"/>
        <v>未整改</v>
      </c>
      <c r="AA3102" s="1" t="str">
        <f t="shared" si="223"/>
        <v>已整改</v>
      </c>
      <c r="AC3102" s="3"/>
      <c r="AD3102" s="19" t="e">
        <f>VLOOKUP(H3102,'系统导出（基本表）'!R:R,1,0)</f>
        <v>#N/A</v>
      </c>
      <c r="AE3102" s="16" t="e">
        <f>VLOOKUP(I3102,'系统导出（基本表）'!Q:R,2,0)</f>
        <v>#N/A</v>
      </c>
      <c r="AF3102" s="16" t="e">
        <f>VLOOKUP(J3102,'系统导出（基本表）'!S:T,2,0)</f>
        <v>#N/A</v>
      </c>
      <c r="AG3102" s="16"/>
      <c r="AH3102" s="16"/>
      <c r="AI3102" s="16"/>
    </row>
    <row r="3103" s="2" customFormat="1" ht="19" customHeight="1" spans="1:33">
      <c r="A3103" s="2">
        <v>1</v>
      </c>
      <c r="B3103" s="11" t="s">
        <v>647</v>
      </c>
      <c r="C3103" s="11" t="s">
        <v>2605</v>
      </c>
      <c r="D3103" s="11" t="s">
        <v>2606</v>
      </c>
      <c r="E3103" s="10" t="s">
        <v>43180</v>
      </c>
      <c r="F3103" s="11" t="s">
        <v>38934</v>
      </c>
      <c r="G3103" s="10" t="s">
        <v>48343</v>
      </c>
      <c r="H3103" s="11" t="s">
        <v>48344</v>
      </c>
      <c r="I3103" s="11" t="s">
        <v>48345</v>
      </c>
      <c r="J3103" s="11" t="s">
        <v>48345</v>
      </c>
      <c r="K3103" s="11" t="s">
        <v>48346</v>
      </c>
      <c r="L3103" s="11" t="s">
        <v>48347</v>
      </c>
      <c r="M3103" s="11" t="s">
        <v>48348</v>
      </c>
      <c r="N3103" s="11" t="s">
        <v>41377</v>
      </c>
      <c r="O3103" s="11" t="s">
        <v>41387</v>
      </c>
      <c r="P3103" s="11" t="s">
        <v>41449</v>
      </c>
      <c r="Q3103" s="11" t="s">
        <v>41411</v>
      </c>
      <c r="R3103" s="11" t="s">
        <v>41411</v>
      </c>
      <c r="S3103" s="17">
        <v>2001.86</v>
      </c>
      <c r="T3103" s="11" t="s">
        <v>42004</v>
      </c>
      <c r="U3103" s="17">
        <v>0</v>
      </c>
      <c r="V3103" s="17">
        <v>0</v>
      </c>
      <c r="W3103" s="18">
        <f t="shared" si="220"/>
        <v>2001.86</v>
      </c>
      <c r="X3103" s="18">
        <f t="shared" si="221"/>
        <v>2001.86</v>
      </c>
      <c r="Y3103" s="2">
        <v>0</v>
      </c>
      <c r="Z3103" s="2" t="str">
        <f t="shared" si="222"/>
        <v>未整改</v>
      </c>
      <c r="AA3103" s="2" t="str">
        <f t="shared" si="223"/>
        <v>未整改</v>
      </c>
      <c r="AD3103" s="22" t="e">
        <f>VLOOKUP(H3103,'系统导出（基本表）'!R:R,1,0)</f>
        <v>#N/A</v>
      </c>
      <c r="AE3103" s="22" t="e">
        <f>VLOOKUP(I3103,'系统导出（基本表）'!Q:R,2,0)</f>
        <v>#N/A</v>
      </c>
      <c r="AF3103" s="2" t="e">
        <f>VLOOKUP(J3103,'系统导出（基本表）'!S:T,2,0)</f>
        <v>#N/A</v>
      </c>
      <c r="AG3103" s="24"/>
    </row>
    <row r="3104" s="1" customFormat="1" ht="19" customHeight="1" spans="2:35">
      <c r="B3104" s="10" t="s">
        <v>647</v>
      </c>
      <c r="C3104" s="10" t="s">
        <v>2605</v>
      </c>
      <c r="D3104" s="10" t="s">
        <v>2606</v>
      </c>
      <c r="E3104" s="10" t="s">
        <v>61</v>
      </c>
      <c r="F3104" s="10" t="s">
        <v>61</v>
      </c>
      <c r="G3104" s="10" t="s">
        <v>48349</v>
      </c>
      <c r="H3104" s="10" t="s">
        <v>48350</v>
      </c>
      <c r="I3104" s="10" t="s">
        <v>48351</v>
      </c>
      <c r="J3104" s="10" t="s">
        <v>48351</v>
      </c>
      <c r="K3104" s="10" t="s">
        <v>24941</v>
      </c>
      <c r="L3104" s="10" t="s">
        <v>48352</v>
      </c>
      <c r="M3104" s="10" t="s">
        <v>48353</v>
      </c>
      <c r="N3104" s="10" t="s">
        <v>61</v>
      </c>
      <c r="O3104" s="10" t="s">
        <v>41372</v>
      </c>
      <c r="P3104" s="10" t="s">
        <v>61</v>
      </c>
      <c r="Q3104" s="10" t="s">
        <v>41373</v>
      </c>
      <c r="R3104" s="10" t="s">
        <v>41374</v>
      </c>
      <c r="S3104" s="15">
        <v>303.76</v>
      </c>
      <c r="T3104" s="10" t="s">
        <v>41374</v>
      </c>
      <c r="U3104" s="15">
        <v>303.76</v>
      </c>
      <c r="V3104" s="15">
        <v>303.76</v>
      </c>
      <c r="W3104" s="16">
        <f t="shared" si="220"/>
        <v>0</v>
      </c>
      <c r="X3104" s="16">
        <f t="shared" si="221"/>
        <v>0</v>
      </c>
      <c r="Y3104" s="1">
        <v>303.76</v>
      </c>
      <c r="Z3104" s="1" t="str">
        <f t="shared" si="222"/>
        <v>未整改</v>
      </c>
      <c r="AA3104" s="1" t="str">
        <f t="shared" si="223"/>
        <v>已整改</v>
      </c>
      <c r="AC3104" s="3"/>
      <c r="AD3104" s="19" t="e">
        <f>VLOOKUP(H3104,'系统导出（基本表）'!R:R,1,0)</f>
        <v>#N/A</v>
      </c>
      <c r="AE3104" s="16" t="e">
        <f>VLOOKUP(I3104,'系统导出（基本表）'!Q:R,2,0)</f>
        <v>#N/A</v>
      </c>
      <c r="AF3104" s="16" t="e">
        <f>VLOOKUP(J3104,'系统导出（基本表）'!S:T,2,0)</f>
        <v>#N/A</v>
      </c>
      <c r="AG3104" s="16"/>
      <c r="AH3104" s="16"/>
      <c r="AI3104" s="16"/>
    </row>
    <row r="3105" s="1" customFormat="1" ht="19" customHeight="1" spans="2:35">
      <c r="B3105" s="10" t="s">
        <v>647</v>
      </c>
      <c r="C3105" s="10" t="s">
        <v>2605</v>
      </c>
      <c r="D3105" s="10" t="s">
        <v>2606</v>
      </c>
      <c r="E3105" s="10" t="s">
        <v>44868</v>
      </c>
      <c r="F3105" s="10" t="s">
        <v>39551</v>
      </c>
      <c r="G3105" s="10" t="s">
        <v>24942</v>
      </c>
      <c r="H3105" s="10" t="s">
        <v>24934</v>
      </c>
      <c r="I3105" s="10" t="s">
        <v>24933</v>
      </c>
      <c r="J3105" s="10" t="s">
        <v>24933</v>
      </c>
      <c r="K3105" s="10" t="s">
        <v>24941</v>
      </c>
      <c r="L3105" s="10" t="s">
        <v>48352</v>
      </c>
      <c r="M3105" s="10" t="s">
        <v>48353</v>
      </c>
      <c r="N3105" s="10" t="s">
        <v>41377</v>
      </c>
      <c r="O3105" s="10" t="s">
        <v>41378</v>
      </c>
      <c r="P3105" s="10" t="s">
        <v>41456</v>
      </c>
      <c r="Q3105" s="10" t="s">
        <v>41411</v>
      </c>
      <c r="R3105" s="10" t="s">
        <v>41411</v>
      </c>
      <c r="S3105" s="15">
        <v>1666.66</v>
      </c>
      <c r="T3105" s="10" t="s">
        <v>41463</v>
      </c>
      <c r="U3105" s="15">
        <v>1666.66</v>
      </c>
      <c r="V3105" s="15">
        <v>1666.66</v>
      </c>
      <c r="W3105" s="16">
        <f t="shared" si="220"/>
        <v>0</v>
      </c>
      <c r="X3105" s="16">
        <f t="shared" si="221"/>
        <v>0</v>
      </c>
      <c r="Y3105" s="1">
        <v>1666.66</v>
      </c>
      <c r="Z3105" s="1" t="str">
        <f t="shared" si="222"/>
        <v>未整改</v>
      </c>
      <c r="AA3105" s="1" t="str">
        <f t="shared" si="223"/>
        <v>已整改</v>
      </c>
      <c r="AC3105" s="3"/>
      <c r="AD3105" s="19" t="e">
        <f>VLOOKUP(H3105,'系统导出（基本表）'!R:R,1,0)</f>
        <v>#N/A</v>
      </c>
      <c r="AE3105" s="16" t="e">
        <f>VLOOKUP(I3105,'系统导出（基本表）'!Q:R,2,0)</f>
        <v>#N/A</v>
      </c>
      <c r="AF3105" s="16" t="e">
        <f>VLOOKUP(J3105,'系统导出（基本表）'!S:T,2,0)</f>
        <v>#N/A</v>
      </c>
      <c r="AG3105" s="16"/>
      <c r="AH3105" s="16"/>
      <c r="AI3105" s="16"/>
    </row>
    <row r="3106" s="1" customFormat="1" ht="19" customHeight="1" spans="2:35">
      <c r="B3106" s="10" t="s">
        <v>647</v>
      </c>
      <c r="C3106" s="10" t="s">
        <v>2605</v>
      </c>
      <c r="D3106" s="10" t="s">
        <v>2606</v>
      </c>
      <c r="E3106" s="10" t="s">
        <v>61</v>
      </c>
      <c r="F3106" s="10" t="s">
        <v>61</v>
      </c>
      <c r="G3106" s="10" t="s">
        <v>24942</v>
      </c>
      <c r="H3106" s="10" t="s">
        <v>24934</v>
      </c>
      <c r="I3106" s="10" t="s">
        <v>24933</v>
      </c>
      <c r="J3106" s="10" t="s">
        <v>24933</v>
      </c>
      <c r="K3106" s="10" t="s">
        <v>24941</v>
      </c>
      <c r="L3106" s="10" t="s">
        <v>48352</v>
      </c>
      <c r="M3106" s="10" t="s">
        <v>48353</v>
      </c>
      <c r="N3106" s="10" t="s">
        <v>61</v>
      </c>
      <c r="O3106" s="10" t="s">
        <v>41372</v>
      </c>
      <c r="P3106" s="10" t="s">
        <v>61</v>
      </c>
      <c r="Q3106" s="10" t="s">
        <v>41373</v>
      </c>
      <c r="R3106" s="10" t="s">
        <v>41374</v>
      </c>
      <c r="S3106" s="15">
        <v>2066.92</v>
      </c>
      <c r="T3106" s="10" t="s">
        <v>41374</v>
      </c>
      <c r="U3106" s="15">
        <v>2066.92</v>
      </c>
      <c r="V3106" s="15">
        <v>400.2655</v>
      </c>
      <c r="W3106" s="16">
        <f t="shared" si="220"/>
        <v>1666.6545</v>
      </c>
      <c r="X3106" s="16">
        <f t="shared" si="221"/>
        <v>0</v>
      </c>
      <c r="Y3106" s="21">
        <f>S3106</f>
        <v>2066.92</v>
      </c>
      <c r="Z3106" s="1" t="str">
        <f t="shared" si="222"/>
        <v>未整改</v>
      </c>
      <c r="AA3106" s="1" t="str">
        <f t="shared" si="223"/>
        <v>已整改</v>
      </c>
      <c r="AC3106" s="3"/>
      <c r="AD3106" s="19" t="e">
        <f>VLOOKUP(H3106,'系统导出（基本表）'!R:R,1,0)</f>
        <v>#N/A</v>
      </c>
      <c r="AE3106" s="16" t="e">
        <f>VLOOKUP(I3106,'系统导出（基本表）'!Q:R,2,0)</f>
        <v>#N/A</v>
      </c>
      <c r="AF3106" s="16" t="e">
        <f>VLOOKUP(J3106,'系统导出（基本表）'!S:T,2,0)</f>
        <v>#N/A</v>
      </c>
      <c r="AG3106" s="16"/>
      <c r="AH3106" s="16"/>
      <c r="AI3106" s="16"/>
    </row>
    <row r="3107" s="1" customFormat="1" ht="19" customHeight="1" spans="2:35">
      <c r="B3107" s="10" t="s">
        <v>647</v>
      </c>
      <c r="C3107" s="10" t="s">
        <v>2605</v>
      </c>
      <c r="D3107" s="10" t="s">
        <v>2606</v>
      </c>
      <c r="E3107" s="10" t="s">
        <v>61</v>
      </c>
      <c r="F3107" s="10" t="s">
        <v>61</v>
      </c>
      <c r="G3107" s="10" t="s">
        <v>48349</v>
      </c>
      <c r="H3107" s="10" t="s">
        <v>48350</v>
      </c>
      <c r="I3107" s="10" t="s">
        <v>48351</v>
      </c>
      <c r="J3107" s="10" t="s">
        <v>48351</v>
      </c>
      <c r="K3107" s="10" t="s">
        <v>24941</v>
      </c>
      <c r="L3107" s="10" t="s">
        <v>48352</v>
      </c>
      <c r="M3107" s="10" t="s">
        <v>48353</v>
      </c>
      <c r="N3107" s="10" t="s">
        <v>61</v>
      </c>
      <c r="O3107" s="10" t="s">
        <v>41372</v>
      </c>
      <c r="P3107" s="10" t="s">
        <v>61</v>
      </c>
      <c r="Q3107" s="10" t="s">
        <v>41354</v>
      </c>
      <c r="R3107" s="10" t="s">
        <v>41354</v>
      </c>
      <c r="S3107" s="15">
        <v>21.84</v>
      </c>
      <c r="T3107" s="10" t="s">
        <v>41902</v>
      </c>
      <c r="U3107" s="15">
        <v>21.84</v>
      </c>
      <c r="V3107" s="15">
        <v>21.84</v>
      </c>
      <c r="W3107" s="16">
        <f t="shared" si="220"/>
        <v>0</v>
      </c>
      <c r="X3107" s="16">
        <f t="shared" si="221"/>
        <v>0</v>
      </c>
      <c r="Y3107" s="1">
        <v>21.84</v>
      </c>
      <c r="Z3107" s="1" t="str">
        <f t="shared" si="222"/>
        <v>未整改</v>
      </c>
      <c r="AA3107" s="1" t="str">
        <f t="shared" si="223"/>
        <v>已整改</v>
      </c>
      <c r="AC3107" s="3"/>
      <c r="AD3107" s="19" t="e">
        <f>VLOOKUP(H3107,'系统导出（基本表）'!R:R,1,0)</f>
        <v>#N/A</v>
      </c>
      <c r="AE3107" s="16" t="e">
        <f>VLOOKUP(I3107,'系统导出（基本表）'!Q:R,2,0)</f>
        <v>#N/A</v>
      </c>
      <c r="AF3107" s="16" t="e">
        <f>VLOOKUP(J3107,'系统导出（基本表）'!S:T,2,0)</f>
        <v>#N/A</v>
      </c>
      <c r="AG3107" s="16"/>
      <c r="AH3107" s="16"/>
      <c r="AI3107" s="16"/>
    </row>
    <row r="3108" s="1" customFormat="1" ht="19" customHeight="1" spans="2:35">
      <c r="B3108" s="10" t="s">
        <v>647</v>
      </c>
      <c r="C3108" s="10" t="s">
        <v>2605</v>
      </c>
      <c r="D3108" s="10" t="s">
        <v>2606</v>
      </c>
      <c r="E3108" s="10" t="s">
        <v>61</v>
      </c>
      <c r="F3108" s="10" t="s">
        <v>61</v>
      </c>
      <c r="G3108" s="10" t="s">
        <v>48354</v>
      </c>
      <c r="H3108" s="10" t="s">
        <v>48355</v>
      </c>
      <c r="I3108" s="10" t="s">
        <v>48356</v>
      </c>
      <c r="J3108" s="10" t="s">
        <v>48356</v>
      </c>
      <c r="K3108" s="10" t="s">
        <v>35718</v>
      </c>
      <c r="L3108" s="10" t="s">
        <v>48357</v>
      </c>
      <c r="M3108" s="10" t="s">
        <v>48358</v>
      </c>
      <c r="N3108" s="10" t="s">
        <v>61</v>
      </c>
      <c r="O3108" s="10" t="s">
        <v>41372</v>
      </c>
      <c r="P3108" s="10" t="s">
        <v>61</v>
      </c>
      <c r="Q3108" s="10" t="s">
        <v>41411</v>
      </c>
      <c r="R3108" s="10" t="s">
        <v>41411</v>
      </c>
      <c r="S3108" s="15">
        <v>422.98</v>
      </c>
      <c r="T3108" s="10" t="s">
        <v>41412</v>
      </c>
      <c r="U3108" s="15">
        <v>422.98</v>
      </c>
      <c r="V3108" s="15">
        <v>422.98</v>
      </c>
      <c r="W3108" s="16">
        <f t="shared" si="220"/>
        <v>0</v>
      </c>
      <c r="X3108" s="16">
        <f t="shared" si="221"/>
        <v>0</v>
      </c>
      <c r="Y3108" s="1">
        <v>422.98</v>
      </c>
      <c r="Z3108" s="1" t="str">
        <f t="shared" si="222"/>
        <v>未整改</v>
      </c>
      <c r="AA3108" s="1" t="str">
        <f t="shared" si="223"/>
        <v>已整改</v>
      </c>
      <c r="AC3108" s="3"/>
      <c r="AD3108" s="19" t="e">
        <f>VLOOKUP(H3108,'系统导出（基本表）'!R:R,1,0)</f>
        <v>#N/A</v>
      </c>
      <c r="AE3108" s="16" t="e">
        <f>VLOOKUP(I3108,'系统导出（基本表）'!Q:R,2,0)</f>
        <v>#N/A</v>
      </c>
      <c r="AF3108" s="16" t="e">
        <f>VLOOKUP(J3108,'系统导出（基本表）'!S:T,2,0)</f>
        <v>#N/A</v>
      </c>
      <c r="AG3108" s="16"/>
      <c r="AH3108" s="16"/>
      <c r="AI3108" s="16"/>
    </row>
    <row r="3109" s="1" customFormat="1" ht="19" customHeight="1" spans="2:35">
      <c r="B3109" s="10" t="s">
        <v>647</v>
      </c>
      <c r="C3109" s="10" t="s">
        <v>2605</v>
      </c>
      <c r="D3109" s="10" t="s">
        <v>2606</v>
      </c>
      <c r="E3109" s="10" t="s">
        <v>42912</v>
      </c>
      <c r="F3109" s="10" t="s">
        <v>38944</v>
      </c>
      <c r="G3109" s="10" t="s">
        <v>48359</v>
      </c>
      <c r="H3109" s="10" t="s">
        <v>48360</v>
      </c>
      <c r="I3109" s="10" t="s">
        <v>48361</v>
      </c>
      <c r="J3109" s="10" t="s">
        <v>48361</v>
      </c>
      <c r="K3109" s="10" t="s">
        <v>15098</v>
      </c>
      <c r="L3109" s="10" t="s">
        <v>15089</v>
      </c>
      <c r="M3109" s="10" t="s">
        <v>48362</v>
      </c>
      <c r="N3109" s="10" t="s">
        <v>41377</v>
      </c>
      <c r="O3109" s="10" t="s">
        <v>41378</v>
      </c>
      <c r="P3109" s="10" t="s">
        <v>41456</v>
      </c>
      <c r="Q3109" s="10" t="s">
        <v>41411</v>
      </c>
      <c r="R3109" s="10" t="s">
        <v>41411</v>
      </c>
      <c r="S3109" s="15">
        <v>800</v>
      </c>
      <c r="T3109" s="10" t="s">
        <v>41463</v>
      </c>
      <c r="U3109" s="15">
        <v>800</v>
      </c>
      <c r="V3109" s="15">
        <v>800</v>
      </c>
      <c r="W3109" s="16">
        <f t="shared" si="220"/>
        <v>0</v>
      </c>
      <c r="X3109" s="16">
        <f t="shared" si="221"/>
        <v>0</v>
      </c>
      <c r="Y3109" s="1">
        <v>800</v>
      </c>
      <c r="Z3109" s="1" t="str">
        <f t="shared" si="222"/>
        <v>未整改</v>
      </c>
      <c r="AA3109" s="1" t="str">
        <f t="shared" si="223"/>
        <v>已整改</v>
      </c>
      <c r="AC3109" s="3"/>
      <c r="AD3109" s="19" t="e">
        <f>VLOOKUP(H3109,'系统导出（基本表）'!R:R,1,0)</f>
        <v>#N/A</v>
      </c>
      <c r="AE3109" s="16" t="e">
        <f>VLOOKUP(I3109,'系统导出（基本表）'!Q:R,2,0)</f>
        <v>#N/A</v>
      </c>
      <c r="AF3109" s="16" t="e">
        <f>VLOOKUP(J3109,'系统导出（基本表）'!S:T,2,0)</f>
        <v>#N/A</v>
      </c>
      <c r="AG3109" s="16"/>
      <c r="AH3109" s="16"/>
      <c r="AI3109" s="16"/>
    </row>
    <row r="3110" s="1" customFormat="1" ht="19" customHeight="1" spans="2:35">
      <c r="B3110" s="10" t="s">
        <v>647</v>
      </c>
      <c r="C3110" s="10" t="s">
        <v>2605</v>
      </c>
      <c r="D3110" s="10" t="s">
        <v>2606</v>
      </c>
      <c r="E3110" s="10" t="s">
        <v>61</v>
      </c>
      <c r="F3110" s="10" t="s">
        <v>61</v>
      </c>
      <c r="G3110" s="10" t="s">
        <v>48359</v>
      </c>
      <c r="H3110" s="10" t="s">
        <v>48360</v>
      </c>
      <c r="I3110" s="10" t="s">
        <v>48361</v>
      </c>
      <c r="J3110" s="10" t="s">
        <v>48361</v>
      </c>
      <c r="K3110" s="10" t="s">
        <v>15098</v>
      </c>
      <c r="L3110" s="10" t="s">
        <v>15089</v>
      </c>
      <c r="M3110" s="10" t="s">
        <v>48362</v>
      </c>
      <c r="N3110" s="10" t="s">
        <v>61</v>
      </c>
      <c r="O3110" s="10" t="s">
        <v>41372</v>
      </c>
      <c r="P3110" s="10" t="s">
        <v>61</v>
      </c>
      <c r="Q3110" s="10" t="s">
        <v>41373</v>
      </c>
      <c r="R3110" s="10" t="s">
        <v>41374</v>
      </c>
      <c r="S3110" s="15">
        <v>2262.71</v>
      </c>
      <c r="T3110" s="10" t="s">
        <v>41374</v>
      </c>
      <c r="U3110" s="15">
        <v>2262.71</v>
      </c>
      <c r="V3110" s="15">
        <v>2262.71</v>
      </c>
      <c r="W3110" s="16">
        <f t="shared" si="220"/>
        <v>0</v>
      </c>
      <c r="X3110" s="16">
        <f t="shared" si="221"/>
        <v>0</v>
      </c>
      <c r="Y3110" s="1">
        <v>2262.71</v>
      </c>
      <c r="Z3110" s="1" t="str">
        <f t="shared" si="222"/>
        <v>未整改</v>
      </c>
      <c r="AA3110" s="1" t="str">
        <f t="shared" si="223"/>
        <v>已整改</v>
      </c>
      <c r="AC3110" s="3"/>
      <c r="AD3110" s="19" t="e">
        <f>VLOOKUP(H3110,'系统导出（基本表）'!R:R,1,0)</f>
        <v>#N/A</v>
      </c>
      <c r="AE3110" s="16" t="e">
        <f>VLOOKUP(I3110,'系统导出（基本表）'!Q:R,2,0)</f>
        <v>#N/A</v>
      </c>
      <c r="AF3110" s="16" t="e">
        <f>VLOOKUP(J3110,'系统导出（基本表）'!S:T,2,0)</f>
        <v>#N/A</v>
      </c>
      <c r="AG3110" s="16"/>
      <c r="AH3110" s="16"/>
      <c r="AI3110" s="16"/>
    </row>
    <row r="3111" s="1" customFormat="1" ht="19" customHeight="1" spans="2:35">
      <c r="B3111" s="10" t="s">
        <v>647</v>
      </c>
      <c r="C3111" s="10" t="s">
        <v>2605</v>
      </c>
      <c r="D3111" s="10" t="s">
        <v>2606</v>
      </c>
      <c r="E3111" s="10" t="s">
        <v>42912</v>
      </c>
      <c r="F3111" s="10" t="s">
        <v>38944</v>
      </c>
      <c r="G3111" s="10" t="s">
        <v>48359</v>
      </c>
      <c r="H3111" s="10" t="s">
        <v>48360</v>
      </c>
      <c r="I3111" s="10" t="s">
        <v>48361</v>
      </c>
      <c r="J3111" s="10" t="s">
        <v>48361</v>
      </c>
      <c r="K3111" s="10" t="s">
        <v>15098</v>
      </c>
      <c r="L3111" s="10" t="s">
        <v>15089</v>
      </c>
      <c r="M3111" s="10" t="s">
        <v>48362</v>
      </c>
      <c r="N3111" s="10" t="s">
        <v>41377</v>
      </c>
      <c r="O3111" s="10" t="s">
        <v>41378</v>
      </c>
      <c r="P3111" s="10" t="s">
        <v>41456</v>
      </c>
      <c r="Q3111" s="10" t="s">
        <v>41411</v>
      </c>
      <c r="R3111" s="10" t="s">
        <v>41411</v>
      </c>
      <c r="S3111" s="15">
        <v>1170.41</v>
      </c>
      <c r="T3111" s="10" t="s">
        <v>41463</v>
      </c>
      <c r="U3111" s="15">
        <v>999.81</v>
      </c>
      <c r="V3111" s="15">
        <v>999.81</v>
      </c>
      <c r="W3111" s="16">
        <f t="shared" si="220"/>
        <v>170.6</v>
      </c>
      <c r="X3111" s="16">
        <f t="shared" si="221"/>
        <v>170.6</v>
      </c>
      <c r="Y3111" s="1">
        <v>999.81</v>
      </c>
      <c r="Z3111" s="1" t="str">
        <f t="shared" si="222"/>
        <v>未整改</v>
      </c>
      <c r="AA3111" s="1" t="str">
        <f t="shared" si="223"/>
        <v>未整改</v>
      </c>
      <c r="AC3111" s="3"/>
      <c r="AD3111" s="19" t="e">
        <f>VLOOKUP(H3111,'系统导出（基本表）'!R:R,1,0)</f>
        <v>#N/A</v>
      </c>
      <c r="AE3111" s="16" t="e">
        <f>VLOOKUP(I3111,'系统导出（基本表）'!Q:R,2,0)</f>
        <v>#N/A</v>
      </c>
      <c r="AF3111" s="16" t="e">
        <f>VLOOKUP(J3111,'系统导出（基本表）'!S:T,2,0)</f>
        <v>#N/A</v>
      </c>
      <c r="AG3111" s="16"/>
      <c r="AH3111" s="16"/>
      <c r="AI3111" s="16"/>
    </row>
    <row r="3112" s="1" customFormat="1" ht="19" customHeight="1" spans="2:35">
      <c r="B3112" s="10" t="s">
        <v>647</v>
      </c>
      <c r="C3112" s="10" t="s">
        <v>2605</v>
      </c>
      <c r="D3112" s="10" t="s">
        <v>2606</v>
      </c>
      <c r="E3112" s="10" t="s">
        <v>43065</v>
      </c>
      <c r="F3112" s="10" t="s">
        <v>38885</v>
      </c>
      <c r="G3112" s="10" t="s">
        <v>48359</v>
      </c>
      <c r="H3112" s="10" t="s">
        <v>48360</v>
      </c>
      <c r="I3112" s="10" t="s">
        <v>48361</v>
      </c>
      <c r="J3112" s="10" t="s">
        <v>48361</v>
      </c>
      <c r="K3112" s="10" t="s">
        <v>15098</v>
      </c>
      <c r="L3112" s="10" t="s">
        <v>15089</v>
      </c>
      <c r="M3112" s="10" t="s">
        <v>48362</v>
      </c>
      <c r="N3112" s="10" t="s">
        <v>41377</v>
      </c>
      <c r="O3112" s="10" t="s">
        <v>41378</v>
      </c>
      <c r="P3112" s="10" t="s">
        <v>41379</v>
      </c>
      <c r="Q3112" s="10" t="s">
        <v>41373</v>
      </c>
      <c r="R3112" s="10" t="s">
        <v>41373</v>
      </c>
      <c r="S3112" s="15">
        <v>5000</v>
      </c>
      <c r="T3112" s="10" t="s">
        <v>48363</v>
      </c>
      <c r="U3112" s="15">
        <v>5000</v>
      </c>
      <c r="V3112" s="15">
        <v>5000</v>
      </c>
      <c r="W3112" s="16">
        <f t="shared" si="220"/>
        <v>0</v>
      </c>
      <c r="X3112" s="16">
        <f t="shared" si="221"/>
        <v>0</v>
      </c>
      <c r="Y3112" s="1">
        <v>5000</v>
      </c>
      <c r="Z3112" s="1" t="str">
        <f t="shared" si="222"/>
        <v>未整改</v>
      </c>
      <c r="AA3112" s="1" t="str">
        <f t="shared" si="223"/>
        <v>已整改</v>
      </c>
      <c r="AB3112" s="1">
        <f>S3112-V3112</f>
        <v>0</v>
      </c>
      <c r="AC3112" s="3"/>
      <c r="AD3112" s="19" t="e">
        <f>VLOOKUP(H3112,'系统导出（基本表）'!R:R,1,0)</f>
        <v>#N/A</v>
      </c>
      <c r="AE3112" s="16" t="e">
        <f>VLOOKUP(I3112,'系统导出（基本表）'!Q:R,2,0)</f>
        <v>#N/A</v>
      </c>
      <c r="AF3112" s="16" t="e">
        <f>VLOOKUP(J3112,'系统导出（基本表）'!S:T,2,0)</f>
        <v>#N/A</v>
      </c>
      <c r="AG3112" s="16"/>
      <c r="AH3112" s="16"/>
      <c r="AI3112" s="16"/>
    </row>
    <row r="3113" s="2" customFormat="1" ht="19" customHeight="1" spans="1:33">
      <c r="A3113" s="2">
        <v>1</v>
      </c>
      <c r="B3113" s="11" t="s">
        <v>647</v>
      </c>
      <c r="C3113" s="11" t="s">
        <v>2605</v>
      </c>
      <c r="D3113" s="11" t="s">
        <v>2606</v>
      </c>
      <c r="E3113" s="10" t="s">
        <v>43269</v>
      </c>
      <c r="F3113" s="11" t="s">
        <v>39130</v>
      </c>
      <c r="G3113" s="10" t="s">
        <v>11684</v>
      </c>
      <c r="H3113" s="11" t="s">
        <v>11678</v>
      </c>
      <c r="I3113" s="11" t="s">
        <v>11677</v>
      </c>
      <c r="J3113" s="11" t="s">
        <v>11677</v>
      </c>
      <c r="K3113" s="11" t="s">
        <v>11015</v>
      </c>
      <c r="L3113" s="11" t="s">
        <v>11012</v>
      </c>
      <c r="M3113" s="11" t="s">
        <v>48364</v>
      </c>
      <c r="N3113" s="11" t="s">
        <v>41377</v>
      </c>
      <c r="O3113" s="11" t="s">
        <v>41387</v>
      </c>
      <c r="P3113" s="11" t="s">
        <v>41379</v>
      </c>
      <c r="Q3113" s="11" t="s">
        <v>41373</v>
      </c>
      <c r="R3113" s="11" t="s">
        <v>41373</v>
      </c>
      <c r="S3113" s="17">
        <v>429.3182</v>
      </c>
      <c r="T3113" s="11" t="s">
        <v>48365</v>
      </c>
      <c r="U3113" s="17">
        <v>429.3182</v>
      </c>
      <c r="V3113" s="17">
        <v>0</v>
      </c>
      <c r="W3113" s="18">
        <f t="shared" si="220"/>
        <v>429.3182</v>
      </c>
      <c r="X3113" s="18">
        <f t="shared" si="221"/>
        <v>0</v>
      </c>
      <c r="Y3113" s="2">
        <v>429.3182</v>
      </c>
      <c r="Z3113" s="2" t="str">
        <f t="shared" si="222"/>
        <v>未整改</v>
      </c>
      <c r="AA3113" s="2" t="str">
        <f t="shared" si="223"/>
        <v>已整改</v>
      </c>
      <c r="AD3113" s="22" t="e">
        <f>VLOOKUP(H3113,'系统导出（基本表）'!R:R,1,0)</f>
        <v>#N/A</v>
      </c>
      <c r="AE3113" s="22" t="e">
        <f>VLOOKUP(I3113,'系统导出（基本表）'!Q:R,2,0)</f>
        <v>#N/A</v>
      </c>
      <c r="AF3113" s="2" t="e">
        <f>VLOOKUP(J3113,'系统导出（基本表）'!S:T,2,0)</f>
        <v>#N/A</v>
      </c>
      <c r="AG3113" s="24"/>
    </row>
    <row r="3114" s="1" customFormat="1" ht="19" customHeight="1" spans="2:35">
      <c r="B3114" s="10" t="s">
        <v>647</v>
      </c>
      <c r="C3114" s="10" t="s">
        <v>2605</v>
      </c>
      <c r="D3114" s="10" t="s">
        <v>2606</v>
      </c>
      <c r="E3114" s="10" t="s">
        <v>42912</v>
      </c>
      <c r="F3114" s="10" t="s">
        <v>38944</v>
      </c>
      <c r="G3114" s="10" t="s">
        <v>48366</v>
      </c>
      <c r="H3114" s="10" t="s">
        <v>48367</v>
      </c>
      <c r="I3114" s="10" t="s">
        <v>48368</v>
      </c>
      <c r="J3114" s="10" t="s">
        <v>48368</v>
      </c>
      <c r="K3114" s="10" t="s">
        <v>11656</v>
      </c>
      <c r="L3114" s="10" t="s">
        <v>11648</v>
      </c>
      <c r="M3114" s="10" t="s">
        <v>48369</v>
      </c>
      <c r="N3114" s="10" t="s">
        <v>41377</v>
      </c>
      <c r="O3114" s="10" t="s">
        <v>41378</v>
      </c>
      <c r="P3114" s="10" t="s">
        <v>41456</v>
      </c>
      <c r="Q3114" s="10" t="s">
        <v>41411</v>
      </c>
      <c r="R3114" s="10" t="s">
        <v>41411</v>
      </c>
      <c r="S3114" s="15">
        <v>318.37</v>
      </c>
      <c r="T3114" s="10" t="s">
        <v>41463</v>
      </c>
      <c r="U3114" s="15">
        <v>318.37</v>
      </c>
      <c r="V3114" s="15">
        <v>318.37</v>
      </c>
      <c r="W3114" s="16">
        <f t="shared" si="220"/>
        <v>0</v>
      </c>
      <c r="X3114" s="16">
        <f t="shared" si="221"/>
        <v>0</v>
      </c>
      <c r="Y3114" s="1">
        <v>318.37</v>
      </c>
      <c r="Z3114" s="1" t="str">
        <f t="shared" si="222"/>
        <v>未整改</v>
      </c>
      <c r="AA3114" s="1" t="str">
        <f t="shared" si="223"/>
        <v>已整改</v>
      </c>
      <c r="AC3114" s="3"/>
      <c r="AD3114" s="19" t="e">
        <f>VLOOKUP(H3114,'系统导出（基本表）'!R:R,1,0)</f>
        <v>#N/A</v>
      </c>
      <c r="AE3114" s="16" t="e">
        <f>VLOOKUP(I3114,'系统导出（基本表）'!Q:R,2,0)</f>
        <v>#N/A</v>
      </c>
      <c r="AF3114" s="16" t="e">
        <f>VLOOKUP(J3114,'系统导出（基本表）'!S:T,2,0)</f>
        <v>#N/A</v>
      </c>
      <c r="AG3114" s="16"/>
      <c r="AH3114" s="16"/>
      <c r="AI3114" s="16"/>
    </row>
    <row r="3115" s="2" customFormat="1" ht="19" customHeight="1" spans="1:33">
      <c r="A3115" s="2">
        <v>1</v>
      </c>
      <c r="B3115" s="11" t="s">
        <v>647</v>
      </c>
      <c r="C3115" s="11" t="s">
        <v>2605</v>
      </c>
      <c r="D3115" s="11" t="s">
        <v>2606</v>
      </c>
      <c r="E3115" s="10" t="s">
        <v>43878</v>
      </c>
      <c r="F3115" s="11" t="s">
        <v>39994</v>
      </c>
      <c r="G3115" s="10" t="s">
        <v>48370</v>
      </c>
      <c r="H3115" s="11" t="s">
        <v>48371</v>
      </c>
      <c r="I3115" s="11" t="s">
        <v>48372</v>
      </c>
      <c r="J3115" s="11" t="s">
        <v>48372</v>
      </c>
      <c r="K3115" s="11" t="s">
        <v>11656</v>
      </c>
      <c r="L3115" s="11" t="s">
        <v>11653</v>
      </c>
      <c r="M3115" s="11" t="s">
        <v>48369</v>
      </c>
      <c r="N3115" s="11" t="s">
        <v>41377</v>
      </c>
      <c r="O3115" s="11" t="s">
        <v>41387</v>
      </c>
      <c r="P3115" s="11" t="s">
        <v>41379</v>
      </c>
      <c r="Q3115" s="11" t="s">
        <v>41373</v>
      </c>
      <c r="R3115" s="11" t="s">
        <v>41373</v>
      </c>
      <c r="S3115" s="17">
        <v>1000</v>
      </c>
      <c r="T3115" s="11" t="s">
        <v>48373</v>
      </c>
      <c r="U3115" s="17">
        <v>1000</v>
      </c>
      <c r="V3115" s="17">
        <v>0</v>
      </c>
      <c r="W3115" s="18">
        <f t="shared" si="220"/>
        <v>1000</v>
      </c>
      <c r="X3115" s="18">
        <f t="shared" si="221"/>
        <v>0</v>
      </c>
      <c r="Y3115" s="2">
        <v>1000</v>
      </c>
      <c r="Z3115" s="2" t="str">
        <f t="shared" si="222"/>
        <v>未整改</v>
      </c>
      <c r="AA3115" s="2" t="str">
        <f t="shared" si="223"/>
        <v>已整改</v>
      </c>
      <c r="AD3115" s="22" t="e">
        <f>VLOOKUP(H3115,'系统导出（基本表）'!R:R,1,0)</f>
        <v>#N/A</v>
      </c>
      <c r="AE3115" s="22" t="e">
        <f>VLOOKUP(I3115,'系统导出（基本表）'!Q:R,2,0)</f>
        <v>#N/A</v>
      </c>
      <c r="AF3115" s="2" t="e">
        <f>VLOOKUP(J3115,'系统导出（基本表）'!S:T,2,0)</f>
        <v>#N/A</v>
      </c>
      <c r="AG3115" s="24"/>
    </row>
    <row r="3116" s="1" customFormat="1" ht="19" customHeight="1" spans="2:35">
      <c r="B3116" s="10" t="s">
        <v>647</v>
      </c>
      <c r="C3116" s="10" t="s">
        <v>2605</v>
      </c>
      <c r="D3116" s="10" t="s">
        <v>2606</v>
      </c>
      <c r="E3116" s="10" t="s">
        <v>61</v>
      </c>
      <c r="F3116" s="10" t="s">
        <v>61</v>
      </c>
      <c r="G3116" s="10" t="s">
        <v>48366</v>
      </c>
      <c r="H3116" s="10" t="s">
        <v>48367</v>
      </c>
      <c r="I3116" s="10" t="s">
        <v>48368</v>
      </c>
      <c r="J3116" s="10" t="s">
        <v>48368</v>
      </c>
      <c r="K3116" s="10" t="s">
        <v>11656</v>
      </c>
      <c r="L3116" s="10" t="s">
        <v>11648</v>
      </c>
      <c r="M3116" s="10" t="s">
        <v>48369</v>
      </c>
      <c r="N3116" s="10" t="s">
        <v>61</v>
      </c>
      <c r="O3116" s="10" t="s">
        <v>41372</v>
      </c>
      <c r="P3116" s="10" t="s">
        <v>61</v>
      </c>
      <c r="Q3116" s="10" t="s">
        <v>41373</v>
      </c>
      <c r="R3116" s="10" t="s">
        <v>41374</v>
      </c>
      <c r="S3116" s="15">
        <v>1483.18</v>
      </c>
      <c r="T3116" s="10" t="s">
        <v>41374</v>
      </c>
      <c r="U3116" s="15">
        <v>1483.18</v>
      </c>
      <c r="V3116" s="15">
        <v>1483.18</v>
      </c>
      <c r="W3116" s="16">
        <f t="shared" si="220"/>
        <v>0</v>
      </c>
      <c r="X3116" s="16">
        <f t="shared" si="221"/>
        <v>0</v>
      </c>
      <c r="Y3116" s="1">
        <v>1483.18</v>
      </c>
      <c r="Z3116" s="1" t="str">
        <f t="shared" si="222"/>
        <v>未整改</v>
      </c>
      <c r="AA3116" s="1" t="str">
        <f t="shared" si="223"/>
        <v>已整改</v>
      </c>
      <c r="AC3116" s="3"/>
      <c r="AD3116" s="19" t="e">
        <f>VLOOKUP(H3116,'系统导出（基本表）'!R:R,1,0)</f>
        <v>#N/A</v>
      </c>
      <c r="AE3116" s="16" t="e">
        <f>VLOOKUP(I3116,'系统导出（基本表）'!Q:R,2,0)</f>
        <v>#N/A</v>
      </c>
      <c r="AF3116" s="16" t="e">
        <f>VLOOKUP(J3116,'系统导出（基本表）'!S:T,2,0)</f>
        <v>#N/A</v>
      </c>
      <c r="AG3116" s="16"/>
      <c r="AH3116" s="16"/>
      <c r="AI3116" s="16"/>
    </row>
    <row r="3117" s="1" customFormat="1" ht="19" customHeight="1" spans="2:35">
      <c r="B3117" s="10" t="s">
        <v>647</v>
      </c>
      <c r="C3117" s="10" t="s">
        <v>2605</v>
      </c>
      <c r="D3117" s="10" t="s">
        <v>2606</v>
      </c>
      <c r="E3117" s="10" t="s">
        <v>43361</v>
      </c>
      <c r="F3117" s="10" t="s">
        <v>39606</v>
      </c>
      <c r="G3117" s="10" t="s">
        <v>15514</v>
      </c>
      <c r="H3117" s="10" t="s">
        <v>15510</v>
      </c>
      <c r="I3117" s="10" t="s">
        <v>15509</v>
      </c>
      <c r="J3117" s="10" t="s">
        <v>15509</v>
      </c>
      <c r="K3117" s="10" t="s">
        <v>3663</v>
      </c>
      <c r="L3117" s="10" t="s">
        <v>3653</v>
      </c>
      <c r="M3117" s="10" t="s">
        <v>48374</v>
      </c>
      <c r="N3117" s="10" t="s">
        <v>41377</v>
      </c>
      <c r="O3117" s="10" t="s">
        <v>41378</v>
      </c>
      <c r="P3117" s="10" t="s">
        <v>41379</v>
      </c>
      <c r="Q3117" s="10" t="s">
        <v>41373</v>
      </c>
      <c r="R3117" s="10" t="s">
        <v>41373</v>
      </c>
      <c r="S3117" s="15">
        <v>1123.24</v>
      </c>
      <c r="T3117" s="10" t="s">
        <v>48375</v>
      </c>
      <c r="U3117" s="15">
        <v>1123.24</v>
      </c>
      <c r="V3117" s="15">
        <v>1123.24</v>
      </c>
      <c r="W3117" s="16">
        <f t="shared" si="220"/>
        <v>0</v>
      </c>
      <c r="X3117" s="16">
        <f t="shared" si="221"/>
        <v>0</v>
      </c>
      <c r="Y3117" s="1">
        <v>1123.24</v>
      </c>
      <c r="Z3117" s="1" t="str">
        <f t="shared" si="222"/>
        <v>未整改</v>
      </c>
      <c r="AA3117" s="1" t="str">
        <f t="shared" si="223"/>
        <v>已整改</v>
      </c>
      <c r="AB3117" s="1">
        <f>S3117-V3117</f>
        <v>0</v>
      </c>
      <c r="AC3117" s="3"/>
      <c r="AD3117" s="19" t="e">
        <f>VLOOKUP(H3117,'系统导出（基本表）'!R:R,1,0)</f>
        <v>#N/A</v>
      </c>
      <c r="AE3117" s="16" t="e">
        <f>VLOOKUP(I3117,'系统导出（基本表）'!Q:R,2,0)</f>
        <v>#N/A</v>
      </c>
      <c r="AF3117" s="16" t="e">
        <f>VLOOKUP(J3117,'系统导出（基本表）'!S:T,2,0)</f>
        <v>#N/A</v>
      </c>
      <c r="AG3117" s="16"/>
      <c r="AH3117" s="16"/>
      <c r="AI3117" s="16"/>
    </row>
    <row r="3118" s="1" customFormat="1" ht="19" customHeight="1" spans="2:35">
      <c r="B3118" s="10" t="s">
        <v>647</v>
      </c>
      <c r="C3118" s="10" t="s">
        <v>2605</v>
      </c>
      <c r="D3118" s="10" t="s">
        <v>2606</v>
      </c>
      <c r="E3118" s="10" t="s">
        <v>61</v>
      </c>
      <c r="F3118" s="10" t="s">
        <v>61</v>
      </c>
      <c r="G3118" s="10" t="s">
        <v>48376</v>
      </c>
      <c r="H3118" s="10" t="s">
        <v>48377</v>
      </c>
      <c r="I3118" s="10" t="s">
        <v>48378</v>
      </c>
      <c r="J3118" s="10" t="s">
        <v>48378</v>
      </c>
      <c r="K3118" s="10" t="s">
        <v>7115</v>
      </c>
      <c r="L3118" s="10" t="s">
        <v>7105</v>
      </c>
      <c r="M3118" s="10" t="s">
        <v>48379</v>
      </c>
      <c r="N3118" s="10" t="s">
        <v>61</v>
      </c>
      <c r="O3118" s="10" t="s">
        <v>41372</v>
      </c>
      <c r="P3118" s="10" t="s">
        <v>61</v>
      </c>
      <c r="Q3118" s="10" t="s">
        <v>41501</v>
      </c>
      <c r="R3118" s="10" t="s">
        <v>41501</v>
      </c>
      <c r="S3118" s="15">
        <v>12.94</v>
      </c>
      <c r="T3118" s="10" t="s">
        <v>41501</v>
      </c>
      <c r="U3118" s="15">
        <v>12.94</v>
      </c>
      <c r="V3118" s="15">
        <v>12.94</v>
      </c>
      <c r="W3118" s="16">
        <f t="shared" si="220"/>
        <v>0</v>
      </c>
      <c r="X3118" s="16">
        <f t="shared" si="221"/>
        <v>0</v>
      </c>
      <c r="Y3118" s="1">
        <v>12.94</v>
      </c>
      <c r="Z3118" s="1" t="str">
        <f t="shared" si="222"/>
        <v>未整改</v>
      </c>
      <c r="AA3118" s="1" t="str">
        <f t="shared" si="223"/>
        <v>已整改</v>
      </c>
      <c r="AC3118" s="3"/>
      <c r="AD3118" s="19" t="e">
        <f>VLOOKUP(H3118,'系统导出（基本表）'!R:R,1,0)</f>
        <v>#N/A</v>
      </c>
      <c r="AE3118" s="16" t="e">
        <f>VLOOKUP(I3118,'系统导出（基本表）'!Q:R,2,0)</f>
        <v>#N/A</v>
      </c>
      <c r="AF3118" s="16" t="e">
        <f>VLOOKUP(J3118,'系统导出（基本表）'!S:T,2,0)</f>
        <v>#N/A</v>
      </c>
      <c r="AG3118" s="16"/>
      <c r="AH3118" s="16"/>
      <c r="AI3118" s="16"/>
    </row>
    <row r="3119" s="2" customFormat="1" ht="19" customHeight="1" spans="1:33">
      <c r="A3119" s="2">
        <v>1</v>
      </c>
      <c r="B3119" s="11" t="s">
        <v>647</v>
      </c>
      <c r="C3119" s="11" t="s">
        <v>3789</v>
      </c>
      <c r="D3119" s="11" t="s">
        <v>3790</v>
      </c>
      <c r="E3119" s="10" t="s">
        <v>41477</v>
      </c>
      <c r="F3119" s="11" t="s">
        <v>38653</v>
      </c>
      <c r="G3119" s="10" t="s">
        <v>10193</v>
      </c>
      <c r="H3119" s="11" t="s">
        <v>10185</v>
      </c>
      <c r="I3119" s="11" t="s">
        <v>10184</v>
      </c>
      <c r="J3119" s="11" t="s">
        <v>10184</v>
      </c>
      <c r="K3119" s="11" t="s">
        <v>10192</v>
      </c>
      <c r="L3119" s="11" t="s">
        <v>6682</v>
      </c>
      <c r="M3119" s="11" t="s">
        <v>48380</v>
      </c>
      <c r="N3119" s="11" t="s">
        <v>41377</v>
      </c>
      <c r="O3119" s="11" t="s">
        <v>41387</v>
      </c>
      <c r="P3119" s="11" t="s">
        <v>41449</v>
      </c>
      <c r="Q3119" s="11" t="s">
        <v>41501</v>
      </c>
      <c r="R3119" s="11" t="s">
        <v>41501</v>
      </c>
      <c r="S3119" s="17">
        <v>26</v>
      </c>
      <c r="T3119" s="11" t="s">
        <v>48381</v>
      </c>
      <c r="U3119" s="17">
        <v>26</v>
      </c>
      <c r="V3119" s="17">
        <v>0</v>
      </c>
      <c r="W3119" s="18">
        <f t="shared" si="220"/>
        <v>26</v>
      </c>
      <c r="X3119" s="18">
        <f t="shared" si="221"/>
        <v>0</v>
      </c>
      <c r="Y3119" s="2">
        <v>26</v>
      </c>
      <c r="Z3119" s="2" t="str">
        <f t="shared" si="222"/>
        <v>未整改</v>
      </c>
      <c r="AA3119" s="2" t="str">
        <f t="shared" si="223"/>
        <v>已整改</v>
      </c>
      <c r="AD3119" s="22" t="str">
        <f>VLOOKUP(H3119,'系统导出（基本表）'!R:R,1,0)</f>
        <v>P22511822-0013</v>
      </c>
      <c r="AE3119" s="22" t="str">
        <f>VLOOKUP(I3119,'系统导出（基本表）'!Q:R,2,0)</f>
        <v>P22511822-0013</v>
      </c>
      <c r="AF3119" s="2" t="e">
        <f>VLOOKUP(J3119,'系统导出（基本表）'!S:T,2,0)</f>
        <v>#N/A</v>
      </c>
      <c r="AG3119" s="24"/>
    </row>
    <row r="3120" s="2" customFormat="1" ht="19" customHeight="1" spans="1:33">
      <c r="A3120" s="2">
        <v>1</v>
      </c>
      <c r="B3120" s="11" t="s">
        <v>647</v>
      </c>
      <c r="C3120" s="11" t="s">
        <v>3789</v>
      </c>
      <c r="D3120" s="11" t="s">
        <v>3790</v>
      </c>
      <c r="E3120" s="10" t="s">
        <v>41477</v>
      </c>
      <c r="F3120" s="11" t="s">
        <v>38653</v>
      </c>
      <c r="G3120" s="10" t="s">
        <v>10193</v>
      </c>
      <c r="H3120" s="11" t="s">
        <v>10185</v>
      </c>
      <c r="I3120" s="11" t="s">
        <v>10184</v>
      </c>
      <c r="J3120" s="11" t="s">
        <v>10184</v>
      </c>
      <c r="K3120" s="11" t="s">
        <v>10192</v>
      </c>
      <c r="L3120" s="11" t="s">
        <v>6682</v>
      </c>
      <c r="M3120" s="11" t="s">
        <v>48380</v>
      </c>
      <c r="N3120" s="11" t="s">
        <v>41377</v>
      </c>
      <c r="O3120" s="11" t="s">
        <v>41387</v>
      </c>
      <c r="P3120" s="11" t="s">
        <v>41449</v>
      </c>
      <c r="Q3120" s="11" t="s">
        <v>41411</v>
      </c>
      <c r="R3120" s="11" t="s">
        <v>41411</v>
      </c>
      <c r="S3120" s="17">
        <v>5143.0661</v>
      </c>
      <c r="T3120" s="11" t="s">
        <v>42004</v>
      </c>
      <c r="U3120" s="17">
        <v>0</v>
      </c>
      <c r="V3120" s="17">
        <v>0</v>
      </c>
      <c r="W3120" s="18">
        <f t="shared" si="220"/>
        <v>5143.0661</v>
      </c>
      <c r="X3120" s="18">
        <f t="shared" si="221"/>
        <v>5143.0661</v>
      </c>
      <c r="Y3120" s="2">
        <v>0</v>
      </c>
      <c r="Z3120" s="2" t="str">
        <f t="shared" si="222"/>
        <v>未整改</v>
      </c>
      <c r="AA3120" s="2" t="str">
        <f t="shared" si="223"/>
        <v>未整改</v>
      </c>
      <c r="AD3120" s="22" t="str">
        <f>VLOOKUP(H3120,'系统导出（基本表）'!R:R,1,0)</f>
        <v>P22511822-0013</v>
      </c>
      <c r="AE3120" s="22" t="str">
        <f>VLOOKUP(I3120,'系统导出（基本表）'!Q:R,2,0)</f>
        <v>P22511822-0013</v>
      </c>
      <c r="AF3120" s="2" t="e">
        <f>VLOOKUP(J3120,'系统导出（基本表）'!S:T,2,0)</f>
        <v>#N/A</v>
      </c>
      <c r="AG3120" s="24"/>
    </row>
    <row r="3121" s="2" customFormat="1" ht="19" customHeight="1" spans="1:33">
      <c r="A3121" s="2">
        <v>1</v>
      </c>
      <c r="B3121" s="11" t="s">
        <v>647</v>
      </c>
      <c r="C3121" s="11" t="s">
        <v>3789</v>
      </c>
      <c r="D3121" s="11" t="s">
        <v>3790</v>
      </c>
      <c r="E3121" s="10" t="s">
        <v>41477</v>
      </c>
      <c r="F3121" s="11" t="s">
        <v>38653</v>
      </c>
      <c r="G3121" s="10" t="s">
        <v>38351</v>
      </c>
      <c r="H3121" s="11" t="s">
        <v>38352</v>
      </c>
      <c r="I3121" s="11" t="s">
        <v>38350</v>
      </c>
      <c r="J3121" s="11" t="s">
        <v>38350</v>
      </c>
      <c r="K3121" s="11" t="s">
        <v>10192</v>
      </c>
      <c r="L3121" s="11" t="s">
        <v>6682</v>
      </c>
      <c r="M3121" s="11" t="s">
        <v>48380</v>
      </c>
      <c r="N3121" s="11" t="s">
        <v>41377</v>
      </c>
      <c r="O3121" s="11" t="s">
        <v>41387</v>
      </c>
      <c r="P3121" s="11" t="s">
        <v>41449</v>
      </c>
      <c r="Q3121" s="11" t="s">
        <v>41501</v>
      </c>
      <c r="R3121" s="11" t="s">
        <v>41501</v>
      </c>
      <c r="S3121" s="17">
        <v>26.2</v>
      </c>
      <c r="T3121" s="11" t="s">
        <v>48381</v>
      </c>
      <c r="U3121" s="17">
        <v>26.2</v>
      </c>
      <c r="V3121" s="17">
        <v>0</v>
      </c>
      <c r="W3121" s="18">
        <f t="shared" si="220"/>
        <v>26.2</v>
      </c>
      <c r="X3121" s="18">
        <f t="shared" si="221"/>
        <v>0</v>
      </c>
      <c r="Y3121" s="2">
        <v>26.2</v>
      </c>
      <c r="Z3121" s="2" t="str">
        <f t="shared" si="222"/>
        <v>未整改</v>
      </c>
      <c r="AA3121" s="2" t="str">
        <f t="shared" si="223"/>
        <v>已整改</v>
      </c>
      <c r="AD3121" s="22" t="str">
        <f>VLOOKUP(H3121,'系统导出（基本表）'!R:R,1,0)</f>
        <v>P22511822-0011</v>
      </c>
      <c r="AE3121" s="22" t="str">
        <f>VLOOKUP(I3121,'系统导出（基本表）'!Q:R,2,0)</f>
        <v>P22511822-0011</v>
      </c>
      <c r="AF3121" s="2" t="e">
        <f>VLOOKUP(J3121,'系统导出（基本表）'!S:T,2,0)</f>
        <v>#N/A</v>
      </c>
      <c r="AG3121" s="24"/>
    </row>
    <row r="3122" s="2" customFormat="1" ht="19" customHeight="1" spans="1:33">
      <c r="A3122" s="2">
        <v>1</v>
      </c>
      <c r="B3122" s="11" t="s">
        <v>647</v>
      </c>
      <c r="C3122" s="11" t="s">
        <v>3789</v>
      </c>
      <c r="D3122" s="11" t="s">
        <v>3790</v>
      </c>
      <c r="E3122" s="10" t="s">
        <v>43361</v>
      </c>
      <c r="F3122" s="11" t="s">
        <v>39606</v>
      </c>
      <c r="G3122" s="10" t="s">
        <v>48382</v>
      </c>
      <c r="H3122" s="11" t="s">
        <v>48383</v>
      </c>
      <c r="I3122" s="11" t="s">
        <v>48384</v>
      </c>
      <c r="J3122" s="11" t="s">
        <v>48384</v>
      </c>
      <c r="K3122" s="11" t="s">
        <v>48385</v>
      </c>
      <c r="L3122" s="11" t="s">
        <v>48386</v>
      </c>
      <c r="M3122" s="11" t="s">
        <v>48387</v>
      </c>
      <c r="N3122" s="11" t="s">
        <v>41377</v>
      </c>
      <c r="O3122" s="11" t="s">
        <v>41387</v>
      </c>
      <c r="P3122" s="11" t="s">
        <v>41449</v>
      </c>
      <c r="Q3122" s="11" t="s">
        <v>41411</v>
      </c>
      <c r="R3122" s="11" t="s">
        <v>41411</v>
      </c>
      <c r="S3122" s="17">
        <v>1701.079759</v>
      </c>
      <c r="T3122" s="11" t="s">
        <v>41450</v>
      </c>
      <c r="U3122" s="17">
        <v>1346.711855</v>
      </c>
      <c r="V3122" s="17">
        <v>0</v>
      </c>
      <c r="W3122" s="18">
        <f t="shared" si="220"/>
        <v>1701.079759</v>
      </c>
      <c r="X3122" s="18">
        <f t="shared" si="221"/>
        <v>354.367904</v>
      </c>
      <c r="Y3122" s="2">
        <v>1346.711855</v>
      </c>
      <c r="Z3122" s="2" t="str">
        <f t="shared" si="222"/>
        <v>未整改</v>
      </c>
      <c r="AA3122" s="2" t="str">
        <f t="shared" si="223"/>
        <v>未整改</v>
      </c>
      <c r="AD3122" s="22" t="e">
        <f>VLOOKUP(H3122,'系统导出（基本表）'!R:R,1,0)</f>
        <v>#N/A</v>
      </c>
      <c r="AE3122" s="22" t="e">
        <f>VLOOKUP(I3122,'系统导出（基本表）'!Q:R,2,0)</f>
        <v>#N/A</v>
      </c>
      <c r="AF3122" s="2" t="e">
        <f>VLOOKUP(J3122,'系统导出（基本表）'!S:T,2,0)</f>
        <v>#N/A</v>
      </c>
      <c r="AG3122" s="24"/>
    </row>
    <row r="3123" s="1" customFormat="1" ht="19" customHeight="1" spans="2:35">
      <c r="B3123" s="10" t="s">
        <v>647</v>
      </c>
      <c r="C3123" s="10" t="s">
        <v>3789</v>
      </c>
      <c r="D3123" s="10" t="s">
        <v>3790</v>
      </c>
      <c r="E3123" s="10" t="s">
        <v>61</v>
      </c>
      <c r="F3123" s="10" t="s">
        <v>61</v>
      </c>
      <c r="G3123" s="10" t="s">
        <v>48388</v>
      </c>
      <c r="H3123" s="10" t="s">
        <v>48389</v>
      </c>
      <c r="I3123" s="10" t="s">
        <v>48390</v>
      </c>
      <c r="J3123" s="10" t="s">
        <v>48390</v>
      </c>
      <c r="K3123" s="10" t="s">
        <v>48385</v>
      </c>
      <c r="L3123" s="10" t="s">
        <v>48391</v>
      </c>
      <c r="M3123" s="10" t="s">
        <v>48387</v>
      </c>
      <c r="N3123" s="10" t="s">
        <v>61</v>
      </c>
      <c r="O3123" s="10" t="s">
        <v>41372</v>
      </c>
      <c r="P3123" s="10" t="s">
        <v>61</v>
      </c>
      <c r="Q3123" s="10" t="s">
        <v>41411</v>
      </c>
      <c r="R3123" s="10" t="s">
        <v>41411</v>
      </c>
      <c r="S3123" s="15">
        <v>771.25</v>
      </c>
      <c r="T3123" s="10" t="s">
        <v>41412</v>
      </c>
      <c r="U3123" s="15">
        <v>771.25</v>
      </c>
      <c r="V3123" s="15">
        <v>771.25</v>
      </c>
      <c r="W3123" s="16">
        <f t="shared" si="220"/>
        <v>0</v>
      </c>
      <c r="X3123" s="16">
        <f t="shared" si="221"/>
        <v>0</v>
      </c>
      <c r="Y3123" s="1">
        <v>771.25</v>
      </c>
      <c r="Z3123" s="1" t="str">
        <f t="shared" si="222"/>
        <v>未整改</v>
      </c>
      <c r="AA3123" s="1" t="str">
        <f t="shared" si="223"/>
        <v>已整改</v>
      </c>
      <c r="AC3123" s="3"/>
      <c r="AD3123" s="19" t="e">
        <f>VLOOKUP(H3123,'系统导出（基本表）'!R:R,1,0)</f>
        <v>#N/A</v>
      </c>
      <c r="AE3123" s="16" t="e">
        <f>VLOOKUP(I3123,'系统导出（基本表）'!Q:R,2,0)</f>
        <v>#N/A</v>
      </c>
      <c r="AF3123" s="16" t="e">
        <f>VLOOKUP(J3123,'系统导出（基本表）'!S:T,2,0)</f>
        <v>#N/A</v>
      </c>
      <c r="AG3123" s="16"/>
      <c r="AH3123" s="16"/>
      <c r="AI3123" s="16"/>
    </row>
    <row r="3124" s="1" customFormat="1" ht="19" customHeight="1" spans="2:35">
      <c r="B3124" s="10" t="s">
        <v>647</v>
      </c>
      <c r="C3124" s="10" t="s">
        <v>3789</v>
      </c>
      <c r="D3124" s="10" t="s">
        <v>3790</v>
      </c>
      <c r="E3124" s="10" t="s">
        <v>61</v>
      </c>
      <c r="F3124" s="10" t="s">
        <v>61</v>
      </c>
      <c r="G3124" s="10" t="s">
        <v>48392</v>
      </c>
      <c r="H3124" s="10" t="s">
        <v>48393</v>
      </c>
      <c r="I3124" s="10" t="s">
        <v>48394</v>
      </c>
      <c r="J3124" s="10" t="s">
        <v>48395</v>
      </c>
      <c r="K3124" s="10" t="s">
        <v>48385</v>
      </c>
      <c r="L3124" s="10" t="s">
        <v>48391</v>
      </c>
      <c r="M3124" s="10" t="s">
        <v>48387</v>
      </c>
      <c r="N3124" s="10" t="s">
        <v>61</v>
      </c>
      <c r="O3124" s="10" t="s">
        <v>41353</v>
      </c>
      <c r="P3124" s="10" t="s">
        <v>61</v>
      </c>
      <c r="Q3124" s="10" t="s">
        <v>41354</v>
      </c>
      <c r="R3124" s="10" t="s">
        <v>41354</v>
      </c>
      <c r="S3124" s="15">
        <v>906.5</v>
      </c>
      <c r="T3124" s="10" t="s">
        <v>48396</v>
      </c>
      <c r="U3124" s="15">
        <v>906.5</v>
      </c>
      <c r="V3124" s="15">
        <v>906.5</v>
      </c>
      <c r="W3124" s="16">
        <f t="shared" si="220"/>
        <v>0</v>
      </c>
      <c r="X3124" s="16">
        <f t="shared" si="221"/>
        <v>0</v>
      </c>
      <c r="Y3124" s="1">
        <v>906.5</v>
      </c>
      <c r="Z3124" s="1" t="str">
        <f t="shared" si="222"/>
        <v>未整改</v>
      </c>
      <c r="AA3124" s="1" t="str">
        <f t="shared" si="223"/>
        <v>已整改</v>
      </c>
      <c r="AC3124" s="3"/>
      <c r="AD3124" s="19" t="e">
        <f>VLOOKUP(H3124,'系统导出（基本表）'!R:R,1,0)</f>
        <v>#N/A</v>
      </c>
      <c r="AE3124" s="16" t="e">
        <f>VLOOKUP(I3124,'系统导出（基本表）'!Q:R,2,0)</f>
        <v>#N/A</v>
      </c>
      <c r="AF3124" s="16" t="e">
        <f>VLOOKUP(J3124,'系统导出（基本表）'!S:T,2,0)</f>
        <v>#N/A</v>
      </c>
      <c r="AG3124" s="16"/>
      <c r="AH3124" s="16"/>
      <c r="AI3124" s="16"/>
    </row>
    <row r="3125" s="1" customFormat="1" ht="19" customHeight="1" spans="2:35">
      <c r="B3125" s="10" t="s">
        <v>647</v>
      </c>
      <c r="C3125" s="10" t="s">
        <v>3789</v>
      </c>
      <c r="D3125" s="10" t="s">
        <v>3790</v>
      </c>
      <c r="E3125" s="10" t="s">
        <v>61</v>
      </c>
      <c r="F3125" s="10" t="s">
        <v>61</v>
      </c>
      <c r="G3125" s="10" t="s">
        <v>48392</v>
      </c>
      <c r="H3125" s="10" t="s">
        <v>48393</v>
      </c>
      <c r="I3125" s="10" t="s">
        <v>48394</v>
      </c>
      <c r="J3125" s="10" t="s">
        <v>48395</v>
      </c>
      <c r="K3125" s="10" t="s">
        <v>48385</v>
      </c>
      <c r="L3125" s="10" t="s">
        <v>48391</v>
      </c>
      <c r="M3125" s="10" t="s">
        <v>48387</v>
      </c>
      <c r="N3125" s="10" t="s">
        <v>61</v>
      </c>
      <c r="O3125" s="10" t="s">
        <v>41372</v>
      </c>
      <c r="P3125" s="10" t="s">
        <v>61</v>
      </c>
      <c r="Q3125" s="10" t="s">
        <v>41411</v>
      </c>
      <c r="R3125" s="10" t="s">
        <v>41411</v>
      </c>
      <c r="S3125" s="15">
        <v>95.75</v>
      </c>
      <c r="T3125" s="10" t="s">
        <v>41412</v>
      </c>
      <c r="U3125" s="15">
        <v>95.75</v>
      </c>
      <c r="V3125" s="15">
        <v>95.75</v>
      </c>
      <c r="W3125" s="16">
        <f t="shared" si="220"/>
        <v>0</v>
      </c>
      <c r="X3125" s="16">
        <f t="shared" si="221"/>
        <v>0</v>
      </c>
      <c r="Y3125" s="1">
        <v>95.75</v>
      </c>
      <c r="Z3125" s="1" t="str">
        <f t="shared" si="222"/>
        <v>未整改</v>
      </c>
      <c r="AA3125" s="1" t="str">
        <f t="shared" si="223"/>
        <v>已整改</v>
      </c>
      <c r="AC3125" s="3"/>
      <c r="AD3125" s="19" t="e">
        <f>VLOOKUP(H3125,'系统导出（基本表）'!R:R,1,0)</f>
        <v>#N/A</v>
      </c>
      <c r="AE3125" s="16" t="e">
        <f>VLOOKUP(I3125,'系统导出（基本表）'!Q:R,2,0)</f>
        <v>#N/A</v>
      </c>
      <c r="AF3125" s="16" t="e">
        <f>VLOOKUP(J3125,'系统导出（基本表）'!S:T,2,0)</f>
        <v>#N/A</v>
      </c>
      <c r="AG3125" s="16"/>
      <c r="AH3125" s="16"/>
      <c r="AI3125" s="16"/>
    </row>
    <row r="3126" s="2" customFormat="1" ht="19" customHeight="1" spans="1:33">
      <c r="A3126" s="2">
        <v>1</v>
      </c>
      <c r="B3126" s="11" t="s">
        <v>647</v>
      </c>
      <c r="C3126" s="11" t="s">
        <v>3789</v>
      </c>
      <c r="D3126" s="11" t="s">
        <v>3790</v>
      </c>
      <c r="E3126" s="10" t="s">
        <v>41477</v>
      </c>
      <c r="F3126" s="11" t="s">
        <v>38653</v>
      </c>
      <c r="G3126" s="10" t="s">
        <v>11395</v>
      </c>
      <c r="H3126" s="11" t="s">
        <v>11389</v>
      </c>
      <c r="I3126" s="11" t="s">
        <v>11388</v>
      </c>
      <c r="J3126" s="11" t="s">
        <v>11388</v>
      </c>
      <c r="K3126" s="11" t="s">
        <v>5373</v>
      </c>
      <c r="L3126" s="11" t="s">
        <v>3792</v>
      </c>
      <c r="M3126" s="11" t="s">
        <v>48397</v>
      </c>
      <c r="N3126" s="11" t="s">
        <v>41377</v>
      </c>
      <c r="O3126" s="11" t="s">
        <v>41387</v>
      </c>
      <c r="P3126" s="11" t="s">
        <v>41449</v>
      </c>
      <c r="Q3126" s="11" t="s">
        <v>41501</v>
      </c>
      <c r="R3126" s="11" t="s">
        <v>41501</v>
      </c>
      <c r="S3126" s="17">
        <v>26.1</v>
      </c>
      <c r="T3126" s="11" t="s">
        <v>48381</v>
      </c>
      <c r="U3126" s="17">
        <v>26.1</v>
      </c>
      <c r="V3126" s="17">
        <v>0</v>
      </c>
      <c r="W3126" s="18">
        <f t="shared" si="220"/>
        <v>26.1</v>
      </c>
      <c r="X3126" s="18">
        <f t="shared" si="221"/>
        <v>0</v>
      </c>
      <c r="Y3126" s="2">
        <v>26.1</v>
      </c>
      <c r="Z3126" s="2" t="str">
        <f t="shared" si="222"/>
        <v>未整改</v>
      </c>
      <c r="AA3126" s="2" t="str">
        <f t="shared" si="223"/>
        <v>已整改</v>
      </c>
      <c r="AD3126" s="22" t="e">
        <f>VLOOKUP(H3126,'系统导出（基本表）'!R:R,1,0)</f>
        <v>#N/A</v>
      </c>
      <c r="AE3126" s="22" t="e">
        <f>VLOOKUP(I3126,'系统导出（基本表）'!Q:R,2,0)</f>
        <v>#N/A</v>
      </c>
      <c r="AF3126" s="2" t="e">
        <f>VLOOKUP(J3126,'系统导出（基本表）'!S:T,2,0)</f>
        <v>#N/A</v>
      </c>
      <c r="AG3126" s="24"/>
    </row>
    <row r="3127" s="2" customFormat="1" ht="19" customHeight="1" spans="1:33">
      <c r="A3127" s="2">
        <v>1</v>
      </c>
      <c r="B3127" s="11" t="s">
        <v>647</v>
      </c>
      <c r="C3127" s="11" t="s">
        <v>3789</v>
      </c>
      <c r="D3127" s="11" t="s">
        <v>3790</v>
      </c>
      <c r="E3127" s="10" t="s">
        <v>42735</v>
      </c>
      <c r="F3127" s="11" t="s">
        <v>38885</v>
      </c>
      <c r="G3127" s="10" t="s">
        <v>48398</v>
      </c>
      <c r="H3127" s="11" t="s">
        <v>40193</v>
      </c>
      <c r="I3127" s="11" t="s">
        <v>40192</v>
      </c>
      <c r="J3127" s="11" t="s">
        <v>40192</v>
      </c>
      <c r="K3127" s="11" t="s">
        <v>5373</v>
      </c>
      <c r="L3127" s="11" t="s">
        <v>3792</v>
      </c>
      <c r="M3127" s="11" t="s">
        <v>48397</v>
      </c>
      <c r="N3127" s="11" t="s">
        <v>41377</v>
      </c>
      <c r="O3127" s="11" t="s">
        <v>41387</v>
      </c>
      <c r="P3127" s="11" t="s">
        <v>41449</v>
      </c>
      <c r="Q3127" s="11" t="s">
        <v>41411</v>
      </c>
      <c r="R3127" s="11" t="s">
        <v>41411</v>
      </c>
      <c r="S3127" s="17">
        <v>493.212506</v>
      </c>
      <c r="T3127" s="11" t="s">
        <v>41450</v>
      </c>
      <c r="U3127" s="17">
        <v>0</v>
      </c>
      <c r="V3127" s="17">
        <v>0</v>
      </c>
      <c r="W3127" s="18">
        <f t="shared" si="220"/>
        <v>493.212506</v>
      </c>
      <c r="X3127" s="18">
        <f t="shared" si="221"/>
        <v>493.212506</v>
      </c>
      <c r="Y3127" s="2">
        <v>0</v>
      </c>
      <c r="Z3127" s="2" t="str">
        <f t="shared" si="222"/>
        <v>未整改</v>
      </c>
      <c r="AA3127" s="2" t="str">
        <f t="shared" si="223"/>
        <v>未整改</v>
      </c>
      <c r="AD3127" s="22" t="str">
        <f>VLOOKUP(H3127,'系统导出（基本表）'!R:R,1,0)</f>
        <v>P21511822-0008</v>
      </c>
      <c r="AE3127" s="22" t="str">
        <f>VLOOKUP(I3127,'系统导出（基本表）'!Q:R,2,0)</f>
        <v>P21511822-0008</v>
      </c>
      <c r="AF3127" s="2" t="e">
        <f>VLOOKUP(J3127,'系统导出（基本表）'!S:T,2,0)</f>
        <v>#N/A</v>
      </c>
      <c r="AG3127" s="24"/>
    </row>
    <row r="3128" s="2" customFormat="1" ht="19" customHeight="1" spans="1:33">
      <c r="A3128" s="2">
        <v>1</v>
      </c>
      <c r="B3128" s="11" t="s">
        <v>647</v>
      </c>
      <c r="C3128" s="11" t="s">
        <v>3789</v>
      </c>
      <c r="D3128" s="11" t="s">
        <v>3790</v>
      </c>
      <c r="E3128" s="10" t="s">
        <v>41477</v>
      </c>
      <c r="F3128" s="11" t="s">
        <v>38653</v>
      </c>
      <c r="G3128" s="10" t="s">
        <v>48399</v>
      </c>
      <c r="H3128" s="11" t="s">
        <v>48400</v>
      </c>
      <c r="I3128" s="11" t="s">
        <v>48401</v>
      </c>
      <c r="J3128" s="11" t="s">
        <v>48401</v>
      </c>
      <c r="K3128" s="11" t="s">
        <v>48402</v>
      </c>
      <c r="L3128" s="11" t="s">
        <v>48403</v>
      </c>
      <c r="M3128" s="11" t="s">
        <v>48404</v>
      </c>
      <c r="N3128" s="11" t="s">
        <v>41377</v>
      </c>
      <c r="O3128" s="11" t="s">
        <v>41387</v>
      </c>
      <c r="P3128" s="11" t="s">
        <v>41449</v>
      </c>
      <c r="Q3128" s="11" t="s">
        <v>41411</v>
      </c>
      <c r="R3128" s="11" t="s">
        <v>41411</v>
      </c>
      <c r="S3128" s="17">
        <v>2.080352</v>
      </c>
      <c r="T3128" s="11" t="s">
        <v>41450</v>
      </c>
      <c r="U3128" s="17">
        <v>2.080352</v>
      </c>
      <c r="V3128" s="17">
        <v>0</v>
      </c>
      <c r="W3128" s="18">
        <f t="shared" si="220"/>
        <v>2.080352</v>
      </c>
      <c r="X3128" s="18">
        <f t="shared" si="221"/>
        <v>0</v>
      </c>
      <c r="Y3128" s="2">
        <v>2.080352</v>
      </c>
      <c r="Z3128" s="2" t="str">
        <f t="shared" si="222"/>
        <v>未整改</v>
      </c>
      <c r="AA3128" s="2" t="str">
        <f t="shared" si="223"/>
        <v>已整改</v>
      </c>
      <c r="AD3128" s="22" t="e">
        <f>VLOOKUP(H3128,'系统导出（基本表）'!R:R,1,0)</f>
        <v>#N/A</v>
      </c>
      <c r="AE3128" s="22" t="e">
        <f>VLOOKUP(I3128,'系统导出（基本表）'!Q:R,2,0)</f>
        <v>#N/A</v>
      </c>
      <c r="AF3128" s="2" t="e">
        <f>VLOOKUP(J3128,'系统导出（基本表）'!S:T,2,0)</f>
        <v>#N/A</v>
      </c>
      <c r="AG3128" s="24"/>
    </row>
    <row r="3129" s="2" customFormat="1" ht="19" customHeight="1" spans="1:33">
      <c r="A3129" s="2">
        <v>1</v>
      </c>
      <c r="B3129" s="11" t="s">
        <v>647</v>
      </c>
      <c r="C3129" s="11" t="s">
        <v>3789</v>
      </c>
      <c r="D3129" s="11" t="s">
        <v>3790</v>
      </c>
      <c r="E3129" s="10" t="s">
        <v>41477</v>
      </c>
      <c r="F3129" s="11" t="s">
        <v>38653</v>
      </c>
      <c r="G3129" s="10" t="s">
        <v>48405</v>
      </c>
      <c r="H3129" s="11" t="s">
        <v>48406</v>
      </c>
      <c r="I3129" s="11" t="s">
        <v>48407</v>
      </c>
      <c r="J3129" s="11" t="s">
        <v>48407</v>
      </c>
      <c r="K3129" s="11" t="s">
        <v>48402</v>
      </c>
      <c r="L3129" s="11" t="s">
        <v>48403</v>
      </c>
      <c r="M3129" s="11" t="s">
        <v>48404</v>
      </c>
      <c r="N3129" s="11" t="s">
        <v>41377</v>
      </c>
      <c r="O3129" s="11" t="s">
        <v>41387</v>
      </c>
      <c r="P3129" s="11" t="s">
        <v>41449</v>
      </c>
      <c r="Q3129" s="11" t="s">
        <v>41411</v>
      </c>
      <c r="R3129" s="11" t="s">
        <v>41411</v>
      </c>
      <c r="S3129" s="17">
        <v>1649.3474</v>
      </c>
      <c r="T3129" s="11" t="s">
        <v>42004</v>
      </c>
      <c r="U3129" s="17">
        <v>0</v>
      </c>
      <c r="V3129" s="17">
        <v>0</v>
      </c>
      <c r="W3129" s="18">
        <f t="shared" si="220"/>
        <v>1649.3474</v>
      </c>
      <c r="X3129" s="18">
        <f t="shared" si="221"/>
        <v>1649.3474</v>
      </c>
      <c r="Y3129" s="2">
        <v>0</v>
      </c>
      <c r="Z3129" s="2" t="str">
        <f t="shared" si="222"/>
        <v>未整改</v>
      </c>
      <c r="AA3129" s="2" t="str">
        <f t="shared" si="223"/>
        <v>未整改</v>
      </c>
      <c r="AD3129" s="22" t="e">
        <f>VLOOKUP(H3129,'系统导出（基本表）'!R:R,1,0)</f>
        <v>#N/A</v>
      </c>
      <c r="AE3129" s="22" t="e">
        <f>VLOOKUP(I3129,'系统导出（基本表）'!Q:R,2,0)</f>
        <v>#N/A</v>
      </c>
      <c r="AF3129" s="2" t="e">
        <f>VLOOKUP(J3129,'系统导出（基本表）'!S:T,2,0)</f>
        <v>#N/A</v>
      </c>
      <c r="AG3129" s="24"/>
    </row>
    <row r="3130" s="2" customFormat="1" ht="19" customHeight="1" spans="1:33">
      <c r="A3130" s="2">
        <v>1</v>
      </c>
      <c r="B3130" s="11" t="s">
        <v>647</v>
      </c>
      <c r="C3130" s="11" t="s">
        <v>3789</v>
      </c>
      <c r="D3130" s="11" t="s">
        <v>3790</v>
      </c>
      <c r="E3130" s="10" t="s">
        <v>41464</v>
      </c>
      <c r="F3130" s="11" t="s">
        <v>38420</v>
      </c>
      <c r="G3130" s="10" t="s">
        <v>48408</v>
      </c>
      <c r="H3130" s="11" t="s">
        <v>40188</v>
      </c>
      <c r="I3130" s="11" t="s">
        <v>40187</v>
      </c>
      <c r="J3130" s="11" t="s">
        <v>40187</v>
      </c>
      <c r="K3130" s="11" t="s">
        <v>8385</v>
      </c>
      <c r="L3130" s="11" t="s">
        <v>8374</v>
      </c>
      <c r="M3130" s="11" t="s">
        <v>48409</v>
      </c>
      <c r="N3130" s="11" t="s">
        <v>41377</v>
      </c>
      <c r="O3130" s="11" t="s">
        <v>41387</v>
      </c>
      <c r="P3130" s="11" t="s">
        <v>41449</v>
      </c>
      <c r="Q3130" s="11" t="s">
        <v>41411</v>
      </c>
      <c r="R3130" s="11" t="s">
        <v>41411</v>
      </c>
      <c r="S3130" s="17">
        <v>287.341976</v>
      </c>
      <c r="T3130" s="11" t="s">
        <v>42004</v>
      </c>
      <c r="U3130" s="17">
        <v>0</v>
      </c>
      <c r="V3130" s="17">
        <v>0</v>
      </c>
      <c r="W3130" s="18">
        <f t="shared" si="220"/>
        <v>287.341976</v>
      </c>
      <c r="X3130" s="18">
        <f t="shared" si="221"/>
        <v>287.341976</v>
      </c>
      <c r="Y3130" s="2">
        <v>0</v>
      </c>
      <c r="Z3130" s="2" t="str">
        <f t="shared" si="222"/>
        <v>未整改</v>
      </c>
      <c r="AA3130" s="2" t="str">
        <f t="shared" si="223"/>
        <v>未整改</v>
      </c>
      <c r="AD3130" s="22" t="str">
        <f>VLOOKUP(H3130,'系统导出（基本表）'!R:R,1,0)</f>
        <v>P22511822-0002</v>
      </c>
      <c r="AE3130" s="22" t="str">
        <f>VLOOKUP(I3130,'系统导出（基本表）'!Q:R,2,0)</f>
        <v>P22511822-0002</v>
      </c>
      <c r="AF3130" s="2" t="e">
        <f>VLOOKUP(J3130,'系统导出（基本表）'!S:T,2,0)</f>
        <v>#N/A</v>
      </c>
      <c r="AG3130" s="24"/>
    </row>
    <row r="3131" s="1" customFormat="1" ht="19" customHeight="1" spans="2:35">
      <c r="B3131" s="10" t="s">
        <v>647</v>
      </c>
      <c r="C3131" s="10" t="s">
        <v>3789</v>
      </c>
      <c r="D3131" s="10" t="s">
        <v>3790</v>
      </c>
      <c r="E3131" s="10" t="s">
        <v>61</v>
      </c>
      <c r="F3131" s="10" t="s">
        <v>61</v>
      </c>
      <c r="G3131" s="10" t="s">
        <v>48410</v>
      </c>
      <c r="H3131" s="10" t="s">
        <v>48411</v>
      </c>
      <c r="I3131" s="10" t="s">
        <v>48412</v>
      </c>
      <c r="J3131" s="10" t="s">
        <v>48413</v>
      </c>
      <c r="K3131" s="10" t="s">
        <v>48414</v>
      </c>
      <c r="L3131" s="10" t="s">
        <v>48415</v>
      </c>
      <c r="M3131" s="10" t="s">
        <v>48416</v>
      </c>
      <c r="N3131" s="10" t="s">
        <v>61</v>
      </c>
      <c r="O3131" s="10" t="s">
        <v>41372</v>
      </c>
      <c r="P3131" s="10" t="s">
        <v>61</v>
      </c>
      <c r="Q3131" s="10" t="s">
        <v>41411</v>
      </c>
      <c r="R3131" s="10" t="s">
        <v>41411</v>
      </c>
      <c r="S3131" s="15">
        <v>4342</v>
      </c>
      <c r="T3131" s="10" t="s">
        <v>41412</v>
      </c>
      <c r="U3131" s="15">
        <v>2319.0555</v>
      </c>
      <c r="V3131" s="15">
        <v>2319.0555</v>
      </c>
      <c r="W3131" s="16">
        <f t="shared" si="220"/>
        <v>2022.9445</v>
      </c>
      <c r="X3131" s="16">
        <f t="shared" si="221"/>
        <v>2022.9445</v>
      </c>
      <c r="Y3131" s="1">
        <v>2319.0555</v>
      </c>
      <c r="Z3131" s="1" t="str">
        <f t="shared" si="222"/>
        <v>未整改</v>
      </c>
      <c r="AA3131" s="1" t="str">
        <f t="shared" si="223"/>
        <v>未整改</v>
      </c>
      <c r="AC3131" s="3"/>
      <c r="AD3131" s="19" t="e">
        <f>VLOOKUP(H3131,'系统导出（基本表）'!R:R,1,0)</f>
        <v>#N/A</v>
      </c>
      <c r="AE3131" s="16" t="e">
        <f>VLOOKUP(I3131,'系统导出（基本表）'!Q:R,2,0)</f>
        <v>#N/A</v>
      </c>
      <c r="AF3131" s="16" t="e">
        <f>VLOOKUP(J3131,'系统导出（基本表）'!S:T,2,0)</f>
        <v>#N/A</v>
      </c>
      <c r="AG3131" s="16"/>
      <c r="AH3131" s="16"/>
      <c r="AI3131" s="16"/>
    </row>
    <row r="3132" s="1" customFormat="1" ht="19" customHeight="1" spans="2:35">
      <c r="B3132" s="10" t="s">
        <v>647</v>
      </c>
      <c r="C3132" s="10" t="s">
        <v>3789</v>
      </c>
      <c r="D3132" s="10" t="s">
        <v>3790</v>
      </c>
      <c r="E3132" s="10" t="s">
        <v>48417</v>
      </c>
      <c r="F3132" s="10" t="s">
        <v>48418</v>
      </c>
      <c r="G3132" s="10" t="s">
        <v>48410</v>
      </c>
      <c r="H3132" s="10" t="s">
        <v>48411</v>
      </c>
      <c r="I3132" s="10" t="s">
        <v>48412</v>
      </c>
      <c r="J3132" s="10" t="s">
        <v>48413</v>
      </c>
      <c r="K3132" s="10" t="s">
        <v>48414</v>
      </c>
      <c r="L3132" s="10" t="s">
        <v>48415</v>
      </c>
      <c r="M3132" s="10" t="s">
        <v>48416</v>
      </c>
      <c r="N3132" s="10" t="s">
        <v>41377</v>
      </c>
      <c r="O3132" s="10" t="s">
        <v>41378</v>
      </c>
      <c r="P3132" s="10" t="s">
        <v>41456</v>
      </c>
      <c r="Q3132" s="10" t="s">
        <v>41411</v>
      </c>
      <c r="R3132" s="10" t="s">
        <v>41411</v>
      </c>
      <c r="S3132" s="15">
        <v>3230.5</v>
      </c>
      <c r="T3132" s="10" t="s">
        <v>41463</v>
      </c>
      <c r="U3132" s="15">
        <v>6441.46</v>
      </c>
      <c r="V3132" s="15">
        <v>0</v>
      </c>
      <c r="W3132" s="16">
        <f t="shared" si="220"/>
        <v>3230.5</v>
      </c>
      <c r="X3132" s="16">
        <f t="shared" si="221"/>
        <v>-3210.96</v>
      </c>
      <c r="Y3132" s="1">
        <v>6441.46</v>
      </c>
      <c r="Z3132" s="1" t="str">
        <f t="shared" si="222"/>
        <v>未整改</v>
      </c>
      <c r="AA3132" s="1" t="str">
        <f t="shared" si="223"/>
        <v>已整改</v>
      </c>
      <c r="AC3132" s="3"/>
      <c r="AD3132" s="19" t="e">
        <f>VLOOKUP(H3132,'系统导出（基本表）'!R:R,1,0)</f>
        <v>#N/A</v>
      </c>
      <c r="AE3132" s="16" t="e">
        <f>VLOOKUP(I3132,'系统导出（基本表）'!Q:R,2,0)</f>
        <v>#N/A</v>
      </c>
      <c r="AF3132" s="16" t="e">
        <f>VLOOKUP(J3132,'系统导出（基本表）'!S:T,2,0)</f>
        <v>#N/A</v>
      </c>
      <c r="AG3132" s="16"/>
      <c r="AH3132" s="16"/>
      <c r="AI3132" s="16"/>
    </row>
    <row r="3133" s="2" customFormat="1" ht="19" customHeight="1" spans="1:33">
      <c r="A3133" s="2">
        <v>1</v>
      </c>
      <c r="B3133" s="11" t="s">
        <v>647</v>
      </c>
      <c r="C3133" s="11" t="s">
        <v>3789</v>
      </c>
      <c r="D3133" s="11" t="s">
        <v>3790</v>
      </c>
      <c r="E3133" s="10" t="s">
        <v>42413</v>
      </c>
      <c r="F3133" s="11" t="s">
        <v>39206</v>
      </c>
      <c r="G3133" s="10" t="s">
        <v>48419</v>
      </c>
      <c r="H3133" s="11" t="s">
        <v>48420</v>
      </c>
      <c r="I3133" s="11" t="s">
        <v>48421</v>
      </c>
      <c r="J3133" s="11" t="s">
        <v>48421</v>
      </c>
      <c r="K3133" s="11" t="s">
        <v>48422</v>
      </c>
      <c r="L3133" s="11" t="s">
        <v>48423</v>
      </c>
      <c r="M3133" s="11" t="s">
        <v>48424</v>
      </c>
      <c r="N3133" s="11" t="s">
        <v>41377</v>
      </c>
      <c r="O3133" s="11" t="s">
        <v>41387</v>
      </c>
      <c r="P3133" s="11" t="s">
        <v>41449</v>
      </c>
      <c r="Q3133" s="11" t="s">
        <v>41411</v>
      </c>
      <c r="R3133" s="11" t="s">
        <v>41411</v>
      </c>
      <c r="S3133" s="17">
        <v>300</v>
      </c>
      <c r="T3133" s="11" t="s">
        <v>42004</v>
      </c>
      <c r="U3133" s="17">
        <v>10</v>
      </c>
      <c r="V3133" s="17">
        <v>0</v>
      </c>
      <c r="W3133" s="18">
        <f t="shared" si="220"/>
        <v>300</v>
      </c>
      <c r="X3133" s="18">
        <f t="shared" si="221"/>
        <v>290</v>
      </c>
      <c r="Y3133" s="2">
        <v>10</v>
      </c>
      <c r="Z3133" s="2" t="str">
        <f t="shared" si="222"/>
        <v>未整改</v>
      </c>
      <c r="AA3133" s="2" t="str">
        <f t="shared" si="223"/>
        <v>未整改</v>
      </c>
      <c r="AD3133" s="22" t="e">
        <f>VLOOKUP(H3133,'系统导出（基本表）'!R:R,1,0)</f>
        <v>#N/A</v>
      </c>
      <c r="AE3133" s="22" t="e">
        <f>VLOOKUP(I3133,'系统导出（基本表）'!Q:R,2,0)</f>
        <v>#N/A</v>
      </c>
      <c r="AF3133" s="2" t="e">
        <f>VLOOKUP(J3133,'系统导出（基本表）'!S:T,2,0)</f>
        <v>#N/A</v>
      </c>
      <c r="AG3133" s="24"/>
    </row>
    <row r="3134" s="2" customFormat="1" ht="19" customHeight="1" spans="1:33">
      <c r="A3134" s="2">
        <v>1</v>
      </c>
      <c r="B3134" s="11" t="s">
        <v>647</v>
      </c>
      <c r="C3134" s="11" t="s">
        <v>4356</v>
      </c>
      <c r="D3134" s="11" t="s">
        <v>4357</v>
      </c>
      <c r="E3134" s="10" t="s">
        <v>43269</v>
      </c>
      <c r="F3134" s="11" t="s">
        <v>39130</v>
      </c>
      <c r="G3134" s="10" t="s">
        <v>48425</v>
      </c>
      <c r="H3134" s="11" t="s">
        <v>48426</v>
      </c>
      <c r="I3134" s="11" t="s">
        <v>48427</v>
      </c>
      <c r="J3134" s="11" t="s">
        <v>48427</v>
      </c>
      <c r="K3134" s="11" t="s">
        <v>48428</v>
      </c>
      <c r="L3134" s="11" t="s">
        <v>48429</v>
      </c>
      <c r="M3134" s="11" t="s">
        <v>48430</v>
      </c>
      <c r="N3134" s="11" t="s">
        <v>41377</v>
      </c>
      <c r="O3134" s="11" t="s">
        <v>41387</v>
      </c>
      <c r="P3134" s="11" t="s">
        <v>41379</v>
      </c>
      <c r="Q3134" s="11" t="s">
        <v>41373</v>
      </c>
      <c r="R3134" s="11" t="s">
        <v>41373</v>
      </c>
      <c r="S3134" s="17">
        <v>2800</v>
      </c>
      <c r="T3134" s="11" t="s">
        <v>48431</v>
      </c>
      <c r="U3134" s="17">
        <v>2800</v>
      </c>
      <c r="V3134" s="17">
        <v>0</v>
      </c>
      <c r="W3134" s="18">
        <f t="shared" si="220"/>
        <v>2800</v>
      </c>
      <c r="X3134" s="18">
        <f t="shared" si="221"/>
        <v>0</v>
      </c>
      <c r="Y3134" s="2">
        <v>2800</v>
      </c>
      <c r="Z3134" s="2" t="str">
        <f t="shared" si="222"/>
        <v>未整改</v>
      </c>
      <c r="AA3134" s="2" t="str">
        <f t="shared" si="223"/>
        <v>已整改</v>
      </c>
      <c r="AD3134" s="22" t="e">
        <f>VLOOKUP(H3134,'系统导出（基本表）'!R:R,1,0)</f>
        <v>#N/A</v>
      </c>
      <c r="AE3134" s="22" t="e">
        <f>VLOOKUP(I3134,'系统导出（基本表）'!Q:R,2,0)</f>
        <v>#N/A</v>
      </c>
      <c r="AF3134" s="2" t="e">
        <f>VLOOKUP(J3134,'系统导出（基本表）'!S:T,2,0)</f>
        <v>#N/A</v>
      </c>
      <c r="AG3134" s="24"/>
    </row>
    <row r="3135" s="2" customFormat="1" ht="19" customHeight="1" spans="1:33">
      <c r="A3135" s="2">
        <v>1</v>
      </c>
      <c r="B3135" s="11" t="s">
        <v>647</v>
      </c>
      <c r="C3135" s="11" t="s">
        <v>4356</v>
      </c>
      <c r="D3135" s="11" t="s">
        <v>4357</v>
      </c>
      <c r="E3135" s="10" t="s">
        <v>42919</v>
      </c>
      <c r="F3135" s="11" t="s">
        <v>39197</v>
      </c>
      <c r="G3135" s="10" t="s">
        <v>48432</v>
      </c>
      <c r="H3135" s="11" t="s">
        <v>48433</v>
      </c>
      <c r="I3135" s="11" t="s">
        <v>48434</v>
      </c>
      <c r="J3135" s="11" t="s">
        <v>48434</v>
      </c>
      <c r="K3135" s="11" t="s">
        <v>48435</v>
      </c>
      <c r="L3135" s="11" t="s">
        <v>48436</v>
      </c>
      <c r="M3135" s="11" t="s">
        <v>48437</v>
      </c>
      <c r="N3135" s="11" t="s">
        <v>41377</v>
      </c>
      <c r="O3135" s="11" t="s">
        <v>41387</v>
      </c>
      <c r="P3135" s="11" t="s">
        <v>41379</v>
      </c>
      <c r="Q3135" s="11" t="s">
        <v>41373</v>
      </c>
      <c r="R3135" s="11" t="s">
        <v>41373</v>
      </c>
      <c r="S3135" s="17">
        <v>1500</v>
      </c>
      <c r="T3135" s="11" t="s">
        <v>48438</v>
      </c>
      <c r="U3135" s="17">
        <v>1500</v>
      </c>
      <c r="V3135" s="17">
        <v>0</v>
      </c>
      <c r="W3135" s="18">
        <f t="shared" si="220"/>
        <v>1500</v>
      </c>
      <c r="X3135" s="18">
        <f t="shared" si="221"/>
        <v>0</v>
      </c>
      <c r="Y3135" s="2">
        <v>1500</v>
      </c>
      <c r="Z3135" s="2" t="str">
        <f t="shared" si="222"/>
        <v>未整改</v>
      </c>
      <c r="AA3135" s="2" t="str">
        <f t="shared" si="223"/>
        <v>已整改</v>
      </c>
      <c r="AD3135" s="22" t="e">
        <f>VLOOKUP(H3135,'系统导出（基本表）'!R:R,1,0)</f>
        <v>#N/A</v>
      </c>
      <c r="AE3135" s="22" t="e">
        <f>VLOOKUP(I3135,'系统导出（基本表）'!Q:R,2,0)</f>
        <v>#N/A</v>
      </c>
      <c r="AF3135" s="2" t="e">
        <f>VLOOKUP(J3135,'系统导出（基本表）'!S:T,2,0)</f>
        <v>#N/A</v>
      </c>
      <c r="AG3135" s="24"/>
    </row>
    <row r="3136" s="2" customFormat="1" ht="19" customHeight="1" spans="1:33">
      <c r="A3136" s="2">
        <v>1</v>
      </c>
      <c r="B3136" s="11" t="s">
        <v>647</v>
      </c>
      <c r="C3136" s="11" t="s">
        <v>4356</v>
      </c>
      <c r="D3136" s="11" t="s">
        <v>4357</v>
      </c>
      <c r="E3136" s="10" t="s">
        <v>42919</v>
      </c>
      <c r="F3136" s="11" t="s">
        <v>39197</v>
      </c>
      <c r="G3136" s="10" t="s">
        <v>48432</v>
      </c>
      <c r="H3136" s="11" t="s">
        <v>48433</v>
      </c>
      <c r="I3136" s="11" t="s">
        <v>48434</v>
      </c>
      <c r="J3136" s="11" t="s">
        <v>48434</v>
      </c>
      <c r="K3136" s="11" t="s">
        <v>48435</v>
      </c>
      <c r="L3136" s="11" t="s">
        <v>48436</v>
      </c>
      <c r="M3136" s="11" t="s">
        <v>48437</v>
      </c>
      <c r="N3136" s="11" t="s">
        <v>41377</v>
      </c>
      <c r="O3136" s="11" t="s">
        <v>41387</v>
      </c>
      <c r="P3136" s="11" t="s">
        <v>41379</v>
      </c>
      <c r="Q3136" s="11" t="s">
        <v>41984</v>
      </c>
      <c r="R3136" s="11" t="s">
        <v>41984</v>
      </c>
      <c r="S3136" s="17">
        <v>3000</v>
      </c>
      <c r="T3136" s="11" t="s">
        <v>48439</v>
      </c>
      <c r="U3136" s="17">
        <v>3000</v>
      </c>
      <c r="V3136" s="17">
        <v>0</v>
      </c>
      <c r="W3136" s="18">
        <f t="shared" si="220"/>
        <v>3000</v>
      </c>
      <c r="X3136" s="18">
        <f t="shared" si="221"/>
        <v>0</v>
      </c>
      <c r="Y3136" s="2">
        <v>3000</v>
      </c>
      <c r="Z3136" s="2" t="str">
        <f t="shared" si="222"/>
        <v>未整改</v>
      </c>
      <c r="AA3136" s="2" t="str">
        <f t="shared" si="223"/>
        <v>已整改</v>
      </c>
      <c r="AD3136" s="22" t="e">
        <f>VLOOKUP(H3136,'系统导出（基本表）'!R:R,1,0)</f>
        <v>#N/A</v>
      </c>
      <c r="AE3136" s="22" t="e">
        <f>VLOOKUP(I3136,'系统导出（基本表）'!Q:R,2,0)</f>
        <v>#N/A</v>
      </c>
      <c r="AF3136" s="2" t="e">
        <f>VLOOKUP(J3136,'系统导出（基本表）'!S:T,2,0)</f>
        <v>#N/A</v>
      </c>
      <c r="AG3136" s="24"/>
    </row>
    <row r="3137" s="2" customFormat="1" ht="19" customHeight="1" spans="1:33">
      <c r="A3137" s="2">
        <v>1</v>
      </c>
      <c r="B3137" s="11" t="s">
        <v>647</v>
      </c>
      <c r="C3137" s="11" t="s">
        <v>4356</v>
      </c>
      <c r="D3137" s="11" t="s">
        <v>4357</v>
      </c>
      <c r="E3137" s="10" t="s">
        <v>42354</v>
      </c>
      <c r="F3137" s="11" t="s">
        <v>38614</v>
      </c>
      <c r="G3137" s="10" t="s">
        <v>48440</v>
      </c>
      <c r="H3137" s="11" t="s">
        <v>48441</v>
      </c>
      <c r="I3137" s="11" t="s">
        <v>48442</v>
      </c>
      <c r="J3137" s="11" t="s">
        <v>48442</v>
      </c>
      <c r="K3137" s="11" t="s">
        <v>48443</v>
      </c>
      <c r="L3137" s="11" t="s">
        <v>48444</v>
      </c>
      <c r="M3137" s="11" t="s">
        <v>48445</v>
      </c>
      <c r="N3137" s="11" t="s">
        <v>41377</v>
      </c>
      <c r="O3137" s="11" t="s">
        <v>41387</v>
      </c>
      <c r="P3137" s="11" t="s">
        <v>41379</v>
      </c>
      <c r="Q3137" s="11" t="s">
        <v>41984</v>
      </c>
      <c r="R3137" s="11" t="s">
        <v>41984</v>
      </c>
      <c r="S3137" s="17">
        <v>1160.888829</v>
      </c>
      <c r="T3137" s="11" t="s">
        <v>48446</v>
      </c>
      <c r="U3137" s="17">
        <v>1160.888829</v>
      </c>
      <c r="V3137" s="17">
        <v>0</v>
      </c>
      <c r="W3137" s="18">
        <f t="shared" si="220"/>
        <v>1160.888829</v>
      </c>
      <c r="X3137" s="18">
        <f t="shared" si="221"/>
        <v>0</v>
      </c>
      <c r="Y3137" s="2">
        <v>1160.888829</v>
      </c>
      <c r="Z3137" s="2" t="str">
        <f t="shared" si="222"/>
        <v>未整改</v>
      </c>
      <c r="AA3137" s="2" t="str">
        <f t="shared" si="223"/>
        <v>已整改</v>
      </c>
      <c r="AD3137" s="22" t="e">
        <f>VLOOKUP(H3137,'系统导出（基本表）'!R:R,1,0)</f>
        <v>#N/A</v>
      </c>
      <c r="AE3137" s="22" t="e">
        <f>VLOOKUP(I3137,'系统导出（基本表）'!Q:R,2,0)</f>
        <v>#N/A</v>
      </c>
      <c r="AF3137" s="2" t="e">
        <f>VLOOKUP(J3137,'系统导出（基本表）'!S:T,2,0)</f>
        <v>#N/A</v>
      </c>
      <c r="AG3137" s="24"/>
    </row>
    <row r="3138" s="2" customFormat="1" ht="19" customHeight="1" spans="1:33">
      <c r="A3138" s="2">
        <v>1</v>
      </c>
      <c r="B3138" s="11" t="s">
        <v>647</v>
      </c>
      <c r="C3138" s="11" t="s">
        <v>4356</v>
      </c>
      <c r="D3138" s="11" t="s">
        <v>4357</v>
      </c>
      <c r="E3138" s="10" t="s">
        <v>42424</v>
      </c>
      <c r="F3138" s="11" t="s">
        <v>39035</v>
      </c>
      <c r="G3138" s="10" t="s">
        <v>15201</v>
      </c>
      <c r="H3138" s="11" t="s">
        <v>15196</v>
      </c>
      <c r="I3138" s="11" t="s">
        <v>15195</v>
      </c>
      <c r="J3138" s="11" t="s">
        <v>15195</v>
      </c>
      <c r="K3138" s="11" t="s">
        <v>12721</v>
      </c>
      <c r="L3138" s="11" t="s">
        <v>48447</v>
      </c>
      <c r="M3138" s="11" t="s">
        <v>48448</v>
      </c>
      <c r="N3138" s="11" t="s">
        <v>41377</v>
      </c>
      <c r="O3138" s="11" t="s">
        <v>41387</v>
      </c>
      <c r="P3138" s="11" t="s">
        <v>41449</v>
      </c>
      <c r="Q3138" s="11" t="s">
        <v>41984</v>
      </c>
      <c r="R3138" s="11" t="s">
        <v>41984</v>
      </c>
      <c r="S3138" s="17">
        <v>1000</v>
      </c>
      <c r="T3138" s="11" t="s">
        <v>48449</v>
      </c>
      <c r="U3138" s="17">
        <v>1000</v>
      </c>
      <c r="V3138" s="17">
        <v>0</v>
      </c>
      <c r="W3138" s="18">
        <f t="shared" si="220"/>
        <v>1000</v>
      </c>
      <c r="X3138" s="18">
        <f t="shared" si="221"/>
        <v>0</v>
      </c>
      <c r="Y3138" s="2">
        <v>1000</v>
      </c>
      <c r="Z3138" s="2" t="str">
        <f t="shared" si="222"/>
        <v>未整改</v>
      </c>
      <c r="AA3138" s="2" t="str">
        <f t="shared" si="223"/>
        <v>已整改</v>
      </c>
      <c r="AD3138" s="22" t="e">
        <f>VLOOKUP(H3138,'系统导出（基本表）'!R:R,1,0)</f>
        <v>#N/A</v>
      </c>
      <c r="AE3138" s="22" t="e">
        <f>VLOOKUP(I3138,'系统导出（基本表）'!Q:R,2,0)</f>
        <v>#N/A</v>
      </c>
      <c r="AF3138" s="2" t="e">
        <f>VLOOKUP(J3138,'系统导出（基本表）'!S:T,2,0)</f>
        <v>#N/A</v>
      </c>
      <c r="AG3138" s="24"/>
    </row>
    <row r="3139" s="1" customFormat="1" ht="19" customHeight="1" spans="2:35">
      <c r="B3139" s="10" t="s">
        <v>647</v>
      </c>
      <c r="C3139" s="10" t="s">
        <v>4356</v>
      </c>
      <c r="D3139" s="10" t="s">
        <v>4357</v>
      </c>
      <c r="E3139" s="10" t="s">
        <v>43279</v>
      </c>
      <c r="F3139" s="10" t="s">
        <v>39402</v>
      </c>
      <c r="G3139" s="10" t="s">
        <v>15201</v>
      </c>
      <c r="H3139" s="10" t="s">
        <v>15196</v>
      </c>
      <c r="I3139" s="10" t="s">
        <v>15195</v>
      </c>
      <c r="J3139" s="10" t="s">
        <v>15195</v>
      </c>
      <c r="K3139" s="10" t="s">
        <v>12721</v>
      </c>
      <c r="L3139" s="10" t="s">
        <v>12711</v>
      </c>
      <c r="M3139" s="10" t="s">
        <v>48448</v>
      </c>
      <c r="N3139" s="10" t="s">
        <v>41377</v>
      </c>
      <c r="O3139" s="10" t="s">
        <v>41378</v>
      </c>
      <c r="P3139" s="10" t="s">
        <v>41379</v>
      </c>
      <c r="Q3139" s="10" t="s">
        <v>41373</v>
      </c>
      <c r="R3139" s="10" t="s">
        <v>41373</v>
      </c>
      <c r="S3139" s="15">
        <v>3643.2869</v>
      </c>
      <c r="T3139" s="10" t="s">
        <v>48450</v>
      </c>
      <c r="U3139" s="15">
        <v>3643.2869</v>
      </c>
      <c r="V3139" s="15">
        <v>3643.2869</v>
      </c>
      <c r="W3139" s="16">
        <f t="shared" si="220"/>
        <v>0</v>
      </c>
      <c r="X3139" s="16">
        <f t="shared" si="221"/>
        <v>0</v>
      </c>
      <c r="Y3139" s="1">
        <v>3643.2869</v>
      </c>
      <c r="Z3139" s="1" t="str">
        <f t="shared" si="222"/>
        <v>未整改</v>
      </c>
      <c r="AA3139" s="1" t="str">
        <f t="shared" si="223"/>
        <v>已整改</v>
      </c>
      <c r="AB3139" s="1">
        <f>S3139-V3139</f>
        <v>0</v>
      </c>
      <c r="AC3139" s="3"/>
      <c r="AD3139" s="19" t="e">
        <f>VLOOKUP(H3139,'系统导出（基本表）'!R:R,1,0)</f>
        <v>#N/A</v>
      </c>
      <c r="AE3139" s="16" t="e">
        <f>VLOOKUP(I3139,'系统导出（基本表）'!Q:R,2,0)</f>
        <v>#N/A</v>
      </c>
      <c r="AF3139" s="16" t="e">
        <f>VLOOKUP(J3139,'系统导出（基本表）'!S:T,2,0)</f>
        <v>#N/A</v>
      </c>
      <c r="AG3139" s="16"/>
      <c r="AH3139" s="16"/>
      <c r="AI3139" s="16"/>
    </row>
    <row r="3140" s="2" customFormat="1" ht="19" customHeight="1" spans="1:33">
      <c r="A3140" s="2">
        <v>1</v>
      </c>
      <c r="B3140" s="11" t="s">
        <v>647</v>
      </c>
      <c r="C3140" s="11" t="s">
        <v>4356</v>
      </c>
      <c r="D3140" s="11" t="s">
        <v>4357</v>
      </c>
      <c r="E3140" s="10" t="s">
        <v>43887</v>
      </c>
      <c r="F3140" s="11" t="s">
        <v>39402</v>
      </c>
      <c r="G3140" s="10" t="s">
        <v>15201</v>
      </c>
      <c r="H3140" s="11" t="s">
        <v>15196</v>
      </c>
      <c r="I3140" s="11" t="s">
        <v>15195</v>
      </c>
      <c r="J3140" s="11" t="s">
        <v>15195</v>
      </c>
      <c r="K3140" s="11" t="s">
        <v>12721</v>
      </c>
      <c r="L3140" s="11" t="s">
        <v>48447</v>
      </c>
      <c r="M3140" s="11" t="s">
        <v>48448</v>
      </c>
      <c r="N3140" s="11" t="s">
        <v>41377</v>
      </c>
      <c r="O3140" s="11" t="s">
        <v>41387</v>
      </c>
      <c r="P3140" s="11" t="s">
        <v>41449</v>
      </c>
      <c r="Q3140" s="11" t="s">
        <v>41984</v>
      </c>
      <c r="R3140" s="11" t="s">
        <v>41984</v>
      </c>
      <c r="S3140" s="17">
        <v>1027.595784</v>
      </c>
      <c r="T3140" s="11" t="s">
        <v>48449</v>
      </c>
      <c r="U3140" s="17">
        <v>1027.595784</v>
      </c>
      <c r="V3140" s="17">
        <v>0</v>
      </c>
      <c r="W3140" s="18">
        <f t="shared" ref="W3140:W3203" si="225">S3140-V3140</f>
        <v>1027.595784</v>
      </c>
      <c r="X3140" s="18">
        <f t="shared" ref="X3140:X3203" si="226">S3140-U3140</f>
        <v>0</v>
      </c>
      <c r="Y3140" s="2">
        <v>1027.595784</v>
      </c>
      <c r="Z3140" s="2" t="str">
        <f t="shared" ref="Z3140:Z3203" si="227">IF(V3140-S3140&gt;0,"已整改","未整改")</f>
        <v>未整改</v>
      </c>
      <c r="AA3140" s="2" t="str">
        <f t="shared" ref="AA3140:AA3203" si="228">IF(Y3140&gt;=S3140,"已整改","未整改")</f>
        <v>已整改</v>
      </c>
      <c r="AD3140" s="22" t="e">
        <f>VLOOKUP(H3140,'系统导出（基本表）'!R:R,1,0)</f>
        <v>#N/A</v>
      </c>
      <c r="AE3140" s="22" t="e">
        <f>VLOOKUP(I3140,'系统导出（基本表）'!Q:R,2,0)</f>
        <v>#N/A</v>
      </c>
      <c r="AF3140" s="2" t="e">
        <f>VLOOKUP(J3140,'系统导出（基本表）'!S:T,2,0)</f>
        <v>#N/A</v>
      </c>
      <c r="AG3140" s="24"/>
    </row>
    <row r="3141" s="1" customFormat="1" ht="19" customHeight="1" spans="2:35">
      <c r="B3141" s="10" t="s">
        <v>647</v>
      </c>
      <c r="C3141" s="10" t="s">
        <v>4356</v>
      </c>
      <c r="D3141" s="10" t="s">
        <v>4357</v>
      </c>
      <c r="E3141" s="10" t="s">
        <v>61</v>
      </c>
      <c r="F3141" s="10" t="s">
        <v>61</v>
      </c>
      <c r="G3141" s="10" t="s">
        <v>48451</v>
      </c>
      <c r="H3141" s="10" t="s">
        <v>48452</v>
      </c>
      <c r="I3141" s="10" t="s">
        <v>48453</v>
      </c>
      <c r="J3141" s="10" t="s">
        <v>48454</v>
      </c>
      <c r="K3141" s="10" t="s">
        <v>48455</v>
      </c>
      <c r="L3141" s="10" t="s">
        <v>48456</v>
      </c>
      <c r="M3141" s="10" t="s">
        <v>48457</v>
      </c>
      <c r="N3141" s="10" t="s">
        <v>61</v>
      </c>
      <c r="O3141" s="10" t="s">
        <v>41372</v>
      </c>
      <c r="P3141" s="10" t="s">
        <v>61</v>
      </c>
      <c r="Q3141" s="10" t="s">
        <v>41411</v>
      </c>
      <c r="R3141" s="10" t="s">
        <v>41411</v>
      </c>
      <c r="S3141" s="15">
        <v>605.2</v>
      </c>
      <c r="T3141" s="10" t="s">
        <v>41412</v>
      </c>
      <c r="U3141" s="15">
        <v>605.2</v>
      </c>
      <c r="V3141" s="15">
        <v>605.2</v>
      </c>
      <c r="W3141" s="16">
        <f t="shared" si="225"/>
        <v>0</v>
      </c>
      <c r="X3141" s="16">
        <f t="shared" si="226"/>
        <v>0</v>
      </c>
      <c r="Y3141" s="1">
        <v>605.2</v>
      </c>
      <c r="Z3141" s="1" t="str">
        <f t="shared" si="227"/>
        <v>未整改</v>
      </c>
      <c r="AA3141" s="1" t="str">
        <f t="shared" si="228"/>
        <v>已整改</v>
      </c>
      <c r="AC3141" s="3"/>
      <c r="AD3141" s="19" t="e">
        <f>VLOOKUP(H3141,'系统导出（基本表）'!R:R,1,0)</f>
        <v>#N/A</v>
      </c>
      <c r="AE3141" s="16" t="e">
        <f>VLOOKUP(I3141,'系统导出（基本表）'!Q:R,2,0)</f>
        <v>#N/A</v>
      </c>
      <c r="AF3141" s="16" t="e">
        <f>VLOOKUP(J3141,'系统导出（基本表）'!S:T,2,0)</f>
        <v>#N/A</v>
      </c>
      <c r="AG3141" s="16"/>
      <c r="AH3141" s="16"/>
      <c r="AI3141" s="16"/>
    </row>
    <row r="3142" s="2" customFormat="1" ht="19" customHeight="1" spans="1:33">
      <c r="A3142" s="2">
        <v>1</v>
      </c>
      <c r="B3142" s="11" t="s">
        <v>647</v>
      </c>
      <c r="C3142" s="11" t="s">
        <v>4356</v>
      </c>
      <c r="D3142" s="11" t="s">
        <v>4357</v>
      </c>
      <c r="E3142" s="10" t="s">
        <v>43887</v>
      </c>
      <c r="F3142" s="11" t="s">
        <v>39402</v>
      </c>
      <c r="G3142" s="10" t="s">
        <v>48458</v>
      </c>
      <c r="H3142" s="11" t="s">
        <v>48459</v>
      </c>
      <c r="I3142" s="11" t="s">
        <v>48460</v>
      </c>
      <c r="J3142" s="11" t="s">
        <v>48461</v>
      </c>
      <c r="K3142" s="11" t="s">
        <v>48455</v>
      </c>
      <c r="L3142" s="11" t="s">
        <v>48462</v>
      </c>
      <c r="M3142" s="11" t="s">
        <v>48457</v>
      </c>
      <c r="N3142" s="11" t="s">
        <v>41377</v>
      </c>
      <c r="O3142" s="11" t="s">
        <v>41387</v>
      </c>
      <c r="P3142" s="11" t="s">
        <v>41449</v>
      </c>
      <c r="Q3142" s="11" t="s">
        <v>41411</v>
      </c>
      <c r="R3142" s="11" t="s">
        <v>41411</v>
      </c>
      <c r="S3142" s="17">
        <v>4065.61112</v>
      </c>
      <c r="T3142" s="11" t="s">
        <v>41450</v>
      </c>
      <c r="U3142" s="17">
        <v>0</v>
      </c>
      <c r="V3142" s="17">
        <v>0</v>
      </c>
      <c r="W3142" s="18">
        <f t="shared" si="225"/>
        <v>4065.61112</v>
      </c>
      <c r="X3142" s="18">
        <f t="shared" si="226"/>
        <v>4065.61112</v>
      </c>
      <c r="Y3142" s="2">
        <v>0</v>
      </c>
      <c r="Z3142" s="2" t="str">
        <f t="shared" si="227"/>
        <v>未整改</v>
      </c>
      <c r="AA3142" s="2" t="str">
        <f t="shared" si="228"/>
        <v>未整改</v>
      </c>
      <c r="AD3142" s="22" t="e">
        <f>VLOOKUP(H3142,'系统导出（基本表）'!R:R,1,0)</f>
        <v>#N/A</v>
      </c>
      <c r="AE3142" s="22" t="e">
        <f>VLOOKUP(I3142,'系统导出（基本表）'!Q:R,2,0)</f>
        <v>#N/A</v>
      </c>
      <c r="AF3142" s="2" t="e">
        <f>VLOOKUP(J3142,'系统导出（基本表）'!S:T,2,0)</f>
        <v>#N/A</v>
      </c>
      <c r="AG3142" s="24"/>
    </row>
    <row r="3143" s="2" customFormat="1" ht="19" customHeight="1" spans="1:33">
      <c r="A3143" s="2">
        <v>1</v>
      </c>
      <c r="B3143" s="11" t="s">
        <v>647</v>
      </c>
      <c r="C3143" s="11" t="s">
        <v>4356</v>
      </c>
      <c r="D3143" s="11" t="s">
        <v>4357</v>
      </c>
      <c r="E3143" s="10" t="s">
        <v>44353</v>
      </c>
      <c r="F3143" s="11" t="s">
        <v>39428</v>
      </c>
      <c r="G3143" s="10" t="s">
        <v>27541</v>
      </c>
      <c r="H3143" s="11" t="s">
        <v>27534</v>
      </c>
      <c r="I3143" s="11" t="s">
        <v>27533</v>
      </c>
      <c r="J3143" s="11" t="s">
        <v>27533</v>
      </c>
      <c r="K3143" s="11" t="s">
        <v>27540</v>
      </c>
      <c r="L3143" s="11" t="s">
        <v>48463</v>
      </c>
      <c r="M3143" s="11" t="s">
        <v>48464</v>
      </c>
      <c r="N3143" s="11" t="s">
        <v>41377</v>
      </c>
      <c r="O3143" s="11" t="s">
        <v>41387</v>
      </c>
      <c r="P3143" s="11" t="s">
        <v>41379</v>
      </c>
      <c r="Q3143" s="11" t="s">
        <v>41373</v>
      </c>
      <c r="R3143" s="11" t="s">
        <v>41373</v>
      </c>
      <c r="S3143" s="17">
        <v>3200</v>
      </c>
      <c r="T3143" s="11" t="s">
        <v>48465</v>
      </c>
      <c r="U3143" s="17">
        <v>3200</v>
      </c>
      <c r="V3143" s="17">
        <v>0</v>
      </c>
      <c r="W3143" s="18">
        <f t="shared" si="225"/>
        <v>3200</v>
      </c>
      <c r="X3143" s="18">
        <f t="shared" si="226"/>
        <v>0</v>
      </c>
      <c r="Y3143" s="2">
        <v>3200</v>
      </c>
      <c r="Z3143" s="2" t="str">
        <f t="shared" si="227"/>
        <v>未整改</v>
      </c>
      <c r="AA3143" s="2" t="str">
        <f t="shared" si="228"/>
        <v>已整改</v>
      </c>
      <c r="AD3143" s="22" t="e">
        <f>VLOOKUP(H3143,'系统导出（基本表）'!R:R,1,0)</f>
        <v>#N/A</v>
      </c>
      <c r="AE3143" s="22" t="e">
        <f>VLOOKUP(I3143,'系统导出（基本表）'!Q:R,2,0)</f>
        <v>#N/A</v>
      </c>
      <c r="AF3143" s="2" t="e">
        <f>VLOOKUP(J3143,'系统导出（基本表）'!S:T,2,0)</f>
        <v>#N/A</v>
      </c>
      <c r="AG3143" s="24"/>
    </row>
    <row r="3144" s="2" customFormat="1" ht="19" customHeight="1" spans="1:33">
      <c r="A3144" s="2">
        <v>1</v>
      </c>
      <c r="B3144" s="11" t="s">
        <v>647</v>
      </c>
      <c r="C3144" s="11" t="s">
        <v>4356</v>
      </c>
      <c r="D3144" s="11" t="s">
        <v>4357</v>
      </c>
      <c r="E3144" s="10" t="s">
        <v>43269</v>
      </c>
      <c r="F3144" s="11" t="s">
        <v>39130</v>
      </c>
      <c r="G3144" s="10" t="s">
        <v>48466</v>
      </c>
      <c r="H3144" s="11" t="s">
        <v>48467</v>
      </c>
      <c r="I3144" s="11" t="s">
        <v>48468</v>
      </c>
      <c r="J3144" s="11" t="s">
        <v>48468</v>
      </c>
      <c r="K3144" s="11" t="s">
        <v>27540</v>
      </c>
      <c r="L3144" s="11" t="s">
        <v>48463</v>
      </c>
      <c r="M3144" s="11" t="s">
        <v>48464</v>
      </c>
      <c r="N3144" s="11" t="s">
        <v>41377</v>
      </c>
      <c r="O3144" s="11" t="s">
        <v>41387</v>
      </c>
      <c r="P3144" s="11" t="s">
        <v>41379</v>
      </c>
      <c r="Q3144" s="11" t="s">
        <v>41984</v>
      </c>
      <c r="R3144" s="11" t="s">
        <v>41984</v>
      </c>
      <c r="S3144" s="17">
        <v>11991.05</v>
      </c>
      <c r="T3144" s="11" t="s">
        <v>48469</v>
      </c>
      <c r="U3144" s="17">
        <v>11991.05</v>
      </c>
      <c r="V3144" s="17">
        <v>0</v>
      </c>
      <c r="W3144" s="18">
        <f t="shared" si="225"/>
        <v>11991.05</v>
      </c>
      <c r="X3144" s="18">
        <f t="shared" si="226"/>
        <v>0</v>
      </c>
      <c r="Y3144" s="2">
        <v>11991.05</v>
      </c>
      <c r="Z3144" s="2" t="str">
        <f t="shared" si="227"/>
        <v>未整改</v>
      </c>
      <c r="AA3144" s="2" t="str">
        <f t="shared" si="228"/>
        <v>已整改</v>
      </c>
      <c r="AD3144" s="22" t="e">
        <f>VLOOKUP(H3144,'系统导出（基本表）'!R:R,1,0)</f>
        <v>#N/A</v>
      </c>
      <c r="AE3144" s="22" t="e">
        <f>VLOOKUP(I3144,'系统导出（基本表）'!Q:R,2,0)</f>
        <v>#N/A</v>
      </c>
      <c r="AF3144" s="2" t="e">
        <f>VLOOKUP(J3144,'系统导出（基本表）'!S:T,2,0)</f>
        <v>#N/A</v>
      </c>
      <c r="AG3144" s="24"/>
    </row>
    <row r="3145" s="2" customFormat="1" ht="19" customHeight="1" spans="1:33">
      <c r="A3145" s="2">
        <v>1</v>
      </c>
      <c r="B3145" s="11" t="s">
        <v>647</v>
      </c>
      <c r="C3145" s="11" t="s">
        <v>4356</v>
      </c>
      <c r="D3145" s="11" t="s">
        <v>4357</v>
      </c>
      <c r="E3145" s="10" t="s">
        <v>44353</v>
      </c>
      <c r="F3145" s="11" t="s">
        <v>39428</v>
      </c>
      <c r="G3145" s="10" t="s">
        <v>4768</v>
      </c>
      <c r="H3145" s="11" t="s">
        <v>4761</v>
      </c>
      <c r="I3145" s="11" t="s">
        <v>4760</v>
      </c>
      <c r="J3145" s="11" t="s">
        <v>4760</v>
      </c>
      <c r="K3145" s="11" t="s">
        <v>4767</v>
      </c>
      <c r="L3145" s="11" t="s">
        <v>48470</v>
      </c>
      <c r="M3145" s="11" t="s">
        <v>48471</v>
      </c>
      <c r="N3145" s="11" t="s">
        <v>41377</v>
      </c>
      <c r="O3145" s="11" t="s">
        <v>41387</v>
      </c>
      <c r="P3145" s="11" t="s">
        <v>41379</v>
      </c>
      <c r="Q3145" s="11" t="s">
        <v>41373</v>
      </c>
      <c r="R3145" s="11" t="s">
        <v>41373</v>
      </c>
      <c r="S3145" s="17">
        <v>3500</v>
      </c>
      <c r="T3145" s="11" t="s">
        <v>48472</v>
      </c>
      <c r="U3145" s="17">
        <v>3500</v>
      </c>
      <c r="V3145" s="17">
        <v>0</v>
      </c>
      <c r="W3145" s="18">
        <f t="shared" si="225"/>
        <v>3500</v>
      </c>
      <c r="X3145" s="18">
        <f t="shared" si="226"/>
        <v>0</v>
      </c>
      <c r="Y3145" s="2">
        <v>3500</v>
      </c>
      <c r="Z3145" s="2" t="str">
        <f t="shared" si="227"/>
        <v>未整改</v>
      </c>
      <c r="AA3145" s="2" t="str">
        <f t="shared" si="228"/>
        <v>已整改</v>
      </c>
      <c r="AD3145" s="22" t="e">
        <f>VLOOKUP(H3145,'系统导出（基本表）'!R:R,1,0)</f>
        <v>#N/A</v>
      </c>
      <c r="AE3145" s="22" t="e">
        <f>VLOOKUP(I3145,'系统导出（基本表）'!Q:R,2,0)</f>
        <v>#N/A</v>
      </c>
      <c r="AF3145" s="2" t="e">
        <f>VLOOKUP(J3145,'系统导出（基本表）'!S:T,2,0)</f>
        <v>#N/A</v>
      </c>
      <c r="AG3145" s="24"/>
    </row>
    <row r="3146" s="2" customFormat="1" ht="19" customHeight="1" spans="1:33">
      <c r="A3146" s="2">
        <v>1</v>
      </c>
      <c r="B3146" s="11" t="s">
        <v>647</v>
      </c>
      <c r="C3146" s="11" t="s">
        <v>4356</v>
      </c>
      <c r="D3146" s="11" t="s">
        <v>4357</v>
      </c>
      <c r="E3146" s="10" t="s">
        <v>44353</v>
      </c>
      <c r="F3146" s="11" t="s">
        <v>39428</v>
      </c>
      <c r="G3146" s="10" t="s">
        <v>48473</v>
      </c>
      <c r="H3146" s="11" t="s">
        <v>48474</v>
      </c>
      <c r="I3146" s="11" t="s">
        <v>48475</v>
      </c>
      <c r="J3146" s="11" t="s">
        <v>48475</v>
      </c>
      <c r="K3146" s="11" t="s">
        <v>4767</v>
      </c>
      <c r="L3146" s="11" t="s">
        <v>48470</v>
      </c>
      <c r="M3146" s="11" t="s">
        <v>48471</v>
      </c>
      <c r="N3146" s="11" t="s">
        <v>41377</v>
      </c>
      <c r="O3146" s="11" t="s">
        <v>41387</v>
      </c>
      <c r="P3146" s="11" t="s">
        <v>41379</v>
      </c>
      <c r="Q3146" s="11" t="s">
        <v>41373</v>
      </c>
      <c r="R3146" s="11" t="s">
        <v>41373</v>
      </c>
      <c r="S3146" s="17">
        <v>5000</v>
      </c>
      <c r="T3146" s="11" t="s">
        <v>48476</v>
      </c>
      <c r="U3146" s="17">
        <v>5000</v>
      </c>
      <c r="V3146" s="17">
        <v>0</v>
      </c>
      <c r="W3146" s="18">
        <f t="shared" si="225"/>
        <v>5000</v>
      </c>
      <c r="X3146" s="18">
        <f t="shared" si="226"/>
        <v>0</v>
      </c>
      <c r="Y3146" s="2">
        <v>5000</v>
      </c>
      <c r="Z3146" s="2" t="str">
        <f t="shared" si="227"/>
        <v>未整改</v>
      </c>
      <c r="AA3146" s="2" t="str">
        <f t="shared" si="228"/>
        <v>已整改</v>
      </c>
      <c r="AD3146" s="22" t="e">
        <f>VLOOKUP(H3146,'系统导出（基本表）'!R:R,1,0)</f>
        <v>#N/A</v>
      </c>
      <c r="AE3146" s="22" t="e">
        <f>VLOOKUP(I3146,'系统导出（基本表）'!Q:R,2,0)</f>
        <v>#N/A</v>
      </c>
      <c r="AF3146" s="2" t="e">
        <f>VLOOKUP(J3146,'系统导出（基本表）'!S:T,2,0)</f>
        <v>#N/A</v>
      </c>
      <c r="AG3146" s="24"/>
    </row>
    <row r="3147" s="2" customFormat="1" ht="19" customHeight="1" spans="1:33">
      <c r="A3147" s="2">
        <v>1</v>
      </c>
      <c r="B3147" s="11" t="s">
        <v>647</v>
      </c>
      <c r="C3147" s="11" t="s">
        <v>4356</v>
      </c>
      <c r="D3147" s="11" t="s">
        <v>4357</v>
      </c>
      <c r="E3147" s="10" t="s">
        <v>44353</v>
      </c>
      <c r="F3147" s="11" t="s">
        <v>39428</v>
      </c>
      <c r="G3147" s="10" t="s">
        <v>4768</v>
      </c>
      <c r="H3147" s="11" t="s">
        <v>4761</v>
      </c>
      <c r="I3147" s="11" t="s">
        <v>4760</v>
      </c>
      <c r="J3147" s="11" t="s">
        <v>4760</v>
      </c>
      <c r="K3147" s="11" t="s">
        <v>4767</v>
      </c>
      <c r="L3147" s="11" t="s">
        <v>48470</v>
      </c>
      <c r="M3147" s="11" t="s">
        <v>48471</v>
      </c>
      <c r="N3147" s="11" t="s">
        <v>41377</v>
      </c>
      <c r="O3147" s="11" t="s">
        <v>41387</v>
      </c>
      <c r="P3147" s="11" t="s">
        <v>41379</v>
      </c>
      <c r="Q3147" s="11" t="s">
        <v>41373</v>
      </c>
      <c r="R3147" s="11" t="s">
        <v>41373</v>
      </c>
      <c r="S3147" s="17">
        <v>1500</v>
      </c>
      <c r="T3147" s="11" t="s">
        <v>48477</v>
      </c>
      <c r="U3147" s="17">
        <v>1500</v>
      </c>
      <c r="V3147" s="17">
        <v>0</v>
      </c>
      <c r="W3147" s="18">
        <f t="shared" si="225"/>
        <v>1500</v>
      </c>
      <c r="X3147" s="18">
        <f t="shared" si="226"/>
        <v>0</v>
      </c>
      <c r="Y3147" s="2">
        <v>1500</v>
      </c>
      <c r="Z3147" s="2" t="str">
        <f t="shared" si="227"/>
        <v>未整改</v>
      </c>
      <c r="AA3147" s="2" t="str">
        <f t="shared" si="228"/>
        <v>已整改</v>
      </c>
      <c r="AD3147" s="22" t="e">
        <f>VLOOKUP(H3147,'系统导出（基本表）'!R:R,1,0)</f>
        <v>#N/A</v>
      </c>
      <c r="AE3147" s="22" t="e">
        <f>VLOOKUP(I3147,'系统导出（基本表）'!Q:R,2,0)</f>
        <v>#N/A</v>
      </c>
      <c r="AF3147" s="2" t="e">
        <f>VLOOKUP(J3147,'系统导出（基本表）'!S:T,2,0)</f>
        <v>#N/A</v>
      </c>
      <c r="AG3147" s="24"/>
    </row>
    <row r="3148" s="1" customFormat="1" ht="19" customHeight="1" spans="2:35">
      <c r="B3148" s="10" t="s">
        <v>647</v>
      </c>
      <c r="C3148" s="10" t="s">
        <v>4356</v>
      </c>
      <c r="D3148" s="10" t="s">
        <v>4357</v>
      </c>
      <c r="E3148" s="10" t="s">
        <v>61</v>
      </c>
      <c r="F3148" s="10" t="s">
        <v>61</v>
      </c>
      <c r="G3148" s="10" t="s">
        <v>48478</v>
      </c>
      <c r="H3148" s="10" t="s">
        <v>48479</v>
      </c>
      <c r="I3148" s="10" t="s">
        <v>48480</v>
      </c>
      <c r="J3148" s="10" t="s">
        <v>48481</v>
      </c>
      <c r="K3148" s="10" t="s">
        <v>48482</v>
      </c>
      <c r="L3148" s="10" t="s">
        <v>48483</v>
      </c>
      <c r="M3148" s="10" t="s">
        <v>48484</v>
      </c>
      <c r="N3148" s="10" t="s">
        <v>61</v>
      </c>
      <c r="O3148" s="10" t="s">
        <v>41353</v>
      </c>
      <c r="P3148" s="10" t="s">
        <v>61</v>
      </c>
      <c r="Q3148" s="10" t="s">
        <v>41354</v>
      </c>
      <c r="R3148" s="10" t="s">
        <v>41354</v>
      </c>
      <c r="S3148" s="15">
        <v>1597.63</v>
      </c>
      <c r="T3148" s="10" t="s">
        <v>48485</v>
      </c>
      <c r="U3148" s="15">
        <v>1597.63</v>
      </c>
      <c r="V3148" s="15">
        <v>1597.63</v>
      </c>
      <c r="W3148" s="16">
        <f t="shared" si="225"/>
        <v>0</v>
      </c>
      <c r="X3148" s="16">
        <f t="shared" si="226"/>
        <v>0</v>
      </c>
      <c r="Y3148" s="1">
        <v>1597.63</v>
      </c>
      <c r="Z3148" s="1" t="str">
        <f t="shared" si="227"/>
        <v>未整改</v>
      </c>
      <c r="AA3148" s="1" t="str">
        <f t="shared" si="228"/>
        <v>已整改</v>
      </c>
      <c r="AC3148" s="3"/>
      <c r="AD3148" s="19" t="e">
        <f>VLOOKUP(H3148,'系统导出（基本表）'!R:R,1,0)</f>
        <v>#N/A</v>
      </c>
      <c r="AE3148" s="16" t="e">
        <f>VLOOKUP(I3148,'系统导出（基本表）'!Q:R,2,0)</f>
        <v>#N/A</v>
      </c>
      <c r="AF3148" s="16" t="e">
        <f>VLOOKUP(J3148,'系统导出（基本表）'!S:T,2,0)</f>
        <v>#N/A</v>
      </c>
      <c r="AG3148" s="16"/>
      <c r="AH3148" s="16"/>
      <c r="AI3148" s="16"/>
    </row>
    <row r="3149" s="1" customFormat="1" ht="19" customHeight="1" spans="2:35">
      <c r="B3149" s="10" t="s">
        <v>647</v>
      </c>
      <c r="C3149" s="10" t="s">
        <v>4356</v>
      </c>
      <c r="D3149" s="10" t="s">
        <v>4357</v>
      </c>
      <c r="E3149" s="10" t="s">
        <v>61</v>
      </c>
      <c r="F3149" s="10" t="s">
        <v>61</v>
      </c>
      <c r="G3149" s="10" t="s">
        <v>48486</v>
      </c>
      <c r="H3149" s="10" t="s">
        <v>48487</v>
      </c>
      <c r="I3149" s="10" t="s">
        <v>48488</v>
      </c>
      <c r="J3149" s="10" t="s">
        <v>48489</v>
      </c>
      <c r="K3149" s="10" t="s">
        <v>5514</v>
      </c>
      <c r="L3149" s="10" t="s">
        <v>48490</v>
      </c>
      <c r="M3149" s="10" t="s">
        <v>48491</v>
      </c>
      <c r="N3149" s="10" t="s">
        <v>61</v>
      </c>
      <c r="O3149" s="10" t="s">
        <v>41353</v>
      </c>
      <c r="P3149" s="10" t="s">
        <v>61</v>
      </c>
      <c r="Q3149" s="10" t="s">
        <v>41658</v>
      </c>
      <c r="R3149" s="10" t="s">
        <v>41658</v>
      </c>
      <c r="S3149" s="15">
        <v>25</v>
      </c>
      <c r="T3149" s="10" t="s">
        <v>48492</v>
      </c>
      <c r="U3149" s="15">
        <v>25</v>
      </c>
      <c r="V3149" s="15">
        <v>25</v>
      </c>
      <c r="W3149" s="16">
        <f t="shared" si="225"/>
        <v>0</v>
      </c>
      <c r="X3149" s="16">
        <f t="shared" si="226"/>
        <v>0</v>
      </c>
      <c r="Y3149" s="1">
        <v>25</v>
      </c>
      <c r="Z3149" s="1" t="str">
        <f t="shared" si="227"/>
        <v>未整改</v>
      </c>
      <c r="AA3149" s="1" t="str">
        <f t="shared" si="228"/>
        <v>已整改</v>
      </c>
      <c r="AC3149" s="3"/>
      <c r="AD3149" s="19" t="e">
        <f>VLOOKUP(H3149,'系统导出（基本表）'!R:R,1,0)</f>
        <v>#N/A</v>
      </c>
      <c r="AE3149" s="16" t="e">
        <f>VLOOKUP(I3149,'系统导出（基本表）'!Q:R,2,0)</f>
        <v>#N/A</v>
      </c>
      <c r="AF3149" s="16" t="e">
        <f>VLOOKUP(J3149,'系统导出（基本表）'!S:T,2,0)</f>
        <v>#N/A</v>
      </c>
      <c r="AG3149" s="16"/>
      <c r="AH3149" s="16"/>
      <c r="AI3149" s="16"/>
    </row>
    <row r="3150" s="1" customFormat="1" ht="19" customHeight="1" spans="2:35">
      <c r="B3150" s="10" t="s">
        <v>647</v>
      </c>
      <c r="C3150" s="10" t="s">
        <v>4356</v>
      </c>
      <c r="D3150" s="10" t="s">
        <v>4357</v>
      </c>
      <c r="E3150" s="10" t="s">
        <v>61</v>
      </c>
      <c r="F3150" s="10" t="s">
        <v>61</v>
      </c>
      <c r="G3150" s="10" t="s">
        <v>4369</v>
      </c>
      <c r="H3150" s="10" t="s">
        <v>4361</v>
      </c>
      <c r="I3150" s="10" t="s">
        <v>4360</v>
      </c>
      <c r="J3150" s="10" t="s">
        <v>4360</v>
      </c>
      <c r="K3150" s="10" t="s">
        <v>4368</v>
      </c>
      <c r="L3150" s="10" t="s">
        <v>4358</v>
      </c>
      <c r="M3150" s="10" t="s">
        <v>48493</v>
      </c>
      <c r="N3150" s="10" t="s">
        <v>61</v>
      </c>
      <c r="O3150" s="10" t="s">
        <v>41372</v>
      </c>
      <c r="P3150" s="10" t="s">
        <v>61</v>
      </c>
      <c r="Q3150" s="10" t="s">
        <v>41373</v>
      </c>
      <c r="R3150" s="10" t="s">
        <v>41374</v>
      </c>
      <c r="S3150" s="15">
        <v>1457.87</v>
      </c>
      <c r="T3150" s="10" t="s">
        <v>41374</v>
      </c>
      <c r="U3150" s="15">
        <v>1457.87</v>
      </c>
      <c r="V3150" s="15">
        <v>1457.87</v>
      </c>
      <c r="W3150" s="16">
        <f t="shared" si="225"/>
        <v>0</v>
      </c>
      <c r="X3150" s="16">
        <f t="shared" si="226"/>
        <v>0</v>
      </c>
      <c r="Y3150" s="1">
        <v>1457.87</v>
      </c>
      <c r="Z3150" s="1" t="str">
        <f t="shared" si="227"/>
        <v>未整改</v>
      </c>
      <c r="AA3150" s="1" t="str">
        <f t="shared" si="228"/>
        <v>已整改</v>
      </c>
      <c r="AC3150" s="3"/>
      <c r="AD3150" s="19" t="e">
        <f>VLOOKUP(H3150,'系统导出（基本表）'!R:R,1,0)</f>
        <v>#N/A</v>
      </c>
      <c r="AE3150" s="16" t="e">
        <f>VLOOKUP(I3150,'系统导出（基本表）'!Q:R,2,0)</f>
        <v>#N/A</v>
      </c>
      <c r="AF3150" s="16" t="e">
        <f>VLOOKUP(J3150,'系统导出（基本表）'!S:T,2,0)</f>
        <v>#N/A</v>
      </c>
      <c r="AG3150" s="16"/>
      <c r="AH3150" s="16"/>
      <c r="AI3150" s="16"/>
    </row>
    <row r="3151" s="1" customFormat="1" ht="19" customHeight="1" spans="2:35">
      <c r="B3151" s="10" t="s">
        <v>647</v>
      </c>
      <c r="C3151" s="10" t="s">
        <v>4356</v>
      </c>
      <c r="D3151" s="10" t="s">
        <v>4357</v>
      </c>
      <c r="E3151" s="10" t="s">
        <v>61</v>
      </c>
      <c r="F3151" s="10" t="s">
        <v>61</v>
      </c>
      <c r="G3151" s="10" t="s">
        <v>4369</v>
      </c>
      <c r="H3151" s="10" t="s">
        <v>4361</v>
      </c>
      <c r="I3151" s="10" t="s">
        <v>4360</v>
      </c>
      <c r="J3151" s="10" t="s">
        <v>4360</v>
      </c>
      <c r="K3151" s="10" t="s">
        <v>4368</v>
      </c>
      <c r="L3151" s="10" t="s">
        <v>4358</v>
      </c>
      <c r="M3151" s="10" t="s">
        <v>48493</v>
      </c>
      <c r="N3151" s="10" t="s">
        <v>61</v>
      </c>
      <c r="O3151" s="10" t="s">
        <v>41372</v>
      </c>
      <c r="P3151" s="10" t="s">
        <v>61</v>
      </c>
      <c r="Q3151" s="10" t="s">
        <v>41373</v>
      </c>
      <c r="R3151" s="10" t="s">
        <v>41374</v>
      </c>
      <c r="S3151" s="15">
        <v>1588.55</v>
      </c>
      <c r="T3151" s="10" t="s">
        <v>41374</v>
      </c>
      <c r="U3151" s="15">
        <v>1588.55</v>
      </c>
      <c r="V3151" s="15">
        <v>1588.55</v>
      </c>
      <c r="W3151" s="16">
        <f t="shared" si="225"/>
        <v>0</v>
      </c>
      <c r="X3151" s="16">
        <f t="shared" si="226"/>
        <v>0</v>
      </c>
      <c r="Y3151" s="1">
        <v>1588.55</v>
      </c>
      <c r="Z3151" s="1" t="str">
        <f t="shared" si="227"/>
        <v>未整改</v>
      </c>
      <c r="AA3151" s="1" t="str">
        <f t="shared" si="228"/>
        <v>已整改</v>
      </c>
      <c r="AC3151" s="3"/>
      <c r="AD3151" s="19" t="e">
        <f>VLOOKUP(H3151,'系统导出（基本表）'!R:R,1,0)</f>
        <v>#N/A</v>
      </c>
      <c r="AE3151" s="16" t="e">
        <f>VLOOKUP(I3151,'系统导出（基本表）'!Q:R,2,0)</f>
        <v>#N/A</v>
      </c>
      <c r="AF3151" s="16" t="e">
        <f>VLOOKUP(J3151,'系统导出（基本表）'!S:T,2,0)</f>
        <v>#N/A</v>
      </c>
      <c r="AG3151" s="16"/>
      <c r="AH3151" s="16"/>
      <c r="AI3151" s="16"/>
    </row>
    <row r="3152" s="1" customFormat="1" ht="19" customHeight="1" spans="2:35">
      <c r="B3152" s="10" t="s">
        <v>647</v>
      </c>
      <c r="C3152" s="10" t="s">
        <v>971</v>
      </c>
      <c r="D3152" s="10" t="s">
        <v>972</v>
      </c>
      <c r="E3152" s="10" t="s">
        <v>42861</v>
      </c>
      <c r="F3152" s="10" t="s">
        <v>38909</v>
      </c>
      <c r="G3152" s="10" t="s">
        <v>48494</v>
      </c>
      <c r="H3152" s="10" t="s">
        <v>48495</v>
      </c>
      <c r="I3152" s="10" t="s">
        <v>48496</v>
      </c>
      <c r="J3152" s="10" t="s">
        <v>48497</v>
      </c>
      <c r="K3152" s="10" t="s">
        <v>4257</v>
      </c>
      <c r="L3152" s="10" t="s">
        <v>4246</v>
      </c>
      <c r="M3152" s="10" t="s">
        <v>48498</v>
      </c>
      <c r="N3152" s="10" t="s">
        <v>41377</v>
      </c>
      <c r="O3152" s="10" t="s">
        <v>41378</v>
      </c>
      <c r="P3152" s="10" t="s">
        <v>41456</v>
      </c>
      <c r="Q3152" s="10" t="s">
        <v>41411</v>
      </c>
      <c r="R3152" s="10" t="s">
        <v>41411</v>
      </c>
      <c r="S3152" s="15">
        <v>3293.46</v>
      </c>
      <c r="T3152" s="10" t="s">
        <v>41463</v>
      </c>
      <c r="U3152" s="15">
        <v>3374.72553</v>
      </c>
      <c r="V3152" s="15">
        <v>3293.46</v>
      </c>
      <c r="W3152" s="16">
        <f t="shared" si="225"/>
        <v>0</v>
      </c>
      <c r="X3152" s="16">
        <f t="shared" si="226"/>
        <v>-81.2655300000001</v>
      </c>
      <c r="Y3152" s="1">
        <v>3374.72553</v>
      </c>
      <c r="Z3152" s="1" t="str">
        <f t="shared" si="227"/>
        <v>未整改</v>
      </c>
      <c r="AA3152" s="1" t="str">
        <f t="shared" si="228"/>
        <v>已整改</v>
      </c>
      <c r="AC3152" s="3"/>
      <c r="AD3152" s="19" t="e">
        <f>VLOOKUP(H3152,'系统导出（基本表）'!R:R,1,0)</f>
        <v>#N/A</v>
      </c>
      <c r="AE3152" s="16" t="e">
        <f>VLOOKUP(I3152,'系统导出（基本表）'!Q:R,2,0)</f>
        <v>#N/A</v>
      </c>
      <c r="AF3152" s="16" t="e">
        <f>VLOOKUP(J3152,'系统导出（基本表）'!S:T,2,0)</f>
        <v>#N/A</v>
      </c>
      <c r="AG3152" s="16"/>
      <c r="AH3152" s="16"/>
      <c r="AI3152" s="16"/>
    </row>
    <row r="3153" s="2" customFormat="1" ht="19" customHeight="1" spans="1:33">
      <c r="A3153" s="2">
        <v>1</v>
      </c>
      <c r="B3153" s="11" t="s">
        <v>647</v>
      </c>
      <c r="C3153" s="11" t="s">
        <v>971</v>
      </c>
      <c r="D3153" s="11" t="s">
        <v>972</v>
      </c>
      <c r="E3153" s="10" t="s">
        <v>43519</v>
      </c>
      <c r="F3153" s="11" t="s">
        <v>38643</v>
      </c>
      <c r="G3153" s="10" t="s">
        <v>48499</v>
      </c>
      <c r="H3153" s="11" t="s">
        <v>40202</v>
      </c>
      <c r="I3153" s="11" t="s">
        <v>40201</v>
      </c>
      <c r="J3153" s="11" t="s">
        <v>40201</v>
      </c>
      <c r="K3153" s="11" t="s">
        <v>4257</v>
      </c>
      <c r="L3153" s="11" t="s">
        <v>48500</v>
      </c>
      <c r="M3153" s="11" t="s">
        <v>48498</v>
      </c>
      <c r="N3153" s="11" t="s">
        <v>41377</v>
      </c>
      <c r="O3153" s="11" t="s">
        <v>41387</v>
      </c>
      <c r="P3153" s="11" t="s">
        <v>41456</v>
      </c>
      <c r="Q3153" s="11" t="s">
        <v>41411</v>
      </c>
      <c r="R3153" s="11" t="s">
        <v>41411</v>
      </c>
      <c r="S3153" s="17">
        <v>10363.404118</v>
      </c>
      <c r="T3153" s="11" t="s">
        <v>41411</v>
      </c>
      <c r="U3153" s="17">
        <v>0</v>
      </c>
      <c r="V3153" s="17">
        <v>0</v>
      </c>
      <c r="W3153" s="18">
        <f t="shared" si="225"/>
        <v>10363.404118</v>
      </c>
      <c r="X3153" s="18">
        <f t="shared" si="226"/>
        <v>10363.404118</v>
      </c>
      <c r="Y3153" s="2">
        <v>0</v>
      </c>
      <c r="Z3153" s="2" t="str">
        <f t="shared" si="227"/>
        <v>未整改</v>
      </c>
      <c r="AA3153" s="2" t="str">
        <f t="shared" si="228"/>
        <v>未整改</v>
      </c>
      <c r="AD3153" s="22" t="str">
        <f>VLOOKUP(H3153,'系统导出（基本表）'!R:R,1,0)</f>
        <v>P20511824-0027</v>
      </c>
      <c r="AE3153" s="22" t="str">
        <f>VLOOKUP(I3153,'系统导出（基本表）'!Q:R,2,0)</f>
        <v>P20511824-0027</v>
      </c>
      <c r="AF3153" s="2" t="e">
        <f>VLOOKUP(J3153,'系统导出（基本表）'!S:T,2,0)</f>
        <v>#N/A</v>
      </c>
      <c r="AG3153" s="24">
        <v>10363</v>
      </c>
    </row>
    <row r="3154" s="2" customFormat="1" ht="19" customHeight="1" spans="1:33">
      <c r="A3154" s="2">
        <v>1</v>
      </c>
      <c r="B3154" s="11" t="s">
        <v>647</v>
      </c>
      <c r="C3154" s="11" t="s">
        <v>971</v>
      </c>
      <c r="D3154" s="11" t="s">
        <v>972</v>
      </c>
      <c r="E3154" s="10" t="s">
        <v>48501</v>
      </c>
      <c r="F3154" s="11" t="s">
        <v>40208</v>
      </c>
      <c r="G3154" s="10" t="s">
        <v>48502</v>
      </c>
      <c r="H3154" s="11" t="s">
        <v>40210</v>
      </c>
      <c r="I3154" s="11" t="s">
        <v>40209</v>
      </c>
      <c r="J3154" s="11" t="s">
        <v>48503</v>
      </c>
      <c r="K3154" s="11" t="s">
        <v>4257</v>
      </c>
      <c r="L3154" s="11" t="s">
        <v>48500</v>
      </c>
      <c r="M3154" s="11" t="s">
        <v>48498</v>
      </c>
      <c r="N3154" s="11" t="s">
        <v>41377</v>
      </c>
      <c r="O3154" s="11" t="s">
        <v>41387</v>
      </c>
      <c r="P3154" s="11" t="s">
        <v>41456</v>
      </c>
      <c r="Q3154" s="11" t="s">
        <v>41411</v>
      </c>
      <c r="R3154" s="11" t="s">
        <v>41411</v>
      </c>
      <c r="S3154" s="17">
        <v>4301.68</v>
      </c>
      <c r="T3154" s="11" t="s">
        <v>41411</v>
      </c>
      <c r="U3154" s="17">
        <v>0</v>
      </c>
      <c r="V3154" s="17">
        <v>0</v>
      </c>
      <c r="W3154" s="18">
        <f t="shared" si="225"/>
        <v>4301.68</v>
      </c>
      <c r="X3154" s="18">
        <f t="shared" si="226"/>
        <v>4301.68</v>
      </c>
      <c r="Y3154" s="2">
        <v>0</v>
      </c>
      <c r="Z3154" s="2" t="str">
        <f t="shared" si="227"/>
        <v>未整改</v>
      </c>
      <c r="AA3154" s="2" t="str">
        <f t="shared" si="228"/>
        <v>未整改</v>
      </c>
      <c r="AD3154" s="22" t="str">
        <f>VLOOKUP(H3154,'系统导出（基本表）'!R:R,1,0)</f>
        <v>P18511824-0017</v>
      </c>
      <c r="AE3154" s="22" t="str">
        <f>VLOOKUP(I3154,'系统导出（基本表）'!Q:R,2,0)</f>
        <v>P18511824-0017</v>
      </c>
      <c r="AF3154" s="2" t="e">
        <f>VLOOKUP(J3154,'系统导出（基本表）'!S:T,2,0)</f>
        <v>#N/A</v>
      </c>
      <c r="AG3154" s="24">
        <v>4301</v>
      </c>
    </row>
    <row r="3155" s="2" customFormat="1" ht="19" customHeight="1" spans="1:33">
      <c r="A3155" s="2">
        <v>1</v>
      </c>
      <c r="B3155" s="11" t="s">
        <v>647</v>
      </c>
      <c r="C3155" s="11" t="s">
        <v>971</v>
      </c>
      <c r="D3155" s="11" t="s">
        <v>972</v>
      </c>
      <c r="E3155" s="10" t="s">
        <v>42793</v>
      </c>
      <c r="F3155" s="11" t="s">
        <v>38819</v>
      </c>
      <c r="G3155" s="10" t="s">
        <v>48504</v>
      </c>
      <c r="H3155" s="11" t="s">
        <v>48505</v>
      </c>
      <c r="I3155" s="11" t="s">
        <v>48506</v>
      </c>
      <c r="J3155" s="11" t="s">
        <v>48507</v>
      </c>
      <c r="K3155" s="11" t="s">
        <v>4257</v>
      </c>
      <c r="L3155" s="11" t="s">
        <v>48500</v>
      </c>
      <c r="M3155" s="11" t="s">
        <v>48498</v>
      </c>
      <c r="N3155" s="11" t="s">
        <v>41377</v>
      </c>
      <c r="O3155" s="11" t="s">
        <v>41387</v>
      </c>
      <c r="P3155" s="11" t="s">
        <v>41456</v>
      </c>
      <c r="Q3155" s="11" t="s">
        <v>41411</v>
      </c>
      <c r="R3155" s="11" t="s">
        <v>41411</v>
      </c>
      <c r="S3155" s="17">
        <v>108.286</v>
      </c>
      <c r="T3155" s="11" t="s">
        <v>41411</v>
      </c>
      <c r="U3155" s="17">
        <v>0</v>
      </c>
      <c r="V3155" s="17">
        <v>0</v>
      </c>
      <c r="W3155" s="18">
        <f t="shared" si="225"/>
        <v>108.286</v>
      </c>
      <c r="X3155" s="18">
        <f t="shared" si="226"/>
        <v>108.286</v>
      </c>
      <c r="Y3155" s="2">
        <v>0</v>
      </c>
      <c r="Z3155" s="2" t="str">
        <f t="shared" si="227"/>
        <v>未整改</v>
      </c>
      <c r="AA3155" s="2" t="str">
        <f t="shared" si="228"/>
        <v>未整改</v>
      </c>
      <c r="AD3155" s="22" t="e">
        <f>VLOOKUP(H3155,'系统导出（基本表）'!R:R,1,0)</f>
        <v>#N/A</v>
      </c>
      <c r="AE3155" s="22" t="e">
        <f>VLOOKUP(I3155,'系统导出（基本表）'!Q:R,2,0)</f>
        <v>#N/A</v>
      </c>
      <c r="AF3155" s="2" t="e">
        <f>VLOOKUP(J3155,'系统导出（基本表）'!S:T,2,0)</f>
        <v>#N/A</v>
      </c>
      <c r="AG3155" s="24"/>
    </row>
    <row r="3156" s="2" customFormat="1" ht="19" customHeight="1" spans="1:33">
      <c r="A3156" s="2">
        <v>1</v>
      </c>
      <c r="B3156" s="11" t="s">
        <v>647</v>
      </c>
      <c r="C3156" s="11" t="s">
        <v>971</v>
      </c>
      <c r="D3156" s="11" t="s">
        <v>972</v>
      </c>
      <c r="E3156" s="10" t="s">
        <v>43951</v>
      </c>
      <c r="F3156" s="11" t="s">
        <v>39219</v>
      </c>
      <c r="G3156" s="10" t="s">
        <v>4258</v>
      </c>
      <c r="H3156" s="11" t="s">
        <v>4249</v>
      </c>
      <c r="I3156" s="11" t="s">
        <v>4248</v>
      </c>
      <c r="J3156" s="11" t="s">
        <v>4248</v>
      </c>
      <c r="K3156" s="11" t="s">
        <v>4257</v>
      </c>
      <c r="L3156" s="11" t="s">
        <v>48500</v>
      </c>
      <c r="M3156" s="11" t="s">
        <v>48498</v>
      </c>
      <c r="N3156" s="11" t="s">
        <v>41377</v>
      </c>
      <c r="O3156" s="11" t="s">
        <v>41387</v>
      </c>
      <c r="P3156" s="11" t="s">
        <v>41456</v>
      </c>
      <c r="Q3156" s="11" t="s">
        <v>41411</v>
      </c>
      <c r="R3156" s="11" t="s">
        <v>41411</v>
      </c>
      <c r="S3156" s="17">
        <v>576.98</v>
      </c>
      <c r="T3156" s="11" t="s">
        <v>41411</v>
      </c>
      <c r="U3156" s="17">
        <v>0</v>
      </c>
      <c r="V3156" s="17">
        <v>0</v>
      </c>
      <c r="W3156" s="18">
        <f t="shared" si="225"/>
        <v>576.98</v>
      </c>
      <c r="X3156" s="18">
        <f t="shared" si="226"/>
        <v>576.98</v>
      </c>
      <c r="Y3156" s="2">
        <v>0</v>
      </c>
      <c r="Z3156" s="2" t="str">
        <f t="shared" si="227"/>
        <v>未整改</v>
      </c>
      <c r="AA3156" s="2" t="str">
        <f t="shared" si="228"/>
        <v>未整改</v>
      </c>
      <c r="AD3156" s="22" t="e">
        <f>VLOOKUP(H3156,'系统导出（基本表）'!R:R,1,0)</f>
        <v>#N/A</v>
      </c>
      <c r="AE3156" s="22" t="e">
        <f>VLOOKUP(I3156,'系统导出（基本表）'!Q:R,2,0)</f>
        <v>#N/A</v>
      </c>
      <c r="AF3156" s="2" t="e">
        <f>VLOOKUP(J3156,'系统导出（基本表）'!S:T,2,0)</f>
        <v>#N/A</v>
      </c>
      <c r="AG3156" s="24"/>
    </row>
    <row r="3157" s="1" customFormat="1" ht="19" customHeight="1" spans="2:35">
      <c r="B3157" s="10" t="s">
        <v>647</v>
      </c>
      <c r="C3157" s="10" t="s">
        <v>971</v>
      </c>
      <c r="D3157" s="10" t="s">
        <v>972</v>
      </c>
      <c r="E3157" s="10" t="s">
        <v>61</v>
      </c>
      <c r="F3157" s="10" t="s">
        <v>61</v>
      </c>
      <c r="G3157" s="10" t="s">
        <v>48508</v>
      </c>
      <c r="H3157" s="10" t="s">
        <v>48509</v>
      </c>
      <c r="I3157" s="10" t="s">
        <v>40346</v>
      </c>
      <c r="J3157" s="10" t="s">
        <v>40346</v>
      </c>
      <c r="K3157" s="10" t="s">
        <v>4257</v>
      </c>
      <c r="L3157" s="10" t="s">
        <v>4246</v>
      </c>
      <c r="M3157" s="10" t="s">
        <v>48498</v>
      </c>
      <c r="N3157" s="10" t="s">
        <v>61</v>
      </c>
      <c r="O3157" s="10" t="s">
        <v>41372</v>
      </c>
      <c r="P3157" s="10" t="s">
        <v>61</v>
      </c>
      <c r="Q3157" s="10" t="s">
        <v>41411</v>
      </c>
      <c r="R3157" s="10" t="s">
        <v>41411</v>
      </c>
      <c r="S3157" s="15">
        <v>3807.47</v>
      </c>
      <c r="T3157" s="10" t="s">
        <v>41412</v>
      </c>
      <c r="U3157" s="15">
        <v>1099.91</v>
      </c>
      <c r="V3157" s="15">
        <v>1099.91</v>
      </c>
      <c r="W3157" s="16">
        <f t="shared" si="225"/>
        <v>2707.56</v>
      </c>
      <c r="X3157" s="16">
        <f t="shared" si="226"/>
        <v>2707.56</v>
      </c>
      <c r="Y3157" s="1">
        <v>1099.91</v>
      </c>
      <c r="Z3157" s="1" t="str">
        <f t="shared" si="227"/>
        <v>未整改</v>
      </c>
      <c r="AA3157" s="1" t="str">
        <f t="shared" si="228"/>
        <v>未整改</v>
      </c>
      <c r="AC3157" s="3"/>
      <c r="AD3157" s="19" t="e">
        <f>VLOOKUP(H3157,'系统导出（基本表）'!R:R,1,0)</f>
        <v>#N/A</v>
      </c>
      <c r="AE3157" s="16" t="e">
        <f>VLOOKUP(I3157,'系统导出（基本表）'!Q:R,2,0)</f>
        <v>#N/A</v>
      </c>
      <c r="AF3157" s="16" t="e">
        <f>VLOOKUP(J3157,'系统导出（基本表）'!S:T,2,0)</f>
        <v>#N/A</v>
      </c>
      <c r="AG3157" s="16"/>
      <c r="AH3157" s="16"/>
      <c r="AI3157" s="16"/>
    </row>
    <row r="3158" s="1" customFormat="1" ht="19" customHeight="1" spans="2:36">
      <c r="B3158" s="10" t="s">
        <v>647</v>
      </c>
      <c r="C3158" s="10" t="s">
        <v>971</v>
      </c>
      <c r="D3158" s="10" t="s">
        <v>972</v>
      </c>
      <c r="E3158" s="10" t="s">
        <v>43102</v>
      </c>
      <c r="F3158" s="10" t="s">
        <v>38653</v>
      </c>
      <c r="G3158" s="10" t="s">
        <v>48499</v>
      </c>
      <c r="H3158" s="10" t="s">
        <v>40202</v>
      </c>
      <c r="I3158" s="10" t="s">
        <v>40201</v>
      </c>
      <c r="J3158" s="10" t="s">
        <v>40201</v>
      </c>
      <c r="K3158" s="10" t="s">
        <v>4257</v>
      </c>
      <c r="L3158" s="10" t="s">
        <v>4246</v>
      </c>
      <c r="M3158" s="10" t="s">
        <v>48498</v>
      </c>
      <c r="N3158" s="10" t="s">
        <v>41377</v>
      </c>
      <c r="O3158" s="10" t="s">
        <v>41378</v>
      </c>
      <c r="P3158" s="10" t="s">
        <v>41379</v>
      </c>
      <c r="Q3158" s="10" t="s">
        <v>41373</v>
      </c>
      <c r="R3158" s="10" t="s">
        <v>41373</v>
      </c>
      <c r="S3158" s="15">
        <v>13287.8</v>
      </c>
      <c r="T3158" s="10" t="s">
        <v>48510</v>
      </c>
      <c r="U3158" s="15">
        <v>903.67</v>
      </c>
      <c r="V3158" s="15">
        <v>503.67</v>
      </c>
      <c r="W3158" s="16">
        <f t="shared" si="225"/>
        <v>12784.13</v>
      </c>
      <c r="X3158" s="16">
        <f t="shared" si="226"/>
        <v>12384.13</v>
      </c>
      <c r="Y3158" s="1">
        <v>903.67</v>
      </c>
      <c r="Z3158" s="1" t="str">
        <f t="shared" si="227"/>
        <v>未整改</v>
      </c>
      <c r="AA3158" s="1" t="str">
        <f t="shared" si="228"/>
        <v>未整改</v>
      </c>
      <c r="AC3158" s="3"/>
      <c r="AD3158" s="19" t="str">
        <f>VLOOKUP(H3158,'系统导出（基本表）'!R:R,1,0)</f>
        <v>P20511824-0027</v>
      </c>
      <c r="AE3158" s="23" t="str">
        <f>VLOOKUP(I3158,'系统导出（基本表）'!Q:R,2,0)</f>
        <v>P20511824-0027</v>
      </c>
      <c r="AF3158" s="16" t="e">
        <f>VLOOKUP(J3158,'系统导出（基本表）'!S:T,2,0)</f>
        <v>#N/A</v>
      </c>
      <c r="AG3158" s="23"/>
      <c r="AH3158" s="26"/>
      <c r="AI3158" s="26"/>
      <c r="AJ3158" s="27"/>
    </row>
    <row r="3159" s="1" customFormat="1" ht="19" customHeight="1" spans="2:35">
      <c r="B3159" s="10" t="s">
        <v>647</v>
      </c>
      <c r="C3159" s="10" t="s">
        <v>971</v>
      </c>
      <c r="D3159" s="10" t="s">
        <v>972</v>
      </c>
      <c r="E3159" s="10" t="s">
        <v>41627</v>
      </c>
      <c r="F3159" s="10" t="s">
        <v>38405</v>
      </c>
      <c r="G3159" s="10" t="s">
        <v>48511</v>
      </c>
      <c r="H3159" s="10" t="s">
        <v>48512</v>
      </c>
      <c r="I3159" s="10" t="s">
        <v>48513</v>
      </c>
      <c r="J3159" s="10" t="s">
        <v>48514</v>
      </c>
      <c r="K3159" s="10" t="s">
        <v>4257</v>
      </c>
      <c r="L3159" s="10" t="s">
        <v>4246</v>
      </c>
      <c r="M3159" s="10" t="s">
        <v>48498</v>
      </c>
      <c r="N3159" s="10" t="s">
        <v>41377</v>
      </c>
      <c r="O3159" s="10" t="s">
        <v>41378</v>
      </c>
      <c r="P3159" s="10" t="s">
        <v>41456</v>
      </c>
      <c r="Q3159" s="10" t="s">
        <v>41411</v>
      </c>
      <c r="R3159" s="10" t="s">
        <v>41411</v>
      </c>
      <c r="S3159" s="15">
        <v>41.2</v>
      </c>
      <c r="T3159" s="10" t="s">
        <v>41463</v>
      </c>
      <c r="U3159" s="15">
        <v>41.2</v>
      </c>
      <c r="V3159" s="15">
        <v>41.2</v>
      </c>
      <c r="W3159" s="16">
        <f t="shared" si="225"/>
        <v>0</v>
      </c>
      <c r="X3159" s="16">
        <f t="shared" si="226"/>
        <v>0</v>
      </c>
      <c r="Y3159" s="1">
        <v>41.2</v>
      </c>
      <c r="Z3159" s="1" t="str">
        <f t="shared" si="227"/>
        <v>未整改</v>
      </c>
      <c r="AA3159" s="1" t="str">
        <f t="shared" si="228"/>
        <v>已整改</v>
      </c>
      <c r="AC3159" s="3"/>
      <c r="AD3159" s="19" t="e">
        <f>VLOOKUP(H3159,'系统导出（基本表）'!R:R,1,0)</f>
        <v>#N/A</v>
      </c>
      <c r="AE3159" s="16" t="e">
        <f>VLOOKUP(I3159,'系统导出（基本表）'!Q:R,2,0)</f>
        <v>#N/A</v>
      </c>
      <c r="AF3159" s="16" t="e">
        <f>VLOOKUP(J3159,'系统导出（基本表）'!S:T,2,0)</f>
        <v>#N/A</v>
      </c>
      <c r="AG3159" s="16"/>
      <c r="AH3159" s="16"/>
      <c r="AI3159" s="16"/>
    </row>
    <row r="3160" s="2" customFormat="1" ht="19" customHeight="1" spans="1:33">
      <c r="A3160" s="2">
        <v>1</v>
      </c>
      <c r="B3160" s="11" t="s">
        <v>647</v>
      </c>
      <c r="C3160" s="11" t="s">
        <v>971</v>
      </c>
      <c r="D3160" s="11" t="s">
        <v>972</v>
      </c>
      <c r="E3160" s="10" t="s">
        <v>43519</v>
      </c>
      <c r="F3160" s="11" t="s">
        <v>38643</v>
      </c>
      <c r="G3160" s="10" t="s">
        <v>48499</v>
      </c>
      <c r="H3160" s="11" t="s">
        <v>40202</v>
      </c>
      <c r="I3160" s="11" t="s">
        <v>40201</v>
      </c>
      <c r="J3160" s="11" t="s">
        <v>40201</v>
      </c>
      <c r="K3160" s="11" t="s">
        <v>4257</v>
      </c>
      <c r="L3160" s="11" t="s">
        <v>48500</v>
      </c>
      <c r="M3160" s="11" t="s">
        <v>48498</v>
      </c>
      <c r="N3160" s="11" t="s">
        <v>41377</v>
      </c>
      <c r="O3160" s="11" t="s">
        <v>41387</v>
      </c>
      <c r="P3160" s="11" t="s">
        <v>41456</v>
      </c>
      <c r="Q3160" s="11" t="s">
        <v>41411</v>
      </c>
      <c r="R3160" s="11" t="s">
        <v>41411</v>
      </c>
      <c r="S3160" s="17">
        <v>17.270353</v>
      </c>
      <c r="T3160" s="11" t="s">
        <v>41411</v>
      </c>
      <c r="U3160" s="17">
        <v>17.270353</v>
      </c>
      <c r="V3160" s="17">
        <v>0</v>
      </c>
      <c r="W3160" s="18">
        <f t="shared" si="225"/>
        <v>17.270353</v>
      </c>
      <c r="X3160" s="18">
        <f t="shared" si="226"/>
        <v>0</v>
      </c>
      <c r="Y3160" s="2">
        <v>17.270353</v>
      </c>
      <c r="Z3160" s="2" t="str">
        <f t="shared" si="227"/>
        <v>未整改</v>
      </c>
      <c r="AA3160" s="2" t="str">
        <f t="shared" si="228"/>
        <v>已整改</v>
      </c>
      <c r="AD3160" s="22" t="str">
        <f>VLOOKUP(H3160,'系统导出（基本表）'!R:R,1,0)</f>
        <v>P20511824-0027</v>
      </c>
      <c r="AE3160" s="22" t="str">
        <f>VLOOKUP(I3160,'系统导出（基本表）'!Q:R,2,0)</f>
        <v>P20511824-0027</v>
      </c>
      <c r="AF3160" s="2" t="e">
        <f>VLOOKUP(J3160,'系统导出（基本表）'!S:T,2,0)</f>
        <v>#N/A</v>
      </c>
      <c r="AG3160" s="24"/>
    </row>
    <row r="3161" s="1" customFormat="1" ht="19" customHeight="1" spans="2:35">
      <c r="B3161" s="10" t="s">
        <v>647</v>
      </c>
      <c r="C3161" s="10" t="s">
        <v>971</v>
      </c>
      <c r="D3161" s="10" t="s">
        <v>972</v>
      </c>
      <c r="E3161" s="10" t="s">
        <v>61</v>
      </c>
      <c r="F3161" s="10" t="s">
        <v>61</v>
      </c>
      <c r="G3161" s="10" t="s">
        <v>48515</v>
      </c>
      <c r="H3161" s="10" t="s">
        <v>48516</v>
      </c>
      <c r="I3161" s="10" t="s">
        <v>48517</v>
      </c>
      <c r="J3161" s="10" t="s">
        <v>48518</v>
      </c>
      <c r="K3161" s="10" t="s">
        <v>4257</v>
      </c>
      <c r="L3161" s="10" t="s">
        <v>4246</v>
      </c>
      <c r="M3161" s="10" t="s">
        <v>48498</v>
      </c>
      <c r="N3161" s="10" t="s">
        <v>61</v>
      </c>
      <c r="O3161" s="10" t="s">
        <v>41372</v>
      </c>
      <c r="P3161" s="10" t="s">
        <v>61</v>
      </c>
      <c r="Q3161" s="10" t="s">
        <v>41411</v>
      </c>
      <c r="R3161" s="10" t="s">
        <v>41411</v>
      </c>
      <c r="S3161" s="15">
        <v>126.33</v>
      </c>
      <c r="T3161" s="10" t="s">
        <v>41412</v>
      </c>
      <c r="U3161" s="15">
        <v>126.33</v>
      </c>
      <c r="V3161" s="15">
        <v>126.33</v>
      </c>
      <c r="W3161" s="16">
        <f t="shared" si="225"/>
        <v>0</v>
      </c>
      <c r="X3161" s="16">
        <f t="shared" si="226"/>
        <v>0</v>
      </c>
      <c r="Y3161" s="1">
        <v>126.33</v>
      </c>
      <c r="Z3161" s="1" t="str">
        <f t="shared" si="227"/>
        <v>未整改</v>
      </c>
      <c r="AA3161" s="1" t="str">
        <f t="shared" si="228"/>
        <v>已整改</v>
      </c>
      <c r="AC3161" s="3"/>
      <c r="AD3161" s="19" t="e">
        <f>VLOOKUP(H3161,'系统导出（基本表）'!R:R,1,0)</f>
        <v>#N/A</v>
      </c>
      <c r="AE3161" s="16" t="e">
        <f>VLOOKUP(I3161,'系统导出（基本表）'!Q:R,2,0)</f>
        <v>#N/A</v>
      </c>
      <c r="AF3161" s="16" t="e">
        <f>VLOOKUP(J3161,'系统导出（基本表）'!S:T,2,0)</f>
        <v>#N/A</v>
      </c>
      <c r="AG3161" s="16"/>
      <c r="AH3161" s="16"/>
      <c r="AI3161" s="16"/>
    </row>
    <row r="3162" s="1" customFormat="1" ht="19" customHeight="1" spans="2:35">
      <c r="B3162" s="10" t="s">
        <v>647</v>
      </c>
      <c r="C3162" s="10" t="s">
        <v>971</v>
      </c>
      <c r="D3162" s="10" t="s">
        <v>972</v>
      </c>
      <c r="E3162" s="10" t="s">
        <v>61</v>
      </c>
      <c r="F3162" s="10" t="s">
        <v>61</v>
      </c>
      <c r="G3162" s="10" t="s">
        <v>48494</v>
      </c>
      <c r="H3162" s="10" t="s">
        <v>48495</v>
      </c>
      <c r="I3162" s="10" t="s">
        <v>48496</v>
      </c>
      <c r="J3162" s="10" t="s">
        <v>48497</v>
      </c>
      <c r="K3162" s="10" t="s">
        <v>4257</v>
      </c>
      <c r="L3162" s="10" t="s">
        <v>4246</v>
      </c>
      <c r="M3162" s="10" t="s">
        <v>48498</v>
      </c>
      <c r="N3162" s="10" t="s">
        <v>61</v>
      </c>
      <c r="O3162" s="10" t="s">
        <v>41372</v>
      </c>
      <c r="P3162" s="10" t="s">
        <v>61</v>
      </c>
      <c r="Q3162" s="10" t="s">
        <v>41501</v>
      </c>
      <c r="R3162" s="10" t="s">
        <v>41501</v>
      </c>
      <c r="S3162" s="15">
        <v>5.85</v>
      </c>
      <c r="T3162" s="10" t="s">
        <v>41501</v>
      </c>
      <c r="U3162" s="15">
        <v>5.85</v>
      </c>
      <c r="V3162" s="15">
        <v>5.85</v>
      </c>
      <c r="W3162" s="16">
        <f t="shared" si="225"/>
        <v>0</v>
      </c>
      <c r="X3162" s="16">
        <f t="shared" si="226"/>
        <v>0</v>
      </c>
      <c r="Y3162" s="1">
        <v>5.85</v>
      </c>
      <c r="Z3162" s="1" t="str">
        <f t="shared" si="227"/>
        <v>未整改</v>
      </c>
      <c r="AA3162" s="1" t="str">
        <f t="shared" si="228"/>
        <v>已整改</v>
      </c>
      <c r="AC3162" s="3"/>
      <c r="AD3162" s="19" t="e">
        <f>VLOOKUP(H3162,'系统导出（基本表）'!R:R,1,0)</f>
        <v>#N/A</v>
      </c>
      <c r="AE3162" s="16" t="e">
        <f>VLOOKUP(I3162,'系统导出（基本表）'!Q:R,2,0)</f>
        <v>#N/A</v>
      </c>
      <c r="AF3162" s="16" t="e">
        <f>VLOOKUP(J3162,'系统导出（基本表）'!S:T,2,0)</f>
        <v>#N/A</v>
      </c>
      <c r="AG3162" s="16"/>
      <c r="AH3162" s="16"/>
      <c r="AI3162" s="16"/>
    </row>
    <row r="3163" s="1" customFormat="1" ht="19" customHeight="1" spans="2:36">
      <c r="B3163" s="10" t="s">
        <v>647</v>
      </c>
      <c r="C3163" s="10" t="s">
        <v>971</v>
      </c>
      <c r="D3163" s="10" t="s">
        <v>972</v>
      </c>
      <c r="E3163" s="10" t="s">
        <v>61</v>
      </c>
      <c r="F3163" s="10" t="s">
        <v>61</v>
      </c>
      <c r="G3163" s="10" t="s">
        <v>48502</v>
      </c>
      <c r="H3163" s="10" t="s">
        <v>40210</v>
      </c>
      <c r="I3163" s="10" t="s">
        <v>40209</v>
      </c>
      <c r="J3163" s="10" t="s">
        <v>48503</v>
      </c>
      <c r="K3163" s="10" t="s">
        <v>4257</v>
      </c>
      <c r="L3163" s="10" t="s">
        <v>4246</v>
      </c>
      <c r="M3163" s="10" t="s">
        <v>48498</v>
      </c>
      <c r="N3163" s="10" t="s">
        <v>61</v>
      </c>
      <c r="O3163" s="10" t="s">
        <v>41372</v>
      </c>
      <c r="P3163" s="10" t="s">
        <v>61</v>
      </c>
      <c r="Q3163" s="10" t="s">
        <v>41411</v>
      </c>
      <c r="R3163" s="10" t="s">
        <v>41411</v>
      </c>
      <c r="S3163" s="15">
        <v>4301.68</v>
      </c>
      <c r="T3163" s="10" t="s">
        <v>41412</v>
      </c>
      <c r="U3163" s="15">
        <v>0</v>
      </c>
      <c r="V3163" s="15">
        <v>0</v>
      </c>
      <c r="W3163" s="16">
        <f t="shared" si="225"/>
        <v>4301.68</v>
      </c>
      <c r="X3163" s="16">
        <f t="shared" si="226"/>
        <v>4301.68</v>
      </c>
      <c r="Y3163" s="1">
        <v>0</v>
      </c>
      <c r="Z3163" s="1" t="str">
        <f t="shared" si="227"/>
        <v>未整改</v>
      </c>
      <c r="AA3163" s="1" t="str">
        <f t="shared" si="228"/>
        <v>未整改</v>
      </c>
      <c r="AC3163" s="3"/>
      <c r="AD3163" s="19" t="str">
        <f>VLOOKUP(H3163,'系统导出（基本表）'!R:R,1,0)</f>
        <v>P18511824-0017</v>
      </c>
      <c r="AE3163" s="23" t="str">
        <f>VLOOKUP(I3163,'系统导出（基本表）'!Q:R,2,0)</f>
        <v>P18511824-0017</v>
      </c>
      <c r="AF3163" s="16" t="e">
        <f>VLOOKUP(J3163,'系统导出（基本表）'!S:T,2,0)</f>
        <v>#N/A</v>
      </c>
      <c r="AG3163" s="23"/>
      <c r="AH3163" s="26"/>
      <c r="AI3163" s="26">
        <v>4301</v>
      </c>
      <c r="AJ3163" s="27" t="s">
        <v>41616</v>
      </c>
    </row>
    <row r="3164" s="1" customFormat="1" ht="19" customHeight="1" spans="2:35">
      <c r="B3164" s="10" t="s">
        <v>647</v>
      </c>
      <c r="C3164" s="10" t="s">
        <v>971</v>
      </c>
      <c r="D3164" s="10" t="s">
        <v>972</v>
      </c>
      <c r="E3164" s="10" t="s">
        <v>61</v>
      </c>
      <c r="F3164" s="10" t="s">
        <v>61</v>
      </c>
      <c r="G3164" s="10" t="s">
        <v>48499</v>
      </c>
      <c r="H3164" s="10" t="s">
        <v>40202</v>
      </c>
      <c r="I3164" s="10" t="s">
        <v>40201</v>
      </c>
      <c r="J3164" s="10" t="s">
        <v>40201</v>
      </c>
      <c r="K3164" s="10" t="s">
        <v>4257</v>
      </c>
      <c r="L3164" s="10" t="s">
        <v>4246</v>
      </c>
      <c r="M3164" s="10" t="s">
        <v>48498</v>
      </c>
      <c r="N3164" s="10" t="s">
        <v>61</v>
      </c>
      <c r="O3164" s="10" t="s">
        <v>41372</v>
      </c>
      <c r="P3164" s="10" t="s">
        <v>61</v>
      </c>
      <c r="Q3164" s="10" t="s">
        <v>41411</v>
      </c>
      <c r="R3164" s="10" t="s">
        <v>41411</v>
      </c>
      <c r="S3164" s="15">
        <v>3717.76</v>
      </c>
      <c r="T3164" s="10" t="s">
        <v>41412</v>
      </c>
      <c r="U3164" s="15">
        <v>3485.9143</v>
      </c>
      <c r="V3164" s="15">
        <v>3485.9143</v>
      </c>
      <c r="W3164" s="16">
        <f t="shared" si="225"/>
        <v>231.8457</v>
      </c>
      <c r="X3164" s="16">
        <f t="shared" si="226"/>
        <v>231.8457</v>
      </c>
      <c r="Y3164" s="1">
        <v>3485.9143</v>
      </c>
      <c r="Z3164" s="1" t="str">
        <f t="shared" si="227"/>
        <v>未整改</v>
      </c>
      <c r="AA3164" s="1" t="str">
        <f t="shared" si="228"/>
        <v>未整改</v>
      </c>
      <c r="AC3164" s="3"/>
      <c r="AD3164" s="19" t="str">
        <f>VLOOKUP(H3164,'系统导出（基本表）'!R:R,1,0)</f>
        <v>P20511824-0027</v>
      </c>
      <c r="AE3164" s="23" t="str">
        <f>VLOOKUP(I3164,'系统导出（基本表）'!Q:R,2,0)</f>
        <v>P20511824-0027</v>
      </c>
      <c r="AF3164" s="16" t="e">
        <f>VLOOKUP(J3164,'系统导出（基本表）'!S:T,2,0)</f>
        <v>#N/A</v>
      </c>
      <c r="AG3164" s="23"/>
      <c r="AH3164" s="16"/>
      <c r="AI3164" s="16"/>
    </row>
    <row r="3165" s="2" customFormat="1" ht="19" customHeight="1" spans="1:33">
      <c r="A3165" s="2">
        <v>1</v>
      </c>
      <c r="B3165" s="11" t="s">
        <v>647</v>
      </c>
      <c r="C3165" s="11" t="s">
        <v>971</v>
      </c>
      <c r="D3165" s="11" t="s">
        <v>972</v>
      </c>
      <c r="E3165" s="10" t="s">
        <v>42861</v>
      </c>
      <c r="F3165" s="11" t="s">
        <v>38909</v>
      </c>
      <c r="G3165" s="10" t="s">
        <v>48494</v>
      </c>
      <c r="H3165" s="11" t="s">
        <v>48495</v>
      </c>
      <c r="I3165" s="11" t="s">
        <v>48496</v>
      </c>
      <c r="J3165" s="11" t="s">
        <v>48497</v>
      </c>
      <c r="K3165" s="11" t="s">
        <v>4257</v>
      </c>
      <c r="L3165" s="11" t="s">
        <v>48500</v>
      </c>
      <c r="M3165" s="11" t="s">
        <v>48498</v>
      </c>
      <c r="N3165" s="11" t="s">
        <v>41377</v>
      </c>
      <c r="O3165" s="11" t="s">
        <v>41387</v>
      </c>
      <c r="P3165" s="11" t="s">
        <v>41456</v>
      </c>
      <c r="Q3165" s="11" t="s">
        <v>41411</v>
      </c>
      <c r="R3165" s="11" t="s">
        <v>41411</v>
      </c>
      <c r="S3165" s="17">
        <v>411.82447</v>
      </c>
      <c r="T3165" s="11" t="s">
        <v>41411</v>
      </c>
      <c r="U3165" s="17">
        <v>411.82447</v>
      </c>
      <c r="V3165" s="17">
        <v>0</v>
      </c>
      <c r="W3165" s="18">
        <f t="shared" si="225"/>
        <v>411.82447</v>
      </c>
      <c r="X3165" s="18">
        <f t="shared" si="226"/>
        <v>0</v>
      </c>
      <c r="Y3165" s="2">
        <v>411.82447</v>
      </c>
      <c r="Z3165" s="2" t="str">
        <f t="shared" si="227"/>
        <v>未整改</v>
      </c>
      <c r="AA3165" s="2" t="str">
        <f t="shared" si="228"/>
        <v>已整改</v>
      </c>
      <c r="AD3165" s="22" t="e">
        <f>VLOOKUP(H3165,'系统导出（基本表）'!R:R,1,0)</f>
        <v>#N/A</v>
      </c>
      <c r="AE3165" s="22" t="e">
        <f>VLOOKUP(I3165,'系统导出（基本表）'!Q:R,2,0)</f>
        <v>#N/A</v>
      </c>
      <c r="AF3165" s="2" t="e">
        <f>VLOOKUP(J3165,'系统导出（基本表）'!S:T,2,0)</f>
        <v>#N/A</v>
      </c>
      <c r="AG3165" s="24"/>
    </row>
    <row r="3166" s="1" customFormat="1" ht="19" customHeight="1" spans="2:35">
      <c r="B3166" s="10" t="s">
        <v>647</v>
      </c>
      <c r="C3166" s="10" t="s">
        <v>971</v>
      </c>
      <c r="D3166" s="10" t="s">
        <v>972</v>
      </c>
      <c r="E3166" s="10" t="s">
        <v>61</v>
      </c>
      <c r="F3166" s="10" t="s">
        <v>61</v>
      </c>
      <c r="G3166" s="10" t="s">
        <v>48499</v>
      </c>
      <c r="H3166" s="10" t="s">
        <v>40202</v>
      </c>
      <c r="I3166" s="10" t="s">
        <v>40201</v>
      </c>
      <c r="J3166" s="10" t="s">
        <v>40201</v>
      </c>
      <c r="K3166" s="10" t="s">
        <v>4257</v>
      </c>
      <c r="L3166" s="10" t="s">
        <v>4246</v>
      </c>
      <c r="M3166" s="10" t="s">
        <v>48498</v>
      </c>
      <c r="N3166" s="10" t="s">
        <v>61</v>
      </c>
      <c r="O3166" s="10" t="s">
        <v>41372</v>
      </c>
      <c r="P3166" s="10" t="s">
        <v>61</v>
      </c>
      <c r="Q3166" s="10" t="s">
        <v>41373</v>
      </c>
      <c r="R3166" s="10" t="s">
        <v>41374</v>
      </c>
      <c r="S3166" s="15">
        <v>408.27</v>
      </c>
      <c r="T3166" s="10" t="s">
        <v>41374</v>
      </c>
      <c r="U3166" s="15">
        <v>408.27</v>
      </c>
      <c r="V3166" s="15">
        <v>408.27</v>
      </c>
      <c r="W3166" s="16">
        <f t="shared" si="225"/>
        <v>0</v>
      </c>
      <c r="X3166" s="16">
        <f t="shared" si="226"/>
        <v>0</v>
      </c>
      <c r="Y3166" s="1">
        <v>408.27</v>
      </c>
      <c r="Z3166" s="1" t="str">
        <f t="shared" si="227"/>
        <v>未整改</v>
      </c>
      <c r="AA3166" s="1" t="str">
        <f t="shared" si="228"/>
        <v>已整改</v>
      </c>
      <c r="AC3166" s="3"/>
      <c r="AD3166" s="19" t="str">
        <f>VLOOKUP(H3166,'系统导出（基本表）'!R:R,1,0)</f>
        <v>P20511824-0027</v>
      </c>
      <c r="AE3166" s="23" t="str">
        <f>VLOOKUP(I3166,'系统导出（基本表）'!Q:R,2,0)</f>
        <v>P20511824-0027</v>
      </c>
      <c r="AF3166" s="16" t="e">
        <f>VLOOKUP(J3166,'系统导出（基本表）'!S:T,2,0)</f>
        <v>#N/A</v>
      </c>
      <c r="AG3166" s="23"/>
      <c r="AH3166" s="16"/>
      <c r="AI3166" s="16"/>
    </row>
    <row r="3167" s="1" customFormat="1" ht="19" customHeight="1" spans="2:35">
      <c r="B3167" s="10" t="s">
        <v>647</v>
      </c>
      <c r="C3167" s="10" t="s">
        <v>971</v>
      </c>
      <c r="D3167" s="10" t="s">
        <v>972</v>
      </c>
      <c r="E3167" s="10" t="s">
        <v>61</v>
      </c>
      <c r="F3167" s="10" t="s">
        <v>61</v>
      </c>
      <c r="G3167" s="10" t="s">
        <v>48502</v>
      </c>
      <c r="H3167" s="10" t="s">
        <v>40210</v>
      </c>
      <c r="I3167" s="10" t="s">
        <v>40209</v>
      </c>
      <c r="J3167" s="10" t="s">
        <v>48503</v>
      </c>
      <c r="K3167" s="10" t="s">
        <v>4257</v>
      </c>
      <c r="L3167" s="10" t="s">
        <v>4246</v>
      </c>
      <c r="M3167" s="10" t="s">
        <v>48498</v>
      </c>
      <c r="N3167" s="10" t="s">
        <v>61</v>
      </c>
      <c r="O3167" s="10" t="s">
        <v>41353</v>
      </c>
      <c r="P3167" s="10" t="s">
        <v>61</v>
      </c>
      <c r="Q3167" s="10" t="s">
        <v>41354</v>
      </c>
      <c r="R3167" s="10" t="s">
        <v>41354</v>
      </c>
      <c r="S3167" s="15">
        <v>1811.34</v>
      </c>
      <c r="T3167" s="10" t="s">
        <v>48519</v>
      </c>
      <c r="U3167" s="15">
        <v>1811.34</v>
      </c>
      <c r="V3167" s="15">
        <v>1811.34</v>
      </c>
      <c r="W3167" s="16">
        <f t="shared" si="225"/>
        <v>0</v>
      </c>
      <c r="X3167" s="16">
        <f t="shared" si="226"/>
        <v>0</v>
      </c>
      <c r="Y3167" s="1">
        <v>1811.34</v>
      </c>
      <c r="Z3167" s="1" t="str">
        <f t="shared" si="227"/>
        <v>未整改</v>
      </c>
      <c r="AA3167" s="1" t="str">
        <f t="shared" si="228"/>
        <v>已整改</v>
      </c>
      <c r="AC3167" s="3"/>
      <c r="AD3167" s="19" t="str">
        <f>VLOOKUP(H3167,'系统导出（基本表）'!R:R,1,0)</f>
        <v>P18511824-0017</v>
      </c>
      <c r="AE3167" s="23" t="str">
        <f>VLOOKUP(I3167,'系统导出（基本表）'!Q:R,2,0)</f>
        <v>P18511824-0017</v>
      </c>
      <c r="AF3167" s="16" t="e">
        <f>VLOOKUP(J3167,'系统导出（基本表）'!S:T,2,0)</f>
        <v>#N/A</v>
      </c>
      <c r="AG3167" s="23"/>
      <c r="AH3167" s="16"/>
      <c r="AI3167" s="16"/>
    </row>
    <row r="3168" s="1" customFormat="1" ht="19" customHeight="1" spans="2:35">
      <c r="B3168" s="10" t="s">
        <v>647</v>
      </c>
      <c r="C3168" s="10" t="s">
        <v>971</v>
      </c>
      <c r="D3168" s="10" t="s">
        <v>972</v>
      </c>
      <c r="E3168" s="10" t="s">
        <v>43951</v>
      </c>
      <c r="F3168" s="10" t="s">
        <v>39219</v>
      </c>
      <c r="G3168" s="10" t="s">
        <v>4258</v>
      </c>
      <c r="H3168" s="10" t="s">
        <v>4249</v>
      </c>
      <c r="I3168" s="10" t="s">
        <v>4248</v>
      </c>
      <c r="J3168" s="10" t="s">
        <v>4248</v>
      </c>
      <c r="K3168" s="10" t="s">
        <v>4257</v>
      </c>
      <c r="L3168" s="10" t="s">
        <v>4246</v>
      </c>
      <c r="M3168" s="10" t="s">
        <v>48498</v>
      </c>
      <c r="N3168" s="10" t="s">
        <v>41377</v>
      </c>
      <c r="O3168" s="10" t="s">
        <v>41378</v>
      </c>
      <c r="P3168" s="10" t="s">
        <v>41456</v>
      </c>
      <c r="Q3168" s="10" t="s">
        <v>41411</v>
      </c>
      <c r="R3168" s="10" t="s">
        <v>41411</v>
      </c>
      <c r="S3168" s="15">
        <v>576.98</v>
      </c>
      <c r="T3168" s="10" t="s">
        <v>41463</v>
      </c>
      <c r="U3168" s="15">
        <v>0</v>
      </c>
      <c r="V3168" s="15">
        <v>0</v>
      </c>
      <c r="W3168" s="16">
        <f t="shared" si="225"/>
        <v>576.98</v>
      </c>
      <c r="X3168" s="16">
        <f t="shared" si="226"/>
        <v>576.98</v>
      </c>
      <c r="Y3168" s="1">
        <v>0</v>
      </c>
      <c r="Z3168" s="1" t="str">
        <f t="shared" si="227"/>
        <v>未整改</v>
      </c>
      <c r="AA3168" s="1" t="str">
        <f t="shared" si="228"/>
        <v>未整改</v>
      </c>
      <c r="AC3168" s="3"/>
      <c r="AD3168" s="19" t="e">
        <f>VLOOKUP(H3168,'系统导出（基本表）'!R:R,1,0)</f>
        <v>#N/A</v>
      </c>
      <c r="AE3168" s="16" t="e">
        <f>VLOOKUP(I3168,'系统导出（基本表）'!Q:R,2,0)</f>
        <v>#N/A</v>
      </c>
      <c r="AF3168" s="16" t="e">
        <f>VLOOKUP(J3168,'系统导出（基本表）'!S:T,2,0)</f>
        <v>#N/A</v>
      </c>
      <c r="AG3168" s="16"/>
      <c r="AH3168" s="16"/>
      <c r="AI3168" s="16"/>
    </row>
    <row r="3169" s="2" customFormat="1" ht="19" customHeight="1" spans="1:33">
      <c r="A3169" s="2">
        <v>1</v>
      </c>
      <c r="B3169" s="11" t="s">
        <v>647</v>
      </c>
      <c r="C3169" s="11" t="s">
        <v>971</v>
      </c>
      <c r="D3169" s="11" t="s">
        <v>972</v>
      </c>
      <c r="E3169" s="10" t="s">
        <v>48520</v>
      </c>
      <c r="F3169" s="11" t="s">
        <v>48521</v>
      </c>
      <c r="G3169" s="10" t="s">
        <v>48508</v>
      </c>
      <c r="H3169" s="11" t="s">
        <v>48509</v>
      </c>
      <c r="I3169" s="11" t="s">
        <v>40346</v>
      </c>
      <c r="J3169" s="11" t="s">
        <v>40346</v>
      </c>
      <c r="K3169" s="11" t="s">
        <v>4257</v>
      </c>
      <c r="L3169" s="11" t="s">
        <v>4246</v>
      </c>
      <c r="M3169" s="11" t="s">
        <v>48498</v>
      </c>
      <c r="N3169" s="11" t="s">
        <v>41377</v>
      </c>
      <c r="O3169" s="11" t="s">
        <v>41387</v>
      </c>
      <c r="P3169" s="11" t="s">
        <v>41456</v>
      </c>
      <c r="Q3169" s="11" t="s">
        <v>41411</v>
      </c>
      <c r="R3169" s="11" t="s">
        <v>41411</v>
      </c>
      <c r="S3169" s="17">
        <v>2648.84598</v>
      </c>
      <c r="T3169" s="11" t="s">
        <v>41411</v>
      </c>
      <c r="U3169" s="17">
        <v>1268.130654</v>
      </c>
      <c r="V3169" s="17">
        <v>0</v>
      </c>
      <c r="W3169" s="18">
        <f t="shared" si="225"/>
        <v>2648.84598</v>
      </c>
      <c r="X3169" s="18">
        <f t="shared" si="226"/>
        <v>1380.715326</v>
      </c>
      <c r="Y3169" s="2">
        <v>1268.130654</v>
      </c>
      <c r="Z3169" s="2" t="str">
        <f t="shared" si="227"/>
        <v>未整改</v>
      </c>
      <c r="AA3169" s="2" t="str">
        <f t="shared" si="228"/>
        <v>未整改</v>
      </c>
      <c r="AD3169" s="22" t="e">
        <f>VLOOKUP(H3169,'系统导出（基本表）'!R:R,1,0)</f>
        <v>#N/A</v>
      </c>
      <c r="AE3169" s="22" t="e">
        <f>VLOOKUP(I3169,'系统导出（基本表）'!Q:R,2,0)</f>
        <v>#N/A</v>
      </c>
      <c r="AF3169" s="2" t="e">
        <f>VLOOKUP(J3169,'系统导出（基本表）'!S:T,2,0)</f>
        <v>#N/A</v>
      </c>
      <c r="AG3169" s="24"/>
    </row>
    <row r="3170" s="2" customFormat="1" ht="19" customHeight="1" spans="1:33">
      <c r="A3170" s="2">
        <v>1</v>
      </c>
      <c r="B3170" s="11" t="s">
        <v>647</v>
      </c>
      <c r="C3170" s="11" t="s">
        <v>971</v>
      </c>
      <c r="D3170" s="11" t="s">
        <v>972</v>
      </c>
      <c r="E3170" s="10" t="s">
        <v>41493</v>
      </c>
      <c r="F3170" s="11" t="s">
        <v>39074</v>
      </c>
      <c r="G3170" s="10" t="s">
        <v>48499</v>
      </c>
      <c r="H3170" s="11" t="s">
        <v>40202</v>
      </c>
      <c r="I3170" s="11" t="s">
        <v>40201</v>
      </c>
      <c r="J3170" s="11" t="s">
        <v>40201</v>
      </c>
      <c r="K3170" s="11" t="s">
        <v>4257</v>
      </c>
      <c r="L3170" s="11" t="s">
        <v>48500</v>
      </c>
      <c r="M3170" s="11" t="s">
        <v>48498</v>
      </c>
      <c r="N3170" s="11" t="s">
        <v>41377</v>
      </c>
      <c r="O3170" s="11" t="s">
        <v>41387</v>
      </c>
      <c r="P3170" s="11" t="s">
        <v>41456</v>
      </c>
      <c r="Q3170" s="11" t="s">
        <v>41411</v>
      </c>
      <c r="R3170" s="11" t="s">
        <v>41411</v>
      </c>
      <c r="S3170" s="17">
        <v>894.17</v>
      </c>
      <c r="T3170" s="11" t="s">
        <v>41411</v>
      </c>
      <c r="U3170" s="17">
        <v>202.586035</v>
      </c>
      <c r="V3170" s="17">
        <v>0</v>
      </c>
      <c r="W3170" s="18">
        <f t="shared" si="225"/>
        <v>894.17</v>
      </c>
      <c r="X3170" s="18">
        <f t="shared" si="226"/>
        <v>691.583965</v>
      </c>
      <c r="Y3170" s="2">
        <v>202.586035</v>
      </c>
      <c r="Z3170" s="2" t="str">
        <f t="shared" si="227"/>
        <v>未整改</v>
      </c>
      <c r="AA3170" s="2" t="str">
        <f t="shared" si="228"/>
        <v>未整改</v>
      </c>
      <c r="AD3170" s="22" t="str">
        <f>VLOOKUP(H3170,'系统导出（基本表）'!R:R,1,0)</f>
        <v>P20511824-0027</v>
      </c>
      <c r="AE3170" s="22" t="str">
        <f>VLOOKUP(I3170,'系统导出（基本表）'!Q:R,2,0)</f>
        <v>P20511824-0027</v>
      </c>
      <c r="AF3170" s="2" t="e">
        <f>VLOOKUP(J3170,'系统导出（基本表）'!S:T,2,0)</f>
        <v>#N/A</v>
      </c>
      <c r="AG3170" s="24"/>
    </row>
    <row r="3171" s="1" customFormat="1" ht="19" customHeight="1" spans="2:35">
      <c r="B3171" s="10" t="s">
        <v>647</v>
      </c>
      <c r="C3171" s="10" t="s">
        <v>971</v>
      </c>
      <c r="D3171" s="10" t="s">
        <v>972</v>
      </c>
      <c r="E3171" s="10" t="s">
        <v>61</v>
      </c>
      <c r="F3171" s="10" t="s">
        <v>61</v>
      </c>
      <c r="G3171" s="10" t="s">
        <v>48504</v>
      </c>
      <c r="H3171" s="10" t="s">
        <v>48505</v>
      </c>
      <c r="I3171" s="10" t="s">
        <v>48506</v>
      </c>
      <c r="J3171" s="10" t="s">
        <v>48507</v>
      </c>
      <c r="K3171" s="10" t="s">
        <v>4257</v>
      </c>
      <c r="L3171" s="10" t="s">
        <v>4246</v>
      </c>
      <c r="M3171" s="10" t="s">
        <v>48498</v>
      </c>
      <c r="N3171" s="10" t="s">
        <v>61</v>
      </c>
      <c r="O3171" s="10" t="s">
        <v>41372</v>
      </c>
      <c r="P3171" s="10" t="s">
        <v>61</v>
      </c>
      <c r="Q3171" s="10" t="s">
        <v>41411</v>
      </c>
      <c r="R3171" s="10" t="s">
        <v>41411</v>
      </c>
      <c r="S3171" s="15">
        <v>914.18</v>
      </c>
      <c r="T3171" s="10" t="s">
        <v>41412</v>
      </c>
      <c r="U3171" s="15">
        <v>914.18</v>
      </c>
      <c r="V3171" s="15">
        <v>914.18</v>
      </c>
      <c r="W3171" s="16">
        <f t="shared" si="225"/>
        <v>0</v>
      </c>
      <c r="X3171" s="16">
        <f t="shared" si="226"/>
        <v>0</v>
      </c>
      <c r="Y3171" s="1">
        <v>914.18</v>
      </c>
      <c r="Z3171" s="1" t="str">
        <f t="shared" si="227"/>
        <v>未整改</v>
      </c>
      <c r="AA3171" s="1" t="str">
        <f t="shared" si="228"/>
        <v>已整改</v>
      </c>
      <c r="AC3171" s="3"/>
      <c r="AD3171" s="19" t="e">
        <f>VLOOKUP(H3171,'系统导出（基本表）'!R:R,1,0)</f>
        <v>#N/A</v>
      </c>
      <c r="AE3171" s="16" t="e">
        <f>VLOOKUP(I3171,'系统导出（基本表）'!Q:R,2,0)</f>
        <v>#N/A</v>
      </c>
      <c r="AF3171" s="16" t="e">
        <f>VLOOKUP(J3171,'系统导出（基本表）'!S:T,2,0)</f>
        <v>#N/A</v>
      </c>
      <c r="AG3171" s="16"/>
      <c r="AH3171" s="16"/>
      <c r="AI3171" s="16"/>
    </row>
    <row r="3172" s="1" customFormat="1" ht="19" customHeight="1" spans="2:35">
      <c r="B3172" s="10" t="s">
        <v>647</v>
      </c>
      <c r="C3172" s="10" t="s">
        <v>971</v>
      </c>
      <c r="D3172" s="10" t="s">
        <v>972</v>
      </c>
      <c r="E3172" s="10" t="s">
        <v>42793</v>
      </c>
      <c r="F3172" s="10" t="s">
        <v>38819</v>
      </c>
      <c r="G3172" s="10" t="s">
        <v>48504</v>
      </c>
      <c r="H3172" s="10" t="s">
        <v>48505</v>
      </c>
      <c r="I3172" s="10" t="s">
        <v>48506</v>
      </c>
      <c r="J3172" s="10" t="s">
        <v>48507</v>
      </c>
      <c r="K3172" s="10" t="s">
        <v>4257</v>
      </c>
      <c r="L3172" s="10" t="s">
        <v>4246</v>
      </c>
      <c r="M3172" s="10" t="s">
        <v>48498</v>
      </c>
      <c r="N3172" s="10" t="s">
        <v>41377</v>
      </c>
      <c r="O3172" s="10" t="s">
        <v>41378</v>
      </c>
      <c r="P3172" s="10" t="s">
        <v>41456</v>
      </c>
      <c r="Q3172" s="10" t="s">
        <v>41411</v>
      </c>
      <c r="R3172" s="10" t="s">
        <v>41411</v>
      </c>
      <c r="S3172" s="15">
        <v>154.27</v>
      </c>
      <c r="T3172" s="10" t="s">
        <v>41463</v>
      </c>
      <c r="U3172" s="15">
        <v>45.984</v>
      </c>
      <c r="V3172" s="15">
        <v>44.754</v>
      </c>
      <c r="W3172" s="16">
        <f t="shared" si="225"/>
        <v>109.516</v>
      </c>
      <c r="X3172" s="16">
        <f t="shared" si="226"/>
        <v>108.286</v>
      </c>
      <c r="Y3172" s="1">
        <v>45.984</v>
      </c>
      <c r="Z3172" s="1" t="str">
        <f t="shared" si="227"/>
        <v>未整改</v>
      </c>
      <c r="AA3172" s="1" t="str">
        <f t="shared" si="228"/>
        <v>未整改</v>
      </c>
      <c r="AC3172" s="3"/>
      <c r="AD3172" s="19" t="e">
        <f>VLOOKUP(H3172,'系统导出（基本表）'!R:R,1,0)</f>
        <v>#N/A</v>
      </c>
      <c r="AE3172" s="16" t="e">
        <f>VLOOKUP(I3172,'系统导出（基本表）'!Q:R,2,0)</f>
        <v>#N/A</v>
      </c>
      <c r="AF3172" s="16" t="e">
        <f>VLOOKUP(J3172,'系统导出（基本表）'!S:T,2,0)</f>
        <v>#N/A</v>
      </c>
      <c r="AG3172" s="16"/>
      <c r="AH3172" s="16"/>
      <c r="AI3172" s="16"/>
    </row>
    <row r="3173" s="1" customFormat="1" ht="19" customHeight="1" spans="2:35">
      <c r="B3173" s="10" t="s">
        <v>647</v>
      </c>
      <c r="C3173" s="10" t="s">
        <v>971</v>
      </c>
      <c r="D3173" s="10" t="s">
        <v>972</v>
      </c>
      <c r="E3173" s="10" t="s">
        <v>43519</v>
      </c>
      <c r="F3173" s="10" t="s">
        <v>38643</v>
      </c>
      <c r="G3173" s="10" t="s">
        <v>48499</v>
      </c>
      <c r="H3173" s="10" t="s">
        <v>40202</v>
      </c>
      <c r="I3173" s="10" t="s">
        <v>40201</v>
      </c>
      <c r="J3173" s="10" t="s">
        <v>40201</v>
      </c>
      <c r="K3173" s="10" t="s">
        <v>4257</v>
      </c>
      <c r="L3173" s="10" t="s">
        <v>4246</v>
      </c>
      <c r="M3173" s="10" t="s">
        <v>48498</v>
      </c>
      <c r="N3173" s="10" t="s">
        <v>41377</v>
      </c>
      <c r="O3173" s="10" t="s">
        <v>41378</v>
      </c>
      <c r="P3173" s="10" t="s">
        <v>41456</v>
      </c>
      <c r="Q3173" s="10" t="s">
        <v>41411</v>
      </c>
      <c r="R3173" s="10" t="s">
        <v>41411</v>
      </c>
      <c r="S3173" s="15">
        <v>10555.85</v>
      </c>
      <c r="T3173" s="10" t="s">
        <v>41463</v>
      </c>
      <c r="U3173" s="15">
        <v>192.445882</v>
      </c>
      <c r="V3173" s="15">
        <v>192.445882</v>
      </c>
      <c r="W3173" s="16">
        <f t="shared" si="225"/>
        <v>10363.404118</v>
      </c>
      <c r="X3173" s="16">
        <f t="shared" si="226"/>
        <v>10363.404118</v>
      </c>
      <c r="Y3173" s="1">
        <v>192.445882</v>
      </c>
      <c r="Z3173" s="1" t="str">
        <f t="shared" si="227"/>
        <v>未整改</v>
      </c>
      <c r="AA3173" s="1" t="str">
        <f t="shared" si="228"/>
        <v>未整改</v>
      </c>
      <c r="AC3173" s="3"/>
      <c r="AD3173" s="19" t="str">
        <f>VLOOKUP(H3173,'系统导出（基本表）'!R:R,1,0)</f>
        <v>P20511824-0027</v>
      </c>
      <c r="AE3173" s="23" t="str">
        <f>VLOOKUP(I3173,'系统导出（基本表）'!Q:R,2,0)</f>
        <v>P20511824-0027</v>
      </c>
      <c r="AF3173" s="16" t="e">
        <f>VLOOKUP(J3173,'系统导出（基本表）'!S:T,2,0)</f>
        <v>#N/A</v>
      </c>
      <c r="AG3173" s="23"/>
      <c r="AH3173" s="16">
        <v>10363</v>
      </c>
      <c r="AI3173" s="16"/>
    </row>
    <row r="3174" s="1" customFormat="1" ht="19" customHeight="1" spans="2:35">
      <c r="B3174" s="10" t="s">
        <v>647</v>
      </c>
      <c r="C3174" s="10" t="s">
        <v>971</v>
      </c>
      <c r="D3174" s="10" t="s">
        <v>972</v>
      </c>
      <c r="E3174" s="10" t="s">
        <v>48520</v>
      </c>
      <c r="F3174" s="10" t="s">
        <v>48521</v>
      </c>
      <c r="G3174" s="10" t="s">
        <v>48508</v>
      </c>
      <c r="H3174" s="10" t="s">
        <v>48509</v>
      </c>
      <c r="I3174" s="10" t="s">
        <v>40346</v>
      </c>
      <c r="J3174" s="10" t="s">
        <v>40346</v>
      </c>
      <c r="K3174" s="10" t="s">
        <v>4257</v>
      </c>
      <c r="L3174" s="10" t="s">
        <v>4246</v>
      </c>
      <c r="M3174" s="10" t="s">
        <v>48498</v>
      </c>
      <c r="N3174" s="10" t="s">
        <v>41377</v>
      </c>
      <c r="O3174" s="10" t="s">
        <v>41378</v>
      </c>
      <c r="P3174" s="10" t="s">
        <v>41456</v>
      </c>
      <c r="Q3174" s="10" t="s">
        <v>41411</v>
      </c>
      <c r="R3174" s="10" t="s">
        <v>41411</v>
      </c>
      <c r="S3174" s="15">
        <v>2707.56</v>
      </c>
      <c r="T3174" s="10" t="s">
        <v>41463</v>
      </c>
      <c r="U3174" s="15">
        <v>1326.844674</v>
      </c>
      <c r="V3174" s="15">
        <v>0</v>
      </c>
      <c r="W3174" s="16">
        <f t="shared" si="225"/>
        <v>2707.56</v>
      </c>
      <c r="X3174" s="16">
        <f t="shared" si="226"/>
        <v>1380.715326</v>
      </c>
      <c r="Y3174" s="1">
        <v>1326.844674</v>
      </c>
      <c r="Z3174" s="1" t="str">
        <f t="shared" si="227"/>
        <v>未整改</v>
      </c>
      <c r="AA3174" s="1" t="str">
        <f t="shared" si="228"/>
        <v>未整改</v>
      </c>
      <c r="AC3174" s="3"/>
      <c r="AD3174" s="19" t="e">
        <f>VLOOKUP(H3174,'系统导出（基本表）'!R:R,1,0)</f>
        <v>#N/A</v>
      </c>
      <c r="AE3174" s="16" t="e">
        <f>VLOOKUP(I3174,'系统导出（基本表）'!Q:R,2,0)</f>
        <v>#N/A</v>
      </c>
      <c r="AF3174" s="16" t="e">
        <f>VLOOKUP(J3174,'系统导出（基本表）'!S:T,2,0)</f>
        <v>#N/A</v>
      </c>
      <c r="AG3174" s="16"/>
      <c r="AH3174" s="16"/>
      <c r="AI3174" s="16"/>
    </row>
    <row r="3175" s="1" customFormat="1" ht="19" customHeight="1" spans="2:35">
      <c r="B3175" s="10" t="s">
        <v>647</v>
      </c>
      <c r="C3175" s="10" t="s">
        <v>971</v>
      </c>
      <c r="D3175" s="10" t="s">
        <v>972</v>
      </c>
      <c r="E3175" s="10" t="s">
        <v>61</v>
      </c>
      <c r="F3175" s="10" t="s">
        <v>61</v>
      </c>
      <c r="G3175" s="10" t="s">
        <v>48494</v>
      </c>
      <c r="H3175" s="10" t="s">
        <v>48495</v>
      </c>
      <c r="I3175" s="10" t="s">
        <v>48496</v>
      </c>
      <c r="J3175" s="10" t="s">
        <v>48497</v>
      </c>
      <c r="K3175" s="10" t="s">
        <v>4257</v>
      </c>
      <c r="L3175" s="10" t="s">
        <v>4246</v>
      </c>
      <c r="M3175" s="10" t="s">
        <v>48498</v>
      </c>
      <c r="N3175" s="10" t="s">
        <v>61</v>
      </c>
      <c r="O3175" s="10" t="s">
        <v>41372</v>
      </c>
      <c r="P3175" s="10" t="s">
        <v>61</v>
      </c>
      <c r="Q3175" s="10" t="s">
        <v>41411</v>
      </c>
      <c r="R3175" s="10" t="s">
        <v>41411</v>
      </c>
      <c r="S3175" s="15">
        <v>5357.52</v>
      </c>
      <c r="T3175" s="10" t="s">
        <v>41412</v>
      </c>
      <c r="U3175" s="15">
        <v>5357.52</v>
      </c>
      <c r="V3175" s="15">
        <v>5357.52</v>
      </c>
      <c r="W3175" s="16">
        <f t="shared" si="225"/>
        <v>0</v>
      </c>
      <c r="X3175" s="16">
        <f t="shared" si="226"/>
        <v>0</v>
      </c>
      <c r="Y3175" s="1">
        <v>5357.52</v>
      </c>
      <c r="Z3175" s="1" t="str">
        <f t="shared" si="227"/>
        <v>未整改</v>
      </c>
      <c r="AA3175" s="1" t="str">
        <f t="shared" si="228"/>
        <v>已整改</v>
      </c>
      <c r="AC3175" s="3"/>
      <c r="AD3175" s="19" t="e">
        <f>VLOOKUP(H3175,'系统导出（基本表）'!R:R,1,0)</f>
        <v>#N/A</v>
      </c>
      <c r="AE3175" s="16" t="e">
        <f>VLOOKUP(I3175,'系统导出（基本表）'!Q:R,2,0)</f>
        <v>#N/A</v>
      </c>
      <c r="AF3175" s="16" t="e">
        <f>VLOOKUP(J3175,'系统导出（基本表）'!S:T,2,0)</f>
        <v>#N/A</v>
      </c>
      <c r="AG3175" s="16"/>
      <c r="AH3175" s="16"/>
      <c r="AI3175" s="16"/>
    </row>
    <row r="3176" s="1" customFormat="1" ht="19" customHeight="1" spans="2:35">
      <c r="B3176" s="10" t="s">
        <v>647</v>
      </c>
      <c r="C3176" s="10" t="s">
        <v>971</v>
      </c>
      <c r="D3176" s="10" t="s">
        <v>972</v>
      </c>
      <c r="E3176" s="10" t="s">
        <v>41493</v>
      </c>
      <c r="F3176" s="10" t="s">
        <v>39074</v>
      </c>
      <c r="G3176" s="10" t="s">
        <v>48499</v>
      </c>
      <c r="H3176" s="10" t="s">
        <v>40202</v>
      </c>
      <c r="I3176" s="10" t="s">
        <v>40201</v>
      </c>
      <c r="J3176" s="10" t="s">
        <v>40201</v>
      </c>
      <c r="K3176" s="10" t="s">
        <v>4257</v>
      </c>
      <c r="L3176" s="10" t="s">
        <v>4246</v>
      </c>
      <c r="M3176" s="10" t="s">
        <v>48498</v>
      </c>
      <c r="N3176" s="10" t="s">
        <v>41377</v>
      </c>
      <c r="O3176" s="10" t="s">
        <v>41378</v>
      </c>
      <c r="P3176" s="10" t="s">
        <v>41456</v>
      </c>
      <c r="Q3176" s="10" t="s">
        <v>41411</v>
      </c>
      <c r="R3176" s="10" t="s">
        <v>41411</v>
      </c>
      <c r="S3176" s="15">
        <v>894.17</v>
      </c>
      <c r="T3176" s="10" t="s">
        <v>41463</v>
      </c>
      <c r="U3176" s="15">
        <v>202.586035</v>
      </c>
      <c r="V3176" s="15">
        <v>13.70964</v>
      </c>
      <c r="W3176" s="16">
        <f t="shared" si="225"/>
        <v>880.46036</v>
      </c>
      <c r="X3176" s="16">
        <f t="shared" si="226"/>
        <v>691.583965</v>
      </c>
      <c r="Y3176" s="1">
        <v>202.586035</v>
      </c>
      <c r="Z3176" s="1" t="str">
        <f t="shared" si="227"/>
        <v>未整改</v>
      </c>
      <c r="AA3176" s="1" t="str">
        <f t="shared" si="228"/>
        <v>未整改</v>
      </c>
      <c r="AC3176" s="3"/>
      <c r="AD3176" s="19" t="str">
        <f>VLOOKUP(H3176,'系统导出（基本表）'!R:R,1,0)</f>
        <v>P20511824-0027</v>
      </c>
      <c r="AE3176" s="23" t="str">
        <f>VLOOKUP(I3176,'系统导出（基本表）'!Q:R,2,0)</f>
        <v>P20511824-0027</v>
      </c>
      <c r="AF3176" s="16" t="e">
        <f>VLOOKUP(J3176,'系统导出（基本表）'!S:T,2,0)</f>
        <v>#N/A</v>
      </c>
      <c r="AG3176" s="23"/>
      <c r="AH3176" s="16"/>
      <c r="AI3176" s="16"/>
    </row>
    <row r="3177" s="1" customFormat="1" ht="19" customHeight="1" spans="2:35">
      <c r="B3177" s="10" t="s">
        <v>647</v>
      </c>
      <c r="C3177" s="10" t="s">
        <v>971</v>
      </c>
      <c r="D3177" s="10" t="s">
        <v>972</v>
      </c>
      <c r="E3177" s="10" t="s">
        <v>61</v>
      </c>
      <c r="F3177" s="10" t="s">
        <v>61</v>
      </c>
      <c r="G3177" s="10" t="s">
        <v>48511</v>
      </c>
      <c r="H3177" s="10" t="s">
        <v>48512</v>
      </c>
      <c r="I3177" s="10" t="s">
        <v>48513</v>
      </c>
      <c r="J3177" s="10" t="s">
        <v>48514</v>
      </c>
      <c r="K3177" s="10" t="s">
        <v>4257</v>
      </c>
      <c r="L3177" s="10" t="s">
        <v>4246</v>
      </c>
      <c r="M3177" s="10" t="s">
        <v>48498</v>
      </c>
      <c r="N3177" s="10" t="s">
        <v>61</v>
      </c>
      <c r="O3177" s="10" t="s">
        <v>41372</v>
      </c>
      <c r="P3177" s="10" t="s">
        <v>61</v>
      </c>
      <c r="Q3177" s="10" t="s">
        <v>41354</v>
      </c>
      <c r="R3177" s="10" t="s">
        <v>41354</v>
      </c>
      <c r="S3177" s="15">
        <v>214.8</v>
      </c>
      <c r="T3177" s="10" t="s">
        <v>41902</v>
      </c>
      <c r="U3177" s="15">
        <v>214.8</v>
      </c>
      <c r="V3177" s="15">
        <v>214.8</v>
      </c>
      <c r="W3177" s="16">
        <f t="shared" si="225"/>
        <v>0</v>
      </c>
      <c r="X3177" s="16">
        <f t="shared" si="226"/>
        <v>0</v>
      </c>
      <c r="Y3177" s="1">
        <v>214.8</v>
      </c>
      <c r="Z3177" s="1" t="str">
        <f t="shared" si="227"/>
        <v>未整改</v>
      </c>
      <c r="AA3177" s="1" t="str">
        <f t="shared" si="228"/>
        <v>已整改</v>
      </c>
      <c r="AC3177" s="3"/>
      <c r="AD3177" s="19" t="e">
        <f>VLOOKUP(H3177,'系统导出（基本表）'!R:R,1,0)</f>
        <v>#N/A</v>
      </c>
      <c r="AE3177" s="16" t="e">
        <f>VLOOKUP(I3177,'系统导出（基本表）'!Q:R,2,0)</f>
        <v>#N/A</v>
      </c>
      <c r="AF3177" s="16" t="e">
        <f>VLOOKUP(J3177,'系统导出（基本表）'!S:T,2,0)</f>
        <v>#N/A</v>
      </c>
      <c r="AG3177" s="16"/>
      <c r="AH3177" s="16"/>
      <c r="AI3177" s="16"/>
    </row>
    <row r="3178" s="1" customFormat="1" ht="19" customHeight="1" spans="2:35">
      <c r="B3178" s="10" t="s">
        <v>647</v>
      </c>
      <c r="C3178" s="10" t="s">
        <v>971</v>
      </c>
      <c r="D3178" s="10" t="s">
        <v>972</v>
      </c>
      <c r="E3178" s="10" t="s">
        <v>61</v>
      </c>
      <c r="F3178" s="10" t="s">
        <v>61</v>
      </c>
      <c r="G3178" s="10" t="s">
        <v>48511</v>
      </c>
      <c r="H3178" s="10" t="s">
        <v>48512</v>
      </c>
      <c r="I3178" s="10" t="s">
        <v>48513</v>
      </c>
      <c r="J3178" s="10" t="s">
        <v>48514</v>
      </c>
      <c r="K3178" s="10" t="s">
        <v>4257</v>
      </c>
      <c r="L3178" s="10" t="s">
        <v>4246</v>
      </c>
      <c r="M3178" s="10" t="s">
        <v>48498</v>
      </c>
      <c r="N3178" s="10" t="s">
        <v>61</v>
      </c>
      <c r="O3178" s="10" t="s">
        <v>41372</v>
      </c>
      <c r="P3178" s="10" t="s">
        <v>61</v>
      </c>
      <c r="Q3178" s="10" t="s">
        <v>41501</v>
      </c>
      <c r="R3178" s="10" t="s">
        <v>41501</v>
      </c>
      <c r="S3178" s="15">
        <v>67.8</v>
      </c>
      <c r="T3178" s="10" t="s">
        <v>41501</v>
      </c>
      <c r="U3178" s="15">
        <v>62.188</v>
      </c>
      <c r="V3178" s="15">
        <v>62.188</v>
      </c>
      <c r="W3178" s="16">
        <f t="shared" si="225"/>
        <v>5.61199999999999</v>
      </c>
      <c r="X3178" s="16">
        <f t="shared" si="226"/>
        <v>5.61199999999999</v>
      </c>
      <c r="Y3178" s="21">
        <f>S3178</f>
        <v>67.8</v>
      </c>
      <c r="Z3178" s="1" t="str">
        <f t="shared" si="227"/>
        <v>未整改</v>
      </c>
      <c r="AA3178" s="1" t="str">
        <f t="shared" si="228"/>
        <v>已整改</v>
      </c>
      <c r="AC3178" s="3"/>
      <c r="AD3178" s="19" t="e">
        <f>VLOOKUP(H3178,'系统导出（基本表）'!R:R,1,0)</f>
        <v>#N/A</v>
      </c>
      <c r="AE3178" s="16" t="e">
        <f>VLOOKUP(I3178,'系统导出（基本表）'!Q:R,2,0)</f>
        <v>#N/A</v>
      </c>
      <c r="AF3178" s="16" t="e">
        <f>VLOOKUP(J3178,'系统导出（基本表）'!S:T,2,0)</f>
        <v>#N/A</v>
      </c>
      <c r="AG3178" s="16"/>
      <c r="AH3178" s="16"/>
      <c r="AI3178" s="16"/>
    </row>
    <row r="3179" s="1" customFormat="1" ht="19" customHeight="1" spans="2:35">
      <c r="B3179" s="10" t="s">
        <v>647</v>
      </c>
      <c r="C3179" s="10" t="s">
        <v>971</v>
      </c>
      <c r="D3179" s="10" t="s">
        <v>972</v>
      </c>
      <c r="E3179" s="10" t="s">
        <v>46145</v>
      </c>
      <c r="F3179" s="10" t="s">
        <v>39606</v>
      </c>
      <c r="G3179" s="10" t="s">
        <v>24399</v>
      </c>
      <c r="H3179" s="10" t="s">
        <v>24394</v>
      </c>
      <c r="I3179" s="10" t="s">
        <v>24393</v>
      </c>
      <c r="J3179" s="10" t="s">
        <v>24393</v>
      </c>
      <c r="K3179" s="10" t="s">
        <v>4257</v>
      </c>
      <c r="L3179" s="10" t="s">
        <v>4246</v>
      </c>
      <c r="M3179" s="10" t="s">
        <v>48498</v>
      </c>
      <c r="N3179" s="10" t="s">
        <v>41377</v>
      </c>
      <c r="O3179" s="10" t="s">
        <v>41378</v>
      </c>
      <c r="P3179" s="10" t="s">
        <v>41379</v>
      </c>
      <c r="Q3179" s="10" t="s">
        <v>41373</v>
      </c>
      <c r="R3179" s="10" t="s">
        <v>41373</v>
      </c>
      <c r="S3179" s="15">
        <v>151.9</v>
      </c>
      <c r="T3179" s="10" t="s">
        <v>48522</v>
      </c>
      <c r="U3179" s="15">
        <v>151.9</v>
      </c>
      <c r="V3179" s="15">
        <v>151.9</v>
      </c>
      <c r="W3179" s="16">
        <f t="shared" si="225"/>
        <v>0</v>
      </c>
      <c r="X3179" s="16">
        <f t="shared" si="226"/>
        <v>0</v>
      </c>
      <c r="Y3179" s="1">
        <v>151.9</v>
      </c>
      <c r="Z3179" s="1" t="str">
        <f t="shared" si="227"/>
        <v>未整改</v>
      </c>
      <c r="AA3179" s="1" t="str">
        <f t="shared" si="228"/>
        <v>已整改</v>
      </c>
      <c r="AB3179" s="1">
        <f>S3179-V3179</f>
        <v>0</v>
      </c>
      <c r="AC3179" s="3"/>
      <c r="AD3179" s="19" t="e">
        <f>VLOOKUP(H3179,'系统导出（基本表）'!R:R,1,0)</f>
        <v>#N/A</v>
      </c>
      <c r="AE3179" s="16" t="e">
        <f>VLOOKUP(I3179,'系统导出（基本表）'!Q:R,2,0)</f>
        <v>#N/A</v>
      </c>
      <c r="AF3179" s="16" t="e">
        <f>VLOOKUP(J3179,'系统导出（基本表）'!S:T,2,0)</f>
        <v>#N/A</v>
      </c>
      <c r="AG3179" s="16"/>
      <c r="AH3179" s="16"/>
      <c r="AI3179" s="16"/>
    </row>
    <row r="3180" s="1" customFormat="1" ht="19" customHeight="1" spans="2:35">
      <c r="B3180" s="10" t="s">
        <v>647</v>
      </c>
      <c r="C3180" s="10" t="s">
        <v>971</v>
      </c>
      <c r="D3180" s="10" t="s">
        <v>972</v>
      </c>
      <c r="E3180" s="10" t="s">
        <v>41627</v>
      </c>
      <c r="F3180" s="10" t="s">
        <v>38405</v>
      </c>
      <c r="G3180" s="10" t="s">
        <v>48511</v>
      </c>
      <c r="H3180" s="10" t="s">
        <v>48512</v>
      </c>
      <c r="I3180" s="10" t="s">
        <v>48513</v>
      </c>
      <c r="J3180" s="10" t="s">
        <v>48514</v>
      </c>
      <c r="K3180" s="10" t="s">
        <v>4257</v>
      </c>
      <c r="L3180" s="10" t="s">
        <v>4246</v>
      </c>
      <c r="M3180" s="10" t="s">
        <v>48498</v>
      </c>
      <c r="N3180" s="10" t="s">
        <v>41377</v>
      </c>
      <c r="O3180" s="10" t="s">
        <v>41378</v>
      </c>
      <c r="P3180" s="10" t="s">
        <v>41456</v>
      </c>
      <c r="Q3180" s="10" t="s">
        <v>41411</v>
      </c>
      <c r="R3180" s="10" t="s">
        <v>41411</v>
      </c>
      <c r="S3180" s="15">
        <v>67.8</v>
      </c>
      <c r="T3180" s="10" t="s">
        <v>41463</v>
      </c>
      <c r="U3180" s="15">
        <v>67.8</v>
      </c>
      <c r="V3180" s="15">
        <v>67.8</v>
      </c>
      <c r="W3180" s="16">
        <f t="shared" si="225"/>
        <v>0</v>
      </c>
      <c r="X3180" s="16">
        <f t="shared" si="226"/>
        <v>0</v>
      </c>
      <c r="Y3180" s="1">
        <v>67.8</v>
      </c>
      <c r="Z3180" s="1" t="str">
        <f t="shared" si="227"/>
        <v>未整改</v>
      </c>
      <c r="AA3180" s="1" t="str">
        <f t="shared" si="228"/>
        <v>已整改</v>
      </c>
      <c r="AC3180" s="3"/>
      <c r="AD3180" s="19" t="e">
        <f>VLOOKUP(H3180,'系统导出（基本表）'!R:R,1,0)</f>
        <v>#N/A</v>
      </c>
      <c r="AE3180" s="16" t="e">
        <f>VLOOKUP(I3180,'系统导出（基本表）'!Q:R,2,0)</f>
        <v>#N/A</v>
      </c>
      <c r="AF3180" s="16" t="e">
        <f>VLOOKUP(J3180,'系统导出（基本表）'!S:T,2,0)</f>
        <v>#N/A</v>
      </c>
      <c r="AG3180" s="16"/>
      <c r="AH3180" s="16"/>
      <c r="AI3180" s="16"/>
    </row>
    <row r="3181" s="2" customFormat="1" ht="19" customHeight="1" spans="1:33">
      <c r="A3181" s="2">
        <v>1</v>
      </c>
      <c r="B3181" s="11" t="s">
        <v>647</v>
      </c>
      <c r="C3181" s="11" t="s">
        <v>971</v>
      </c>
      <c r="D3181" s="11" t="s">
        <v>972</v>
      </c>
      <c r="E3181" s="10" t="s">
        <v>41627</v>
      </c>
      <c r="F3181" s="11" t="s">
        <v>38405</v>
      </c>
      <c r="G3181" s="10" t="s">
        <v>48511</v>
      </c>
      <c r="H3181" s="11" t="s">
        <v>48512</v>
      </c>
      <c r="I3181" s="11" t="s">
        <v>48513</v>
      </c>
      <c r="J3181" s="11" t="s">
        <v>48514</v>
      </c>
      <c r="K3181" s="11" t="s">
        <v>4257</v>
      </c>
      <c r="L3181" s="11" t="s">
        <v>48500</v>
      </c>
      <c r="M3181" s="11" t="s">
        <v>48498</v>
      </c>
      <c r="N3181" s="11" t="s">
        <v>41377</v>
      </c>
      <c r="O3181" s="11" t="s">
        <v>41387</v>
      </c>
      <c r="P3181" s="11" t="s">
        <v>41456</v>
      </c>
      <c r="Q3181" s="11" t="s">
        <v>41411</v>
      </c>
      <c r="R3181" s="11" t="s">
        <v>41411</v>
      </c>
      <c r="S3181" s="17">
        <v>67.8</v>
      </c>
      <c r="T3181" s="11" t="s">
        <v>41411</v>
      </c>
      <c r="U3181" s="17">
        <v>67.8</v>
      </c>
      <c r="V3181" s="17">
        <v>0</v>
      </c>
      <c r="W3181" s="18">
        <f t="shared" si="225"/>
        <v>67.8</v>
      </c>
      <c r="X3181" s="18">
        <f t="shared" si="226"/>
        <v>0</v>
      </c>
      <c r="Y3181" s="2">
        <v>67.8</v>
      </c>
      <c r="Z3181" s="2" t="str">
        <f t="shared" si="227"/>
        <v>未整改</v>
      </c>
      <c r="AA3181" s="2" t="str">
        <f t="shared" si="228"/>
        <v>已整改</v>
      </c>
      <c r="AD3181" s="22" t="e">
        <f>VLOOKUP(H3181,'系统导出（基本表）'!R:R,1,0)</f>
        <v>#N/A</v>
      </c>
      <c r="AE3181" s="22" t="e">
        <f>VLOOKUP(I3181,'系统导出（基本表）'!Q:R,2,0)</f>
        <v>#N/A</v>
      </c>
      <c r="AF3181" s="2" t="e">
        <f>VLOOKUP(J3181,'系统导出（基本表）'!S:T,2,0)</f>
        <v>#N/A</v>
      </c>
      <c r="AG3181" s="24"/>
    </row>
    <row r="3182" s="1" customFormat="1" ht="19" customHeight="1" spans="2:35">
      <c r="B3182" s="10" t="s">
        <v>647</v>
      </c>
      <c r="C3182" s="10" t="s">
        <v>971</v>
      </c>
      <c r="D3182" s="10" t="s">
        <v>972</v>
      </c>
      <c r="E3182" s="10" t="s">
        <v>61</v>
      </c>
      <c r="F3182" s="10" t="s">
        <v>61</v>
      </c>
      <c r="G3182" s="10" t="s">
        <v>48499</v>
      </c>
      <c r="H3182" s="10" t="s">
        <v>40202</v>
      </c>
      <c r="I3182" s="10" t="s">
        <v>40201</v>
      </c>
      <c r="J3182" s="10" t="s">
        <v>40201</v>
      </c>
      <c r="K3182" s="10" t="s">
        <v>4257</v>
      </c>
      <c r="L3182" s="10" t="s">
        <v>4246</v>
      </c>
      <c r="M3182" s="10" t="s">
        <v>48498</v>
      </c>
      <c r="N3182" s="10" t="s">
        <v>61</v>
      </c>
      <c r="O3182" s="10" t="s">
        <v>41372</v>
      </c>
      <c r="P3182" s="10" t="s">
        <v>61</v>
      </c>
      <c r="Q3182" s="10" t="s">
        <v>41354</v>
      </c>
      <c r="R3182" s="10" t="s">
        <v>41354</v>
      </c>
      <c r="S3182" s="15">
        <v>10555.85</v>
      </c>
      <c r="T3182" s="10" t="s">
        <v>41902</v>
      </c>
      <c r="U3182" s="15">
        <v>0</v>
      </c>
      <c r="V3182" s="15">
        <v>0</v>
      </c>
      <c r="W3182" s="16">
        <f t="shared" si="225"/>
        <v>10555.85</v>
      </c>
      <c r="X3182" s="16">
        <f t="shared" si="226"/>
        <v>10555.85</v>
      </c>
      <c r="Y3182" s="21">
        <f>S3182</f>
        <v>10555.85</v>
      </c>
      <c r="Z3182" s="1" t="str">
        <f t="shared" si="227"/>
        <v>未整改</v>
      </c>
      <c r="AA3182" s="1" t="str">
        <f t="shared" si="228"/>
        <v>已整改</v>
      </c>
      <c r="AC3182" s="3"/>
      <c r="AD3182" s="19" t="str">
        <f>VLOOKUP(H3182,'系统导出（基本表）'!R:R,1,0)</f>
        <v>P20511824-0027</v>
      </c>
      <c r="AE3182" s="23" t="str">
        <f>VLOOKUP(I3182,'系统导出（基本表）'!Q:R,2,0)</f>
        <v>P20511824-0027</v>
      </c>
      <c r="AF3182" s="16" t="e">
        <f>VLOOKUP(J3182,'系统导出（基本表）'!S:T,2,0)</f>
        <v>#N/A</v>
      </c>
      <c r="AG3182" s="23"/>
      <c r="AH3182" s="16"/>
      <c r="AI3182" s="16"/>
    </row>
    <row r="3183" s="1" customFormat="1" ht="19" customHeight="1" spans="2:35">
      <c r="B3183" s="10" t="s">
        <v>647</v>
      </c>
      <c r="C3183" s="10" t="s">
        <v>971</v>
      </c>
      <c r="D3183" s="10" t="s">
        <v>972</v>
      </c>
      <c r="E3183" s="10" t="s">
        <v>61</v>
      </c>
      <c r="F3183" s="10" t="s">
        <v>61</v>
      </c>
      <c r="G3183" s="10" t="s">
        <v>4258</v>
      </c>
      <c r="H3183" s="10" t="s">
        <v>4249</v>
      </c>
      <c r="I3183" s="10" t="s">
        <v>4248</v>
      </c>
      <c r="J3183" s="10" t="s">
        <v>4248</v>
      </c>
      <c r="K3183" s="10" t="s">
        <v>4257</v>
      </c>
      <c r="L3183" s="10" t="s">
        <v>4246</v>
      </c>
      <c r="M3183" s="10" t="s">
        <v>48498</v>
      </c>
      <c r="N3183" s="10" t="s">
        <v>61</v>
      </c>
      <c r="O3183" s="10" t="s">
        <v>41372</v>
      </c>
      <c r="P3183" s="10" t="s">
        <v>61</v>
      </c>
      <c r="Q3183" s="10" t="s">
        <v>41354</v>
      </c>
      <c r="R3183" s="10" t="s">
        <v>41354</v>
      </c>
      <c r="S3183" s="15">
        <v>576.98</v>
      </c>
      <c r="T3183" s="10" t="s">
        <v>41902</v>
      </c>
      <c r="U3183" s="15">
        <v>330.24</v>
      </c>
      <c r="V3183" s="15">
        <v>330.24</v>
      </c>
      <c r="W3183" s="16">
        <f t="shared" si="225"/>
        <v>246.74</v>
      </c>
      <c r="X3183" s="16">
        <f t="shared" si="226"/>
        <v>246.74</v>
      </c>
      <c r="Y3183" s="1">
        <v>330.24</v>
      </c>
      <c r="Z3183" s="1" t="str">
        <f t="shared" si="227"/>
        <v>未整改</v>
      </c>
      <c r="AA3183" s="1" t="str">
        <f t="shared" si="228"/>
        <v>未整改</v>
      </c>
      <c r="AC3183" s="3"/>
      <c r="AD3183" s="19" t="e">
        <f>VLOOKUP(H3183,'系统导出（基本表）'!R:R,1,0)</f>
        <v>#N/A</v>
      </c>
      <c r="AE3183" s="16" t="e">
        <f>VLOOKUP(I3183,'系统导出（基本表）'!Q:R,2,0)</f>
        <v>#N/A</v>
      </c>
      <c r="AF3183" s="16" t="e">
        <f>VLOOKUP(J3183,'系统导出（基本表）'!S:T,2,0)</f>
        <v>#N/A</v>
      </c>
      <c r="AG3183" s="16"/>
      <c r="AH3183" s="16"/>
      <c r="AI3183" s="16"/>
    </row>
    <row r="3184" s="1" customFormat="1" ht="19" customHeight="1" spans="2:35">
      <c r="B3184" s="10" t="s">
        <v>647</v>
      </c>
      <c r="C3184" s="10" t="s">
        <v>971</v>
      </c>
      <c r="D3184" s="10" t="s">
        <v>972</v>
      </c>
      <c r="E3184" s="10" t="s">
        <v>43519</v>
      </c>
      <c r="F3184" s="10" t="s">
        <v>38643</v>
      </c>
      <c r="G3184" s="10" t="s">
        <v>48499</v>
      </c>
      <c r="H3184" s="10" t="s">
        <v>40202</v>
      </c>
      <c r="I3184" s="10" t="s">
        <v>40201</v>
      </c>
      <c r="J3184" s="10" t="s">
        <v>40201</v>
      </c>
      <c r="K3184" s="10" t="s">
        <v>4257</v>
      </c>
      <c r="L3184" s="10" t="s">
        <v>4246</v>
      </c>
      <c r="M3184" s="10" t="s">
        <v>48498</v>
      </c>
      <c r="N3184" s="10" t="s">
        <v>41377</v>
      </c>
      <c r="O3184" s="10" t="s">
        <v>41378</v>
      </c>
      <c r="P3184" s="10" t="s">
        <v>41456</v>
      </c>
      <c r="Q3184" s="10" t="s">
        <v>41411</v>
      </c>
      <c r="R3184" s="10" t="s">
        <v>41411</v>
      </c>
      <c r="S3184" s="15">
        <v>46.35</v>
      </c>
      <c r="T3184" s="10" t="s">
        <v>41463</v>
      </c>
      <c r="U3184" s="15">
        <v>46.35</v>
      </c>
      <c r="V3184" s="15">
        <v>46.35</v>
      </c>
      <c r="W3184" s="16">
        <f t="shared" si="225"/>
        <v>0</v>
      </c>
      <c r="X3184" s="16">
        <f t="shared" si="226"/>
        <v>0</v>
      </c>
      <c r="Y3184" s="1">
        <v>46.35</v>
      </c>
      <c r="Z3184" s="1" t="str">
        <f t="shared" si="227"/>
        <v>未整改</v>
      </c>
      <c r="AA3184" s="1" t="str">
        <f t="shared" si="228"/>
        <v>已整改</v>
      </c>
      <c r="AC3184" s="3"/>
      <c r="AD3184" s="19" t="str">
        <f>VLOOKUP(H3184,'系统导出（基本表）'!R:R,1,0)</f>
        <v>P20511824-0027</v>
      </c>
      <c r="AE3184" s="23" t="str">
        <f>VLOOKUP(I3184,'系统导出（基本表）'!Q:R,2,0)</f>
        <v>P20511824-0027</v>
      </c>
      <c r="AF3184" s="16" t="e">
        <f>VLOOKUP(J3184,'系统导出（基本表）'!S:T,2,0)</f>
        <v>#N/A</v>
      </c>
      <c r="AG3184" s="23"/>
      <c r="AH3184" s="16"/>
      <c r="AI3184" s="16"/>
    </row>
    <row r="3185" s="1" customFormat="1" ht="19" customHeight="1" spans="2:35">
      <c r="B3185" s="10" t="s">
        <v>647</v>
      </c>
      <c r="C3185" s="10" t="s">
        <v>971</v>
      </c>
      <c r="D3185" s="10" t="s">
        <v>972</v>
      </c>
      <c r="E3185" s="10" t="s">
        <v>48501</v>
      </c>
      <c r="F3185" s="10" t="s">
        <v>40208</v>
      </c>
      <c r="G3185" s="10" t="s">
        <v>48502</v>
      </c>
      <c r="H3185" s="10" t="s">
        <v>40210</v>
      </c>
      <c r="I3185" s="10" t="s">
        <v>40209</v>
      </c>
      <c r="J3185" s="10" t="s">
        <v>48503</v>
      </c>
      <c r="K3185" s="10" t="s">
        <v>4257</v>
      </c>
      <c r="L3185" s="10" t="s">
        <v>4246</v>
      </c>
      <c r="M3185" s="10" t="s">
        <v>48498</v>
      </c>
      <c r="N3185" s="10" t="s">
        <v>41377</v>
      </c>
      <c r="O3185" s="10" t="s">
        <v>41378</v>
      </c>
      <c r="P3185" s="10" t="s">
        <v>41456</v>
      </c>
      <c r="Q3185" s="10" t="s">
        <v>41411</v>
      </c>
      <c r="R3185" s="10" t="s">
        <v>41411</v>
      </c>
      <c r="S3185" s="15">
        <v>4301.68</v>
      </c>
      <c r="T3185" s="10" t="s">
        <v>41463</v>
      </c>
      <c r="U3185" s="15">
        <v>0</v>
      </c>
      <c r="V3185" s="15">
        <v>0</v>
      </c>
      <c r="W3185" s="16">
        <f t="shared" si="225"/>
        <v>4301.68</v>
      </c>
      <c r="X3185" s="16">
        <f t="shared" si="226"/>
        <v>4301.68</v>
      </c>
      <c r="Y3185" s="1">
        <v>0</v>
      </c>
      <c r="Z3185" s="1" t="str">
        <f t="shared" si="227"/>
        <v>未整改</v>
      </c>
      <c r="AA3185" s="1" t="str">
        <f t="shared" si="228"/>
        <v>未整改</v>
      </c>
      <c r="AC3185" s="3"/>
      <c r="AD3185" s="19" t="str">
        <f>VLOOKUP(H3185,'系统导出（基本表）'!R:R,1,0)</f>
        <v>P18511824-0017</v>
      </c>
      <c r="AE3185" s="23" t="str">
        <f>VLOOKUP(I3185,'系统导出（基本表）'!Q:R,2,0)</f>
        <v>P18511824-0017</v>
      </c>
      <c r="AF3185" s="16" t="e">
        <f>VLOOKUP(J3185,'系统导出（基本表）'!S:T,2,0)</f>
        <v>#N/A</v>
      </c>
      <c r="AG3185" s="23"/>
      <c r="AH3185" s="16">
        <v>4301</v>
      </c>
      <c r="AI3185" s="16"/>
    </row>
    <row r="3186" s="2" customFormat="1" ht="19" customHeight="1" spans="1:33">
      <c r="A3186" s="2">
        <v>1</v>
      </c>
      <c r="B3186" s="11" t="s">
        <v>647</v>
      </c>
      <c r="C3186" s="11" t="s">
        <v>971</v>
      </c>
      <c r="D3186" s="11" t="s">
        <v>972</v>
      </c>
      <c r="E3186" s="10" t="s">
        <v>41627</v>
      </c>
      <c r="F3186" s="11" t="s">
        <v>38405</v>
      </c>
      <c r="G3186" s="10" t="s">
        <v>48511</v>
      </c>
      <c r="H3186" s="11" t="s">
        <v>48512</v>
      </c>
      <c r="I3186" s="11" t="s">
        <v>48513</v>
      </c>
      <c r="J3186" s="11" t="s">
        <v>48514</v>
      </c>
      <c r="K3186" s="11" t="s">
        <v>4257</v>
      </c>
      <c r="L3186" s="11" t="s">
        <v>48500</v>
      </c>
      <c r="M3186" s="11" t="s">
        <v>48498</v>
      </c>
      <c r="N3186" s="11" t="s">
        <v>41377</v>
      </c>
      <c r="O3186" s="11" t="s">
        <v>41387</v>
      </c>
      <c r="P3186" s="11" t="s">
        <v>41456</v>
      </c>
      <c r="Q3186" s="11" t="s">
        <v>41411</v>
      </c>
      <c r="R3186" s="11" t="s">
        <v>41411</v>
      </c>
      <c r="S3186" s="17">
        <v>18.777</v>
      </c>
      <c r="T3186" s="11" t="s">
        <v>41411</v>
      </c>
      <c r="U3186" s="17">
        <v>18.777</v>
      </c>
      <c r="V3186" s="17">
        <v>0</v>
      </c>
      <c r="W3186" s="18">
        <f t="shared" si="225"/>
        <v>18.777</v>
      </c>
      <c r="X3186" s="18">
        <f t="shared" si="226"/>
        <v>0</v>
      </c>
      <c r="Y3186" s="2">
        <v>18.777</v>
      </c>
      <c r="Z3186" s="2" t="str">
        <f t="shared" si="227"/>
        <v>未整改</v>
      </c>
      <c r="AA3186" s="2" t="str">
        <f t="shared" si="228"/>
        <v>已整改</v>
      </c>
      <c r="AD3186" s="22" t="e">
        <f>VLOOKUP(H3186,'系统导出（基本表）'!R:R,1,0)</f>
        <v>#N/A</v>
      </c>
      <c r="AE3186" s="22" t="e">
        <f>VLOOKUP(I3186,'系统导出（基本表）'!Q:R,2,0)</f>
        <v>#N/A</v>
      </c>
      <c r="AF3186" s="2" t="e">
        <f>VLOOKUP(J3186,'系统导出（基本表）'!S:T,2,0)</f>
        <v>#N/A</v>
      </c>
      <c r="AG3186" s="24"/>
    </row>
    <row r="3187" s="2" customFormat="1" ht="19" customHeight="1" spans="1:33">
      <c r="A3187" s="2">
        <v>1</v>
      </c>
      <c r="B3187" s="11" t="s">
        <v>647</v>
      </c>
      <c r="C3187" s="11" t="s">
        <v>971</v>
      </c>
      <c r="D3187" s="11" t="s">
        <v>972</v>
      </c>
      <c r="E3187" s="10" t="s">
        <v>43361</v>
      </c>
      <c r="F3187" s="11" t="s">
        <v>39606</v>
      </c>
      <c r="G3187" s="10" t="s">
        <v>48523</v>
      </c>
      <c r="H3187" s="11" t="s">
        <v>48524</v>
      </c>
      <c r="I3187" s="11" t="s">
        <v>48525</v>
      </c>
      <c r="J3187" s="11" t="s">
        <v>48525</v>
      </c>
      <c r="K3187" s="11" t="s">
        <v>16992</v>
      </c>
      <c r="L3187" s="11" t="s">
        <v>16984</v>
      </c>
      <c r="M3187" s="11" t="s">
        <v>48526</v>
      </c>
      <c r="N3187" s="11" t="s">
        <v>41377</v>
      </c>
      <c r="O3187" s="11" t="s">
        <v>41387</v>
      </c>
      <c r="P3187" s="11" t="s">
        <v>41449</v>
      </c>
      <c r="Q3187" s="11" t="s">
        <v>41411</v>
      </c>
      <c r="R3187" s="11" t="s">
        <v>41411</v>
      </c>
      <c r="S3187" s="17">
        <v>261.53</v>
      </c>
      <c r="T3187" s="11" t="s">
        <v>41450</v>
      </c>
      <c r="U3187" s="17">
        <v>188.174278</v>
      </c>
      <c r="V3187" s="17">
        <v>0</v>
      </c>
      <c r="W3187" s="18">
        <f t="shared" si="225"/>
        <v>261.53</v>
      </c>
      <c r="X3187" s="18">
        <f t="shared" si="226"/>
        <v>73.355722</v>
      </c>
      <c r="Y3187" s="2">
        <v>188.174278</v>
      </c>
      <c r="Z3187" s="2" t="str">
        <f t="shared" si="227"/>
        <v>未整改</v>
      </c>
      <c r="AA3187" s="2" t="str">
        <f t="shared" si="228"/>
        <v>未整改</v>
      </c>
      <c r="AD3187" s="22" t="e">
        <f>VLOOKUP(H3187,'系统导出（基本表）'!R:R,1,0)</f>
        <v>#N/A</v>
      </c>
      <c r="AE3187" s="22" t="e">
        <f>VLOOKUP(I3187,'系统导出（基本表）'!Q:R,2,0)</f>
        <v>#N/A</v>
      </c>
      <c r="AF3187" s="2" t="e">
        <f>VLOOKUP(J3187,'系统导出（基本表）'!S:T,2,0)</f>
        <v>#N/A</v>
      </c>
      <c r="AG3187" s="24"/>
    </row>
    <row r="3188" s="1" customFormat="1" ht="19" customHeight="1" spans="2:35">
      <c r="B3188" s="10" t="s">
        <v>647</v>
      </c>
      <c r="C3188" s="10" t="s">
        <v>971</v>
      </c>
      <c r="D3188" s="10" t="s">
        <v>972</v>
      </c>
      <c r="E3188" s="10" t="s">
        <v>46145</v>
      </c>
      <c r="F3188" s="10" t="s">
        <v>39606</v>
      </c>
      <c r="G3188" s="10" t="s">
        <v>48527</v>
      </c>
      <c r="H3188" s="10" t="s">
        <v>48528</v>
      </c>
      <c r="I3188" s="10" t="s">
        <v>48529</v>
      </c>
      <c r="J3188" s="10" t="s">
        <v>48529</v>
      </c>
      <c r="K3188" s="10" t="s">
        <v>48530</v>
      </c>
      <c r="L3188" s="10" t="s">
        <v>48531</v>
      </c>
      <c r="M3188" s="10" t="s">
        <v>48532</v>
      </c>
      <c r="N3188" s="10" t="s">
        <v>41377</v>
      </c>
      <c r="O3188" s="10" t="s">
        <v>41378</v>
      </c>
      <c r="P3188" s="10" t="s">
        <v>41379</v>
      </c>
      <c r="Q3188" s="10" t="s">
        <v>45799</v>
      </c>
      <c r="R3188" s="10" t="s">
        <v>45799</v>
      </c>
      <c r="S3188" s="15">
        <v>3000</v>
      </c>
      <c r="T3188" s="10" t="s">
        <v>48533</v>
      </c>
      <c r="U3188" s="15">
        <v>3000</v>
      </c>
      <c r="V3188" s="15">
        <v>3000</v>
      </c>
      <c r="W3188" s="16">
        <f t="shared" si="225"/>
        <v>0</v>
      </c>
      <c r="X3188" s="16">
        <f t="shared" si="226"/>
        <v>0</v>
      </c>
      <c r="Y3188" s="1">
        <v>3000</v>
      </c>
      <c r="Z3188" s="1" t="str">
        <f t="shared" si="227"/>
        <v>未整改</v>
      </c>
      <c r="AA3188" s="1" t="str">
        <f t="shared" si="228"/>
        <v>已整改</v>
      </c>
      <c r="AB3188" s="1">
        <f>S3188-V3188</f>
        <v>0</v>
      </c>
      <c r="AC3188" s="3"/>
      <c r="AD3188" s="19" t="e">
        <f>VLOOKUP(H3188,'系统导出（基本表）'!R:R,1,0)</f>
        <v>#N/A</v>
      </c>
      <c r="AE3188" s="16" t="e">
        <f>VLOOKUP(I3188,'系统导出（基本表）'!Q:R,2,0)</f>
        <v>#N/A</v>
      </c>
      <c r="AF3188" s="16" t="e">
        <f>VLOOKUP(J3188,'系统导出（基本表）'!S:T,2,0)</f>
        <v>#N/A</v>
      </c>
      <c r="AG3188" s="16"/>
      <c r="AH3188" s="16"/>
      <c r="AI3188" s="16"/>
    </row>
    <row r="3189" s="2" customFormat="1" ht="19" customHeight="1" spans="1:33">
      <c r="A3189" s="2">
        <v>1</v>
      </c>
      <c r="B3189" s="11" t="s">
        <v>647</v>
      </c>
      <c r="C3189" s="11" t="s">
        <v>971</v>
      </c>
      <c r="D3189" s="11" t="s">
        <v>972</v>
      </c>
      <c r="E3189" s="10" t="s">
        <v>43361</v>
      </c>
      <c r="F3189" s="11" t="s">
        <v>39606</v>
      </c>
      <c r="G3189" s="10" t="s">
        <v>48534</v>
      </c>
      <c r="H3189" s="11" t="s">
        <v>48535</v>
      </c>
      <c r="I3189" s="11" t="s">
        <v>48536</v>
      </c>
      <c r="J3189" s="11" t="s">
        <v>48536</v>
      </c>
      <c r="K3189" s="11" t="s">
        <v>48537</v>
      </c>
      <c r="L3189" s="11" t="s">
        <v>48538</v>
      </c>
      <c r="M3189" s="11" t="s">
        <v>48539</v>
      </c>
      <c r="N3189" s="11" t="s">
        <v>41377</v>
      </c>
      <c r="O3189" s="11" t="s">
        <v>41387</v>
      </c>
      <c r="P3189" s="11" t="s">
        <v>41449</v>
      </c>
      <c r="Q3189" s="11" t="s">
        <v>41411</v>
      </c>
      <c r="R3189" s="11" t="s">
        <v>41411</v>
      </c>
      <c r="S3189" s="17">
        <v>459.06</v>
      </c>
      <c r="T3189" s="11" t="s">
        <v>41450</v>
      </c>
      <c r="U3189" s="17">
        <v>161.319881</v>
      </c>
      <c r="V3189" s="17">
        <v>0</v>
      </c>
      <c r="W3189" s="18">
        <f t="shared" si="225"/>
        <v>459.06</v>
      </c>
      <c r="X3189" s="18">
        <f t="shared" si="226"/>
        <v>297.740119</v>
      </c>
      <c r="Y3189" s="2">
        <v>161.319881</v>
      </c>
      <c r="Z3189" s="2" t="str">
        <f t="shared" si="227"/>
        <v>未整改</v>
      </c>
      <c r="AA3189" s="2" t="str">
        <f t="shared" si="228"/>
        <v>未整改</v>
      </c>
      <c r="AD3189" s="22" t="e">
        <f>VLOOKUP(H3189,'系统导出（基本表）'!R:R,1,0)</f>
        <v>#N/A</v>
      </c>
      <c r="AE3189" s="22" t="e">
        <f>VLOOKUP(I3189,'系统导出（基本表）'!Q:R,2,0)</f>
        <v>#N/A</v>
      </c>
      <c r="AF3189" s="2" t="e">
        <f>VLOOKUP(J3189,'系统导出（基本表）'!S:T,2,0)</f>
        <v>#N/A</v>
      </c>
      <c r="AG3189" s="24"/>
    </row>
    <row r="3190" s="1" customFormat="1" ht="19" customHeight="1" spans="2:35">
      <c r="B3190" s="10" t="s">
        <v>647</v>
      </c>
      <c r="C3190" s="10" t="s">
        <v>2304</v>
      </c>
      <c r="D3190" s="10" t="s">
        <v>2305</v>
      </c>
      <c r="E3190" s="10" t="s">
        <v>61</v>
      </c>
      <c r="F3190" s="10" t="s">
        <v>61</v>
      </c>
      <c r="G3190" s="10" t="s">
        <v>48540</v>
      </c>
      <c r="H3190" s="10" t="s">
        <v>48541</v>
      </c>
      <c r="I3190" s="10" t="s">
        <v>48542</v>
      </c>
      <c r="J3190" s="10" t="s">
        <v>48543</v>
      </c>
      <c r="K3190" s="10" t="s">
        <v>15471</v>
      </c>
      <c r="L3190" s="10" t="s">
        <v>15463</v>
      </c>
      <c r="M3190" s="10" t="s">
        <v>48544</v>
      </c>
      <c r="N3190" s="10" t="s">
        <v>61</v>
      </c>
      <c r="O3190" s="10" t="s">
        <v>41372</v>
      </c>
      <c r="P3190" s="10" t="s">
        <v>61</v>
      </c>
      <c r="Q3190" s="10" t="s">
        <v>41363</v>
      </c>
      <c r="R3190" s="10" t="s">
        <v>41363</v>
      </c>
      <c r="S3190" s="15">
        <v>1700</v>
      </c>
      <c r="T3190" s="10" t="s">
        <v>41363</v>
      </c>
      <c r="U3190" s="15">
        <v>1700</v>
      </c>
      <c r="V3190" s="15">
        <v>1700</v>
      </c>
      <c r="W3190" s="16">
        <f t="shared" si="225"/>
        <v>0</v>
      </c>
      <c r="X3190" s="16">
        <f t="shared" si="226"/>
        <v>0</v>
      </c>
      <c r="Y3190" s="1">
        <v>1700</v>
      </c>
      <c r="Z3190" s="1" t="str">
        <f t="shared" si="227"/>
        <v>未整改</v>
      </c>
      <c r="AA3190" s="1" t="str">
        <f t="shared" si="228"/>
        <v>已整改</v>
      </c>
      <c r="AC3190" s="3"/>
      <c r="AD3190" s="19" t="e">
        <f>VLOOKUP(H3190,'系统导出（基本表）'!R:R,1,0)</f>
        <v>#N/A</v>
      </c>
      <c r="AE3190" s="16" t="e">
        <f>VLOOKUP(I3190,'系统导出（基本表）'!Q:R,2,0)</f>
        <v>#N/A</v>
      </c>
      <c r="AF3190" s="16" t="e">
        <f>VLOOKUP(J3190,'系统导出（基本表）'!S:T,2,0)</f>
        <v>#N/A</v>
      </c>
      <c r="AG3190" s="16"/>
      <c r="AH3190" s="16"/>
      <c r="AI3190" s="16"/>
    </row>
    <row r="3191" s="1" customFormat="1" ht="19" customHeight="1" spans="2:35">
      <c r="B3191" s="10" t="s">
        <v>647</v>
      </c>
      <c r="C3191" s="10" t="s">
        <v>2304</v>
      </c>
      <c r="D3191" s="10" t="s">
        <v>2305</v>
      </c>
      <c r="E3191" s="10" t="s">
        <v>61</v>
      </c>
      <c r="F3191" s="10" t="s">
        <v>61</v>
      </c>
      <c r="G3191" s="10" t="s">
        <v>48545</v>
      </c>
      <c r="H3191" s="10" t="s">
        <v>48546</v>
      </c>
      <c r="I3191" s="10" t="s">
        <v>48547</v>
      </c>
      <c r="J3191" s="10" t="s">
        <v>48548</v>
      </c>
      <c r="K3191" s="10" t="s">
        <v>15471</v>
      </c>
      <c r="L3191" s="10" t="s">
        <v>15463</v>
      </c>
      <c r="M3191" s="10" t="s">
        <v>48544</v>
      </c>
      <c r="N3191" s="10" t="s">
        <v>61</v>
      </c>
      <c r="O3191" s="10" t="s">
        <v>41353</v>
      </c>
      <c r="P3191" s="10" t="s">
        <v>61</v>
      </c>
      <c r="Q3191" s="10" t="s">
        <v>41354</v>
      </c>
      <c r="R3191" s="10" t="s">
        <v>41354</v>
      </c>
      <c r="S3191" s="15">
        <v>835.43</v>
      </c>
      <c r="T3191" s="10" t="s">
        <v>48549</v>
      </c>
      <c r="U3191" s="15">
        <v>835.43</v>
      </c>
      <c r="V3191" s="15">
        <v>835.43</v>
      </c>
      <c r="W3191" s="16">
        <f t="shared" si="225"/>
        <v>0</v>
      </c>
      <c r="X3191" s="16">
        <f t="shared" si="226"/>
        <v>0</v>
      </c>
      <c r="Y3191" s="1">
        <v>835.43</v>
      </c>
      <c r="Z3191" s="1" t="str">
        <f t="shared" si="227"/>
        <v>未整改</v>
      </c>
      <c r="AA3191" s="1" t="str">
        <f t="shared" si="228"/>
        <v>已整改</v>
      </c>
      <c r="AC3191" s="3"/>
      <c r="AD3191" s="19" t="e">
        <f>VLOOKUP(H3191,'系统导出（基本表）'!R:R,1,0)</f>
        <v>#N/A</v>
      </c>
      <c r="AE3191" s="16" t="e">
        <f>VLOOKUP(I3191,'系统导出（基本表）'!Q:R,2,0)</f>
        <v>#N/A</v>
      </c>
      <c r="AF3191" s="16" t="e">
        <f>VLOOKUP(J3191,'系统导出（基本表）'!S:T,2,0)</f>
        <v>#N/A</v>
      </c>
      <c r="AG3191" s="16"/>
      <c r="AH3191" s="16"/>
      <c r="AI3191" s="16"/>
    </row>
    <row r="3192" s="1" customFormat="1" ht="19" customHeight="1" spans="2:35">
      <c r="B3192" s="10" t="s">
        <v>647</v>
      </c>
      <c r="C3192" s="10" t="s">
        <v>2304</v>
      </c>
      <c r="D3192" s="10" t="s">
        <v>2305</v>
      </c>
      <c r="E3192" s="10" t="s">
        <v>61</v>
      </c>
      <c r="F3192" s="10" t="s">
        <v>61</v>
      </c>
      <c r="G3192" s="10" t="s">
        <v>48540</v>
      </c>
      <c r="H3192" s="10" t="s">
        <v>48541</v>
      </c>
      <c r="I3192" s="10" t="s">
        <v>48542</v>
      </c>
      <c r="J3192" s="10" t="s">
        <v>48543</v>
      </c>
      <c r="K3192" s="10" t="s">
        <v>15471</v>
      </c>
      <c r="L3192" s="10" t="s">
        <v>15463</v>
      </c>
      <c r="M3192" s="10" t="s">
        <v>48544</v>
      </c>
      <c r="N3192" s="10" t="s">
        <v>61</v>
      </c>
      <c r="O3192" s="10" t="s">
        <v>41372</v>
      </c>
      <c r="P3192" s="10" t="s">
        <v>61</v>
      </c>
      <c r="Q3192" s="10" t="s">
        <v>41363</v>
      </c>
      <c r="R3192" s="10" t="s">
        <v>41363</v>
      </c>
      <c r="S3192" s="15">
        <v>600</v>
      </c>
      <c r="T3192" s="10" t="s">
        <v>41363</v>
      </c>
      <c r="U3192" s="15">
        <v>600</v>
      </c>
      <c r="V3192" s="15">
        <v>600</v>
      </c>
      <c r="W3192" s="16">
        <f t="shared" si="225"/>
        <v>0</v>
      </c>
      <c r="X3192" s="16">
        <f t="shared" si="226"/>
        <v>0</v>
      </c>
      <c r="Y3192" s="1">
        <v>600</v>
      </c>
      <c r="Z3192" s="1" t="str">
        <f t="shared" si="227"/>
        <v>未整改</v>
      </c>
      <c r="AA3192" s="1" t="str">
        <f t="shared" si="228"/>
        <v>已整改</v>
      </c>
      <c r="AC3192" s="3"/>
      <c r="AD3192" s="19" t="e">
        <f>VLOOKUP(H3192,'系统导出（基本表）'!R:R,1,0)</f>
        <v>#N/A</v>
      </c>
      <c r="AE3192" s="16" t="e">
        <f>VLOOKUP(I3192,'系统导出（基本表）'!Q:R,2,0)</f>
        <v>#N/A</v>
      </c>
      <c r="AF3192" s="16" t="e">
        <f>VLOOKUP(J3192,'系统导出（基本表）'!S:T,2,0)</f>
        <v>#N/A</v>
      </c>
      <c r="AG3192" s="16"/>
      <c r="AH3192" s="16"/>
      <c r="AI3192" s="16"/>
    </row>
    <row r="3193" s="1" customFormat="1" ht="19" customHeight="1" spans="2:35">
      <c r="B3193" s="10" t="s">
        <v>647</v>
      </c>
      <c r="C3193" s="10" t="s">
        <v>2304</v>
      </c>
      <c r="D3193" s="10" t="s">
        <v>2305</v>
      </c>
      <c r="E3193" s="10" t="s">
        <v>61</v>
      </c>
      <c r="F3193" s="10" t="s">
        <v>61</v>
      </c>
      <c r="G3193" s="10" t="s">
        <v>48550</v>
      </c>
      <c r="H3193" s="10" t="s">
        <v>48551</v>
      </c>
      <c r="I3193" s="10" t="s">
        <v>48552</v>
      </c>
      <c r="J3193" s="10" t="s">
        <v>48552</v>
      </c>
      <c r="K3193" s="10" t="s">
        <v>15471</v>
      </c>
      <c r="L3193" s="10" t="s">
        <v>15463</v>
      </c>
      <c r="M3193" s="10" t="s">
        <v>48544</v>
      </c>
      <c r="N3193" s="10" t="s">
        <v>61</v>
      </c>
      <c r="O3193" s="10" t="s">
        <v>41353</v>
      </c>
      <c r="P3193" s="10" t="s">
        <v>61</v>
      </c>
      <c r="Q3193" s="10" t="s">
        <v>41501</v>
      </c>
      <c r="R3193" s="10" t="s">
        <v>41501</v>
      </c>
      <c r="S3193" s="15">
        <v>8.608</v>
      </c>
      <c r="T3193" s="10" t="s">
        <v>48553</v>
      </c>
      <c r="U3193" s="15">
        <v>8.608</v>
      </c>
      <c r="V3193" s="15">
        <v>8.608</v>
      </c>
      <c r="W3193" s="16">
        <f t="shared" si="225"/>
        <v>0</v>
      </c>
      <c r="X3193" s="16">
        <f t="shared" si="226"/>
        <v>0</v>
      </c>
      <c r="Y3193" s="1">
        <v>8.608</v>
      </c>
      <c r="Z3193" s="1" t="str">
        <f t="shared" si="227"/>
        <v>未整改</v>
      </c>
      <c r="AA3193" s="1" t="str">
        <f t="shared" si="228"/>
        <v>已整改</v>
      </c>
      <c r="AC3193" s="3"/>
      <c r="AD3193" s="19" t="e">
        <f>VLOOKUP(H3193,'系统导出（基本表）'!R:R,1,0)</f>
        <v>#N/A</v>
      </c>
      <c r="AE3193" s="16" t="e">
        <f>VLOOKUP(I3193,'系统导出（基本表）'!Q:R,2,0)</f>
        <v>#N/A</v>
      </c>
      <c r="AF3193" s="16" t="e">
        <f>VLOOKUP(J3193,'系统导出（基本表）'!S:T,2,0)</f>
        <v>#N/A</v>
      </c>
      <c r="AG3193" s="16"/>
      <c r="AH3193" s="16"/>
      <c r="AI3193" s="16"/>
    </row>
    <row r="3194" s="1" customFormat="1" ht="19" customHeight="1" spans="2:35">
      <c r="B3194" s="10" t="s">
        <v>647</v>
      </c>
      <c r="C3194" s="10" t="s">
        <v>2304</v>
      </c>
      <c r="D3194" s="10" t="s">
        <v>2305</v>
      </c>
      <c r="E3194" s="10" t="s">
        <v>61</v>
      </c>
      <c r="F3194" s="10" t="s">
        <v>61</v>
      </c>
      <c r="G3194" s="10" t="s">
        <v>48554</v>
      </c>
      <c r="H3194" s="10" t="s">
        <v>48555</v>
      </c>
      <c r="I3194" s="10" t="s">
        <v>48556</v>
      </c>
      <c r="J3194" s="10" t="s">
        <v>48557</v>
      </c>
      <c r="K3194" s="10" t="s">
        <v>15471</v>
      </c>
      <c r="L3194" s="10" t="s">
        <v>15463</v>
      </c>
      <c r="M3194" s="10" t="s">
        <v>48544</v>
      </c>
      <c r="N3194" s="10" t="s">
        <v>61</v>
      </c>
      <c r="O3194" s="10" t="s">
        <v>41353</v>
      </c>
      <c r="P3194" s="10" t="s">
        <v>61</v>
      </c>
      <c r="Q3194" s="10" t="s">
        <v>41658</v>
      </c>
      <c r="R3194" s="10" t="s">
        <v>41658</v>
      </c>
      <c r="S3194" s="15">
        <v>11212.1715</v>
      </c>
      <c r="T3194" s="10" t="s">
        <v>48558</v>
      </c>
      <c r="U3194" s="15">
        <v>11212.1715</v>
      </c>
      <c r="V3194" s="15">
        <v>11212.1715</v>
      </c>
      <c r="W3194" s="16">
        <f t="shared" si="225"/>
        <v>0</v>
      </c>
      <c r="X3194" s="16">
        <f t="shared" si="226"/>
        <v>0</v>
      </c>
      <c r="Y3194" s="1">
        <v>11212.1715</v>
      </c>
      <c r="Z3194" s="1" t="str">
        <f t="shared" si="227"/>
        <v>未整改</v>
      </c>
      <c r="AA3194" s="1" t="str">
        <f t="shared" si="228"/>
        <v>已整改</v>
      </c>
      <c r="AC3194" s="3"/>
      <c r="AD3194" s="19" t="e">
        <f>VLOOKUP(H3194,'系统导出（基本表）'!R:R,1,0)</f>
        <v>#N/A</v>
      </c>
      <c r="AE3194" s="16" t="e">
        <f>VLOOKUP(I3194,'系统导出（基本表）'!Q:R,2,0)</f>
        <v>#N/A</v>
      </c>
      <c r="AF3194" s="16" t="e">
        <f>VLOOKUP(J3194,'系统导出（基本表）'!S:T,2,0)</f>
        <v>#N/A</v>
      </c>
      <c r="AG3194" s="16"/>
      <c r="AH3194" s="16"/>
      <c r="AI3194" s="16"/>
    </row>
    <row r="3195" s="1" customFormat="1" ht="19" customHeight="1" spans="2:35">
      <c r="B3195" s="10" t="s">
        <v>647</v>
      </c>
      <c r="C3195" s="10" t="s">
        <v>2304</v>
      </c>
      <c r="D3195" s="10" t="s">
        <v>2305</v>
      </c>
      <c r="E3195" s="10" t="s">
        <v>61</v>
      </c>
      <c r="F3195" s="10" t="s">
        <v>61</v>
      </c>
      <c r="G3195" s="10" t="s">
        <v>48550</v>
      </c>
      <c r="H3195" s="10" t="s">
        <v>48551</v>
      </c>
      <c r="I3195" s="10" t="s">
        <v>48552</v>
      </c>
      <c r="J3195" s="10" t="s">
        <v>48552</v>
      </c>
      <c r="K3195" s="10" t="s">
        <v>15471</v>
      </c>
      <c r="L3195" s="10" t="s">
        <v>15463</v>
      </c>
      <c r="M3195" s="10" t="s">
        <v>48544</v>
      </c>
      <c r="N3195" s="10" t="s">
        <v>61</v>
      </c>
      <c r="O3195" s="10" t="s">
        <v>41353</v>
      </c>
      <c r="P3195" s="10" t="s">
        <v>61</v>
      </c>
      <c r="Q3195" s="10" t="s">
        <v>41354</v>
      </c>
      <c r="R3195" s="10" t="s">
        <v>41354</v>
      </c>
      <c r="S3195" s="15">
        <v>581.1</v>
      </c>
      <c r="T3195" s="10" t="s">
        <v>48553</v>
      </c>
      <c r="U3195" s="15">
        <v>581.1</v>
      </c>
      <c r="V3195" s="15">
        <v>581.1</v>
      </c>
      <c r="W3195" s="16">
        <f t="shared" si="225"/>
        <v>0</v>
      </c>
      <c r="X3195" s="16">
        <f t="shared" si="226"/>
        <v>0</v>
      </c>
      <c r="Y3195" s="1">
        <v>581.1</v>
      </c>
      <c r="Z3195" s="1" t="str">
        <f t="shared" si="227"/>
        <v>未整改</v>
      </c>
      <c r="AA3195" s="1" t="str">
        <f t="shared" si="228"/>
        <v>已整改</v>
      </c>
      <c r="AC3195" s="3"/>
      <c r="AD3195" s="19" t="e">
        <f>VLOOKUP(H3195,'系统导出（基本表）'!R:R,1,0)</f>
        <v>#N/A</v>
      </c>
      <c r="AE3195" s="16" t="e">
        <f>VLOOKUP(I3195,'系统导出（基本表）'!Q:R,2,0)</f>
        <v>#N/A</v>
      </c>
      <c r="AF3195" s="16" t="e">
        <f>VLOOKUP(J3195,'系统导出（基本表）'!S:T,2,0)</f>
        <v>#N/A</v>
      </c>
      <c r="AG3195" s="16"/>
      <c r="AH3195" s="16"/>
      <c r="AI3195" s="16"/>
    </row>
    <row r="3196" s="1" customFormat="1" ht="19" customHeight="1" spans="2:35">
      <c r="B3196" s="10" t="s">
        <v>647</v>
      </c>
      <c r="C3196" s="10" t="s">
        <v>2304</v>
      </c>
      <c r="D3196" s="10" t="s">
        <v>2305</v>
      </c>
      <c r="E3196" s="10" t="s">
        <v>43958</v>
      </c>
      <c r="F3196" s="10" t="s">
        <v>39265</v>
      </c>
      <c r="G3196" s="10" t="s">
        <v>48559</v>
      </c>
      <c r="H3196" s="10" t="s">
        <v>48560</v>
      </c>
      <c r="I3196" s="10" t="s">
        <v>48561</v>
      </c>
      <c r="J3196" s="10" t="s">
        <v>48561</v>
      </c>
      <c r="K3196" s="10" t="s">
        <v>6051</v>
      </c>
      <c r="L3196" s="10" t="s">
        <v>6039</v>
      </c>
      <c r="M3196" s="10" t="s">
        <v>48562</v>
      </c>
      <c r="N3196" s="10" t="s">
        <v>41377</v>
      </c>
      <c r="O3196" s="10" t="s">
        <v>41378</v>
      </c>
      <c r="P3196" s="10" t="s">
        <v>41379</v>
      </c>
      <c r="Q3196" s="10" t="s">
        <v>41373</v>
      </c>
      <c r="R3196" s="10" t="s">
        <v>41373</v>
      </c>
      <c r="S3196" s="15">
        <v>1298.607818</v>
      </c>
      <c r="T3196" s="10" t="s">
        <v>48563</v>
      </c>
      <c r="U3196" s="15">
        <v>1298.607818</v>
      </c>
      <c r="V3196" s="15">
        <v>1298.607818</v>
      </c>
      <c r="W3196" s="16">
        <f t="shared" si="225"/>
        <v>0</v>
      </c>
      <c r="X3196" s="16">
        <f t="shared" si="226"/>
        <v>0</v>
      </c>
      <c r="Y3196" s="1">
        <v>1298.607818</v>
      </c>
      <c r="Z3196" s="1" t="str">
        <f t="shared" si="227"/>
        <v>未整改</v>
      </c>
      <c r="AA3196" s="1" t="str">
        <f t="shared" si="228"/>
        <v>已整改</v>
      </c>
      <c r="AB3196" s="1">
        <f>S3196-V3196</f>
        <v>0</v>
      </c>
      <c r="AC3196" s="3"/>
      <c r="AD3196" s="19" t="e">
        <f>VLOOKUP(H3196,'系统导出（基本表）'!R:R,1,0)</f>
        <v>#N/A</v>
      </c>
      <c r="AE3196" s="16" t="e">
        <f>VLOOKUP(I3196,'系统导出（基本表）'!Q:R,2,0)</f>
        <v>#N/A</v>
      </c>
      <c r="AF3196" s="16" t="e">
        <f>VLOOKUP(J3196,'系统导出（基本表）'!S:T,2,0)</f>
        <v>#N/A</v>
      </c>
      <c r="AG3196" s="16"/>
      <c r="AH3196" s="16"/>
      <c r="AI3196" s="16"/>
    </row>
    <row r="3197" s="1" customFormat="1" ht="19" customHeight="1" spans="2:35">
      <c r="B3197" s="10" t="s">
        <v>647</v>
      </c>
      <c r="C3197" s="10" t="s">
        <v>2304</v>
      </c>
      <c r="D3197" s="10" t="s">
        <v>2305</v>
      </c>
      <c r="E3197" s="10" t="s">
        <v>43065</v>
      </c>
      <c r="F3197" s="10" t="s">
        <v>38885</v>
      </c>
      <c r="G3197" s="10" t="s">
        <v>48564</v>
      </c>
      <c r="H3197" s="10" t="s">
        <v>48565</v>
      </c>
      <c r="I3197" s="10" t="s">
        <v>48566</v>
      </c>
      <c r="J3197" s="10" t="s">
        <v>48566</v>
      </c>
      <c r="K3197" s="10" t="s">
        <v>6051</v>
      </c>
      <c r="L3197" s="10" t="s">
        <v>6039</v>
      </c>
      <c r="M3197" s="10" t="s">
        <v>48562</v>
      </c>
      <c r="N3197" s="10" t="s">
        <v>41377</v>
      </c>
      <c r="O3197" s="10" t="s">
        <v>41378</v>
      </c>
      <c r="P3197" s="10" t="s">
        <v>41379</v>
      </c>
      <c r="Q3197" s="10" t="s">
        <v>41373</v>
      </c>
      <c r="R3197" s="10" t="s">
        <v>41373</v>
      </c>
      <c r="S3197" s="15">
        <v>1200</v>
      </c>
      <c r="T3197" s="10" t="s">
        <v>48567</v>
      </c>
      <c r="U3197" s="15">
        <v>1200</v>
      </c>
      <c r="V3197" s="15">
        <v>1200</v>
      </c>
      <c r="W3197" s="16">
        <f t="shared" si="225"/>
        <v>0</v>
      </c>
      <c r="X3197" s="16">
        <f t="shared" si="226"/>
        <v>0</v>
      </c>
      <c r="Y3197" s="1">
        <v>1200</v>
      </c>
      <c r="Z3197" s="1" t="str">
        <f t="shared" si="227"/>
        <v>未整改</v>
      </c>
      <c r="AA3197" s="1" t="str">
        <f t="shared" si="228"/>
        <v>已整改</v>
      </c>
      <c r="AB3197" s="1">
        <f>S3197-V3197</f>
        <v>0</v>
      </c>
      <c r="AC3197" s="3"/>
      <c r="AD3197" s="19" t="e">
        <f>VLOOKUP(H3197,'系统导出（基本表）'!R:R,1,0)</f>
        <v>#N/A</v>
      </c>
      <c r="AE3197" s="16" t="e">
        <f>VLOOKUP(I3197,'系统导出（基本表）'!Q:R,2,0)</f>
        <v>#N/A</v>
      </c>
      <c r="AF3197" s="16" t="e">
        <f>VLOOKUP(J3197,'系统导出（基本表）'!S:T,2,0)</f>
        <v>#N/A</v>
      </c>
      <c r="AG3197" s="16"/>
      <c r="AH3197" s="16"/>
      <c r="AI3197" s="16"/>
    </row>
    <row r="3198" s="2" customFormat="1" ht="19" customHeight="1" spans="1:33">
      <c r="A3198" s="2">
        <v>1</v>
      </c>
      <c r="B3198" s="11" t="s">
        <v>647</v>
      </c>
      <c r="C3198" s="11" t="s">
        <v>2304</v>
      </c>
      <c r="D3198" s="11" t="s">
        <v>2305</v>
      </c>
      <c r="E3198" s="10" t="s">
        <v>42670</v>
      </c>
      <c r="F3198" s="11" t="s">
        <v>42671</v>
      </c>
      <c r="G3198" s="10" t="s">
        <v>25205</v>
      </c>
      <c r="H3198" s="11" t="s">
        <v>25201</v>
      </c>
      <c r="I3198" s="11" t="s">
        <v>25200</v>
      </c>
      <c r="J3198" s="11" t="s">
        <v>25200</v>
      </c>
      <c r="K3198" s="11" t="s">
        <v>13586</v>
      </c>
      <c r="L3198" s="11" t="s">
        <v>13583</v>
      </c>
      <c r="M3198" s="11" t="s">
        <v>48568</v>
      </c>
      <c r="N3198" s="11" t="s">
        <v>41377</v>
      </c>
      <c r="O3198" s="11" t="s">
        <v>41387</v>
      </c>
      <c r="P3198" s="11" t="s">
        <v>41379</v>
      </c>
      <c r="Q3198" s="11" t="s">
        <v>41373</v>
      </c>
      <c r="R3198" s="11" t="s">
        <v>41373</v>
      </c>
      <c r="S3198" s="17">
        <v>2000</v>
      </c>
      <c r="T3198" s="11" t="s">
        <v>48569</v>
      </c>
      <c r="U3198" s="17">
        <v>0</v>
      </c>
      <c r="V3198" s="17">
        <v>0</v>
      </c>
      <c r="W3198" s="18">
        <f t="shared" si="225"/>
        <v>2000</v>
      </c>
      <c r="X3198" s="18">
        <f t="shared" si="226"/>
        <v>2000</v>
      </c>
      <c r="Y3198" s="2">
        <v>0</v>
      </c>
      <c r="Z3198" s="2" t="str">
        <f t="shared" si="227"/>
        <v>未整改</v>
      </c>
      <c r="AA3198" s="2" t="str">
        <f t="shared" si="228"/>
        <v>未整改</v>
      </c>
      <c r="AD3198" s="22" t="e">
        <f>VLOOKUP(H3198,'系统导出（基本表）'!R:R,1,0)</f>
        <v>#N/A</v>
      </c>
      <c r="AE3198" s="22" t="e">
        <f>VLOOKUP(I3198,'系统导出（基本表）'!Q:R,2,0)</f>
        <v>#N/A</v>
      </c>
      <c r="AF3198" s="2" t="e">
        <f>VLOOKUP(J3198,'系统导出（基本表）'!S:T,2,0)</f>
        <v>#N/A</v>
      </c>
      <c r="AG3198" s="24"/>
    </row>
    <row r="3199" s="2" customFormat="1" ht="19" customHeight="1" spans="1:33">
      <c r="A3199" s="2">
        <v>1</v>
      </c>
      <c r="B3199" s="11" t="s">
        <v>647</v>
      </c>
      <c r="C3199" s="11" t="s">
        <v>2304</v>
      </c>
      <c r="D3199" s="11" t="s">
        <v>2305</v>
      </c>
      <c r="E3199" s="10" t="s">
        <v>43906</v>
      </c>
      <c r="F3199" s="11" t="s">
        <v>39166</v>
      </c>
      <c r="G3199" s="10" t="s">
        <v>25205</v>
      </c>
      <c r="H3199" s="11" t="s">
        <v>25201</v>
      </c>
      <c r="I3199" s="11" t="s">
        <v>25200</v>
      </c>
      <c r="J3199" s="11" t="s">
        <v>25200</v>
      </c>
      <c r="K3199" s="11" t="s">
        <v>13586</v>
      </c>
      <c r="L3199" s="11" t="s">
        <v>13583</v>
      </c>
      <c r="M3199" s="11" t="s">
        <v>48568</v>
      </c>
      <c r="N3199" s="11" t="s">
        <v>41377</v>
      </c>
      <c r="O3199" s="11" t="s">
        <v>41387</v>
      </c>
      <c r="P3199" s="11" t="s">
        <v>41379</v>
      </c>
      <c r="Q3199" s="11" t="s">
        <v>41373</v>
      </c>
      <c r="R3199" s="11" t="s">
        <v>41373</v>
      </c>
      <c r="S3199" s="17">
        <v>935.2769</v>
      </c>
      <c r="T3199" s="11" t="s">
        <v>48569</v>
      </c>
      <c r="U3199" s="17">
        <v>0</v>
      </c>
      <c r="V3199" s="17">
        <v>0</v>
      </c>
      <c r="W3199" s="18">
        <f t="shared" si="225"/>
        <v>935.2769</v>
      </c>
      <c r="X3199" s="18">
        <f t="shared" si="226"/>
        <v>935.2769</v>
      </c>
      <c r="Y3199" s="2">
        <v>0</v>
      </c>
      <c r="Z3199" s="2" t="str">
        <f t="shared" si="227"/>
        <v>未整改</v>
      </c>
      <c r="AA3199" s="2" t="str">
        <f t="shared" si="228"/>
        <v>未整改</v>
      </c>
      <c r="AD3199" s="22" t="e">
        <f>VLOOKUP(H3199,'系统导出（基本表）'!R:R,1,0)</f>
        <v>#N/A</v>
      </c>
      <c r="AE3199" s="22" t="e">
        <f>VLOOKUP(I3199,'系统导出（基本表）'!Q:R,2,0)</f>
        <v>#N/A</v>
      </c>
      <c r="AF3199" s="2" t="e">
        <f>VLOOKUP(J3199,'系统导出（基本表）'!S:T,2,0)</f>
        <v>#N/A</v>
      </c>
      <c r="AG3199" s="24"/>
    </row>
    <row r="3200" s="2" customFormat="1" ht="19" customHeight="1" spans="1:33">
      <c r="A3200" s="2">
        <v>1</v>
      </c>
      <c r="B3200" s="11" t="s">
        <v>647</v>
      </c>
      <c r="C3200" s="11" t="s">
        <v>2728</v>
      </c>
      <c r="D3200" s="11" t="s">
        <v>2729</v>
      </c>
      <c r="E3200" s="10" t="s">
        <v>41389</v>
      </c>
      <c r="F3200" s="11" t="s">
        <v>38556</v>
      </c>
      <c r="G3200" s="10" t="s">
        <v>35460</v>
      </c>
      <c r="H3200" s="11" t="s">
        <v>35456</v>
      </c>
      <c r="I3200" s="11" t="s">
        <v>35455</v>
      </c>
      <c r="J3200" s="11" t="s">
        <v>35455</v>
      </c>
      <c r="K3200" s="11" t="s">
        <v>21512</v>
      </c>
      <c r="L3200" s="11" t="s">
        <v>10223</v>
      </c>
      <c r="M3200" s="11" t="s">
        <v>48570</v>
      </c>
      <c r="N3200" s="11" t="s">
        <v>41377</v>
      </c>
      <c r="O3200" s="11" t="s">
        <v>41387</v>
      </c>
      <c r="P3200" s="11" t="s">
        <v>41379</v>
      </c>
      <c r="Q3200" s="11" t="s">
        <v>41373</v>
      </c>
      <c r="R3200" s="11" t="s">
        <v>41373</v>
      </c>
      <c r="S3200" s="17">
        <v>963.64</v>
      </c>
      <c r="T3200" s="11" t="s">
        <v>48571</v>
      </c>
      <c r="U3200" s="17">
        <v>963.64</v>
      </c>
      <c r="V3200" s="17">
        <v>0</v>
      </c>
      <c r="W3200" s="18">
        <f t="shared" si="225"/>
        <v>963.64</v>
      </c>
      <c r="X3200" s="18">
        <f t="shared" si="226"/>
        <v>0</v>
      </c>
      <c r="Y3200" s="2">
        <v>963.64</v>
      </c>
      <c r="Z3200" s="2" t="str">
        <f t="shared" si="227"/>
        <v>未整改</v>
      </c>
      <c r="AA3200" s="2" t="str">
        <f t="shared" si="228"/>
        <v>已整改</v>
      </c>
      <c r="AD3200" s="22" t="e">
        <f>VLOOKUP(H3200,'系统导出（基本表）'!R:R,1,0)</f>
        <v>#N/A</v>
      </c>
      <c r="AE3200" s="22" t="e">
        <f>VLOOKUP(I3200,'系统导出（基本表）'!Q:R,2,0)</f>
        <v>#N/A</v>
      </c>
      <c r="AF3200" s="2" t="e">
        <f>VLOOKUP(J3200,'系统导出（基本表）'!S:T,2,0)</f>
        <v>#N/A</v>
      </c>
      <c r="AG3200" s="24"/>
    </row>
    <row r="3201" s="1" customFormat="1" ht="19" customHeight="1" spans="2:35">
      <c r="B3201" s="10" t="s">
        <v>647</v>
      </c>
      <c r="C3201" s="10" t="s">
        <v>2728</v>
      </c>
      <c r="D3201" s="10" t="s">
        <v>2729</v>
      </c>
      <c r="E3201" s="10" t="s">
        <v>61</v>
      </c>
      <c r="F3201" s="10" t="s">
        <v>61</v>
      </c>
      <c r="G3201" s="10" t="s">
        <v>48572</v>
      </c>
      <c r="H3201" s="10" t="s">
        <v>48573</v>
      </c>
      <c r="I3201" s="10" t="s">
        <v>48574</v>
      </c>
      <c r="J3201" s="10" t="s">
        <v>48574</v>
      </c>
      <c r="K3201" s="10" t="s">
        <v>36863</v>
      </c>
      <c r="L3201" s="10" t="s">
        <v>36854</v>
      </c>
      <c r="M3201" s="10" t="s">
        <v>48575</v>
      </c>
      <c r="N3201" s="10" t="s">
        <v>61</v>
      </c>
      <c r="O3201" s="10" t="s">
        <v>41372</v>
      </c>
      <c r="P3201" s="10" t="s">
        <v>61</v>
      </c>
      <c r="Q3201" s="10" t="s">
        <v>41373</v>
      </c>
      <c r="R3201" s="10" t="s">
        <v>41374</v>
      </c>
      <c r="S3201" s="15">
        <v>13.7</v>
      </c>
      <c r="T3201" s="10" t="s">
        <v>41374</v>
      </c>
      <c r="U3201" s="15">
        <v>13.7</v>
      </c>
      <c r="V3201" s="15">
        <v>13.7</v>
      </c>
      <c r="W3201" s="16">
        <f t="shared" si="225"/>
        <v>0</v>
      </c>
      <c r="X3201" s="16">
        <f t="shared" si="226"/>
        <v>0</v>
      </c>
      <c r="Y3201" s="1">
        <v>13.7</v>
      </c>
      <c r="Z3201" s="1" t="str">
        <f t="shared" si="227"/>
        <v>未整改</v>
      </c>
      <c r="AA3201" s="1" t="str">
        <f t="shared" si="228"/>
        <v>已整改</v>
      </c>
      <c r="AC3201" s="3"/>
      <c r="AD3201" s="19" t="e">
        <f>VLOOKUP(H3201,'系统导出（基本表）'!R:R,1,0)</f>
        <v>#N/A</v>
      </c>
      <c r="AE3201" s="16" t="e">
        <f>VLOOKUP(I3201,'系统导出（基本表）'!Q:R,2,0)</f>
        <v>#N/A</v>
      </c>
      <c r="AF3201" s="16" t="e">
        <f>VLOOKUP(J3201,'系统导出（基本表）'!S:T,2,0)</f>
        <v>#N/A</v>
      </c>
      <c r="AG3201" s="16"/>
      <c r="AH3201" s="16"/>
      <c r="AI3201" s="16"/>
    </row>
    <row r="3202" s="1" customFormat="1" ht="19" customHeight="1" spans="2:35">
      <c r="B3202" s="10" t="s">
        <v>647</v>
      </c>
      <c r="C3202" s="10" t="s">
        <v>2728</v>
      </c>
      <c r="D3202" s="10" t="s">
        <v>2729</v>
      </c>
      <c r="E3202" s="10" t="s">
        <v>61</v>
      </c>
      <c r="F3202" s="10" t="s">
        <v>61</v>
      </c>
      <c r="G3202" s="10" t="s">
        <v>48576</v>
      </c>
      <c r="H3202" s="10" t="s">
        <v>48577</v>
      </c>
      <c r="I3202" s="10" t="s">
        <v>48578</v>
      </c>
      <c r="J3202" s="10" t="s">
        <v>48579</v>
      </c>
      <c r="K3202" s="10" t="s">
        <v>48580</v>
      </c>
      <c r="L3202" s="10" t="s">
        <v>48581</v>
      </c>
      <c r="M3202" s="10" t="s">
        <v>48582</v>
      </c>
      <c r="N3202" s="10" t="s">
        <v>61</v>
      </c>
      <c r="O3202" s="10" t="s">
        <v>41372</v>
      </c>
      <c r="P3202" s="10" t="s">
        <v>61</v>
      </c>
      <c r="Q3202" s="10" t="s">
        <v>41501</v>
      </c>
      <c r="R3202" s="10" t="s">
        <v>41501</v>
      </c>
      <c r="S3202" s="15">
        <v>334.8</v>
      </c>
      <c r="T3202" s="10" t="s">
        <v>41501</v>
      </c>
      <c r="U3202" s="15">
        <v>334.8</v>
      </c>
      <c r="V3202" s="15">
        <v>334.8</v>
      </c>
      <c r="W3202" s="16">
        <f t="shared" si="225"/>
        <v>0</v>
      </c>
      <c r="X3202" s="16">
        <f t="shared" si="226"/>
        <v>0</v>
      </c>
      <c r="Y3202" s="1">
        <v>334.8</v>
      </c>
      <c r="Z3202" s="1" t="str">
        <f t="shared" si="227"/>
        <v>未整改</v>
      </c>
      <c r="AA3202" s="1" t="str">
        <f t="shared" si="228"/>
        <v>已整改</v>
      </c>
      <c r="AC3202" s="3"/>
      <c r="AD3202" s="19" t="e">
        <f>VLOOKUP(H3202,'系统导出（基本表）'!R:R,1,0)</f>
        <v>#N/A</v>
      </c>
      <c r="AE3202" s="16" t="e">
        <f>VLOOKUP(I3202,'系统导出（基本表）'!Q:R,2,0)</f>
        <v>#N/A</v>
      </c>
      <c r="AF3202" s="16" t="e">
        <f>VLOOKUP(J3202,'系统导出（基本表）'!S:T,2,0)</f>
        <v>#N/A</v>
      </c>
      <c r="AG3202" s="16"/>
      <c r="AH3202" s="16"/>
      <c r="AI3202" s="16"/>
    </row>
    <row r="3203" s="1" customFormat="1" ht="19" customHeight="1" spans="2:35">
      <c r="B3203" s="10" t="s">
        <v>647</v>
      </c>
      <c r="C3203" s="10" t="s">
        <v>2728</v>
      </c>
      <c r="D3203" s="10" t="s">
        <v>2729</v>
      </c>
      <c r="E3203" s="10" t="s">
        <v>48583</v>
      </c>
      <c r="F3203" s="10" t="s">
        <v>48584</v>
      </c>
      <c r="G3203" s="10" t="s">
        <v>48576</v>
      </c>
      <c r="H3203" s="10" t="s">
        <v>48577</v>
      </c>
      <c r="I3203" s="10" t="s">
        <v>48578</v>
      </c>
      <c r="J3203" s="10" t="s">
        <v>48579</v>
      </c>
      <c r="K3203" s="10" t="s">
        <v>48580</v>
      </c>
      <c r="L3203" s="10" t="s">
        <v>48581</v>
      </c>
      <c r="M3203" s="10" t="s">
        <v>48582</v>
      </c>
      <c r="N3203" s="10" t="s">
        <v>41377</v>
      </c>
      <c r="O3203" s="10" t="s">
        <v>41378</v>
      </c>
      <c r="P3203" s="10" t="s">
        <v>41456</v>
      </c>
      <c r="Q3203" s="10" t="s">
        <v>41411</v>
      </c>
      <c r="R3203" s="10" t="s">
        <v>41411</v>
      </c>
      <c r="S3203" s="15">
        <v>334.8</v>
      </c>
      <c r="T3203" s="10" t="s">
        <v>41463</v>
      </c>
      <c r="U3203" s="15">
        <v>334.8</v>
      </c>
      <c r="V3203" s="15">
        <v>334.8</v>
      </c>
      <c r="W3203" s="16">
        <f t="shared" si="225"/>
        <v>0</v>
      </c>
      <c r="X3203" s="16">
        <f t="shared" si="226"/>
        <v>0</v>
      </c>
      <c r="Y3203" s="1">
        <v>334.8</v>
      </c>
      <c r="Z3203" s="1" t="str">
        <f t="shared" si="227"/>
        <v>未整改</v>
      </c>
      <c r="AA3203" s="1" t="str">
        <f t="shared" si="228"/>
        <v>已整改</v>
      </c>
      <c r="AC3203" s="3"/>
      <c r="AD3203" s="19" t="e">
        <f>VLOOKUP(H3203,'系统导出（基本表）'!R:R,1,0)</f>
        <v>#N/A</v>
      </c>
      <c r="AE3203" s="16" t="e">
        <f>VLOOKUP(I3203,'系统导出（基本表）'!Q:R,2,0)</f>
        <v>#N/A</v>
      </c>
      <c r="AF3203" s="16" t="e">
        <f>VLOOKUP(J3203,'系统导出（基本表）'!S:T,2,0)</f>
        <v>#N/A</v>
      </c>
      <c r="AG3203" s="16"/>
      <c r="AH3203" s="16"/>
      <c r="AI3203" s="16"/>
    </row>
    <row r="3204" s="1" customFormat="1" ht="19" customHeight="1" spans="2:35">
      <c r="B3204" s="10" t="s">
        <v>647</v>
      </c>
      <c r="C3204" s="10" t="s">
        <v>2728</v>
      </c>
      <c r="D3204" s="10" t="s">
        <v>2729</v>
      </c>
      <c r="E3204" s="10" t="s">
        <v>48585</v>
      </c>
      <c r="F3204" s="10" t="s">
        <v>38965</v>
      </c>
      <c r="G3204" s="10" t="s">
        <v>48586</v>
      </c>
      <c r="H3204" s="10" t="s">
        <v>48587</v>
      </c>
      <c r="I3204" s="10" t="s">
        <v>48588</v>
      </c>
      <c r="J3204" s="10" t="s">
        <v>48588</v>
      </c>
      <c r="K3204" s="10" t="s">
        <v>48589</v>
      </c>
      <c r="L3204" s="10" t="s">
        <v>48590</v>
      </c>
      <c r="M3204" s="10" t="s">
        <v>48591</v>
      </c>
      <c r="N3204" s="10" t="s">
        <v>41377</v>
      </c>
      <c r="O3204" s="10" t="s">
        <v>41378</v>
      </c>
      <c r="P3204" s="10" t="s">
        <v>41379</v>
      </c>
      <c r="Q3204" s="10" t="s">
        <v>41373</v>
      </c>
      <c r="R3204" s="10" t="s">
        <v>41373</v>
      </c>
      <c r="S3204" s="15">
        <v>4.52</v>
      </c>
      <c r="T3204" s="10" t="s">
        <v>48592</v>
      </c>
      <c r="U3204" s="15">
        <v>4.52</v>
      </c>
      <c r="V3204" s="15">
        <v>4.52</v>
      </c>
      <c r="W3204" s="16">
        <f t="shared" ref="W3204:W3267" si="229">S3204-V3204</f>
        <v>0</v>
      </c>
      <c r="X3204" s="16">
        <f t="shared" ref="X3204:X3267" si="230">S3204-U3204</f>
        <v>0</v>
      </c>
      <c r="Y3204" s="1">
        <v>4.52</v>
      </c>
      <c r="Z3204" s="1" t="str">
        <f t="shared" ref="Z3204:Z3267" si="231">IF(V3204-S3204&gt;0,"已整改","未整改")</f>
        <v>未整改</v>
      </c>
      <c r="AA3204" s="1" t="str">
        <f t="shared" ref="AA3204:AA3267" si="232">IF(Y3204&gt;=S3204,"已整改","未整改")</f>
        <v>已整改</v>
      </c>
      <c r="AB3204" s="1">
        <f>S3204-V3204</f>
        <v>0</v>
      </c>
      <c r="AC3204" s="3"/>
      <c r="AD3204" s="19" t="e">
        <f>VLOOKUP(H3204,'系统导出（基本表）'!R:R,1,0)</f>
        <v>#N/A</v>
      </c>
      <c r="AE3204" s="16" t="e">
        <f>VLOOKUP(I3204,'系统导出（基本表）'!Q:R,2,0)</f>
        <v>#N/A</v>
      </c>
      <c r="AF3204" s="16" t="e">
        <f>VLOOKUP(J3204,'系统导出（基本表）'!S:T,2,0)</f>
        <v>#N/A</v>
      </c>
      <c r="AG3204" s="16"/>
      <c r="AH3204" s="16"/>
      <c r="AI3204" s="16"/>
    </row>
    <row r="3205" s="1" customFormat="1" ht="19" customHeight="1" spans="2:35">
      <c r="B3205" s="10" t="s">
        <v>647</v>
      </c>
      <c r="C3205" s="10" t="s">
        <v>2728</v>
      </c>
      <c r="D3205" s="10" t="s">
        <v>2729</v>
      </c>
      <c r="E3205" s="10" t="s">
        <v>61</v>
      </c>
      <c r="F3205" s="10" t="s">
        <v>61</v>
      </c>
      <c r="G3205" s="10" t="s">
        <v>48593</v>
      </c>
      <c r="H3205" s="10" t="s">
        <v>48594</v>
      </c>
      <c r="I3205" s="10" t="s">
        <v>48595</v>
      </c>
      <c r="J3205" s="10" t="s">
        <v>48595</v>
      </c>
      <c r="K3205" s="10" t="s">
        <v>29185</v>
      </c>
      <c r="L3205" s="10" t="s">
        <v>29177</v>
      </c>
      <c r="M3205" s="10" t="s">
        <v>48596</v>
      </c>
      <c r="N3205" s="10" t="s">
        <v>61</v>
      </c>
      <c r="O3205" s="10" t="s">
        <v>41353</v>
      </c>
      <c r="P3205" s="10" t="s">
        <v>61</v>
      </c>
      <c r="Q3205" s="10" t="s">
        <v>41354</v>
      </c>
      <c r="R3205" s="10" t="s">
        <v>41354</v>
      </c>
      <c r="S3205" s="15">
        <v>3322.54</v>
      </c>
      <c r="T3205" s="10" t="s">
        <v>48597</v>
      </c>
      <c r="U3205" s="15">
        <v>3322.54</v>
      </c>
      <c r="V3205" s="15">
        <v>3322.54</v>
      </c>
      <c r="W3205" s="16">
        <f t="shared" si="229"/>
        <v>0</v>
      </c>
      <c r="X3205" s="16">
        <f t="shared" si="230"/>
        <v>0</v>
      </c>
      <c r="Y3205" s="1">
        <v>3322.54</v>
      </c>
      <c r="Z3205" s="1" t="str">
        <f t="shared" si="231"/>
        <v>未整改</v>
      </c>
      <c r="AA3205" s="1" t="str">
        <f t="shared" si="232"/>
        <v>已整改</v>
      </c>
      <c r="AC3205" s="3"/>
      <c r="AD3205" s="19" t="e">
        <f>VLOOKUP(H3205,'系统导出（基本表）'!R:R,1,0)</f>
        <v>#N/A</v>
      </c>
      <c r="AE3205" s="16" t="e">
        <f>VLOOKUP(I3205,'系统导出（基本表）'!Q:R,2,0)</f>
        <v>#N/A</v>
      </c>
      <c r="AF3205" s="16" t="e">
        <f>VLOOKUP(J3205,'系统导出（基本表）'!S:T,2,0)</f>
        <v>#N/A</v>
      </c>
      <c r="AG3205" s="16"/>
      <c r="AH3205" s="16"/>
      <c r="AI3205" s="16"/>
    </row>
    <row r="3206" s="1" customFormat="1" ht="19" customHeight="1" spans="2:35">
      <c r="B3206" s="10" t="s">
        <v>647</v>
      </c>
      <c r="C3206" s="10" t="s">
        <v>2728</v>
      </c>
      <c r="D3206" s="10" t="s">
        <v>2729</v>
      </c>
      <c r="E3206" s="10" t="s">
        <v>61</v>
      </c>
      <c r="F3206" s="10" t="s">
        <v>61</v>
      </c>
      <c r="G3206" s="10" t="s">
        <v>48598</v>
      </c>
      <c r="H3206" s="10" t="s">
        <v>48599</v>
      </c>
      <c r="I3206" s="10" t="s">
        <v>48600</v>
      </c>
      <c r="J3206" s="10" t="s">
        <v>48601</v>
      </c>
      <c r="K3206" s="10" t="s">
        <v>29185</v>
      </c>
      <c r="L3206" s="10" t="s">
        <v>29177</v>
      </c>
      <c r="M3206" s="10" t="s">
        <v>48596</v>
      </c>
      <c r="N3206" s="10" t="s">
        <v>61</v>
      </c>
      <c r="O3206" s="10" t="s">
        <v>41353</v>
      </c>
      <c r="P3206" s="10" t="s">
        <v>61</v>
      </c>
      <c r="Q3206" s="10" t="s">
        <v>41354</v>
      </c>
      <c r="R3206" s="10" t="s">
        <v>41354</v>
      </c>
      <c r="S3206" s="15">
        <v>10</v>
      </c>
      <c r="T3206" s="10" t="s">
        <v>48602</v>
      </c>
      <c r="U3206" s="15">
        <v>10</v>
      </c>
      <c r="V3206" s="15">
        <v>10</v>
      </c>
      <c r="W3206" s="16">
        <f t="shared" si="229"/>
        <v>0</v>
      </c>
      <c r="X3206" s="16">
        <f t="shared" si="230"/>
        <v>0</v>
      </c>
      <c r="Y3206" s="1">
        <v>10</v>
      </c>
      <c r="Z3206" s="1" t="str">
        <f t="shared" si="231"/>
        <v>未整改</v>
      </c>
      <c r="AA3206" s="1" t="str">
        <f t="shared" si="232"/>
        <v>已整改</v>
      </c>
      <c r="AC3206" s="3"/>
      <c r="AD3206" s="19" t="e">
        <f>VLOOKUP(H3206,'系统导出（基本表）'!R:R,1,0)</f>
        <v>#N/A</v>
      </c>
      <c r="AE3206" s="16" t="e">
        <f>VLOOKUP(I3206,'系统导出（基本表）'!Q:R,2,0)</f>
        <v>#N/A</v>
      </c>
      <c r="AF3206" s="16" t="e">
        <f>VLOOKUP(J3206,'系统导出（基本表）'!S:T,2,0)</f>
        <v>#N/A</v>
      </c>
      <c r="AG3206" s="16"/>
      <c r="AH3206" s="16"/>
      <c r="AI3206" s="16"/>
    </row>
    <row r="3207" s="1" customFormat="1" ht="19" customHeight="1" spans="2:35">
      <c r="B3207" s="10" t="s">
        <v>647</v>
      </c>
      <c r="C3207" s="10" t="s">
        <v>5238</v>
      </c>
      <c r="D3207" s="10" t="s">
        <v>5239</v>
      </c>
      <c r="E3207" s="10" t="s">
        <v>61</v>
      </c>
      <c r="F3207" s="10" t="s">
        <v>61</v>
      </c>
      <c r="G3207" s="10" t="s">
        <v>48603</v>
      </c>
      <c r="H3207" s="10" t="s">
        <v>48604</v>
      </c>
      <c r="I3207" s="10" t="s">
        <v>48605</v>
      </c>
      <c r="J3207" s="10" t="s">
        <v>48606</v>
      </c>
      <c r="K3207" s="10" t="s">
        <v>48607</v>
      </c>
      <c r="L3207" s="10" t="s">
        <v>48608</v>
      </c>
      <c r="M3207" s="10" t="s">
        <v>48609</v>
      </c>
      <c r="N3207" s="10" t="s">
        <v>61</v>
      </c>
      <c r="O3207" s="10" t="s">
        <v>41372</v>
      </c>
      <c r="P3207" s="10" t="s">
        <v>61</v>
      </c>
      <c r="Q3207" s="10" t="s">
        <v>41411</v>
      </c>
      <c r="R3207" s="10" t="s">
        <v>41411</v>
      </c>
      <c r="S3207" s="15">
        <v>295.3</v>
      </c>
      <c r="T3207" s="10" t="s">
        <v>41412</v>
      </c>
      <c r="U3207" s="15">
        <v>295.3</v>
      </c>
      <c r="V3207" s="15">
        <v>295.3</v>
      </c>
      <c r="W3207" s="16">
        <f t="shared" si="229"/>
        <v>0</v>
      </c>
      <c r="X3207" s="16">
        <f t="shared" si="230"/>
        <v>0</v>
      </c>
      <c r="Y3207" s="1">
        <v>295.3</v>
      </c>
      <c r="Z3207" s="1" t="str">
        <f t="shared" si="231"/>
        <v>未整改</v>
      </c>
      <c r="AA3207" s="1" t="str">
        <f t="shared" si="232"/>
        <v>已整改</v>
      </c>
      <c r="AC3207" s="3"/>
      <c r="AD3207" s="19" t="e">
        <f>VLOOKUP(H3207,'系统导出（基本表）'!R:R,1,0)</f>
        <v>#N/A</v>
      </c>
      <c r="AE3207" s="16" t="e">
        <f>VLOOKUP(I3207,'系统导出（基本表）'!Q:R,2,0)</f>
        <v>#N/A</v>
      </c>
      <c r="AF3207" s="16" t="e">
        <f>VLOOKUP(J3207,'系统导出（基本表）'!S:T,2,0)</f>
        <v>#N/A</v>
      </c>
      <c r="AG3207" s="16"/>
      <c r="AH3207" s="16"/>
      <c r="AI3207" s="16"/>
    </row>
    <row r="3208" s="1" customFormat="1" ht="19" customHeight="1" spans="2:35">
      <c r="B3208" s="10" t="s">
        <v>647</v>
      </c>
      <c r="C3208" s="10" t="s">
        <v>5238</v>
      </c>
      <c r="D3208" s="10" t="s">
        <v>5239</v>
      </c>
      <c r="E3208" s="10" t="s">
        <v>61</v>
      </c>
      <c r="F3208" s="10" t="s">
        <v>61</v>
      </c>
      <c r="G3208" s="10" t="s">
        <v>48603</v>
      </c>
      <c r="H3208" s="10" t="s">
        <v>48604</v>
      </c>
      <c r="I3208" s="10" t="s">
        <v>48605</v>
      </c>
      <c r="J3208" s="10" t="s">
        <v>48606</v>
      </c>
      <c r="K3208" s="10" t="s">
        <v>48607</v>
      </c>
      <c r="L3208" s="10" t="s">
        <v>48608</v>
      </c>
      <c r="M3208" s="10" t="s">
        <v>48609</v>
      </c>
      <c r="N3208" s="10" t="s">
        <v>61</v>
      </c>
      <c r="O3208" s="10" t="s">
        <v>41372</v>
      </c>
      <c r="P3208" s="10" t="s">
        <v>61</v>
      </c>
      <c r="Q3208" s="10" t="s">
        <v>41501</v>
      </c>
      <c r="R3208" s="10" t="s">
        <v>41501</v>
      </c>
      <c r="S3208" s="15">
        <v>4.5</v>
      </c>
      <c r="T3208" s="10" t="s">
        <v>41501</v>
      </c>
      <c r="U3208" s="15">
        <v>4.5</v>
      </c>
      <c r="V3208" s="15">
        <v>4.5</v>
      </c>
      <c r="W3208" s="16">
        <f t="shared" si="229"/>
        <v>0</v>
      </c>
      <c r="X3208" s="16">
        <f t="shared" si="230"/>
        <v>0</v>
      </c>
      <c r="Y3208" s="1">
        <v>4.5</v>
      </c>
      <c r="Z3208" s="1" t="str">
        <f t="shared" si="231"/>
        <v>未整改</v>
      </c>
      <c r="AA3208" s="1" t="str">
        <f t="shared" si="232"/>
        <v>已整改</v>
      </c>
      <c r="AC3208" s="3"/>
      <c r="AD3208" s="19" t="e">
        <f>VLOOKUP(H3208,'系统导出（基本表）'!R:R,1,0)</f>
        <v>#N/A</v>
      </c>
      <c r="AE3208" s="16" t="e">
        <f>VLOOKUP(I3208,'系统导出（基本表）'!Q:R,2,0)</f>
        <v>#N/A</v>
      </c>
      <c r="AF3208" s="16" t="e">
        <f>VLOOKUP(J3208,'系统导出（基本表）'!S:T,2,0)</f>
        <v>#N/A</v>
      </c>
      <c r="AG3208" s="16"/>
      <c r="AH3208" s="16"/>
      <c r="AI3208" s="16"/>
    </row>
    <row r="3209" s="2" customFormat="1" ht="19" customHeight="1" spans="1:33">
      <c r="A3209" s="2">
        <v>1</v>
      </c>
      <c r="B3209" s="11" t="s">
        <v>647</v>
      </c>
      <c r="C3209" s="11" t="s">
        <v>5238</v>
      </c>
      <c r="D3209" s="11" t="s">
        <v>5239</v>
      </c>
      <c r="E3209" s="10" t="s">
        <v>43052</v>
      </c>
      <c r="F3209" s="11" t="s">
        <v>38632</v>
      </c>
      <c r="G3209" s="10" t="s">
        <v>48610</v>
      </c>
      <c r="H3209" s="11" t="s">
        <v>48611</v>
      </c>
      <c r="I3209" s="11" t="s">
        <v>48612</v>
      </c>
      <c r="J3209" s="11" t="s">
        <v>48612</v>
      </c>
      <c r="K3209" s="11" t="s">
        <v>48613</v>
      </c>
      <c r="L3209" s="11" t="s">
        <v>48614</v>
      </c>
      <c r="M3209" s="11" t="s">
        <v>48615</v>
      </c>
      <c r="N3209" s="11" t="s">
        <v>41377</v>
      </c>
      <c r="O3209" s="11" t="s">
        <v>41387</v>
      </c>
      <c r="P3209" s="11" t="s">
        <v>41379</v>
      </c>
      <c r="Q3209" s="11" t="s">
        <v>41373</v>
      </c>
      <c r="R3209" s="11" t="s">
        <v>41373</v>
      </c>
      <c r="S3209" s="17">
        <v>7000</v>
      </c>
      <c r="T3209" s="11" t="s">
        <v>48616</v>
      </c>
      <c r="U3209" s="17">
        <v>7000</v>
      </c>
      <c r="V3209" s="17">
        <v>0</v>
      </c>
      <c r="W3209" s="18">
        <f t="shared" si="229"/>
        <v>7000</v>
      </c>
      <c r="X3209" s="18">
        <f t="shared" si="230"/>
        <v>0</v>
      </c>
      <c r="Y3209" s="2">
        <v>7000</v>
      </c>
      <c r="Z3209" s="2" t="str">
        <f t="shared" si="231"/>
        <v>未整改</v>
      </c>
      <c r="AA3209" s="2" t="str">
        <f t="shared" si="232"/>
        <v>已整改</v>
      </c>
      <c r="AD3209" s="22" t="e">
        <f>VLOOKUP(H3209,'系统导出（基本表）'!R:R,1,0)</f>
        <v>#N/A</v>
      </c>
      <c r="AE3209" s="22" t="e">
        <f>VLOOKUP(I3209,'系统导出（基本表）'!Q:R,2,0)</f>
        <v>#N/A</v>
      </c>
      <c r="AF3209" s="2" t="e">
        <f>VLOOKUP(J3209,'系统导出（基本表）'!S:T,2,0)</f>
        <v>#N/A</v>
      </c>
      <c r="AG3209" s="24"/>
    </row>
    <row r="3210" s="2" customFormat="1" ht="19" customHeight="1" spans="1:33">
      <c r="A3210" s="2">
        <v>1</v>
      </c>
      <c r="B3210" s="11" t="s">
        <v>647</v>
      </c>
      <c r="C3210" s="11" t="s">
        <v>5238</v>
      </c>
      <c r="D3210" s="11" t="s">
        <v>5239</v>
      </c>
      <c r="E3210" s="10" t="s">
        <v>42919</v>
      </c>
      <c r="F3210" s="11" t="s">
        <v>39197</v>
      </c>
      <c r="G3210" s="10" t="s">
        <v>48610</v>
      </c>
      <c r="H3210" s="11" t="s">
        <v>48611</v>
      </c>
      <c r="I3210" s="11" t="s">
        <v>48612</v>
      </c>
      <c r="J3210" s="11" t="s">
        <v>48612</v>
      </c>
      <c r="K3210" s="11" t="s">
        <v>48613</v>
      </c>
      <c r="L3210" s="11" t="s">
        <v>48614</v>
      </c>
      <c r="M3210" s="11" t="s">
        <v>48615</v>
      </c>
      <c r="N3210" s="11" t="s">
        <v>41377</v>
      </c>
      <c r="O3210" s="11" t="s">
        <v>41387</v>
      </c>
      <c r="P3210" s="11" t="s">
        <v>41379</v>
      </c>
      <c r="Q3210" s="11" t="s">
        <v>41373</v>
      </c>
      <c r="R3210" s="11" t="s">
        <v>41373</v>
      </c>
      <c r="S3210" s="17">
        <v>1620.25</v>
      </c>
      <c r="T3210" s="11" t="s">
        <v>48617</v>
      </c>
      <c r="U3210" s="17">
        <v>1620.25</v>
      </c>
      <c r="V3210" s="17">
        <v>0</v>
      </c>
      <c r="W3210" s="18">
        <f t="shared" si="229"/>
        <v>1620.25</v>
      </c>
      <c r="X3210" s="18">
        <f t="shared" si="230"/>
        <v>0</v>
      </c>
      <c r="Y3210" s="2">
        <v>1620.25</v>
      </c>
      <c r="Z3210" s="2" t="str">
        <f t="shared" si="231"/>
        <v>未整改</v>
      </c>
      <c r="AA3210" s="2" t="str">
        <f t="shared" si="232"/>
        <v>已整改</v>
      </c>
      <c r="AD3210" s="22" t="e">
        <f>VLOOKUP(H3210,'系统导出（基本表）'!R:R,1,0)</f>
        <v>#N/A</v>
      </c>
      <c r="AE3210" s="22" t="e">
        <f>VLOOKUP(I3210,'系统导出（基本表）'!Q:R,2,0)</f>
        <v>#N/A</v>
      </c>
      <c r="AF3210" s="2" t="e">
        <f>VLOOKUP(J3210,'系统导出（基本表）'!S:T,2,0)</f>
        <v>#N/A</v>
      </c>
      <c r="AG3210" s="24"/>
    </row>
    <row r="3211" s="1" customFormat="1" ht="19" customHeight="1" spans="2:35">
      <c r="B3211" s="10" t="s">
        <v>647</v>
      </c>
      <c r="C3211" s="10" t="s">
        <v>5238</v>
      </c>
      <c r="D3211" s="10" t="s">
        <v>5239</v>
      </c>
      <c r="E3211" s="10" t="s">
        <v>41437</v>
      </c>
      <c r="F3211" s="10" t="s">
        <v>39206</v>
      </c>
      <c r="G3211" s="10" t="s">
        <v>48610</v>
      </c>
      <c r="H3211" s="10" t="s">
        <v>48611</v>
      </c>
      <c r="I3211" s="10" t="s">
        <v>48612</v>
      </c>
      <c r="J3211" s="10" t="s">
        <v>48612</v>
      </c>
      <c r="K3211" s="10" t="s">
        <v>48613</v>
      </c>
      <c r="L3211" s="10" t="s">
        <v>48618</v>
      </c>
      <c r="M3211" s="10" t="s">
        <v>48615</v>
      </c>
      <c r="N3211" s="10" t="s">
        <v>41377</v>
      </c>
      <c r="O3211" s="10" t="s">
        <v>41378</v>
      </c>
      <c r="P3211" s="10" t="s">
        <v>41379</v>
      </c>
      <c r="Q3211" s="10" t="s">
        <v>41373</v>
      </c>
      <c r="R3211" s="10" t="s">
        <v>41373</v>
      </c>
      <c r="S3211" s="15">
        <v>2096.59</v>
      </c>
      <c r="T3211" s="10" t="s">
        <v>48619</v>
      </c>
      <c r="U3211" s="15">
        <v>2096.59</v>
      </c>
      <c r="V3211" s="15">
        <v>2096.59</v>
      </c>
      <c r="W3211" s="16">
        <f t="shared" si="229"/>
        <v>0</v>
      </c>
      <c r="X3211" s="16">
        <f t="shared" si="230"/>
        <v>0</v>
      </c>
      <c r="Y3211" s="1">
        <v>2096.59</v>
      </c>
      <c r="Z3211" s="1" t="str">
        <f t="shared" si="231"/>
        <v>未整改</v>
      </c>
      <c r="AA3211" s="1" t="str">
        <f t="shared" si="232"/>
        <v>已整改</v>
      </c>
      <c r="AB3211" s="1">
        <f>S3211-V3211</f>
        <v>0</v>
      </c>
      <c r="AC3211" s="3"/>
      <c r="AD3211" s="19" t="e">
        <f>VLOOKUP(H3211,'系统导出（基本表）'!R:R,1,0)</f>
        <v>#N/A</v>
      </c>
      <c r="AE3211" s="16" t="e">
        <f>VLOOKUP(I3211,'系统导出（基本表）'!Q:R,2,0)</f>
        <v>#N/A</v>
      </c>
      <c r="AF3211" s="16" t="e">
        <f>VLOOKUP(J3211,'系统导出（基本表）'!S:T,2,0)</f>
        <v>#N/A</v>
      </c>
      <c r="AG3211" s="16"/>
      <c r="AH3211" s="16"/>
      <c r="AI3211" s="16"/>
    </row>
    <row r="3212" s="1" customFormat="1" ht="19" customHeight="1" spans="2:35">
      <c r="B3212" s="10" t="s">
        <v>647</v>
      </c>
      <c r="C3212" s="10" t="s">
        <v>5238</v>
      </c>
      <c r="D3212" s="10" t="s">
        <v>5239</v>
      </c>
      <c r="E3212" s="10" t="s">
        <v>61</v>
      </c>
      <c r="F3212" s="10" t="s">
        <v>61</v>
      </c>
      <c r="G3212" s="10" t="s">
        <v>48620</v>
      </c>
      <c r="H3212" s="10" t="s">
        <v>48621</v>
      </c>
      <c r="I3212" s="10" t="s">
        <v>48622</v>
      </c>
      <c r="J3212" s="10" t="s">
        <v>48623</v>
      </c>
      <c r="K3212" s="10" t="s">
        <v>11275</v>
      </c>
      <c r="L3212" s="10" t="s">
        <v>48624</v>
      </c>
      <c r="M3212" s="10" t="s">
        <v>48625</v>
      </c>
      <c r="N3212" s="10" t="s">
        <v>61</v>
      </c>
      <c r="O3212" s="10" t="s">
        <v>41372</v>
      </c>
      <c r="P3212" s="10" t="s">
        <v>61</v>
      </c>
      <c r="Q3212" s="10" t="s">
        <v>41501</v>
      </c>
      <c r="R3212" s="10" t="s">
        <v>41501</v>
      </c>
      <c r="S3212" s="15">
        <v>17.69</v>
      </c>
      <c r="T3212" s="10" t="s">
        <v>41501</v>
      </c>
      <c r="U3212" s="15">
        <v>17.69</v>
      </c>
      <c r="V3212" s="15">
        <v>17.69</v>
      </c>
      <c r="W3212" s="16">
        <f t="shared" si="229"/>
        <v>0</v>
      </c>
      <c r="X3212" s="16">
        <f t="shared" si="230"/>
        <v>0</v>
      </c>
      <c r="Y3212" s="1">
        <v>17.69</v>
      </c>
      <c r="Z3212" s="1" t="str">
        <f t="shared" si="231"/>
        <v>未整改</v>
      </c>
      <c r="AA3212" s="1" t="str">
        <f t="shared" si="232"/>
        <v>已整改</v>
      </c>
      <c r="AC3212" s="3"/>
      <c r="AD3212" s="19" t="e">
        <f>VLOOKUP(H3212,'系统导出（基本表）'!R:R,1,0)</f>
        <v>#N/A</v>
      </c>
      <c r="AE3212" s="16" t="e">
        <f>VLOOKUP(I3212,'系统导出（基本表）'!Q:R,2,0)</f>
        <v>#N/A</v>
      </c>
      <c r="AF3212" s="16" t="e">
        <f>VLOOKUP(J3212,'系统导出（基本表）'!S:T,2,0)</f>
        <v>#N/A</v>
      </c>
      <c r="AG3212" s="16"/>
      <c r="AH3212" s="16"/>
      <c r="AI3212" s="16"/>
    </row>
    <row r="3213" s="1" customFormat="1" ht="19" customHeight="1" spans="2:35">
      <c r="B3213" s="10" t="s">
        <v>647</v>
      </c>
      <c r="C3213" s="10" t="s">
        <v>5238</v>
      </c>
      <c r="D3213" s="10" t="s">
        <v>5239</v>
      </c>
      <c r="E3213" s="10" t="s">
        <v>61</v>
      </c>
      <c r="F3213" s="10" t="s">
        <v>61</v>
      </c>
      <c r="G3213" s="10" t="s">
        <v>48620</v>
      </c>
      <c r="H3213" s="10" t="s">
        <v>48621</v>
      </c>
      <c r="I3213" s="10" t="s">
        <v>48622</v>
      </c>
      <c r="J3213" s="10" t="s">
        <v>48623</v>
      </c>
      <c r="K3213" s="10" t="s">
        <v>11275</v>
      </c>
      <c r="L3213" s="10" t="s">
        <v>48624</v>
      </c>
      <c r="M3213" s="10" t="s">
        <v>48625</v>
      </c>
      <c r="N3213" s="10" t="s">
        <v>61</v>
      </c>
      <c r="O3213" s="10" t="s">
        <v>41372</v>
      </c>
      <c r="P3213" s="10" t="s">
        <v>61</v>
      </c>
      <c r="Q3213" s="10" t="s">
        <v>41411</v>
      </c>
      <c r="R3213" s="10" t="s">
        <v>41411</v>
      </c>
      <c r="S3213" s="15">
        <v>1205.51</v>
      </c>
      <c r="T3213" s="10" t="s">
        <v>41412</v>
      </c>
      <c r="U3213" s="15">
        <v>1205.51</v>
      </c>
      <c r="V3213" s="15">
        <v>1205.51</v>
      </c>
      <c r="W3213" s="16">
        <f t="shared" si="229"/>
        <v>0</v>
      </c>
      <c r="X3213" s="16">
        <f t="shared" si="230"/>
        <v>0</v>
      </c>
      <c r="Y3213" s="1">
        <v>1205.51</v>
      </c>
      <c r="Z3213" s="1" t="str">
        <f t="shared" si="231"/>
        <v>未整改</v>
      </c>
      <c r="AA3213" s="1" t="str">
        <f t="shared" si="232"/>
        <v>已整改</v>
      </c>
      <c r="AC3213" s="3"/>
      <c r="AD3213" s="19" t="e">
        <f>VLOOKUP(H3213,'系统导出（基本表）'!R:R,1,0)</f>
        <v>#N/A</v>
      </c>
      <c r="AE3213" s="16" t="e">
        <f>VLOOKUP(I3213,'系统导出（基本表）'!Q:R,2,0)</f>
        <v>#N/A</v>
      </c>
      <c r="AF3213" s="16" t="e">
        <f>VLOOKUP(J3213,'系统导出（基本表）'!S:T,2,0)</f>
        <v>#N/A</v>
      </c>
      <c r="AG3213" s="16"/>
      <c r="AH3213" s="16"/>
      <c r="AI3213" s="16"/>
    </row>
    <row r="3214" s="1" customFormat="1" ht="19" customHeight="1" spans="2:35">
      <c r="B3214" s="10" t="s">
        <v>647</v>
      </c>
      <c r="C3214" s="10" t="s">
        <v>5238</v>
      </c>
      <c r="D3214" s="10" t="s">
        <v>5239</v>
      </c>
      <c r="E3214" s="10" t="s">
        <v>41437</v>
      </c>
      <c r="F3214" s="10" t="s">
        <v>39206</v>
      </c>
      <c r="G3214" s="10" t="s">
        <v>48626</v>
      </c>
      <c r="H3214" s="10" t="s">
        <v>48627</v>
      </c>
      <c r="I3214" s="10" t="s">
        <v>48628</v>
      </c>
      <c r="J3214" s="10" t="s">
        <v>48628</v>
      </c>
      <c r="K3214" s="10" t="s">
        <v>48629</v>
      </c>
      <c r="L3214" s="10" t="s">
        <v>48630</v>
      </c>
      <c r="M3214" s="10" t="s">
        <v>48631</v>
      </c>
      <c r="N3214" s="10" t="s">
        <v>41377</v>
      </c>
      <c r="O3214" s="10" t="s">
        <v>41378</v>
      </c>
      <c r="P3214" s="10" t="s">
        <v>41379</v>
      </c>
      <c r="Q3214" s="10" t="s">
        <v>44264</v>
      </c>
      <c r="R3214" s="10" t="s">
        <v>44264</v>
      </c>
      <c r="S3214" s="15">
        <v>5613.61</v>
      </c>
      <c r="T3214" s="10" t="s">
        <v>48632</v>
      </c>
      <c r="U3214" s="15">
        <v>5613.61</v>
      </c>
      <c r="V3214" s="15">
        <v>5613.61</v>
      </c>
      <c r="W3214" s="16">
        <f t="shared" si="229"/>
        <v>0</v>
      </c>
      <c r="X3214" s="16">
        <f t="shared" si="230"/>
        <v>0</v>
      </c>
      <c r="Y3214" s="1">
        <v>5613.61</v>
      </c>
      <c r="Z3214" s="1" t="str">
        <f t="shared" si="231"/>
        <v>未整改</v>
      </c>
      <c r="AA3214" s="1" t="str">
        <f t="shared" si="232"/>
        <v>已整改</v>
      </c>
      <c r="AC3214" s="3"/>
      <c r="AD3214" s="19" t="e">
        <f>VLOOKUP(H3214,'系统导出（基本表）'!R:R,1,0)</f>
        <v>#N/A</v>
      </c>
      <c r="AE3214" s="16" t="e">
        <f>VLOOKUP(I3214,'系统导出（基本表）'!Q:R,2,0)</f>
        <v>#N/A</v>
      </c>
      <c r="AF3214" s="16" t="e">
        <f>VLOOKUP(J3214,'系统导出（基本表）'!S:T,2,0)</f>
        <v>#N/A</v>
      </c>
      <c r="AG3214" s="16"/>
      <c r="AH3214" s="16"/>
      <c r="AI3214" s="16"/>
    </row>
    <row r="3215" s="2" customFormat="1" ht="19" customHeight="1" spans="1:33">
      <c r="A3215" s="2">
        <v>1</v>
      </c>
      <c r="B3215" s="11" t="s">
        <v>647</v>
      </c>
      <c r="C3215" s="11" t="s">
        <v>5238</v>
      </c>
      <c r="D3215" s="11" t="s">
        <v>5239</v>
      </c>
      <c r="E3215" s="10" t="s">
        <v>41464</v>
      </c>
      <c r="F3215" s="11" t="s">
        <v>38420</v>
      </c>
      <c r="G3215" s="10" t="s">
        <v>48633</v>
      </c>
      <c r="H3215" s="11" t="s">
        <v>48634</v>
      </c>
      <c r="I3215" s="11" t="s">
        <v>48635</v>
      </c>
      <c r="J3215" s="11" t="s">
        <v>48635</v>
      </c>
      <c r="K3215" s="11" t="s">
        <v>48636</v>
      </c>
      <c r="L3215" s="11" t="s">
        <v>48637</v>
      </c>
      <c r="M3215" s="11" t="s">
        <v>48638</v>
      </c>
      <c r="N3215" s="11" t="s">
        <v>41377</v>
      </c>
      <c r="O3215" s="11" t="s">
        <v>41387</v>
      </c>
      <c r="P3215" s="11" t="s">
        <v>41449</v>
      </c>
      <c r="Q3215" s="11" t="s">
        <v>41411</v>
      </c>
      <c r="R3215" s="11" t="s">
        <v>41411</v>
      </c>
      <c r="S3215" s="17">
        <v>558.11</v>
      </c>
      <c r="T3215" s="11" t="s">
        <v>41450</v>
      </c>
      <c r="U3215" s="17">
        <v>0</v>
      </c>
      <c r="V3215" s="17">
        <v>0</v>
      </c>
      <c r="W3215" s="18">
        <f t="shared" si="229"/>
        <v>558.11</v>
      </c>
      <c r="X3215" s="18">
        <f t="shared" si="230"/>
        <v>558.11</v>
      </c>
      <c r="Y3215" s="2">
        <v>0</v>
      </c>
      <c r="Z3215" s="2" t="str">
        <f t="shared" si="231"/>
        <v>未整改</v>
      </c>
      <c r="AA3215" s="2" t="str">
        <f t="shared" si="232"/>
        <v>未整改</v>
      </c>
      <c r="AD3215" s="22" t="e">
        <f>VLOOKUP(H3215,'系统导出（基本表）'!R:R,1,0)</f>
        <v>#N/A</v>
      </c>
      <c r="AE3215" s="22" t="e">
        <f>VLOOKUP(I3215,'系统导出（基本表）'!Q:R,2,0)</f>
        <v>#N/A</v>
      </c>
      <c r="AF3215" s="2" t="e">
        <f>VLOOKUP(J3215,'系统导出（基本表）'!S:T,2,0)</f>
        <v>#N/A</v>
      </c>
      <c r="AG3215" s="24"/>
    </row>
    <row r="3216" s="1" customFormat="1" ht="19" customHeight="1" spans="2:35">
      <c r="B3216" s="10" t="s">
        <v>647</v>
      </c>
      <c r="C3216" s="10" t="s">
        <v>5238</v>
      </c>
      <c r="D3216" s="10" t="s">
        <v>5239</v>
      </c>
      <c r="E3216" s="10" t="s">
        <v>61</v>
      </c>
      <c r="F3216" s="10" t="s">
        <v>61</v>
      </c>
      <c r="G3216" s="10" t="s">
        <v>48639</v>
      </c>
      <c r="H3216" s="10" t="s">
        <v>48640</v>
      </c>
      <c r="I3216" s="10" t="s">
        <v>48641</v>
      </c>
      <c r="J3216" s="10" t="s">
        <v>48642</v>
      </c>
      <c r="K3216" s="10" t="s">
        <v>48643</v>
      </c>
      <c r="L3216" s="10" t="s">
        <v>48644</v>
      </c>
      <c r="M3216" s="10" t="s">
        <v>48645</v>
      </c>
      <c r="N3216" s="10" t="s">
        <v>61</v>
      </c>
      <c r="O3216" s="10" t="s">
        <v>41372</v>
      </c>
      <c r="P3216" s="10" t="s">
        <v>61</v>
      </c>
      <c r="Q3216" s="10" t="s">
        <v>41411</v>
      </c>
      <c r="R3216" s="10" t="s">
        <v>41411</v>
      </c>
      <c r="S3216" s="15">
        <v>171.33</v>
      </c>
      <c r="T3216" s="10" t="s">
        <v>41412</v>
      </c>
      <c r="U3216" s="15">
        <v>171.33</v>
      </c>
      <c r="V3216" s="15">
        <v>171.33</v>
      </c>
      <c r="W3216" s="16">
        <f t="shared" si="229"/>
        <v>0</v>
      </c>
      <c r="X3216" s="16">
        <f t="shared" si="230"/>
        <v>0</v>
      </c>
      <c r="Y3216" s="1">
        <v>171.33</v>
      </c>
      <c r="Z3216" s="1" t="str">
        <f t="shared" si="231"/>
        <v>未整改</v>
      </c>
      <c r="AA3216" s="1" t="str">
        <f t="shared" si="232"/>
        <v>已整改</v>
      </c>
      <c r="AC3216" s="3"/>
      <c r="AD3216" s="19" t="e">
        <f>VLOOKUP(H3216,'系统导出（基本表）'!R:R,1,0)</f>
        <v>#N/A</v>
      </c>
      <c r="AE3216" s="16" t="e">
        <f>VLOOKUP(I3216,'系统导出（基本表）'!Q:R,2,0)</f>
        <v>#N/A</v>
      </c>
      <c r="AF3216" s="16" t="e">
        <f>VLOOKUP(J3216,'系统导出（基本表）'!S:T,2,0)</f>
        <v>#N/A</v>
      </c>
      <c r="AG3216" s="16"/>
      <c r="AH3216" s="16"/>
      <c r="AI3216" s="16"/>
    </row>
    <row r="3217" s="1" customFormat="1" ht="19" customHeight="1" spans="2:35">
      <c r="B3217" s="10" t="s">
        <v>647</v>
      </c>
      <c r="C3217" s="10" t="s">
        <v>5238</v>
      </c>
      <c r="D3217" s="10" t="s">
        <v>5239</v>
      </c>
      <c r="E3217" s="10" t="s">
        <v>43102</v>
      </c>
      <c r="F3217" s="10" t="s">
        <v>38653</v>
      </c>
      <c r="G3217" s="10" t="s">
        <v>48646</v>
      </c>
      <c r="H3217" s="10" t="s">
        <v>48647</v>
      </c>
      <c r="I3217" s="10" t="s">
        <v>48648</v>
      </c>
      <c r="J3217" s="10" t="s">
        <v>48648</v>
      </c>
      <c r="K3217" s="10" t="s">
        <v>13704</v>
      </c>
      <c r="L3217" s="10" t="s">
        <v>13694</v>
      </c>
      <c r="M3217" s="10" t="s">
        <v>48649</v>
      </c>
      <c r="N3217" s="10" t="s">
        <v>41377</v>
      </c>
      <c r="O3217" s="10" t="s">
        <v>41378</v>
      </c>
      <c r="P3217" s="10" t="s">
        <v>41379</v>
      </c>
      <c r="Q3217" s="10" t="s">
        <v>41373</v>
      </c>
      <c r="R3217" s="10" t="s">
        <v>41373</v>
      </c>
      <c r="S3217" s="15">
        <v>3749.98</v>
      </c>
      <c r="T3217" s="10" t="s">
        <v>48650</v>
      </c>
      <c r="U3217" s="15">
        <v>3749.98</v>
      </c>
      <c r="V3217" s="15">
        <v>3749.98</v>
      </c>
      <c r="W3217" s="16">
        <f t="shared" si="229"/>
        <v>0</v>
      </c>
      <c r="X3217" s="16">
        <f t="shared" si="230"/>
        <v>0</v>
      </c>
      <c r="Y3217" s="1">
        <v>3749.98</v>
      </c>
      <c r="Z3217" s="1" t="str">
        <f t="shared" si="231"/>
        <v>未整改</v>
      </c>
      <c r="AA3217" s="1" t="str">
        <f t="shared" si="232"/>
        <v>已整改</v>
      </c>
      <c r="AB3217" s="1">
        <f>S3217-V3217</f>
        <v>0</v>
      </c>
      <c r="AC3217" s="3"/>
      <c r="AD3217" s="19" t="e">
        <f>VLOOKUP(H3217,'系统导出（基本表）'!R:R,1,0)</f>
        <v>#N/A</v>
      </c>
      <c r="AE3217" s="16" t="e">
        <f>VLOOKUP(I3217,'系统导出（基本表）'!Q:R,2,0)</f>
        <v>#N/A</v>
      </c>
      <c r="AF3217" s="16" t="e">
        <f>VLOOKUP(J3217,'系统导出（基本表）'!S:T,2,0)</f>
        <v>#N/A</v>
      </c>
      <c r="AG3217" s="16"/>
      <c r="AH3217" s="16"/>
      <c r="AI3217" s="16"/>
    </row>
    <row r="3218" s="1" customFormat="1" ht="19" customHeight="1" spans="2:35">
      <c r="B3218" s="10" t="s">
        <v>647</v>
      </c>
      <c r="C3218" s="10" t="s">
        <v>5238</v>
      </c>
      <c r="D3218" s="10" t="s">
        <v>5239</v>
      </c>
      <c r="E3218" s="10" t="s">
        <v>61</v>
      </c>
      <c r="F3218" s="10" t="s">
        <v>61</v>
      </c>
      <c r="G3218" s="10" t="s">
        <v>48651</v>
      </c>
      <c r="H3218" s="10" t="s">
        <v>48652</v>
      </c>
      <c r="I3218" s="10" t="s">
        <v>48653</v>
      </c>
      <c r="J3218" s="10" t="s">
        <v>48654</v>
      </c>
      <c r="K3218" s="10" t="s">
        <v>13704</v>
      </c>
      <c r="L3218" s="10" t="s">
        <v>13694</v>
      </c>
      <c r="M3218" s="10" t="s">
        <v>48649</v>
      </c>
      <c r="N3218" s="10" t="s">
        <v>61</v>
      </c>
      <c r="O3218" s="10" t="s">
        <v>41372</v>
      </c>
      <c r="P3218" s="10" t="s">
        <v>61</v>
      </c>
      <c r="Q3218" s="10" t="s">
        <v>41373</v>
      </c>
      <c r="R3218" s="10" t="s">
        <v>41374</v>
      </c>
      <c r="S3218" s="15">
        <v>1918.37</v>
      </c>
      <c r="T3218" s="10" t="s">
        <v>41374</v>
      </c>
      <c r="U3218" s="15">
        <v>1918.37</v>
      </c>
      <c r="V3218" s="15">
        <v>1918.37</v>
      </c>
      <c r="W3218" s="16">
        <f t="shared" si="229"/>
        <v>0</v>
      </c>
      <c r="X3218" s="16">
        <f t="shared" si="230"/>
        <v>0</v>
      </c>
      <c r="Y3218" s="1">
        <v>1918.37</v>
      </c>
      <c r="Z3218" s="1" t="str">
        <f t="shared" si="231"/>
        <v>未整改</v>
      </c>
      <c r="AA3218" s="1" t="str">
        <f t="shared" si="232"/>
        <v>已整改</v>
      </c>
      <c r="AC3218" s="3"/>
      <c r="AD3218" s="19" t="e">
        <f>VLOOKUP(H3218,'系统导出（基本表）'!R:R,1,0)</f>
        <v>#N/A</v>
      </c>
      <c r="AE3218" s="16" t="e">
        <f>VLOOKUP(I3218,'系统导出（基本表）'!Q:R,2,0)</f>
        <v>#N/A</v>
      </c>
      <c r="AF3218" s="16" t="e">
        <f>VLOOKUP(J3218,'系统导出（基本表）'!S:T,2,0)</f>
        <v>#N/A</v>
      </c>
      <c r="AG3218" s="16"/>
      <c r="AH3218" s="16"/>
      <c r="AI3218" s="16"/>
    </row>
    <row r="3219" s="1" customFormat="1" ht="19" customHeight="1" spans="2:35">
      <c r="B3219" s="10" t="s">
        <v>647</v>
      </c>
      <c r="C3219" s="10" t="s">
        <v>5238</v>
      </c>
      <c r="D3219" s="10" t="s">
        <v>5239</v>
      </c>
      <c r="E3219" s="10" t="s">
        <v>43420</v>
      </c>
      <c r="F3219" s="10" t="s">
        <v>39015</v>
      </c>
      <c r="G3219" s="10" t="s">
        <v>48651</v>
      </c>
      <c r="H3219" s="10" t="s">
        <v>48652</v>
      </c>
      <c r="I3219" s="10" t="s">
        <v>48653</v>
      </c>
      <c r="J3219" s="10" t="s">
        <v>48654</v>
      </c>
      <c r="K3219" s="10" t="s">
        <v>13704</v>
      </c>
      <c r="L3219" s="10" t="s">
        <v>13694</v>
      </c>
      <c r="M3219" s="10" t="s">
        <v>48649</v>
      </c>
      <c r="N3219" s="10" t="s">
        <v>41377</v>
      </c>
      <c r="O3219" s="10" t="s">
        <v>41378</v>
      </c>
      <c r="P3219" s="10" t="s">
        <v>41379</v>
      </c>
      <c r="Q3219" s="10" t="s">
        <v>45799</v>
      </c>
      <c r="R3219" s="10" t="s">
        <v>45799</v>
      </c>
      <c r="S3219" s="15">
        <v>136.521809</v>
      </c>
      <c r="T3219" s="10" t="s">
        <v>48655</v>
      </c>
      <c r="U3219" s="15">
        <v>136.521809</v>
      </c>
      <c r="V3219" s="15">
        <v>136.521809</v>
      </c>
      <c r="W3219" s="16">
        <f t="shared" si="229"/>
        <v>0</v>
      </c>
      <c r="X3219" s="16">
        <f t="shared" si="230"/>
        <v>0</v>
      </c>
      <c r="Y3219" s="1">
        <v>136.521809</v>
      </c>
      <c r="Z3219" s="1" t="str">
        <f t="shared" si="231"/>
        <v>未整改</v>
      </c>
      <c r="AA3219" s="1" t="str">
        <f t="shared" si="232"/>
        <v>已整改</v>
      </c>
      <c r="AB3219" s="1">
        <f>S3219-V3219</f>
        <v>0</v>
      </c>
      <c r="AC3219" s="3"/>
      <c r="AD3219" s="19" t="e">
        <f>VLOOKUP(H3219,'系统导出（基本表）'!R:R,1,0)</f>
        <v>#N/A</v>
      </c>
      <c r="AE3219" s="16" t="e">
        <f>VLOOKUP(I3219,'系统导出（基本表）'!Q:R,2,0)</f>
        <v>#N/A</v>
      </c>
      <c r="AF3219" s="16" t="e">
        <f>VLOOKUP(J3219,'系统导出（基本表）'!S:T,2,0)</f>
        <v>#N/A</v>
      </c>
      <c r="AG3219" s="16"/>
      <c r="AH3219" s="16"/>
      <c r="AI3219" s="16"/>
    </row>
    <row r="3220" s="1" customFormat="1" ht="19" customHeight="1" spans="2:35">
      <c r="B3220" s="10" t="s">
        <v>647</v>
      </c>
      <c r="C3220" s="10" t="s">
        <v>5238</v>
      </c>
      <c r="D3220" s="10" t="s">
        <v>5239</v>
      </c>
      <c r="E3220" s="10" t="s">
        <v>42912</v>
      </c>
      <c r="F3220" s="10" t="s">
        <v>38944</v>
      </c>
      <c r="G3220" s="10" t="s">
        <v>48651</v>
      </c>
      <c r="H3220" s="10" t="s">
        <v>48652</v>
      </c>
      <c r="I3220" s="10" t="s">
        <v>48653</v>
      </c>
      <c r="J3220" s="10" t="s">
        <v>48654</v>
      </c>
      <c r="K3220" s="10" t="s">
        <v>13704</v>
      </c>
      <c r="L3220" s="10" t="s">
        <v>13694</v>
      </c>
      <c r="M3220" s="10" t="s">
        <v>48649</v>
      </c>
      <c r="N3220" s="10" t="s">
        <v>41377</v>
      </c>
      <c r="O3220" s="10" t="s">
        <v>41378</v>
      </c>
      <c r="P3220" s="10" t="s">
        <v>41456</v>
      </c>
      <c r="Q3220" s="10" t="s">
        <v>41411</v>
      </c>
      <c r="R3220" s="10" t="s">
        <v>41411</v>
      </c>
      <c r="S3220" s="15">
        <v>146.51</v>
      </c>
      <c r="T3220" s="10" t="s">
        <v>41463</v>
      </c>
      <c r="U3220" s="15">
        <v>146.51</v>
      </c>
      <c r="V3220" s="15">
        <v>146.51</v>
      </c>
      <c r="W3220" s="16">
        <f t="shared" si="229"/>
        <v>0</v>
      </c>
      <c r="X3220" s="16">
        <f t="shared" si="230"/>
        <v>0</v>
      </c>
      <c r="Y3220" s="1">
        <v>146.51</v>
      </c>
      <c r="Z3220" s="1" t="str">
        <f t="shared" si="231"/>
        <v>未整改</v>
      </c>
      <c r="AA3220" s="1" t="str">
        <f t="shared" si="232"/>
        <v>已整改</v>
      </c>
      <c r="AC3220" s="3"/>
      <c r="AD3220" s="19" t="e">
        <f>VLOOKUP(H3220,'系统导出（基本表）'!R:R,1,0)</f>
        <v>#N/A</v>
      </c>
      <c r="AE3220" s="16" t="e">
        <f>VLOOKUP(I3220,'系统导出（基本表）'!Q:R,2,0)</f>
        <v>#N/A</v>
      </c>
      <c r="AF3220" s="16" t="e">
        <f>VLOOKUP(J3220,'系统导出（基本表）'!S:T,2,0)</f>
        <v>#N/A</v>
      </c>
      <c r="AG3220" s="16"/>
      <c r="AH3220" s="16"/>
      <c r="AI3220" s="16"/>
    </row>
    <row r="3221" s="1" customFormat="1" ht="19" customHeight="1" spans="2:35">
      <c r="B3221" s="10" t="s">
        <v>486</v>
      </c>
      <c r="C3221" s="10" t="s">
        <v>1258</v>
      </c>
      <c r="D3221" s="10" t="s">
        <v>1259</v>
      </c>
      <c r="E3221" s="10" t="s">
        <v>61</v>
      </c>
      <c r="F3221" s="10" t="s">
        <v>61</v>
      </c>
      <c r="G3221" s="10" t="s">
        <v>48656</v>
      </c>
      <c r="H3221" s="10" t="s">
        <v>48657</v>
      </c>
      <c r="I3221" s="10" t="s">
        <v>48658</v>
      </c>
      <c r="J3221" s="10" t="s">
        <v>48659</v>
      </c>
      <c r="K3221" s="10" t="s">
        <v>48660</v>
      </c>
      <c r="L3221" s="10" t="s">
        <v>48661</v>
      </c>
      <c r="M3221" s="10" t="s">
        <v>48662</v>
      </c>
      <c r="N3221" s="10" t="s">
        <v>61</v>
      </c>
      <c r="O3221" s="10" t="s">
        <v>41372</v>
      </c>
      <c r="P3221" s="10" t="s">
        <v>61</v>
      </c>
      <c r="Q3221" s="10" t="s">
        <v>41411</v>
      </c>
      <c r="R3221" s="10" t="s">
        <v>41411</v>
      </c>
      <c r="S3221" s="15">
        <v>2554</v>
      </c>
      <c r="T3221" s="10" t="s">
        <v>41412</v>
      </c>
      <c r="U3221" s="15">
        <v>2554</v>
      </c>
      <c r="V3221" s="15">
        <v>2554</v>
      </c>
      <c r="W3221" s="16">
        <f t="shared" si="229"/>
        <v>0</v>
      </c>
      <c r="X3221" s="16">
        <f t="shared" si="230"/>
        <v>0</v>
      </c>
      <c r="Y3221" s="1">
        <v>2554</v>
      </c>
      <c r="Z3221" s="1" t="str">
        <f t="shared" si="231"/>
        <v>未整改</v>
      </c>
      <c r="AA3221" s="1" t="str">
        <f t="shared" si="232"/>
        <v>已整改</v>
      </c>
      <c r="AC3221" s="3"/>
      <c r="AD3221" s="19" t="e">
        <f>VLOOKUP(H3221,'系统导出（基本表）'!R:R,1,0)</f>
        <v>#N/A</v>
      </c>
      <c r="AE3221" s="16" t="e">
        <f>VLOOKUP(I3221,'系统导出（基本表）'!Q:R,2,0)</f>
        <v>#N/A</v>
      </c>
      <c r="AF3221" s="16" t="e">
        <f>VLOOKUP(J3221,'系统导出（基本表）'!S:T,2,0)</f>
        <v>#N/A</v>
      </c>
      <c r="AG3221" s="16"/>
      <c r="AH3221" s="16"/>
      <c r="AI3221" s="16"/>
    </row>
    <row r="3222" s="1" customFormat="1" ht="19" customHeight="1" spans="2:35">
      <c r="B3222" s="10" t="s">
        <v>486</v>
      </c>
      <c r="C3222" s="10" t="s">
        <v>1258</v>
      </c>
      <c r="D3222" s="10" t="s">
        <v>1259</v>
      </c>
      <c r="E3222" s="10" t="s">
        <v>61</v>
      </c>
      <c r="F3222" s="10" t="s">
        <v>61</v>
      </c>
      <c r="G3222" s="10" t="s">
        <v>2124</v>
      </c>
      <c r="H3222" s="10" t="s">
        <v>2116</v>
      </c>
      <c r="I3222" s="10" t="s">
        <v>2115</v>
      </c>
      <c r="J3222" s="10" t="s">
        <v>2115</v>
      </c>
      <c r="K3222" s="10" t="s">
        <v>2123</v>
      </c>
      <c r="L3222" s="10" t="s">
        <v>2112</v>
      </c>
      <c r="M3222" s="10" t="s">
        <v>48663</v>
      </c>
      <c r="N3222" s="10" t="s">
        <v>61</v>
      </c>
      <c r="O3222" s="10" t="s">
        <v>41353</v>
      </c>
      <c r="P3222" s="10" t="s">
        <v>61</v>
      </c>
      <c r="Q3222" s="10" t="s">
        <v>41354</v>
      </c>
      <c r="R3222" s="10" t="s">
        <v>41354</v>
      </c>
      <c r="S3222" s="15">
        <v>3395.11</v>
      </c>
      <c r="T3222" s="10" t="s">
        <v>48664</v>
      </c>
      <c r="U3222" s="15">
        <v>3395.11</v>
      </c>
      <c r="V3222" s="15">
        <v>3395.11</v>
      </c>
      <c r="W3222" s="16">
        <f t="shared" si="229"/>
        <v>0</v>
      </c>
      <c r="X3222" s="16">
        <f t="shared" si="230"/>
        <v>0</v>
      </c>
      <c r="Y3222" s="1">
        <v>3395.11</v>
      </c>
      <c r="Z3222" s="1" t="str">
        <f t="shared" si="231"/>
        <v>未整改</v>
      </c>
      <c r="AA3222" s="1" t="str">
        <f t="shared" si="232"/>
        <v>已整改</v>
      </c>
      <c r="AC3222" s="3"/>
      <c r="AD3222" s="19" t="e">
        <f>VLOOKUP(H3222,'系统导出（基本表）'!R:R,1,0)</f>
        <v>#N/A</v>
      </c>
      <c r="AE3222" s="16" t="e">
        <f>VLOOKUP(I3222,'系统导出（基本表）'!Q:R,2,0)</f>
        <v>#N/A</v>
      </c>
      <c r="AF3222" s="16" t="e">
        <f>VLOOKUP(J3222,'系统导出（基本表）'!S:T,2,0)</f>
        <v>#N/A</v>
      </c>
      <c r="AG3222" s="16"/>
      <c r="AH3222" s="16"/>
      <c r="AI3222" s="16"/>
    </row>
    <row r="3223" s="2" customFormat="1" ht="19" customHeight="1" spans="1:33">
      <c r="A3223" s="2">
        <v>1</v>
      </c>
      <c r="B3223" s="11" t="s">
        <v>486</v>
      </c>
      <c r="C3223" s="11" t="s">
        <v>1258</v>
      </c>
      <c r="D3223" s="11" t="s">
        <v>1259</v>
      </c>
      <c r="E3223" s="10" t="s">
        <v>42339</v>
      </c>
      <c r="F3223" s="11" t="s">
        <v>39265</v>
      </c>
      <c r="G3223" s="10" t="s">
        <v>35598</v>
      </c>
      <c r="H3223" s="11" t="s">
        <v>35591</v>
      </c>
      <c r="I3223" s="11" t="s">
        <v>35590</v>
      </c>
      <c r="J3223" s="11" t="s">
        <v>35590</v>
      </c>
      <c r="K3223" s="11" t="s">
        <v>35597</v>
      </c>
      <c r="L3223" s="11" t="s">
        <v>48665</v>
      </c>
      <c r="M3223" s="11" t="s">
        <v>48666</v>
      </c>
      <c r="N3223" s="11" t="s">
        <v>41377</v>
      </c>
      <c r="O3223" s="11" t="s">
        <v>41387</v>
      </c>
      <c r="P3223" s="11" t="s">
        <v>41449</v>
      </c>
      <c r="Q3223" s="11" t="s">
        <v>41984</v>
      </c>
      <c r="R3223" s="11" t="s">
        <v>41984</v>
      </c>
      <c r="S3223" s="17">
        <v>10234.1</v>
      </c>
      <c r="T3223" s="11" t="s">
        <v>48667</v>
      </c>
      <c r="U3223" s="17">
        <v>8934</v>
      </c>
      <c r="V3223" s="17">
        <v>0</v>
      </c>
      <c r="W3223" s="18">
        <f t="shared" si="229"/>
        <v>10234.1</v>
      </c>
      <c r="X3223" s="18">
        <f t="shared" si="230"/>
        <v>1300.1</v>
      </c>
      <c r="Y3223" s="2">
        <v>8934</v>
      </c>
      <c r="Z3223" s="2" t="str">
        <f t="shared" si="231"/>
        <v>未整改</v>
      </c>
      <c r="AA3223" s="2" t="str">
        <f t="shared" si="232"/>
        <v>未整改</v>
      </c>
      <c r="AD3223" s="22" t="e">
        <f>VLOOKUP(H3223,'系统导出（基本表）'!R:R,1,0)</f>
        <v>#N/A</v>
      </c>
      <c r="AE3223" s="22" t="e">
        <f>VLOOKUP(I3223,'系统导出（基本表）'!Q:R,2,0)</f>
        <v>#N/A</v>
      </c>
      <c r="AF3223" s="2" t="e">
        <f>VLOOKUP(J3223,'系统导出（基本表）'!S:T,2,0)</f>
        <v>#N/A</v>
      </c>
      <c r="AG3223" s="24"/>
    </row>
    <row r="3224" s="2" customFormat="1" ht="19" customHeight="1" spans="1:33">
      <c r="A3224" s="2">
        <v>1</v>
      </c>
      <c r="B3224" s="11" t="s">
        <v>486</v>
      </c>
      <c r="C3224" s="11" t="s">
        <v>1258</v>
      </c>
      <c r="D3224" s="11" t="s">
        <v>1259</v>
      </c>
      <c r="E3224" s="10" t="s">
        <v>41572</v>
      </c>
      <c r="F3224" s="11" t="s">
        <v>40178</v>
      </c>
      <c r="G3224" s="10" t="s">
        <v>35598</v>
      </c>
      <c r="H3224" s="11" t="s">
        <v>35591</v>
      </c>
      <c r="I3224" s="11" t="s">
        <v>35590</v>
      </c>
      <c r="J3224" s="11" t="s">
        <v>35590</v>
      </c>
      <c r="K3224" s="11" t="s">
        <v>35597</v>
      </c>
      <c r="L3224" s="11" t="s">
        <v>48665</v>
      </c>
      <c r="M3224" s="11" t="s">
        <v>48666</v>
      </c>
      <c r="N3224" s="11" t="s">
        <v>41377</v>
      </c>
      <c r="O3224" s="11" t="s">
        <v>41387</v>
      </c>
      <c r="P3224" s="11" t="s">
        <v>41379</v>
      </c>
      <c r="Q3224" s="11" t="s">
        <v>41984</v>
      </c>
      <c r="R3224" s="11" t="s">
        <v>41984</v>
      </c>
      <c r="S3224" s="17">
        <v>892.5</v>
      </c>
      <c r="T3224" s="11" t="s">
        <v>48668</v>
      </c>
      <c r="U3224" s="17">
        <v>892.5</v>
      </c>
      <c r="V3224" s="17">
        <v>0</v>
      </c>
      <c r="W3224" s="18">
        <f t="shared" si="229"/>
        <v>892.5</v>
      </c>
      <c r="X3224" s="18">
        <f t="shared" si="230"/>
        <v>0</v>
      </c>
      <c r="Y3224" s="2">
        <v>892.5</v>
      </c>
      <c r="Z3224" s="2" t="str">
        <f t="shared" si="231"/>
        <v>未整改</v>
      </c>
      <c r="AA3224" s="2" t="str">
        <f t="shared" si="232"/>
        <v>已整改</v>
      </c>
      <c r="AD3224" s="22" t="e">
        <f>VLOOKUP(H3224,'系统导出（基本表）'!R:R,1,0)</f>
        <v>#N/A</v>
      </c>
      <c r="AE3224" s="22" t="e">
        <f>VLOOKUP(I3224,'系统导出（基本表）'!Q:R,2,0)</f>
        <v>#N/A</v>
      </c>
      <c r="AF3224" s="2" t="e">
        <f>VLOOKUP(J3224,'系统导出（基本表）'!S:T,2,0)</f>
        <v>#N/A</v>
      </c>
      <c r="AG3224" s="24"/>
    </row>
    <row r="3225" s="2" customFormat="1" ht="19" customHeight="1" spans="1:33">
      <c r="A3225" s="2">
        <v>1</v>
      </c>
      <c r="B3225" s="11" t="s">
        <v>486</v>
      </c>
      <c r="C3225" s="11" t="s">
        <v>1258</v>
      </c>
      <c r="D3225" s="11" t="s">
        <v>1259</v>
      </c>
      <c r="E3225" s="10" t="s">
        <v>41572</v>
      </c>
      <c r="F3225" s="11" t="s">
        <v>40178</v>
      </c>
      <c r="G3225" s="10" t="s">
        <v>35598</v>
      </c>
      <c r="H3225" s="11" t="s">
        <v>35591</v>
      </c>
      <c r="I3225" s="11" t="s">
        <v>35590</v>
      </c>
      <c r="J3225" s="11" t="s">
        <v>35590</v>
      </c>
      <c r="K3225" s="11" t="s">
        <v>35597</v>
      </c>
      <c r="L3225" s="11" t="s">
        <v>48665</v>
      </c>
      <c r="M3225" s="11" t="s">
        <v>48666</v>
      </c>
      <c r="N3225" s="11" t="s">
        <v>41377</v>
      </c>
      <c r="O3225" s="11" t="s">
        <v>41387</v>
      </c>
      <c r="P3225" s="11" t="s">
        <v>41379</v>
      </c>
      <c r="Q3225" s="11" t="s">
        <v>41373</v>
      </c>
      <c r="R3225" s="11" t="s">
        <v>41373</v>
      </c>
      <c r="S3225" s="17">
        <v>5545.56</v>
      </c>
      <c r="T3225" s="11" t="s">
        <v>48669</v>
      </c>
      <c r="U3225" s="17">
        <v>5545.56</v>
      </c>
      <c r="V3225" s="17">
        <v>0</v>
      </c>
      <c r="W3225" s="18">
        <f t="shared" si="229"/>
        <v>5545.56</v>
      </c>
      <c r="X3225" s="18">
        <f t="shared" si="230"/>
        <v>0</v>
      </c>
      <c r="Y3225" s="2">
        <v>5545.56</v>
      </c>
      <c r="Z3225" s="2" t="str">
        <f t="shared" si="231"/>
        <v>未整改</v>
      </c>
      <c r="AA3225" s="2" t="str">
        <f t="shared" si="232"/>
        <v>已整改</v>
      </c>
      <c r="AD3225" s="22" t="e">
        <f>VLOOKUP(H3225,'系统导出（基本表）'!R:R,1,0)</f>
        <v>#N/A</v>
      </c>
      <c r="AE3225" s="22" t="e">
        <f>VLOOKUP(I3225,'系统导出（基本表）'!Q:R,2,0)</f>
        <v>#N/A</v>
      </c>
      <c r="AF3225" s="2" t="e">
        <f>VLOOKUP(J3225,'系统导出（基本表）'!S:T,2,0)</f>
        <v>#N/A</v>
      </c>
      <c r="AG3225" s="24"/>
    </row>
    <row r="3226" s="1" customFormat="1" ht="19" customHeight="1" spans="2:35">
      <c r="B3226" s="10" t="s">
        <v>486</v>
      </c>
      <c r="C3226" s="10" t="s">
        <v>1258</v>
      </c>
      <c r="D3226" s="10" t="s">
        <v>1259</v>
      </c>
      <c r="E3226" s="10" t="s">
        <v>42912</v>
      </c>
      <c r="F3226" s="10" t="s">
        <v>38944</v>
      </c>
      <c r="G3226" s="10" t="s">
        <v>48670</v>
      </c>
      <c r="H3226" s="10" t="s">
        <v>48671</v>
      </c>
      <c r="I3226" s="10" t="s">
        <v>48672</v>
      </c>
      <c r="J3226" s="10" t="s">
        <v>48673</v>
      </c>
      <c r="K3226" s="10" t="s">
        <v>48674</v>
      </c>
      <c r="L3226" s="10" t="s">
        <v>48675</v>
      </c>
      <c r="M3226" s="10" t="s">
        <v>48676</v>
      </c>
      <c r="N3226" s="10" t="s">
        <v>41377</v>
      </c>
      <c r="O3226" s="10" t="s">
        <v>41378</v>
      </c>
      <c r="P3226" s="10" t="s">
        <v>41640</v>
      </c>
      <c r="Q3226" s="10" t="s">
        <v>41373</v>
      </c>
      <c r="R3226" s="10" t="s">
        <v>41373</v>
      </c>
      <c r="S3226" s="15">
        <v>8600</v>
      </c>
      <c r="T3226" s="10" t="s">
        <v>48677</v>
      </c>
      <c r="U3226" s="15">
        <v>8600</v>
      </c>
      <c r="V3226" s="15">
        <v>0</v>
      </c>
      <c r="W3226" s="16">
        <f t="shared" si="229"/>
        <v>8600</v>
      </c>
      <c r="X3226" s="16">
        <f t="shared" si="230"/>
        <v>0</v>
      </c>
      <c r="Y3226" s="21">
        <f>S3226</f>
        <v>8600</v>
      </c>
      <c r="Z3226" s="1" t="str">
        <f t="shared" si="231"/>
        <v>未整改</v>
      </c>
      <c r="AA3226" s="1" t="str">
        <f t="shared" si="232"/>
        <v>已整改</v>
      </c>
      <c r="AC3226" s="3"/>
      <c r="AD3226" s="19" t="e">
        <f>VLOOKUP(H3226,'系统导出（基本表）'!R:R,1,0)</f>
        <v>#N/A</v>
      </c>
      <c r="AE3226" s="16" t="e">
        <f>VLOOKUP(I3226,'系统导出（基本表）'!Q:R,2,0)</f>
        <v>#N/A</v>
      </c>
      <c r="AF3226" s="16" t="e">
        <f>VLOOKUP(J3226,'系统导出（基本表）'!S:T,2,0)</f>
        <v>#N/A</v>
      </c>
      <c r="AG3226" s="16"/>
      <c r="AH3226" s="16"/>
      <c r="AI3226" s="16"/>
    </row>
    <row r="3227" s="1" customFormat="1" ht="19" customHeight="1" spans="2:35">
      <c r="B3227" s="10" t="s">
        <v>486</v>
      </c>
      <c r="C3227" s="10" t="s">
        <v>1258</v>
      </c>
      <c r="D3227" s="10" t="s">
        <v>1259</v>
      </c>
      <c r="E3227" s="10" t="s">
        <v>61</v>
      </c>
      <c r="F3227" s="10" t="s">
        <v>61</v>
      </c>
      <c r="G3227" s="10" t="s">
        <v>48678</v>
      </c>
      <c r="H3227" s="10" t="s">
        <v>48679</v>
      </c>
      <c r="I3227" s="10" t="s">
        <v>48680</v>
      </c>
      <c r="J3227" s="10" t="s">
        <v>48680</v>
      </c>
      <c r="K3227" s="10" t="s">
        <v>48674</v>
      </c>
      <c r="L3227" s="10" t="s">
        <v>48675</v>
      </c>
      <c r="M3227" s="10" t="s">
        <v>48676</v>
      </c>
      <c r="N3227" s="10" t="s">
        <v>61</v>
      </c>
      <c r="O3227" s="10" t="s">
        <v>41372</v>
      </c>
      <c r="P3227" s="10" t="s">
        <v>61</v>
      </c>
      <c r="Q3227" s="10" t="s">
        <v>41411</v>
      </c>
      <c r="R3227" s="10" t="s">
        <v>41411</v>
      </c>
      <c r="S3227" s="15">
        <v>4000</v>
      </c>
      <c r="T3227" s="10" t="s">
        <v>41412</v>
      </c>
      <c r="U3227" s="15">
        <v>4000</v>
      </c>
      <c r="V3227" s="15">
        <v>4000</v>
      </c>
      <c r="W3227" s="16">
        <f t="shared" si="229"/>
        <v>0</v>
      </c>
      <c r="X3227" s="16">
        <f t="shared" si="230"/>
        <v>0</v>
      </c>
      <c r="Y3227" s="1">
        <v>4000</v>
      </c>
      <c r="Z3227" s="1" t="str">
        <f t="shared" si="231"/>
        <v>未整改</v>
      </c>
      <c r="AA3227" s="1" t="str">
        <f t="shared" si="232"/>
        <v>已整改</v>
      </c>
      <c r="AC3227" s="3"/>
      <c r="AD3227" s="19" t="e">
        <f>VLOOKUP(H3227,'系统导出（基本表）'!R:R,1,0)</f>
        <v>#N/A</v>
      </c>
      <c r="AE3227" s="16" t="e">
        <f>VLOOKUP(I3227,'系统导出（基本表）'!Q:R,2,0)</f>
        <v>#N/A</v>
      </c>
      <c r="AF3227" s="16" t="e">
        <f>VLOOKUP(J3227,'系统导出（基本表）'!S:T,2,0)</f>
        <v>#N/A</v>
      </c>
      <c r="AG3227" s="16"/>
      <c r="AH3227" s="16"/>
      <c r="AI3227" s="16"/>
    </row>
    <row r="3228" s="1" customFormat="1" ht="19" customHeight="1" spans="2:35">
      <c r="B3228" s="10" t="s">
        <v>486</v>
      </c>
      <c r="C3228" s="10" t="s">
        <v>1258</v>
      </c>
      <c r="D3228" s="10" t="s">
        <v>1259</v>
      </c>
      <c r="E3228" s="10" t="s">
        <v>42912</v>
      </c>
      <c r="F3228" s="10" t="s">
        <v>38944</v>
      </c>
      <c r="G3228" s="10" t="s">
        <v>48670</v>
      </c>
      <c r="H3228" s="10" t="s">
        <v>48671</v>
      </c>
      <c r="I3228" s="10" t="s">
        <v>48672</v>
      </c>
      <c r="J3228" s="10" t="s">
        <v>48673</v>
      </c>
      <c r="K3228" s="10" t="s">
        <v>48674</v>
      </c>
      <c r="L3228" s="10" t="s">
        <v>48675</v>
      </c>
      <c r="M3228" s="10" t="s">
        <v>48676</v>
      </c>
      <c r="N3228" s="10" t="s">
        <v>41377</v>
      </c>
      <c r="O3228" s="10" t="s">
        <v>41378</v>
      </c>
      <c r="P3228" s="10" t="s">
        <v>43309</v>
      </c>
      <c r="Q3228" s="10" t="s">
        <v>41373</v>
      </c>
      <c r="R3228" s="10" t="s">
        <v>41373</v>
      </c>
      <c r="S3228" s="15">
        <v>1724.54</v>
      </c>
      <c r="T3228" s="10" t="s">
        <v>48677</v>
      </c>
      <c r="U3228" s="15">
        <v>1724.54</v>
      </c>
      <c r="V3228" s="15">
        <v>0</v>
      </c>
      <c r="W3228" s="16">
        <f t="shared" si="229"/>
        <v>1724.54</v>
      </c>
      <c r="X3228" s="16">
        <f t="shared" si="230"/>
        <v>0</v>
      </c>
      <c r="Y3228" s="21">
        <f>S3228</f>
        <v>1724.54</v>
      </c>
      <c r="Z3228" s="1" t="str">
        <f t="shared" si="231"/>
        <v>未整改</v>
      </c>
      <c r="AA3228" s="1" t="str">
        <f t="shared" si="232"/>
        <v>已整改</v>
      </c>
      <c r="AC3228" s="3"/>
      <c r="AD3228" s="19" t="e">
        <f>VLOOKUP(H3228,'系统导出（基本表）'!R:R,1,0)</f>
        <v>#N/A</v>
      </c>
      <c r="AE3228" s="16" t="e">
        <f>VLOOKUP(I3228,'系统导出（基本表）'!Q:R,2,0)</f>
        <v>#N/A</v>
      </c>
      <c r="AF3228" s="16" t="e">
        <f>VLOOKUP(J3228,'系统导出（基本表）'!S:T,2,0)</f>
        <v>#N/A</v>
      </c>
      <c r="AG3228" s="16"/>
      <c r="AH3228" s="16"/>
      <c r="AI3228" s="16"/>
    </row>
    <row r="3229" s="1" customFormat="1" ht="19" customHeight="1" spans="2:35">
      <c r="B3229" s="10" t="s">
        <v>486</v>
      </c>
      <c r="C3229" s="10" t="s">
        <v>1258</v>
      </c>
      <c r="D3229" s="10" t="s">
        <v>1259</v>
      </c>
      <c r="E3229" s="10" t="s">
        <v>61</v>
      </c>
      <c r="F3229" s="10" t="s">
        <v>61</v>
      </c>
      <c r="G3229" s="10" t="s">
        <v>48678</v>
      </c>
      <c r="H3229" s="10" t="s">
        <v>48679</v>
      </c>
      <c r="I3229" s="10" t="s">
        <v>48680</v>
      </c>
      <c r="J3229" s="10" t="s">
        <v>48680</v>
      </c>
      <c r="K3229" s="10" t="s">
        <v>48674</v>
      </c>
      <c r="L3229" s="10" t="s">
        <v>48675</v>
      </c>
      <c r="M3229" s="10" t="s">
        <v>48676</v>
      </c>
      <c r="N3229" s="10" t="s">
        <v>61</v>
      </c>
      <c r="O3229" s="10" t="s">
        <v>41362</v>
      </c>
      <c r="P3229" s="10" t="s">
        <v>61</v>
      </c>
      <c r="Q3229" s="10" t="s">
        <v>41373</v>
      </c>
      <c r="R3229" s="10" t="s">
        <v>41373</v>
      </c>
      <c r="S3229" s="15">
        <v>1000</v>
      </c>
      <c r="T3229" s="10" t="s">
        <v>882</v>
      </c>
      <c r="U3229" s="15">
        <v>1000</v>
      </c>
      <c r="V3229" s="15">
        <v>1000</v>
      </c>
      <c r="W3229" s="16">
        <f t="shared" si="229"/>
        <v>0</v>
      </c>
      <c r="X3229" s="16">
        <f t="shared" si="230"/>
        <v>0</v>
      </c>
      <c r="Y3229" s="1">
        <v>1000</v>
      </c>
      <c r="Z3229" s="1" t="str">
        <f t="shared" si="231"/>
        <v>未整改</v>
      </c>
      <c r="AA3229" s="1" t="str">
        <f t="shared" si="232"/>
        <v>已整改</v>
      </c>
      <c r="AC3229" s="3"/>
      <c r="AD3229" s="19" t="e">
        <f>VLOOKUP(H3229,'系统导出（基本表）'!R:R,1,0)</f>
        <v>#N/A</v>
      </c>
      <c r="AE3229" s="16" t="e">
        <f>VLOOKUP(I3229,'系统导出（基本表）'!Q:R,2,0)</f>
        <v>#N/A</v>
      </c>
      <c r="AF3229" s="16" t="e">
        <f>VLOOKUP(J3229,'系统导出（基本表）'!S:T,2,0)</f>
        <v>#N/A</v>
      </c>
      <c r="AG3229" s="16"/>
      <c r="AH3229" s="16"/>
      <c r="AI3229" s="16"/>
    </row>
    <row r="3230" s="2" customFormat="1" ht="19" customHeight="1" spans="1:33">
      <c r="A3230" s="2">
        <v>1</v>
      </c>
      <c r="B3230" s="11" t="s">
        <v>486</v>
      </c>
      <c r="C3230" s="11" t="s">
        <v>1258</v>
      </c>
      <c r="D3230" s="11" t="s">
        <v>1259</v>
      </c>
      <c r="E3230" s="10" t="s">
        <v>43903</v>
      </c>
      <c r="F3230" s="11" t="s">
        <v>39465</v>
      </c>
      <c r="G3230" s="10" t="s">
        <v>48681</v>
      </c>
      <c r="H3230" s="11" t="s">
        <v>48682</v>
      </c>
      <c r="I3230" s="11" t="s">
        <v>48683</v>
      </c>
      <c r="J3230" s="11" t="s">
        <v>48683</v>
      </c>
      <c r="K3230" s="11" t="s">
        <v>3335</v>
      </c>
      <c r="L3230" s="11" t="s">
        <v>3332</v>
      </c>
      <c r="M3230" s="11" t="s">
        <v>48684</v>
      </c>
      <c r="N3230" s="11" t="s">
        <v>41377</v>
      </c>
      <c r="O3230" s="11" t="s">
        <v>41387</v>
      </c>
      <c r="P3230" s="11" t="s">
        <v>41379</v>
      </c>
      <c r="Q3230" s="11" t="s">
        <v>41984</v>
      </c>
      <c r="R3230" s="11" t="s">
        <v>41984</v>
      </c>
      <c r="S3230" s="17">
        <v>8500</v>
      </c>
      <c r="T3230" s="11" t="s">
        <v>48685</v>
      </c>
      <c r="U3230" s="17">
        <v>0</v>
      </c>
      <c r="V3230" s="17">
        <v>0</v>
      </c>
      <c r="W3230" s="18">
        <f t="shared" si="229"/>
        <v>8500</v>
      </c>
      <c r="X3230" s="18">
        <f t="shared" si="230"/>
        <v>8500</v>
      </c>
      <c r="Y3230" s="2">
        <v>0</v>
      </c>
      <c r="Z3230" s="2" t="str">
        <f t="shared" si="231"/>
        <v>未整改</v>
      </c>
      <c r="AA3230" s="2" t="str">
        <f t="shared" si="232"/>
        <v>未整改</v>
      </c>
      <c r="AD3230" s="22" t="e">
        <f>VLOOKUP(H3230,'系统导出（基本表）'!R:R,1,0)</f>
        <v>#N/A</v>
      </c>
      <c r="AE3230" s="22" t="e">
        <f>VLOOKUP(I3230,'系统导出（基本表）'!Q:R,2,0)</f>
        <v>#N/A</v>
      </c>
      <c r="AF3230" s="2" t="e">
        <f>VLOOKUP(J3230,'系统导出（基本表）'!S:T,2,0)</f>
        <v>#N/A</v>
      </c>
      <c r="AG3230" s="24"/>
    </row>
    <row r="3231" s="2" customFormat="1" ht="19" customHeight="1" spans="1:33">
      <c r="A3231" s="2">
        <v>1</v>
      </c>
      <c r="B3231" s="11" t="s">
        <v>486</v>
      </c>
      <c r="C3231" s="11" t="s">
        <v>1258</v>
      </c>
      <c r="D3231" s="11" t="s">
        <v>1259</v>
      </c>
      <c r="E3231" s="10" t="s">
        <v>41394</v>
      </c>
      <c r="F3231" s="11" t="s">
        <v>38507</v>
      </c>
      <c r="G3231" s="10" t="s">
        <v>8612</v>
      </c>
      <c r="H3231" s="11" t="s">
        <v>8608</v>
      </c>
      <c r="I3231" s="11" t="s">
        <v>8607</v>
      </c>
      <c r="J3231" s="11" t="s">
        <v>8607</v>
      </c>
      <c r="K3231" s="11" t="s">
        <v>3335</v>
      </c>
      <c r="L3231" s="11" t="s">
        <v>3332</v>
      </c>
      <c r="M3231" s="11" t="s">
        <v>48684</v>
      </c>
      <c r="N3231" s="11" t="s">
        <v>41377</v>
      </c>
      <c r="O3231" s="11" t="s">
        <v>41387</v>
      </c>
      <c r="P3231" s="11" t="s">
        <v>41379</v>
      </c>
      <c r="Q3231" s="11" t="s">
        <v>41984</v>
      </c>
      <c r="R3231" s="11" t="s">
        <v>41984</v>
      </c>
      <c r="S3231" s="17">
        <v>2000</v>
      </c>
      <c r="T3231" s="11" t="s">
        <v>48686</v>
      </c>
      <c r="U3231" s="17">
        <v>0</v>
      </c>
      <c r="V3231" s="17">
        <v>0</v>
      </c>
      <c r="W3231" s="18">
        <f t="shared" si="229"/>
        <v>2000</v>
      </c>
      <c r="X3231" s="18">
        <f t="shared" si="230"/>
        <v>2000</v>
      </c>
      <c r="Y3231" s="2">
        <v>0</v>
      </c>
      <c r="Z3231" s="2" t="str">
        <f t="shared" si="231"/>
        <v>未整改</v>
      </c>
      <c r="AA3231" s="2" t="str">
        <f t="shared" si="232"/>
        <v>未整改</v>
      </c>
      <c r="AD3231" s="22" t="e">
        <f>VLOOKUP(H3231,'系统导出（基本表）'!R:R,1,0)</f>
        <v>#N/A</v>
      </c>
      <c r="AE3231" s="22" t="e">
        <f>VLOOKUP(I3231,'系统导出（基本表）'!Q:R,2,0)</f>
        <v>#N/A</v>
      </c>
      <c r="AF3231" s="2" t="e">
        <f>VLOOKUP(J3231,'系统导出（基本表）'!S:T,2,0)</f>
        <v>#N/A</v>
      </c>
      <c r="AG3231" s="24"/>
    </row>
    <row r="3232" s="2" customFormat="1" ht="19" customHeight="1" spans="1:33">
      <c r="A3232" s="2">
        <v>1</v>
      </c>
      <c r="B3232" s="11" t="s">
        <v>486</v>
      </c>
      <c r="C3232" s="11" t="s">
        <v>1258</v>
      </c>
      <c r="D3232" s="11" t="s">
        <v>1259</v>
      </c>
      <c r="E3232" s="10" t="s">
        <v>41477</v>
      </c>
      <c r="F3232" s="11" t="s">
        <v>38653</v>
      </c>
      <c r="G3232" s="10" t="s">
        <v>8612</v>
      </c>
      <c r="H3232" s="11" t="s">
        <v>8608</v>
      </c>
      <c r="I3232" s="11" t="s">
        <v>8607</v>
      </c>
      <c r="J3232" s="11" t="s">
        <v>8607</v>
      </c>
      <c r="K3232" s="11" t="s">
        <v>3335</v>
      </c>
      <c r="L3232" s="11" t="s">
        <v>3332</v>
      </c>
      <c r="M3232" s="11" t="s">
        <v>48684</v>
      </c>
      <c r="N3232" s="11" t="s">
        <v>41377</v>
      </c>
      <c r="O3232" s="11" t="s">
        <v>41387</v>
      </c>
      <c r="P3232" s="11" t="s">
        <v>41449</v>
      </c>
      <c r="Q3232" s="11" t="s">
        <v>41984</v>
      </c>
      <c r="R3232" s="11" t="s">
        <v>41984</v>
      </c>
      <c r="S3232" s="17">
        <v>19600</v>
      </c>
      <c r="T3232" s="11" t="s">
        <v>48687</v>
      </c>
      <c r="U3232" s="17">
        <v>0</v>
      </c>
      <c r="V3232" s="17">
        <v>0</v>
      </c>
      <c r="W3232" s="18">
        <f t="shared" si="229"/>
        <v>19600</v>
      </c>
      <c r="X3232" s="18">
        <f t="shared" si="230"/>
        <v>19600</v>
      </c>
      <c r="Y3232" s="2">
        <v>0</v>
      </c>
      <c r="Z3232" s="2" t="str">
        <f t="shared" si="231"/>
        <v>未整改</v>
      </c>
      <c r="AA3232" s="2" t="str">
        <f t="shared" si="232"/>
        <v>未整改</v>
      </c>
      <c r="AD3232" s="22" t="e">
        <f>VLOOKUP(H3232,'系统导出（基本表）'!R:R,1,0)</f>
        <v>#N/A</v>
      </c>
      <c r="AE3232" s="22" t="e">
        <f>VLOOKUP(I3232,'系统导出（基本表）'!Q:R,2,0)</f>
        <v>#N/A</v>
      </c>
      <c r="AF3232" s="2" t="e">
        <f>VLOOKUP(J3232,'系统导出（基本表）'!S:T,2,0)</f>
        <v>#N/A</v>
      </c>
      <c r="AG3232" s="24"/>
    </row>
    <row r="3233" s="2" customFormat="1" ht="19" customHeight="1" spans="1:33">
      <c r="A3233" s="2">
        <v>1</v>
      </c>
      <c r="B3233" s="11" t="s">
        <v>486</v>
      </c>
      <c r="C3233" s="11" t="s">
        <v>1258</v>
      </c>
      <c r="D3233" s="11" t="s">
        <v>1259</v>
      </c>
      <c r="E3233" s="10" t="s">
        <v>41394</v>
      </c>
      <c r="F3233" s="11" t="s">
        <v>38507</v>
      </c>
      <c r="G3233" s="10" t="s">
        <v>48688</v>
      </c>
      <c r="H3233" s="11" t="s">
        <v>48689</v>
      </c>
      <c r="I3233" s="11" t="s">
        <v>48690</v>
      </c>
      <c r="J3233" s="11" t="s">
        <v>48690</v>
      </c>
      <c r="K3233" s="11" t="s">
        <v>3335</v>
      </c>
      <c r="L3233" s="11" t="s">
        <v>3332</v>
      </c>
      <c r="M3233" s="11" t="s">
        <v>48684</v>
      </c>
      <c r="N3233" s="11" t="s">
        <v>41377</v>
      </c>
      <c r="O3233" s="11" t="s">
        <v>41387</v>
      </c>
      <c r="P3233" s="11" t="s">
        <v>41379</v>
      </c>
      <c r="Q3233" s="11" t="s">
        <v>41984</v>
      </c>
      <c r="R3233" s="11" t="s">
        <v>41984</v>
      </c>
      <c r="S3233" s="17">
        <v>1400</v>
      </c>
      <c r="T3233" s="11" t="s">
        <v>48691</v>
      </c>
      <c r="U3233" s="17">
        <v>0</v>
      </c>
      <c r="V3233" s="17">
        <v>0</v>
      </c>
      <c r="W3233" s="18">
        <f t="shared" si="229"/>
        <v>1400</v>
      </c>
      <c r="X3233" s="18">
        <f t="shared" si="230"/>
        <v>1400</v>
      </c>
      <c r="Y3233" s="2">
        <v>0</v>
      </c>
      <c r="Z3233" s="2" t="str">
        <f t="shared" si="231"/>
        <v>未整改</v>
      </c>
      <c r="AA3233" s="2" t="str">
        <f t="shared" si="232"/>
        <v>未整改</v>
      </c>
      <c r="AD3233" s="22" t="e">
        <f>VLOOKUP(H3233,'系统导出（基本表）'!R:R,1,0)</f>
        <v>#N/A</v>
      </c>
      <c r="AE3233" s="22" t="e">
        <f>VLOOKUP(I3233,'系统导出（基本表）'!Q:R,2,0)</f>
        <v>#N/A</v>
      </c>
      <c r="AF3233" s="2" t="e">
        <f>VLOOKUP(J3233,'系统导出（基本表）'!S:T,2,0)</f>
        <v>#N/A</v>
      </c>
      <c r="AG3233" s="24"/>
    </row>
    <row r="3234" s="2" customFormat="1" ht="19" customHeight="1" spans="1:33">
      <c r="A3234" s="2">
        <v>1</v>
      </c>
      <c r="B3234" s="11" t="s">
        <v>486</v>
      </c>
      <c r="C3234" s="11" t="s">
        <v>1258</v>
      </c>
      <c r="D3234" s="11" t="s">
        <v>1259</v>
      </c>
      <c r="E3234" s="10" t="s">
        <v>42136</v>
      </c>
      <c r="F3234" s="11" t="s">
        <v>39025</v>
      </c>
      <c r="G3234" s="10" t="s">
        <v>48688</v>
      </c>
      <c r="H3234" s="11" t="s">
        <v>48689</v>
      </c>
      <c r="I3234" s="11" t="s">
        <v>48690</v>
      </c>
      <c r="J3234" s="11" t="s">
        <v>48690</v>
      </c>
      <c r="K3234" s="11" t="s">
        <v>3335</v>
      </c>
      <c r="L3234" s="11" t="s">
        <v>3332</v>
      </c>
      <c r="M3234" s="11" t="s">
        <v>48684</v>
      </c>
      <c r="N3234" s="11" t="s">
        <v>41377</v>
      </c>
      <c r="O3234" s="11" t="s">
        <v>41387</v>
      </c>
      <c r="P3234" s="11" t="s">
        <v>41449</v>
      </c>
      <c r="Q3234" s="11" t="s">
        <v>41373</v>
      </c>
      <c r="R3234" s="11" t="s">
        <v>41373</v>
      </c>
      <c r="S3234" s="17">
        <v>1194.99</v>
      </c>
      <c r="T3234" s="11" t="s">
        <v>48692</v>
      </c>
      <c r="U3234" s="17">
        <v>0</v>
      </c>
      <c r="V3234" s="17">
        <v>0</v>
      </c>
      <c r="W3234" s="18">
        <f t="shared" si="229"/>
        <v>1194.99</v>
      </c>
      <c r="X3234" s="18">
        <f t="shared" si="230"/>
        <v>1194.99</v>
      </c>
      <c r="Y3234" s="2">
        <v>0</v>
      </c>
      <c r="Z3234" s="2" t="str">
        <f t="shared" si="231"/>
        <v>未整改</v>
      </c>
      <c r="AA3234" s="2" t="str">
        <f t="shared" si="232"/>
        <v>未整改</v>
      </c>
      <c r="AD3234" s="22" t="e">
        <f>VLOOKUP(H3234,'系统导出（基本表）'!R:R,1,0)</f>
        <v>#N/A</v>
      </c>
      <c r="AE3234" s="22" t="e">
        <f>VLOOKUP(I3234,'系统导出（基本表）'!Q:R,2,0)</f>
        <v>#N/A</v>
      </c>
      <c r="AF3234" s="2" t="e">
        <f>VLOOKUP(J3234,'系统导出（基本表）'!S:T,2,0)</f>
        <v>#N/A</v>
      </c>
      <c r="AG3234" s="24"/>
    </row>
    <row r="3235" s="2" customFormat="1" ht="19" customHeight="1" spans="1:33">
      <c r="A3235" s="2">
        <v>1</v>
      </c>
      <c r="B3235" s="11" t="s">
        <v>486</v>
      </c>
      <c r="C3235" s="11" t="s">
        <v>1258</v>
      </c>
      <c r="D3235" s="11" t="s">
        <v>1259</v>
      </c>
      <c r="E3235" s="10" t="s">
        <v>41464</v>
      </c>
      <c r="F3235" s="11" t="s">
        <v>38420</v>
      </c>
      <c r="G3235" s="10" t="s">
        <v>48681</v>
      </c>
      <c r="H3235" s="11" t="s">
        <v>48682</v>
      </c>
      <c r="I3235" s="11" t="s">
        <v>48683</v>
      </c>
      <c r="J3235" s="11" t="s">
        <v>48683</v>
      </c>
      <c r="K3235" s="11" t="s">
        <v>3335</v>
      </c>
      <c r="L3235" s="11" t="s">
        <v>3332</v>
      </c>
      <c r="M3235" s="11" t="s">
        <v>48684</v>
      </c>
      <c r="N3235" s="11" t="s">
        <v>41377</v>
      </c>
      <c r="O3235" s="11" t="s">
        <v>41387</v>
      </c>
      <c r="P3235" s="11" t="s">
        <v>41449</v>
      </c>
      <c r="Q3235" s="11" t="s">
        <v>41984</v>
      </c>
      <c r="R3235" s="11" t="s">
        <v>41984</v>
      </c>
      <c r="S3235" s="17">
        <v>2000</v>
      </c>
      <c r="T3235" s="11" t="s">
        <v>48693</v>
      </c>
      <c r="U3235" s="17">
        <v>0</v>
      </c>
      <c r="V3235" s="17">
        <v>0</v>
      </c>
      <c r="W3235" s="18">
        <f t="shared" si="229"/>
        <v>2000</v>
      </c>
      <c r="X3235" s="18">
        <f t="shared" si="230"/>
        <v>2000</v>
      </c>
      <c r="Y3235" s="2">
        <v>0</v>
      </c>
      <c r="Z3235" s="2" t="str">
        <f t="shared" si="231"/>
        <v>未整改</v>
      </c>
      <c r="AA3235" s="2" t="str">
        <f t="shared" si="232"/>
        <v>未整改</v>
      </c>
      <c r="AD3235" s="22" t="e">
        <f>VLOOKUP(H3235,'系统导出（基本表）'!R:R,1,0)</f>
        <v>#N/A</v>
      </c>
      <c r="AE3235" s="22" t="e">
        <f>VLOOKUP(I3235,'系统导出（基本表）'!Q:R,2,0)</f>
        <v>#N/A</v>
      </c>
      <c r="AF3235" s="2" t="e">
        <f>VLOOKUP(J3235,'系统导出（基本表）'!S:T,2,0)</f>
        <v>#N/A</v>
      </c>
      <c r="AG3235" s="24"/>
    </row>
    <row r="3236" s="2" customFormat="1" ht="19" customHeight="1" spans="1:33">
      <c r="A3236" s="2">
        <v>1</v>
      </c>
      <c r="B3236" s="11" t="s">
        <v>486</v>
      </c>
      <c r="C3236" s="11" t="s">
        <v>1258</v>
      </c>
      <c r="D3236" s="11" t="s">
        <v>1259</v>
      </c>
      <c r="E3236" s="10" t="s">
        <v>42136</v>
      </c>
      <c r="F3236" s="11" t="s">
        <v>39025</v>
      </c>
      <c r="G3236" s="10" t="s">
        <v>48688</v>
      </c>
      <c r="H3236" s="11" t="s">
        <v>48689</v>
      </c>
      <c r="I3236" s="11" t="s">
        <v>48690</v>
      </c>
      <c r="J3236" s="11" t="s">
        <v>48690</v>
      </c>
      <c r="K3236" s="11" t="s">
        <v>3335</v>
      </c>
      <c r="L3236" s="11" t="s">
        <v>3332</v>
      </c>
      <c r="M3236" s="11" t="s">
        <v>48684</v>
      </c>
      <c r="N3236" s="11" t="s">
        <v>41377</v>
      </c>
      <c r="O3236" s="11" t="s">
        <v>41387</v>
      </c>
      <c r="P3236" s="11" t="s">
        <v>41449</v>
      </c>
      <c r="Q3236" s="11" t="s">
        <v>41984</v>
      </c>
      <c r="R3236" s="11" t="s">
        <v>41984</v>
      </c>
      <c r="S3236" s="17">
        <v>6500</v>
      </c>
      <c r="T3236" s="11" t="s">
        <v>48694</v>
      </c>
      <c r="U3236" s="17">
        <v>0</v>
      </c>
      <c r="V3236" s="17">
        <v>0</v>
      </c>
      <c r="W3236" s="18">
        <f t="shared" si="229"/>
        <v>6500</v>
      </c>
      <c r="X3236" s="18">
        <f t="shared" si="230"/>
        <v>6500</v>
      </c>
      <c r="Y3236" s="2">
        <v>0</v>
      </c>
      <c r="Z3236" s="2" t="str">
        <f t="shared" si="231"/>
        <v>未整改</v>
      </c>
      <c r="AA3236" s="2" t="str">
        <f t="shared" si="232"/>
        <v>未整改</v>
      </c>
      <c r="AD3236" s="22" t="e">
        <f>VLOOKUP(H3236,'系统导出（基本表）'!R:R,1,0)</f>
        <v>#N/A</v>
      </c>
      <c r="AE3236" s="22" t="e">
        <f>VLOOKUP(I3236,'系统导出（基本表）'!Q:R,2,0)</f>
        <v>#N/A</v>
      </c>
      <c r="AF3236" s="2" t="e">
        <f>VLOOKUP(J3236,'系统导出（基本表）'!S:T,2,0)</f>
        <v>#N/A</v>
      </c>
      <c r="AG3236" s="24"/>
    </row>
    <row r="3237" s="2" customFormat="1" ht="19" customHeight="1" spans="1:33">
      <c r="A3237" s="2">
        <v>1</v>
      </c>
      <c r="B3237" s="11" t="s">
        <v>486</v>
      </c>
      <c r="C3237" s="11" t="s">
        <v>1258</v>
      </c>
      <c r="D3237" s="11" t="s">
        <v>1259</v>
      </c>
      <c r="E3237" s="10" t="s">
        <v>42354</v>
      </c>
      <c r="F3237" s="11" t="s">
        <v>38614</v>
      </c>
      <c r="G3237" s="10" t="s">
        <v>48695</v>
      </c>
      <c r="H3237" s="11" t="s">
        <v>48696</v>
      </c>
      <c r="I3237" s="11" t="s">
        <v>48697</v>
      </c>
      <c r="J3237" s="11" t="s">
        <v>48697</v>
      </c>
      <c r="K3237" s="11" t="s">
        <v>3335</v>
      </c>
      <c r="L3237" s="11" t="s">
        <v>3332</v>
      </c>
      <c r="M3237" s="11" t="s">
        <v>48684</v>
      </c>
      <c r="N3237" s="11" t="s">
        <v>41377</v>
      </c>
      <c r="O3237" s="11" t="s">
        <v>41387</v>
      </c>
      <c r="P3237" s="11" t="s">
        <v>41379</v>
      </c>
      <c r="Q3237" s="11" t="s">
        <v>41984</v>
      </c>
      <c r="R3237" s="11" t="s">
        <v>41984</v>
      </c>
      <c r="S3237" s="17">
        <v>7000</v>
      </c>
      <c r="T3237" s="11" t="s">
        <v>48698</v>
      </c>
      <c r="U3237" s="17">
        <v>0</v>
      </c>
      <c r="V3237" s="17">
        <v>0</v>
      </c>
      <c r="W3237" s="18">
        <f t="shared" si="229"/>
        <v>7000</v>
      </c>
      <c r="X3237" s="18">
        <f t="shared" si="230"/>
        <v>7000</v>
      </c>
      <c r="Y3237" s="2">
        <v>0</v>
      </c>
      <c r="Z3237" s="2" t="str">
        <f t="shared" si="231"/>
        <v>未整改</v>
      </c>
      <c r="AA3237" s="2" t="str">
        <f t="shared" si="232"/>
        <v>未整改</v>
      </c>
      <c r="AD3237" s="22" t="e">
        <f>VLOOKUP(H3237,'系统导出（基本表）'!R:R,1,0)</f>
        <v>#N/A</v>
      </c>
      <c r="AE3237" s="22" t="e">
        <f>VLOOKUP(I3237,'系统导出（基本表）'!Q:R,2,0)</f>
        <v>#N/A</v>
      </c>
      <c r="AF3237" s="2" t="e">
        <f>VLOOKUP(J3237,'系统导出（基本表）'!S:T,2,0)</f>
        <v>#N/A</v>
      </c>
      <c r="AG3237" s="24"/>
    </row>
    <row r="3238" s="2" customFormat="1" ht="19" customHeight="1" spans="1:33">
      <c r="A3238" s="2">
        <v>1</v>
      </c>
      <c r="B3238" s="11" t="s">
        <v>486</v>
      </c>
      <c r="C3238" s="11" t="s">
        <v>1258</v>
      </c>
      <c r="D3238" s="11" t="s">
        <v>1259</v>
      </c>
      <c r="E3238" s="10" t="s">
        <v>42354</v>
      </c>
      <c r="F3238" s="11" t="s">
        <v>38614</v>
      </c>
      <c r="G3238" s="10" t="s">
        <v>48688</v>
      </c>
      <c r="H3238" s="11" t="s">
        <v>48689</v>
      </c>
      <c r="I3238" s="11" t="s">
        <v>48690</v>
      </c>
      <c r="J3238" s="11" t="s">
        <v>48690</v>
      </c>
      <c r="K3238" s="11" t="s">
        <v>3335</v>
      </c>
      <c r="L3238" s="11" t="s">
        <v>3332</v>
      </c>
      <c r="M3238" s="11" t="s">
        <v>48684</v>
      </c>
      <c r="N3238" s="11" t="s">
        <v>41377</v>
      </c>
      <c r="O3238" s="11" t="s">
        <v>41387</v>
      </c>
      <c r="P3238" s="11" t="s">
        <v>41379</v>
      </c>
      <c r="Q3238" s="11" t="s">
        <v>41984</v>
      </c>
      <c r="R3238" s="11" t="s">
        <v>41984</v>
      </c>
      <c r="S3238" s="17">
        <v>15000</v>
      </c>
      <c r="T3238" s="11" t="s">
        <v>48699</v>
      </c>
      <c r="U3238" s="17">
        <v>0</v>
      </c>
      <c r="V3238" s="17">
        <v>0</v>
      </c>
      <c r="W3238" s="18">
        <f t="shared" si="229"/>
        <v>15000</v>
      </c>
      <c r="X3238" s="18">
        <f t="shared" si="230"/>
        <v>15000</v>
      </c>
      <c r="Y3238" s="2">
        <v>0</v>
      </c>
      <c r="Z3238" s="2" t="str">
        <f t="shared" si="231"/>
        <v>未整改</v>
      </c>
      <c r="AA3238" s="2" t="str">
        <f t="shared" si="232"/>
        <v>未整改</v>
      </c>
      <c r="AD3238" s="22" t="e">
        <f>VLOOKUP(H3238,'系统导出（基本表）'!R:R,1,0)</f>
        <v>#N/A</v>
      </c>
      <c r="AE3238" s="22" t="e">
        <f>VLOOKUP(I3238,'系统导出（基本表）'!Q:R,2,0)</f>
        <v>#N/A</v>
      </c>
      <c r="AF3238" s="2" t="e">
        <f>VLOOKUP(J3238,'系统导出（基本表）'!S:T,2,0)</f>
        <v>#N/A</v>
      </c>
      <c r="AG3238" s="24"/>
    </row>
    <row r="3239" s="2" customFormat="1" ht="19" customHeight="1" spans="1:33">
      <c r="A3239" s="2">
        <v>1</v>
      </c>
      <c r="B3239" s="11" t="s">
        <v>486</v>
      </c>
      <c r="C3239" s="11" t="s">
        <v>1258</v>
      </c>
      <c r="D3239" s="11" t="s">
        <v>1259</v>
      </c>
      <c r="E3239" s="10" t="s">
        <v>41464</v>
      </c>
      <c r="F3239" s="11" t="s">
        <v>38420</v>
      </c>
      <c r="G3239" s="10" t="s">
        <v>48695</v>
      </c>
      <c r="H3239" s="11" t="s">
        <v>48696</v>
      </c>
      <c r="I3239" s="11" t="s">
        <v>48697</v>
      </c>
      <c r="J3239" s="11" t="s">
        <v>48697</v>
      </c>
      <c r="K3239" s="11" t="s">
        <v>3335</v>
      </c>
      <c r="L3239" s="11" t="s">
        <v>3332</v>
      </c>
      <c r="M3239" s="11" t="s">
        <v>48684</v>
      </c>
      <c r="N3239" s="11" t="s">
        <v>41377</v>
      </c>
      <c r="O3239" s="11" t="s">
        <v>41387</v>
      </c>
      <c r="P3239" s="11" t="s">
        <v>41449</v>
      </c>
      <c r="Q3239" s="11" t="s">
        <v>41984</v>
      </c>
      <c r="R3239" s="11" t="s">
        <v>41984</v>
      </c>
      <c r="S3239" s="17">
        <v>5000</v>
      </c>
      <c r="T3239" s="11" t="s">
        <v>48700</v>
      </c>
      <c r="U3239" s="17">
        <v>0</v>
      </c>
      <c r="V3239" s="17">
        <v>0</v>
      </c>
      <c r="W3239" s="18">
        <f t="shared" si="229"/>
        <v>5000</v>
      </c>
      <c r="X3239" s="18">
        <f t="shared" si="230"/>
        <v>5000</v>
      </c>
      <c r="Y3239" s="2">
        <v>0</v>
      </c>
      <c r="Z3239" s="2" t="str">
        <f t="shared" si="231"/>
        <v>未整改</v>
      </c>
      <c r="AA3239" s="2" t="str">
        <f t="shared" si="232"/>
        <v>未整改</v>
      </c>
      <c r="AD3239" s="22" t="e">
        <f>VLOOKUP(H3239,'系统导出（基本表）'!R:R,1,0)</f>
        <v>#N/A</v>
      </c>
      <c r="AE3239" s="22" t="e">
        <f>VLOOKUP(I3239,'系统导出（基本表）'!Q:R,2,0)</f>
        <v>#N/A</v>
      </c>
      <c r="AF3239" s="2" t="e">
        <f>VLOOKUP(J3239,'系统导出（基本表）'!S:T,2,0)</f>
        <v>#N/A</v>
      </c>
      <c r="AG3239" s="24"/>
    </row>
    <row r="3240" s="2" customFormat="1" ht="19" customHeight="1" spans="1:33">
      <c r="A3240" s="2">
        <v>1</v>
      </c>
      <c r="B3240" s="11" t="s">
        <v>486</v>
      </c>
      <c r="C3240" s="11" t="s">
        <v>1258</v>
      </c>
      <c r="D3240" s="11" t="s">
        <v>1259</v>
      </c>
      <c r="E3240" s="10" t="s">
        <v>43903</v>
      </c>
      <c r="F3240" s="11" t="s">
        <v>39465</v>
      </c>
      <c r="G3240" s="10" t="s">
        <v>48681</v>
      </c>
      <c r="H3240" s="11" t="s">
        <v>48682</v>
      </c>
      <c r="I3240" s="11" t="s">
        <v>48683</v>
      </c>
      <c r="J3240" s="11" t="s">
        <v>48683</v>
      </c>
      <c r="K3240" s="11" t="s">
        <v>3335</v>
      </c>
      <c r="L3240" s="11" t="s">
        <v>3332</v>
      </c>
      <c r="M3240" s="11" t="s">
        <v>48684</v>
      </c>
      <c r="N3240" s="11" t="s">
        <v>41377</v>
      </c>
      <c r="O3240" s="11" t="s">
        <v>41387</v>
      </c>
      <c r="P3240" s="11" t="s">
        <v>41379</v>
      </c>
      <c r="Q3240" s="11" t="s">
        <v>41373</v>
      </c>
      <c r="R3240" s="11" t="s">
        <v>41373</v>
      </c>
      <c r="S3240" s="17">
        <v>400</v>
      </c>
      <c r="T3240" s="11" t="s">
        <v>48701</v>
      </c>
      <c r="U3240" s="17">
        <v>0</v>
      </c>
      <c r="V3240" s="17">
        <v>0</v>
      </c>
      <c r="W3240" s="18">
        <f t="shared" si="229"/>
        <v>400</v>
      </c>
      <c r="X3240" s="18">
        <f t="shared" si="230"/>
        <v>400</v>
      </c>
      <c r="Y3240" s="2">
        <v>0</v>
      </c>
      <c r="Z3240" s="2" t="str">
        <f t="shared" si="231"/>
        <v>未整改</v>
      </c>
      <c r="AA3240" s="2" t="str">
        <f t="shared" si="232"/>
        <v>未整改</v>
      </c>
      <c r="AD3240" s="22" t="e">
        <f>VLOOKUP(H3240,'系统导出（基本表）'!R:R,1,0)</f>
        <v>#N/A</v>
      </c>
      <c r="AE3240" s="22" t="e">
        <f>VLOOKUP(I3240,'系统导出（基本表）'!Q:R,2,0)</f>
        <v>#N/A</v>
      </c>
      <c r="AF3240" s="2" t="e">
        <f>VLOOKUP(J3240,'系统导出（基本表）'!S:T,2,0)</f>
        <v>#N/A</v>
      </c>
      <c r="AG3240" s="24"/>
    </row>
    <row r="3241" s="2" customFormat="1" ht="19" customHeight="1" spans="1:33">
      <c r="A3241" s="2">
        <v>1</v>
      </c>
      <c r="B3241" s="11" t="s">
        <v>486</v>
      </c>
      <c r="C3241" s="11" t="s">
        <v>1258</v>
      </c>
      <c r="D3241" s="11" t="s">
        <v>1259</v>
      </c>
      <c r="E3241" s="10" t="s">
        <v>43903</v>
      </c>
      <c r="F3241" s="11" t="s">
        <v>39465</v>
      </c>
      <c r="G3241" s="10" t="s">
        <v>48695</v>
      </c>
      <c r="H3241" s="11" t="s">
        <v>48696</v>
      </c>
      <c r="I3241" s="11" t="s">
        <v>48697</v>
      </c>
      <c r="J3241" s="11" t="s">
        <v>48697</v>
      </c>
      <c r="K3241" s="11" t="s">
        <v>3335</v>
      </c>
      <c r="L3241" s="11" t="s">
        <v>3332</v>
      </c>
      <c r="M3241" s="11" t="s">
        <v>48684</v>
      </c>
      <c r="N3241" s="11" t="s">
        <v>41377</v>
      </c>
      <c r="O3241" s="11" t="s">
        <v>41387</v>
      </c>
      <c r="P3241" s="11" t="s">
        <v>41379</v>
      </c>
      <c r="Q3241" s="11" t="s">
        <v>41984</v>
      </c>
      <c r="R3241" s="11" t="s">
        <v>41984</v>
      </c>
      <c r="S3241" s="17">
        <v>13000</v>
      </c>
      <c r="T3241" s="11" t="s">
        <v>48702</v>
      </c>
      <c r="U3241" s="17">
        <v>0</v>
      </c>
      <c r="V3241" s="17">
        <v>0</v>
      </c>
      <c r="W3241" s="18">
        <f t="shared" si="229"/>
        <v>13000</v>
      </c>
      <c r="X3241" s="18">
        <f t="shared" si="230"/>
        <v>13000</v>
      </c>
      <c r="Y3241" s="2">
        <v>0</v>
      </c>
      <c r="Z3241" s="2" t="str">
        <f t="shared" si="231"/>
        <v>未整改</v>
      </c>
      <c r="AA3241" s="2" t="str">
        <f t="shared" si="232"/>
        <v>未整改</v>
      </c>
      <c r="AD3241" s="22" t="e">
        <f>VLOOKUP(H3241,'系统导出（基本表）'!R:R,1,0)</f>
        <v>#N/A</v>
      </c>
      <c r="AE3241" s="22" t="e">
        <f>VLOOKUP(I3241,'系统导出（基本表）'!Q:R,2,0)</f>
        <v>#N/A</v>
      </c>
      <c r="AF3241" s="2" t="e">
        <f>VLOOKUP(J3241,'系统导出（基本表）'!S:T,2,0)</f>
        <v>#N/A</v>
      </c>
      <c r="AG3241" s="24"/>
    </row>
    <row r="3242" s="2" customFormat="1" ht="19" customHeight="1" spans="1:33">
      <c r="A3242" s="2">
        <v>1</v>
      </c>
      <c r="B3242" s="11" t="s">
        <v>486</v>
      </c>
      <c r="C3242" s="11" t="s">
        <v>1258</v>
      </c>
      <c r="D3242" s="11" t="s">
        <v>1259</v>
      </c>
      <c r="E3242" s="10" t="s">
        <v>41477</v>
      </c>
      <c r="F3242" s="11" t="s">
        <v>38653</v>
      </c>
      <c r="G3242" s="10" t="s">
        <v>8612</v>
      </c>
      <c r="H3242" s="11" t="s">
        <v>8608</v>
      </c>
      <c r="I3242" s="11" t="s">
        <v>8607</v>
      </c>
      <c r="J3242" s="11" t="s">
        <v>8607</v>
      </c>
      <c r="K3242" s="11" t="s">
        <v>3335</v>
      </c>
      <c r="L3242" s="11" t="s">
        <v>3332</v>
      </c>
      <c r="M3242" s="11" t="s">
        <v>48684</v>
      </c>
      <c r="N3242" s="11" t="s">
        <v>41377</v>
      </c>
      <c r="O3242" s="11" t="s">
        <v>41387</v>
      </c>
      <c r="P3242" s="11" t="s">
        <v>41449</v>
      </c>
      <c r="Q3242" s="11" t="s">
        <v>41373</v>
      </c>
      <c r="R3242" s="11" t="s">
        <v>41373</v>
      </c>
      <c r="S3242" s="17">
        <v>1600</v>
      </c>
      <c r="T3242" s="11" t="s">
        <v>48703</v>
      </c>
      <c r="U3242" s="17">
        <v>0</v>
      </c>
      <c r="V3242" s="17">
        <v>0</v>
      </c>
      <c r="W3242" s="18">
        <f t="shared" si="229"/>
        <v>1600</v>
      </c>
      <c r="X3242" s="18">
        <f t="shared" si="230"/>
        <v>1600</v>
      </c>
      <c r="Y3242" s="2">
        <v>0</v>
      </c>
      <c r="Z3242" s="2" t="str">
        <f t="shared" si="231"/>
        <v>未整改</v>
      </c>
      <c r="AA3242" s="2" t="str">
        <f t="shared" si="232"/>
        <v>未整改</v>
      </c>
      <c r="AD3242" s="22" t="e">
        <f>VLOOKUP(H3242,'系统导出（基本表）'!R:R,1,0)</f>
        <v>#N/A</v>
      </c>
      <c r="AE3242" s="22" t="e">
        <f>VLOOKUP(I3242,'系统导出（基本表）'!Q:R,2,0)</f>
        <v>#N/A</v>
      </c>
      <c r="AF3242" s="2" t="e">
        <f>VLOOKUP(J3242,'系统导出（基本表）'!S:T,2,0)</f>
        <v>#N/A</v>
      </c>
      <c r="AG3242" s="24"/>
    </row>
    <row r="3243" s="2" customFormat="1" ht="19" customHeight="1" spans="1:33">
      <c r="A3243" s="2">
        <v>1</v>
      </c>
      <c r="B3243" s="11" t="s">
        <v>486</v>
      </c>
      <c r="C3243" s="11" t="s">
        <v>4004</v>
      </c>
      <c r="D3243" s="11" t="s">
        <v>4005</v>
      </c>
      <c r="E3243" s="10" t="s">
        <v>42354</v>
      </c>
      <c r="F3243" s="11" t="s">
        <v>38614</v>
      </c>
      <c r="G3243" s="10" t="s">
        <v>17323</v>
      </c>
      <c r="H3243" s="11" t="s">
        <v>17315</v>
      </c>
      <c r="I3243" s="11" t="s">
        <v>17314</v>
      </c>
      <c r="J3243" s="11" t="s">
        <v>17314</v>
      </c>
      <c r="K3243" s="11" t="s">
        <v>17322</v>
      </c>
      <c r="L3243" s="11" t="s">
        <v>12969</v>
      </c>
      <c r="M3243" s="11" t="s">
        <v>48704</v>
      </c>
      <c r="N3243" s="11" t="s">
        <v>41377</v>
      </c>
      <c r="O3243" s="11" t="s">
        <v>41387</v>
      </c>
      <c r="P3243" s="11" t="s">
        <v>41379</v>
      </c>
      <c r="Q3243" s="11" t="s">
        <v>41984</v>
      </c>
      <c r="R3243" s="11" t="s">
        <v>41984</v>
      </c>
      <c r="S3243" s="17">
        <v>6000</v>
      </c>
      <c r="T3243" s="11" t="s">
        <v>48705</v>
      </c>
      <c r="U3243" s="17">
        <v>0</v>
      </c>
      <c r="V3243" s="17">
        <v>0</v>
      </c>
      <c r="W3243" s="18">
        <f t="shared" si="229"/>
        <v>6000</v>
      </c>
      <c r="X3243" s="18">
        <f t="shared" si="230"/>
        <v>6000</v>
      </c>
      <c r="Y3243" s="2">
        <v>0</v>
      </c>
      <c r="Z3243" s="2" t="str">
        <f t="shared" si="231"/>
        <v>未整改</v>
      </c>
      <c r="AA3243" s="2" t="str">
        <f t="shared" si="232"/>
        <v>未整改</v>
      </c>
      <c r="AD3243" s="22" t="e">
        <f>VLOOKUP(H3243,'系统导出（基本表）'!R:R,1,0)</f>
        <v>#N/A</v>
      </c>
      <c r="AE3243" s="22" t="e">
        <f>VLOOKUP(I3243,'系统导出（基本表）'!Q:R,2,0)</f>
        <v>#N/A</v>
      </c>
      <c r="AF3243" s="2" t="e">
        <f>VLOOKUP(J3243,'系统导出（基本表）'!S:T,2,0)</f>
        <v>#N/A</v>
      </c>
      <c r="AG3243" s="24"/>
    </row>
    <row r="3244" s="2" customFormat="1" ht="19" customHeight="1" spans="1:33">
      <c r="A3244" s="2">
        <v>1</v>
      </c>
      <c r="B3244" s="11" t="s">
        <v>486</v>
      </c>
      <c r="C3244" s="11" t="s">
        <v>4004</v>
      </c>
      <c r="D3244" s="11" t="s">
        <v>4005</v>
      </c>
      <c r="E3244" s="10" t="s">
        <v>41394</v>
      </c>
      <c r="F3244" s="11" t="s">
        <v>38507</v>
      </c>
      <c r="G3244" s="10" t="s">
        <v>17323</v>
      </c>
      <c r="H3244" s="11" t="s">
        <v>17315</v>
      </c>
      <c r="I3244" s="11" t="s">
        <v>17314</v>
      </c>
      <c r="J3244" s="11" t="s">
        <v>17314</v>
      </c>
      <c r="K3244" s="11" t="s">
        <v>17322</v>
      </c>
      <c r="L3244" s="11" t="s">
        <v>12969</v>
      </c>
      <c r="M3244" s="11" t="s">
        <v>48704</v>
      </c>
      <c r="N3244" s="11" t="s">
        <v>41377</v>
      </c>
      <c r="O3244" s="11" t="s">
        <v>41387</v>
      </c>
      <c r="P3244" s="11" t="s">
        <v>41379</v>
      </c>
      <c r="Q3244" s="11" t="s">
        <v>41984</v>
      </c>
      <c r="R3244" s="11" t="s">
        <v>41984</v>
      </c>
      <c r="S3244" s="17">
        <v>2454.88</v>
      </c>
      <c r="T3244" s="11" t="s">
        <v>48706</v>
      </c>
      <c r="U3244" s="17">
        <v>0</v>
      </c>
      <c r="V3244" s="17">
        <v>0</v>
      </c>
      <c r="W3244" s="18">
        <f t="shared" si="229"/>
        <v>2454.88</v>
      </c>
      <c r="X3244" s="18">
        <f t="shared" si="230"/>
        <v>2454.88</v>
      </c>
      <c r="Y3244" s="2">
        <v>0</v>
      </c>
      <c r="Z3244" s="2" t="str">
        <f t="shared" si="231"/>
        <v>未整改</v>
      </c>
      <c r="AA3244" s="2" t="str">
        <f t="shared" si="232"/>
        <v>未整改</v>
      </c>
      <c r="AD3244" s="22" t="e">
        <f>VLOOKUP(H3244,'系统导出（基本表）'!R:R,1,0)</f>
        <v>#N/A</v>
      </c>
      <c r="AE3244" s="22" t="e">
        <f>VLOOKUP(I3244,'系统导出（基本表）'!Q:R,2,0)</f>
        <v>#N/A</v>
      </c>
      <c r="AF3244" s="2" t="e">
        <f>VLOOKUP(J3244,'系统导出（基本表）'!S:T,2,0)</f>
        <v>#N/A</v>
      </c>
      <c r="AG3244" s="24"/>
    </row>
    <row r="3245" s="1" customFormat="1" ht="19" customHeight="1" spans="2:35">
      <c r="B3245" s="10" t="s">
        <v>486</v>
      </c>
      <c r="C3245" s="10" t="s">
        <v>4004</v>
      </c>
      <c r="D3245" s="10" t="s">
        <v>4005</v>
      </c>
      <c r="E3245" s="10" t="s">
        <v>43065</v>
      </c>
      <c r="F3245" s="10" t="s">
        <v>38885</v>
      </c>
      <c r="G3245" s="10" t="s">
        <v>48707</v>
      </c>
      <c r="H3245" s="10" t="s">
        <v>48708</v>
      </c>
      <c r="I3245" s="10" t="s">
        <v>48709</v>
      </c>
      <c r="J3245" s="10" t="s">
        <v>48709</v>
      </c>
      <c r="K3245" s="10" t="s">
        <v>9316</v>
      </c>
      <c r="L3245" s="10" t="s">
        <v>9306</v>
      </c>
      <c r="M3245" s="10" t="s">
        <v>48710</v>
      </c>
      <c r="N3245" s="10" t="s">
        <v>41377</v>
      </c>
      <c r="O3245" s="10" t="s">
        <v>41378</v>
      </c>
      <c r="P3245" s="10" t="s">
        <v>41379</v>
      </c>
      <c r="Q3245" s="10" t="s">
        <v>41373</v>
      </c>
      <c r="R3245" s="10" t="s">
        <v>41373</v>
      </c>
      <c r="S3245" s="15">
        <v>4000</v>
      </c>
      <c r="T3245" s="10" t="s">
        <v>48711</v>
      </c>
      <c r="U3245" s="15">
        <v>4000</v>
      </c>
      <c r="V3245" s="15">
        <v>4000</v>
      </c>
      <c r="W3245" s="16">
        <f t="shared" si="229"/>
        <v>0</v>
      </c>
      <c r="X3245" s="16">
        <f t="shared" si="230"/>
        <v>0</v>
      </c>
      <c r="Y3245" s="1">
        <v>4000</v>
      </c>
      <c r="Z3245" s="1" t="str">
        <f t="shared" si="231"/>
        <v>未整改</v>
      </c>
      <c r="AA3245" s="1" t="str">
        <f t="shared" si="232"/>
        <v>已整改</v>
      </c>
      <c r="AB3245" s="1">
        <f t="shared" ref="AB3245:AB3250" si="233">S3245-V3245</f>
        <v>0</v>
      </c>
      <c r="AC3245" s="3"/>
      <c r="AD3245" s="19" t="e">
        <f>VLOOKUP(H3245,'系统导出（基本表）'!R:R,1,0)</f>
        <v>#N/A</v>
      </c>
      <c r="AE3245" s="16" t="e">
        <f>VLOOKUP(I3245,'系统导出（基本表）'!Q:R,2,0)</f>
        <v>#N/A</v>
      </c>
      <c r="AF3245" s="16" t="e">
        <f>VLOOKUP(J3245,'系统导出（基本表）'!S:T,2,0)</f>
        <v>#N/A</v>
      </c>
      <c r="AG3245" s="16"/>
      <c r="AH3245" s="16"/>
      <c r="AI3245" s="16"/>
    </row>
    <row r="3246" s="2" customFormat="1" ht="19" customHeight="1" spans="1:33">
      <c r="A3246" s="2">
        <v>1</v>
      </c>
      <c r="B3246" s="11" t="s">
        <v>486</v>
      </c>
      <c r="C3246" s="11" t="s">
        <v>4004</v>
      </c>
      <c r="D3246" s="11" t="s">
        <v>4005</v>
      </c>
      <c r="E3246" s="10" t="s">
        <v>44353</v>
      </c>
      <c r="F3246" s="11" t="s">
        <v>39428</v>
      </c>
      <c r="G3246" s="10" t="s">
        <v>14758</v>
      </c>
      <c r="H3246" s="11" t="s">
        <v>14754</v>
      </c>
      <c r="I3246" s="11" t="s">
        <v>14753</v>
      </c>
      <c r="J3246" s="11" t="s">
        <v>14753</v>
      </c>
      <c r="K3246" s="11" t="s">
        <v>9316</v>
      </c>
      <c r="L3246" s="11" t="s">
        <v>9313</v>
      </c>
      <c r="M3246" s="11" t="s">
        <v>48710</v>
      </c>
      <c r="N3246" s="11" t="s">
        <v>41377</v>
      </c>
      <c r="O3246" s="11" t="s">
        <v>41387</v>
      </c>
      <c r="P3246" s="11" t="s">
        <v>41379</v>
      </c>
      <c r="Q3246" s="11" t="s">
        <v>41984</v>
      </c>
      <c r="R3246" s="11" t="s">
        <v>41984</v>
      </c>
      <c r="S3246" s="17">
        <v>3000</v>
      </c>
      <c r="T3246" s="11" t="s">
        <v>48712</v>
      </c>
      <c r="U3246" s="17">
        <v>0</v>
      </c>
      <c r="V3246" s="17">
        <v>0</v>
      </c>
      <c r="W3246" s="18">
        <f t="shared" si="229"/>
        <v>3000</v>
      </c>
      <c r="X3246" s="18">
        <f t="shared" si="230"/>
        <v>3000</v>
      </c>
      <c r="Y3246" s="2">
        <v>0</v>
      </c>
      <c r="Z3246" s="2" t="str">
        <f t="shared" si="231"/>
        <v>未整改</v>
      </c>
      <c r="AA3246" s="2" t="str">
        <f t="shared" si="232"/>
        <v>未整改</v>
      </c>
      <c r="AD3246" s="22" t="e">
        <f>VLOOKUP(H3246,'系统导出（基本表）'!R:R,1,0)</f>
        <v>#N/A</v>
      </c>
      <c r="AE3246" s="22" t="e">
        <f>VLOOKUP(I3246,'系统导出（基本表）'!Q:R,2,0)</f>
        <v>#N/A</v>
      </c>
      <c r="AF3246" s="2" t="e">
        <f>VLOOKUP(J3246,'系统导出（基本表）'!S:T,2,0)</f>
        <v>#N/A</v>
      </c>
      <c r="AG3246" s="24"/>
    </row>
    <row r="3247" s="2" customFormat="1" ht="19" customHeight="1" spans="1:33">
      <c r="A3247" s="2">
        <v>1</v>
      </c>
      <c r="B3247" s="11" t="s">
        <v>486</v>
      </c>
      <c r="C3247" s="11" t="s">
        <v>4004</v>
      </c>
      <c r="D3247" s="11" t="s">
        <v>4005</v>
      </c>
      <c r="E3247" s="10" t="s">
        <v>43976</v>
      </c>
      <c r="F3247" s="11" t="s">
        <v>39252</v>
      </c>
      <c r="G3247" s="10" t="s">
        <v>9317</v>
      </c>
      <c r="H3247" s="11" t="s">
        <v>9309</v>
      </c>
      <c r="I3247" s="11" t="s">
        <v>9308</v>
      </c>
      <c r="J3247" s="11" t="s">
        <v>9308</v>
      </c>
      <c r="K3247" s="11" t="s">
        <v>9316</v>
      </c>
      <c r="L3247" s="11" t="s">
        <v>9313</v>
      </c>
      <c r="M3247" s="11" t="s">
        <v>48710</v>
      </c>
      <c r="N3247" s="11" t="s">
        <v>41377</v>
      </c>
      <c r="O3247" s="11" t="s">
        <v>41387</v>
      </c>
      <c r="P3247" s="11" t="s">
        <v>41379</v>
      </c>
      <c r="Q3247" s="11" t="s">
        <v>41984</v>
      </c>
      <c r="R3247" s="11" t="s">
        <v>41984</v>
      </c>
      <c r="S3247" s="17">
        <v>6964.98</v>
      </c>
      <c r="T3247" s="11" t="s">
        <v>48713</v>
      </c>
      <c r="U3247" s="17">
        <v>6964.98</v>
      </c>
      <c r="V3247" s="17">
        <v>0</v>
      </c>
      <c r="W3247" s="18">
        <f t="shared" si="229"/>
        <v>6964.98</v>
      </c>
      <c r="X3247" s="18">
        <f t="shared" si="230"/>
        <v>0</v>
      </c>
      <c r="Y3247" s="2">
        <v>6964.98</v>
      </c>
      <c r="Z3247" s="2" t="str">
        <f t="shared" si="231"/>
        <v>未整改</v>
      </c>
      <c r="AA3247" s="2" t="str">
        <f t="shared" si="232"/>
        <v>已整改</v>
      </c>
      <c r="AD3247" s="22" t="e">
        <f>VLOOKUP(H3247,'系统导出（基本表）'!R:R,1,0)</f>
        <v>#N/A</v>
      </c>
      <c r="AE3247" s="22" t="e">
        <f>VLOOKUP(I3247,'系统导出（基本表）'!Q:R,2,0)</f>
        <v>#N/A</v>
      </c>
      <c r="AF3247" s="2" t="e">
        <f>VLOOKUP(J3247,'系统导出（基本表）'!S:T,2,0)</f>
        <v>#N/A</v>
      </c>
      <c r="AG3247" s="24"/>
    </row>
    <row r="3248" s="1" customFormat="1" ht="19" customHeight="1" spans="2:35">
      <c r="B3248" s="10" t="s">
        <v>486</v>
      </c>
      <c r="C3248" s="10" t="s">
        <v>4004</v>
      </c>
      <c r="D3248" s="10" t="s">
        <v>4005</v>
      </c>
      <c r="E3248" s="10" t="s">
        <v>46477</v>
      </c>
      <c r="F3248" s="10" t="s">
        <v>46478</v>
      </c>
      <c r="G3248" s="10" t="s">
        <v>48714</v>
      </c>
      <c r="H3248" s="10" t="s">
        <v>48715</v>
      </c>
      <c r="I3248" s="10" t="s">
        <v>48716</v>
      </c>
      <c r="J3248" s="10" t="s">
        <v>48716</v>
      </c>
      <c r="K3248" s="10" t="s">
        <v>48717</v>
      </c>
      <c r="L3248" s="10" t="s">
        <v>48718</v>
      </c>
      <c r="M3248" s="10" t="s">
        <v>48719</v>
      </c>
      <c r="N3248" s="10" t="s">
        <v>41377</v>
      </c>
      <c r="O3248" s="10" t="s">
        <v>41378</v>
      </c>
      <c r="P3248" s="10" t="s">
        <v>41379</v>
      </c>
      <c r="Q3248" s="10" t="s">
        <v>41373</v>
      </c>
      <c r="R3248" s="10" t="s">
        <v>41373</v>
      </c>
      <c r="S3248" s="15">
        <v>1500</v>
      </c>
      <c r="T3248" s="10" t="s">
        <v>48720</v>
      </c>
      <c r="U3248" s="15">
        <v>1500</v>
      </c>
      <c r="V3248" s="15">
        <v>1500</v>
      </c>
      <c r="W3248" s="16">
        <f t="shared" si="229"/>
        <v>0</v>
      </c>
      <c r="X3248" s="16">
        <f t="shared" si="230"/>
        <v>0</v>
      </c>
      <c r="Y3248" s="1">
        <v>1500</v>
      </c>
      <c r="Z3248" s="1" t="str">
        <f t="shared" si="231"/>
        <v>未整改</v>
      </c>
      <c r="AA3248" s="1" t="str">
        <f t="shared" si="232"/>
        <v>已整改</v>
      </c>
      <c r="AB3248" s="1">
        <f t="shared" si="233"/>
        <v>0</v>
      </c>
      <c r="AC3248" s="3"/>
      <c r="AD3248" s="19" t="e">
        <f>VLOOKUP(H3248,'系统导出（基本表）'!R:R,1,0)</f>
        <v>#N/A</v>
      </c>
      <c r="AE3248" s="16" t="e">
        <f>VLOOKUP(I3248,'系统导出（基本表）'!Q:R,2,0)</f>
        <v>#N/A</v>
      </c>
      <c r="AF3248" s="16" t="e">
        <f>VLOOKUP(J3248,'系统导出（基本表）'!S:T,2,0)</f>
        <v>#N/A</v>
      </c>
      <c r="AG3248" s="16"/>
      <c r="AH3248" s="16"/>
      <c r="AI3248" s="16"/>
    </row>
    <row r="3249" s="1" customFormat="1" ht="19" customHeight="1" spans="2:35">
      <c r="B3249" s="10" t="s">
        <v>486</v>
      </c>
      <c r="C3249" s="10" t="s">
        <v>4004</v>
      </c>
      <c r="D3249" s="10" t="s">
        <v>4005</v>
      </c>
      <c r="E3249" s="10" t="s">
        <v>43102</v>
      </c>
      <c r="F3249" s="10" t="s">
        <v>38653</v>
      </c>
      <c r="G3249" s="10" t="s">
        <v>48721</v>
      </c>
      <c r="H3249" s="10" t="s">
        <v>48722</v>
      </c>
      <c r="I3249" s="10" t="s">
        <v>48723</v>
      </c>
      <c r="J3249" s="10" t="s">
        <v>48723</v>
      </c>
      <c r="K3249" s="10" t="s">
        <v>5082</v>
      </c>
      <c r="L3249" s="10" t="s">
        <v>48724</v>
      </c>
      <c r="M3249" s="10" t="s">
        <v>48725</v>
      </c>
      <c r="N3249" s="10" t="s">
        <v>41377</v>
      </c>
      <c r="O3249" s="10" t="s">
        <v>41378</v>
      </c>
      <c r="P3249" s="10" t="s">
        <v>41379</v>
      </c>
      <c r="Q3249" s="10" t="s">
        <v>41373</v>
      </c>
      <c r="R3249" s="10" t="s">
        <v>41373</v>
      </c>
      <c r="S3249" s="15">
        <v>5722.6</v>
      </c>
      <c r="T3249" s="10" t="s">
        <v>48726</v>
      </c>
      <c r="U3249" s="15">
        <v>5722.6</v>
      </c>
      <c r="V3249" s="15">
        <v>5722.6</v>
      </c>
      <c r="W3249" s="16">
        <f t="shared" si="229"/>
        <v>0</v>
      </c>
      <c r="X3249" s="16">
        <f t="shared" si="230"/>
        <v>0</v>
      </c>
      <c r="Y3249" s="1">
        <v>5722.6</v>
      </c>
      <c r="Z3249" s="1" t="str">
        <f t="shared" si="231"/>
        <v>未整改</v>
      </c>
      <c r="AA3249" s="1" t="str">
        <f t="shared" si="232"/>
        <v>已整改</v>
      </c>
      <c r="AB3249" s="1">
        <f t="shared" si="233"/>
        <v>0</v>
      </c>
      <c r="AC3249" s="3"/>
      <c r="AD3249" s="19" t="e">
        <f>VLOOKUP(H3249,'系统导出（基本表）'!R:R,1,0)</f>
        <v>#N/A</v>
      </c>
      <c r="AE3249" s="16" t="e">
        <f>VLOOKUP(I3249,'系统导出（基本表）'!Q:R,2,0)</f>
        <v>#N/A</v>
      </c>
      <c r="AF3249" s="16" t="e">
        <f>VLOOKUP(J3249,'系统导出（基本表）'!S:T,2,0)</f>
        <v>#N/A</v>
      </c>
      <c r="AG3249" s="16"/>
      <c r="AH3249" s="16"/>
      <c r="AI3249" s="16"/>
    </row>
    <row r="3250" s="1" customFormat="1" ht="19" customHeight="1" spans="2:35">
      <c r="B3250" s="10" t="s">
        <v>486</v>
      </c>
      <c r="C3250" s="10" t="s">
        <v>4004</v>
      </c>
      <c r="D3250" s="10" t="s">
        <v>4005</v>
      </c>
      <c r="E3250" s="10" t="s">
        <v>43279</v>
      </c>
      <c r="F3250" s="10" t="s">
        <v>39402</v>
      </c>
      <c r="G3250" s="10" t="s">
        <v>48727</v>
      </c>
      <c r="H3250" s="10" t="s">
        <v>48728</v>
      </c>
      <c r="I3250" s="10" t="s">
        <v>48729</v>
      </c>
      <c r="J3250" s="10" t="s">
        <v>48729</v>
      </c>
      <c r="K3250" s="10" t="s">
        <v>48730</v>
      </c>
      <c r="L3250" s="10" t="s">
        <v>48731</v>
      </c>
      <c r="M3250" s="10" t="s">
        <v>48732</v>
      </c>
      <c r="N3250" s="10" t="s">
        <v>41377</v>
      </c>
      <c r="O3250" s="10" t="s">
        <v>41378</v>
      </c>
      <c r="P3250" s="10" t="s">
        <v>41379</v>
      </c>
      <c r="Q3250" s="10" t="s">
        <v>41373</v>
      </c>
      <c r="R3250" s="10" t="s">
        <v>41373</v>
      </c>
      <c r="S3250" s="15">
        <v>10000</v>
      </c>
      <c r="T3250" s="10" t="s">
        <v>48733</v>
      </c>
      <c r="U3250" s="15">
        <v>10000</v>
      </c>
      <c r="V3250" s="15">
        <v>10000</v>
      </c>
      <c r="W3250" s="16">
        <f t="shared" si="229"/>
        <v>0</v>
      </c>
      <c r="X3250" s="16">
        <f t="shared" si="230"/>
        <v>0</v>
      </c>
      <c r="Y3250" s="1">
        <v>10000</v>
      </c>
      <c r="Z3250" s="1" t="str">
        <f t="shared" si="231"/>
        <v>未整改</v>
      </c>
      <c r="AA3250" s="1" t="str">
        <f t="shared" si="232"/>
        <v>已整改</v>
      </c>
      <c r="AB3250" s="1">
        <f t="shared" si="233"/>
        <v>0</v>
      </c>
      <c r="AC3250" s="3"/>
      <c r="AD3250" s="19" t="e">
        <f>VLOOKUP(H3250,'系统导出（基本表）'!R:R,1,0)</f>
        <v>#N/A</v>
      </c>
      <c r="AE3250" s="16" t="e">
        <f>VLOOKUP(I3250,'系统导出（基本表）'!Q:R,2,0)</f>
        <v>#N/A</v>
      </c>
      <c r="AF3250" s="16" t="e">
        <f>VLOOKUP(J3250,'系统导出（基本表）'!S:T,2,0)</f>
        <v>#N/A</v>
      </c>
      <c r="AG3250" s="16"/>
      <c r="AH3250" s="16"/>
      <c r="AI3250" s="16"/>
    </row>
    <row r="3251" s="2" customFormat="1" ht="19" customHeight="1" spans="1:33">
      <c r="A3251" s="2">
        <v>1</v>
      </c>
      <c r="B3251" s="11" t="s">
        <v>486</v>
      </c>
      <c r="C3251" s="11" t="s">
        <v>4004</v>
      </c>
      <c r="D3251" s="11" t="s">
        <v>4005</v>
      </c>
      <c r="E3251" s="10" t="s">
        <v>41464</v>
      </c>
      <c r="F3251" s="11" t="s">
        <v>38420</v>
      </c>
      <c r="G3251" s="10" t="s">
        <v>48734</v>
      </c>
      <c r="H3251" s="11" t="s">
        <v>48735</v>
      </c>
      <c r="I3251" s="11" t="s">
        <v>48736</v>
      </c>
      <c r="J3251" s="11" t="s">
        <v>48736</v>
      </c>
      <c r="K3251" s="11" t="s">
        <v>48737</v>
      </c>
      <c r="L3251" s="11" t="s">
        <v>48738</v>
      </c>
      <c r="M3251" s="11" t="s">
        <v>48739</v>
      </c>
      <c r="N3251" s="11" t="s">
        <v>41377</v>
      </c>
      <c r="O3251" s="11" t="s">
        <v>41387</v>
      </c>
      <c r="P3251" s="11" t="s">
        <v>41449</v>
      </c>
      <c r="Q3251" s="11" t="s">
        <v>41984</v>
      </c>
      <c r="R3251" s="11" t="s">
        <v>41984</v>
      </c>
      <c r="S3251" s="17">
        <v>8000</v>
      </c>
      <c r="T3251" s="11" t="s">
        <v>48740</v>
      </c>
      <c r="U3251" s="17">
        <v>8000</v>
      </c>
      <c r="V3251" s="17">
        <v>0</v>
      </c>
      <c r="W3251" s="18">
        <f t="shared" si="229"/>
        <v>8000</v>
      </c>
      <c r="X3251" s="18">
        <f t="shared" si="230"/>
        <v>0</v>
      </c>
      <c r="Y3251" s="2">
        <v>8000</v>
      </c>
      <c r="Z3251" s="2" t="str">
        <f t="shared" si="231"/>
        <v>未整改</v>
      </c>
      <c r="AA3251" s="2" t="str">
        <f t="shared" si="232"/>
        <v>已整改</v>
      </c>
      <c r="AD3251" s="22" t="e">
        <f>VLOOKUP(H3251,'系统导出（基本表）'!R:R,1,0)</f>
        <v>#N/A</v>
      </c>
      <c r="AE3251" s="22" t="e">
        <f>VLOOKUP(I3251,'系统导出（基本表）'!Q:R,2,0)</f>
        <v>#N/A</v>
      </c>
      <c r="AF3251" s="2" t="e">
        <f>VLOOKUP(J3251,'系统导出（基本表）'!S:T,2,0)</f>
        <v>#N/A</v>
      </c>
      <c r="AG3251" s="24"/>
    </row>
    <row r="3252" s="2" customFormat="1" ht="19" customHeight="1" spans="1:33">
      <c r="A3252" s="2">
        <v>1</v>
      </c>
      <c r="B3252" s="11" t="s">
        <v>486</v>
      </c>
      <c r="C3252" s="11" t="s">
        <v>4004</v>
      </c>
      <c r="D3252" s="11" t="s">
        <v>4005</v>
      </c>
      <c r="E3252" s="10" t="s">
        <v>41394</v>
      </c>
      <c r="F3252" s="11" t="s">
        <v>38507</v>
      </c>
      <c r="G3252" s="10" t="s">
        <v>48734</v>
      </c>
      <c r="H3252" s="11" t="s">
        <v>48735</v>
      </c>
      <c r="I3252" s="11" t="s">
        <v>48736</v>
      </c>
      <c r="J3252" s="11" t="s">
        <v>48736</v>
      </c>
      <c r="K3252" s="11" t="s">
        <v>48737</v>
      </c>
      <c r="L3252" s="11" t="s">
        <v>48738</v>
      </c>
      <c r="M3252" s="11" t="s">
        <v>48739</v>
      </c>
      <c r="N3252" s="11" t="s">
        <v>41377</v>
      </c>
      <c r="O3252" s="11" t="s">
        <v>41387</v>
      </c>
      <c r="P3252" s="11" t="s">
        <v>41379</v>
      </c>
      <c r="Q3252" s="11" t="s">
        <v>41984</v>
      </c>
      <c r="R3252" s="11" t="s">
        <v>41984</v>
      </c>
      <c r="S3252" s="17">
        <v>6626.52</v>
      </c>
      <c r="T3252" s="11" t="s">
        <v>48741</v>
      </c>
      <c r="U3252" s="17">
        <v>0</v>
      </c>
      <c r="V3252" s="17">
        <v>0</v>
      </c>
      <c r="W3252" s="18">
        <f t="shared" si="229"/>
        <v>6626.52</v>
      </c>
      <c r="X3252" s="18">
        <f t="shared" si="230"/>
        <v>6626.52</v>
      </c>
      <c r="Y3252" s="2">
        <v>0</v>
      </c>
      <c r="Z3252" s="2" t="str">
        <f t="shared" si="231"/>
        <v>未整改</v>
      </c>
      <c r="AA3252" s="2" t="str">
        <f t="shared" si="232"/>
        <v>未整改</v>
      </c>
      <c r="AD3252" s="22" t="e">
        <f>VLOOKUP(H3252,'系统导出（基本表）'!R:R,1,0)</f>
        <v>#N/A</v>
      </c>
      <c r="AE3252" s="22" t="e">
        <f>VLOOKUP(I3252,'系统导出（基本表）'!Q:R,2,0)</f>
        <v>#N/A</v>
      </c>
      <c r="AF3252" s="2" t="e">
        <f>VLOOKUP(J3252,'系统导出（基本表）'!S:T,2,0)</f>
        <v>#N/A</v>
      </c>
      <c r="AG3252" s="24"/>
    </row>
    <row r="3253" s="2" customFormat="1" ht="19" customHeight="1" spans="1:33">
      <c r="A3253" s="2">
        <v>1</v>
      </c>
      <c r="B3253" s="11" t="s">
        <v>486</v>
      </c>
      <c r="C3253" s="11" t="s">
        <v>4004</v>
      </c>
      <c r="D3253" s="11" t="s">
        <v>4005</v>
      </c>
      <c r="E3253" s="10" t="s">
        <v>43976</v>
      </c>
      <c r="F3253" s="11" t="s">
        <v>39252</v>
      </c>
      <c r="G3253" s="10" t="s">
        <v>11173</v>
      </c>
      <c r="H3253" s="11" t="s">
        <v>11164</v>
      </c>
      <c r="I3253" s="11" t="s">
        <v>11163</v>
      </c>
      <c r="J3253" s="11" t="s">
        <v>11163</v>
      </c>
      <c r="K3253" s="11" t="s">
        <v>11172</v>
      </c>
      <c r="L3253" s="11" t="s">
        <v>48742</v>
      </c>
      <c r="M3253" s="11" t="s">
        <v>48743</v>
      </c>
      <c r="N3253" s="11" t="s">
        <v>41377</v>
      </c>
      <c r="O3253" s="11" t="s">
        <v>41387</v>
      </c>
      <c r="P3253" s="11" t="s">
        <v>41379</v>
      </c>
      <c r="Q3253" s="11" t="s">
        <v>41984</v>
      </c>
      <c r="R3253" s="11" t="s">
        <v>41984</v>
      </c>
      <c r="S3253" s="17">
        <v>6500</v>
      </c>
      <c r="T3253" s="11" t="s">
        <v>48744</v>
      </c>
      <c r="U3253" s="17">
        <v>6500</v>
      </c>
      <c r="V3253" s="17">
        <v>0</v>
      </c>
      <c r="W3253" s="18">
        <f t="shared" si="229"/>
        <v>6500</v>
      </c>
      <c r="X3253" s="18">
        <f t="shared" si="230"/>
        <v>0</v>
      </c>
      <c r="Y3253" s="2">
        <v>6500</v>
      </c>
      <c r="Z3253" s="2" t="str">
        <f t="shared" si="231"/>
        <v>未整改</v>
      </c>
      <c r="AA3253" s="2" t="str">
        <f t="shared" si="232"/>
        <v>已整改</v>
      </c>
      <c r="AD3253" s="22" t="e">
        <f>VLOOKUP(H3253,'系统导出（基本表）'!R:R,1,0)</f>
        <v>#N/A</v>
      </c>
      <c r="AE3253" s="22" t="e">
        <f>VLOOKUP(I3253,'系统导出（基本表）'!Q:R,2,0)</f>
        <v>#N/A</v>
      </c>
      <c r="AF3253" s="2" t="e">
        <f>VLOOKUP(J3253,'系统导出（基本表）'!S:T,2,0)</f>
        <v>#N/A</v>
      </c>
      <c r="AG3253" s="24"/>
    </row>
    <row r="3254" s="2" customFormat="1" ht="19" customHeight="1" spans="1:33">
      <c r="A3254" s="2">
        <v>1</v>
      </c>
      <c r="B3254" s="11" t="s">
        <v>486</v>
      </c>
      <c r="C3254" s="11" t="s">
        <v>4004</v>
      </c>
      <c r="D3254" s="11" t="s">
        <v>4005</v>
      </c>
      <c r="E3254" s="10" t="s">
        <v>44353</v>
      </c>
      <c r="F3254" s="11" t="s">
        <v>39428</v>
      </c>
      <c r="G3254" s="10" t="s">
        <v>13100</v>
      </c>
      <c r="H3254" s="11" t="s">
        <v>13096</v>
      </c>
      <c r="I3254" s="11" t="s">
        <v>13095</v>
      </c>
      <c r="J3254" s="11" t="s">
        <v>13095</v>
      </c>
      <c r="K3254" s="11" t="s">
        <v>11172</v>
      </c>
      <c r="L3254" s="11" t="s">
        <v>48742</v>
      </c>
      <c r="M3254" s="11" t="s">
        <v>48743</v>
      </c>
      <c r="N3254" s="11" t="s">
        <v>41377</v>
      </c>
      <c r="O3254" s="11" t="s">
        <v>41387</v>
      </c>
      <c r="P3254" s="11" t="s">
        <v>41379</v>
      </c>
      <c r="Q3254" s="11" t="s">
        <v>41984</v>
      </c>
      <c r="R3254" s="11" t="s">
        <v>41984</v>
      </c>
      <c r="S3254" s="17">
        <v>6000</v>
      </c>
      <c r="T3254" s="11" t="s">
        <v>48745</v>
      </c>
      <c r="U3254" s="17">
        <v>6000</v>
      </c>
      <c r="V3254" s="17">
        <v>0</v>
      </c>
      <c r="W3254" s="18">
        <f t="shared" si="229"/>
        <v>6000</v>
      </c>
      <c r="X3254" s="18">
        <f t="shared" si="230"/>
        <v>0</v>
      </c>
      <c r="Y3254" s="2">
        <v>6000</v>
      </c>
      <c r="Z3254" s="2" t="str">
        <f t="shared" si="231"/>
        <v>未整改</v>
      </c>
      <c r="AA3254" s="2" t="str">
        <f t="shared" si="232"/>
        <v>已整改</v>
      </c>
      <c r="AD3254" s="22" t="e">
        <f>VLOOKUP(H3254,'系统导出（基本表）'!R:R,1,0)</f>
        <v>#N/A</v>
      </c>
      <c r="AE3254" s="22" t="e">
        <f>VLOOKUP(I3254,'系统导出（基本表）'!Q:R,2,0)</f>
        <v>#N/A</v>
      </c>
      <c r="AF3254" s="2" t="e">
        <f>VLOOKUP(J3254,'系统导出（基本表）'!S:T,2,0)</f>
        <v>#N/A</v>
      </c>
      <c r="AG3254" s="24"/>
    </row>
    <row r="3255" s="1" customFormat="1" ht="19" customHeight="1" spans="2:35">
      <c r="B3255" s="10" t="s">
        <v>486</v>
      </c>
      <c r="C3255" s="10" t="s">
        <v>4004</v>
      </c>
      <c r="D3255" s="10" t="s">
        <v>4005</v>
      </c>
      <c r="E3255" s="10" t="s">
        <v>61</v>
      </c>
      <c r="F3255" s="10" t="s">
        <v>61</v>
      </c>
      <c r="G3255" s="10" t="s">
        <v>48746</v>
      </c>
      <c r="H3255" s="10" t="s">
        <v>48747</v>
      </c>
      <c r="I3255" s="10" t="s">
        <v>48748</v>
      </c>
      <c r="J3255" s="10" t="s">
        <v>48748</v>
      </c>
      <c r="K3255" s="10" t="s">
        <v>8940</v>
      </c>
      <c r="L3255" s="10" t="s">
        <v>48749</v>
      </c>
      <c r="M3255" s="10" t="s">
        <v>48750</v>
      </c>
      <c r="N3255" s="10" t="s">
        <v>61</v>
      </c>
      <c r="O3255" s="10" t="s">
        <v>41372</v>
      </c>
      <c r="P3255" s="10" t="s">
        <v>61</v>
      </c>
      <c r="Q3255" s="10" t="s">
        <v>44649</v>
      </c>
      <c r="R3255" s="10" t="s">
        <v>41373</v>
      </c>
      <c r="S3255" s="15">
        <v>10000</v>
      </c>
      <c r="T3255" s="10" t="s">
        <v>44649</v>
      </c>
      <c r="U3255" s="15">
        <v>10000</v>
      </c>
      <c r="V3255" s="15">
        <v>10000</v>
      </c>
      <c r="W3255" s="16">
        <f t="shared" si="229"/>
        <v>0</v>
      </c>
      <c r="X3255" s="16">
        <f t="shared" si="230"/>
        <v>0</v>
      </c>
      <c r="Y3255" s="1">
        <v>10000</v>
      </c>
      <c r="Z3255" s="1" t="str">
        <f t="shared" si="231"/>
        <v>未整改</v>
      </c>
      <c r="AA3255" s="1" t="str">
        <f t="shared" si="232"/>
        <v>已整改</v>
      </c>
      <c r="AC3255" s="3"/>
      <c r="AD3255" s="19" t="e">
        <f>VLOOKUP(H3255,'系统导出（基本表）'!R:R,1,0)</f>
        <v>#N/A</v>
      </c>
      <c r="AE3255" s="16" t="e">
        <f>VLOOKUP(I3255,'系统导出（基本表）'!Q:R,2,0)</f>
        <v>#N/A</v>
      </c>
      <c r="AF3255" s="16" t="e">
        <f>VLOOKUP(J3255,'系统导出（基本表）'!S:T,2,0)</f>
        <v>#N/A</v>
      </c>
      <c r="AG3255" s="16"/>
      <c r="AH3255" s="16"/>
      <c r="AI3255" s="16"/>
    </row>
    <row r="3256" s="1" customFormat="1" ht="19" customHeight="1" spans="2:35">
      <c r="B3256" s="10" t="s">
        <v>486</v>
      </c>
      <c r="C3256" s="10" t="s">
        <v>4004</v>
      </c>
      <c r="D3256" s="10" t="s">
        <v>4005</v>
      </c>
      <c r="E3256" s="10" t="s">
        <v>41575</v>
      </c>
      <c r="F3256" s="10" t="s">
        <v>38965</v>
      </c>
      <c r="G3256" s="10" t="s">
        <v>48751</v>
      </c>
      <c r="H3256" s="10" t="s">
        <v>48752</v>
      </c>
      <c r="I3256" s="10" t="s">
        <v>48753</v>
      </c>
      <c r="J3256" s="10" t="s">
        <v>48753</v>
      </c>
      <c r="K3256" s="10" t="s">
        <v>8940</v>
      </c>
      <c r="L3256" s="10" t="s">
        <v>48749</v>
      </c>
      <c r="M3256" s="10" t="s">
        <v>48750</v>
      </c>
      <c r="N3256" s="10" t="s">
        <v>41377</v>
      </c>
      <c r="O3256" s="10" t="s">
        <v>41378</v>
      </c>
      <c r="P3256" s="10" t="s">
        <v>41379</v>
      </c>
      <c r="Q3256" s="10" t="s">
        <v>41373</v>
      </c>
      <c r="R3256" s="10" t="s">
        <v>41373</v>
      </c>
      <c r="S3256" s="15">
        <v>9225</v>
      </c>
      <c r="T3256" s="10" t="s">
        <v>48754</v>
      </c>
      <c r="U3256" s="15">
        <v>9225</v>
      </c>
      <c r="V3256" s="15">
        <v>9225</v>
      </c>
      <c r="W3256" s="16">
        <f t="shared" si="229"/>
        <v>0</v>
      </c>
      <c r="X3256" s="16">
        <f t="shared" si="230"/>
        <v>0</v>
      </c>
      <c r="Y3256" s="1">
        <v>9225</v>
      </c>
      <c r="Z3256" s="1" t="str">
        <f t="shared" si="231"/>
        <v>未整改</v>
      </c>
      <c r="AA3256" s="1" t="str">
        <f t="shared" si="232"/>
        <v>已整改</v>
      </c>
      <c r="AB3256" s="1">
        <f>S3256-V3256</f>
        <v>0</v>
      </c>
      <c r="AC3256" s="3"/>
      <c r="AD3256" s="19" t="e">
        <f>VLOOKUP(H3256,'系统导出（基本表）'!R:R,1,0)</f>
        <v>#N/A</v>
      </c>
      <c r="AE3256" s="16" t="e">
        <f>VLOOKUP(I3256,'系统导出（基本表）'!Q:R,2,0)</f>
        <v>#N/A</v>
      </c>
      <c r="AF3256" s="16" t="e">
        <f>VLOOKUP(J3256,'系统导出（基本表）'!S:T,2,0)</f>
        <v>#N/A</v>
      </c>
      <c r="AG3256" s="16"/>
      <c r="AH3256" s="16"/>
      <c r="AI3256" s="16"/>
    </row>
    <row r="3257" s="1" customFormat="1" ht="19" customHeight="1" spans="2:35">
      <c r="B3257" s="10" t="s">
        <v>486</v>
      </c>
      <c r="C3257" s="10" t="s">
        <v>4004</v>
      </c>
      <c r="D3257" s="10" t="s">
        <v>4005</v>
      </c>
      <c r="E3257" s="10" t="s">
        <v>61</v>
      </c>
      <c r="F3257" s="10" t="s">
        <v>61</v>
      </c>
      <c r="G3257" s="10" t="s">
        <v>48751</v>
      </c>
      <c r="H3257" s="10" t="s">
        <v>48752</v>
      </c>
      <c r="I3257" s="10" t="s">
        <v>48753</v>
      </c>
      <c r="J3257" s="10" t="s">
        <v>48753</v>
      </c>
      <c r="K3257" s="10" t="s">
        <v>8940</v>
      </c>
      <c r="L3257" s="10" t="s">
        <v>48749</v>
      </c>
      <c r="M3257" s="10" t="s">
        <v>48750</v>
      </c>
      <c r="N3257" s="10" t="s">
        <v>61</v>
      </c>
      <c r="O3257" s="10" t="s">
        <v>41372</v>
      </c>
      <c r="P3257" s="10" t="s">
        <v>61</v>
      </c>
      <c r="Q3257" s="10" t="s">
        <v>44649</v>
      </c>
      <c r="R3257" s="10" t="s">
        <v>41373</v>
      </c>
      <c r="S3257" s="15">
        <v>1488</v>
      </c>
      <c r="T3257" s="10" t="s">
        <v>44649</v>
      </c>
      <c r="U3257" s="15">
        <v>1488</v>
      </c>
      <c r="V3257" s="15">
        <v>1488</v>
      </c>
      <c r="W3257" s="16">
        <f t="shared" si="229"/>
        <v>0</v>
      </c>
      <c r="X3257" s="16">
        <f t="shared" si="230"/>
        <v>0</v>
      </c>
      <c r="Y3257" s="1">
        <v>1488</v>
      </c>
      <c r="Z3257" s="1" t="str">
        <f t="shared" si="231"/>
        <v>未整改</v>
      </c>
      <c r="AA3257" s="1" t="str">
        <f t="shared" si="232"/>
        <v>已整改</v>
      </c>
      <c r="AC3257" s="3"/>
      <c r="AD3257" s="19" t="e">
        <f>VLOOKUP(H3257,'系统导出（基本表）'!R:R,1,0)</f>
        <v>#N/A</v>
      </c>
      <c r="AE3257" s="16" t="e">
        <f>VLOOKUP(I3257,'系统导出（基本表）'!Q:R,2,0)</f>
        <v>#N/A</v>
      </c>
      <c r="AF3257" s="16" t="e">
        <f>VLOOKUP(J3257,'系统导出（基本表）'!S:T,2,0)</f>
        <v>#N/A</v>
      </c>
      <c r="AG3257" s="16"/>
      <c r="AH3257" s="16"/>
      <c r="AI3257" s="16"/>
    </row>
    <row r="3258" s="2" customFormat="1" ht="19" customHeight="1" spans="1:33">
      <c r="A3258" s="2">
        <v>1</v>
      </c>
      <c r="B3258" s="11" t="s">
        <v>486</v>
      </c>
      <c r="C3258" s="11" t="s">
        <v>1215</v>
      </c>
      <c r="D3258" s="11" t="s">
        <v>1216</v>
      </c>
      <c r="E3258" s="10" t="s">
        <v>43052</v>
      </c>
      <c r="F3258" s="11" t="s">
        <v>38632</v>
      </c>
      <c r="G3258" s="10" t="s">
        <v>38366</v>
      </c>
      <c r="H3258" s="11" t="s">
        <v>38367</v>
      </c>
      <c r="I3258" s="11" t="s">
        <v>38365</v>
      </c>
      <c r="J3258" s="11" t="s">
        <v>38365</v>
      </c>
      <c r="K3258" s="11" t="s">
        <v>20763</v>
      </c>
      <c r="L3258" s="11" t="s">
        <v>20760</v>
      </c>
      <c r="M3258" s="11" t="s">
        <v>48755</v>
      </c>
      <c r="N3258" s="11" t="s">
        <v>41377</v>
      </c>
      <c r="O3258" s="11" t="s">
        <v>41387</v>
      </c>
      <c r="P3258" s="11" t="s">
        <v>41379</v>
      </c>
      <c r="Q3258" s="11" t="s">
        <v>41373</v>
      </c>
      <c r="R3258" s="11" t="s">
        <v>41373</v>
      </c>
      <c r="S3258" s="17">
        <v>2489.4</v>
      </c>
      <c r="T3258" s="11" t="s">
        <v>48756</v>
      </c>
      <c r="U3258" s="17">
        <v>0</v>
      </c>
      <c r="V3258" s="17">
        <v>0</v>
      </c>
      <c r="W3258" s="18">
        <f t="shared" si="229"/>
        <v>2489.4</v>
      </c>
      <c r="X3258" s="18">
        <f t="shared" si="230"/>
        <v>2489.4</v>
      </c>
      <c r="Y3258" s="2">
        <v>0</v>
      </c>
      <c r="Z3258" s="2" t="str">
        <f t="shared" si="231"/>
        <v>未整改</v>
      </c>
      <c r="AA3258" s="2" t="str">
        <f t="shared" si="232"/>
        <v>未整改</v>
      </c>
      <c r="AD3258" s="22" t="str">
        <f>VLOOKUP(H3258,'系统导出（基本表）'!R:R,1,0)</f>
        <v>P21511903-0002</v>
      </c>
      <c r="AE3258" s="22" t="str">
        <f>VLOOKUP(I3258,'系统导出（基本表）'!Q:R,2,0)</f>
        <v>P21511903-0002</v>
      </c>
      <c r="AF3258" s="2" t="e">
        <f>VLOOKUP(J3258,'系统导出（基本表）'!S:T,2,0)</f>
        <v>#N/A</v>
      </c>
      <c r="AG3258" s="24"/>
    </row>
    <row r="3259" s="1" customFormat="1" ht="19" customHeight="1" spans="2:35">
      <c r="B3259" s="10" t="s">
        <v>486</v>
      </c>
      <c r="C3259" s="10" t="s">
        <v>1215</v>
      </c>
      <c r="D3259" s="10" t="s">
        <v>1216</v>
      </c>
      <c r="E3259" s="10" t="s">
        <v>61</v>
      </c>
      <c r="F3259" s="10" t="s">
        <v>61</v>
      </c>
      <c r="G3259" s="10" t="s">
        <v>48757</v>
      </c>
      <c r="H3259" s="10" t="s">
        <v>48758</v>
      </c>
      <c r="I3259" s="10" t="s">
        <v>48759</v>
      </c>
      <c r="J3259" s="10" t="s">
        <v>48759</v>
      </c>
      <c r="K3259" s="10" t="s">
        <v>11983</v>
      </c>
      <c r="L3259" s="10" t="s">
        <v>48760</v>
      </c>
      <c r="M3259" s="10" t="s">
        <v>48761</v>
      </c>
      <c r="N3259" s="10" t="s">
        <v>61</v>
      </c>
      <c r="O3259" s="10" t="s">
        <v>41372</v>
      </c>
      <c r="P3259" s="10" t="s">
        <v>61</v>
      </c>
      <c r="Q3259" s="10" t="s">
        <v>44649</v>
      </c>
      <c r="R3259" s="10" t="s">
        <v>41373</v>
      </c>
      <c r="S3259" s="15">
        <v>3500</v>
      </c>
      <c r="T3259" s="10" t="s">
        <v>44649</v>
      </c>
      <c r="U3259" s="15">
        <v>3500</v>
      </c>
      <c r="V3259" s="15">
        <v>3500</v>
      </c>
      <c r="W3259" s="16">
        <f t="shared" si="229"/>
        <v>0</v>
      </c>
      <c r="X3259" s="16">
        <f t="shared" si="230"/>
        <v>0</v>
      </c>
      <c r="Y3259" s="1">
        <v>3500</v>
      </c>
      <c r="Z3259" s="1" t="str">
        <f t="shared" si="231"/>
        <v>未整改</v>
      </c>
      <c r="AA3259" s="1" t="str">
        <f t="shared" si="232"/>
        <v>已整改</v>
      </c>
      <c r="AC3259" s="3"/>
      <c r="AD3259" s="19" t="e">
        <f>VLOOKUP(H3259,'系统导出（基本表）'!R:R,1,0)</f>
        <v>#N/A</v>
      </c>
      <c r="AE3259" s="16" t="e">
        <f>VLOOKUP(I3259,'系统导出（基本表）'!Q:R,2,0)</f>
        <v>#N/A</v>
      </c>
      <c r="AF3259" s="16" t="e">
        <f>VLOOKUP(J3259,'系统导出（基本表）'!S:T,2,0)</f>
        <v>#N/A</v>
      </c>
      <c r="AG3259" s="16"/>
      <c r="AH3259" s="16"/>
      <c r="AI3259" s="16"/>
    </row>
    <row r="3260" s="1" customFormat="1" ht="19" customHeight="1" spans="2:35">
      <c r="B3260" s="10" t="s">
        <v>486</v>
      </c>
      <c r="C3260" s="10" t="s">
        <v>1215</v>
      </c>
      <c r="D3260" s="10" t="s">
        <v>1216</v>
      </c>
      <c r="E3260" s="10" t="s">
        <v>61</v>
      </c>
      <c r="F3260" s="10" t="s">
        <v>61</v>
      </c>
      <c r="G3260" s="10" t="s">
        <v>48757</v>
      </c>
      <c r="H3260" s="10" t="s">
        <v>48758</v>
      </c>
      <c r="I3260" s="10" t="s">
        <v>48759</v>
      </c>
      <c r="J3260" s="10" t="s">
        <v>48759</v>
      </c>
      <c r="K3260" s="10" t="s">
        <v>11983</v>
      </c>
      <c r="L3260" s="10" t="s">
        <v>48760</v>
      </c>
      <c r="M3260" s="10" t="s">
        <v>48761</v>
      </c>
      <c r="N3260" s="10" t="s">
        <v>61</v>
      </c>
      <c r="O3260" s="10" t="s">
        <v>41372</v>
      </c>
      <c r="P3260" s="10" t="s">
        <v>61</v>
      </c>
      <c r="Q3260" s="10" t="s">
        <v>41984</v>
      </c>
      <c r="R3260" s="10" t="s">
        <v>41984</v>
      </c>
      <c r="S3260" s="15">
        <v>78.9</v>
      </c>
      <c r="T3260" s="10" t="s">
        <v>41984</v>
      </c>
      <c r="U3260" s="15">
        <v>78.9</v>
      </c>
      <c r="V3260" s="15">
        <v>78.9</v>
      </c>
      <c r="W3260" s="16">
        <f t="shared" si="229"/>
        <v>0</v>
      </c>
      <c r="X3260" s="16">
        <f t="shared" si="230"/>
        <v>0</v>
      </c>
      <c r="Y3260" s="1">
        <v>78.9</v>
      </c>
      <c r="Z3260" s="1" t="str">
        <f t="shared" si="231"/>
        <v>未整改</v>
      </c>
      <c r="AA3260" s="1" t="str">
        <f t="shared" si="232"/>
        <v>已整改</v>
      </c>
      <c r="AC3260" s="3">
        <f>S3260-Y3260</f>
        <v>0</v>
      </c>
      <c r="AD3260" s="19" t="e">
        <f>VLOOKUP(H3260,'系统导出（基本表）'!R:R,1,0)</f>
        <v>#N/A</v>
      </c>
      <c r="AE3260" s="16" t="e">
        <f>VLOOKUP(I3260,'系统导出（基本表）'!Q:R,2,0)</f>
        <v>#N/A</v>
      </c>
      <c r="AF3260" s="16" t="e">
        <f>VLOOKUP(J3260,'系统导出（基本表）'!S:T,2,0)</f>
        <v>#N/A</v>
      </c>
      <c r="AG3260" s="16"/>
      <c r="AH3260" s="16"/>
      <c r="AI3260" s="16"/>
    </row>
    <row r="3261" s="1" customFormat="1" ht="19" customHeight="1" spans="2:35">
      <c r="B3261" s="10" t="s">
        <v>486</v>
      </c>
      <c r="C3261" s="10" t="s">
        <v>1215</v>
      </c>
      <c r="D3261" s="10" t="s">
        <v>1216</v>
      </c>
      <c r="E3261" s="10" t="s">
        <v>61</v>
      </c>
      <c r="F3261" s="10" t="s">
        <v>61</v>
      </c>
      <c r="G3261" s="10" t="s">
        <v>48762</v>
      </c>
      <c r="H3261" s="10" t="s">
        <v>48763</v>
      </c>
      <c r="I3261" s="10" t="s">
        <v>48764</v>
      </c>
      <c r="J3261" s="10" t="s">
        <v>48765</v>
      </c>
      <c r="K3261" s="10" t="s">
        <v>48766</v>
      </c>
      <c r="L3261" s="10" t="s">
        <v>48767</v>
      </c>
      <c r="M3261" s="10" t="s">
        <v>48768</v>
      </c>
      <c r="N3261" s="10" t="s">
        <v>61</v>
      </c>
      <c r="O3261" s="10" t="s">
        <v>41372</v>
      </c>
      <c r="P3261" s="10" t="s">
        <v>61</v>
      </c>
      <c r="Q3261" s="10" t="s">
        <v>44649</v>
      </c>
      <c r="R3261" s="10" t="s">
        <v>41373</v>
      </c>
      <c r="S3261" s="15">
        <v>2000</v>
      </c>
      <c r="T3261" s="10" t="s">
        <v>44649</v>
      </c>
      <c r="U3261" s="15">
        <v>2000</v>
      </c>
      <c r="V3261" s="15">
        <v>2000</v>
      </c>
      <c r="W3261" s="16">
        <f t="shared" si="229"/>
        <v>0</v>
      </c>
      <c r="X3261" s="16">
        <f t="shared" si="230"/>
        <v>0</v>
      </c>
      <c r="Y3261" s="1">
        <v>2000</v>
      </c>
      <c r="Z3261" s="1" t="str">
        <f t="shared" si="231"/>
        <v>未整改</v>
      </c>
      <c r="AA3261" s="1" t="str">
        <f t="shared" si="232"/>
        <v>已整改</v>
      </c>
      <c r="AC3261" s="3"/>
      <c r="AD3261" s="19" t="e">
        <f>VLOOKUP(H3261,'系统导出（基本表）'!R:R,1,0)</f>
        <v>#N/A</v>
      </c>
      <c r="AE3261" s="16" t="e">
        <f>VLOOKUP(I3261,'系统导出（基本表）'!Q:R,2,0)</f>
        <v>#N/A</v>
      </c>
      <c r="AF3261" s="16" t="e">
        <f>VLOOKUP(J3261,'系统导出（基本表）'!S:T,2,0)</f>
        <v>#N/A</v>
      </c>
      <c r="AG3261" s="16"/>
      <c r="AH3261" s="16"/>
      <c r="AI3261" s="16"/>
    </row>
    <row r="3262" s="2" customFormat="1" ht="19" customHeight="1" spans="1:33">
      <c r="A3262" s="2">
        <v>1</v>
      </c>
      <c r="B3262" s="11" t="s">
        <v>486</v>
      </c>
      <c r="C3262" s="11" t="s">
        <v>1215</v>
      </c>
      <c r="D3262" s="11" t="s">
        <v>1216</v>
      </c>
      <c r="E3262" s="10" t="s">
        <v>43878</v>
      </c>
      <c r="F3262" s="11" t="s">
        <v>39994</v>
      </c>
      <c r="G3262" s="10" t="s">
        <v>36442</v>
      </c>
      <c r="H3262" s="11" t="s">
        <v>36438</v>
      </c>
      <c r="I3262" s="11" t="s">
        <v>36437</v>
      </c>
      <c r="J3262" s="11" t="s">
        <v>36437</v>
      </c>
      <c r="K3262" s="11" t="s">
        <v>29001</v>
      </c>
      <c r="L3262" s="11" t="s">
        <v>48769</v>
      </c>
      <c r="M3262" s="11" t="s">
        <v>48770</v>
      </c>
      <c r="N3262" s="11" t="s">
        <v>41377</v>
      </c>
      <c r="O3262" s="11" t="s">
        <v>41387</v>
      </c>
      <c r="P3262" s="11" t="s">
        <v>41379</v>
      </c>
      <c r="Q3262" s="11" t="s">
        <v>41984</v>
      </c>
      <c r="R3262" s="11" t="s">
        <v>41984</v>
      </c>
      <c r="S3262" s="17">
        <v>2700</v>
      </c>
      <c r="T3262" s="11" t="s">
        <v>48771</v>
      </c>
      <c r="U3262" s="17">
        <v>0</v>
      </c>
      <c r="V3262" s="17">
        <v>0</v>
      </c>
      <c r="W3262" s="18">
        <f t="shared" si="229"/>
        <v>2700</v>
      </c>
      <c r="X3262" s="18">
        <f t="shared" si="230"/>
        <v>2700</v>
      </c>
      <c r="Y3262" s="2">
        <v>0</v>
      </c>
      <c r="Z3262" s="2" t="str">
        <f t="shared" si="231"/>
        <v>未整改</v>
      </c>
      <c r="AA3262" s="2" t="str">
        <f t="shared" si="232"/>
        <v>未整改</v>
      </c>
      <c r="AD3262" s="22" t="e">
        <f>VLOOKUP(H3262,'系统导出（基本表）'!R:R,1,0)</f>
        <v>#N/A</v>
      </c>
      <c r="AE3262" s="22" t="e">
        <f>VLOOKUP(I3262,'系统导出（基本表）'!Q:R,2,0)</f>
        <v>#N/A</v>
      </c>
      <c r="AF3262" s="2" t="e">
        <f>VLOOKUP(J3262,'系统导出（基本表）'!S:T,2,0)</f>
        <v>#N/A</v>
      </c>
      <c r="AG3262" s="24"/>
    </row>
    <row r="3263" s="1" customFormat="1" ht="19" customHeight="1" spans="2:35">
      <c r="B3263" s="10" t="s">
        <v>486</v>
      </c>
      <c r="C3263" s="10" t="s">
        <v>487</v>
      </c>
      <c r="D3263" s="10" t="s">
        <v>488</v>
      </c>
      <c r="E3263" s="10" t="s">
        <v>61</v>
      </c>
      <c r="F3263" s="10" t="s">
        <v>61</v>
      </c>
      <c r="G3263" s="10" t="s">
        <v>48772</v>
      </c>
      <c r="H3263" s="10" t="s">
        <v>48773</v>
      </c>
      <c r="I3263" s="10" t="s">
        <v>48774</v>
      </c>
      <c r="J3263" s="10" t="s">
        <v>48775</v>
      </c>
      <c r="K3263" s="10" t="s">
        <v>2123</v>
      </c>
      <c r="L3263" s="10" t="s">
        <v>2112</v>
      </c>
      <c r="M3263" s="10" t="s">
        <v>48663</v>
      </c>
      <c r="N3263" s="10" t="s">
        <v>61</v>
      </c>
      <c r="O3263" s="10" t="s">
        <v>41353</v>
      </c>
      <c r="P3263" s="10" t="s">
        <v>61</v>
      </c>
      <c r="Q3263" s="10" t="s">
        <v>41354</v>
      </c>
      <c r="R3263" s="10" t="s">
        <v>41354</v>
      </c>
      <c r="S3263" s="15">
        <v>4120</v>
      </c>
      <c r="T3263" s="10" t="s">
        <v>48776</v>
      </c>
      <c r="U3263" s="15">
        <v>4120</v>
      </c>
      <c r="V3263" s="15">
        <v>4120</v>
      </c>
      <c r="W3263" s="16">
        <f t="shared" si="229"/>
        <v>0</v>
      </c>
      <c r="X3263" s="16">
        <f t="shared" si="230"/>
        <v>0</v>
      </c>
      <c r="Y3263" s="1">
        <v>4120</v>
      </c>
      <c r="Z3263" s="1" t="str">
        <f t="shared" si="231"/>
        <v>未整改</v>
      </c>
      <c r="AA3263" s="1" t="str">
        <f t="shared" si="232"/>
        <v>已整改</v>
      </c>
      <c r="AC3263" s="3"/>
      <c r="AD3263" s="19" t="e">
        <f>VLOOKUP(H3263,'系统导出（基本表）'!R:R,1,0)</f>
        <v>#N/A</v>
      </c>
      <c r="AE3263" s="16" t="e">
        <f>VLOOKUP(I3263,'系统导出（基本表）'!Q:R,2,0)</f>
        <v>#N/A</v>
      </c>
      <c r="AF3263" s="16" t="e">
        <f>VLOOKUP(J3263,'系统导出（基本表）'!S:T,2,0)</f>
        <v>#N/A</v>
      </c>
      <c r="AG3263" s="16"/>
      <c r="AH3263" s="16"/>
      <c r="AI3263" s="16"/>
    </row>
    <row r="3264" s="1" customFormat="1" ht="19" customHeight="1" spans="2:35">
      <c r="B3264" s="10" t="s">
        <v>486</v>
      </c>
      <c r="C3264" s="10" t="s">
        <v>487</v>
      </c>
      <c r="D3264" s="10" t="s">
        <v>488</v>
      </c>
      <c r="E3264" s="10" t="s">
        <v>61</v>
      </c>
      <c r="F3264" s="10" t="s">
        <v>61</v>
      </c>
      <c r="G3264" s="10" t="s">
        <v>48777</v>
      </c>
      <c r="H3264" s="10" t="s">
        <v>48778</v>
      </c>
      <c r="I3264" s="10" t="s">
        <v>48779</v>
      </c>
      <c r="J3264" s="10" t="s">
        <v>48779</v>
      </c>
      <c r="K3264" s="10" t="s">
        <v>16526</v>
      </c>
      <c r="L3264" s="10" t="s">
        <v>16517</v>
      </c>
      <c r="M3264" s="10" t="s">
        <v>48780</v>
      </c>
      <c r="N3264" s="10" t="s">
        <v>61</v>
      </c>
      <c r="O3264" s="10" t="s">
        <v>41372</v>
      </c>
      <c r="P3264" s="10" t="s">
        <v>61</v>
      </c>
      <c r="Q3264" s="10" t="s">
        <v>41984</v>
      </c>
      <c r="R3264" s="10" t="s">
        <v>41984</v>
      </c>
      <c r="S3264" s="15">
        <v>1000</v>
      </c>
      <c r="T3264" s="10" t="s">
        <v>41984</v>
      </c>
      <c r="U3264" s="15">
        <v>1000</v>
      </c>
      <c r="V3264" s="15">
        <v>1000</v>
      </c>
      <c r="W3264" s="16">
        <f t="shared" si="229"/>
        <v>0</v>
      </c>
      <c r="X3264" s="16">
        <f t="shared" si="230"/>
        <v>0</v>
      </c>
      <c r="Y3264" s="1">
        <v>1000</v>
      </c>
      <c r="Z3264" s="1" t="str">
        <f t="shared" si="231"/>
        <v>未整改</v>
      </c>
      <c r="AA3264" s="1" t="str">
        <f t="shared" si="232"/>
        <v>已整改</v>
      </c>
      <c r="AC3264" s="3">
        <f>S3264-Y3264</f>
        <v>0</v>
      </c>
      <c r="AD3264" s="19" t="e">
        <f>VLOOKUP(H3264,'系统导出（基本表）'!R:R,1,0)</f>
        <v>#N/A</v>
      </c>
      <c r="AE3264" s="16" t="e">
        <f>VLOOKUP(I3264,'系统导出（基本表）'!Q:R,2,0)</f>
        <v>#N/A</v>
      </c>
      <c r="AF3264" s="16" t="e">
        <f>VLOOKUP(J3264,'系统导出（基本表）'!S:T,2,0)</f>
        <v>#N/A</v>
      </c>
      <c r="AG3264" s="16"/>
      <c r="AH3264" s="16"/>
      <c r="AI3264" s="16"/>
    </row>
    <row r="3265" s="1" customFormat="1" ht="19" customHeight="1" spans="2:35">
      <c r="B3265" s="10" t="s">
        <v>486</v>
      </c>
      <c r="C3265" s="10" t="s">
        <v>487</v>
      </c>
      <c r="D3265" s="10" t="s">
        <v>488</v>
      </c>
      <c r="E3265" s="10" t="s">
        <v>61</v>
      </c>
      <c r="F3265" s="10" t="s">
        <v>61</v>
      </c>
      <c r="G3265" s="10" t="s">
        <v>48781</v>
      </c>
      <c r="H3265" s="10" t="s">
        <v>48782</v>
      </c>
      <c r="I3265" s="10" t="s">
        <v>48783</v>
      </c>
      <c r="J3265" s="10" t="s">
        <v>48783</v>
      </c>
      <c r="K3265" s="10" t="s">
        <v>36177</v>
      </c>
      <c r="L3265" s="10" t="s">
        <v>36169</v>
      </c>
      <c r="M3265" s="10" t="s">
        <v>48784</v>
      </c>
      <c r="N3265" s="10" t="s">
        <v>61</v>
      </c>
      <c r="O3265" s="10" t="s">
        <v>41353</v>
      </c>
      <c r="P3265" s="10" t="s">
        <v>61</v>
      </c>
      <c r="Q3265" s="10" t="s">
        <v>41354</v>
      </c>
      <c r="R3265" s="10" t="s">
        <v>41354</v>
      </c>
      <c r="S3265" s="15">
        <v>15650</v>
      </c>
      <c r="T3265" s="10" t="s">
        <v>48785</v>
      </c>
      <c r="U3265" s="15">
        <v>15650</v>
      </c>
      <c r="V3265" s="15">
        <v>15650</v>
      </c>
      <c r="W3265" s="16">
        <f t="shared" si="229"/>
        <v>0</v>
      </c>
      <c r="X3265" s="16">
        <f t="shared" si="230"/>
        <v>0</v>
      </c>
      <c r="Y3265" s="1">
        <v>15650</v>
      </c>
      <c r="Z3265" s="1" t="str">
        <f t="shared" si="231"/>
        <v>未整改</v>
      </c>
      <c r="AA3265" s="1" t="str">
        <f t="shared" si="232"/>
        <v>已整改</v>
      </c>
      <c r="AC3265" s="3"/>
      <c r="AD3265" s="19" t="e">
        <f>VLOOKUP(H3265,'系统导出（基本表）'!R:R,1,0)</f>
        <v>#N/A</v>
      </c>
      <c r="AE3265" s="16" t="e">
        <f>VLOOKUP(I3265,'系统导出（基本表）'!Q:R,2,0)</f>
        <v>#N/A</v>
      </c>
      <c r="AF3265" s="16" t="e">
        <f>VLOOKUP(J3265,'系统导出（基本表）'!S:T,2,0)</f>
        <v>#N/A</v>
      </c>
      <c r="AG3265" s="16"/>
      <c r="AH3265" s="16"/>
      <c r="AI3265" s="16"/>
    </row>
    <row r="3266" s="1" customFormat="1" ht="19" customHeight="1" spans="2:35">
      <c r="B3266" s="10" t="s">
        <v>486</v>
      </c>
      <c r="C3266" s="10" t="s">
        <v>487</v>
      </c>
      <c r="D3266" s="10" t="s">
        <v>488</v>
      </c>
      <c r="E3266" s="10" t="s">
        <v>43279</v>
      </c>
      <c r="F3266" s="10" t="s">
        <v>39402</v>
      </c>
      <c r="G3266" s="10" t="s">
        <v>48786</v>
      </c>
      <c r="H3266" s="10" t="s">
        <v>48787</v>
      </c>
      <c r="I3266" s="10" t="s">
        <v>48788</v>
      </c>
      <c r="J3266" s="10" t="s">
        <v>48788</v>
      </c>
      <c r="K3266" s="10" t="s">
        <v>1999</v>
      </c>
      <c r="L3266" s="10" t="s">
        <v>48789</v>
      </c>
      <c r="M3266" s="10" t="s">
        <v>48790</v>
      </c>
      <c r="N3266" s="10" t="s">
        <v>41377</v>
      </c>
      <c r="O3266" s="10" t="s">
        <v>41378</v>
      </c>
      <c r="P3266" s="10" t="s">
        <v>41379</v>
      </c>
      <c r="Q3266" s="10" t="s">
        <v>41373</v>
      </c>
      <c r="R3266" s="10" t="s">
        <v>41373</v>
      </c>
      <c r="S3266" s="15">
        <v>1769.58</v>
      </c>
      <c r="T3266" s="10" t="s">
        <v>48791</v>
      </c>
      <c r="U3266" s="15">
        <v>1769.58</v>
      </c>
      <c r="V3266" s="15">
        <v>1769.58</v>
      </c>
      <c r="W3266" s="16">
        <f t="shared" si="229"/>
        <v>0</v>
      </c>
      <c r="X3266" s="16">
        <f t="shared" si="230"/>
        <v>0</v>
      </c>
      <c r="Y3266" s="1">
        <v>1769.58</v>
      </c>
      <c r="Z3266" s="1" t="str">
        <f t="shared" si="231"/>
        <v>未整改</v>
      </c>
      <c r="AA3266" s="1" t="str">
        <f t="shared" si="232"/>
        <v>已整改</v>
      </c>
      <c r="AB3266" s="1">
        <f>S3266-V3266</f>
        <v>0</v>
      </c>
      <c r="AC3266" s="3"/>
      <c r="AD3266" s="19" t="e">
        <f>VLOOKUP(H3266,'系统导出（基本表）'!R:R,1,0)</f>
        <v>#N/A</v>
      </c>
      <c r="AE3266" s="16" t="e">
        <f>VLOOKUP(I3266,'系统导出（基本表）'!Q:R,2,0)</f>
        <v>#N/A</v>
      </c>
      <c r="AF3266" s="16" t="e">
        <f>VLOOKUP(J3266,'系统导出（基本表）'!S:T,2,0)</f>
        <v>#N/A</v>
      </c>
      <c r="AG3266" s="16"/>
      <c r="AH3266" s="16"/>
      <c r="AI3266" s="16"/>
    </row>
    <row r="3267" s="1" customFormat="1" ht="19" customHeight="1" spans="2:35">
      <c r="B3267" s="10" t="s">
        <v>486</v>
      </c>
      <c r="C3267" s="10" t="s">
        <v>2147</v>
      </c>
      <c r="D3267" s="10" t="s">
        <v>2148</v>
      </c>
      <c r="E3267" s="10" t="s">
        <v>61</v>
      </c>
      <c r="F3267" s="10" t="s">
        <v>61</v>
      </c>
      <c r="G3267" s="10" t="s">
        <v>48792</v>
      </c>
      <c r="H3267" s="10" t="s">
        <v>48793</v>
      </c>
      <c r="I3267" s="10" t="s">
        <v>48794</v>
      </c>
      <c r="J3267" s="10" t="s">
        <v>48794</v>
      </c>
      <c r="K3267" s="10" t="s">
        <v>33047</v>
      </c>
      <c r="L3267" s="10" t="s">
        <v>33037</v>
      </c>
      <c r="M3267" s="10" t="s">
        <v>48795</v>
      </c>
      <c r="N3267" s="10" t="s">
        <v>61</v>
      </c>
      <c r="O3267" s="10" t="s">
        <v>41372</v>
      </c>
      <c r="P3267" s="10" t="s">
        <v>61</v>
      </c>
      <c r="Q3267" s="10" t="s">
        <v>41373</v>
      </c>
      <c r="R3267" s="10" t="s">
        <v>41373</v>
      </c>
      <c r="S3267" s="15">
        <v>5000</v>
      </c>
      <c r="T3267" s="10" t="s">
        <v>48796</v>
      </c>
      <c r="U3267" s="15">
        <v>4416.7961</v>
      </c>
      <c r="V3267" s="15">
        <v>4416.7961</v>
      </c>
      <c r="W3267" s="16">
        <f t="shared" si="229"/>
        <v>583.2039</v>
      </c>
      <c r="X3267" s="16">
        <f t="shared" si="230"/>
        <v>583.2039</v>
      </c>
      <c r="Y3267" s="21">
        <f>S3267</f>
        <v>5000</v>
      </c>
      <c r="Z3267" s="1" t="str">
        <f t="shared" si="231"/>
        <v>未整改</v>
      </c>
      <c r="AA3267" s="1" t="str">
        <f t="shared" si="232"/>
        <v>已整改</v>
      </c>
      <c r="AC3267" s="3"/>
      <c r="AD3267" s="19" t="e">
        <f>VLOOKUP(H3267,'系统导出（基本表）'!R:R,1,0)</f>
        <v>#N/A</v>
      </c>
      <c r="AE3267" s="16" t="e">
        <f>VLOOKUP(I3267,'系统导出（基本表）'!Q:R,2,0)</f>
        <v>#N/A</v>
      </c>
      <c r="AF3267" s="16" t="e">
        <f>VLOOKUP(J3267,'系统导出（基本表）'!S:T,2,0)</f>
        <v>#N/A</v>
      </c>
      <c r="AG3267" s="16"/>
      <c r="AH3267" s="16"/>
      <c r="AI3267" s="16"/>
    </row>
    <row r="3268" s="2" customFormat="1" ht="19" customHeight="1" spans="1:33">
      <c r="A3268" s="2">
        <v>1</v>
      </c>
      <c r="B3268" s="11" t="s">
        <v>486</v>
      </c>
      <c r="C3268" s="11" t="s">
        <v>2147</v>
      </c>
      <c r="D3268" s="11" t="s">
        <v>2148</v>
      </c>
      <c r="E3268" s="10" t="s">
        <v>43976</v>
      </c>
      <c r="F3268" s="11" t="s">
        <v>39252</v>
      </c>
      <c r="G3268" s="10" t="s">
        <v>48792</v>
      </c>
      <c r="H3268" s="11" t="s">
        <v>48793</v>
      </c>
      <c r="I3268" s="11" t="s">
        <v>48794</v>
      </c>
      <c r="J3268" s="11" t="s">
        <v>48794</v>
      </c>
      <c r="K3268" s="11" t="s">
        <v>33047</v>
      </c>
      <c r="L3268" s="11" t="s">
        <v>48797</v>
      </c>
      <c r="M3268" s="11" t="s">
        <v>48795</v>
      </c>
      <c r="N3268" s="11" t="s">
        <v>41377</v>
      </c>
      <c r="O3268" s="11" t="s">
        <v>41387</v>
      </c>
      <c r="P3268" s="11" t="s">
        <v>41379</v>
      </c>
      <c r="Q3268" s="11" t="s">
        <v>41373</v>
      </c>
      <c r="R3268" s="11" t="s">
        <v>41373</v>
      </c>
      <c r="S3268" s="17">
        <v>8301.5</v>
      </c>
      <c r="T3268" s="11" t="s">
        <v>48798</v>
      </c>
      <c r="U3268" s="17">
        <v>0</v>
      </c>
      <c r="V3268" s="17">
        <v>0</v>
      </c>
      <c r="W3268" s="18">
        <f t="shared" ref="W3268:W3331" si="234">S3268-V3268</f>
        <v>8301.5</v>
      </c>
      <c r="X3268" s="18">
        <f t="shared" ref="X3268:X3331" si="235">S3268-U3268</f>
        <v>8301.5</v>
      </c>
      <c r="Y3268" s="2">
        <v>0</v>
      </c>
      <c r="Z3268" s="2" t="str">
        <f t="shared" ref="Z3268:Z3331" si="236">IF(V3268-S3268&gt;0,"已整改","未整改")</f>
        <v>未整改</v>
      </c>
      <c r="AA3268" s="2" t="str">
        <f t="shared" ref="AA3268:AA3331" si="237">IF(Y3268&gt;=S3268,"已整改","未整改")</f>
        <v>未整改</v>
      </c>
      <c r="AD3268" s="22" t="e">
        <f>VLOOKUP(H3268,'系统导出（基本表）'!R:R,1,0)</f>
        <v>#N/A</v>
      </c>
      <c r="AE3268" s="22" t="e">
        <f>VLOOKUP(I3268,'系统导出（基本表）'!Q:R,2,0)</f>
        <v>#N/A</v>
      </c>
      <c r="AF3268" s="2" t="e">
        <f>VLOOKUP(J3268,'系统导出（基本表）'!S:T,2,0)</f>
        <v>#N/A</v>
      </c>
      <c r="AG3268" s="24"/>
    </row>
    <row r="3269" s="2" customFormat="1" ht="19" customHeight="1" spans="1:33">
      <c r="A3269" s="2">
        <v>1</v>
      </c>
      <c r="B3269" s="11" t="s">
        <v>486</v>
      </c>
      <c r="C3269" s="11" t="s">
        <v>2147</v>
      </c>
      <c r="D3269" s="11" t="s">
        <v>2148</v>
      </c>
      <c r="E3269" s="10" t="s">
        <v>43976</v>
      </c>
      <c r="F3269" s="11" t="s">
        <v>39252</v>
      </c>
      <c r="G3269" s="10" t="s">
        <v>48792</v>
      </c>
      <c r="H3269" s="11" t="s">
        <v>48793</v>
      </c>
      <c r="I3269" s="11" t="s">
        <v>48794</v>
      </c>
      <c r="J3269" s="11" t="s">
        <v>48794</v>
      </c>
      <c r="K3269" s="11" t="s">
        <v>33047</v>
      </c>
      <c r="L3269" s="11" t="s">
        <v>48797</v>
      </c>
      <c r="M3269" s="11" t="s">
        <v>48795</v>
      </c>
      <c r="N3269" s="11" t="s">
        <v>41377</v>
      </c>
      <c r="O3269" s="11" t="s">
        <v>41387</v>
      </c>
      <c r="P3269" s="11" t="s">
        <v>41379</v>
      </c>
      <c r="Q3269" s="11" t="s">
        <v>41984</v>
      </c>
      <c r="R3269" s="11" t="s">
        <v>41984</v>
      </c>
      <c r="S3269" s="17">
        <v>7700</v>
      </c>
      <c r="T3269" s="11" t="s">
        <v>48799</v>
      </c>
      <c r="U3269" s="17">
        <v>0</v>
      </c>
      <c r="V3269" s="17">
        <v>0</v>
      </c>
      <c r="W3269" s="18">
        <f t="shared" si="234"/>
        <v>7700</v>
      </c>
      <c r="X3269" s="18">
        <f t="shared" si="235"/>
        <v>7700</v>
      </c>
      <c r="Y3269" s="2">
        <v>0</v>
      </c>
      <c r="Z3269" s="2" t="str">
        <f t="shared" si="236"/>
        <v>未整改</v>
      </c>
      <c r="AA3269" s="2" t="str">
        <f t="shared" si="237"/>
        <v>未整改</v>
      </c>
      <c r="AD3269" s="22" t="e">
        <f>VLOOKUP(H3269,'系统导出（基本表）'!R:R,1,0)</f>
        <v>#N/A</v>
      </c>
      <c r="AE3269" s="22" t="e">
        <f>VLOOKUP(I3269,'系统导出（基本表）'!Q:R,2,0)</f>
        <v>#N/A</v>
      </c>
      <c r="AF3269" s="2" t="e">
        <f>VLOOKUP(J3269,'系统导出（基本表）'!S:T,2,0)</f>
        <v>#N/A</v>
      </c>
      <c r="AG3269" s="24"/>
    </row>
    <row r="3270" s="1" customFormat="1" ht="19" customHeight="1" spans="2:35">
      <c r="B3270" s="10" t="s">
        <v>486</v>
      </c>
      <c r="C3270" s="10" t="s">
        <v>2147</v>
      </c>
      <c r="D3270" s="10" t="s">
        <v>2148</v>
      </c>
      <c r="E3270" s="10" t="s">
        <v>43958</v>
      </c>
      <c r="F3270" s="10" t="s">
        <v>39265</v>
      </c>
      <c r="G3270" s="10" t="s">
        <v>48800</v>
      </c>
      <c r="H3270" s="10" t="s">
        <v>48801</v>
      </c>
      <c r="I3270" s="10" t="s">
        <v>48802</v>
      </c>
      <c r="J3270" s="10" t="s">
        <v>48802</v>
      </c>
      <c r="K3270" s="10" t="s">
        <v>2154</v>
      </c>
      <c r="L3270" s="10" t="s">
        <v>2149</v>
      </c>
      <c r="M3270" s="10" t="s">
        <v>48803</v>
      </c>
      <c r="N3270" s="10" t="s">
        <v>41377</v>
      </c>
      <c r="O3270" s="10" t="s">
        <v>41378</v>
      </c>
      <c r="P3270" s="10" t="s">
        <v>41379</v>
      </c>
      <c r="Q3270" s="10" t="s">
        <v>41373</v>
      </c>
      <c r="R3270" s="10" t="s">
        <v>41373</v>
      </c>
      <c r="S3270" s="15">
        <v>2570</v>
      </c>
      <c r="T3270" s="10" t="s">
        <v>48804</v>
      </c>
      <c r="U3270" s="15">
        <v>2570</v>
      </c>
      <c r="V3270" s="15">
        <v>2570</v>
      </c>
      <c r="W3270" s="16">
        <f t="shared" si="234"/>
        <v>0</v>
      </c>
      <c r="X3270" s="16">
        <f t="shared" si="235"/>
        <v>0</v>
      </c>
      <c r="Y3270" s="1">
        <v>2570</v>
      </c>
      <c r="Z3270" s="1" t="str">
        <f t="shared" si="236"/>
        <v>未整改</v>
      </c>
      <c r="AA3270" s="1" t="str">
        <f t="shared" si="237"/>
        <v>已整改</v>
      </c>
      <c r="AB3270" s="1">
        <f>S3270-V3270</f>
        <v>0</v>
      </c>
      <c r="AC3270" s="3"/>
      <c r="AD3270" s="19" t="e">
        <f>VLOOKUP(H3270,'系统导出（基本表）'!R:R,1,0)</f>
        <v>#N/A</v>
      </c>
      <c r="AE3270" s="16" t="e">
        <f>VLOOKUP(I3270,'系统导出（基本表）'!Q:R,2,0)</f>
        <v>#N/A</v>
      </c>
      <c r="AF3270" s="16" t="e">
        <f>VLOOKUP(J3270,'系统导出（基本表）'!S:T,2,0)</f>
        <v>#N/A</v>
      </c>
      <c r="AG3270" s="16"/>
      <c r="AH3270" s="16"/>
      <c r="AI3270" s="16"/>
    </row>
    <row r="3271" s="1" customFormat="1" ht="19" customHeight="1" spans="2:35">
      <c r="B3271" s="10" t="s">
        <v>486</v>
      </c>
      <c r="C3271" s="10" t="s">
        <v>2147</v>
      </c>
      <c r="D3271" s="10" t="s">
        <v>2148</v>
      </c>
      <c r="E3271" s="10" t="s">
        <v>61</v>
      </c>
      <c r="F3271" s="10" t="s">
        <v>61</v>
      </c>
      <c r="G3271" s="10" t="s">
        <v>48805</v>
      </c>
      <c r="H3271" s="10" t="s">
        <v>48806</v>
      </c>
      <c r="I3271" s="10" t="s">
        <v>48807</v>
      </c>
      <c r="J3271" s="10" t="s">
        <v>48808</v>
      </c>
      <c r="K3271" s="10" t="s">
        <v>2154</v>
      </c>
      <c r="L3271" s="10" t="s">
        <v>2149</v>
      </c>
      <c r="M3271" s="10" t="s">
        <v>48803</v>
      </c>
      <c r="N3271" s="10" t="s">
        <v>61</v>
      </c>
      <c r="O3271" s="10" t="s">
        <v>41353</v>
      </c>
      <c r="P3271" s="10" t="s">
        <v>61</v>
      </c>
      <c r="Q3271" s="10" t="s">
        <v>41354</v>
      </c>
      <c r="R3271" s="10" t="s">
        <v>41354</v>
      </c>
      <c r="S3271" s="15">
        <v>1130</v>
      </c>
      <c r="T3271" s="10" t="s">
        <v>48809</v>
      </c>
      <c r="U3271" s="15">
        <v>1130</v>
      </c>
      <c r="V3271" s="15">
        <v>1130</v>
      </c>
      <c r="W3271" s="16">
        <f t="shared" si="234"/>
        <v>0</v>
      </c>
      <c r="X3271" s="16">
        <f t="shared" si="235"/>
        <v>0</v>
      </c>
      <c r="Y3271" s="1">
        <v>1130</v>
      </c>
      <c r="Z3271" s="1" t="str">
        <f t="shared" si="236"/>
        <v>未整改</v>
      </c>
      <c r="AA3271" s="1" t="str">
        <f t="shared" si="237"/>
        <v>已整改</v>
      </c>
      <c r="AC3271" s="3"/>
      <c r="AD3271" s="19" t="e">
        <f>VLOOKUP(H3271,'系统导出（基本表）'!R:R,1,0)</f>
        <v>#N/A</v>
      </c>
      <c r="AE3271" s="16" t="e">
        <f>VLOOKUP(I3271,'系统导出（基本表）'!Q:R,2,0)</f>
        <v>#N/A</v>
      </c>
      <c r="AF3271" s="16" t="e">
        <f>VLOOKUP(J3271,'系统导出（基本表）'!S:T,2,0)</f>
        <v>#N/A</v>
      </c>
      <c r="AG3271" s="16"/>
      <c r="AH3271" s="16"/>
      <c r="AI3271" s="16"/>
    </row>
    <row r="3272" s="1" customFormat="1" ht="19" customHeight="1" spans="2:35">
      <c r="B3272" s="10" t="s">
        <v>486</v>
      </c>
      <c r="C3272" s="10" t="s">
        <v>2147</v>
      </c>
      <c r="D3272" s="10" t="s">
        <v>2148</v>
      </c>
      <c r="E3272" s="10" t="s">
        <v>61</v>
      </c>
      <c r="F3272" s="10" t="s">
        <v>61</v>
      </c>
      <c r="G3272" s="10" t="s">
        <v>48810</v>
      </c>
      <c r="H3272" s="10" t="s">
        <v>48811</v>
      </c>
      <c r="I3272" s="10" t="s">
        <v>48812</v>
      </c>
      <c r="J3272" s="10" t="s">
        <v>48813</v>
      </c>
      <c r="K3272" s="10" t="s">
        <v>2154</v>
      </c>
      <c r="L3272" s="10" t="s">
        <v>2149</v>
      </c>
      <c r="M3272" s="10" t="s">
        <v>48803</v>
      </c>
      <c r="N3272" s="10" t="s">
        <v>61</v>
      </c>
      <c r="O3272" s="10" t="s">
        <v>41372</v>
      </c>
      <c r="P3272" s="10" t="s">
        <v>61</v>
      </c>
      <c r="Q3272" s="10" t="s">
        <v>41373</v>
      </c>
      <c r="R3272" s="10" t="s">
        <v>41373</v>
      </c>
      <c r="S3272" s="15">
        <v>5000</v>
      </c>
      <c r="T3272" s="10" t="s">
        <v>48796</v>
      </c>
      <c r="U3272" s="15">
        <v>5000</v>
      </c>
      <c r="V3272" s="15">
        <v>5000</v>
      </c>
      <c r="W3272" s="16">
        <f t="shared" si="234"/>
        <v>0</v>
      </c>
      <c r="X3272" s="16">
        <f t="shared" si="235"/>
        <v>0</v>
      </c>
      <c r="Y3272" s="1">
        <v>5000</v>
      </c>
      <c r="Z3272" s="1" t="str">
        <f t="shared" si="236"/>
        <v>未整改</v>
      </c>
      <c r="AA3272" s="1" t="str">
        <f t="shared" si="237"/>
        <v>已整改</v>
      </c>
      <c r="AC3272" s="3"/>
      <c r="AD3272" s="19" t="e">
        <f>VLOOKUP(H3272,'系统导出（基本表）'!R:R,1,0)</f>
        <v>#N/A</v>
      </c>
      <c r="AE3272" s="16" t="e">
        <f>VLOOKUP(I3272,'系统导出（基本表）'!Q:R,2,0)</f>
        <v>#N/A</v>
      </c>
      <c r="AF3272" s="16" t="e">
        <f>VLOOKUP(J3272,'系统导出（基本表）'!S:T,2,0)</f>
        <v>#N/A</v>
      </c>
      <c r="AG3272" s="16"/>
      <c r="AH3272" s="16"/>
      <c r="AI3272" s="16"/>
    </row>
    <row r="3273" s="2" customFormat="1" ht="19" customHeight="1" spans="1:33">
      <c r="A3273" s="2">
        <v>1</v>
      </c>
      <c r="B3273" s="11" t="s">
        <v>486</v>
      </c>
      <c r="C3273" s="11" t="s">
        <v>2147</v>
      </c>
      <c r="D3273" s="11" t="s">
        <v>2148</v>
      </c>
      <c r="E3273" s="10" t="s">
        <v>43878</v>
      </c>
      <c r="F3273" s="11" t="s">
        <v>39994</v>
      </c>
      <c r="G3273" s="10" t="s">
        <v>48814</v>
      </c>
      <c r="H3273" s="11" t="s">
        <v>40224</v>
      </c>
      <c r="I3273" s="11" t="s">
        <v>40223</v>
      </c>
      <c r="J3273" s="11" t="s">
        <v>40223</v>
      </c>
      <c r="K3273" s="11" t="s">
        <v>9079</v>
      </c>
      <c r="L3273" s="11" t="s">
        <v>3712</v>
      </c>
      <c r="M3273" s="11" t="s">
        <v>48815</v>
      </c>
      <c r="N3273" s="11" t="s">
        <v>41377</v>
      </c>
      <c r="O3273" s="11" t="s">
        <v>41387</v>
      </c>
      <c r="P3273" s="11" t="s">
        <v>41379</v>
      </c>
      <c r="Q3273" s="11" t="s">
        <v>41984</v>
      </c>
      <c r="R3273" s="11" t="s">
        <v>41984</v>
      </c>
      <c r="S3273" s="17">
        <v>2800</v>
      </c>
      <c r="T3273" s="11" t="s">
        <v>48816</v>
      </c>
      <c r="U3273" s="17">
        <v>0</v>
      </c>
      <c r="V3273" s="17">
        <v>0</v>
      </c>
      <c r="W3273" s="18">
        <f t="shared" si="234"/>
        <v>2800</v>
      </c>
      <c r="X3273" s="18">
        <f t="shared" si="235"/>
        <v>2800</v>
      </c>
      <c r="Y3273" s="2">
        <v>0</v>
      </c>
      <c r="Z3273" s="2" t="str">
        <f t="shared" si="236"/>
        <v>未整改</v>
      </c>
      <c r="AA3273" s="2" t="str">
        <f t="shared" si="237"/>
        <v>未整改</v>
      </c>
      <c r="AD3273" s="22" t="str">
        <f>VLOOKUP(H3273,'系统导出（基本表）'!R:R,1,0)</f>
        <v>P22511922-0041</v>
      </c>
      <c r="AE3273" s="22" t="str">
        <f>VLOOKUP(I3273,'系统导出（基本表）'!Q:R,2,0)</f>
        <v>P22511922-0041</v>
      </c>
      <c r="AF3273" s="2" t="e">
        <f>VLOOKUP(J3273,'系统导出（基本表）'!S:T,2,0)</f>
        <v>#N/A</v>
      </c>
      <c r="AG3273" s="24"/>
    </row>
    <row r="3274" s="2" customFormat="1" ht="19" customHeight="1" spans="1:33">
      <c r="A3274" s="2">
        <v>1</v>
      </c>
      <c r="B3274" s="11" t="s">
        <v>486</v>
      </c>
      <c r="C3274" s="11" t="s">
        <v>2147</v>
      </c>
      <c r="D3274" s="11" t="s">
        <v>2148</v>
      </c>
      <c r="E3274" s="10" t="s">
        <v>42451</v>
      </c>
      <c r="F3274" s="11" t="s">
        <v>39045</v>
      </c>
      <c r="G3274" s="10" t="s">
        <v>48814</v>
      </c>
      <c r="H3274" s="11" t="s">
        <v>40224</v>
      </c>
      <c r="I3274" s="11" t="s">
        <v>40223</v>
      </c>
      <c r="J3274" s="11" t="s">
        <v>40223</v>
      </c>
      <c r="K3274" s="11" t="s">
        <v>9079</v>
      </c>
      <c r="L3274" s="11" t="s">
        <v>9070</v>
      </c>
      <c r="M3274" s="11" t="s">
        <v>48815</v>
      </c>
      <c r="N3274" s="11" t="s">
        <v>41377</v>
      </c>
      <c r="O3274" s="11" t="s">
        <v>41387</v>
      </c>
      <c r="P3274" s="11" t="s">
        <v>41449</v>
      </c>
      <c r="Q3274" s="11" t="s">
        <v>41984</v>
      </c>
      <c r="R3274" s="11" t="s">
        <v>41984</v>
      </c>
      <c r="S3274" s="17">
        <v>15500</v>
      </c>
      <c r="T3274" s="11" t="s">
        <v>48817</v>
      </c>
      <c r="U3274" s="17">
        <v>0</v>
      </c>
      <c r="V3274" s="17">
        <v>0</v>
      </c>
      <c r="W3274" s="18">
        <f t="shared" si="234"/>
        <v>15500</v>
      </c>
      <c r="X3274" s="18">
        <f t="shared" si="235"/>
        <v>15500</v>
      </c>
      <c r="Y3274" s="2">
        <v>0</v>
      </c>
      <c r="Z3274" s="2" t="str">
        <f t="shared" si="236"/>
        <v>未整改</v>
      </c>
      <c r="AA3274" s="2" t="str">
        <f t="shared" si="237"/>
        <v>未整改</v>
      </c>
      <c r="AD3274" s="22" t="str">
        <f>VLOOKUP(H3274,'系统导出（基本表）'!R:R,1,0)</f>
        <v>P22511922-0041</v>
      </c>
      <c r="AE3274" s="22" t="str">
        <f>VLOOKUP(I3274,'系统导出（基本表）'!Q:R,2,0)</f>
        <v>P22511922-0041</v>
      </c>
      <c r="AF3274" s="2" t="e">
        <f>VLOOKUP(J3274,'系统导出（基本表）'!S:T,2,0)</f>
        <v>#N/A</v>
      </c>
      <c r="AG3274" s="24">
        <v>4200</v>
      </c>
    </row>
    <row r="3275" s="2" customFormat="1" ht="19" customHeight="1" spans="1:33">
      <c r="A3275" s="2">
        <v>1</v>
      </c>
      <c r="B3275" s="11" t="s">
        <v>486</v>
      </c>
      <c r="C3275" s="11" t="s">
        <v>2147</v>
      </c>
      <c r="D3275" s="11" t="s">
        <v>2148</v>
      </c>
      <c r="E3275" s="10" t="s">
        <v>43878</v>
      </c>
      <c r="F3275" s="11" t="s">
        <v>39994</v>
      </c>
      <c r="G3275" s="10" t="s">
        <v>48814</v>
      </c>
      <c r="H3275" s="11" t="s">
        <v>40224</v>
      </c>
      <c r="I3275" s="11" t="s">
        <v>40223</v>
      </c>
      <c r="J3275" s="11" t="s">
        <v>40223</v>
      </c>
      <c r="K3275" s="11" t="s">
        <v>9079</v>
      </c>
      <c r="L3275" s="11" t="s">
        <v>3712</v>
      </c>
      <c r="M3275" s="11" t="s">
        <v>48815</v>
      </c>
      <c r="N3275" s="11" t="s">
        <v>41377</v>
      </c>
      <c r="O3275" s="11" t="s">
        <v>41387</v>
      </c>
      <c r="P3275" s="11" t="s">
        <v>41379</v>
      </c>
      <c r="Q3275" s="11" t="s">
        <v>41658</v>
      </c>
      <c r="R3275" s="11" t="s">
        <v>41658</v>
      </c>
      <c r="S3275" s="17">
        <v>7300</v>
      </c>
      <c r="T3275" s="11" t="s">
        <v>48818</v>
      </c>
      <c r="U3275" s="17">
        <v>0</v>
      </c>
      <c r="V3275" s="17">
        <v>0</v>
      </c>
      <c r="W3275" s="18">
        <f t="shared" si="234"/>
        <v>7300</v>
      </c>
      <c r="X3275" s="18">
        <f t="shared" si="235"/>
        <v>7300</v>
      </c>
      <c r="Y3275" s="2">
        <v>0</v>
      </c>
      <c r="Z3275" s="2" t="str">
        <f t="shared" si="236"/>
        <v>未整改</v>
      </c>
      <c r="AA3275" s="2" t="str">
        <f t="shared" si="237"/>
        <v>未整改</v>
      </c>
      <c r="AD3275" s="22" t="str">
        <f>VLOOKUP(H3275,'系统导出（基本表）'!R:R,1,0)</f>
        <v>P22511922-0041</v>
      </c>
      <c r="AE3275" s="22" t="str">
        <f>VLOOKUP(I3275,'系统导出（基本表）'!Q:R,2,0)</f>
        <v>P22511922-0041</v>
      </c>
      <c r="AF3275" s="2" t="e">
        <f>VLOOKUP(J3275,'系统导出（基本表）'!S:T,2,0)</f>
        <v>#N/A</v>
      </c>
      <c r="AG3275" s="24"/>
    </row>
    <row r="3276" s="1" customFormat="1" ht="19" customHeight="1" spans="2:35">
      <c r="B3276" s="10" t="s">
        <v>486</v>
      </c>
      <c r="C3276" s="10" t="s">
        <v>2147</v>
      </c>
      <c r="D3276" s="10" t="s">
        <v>2148</v>
      </c>
      <c r="E3276" s="10" t="s">
        <v>41464</v>
      </c>
      <c r="F3276" s="10" t="s">
        <v>38420</v>
      </c>
      <c r="G3276" s="10" t="s">
        <v>48819</v>
      </c>
      <c r="H3276" s="10" t="s">
        <v>48820</v>
      </c>
      <c r="I3276" s="10" t="s">
        <v>48821</v>
      </c>
      <c r="J3276" s="10" t="s">
        <v>48821</v>
      </c>
      <c r="K3276" s="10" t="s">
        <v>48822</v>
      </c>
      <c r="L3276" s="10" t="s">
        <v>48823</v>
      </c>
      <c r="M3276" s="10" t="s">
        <v>48824</v>
      </c>
      <c r="N3276" s="10" t="s">
        <v>41377</v>
      </c>
      <c r="O3276" s="10" t="s">
        <v>41378</v>
      </c>
      <c r="P3276" s="10" t="s">
        <v>41379</v>
      </c>
      <c r="Q3276" s="10" t="s">
        <v>41373</v>
      </c>
      <c r="R3276" s="10" t="s">
        <v>41373</v>
      </c>
      <c r="S3276" s="15">
        <v>899.96</v>
      </c>
      <c r="T3276" s="10" t="s">
        <v>48825</v>
      </c>
      <c r="U3276" s="15">
        <v>899.96</v>
      </c>
      <c r="V3276" s="15">
        <v>899.96</v>
      </c>
      <c r="W3276" s="16">
        <f t="shared" si="234"/>
        <v>0</v>
      </c>
      <c r="X3276" s="16">
        <f t="shared" si="235"/>
        <v>0</v>
      </c>
      <c r="Y3276" s="1">
        <v>899.96</v>
      </c>
      <c r="Z3276" s="1" t="str">
        <f t="shared" si="236"/>
        <v>未整改</v>
      </c>
      <c r="AA3276" s="1" t="str">
        <f t="shared" si="237"/>
        <v>已整改</v>
      </c>
      <c r="AB3276" s="1">
        <f t="shared" ref="AB3276:AB3280" si="238">S3276-V3276</f>
        <v>0</v>
      </c>
      <c r="AC3276" s="3"/>
      <c r="AD3276" s="19" t="e">
        <f>VLOOKUP(H3276,'系统导出（基本表）'!R:R,1,0)</f>
        <v>#N/A</v>
      </c>
      <c r="AE3276" s="16" t="e">
        <f>VLOOKUP(I3276,'系统导出（基本表）'!Q:R,2,0)</f>
        <v>#N/A</v>
      </c>
      <c r="AF3276" s="16" t="e">
        <f>VLOOKUP(J3276,'系统导出（基本表）'!S:T,2,0)</f>
        <v>#N/A</v>
      </c>
      <c r="AG3276" s="16"/>
      <c r="AH3276" s="16"/>
      <c r="AI3276" s="16"/>
    </row>
    <row r="3277" s="1" customFormat="1" ht="19" customHeight="1" spans="2:35">
      <c r="B3277" s="10" t="s">
        <v>486</v>
      </c>
      <c r="C3277" s="10" t="s">
        <v>2147</v>
      </c>
      <c r="D3277" s="10" t="s">
        <v>2148</v>
      </c>
      <c r="E3277" s="10" t="s">
        <v>43958</v>
      </c>
      <c r="F3277" s="10" t="s">
        <v>39265</v>
      </c>
      <c r="G3277" s="10" t="s">
        <v>48826</v>
      </c>
      <c r="H3277" s="10" t="s">
        <v>48827</v>
      </c>
      <c r="I3277" s="10" t="s">
        <v>48828</v>
      </c>
      <c r="J3277" s="10" t="s">
        <v>48829</v>
      </c>
      <c r="K3277" s="10" t="s">
        <v>16453</v>
      </c>
      <c r="L3277" s="10" t="s">
        <v>5448</v>
      </c>
      <c r="M3277" s="10" t="s">
        <v>48830</v>
      </c>
      <c r="N3277" s="10" t="s">
        <v>41377</v>
      </c>
      <c r="O3277" s="10" t="s">
        <v>41378</v>
      </c>
      <c r="P3277" s="10" t="s">
        <v>41379</v>
      </c>
      <c r="Q3277" s="10" t="s">
        <v>41373</v>
      </c>
      <c r="R3277" s="10" t="s">
        <v>41373</v>
      </c>
      <c r="S3277" s="15">
        <v>2600</v>
      </c>
      <c r="T3277" s="10" t="s">
        <v>48831</v>
      </c>
      <c r="U3277" s="15">
        <v>2600</v>
      </c>
      <c r="V3277" s="15">
        <v>2600</v>
      </c>
      <c r="W3277" s="16">
        <f t="shared" si="234"/>
        <v>0</v>
      </c>
      <c r="X3277" s="16">
        <f t="shared" si="235"/>
        <v>0</v>
      </c>
      <c r="Y3277" s="1">
        <v>2600</v>
      </c>
      <c r="Z3277" s="1" t="str">
        <f t="shared" si="236"/>
        <v>未整改</v>
      </c>
      <c r="AA3277" s="1" t="str">
        <f t="shared" si="237"/>
        <v>已整改</v>
      </c>
      <c r="AB3277" s="1">
        <f t="shared" si="238"/>
        <v>0</v>
      </c>
      <c r="AC3277" s="3"/>
      <c r="AD3277" s="19" t="e">
        <f>VLOOKUP(H3277,'系统导出（基本表）'!R:R,1,0)</f>
        <v>#N/A</v>
      </c>
      <c r="AE3277" s="16" t="e">
        <f>VLOOKUP(I3277,'系统导出（基本表）'!Q:R,2,0)</f>
        <v>#N/A</v>
      </c>
      <c r="AF3277" s="16" t="e">
        <f>VLOOKUP(J3277,'系统导出（基本表）'!S:T,2,0)</f>
        <v>#N/A</v>
      </c>
      <c r="AG3277" s="16"/>
      <c r="AH3277" s="16"/>
      <c r="AI3277" s="16"/>
    </row>
    <row r="3278" s="2" customFormat="1" ht="19" customHeight="1" spans="1:33">
      <c r="A3278" s="2">
        <v>1</v>
      </c>
      <c r="B3278" s="11" t="s">
        <v>486</v>
      </c>
      <c r="C3278" s="11" t="s">
        <v>2147</v>
      </c>
      <c r="D3278" s="11" t="s">
        <v>2148</v>
      </c>
      <c r="E3278" s="10" t="s">
        <v>42451</v>
      </c>
      <c r="F3278" s="11" t="s">
        <v>39045</v>
      </c>
      <c r="G3278" s="10" t="s">
        <v>48832</v>
      </c>
      <c r="H3278" s="11" t="s">
        <v>48833</v>
      </c>
      <c r="I3278" s="11" t="s">
        <v>48834</v>
      </c>
      <c r="J3278" s="11" t="s">
        <v>48834</v>
      </c>
      <c r="K3278" s="11" t="s">
        <v>16453</v>
      </c>
      <c r="L3278" s="11" t="s">
        <v>5448</v>
      </c>
      <c r="M3278" s="11" t="s">
        <v>48830</v>
      </c>
      <c r="N3278" s="11" t="s">
        <v>41377</v>
      </c>
      <c r="O3278" s="11" t="s">
        <v>41387</v>
      </c>
      <c r="P3278" s="11" t="s">
        <v>41449</v>
      </c>
      <c r="Q3278" s="11" t="s">
        <v>41411</v>
      </c>
      <c r="R3278" s="11" t="s">
        <v>41411</v>
      </c>
      <c r="S3278" s="17">
        <v>8989</v>
      </c>
      <c r="T3278" s="11" t="s">
        <v>42004</v>
      </c>
      <c r="U3278" s="17">
        <v>0</v>
      </c>
      <c r="V3278" s="17">
        <v>0</v>
      </c>
      <c r="W3278" s="18">
        <f t="shared" si="234"/>
        <v>8989</v>
      </c>
      <c r="X3278" s="18">
        <f t="shared" si="235"/>
        <v>8989</v>
      </c>
      <c r="Y3278" s="2">
        <v>0</v>
      </c>
      <c r="Z3278" s="2" t="str">
        <f t="shared" si="236"/>
        <v>未整改</v>
      </c>
      <c r="AA3278" s="2" t="str">
        <f t="shared" si="237"/>
        <v>未整改</v>
      </c>
      <c r="AD3278" s="22" t="e">
        <f>VLOOKUP(H3278,'系统导出（基本表）'!R:R,1,0)</f>
        <v>#N/A</v>
      </c>
      <c r="AE3278" s="22" t="e">
        <f>VLOOKUP(I3278,'系统导出（基本表）'!Q:R,2,0)</f>
        <v>#N/A</v>
      </c>
      <c r="AF3278" s="2" t="e">
        <f>VLOOKUP(J3278,'系统导出（基本表）'!S:T,2,0)</f>
        <v>#N/A</v>
      </c>
      <c r="AG3278" s="24"/>
    </row>
    <row r="3279" s="1" customFormat="1" ht="19" customHeight="1" spans="2:35">
      <c r="B3279" s="10" t="s">
        <v>486</v>
      </c>
      <c r="C3279" s="10" t="s">
        <v>2147</v>
      </c>
      <c r="D3279" s="10" t="s">
        <v>2148</v>
      </c>
      <c r="E3279" s="10" t="s">
        <v>46145</v>
      </c>
      <c r="F3279" s="10" t="s">
        <v>39606</v>
      </c>
      <c r="G3279" s="10" t="s">
        <v>48835</v>
      </c>
      <c r="H3279" s="10" t="s">
        <v>48836</v>
      </c>
      <c r="I3279" s="10" t="s">
        <v>48837</v>
      </c>
      <c r="J3279" s="10" t="s">
        <v>48838</v>
      </c>
      <c r="K3279" s="10" t="s">
        <v>16453</v>
      </c>
      <c r="L3279" s="10" t="s">
        <v>5448</v>
      </c>
      <c r="M3279" s="10" t="s">
        <v>48830</v>
      </c>
      <c r="N3279" s="10" t="s">
        <v>41377</v>
      </c>
      <c r="O3279" s="10" t="s">
        <v>41378</v>
      </c>
      <c r="P3279" s="10" t="s">
        <v>41379</v>
      </c>
      <c r="Q3279" s="10" t="s">
        <v>41354</v>
      </c>
      <c r="R3279" s="10" t="s">
        <v>41354</v>
      </c>
      <c r="S3279" s="15">
        <v>1836.43</v>
      </c>
      <c r="T3279" s="10" t="s">
        <v>48839</v>
      </c>
      <c r="U3279" s="15">
        <v>1836.43</v>
      </c>
      <c r="V3279" s="15">
        <v>1836.43</v>
      </c>
      <c r="W3279" s="16">
        <f t="shared" si="234"/>
        <v>0</v>
      </c>
      <c r="X3279" s="16">
        <f t="shared" si="235"/>
        <v>0</v>
      </c>
      <c r="Y3279" s="1">
        <v>1836.43</v>
      </c>
      <c r="Z3279" s="1" t="str">
        <f t="shared" si="236"/>
        <v>未整改</v>
      </c>
      <c r="AA3279" s="1" t="str">
        <f t="shared" si="237"/>
        <v>已整改</v>
      </c>
      <c r="AB3279" s="1">
        <f t="shared" si="238"/>
        <v>0</v>
      </c>
      <c r="AC3279" s="3"/>
      <c r="AD3279" s="19" t="e">
        <f>VLOOKUP(H3279,'系统导出（基本表）'!R:R,1,0)</f>
        <v>#N/A</v>
      </c>
      <c r="AE3279" s="16" t="e">
        <f>VLOOKUP(I3279,'系统导出（基本表）'!Q:R,2,0)</f>
        <v>#N/A</v>
      </c>
      <c r="AF3279" s="16" t="e">
        <f>VLOOKUP(J3279,'系统导出（基本表）'!S:T,2,0)</f>
        <v>#N/A</v>
      </c>
      <c r="AG3279" s="16"/>
      <c r="AH3279" s="16"/>
      <c r="AI3279" s="16"/>
    </row>
    <row r="3280" s="1" customFormat="1" ht="19" customHeight="1" spans="2:35">
      <c r="B3280" s="10" t="s">
        <v>486</v>
      </c>
      <c r="C3280" s="10" t="s">
        <v>2147</v>
      </c>
      <c r="D3280" s="10" t="s">
        <v>2148</v>
      </c>
      <c r="E3280" s="10" t="s">
        <v>46145</v>
      </c>
      <c r="F3280" s="10" t="s">
        <v>39606</v>
      </c>
      <c r="G3280" s="10" t="s">
        <v>48835</v>
      </c>
      <c r="H3280" s="10" t="s">
        <v>48836</v>
      </c>
      <c r="I3280" s="10" t="s">
        <v>48837</v>
      </c>
      <c r="J3280" s="10" t="s">
        <v>48838</v>
      </c>
      <c r="K3280" s="10" t="s">
        <v>16453</v>
      </c>
      <c r="L3280" s="10" t="s">
        <v>5448</v>
      </c>
      <c r="M3280" s="10" t="s">
        <v>48830</v>
      </c>
      <c r="N3280" s="10" t="s">
        <v>41377</v>
      </c>
      <c r="O3280" s="10" t="s">
        <v>41378</v>
      </c>
      <c r="P3280" s="10" t="s">
        <v>41379</v>
      </c>
      <c r="Q3280" s="10" t="s">
        <v>41373</v>
      </c>
      <c r="R3280" s="10" t="s">
        <v>41373</v>
      </c>
      <c r="S3280" s="15">
        <v>5959.52</v>
      </c>
      <c r="T3280" s="10" t="s">
        <v>48840</v>
      </c>
      <c r="U3280" s="15">
        <v>5959.52</v>
      </c>
      <c r="V3280" s="15">
        <v>5959.52</v>
      </c>
      <c r="W3280" s="16">
        <f t="shared" si="234"/>
        <v>0</v>
      </c>
      <c r="X3280" s="16">
        <f t="shared" si="235"/>
        <v>0</v>
      </c>
      <c r="Y3280" s="1">
        <v>5959.52</v>
      </c>
      <c r="Z3280" s="1" t="str">
        <f t="shared" si="236"/>
        <v>未整改</v>
      </c>
      <c r="AA3280" s="1" t="str">
        <f t="shared" si="237"/>
        <v>已整改</v>
      </c>
      <c r="AB3280" s="1">
        <f t="shared" si="238"/>
        <v>0</v>
      </c>
      <c r="AC3280" s="3"/>
      <c r="AD3280" s="19" t="e">
        <f>VLOOKUP(H3280,'系统导出（基本表）'!R:R,1,0)</f>
        <v>#N/A</v>
      </c>
      <c r="AE3280" s="16" t="e">
        <f>VLOOKUP(I3280,'系统导出（基本表）'!Q:R,2,0)</f>
        <v>#N/A</v>
      </c>
      <c r="AF3280" s="16" t="e">
        <f>VLOOKUP(J3280,'系统导出（基本表）'!S:T,2,0)</f>
        <v>#N/A</v>
      </c>
      <c r="AG3280" s="16"/>
      <c r="AH3280" s="16"/>
      <c r="AI3280" s="16"/>
    </row>
    <row r="3281" s="2" customFormat="1" ht="19" customHeight="1" spans="1:34">
      <c r="A3281" s="2">
        <v>1</v>
      </c>
      <c r="B3281" s="11" t="s">
        <v>486</v>
      </c>
      <c r="C3281" s="11" t="s">
        <v>2147</v>
      </c>
      <c r="D3281" s="11" t="s">
        <v>2148</v>
      </c>
      <c r="E3281" s="10" t="s">
        <v>41464</v>
      </c>
      <c r="F3281" s="11" t="s">
        <v>38420</v>
      </c>
      <c r="G3281" s="10" t="s">
        <v>48841</v>
      </c>
      <c r="H3281" s="11" t="s">
        <v>40230</v>
      </c>
      <c r="I3281" s="11" t="s">
        <v>40229</v>
      </c>
      <c r="J3281" s="11" t="s">
        <v>40229</v>
      </c>
      <c r="K3281" s="11" t="s">
        <v>48842</v>
      </c>
      <c r="L3281" s="11" t="s">
        <v>48843</v>
      </c>
      <c r="M3281" s="11" t="s">
        <v>48844</v>
      </c>
      <c r="N3281" s="11" t="s">
        <v>41377</v>
      </c>
      <c r="O3281" s="11" t="s">
        <v>41387</v>
      </c>
      <c r="P3281" s="11" t="s">
        <v>41449</v>
      </c>
      <c r="Q3281" s="11" t="s">
        <v>41411</v>
      </c>
      <c r="R3281" s="11" t="s">
        <v>41411</v>
      </c>
      <c r="S3281" s="17">
        <v>8278.63</v>
      </c>
      <c r="T3281" s="11" t="s">
        <v>41450</v>
      </c>
      <c r="U3281" s="17">
        <v>0</v>
      </c>
      <c r="V3281" s="17">
        <v>0</v>
      </c>
      <c r="W3281" s="18">
        <f t="shared" si="234"/>
        <v>8278.63</v>
      </c>
      <c r="X3281" s="18">
        <f t="shared" si="235"/>
        <v>8278.63</v>
      </c>
      <c r="Y3281" s="2">
        <v>0</v>
      </c>
      <c r="Z3281" s="2" t="str">
        <f t="shared" si="236"/>
        <v>未整改</v>
      </c>
      <c r="AA3281" s="2" t="str">
        <f t="shared" si="237"/>
        <v>未整改</v>
      </c>
      <c r="AD3281" s="22" t="str">
        <f>VLOOKUP(H3281,'系统导出（基本表）'!R:R,1,0)</f>
        <v>P22511922-0024</v>
      </c>
      <c r="AE3281" s="22" t="str">
        <f>VLOOKUP(I3281,'系统导出（基本表）'!Q:R,2,0)</f>
        <v>P22511922-0024</v>
      </c>
      <c r="AF3281" s="2" t="e">
        <f>VLOOKUP(J3281,'系统导出（基本表）'!S:T,2,0)</f>
        <v>#N/A</v>
      </c>
      <c r="AG3281" s="22">
        <v>7400</v>
      </c>
      <c r="AH3281" s="22">
        <f>VLOOKUP(I3281,导出计数_列Q!A:D,4,0)</f>
        <v>7400</v>
      </c>
    </row>
    <row r="3282" s="1" customFormat="1" ht="19" customHeight="1" spans="2:35">
      <c r="B3282" s="10" t="s">
        <v>486</v>
      </c>
      <c r="C3282" s="10" t="s">
        <v>2147</v>
      </c>
      <c r="D3282" s="10" t="s">
        <v>2148</v>
      </c>
      <c r="E3282" s="10" t="s">
        <v>42451</v>
      </c>
      <c r="F3282" s="10" t="s">
        <v>39045</v>
      </c>
      <c r="G3282" s="10" t="s">
        <v>48845</v>
      </c>
      <c r="H3282" s="10" t="s">
        <v>48846</v>
      </c>
      <c r="I3282" s="10" t="s">
        <v>48847</v>
      </c>
      <c r="J3282" s="10" t="s">
        <v>48847</v>
      </c>
      <c r="K3282" s="10" t="s">
        <v>30733</v>
      </c>
      <c r="L3282" s="10" t="s">
        <v>30723</v>
      </c>
      <c r="M3282" s="10" t="s">
        <v>48848</v>
      </c>
      <c r="N3282" s="10" t="s">
        <v>41377</v>
      </c>
      <c r="O3282" s="10" t="s">
        <v>41378</v>
      </c>
      <c r="P3282" s="10" t="s">
        <v>41379</v>
      </c>
      <c r="Q3282" s="10" t="s">
        <v>41373</v>
      </c>
      <c r="R3282" s="10" t="s">
        <v>41373</v>
      </c>
      <c r="S3282" s="15">
        <v>1544</v>
      </c>
      <c r="T3282" s="10" t="s">
        <v>48849</v>
      </c>
      <c r="U3282" s="15">
        <v>1544</v>
      </c>
      <c r="V3282" s="15">
        <v>1544</v>
      </c>
      <c r="W3282" s="16">
        <f t="shared" si="234"/>
        <v>0</v>
      </c>
      <c r="X3282" s="16">
        <f t="shared" si="235"/>
        <v>0</v>
      </c>
      <c r="Y3282" s="1">
        <v>1544</v>
      </c>
      <c r="Z3282" s="1" t="str">
        <f t="shared" si="236"/>
        <v>未整改</v>
      </c>
      <c r="AA3282" s="1" t="str">
        <f t="shared" si="237"/>
        <v>已整改</v>
      </c>
      <c r="AB3282" s="1">
        <f t="shared" ref="AB3282:AB3287" si="239">S3282-V3282</f>
        <v>0</v>
      </c>
      <c r="AC3282" s="3"/>
      <c r="AD3282" s="19" t="e">
        <f>VLOOKUP(H3282,'系统导出（基本表）'!R:R,1,0)</f>
        <v>#N/A</v>
      </c>
      <c r="AE3282" s="16" t="e">
        <f>VLOOKUP(I3282,'系统导出（基本表）'!Q:R,2,0)</f>
        <v>#N/A</v>
      </c>
      <c r="AF3282" s="16" t="e">
        <f>VLOOKUP(J3282,'系统导出（基本表）'!S:T,2,0)</f>
        <v>#N/A</v>
      </c>
      <c r="AG3282" s="16"/>
      <c r="AH3282" s="16"/>
      <c r="AI3282" s="16"/>
    </row>
    <row r="3283" s="1" customFormat="1" ht="19" customHeight="1" spans="2:35">
      <c r="B3283" s="10" t="s">
        <v>486</v>
      </c>
      <c r="C3283" s="10" t="s">
        <v>668</v>
      </c>
      <c r="D3283" s="10" t="s">
        <v>669</v>
      </c>
      <c r="E3283" s="10" t="s">
        <v>43795</v>
      </c>
      <c r="F3283" s="10" t="s">
        <v>39025</v>
      </c>
      <c r="G3283" s="10" t="s">
        <v>48850</v>
      </c>
      <c r="H3283" s="10" t="s">
        <v>48851</v>
      </c>
      <c r="I3283" s="10" t="s">
        <v>48852</v>
      </c>
      <c r="J3283" s="10" t="s">
        <v>48853</v>
      </c>
      <c r="K3283" s="10" t="s">
        <v>48854</v>
      </c>
      <c r="L3283" s="10" t="s">
        <v>48855</v>
      </c>
      <c r="M3283" s="10" t="s">
        <v>48856</v>
      </c>
      <c r="N3283" s="10" t="s">
        <v>41377</v>
      </c>
      <c r="O3283" s="10" t="s">
        <v>41378</v>
      </c>
      <c r="P3283" s="10" t="s">
        <v>41379</v>
      </c>
      <c r="Q3283" s="10" t="s">
        <v>41373</v>
      </c>
      <c r="R3283" s="10" t="s">
        <v>41373</v>
      </c>
      <c r="S3283" s="15">
        <v>11000</v>
      </c>
      <c r="T3283" s="10" t="s">
        <v>48857</v>
      </c>
      <c r="U3283" s="15">
        <v>11000</v>
      </c>
      <c r="V3283" s="15">
        <v>11000</v>
      </c>
      <c r="W3283" s="16">
        <f t="shared" si="234"/>
        <v>0</v>
      </c>
      <c r="X3283" s="16">
        <f t="shared" si="235"/>
        <v>0</v>
      </c>
      <c r="Y3283" s="1">
        <v>11000</v>
      </c>
      <c r="Z3283" s="1" t="str">
        <f t="shared" si="236"/>
        <v>未整改</v>
      </c>
      <c r="AA3283" s="1" t="str">
        <f t="shared" si="237"/>
        <v>已整改</v>
      </c>
      <c r="AB3283" s="1">
        <f t="shared" si="239"/>
        <v>0</v>
      </c>
      <c r="AC3283" s="3"/>
      <c r="AD3283" s="19" t="e">
        <f>VLOOKUP(H3283,'系统导出（基本表）'!R:R,1,0)</f>
        <v>#N/A</v>
      </c>
      <c r="AE3283" s="16" t="e">
        <f>VLOOKUP(I3283,'系统导出（基本表）'!Q:R,2,0)</f>
        <v>#N/A</v>
      </c>
      <c r="AF3283" s="16" t="e">
        <f>VLOOKUP(J3283,'系统导出（基本表）'!S:T,2,0)</f>
        <v>#N/A</v>
      </c>
      <c r="AG3283" s="16"/>
      <c r="AH3283" s="16"/>
      <c r="AI3283" s="16"/>
    </row>
    <row r="3284" s="2" customFormat="1" ht="19" customHeight="1" spans="1:33">
      <c r="A3284" s="2">
        <v>1</v>
      </c>
      <c r="B3284" s="11" t="s">
        <v>486</v>
      </c>
      <c r="C3284" s="11" t="s">
        <v>668</v>
      </c>
      <c r="D3284" s="11" t="s">
        <v>669</v>
      </c>
      <c r="E3284" s="10" t="s">
        <v>41575</v>
      </c>
      <c r="F3284" s="11" t="s">
        <v>38965</v>
      </c>
      <c r="G3284" s="10" t="s">
        <v>48858</v>
      </c>
      <c r="H3284" s="11" t="s">
        <v>48859</v>
      </c>
      <c r="I3284" s="11" t="s">
        <v>48860</v>
      </c>
      <c r="J3284" s="11" t="s">
        <v>48860</v>
      </c>
      <c r="K3284" s="11" t="s">
        <v>48861</v>
      </c>
      <c r="L3284" s="11" t="s">
        <v>45455</v>
      </c>
      <c r="M3284" s="11" t="s">
        <v>48862</v>
      </c>
      <c r="N3284" s="11" t="s">
        <v>41377</v>
      </c>
      <c r="O3284" s="11" t="s">
        <v>41387</v>
      </c>
      <c r="P3284" s="11" t="s">
        <v>41449</v>
      </c>
      <c r="Q3284" s="11" t="s">
        <v>41411</v>
      </c>
      <c r="R3284" s="11" t="s">
        <v>41411</v>
      </c>
      <c r="S3284" s="17">
        <v>84</v>
      </c>
      <c r="T3284" s="11" t="s">
        <v>41450</v>
      </c>
      <c r="U3284" s="17">
        <v>0</v>
      </c>
      <c r="V3284" s="17">
        <v>0</v>
      </c>
      <c r="W3284" s="18">
        <f t="shared" si="234"/>
        <v>84</v>
      </c>
      <c r="X3284" s="18">
        <f t="shared" si="235"/>
        <v>84</v>
      </c>
      <c r="Y3284" s="2">
        <v>0</v>
      </c>
      <c r="Z3284" s="2" t="str">
        <f t="shared" si="236"/>
        <v>未整改</v>
      </c>
      <c r="AA3284" s="2" t="str">
        <f t="shared" si="237"/>
        <v>未整改</v>
      </c>
      <c r="AD3284" s="22" t="e">
        <f>VLOOKUP(H3284,'系统导出（基本表）'!R:R,1,0)</f>
        <v>#N/A</v>
      </c>
      <c r="AE3284" s="22" t="e">
        <f>VLOOKUP(I3284,'系统导出（基本表）'!Q:R,2,0)</f>
        <v>#N/A</v>
      </c>
      <c r="AF3284" s="2" t="e">
        <f>VLOOKUP(J3284,'系统导出（基本表）'!S:T,2,0)</f>
        <v>#N/A</v>
      </c>
      <c r="AG3284" s="24"/>
    </row>
    <row r="3285" s="1" customFormat="1" ht="19" customHeight="1" spans="2:35">
      <c r="B3285" s="10" t="s">
        <v>486</v>
      </c>
      <c r="C3285" s="10" t="s">
        <v>668</v>
      </c>
      <c r="D3285" s="10" t="s">
        <v>669</v>
      </c>
      <c r="E3285" s="10" t="s">
        <v>41418</v>
      </c>
      <c r="F3285" s="10" t="s">
        <v>38789</v>
      </c>
      <c r="G3285" s="10" t="s">
        <v>48863</v>
      </c>
      <c r="H3285" s="10" t="s">
        <v>48864</v>
      </c>
      <c r="I3285" s="10" t="s">
        <v>48865</v>
      </c>
      <c r="J3285" s="10" t="s">
        <v>48865</v>
      </c>
      <c r="K3285" s="10" t="s">
        <v>19660</v>
      </c>
      <c r="L3285" s="10" t="s">
        <v>19649</v>
      </c>
      <c r="M3285" s="10" t="s">
        <v>48866</v>
      </c>
      <c r="N3285" s="10" t="s">
        <v>41377</v>
      </c>
      <c r="O3285" s="10" t="s">
        <v>41378</v>
      </c>
      <c r="P3285" s="10" t="s">
        <v>41379</v>
      </c>
      <c r="Q3285" s="10" t="s">
        <v>41373</v>
      </c>
      <c r="R3285" s="10" t="s">
        <v>41373</v>
      </c>
      <c r="S3285" s="15">
        <v>4830</v>
      </c>
      <c r="T3285" s="10" t="s">
        <v>48867</v>
      </c>
      <c r="U3285" s="15">
        <v>0</v>
      </c>
      <c r="V3285" s="15">
        <v>0</v>
      </c>
      <c r="W3285" s="16">
        <f t="shared" si="234"/>
        <v>4830</v>
      </c>
      <c r="X3285" s="16">
        <f t="shared" si="235"/>
        <v>4830</v>
      </c>
      <c r="Y3285" s="21">
        <f>S3285</f>
        <v>4830</v>
      </c>
      <c r="Z3285" s="1" t="str">
        <f t="shared" si="236"/>
        <v>未整改</v>
      </c>
      <c r="AA3285" s="1" t="str">
        <f t="shared" si="237"/>
        <v>已整改</v>
      </c>
      <c r="AC3285" s="3"/>
      <c r="AD3285" s="19" t="e">
        <f>VLOOKUP(H3285,'系统导出（基本表）'!R:R,1,0)</f>
        <v>#N/A</v>
      </c>
      <c r="AE3285" s="16" t="e">
        <f>VLOOKUP(I3285,'系统导出（基本表）'!Q:R,2,0)</f>
        <v>#N/A</v>
      </c>
      <c r="AF3285" s="16" t="e">
        <f>VLOOKUP(J3285,'系统导出（基本表）'!S:T,2,0)</f>
        <v>#N/A</v>
      </c>
      <c r="AG3285" s="16"/>
      <c r="AH3285" s="16"/>
      <c r="AI3285" s="16"/>
    </row>
    <row r="3286" s="1" customFormat="1" ht="19" customHeight="1" spans="2:35">
      <c r="B3286" s="10" t="s">
        <v>486</v>
      </c>
      <c r="C3286" s="10" t="s">
        <v>668</v>
      </c>
      <c r="D3286" s="10" t="s">
        <v>669</v>
      </c>
      <c r="E3286" s="10" t="s">
        <v>43102</v>
      </c>
      <c r="F3286" s="10" t="s">
        <v>38653</v>
      </c>
      <c r="G3286" s="10" t="s">
        <v>48868</v>
      </c>
      <c r="H3286" s="10" t="s">
        <v>48869</v>
      </c>
      <c r="I3286" s="10" t="s">
        <v>48870</v>
      </c>
      <c r="J3286" s="10" t="s">
        <v>48871</v>
      </c>
      <c r="K3286" s="10" t="s">
        <v>46208</v>
      </c>
      <c r="L3286" s="10" t="s">
        <v>48872</v>
      </c>
      <c r="M3286" s="10" t="s">
        <v>48873</v>
      </c>
      <c r="N3286" s="10" t="s">
        <v>41377</v>
      </c>
      <c r="O3286" s="10" t="s">
        <v>41378</v>
      </c>
      <c r="P3286" s="10" t="s">
        <v>41379</v>
      </c>
      <c r="Q3286" s="10" t="s">
        <v>41373</v>
      </c>
      <c r="R3286" s="10" t="s">
        <v>41373</v>
      </c>
      <c r="S3286" s="15">
        <v>4700</v>
      </c>
      <c r="T3286" s="10" t="s">
        <v>48874</v>
      </c>
      <c r="U3286" s="15">
        <v>4700</v>
      </c>
      <c r="V3286" s="15">
        <v>4700</v>
      </c>
      <c r="W3286" s="16">
        <f t="shared" si="234"/>
        <v>0</v>
      </c>
      <c r="X3286" s="16">
        <f t="shared" si="235"/>
        <v>0</v>
      </c>
      <c r="Y3286" s="1">
        <v>4700</v>
      </c>
      <c r="Z3286" s="1" t="str">
        <f t="shared" si="236"/>
        <v>未整改</v>
      </c>
      <c r="AA3286" s="1" t="str">
        <f t="shared" si="237"/>
        <v>已整改</v>
      </c>
      <c r="AB3286" s="1">
        <f t="shared" si="239"/>
        <v>0</v>
      </c>
      <c r="AC3286" s="3"/>
      <c r="AD3286" s="19" t="e">
        <f>VLOOKUP(H3286,'系统导出（基本表）'!R:R,1,0)</f>
        <v>#N/A</v>
      </c>
      <c r="AE3286" s="16" t="e">
        <f>VLOOKUP(I3286,'系统导出（基本表）'!Q:R,2,0)</f>
        <v>#N/A</v>
      </c>
      <c r="AF3286" s="16" t="e">
        <f>VLOOKUP(J3286,'系统导出（基本表）'!S:T,2,0)</f>
        <v>#N/A</v>
      </c>
      <c r="AG3286" s="16"/>
      <c r="AH3286" s="16"/>
      <c r="AI3286" s="16"/>
    </row>
    <row r="3287" s="1" customFormat="1" ht="19" customHeight="1" spans="2:35">
      <c r="B3287" s="10" t="s">
        <v>486</v>
      </c>
      <c r="C3287" s="10" t="s">
        <v>668</v>
      </c>
      <c r="D3287" s="10" t="s">
        <v>669</v>
      </c>
      <c r="E3287" s="10" t="s">
        <v>41381</v>
      </c>
      <c r="F3287" s="10" t="s">
        <v>39035</v>
      </c>
      <c r="G3287" s="10" t="s">
        <v>48875</v>
      </c>
      <c r="H3287" s="10" t="s">
        <v>48876</v>
      </c>
      <c r="I3287" s="10" t="s">
        <v>48877</v>
      </c>
      <c r="J3287" s="10" t="s">
        <v>48877</v>
      </c>
      <c r="K3287" s="10" t="s">
        <v>46208</v>
      </c>
      <c r="L3287" s="10" t="s">
        <v>48872</v>
      </c>
      <c r="M3287" s="10" t="s">
        <v>48873</v>
      </c>
      <c r="N3287" s="10" t="s">
        <v>41377</v>
      </c>
      <c r="O3287" s="10" t="s">
        <v>41378</v>
      </c>
      <c r="P3287" s="10" t="s">
        <v>41379</v>
      </c>
      <c r="Q3287" s="10" t="s">
        <v>41373</v>
      </c>
      <c r="R3287" s="10" t="s">
        <v>41373</v>
      </c>
      <c r="S3287" s="15">
        <v>10000</v>
      </c>
      <c r="T3287" s="10" t="s">
        <v>48878</v>
      </c>
      <c r="U3287" s="15">
        <v>10000</v>
      </c>
      <c r="V3287" s="15">
        <v>10000</v>
      </c>
      <c r="W3287" s="16">
        <f t="shared" si="234"/>
        <v>0</v>
      </c>
      <c r="X3287" s="16">
        <f t="shared" si="235"/>
        <v>0</v>
      </c>
      <c r="Y3287" s="1">
        <v>10000</v>
      </c>
      <c r="Z3287" s="1" t="str">
        <f t="shared" si="236"/>
        <v>未整改</v>
      </c>
      <c r="AA3287" s="1" t="str">
        <f t="shared" si="237"/>
        <v>已整改</v>
      </c>
      <c r="AB3287" s="1">
        <f t="shared" si="239"/>
        <v>0</v>
      </c>
      <c r="AC3287" s="3"/>
      <c r="AD3287" s="19" t="e">
        <f>VLOOKUP(H3287,'系统导出（基本表）'!R:R,1,0)</f>
        <v>#N/A</v>
      </c>
      <c r="AE3287" s="16" t="e">
        <f>VLOOKUP(I3287,'系统导出（基本表）'!Q:R,2,0)</f>
        <v>#N/A</v>
      </c>
      <c r="AF3287" s="16" t="e">
        <f>VLOOKUP(J3287,'系统导出（基本表）'!S:T,2,0)</f>
        <v>#N/A</v>
      </c>
      <c r="AG3287" s="16"/>
      <c r="AH3287" s="16"/>
      <c r="AI3287" s="16"/>
    </row>
    <row r="3288" s="1" customFormat="1" ht="19" customHeight="1" spans="2:35">
      <c r="B3288" s="10" t="s">
        <v>486</v>
      </c>
      <c r="C3288" s="10" t="s">
        <v>668</v>
      </c>
      <c r="D3288" s="10" t="s">
        <v>669</v>
      </c>
      <c r="E3288" s="10" t="s">
        <v>61</v>
      </c>
      <c r="F3288" s="10" t="s">
        <v>61</v>
      </c>
      <c r="G3288" s="10" t="s">
        <v>48879</v>
      </c>
      <c r="H3288" s="10" t="s">
        <v>48880</v>
      </c>
      <c r="I3288" s="10" t="s">
        <v>48881</v>
      </c>
      <c r="J3288" s="10" t="s">
        <v>48881</v>
      </c>
      <c r="K3288" s="10" t="s">
        <v>24118</v>
      </c>
      <c r="L3288" s="10" t="s">
        <v>24110</v>
      </c>
      <c r="M3288" s="10" t="s">
        <v>48882</v>
      </c>
      <c r="N3288" s="10" t="s">
        <v>61</v>
      </c>
      <c r="O3288" s="10" t="s">
        <v>41353</v>
      </c>
      <c r="P3288" s="10" t="s">
        <v>61</v>
      </c>
      <c r="Q3288" s="10" t="s">
        <v>41354</v>
      </c>
      <c r="R3288" s="10" t="s">
        <v>41354</v>
      </c>
      <c r="S3288" s="15">
        <v>9499</v>
      </c>
      <c r="T3288" s="10" t="s">
        <v>48883</v>
      </c>
      <c r="U3288" s="15">
        <v>9499</v>
      </c>
      <c r="V3288" s="15">
        <v>9499</v>
      </c>
      <c r="W3288" s="16">
        <f t="shared" si="234"/>
        <v>0</v>
      </c>
      <c r="X3288" s="16">
        <f t="shared" si="235"/>
        <v>0</v>
      </c>
      <c r="Y3288" s="1">
        <v>9499</v>
      </c>
      <c r="Z3288" s="1" t="str">
        <f t="shared" si="236"/>
        <v>未整改</v>
      </c>
      <c r="AA3288" s="1" t="str">
        <f t="shared" si="237"/>
        <v>已整改</v>
      </c>
      <c r="AC3288" s="3"/>
      <c r="AD3288" s="19" t="e">
        <f>VLOOKUP(H3288,'系统导出（基本表）'!R:R,1,0)</f>
        <v>#N/A</v>
      </c>
      <c r="AE3288" s="16" t="e">
        <f>VLOOKUP(I3288,'系统导出（基本表）'!Q:R,2,0)</f>
        <v>#N/A</v>
      </c>
      <c r="AF3288" s="16" t="e">
        <f>VLOOKUP(J3288,'系统导出（基本表）'!S:T,2,0)</f>
        <v>#N/A</v>
      </c>
      <c r="AG3288" s="16"/>
      <c r="AH3288" s="16"/>
      <c r="AI3288" s="16"/>
    </row>
    <row r="3289" s="1" customFormat="1" ht="19" customHeight="1" spans="2:35">
      <c r="B3289" s="10" t="s">
        <v>583</v>
      </c>
      <c r="C3289" s="10" t="s">
        <v>793</v>
      </c>
      <c r="D3289" s="10" t="s">
        <v>794</v>
      </c>
      <c r="E3289" s="10" t="s">
        <v>61</v>
      </c>
      <c r="F3289" s="10" t="s">
        <v>61</v>
      </c>
      <c r="G3289" s="10" t="s">
        <v>48884</v>
      </c>
      <c r="H3289" s="10" t="s">
        <v>48885</v>
      </c>
      <c r="I3289" s="10" t="s">
        <v>48886</v>
      </c>
      <c r="J3289" s="10" t="s">
        <v>48886</v>
      </c>
      <c r="K3289" s="10" t="s">
        <v>48887</v>
      </c>
      <c r="L3289" s="10" t="s">
        <v>48888</v>
      </c>
      <c r="M3289" s="10" t="s">
        <v>48889</v>
      </c>
      <c r="N3289" s="10" t="s">
        <v>61</v>
      </c>
      <c r="O3289" s="10" t="s">
        <v>41353</v>
      </c>
      <c r="P3289" s="10" t="s">
        <v>61</v>
      </c>
      <c r="Q3289" s="10" t="s">
        <v>41501</v>
      </c>
      <c r="R3289" s="10" t="s">
        <v>41501</v>
      </c>
      <c r="S3289" s="15">
        <v>20.52</v>
      </c>
      <c r="T3289" s="10" t="s">
        <v>48890</v>
      </c>
      <c r="U3289" s="15">
        <v>20.52</v>
      </c>
      <c r="V3289" s="15">
        <v>20.52</v>
      </c>
      <c r="W3289" s="16">
        <f t="shared" si="234"/>
        <v>0</v>
      </c>
      <c r="X3289" s="16">
        <f t="shared" si="235"/>
        <v>0</v>
      </c>
      <c r="Y3289" s="1">
        <v>20.52</v>
      </c>
      <c r="Z3289" s="1" t="str">
        <f t="shared" si="236"/>
        <v>未整改</v>
      </c>
      <c r="AA3289" s="1" t="str">
        <f t="shared" si="237"/>
        <v>已整改</v>
      </c>
      <c r="AC3289" s="3"/>
      <c r="AD3289" s="19" t="e">
        <f>VLOOKUP(H3289,'系统导出（基本表）'!R:R,1,0)</f>
        <v>#N/A</v>
      </c>
      <c r="AE3289" s="16" t="e">
        <f>VLOOKUP(I3289,'系统导出（基本表）'!Q:R,2,0)</f>
        <v>#N/A</v>
      </c>
      <c r="AF3289" s="16" t="e">
        <f>VLOOKUP(J3289,'系统导出（基本表）'!S:T,2,0)</f>
        <v>#N/A</v>
      </c>
      <c r="AG3289" s="16"/>
      <c r="AH3289" s="16"/>
      <c r="AI3289" s="16"/>
    </row>
    <row r="3290" s="1" customFormat="1" ht="19" customHeight="1" spans="2:35">
      <c r="B3290" s="10" t="s">
        <v>583</v>
      </c>
      <c r="C3290" s="10" t="s">
        <v>793</v>
      </c>
      <c r="D3290" s="10" t="s">
        <v>794</v>
      </c>
      <c r="E3290" s="10" t="s">
        <v>61</v>
      </c>
      <c r="F3290" s="10" t="s">
        <v>61</v>
      </c>
      <c r="G3290" s="10" t="s">
        <v>48891</v>
      </c>
      <c r="H3290" s="10" t="s">
        <v>48892</v>
      </c>
      <c r="I3290" s="10" t="s">
        <v>48893</v>
      </c>
      <c r="J3290" s="10" t="s">
        <v>48894</v>
      </c>
      <c r="K3290" s="10" t="s">
        <v>804</v>
      </c>
      <c r="L3290" s="10" t="s">
        <v>48895</v>
      </c>
      <c r="M3290" s="10" t="s">
        <v>48896</v>
      </c>
      <c r="N3290" s="10" t="s">
        <v>61</v>
      </c>
      <c r="O3290" s="10" t="s">
        <v>41372</v>
      </c>
      <c r="P3290" s="10" t="s">
        <v>61</v>
      </c>
      <c r="Q3290" s="10" t="s">
        <v>41411</v>
      </c>
      <c r="R3290" s="10" t="s">
        <v>41411</v>
      </c>
      <c r="S3290" s="15">
        <v>8315.76</v>
      </c>
      <c r="T3290" s="10" t="s">
        <v>41412</v>
      </c>
      <c r="U3290" s="15">
        <v>8315.76</v>
      </c>
      <c r="V3290" s="15">
        <v>8315.76</v>
      </c>
      <c r="W3290" s="16">
        <f t="shared" si="234"/>
        <v>0</v>
      </c>
      <c r="X3290" s="16">
        <f t="shared" si="235"/>
        <v>0</v>
      </c>
      <c r="Y3290" s="1">
        <v>8315.76</v>
      </c>
      <c r="Z3290" s="1" t="str">
        <f t="shared" si="236"/>
        <v>未整改</v>
      </c>
      <c r="AA3290" s="1" t="str">
        <f t="shared" si="237"/>
        <v>已整改</v>
      </c>
      <c r="AC3290" s="3"/>
      <c r="AD3290" s="19" t="e">
        <f>VLOOKUP(H3290,'系统导出（基本表）'!R:R,1,0)</f>
        <v>#N/A</v>
      </c>
      <c r="AE3290" s="16" t="e">
        <f>VLOOKUP(I3290,'系统导出（基本表）'!Q:R,2,0)</f>
        <v>#N/A</v>
      </c>
      <c r="AF3290" s="16" t="e">
        <f>VLOOKUP(J3290,'系统导出（基本表）'!S:T,2,0)</f>
        <v>#N/A</v>
      </c>
      <c r="AG3290" s="16"/>
      <c r="AH3290" s="16"/>
      <c r="AI3290" s="16"/>
    </row>
    <row r="3291" s="1" customFormat="1" ht="19" customHeight="1" spans="2:35">
      <c r="B3291" s="10" t="s">
        <v>583</v>
      </c>
      <c r="C3291" s="10" t="s">
        <v>793</v>
      </c>
      <c r="D3291" s="10" t="s">
        <v>794</v>
      </c>
      <c r="E3291" s="10" t="s">
        <v>48897</v>
      </c>
      <c r="F3291" s="10" t="s">
        <v>48898</v>
      </c>
      <c r="G3291" s="10" t="s">
        <v>48891</v>
      </c>
      <c r="H3291" s="10" t="s">
        <v>48892</v>
      </c>
      <c r="I3291" s="10" t="s">
        <v>48893</v>
      </c>
      <c r="J3291" s="10" t="s">
        <v>48894</v>
      </c>
      <c r="K3291" s="10" t="s">
        <v>804</v>
      </c>
      <c r="L3291" s="10" t="s">
        <v>48895</v>
      </c>
      <c r="M3291" s="10" t="s">
        <v>48896</v>
      </c>
      <c r="N3291" s="10" t="s">
        <v>41377</v>
      </c>
      <c r="O3291" s="10" t="s">
        <v>41378</v>
      </c>
      <c r="P3291" s="10" t="s">
        <v>41456</v>
      </c>
      <c r="Q3291" s="10" t="s">
        <v>41411</v>
      </c>
      <c r="R3291" s="10" t="s">
        <v>41411</v>
      </c>
      <c r="S3291" s="15">
        <v>1802.09</v>
      </c>
      <c r="T3291" s="10" t="s">
        <v>41463</v>
      </c>
      <c r="U3291" s="15">
        <v>1802.09</v>
      </c>
      <c r="V3291" s="15">
        <v>1802.09</v>
      </c>
      <c r="W3291" s="16">
        <f t="shared" si="234"/>
        <v>0</v>
      </c>
      <c r="X3291" s="16">
        <f t="shared" si="235"/>
        <v>0</v>
      </c>
      <c r="Y3291" s="1">
        <v>1802.09</v>
      </c>
      <c r="Z3291" s="1" t="str">
        <f t="shared" si="236"/>
        <v>未整改</v>
      </c>
      <c r="AA3291" s="1" t="str">
        <f t="shared" si="237"/>
        <v>已整改</v>
      </c>
      <c r="AC3291" s="3"/>
      <c r="AD3291" s="19" t="e">
        <f>VLOOKUP(H3291,'系统导出（基本表）'!R:R,1,0)</f>
        <v>#N/A</v>
      </c>
      <c r="AE3291" s="16" t="e">
        <f>VLOOKUP(I3291,'系统导出（基本表）'!Q:R,2,0)</f>
        <v>#N/A</v>
      </c>
      <c r="AF3291" s="16" t="e">
        <f>VLOOKUP(J3291,'系统导出（基本表）'!S:T,2,0)</f>
        <v>#N/A</v>
      </c>
      <c r="AG3291" s="16"/>
      <c r="AH3291" s="16"/>
      <c r="AI3291" s="16"/>
    </row>
    <row r="3292" s="2" customFormat="1" ht="19" customHeight="1" spans="1:33">
      <c r="A3292" s="2">
        <v>1</v>
      </c>
      <c r="B3292" s="11" t="s">
        <v>583</v>
      </c>
      <c r="C3292" s="11" t="s">
        <v>793</v>
      </c>
      <c r="D3292" s="11" t="s">
        <v>794</v>
      </c>
      <c r="E3292" s="10" t="s">
        <v>43269</v>
      </c>
      <c r="F3292" s="11" t="s">
        <v>39130</v>
      </c>
      <c r="G3292" s="10" t="s">
        <v>3259</v>
      </c>
      <c r="H3292" s="11" t="s">
        <v>3251</v>
      </c>
      <c r="I3292" s="11" t="s">
        <v>3250</v>
      </c>
      <c r="J3292" s="11" t="s">
        <v>3250</v>
      </c>
      <c r="K3292" s="11" t="s">
        <v>3258</v>
      </c>
      <c r="L3292" s="11" t="s">
        <v>3255</v>
      </c>
      <c r="M3292" s="11" t="s">
        <v>48899</v>
      </c>
      <c r="N3292" s="11" t="s">
        <v>41377</v>
      </c>
      <c r="O3292" s="11" t="s">
        <v>41387</v>
      </c>
      <c r="P3292" s="11" t="s">
        <v>41379</v>
      </c>
      <c r="Q3292" s="11" t="s">
        <v>41984</v>
      </c>
      <c r="R3292" s="11" t="s">
        <v>41984</v>
      </c>
      <c r="S3292" s="17">
        <v>76.95</v>
      </c>
      <c r="T3292" s="11" t="s">
        <v>48900</v>
      </c>
      <c r="U3292" s="17">
        <v>76.95</v>
      </c>
      <c r="V3292" s="17">
        <v>0</v>
      </c>
      <c r="W3292" s="18">
        <f t="shared" si="234"/>
        <v>76.95</v>
      </c>
      <c r="X3292" s="18">
        <f t="shared" si="235"/>
        <v>0</v>
      </c>
      <c r="Y3292" s="2">
        <v>76.95</v>
      </c>
      <c r="Z3292" s="2" t="str">
        <f t="shared" si="236"/>
        <v>未整改</v>
      </c>
      <c r="AA3292" s="2" t="str">
        <f t="shared" si="237"/>
        <v>已整改</v>
      </c>
      <c r="AD3292" s="22" t="e">
        <f>VLOOKUP(H3292,'系统导出（基本表）'!R:R,1,0)</f>
        <v>#N/A</v>
      </c>
      <c r="AE3292" s="22" t="e">
        <f>VLOOKUP(I3292,'系统导出（基本表）'!Q:R,2,0)</f>
        <v>#N/A</v>
      </c>
      <c r="AF3292" s="2" t="e">
        <f>VLOOKUP(J3292,'系统导出（基本表）'!S:T,2,0)</f>
        <v>#N/A</v>
      </c>
      <c r="AG3292" s="24"/>
    </row>
    <row r="3293" s="1" customFormat="1" ht="19" customHeight="1" spans="2:35">
      <c r="B3293" s="10" t="s">
        <v>583</v>
      </c>
      <c r="C3293" s="10" t="s">
        <v>793</v>
      </c>
      <c r="D3293" s="10" t="s">
        <v>794</v>
      </c>
      <c r="E3293" s="10" t="s">
        <v>61</v>
      </c>
      <c r="F3293" s="10" t="s">
        <v>61</v>
      </c>
      <c r="G3293" s="10" t="s">
        <v>48901</v>
      </c>
      <c r="H3293" s="10" t="s">
        <v>48902</v>
      </c>
      <c r="I3293" s="10" t="s">
        <v>48903</v>
      </c>
      <c r="J3293" s="10" t="s">
        <v>48904</v>
      </c>
      <c r="K3293" s="10" t="s">
        <v>48905</v>
      </c>
      <c r="L3293" s="10" t="s">
        <v>48906</v>
      </c>
      <c r="M3293" s="10" t="s">
        <v>48907</v>
      </c>
      <c r="N3293" s="10" t="s">
        <v>61</v>
      </c>
      <c r="O3293" s="10" t="s">
        <v>41372</v>
      </c>
      <c r="P3293" s="10" t="s">
        <v>61</v>
      </c>
      <c r="Q3293" s="10" t="s">
        <v>41984</v>
      </c>
      <c r="R3293" s="10" t="s">
        <v>41984</v>
      </c>
      <c r="S3293" s="15">
        <v>881.25</v>
      </c>
      <c r="T3293" s="10" t="s">
        <v>41984</v>
      </c>
      <c r="U3293" s="15">
        <v>881.25</v>
      </c>
      <c r="V3293" s="15">
        <v>881.25</v>
      </c>
      <c r="W3293" s="16">
        <f t="shared" si="234"/>
        <v>0</v>
      </c>
      <c r="X3293" s="16">
        <f t="shared" si="235"/>
        <v>0</v>
      </c>
      <c r="Y3293" s="1">
        <v>881.25</v>
      </c>
      <c r="Z3293" s="1" t="str">
        <f t="shared" si="236"/>
        <v>未整改</v>
      </c>
      <c r="AA3293" s="1" t="str">
        <f t="shared" si="237"/>
        <v>已整改</v>
      </c>
      <c r="AC3293" s="3">
        <f>S3293-Y3293</f>
        <v>0</v>
      </c>
      <c r="AD3293" s="19" t="e">
        <f>VLOOKUP(H3293,'系统导出（基本表）'!R:R,1,0)</f>
        <v>#N/A</v>
      </c>
      <c r="AE3293" s="16" t="e">
        <f>VLOOKUP(I3293,'系统导出（基本表）'!Q:R,2,0)</f>
        <v>#N/A</v>
      </c>
      <c r="AF3293" s="16" t="e">
        <f>VLOOKUP(J3293,'系统导出（基本表）'!S:T,2,0)</f>
        <v>#N/A</v>
      </c>
      <c r="AG3293" s="16"/>
      <c r="AH3293" s="16"/>
      <c r="AI3293" s="16"/>
    </row>
    <row r="3294" s="1" customFormat="1" ht="19" customHeight="1" spans="2:35">
      <c r="B3294" s="10" t="s">
        <v>583</v>
      </c>
      <c r="C3294" s="10" t="s">
        <v>793</v>
      </c>
      <c r="D3294" s="10" t="s">
        <v>794</v>
      </c>
      <c r="E3294" s="10" t="s">
        <v>61</v>
      </c>
      <c r="F3294" s="10" t="s">
        <v>61</v>
      </c>
      <c r="G3294" s="10" t="s">
        <v>48908</v>
      </c>
      <c r="H3294" s="10" t="s">
        <v>48909</v>
      </c>
      <c r="I3294" s="10" t="s">
        <v>48910</v>
      </c>
      <c r="J3294" s="10" t="s">
        <v>48910</v>
      </c>
      <c r="K3294" s="10" t="s">
        <v>48911</v>
      </c>
      <c r="L3294" s="10" t="s">
        <v>48912</v>
      </c>
      <c r="M3294" s="10" t="s">
        <v>48913</v>
      </c>
      <c r="N3294" s="10" t="s">
        <v>61</v>
      </c>
      <c r="O3294" s="10" t="s">
        <v>41372</v>
      </c>
      <c r="P3294" s="10" t="s">
        <v>61</v>
      </c>
      <c r="Q3294" s="10" t="s">
        <v>41354</v>
      </c>
      <c r="R3294" s="10" t="s">
        <v>41354</v>
      </c>
      <c r="S3294" s="15">
        <v>74.5</v>
      </c>
      <c r="T3294" s="10" t="s">
        <v>41902</v>
      </c>
      <c r="U3294" s="15">
        <v>74.5</v>
      </c>
      <c r="V3294" s="15">
        <v>74.5</v>
      </c>
      <c r="W3294" s="16">
        <f t="shared" si="234"/>
        <v>0</v>
      </c>
      <c r="X3294" s="16">
        <f t="shared" si="235"/>
        <v>0</v>
      </c>
      <c r="Y3294" s="1">
        <v>74.5</v>
      </c>
      <c r="Z3294" s="1" t="str">
        <f t="shared" si="236"/>
        <v>未整改</v>
      </c>
      <c r="AA3294" s="1" t="str">
        <f t="shared" si="237"/>
        <v>已整改</v>
      </c>
      <c r="AC3294" s="3"/>
      <c r="AD3294" s="19" t="e">
        <f>VLOOKUP(H3294,'系统导出（基本表）'!R:R,1,0)</f>
        <v>#N/A</v>
      </c>
      <c r="AE3294" s="16" t="e">
        <f>VLOOKUP(I3294,'系统导出（基本表）'!Q:R,2,0)</f>
        <v>#N/A</v>
      </c>
      <c r="AF3294" s="16" t="e">
        <f>VLOOKUP(J3294,'系统导出（基本表）'!S:T,2,0)</f>
        <v>#N/A</v>
      </c>
      <c r="AG3294" s="16"/>
      <c r="AH3294" s="16"/>
      <c r="AI3294" s="16"/>
    </row>
    <row r="3295" s="1" customFormat="1" ht="19" customHeight="1" spans="2:35">
      <c r="B3295" s="10" t="s">
        <v>583</v>
      </c>
      <c r="C3295" s="10" t="s">
        <v>793</v>
      </c>
      <c r="D3295" s="10" t="s">
        <v>794</v>
      </c>
      <c r="E3295" s="10" t="s">
        <v>61</v>
      </c>
      <c r="F3295" s="10" t="s">
        <v>61</v>
      </c>
      <c r="G3295" s="10" t="s">
        <v>48914</v>
      </c>
      <c r="H3295" s="10" t="s">
        <v>48915</v>
      </c>
      <c r="I3295" s="10" t="s">
        <v>48916</v>
      </c>
      <c r="J3295" s="10" t="s">
        <v>48916</v>
      </c>
      <c r="K3295" s="10" t="s">
        <v>48911</v>
      </c>
      <c r="L3295" s="10" t="s">
        <v>48912</v>
      </c>
      <c r="M3295" s="10" t="s">
        <v>48913</v>
      </c>
      <c r="N3295" s="10" t="s">
        <v>61</v>
      </c>
      <c r="O3295" s="10" t="s">
        <v>41372</v>
      </c>
      <c r="P3295" s="10" t="s">
        <v>61</v>
      </c>
      <c r="Q3295" s="10" t="s">
        <v>41354</v>
      </c>
      <c r="R3295" s="10" t="s">
        <v>41354</v>
      </c>
      <c r="S3295" s="15">
        <v>64.5</v>
      </c>
      <c r="T3295" s="10" t="s">
        <v>41902</v>
      </c>
      <c r="U3295" s="15">
        <v>64.5</v>
      </c>
      <c r="V3295" s="15">
        <v>64.5</v>
      </c>
      <c r="W3295" s="16">
        <f t="shared" si="234"/>
        <v>0</v>
      </c>
      <c r="X3295" s="16">
        <f t="shared" si="235"/>
        <v>0</v>
      </c>
      <c r="Y3295" s="1">
        <v>64.5</v>
      </c>
      <c r="Z3295" s="1" t="str">
        <f t="shared" si="236"/>
        <v>未整改</v>
      </c>
      <c r="AA3295" s="1" t="str">
        <f t="shared" si="237"/>
        <v>已整改</v>
      </c>
      <c r="AC3295" s="3"/>
      <c r="AD3295" s="19" t="e">
        <f>VLOOKUP(H3295,'系统导出（基本表）'!R:R,1,0)</f>
        <v>#N/A</v>
      </c>
      <c r="AE3295" s="16" t="e">
        <f>VLOOKUP(I3295,'系统导出（基本表）'!Q:R,2,0)</f>
        <v>#N/A</v>
      </c>
      <c r="AF3295" s="16" t="e">
        <f>VLOOKUP(J3295,'系统导出（基本表）'!S:T,2,0)</f>
        <v>#N/A</v>
      </c>
      <c r="AG3295" s="16"/>
      <c r="AH3295" s="16"/>
      <c r="AI3295" s="16"/>
    </row>
    <row r="3296" s="2" customFormat="1" ht="19" customHeight="1" spans="1:35">
      <c r="A3296" s="2">
        <v>1</v>
      </c>
      <c r="B3296" s="11" t="s">
        <v>583</v>
      </c>
      <c r="C3296" s="11" t="s">
        <v>793</v>
      </c>
      <c r="D3296" s="11" t="s">
        <v>794</v>
      </c>
      <c r="E3296" s="10" t="s">
        <v>42354</v>
      </c>
      <c r="F3296" s="11" t="s">
        <v>38614</v>
      </c>
      <c r="G3296" s="10" t="s">
        <v>16214</v>
      </c>
      <c r="H3296" s="11" t="s">
        <v>16210</v>
      </c>
      <c r="I3296" s="11" t="s">
        <v>16209</v>
      </c>
      <c r="J3296" s="11" t="s">
        <v>16209</v>
      </c>
      <c r="K3296" s="11" t="s">
        <v>11743</v>
      </c>
      <c r="L3296" s="11" t="s">
        <v>48917</v>
      </c>
      <c r="M3296" s="11" t="s">
        <v>48918</v>
      </c>
      <c r="N3296" s="11" t="s">
        <v>41377</v>
      </c>
      <c r="O3296" s="11" t="s">
        <v>41387</v>
      </c>
      <c r="P3296" s="11" t="s">
        <v>41379</v>
      </c>
      <c r="Q3296" s="11" t="s">
        <v>41984</v>
      </c>
      <c r="R3296" s="11" t="s">
        <v>41984</v>
      </c>
      <c r="S3296" s="17">
        <v>6200</v>
      </c>
      <c r="T3296" s="11" t="s">
        <v>48919</v>
      </c>
      <c r="U3296" s="17">
        <v>6200</v>
      </c>
      <c r="V3296" s="17">
        <v>0</v>
      </c>
      <c r="W3296" s="18">
        <f t="shared" si="234"/>
        <v>6200</v>
      </c>
      <c r="X3296" s="18">
        <f t="shared" si="235"/>
        <v>0</v>
      </c>
      <c r="Y3296" s="2">
        <v>6200</v>
      </c>
      <c r="Z3296" s="2" t="str">
        <f t="shared" si="236"/>
        <v>未整改</v>
      </c>
      <c r="AA3296" s="2" t="str">
        <f t="shared" si="237"/>
        <v>已整改</v>
      </c>
      <c r="AD3296" s="22" t="str">
        <f>VLOOKUP(H3296,'系统导出（基本表）'!R:R,1,0)</f>
        <v>P22512000-0023</v>
      </c>
      <c r="AE3296" s="22" t="str">
        <f>VLOOKUP(I3296,'系统导出（基本表）'!Q:R,2,0)</f>
        <v>P22512000-0023</v>
      </c>
      <c r="AF3296" s="2" t="e">
        <f>VLOOKUP(J3296,'系统导出（基本表）'!S:T,2,0)</f>
        <v>#N/A</v>
      </c>
      <c r="AG3296" s="25">
        <v>6200</v>
      </c>
      <c r="AH3296" s="22"/>
      <c r="AI3296" s="2">
        <f>VLOOKUP(I3296,导出计数_列Q!A:D,4,0)</f>
        <v>6200</v>
      </c>
    </row>
    <row r="3297" s="1" customFormat="1" ht="19" customHeight="1" spans="2:35">
      <c r="B3297" s="10" t="s">
        <v>583</v>
      </c>
      <c r="C3297" s="10" t="s">
        <v>793</v>
      </c>
      <c r="D3297" s="10" t="s">
        <v>794</v>
      </c>
      <c r="E3297" s="10" t="s">
        <v>61</v>
      </c>
      <c r="F3297" s="10" t="s">
        <v>61</v>
      </c>
      <c r="G3297" s="10" t="s">
        <v>48920</v>
      </c>
      <c r="H3297" s="10" t="s">
        <v>48921</v>
      </c>
      <c r="I3297" s="10" t="s">
        <v>48922</v>
      </c>
      <c r="J3297" s="10" t="s">
        <v>48922</v>
      </c>
      <c r="K3297" s="10" t="s">
        <v>11743</v>
      </c>
      <c r="L3297" s="10" t="s">
        <v>11734</v>
      </c>
      <c r="M3297" s="10" t="s">
        <v>48918</v>
      </c>
      <c r="N3297" s="10" t="s">
        <v>61</v>
      </c>
      <c r="O3297" s="10" t="s">
        <v>41372</v>
      </c>
      <c r="P3297" s="10" t="s">
        <v>61</v>
      </c>
      <c r="Q3297" s="10" t="s">
        <v>41373</v>
      </c>
      <c r="R3297" s="10" t="s">
        <v>41374</v>
      </c>
      <c r="S3297" s="15">
        <v>1900.57</v>
      </c>
      <c r="T3297" s="10" t="s">
        <v>41374</v>
      </c>
      <c r="U3297" s="15">
        <v>1900.57</v>
      </c>
      <c r="V3297" s="15">
        <v>1900.57</v>
      </c>
      <c r="W3297" s="16">
        <f t="shared" si="234"/>
        <v>0</v>
      </c>
      <c r="X3297" s="16">
        <f t="shared" si="235"/>
        <v>0</v>
      </c>
      <c r="Y3297" s="1">
        <v>1900.57</v>
      </c>
      <c r="Z3297" s="1" t="str">
        <f t="shared" si="236"/>
        <v>未整改</v>
      </c>
      <c r="AA3297" s="1" t="str">
        <f t="shared" si="237"/>
        <v>已整改</v>
      </c>
      <c r="AC3297" s="3"/>
      <c r="AD3297" s="19" t="e">
        <f>VLOOKUP(H3297,'系统导出（基本表）'!R:R,1,0)</f>
        <v>#N/A</v>
      </c>
      <c r="AE3297" s="16" t="e">
        <f>VLOOKUP(I3297,'系统导出（基本表）'!Q:R,2,0)</f>
        <v>#N/A</v>
      </c>
      <c r="AF3297" s="16" t="e">
        <f>VLOOKUP(J3297,'系统导出（基本表）'!S:T,2,0)</f>
        <v>#N/A</v>
      </c>
      <c r="AG3297" s="16"/>
      <c r="AH3297" s="16"/>
      <c r="AI3297" s="16"/>
    </row>
    <row r="3298" s="2" customFormat="1" ht="19" customHeight="1" spans="1:33">
      <c r="A3298" s="2">
        <v>1</v>
      </c>
      <c r="B3298" s="11" t="s">
        <v>583</v>
      </c>
      <c r="C3298" s="11" t="s">
        <v>793</v>
      </c>
      <c r="D3298" s="11" t="s">
        <v>794</v>
      </c>
      <c r="E3298" s="10" t="s">
        <v>43694</v>
      </c>
      <c r="F3298" s="11" t="s">
        <v>43695</v>
      </c>
      <c r="G3298" s="10" t="s">
        <v>11881</v>
      </c>
      <c r="H3298" s="11" t="s">
        <v>11877</v>
      </c>
      <c r="I3298" s="11" t="s">
        <v>11876</v>
      </c>
      <c r="J3298" s="11" t="s">
        <v>11876</v>
      </c>
      <c r="K3298" s="11" t="s">
        <v>11743</v>
      </c>
      <c r="L3298" s="11" t="s">
        <v>48917</v>
      </c>
      <c r="M3298" s="11" t="s">
        <v>48918</v>
      </c>
      <c r="N3298" s="11" t="s">
        <v>41377</v>
      </c>
      <c r="O3298" s="11" t="s">
        <v>41387</v>
      </c>
      <c r="P3298" s="11" t="s">
        <v>41449</v>
      </c>
      <c r="Q3298" s="11" t="s">
        <v>41411</v>
      </c>
      <c r="R3298" s="11" t="s">
        <v>41411</v>
      </c>
      <c r="S3298" s="17">
        <v>0.64</v>
      </c>
      <c r="T3298" s="11" t="s">
        <v>41450</v>
      </c>
      <c r="U3298" s="17">
        <v>0.64</v>
      </c>
      <c r="V3298" s="17">
        <v>0</v>
      </c>
      <c r="W3298" s="18">
        <f t="shared" si="234"/>
        <v>0.64</v>
      </c>
      <c r="X3298" s="18">
        <f t="shared" si="235"/>
        <v>0</v>
      </c>
      <c r="Y3298" s="2">
        <v>0.64</v>
      </c>
      <c r="Z3298" s="2" t="str">
        <f t="shared" si="236"/>
        <v>未整改</v>
      </c>
      <c r="AA3298" s="2" t="str">
        <f t="shared" si="237"/>
        <v>已整改</v>
      </c>
      <c r="AD3298" s="22" t="e">
        <f>VLOOKUP(H3298,'系统导出（基本表）'!R:R,1,0)</f>
        <v>#N/A</v>
      </c>
      <c r="AE3298" s="22" t="e">
        <f>VLOOKUP(I3298,'系统导出（基本表）'!Q:R,2,0)</f>
        <v>#N/A</v>
      </c>
      <c r="AF3298" s="2" t="e">
        <f>VLOOKUP(J3298,'系统导出（基本表）'!S:T,2,0)</f>
        <v>#N/A</v>
      </c>
      <c r="AG3298" s="24"/>
    </row>
    <row r="3299" s="1" customFormat="1" ht="19" customHeight="1" spans="2:35">
      <c r="B3299" s="10" t="s">
        <v>583</v>
      </c>
      <c r="C3299" s="10" t="s">
        <v>793</v>
      </c>
      <c r="D3299" s="10" t="s">
        <v>794</v>
      </c>
      <c r="E3299" s="10" t="s">
        <v>61</v>
      </c>
      <c r="F3299" s="10" t="s">
        <v>61</v>
      </c>
      <c r="G3299" s="10" t="s">
        <v>48923</v>
      </c>
      <c r="H3299" s="10" t="s">
        <v>48924</v>
      </c>
      <c r="I3299" s="10" t="s">
        <v>48925</v>
      </c>
      <c r="J3299" s="10" t="s">
        <v>48925</v>
      </c>
      <c r="K3299" s="10" t="s">
        <v>11743</v>
      </c>
      <c r="L3299" s="10" t="s">
        <v>48926</v>
      </c>
      <c r="M3299" s="10" t="s">
        <v>48918</v>
      </c>
      <c r="N3299" s="10" t="s">
        <v>61</v>
      </c>
      <c r="O3299" s="10" t="s">
        <v>41362</v>
      </c>
      <c r="P3299" s="10" t="s">
        <v>61</v>
      </c>
      <c r="Q3299" s="10" t="s">
        <v>41501</v>
      </c>
      <c r="R3299" s="10" t="s">
        <v>41501</v>
      </c>
      <c r="S3299" s="15">
        <v>5.47</v>
      </c>
      <c r="T3299" s="10" t="s">
        <v>41501</v>
      </c>
      <c r="U3299" s="15">
        <v>5.47</v>
      </c>
      <c r="V3299" s="15">
        <v>5.47</v>
      </c>
      <c r="W3299" s="16">
        <f t="shared" si="234"/>
        <v>0</v>
      </c>
      <c r="X3299" s="16">
        <f t="shared" si="235"/>
        <v>0</v>
      </c>
      <c r="Y3299" s="1">
        <v>5.47</v>
      </c>
      <c r="Z3299" s="1" t="str">
        <f t="shared" si="236"/>
        <v>未整改</v>
      </c>
      <c r="AA3299" s="1" t="str">
        <f t="shared" si="237"/>
        <v>已整改</v>
      </c>
      <c r="AC3299" s="3"/>
      <c r="AD3299" s="19" t="e">
        <f>VLOOKUP(H3299,'系统导出（基本表）'!R:R,1,0)</f>
        <v>#N/A</v>
      </c>
      <c r="AE3299" s="16" t="e">
        <f>VLOOKUP(I3299,'系统导出（基本表）'!Q:R,2,0)</f>
        <v>#N/A</v>
      </c>
      <c r="AF3299" s="16" t="e">
        <f>VLOOKUP(J3299,'系统导出（基本表）'!S:T,2,0)</f>
        <v>#N/A</v>
      </c>
      <c r="AG3299" s="16"/>
      <c r="AH3299" s="16"/>
      <c r="AI3299" s="16"/>
    </row>
    <row r="3300" s="1" customFormat="1" ht="19" customHeight="1" spans="2:35">
      <c r="B3300" s="10" t="s">
        <v>583</v>
      </c>
      <c r="C3300" s="10" t="s">
        <v>793</v>
      </c>
      <c r="D3300" s="10" t="s">
        <v>794</v>
      </c>
      <c r="E3300" s="10" t="s">
        <v>61</v>
      </c>
      <c r="F3300" s="10" t="s">
        <v>61</v>
      </c>
      <c r="G3300" s="10" t="s">
        <v>48927</v>
      </c>
      <c r="H3300" s="10" t="s">
        <v>48928</v>
      </c>
      <c r="I3300" s="10" t="s">
        <v>48929</v>
      </c>
      <c r="J3300" s="10" t="s">
        <v>48930</v>
      </c>
      <c r="K3300" s="10" t="s">
        <v>11743</v>
      </c>
      <c r="L3300" s="10" t="s">
        <v>11734</v>
      </c>
      <c r="M3300" s="10" t="s">
        <v>48918</v>
      </c>
      <c r="N3300" s="10" t="s">
        <v>61</v>
      </c>
      <c r="O3300" s="10" t="s">
        <v>41372</v>
      </c>
      <c r="P3300" s="10" t="s">
        <v>61</v>
      </c>
      <c r="Q3300" s="10" t="s">
        <v>41501</v>
      </c>
      <c r="R3300" s="10" t="s">
        <v>41501</v>
      </c>
      <c r="S3300" s="15">
        <v>3.73</v>
      </c>
      <c r="T3300" s="10" t="s">
        <v>41501</v>
      </c>
      <c r="U3300" s="15">
        <v>3.73</v>
      </c>
      <c r="V3300" s="15">
        <v>3.73</v>
      </c>
      <c r="W3300" s="16">
        <f t="shared" si="234"/>
        <v>0</v>
      </c>
      <c r="X3300" s="16">
        <f t="shared" si="235"/>
        <v>0</v>
      </c>
      <c r="Y3300" s="1">
        <v>3.73</v>
      </c>
      <c r="Z3300" s="1" t="str">
        <f t="shared" si="236"/>
        <v>未整改</v>
      </c>
      <c r="AA3300" s="1" t="str">
        <f t="shared" si="237"/>
        <v>已整改</v>
      </c>
      <c r="AC3300" s="3"/>
      <c r="AD3300" s="19" t="e">
        <f>VLOOKUP(H3300,'系统导出（基本表）'!R:R,1,0)</f>
        <v>#N/A</v>
      </c>
      <c r="AE3300" s="16" t="e">
        <f>VLOOKUP(I3300,'系统导出（基本表）'!Q:R,2,0)</f>
        <v>#N/A</v>
      </c>
      <c r="AF3300" s="16" t="e">
        <f>VLOOKUP(J3300,'系统导出（基本表）'!S:T,2,0)</f>
        <v>#N/A</v>
      </c>
      <c r="AG3300" s="16"/>
      <c r="AH3300" s="16"/>
      <c r="AI3300" s="16"/>
    </row>
    <row r="3301" s="1" customFormat="1" ht="19" customHeight="1" spans="2:35">
      <c r="B3301" s="10" t="s">
        <v>583</v>
      </c>
      <c r="C3301" s="10" t="s">
        <v>793</v>
      </c>
      <c r="D3301" s="10" t="s">
        <v>794</v>
      </c>
      <c r="E3301" s="10" t="s">
        <v>61</v>
      </c>
      <c r="F3301" s="10" t="s">
        <v>61</v>
      </c>
      <c r="G3301" s="10" t="s">
        <v>48920</v>
      </c>
      <c r="H3301" s="10" t="s">
        <v>48921</v>
      </c>
      <c r="I3301" s="10" t="s">
        <v>48922</v>
      </c>
      <c r="J3301" s="10" t="s">
        <v>48922</v>
      </c>
      <c r="K3301" s="10" t="s">
        <v>11743</v>
      </c>
      <c r="L3301" s="10" t="s">
        <v>11734</v>
      </c>
      <c r="M3301" s="10" t="s">
        <v>48918</v>
      </c>
      <c r="N3301" s="10" t="s">
        <v>61</v>
      </c>
      <c r="O3301" s="10" t="s">
        <v>41372</v>
      </c>
      <c r="P3301" s="10" t="s">
        <v>61</v>
      </c>
      <c r="Q3301" s="10" t="s">
        <v>41373</v>
      </c>
      <c r="R3301" s="10" t="s">
        <v>41374</v>
      </c>
      <c r="S3301" s="15">
        <v>1999.99</v>
      </c>
      <c r="T3301" s="10" t="s">
        <v>41374</v>
      </c>
      <c r="U3301" s="15">
        <v>1999.99</v>
      </c>
      <c r="V3301" s="15">
        <v>1999.99</v>
      </c>
      <c r="W3301" s="16">
        <f t="shared" si="234"/>
        <v>0</v>
      </c>
      <c r="X3301" s="16">
        <f t="shared" si="235"/>
        <v>0</v>
      </c>
      <c r="Y3301" s="1">
        <v>1999.99</v>
      </c>
      <c r="Z3301" s="1" t="str">
        <f t="shared" si="236"/>
        <v>未整改</v>
      </c>
      <c r="AA3301" s="1" t="str">
        <f t="shared" si="237"/>
        <v>已整改</v>
      </c>
      <c r="AC3301" s="3"/>
      <c r="AD3301" s="19" t="e">
        <f>VLOOKUP(H3301,'系统导出（基本表）'!R:R,1,0)</f>
        <v>#N/A</v>
      </c>
      <c r="AE3301" s="16" t="e">
        <f>VLOOKUP(I3301,'系统导出（基本表）'!Q:R,2,0)</f>
        <v>#N/A</v>
      </c>
      <c r="AF3301" s="16" t="e">
        <f>VLOOKUP(J3301,'系统导出（基本表）'!S:T,2,0)</f>
        <v>#N/A</v>
      </c>
      <c r="AG3301" s="16"/>
      <c r="AH3301" s="16"/>
      <c r="AI3301" s="16"/>
    </row>
    <row r="3302" s="1" customFormat="1" ht="19" customHeight="1" spans="2:35">
      <c r="B3302" s="10" t="s">
        <v>583</v>
      </c>
      <c r="C3302" s="10" t="s">
        <v>793</v>
      </c>
      <c r="D3302" s="10" t="s">
        <v>794</v>
      </c>
      <c r="E3302" s="10" t="s">
        <v>61</v>
      </c>
      <c r="F3302" s="10" t="s">
        <v>61</v>
      </c>
      <c r="G3302" s="10" t="s">
        <v>48931</v>
      </c>
      <c r="H3302" s="10" t="s">
        <v>48932</v>
      </c>
      <c r="I3302" s="10" t="s">
        <v>48933</v>
      </c>
      <c r="J3302" s="10" t="s">
        <v>48934</v>
      </c>
      <c r="K3302" s="10" t="s">
        <v>11743</v>
      </c>
      <c r="L3302" s="10" t="s">
        <v>48926</v>
      </c>
      <c r="M3302" s="10" t="s">
        <v>48918</v>
      </c>
      <c r="N3302" s="10" t="s">
        <v>61</v>
      </c>
      <c r="O3302" s="10" t="s">
        <v>41372</v>
      </c>
      <c r="P3302" s="10" t="s">
        <v>61</v>
      </c>
      <c r="Q3302" s="10" t="s">
        <v>41373</v>
      </c>
      <c r="R3302" s="10" t="s">
        <v>41374</v>
      </c>
      <c r="S3302" s="15">
        <v>4674.92</v>
      </c>
      <c r="T3302" s="10" t="s">
        <v>41374</v>
      </c>
      <c r="U3302" s="15">
        <v>4674.92</v>
      </c>
      <c r="V3302" s="15">
        <v>4674.92</v>
      </c>
      <c r="W3302" s="16">
        <f t="shared" si="234"/>
        <v>0</v>
      </c>
      <c r="X3302" s="16">
        <f t="shared" si="235"/>
        <v>0</v>
      </c>
      <c r="Y3302" s="1">
        <v>4674.92</v>
      </c>
      <c r="Z3302" s="1" t="str">
        <f t="shared" si="236"/>
        <v>未整改</v>
      </c>
      <c r="AA3302" s="1" t="str">
        <f t="shared" si="237"/>
        <v>已整改</v>
      </c>
      <c r="AC3302" s="3"/>
      <c r="AD3302" s="19" t="e">
        <f>VLOOKUP(H3302,'系统导出（基本表）'!R:R,1,0)</f>
        <v>#N/A</v>
      </c>
      <c r="AE3302" s="16" t="e">
        <f>VLOOKUP(I3302,'系统导出（基本表）'!Q:R,2,0)</f>
        <v>#N/A</v>
      </c>
      <c r="AF3302" s="16" t="e">
        <f>VLOOKUP(J3302,'系统导出（基本表）'!S:T,2,0)</f>
        <v>#N/A</v>
      </c>
      <c r="AG3302" s="16"/>
      <c r="AH3302" s="16"/>
      <c r="AI3302" s="16"/>
    </row>
    <row r="3303" s="2" customFormat="1" ht="19" customHeight="1" spans="1:33">
      <c r="A3303" s="2">
        <v>1</v>
      </c>
      <c r="B3303" s="11" t="s">
        <v>583</v>
      </c>
      <c r="C3303" s="11" t="s">
        <v>793</v>
      </c>
      <c r="D3303" s="11" t="s">
        <v>794</v>
      </c>
      <c r="E3303" s="10" t="s">
        <v>43269</v>
      </c>
      <c r="F3303" s="11" t="s">
        <v>39130</v>
      </c>
      <c r="G3303" s="10" t="s">
        <v>17130</v>
      </c>
      <c r="H3303" s="11" t="s">
        <v>17125</v>
      </c>
      <c r="I3303" s="11" t="s">
        <v>17124</v>
      </c>
      <c r="J3303" s="11" t="s">
        <v>17124</v>
      </c>
      <c r="K3303" s="11" t="s">
        <v>11743</v>
      </c>
      <c r="L3303" s="11" t="s">
        <v>48917</v>
      </c>
      <c r="M3303" s="11" t="s">
        <v>48918</v>
      </c>
      <c r="N3303" s="11" t="s">
        <v>41377</v>
      </c>
      <c r="O3303" s="11" t="s">
        <v>41387</v>
      </c>
      <c r="P3303" s="11" t="s">
        <v>41379</v>
      </c>
      <c r="Q3303" s="11" t="s">
        <v>41501</v>
      </c>
      <c r="R3303" s="11" t="s">
        <v>41501</v>
      </c>
      <c r="S3303" s="17">
        <v>18.191282</v>
      </c>
      <c r="T3303" s="11" t="s">
        <v>48935</v>
      </c>
      <c r="U3303" s="17">
        <v>18.191282</v>
      </c>
      <c r="V3303" s="17">
        <v>0</v>
      </c>
      <c r="W3303" s="18">
        <f t="shared" si="234"/>
        <v>18.191282</v>
      </c>
      <c r="X3303" s="18">
        <f t="shared" si="235"/>
        <v>0</v>
      </c>
      <c r="Y3303" s="2">
        <v>18.191282</v>
      </c>
      <c r="Z3303" s="2" t="str">
        <f t="shared" si="236"/>
        <v>未整改</v>
      </c>
      <c r="AA3303" s="2" t="str">
        <f t="shared" si="237"/>
        <v>已整改</v>
      </c>
      <c r="AD3303" s="22" t="e">
        <f>VLOOKUP(H3303,'系统导出（基本表）'!R:R,1,0)</f>
        <v>#N/A</v>
      </c>
      <c r="AE3303" s="22" t="e">
        <f>VLOOKUP(I3303,'系统导出（基本表）'!Q:R,2,0)</f>
        <v>#N/A</v>
      </c>
      <c r="AF3303" s="2" t="e">
        <f>VLOOKUP(J3303,'系统导出（基本表）'!S:T,2,0)</f>
        <v>#N/A</v>
      </c>
      <c r="AG3303" s="24"/>
    </row>
    <row r="3304" s="1" customFormat="1" ht="19" customHeight="1" spans="2:35">
      <c r="B3304" s="10" t="s">
        <v>583</v>
      </c>
      <c r="C3304" s="10" t="s">
        <v>2472</v>
      </c>
      <c r="D3304" s="10" t="s">
        <v>2473</v>
      </c>
      <c r="E3304" s="10" t="s">
        <v>41985</v>
      </c>
      <c r="F3304" s="10" t="s">
        <v>39388</v>
      </c>
      <c r="G3304" s="10" t="s">
        <v>48936</v>
      </c>
      <c r="H3304" s="10" t="s">
        <v>40250</v>
      </c>
      <c r="I3304" s="10" t="s">
        <v>40249</v>
      </c>
      <c r="J3304" s="10" t="s">
        <v>48937</v>
      </c>
      <c r="K3304" s="10" t="s">
        <v>48938</v>
      </c>
      <c r="L3304" s="10" t="s">
        <v>48939</v>
      </c>
      <c r="M3304" s="10" t="s">
        <v>48940</v>
      </c>
      <c r="N3304" s="10" t="s">
        <v>41377</v>
      </c>
      <c r="O3304" s="10" t="s">
        <v>41378</v>
      </c>
      <c r="P3304" s="10" t="s">
        <v>41456</v>
      </c>
      <c r="Q3304" s="10" t="s">
        <v>41411</v>
      </c>
      <c r="R3304" s="10" t="s">
        <v>41411</v>
      </c>
      <c r="S3304" s="15">
        <v>5480</v>
      </c>
      <c r="T3304" s="10" t="s">
        <v>41463</v>
      </c>
      <c r="U3304" s="15">
        <v>1500</v>
      </c>
      <c r="V3304" s="15">
        <v>1500</v>
      </c>
      <c r="W3304" s="16">
        <f t="shared" si="234"/>
        <v>3980</v>
      </c>
      <c r="X3304" s="16">
        <f t="shared" si="235"/>
        <v>3980</v>
      </c>
      <c r="Y3304" s="1">
        <v>1500</v>
      </c>
      <c r="Z3304" s="1" t="str">
        <f t="shared" si="236"/>
        <v>未整改</v>
      </c>
      <c r="AA3304" s="1" t="str">
        <f t="shared" si="237"/>
        <v>未整改</v>
      </c>
      <c r="AC3304" s="3"/>
      <c r="AD3304" s="20" t="str">
        <f>VLOOKUP(H3304,'系统导出（基本表）'!R:R,1,0)</f>
        <v>P18512002-0008</v>
      </c>
      <c r="AE3304" s="23" t="str">
        <f>VLOOKUP(I3304,'系统导出（基本表）'!Q:R,2,0)</f>
        <v>P18512002-0008</v>
      </c>
      <c r="AF3304" s="16" t="e">
        <f>VLOOKUP(J3304,'系统导出（基本表）'!S:T,2,0)</f>
        <v>#N/A</v>
      </c>
      <c r="AG3304" s="23"/>
      <c r="AH3304" s="16">
        <v>256</v>
      </c>
      <c r="AI3304" s="16"/>
    </row>
    <row r="3305" s="2" customFormat="1" ht="19" customHeight="1" spans="1:33">
      <c r="A3305" s="2">
        <v>1</v>
      </c>
      <c r="B3305" s="11" t="s">
        <v>583</v>
      </c>
      <c r="C3305" s="11" t="s">
        <v>2472</v>
      </c>
      <c r="D3305" s="11" t="s">
        <v>2473</v>
      </c>
      <c r="E3305" s="10" t="s">
        <v>41985</v>
      </c>
      <c r="F3305" s="11" t="s">
        <v>39388</v>
      </c>
      <c r="G3305" s="10" t="s">
        <v>48936</v>
      </c>
      <c r="H3305" s="11" t="s">
        <v>40250</v>
      </c>
      <c r="I3305" s="11" t="s">
        <v>40249</v>
      </c>
      <c r="J3305" s="11" t="s">
        <v>48937</v>
      </c>
      <c r="K3305" s="11" t="s">
        <v>48938</v>
      </c>
      <c r="L3305" s="11" t="s">
        <v>48941</v>
      </c>
      <c r="M3305" s="11" t="s">
        <v>48940</v>
      </c>
      <c r="N3305" s="11" t="s">
        <v>41377</v>
      </c>
      <c r="O3305" s="11" t="s">
        <v>41387</v>
      </c>
      <c r="P3305" s="11" t="s">
        <v>41456</v>
      </c>
      <c r="Q3305" s="11" t="s">
        <v>41411</v>
      </c>
      <c r="R3305" s="11" t="s">
        <v>41411</v>
      </c>
      <c r="S3305" s="17">
        <v>3980</v>
      </c>
      <c r="T3305" s="11" t="s">
        <v>41411</v>
      </c>
      <c r="U3305" s="17">
        <v>0</v>
      </c>
      <c r="V3305" s="17">
        <v>0</v>
      </c>
      <c r="W3305" s="18">
        <f t="shared" si="234"/>
        <v>3980</v>
      </c>
      <c r="X3305" s="18">
        <f t="shared" si="235"/>
        <v>3980</v>
      </c>
      <c r="Y3305" s="2">
        <v>0</v>
      </c>
      <c r="Z3305" s="2" t="str">
        <f t="shared" si="236"/>
        <v>未整改</v>
      </c>
      <c r="AA3305" s="2" t="str">
        <f t="shared" si="237"/>
        <v>未整改</v>
      </c>
      <c r="AD3305" s="22" t="str">
        <f>VLOOKUP(H3305,'系统导出（基本表）'!R:R,1,0)</f>
        <v>P18512002-0008</v>
      </c>
      <c r="AE3305" s="22" t="str">
        <f>VLOOKUP(I3305,'系统导出（基本表）'!Q:R,2,0)</f>
        <v>P18512002-0008</v>
      </c>
      <c r="AF3305" s="2" t="e">
        <f>VLOOKUP(J3305,'系统导出（基本表）'!S:T,2,0)</f>
        <v>#N/A</v>
      </c>
      <c r="AG3305" s="24">
        <v>256</v>
      </c>
    </row>
    <row r="3306" s="1" customFormat="1" ht="19" customHeight="1" spans="2:35">
      <c r="B3306" s="10" t="s">
        <v>583</v>
      </c>
      <c r="C3306" s="10" t="s">
        <v>2472</v>
      </c>
      <c r="D3306" s="10" t="s">
        <v>2473</v>
      </c>
      <c r="E3306" s="10" t="s">
        <v>41985</v>
      </c>
      <c r="F3306" s="10" t="s">
        <v>39388</v>
      </c>
      <c r="G3306" s="10" t="s">
        <v>48936</v>
      </c>
      <c r="H3306" s="10" t="s">
        <v>40250</v>
      </c>
      <c r="I3306" s="10" t="s">
        <v>40249</v>
      </c>
      <c r="J3306" s="10" t="s">
        <v>48937</v>
      </c>
      <c r="K3306" s="10" t="s">
        <v>48938</v>
      </c>
      <c r="L3306" s="10" t="s">
        <v>48939</v>
      </c>
      <c r="M3306" s="10" t="s">
        <v>48940</v>
      </c>
      <c r="N3306" s="10" t="s">
        <v>41377</v>
      </c>
      <c r="O3306" s="10" t="s">
        <v>41378</v>
      </c>
      <c r="P3306" s="10" t="s">
        <v>41456</v>
      </c>
      <c r="Q3306" s="10" t="s">
        <v>41411</v>
      </c>
      <c r="R3306" s="10" t="s">
        <v>41411</v>
      </c>
      <c r="S3306" s="15">
        <v>1000</v>
      </c>
      <c r="T3306" s="10" t="s">
        <v>41463</v>
      </c>
      <c r="U3306" s="15">
        <v>0</v>
      </c>
      <c r="V3306" s="15">
        <v>0</v>
      </c>
      <c r="W3306" s="16">
        <f t="shared" si="234"/>
        <v>1000</v>
      </c>
      <c r="X3306" s="16">
        <f t="shared" si="235"/>
        <v>1000</v>
      </c>
      <c r="Y3306" s="1">
        <v>0</v>
      </c>
      <c r="Z3306" s="1" t="str">
        <f t="shared" si="236"/>
        <v>未整改</v>
      </c>
      <c r="AA3306" s="1" t="str">
        <f t="shared" si="237"/>
        <v>未整改</v>
      </c>
      <c r="AC3306" s="3"/>
      <c r="AD3306" s="20" t="str">
        <f>VLOOKUP(H3306,'系统导出（基本表）'!R:R,1,0)</f>
        <v>P18512002-0008</v>
      </c>
      <c r="AE3306" s="23" t="str">
        <f>VLOOKUP(I3306,'系统导出（基本表）'!Q:R,2,0)</f>
        <v>P18512002-0008</v>
      </c>
      <c r="AF3306" s="16" t="e">
        <f>VLOOKUP(J3306,'系统导出（基本表）'!S:T,2,0)</f>
        <v>#N/A</v>
      </c>
      <c r="AG3306" s="23"/>
      <c r="AH3306" s="16"/>
      <c r="AI3306" s="16"/>
    </row>
    <row r="3307" s="1" customFormat="1" ht="19" customHeight="1" spans="2:35">
      <c r="B3307" s="10" t="s">
        <v>583</v>
      </c>
      <c r="C3307" s="10" t="s">
        <v>2472</v>
      </c>
      <c r="D3307" s="10" t="s">
        <v>2473</v>
      </c>
      <c r="E3307" s="10" t="s">
        <v>42912</v>
      </c>
      <c r="F3307" s="10" t="s">
        <v>38944</v>
      </c>
      <c r="G3307" s="10" t="s">
        <v>48942</v>
      </c>
      <c r="H3307" s="10" t="s">
        <v>48943</v>
      </c>
      <c r="I3307" s="10" t="s">
        <v>48944</v>
      </c>
      <c r="J3307" s="10" t="s">
        <v>48944</v>
      </c>
      <c r="K3307" s="10" t="s">
        <v>48887</v>
      </c>
      <c r="L3307" s="10" t="s">
        <v>48945</v>
      </c>
      <c r="M3307" s="10" t="s">
        <v>48889</v>
      </c>
      <c r="N3307" s="10" t="s">
        <v>41377</v>
      </c>
      <c r="O3307" s="10" t="s">
        <v>41378</v>
      </c>
      <c r="P3307" s="10" t="s">
        <v>41456</v>
      </c>
      <c r="Q3307" s="10" t="s">
        <v>41411</v>
      </c>
      <c r="R3307" s="10" t="s">
        <v>41411</v>
      </c>
      <c r="S3307" s="15">
        <v>790.03</v>
      </c>
      <c r="T3307" s="10" t="s">
        <v>41463</v>
      </c>
      <c r="U3307" s="15">
        <v>790.03</v>
      </c>
      <c r="V3307" s="15">
        <v>790.03</v>
      </c>
      <c r="W3307" s="16">
        <f t="shared" si="234"/>
        <v>0</v>
      </c>
      <c r="X3307" s="16">
        <f t="shared" si="235"/>
        <v>0</v>
      </c>
      <c r="Y3307" s="1">
        <v>790.03</v>
      </c>
      <c r="Z3307" s="1" t="str">
        <f t="shared" si="236"/>
        <v>未整改</v>
      </c>
      <c r="AA3307" s="1" t="str">
        <f t="shared" si="237"/>
        <v>已整改</v>
      </c>
      <c r="AC3307" s="3"/>
      <c r="AD3307" s="19" t="e">
        <f>VLOOKUP(H3307,'系统导出（基本表）'!R:R,1,0)</f>
        <v>#N/A</v>
      </c>
      <c r="AE3307" s="16" t="e">
        <f>VLOOKUP(I3307,'系统导出（基本表）'!Q:R,2,0)</f>
        <v>#N/A</v>
      </c>
      <c r="AF3307" s="16" t="e">
        <f>VLOOKUP(J3307,'系统导出（基本表）'!S:T,2,0)</f>
        <v>#N/A</v>
      </c>
      <c r="AG3307" s="16"/>
      <c r="AH3307" s="16"/>
      <c r="AI3307" s="16"/>
    </row>
    <row r="3308" s="2" customFormat="1" ht="19" customHeight="1" spans="1:33">
      <c r="A3308" s="2">
        <v>1</v>
      </c>
      <c r="B3308" s="11" t="s">
        <v>583</v>
      </c>
      <c r="C3308" s="11" t="s">
        <v>2472</v>
      </c>
      <c r="D3308" s="11" t="s">
        <v>2473</v>
      </c>
      <c r="E3308" s="10" t="s">
        <v>42424</v>
      </c>
      <c r="F3308" s="11" t="s">
        <v>39035</v>
      </c>
      <c r="G3308" s="10" t="s">
        <v>48946</v>
      </c>
      <c r="H3308" s="11" t="s">
        <v>48947</v>
      </c>
      <c r="I3308" s="11" t="s">
        <v>48948</v>
      </c>
      <c r="J3308" s="11" t="s">
        <v>48948</v>
      </c>
      <c r="K3308" s="11" t="s">
        <v>48887</v>
      </c>
      <c r="L3308" s="11" t="s">
        <v>48888</v>
      </c>
      <c r="M3308" s="11" t="s">
        <v>48889</v>
      </c>
      <c r="N3308" s="11" t="s">
        <v>41377</v>
      </c>
      <c r="O3308" s="11" t="s">
        <v>41387</v>
      </c>
      <c r="P3308" s="11" t="s">
        <v>41449</v>
      </c>
      <c r="Q3308" s="11" t="s">
        <v>41411</v>
      </c>
      <c r="R3308" s="11" t="s">
        <v>41411</v>
      </c>
      <c r="S3308" s="17">
        <v>2967.38396</v>
      </c>
      <c r="T3308" s="11" t="s">
        <v>41450</v>
      </c>
      <c r="U3308" s="17">
        <v>0</v>
      </c>
      <c r="V3308" s="17">
        <v>0</v>
      </c>
      <c r="W3308" s="18">
        <f t="shared" si="234"/>
        <v>2967.38396</v>
      </c>
      <c r="X3308" s="18">
        <f t="shared" si="235"/>
        <v>2967.38396</v>
      </c>
      <c r="Y3308" s="2">
        <v>0</v>
      </c>
      <c r="Z3308" s="2" t="str">
        <f t="shared" si="236"/>
        <v>未整改</v>
      </c>
      <c r="AA3308" s="2" t="str">
        <f t="shared" si="237"/>
        <v>未整改</v>
      </c>
      <c r="AD3308" s="22" t="e">
        <f>VLOOKUP(H3308,'系统导出（基本表）'!R:R,1,0)</f>
        <v>#N/A</v>
      </c>
      <c r="AE3308" s="22" t="e">
        <f>VLOOKUP(I3308,'系统导出（基本表）'!Q:R,2,0)</f>
        <v>#N/A</v>
      </c>
      <c r="AF3308" s="2" t="e">
        <f>VLOOKUP(J3308,'系统导出（基本表）'!S:T,2,0)</f>
        <v>#N/A</v>
      </c>
      <c r="AG3308" s="24"/>
    </row>
    <row r="3309" s="1" customFormat="1" ht="19" customHeight="1" spans="2:35">
      <c r="B3309" s="10" t="s">
        <v>583</v>
      </c>
      <c r="C3309" s="10" t="s">
        <v>2472</v>
      </c>
      <c r="D3309" s="10" t="s">
        <v>2473</v>
      </c>
      <c r="E3309" s="10" t="s">
        <v>41471</v>
      </c>
      <c r="F3309" s="10" t="s">
        <v>39095</v>
      </c>
      <c r="G3309" s="10" t="s">
        <v>48949</v>
      </c>
      <c r="H3309" s="10" t="s">
        <v>48950</v>
      </c>
      <c r="I3309" s="10" t="s">
        <v>48951</v>
      </c>
      <c r="J3309" s="10" t="s">
        <v>48951</v>
      </c>
      <c r="K3309" s="10" t="s">
        <v>48887</v>
      </c>
      <c r="L3309" s="10" t="s">
        <v>48945</v>
      </c>
      <c r="M3309" s="10" t="s">
        <v>48889</v>
      </c>
      <c r="N3309" s="10" t="s">
        <v>41377</v>
      </c>
      <c r="O3309" s="10" t="s">
        <v>41378</v>
      </c>
      <c r="P3309" s="10" t="s">
        <v>41456</v>
      </c>
      <c r="Q3309" s="10" t="s">
        <v>41411</v>
      </c>
      <c r="R3309" s="10" t="s">
        <v>41411</v>
      </c>
      <c r="S3309" s="15">
        <v>1590.39</v>
      </c>
      <c r="T3309" s="10" t="s">
        <v>41463</v>
      </c>
      <c r="U3309" s="15">
        <v>3018.28</v>
      </c>
      <c r="V3309" s="15">
        <v>1590.39</v>
      </c>
      <c r="W3309" s="16">
        <f t="shared" si="234"/>
        <v>0</v>
      </c>
      <c r="X3309" s="16">
        <f t="shared" si="235"/>
        <v>-1427.89</v>
      </c>
      <c r="Y3309" s="1">
        <v>3018.28</v>
      </c>
      <c r="Z3309" s="1" t="str">
        <f t="shared" si="236"/>
        <v>未整改</v>
      </c>
      <c r="AA3309" s="1" t="str">
        <f t="shared" si="237"/>
        <v>已整改</v>
      </c>
      <c r="AC3309" s="3"/>
      <c r="AD3309" s="19" t="e">
        <f>VLOOKUP(H3309,'系统导出（基本表）'!R:R,1,0)</f>
        <v>#N/A</v>
      </c>
      <c r="AE3309" s="16" t="e">
        <f>VLOOKUP(I3309,'系统导出（基本表）'!Q:R,2,0)</f>
        <v>#N/A</v>
      </c>
      <c r="AF3309" s="16" t="e">
        <f>VLOOKUP(J3309,'系统导出（基本表）'!S:T,2,0)</f>
        <v>#N/A</v>
      </c>
      <c r="AG3309" s="16"/>
      <c r="AH3309" s="16"/>
      <c r="AI3309" s="16"/>
    </row>
    <row r="3310" s="1" customFormat="1" ht="19" customHeight="1" spans="2:35">
      <c r="B3310" s="10" t="s">
        <v>583</v>
      </c>
      <c r="C3310" s="10" t="s">
        <v>2472</v>
      </c>
      <c r="D3310" s="10" t="s">
        <v>2473</v>
      </c>
      <c r="E3310" s="10" t="s">
        <v>61</v>
      </c>
      <c r="F3310" s="10" t="s">
        <v>61</v>
      </c>
      <c r="G3310" s="10" t="s">
        <v>48949</v>
      </c>
      <c r="H3310" s="10" t="s">
        <v>48950</v>
      </c>
      <c r="I3310" s="10" t="s">
        <v>48951</v>
      </c>
      <c r="J3310" s="10" t="s">
        <v>48951</v>
      </c>
      <c r="K3310" s="10" t="s">
        <v>48887</v>
      </c>
      <c r="L3310" s="10" t="s">
        <v>48945</v>
      </c>
      <c r="M3310" s="10" t="s">
        <v>48889</v>
      </c>
      <c r="N3310" s="10" t="s">
        <v>61</v>
      </c>
      <c r="O3310" s="10" t="s">
        <v>41372</v>
      </c>
      <c r="P3310" s="10" t="s">
        <v>61</v>
      </c>
      <c r="Q3310" s="10" t="s">
        <v>41411</v>
      </c>
      <c r="R3310" s="10" t="s">
        <v>41411</v>
      </c>
      <c r="S3310" s="15">
        <v>4794.27</v>
      </c>
      <c r="T3310" s="10" t="s">
        <v>41412</v>
      </c>
      <c r="U3310" s="15">
        <v>4552.47</v>
      </c>
      <c r="V3310" s="15">
        <v>4552.47</v>
      </c>
      <c r="W3310" s="16">
        <f t="shared" si="234"/>
        <v>241.8</v>
      </c>
      <c r="X3310" s="16">
        <f t="shared" si="235"/>
        <v>241.8</v>
      </c>
      <c r="Y3310" s="1">
        <v>4552.47</v>
      </c>
      <c r="Z3310" s="1" t="str">
        <f t="shared" si="236"/>
        <v>未整改</v>
      </c>
      <c r="AA3310" s="1" t="str">
        <f t="shared" si="237"/>
        <v>未整改</v>
      </c>
      <c r="AC3310" s="3"/>
      <c r="AD3310" s="19" t="e">
        <f>VLOOKUP(H3310,'系统导出（基本表）'!R:R,1,0)</f>
        <v>#N/A</v>
      </c>
      <c r="AE3310" s="16" t="e">
        <f>VLOOKUP(I3310,'系统导出（基本表）'!Q:R,2,0)</f>
        <v>#N/A</v>
      </c>
      <c r="AF3310" s="16" t="e">
        <f>VLOOKUP(J3310,'系统导出（基本表）'!S:T,2,0)</f>
        <v>#N/A</v>
      </c>
      <c r="AG3310" s="16"/>
      <c r="AH3310" s="16"/>
      <c r="AI3310" s="16"/>
    </row>
    <row r="3311" s="1" customFormat="1" ht="19" customHeight="1" spans="2:35">
      <c r="B3311" s="10" t="s">
        <v>583</v>
      </c>
      <c r="C3311" s="10" t="s">
        <v>2472</v>
      </c>
      <c r="D3311" s="10" t="s">
        <v>2473</v>
      </c>
      <c r="E3311" s="10" t="s">
        <v>61</v>
      </c>
      <c r="F3311" s="10" t="s">
        <v>61</v>
      </c>
      <c r="G3311" s="10" t="s">
        <v>48884</v>
      </c>
      <c r="H3311" s="10" t="s">
        <v>48885</v>
      </c>
      <c r="I3311" s="10" t="s">
        <v>48886</v>
      </c>
      <c r="J3311" s="10" t="s">
        <v>48886</v>
      </c>
      <c r="K3311" s="10" t="s">
        <v>48887</v>
      </c>
      <c r="L3311" s="10" t="s">
        <v>48888</v>
      </c>
      <c r="M3311" s="10" t="s">
        <v>48889</v>
      </c>
      <c r="N3311" s="10" t="s">
        <v>61</v>
      </c>
      <c r="O3311" s="10" t="s">
        <v>41353</v>
      </c>
      <c r="P3311" s="10" t="s">
        <v>61</v>
      </c>
      <c r="Q3311" s="10" t="s">
        <v>41501</v>
      </c>
      <c r="R3311" s="10" t="s">
        <v>41501</v>
      </c>
      <c r="S3311" s="15">
        <v>252</v>
      </c>
      <c r="T3311" s="10" t="s">
        <v>48952</v>
      </c>
      <c r="U3311" s="15">
        <v>252</v>
      </c>
      <c r="V3311" s="15">
        <v>252</v>
      </c>
      <c r="W3311" s="16">
        <f t="shared" si="234"/>
        <v>0</v>
      </c>
      <c r="X3311" s="16">
        <f t="shared" si="235"/>
        <v>0</v>
      </c>
      <c r="Y3311" s="1">
        <v>252</v>
      </c>
      <c r="Z3311" s="1" t="str">
        <f t="shared" si="236"/>
        <v>未整改</v>
      </c>
      <c r="AA3311" s="1" t="str">
        <f t="shared" si="237"/>
        <v>已整改</v>
      </c>
      <c r="AC3311" s="3"/>
      <c r="AD3311" s="19" t="e">
        <f>VLOOKUP(H3311,'系统导出（基本表）'!R:R,1,0)</f>
        <v>#N/A</v>
      </c>
      <c r="AE3311" s="16" t="e">
        <f>VLOOKUP(I3311,'系统导出（基本表）'!Q:R,2,0)</f>
        <v>#N/A</v>
      </c>
      <c r="AF3311" s="16" t="e">
        <f>VLOOKUP(J3311,'系统导出（基本表）'!S:T,2,0)</f>
        <v>#N/A</v>
      </c>
      <c r="AG3311" s="16"/>
      <c r="AH3311" s="16"/>
      <c r="AI3311" s="16"/>
    </row>
    <row r="3312" s="1" customFormat="1" ht="19" customHeight="1" spans="2:35">
      <c r="B3312" s="10" t="s">
        <v>583</v>
      </c>
      <c r="C3312" s="10" t="s">
        <v>2472</v>
      </c>
      <c r="D3312" s="10" t="s">
        <v>2473</v>
      </c>
      <c r="E3312" s="10" t="s">
        <v>61</v>
      </c>
      <c r="F3312" s="10" t="s">
        <v>61</v>
      </c>
      <c r="G3312" s="10" t="s">
        <v>48942</v>
      </c>
      <c r="H3312" s="10" t="s">
        <v>48943</v>
      </c>
      <c r="I3312" s="10" t="s">
        <v>48944</v>
      </c>
      <c r="J3312" s="10" t="s">
        <v>48944</v>
      </c>
      <c r="K3312" s="10" t="s">
        <v>48887</v>
      </c>
      <c r="L3312" s="10" t="s">
        <v>48945</v>
      </c>
      <c r="M3312" s="10" t="s">
        <v>48889</v>
      </c>
      <c r="N3312" s="10" t="s">
        <v>61</v>
      </c>
      <c r="O3312" s="10" t="s">
        <v>41372</v>
      </c>
      <c r="P3312" s="10" t="s">
        <v>61</v>
      </c>
      <c r="Q3312" s="10" t="s">
        <v>41373</v>
      </c>
      <c r="R3312" s="10" t="s">
        <v>41374</v>
      </c>
      <c r="S3312" s="15">
        <v>3000</v>
      </c>
      <c r="T3312" s="10" t="s">
        <v>41374</v>
      </c>
      <c r="U3312" s="15">
        <v>3000</v>
      </c>
      <c r="V3312" s="15">
        <v>3000</v>
      </c>
      <c r="W3312" s="16">
        <f t="shared" si="234"/>
        <v>0</v>
      </c>
      <c r="X3312" s="16">
        <f t="shared" si="235"/>
        <v>0</v>
      </c>
      <c r="Y3312" s="1">
        <v>3000</v>
      </c>
      <c r="Z3312" s="1" t="str">
        <f t="shared" si="236"/>
        <v>未整改</v>
      </c>
      <c r="AA3312" s="1" t="str">
        <f t="shared" si="237"/>
        <v>已整改</v>
      </c>
      <c r="AC3312" s="3"/>
      <c r="AD3312" s="19" t="e">
        <f>VLOOKUP(H3312,'系统导出（基本表）'!R:R,1,0)</f>
        <v>#N/A</v>
      </c>
      <c r="AE3312" s="16" t="e">
        <f>VLOOKUP(I3312,'系统导出（基本表）'!Q:R,2,0)</f>
        <v>#N/A</v>
      </c>
      <c r="AF3312" s="16" t="e">
        <f>VLOOKUP(J3312,'系统导出（基本表）'!S:T,2,0)</f>
        <v>#N/A</v>
      </c>
      <c r="AG3312" s="16"/>
      <c r="AH3312" s="16"/>
      <c r="AI3312" s="16"/>
    </row>
    <row r="3313" s="2" customFormat="1" ht="19" customHeight="1" spans="1:33">
      <c r="A3313" s="2">
        <v>1</v>
      </c>
      <c r="B3313" s="11" t="s">
        <v>583</v>
      </c>
      <c r="C3313" s="11" t="s">
        <v>2472</v>
      </c>
      <c r="D3313" s="11" t="s">
        <v>2473</v>
      </c>
      <c r="E3313" s="10" t="s">
        <v>41985</v>
      </c>
      <c r="F3313" s="11" t="s">
        <v>39388</v>
      </c>
      <c r="G3313" s="10" t="s">
        <v>48953</v>
      </c>
      <c r="H3313" s="11" t="s">
        <v>48954</v>
      </c>
      <c r="I3313" s="11" t="s">
        <v>48955</v>
      </c>
      <c r="J3313" s="11" t="s">
        <v>48956</v>
      </c>
      <c r="K3313" s="11" t="s">
        <v>3921</v>
      </c>
      <c r="L3313" s="11" t="s">
        <v>24673</v>
      </c>
      <c r="M3313" s="11" t="s">
        <v>48957</v>
      </c>
      <c r="N3313" s="11" t="s">
        <v>41377</v>
      </c>
      <c r="O3313" s="11" t="s">
        <v>41387</v>
      </c>
      <c r="P3313" s="11" t="s">
        <v>41456</v>
      </c>
      <c r="Q3313" s="11" t="s">
        <v>41411</v>
      </c>
      <c r="R3313" s="11" t="s">
        <v>41411</v>
      </c>
      <c r="S3313" s="17">
        <v>1822.64</v>
      </c>
      <c r="T3313" s="11" t="s">
        <v>41411</v>
      </c>
      <c r="U3313" s="17">
        <v>0</v>
      </c>
      <c r="V3313" s="17">
        <v>0</v>
      </c>
      <c r="W3313" s="18">
        <f t="shared" si="234"/>
        <v>1822.64</v>
      </c>
      <c r="X3313" s="18">
        <f t="shared" si="235"/>
        <v>1822.64</v>
      </c>
      <c r="Y3313" s="2">
        <v>0</v>
      </c>
      <c r="Z3313" s="2" t="str">
        <f t="shared" si="236"/>
        <v>未整改</v>
      </c>
      <c r="AA3313" s="2" t="str">
        <f t="shared" si="237"/>
        <v>未整改</v>
      </c>
      <c r="AD3313" s="22" t="e">
        <f>VLOOKUP(H3313,'系统导出（基本表）'!R:R,1,0)</f>
        <v>#N/A</v>
      </c>
      <c r="AE3313" s="22" t="e">
        <f>VLOOKUP(I3313,'系统导出（基本表）'!Q:R,2,0)</f>
        <v>#N/A</v>
      </c>
      <c r="AF3313" s="2" t="e">
        <f>VLOOKUP(J3313,'系统导出（基本表）'!S:T,2,0)</f>
        <v>#N/A</v>
      </c>
      <c r="AG3313" s="24"/>
    </row>
    <row r="3314" s="1" customFormat="1" ht="19" customHeight="1" spans="2:35">
      <c r="B3314" s="10" t="s">
        <v>583</v>
      </c>
      <c r="C3314" s="10" t="s">
        <v>2472</v>
      </c>
      <c r="D3314" s="10" t="s">
        <v>2473</v>
      </c>
      <c r="E3314" s="10" t="s">
        <v>61</v>
      </c>
      <c r="F3314" s="10" t="s">
        <v>61</v>
      </c>
      <c r="G3314" s="10" t="s">
        <v>48953</v>
      </c>
      <c r="H3314" s="10" t="s">
        <v>48954</v>
      </c>
      <c r="I3314" s="10" t="s">
        <v>48955</v>
      </c>
      <c r="J3314" s="10" t="s">
        <v>48956</v>
      </c>
      <c r="K3314" s="10" t="s">
        <v>3921</v>
      </c>
      <c r="L3314" s="10" t="s">
        <v>24672</v>
      </c>
      <c r="M3314" s="10" t="s">
        <v>48957</v>
      </c>
      <c r="N3314" s="10" t="s">
        <v>61</v>
      </c>
      <c r="O3314" s="10" t="s">
        <v>41372</v>
      </c>
      <c r="P3314" s="10" t="s">
        <v>61</v>
      </c>
      <c r="Q3314" s="10" t="s">
        <v>41354</v>
      </c>
      <c r="R3314" s="10" t="s">
        <v>41354</v>
      </c>
      <c r="S3314" s="15">
        <v>8000</v>
      </c>
      <c r="T3314" s="10" t="s">
        <v>41902</v>
      </c>
      <c r="U3314" s="15">
        <v>8000</v>
      </c>
      <c r="V3314" s="15">
        <v>8000</v>
      </c>
      <c r="W3314" s="16">
        <f t="shared" si="234"/>
        <v>0</v>
      </c>
      <c r="X3314" s="16">
        <f t="shared" si="235"/>
        <v>0</v>
      </c>
      <c r="Y3314" s="1">
        <v>8000</v>
      </c>
      <c r="Z3314" s="1" t="str">
        <f t="shared" si="236"/>
        <v>未整改</v>
      </c>
      <c r="AA3314" s="1" t="str">
        <f t="shared" si="237"/>
        <v>已整改</v>
      </c>
      <c r="AC3314" s="3"/>
      <c r="AD3314" s="19" t="e">
        <f>VLOOKUP(H3314,'系统导出（基本表）'!R:R,1,0)</f>
        <v>#N/A</v>
      </c>
      <c r="AE3314" s="16" t="e">
        <f>VLOOKUP(I3314,'系统导出（基本表）'!Q:R,2,0)</f>
        <v>#N/A</v>
      </c>
      <c r="AF3314" s="16" t="e">
        <f>VLOOKUP(J3314,'系统导出（基本表）'!S:T,2,0)</f>
        <v>#N/A</v>
      </c>
      <c r="AG3314" s="16"/>
      <c r="AH3314" s="16"/>
      <c r="AI3314" s="16"/>
    </row>
    <row r="3315" s="1" customFormat="1" ht="19" customHeight="1" spans="2:35">
      <c r="B3315" s="10" t="s">
        <v>583</v>
      </c>
      <c r="C3315" s="10" t="s">
        <v>2472</v>
      </c>
      <c r="D3315" s="10" t="s">
        <v>2473</v>
      </c>
      <c r="E3315" s="10" t="s">
        <v>41985</v>
      </c>
      <c r="F3315" s="10" t="s">
        <v>39388</v>
      </c>
      <c r="G3315" s="10" t="s">
        <v>48953</v>
      </c>
      <c r="H3315" s="10" t="s">
        <v>48954</v>
      </c>
      <c r="I3315" s="10" t="s">
        <v>48955</v>
      </c>
      <c r="J3315" s="10" t="s">
        <v>48956</v>
      </c>
      <c r="K3315" s="10" t="s">
        <v>3921</v>
      </c>
      <c r="L3315" s="10" t="s">
        <v>24672</v>
      </c>
      <c r="M3315" s="10" t="s">
        <v>48957</v>
      </c>
      <c r="N3315" s="10" t="s">
        <v>41377</v>
      </c>
      <c r="O3315" s="10" t="s">
        <v>41378</v>
      </c>
      <c r="P3315" s="10" t="s">
        <v>41456</v>
      </c>
      <c r="Q3315" s="10" t="s">
        <v>41411</v>
      </c>
      <c r="R3315" s="10" t="s">
        <v>41411</v>
      </c>
      <c r="S3315" s="15">
        <v>4422.64</v>
      </c>
      <c r="T3315" s="10" t="s">
        <v>41463</v>
      </c>
      <c r="U3315" s="15">
        <v>2517.64</v>
      </c>
      <c r="V3315" s="15">
        <v>2517.64</v>
      </c>
      <c r="W3315" s="16">
        <f t="shared" si="234"/>
        <v>1905</v>
      </c>
      <c r="X3315" s="16">
        <f t="shared" si="235"/>
        <v>1905</v>
      </c>
      <c r="Y3315" s="1">
        <v>2517.64</v>
      </c>
      <c r="Z3315" s="1" t="str">
        <f t="shared" si="236"/>
        <v>未整改</v>
      </c>
      <c r="AA3315" s="1" t="str">
        <f t="shared" si="237"/>
        <v>未整改</v>
      </c>
      <c r="AC3315" s="3"/>
      <c r="AD3315" s="19" t="e">
        <f>VLOOKUP(H3315,'系统导出（基本表）'!R:R,1,0)</f>
        <v>#N/A</v>
      </c>
      <c r="AE3315" s="16" t="e">
        <f>VLOOKUP(I3315,'系统导出（基本表）'!Q:R,2,0)</f>
        <v>#N/A</v>
      </c>
      <c r="AF3315" s="16" t="e">
        <f>VLOOKUP(J3315,'系统导出（基本表）'!S:T,2,0)</f>
        <v>#N/A</v>
      </c>
      <c r="AG3315" s="16"/>
      <c r="AH3315" s="16"/>
      <c r="AI3315" s="16"/>
    </row>
    <row r="3316" s="2" customFormat="1" ht="19" customHeight="1" spans="1:33">
      <c r="A3316" s="2">
        <v>1</v>
      </c>
      <c r="B3316" s="11" t="s">
        <v>583</v>
      </c>
      <c r="C3316" s="11" t="s">
        <v>2472</v>
      </c>
      <c r="D3316" s="11" t="s">
        <v>2473</v>
      </c>
      <c r="E3316" s="10" t="s">
        <v>43903</v>
      </c>
      <c r="F3316" s="11" t="s">
        <v>39465</v>
      </c>
      <c r="G3316" s="10" t="s">
        <v>48958</v>
      </c>
      <c r="H3316" s="11" t="s">
        <v>48959</v>
      </c>
      <c r="I3316" s="11" t="s">
        <v>48960</v>
      </c>
      <c r="J3316" s="11" t="s">
        <v>48960</v>
      </c>
      <c r="K3316" s="11" t="s">
        <v>2484</v>
      </c>
      <c r="L3316" s="11" t="s">
        <v>2475</v>
      </c>
      <c r="M3316" s="11" t="s">
        <v>48961</v>
      </c>
      <c r="N3316" s="11" t="s">
        <v>41377</v>
      </c>
      <c r="O3316" s="11" t="s">
        <v>41387</v>
      </c>
      <c r="P3316" s="11" t="s">
        <v>41379</v>
      </c>
      <c r="Q3316" s="11" t="s">
        <v>41373</v>
      </c>
      <c r="R3316" s="11" t="s">
        <v>41373</v>
      </c>
      <c r="S3316" s="17">
        <v>105</v>
      </c>
      <c r="T3316" s="11" t="s">
        <v>48962</v>
      </c>
      <c r="U3316" s="17">
        <v>0</v>
      </c>
      <c r="V3316" s="17">
        <v>0</v>
      </c>
      <c r="W3316" s="18">
        <f t="shared" si="234"/>
        <v>105</v>
      </c>
      <c r="X3316" s="18">
        <f t="shared" si="235"/>
        <v>105</v>
      </c>
      <c r="Y3316" s="2">
        <v>0</v>
      </c>
      <c r="Z3316" s="2" t="str">
        <f t="shared" si="236"/>
        <v>未整改</v>
      </c>
      <c r="AA3316" s="2" t="str">
        <f t="shared" si="237"/>
        <v>未整改</v>
      </c>
      <c r="AD3316" s="22" t="e">
        <f>VLOOKUP(H3316,'系统导出（基本表）'!R:R,1,0)</f>
        <v>#N/A</v>
      </c>
      <c r="AE3316" s="22" t="e">
        <f>VLOOKUP(I3316,'系统导出（基本表）'!Q:R,2,0)</f>
        <v>#N/A</v>
      </c>
      <c r="AF3316" s="2" t="e">
        <f>VLOOKUP(J3316,'系统导出（基本表）'!S:T,2,0)</f>
        <v>#N/A</v>
      </c>
      <c r="AG3316" s="24"/>
    </row>
    <row r="3317" s="2" customFormat="1" ht="19" customHeight="1" spans="1:33">
      <c r="A3317" s="2">
        <v>1</v>
      </c>
      <c r="B3317" s="11" t="s">
        <v>583</v>
      </c>
      <c r="C3317" s="11" t="s">
        <v>2472</v>
      </c>
      <c r="D3317" s="11" t="s">
        <v>2473</v>
      </c>
      <c r="E3317" s="10" t="s">
        <v>43035</v>
      </c>
      <c r="F3317" s="11" t="s">
        <v>40276</v>
      </c>
      <c r="G3317" s="10" t="s">
        <v>48963</v>
      </c>
      <c r="H3317" s="11" t="s">
        <v>48964</v>
      </c>
      <c r="I3317" s="11" t="s">
        <v>48965</v>
      </c>
      <c r="J3317" s="11" t="s">
        <v>48965</v>
      </c>
      <c r="K3317" s="11" t="s">
        <v>2484</v>
      </c>
      <c r="L3317" s="11" t="s">
        <v>2475</v>
      </c>
      <c r="M3317" s="11" t="s">
        <v>48961</v>
      </c>
      <c r="N3317" s="11" t="s">
        <v>41377</v>
      </c>
      <c r="O3317" s="11" t="s">
        <v>41387</v>
      </c>
      <c r="P3317" s="11" t="s">
        <v>41456</v>
      </c>
      <c r="Q3317" s="11" t="s">
        <v>41411</v>
      </c>
      <c r="R3317" s="11" t="s">
        <v>41411</v>
      </c>
      <c r="S3317" s="17">
        <v>200</v>
      </c>
      <c r="T3317" s="11" t="s">
        <v>48966</v>
      </c>
      <c r="U3317" s="17">
        <v>0</v>
      </c>
      <c r="V3317" s="17">
        <v>0</v>
      </c>
      <c r="W3317" s="18">
        <f t="shared" si="234"/>
        <v>200</v>
      </c>
      <c r="X3317" s="18">
        <f t="shared" si="235"/>
        <v>200</v>
      </c>
      <c r="Y3317" s="2">
        <v>0</v>
      </c>
      <c r="Z3317" s="2" t="str">
        <f t="shared" si="236"/>
        <v>未整改</v>
      </c>
      <c r="AA3317" s="2" t="str">
        <f t="shared" si="237"/>
        <v>未整改</v>
      </c>
      <c r="AD3317" s="22" t="e">
        <f>VLOOKUP(H3317,'系统导出（基本表）'!R:R,1,0)</f>
        <v>#N/A</v>
      </c>
      <c r="AE3317" s="22" t="e">
        <f>VLOOKUP(I3317,'系统导出（基本表）'!Q:R,2,0)</f>
        <v>#N/A</v>
      </c>
      <c r="AF3317" s="2" t="e">
        <f>VLOOKUP(J3317,'系统导出（基本表）'!S:T,2,0)</f>
        <v>#N/A</v>
      </c>
      <c r="AG3317" s="24"/>
    </row>
    <row r="3318" s="2" customFormat="1" ht="19" customHeight="1" spans="1:33">
      <c r="A3318" s="2">
        <v>1</v>
      </c>
      <c r="B3318" s="11" t="s">
        <v>583</v>
      </c>
      <c r="C3318" s="11" t="s">
        <v>2472</v>
      </c>
      <c r="D3318" s="11" t="s">
        <v>2473</v>
      </c>
      <c r="E3318" s="10" t="s">
        <v>43903</v>
      </c>
      <c r="F3318" s="11" t="s">
        <v>39465</v>
      </c>
      <c r="G3318" s="10" t="s">
        <v>48967</v>
      </c>
      <c r="H3318" s="11" t="s">
        <v>48968</v>
      </c>
      <c r="I3318" s="11" t="s">
        <v>48969</v>
      </c>
      <c r="J3318" s="11" t="s">
        <v>48969</v>
      </c>
      <c r="K3318" s="11" t="s">
        <v>2484</v>
      </c>
      <c r="L3318" s="11" t="s">
        <v>2475</v>
      </c>
      <c r="M3318" s="11" t="s">
        <v>48961</v>
      </c>
      <c r="N3318" s="11" t="s">
        <v>41377</v>
      </c>
      <c r="O3318" s="11" t="s">
        <v>41387</v>
      </c>
      <c r="P3318" s="11" t="s">
        <v>41379</v>
      </c>
      <c r="Q3318" s="11" t="s">
        <v>41373</v>
      </c>
      <c r="R3318" s="11" t="s">
        <v>41373</v>
      </c>
      <c r="S3318" s="17">
        <v>20</v>
      </c>
      <c r="T3318" s="11" t="s">
        <v>48970</v>
      </c>
      <c r="U3318" s="17">
        <v>0</v>
      </c>
      <c r="V3318" s="17">
        <v>0</v>
      </c>
      <c r="W3318" s="18">
        <f t="shared" si="234"/>
        <v>20</v>
      </c>
      <c r="X3318" s="18">
        <f t="shared" si="235"/>
        <v>20</v>
      </c>
      <c r="Y3318" s="2">
        <v>0</v>
      </c>
      <c r="Z3318" s="2" t="str">
        <f t="shared" si="236"/>
        <v>未整改</v>
      </c>
      <c r="AA3318" s="2" t="str">
        <f t="shared" si="237"/>
        <v>未整改</v>
      </c>
      <c r="AD3318" s="22" t="e">
        <f>VLOOKUP(H3318,'系统导出（基本表）'!R:R,1,0)</f>
        <v>#N/A</v>
      </c>
      <c r="AE3318" s="22" t="e">
        <f>VLOOKUP(I3318,'系统导出（基本表）'!Q:R,2,0)</f>
        <v>#N/A</v>
      </c>
      <c r="AF3318" s="2" t="e">
        <f>VLOOKUP(J3318,'系统导出（基本表）'!S:T,2,0)</f>
        <v>#N/A</v>
      </c>
      <c r="AG3318" s="24"/>
    </row>
    <row r="3319" s="2" customFormat="1" ht="19" customHeight="1" spans="1:33">
      <c r="A3319" s="2">
        <v>1</v>
      </c>
      <c r="B3319" s="11" t="s">
        <v>583</v>
      </c>
      <c r="C3319" s="11" t="s">
        <v>2472</v>
      </c>
      <c r="D3319" s="11" t="s">
        <v>2473</v>
      </c>
      <c r="E3319" s="10" t="s">
        <v>41985</v>
      </c>
      <c r="F3319" s="11" t="s">
        <v>39388</v>
      </c>
      <c r="G3319" s="10" t="s">
        <v>2485</v>
      </c>
      <c r="H3319" s="11" t="s">
        <v>2477</v>
      </c>
      <c r="I3319" s="11" t="s">
        <v>2476</v>
      </c>
      <c r="J3319" s="11" t="s">
        <v>2476</v>
      </c>
      <c r="K3319" s="11" t="s">
        <v>2484</v>
      </c>
      <c r="L3319" s="11" t="s">
        <v>2475</v>
      </c>
      <c r="M3319" s="11" t="s">
        <v>48961</v>
      </c>
      <c r="N3319" s="11" t="s">
        <v>41377</v>
      </c>
      <c r="O3319" s="11" t="s">
        <v>41387</v>
      </c>
      <c r="P3319" s="11" t="s">
        <v>41456</v>
      </c>
      <c r="Q3319" s="11" t="s">
        <v>41411</v>
      </c>
      <c r="R3319" s="11" t="s">
        <v>41411</v>
      </c>
      <c r="S3319" s="17">
        <v>1200</v>
      </c>
      <c r="T3319" s="11" t="s">
        <v>48971</v>
      </c>
      <c r="U3319" s="17">
        <v>0</v>
      </c>
      <c r="V3319" s="17">
        <v>0</v>
      </c>
      <c r="W3319" s="18">
        <f t="shared" si="234"/>
        <v>1200</v>
      </c>
      <c r="X3319" s="18">
        <f t="shared" si="235"/>
        <v>1200</v>
      </c>
      <c r="Y3319" s="2">
        <v>0</v>
      </c>
      <c r="Z3319" s="2" t="str">
        <f t="shared" si="236"/>
        <v>未整改</v>
      </c>
      <c r="AA3319" s="2" t="str">
        <f t="shared" si="237"/>
        <v>未整改</v>
      </c>
      <c r="AD3319" s="22" t="e">
        <f>VLOOKUP(H3319,'系统导出（基本表）'!R:R,1,0)</f>
        <v>#N/A</v>
      </c>
      <c r="AE3319" s="22" t="e">
        <f>VLOOKUP(I3319,'系统导出（基本表）'!Q:R,2,0)</f>
        <v>#N/A</v>
      </c>
      <c r="AF3319" s="2" t="e">
        <f>VLOOKUP(J3319,'系统导出（基本表）'!S:T,2,0)</f>
        <v>#N/A</v>
      </c>
      <c r="AG3319" s="24"/>
    </row>
    <row r="3320" s="2" customFormat="1" ht="19" customHeight="1" spans="1:33">
      <c r="A3320" s="2">
        <v>1</v>
      </c>
      <c r="B3320" s="11" t="s">
        <v>583</v>
      </c>
      <c r="C3320" s="11" t="s">
        <v>2472</v>
      </c>
      <c r="D3320" s="11" t="s">
        <v>2473</v>
      </c>
      <c r="E3320" s="10" t="s">
        <v>41985</v>
      </c>
      <c r="F3320" s="11" t="s">
        <v>39388</v>
      </c>
      <c r="G3320" s="10" t="s">
        <v>21466</v>
      </c>
      <c r="H3320" s="11" t="s">
        <v>21462</v>
      </c>
      <c r="I3320" s="11" t="s">
        <v>21461</v>
      </c>
      <c r="J3320" s="11" t="s">
        <v>21461</v>
      </c>
      <c r="K3320" s="11" t="s">
        <v>2484</v>
      </c>
      <c r="L3320" s="11" t="s">
        <v>2474</v>
      </c>
      <c r="M3320" s="11" t="s">
        <v>48961</v>
      </c>
      <c r="N3320" s="11" t="s">
        <v>41377</v>
      </c>
      <c r="O3320" s="11" t="s">
        <v>41387</v>
      </c>
      <c r="P3320" s="11" t="s">
        <v>41456</v>
      </c>
      <c r="Q3320" s="11" t="s">
        <v>41411</v>
      </c>
      <c r="R3320" s="11" t="s">
        <v>41411</v>
      </c>
      <c r="S3320" s="17">
        <v>1000</v>
      </c>
      <c r="T3320" s="11" t="s">
        <v>48972</v>
      </c>
      <c r="U3320" s="17">
        <v>0</v>
      </c>
      <c r="V3320" s="17">
        <v>0</v>
      </c>
      <c r="W3320" s="18">
        <f t="shared" si="234"/>
        <v>1000</v>
      </c>
      <c r="X3320" s="18">
        <f t="shared" si="235"/>
        <v>1000</v>
      </c>
      <c r="Y3320" s="2">
        <v>0</v>
      </c>
      <c r="Z3320" s="2" t="str">
        <f t="shared" si="236"/>
        <v>未整改</v>
      </c>
      <c r="AA3320" s="2" t="str">
        <f t="shared" si="237"/>
        <v>未整改</v>
      </c>
      <c r="AD3320" s="22" t="e">
        <f>VLOOKUP(H3320,'系统导出（基本表）'!R:R,1,0)</f>
        <v>#N/A</v>
      </c>
      <c r="AE3320" s="22" t="e">
        <f>VLOOKUP(I3320,'系统导出（基本表）'!Q:R,2,0)</f>
        <v>#N/A</v>
      </c>
      <c r="AF3320" s="2" t="e">
        <f>VLOOKUP(J3320,'系统导出（基本表）'!S:T,2,0)</f>
        <v>#N/A</v>
      </c>
      <c r="AG3320" s="24"/>
    </row>
    <row r="3321" s="2" customFormat="1" ht="19" customHeight="1" spans="1:33">
      <c r="A3321" s="2">
        <v>1</v>
      </c>
      <c r="B3321" s="11" t="s">
        <v>583</v>
      </c>
      <c r="C3321" s="11" t="s">
        <v>2472</v>
      </c>
      <c r="D3321" s="11" t="s">
        <v>2473</v>
      </c>
      <c r="E3321" s="10" t="s">
        <v>45118</v>
      </c>
      <c r="F3321" s="11" t="s">
        <v>40239</v>
      </c>
      <c r="G3321" s="10" t="s">
        <v>48973</v>
      </c>
      <c r="H3321" s="11" t="s">
        <v>40242</v>
      </c>
      <c r="I3321" s="11" t="s">
        <v>40241</v>
      </c>
      <c r="J3321" s="11" t="s">
        <v>48974</v>
      </c>
      <c r="K3321" s="11" t="s">
        <v>2484</v>
      </c>
      <c r="L3321" s="11" t="s">
        <v>2475</v>
      </c>
      <c r="M3321" s="11" t="s">
        <v>48961</v>
      </c>
      <c r="N3321" s="11" t="s">
        <v>41377</v>
      </c>
      <c r="O3321" s="11" t="s">
        <v>41387</v>
      </c>
      <c r="P3321" s="11" t="s">
        <v>41456</v>
      </c>
      <c r="Q3321" s="11" t="s">
        <v>41411</v>
      </c>
      <c r="R3321" s="11" t="s">
        <v>41411</v>
      </c>
      <c r="S3321" s="17">
        <v>244.34</v>
      </c>
      <c r="T3321" s="11" t="s">
        <v>41411</v>
      </c>
      <c r="U3321" s="17">
        <v>0</v>
      </c>
      <c r="V3321" s="17">
        <v>0</v>
      </c>
      <c r="W3321" s="18">
        <f t="shared" si="234"/>
        <v>244.34</v>
      </c>
      <c r="X3321" s="18">
        <f t="shared" si="235"/>
        <v>244.34</v>
      </c>
      <c r="Y3321" s="2">
        <v>0</v>
      </c>
      <c r="Z3321" s="2" t="str">
        <f t="shared" si="236"/>
        <v>未整改</v>
      </c>
      <c r="AA3321" s="2" t="str">
        <f t="shared" si="237"/>
        <v>未整改</v>
      </c>
      <c r="AD3321" s="22" t="str">
        <f>VLOOKUP(H3321,'系统导出（基本表）'!R:R,1,0)</f>
        <v>P17512002-0010</v>
      </c>
      <c r="AE3321" s="22" t="str">
        <f>VLOOKUP(I3321,'系统导出（基本表）'!Q:R,2,0)</f>
        <v>P17512002-0010</v>
      </c>
      <c r="AF3321" s="2" t="e">
        <f>VLOOKUP(J3321,'系统导出（基本表）'!S:T,2,0)</f>
        <v>#N/A</v>
      </c>
      <c r="AG3321" s="24">
        <v>184</v>
      </c>
    </row>
    <row r="3322" s="2" customFormat="1" ht="19" customHeight="1" spans="1:33">
      <c r="A3322" s="2">
        <v>1</v>
      </c>
      <c r="B3322" s="11" t="s">
        <v>583</v>
      </c>
      <c r="C3322" s="11" t="s">
        <v>2472</v>
      </c>
      <c r="D3322" s="11" t="s">
        <v>2473</v>
      </c>
      <c r="E3322" s="10" t="s">
        <v>48975</v>
      </c>
      <c r="F3322" s="11" t="s">
        <v>48976</v>
      </c>
      <c r="G3322" s="10" t="s">
        <v>48977</v>
      </c>
      <c r="H3322" s="11" t="s">
        <v>48978</v>
      </c>
      <c r="I3322" s="11" t="s">
        <v>48979</v>
      </c>
      <c r="J3322" s="11" t="s">
        <v>48980</v>
      </c>
      <c r="K3322" s="11" t="s">
        <v>2484</v>
      </c>
      <c r="L3322" s="11" t="s">
        <v>2475</v>
      </c>
      <c r="M3322" s="11" t="s">
        <v>48961</v>
      </c>
      <c r="N3322" s="11" t="s">
        <v>41377</v>
      </c>
      <c r="O3322" s="11" t="s">
        <v>41387</v>
      </c>
      <c r="P3322" s="11" t="s">
        <v>41456</v>
      </c>
      <c r="Q3322" s="11" t="s">
        <v>41411</v>
      </c>
      <c r="R3322" s="11" t="s">
        <v>41411</v>
      </c>
      <c r="S3322" s="17">
        <v>6191.2</v>
      </c>
      <c r="T3322" s="11" t="s">
        <v>41411</v>
      </c>
      <c r="U3322" s="17">
        <v>0</v>
      </c>
      <c r="V3322" s="17">
        <v>0</v>
      </c>
      <c r="W3322" s="18">
        <f t="shared" si="234"/>
        <v>6191.2</v>
      </c>
      <c r="X3322" s="18">
        <f t="shared" si="235"/>
        <v>6191.2</v>
      </c>
      <c r="Y3322" s="2">
        <v>0</v>
      </c>
      <c r="Z3322" s="2" t="str">
        <f t="shared" si="236"/>
        <v>未整改</v>
      </c>
      <c r="AA3322" s="2" t="str">
        <f t="shared" si="237"/>
        <v>未整改</v>
      </c>
      <c r="AD3322" s="22" t="e">
        <f>VLOOKUP(H3322,'系统导出（基本表）'!R:R,1,0)</f>
        <v>#N/A</v>
      </c>
      <c r="AE3322" s="22" t="e">
        <f>VLOOKUP(I3322,'系统导出（基本表）'!Q:R,2,0)</f>
        <v>#N/A</v>
      </c>
      <c r="AF3322" s="2" t="e">
        <f>VLOOKUP(J3322,'系统导出（基本表）'!S:T,2,0)</f>
        <v>#N/A</v>
      </c>
      <c r="AG3322" s="24"/>
    </row>
    <row r="3323" s="1" customFormat="1" ht="19" customHeight="1" spans="2:35">
      <c r="B3323" s="10" t="s">
        <v>583</v>
      </c>
      <c r="C3323" s="10" t="s">
        <v>2472</v>
      </c>
      <c r="D3323" s="10" t="s">
        <v>2473</v>
      </c>
      <c r="E3323" s="10" t="s">
        <v>61</v>
      </c>
      <c r="F3323" s="10" t="s">
        <v>61</v>
      </c>
      <c r="G3323" s="10" t="s">
        <v>48973</v>
      </c>
      <c r="H3323" s="10" t="s">
        <v>40242</v>
      </c>
      <c r="I3323" s="10" t="s">
        <v>40241</v>
      </c>
      <c r="J3323" s="10" t="s">
        <v>48974</v>
      </c>
      <c r="K3323" s="10" t="s">
        <v>2484</v>
      </c>
      <c r="L3323" s="10" t="s">
        <v>2474</v>
      </c>
      <c r="M3323" s="10" t="s">
        <v>48961</v>
      </c>
      <c r="N3323" s="10" t="s">
        <v>61</v>
      </c>
      <c r="O3323" s="10" t="s">
        <v>41372</v>
      </c>
      <c r="P3323" s="10" t="s">
        <v>61</v>
      </c>
      <c r="Q3323" s="10" t="s">
        <v>41411</v>
      </c>
      <c r="R3323" s="10" t="s">
        <v>41411</v>
      </c>
      <c r="S3323" s="15">
        <v>9439.34</v>
      </c>
      <c r="T3323" s="10" t="s">
        <v>41412</v>
      </c>
      <c r="U3323" s="15">
        <v>9439.34</v>
      </c>
      <c r="V3323" s="15">
        <v>9439.34</v>
      </c>
      <c r="W3323" s="16">
        <f t="shared" si="234"/>
        <v>0</v>
      </c>
      <c r="X3323" s="16">
        <f t="shared" si="235"/>
        <v>0</v>
      </c>
      <c r="Y3323" s="1">
        <v>9439.34</v>
      </c>
      <c r="Z3323" s="1" t="str">
        <f t="shared" si="236"/>
        <v>未整改</v>
      </c>
      <c r="AA3323" s="1" t="str">
        <f t="shared" si="237"/>
        <v>已整改</v>
      </c>
      <c r="AC3323" s="3"/>
      <c r="AD3323" s="19" t="str">
        <f>VLOOKUP(H3323,'系统导出（基本表）'!R:R,1,0)</f>
        <v>P17512002-0010</v>
      </c>
      <c r="AE3323" s="23" t="str">
        <f>VLOOKUP(I3323,'系统导出（基本表）'!Q:R,2,0)</f>
        <v>P17512002-0010</v>
      </c>
      <c r="AF3323" s="16" t="e">
        <f>VLOOKUP(J3323,'系统导出（基本表）'!S:T,2,0)</f>
        <v>#N/A</v>
      </c>
      <c r="AG3323" s="23"/>
      <c r="AH3323" s="16"/>
      <c r="AI3323" s="16"/>
    </row>
    <row r="3324" s="1" customFormat="1" ht="19" customHeight="1" spans="2:35">
      <c r="B3324" s="10" t="s">
        <v>583</v>
      </c>
      <c r="C3324" s="10" t="s">
        <v>2472</v>
      </c>
      <c r="D3324" s="10" t="s">
        <v>2473</v>
      </c>
      <c r="E3324" s="10" t="s">
        <v>45118</v>
      </c>
      <c r="F3324" s="10" t="s">
        <v>40239</v>
      </c>
      <c r="G3324" s="10" t="s">
        <v>48973</v>
      </c>
      <c r="H3324" s="10" t="s">
        <v>40242</v>
      </c>
      <c r="I3324" s="10" t="s">
        <v>40241</v>
      </c>
      <c r="J3324" s="10" t="s">
        <v>48974</v>
      </c>
      <c r="K3324" s="10" t="s">
        <v>2484</v>
      </c>
      <c r="L3324" s="10" t="s">
        <v>2474</v>
      </c>
      <c r="M3324" s="10" t="s">
        <v>48961</v>
      </c>
      <c r="N3324" s="10" t="s">
        <v>41377</v>
      </c>
      <c r="O3324" s="10" t="s">
        <v>41378</v>
      </c>
      <c r="P3324" s="10" t="s">
        <v>41456</v>
      </c>
      <c r="Q3324" s="10" t="s">
        <v>41411</v>
      </c>
      <c r="R3324" s="10" t="s">
        <v>41411</v>
      </c>
      <c r="S3324" s="15">
        <v>2439.34</v>
      </c>
      <c r="T3324" s="10" t="s">
        <v>41463</v>
      </c>
      <c r="U3324" s="15">
        <v>2255</v>
      </c>
      <c r="V3324" s="15">
        <v>2255</v>
      </c>
      <c r="W3324" s="16">
        <f t="shared" si="234"/>
        <v>184.34</v>
      </c>
      <c r="X3324" s="16">
        <f t="shared" si="235"/>
        <v>184.34</v>
      </c>
      <c r="Y3324" s="1">
        <v>2255</v>
      </c>
      <c r="Z3324" s="1" t="str">
        <f t="shared" si="236"/>
        <v>未整改</v>
      </c>
      <c r="AA3324" s="1" t="str">
        <f t="shared" si="237"/>
        <v>未整改</v>
      </c>
      <c r="AC3324" s="3"/>
      <c r="AD3324" s="19" t="str">
        <f>VLOOKUP(H3324,'系统导出（基本表）'!R:R,1,0)</f>
        <v>P17512002-0010</v>
      </c>
      <c r="AE3324" s="23" t="str">
        <f>VLOOKUP(I3324,'系统导出（基本表）'!Q:R,2,0)</f>
        <v>P17512002-0010</v>
      </c>
      <c r="AF3324" s="16" t="e">
        <f>VLOOKUP(J3324,'系统导出（基本表）'!S:T,2,0)</f>
        <v>#N/A</v>
      </c>
      <c r="AG3324" s="23"/>
      <c r="AH3324" s="16">
        <v>184</v>
      </c>
      <c r="AI3324" s="16"/>
    </row>
    <row r="3325" s="1" customFormat="1" ht="19" customHeight="1" spans="2:35">
      <c r="B3325" s="10" t="s">
        <v>583</v>
      </c>
      <c r="C3325" s="10" t="s">
        <v>2472</v>
      </c>
      <c r="D3325" s="10" t="s">
        <v>2473</v>
      </c>
      <c r="E3325" s="10" t="s">
        <v>61</v>
      </c>
      <c r="F3325" s="10" t="s">
        <v>61</v>
      </c>
      <c r="G3325" s="10" t="s">
        <v>48973</v>
      </c>
      <c r="H3325" s="10" t="s">
        <v>40242</v>
      </c>
      <c r="I3325" s="10" t="s">
        <v>40241</v>
      </c>
      <c r="J3325" s="10" t="s">
        <v>48974</v>
      </c>
      <c r="K3325" s="10" t="s">
        <v>2484</v>
      </c>
      <c r="L3325" s="10" t="s">
        <v>2474</v>
      </c>
      <c r="M3325" s="10" t="s">
        <v>48961</v>
      </c>
      <c r="N3325" s="10" t="s">
        <v>61</v>
      </c>
      <c r="O3325" s="10" t="s">
        <v>41372</v>
      </c>
      <c r="P3325" s="10" t="s">
        <v>61</v>
      </c>
      <c r="Q3325" s="10" t="s">
        <v>41373</v>
      </c>
      <c r="R3325" s="10" t="s">
        <v>41373</v>
      </c>
      <c r="S3325" s="15">
        <v>800</v>
      </c>
      <c r="T3325" s="10" t="s">
        <v>44140</v>
      </c>
      <c r="U3325" s="15">
        <v>800</v>
      </c>
      <c r="V3325" s="15">
        <v>800</v>
      </c>
      <c r="W3325" s="16">
        <f t="shared" si="234"/>
        <v>0</v>
      </c>
      <c r="X3325" s="16">
        <f t="shared" si="235"/>
        <v>0</v>
      </c>
      <c r="Y3325" s="1">
        <v>800</v>
      </c>
      <c r="Z3325" s="1" t="str">
        <f t="shared" si="236"/>
        <v>未整改</v>
      </c>
      <c r="AA3325" s="1" t="str">
        <f t="shared" si="237"/>
        <v>已整改</v>
      </c>
      <c r="AC3325" s="3"/>
      <c r="AD3325" s="19" t="str">
        <f>VLOOKUP(H3325,'系统导出（基本表）'!R:R,1,0)</f>
        <v>P17512002-0010</v>
      </c>
      <c r="AE3325" s="23" t="str">
        <f>VLOOKUP(I3325,'系统导出（基本表）'!Q:R,2,0)</f>
        <v>P17512002-0010</v>
      </c>
      <c r="AF3325" s="16" t="e">
        <f>VLOOKUP(J3325,'系统导出（基本表）'!S:T,2,0)</f>
        <v>#N/A</v>
      </c>
      <c r="AG3325" s="23"/>
      <c r="AH3325" s="16"/>
      <c r="AI3325" s="16"/>
    </row>
    <row r="3326" s="1" customFormat="1" ht="19" customHeight="1" spans="2:35">
      <c r="B3326" s="10" t="s">
        <v>583</v>
      </c>
      <c r="C3326" s="10" t="s">
        <v>2472</v>
      </c>
      <c r="D3326" s="10" t="s">
        <v>2473</v>
      </c>
      <c r="E3326" s="10" t="s">
        <v>48981</v>
      </c>
      <c r="F3326" s="10" t="s">
        <v>48976</v>
      </c>
      <c r="G3326" s="10" t="s">
        <v>48977</v>
      </c>
      <c r="H3326" s="10" t="s">
        <v>48978</v>
      </c>
      <c r="I3326" s="10" t="s">
        <v>48979</v>
      </c>
      <c r="J3326" s="10" t="s">
        <v>48980</v>
      </c>
      <c r="K3326" s="10" t="s">
        <v>2484</v>
      </c>
      <c r="L3326" s="10" t="s">
        <v>2474</v>
      </c>
      <c r="M3326" s="10" t="s">
        <v>48961</v>
      </c>
      <c r="N3326" s="10" t="s">
        <v>41377</v>
      </c>
      <c r="O3326" s="10" t="s">
        <v>41378</v>
      </c>
      <c r="P3326" s="10" t="s">
        <v>41456</v>
      </c>
      <c r="Q3326" s="10" t="s">
        <v>41411</v>
      </c>
      <c r="R3326" s="10" t="s">
        <v>41411</v>
      </c>
      <c r="S3326" s="15">
        <v>7000</v>
      </c>
      <c r="T3326" s="10" t="s">
        <v>41463</v>
      </c>
      <c r="U3326" s="15">
        <v>2068.34</v>
      </c>
      <c r="V3326" s="15">
        <v>1259.54</v>
      </c>
      <c r="W3326" s="16">
        <f t="shared" si="234"/>
        <v>5740.46</v>
      </c>
      <c r="X3326" s="16">
        <f t="shared" si="235"/>
        <v>4931.66</v>
      </c>
      <c r="Y3326" s="1">
        <v>2068.34</v>
      </c>
      <c r="Z3326" s="1" t="str">
        <f t="shared" si="236"/>
        <v>未整改</v>
      </c>
      <c r="AA3326" s="1" t="str">
        <f t="shared" si="237"/>
        <v>未整改</v>
      </c>
      <c r="AC3326" s="3"/>
      <c r="AD3326" s="19" t="e">
        <f>VLOOKUP(H3326,'系统导出（基本表）'!R:R,1,0)</f>
        <v>#N/A</v>
      </c>
      <c r="AE3326" s="16" t="e">
        <f>VLOOKUP(I3326,'系统导出（基本表）'!Q:R,2,0)</f>
        <v>#N/A</v>
      </c>
      <c r="AF3326" s="16" t="e">
        <f>VLOOKUP(J3326,'系统导出（基本表）'!S:T,2,0)</f>
        <v>#N/A</v>
      </c>
      <c r="AG3326" s="16"/>
      <c r="AH3326" s="16"/>
      <c r="AI3326" s="16"/>
    </row>
    <row r="3327" s="1" customFormat="1" ht="19" customHeight="1" spans="2:35">
      <c r="B3327" s="10" t="s">
        <v>583</v>
      </c>
      <c r="C3327" s="10" t="s">
        <v>2472</v>
      </c>
      <c r="D3327" s="10" t="s">
        <v>2473</v>
      </c>
      <c r="E3327" s="10" t="s">
        <v>61</v>
      </c>
      <c r="F3327" s="10" t="s">
        <v>61</v>
      </c>
      <c r="G3327" s="10" t="s">
        <v>48982</v>
      </c>
      <c r="H3327" s="10" t="s">
        <v>48983</v>
      </c>
      <c r="I3327" s="10" t="s">
        <v>48984</v>
      </c>
      <c r="J3327" s="10" t="s">
        <v>48985</v>
      </c>
      <c r="K3327" s="10" t="s">
        <v>48435</v>
      </c>
      <c r="L3327" s="10" t="s">
        <v>48986</v>
      </c>
      <c r="M3327" s="10" t="s">
        <v>48987</v>
      </c>
      <c r="N3327" s="10" t="s">
        <v>61</v>
      </c>
      <c r="O3327" s="10" t="s">
        <v>41372</v>
      </c>
      <c r="P3327" s="10" t="s">
        <v>61</v>
      </c>
      <c r="Q3327" s="10" t="s">
        <v>41411</v>
      </c>
      <c r="R3327" s="10" t="s">
        <v>41411</v>
      </c>
      <c r="S3327" s="15">
        <v>1740.58</v>
      </c>
      <c r="T3327" s="10" t="s">
        <v>41412</v>
      </c>
      <c r="U3327" s="15">
        <v>787.0822</v>
      </c>
      <c r="V3327" s="15">
        <v>787.0822</v>
      </c>
      <c r="W3327" s="16">
        <f t="shared" si="234"/>
        <v>953.4978</v>
      </c>
      <c r="X3327" s="16">
        <f t="shared" si="235"/>
        <v>953.4978</v>
      </c>
      <c r="Y3327" s="1">
        <v>787.0822</v>
      </c>
      <c r="Z3327" s="1" t="str">
        <f t="shared" si="236"/>
        <v>未整改</v>
      </c>
      <c r="AA3327" s="1" t="str">
        <f t="shared" si="237"/>
        <v>未整改</v>
      </c>
      <c r="AC3327" s="3"/>
      <c r="AD3327" s="19" t="e">
        <f>VLOOKUP(H3327,'系统导出（基本表）'!R:R,1,0)</f>
        <v>#N/A</v>
      </c>
      <c r="AE3327" s="16" t="e">
        <f>VLOOKUP(I3327,'系统导出（基本表）'!Q:R,2,0)</f>
        <v>#N/A</v>
      </c>
      <c r="AF3327" s="16" t="e">
        <f>VLOOKUP(J3327,'系统导出（基本表）'!S:T,2,0)</f>
        <v>#N/A</v>
      </c>
      <c r="AG3327" s="16"/>
      <c r="AH3327" s="16"/>
      <c r="AI3327" s="16"/>
    </row>
    <row r="3328" s="2" customFormat="1" ht="19" customHeight="1" spans="1:33">
      <c r="A3328" s="2">
        <v>1</v>
      </c>
      <c r="B3328" s="11" t="s">
        <v>583</v>
      </c>
      <c r="C3328" s="11" t="s">
        <v>2472</v>
      </c>
      <c r="D3328" s="11" t="s">
        <v>2473</v>
      </c>
      <c r="E3328" s="10" t="s">
        <v>43035</v>
      </c>
      <c r="F3328" s="11" t="s">
        <v>40276</v>
      </c>
      <c r="G3328" s="10" t="s">
        <v>48982</v>
      </c>
      <c r="H3328" s="11" t="s">
        <v>48983</v>
      </c>
      <c r="I3328" s="11" t="s">
        <v>48984</v>
      </c>
      <c r="J3328" s="11" t="s">
        <v>48985</v>
      </c>
      <c r="K3328" s="11" t="s">
        <v>48435</v>
      </c>
      <c r="L3328" s="11" t="s">
        <v>48988</v>
      </c>
      <c r="M3328" s="11" t="s">
        <v>48987</v>
      </c>
      <c r="N3328" s="11" t="s">
        <v>41377</v>
      </c>
      <c r="O3328" s="11" t="s">
        <v>41387</v>
      </c>
      <c r="P3328" s="11" t="s">
        <v>41456</v>
      </c>
      <c r="Q3328" s="11" t="s">
        <v>41411</v>
      </c>
      <c r="R3328" s="11" t="s">
        <v>41411</v>
      </c>
      <c r="S3328" s="17">
        <v>353.5</v>
      </c>
      <c r="T3328" s="11" t="s">
        <v>41411</v>
      </c>
      <c r="U3328" s="17">
        <v>0</v>
      </c>
      <c r="V3328" s="17">
        <v>0</v>
      </c>
      <c r="W3328" s="18">
        <f t="shared" si="234"/>
        <v>353.5</v>
      </c>
      <c r="X3328" s="18">
        <f t="shared" si="235"/>
        <v>353.5</v>
      </c>
      <c r="Y3328" s="2">
        <v>0</v>
      </c>
      <c r="Z3328" s="2" t="str">
        <f t="shared" si="236"/>
        <v>未整改</v>
      </c>
      <c r="AA3328" s="2" t="str">
        <f t="shared" si="237"/>
        <v>未整改</v>
      </c>
      <c r="AD3328" s="22" t="e">
        <f>VLOOKUP(H3328,'系统导出（基本表）'!R:R,1,0)</f>
        <v>#N/A</v>
      </c>
      <c r="AE3328" s="22" t="e">
        <f>VLOOKUP(I3328,'系统导出（基本表）'!Q:R,2,0)</f>
        <v>#N/A</v>
      </c>
      <c r="AF3328" s="2" t="e">
        <f>VLOOKUP(J3328,'系统导出（基本表）'!S:T,2,0)</f>
        <v>#N/A</v>
      </c>
      <c r="AG3328" s="24"/>
    </row>
    <row r="3329" s="1" customFormat="1" ht="19" customHeight="1" spans="2:35">
      <c r="B3329" s="10" t="s">
        <v>583</v>
      </c>
      <c r="C3329" s="10" t="s">
        <v>2472</v>
      </c>
      <c r="D3329" s="10" t="s">
        <v>2473</v>
      </c>
      <c r="E3329" s="10" t="s">
        <v>61</v>
      </c>
      <c r="F3329" s="10" t="s">
        <v>61</v>
      </c>
      <c r="G3329" s="10" t="s">
        <v>48989</v>
      </c>
      <c r="H3329" s="10" t="s">
        <v>48990</v>
      </c>
      <c r="I3329" s="10" t="s">
        <v>48991</v>
      </c>
      <c r="J3329" s="10" t="s">
        <v>48992</v>
      </c>
      <c r="K3329" s="10" t="s">
        <v>48435</v>
      </c>
      <c r="L3329" s="10" t="s">
        <v>48986</v>
      </c>
      <c r="M3329" s="10" t="s">
        <v>48987</v>
      </c>
      <c r="N3329" s="10" t="s">
        <v>61</v>
      </c>
      <c r="O3329" s="10" t="s">
        <v>41353</v>
      </c>
      <c r="P3329" s="10" t="s">
        <v>61</v>
      </c>
      <c r="Q3329" s="10" t="s">
        <v>41984</v>
      </c>
      <c r="R3329" s="10" t="s">
        <v>41984</v>
      </c>
      <c r="S3329" s="15">
        <v>2220.79</v>
      </c>
      <c r="T3329" s="10" t="s">
        <v>48993</v>
      </c>
      <c r="U3329" s="15">
        <v>2220.79</v>
      </c>
      <c r="V3329" s="15">
        <v>2220.79</v>
      </c>
      <c r="W3329" s="16">
        <f t="shared" si="234"/>
        <v>0</v>
      </c>
      <c r="X3329" s="16">
        <f t="shared" si="235"/>
        <v>0</v>
      </c>
      <c r="Y3329" s="1">
        <v>2220.79</v>
      </c>
      <c r="Z3329" s="1" t="str">
        <f t="shared" si="236"/>
        <v>未整改</v>
      </c>
      <c r="AA3329" s="1" t="str">
        <f t="shared" si="237"/>
        <v>已整改</v>
      </c>
      <c r="AC3329" s="3">
        <f>S3329-Y3329</f>
        <v>0</v>
      </c>
      <c r="AD3329" s="19" t="e">
        <f>VLOOKUP(H3329,'系统导出（基本表）'!R:R,1,0)</f>
        <v>#N/A</v>
      </c>
      <c r="AE3329" s="16" t="e">
        <f>VLOOKUP(I3329,'系统导出（基本表）'!Q:R,2,0)</f>
        <v>#N/A</v>
      </c>
      <c r="AF3329" s="16" t="e">
        <f>VLOOKUP(J3329,'系统导出（基本表）'!S:T,2,0)</f>
        <v>#N/A</v>
      </c>
      <c r="AG3329" s="16"/>
      <c r="AH3329" s="16"/>
      <c r="AI3329" s="16"/>
    </row>
    <row r="3330" s="1" customFormat="1" ht="19" customHeight="1" spans="2:35">
      <c r="B3330" s="10" t="s">
        <v>583</v>
      </c>
      <c r="C3330" s="10" t="s">
        <v>2472</v>
      </c>
      <c r="D3330" s="10" t="s">
        <v>2473</v>
      </c>
      <c r="E3330" s="10" t="s">
        <v>43035</v>
      </c>
      <c r="F3330" s="10" t="s">
        <v>40276</v>
      </c>
      <c r="G3330" s="10" t="s">
        <v>48982</v>
      </c>
      <c r="H3330" s="10" t="s">
        <v>48983</v>
      </c>
      <c r="I3330" s="10" t="s">
        <v>48984</v>
      </c>
      <c r="J3330" s="10" t="s">
        <v>48985</v>
      </c>
      <c r="K3330" s="10" t="s">
        <v>48435</v>
      </c>
      <c r="L3330" s="10" t="s">
        <v>48986</v>
      </c>
      <c r="M3330" s="10" t="s">
        <v>48987</v>
      </c>
      <c r="N3330" s="10" t="s">
        <v>41377</v>
      </c>
      <c r="O3330" s="10" t="s">
        <v>41378</v>
      </c>
      <c r="P3330" s="10" t="s">
        <v>41456</v>
      </c>
      <c r="Q3330" s="10" t="s">
        <v>41411</v>
      </c>
      <c r="R3330" s="10" t="s">
        <v>41411</v>
      </c>
      <c r="S3330" s="15">
        <v>1193.5</v>
      </c>
      <c r="T3330" s="10" t="s">
        <v>41463</v>
      </c>
      <c r="U3330" s="15">
        <v>838.826993</v>
      </c>
      <c r="V3330" s="15">
        <v>778.826993</v>
      </c>
      <c r="W3330" s="16">
        <f t="shared" si="234"/>
        <v>414.673007</v>
      </c>
      <c r="X3330" s="16">
        <f t="shared" si="235"/>
        <v>354.673007</v>
      </c>
      <c r="Y3330" s="1">
        <v>838.826993</v>
      </c>
      <c r="Z3330" s="1" t="str">
        <f t="shared" si="236"/>
        <v>未整改</v>
      </c>
      <c r="AA3330" s="1" t="str">
        <f t="shared" si="237"/>
        <v>未整改</v>
      </c>
      <c r="AC3330" s="3"/>
      <c r="AD3330" s="19" t="e">
        <f>VLOOKUP(H3330,'系统导出（基本表）'!R:R,1,0)</f>
        <v>#N/A</v>
      </c>
      <c r="AE3330" s="16" t="e">
        <f>VLOOKUP(I3330,'系统导出（基本表）'!Q:R,2,0)</f>
        <v>#N/A</v>
      </c>
      <c r="AF3330" s="16" t="e">
        <f>VLOOKUP(J3330,'系统导出（基本表）'!S:T,2,0)</f>
        <v>#N/A</v>
      </c>
      <c r="AG3330" s="16"/>
      <c r="AH3330" s="16"/>
      <c r="AI3330" s="16"/>
    </row>
    <row r="3331" s="1" customFormat="1" ht="19" customHeight="1" spans="2:35">
      <c r="B3331" s="10" t="s">
        <v>583</v>
      </c>
      <c r="C3331" s="10" t="s">
        <v>2472</v>
      </c>
      <c r="D3331" s="10" t="s">
        <v>2473</v>
      </c>
      <c r="E3331" s="10" t="s">
        <v>43569</v>
      </c>
      <c r="F3331" s="10" t="s">
        <v>43570</v>
      </c>
      <c r="G3331" s="10" t="s">
        <v>48994</v>
      </c>
      <c r="H3331" s="10" t="s">
        <v>48995</v>
      </c>
      <c r="I3331" s="10" t="s">
        <v>48996</v>
      </c>
      <c r="J3331" s="10" t="s">
        <v>48997</v>
      </c>
      <c r="K3331" s="10" t="s">
        <v>48998</v>
      </c>
      <c r="L3331" s="10" t="s">
        <v>48999</v>
      </c>
      <c r="M3331" s="10" t="s">
        <v>49000</v>
      </c>
      <c r="N3331" s="10" t="s">
        <v>41377</v>
      </c>
      <c r="O3331" s="10" t="s">
        <v>41378</v>
      </c>
      <c r="P3331" s="10" t="s">
        <v>41456</v>
      </c>
      <c r="Q3331" s="10" t="s">
        <v>41411</v>
      </c>
      <c r="R3331" s="10" t="s">
        <v>41411</v>
      </c>
      <c r="S3331" s="15">
        <v>1541.11</v>
      </c>
      <c r="T3331" s="10" t="s">
        <v>41463</v>
      </c>
      <c r="U3331" s="15">
        <v>0</v>
      </c>
      <c r="V3331" s="15">
        <v>0</v>
      </c>
      <c r="W3331" s="16">
        <f t="shared" si="234"/>
        <v>1541.11</v>
      </c>
      <c r="X3331" s="16">
        <f t="shared" si="235"/>
        <v>1541.11</v>
      </c>
      <c r="Y3331" s="1">
        <v>0</v>
      </c>
      <c r="Z3331" s="1" t="str">
        <f t="shared" si="236"/>
        <v>未整改</v>
      </c>
      <c r="AA3331" s="1" t="str">
        <f t="shared" si="237"/>
        <v>未整改</v>
      </c>
      <c r="AC3331" s="3"/>
      <c r="AD3331" s="19" t="e">
        <f>VLOOKUP(H3331,'系统导出（基本表）'!R:R,1,0)</f>
        <v>#N/A</v>
      </c>
      <c r="AE3331" s="16" t="e">
        <f>VLOOKUP(I3331,'系统导出（基本表）'!Q:R,2,0)</f>
        <v>#N/A</v>
      </c>
      <c r="AF3331" s="16" t="e">
        <f>VLOOKUP(J3331,'系统导出（基本表）'!S:T,2,0)</f>
        <v>#N/A</v>
      </c>
      <c r="AG3331" s="16"/>
      <c r="AH3331" s="16"/>
      <c r="AI3331" s="16"/>
    </row>
    <row r="3332" s="1" customFormat="1" ht="19" customHeight="1" spans="2:35">
      <c r="B3332" s="10" t="s">
        <v>583</v>
      </c>
      <c r="C3332" s="10" t="s">
        <v>2472</v>
      </c>
      <c r="D3332" s="10" t="s">
        <v>2473</v>
      </c>
      <c r="E3332" s="10" t="s">
        <v>61</v>
      </c>
      <c r="F3332" s="10" t="s">
        <v>61</v>
      </c>
      <c r="G3332" s="10" t="s">
        <v>48994</v>
      </c>
      <c r="H3332" s="10" t="s">
        <v>48995</v>
      </c>
      <c r="I3332" s="10" t="s">
        <v>48996</v>
      </c>
      <c r="J3332" s="10" t="s">
        <v>48997</v>
      </c>
      <c r="K3332" s="10" t="s">
        <v>48998</v>
      </c>
      <c r="L3332" s="10" t="s">
        <v>48999</v>
      </c>
      <c r="M3332" s="10" t="s">
        <v>49000</v>
      </c>
      <c r="N3332" s="10" t="s">
        <v>61</v>
      </c>
      <c r="O3332" s="10" t="s">
        <v>41372</v>
      </c>
      <c r="P3332" s="10" t="s">
        <v>61</v>
      </c>
      <c r="Q3332" s="10" t="s">
        <v>41411</v>
      </c>
      <c r="R3332" s="10" t="s">
        <v>41411</v>
      </c>
      <c r="S3332" s="15">
        <v>4923.53</v>
      </c>
      <c r="T3332" s="10" t="s">
        <v>41412</v>
      </c>
      <c r="U3332" s="15">
        <v>3385.685</v>
      </c>
      <c r="V3332" s="15">
        <v>3385.685</v>
      </c>
      <c r="W3332" s="16">
        <f t="shared" ref="W3332:W3395" si="240">S3332-V3332</f>
        <v>1537.845</v>
      </c>
      <c r="X3332" s="16">
        <f t="shared" ref="X3332:X3395" si="241">S3332-U3332</f>
        <v>1537.845</v>
      </c>
      <c r="Y3332" s="1">
        <v>3385.685</v>
      </c>
      <c r="Z3332" s="1" t="str">
        <f t="shared" ref="Z3332:Z3395" si="242">IF(V3332-S3332&gt;0,"已整改","未整改")</f>
        <v>未整改</v>
      </c>
      <c r="AA3332" s="1" t="str">
        <f t="shared" ref="AA3332:AA3395" si="243">IF(Y3332&gt;=S3332,"已整改","未整改")</f>
        <v>未整改</v>
      </c>
      <c r="AC3332" s="3"/>
      <c r="AD3332" s="19" t="e">
        <f>VLOOKUP(H3332,'系统导出（基本表）'!R:R,1,0)</f>
        <v>#N/A</v>
      </c>
      <c r="AE3332" s="16" t="e">
        <f>VLOOKUP(I3332,'系统导出（基本表）'!Q:R,2,0)</f>
        <v>#N/A</v>
      </c>
      <c r="AF3332" s="16" t="e">
        <f>VLOOKUP(J3332,'系统导出（基本表）'!S:T,2,0)</f>
        <v>#N/A</v>
      </c>
      <c r="AG3332" s="16"/>
      <c r="AH3332" s="16"/>
      <c r="AI3332" s="16"/>
    </row>
    <row r="3333" s="1" customFormat="1" ht="19" customHeight="1" spans="2:35">
      <c r="B3333" s="10" t="s">
        <v>583</v>
      </c>
      <c r="C3333" s="10" t="s">
        <v>2472</v>
      </c>
      <c r="D3333" s="10" t="s">
        <v>2473</v>
      </c>
      <c r="E3333" s="10" t="s">
        <v>61</v>
      </c>
      <c r="F3333" s="10" t="s">
        <v>61</v>
      </c>
      <c r="G3333" s="10" t="s">
        <v>48994</v>
      </c>
      <c r="H3333" s="10" t="s">
        <v>48995</v>
      </c>
      <c r="I3333" s="10" t="s">
        <v>48996</v>
      </c>
      <c r="J3333" s="10" t="s">
        <v>48997</v>
      </c>
      <c r="K3333" s="10" t="s">
        <v>48998</v>
      </c>
      <c r="L3333" s="10" t="s">
        <v>48999</v>
      </c>
      <c r="M3333" s="10" t="s">
        <v>49000</v>
      </c>
      <c r="N3333" s="10" t="s">
        <v>61</v>
      </c>
      <c r="O3333" s="10" t="s">
        <v>41372</v>
      </c>
      <c r="P3333" s="10" t="s">
        <v>61</v>
      </c>
      <c r="Q3333" s="10" t="s">
        <v>41501</v>
      </c>
      <c r="R3333" s="10" t="s">
        <v>41501</v>
      </c>
      <c r="S3333" s="15">
        <v>1.84</v>
      </c>
      <c r="T3333" s="10" t="s">
        <v>41501</v>
      </c>
      <c r="U3333" s="15">
        <v>1.84</v>
      </c>
      <c r="V3333" s="15">
        <v>1.84</v>
      </c>
      <c r="W3333" s="16">
        <f t="shared" si="240"/>
        <v>0</v>
      </c>
      <c r="X3333" s="16">
        <f t="shared" si="241"/>
        <v>0</v>
      </c>
      <c r="Y3333" s="1">
        <v>1.84</v>
      </c>
      <c r="Z3333" s="1" t="str">
        <f t="shared" si="242"/>
        <v>未整改</v>
      </c>
      <c r="AA3333" s="1" t="str">
        <f t="shared" si="243"/>
        <v>已整改</v>
      </c>
      <c r="AC3333" s="3"/>
      <c r="AD3333" s="19" t="e">
        <f>VLOOKUP(H3333,'系统导出（基本表）'!R:R,1,0)</f>
        <v>#N/A</v>
      </c>
      <c r="AE3333" s="16" t="e">
        <f>VLOOKUP(I3333,'系统导出（基本表）'!Q:R,2,0)</f>
        <v>#N/A</v>
      </c>
      <c r="AF3333" s="16" t="e">
        <f>VLOOKUP(J3333,'系统导出（基本表）'!S:T,2,0)</f>
        <v>#N/A</v>
      </c>
      <c r="AG3333" s="16"/>
      <c r="AH3333" s="16"/>
      <c r="AI3333" s="16"/>
    </row>
    <row r="3334" s="2" customFormat="1" ht="19" customHeight="1" spans="1:33">
      <c r="A3334" s="2">
        <v>1</v>
      </c>
      <c r="B3334" s="11" t="s">
        <v>583</v>
      </c>
      <c r="C3334" s="11" t="s">
        <v>2472</v>
      </c>
      <c r="D3334" s="11" t="s">
        <v>2473</v>
      </c>
      <c r="E3334" s="10" t="s">
        <v>43569</v>
      </c>
      <c r="F3334" s="11" t="s">
        <v>43570</v>
      </c>
      <c r="G3334" s="10" t="s">
        <v>48994</v>
      </c>
      <c r="H3334" s="11" t="s">
        <v>48995</v>
      </c>
      <c r="I3334" s="11" t="s">
        <v>48996</v>
      </c>
      <c r="J3334" s="11" t="s">
        <v>48997</v>
      </c>
      <c r="K3334" s="11" t="s">
        <v>48998</v>
      </c>
      <c r="L3334" s="11" t="s">
        <v>49001</v>
      </c>
      <c r="M3334" s="11" t="s">
        <v>49000</v>
      </c>
      <c r="N3334" s="11" t="s">
        <v>41377</v>
      </c>
      <c r="O3334" s="11" t="s">
        <v>41387</v>
      </c>
      <c r="P3334" s="11" t="s">
        <v>41456</v>
      </c>
      <c r="Q3334" s="11" t="s">
        <v>41411</v>
      </c>
      <c r="R3334" s="11" t="s">
        <v>41411</v>
      </c>
      <c r="S3334" s="17">
        <v>1541.11</v>
      </c>
      <c r="T3334" s="11" t="s">
        <v>41411</v>
      </c>
      <c r="U3334" s="17">
        <v>400</v>
      </c>
      <c r="V3334" s="17">
        <v>0</v>
      </c>
      <c r="W3334" s="18">
        <f t="shared" si="240"/>
        <v>1541.11</v>
      </c>
      <c r="X3334" s="18">
        <f t="shared" si="241"/>
        <v>1141.11</v>
      </c>
      <c r="Y3334" s="2">
        <v>400</v>
      </c>
      <c r="Z3334" s="2" t="str">
        <f t="shared" si="242"/>
        <v>未整改</v>
      </c>
      <c r="AA3334" s="2" t="str">
        <f t="shared" si="243"/>
        <v>未整改</v>
      </c>
      <c r="AD3334" s="22" t="e">
        <f>VLOOKUP(H3334,'系统导出（基本表）'!R:R,1,0)</f>
        <v>#N/A</v>
      </c>
      <c r="AE3334" s="22" t="e">
        <f>VLOOKUP(I3334,'系统导出（基本表）'!Q:R,2,0)</f>
        <v>#N/A</v>
      </c>
      <c r="AF3334" s="2" t="e">
        <f>VLOOKUP(J3334,'系统导出（基本表）'!S:T,2,0)</f>
        <v>#N/A</v>
      </c>
      <c r="AG3334" s="24"/>
    </row>
    <row r="3335" s="1" customFormat="1" ht="19" customHeight="1" spans="2:35">
      <c r="B3335" s="10" t="s">
        <v>583</v>
      </c>
      <c r="C3335" s="10" t="s">
        <v>2472</v>
      </c>
      <c r="D3335" s="10" t="s">
        <v>2473</v>
      </c>
      <c r="E3335" s="10" t="s">
        <v>47041</v>
      </c>
      <c r="F3335" s="10" t="s">
        <v>47042</v>
      </c>
      <c r="G3335" s="10" t="s">
        <v>49002</v>
      </c>
      <c r="H3335" s="10" t="s">
        <v>49003</v>
      </c>
      <c r="I3335" s="10" t="s">
        <v>49004</v>
      </c>
      <c r="J3335" s="10" t="s">
        <v>49005</v>
      </c>
      <c r="K3335" s="10" t="s">
        <v>48443</v>
      </c>
      <c r="L3335" s="10" t="s">
        <v>49006</v>
      </c>
      <c r="M3335" s="10" t="s">
        <v>49007</v>
      </c>
      <c r="N3335" s="10" t="s">
        <v>41377</v>
      </c>
      <c r="O3335" s="10" t="s">
        <v>41378</v>
      </c>
      <c r="P3335" s="10" t="s">
        <v>41456</v>
      </c>
      <c r="Q3335" s="10" t="s">
        <v>41411</v>
      </c>
      <c r="R3335" s="10" t="s">
        <v>41411</v>
      </c>
      <c r="S3335" s="15">
        <v>1121.91</v>
      </c>
      <c r="T3335" s="10" t="s">
        <v>41463</v>
      </c>
      <c r="U3335" s="15">
        <v>1395.6469</v>
      </c>
      <c r="V3335" s="15">
        <v>978.55</v>
      </c>
      <c r="W3335" s="16">
        <f t="shared" si="240"/>
        <v>143.36</v>
      </c>
      <c r="X3335" s="16">
        <f t="shared" si="241"/>
        <v>-273.7369</v>
      </c>
      <c r="Y3335" s="1">
        <v>1395.6469</v>
      </c>
      <c r="Z3335" s="1" t="str">
        <f t="shared" si="242"/>
        <v>未整改</v>
      </c>
      <c r="AA3335" s="1" t="str">
        <f t="shared" si="243"/>
        <v>已整改</v>
      </c>
      <c r="AC3335" s="3"/>
      <c r="AD3335" s="19" t="e">
        <f>VLOOKUP(H3335,'系统导出（基本表）'!R:R,1,0)</f>
        <v>#N/A</v>
      </c>
      <c r="AE3335" s="16" t="e">
        <f>VLOOKUP(I3335,'系统导出（基本表）'!Q:R,2,0)</f>
        <v>#N/A</v>
      </c>
      <c r="AF3335" s="16" t="e">
        <f>VLOOKUP(J3335,'系统导出（基本表）'!S:T,2,0)</f>
        <v>#N/A</v>
      </c>
      <c r="AG3335" s="16"/>
      <c r="AH3335" s="16"/>
      <c r="AI3335" s="16"/>
    </row>
    <row r="3336" s="1" customFormat="1" ht="19" customHeight="1" spans="2:35">
      <c r="B3336" s="10" t="s">
        <v>583</v>
      </c>
      <c r="C3336" s="10" t="s">
        <v>2472</v>
      </c>
      <c r="D3336" s="10" t="s">
        <v>2473</v>
      </c>
      <c r="E3336" s="10" t="s">
        <v>61</v>
      </c>
      <c r="F3336" s="10" t="s">
        <v>61</v>
      </c>
      <c r="G3336" s="10" t="s">
        <v>49002</v>
      </c>
      <c r="H3336" s="10" t="s">
        <v>49003</v>
      </c>
      <c r="I3336" s="10" t="s">
        <v>49004</v>
      </c>
      <c r="J3336" s="10" t="s">
        <v>49005</v>
      </c>
      <c r="K3336" s="10" t="s">
        <v>48443</v>
      </c>
      <c r="L3336" s="10" t="s">
        <v>49006</v>
      </c>
      <c r="M3336" s="10" t="s">
        <v>49007</v>
      </c>
      <c r="N3336" s="10" t="s">
        <v>61</v>
      </c>
      <c r="O3336" s="10" t="s">
        <v>41353</v>
      </c>
      <c r="P3336" s="10" t="s">
        <v>61</v>
      </c>
      <c r="Q3336" s="10" t="s">
        <v>41354</v>
      </c>
      <c r="R3336" s="10" t="s">
        <v>41354</v>
      </c>
      <c r="S3336" s="15">
        <v>632.94</v>
      </c>
      <c r="T3336" s="10" t="s">
        <v>49008</v>
      </c>
      <c r="U3336" s="15">
        <v>632.94</v>
      </c>
      <c r="V3336" s="15">
        <v>632.94</v>
      </c>
      <c r="W3336" s="16">
        <f t="shared" si="240"/>
        <v>0</v>
      </c>
      <c r="X3336" s="16">
        <f t="shared" si="241"/>
        <v>0</v>
      </c>
      <c r="Y3336" s="1">
        <v>632.94</v>
      </c>
      <c r="Z3336" s="1" t="str">
        <f t="shared" si="242"/>
        <v>未整改</v>
      </c>
      <c r="AA3336" s="1" t="str">
        <f t="shared" si="243"/>
        <v>已整改</v>
      </c>
      <c r="AC3336" s="3"/>
      <c r="AD3336" s="19" t="e">
        <f>VLOOKUP(H3336,'系统导出（基本表）'!R:R,1,0)</f>
        <v>#N/A</v>
      </c>
      <c r="AE3336" s="16" t="e">
        <f>VLOOKUP(I3336,'系统导出（基本表）'!Q:R,2,0)</f>
        <v>#N/A</v>
      </c>
      <c r="AF3336" s="16" t="e">
        <f>VLOOKUP(J3336,'系统导出（基本表）'!S:T,2,0)</f>
        <v>#N/A</v>
      </c>
      <c r="AG3336" s="16"/>
      <c r="AH3336" s="16"/>
      <c r="AI3336" s="16"/>
    </row>
    <row r="3337" s="1" customFormat="1" ht="19" customHeight="1" spans="2:35">
      <c r="B3337" s="10" t="s">
        <v>583</v>
      </c>
      <c r="C3337" s="10" t="s">
        <v>2472</v>
      </c>
      <c r="D3337" s="10" t="s">
        <v>2473</v>
      </c>
      <c r="E3337" s="10" t="s">
        <v>61</v>
      </c>
      <c r="F3337" s="10" t="s">
        <v>61</v>
      </c>
      <c r="G3337" s="10" t="s">
        <v>49002</v>
      </c>
      <c r="H3337" s="10" t="s">
        <v>49003</v>
      </c>
      <c r="I3337" s="10" t="s">
        <v>49004</v>
      </c>
      <c r="J3337" s="10" t="s">
        <v>49005</v>
      </c>
      <c r="K3337" s="10" t="s">
        <v>48443</v>
      </c>
      <c r="L3337" s="10" t="s">
        <v>49006</v>
      </c>
      <c r="M3337" s="10" t="s">
        <v>49007</v>
      </c>
      <c r="N3337" s="10" t="s">
        <v>61</v>
      </c>
      <c r="O3337" s="10" t="s">
        <v>41372</v>
      </c>
      <c r="P3337" s="10" t="s">
        <v>61</v>
      </c>
      <c r="Q3337" s="10" t="s">
        <v>41411</v>
      </c>
      <c r="R3337" s="10" t="s">
        <v>41411</v>
      </c>
      <c r="S3337" s="15">
        <v>1243.56</v>
      </c>
      <c r="T3337" s="10" t="s">
        <v>41412</v>
      </c>
      <c r="U3337" s="15">
        <v>771.72</v>
      </c>
      <c r="V3337" s="15">
        <v>771.72</v>
      </c>
      <c r="W3337" s="16">
        <f t="shared" si="240"/>
        <v>471.84</v>
      </c>
      <c r="X3337" s="16">
        <f t="shared" si="241"/>
        <v>471.84</v>
      </c>
      <c r="Y3337" s="1">
        <v>771.72</v>
      </c>
      <c r="Z3337" s="1" t="str">
        <f t="shared" si="242"/>
        <v>未整改</v>
      </c>
      <c r="AA3337" s="1" t="str">
        <f t="shared" si="243"/>
        <v>未整改</v>
      </c>
      <c r="AC3337" s="3"/>
      <c r="AD3337" s="19" t="e">
        <f>VLOOKUP(H3337,'系统导出（基本表）'!R:R,1,0)</f>
        <v>#N/A</v>
      </c>
      <c r="AE3337" s="16" t="e">
        <f>VLOOKUP(I3337,'系统导出（基本表）'!Q:R,2,0)</f>
        <v>#N/A</v>
      </c>
      <c r="AF3337" s="16" t="e">
        <f>VLOOKUP(J3337,'系统导出（基本表）'!S:T,2,0)</f>
        <v>#N/A</v>
      </c>
      <c r="AG3337" s="16"/>
      <c r="AH3337" s="16"/>
      <c r="AI3337" s="16"/>
    </row>
    <row r="3338" s="2" customFormat="1" ht="19" customHeight="1" spans="1:33">
      <c r="A3338" s="2">
        <v>1</v>
      </c>
      <c r="B3338" s="11" t="s">
        <v>583</v>
      </c>
      <c r="C3338" s="11" t="s">
        <v>2472</v>
      </c>
      <c r="D3338" s="11" t="s">
        <v>2473</v>
      </c>
      <c r="E3338" s="10" t="s">
        <v>47041</v>
      </c>
      <c r="F3338" s="11" t="s">
        <v>47042</v>
      </c>
      <c r="G3338" s="10" t="s">
        <v>49002</v>
      </c>
      <c r="H3338" s="11" t="s">
        <v>49003</v>
      </c>
      <c r="I3338" s="11" t="s">
        <v>49004</v>
      </c>
      <c r="J3338" s="11" t="s">
        <v>49005</v>
      </c>
      <c r="K3338" s="11" t="s">
        <v>48443</v>
      </c>
      <c r="L3338" s="11" t="s">
        <v>49009</v>
      </c>
      <c r="M3338" s="11" t="s">
        <v>49007</v>
      </c>
      <c r="N3338" s="11" t="s">
        <v>41377</v>
      </c>
      <c r="O3338" s="11" t="s">
        <v>41387</v>
      </c>
      <c r="P3338" s="11" t="s">
        <v>41456</v>
      </c>
      <c r="Q3338" s="11" t="s">
        <v>41411</v>
      </c>
      <c r="R3338" s="11" t="s">
        <v>41411</v>
      </c>
      <c r="S3338" s="17">
        <v>59.9431</v>
      </c>
      <c r="T3338" s="11" t="s">
        <v>41411</v>
      </c>
      <c r="U3338" s="17">
        <v>59.9431</v>
      </c>
      <c r="V3338" s="17">
        <v>0</v>
      </c>
      <c r="W3338" s="18">
        <f t="shared" si="240"/>
        <v>59.9431</v>
      </c>
      <c r="X3338" s="18">
        <f t="shared" si="241"/>
        <v>0</v>
      </c>
      <c r="Y3338" s="2">
        <v>59.9431</v>
      </c>
      <c r="Z3338" s="2" t="str">
        <f t="shared" si="242"/>
        <v>未整改</v>
      </c>
      <c r="AA3338" s="2" t="str">
        <f t="shared" si="243"/>
        <v>已整改</v>
      </c>
      <c r="AD3338" s="22" t="e">
        <f>VLOOKUP(H3338,'系统导出（基本表）'!R:R,1,0)</f>
        <v>#N/A</v>
      </c>
      <c r="AE3338" s="22" t="e">
        <f>VLOOKUP(I3338,'系统导出（基本表）'!Q:R,2,0)</f>
        <v>#N/A</v>
      </c>
      <c r="AF3338" s="2" t="e">
        <f>VLOOKUP(J3338,'系统导出（基本表）'!S:T,2,0)</f>
        <v>#N/A</v>
      </c>
      <c r="AG3338" s="24"/>
    </row>
    <row r="3339" s="1" customFormat="1" ht="19" customHeight="1" spans="2:35">
      <c r="B3339" s="10" t="s">
        <v>583</v>
      </c>
      <c r="C3339" s="10" t="s">
        <v>2794</v>
      </c>
      <c r="D3339" s="10" t="s">
        <v>2795</v>
      </c>
      <c r="E3339" s="10" t="s">
        <v>61</v>
      </c>
      <c r="F3339" s="10" t="s">
        <v>61</v>
      </c>
      <c r="G3339" s="10" t="s">
        <v>49010</v>
      </c>
      <c r="H3339" s="10" t="s">
        <v>49011</v>
      </c>
      <c r="I3339" s="10" t="s">
        <v>49012</v>
      </c>
      <c r="J3339" s="10" t="s">
        <v>49012</v>
      </c>
      <c r="K3339" s="10" t="s">
        <v>6113</v>
      </c>
      <c r="L3339" s="10" t="s">
        <v>6105</v>
      </c>
      <c r="M3339" s="10" t="s">
        <v>49013</v>
      </c>
      <c r="N3339" s="10" t="s">
        <v>61</v>
      </c>
      <c r="O3339" s="10" t="s">
        <v>41353</v>
      </c>
      <c r="P3339" s="10" t="s">
        <v>61</v>
      </c>
      <c r="Q3339" s="10" t="s">
        <v>41354</v>
      </c>
      <c r="R3339" s="10" t="s">
        <v>41354</v>
      </c>
      <c r="S3339" s="15">
        <v>1500</v>
      </c>
      <c r="T3339" s="10" t="s">
        <v>49014</v>
      </c>
      <c r="U3339" s="15">
        <v>1500</v>
      </c>
      <c r="V3339" s="15">
        <v>1500</v>
      </c>
      <c r="W3339" s="16">
        <f t="shared" si="240"/>
        <v>0</v>
      </c>
      <c r="X3339" s="16">
        <f t="shared" si="241"/>
        <v>0</v>
      </c>
      <c r="Y3339" s="1">
        <v>1500</v>
      </c>
      <c r="Z3339" s="1" t="str">
        <f t="shared" si="242"/>
        <v>未整改</v>
      </c>
      <c r="AA3339" s="1" t="str">
        <f t="shared" si="243"/>
        <v>已整改</v>
      </c>
      <c r="AC3339" s="3"/>
      <c r="AD3339" s="19" t="e">
        <f>VLOOKUP(H3339,'系统导出（基本表）'!R:R,1,0)</f>
        <v>#N/A</v>
      </c>
      <c r="AE3339" s="16" t="e">
        <f>VLOOKUP(I3339,'系统导出（基本表）'!Q:R,2,0)</f>
        <v>#N/A</v>
      </c>
      <c r="AF3339" s="16" t="e">
        <f>VLOOKUP(J3339,'系统导出（基本表）'!S:T,2,0)</f>
        <v>#N/A</v>
      </c>
      <c r="AG3339" s="16"/>
      <c r="AH3339" s="16"/>
      <c r="AI3339" s="16"/>
    </row>
    <row r="3340" s="1" customFormat="1" ht="19" customHeight="1" spans="2:35">
      <c r="B3340" s="10" t="s">
        <v>583</v>
      </c>
      <c r="C3340" s="10" t="s">
        <v>2794</v>
      </c>
      <c r="D3340" s="10" t="s">
        <v>2795</v>
      </c>
      <c r="E3340" s="10" t="s">
        <v>61</v>
      </c>
      <c r="F3340" s="10" t="s">
        <v>61</v>
      </c>
      <c r="G3340" s="10" t="s">
        <v>49015</v>
      </c>
      <c r="H3340" s="10" t="s">
        <v>49016</v>
      </c>
      <c r="I3340" s="10" t="s">
        <v>49017</v>
      </c>
      <c r="J3340" s="10" t="s">
        <v>49018</v>
      </c>
      <c r="K3340" s="10" t="s">
        <v>6113</v>
      </c>
      <c r="L3340" s="10" t="s">
        <v>6105</v>
      </c>
      <c r="M3340" s="10" t="s">
        <v>49013</v>
      </c>
      <c r="N3340" s="10" t="s">
        <v>61</v>
      </c>
      <c r="O3340" s="10" t="s">
        <v>41353</v>
      </c>
      <c r="P3340" s="10" t="s">
        <v>61</v>
      </c>
      <c r="Q3340" s="10" t="s">
        <v>41354</v>
      </c>
      <c r="R3340" s="10" t="s">
        <v>41354</v>
      </c>
      <c r="S3340" s="15">
        <v>6876.37</v>
      </c>
      <c r="T3340" s="10" t="s">
        <v>49019</v>
      </c>
      <c r="U3340" s="15">
        <v>6876.37</v>
      </c>
      <c r="V3340" s="15">
        <v>6876.37</v>
      </c>
      <c r="W3340" s="16">
        <f t="shared" si="240"/>
        <v>0</v>
      </c>
      <c r="X3340" s="16">
        <f t="shared" si="241"/>
        <v>0</v>
      </c>
      <c r="Y3340" s="1">
        <v>6876.37</v>
      </c>
      <c r="Z3340" s="1" t="str">
        <f t="shared" si="242"/>
        <v>未整改</v>
      </c>
      <c r="AA3340" s="1" t="str">
        <f t="shared" si="243"/>
        <v>已整改</v>
      </c>
      <c r="AC3340" s="3"/>
      <c r="AD3340" s="19" t="e">
        <f>VLOOKUP(H3340,'系统导出（基本表）'!R:R,1,0)</f>
        <v>#N/A</v>
      </c>
      <c r="AE3340" s="16" t="e">
        <f>VLOOKUP(I3340,'系统导出（基本表）'!Q:R,2,0)</f>
        <v>#N/A</v>
      </c>
      <c r="AF3340" s="16" t="e">
        <f>VLOOKUP(J3340,'系统导出（基本表）'!S:T,2,0)</f>
        <v>#N/A</v>
      </c>
      <c r="AG3340" s="16"/>
      <c r="AH3340" s="16"/>
      <c r="AI3340" s="16"/>
    </row>
    <row r="3341" s="1" customFormat="1" ht="19" customHeight="1" spans="2:35">
      <c r="B3341" s="10" t="s">
        <v>583</v>
      </c>
      <c r="C3341" s="10" t="s">
        <v>2794</v>
      </c>
      <c r="D3341" s="10" t="s">
        <v>2795</v>
      </c>
      <c r="E3341" s="10" t="s">
        <v>61</v>
      </c>
      <c r="F3341" s="10" t="s">
        <v>61</v>
      </c>
      <c r="G3341" s="10" t="s">
        <v>49010</v>
      </c>
      <c r="H3341" s="10" t="s">
        <v>49011</v>
      </c>
      <c r="I3341" s="10" t="s">
        <v>49012</v>
      </c>
      <c r="J3341" s="10" t="s">
        <v>49012</v>
      </c>
      <c r="K3341" s="10" t="s">
        <v>6113</v>
      </c>
      <c r="L3341" s="10" t="s">
        <v>6105</v>
      </c>
      <c r="M3341" s="10" t="s">
        <v>49013</v>
      </c>
      <c r="N3341" s="10" t="s">
        <v>61</v>
      </c>
      <c r="O3341" s="10" t="s">
        <v>41353</v>
      </c>
      <c r="P3341" s="10" t="s">
        <v>61</v>
      </c>
      <c r="Q3341" s="10" t="s">
        <v>41501</v>
      </c>
      <c r="R3341" s="10" t="s">
        <v>41501</v>
      </c>
      <c r="S3341" s="15">
        <v>1500</v>
      </c>
      <c r="T3341" s="10" t="s">
        <v>49020</v>
      </c>
      <c r="U3341" s="15">
        <v>1500</v>
      </c>
      <c r="V3341" s="15">
        <v>1500</v>
      </c>
      <c r="W3341" s="16">
        <f t="shared" si="240"/>
        <v>0</v>
      </c>
      <c r="X3341" s="16">
        <f t="shared" si="241"/>
        <v>0</v>
      </c>
      <c r="Y3341" s="1">
        <v>1500</v>
      </c>
      <c r="Z3341" s="1" t="str">
        <f t="shared" si="242"/>
        <v>未整改</v>
      </c>
      <c r="AA3341" s="1" t="str">
        <f t="shared" si="243"/>
        <v>已整改</v>
      </c>
      <c r="AC3341" s="3"/>
      <c r="AD3341" s="19" t="e">
        <f>VLOOKUP(H3341,'系统导出（基本表）'!R:R,1,0)</f>
        <v>#N/A</v>
      </c>
      <c r="AE3341" s="16" t="e">
        <f>VLOOKUP(I3341,'系统导出（基本表）'!Q:R,2,0)</f>
        <v>#N/A</v>
      </c>
      <c r="AF3341" s="16" t="e">
        <f>VLOOKUP(J3341,'系统导出（基本表）'!S:T,2,0)</f>
        <v>#N/A</v>
      </c>
      <c r="AG3341" s="16"/>
      <c r="AH3341" s="16"/>
      <c r="AI3341" s="16"/>
    </row>
    <row r="3342" s="1" customFormat="1" ht="19" customHeight="1" spans="2:35">
      <c r="B3342" s="10" t="s">
        <v>583</v>
      </c>
      <c r="C3342" s="10" t="s">
        <v>2794</v>
      </c>
      <c r="D3342" s="10" t="s">
        <v>2795</v>
      </c>
      <c r="E3342" s="10" t="s">
        <v>61</v>
      </c>
      <c r="F3342" s="10" t="s">
        <v>61</v>
      </c>
      <c r="G3342" s="10" t="s">
        <v>49021</v>
      </c>
      <c r="H3342" s="10" t="s">
        <v>49022</v>
      </c>
      <c r="I3342" s="10" t="s">
        <v>49023</v>
      </c>
      <c r="J3342" s="10" t="s">
        <v>49024</v>
      </c>
      <c r="K3342" s="10" t="s">
        <v>25844</v>
      </c>
      <c r="L3342" s="10" t="s">
        <v>25841</v>
      </c>
      <c r="M3342" s="10" t="s">
        <v>49025</v>
      </c>
      <c r="N3342" s="10" t="s">
        <v>61</v>
      </c>
      <c r="O3342" s="10" t="s">
        <v>41353</v>
      </c>
      <c r="P3342" s="10" t="s">
        <v>61</v>
      </c>
      <c r="Q3342" s="10" t="s">
        <v>41984</v>
      </c>
      <c r="R3342" s="10" t="s">
        <v>41984</v>
      </c>
      <c r="S3342" s="15">
        <v>2451.44</v>
      </c>
      <c r="T3342" s="10" t="s">
        <v>49026</v>
      </c>
      <c r="U3342" s="15">
        <v>2451.44</v>
      </c>
      <c r="V3342" s="15">
        <v>2451.44</v>
      </c>
      <c r="W3342" s="16">
        <f t="shared" si="240"/>
        <v>0</v>
      </c>
      <c r="X3342" s="16">
        <f t="shared" si="241"/>
        <v>0</v>
      </c>
      <c r="Y3342" s="1">
        <v>2451.44</v>
      </c>
      <c r="Z3342" s="1" t="str">
        <f t="shared" si="242"/>
        <v>未整改</v>
      </c>
      <c r="AA3342" s="1" t="str">
        <f t="shared" si="243"/>
        <v>已整改</v>
      </c>
      <c r="AC3342" s="3">
        <f>S3342-Y3342</f>
        <v>0</v>
      </c>
      <c r="AD3342" s="19" t="e">
        <f>VLOOKUP(H3342,'系统导出（基本表）'!R:R,1,0)</f>
        <v>#N/A</v>
      </c>
      <c r="AE3342" s="16" t="e">
        <f>VLOOKUP(I3342,'系统导出（基本表）'!Q:R,2,0)</f>
        <v>#N/A</v>
      </c>
      <c r="AF3342" s="16" t="e">
        <f>VLOOKUP(J3342,'系统导出（基本表）'!S:T,2,0)</f>
        <v>#N/A</v>
      </c>
      <c r="AG3342" s="16"/>
      <c r="AH3342" s="16"/>
      <c r="AI3342" s="16"/>
    </row>
    <row r="3343" s="1" customFormat="1" ht="19" customHeight="1" spans="2:35">
      <c r="B3343" s="10" t="s">
        <v>583</v>
      </c>
      <c r="C3343" s="10" t="s">
        <v>2794</v>
      </c>
      <c r="D3343" s="10" t="s">
        <v>2795</v>
      </c>
      <c r="E3343" s="10" t="s">
        <v>61</v>
      </c>
      <c r="F3343" s="10" t="s">
        <v>61</v>
      </c>
      <c r="G3343" s="10" t="s">
        <v>49027</v>
      </c>
      <c r="H3343" s="10" t="s">
        <v>49028</v>
      </c>
      <c r="I3343" s="10" t="s">
        <v>49029</v>
      </c>
      <c r="J3343" s="10" t="s">
        <v>49030</v>
      </c>
      <c r="K3343" s="10" t="s">
        <v>25844</v>
      </c>
      <c r="L3343" s="10" t="s">
        <v>25841</v>
      </c>
      <c r="M3343" s="10" t="s">
        <v>49025</v>
      </c>
      <c r="N3343" s="10" t="s">
        <v>61</v>
      </c>
      <c r="O3343" s="10" t="s">
        <v>41353</v>
      </c>
      <c r="P3343" s="10" t="s">
        <v>61</v>
      </c>
      <c r="Q3343" s="10" t="s">
        <v>41984</v>
      </c>
      <c r="R3343" s="10" t="s">
        <v>41984</v>
      </c>
      <c r="S3343" s="15">
        <v>991.88</v>
      </c>
      <c r="T3343" s="10" t="s">
        <v>49031</v>
      </c>
      <c r="U3343" s="15">
        <v>991.88</v>
      </c>
      <c r="V3343" s="15">
        <v>991.88</v>
      </c>
      <c r="W3343" s="16">
        <f t="shared" si="240"/>
        <v>0</v>
      </c>
      <c r="X3343" s="16">
        <f t="shared" si="241"/>
        <v>0</v>
      </c>
      <c r="Y3343" s="1">
        <v>991.88</v>
      </c>
      <c r="Z3343" s="1" t="str">
        <f t="shared" si="242"/>
        <v>未整改</v>
      </c>
      <c r="AA3343" s="1" t="str">
        <f t="shared" si="243"/>
        <v>已整改</v>
      </c>
      <c r="AC3343" s="3">
        <f>S3343-Y3343</f>
        <v>0</v>
      </c>
      <c r="AD3343" s="19" t="e">
        <f>VLOOKUP(H3343,'系统导出（基本表）'!R:R,1,0)</f>
        <v>#N/A</v>
      </c>
      <c r="AE3343" s="16" t="e">
        <f>VLOOKUP(I3343,'系统导出（基本表）'!Q:R,2,0)</f>
        <v>#N/A</v>
      </c>
      <c r="AF3343" s="16" t="e">
        <f>VLOOKUP(J3343,'系统导出（基本表）'!S:T,2,0)</f>
        <v>#N/A</v>
      </c>
      <c r="AG3343" s="16"/>
      <c r="AH3343" s="16"/>
      <c r="AI3343" s="16"/>
    </row>
    <row r="3344" s="1" customFormat="1" ht="19" customHeight="1" spans="2:35">
      <c r="B3344" s="10" t="s">
        <v>583</v>
      </c>
      <c r="C3344" s="10" t="s">
        <v>2794</v>
      </c>
      <c r="D3344" s="10" t="s">
        <v>2795</v>
      </c>
      <c r="E3344" s="10" t="s">
        <v>43065</v>
      </c>
      <c r="F3344" s="10" t="s">
        <v>38885</v>
      </c>
      <c r="G3344" s="10" t="s">
        <v>49032</v>
      </c>
      <c r="H3344" s="10" t="s">
        <v>49033</v>
      </c>
      <c r="I3344" s="10" t="s">
        <v>49034</v>
      </c>
      <c r="J3344" s="10" t="s">
        <v>49034</v>
      </c>
      <c r="K3344" s="10" t="s">
        <v>12343</v>
      </c>
      <c r="L3344" s="10" t="s">
        <v>49035</v>
      </c>
      <c r="M3344" s="10" t="s">
        <v>49036</v>
      </c>
      <c r="N3344" s="10" t="s">
        <v>41377</v>
      </c>
      <c r="O3344" s="10" t="s">
        <v>41378</v>
      </c>
      <c r="P3344" s="10" t="s">
        <v>41379</v>
      </c>
      <c r="Q3344" s="10" t="s">
        <v>41658</v>
      </c>
      <c r="R3344" s="10" t="s">
        <v>41658</v>
      </c>
      <c r="S3344" s="15">
        <v>4700</v>
      </c>
      <c r="T3344" s="10" t="s">
        <v>49037</v>
      </c>
      <c r="U3344" s="15">
        <v>9400</v>
      </c>
      <c r="V3344" s="15">
        <v>0</v>
      </c>
      <c r="W3344" s="16">
        <f t="shared" si="240"/>
        <v>4700</v>
      </c>
      <c r="X3344" s="16">
        <f t="shared" si="241"/>
        <v>-4700</v>
      </c>
      <c r="Y3344" s="1">
        <v>9400</v>
      </c>
      <c r="Z3344" s="1" t="str">
        <f t="shared" si="242"/>
        <v>未整改</v>
      </c>
      <c r="AA3344" s="1" t="str">
        <f t="shared" si="243"/>
        <v>已整改</v>
      </c>
      <c r="AC3344" s="3"/>
      <c r="AD3344" s="19" t="e">
        <f>VLOOKUP(H3344,'系统导出（基本表）'!R:R,1,0)</f>
        <v>#N/A</v>
      </c>
      <c r="AE3344" s="16" t="e">
        <f>VLOOKUP(I3344,'系统导出（基本表）'!Q:R,2,0)</f>
        <v>#N/A</v>
      </c>
      <c r="AF3344" s="16" t="e">
        <f>VLOOKUP(J3344,'系统导出（基本表）'!S:T,2,0)</f>
        <v>#N/A</v>
      </c>
      <c r="AG3344" s="16"/>
      <c r="AH3344" s="16"/>
      <c r="AI3344" s="16"/>
    </row>
    <row r="3345" s="1" customFormat="1" ht="19" customHeight="1" spans="2:35">
      <c r="B3345" s="10" t="s">
        <v>583</v>
      </c>
      <c r="C3345" s="10" t="s">
        <v>2794</v>
      </c>
      <c r="D3345" s="10" t="s">
        <v>2795</v>
      </c>
      <c r="E3345" s="10" t="s">
        <v>61</v>
      </c>
      <c r="F3345" s="10" t="s">
        <v>61</v>
      </c>
      <c r="G3345" s="10" t="s">
        <v>49038</v>
      </c>
      <c r="H3345" s="10" t="s">
        <v>49039</v>
      </c>
      <c r="I3345" s="10" t="s">
        <v>49040</v>
      </c>
      <c r="J3345" s="10" t="s">
        <v>49041</v>
      </c>
      <c r="K3345" s="10" t="s">
        <v>36670</v>
      </c>
      <c r="L3345" s="10" t="s">
        <v>36660</v>
      </c>
      <c r="M3345" s="10" t="s">
        <v>49042</v>
      </c>
      <c r="N3345" s="10" t="s">
        <v>61</v>
      </c>
      <c r="O3345" s="10" t="s">
        <v>41353</v>
      </c>
      <c r="P3345" s="10" t="s">
        <v>61</v>
      </c>
      <c r="Q3345" s="10" t="s">
        <v>41354</v>
      </c>
      <c r="R3345" s="10" t="s">
        <v>41354</v>
      </c>
      <c r="S3345" s="15">
        <v>2150.77</v>
      </c>
      <c r="T3345" s="10" t="s">
        <v>49043</v>
      </c>
      <c r="U3345" s="15">
        <v>2150.77</v>
      </c>
      <c r="V3345" s="15">
        <v>2150.77</v>
      </c>
      <c r="W3345" s="16">
        <f t="shared" si="240"/>
        <v>0</v>
      </c>
      <c r="X3345" s="16">
        <f t="shared" si="241"/>
        <v>0</v>
      </c>
      <c r="Y3345" s="1">
        <v>2150.77</v>
      </c>
      <c r="Z3345" s="1" t="str">
        <f t="shared" si="242"/>
        <v>未整改</v>
      </c>
      <c r="AA3345" s="1" t="str">
        <f t="shared" si="243"/>
        <v>已整改</v>
      </c>
      <c r="AC3345" s="3"/>
      <c r="AD3345" s="19" t="e">
        <f>VLOOKUP(H3345,'系统导出（基本表）'!R:R,1,0)</f>
        <v>#N/A</v>
      </c>
      <c r="AE3345" s="16" t="e">
        <f>VLOOKUP(I3345,'系统导出（基本表）'!Q:R,2,0)</f>
        <v>#N/A</v>
      </c>
      <c r="AF3345" s="16" t="e">
        <f>VLOOKUP(J3345,'系统导出（基本表）'!S:T,2,0)</f>
        <v>#N/A</v>
      </c>
      <c r="AG3345" s="16"/>
      <c r="AH3345" s="16"/>
      <c r="AI3345" s="16"/>
    </row>
    <row r="3346" s="1" customFormat="1" ht="19" customHeight="1" spans="2:36">
      <c r="B3346" s="10" t="s">
        <v>583</v>
      </c>
      <c r="C3346" s="10" t="s">
        <v>584</v>
      </c>
      <c r="D3346" s="10" t="s">
        <v>585</v>
      </c>
      <c r="E3346" s="10" t="s">
        <v>61</v>
      </c>
      <c r="F3346" s="10" t="s">
        <v>61</v>
      </c>
      <c r="G3346" s="10" t="s">
        <v>49044</v>
      </c>
      <c r="H3346" s="10" t="s">
        <v>40259</v>
      </c>
      <c r="I3346" s="10" t="s">
        <v>40258</v>
      </c>
      <c r="J3346" s="10" t="s">
        <v>49045</v>
      </c>
      <c r="K3346" s="10" t="s">
        <v>49046</v>
      </c>
      <c r="L3346" s="10" t="s">
        <v>49047</v>
      </c>
      <c r="M3346" s="10" t="s">
        <v>49048</v>
      </c>
      <c r="N3346" s="10" t="s">
        <v>61</v>
      </c>
      <c r="O3346" s="10" t="s">
        <v>41372</v>
      </c>
      <c r="P3346" s="10" t="s">
        <v>61</v>
      </c>
      <c r="Q3346" s="10" t="s">
        <v>41411</v>
      </c>
      <c r="R3346" s="10" t="s">
        <v>41411</v>
      </c>
      <c r="S3346" s="15">
        <v>1940</v>
      </c>
      <c r="T3346" s="10" t="s">
        <v>41412</v>
      </c>
      <c r="U3346" s="15">
        <v>100</v>
      </c>
      <c r="V3346" s="15">
        <v>100</v>
      </c>
      <c r="W3346" s="16">
        <f t="shared" si="240"/>
        <v>1840</v>
      </c>
      <c r="X3346" s="16">
        <f t="shared" si="241"/>
        <v>1840</v>
      </c>
      <c r="Y3346" s="1">
        <v>100</v>
      </c>
      <c r="Z3346" s="1" t="str">
        <f t="shared" si="242"/>
        <v>未整改</v>
      </c>
      <c r="AA3346" s="1" t="str">
        <f t="shared" si="243"/>
        <v>未整改</v>
      </c>
      <c r="AC3346" s="3"/>
      <c r="AD3346" s="19" t="str">
        <f>VLOOKUP(H3346,'系统导出（基本表）'!R:R,1,0)</f>
        <v>P19512022-0018</v>
      </c>
      <c r="AE3346" s="23" t="str">
        <f>VLOOKUP(I3346,'系统导出（基本表）'!Q:R,2,0)</f>
        <v>P19512022-0018</v>
      </c>
      <c r="AF3346" s="16" t="e">
        <f>VLOOKUP(J3346,'系统导出（基本表）'!S:T,2,0)</f>
        <v>#N/A</v>
      </c>
      <c r="AG3346" s="23"/>
      <c r="AH3346" s="26"/>
      <c r="AI3346" s="26">
        <v>1840</v>
      </c>
      <c r="AJ3346" s="27" t="s">
        <v>41616</v>
      </c>
    </row>
    <row r="3347" s="2" customFormat="1" ht="19" customHeight="1" spans="1:33">
      <c r="A3347" s="2">
        <v>1</v>
      </c>
      <c r="B3347" s="11" t="s">
        <v>583</v>
      </c>
      <c r="C3347" s="11" t="s">
        <v>584</v>
      </c>
      <c r="D3347" s="11" t="s">
        <v>585</v>
      </c>
      <c r="E3347" s="10" t="s">
        <v>43004</v>
      </c>
      <c r="F3347" s="11" t="s">
        <v>40255</v>
      </c>
      <c r="G3347" s="10" t="s">
        <v>49044</v>
      </c>
      <c r="H3347" s="11" t="s">
        <v>40259</v>
      </c>
      <c r="I3347" s="11" t="s">
        <v>40258</v>
      </c>
      <c r="J3347" s="11" t="s">
        <v>49045</v>
      </c>
      <c r="K3347" s="11" t="s">
        <v>49046</v>
      </c>
      <c r="L3347" s="11" t="s">
        <v>49049</v>
      </c>
      <c r="M3347" s="11" t="s">
        <v>49048</v>
      </c>
      <c r="N3347" s="11" t="s">
        <v>41377</v>
      </c>
      <c r="O3347" s="11" t="s">
        <v>41387</v>
      </c>
      <c r="P3347" s="11" t="s">
        <v>41456</v>
      </c>
      <c r="Q3347" s="11" t="s">
        <v>41411</v>
      </c>
      <c r="R3347" s="11" t="s">
        <v>41411</v>
      </c>
      <c r="S3347" s="17">
        <v>1840</v>
      </c>
      <c r="T3347" s="11" t="s">
        <v>41411</v>
      </c>
      <c r="U3347" s="17">
        <v>0</v>
      </c>
      <c r="V3347" s="17">
        <v>0</v>
      </c>
      <c r="W3347" s="18">
        <f t="shared" si="240"/>
        <v>1840</v>
      </c>
      <c r="X3347" s="18">
        <f t="shared" si="241"/>
        <v>1840</v>
      </c>
      <c r="Y3347" s="2">
        <v>0</v>
      </c>
      <c r="Z3347" s="2" t="str">
        <f t="shared" si="242"/>
        <v>未整改</v>
      </c>
      <c r="AA3347" s="2" t="str">
        <f t="shared" si="243"/>
        <v>未整改</v>
      </c>
      <c r="AD3347" s="22" t="str">
        <f>VLOOKUP(H3347,'系统导出（基本表）'!R:R,1,0)</f>
        <v>P19512022-0018</v>
      </c>
      <c r="AE3347" s="22" t="str">
        <f>VLOOKUP(I3347,'系统导出（基本表）'!Q:R,2,0)</f>
        <v>P19512022-0018</v>
      </c>
      <c r="AF3347" s="2" t="e">
        <f>VLOOKUP(J3347,'系统导出（基本表）'!S:T,2,0)</f>
        <v>#N/A</v>
      </c>
      <c r="AG3347" s="24">
        <v>1840</v>
      </c>
    </row>
    <row r="3348" s="1" customFormat="1" ht="19" customHeight="1" spans="2:35">
      <c r="B3348" s="10" t="s">
        <v>583</v>
      </c>
      <c r="C3348" s="10" t="s">
        <v>584</v>
      </c>
      <c r="D3348" s="10" t="s">
        <v>585</v>
      </c>
      <c r="E3348" s="10" t="s">
        <v>43004</v>
      </c>
      <c r="F3348" s="10" t="s">
        <v>40255</v>
      </c>
      <c r="G3348" s="10" t="s">
        <v>49044</v>
      </c>
      <c r="H3348" s="10" t="s">
        <v>40259</v>
      </c>
      <c r="I3348" s="10" t="s">
        <v>40258</v>
      </c>
      <c r="J3348" s="10" t="s">
        <v>49045</v>
      </c>
      <c r="K3348" s="10" t="s">
        <v>49046</v>
      </c>
      <c r="L3348" s="10" t="s">
        <v>49047</v>
      </c>
      <c r="M3348" s="10" t="s">
        <v>49048</v>
      </c>
      <c r="N3348" s="10" t="s">
        <v>41377</v>
      </c>
      <c r="O3348" s="10" t="s">
        <v>41378</v>
      </c>
      <c r="P3348" s="10" t="s">
        <v>41456</v>
      </c>
      <c r="Q3348" s="10" t="s">
        <v>41411</v>
      </c>
      <c r="R3348" s="10" t="s">
        <v>41411</v>
      </c>
      <c r="S3348" s="15">
        <v>1940</v>
      </c>
      <c r="T3348" s="10" t="s">
        <v>41463</v>
      </c>
      <c r="U3348" s="15">
        <v>100</v>
      </c>
      <c r="V3348" s="15">
        <v>100</v>
      </c>
      <c r="W3348" s="16">
        <f t="shared" si="240"/>
        <v>1840</v>
      </c>
      <c r="X3348" s="16">
        <f t="shared" si="241"/>
        <v>1840</v>
      </c>
      <c r="Y3348" s="1">
        <v>100</v>
      </c>
      <c r="Z3348" s="1" t="str">
        <f t="shared" si="242"/>
        <v>未整改</v>
      </c>
      <c r="AA3348" s="1" t="str">
        <f t="shared" si="243"/>
        <v>未整改</v>
      </c>
      <c r="AC3348" s="3"/>
      <c r="AD3348" s="19" t="str">
        <f>VLOOKUP(H3348,'系统导出（基本表）'!R:R,1,0)</f>
        <v>P19512022-0018</v>
      </c>
      <c r="AE3348" s="23" t="str">
        <f>VLOOKUP(I3348,'系统导出（基本表）'!Q:R,2,0)</f>
        <v>P19512022-0018</v>
      </c>
      <c r="AF3348" s="16" t="e">
        <f>VLOOKUP(J3348,'系统导出（基本表）'!S:T,2,0)</f>
        <v>#N/A</v>
      </c>
      <c r="AG3348" s="23"/>
      <c r="AH3348" s="16">
        <v>1840</v>
      </c>
      <c r="AI3348" s="16"/>
    </row>
    <row r="3349" s="1" customFormat="1" ht="19" customHeight="1" spans="2:35">
      <c r="B3349" s="10" t="s">
        <v>583</v>
      </c>
      <c r="C3349" s="10" t="s">
        <v>584</v>
      </c>
      <c r="D3349" s="10" t="s">
        <v>585</v>
      </c>
      <c r="E3349" s="10" t="s">
        <v>49050</v>
      </c>
      <c r="F3349" s="10" t="s">
        <v>49051</v>
      </c>
      <c r="G3349" s="10" t="s">
        <v>49052</v>
      </c>
      <c r="H3349" s="10" t="s">
        <v>49053</v>
      </c>
      <c r="I3349" s="10" t="s">
        <v>49054</v>
      </c>
      <c r="J3349" s="10" t="s">
        <v>49055</v>
      </c>
      <c r="K3349" s="10" t="s">
        <v>49056</v>
      </c>
      <c r="L3349" s="10" t="s">
        <v>49057</v>
      </c>
      <c r="M3349" s="10" t="s">
        <v>49058</v>
      </c>
      <c r="N3349" s="10" t="s">
        <v>41377</v>
      </c>
      <c r="O3349" s="10" t="s">
        <v>41378</v>
      </c>
      <c r="P3349" s="10" t="s">
        <v>41456</v>
      </c>
      <c r="Q3349" s="10" t="s">
        <v>41411</v>
      </c>
      <c r="R3349" s="10" t="s">
        <v>41411</v>
      </c>
      <c r="S3349" s="15">
        <v>2040</v>
      </c>
      <c r="T3349" s="10" t="s">
        <v>41463</v>
      </c>
      <c r="U3349" s="15">
        <v>1304.4</v>
      </c>
      <c r="V3349" s="15">
        <v>1234.4</v>
      </c>
      <c r="W3349" s="16">
        <f t="shared" si="240"/>
        <v>805.6</v>
      </c>
      <c r="X3349" s="16">
        <f t="shared" si="241"/>
        <v>735.6</v>
      </c>
      <c r="Y3349" s="1">
        <v>1304.4</v>
      </c>
      <c r="Z3349" s="1" t="str">
        <f t="shared" si="242"/>
        <v>未整改</v>
      </c>
      <c r="AA3349" s="1" t="str">
        <f t="shared" si="243"/>
        <v>未整改</v>
      </c>
      <c r="AC3349" s="3"/>
      <c r="AD3349" s="19" t="e">
        <f>VLOOKUP(H3349,'系统导出（基本表）'!R:R,1,0)</f>
        <v>#N/A</v>
      </c>
      <c r="AE3349" s="16" t="e">
        <f>VLOOKUP(I3349,'系统导出（基本表）'!Q:R,2,0)</f>
        <v>#N/A</v>
      </c>
      <c r="AF3349" s="16" t="e">
        <f>VLOOKUP(J3349,'系统导出（基本表）'!S:T,2,0)</f>
        <v>#N/A</v>
      </c>
      <c r="AG3349" s="16"/>
      <c r="AH3349" s="16"/>
      <c r="AI3349" s="16"/>
    </row>
    <row r="3350" s="2" customFormat="1" ht="19" customHeight="1" spans="1:33">
      <c r="A3350" s="2">
        <v>1</v>
      </c>
      <c r="B3350" s="11" t="s">
        <v>583</v>
      </c>
      <c r="C3350" s="11" t="s">
        <v>584</v>
      </c>
      <c r="D3350" s="11" t="s">
        <v>585</v>
      </c>
      <c r="E3350" s="10" t="s">
        <v>49050</v>
      </c>
      <c r="F3350" s="11" t="s">
        <v>49051</v>
      </c>
      <c r="G3350" s="10" t="s">
        <v>49052</v>
      </c>
      <c r="H3350" s="11" t="s">
        <v>49053</v>
      </c>
      <c r="I3350" s="11" t="s">
        <v>49054</v>
      </c>
      <c r="J3350" s="11" t="s">
        <v>49055</v>
      </c>
      <c r="K3350" s="11" t="s">
        <v>49056</v>
      </c>
      <c r="L3350" s="11" t="s">
        <v>49057</v>
      </c>
      <c r="M3350" s="11" t="s">
        <v>49058</v>
      </c>
      <c r="N3350" s="11" t="s">
        <v>41377</v>
      </c>
      <c r="O3350" s="11" t="s">
        <v>41387</v>
      </c>
      <c r="P3350" s="11" t="s">
        <v>41456</v>
      </c>
      <c r="Q3350" s="11" t="s">
        <v>41411</v>
      </c>
      <c r="R3350" s="11" t="s">
        <v>41411</v>
      </c>
      <c r="S3350" s="17">
        <v>735.6</v>
      </c>
      <c r="T3350" s="11" t="s">
        <v>41411</v>
      </c>
      <c r="U3350" s="17">
        <v>140</v>
      </c>
      <c r="V3350" s="17">
        <v>0</v>
      </c>
      <c r="W3350" s="18">
        <f t="shared" si="240"/>
        <v>735.6</v>
      </c>
      <c r="X3350" s="18">
        <f t="shared" si="241"/>
        <v>595.6</v>
      </c>
      <c r="Y3350" s="2">
        <v>140</v>
      </c>
      <c r="Z3350" s="2" t="str">
        <f t="shared" si="242"/>
        <v>未整改</v>
      </c>
      <c r="AA3350" s="2" t="str">
        <f t="shared" si="243"/>
        <v>未整改</v>
      </c>
      <c r="AD3350" s="22" t="e">
        <f>VLOOKUP(H3350,'系统导出（基本表）'!R:R,1,0)</f>
        <v>#N/A</v>
      </c>
      <c r="AE3350" s="22" t="e">
        <f>VLOOKUP(I3350,'系统导出（基本表）'!Q:R,2,0)</f>
        <v>#N/A</v>
      </c>
      <c r="AF3350" s="2" t="e">
        <f>VLOOKUP(J3350,'系统导出（基本表）'!S:T,2,0)</f>
        <v>#N/A</v>
      </c>
      <c r="AG3350" s="24"/>
    </row>
    <row r="3351" s="1" customFormat="1" ht="19" customHeight="1" spans="2:35">
      <c r="B3351" s="10" t="s">
        <v>583</v>
      </c>
      <c r="C3351" s="10" t="s">
        <v>584</v>
      </c>
      <c r="D3351" s="10" t="s">
        <v>585</v>
      </c>
      <c r="E3351" s="10" t="s">
        <v>61</v>
      </c>
      <c r="F3351" s="10" t="s">
        <v>61</v>
      </c>
      <c r="G3351" s="10" t="s">
        <v>49052</v>
      </c>
      <c r="H3351" s="10" t="s">
        <v>49053</v>
      </c>
      <c r="I3351" s="10" t="s">
        <v>49054</v>
      </c>
      <c r="J3351" s="10" t="s">
        <v>49055</v>
      </c>
      <c r="K3351" s="10" t="s">
        <v>49056</v>
      </c>
      <c r="L3351" s="10" t="s">
        <v>49057</v>
      </c>
      <c r="M3351" s="10" t="s">
        <v>49058</v>
      </c>
      <c r="N3351" s="10" t="s">
        <v>61</v>
      </c>
      <c r="O3351" s="10" t="s">
        <v>41353</v>
      </c>
      <c r="P3351" s="10" t="s">
        <v>61</v>
      </c>
      <c r="Q3351" s="10" t="s">
        <v>41984</v>
      </c>
      <c r="R3351" s="10" t="s">
        <v>41984</v>
      </c>
      <c r="S3351" s="15">
        <v>40</v>
      </c>
      <c r="T3351" s="10" t="s">
        <v>49059</v>
      </c>
      <c r="U3351" s="15">
        <v>40</v>
      </c>
      <c r="V3351" s="15">
        <v>40</v>
      </c>
      <c r="W3351" s="16">
        <f t="shared" si="240"/>
        <v>0</v>
      </c>
      <c r="X3351" s="16">
        <f t="shared" si="241"/>
        <v>0</v>
      </c>
      <c r="Y3351" s="1">
        <v>40</v>
      </c>
      <c r="Z3351" s="1" t="str">
        <f t="shared" si="242"/>
        <v>未整改</v>
      </c>
      <c r="AA3351" s="1" t="str">
        <f t="shared" si="243"/>
        <v>已整改</v>
      </c>
      <c r="AC3351" s="3">
        <f>S3351-Y3351</f>
        <v>0</v>
      </c>
      <c r="AD3351" s="19" t="e">
        <f>VLOOKUP(H3351,'系统导出（基本表）'!R:R,1,0)</f>
        <v>#N/A</v>
      </c>
      <c r="AE3351" s="16" t="e">
        <f>VLOOKUP(I3351,'系统导出（基本表）'!Q:R,2,0)</f>
        <v>#N/A</v>
      </c>
      <c r="AF3351" s="16" t="e">
        <f>VLOOKUP(J3351,'系统导出（基本表）'!S:T,2,0)</f>
        <v>#N/A</v>
      </c>
      <c r="AG3351" s="16"/>
      <c r="AH3351" s="16"/>
      <c r="AI3351" s="16"/>
    </row>
    <row r="3352" s="1" customFormat="1" ht="19" customHeight="1" spans="2:35">
      <c r="B3352" s="10" t="s">
        <v>583</v>
      </c>
      <c r="C3352" s="10" t="s">
        <v>584</v>
      </c>
      <c r="D3352" s="10" t="s">
        <v>585</v>
      </c>
      <c r="E3352" s="10" t="s">
        <v>61</v>
      </c>
      <c r="F3352" s="10" t="s">
        <v>61</v>
      </c>
      <c r="G3352" s="10" t="s">
        <v>49052</v>
      </c>
      <c r="H3352" s="10" t="s">
        <v>49053</v>
      </c>
      <c r="I3352" s="10" t="s">
        <v>49054</v>
      </c>
      <c r="J3352" s="10" t="s">
        <v>49055</v>
      </c>
      <c r="K3352" s="10" t="s">
        <v>49056</v>
      </c>
      <c r="L3352" s="10" t="s">
        <v>49057</v>
      </c>
      <c r="M3352" s="10" t="s">
        <v>49058</v>
      </c>
      <c r="N3352" s="10" t="s">
        <v>61</v>
      </c>
      <c r="O3352" s="10" t="s">
        <v>41372</v>
      </c>
      <c r="P3352" s="10" t="s">
        <v>61</v>
      </c>
      <c r="Q3352" s="10" t="s">
        <v>41411</v>
      </c>
      <c r="R3352" s="10" t="s">
        <v>41411</v>
      </c>
      <c r="S3352" s="15">
        <v>2500</v>
      </c>
      <c r="T3352" s="10" t="s">
        <v>41412</v>
      </c>
      <c r="U3352" s="15">
        <v>2500</v>
      </c>
      <c r="V3352" s="15">
        <v>2500</v>
      </c>
      <c r="W3352" s="16">
        <f t="shared" si="240"/>
        <v>0</v>
      </c>
      <c r="X3352" s="16">
        <f t="shared" si="241"/>
        <v>0</v>
      </c>
      <c r="Y3352" s="1">
        <v>2500</v>
      </c>
      <c r="Z3352" s="1" t="str">
        <f t="shared" si="242"/>
        <v>未整改</v>
      </c>
      <c r="AA3352" s="1" t="str">
        <f t="shared" si="243"/>
        <v>已整改</v>
      </c>
      <c r="AC3352" s="3"/>
      <c r="AD3352" s="19" t="e">
        <f>VLOOKUP(H3352,'系统导出（基本表）'!R:R,1,0)</f>
        <v>#N/A</v>
      </c>
      <c r="AE3352" s="16" t="e">
        <f>VLOOKUP(I3352,'系统导出（基本表）'!Q:R,2,0)</f>
        <v>#N/A</v>
      </c>
      <c r="AF3352" s="16" t="e">
        <f>VLOOKUP(J3352,'系统导出（基本表）'!S:T,2,0)</f>
        <v>#N/A</v>
      </c>
      <c r="AG3352" s="16"/>
      <c r="AH3352" s="16"/>
      <c r="AI3352" s="16"/>
    </row>
    <row r="3353" s="1" customFormat="1" ht="19" customHeight="1" spans="2:35">
      <c r="B3353" s="10" t="s">
        <v>583</v>
      </c>
      <c r="C3353" s="10" t="s">
        <v>584</v>
      </c>
      <c r="D3353" s="10" t="s">
        <v>585</v>
      </c>
      <c r="E3353" s="10" t="s">
        <v>61</v>
      </c>
      <c r="F3353" s="10" t="s">
        <v>61</v>
      </c>
      <c r="G3353" s="10" t="s">
        <v>49060</v>
      </c>
      <c r="H3353" s="10" t="s">
        <v>49061</v>
      </c>
      <c r="I3353" s="10" t="s">
        <v>49062</v>
      </c>
      <c r="J3353" s="10" t="s">
        <v>49062</v>
      </c>
      <c r="K3353" s="10" t="s">
        <v>49063</v>
      </c>
      <c r="L3353" s="10" t="s">
        <v>49064</v>
      </c>
      <c r="M3353" s="10" t="s">
        <v>49065</v>
      </c>
      <c r="N3353" s="10" t="s">
        <v>61</v>
      </c>
      <c r="O3353" s="10" t="s">
        <v>41372</v>
      </c>
      <c r="P3353" s="10" t="s">
        <v>61</v>
      </c>
      <c r="Q3353" s="10" t="s">
        <v>41411</v>
      </c>
      <c r="R3353" s="10" t="s">
        <v>41411</v>
      </c>
      <c r="S3353" s="15">
        <v>640</v>
      </c>
      <c r="T3353" s="10" t="s">
        <v>41412</v>
      </c>
      <c r="U3353" s="15">
        <v>640</v>
      </c>
      <c r="V3353" s="15">
        <v>640</v>
      </c>
      <c r="W3353" s="16">
        <f t="shared" si="240"/>
        <v>0</v>
      </c>
      <c r="X3353" s="16">
        <f t="shared" si="241"/>
        <v>0</v>
      </c>
      <c r="Y3353" s="1">
        <v>640</v>
      </c>
      <c r="Z3353" s="1" t="str">
        <f t="shared" si="242"/>
        <v>未整改</v>
      </c>
      <c r="AA3353" s="1" t="str">
        <f t="shared" si="243"/>
        <v>已整改</v>
      </c>
      <c r="AC3353" s="3"/>
      <c r="AD3353" s="19" t="e">
        <f>VLOOKUP(H3353,'系统导出（基本表）'!R:R,1,0)</f>
        <v>#N/A</v>
      </c>
      <c r="AE3353" s="16" t="e">
        <f>VLOOKUP(I3353,'系统导出（基本表）'!Q:R,2,0)</f>
        <v>#N/A</v>
      </c>
      <c r="AF3353" s="16" t="e">
        <f>VLOOKUP(J3353,'系统导出（基本表）'!S:T,2,0)</f>
        <v>#N/A</v>
      </c>
      <c r="AG3353" s="16"/>
      <c r="AH3353" s="16"/>
      <c r="AI3353" s="16"/>
    </row>
    <row r="3354" s="1" customFormat="1" ht="19" customHeight="1" spans="2:35">
      <c r="B3354" s="10" t="s">
        <v>583</v>
      </c>
      <c r="C3354" s="10" t="s">
        <v>584</v>
      </c>
      <c r="D3354" s="10" t="s">
        <v>585</v>
      </c>
      <c r="E3354" s="10" t="s">
        <v>43506</v>
      </c>
      <c r="F3354" s="10" t="s">
        <v>43507</v>
      </c>
      <c r="G3354" s="10" t="s">
        <v>49066</v>
      </c>
      <c r="H3354" s="10" t="s">
        <v>49067</v>
      </c>
      <c r="I3354" s="10" t="s">
        <v>49068</v>
      </c>
      <c r="J3354" s="10" t="s">
        <v>49069</v>
      </c>
      <c r="K3354" s="10" t="s">
        <v>12491</v>
      </c>
      <c r="L3354" s="10" t="s">
        <v>49070</v>
      </c>
      <c r="M3354" s="10" t="s">
        <v>49071</v>
      </c>
      <c r="N3354" s="10" t="s">
        <v>41377</v>
      </c>
      <c r="O3354" s="10" t="s">
        <v>41378</v>
      </c>
      <c r="P3354" s="10" t="s">
        <v>41456</v>
      </c>
      <c r="Q3354" s="10" t="s">
        <v>41411</v>
      </c>
      <c r="R3354" s="10" t="s">
        <v>41411</v>
      </c>
      <c r="S3354" s="15">
        <v>7500</v>
      </c>
      <c r="T3354" s="10" t="s">
        <v>41463</v>
      </c>
      <c r="U3354" s="15">
        <v>0</v>
      </c>
      <c r="V3354" s="15">
        <v>0</v>
      </c>
      <c r="W3354" s="16">
        <f t="shared" si="240"/>
        <v>7500</v>
      </c>
      <c r="X3354" s="16">
        <f t="shared" si="241"/>
        <v>7500</v>
      </c>
      <c r="Y3354" s="1">
        <v>0</v>
      </c>
      <c r="Z3354" s="1" t="str">
        <f t="shared" si="242"/>
        <v>未整改</v>
      </c>
      <c r="AA3354" s="1" t="str">
        <f t="shared" si="243"/>
        <v>未整改</v>
      </c>
      <c r="AC3354" s="3"/>
      <c r="AD3354" s="19" t="e">
        <f>VLOOKUP(H3354,'系统导出（基本表）'!R:R,1,0)</f>
        <v>#N/A</v>
      </c>
      <c r="AE3354" s="16" t="e">
        <f>VLOOKUP(I3354,'系统导出（基本表）'!Q:R,2,0)</f>
        <v>#N/A</v>
      </c>
      <c r="AF3354" s="16" t="e">
        <f>VLOOKUP(J3354,'系统导出（基本表）'!S:T,2,0)</f>
        <v>#N/A</v>
      </c>
      <c r="AG3354" s="16"/>
      <c r="AH3354" s="16"/>
      <c r="AI3354" s="16"/>
    </row>
    <row r="3355" s="2" customFormat="1" ht="19" customHeight="1" spans="1:33">
      <c r="A3355" s="2">
        <v>1</v>
      </c>
      <c r="B3355" s="11" t="s">
        <v>583</v>
      </c>
      <c r="C3355" s="11" t="s">
        <v>584</v>
      </c>
      <c r="D3355" s="11" t="s">
        <v>585</v>
      </c>
      <c r="E3355" s="10" t="s">
        <v>43506</v>
      </c>
      <c r="F3355" s="11" t="s">
        <v>43507</v>
      </c>
      <c r="G3355" s="10" t="s">
        <v>49066</v>
      </c>
      <c r="H3355" s="11" t="s">
        <v>49067</v>
      </c>
      <c r="I3355" s="11" t="s">
        <v>49068</v>
      </c>
      <c r="J3355" s="11" t="s">
        <v>49069</v>
      </c>
      <c r="K3355" s="11" t="s">
        <v>12491</v>
      </c>
      <c r="L3355" s="11" t="s">
        <v>12488</v>
      </c>
      <c r="M3355" s="11" t="s">
        <v>49071</v>
      </c>
      <c r="N3355" s="11" t="s">
        <v>41377</v>
      </c>
      <c r="O3355" s="11" t="s">
        <v>41387</v>
      </c>
      <c r="P3355" s="11" t="s">
        <v>41456</v>
      </c>
      <c r="Q3355" s="11" t="s">
        <v>41411</v>
      </c>
      <c r="R3355" s="11" t="s">
        <v>41411</v>
      </c>
      <c r="S3355" s="17">
        <v>7500</v>
      </c>
      <c r="T3355" s="11" t="s">
        <v>41411</v>
      </c>
      <c r="U3355" s="17">
        <v>0</v>
      </c>
      <c r="V3355" s="17">
        <v>0</v>
      </c>
      <c r="W3355" s="18">
        <f t="shared" si="240"/>
        <v>7500</v>
      </c>
      <c r="X3355" s="18">
        <f t="shared" si="241"/>
        <v>7500</v>
      </c>
      <c r="Y3355" s="2">
        <v>0</v>
      </c>
      <c r="Z3355" s="2" t="str">
        <f t="shared" si="242"/>
        <v>未整改</v>
      </c>
      <c r="AA3355" s="2" t="str">
        <f t="shared" si="243"/>
        <v>未整改</v>
      </c>
      <c r="AD3355" s="22" t="e">
        <f>VLOOKUP(H3355,'系统导出（基本表）'!R:R,1,0)</f>
        <v>#N/A</v>
      </c>
      <c r="AE3355" s="22" t="e">
        <f>VLOOKUP(I3355,'系统导出（基本表）'!Q:R,2,0)</f>
        <v>#N/A</v>
      </c>
      <c r="AF3355" s="2" t="e">
        <f>VLOOKUP(J3355,'系统导出（基本表）'!S:T,2,0)</f>
        <v>#N/A</v>
      </c>
      <c r="AG3355" s="24"/>
    </row>
    <row r="3356" s="1" customFormat="1" ht="19" customHeight="1" spans="2:35">
      <c r="B3356" s="10" t="s">
        <v>583</v>
      </c>
      <c r="C3356" s="10" t="s">
        <v>584</v>
      </c>
      <c r="D3356" s="10" t="s">
        <v>585</v>
      </c>
      <c r="E3356" s="10" t="s">
        <v>61</v>
      </c>
      <c r="F3356" s="10" t="s">
        <v>61</v>
      </c>
      <c r="G3356" s="10" t="s">
        <v>49066</v>
      </c>
      <c r="H3356" s="10" t="s">
        <v>49067</v>
      </c>
      <c r="I3356" s="10" t="s">
        <v>49068</v>
      </c>
      <c r="J3356" s="10" t="s">
        <v>49069</v>
      </c>
      <c r="K3356" s="10" t="s">
        <v>12491</v>
      </c>
      <c r="L3356" s="10" t="s">
        <v>49070</v>
      </c>
      <c r="M3356" s="10" t="s">
        <v>49071</v>
      </c>
      <c r="N3356" s="10" t="s">
        <v>61</v>
      </c>
      <c r="O3356" s="10" t="s">
        <v>41372</v>
      </c>
      <c r="P3356" s="10" t="s">
        <v>61</v>
      </c>
      <c r="Q3356" s="10" t="s">
        <v>41373</v>
      </c>
      <c r="R3356" s="10" t="s">
        <v>41373</v>
      </c>
      <c r="S3356" s="15">
        <v>8000</v>
      </c>
      <c r="T3356" s="10" t="s">
        <v>44140</v>
      </c>
      <c r="U3356" s="15">
        <v>500</v>
      </c>
      <c r="V3356" s="15">
        <v>500</v>
      </c>
      <c r="W3356" s="16">
        <f t="shared" si="240"/>
        <v>7500</v>
      </c>
      <c r="X3356" s="16">
        <f t="shared" si="241"/>
        <v>7500</v>
      </c>
      <c r="Y3356" s="1">
        <v>500</v>
      </c>
      <c r="Z3356" s="1" t="str">
        <f t="shared" si="242"/>
        <v>未整改</v>
      </c>
      <c r="AA3356" s="1" t="str">
        <f t="shared" si="243"/>
        <v>未整改</v>
      </c>
      <c r="AC3356" s="3"/>
      <c r="AD3356" s="19" t="e">
        <f>VLOOKUP(H3356,'系统导出（基本表）'!R:R,1,0)</f>
        <v>#N/A</v>
      </c>
      <c r="AE3356" s="16" t="e">
        <f>VLOOKUP(I3356,'系统导出（基本表）'!Q:R,2,0)</f>
        <v>#N/A</v>
      </c>
      <c r="AF3356" s="16" t="e">
        <f>VLOOKUP(J3356,'系统导出（基本表）'!S:T,2,0)</f>
        <v>#N/A</v>
      </c>
      <c r="AG3356" s="16"/>
      <c r="AH3356" s="16"/>
      <c r="AI3356" s="16"/>
    </row>
    <row r="3357" s="1" customFormat="1" ht="19" customHeight="1" spans="2:35">
      <c r="B3357" s="10" t="s">
        <v>583</v>
      </c>
      <c r="C3357" s="10" t="s">
        <v>584</v>
      </c>
      <c r="D3357" s="10" t="s">
        <v>585</v>
      </c>
      <c r="E3357" s="10" t="s">
        <v>41575</v>
      </c>
      <c r="F3357" s="10" t="s">
        <v>38965</v>
      </c>
      <c r="G3357" s="10" t="s">
        <v>19277</v>
      </c>
      <c r="H3357" s="10" t="s">
        <v>19273</v>
      </c>
      <c r="I3357" s="10" t="s">
        <v>19272</v>
      </c>
      <c r="J3357" s="10" t="s">
        <v>19272</v>
      </c>
      <c r="K3357" s="10" t="s">
        <v>12491</v>
      </c>
      <c r="L3357" s="10" t="s">
        <v>12483</v>
      </c>
      <c r="M3357" s="10" t="s">
        <v>49071</v>
      </c>
      <c r="N3357" s="10" t="s">
        <v>41377</v>
      </c>
      <c r="O3357" s="10" t="s">
        <v>41378</v>
      </c>
      <c r="P3357" s="10" t="s">
        <v>41379</v>
      </c>
      <c r="Q3357" s="10" t="s">
        <v>41373</v>
      </c>
      <c r="R3357" s="10" t="s">
        <v>41373</v>
      </c>
      <c r="S3357" s="15">
        <v>1000</v>
      </c>
      <c r="T3357" s="10" t="s">
        <v>49072</v>
      </c>
      <c r="U3357" s="15">
        <v>1000</v>
      </c>
      <c r="V3357" s="15">
        <v>1000</v>
      </c>
      <c r="W3357" s="16">
        <f t="shared" si="240"/>
        <v>0</v>
      </c>
      <c r="X3357" s="16">
        <f t="shared" si="241"/>
        <v>0</v>
      </c>
      <c r="Y3357" s="1">
        <v>1000</v>
      </c>
      <c r="Z3357" s="1" t="str">
        <f t="shared" si="242"/>
        <v>未整改</v>
      </c>
      <c r="AA3357" s="1" t="str">
        <f t="shared" si="243"/>
        <v>已整改</v>
      </c>
      <c r="AB3357" s="1">
        <f>S3357-V3357</f>
        <v>0</v>
      </c>
      <c r="AC3357" s="3"/>
      <c r="AD3357" s="19" t="e">
        <f>VLOOKUP(H3357,'系统导出（基本表）'!R:R,1,0)</f>
        <v>#N/A</v>
      </c>
      <c r="AE3357" s="16" t="e">
        <f>VLOOKUP(I3357,'系统导出（基本表）'!Q:R,2,0)</f>
        <v>#N/A</v>
      </c>
      <c r="AF3357" s="16" t="e">
        <f>VLOOKUP(J3357,'系统导出（基本表）'!S:T,2,0)</f>
        <v>#N/A</v>
      </c>
      <c r="AG3357" s="16"/>
      <c r="AH3357" s="16"/>
      <c r="AI3357" s="16"/>
    </row>
    <row r="3358" s="1" customFormat="1" ht="19" customHeight="1" spans="2:35">
      <c r="B3358" s="10" t="s">
        <v>583</v>
      </c>
      <c r="C3358" s="10" t="s">
        <v>584</v>
      </c>
      <c r="D3358" s="10" t="s">
        <v>585</v>
      </c>
      <c r="E3358" s="10" t="s">
        <v>61</v>
      </c>
      <c r="F3358" s="10" t="s">
        <v>61</v>
      </c>
      <c r="G3358" s="10" t="s">
        <v>49073</v>
      </c>
      <c r="H3358" s="10" t="s">
        <v>49074</v>
      </c>
      <c r="I3358" s="10" t="s">
        <v>49075</v>
      </c>
      <c r="J3358" s="10" t="s">
        <v>49075</v>
      </c>
      <c r="K3358" s="10" t="s">
        <v>29849</v>
      </c>
      <c r="L3358" s="10" t="s">
        <v>49076</v>
      </c>
      <c r="M3358" s="10" t="s">
        <v>49077</v>
      </c>
      <c r="N3358" s="10" t="s">
        <v>61</v>
      </c>
      <c r="O3358" s="10" t="s">
        <v>41372</v>
      </c>
      <c r="P3358" s="10" t="s">
        <v>61</v>
      </c>
      <c r="Q3358" s="10" t="s">
        <v>41411</v>
      </c>
      <c r="R3358" s="10" t="s">
        <v>41411</v>
      </c>
      <c r="S3358" s="15">
        <v>3358.48</v>
      </c>
      <c r="T3358" s="10" t="s">
        <v>41412</v>
      </c>
      <c r="U3358" s="15">
        <v>1007.13</v>
      </c>
      <c r="V3358" s="15">
        <v>1007.13</v>
      </c>
      <c r="W3358" s="16">
        <f t="shared" si="240"/>
        <v>2351.35</v>
      </c>
      <c r="X3358" s="16">
        <f t="shared" si="241"/>
        <v>2351.35</v>
      </c>
      <c r="Y3358" s="1">
        <v>1007.13</v>
      </c>
      <c r="Z3358" s="1" t="str">
        <f t="shared" si="242"/>
        <v>未整改</v>
      </c>
      <c r="AA3358" s="1" t="str">
        <f t="shared" si="243"/>
        <v>未整改</v>
      </c>
      <c r="AC3358" s="3"/>
      <c r="AD3358" s="19" t="e">
        <f>VLOOKUP(H3358,'系统导出（基本表）'!R:R,1,0)</f>
        <v>#N/A</v>
      </c>
      <c r="AE3358" s="16" t="e">
        <f>VLOOKUP(I3358,'系统导出（基本表）'!Q:R,2,0)</f>
        <v>#N/A</v>
      </c>
      <c r="AF3358" s="16" t="e">
        <f>VLOOKUP(J3358,'系统导出（基本表）'!S:T,2,0)</f>
        <v>#N/A</v>
      </c>
      <c r="AG3358" s="16"/>
      <c r="AH3358" s="16"/>
      <c r="AI3358" s="16"/>
    </row>
    <row r="3359" s="1" customFormat="1" ht="19" customHeight="1" spans="2:35">
      <c r="B3359" s="10" t="s">
        <v>583</v>
      </c>
      <c r="C3359" s="10" t="s">
        <v>584</v>
      </c>
      <c r="D3359" s="10" t="s">
        <v>585</v>
      </c>
      <c r="E3359" s="10" t="s">
        <v>49078</v>
      </c>
      <c r="F3359" s="10" t="s">
        <v>49079</v>
      </c>
      <c r="G3359" s="10" t="s">
        <v>49073</v>
      </c>
      <c r="H3359" s="10" t="s">
        <v>49074</v>
      </c>
      <c r="I3359" s="10" t="s">
        <v>49075</v>
      </c>
      <c r="J3359" s="10" t="s">
        <v>49075</v>
      </c>
      <c r="K3359" s="10" t="s">
        <v>29849</v>
      </c>
      <c r="L3359" s="10" t="s">
        <v>49076</v>
      </c>
      <c r="M3359" s="10" t="s">
        <v>49077</v>
      </c>
      <c r="N3359" s="10" t="s">
        <v>41377</v>
      </c>
      <c r="O3359" s="10" t="s">
        <v>41378</v>
      </c>
      <c r="P3359" s="10" t="s">
        <v>41456</v>
      </c>
      <c r="Q3359" s="10" t="s">
        <v>41411</v>
      </c>
      <c r="R3359" s="10" t="s">
        <v>41411</v>
      </c>
      <c r="S3359" s="15">
        <v>2372.31</v>
      </c>
      <c r="T3359" s="10" t="s">
        <v>41463</v>
      </c>
      <c r="U3359" s="15">
        <v>147.4128</v>
      </c>
      <c r="V3359" s="15">
        <v>50</v>
      </c>
      <c r="W3359" s="16">
        <f t="shared" si="240"/>
        <v>2322.31</v>
      </c>
      <c r="X3359" s="16">
        <f t="shared" si="241"/>
        <v>2224.8972</v>
      </c>
      <c r="Y3359" s="1">
        <v>147.4128</v>
      </c>
      <c r="Z3359" s="1" t="str">
        <f t="shared" si="242"/>
        <v>未整改</v>
      </c>
      <c r="AA3359" s="1" t="str">
        <f t="shared" si="243"/>
        <v>未整改</v>
      </c>
      <c r="AC3359" s="3"/>
      <c r="AD3359" s="19" t="e">
        <f>VLOOKUP(H3359,'系统导出（基本表）'!R:R,1,0)</f>
        <v>#N/A</v>
      </c>
      <c r="AE3359" s="16" t="e">
        <f>VLOOKUP(I3359,'系统导出（基本表）'!Q:R,2,0)</f>
        <v>#N/A</v>
      </c>
      <c r="AF3359" s="16" t="e">
        <f>VLOOKUP(J3359,'系统导出（基本表）'!S:T,2,0)</f>
        <v>#N/A</v>
      </c>
      <c r="AG3359" s="16"/>
      <c r="AH3359" s="16"/>
      <c r="AI3359" s="16"/>
    </row>
    <row r="3360" s="2" customFormat="1" ht="19" customHeight="1" spans="1:33">
      <c r="A3360" s="2">
        <v>1</v>
      </c>
      <c r="B3360" s="11" t="s">
        <v>583</v>
      </c>
      <c r="C3360" s="11" t="s">
        <v>584</v>
      </c>
      <c r="D3360" s="11" t="s">
        <v>585</v>
      </c>
      <c r="E3360" s="10" t="s">
        <v>49078</v>
      </c>
      <c r="F3360" s="11" t="s">
        <v>49079</v>
      </c>
      <c r="G3360" s="10" t="s">
        <v>49073</v>
      </c>
      <c r="H3360" s="11" t="s">
        <v>49074</v>
      </c>
      <c r="I3360" s="11" t="s">
        <v>49075</v>
      </c>
      <c r="J3360" s="11" t="s">
        <v>49075</v>
      </c>
      <c r="K3360" s="11" t="s">
        <v>29849</v>
      </c>
      <c r="L3360" s="11" t="s">
        <v>49080</v>
      </c>
      <c r="M3360" s="11" t="s">
        <v>49077</v>
      </c>
      <c r="N3360" s="11" t="s">
        <v>41377</v>
      </c>
      <c r="O3360" s="11" t="s">
        <v>41387</v>
      </c>
      <c r="P3360" s="11" t="s">
        <v>41456</v>
      </c>
      <c r="Q3360" s="11" t="s">
        <v>41411</v>
      </c>
      <c r="R3360" s="11" t="s">
        <v>41411</v>
      </c>
      <c r="S3360" s="17">
        <v>2322.31</v>
      </c>
      <c r="T3360" s="11" t="s">
        <v>41411</v>
      </c>
      <c r="U3360" s="17">
        <v>137.2128</v>
      </c>
      <c r="V3360" s="17">
        <v>0</v>
      </c>
      <c r="W3360" s="18">
        <f t="shared" si="240"/>
        <v>2322.31</v>
      </c>
      <c r="X3360" s="18">
        <f t="shared" si="241"/>
        <v>2185.0972</v>
      </c>
      <c r="Y3360" s="2">
        <v>137.2128</v>
      </c>
      <c r="Z3360" s="2" t="str">
        <f t="shared" si="242"/>
        <v>未整改</v>
      </c>
      <c r="AA3360" s="2" t="str">
        <f t="shared" si="243"/>
        <v>未整改</v>
      </c>
      <c r="AD3360" s="22" t="e">
        <f>VLOOKUP(H3360,'系统导出（基本表）'!R:R,1,0)</f>
        <v>#N/A</v>
      </c>
      <c r="AE3360" s="22" t="e">
        <f>VLOOKUP(I3360,'系统导出（基本表）'!Q:R,2,0)</f>
        <v>#N/A</v>
      </c>
      <c r="AF3360" s="2" t="e">
        <f>VLOOKUP(J3360,'系统导出（基本表）'!S:T,2,0)</f>
        <v>#N/A</v>
      </c>
      <c r="AG3360" s="24"/>
    </row>
    <row r="3361" s="1" customFormat="1" ht="19" customHeight="1" spans="2:35">
      <c r="B3361" s="10" t="s">
        <v>583</v>
      </c>
      <c r="C3361" s="10" t="s">
        <v>584</v>
      </c>
      <c r="D3361" s="10" t="s">
        <v>585</v>
      </c>
      <c r="E3361" s="10" t="s">
        <v>61</v>
      </c>
      <c r="F3361" s="10" t="s">
        <v>61</v>
      </c>
      <c r="G3361" s="10" t="s">
        <v>49081</v>
      </c>
      <c r="H3361" s="10" t="s">
        <v>49082</v>
      </c>
      <c r="I3361" s="10" t="s">
        <v>49083</v>
      </c>
      <c r="J3361" s="10" t="s">
        <v>49084</v>
      </c>
      <c r="K3361" s="10" t="s">
        <v>49085</v>
      </c>
      <c r="L3361" s="10" t="s">
        <v>49086</v>
      </c>
      <c r="M3361" s="10" t="s">
        <v>49087</v>
      </c>
      <c r="N3361" s="10" t="s">
        <v>61</v>
      </c>
      <c r="O3361" s="10" t="s">
        <v>41372</v>
      </c>
      <c r="P3361" s="10" t="s">
        <v>61</v>
      </c>
      <c r="Q3361" s="10" t="s">
        <v>41411</v>
      </c>
      <c r="R3361" s="10" t="s">
        <v>41411</v>
      </c>
      <c r="S3361" s="15">
        <v>2010.9</v>
      </c>
      <c r="T3361" s="10" t="s">
        <v>41412</v>
      </c>
      <c r="U3361" s="15">
        <v>2010.9</v>
      </c>
      <c r="V3361" s="15">
        <v>2010.9</v>
      </c>
      <c r="W3361" s="16">
        <f t="shared" si="240"/>
        <v>0</v>
      </c>
      <c r="X3361" s="16">
        <f t="shared" si="241"/>
        <v>0</v>
      </c>
      <c r="Y3361" s="1">
        <v>2010.9</v>
      </c>
      <c r="Z3361" s="1" t="str">
        <f t="shared" si="242"/>
        <v>未整改</v>
      </c>
      <c r="AA3361" s="1" t="str">
        <f t="shared" si="243"/>
        <v>已整改</v>
      </c>
      <c r="AC3361" s="3"/>
      <c r="AD3361" s="19" t="e">
        <f>VLOOKUP(H3361,'系统导出（基本表）'!R:R,1,0)</f>
        <v>#N/A</v>
      </c>
      <c r="AE3361" s="16" t="e">
        <f>VLOOKUP(I3361,'系统导出（基本表）'!Q:R,2,0)</f>
        <v>#N/A</v>
      </c>
      <c r="AF3361" s="16" t="e">
        <f>VLOOKUP(J3361,'系统导出（基本表）'!S:T,2,0)</f>
        <v>#N/A</v>
      </c>
      <c r="AG3361" s="16"/>
      <c r="AH3361" s="16"/>
      <c r="AI3361" s="16"/>
    </row>
    <row r="3362" s="2" customFormat="1" ht="19" customHeight="1" spans="1:33">
      <c r="A3362" s="2">
        <v>1</v>
      </c>
      <c r="B3362" s="11" t="s">
        <v>583</v>
      </c>
      <c r="C3362" s="11" t="s">
        <v>584</v>
      </c>
      <c r="D3362" s="11" t="s">
        <v>585</v>
      </c>
      <c r="E3362" s="10" t="s">
        <v>42793</v>
      </c>
      <c r="F3362" s="11" t="s">
        <v>38819</v>
      </c>
      <c r="G3362" s="10" t="s">
        <v>49088</v>
      </c>
      <c r="H3362" s="11" t="s">
        <v>49089</v>
      </c>
      <c r="I3362" s="11" t="s">
        <v>49090</v>
      </c>
      <c r="J3362" s="11" t="s">
        <v>49091</v>
      </c>
      <c r="K3362" s="11" t="s">
        <v>49085</v>
      </c>
      <c r="L3362" s="11" t="s">
        <v>1174</v>
      </c>
      <c r="M3362" s="11" t="s">
        <v>49087</v>
      </c>
      <c r="N3362" s="11" t="s">
        <v>41377</v>
      </c>
      <c r="O3362" s="11" t="s">
        <v>41387</v>
      </c>
      <c r="P3362" s="11" t="s">
        <v>41456</v>
      </c>
      <c r="Q3362" s="11" t="s">
        <v>41411</v>
      </c>
      <c r="R3362" s="11" t="s">
        <v>41411</v>
      </c>
      <c r="S3362" s="17">
        <v>336.68</v>
      </c>
      <c r="T3362" s="11" t="s">
        <v>41411</v>
      </c>
      <c r="U3362" s="17">
        <v>0</v>
      </c>
      <c r="V3362" s="17">
        <v>0</v>
      </c>
      <c r="W3362" s="18">
        <f t="shared" si="240"/>
        <v>336.68</v>
      </c>
      <c r="X3362" s="18">
        <f t="shared" si="241"/>
        <v>336.68</v>
      </c>
      <c r="Y3362" s="2">
        <v>0</v>
      </c>
      <c r="Z3362" s="2" t="str">
        <f t="shared" si="242"/>
        <v>未整改</v>
      </c>
      <c r="AA3362" s="2" t="str">
        <f t="shared" si="243"/>
        <v>未整改</v>
      </c>
      <c r="AD3362" s="22" t="e">
        <f>VLOOKUP(H3362,'系统导出（基本表）'!R:R,1,0)</f>
        <v>#N/A</v>
      </c>
      <c r="AE3362" s="22" t="e">
        <f>VLOOKUP(I3362,'系统导出（基本表）'!Q:R,2,0)</f>
        <v>#N/A</v>
      </c>
      <c r="AF3362" s="2" t="e">
        <f>VLOOKUP(J3362,'系统导出（基本表）'!S:T,2,0)</f>
        <v>#N/A</v>
      </c>
      <c r="AG3362" s="24"/>
    </row>
    <row r="3363" s="2" customFormat="1" ht="19" customHeight="1" spans="1:33">
      <c r="A3363" s="2">
        <v>1</v>
      </c>
      <c r="B3363" s="11" t="s">
        <v>583</v>
      </c>
      <c r="C3363" s="11" t="s">
        <v>584</v>
      </c>
      <c r="D3363" s="11" t="s">
        <v>585</v>
      </c>
      <c r="E3363" s="10" t="s">
        <v>43035</v>
      </c>
      <c r="F3363" s="11" t="s">
        <v>40276</v>
      </c>
      <c r="G3363" s="10" t="s">
        <v>49092</v>
      </c>
      <c r="H3363" s="11" t="s">
        <v>40280</v>
      </c>
      <c r="I3363" s="11" t="s">
        <v>40279</v>
      </c>
      <c r="J3363" s="11" t="s">
        <v>40279</v>
      </c>
      <c r="K3363" s="11" t="s">
        <v>49085</v>
      </c>
      <c r="L3363" s="11" t="s">
        <v>1174</v>
      </c>
      <c r="M3363" s="11" t="s">
        <v>49087</v>
      </c>
      <c r="N3363" s="11" t="s">
        <v>41377</v>
      </c>
      <c r="O3363" s="11" t="s">
        <v>41387</v>
      </c>
      <c r="P3363" s="11" t="s">
        <v>41456</v>
      </c>
      <c r="Q3363" s="11" t="s">
        <v>41411</v>
      </c>
      <c r="R3363" s="11" t="s">
        <v>41411</v>
      </c>
      <c r="S3363" s="17">
        <v>6766.55</v>
      </c>
      <c r="T3363" s="11" t="s">
        <v>41411</v>
      </c>
      <c r="U3363" s="17">
        <v>0</v>
      </c>
      <c r="V3363" s="17">
        <v>0</v>
      </c>
      <c r="W3363" s="18">
        <f t="shared" si="240"/>
        <v>6766.55</v>
      </c>
      <c r="X3363" s="18">
        <f t="shared" si="241"/>
        <v>6766.55</v>
      </c>
      <c r="Y3363" s="2">
        <v>0</v>
      </c>
      <c r="Z3363" s="2" t="str">
        <f t="shared" si="242"/>
        <v>未整改</v>
      </c>
      <c r="AA3363" s="2" t="str">
        <f t="shared" si="243"/>
        <v>未整改</v>
      </c>
      <c r="AD3363" s="22" t="str">
        <f>VLOOKUP(H3363,'系统导出（基本表）'!R:R,1,0)</f>
        <v>P18512022-0001</v>
      </c>
      <c r="AE3363" s="22" t="str">
        <f>VLOOKUP(I3363,'系统导出（基本表）'!Q:R,2,0)</f>
        <v>P18512022-0001</v>
      </c>
      <c r="AF3363" s="2" t="e">
        <f>VLOOKUP(J3363,'系统导出（基本表）'!S:T,2,0)</f>
        <v>#N/A</v>
      </c>
      <c r="AG3363" s="24">
        <v>4700</v>
      </c>
    </row>
    <row r="3364" s="1" customFormat="1" ht="19" customHeight="1" spans="2:35">
      <c r="B3364" s="10" t="s">
        <v>583</v>
      </c>
      <c r="C3364" s="10" t="s">
        <v>584</v>
      </c>
      <c r="D3364" s="10" t="s">
        <v>585</v>
      </c>
      <c r="E3364" s="10" t="s">
        <v>42793</v>
      </c>
      <c r="F3364" s="10" t="s">
        <v>38819</v>
      </c>
      <c r="G3364" s="10" t="s">
        <v>49088</v>
      </c>
      <c r="H3364" s="10" t="s">
        <v>49089</v>
      </c>
      <c r="I3364" s="10" t="s">
        <v>49090</v>
      </c>
      <c r="J3364" s="10" t="s">
        <v>49091</v>
      </c>
      <c r="K3364" s="10" t="s">
        <v>49085</v>
      </c>
      <c r="L3364" s="10" t="s">
        <v>1174</v>
      </c>
      <c r="M3364" s="10" t="s">
        <v>49087</v>
      </c>
      <c r="N3364" s="10" t="s">
        <v>41377</v>
      </c>
      <c r="O3364" s="10" t="s">
        <v>41378</v>
      </c>
      <c r="P3364" s="10" t="s">
        <v>41456</v>
      </c>
      <c r="Q3364" s="10" t="s">
        <v>41411</v>
      </c>
      <c r="R3364" s="10" t="s">
        <v>41411</v>
      </c>
      <c r="S3364" s="15">
        <v>476.68</v>
      </c>
      <c r="T3364" s="10" t="s">
        <v>41463</v>
      </c>
      <c r="U3364" s="15">
        <v>140</v>
      </c>
      <c r="V3364" s="15">
        <v>140</v>
      </c>
      <c r="W3364" s="16">
        <f t="shared" si="240"/>
        <v>336.68</v>
      </c>
      <c r="X3364" s="16">
        <f t="shared" si="241"/>
        <v>336.68</v>
      </c>
      <c r="Y3364" s="1">
        <v>140</v>
      </c>
      <c r="Z3364" s="1" t="str">
        <f t="shared" si="242"/>
        <v>未整改</v>
      </c>
      <c r="AA3364" s="1" t="str">
        <f t="shared" si="243"/>
        <v>未整改</v>
      </c>
      <c r="AC3364" s="3"/>
      <c r="AD3364" s="19" t="e">
        <f>VLOOKUP(H3364,'系统导出（基本表）'!R:R,1,0)</f>
        <v>#N/A</v>
      </c>
      <c r="AE3364" s="16" t="e">
        <f>VLOOKUP(I3364,'系统导出（基本表）'!Q:R,2,0)</f>
        <v>#N/A</v>
      </c>
      <c r="AF3364" s="16" t="e">
        <f>VLOOKUP(J3364,'系统导出（基本表）'!S:T,2,0)</f>
        <v>#N/A</v>
      </c>
      <c r="AG3364" s="16"/>
      <c r="AH3364" s="16"/>
      <c r="AI3364" s="16"/>
    </row>
    <row r="3365" s="1" customFormat="1" ht="19" customHeight="1" spans="2:35">
      <c r="B3365" s="10" t="s">
        <v>583</v>
      </c>
      <c r="C3365" s="10" t="s">
        <v>584</v>
      </c>
      <c r="D3365" s="10" t="s">
        <v>585</v>
      </c>
      <c r="E3365" s="10" t="s">
        <v>43035</v>
      </c>
      <c r="F3365" s="10" t="s">
        <v>40276</v>
      </c>
      <c r="G3365" s="10" t="s">
        <v>49093</v>
      </c>
      <c r="H3365" s="10" t="s">
        <v>49094</v>
      </c>
      <c r="I3365" s="10" t="s">
        <v>49095</v>
      </c>
      <c r="J3365" s="10" t="s">
        <v>40279</v>
      </c>
      <c r="K3365" s="10" t="s">
        <v>49085</v>
      </c>
      <c r="L3365" s="10" t="s">
        <v>1174</v>
      </c>
      <c r="M3365" s="10" t="s">
        <v>49087</v>
      </c>
      <c r="N3365" s="10" t="s">
        <v>41377</v>
      </c>
      <c r="O3365" s="10" t="s">
        <v>41378</v>
      </c>
      <c r="P3365" s="10" t="s">
        <v>41456</v>
      </c>
      <c r="Q3365" s="10" t="s">
        <v>41411</v>
      </c>
      <c r="R3365" s="10" t="s">
        <v>41411</v>
      </c>
      <c r="S3365" s="15">
        <v>6956.55</v>
      </c>
      <c r="T3365" s="10" t="s">
        <v>41463</v>
      </c>
      <c r="U3365" s="15">
        <v>190</v>
      </c>
      <c r="V3365" s="15">
        <v>190</v>
      </c>
      <c r="W3365" s="16">
        <f t="shared" si="240"/>
        <v>6766.55</v>
      </c>
      <c r="X3365" s="16">
        <f t="shared" si="241"/>
        <v>6766.55</v>
      </c>
      <c r="Y3365" s="1">
        <v>190</v>
      </c>
      <c r="Z3365" s="1" t="str">
        <f t="shared" si="242"/>
        <v>未整改</v>
      </c>
      <c r="AA3365" s="1" t="str">
        <f t="shared" si="243"/>
        <v>未整改</v>
      </c>
      <c r="AC3365" s="3"/>
      <c r="AD3365" s="19" t="e">
        <f>VLOOKUP(H3365,'系统导出（基本表）'!R:R,1,0)</f>
        <v>#N/A</v>
      </c>
      <c r="AE3365" s="16" t="e">
        <f>VLOOKUP(I3365,'系统导出（基本表）'!Q:R,2,0)</f>
        <v>#N/A</v>
      </c>
      <c r="AF3365" s="16" t="e">
        <f>VLOOKUP(J3365,'系统导出（基本表）'!S:T,2,0)</f>
        <v>#N/A</v>
      </c>
      <c r="AG3365" s="16"/>
      <c r="AH3365" s="16"/>
      <c r="AI3365" s="16"/>
    </row>
    <row r="3366" s="1" customFormat="1" ht="19" customHeight="1" spans="2:35">
      <c r="B3366" s="10" t="s">
        <v>583</v>
      </c>
      <c r="C3366" s="10" t="s">
        <v>584</v>
      </c>
      <c r="D3366" s="10" t="s">
        <v>585</v>
      </c>
      <c r="E3366" s="10" t="s">
        <v>61</v>
      </c>
      <c r="F3366" s="10" t="s">
        <v>61</v>
      </c>
      <c r="G3366" s="10" t="s">
        <v>49088</v>
      </c>
      <c r="H3366" s="10" t="s">
        <v>49089</v>
      </c>
      <c r="I3366" s="10" t="s">
        <v>49090</v>
      </c>
      <c r="J3366" s="10" t="s">
        <v>49091</v>
      </c>
      <c r="K3366" s="10" t="s">
        <v>49085</v>
      </c>
      <c r="L3366" s="10" t="s">
        <v>49086</v>
      </c>
      <c r="M3366" s="10" t="s">
        <v>49087</v>
      </c>
      <c r="N3366" s="10" t="s">
        <v>61</v>
      </c>
      <c r="O3366" s="10" t="s">
        <v>41372</v>
      </c>
      <c r="P3366" s="10" t="s">
        <v>61</v>
      </c>
      <c r="Q3366" s="10" t="s">
        <v>41411</v>
      </c>
      <c r="R3366" s="10" t="s">
        <v>41411</v>
      </c>
      <c r="S3366" s="15">
        <v>651.68</v>
      </c>
      <c r="T3366" s="10" t="s">
        <v>41412</v>
      </c>
      <c r="U3366" s="15">
        <v>651.68</v>
      </c>
      <c r="V3366" s="15">
        <v>651.68</v>
      </c>
      <c r="W3366" s="16">
        <f t="shared" si="240"/>
        <v>0</v>
      </c>
      <c r="X3366" s="16">
        <f t="shared" si="241"/>
        <v>0</v>
      </c>
      <c r="Y3366" s="1">
        <v>651.68</v>
      </c>
      <c r="Z3366" s="1" t="str">
        <f t="shared" si="242"/>
        <v>未整改</v>
      </c>
      <c r="AA3366" s="1" t="str">
        <f t="shared" si="243"/>
        <v>已整改</v>
      </c>
      <c r="AC3366" s="3"/>
      <c r="AD3366" s="19" t="e">
        <f>VLOOKUP(H3366,'系统导出（基本表）'!R:R,1,0)</f>
        <v>#N/A</v>
      </c>
      <c r="AE3366" s="16" t="e">
        <f>VLOOKUP(I3366,'系统导出（基本表）'!Q:R,2,0)</f>
        <v>#N/A</v>
      </c>
      <c r="AF3366" s="16" t="e">
        <f>VLOOKUP(J3366,'系统导出（基本表）'!S:T,2,0)</f>
        <v>#N/A</v>
      </c>
      <c r="AG3366" s="16"/>
      <c r="AH3366" s="16"/>
      <c r="AI3366" s="16"/>
    </row>
    <row r="3367" s="1" customFormat="1" ht="19" customHeight="1" spans="2:35">
      <c r="B3367" s="10" t="s">
        <v>583</v>
      </c>
      <c r="C3367" s="10" t="s">
        <v>584</v>
      </c>
      <c r="D3367" s="10" t="s">
        <v>585</v>
      </c>
      <c r="E3367" s="10" t="s">
        <v>61</v>
      </c>
      <c r="F3367" s="10" t="s">
        <v>61</v>
      </c>
      <c r="G3367" s="10" t="s">
        <v>49096</v>
      </c>
      <c r="H3367" s="10" t="s">
        <v>40269</v>
      </c>
      <c r="I3367" s="10" t="s">
        <v>40268</v>
      </c>
      <c r="J3367" s="10" t="s">
        <v>49097</v>
      </c>
      <c r="K3367" s="10" t="s">
        <v>49098</v>
      </c>
      <c r="L3367" s="10" t="s">
        <v>49099</v>
      </c>
      <c r="M3367" s="10" t="s">
        <v>49100</v>
      </c>
      <c r="N3367" s="10" t="s">
        <v>61</v>
      </c>
      <c r="O3367" s="10" t="s">
        <v>41353</v>
      </c>
      <c r="P3367" s="10" t="s">
        <v>61</v>
      </c>
      <c r="Q3367" s="10" t="s">
        <v>41984</v>
      </c>
      <c r="R3367" s="10" t="s">
        <v>41984</v>
      </c>
      <c r="S3367" s="15">
        <v>320.07</v>
      </c>
      <c r="T3367" s="10" t="s">
        <v>49101</v>
      </c>
      <c r="U3367" s="15">
        <v>320.07</v>
      </c>
      <c r="V3367" s="15">
        <v>320.07</v>
      </c>
      <c r="W3367" s="16">
        <f t="shared" si="240"/>
        <v>0</v>
      </c>
      <c r="X3367" s="16">
        <f t="shared" si="241"/>
        <v>0</v>
      </c>
      <c r="Y3367" s="1">
        <v>320.07</v>
      </c>
      <c r="Z3367" s="1" t="str">
        <f t="shared" si="242"/>
        <v>未整改</v>
      </c>
      <c r="AA3367" s="1" t="str">
        <f t="shared" si="243"/>
        <v>已整改</v>
      </c>
      <c r="AC3367" s="3">
        <f>S3367-Y3367</f>
        <v>0</v>
      </c>
      <c r="AD3367" s="19" t="str">
        <f>VLOOKUP(H3367,'系统导出（基本表）'!R:R,1,0)</f>
        <v>P18512022-0015</v>
      </c>
      <c r="AE3367" s="23" t="str">
        <f>VLOOKUP(I3367,'系统导出（基本表）'!Q:R,2,0)</f>
        <v>P18512022-0015</v>
      </c>
      <c r="AF3367" s="16" t="e">
        <f>VLOOKUP(J3367,'系统导出（基本表）'!S:T,2,0)</f>
        <v>#N/A</v>
      </c>
      <c r="AG3367" s="23"/>
      <c r="AH3367" s="16"/>
      <c r="AI3367" s="16"/>
    </row>
    <row r="3368" s="2" customFormat="1" ht="19" customHeight="1" spans="1:33">
      <c r="A3368" s="2">
        <v>1</v>
      </c>
      <c r="B3368" s="11" t="s">
        <v>583</v>
      </c>
      <c r="C3368" s="11" t="s">
        <v>584</v>
      </c>
      <c r="D3368" s="11" t="s">
        <v>585</v>
      </c>
      <c r="E3368" s="10" t="s">
        <v>44131</v>
      </c>
      <c r="F3368" s="11" t="s">
        <v>40266</v>
      </c>
      <c r="G3368" s="10" t="s">
        <v>49096</v>
      </c>
      <c r="H3368" s="11" t="s">
        <v>40269</v>
      </c>
      <c r="I3368" s="11" t="s">
        <v>40268</v>
      </c>
      <c r="J3368" s="11" t="s">
        <v>49097</v>
      </c>
      <c r="K3368" s="11" t="s">
        <v>49098</v>
      </c>
      <c r="L3368" s="11" t="s">
        <v>49102</v>
      </c>
      <c r="M3368" s="11" t="s">
        <v>49100</v>
      </c>
      <c r="N3368" s="11" t="s">
        <v>41377</v>
      </c>
      <c r="O3368" s="11" t="s">
        <v>41387</v>
      </c>
      <c r="P3368" s="11" t="s">
        <v>41456</v>
      </c>
      <c r="Q3368" s="11" t="s">
        <v>41411</v>
      </c>
      <c r="R3368" s="11" t="s">
        <v>41411</v>
      </c>
      <c r="S3368" s="17">
        <v>4102.52</v>
      </c>
      <c r="T3368" s="11" t="s">
        <v>41411</v>
      </c>
      <c r="U3368" s="17">
        <v>0</v>
      </c>
      <c r="V3368" s="17">
        <v>0</v>
      </c>
      <c r="W3368" s="18">
        <f t="shared" si="240"/>
        <v>4102.52</v>
      </c>
      <c r="X3368" s="18">
        <f t="shared" si="241"/>
        <v>4102.52</v>
      </c>
      <c r="Y3368" s="2">
        <v>0</v>
      </c>
      <c r="Z3368" s="2" t="str">
        <f t="shared" si="242"/>
        <v>未整改</v>
      </c>
      <c r="AA3368" s="2" t="str">
        <f t="shared" si="243"/>
        <v>未整改</v>
      </c>
      <c r="AD3368" s="22" t="str">
        <f>VLOOKUP(H3368,'系统导出（基本表）'!R:R,1,0)</f>
        <v>P18512022-0015</v>
      </c>
      <c r="AE3368" s="22" t="str">
        <f>VLOOKUP(I3368,'系统导出（基本表）'!Q:R,2,0)</f>
        <v>P18512022-0015</v>
      </c>
      <c r="AF3368" s="2" t="e">
        <f>VLOOKUP(J3368,'系统导出（基本表）'!S:T,2,0)</f>
        <v>#N/A</v>
      </c>
      <c r="AG3368" s="24">
        <v>3000</v>
      </c>
    </row>
    <row r="3369" s="1" customFormat="1" ht="19" customHeight="1" spans="2:35">
      <c r="B3369" s="10" t="s">
        <v>583</v>
      </c>
      <c r="C3369" s="10" t="s">
        <v>584</v>
      </c>
      <c r="D3369" s="10" t="s">
        <v>585</v>
      </c>
      <c r="E3369" s="10" t="s">
        <v>61</v>
      </c>
      <c r="F3369" s="10" t="s">
        <v>61</v>
      </c>
      <c r="G3369" s="10" t="s">
        <v>49096</v>
      </c>
      <c r="H3369" s="10" t="s">
        <v>40269</v>
      </c>
      <c r="I3369" s="10" t="s">
        <v>40268</v>
      </c>
      <c r="J3369" s="10" t="s">
        <v>49097</v>
      </c>
      <c r="K3369" s="10" t="s">
        <v>49098</v>
      </c>
      <c r="L3369" s="10" t="s">
        <v>49099</v>
      </c>
      <c r="M3369" s="10" t="s">
        <v>49100</v>
      </c>
      <c r="N3369" s="10" t="s">
        <v>61</v>
      </c>
      <c r="O3369" s="10" t="s">
        <v>41372</v>
      </c>
      <c r="P3369" s="10" t="s">
        <v>61</v>
      </c>
      <c r="Q3369" s="10" t="s">
        <v>41411</v>
      </c>
      <c r="R3369" s="10" t="s">
        <v>41411</v>
      </c>
      <c r="S3369" s="15">
        <v>5000</v>
      </c>
      <c r="T3369" s="10" t="s">
        <v>41412</v>
      </c>
      <c r="U3369" s="15">
        <v>0</v>
      </c>
      <c r="V3369" s="15">
        <v>0</v>
      </c>
      <c r="W3369" s="16">
        <f t="shared" si="240"/>
        <v>5000</v>
      </c>
      <c r="X3369" s="16">
        <f t="shared" si="241"/>
        <v>5000</v>
      </c>
      <c r="Y3369" s="1">
        <v>0</v>
      </c>
      <c r="Z3369" s="1" t="str">
        <f t="shared" si="242"/>
        <v>未整改</v>
      </c>
      <c r="AA3369" s="1" t="str">
        <f t="shared" si="243"/>
        <v>未整改</v>
      </c>
      <c r="AC3369" s="3"/>
      <c r="AD3369" s="19" t="str">
        <f>VLOOKUP(H3369,'系统导出（基本表）'!R:R,1,0)</f>
        <v>P18512022-0015</v>
      </c>
      <c r="AE3369" s="23" t="str">
        <f>VLOOKUP(I3369,'系统导出（基本表）'!Q:R,2,0)</f>
        <v>P18512022-0015</v>
      </c>
      <c r="AF3369" s="16" t="e">
        <f>VLOOKUP(J3369,'系统导出（基本表）'!S:T,2,0)</f>
        <v>#N/A</v>
      </c>
      <c r="AG3369" s="23"/>
      <c r="AH3369" s="16"/>
      <c r="AI3369" s="16"/>
    </row>
    <row r="3370" s="1" customFormat="1" ht="19" customHeight="1" spans="2:35">
      <c r="B3370" s="10" t="s">
        <v>583</v>
      </c>
      <c r="C3370" s="10" t="s">
        <v>584</v>
      </c>
      <c r="D3370" s="10" t="s">
        <v>585</v>
      </c>
      <c r="E3370" s="10" t="s">
        <v>44131</v>
      </c>
      <c r="F3370" s="10" t="s">
        <v>40266</v>
      </c>
      <c r="G3370" s="10" t="s">
        <v>49096</v>
      </c>
      <c r="H3370" s="10" t="s">
        <v>40269</v>
      </c>
      <c r="I3370" s="10" t="s">
        <v>40268</v>
      </c>
      <c r="J3370" s="10" t="s">
        <v>49097</v>
      </c>
      <c r="K3370" s="10" t="s">
        <v>49098</v>
      </c>
      <c r="L3370" s="10" t="s">
        <v>49099</v>
      </c>
      <c r="M3370" s="10" t="s">
        <v>49100</v>
      </c>
      <c r="N3370" s="10" t="s">
        <v>41377</v>
      </c>
      <c r="O3370" s="10" t="s">
        <v>41378</v>
      </c>
      <c r="P3370" s="10" t="s">
        <v>41456</v>
      </c>
      <c r="Q3370" s="10" t="s">
        <v>41411</v>
      </c>
      <c r="R3370" s="10" t="s">
        <v>41411</v>
      </c>
      <c r="S3370" s="15">
        <v>5000</v>
      </c>
      <c r="T3370" s="10" t="s">
        <v>41463</v>
      </c>
      <c r="U3370" s="15">
        <v>897.48</v>
      </c>
      <c r="V3370" s="15">
        <v>551.49</v>
      </c>
      <c r="W3370" s="16">
        <f t="shared" si="240"/>
        <v>4448.51</v>
      </c>
      <c r="X3370" s="16">
        <f t="shared" si="241"/>
        <v>4102.52</v>
      </c>
      <c r="Y3370" s="1">
        <v>897.48</v>
      </c>
      <c r="Z3370" s="1" t="str">
        <f t="shared" si="242"/>
        <v>未整改</v>
      </c>
      <c r="AA3370" s="1" t="str">
        <f t="shared" si="243"/>
        <v>未整改</v>
      </c>
      <c r="AC3370" s="3"/>
      <c r="AD3370" s="19" t="str">
        <f>VLOOKUP(H3370,'系统导出（基本表）'!R:R,1,0)</f>
        <v>P18512022-0015</v>
      </c>
      <c r="AE3370" s="23" t="str">
        <f>VLOOKUP(I3370,'系统导出（基本表）'!Q:R,2,0)</f>
        <v>P18512022-0015</v>
      </c>
      <c r="AF3370" s="16" t="e">
        <f>VLOOKUP(J3370,'系统导出（基本表）'!S:T,2,0)</f>
        <v>#N/A</v>
      </c>
      <c r="AG3370" s="23"/>
      <c r="AH3370" s="39">
        <v>3000</v>
      </c>
      <c r="AI3370" s="16"/>
    </row>
    <row r="3371" s="1" customFormat="1" ht="19" customHeight="1" spans="2:35">
      <c r="B3371" s="10" t="s">
        <v>583</v>
      </c>
      <c r="C3371" s="10" t="s">
        <v>584</v>
      </c>
      <c r="D3371" s="10" t="s">
        <v>585</v>
      </c>
      <c r="E3371" s="10" t="s">
        <v>49103</v>
      </c>
      <c r="F3371" s="10" t="s">
        <v>49104</v>
      </c>
      <c r="G3371" s="10" t="s">
        <v>49096</v>
      </c>
      <c r="H3371" s="10" t="s">
        <v>40269</v>
      </c>
      <c r="I3371" s="10" t="s">
        <v>40268</v>
      </c>
      <c r="J3371" s="10" t="s">
        <v>49097</v>
      </c>
      <c r="K3371" s="10" t="s">
        <v>49098</v>
      </c>
      <c r="L3371" s="10" t="s">
        <v>49099</v>
      </c>
      <c r="M3371" s="10" t="s">
        <v>49100</v>
      </c>
      <c r="N3371" s="10" t="s">
        <v>41377</v>
      </c>
      <c r="O3371" s="10" t="s">
        <v>41378</v>
      </c>
      <c r="P3371" s="10" t="s">
        <v>41456</v>
      </c>
      <c r="Q3371" s="10" t="s">
        <v>41411</v>
      </c>
      <c r="R3371" s="10" t="s">
        <v>41411</v>
      </c>
      <c r="S3371" s="15">
        <v>17.99</v>
      </c>
      <c r="T3371" s="10" t="s">
        <v>41463</v>
      </c>
      <c r="U3371" s="15">
        <v>17.99</v>
      </c>
      <c r="V3371" s="15">
        <v>17.99</v>
      </c>
      <c r="W3371" s="16">
        <f t="shared" si="240"/>
        <v>0</v>
      </c>
      <c r="X3371" s="16">
        <f t="shared" si="241"/>
        <v>0</v>
      </c>
      <c r="Y3371" s="1">
        <v>17.99</v>
      </c>
      <c r="Z3371" s="1" t="str">
        <f t="shared" si="242"/>
        <v>未整改</v>
      </c>
      <c r="AA3371" s="1" t="str">
        <f t="shared" si="243"/>
        <v>已整改</v>
      </c>
      <c r="AC3371" s="3"/>
      <c r="AD3371" s="19" t="str">
        <f>VLOOKUP(H3371,'系统导出（基本表）'!R:R,1,0)</f>
        <v>P18512022-0015</v>
      </c>
      <c r="AE3371" s="23" t="str">
        <f>VLOOKUP(I3371,'系统导出（基本表）'!Q:R,2,0)</f>
        <v>P18512022-0015</v>
      </c>
      <c r="AF3371" s="16" t="e">
        <f>VLOOKUP(J3371,'系统导出（基本表）'!S:T,2,0)</f>
        <v>#N/A</v>
      </c>
      <c r="AG3371" s="23"/>
      <c r="AH3371" s="16"/>
      <c r="AI3371" s="16"/>
    </row>
    <row r="3372" s="1" customFormat="1" ht="19" customHeight="1" spans="2:35">
      <c r="B3372" s="10" t="s">
        <v>583</v>
      </c>
      <c r="C3372" s="10" t="s">
        <v>584</v>
      </c>
      <c r="D3372" s="10" t="s">
        <v>585</v>
      </c>
      <c r="E3372" s="10" t="s">
        <v>61</v>
      </c>
      <c r="F3372" s="10" t="s">
        <v>61</v>
      </c>
      <c r="G3372" s="10" t="s">
        <v>49096</v>
      </c>
      <c r="H3372" s="10" t="s">
        <v>40269</v>
      </c>
      <c r="I3372" s="10" t="s">
        <v>40268</v>
      </c>
      <c r="J3372" s="10" t="s">
        <v>49097</v>
      </c>
      <c r="K3372" s="10" t="s">
        <v>49098</v>
      </c>
      <c r="L3372" s="10" t="s">
        <v>49099</v>
      </c>
      <c r="M3372" s="10" t="s">
        <v>49100</v>
      </c>
      <c r="N3372" s="10" t="s">
        <v>61</v>
      </c>
      <c r="O3372" s="10" t="s">
        <v>41372</v>
      </c>
      <c r="P3372" s="10" t="s">
        <v>61</v>
      </c>
      <c r="Q3372" s="10" t="s">
        <v>41411</v>
      </c>
      <c r="R3372" s="10" t="s">
        <v>41411</v>
      </c>
      <c r="S3372" s="15">
        <v>1719.91</v>
      </c>
      <c r="T3372" s="10" t="s">
        <v>41412</v>
      </c>
      <c r="U3372" s="15">
        <v>1719.91</v>
      </c>
      <c r="V3372" s="15">
        <v>1719.91</v>
      </c>
      <c r="W3372" s="16">
        <f t="shared" si="240"/>
        <v>0</v>
      </c>
      <c r="X3372" s="16">
        <f t="shared" si="241"/>
        <v>0</v>
      </c>
      <c r="Y3372" s="1">
        <v>1719.91</v>
      </c>
      <c r="Z3372" s="1" t="str">
        <f t="shared" si="242"/>
        <v>未整改</v>
      </c>
      <c r="AA3372" s="1" t="str">
        <f t="shared" si="243"/>
        <v>已整改</v>
      </c>
      <c r="AC3372" s="3"/>
      <c r="AD3372" s="19" t="str">
        <f>VLOOKUP(H3372,'系统导出（基本表）'!R:R,1,0)</f>
        <v>P18512022-0015</v>
      </c>
      <c r="AE3372" s="23" t="str">
        <f>VLOOKUP(I3372,'系统导出（基本表）'!Q:R,2,0)</f>
        <v>P18512022-0015</v>
      </c>
      <c r="AF3372" s="16" t="e">
        <f>VLOOKUP(J3372,'系统导出（基本表）'!S:T,2,0)</f>
        <v>#N/A</v>
      </c>
      <c r="AG3372" s="23"/>
      <c r="AH3372" s="16"/>
      <c r="AI3372" s="16"/>
    </row>
    <row r="3373" s="1" customFormat="1" ht="19" customHeight="1" spans="2:35">
      <c r="B3373" s="10" t="s">
        <v>583</v>
      </c>
      <c r="C3373" s="10" t="s">
        <v>584</v>
      </c>
      <c r="D3373" s="10" t="s">
        <v>585</v>
      </c>
      <c r="E3373" s="10" t="s">
        <v>61</v>
      </c>
      <c r="F3373" s="10" t="s">
        <v>61</v>
      </c>
      <c r="G3373" s="10" t="s">
        <v>49105</v>
      </c>
      <c r="H3373" s="10" t="s">
        <v>49106</v>
      </c>
      <c r="I3373" s="10" t="s">
        <v>49107</v>
      </c>
      <c r="J3373" s="10" t="s">
        <v>49107</v>
      </c>
      <c r="K3373" s="10" t="s">
        <v>15757</v>
      </c>
      <c r="L3373" s="10" t="s">
        <v>49108</v>
      </c>
      <c r="M3373" s="10" t="s">
        <v>49109</v>
      </c>
      <c r="N3373" s="10" t="s">
        <v>61</v>
      </c>
      <c r="O3373" s="10" t="s">
        <v>41372</v>
      </c>
      <c r="P3373" s="10" t="s">
        <v>61</v>
      </c>
      <c r="Q3373" s="10" t="s">
        <v>41411</v>
      </c>
      <c r="R3373" s="10" t="s">
        <v>41411</v>
      </c>
      <c r="S3373" s="15">
        <v>1018.61</v>
      </c>
      <c r="T3373" s="10" t="s">
        <v>41412</v>
      </c>
      <c r="U3373" s="15">
        <v>764.0704</v>
      </c>
      <c r="V3373" s="15">
        <v>764.0704</v>
      </c>
      <c r="W3373" s="16">
        <f t="shared" si="240"/>
        <v>254.5396</v>
      </c>
      <c r="X3373" s="16">
        <f t="shared" si="241"/>
        <v>254.5396</v>
      </c>
      <c r="Y3373" s="1">
        <v>764.0704</v>
      </c>
      <c r="Z3373" s="1" t="str">
        <f t="shared" si="242"/>
        <v>未整改</v>
      </c>
      <c r="AA3373" s="1" t="str">
        <f t="shared" si="243"/>
        <v>未整改</v>
      </c>
      <c r="AC3373" s="3"/>
      <c r="AD3373" s="19" t="e">
        <f>VLOOKUP(H3373,'系统导出（基本表）'!R:R,1,0)</f>
        <v>#N/A</v>
      </c>
      <c r="AE3373" s="16" t="e">
        <f>VLOOKUP(I3373,'系统导出（基本表）'!Q:R,2,0)</f>
        <v>#N/A</v>
      </c>
      <c r="AF3373" s="16" t="e">
        <f>VLOOKUP(J3373,'系统导出（基本表）'!S:T,2,0)</f>
        <v>#N/A</v>
      </c>
      <c r="AG3373" s="16"/>
      <c r="AH3373" s="16"/>
      <c r="AI3373" s="16"/>
    </row>
    <row r="3374" s="2" customFormat="1" ht="19" customHeight="1" spans="1:33">
      <c r="A3374" s="2">
        <v>1</v>
      </c>
      <c r="B3374" s="11" t="s">
        <v>583</v>
      </c>
      <c r="C3374" s="11" t="s">
        <v>584</v>
      </c>
      <c r="D3374" s="11" t="s">
        <v>585</v>
      </c>
      <c r="E3374" s="10" t="s">
        <v>47041</v>
      </c>
      <c r="F3374" s="11" t="s">
        <v>47042</v>
      </c>
      <c r="G3374" s="10" t="s">
        <v>49105</v>
      </c>
      <c r="H3374" s="11" t="s">
        <v>49106</v>
      </c>
      <c r="I3374" s="11" t="s">
        <v>49107</v>
      </c>
      <c r="J3374" s="11" t="s">
        <v>49107</v>
      </c>
      <c r="K3374" s="11" t="s">
        <v>15757</v>
      </c>
      <c r="L3374" s="11" t="s">
        <v>49110</v>
      </c>
      <c r="M3374" s="11" t="s">
        <v>49109</v>
      </c>
      <c r="N3374" s="11" t="s">
        <v>41377</v>
      </c>
      <c r="O3374" s="11" t="s">
        <v>41387</v>
      </c>
      <c r="P3374" s="11" t="s">
        <v>41456</v>
      </c>
      <c r="Q3374" s="11" t="s">
        <v>41411</v>
      </c>
      <c r="R3374" s="11" t="s">
        <v>41411</v>
      </c>
      <c r="S3374" s="17">
        <v>254.54</v>
      </c>
      <c r="T3374" s="11" t="s">
        <v>41411</v>
      </c>
      <c r="U3374" s="17">
        <v>0</v>
      </c>
      <c r="V3374" s="17">
        <v>0</v>
      </c>
      <c r="W3374" s="18">
        <f t="shared" si="240"/>
        <v>254.54</v>
      </c>
      <c r="X3374" s="18">
        <f t="shared" si="241"/>
        <v>254.54</v>
      </c>
      <c r="Y3374" s="2">
        <v>0</v>
      </c>
      <c r="Z3374" s="2" t="str">
        <f t="shared" si="242"/>
        <v>未整改</v>
      </c>
      <c r="AA3374" s="2" t="str">
        <f t="shared" si="243"/>
        <v>未整改</v>
      </c>
      <c r="AD3374" s="22" t="e">
        <f>VLOOKUP(H3374,'系统导出（基本表）'!R:R,1,0)</f>
        <v>#N/A</v>
      </c>
      <c r="AE3374" s="22" t="e">
        <f>VLOOKUP(I3374,'系统导出（基本表）'!Q:R,2,0)</f>
        <v>#N/A</v>
      </c>
      <c r="AF3374" s="2" t="e">
        <f>VLOOKUP(J3374,'系统导出（基本表）'!S:T,2,0)</f>
        <v>#N/A</v>
      </c>
      <c r="AG3374" s="24"/>
    </row>
    <row r="3375" s="1" customFormat="1" ht="19" customHeight="1" spans="2:35">
      <c r="B3375" s="10" t="s">
        <v>583</v>
      </c>
      <c r="C3375" s="10" t="s">
        <v>584</v>
      </c>
      <c r="D3375" s="10" t="s">
        <v>585</v>
      </c>
      <c r="E3375" s="10" t="s">
        <v>47041</v>
      </c>
      <c r="F3375" s="10" t="s">
        <v>47042</v>
      </c>
      <c r="G3375" s="10" t="s">
        <v>49105</v>
      </c>
      <c r="H3375" s="10" t="s">
        <v>49106</v>
      </c>
      <c r="I3375" s="10" t="s">
        <v>49107</v>
      </c>
      <c r="J3375" s="10" t="s">
        <v>49107</v>
      </c>
      <c r="K3375" s="10" t="s">
        <v>15757</v>
      </c>
      <c r="L3375" s="10" t="s">
        <v>49111</v>
      </c>
      <c r="M3375" s="10" t="s">
        <v>49109</v>
      </c>
      <c r="N3375" s="10" t="s">
        <v>41377</v>
      </c>
      <c r="O3375" s="10" t="s">
        <v>41378</v>
      </c>
      <c r="P3375" s="10" t="s">
        <v>41456</v>
      </c>
      <c r="Q3375" s="10" t="s">
        <v>41411</v>
      </c>
      <c r="R3375" s="10" t="s">
        <v>41411</v>
      </c>
      <c r="S3375" s="15">
        <v>254.54</v>
      </c>
      <c r="T3375" s="10" t="s">
        <v>41463</v>
      </c>
      <c r="U3375" s="15">
        <v>0</v>
      </c>
      <c r="V3375" s="15">
        <v>0</v>
      </c>
      <c r="W3375" s="16">
        <f t="shared" si="240"/>
        <v>254.54</v>
      </c>
      <c r="X3375" s="16">
        <f t="shared" si="241"/>
        <v>254.54</v>
      </c>
      <c r="Y3375" s="1">
        <v>0</v>
      </c>
      <c r="Z3375" s="1" t="str">
        <f t="shared" si="242"/>
        <v>未整改</v>
      </c>
      <c r="AA3375" s="1" t="str">
        <f t="shared" si="243"/>
        <v>未整改</v>
      </c>
      <c r="AC3375" s="3"/>
      <c r="AD3375" s="19" t="e">
        <f>VLOOKUP(H3375,'系统导出（基本表）'!R:R,1,0)</f>
        <v>#N/A</v>
      </c>
      <c r="AE3375" s="16" t="e">
        <f>VLOOKUP(I3375,'系统导出（基本表）'!Q:R,2,0)</f>
        <v>#N/A</v>
      </c>
      <c r="AF3375" s="16" t="e">
        <f>VLOOKUP(J3375,'系统导出（基本表）'!S:T,2,0)</f>
        <v>#N/A</v>
      </c>
      <c r="AG3375" s="16"/>
      <c r="AH3375" s="16"/>
      <c r="AI3375" s="16"/>
    </row>
    <row r="3376" s="2" customFormat="1" ht="19" customHeight="1" spans="1:33">
      <c r="A3376" s="2">
        <v>1</v>
      </c>
      <c r="B3376" s="11" t="s">
        <v>583</v>
      </c>
      <c r="C3376" s="11" t="s">
        <v>584</v>
      </c>
      <c r="D3376" s="11" t="s">
        <v>585</v>
      </c>
      <c r="E3376" s="10" t="s">
        <v>42735</v>
      </c>
      <c r="F3376" s="11" t="s">
        <v>38885</v>
      </c>
      <c r="G3376" s="10" t="s">
        <v>49112</v>
      </c>
      <c r="H3376" s="11" t="s">
        <v>49113</v>
      </c>
      <c r="I3376" s="11" t="s">
        <v>49114</v>
      </c>
      <c r="J3376" s="11" t="s">
        <v>49114</v>
      </c>
      <c r="K3376" s="11" t="s">
        <v>49115</v>
      </c>
      <c r="L3376" s="11" t="s">
        <v>49116</v>
      </c>
      <c r="M3376" s="11" t="s">
        <v>49117</v>
      </c>
      <c r="N3376" s="11" t="s">
        <v>41377</v>
      </c>
      <c r="O3376" s="11" t="s">
        <v>41387</v>
      </c>
      <c r="P3376" s="11" t="s">
        <v>41449</v>
      </c>
      <c r="Q3376" s="11" t="s">
        <v>41411</v>
      </c>
      <c r="R3376" s="11" t="s">
        <v>41411</v>
      </c>
      <c r="S3376" s="17">
        <v>1080</v>
      </c>
      <c r="T3376" s="11" t="s">
        <v>42004</v>
      </c>
      <c r="U3376" s="17">
        <v>389.55</v>
      </c>
      <c r="V3376" s="17">
        <v>0</v>
      </c>
      <c r="W3376" s="18">
        <f t="shared" si="240"/>
        <v>1080</v>
      </c>
      <c r="X3376" s="18">
        <f t="shared" si="241"/>
        <v>690.45</v>
      </c>
      <c r="Y3376" s="2">
        <v>389.55</v>
      </c>
      <c r="Z3376" s="2" t="str">
        <f t="shared" si="242"/>
        <v>未整改</v>
      </c>
      <c r="AA3376" s="2" t="str">
        <f t="shared" si="243"/>
        <v>未整改</v>
      </c>
      <c r="AD3376" s="22" t="e">
        <f>VLOOKUP(H3376,'系统导出（基本表）'!R:R,1,0)</f>
        <v>#N/A</v>
      </c>
      <c r="AE3376" s="22" t="e">
        <f>VLOOKUP(I3376,'系统导出（基本表）'!Q:R,2,0)</f>
        <v>#N/A</v>
      </c>
      <c r="AF3376" s="2" t="e">
        <f>VLOOKUP(J3376,'系统导出（基本表）'!S:T,2,0)</f>
        <v>#N/A</v>
      </c>
      <c r="AG3376" s="24"/>
    </row>
    <row r="3377" s="1" customFormat="1" ht="19" customHeight="1" spans="2:35">
      <c r="B3377" s="10" t="s">
        <v>583</v>
      </c>
      <c r="C3377" s="10" t="s">
        <v>584</v>
      </c>
      <c r="D3377" s="10" t="s">
        <v>585</v>
      </c>
      <c r="E3377" s="10" t="s">
        <v>61</v>
      </c>
      <c r="F3377" s="10" t="s">
        <v>61</v>
      </c>
      <c r="G3377" s="10" t="s">
        <v>49118</v>
      </c>
      <c r="H3377" s="10" t="s">
        <v>49119</v>
      </c>
      <c r="I3377" s="10" t="s">
        <v>40279</v>
      </c>
      <c r="J3377" s="10" t="s">
        <v>40279</v>
      </c>
      <c r="K3377" s="10" t="s">
        <v>1183</v>
      </c>
      <c r="L3377" s="10" t="s">
        <v>1173</v>
      </c>
      <c r="M3377" s="10" t="s">
        <v>49120</v>
      </c>
      <c r="N3377" s="10" t="s">
        <v>61</v>
      </c>
      <c r="O3377" s="10" t="s">
        <v>41372</v>
      </c>
      <c r="P3377" s="10" t="s">
        <v>61</v>
      </c>
      <c r="Q3377" s="10" t="s">
        <v>41411</v>
      </c>
      <c r="R3377" s="10" t="s">
        <v>41411</v>
      </c>
      <c r="S3377" s="15">
        <v>7766.55</v>
      </c>
      <c r="T3377" s="10" t="s">
        <v>41412</v>
      </c>
      <c r="U3377" s="15">
        <v>3340</v>
      </c>
      <c r="V3377" s="15">
        <v>3340</v>
      </c>
      <c r="W3377" s="16">
        <f t="shared" si="240"/>
        <v>4426.55</v>
      </c>
      <c r="X3377" s="16">
        <f t="shared" si="241"/>
        <v>4426.55</v>
      </c>
      <c r="Y3377" s="1">
        <v>3340</v>
      </c>
      <c r="Z3377" s="1" t="str">
        <f t="shared" si="242"/>
        <v>未整改</v>
      </c>
      <c r="AA3377" s="1" t="str">
        <f t="shared" si="243"/>
        <v>未整改</v>
      </c>
      <c r="AC3377" s="3"/>
      <c r="AD3377" s="19" t="e">
        <f>VLOOKUP(H3377,'系统导出（基本表）'!R:R,1,0)</f>
        <v>#N/A</v>
      </c>
      <c r="AE3377" s="16" t="str">
        <f>VLOOKUP(I3377,'系统导出（基本表）'!Q:R,2,0)</f>
        <v>P18512022-0001</v>
      </c>
      <c r="AF3377" s="16" t="e">
        <f>VLOOKUP(J3377,'系统导出（基本表）'!S:T,2,0)</f>
        <v>#N/A</v>
      </c>
      <c r="AG3377" s="16"/>
      <c r="AH3377" s="16"/>
      <c r="AI3377" s="16"/>
    </row>
    <row r="3378" s="1" customFormat="1" ht="19" customHeight="1" spans="2:35">
      <c r="B3378" s="10" t="s">
        <v>1985</v>
      </c>
      <c r="C3378" s="10" t="s">
        <v>17433</v>
      </c>
      <c r="D3378" s="10" t="s">
        <v>17434</v>
      </c>
      <c r="E3378" s="10" t="s">
        <v>61</v>
      </c>
      <c r="F3378" s="10" t="s">
        <v>61</v>
      </c>
      <c r="G3378" s="10" t="s">
        <v>49121</v>
      </c>
      <c r="H3378" s="10" t="s">
        <v>49122</v>
      </c>
      <c r="I3378" s="10" t="s">
        <v>49123</v>
      </c>
      <c r="J3378" s="10" t="s">
        <v>49123</v>
      </c>
      <c r="K3378" s="10" t="s">
        <v>49124</v>
      </c>
      <c r="L3378" s="10" t="s">
        <v>49125</v>
      </c>
      <c r="M3378" s="10" t="s">
        <v>49126</v>
      </c>
      <c r="N3378" s="10" t="s">
        <v>61</v>
      </c>
      <c r="O3378" s="10" t="s">
        <v>41353</v>
      </c>
      <c r="P3378" s="10" t="s">
        <v>61</v>
      </c>
      <c r="Q3378" s="10" t="s">
        <v>41984</v>
      </c>
      <c r="R3378" s="10" t="s">
        <v>41984</v>
      </c>
      <c r="S3378" s="15">
        <v>77.41</v>
      </c>
      <c r="T3378" s="10" t="s">
        <v>49127</v>
      </c>
      <c r="U3378" s="15">
        <v>77.41</v>
      </c>
      <c r="V3378" s="15">
        <v>77.41</v>
      </c>
      <c r="W3378" s="16">
        <f t="shared" si="240"/>
        <v>0</v>
      </c>
      <c r="X3378" s="16">
        <f t="shared" si="241"/>
        <v>0</v>
      </c>
      <c r="Y3378" s="1">
        <v>77.41</v>
      </c>
      <c r="Z3378" s="1" t="str">
        <f t="shared" si="242"/>
        <v>未整改</v>
      </c>
      <c r="AA3378" s="1" t="str">
        <f t="shared" si="243"/>
        <v>已整改</v>
      </c>
      <c r="AC3378" s="3">
        <f>S3378-Y3378</f>
        <v>0</v>
      </c>
      <c r="AD3378" s="19" t="e">
        <f>VLOOKUP(H3378,'系统导出（基本表）'!R:R,1,0)</f>
        <v>#N/A</v>
      </c>
      <c r="AE3378" s="16" t="e">
        <f>VLOOKUP(I3378,'系统导出（基本表）'!Q:R,2,0)</f>
        <v>#N/A</v>
      </c>
      <c r="AF3378" s="16" t="e">
        <f>VLOOKUP(J3378,'系统导出（基本表）'!S:T,2,0)</f>
        <v>#N/A</v>
      </c>
      <c r="AG3378" s="16"/>
      <c r="AH3378" s="16"/>
      <c r="AI3378" s="16"/>
    </row>
    <row r="3379" s="1" customFormat="1" ht="19" customHeight="1" spans="2:35">
      <c r="B3379" s="10" t="s">
        <v>1985</v>
      </c>
      <c r="C3379" s="10" t="s">
        <v>17433</v>
      </c>
      <c r="D3379" s="10" t="s">
        <v>17434</v>
      </c>
      <c r="E3379" s="10" t="s">
        <v>61</v>
      </c>
      <c r="F3379" s="10" t="s">
        <v>61</v>
      </c>
      <c r="G3379" s="10" t="s">
        <v>49128</v>
      </c>
      <c r="H3379" s="10" t="s">
        <v>49129</v>
      </c>
      <c r="I3379" s="10" t="s">
        <v>49130</v>
      </c>
      <c r="J3379" s="10" t="s">
        <v>49131</v>
      </c>
      <c r="K3379" s="10" t="s">
        <v>49132</v>
      </c>
      <c r="L3379" s="10" t="s">
        <v>49133</v>
      </c>
      <c r="M3379" s="10" t="s">
        <v>49134</v>
      </c>
      <c r="N3379" s="10" t="s">
        <v>61</v>
      </c>
      <c r="O3379" s="10" t="s">
        <v>41372</v>
      </c>
      <c r="P3379" s="10" t="s">
        <v>61</v>
      </c>
      <c r="Q3379" s="10" t="s">
        <v>41411</v>
      </c>
      <c r="R3379" s="10" t="s">
        <v>41411</v>
      </c>
      <c r="S3379" s="15">
        <v>3567.97</v>
      </c>
      <c r="T3379" s="10" t="s">
        <v>41412</v>
      </c>
      <c r="U3379" s="15">
        <v>3567.97</v>
      </c>
      <c r="V3379" s="15">
        <v>3567.97</v>
      </c>
      <c r="W3379" s="16">
        <f t="shared" si="240"/>
        <v>0</v>
      </c>
      <c r="X3379" s="16">
        <f t="shared" si="241"/>
        <v>0</v>
      </c>
      <c r="Y3379" s="1">
        <v>3567.97</v>
      </c>
      <c r="Z3379" s="1" t="str">
        <f t="shared" si="242"/>
        <v>未整改</v>
      </c>
      <c r="AA3379" s="1" t="str">
        <f t="shared" si="243"/>
        <v>已整改</v>
      </c>
      <c r="AC3379" s="3"/>
      <c r="AD3379" s="19" t="e">
        <f>VLOOKUP(H3379,'系统导出（基本表）'!R:R,1,0)</f>
        <v>#N/A</v>
      </c>
      <c r="AE3379" s="16" t="e">
        <f>VLOOKUP(I3379,'系统导出（基本表）'!Q:R,2,0)</f>
        <v>#N/A</v>
      </c>
      <c r="AF3379" s="16" t="e">
        <f>VLOOKUP(J3379,'系统导出（基本表）'!S:T,2,0)</f>
        <v>#N/A</v>
      </c>
      <c r="AG3379" s="16"/>
      <c r="AH3379" s="16"/>
      <c r="AI3379" s="16"/>
    </row>
    <row r="3380" s="2" customFormat="1" ht="19" customHeight="1" spans="1:33">
      <c r="A3380" s="2">
        <v>1</v>
      </c>
      <c r="B3380" s="11" t="s">
        <v>1985</v>
      </c>
      <c r="C3380" s="11" t="s">
        <v>8099</v>
      </c>
      <c r="D3380" s="11" t="s">
        <v>8100</v>
      </c>
      <c r="E3380" s="10" t="s">
        <v>41477</v>
      </c>
      <c r="F3380" s="11" t="s">
        <v>38653</v>
      </c>
      <c r="G3380" s="10" t="s">
        <v>49135</v>
      </c>
      <c r="H3380" s="11" t="s">
        <v>49136</v>
      </c>
      <c r="I3380" s="11" t="s">
        <v>49137</v>
      </c>
      <c r="J3380" s="11" t="s">
        <v>49138</v>
      </c>
      <c r="K3380" s="11" t="s">
        <v>33057</v>
      </c>
      <c r="L3380" s="11" t="s">
        <v>33054</v>
      </c>
      <c r="M3380" s="11" t="s">
        <v>49139</v>
      </c>
      <c r="N3380" s="11" t="s">
        <v>41377</v>
      </c>
      <c r="O3380" s="11" t="s">
        <v>41387</v>
      </c>
      <c r="P3380" s="11" t="s">
        <v>41449</v>
      </c>
      <c r="Q3380" s="11" t="s">
        <v>41411</v>
      </c>
      <c r="R3380" s="11" t="s">
        <v>41411</v>
      </c>
      <c r="S3380" s="17">
        <v>2024.950138</v>
      </c>
      <c r="T3380" s="11" t="s">
        <v>41450</v>
      </c>
      <c r="U3380" s="17">
        <v>986.00609</v>
      </c>
      <c r="V3380" s="17">
        <v>0</v>
      </c>
      <c r="W3380" s="18">
        <f t="shared" si="240"/>
        <v>2024.950138</v>
      </c>
      <c r="X3380" s="18">
        <f t="shared" si="241"/>
        <v>1038.944048</v>
      </c>
      <c r="Y3380" s="2">
        <v>986.00609</v>
      </c>
      <c r="Z3380" s="2" t="str">
        <f t="shared" si="242"/>
        <v>未整改</v>
      </c>
      <c r="AA3380" s="2" t="str">
        <f t="shared" si="243"/>
        <v>未整改</v>
      </c>
      <c r="AD3380" s="22" t="e">
        <f>VLOOKUP(H3380,'系统导出（基本表）'!R:R,1,0)</f>
        <v>#N/A</v>
      </c>
      <c r="AE3380" s="22" t="e">
        <f>VLOOKUP(I3380,'系统导出（基本表）'!Q:R,2,0)</f>
        <v>#N/A</v>
      </c>
      <c r="AF3380" s="2" t="e">
        <f>VLOOKUP(J3380,'系统导出（基本表）'!S:T,2,0)</f>
        <v>#N/A</v>
      </c>
      <c r="AG3380" s="24"/>
    </row>
    <row r="3381" s="2" customFormat="1" ht="19" customHeight="1" spans="1:33">
      <c r="A3381" s="2">
        <v>1</v>
      </c>
      <c r="B3381" s="11" t="s">
        <v>1985</v>
      </c>
      <c r="C3381" s="11" t="s">
        <v>22299</v>
      </c>
      <c r="D3381" s="11" t="s">
        <v>22300</v>
      </c>
      <c r="E3381" s="10" t="s">
        <v>43180</v>
      </c>
      <c r="F3381" s="11" t="s">
        <v>38934</v>
      </c>
      <c r="G3381" s="10" t="s">
        <v>49140</v>
      </c>
      <c r="H3381" s="11" t="s">
        <v>49141</v>
      </c>
      <c r="I3381" s="11" t="s">
        <v>49142</v>
      </c>
      <c r="J3381" s="11" t="s">
        <v>49142</v>
      </c>
      <c r="K3381" s="11" t="s">
        <v>49143</v>
      </c>
      <c r="L3381" s="11" t="s">
        <v>49144</v>
      </c>
      <c r="M3381" s="11" t="s">
        <v>49145</v>
      </c>
      <c r="N3381" s="11" t="s">
        <v>41377</v>
      </c>
      <c r="O3381" s="11" t="s">
        <v>41387</v>
      </c>
      <c r="P3381" s="11" t="s">
        <v>41449</v>
      </c>
      <c r="Q3381" s="11" t="s">
        <v>41411</v>
      </c>
      <c r="R3381" s="11" t="s">
        <v>41411</v>
      </c>
      <c r="S3381" s="17">
        <v>41.253088</v>
      </c>
      <c r="T3381" s="11" t="s">
        <v>41450</v>
      </c>
      <c r="U3381" s="17">
        <v>41.253088</v>
      </c>
      <c r="V3381" s="17">
        <v>0</v>
      </c>
      <c r="W3381" s="18">
        <f t="shared" si="240"/>
        <v>41.253088</v>
      </c>
      <c r="X3381" s="18">
        <f t="shared" si="241"/>
        <v>0</v>
      </c>
      <c r="Y3381" s="2">
        <v>41.253088</v>
      </c>
      <c r="Z3381" s="2" t="str">
        <f t="shared" si="242"/>
        <v>未整改</v>
      </c>
      <c r="AA3381" s="2" t="str">
        <f t="shared" si="243"/>
        <v>已整改</v>
      </c>
      <c r="AD3381" s="22" t="e">
        <f>VLOOKUP(H3381,'系统导出（基本表）'!R:R,1,0)</f>
        <v>#N/A</v>
      </c>
      <c r="AE3381" s="22" t="e">
        <f>VLOOKUP(I3381,'系统导出（基本表）'!Q:R,2,0)</f>
        <v>#N/A</v>
      </c>
      <c r="AF3381" s="2" t="e">
        <f>VLOOKUP(J3381,'系统导出（基本表）'!S:T,2,0)</f>
        <v>#N/A</v>
      </c>
      <c r="AG3381" s="24"/>
    </row>
    <row r="3382" s="1" customFormat="1" ht="19" customHeight="1" spans="2:35">
      <c r="B3382" s="10" t="s">
        <v>1985</v>
      </c>
      <c r="C3382" s="10" t="s">
        <v>14919</v>
      </c>
      <c r="D3382" s="10" t="s">
        <v>14920</v>
      </c>
      <c r="E3382" s="10" t="s">
        <v>61</v>
      </c>
      <c r="F3382" s="10" t="s">
        <v>61</v>
      </c>
      <c r="G3382" s="10" t="s">
        <v>49146</v>
      </c>
      <c r="H3382" s="10" t="s">
        <v>49147</v>
      </c>
      <c r="I3382" s="10" t="s">
        <v>49148</v>
      </c>
      <c r="J3382" s="10" t="s">
        <v>49148</v>
      </c>
      <c r="K3382" s="10" t="s">
        <v>49149</v>
      </c>
      <c r="L3382" s="10" t="s">
        <v>49150</v>
      </c>
      <c r="M3382" s="10" t="s">
        <v>49151</v>
      </c>
      <c r="N3382" s="10" t="s">
        <v>61</v>
      </c>
      <c r="O3382" s="10" t="s">
        <v>41353</v>
      </c>
      <c r="P3382" s="10" t="s">
        <v>61</v>
      </c>
      <c r="Q3382" s="10" t="s">
        <v>44264</v>
      </c>
      <c r="R3382" s="10" t="s">
        <v>44264</v>
      </c>
      <c r="S3382" s="15">
        <v>5212.3829</v>
      </c>
      <c r="T3382" s="10" t="s">
        <v>49152</v>
      </c>
      <c r="U3382" s="15">
        <v>5212.3829</v>
      </c>
      <c r="V3382" s="15">
        <v>5212.3829</v>
      </c>
      <c r="W3382" s="16">
        <f t="shared" si="240"/>
        <v>0</v>
      </c>
      <c r="X3382" s="16">
        <f t="shared" si="241"/>
        <v>0</v>
      </c>
      <c r="Y3382" s="1">
        <v>5212.3829</v>
      </c>
      <c r="Z3382" s="1" t="str">
        <f t="shared" si="242"/>
        <v>未整改</v>
      </c>
      <c r="AA3382" s="1" t="str">
        <f t="shared" si="243"/>
        <v>已整改</v>
      </c>
      <c r="AC3382" s="3"/>
      <c r="AD3382" s="19" t="e">
        <f>VLOOKUP(H3382,'系统导出（基本表）'!R:R,1,0)</f>
        <v>#N/A</v>
      </c>
      <c r="AE3382" s="16" t="e">
        <f>VLOOKUP(I3382,'系统导出（基本表）'!Q:R,2,0)</f>
        <v>#N/A</v>
      </c>
      <c r="AF3382" s="16" t="e">
        <f>VLOOKUP(J3382,'系统导出（基本表）'!S:T,2,0)</f>
        <v>#N/A</v>
      </c>
      <c r="AG3382" s="16"/>
      <c r="AH3382" s="16"/>
      <c r="AI3382" s="16"/>
    </row>
    <row r="3383" s="1" customFormat="1" ht="19" customHeight="1" spans="2:35">
      <c r="B3383" s="10" t="s">
        <v>1985</v>
      </c>
      <c r="C3383" s="10" t="s">
        <v>14919</v>
      </c>
      <c r="D3383" s="10" t="s">
        <v>14920</v>
      </c>
      <c r="E3383" s="10" t="s">
        <v>61</v>
      </c>
      <c r="F3383" s="10" t="s">
        <v>61</v>
      </c>
      <c r="G3383" s="10" t="s">
        <v>49146</v>
      </c>
      <c r="H3383" s="10" t="s">
        <v>49147</v>
      </c>
      <c r="I3383" s="10" t="s">
        <v>49148</v>
      </c>
      <c r="J3383" s="10" t="s">
        <v>49148</v>
      </c>
      <c r="K3383" s="10" t="s">
        <v>49149</v>
      </c>
      <c r="L3383" s="10" t="s">
        <v>49150</v>
      </c>
      <c r="M3383" s="10" t="s">
        <v>49151</v>
      </c>
      <c r="N3383" s="10" t="s">
        <v>61</v>
      </c>
      <c r="O3383" s="10" t="s">
        <v>41372</v>
      </c>
      <c r="P3383" s="10" t="s">
        <v>61</v>
      </c>
      <c r="Q3383" s="10" t="s">
        <v>41354</v>
      </c>
      <c r="R3383" s="10" t="s">
        <v>41354</v>
      </c>
      <c r="S3383" s="15">
        <v>11046.94</v>
      </c>
      <c r="T3383" s="10" t="s">
        <v>41902</v>
      </c>
      <c r="U3383" s="15">
        <v>11046.94</v>
      </c>
      <c r="V3383" s="15">
        <v>11046.94</v>
      </c>
      <c r="W3383" s="16">
        <f t="shared" si="240"/>
        <v>0</v>
      </c>
      <c r="X3383" s="16">
        <f t="shared" si="241"/>
        <v>0</v>
      </c>
      <c r="Y3383" s="1">
        <v>11046.94</v>
      </c>
      <c r="Z3383" s="1" t="str">
        <f t="shared" si="242"/>
        <v>未整改</v>
      </c>
      <c r="AA3383" s="1" t="str">
        <f t="shared" si="243"/>
        <v>已整改</v>
      </c>
      <c r="AC3383" s="3"/>
      <c r="AD3383" s="19" t="e">
        <f>VLOOKUP(H3383,'系统导出（基本表）'!R:R,1,0)</f>
        <v>#N/A</v>
      </c>
      <c r="AE3383" s="16" t="e">
        <f>VLOOKUP(I3383,'系统导出（基本表）'!Q:R,2,0)</f>
        <v>#N/A</v>
      </c>
      <c r="AF3383" s="16" t="e">
        <f>VLOOKUP(J3383,'系统导出（基本表）'!S:T,2,0)</f>
        <v>#N/A</v>
      </c>
      <c r="AG3383" s="16"/>
      <c r="AH3383" s="16"/>
      <c r="AI3383" s="16"/>
    </row>
    <row r="3384" s="1" customFormat="1" ht="19" customHeight="1" spans="2:35">
      <c r="B3384" s="10" t="s">
        <v>1985</v>
      </c>
      <c r="C3384" s="10" t="s">
        <v>4884</v>
      </c>
      <c r="D3384" s="10" t="s">
        <v>4885</v>
      </c>
      <c r="E3384" s="10" t="s">
        <v>61</v>
      </c>
      <c r="F3384" s="10" t="s">
        <v>61</v>
      </c>
      <c r="G3384" s="10" t="s">
        <v>49153</v>
      </c>
      <c r="H3384" s="10" t="s">
        <v>49154</v>
      </c>
      <c r="I3384" s="10" t="s">
        <v>49155</v>
      </c>
      <c r="J3384" s="10" t="s">
        <v>49155</v>
      </c>
      <c r="K3384" s="10" t="s">
        <v>9196</v>
      </c>
      <c r="L3384" s="10" t="s">
        <v>49156</v>
      </c>
      <c r="M3384" s="10" t="s">
        <v>49157</v>
      </c>
      <c r="N3384" s="10" t="s">
        <v>61</v>
      </c>
      <c r="O3384" s="10" t="s">
        <v>41353</v>
      </c>
      <c r="P3384" s="10" t="s">
        <v>61</v>
      </c>
      <c r="Q3384" s="10" t="s">
        <v>41354</v>
      </c>
      <c r="R3384" s="10" t="s">
        <v>41354</v>
      </c>
      <c r="S3384" s="15">
        <v>1100</v>
      </c>
      <c r="T3384" s="10" t="s">
        <v>49158</v>
      </c>
      <c r="U3384" s="15">
        <v>1100</v>
      </c>
      <c r="V3384" s="15">
        <v>1100</v>
      </c>
      <c r="W3384" s="16">
        <f t="shared" si="240"/>
        <v>0</v>
      </c>
      <c r="X3384" s="16">
        <f t="shared" si="241"/>
        <v>0</v>
      </c>
      <c r="Y3384" s="1">
        <v>1100</v>
      </c>
      <c r="Z3384" s="1" t="str">
        <f t="shared" si="242"/>
        <v>未整改</v>
      </c>
      <c r="AA3384" s="1" t="str">
        <f t="shared" si="243"/>
        <v>已整改</v>
      </c>
      <c r="AC3384" s="3"/>
      <c r="AD3384" s="19" t="e">
        <f>VLOOKUP(H3384,'系统导出（基本表）'!R:R,1,0)</f>
        <v>#N/A</v>
      </c>
      <c r="AE3384" s="16" t="e">
        <f>VLOOKUP(I3384,'系统导出（基本表）'!Q:R,2,0)</f>
        <v>#N/A</v>
      </c>
      <c r="AF3384" s="16" t="e">
        <f>VLOOKUP(J3384,'系统导出（基本表）'!S:T,2,0)</f>
        <v>#N/A</v>
      </c>
      <c r="AG3384" s="16"/>
      <c r="AH3384" s="16"/>
      <c r="AI3384" s="16"/>
    </row>
    <row r="3385" s="1" customFormat="1" ht="19" customHeight="1" spans="2:35">
      <c r="B3385" s="10" t="s">
        <v>1985</v>
      </c>
      <c r="C3385" s="10" t="s">
        <v>34544</v>
      </c>
      <c r="D3385" s="10" t="s">
        <v>34545</v>
      </c>
      <c r="E3385" s="10" t="s">
        <v>41381</v>
      </c>
      <c r="F3385" s="10" t="s">
        <v>39035</v>
      </c>
      <c r="G3385" s="10" t="s">
        <v>49159</v>
      </c>
      <c r="H3385" s="10" t="s">
        <v>49160</v>
      </c>
      <c r="I3385" s="10" t="s">
        <v>49161</v>
      </c>
      <c r="J3385" s="10" t="s">
        <v>49161</v>
      </c>
      <c r="K3385" s="10" t="s">
        <v>49162</v>
      </c>
      <c r="L3385" s="10" t="s">
        <v>49163</v>
      </c>
      <c r="M3385" s="10" t="s">
        <v>49164</v>
      </c>
      <c r="N3385" s="10" t="s">
        <v>41377</v>
      </c>
      <c r="O3385" s="10" t="s">
        <v>41378</v>
      </c>
      <c r="P3385" s="10" t="s">
        <v>41379</v>
      </c>
      <c r="Q3385" s="10" t="s">
        <v>41373</v>
      </c>
      <c r="R3385" s="10" t="s">
        <v>41373</v>
      </c>
      <c r="S3385" s="15">
        <v>86.023186</v>
      </c>
      <c r="T3385" s="10" t="s">
        <v>49165</v>
      </c>
      <c r="U3385" s="15">
        <v>86.023186</v>
      </c>
      <c r="V3385" s="15">
        <v>86.023186</v>
      </c>
      <c r="W3385" s="16">
        <f t="shared" si="240"/>
        <v>0</v>
      </c>
      <c r="X3385" s="16">
        <f t="shared" si="241"/>
        <v>0</v>
      </c>
      <c r="Y3385" s="1">
        <v>86.023186</v>
      </c>
      <c r="Z3385" s="1" t="str">
        <f t="shared" si="242"/>
        <v>未整改</v>
      </c>
      <c r="AA3385" s="1" t="str">
        <f t="shared" si="243"/>
        <v>已整改</v>
      </c>
      <c r="AB3385" s="1">
        <f>S3385-V3385</f>
        <v>0</v>
      </c>
      <c r="AC3385" s="3"/>
      <c r="AD3385" s="19" t="e">
        <f>VLOOKUP(H3385,'系统导出（基本表）'!R:R,1,0)</f>
        <v>#N/A</v>
      </c>
      <c r="AE3385" s="16" t="e">
        <f>VLOOKUP(I3385,'系统导出（基本表）'!Q:R,2,0)</f>
        <v>#N/A</v>
      </c>
      <c r="AF3385" s="16" t="e">
        <f>VLOOKUP(J3385,'系统导出（基本表）'!S:T,2,0)</f>
        <v>#N/A</v>
      </c>
      <c r="AG3385" s="16"/>
      <c r="AH3385" s="16"/>
      <c r="AI3385" s="16"/>
    </row>
    <row r="3386" s="2" customFormat="1" ht="19" customHeight="1" spans="1:33">
      <c r="A3386" s="2">
        <v>1</v>
      </c>
      <c r="B3386" s="11" t="s">
        <v>1985</v>
      </c>
      <c r="C3386" s="11" t="s">
        <v>34544</v>
      </c>
      <c r="D3386" s="11" t="s">
        <v>34545</v>
      </c>
      <c r="E3386" s="10" t="s">
        <v>42451</v>
      </c>
      <c r="F3386" s="11" t="s">
        <v>39045</v>
      </c>
      <c r="G3386" s="10" t="s">
        <v>49166</v>
      </c>
      <c r="H3386" s="11" t="s">
        <v>49167</v>
      </c>
      <c r="I3386" s="11" t="s">
        <v>49168</v>
      </c>
      <c r="J3386" s="11" t="s">
        <v>49168</v>
      </c>
      <c r="K3386" s="11" t="s">
        <v>49162</v>
      </c>
      <c r="L3386" s="11" t="s">
        <v>1989</v>
      </c>
      <c r="M3386" s="11" t="s">
        <v>49164</v>
      </c>
      <c r="N3386" s="11" t="s">
        <v>41377</v>
      </c>
      <c r="O3386" s="11" t="s">
        <v>41387</v>
      </c>
      <c r="P3386" s="11" t="s">
        <v>41449</v>
      </c>
      <c r="Q3386" s="11" t="s">
        <v>41411</v>
      </c>
      <c r="R3386" s="11" t="s">
        <v>41411</v>
      </c>
      <c r="S3386" s="17">
        <v>279.35</v>
      </c>
      <c r="T3386" s="11" t="s">
        <v>42004</v>
      </c>
      <c r="U3386" s="17">
        <v>0</v>
      </c>
      <c r="V3386" s="17">
        <v>0</v>
      </c>
      <c r="W3386" s="18">
        <f t="shared" si="240"/>
        <v>279.35</v>
      </c>
      <c r="X3386" s="18">
        <f t="shared" si="241"/>
        <v>279.35</v>
      </c>
      <c r="Y3386" s="2">
        <v>0</v>
      </c>
      <c r="Z3386" s="2" t="str">
        <f t="shared" si="242"/>
        <v>未整改</v>
      </c>
      <c r="AA3386" s="2" t="str">
        <f t="shared" si="243"/>
        <v>未整改</v>
      </c>
      <c r="AD3386" s="22" t="e">
        <f>VLOOKUP(H3386,'系统导出（基本表）'!R:R,1,0)</f>
        <v>#N/A</v>
      </c>
      <c r="AE3386" s="22" t="e">
        <f>VLOOKUP(I3386,'系统导出（基本表）'!Q:R,2,0)</f>
        <v>#N/A</v>
      </c>
      <c r="AF3386" s="2" t="e">
        <f>VLOOKUP(J3386,'系统导出（基本表）'!S:T,2,0)</f>
        <v>#N/A</v>
      </c>
      <c r="AG3386" s="24"/>
    </row>
    <row r="3387" s="2" customFormat="1" ht="19" customHeight="1" spans="1:33">
      <c r="A3387" s="2">
        <v>1</v>
      </c>
      <c r="B3387" s="11" t="s">
        <v>1985</v>
      </c>
      <c r="C3387" s="11" t="s">
        <v>34544</v>
      </c>
      <c r="D3387" s="11" t="s">
        <v>34545</v>
      </c>
      <c r="E3387" s="10" t="s">
        <v>42424</v>
      </c>
      <c r="F3387" s="11" t="s">
        <v>39035</v>
      </c>
      <c r="G3387" s="10" t="s">
        <v>49159</v>
      </c>
      <c r="H3387" s="11" t="s">
        <v>49160</v>
      </c>
      <c r="I3387" s="11" t="s">
        <v>49161</v>
      </c>
      <c r="J3387" s="11" t="s">
        <v>49161</v>
      </c>
      <c r="K3387" s="11" t="s">
        <v>49162</v>
      </c>
      <c r="L3387" s="11" t="s">
        <v>1989</v>
      </c>
      <c r="M3387" s="11" t="s">
        <v>49164</v>
      </c>
      <c r="N3387" s="11" t="s">
        <v>41377</v>
      </c>
      <c r="O3387" s="11" t="s">
        <v>41387</v>
      </c>
      <c r="P3387" s="11" t="s">
        <v>41449</v>
      </c>
      <c r="Q3387" s="11" t="s">
        <v>41411</v>
      </c>
      <c r="R3387" s="11" t="s">
        <v>41411</v>
      </c>
      <c r="S3387" s="17">
        <v>355.15</v>
      </c>
      <c r="T3387" s="11" t="s">
        <v>42004</v>
      </c>
      <c r="U3387" s="17">
        <v>0</v>
      </c>
      <c r="V3387" s="17">
        <v>0</v>
      </c>
      <c r="W3387" s="18">
        <f t="shared" si="240"/>
        <v>355.15</v>
      </c>
      <c r="X3387" s="18">
        <f t="shared" si="241"/>
        <v>355.15</v>
      </c>
      <c r="Y3387" s="2">
        <v>0</v>
      </c>
      <c r="Z3387" s="2" t="str">
        <f t="shared" si="242"/>
        <v>未整改</v>
      </c>
      <c r="AA3387" s="2" t="str">
        <f t="shared" si="243"/>
        <v>未整改</v>
      </c>
      <c r="AD3387" s="22" t="e">
        <f>VLOOKUP(H3387,'系统导出（基本表）'!R:R,1,0)</f>
        <v>#N/A</v>
      </c>
      <c r="AE3387" s="22" t="e">
        <f>VLOOKUP(I3387,'系统导出（基本表）'!Q:R,2,0)</f>
        <v>#N/A</v>
      </c>
      <c r="AF3387" s="2" t="e">
        <f>VLOOKUP(J3387,'系统导出（基本表）'!S:T,2,0)</f>
        <v>#N/A</v>
      </c>
      <c r="AG3387" s="24"/>
    </row>
    <row r="3388" s="2" customFormat="1" ht="19" customHeight="1" spans="1:33">
      <c r="A3388" s="2">
        <v>1</v>
      </c>
      <c r="B3388" s="11" t="s">
        <v>1985</v>
      </c>
      <c r="C3388" s="11" t="s">
        <v>34544</v>
      </c>
      <c r="D3388" s="11" t="s">
        <v>34545</v>
      </c>
      <c r="E3388" s="10" t="s">
        <v>42451</v>
      </c>
      <c r="F3388" s="11" t="s">
        <v>39045</v>
      </c>
      <c r="G3388" s="10" t="s">
        <v>49169</v>
      </c>
      <c r="H3388" s="11" t="s">
        <v>49170</v>
      </c>
      <c r="I3388" s="11" t="s">
        <v>49171</v>
      </c>
      <c r="J3388" s="11" t="s">
        <v>49171</v>
      </c>
      <c r="K3388" s="11" t="s">
        <v>49172</v>
      </c>
      <c r="L3388" s="11" t="s">
        <v>49173</v>
      </c>
      <c r="M3388" s="11" t="s">
        <v>49174</v>
      </c>
      <c r="N3388" s="11" t="s">
        <v>41377</v>
      </c>
      <c r="O3388" s="11" t="s">
        <v>41387</v>
      </c>
      <c r="P3388" s="11" t="s">
        <v>41449</v>
      </c>
      <c r="Q3388" s="11" t="s">
        <v>41411</v>
      </c>
      <c r="R3388" s="11" t="s">
        <v>41411</v>
      </c>
      <c r="S3388" s="17">
        <v>266</v>
      </c>
      <c r="T3388" s="11" t="s">
        <v>42004</v>
      </c>
      <c r="U3388" s="17">
        <v>0</v>
      </c>
      <c r="V3388" s="17">
        <v>0</v>
      </c>
      <c r="W3388" s="18">
        <f t="shared" si="240"/>
        <v>266</v>
      </c>
      <c r="X3388" s="18">
        <f t="shared" si="241"/>
        <v>266</v>
      </c>
      <c r="Y3388" s="2">
        <v>0</v>
      </c>
      <c r="Z3388" s="2" t="str">
        <f t="shared" si="242"/>
        <v>未整改</v>
      </c>
      <c r="AA3388" s="2" t="str">
        <f t="shared" si="243"/>
        <v>未整改</v>
      </c>
      <c r="AD3388" s="22" t="e">
        <f>VLOOKUP(H3388,'系统导出（基本表）'!R:R,1,0)</f>
        <v>#N/A</v>
      </c>
      <c r="AE3388" s="22" t="e">
        <f>VLOOKUP(I3388,'系统导出（基本表）'!Q:R,2,0)</f>
        <v>#N/A</v>
      </c>
      <c r="AF3388" s="2" t="e">
        <f>VLOOKUP(J3388,'系统导出（基本表）'!S:T,2,0)</f>
        <v>#N/A</v>
      </c>
      <c r="AG3388" s="24"/>
    </row>
    <row r="3389" s="2" customFormat="1" ht="19" customHeight="1" spans="1:33">
      <c r="A3389" s="2">
        <v>1</v>
      </c>
      <c r="B3389" s="11" t="s">
        <v>1985</v>
      </c>
      <c r="C3389" s="11" t="s">
        <v>34544</v>
      </c>
      <c r="D3389" s="11" t="s">
        <v>34545</v>
      </c>
      <c r="E3389" s="10" t="s">
        <v>42424</v>
      </c>
      <c r="F3389" s="11" t="s">
        <v>39035</v>
      </c>
      <c r="G3389" s="10" t="s">
        <v>49169</v>
      </c>
      <c r="H3389" s="11" t="s">
        <v>49170</v>
      </c>
      <c r="I3389" s="11" t="s">
        <v>49171</v>
      </c>
      <c r="J3389" s="11" t="s">
        <v>49171</v>
      </c>
      <c r="K3389" s="11" t="s">
        <v>49172</v>
      </c>
      <c r="L3389" s="11" t="s">
        <v>49173</v>
      </c>
      <c r="M3389" s="11" t="s">
        <v>49174</v>
      </c>
      <c r="N3389" s="11" t="s">
        <v>41377</v>
      </c>
      <c r="O3389" s="11" t="s">
        <v>41387</v>
      </c>
      <c r="P3389" s="11" t="s">
        <v>41449</v>
      </c>
      <c r="Q3389" s="11" t="s">
        <v>41411</v>
      </c>
      <c r="R3389" s="11" t="s">
        <v>41411</v>
      </c>
      <c r="S3389" s="17">
        <v>1154</v>
      </c>
      <c r="T3389" s="11" t="s">
        <v>42004</v>
      </c>
      <c r="U3389" s="17">
        <v>0</v>
      </c>
      <c r="V3389" s="17">
        <v>0</v>
      </c>
      <c r="W3389" s="18">
        <f t="shared" si="240"/>
        <v>1154</v>
      </c>
      <c r="X3389" s="18">
        <f t="shared" si="241"/>
        <v>1154</v>
      </c>
      <c r="Y3389" s="2">
        <v>0</v>
      </c>
      <c r="Z3389" s="2" t="str">
        <f t="shared" si="242"/>
        <v>未整改</v>
      </c>
      <c r="AA3389" s="2" t="str">
        <f t="shared" si="243"/>
        <v>未整改</v>
      </c>
      <c r="AD3389" s="22" t="e">
        <f>VLOOKUP(H3389,'系统导出（基本表）'!R:R,1,0)</f>
        <v>#N/A</v>
      </c>
      <c r="AE3389" s="22" t="e">
        <f>VLOOKUP(I3389,'系统导出（基本表）'!Q:R,2,0)</f>
        <v>#N/A</v>
      </c>
      <c r="AF3389" s="2" t="e">
        <f>VLOOKUP(J3389,'系统导出（基本表）'!S:T,2,0)</f>
        <v>#N/A</v>
      </c>
      <c r="AG3389" s="24"/>
    </row>
    <row r="3390" s="1" customFormat="1" ht="19" customHeight="1" spans="2:35">
      <c r="B3390" s="10" t="s">
        <v>1985</v>
      </c>
      <c r="C3390" s="10" t="s">
        <v>20233</v>
      </c>
      <c r="D3390" s="10" t="s">
        <v>20234</v>
      </c>
      <c r="E3390" s="10" t="s">
        <v>61</v>
      </c>
      <c r="F3390" s="10" t="s">
        <v>61</v>
      </c>
      <c r="G3390" s="10" t="s">
        <v>49175</v>
      </c>
      <c r="H3390" s="10" t="s">
        <v>49176</v>
      </c>
      <c r="I3390" s="10" t="s">
        <v>49177</v>
      </c>
      <c r="J3390" s="10" t="s">
        <v>49177</v>
      </c>
      <c r="K3390" s="10" t="s">
        <v>24579</v>
      </c>
      <c r="L3390" s="10" t="s">
        <v>24570</v>
      </c>
      <c r="M3390" s="10" t="s">
        <v>49178</v>
      </c>
      <c r="N3390" s="10" t="s">
        <v>61</v>
      </c>
      <c r="O3390" s="10" t="s">
        <v>41372</v>
      </c>
      <c r="P3390" s="10" t="s">
        <v>61</v>
      </c>
      <c r="Q3390" s="10" t="s">
        <v>41373</v>
      </c>
      <c r="R3390" s="10" t="s">
        <v>41374</v>
      </c>
      <c r="S3390" s="15">
        <v>3871.59</v>
      </c>
      <c r="T3390" s="10" t="s">
        <v>41374</v>
      </c>
      <c r="U3390" s="15">
        <v>3871.59</v>
      </c>
      <c r="V3390" s="15">
        <v>3871.59</v>
      </c>
      <c r="W3390" s="16">
        <f t="shared" si="240"/>
        <v>0</v>
      </c>
      <c r="X3390" s="16">
        <f t="shared" si="241"/>
        <v>0</v>
      </c>
      <c r="Y3390" s="1">
        <v>3871.59</v>
      </c>
      <c r="Z3390" s="1" t="str">
        <f t="shared" si="242"/>
        <v>未整改</v>
      </c>
      <c r="AA3390" s="1" t="str">
        <f t="shared" si="243"/>
        <v>已整改</v>
      </c>
      <c r="AC3390" s="3"/>
      <c r="AD3390" s="19" t="e">
        <f>VLOOKUP(H3390,'系统导出（基本表）'!R:R,1,0)</f>
        <v>#N/A</v>
      </c>
      <c r="AE3390" s="16" t="e">
        <f>VLOOKUP(I3390,'系统导出（基本表）'!Q:R,2,0)</f>
        <v>#N/A</v>
      </c>
      <c r="AF3390" s="16" t="e">
        <f>VLOOKUP(J3390,'系统导出（基本表）'!S:T,2,0)</f>
        <v>#N/A</v>
      </c>
      <c r="AG3390" s="16"/>
      <c r="AH3390" s="16"/>
      <c r="AI3390" s="16"/>
    </row>
    <row r="3391" s="1" customFormat="1" ht="19" customHeight="1" spans="2:35">
      <c r="B3391" s="10" t="s">
        <v>1985</v>
      </c>
      <c r="C3391" s="10" t="s">
        <v>20233</v>
      </c>
      <c r="D3391" s="10" t="s">
        <v>20234</v>
      </c>
      <c r="E3391" s="10" t="s">
        <v>61</v>
      </c>
      <c r="F3391" s="10" t="s">
        <v>61</v>
      </c>
      <c r="G3391" s="10" t="s">
        <v>49179</v>
      </c>
      <c r="H3391" s="10" t="s">
        <v>49180</v>
      </c>
      <c r="I3391" s="10" t="s">
        <v>49181</v>
      </c>
      <c r="J3391" s="10" t="s">
        <v>49182</v>
      </c>
      <c r="K3391" s="10" t="s">
        <v>24579</v>
      </c>
      <c r="L3391" s="10" t="s">
        <v>24570</v>
      </c>
      <c r="M3391" s="10" t="s">
        <v>49178</v>
      </c>
      <c r="N3391" s="10" t="s">
        <v>61</v>
      </c>
      <c r="O3391" s="10" t="s">
        <v>41372</v>
      </c>
      <c r="P3391" s="10" t="s">
        <v>61</v>
      </c>
      <c r="Q3391" s="10" t="s">
        <v>41373</v>
      </c>
      <c r="R3391" s="10" t="s">
        <v>41374</v>
      </c>
      <c r="S3391" s="15">
        <v>1197.52</v>
      </c>
      <c r="T3391" s="10" t="s">
        <v>41374</v>
      </c>
      <c r="U3391" s="15">
        <v>1197.52</v>
      </c>
      <c r="V3391" s="15">
        <v>1197.52</v>
      </c>
      <c r="W3391" s="16">
        <f t="shared" si="240"/>
        <v>0</v>
      </c>
      <c r="X3391" s="16">
        <f t="shared" si="241"/>
        <v>0</v>
      </c>
      <c r="Y3391" s="1">
        <v>1197.52</v>
      </c>
      <c r="Z3391" s="1" t="str">
        <f t="shared" si="242"/>
        <v>未整改</v>
      </c>
      <c r="AA3391" s="1" t="str">
        <f t="shared" si="243"/>
        <v>已整改</v>
      </c>
      <c r="AC3391" s="3"/>
      <c r="AD3391" s="19" t="e">
        <f>VLOOKUP(H3391,'系统导出（基本表）'!R:R,1,0)</f>
        <v>#N/A</v>
      </c>
      <c r="AE3391" s="16" t="e">
        <f>VLOOKUP(I3391,'系统导出（基本表）'!Q:R,2,0)</f>
        <v>#N/A</v>
      </c>
      <c r="AF3391" s="16" t="e">
        <f>VLOOKUP(J3391,'系统导出（基本表）'!S:T,2,0)</f>
        <v>#N/A</v>
      </c>
      <c r="AG3391" s="16"/>
      <c r="AH3391" s="16"/>
      <c r="AI3391" s="16"/>
    </row>
    <row r="3392" s="2" customFormat="1" ht="19" customHeight="1" spans="1:33">
      <c r="A3392" s="2">
        <v>1</v>
      </c>
      <c r="B3392" s="11" t="s">
        <v>1985</v>
      </c>
      <c r="C3392" s="11" t="s">
        <v>2906</v>
      </c>
      <c r="D3392" s="11" t="s">
        <v>2907</v>
      </c>
      <c r="E3392" s="10" t="s">
        <v>41477</v>
      </c>
      <c r="F3392" s="11" t="s">
        <v>38653</v>
      </c>
      <c r="G3392" s="10" t="s">
        <v>49183</v>
      </c>
      <c r="H3392" s="11" t="s">
        <v>49184</v>
      </c>
      <c r="I3392" s="11" t="s">
        <v>49185</v>
      </c>
      <c r="J3392" s="11" t="s">
        <v>49186</v>
      </c>
      <c r="K3392" s="11" t="s">
        <v>49187</v>
      </c>
      <c r="L3392" s="11" t="s">
        <v>49188</v>
      </c>
      <c r="M3392" s="11" t="s">
        <v>49189</v>
      </c>
      <c r="N3392" s="11" t="s">
        <v>41377</v>
      </c>
      <c r="O3392" s="11" t="s">
        <v>41387</v>
      </c>
      <c r="P3392" s="11" t="s">
        <v>41449</v>
      </c>
      <c r="Q3392" s="11" t="s">
        <v>41411</v>
      </c>
      <c r="R3392" s="11" t="s">
        <v>41411</v>
      </c>
      <c r="S3392" s="17">
        <v>1822.711479</v>
      </c>
      <c r="T3392" s="11" t="s">
        <v>41450</v>
      </c>
      <c r="U3392" s="17">
        <v>0</v>
      </c>
      <c r="V3392" s="17">
        <v>0</v>
      </c>
      <c r="W3392" s="18">
        <f t="shared" si="240"/>
        <v>1822.711479</v>
      </c>
      <c r="X3392" s="18">
        <f t="shared" si="241"/>
        <v>1822.711479</v>
      </c>
      <c r="Y3392" s="2">
        <v>0</v>
      </c>
      <c r="Z3392" s="2" t="str">
        <f t="shared" si="242"/>
        <v>未整改</v>
      </c>
      <c r="AA3392" s="2" t="str">
        <f t="shared" si="243"/>
        <v>未整改</v>
      </c>
      <c r="AD3392" s="22" t="e">
        <f>VLOOKUP(H3392,'系统导出（基本表）'!R:R,1,0)</f>
        <v>#N/A</v>
      </c>
      <c r="AE3392" s="22" t="e">
        <f>VLOOKUP(I3392,'系统导出（基本表）'!Q:R,2,0)</f>
        <v>#N/A</v>
      </c>
      <c r="AF3392" s="2" t="e">
        <f>VLOOKUP(J3392,'系统导出（基本表）'!S:T,2,0)</f>
        <v>#N/A</v>
      </c>
      <c r="AG3392" s="24"/>
    </row>
    <row r="3393" s="1" customFormat="1" ht="19" customHeight="1" spans="2:35">
      <c r="B3393" s="10" t="s">
        <v>1985</v>
      </c>
      <c r="C3393" s="10" t="s">
        <v>2906</v>
      </c>
      <c r="D3393" s="10" t="s">
        <v>2907</v>
      </c>
      <c r="E3393" s="10" t="s">
        <v>61</v>
      </c>
      <c r="F3393" s="10" t="s">
        <v>61</v>
      </c>
      <c r="G3393" s="10" t="s">
        <v>49190</v>
      </c>
      <c r="H3393" s="10" t="s">
        <v>49191</v>
      </c>
      <c r="I3393" s="10" t="s">
        <v>49192</v>
      </c>
      <c r="J3393" s="10" t="s">
        <v>49192</v>
      </c>
      <c r="K3393" s="10" t="s">
        <v>43134</v>
      </c>
      <c r="L3393" s="10" t="s">
        <v>49193</v>
      </c>
      <c r="M3393" s="10" t="s">
        <v>49194</v>
      </c>
      <c r="N3393" s="10" t="s">
        <v>61</v>
      </c>
      <c r="O3393" s="10" t="s">
        <v>41372</v>
      </c>
      <c r="P3393" s="10" t="s">
        <v>61</v>
      </c>
      <c r="Q3393" s="10" t="s">
        <v>41373</v>
      </c>
      <c r="R3393" s="10" t="s">
        <v>41374</v>
      </c>
      <c r="S3393" s="15">
        <v>1665.57</v>
      </c>
      <c r="T3393" s="10" t="s">
        <v>41374</v>
      </c>
      <c r="U3393" s="15">
        <v>1665.57</v>
      </c>
      <c r="V3393" s="15">
        <v>1665.57</v>
      </c>
      <c r="W3393" s="16">
        <f t="shared" si="240"/>
        <v>0</v>
      </c>
      <c r="X3393" s="16">
        <f t="shared" si="241"/>
        <v>0</v>
      </c>
      <c r="Y3393" s="1">
        <v>1665.57</v>
      </c>
      <c r="Z3393" s="1" t="str">
        <f t="shared" si="242"/>
        <v>未整改</v>
      </c>
      <c r="AA3393" s="1" t="str">
        <f t="shared" si="243"/>
        <v>已整改</v>
      </c>
      <c r="AC3393" s="3"/>
      <c r="AD3393" s="19" t="e">
        <f>VLOOKUP(H3393,'系统导出（基本表）'!R:R,1,0)</f>
        <v>#N/A</v>
      </c>
      <c r="AE3393" s="16" t="e">
        <f>VLOOKUP(I3393,'系统导出（基本表）'!Q:R,2,0)</f>
        <v>#N/A</v>
      </c>
      <c r="AF3393" s="16" t="e">
        <f>VLOOKUP(J3393,'系统导出（基本表）'!S:T,2,0)</f>
        <v>#N/A</v>
      </c>
      <c r="AG3393" s="16"/>
      <c r="AH3393" s="16"/>
      <c r="AI3393" s="16"/>
    </row>
    <row r="3394" s="1" customFormat="1" ht="19" customHeight="1" spans="2:35">
      <c r="B3394" s="10" t="s">
        <v>1985</v>
      </c>
      <c r="C3394" s="10" t="s">
        <v>2906</v>
      </c>
      <c r="D3394" s="10" t="s">
        <v>2907</v>
      </c>
      <c r="E3394" s="10" t="s">
        <v>61</v>
      </c>
      <c r="F3394" s="10" t="s">
        <v>61</v>
      </c>
      <c r="G3394" s="10" t="s">
        <v>49190</v>
      </c>
      <c r="H3394" s="10" t="s">
        <v>49191</v>
      </c>
      <c r="I3394" s="10" t="s">
        <v>49192</v>
      </c>
      <c r="J3394" s="10" t="s">
        <v>49192</v>
      </c>
      <c r="K3394" s="10" t="s">
        <v>43134</v>
      </c>
      <c r="L3394" s="10" t="s">
        <v>49193</v>
      </c>
      <c r="M3394" s="10" t="s">
        <v>49194</v>
      </c>
      <c r="N3394" s="10" t="s">
        <v>61</v>
      </c>
      <c r="O3394" s="10" t="s">
        <v>41372</v>
      </c>
      <c r="P3394" s="10" t="s">
        <v>61</v>
      </c>
      <c r="Q3394" s="10" t="s">
        <v>41411</v>
      </c>
      <c r="R3394" s="10" t="s">
        <v>41411</v>
      </c>
      <c r="S3394" s="15">
        <v>1628.87</v>
      </c>
      <c r="T3394" s="10" t="s">
        <v>41412</v>
      </c>
      <c r="U3394" s="15">
        <v>1628.87</v>
      </c>
      <c r="V3394" s="15">
        <v>1628.87</v>
      </c>
      <c r="W3394" s="16">
        <f t="shared" si="240"/>
        <v>0</v>
      </c>
      <c r="X3394" s="16">
        <f t="shared" si="241"/>
        <v>0</v>
      </c>
      <c r="Y3394" s="1">
        <v>1628.87</v>
      </c>
      <c r="Z3394" s="1" t="str">
        <f t="shared" si="242"/>
        <v>未整改</v>
      </c>
      <c r="AA3394" s="1" t="str">
        <f t="shared" si="243"/>
        <v>已整改</v>
      </c>
      <c r="AC3394" s="3"/>
      <c r="AD3394" s="19" t="e">
        <f>VLOOKUP(H3394,'系统导出（基本表）'!R:R,1,0)</f>
        <v>#N/A</v>
      </c>
      <c r="AE3394" s="16" t="e">
        <f>VLOOKUP(I3394,'系统导出（基本表）'!Q:R,2,0)</f>
        <v>#N/A</v>
      </c>
      <c r="AF3394" s="16" t="e">
        <f>VLOOKUP(J3394,'系统导出（基本表）'!S:T,2,0)</f>
        <v>#N/A</v>
      </c>
      <c r="AG3394" s="16"/>
      <c r="AH3394" s="16"/>
      <c r="AI3394" s="16"/>
    </row>
    <row r="3395" s="1" customFormat="1" ht="19" customHeight="1" spans="2:35">
      <c r="B3395" s="10" t="s">
        <v>1985</v>
      </c>
      <c r="C3395" s="10" t="s">
        <v>2906</v>
      </c>
      <c r="D3395" s="10" t="s">
        <v>2907</v>
      </c>
      <c r="E3395" s="10" t="s">
        <v>61</v>
      </c>
      <c r="F3395" s="10" t="s">
        <v>61</v>
      </c>
      <c r="G3395" s="10" t="s">
        <v>49190</v>
      </c>
      <c r="H3395" s="10" t="s">
        <v>49191</v>
      </c>
      <c r="I3395" s="10" t="s">
        <v>49192</v>
      </c>
      <c r="J3395" s="10" t="s">
        <v>49192</v>
      </c>
      <c r="K3395" s="10" t="s">
        <v>43134</v>
      </c>
      <c r="L3395" s="10" t="s">
        <v>49193</v>
      </c>
      <c r="M3395" s="10" t="s">
        <v>49194</v>
      </c>
      <c r="N3395" s="10" t="s">
        <v>61</v>
      </c>
      <c r="O3395" s="10" t="s">
        <v>41362</v>
      </c>
      <c r="P3395" s="10" t="s">
        <v>61</v>
      </c>
      <c r="Q3395" s="10" t="s">
        <v>41501</v>
      </c>
      <c r="R3395" s="10" t="s">
        <v>41501</v>
      </c>
      <c r="S3395" s="15">
        <v>22.5</v>
      </c>
      <c r="T3395" s="10" t="s">
        <v>41501</v>
      </c>
      <c r="U3395" s="15">
        <v>22.5</v>
      </c>
      <c r="V3395" s="15">
        <v>22.5</v>
      </c>
      <c r="W3395" s="16">
        <f t="shared" si="240"/>
        <v>0</v>
      </c>
      <c r="X3395" s="16">
        <f t="shared" si="241"/>
        <v>0</v>
      </c>
      <c r="Y3395" s="1">
        <v>22.5</v>
      </c>
      <c r="Z3395" s="1" t="str">
        <f t="shared" si="242"/>
        <v>未整改</v>
      </c>
      <c r="AA3395" s="1" t="str">
        <f t="shared" si="243"/>
        <v>已整改</v>
      </c>
      <c r="AC3395" s="3"/>
      <c r="AD3395" s="19" t="e">
        <f>VLOOKUP(H3395,'系统导出（基本表）'!R:R,1,0)</f>
        <v>#N/A</v>
      </c>
      <c r="AE3395" s="16" t="e">
        <f>VLOOKUP(I3395,'系统导出（基本表）'!Q:R,2,0)</f>
        <v>#N/A</v>
      </c>
      <c r="AF3395" s="16" t="e">
        <f>VLOOKUP(J3395,'系统导出（基本表）'!S:T,2,0)</f>
        <v>#N/A</v>
      </c>
      <c r="AG3395" s="16"/>
      <c r="AH3395" s="16"/>
      <c r="AI3395" s="16"/>
    </row>
    <row r="3396" s="2" customFormat="1" ht="19" customHeight="1" spans="1:33">
      <c r="A3396" s="2">
        <v>1</v>
      </c>
      <c r="B3396" s="11" t="s">
        <v>1985</v>
      </c>
      <c r="C3396" s="11" t="s">
        <v>19151</v>
      </c>
      <c r="D3396" s="11" t="s">
        <v>19152</v>
      </c>
      <c r="E3396" s="10" t="s">
        <v>42339</v>
      </c>
      <c r="F3396" s="11" t="s">
        <v>39265</v>
      </c>
      <c r="G3396" s="10" t="s">
        <v>49195</v>
      </c>
      <c r="H3396" s="11" t="s">
        <v>49196</v>
      </c>
      <c r="I3396" s="11" t="s">
        <v>49197</v>
      </c>
      <c r="J3396" s="11" t="s">
        <v>49197</v>
      </c>
      <c r="K3396" s="11" t="s">
        <v>19161</v>
      </c>
      <c r="L3396" s="11" t="s">
        <v>49198</v>
      </c>
      <c r="M3396" s="11" t="s">
        <v>49199</v>
      </c>
      <c r="N3396" s="11" t="s">
        <v>41377</v>
      </c>
      <c r="O3396" s="11" t="s">
        <v>41387</v>
      </c>
      <c r="P3396" s="11" t="s">
        <v>41449</v>
      </c>
      <c r="Q3396" s="11" t="s">
        <v>41411</v>
      </c>
      <c r="R3396" s="11" t="s">
        <v>41411</v>
      </c>
      <c r="S3396" s="17">
        <v>173.171332</v>
      </c>
      <c r="T3396" s="11" t="s">
        <v>41450</v>
      </c>
      <c r="U3396" s="17">
        <v>0</v>
      </c>
      <c r="V3396" s="17">
        <v>0</v>
      </c>
      <c r="W3396" s="18">
        <f t="shared" ref="W3396:W3459" si="244">S3396-V3396</f>
        <v>173.171332</v>
      </c>
      <c r="X3396" s="18">
        <f t="shared" ref="X3396:X3459" si="245">S3396-U3396</f>
        <v>173.171332</v>
      </c>
      <c r="Y3396" s="2">
        <v>0</v>
      </c>
      <c r="Z3396" s="2" t="str">
        <f t="shared" ref="Z3396:Z3459" si="246">IF(V3396-S3396&gt;0,"已整改","未整改")</f>
        <v>未整改</v>
      </c>
      <c r="AA3396" s="2" t="str">
        <f t="shared" ref="AA3396:AA3459" si="247">IF(Y3396&gt;=S3396,"已整改","未整改")</f>
        <v>未整改</v>
      </c>
      <c r="AD3396" s="22" t="e">
        <f>VLOOKUP(H3396,'系统导出（基本表）'!R:R,1,0)</f>
        <v>#N/A</v>
      </c>
      <c r="AE3396" s="22" t="e">
        <f>VLOOKUP(I3396,'系统导出（基本表）'!Q:R,2,0)</f>
        <v>#N/A</v>
      </c>
      <c r="AF3396" s="2" t="e">
        <f>VLOOKUP(J3396,'系统导出（基本表）'!S:T,2,0)</f>
        <v>#N/A</v>
      </c>
      <c r="AG3396" s="24"/>
    </row>
    <row r="3397" s="2" customFormat="1" ht="19" customHeight="1" spans="1:33">
      <c r="A3397" s="2">
        <v>1</v>
      </c>
      <c r="B3397" s="11" t="s">
        <v>1985</v>
      </c>
      <c r="C3397" s="11" t="s">
        <v>31085</v>
      </c>
      <c r="D3397" s="11" t="s">
        <v>31086</v>
      </c>
      <c r="E3397" s="10" t="s">
        <v>43180</v>
      </c>
      <c r="F3397" s="11" t="s">
        <v>38934</v>
      </c>
      <c r="G3397" s="10" t="s">
        <v>49200</v>
      </c>
      <c r="H3397" s="11" t="s">
        <v>49201</v>
      </c>
      <c r="I3397" s="11" t="s">
        <v>49202</v>
      </c>
      <c r="J3397" s="11" t="s">
        <v>49202</v>
      </c>
      <c r="K3397" s="11" t="s">
        <v>4295</v>
      </c>
      <c r="L3397" s="11" t="s">
        <v>49203</v>
      </c>
      <c r="M3397" s="11" t="s">
        <v>49204</v>
      </c>
      <c r="N3397" s="11" t="s">
        <v>41377</v>
      </c>
      <c r="O3397" s="11" t="s">
        <v>41387</v>
      </c>
      <c r="P3397" s="11" t="s">
        <v>41449</v>
      </c>
      <c r="Q3397" s="11" t="s">
        <v>41411</v>
      </c>
      <c r="R3397" s="11" t="s">
        <v>41411</v>
      </c>
      <c r="S3397" s="17">
        <v>104.65</v>
      </c>
      <c r="T3397" s="11" t="s">
        <v>41450</v>
      </c>
      <c r="U3397" s="17">
        <v>104.65</v>
      </c>
      <c r="V3397" s="17">
        <v>0</v>
      </c>
      <c r="W3397" s="18">
        <f t="shared" si="244"/>
        <v>104.65</v>
      </c>
      <c r="X3397" s="18">
        <f t="shared" si="245"/>
        <v>0</v>
      </c>
      <c r="Y3397" s="2">
        <v>104.65</v>
      </c>
      <c r="Z3397" s="2" t="str">
        <f t="shared" si="246"/>
        <v>未整改</v>
      </c>
      <c r="AA3397" s="2" t="str">
        <f t="shared" si="247"/>
        <v>已整改</v>
      </c>
      <c r="AD3397" s="22" t="e">
        <f>VLOOKUP(H3397,'系统导出（基本表）'!R:R,1,0)</f>
        <v>#N/A</v>
      </c>
      <c r="AE3397" s="22" t="e">
        <f>VLOOKUP(I3397,'系统导出（基本表）'!Q:R,2,0)</f>
        <v>#N/A</v>
      </c>
      <c r="AF3397" s="2" t="e">
        <f>VLOOKUP(J3397,'系统导出（基本表）'!S:T,2,0)</f>
        <v>#N/A</v>
      </c>
      <c r="AG3397" s="24"/>
    </row>
    <row r="3398" s="1" customFormat="1" ht="19" customHeight="1" spans="2:35">
      <c r="B3398" s="10" t="s">
        <v>1565</v>
      </c>
      <c r="C3398" s="10" t="s">
        <v>27384</v>
      </c>
      <c r="D3398" s="10" t="s">
        <v>27385</v>
      </c>
      <c r="E3398" s="10" t="s">
        <v>61</v>
      </c>
      <c r="F3398" s="10" t="s">
        <v>61</v>
      </c>
      <c r="G3398" s="10" t="s">
        <v>49205</v>
      </c>
      <c r="H3398" s="10" t="s">
        <v>49206</v>
      </c>
      <c r="I3398" s="10" t="s">
        <v>49207</v>
      </c>
      <c r="J3398" s="10" t="s">
        <v>49207</v>
      </c>
      <c r="K3398" s="10" t="s">
        <v>49208</v>
      </c>
      <c r="L3398" s="10" t="s">
        <v>49209</v>
      </c>
      <c r="M3398" s="10" t="s">
        <v>49210</v>
      </c>
      <c r="N3398" s="10" t="s">
        <v>61</v>
      </c>
      <c r="O3398" s="10" t="s">
        <v>41353</v>
      </c>
      <c r="P3398" s="10" t="s">
        <v>61</v>
      </c>
      <c r="Q3398" s="10" t="s">
        <v>41658</v>
      </c>
      <c r="R3398" s="10" t="s">
        <v>41658</v>
      </c>
      <c r="S3398" s="15">
        <v>430</v>
      </c>
      <c r="T3398" s="10" t="s">
        <v>49211</v>
      </c>
      <c r="U3398" s="15">
        <v>430</v>
      </c>
      <c r="V3398" s="15">
        <v>430</v>
      </c>
      <c r="W3398" s="16">
        <f t="shared" si="244"/>
        <v>0</v>
      </c>
      <c r="X3398" s="16">
        <f t="shared" si="245"/>
        <v>0</v>
      </c>
      <c r="Y3398" s="1">
        <v>430</v>
      </c>
      <c r="Z3398" s="1" t="str">
        <f t="shared" si="246"/>
        <v>未整改</v>
      </c>
      <c r="AA3398" s="1" t="str">
        <f t="shared" si="247"/>
        <v>已整改</v>
      </c>
      <c r="AC3398" s="3"/>
      <c r="AD3398" s="19" t="e">
        <f>VLOOKUP(H3398,'系统导出（基本表）'!R:R,1,0)</f>
        <v>#N/A</v>
      </c>
      <c r="AE3398" s="16" t="e">
        <f>VLOOKUP(I3398,'系统导出（基本表）'!Q:R,2,0)</f>
        <v>#N/A</v>
      </c>
      <c r="AF3398" s="16" t="e">
        <f>VLOOKUP(J3398,'系统导出（基本表）'!S:T,2,0)</f>
        <v>#N/A</v>
      </c>
      <c r="AG3398" s="16"/>
      <c r="AH3398" s="16"/>
      <c r="AI3398" s="16"/>
    </row>
    <row r="3399" s="1" customFormat="1" ht="19" customHeight="1" spans="2:35">
      <c r="B3399" s="10" t="s">
        <v>1565</v>
      </c>
      <c r="C3399" s="10" t="s">
        <v>27384</v>
      </c>
      <c r="D3399" s="10" t="s">
        <v>27385</v>
      </c>
      <c r="E3399" s="10" t="s">
        <v>61</v>
      </c>
      <c r="F3399" s="10" t="s">
        <v>61</v>
      </c>
      <c r="G3399" s="10" t="s">
        <v>49212</v>
      </c>
      <c r="H3399" s="10" t="s">
        <v>49213</v>
      </c>
      <c r="I3399" s="10" t="s">
        <v>49214</v>
      </c>
      <c r="J3399" s="10" t="s">
        <v>49214</v>
      </c>
      <c r="K3399" s="10" t="s">
        <v>49208</v>
      </c>
      <c r="L3399" s="10" t="s">
        <v>49209</v>
      </c>
      <c r="M3399" s="10" t="s">
        <v>49210</v>
      </c>
      <c r="N3399" s="10" t="s">
        <v>61</v>
      </c>
      <c r="O3399" s="10" t="s">
        <v>41353</v>
      </c>
      <c r="P3399" s="10" t="s">
        <v>61</v>
      </c>
      <c r="Q3399" s="10" t="s">
        <v>41658</v>
      </c>
      <c r="R3399" s="10" t="s">
        <v>41658</v>
      </c>
      <c r="S3399" s="15">
        <v>6170</v>
      </c>
      <c r="T3399" s="10" t="s">
        <v>49215</v>
      </c>
      <c r="U3399" s="15">
        <v>6170</v>
      </c>
      <c r="V3399" s="15">
        <v>6170</v>
      </c>
      <c r="W3399" s="16">
        <f t="shared" si="244"/>
        <v>0</v>
      </c>
      <c r="X3399" s="16">
        <f t="shared" si="245"/>
        <v>0</v>
      </c>
      <c r="Y3399" s="1">
        <v>6170</v>
      </c>
      <c r="Z3399" s="1" t="str">
        <f t="shared" si="246"/>
        <v>未整改</v>
      </c>
      <c r="AA3399" s="1" t="str">
        <f t="shared" si="247"/>
        <v>已整改</v>
      </c>
      <c r="AC3399" s="3"/>
      <c r="AD3399" s="19" t="e">
        <f>VLOOKUP(H3399,'系统导出（基本表）'!R:R,1,0)</f>
        <v>#N/A</v>
      </c>
      <c r="AE3399" s="16" t="e">
        <f>VLOOKUP(I3399,'系统导出（基本表）'!Q:R,2,0)</f>
        <v>#N/A</v>
      </c>
      <c r="AF3399" s="16" t="e">
        <f>VLOOKUP(J3399,'系统导出（基本表）'!S:T,2,0)</f>
        <v>#N/A</v>
      </c>
      <c r="AG3399" s="16"/>
      <c r="AH3399" s="16"/>
      <c r="AI3399" s="16"/>
    </row>
    <row r="3400" s="1" customFormat="1" ht="19" customHeight="1" spans="2:35">
      <c r="B3400" s="10" t="s">
        <v>1565</v>
      </c>
      <c r="C3400" s="10" t="s">
        <v>27384</v>
      </c>
      <c r="D3400" s="10" t="s">
        <v>27385</v>
      </c>
      <c r="E3400" s="10" t="s">
        <v>61</v>
      </c>
      <c r="F3400" s="10" t="s">
        <v>61</v>
      </c>
      <c r="G3400" s="10" t="s">
        <v>49216</v>
      </c>
      <c r="H3400" s="10" t="s">
        <v>49217</v>
      </c>
      <c r="I3400" s="10" t="s">
        <v>49218</v>
      </c>
      <c r="J3400" s="10" t="s">
        <v>49218</v>
      </c>
      <c r="K3400" s="10" t="s">
        <v>33934</v>
      </c>
      <c r="L3400" s="10" t="s">
        <v>33926</v>
      </c>
      <c r="M3400" s="10" t="s">
        <v>49219</v>
      </c>
      <c r="N3400" s="10" t="s">
        <v>61</v>
      </c>
      <c r="O3400" s="10" t="s">
        <v>41372</v>
      </c>
      <c r="P3400" s="10" t="s">
        <v>61</v>
      </c>
      <c r="Q3400" s="10" t="s">
        <v>44264</v>
      </c>
      <c r="R3400" s="10" t="s">
        <v>44264</v>
      </c>
      <c r="S3400" s="15">
        <v>1000</v>
      </c>
      <c r="T3400" s="10" t="s">
        <v>48224</v>
      </c>
      <c r="U3400" s="15">
        <v>1000</v>
      </c>
      <c r="V3400" s="15">
        <v>1000</v>
      </c>
      <c r="W3400" s="16">
        <f t="shared" si="244"/>
        <v>0</v>
      </c>
      <c r="X3400" s="16">
        <f t="shared" si="245"/>
        <v>0</v>
      </c>
      <c r="Y3400" s="1">
        <v>1000</v>
      </c>
      <c r="Z3400" s="1" t="str">
        <f t="shared" si="246"/>
        <v>未整改</v>
      </c>
      <c r="AA3400" s="1" t="str">
        <f t="shared" si="247"/>
        <v>已整改</v>
      </c>
      <c r="AC3400" s="3"/>
      <c r="AD3400" s="19" t="e">
        <f>VLOOKUP(H3400,'系统导出（基本表）'!R:R,1,0)</f>
        <v>#N/A</v>
      </c>
      <c r="AE3400" s="16" t="e">
        <f>VLOOKUP(I3400,'系统导出（基本表）'!Q:R,2,0)</f>
        <v>#N/A</v>
      </c>
      <c r="AF3400" s="16" t="e">
        <f>VLOOKUP(J3400,'系统导出（基本表）'!S:T,2,0)</f>
        <v>#N/A</v>
      </c>
      <c r="AG3400" s="16"/>
      <c r="AH3400" s="16"/>
      <c r="AI3400" s="16"/>
    </row>
    <row r="3401" s="1" customFormat="1" ht="19" customHeight="1" spans="2:35">
      <c r="B3401" s="10" t="s">
        <v>1565</v>
      </c>
      <c r="C3401" s="10" t="s">
        <v>27384</v>
      </c>
      <c r="D3401" s="10" t="s">
        <v>27385</v>
      </c>
      <c r="E3401" s="10" t="s">
        <v>61</v>
      </c>
      <c r="F3401" s="10" t="s">
        <v>61</v>
      </c>
      <c r="G3401" s="10" t="s">
        <v>49220</v>
      </c>
      <c r="H3401" s="10" t="s">
        <v>49221</v>
      </c>
      <c r="I3401" s="10" t="s">
        <v>49222</v>
      </c>
      <c r="J3401" s="10" t="s">
        <v>49222</v>
      </c>
      <c r="K3401" s="10" t="s">
        <v>33934</v>
      </c>
      <c r="L3401" s="10" t="s">
        <v>33926</v>
      </c>
      <c r="M3401" s="10" t="s">
        <v>49219</v>
      </c>
      <c r="N3401" s="10" t="s">
        <v>61</v>
      </c>
      <c r="O3401" s="10" t="s">
        <v>41372</v>
      </c>
      <c r="P3401" s="10" t="s">
        <v>61</v>
      </c>
      <c r="Q3401" s="10" t="s">
        <v>44264</v>
      </c>
      <c r="R3401" s="10" t="s">
        <v>44264</v>
      </c>
      <c r="S3401" s="15">
        <v>900</v>
      </c>
      <c r="T3401" s="10" t="s">
        <v>48224</v>
      </c>
      <c r="U3401" s="15">
        <v>900</v>
      </c>
      <c r="V3401" s="15">
        <v>900</v>
      </c>
      <c r="W3401" s="16">
        <f t="shared" si="244"/>
        <v>0</v>
      </c>
      <c r="X3401" s="16">
        <f t="shared" si="245"/>
        <v>0</v>
      </c>
      <c r="Y3401" s="1">
        <v>900</v>
      </c>
      <c r="Z3401" s="1" t="str">
        <f t="shared" si="246"/>
        <v>未整改</v>
      </c>
      <c r="AA3401" s="1" t="str">
        <f t="shared" si="247"/>
        <v>已整改</v>
      </c>
      <c r="AC3401" s="3"/>
      <c r="AD3401" s="19" t="e">
        <f>VLOOKUP(H3401,'系统导出（基本表）'!R:R,1,0)</f>
        <v>#N/A</v>
      </c>
      <c r="AE3401" s="16" t="e">
        <f>VLOOKUP(I3401,'系统导出（基本表）'!Q:R,2,0)</f>
        <v>#N/A</v>
      </c>
      <c r="AF3401" s="16" t="e">
        <f>VLOOKUP(J3401,'系统导出（基本表）'!S:T,2,0)</f>
        <v>#N/A</v>
      </c>
      <c r="AG3401" s="16"/>
      <c r="AH3401" s="16"/>
      <c r="AI3401" s="16"/>
    </row>
    <row r="3402" s="2" customFormat="1" ht="19" customHeight="1" spans="1:33">
      <c r="A3402" s="2">
        <v>1</v>
      </c>
      <c r="B3402" s="11" t="s">
        <v>1565</v>
      </c>
      <c r="C3402" s="11" t="s">
        <v>27384</v>
      </c>
      <c r="D3402" s="11" t="s">
        <v>27385</v>
      </c>
      <c r="E3402" s="10" t="s">
        <v>41389</v>
      </c>
      <c r="F3402" s="11" t="s">
        <v>38556</v>
      </c>
      <c r="G3402" s="10" t="s">
        <v>49223</v>
      </c>
      <c r="H3402" s="11" t="s">
        <v>49224</v>
      </c>
      <c r="I3402" s="11" t="s">
        <v>49225</v>
      </c>
      <c r="J3402" s="11" t="s">
        <v>49225</v>
      </c>
      <c r="K3402" s="11" t="s">
        <v>33934</v>
      </c>
      <c r="L3402" s="11" t="s">
        <v>49226</v>
      </c>
      <c r="M3402" s="11" t="s">
        <v>49219</v>
      </c>
      <c r="N3402" s="11" t="s">
        <v>41377</v>
      </c>
      <c r="O3402" s="11" t="s">
        <v>41387</v>
      </c>
      <c r="P3402" s="11" t="s">
        <v>41379</v>
      </c>
      <c r="Q3402" s="11" t="s">
        <v>41373</v>
      </c>
      <c r="R3402" s="11" t="s">
        <v>41373</v>
      </c>
      <c r="S3402" s="17">
        <v>1210.94411</v>
      </c>
      <c r="T3402" s="11" t="s">
        <v>49227</v>
      </c>
      <c r="U3402" s="17">
        <v>1210.94411</v>
      </c>
      <c r="V3402" s="17">
        <v>0</v>
      </c>
      <c r="W3402" s="18">
        <f t="shared" si="244"/>
        <v>1210.94411</v>
      </c>
      <c r="X3402" s="18">
        <f t="shared" si="245"/>
        <v>0</v>
      </c>
      <c r="Y3402" s="2">
        <v>1210.94411</v>
      </c>
      <c r="Z3402" s="2" t="str">
        <f t="shared" si="246"/>
        <v>未整改</v>
      </c>
      <c r="AA3402" s="2" t="str">
        <f t="shared" si="247"/>
        <v>已整改</v>
      </c>
      <c r="AD3402" s="22" t="e">
        <f>VLOOKUP(H3402,'系统导出（基本表）'!R:R,1,0)</f>
        <v>#N/A</v>
      </c>
      <c r="AE3402" s="22" t="e">
        <f>VLOOKUP(I3402,'系统导出（基本表）'!Q:R,2,0)</f>
        <v>#N/A</v>
      </c>
      <c r="AF3402" s="2" t="e">
        <f>VLOOKUP(J3402,'系统导出（基本表）'!S:T,2,0)</f>
        <v>#N/A</v>
      </c>
      <c r="AG3402" s="24"/>
    </row>
    <row r="3403" s="2" customFormat="1" ht="19" customHeight="1" spans="1:33">
      <c r="A3403" s="2">
        <v>1</v>
      </c>
      <c r="B3403" s="11" t="s">
        <v>1565</v>
      </c>
      <c r="C3403" s="11" t="s">
        <v>27384</v>
      </c>
      <c r="D3403" s="11" t="s">
        <v>27385</v>
      </c>
      <c r="E3403" s="10" t="s">
        <v>41389</v>
      </c>
      <c r="F3403" s="11" t="s">
        <v>38556</v>
      </c>
      <c r="G3403" s="10" t="s">
        <v>49223</v>
      </c>
      <c r="H3403" s="11" t="s">
        <v>49224</v>
      </c>
      <c r="I3403" s="11" t="s">
        <v>49225</v>
      </c>
      <c r="J3403" s="11" t="s">
        <v>49225</v>
      </c>
      <c r="K3403" s="11" t="s">
        <v>33934</v>
      </c>
      <c r="L3403" s="11" t="s">
        <v>49226</v>
      </c>
      <c r="M3403" s="11" t="s">
        <v>49219</v>
      </c>
      <c r="N3403" s="11" t="s">
        <v>41377</v>
      </c>
      <c r="O3403" s="11" t="s">
        <v>41387</v>
      </c>
      <c r="P3403" s="11" t="s">
        <v>41379</v>
      </c>
      <c r="Q3403" s="11" t="s">
        <v>41501</v>
      </c>
      <c r="R3403" s="11" t="s">
        <v>41501</v>
      </c>
      <c r="S3403" s="17">
        <v>15</v>
      </c>
      <c r="T3403" s="11" t="s">
        <v>49228</v>
      </c>
      <c r="U3403" s="17">
        <v>15</v>
      </c>
      <c r="V3403" s="17">
        <v>0</v>
      </c>
      <c r="W3403" s="18">
        <f t="shared" si="244"/>
        <v>15</v>
      </c>
      <c r="X3403" s="18">
        <f t="shared" si="245"/>
        <v>0</v>
      </c>
      <c r="Y3403" s="2">
        <v>15</v>
      </c>
      <c r="Z3403" s="2" t="str">
        <f t="shared" si="246"/>
        <v>未整改</v>
      </c>
      <c r="AA3403" s="2" t="str">
        <f t="shared" si="247"/>
        <v>已整改</v>
      </c>
      <c r="AD3403" s="22" t="e">
        <f>VLOOKUP(H3403,'系统导出（基本表）'!R:R,1,0)</f>
        <v>#N/A</v>
      </c>
      <c r="AE3403" s="22" t="e">
        <f>VLOOKUP(I3403,'系统导出（基本表）'!Q:R,2,0)</f>
        <v>#N/A</v>
      </c>
      <c r="AF3403" s="2" t="e">
        <f>VLOOKUP(J3403,'系统导出（基本表）'!S:T,2,0)</f>
        <v>#N/A</v>
      </c>
      <c r="AG3403" s="24"/>
    </row>
    <row r="3404" s="2" customFormat="1" ht="19" customHeight="1" spans="1:33">
      <c r="A3404" s="2">
        <v>1</v>
      </c>
      <c r="B3404" s="11" t="s">
        <v>1565</v>
      </c>
      <c r="C3404" s="11" t="s">
        <v>7334</v>
      </c>
      <c r="D3404" s="11" t="s">
        <v>7335</v>
      </c>
      <c r="E3404" s="10" t="s">
        <v>43052</v>
      </c>
      <c r="F3404" s="11" t="s">
        <v>38632</v>
      </c>
      <c r="G3404" s="10" t="s">
        <v>49229</v>
      </c>
      <c r="H3404" s="11" t="s">
        <v>49230</v>
      </c>
      <c r="I3404" s="11" t="s">
        <v>49231</v>
      </c>
      <c r="J3404" s="11" t="s">
        <v>49231</v>
      </c>
      <c r="K3404" s="11" t="s">
        <v>17899</v>
      </c>
      <c r="L3404" s="11" t="s">
        <v>49232</v>
      </c>
      <c r="M3404" s="11" t="s">
        <v>49233</v>
      </c>
      <c r="N3404" s="11" t="s">
        <v>41377</v>
      </c>
      <c r="O3404" s="11" t="s">
        <v>41387</v>
      </c>
      <c r="P3404" s="11" t="s">
        <v>41379</v>
      </c>
      <c r="Q3404" s="11" t="s">
        <v>41354</v>
      </c>
      <c r="R3404" s="11" t="s">
        <v>41354</v>
      </c>
      <c r="S3404" s="17">
        <v>1573.042991</v>
      </c>
      <c r="T3404" s="11" t="s">
        <v>49234</v>
      </c>
      <c r="U3404" s="17">
        <v>0</v>
      </c>
      <c r="V3404" s="17">
        <v>0</v>
      </c>
      <c r="W3404" s="18">
        <f t="shared" si="244"/>
        <v>1573.042991</v>
      </c>
      <c r="X3404" s="18">
        <f t="shared" si="245"/>
        <v>1573.042991</v>
      </c>
      <c r="Y3404" s="2">
        <v>0</v>
      </c>
      <c r="Z3404" s="2" t="str">
        <f t="shared" si="246"/>
        <v>未整改</v>
      </c>
      <c r="AA3404" s="2" t="str">
        <f t="shared" si="247"/>
        <v>未整改</v>
      </c>
      <c r="AD3404" s="22" t="e">
        <f>VLOOKUP(H3404,'系统导出（基本表）'!R:R,1,0)</f>
        <v>#N/A</v>
      </c>
      <c r="AE3404" s="22" t="e">
        <f>VLOOKUP(I3404,'系统导出（基本表）'!Q:R,2,0)</f>
        <v>#N/A</v>
      </c>
      <c r="AF3404" s="2" t="e">
        <f>VLOOKUP(J3404,'系统导出（基本表）'!S:T,2,0)</f>
        <v>#N/A</v>
      </c>
      <c r="AG3404" s="24"/>
    </row>
    <row r="3405" s="1" customFormat="1" ht="19" customHeight="1" spans="2:35">
      <c r="B3405" s="10" t="s">
        <v>1565</v>
      </c>
      <c r="C3405" s="10" t="s">
        <v>7334</v>
      </c>
      <c r="D3405" s="10" t="s">
        <v>7335</v>
      </c>
      <c r="E3405" s="10" t="s">
        <v>61</v>
      </c>
      <c r="F3405" s="10" t="s">
        <v>61</v>
      </c>
      <c r="G3405" s="10" t="s">
        <v>49235</v>
      </c>
      <c r="H3405" s="10" t="s">
        <v>49236</v>
      </c>
      <c r="I3405" s="10" t="s">
        <v>49237</v>
      </c>
      <c r="J3405" s="10" t="s">
        <v>49238</v>
      </c>
      <c r="K3405" s="10" t="s">
        <v>17899</v>
      </c>
      <c r="L3405" s="10" t="s">
        <v>49239</v>
      </c>
      <c r="M3405" s="10" t="s">
        <v>49233</v>
      </c>
      <c r="N3405" s="10" t="s">
        <v>61</v>
      </c>
      <c r="O3405" s="10" t="s">
        <v>41362</v>
      </c>
      <c r="P3405" s="10" t="s">
        <v>61</v>
      </c>
      <c r="Q3405" s="10" t="s">
        <v>41658</v>
      </c>
      <c r="R3405" s="10" t="s">
        <v>41658</v>
      </c>
      <c r="S3405" s="15">
        <v>9000</v>
      </c>
      <c r="T3405" s="10" t="s">
        <v>41665</v>
      </c>
      <c r="U3405" s="15">
        <v>9000</v>
      </c>
      <c r="V3405" s="15">
        <v>9000</v>
      </c>
      <c r="W3405" s="16">
        <f t="shared" si="244"/>
        <v>0</v>
      </c>
      <c r="X3405" s="16">
        <f t="shared" si="245"/>
        <v>0</v>
      </c>
      <c r="Y3405" s="1">
        <v>9000</v>
      </c>
      <c r="Z3405" s="1" t="str">
        <f t="shared" si="246"/>
        <v>未整改</v>
      </c>
      <c r="AA3405" s="1" t="str">
        <f t="shared" si="247"/>
        <v>已整改</v>
      </c>
      <c r="AC3405" s="3"/>
      <c r="AD3405" s="19" t="e">
        <f>VLOOKUP(H3405,'系统导出（基本表）'!R:R,1,0)</f>
        <v>#N/A</v>
      </c>
      <c r="AE3405" s="16" t="e">
        <f>VLOOKUP(I3405,'系统导出（基本表）'!Q:R,2,0)</f>
        <v>#N/A</v>
      </c>
      <c r="AF3405" s="16" t="e">
        <f>VLOOKUP(J3405,'系统导出（基本表）'!S:T,2,0)</f>
        <v>#N/A</v>
      </c>
      <c r="AG3405" s="16"/>
      <c r="AH3405" s="16"/>
      <c r="AI3405" s="16"/>
    </row>
    <row r="3406" s="1" customFormat="1" ht="19" customHeight="1" spans="2:35">
      <c r="B3406" s="10" t="s">
        <v>1565</v>
      </c>
      <c r="C3406" s="10" t="s">
        <v>7334</v>
      </c>
      <c r="D3406" s="10" t="s">
        <v>7335</v>
      </c>
      <c r="E3406" s="10" t="s">
        <v>43279</v>
      </c>
      <c r="F3406" s="10" t="s">
        <v>39402</v>
      </c>
      <c r="G3406" s="10" t="s">
        <v>49240</v>
      </c>
      <c r="H3406" s="10" t="s">
        <v>49241</v>
      </c>
      <c r="I3406" s="10" t="s">
        <v>49242</v>
      </c>
      <c r="J3406" s="10" t="s">
        <v>49242</v>
      </c>
      <c r="K3406" s="10" t="s">
        <v>17899</v>
      </c>
      <c r="L3406" s="10" t="s">
        <v>49239</v>
      </c>
      <c r="M3406" s="10" t="s">
        <v>49233</v>
      </c>
      <c r="N3406" s="10" t="s">
        <v>41377</v>
      </c>
      <c r="O3406" s="10" t="s">
        <v>41378</v>
      </c>
      <c r="P3406" s="10" t="s">
        <v>41379</v>
      </c>
      <c r="Q3406" s="10" t="s">
        <v>41373</v>
      </c>
      <c r="R3406" s="10" t="s">
        <v>41373</v>
      </c>
      <c r="S3406" s="15">
        <v>19059.94</v>
      </c>
      <c r="T3406" s="10" t="s">
        <v>49243</v>
      </c>
      <c r="U3406" s="15">
        <v>11406.94</v>
      </c>
      <c r="V3406" s="15">
        <v>11406.94</v>
      </c>
      <c r="W3406" s="16">
        <f t="shared" si="244"/>
        <v>7653</v>
      </c>
      <c r="X3406" s="16">
        <f t="shared" si="245"/>
        <v>7653</v>
      </c>
      <c r="Y3406" s="21">
        <f>S3406</f>
        <v>19059.94</v>
      </c>
      <c r="Z3406" s="1" t="str">
        <f t="shared" si="246"/>
        <v>未整改</v>
      </c>
      <c r="AA3406" s="1" t="str">
        <f t="shared" si="247"/>
        <v>已整改</v>
      </c>
      <c r="AC3406" s="3"/>
      <c r="AD3406" s="19" t="e">
        <f>VLOOKUP(H3406,'系统导出（基本表）'!R:R,1,0)</f>
        <v>#N/A</v>
      </c>
      <c r="AE3406" s="16" t="e">
        <f>VLOOKUP(I3406,'系统导出（基本表）'!Q:R,2,0)</f>
        <v>#N/A</v>
      </c>
      <c r="AF3406" s="16" t="e">
        <f>VLOOKUP(J3406,'系统导出（基本表）'!S:T,2,0)</f>
        <v>#N/A</v>
      </c>
      <c r="AG3406" s="16"/>
      <c r="AH3406" s="16"/>
      <c r="AI3406" s="16"/>
    </row>
    <row r="3407" s="1" customFormat="1" ht="19" customHeight="1" spans="2:35">
      <c r="B3407" s="10" t="s">
        <v>1565</v>
      </c>
      <c r="C3407" s="10" t="s">
        <v>7334</v>
      </c>
      <c r="D3407" s="10" t="s">
        <v>7335</v>
      </c>
      <c r="E3407" s="10" t="s">
        <v>43102</v>
      </c>
      <c r="F3407" s="10" t="s">
        <v>38653</v>
      </c>
      <c r="G3407" s="10" t="s">
        <v>49244</v>
      </c>
      <c r="H3407" s="10" t="s">
        <v>49245</v>
      </c>
      <c r="I3407" s="10" t="s">
        <v>49246</v>
      </c>
      <c r="J3407" s="10" t="s">
        <v>49246</v>
      </c>
      <c r="K3407" s="10" t="s">
        <v>17899</v>
      </c>
      <c r="L3407" s="10" t="s">
        <v>49239</v>
      </c>
      <c r="M3407" s="10" t="s">
        <v>49233</v>
      </c>
      <c r="N3407" s="10" t="s">
        <v>41377</v>
      </c>
      <c r="O3407" s="10" t="s">
        <v>41378</v>
      </c>
      <c r="P3407" s="10" t="s">
        <v>41379</v>
      </c>
      <c r="Q3407" s="10" t="s">
        <v>41373</v>
      </c>
      <c r="R3407" s="10" t="s">
        <v>41373</v>
      </c>
      <c r="S3407" s="15">
        <v>1888.83</v>
      </c>
      <c r="T3407" s="10" t="s">
        <v>49247</v>
      </c>
      <c r="U3407" s="15">
        <v>1888.83</v>
      </c>
      <c r="V3407" s="15">
        <v>252.98</v>
      </c>
      <c r="W3407" s="16">
        <f t="shared" si="244"/>
        <v>1635.85</v>
      </c>
      <c r="X3407" s="16">
        <f t="shared" si="245"/>
        <v>0</v>
      </c>
      <c r="Y3407" s="21">
        <f>S3407</f>
        <v>1888.83</v>
      </c>
      <c r="Z3407" s="1" t="str">
        <f t="shared" si="246"/>
        <v>未整改</v>
      </c>
      <c r="AA3407" s="1" t="str">
        <f t="shared" si="247"/>
        <v>已整改</v>
      </c>
      <c r="AC3407" s="3"/>
      <c r="AD3407" s="19" t="e">
        <f>VLOOKUP(H3407,'系统导出（基本表）'!R:R,1,0)</f>
        <v>#N/A</v>
      </c>
      <c r="AE3407" s="16" t="e">
        <f>VLOOKUP(I3407,'系统导出（基本表）'!Q:R,2,0)</f>
        <v>#N/A</v>
      </c>
      <c r="AF3407" s="16" t="e">
        <f>VLOOKUP(J3407,'系统导出（基本表）'!S:T,2,0)</f>
        <v>#N/A</v>
      </c>
      <c r="AG3407" s="16"/>
      <c r="AH3407" s="16"/>
      <c r="AI3407" s="16"/>
    </row>
    <row r="3408" s="1" customFormat="1" ht="19" customHeight="1" spans="2:35">
      <c r="B3408" s="10" t="s">
        <v>1565</v>
      </c>
      <c r="C3408" s="10" t="s">
        <v>7334</v>
      </c>
      <c r="D3408" s="10" t="s">
        <v>7335</v>
      </c>
      <c r="E3408" s="10" t="s">
        <v>61</v>
      </c>
      <c r="F3408" s="10" t="s">
        <v>61</v>
      </c>
      <c r="G3408" s="10" t="s">
        <v>49229</v>
      </c>
      <c r="H3408" s="10" t="s">
        <v>49230</v>
      </c>
      <c r="I3408" s="10" t="s">
        <v>49231</v>
      </c>
      <c r="J3408" s="10" t="s">
        <v>49231</v>
      </c>
      <c r="K3408" s="10" t="s">
        <v>17899</v>
      </c>
      <c r="L3408" s="10" t="s">
        <v>49239</v>
      </c>
      <c r="M3408" s="10" t="s">
        <v>49233</v>
      </c>
      <c r="N3408" s="10" t="s">
        <v>61</v>
      </c>
      <c r="O3408" s="10" t="s">
        <v>41372</v>
      </c>
      <c r="P3408" s="10" t="s">
        <v>61</v>
      </c>
      <c r="Q3408" s="10" t="s">
        <v>41501</v>
      </c>
      <c r="R3408" s="10" t="s">
        <v>41501</v>
      </c>
      <c r="S3408" s="15">
        <v>96.52</v>
      </c>
      <c r="T3408" s="10" t="s">
        <v>41501</v>
      </c>
      <c r="U3408" s="15">
        <v>96.52</v>
      </c>
      <c r="V3408" s="15">
        <v>96.52</v>
      </c>
      <c r="W3408" s="16">
        <f t="shared" si="244"/>
        <v>0</v>
      </c>
      <c r="X3408" s="16">
        <f t="shared" si="245"/>
        <v>0</v>
      </c>
      <c r="Y3408" s="1">
        <v>96.52</v>
      </c>
      <c r="Z3408" s="1" t="str">
        <f t="shared" si="246"/>
        <v>未整改</v>
      </c>
      <c r="AA3408" s="1" t="str">
        <f t="shared" si="247"/>
        <v>已整改</v>
      </c>
      <c r="AC3408" s="3"/>
      <c r="AD3408" s="19" t="e">
        <f>VLOOKUP(H3408,'系统导出（基本表）'!R:R,1,0)</f>
        <v>#N/A</v>
      </c>
      <c r="AE3408" s="16" t="e">
        <f>VLOOKUP(I3408,'系统导出（基本表）'!Q:R,2,0)</f>
        <v>#N/A</v>
      </c>
      <c r="AF3408" s="16" t="e">
        <f>VLOOKUP(J3408,'系统导出（基本表）'!S:T,2,0)</f>
        <v>#N/A</v>
      </c>
      <c r="AG3408" s="16"/>
      <c r="AH3408" s="16"/>
      <c r="AI3408" s="16"/>
    </row>
    <row r="3409" s="1" customFormat="1" ht="19" customHeight="1" spans="2:35">
      <c r="B3409" s="10" t="s">
        <v>1565</v>
      </c>
      <c r="C3409" s="10" t="s">
        <v>7334</v>
      </c>
      <c r="D3409" s="10" t="s">
        <v>7335</v>
      </c>
      <c r="E3409" s="10" t="s">
        <v>61</v>
      </c>
      <c r="F3409" s="10" t="s">
        <v>61</v>
      </c>
      <c r="G3409" s="10" t="s">
        <v>49235</v>
      </c>
      <c r="H3409" s="10" t="s">
        <v>49236</v>
      </c>
      <c r="I3409" s="10" t="s">
        <v>49237</v>
      </c>
      <c r="J3409" s="10" t="s">
        <v>49238</v>
      </c>
      <c r="K3409" s="10" t="s">
        <v>17899</v>
      </c>
      <c r="L3409" s="10" t="s">
        <v>49239</v>
      </c>
      <c r="M3409" s="10" t="s">
        <v>49233</v>
      </c>
      <c r="N3409" s="10" t="s">
        <v>61</v>
      </c>
      <c r="O3409" s="10" t="s">
        <v>41372</v>
      </c>
      <c r="P3409" s="10" t="s">
        <v>61</v>
      </c>
      <c r="Q3409" s="10" t="s">
        <v>41501</v>
      </c>
      <c r="R3409" s="10" t="s">
        <v>41501</v>
      </c>
      <c r="S3409" s="15">
        <v>496.01</v>
      </c>
      <c r="T3409" s="10" t="s">
        <v>41501</v>
      </c>
      <c r="U3409" s="15">
        <v>496.01</v>
      </c>
      <c r="V3409" s="15">
        <v>496.01</v>
      </c>
      <c r="W3409" s="16">
        <f t="shared" si="244"/>
        <v>0</v>
      </c>
      <c r="X3409" s="16">
        <f t="shared" si="245"/>
        <v>0</v>
      </c>
      <c r="Y3409" s="1">
        <v>496.01</v>
      </c>
      <c r="Z3409" s="1" t="str">
        <f t="shared" si="246"/>
        <v>未整改</v>
      </c>
      <c r="AA3409" s="1" t="str">
        <f t="shared" si="247"/>
        <v>已整改</v>
      </c>
      <c r="AC3409" s="3"/>
      <c r="AD3409" s="19" t="e">
        <f>VLOOKUP(H3409,'系统导出（基本表）'!R:R,1,0)</f>
        <v>#N/A</v>
      </c>
      <c r="AE3409" s="16" t="e">
        <f>VLOOKUP(I3409,'系统导出（基本表）'!Q:R,2,0)</f>
        <v>#N/A</v>
      </c>
      <c r="AF3409" s="16" t="e">
        <f>VLOOKUP(J3409,'系统导出（基本表）'!S:T,2,0)</f>
        <v>#N/A</v>
      </c>
      <c r="AG3409" s="16"/>
      <c r="AH3409" s="16"/>
      <c r="AI3409" s="16"/>
    </row>
    <row r="3410" s="1" customFormat="1" ht="19" customHeight="1" spans="2:35">
      <c r="B3410" s="10" t="s">
        <v>1565</v>
      </c>
      <c r="C3410" s="10" t="s">
        <v>7334</v>
      </c>
      <c r="D3410" s="10" t="s">
        <v>7335</v>
      </c>
      <c r="E3410" s="10" t="s">
        <v>61</v>
      </c>
      <c r="F3410" s="10" t="s">
        <v>61</v>
      </c>
      <c r="G3410" s="10" t="s">
        <v>49235</v>
      </c>
      <c r="H3410" s="10" t="s">
        <v>49236</v>
      </c>
      <c r="I3410" s="10" t="s">
        <v>49237</v>
      </c>
      <c r="J3410" s="10" t="s">
        <v>49238</v>
      </c>
      <c r="K3410" s="10" t="s">
        <v>17899</v>
      </c>
      <c r="L3410" s="10" t="s">
        <v>49239</v>
      </c>
      <c r="M3410" s="10" t="s">
        <v>49233</v>
      </c>
      <c r="N3410" s="10" t="s">
        <v>61</v>
      </c>
      <c r="O3410" s="10" t="s">
        <v>41372</v>
      </c>
      <c r="P3410" s="10" t="s">
        <v>61</v>
      </c>
      <c r="Q3410" s="10" t="s">
        <v>41411</v>
      </c>
      <c r="R3410" s="10" t="s">
        <v>41411</v>
      </c>
      <c r="S3410" s="15">
        <v>19.97</v>
      </c>
      <c r="T3410" s="10" t="s">
        <v>41412</v>
      </c>
      <c r="U3410" s="15">
        <v>19.97</v>
      </c>
      <c r="V3410" s="15">
        <v>19.97</v>
      </c>
      <c r="W3410" s="16">
        <f t="shared" si="244"/>
        <v>0</v>
      </c>
      <c r="X3410" s="16">
        <f t="shared" si="245"/>
        <v>0</v>
      </c>
      <c r="Y3410" s="1">
        <v>19.97</v>
      </c>
      <c r="Z3410" s="1" t="str">
        <f t="shared" si="246"/>
        <v>未整改</v>
      </c>
      <c r="AA3410" s="1" t="str">
        <f t="shared" si="247"/>
        <v>已整改</v>
      </c>
      <c r="AC3410" s="3"/>
      <c r="AD3410" s="19" t="e">
        <f>VLOOKUP(H3410,'系统导出（基本表）'!R:R,1,0)</f>
        <v>#N/A</v>
      </c>
      <c r="AE3410" s="16" t="e">
        <f>VLOOKUP(I3410,'系统导出（基本表）'!Q:R,2,0)</f>
        <v>#N/A</v>
      </c>
      <c r="AF3410" s="16" t="e">
        <f>VLOOKUP(J3410,'系统导出（基本表）'!S:T,2,0)</f>
        <v>#N/A</v>
      </c>
      <c r="AG3410" s="16"/>
      <c r="AH3410" s="16"/>
      <c r="AI3410" s="16"/>
    </row>
    <row r="3411" s="2" customFormat="1" ht="19" customHeight="1" spans="1:34">
      <c r="A3411" s="2">
        <v>1</v>
      </c>
      <c r="B3411" s="11" t="s">
        <v>1565</v>
      </c>
      <c r="C3411" s="11" t="s">
        <v>7334</v>
      </c>
      <c r="D3411" s="11" t="s">
        <v>7335</v>
      </c>
      <c r="E3411" s="10" t="s">
        <v>42354</v>
      </c>
      <c r="F3411" s="11" t="s">
        <v>38614</v>
      </c>
      <c r="G3411" s="10" t="s">
        <v>49248</v>
      </c>
      <c r="H3411" s="11" t="s">
        <v>40293</v>
      </c>
      <c r="I3411" s="11" t="s">
        <v>40292</v>
      </c>
      <c r="J3411" s="11" t="s">
        <v>40292</v>
      </c>
      <c r="K3411" s="11" t="s">
        <v>456</v>
      </c>
      <c r="L3411" s="11" t="s">
        <v>7337</v>
      </c>
      <c r="M3411" s="11" t="s">
        <v>49249</v>
      </c>
      <c r="N3411" s="11" t="s">
        <v>41377</v>
      </c>
      <c r="O3411" s="11" t="s">
        <v>41387</v>
      </c>
      <c r="P3411" s="11" t="s">
        <v>41379</v>
      </c>
      <c r="Q3411" s="11" t="s">
        <v>41354</v>
      </c>
      <c r="R3411" s="11" t="s">
        <v>41354</v>
      </c>
      <c r="S3411" s="17">
        <v>1021.297083</v>
      </c>
      <c r="T3411" s="11" t="s">
        <v>49250</v>
      </c>
      <c r="U3411" s="17">
        <v>0</v>
      </c>
      <c r="V3411" s="17">
        <v>0</v>
      </c>
      <c r="W3411" s="18">
        <f t="shared" si="244"/>
        <v>1021.297083</v>
      </c>
      <c r="X3411" s="18">
        <f t="shared" si="245"/>
        <v>1021.297083</v>
      </c>
      <c r="Y3411" s="2">
        <v>0</v>
      </c>
      <c r="Z3411" s="2" t="str">
        <f t="shared" si="246"/>
        <v>未整改</v>
      </c>
      <c r="AA3411" s="2" t="str">
        <f t="shared" si="247"/>
        <v>未整改</v>
      </c>
      <c r="AD3411" s="22" t="str">
        <f>VLOOKUP(H3411,'系统导出（基本表）'!R:R,1,0)</f>
        <v>P22513321-0023</v>
      </c>
      <c r="AE3411" s="22" t="str">
        <f>VLOOKUP(I3411,'系统导出（基本表）'!Q:R,2,0)</f>
        <v>P22513321-0023</v>
      </c>
      <c r="AF3411" s="2" t="e">
        <f>VLOOKUP(J3411,'系统导出（基本表）'!S:T,2,0)</f>
        <v>#N/A</v>
      </c>
      <c r="AG3411" s="37">
        <v>1180</v>
      </c>
      <c r="AH3411" s="22">
        <f>VLOOKUP(I3411,导出计数_列Q!A:D,4,0)</f>
        <v>1180</v>
      </c>
    </row>
    <row r="3412" s="1" customFormat="1" ht="19" customHeight="1" spans="2:35">
      <c r="B3412" s="10" t="s">
        <v>1565</v>
      </c>
      <c r="C3412" s="10" t="s">
        <v>7334</v>
      </c>
      <c r="D3412" s="10" t="s">
        <v>7335</v>
      </c>
      <c r="E3412" s="10" t="s">
        <v>43279</v>
      </c>
      <c r="F3412" s="10" t="s">
        <v>39402</v>
      </c>
      <c r="G3412" s="10" t="s">
        <v>49251</v>
      </c>
      <c r="H3412" s="10" t="s">
        <v>49252</v>
      </c>
      <c r="I3412" s="10" t="s">
        <v>49253</v>
      </c>
      <c r="J3412" s="10" t="s">
        <v>49253</v>
      </c>
      <c r="K3412" s="10" t="s">
        <v>49254</v>
      </c>
      <c r="L3412" s="10" t="s">
        <v>49255</v>
      </c>
      <c r="M3412" s="10" t="s">
        <v>49256</v>
      </c>
      <c r="N3412" s="10" t="s">
        <v>41377</v>
      </c>
      <c r="O3412" s="10" t="s">
        <v>41378</v>
      </c>
      <c r="P3412" s="10" t="s">
        <v>41379</v>
      </c>
      <c r="Q3412" s="10" t="s">
        <v>41501</v>
      </c>
      <c r="R3412" s="10" t="s">
        <v>41501</v>
      </c>
      <c r="S3412" s="15">
        <v>28.78</v>
      </c>
      <c r="T3412" s="10" t="s">
        <v>49257</v>
      </c>
      <c r="U3412" s="15">
        <v>28.78</v>
      </c>
      <c r="V3412" s="15">
        <v>0</v>
      </c>
      <c r="W3412" s="16">
        <f t="shared" si="244"/>
        <v>28.78</v>
      </c>
      <c r="X3412" s="16">
        <f t="shared" si="245"/>
        <v>0</v>
      </c>
      <c r="Y3412" s="21">
        <f>S3412</f>
        <v>28.78</v>
      </c>
      <c r="Z3412" s="1" t="str">
        <f t="shared" si="246"/>
        <v>未整改</v>
      </c>
      <c r="AA3412" s="1" t="str">
        <f t="shared" si="247"/>
        <v>已整改</v>
      </c>
      <c r="AC3412" s="3"/>
      <c r="AD3412" s="19" t="e">
        <f>VLOOKUP(H3412,'系统导出（基本表）'!R:R,1,0)</f>
        <v>#N/A</v>
      </c>
      <c r="AE3412" s="16" t="e">
        <f>VLOOKUP(I3412,'系统导出（基本表）'!Q:R,2,0)</f>
        <v>#N/A</v>
      </c>
      <c r="AF3412" s="16" t="e">
        <f>VLOOKUP(J3412,'系统导出（基本表）'!S:T,2,0)</f>
        <v>#N/A</v>
      </c>
      <c r="AG3412" s="16"/>
      <c r="AH3412" s="16"/>
      <c r="AI3412" s="16"/>
    </row>
    <row r="3413" s="2" customFormat="1" ht="19" customHeight="1" spans="1:33">
      <c r="A3413" s="2">
        <v>1</v>
      </c>
      <c r="B3413" s="11" t="s">
        <v>1565</v>
      </c>
      <c r="C3413" s="11" t="s">
        <v>19032</v>
      </c>
      <c r="D3413" s="11" t="s">
        <v>19033</v>
      </c>
      <c r="E3413" s="10" t="s">
        <v>41391</v>
      </c>
      <c r="F3413" s="11" t="s">
        <v>38603</v>
      </c>
      <c r="G3413" s="10" t="s">
        <v>49258</v>
      </c>
      <c r="H3413" s="11" t="s">
        <v>49259</v>
      </c>
      <c r="I3413" s="11" t="s">
        <v>49260</v>
      </c>
      <c r="J3413" s="11" t="s">
        <v>49260</v>
      </c>
      <c r="K3413" s="11" t="s">
        <v>385</v>
      </c>
      <c r="L3413" s="11" t="s">
        <v>49261</v>
      </c>
      <c r="M3413" s="11" t="s">
        <v>49262</v>
      </c>
      <c r="N3413" s="11" t="s">
        <v>41377</v>
      </c>
      <c r="O3413" s="11" t="s">
        <v>41387</v>
      </c>
      <c r="P3413" s="11" t="s">
        <v>41379</v>
      </c>
      <c r="Q3413" s="11" t="s">
        <v>41373</v>
      </c>
      <c r="R3413" s="11" t="s">
        <v>41373</v>
      </c>
      <c r="S3413" s="17">
        <v>994.232132</v>
      </c>
      <c r="T3413" s="11" t="s">
        <v>49263</v>
      </c>
      <c r="U3413" s="17">
        <v>994.232132</v>
      </c>
      <c r="V3413" s="17">
        <v>0</v>
      </c>
      <c r="W3413" s="18">
        <f t="shared" si="244"/>
        <v>994.232132</v>
      </c>
      <c r="X3413" s="18">
        <f t="shared" si="245"/>
        <v>0</v>
      </c>
      <c r="Y3413" s="2">
        <v>994.232132</v>
      </c>
      <c r="Z3413" s="2" t="str">
        <f t="shared" si="246"/>
        <v>未整改</v>
      </c>
      <c r="AA3413" s="2" t="str">
        <f t="shared" si="247"/>
        <v>已整改</v>
      </c>
      <c r="AD3413" s="22" t="e">
        <f>VLOOKUP(H3413,'系统导出（基本表）'!R:R,1,0)</f>
        <v>#N/A</v>
      </c>
      <c r="AE3413" s="22" t="e">
        <f>VLOOKUP(I3413,'系统导出（基本表）'!Q:R,2,0)</f>
        <v>#N/A</v>
      </c>
      <c r="AF3413" s="2" t="e">
        <f>VLOOKUP(J3413,'系统导出（基本表）'!S:T,2,0)</f>
        <v>#N/A</v>
      </c>
      <c r="AG3413" s="24"/>
    </row>
    <row r="3414" s="1" customFormat="1" ht="19" customHeight="1" spans="2:35">
      <c r="B3414" s="10" t="s">
        <v>1565</v>
      </c>
      <c r="C3414" s="10" t="s">
        <v>19032</v>
      </c>
      <c r="D3414" s="10" t="s">
        <v>19033</v>
      </c>
      <c r="E3414" s="10" t="s">
        <v>41470</v>
      </c>
      <c r="F3414" s="10" t="s">
        <v>38517</v>
      </c>
      <c r="G3414" s="10" t="s">
        <v>23083</v>
      </c>
      <c r="H3414" s="10" t="s">
        <v>23076</v>
      </c>
      <c r="I3414" s="10" t="s">
        <v>23075</v>
      </c>
      <c r="J3414" s="10" t="s">
        <v>23075</v>
      </c>
      <c r="K3414" s="10" t="s">
        <v>456</v>
      </c>
      <c r="L3414" s="10" t="s">
        <v>49264</v>
      </c>
      <c r="M3414" s="10" t="s">
        <v>49265</v>
      </c>
      <c r="N3414" s="10" t="s">
        <v>41377</v>
      </c>
      <c r="O3414" s="10" t="s">
        <v>41378</v>
      </c>
      <c r="P3414" s="10" t="s">
        <v>41640</v>
      </c>
      <c r="Q3414" s="10" t="s">
        <v>41501</v>
      </c>
      <c r="R3414" s="10" t="s">
        <v>41501</v>
      </c>
      <c r="S3414" s="15">
        <v>8</v>
      </c>
      <c r="T3414" s="10" t="s">
        <v>48011</v>
      </c>
      <c r="U3414" s="15">
        <v>8</v>
      </c>
      <c r="V3414" s="15">
        <v>8</v>
      </c>
      <c r="W3414" s="16">
        <f t="shared" si="244"/>
        <v>0</v>
      </c>
      <c r="X3414" s="16">
        <f t="shared" si="245"/>
        <v>0</v>
      </c>
      <c r="Y3414" s="1">
        <v>8</v>
      </c>
      <c r="Z3414" s="1" t="str">
        <f t="shared" si="246"/>
        <v>未整改</v>
      </c>
      <c r="AA3414" s="1" t="str">
        <f t="shared" si="247"/>
        <v>已整改</v>
      </c>
      <c r="AB3414" s="1">
        <f t="shared" ref="AB3414:AB3417" si="248">S3414-V3414</f>
        <v>0</v>
      </c>
      <c r="AC3414" s="3"/>
      <c r="AD3414" s="19" t="e">
        <f>VLOOKUP(H3414,'系统导出（基本表）'!R:R,1,0)</f>
        <v>#N/A</v>
      </c>
      <c r="AE3414" s="16" t="e">
        <f>VLOOKUP(I3414,'系统导出（基本表）'!Q:R,2,0)</f>
        <v>#N/A</v>
      </c>
      <c r="AF3414" s="16" t="e">
        <f>VLOOKUP(J3414,'系统导出（基本表）'!S:T,2,0)</f>
        <v>#N/A</v>
      </c>
      <c r="AG3414" s="16"/>
      <c r="AH3414" s="16"/>
      <c r="AI3414" s="16"/>
    </row>
    <row r="3415" s="1" customFormat="1" ht="19" customHeight="1" spans="2:35">
      <c r="B3415" s="10" t="s">
        <v>1565</v>
      </c>
      <c r="C3415" s="10" t="s">
        <v>19032</v>
      </c>
      <c r="D3415" s="10" t="s">
        <v>19033</v>
      </c>
      <c r="E3415" s="10" t="s">
        <v>61</v>
      </c>
      <c r="F3415" s="10" t="s">
        <v>61</v>
      </c>
      <c r="G3415" s="10" t="s">
        <v>49266</v>
      </c>
      <c r="H3415" s="10" t="s">
        <v>40297</v>
      </c>
      <c r="I3415" s="10" t="s">
        <v>40296</v>
      </c>
      <c r="J3415" s="10" t="s">
        <v>49267</v>
      </c>
      <c r="K3415" s="10" t="s">
        <v>3470</v>
      </c>
      <c r="L3415" s="10" t="s">
        <v>40298</v>
      </c>
      <c r="M3415" s="10" t="s">
        <v>49268</v>
      </c>
      <c r="N3415" s="10" t="s">
        <v>61</v>
      </c>
      <c r="O3415" s="10" t="s">
        <v>41372</v>
      </c>
      <c r="P3415" s="10" t="s">
        <v>61</v>
      </c>
      <c r="Q3415" s="10" t="s">
        <v>41411</v>
      </c>
      <c r="R3415" s="10" t="s">
        <v>41411</v>
      </c>
      <c r="S3415" s="15">
        <v>188.46</v>
      </c>
      <c r="T3415" s="10" t="s">
        <v>41412</v>
      </c>
      <c r="U3415" s="15">
        <v>188.46</v>
      </c>
      <c r="V3415" s="15">
        <v>188.46</v>
      </c>
      <c r="W3415" s="16">
        <f t="shared" si="244"/>
        <v>0</v>
      </c>
      <c r="X3415" s="16">
        <f t="shared" si="245"/>
        <v>0</v>
      </c>
      <c r="Y3415" s="1">
        <v>188.46</v>
      </c>
      <c r="Z3415" s="1" t="str">
        <f t="shared" si="246"/>
        <v>未整改</v>
      </c>
      <c r="AA3415" s="1" t="str">
        <f t="shared" si="247"/>
        <v>已整改</v>
      </c>
      <c r="AC3415" s="3"/>
      <c r="AD3415" s="19" t="str">
        <f>VLOOKUP(H3415,'系统导出（基本表）'!R:R,1,0)</f>
        <v>513322157551426810050</v>
      </c>
      <c r="AE3415" s="16" t="str">
        <f>VLOOKUP(I3415,'系统导出（基本表）'!Q:R,2,0)</f>
        <v>513322157551426810050</v>
      </c>
      <c r="AF3415" s="16" t="e">
        <f>VLOOKUP(J3415,'系统导出（基本表）'!S:T,2,0)</f>
        <v>#N/A</v>
      </c>
      <c r="AG3415" s="16"/>
      <c r="AH3415" s="16"/>
      <c r="AI3415" s="16"/>
    </row>
    <row r="3416" s="1" customFormat="1" ht="19" customHeight="1" spans="2:35">
      <c r="B3416" s="10" t="s">
        <v>1565</v>
      </c>
      <c r="C3416" s="10" t="s">
        <v>19032</v>
      </c>
      <c r="D3416" s="10" t="s">
        <v>19033</v>
      </c>
      <c r="E3416" s="10" t="s">
        <v>41381</v>
      </c>
      <c r="F3416" s="10" t="s">
        <v>39035</v>
      </c>
      <c r="G3416" s="10" t="s">
        <v>49269</v>
      </c>
      <c r="H3416" s="10" t="s">
        <v>49270</v>
      </c>
      <c r="I3416" s="10" t="s">
        <v>49271</v>
      </c>
      <c r="J3416" s="10" t="s">
        <v>49271</v>
      </c>
      <c r="K3416" s="10" t="s">
        <v>49272</v>
      </c>
      <c r="L3416" s="10" t="s">
        <v>49273</v>
      </c>
      <c r="M3416" s="10" t="s">
        <v>49274</v>
      </c>
      <c r="N3416" s="10" t="s">
        <v>41377</v>
      </c>
      <c r="O3416" s="10" t="s">
        <v>41378</v>
      </c>
      <c r="P3416" s="10" t="s">
        <v>41379</v>
      </c>
      <c r="Q3416" s="10" t="s">
        <v>41373</v>
      </c>
      <c r="R3416" s="10" t="s">
        <v>41373</v>
      </c>
      <c r="S3416" s="15">
        <v>712.1096</v>
      </c>
      <c r="T3416" s="10" t="s">
        <v>49275</v>
      </c>
      <c r="U3416" s="15">
        <v>712.1096</v>
      </c>
      <c r="V3416" s="15">
        <v>712.1096</v>
      </c>
      <c r="W3416" s="16">
        <f t="shared" si="244"/>
        <v>0</v>
      </c>
      <c r="X3416" s="16">
        <f t="shared" si="245"/>
        <v>0</v>
      </c>
      <c r="Y3416" s="1">
        <v>712.1096</v>
      </c>
      <c r="Z3416" s="1" t="str">
        <f t="shared" si="246"/>
        <v>未整改</v>
      </c>
      <c r="AA3416" s="1" t="str">
        <f t="shared" si="247"/>
        <v>已整改</v>
      </c>
      <c r="AB3416" s="1">
        <f t="shared" si="248"/>
        <v>0</v>
      </c>
      <c r="AC3416" s="3"/>
      <c r="AD3416" s="19" t="e">
        <f>VLOOKUP(H3416,'系统导出（基本表）'!R:R,1,0)</f>
        <v>#N/A</v>
      </c>
      <c r="AE3416" s="16" t="e">
        <f>VLOOKUP(I3416,'系统导出（基本表）'!Q:R,2,0)</f>
        <v>#N/A</v>
      </c>
      <c r="AF3416" s="16" t="e">
        <f>VLOOKUP(J3416,'系统导出（基本表）'!S:T,2,0)</f>
        <v>#N/A</v>
      </c>
      <c r="AG3416" s="16"/>
      <c r="AH3416" s="16"/>
      <c r="AI3416" s="16"/>
    </row>
    <row r="3417" s="1" customFormat="1" ht="19" customHeight="1" spans="2:35">
      <c r="B3417" s="10" t="s">
        <v>1565</v>
      </c>
      <c r="C3417" s="10" t="s">
        <v>19032</v>
      </c>
      <c r="D3417" s="10" t="s">
        <v>19033</v>
      </c>
      <c r="E3417" s="10" t="s">
        <v>41381</v>
      </c>
      <c r="F3417" s="10" t="s">
        <v>39035</v>
      </c>
      <c r="G3417" s="10" t="s">
        <v>49269</v>
      </c>
      <c r="H3417" s="10" t="s">
        <v>49270</v>
      </c>
      <c r="I3417" s="10" t="s">
        <v>49271</v>
      </c>
      <c r="J3417" s="10" t="s">
        <v>49271</v>
      </c>
      <c r="K3417" s="10" t="s">
        <v>49272</v>
      </c>
      <c r="L3417" s="10" t="s">
        <v>49273</v>
      </c>
      <c r="M3417" s="10" t="s">
        <v>49274</v>
      </c>
      <c r="N3417" s="10" t="s">
        <v>41377</v>
      </c>
      <c r="O3417" s="10" t="s">
        <v>41378</v>
      </c>
      <c r="P3417" s="10" t="s">
        <v>41379</v>
      </c>
      <c r="Q3417" s="10" t="s">
        <v>41354</v>
      </c>
      <c r="R3417" s="10" t="s">
        <v>41354</v>
      </c>
      <c r="S3417" s="15">
        <v>570.646</v>
      </c>
      <c r="T3417" s="10" t="s">
        <v>49276</v>
      </c>
      <c r="U3417" s="15">
        <v>570.646</v>
      </c>
      <c r="V3417" s="15">
        <v>570.646</v>
      </c>
      <c r="W3417" s="16">
        <f t="shared" si="244"/>
        <v>0</v>
      </c>
      <c r="X3417" s="16">
        <f t="shared" si="245"/>
        <v>0</v>
      </c>
      <c r="Y3417" s="1">
        <v>570.646</v>
      </c>
      <c r="Z3417" s="1" t="str">
        <f t="shared" si="246"/>
        <v>未整改</v>
      </c>
      <c r="AA3417" s="1" t="str">
        <f t="shared" si="247"/>
        <v>已整改</v>
      </c>
      <c r="AB3417" s="1">
        <f t="shared" si="248"/>
        <v>0</v>
      </c>
      <c r="AC3417" s="3"/>
      <c r="AD3417" s="19" t="e">
        <f>VLOOKUP(H3417,'系统导出（基本表）'!R:R,1,0)</f>
        <v>#N/A</v>
      </c>
      <c r="AE3417" s="16" t="e">
        <f>VLOOKUP(I3417,'系统导出（基本表）'!Q:R,2,0)</f>
        <v>#N/A</v>
      </c>
      <c r="AF3417" s="16" t="e">
        <f>VLOOKUP(J3417,'系统导出（基本表）'!S:T,2,0)</f>
        <v>#N/A</v>
      </c>
      <c r="AG3417" s="16"/>
      <c r="AH3417" s="16"/>
      <c r="AI3417" s="16"/>
    </row>
    <row r="3418" s="2" customFormat="1" ht="19" customHeight="1" spans="1:33">
      <c r="A3418" s="2">
        <v>1</v>
      </c>
      <c r="B3418" s="11" t="s">
        <v>1565</v>
      </c>
      <c r="C3418" s="11" t="s">
        <v>19032</v>
      </c>
      <c r="D3418" s="11" t="s">
        <v>19033</v>
      </c>
      <c r="E3418" s="10" t="s">
        <v>42424</v>
      </c>
      <c r="F3418" s="11" t="s">
        <v>39035</v>
      </c>
      <c r="G3418" s="10" t="s">
        <v>49269</v>
      </c>
      <c r="H3418" s="11" t="s">
        <v>49270</v>
      </c>
      <c r="I3418" s="11" t="s">
        <v>49271</v>
      </c>
      <c r="J3418" s="11" t="s">
        <v>49271</v>
      </c>
      <c r="K3418" s="11" t="s">
        <v>49272</v>
      </c>
      <c r="L3418" s="11" t="s">
        <v>49277</v>
      </c>
      <c r="M3418" s="11" t="s">
        <v>49274</v>
      </c>
      <c r="N3418" s="11" t="s">
        <v>41377</v>
      </c>
      <c r="O3418" s="11" t="s">
        <v>41387</v>
      </c>
      <c r="P3418" s="11" t="s">
        <v>41449</v>
      </c>
      <c r="Q3418" s="11" t="s">
        <v>41411</v>
      </c>
      <c r="R3418" s="11" t="s">
        <v>41411</v>
      </c>
      <c r="S3418" s="17">
        <v>188.626</v>
      </c>
      <c r="T3418" s="11" t="s">
        <v>42004</v>
      </c>
      <c r="U3418" s="17">
        <v>188.626</v>
      </c>
      <c r="V3418" s="17">
        <v>0</v>
      </c>
      <c r="W3418" s="18">
        <f t="shared" si="244"/>
        <v>188.626</v>
      </c>
      <c r="X3418" s="18">
        <f t="shared" si="245"/>
        <v>0</v>
      </c>
      <c r="Y3418" s="2">
        <v>188.626</v>
      </c>
      <c r="Z3418" s="2" t="str">
        <f t="shared" si="246"/>
        <v>未整改</v>
      </c>
      <c r="AA3418" s="2" t="str">
        <f t="shared" si="247"/>
        <v>已整改</v>
      </c>
      <c r="AD3418" s="22" t="e">
        <f>VLOOKUP(H3418,'系统导出（基本表）'!R:R,1,0)</f>
        <v>#N/A</v>
      </c>
      <c r="AE3418" s="22" t="e">
        <f>VLOOKUP(I3418,'系统导出（基本表）'!Q:R,2,0)</f>
        <v>#N/A</v>
      </c>
      <c r="AF3418" s="2" t="e">
        <f>VLOOKUP(J3418,'系统导出（基本表）'!S:T,2,0)</f>
        <v>#N/A</v>
      </c>
      <c r="AG3418" s="24"/>
    </row>
    <row r="3419" s="1" customFormat="1" ht="19" customHeight="1" spans="2:36">
      <c r="B3419" s="10" t="s">
        <v>1565</v>
      </c>
      <c r="C3419" s="10" t="s">
        <v>19032</v>
      </c>
      <c r="D3419" s="10" t="s">
        <v>19033</v>
      </c>
      <c r="E3419" s="10" t="s">
        <v>61</v>
      </c>
      <c r="F3419" s="10" t="s">
        <v>61</v>
      </c>
      <c r="G3419" s="10" t="s">
        <v>49278</v>
      </c>
      <c r="H3419" s="10" t="s">
        <v>40308</v>
      </c>
      <c r="I3419" s="10" t="s">
        <v>40307</v>
      </c>
      <c r="J3419" s="10" t="s">
        <v>49279</v>
      </c>
      <c r="K3419" s="10" t="s">
        <v>49280</v>
      </c>
      <c r="L3419" s="10" t="s">
        <v>49281</v>
      </c>
      <c r="M3419" s="10" t="s">
        <v>49282</v>
      </c>
      <c r="N3419" s="10" t="s">
        <v>61</v>
      </c>
      <c r="O3419" s="10" t="s">
        <v>41372</v>
      </c>
      <c r="P3419" s="10" t="s">
        <v>61</v>
      </c>
      <c r="Q3419" s="10" t="s">
        <v>41411</v>
      </c>
      <c r="R3419" s="10" t="s">
        <v>41411</v>
      </c>
      <c r="S3419" s="15">
        <v>15000</v>
      </c>
      <c r="T3419" s="10" t="s">
        <v>41412</v>
      </c>
      <c r="U3419" s="15">
        <v>6348.9683</v>
      </c>
      <c r="V3419" s="15">
        <v>6348.9683</v>
      </c>
      <c r="W3419" s="16">
        <f t="shared" si="244"/>
        <v>8651.0317</v>
      </c>
      <c r="X3419" s="16">
        <f t="shared" si="245"/>
        <v>8651.0317</v>
      </c>
      <c r="Y3419" s="1">
        <v>6348.9683</v>
      </c>
      <c r="Z3419" s="1" t="str">
        <f t="shared" si="246"/>
        <v>未整改</v>
      </c>
      <c r="AA3419" s="1" t="str">
        <f t="shared" si="247"/>
        <v>未整改</v>
      </c>
      <c r="AC3419" s="3"/>
      <c r="AD3419" s="19" t="str">
        <f>VLOOKUP(H3419,'系统导出（基本表）'!R:R,1,0)</f>
        <v>P20513322-0007</v>
      </c>
      <c r="AE3419" s="23" t="str">
        <f>VLOOKUP(I3419,'系统导出（基本表）'!Q:R,2,0)</f>
        <v>P20513322-0007</v>
      </c>
      <c r="AF3419" s="16" t="e">
        <f>VLOOKUP(J3419,'系统导出（基本表）'!S:T,2,0)</f>
        <v>#N/A</v>
      </c>
      <c r="AG3419" s="23"/>
      <c r="AH3419" s="26"/>
      <c r="AI3419" s="26">
        <v>8651</v>
      </c>
      <c r="AJ3419" s="27" t="s">
        <v>41616</v>
      </c>
    </row>
    <row r="3420" s="2" customFormat="1" ht="19" customHeight="1" spans="1:33">
      <c r="A3420" s="2">
        <v>1</v>
      </c>
      <c r="B3420" s="11" t="s">
        <v>1565</v>
      </c>
      <c r="C3420" s="11" t="s">
        <v>19032</v>
      </c>
      <c r="D3420" s="11" t="s">
        <v>19033</v>
      </c>
      <c r="E3420" s="10" t="s">
        <v>43350</v>
      </c>
      <c r="F3420" s="11" t="s">
        <v>40304</v>
      </c>
      <c r="G3420" s="10" t="s">
        <v>49278</v>
      </c>
      <c r="H3420" s="11" t="s">
        <v>40308</v>
      </c>
      <c r="I3420" s="11" t="s">
        <v>40307</v>
      </c>
      <c r="J3420" s="11" t="s">
        <v>49279</v>
      </c>
      <c r="K3420" s="11" t="s">
        <v>49280</v>
      </c>
      <c r="L3420" s="11" t="s">
        <v>49283</v>
      </c>
      <c r="M3420" s="11" t="s">
        <v>49282</v>
      </c>
      <c r="N3420" s="11" t="s">
        <v>41377</v>
      </c>
      <c r="O3420" s="11" t="s">
        <v>41387</v>
      </c>
      <c r="P3420" s="11" t="s">
        <v>41456</v>
      </c>
      <c r="Q3420" s="11" t="s">
        <v>41411</v>
      </c>
      <c r="R3420" s="11" t="s">
        <v>41411</v>
      </c>
      <c r="S3420" s="17">
        <v>8651.03</v>
      </c>
      <c r="T3420" s="11" t="s">
        <v>41411</v>
      </c>
      <c r="U3420" s="17">
        <v>0</v>
      </c>
      <c r="V3420" s="17">
        <v>0</v>
      </c>
      <c r="W3420" s="18">
        <f t="shared" si="244"/>
        <v>8651.03</v>
      </c>
      <c r="X3420" s="18">
        <f t="shared" si="245"/>
        <v>8651.03</v>
      </c>
      <c r="Y3420" s="2">
        <v>0</v>
      </c>
      <c r="Z3420" s="2" t="str">
        <f t="shared" si="246"/>
        <v>未整改</v>
      </c>
      <c r="AA3420" s="2" t="str">
        <f t="shared" si="247"/>
        <v>未整改</v>
      </c>
      <c r="AD3420" s="22" t="str">
        <f>VLOOKUP(H3420,'系统导出（基本表）'!R:R,1,0)</f>
        <v>P20513322-0007</v>
      </c>
      <c r="AE3420" s="22" t="str">
        <f>VLOOKUP(I3420,'系统导出（基本表）'!Q:R,2,0)</f>
        <v>P20513322-0007</v>
      </c>
      <c r="AF3420" s="2" t="e">
        <f>VLOOKUP(J3420,'系统导出（基本表）'!S:T,2,0)</f>
        <v>#N/A</v>
      </c>
      <c r="AG3420" s="24">
        <v>8651</v>
      </c>
    </row>
    <row r="3421" s="1" customFormat="1" ht="19" customHeight="1" spans="2:35">
      <c r="B3421" s="10" t="s">
        <v>1565</v>
      </c>
      <c r="C3421" s="10" t="s">
        <v>19032</v>
      </c>
      <c r="D3421" s="10" t="s">
        <v>19033</v>
      </c>
      <c r="E3421" s="10" t="s">
        <v>43350</v>
      </c>
      <c r="F3421" s="10" t="s">
        <v>40304</v>
      </c>
      <c r="G3421" s="10" t="s">
        <v>49278</v>
      </c>
      <c r="H3421" s="10" t="s">
        <v>40308</v>
      </c>
      <c r="I3421" s="10" t="s">
        <v>40307</v>
      </c>
      <c r="J3421" s="10" t="s">
        <v>49279</v>
      </c>
      <c r="K3421" s="10" t="s">
        <v>49280</v>
      </c>
      <c r="L3421" s="10" t="s">
        <v>49281</v>
      </c>
      <c r="M3421" s="10" t="s">
        <v>49282</v>
      </c>
      <c r="N3421" s="10" t="s">
        <v>41377</v>
      </c>
      <c r="O3421" s="10" t="s">
        <v>41378</v>
      </c>
      <c r="P3421" s="10" t="s">
        <v>41456</v>
      </c>
      <c r="Q3421" s="10" t="s">
        <v>41411</v>
      </c>
      <c r="R3421" s="10" t="s">
        <v>41411</v>
      </c>
      <c r="S3421" s="15">
        <v>8651.03</v>
      </c>
      <c r="T3421" s="10" t="s">
        <v>41463</v>
      </c>
      <c r="U3421" s="15">
        <v>0</v>
      </c>
      <c r="V3421" s="15">
        <v>0</v>
      </c>
      <c r="W3421" s="16">
        <f t="shared" si="244"/>
        <v>8651.03</v>
      </c>
      <c r="X3421" s="16">
        <f t="shared" si="245"/>
        <v>8651.03</v>
      </c>
      <c r="Y3421" s="1">
        <v>0</v>
      </c>
      <c r="Z3421" s="1" t="str">
        <f t="shared" si="246"/>
        <v>未整改</v>
      </c>
      <c r="AA3421" s="1" t="str">
        <f t="shared" si="247"/>
        <v>未整改</v>
      </c>
      <c r="AC3421" s="3"/>
      <c r="AD3421" s="19" t="str">
        <f>VLOOKUP(H3421,'系统导出（基本表）'!R:R,1,0)</f>
        <v>P20513322-0007</v>
      </c>
      <c r="AE3421" s="23" t="str">
        <f>VLOOKUP(I3421,'系统导出（基本表）'!Q:R,2,0)</f>
        <v>P20513322-0007</v>
      </c>
      <c r="AF3421" s="16" t="e">
        <f>VLOOKUP(J3421,'系统导出（基本表）'!S:T,2,0)</f>
        <v>#N/A</v>
      </c>
      <c r="AG3421" s="23"/>
      <c r="AH3421" s="16">
        <v>8651</v>
      </c>
      <c r="AI3421" s="16"/>
    </row>
    <row r="3422" s="1" customFormat="1" ht="19" customHeight="1" spans="2:35">
      <c r="B3422" s="10" t="s">
        <v>1565</v>
      </c>
      <c r="C3422" s="10" t="s">
        <v>19032</v>
      </c>
      <c r="D3422" s="10" t="s">
        <v>19033</v>
      </c>
      <c r="E3422" s="10" t="s">
        <v>61</v>
      </c>
      <c r="F3422" s="10" t="s">
        <v>61</v>
      </c>
      <c r="G3422" s="10" t="s">
        <v>49278</v>
      </c>
      <c r="H3422" s="10" t="s">
        <v>40308</v>
      </c>
      <c r="I3422" s="10" t="s">
        <v>40307</v>
      </c>
      <c r="J3422" s="10" t="s">
        <v>49279</v>
      </c>
      <c r="K3422" s="10" t="s">
        <v>49280</v>
      </c>
      <c r="L3422" s="10" t="s">
        <v>49281</v>
      </c>
      <c r="M3422" s="10" t="s">
        <v>49282</v>
      </c>
      <c r="N3422" s="10" t="s">
        <v>61</v>
      </c>
      <c r="O3422" s="10" t="s">
        <v>41362</v>
      </c>
      <c r="P3422" s="10" t="s">
        <v>61</v>
      </c>
      <c r="Q3422" s="10" t="s">
        <v>41501</v>
      </c>
      <c r="R3422" s="10" t="s">
        <v>41501</v>
      </c>
      <c r="S3422" s="15">
        <v>69.37</v>
      </c>
      <c r="T3422" s="10" t="s">
        <v>41501</v>
      </c>
      <c r="U3422" s="15">
        <v>69.37</v>
      </c>
      <c r="V3422" s="15">
        <v>69.37</v>
      </c>
      <c r="W3422" s="16">
        <f t="shared" si="244"/>
        <v>0</v>
      </c>
      <c r="X3422" s="16">
        <f t="shared" si="245"/>
        <v>0</v>
      </c>
      <c r="Y3422" s="1">
        <v>69.37</v>
      </c>
      <c r="Z3422" s="1" t="str">
        <f t="shared" si="246"/>
        <v>未整改</v>
      </c>
      <c r="AA3422" s="1" t="str">
        <f t="shared" si="247"/>
        <v>已整改</v>
      </c>
      <c r="AC3422" s="3"/>
      <c r="AD3422" s="19" t="str">
        <f>VLOOKUP(H3422,'系统导出（基本表）'!R:R,1,0)</f>
        <v>P20513322-0007</v>
      </c>
      <c r="AE3422" s="23" t="str">
        <f>VLOOKUP(I3422,'系统导出（基本表）'!Q:R,2,0)</f>
        <v>P20513322-0007</v>
      </c>
      <c r="AF3422" s="16" t="e">
        <f>VLOOKUP(J3422,'系统导出（基本表）'!S:T,2,0)</f>
        <v>#N/A</v>
      </c>
      <c r="AG3422" s="23"/>
      <c r="AH3422" s="16"/>
      <c r="AI3422" s="16"/>
    </row>
    <row r="3423" s="2" customFormat="1" ht="19" customHeight="1" spans="1:33">
      <c r="A3423" s="2">
        <v>1</v>
      </c>
      <c r="B3423" s="11" t="s">
        <v>1565</v>
      </c>
      <c r="C3423" s="11" t="s">
        <v>19032</v>
      </c>
      <c r="D3423" s="11" t="s">
        <v>19033</v>
      </c>
      <c r="E3423" s="10" t="s">
        <v>42354</v>
      </c>
      <c r="F3423" s="11" t="s">
        <v>38614</v>
      </c>
      <c r="G3423" s="10" t="s">
        <v>49284</v>
      </c>
      <c r="H3423" s="11" t="s">
        <v>49285</v>
      </c>
      <c r="I3423" s="11" t="s">
        <v>49286</v>
      </c>
      <c r="J3423" s="11" t="s">
        <v>49286</v>
      </c>
      <c r="K3423" s="11" t="s">
        <v>19958</v>
      </c>
      <c r="L3423" s="11" t="s">
        <v>40300</v>
      </c>
      <c r="M3423" s="11" t="s">
        <v>49287</v>
      </c>
      <c r="N3423" s="11" t="s">
        <v>41377</v>
      </c>
      <c r="O3423" s="11" t="s">
        <v>41387</v>
      </c>
      <c r="P3423" s="11" t="s">
        <v>41379</v>
      </c>
      <c r="Q3423" s="11" t="s">
        <v>41984</v>
      </c>
      <c r="R3423" s="11" t="s">
        <v>41984</v>
      </c>
      <c r="S3423" s="17">
        <v>823.287</v>
      </c>
      <c r="T3423" s="11" t="s">
        <v>49288</v>
      </c>
      <c r="U3423" s="17">
        <v>823.287</v>
      </c>
      <c r="V3423" s="17">
        <v>0</v>
      </c>
      <c r="W3423" s="18">
        <f t="shared" si="244"/>
        <v>823.287</v>
      </c>
      <c r="X3423" s="18">
        <f t="shared" si="245"/>
        <v>0</v>
      </c>
      <c r="Y3423" s="2">
        <v>823.287</v>
      </c>
      <c r="Z3423" s="2" t="str">
        <f t="shared" si="246"/>
        <v>未整改</v>
      </c>
      <c r="AA3423" s="2" t="str">
        <f t="shared" si="247"/>
        <v>已整改</v>
      </c>
      <c r="AD3423" s="22" t="e">
        <f>VLOOKUP(H3423,'系统导出（基本表）'!R:R,1,0)</f>
        <v>#N/A</v>
      </c>
      <c r="AE3423" s="22" t="e">
        <f>VLOOKUP(I3423,'系统导出（基本表）'!Q:R,2,0)</f>
        <v>#N/A</v>
      </c>
      <c r="AF3423" s="2" t="e">
        <f>VLOOKUP(J3423,'系统导出（基本表）'!S:T,2,0)</f>
        <v>#N/A</v>
      </c>
      <c r="AG3423" s="24"/>
    </row>
    <row r="3424" s="1" customFormat="1" ht="19" customHeight="1" spans="2:35">
      <c r="B3424" s="10" t="s">
        <v>1565</v>
      </c>
      <c r="C3424" s="10" t="s">
        <v>1566</v>
      </c>
      <c r="D3424" s="10" t="s">
        <v>1567</v>
      </c>
      <c r="E3424" s="10" t="s">
        <v>43102</v>
      </c>
      <c r="F3424" s="10" t="s">
        <v>38653</v>
      </c>
      <c r="G3424" s="10" t="s">
        <v>1581</v>
      </c>
      <c r="H3424" s="10" t="s">
        <v>1573</v>
      </c>
      <c r="I3424" s="10" t="s">
        <v>1572</v>
      </c>
      <c r="J3424" s="10" t="s">
        <v>1572</v>
      </c>
      <c r="K3424" s="10" t="s">
        <v>1580</v>
      </c>
      <c r="L3424" s="10" t="s">
        <v>1568</v>
      </c>
      <c r="M3424" s="10" t="s">
        <v>49289</v>
      </c>
      <c r="N3424" s="10" t="s">
        <v>41377</v>
      </c>
      <c r="O3424" s="10" t="s">
        <v>41378</v>
      </c>
      <c r="P3424" s="10" t="s">
        <v>41379</v>
      </c>
      <c r="Q3424" s="10" t="s">
        <v>41373</v>
      </c>
      <c r="R3424" s="10" t="s">
        <v>41374</v>
      </c>
      <c r="S3424" s="15">
        <v>310</v>
      </c>
      <c r="T3424" s="10" t="s">
        <v>49290</v>
      </c>
      <c r="U3424" s="15">
        <v>310</v>
      </c>
      <c r="V3424" s="15">
        <v>310</v>
      </c>
      <c r="W3424" s="16">
        <f t="shared" si="244"/>
        <v>0</v>
      </c>
      <c r="X3424" s="16">
        <f t="shared" si="245"/>
        <v>0</v>
      </c>
      <c r="Y3424" s="1">
        <v>310</v>
      </c>
      <c r="Z3424" s="1" t="str">
        <f t="shared" si="246"/>
        <v>未整改</v>
      </c>
      <c r="AA3424" s="1" t="str">
        <f t="shared" si="247"/>
        <v>已整改</v>
      </c>
      <c r="AB3424" s="1">
        <f t="shared" ref="AB3424:AB3429" si="249">S3424-V3424</f>
        <v>0</v>
      </c>
      <c r="AC3424" s="3"/>
      <c r="AD3424" s="19" t="e">
        <f>VLOOKUP(H3424,'系统导出（基本表）'!R:R,1,0)</f>
        <v>#N/A</v>
      </c>
      <c r="AE3424" s="16" t="e">
        <f>VLOOKUP(I3424,'系统导出（基本表）'!Q:R,2,0)</f>
        <v>#N/A</v>
      </c>
      <c r="AF3424" s="16" t="e">
        <f>VLOOKUP(J3424,'系统导出（基本表）'!S:T,2,0)</f>
        <v>#N/A</v>
      </c>
      <c r="AG3424" s="16"/>
      <c r="AH3424" s="16"/>
      <c r="AI3424" s="16"/>
    </row>
    <row r="3425" s="2" customFormat="1" ht="19" customHeight="1" spans="1:33">
      <c r="A3425" s="2">
        <v>1</v>
      </c>
      <c r="B3425" s="11" t="s">
        <v>1565</v>
      </c>
      <c r="C3425" s="11" t="s">
        <v>1566</v>
      </c>
      <c r="D3425" s="11" t="s">
        <v>1567</v>
      </c>
      <c r="E3425" s="10" t="s">
        <v>41575</v>
      </c>
      <c r="F3425" s="11" t="s">
        <v>38965</v>
      </c>
      <c r="G3425" s="10" t="s">
        <v>49291</v>
      </c>
      <c r="H3425" s="11" t="s">
        <v>49292</v>
      </c>
      <c r="I3425" s="11" t="s">
        <v>34936</v>
      </c>
      <c r="J3425" s="11" t="s">
        <v>34936</v>
      </c>
      <c r="K3425" s="11" t="s">
        <v>3116</v>
      </c>
      <c r="L3425" s="11" t="s">
        <v>34940</v>
      </c>
      <c r="M3425" s="11" t="s">
        <v>49293</v>
      </c>
      <c r="N3425" s="11" t="s">
        <v>41377</v>
      </c>
      <c r="O3425" s="11" t="s">
        <v>41387</v>
      </c>
      <c r="P3425" s="11" t="s">
        <v>41449</v>
      </c>
      <c r="Q3425" s="11" t="s">
        <v>41411</v>
      </c>
      <c r="R3425" s="11" t="s">
        <v>41411</v>
      </c>
      <c r="S3425" s="17">
        <v>377.612086</v>
      </c>
      <c r="T3425" s="11" t="s">
        <v>41450</v>
      </c>
      <c r="U3425" s="17">
        <v>362.536837</v>
      </c>
      <c r="V3425" s="17">
        <v>0</v>
      </c>
      <c r="W3425" s="18">
        <f t="shared" si="244"/>
        <v>377.612086</v>
      </c>
      <c r="X3425" s="18">
        <f t="shared" si="245"/>
        <v>15.075249</v>
      </c>
      <c r="Y3425" s="2">
        <v>362.536837</v>
      </c>
      <c r="Z3425" s="2" t="str">
        <f t="shared" si="246"/>
        <v>未整改</v>
      </c>
      <c r="AA3425" s="2" t="str">
        <f t="shared" si="247"/>
        <v>未整改</v>
      </c>
      <c r="AD3425" s="22" t="e">
        <f>VLOOKUP(H3425,'系统导出（基本表）'!R:R,1,0)</f>
        <v>#N/A</v>
      </c>
      <c r="AE3425" s="22" t="e">
        <f>VLOOKUP(I3425,'系统导出（基本表）'!Q:R,2,0)</f>
        <v>#N/A</v>
      </c>
      <c r="AF3425" s="2" t="e">
        <f>VLOOKUP(J3425,'系统导出（基本表）'!S:T,2,0)</f>
        <v>#N/A</v>
      </c>
      <c r="AG3425" s="24"/>
    </row>
    <row r="3426" s="1" customFormat="1" ht="19" customHeight="1" spans="2:35">
      <c r="B3426" s="10" t="s">
        <v>1565</v>
      </c>
      <c r="C3426" s="10" t="s">
        <v>15945</v>
      </c>
      <c r="D3426" s="10" t="s">
        <v>15946</v>
      </c>
      <c r="E3426" s="10" t="s">
        <v>41575</v>
      </c>
      <c r="F3426" s="10" t="s">
        <v>38965</v>
      </c>
      <c r="G3426" s="10" t="s">
        <v>49294</v>
      </c>
      <c r="H3426" s="10" t="s">
        <v>49295</v>
      </c>
      <c r="I3426" s="10" t="s">
        <v>49296</v>
      </c>
      <c r="J3426" s="10" t="s">
        <v>49296</v>
      </c>
      <c r="K3426" s="10" t="s">
        <v>25149</v>
      </c>
      <c r="L3426" s="10" t="s">
        <v>49297</v>
      </c>
      <c r="M3426" s="10" t="s">
        <v>49298</v>
      </c>
      <c r="N3426" s="10" t="s">
        <v>41377</v>
      </c>
      <c r="O3426" s="10" t="s">
        <v>41378</v>
      </c>
      <c r="P3426" s="10" t="s">
        <v>41379</v>
      </c>
      <c r="Q3426" s="10" t="s">
        <v>41373</v>
      </c>
      <c r="R3426" s="10" t="s">
        <v>41373</v>
      </c>
      <c r="S3426" s="15">
        <v>542.7</v>
      </c>
      <c r="T3426" s="10" t="s">
        <v>49299</v>
      </c>
      <c r="U3426" s="15">
        <v>542.7</v>
      </c>
      <c r="V3426" s="15">
        <v>542.7</v>
      </c>
      <c r="W3426" s="16">
        <f t="shared" si="244"/>
        <v>0</v>
      </c>
      <c r="X3426" s="16">
        <f t="shared" si="245"/>
        <v>0</v>
      </c>
      <c r="Y3426" s="1">
        <v>542.7</v>
      </c>
      <c r="Z3426" s="1" t="str">
        <f t="shared" si="246"/>
        <v>未整改</v>
      </c>
      <c r="AA3426" s="1" t="str">
        <f t="shared" si="247"/>
        <v>已整改</v>
      </c>
      <c r="AB3426" s="1">
        <f t="shared" si="249"/>
        <v>0</v>
      </c>
      <c r="AC3426" s="3"/>
      <c r="AD3426" s="19" t="e">
        <f>VLOOKUP(H3426,'系统导出（基本表）'!R:R,1,0)</f>
        <v>#N/A</v>
      </c>
      <c r="AE3426" s="16" t="e">
        <f>VLOOKUP(I3426,'系统导出（基本表）'!Q:R,2,0)</f>
        <v>#N/A</v>
      </c>
      <c r="AF3426" s="16" t="e">
        <f>VLOOKUP(J3426,'系统导出（基本表）'!S:T,2,0)</f>
        <v>#N/A</v>
      </c>
      <c r="AG3426" s="16"/>
      <c r="AH3426" s="16"/>
      <c r="AI3426" s="16"/>
    </row>
    <row r="3427" s="1" customFormat="1" ht="19" customHeight="1" spans="2:35">
      <c r="B3427" s="10" t="s">
        <v>1565</v>
      </c>
      <c r="C3427" s="10" t="s">
        <v>15945</v>
      </c>
      <c r="D3427" s="10" t="s">
        <v>15946</v>
      </c>
      <c r="E3427" s="10" t="s">
        <v>61</v>
      </c>
      <c r="F3427" s="10" t="s">
        <v>61</v>
      </c>
      <c r="G3427" s="10" t="s">
        <v>49294</v>
      </c>
      <c r="H3427" s="10" t="s">
        <v>49295</v>
      </c>
      <c r="I3427" s="10" t="s">
        <v>49296</v>
      </c>
      <c r="J3427" s="10" t="s">
        <v>49296</v>
      </c>
      <c r="K3427" s="10" t="s">
        <v>25149</v>
      </c>
      <c r="L3427" s="10" t="s">
        <v>49297</v>
      </c>
      <c r="M3427" s="10" t="s">
        <v>49298</v>
      </c>
      <c r="N3427" s="10" t="s">
        <v>61</v>
      </c>
      <c r="O3427" s="10" t="s">
        <v>41372</v>
      </c>
      <c r="P3427" s="10" t="s">
        <v>61</v>
      </c>
      <c r="Q3427" s="10" t="s">
        <v>41373</v>
      </c>
      <c r="R3427" s="10" t="s">
        <v>41374</v>
      </c>
      <c r="S3427" s="15">
        <v>410</v>
      </c>
      <c r="T3427" s="10" t="s">
        <v>41374</v>
      </c>
      <c r="U3427" s="15">
        <v>410</v>
      </c>
      <c r="V3427" s="15">
        <v>410</v>
      </c>
      <c r="W3427" s="16">
        <f t="shared" si="244"/>
        <v>0</v>
      </c>
      <c r="X3427" s="16">
        <f t="shared" si="245"/>
        <v>0</v>
      </c>
      <c r="Y3427" s="1">
        <v>410</v>
      </c>
      <c r="Z3427" s="1" t="str">
        <f t="shared" si="246"/>
        <v>未整改</v>
      </c>
      <c r="AA3427" s="1" t="str">
        <f t="shared" si="247"/>
        <v>已整改</v>
      </c>
      <c r="AC3427" s="3"/>
      <c r="AD3427" s="19" t="e">
        <f>VLOOKUP(H3427,'系统导出（基本表）'!R:R,1,0)</f>
        <v>#N/A</v>
      </c>
      <c r="AE3427" s="16" t="e">
        <f>VLOOKUP(I3427,'系统导出（基本表）'!Q:R,2,0)</f>
        <v>#N/A</v>
      </c>
      <c r="AF3427" s="16" t="e">
        <f>VLOOKUP(J3427,'系统导出（基本表）'!S:T,2,0)</f>
        <v>#N/A</v>
      </c>
      <c r="AG3427" s="16"/>
      <c r="AH3427" s="16"/>
      <c r="AI3427" s="16"/>
    </row>
    <row r="3428" s="2" customFormat="1" ht="19" customHeight="1" spans="1:34">
      <c r="A3428" s="2">
        <v>1</v>
      </c>
      <c r="B3428" s="11" t="s">
        <v>1565</v>
      </c>
      <c r="C3428" s="11" t="s">
        <v>1946</v>
      </c>
      <c r="D3428" s="11" t="s">
        <v>1947</v>
      </c>
      <c r="E3428" s="10" t="s">
        <v>42354</v>
      </c>
      <c r="F3428" s="11" t="s">
        <v>38614</v>
      </c>
      <c r="G3428" s="10" t="s">
        <v>49300</v>
      </c>
      <c r="H3428" s="11" t="s">
        <v>40314</v>
      </c>
      <c r="I3428" s="11" t="s">
        <v>40313</v>
      </c>
      <c r="J3428" s="11" t="s">
        <v>40313</v>
      </c>
      <c r="K3428" s="11" t="s">
        <v>27188</v>
      </c>
      <c r="L3428" s="11" t="s">
        <v>49301</v>
      </c>
      <c r="M3428" s="11" t="s">
        <v>49302</v>
      </c>
      <c r="N3428" s="11" t="s">
        <v>41377</v>
      </c>
      <c r="O3428" s="11" t="s">
        <v>41387</v>
      </c>
      <c r="P3428" s="11" t="s">
        <v>41379</v>
      </c>
      <c r="Q3428" s="11" t="s">
        <v>41354</v>
      </c>
      <c r="R3428" s="11" t="s">
        <v>41354</v>
      </c>
      <c r="S3428" s="17">
        <v>400</v>
      </c>
      <c r="T3428" s="11" t="s">
        <v>49303</v>
      </c>
      <c r="U3428" s="17">
        <v>0</v>
      </c>
      <c r="V3428" s="17">
        <v>0</v>
      </c>
      <c r="W3428" s="18">
        <f t="shared" si="244"/>
        <v>400</v>
      </c>
      <c r="X3428" s="18">
        <f t="shared" si="245"/>
        <v>400</v>
      </c>
      <c r="Y3428" s="2">
        <v>0</v>
      </c>
      <c r="Z3428" s="2" t="str">
        <f t="shared" si="246"/>
        <v>未整改</v>
      </c>
      <c r="AA3428" s="2" t="str">
        <f t="shared" si="247"/>
        <v>未整改</v>
      </c>
      <c r="AD3428" s="22" t="str">
        <f>VLOOKUP(H3428,'系统导出（基本表）'!R:R,1,0)</f>
        <v>P22513327-0012</v>
      </c>
      <c r="AE3428" s="22" t="str">
        <f>VLOOKUP(I3428,'系统导出（基本表）'!Q:R,2,0)</f>
        <v>P22513327-0012</v>
      </c>
      <c r="AF3428" s="2" t="e">
        <f>VLOOKUP(J3428,'系统导出（基本表）'!S:T,2,0)</f>
        <v>#N/A</v>
      </c>
      <c r="AG3428" s="22">
        <v>400</v>
      </c>
      <c r="AH3428" s="22">
        <f>VLOOKUP(I3428,导出计数_列Q!A:D,4,0)</f>
        <v>400</v>
      </c>
    </row>
    <row r="3429" s="1" customFormat="1" ht="19" customHeight="1" spans="2:35">
      <c r="B3429" s="10" t="s">
        <v>1565</v>
      </c>
      <c r="C3429" s="10" t="s">
        <v>37844</v>
      </c>
      <c r="D3429" s="10" t="s">
        <v>37845</v>
      </c>
      <c r="E3429" s="10" t="s">
        <v>41464</v>
      </c>
      <c r="F3429" s="10" t="s">
        <v>38420</v>
      </c>
      <c r="G3429" s="10" t="s">
        <v>49304</v>
      </c>
      <c r="H3429" s="10" t="s">
        <v>49305</v>
      </c>
      <c r="I3429" s="10" t="s">
        <v>49306</v>
      </c>
      <c r="J3429" s="10" t="s">
        <v>49306</v>
      </c>
      <c r="K3429" s="10" t="s">
        <v>14563</v>
      </c>
      <c r="L3429" s="10" t="s">
        <v>37846</v>
      </c>
      <c r="M3429" s="10" t="s">
        <v>49307</v>
      </c>
      <c r="N3429" s="10" t="s">
        <v>41377</v>
      </c>
      <c r="O3429" s="10" t="s">
        <v>41378</v>
      </c>
      <c r="P3429" s="10" t="s">
        <v>41379</v>
      </c>
      <c r="Q3429" s="10" t="s">
        <v>41501</v>
      </c>
      <c r="R3429" s="10" t="s">
        <v>41501</v>
      </c>
      <c r="S3429" s="15">
        <v>9.26</v>
      </c>
      <c r="T3429" s="10" t="s">
        <v>49308</v>
      </c>
      <c r="U3429" s="15">
        <v>9.26</v>
      </c>
      <c r="V3429" s="15">
        <v>9.26</v>
      </c>
      <c r="W3429" s="16">
        <f t="shared" si="244"/>
        <v>0</v>
      </c>
      <c r="X3429" s="16">
        <f t="shared" si="245"/>
        <v>0</v>
      </c>
      <c r="Y3429" s="1">
        <v>9.26</v>
      </c>
      <c r="Z3429" s="1" t="str">
        <f t="shared" si="246"/>
        <v>未整改</v>
      </c>
      <c r="AA3429" s="1" t="str">
        <f t="shared" si="247"/>
        <v>已整改</v>
      </c>
      <c r="AB3429" s="1">
        <f t="shared" si="249"/>
        <v>0</v>
      </c>
      <c r="AC3429" s="3"/>
      <c r="AD3429" s="19" t="e">
        <f>VLOOKUP(H3429,'系统导出（基本表）'!R:R,1,0)</f>
        <v>#N/A</v>
      </c>
      <c r="AE3429" s="16" t="e">
        <f>VLOOKUP(I3429,'系统导出（基本表）'!Q:R,2,0)</f>
        <v>#N/A</v>
      </c>
      <c r="AF3429" s="16" t="e">
        <f>VLOOKUP(J3429,'系统导出（基本表）'!S:T,2,0)</f>
        <v>#N/A</v>
      </c>
      <c r="AG3429" s="16"/>
      <c r="AH3429" s="16"/>
      <c r="AI3429" s="16"/>
    </row>
    <row r="3430" s="2" customFormat="1" ht="19" customHeight="1" spans="1:35">
      <c r="A3430" s="2">
        <v>1</v>
      </c>
      <c r="B3430" s="11" t="s">
        <v>1565</v>
      </c>
      <c r="C3430" s="11" t="s">
        <v>37844</v>
      </c>
      <c r="D3430" s="11" t="s">
        <v>37845</v>
      </c>
      <c r="E3430" s="10" t="s">
        <v>41389</v>
      </c>
      <c r="F3430" s="11" t="s">
        <v>38556</v>
      </c>
      <c r="G3430" s="10" t="s">
        <v>49309</v>
      </c>
      <c r="H3430" s="11" t="s">
        <v>40319</v>
      </c>
      <c r="I3430" s="11" t="s">
        <v>40318</v>
      </c>
      <c r="J3430" s="11" t="s">
        <v>40318</v>
      </c>
      <c r="K3430" s="11" t="s">
        <v>14563</v>
      </c>
      <c r="L3430" s="11" t="s">
        <v>37847</v>
      </c>
      <c r="M3430" s="11" t="s">
        <v>49307</v>
      </c>
      <c r="N3430" s="11" t="s">
        <v>41377</v>
      </c>
      <c r="O3430" s="11" t="s">
        <v>41387</v>
      </c>
      <c r="P3430" s="11" t="s">
        <v>41379</v>
      </c>
      <c r="Q3430" s="11" t="s">
        <v>41501</v>
      </c>
      <c r="R3430" s="11" t="s">
        <v>41501</v>
      </c>
      <c r="S3430" s="17">
        <v>5.7</v>
      </c>
      <c r="T3430" s="11" t="s">
        <v>49310</v>
      </c>
      <c r="U3430" s="17">
        <v>5.7</v>
      </c>
      <c r="V3430" s="17">
        <v>0</v>
      </c>
      <c r="W3430" s="18">
        <f t="shared" si="244"/>
        <v>5.7</v>
      </c>
      <c r="X3430" s="18">
        <f t="shared" si="245"/>
        <v>0</v>
      </c>
      <c r="Y3430" s="2">
        <v>5.7</v>
      </c>
      <c r="Z3430" s="2" t="str">
        <f t="shared" si="246"/>
        <v>未整改</v>
      </c>
      <c r="AA3430" s="2" t="str">
        <f t="shared" si="247"/>
        <v>已整改</v>
      </c>
      <c r="AD3430" s="22" t="str">
        <f>VLOOKUP(H3430,'系统导出（基本表）'!R:R,1,0)</f>
        <v>P23513331-0002</v>
      </c>
      <c r="AE3430" s="22" t="str">
        <f>VLOOKUP(I3430,'系统导出（基本表）'!Q:R,2,0)</f>
        <v>P23513331-0002</v>
      </c>
      <c r="AF3430" s="2" t="e">
        <f>VLOOKUP(J3430,'系统导出（基本表）'!S:T,2,0)</f>
        <v>#N/A</v>
      </c>
      <c r="AG3430" s="22"/>
      <c r="AH3430" s="22"/>
      <c r="AI3430" s="2">
        <f>VLOOKUP(I3430,导出计数_列Q!A:D,4,0)</f>
        <v>96</v>
      </c>
    </row>
    <row r="3431" s="2" customFormat="1" ht="19" customHeight="1" spans="1:33">
      <c r="A3431" s="2">
        <v>1</v>
      </c>
      <c r="B3431" s="11" t="s">
        <v>1565</v>
      </c>
      <c r="C3431" s="11" t="s">
        <v>49311</v>
      </c>
      <c r="D3431" s="11" t="s">
        <v>49312</v>
      </c>
      <c r="E3431" s="10" t="s">
        <v>43269</v>
      </c>
      <c r="F3431" s="11" t="s">
        <v>39130</v>
      </c>
      <c r="G3431" s="10" t="s">
        <v>49313</v>
      </c>
      <c r="H3431" s="11" t="s">
        <v>49314</v>
      </c>
      <c r="I3431" s="11" t="s">
        <v>49315</v>
      </c>
      <c r="J3431" s="11" t="s">
        <v>49315</v>
      </c>
      <c r="K3431" s="11" t="s">
        <v>49316</v>
      </c>
      <c r="L3431" s="11" t="s">
        <v>3640</v>
      </c>
      <c r="M3431" s="11" t="s">
        <v>49317</v>
      </c>
      <c r="N3431" s="11" t="s">
        <v>41377</v>
      </c>
      <c r="O3431" s="11" t="s">
        <v>41387</v>
      </c>
      <c r="P3431" s="11" t="s">
        <v>41379</v>
      </c>
      <c r="Q3431" s="11" t="s">
        <v>41354</v>
      </c>
      <c r="R3431" s="11" t="s">
        <v>41354</v>
      </c>
      <c r="S3431" s="17">
        <v>1500</v>
      </c>
      <c r="T3431" s="11" t="s">
        <v>49318</v>
      </c>
      <c r="U3431" s="17">
        <v>1500</v>
      </c>
      <c r="V3431" s="17">
        <v>0</v>
      </c>
      <c r="W3431" s="18">
        <f t="shared" si="244"/>
        <v>1500</v>
      </c>
      <c r="X3431" s="18">
        <f t="shared" si="245"/>
        <v>0</v>
      </c>
      <c r="Y3431" s="2">
        <v>1500</v>
      </c>
      <c r="Z3431" s="2" t="str">
        <f t="shared" si="246"/>
        <v>未整改</v>
      </c>
      <c r="AA3431" s="2" t="str">
        <f t="shared" si="247"/>
        <v>已整改</v>
      </c>
      <c r="AD3431" s="22" t="e">
        <f>VLOOKUP(H3431,'系统导出（基本表）'!R:R,1,0)</f>
        <v>#N/A</v>
      </c>
      <c r="AE3431" s="22" t="e">
        <f>VLOOKUP(I3431,'系统导出（基本表）'!Q:R,2,0)</f>
        <v>#N/A</v>
      </c>
      <c r="AF3431" s="2" t="e">
        <f>VLOOKUP(J3431,'系统导出（基本表）'!S:T,2,0)</f>
        <v>#N/A</v>
      </c>
      <c r="AG3431" s="24"/>
    </row>
    <row r="3432" s="2" customFormat="1" ht="19" customHeight="1" spans="1:33">
      <c r="A3432" s="2">
        <v>1</v>
      </c>
      <c r="B3432" s="11" t="s">
        <v>1565</v>
      </c>
      <c r="C3432" s="11" t="s">
        <v>49311</v>
      </c>
      <c r="D3432" s="11" t="s">
        <v>49312</v>
      </c>
      <c r="E3432" s="10" t="s">
        <v>43269</v>
      </c>
      <c r="F3432" s="11" t="s">
        <v>39130</v>
      </c>
      <c r="G3432" s="10" t="s">
        <v>49313</v>
      </c>
      <c r="H3432" s="11" t="s">
        <v>49314</v>
      </c>
      <c r="I3432" s="11" t="s">
        <v>49315</v>
      </c>
      <c r="J3432" s="11" t="s">
        <v>49315</v>
      </c>
      <c r="K3432" s="11" t="s">
        <v>49316</v>
      </c>
      <c r="L3432" s="11" t="s">
        <v>3640</v>
      </c>
      <c r="M3432" s="11" t="s">
        <v>49317</v>
      </c>
      <c r="N3432" s="11" t="s">
        <v>41377</v>
      </c>
      <c r="O3432" s="11" t="s">
        <v>41387</v>
      </c>
      <c r="P3432" s="11" t="s">
        <v>41379</v>
      </c>
      <c r="Q3432" s="11" t="s">
        <v>41501</v>
      </c>
      <c r="R3432" s="11" t="s">
        <v>41501</v>
      </c>
      <c r="S3432" s="17">
        <v>28</v>
      </c>
      <c r="T3432" s="11" t="s">
        <v>49319</v>
      </c>
      <c r="U3432" s="17">
        <v>0</v>
      </c>
      <c r="V3432" s="17">
        <v>0</v>
      </c>
      <c r="W3432" s="18">
        <f t="shared" si="244"/>
        <v>28</v>
      </c>
      <c r="X3432" s="18">
        <f t="shared" si="245"/>
        <v>28</v>
      </c>
      <c r="Y3432" s="2">
        <v>0</v>
      </c>
      <c r="Z3432" s="2" t="str">
        <f t="shared" si="246"/>
        <v>未整改</v>
      </c>
      <c r="AA3432" s="2" t="str">
        <f t="shared" si="247"/>
        <v>未整改</v>
      </c>
      <c r="AD3432" s="22" t="e">
        <f>VLOOKUP(H3432,'系统导出（基本表）'!R:R,1,0)</f>
        <v>#N/A</v>
      </c>
      <c r="AE3432" s="22" t="e">
        <f>VLOOKUP(I3432,'系统导出（基本表）'!Q:R,2,0)</f>
        <v>#N/A</v>
      </c>
      <c r="AF3432" s="2" t="e">
        <f>VLOOKUP(J3432,'系统导出（基本表）'!S:T,2,0)</f>
        <v>#N/A</v>
      </c>
      <c r="AG3432" s="24"/>
    </row>
    <row r="3433" s="1" customFormat="1" ht="19" customHeight="1" spans="2:35">
      <c r="B3433" s="10" t="s">
        <v>1565</v>
      </c>
      <c r="C3433" s="10" t="s">
        <v>10472</v>
      </c>
      <c r="D3433" s="10" t="s">
        <v>10473</v>
      </c>
      <c r="E3433" s="10" t="s">
        <v>61</v>
      </c>
      <c r="F3433" s="10" t="s">
        <v>61</v>
      </c>
      <c r="G3433" s="10" t="s">
        <v>49320</v>
      </c>
      <c r="H3433" s="10" t="s">
        <v>49321</v>
      </c>
      <c r="I3433" s="10" t="s">
        <v>49322</v>
      </c>
      <c r="J3433" s="10" t="s">
        <v>49323</v>
      </c>
      <c r="K3433" s="10" t="s">
        <v>1899</v>
      </c>
      <c r="L3433" s="10" t="s">
        <v>49324</v>
      </c>
      <c r="M3433" s="10" t="s">
        <v>49325</v>
      </c>
      <c r="N3433" s="10" t="s">
        <v>61</v>
      </c>
      <c r="O3433" s="10" t="s">
        <v>41362</v>
      </c>
      <c r="P3433" s="10" t="s">
        <v>61</v>
      </c>
      <c r="Q3433" s="10" t="s">
        <v>41354</v>
      </c>
      <c r="R3433" s="10" t="s">
        <v>41354</v>
      </c>
      <c r="S3433" s="15">
        <v>2392.8</v>
      </c>
      <c r="T3433" s="10" t="s">
        <v>42728</v>
      </c>
      <c r="U3433" s="15">
        <v>2392.8</v>
      </c>
      <c r="V3433" s="15">
        <v>2392.8</v>
      </c>
      <c r="W3433" s="16">
        <f t="shared" si="244"/>
        <v>0</v>
      </c>
      <c r="X3433" s="16">
        <f t="shared" si="245"/>
        <v>0</v>
      </c>
      <c r="Y3433" s="1">
        <v>2392.8</v>
      </c>
      <c r="Z3433" s="1" t="str">
        <f t="shared" si="246"/>
        <v>未整改</v>
      </c>
      <c r="AA3433" s="1" t="str">
        <f t="shared" si="247"/>
        <v>已整改</v>
      </c>
      <c r="AC3433" s="3"/>
      <c r="AD3433" s="19" t="e">
        <f>VLOOKUP(H3433,'系统导出（基本表）'!R:R,1,0)</f>
        <v>#N/A</v>
      </c>
      <c r="AE3433" s="16" t="e">
        <f>VLOOKUP(I3433,'系统导出（基本表）'!Q:R,2,0)</f>
        <v>#N/A</v>
      </c>
      <c r="AF3433" s="16" t="e">
        <f>VLOOKUP(J3433,'系统导出（基本表）'!S:T,2,0)</f>
        <v>#N/A</v>
      </c>
      <c r="AG3433" s="16"/>
      <c r="AH3433" s="16"/>
      <c r="AI3433" s="16"/>
    </row>
    <row r="3434" s="2" customFormat="1" ht="19" customHeight="1" spans="1:33">
      <c r="A3434" s="2">
        <v>1</v>
      </c>
      <c r="B3434" s="11" t="s">
        <v>1565</v>
      </c>
      <c r="C3434" s="11" t="s">
        <v>10472</v>
      </c>
      <c r="D3434" s="11" t="s">
        <v>10473</v>
      </c>
      <c r="E3434" s="10" t="s">
        <v>42211</v>
      </c>
      <c r="F3434" s="11" t="s">
        <v>39065</v>
      </c>
      <c r="G3434" s="10" t="s">
        <v>20934</v>
      </c>
      <c r="H3434" s="11" t="s">
        <v>20930</v>
      </c>
      <c r="I3434" s="11" t="s">
        <v>20929</v>
      </c>
      <c r="J3434" s="11" t="s">
        <v>20929</v>
      </c>
      <c r="K3434" s="11" t="s">
        <v>19947</v>
      </c>
      <c r="L3434" s="11" t="s">
        <v>19944</v>
      </c>
      <c r="M3434" s="11" t="s">
        <v>49326</v>
      </c>
      <c r="N3434" s="11" t="s">
        <v>41377</v>
      </c>
      <c r="O3434" s="11" t="s">
        <v>41387</v>
      </c>
      <c r="P3434" s="11" t="s">
        <v>41449</v>
      </c>
      <c r="Q3434" s="11" t="s">
        <v>41411</v>
      </c>
      <c r="R3434" s="11" t="s">
        <v>41411</v>
      </c>
      <c r="S3434" s="17">
        <v>1200</v>
      </c>
      <c r="T3434" s="11" t="s">
        <v>49327</v>
      </c>
      <c r="U3434" s="17">
        <v>1200</v>
      </c>
      <c r="V3434" s="17">
        <v>0</v>
      </c>
      <c r="W3434" s="18">
        <f t="shared" si="244"/>
        <v>1200</v>
      </c>
      <c r="X3434" s="18">
        <f t="shared" si="245"/>
        <v>0</v>
      </c>
      <c r="Y3434" s="2">
        <v>1200</v>
      </c>
      <c r="Z3434" s="2" t="str">
        <f t="shared" si="246"/>
        <v>未整改</v>
      </c>
      <c r="AA3434" s="2" t="str">
        <f t="shared" si="247"/>
        <v>已整改</v>
      </c>
      <c r="AD3434" s="22" t="e">
        <f>VLOOKUP(H3434,'系统导出（基本表）'!R:R,1,0)</f>
        <v>#N/A</v>
      </c>
      <c r="AE3434" s="22" t="e">
        <f>VLOOKUP(I3434,'系统导出（基本表）'!Q:R,2,0)</f>
        <v>#N/A</v>
      </c>
      <c r="AF3434" s="2" t="e">
        <f>VLOOKUP(J3434,'系统导出（基本表）'!S:T,2,0)</f>
        <v>#N/A</v>
      </c>
      <c r="AG3434" s="24"/>
    </row>
    <row r="3435" s="2" customFormat="1" ht="19" customHeight="1" spans="1:33">
      <c r="A3435" s="2">
        <v>1</v>
      </c>
      <c r="B3435" s="11" t="s">
        <v>1565</v>
      </c>
      <c r="C3435" s="11" t="s">
        <v>10472</v>
      </c>
      <c r="D3435" s="11" t="s">
        <v>10473</v>
      </c>
      <c r="E3435" s="10" t="s">
        <v>42211</v>
      </c>
      <c r="F3435" s="11" t="s">
        <v>39065</v>
      </c>
      <c r="G3435" s="10" t="s">
        <v>49328</v>
      </c>
      <c r="H3435" s="11" t="s">
        <v>49329</v>
      </c>
      <c r="I3435" s="11" t="s">
        <v>49330</v>
      </c>
      <c r="J3435" s="11" t="s">
        <v>49330</v>
      </c>
      <c r="K3435" s="11" t="s">
        <v>19947</v>
      </c>
      <c r="L3435" s="11" t="s">
        <v>19944</v>
      </c>
      <c r="M3435" s="11" t="s">
        <v>49326</v>
      </c>
      <c r="N3435" s="11" t="s">
        <v>41377</v>
      </c>
      <c r="O3435" s="11" t="s">
        <v>41387</v>
      </c>
      <c r="P3435" s="11" t="s">
        <v>41449</v>
      </c>
      <c r="Q3435" s="11" t="s">
        <v>41411</v>
      </c>
      <c r="R3435" s="11" t="s">
        <v>41411</v>
      </c>
      <c r="S3435" s="17">
        <v>1200</v>
      </c>
      <c r="T3435" s="11" t="s">
        <v>49327</v>
      </c>
      <c r="U3435" s="17">
        <v>1200</v>
      </c>
      <c r="V3435" s="17">
        <v>0</v>
      </c>
      <c r="W3435" s="18">
        <f t="shared" si="244"/>
        <v>1200</v>
      </c>
      <c r="X3435" s="18">
        <f t="shared" si="245"/>
        <v>0</v>
      </c>
      <c r="Y3435" s="2">
        <v>1200</v>
      </c>
      <c r="Z3435" s="2" t="str">
        <f t="shared" si="246"/>
        <v>未整改</v>
      </c>
      <c r="AA3435" s="2" t="str">
        <f t="shared" si="247"/>
        <v>已整改</v>
      </c>
      <c r="AD3435" s="22" t="e">
        <f>VLOOKUP(H3435,'系统导出（基本表）'!R:R,1,0)</f>
        <v>#N/A</v>
      </c>
      <c r="AE3435" s="22" t="e">
        <f>VLOOKUP(I3435,'系统导出（基本表）'!Q:R,2,0)</f>
        <v>#N/A</v>
      </c>
      <c r="AF3435" s="2" t="e">
        <f>VLOOKUP(J3435,'系统导出（基本表）'!S:T,2,0)</f>
        <v>#N/A</v>
      </c>
      <c r="AG3435" s="24"/>
    </row>
    <row r="3436" s="2" customFormat="1" ht="19" customHeight="1" spans="1:33">
      <c r="A3436" s="2">
        <v>1</v>
      </c>
      <c r="B3436" s="11" t="s">
        <v>1565</v>
      </c>
      <c r="C3436" s="11" t="s">
        <v>10472</v>
      </c>
      <c r="D3436" s="11" t="s">
        <v>10473</v>
      </c>
      <c r="E3436" s="10" t="s">
        <v>42211</v>
      </c>
      <c r="F3436" s="11" t="s">
        <v>39065</v>
      </c>
      <c r="G3436" s="10" t="s">
        <v>19948</v>
      </c>
      <c r="H3436" s="11" t="s">
        <v>19940</v>
      </c>
      <c r="I3436" s="11" t="s">
        <v>19939</v>
      </c>
      <c r="J3436" s="11" t="s">
        <v>19939</v>
      </c>
      <c r="K3436" s="11" t="s">
        <v>19947</v>
      </c>
      <c r="L3436" s="11" t="s">
        <v>19944</v>
      </c>
      <c r="M3436" s="11" t="s">
        <v>49326</v>
      </c>
      <c r="N3436" s="11" t="s">
        <v>41377</v>
      </c>
      <c r="O3436" s="11" t="s">
        <v>41387</v>
      </c>
      <c r="P3436" s="11" t="s">
        <v>41449</v>
      </c>
      <c r="Q3436" s="11" t="s">
        <v>41411</v>
      </c>
      <c r="R3436" s="11" t="s">
        <v>41411</v>
      </c>
      <c r="S3436" s="17">
        <v>1200</v>
      </c>
      <c r="T3436" s="11" t="s">
        <v>49327</v>
      </c>
      <c r="U3436" s="17">
        <v>1200</v>
      </c>
      <c r="V3436" s="17">
        <v>0</v>
      </c>
      <c r="W3436" s="18">
        <f t="shared" si="244"/>
        <v>1200</v>
      </c>
      <c r="X3436" s="18">
        <f t="shared" si="245"/>
        <v>0</v>
      </c>
      <c r="Y3436" s="2">
        <v>1200</v>
      </c>
      <c r="Z3436" s="2" t="str">
        <f t="shared" si="246"/>
        <v>未整改</v>
      </c>
      <c r="AA3436" s="2" t="str">
        <f t="shared" si="247"/>
        <v>已整改</v>
      </c>
      <c r="AD3436" s="22" t="e">
        <f>VLOOKUP(H3436,'系统导出（基本表）'!R:R,1,0)</f>
        <v>#N/A</v>
      </c>
      <c r="AE3436" s="22" t="e">
        <f>VLOOKUP(I3436,'系统导出（基本表）'!Q:R,2,0)</f>
        <v>#N/A</v>
      </c>
      <c r="AF3436" s="2" t="e">
        <f>VLOOKUP(J3436,'系统导出（基本表）'!S:T,2,0)</f>
        <v>#N/A</v>
      </c>
      <c r="AG3436" s="24"/>
    </row>
    <row r="3437" s="2" customFormat="1" ht="19" customHeight="1" spans="1:33">
      <c r="A3437" s="2">
        <v>1</v>
      </c>
      <c r="B3437" s="11" t="s">
        <v>1565</v>
      </c>
      <c r="C3437" s="11" t="s">
        <v>10472</v>
      </c>
      <c r="D3437" s="11" t="s">
        <v>10473</v>
      </c>
      <c r="E3437" s="10" t="s">
        <v>42211</v>
      </c>
      <c r="F3437" s="11" t="s">
        <v>39065</v>
      </c>
      <c r="G3437" s="10" t="s">
        <v>49331</v>
      </c>
      <c r="H3437" s="11" t="s">
        <v>49332</v>
      </c>
      <c r="I3437" s="11" t="s">
        <v>49333</v>
      </c>
      <c r="J3437" s="11" t="s">
        <v>49333</v>
      </c>
      <c r="K3437" s="11" t="s">
        <v>19947</v>
      </c>
      <c r="L3437" s="11" t="s">
        <v>19944</v>
      </c>
      <c r="M3437" s="11" t="s">
        <v>49326</v>
      </c>
      <c r="N3437" s="11" t="s">
        <v>41377</v>
      </c>
      <c r="O3437" s="11" t="s">
        <v>41387</v>
      </c>
      <c r="P3437" s="11" t="s">
        <v>41449</v>
      </c>
      <c r="Q3437" s="11" t="s">
        <v>41411</v>
      </c>
      <c r="R3437" s="11" t="s">
        <v>41411</v>
      </c>
      <c r="S3437" s="17">
        <v>900</v>
      </c>
      <c r="T3437" s="11" t="s">
        <v>42004</v>
      </c>
      <c r="U3437" s="17">
        <v>900</v>
      </c>
      <c r="V3437" s="17">
        <v>0</v>
      </c>
      <c r="W3437" s="18">
        <f t="shared" si="244"/>
        <v>900</v>
      </c>
      <c r="X3437" s="18">
        <f t="shared" si="245"/>
        <v>0</v>
      </c>
      <c r="Y3437" s="2">
        <v>900</v>
      </c>
      <c r="Z3437" s="2" t="str">
        <f t="shared" si="246"/>
        <v>未整改</v>
      </c>
      <c r="AA3437" s="2" t="str">
        <f t="shared" si="247"/>
        <v>已整改</v>
      </c>
      <c r="AD3437" s="22" t="e">
        <f>VLOOKUP(H3437,'系统导出（基本表）'!R:R,1,0)</f>
        <v>#N/A</v>
      </c>
      <c r="AE3437" s="22" t="e">
        <f>VLOOKUP(I3437,'系统导出（基本表）'!Q:R,2,0)</f>
        <v>#N/A</v>
      </c>
      <c r="AF3437" s="2" t="e">
        <f>VLOOKUP(J3437,'系统导出（基本表）'!S:T,2,0)</f>
        <v>#N/A</v>
      </c>
      <c r="AG3437" s="24"/>
    </row>
    <row r="3438" s="2" customFormat="1" ht="19" customHeight="1" spans="1:33">
      <c r="A3438" s="2">
        <v>1</v>
      </c>
      <c r="B3438" s="11" t="s">
        <v>1565</v>
      </c>
      <c r="C3438" s="11" t="s">
        <v>10472</v>
      </c>
      <c r="D3438" s="11" t="s">
        <v>10473</v>
      </c>
      <c r="E3438" s="10" t="s">
        <v>43361</v>
      </c>
      <c r="F3438" s="11" t="s">
        <v>39606</v>
      </c>
      <c r="G3438" s="10" t="s">
        <v>49334</v>
      </c>
      <c r="H3438" s="11" t="s">
        <v>49335</v>
      </c>
      <c r="I3438" s="11" t="s">
        <v>49336</v>
      </c>
      <c r="J3438" s="11" t="s">
        <v>49336</v>
      </c>
      <c r="K3438" s="11" t="s">
        <v>49337</v>
      </c>
      <c r="L3438" s="11" t="s">
        <v>49338</v>
      </c>
      <c r="M3438" s="11" t="s">
        <v>49339</v>
      </c>
      <c r="N3438" s="11" t="s">
        <v>41377</v>
      </c>
      <c r="O3438" s="11" t="s">
        <v>41387</v>
      </c>
      <c r="P3438" s="11" t="s">
        <v>41449</v>
      </c>
      <c r="Q3438" s="11" t="s">
        <v>41411</v>
      </c>
      <c r="R3438" s="11" t="s">
        <v>41411</v>
      </c>
      <c r="S3438" s="17">
        <v>1000</v>
      </c>
      <c r="T3438" s="11" t="s">
        <v>42004</v>
      </c>
      <c r="U3438" s="17">
        <v>1000</v>
      </c>
      <c r="V3438" s="17">
        <v>0</v>
      </c>
      <c r="W3438" s="18">
        <f t="shared" si="244"/>
        <v>1000</v>
      </c>
      <c r="X3438" s="18">
        <f t="shared" si="245"/>
        <v>0</v>
      </c>
      <c r="Y3438" s="2">
        <v>1000</v>
      </c>
      <c r="Z3438" s="2" t="str">
        <f t="shared" si="246"/>
        <v>未整改</v>
      </c>
      <c r="AA3438" s="2" t="str">
        <f t="shared" si="247"/>
        <v>已整改</v>
      </c>
      <c r="AD3438" s="22" t="e">
        <f>VLOOKUP(H3438,'系统导出（基本表）'!R:R,1,0)</f>
        <v>#N/A</v>
      </c>
      <c r="AE3438" s="22" t="e">
        <f>VLOOKUP(I3438,'系统导出（基本表）'!Q:R,2,0)</f>
        <v>#N/A</v>
      </c>
      <c r="AF3438" s="2" t="e">
        <f>VLOOKUP(J3438,'系统导出（基本表）'!S:T,2,0)</f>
        <v>#N/A</v>
      </c>
      <c r="AG3438" s="24"/>
    </row>
    <row r="3439" s="2" customFormat="1" ht="19" customHeight="1" spans="1:33">
      <c r="A3439" s="2">
        <v>1</v>
      </c>
      <c r="B3439" s="11" t="s">
        <v>1565</v>
      </c>
      <c r="C3439" s="11" t="s">
        <v>10472</v>
      </c>
      <c r="D3439" s="11" t="s">
        <v>10473</v>
      </c>
      <c r="E3439" s="10" t="s">
        <v>41389</v>
      </c>
      <c r="F3439" s="11" t="s">
        <v>38556</v>
      </c>
      <c r="G3439" s="10" t="s">
        <v>38086</v>
      </c>
      <c r="H3439" s="11" t="s">
        <v>38081</v>
      </c>
      <c r="I3439" s="11" t="s">
        <v>38080</v>
      </c>
      <c r="J3439" s="11" t="s">
        <v>38080</v>
      </c>
      <c r="K3439" s="11" t="s">
        <v>20901</v>
      </c>
      <c r="L3439" s="11" t="s">
        <v>49340</v>
      </c>
      <c r="M3439" s="11" t="s">
        <v>49341</v>
      </c>
      <c r="N3439" s="11" t="s">
        <v>41377</v>
      </c>
      <c r="O3439" s="11" t="s">
        <v>41387</v>
      </c>
      <c r="P3439" s="11" t="s">
        <v>41379</v>
      </c>
      <c r="Q3439" s="11" t="s">
        <v>41373</v>
      </c>
      <c r="R3439" s="11" t="s">
        <v>41373</v>
      </c>
      <c r="S3439" s="17">
        <v>1682</v>
      </c>
      <c r="T3439" s="11" t="s">
        <v>49342</v>
      </c>
      <c r="U3439" s="17">
        <v>1682</v>
      </c>
      <c r="V3439" s="17">
        <v>0</v>
      </c>
      <c r="W3439" s="18">
        <f t="shared" si="244"/>
        <v>1682</v>
      </c>
      <c r="X3439" s="18">
        <f t="shared" si="245"/>
        <v>0</v>
      </c>
      <c r="Y3439" s="2">
        <v>1682</v>
      </c>
      <c r="Z3439" s="2" t="str">
        <f t="shared" si="246"/>
        <v>未整改</v>
      </c>
      <c r="AA3439" s="2" t="str">
        <f t="shared" si="247"/>
        <v>已整改</v>
      </c>
      <c r="AD3439" s="22" t="e">
        <f>VLOOKUP(H3439,'系统导出（基本表）'!R:R,1,0)</f>
        <v>#N/A</v>
      </c>
      <c r="AE3439" s="22" t="e">
        <f>VLOOKUP(I3439,'系统导出（基本表）'!Q:R,2,0)</f>
        <v>#N/A</v>
      </c>
      <c r="AF3439" s="2" t="e">
        <f>VLOOKUP(J3439,'系统导出（基本表）'!S:T,2,0)</f>
        <v>#N/A</v>
      </c>
      <c r="AG3439" s="24"/>
    </row>
    <row r="3440" s="2" customFormat="1" ht="19" customHeight="1" spans="1:33">
      <c r="A3440" s="2">
        <v>1</v>
      </c>
      <c r="B3440" s="11" t="s">
        <v>1565</v>
      </c>
      <c r="C3440" s="11" t="s">
        <v>10472</v>
      </c>
      <c r="D3440" s="11" t="s">
        <v>10473</v>
      </c>
      <c r="E3440" s="10" t="s">
        <v>41389</v>
      </c>
      <c r="F3440" s="11" t="s">
        <v>38556</v>
      </c>
      <c r="G3440" s="10" t="s">
        <v>10484</v>
      </c>
      <c r="H3440" s="11" t="s">
        <v>10477</v>
      </c>
      <c r="I3440" s="11" t="s">
        <v>10476</v>
      </c>
      <c r="J3440" s="11" t="s">
        <v>10476</v>
      </c>
      <c r="K3440" s="11" t="s">
        <v>10483</v>
      </c>
      <c r="L3440" s="11" t="s">
        <v>49343</v>
      </c>
      <c r="M3440" s="11" t="s">
        <v>49344</v>
      </c>
      <c r="N3440" s="11" t="s">
        <v>41377</v>
      </c>
      <c r="O3440" s="11" t="s">
        <v>41387</v>
      </c>
      <c r="P3440" s="11" t="s">
        <v>41379</v>
      </c>
      <c r="Q3440" s="11" t="s">
        <v>41373</v>
      </c>
      <c r="R3440" s="11" t="s">
        <v>41373</v>
      </c>
      <c r="S3440" s="17">
        <v>1495</v>
      </c>
      <c r="T3440" s="11" t="s">
        <v>49345</v>
      </c>
      <c r="U3440" s="17">
        <v>1495</v>
      </c>
      <c r="V3440" s="17">
        <v>0</v>
      </c>
      <c r="W3440" s="18">
        <f t="shared" si="244"/>
        <v>1495</v>
      </c>
      <c r="X3440" s="18">
        <f t="shared" si="245"/>
        <v>0</v>
      </c>
      <c r="Y3440" s="2">
        <v>1495</v>
      </c>
      <c r="Z3440" s="2" t="str">
        <f t="shared" si="246"/>
        <v>未整改</v>
      </c>
      <c r="AA3440" s="2" t="str">
        <f t="shared" si="247"/>
        <v>已整改</v>
      </c>
      <c r="AD3440" s="22" t="e">
        <f>VLOOKUP(H3440,'系统导出（基本表）'!R:R,1,0)</f>
        <v>#N/A</v>
      </c>
      <c r="AE3440" s="22" t="e">
        <f>VLOOKUP(I3440,'系统导出（基本表）'!Q:R,2,0)</f>
        <v>#N/A</v>
      </c>
      <c r="AF3440" s="2" t="e">
        <f>VLOOKUP(J3440,'系统导出（基本表）'!S:T,2,0)</f>
        <v>#N/A</v>
      </c>
      <c r="AG3440" s="24"/>
    </row>
    <row r="3441" s="1" customFormat="1" ht="19" customHeight="1" spans="2:35">
      <c r="B3441" s="10" t="s">
        <v>1565</v>
      </c>
      <c r="C3441" s="10" t="s">
        <v>10472</v>
      </c>
      <c r="D3441" s="10" t="s">
        <v>10473</v>
      </c>
      <c r="E3441" s="10" t="s">
        <v>61</v>
      </c>
      <c r="F3441" s="10" t="s">
        <v>61</v>
      </c>
      <c r="G3441" s="10" t="s">
        <v>49346</v>
      </c>
      <c r="H3441" s="10" t="s">
        <v>49347</v>
      </c>
      <c r="I3441" s="10" t="s">
        <v>49348</v>
      </c>
      <c r="J3441" s="10" t="s">
        <v>49349</v>
      </c>
      <c r="K3441" s="10" t="s">
        <v>49350</v>
      </c>
      <c r="L3441" s="10" t="s">
        <v>49351</v>
      </c>
      <c r="M3441" s="10" t="s">
        <v>49352</v>
      </c>
      <c r="N3441" s="10" t="s">
        <v>61</v>
      </c>
      <c r="O3441" s="10" t="s">
        <v>41362</v>
      </c>
      <c r="P3441" s="10" t="s">
        <v>61</v>
      </c>
      <c r="Q3441" s="10" t="s">
        <v>41373</v>
      </c>
      <c r="R3441" s="10" t="s">
        <v>41373</v>
      </c>
      <c r="S3441" s="15">
        <v>2700</v>
      </c>
      <c r="T3441" s="10" t="s">
        <v>882</v>
      </c>
      <c r="U3441" s="15">
        <v>2700</v>
      </c>
      <c r="V3441" s="15">
        <v>2700</v>
      </c>
      <c r="W3441" s="16">
        <f t="shared" si="244"/>
        <v>0</v>
      </c>
      <c r="X3441" s="16">
        <f t="shared" si="245"/>
        <v>0</v>
      </c>
      <c r="Y3441" s="1">
        <v>2700</v>
      </c>
      <c r="Z3441" s="1" t="str">
        <f t="shared" si="246"/>
        <v>未整改</v>
      </c>
      <c r="AA3441" s="1" t="str">
        <f t="shared" si="247"/>
        <v>已整改</v>
      </c>
      <c r="AC3441" s="3"/>
      <c r="AD3441" s="19" t="e">
        <f>VLOOKUP(H3441,'系统导出（基本表）'!R:R,1,0)</f>
        <v>#N/A</v>
      </c>
      <c r="AE3441" s="16" t="e">
        <f>VLOOKUP(I3441,'系统导出（基本表）'!Q:R,2,0)</f>
        <v>#N/A</v>
      </c>
      <c r="AF3441" s="16" t="e">
        <f>VLOOKUP(J3441,'系统导出（基本表）'!S:T,2,0)</f>
        <v>#N/A</v>
      </c>
      <c r="AG3441" s="16"/>
      <c r="AH3441" s="16"/>
      <c r="AI3441" s="16"/>
    </row>
    <row r="3442" s="2" customFormat="1" ht="19" customHeight="1" spans="1:33">
      <c r="A3442" s="2">
        <v>1</v>
      </c>
      <c r="B3442" s="11" t="s">
        <v>1565</v>
      </c>
      <c r="C3442" s="11" t="s">
        <v>19123</v>
      </c>
      <c r="D3442" s="11" t="s">
        <v>19124</v>
      </c>
      <c r="E3442" s="10" t="s">
        <v>43906</v>
      </c>
      <c r="F3442" s="11" t="s">
        <v>39166</v>
      </c>
      <c r="G3442" s="10" t="s">
        <v>19133</v>
      </c>
      <c r="H3442" s="11" t="s">
        <v>19128</v>
      </c>
      <c r="I3442" s="11" t="s">
        <v>19127</v>
      </c>
      <c r="J3442" s="11" t="s">
        <v>19127</v>
      </c>
      <c r="K3442" s="11" t="s">
        <v>14563</v>
      </c>
      <c r="L3442" s="11" t="s">
        <v>19126</v>
      </c>
      <c r="M3442" s="11" t="s">
        <v>49353</v>
      </c>
      <c r="N3442" s="11" t="s">
        <v>41377</v>
      </c>
      <c r="O3442" s="11" t="s">
        <v>41387</v>
      </c>
      <c r="P3442" s="11" t="s">
        <v>41379</v>
      </c>
      <c r="Q3442" s="11" t="s">
        <v>41373</v>
      </c>
      <c r="R3442" s="11" t="s">
        <v>41373</v>
      </c>
      <c r="S3442" s="17">
        <v>3258.24</v>
      </c>
      <c r="T3442" s="11" t="s">
        <v>49354</v>
      </c>
      <c r="U3442" s="17">
        <v>802.82</v>
      </c>
      <c r="V3442" s="17">
        <v>0</v>
      </c>
      <c r="W3442" s="18">
        <f t="shared" si="244"/>
        <v>3258.24</v>
      </c>
      <c r="X3442" s="18">
        <f t="shared" si="245"/>
        <v>2455.42</v>
      </c>
      <c r="Y3442" s="2">
        <v>802.82</v>
      </c>
      <c r="Z3442" s="2" t="str">
        <f t="shared" si="246"/>
        <v>未整改</v>
      </c>
      <c r="AA3442" s="2" t="str">
        <f t="shared" si="247"/>
        <v>未整改</v>
      </c>
      <c r="AD3442" s="22" t="e">
        <f>VLOOKUP(H3442,'系统导出（基本表）'!R:R,1,0)</f>
        <v>#N/A</v>
      </c>
      <c r="AE3442" s="22" t="e">
        <f>VLOOKUP(I3442,'系统导出（基本表）'!Q:R,2,0)</f>
        <v>#N/A</v>
      </c>
      <c r="AF3442" s="2" t="e">
        <f>VLOOKUP(J3442,'系统导出（基本表）'!S:T,2,0)</f>
        <v>#N/A</v>
      </c>
      <c r="AG3442" s="24"/>
    </row>
    <row r="3443" s="2" customFormat="1" ht="19" customHeight="1" spans="1:33">
      <c r="A3443" s="2">
        <v>1</v>
      </c>
      <c r="B3443" s="11" t="s">
        <v>1565</v>
      </c>
      <c r="C3443" s="11" t="s">
        <v>28988</v>
      </c>
      <c r="D3443" s="11" t="s">
        <v>28989</v>
      </c>
      <c r="E3443" s="10" t="s">
        <v>49050</v>
      </c>
      <c r="F3443" s="11" t="s">
        <v>49051</v>
      </c>
      <c r="G3443" s="10" t="s">
        <v>49355</v>
      </c>
      <c r="H3443" s="11" t="s">
        <v>49356</v>
      </c>
      <c r="I3443" s="11" t="s">
        <v>49357</v>
      </c>
      <c r="J3443" s="11" t="s">
        <v>49357</v>
      </c>
      <c r="K3443" s="11" t="s">
        <v>29442</v>
      </c>
      <c r="L3443" s="11" t="s">
        <v>49358</v>
      </c>
      <c r="M3443" s="11" t="s">
        <v>49359</v>
      </c>
      <c r="N3443" s="11" t="s">
        <v>41377</v>
      </c>
      <c r="O3443" s="11" t="s">
        <v>41387</v>
      </c>
      <c r="P3443" s="11" t="s">
        <v>41456</v>
      </c>
      <c r="Q3443" s="11" t="s">
        <v>41411</v>
      </c>
      <c r="R3443" s="11" t="s">
        <v>41411</v>
      </c>
      <c r="S3443" s="17">
        <v>13135.51</v>
      </c>
      <c r="T3443" s="11" t="s">
        <v>41411</v>
      </c>
      <c r="U3443" s="17">
        <v>0</v>
      </c>
      <c r="V3443" s="17">
        <v>0</v>
      </c>
      <c r="W3443" s="18">
        <f t="shared" si="244"/>
        <v>13135.51</v>
      </c>
      <c r="X3443" s="18">
        <f t="shared" si="245"/>
        <v>13135.51</v>
      </c>
      <c r="Y3443" s="2">
        <v>0</v>
      </c>
      <c r="Z3443" s="2" t="str">
        <f t="shared" si="246"/>
        <v>未整改</v>
      </c>
      <c r="AA3443" s="2" t="str">
        <f t="shared" si="247"/>
        <v>未整改</v>
      </c>
      <c r="AD3443" s="22" t="e">
        <f>VLOOKUP(H3443,'系统导出（基本表）'!R:R,1,0)</f>
        <v>#N/A</v>
      </c>
      <c r="AE3443" s="22" t="e">
        <f>VLOOKUP(I3443,'系统导出（基本表）'!Q:R,2,0)</f>
        <v>#N/A</v>
      </c>
      <c r="AF3443" s="2" t="e">
        <f>VLOOKUP(J3443,'系统导出（基本表）'!S:T,2,0)</f>
        <v>#N/A</v>
      </c>
      <c r="AG3443" s="24"/>
    </row>
    <row r="3444" s="1" customFormat="1" ht="19" customHeight="1" spans="2:35">
      <c r="B3444" s="10" t="s">
        <v>1565</v>
      </c>
      <c r="C3444" s="10" t="s">
        <v>28988</v>
      </c>
      <c r="D3444" s="10" t="s">
        <v>28989</v>
      </c>
      <c r="E3444" s="10" t="s">
        <v>61</v>
      </c>
      <c r="F3444" s="10" t="s">
        <v>61</v>
      </c>
      <c r="G3444" s="10" t="s">
        <v>49355</v>
      </c>
      <c r="H3444" s="10" t="s">
        <v>49356</v>
      </c>
      <c r="I3444" s="10" t="s">
        <v>49357</v>
      </c>
      <c r="J3444" s="10" t="s">
        <v>49357</v>
      </c>
      <c r="K3444" s="10" t="s">
        <v>29442</v>
      </c>
      <c r="L3444" s="10" t="s">
        <v>49358</v>
      </c>
      <c r="M3444" s="10" t="s">
        <v>49359</v>
      </c>
      <c r="N3444" s="10" t="s">
        <v>61</v>
      </c>
      <c r="O3444" s="10" t="s">
        <v>41372</v>
      </c>
      <c r="P3444" s="10" t="s">
        <v>61</v>
      </c>
      <c r="Q3444" s="10" t="s">
        <v>41411</v>
      </c>
      <c r="R3444" s="10" t="s">
        <v>41411</v>
      </c>
      <c r="S3444" s="15">
        <v>13198.24</v>
      </c>
      <c r="T3444" s="10" t="s">
        <v>41412</v>
      </c>
      <c r="U3444" s="15">
        <v>69.9684</v>
      </c>
      <c r="V3444" s="15">
        <v>69.9684</v>
      </c>
      <c r="W3444" s="16">
        <f t="shared" si="244"/>
        <v>13128.2716</v>
      </c>
      <c r="X3444" s="16">
        <f t="shared" si="245"/>
        <v>13128.2716</v>
      </c>
      <c r="Y3444" s="1">
        <v>69.9684</v>
      </c>
      <c r="Z3444" s="1" t="str">
        <f t="shared" si="246"/>
        <v>未整改</v>
      </c>
      <c r="AA3444" s="1" t="str">
        <f t="shared" si="247"/>
        <v>未整改</v>
      </c>
      <c r="AC3444" s="3"/>
      <c r="AD3444" s="19" t="e">
        <f>VLOOKUP(H3444,'系统导出（基本表）'!R:R,1,0)</f>
        <v>#N/A</v>
      </c>
      <c r="AE3444" s="16" t="e">
        <f>VLOOKUP(I3444,'系统导出（基本表）'!Q:R,2,0)</f>
        <v>#N/A</v>
      </c>
      <c r="AF3444" s="16" t="e">
        <f>VLOOKUP(J3444,'系统导出（基本表）'!S:T,2,0)</f>
        <v>#N/A</v>
      </c>
      <c r="AG3444" s="16"/>
      <c r="AH3444" s="16"/>
      <c r="AI3444" s="16"/>
    </row>
    <row r="3445" s="1" customFormat="1" ht="19" customHeight="1" spans="2:35">
      <c r="B3445" s="10" t="s">
        <v>1565</v>
      </c>
      <c r="C3445" s="10" t="s">
        <v>28988</v>
      </c>
      <c r="D3445" s="10" t="s">
        <v>28989</v>
      </c>
      <c r="E3445" s="10" t="s">
        <v>61</v>
      </c>
      <c r="F3445" s="10" t="s">
        <v>61</v>
      </c>
      <c r="G3445" s="10" t="s">
        <v>49355</v>
      </c>
      <c r="H3445" s="10" t="s">
        <v>49356</v>
      </c>
      <c r="I3445" s="10" t="s">
        <v>49357</v>
      </c>
      <c r="J3445" s="10" t="s">
        <v>49357</v>
      </c>
      <c r="K3445" s="10" t="s">
        <v>29442</v>
      </c>
      <c r="L3445" s="10" t="s">
        <v>49358</v>
      </c>
      <c r="M3445" s="10" t="s">
        <v>49359</v>
      </c>
      <c r="N3445" s="10" t="s">
        <v>61</v>
      </c>
      <c r="O3445" s="10" t="s">
        <v>41353</v>
      </c>
      <c r="P3445" s="10" t="s">
        <v>61</v>
      </c>
      <c r="Q3445" s="10" t="s">
        <v>41354</v>
      </c>
      <c r="R3445" s="10" t="s">
        <v>41354</v>
      </c>
      <c r="S3445" s="15">
        <v>16230.9264</v>
      </c>
      <c r="T3445" s="10" t="s">
        <v>49360</v>
      </c>
      <c r="U3445" s="15">
        <v>16230.9264</v>
      </c>
      <c r="V3445" s="15">
        <v>16230.9264</v>
      </c>
      <c r="W3445" s="16">
        <f t="shared" si="244"/>
        <v>0</v>
      </c>
      <c r="X3445" s="16">
        <f t="shared" si="245"/>
        <v>0</v>
      </c>
      <c r="Y3445" s="1">
        <v>16230.9264</v>
      </c>
      <c r="Z3445" s="1" t="str">
        <f t="shared" si="246"/>
        <v>未整改</v>
      </c>
      <c r="AA3445" s="1" t="str">
        <f t="shared" si="247"/>
        <v>已整改</v>
      </c>
      <c r="AC3445" s="3"/>
      <c r="AD3445" s="19" t="e">
        <f>VLOOKUP(H3445,'系统导出（基本表）'!R:R,1,0)</f>
        <v>#N/A</v>
      </c>
      <c r="AE3445" s="16" t="e">
        <f>VLOOKUP(I3445,'系统导出（基本表）'!Q:R,2,0)</f>
        <v>#N/A</v>
      </c>
      <c r="AF3445" s="16" t="e">
        <f>VLOOKUP(J3445,'系统导出（基本表）'!S:T,2,0)</f>
        <v>#N/A</v>
      </c>
      <c r="AG3445" s="16"/>
      <c r="AH3445" s="16"/>
      <c r="AI3445" s="16"/>
    </row>
    <row r="3446" s="1" customFormat="1" ht="19" customHeight="1" spans="2:35">
      <c r="B3446" s="10" t="s">
        <v>1565</v>
      </c>
      <c r="C3446" s="10" t="s">
        <v>28988</v>
      </c>
      <c r="D3446" s="10" t="s">
        <v>28989</v>
      </c>
      <c r="E3446" s="10" t="s">
        <v>49050</v>
      </c>
      <c r="F3446" s="10" t="s">
        <v>49051</v>
      </c>
      <c r="G3446" s="10" t="s">
        <v>49355</v>
      </c>
      <c r="H3446" s="10" t="s">
        <v>49356</v>
      </c>
      <c r="I3446" s="10" t="s">
        <v>49357</v>
      </c>
      <c r="J3446" s="10" t="s">
        <v>49357</v>
      </c>
      <c r="K3446" s="10" t="s">
        <v>29442</v>
      </c>
      <c r="L3446" s="10" t="s">
        <v>49361</v>
      </c>
      <c r="M3446" s="10" t="s">
        <v>49359</v>
      </c>
      <c r="N3446" s="10" t="s">
        <v>41377</v>
      </c>
      <c r="O3446" s="10" t="s">
        <v>41378</v>
      </c>
      <c r="P3446" s="10" t="s">
        <v>41456</v>
      </c>
      <c r="Q3446" s="10" t="s">
        <v>41411</v>
      </c>
      <c r="R3446" s="10" t="s">
        <v>41411</v>
      </c>
      <c r="S3446" s="15">
        <v>13139.15</v>
      </c>
      <c r="T3446" s="10" t="s">
        <v>41463</v>
      </c>
      <c r="U3446" s="15">
        <v>3.64</v>
      </c>
      <c r="V3446" s="15">
        <v>3.64</v>
      </c>
      <c r="W3446" s="16">
        <f t="shared" si="244"/>
        <v>13135.51</v>
      </c>
      <c r="X3446" s="16">
        <f t="shared" si="245"/>
        <v>13135.51</v>
      </c>
      <c r="Y3446" s="1">
        <v>3.64</v>
      </c>
      <c r="Z3446" s="1" t="str">
        <f t="shared" si="246"/>
        <v>未整改</v>
      </c>
      <c r="AA3446" s="1" t="str">
        <f t="shared" si="247"/>
        <v>未整改</v>
      </c>
      <c r="AC3446" s="3"/>
      <c r="AD3446" s="19" t="e">
        <f>VLOOKUP(H3446,'系统导出（基本表）'!R:R,1,0)</f>
        <v>#N/A</v>
      </c>
      <c r="AE3446" s="16" t="e">
        <f>VLOOKUP(I3446,'系统导出（基本表）'!Q:R,2,0)</f>
        <v>#N/A</v>
      </c>
      <c r="AF3446" s="16" t="e">
        <f>VLOOKUP(J3446,'系统导出（基本表）'!S:T,2,0)</f>
        <v>#N/A</v>
      </c>
      <c r="AG3446" s="16"/>
      <c r="AH3446" s="16"/>
      <c r="AI3446" s="16"/>
    </row>
    <row r="3447" s="1" customFormat="1" ht="19" customHeight="1" spans="2:35">
      <c r="B3447" s="10" t="s">
        <v>1565</v>
      </c>
      <c r="C3447" s="10" t="s">
        <v>28988</v>
      </c>
      <c r="D3447" s="10" t="s">
        <v>28989</v>
      </c>
      <c r="E3447" s="10" t="s">
        <v>61</v>
      </c>
      <c r="F3447" s="10" t="s">
        <v>61</v>
      </c>
      <c r="G3447" s="10" t="s">
        <v>49355</v>
      </c>
      <c r="H3447" s="10" t="s">
        <v>49356</v>
      </c>
      <c r="I3447" s="10" t="s">
        <v>49357</v>
      </c>
      <c r="J3447" s="10" t="s">
        <v>49357</v>
      </c>
      <c r="K3447" s="10" t="s">
        <v>29442</v>
      </c>
      <c r="L3447" s="10" t="s">
        <v>49358</v>
      </c>
      <c r="M3447" s="10" t="s">
        <v>49359</v>
      </c>
      <c r="N3447" s="10" t="s">
        <v>61</v>
      </c>
      <c r="O3447" s="10" t="s">
        <v>41353</v>
      </c>
      <c r="P3447" s="10" t="s">
        <v>61</v>
      </c>
      <c r="Q3447" s="10" t="s">
        <v>41984</v>
      </c>
      <c r="R3447" s="10" t="s">
        <v>41984</v>
      </c>
      <c r="S3447" s="15">
        <v>13646.1022</v>
      </c>
      <c r="T3447" s="10" t="s">
        <v>49362</v>
      </c>
      <c r="U3447" s="15">
        <v>13646.1022</v>
      </c>
      <c r="V3447" s="15">
        <v>13646.1022</v>
      </c>
      <c r="W3447" s="16">
        <f t="shared" si="244"/>
        <v>0</v>
      </c>
      <c r="X3447" s="16">
        <f t="shared" si="245"/>
        <v>0</v>
      </c>
      <c r="Y3447" s="1">
        <v>13646.1022</v>
      </c>
      <c r="Z3447" s="1" t="str">
        <f t="shared" si="246"/>
        <v>未整改</v>
      </c>
      <c r="AA3447" s="1" t="str">
        <f t="shared" si="247"/>
        <v>已整改</v>
      </c>
      <c r="AC3447" s="3">
        <f>S3447-Y3447</f>
        <v>0</v>
      </c>
      <c r="AD3447" s="19" t="e">
        <f>VLOOKUP(H3447,'系统导出（基本表）'!R:R,1,0)</f>
        <v>#N/A</v>
      </c>
      <c r="AE3447" s="16" t="e">
        <f>VLOOKUP(I3447,'系统导出（基本表）'!Q:R,2,0)</f>
        <v>#N/A</v>
      </c>
      <c r="AF3447" s="16" t="e">
        <f>VLOOKUP(J3447,'系统导出（基本表）'!S:T,2,0)</f>
        <v>#N/A</v>
      </c>
      <c r="AG3447" s="16"/>
      <c r="AH3447" s="16"/>
      <c r="AI3447" s="16"/>
    </row>
    <row r="3448" s="1" customFormat="1" ht="19" customHeight="1" spans="2:35">
      <c r="B3448" s="10" t="s">
        <v>1565</v>
      </c>
      <c r="C3448" s="10" t="s">
        <v>28988</v>
      </c>
      <c r="D3448" s="10" t="s">
        <v>28989</v>
      </c>
      <c r="E3448" s="10" t="s">
        <v>61</v>
      </c>
      <c r="F3448" s="10" t="s">
        <v>61</v>
      </c>
      <c r="G3448" s="10" t="s">
        <v>49363</v>
      </c>
      <c r="H3448" s="10" t="s">
        <v>49364</v>
      </c>
      <c r="I3448" s="10" t="s">
        <v>49365</v>
      </c>
      <c r="J3448" s="10" t="s">
        <v>49365</v>
      </c>
      <c r="K3448" s="10" t="s">
        <v>49366</v>
      </c>
      <c r="L3448" s="10" t="s">
        <v>49367</v>
      </c>
      <c r="M3448" s="10" t="s">
        <v>49368</v>
      </c>
      <c r="N3448" s="10" t="s">
        <v>61</v>
      </c>
      <c r="O3448" s="10" t="s">
        <v>41353</v>
      </c>
      <c r="P3448" s="10" t="s">
        <v>61</v>
      </c>
      <c r="Q3448" s="10" t="s">
        <v>41354</v>
      </c>
      <c r="R3448" s="10" t="s">
        <v>41354</v>
      </c>
      <c r="S3448" s="15">
        <v>1835</v>
      </c>
      <c r="T3448" s="10" t="s">
        <v>49369</v>
      </c>
      <c r="U3448" s="15">
        <v>1835</v>
      </c>
      <c r="V3448" s="15">
        <v>1835</v>
      </c>
      <c r="W3448" s="16">
        <f t="shared" si="244"/>
        <v>0</v>
      </c>
      <c r="X3448" s="16">
        <f t="shared" si="245"/>
        <v>0</v>
      </c>
      <c r="Y3448" s="1">
        <v>1835</v>
      </c>
      <c r="Z3448" s="1" t="str">
        <f t="shared" si="246"/>
        <v>未整改</v>
      </c>
      <c r="AA3448" s="1" t="str">
        <f t="shared" si="247"/>
        <v>已整改</v>
      </c>
      <c r="AC3448" s="3"/>
      <c r="AD3448" s="19" t="e">
        <f>VLOOKUP(H3448,'系统导出（基本表）'!R:R,1,0)</f>
        <v>#N/A</v>
      </c>
      <c r="AE3448" s="16" t="e">
        <f>VLOOKUP(I3448,'系统导出（基本表）'!Q:R,2,0)</f>
        <v>#N/A</v>
      </c>
      <c r="AF3448" s="16" t="e">
        <f>VLOOKUP(J3448,'系统导出（基本表）'!S:T,2,0)</f>
        <v>#N/A</v>
      </c>
      <c r="AG3448" s="16"/>
      <c r="AH3448" s="16"/>
      <c r="AI3448" s="16"/>
    </row>
    <row r="3449" s="1" customFormat="1" ht="19" customHeight="1" spans="2:35">
      <c r="B3449" s="10" t="s">
        <v>1565</v>
      </c>
      <c r="C3449" s="10" t="s">
        <v>28988</v>
      </c>
      <c r="D3449" s="10" t="s">
        <v>28989</v>
      </c>
      <c r="E3449" s="10" t="s">
        <v>61</v>
      </c>
      <c r="F3449" s="10" t="s">
        <v>61</v>
      </c>
      <c r="G3449" s="10" t="s">
        <v>49363</v>
      </c>
      <c r="H3449" s="10" t="s">
        <v>49364</v>
      </c>
      <c r="I3449" s="10" t="s">
        <v>49365</v>
      </c>
      <c r="J3449" s="10" t="s">
        <v>49365</v>
      </c>
      <c r="K3449" s="10" t="s">
        <v>49366</v>
      </c>
      <c r="L3449" s="10" t="s">
        <v>49367</v>
      </c>
      <c r="M3449" s="10" t="s">
        <v>49368</v>
      </c>
      <c r="N3449" s="10" t="s">
        <v>61</v>
      </c>
      <c r="O3449" s="10" t="s">
        <v>41353</v>
      </c>
      <c r="P3449" s="10" t="s">
        <v>61</v>
      </c>
      <c r="Q3449" s="10" t="s">
        <v>41354</v>
      </c>
      <c r="R3449" s="10" t="s">
        <v>41354</v>
      </c>
      <c r="S3449" s="15">
        <v>10000</v>
      </c>
      <c r="T3449" s="10" t="s">
        <v>49370</v>
      </c>
      <c r="U3449" s="15">
        <v>10000</v>
      </c>
      <c r="V3449" s="15">
        <v>10000</v>
      </c>
      <c r="W3449" s="16">
        <f t="shared" si="244"/>
        <v>0</v>
      </c>
      <c r="X3449" s="16">
        <f t="shared" si="245"/>
        <v>0</v>
      </c>
      <c r="Y3449" s="1">
        <v>10000</v>
      </c>
      <c r="Z3449" s="1" t="str">
        <f t="shared" si="246"/>
        <v>未整改</v>
      </c>
      <c r="AA3449" s="1" t="str">
        <f t="shared" si="247"/>
        <v>已整改</v>
      </c>
      <c r="AC3449" s="3"/>
      <c r="AD3449" s="19" t="e">
        <f>VLOOKUP(H3449,'系统导出（基本表）'!R:R,1,0)</f>
        <v>#N/A</v>
      </c>
      <c r="AE3449" s="16" t="e">
        <f>VLOOKUP(I3449,'系统导出（基本表）'!Q:R,2,0)</f>
        <v>#N/A</v>
      </c>
      <c r="AF3449" s="16" t="e">
        <f>VLOOKUP(J3449,'系统导出（基本表）'!S:T,2,0)</f>
        <v>#N/A</v>
      </c>
      <c r="AG3449" s="16"/>
      <c r="AH3449" s="16"/>
      <c r="AI3449" s="16"/>
    </row>
    <row r="3450" s="2" customFormat="1" ht="19" customHeight="1" spans="1:33">
      <c r="A3450" s="2">
        <v>1</v>
      </c>
      <c r="B3450" s="11" t="s">
        <v>1565</v>
      </c>
      <c r="C3450" s="11" t="s">
        <v>28988</v>
      </c>
      <c r="D3450" s="11" t="s">
        <v>28989</v>
      </c>
      <c r="E3450" s="10" t="s">
        <v>43375</v>
      </c>
      <c r="F3450" s="11" t="s">
        <v>39353</v>
      </c>
      <c r="G3450" s="10" t="s">
        <v>49371</v>
      </c>
      <c r="H3450" s="11" t="s">
        <v>49372</v>
      </c>
      <c r="I3450" s="11" t="s">
        <v>49373</v>
      </c>
      <c r="J3450" s="11" t="s">
        <v>49374</v>
      </c>
      <c r="K3450" s="11" t="s">
        <v>29001</v>
      </c>
      <c r="L3450" s="11" t="s">
        <v>49375</v>
      </c>
      <c r="M3450" s="11" t="s">
        <v>49376</v>
      </c>
      <c r="N3450" s="11" t="s">
        <v>41377</v>
      </c>
      <c r="O3450" s="11" t="s">
        <v>41387</v>
      </c>
      <c r="P3450" s="11" t="s">
        <v>41456</v>
      </c>
      <c r="Q3450" s="11" t="s">
        <v>41411</v>
      </c>
      <c r="R3450" s="11" t="s">
        <v>41411</v>
      </c>
      <c r="S3450" s="17">
        <v>930</v>
      </c>
      <c r="T3450" s="11" t="s">
        <v>41411</v>
      </c>
      <c r="U3450" s="17">
        <v>930</v>
      </c>
      <c r="V3450" s="17">
        <v>0</v>
      </c>
      <c r="W3450" s="18">
        <f t="shared" si="244"/>
        <v>930</v>
      </c>
      <c r="X3450" s="18">
        <f t="shared" si="245"/>
        <v>0</v>
      </c>
      <c r="Y3450" s="2">
        <v>930</v>
      </c>
      <c r="Z3450" s="2" t="str">
        <f t="shared" si="246"/>
        <v>未整改</v>
      </c>
      <c r="AA3450" s="2" t="str">
        <f t="shared" si="247"/>
        <v>已整改</v>
      </c>
      <c r="AD3450" s="22" t="e">
        <f>VLOOKUP(H3450,'系统导出（基本表）'!R:R,1,0)</f>
        <v>#N/A</v>
      </c>
      <c r="AE3450" s="22" t="e">
        <f>VLOOKUP(I3450,'系统导出（基本表）'!Q:R,2,0)</f>
        <v>#N/A</v>
      </c>
      <c r="AF3450" s="2" t="e">
        <f>VLOOKUP(J3450,'系统导出（基本表）'!S:T,2,0)</f>
        <v>#N/A</v>
      </c>
      <c r="AG3450" s="24"/>
    </row>
    <row r="3451" s="1" customFormat="1" ht="19" customHeight="1" spans="2:35">
      <c r="B3451" s="10" t="s">
        <v>1565</v>
      </c>
      <c r="C3451" s="10" t="s">
        <v>28988</v>
      </c>
      <c r="D3451" s="10" t="s">
        <v>28989</v>
      </c>
      <c r="E3451" s="10" t="s">
        <v>61</v>
      </c>
      <c r="F3451" s="10" t="s">
        <v>61</v>
      </c>
      <c r="G3451" s="10" t="s">
        <v>49371</v>
      </c>
      <c r="H3451" s="10" t="s">
        <v>49372</v>
      </c>
      <c r="I3451" s="10" t="s">
        <v>49373</v>
      </c>
      <c r="J3451" s="10" t="s">
        <v>49374</v>
      </c>
      <c r="K3451" s="10" t="s">
        <v>29001</v>
      </c>
      <c r="L3451" s="10" t="s">
        <v>49377</v>
      </c>
      <c r="M3451" s="10" t="s">
        <v>49376</v>
      </c>
      <c r="N3451" s="10" t="s">
        <v>61</v>
      </c>
      <c r="O3451" s="10" t="s">
        <v>41372</v>
      </c>
      <c r="P3451" s="10" t="s">
        <v>61</v>
      </c>
      <c r="Q3451" s="10" t="s">
        <v>41411</v>
      </c>
      <c r="R3451" s="10" t="s">
        <v>41411</v>
      </c>
      <c r="S3451" s="15">
        <v>41.12</v>
      </c>
      <c r="T3451" s="10" t="s">
        <v>41412</v>
      </c>
      <c r="U3451" s="15">
        <v>41.12</v>
      </c>
      <c r="V3451" s="15">
        <v>41.12</v>
      </c>
      <c r="W3451" s="16">
        <f t="shared" si="244"/>
        <v>0</v>
      </c>
      <c r="X3451" s="16">
        <f t="shared" si="245"/>
        <v>0</v>
      </c>
      <c r="Y3451" s="1">
        <v>41.12</v>
      </c>
      <c r="Z3451" s="1" t="str">
        <f t="shared" si="246"/>
        <v>未整改</v>
      </c>
      <c r="AA3451" s="1" t="str">
        <f t="shared" si="247"/>
        <v>已整改</v>
      </c>
      <c r="AC3451" s="3"/>
      <c r="AD3451" s="19" t="e">
        <f>VLOOKUP(H3451,'系统导出（基本表）'!R:R,1,0)</f>
        <v>#N/A</v>
      </c>
      <c r="AE3451" s="16" t="e">
        <f>VLOOKUP(I3451,'系统导出（基本表）'!Q:R,2,0)</f>
        <v>#N/A</v>
      </c>
      <c r="AF3451" s="16" t="e">
        <f>VLOOKUP(J3451,'系统导出（基本表）'!S:T,2,0)</f>
        <v>#N/A</v>
      </c>
      <c r="AG3451" s="16"/>
      <c r="AH3451" s="16"/>
      <c r="AI3451" s="16"/>
    </row>
    <row r="3452" s="1" customFormat="1" ht="19" customHeight="1" spans="2:35">
      <c r="B3452" s="10" t="s">
        <v>1565</v>
      </c>
      <c r="C3452" s="10" t="s">
        <v>28988</v>
      </c>
      <c r="D3452" s="10" t="s">
        <v>28989</v>
      </c>
      <c r="E3452" s="10" t="s">
        <v>61</v>
      </c>
      <c r="F3452" s="10" t="s">
        <v>61</v>
      </c>
      <c r="G3452" s="10" t="s">
        <v>49371</v>
      </c>
      <c r="H3452" s="10" t="s">
        <v>49372</v>
      </c>
      <c r="I3452" s="10" t="s">
        <v>49373</v>
      </c>
      <c r="J3452" s="10" t="s">
        <v>49374</v>
      </c>
      <c r="K3452" s="10" t="s">
        <v>29001</v>
      </c>
      <c r="L3452" s="10" t="s">
        <v>49377</v>
      </c>
      <c r="M3452" s="10" t="s">
        <v>49376</v>
      </c>
      <c r="N3452" s="10" t="s">
        <v>61</v>
      </c>
      <c r="O3452" s="10" t="s">
        <v>41372</v>
      </c>
      <c r="P3452" s="10" t="s">
        <v>61</v>
      </c>
      <c r="Q3452" s="10" t="s">
        <v>41411</v>
      </c>
      <c r="R3452" s="10" t="s">
        <v>41411</v>
      </c>
      <c r="S3452" s="15">
        <v>4061.78</v>
      </c>
      <c r="T3452" s="10" t="s">
        <v>41412</v>
      </c>
      <c r="U3452" s="15">
        <v>762.6041</v>
      </c>
      <c r="V3452" s="15">
        <v>762.6041</v>
      </c>
      <c r="W3452" s="16">
        <f t="shared" si="244"/>
        <v>3299.1759</v>
      </c>
      <c r="X3452" s="16">
        <f t="shared" si="245"/>
        <v>3299.1759</v>
      </c>
      <c r="Y3452" s="1">
        <v>762.6041</v>
      </c>
      <c r="Z3452" s="1" t="str">
        <f t="shared" si="246"/>
        <v>未整改</v>
      </c>
      <c r="AA3452" s="1" t="str">
        <f t="shared" si="247"/>
        <v>未整改</v>
      </c>
      <c r="AC3452" s="3"/>
      <c r="AD3452" s="19" t="e">
        <f>VLOOKUP(H3452,'系统导出（基本表）'!R:R,1,0)</f>
        <v>#N/A</v>
      </c>
      <c r="AE3452" s="16" t="e">
        <f>VLOOKUP(I3452,'系统导出（基本表）'!Q:R,2,0)</f>
        <v>#N/A</v>
      </c>
      <c r="AF3452" s="16" t="e">
        <f>VLOOKUP(J3452,'系统导出（基本表）'!S:T,2,0)</f>
        <v>#N/A</v>
      </c>
      <c r="AG3452" s="16"/>
      <c r="AH3452" s="16"/>
      <c r="AI3452" s="16"/>
    </row>
    <row r="3453" s="1" customFormat="1" ht="19" customHeight="1" spans="2:35">
      <c r="B3453" s="10" t="s">
        <v>1565</v>
      </c>
      <c r="C3453" s="10" t="s">
        <v>28988</v>
      </c>
      <c r="D3453" s="10" t="s">
        <v>28989</v>
      </c>
      <c r="E3453" s="10" t="s">
        <v>61</v>
      </c>
      <c r="F3453" s="10" t="s">
        <v>61</v>
      </c>
      <c r="G3453" s="10" t="s">
        <v>49371</v>
      </c>
      <c r="H3453" s="10" t="s">
        <v>49372</v>
      </c>
      <c r="I3453" s="10" t="s">
        <v>49373</v>
      </c>
      <c r="J3453" s="10" t="s">
        <v>49374</v>
      </c>
      <c r="K3453" s="10" t="s">
        <v>29001</v>
      </c>
      <c r="L3453" s="10" t="s">
        <v>49377</v>
      </c>
      <c r="M3453" s="10" t="s">
        <v>49376</v>
      </c>
      <c r="N3453" s="10" t="s">
        <v>61</v>
      </c>
      <c r="O3453" s="10" t="s">
        <v>41353</v>
      </c>
      <c r="P3453" s="10" t="s">
        <v>61</v>
      </c>
      <c r="Q3453" s="10" t="s">
        <v>41984</v>
      </c>
      <c r="R3453" s="10" t="s">
        <v>41984</v>
      </c>
      <c r="S3453" s="15">
        <v>4781.69</v>
      </c>
      <c r="T3453" s="10" t="s">
        <v>49378</v>
      </c>
      <c r="U3453" s="15">
        <v>4781.69</v>
      </c>
      <c r="V3453" s="15">
        <v>4781.69</v>
      </c>
      <c r="W3453" s="16">
        <f t="shared" si="244"/>
        <v>0</v>
      </c>
      <c r="X3453" s="16">
        <f t="shared" si="245"/>
        <v>0</v>
      </c>
      <c r="Y3453" s="1">
        <v>4781.69</v>
      </c>
      <c r="Z3453" s="1" t="str">
        <f t="shared" si="246"/>
        <v>未整改</v>
      </c>
      <c r="AA3453" s="1" t="str">
        <f t="shared" si="247"/>
        <v>已整改</v>
      </c>
      <c r="AC3453" s="3">
        <f>S3453-Y3453</f>
        <v>0</v>
      </c>
      <c r="AD3453" s="19" t="e">
        <f>VLOOKUP(H3453,'系统导出（基本表）'!R:R,1,0)</f>
        <v>#N/A</v>
      </c>
      <c r="AE3453" s="16" t="e">
        <f>VLOOKUP(I3453,'系统导出（基本表）'!Q:R,2,0)</f>
        <v>#N/A</v>
      </c>
      <c r="AF3453" s="16" t="e">
        <f>VLOOKUP(J3453,'系统导出（基本表）'!S:T,2,0)</f>
        <v>#N/A</v>
      </c>
      <c r="AG3453" s="16"/>
      <c r="AH3453" s="16"/>
      <c r="AI3453" s="16"/>
    </row>
    <row r="3454" s="1" customFormat="1" ht="19" customHeight="1" spans="2:35">
      <c r="B3454" s="10" t="s">
        <v>1565</v>
      </c>
      <c r="C3454" s="10" t="s">
        <v>28988</v>
      </c>
      <c r="D3454" s="10" t="s">
        <v>28989</v>
      </c>
      <c r="E3454" s="10" t="s">
        <v>42768</v>
      </c>
      <c r="F3454" s="10" t="s">
        <v>42769</v>
      </c>
      <c r="G3454" s="10" t="s">
        <v>49371</v>
      </c>
      <c r="H3454" s="10" t="s">
        <v>49372</v>
      </c>
      <c r="I3454" s="10" t="s">
        <v>49373</v>
      </c>
      <c r="J3454" s="10" t="s">
        <v>49374</v>
      </c>
      <c r="K3454" s="10" t="s">
        <v>29001</v>
      </c>
      <c r="L3454" s="10" t="s">
        <v>49377</v>
      </c>
      <c r="M3454" s="10" t="s">
        <v>49376</v>
      </c>
      <c r="N3454" s="10" t="s">
        <v>41377</v>
      </c>
      <c r="O3454" s="10" t="s">
        <v>41378</v>
      </c>
      <c r="P3454" s="10" t="s">
        <v>41456</v>
      </c>
      <c r="Q3454" s="10" t="s">
        <v>41411</v>
      </c>
      <c r="R3454" s="10" t="s">
        <v>41411</v>
      </c>
      <c r="S3454" s="15">
        <v>3289.18</v>
      </c>
      <c r="T3454" s="10" t="s">
        <v>41463</v>
      </c>
      <c r="U3454" s="15">
        <v>614.0317</v>
      </c>
      <c r="V3454" s="15">
        <v>614.0317</v>
      </c>
      <c r="W3454" s="16">
        <f t="shared" si="244"/>
        <v>2675.1483</v>
      </c>
      <c r="X3454" s="16">
        <f t="shared" si="245"/>
        <v>2675.1483</v>
      </c>
      <c r="Y3454" s="1">
        <v>614.0317</v>
      </c>
      <c r="Z3454" s="1" t="str">
        <f t="shared" si="246"/>
        <v>未整改</v>
      </c>
      <c r="AA3454" s="1" t="str">
        <f t="shared" si="247"/>
        <v>未整改</v>
      </c>
      <c r="AC3454" s="3"/>
      <c r="AD3454" s="19" t="e">
        <f>VLOOKUP(H3454,'系统导出（基本表）'!R:R,1,0)</f>
        <v>#N/A</v>
      </c>
      <c r="AE3454" s="16" t="e">
        <f>VLOOKUP(I3454,'系统导出（基本表）'!Q:R,2,0)</f>
        <v>#N/A</v>
      </c>
      <c r="AF3454" s="16" t="e">
        <f>VLOOKUP(J3454,'系统导出（基本表）'!S:T,2,0)</f>
        <v>#N/A</v>
      </c>
      <c r="AG3454" s="16"/>
      <c r="AH3454" s="16"/>
      <c r="AI3454" s="16"/>
    </row>
    <row r="3455" s="2" customFormat="1" ht="19" customHeight="1" spans="1:33">
      <c r="A3455" s="2">
        <v>1</v>
      </c>
      <c r="B3455" s="11" t="s">
        <v>1565</v>
      </c>
      <c r="C3455" s="11" t="s">
        <v>28988</v>
      </c>
      <c r="D3455" s="11" t="s">
        <v>28989</v>
      </c>
      <c r="E3455" s="10" t="s">
        <v>42768</v>
      </c>
      <c r="F3455" s="11" t="s">
        <v>42769</v>
      </c>
      <c r="G3455" s="10" t="s">
        <v>49371</v>
      </c>
      <c r="H3455" s="11" t="s">
        <v>49372</v>
      </c>
      <c r="I3455" s="11" t="s">
        <v>49373</v>
      </c>
      <c r="J3455" s="11" t="s">
        <v>49374</v>
      </c>
      <c r="K3455" s="11" t="s">
        <v>29001</v>
      </c>
      <c r="L3455" s="11" t="s">
        <v>49377</v>
      </c>
      <c r="M3455" s="11" t="s">
        <v>49376</v>
      </c>
      <c r="N3455" s="11" t="s">
        <v>41377</v>
      </c>
      <c r="O3455" s="11" t="s">
        <v>41387</v>
      </c>
      <c r="P3455" s="11" t="s">
        <v>41456</v>
      </c>
      <c r="Q3455" s="11" t="s">
        <v>41411</v>
      </c>
      <c r="R3455" s="11" t="s">
        <v>41411</v>
      </c>
      <c r="S3455" s="17">
        <v>2642.66</v>
      </c>
      <c r="T3455" s="11" t="s">
        <v>41411</v>
      </c>
      <c r="U3455" s="17">
        <v>2642.66</v>
      </c>
      <c r="V3455" s="17">
        <v>0</v>
      </c>
      <c r="W3455" s="18">
        <f t="shared" si="244"/>
        <v>2642.66</v>
      </c>
      <c r="X3455" s="18">
        <f t="shared" si="245"/>
        <v>0</v>
      </c>
      <c r="Y3455" s="2">
        <v>2642.66</v>
      </c>
      <c r="Z3455" s="2" t="str">
        <f t="shared" si="246"/>
        <v>未整改</v>
      </c>
      <c r="AA3455" s="2" t="str">
        <f t="shared" si="247"/>
        <v>已整改</v>
      </c>
      <c r="AD3455" s="22" t="e">
        <f>VLOOKUP(H3455,'系统导出（基本表）'!R:R,1,0)</f>
        <v>#N/A</v>
      </c>
      <c r="AE3455" s="22" t="e">
        <f>VLOOKUP(I3455,'系统导出（基本表）'!Q:R,2,0)</f>
        <v>#N/A</v>
      </c>
      <c r="AF3455" s="2" t="e">
        <f>VLOOKUP(J3455,'系统导出（基本表）'!S:T,2,0)</f>
        <v>#N/A</v>
      </c>
      <c r="AG3455" s="24"/>
    </row>
    <row r="3456" s="1" customFormat="1" ht="19" customHeight="1" spans="2:35">
      <c r="B3456" s="10" t="s">
        <v>1565</v>
      </c>
      <c r="C3456" s="10" t="s">
        <v>28988</v>
      </c>
      <c r="D3456" s="10" t="s">
        <v>28989</v>
      </c>
      <c r="E3456" s="10" t="s">
        <v>61</v>
      </c>
      <c r="F3456" s="10" t="s">
        <v>61</v>
      </c>
      <c r="G3456" s="10" t="s">
        <v>49371</v>
      </c>
      <c r="H3456" s="10" t="s">
        <v>49372</v>
      </c>
      <c r="I3456" s="10" t="s">
        <v>49373</v>
      </c>
      <c r="J3456" s="10" t="s">
        <v>49374</v>
      </c>
      <c r="K3456" s="10" t="s">
        <v>29001</v>
      </c>
      <c r="L3456" s="10" t="s">
        <v>49377</v>
      </c>
      <c r="M3456" s="10" t="s">
        <v>49376</v>
      </c>
      <c r="N3456" s="10" t="s">
        <v>61</v>
      </c>
      <c r="O3456" s="10" t="s">
        <v>41353</v>
      </c>
      <c r="P3456" s="10" t="s">
        <v>61</v>
      </c>
      <c r="Q3456" s="10" t="s">
        <v>41354</v>
      </c>
      <c r="R3456" s="10" t="s">
        <v>41354</v>
      </c>
      <c r="S3456" s="15">
        <v>15000</v>
      </c>
      <c r="T3456" s="10" t="s">
        <v>49379</v>
      </c>
      <c r="U3456" s="15">
        <v>15000</v>
      </c>
      <c r="V3456" s="15">
        <v>15000</v>
      </c>
      <c r="W3456" s="16">
        <f t="shared" si="244"/>
        <v>0</v>
      </c>
      <c r="X3456" s="16">
        <f t="shared" si="245"/>
        <v>0</v>
      </c>
      <c r="Y3456" s="1">
        <v>15000</v>
      </c>
      <c r="Z3456" s="1" t="str">
        <f t="shared" si="246"/>
        <v>未整改</v>
      </c>
      <c r="AA3456" s="1" t="str">
        <f t="shared" si="247"/>
        <v>已整改</v>
      </c>
      <c r="AC3456" s="3"/>
      <c r="AD3456" s="19" t="e">
        <f>VLOOKUP(H3456,'系统导出（基本表）'!R:R,1,0)</f>
        <v>#N/A</v>
      </c>
      <c r="AE3456" s="16" t="e">
        <f>VLOOKUP(I3456,'系统导出（基本表）'!Q:R,2,0)</f>
        <v>#N/A</v>
      </c>
      <c r="AF3456" s="16" t="e">
        <f>VLOOKUP(J3456,'系统导出（基本表）'!S:T,2,0)</f>
        <v>#N/A</v>
      </c>
      <c r="AG3456" s="16"/>
      <c r="AH3456" s="16"/>
      <c r="AI3456" s="16"/>
    </row>
    <row r="3457" s="1" customFormat="1" ht="19" customHeight="1" spans="2:35">
      <c r="B3457" s="10" t="s">
        <v>1565</v>
      </c>
      <c r="C3457" s="10" t="s">
        <v>28988</v>
      </c>
      <c r="D3457" s="10" t="s">
        <v>28989</v>
      </c>
      <c r="E3457" s="10" t="s">
        <v>61</v>
      </c>
      <c r="F3457" s="10" t="s">
        <v>61</v>
      </c>
      <c r="G3457" s="10" t="s">
        <v>49371</v>
      </c>
      <c r="H3457" s="10" t="s">
        <v>49372</v>
      </c>
      <c r="I3457" s="10" t="s">
        <v>49373</v>
      </c>
      <c r="J3457" s="10" t="s">
        <v>49374</v>
      </c>
      <c r="K3457" s="10" t="s">
        <v>29001</v>
      </c>
      <c r="L3457" s="10" t="s">
        <v>49377</v>
      </c>
      <c r="M3457" s="10" t="s">
        <v>49376</v>
      </c>
      <c r="N3457" s="10" t="s">
        <v>61</v>
      </c>
      <c r="O3457" s="10" t="s">
        <v>41353</v>
      </c>
      <c r="P3457" s="10" t="s">
        <v>61</v>
      </c>
      <c r="Q3457" s="10" t="s">
        <v>41354</v>
      </c>
      <c r="R3457" s="10" t="s">
        <v>41354</v>
      </c>
      <c r="S3457" s="15">
        <v>765</v>
      </c>
      <c r="T3457" s="10" t="s">
        <v>49380</v>
      </c>
      <c r="U3457" s="15">
        <v>765</v>
      </c>
      <c r="V3457" s="15">
        <v>765</v>
      </c>
      <c r="W3457" s="16">
        <f t="shared" si="244"/>
        <v>0</v>
      </c>
      <c r="X3457" s="16">
        <f t="shared" si="245"/>
        <v>0</v>
      </c>
      <c r="Y3457" s="1">
        <v>765</v>
      </c>
      <c r="Z3457" s="1" t="str">
        <f t="shared" si="246"/>
        <v>未整改</v>
      </c>
      <c r="AA3457" s="1" t="str">
        <f t="shared" si="247"/>
        <v>已整改</v>
      </c>
      <c r="AC3457" s="3"/>
      <c r="AD3457" s="19" t="e">
        <f>VLOOKUP(H3457,'系统导出（基本表）'!R:R,1,0)</f>
        <v>#N/A</v>
      </c>
      <c r="AE3457" s="16" t="e">
        <f>VLOOKUP(I3457,'系统导出（基本表）'!Q:R,2,0)</f>
        <v>#N/A</v>
      </c>
      <c r="AF3457" s="16" t="e">
        <f>VLOOKUP(J3457,'系统导出（基本表）'!S:T,2,0)</f>
        <v>#N/A</v>
      </c>
      <c r="AG3457" s="16"/>
      <c r="AH3457" s="16"/>
      <c r="AI3457" s="16"/>
    </row>
    <row r="3458" s="1" customFormat="1" ht="19" customHeight="1" spans="2:35">
      <c r="B3458" s="10" t="s">
        <v>1565</v>
      </c>
      <c r="C3458" s="10" t="s">
        <v>28988</v>
      </c>
      <c r="D3458" s="10" t="s">
        <v>28989</v>
      </c>
      <c r="E3458" s="10" t="s">
        <v>43375</v>
      </c>
      <c r="F3458" s="10" t="s">
        <v>39353</v>
      </c>
      <c r="G3458" s="10" t="s">
        <v>49371</v>
      </c>
      <c r="H3458" s="10" t="s">
        <v>49372</v>
      </c>
      <c r="I3458" s="10" t="s">
        <v>49373</v>
      </c>
      <c r="J3458" s="10" t="s">
        <v>49374</v>
      </c>
      <c r="K3458" s="10" t="s">
        <v>29001</v>
      </c>
      <c r="L3458" s="10" t="s">
        <v>49377</v>
      </c>
      <c r="M3458" s="10" t="s">
        <v>49376</v>
      </c>
      <c r="N3458" s="10" t="s">
        <v>41377</v>
      </c>
      <c r="O3458" s="10" t="s">
        <v>41378</v>
      </c>
      <c r="P3458" s="10" t="s">
        <v>41456</v>
      </c>
      <c r="Q3458" s="10" t="s">
        <v>41411</v>
      </c>
      <c r="R3458" s="10" t="s">
        <v>41411</v>
      </c>
      <c r="S3458" s="15">
        <v>930</v>
      </c>
      <c r="T3458" s="10" t="s">
        <v>41463</v>
      </c>
      <c r="U3458" s="15">
        <v>0</v>
      </c>
      <c r="V3458" s="15">
        <v>0</v>
      </c>
      <c r="W3458" s="16">
        <f t="shared" si="244"/>
        <v>930</v>
      </c>
      <c r="X3458" s="16">
        <f t="shared" si="245"/>
        <v>930</v>
      </c>
      <c r="Y3458" s="1">
        <v>0</v>
      </c>
      <c r="Z3458" s="1" t="str">
        <f t="shared" si="246"/>
        <v>未整改</v>
      </c>
      <c r="AA3458" s="1" t="str">
        <f t="shared" si="247"/>
        <v>未整改</v>
      </c>
      <c r="AC3458" s="3"/>
      <c r="AD3458" s="19" t="e">
        <f>VLOOKUP(H3458,'系统导出（基本表）'!R:R,1,0)</f>
        <v>#N/A</v>
      </c>
      <c r="AE3458" s="16" t="e">
        <f>VLOOKUP(I3458,'系统导出（基本表）'!Q:R,2,0)</f>
        <v>#N/A</v>
      </c>
      <c r="AF3458" s="16" t="e">
        <f>VLOOKUP(J3458,'系统导出（基本表）'!S:T,2,0)</f>
        <v>#N/A</v>
      </c>
      <c r="AG3458" s="16"/>
      <c r="AH3458" s="16"/>
      <c r="AI3458" s="16"/>
    </row>
    <row r="3459" s="1" customFormat="1" ht="19" customHeight="1" spans="2:35">
      <c r="B3459" s="10" t="s">
        <v>1565</v>
      </c>
      <c r="C3459" s="10" t="s">
        <v>28988</v>
      </c>
      <c r="D3459" s="10" t="s">
        <v>28989</v>
      </c>
      <c r="E3459" s="10" t="s">
        <v>61</v>
      </c>
      <c r="F3459" s="10" t="s">
        <v>61</v>
      </c>
      <c r="G3459" s="10" t="s">
        <v>49371</v>
      </c>
      <c r="H3459" s="10" t="s">
        <v>49372</v>
      </c>
      <c r="I3459" s="10" t="s">
        <v>49373</v>
      </c>
      <c r="J3459" s="10" t="s">
        <v>49374</v>
      </c>
      <c r="K3459" s="10" t="s">
        <v>29001</v>
      </c>
      <c r="L3459" s="10" t="s">
        <v>49377</v>
      </c>
      <c r="M3459" s="10" t="s">
        <v>49376</v>
      </c>
      <c r="N3459" s="10" t="s">
        <v>61</v>
      </c>
      <c r="O3459" s="10" t="s">
        <v>41372</v>
      </c>
      <c r="P3459" s="10" t="s">
        <v>61</v>
      </c>
      <c r="Q3459" s="10" t="s">
        <v>41411</v>
      </c>
      <c r="R3459" s="10" t="s">
        <v>41411</v>
      </c>
      <c r="S3459" s="15">
        <v>930</v>
      </c>
      <c r="T3459" s="10" t="s">
        <v>41412</v>
      </c>
      <c r="U3459" s="15">
        <v>0</v>
      </c>
      <c r="V3459" s="15">
        <v>0</v>
      </c>
      <c r="W3459" s="16">
        <f t="shared" si="244"/>
        <v>930</v>
      </c>
      <c r="X3459" s="16">
        <f t="shared" si="245"/>
        <v>930</v>
      </c>
      <c r="Y3459" s="1">
        <v>0</v>
      </c>
      <c r="Z3459" s="1" t="str">
        <f t="shared" si="246"/>
        <v>未整改</v>
      </c>
      <c r="AA3459" s="1" t="str">
        <f t="shared" si="247"/>
        <v>未整改</v>
      </c>
      <c r="AC3459" s="3"/>
      <c r="AD3459" s="19" t="e">
        <f>VLOOKUP(H3459,'系统导出（基本表）'!R:R,1,0)</f>
        <v>#N/A</v>
      </c>
      <c r="AE3459" s="16" t="e">
        <f>VLOOKUP(I3459,'系统导出（基本表）'!Q:R,2,0)</f>
        <v>#N/A</v>
      </c>
      <c r="AF3459" s="16" t="e">
        <f>VLOOKUP(J3459,'系统导出（基本表）'!S:T,2,0)</f>
        <v>#N/A</v>
      </c>
      <c r="AG3459" s="16"/>
      <c r="AH3459" s="16"/>
      <c r="AI3459" s="16"/>
    </row>
    <row r="3460" s="2" customFormat="1" ht="19" customHeight="1" spans="1:33">
      <c r="A3460" s="2">
        <v>1</v>
      </c>
      <c r="B3460" s="11" t="s">
        <v>63</v>
      </c>
      <c r="C3460" s="11" t="s">
        <v>11858</v>
      </c>
      <c r="D3460" s="11" t="s">
        <v>11859</v>
      </c>
      <c r="E3460" s="10" t="s">
        <v>44043</v>
      </c>
      <c r="F3460" s="11" t="s">
        <v>44044</v>
      </c>
      <c r="G3460" s="10" t="s">
        <v>19768</v>
      </c>
      <c r="H3460" s="11" t="s">
        <v>19761</v>
      </c>
      <c r="I3460" s="11" t="s">
        <v>19760</v>
      </c>
      <c r="J3460" s="11" t="s">
        <v>19760</v>
      </c>
      <c r="K3460" s="11" t="s">
        <v>19767</v>
      </c>
      <c r="L3460" s="11" t="s">
        <v>19764</v>
      </c>
      <c r="M3460" s="11" t="s">
        <v>49381</v>
      </c>
      <c r="N3460" s="11" t="s">
        <v>41377</v>
      </c>
      <c r="O3460" s="11" t="s">
        <v>41387</v>
      </c>
      <c r="P3460" s="11" t="s">
        <v>41379</v>
      </c>
      <c r="Q3460" s="11" t="s">
        <v>41501</v>
      </c>
      <c r="R3460" s="11" t="s">
        <v>41501</v>
      </c>
      <c r="S3460" s="17">
        <v>3.4</v>
      </c>
      <c r="T3460" s="11" t="s">
        <v>49382</v>
      </c>
      <c r="U3460" s="17">
        <v>3.4</v>
      </c>
      <c r="V3460" s="17">
        <v>0</v>
      </c>
      <c r="W3460" s="18">
        <f t="shared" ref="W3460:W3519" si="250">S3460-V3460</f>
        <v>3.4</v>
      </c>
      <c r="X3460" s="18">
        <f t="shared" ref="X3460:X3519" si="251">S3460-U3460</f>
        <v>0</v>
      </c>
      <c r="Y3460" s="2">
        <v>3.4</v>
      </c>
      <c r="Z3460" s="2" t="str">
        <f t="shared" ref="Z3460:Z3519" si="252">IF(V3460-S3460&gt;0,"已整改","未整改")</f>
        <v>未整改</v>
      </c>
      <c r="AA3460" s="2" t="str">
        <f t="shared" ref="AA3460:AA3519" si="253">IF(Y3460&gt;=S3460,"已整改","未整改")</f>
        <v>已整改</v>
      </c>
      <c r="AD3460" s="22" t="e">
        <f>VLOOKUP(H3460,'系统导出（基本表）'!R:R,1,0)</f>
        <v>#N/A</v>
      </c>
      <c r="AE3460" s="22" t="e">
        <f>VLOOKUP(I3460,'系统导出（基本表）'!Q:R,2,0)</f>
        <v>#N/A</v>
      </c>
      <c r="AF3460" s="2" t="e">
        <f>VLOOKUP(J3460,'系统导出（基本表）'!S:T,2,0)</f>
        <v>#N/A</v>
      </c>
      <c r="AG3460" s="24"/>
    </row>
    <row r="3461" s="2" customFormat="1" ht="19" customHeight="1" spans="1:33">
      <c r="A3461" s="2">
        <v>1</v>
      </c>
      <c r="B3461" s="11" t="s">
        <v>63</v>
      </c>
      <c r="C3461" s="11" t="s">
        <v>11858</v>
      </c>
      <c r="D3461" s="11" t="s">
        <v>11859</v>
      </c>
      <c r="E3461" s="10" t="s">
        <v>44043</v>
      </c>
      <c r="F3461" s="11" t="s">
        <v>44044</v>
      </c>
      <c r="G3461" s="10" t="s">
        <v>19768</v>
      </c>
      <c r="H3461" s="11" t="s">
        <v>19761</v>
      </c>
      <c r="I3461" s="11" t="s">
        <v>19760</v>
      </c>
      <c r="J3461" s="11" t="s">
        <v>19760</v>
      </c>
      <c r="K3461" s="11" t="s">
        <v>19767</v>
      </c>
      <c r="L3461" s="11" t="s">
        <v>19764</v>
      </c>
      <c r="M3461" s="11" t="s">
        <v>49381</v>
      </c>
      <c r="N3461" s="11" t="s">
        <v>41377</v>
      </c>
      <c r="O3461" s="11" t="s">
        <v>41387</v>
      </c>
      <c r="P3461" s="11" t="s">
        <v>41379</v>
      </c>
      <c r="Q3461" s="11" t="s">
        <v>41501</v>
      </c>
      <c r="R3461" s="11" t="s">
        <v>41501</v>
      </c>
      <c r="S3461" s="17">
        <v>10</v>
      </c>
      <c r="T3461" s="11" t="s">
        <v>49383</v>
      </c>
      <c r="U3461" s="17">
        <v>10</v>
      </c>
      <c r="V3461" s="17">
        <v>0</v>
      </c>
      <c r="W3461" s="18">
        <f t="shared" si="250"/>
        <v>10</v>
      </c>
      <c r="X3461" s="18">
        <f t="shared" si="251"/>
        <v>0</v>
      </c>
      <c r="Y3461" s="2">
        <v>10</v>
      </c>
      <c r="Z3461" s="2" t="str">
        <f t="shared" si="252"/>
        <v>未整改</v>
      </c>
      <c r="AA3461" s="2" t="str">
        <f t="shared" si="253"/>
        <v>已整改</v>
      </c>
      <c r="AD3461" s="22" t="e">
        <f>VLOOKUP(H3461,'系统导出（基本表）'!R:R,1,0)</f>
        <v>#N/A</v>
      </c>
      <c r="AE3461" s="22" t="e">
        <f>VLOOKUP(I3461,'系统导出（基本表）'!Q:R,2,0)</f>
        <v>#N/A</v>
      </c>
      <c r="AF3461" s="2" t="e">
        <f>VLOOKUP(J3461,'系统导出（基本表）'!S:T,2,0)</f>
        <v>#N/A</v>
      </c>
      <c r="AG3461" s="24"/>
    </row>
    <row r="3462" s="1" customFormat="1" ht="19" customHeight="1" spans="2:35">
      <c r="B3462" s="10" t="s">
        <v>63</v>
      </c>
      <c r="C3462" s="10" t="s">
        <v>11858</v>
      </c>
      <c r="D3462" s="10" t="s">
        <v>11859</v>
      </c>
      <c r="E3462" s="10" t="s">
        <v>43958</v>
      </c>
      <c r="F3462" s="10" t="s">
        <v>39265</v>
      </c>
      <c r="G3462" s="10" t="s">
        <v>11869</v>
      </c>
      <c r="H3462" s="10" t="s">
        <v>11862</v>
      </c>
      <c r="I3462" s="10" t="s">
        <v>11861</v>
      </c>
      <c r="J3462" s="10" t="s">
        <v>11861</v>
      </c>
      <c r="K3462" s="10" t="s">
        <v>11868</v>
      </c>
      <c r="L3462" s="10" t="s">
        <v>11860</v>
      </c>
      <c r="M3462" s="10" t="s">
        <v>49384</v>
      </c>
      <c r="N3462" s="10" t="s">
        <v>41377</v>
      </c>
      <c r="O3462" s="10" t="s">
        <v>41378</v>
      </c>
      <c r="P3462" s="10" t="s">
        <v>41379</v>
      </c>
      <c r="Q3462" s="10" t="s">
        <v>41373</v>
      </c>
      <c r="R3462" s="10" t="s">
        <v>41374</v>
      </c>
      <c r="S3462" s="15">
        <v>4863.47</v>
      </c>
      <c r="T3462" s="10" t="s">
        <v>49385</v>
      </c>
      <c r="U3462" s="15">
        <v>4863.47</v>
      </c>
      <c r="V3462" s="15">
        <v>4863.47</v>
      </c>
      <c r="W3462" s="16">
        <f t="shared" si="250"/>
        <v>0</v>
      </c>
      <c r="X3462" s="16">
        <f t="shared" si="251"/>
        <v>0</v>
      </c>
      <c r="Y3462" s="1">
        <v>4863.47</v>
      </c>
      <c r="Z3462" s="1" t="str">
        <f t="shared" si="252"/>
        <v>未整改</v>
      </c>
      <c r="AA3462" s="1" t="str">
        <f t="shared" si="253"/>
        <v>已整改</v>
      </c>
      <c r="AB3462" s="1">
        <f>S3462-V3462</f>
        <v>0</v>
      </c>
      <c r="AC3462" s="3"/>
      <c r="AD3462" s="19" t="e">
        <f>VLOOKUP(H3462,'系统导出（基本表）'!R:R,1,0)</f>
        <v>#N/A</v>
      </c>
      <c r="AE3462" s="16" t="e">
        <f>VLOOKUP(I3462,'系统导出（基本表）'!Q:R,2,0)</f>
        <v>#N/A</v>
      </c>
      <c r="AF3462" s="16" t="e">
        <f>VLOOKUP(J3462,'系统导出（基本表）'!S:T,2,0)</f>
        <v>#N/A</v>
      </c>
      <c r="AG3462" s="16"/>
      <c r="AH3462" s="16"/>
      <c r="AI3462" s="16"/>
    </row>
    <row r="3463" s="2" customFormat="1" ht="19" customHeight="1" spans="1:33">
      <c r="A3463" s="2">
        <v>1</v>
      </c>
      <c r="B3463" s="11" t="s">
        <v>63</v>
      </c>
      <c r="C3463" s="11" t="s">
        <v>11858</v>
      </c>
      <c r="D3463" s="11" t="s">
        <v>11859</v>
      </c>
      <c r="E3463" s="10" t="s">
        <v>44043</v>
      </c>
      <c r="F3463" s="11" t="s">
        <v>44044</v>
      </c>
      <c r="G3463" s="10" t="s">
        <v>17300</v>
      </c>
      <c r="H3463" s="11" t="s">
        <v>17292</v>
      </c>
      <c r="I3463" s="11" t="s">
        <v>17291</v>
      </c>
      <c r="J3463" s="11" t="s">
        <v>17291</v>
      </c>
      <c r="K3463" s="11" t="s">
        <v>17299</v>
      </c>
      <c r="L3463" s="11" t="s">
        <v>49386</v>
      </c>
      <c r="M3463" s="11" t="s">
        <v>49387</v>
      </c>
      <c r="N3463" s="11" t="s">
        <v>41377</v>
      </c>
      <c r="O3463" s="11" t="s">
        <v>41387</v>
      </c>
      <c r="P3463" s="11" t="s">
        <v>41379</v>
      </c>
      <c r="Q3463" s="11" t="s">
        <v>41354</v>
      </c>
      <c r="R3463" s="11" t="s">
        <v>41354</v>
      </c>
      <c r="S3463" s="17">
        <v>194.25</v>
      </c>
      <c r="T3463" s="11" t="s">
        <v>49388</v>
      </c>
      <c r="U3463" s="17">
        <v>194.25</v>
      </c>
      <c r="V3463" s="17">
        <v>0</v>
      </c>
      <c r="W3463" s="18">
        <f t="shared" si="250"/>
        <v>194.25</v>
      </c>
      <c r="X3463" s="18">
        <f t="shared" si="251"/>
        <v>0</v>
      </c>
      <c r="Y3463" s="2">
        <v>194.25</v>
      </c>
      <c r="Z3463" s="2" t="str">
        <f t="shared" si="252"/>
        <v>未整改</v>
      </c>
      <c r="AA3463" s="2" t="str">
        <f t="shared" si="253"/>
        <v>已整改</v>
      </c>
      <c r="AD3463" s="22" t="e">
        <f>VLOOKUP(H3463,'系统导出（基本表）'!R:R,1,0)</f>
        <v>#N/A</v>
      </c>
      <c r="AE3463" s="22" t="e">
        <f>VLOOKUP(I3463,'系统导出（基本表）'!Q:R,2,0)</f>
        <v>#N/A</v>
      </c>
      <c r="AF3463" s="2" t="e">
        <f>VLOOKUP(J3463,'系统导出（基本表）'!S:T,2,0)</f>
        <v>#N/A</v>
      </c>
      <c r="AG3463" s="24"/>
    </row>
    <row r="3464" s="1" customFormat="1" ht="19" customHeight="1" spans="2:35">
      <c r="B3464" s="10" t="s">
        <v>63</v>
      </c>
      <c r="C3464" s="10" t="s">
        <v>64</v>
      </c>
      <c r="D3464" s="10" t="s">
        <v>65</v>
      </c>
      <c r="E3464" s="10" t="s">
        <v>61</v>
      </c>
      <c r="F3464" s="10" t="s">
        <v>61</v>
      </c>
      <c r="G3464" s="10" t="s">
        <v>49389</v>
      </c>
      <c r="H3464" s="10" t="s">
        <v>49390</v>
      </c>
      <c r="I3464" s="10" t="s">
        <v>49391</v>
      </c>
      <c r="J3464" s="10" t="s">
        <v>49391</v>
      </c>
      <c r="K3464" s="10" t="s">
        <v>24049</v>
      </c>
      <c r="L3464" s="10" t="s">
        <v>24041</v>
      </c>
      <c r="M3464" s="10" t="s">
        <v>49392</v>
      </c>
      <c r="N3464" s="10" t="s">
        <v>61</v>
      </c>
      <c r="O3464" s="10" t="s">
        <v>41362</v>
      </c>
      <c r="P3464" s="10" t="s">
        <v>61</v>
      </c>
      <c r="Q3464" s="10" t="s">
        <v>41373</v>
      </c>
      <c r="R3464" s="10" t="s">
        <v>41373</v>
      </c>
      <c r="S3464" s="15">
        <v>5000</v>
      </c>
      <c r="T3464" s="10" t="s">
        <v>882</v>
      </c>
      <c r="U3464" s="15">
        <v>5000</v>
      </c>
      <c r="V3464" s="15">
        <v>5000</v>
      </c>
      <c r="W3464" s="16">
        <f t="shared" si="250"/>
        <v>0</v>
      </c>
      <c r="X3464" s="16">
        <f t="shared" si="251"/>
        <v>0</v>
      </c>
      <c r="Y3464" s="1">
        <v>5000</v>
      </c>
      <c r="Z3464" s="1" t="str">
        <f t="shared" si="252"/>
        <v>未整改</v>
      </c>
      <c r="AA3464" s="1" t="str">
        <f t="shared" si="253"/>
        <v>已整改</v>
      </c>
      <c r="AC3464" s="3"/>
      <c r="AD3464" s="19" t="e">
        <f>VLOOKUP(H3464,'系统导出（基本表）'!R:R,1,0)</f>
        <v>#N/A</v>
      </c>
      <c r="AE3464" s="16" t="e">
        <f>VLOOKUP(I3464,'系统导出（基本表）'!Q:R,2,0)</f>
        <v>#N/A</v>
      </c>
      <c r="AF3464" s="16" t="e">
        <f>VLOOKUP(J3464,'系统导出（基本表）'!S:T,2,0)</f>
        <v>#N/A</v>
      </c>
      <c r="AG3464" s="16"/>
      <c r="AH3464" s="16"/>
      <c r="AI3464" s="16"/>
    </row>
    <row r="3465" s="1" customFormat="1" ht="19" customHeight="1" spans="2:35">
      <c r="B3465" s="10" t="s">
        <v>63</v>
      </c>
      <c r="C3465" s="10" t="s">
        <v>64</v>
      </c>
      <c r="D3465" s="10" t="s">
        <v>65</v>
      </c>
      <c r="E3465" s="10" t="s">
        <v>61</v>
      </c>
      <c r="F3465" s="10" t="s">
        <v>61</v>
      </c>
      <c r="G3465" s="10" t="s">
        <v>49393</v>
      </c>
      <c r="H3465" s="10" t="s">
        <v>49394</v>
      </c>
      <c r="I3465" s="10" t="s">
        <v>49395</v>
      </c>
      <c r="J3465" s="10" t="s">
        <v>49395</v>
      </c>
      <c r="K3465" s="10" t="s">
        <v>24049</v>
      </c>
      <c r="L3465" s="10" t="s">
        <v>24041</v>
      </c>
      <c r="M3465" s="10" t="s">
        <v>49392</v>
      </c>
      <c r="N3465" s="10" t="s">
        <v>61</v>
      </c>
      <c r="O3465" s="10" t="s">
        <v>41362</v>
      </c>
      <c r="P3465" s="10" t="s">
        <v>61</v>
      </c>
      <c r="Q3465" s="10" t="s">
        <v>41373</v>
      </c>
      <c r="R3465" s="10" t="s">
        <v>41373</v>
      </c>
      <c r="S3465" s="15">
        <v>14000</v>
      </c>
      <c r="T3465" s="10" t="s">
        <v>882</v>
      </c>
      <c r="U3465" s="15">
        <v>14000</v>
      </c>
      <c r="V3465" s="15">
        <v>14000</v>
      </c>
      <c r="W3465" s="16">
        <f t="shared" si="250"/>
        <v>0</v>
      </c>
      <c r="X3465" s="16">
        <f t="shared" si="251"/>
        <v>0</v>
      </c>
      <c r="Y3465" s="1">
        <v>14000</v>
      </c>
      <c r="Z3465" s="1" t="str">
        <f t="shared" si="252"/>
        <v>未整改</v>
      </c>
      <c r="AA3465" s="1" t="str">
        <f t="shared" si="253"/>
        <v>已整改</v>
      </c>
      <c r="AC3465" s="3"/>
      <c r="AD3465" s="19" t="e">
        <f>VLOOKUP(H3465,'系统导出（基本表）'!R:R,1,0)</f>
        <v>#N/A</v>
      </c>
      <c r="AE3465" s="16" t="e">
        <f>VLOOKUP(I3465,'系统导出（基本表）'!Q:R,2,0)</f>
        <v>#N/A</v>
      </c>
      <c r="AF3465" s="16" t="e">
        <f>VLOOKUP(J3465,'系统导出（基本表）'!S:T,2,0)</f>
        <v>#N/A</v>
      </c>
      <c r="AG3465" s="16"/>
      <c r="AH3465" s="16"/>
      <c r="AI3465" s="16"/>
    </row>
    <row r="3466" s="2" customFormat="1" ht="19" customHeight="1" spans="1:33">
      <c r="A3466" s="2">
        <v>1</v>
      </c>
      <c r="B3466" s="11" t="s">
        <v>63</v>
      </c>
      <c r="C3466" s="11" t="s">
        <v>64</v>
      </c>
      <c r="D3466" s="11" t="s">
        <v>65</v>
      </c>
      <c r="E3466" s="10" t="s">
        <v>43052</v>
      </c>
      <c r="F3466" s="11" t="s">
        <v>38632</v>
      </c>
      <c r="G3466" s="10" t="s">
        <v>24050</v>
      </c>
      <c r="H3466" s="11" t="s">
        <v>24043</v>
      </c>
      <c r="I3466" s="11" t="s">
        <v>24042</v>
      </c>
      <c r="J3466" s="11" t="s">
        <v>24042</v>
      </c>
      <c r="K3466" s="11" t="s">
        <v>24049</v>
      </c>
      <c r="L3466" s="11" t="s">
        <v>24046</v>
      </c>
      <c r="M3466" s="11" t="s">
        <v>49392</v>
      </c>
      <c r="N3466" s="11" t="s">
        <v>41377</v>
      </c>
      <c r="O3466" s="11" t="s">
        <v>41387</v>
      </c>
      <c r="P3466" s="11" t="s">
        <v>41379</v>
      </c>
      <c r="Q3466" s="11" t="s">
        <v>41984</v>
      </c>
      <c r="R3466" s="11" t="s">
        <v>41984</v>
      </c>
      <c r="S3466" s="17">
        <v>14000</v>
      </c>
      <c r="T3466" s="11" t="s">
        <v>49396</v>
      </c>
      <c r="U3466" s="17">
        <v>14000</v>
      </c>
      <c r="V3466" s="17">
        <v>0</v>
      </c>
      <c r="W3466" s="18">
        <f t="shared" si="250"/>
        <v>14000</v>
      </c>
      <c r="X3466" s="18">
        <f t="shared" si="251"/>
        <v>0</v>
      </c>
      <c r="Y3466" s="2">
        <v>14000</v>
      </c>
      <c r="Z3466" s="2" t="str">
        <f t="shared" si="252"/>
        <v>未整改</v>
      </c>
      <c r="AA3466" s="2" t="str">
        <f t="shared" si="253"/>
        <v>已整改</v>
      </c>
      <c r="AD3466" s="22" t="e">
        <f>VLOOKUP(H3466,'系统导出（基本表）'!R:R,1,0)</f>
        <v>#N/A</v>
      </c>
      <c r="AE3466" s="22" t="e">
        <f>VLOOKUP(I3466,'系统导出（基本表）'!Q:R,2,0)</f>
        <v>#N/A</v>
      </c>
      <c r="AF3466" s="2" t="e">
        <f>VLOOKUP(J3466,'系统导出（基本表）'!S:T,2,0)</f>
        <v>#N/A</v>
      </c>
      <c r="AG3466" s="24"/>
    </row>
    <row r="3467" s="1" customFormat="1" ht="19" customHeight="1" spans="2:35">
      <c r="B3467" s="10" t="s">
        <v>63</v>
      </c>
      <c r="C3467" s="10" t="s">
        <v>64</v>
      </c>
      <c r="D3467" s="10" t="s">
        <v>65</v>
      </c>
      <c r="E3467" s="10" t="s">
        <v>61</v>
      </c>
      <c r="F3467" s="10" t="s">
        <v>61</v>
      </c>
      <c r="G3467" s="10" t="s">
        <v>49397</v>
      </c>
      <c r="H3467" s="10" t="s">
        <v>49398</v>
      </c>
      <c r="I3467" s="10" t="s">
        <v>49399</v>
      </c>
      <c r="J3467" s="10" t="s">
        <v>49399</v>
      </c>
      <c r="K3467" s="10" t="s">
        <v>24049</v>
      </c>
      <c r="L3467" s="10" t="s">
        <v>24041</v>
      </c>
      <c r="M3467" s="10" t="s">
        <v>49392</v>
      </c>
      <c r="N3467" s="10" t="s">
        <v>61</v>
      </c>
      <c r="O3467" s="10" t="s">
        <v>41362</v>
      </c>
      <c r="P3467" s="10" t="s">
        <v>61</v>
      </c>
      <c r="Q3467" s="10" t="s">
        <v>41373</v>
      </c>
      <c r="R3467" s="10" t="s">
        <v>41373</v>
      </c>
      <c r="S3467" s="15">
        <v>24800</v>
      </c>
      <c r="T3467" s="10" t="s">
        <v>882</v>
      </c>
      <c r="U3467" s="15">
        <v>24800</v>
      </c>
      <c r="V3467" s="15">
        <v>24800</v>
      </c>
      <c r="W3467" s="16">
        <f t="shared" si="250"/>
        <v>0</v>
      </c>
      <c r="X3467" s="16">
        <f t="shared" si="251"/>
        <v>0</v>
      </c>
      <c r="Y3467" s="1">
        <v>24800</v>
      </c>
      <c r="Z3467" s="1" t="str">
        <f t="shared" si="252"/>
        <v>未整改</v>
      </c>
      <c r="AA3467" s="1" t="str">
        <f t="shared" si="253"/>
        <v>已整改</v>
      </c>
      <c r="AC3467" s="3"/>
      <c r="AD3467" s="19" t="e">
        <f>VLOOKUP(H3467,'系统导出（基本表）'!R:R,1,0)</f>
        <v>#N/A</v>
      </c>
      <c r="AE3467" s="16" t="e">
        <f>VLOOKUP(I3467,'系统导出（基本表）'!Q:R,2,0)</f>
        <v>#N/A</v>
      </c>
      <c r="AF3467" s="16" t="e">
        <f>VLOOKUP(J3467,'系统导出（基本表）'!S:T,2,0)</f>
        <v>#N/A</v>
      </c>
      <c r="AG3467" s="16"/>
      <c r="AH3467" s="16"/>
      <c r="AI3467" s="16"/>
    </row>
    <row r="3468" s="1" customFormat="1" ht="19" customHeight="1" spans="2:35">
      <c r="B3468" s="10" t="s">
        <v>63</v>
      </c>
      <c r="C3468" s="10" t="s">
        <v>64</v>
      </c>
      <c r="D3468" s="10" t="s">
        <v>65</v>
      </c>
      <c r="E3468" s="10" t="s">
        <v>61</v>
      </c>
      <c r="F3468" s="10" t="s">
        <v>61</v>
      </c>
      <c r="G3468" s="10" t="s">
        <v>49400</v>
      </c>
      <c r="H3468" s="10" t="s">
        <v>49401</v>
      </c>
      <c r="I3468" s="10" t="s">
        <v>49402</v>
      </c>
      <c r="J3468" s="10" t="s">
        <v>49402</v>
      </c>
      <c r="K3468" s="10" t="s">
        <v>24049</v>
      </c>
      <c r="L3468" s="10" t="s">
        <v>24041</v>
      </c>
      <c r="M3468" s="10" t="s">
        <v>49392</v>
      </c>
      <c r="N3468" s="10" t="s">
        <v>61</v>
      </c>
      <c r="O3468" s="10" t="s">
        <v>41353</v>
      </c>
      <c r="P3468" s="10" t="s">
        <v>61</v>
      </c>
      <c r="Q3468" s="10" t="s">
        <v>41354</v>
      </c>
      <c r="R3468" s="10" t="s">
        <v>41354</v>
      </c>
      <c r="S3468" s="15">
        <v>2568</v>
      </c>
      <c r="T3468" s="10" t="s">
        <v>49403</v>
      </c>
      <c r="U3468" s="15">
        <v>2568</v>
      </c>
      <c r="V3468" s="15">
        <v>2568</v>
      </c>
      <c r="W3468" s="16">
        <f t="shared" si="250"/>
        <v>0</v>
      </c>
      <c r="X3468" s="16">
        <f t="shared" si="251"/>
        <v>0</v>
      </c>
      <c r="Y3468" s="1">
        <v>2568</v>
      </c>
      <c r="Z3468" s="1" t="str">
        <f t="shared" si="252"/>
        <v>未整改</v>
      </c>
      <c r="AA3468" s="1" t="str">
        <f t="shared" si="253"/>
        <v>已整改</v>
      </c>
      <c r="AC3468" s="3"/>
      <c r="AD3468" s="19" t="e">
        <f>VLOOKUP(H3468,'系统导出（基本表）'!R:R,1,0)</f>
        <v>#N/A</v>
      </c>
      <c r="AE3468" s="16" t="e">
        <f>VLOOKUP(I3468,'系统导出（基本表）'!Q:R,2,0)</f>
        <v>#N/A</v>
      </c>
      <c r="AF3468" s="16" t="e">
        <f>VLOOKUP(J3468,'系统导出（基本表）'!S:T,2,0)</f>
        <v>#N/A</v>
      </c>
      <c r="AG3468" s="16"/>
      <c r="AH3468" s="16"/>
      <c r="AI3468" s="16"/>
    </row>
    <row r="3469" s="1" customFormat="1" ht="19" customHeight="1" spans="2:35">
      <c r="B3469" s="10" t="s">
        <v>63</v>
      </c>
      <c r="C3469" s="10" t="s">
        <v>64</v>
      </c>
      <c r="D3469" s="10" t="s">
        <v>65</v>
      </c>
      <c r="E3469" s="10" t="s">
        <v>61</v>
      </c>
      <c r="F3469" s="10" t="s">
        <v>61</v>
      </c>
      <c r="G3469" s="10" t="s">
        <v>49404</v>
      </c>
      <c r="H3469" s="10" t="s">
        <v>49405</v>
      </c>
      <c r="I3469" s="10" t="s">
        <v>49406</v>
      </c>
      <c r="J3469" s="10" t="s">
        <v>49406</v>
      </c>
      <c r="K3469" s="10" t="s">
        <v>24049</v>
      </c>
      <c r="L3469" s="10" t="s">
        <v>24041</v>
      </c>
      <c r="M3469" s="10" t="s">
        <v>49392</v>
      </c>
      <c r="N3469" s="10" t="s">
        <v>61</v>
      </c>
      <c r="O3469" s="10" t="s">
        <v>41362</v>
      </c>
      <c r="P3469" s="10" t="s">
        <v>61</v>
      </c>
      <c r="Q3469" s="10" t="s">
        <v>41373</v>
      </c>
      <c r="R3469" s="10" t="s">
        <v>41373</v>
      </c>
      <c r="S3469" s="15">
        <v>9000</v>
      </c>
      <c r="T3469" s="10" t="s">
        <v>882</v>
      </c>
      <c r="U3469" s="15">
        <v>9000</v>
      </c>
      <c r="V3469" s="15">
        <v>9000</v>
      </c>
      <c r="W3469" s="16">
        <f t="shared" si="250"/>
        <v>0</v>
      </c>
      <c r="X3469" s="16">
        <f t="shared" si="251"/>
        <v>0</v>
      </c>
      <c r="Y3469" s="1">
        <v>9000</v>
      </c>
      <c r="Z3469" s="1" t="str">
        <f t="shared" si="252"/>
        <v>未整改</v>
      </c>
      <c r="AA3469" s="1" t="str">
        <f t="shared" si="253"/>
        <v>已整改</v>
      </c>
      <c r="AC3469" s="3"/>
      <c r="AD3469" s="19" t="e">
        <f>VLOOKUP(H3469,'系统导出（基本表）'!R:R,1,0)</f>
        <v>#N/A</v>
      </c>
      <c r="AE3469" s="16" t="e">
        <f>VLOOKUP(I3469,'系统导出（基本表）'!Q:R,2,0)</f>
        <v>#N/A</v>
      </c>
      <c r="AF3469" s="16" t="e">
        <f>VLOOKUP(J3469,'系统导出（基本表）'!S:T,2,0)</f>
        <v>#N/A</v>
      </c>
      <c r="AG3469" s="16"/>
      <c r="AH3469" s="16"/>
      <c r="AI3469" s="16"/>
    </row>
    <row r="3470" s="1" customFormat="1" ht="19" customHeight="1" spans="2:35">
      <c r="B3470" s="10" t="s">
        <v>63</v>
      </c>
      <c r="C3470" s="10" t="s">
        <v>64</v>
      </c>
      <c r="D3470" s="10" t="s">
        <v>65</v>
      </c>
      <c r="E3470" s="10" t="s">
        <v>61</v>
      </c>
      <c r="F3470" s="10" t="s">
        <v>61</v>
      </c>
      <c r="G3470" s="10" t="s">
        <v>49407</v>
      </c>
      <c r="H3470" s="10" t="s">
        <v>49408</v>
      </c>
      <c r="I3470" s="10" t="s">
        <v>49409</v>
      </c>
      <c r="J3470" s="10" t="s">
        <v>49409</v>
      </c>
      <c r="K3470" s="10" t="s">
        <v>456</v>
      </c>
      <c r="L3470" s="10" t="s">
        <v>49410</v>
      </c>
      <c r="M3470" s="10" t="s">
        <v>49411</v>
      </c>
      <c r="N3470" s="10" t="s">
        <v>61</v>
      </c>
      <c r="O3470" s="10" t="s">
        <v>41362</v>
      </c>
      <c r="P3470" s="10" t="s">
        <v>61</v>
      </c>
      <c r="Q3470" s="10" t="s">
        <v>41373</v>
      </c>
      <c r="R3470" s="10" t="s">
        <v>41373</v>
      </c>
      <c r="S3470" s="15">
        <v>44500</v>
      </c>
      <c r="T3470" s="10" t="s">
        <v>882</v>
      </c>
      <c r="U3470" s="15">
        <v>44500</v>
      </c>
      <c r="V3470" s="15">
        <v>44500</v>
      </c>
      <c r="W3470" s="16">
        <f t="shared" si="250"/>
        <v>0</v>
      </c>
      <c r="X3470" s="16">
        <f t="shared" si="251"/>
        <v>0</v>
      </c>
      <c r="Y3470" s="1">
        <v>44500</v>
      </c>
      <c r="Z3470" s="1" t="str">
        <f t="shared" si="252"/>
        <v>未整改</v>
      </c>
      <c r="AA3470" s="1" t="str">
        <f t="shared" si="253"/>
        <v>已整改</v>
      </c>
      <c r="AC3470" s="3"/>
      <c r="AD3470" s="19" t="e">
        <f>VLOOKUP(H3470,'系统导出（基本表）'!R:R,1,0)</f>
        <v>#N/A</v>
      </c>
      <c r="AE3470" s="16" t="e">
        <f>VLOOKUP(I3470,'系统导出（基本表）'!Q:R,2,0)</f>
        <v>#N/A</v>
      </c>
      <c r="AF3470" s="16" t="e">
        <f>VLOOKUP(J3470,'系统导出（基本表）'!S:T,2,0)</f>
        <v>#N/A</v>
      </c>
      <c r="AG3470" s="16"/>
      <c r="AH3470" s="16"/>
      <c r="AI3470" s="16"/>
    </row>
    <row r="3471" s="1" customFormat="1" ht="19" customHeight="1" spans="2:35">
      <c r="B3471" s="10" t="s">
        <v>63</v>
      </c>
      <c r="C3471" s="10" t="s">
        <v>64</v>
      </c>
      <c r="D3471" s="10" t="s">
        <v>65</v>
      </c>
      <c r="E3471" s="10" t="s">
        <v>61</v>
      </c>
      <c r="F3471" s="10" t="s">
        <v>61</v>
      </c>
      <c r="G3471" s="10" t="s">
        <v>49412</v>
      </c>
      <c r="H3471" s="10" t="s">
        <v>49413</v>
      </c>
      <c r="I3471" s="10" t="s">
        <v>49414</v>
      </c>
      <c r="J3471" s="10" t="s">
        <v>49414</v>
      </c>
      <c r="K3471" s="10" t="s">
        <v>15030</v>
      </c>
      <c r="L3471" s="10" t="s">
        <v>15022</v>
      </c>
      <c r="M3471" s="10" t="s">
        <v>49415</v>
      </c>
      <c r="N3471" s="10" t="s">
        <v>61</v>
      </c>
      <c r="O3471" s="10" t="s">
        <v>41372</v>
      </c>
      <c r="P3471" s="10" t="s">
        <v>61</v>
      </c>
      <c r="Q3471" s="10" t="s">
        <v>41411</v>
      </c>
      <c r="R3471" s="10" t="s">
        <v>41411</v>
      </c>
      <c r="S3471" s="15">
        <v>960.84</v>
      </c>
      <c r="T3471" s="10" t="s">
        <v>41412</v>
      </c>
      <c r="U3471" s="15">
        <v>960.84</v>
      </c>
      <c r="V3471" s="15">
        <v>960.84</v>
      </c>
      <c r="W3471" s="16">
        <f t="shared" si="250"/>
        <v>0</v>
      </c>
      <c r="X3471" s="16">
        <f t="shared" si="251"/>
        <v>0</v>
      </c>
      <c r="Y3471" s="1">
        <v>960.84</v>
      </c>
      <c r="Z3471" s="1" t="str">
        <f t="shared" si="252"/>
        <v>未整改</v>
      </c>
      <c r="AA3471" s="1" t="str">
        <f t="shared" si="253"/>
        <v>已整改</v>
      </c>
      <c r="AC3471" s="3"/>
      <c r="AD3471" s="19" t="e">
        <f>VLOOKUP(H3471,'系统导出（基本表）'!R:R,1,0)</f>
        <v>#N/A</v>
      </c>
      <c r="AE3471" s="16" t="e">
        <f>VLOOKUP(I3471,'系统导出（基本表）'!Q:R,2,0)</f>
        <v>#N/A</v>
      </c>
      <c r="AF3471" s="16" t="e">
        <f>VLOOKUP(J3471,'系统导出（基本表）'!S:T,2,0)</f>
        <v>#N/A</v>
      </c>
      <c r="AG3471" s="16"/>
      <c r="AH3471" s="16"/>
      <c r="AI3471" s="16"/>
    </row>
    <row r="3472" s="1" customFormat="1" ht="19" customHeight="1" spans="2:35">
      <c r="B3472" s="10" t="s">
        <v>63</v>
      </c>
      <c r="C3472" s="10" t="s">
        <v>64</v>
      </c>
      <c r="D3472" s="10" t="s">
        <v>65</v>
      </c>
      <c r="E3472" s="10" t="s">
        <v>61</v>
      </c>
      <c r="F3472" s="10" t="s">
        <v>61</v>
      </c>
      <c r="G3472" s="10" t="s">
        <v>49416</v>
      </c>
      <c r="H3472" s="10" t="s">
        <v>49417</v>
      </c>
      <c r="I3472" s="10" t="s">
        <v>49418</v>
      </c>
      <c r="J3472" s="10" t="s">
        <v>49418</v>
      </c>
      <c r="K3472" s="10" t="s">
        <v>3102</v>
      </c>
      <c r="L3472" s="10" t="s">
        <v>7661</v>
      </c>
      <c r="M3472" s="10" t="s">
        <v>49419</v>
      </c>
      <c r="N3472" s="10" t="s">
        <v>61</v>
      </c>
      <c r="O3472" s="10" t="s">
        <v>41353</v>
      </c>
      <c r="P3472" s="10" t="s">
        <v>61</v>
      </c>
      <c r="Q3472" s="10" t="s">
        <v>41354</v>
      </c>
      <c r="R3472" s="10" t="s">
        <v>41354</v>
      </c>
      <c r="S3472" s="15">
        <v>2291.5</v>
      </c>
      <c r="T3472" s="10" t="s">
        <v>49420</v>
      </c>
      <c r="U3472" s="15">
        <v>2291.5</v>
      </c>
      <c r="V3472" s="15">
        <v>2291.5</v>
      </c>
      <c r="W3472" s="16">
        <f t="shared" si="250"/>
        <v>0</v>
      </c>
      <c r="X3472" s="16">
        <f t="shared" si="251"/>
        <v>0</v>
      </c>
      <c r="Y3472" s="1">
        <v>2291.5</v>
      </c>
      <c r="Z3472" s="1" t="str">
        <f t="shared" si="252"/>
        <v>未整改</v>
      </c>
      <c r="AA3472" s="1" t="str">
        <f t="shared" si="253"/>
        <v>已整改</v>
      </c>
      <c r="AC3472" s="3"/>
      <c r="AD3472" s="19" t="e">
        <f>VLOOKUP(H3472,'系统导出（基本表）'!R:R,1,0)</f>
        <v>#N/A</v>
      </c>
      <c r="AE3472" s="16" t="e">
        <f>VLOOKUP(I3472,'系统导出（基本表）'!Q:R,2,0)</f>
        <v>#N/A</v>
      </c>
      <c r="AF3472" s="16" t="e">
        <f>VLOOKUP(J3472,'系统导出（基本表）'!S:T,2,0)</f>
        <v>#N/A</v>
      </c>
      <c r="AG3472" s="16"/>
      <c r="AH3472" s="16"/>
      <c r="AI3472" s="16"/>
    </row>
    <row r="3473" s="1" customFormat="1" ht="19" customHeight="1" spans="2:35">
      <c r="B3473" s="10" t="s">
        <v>63</v>
      </c>
      <c r="C3473" s="10" t="s">
        <v>1147</v>
      </c>
      <c r="D3473" s="10" t="s">
        <v>1148</v>
      </c>
      <c r="E3473" s="10" t="s">
        <v>61</v>
      </c>
      <c r="F3473" s="10" t="s">
        <v>61</v>
      </c>
      <c r="G3473" s="10" t="s">
        <v>49421</v>
      </c>
      <c r="H3473" s="10" t="s">
        <v>49422</v>
      </c>
      <c r="I3473" s="10" t="s">
        <v>49423</v>
      </c>
      <c r="J3473" s="10" t="s">
        <v>49424</v>
      </c>
      <c r="K3473" s="10" t="s">
        <v>49425</v>
      </c>
      <c r="L3473" s="10" t="s">
        <v>49426</v>
      </c>
      <c r="M3473" s="10" t="s">
        <v>49427</v>
      </c>
      <c r="N3473" s="10" t="s">
        <v>61</v>
      </c>
      <c r="O3473" s="10" t="s">
        <v>41362</v>
      </c>
      <c r="P3473" s="10" t="s">
        <v>61</v>
      </c>
      <c r="Q3473" s="10" t="s">
        <v>41363</v>
      </c>
      <c r="R3473" s="10" t="s">
        <v>41363</v>
      </c>
      <c r="S3473" s="15">
        <v>20000</v>
      </c>
      <c r="T3473" s="10" t="s">
        <v>41364</v>
      </c>
      <c r="U3473" s="15">
        <v>20000</v>
      </c>
      <c r="V3473" s="15">
        <v>20000</v>
      </c>
      <c r="W3473" s="16">
        <f t="shared" si="250"/>
        <v>0</v>
      </c>
      <c r="X3473" s="16">
        <f t="shared" si="251"/>
        <v>0</v>
      </c>
      <c r="Y3473" s="1">
        <v>20000</v>
      </c>
      <c r="Z3473" s="1" t="str">
        <f t="shared" si="252"/>
        <v>未整改</v>
      </c>
      <c r="AA3473" s="1" t="str">
        <f t="shared" si="253"/>
        <v>已整改</v>
      </c>
      <c r="AC3473" s="3"/>
      <c r="AD3473" s="19" t="e">
        <f>VLOOKUP(H3473,'系统导出（基本表）'!R:R,1,0)</f>
        <v>#N/A</v>
      </c>
      <c r="AE3473" s="16" t="e">
        <f>VLOOKUP(I3473,'系统导出（基本表）'!Q:R,2,0)</f>
        <v>#N/A</v>
      </c>
      <c r="AF3473" s="16" t="e">
        <f>VLOOKUP(J3473,'系统导出（基本表）'!S:T,2,0)</f>
        <v>#N/A</v>
      </c>
      <c r="AG3473" s="16"/>
      <c r="AH3473" s="16"/>
      <c r="AI3473" s="16"/>
    </row>
    <row r="3474" s="1" customFormat="1" ht="19" customHeight="1" spans="2:35">
      <c r="B3474" s="10" t="s">
        <v>63</v>
      </c>
      <c r="C3474" s="10" t="s">
        <v>1147</v>
      </c>
      <c r="D3474" s="10" t="s">
        <v>1148</v>
      </c>
      <c r="E3474" s="10" t="s">
        <v>61</v>
      </c>
      <c r="F3474" s="10" t="s">
        <v>61</v>
      </c>
      <c r="G3474" s="10" t="s">
        <v>6469</v>
      </c>
      <c r="H3474" s="10" t="s">
        <v>6462</v>
      </c>
      <c r="I3474" s="10" t="s">
        <v>6461</v>
      </c>
      <c r="J3474" s="10" t="s">
        <v>6461</v>
      </c>
      <c r="K3474" s="10" t="s">
        <v>6468</v>
      </c>
      <c r="L3474" s="10" t="s">
        <v>6459</v>
      </c>
      <c r="M3474" s="10" t="s">
        <v>49428</v>
      </c>
      <c r="N3474" s="10" t="s">
        <v>61</v>
      </c>
      <c r="O3474" s="10" t="s">
        <v>41372</v>
      </c>
      <c r="P3474" s="10" t="s">
        <v>61</v>
      </c>
      <c r="Q3474" s="10" t="s">
        <v>41363</v>
      </c>
      <c r="R3474" s="10" t="s">
        <v>41363</v>
      </c>
      <c r="S3474" s="15">
        <v>4000</v>
      </c>
      <c r="T3474" s="10" t="s">
        <v>41363</v>
      </c>
      <c r="U3474" s="15">
        <v>4000</v>
      </c>
      <c r="V3474" s="15">
        <v>4000</v>
      </c>
      <c r="W3474" s="16">
        <f t="shared" si="250"/>
        <v>0</v>
      </c>
      <c r="X3474" s="16">
        <f t="shared" si="251"/>
        <v>0</v>
      </c>
      <c r="Y3474" s="1">
        <v>4000</v>
      </c>
      <c r="Z3474" s="1" t="str">
        <f t="shared" si="252"/>
        <v>未整改</v>
      </c>
      <c r="AA3474" s="1" t="str">
        <f t="shared" si="253"/>
        <v>已整改</v>
      </c>
      <c r="AC3474" s="3"/>
      <c r="AD3474" s="19" t="e">
        <f>VLOOKUP(H3474,'系统导出（基本表）'!R:R,1,0)</f>
        <v>#N/A</v>
      </c>
      <c r="AE3474" s="16" t="e">
        <f>VLOOKUP(I3474,'系统导出（基本表）'!Q:R,2,0)</f>
        <v>#N/A</v>
      </c>
      <c r="AF3474" s="16" t="e">
        <f>VLOOKUP(J3474,'系统导出（基本表）'!S:T,2,0)</f>
        <v>#N/A</v>
      </c>
      <c r="AG3474" s="16"/>
      <c r="AH3474" s="16"/>
      <c r="AI3474" s="16"/>
    </row>
    <row r="3475" s="1" customFormat="1" ht="19" customHeight="1" spans="2:35">
      <c r="B3475" s="10" t="s">
        <v>63</v>
      </c>
      <c r="C3475" s="10" t="s">
        <v>12627</v>
      </c>
      <c r="D3475" s="10" t="s">
        <v>12628</v>
      </c>
      <c r="E3475" s="10" t="s">
        <v>61</v>
      </c>
      <c r="F3475" s="10" t="s">
        <v>61</v>
      </c>
      <c r="G3475" s="10" t="s">
        <v>49429</v>
      </c>
      <c r="H3475" s="10" t="s">
        <v>49430</v>
      </c>
      <c r="I3475" s="10" t="s">
        <v>49431</v>
      </c>
      <c r="J3475" s="10" t="s">
        <v>49431</v>
      </c>
      <c r="K3475" s="10" t="s">
        <v>49432</v>
      </c>
      <c r="L3475" s="10" t="s">
        <v>49433</v>
      </c>
      <c r="M3475" s="10" t="s">
        <v>61</v>
      </c>
      <c r="N3475" s="10" t="s">
        <v>61</v>
      </c>
      <c r="O3475" s="10" t="s">
        <v>41353</v>
      </c>
      <c r="P3475" s="10" t="s">
        <v>61</v>
      </c>
      <c r="Q3475" s="10" t="s">
        <v>41501</v>
      </c>
      <c r="R3475" s="10" t="s">
        <v>41501</v>
      </c>
      <c r="S3475" s="15">
        <v>88</v>
      </c>
      <c r="T3475" s="10" t="s">
        <v>49434</v>
      </c>
      <c r="U3475" s="15">
        <v>88</v>
      </c>
      <c r="V3475" s="15">
        <v>88</v>
      </c>
      <c r="W3475" s="16">
        <f t="shared" si="250"/>
        <v>0</v>
      </c>
      <c r="X3475" s="16">
        <f t="shared" si="251"/>
        <v>0</v>
      </c>
      <c r="Y3475" s="1">
        <v>88</v>
      </c>
      <c r="Z3475" s="1" t="str">
        <f t="shared" si="252"/>
        <v>未整改</v>
      </c>
      <c r="AA3475" s="1" t="str">
        <f t="shared" si="253"/>
        <v>已整改</v>
      </c>
      <c r="AC3475" s="3"/>
      <c r="AD3475" s="19" t="e">
        <f>VLOOKUP(H3475,'系统导出（基本表）'!R:R,1,0)</f>
        <v>#N/A</v>
      </c>
      <c r="AE3475" s="16" t="e">
        <f>VLOOKUP(I3475,'系统导出（基本表）'!Q:R,2,0)</f>
        <v>#N/A</v>
      </c>
      <c r="AF3475" s="16" t="e">
        <f>VLOOKUP(J3475,'系统导出（基本表）'!S:T,2,0)</f>
        <v>#N/A</v>
      </c>
      <c r="AG3475" s="16"/>
      <c r="AH3475" s="16"/>
      <c r="AI3475" s="16"/>
    </row>
    <row r="3476" s="1" customFormat="1" ht="19" customHeight="1" spans="2:35">
      <c r="B3476" s="10" t="s">
        <v>63</v>
      </c>
      <c r="C3476" s="10" t="s">
        <v>12627</v>
      </c>
      <c r="D3476" s="10" t="s">
        <v>12628</v>
      </c>
      <c r="E3476" s="10" t="s">
        <v>61</v>
      </c>
      <c r="F3476" s="10" t="s">
        <v>61</v>
      </c>
      <c r="G3476" s="10" t="s">
        <v>49435</v>
      </c>
      <c r="H3476" s="10" t="s">
        <v>49436</v>
      </c>
      <c r="I3476" s="10" t="s">
        <v>49437</v>
      </c>
      <c r="J3476" s="10" t="s">
        <v>49438</v>
      </c>
      <c r="K3476" s="10" t="s">
        <v>49439</v>
      </c>
      <c r="L3476" s="10" t="s">
        <v>49440</v>
      </c>
      <c r="M3476" s="10" t="s">
        <v>49441</v>
      </c>
      <c r="N3476" s="10" t="s">
        <v>61</v>
      </c>
      <c r="O3476" s="10" t="s">
        <v>41372</v>
      </c>
      <c r="P3476" s="10" t="s">
        <v>61</v>
      </c>
      <c r="Q3476" s="10" t="s">
        <v>41411</v>
      </c>
      <c r="R3476" s="10" t="s">
        <v>41411</v>
      </c>
      <c r="S3476" s="15">
        <v>2520.26</v>
      </c>
      <c r="T3476" s="10" t="s">
        <v>41412</v>
      </c>
      <c r="U3476" s="15">
        <v>2520.26</v>
      </c>
      <c r="V3476" s="15">
        <v>2520.26</v>
      </c>
      <c r="W3476" s="16">
        <f t="shared" si="250"/>
        <v>0</v>
      </c>
      <c r="X3476" s="16">
        <f t="shared" si="251"/>
        <v>0</v>
      </c>
      <c r="Y3476" s="1">
        <v>2520.26</v>
      </c>
      <c r="Z3476" s="1" t="str">
        <f t="shared" si="252"/>
        <v>未整改</v>
      </c>
      <c r="AA3476" s="1" t="str">
        <f t="shared" si="253"/>
        <v>已整改</v>
      </c>
      <c r="AC3476" s="3"/>
      <c r="AD3476" s="19" t="e">
        <f>VLOOKUP(H3476,'系统导出（基本表）'!R:R,1,0)</f>
        <v>#N/A</v>
      </c>
      <c r="AE3476" s="16" t="e">
        <f>VLOOKUP(I3476,'系统导出（基本表）'!Q:R,2,0)</f>
        <v>#N/A</v>
      </c>
      <c r="AF3476" s="16" t="e">
        <f>VLOOKUP(J3476,'系统导出（基本表）'!S:T,2,0)</f>
        <v>#N/A</v>
      </c>
      <c r="AG3476" s="16"/>
      <c r="AH3476" s="16"/>
      <c r="AI3476" s="16"/>
    </row>
    <row r="3477" s="1" customFormat="1" ht="19" customHeight="1" spans="2:35">
      <c r="B3477" s="10" t="s">
        <v>63</v>
      </c>
      <c r="C3477" s="10" t="s">
        <v>8489</v>
      </c>
      <c r="D3477" s="10" t="s">
        <v>8490</v>
      </c>
      <c r="E3477" s="10" t="s">
        <v>61</v>
      </c>
      <c r="F3477" s="10" t="s">
        <v>61</v>
      </c>
      <c r="G3477" s="10" t="s">
        <v>49442</v>
      </c>
      <c r="H3477" s="10" t="s">
        <v>49443</v>
      </c>
      <c r="I3477" s="10" t="s">
        <v>49444</v>
      </c>
      <c r="J3477" s="10" t="s">
        <v>49445</v>
      </c>
      <c r="K3477" s="10" t="s">
        <v>24579</v>
      </c>
      <c r="L3477" s="10" t="s">
        <v>49446</v>
      </c>
      <c r="M3477" s="10" t="s">
        <v>49447</v>
      </c>
      <c r="N3477" s="10" t="s">
        <v>61</v>
      </c>
      <c r="O3477" s="10" t="s">
        <v>41372</v>
      </c>
      <c r="P3477" s="10" t="s">
        <v>61</v>
      </c>
      <c r="Q3477" s="10" t="s">
        <v>41411</v>
      </c>
      <c r="R3477" s="10" t="s">
        <v>41411</v>
      </c>
      <c r="S3477" s="15">
        <v>1229.22</v>
      </c>
      <c r="T3477" s="10" t="s">
        <v>41412</v>
      </c>
      <c r="U3477" s="15">
        <v>1229.22</v>
      </c>
      <c r="V3477" s="15">
        <v>1229.22</v>
      </c>
      <c r="W3477" s="16">
        <f t="shared" si="250"/>
        <v>0</v>
      </c>
      <c r="X3477" s="16">
        <f t="shared" si="251"/>
        <v>0</v>
      </c>
      <c r="Y3477" s="1">
        <v>1229.22</v>
      </c>
      <c r="Z3477" s="1" t="str">
        <f t="shared" si="252"/>
        <v>未整改</v>
      </c>
      <c r="AA3477" s="1" t="str">
        <f t="shared" si="253"/>
        <v>已整改</v>
      </c>
      <c r="AC3477" s="3"/>
      <c r="AD3477" s="19" t="e">
        <f>VLOOKUP(H3477,'系统导出（基本表）'!R:R,1,0)</f>
        <v>#N/A</v>
      </c>
      <c r="AE3477" s="16" t="e">
        <f>VLOOKUP(I3477,'系统导出（基本表）'!Q:R,2,0)</f>
        <v>#N/A</v>
      </c>
      <c r="AF3477" s="16" t="e">
        <f>VLOOKUP(J3477,'系统导出（基本表）'!S:T,2,0)</f>
        <v>#N/A</v>
      </c>
      <c r="AG3477" s="16"/>
      <c r="AH3477" s="16"/>
      <c r="AI3477" s="16"/>
    </row>
    <row r="3478" s="1" customFormat="1" ht="19" customHeight="1" spans="2:35">
      <c r="B3478" s="10" t="s">
        <v>63</v>
      </c>
      <c r="C3478" s="10" t="s">
        <v>8489</v>
      </c>
      <c r="D3478" s="10" t="s">
        <v>8490</v>
      </c>
      <c r="E3478" s="10" t="s">
        <v>61</v>
      </c>
      <c r="F3478" s="10" t="s">
        <v>61</v>
      </c>
      <c r="G3478" s="10" t="s">
        <v>49448</v>
      </c>
      <c r="H3478" s="10" t="s">
        <v>49449</v>
      </c>
      <c r="I3478" s="10" t="s">
        <v>49450</v>
      </c>
      <c r="J3478" s="10" t="s">
        <v>49451</v>
      </c>
      <c r="K3478" s="10" t="s">
        <v>24579</v>
      </c>
      <c r="L3478" s="10" t="s">
        <v>49446</v>
      </c>
      <c r="M3478" s="10" t="s">
        <v>49447</v>
      </c>
      <c r="N3478" s="10" t="s">
        <v>61</v>
      </c>
      <c r="O3478" s="10" t="s">
        <v>41353</v>
      </c>
      <c r="P3478" s="10" t="s">
        <v>61</v>
      </c>
      <c r="Q3478" s="10" t="s">
        <v>41501</v>
      </c>
      <c r="R3478" s="10" t="s">
        <v>41501</v>
      </c>
      <c r="S3478" s="15">
        <v>14.2</v>
      </c>
      <c r="T3478" s="10" t="s">
        <v>49452</v>
      </c>
      <c r="U3478" s="15">
        <v>14.2</v>
      </c>
      <c r="V3478" s="15">
        <v>14.2</v>
      </c>
      <c r="W3478" s="16">
        <f t="shared" si="250"/>
        <v>0</v>
      </c>
      <c r="X3478" s="16">
        <f t="shared" si="251"/>
        <v>0</v>
      </c>
      <c r="Y3478" s="1">
        <v>14.2</v>
      </c>
      <c r="Z3478" s="1" t="str">
        <f t="shared" si="252"/>
        <v>未整改</v>
      </c>
      <c r="AA3478" s="1" t="str">
        <f t="shared" si="253"/>
        <v>已整改</v>
      </c>
      <c r="AC3478" s="3"/>
      <c r="AD3478" s="19" t="e">
        <f>VLOOKUP(H3478,'系统导出（基本表）'!R:R,1,0)</f>
        <v>#N/A</v>
      </c>
      <c r="AE3478" s="16" t="e">
        <f>VLOOKUP(I3478,'系统导出（基本表）'!Q:R,2,0)</f>
        <v>#N/A</v>
      </c>
      <c r="AF3478" s="16" t="e">
        <f>VLOOKUP(J3478,'系统导出（基本表）'!S:T,2,0)</f>
        <v>#N/A</v>
      </c>
      <c r="AG3478" s="16"/>
      <c r="AH3478" s="16"/>
      <c r="AI3478" s="16"/>
    </row>
    <row r="3479" s="1" customFormat="1" ht="19" customHeight="1" spans="2:35">
      <c r="B3479" s="10" t="s">
        <v>63</v>
      </c>
      <c r="C3479" s="10" t="s">
        <v>8489</v>
      </c>
      <c r="D3479" s="10" t="s">
        <v>8490</v>
      </c>
      <c r="E3479" s="10" t="s">
        <v>61</v>
      </c>
      <c r="F3479" s="10" t="s">
        <v>61</v>
      </c>
      <c r="G3479" s="10" t="s">
        <v>49453</v>
      </c>
      <c r="H3479" s="10" t="s">
        <v>49454</v>
      </c>
      <c r="I3479" s="10" t="s">
        <v>49455</v>
      </c>
      <c r="J3479" s="10" t="s">
        <v>49456</v>
      </c>
      <c r="K3479" s="10" t="s">
        <v>24579</v>
      </c>
      <c r="L3479" s="10" t="s">
        <v>49446</v>
      </c>
      <c r="M3479" s="10" t="s">
        <v>49447</v>
      </c>
      <c r="N3479" s="10" t="s">
        <v>61</v>
      </c>
      <c r="O3479" s="10" t="s">
        <v>41372</v>
      </c>
      <c r="P3479" s="10" t="s">
        <v>61</v>
      </c>
      <c r="Q3479" s="10" t="s">
        <v>41411</v>
      </c>
      <c r="R3479" s="10" t="s">
        <v>41411</v>
      </c>
      <c r="S3479" s="15">
        <v>799.86</v>
      </c>
      <c r="T3479" s="10" t="s">
        <v>41412</v>
      </c>
      <c r="U3479" s="15">
        <v>799.86</v>
      </c>
      <c r="V3479" s="15">
        <v>799.86</v>
      </c>
      <c r="W3479" s="16">
        <f t="shared" si="250"/>
        <v>0</v>
      </c>
      <c r="X3479" s="16">
        <f t="shared" si="251"/>
        <v>0</v>
      </c>
      <c r="Y3479" s="1">
        <v>799.86</v>
      </c>
      <c r="Z3479" s="1" t="str">
        <f t="shared" si="252"/>
        <v>未整改</v>
      </c>
      <c r="AA3479" s="1" t="str">
        <f t="shared" si="253"/>
        <v>已整改</v>
      </c>
      <c r="AC3479" s="3"/>
      <c r="AD3479" s="19" t="e">
        <f>VLOOKUP(H3479,'系统导出（基本表）'!R:R,1,0)</f>
        <v>#N/A</v>
      </c>
      <c r="AE3479" s="16" t="e">
        <f>VLOOKUP(I3479,'系统导出（基本表）'!Q:R,2,0)</f>
        <v>#N/A</v>
      </c>
      <c r="AF3479" s="16" t="e">
        <f>VLOOKUP(J3479,'系统导出（基本表）'!S:T,2,0)</f>
        <v>#N/A</v>
      </c>
      <c r="AG3479" s="16"/>
      <c r="AH3479" s="16"/>
      <c r="AI3479" s="16"/>
    </row>
    <row r="3480" s="1" customFormat="1" ht="19" customHeight="1" spans="2:35">
      <c r="B3480" s="10" t="s">
        <v>63</v>
      </c>
      <c r="C3480" s="10" t="s">
        <v>8489</v>
      </c>
      <c r="D3480" s="10" t="s">
        <v>8490</v>
      </c>
      <c r="E3480" s="10" t="s">
        <v>61</v>
      </c>
      <c r="F3480" s="10" t="s">
        <v>61</v>
      </c>
      <c r="G3480" s="10" t="s">
        <v>49448</v>
      </c>
      <c r="H3480" s="10" t="s">
        <v>49449</v>
      </c>
      <c r="I3480" s="10" t="s">
        <v>49450</v>
      </c>
      <c r="J3480" s="10" t="s">
        <v>49451</v>
      </c>
      <c r="K3480" s="10" t="s">
        <v>24579</v>
      </c>
      <c r="L3480" s="10" t="s">
        <v>49446</v>
      </c>
      <c r="M3480" s="10" t="s">
        <v>49447</v>
      </c>
      <c r="N3480" s="10" t="s">
        <v>61</v>
      </c>
      <c r="O3480" s="10" t="s">
        <v>41353</v>
      </c>
      <c r="P3480" s="10" t="s">
        <v>61</v>
      </c>
      <c r="Q3480" s="10" t="s">
        <v>41501</v>
      </c>
      <c r="R3480" s="10" t="s">
        <v>41501</v>
      </c>
      <c r="S3480" s="15">
        <v>3250</v>
      </c>
      <c r="T3480" s="10" t="s">
        <v>49457</v>
      </c>
      <c r="U3480" s="15">
        <v>3250</v>
      </c>
      <c r="V3480" s="15">
        <v>3250</v>
      </c>
      <c r="W3480" s="16">
        <f t="shared" si="250"/>
        <v>0</v>
      </c>
      <c r="X3480" s="16">
        <f t="shared" si="251"/>
        <v>0</v>
      </c>
      <c r="Y3480" s="1">
        <v>3250</v>
      </c>
      <c r="Z3480" s="1" t="str">
        <f t="shared" si="252"/>
        <v>未整改</v>
      </c>
      <c r="AA3480" s="1" t="str">
        <f t="shared" si="253"/>
        <v>已整改</v>
      </c>
      <c r="AC3480" s="3"/>
      <c r="AD3480" s="19" t="e">
        <f>VLOOKUP(H3480,'系统导出（基本表）'!R:R,1,0)</f>
        <v>#N/A</v>
      </c>
      <c r="AE3480" s="16" t="e">
        <f>VLOOKUP(I3480,'系统导出（基本表）'!Q:R,2,0)</f>
        <v>#N/A</v>
      </c>
      <c r="AF3480" s="16" t="e">
        <f>VLOOKUP(J3480,'系统导出（基本表）'!S:T,2,0)</f>
        <v>#N/A</v>
      </c>
      <c r="AG3480" s="16"/>
      <c r="AH3480" s="16"/>
      <c r="AI3480" s="16"/>
    </row>
    <row r="3481" s="1" customFormat="1" ht="19" customHeight="1" spans="2:35">
      <c r="B3481" s="10" t="s">
        <v>63</v>
      </c>
      <c r="C3481" s="10" t="s">
        <v>8489</v>
      </c>
      <c r="D3481" s="10" t="s">
        <v>8490</v>
      </c>
      <c r="E3481" s="10" t="s">
        <v>61</v>
      </c>
      <c r="F3481" s="10" t="s">
        <v>61</v>
      </c>
      <c r="G3481" s="10" t="s">
        <v>49458</v>
      </c>
      <c r="H3481" s="10" t="s">
        <v>49459</v>
      </c>
      <c r="I3481" s="10" t="s">
        <v>49460</v>
      </c>
      <c r="J3481" s="10" t="s">
        <v>49461</v>
      </c>
      <c r="K3481" s="10" t="s">
        <v>96</v>
      </c>
      <c r="L3481" s="10" t="s">
        <v>49462</v>
      </c>
      <c r="M3481" s="10" t="s">
        <v>49463</v>
      </c>
      <c r="N3481" s="10" t="s">
        <v>61</v>
      </c>
      <c r="O3481" s="10" t="s">
        <v>41353</v>
      </c>
      <c r="P3481" s="10" t="s">
        <v>61</v>
      </c>
      <c r="Q3481" s="10" t="s">
        <v>41984</v>
      </c>
      <c r="R3481" s="10" t="s">
        <v>41984</v>
      </c>
      <c r="S3481" s="15">
        <v>3264.6</v>
      </c>
      <c r="T3481" s="10" t="s">
        <v>49464</v>
      </c>
      <c r="U3481" s="15">
        <v>3264.6</v>
      </c>
      <c r="V3481" s="15">
        <v>3264.6</v>
      </c>
      <c r="W3481" s="16">
        <f t="shared" si="250"/>
        <v>0</v>
      </c>
      <c r="X3481" s="16">
        <f t="shared" si="251"/>
        <v>0</v>
      </c>
      <c r="Y3481" s="1">
        <v>3264.6</v>
      </c>
      <c r="Z3481" s="1" t="str">
        <f t="shared" si="252"/>
        <v>未整改</v>
      </c>
      <c r="AA3481" s="1" t="str">
        <f t="shared" si="253"/>
        <v>已整改</v>
      </c>
      <c r="AC3481" s="3">
        <f>S3481-Y3481</f>
        <v>0</v>
      </c>
      <c r="AD3481" s="19" t="e">
        <f>VLOOKUP(H3481,'系统导出（基本表）'!R:R,1,0)</f>
        <v>#N/A</v>
      </c>
      <c r="AE3481" s="16" t="e">
        <f>VLOOKUP(I3481,'系统导出（基本表）'!Q:R,2,0)</f>
        <v>#N/A</v>
      </c>
      <c r="AF3481" s="16" t="e">
        <f>VLOOKUP(J3481,'系统导出（基本表）'!S:T,2,0)</f>
        <v>#N/A</v>
      </c>
      <c r="AG3481" s="16"/>
      <c r="AH3481" s="16"/>
      <c r="AI3481" s="16"/>
    </row>
    <row r="3482" s="1" customFormat="1" ht="19" customHeight="1" spans="2:35">
      <c r="B3482" s="10" t="s">
        <v>63</v>
      </c>
      <c r="C3482" s="10" t="s">
        <v>8489</v>
      </c>
      <c r="D3482" s="10" t="s">
        <v>8490</v>
      </c>
      <c r="E3482" s="10" t="s">
        <v>61</v>
      </c>
      <c r="F3482" s="10" t="s">
        <v>61</v>
      </c>
      <c r="G3482" s="10" t="s">
        <v>49465</v>
      </c>
      <c r="H3482" s="10" t="s">
        <v>49466</v>
      </c>
      <c r="I3482" s="10" t="s">
        <v>49467</v>
      </c>
      <c r="J3482" s="10" t="s">
        <v>49468</v>
      </c>
      <c r="K3482" s="10" t="s">
        <v>8500</v>
      </c>
      <c r="L3482" s="10" t="s">
        <v>49469</v>
      </c>
      <c r="M3482" s="10" t="s">
        <v>49470</v>
      </c>
      <c r="N3482" s="10" t="s">
        <v>61</v>
      </c>
      <c r="O3482" s="10" t="s">
        <v>41372</v>
      </c>
      <c r="P3482" s="10" t="s">
        <v>61</v>
      </c>
      <c r="Q3482" s="10" t="s">
        <v>41411</v>
      </c>
      <c r="R3482" s="10" t="s">
        <v>41411</v>
      </c>
      <c r="S3482" s="15">
        <v>537.09</v>
      </c>
      <c r="T3482" s="10" t="s">
        <v>41412</v>
      </c>
      <c r="U3482" s="15">
        <v>537.09</v>
      </c>
      <c r="V3482" s="15">
        <v>537.09</v>
      </c>
      <c r="W3482" s="16">
        <f t="shared" si="250"/>
        <v>0</v>
      </c>
      <c r="X3482" s="16">
        <f t="shared" si="251"/>
        <v>0</v>
      </c>
      <c r="Y3482" s="1">
        <v>537.09</v>
      </c>
      <c r="Z3482" s="1" t="str">
        <f t="shared" si="252"/>
        <v>未整改</v>
      </c>
      <c r="AA3482" s="1" t="str">
        <f t="shared" si="253"/>
        <v>已整改</v>
      </c>
      <c r="AC3482" s="3"/>
      <c r="AD3482" s="19" t="e">
        <f>VLOOKUP(H3482,'系统导出（基本表）'!R:R,1,0)</f>
        <v>#N/A</v>
      </c>
      <c r="AE3482" s="16" t="e">
        <f>VLOOKUP(I3482,'系统导出（基本表）'!Q:R,2,0)</f>
        <v>#N/A</v>
      </c>
      <c r="AF3482" s="16" t="e">
        <f>VLOOKUP(J3482,'系统导出（基本表）'!S:T,2,0)</f>
        <v>#N/A</v>
      </c>
      <c r="AG3482" s="16"/>
      <c r="AH3482" s="16"/>
      <c r="AI3482" s="16"/>
    </row>
    <row r="3483" s="1" customFormat="1" ht="19" customHeight="1" spans="2:35">
      <c r="B3483" s="10" t="s">
        <v>63</v>
      </c>
      <c r="C3483" s="10" t="s">
        <v>8489</v>
      </c>
      <c r="D3483" s="10" t="s">
        <v>8490</v>
      </c>
      <c r="E3483" s="10" t="s">
        <v>61</v>
      </c>
      <c r="F3483" s="10" t="s">
        <v>61</v>
      </c>
      <c r="G3483" s="10" t="s">
        <v>49471</v>
      </c>
      <c r="H3483" s="10" t="s">
        <v>49472</v>
      </c>
      <c r="I3483" s="10" t="s">
        <v>49473</v>
      </c>
      <c r="J3483" s="10" t="s">
        <v>49474</v>
      </c>
      <c r="K3483" s="10" t="s">
        <v>8500</v>
      </c>
      <c r="L3483" s="10" t="s">
        <v>49469</v>
      </c>
      <c r="M3483" s="10" t="s">
        <v>49470</v>
      </c>
      <c r="N3483" s="10" t="s">
        <v>61</v>
      </c>
      <c r="O3483" s="10" t="s">
        <v>41372</v>
      </c>
      <c r="P3483" s="10" t="s">
        <v>61</v>
      </c>
      <c r="Q3483" s="10" t="s">
        <v>41411</v>
      </c>
      <c r="R3483" s="10" t="s">
        <v>41411</v>
      </c>
      <c r="S3483" s="15">
        <v>200.66</v>
      </c>
      <c r="T3483" s="10" t="s">
        <v>41412</v>
      </c>
      <c r="U3483" s="15">
        <v>200.66</v>
      </c>
      <c r="V3483" s="15">
        <v>200.66</v>
      </c>
      <c r="W3483" s="16">
        <f t="shared" si="250"/>
        <v>0</v>
      </c>
      <c r="X3483" s="16">
        <f t="shared" si="251"/>
        <v>0</v>
      </c>
      <c r="Y3483" s="1">
        <v>200.66</v>
      </c>
      <c r="Z3483" s="1" t="str">
        <f t="shared" si="252"/>
        <v>未整改</v>
      </c>
      <c r="AA3483" s="1" t="str">
        <f t="shared" si="253"/>
        <v>已整改</v>
      </c>
      <c r="AC3483" s="3"/>
      <c r="AD3483" s="19" t="e">
        <f>VLOOKUP(H3483,'系统导出（基本表）'!R:R,1,0)</f>
        <v>#N/A</v>
      </c>
      <c r="AE3483" s="16" t="e">
        <f>VLOOKUP(I3483,'系统导出（基本表）'!Q:R,2,0)</f>
        <v>#N/A</v>
      </c>
      <c r="AF3483" s="16" t="e">
        <f>VLOOKUP(J3483,'系统导出（基本表）'!S:T,2,0)</f>
        <v>#N/A</v>
      </c>
      <c r="AG3483" s="16"/>
      <c r="AH3483" s="16"/>
      <c r="AI3483" s="16"/>
    </row>
    <row r="3484" s="2" customFormat="1" ht="19" customHeight="1" spans="1:33">
      <c r="A3484" s="2">
        <v>1</v>
      </c>
      <c r="B3484" s="11" t="s">
        <v>63</v>
      </c>
      <c r="C3484" s="11" t="s">
        <v>8489</v>
      </c>
      <c r="D3484" s="11" t="s">
        <v>8490</v>
      </c>
      <c r="E3484" s="10" t="s">
        <v>42002</v>
      </c>
      <c r="F3484" s="11" t="s">
        <v>38726</v>
      </c>
      <c r="G3484" s="10" t="s">
        <v>49475</v>
      </c>
      <c r="H3484" s="11" t="s">
        <v>49476</v>
      </c>
      <c r="I3484" s="11" t="s">
        <v>49477</v>
      </c>
      <c r="J3484" s="11" t="s">
        <v>49477</v>
      </c>
      <c r="K3484" s="11" t="s">
        <v>49478</v>
      </c>
      <c r="L3484" s="11" t="s">
        <v>49479</v>
      </c>
      <c r="M3484" s="11" t="s">
        <v>49480</v>
      </c>
      <c r="N3484" s="11" t="s">
        <v>41377</v>
      </c>
      <c r="O3484" s="11" t="s">
        <v>41387</v>
      </c>
      <c r="P3484" s="11" t="s">
        <v>41379</v>
      </c>
      <c r="Q3484" s="11" t="s">
        <v>41354</v>
      </c>
      <c r="R3484" s="11" t="s">
        <v>41354</v>
      </c>
      <c r="S3484" s="17">
        <v>50.73</v>
      </c>
      <c r="T3484" s="11" t="s">
        <v>49481</v>
      </c>
      <c r="U3484" s="17">
        <v>50.73</v>
      </c>
      <c r="V3484" s="17">
        <v>0</v>
      </c>
      <c r="W3484" s="18">
        <f t="shared" si="250"/>
        <v>50.73</v>
      </c>
      <c r="X3484" s="18">
        <f t="shared" si="251"/>
        <v>0</v>
      </c>
      <c r="Y3484" s="2">
        <v>50.73</v>
      </c>
      <c r="Z3484" s="2" t="str">
        <f t="shared" si="252"/>
        <v>未整改</v>
      </c>
      <c r="AA3484" s="2" t="str">
        <f t="shared" si="253"/>
        <v>已整改</v>
      </c>
      <c r="AD3484" s="22" t="e">
        <f>VLOOKUP(H3484,'系统导出（基本表）'!R:R,1,0)</f>
        <v>#N/A</v>
      </c>
      <c r="AE3484" s="22" t="e">
        <f>VLOOKUP(I3484,'系统导出（基本表）'!Q:R,2,0)</f>
        <v>#N/A</v>
      </c>
      <c r="AF3484" s="2" t="e">
        <f>VLOOKUP(J3484,'系统导出（基本表）'!S:T,2,0)</f>
        <v>#N/A</v>
      </c>
      <c r="AG3484" s="24"/>
    </row>
    <row r="3485" s="1" customFormat="1" ht="19" customHeight="1" spans="2:35">
      <c r="B3485" s="10" t="s">
        <v>63</v>
      </c>
      <c r="C3485" s="10" t="s">
        <v>8489</v>
      </c>
      <c r="D3485" s="10" t="s">
        <v>8490</v>
      </c>
      <c r="E3485" s="10" t="s">
        <v>45054</v>
      </c>
      <c r="F3485" s="10" t="s">
        <v>38934</v>
      </c>
      <c r="G3485" s="10" t="s">
        <v>49482</v>
      </c>
      <c r="H3485" s="10" t="s">
        <v>49483</v>
      </c>
      <c r="I3485" s="10" t="s">
        <v>49477</v>
      </c>
      <c r="J3485" s="10" t="s">
        <v>49477</v>
      </c>
      <c r="K3485" s="10" t="s">
        <v>49478</v>
      </c>
      <c r="L3485" s="10" t="s">
        <v>49484</v>
      </c>
      <c r="M3485" s="10" t="s">
        <v>49480</v>
      </c>
      <c r="N3485" s="10" t="s">
        <v>41377</v>
      </c>
      <c r="O3485" s="10" t="s">
        <v>41378</v>
      </c>
      <c r="P3485" s="10" t="s">
        <v>41379</v>
      </c>
      <c r="Q3485" s="10" t="s">
        <v>41373</v>
      </c>
      <c r="R3485" s="10" t="s">
        <v>41374</v>
      </c>
      <c r="S3485" s="15">
        <v>1326.551</v>
      </c>
      <c r="T3485" s="10" t="s">
        <v>49485</v>
      </c>
      <c r="U3485" s="15">
        <v>1326.551</v>
      </c>
      <c r="V3485" s="15">
        <v>1326.551</v>
      </c>
      <c r="W3485" s="16">
        <f t="shared" si="250"/>
        <v>0</v>
      </c>
      <c r="X3485" s="16">
        <f t="shared" si="251"/>
        <v>0</v>
      </c>
      <c r="Y3485" s="1">
        <v>1326.551</v>
      </c>
      <c r="Z3485" s="1" t="str">
        <f t="shared" si="252"/>
        <v>未整改</v>
      </c>
      <c r="AA3485" s="1" t="str">
        <f t="shared" si="253"/>
        <v>已整改</v>
      </c>
      <c r="AB3485" s="1">
        <f>S3485-V3485</f>
        <v>0</v>
      </c>
      <c r="AC3485" s="3"/>
      <c r="AD3485" s="19" t="e">
        <f>VLOOKUP(H3485,'系统导出（基本表）'!R:R,1,0)</f>
        <v>#N/A</v>
      </c>
      <c r="AE3485" s="16" t="e">
        <f>VLOOKUP(I3485,'系统导出（基本表）'!Q:R,2,0)</f>
        <v>#N/A</v>
      </c>
      <c r="AF3485" s="16" t="e">
        <f>VLOOKUP(J3485,'系统导出（基本表）'!S:T,2,0)</f>
        <v>#N/A</v>
      </c>
      <c r="AG3485" s="16"/>
      <c r="AH3485" s="16"/>
      <c r="AI3485" s="16"/>
    </row>
    <row r="3486" s="1" customFormat="1" ht="19" customHeight="1" spans="2:35">
      <c r="B3486" s="10" t="s">
        <v>63</v>
      </c>
      <c r="C3486" s="10" t="s">
        <v>8489</v>
      </c>
      <c r="D3486" s="10" t="s">
        <v>8490</v>
      </c>
      <c r="E3486" s="10" t="s">
        <v>61</v>
      </c>
      <c r="F3486" s="10" t="s">
        <v>61</v>
      </c>
      <c r="G3486" s="10" t="s">
        <v>49486</v>
      </c>
      <c r="H3486" s="10" t="s">
        <v>49487</v>
      </c>
      <c r="I3486" s="10" t="s">
        <v>49488</v>
      </c>
      <c r="J3486" s="10" t="s">
        <v>49489</v>
      </c>
      <c r="K3486" s="10" t="s">
        <v>49490</v>
      </c>
      <c r="L3486" s="10" t="s">
        <v>49491</v>
      </c>
      <c r="M3486" s="10" t="s">
        <v>49492</v>
      </c>
      <c r="N3486" s="10" t="s">
        <v>61</v>
      </c>
      <c r="O3486" s="10" t="s">
        <v>41372</v>
      </c>
      <c r="P3486" s="10" t="s">
        <v>61</v>
      </c>
      <c r="Q3486" s="10" t="s">
        <v>41411</v>
      </c>
      <c r="R3486" s="10" t="s">
        <v>41411</v>
      </c>
      <c r="S3486" s="15">
        <v>9.45</v>
      </c>
      <c r="T3486" s="10" t="s">
        <v>41412</v>
      </c>
      <c r="U3486" s="15">
        <v>9.45</v>
      </c>
      <c r="V3486" s="15">
        <v>9.45</v>
      </c>
      <c r="W3486" s="16">
        <f t="shared" si="250"/>
        <v>0</v>
      </c>
      <c r="X3486" s="16">
        <f t="shared" si="251"/>
        <v>0</v>
      </c>
      <c r="Y3486" s="1">
        <v>9.45</v>
      </c>
      <c r="Z3486" s="1" t="str">
        <f t="shared" si="252"/>
        <v>未整改</v>
      </c>
      <c r="AA3486" s="1" t="str">
        <f t="shared" si="253"/>
        <v>已整改</v>
      </c>
      <c r="AC3486" s="3"/>
      <c r="AD3486" s="19" t="e">
        <f>VLOOKUP(H3486,'系统导出（基本表）'!R:R,1,0)</f>
        <v>#N/A</v>
      </c>
      <c r="AE3486" s="16" t="e">
        <f>VLOOKUP(I3486,'系统导出（基本表）'!Q:R,2,0)</f>
        <v>#N/A</v>
      </c>
      <c r="AF3486" s="16" t="e">
        <f>VLOOKUP(J3486,'系统导出（基本表）'!S:T,2,0)</f>
        <v>#N/A</v>
      </c>
      <c r="AG3486" s="16"/>
      <c r="AH3486" s="16"/>
      <c r="AI3486" s="16"/>
    </row>
    <row r="3487" s="1" customFormat="1" ht="19" customHeight="1" spans="2:35">
      <c r="B3487" s="10" t="s">
        <v>63</v>
      </c>
      <c r="C3487" s="10" t="s">
        <v>8489</v>
      </c>
      <c r="D3487" s="10" t="s">
        <v>8490</v>
      </c>
      <c r="E3487" s="10" t="s">
        <v>61</v>
      </c>
      <c r="F3487" s="10" t="s">
        <v>61</v>
      </c>
      <c r="G3487" s="10" t="s">
        <v>49493</v>
      </c>
      <c r="H3487" s="10" t="s">
        <v>49494</v>
      </c>
      <c r="I3487" s="10" t="s">
        <v>49495</v>
      </c>
      <c r="J3487" s="10" t="s">
        <v>49496</v>
      </c>
      <c r="K3487" s="10" t="s">
        <v>30834</v>
      </c>
      <c r="L3487" s="10" t="s">
        <v>49497</v>
      </c>
      <c r="M3487" s="10" t="s">
        <v>49498</v>
      </c>
      <c r="N3487" s="10" t="s">
        <v>61</v>
      </c>
      <c r="O3487" s="10" t="s">
        <v>41372</v>
      </c>
      <c r="P3487" s="10" t="s">
        <v>61</v>
      </c>
      <c r="Q3487" s="10" t="s">
        <v>41411</v>
      </c>
      <c r="R3487" s="10" t="s">
        <v>41411</v>
      </c>
      <c r="S3487" s="15">
        <v>3324.9</v>
      </c>
      <c r="T3487" s="10" t="s">
        <v>41412</v>
      </c>
      <c r="U3487" s="15">
        <v>3324.9</v>
      </c>
      <c r="V3487" s="15">
        <v>3324.9</v>
      </c>
      <c r="W3487" s="16">
        <f t="shared" si="250"/>
        <v>0</v>
      </c>
      <c r="X3487" s="16">
        <f t="shared" si="251"/>
        <v>0</v>
      </c>
      <c r="Y3487" s="1">
        <v>3324.9</v>
      </c>
      <c r="Z3487" s="1" t="str">
        <f t="shared" si="252"/>
        <v>未整改</v>
      </c>
      <c r="AA3487" s="1" t="str">
        <f t="shared" si="253"/>
        <v>已整改</v>
      </c>
      <c r="AC3487" s="3"/>
      <c r="AD3487" s="19" t="e">
        <f>VLOOKUP(H3487,'系统导出（基本表）'!R:R,1,0)</f>
        <v>#N/A</v>
      </c>
      <c r="AE3487" s="16" t="e">
        <f>VLOOKUP(I3487,'系统导出（基本表）'!Q:R,2,0)</f>
        <v>#N/A</v>
      </c>
      <c r="AF3487" s="16" t="e">
        <f>VLOOKUP(J3487,'系统导出（基本表）'!S:T,2,0)</f>
        <v>#N/A</v>
      </c>
      <c r="AG3487" s="16"/>
      <c r="AH3487" s="16"/>
      <c r="AI3487" s="16"/>
    </row>
    <row r="3488" s="1" customFormat="1" ht="19" customHeight="1" spans="2:35">
      <c r="B3488" s="10" t="s">
        <v>63</v>
      </c>
      <c r="C3488" s="10" t="s">
        <v>8489</v>
      </c>
      <c r="D3488" s="10" t="s">
        <v>8490</v>
      </c>
      <c r="E3488" s="10" t="s">
        <v>61</v>
      </c>
      <c r="F3488" s="10" t="s">
        <v>61</v>
      </c>
      <c r="G3488" s="10" t="s">
        <v>49499</v>
      </c>
      <c r="H3488" s="10" t="s">
        <v>49500</v>
      </c>
      <c r="I3488" s="10" t="s">
        <v>49501</v>
      </c>
      <c r="J3488" s="10" t="s">
        <v>49501</v>
      </c>
      <c r="K3488" s="10" t="s">
        <v>30834</v>
      </c>
      <c r="L3488" s="10" t="s">
        <v>49497</v>
      </c>
      <c r="M3488" s="10" t="s">
        <v>49498</v>
      </c>
      <c r="N3488" s="10" t="s">
        <v>61</v>
      </c>
      <c r="O3488" s="10" t="s">
        <v>41372</v>
      </c>
      <c r="P3488" s="10" t="s">
        <v>61</v>
      </c>
      <c r="Q3488" s="10" t="s">
        <v>41373</v>
      </c>
      <c r="R3488" s="10" t="s">
        <v>41373</v>
      </c>
      <c r="S3488" s="15">
        <v>3500</v>
      </c>
      <c r="T3488" s="10" t="s">
        <v>882</v>
      </c>
      <c r="U3488" s="15">
        <v>3500</v>
      </c>
      <c r="V3488" s="15">
        <v>3500</v>
      </c>
      <c r="W3488" s="16">
        <f t="shared" si="250"/>
        <v>0</v>
      </c>
      <c r="X3488" s="16">
        <f t="shared" si="251"/>
        <v>0</v>
      </c>
      <c r="Y3488" s="1">
        <v>3500</v>
      </c>
      <c r="Z3488" s="1" t="str">
        <f t="shared" si="252"/>
        <v>未整改</v>
      </c>
      <c r="AA3488" s="1" t="str">
        <f t="shared" si="253"/>
        <v>已整改</v>
      </c>
      <c r="AC3488" s="3"/>
      <c r="AD3488" s="19" t="e">
        <f>VLOOKUP(H3488,'系统导出（基本表）'!R:R,1,0)</f>
        <v>#N/A</v>
      </c>
      <c r="AE3488" s="16" t="e">
        <f>VLOOKUP(I3488,'系统导出（基本表）'!Q:R,2,0)</f>
        <v>#N/A</v>
      </c>
      <c r="AF3488" s="16" t="e">
        <f>VLOOKUP(J3488,'系统导出（基本表）'!S:T,2,0)</f>
        <v>#N/A</v>
      </c>
      <c r="AG3488" s="16"/>
      <c r="AH3488" s="16"/>
      <c r="AI3488" s="16"/>
    </row>
    <row r="3489" s="1" customFormat="1" ht="19" customHeight="1" spans="2:35">
      <c r="B3489" s="10" t="s">
        <v>63</v>
      </c>
      <c r="C3489" s="10" t="s">
        <v>8489</v>
      </c>
      <c r="D3489" s="10" t="s">
        <v>8490</v>
      </c>
      <c r="E3489" s="10" t="s">
        <v>61</v>
      </c>
      <c r="F3489" s="10" t="s">
        <v>61</v>
      </c>
      <c r="G3489" s="10" t="s">
        <v>49499</v>
      </c>
      <c r="H3489" s="10" t="s">
        <v>49500</v>
      </c>
      <c r="I3489" s="10" t="s">
        <v>49501</v>
      </c>
      <c r="J3489" s="10" t="s">
        <v>49501</v>
      </c>
      <c r="K3489" s="10" t="s">
        <v>30834</v>
      </c>
      <c r="L3489" s="10" t="s">
        <v>49497</v>
      </c>
      <c r="M3489" s="10" t="s">
        <v>49498</v>
      </c>
      <c r="N3489" s="10" t="s">
        <v>61</v>
      </c>
      <c r="O3489" s="10" t="s">
        <v>41372</v>
      </c>
      <c r="P3489" s="10" t="s">
        <v>61</v>
      </c>
      <c r="Q3489" s="10" t="s">
        <v>41373</v>
      </c>
      <c r="R3489" s="10" t="s">
        <v>41373</v>
      </c>
      <c r="S3489" s="15">
        <v>9000</v>
      </c>
      <c r="T3489" s="10" t="s">
        <v>882</v>
      </c>
      <c r="U3489" s="15">
        <v>9000</v>
      </c>
      <c r="V3489" s="15">
        <v>9000</v>
      </c>
      <c r="W3489" s="16">
        <f t="shared" si="250"/>
        <v>0</v>
      </c>
      <c r="X3489" s="16">
        <f t="shared" si="251"/>
        <v>0</v>
      </c>
      <c r="Y3489" s="1">
        <v>9000</v>
      </c>
      <c r="Z3489" s="1" t="str">
        <f t="shared" si="252"/>
        <v>未整改</v>
      </c>
      <c r="AA3489" s="1" t="str">
        <f t="shared" si="253"/>
        <v>已整改</v>
      </c>
      <c r="AC3489" s="3"/>
      <c r="AD3489" s="19" t="e">
        <f>VLOOKUP(H3489,'系统导出（基本表）'!R:R,1,0)</f>
        <v>#N/A</v>
      </c>
      <c r="AE3489" s="16" t="e">
        <f>VLOOKUP(I3489,'系统导出（基本表）'!Q:R,2,0)</f>
        <v>#N/A</v>
      </c>
      <c r="AF3489" s="16" t="e">
        <f>VLOOKUP(J3489,'系统导出（基本表）'!S:T,2,0)</f>
        <v>#N/A</v>
      </c>
      <c r="AG3489" s="16"/>
      <c r="AH3489" s="16"/>
      <c r="AI3489" s="16"/>
    </row>
    <row r="3490" s="1" customFormat="1" ht="19" customHeight="1" spans="2:35">
      <c r="B3490" s="10" t="s">
        <v>63</v>
      </c>
      <c r="C3490" s="10" t="s">
        <v>8489</v>
      </c>
      <c r="D3490" s="10" t="s">
        <v>8490</v>
      </c>
      <c r="E3490" s="10" t="s">
        <v>61</v>
      </c>
      <c r="F3490" s="10" t="s">
        <v>61</v>
      </c>
      <c r="G3490" s="10" t="s">
        <v>49502</v>
      </c>
      <c r="H3490" s="10" t="s">
        <v>49503</v>
      </c>
      <c r="I3490" s="10" t="s">
        <v>49504</v>
      </c>
      <c r="J3490" s="10" t="s">
        <v>49505</v>
      </c>
      <c r="K3490" s="10" t="s">
        <v>30834</v>
      </c>
      <c r="L3490" s="10" t="s">
        <v>49497</v>
      </c>
      <c r="M3490" s="10" t="s">
        <v>49498</v>
      </c>
      <c r="N3490" s="10" t="s">
        <v>61</v>
      </c>
      <c r="O3490" s="10" t="s">
        <v>41372</v>
      </c>
      <c r="P3490" s="10" t="s">
        <v>61</v>
      </c>
      <c r="Q3490" s="10" t="s">
        <v>41411</v>
      </c>
      <c r="R3490" s="10" t="s">
        <v>41411</v>
      </c>
      <c r="S3490" s="15">
        <v>4919.87</v>
      </c>
      <c r="T3490" s="10" t="s">
        <v>41412</v>
      </c>
      <c r="U3490" s="15">
        <v>4919.87</v>
      </c>
      <c r="V3490" s="15">
        <v>4919.87</v>
      </c>
      <c r="W3490" s="16">
        <f t="shared" si="250"/>
        <v>0</v>
      </c>
      <c r="X3490" s="16">
        <f t="shared" si="251"/>
        <v>0</v>
      </c>
      <c r="Y3490" s="1">
        <v>4919.87</v>
      </c>
      <c r="Z3490" s="1" t="str">
        <f t="shared" si="252"/>
        <v>未整改</v>
      </c>
      <c r="AA3490" s="1" t="str">
        <f t="shared" si="253"/>
        <v>已整改</v>
      </c>
      <c r="AC3490" s="3"/>
      <c r="AD3490" s="19" t="e">
        <f>VLOOKUP(H3490,'系统导出（基本表）'!R:R,1,0)</f>
        <v>#N/A</v>
      </c>
      <c r="AE3490" s="16" t="e">
        <f>VLOOKUP(I3490,'系统导出（基本表）'!Q:R,2,0)</f>
        <v>#N/A</v>
      </c>
      <c r="AF3490" s="16" t="e">
        <f>VLOOKUP(J3490,'系统导出（基本表）'!S:T,2,0)</f>
        <v>#N/A</v>
      </c>
      <c r="AG3490" s="16"/>
      <c r="AH3490" s="16"/>
      <c r="AI3490" s="16"/>
    </row>
    <row r="3491" s="1" customFormat="1" ht="19" customHeight="1" spans="2:35">
      <c r="B3491" s="10" t="s">
        <v>63</v>
      </c>
      <c r="C3491" s="10" t="s">
        <v>8489</v>
      </c>
      <c r="D3491" s="10" t="s">
        <v>8490</v>
      </c>
      <c r="E3491" s="10" t="s">
        <v>41464</v>
      </c>
      <c r="F3491" s="10" t="s">
        <v>38420</v>
      </c>
      <c r="G3491" s="10" t="s">
        <v>49506</v>
      </c>
      <c r="H3491" s="10" t="s">
        <v>49507</v>
      </c>
      <c r="I3491" s="10" t="s">
        <v>49508</v>
      </c>
      <c r="J3491" s="10" t="s">
        <v>49508</v>
      </c>
      <c r="K3491" s="10" t="s">
        <v>49509</v>
      </c>
      <c r="L3491" s="10" t="s">
        <v>49510</v>
      </c>
      <c r="M3491" s="10" t="s">
        <v>49511</v>
      </c>
      <c r="N3491" s="10" t="s">
        <v>41377</v>
      </c>
      <c r="O3491" s="10" t="s">
        <v>41378</v>
      </c>
      <c r="P3491" s="10" t="s">
        <v>41379</v>
      </c>
      <c r="Q3491" s="10" t="s">
        <v>41373</v>
      </c>
      <c r="R3491" s="10" t="s">
        <v>41374</v>
      </c>
      <c r="S3491" s="15">
        <v>5177.1</v>
      </c>
      <c r="T3491" s="10" t="s">
        <v>49512</v>
      </c>
      <c r="U3491" s="15">
        <v>5177.1</v>
      </c>
      <c r="V3491" s="15">
        <v>5177.1</v>
      </c>
      <c r="W3491" s="16">
        <f t="shared" si="250"/>
        <v>0</v>
      </c>
      <c r="X3491" s="16">
        <f t="shared" si="251"/>
        <v>0</v>
      </c>
      <c r="Y3491" s="1">
        <v>5177.1</v>
      </c>
      <c r="Z3491" s="1" t="str">
        <f t="shared" si="252"/>
        <v>未整改</v>
      </c>
      <c r="AA3491" s="1" t="str">
        <f t="shared" si="253"/>
        <v>已整改</v>
      </c>
      <c r="AB3491" s="1">
        <f t="shared" ref="AB3491:AB3494" si="254">S3491-V3491</f>
        <v>0</v>
      </c>
      <c r="AC3491" s="3"/>
      <c r="AD3491" s="19" t="e">
        <f>VLOOKUP(H3491,'系统导出（基本表）'!R:R,1,0)</f>
        <v>#N/A</v>
      </c>
      <c r="AE3491" s="16" t="e">
        <f>VLOOKUP(I3491,'系统导出（基本表）'!Q:R,2,0)</f>
        <v>#N/A</v>
      </c>
      <c r="AF3491" s="16" t="e">
        <f>VLOOKUP(J3491,'系统导出（基本表）'!S:T,2,0)</f>
        <v>#N/A</v>
      </c>
      <c r="AG3491" s="16"/>
      <c r="AH3491" s="16"/>
      <c r="AI3491" s="16"/>
    </row>
    <row r="3492" s="1" customFormat="1" ht="19" customHeight="1" spans="2:35">
      <c r="B3492" s="10" t="s">
        <v>63</v>
      </c>
      <c r="C3492" s="10" t="s">
        <v>6240</v>
      </c>
      <c r="D3492" s="10" t="s">
        <v>6241</v>
      </c>
      <c r="E3492" s="10" t="s">
        <v>61</v>
      </c>
      <c r="F3492" s="10" t="s">
        <v>61</v>
      </c>
      <c r="G3492" s="10" t="s">
        <v>49513</v>
      </c>
      <c r="H3492" s="10" t="s">
        <v>49514</v>
      </c>
      <c r="I3492" s="10" t="s">
        <v>49515</v>
      </c>
      <c r="J3492" s="10" t="s">
        <v>49516</v>
      </c>
      <c r="K3492" s="10" t="s">
        <v>49517</v>
      </c>
      <c r="L3492" s="10" t="s">
        <v>49518</v>
      </c>
      <c r="M3492" s="10" t="s">
        <v>49519</v>
      </c>
      <c r="N3492" s="10" t="s">
        <v>61</v>
      </c>
      <c r="O3492" s="10" t="s">
        <v>41372</v>
      </c>
      <c r="P3492" s="10" t="s">
        <v>61</v>
      </c>
      <c r="Q3492" s="10" t="s">
        <v>41411</v>
      </c>
      <c r="R3492" s="10" t="s">
        <v>41411</v>
      </c>
      <c r="S3492" s="15">
        <v>3449.38</v>
      </c>
      <c r="T3492" s="10" t="s">
        <v>41412</v>
      </c>
      <c r="U3492" s="15">
        <v>3449.38</v>
      </c>
      <c r="V3492" s="15">
        <v>3449.38</v>
      </c>
      <c r="W3492" s="16">
        <f t="shared" si="250"/>
        <v>0</v>
      </c>
      <c r="X3492" s="16">
        <f t="shared" si="251"/>
        <v>0</v>
      </c>
      <c r="Y3492" s="1">
        <v>3449.38</v>
      </c>
      <c r="Z3492" s="1" t="str">
        <f t="shared" si="252"/>
        <v>未整改</v>
      </c>
      <c r="AA3492" s="1" t="str">
        <f t="shared" si="253"/>
        <v>已整改</v>
      </c>
      <c r="AC3492" s="3"/>
      <c r="AD3492" s="19" t="e">
        <f>VLOOKUP(H3492,'系统导出（基本表）'!R:R,1,0)</f>
        <v>#N/A</v>
      </c>
      <c r="AE3492" s="16" t="e">
        <f>VLOOKUP(I3492,'系统导出（基本表）'!Q:R,2,0)</f>
        <v>#N/A</v>
      </c>
      <c r="AF3492" s="16" t="e">
        <f>VLOOKUP(J3492,'系统导出（基本表）'!S:T,2,0)</f>
        <v>#N/A</v>
      </c>
      <c r="AG3492" s="16"/>
      <c r="AH3492" s="16"/>
      <c r="AI3492" s="16"/>
    </row>
    <row r="3493" s="1" customFormat="1" ht="19" customHeight="1" spans="2:35">
      <c r="B3493" s="10" t="s">
        <v>63</v>
      </c>
      <c r="C3493" s="10" t="s">
        <v>6240</v>
      </c>
      <c r="D3493" s="10" t="s">
        <v>6241</v>
      </c>
      <c r="E3493" s="10" t="s">
        <v>41416</v>
      </c>
      <c r="F3493" s="10" t="s">
        <v>41417</v>
      </c>
      <c r="G3493" s="10" t="s">
        <v>49520</v>
      </c>
      <c r="H3493" s="10" t="s">
        <v>49521</v>
      </c>
      <c r="I3493" s="10" t="s">
        <v>49522</v>
      </c>
      <c r="J3493" s="10" t="s">
        <v>49522</v>
      </c>
      <c r="K3493" s="10" t="s">
        <v>14727</v>
      </c>
      <c r="L3493" s="10" t="s">
        <v>14719</v>
      </c>
      <c r="M3493" s="10" t="s">
        <v>49523</v>
      </c>
      <c r="N3493" s="10" t="s">
        <v>41377</v>
      </c>
      <c r="O3493" s="10" t="s">
        <v>41378</v>
      </c>
      <c r="P3493" s="10" t="s">
        <v>41379</v>
      </c>
      <c r="Q3493" s="10" t="s">
        <v>41373</v>
      </c>
      <c r="R3493" s="10" t="s">
        <v>41373</v>
      </c>
      <c r="S3493" s="15">
        <v>300</v>
      </c>
      <c r="T3493" s="10" t="s">
        <v>49524</v>
      </c>
      <c r="U3493" s="15">
        <v>300</v>
      </c>
      <c r="V3493" s="15">
        <v>300</v>
      </c>
      <c r="W3493" s="16">
        <f t="shared" si="250"/>
        <v>0</v>
      </c>
      <c r="X3493" s="16">
        <f t="shared" si="251"/>
        <v>0</v>
      </c>
      <c r="Y3493" s="1">
        <v>300</v>
      </c>
      <c r="Z3493" s="1" t="str">
        <f t="shared" si="252"/>
        <v>未整改</v>
      </c>
      <c r="AA3493" s="1" t="str">
        <f t="shared" si="253"/>
        <v>已整改</v>
      </c>
      <c r="AB3493" s="1">
        <f t="shared" si="254"/>
        <v>0</v>
      </c>
      <c r="AC3493" s="3"/>
      <c r="AD3493" s="19" t="e">
        <f>VLOOKUP(H3493,'系统导出（基本表）'!R:R,1,0)</f>
        <v>#N/A</v>
      </c>
      <c r="AE3493" s="16" t="e">
        <f>VLOOKUP(I3493,'系统导出（基本表）'!Q:R,2,0)</f>
        <v>#N/A</v>
      </c>
      <c r="AF3493" s="16" t="e">
        <f>VLOOKUP(J3493,'系统导出（基本表）'!S:T,2,0)</f>
        <v>#N/A</v>
      </c>
      <c r="AG3493" s="16"/>
      <c r="AH3493" s="16"/>
      <c r="AI3493" s="16"/>
    </row>
    <row r="3494" s="1" customFormat="1" ht="19" customHeight="1" spans="2:35">
      <c r="B3494" s="10" t="s">
        <v>63</v>
      </c>
      <c r="C3494" s="10" t="s">
        <v>11096</v>
      </c>
      <c r="D3494" s="10" t="s">
        <v>11097</v>
      </c>
      <c r="E3494" s="10" t="s">
        <v>41575</v>
      </c>
      <c r="F3494" s="10" t="s">
        <v>38965</v>
      </c>
      <c r="G3494" s="10" t="s">
        <v>49525</v>
      </c>
      <c r="H3494" s="10" t="s">
        <v>49526</v>
      </c>
      <c r="I3494" s="10" t="s">
        <v>49527</v>
      </c>
      <c r="J3494" s="10" t="s">
        <v>49527</v>
      </c>
      <c r="K3494" s="10" t="s">
        <v>36342</v>
      </c>
      <c r="L3494" s="10" t="s">
        <v>36333</v>
      </c>
      <c r="M3494" s="10" t="s">
        <v>49528</v>
      </c>
      <c r="N3494" s="10" t="s">
        <v>41377</v>
      </c>
      <c r="O3494" s="10" t="s">
        <v>41378</v>
      </c>
      <c r="P3494" s="10" t="s">
        <v>41379</v>
      </c>
      <c r="Q3494" s="10" t="s">
        <v>41373</v>
      </c>
      <c r="R3494" s="10" t="s">
        <v>41373</v>
      </c>
      <c r="S3494" s="15">
        <v>2100.7355</v>
      </c>
      <c r="T3494" s="10" t="s">
        <v>49529</v>
      </c>
      <c r="U3494" s="15">
        <v>2100.7355</v>
      </c>
      <c r="V3494" s="15">
        <v>2100.7355</v>
      </c>
      <c r="W3494" s="16">
        <f t="shared" si="250"/>
        <v>0</v>
      </c>
      <c r="X3494" s="16">
        <f t="shared" si="251"/>
        <v>0</v>
      </c>
      <c r="Y3494" s="1">
        <v>2100.7355</v>
      </c>
      <c r="Z3494" s="1" t="str">
        <f t="shared" si="252"/>
        <v>未整改</v>
      </c>
      <c r="AA3494" s="1" t="str">
        <f t="shared" si="253"/>
        <v>已整改</v>
      </c>
      <c r="AB3494" s="1">
        <f t="shared" si="254"/>
        <v>0</v>
      </c>
      <c r="AC3494" s="3"/>
      <c r="AD3494" s="19" t="e">
        <f>VLOOKUP(H3494,'系统导出（基本表）'!R:R,1,0)</f>
        <v>#N/A</v>
      </c>
      <c r="AE3494" s="16" t="e">
        <f>VLOOKUP(I3494,'系统导出（基本表）'!Q:R,2,0)</f>
        <v>#N/A</v>
      </c>
      <c r="AF3494" s="16" t="e">
        <f>VLOOKUP(J3494,'系统导出（基本表）'!S:T,2,0)</f>
        <v>#N/A</v>
      </c>
      <c r="AG3494" s="16"/>
      <c r="AH3494" s="16"/>
      <c r="AI3494" s="16"/>
    </row>
    <row r="3495" s="1" customFormat="1" ht="19" customHeight="1" spans="2:35">
      <c r="B3495" s="10" t="s">
        <v>63</v>
      </c>
      <c r="C3495" s="10" t="s">
        <v>7142</v>
      </c>
      <c r="D3495" s="10" t="s">
        <v>7143</v>
      </c>
      <c r="E3495" s="10" t="s">
        <v>61</v>
      </c>
      <c r="F3495" s="10" t="s">
        <v>61</v>
      </c>
      <c r="G3495" s="10" t="s">
        <v>49530</v>
      </c>
      <c r="H3495" s="10" t="s">
        <v>49531</v>
      </c>
      <c r="I3495" s="10" t="s">
        <v>49532</v>
      </c>
      <c r="J3495" s="10" t="s">
        <v>49532</v>
      </c>
      <c r="K3495" s="10" t="s">
        <v>49533</v>
      </c>
      <c r="L3495" s="10" t="s">
        <v>49534</v>
      </c>
      <c r="M3495" s="10" t="s">
        <v>49535</v>
      </c>
      <c r="N3495" s="10" t="s">
        <v>61</v>
      </c>
      <c r="O3495" s="10" t="s">
        <v>41353</v>
      </c>
      <c r="P3495" s="10" t="s">
        <v>61</v>
      </c>
      <c r="Q3495" s="10" t="s">
        <v>41501</v>
      </c>
      <c r="R3495" s="10" t="s">
        <v>41501</v>
      </c>
      <c r="S3495" s="15">
        <v>15.44</v>
      </c>
      <c r="T3495" s="10" t="s">
        <v>49536</v>
      </c>
      <c r="U3495" s="15">
        <v>15.44</v>
      </c>
      <c r="V3495" s="15">
        <v>15.44</v>
      </c>
      <c r="W3495" s="16">
        <f t="shared" si="250"/>
        <v>0</v>
      </c>
      <c r="X3495" s="16">
        <f t="shared" si="251"/>
        <v>0</v>
      </c>
      <c r="Y3495" s="1">
        <v>15.44</v>
      </c>
      <c r="Z3495" s="1" t="str">
        <f t="shared" si="252"/>
        <v>未整改</v>
      </c>
      <c r="AA3495" s="1" t="str">
        <f t="shared" si="253"/>
        <v>已整改</v>
      </c>
      <c r="AC3495" s="3"/>
      <c r="AD3495" s="19" t="e">
        <f>VLOOKUP(H3495,'系统导出（基本表）'!R:R,1,0)</f>
        <v>#N/A</v>
      </c>
      <c r="AE3495" s="16" t="e">
        <f>VLOOKUP(I3495,'系统导出（基本表）'!Q:R,2,0)</f>
        <v>#N/A</v>
      </c>
      <c r="AF3495" s="16" t="e">
        <f>VLOOKUP(J3495,'系统导出（基本表）'!S:T,2,0)</f>
        <v>#N/A</v>
      </c>
      <c r="AG3495" s="16"/>
      <c r="AH3495" s="16"/>
      <c r="AI3495" s="16"/>
    </row>
    <row r="3496" s="1" customFormat="1" ht="19" customHeight="1" spans="2:35">
      <c r="B3496" s="10" t="s">
        <v>63</v>
      </c>
      <c r="C3496" s="10" t="s">
        <v>4536</v>
      </c>
      <c r="D3496" s="10" t="s">
        <v>4537</v>
      </c>
      <c r="E3496" s="10" t="s">
        <v>42897</v>
      </c>
      <c r="F3496" s="10" t="s">
        <v>39186</v>
      </c>
      <c r="G3496" s="10" t="s">
        <v>24002</v>
      </c>
      <c r="H3496" s="10" t="s">
        <v>23995</v>
      </c>
      <c r="I3496" s="10" t="s">
        <v>23994</v>
      </c>
      <c r="J3496" s="10" t="s">
        <v>23994</v>
      </c>
      <c r="K3496" s="10" t="s">
        <v>24001</v>
      </c>
      <c r="L3496" s="10" t="s">
        <v>23993</v>
      </c>
      <c r="M3496" s="10" t="s">
        <v>49537</v>
      </c>
      <c r="N3496" s="10" t="s">
        <v>41377</v>
      </c>
      <c r="O3496" s="10" t="s">
        <v>41378</v>
      </c>
      <c r="P3496" s="10" t="s">
        <v>41379</v>
      </c>
      <c r="Q3496" s="10" t="s">
        <v>41373</v>
      </c>
      <c r="R3496" s="10" t="s">
        <v>41373</v>
      </c>
      <c r="S3496" s="15">
        <v>12481.0788</v>
      </c>
      <c r="T3496" s="10" t="s">
        <v>49538</v>
      </c>
      <c r="U3496" s="15">
        <v>12481.0788</v>
      </c>
      <c r="V3496" s="15">
        <v>12481.0788</v>
      </c>
      <c r="W3496" s="16">
        <f t="shared" si="250"/>
        <v>0</v>
      </c>
      <c r="X3496" s="16">
        <f t="shared" si="251"/>
        <v>0</v>
      </c>
      <c r="Y3496" s="1">
        <v>12481.0788</v>
      </c>
      <c r="Z3496" s="1" t="str">
        <f t="shared" si="252"/>
        <v>未整改</v>
      </c>
      <c r="AA3496" s="1" t="str">
        <f t="shared" si="253"/>
        <v>已整改</v>
      </c>
      <c r="AB3496" s="1">
        <f t="shared" ref="AB3496:AB3501" si="255">S3496-V3496</f>
        <v>0</v>
      </c>
      <c r="AC3496" s="3"/>
      <c r="AD3496" s="19" t="e">
        <f>VLOOKUP(H3496,'系统导出（基本表）'!R:R,1,0)</f>
        <v>#N/A</v>
      </c>
      <c r="AE3496" s="16" t="e">
        <f>VLOOKUP(I3496,'系统导出（基本表）'!Q:R,2,0)</f>
        <v>#N/A</v>
      </c>
      <c r="AF3496" s="16" t="e">
        <f>VLOOKUP(J3496,'系统导出（基本表）'!S:T,2,0)</f>
        <v>#N/A</v>
      </c>
      <c r="AG3496" s="16"/>
      <c r="AH3496" s="16"/>
      <c r="AI3496" s="16"/>
    </row>
    <row r="3497" s="2" customFormat="1" ht="19" customHeight="1" spans="1:33">
      <c r="A3497" s="2">
        <v>1</v>
      </c>
      <c r="B3497" s="11" t="s">
        <v>63</v>
      </c>
      <c r="C3497" s="11" t="s">
        <v>4536</v>
      </c>
      <c r="D3497" s="11" t="s">
        <v>4537</v>
      </c>
      <c r="E3497" s="10" t="s">
        <v>41464</v>
      </c>
      <c r="F3497" s="11" t="s">
        <v>38420</v>
      </c>
      <c r="G3497" s="10" t="s">
        <v>49539</v>
      </c>
      <c r="H3497" s="11" t="s">
        <v>49540</v>
      </c>
      <c r="I3497" s="11" t="s">
        <v>49541</v>
      </c>
      <c r="J3497" s="11" t="s">
        <v>49541</v>
      </c>
      <c r="K3497" s="11" t="s">
        <v>24001</v>
      </c>
      <c r="L3497" s="11" t="s">
        <v>4539</v>
      </c>
      <c r="M3497" s="11" t="s">
        <v>49537</v>
      </c>
      <c r="N3497" s="11" t="s">
        <v>41377</v>
      </c>
      <c r="O3497" s="11" t="s">
        <v>41387</v>
      </c>
      <c r="P3497" s="11" t="s">
        <v>41449</v>
      </c>
      <c r="Q3497" s="11" t="s">
        <v>41411</v>
      </c>
      <c r="R3497" s="11" t="s">
        <v>41411</v>
      </c>
      <c r="S3497" s="17">
        <v>308.74835</v>
      </c>
      <c r="T3497" s="11" t="s">
        <v>41450</v>
      </c>
      <c r="U3497" s="17">
        <v>308.74835</v>
      </c>
      <c r="V3497" s="17">
        <v>0</v>
      </c>
      <c r="W3497" s="18">
        <f t="shared" si="250"/>
        <v>308.74835</v>
      </c>
      <c r="X3497" s="18">
        <f t="shared" si="251"/>
        <v>0</v>
      </c>
      <c r="Y3497" s="2">
        <v>308.74835</v>
      </c>
      <c r="Z3497" s="2" t="str">
        <f t="shared" si="252"/>
        <v>未整改</v>
      </c>
      <c r="AA3497" s="2" t="str">
        <f t="shared" si="253"/>
        <v>已整改</v>
      </c>
      <c r="AD3497" s="22" t="e">
        <f>VLOOKUP(H3497,'系统导出（基本表）'!R:R,1,0)</f>
        <v>#N/A</v>
      </c>
      <c r="AE3497" s="22" t="e">
        <f>VLOOKUP(I3497,'系统导出（基本表）'!Q:R,2,0)</f>
        <v>#N/A</v>
      </c>
      <c r="AF3497" s="2" t="e">
        <f>VLOOKUP(J3497,'系统导出（基本表）'!S:T,2,0)</f>
        <v>#N/A</v>
      </c>
      <c r="AG3497" s="24"/>
    </row>
    <row r="3498" s="1" customFormat="1" ht="19" customHeight="1" spans="2:35">
      <c r="B3498" s="10" t="s">
        <v>63</v>
      </c>
      <c r="C3498" s="10" t="s">
        <v>2880</v>
      </c>
      <c r="D3498" s="10" t="s">
        <v>2881</v>
      </c>
      <c r="E3498" s="10" t="s">
        <v>61</v>
      </c>
      <c r="F3498" s="10" t="s">
        <v>61</v>
      </c>
      <c r="G3498" s="10" t="s">
        <v>49542</v>
      </c>
      <c r="H3498" s="10" t="s">
        <v>49543</v>
      </c>
      <c r="I3498" s="10" t="s">
        <v>49544</v>
      </c>
      <c r="J3498" s="10" t="s">
        <v>49544</v>
      </c>
      <c r="K3498" s="10" t="s">
        <v>30806</v>
      </c>
      <c r="L3498" s="10" t="s">
        <v>49545</v>
      </c>
      <c r="M3498" s="10" t="s">
        <v>49546</v>
      </c>
      <c r="N3498" s="10" t="s">
        <v>61</v>
      </c>
      <c r="O3498" s="10" t="s">
        <v>41372</v>
      </c>
      <c r="P3498" s="10" t="s">
        <v>61</v>
      </c>
      <c r="Q3498" s="10" t="s">
        <v>41373</v>
      </c>
      <c r="R3498" s="10" t="s">
        <v>41374</v>
      </c>
      <c r="S3498" s="15">
        <v>2599.72</v>
      </c>
      <c r="T3498" s="10" t="s">
        <v>41374</v>
      </c>
      <c r="U3498" s="15">
        <v>2599.72</v>
      </c>
      <c r="V3498" s="15">
        <v>2599.72</v>
      </c>
      <c r="W3498" s="16">
        <f t="shared" si="250"/>
        <v>0</v>
      </c>
      <c r="X3498" s="16">
        <f t="shared" si="251"/>
        <v>0</v>
      </c>
      <c r="Y3498" s="1">
        <v>2599.72</v>
      </c>
      <c r="Z3498" s="1" t="str">
        <f t="shared" si="252"/>
        <v>未整改</v>
      </c>
      <c r="AA3498" s="1" t="str">
        <f t="shared" si="253"/>
        <v>已整改</v>
      </c>
      <c r="AC3498" s="3"/>
      <c r="AD3498" s="19" t="e">
        <f>VLOOKUP(H3498,'系统导出（基本表）'!R:R,1,0)</f>
        <v>#N/A</v>
      </c>
      <c r="AE3498" s="16" t="e">
        <f>VLOOKUP(I3498,'系统导出（基本表）'!Q:R,2,0)</f>
        <v>#N/A</v>
      </c>
      <c r="AF3498" s="16" t="e">
        <f>VLOOKUP(J3498,'系统导出（基本表）'!S:T,2,0)</f>
        <v>#N/A</v>
      </c>
      <c r="AG3498" s="16"/>
      <c r="AH3498" s="16"/>
      <c r="AI3498" s="16"/>
    </row>
    <row r="3499" s="1" customFormat="1" ht="19" customHeight="1" spans="2:35">
      <c r="B3499" s="10" t="s">
        <v>63</v>
      </c>
      <c r="C3499" s="10" t="s">
        <v>2880</v>
      </c>
      <c r="D3499" s="10" t="s">
        <v>2881</v>
      </c>
      <c r="E3499" s="10" t="s">
        <v>48071</v>
      </c>
      <c r="F3499" s="10" t="s">
        <v>38972</v>
      </c>
      <c r="G3499" s="10" t="s">
        <v>49547</v>
      </c>
      <c r="H3499" s="10" t="s">
        <v>49548</v>
      </c>
      <c r="I3499" s="10" t="s">
        <v>49549</v>
      </c>
      <c r="J3499" s="10" t="s">
        <v>49549</v>
      </c>
      <c r="K3499" s="10" t="s">
        <v>30806</v>
      </c>
      <c r="L3499" s="10" t="s">
        <v>49545</v>
      </c>
      <c r="M3499" s="10" t="s">
        <v>49546</v>
      </c>
      <c r="N3499" s="10" t="s">
        <v>41377</v>
      </c>
      <c r="O3499" s="10" t="s">
        <v>41378</v>
      </c>
      <c r="P3499" s="10" t="s">
        <v>41379</v>
      </c>
      <c r="Q3499" s="10" t="s">
        <v>41373</v>
      </c>
      <c r="R3499" s="10" t="s">
        <v>41374</v>
      </c>
      <c r="S3499" s="15">
        <v>2665.83</v>
      </c>
      <c r="T3499" s="10" t="s">
        <v>49550</v>
      </c>
      <c r="U3499" s="15">
        <v>2665.83</v>
      </c>
      <c r="V3499" s="15">
        <v>2665.83</v>
      </c>
      <c r="W3499" s="16">
        <f t="shared" si="250"/>
        <v>0</v>
      </c>
      <c r="X3499" s="16">
        <f t="shared" si="251"/>
        <v>0</v>
      </c>
      <c r="Y3499" s="1">
        <v>2665.83</v>
      </c>
      <c r="Z3499" s="1" t="str">
        <f t="shared" si="252"/>
        <v>未整改</v>
      </c>
      <c r="AA3499" s="1" t="str">
        <f t="shared" si="253"/>
        <v>已整改</v>
      </c>
      <c r="AB3499" s="1">
        <f t="shared" si="255"/>
        <v>0</v>
      </c>
      <c r="AC3499" s="3"/>
      <c r="AD3499" s="19" t="e">
        <f>VLOOKUP(H3499,'系统导出（基本表）'!R:R,1,0)</f>
        <v>#N/A</v>
      </c>
      <c r="AE3499" s="16" t="e">
        <f>VLOOKUP(I3499,'系统导出（基本表）'!Q:R,2,0)</f>
        <v>#N/A</v>
      </c>
      <c r="AF3499" s="16" t="e">
        <f>VLOOKUP(J3499,'系统导出（基本表）'!S:T,2,0)</f>
        <v>#N/A</v>
      </c>
      <c r="AG3499" s="16"/>
      <c r="AH3499" s="16"/>
      <c r="AI3499" s="16"/>
    </row>
    <row r="3500" s="1" customFormat="1" ht="19" customHeight="1" spans="2:35">
      <c r="B3500" s="10" t="s">
        <v>63</v>
      </c>
      <c r="C3500" s="10" t="s">
        <v>2880</v>
      </c>
      <c r="D3500" s="10" t="s">
        <v>2881</v>
      </c>
      <c r="E3500" s="10" t="s">
        <v>41381</v>
      </c>
      <c r="F3500" s="10" t="s">
        <v>39035</v>
      </c>
      <c r="G3500" s="10" t="s">
        <v>49551</v>
      </c>
      <c r="H3500" s="10" t="s">
        <v>49552</v>
      </c>
      <c r="I3500" s="10" t="s">
        <v>49553</v>
      </c>
      <c r="J3500" s="10" t="s">
        <v>49553</v>
      </c>
      <c r="K3500" s="10" t="s">
        <v>49554</v>
      </c>
      <c r="L3500" s="10" t="s">
        <v>49555</v>
      </c>
      <c r="M3500" s="10" t="s">
        <v>49556</v>
      </c>
      <c r="N3500" s="10" t="s">
        <v>41377</v>
      </c>
      <c r="O3500" s="10" t="s">
        <v>41378</v>
      </c>
      <c r="P3500" s="10" t="s">
        <v>41379</v>
      </c>
      <c r="Q3500" s="10" t="s">
        <v>41501</v>
      </c>
      <c r="R3500" s="10" t="s">
        <v>41501</v>
      </c>
      <c r="S3500" s="15">
        <v>19.34</v>
      </c>
      <c r="T3500" s="10" t="s">
        <v>49557</v>
      </c>
      <c r="U3500" s="15">
        <v>19.34</v>
      </c>
      <c r="V3500" s="15">
        <v>19.34</v>
      </c>
      <c r="W3500" s="16">
        <f t="shared" si="250"/>
        <v>0</v>
      </c>
      <c r="X3500" s="16">
        <f t="shared" si="251"/>
        <v>0</v>
      </c>
      <c r="Y3500" s="1">
        <v>19.34</v>
      </c>
      <c r="Z3500" s="1" t="str">
        <f t="shared" si="252"/>
        <v>未整改</v>
      </c>
      <c r="AA3500" s="1" t="str">
        <f t="shared" si="253"/>
        <v>已整改</v>
      </c>
      <c r="AB3500" s="1">
        <f t="shared" si="255"/>
        <v>0</v>
      </c>
      <c r="AC3500" s="3"/>
      <c r="AD3500" s="19" t="e">
        <f>VLOOKUP(H3500,'系统导出（基本表）'!R:R,1,0)</f>
        <v>#N/A</v>
      </c>
      <c r="AE3500" s="16" t="e">
        <f>VLOOKUP(I3500,'系统导出（基本表）'!Q:R,2,0)</f>
        <v>#N/A</v>
      </c>
      <c r="AF3500" s="16" t="e">
        <f>VLOOKUP(J3500,'系统导出（基本表）'!S:T,2,0)</f>
        <v>#N/A</v>
      </c>
      <c r="AG3500" s="16"/>
      <c r="AH3500" s="16"/>
      <c r="AI3500" s="16"/>
    </row>
    <row r="3501" s="1" customFormat="1" ht="19" customHeight="1" spans="2:35">
      <c r="B3501" s="10" t="s">
        <v>63</v>
      </c>
      <c r="C3501" s="10" t="s">
        <v>600</v>
      </c>
      <c r="D3501" s="10" t="s">
        <v>601</v>
      </c>
      <c r="E3501" s="10" t="s">
        <v>41381</v>
      </c>
      <c r="F3501" s="10" t="s">
        <v>39035</v>
      </c>
      <c r="G3501" s="10" t="s">
        <v>49558</v>
      </c>
      <c r="H3501" s="10" t="s">
        <v>49559</v>
      </c>
      <c r="I3501" s="10" t="s">
        <v>49560</v>
      </c>
      <c r="J3501" s="10" t="s">
        <v>49560</v>
      </c>
      <c r="K3501" s="10" t="s">
        <v>49561</v>
      </c>
      <c r="L3501" s="10" t="s">
        <v>49562</v>
      </c>
      <c r="M3501" s="10" t="s">
        <v>49563</v>
      </c>
      <c r="N3501" s="10" t="s">
        <v>41377</v>
      </c>
      <c r="O3501" s="10" t="s">
        <v>41378</v>
      </c>
      <c r="P3501" s="10" t="s">
        <v>41379</v>
      </c>
      <c r="Q3501" s="10" t="s">
        <v>41373</v>
      </c>
      <c r="R3501" s="10" t="s">
        <v>41374</v>
      </c>
      <c r="S3501" s="15">
        <v>1078.68</v>
      </c>
      <c r="T3501" s="10" t="s">
        <v>49564</v>
      </c>
      <c r="U3501" s="15">
        <v>1078.68</v>
      </c>
      <c r="V3501" s="15">
        <v>1078.68</v>
      </c>
      <c r="W3501" s="16">
        <f t="shared" si="250"/>
        <v>0</v>
      </c>
      <c r="X3501" s="16">
        <f t="shared" si="251"/>
        <v>0</v>
      </c>
      <c r="Y3501" s="1">
        <v>1078.68</v>
      </c>
      <c r="Z3501" s="1" t="str">
        <f t="shared" si="252"/>
        <v>未整改</v>
      </c>
      <c r="AA3501" s="1" t="str">
        <f t="shared" si="253"/>
        <v>已整改</v>
      </c>
      <c r="AB3501" s="1">
        <f t="shared" si="255"/>
        <v>0</v>
      </c>
      <c r="AC3501" s="3"/>
      <c r="AD3501" s="19" t="e">
        <f>VLOOKUP(H3501,'系统导出（基本表）'!R:R,1,0)</f>
        <v>#N/A</v>
      </c>
      <c r="AE3501" s="16" t="e">
        <f>VLOOKUP(I3501,'系统导出（基本表）'!Q:R,2,0)</f>
        <v>#N/A</v>
      </c>
      <c r="AF3501" s="16" t="e">
        <f>VLOOKUP(J3501,'系统导出（基本表）'!S:T,2,0)</f>
        <v>#N/A</v>
      </c>
      <c r="AG3501" s="16"/>
      <c r="AH3501" s="16"/>
      <c r="AI3501" s="16"/>
    </row>
    <row r="3502" s="2" customFormat="1" ht="19" customHeight="1" spans="1:33">
      <c r="A3502" s="2">
        <v>1</v>
      </c>
      <c r="B3502" s="11" t="s">
        <v>63</v>
      </c>
      <c r="C3502" s="11" t="s">
        <v>600</v>
      </c>
      <c r="D3502" s="11" t="s">
        <v>601</v>
      </c>
      <c r="E3502" s="10" t="s">
        <v>42002</v>
      </c>
      <c r="F3502" s="11" t="s">
        <v>38726</v>
      </c>
      <c r="G3502" s="10" t="s">
        <v>1095</v>
      </c>
      <c r="H3502" s="11" t="s">
        <v>1089</v>
      </c>
      <c r="I3502" s="11" t="s">
        <v>1088</v>
      </c>
      <c r="J3502" s="11" t="s">
        <v>1088</v>
      </c>
      <c r="K3502" s="11" t="s">
        <v>618</v>
      </c>
      <c r="L3502" s="11" t="s">
        <v>615</v>
      </c>
      <c r="M3502" s="11" t="s">
        <v>49565</v>
      </c>
      <c r="N3502" s="11" t="s">
        <v>41377</v>
      </c>
      <c r="O3502" s="11" t="s">
        <v>41387</v>
      </c>
      <c r="P3502" s="11" t="s">
        <v>41379</v>
      </c>
      <c r="Q3502" s="11" t="s">
        <v>44264</v>
      </c>
      <c r="R3502" s="11" t="s">
        <v>44264</v>
      </c>
      <c r="S3502" s="17">
        <v>6000</v>
      </c>
      <c r="T3502" s="11" t="s">
        <v>49566</v>
      </c>
      <c r="U3502" s="17">
        <v>6000</v>
      </c>
      <c r="V3502" s="17">
        <v>0</v>
      </c>
      <c r="W3502" s="18">
        <f t="shared" si="250"/>
        <v>6000</v>
      </c>
      <c r="X3502" s="18">
        <f t="shared" si="251"/>
        <v>0</v>
      </c>
      <c r="Y3502" s="2">
        <v>6000</v>
      </c>
      <c r="Z3502" s="2" t="str">
        <f t="shared" si="252"/>
        <v>未整改</v>
      </c>
      <c r="AA3502" s="2" t="str">
        <f t="shared" si="253"/>
        <v>已整改</v>
      </c>
      <c r="AD3502" s="22" t="e">
        <f>VLOOKUP(H3502,'系统导出（基本表）'!R:R,1,0)</f>
        <v>#N/A</v>
      </c>
      <c r="AE3502" s="22" t="e">
        <f>VLOOKUP(I3502,'系统导出（基本表）'!Q:R,2,0)</f>
        <v>#N/A</v>
      </c>
      <c r="AF3502" s="2" t="e">
        <f>VLOOKUP(J3502,'系统导出（基本表）'!S:T,2,0)</f>
        <v>#N/A</v>
      </c>
      <c r="AG3502" s="24"/>
    </row>
    <row r="3503" s="2" customFormat="1" ht="19" customHeight="1" spans="1:33">
      <c r="A3503" s="2">
        <v>1</v>
      </c>
      <c r="B3503" s="11" t="s">
        <v>63</v>
      </c>
      <c r="C3503" s="11" t="s">
        <v>600</v>
      </c>
      <c r="D3503" s="11" t="s">
        <v>601</v>
      </c>
      <c r="E3503" s="10" t="s">
        <v>41394</v>
      </c>
      <c r="F3503" s="11" t="s">
        <v>38507</v>
      </c>
      <c r="G3503" s="10" t="s">
        <v>23517</v>
      </c>
      <c r="H3503" s="11" t="s">
        <v>23510</v>
      </c>
      <c r="I3503" s="11" t="s">
        <v>23509</v>
      </c>
      <c r="J3503" s="11" t="s">
        <v>23509</v>
      </c>
      <c r="K3503" s="11" t="s">
        <v>23516</v>
      </c>
      <c r="L3503" s="11" t="s">
        <v>23513</v>
      </c>
      <c r="M3503" s="11" t="s">
        <v>49567</v>
      </c>
      <c r="N3503" s="11" t="s">
        <v>41377</v>
      </c>
      <c r="O3503" s="11" t="s">
        <v>41387</v>
      </c>
      <c r="P3503" s="11" t="s">
        <v>41379</v>
      </c>
      <c r="Q3503" s="11" t="s">
        <v>41373</v>
      </c>
      <c r="R3503" s="11" t="s">
        <v>41373</v>
      </c>
      <c r="S3503" s="17">
        <v>1097</v>
      </c>
      <c r="T3503" s="11" t="s">
        <v>49568</v>
      </c>
      <c r="U3503" s="17">
        <v>1097</v>
      </c>
      <c r="V3503" s="17">
        <v>0</v>
      </c>
      <c r="W3503" s="18">
        <f t="shared" si="250"/>
        <v>1097</v>
      </c>
      <c r="X3503" s="18">
        <f t="shared" si="251"/>
        <v>0</v>
      </c>
      <c r="Y3503" s="2">
        <v>1097</v>
      </c>
      <c r="Z3503" s="2" t="str">
        <f t="shared" si="252"/>
        <v>未整改</v>
      </c>
      <c r="AA3503" s="2" t="str">
        <f t="shared" si="253"/>
        <v>已整改</v>
      </c>
      <c r="AD3503" s="22" t="e">
        <f>VLOOKUP(H3503,'系统导出（基本表）'!R:R,1,0)</f>
        <v>#N/A</v>
      </c>
      <c r="AE3503" s="22" t="e">
        <f>VLOOKUP(I3503,'系统导出（基本表）'!Q:R,2,0)</f>
        <v>#N/A</v>
      </c>
      <c r="AF3503" s="2" t="e">
        <f>VLOOKUP(J3503,'系统导出（基本表）'!S:T,2,0)</f>
        <v>#N/A</v>
      </c>
      <c r="AG3503" s="24"/>
    </row>
    <row r="3504" s="2" customFormat="1" ht="19" customHeight="1" spans="1:33">
      <c r="A3504" s="2">
        <v>1</v>
      </c>
      <c r="B3504" s="11" t="s">
        <v>63</v>
      </c>
      <c r="C3504" s="11" t="s">
        <v>986</v>
      </c>
      <c r="D3504" s="11" t="s">
        <v>987</v>
      </c>
      <c r="E3504" s="10" t="s">
        <v>41384</v>
      </c>
      <c r="F3504" s="11" t="s">
        <v>41385</v>
      </c>
      <c r="G3504" s="10" t="s">
        <v>9295</v>
      </c>
      <c r="H3504" s="11" t="s">
        <v>9287</v>
      </c>
      <c r="I3504" s="11" t="s">
        <v>9286</v>
      </c>
      <c r="J3504" s="11" t="s">
        <v>9286</v>
      </c>
      <c r="K3504" s="11" t="s">
        <v>9294</v>
      </c>
      <c r="L3504" s="11" t="s">
        <v>49569</v>
      </c>
      <c r="M3504" s="11" t="s">
        <v>49570</v>
      </c>
      <c r="N3504" s="11" t="s">
        <v>41377</v>
      </c>
      <c r="O3504" s="11" t="s">
        <v>41387</v>
      </c>
      <c r="P3504" s="11" t="s">
        <v>41379</v>
      </c>
      <c r="Q3504" s="11" t="s">
        <v>41373</v>
      </c>
      <c r="R3504" s="11" t="s">
        <v>41373</v>
      </c>
      <c r="S3504" s="17">
        <v>103.7651</v>
      </c>
      <c r="T3504" s="11" t="s">
        <v>49571</v>
      </c>
      <c r="U3504" s="17">
        <v>103.7651</v>
      </c>
      <c r="V3504" s="17">
        <v>0</v>
      </c>
      <c r="W3504" s="18">
        <f t="shared" si="250"/>
        <v>103.7651</v>
      </c>
      <c r="X3504" s="18">
        <f t="shared" si="251"/>
        <v>0</v>
      </c>
      <c r="Y3504" s="2">
        <v>103.7651</v>
      </c>
      <c r="Z3504" s="2" t="str">
        <f t="shared" si="252"/>
        <v>未整改</v>
      </c>
      <c r="AA3504" s="2" t="str">
        <f t="shared" si="253"/>
        <v>已整改</v>
      </c>
      <c r="AD3504" s="22" t="e">
        <f>VLOOKUP(H3504,'系统导出（基本表）'!R:R,1,0)</f>
        <v>#N/A</v>
      </c>
      <c r="AE3504" s="22" t="e">
        <f>VLOOKUP(I3504,'系统导出（基本表）'!Q:R,2,0)</f>
        <v>#N/A</v>
      </c>
      <c r="AF3504" s="2" t="e">
        <f>VLOOKUP(J3504,'系统导出（基本表）'!S:T,2,0)</f>
        <v>#N/A</v>
      </c>
      <c r="AG3504" s="24"/>
    </row>
    <row r="3505" s="2" customFormat="1" ht="19" customHeight="1" spans="1:33">
      <c r="A3505" s="2">
        <v>1</v>
      </c>
      <c r="B3505" s="11" t="s">
        <v>63</v>
      </c>
      <c r="C3505" s="11" t="s">
        <v>986</v>
      </c>
      <c r="D3505" s="11" t="s">
        <v>987</v>
      </c>
      <c r="E3505" s="10" t="s">
        <v>41419</v>
      </c>
      <c r="F3505" s="11" t="s">
        <v>41420</v>
      </c>
      <c r="G3505" s="10" t="s">
        <v>21821</v>
      </c>
      <c r="H3505" s="11" t="s">
        <v>21812</v>
      </c>
      <c r="I3505" s="11" t="s">
        <v>21811</v>
      </c>
      <c r="J3505" s="11" t="s">
        <v>21811</v>
      </c>
      <c r="K3505" s="11" t="s">
        <v>21820</v>
      </c>
      <c r="L3505" s="11" t="s">
        <v>49572</v>
      </c>
      <c r="M3505" s="11" t="s">
        <v>49573</v>
      </c>
      <c r="N3505" s="11" t="s">
        <v>41377</v>
      </c>
      <c r="O3505" s="11" t="s">
        <v>41387</v>
      </c>
      <c r="P3505" s="11" t="s">
        <v>41379</v>
      </c>
      <c r="Q3505" s="11" t="s">
        <v>41354</v>
      </c>
      <c r="R3505" s="11" t="s">
        <v>41354</v>
      </c>
      <c r="S3505" s="17">
        <v>2300</v>
      </c>
      <c r="T3505" s="11" t="s">
        <v>49574</v>
      </c>
      <c r="U3505" s="17">
        <v>2300</v>
      </c>
      <c r="V3505" s="17">
        <v>0</v>
      </c>
      <c r="W3505" s="18">
        <f t="shared" si="250"/>
        <v>2300</v>
      </c>
      <c r="X3505" s="18">
        <f t="shared" si="251"/>
        <v>0</v>
      </c>
      <c r="Y3505" s="2">
        <v>2300</v>
      </c>
      <c r="Z3505" s="2" t="str">
        <f t="shared" si="252"/>
        <v>未整改</v>
      </c>
      <c r="AA3505" s="2" t="str">
        <f t="shared" si="253"/>
        <v>已整改</v>
      </c>
      <c r="AD3505" s="22" t="e">
        <f>VLOOKUP(H3505,'系统导出（基本表）'!R:R,1,0)</f>
        <v>#N/A</v>
      </c>
      <c r="AE3505" s="22" t="e">
        <f>VLOOKUP(I3505,'系统导出（基本表）'!Q:R,2,0)</f>
        <v>#N/A</v>
      </c>
      <c r="AF3505" s="2" t="e">
        <f>VLOOKUP(J3505,'系统导出（基本表）'!S:T,2,0)</f>
        <v>#N/A</v>
      </c>
      <c r="AG3505" s="24"/>
    </row>
    <row r="3506" s="1" customFormat="1" ht="19" customHeight="1" spans="2:35">
      <c r="B3506" s="10" t="s">
        <v>63</v>
      </c>
      <c r="C3506" s="10" t="s">
        <v>986</v>
      </c>
      <c r="D3506" s="10" t="s">
        <v>987</v>
      </c>
      <c r="E3506" s="10" t="s">
        <v>42963</v>
      </c>
      <c r="F3506" s="10" t="s">
        <v>39177</v>
      </c>
      <c r="G3506" s="10" t="s">
        <v>19907</v>
      </c>
      <c r="H3506" s="10" t="s">
        <v>19899</v>
      </c>
      <c r="I3506" s="10" t="s">
        <v>19898</v>
      </c>
      <c r="J3506" s="10" t="s">
        <v>19898</v>
      </c>
      <c r="K3506" s="10" t="s">
        <v>19906</v>
      </c>
      <c r="L3506" s="10" t="s">
        <v>19897</v>
      </c>
      <c r="M3506" s="10" t="s">
        <v>49575</v>
      </c>
      <c r="N3506" s="10" t="s">
        <v>41377</v>
      </c>
      <c r="O3506" s="10" t="s">
        <v>41378</v>
      </c>
      <c r="P3506" s="10" t="s">
        <v>41379</v>
      </c>
      <c r="Q3506" s="10" t="s">
        <v>41501</v>
      </c>
      <c r="R3506" s="10" t="s">
        <v>41501</v>
      </c>
      <c r="S3506" s="15">
        <v>8</v>
      </c>
      <c r="T3506" s="10" t="s">
        <v>49576</v>
      </c>
      <c r="U3506" s="15">
        <v>8</v>
      </c>
      <c r="V3506" s="15">
        <v>8</v>
      </c>
      <c r="W3506" s="16">
        <f t="shared" si="250"/>
        <v>0</v>
      </c>
      <c r="X3506" s="16">
        <f t="shared" si="251"/>
        <v>0</v>
      </c>
      <c r="Y3506" s="1">
        <v>8</v>
      </c>
      <c r="Z3506" s="1" t="str">
        <f t="shared" si="252"/>
        <v>未整改</v>
      </c>
      <c r="AA3506" s="1" t="str">
        <f t="shared" si="253"/>
        <v>已整改</v>
      </c>
      <c r="AB3506" s="1">
        <f>S3506-V3506</f>
        <v>0</v>
      </c>
      <c r="AC3506" s="3"/>
      <c r="AD3506" s="19" t="e">
        <f>VLOOKUP(H3506,'系统导出（基本表）'!R:R,1,0)</f>
        <v>#N/A</v>
      </c>
      <c r="AE3506" s="16" t="e">
        <f>VLOOKUP(I3506,'系统导出（基本表）'!Q:R,2,0)</f>
        <v>#N/A</v>
      </c>
      <c r="AF3506" s="16" t="e">
        <f>VLOOKUP(J3506,'系统导出（基本表）'!S:T,2,0)</f>
        <v>#N/A</v>
      </c>
      <c r="AG3506" s="16"/>
      <c r="AH3506" s="16"/>
      <c r="AI3506" s="16"/>
    </row>
    <row r="3507" s="1" customFormat="1" ht="19" customHeight="1" spans="2:35">
      <c r="B3507" s="10" t="s">
        <v>63</v>
      </c>
      <c r="C3507" s="10" t="s">
        <v>13400</v>
      </c>
      <c r="D3507" s="10" t="s">
        <v>13401</v>
      </c>
      <c r="E3507" s="10" t="s">
        <v>61</v>
      </c>
      <c r="F3507" s="10" t="s">
        <v>61</v>
      </c>
      <c r="G3507" s="10" t="s">
        <v>49577</v>
      </c>
      <c r="H3507" s="10" t="s">
        <v>49578</v>
      </c>
      <c r="I3507" s="10" t="s">
        <v>49579</v>
      </c>
      <c r="J3507" s="10" t="s">
        <v>49579</v>
      </c>
      <c r="K3507" s="10" t="s">
        <v>29122</v>
      </c>
      <c r="L3507" s="10" t="s">
        <v>49580</v>
      </c>
      <c r="M3507" s="10" t="s">
        <v>49581</v>
      </c>
      <c r="N3507" s="10" t="s">
        <v>61</v>
      </c>
      <c r="O3507" s="10" t="s">
        <v>41372</v>
      </c>
      <c r="P3507" s="10" t="s">
        <v>61</v>
      </c>
      <c r="Q3507" s="10" t="s">
        <v>41984</v>
      </c>
      <c r="R3507" s="10" t="s">
        <v>41984</v>
      </c>
      <c r="S3507" s="15">
        <v>117.11</v>
      </c>
      <c r="T3507" s="10" t="s">
        <v>41984</v>
      </c>
      <c r="U3507" s="15">
        <v>117.11</v>
      </c>
      <c r="V3507" s="15">
        <v>117.11</v>
      </c>
      <c r="W3507" s="16">
        <f t="shared" si="250"/>
        <v>0</v>
      </c>
      <c r="X3507" s="16">
        <f t="shared" si="251"/>
        <v>0</v>
      </c>
      <c r="Y3507" s="1">
        <v>117.11</v>
      </c>
      <c r="Z3507" s="1" t="str">
        <f t="shared" si="252"/>
        <v>未整改</v>
      </c>
      <c r="AA3507" s="1" t="str">
        <f t="shared" si="253"/>
        <v>已整改</v>
      </c>
      <c r="AC3507" s="3">
        <f>S3507-Y3507</f>
        <v>0</v>
      </c>
      <c r="AD3507" s="19" t="e">
        <f>VLOOKUP(H3507,'系统导出（基本表）'!R:R,1,0)</f>
        <v>#N/A</v>
      </c>
      <c r="AE3507" s="16" t="e">
        <f>VLOOKUP(I3507,'系统导出（基本表）'!Q:R,2,0)</f>
        <v>#N/A</v>
      </c>
      <c r="AF3507" s="16" t="e">
        <f>VLOOKUP(J3507,'系统导出（基本表）'!S:T,2,0)</f>
        <v>#N/A</v>
      </c>
      <c r="AG3507" s="16"/>
      <c r="AH3507" s="16"/>
      <c r="AI3507" s="16"/>
    </row>
    <row r="3508" s="1" customFormat="1" ht="19" customHeight="1" spans="2:35">
      <c r="B3508" s="10" t="s">
        <v>63</v>
      </c>
      <c r="C3508" s="10" t="s">
        <v>13400</v>
      </c>
      <c r="D3508" s="10" t="s">
        <v>13401</v>
      </c>
      <c r="E3508" s="10" t="s">
        <v>61</v>
      </c>
      <c r="F3508" s="10" t="s">
        <v>61</v>
      </c>
      <c r="G3508" s="10" t="s">
        <v>49582</v>
      </c>
      <c r="H3508" s="10" t="s">
        <v>49583</v>
      </c>
      <c r="I3508" s="10" t="s">
        <v>49584</v>
      </c>
      <c r="J3508" s="10" t="s">
        <v>49585</v>
      </c>
      <c r="K3508" s="10" t="s">
        <v>29122</v>
      </c>
      <c r="L3508" s="10" t="s">
        <v>49580</v>
      </c>
      <c r="M3508" s="10" t="s">
        <v>49581</v>
      </c>
      <c r="N3508" s="10" t="s">
        <v>61</v>
      </c>
      <c r="O3508" s="10" t="s">
        <v>41372</v>
      </c>
      <c r="P3508" s="10" t="s">
        <v>61</v>
      </c>
      <c r="Q3508" s="10" t="s">
        <v>41411</v>
      </c>
      <c r="R3508" s="10" t="s">
        <v>41411</v>
      </c>
      <c r="S3508" s="15">
        <v>612.35</v>
      </c>
      <c r="T3508" s="10" t="s">
        <v>41412</v>
      </c>
      <c r="U3508" s="15">
        <v>612.35</v>
      </c>
      <c r="V3508" s="15">
        <v>612.35</v>
      </c>
      <c r="W3508" s="16">
        <f t="shared" si="250"/>
        <v>0</v>
      </c>
      <c r="X3508" s="16">
        <f t="shared" si="251"/>
        <v>0</v>
      </c>
      <c r="Y3508" s="1">
        <v>612.35</v>
      </c>
      <c r="Z3508" s="1" t="str">
        <f t="shared" si="252"/>
        <v>未整改</v>
      </c>
      <c r="AA3508" s="1" t="str">
        <f t="shared" si="253"/>
        <v>已整改</v>
      </c>
      <c r="AC3508" s="3"/>
      <c r="AD3508" s="19" t="e">
        <f>VLOOKUP(H3508,'系统导出（基本表）'!R:R,1,0)</f>
        <v>#N/A</v>
      </c>
      <c r="AE3508" s="16" t="e">
        <f>VLOOKUP(I3508,'系统导出（基本表）'!Q:R,2,0)</f>
        <v>#N/A</v>
      </c>
      <c r="AF3508" s="16" t="e">
        <f>VLOOKUP(J3508,'系统导出（基本表）'!S:T,2,0)</f>
        <v>#N/A</v>
      </c>
      <c r="AG3508" s="16"/>
      <c r="AH3508" s="16"/>
      <c r="AI3508" s="16"/>
    </row>
    <row r="3509" s="1" customFormat="1" ht="19" customHeight="1" spans="2:35">
      <c r="B3509" s="10" t="s">
        <v>63</v>
      </c>
      <c r="C3509" s="10" t="s">
        <v>13400</v>
      </c>
      <c r="D3509" s="10" t="s">
        <v>13401</v>
      </c>
      <c r="E3509" s="10" t="s">
        <v>61</v>
      </c>
      <c r="F3509" s="10" t="s">
        <v>61</v>
      </c>
      <c r="G3509" s="10" t="s">
        <v>49586</v>
      </c>
      <c r="H3509" s="10" t="s">
        <v>49587</v>
      </c>
      <c r="I3509" s="10" t="s">
        <v>49588</v>
      </c>
      <c r="J3509" s="10" t="s">
        <v>49588</v>
      </c>
      <c r="K3509" s="10" t="s">
        <v>15488</v>
      </c>
      <c r="L3509" s="10" t="s">
        <v>49589</v>
      </c>
      <c r="M3509" s="10" t="s">
        <v>49590</v>
      </c>
      <c r="N3509" s="10" t="s">
        <v>61</v>
      </c>
      <c r="O3509" s="10" t="s">
        <v>41353</v>
      </c>
      <c r="P3509" s="10" t="s">
        <v>61</v>
      </c>
      <c r="Q3509" s="10" t="s">
        <v>44649</v>
      </c>
      <c r="R3509" s="10" t="s">
        <v>41373</v>
      </c>
      <c r="S3509" s="15">
        <v>4800</v>
      </c>
      <c r="T3509" s="10" t="s">
        <v>49591</v>
      </c>
      <c r="U3509" s="15">
        <v>4800</v>
      </c>
      <c r="V3509" s="15">
        <v>4800</v>
      </c>
      <c r="W3509" s="16">
        <f t="shared" si="250"/>
        <v>0</v>
      </c>
      <c r="X3509" s="16">
        <f t="shared" si="251"/>
        <v>0</v>
      </c>
      <c r="Y3509" s="1">
        <v>4800</v>
      </c>
      <c r="Z3509" s="1" t="str">
        <f t="shared" si="252"/>
        <v>未整改</v>
      </c>
      <c r="AA3509" s="1" t="str">
        <f t="shared" si="253"/>
        <v>已整改</v>
      </c>
      <c r="AC3509" s="3"/>
      <c r="AD3509" s="19" t="e">
        <f>VLOOKUP(H3509,'系统导出（基本表）'!R:R,1,0)</f>
        <v>#N/A</v>
      </c>
      <c r="AE3509" s="16" t="e">
        <f>VLOOKUP(I3509,'系统导出（基本表）'!Q:R,2,0)</f>
        <v>#N/A</v>
      </c>
      <c r="AF3509" s="16" t="e">
        <f>VLOOKUP(J3509,'系统导出（基本表）'!S:T,2,0)</f>
        <v>#N/A</v>
      </c>
      <c r="AG3509" s="16"/>
      <c r="AH3509" s="16"/>
      <c r="AI3509" s="16"/>
    </row>
    <row r="3510" s="1" customFormat="1" ht="19" customHeight="1" spans="2:35">
      <c r="B3510" s="10" t="s">
        <v>63</v>
      </c>
      <c r="C3510" s="10" t="s">
        <v>13400</v>
      </c>
      <c r="D3510" s="10" t="s">
        <v>13401</v>
      </c>
      <c r="E3510" s="10" t="s">
        <v>61</v>
      </c>
      <c r="F3510" s="10" t="s">
        <v>61</v>
      </c>
      <c r="G3510" s="10" t="s">
        <v>49592</v>
      </c>
      <c r="H3510" s="10" t="s">
        <v>49593</v>
      </c>
      <c r="I3510" s="10" t="s">
        <v>49594</v>
      </c>
      <c r="J3510" s="10" t="s">
        <v>49594</v>
      </c>
      <c r="K3510" s="10" t="s">
        <v>15488</v>
      </c>
      <c r="L3510" s="10" t="s">
        <v>49589</v>
      </c>
      <c r="M3510" s="10" t="s">
        <v>49590</v>
      </c>
      <c r="N3510" s="10" t="s">
        <v>61</v>
      </c>
      <c r="O3510" s="10" t="s">
        <v>41372</v>
      </c>
      <c r="P3510" s="10" t="s">
        <v>61</v>
      </c>
      <c r="Q3510" s="10" t="s">
        <v>41373</v>
      </c>
      <c r="R3510" s="10" t="s">
        <v>41374</v>
      </c>
      <c r="S3510" s="15">
        <v>3000</v>
      </c>
      <c r="T3510" s="10" t="s">
        <v>41374</v>
      </c>
      <c r="U3510" s="15">
        <v>3000</v>
      </c>
      <c r="V3510" s="15">
        <v>3000</v>
      </c>
      <c r="W3510" s="16">
        <f t="shared" si="250"/>
        <v>0</v>
      </c>
      <c r="X3510" s="16">
        <f t="shared" si="251"/>
        <v>0</v>
      </c>
      <c r="Y3510" s="1">
        <v>3000</v>
      </c>
      <c r="Z3510" s="1" t="str">
        <f t="shared" si="252"/>
        <v>未整改</v>
      </c>
      <c r="AA3510" s="1" t="str">
        <f t="shared" si="253"/>
        <v>已整改</v>
      </c>
      <c r="AC3510" s="3"/>
      <c r="AD3510" s="19" t="e">
        <f>VLOOKUP(H3510,'系统导出（基本表）'!R:R,1,0)</f>
        <v>#N/A</v>
      </c>
      <c r="AE3510" s="16" t="e">
        <f>VLOOKUP(I3510,'系统导出（基本表）'!Q:R,2,0)</f>
        <v>#N/A</v>
      </c>
      <c r="AF3510" s="16" t="e">
        <f>VLOOKUP(J3510,'系统导出（基本表）'!S:T,2,0)</f>
        <v>#N/A</v>
      </c>
      <c r="AG3510" s="16"/>
      <c r="AH3510" s="16"/>
      <c r="AI3510" s="16"/>
    </row>
    <row r="3511" s="1" customFormat="1" ht="19" customHeight="1" spans="2:35">
      <c r="B3511" s="10" t="s">
        <v>63</v>
      </c>
      <c r="C3511" s="10" t="s">
        <v>13400</v>
      </c>
      <c r="D3511" s="10" t="s">
        <v>13401</v>
      </c>
      <c r="E3511" s="10" t="s">
        <v>41381</v>
      </c>
      <c r="F3511" s="10" t="s">
        <v>39035</v>
      </c>
      <c r="G3511" s="10" t="s">
        <v>14878</v>
      </c>
      <c r="H3511" s="10" t="s">
        <v>14869</v>
      </c>
      <c r="I3511" s="10" t="s">
        <v>14868</v>
      </c>
      <c r="J3511" s="10" t="s">
        <v>14868</v>
      </c>
      <c r="K3511" s="10" t="s">
        <v>14877</v>
      </c>
      <c r="L3511" s="10" t="s">
        <v>14866</v>
      </c>
      <c r="M3511" s="10" t="s">
        <v>49595</v>
      </c>
      <c r="N3511" s="10" t="s">
        <v>41377</v>
      </c>
      <c r="O3511" s="10" t="s">
        <v>41378</v>
      </c>
      <c r="P3511" s="10" t="s">
        <v>41379</v>
      </c>
      <c r="Q3511" s="10" t="s">
        <v>41373</v>
      </c>
      <c r="R3511" s="10" t="s">
        <v>41374</v>
      </c>
      <c r="S3511" s="15">
        <v>749.43</v>
      </c>
      <c r="T3511" s="10" t="s">
        <v>49596</v>
      </c>
      <c r="U3511" s="15">
        <v>749.43</v>
      </c>
      <c r="V3511" s="15">
        <v>749.43</v>
      </c>
      <c r="W3511" s="16">
        <f t="shared" si="250"/>
        <v>0</v>
      </c>
      <c r="X3511" s="16">
        <f t="shared" si="251"/>
        <v>0</v>
      </c>
      <c r="Y3511" s="1">
        <v>749.43</v>
      </c>
      <c r="Z3511" s="1" t="str">
        <f t="shared" si="252"/>
        <v>未整改</v>
      </c>
      <c r="AA3511" s="1" t="str">
        <f t="shared" si="253"/>
        <v>已整改</v>
      </c>
      <c r="AB3511" s="1">
        <f>S3511-V3511</f>
        <v>0</v>
      </c>
      <c r="AC3511" s="3"/>
      <c r="AD3511" s="19" t="e">
        <f>VLOOKUP(H3511,'系统导出（基本表）'!R:R,1,0)</f>
        <v>#N/A</v>
      </c>
      <c r="AE3511" s="16" t="e">
        <f>VLOOKUP(I3511,'系统导出（基本表）'!Q:R,2,0)</f>
        <v>#N/A</v>
      </c>
      <c r="AF3511" s="16" t="e">
        <f>VLOOKUP(J3511,'系统导出（基本表）'!S:T,2,0)</f>
        <v>#N/A</v>
      </c>
      <c r="AG3511" s="16"/>
      <c r="AH3511" s="16"/>
      <c r="AI3511" s="16"/>
    </row>
    <row r="3512" s="1" customFormat="1" ht="19" customHeight="1" spans="2:35">
      <c r="B3512" s="10" t="s">
        <v>63</v>
      </c>
      <c r="C3512" s="10" t="s">
        <v>13400</v>
      </c>
      <c r="D3512" s="10" t="s">
        <v>13401</v>
      </c>
      <c r="E3512" s="10" t="s">
        <v>42937</v>
      </c>
      <c r="F3512" s="10" t="s">
        <v>39474</v>
      </c>
      <c r="G3512" s="10" t="s">
        <v>14878</v>
      </c>
      <c r="H3512" s="10" t="s">
        <v>14869</v>
      </c>
      <c r="I3512" s="10" t="s">
        <v>14868</v>
      </c>
      <c r="J3512" s="10" t="s">
        <v>14868</v>
      </c>
      <c r="K3512" s="10" t="s">
        <v>14877</v>
      </c>
      <c r="L3512" s="10" t="s">
        <v>14866</v>
      </c>
      <c r="M3512" s="10" t="s">
        <v>49595</v>
      </c>
      <c r="N3512" s="10" t="s">
        <v>41377</v>
      </c>
      <c r="O3512" s="10" t="s">
        <v>41378</v>
      </c>
      <c r="P3512" s="10" t="s">
        <v>41456</v>
      </c>
      <c r="Q3512" s="10" t="s">
        <v>41411</v>
      </c>
      <c r="R3512" s="10" t="s">
        <v>41411</v>
      </c>
      <c r="S3512" s="15">
        <v>1447.02</v>
      </c>
      <c r="T3512" s="10" t="s">
        <v>41463</v>
      </c>
      <c r="U3512" s="15">
        <v>1447.02</v>
      </c>
      <c r="V3512" s="15">
        <v>1447.02</v>
      </c>
      <c r="W3512" s="16">
        <f t="shared" si="250"/>
        <v>0</v>
      </c>
      <c r="X3512" s="16">
        <f t="shared" si="251"/>
        <v>0</v>
      </c>
      <c r="Y3512" s="1">
        <v>1447.02</v>
      </c>
      <c r="Z3512" s="1" t="str">
        <f t="shared" si="252"/>
        <v>未整改</v>
      </c>
      <c r="AA3512" s="1" t="str">
        <f t="shared" si="253"/>
        <v>已整改</v>
      </c>
      <c r="AC3512" s="3"/>
      <c r="AD3512" s="19" t="e">
        <f>VLOOKUP(H3512,'系统导出（基本表）'!R:R,1,0)</f>
        <v>#N/A</v>
      </c>
      <c r="AE3512" s="16" t="e">
        <f>VLOOKUP(I3512,'系统导出（基本表）'!Q:R,2,0)</f>
        <v>#N/A</v>
      </c>
      <c r="AF3512" s="16" t="e">
        <f>VLOOKUP(J3512,'系统导出（基本表）'!S:T,2,0)</f>
        <v>#N/A</v>
      </c>
      <c r="AG3512" s="16"/>
      <c r="AH3512" s="16"/>
      <c r="AI3512" s="16"/>
    </row>
    <row r="3513" s="1" customFormat="1" ht="19" customHeight="1" spans="2:35">
      <c r="B3513" s="10" t="s">
        <v>63</v>
      </c>
      <c r="C3513" s="10" t="s">
        <v>13400</v>
      </c>
      <c r="D3513" s="10" t="s">
        <v>13401</v>
      </c>
      <c r="E3513" s="10" t="s">
        <v>61</v>
      </c>
      <c r="F3513" s="10" t="s">
        <v>61</v>
      </c>
      <c r="G3513" s="10" t="s">
        <v>49597</v>
      </c>
      <c r="H3513" s="10" t="s">
        <v>49598</v>
      </c>
      <c r="I3513" s="10" t="s">
        <v>49599</v>
      </c>
      <c r="J3513" s="10" t="s">
        <v>49600</v>
      </c>
      <c r="K3513" s="10" t="s">
        <v>14877</v>
      </c>
      <c r="L3513" s="10" t="s">
        <v>14866</v>
      </c>
      <c r="M3513" s="10" t="s">
        <v>49595</v>
      </c>
      <c r="N3513" s="10" t="s">
        <v>61</v>
      </c>
      <c r="O3513" s="10" t="s">
        <v>41372</v>
      </c>
      <c r="P3513" s="10" t="s">
        <v>61</v>
      </c>
      <c r="Q3513" s="10" t="s">
        <v>41411</v>
      </c>
      <c r="R3513" s="10" t="s">
        <v>41411</v>
      </c>
      <c r="S3513" s="15">
        <v>461.85</v>
      </c>
      <c r="T3513" s="10" t="s">
        <v>41412</v>
      </c>
      <c r="U3513" s="15">
        <v>461.85</v>
      </c>
      <c r="V3513" s="15">
        <v>461.85</v>
      </c>
      <c r="W3513" s="16">
        <f t="shared" si="250"/>
        <v>0</v>
      </c>
      <c r="X3513" s="16">
        <f t="shared" si="251"/>
        <v>0</v>
      </c>
      <c r="Y3513" s="1">
        <v>461.85</v>
      </c>
      <c r="Z3513" s="1" t="str">
        <f t="shared" si="252"/>
        <v>未整改</v>
      </c>
      <c r="AA3513" s="1" t="str">
        <f t="shared" si="253"/>
        <v>已整改</v>
      </c>
      <c r="AC3513" s="3"/>
      <c r="AD3513" s="19" t="e">
        <f>VLOOKUP(H3513,'系统导出（基本表）'!R:R,1,0)</f>
        <v>#N/A</v>
      </c>
      <c r="AE3513" s="16" t="e">
        <f>VLOOKUP(I3513,'系统导出（基本表）'!Q:R,2,0)</f>
        <v>#N/A</v>
      </c>
      <c r="AF3513" s="16" t="e">
        <f>VLOOKUP(J3513,'系统导出（基本表）'!S:T,2,0)</f>
        <v>#N/A</v>
      </c>
      <c r="AG3513" s="16"/>
      <c r="AH3513" s="16"/>
      <c r="AI3513" s="16"/>
    </row>
    <row r="3514" s="1" customFormat="1" ht="19" customHeight="1" spans="2:35">
      <c r="B3514" s="10" t="s">
        <v>63</v>
      </c>
      <c r="C3514" s="10" t="s">
        <v>13400</v>
      </c>
      <c r="D3514" s="10" t="s">
        <v>13401</v>
      </c>
      <c r="E3514" s="10" t="s">
        <v>61</v>
      </c>
      <c r="F3514" s="10" t="s">
        <v>61</v>
      </c>
      <c r="G3514" s="10" t="s">
        <v>14878</v>
      </c>
      <c r="H3514" s="10" t="s">
        <v>14869</v>
      </c>
      <c r="I3514" s="10" t="s">
        <v>14868</v>
      </c>
      <c r="J3514" s="10" t="s">
        <v>14868</v>
      </c>
      <c r="K3514" s="10" t="s">
        <v>14877</v>
      </c>
      <c r="L3514" s="10" t="s">
        <v>14866</v>
      </c>
      <c r="M3514" s="10" t="s">
        <v>49595</v>
      </c>
      <c r="N3514" s="10" t="s">
        <v>61</v>
      </c>
      <c r="O3514" s="10" t="s">
        <v>41372</v>
      </c>
      <c r="P3514" s="10" t="s">
        <v>61</v>
      </c>
      <c r="Q3514" s="10" t="s">
        <v>41373</v>
      </c>
      <c r="R3514" s="10" t="s">
        <v>41373</v>
      </c>
      <c r="S3514" s="15">
        <v>1800</v>
      </c>
      <c r="T3514" s="10" t="s">
        <v>882</v>
      </c>
      <c r="U3514" s="15">
        <v>1800</v>
      </c>
      <c r="V3514" s="15">
        <v>1800</v>
      </c>
      <c r="W3514" s="16">
        <f t="shared" si="250"/>
        <v>0</v>
      </c>
      <c r="X3514" s="16">
        <f t="shared" si="251"/>
        <v>0</v>
      </c>
      <c r="Y3514" s="1">
        <v>1800</v>
      </c>
      <c r="Z3514" s="1" t="str">
        <f t="shared" si="252"/>
        <v>未整改</v>
      </c>
      <c r="AA3514" s="1" t="str">
        <f t="shared" si="253"/>
        <v>已整改</v>
      </c>
      <c r="AC3514" s="3"/>
      <c r="AD3514" s="19" t="e">
        <f>VLOOKUP(H3514,'系统导出（基本表）'!R:R,1,0)</f>
        <v>#N/A</v>
      </c>
      <c r="AE3514" s="16" t="e">
        <f>VLOOKUP(I3514,'系统导出（基本表）'!Q:R,2,0)</f>
        <v>#N/A</v>
      </c>
      <c r="AF3514" s="16" t="e">
        <f>VLOOKUP(J3514,'系统导出（基本表）'!S:T,2,0)</f>
        <v>#N/A</v>
      </c>
      <c r="AG3514" s="16"/>
      <c r="AH3514" s="16"/>
      <c r="AI3514" s="16"/>
    </row>
    <row r="3515" s="2" customFormat="1" ht="19" customHeight="1" spans="1:33">
      <c r="A3515" s="2">
        <v>1</v>
      </c>
      <c r="B3515" s="11" t="s">
        <v>63</v>
      </c>
      <c r="C3515" s="11" t="s">
        <v>13400</v>
      </c>
      <c r="D3515" s="11" t="s">
        <v>13401</v>
      </c>
      <c r="E3515" s="10" t="s">
        <v>42354</v>
      </c>
      <c r="F3515" s="11" t="s">
        <v>38614</v>
      </c>
      <c r="G3515" s="10" t="s">
        <v>15040</v>
      </c>
      <c r="H3515" s="11" t="s">
        <v>15035</v>
      </c>
      <c r="I3515" s="11" t="s">
        <v>15034</v>
      </c>
      <c r="J3515" s="11" t="s">
        <v>15034</v>
      </c>
      <c r="K3515" s="11" t="s">
        <v>4083</v>
      </c>
      <c r="L3515" s="11" t="s">
        <v>15033</v>
      </c>
      <c r="M3515" s="11" t="s">
        <v>49601</v>
      </c>
      <c r="N3515" s="11" t="s">
        <v>41377</v>
      </c>
      <c r="O3515" s="11" t="s">
        <v>41387</v>
      </c>
      <c r="P3515" s="11" t="s">
        <v>41379</v>
      </c>
      <c r="Q3515" s="11" t="s">
        <v>41501</v>
      </c>
      <c r="R3515" s="11" t="s">
        <v>41501</v>
      </c>
      <c r="S3515" s="17">
        <v>40</v>
      </c>
      <c r="T3515" s="11" t="s">
        <v>49602</v>
      </c>
      <c r="U3515" s="17">
        <v>40</v>
      </c>
      <c r="V3515" s="17">
        <v>0</v>
      </c>
      <c r="W3515" s="18">
        <f t="shared" si="250"/>
        <v>40</v>
      </c>
      <c r="X3515" s="18">
        <f t="shared" si="251"/>
        <v>0</v>
      </c>
      <c r="Y3515" s="2">
        <v>40</v>
      </c>
      <c r="Z3515" s="2" t="str">
        <f t="shared" si="252"/>
        <v>未整改</v>
      </c>
      <c r="AA3515" s="2" t="str">
        <f t="shared" si="253"/>
        <v>已整改</v>
      </c>
      <c r="AD3515" s="22" t="e">
        <f>VLOOKUP(H3515,'系统导出（基本表）'!R:R,1,0)</f>
        <v>#N/A</v>
      </c>
      <c r="AE3515" s="22" t="e">
        <f>VLOOKUP(I3515,'系统导出（基本表）'!Q:R,2,0)</f>
        <v>#N/A</v>
      </c>
      <c r="AF3515" s="2" t="e">
        <f>VLOOKUP(J3515,'系统导出（基本表）'!S:T,2,0)</f>
        <v>#N/A</v>
      </c>
      <c r="AG3515" s="24"/>
    </row>
    <row r="3516" s="2" customFormat="1" ht="19" customHeight="1" spans="1:33">
      <c r="A3516" s="2">
        <v>1</v>
      </c>
      <c r="B3516" s="11" t="s">
        <v>63</v>
      </c>
      <c r="C3516" s="11" t="s">
        <v>3218</v>
      </c>
      <c r="D3516" s="11" t="s">
        <v>3219</v>
      </c>
      <c r="E3516" s="10" t="s">
        <v>42354</v>
      </c>
      <c r="F3516" s="11" t="s">
        <v>38614</v>
      </c>
      <c r="G3516" s="10" t="s">
        <v>49603</v>
      </c>
      <c r="H3516" s="11" t="s">
        <v>49604</v>
      </c>
      <c r="I3516" s="11" t="s">
        <v>49605</v>
      </c>
      <c r="J3516" s="11" t="s">
        <v>49605</v>
      </c>
      <c r="K3516" s="11" t="s">
        <v>49606</v>
      </c>
      <c r="L3516" s="11" t="s">
        <v>14106</v>
      </c>
      <c r="M3516" s="11" t="s">
        <v>49607</v>
      </c>
      <c r="N3516" s="11" t="s">
        <v>41377</v>
      </c>
      <c r="O3516" s="11" t="s">
        <v>41387</v>
      </c>
      <c r="P3516" s="11" t="s">
        <v>41379</v>
      </c>
      <c r="Q3516" s="11" t="s">
        <v>41501</v>
      </c>
      <c r="R3516" s="11" t="s">
        <v>41501</v>
      </c>
      <c r="S3516" s="17">
        <v>150</v>
      </c>
      <c r="T3516" s="11" t="s">
        <v>49608</v>
      </c>
      <c r="U3516" s="17">
        <v>150</v>
      </c>
      <c r="V3516" s="17">
        <v>0</v>
      </c>
      <c r="W3516" s="18">
        <f t="shared" si="250"/>
        <v>150</v>
      </c>
      <c r="X3516" s="18">
        <f t="shared" si="251"/>
        <v>0</v>
      </c>
      <c r="Y3516" s="2">
        <v>150</v>
      </c>
      <c r="Z3516" s="2" t="str">
        <f t="shared" si="252"/>
        <v>未整改</v>
      </c>
      <c r="AA3516" s="2" t="str">
        <f t="shared" si="253"/>
        <v>已整改</v>
      </c>
      <c r="AD3516" s="22" t="e">
        <f>VLOOKUP(H3516,'系统导出（基本表）'!R:R,1,0)</f>
        <v>#N/A</v>
      </c>
      <c r="AE3516" s="22" t="e">
        <f>VLOOKUP(I3516,'系统导出（基本表）'!Q:R,2,0)</f>
        <v>#N/A</v>
      </c>
      <c r="AF3516" s="2" t="e">
        <f>VLOOKUP(J3516,'系统导出（基本表）'!S:T,2,0)</f>
        <v>#N/A</v>
      </c>
      <c r="AG3516" s="24"/>
    </row>
    <row r="3517" s="1" customFormat="1" ht="19" customHeight="1" spans="2:35">
      <c r="B3517" s="10" t="s">
        <v>63</v>
      </c>
      <c r="C3517" s="10" t="s">
        <v>2156</v>
      </c>
      <c r="D3517" s="10" t="s">
        <v>2157</v>
      </c>
      <c r="E3517" s="10" t="s">
        <v>61</v>
      </c>
      <c r="F3517" s="10" t="s">
        <v>61</v>
      </c>
      <c r="G3517" s="10" t="s">
        <v>49609</v>
      </c>
      <c r="H3517" s="10" t="s">
        <v>49610</v>
      </c>
      <c r="I3517" s="10" t="s">
        <v>49611</v>
      </c>
      <c r="J3517" s="10" t="s">
        <v>49611</v>
      </c>
      <c r="K3517" s="10" t="s">
        <v>49612</v>
      </c>
      <c r="L3517" s="10" t="s">
        <v>49613</v>
      </c>
      <c r="M3517" s="10" t="s">
        <v>49614</v>
      </c>
      <c r="N3517" s="10" t="s">
        <v>61</v>
      </c>
      <c r="O3517" s="10" t="s">
        <v>41353</v>
      </c>
      <c r="P3517" s="10" t="s">
        <v>61</v>
      </c>
      <c r="Q3517" s="10" t="s">
        <v>41354</v>
      </c>
      <c r="R3517" s="10" t="s">
        <v>41354</v>
      </c>
      <c r="S3517" s="15">
        <v>347.03</v>
      </c>
      <c r="T3517" s="10" t="s">
        <v>49615</v>
      </c>
      <c r="U3517" s="15">
        <v>347.03</v>
      </c>
      <c r="V3517" s="15">
        <v>347.03</v>
      </c>
      <c r="W3517" s="16">
        <f t="shared" si="250"/>
        <v>0</v>
      </c>
      <c r="X3517" s="16">
        <f t="shared" si="251"/>
        <v>0</v>
      </c>
      <c r="Y3517" s="1">
        <v>347.03</v>
      </c>
      <c r="Z3517" s="1" t="str">
        <f t="shared" si="252"/>
        <v>未整改</v>
      </c>
      <c r="AA3517" s="1" t="str">
        <f t="shared" si="253"/>
        <v>已整改</v>
      </c>
      <c r="AC3517" s="3"/>
      <c r="AD3517" s="19" t="e">
        <f>VLOOKUP(H3517,'系统导出（基本表）'!R:R,1,0)</f>
        <v>#N/A</v>
      </c>
      <c r="AE3517" s="16" t="e">
        <f>VLOOKUP(I3517,'系统导出（基本表）'!Q:R,2,0)</f>
        <v>#N/A</v>
      </c>
      <c r="AF3517" s="16" t="e">
        <f>VLOOKUP(J3517,'系统导出（基本表）'!S:T,2,0)</f>
        <v>#N/A</v>
      </c>
      <c r="AG3517" s="16"/>
      <c r="AH3517" s="16"/>
      <c r="AI3517" s="16"/>
    </row>
    <row r="3518" s="1" customFormat="1" ht="19" customHeight="1" spans="2:35">
      <c r="B3518" s="10" t="s">
        <v>63</v>
      </c>
      <c r="C3518" s="10" t="s">
        <v>2156</v>
      </c>
      <c r="D3518" s="10" t="s">
        <v>2157</v>
      </c>
      <c r="E3518" s="10" t="s">
        <v>61</v>
      </c>
      <c r="F3518" s="10" t="s">
        <v>61</v>
      </c>
      <c r="G3518" s="10" t="s">
        <v>49616</v>
      </c>
      <c r="H3518" s="10" t="s">
        <v>49617</v>
      </c>
      <c r="I3518" s="10" t="s">
        <v>49618</v>
      </c>
      <c r="J3518" s="10" t="s">
        <v>49618</v>
      </c>
      <c r="K3518" s="10" t="s">
        <v>49612</v>
      </c>
      <c r="L3518" s="10" t="s">
        <v>49613</v>
      </c>
      <c r="M3518" s="10" t="s">
        <v>49614</v>
      </c>
      <c r="N3518" s="10" t="s">
        <v>61</v>
      </c>
      <c r="O3518" s="10" t="s">
        <v>41353</v>
      </c>
      <c r="P3518" s="10" t="s">
        <v>61</v>
      </c>
      <c r="Q3518" s="10" t="s">
        <v>41354</v>
      </c>
      <c r="R3518" s="10" t="s">
        <v>41354</v>
      </c>
      <c r="S3518" s="15">
        <v>2222.34</v>
      </c>
      <c r="T3518" s="10" t="s">
        <v>49619</v>
      </c>
      <c r="U3518" s="15">
        <v>2222.34</v>
      </c>
      <c r="V3518" s="15">
        <v>2222.34</v>
      </c>
      <c r="W3518" s="16">
        <f t="shared" si="250"/>
        <v>0</v>
      </c>
      <c r="X3518" s="16">
        <f t="shared" si="251"/>
        <v>0</v>
      </c>
      <c r="Y3518" s="1">
        <v>2222.34</v>
      </c>
      <c r="Z3518" s="1" t="str">
        <f t="shared" si="252"/>
        <v>未整改</v>
      </c>
      <c r="AA3518" s="1" t="str">
        <f t="shared" si="253"/>
        <v>已整改</v>
      </c>
      <c r="AC3518" s="3"/>
      <c r="AD3518" s="19" t="e">
        <f>VLOOKUP(H3518,'系统导出（基本表）'!R:R,1,0)</f>
        <v>#N/A</v>
      </c>
      <c r="AE3518" s="16" t="e">
        <f>VLOOKUP(I3518,'系统导出（基本表）'!Q:R,2,0)</f>
        <v>#N/A</v>
      </c>
      <c r="AF3518" s="16" t="e">
        <f>VLOOKUP(J3518,'系统导出（基本表）'!S:T,2,0)</f>
        <v>#N/A</v>
      </c>
      <c r="AG3518" s="16"/>
      <c r="AH3518" s="16"/>
      <c r="AI3518" s="16"/>
    </row>
    <row r="3519" s="1" customFormat="1" ht="19" customHeight="1" spans="2:35">
      <c r="B3519" s="10" t="s">
        <v>63</v>
      </c>
      <c r="C3519" s="10" t="s">
        <v>2156</v>
      </c>
      <c r="D3519" s="10" t="s">
        <v>2157</v>
      </c>
      <c r="E3519" s="10" t="s">
        <v>61</v>
      </c>
      <c r="F3519" s="10" t="s">
        <v>61</v>
      </c>
      <c r="G3519" s="10" t="s">
        <v>49620</v>
      </c>
      <c r="H3519" s="10" t="s">
        <v>49621</v>
      </c>
      <c r="I3519" s="10" t="s">
        <v>49622</v>
      </c>
      <c r="J3519" s="10" t="s">
        <v>49622</v>
      </c>
      <c r="K3519" s="10" t="s">
        <v>49612</v>
      </c>
      <c r="L3519" s="10" t="s">
        <v>49613</v>
      </c>
      <c r="M3519" s="10" t="s">
        <v>49614</v>
      </c>
      <c r="N3519" s="10" t="s">
        <v>61</v>
      </c>
      <c r="O3519" s="10" t="s">
        <v>41353</v>
      </c>
      <c r="P3519" s="10" t="s">
        <v>61</v>
      </c>
      <c r="Q3519" s="10" t="s">
        <v>44649</v>
      </c>
      <c r="R3519" s="10" t="s">
        <v>41373</v>
      </c>
      <c r="S3519" s="15">
        <v>7000</v>
      </c>
      <c r="T3519" s="10" t="s">
        <v>49623</v>
      </c>
      <c r="U3519" s="15">
        <v>7000</v>
      </c>
      <c r="V3519" s="15">
        <v>7000</v>
      </c>
      <c r="W3519" s="16">
        <f t="shared" si="250"/>
        <v>0</v>
      </c>
      <c r="X3519" s="16">
        <f t="shared" si="251"/>
        <v>0</v>
      </c>
      <c r="Y3519" s="1">
        <v>7000</v>
      </c>
      <c r="Z3519" s="1" t="str">
        <f t="shared" si="252"/>
        <v>未整改</v>
      </c>
      <c r="AA3519" s="1" t="str">
        <f t="shared" si="253"/>
        <v>已整改</v>
      </c>
      <c r="AC3519" s="3"/>
      <c r="AD3519" s="19" t="e">
        <f>VLOOKUP(H3519,'系统导出（基本表）'!R:R,1,0)</f>
        <v>#N/A</v>
      </c>
      <c r="AE3519" s="16" t="e">
        <f>VLOOKUP(I3519,'系统导出（基本表）'!Q:R,2,0)</f>
        <v>#N/A</v>
      </c>
      <c r="AF3519" s="16" t="e">
        <f>VLOOKUP(J3519,'系统导出（基本表）'!S:T,2,0)</f>
        <v>#N/A</v>
      </c>
      <c r="AG3519" s="16"/>
      <c r="AH3519" s="16"/>
      <c r="AI3519" s="16"/>
    </row>
  </sheetData>
  <autoFilter ref="A3:AJ3519">
    <extLst/>
  </autoFilter>
  <mergeCells count="2">
    <mergeCell ref="B1:W1"/>
    <mergeCell ref="B2:V2"/>
  </mergeCells>
  <pageMargins left="0.75" right="0.75" top="1" bottom="1" header="0.5" footer="0.5"/>
  <headerFooter/>
  <ignoredErrors>
    <ignoredError sqref="AF9:AF3516" evalError="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26"/>
  <sheetViews>
    <sheetView topLeftCell="E1" workbookViewId="0">
      <selection activeCell="E12" sqref="E12"/>
    </sheetView>
  </sheetViews>
  <sheetFormatPr defaultColWidth="9" defaultRowHeight="21" customHeight="1"/>
  <cols>
    <col min="1" max="1" width="13.6666666666667" style="1" hidden="1" customWidth="1"/>
    <col min="2" max="2" width="15.8916666666667" style="1" customWidth="1"/>
    <col min="3" max="3" width="14.8916666666667" style="1" customWidth="1"/>
    <col min="4" max="4" width="20.5583333333333" style="1" customWidth="1"/>
    <col min="5" max="5" width="13.6666666666667" style="1" customWidth="1"/>
    <col min="6" max="6" width="37.1333333333333" style="1" customWidth="1"/>
    <col min="7" max="7" width="13.6666666666667" style="1" customWidth="1"/>
    <col min="8" max="8" width="22" style="1" customWidth="1"/>
    <col min="9" max="9" width="27.6666666666667" style="1" customWidth="1"/>
    <col min="10" max="16384" width="9" style="1"/>
  </cols>
  <sheetData>
    <row r="1" s="1" customFormat="1" customHeight="1" spans="1:9">
      <c r="A1" s="12" t="s">
        <v>53</v>
      </c>
      <c r="B1" s="12" t="s">
        <v>2</v>
      </c>
      <c r="C1" s="12" t="s">
        <v>3</v>
      </c>
      <c r="D1" s="12" t="s">
        <v>4</v>
      </c>
      <c r="E1" s="12" t="s">
        <v>5</v>
      </c>
      <c r="F1" s="12" t="s">
        <v>10</v>
      </c>
      <c r="G1" s="12" t="s">
        <v>55</v>
      </c>
      <c r="H1" s="12" t="s">
        <v>11</v>
      </c>
      <c r="I1" s="12" t="s">
        <v>12</v>
      </c>
    </row>
    <row r="2" s="1" customFormat="1" customHeight="1" spans="1:11">
      <c r="A2" s="12"/>
      <c r="B2" s="12"/>
      <c r="C2" s="12"/>
      <c r="D2" s="12"/>
      <c r="E2" s="12"/>
      <c r="F2" s="12"/>
      <c r="G2" s="12"/>
      <c r="H2" s="12"/>
      <c r="I2" s="12"/>
      <c r="K2" s="1" t="s">
        <v>38253</v>
      </c>
    </row>
    <row r="3" s="1" customFormat="1" hidden="1" customHeight="1" spans="1:9">
      <c r="A3" s="10" t="s">
        <v>60</v>
      </c>
      <c r="B3" s="10" t="s">
        <v>61</v>
      </c>
      <c r="C3" s="10" t="s">
        <v>61</v>
      </c>
      <c r="D3" s="10" t="s">
        <v>61</v>
      </c>
      <c r="E3" s="10" t="s">
        <v>61</v>
      </c>
      <c r="F3" s="10" t="s">
        <v>61</v>
      </c>
      <c r="G3" s="10" t="s">
        <v>61</v>
      </c>
      <c r="H3" s="10" t="s">
        <v>61</v>
      </c>
      <c r="I3" s="10" t="s">
        <v>61</v>
      </c>
    </row>
    <row r="4" s="1" customFormat="1" customHeight="1" spans="1:12">
      <c r="A4" s="10" t="s">
        <v>38254</v>
      </c>
      <c r="B4" s="10" t="s">
        <v>267</v>
      </c>
      <c r="C4" s="10" t="s">
        <v>268</v>
      </c>
      <c r="D4" s="10" t="s">
        <v>3865</v>
      </c>
      <c r="E4" s="83" t="s">
        <v>3866</v>
      </c>
      <c r="F4" s="10" t="s">
        <v>38255</v>
      </c>
      <c r="G4" s="10" t="s">
        <v>38256</v>
      </c>
      <c r="H4" s="10" t="s">
        <v>38257</v>
      </c>
      <c r="I4" s="10" t="s">
        <v>38258</v>
      </c>
      <c r="J4" s="1" t="e">
        <f>VLOOKUP(H4,#REF!,1,0)</f>
        <v>#REF!</v>
      </c>
      <c r="K4" s="1" t="e">
        <f>SUMIF(#REF!,J4,#REF!)</f>
        <v>#REF!</v>
      </c>
      <c r="L4" s="1">
        <v>1</v>
      </c>
    </row>
    <row r="5" s="1" customFormat="1" customHeight="1" spans="1:12">
      <c r="A5" s="10" t="s">
        <v>38259</v>
      </c>
      <c r="B5" s="10" t="s">
        <v>267</v>
      </c>
      <c r="C5" s="10" t="s">
        <v>268</v>
      </c>
      <c r="D5" s="10" t="s">
        <v>13205</v>
      </c>
      <c r="E5" s="83" t="s">
        <v>13206</v>
      </c>
      <c r="F5" s="10" t="s">
        <v>38260</v>
      </c>
      <c r="G5" s="10" t="s">
        <v>38261</v>
      </c>
      <c r="H5" s="10" t="s">
        <v>38262</v>
      </c>
      <c r="I5" s="10" t="s">
        <v>38263</v>
      </c>
      <c r="J5" s="1" t="e">
        <f>VLOOKUP(H5,#REF!,1,0)</f>
        <v>#REF!</v>
      </c>
      <c r="K5" s="1" t="e">
        <f>SUMIF(#REF!,J5,#REF!)</f>
        <v>#REF!</v>
      </c>
      <c r="L5" s="1">
        <v>1</v>
      </c>
    </row>
    <row r="6" s="1" customFormat="1" customHeight="1" spans="1:12">
      <c r="A6" s="10" t="s">
        <v>38264</v>
      </c>
      <c r="B6" s="10" t="s">
        <v>441</v>
      </c>
      <c r="C6" s="10" t="s">
        <v>442</v>
      </c>
      <c r="D6" s="10" t="s">
        <v>4676</v>
      </c>
      <c r="E6" s="83" t="s">
        <v>4677</v>
      </c>
      <c r="F6" s="84" t="s">
        <v>38265</v>
      </c>
      <c r="G6" s="10" t="s">
        <v>38266</v>
      </c>
      <c r="H6" s="10" t="s">
        <v>38267</v>
      </c>
      <c r="I6" s="10" t="s">
        <v>38268</v>
      </c>
      <c r="J6" s="1" t="e">
        <f>VLOOKUP(H6,#REF!,1,0)</f>
        <v>#REF!</v>
      </c>
      <c r="K6" s="1" t="e">
        <f>SUMIF(#REF!,J6,#REF!)</f>
        <v>#REF!</v>
      </c>
      <c r="L6" s="1">
        <v>1</v>
      </c>
    </row>
    <row r="7" s="1" customFormat="1" customHeight="1" spans="1:12">
      <c r="A7" s="10" t="s">
        <v>38269</v>
      </c>
      <c r="B7" s="10" t="s">
        <v>458</v>
      </c>
      <c r="C7" s="10" t="s">
        <v>459</v>
      </c>
      <c r="D7" s="10" t="s">
        <v>6842</v>
      </c>
      <c r="E7" s="83" t="s">
        <v>6843</v>
      </c>
      <c r="F7" s="10" t="s">
        <v>38270</v>
      </c>
      <c r="G7" s="10" t="s">
        <v>38271</v>
      </c>
      <c r="H7" s="10" t="s">
        <v>38272</v>
      </c>
      <c r="I7" s="10" t="s">
        <v>38273</v>
      </c>
      <c r="J7" s="1" t="e">
        <f>VLOOKUP(H7,#REF!,1,0)</f>
        <v>#REF!</v>
      </c>
      <c r="K7" s="1" t="e">
        <f>SUMIF(#REF!,J7,#REF!)</f>
        <v>#REF!</v>
      </c>
      <c r="L7" s="1">
        <v>1</v>
      </c>
    </row>
    <row r="8" s="1" customFormat="1" customHeight="1" spans="1:12">
      <c r="A8" s="10" t="s">
        <v>38274</v>
      </c>
      <c r="B8" s="10" t="s">
        <v>126</v>
      </c>
      <c r="C8" s="10" t="s">
        <v>127</v>
      </c>
      <c r="D8" s="10" t="s">
        <v>248</v>
      </c>
      <c r="E8" s="83" t="s">
        <v>249</v>
      </c>
      <c r="F8" s="10" t="s">
        <v>38275</v>
      </c>
      <c r="G8" s="10" t="s">
        <v>38276</v>
      </c>
      <c r="H8" s="10" t="s">
        <v>38277</v>
      </c>
      <c r="I8" s="10" t="s">
        <v>38278</v>
      </c>
      <c r="J8" s="1" t="e">
        <f>VLOOKUP(H8,#REF!,1,0)</f>
        <v>#REF!</v>
      </c>
      <c r="K8" s="1" t="e">
        <f>SUMIF(#REF!,J8,#REF!)</f>
        <v>#REF!</v>
      </c>
      <c r="L8" s="1">
        <v>1</v>
      </c>
    </row>
    <row r="9" s="1" customFormat="1" customHeight="1" spans="1:12">
      <c r="A9" s="10" t="s">
        <v>38279</v>
      </c>
      <c r="B9" s="10" t="s">
        <v>2742</v>
      </c>
      <c r="C9" s="10" t="s">
        <v>2743</v>
      </c>
      <c r="D9" s="10" t="s">
        <v>3091</v>
      </c>
      <c r="E9" s="83" t="s">
        <v>3092</v>
      </c>
      <c r="F9" s="10" t="s">
        <v>38280</v>
      </c>
      <c r="G9" s="10" t="s">
        <v>38281</v>
      </c>
      <c r="H9" s="10" t="s">
        <v>38282</v>
      </c>
      <c r="I9" s="10" t="s">
        <v>38283</v>
      </c>
      <c r="J9" s="1" t="e">
        <f>VLOOKUP(H9,#REF!,1,0)</f>
        <v>#REF!</v>
      </c>
      <c r="K9" s="1" t="e">
        <f>SUMIF(#REF!,J9,#REF!)</f>
        <v>#REF!</v>
      </c>
      <c r="L9" s="1">
        <v>1</v>
      </c>
    </row>
    <row r="10" s="1" customFormat="1" customHeight="1" spans="1:12">
      <c r="A10" s="10" t="s">
        <v>38284</v>
      </c>
      <c r="B10" s="10" t="s">
        <v>2742</v>
      </c>
      <c r="C10" s="10" t="s">
        <v>2743</v>
      </c>
      <c r="D10" s="10" t="s">
        <v>3234</v>
      </c>
      <c r="E10" s="83" t="s">
        <v>3235</v>
      </c>
      <c r="F10" s="10" t="s">
        <v>38285</v>
      </c>
      <c r="G10" s="10" t="s">
        <v>38286</v>
      </c>
      <c r="H10" s="10" t="s">
        <v>38287</v>
      </c>
      <c r="I10" s="10" t="s">
        <v>38288</v>
      </c>
      <c r="J10" s="1" t="e">
        <f>VLOOKUP(H10,#REF!,1,0)</f>
        <v>#REF!</v>
      </c>
      <c r="K10" s="1" t="e">
        <f>SUMIF(#REF!,J10,#REF!)</f>
        <v>#REF!</v>
      </c>
      <c r="L10" s="1">
        <v>1</v>
      </c>
    </row>
    <row r="11" s="1" customFormat="1" customHeight="1" spans="1:12">
      <c r="A11" s="10" t="s">
        <v>38289</v>
      </c>
      <c r="B11" s="10" t="s">
        <v>226</v>
      </c>
      <c r="C11" s="10" t="s">
        <v>227</v>
      </c>
      <c r="D11" s="10" t="s">
        <v>5938</v>
      </c>
      <c r="E11" s="83" t="s">
        <v>5939</v>
      </c>
      <c r="F11" s="10" t="s">
        <v>38290</v>
      </c>
      <c r="G11" s="10" t="s">
        <v>38291</v>
      </c>
      <c r="H11" s="10" t="s">
        <v>38292</v>
      </c>
      <c r="I11" s="10" t="s">
        <v>38293</v>
      </c>
      <c r="J11" s="1" t="e">
        <f>VLOOKUP(H11,#REF!,1,0)</f>
        <v>#REF!</v>
      </c>
      <c r="K11" s="1" t="e">
        <f>SUMIF(#REF!,J11,#REF!)</f>
        <v>#REF!</v>
      </c>
      <c r="L11" s="1">
        <v>1</v>
      </c>
    </row>
    <row r="12" s="1" customFormat="1" customHeight="1" spans="1:12">
      <c r="A12" s="10" t="s">
        <v>38294</v>
      </c>
      <c r="B12" s="10" t="s">
        <v>102</v>
      </c>
      <c r="C12" s="10" t="s">
        <v>103</v>
      </c>
      <c r="D12" s="10" t="s">
        <v>1283</v>
      </c>
      <c r="E12" s="83" t="s">
        <v>1284</v>
      </c>
      <c r="F12" s="10" t="s">
        <v>38295</v>
      </c>
      <c r="G12" s="10" t="s">
        <v>38296</v>
      </c>
      <c r="H12" s="10" t="s">
        <v>38297</v>
      </c>
      <c r="I12" s="10" t="s">
        <v>38298</v>
      </c>
      <c r="J12" s="1" t="e">
        <f>VLOOKUP(H12,#REF!,1,0)</f>
        <v>#REF!</v>
      </c>
      <c r="K12" s="1" t="e">
        <f>SUMIF(#REF!,J12,#REF!)</f>
        <v>#REF!</v>
      </c>
      <c r="L12" s="1">
        <v>1</v>
      </c>
    </row>
    <row r="13" s="1" customFormat="1" customHeight="1" spans="1:12">
      <c r="A13" s="10" t="s">
        <v>38299</v>
      </c>
      <c r="B13" s="10" t="s">
        <v>102</v>
      </c>
      <c r="C13" s="10" t="s">
        <v>103</v>
      </c>
      <c r="D13" s="10" t="s">
        <v>1283</v>
      </c>
      <c r="E13" s="83" t="s">
        <v>1284</v>
      </c>
      <c r="F13" s="10" t="s">
        <v>38300</v>
      </c>
      <c r="G13" s="10" t="s">
        <v>38301</v>
      </c>
      <c r="H13" s="10" t="s">
        <v>38302</v>
      </c>
      <c r="I13" s="10" t="s">
        <v>38303</v>
      </c>
      <c r="J13" s="1" t="e">
        <f>VLOOKUP(H13,#REF!,1,0)</f>
        <v>#REF!</v>
      </c>
      <c r="K13" s="1" t="e">
        <f>SUMIF(#REF!,J13,#REF!)</f>
        <v>#REF!</v>
      </c>
      <c r="L13" s="1">
        <v>1</v>
      </c>
    </row>
    <row r="14" s="1" customFormat="1" customHeight="1" spans="1:12">
      <c r="A14" s="10" t="s">
        <v>38304</v>
      </c>
      <c r="B14" s="10" t="s">
        <v>387</v>
      </c>
      <c r="C14" s="10" t="s">
        <v>388</v>
      </c>
      <c r="D14" s="10" t="s">
        <v>389</v>
      </c>
      <c r="E14" s="83" t="s">
        <v>390</v>
      </c>
      <c r="F14" s="10" t="s">
        <v>38305</v>
      </c>
      <c r="G14" s="10" t="s">
        <v>38306</v>
      </c>
      <c r="H14" s="10" t="s">
        <v>38307</v>
      </c>
      <c r="I14" s="10" t="s">
        <v>38308</v>
      </c>
      <c r="J14" s="1" t="e">
        <f>VLOOKUP(H14,#REF!,1,0)</f>
        <v>#REF!</v>
      </c>
      <c r="K14" s="1" t="e">
        <f>SUMIF(#REF!,J14,#REF!)</f>
        <v>#REF!</v>
      </c>
      <c r="L14" s="1">
        <v>1</v>
      </c>
    </row>
    <row r="15" s="1" customFormat="1" customHeight="1" spans="1:12">
      <c r="A15" s="10" t="s">
        <v>38309</v>
      </c>
      <c r="B15" s="10" t="s">
        <v>387</v>
      </c>
      <c r="C15" s="10" t="s">
        <v>388</v>
      </c>
      <c r="D15" s="10" t="s">
        <v>3288</v>
      </c>
      <c r="E15" s="83" t="s">
        <v>3289</v>
      </c>
      <c r="F15" s="10" t="s">
        <v>38310</v>
      </c>
      <c r="G15" s="10" t="s">
        <v>38311</v>
      </c>
      <c r="H15" s="10" t="s">
        <v>38312</v>
      </c>
      <c r="I15" s="10" t="s">
        <v>38313</v>
      </c>
      <c r="J15" s="1" t="e">
        <f>VLOOKUP(H15,#REF!,1,0)</f>
        <v>#REF!</v>
      </c>
      <c r="K15" s="1" t="e">
        <f>SUMIF(#REF!,J15,#REF!)</f>
        <v>#REF!</v>
      </c>
      <c r="L15" s="1">
        <v>1</v>
      </c>
    </row>
    <row r="16" s="1" customFormat="1" customHeight="1" spans="1:12">
      <c r="A16" s="10" t="s">
        <v>38314</v>
      </c>
      <c r="B16" s="10" t="s">
        <v>419</v>
      </c>
      <c r="C16" s="10" t="s">
        <v>420</v>
      </c>
      <c r="D16" s="10" t="s">
        <v>1661</v>
      </c>
      <c r="E16" s="83" t="s">
        <v>1662</v>
      </c>
      <c r="F16" s="10" t="s">
        <v>38315</v>
      </c>
      <c r="G16" s="10" t="s">
        <v>38316</v>
      </c>
      <c r="H16" s="10" t="s">
        <v>38317</v>
      </c>
      <c r="I16" s="10" t="s">
        <v>38318</v>
      </c>
      <c r="J16" s="1" t="e">
        <f>VLOOKUP(H16,#REF!,1,0)</f>
        <v>#REF!</v>
      </c>
      <c r="K16" s="1" t="e">
        <f>SUMIF(#REF!,J16,#REF!)</f>
        <v>#REF!</v>
      </c>
      <c r="L16" s="1">
        <v>1</v>
      </c>
    </row>
    <row r="17" s="1" customFormat="1" customHeight="1" spans="1:12">
      <c r="A17" s="10" t="s">
        <v>38319</v>
      </c>
      <c r="B17" s="10" t="s">
        <v>419</v>
      </c>
      <c r="C17" s="10" t="s">
        <v>420</v>
      </c>
      <c r="D17" s="10" t="s">
        <v>5397</v>
      </c>
      <c r="E17" s="83" t="s">
        <v>5398</v>
      </c>
      <c r="F17" s="10" t="s">
        <v>38320</v>
      </c>
      <c r="G17" s="10" t="s">
        <v>38321</v>
      </c>
      <c r="H17" s="10" t="s">
        <v>38322</v>
      </c>
      <c r="I17" s="10" t="s">
        <v>38323</v>
      </c>
      <c r="J17" s="1" t="e">
        <f>VLOOKUP(H17,#REF!,1,0)</f>
        <v>#REF!</v>
      </c>
      <c r="K17" s="1" t="e">
        <f>SUMIF(#REF!,J17,#REF!)</f>
        <v>#REF!</v>
      </c>
      <c r="L17" s="1">
        <v>1</v>
      </c>
    </row>
    <row r="18" s="1" customFormat="1" customHeight="1" spans="1:12">
      <c r="A18" s="10" t="s">
        <v>38324</v>
      </c>
      <c r="B18" s="10" t="s">
        <v>419</v>
      </c>
      <c r="C18" s="10" t="s">
        <v>420</v>
      </c>
      <c r="D18" s="10" t="s">
        <v>5397</v>
      </c>
      <c r="E18" s="83" t="s">
        <v>5398</v>
      </c>
      <c r="F18" s="10" t="s">
        <v>38325</v>
      </c>
      <c r="G18" s="10" t="s">
        <v>38326</v>
      </c>
      <c r="H18" s="10" t="s">
        <v>38327</v>
      </c>
      <c r="I18" s="10" t="s">
        <v>38328</v>
      </c>
      <c r="J18" s="1" t="e">
        <f>VLOOKUP(H18,#REF!,1,0)</f>
        <v>#REF!</v>
      </c>
      <c r="K18" s="1" t="e">
        <f>SUMIF(#REF!,J18,#REF!)</f>
        <v>#REF!</v>
      </c>
      <c r="L18" s="1">
        <v>1</v>
      </c>
    </row>
    <row r="19" s="1" customFormat="1" customHeight="1" spans="1:12">
      <c r="A19" s="10" t="s">
        <v>38329</v>
      </c>
      <c r="B19" s="10" t="s">
        <v>419</v>
      </c>
      <c r="C19" s="10" t="s">
        <v>420</v>
      </c>
      <c r="D19" s="10" t="s">
        <v>3839</v>
      </c>
      <c r="E19" s="83" t="s">
        <v>3840</v>
      </c>
      <c r="F19" s="10" t="s">
        <v>38330</v>
      </c>
      <c r="G19" s="10" t="s">
        <v>38331</v>
      </c>
      <c r="H19" s="10" t="s">
        <v>38332</v>
      </c>
      <c r="I19" s="10" t="s">
        <v>38333</v>
      </c>
      <c r="J19" s="1" t="e">
        <f>VLOOKUP(H19,#REF!,1,0)</f>
        <v>#REF!</v>
      </c>
      <c r="K19" s="1" t="e">
        <f>SUMIF(#REF!,J19,#REF!)</f>
        <v>#REF!</v>
      </c>
      <c r="L19" s="1">
        <v>1</v>
      </c>
    </row>
    <row r="20" s="1" customFormat="1" customHeight="1" spans="1:12">
      <c r="A20" s="10" t="s">
        <v>38334</v>
      </c>
      <c r="B20" s="10" t="s">
        <v>694</v>
      </c>
      <c r="C20" s="11" t="s">
        <v>695</v>
      </c>
      <c r="D20" s="10" t="s">
        <v>766</v>
      </c>
      <c r="E20" s="83" t="s">
        <v>767</v>
      </c>
      <c r="F20" s="10" t="s">
        <v>38335</v>
      </c>
      <c r="G20" s="10" t="s">
        <v>38336</v>
      </c>
      <c r="H20" s="10" t="s">
        <v>38337</v>
      </c>
      <c r="I20" s="10" t="s">
        <v>38338</v>
      </c>
      <c r="J20" s="1" t="e">
        <f>VLOOKUP(H20,#REF!,1,0)</f>
        <v>#REF!</v>
      </c>
      <c r="K20" s="1" t="e">
        <f>SUMIF(#REF!,J20,#REF!)</f>
        <v>#REF!</v>
      </c>
      <c r="L20" s="1">
        <v>1</v>
      </c>
    </row>
    <row r="21" s="1" customFormat="1" customHeight="1" spans="1:12">
      <c r="A21" s="10" t="s">
        <v>38339</v>
      </c>
      <c r="B21" s="10" t="s">
        <v>694</v>
      </c>
      <c r="C21" s="11" t="s">
        <v>695</v>
      </c>
      <c r="D21" s="10" t="s">
        <v>766</v>
      </c>
      <c r="E21" s="83" t="s">
        <v>767</v>
      </c>
      <c r="F21" s="10" t="s">
        <v>38340</v>
      </c>
      <c r="G21" s="10" t="s">
        <v>38341</v>
      </c>
      <c r="H21" s="10" t="s">
        <v>38342</v>
      </c>
      <c r="I21" s="10" t="s">
        <v>38343</v>
      </c>
      <c r="J21" s="1" t="e">
        <f>VLOOKUP(H21,#REF!,1,0)</f>
        <v>#REF!</v>
      </c>
      <c r="K21" s="1" t="e">
        <f>SUMIF(#REF!,J21,#REF!)</f>
        <v>#REF!</v>
      </c>
      <c r="L21" s="1">
        <v>1</v>
      </c>
    </row>
    <row r="22" s="1" customFormat="1" customHeight="1" spans="1:12">
      <c r="A22" s="10" t="s">
        <v>38344</v>
      </c>
      <c r="B22" s="10" t="s">
        <v>646</v>
      </c>
      <c r="C22" s="11" t="s">
        <v>647</v>
      </c>
      <c r="D22" s="10" t="s">
        <v>5709</v>
      </c>
      <c r="E22" s="83" t="s">
        <v>5710</v>
      </c>
      <c r="F22" s="10" t="s">
        <v>38345</v>
      </c>
      <c r="G22" s="10" t="s">
        <v>38346</v>
      </c>
      <c r="H22" s="10" t="s">
        <v>38347</v>
      </c>
      <c r="I22" s="10" t="s">
        <v>38348</v>
      </c>
      <c r="J22" s="1" t="e">
        <f>VLOOKUP(H22,#REF!,1,0)</f>
        <v>#REF!</v>
      </c>
      <c r="K22" s="1" t="e">
        <f>SUMIF(#REF!,J22,#REF!)</f>
        <v>#REF!</v>
      </c>
      <c r="L22" s="1">
        <v>1</v>
      </c>
    </row>
    <row r="23" s="1" customFormat="1" customHeight="1" spans="1:12">
      <c r="A23" s="10" t="s">
        <v>38349</v>
      </c>
      <c r="B23" s="10" t="s">
        <v>646</v>
      </c>
      <c r="C23" s="11" t="s">
        <v>647</v>
      </c>
      <c r="D23" s="10" t="s">
        <v>3789</v>
      </c>
      <c r="E23" s="83" t="s">
        <v>3790</v>
      </c>
      <c r="F23" s="10" t="s">
        <v>38350</v>
      </c>
      <c r="G23" s="10" t="s">
        <v>38351</v>
      </c>
      <c r="H23" s="10" t="s">
        <v>38352</v>
      </c>
      <c r="I23" s="10" t="s">
        <v>38353</v>
      </c>
      <c r="J23" s="1" t="e">
        <f>VLOOKUP(H23,#REF!,1,0)</f>
        <v>#REF!</v>
      </c>
      <c r="K23" s="1" t="e">
        <f>SUMIF(#REF!,J23,#REF!)</f>
        <v>#REF!</v>
      </c>
      <c r="L23" s="1">
        <v>1</v>
      </c>
    </row>
    <row r="24" s="1" customFormat="1" customHeight="1" spans="1:12">
      <c r="A24" s="10" t="s">
        <v>38354</v>
      </c>
      <c r="B24" s="10" t="s">
        <v>646</v>
      </c>
      <c r="C24" s="11" t="s">
        <v>647</v>
      </c>
      <c r="D24" s="10" t="s">
        <v>2728</v>
      </c>
      <c r="E24" s="83" t="s">
        <v>2729</v>
      </c>
      <c r="F24" s="10" t="s">
        <v>38355</v>
      </c>
      <c r="G24" s="10" t="s">
        <v>38356</v>
      </c>
      <c r="H24" s="10" t="s">
        <v>38357</v>
      </c>
      <c r="I24" s="10" t="s">
        <v>38358</v>
      </c>
      <c r="J24" s="1" t="e">
        <f>VLOOKUP(H24,#REF!,1,0)</f>
        <v>#REF!</v>
      </c>
      <c r="K24" s="1" t="e">
        <f>SUMIF(#REF!,J24,#REF!)</f>
        <v>#REF!</v>
      </c>
      <c r="L24" s="1">
        <v>1</v>
      </c>
    </row>
    <row r="25" s="1" customFormat="1" customHeight="1" spans="1:12">
      <c r="A25" s="10" t="s">
        <v>38359</v>
      </c>
      <c r="B25" s="10" t="s">
        <v>646</v>
      </c>
      <c r="C25" s="11" t="s">
        <v>647</v>
      </c>
      <c r="D25" s="10" t="s">
        <v>5238</v>
      </c>
      <c r="E25" s="83" t="s">
        <v>5239</v>
      </c>
      <c r="F25" s="10" t="s">
        <v>38360</v>
      </c>
      <c r="G25" s="10" t="s">
        <v>38361</v>
      </c>
      <c r="H25" s="10" t="s">
        <v>38362</v>
      </c>
      <c r="I25" s="10" t="s">
        <v>38363</v>
      </c>
      <c r="J25" s="1" t="e">
        <f>VLOOKUP(H25,#REF!,1,0)</f>
        <v>#REF!</v>
      </c>
      <c r="K25" s="1" t="e">
        <f>SUMIF(#REF!,J25,#REF!)</f>
        <v>#REF!</v>
      </c>
      <c r="L25" s="1">
        <v>1</v>
      </c>
    </row>
    <row r="26" s="1" customFormat="1" customHeight="1" spans="1:12">
      <c r="A26" s="10" t="s">
        <v>38364</v>
      </c>
      <c r="B26" s="10" t="s">
        <v>485</v>
      </c>
      <c r="C26" s="10" t="s">
        <v>486</v>
      </c>
      <c r="D26" s="10" t="s">
        <v>1215</v>
      </c>
      <c r="E26" s="83" t="s">
        <v>1216</v>
      </c>
      <c r="F26" s="10" t="s">
        <v>38365</v>
      </c>
      <c r="G26" s="10" t="s">
        <v>38366</v>
      </c>
      <c r="H26" s="10" t="s">
        <v>38367</v>
      </c>
      <c r="I26" s="10" t="s">
        <v>38368</v>
      </c>
      <c r="J26" s="1" t="e">
        <f>VLOOKUP(H26,#REF!,1,0)</f>
        <v>#REF!</v>
      </c>
      <c r="K26" s="1" t="e">
        <f>SUMIF(#REF!,J26,#REF!)</f>
        <v>#REF!</v>
      </c>
      <c r="L26" s="1">
        <v>1</v>
      </c>
    </row>
  </sheetData>
  <autoFilter ref="A2:L26">
    <filterColumn colId="9">
      <customFilters>
        <customFilter operator="equal" val="#N/A"/>
      </customFilters>
    </filterColumn>
    <extLst/>
  </autoFilter>
  <mergeCells count="9">
    <mergeCell ref="A1:A2"/>
    <mergeCell ref="B1:B2"/>
    <mergeCell ref="C1:C2"/>
    <mergeCell ref="D1:D2"/>
    <mergeCell ref="E1:E2"/>
    <mergeCell ref="F1:F2"/>
    <mergeCell ref="G1:G2"/>
    <mergeCell ref="H1:H2"/>
    <mergeCell ref="I1:I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429"/>
  <sheetViews>
    <sheetView zoomScale="70" zoomScaleNormal="70" workbookViewId="0">
      <selection activeCell="A430" sqref="$A430:$XFD430"/>
    </sheetView>
  </sheetViews>
  <sheetFormatPr defaultColWidth="9" defaultRowHeight="13.5"/>
  <cols>
    <col min="1" max="1" width="14.7666666666667" style="1" customWidth="1"/>
    <col min="2" max="2" width="16.1333333333333" style="1" customWidth="1"/>
    <col min="3" max="3" width="15.0333333333333" style="1" customWidth="1"/>
    <col min="4" max="4" width="14.6333333333333" style="1" customWidth="1"/>
    <col min="5" max="5" width="13.1333333333333" style="1" customWidth="1"/>
    <col min="6" max="6" width="12.4416666666667" style="1" customWidth="1"/>
    <col min="7" max="7" width="16.8166666666667" style="1" customWidth="1"/>
    <col min="8" max="10" width="13.675" style="1" customWidth="1"/>
    <col min="11" max="11" width="19.4166666666667" style="1" customWidth="1"/>
    <col min="12" max="12" width="17.9083333333333" style="1" customWidth="1"/>
    <col min="13" max="13" width="18.05" style="1" customWidth="1"/>
    <col min="14" max="16" width="11.2" style="1" customWidth="1"/>
    <col min="17" max="20" width="11.075" style="1" customWidth="1"/>
    <col min="21" max="21" width="12.85" style="1" customWidth="1"/>
    <col min="22" max="26" width="11.075" style="1" customWidth="1"/>
    <col min="27" max="29" width="11.8916666666667" style="1" customWidth="1"/>
    <col min="30" max="30" width="12.85" style="1" customWidth="1"/>
    <col min="31" max="33" width="11.8916666666667" style="1" customWidth="1"/>
    <col min="34" max="37" width="12.85" style="1" customWidth="1"/>
    <col min="38" max="40" width="13.675" style="1" customWidth="1"/>
    <col min="41" max="16384" width="9" style="1"/>
  </cols>
  <sheetData>
    <row r="1" s="1" customFormat="1" ht="36" customHeight="1" spans="1:1">
      <c r="A1" s="6" t="s">
        <v>38369</v>
      </c>
    </row>
    <row r="2" s="1" customFormat="1" ht="21" customHeight="1" spans="1:1">
      <c r="A2" s="7" t="s">
        <v>1</v>
      </c>
    </row>
    <row r="3" s="1" customFormat="1" ht="21" customHeight="1" spans="1:40">
      <c r="A3" s="12" t="s">
        <v>38370</v>
      </c>
      <c r="B3" s="12"/>
      <c r="C3" s="12"/>
      <c r="D3" s="12"/>
      <c r="E3" s="12"/>
      <c r="F3" s="12"/>
      <c r="G3" s="12"/>
      <c r="H3" s="12"/>
      <c r="I3" s="12"/>
      <c r="J3" s="12"/>
      <c r="K3" s="12" t="s">
        <v>38371</v>
      </c>
      <c r="L3" s="12"/>
      <c r="M3" s="12"/>
      <c r="N3" s="12"/>
      <c r="O3" s="12"/>
      <c r="P3" s="12"/>
      <c r="Q3" s="12" t="s">
        <v>38372</v>
      </c>
      <c r="R3" s="12"/>
      <c r="S3" s="12"/>
      <c r="T3" s="12"/>
      <c r="U3" s="12"/>
      <c r="V3" s="12"/>
      <c r="W3" s="12"/>
      <c r="X3" s="12"/>
      <c r="Y3" s="12"/>
      <c r="Z3" s="12"/>
      <c r="AA3" s="12" t="s">
        <v>38373</v>
      </c>
      <c r="AB3" s="12"/>
      <c r="AC3" s="12"/>
      <c r="AD3" s="12"/>
      <c r="AE3" s="12"/>
      <c r="AF3" s="12"/>
      <c r="AG3" s="12"/>
      <c r="AH3" s="12"/>
      <c r="AI3" s="12"/>
      <c r="AJ3" s="12"/>
      <c r="AK3" s="12" t="s">
        <v>33</v>
      </c>
      <c r="AL3" s="12" t="s">
        <v>38374</v>
      </c>
      <c r="AM3" s="12" t="s">
        <v>55</v>
      </c>
      <c r="AN3" s="12" t="s">
        <v>38375</v>
      </c>
    </row>
    <row r="4" s="1" customFormat="1" ht="21" customHeight="1" spans="1:40">
      <c r="A4" s="12" t="s">
        <v>38376</v>
      </c>
      <c r="B4" s="12" t="s">
        <v>38377</v>
      </c>
      <c r="C4" s="12" t="s">
        <v>38378</v>
      </c>
      <c r="D4" s="12" t="s">
        <v>38379</v>
      </c>
      <c r="E4" s="12" t="s">
        <v>38380</v>
      </c>
      <c r="F4" s="12" t="s">
        <v>38381</v>
      </c>
      <c r="G4" s="12" t="s">
        <v>38382</v>
      </c>
      <c r="H4" s="12" t="s">
        <v>38383</v>
      </c>
      <c r="I4" s="12" t="s">
        <v>38384</v>
      </c>
      <c r="J4" s="12" t="s">
        <v>38385</v>
      </c>
      <c r="K4" s="12" t="s">
        <v>38386</v>
      </c>
      <c r="L4" s="12"/>
      <c r="M4" s="12"/>
      <c r="N4" s="12" t="s">
        <v>38387</v>
      </c>
      <c r="O4" s="12"/>
      <c r="P4" s="12"/>
      <c r="Q4" s="12" t="s">
        <v>10</v>
      </c>
      <c r="R4" s="12" t="s">
        <v>11</v>
      </c>
      <c r="S4" s="12" t="s">
        <v>38388</v>
      </c>
      <c r="T4" s="12" t="s">
        <v>38389</v>
      </c>
      <c r="U4" s="12" t="s">
        <v>38390</v>
      </c>
      <c r="V4" s="12" t="s">
        <v>38391</v>
      </c>
      <c r="W4" s="12" t="s">
        <v>38392</v>
      </c>
      <c r="X4" s="12" t="s">
        <v>38393</v>
      </c>
      <c r="Y4" s="12" t="s">
        <v>38394</v>
      </c>
      <c r="Z4" s="12" t="s">
        <v>38395</v>
      </c>
      <c r="AA4" s="12" t="s">
        <v>10</v>
      </c>
      <c r="AB4" s="12" t="s">
        <v>11</v>
      </c>
      <c r="AC4" s="12" t="s">
        <v>38388</v>
      </c>
      <c r="AD4" s="12" t="s">
        <v>38390</v>
      </c>
      <c r="AE4" s="12" t="s">
        <v>38391</v>
      </c>
      <c r="AF4" s="12" t="s">
        <v>38396</v>
      </c>
      <c r="AG4" s="12" t="s">
        <v>38397</v>
      </c>
      <c r="AH4" s="12" t="s">
        <v>38398</v>
      </c>
      <c r="AI4" s="12" t="s">
        <v>38399</v>
      </c>
      <c r="AJ4" s="12" t="s">
        <v>38400</v>
      </c>
      <c r="AK4" s="12"/>
      <c r="AL4" s="12"/>
      <c r="AM4" s="12"/>
      <c r="AN4" s="12"/>
    </row>
    <row r="5" s="1" customFormat="1" ht="84" customHeight="1" spans="1:40">
      <c r="A5" s="12"/>
      <c r="B5" s="12"/>
      <c r="C5" s="12"/>
      <c r="D5" s="12"/>
      <c r="E5" s="12"/>
      <c r="F5" s="12"/>
      <c r="G5" s="12"/>
      <c r="H5" s="12"/>
      <c r="I5" s="12"/>
      <c r="J5" s="12"/>
      <c r="K5" s="12" t="s">
        <v>38401</v>
      </c>
      <c r="L5" s="12" t="s">
        <v>38402</v>
      </c>
      <c r="M5" s="12" t="s">
        <v>4</v>
      </c>
      <c r="N5" s="12" t="s">
        <v>38401</v>
      </c>
      <c r="O5" s="12" t="s">
        <v>38402</v>
      </c>
      <c r="P5" s="12" t="s">
        <v>4</v>
      </c>
      <c r="Q5" s="12"/>
      <c r="R5" s="12"/>
      <c r="S5" s="12"/>
      <c r="T5" s="12"/>
      <c r="U5" s="12"/>
      <c r="V5" s="12"/>
      <c r="W5" s="12"/>
      <c r="X5" s="12"/>
      <c r="Y5" s="12"/>
      <c r="Z5" s="12"/>
      <c r="AA5" s="12"/>
      <c r="AB5" s="12"/>
      <c r="AC5" s="12"/>
      <c r="AD5" s="12"/>
      <c r="AE5" s="12"/>
      <c r="AF5" s="12"/>
      <c r="AG5" s="12"/>
      <c r="AH5" s="12"/>
      <c r="AI5" s="12"/>
      <c r="AJ5" s="12"/>
      <c r="AK5" s="12"/>
      <c r="AL5" s="12"/>
      <c r="AM5" s="12"/>
      <c r="AN5" s="12"/>
    </row>
    <row r="6" s="1" customFormat="1" ht="19" customHeight="1" spans="1:40">
      <c r="A6" s="10" t="s">
        <v>38403</v>
      </c>
      <c r="B6" s="10" t="s">
        <v>38404</v>
      </c>
      <c r="C6" s="10" t="s">
        <v>38405</v>
      </c>
      <c r="D6" s="10" t="s">
        <v>38406</v>
      </c>
      <c r="E6" s="10" t="s">
        <v>38407</v>
      </c>
      <c r="F6" s="10" t="s">
        <v>38408</v>
      </c>
      <c r="G6" s="15">
        <v>13960</v>
      </c>
      <c r="H6" s="15">
        <v>13960</v>
      </c>
      <c r="I6" s="15">
        <v>600</v>
      </c>
      <c r="J6" s="15">
        <v>600</v>
      </c>
      <c r="K6" s="10" t="s">
        <v>268</v>
      </c>
      <c r="L6" s="10" t="s">
        <v>270</v>
      </c>
      <c r="M6" s="10" t="s">
        <v>269</v>
      </c>
      <c r="N6" s="10" t="s">
        <v>268</v>
      </c>
      <c r="O6" s="10" t="s">
        <v>270</v>
      </c>
      <c r="P6" s="10" t="s">
        <v>269</v>
      </c>
      <c r="Q6" s="10" t="s">
        <v>38409</v>
      </c>
      <c r="R6" s="10" t="s">
        <v>38410</v>
      </c>
      <c r="S6" s="10" t="s">
        <v>241</v>
      </c>
      <c r="T6" s="15">
        <v>23960</v>
      </c>
      <c r="U6" s="15"/>
      <c r="V6" s="10" t="s">
        <v>38411</v>
      </c>
      <c r="W6" s="10" t="s">
        <v>143</v>
      </c>
      <c r="X6" s="10" t="s">
        <v>38412</v>
      </c>
      <c r="Y6" s="10" t="s">
        <v>38413</v>
      </c>
      <c r="Z6" s="10" t="s">
        <v>38414</v>
      </c>
      <c r="AA6" s="10" t="s">
        <v>14356</v>
      </c>
      <c r="AB6" s="10" t="s">
        <v>14357</v>
      </c>
      <c r="AC6" s="10" t="s">
        <v>3773</v>
      </c>
      <c r="AD6" s="15"/>
      <c r="AE6" s="10" t="s">
        <v>38411</v>
      </c>
      <c r="AF6" s="10" t="s">
        <v>143</v>
      </c>
      <c r="AG6" s="10" t="s">
        <v>38415</v>
      </c>
      <c r="AH6" s="10" t="s">
        <v>203</v>
      </c>
      <c r="AI6" s="15"/>
      <c r="AJ6" s="15"/>
      <c r="AK6" s="15"/>
      <c r="AL6" s="10" t="s">
        <v>38416</v>
      </c>
      <c r="AM6" s="10" t="s">
        <v>14362</v>
      </c>
      <c r="AN6" s="10" t="s">
        <v>38417</v>
      </c>
    </row>
    <row r="7" s="1" customFormat="1" ht="19" customHeight="1" spans="1:40">
      <c r="A7" s="10" t="s">
        <v>38418</v>
      </c>
      <c r="B7" s="10" t="s">
        <v>38419</v>
      </c>
      <c r="C7" s="10" t="s">
        <v>38420</v>
      </c>
      <c r="D7" s="10" t="s">
        <v>38421</v>
      </c>
      <c r="E7" s="10" t="s">
        <v>38422</v>
      </c>
      <c r="F7" s="10" t="s">
        <v>38423</v>
      </c>
      <c r="G7" s="15">
        <v>60000</v>
      </c>
      <c r="H7" s="15">
        <v>60000</v>
      </c>
      <c r="I7" s="15">
        <v>29840</v>
      </c>
      <c r="J7" s="15">
        <v>24000</v>
      </c>
      <c r="K7" s="10" t="s">
        <v>268</v>
      </c>
      <c r="L7" s="10" t="s">
        <v>270</v>
      </c>
      <c r="M7" s="10" t="s">
        <v>269</v>
      </c>
      <c r="N7" s="10" t="s">
        <v>268</v>
      </c>
      <c r="O7" s="10" t="s">
        <v>270</v>
      </c>
      <c r="P7" s="10" t="s">
        <v>269</v>
      </c>
      <c r="Q7" s="10" t="s">
        <v>38424</v>
      </c>
      <c r="R7" s="10" t="s">
        <v>38425</v>
      </c>
      <c r="S7" s="10" t="s">
        <v>241</v>
      </c>
      <c r="T7" s="15">
        <v>146550</v>
      </c>
      <c r="U7" s="15"/>
      <c r="V7" s="10" t="s">
        <v>38426</v>
      </c>
      <c r="W7" s="10" t="s">
        <v>143</v>
      </c>
      <c r="X7" s="10" t="s">
        <v>38427</v>
      </c>
      <c r="Y7" s="10" t="s">
        <v>38428</v>
      </c>
      <c r="Z7" s="10" t="s">
        <v>38429</v>
      </c>
      <c r="AA7" s="10" t="s">
        <v>9861</v>
      </c>
      <c r="AB7" s="10" t="s">
        <v>9862</v>
      </c>
      <c r="AC7" s="10" t="s">
        <v>241</v>
      </c>
      <c r="AD7" s="15"/>
      <c r="AE7" s="10" t="s">
        <v>38430</v>
      </c>
      <c r="AF7" s="10" t="s">
        <v>143</v>
      </c>
      <c r="AG7" s="10" t="s">
        <v>38415</v>
      </c>
      <c r="AH7" s="10" t="s">
        <v>203</v>
      </c>
      <c r="AI7" s="15"/>
      <c r="AJ7" s="15"/>
      <c r="AK7" s="15"/>
      <c r="AL7" s="10" t="s">
        <v>38431</v>
      </c>
      <c r="AM7" s="10" t="s">
        <v>9870</v>
      </c>
      <c r="AN7" s="10" t="s">
        <v>38432</v>
      </c>
    </row>
    <row r="8" s="1" customFormat="1" ht="19" customHeight="1" spans="1:40">
      <c r="A8" s="10" t="s">
        <v>38418</v>
      </c>
      <c r="B8" s="10" t="s">
        <v>38419</v>
      </c>
      <c r="C8" s="10" t="s">
        <v>38420</v>
      </c>
      <c r="D8" s="10" t="s">
        <v>38421</v>
      </c>
      <c r="E8" s="10" t="s">
        <v>38422</v>
      </c>
      <c r="F8" s="10" t="s">
        <v>38423</v>
      </c>
      <c r="G8" s="15">
        <v>60000</v>
      </c>
      <c r="H8" s="15">
        <v>60000</v>
      </c>
      <c r="I8" s="15">
        <v>29840</v>
      </c>
      <c r="J8" s="15">
        <v>2300</v>
      </c>
      <c r="K8" s="10" t="s">
        <v>268</v>
      </c>
      <c r="L8" s="10" t="s">
        <v>270</v>
      </c>
      <c r="M8" s="10" t="s">
        <v>269</v>
      </c>
      <c r="N8" s="10" t="s">
        <v>268</v>
      </c>
      <c r="O8" s="10" t="s">
        <v>270</v>
      </c>
      <c r="P8" s="10" t="s">
        <v>269</v>
      </c>
      <c r="Q8" s="10" t="s">
        <v>38424</v>
      </c>
      <c r="R8" s="10" t="s">
        <v>38425</v>
      </c>
      <c r="S8" s="10" t="s">
        <v>241</v>
      </c>
      <c r="T8" s="15">
        <v>146550</v>
      </c>
      <c r="U8" s="15"/>
      <c r="V8" s="10" t="s">
        <v>38426</v>
      </c>
      <c r="W8" s="10" t="s">
        <v>143</v>
      </c>
      <c r="X8" s="10" t="s">
        <v>38427</v>
      </c>
      <c r="Y8" s="10" t="s">
        <v>38428</v>
      </c>
      <c r="Z8" s="10" t="s">
        <v>38429</v>
      </c>
      <c r="AA8" s="10" t="s">
        <v>10913</v>
      </c>
      <c r="AB8" s="10" t="s">
        <v>10914</v>
      </c>
      <c r="AC8" s="10" t="s">
        <v>5018</v>
      </c>
      <c r="AD8" s="15"/>
      <c r="AE8" s="10" t="s">
        <v>7015</v>
      </c>
      <c r="AF8" s="10" t="s">
        <v>82</v>
      </c>
      <c r="AG8" s="10" t="s">
        <v>38433</v>
      </c>
      <c r="AH8" s="10" t="s">
        <v>2191</v>
      </c>
      <c r="AI8" s="15"/>
      <c r="AJ8" s="15"/>
      <c r="AK8" s="15"/>
      <c r="AL8" s="10" t="s">
        <v>38431</v>
      </c>
      <c r="AM8" s="10" t="s">
        <v>10918</v>
      </c>
      <c r="AN8" s="10" t="s">
        <v>38432</v>
      </c>
    </row>
    <row r="9" s="1" customFormat="1" ht="19" customHeight="1" spans="1:40">
      <c r="A9" s="10" t="s">
        <v>38418</v>
      </c>
      <c r="B9" s="10" t="s">
        <v>38419</v>
      </c>
      <c r="C9" s="10" t="s">
        <v>38420</v>
      </c>
      <c r="D9" s="10" t="s">
        <v>38421</v>
      </c>
      <c r="E9" s="10" t="s">
        <v>38422</v>
      </c>
      <c r="F9" s="10" t="s">
        <v>38423</v>
      </c>
      <c r="G9" s="15">
        <v>60000</v>
      </c>
      <c r="H9" s="15">
        <v>60000</v>
      </c>
      <c r="I9" s="15">
        <v>29840</v>
      </c>
      <c r="J9" s="15">
        <v>3040</v>
      </c>
      <c r="K9" s="10" t="s">
        <v>268</v>
      </c>
      <c r="L9" s="10" t="s">
        <v>270</v>
      </c>
      <c r="M9" s="10" t="s">
        <v>269</v>
      </c>
      <c r="N9" s="10" t="s">
        <v>268</v>
      </c>
      <c r="O9" s="10" t="s">
        <v>270</v>
      </c>
      <c r="P9" s="10" t="s">
        <v>269</v>
      </c>
      <c r="Q9" s="10" t="s">
        <v>38424</v>
      </c>
      <c r="R9" s="10" t="s">
        <v>38425</v>
      </c>
      <c r="S9" s="10" t="s">
        <v>241</v>
      </c>
      <c r="T9" s="15">
        <v>146550</v>
      </c>
      <c r="U9" s="15"/>
      <c r="V9" s="10" t="s">
        <v>38426</v>
      </c>
      <c r="W9" s="10" t="s">
        <v>143</v>
      </c>
      <c r="X9" s="10" t="s">
        <v>38427</v>
      </c>
      <c r="Y9" s="10" t="s">
        <v>38428</v>
      </c>
      <c r="Z9" s="10" t="s">
        <v>38429</v>
      </c>
      <c r="AA9" s="10" t="s">
        <v>7016</v>
      </c>
      <c r="AB9" s="10" t="s">
        <v>7017</v>
      </c>
      <c r="AC9" s="10" t="s">
        <v>5476</v>
      </c>
      <c r="AD9" s="15"/>
      <c r="AE9" s="10" t="s">
        <v>7015</v>
      </c>
      <c r="AF9" s="10" t="s">
        <v>82</v>
      </c>
      <c r="AG9" s="10" t="s">
        <v>38433</v>
      </c>
      <c r="AH9" s="10" t="s">
        <v>2191</v>
      </c>
      <c r="AI9" s="15"/>
      <c r="AJ9" s="15"/>
      <c r="AK9" s="15"/>
      <c r="AL9" s="10" t="s">
        <v>38431</v>
      </c>
      <c r="AM9" s="10" t="s">
        <v>7024</v>
      </c>
      <c r="AN9" s="10" t="s">
        <v>38432</v>
      </c>
    </row>
    <row r="10" s="1" customFormat="1" ht="19" customHeight="1" spans="1:40">
      <c r="A10" s="10" t="s">
        <v>38434</v>
      </c>
      <c r="B10" s="10" t="s">
        <v>38435</v>
      </c>
      <c r="C10" s="10" t="s">
        <v>38436</v>
      </c>
      <c r="D10" s="10" t="s">
        <v>2550</v>
      </c>
      <c r="E10" s="10" t="s">
        <v>38437</v>
      </c>
      <c r="F10" s="10" t="s">
        <v>38438</v>
      </c>
      <c r="G10" s="15">
        <v>11000</v>
      </c>
      <c r="H10" s="15">
        <v>11000</v>
      </c>
      <c r="I10" s="15">
        <v>500</v>
      </c>
      <c r="J10" s="15">
        <v>500</v>
      </c>
      <c r="K10" s="10" t="s">
        <v>268</v>
      </c>
      <c r="L10" s="10" t="s">
        <v>270</v>
      </c>
      <c r="M10" s="10" t="s">
        <v>269</v>
      </c>
      <c r="N10" s="10" t="s">
        <v>268</v>
      </c>
      <c r="O10" s="10" t="s">
        <v>270</v>
      </c>
      <c r="P10" s="10" t="s">
        <v>269</v>
      </c>
      <c r="Q10" s="10" t="s">
        <v>38424</v>
      </c>
      <c r="R10" s="10" t="s">
        <v>38425</v>
      </c>
      <c r="S10" s="10" t="s">
        <v>241</v>
      </c>
      <c r="T10" s="15">
        <v>146550</v>
      </c>
      <c r="U10" s="15"/>
      <c r="V10" s="10" t="s">
        <v>38426</v>
      </c>
      <c r="W10" s="10" t="s">
        <v>143</v>
      </c>
      <c r="X10" s="10" t="s">
        <v>38439</v>
      </c>
      <c r="Y10" s="10" t="s">
        <v>38428</v>
      </c>
      <c r="Z10" s="10" t="s">
        <v>38429</v>
      </c>
      <c r="AA10" s="10" t="s">
        <v>28387</v>
      </c>
      <c r="AB10" s="10" t="s">
        <v>28388</v>
      </c>
      <c r="AC10" s="10" t="s">
        <v>5018</v>
      </c>
      <c r="AD10" s="15"/>
      <c r="AE10" s="10" t="s">
        <v>7015</v>
      </c>
      <c r="AF10" s="10" t="s">
        <v>82</v>
      </c>
      <c r="AG10" s="10" t="s">
        <v>38415</v>
      </c>
      <c r="AH10" s="10" t="s">
        <v>4078</v>
      </c>
      <c r="AI10" s="15"/>
      <c r="AJ10" s="15"/>
      <c r="AK10" s="15"/>
      <c r="AL10" s="10" t="s">
        <v>38440</v>
      </c>
      <c r="AM10" s="10" t="s">
        <v>28392</v>
      </c>
      <c r="AN10" s="10" t="s">
        <v>38441</v>
      </c>
    </row>
    <row r="11" s="1" customFormat="1" ht="19" customHeight="1" spans="1:40">
      <c r="A11" s="10" t="s">
        <v>38442</v>
      </c>
      <c r="B11" s="10" t="s">
        <v>38443</v>
      </c>
      <c r="C11" s="10" t="s">
        <v>38444</v>
      </c>
      <c r="D11" s="10" t="s">
        <v>38445</v>
      </c>
      <c r="E11" s="10" t="s">
        <v>38446</v>
      </c>
      <c r="F11" s="10" t="s">
        <v>38447</v>
      </c>
      <c r="G11" s="15">
        <v>10000</v>
      </c>
      <c r="H11" s="15">
        <v>10000</v>
      </c>
      <c r="I11" s="15">
        <v>10000</v>
      </c>
      <c r="J11" s="15">
        <v>10000</v>
      </c>
      <c r="K11" s="10" t="s">
        <v>268</v>
      </c>
      <c r="L11" s="10" t="s">
        <v>270</v>
      </c>
      <c r="M11" s="10" t="s">
        <v>269</v>
      </c>
      <c r="N11" s="10" t="s">
        <v>268</v>
      </c>
      <c r="O11" s="10" t="s">
        <v>270</v>
      </c>
      <c r="P11" s="10" t="s">
        <v>269</v>
      </c>
      <c r="Q11" s="10" t="s">
        <v>38448</v>
      </c>
      <c r="R11" s="10" t="s">
        <v>38449</v>
      </c>
      <c r="S11" s="10" t="s">
        <v>241</v>
      </c>
      <c r="T11" s="15">
        <v>10000</v>
      </c>
      <c r="U11" s="15"/>
      <c r="V11" s="10" t="s">
        <v>38450</v>
      </c>
      <c r="W11" s="10" t="s">
        <v>143</v>
      </c>
      <c r="X11" s="10" t="s">
        <v>38451</v>
      </c>
      <c r="Y11" s="10" t="s">
        <v>38452</v>
      </c>
      <c r="Z11" s="10" t="s">
        <v>38453</v>
      </c>
      <c r="AA11" s="10" t="s">
        <v>25594</v>
      </c>
      <c r="AB11" s="10" t="s">
        <v>25595</v>
      </c>
      <c r="AC11" s="10" t="s">
        <v>12414</v>
      </c>
      <c r="AD11" s="15"/>
      <c r="AE11" s="10" t="s">
        <v>38454</v>
      </c>
      <c r="AF11" s="10" t="s">
        <v>143</v>
      </c>
      <c r="AG11" s="10" t="s">
        <v>38455</v>
      </c>
      <c r="AH11" s="10" t="s">
        <v>478</v>
      </c>
      <c r="AI11" s="15"/>
      <c r="AJ11" s="15"/>
      <c r="AK11" s="15"/>
      <c r="AL11" s="10" t="s">
        <v>38456</v>
      </c>
      <c r="AM11" s="10" t="s">
        <v>25599</v>
      </c>
      <c r="AN11" s="10" t="s">
        <v>38457</v>
      </c>
    </row>
    <row r="12" s="1" customFormat="1" ht="19" customHeight="1" spans="1:40">
      <c r="A12" s="10" t="s">
        <v>38458</v>
      </c>
      <c r="B12" s="10" t="s">
        <v>38459</v>
      </c>
      <c r="C12" s="10" t="s">
        <v>38460</v>
      </c>
      <c r="D12" s="10" t="s">
        <v>38461</v>
      </c>
      <c r="E12" s="10" t="s">
        <v>38462</v>
      </c>
      <c r="F12" s="10" t="s">
        <v>38463</v>
      </c>
      <c r="G12" s="15">
        <v>15000</v>
      </c>
      <c r="H12" s="15">
        <v>15000</v>
      </c>
      <c r="I12" s="15">
        <v>650</v>
      </c>
      <c r="J12" s="15">
        <v>650</v>
      </c>
      <c r="K12" s="10" t="s">
        <v>268</v>
      </c>
      <c r="L12" s="10" t="s">
        <v>270</v>
      </c>
      <c r="M12" s="10" t="s">
        <v>269</v>
      </c>
      <c r="N12" s="10" t="s">
        <v>268</v>
      </c>
      <c r="O12" s="10" t="s">
        <v>270</v>
      </c>
      <c r="P12" s="10" t="s">
        <v>269</v>
      </c>
      <c r="Q12" s="10" t="s">
        <v>38464</v>
      </c>
      <c r="R12" s="10" t="s">
        <v>38465</v>
      </c>
      <c r="S12" s="10" t="s">
        <v>241</v>
      </c>
      <c r="T12" s="15">
        <v>45000</v>
      </c>
      <c r="U12" s="15"/>
      <c r="V12" s="10" t="s">
        <v>38466</v>
      </c>
      <c r="W12" s="10" t="s">
        <v>143</v>
      </c>
      <c r="X12" s="10" t="s">
        <v>38412</v>
      </c>
      <c r="Y12" s="10" t="s">
        <v>38413</v>
      </c>
      <c r="Z12" s="10" t="s">
        <v>38467</v>
      </c>
      <c r="AA12" s="10" t="s">
        <v>14356</v>
      </c>
      <c r="AB12" s="10" t="s">
        <v>14357</v>
      </c>
      <c r="AC12" s="10" t="s">
        <v>3773</v>
      </c>
      <c r="AD12" s="15"/>
      <c r="AE12" s="10" t="s">
        <v>38411</v>
      </c>
      <c r="AF12" s="10" t="s">
        <v>143</v>
      </c>
      <c r="AG12" s="10" t="s">
        <v>38415</v>
      </c>
      <c r="AH12" s="10" t="s">
        <v>203</v>
      </c>
      <c r="AI12" s="15"/>
      <c r="AJ12" s="15"/>
      <c r="AK12" s="15"/>
      <c r="AL12" s="10" t="s">
        <v>38468</v>
      </c>
      <c r="AM12" s="10" t="s">
        <v>14362</v>
      </c>
      <c r="AN12" s="10" t="s">
        <v>38469</v>
      </c>
    </row>
    <row r="13" s="1" customFormat="1" ht="19" customHeight="1" spans="1:40">
      <c r="A13" s="10" t="s">
        <v>38434</v>
      </c>
      <c r="B13" s="10" t="s">
        <v>38435</v>
      </c>
      <c r="C13" s="10" t="s">
        <v>38436</v>
      </c>
      <c r="D13" s="10" t="s">
        <v>2550</v>
      </c>
      <c r="E13" s="10" t="s">
        <v>38437</v>
      </c>
      <c r="F13" s="10" t="s">
        <v>38438</v>
      </c>
      <c r="G13" s="15">
        <v>14300</v>
      </c>
      <c r="H13" s="15">
        <v>14300</v>
      </c>
      <c r="I13" s="15">
        <v>2000</v>
      </c>
      <c r="J13" s="15">
        <v>2000</v>
      </c>
      <c r="K13" s="10" t="s">
        <v>268</v>
      </c>
      <c r="L13" s="10" t="s">
        <v>270</v>
      </c>
      <c r="M13" s="10" t="s">
        <v>269</v>
      </c>
      <c r="N13" s="10" t="s">
        <v>268</v>
      </c>
      <c r="O13" s="10" t="s">
        <v>270</v>
      </c>
      <c r="P13" s="10" t="s">
        <v>269</v>
      </c>
      <c r="Q13" s="10" t="s">
        <v>38470</v>
      </c>
      <c r="R13" s="10" t="s">
        <v>38471</v>
      </c>
      <c r="S13" s="10" t="s">
        <v>241</v>
      </c>
      <c r="T13" s="15">
        <v>86000</v>
      </c>
      <c r="U13" s="15"/>
      <c r="V13" s="10" t="s">
        <v>38472</v>
      </c>
      <c r="W13" s="10" t="s">
        <v>143</v>
      </c>
      <c r="X13" s="10" t="s">
        <v>38473</v>
      </c>
      <c r="Y13" s="10" t="s">
        <v>38428</v>
      </c>
      <c r="Z13" s="10" t="s">
        <v>38429</v>
      </c>
      <c r="AA13" s="10" t="s">
        <v>18620</v>
      </c>
      <c r="AB13" s="10" t="s">
        <v>18621</v>
      </c>
      <c r="AC13" s="10" t="s">
        <v>5018</v>
      </c>
      <c r="AD13" s="15"/>
      <c r="AE13" s="10" t="s">
        <v>38472</v>
      </c>
      <c r="AF13" s="10" t="s">
        <v>143</v>
      </c>
      <c r="AG13" s="10" t="s">
        <v>38433</v>
      </c>
      <c r="AH13" s="10" t="s">
        <v>203</v>
      </c>
      <c r="AI13" s="15"/>
      <c r="AJ13" s="15"/>
      <c r="AK13" s="15"/>
      <c r="AL13" s="10" t="s">
        <v>38474</v>
      </c>
      <c r="AM13" s="10" t="s">
        <v>18628</v>
      </c>
      <c r="AN13" s="10" t="s">
        <v>38441</v>
      </c>
    </row>
    <row r="14" s="1" customFormat="1" ht="19" customHeight="1" spans="1:40">
      <c r="A14" s="10" t="s">
        <v>38475</v>
      </c>
      <c r="B14" s="10" t="s">
        <v>38476</v>
      </c>
      <c r="C14" s="10" t="s">
        <v>38477</v>
      </c>
      <c r="D14" s="10" t="s">
        <v>2550</v>
      </c>
      <c r="E14" s="10" t="s">
        <v>38478</v>
      </c>
      <c r="F14" s="10" t="s">
        <v>38438</v>
      </c>
      <c r="G14" s="15">
        <v>15000</v>
      </c>
      <c r="H14" s="15">
        <v>15000</v>
      </c>
      <c r="I14" s="15">
        <v>14902.11</v>
      </c>
      <c r="J14" s="15">
        <v>400</v>
      </c>
      <c r="K14" s="10" t="s">
        <v>268</v>
      </c>
      <c r="L14" s="10" t="s">
        <v>270</v>
      </c>
      <c r="M14" s="10" t="s">
        <v>269</v>
      </c>
      <c r="N14" s="10" t="s">
        <v>268</v>
      </c>
      <c r="O14" s="10" t="s">
        <v>270</v>
      </c>
      <c r="P14" s="10" t="s">
        <v>269</v>
      </c>
      <c r="Q14" s="10" t="s">
        <v>38479</v>
      </c>
      <c r="R14" s="10" t="s">
        <v>38480</v>
      </c>
      <c r="S14" s="10" t="s">
        <v>241</v>
      </c>
      <c r="T14" s="15">
        <v>15000</v>
      </c>
      <c r="U14" s="15"/>
      <c r="V14" s="10" t="s">
        <v>38481</v>
      </c>
      <c r="W14" s="10" t="s">
        <v>82</v>
      </c>
      <c r="X14" s="10" t="s">
        <v>38439</v>
      </c>
      <c r="Y14" s="10" t="s">
        <v>38452</v>
      </c>
      <c r="Z14" s="10" t="s">
        <v>38482</v>
      </c>
      <c r="AA14" s="10" t="s">
        <v>34222</v>
      </c>
      <c r="AB14" s="10" t="s">
        <v>34223</v>
      </c>
      <c r="AC14" s="10" t="s">
        <v>2892</v>
      </c>
      <c r="AD14" s="15"/>
      <c r="AE14" s="10" t="s">
        <v>34221</v>
      </c>
      <c r="AF14" s="10" t="s">
        <v>82</v>
      </c>
      <c r="AG14" s="10" t="s">
        <v>38455</v>
      </c>
      <c r="AH14" s="10" t="s">
        <v>1276</v>
      </c>
      <c r="AI14" s="15"/>
      <c r="AJ14" s="15"/>
      <c r="AK14" s="15"/>
      <c r="AL14" s="10" t="s">
        <v>38483</v>
      </c>
      <c r="AM14" s="10" t="s">
        <v>34230</v>
      </c>
      <c r="AN14" s="10" t="s">
        <v>38484</v>
      </c>
    </row>
    <row r="15" s="1" customFormat="1" ht="19" customHeight="1" spans="1:40">
      <c r="A15" s="10" t="s">
        <v>38475</v>
      </c>
      <c r="B15" s="10" t="s">
        <v>38476</v>
      </c>
      <c r="C15" s="10" t="s">
        <v>38477</v>
      </c>
      <c r="D15" s="10" t="s">
        <v>2550</v>
      </c>
      <c r="E15" s="10" t="s">
        <v>38478</v>
      </c>
      <c r="F15" s="10" t="s">
        <v>38438</v>
      </c>
      <c r="G15" s="15">
        <v>15000</v>
      </c>
      <c r="H15" s="15">
        <v>15000</v>
      </c>
      <c r="I15" s="15">
        <v>14902.11</v>
      </c>
      <c r="J15" s="15">
        <v>2000</v>
      </c>
      <c r="K15" s="10" t="s">
        <v>268</v>
      </c>
      <c r="L15" s="10" t="s">
        <v>270</v>
      </c>
      <c r="M15" s="10" t="s">
        <v>269</v>
      </c>
      <c r="N15" s="10" t="s">
        <v>268</v>
      </c>
      <c r="O15" s="10" t="s">
        <v>270</v>
      </c>
      <c r="P15" s="10" t="s">
        <v>269</v>
      </c>
      <c r="Q15" s="10" t="s">
        <v>38479</v>
      </c>
      <c r="R15" s="10" t="s">
        <v>38480</v>
      </c>
      <c r="S15" s="10" t="s">
        <v>241</v>
      </c>
      <c r="T15" s="15">
        <v>15000</v>
      </c>
      <c r="U15" s="15"/>
      <c r="V15" s="10" t="s">
        <v>38481</v>
      </c>
      <c r="W15" s="10" t="s">
        <v>82</v>
      </c>
      <c r="X15" s="10" t="s">
        <v>38439</v>
      </c>
      <c r="Y15" s="10" t="s">
        <v>38452</v>
      </c>
      <c r="Z15" s="10" t="s">
        <v>38482</v>
      </c>
      <c r="AA15" s="10" t="s">
        <v>34772</v>
      </c>
      <c r="AB15" s="10" t="s">
        <v>34773</v>
      </c>
      <c r="AC15" s="10" t="s">
        <v>378</v>
      </c>
      <c r="AD15" s="15"/>
      <c r="AE15" s="10" t="s">
        <v>11537</v>
      </c>
      <c r="AF15" s="10" t="s">
        <v>82</v>
      </c>
      <c r="AG15" s="10" t="s">
        <v>38415</v>
      </c>
      <c r="AH15" s="10" t="s">
        <v>527</v>
      </c>
      <c r="AI15" s="15"/>
      <c r="AJ15" s="15"/>
      <c r="AK15" s="15"/>
      <c r="AL15" s="10" t="s">
        <v>38483</v>
      </c>
      <c r="AM15" s="10" t="s">
        <v>34777</v>
      </c>
      <c r="AN15" s="10" t="s">
        <v>38484</v>
      </c>
    </row>
    <row r="16" s="1" customFormat="1" ht="19" customHeight="1" spans="1:40">
      <c r="A16" s="10" t="s">
        <v>38475</v>
      </c>
      <c r="B16" s="10" t="s">
        <v>38476</v>
      </c>
      <c r="C16" s="10" t="s">
        <v>38477</v>
      </c>
      <c r="D16" s="10" t="s">
        <v>2550</v>
      </c>
      <c r="E16" s="10" t="s">
        <v>38478</v>
      </c>
      <c r="F16" s="10" t="s">
        <v>38438</v>
      </c>
      <c r="G16" s="15">
        <v>15000</v>
      </c>
      <c r="H16" s="15">
        <v>15000</v>
      </c>
      <c r="I16" s="15">
        <v>14902.11</v>
      </c>
      <c r="J16" s="15">
        <v>1000</v>
      </c>
      <c r="K16" s="10" t="s">
        <v>268</v>
      </c>
      <c r="L16" s="10" t="s">
        <v>270</v>
      </c>
      <c r="M16" s="10" t="s">
        <v>269</v>
      </c>
      <c r="N16" s="10" t="s">
        <v>268</v>
      </c>
      <c r="O16" s="10" t="s">
        <v>270</v>
      </c>
      <c r="P16" s="10" t="s">
        <v>269</v>
      </c>
      <c r="Q16" s="10" t="s">
        <v>38479</v>
      </c>
      <c r="R16" s="10" t="s">
        <v>38480</v>
      </c>
      <c r="S16" s="10" t="s">
        <v>241</v>
      </c>
      <c r="T16" s="15">
        <v>15000</v>
      </c>
      <c r="U16" s="15"/>
      <c r="V16" s="10" t="s">
        <v>38481</v>
      </c>
      <c r="W16" s="10" t="s">
        <v>82</v>
      </c>
      <c r="X16" s="10" t="s">
        <v>38439</v>
      </c>
      <c r="Y16" s="10" t="s">
        <v>38452</v>
      </c>
      <c r="Z16" s="10" t="s">
        <v>38482</v>
      </c>
      <c r="AA16" s="10" t="s">
        <v>32359</v>
      </c>
      <c r="AB16" s="10" t="s">
        <v>32360</v>
      </c>
      <c r="AC16" s="10" t="s">
        <v>378</v>
      </c>
      <c r="AD16" s="15"/>
      <c r="AE16" s="10" t="s">
        <v>11537</v>
      </c>
      <c r="AF16" s="10" t="s">
        <v>82</v>
      </c>
      <c r="AG16" s="10" t="s">
        <v>38415</v>
      </c>
      <c r="AH16" s="10" t="s">
        <v>527</v>
      </c>
      <c r="AI16" s="15"/>
      <c r="AJ16" s="15"/>
      <c r="AK16" s="15"/>
      <c r="AL16" s="10" t="s">
        <v>38483</v>
      </c>
      <c r="AM16" s="10" t="s">
        <v>32364</v>
      </c>
      <c r="AN16" s="10" t="s">
        <v>38484</v>
      </c>
    </row>
    <row r="17" s="1" customFormat="1" ht="19" customHeight="1" spans="1:40">
      <c r="A17" s="10" t="s">
        <v>38475</v>
      </c>
      <c r="B17" s="10" t="s">
        <v>38476</v>
      </c>
      <c r="C17" s="10" t="s">
        <v>38477</v>
      </c>
      <c r="D17" s="10" t="s">
        <v>2550</v>
      </c>
      <c r="E17" s="10" t="s">
        <v>38478</v>
      </c>
      <c r="F17" s="10" t="s">
        <v>38438</v>
      </c>
      <c r="G17" s="15">
        <v>15000</v>
      </c>
      <c r="H17" s="15">
        <v>15000</v>
      </c>
      <c r="I17" s="15">
        <v>14902.11</v>
      </c>
      <c r="J17" s="15">
        <v>4000</v>
      </c>
      <c r="K17" s="10" t="s">
        <v>268</v>
      </c>
      <c r="L17" s="10" t="s">
        <v>270</v>
      </c>
      <c r="M17" s="10" t="s">
        <v>269</v>
      </c>
      <c r="N17" s="10" t="s">
        <v>268</v>
      </c>
      <c r="O17" s="10" t="s">
        <v>270</v>
      </c>
      <c r="P17" s="10" t="s">
        <v>269</v>
      </c>
      <c r="Q17" s="10" t="s">
        <v>38479</v>
      </c>
      <c r="R17" s="10" t="s">
        <v>38480</v>
      </c>
      <c r="S17" s="10" t="s">
        <v>241</v>
      </c>
      <c r="T17" s="15">
        <v>15000</v>
      </c>
      <c r="U17" s="15"/>
      <c r="V17" s="10" t="s">
        <v>38481</v>
      </c>
      <c r="W17" s="10" t="s">
        <v>82</v>
      </c>
      <c r="X17" s="10" t="s">
        <v>38439</v>
      </c>
      <c r="Y17" s="10" t="s">
        <v>38452</v>
      </c>
      <c r="Z17" s="10" t="s">
        <v>38482</v>
      </c>
      <c r="AA17" s="10" t="s">
        <v>10428</v>
      </c>
      <c r="AB17" s="10" t="s">
        <v>10429</v>
      </c>
      <c r="AC17" s="10" t="s">
        <v>2193</v>
      </c>
      <c r="AD17" s="15"/>
      <c r="AE17" s="10" t="s">
        <v>10427</v>
      </c>
      <c r="AF17" s="10" t="s">
        <v>82</v>
      </c>
      <c r="AG17" s="10" t="s">
        <v>38455</v>
      </c>
      <c r="AH17" s="10" t="s">
        <v>1276</v>
      </c>
      <c r="AI17" s="15"/>
      <c r="AJ17" s="15"/>
      <c r="AK17" s="15"/>
      <c r="AL17" s="10" t="s">
        <v>38483</v>
      </c>
      <c r="AM17" s="10" t="s">
        <v>10436</v>
      </c>
      <c r="AN17" s="10" t="s">
        <v>38484</v>
      </c>
    </row>
    <row r="18" s="1" customFormat="1" ht="19" customHeight="1" spans="1:40">
      <c r="A18" s="10" t="s">
        <v>38475</v>
      </c>
      <c r="B18" s="10" t="s">
        <v>38476</v>
      </c>
      <c r="C18" s="10" t="s">
        <v>38477</v>
      </c>
      <c r="D18" s="10" t="s">
        <v>2550</v>
      </c>
      <c r="E18" s="10" t="s">
        <v>38478</v>
      </c>
      <c r="F18" s="10" t="s">
        <v>38438</v>
      </c>
      <c r="G18" s="15">
        <v>15000</v>
      </c>
      <c r="H18" s="15">
        <v>15000</v>
      </c>
      <c r="I18" s="15">
        <v>14902.11</v>
      </c>
      <c r="J18" s="15">
        <v>1621.95</v>
      </c>
      <c r="K18" s="10" t="s">
        <v>268</v>
      </c>
      <c r="L18" s="10" t="s">
        <v>270</v>
      </c>
      <c r="M18" s="10" t="s">
        <v>269</v>
      </c>
      <c r="N18" s="10" t="s">
        <v>268</v>
      </c>
      <c r="O18" s="10" t="s">
        <v>270</v>
      </c>
      <c r="P18" s="10" t="s">
        <v>269</v>
      </c>
      <c r="Q18" s="10" t="s">
        <v>38479</v>
      </c>
      <c r="R18" s="10" t="s">
        <v>38480</v>
      </c>
      <c r="S18" s="10" t="s">
        <v>241</v>
      </c>
      <c r="T18" s="15">
        <v>15000</v>
      </c>
      <c r="U18" s="15"/>
      <c r="V18" s="10" t="s">
        <v>38481</v>
      </c>
      <c r="W18" s="10" t="s">
        <v>82</v>
      </c>
      <c r="X18" s="10" t="s">
        <v>38439</v>
      </c>
      <c r="Y18" s="10" t="s">
        <v>38452</v>
      </c>
      <c r="Z18" s="10" t="s">
        <v>38482</v>
      </c>
      <c r="AA18" s="10" t="s">
        <v>26638</v>
      </c>
      <c r="AB18" s="10" t="s">
        <v>26639</v>
      </c>
      <c r="AC18" s="10" t="s">
        <v>295</v>
      </c>
      <c r="AD18" s="15"/>
      <c r="AE18" s="10" t="s">
        <v>26637</v>
      </c>
      <c r="AF18" s="10" t="s">
        <v>82</v>
      </c>
      <c r="AG18" s="10" t="s">
        <v>38433</v>
      </c>
      <c r="AH18" s="10" t="s">
        <v>1752</v>
      </c>
      <c r="AI18" s="15"/>
      <c r="AJ18" s="15"/>
      <c r="AK18" s="15"/>
      <c r="AL18" s="10" t="s">
        <v>38483</v>
      </c>
      <c r="AM18" s="10" t="s">
        <v>26646</v>
      </c>
      <c r="AN18" s="10" t="s">
        <v>38484</v>
      </c>
    </row>
    <row r="19" s="1" customFormat="1" ht="19" customHeight="1" spans="1:40">
      <c r="A19" s="10" t="s">
        <v>38475</v>
      </c>
      <c r="B19" s="10" t="s">
        <v>38476</v>
      </c>
      <c r="C19" s="10" t="s">
        <v>38477</v>
      </c>
      <c r="D19" s="10" t="s">
        <v>2550</v>
      </c>
      <c r="E19" s="10" t="s">
        <v>38478</v>
      </c>
      <c r="F19" s="10" t="s">
        <v>38438</v>
      </c>
      <c r="G19" s="15">
        <v>15000</v>
      </c>
      <c r="H19" s="15">
        <v>15000</v>
      </c>
      <c r="I19" s="15">
        <v>14902.11</v>
      </c>
      <c r="J19" s="15">
        <v>1500</v>
      </c>
      <c r="K19" s="10" t="s">
        <v>268</v>
      </c>
      <c r="L19" s="10" t="s">
        <v>270</v>
      </c>
      <c r="M19" s="10" t="s">
        <v>269</v>
      </c>
      <c r="N19" s="10" t="s">
        <v>268</v>
      </c>
      <c r="O19" s="10" t="s">
        <v>270</v>
      </c>
      <c r="P19" s="10" t="s">
        <v>269</v>
      </c>
      <c r="Q19" s="10" t="s">
        <v>38479</v>
      </c>
      <c r="R19" s="10" t="s">
        <v>38480</v>
      </c>
      <c r="S19" s="10" t="s">
        <v>241</v>
      </c>
      <c r="T19" s="15">
        <v>15000</v>
      </c>
      <c r="U19" s="15"/>
      <c r="V19" s="10" t="s">
        <v>38481</v>
      </c>
      <c r="W19" s="10" t="s">
        <v>82</v>
      </c>
      <c r="X19" s="10" t="s">
        <v>38439</v>
      </c>
      <c r="Y19" s="10" t="s">
        <v>38452</v>
      </c>
      <c r="Z19" s="10" t="s">
        <v>38482</v>
      </c>
      <c r="AA19" s="10" t="s">
        <v>34259</v>
      </c>
      <c r="AB19" s="10" t="s">
        <v>34260</v>
      </c>
      <c r="AC19" s="10" t="s">
        <v>378</v>
      </c>
      <c r="AD19" s="15"/>
      <c r="AE19" s="10" t="s">
        <v>11537</v>
      </c>
      <c r="AF19" s="10" t="s">
        <v>82</v>
      </c>
      <c r="AG19" s="10" t="s">
        <v>38433</v>
      </c>
      <c r="AH19" s="10" t="s">
        <v>4838</v>
      </c>
      <c r="AI19" s="15"/>
      <c r="AJ19" s="15"/>
      <c r="AK19" s="15"/>
      <c r="AL19" s="10" t="s">
        <v>38483</v>
      </c>
      <c r="AM19" s="10" t="s">
        <v>34264</v>
      </c>
      <c r="AN19" s="10" t="s">
        <v>38484</v>
      </c>
    </row>
    <row r="20" s="1" customFormat="1" ht="19" customHeight="1" spans="1:40">
      <c r="A20" s="10" t="s">
        <v>38475</v>
      </c>
      <c r="B20" s="10" t="s">
        <v>38476</v>
      </c>
      <c r="C20" s="10" t="s">
        <v>38477</v>
      </c>
      <c r="D20" s="10" t="s">
        <v>2550</v>
      </c>
      <c r="E20" s="10" t="s">
        <v>38478</v>
      </c>
      <c r="F20" s="10" t="s">
        <v>38438</v>
      </c>
      <c r="G20" s="15">
        <v>15000</v>
      </c>
      <c r="H20" s="15">
        <v>15000</v>
      </c>
      <c r="I20" s="15">
        <v>14902.11</v>
      </c>
      <c r="J20" s="15">
        <v>4380.16</v>
      </c>
      <c r="K20" s="10" t="s">
        <v>268</v>
      </c>
      <c r="L20" s="10" t="s">
        <v>270</v>
      </c>
      <c r="M20" s="10" t="s">
        <v>269</v>
      </c>
      <c r="N20" s="10" t="s">
        <v>268</v>
      </c>
      <c r="O20" s="10" t="s">
        <v>270</v>
      </c>
      <c r="P20" s="10" t="s">
        <v>269</v>
      </c>
      <c r="Q20" s="10" t="s">
        <v>38479</v>
      </c>
      <c r="R20" s="10" t="s">
        <v>38480</v>
      </c>
      <c r="S20" s="10" t="s">
        <v>241</v>
      </c>
      <c r="T20" s="15">
        <v>15000</v>
      </c>
      <c r="U20" s="15"/>
      <c r="V20" s="10" t="s">
        <v>38481</v>
      </c>
      <c r="W20" s="10" t="s">
        <v>82</v>
      </c>
      <c r="X20" s="10" t="s">
        <v>38439</v>
      </c>
      <c r="Y20" s="10" t="s">
        <v>38452</v>
      </c>
      <c r="Z20" s="10" t="s">
        <v>38482</v>
      </c>
      <c r="AA20" s="10" t="s">
        <v>34834</v>
      </c>
      <c r="AB20" s="10" t="s">
        <v>34835</v>
      </c>
      <c r="AC20" s="10" t="s">
        <v>4672</v>
      </c>
      <c r="AD20" s="15"/>
      <c r="AE20" s="10" t="s">
        <v>34500</v>
      </c>
      <c r="AF20" s="10" t="s">
        <v>143</v>
      </c>
      <c r="AG20" s="10" t="s">
        <v>38455</v>
      </c>
      <c r="AH20" s="10" t="s">
        <v>811</v>
      </c>
      <c r="AI20" s="15"/>
      <c r="AJ20" s="15"/>
      <c r="AK20" s="15"/>
      <c r="AL20" s="10" t="s">
        <v>38483</v>
      </c>
      <c r="AM20" s="10" t="s">
        <v>34839</v>
      </c>
      <c r="AN20" s="10" t="s">
        <v>38484</v>
      </c>
    </row>
    <row r="21" s="1" customFormat="1" ht="19" customHeight="1" spans="1:40">
      <c r="A21" s="10" t="s">
        <v>38475</v>
      </c>
      <c r="B21" s="10" t="s">
        <v>38476</v>
      </c>
      <c r="C21" s="10" t="s">
        <v>38477</v>
      </c>
      <c r="D21" s="10" t="s">
        <v>2550</v>
      </c>
      <c r="E21" s="10" t="s">
        <v>38478</v>
      </c>
      <c r="F21" s="10" t="s">
        <v>38438</v>
      </c>
      <c r="G21" s="15">
        <v>16000</v>
      </c>
      <c r="H21" s="15">
        <v>16000</v>
      </c>
      <c r="I21" s="15">
        <v>16000</v>
      </c>
      <c r="J21" s="15">
        <v>6500</v>
      </c>
      <c r="K21" s="10" t="s">
        <v>268</v>
      </c>
      <c r="L21" s="10" t="s">
        <v>270</v>
      </c>
      <c r="M21" s="10" t="s">
        <v>269</v>
      </c>
      <c r="N21" s="10" t="s">
        <v>268</v>
      </c>
      <c r="O21" s="10" t="s">
        <v>270</v>
      </c>
      <c r="P21" s="10" t="s">
        <v>269</v>
      </c>
      <c r="Q21" s="10" t="s">
        <v>38485</v>
      </c>
      <c r="R21" s="10" t="s">
        <v>38486</v>
      </c>
      <c r="S21" s="10" t="s">
        <v>241</v>
      </c>
      <c r="T21" s="15">
        <v>16000</v>
      </c>
      <c r="U21" s="15"/>
      <c r="V21" s="10" t="s">
        <v>38481</v>
      </c>
      <c r="W21" s="10" t="s">
        <v>143</v>
      </c>
      <c r="X21" s="10" t="s">
        <v>38439</v>
      </c>
      <c r="Y21" s="10" t="s">
        <v>38452</v>
      </c>
      <c r="Z21" s="10" t="s">
        <v>38482</v>
      </c>
      <c r="AA21" s="10" t="s">
        <v>26638</v>
      </c>
      <c r="AB21" s="10" t="s">
        <v>26639</v>
      </c>
      <c r="AC21" s="10" t="s">
        <v>295</v>
      </c>
      <c r="AD21" s="15"/>
      <c r="AE21" s="10" t="s">
        <v>26637</v>
      </c>
      <c r="AF21" s="10" t="s">
        <v>82</v>
      </c>
      <c r="AG21" s="10" t="s">
        <v>38433</v>
      </c>
      <c r="AH21" s="10" t="s">
        <v>1752</v>
      </c>
      <c r="AI21" s="15"/>
      <c r="AJ21" s="15"/>
      <c r="AK21" s="15"/>
      <c r="AL21" s="10" t="s">
        <v>38487</v>
      </c>
      <c r="AM21" s="10" t="s">
        <v>26646</v>
      </c>
      <c r="AN21" s="10" t="s">
        <v>38484</v>
      </c>
    </row>
    <row r="22" s="1" customFormat="1" ht="19" customHeight="1" spans="1:40">
      <c r="A22" s="10" t="s">
        <v>38475</v>
      </c>
      <c r="B22" s="10" t="s">
        <v>38476</v>
      </c>
      <c r="C22" s="10" t="s">
        <v>38477</v>
      </c>
      <c r="D22" s="10" t="s">
        <v>2550</v>
      </c>
      <c r="E22" s="10" t="s">
        <v>38478</v>
      </c>
      <c r="F22" s="10" t="s">
        <v>38438</v>
      </c>
      <c r="G22" s="15">
        <v>16000</v>
      </c>
      <c r="H22" s="15">
        <v>16000</v>
      </c>
      <c r="I22" s="15">
        <v>16000</v>
      </c>
      <c r="J22" s="15">
        <v>9500</v>
      </c>
      <c r="K22" s="10" t="s">
        <v>268</v>
      </c>
      <c r="L22" s="10" t="s">
        <v>270</v>
      </c>
      <c r="M22" s="10" t="s">
        <v>269</v>
      </c>
      <c r="N22" s="10" t="s">
        <v>268</v>
      </c>
      <c r="O22" s="10" t="s">
        <v>270</v>
      </c>
      <c r="P22" s="10" t="s">
        <v>269</v>
      </c>
      <c r="Q22" s="10" t="s">
        <v>38485</v>
      </c>
      <c r="R22" s="10" t="s">
        <v>38486</v>
      </c>
      <c r="S22" s="10" t="s">
        <v>241</v>
      </c>
      <c r="T22" s="15">
        <v>16000</v>
      </c>
      <c r="U22" s="15"/>
      <c r="V22" s="10" t="s">
        <v>38481</v>
      </c>
      <c r="W22" s="10" t="s">
        <v>143</v>
      </c>
      <c r="X22" s="10" t="s">
        <v>38439</v>
      </c>
      <c r="Y22" s="10" t="s">
        <v>38452</v>
      </c>
      <c r="Z22" s="10" t="s">
        <v>38482</v>
      </c>
      <c r="AA22" s="10" t="s">
        <v>28241</v>
      </c>
      <c r="AB22" s="10" t="s">
        <v>28242</v>
      </c>
      <c r="AC22" s="10" t="s">
        <v>295</v>
      </c>
      <c r="AD22" s="15"/>
      <c r="AE22" s="10" t="s">
        <v>26637</v>
      </c>
      <c r="AF22" s="10" t="s">
        <v>82</v>
      </c>
      <c r="AG22" s="10" t="s">
        <v>38433</v>
      </c>
      <c r="AH22" s="10" t="s">
        <v>1752</v>
      </c>
      <c r="AI22" s="15"/>
      <c r="AJ22" s="15"/>
      <c r="AK22" s="15"/>
      <c r="AL22" s="10" t="s">
        <v>38487</v>
      </c>
      <c r="AM22" s="10" t="s">
        <v>28246</v>
      </c>
      <c r="AN22" s="10" t="s">
        <v>38484</v>
      </c>
    </row>
    <row r="23" s="1" customFormat="1" ht="19" customHeight="1" spans="1:40">
      <c r="A23" s="10" t="s">
        <v>38488</v>
      </c>
      <c r="B23" s="10" t="s">
        <v>38489</v>
      </c>
      <c r="C23" s="10" t="s">
        <v>38490</v>
      </c>
      <c r="D23" s="10" t="s">
        <v>38406</v>
      </c>
      <c r="E23" s="10" t="s">
        <v>38491</v>
      </c>
      <c r="F23" s="10" t="s">
        <v>38492</v>
      </c>
      <c r="G23" s="15">
        <v>10000</v>
      </c>
      <c r="H23" s="15">
        <v>10000</v>
      </c>
      <c r="I23" s="15">
        <v>450</v>
      </c>
      <c r="J23" s="15">
        <v>450</v>
      </c>
      <c r="K23" s="10" t="s">
        <v>268</v>
      </c>
      <c r="L23" s="10" t="s">
        <v>270</v>
      </c>
      <c r="M23" s="10" t="s">
        <v>269</v>
      </c>
      <c r="N23" s="10" t="s">
        <v>268</v>
      </c>
      <c r="O23" s="10" t="s">
        <v>270</v>
      </c>
      <c r="P23" s="10" t="s">
        <v>269</v>
      </c>
      <c r="Q23" s="10" t="s">
        <v>38493</v>
      </c>
      <c r="R23" s="10" t="s">
        <v>38494</v>
      </c>
      <c r="S23" s="10" t="s">
        <v>241</v>
      </c>
      <c r="T23" s="15">
        <v>30800</v>
      </c>
      <c r="U23" s="15"/>
      <c r="V23" s="10" t="s">
        <v>38495</v>
      </c>
      <c r="W23" s="10" t="s">
        <v>38496</v>
      </c>
      <c r="X23" s="10" t="s">
        <v>38497</v>
      </c>
      <c r="Y23" s="10" t="s">
        <v>38498</v>
      </c>
      <c r="Z23" s="10" t="s">
        <v>38499</v>
      </c>
      <c r="AA23" s="10" t="s">
        <v>29259</v>
      </c>
      <c r="AB23" s="10" t="s">
        <v>29260</v>
      </c>
      <c r="AC23" s="10" t="s">
        <v>7059</v>
      </c>
      <c r="AD23" s="15"/>
      <c r="AE23" s="10" t="s">
        <v>17265</v>
      </c>
      <c r="AF23" s="10" t="s">
        <v>143</v>
      </c>
      <c r="AG23" s="10" t="s">
        <v>38415</v>
      </c>
      <c r="AH23" s="10" t="s">
        <v>3140</v>
      </c>
      <c r="AI23" s="15"/>
      <c r="AJ23" s="15"/>
      <c r="AK23" s="15"/>
      <c r="AL23" s="10" t="s">
        <v>38500</v>
      </c>
      <c r="AM23" s="10" t="s">
        <v>29264</v>
      </c>
      <c r="AN23" s="10" t="s">
        <v>38501</v>
      </c>
    </row>
    <row r="24" s="1" customFormat="1" ht="19" customHeight="1" spans="1:40">
      <c r="A24" s="10" t="s">
        <v>38475</v>
      </c>
      <c r="B24" s="10" t="s">
        <v>38476</v>
      </c>
      <c r="C24" s="10" t="s">
        <v>38477</v>
      </c>
      <c r="D24" s="10" t="s">
        <v>2550</v>
      </c>
      <c r="E24" s="10" t="s">
        <v>38478</v>
      </c>
      <c r="F24" s="10" t="s">
        <v>38438</v>
      </c>
      <c r="G24" s="15">
        <v>16000</v>
      </c>
      <c r="H24" s="15">
        <v>16000</v>
      </c>
      <c r="I24" s="15">
        <v>11214.75</v>
      </c>
      <c r="J24" s="15">
        <v>200</v>
      </c>
      <c r="K24" s="10" t="s">
        <v>268</v>
      </c>
      <c r="L24" s="10" t="s">
        <v>270</v>
      </c>
      <c r="M24" s="10" t="s">
        <v>269</v>
      </c>
      <c r="N24" s="10" t="s">
        <v>268</v>
      </c>
      <c r="O24" s="10" t="s">
        <v>270</v>
      </c>
      <c r="P24" s="10" t="s">
        <v>269</v>
      </c>
      <c r="Q24" s="10" t="s">
        <v>38502</v>
      </c>
      <c r="R24" s="10" t="s">
        <v>38503</v>
      </c>
      <c r="S24" s="10" t="s">
        <v>241</v>
      </c>
      <c r="T24" s="15">
        <v>16000</v>
      </c>
      <c r="U24" s="15"/>
      <c r="V24" s="10" t="s">
        <v>38481</v>
      </c>
      <c r="W24" s="10" t="s">
        <v>143</v>
      </c>
      <c r="X24" s="10" t="s">
        <v>38439</v>
      </c>
      <c r="Y24" s="10" t="s">
        <v>38452</v>
      </c>
      <c r="Z24" s="10" t="s">
        <v>38482</v>
      </c>
      <c r="AA24" s="10" t="s">
        <v>26372</v>
      </c>
      <c r="AB24" s="10" t="s">
        <v>26373</v>
      </c>
      <c r="AC24" s="10" t="s">
        <v>2508</v>
      </c>
      <c r="AD24" s="15"/>
      <c r="AE24" s="10" t="s">
        <v>26371</v>
      </c>
      <c r="AF24" s="10" t="s">
        <v>82</v>
      </c>
      <c r="AG24" s="10" t="s">
        <v>38415</v>
      </c>
      <c r="AH24" s="10" t="s">
        <v>1835</v>
      </c>
      <c r="AI24" s="15"/>
      <c r="AJ24" s="15"/>
      <c r="AK24" s="15"/>
      <c r="AL24" s="10" t="s">
        <v>38504</v>
      </c>
      <c r="AM24" s="10" t="s">
        <v>26380</v>
      </c>
      <c r="AN24" s="10" t="s">
        <v>38484</v>
      </c>
    </row>
    <row r="25" s="1" customFormat="1" ht="19" customHeight="1" spans="1:40">
      <c r="A25" s="10" t="s">
        <v>38475</v>
      </c>
      <c r="B25" s="10" t="s">
        <v>38476</v>
      </c>
      <c r="C25" s="10" t="s">
        <v>38477</v>
      </c>
      <c r="D25" s="10" t="s">
        <v>2550</v>
      </c>
      <c r="E25" s="10" t="s">
        <v>38478</v>
      </c>
      <c r="F25" s="10" t="s">
        <v>38438</v>
      </c>
      <c r="G25" s="15">
        <v>16000</v>
      </c>
      <c r="H25" s="15">
        <v>16000</v>
      </c>
      <c r="I25" s="15">
        <v>11214.75</v>
      </c>
      <c r="J25" s="15">
        <v>1200</v>
      </c>
      <c r="K25" s="10" t="s">
        <v>268</v>
      </c>
      <c r="L25" s="10" t="s">
        <v>270</v>
      </c>
      <c r="M25" s="10" t="s">
        <v>269</v>
      </c>
      <c r="N25" s="10" t="s">
        <v>268</v>
      </c>
      <c r="O25" s="10" t="s">
        <v>270</v>
      </c>
      <c r="P25" s="10" t="s">
        <v>269</v>
      </c>
      <c r="Q25" s="10" t="s">
        <v>38502</v>
      </c>
      <c r="R25" s="10" t="s">
        <v>38503</v>
      </c>
      <c r="S25" s="10" t="s">
        <v>241</v>
      </c>
      <c r="T25" s="15">
        <v>16000</v>
      </c>
      <c r="U25" s="15"/>
      <c r="V25" s="10" t="s">
        <v>38481</v>
      </c>
      <c r="W25" s="10" t="s">
        <v>143</v>
      </c>
      <c r="X25" s="10" t="s">
        <v>38439</v>
      </c>
      <c r="Y25" s="10" t="s">
        <v>38452</v>
      </c>
      <c r="Z25" s="10" t="s">
        <v>38482</v>
      </c>
      <c r="AA25" s="10" t="s">
        <v>26663</v>
      </c>
      <c r="AB25" s="10" t="s">
        <v>26664</v>
      </c>
      <c r="AC25" s="10" t="s">
        <v>2892</v>
      </c>
      <c r="AD25" s="15"/>
      <c r="AE25" s="10" t="s">
        <v>26662</v>
      </c>
      <c r="AF25" s="10" t="s">
        <v>82</v>
      </c>
      <c r="AG25" s="10" t="s">
        <v>38455</v>
      </c>
      <c r="AH25" s="10" t="s">
        <v>1276</v>
      </c>
      <c r="AI25" s="15"/>
      <c r="AJ25" s="15"/>
      <c r="AK25" s="15"/>
      <c r="AL25" s="10" t="s">
        <v>38504</v>
      </c>
      <c r="AM25" s="10" t="s">
        <v>26671</v>
      </c>
      <c r="AN25" s="10" t="s">
        <v>38484</v>
      </c>
    </row>
    <row r="26" s="1" customFormat="1" ht="19" customHeight="1" spans="1:40">
      <c r="A26" s="10" t="s">
        <v>38475</v>
      </c>
      <c r="B26" s="10" t="s">
        <v>38476</v>
      </c>
      <c r="C26" s="10" t="s">
        <v>38477</v>
      </c>
      <c r="D26" s="10" t="s">
        <v>2550</v>
      </c>
      <c r="E26" s="10" t="s">
        <v>38478</v>
      </c>
      <c r="F26" s="10" t="s">
        <v>38438</v>
      </c>
      <c r="G26" s="15">
        <v>16000</v>
      </c>
      <c r="H26" s="15">
        <v>16000</v>
      </c>
      <c r="I26" s="15">
        <v>11214.75</v>
      </c>
      <c r="J26" s="15">
        <v>2000</v>
      </c>
      <c r="K26" s="10" t="s">
        <v>268</v>
      </c>
      <c r="L26" s="10" t="s">
        <v>270</v>
      </c>
      <c r="M26" s="10" t="s">
        <v>269</v>
      </c>
      <c r="N26" s="10" t="s">
        <v>268</v>
      </c>
      <c r="O26" s="10" t="s">
        <v>270</v>
      </c>
      <c r="P26" s="10" t="s">
        <v>269</v>
      </c>
      <c r="Q26" s="10" t="s">
        <v>38502</v>
      </c>
      <c r="R26" s="10" t="s">
        <v>38503</v>
      </c>
      <c r="S26" s="10" t="s">
        <v>241</v>
      </c>
      <c r="T26" s="15">
        <v>16000</v>
      </c>
      <c r="U26" s="15"/>
      <c r="V26" s="10" t="s">
        <v>38481</v>
      </c>
      <c r="W26" s="10" t="s">
        <v>143</v>
      </c>
      <c r="X26" s="10" t="s">
        <v>38439</v>
      </c>
      <c r="Y26" s="10" t="s">
        <v>38452</v>
      </c>
      <c r="Z26" s="10" t="s">
        <v>38482</v>
      </c>
      <c r="AA26" s="10" t="s">
        <v>34496</v>
      </c>
      <c r="AB26" s="10" t="s">
        <v>34497</v>
      </c>
      <c r="AC26" s="10" t="s">
        <v>9038</v>
      </c>
      <c r="AD26" s="15"/>
      <c r="AE26" s="10" t="s">
        <v>34495</v>
      </c>
      <c r="AF26" s="10" t="s">
        <v>82</v>
      </c>
      <c r="AG26" s="10" t="s">
        <v>38455</v>
      </c>
      <c r="AH26" s="10" t="s">
        <v>6778</v>
      </c>
      <c r="AI26" s="15"/>
      <c r="AJ26" s="15"/>
      <c r="AK26" s="15"/>
      <c r="AL26" s="10" t="s">
        <v>38504</v>
      </c>
      <c r="AM26" s="10" t="s">
        <v>34504</v>
      </c>
      <c r="AN26" s="10" t="s">
        <v>38484</v>
      </c>
    </row>
    <row r="27" s="1" customFormat="1" ht="19" customHeight="1" spans="1:40">
      <c r="A27" s="10" t="s">
        <v>38475</v>
      </c>
      <c r="B27" s="10" t="s">
        <v>38476</v>
      </c>
      <c r="C27" s="10" t="s">
        <v>38477</v>
      </c>
      <c r="D27" s="10" t="s">
        <v>2550</v>
      </c>
      <c r="E27" s="10" t="s">
        <v>38478</v>
      </c>
      <c r="F27" s="10" t="s">
        <v>38438</v>
      </c>
      <c r="G27" s="15">
        <v>16000</v>
      </c>
      <c r="H27" s="15">
        <v>16000</v>
      </c>
      <c r="I27" s="15">
        <v>11214.75</v>
      </c>
      <c r="J27" s="15">
        <v>3000</v>
      </c>
      <c r="K27" s="10" t="s">
        <v>268</v>
      </c>
      <c r="L27" s="10" t="s">
        <v>270</v>
      </c>
      <c r="M27" s="10" t="s">
        <v>269</v>
      </c>
      <c r="N27" s="10" t="s">
        <v>268</v>
      </c>
      <c r="O27" s="10" t="s">
        <v>270</v>
      </c>
      <c r="P27" s="10" t="s">
        <v>269</v>
      </c>
      <c r="Q27" s="10" t="s">
        <v>38502</v>
      </c>
      <c r="R27" s="10" t="s">
        <v>38503</v>
      </c>
      <c r="S27" s="10" t="s">
        <v>241</v>
      </c>
      <c r="T27" s="15">
        <v>16000</v>
      </c>
      <c r="U27" s="15"/>
      <c r="V27" s="10" t="s">
        <v>38481</v>
      </c>
      <c r="W27" s="10" t="s">
        <v>143</v>
      </c>
      <c r="X27" s="10" t="s">
        <v>38439</v>
      </c>
      <c r="Y27" s="10" t="s">
        <v>38452</v>
      </c>
      <c r="Z27" s="10" t="s">
        <v>38482</v>
      </c>
      <c r="AA27" s="10" t="s">
        <v>27897</v>
      </c>
      <c r="AB27" s="10" t="s">
        <v>27898</v>
      </c>
      <c r="AC27" s="10" t="s">
        <v>295</v>
      </c>
      <c r="AD27" s="15"/>
      <c r="AE27" s="10" t="s">
        <v>26637</v>
      </c>
      <c r="AF27" s="10" t="s">
        <v>82</v>
      </c>
      <c r="AG27" s="10" t="s">
        <v>38433</v>
      </c>
      <c r="AH27" s="10" t="s">
        <v>1752</v>
      </c>
      <c r="AI27" s="15"/>
      <c r="AJ27" s="15"/>
      <c r="AK27" s="15"/>
      <c r="AL27" s="10" t="s">
        <v>38504</v>
      </c>
      <c r="AM27" s="10" t="s">
        <v>27902</v>
      </c>
      <c r="AN27" s="10" t="s">
        <v>38484</v>
      </c>
    </row>
    <row r="28" s="1" customFormat="1" ht="19" customHeight="1" spans="1:40">
      <c r="A28" s="10" t="s">
        <v>38475</v>
      </c>
      <c r="B28" s="10" t="s">
        <v>38476</v>
      </c>
      <c r="C28" s="10" t="s">
        <v>38477</v>
      </c>
      <c r="D28" s="10" t="s">
        <v>2550</v>
      </c>
      <c r="E28" s="10" t="s">
        <v>38478</v>
      </c>
      <c r="F28" s="10" t="s">
        <v>38438</v>
      </c>
      <c r="G28" s="15">
        <v>16000</v>
      </c>
      <c r="H28" s="15">
        <v>16000</v>
      </c>
      <c r="I28" s="15">
        <v>11214.75</v>
      </c>
      <c r="J28" s="15">
        <v>4814.74</v>
      </c>
      <c r="K28" s="10" t="s">
        <v>268</v>
      </c>
      <c r="L28" s="10" t="s">
        <v>270</v>
      </c>
      <c r="M28" s="10" t="s">
        <v>269</v>
      </c>
      <c r="N28" s="10" t="s">
        <v>268</v>
      </c>
      <c r="O28" s="10" t="s">
        <v>270</v>
      </c>
      <c r="P28" s="10" t="s">
        <v>269</v>
      </c>
      <c r="Q28" s="10" t="s">
        <v>38502</v>
      </c>
      <c r="R28" s="10" t="s">
        <v>38503</v>
      </c>
      <c r="S28" s="10" t="s">
        <v>241</v>
      </c>
      <c r="T28" s="15">
        <v>16000</v>
      </c>
      <c r="U28" s="15"/>
      <c r="V28" s="10" t="s">
        <v>38481</v>
      </c>
      <c r="W28" s="10" t="s">
        <v>143</v>
      </c>
      <c r="X28" s="10" t="s">
        <v>38439</v>
      </c>
      <c r="Y28" s="10" t="s">
        <v>38452</v>
      </c>
      <c r="Z28" s="10" t="s">
        <v>38482</v>
      </c>
      <c r="AA28" s="10" t="s">
        <v>26638</v>
      </c>
      <c r="AB28" s="10" t="s">
        <v>26639</v>
      </c>
      <c r="AC28" s="10" t="s">
        <v>295</v>
      </c>
      <c r="AD28" s="15"/>
      <c r="AE28" s="10" t="s">
        <v>26637</v>
      </c>
      <c r="AF28" s="10" t="s">
        <v>82</v>
      </c>
      <c r="AG28" s="10" t="s">
        <v>38433</v>
      </c>
      <c r="AH28" s="10" t="s">
        <v>1752</v>
      </c>
      <c r="AI28" s="15"/>
      <c r="AJ28" s="15"/>
      <c r="AK28" s="15"/>
      <c r="AL28" s="10" t="s">
        <v>38504</v>
      </c>
      <c r="AM28" s="10" t="s">
        <v>26646</v>
      </c>
      <c r="AN28" s="10" t="s">
        <v>38484</v>
      </c>
    </row>
    <row r="29" s="1" customFormat="1" ht="19" customHeight="1" spans="1:40">
      <c r="A29" s="10" t="s">
        <v>38505</v>
      </c>
      <c r="B29" s="10" t="s">
        <v>38506</v>
      </c>
      <c r="C29" s="10" t="s">
        <v>38507</v>
      </c>
      <c r="D29" s="10" t="s">
        <v>373</v>
      </c>
      <c r="E29" s="10" t="s">
        <v>38508</v>
      </c>
      <c r="F29" s="10" t="s">
        <v>38509</v>
      </c>
      <c r="G29" s="15">
        <v>13000</v>
      </c>
      <c r="H29" s="15">
        <v>13000</v>
      </c>
      <c r="I29" s="15">
        <v>1000</v>
      </c>
      <c r="J29" s="15">
        <v>1000</v>
      </c>
      <c r="K29" s="10" t="s">
        <v>268</v>
      </c>
      <c r="L29" s="10" t="s">
        <v>270</v>
      </c>
      <c r="M29" s="10" t="s">
        <v>269</v>
      </c>
      <c r="N29" s="10" t="s">
        <v>268</v>
      </c>
      <c r="O29" s="10" t="s">
        <v>270</v>
      </c>
      <c r="P29" s="10" t="s">
        <v>269</v>
      </c>
      <c r="Q29" s="10" t="s">
        <v>38510</v>
      </c>
      <c r="R29" s="10" t="s">
        <v>38511</v>
      </c>
      <c r="S29" s="10" t="s">
        <v>241</v>
      </c>
      <c r="T29" s="15">
        <v>48000</v>
      </c>
      <c r="U29" s="15"/>
      <c r="V29" s="10" t="s">
        <v>38430</v>
      </c>
      <c r="W29" s="10" t="s">
        <v>143</v>
      </c>
      <c r="X29" s="10" t="s">
        <v>38439</v>
      </c>
      <c r="Y29" s="10" t="s">
        <v>38428</v>
      </c>
      <c r="Z29" s="10" t="s">
        <v>38512</v>
      </c>
      <c r="AA29" s="10" t="s">
        <v>33745</v>
      </c>
      <c r="AB29" s="10" t="s">
        <v>33746</v>
      </c>
      <c r="AC29" s="10" t="s">
        <v>1803</v>
      </c>
      <c r="AD29" s="15"/>
      <c r="AE29" s="10" t="s">
        <v>33744</v>
      </c>
      <c r="AF29" s="10" t="s">
        <v>82</v>
      </c>
      <c r="AG29" s="10" t="s">
        <v>38415</v>
      </c>
      <c r="AH29" s="10" t="s">
        <v>114</v>
      </c>
      <c r="AI29" s="15"/>
      <c r="AJ29" s="15"/>
      <c r="AK29" s="15"/>
      <c r="AL29" s="10" t="s">
        <v>38513</v>
      </c>
      <c r="AM29" s="10" t="s">
        <v>33753</v>
      </c>
      <c r="AN29" s="10" t="s">
        <v>38514</v>
      </c>
    </row>
    <row r="30" s="1" customFormat="1" ht="19" customHeight="1" spans="1:40">
      <c r="A30" s="10" t="s">
        <v>38515</v>
      </c>
      <c r="B30" s="10" t="s">
        <v>38516</v>
      </c>
      <c r="C30" s="10" t="s">
        <v>38517</v>
      </c>
      <c r="D30" s="10" t="s">
        <v>38445</v>
      </c>
      <c r="E30" s="10" t="s">
        <v>38518</v>
      </c>
      <c r="F30" s="10" t="s">
        <v>38519</v>
      </c>
      <c r="G30" s="15">
        <v>20000</v>
      </c>
      <c r="H30" s="15">
        <v>20000</v>
      </c>
      <c r="I30" s="15">
        <v>16000</v>
      </c>
      <c r="J30" s="15">
        <v>16000</v>
      </c>
      <c r="K30" s="10" t="s">
        <v>268</v>
      </c>
      <c r="L30" s="10" t="s">
        <v>270</v>
      </c>
      <c r="M30" s="10" t="s">
        <v>269</v>
      </c>
      <c r="N30" s="10" t="s">
        <v>268</v>
      </c>
      <c r="O30" s="10" t="s">
        <v>270</v>
      </c>
      <c r="P30" s="10" t="s">
        <v>269</v>
      </c>
      <c r="Q30" s="10" t="s">
        <v>38510</v>
      </c>
      <c r="R30" s="10" t="s">
        <v>38511</v>
      </c>
      <c r="S30" s="10" t="s">
        <v>241</v>
      </c>
      <c r="T30" s="15">
        <v>48000</v>
      </c>
      <c r="U30" s="15"/>
      <c r="V30" s="10" t="s">
        <v>38430</v>
      </c>
      <c r="W30" s="10" t="s">
        <v>143</v>
      </c>
      <c r="X30" s="10" t="s">
        <v>38439</v>
      </c>
      <c r="Y30" s="10" t="s">
        <v>38428</v>
      </c>
      <c r="Z30" s="10" t="s">
        <v>38520</v>
      </c>
      <c r="AA30" s="10" t="s">
        <v>9861</v>
      </c>
      <c r="AB30" s="10" t="s">
        <v>9862</v>
      </c>
      <c r="AC30" s="10" t="s">
        <v>241</v>
      </c>
      <c r="AD30" s="15"/>
      <c r="AE30" s="10" t="s">
        <v>38430</v>
      </c>
      <c r="AF30" s="10" t="s">
        <v>143</v>
      </c>
      <c r="AG30" s="10" t="s">
        <v>38415</v>
      </c>
      <c r="AH30" s="10" t="s">
        <v>203</v>
      </c>
      <c r="AI30" s="15"/>
      <c r="AJ30" s="15"/>
      <c r="AK30" s="15"/>
      <c r="AL30" s="10" t="s">
        <v>38521</v>
      </c>
      <c r="AM30" s="10" t="s">
        <v>9870</v>
      </c>
      <c r="AN30" s="10" t="s">
        <v>38522</v>
      </c>
    </row>
    <row r="31" s="1" customFormat="1" ht="19" customHeight="1" spans="1:40">
      <c r="A31" s="10" t="s">
        <v>38505</v>
      </c>
      <c r="B31" s="10" t="s">
        <v>38506</v>
      </c>
      <c r="C31" s="10" t="s">
        <v>38507</v>
      </c>
      <c r="D31" s="10" t="s">
        <v>373</v>
      </c>
      <c r="E31" s="10" t="s">
        <v>38508</v>
      </c>
      <c r="F31" s="10" t="s">
        <v>38509</v>
      </c>
      <c r="G31" s="15">
        <v>6300</v>
      </c>
      <c r="H31" s="15">
        <v>6300</v>
      </c>
      <c r="I31" s="15">
        <v>3000</v>
      </c>
      <c r="J31" s="15">
        <v>3000</v>
      </c>
      <c r="K31" s="10" t="s">
        <v>268</v>
      </c>
      <c r="L31" s="10" t="s">
        <v>270</v>
      </c>
      <c r="M31" s="10" t="s">
        <v>269</v>
      </c>
      <c r="N31" s="10" t="s">
        <v>268</v>
      </c>
      <c r="O31" s="10" t="s">
        <v>270</v>
      </c>
      <c r="P31" s="10" t="s">
        <v>269</v>
      </c>
      <c r="Q31" s="10" t="s">
        <v>38523</v>
      </c>
      <c r="R31" s="10" t="s">
        <v>38524</v>
      </c>
      <c r="S31" s="10" t="s">
        <v>1307</v>
      </c>
      <c r="T31" s="15">
        <v>6300</v>
      </c>
      <c r="U31" s="15"/>
      <c r="V31" s="10" t="s">
        <v>38525</v>
      </c>
      <c r="W31" s="10" t="s">
        <v>82</v>
      </c>
      <c r="X31" s="10" t="s">
        <v>38427</v>
      </c>
      <c r="Y31" s="10" t="s">
        <v>38428</v>
      </c>
      <c r="Z31" s="10" t="s">
        <v>38512</v>
      </c>
      <c r="AA31" s="10" t="s">
        <v>34772</v>
      </c>
      <c r="AB31" s="10" t="s">
        <v>34773</v>
      </c>
      <c r="AC31" s="10" t="s">
        <v>378</v>
      </c>
      <c r="AD31" s="15"/>
      <c r="AE31" s="10" t="s">
        <v>11537</v>
      </c>
      <c r="AF31" s="10" t="s">
        <v>82</v>
      </c>
      <c r="AG31" s="10" t="s">
        <v>38415</v>
      </c>
      <c r="AH31" s="10" t="s">
        <v>527</v>
      </c>
      <c r="AI31" s="15"/>
      <c r="AJ31" s="15"/>
      <c r="AK31" s="15"/>
      <c r="AL31" s="10" t="s">
        <v>38526</v>
      </c>
      <c r="AM31" s="10" t="s">
        <v>34777</v>
      </c>
      <c r="AN31" s="10" t="s">
        <v>38514</v>
      </c>
    </row>
    <row r="32" s="1" customFormat="1" ht="19" customHeight="1" spans="1:40">
      <c r="A32" s="10" t="s">
        <v>38515</v>
      </c>
      <c r="B32" s="10" t="s">
        <v>38516</v>
      </c>
      <c r="C32" s="10" t="s">
        <v>38517</v>
      </c>
      <c r="D32" s="10" t="s">
        <v>38445</v>
      </c>
      <c r="E32" s="10" t="s">
        <v>38518</v>
      </c>
      <c r="F32" s="10" t="s">
        <v>38519</v>
      </c>
      <c r="G32" s="15">
        <v>8000</v>
      </c>
      <c r="H32" s="15">
        <v>8000</v>
      </c>
      <c r="I32" s="15">
        <v>1250</v>
      </c>
      <c r="J32" s="15">
        <v>1250</v>
      </c>
      <c r="K32" s="10" t="s">
        <v>268</v>
      </c>
      <c r="L32" s="10" t="s">
        <v>270</v>
      </c>
      <c r="M32" s="10" t="s">
        <v>269</v>
      </c>
      <c r="N32" s="10" t="s">
        <v>268</v>
      </c>
      <c r="O32" s="10" t="s">
        <v>270</v>
      </c>
      <c r="P32" s="10" t="s">
        <v>269</v>
      </c>
      <c r="Q32" s="10" t="s">
        <v>38527</v>
      </c>
      <c r="R32" s="10" t="s">
        <v>38528</v>
      </c>
      <c r="S32" s="10" t="s">
        <v>241</v>
      </c>
      <c r="T32" s="15">
        <v>8000</v>
      </c>
      <c r="U32" s="15"/>
      <c r="V32" s="10" t="s">
        <v>38430</v>
      </c>
      <c r="W32" s="10" t="s">
        <v>143</v>
      </c>
      <c r="X32" s="10" t="s">
        <v>38439</v>
      </c>
      <c r="Y32" s="10" t="s">
        <v>38428</v>
      </c>
      <c r="Z32" s="10" t="s">
        <v>38520</v>
      </c>
      <c r="AA32" s="10" t="s">
        <v>9861</v>
      </c>
      <c r="AB32" s="10" t="s">
        <v>9862</v>
      </c>
      <c r="AC32" s="10" t="s">
        <v>241</v>
      </c>
      <c r="AD32" s="15"/>
      <c r="AE32" s="10" t="s">
        <v>38430</v>
      </c>
      <c r="AF32" s="10" t="s">
        <v>143</v>
      </c>
      <c r="AG32" s="10" t="s">
        <v>38415</v>
      </c>
      <c r="AH32" s="10" t="s">
        <v>203</v>
      </c>
      <c r="AI32" s="15"/>
      <c r="AJ32" s="15"/>
      <c r="AK32" s="15"/>
      <c r="AL32" s="10" t="s">
        <v>38529</v>
      </c>
      <c r="AM32" s="10" t="s">
        <v>9870</v>
      </c>
      <c r="AN32" s="10" t="s">
        <v>38522</v>
      </c>
    </row>
    <row r="33" s="1" customFormat="1" ht="19" customHeight="1" spans="1:40">
      <c r="A33" s="10" t="s">
        <v>38475</v>
      </c>
      <c r="B33" s="10" t="s">
        <v>38476</v>
      </c>
      <c r="C33" s="10" t="s">
        <v>38477</v>
      </c>
      <c r="D33" s="10" t="s">
        <v>2550</v>
      </c>
      <c r="E33" s="10" t="s">
        <v>38478</v>
      </c>
      <c r="F33" s="10" t="s">
        <v>38438</v>
      </c>
      <c r="G33" s="15">
        <v>18000</v>
      </c>
      <c r="H33" s="15">
        <v>18000</v>
      </c>
      <c r="I33" s="15">
        <v>2619.85</v>
      </c>
      <c r="J33" s="15">
        <v>2619.84</v>
      </c>
      <c r="K33" s="10" t="s">
        <v>268</v>
      </c>
      <c r="L33" s="10" t="s">
        <v>270</v>
      </c>
      <c r="M33" s="10" t="s">
        <v>269</v>
      </c>
      <c r="N33" s="10" t="s">
        <v>268</v>
      </c>
      <c r="O33" s="10" t="s">
        <v>270</v>
      </c>
      <c r="P33" s="10" t="s">
        <v>269</v>
      </c>
      <c r="Q33" s="10" t="s">
        <v>38530</v>
      </c>
      <c r="R33" s="10" t="s">
        <v>38531</v>
      </c>
      <c r="S33" s="10" t="s">
        <v>241</v>
      </c>
      <c r="T33" s="15">
        <v>18000</v>
      </c>
      <c r="U33" s="15"/>
      <c r="V33" s="10" t="s">
        <v>38481</v>
      </c>
      <c r="W33" s="10" t="s">
        <v>143</v>
      </c>
      <c r="X33" s="10" t="s">
        <v>38439</v>
      </c>
      <c r="Y33" s="10" t="s">
        <v>38452</v>
      </c>
      <c r="Z33" s="10" t="s">
        <v>38482</v>
      </c>
      <c r="AA33" s="10" t="s">
        <v>34834</v>
      </c>
      <c r="AB33" s="10" t="s">
        <v>34835</v>
      </c>
      <c r="AC33" s="10" t="s">
        <v>4672</v>
      </c>
      <c r="AD33" s="15"/>
      <c r="AE33" s="10" t="s">
        <v>34500</v>
      </c>
      <c r="AF33" s="10" t="s">
        <v>143</v>
      </c>
      <c r="AG33" s="10" t="s">
        <v>38455</v>
      </c>
      <c r="AH33" s="10" t="s">
        <v>811</v>
      </c>
      <c r="AI33" s="15"/>
      <c r="AJ33" s="15"/>
      <c r="AK33" s="15"/>
      <c r="AL33" s="10" t="s">
        <v>38532</v>
      </c>
      <c r="AM33" s="10" t="s">
        <v>34839</v>
      </c>
      <c r="AN33" s="10" t="s">
        <v>38484</v>
      </c>
    </row>
    <row r="34" s="1" customFormat="1" ht="19" customHeight="1" spans="1:40">
      <c r="A34" s="10" t="s">
        <v>38475</v>
      </c>
      <c r="B34" s="10" t="s">
        <v>38476</v>
      </c>
      <c r="C34" s="10" t="s">
        <v>38477</v>
      </c>
      <c r="D34" s="10" t="s">
        <v>2550</v>
      </c>
      <c r="E34" s="10" t="s">
        <v>38478</v>
      </c>
      <c r="F34" s="10" t="s">
        <v>38438</v>
      </c>
      <c r="G34" s="15">
        <v>16000</v>
      </c>
      <c r="H34" s="15">
        <v>16000</v>
      </c>
      <c r="I34" s="15">
        <v>16000</v>
      </c>
      <c r="J34" s="15">
        <v>16000</v>
      </c>
      <c r="K34" s="10" t="s">
        <v>268</v>
      </c>
      <c r="L34" s="10" t="s">
        <v>270</v>
      </c>
      <c r="M34" s="10" t="s">
        <v>269</v>
      </c>
      <c r="N34" s="10" t="s">
        <v>268</v>
      </c>
      <c r="O34" s="10" t="s">
        <v>270</v>
      </c>
      <c r="P34" s="10" t="s">
        <v>269</v>
      </c>
      <c r="Q34" s="10" t="s">
        <v>38533</v>
      </c>
      <c r="R34" s="10" t="s">
        <v>38534</v>
      </c>
      <c r="S34" s="10" t="s">
        <v>241</v>
      </c>
      <c r="T34" s="15">
        <v>16000</v>
      </c>
      <c r="U34" s="15"/>
      <c r="V34" s="10" t="s">
        <v>38481</v>
      </c>
      <c r="W34" s="10" t="s">
        <v>143</v>
      </c>
      <c r="X34" s="10" t="s">
        <v>38439</v>
      </c>
      <c r="Y34" s="10" t="s">
        <v>38452</v>
      </c>
      <c r="Z34" s="10" t="s">
        <v>38482</v>
      </c>
      <c r="AA34" s="10" t="s">
        <v>28241</v>
      </c>
      <c r="AB34" s="10" t="s">
        <v>28242</v>
      </c>
      <c r="AC34" s="10" t="s">
        <v>295</v>
      </c>
      <c r="AD34" s="15"/>
      <c r="AE34" s="10" t="s">
        <v>26637</v>
      </c>
      <c r="AF34" s="10" t="s">
        <v>82</v>
      </c>
      <c r="AG34" s="10" t="s">
        <v>38433</v>
      </c>
      <c r="AH34" s="10" t="s">
        <v>1752</v>
      </c>
      <c r="AI34" s="15"/>
      <c r="AJ34" s="15"/>
      <c r="AK34" s="15"/>
      <c r="AL34" s="10" t="s">
        <v>38535</v>
      </c>
      <c r="AM34" s="10" t="s">
        <v>28246</v>
      </c>
      <c r="AN34" s="10" t="s">
        <v>38484</v>
      </c>
    </row>
    <row r="35" s="1" customFormat="1" ht="19" customHeight="1" spans="1:40">
      <c r="A35" s="10" t="s">
        <v>38536</v>
      </c>
      <c r="B35" s="10" t="s">
        <v>38537</v>
      </c>
      <c r="C35" s="10" t="s">
        <v>38538</v>
      </c>
      <c r="D35" s="10" t="s">
        <v>38445</v>
      </c>
      <c r="E35" s="10" t="s">
        <v>38518</v>
      </c>
      <c r="F35" s="10" t="s">
        <v>38519</v>
      </c>
      <c r="G35" s="15">
        <v>3500</v>
      </c>
      <c r="H35" s="15">
        <v>3500</v>
      </c>
      <c r="I35" s="15">
        <v>360</v>
      </c>
      <c r="J35" s="15">
        <v>360</v>
      </c>
      <c r="K35" s="10" t="s">
        <v>268</v>
      </c>
      <c r="L35" s="10" t="s">
        <v>270</v>
      </c>
      <c r="M35" s="10" t="s">
        <v>269</v>
      </c>
      <c r="N35" s="10" t="s">
        <v>268</v>
      </c>
      <c r="O35" s="10" t="s">
        <v>270</v>
      </c>
      <c r="P35" s="10" t="s">
        <v>269</v>
      </c>
      <c r="Q35" s="10" t="s">
        <v>38539</v>
      </c>
      <c r="R35" s="10" t="s">
        <v>38540</v>
      </c>
      <c r="S35" s="10" t="s">
        <v>2296</v>
      </c>
      <c r="T35" s="15">
        <v>11500</v>
      </c>
      <c r="U35" s="15"/>
      <c r="V35" s="10" t="s">
        <v>38541</v>
      </c>
      <c r="W35" s="10" t="s">
        <v>143</v>
      </c>
      <c r="X35" s="10" t="s">
        <v>38412</v>
      </c>
      <c r="Y35" s="10" t="s">
        <v>38428</v>
      </c>
      <c r="Z35" s="10" t="s">
        <v>38520</v>
      </c>
      <c r="AA35" s="10" t="s">
        <v>14356</v>
      </c>
      <c r="AB35" s="10" t="s">
        <v>14357</v>
      </c>
      <c r="AC35" s="10" t="s">
        <v>3773</v>
      </c>
      <c r="AD35" s="15"/>
      <c r="AE35" s="10" t="s">
        <v>38411</v>
      </c>
      <c r="AF35" s="10" t="s">
        <v>143</v>
      </c>
      <c r="AG35" s="10" t="s">
        <v>38415</v>
      </c>
      <c r="AH35" s="10" t="s">
        <v>203</v>
      </c>
      <c r="AI35" s="15"/>
      <c r="AJ35" s="15"/>
      <c r="AK35" s="15"/>
      <c r="AL35" s="10" t="s">
        <v>38542</v>
      </c>
      <c r="AM35" s="10" t="s">
        <v>14362</v>
      </c>
      <c r="AN35" s="10" t="s">
        <v>38543</v>
      </c>
    </row>
    <row r="36" s="1" customFormat="1" ht="19" customHeight="1" spans="1:40">
      <c r="A36" s="10" t="s">
        <v>38544</v>
      </c>
      <c r="B36" s="10" t="s">
        <v>38545</v>
      </c>
      <c r="C36" s="10" t="s">
        <v>38546</v>
      </c>
      <c r="D36" s="10" t="s">
        <v>38547</v>
      </c>
      <c r="E36" s="10" t="s">
        <v>38548</v>
      </c>
      <c r="F36" s="10" t="s">
        <v>38549</v>
      </c>
      <c r="G36" s="15">
        <v>500</v>
      </c>
      <c r="H36" s="15">
        <v>500</v>
      </c>
      <c r="I36" s="15">
        <v>500</v>
      </c>
      <c r="J36" s="15">
        <v>500</v>
      </c>
      <c r="K36" s="10" t="s">
        <v>268</v>
      </c>
      <c r="L36" s="10" t="s">
        <v>3866</v>
      </c>
      <c r="M36" s="10" t="s">
        <v>3865</v>
      </c>
      <c r="N36" s="10" t="s">
        <v>268</v>
      </c>
      <c r="O36" s="10" t="s">
        <v>3866</v>
      </c>
      <c r="P36" s="10" t="s">
        <v>3865</v>
      </c>
      <c r="Q36" s="10" t="s">
        <v>38255</v>
      </c>
      <c r="R36" s="10" t="s">
        <v>38257</v>
      </c>
      <c r="S36" s="10" t="s">
        <v>3773</v>
      </c>
      <c r="T36" s="15">
        <v>2600</v>
      </c>
      <c r="U36" s="15"/>
      <c r="V36" s="10" t="s">
        <v>38550</v>
      </c>
      <c r="W36" s="10" t="s">
        <v>143</v>
      </c>
      <c r="X36" s="10" t="s">
        <v>38551</v>
      </c>
      <c r="Y36" s="10" t="s">
        <v>38452</v>
      </c>
      <c r="Z36" s="10" t="s">
        <v>38452</v>
      </c>
      <c r="AA36" s="10" t="s">
        <v>30295</v>
      </c>
      <c r="AB36" s="10" t="s">
        <v>30296</v>
      </c>
      <c r="AC36" s="10" t="s">
        <v>1878</v>
      </c>
      <c r="AD36" s="15"/>
      <c r="AE36" s="10" t="s">
        <v>30299</v>
      </c>
      <c r="AF36" s="10" t="s">
        <v>143</v>
      </c>
      <c r="AG36" s="10" t="s">
        <v>38433</v>
      </c>
      <c r="AH36" s="10" t="s">
        <v>4078</v>
      </c>
      <c r="AI36" s="15"/>
      <c r="AJ36" s="15"/>
      <c r="AK36" s="15"/>
      <c r="AL36" s="10" t="s">
        <v>38552</v>
      </c>
      <c r="AM36" s="10" t="s">
        <v>30303</v>
      </c>
      <c r="AN36" s="10" t="s">
        <v>38553</v>
      </c>
    </row>
    <row r="37" s="1" customFormat="1" ht="19" customHeight="1" spans="1:40">
      <c r="A37" s="10" t="s">
        <v>38554</v>
      </c>
      <c r="B37" s="10" t="s">
        <v>38555</v>
      </c>
      <c r="C37" s="10" t="s">
        <v>38556</v>
      </c>
      <c r="D37" s="10" t="s">
        <v>7796</v>
      </c>
      <c r="E37" s="10" t="s">
        <v>38557</v>
      </c>
      <c r="F37" s="10" t="s">
        <v>38558</v>
      </c>
      <c r="G37" s="15">
        <v>4600</v>
      </c>
      <c r="H37" s="15">
        <v>4600</v>
      </c>
      <c r="I37" s="15">
        <v>4600</v>
      </c>
      <c r="J37" s="15">
        <v>4500</v>
      </c>
      <c r="K37" s="10" t="s">
        <v>268</v>
      </c>
      <c r="L37" s="10" t="s">
        <v>3866</v>
      </c>
      <c r="M37" s="10" t="s">
        <v>3865</v>
      </c>
      <c r="N37" s="10" t="s">
        <v>268</v>
      </c>
      <c r="O37" s="10" t="s">
        <v>3866</v>
      </c>
      <c r="P37" s="10" t="s">
        <v>3865</v>
      </c>
      <c r="Q37" s="10" t="s">
        <v>38559</v>
      </c>
      <c r="R37" s="10" t="s">
        <v>38560</v>
      </c>
      <c r="S37" s="10" t="s">
        <v>1878</v>
      </c>
      <c r="T37" s="15">
        <v>4600</v>
      </c>
      <c r="U37" s="15"/>
      <c r="V37" s="10" t="s">
        <v>38561</v>
      </c>
      <c r="W37" s="10" t="s">
        <v>82</v>
      </c>
      <c r="X37" s="10" t="s">
        <v>38562</v>
      </c>
      <c r="Y37" s="10" t="s">
        <v>38452</v>
      </c>
      <c r="Z37" s="10" t="s">
        <v>38563</v>
      </c>
      <c r="AA37" s="10" t="s">
        <v>3869</v>
      </c>
      <c r="AB37" s="10" t="s">
        <v>3870</v>
      </c>
      <c r="AC37" s="10" t="s">
        <v>116</v>
      </c>
      <c r="AD37" s="15"/>
      <c r="AE37" s="10" t="s">
        <v>3874</v>
      </c>
      <c r="AF37" s="10" t="s">
        <v>143</v>
      </c>
      <c r="AG37" s="10" t="s">
        <v>38433</v>
      </c>
      <c r="AH37" s="10" t="s">
        <v>508</v>
      </c>
      <c r="AI37" s="15"/>
      <c r="AJ37" s="15"/>
      <c r="AK37" s="15"/>
      <c r="AL37" s="10" t="s">
        <v>38564</v>
      </c>
      <c r="AM37" s="10" t="s">
        <v>3878</v>
      </c>
      <c r="AN37" s="10" t="s">
        <v>38565</v>
      </c>
    </row>
    <row r="38" s="1" customFormat="1" ht="19" customHeight="1" spans="1:40">
      <c r="A38" s="10" t="s">
        <v>38554</v>
      </c>
      <c r="B38" s="10" t="s">
        <v>38555</v>
      </c>
      <c r="C38" s="10" t="s">
        <v>38556</v>
      </c>
      <c r="D38" s="10" t="s">
        <v>7796</v>
      </c>
      <c r="E38" s="10" t="s">
        <v>38557</v>
      </c>
      <c r="F38" s="10" t="s">
        <v>38558</v>
      </c>
      <c r="G38" s="15">
        <v>4600</v>
      </c>
      <c r="H38" s="15">
        <v>4600</v>
      </c>
      <c r="I38" s="15">
        <v>4600</v>
      </c>
      <c r="J38" s="15">
        <v>100</v>
      </c>
      <c r="K38" s="10" t="s">
        <v>268</v>
      </c>
      <c r="L38" s="10" t="s">
        <v>3866</v>
      </c>
      <c r="M38" s="10" t="s">
        <v>3865</v>
      </c>
      <c r="N38" s="10" t="s">
        <v>268</v>
      </c>
      <c r="O38" s="10" t="s">
        <v>3866</v>
      </c>
      <c r="P38" s="10" t="s">
        <v>3865</v>
      </c>
      <c r="Q38" s="10" t="s">
        <v>38559</v>
      </c>
      <c r="R38" s="10" t="s">
        <v>38560</v>
      </c>
      <c r="S38" s="10" t="s">
        <v>1878</v>
      </c>
      <c r="T38" s="15">
        <v>4600</v>
      </c>
      <c r="U38" s="15"/>
      <c r="V38" s="10" t="s">
        <v>38561</v>
      </c>
      <c r="W38" s="10" t="s">
        <v>82</v>
      </c>
      <c r="X38" s="10" t="s">
        <v>38562</v>
      </c>
      <c r="Y38" s="10" t="s">
        <v>38452</v>
      </c>
      <c r="Z38" s="10" t="s">
        <v>38563</v>
      </c>
      <c r="AA38" s="10" t="s">
        <v>12288</v>
      </c>
      <c r="AB38" s="10" t="s">
        <v>12289</v>
      </c>
      <c r="AC38" s="10" t="s">
        <v>3773</v>
      </c>
      <c r="AD38" s="15"/>
      <c r="AE38" s="10" t="s">
        <v>3874</v>
      </c>
      <c r="AF38" s="10" t="s">
        <v>143</v>
      </c>
      <c r="AG38" s="10" t="s">
        <v>38415</v>
      </c>
      <c r="AH38" s="10" t="s">
        <v>430</v>
      </c>
      <c r="AI38" s="15"/>
      <c r="AJ38" s="15"/>
      <c r="AK38" s="15"/>
      <c r="AL38" s="10" t="s">
        <v>38564</v>
      </c>
      <c r="AM38" s="10" t="s">
        <v>12293</v>
      </c>
      <c r="AN38" s="10" t="s">
        <v>38565</v>
      </c>
    </row>
    <row r="39" s="1" customFormat="1" ht="19" customHeight="1" spans="1:40">
      <c r="A39" s="10" t="s">
        <v>38566</v>
      </c>
      <c r="B39" s="10" t="s">
        <v>38567</v>
      </c>
      <c r="C39" s="10" t="s">
        <v>38568</v>
      </c>
      <c r="D39" s="10" t="s">
        <v>38461</v>
      </c>
      <c r="E39" s="10" t="s">
        <v>38569</v>
      </c>
      <c r="F39" s="10" t="s">
        <v>38570</v>
      </c>
      <c r="G39" s="15">
        <v>3000</v>
      </c>
      <c r="H39" s="15">
        <v>3000</v>
      </c>
      <c r="I39" s="15">
        <v>711</v>
      </c>
      <c r="J39" s="15">
        <v>711</v>
      </c>
      <c r="K39" s="10" t="s">
        <v>268</v>
      </c>
      <c r="L39" s="10" t="s">
        <v>6348</v>
      </c>
      <c r="M39" s="10" t="s">
        <v>6347</v>
      </c>
      <c r="N39" s="10" t="s">
        <v>268</v>
      </c>
      <c r="O39" s="10" t="s">
        <v>6348</v>
      </c>
      <c r="P39" s="10" t="s">
        <v>6347</v>
      </c>
      <c r="Q39" s="10" t="s">
        <v>38571</v>
      </c>
      <c r="R39" s="10" t="s">
        <v>38572</v>
      </c>
      <c r="S39" s="10" t="s">
        <v>241</v>
      </c>
      <c r="T39" s="15">
        <v>3200</v>
      </c>
      <c r="U39" s="15"/>
      <c r="V39" s="10" t="s">
        <v>38573</v>
      </c>
      <c r="W39" s="10" t="s">
        <v>143</v>
      </c>
      <c r="X39" s="10" t="s">
        <v>38574</v>
      </c>
      <c r="Y39" s="10" t="s">
        <v>38428</v>
      </c>
      <c r="Z39" s="10" t="s">
        <v>38520</v>
      </c>
      <c r="AA39" s="10" t="s">
        <v>21828</v>
      </c>
      <c r="AB39" s="10" t="s">
        <v>21829</v>
      </c>
      <c r="AC39" s="10" t="s">
        <v>3773</v>
      </c>
      <c r="AD39" s="15"/>
      <c r="AE39" s="10" t="s">
        <v>4352</v>
      </c>
      <c r="AF39" s="10" t="s">
        <v>143</v>
      </c>
      <c r="AG39" s="10" t="s">
        <v>38433</v>
      </c>
      <c r="AH39" s="10" t="s">
        <v>3031</v>
      </c>
      <c r="AI39" s="15"/>
      <c r="AJ39" s="15"/>
      <c r="AK39" s="15"/>
      <c r="AL39" s="10" t="s">
        <v>38575</v>
      </c>
      <c r="AM39" s="10" t="s">
        <v>21833</v>
      </c>
      <c r="AN39" s="10" t="s">
        <v>38576</v>
      </c>
    </row>
    <row r="40" s="1" customFormat="1" ht="19" customHeight="1" spans="1:40">
      <c r="A40" s="10" t="s">
        <v>38577</v>
      </c>
      <c r="B40" s="10" t="s">
        <v>38578</v>
      </c>
      <c r="C40" s="10" t="s">
        <v>38579</v>
      </c>
      <c r="D40" s="10" t="s">
        <v>2550</v>
      </c>
      <c r="E40" s="10" t="s">
        <v>38580</v>
      </c>
      <c r="F40" s="10" t="s">
        <v>38581</v>
      </c>
      <c r="G40" s="15">
        <v>5000</v>
      </c>
      <c r="H40" s="15">
        <v>5000</v>
      </c>
      <c r="I40" s="15">
        <v>3000</v>
      </c>
      <c r="J40" s="15">
        <v>3000</v>
      </c>
      <c r="K40" s="10" t="s">
        <v>268</v>
      </c>
      <c r="L40" s="10" t="s">
        <v>6348</v>
      </c>
      <c r="M40" s="10" t="s">
        <v>6347</v>
      </c>
      <c r="N40" s="10" t="s">
        <v>268</v>
      </c>
      <c r="O40" s="10" t="s">
        <v>6348</v>
      </c>
      <c r="P40" s="10" t="s">
        <v>6347</v>
      </c>
      <c r="Q40" s="10" t="s">
        <v>38582</v>
      </c>
      <c r="R40" s="10" t="s">
        <v>38583</v>
      </c>
      <c r="S40" s="10" t="s">
        <v>241</v>
      </c>
      <c r="T40" s="15">
        <v>37800</v>
      </c>
      <c r="U40" s="15"/>
      <c r="V40" s="10" t="s">
        <v>38584</v>
      </c>
      <c r="W40" s="10" t="s">
        <v>143</v>
      </c>
      <c r="X40" s="10" t="s">
        <v>38574</v>
      </c>
      <c r="Y40" s="10" t="s">
        <v>38498</v>
      </c>
      <c r="Z40" s="10" t="s">
        <v>38585</v>
      </c>
      <c r="AA40" s="10" t="s">
        <v>6721</v>
      </c>
      <c r="AB40" s="10" t="s">
        <v>6722</v>
      </c>
      <c r="AC40" s="10" t="s">
        <v>116</v>
      </c>
      <c r="AD40" s="15"/>
      <c r="AE40" s="10" t="s">
        <v>6349</v>
      </c>
      <c r="AF40" s="10" t="s">
        <v>143</v>
      </c>
      <c r="AG40" s="10" t="s">
        <v>38415</v>
      </c>
      <c r="AH40" s="10" t="s">
        <v>811</v>
      </c>
      <c r="AI40" s="15"/>
      <c r="AJ40" s="15"/>
      <c r="AK40" s="15"/>
      <c r="AL40" s="10" t="s">
        <v>38586</v>
      </c>
      <c r="AM40" s="10" t="s">
        <v>6727</v>
      </c>
      <c r="AN40" s="10" t="s">
        <v>38587</v>
      </c>
    </row>
    <row r="41" s="1" customFormat="1" ht="19" customHeight="1" spans="1:40">
      <c r="A41" s="10" t="s">
        <v>38588</v>
      </c>
      <c r="B41" s="10" t="s">
        <v>38589</v>
      </c>
      <c r="C41" s="10" t="s">
        <v>38590</v>
      </c>
      <c r="D41" s="10" t="s">
        <v>373</v>
      </c>
      <c r="E41" s="10" t="s">
        <v>38591</v>
      </c>
      <c r="F41" s="10" t="s">
        <v>38592</v>
      </c>
      <c r="G41" s="15">
        <v>2000</v>
      </c>
      <c r="H41" s="15">
        <v>2000</v>
      </c>
      <c r="I41" s="15">
        <v>35</v>
      </c>
      <c r="J41" s="15">
        <v>35</v>
      </c>
      <c r="K41" s="10" t="s">
        <v>268</v>
      </c>
      <c r="L41" s="10" t="s">
        <v>3520</v>
      </c>
      <c r="M41" s="10" t="s">
        <v>3519</v>
      </c>
      <c r="N41" s="10" t="s">
        <v>268</v>
      </c>
      <c r="O41" s="10" t="s">
        <v>3520</v>
      </c>
      <c r="P41" s="10" t="s">
        <v>3519</v>
      </c>
      <c r="Q41" s="10" t="s">
        <v>38593</v>
      </c>
      <c r="R41" s="10" t="s">
        <v>38594</v>
      </c>
      <c r="S41" s="10" t="s">
        <v>207</v>
      </c>
      <c r="T41" s="15">
        <v>11000</v>
      </c>
      <c r="U41" s="15"/>
      <c r="V41" s="10" t="s">
        <v>38595</v>
      </c>
      <c r="W41" s="10" t="s">
        <v>143</v>
      </c>
      <c r="X41" s="10" t="s">
        <v>38596</v>
      </c>
      <c r="Y41" s="10" t="s">
        <v>38498</v>
      </c>
      <c r="Z41" s="10" t="s">
        <v>38597</v>
      </c>
      <c r="AA41" s="10" t="s">
        <v>13588</v>
      </c>
      <c r="AB41" s="10" t="s">
        <v>13589</v>
      </c>
      <c r="AC41" s="10" t="s">
        <v>241</v>
      </c>
      <c r="AD41" s="15"/>
      <c r="AE41" s="10" t="s">
        <v>38598</v>
      </c>
      <c r="AF41" s="10" t="s">
        <v>143</v>
      </c>
      <c r="AG41" s="10" t="s">
        <v>38433</v>
      </c>
      <c r="AH41" s="10" t="s">
        <v>1410</v>
      </c>
      <c r="AI41" s="15"/>
      <c r="AJ41" s="15"/>
      <c r="AK41" s="15"/>
      <c r="AL41" s="10" t="s">
        <v>38599</v>
      </c>
      <c r="AM41" s="10" t="s">
        <v>13593</v>
      </c>
      <c r="AN41" s="10" t="s">
        <v>38600</v>
      </c>
    </row>
    <row r="42" s="1" customFormat="1" ht="19" customHeight="1" spans="1:40">
      <c r="A42" s="10" t="s">
        <v>38601</v>
      </c>
      <c r="B42" s="10" t="s">
        <v>38602</v>
      </c>
      <c r="C42" s="10" t="s">
        <v>38603</v>
      </c>
      <c r="D42" s="10" t="s">
        <v>27020</v>
      </c>
      <c r="E42" s="10" t="s">
        <v>38604</v>
      </c>
      <c r="F42" s="10" t="s">
        <v>38605</v>
      </c>
      <c r="G42" s="15">
        <v>7000</v>
      </c>
      <c r="H42" s="15">
        <v>7000</v>
      </c>
      <c r="I42" s="15">
        <v>3825</v>
      </c>
      <c r="J42" s="15">
        <v>3825</v>
      </c>
      <c r="K42" s="10" t="s">
        <v>268</v>
      </c>
      <c r="L42" s="10" t="s">
        <v>3520</v>
      </c>
      <c r="M42" s="10" t="s">
        <v>3519</v>
      </c>
      <c r="N42" s="10" t="s">
        <v>268</v>
      </c>
      <c r="O42" s="10" t="s">
        <v>3520</v>
      </c>
      <c r="P42" s="10" t="s">
        <v>3519</v>
      </c>
      <c r="Q42" s="10" t="s">
        <v>38606</v>
      </c>
      <c r="R42" s="10" t="s">
        <v>38607</v>
      </c>
      <c r="S42" s="10" t="s">
        <v>1307</v>
      </c>
      <c r="T42" s="15">
        <v>24300</v>
      </c>
      <c r="U42" s="15"/>
      <c r="V42" s="10" t="s">
        <v>38608</v>
      </c>
      <c r="W42" s="10" t="s">
        <v>143</v>
      </c>
      <c r="X42" s="10" t="s">
        <v>38609</v>
      </c>
      <c r="Y42" s="10" t="s">
        <v>38452</v>
      </c>
      <c r="Z42" s="10" t="s">
        <v>38563</v>
      </c>
      <c r="AA42" s="10" t="s">
        <v>13588</v>
      </c>
      <c r="AB42" s="10" t="s">
        <v>13589</v>
      </c>
      <c r="AC42" s="10" t="s">
        <v>241</v>
      </c>
      <c r="AD42" s="15"/>
      <c r="AE42" s="10" t="s">
        <v>38598</v>
      </c>
      <c r="AF42" s="10" t="s">
        <v>143</v>
      </c>
      <c r="AG42" s="10" t="s">
        <v>38433</v>
      </c>
      <c r="AH42" s="10" t="s">
        <v>1410</v>
      </c>
      <c r="AI42" s="15"/>
      <c r="AJ42" s="15"/>
      <c r="AK42" s="15"/>
      <c r="AL42" s="10" t="s">
        <v>38610</v>
      </c>
      <c r="AM42" s="10" t="s">
        <v>13593</v>
      </c>
      <c r="AN42" s="10" t="s">
        <v>38611</v>
      </c>
    </row>
    <row r="43" s="1" customFormat="1" ht="19" customHeight="1" spans="1:40">
      <c r="A43" s="10" t="s">
        <v>38612</v>
      </c>
      <c r="B43" s="10" t="s">
        <v>38613</v>
      </c>
      <c r="C43" s="10" t="s">
        <v>38614</v>
      </c>
      <c r="D43" s="10" t="s">
        <v>27020</v>
      </c>
      <c r="E43" s="10" t="s">
        <v>38615</v>
      </c>
      <c r="F43" s="10" t="s">
        <v>38616</v>
      </c>
      <c r="G43" s="15">
        <v>4400</v>
      </c>
      <c r="H43" s="15">
        <v>4400</v>
      </c>
      <c r="I43" s="15">
        <v>1400</v>
      </c>
      <c r="J43" s="15">
        <v>1400</v>
      </c>
      <c r="K43" s="10" t="s">
        <v>268</v>
      </c>
      <c r="L43" s="10" t="s">
        <v>3520</v>
      </c>
      <c r="M43" s="10" t="s">
        <v>3519</v>
      </c>
      <c r="N43" s="10" t="s">
        <v>268</v>
      </c>
      <c r="O43" s="10" t="s">
        <v>3520</v>
      </c>
      <c r="P43" s="10" t="s">
        <v>3519</v>
      </c>
      <c r="Q43" s="10" t="s">
        <v>38617</v>
      </c>
      <c r="R43" s="10" t="s">
        <v>38618</v>
      </c>
      <c r="S43" s="10" t="s">
        <v>3129</v>
      </c>
      <c r="T43" s="15">
        <v>8000</v>
      </c>
      <c r="U43" s="15"/>
      <c r="V43" s="10" t="s">
        <v>38619</v>
      </c>
      <c r="W43" s="10" t="s">
        <v>143</v>
      </c>
      <c r="X43" s="10" t="s">
        <v>38620</v>
      </c>
      <c r="Y43" s="10" t="s">
        <v>38428</v>
      </c>
      <c r="Z43" s="10" t="s">
        <v>38512</v>
      </c>
      <c r="AA43" s="10" t="s">
        <v>11594</v>
      </c>
      <c r="AB43" s="10" t="s">
        <v>11595</v>
      </c>
      <c r="AC43" s="10" t="s">
        <v>241</v>
      </c>
      <c r="AD43" s="15"/>
      <c r="AE43" s="10" t="s">
        <v>11599</v>
      </c>
      <c r="AF43" s="10" t="s">
        <v>143</v>
      </c>
      <c r="AG43" s="10" t="s">
        <v>38415</v>
      </c>
      <c r="AH43" s="10" t="s">
        <v>203</v>
      </c>
      <c r="AI43" s="15"/>
      <c r="AJ43" s="15"/>
      <c r="AK43" s="15"/>
      <c r="AL43" s="10" t="s">
        <v>38621</v>
      </c>
      <c r="AM43" s="10" t="s">
        <v>11603</v>
      </c>
      <c r="AN43" s="10" t="s">
        <v>38622</v>
      </c>
    </row>
    <row r="44" s="1" customFormat="1" ht="19" customHeight="1" spans="1:40">
      <c r="A44" s="10" t="s">
        <v>38601</v>
      </c>
      <c r="B44" s="10" t="s">
        <v>38602</v>
      </c>
      <c r="C44" s="10" t="s">
        <v>38603</v>
      </c>
      <c r="D44" s="10" t="s">
        <v>27020</v>
      </c>
      <c r="E44" s="10" t="s">
        <v>38604</v>
      </c>
      <c r="F44" s="10" t="s">
        <v>38605</v>
      </c>
      <c r="G44" s="15">
        <v>2400</v>
      </c>
      <c r="H44" s="15">
        <v>2400</v>
      </c>
      <c r="I44" s="15">
        <v>2310</v>
      </c>
      <c r="J44" s="15">
        <v>2310</v>
      </c>
      <c r="K44" s="10" t="s">
        <v>268</v>
      </c>
      <c r="L44" s="10" t="s">
        <v>3520</v>
      </c>
      <c r="M44" s="10" t="s">
        <v>3519</v>
      </c>
      <c r="N44" s="10" t="s">
        <v>268</v>
      </c>
      <c r="O44" s="10" t="s">
        <v>3520</v>
      </c>
      <c r="P44" s="10" t="s">
        <v>3519</v>
      </c>
      <c r="Q44" s="10" t="s">
        <v>38623</v>
      </c>
      <c r="R44" s="10" t="s">
        <v>38624</v>
      </c>
      <c r="S44" s="10" t="s">
        <v>1307</v>
      </c>
      <c r="T44" s="15">
        <v>10400</v>
      </c>
      <c r="U44" s="15"/>
      <c r="V44" s="10" t="s">
        <v>38625</v>
      </c>
      <c r="W44" s="10" t="s">
        <v>143</v>
      </c>
      <c r="X44" s="10" t="s">
        <v>38620</v>
      </c>
      <c r="Y44" s="10" t="s">
        <v>38452</v>
      </c>
      <c r="Z44" s="10" t="s">
        <v>38563</v>
      </c>
      <c r="AA44" s="10" t="s">
        <v>11594</v>
      </c>
      <c r="AB44" s="10" t="s">
        <v>11595</v>
      </c>
      <c r="AC44" s="10" t="s">
        <v>241</v>
      </c>
      <c r="AD44" s="15"/>
      <c r="AE44" s="10" t="s">
        <v>11599</v>
      </c>
      <c r="AF44" s="10" t="s">
        <v>143</v>
      </c>
      <c r="AG44" s="10" t="s">
        <v>38415</v>
      </c>
      <c r="AH44" s="10" t="s">
        <v>203</v>
      </c>
      <c r="AI44" s="15"/>
      <c r="AJ44" s="15"/>
      <c r="AK44" s="15"/>
      <c r="AL44" s="10" t="s">
        <v>38626</v>
      </c>
      <c r="AM44" s="10" t="s">
        <v>11603</v>
      </c>
      <c r="AN44" s="10" t="s">
        <v>38611</v>
      </c>
    </row>
    <row r="45" s="1" customFormat="1" ht="19" customHeight="1" spans="1:40">
      <c r="A45" s="10" t="s">
        <v>38601</v>
      </c>
      <c r="B45" s="10" t="s">
        <v>38602</v>
      </c>
      <c r="C45" s="10" t="s">
        <v>38603</v>
      </c>
      <c r="D45" s="10" t="s">
        <v>27020</v>
      </c>
      <c r="E45" s="10" t="s">
        <v>38604</v>
      </c>
      <c r="F45" s="10" t="s">
        <v>38605</v>
      </c>
      <c r="G45" s="15">
        <v>8000</v>
      </c>
      <c r="H45" s="15">
        <v>8000</v>
      </c>
      <c r="I45" s="15">
        <v>7780</v>
      </c>
      <c r="J45" s="15">
        <v>7780</v>
      </c>
      <c r="K45" s="10" t="s">
        <v>268</v>
      </c>
      <c r="L45" s="10" t="s">
        <v>3520</v>
      </c>
      <c r="M45" s="10" t="s">
        <v>3519</v>
      </c>
      <c r="N45" s="10" t="s">
        <v>268</v>
      </c>
      <c r="O45" s="10" t="s">
        <v>3520</v>
      </c>
      <c r="P45" s="10" t="s">
        <v>3519</v>
      </c>
      <c r="Q45" s="10" t="s">
        <v>38627</v>
      </c>
      <c r="R45" s="10" t="s">
        <v>38628</v>
      </c>
      <c r="S45" s="10" t="s">
        <v>1307</v>
      </c>
      <c r="T45" s="15">
        <v>12500</v>
      </c>
      <c r="U45" s="15"/>
      <c r="V45" s="10" t="s">
        <v>38608</v>
      </c>
      <c r="W45" s="10" t="s">
        <v>143</v>
      </c>
      <c r="X45" s="10" t="s">
        <v>38609</v>
      </c>
      <c r="Y45" s="10" t="s">
        <v>38452</v>
      </c>
      <c r="Z45" s="10" t="s">
        <v>38563</v>
      </c>
      <c r="AA45" s="10" t="s">
        <v>11594</v>
      </c>
      <c r="AB45" s="10" t="s">
        <v>11595</v>
      </c>
      <c r="AC45" s="10" t="s">
        <v>241</v>
      </c>
      <c r="AD45" s="15"/>
      <c r="AE45" s="10" t="s">
        <v>11599</v>
      </c>
      <c r="AF45" s="10" t="s">
        <v>143</v>
      </c>
      <c r="AG45" s="10" t="s">
        <v>38415</v>
      </c>
      <c r="AH45" s="10" t="s">
        <v>203</v>
      </c>
      <c r="AI45" s="15"/>
      <c r="AJ45" s="15"/>
      <c r="AK45" s="15"/>
      <c r="AL45" s="10" t="s">
        <v>38629</v>
      </c>
      <c r="AM45" s="10" t="s">
        <v>11603</v>
      </c>
      <c r="AN45" s="10" t="s">
        <v>38611</v>
      </c>
    </row>
    <row r="46" s="1" customFormat="1" ht="19" customHeight="1" spans="1:40">
      <c r="A46" s="10" t="s">
        <v>38630</v>
      </c>
      <c r="B46" s="10" t="s">
        <v>38631</v>
      </c>
      <c r="C46" s="10" t="s">
        <v>38632</v>
      </c>
      <c r="D46" s="10" t="s">
        <v>27020</v>
      </c>
      <c r="E46" s="10" t="s">
        <v>38633</v>
      </c>
      <c r="F46" s="10" t="s">
        <v>38558</v>
      </c>
      <c r="G46" s="15">
        <v>2300</v>
      </c>
      <c r="H46" s="15">
        <v>2300</v>
      </c>
      <c r="I46" s="15">
        <v>2300</v>
      </c>
      <c r="J46" s="15">
        <v>2300</v>
      </c>
      <c r="K46" s="10" t="s">
        <v>268</v>
      </c>
      <c r="L46" s="10" t="s">
        <v>3520</v>
      </c>
      <c r="M46" s="10" t="s">
        <v>3519</v>
      </c>
      <c r="N46" s="10" t="s">
        <v>268</v>
      </c>
      <c r="O46" s="10" t="s">
        <v>3520</v>
      </c>
      <c r="P46" s="10" t="s">
        <v>3519</v>
      </c>
      <c r="Q46" s="10" t="s">
        <v>38593</v>
      </c>
      <c r="R46" s="10" t="s">
        <v>38594</v>
      </c>
      <c r="S46" s="10" t="s">
        <v>207</v>
      </c>
      <c r="T46" s="15">
        <v>11000</v>
      </c>
      <c r="U46" s="15"/>
      <c r="V46" s="10" t="s">
        <v>38595</v>
      </c>
      <c r="W46" s="10" t="s">
        <v>143</v>
      </c>
      <c r="X46" s="10" t="s">
        <v>38620</v>
      </c>
      <c r="Y46" s="10" t="s">
        <v>38498</v>
      </c>
      <c r="Z46" s="10" t="s">
        <v>38597</v>
      </c>
      <c r="AA46" s="10" t="s">
        <v>11594</v>
      </c>
      <c r="AB46" s="10" t="s">
        <v>11595</v>
      </c>
      <c r="AC46" s="10" t="s">
        <v>241</v>
      </c>
      <c r="AD46" s="15"/>
      <c r="AE46" s="10" t="s">
        <v>11599</v>
      </c>
      <c r="AF46" s="10" t="s">
        <v>143</v>
      </c>
      <c r="AG46" s="10" t="s">
        <v>38415</v>
      </c>
      <c r="AH46" s="10" t="s">
        <v>203</v>
      </c>
      <c r="AI46" s="15"/>
      <c r="AJ46" s="15"/>
      <c r="AK46" s="15"/>
      <c r="AL46" s="10" t="s">
        <v>38634</v>
      </c>
      <c r="AM46" s="10" t="s">
        <v>11603</v>
      </c>
      <c r="AN46" s="10" t="s">
        <v>38635</v>
      </c>
    </row>
    <row r="47" s="1" customFormat="1" ht="19" customHeight="1" spans="1:40">
      <c r="A47" s="10" t="s">
        <v>38515</v>
      </c>
      <c r="B47" s="10" t="s">
        <v>38516</v>
      </c>
      <c r="C47" s="10" t="s">
        <v>38517</v>
      </c>
      <c r="D47" s="10" t="s">
        <v>38445</v>
      </c>
      <c r="E47" s="10" t="s">
        <v>38518</v>
      </c>
      <c r="F47" s="10" t="s">
        <v>38519</v>
      </c>
      <c r="G47" s="15">
        <v>7000</v>
      </c>
      <c r="H47" s="15">
        <v>7000</v>
      </c>
      <c r="I47" s="15">
        <v>7000</v>
      </c>
      <c r="J47" s="15">
        <v>4000</v>
      </c>
      <c r="K47" s="10" t="s">
        <v>268</v>
      </c>
      <c r="L47" s="10" t="s">
        <v>14003</v>
      </c>
      <c r="M47" s="10" t="s">
        <v>14002</v>
      </c>
      <c r="N47" s="10" t="s">
        <v>268</v>
      </c>
      <c r="O47" s="10" t="s">
        <v>14003</v>
      </c>
      <c r="P47" s="10" t="s">
        <v>14002</v>
      </c>
      <c r="Q47" s="10" t="s">
        <v>38636</v>
      </c>
      <c r="R47" s="10" t="s">
        <v>38637</v>
      </c>
      <c r="S47" s="10" t="s">
        <v>241</v>
      </c>
      <c r="T47" s="15">
        <v>38000</v>
      </c>
      <c r="U47" s="15"/>
      <c r="V47" s="10" t="s">
        <v>38638</v>
      </c>
      <c r="W47" s="10" t="s">
        <v>143</v>
      </c>
      <c r="X47" s="10" t="s">
        <v>38639</v>
      </c>
      <c r="Y47" s="10" t="s">
        <v>38428</v>
      </c>
      <c r="Z47" s="10" t="s">
        <v>38520</v>
      </c>
      <c r="AA47" s="10" t="s">
        <v>29249</v>
      </c>
      <c r="AB47" s="10" t="s">
        <v>29250</v>
      </c>
      <c r="AC47" s="10" t="s">
        <v>2426</v>
      </c>
      <c r="AD47" s="15"/>
      <c r="AE47" s="10" t="s">
        <v>29248</v>
      </c>
      <c r="AF47" s="10" t="s">
        <v>82</v>
      </c>
      <c r="AG47" s="10" t="s">
        <v>38499</v>
      </c>
      <c r="AH47" s="10" t="s">
        <v>29252</v>
      </c>
      <c r="AI47" s="15"/>
      <c r="AJ47" s="15"/>
      <c r="AK47" s="15"/>
      <c r="AL47" s="10" t="s">
        <v>38640</v>
      </c>
      <c r="AM47" s="10" t="s">
        <v>29258</v>
      </c>
      <c r="AN47" s="10" t="s">
        <v>38522</v>
      </c>
    </row>
    <row r="48" s="1" customFormat="1" ht="19" customHeight="1" spans="1:40">
      <c r="A48" s="10" t="s">
        <v>38641</v>
      </c>
      <c r="B48" s="10" t="s">
        <v>38642</v>
      </c>
      <c r="C48" s="10" t="s">
        <v>38643</v>
      </c>
      <c r="D48" s="10" t="s">
        <v>38644</v>
      </c>
      <c r="E48" s="10" t="s">
        <v>38645</v>
      </c>
      <c r="F48" s="10" t="s">
        <v>38646</v>
      </c>
      <c r="G48" s="15">
        <v>1000</v>
      </c>
      <c r="H48" s="15">
        <v>1000</v>
      </c>
      <c r="I48" s="15">
        <v>1000</v>
      </c>
      <c r="J48" s="15">
        <v>1000</v>
      </c>
      <c r="K48" s="10" t="s">
        <v>268</v>
      </c>
      <c r="L48" s="10" t="s">
        <v>14003</v>
      </c>
      <c r="M48" s="10" t="s">
        <v>14002</v>
      </c>
      <c r="N48" s="10" t="s">
        <v>268</v>
      </c>
      <c r="O48" s="10" t="s">
        <v>14003</v>
      </c>
      <c r="P48" s="10" t="s">
        <v>14002</v>
      </c>
      <c r="Q48" s="10" t="s">
        <v>38636</v>
      </c>
      <c r="R48" s="10" t="s">
        <v>38637</v>
      </c>
      <c r="S48" s="10" t="s">
        <v>241</v>
      </c>
      <c r="T48" s="15">
        <v>38000</v>
      </c>
      <c r="U48" s="15"/>
      <c r="V48" s="10" t="s">
        <v>38638</v>
      </c>
      <c r="W48" s="10" t="s">
        <v>143</v>
      </c>
      <c r="X48" s="10" t="s">
        <v>38647</v>
      </c>
      <c r="Y48" s="10" t="s">
        <v>38428</v>
      </c>
      <c r="Z48" s="10" t="s">
        <v>38520</v>
      </c>
      <c r="AA48" s="10" t="s">
        <v>29249</v>
      </c>
      <c r="AB48" s="10" t="s">
        <v>29250</v>
      </c>
      <c r="AC48" s="10" t="s">
        <v>2426</v>
      </c>
      <c r="AD48" s="15"/>
      <c r="AE48" s="10" t="s">
        <v>29248</v>
      </c>
      <c r="AF48" s="10" t="s">
        <v>82</v>
      </c>
      <c r="AG48" s="10" t="s">
        <v>38499</v>
      </c>
      <c r="AH48" s="10" t="s">
        <v>29252</v>
      </c>
      <c r="AI48" s="15"/>
      <c r="AJ48" s="15"/>
      <c r="AK48" s="15"/>
      <c r="AL48" s="10" t="s">
        <v>38648</v>
      </c>
      <c r="AM48" s="10" t="s">
        <v>29258</v>
      </c>
      <c r="AN48" s="10" t="s">
        <v>38649</v>
      </c>
    </row>
    <row r="49" s="1" customFormat="1" ht="19" customHeight="1" spans="1:40">
      <c r="A49" s="10" t="s">
        <v>38515</v>
      </c>
      <c r="B49" s="10" t="s">
        <v>38516</v>
      </c>
      <c r="C49" s="10" t="s">
        <v>38517</v>
      </c>
      <c r="D49" s="10" t="s">
        <v>38445</v>
      </c>
      <c r="E49" s="10" t="s">
        <v>38518</v>
      </c>
      <c r="F49" s="10" t="s">
        <v>38519</v>
      </c>
      <c r="G49" s="15">
        <v>7000</v>
      </c>
      <c r="H49" s="15">
        <v>7000</v>
      </c>
      <c r="I49" s="15">
        <v>7000</v>
      </c>
      <c r="J49" s="15">
        <v>3000</v>
      </c>
      <c r="K49" s="10" t="s">
        <v>268</v>
      </c>
      <c r="L49" s="10" t="s">
        <v>14003</v>
      </c>
      <c r="M49" s="10" t="s">
        <v>14002</v>
      </c>
      <c r="N49" s="10" t="s">
        <v>268</v>
      </c>
      <c r="O49" s="10" t="s">
        <v>14003</v>
      </c>
      <c r="P49" s="10" t="s">
        <v>14002</v>
      </c>
      <c r="Q49" s="10" t="s">
        <v>38636</v>
      </c>
      <c r="R49" s="10" t="s">
        <v>38637</v>
      </c>
      <c r="S49" s="10" t="s">
        <v>241</v>
      </c>
      <c r="T49" s="15">
        <v>38000</v>
      </c>
      <c r="U49" s="15"/>
      <c r="V49" s="10" t="s">
        <v>38638</v>
      </c>
      <c r="W49" s="10" t="s">
        <v>143</v>
      </c>
      <c r="X49" s="10" t="s">
        <v>38639</v>
      </c>
      <c r="Y49" s="10" t="s">
        <v>38428</v>
      </c>
      <c r="Z49" s="10" t="s">
        <v>38520</v>
      </c>
      <c r="AA49" s="10" t="s">
        <v>33713</v>
      </c>
      <c r="AB49" s="10" t="s">
        <v>33714</v>
      </c>
      <c r="AC49" s="10" t="s">
        <v>1878</v>
      </c>
      <c r="AD49" s="15"/>
      <c r="AE49" s="10" t="s">
        <v>38650</v>
      </c>
      <c r="AF49" s="10" t="s">
        <v>143</v>
      </c>
      <c r="AG49" s="10" t="s">
        <v>38433</v>
      </c>
      <c r="AH49" s="10" t="s">
        <v>203</v>
      </c>
      <c r="AI49" s="15"/>
      <c r="AJ49" s="15"/>
      <c r="AK49" s="15"/>
      <c r="AL49" s="10" t="s">
        <v>38640</v>
      </c>
      <c r="AM49" s="10" t="s">
        <v>33718</v>
      </c>
      <c r="AN49" s="10" t="s">
        <v>38522</v>
      </c>
    </row>
    <row r="50" s="1" customFormat="1" ht="19" customHeight="1" spans="1:40">
      <c r="A50" s="10" t="s">
        <v>38651</v>
      </c>
      <c r="B50" s="10" t="s">
        <v>38652</v>
      </c>
      <c r="C50" s="10" t="s">
        <v>38653</v>
      </c>
      <c r="D50" s="10" t="s">
        <v>396</v>
      </c>
      <c r="E50" s="10" t="s">
        <v>38654</v>
      </c>
      <c r="F50" s="10" t="s">
        <v>38655</v>
      </c>
      <c r="G50" s="15">
        <v>4000</v>
      </c>
      <c r="H50" s="15">
        <v>4000</v>
      </c>
      <c r="I50" s="15">
        <v>2503.37</v>
      </c>
      <c r="J50" s="15">
        <v>2503.37</v>
      </c>
      <c r="K50" s="10" t="s">
        <v>268</v>
      </c>
      <c r="L50" s="10" t="s">
        <v>1347</v>
      </c>
      <c r="M50" s="10" t="s">
        <v>1346</v>
      </c>
      <c r="N50" s="10" t="s">
        <v>268</v>
      </c>
      <c r="O50" s="10" t="s">
        <v>1347</v>
      </c>
      <c r="P50" s="10" t="s">
        <v>1346</v>
      </c>
      <c r="Q50" s="10" t="s">
        <v>38656</v>
      </c>
      <c r="R50" s="10" t="s">
        <v>38657</v>
      </c>
      <c r="S50" s="10" t="s">
        <v>4672</v>
      </c>
      <c r="T50" s="15">
        <v>4000</v>
      </c>
      <c r="U50" s="15"/>
      <c r="V50" s="10" t="s">
        <v>38658</v>
      </c>
      <c r="W50" s="10" t="s">
        <v>143</v>
      </c>
      <c r="X50" s="10" t="s">
        <v>38659</v>
      </c>
      <c r="Y50" s="10" t="s">
        <v>38428</v>
      </c>
      <c r="Z50" s="10" t="s">
        <v>38429</v>
      </c>
      <c r="AA50" s="10" t="s">
        <v>12531</v>
      </c>
      <c r="AB50" s="10" t="s">
        <v>12532</v>
      </c>
      <c r="AC50" s="10" t="s">
        <v>295</v>
      </c>
      <c r="AD50" s="15"/>
      <c r="AE50" s="10" t="s">
        <v>7512</v>
      </c>
      <c r="AF50" s="10" t="s">
        <v>143</v>
      </c>
      <c r="AG50" s="10" t="s">
        <v>38660</v>
      </c>
      <c r="AH50" s="10" t="s">
        <v>12534</v>
      </c>
      <c r="AI50" s="15"/>
      <c r="AJ50" s="15"/>
      <c r="AK50" s="15"/>
      <c r="AL50" s="10" t="s">
        <v>38661</v>
      </c>
      <c r="AM50" s="10" t="s">
        <v>12537</v>
      </c>
      <c r="AN50" s="10" t="s">
        <v>38662</v>
      </c>
    </row>
    <row r="51" s="1" customFormat="1" ht="19" customHeight="1" spans="1:40">
      <c r="A51" s="10" t="s">
        <v>38663</v>
      </c>
      <c r="B51" s="10" t="s">
        <v>38664</v>
      </c>
      <c r="C51" s="10" t="s">
        <v>38665</v>
      </c>
      <c r="D51" s="10" t="s">
        <v>38445</v>
      </c>
      <c r="E51" s="10" t="s">
        <v>38666</v>
      </c>
      <c r="F51" s="10" t="s">
        <v>38667</v>
      </c>
      <c r="G51" s="15">
        <v>70000</v>
      </c>
      <c r="H51" s="15">
        <v>70000</v>
      </c>
      <c r="I51" s="15">
        <v>50</v>
      </c>
      <c r="J51" s="15">
        <v>50</v>
      </c>
      <c r="K51" s="10" t="s">
        <v>268</v>
      </c>
      <c r="L51" s="10" t="s">
        <v>1347</v>
      </c>
      <c r="M51" s="10" t="s">
        <v>1346</v>
      </c>
      <c r="N51" s="10" t="s">
        <v>268</v>
      </c>
      <c r="O51" s="10" t="s">
        <v>1347</v>
      </c>
      <c r="P51" s="10" t="s">
        <v>1346</v>
      </c>
      <c r="Q51" s="10" t="s">
        <v>38668</v>
      </c>
      <c r="R51" s="10" t="s">
        <v>38669</v>
      </c>
      <c r="S51" s="10" t="s">
        <v>241</v>
      </c>
      <c r="T51" s="15">
        <v>220000</v>
      </c>
      <c r="U51" s="15"/>
      <c r="V51" s="10" t="s">
        <v>38670</v>
      </c>
      <c r="W51" s="10" t="s">
        <v>143</v>
      </c>
      <c r="X51" s="10" t="s">
        <v>38659</v>
      </c>
      <c r="Y51" s="10" t="s">
        <v>38413</v>
      </c>
      <c r="Z51" s="10" t="s">
        <v>38467</v>
      </c>
      <c r="AA51" s="10" t="s">
        <v>12531</v>
      </c>
      <c r="AB51" s="10" t="s">
        <v>12532</v>
      </c>
      <c r="AC51" s="10" t="s">
        <v>295</v>
      </c>
      <c r="AD51" s="15"/>
      <c r="AE51" s="10" t="s">
        <v>7512</v>
      </c>
      <c r="AF51" s="10" t="s">
        <v>143</v>
      </c>
      <c r="AG51" s="10" t="s">
        <v>38660</v>
      </c>
      <c r="AH51" s="10" t="s">
        <v>12534</v>
      </c>
      <c r="AI51" s="15"/>
      <c r="AJ51" s="15"/>
      <c r="AK51" s="15"/>
      <c r="AL51" s="10" t="s">
        <v>38671</v>
      </c>
      <c r="AM51" s="10" t="s">
        <v>12537</v>
      </c>
      <c r="AN51" s="10" t="s">
        <v>38672</v>
      </c>
    </row>
    <row r="52" s="1" customFormat="1" ht="19" customHeight="1" spans="1:40">
      <c r="A52" s="10" t="s">
        <v>38673</v>
      </c>
      <c r="B52" s="10" t="s">
        <v>38674</v>
      </c>
      <c r="C52" s="10" t="s">
        <v>38675</v>
      </c>
      <c r="D52" s="10" t="s">
        <v>38644</v>
      </c>
      <c r="E52" s="10" t="s">
        <v>38676</v>
      </c>
      <c r="F52" s="10" t="s">
        <v>38677</v>
      </c>
      <c r="G52" s="15">
        <v>60000</v>
      </c>
      <c r="H52" s="15">
        <v>60000</v>
      </c>
      <c r="I52" s="15">
        <v>57950</v>
      </c>
      <c r="J52" s="15">
        <v>57950</v>
      </c>
      <c r="K52" s="10" t="s">
        <v>268</v>
      </c>
      <c r="L52" s="10" t="s">
        <v>1347</v>
      </c>
      <c r="M52" s="10" t="s">
        <v>1346</v>
      </c>
      <c r="N52" s="10" t="s">
        <v>268</v>
      </c>
      <c r="O52" s="10" t="s">
        <v>1347</v>
      </c>
      <c r="P52" s="10" t="s">
        <v>1346</v>
      </c>
      <c r="Q52" s="10" t="s">
        <v>38678</v>
      </c>
      <c r="R52" s="10" t="s">
        <v>38679</v>
      </c>
      <c r="S52" s="10" t="s">
        <v>613</v>
      </c>
      <c r="T52" s="15">
        <v>180000</v>
      </c>
      <c r="U52" s="15"/>
      <c r="V52" s="10" t="s">
        <v>38680</v>
      </c>
      <c r="W52" s="10" t="s">
        <v>143</v>
      </c>
      <c r="X52" s="10" t="s">
        <v>38659</v>
      </c>
      <c r="Y52" s="10" t="s">
        <v>38498</v>
      </c>
      <c r="Z52" s="10" t="s">
        <v>38681</v>
      </c>
      <c r="AA52" s="10" t="s">
        <v>12531</v>
      </c>
      <c r="AB52" s="10" t="s">
        <v>12532</v>
      </c>
      <c r="AC52" s="10" t="s">
        <v>295</v>
      </c>
      <c r="AD52" s="15"/>
      <c r="AE52" s="10" t="s">
        <v>7512</v>
      </c>
      <c r="AF52" s="10" t="s">
        <v>143</v>
      </c>
      <c r="AG52" s="10" t="s">
        <v>38660</v>
      </c>
      <c r="AH52" s="10" t="s">
        <v>12534</v>
      </c>
      <c r="AI52" s="15"/>
      <c r="AJ52" s="15"/>
      <c r="AK52" s="15"/>
      <c r="AL52" s="10" t="s">
        <v>38682</v>
      </c>
      <c r="AM52" s="10" t="s">
        <v>12537</v>
      </c>
      <c r="AN52" s="10" t="s">
        <v>38683</v>
      </c>
    </row>
    <row r="53" s="1" customFormat="1" ht="19" customHeight="1" spans="1:40">
      <c r="A53" s="10" t="s">
        <v>38684</v>
      </c>
      <c r="B53" s="10" t="s">
        <v>38685</v>
      </c>
      <c r="C53" s="10" t="s">
        <v>38686</v>
      </c>
      <c r="D53" s="10" t="s">
        <v>38445</v>
      </c>
      <c r="E53" s="10" t="s">
        <v>38687</v>
      </c>
      <c r="F53" s="10" t="s">
        <v>38688</v>
      </c>
      <c r="G53" s="15">
        <v>25000</v>
      </c>
      <c r="H53" s="15">
        <v>25000</v>
      </c>
      <c r="I53" s="15">
        <v>25000</v>
      </c>
      <c r="J53" s="15">
        <v>25000</v>
      </c>
      <c r="K53" s="10" t="s">
        <v>268</v>
      </c>
      <c r="L53" s="10" t="s">
        <v>1347</v>
      </c>
      <c r="M53" s="10" t="s">
        <v>1346</v>
      </c>
      <c r="N53" s="10" t="s">
        <v>268</v>
      </c>
      <c r="O53" s="10" t="s">
        <v>1347</v>
      </c>
      <c r="P53" s="10" t="s">
        <v>1346</v>
      </c>
      <c r="Q53" s="10" t="s">
        <v>38678</v>
      </c>
      <c r="R53" s="10" t="s">
        <v>38679</v>
      </c>
      <c r="S53" s="10" t="s">
        <v>613</v>
      </c>
      <c r="T53" s="15">
        <v>180000</v>
      </c>
      <c r="U53" s="15"/>
      <c r="V53" s="10" t="s">
        <v>38680</v>
      </c>
      <c r="W53" s="10" t="s">
        <v>143</v>
      </c>
      <c r="X53" s="10" t="s">
        <v>38659</v>
      </c>
      <c r="Y53" s="10" t="s">
        <v>38498</v>
      </c>
      <c r="Z53" s="10" t="s">
        <v>38681</v>
      </c>
      <c r="AA53" s="10" t="s">
        <v>12531</v>
      </c>
      <c r="AB53" s="10" t="s">
        <v>12532</v>
      </c>
      <c r="AC53" s="10" t="s">
        <v>295</v>
      </c>
      <c r="AD53" s="15"/>
      <c r="AE53" s="10" t="s">
        <v>7512</v>
      </c>
      <c r="AF53" s="10" t="s">
        <v>143</v>
      </c>
      <c r="AG53" s="10" t="s">
        <v>38660</v>
      </c>
      <c r="AH53" s="10" t="s">
        <v>12534</v>
      </c>
      <c r="AI53" s="15"/>
      <c r="AJ53" s="15"/>
      <c r="AK53" s="15"/>
      <c r="AL53" s="10" t="s">
        <v>38689</v>
      </c>
      <c r="AM53" s="10" t="s">
        <v>12537</v>
      </c>
      <c r="AN53" s="10" t="s">
        <v>38690</v>
      </c>
    </row>
    <row r="54" s="1" customFormat="1" ht="19" customHeight="1" spans="1:40">
      <c r="A54" s="10" t="s">
        <v>38663</v>
      </c>
      <c r="B54" s="10" t="s">
        <v>38664</v>
      </c>
      <c r="C54" s="10" t="s">
        <v>38665</v>
      </c>
      <c r="D54" s="10" t="s">
        <v>38445</v>
      </c>
      <c r="E54" s="10" t="s">
        <v>38666</v>
      </c>
      <c r="F54" s="10" t="s">
        <v>38667</v>
      </c>
      <c r="G54" s="15">
        <v>21000</v>
      </c>
      <c r="H54" s="15">
        <v>21000</v>
      </c>
      <c r="I54" s="15">
        <v>5369</v>
      </c>
      <c r="J54" s="15">
        <v>5369</v>
      </c>
      <c r="K54" s="10" t="s">
        <v>268</v>
      </c>
      <c r="L54" s="10" t="s">
        <v>1347</v>
      </c>
      <c r="M54" s="10" t="s">
        <v>1346</v>
      </c>
      <c r="N54" s="10" t="s">
        <v>268</v>
      </c>
      <c r="O54" s="10" t="s">
        <v>1347</v>
      </c>
      <c r="P54" s="10" t="s">
        <v>1346</v>
      </c>
      <c r="Q54" s="10" t="s">
        <v>38691</v>
      </c>
      <c r="R54" s="10" t="s">
        <v>38692</v>
      </c>
      <c r="S54" s="10" t="s">
        <v>260</v>
      </c>
      <c r="T54" s="15">
        <v>90000</v>
      </c>
      <c r="U54" s="15"/>
      <c r="V54" s="10" t="s">
        <v>31893</v>
      </c>
      <c r="W54" s="10" t="s">
        <v>143</v>
      </c>
      <c r="X54" s="10" t="s">
        <v>38659</v>
      </c>
      <c r="Y54" s="10" t="s">
        <v>38413</v>
      </c>
      <c r="Z54" s="10" t="s">
        <v>38467</v>
      </c>
      <c r="AA54" s="10" t="s">
        <v>12531</v>
      </c>
      <c r="AB54" s="10" t="s">
        <v>12532</v>
      </c>
      <c r="AC54" s="10" t="s">
        <v>295</v>
      </c>
      <c r="AD54" s="15"/>
      <c r="AE54" s="10" t="s">
        <v>7512</v>
      </c>
      <c r="AF54" s="10" t="s">
        <v>143</v>
      </c>
      <c r="AG54" s="10" t="s">
        <v>38660</v>
      </c>
      <c r="AH54" s="10" t="s">
        <v>12534</v>
      </c>
      <c r="AI54" s="15"/>
      <c r="AJ54" s="15"/>
      <c r="AK54" s="15"/>
      <c r="AL54" s="10" t="s">
        <v>38693</v>
      </c>
      <c r="AM54" s="10" t="s">
        <v>12537</v>
      </c>
      <c r="AN54" s="10" t="s">
        <v>38672</v>
      </c>
    </row>
    <row r="55" s="1" customFormat="1" ht="19" customHeight="1" spans="1:40">
      <c r="A55" s="10" t="s">
        <v>38566</v>
      </c>
      <c r="B55" s="10" t="s">
        <v>38567</v>
      </c>
      <c r="C55" s="10" t="s">
        <v>38568</v>
      </c>
      <c r="D55" s="10" t="s">
        <v>38461</v>
      </c>
      <c r="E55" s="10" t="s">
        <v>38569</v>
      </c>
      <c r="F55" s="10" t="s">
        <v>38570</v>
      </c>
      <c r="G55" s="15">
        <v>100000</v>
      </c>
      <c r="H55" s="15">
        <v>100000</v>
      </c>
      <c r="I55" s="15">
        <v>17068</v>
      </c>
      <c r="J55" s="15">
        <v>17068</v>
      </c>
      <c r="K55" s="10" t="s">
        <v>268</v>
      </c>
      <c r="L55" s="10" t="s">
        <v>1347</v>
      </c>
      <c r="M55" s="10" t="s">
        <v>1346</v>
      </c>
      <c r="N55" s="10" t="s">
        <v>268</v>
      </c>
      <c r="O55" s="10" t="s">
        <v>1347</v>
      </c>
      <c r="P55" s="10" t="s">
        <v>1346</v>
      </c>
      <c r="Q55" s="10" t="s">
        <v>38694</v>
      </c>
      <c r="R55" s="10" t="s">
        <v>38695</v>
      </c>
      <c r="S55" s="10" t="s">
        <v>241</v>
      </c>
      <c r="T55" s="15">
        <v>140000</v>
      </c>
      <c r="U55" s="15"/>
      <c r="V55" s="10" t="s">
        <v>38696</v>
      </c>
      <c r="W55" s="10" t="s">
        <v>143</v>
      </c>
      <c r="X55" s="10" t="s">
        <v>38659</v>
      </c>
      <c r="Y55" s="10" t="s">
        <v>38428</v>
      </c>
      <c r="Z55" s="10" t="s">
        <v>38520</v>
      </c>
      <c r="AA55" s="10" t="s">
        <v>12531</v>
      </c>
      <c r="AB55" s="10" t="s">
        <v>12532</v>
      </c>
      <c r="AC55" s="10" t="s">
        <v>295</v>
      </c>
      <c r="AD55" s="15"/>
      <c r="AE55" s="10" t="s">
        <v>7512</v>
      </c>
      <c r="AF55" s="10" t="s">
        <v>143</v>
      </c>
      <c r="AG55" s="10" t="s">
        <v>38660</v>
      </c>
      <c r="AH55" s="10" t="s">
        <v>12534</v>
      </c>
      <c r="AI55" s="15"/>
      <c r="AJ55" s="15"/>
      <c r="AK55" s="15"/>
      <c r="AL55" s="10" t="s">
        <v>38697</v>
      </c>
      <c r="AM55" s="10" t="s">
        <v>12537</v>
      </c>
      <c r="AN55" s="10" t="s">
        <v>38576</v>
      </c>
    </row>
    <row r="56" s="1" customFormat="1" ht="19" customHeight="1" spans="1:40">
      <c r="A56" s="10" t="s">
        <v>38630</v>
      </c>
      <c r="B56" s="10" t="s">
        <v>38631</v>
      </c>
      <c r="C56" s="10" t="s">
        <v>38632</v>
      </c>
      <c r="D56" s="10" t="s">
        <v>27020</v>
      </c>
      <c r="E56" s="10" t="s">
        <v>38633</v>
      </c>
      <c r="F56" s="10" t="s">
        <v>38558</v>
      </c>
      <c r="G56" s="15">
        <v>20000</v>
      </c>
      <c r="H56" s="15">
        <v>20000</v>
      </c>
      <c r="I56" s="15">
        <v>8000</v>
      </c>
      <c r="J56" s="15">
        <v>8000</v>
      </c>
      <c r="K56" s="10" t="s">
        <v>268</v>
      </c>
      <c r="L56" s="10" t="s">
        <v>6693</v>
      </c>
      <c r="M56" s="10" t="s">
        <v>6692</v>
      </c>
      <c r="N56" s="10" t="s">
        <v>268</v>
      </c>
      <c r="O56" s="10" t="s">
        <v>6693</v>
      </c>
      <c r="P56" s="10" t="s">
        <v>6692</v>
      </c>
      <c r="Q56" s="10" t="s">
        <v>38698</v>
      </c>
      <c r="R56" s="10" t="s">
        <v>38699</v>
      </c>
      <c r="S56" s="10" t="s">
        <v>6168</v>
      </c>
      <c r="T56" s="15">
        <v>34000</v>
      </c>
      <c r="U56" s="15"/>
      <c r="V56" s="10" t="s">
        <v>38700</v>
      </c>
      <c r="W56" s="10" t="s">
        <v>143</v>
      </c>
      <c r="X56" s="10" t="s">
        <v>38701</v>
      </c>
      <c r="Y56" s="10" t="s">
        <v>38498</v>
      </c>
      <c r="Z56" s="10" t="s">
        <v>38597</v>
      </c>
      <c r="AA56" s="10" t="s">
        <v>19063</v>
      </c>
      <c r="AB56" s="10" t="s">
        <v>19064</v>
      </c>
      <c r="AC56" s="10" t="s">
        <v>5018</v>
      </c>
      <c r="AD56" s="15"/>
      <c r="AE56" s="10" t="s">
        <v>19067</v>
      </c>
      <c r="AF56" s="10" t="s">
        <v>143</v>
      </c>
      <c r="AG56" s="10" t="s">
        <v>38433</v>
      </c>
      <c r="AH56" s="10" t="s">
        <v>3140</v>
      </c>
      <c r="AI56" s="15"/>
      <c r="AJ56" s="15"/>
      <c r="AK56" s="15"/>
      <c r="AL56" s="10" t="s">
        <v>38702</v>
      </c>
      <c r="AM56" s="10" t="s">
        <v>19071</v>
      </c>
      <c r="AN56" s="10" t="s">
        <v>38635</v>
      </c>
    </row>
    <row r="57" s="1" customFormat="1" ht="19" customHeight="1" spans="1:40">
      <c r="A57" s="10" t="s">
        <v>38434</v>
      </c>
      <c r="B57" s="10" t="s">
        <v>38435</v>
      </c>
      <c r="C57" s="10" t="s">
        <v>38436</v>
      </c>
      <c r="D57" s="10" t="s">
        <v>2550</v>
      </c>
      <c r="E57" s="10" t="s">
        <v>38437</v>
      </c>
      <c r="F57" s="10" t="s">
        <v>38438</v>
      </c>
      <c r="G57" s="15">
        <v>39000</v>
      </c>
      <c r="H57" s="15">
        <v>39000</v>
      </c>
      <c r="I57" s="15">
        <v>15000</v>
      </c>
      <c r="J57" s="15">
        <v>15000</v>
      </c>
      <c r="K57" s="10" t="s">
        <v>268</v>
      </c>
      <c r="L57" s="10" t="s">
        <v>6693</v>
      </c>
      <c r="M57" s="10" t="s">
        <v>6692</v>
      </c>
      <c r="N57" s="10" t="s">
        <v>268</v>
      </c>
      <c r="O57" s="10" t="s">
        <v>6693</v>
      </c>
      <c r="P57" s="10" t="s">
        <v>6692</v>
      </c>
      <c r="Q57" s="10" t="s">
        <v>38703</v>
      </c>
      <c r="R57" s="10" t="s">
        <v>38704</v>
      </c>
      <c r="S57" s="10" t="s">
        <v>1307</v>
      </c>
      <c r="T57" s="15">
        <v>40000</v>
      </c>
      <c r="U57" s="15"/>
      <c r="V57" s="10" t="s">
        <v>38705</v>
      </c>
      <c r="W57" s="10" t="s">
        <v>82</v>
      </c>
      <c r="X57" s="10" t="s">
        <v>38701</v>
      </c>
      <c r="Y57" s="10" t="s">
        <v>38428</v>
      </c>
      <c r="Z57" s="10" t="s">
        <v>38429</v>
      </c>
      <c r="AA57" s="10" t="s">
        <v>19063</v>
      </c>
      <c r="AB57" s="10" t="s">
        <v>19064</v>
      </c>
      <c r="AC57" s="10" t="s">
        <v>5018</v>
      </c>
      <c r="AD57" s="15"/>
      <c r="AE57" s="10" t="s">
        <v>19067</v>
      </c>
      <c r="AF57" s="10" t="s">
        <v>143</v>
      </c>
      <c r="AG57" s="10" t="s">
        <v>38433</v>
      </c>
      <c r="AH57" s="10" t="s">
        <v>3140</v>
      </c>
      <c r="AI57" s="15"/>
      <c r="AJ57" s="15"/>
      <c r="AK57" s="15"/>
      <c r="AL57" s="10" t="s">
        <v>38706</v>
      </c>
      <c r="AM57" s="10" t="s">
        <v>19071</v>
      </c>
      <c r="AN57" s="10" t="s">
        <v>38441</v>
      </c>
    </row>
    <row r="58" s="1" customFormat="1" ht="19" customHeight="1" spans="1:40">
      <c r="A58" s="10" t="s">
        <v>38554</v>
      </c>
      <c r="B58" s="10" t="s">
        <v>38555</v>
      </c>
      <c r="C58" s="10" t="s">
        <v>38556</v>
      </c>
      <c r="D58" s="10" t="s">
        <v>7796</v>
      </c>
      <c r="E58" s="10" t="s">
        <v>38557</v>
      </c>
      <c r="F58" s="10" t="s">
        <v>38558</v>
      </c>
      <c r="G58" s="15">
        <v>5000</v>
      </c>
      <c r="H58" s="15">
        <v>5000</v>
      </c>
      <c r="I58" s="15">
        <v>5000</v>
      </c>
      <c r="J58" s="15">
        <v>5000</v>
      </c>
      <c r="K58" s="10" t="s">
        <v>268</v>
      </c>
      <c r="L58" s="10" t="s">
        <v>6693</v>
      </c>
      <c r="M58" s="10" t="s">
        <v>6692</v>
      </c>
      <c r="N58" s="10" t="s">
        <v>268</v>
      </c>
      <c r="O58" s="10" t="s">
        <v>6693</v>
      </c>
      <c r="P58" s="10" t="s">
        <v>6692</v>
      </c>
      <c r="Q58" s="10" t="s">
        <v>38707</v>
      </c>
      <c r="R58" s="10" t="s">
        <v>38708</v>
      </c>
      <c r="S58" s="10" t="s">
        <v>1307</v>
      </c>
      <c r="T58" s="15">
        <v>5000</v>
      </c>
      <c r="U58" s="15"/>
      <c r="V58" s="10" t="s">
        <v>38709</v>
      </c>
      <c r="W58" s="10" t="s">
        <v>82</v>
      </c>
      <c r="X58" s="10" t="s">
        <v>38710</v>
      </c>
      <c r="Y58" s="10" t="s">
        <v>38452</v>
      </c>
      <c r="Z58" s="10" t="s">
        <v>38563</v>
      </c>
      <c r="AA58" s="10" t="s">
        <v>13639</v>
      </c>
      <c r="AB58" s="10" t="s">
        <v>13640</v>
      </c>
      <c r="AC58" s="10" t="s">
        <v>241</v>
      </c>
      <c r="AD58" s="15"/>
      <c r="AE58" s="10" t="s">
        <v>38711</v>
      </c>
      <c r="AF58" s="10" t="s">
        <v>143</v>
      </c>
      <c r="AG58" s="10" t="s">
        <v>38433</v>
      </c>
      <c r="AH58" s="10" t="s">
        <v>2015</v>
      </c>
      <c r="AI58" s="15"/>
      <c r="AJ58" s="15"/>
      <c r="AK58" s="15"/>
      <c r="AL58" s="10" t="s">
        <v>38712</v>
      </c>
      <c r="AM58" s="10" t="s">
        <v>13647</v>
      </c>
      <c r="AN58" s="10" t="s">
        <v>38565</v>
      </c>
    </row>
    <row r="59" s="1" customFormat="1" ht="19" customHeight="1" spans="1:40">
      <c r="A59" s="10" t="s">
        <v>38612</v>
      </c>
      <c r="B59" s="10" t="s">
        <v>38613</v>
      </c>
      <c r="C59" s="10" t="s">
        <v>38614</v>
      </c>
      <c r="D59" s="10" t="s">
        <v>27020</v>
      </c>
      <c r="E59" s="10" t="s">
        <v>38615</v>
      </c>
      <c r="F59" s="10" t="s">
        <v>38616</v>
      </c>
      <c r="G59" s="15">
        <v>30000</v>
      </c>
      <c r="H59" s="15">
        <v>30000</v>
      </c>
      <c r="I59" s="15">
        <v>2764</v>
      </c>
      <c r="J59" s="15">
        <v>2764</v>
      </c>
      <c r="K59" s="10" t="s">
        <v>268</v>
      </c>
      <c r="L59" s="10" t="s">
        <v>6693</v>
      </c>
      <c r="M59" s="10" t="s">
        <v>6692</v>
      </c>
      <c r="N59" s="10" t="s">
        <v>268</v>
      </c>
      <c r="O59" s="10" t="s">
        <v>6693</v>
      </c>
      <c r="P59" s="10" t="s">
        <v>6692</v>
      </c>
      <c r="Q59" s="10" t="s">
        <v>20174</v>
      </c>
      <c r="R59" s="10" t="s">
        <v>20175</v>
      </c>
      <c r="S59" s="10" t="s">
        <v>613</v>
      </c>
      <c r="T59" s="15">
        <v>39000</v>
      </c>
      <c r="U59" s="15"/>
      <c r="V59" s="10" t="s">
        <v>38713</v>
      </c>
      <c r="W59" s="10" t="s">
        <v>143</v>
      </c>
      <c r="X59" s="10" t="s">
        <v>38714</v>
      </c>
      <c r="Y59" s="10" t="s">
        <v>38428</v>
      </c>
      <c r="Z59" s="10" t="s">
        <v>38512</v>
      </c>
      <c r="AA59" s="10" t="s">
        <v>12599</v>
      </c>
      <c r="AB59" s="10" t="s">
        <v>12600</v>
      </c>
      <c r="AC59" s="10" t="s">
        <v>241</v>
      </c>
      <c r="AD59" s="15"/>
      <c r="AE59" s="10" t="s">
        <v>38700</v>
      </c>
      <c r="AF59" s="10" t="s">
        <v>143</v>
      </c>
      <c r="AG59" s="10" t="s">
        <v>38433</v>
      </c>
      <c r="AH59" s="10" t="s">
        <v>203</v>
      </c>
      <c r="AI59" s="15"/>
      <c r="AJ59" s="15"/>
      <c r="AK59" s="15"/>
      <c r="AL59" s="10" t="s">
        <v>38715</v>
      </c>
      <c r="AM59" s="10" t="s">
        <v>12608</v>
      </c>
      <c r="AN59" s="10" t="s">
        <v>38622</v>
      </c>
    </row>
    <row r="60" s="1" customFormat="1" ht="19" customHeight="1" spans="1:40">
      <c r="A60" s="10" t="s">
        <v>38554</v>
      </c>
      <c r="B60" s="10" t="s">
        <v>38555</v>
      </c>
      <c r="C60" s="10" t="s">
        <v>38556</v>
      </c>
      <c r="D60" s="10" t="s">
        <v>7796</v>
      </c>
      <c r="E60" s="10" t="s">
        <v>38557</v>
      </c>
      <c r="F60" s="10" t="s">
        <v>38558</v>
      </c>
      <c r="G60" s="15">
        <v>5000</v>
      </c>
      <c r="H60" s="15">
        <v>5000</v>
      </c>
      <c r="I60" s="15">
        <v>5000</v>
      </c>
      <c r="J60" s="15">
        <v>5000</v>
      </c>
      <c r="K60" s="10" t="s">
        <v>268</v>
      </c>
      <c r="L60" s="10" t="s">
        <v>6693</v>
      </c>
      <c r="M60" s="10" t="s">
        <v>6692</v>
      </c>
      <c r="N60" s="10" t="s">
        <v>268</v>
      </c>
      <c r="O60" s="10" t="s">
        <v>6693</v>
      </c>
      <c r="P60" s="10" t="s">
        <v>6692</v>
      </c>
      <c r="Q60" s="10" t="s">
        <v>38716</v>
      </c>
      <c r="R60" s="10" t="s">
        <v>38717</v>
      </c>
      <c r="S60" s="10" t="s">
        <v>1307</v>
      </c>
      <c r="T60" s="15">
        <v>5000</v>
      </c>
      <c r="U60" s="15"/>
      <c r="V60" s="10" t="s">
        <v>38718</v>
      </c>
      <c r="W60" s="10" t="s">
        <v>82</v>
      </c>
      <c r="X60" s="10" t="s">
        <v>38710</v>
      </c>
      <c r="Y60" s="10" t="s">
        <v>38452</v>
      </c>
      <c r="Z60" s="10" t="s">
        <v>38563</v>
      </c>
      <c r="AA60" s="10" t="s">
        <v>13639</v>
      </c>
      <c r="AB60" s="10" t="s">
        <v>13640</v>
      </c>
      <c r="AC60" s="10" t="s">
        <v>241</v>
      </c>
      <c r="AD60" s="15"/>
      <c r="AE60" s="10" t="s">
        <v>38711</v>
      </c>
      <c r="AF60" s="10" t="s">
        <v>143</v>
      </c>
      <c r="AG60" s="10" t="s">
        <v>38433</v>
      </c>
      <c r="AH60" s="10" t="s">
        <v>2015</v>
      </c>
      <c r="AI60" s="15"/>
      <c r="AJ60" s="15"/>
      <c r="AK60" s="15"/>
      <c r="AL60" s="10" t="s">
        <v>38719</v>
      </c>
      <c r="AM60" s="10" t="s">
        <v>13647</v>
      </c>
      <c r="AN60" s="10" t="s">
        <v>38565</v>
      </c>
    </row>
    <row r="61" s="1" customFormat="1" ht="19" customHeight="1" spans="1:40">
      <c r="A61" s="10" t="s">
        <v>38651</v>
      </c>
      <c r="B61" s="10" t="s">
        <v>38652</v>
      </c>
      <c r="C61" s="10" t="s">
        <v>38653</v>
      </c>
      <c r="D61" s="10" t="s">
        <v>396</v>
      </c>
      <c r="E61" s="10" t="s">
        <v>38654</v>
      </c>
      <c r="F61" s="10" t="s">
        <v>38655</v>
      </c>
      <c r="G61" s="15">
        <v>15000</v>
      </c>
      <c r="H61" s="15">
        <v>15000</v>
      </c>
      <c r="I61" s="15">
        <v>2451</v>
      </c>
      <c r="J61" s="15">
        <v>2451</v>
      </c>
      <c r="K61" s="10" t="s">
        <v>268</v>
      </c>
      <c r="L61" s="10" t="s">
        <v>6693</v>
      </c>
      <c r="M61" s="10" t="s">
        <v>6692</v>
      </c>
      <c r="N61" s="10" t="s">
        <v>268</v>
      </c>
      <c r="O61" s="10" t="s">
        <v>6693</v>
      </c>
      <c r="P61" s="10" t="s">
        <v>6692</v>
      </c>
      <c r="Q61" s="10" t="s">
        <v>38720</v>
      </c>
      <c r="R61" s="10" t="s">
        <v>38721</v>
      </c>
      <c r="S61" s="10" t="s">
        <v>951</v>
      </c>
      <c r="T61" s="15">
        <v>26000</v>
      </c>
      <c r="U61" s="15"/>
      <c r="V61" s="10" t="s">
        <v>38722</v>
      </c>
      <c r="W61" s="10" t="s">
        <v>143</v>
      </c>
      <c r="X61" s="10" t="s">
        <v>38701</v>
      </c>
      <c r="Y61" s="10" t="s">
        <v>38428</v>
      </c>
      <c r="Z61" s="10" t="s">
        <v>38429</v>
      </c>
      <c r="AA61" s="10" t="s">
        <v>13639</v>
      </c>
      <c r="AB61" s="10" t="s">
        <v>13640</v>
      </c>
      <c r="AC61" s="10" t="s">
        <v>241</v>
      </c>
      <c r="AD61" s="15"/>
      <c r="AE61" s="10" t="s">
        <v>38711</v>
      </c>
      <c r="AF61" s="10" t="s">
        <v>143</v>
      </c>
      <c r="AG61" s="10" t="s">
        <v>38433</v>
      </c>
      <c r="AH61" s="10" t="s">
        <v>2015</v>
      </c>
      <c r="AI61" s="15"/>
      <c r="AJ61" s="15"/>
      <c r="AK61" s="15"/>
      <c r="AL61" s="10" t="s">
        <v>38723</v>
      </c>
      <c r="AM61" s="10" t="s">
        <v>13647</v>
      </c>
      <c r="AN61" s="10" t="s">
        <v>38662</v>
      </c>
    </row>
    <row r="62" s="1" customFormat="1" ht="19" customHeight="1" spans="1:40">
      <c r="A62" s="10" t="s">
        <v>38724</v>
      </c>
      <c r="B62" s="10" t="s">
        <v>38725</v>
      </c>
      <c r="C62" s="10" t="s">
        <v>38726</v>
      </c>
      <c r="D62" s="10" t="s">
        <v>38727</v>
      </c>
      <c r="E62" s="10" t="s">
        <v>38728</v>
      </c>
      <c r="F62" s="10" t="s">
        <v>38729</v>
      </c>
      <c r="G62" s="15">
        <v>11000</v>
      </c>
      <c r="H62" s="15">
        <v>11000</v>
      </c>
      <c r="I62" s="15">
        <v>8649</v>
      </c>
      <c r="J62" s="15">
        <v>3649</v>
      </c>
      <c r="K62" s="10" t="s">
        <v>268</v>
      </c>
      <c r="L62" s="10" t="s">
        <v>6693</v>
      </c>
      <c r="M62" s="10" t="s">
        <v>6692</v>
      </c>
      <c r="N62" s="10" t="s">
        <v>268</v>
      </c>
      <c r="O62" s="10" t="s">
        <v>6693</v>
      </c>
      <c r="P62" s="10" t="s">
        <v>6692</v>
      </c>
      <c r="Q62" s="10" t="s">
        <v>38720</v>
      </c>
      <c r="R62" s="10" t="s">
        <v>38721</v>
      </c>
      <c r="S62" s="10" t="s">
        <v>951</v>
      </c>
      <c r="T62" s="15">
        <v>26000</v>
      </c>
      <c r="U62" s="15"/>
      <c r="V62" s="10" t="s">
        <v>38722</v>
      </c>
      <c r="W62" s="10" t="s">
        <v>143</v>
      </c>
      <c r="X62" s="10" t="s">
        <v>38701</v>
      </c>
      <c r="Y62" s="10" t="s">
        <v>38428</v>
      </c>
      <c r="Z62" s="10" t="s">
        <v>38512</v>
      </c>
      <c r="AA62" s="10" t="s">
        <v>13639</v>
      </c>
      <c r="AB62" s="10" t="s">
        <v>13640</v>
      </c>
      <c r="AC62" s="10" t="s">
        <v>241</v>
      </c>
      <c r="AD62" s="15"/>
      <c r="AE62" s="10" t="s">
        <v>38711</v>
      </c>
      <c r="AF62" s="10" t="s">
        <v>143</v>
      </c>
      <c r="AG62" s="10" t="s">
        <v>38433</v>
      </c>
      <c r="AH62" s="10" t="s">
        <v>2015</v>
      </c>
      <c r="AI62" s="15"/>
      <c r="AJ62" s="15"/>
      <c r="AK62" s="15"/>
      <c r="AL62" s="10" t="s">
        <v>38730</v>
      </c>
      <c r="AM62" s="10" t="s">
        <v>13647</v>
      </c>
      <c r="AN62" s="10" t="s">
        <v>38731</v>
      </c>
    </row>
    <row r="63" s="1" customFormat="1" ht="19" customHeight="1" spans="1:40">
      <c r="A63" s="10" t="s">
        <v>38724</v>
      </c>
      <c r="B63" s="10" t="s">
        <v>38725</v>
      </c>
      <c r="C63" s="10" t="s">
        <v>38726</v>
      </c>
      <c r="D63" s="10" t="s">
        <v>38727</v>
      </c>
      <c r="E63" s="10" t="s">
        <v>38728</v>
      </c>
      <c r="F63" s="10" t="s">
        <v>38729</v>
      </c>
      <c r="G63" s="15">
        <v>11000</v>
      </c>
      <c r="H63" s="15">
        <v>11000</v>
      </c>
      <c r="I63" s="15">
        <v>8649</v>
      </c>
      <c r="J63" s="15">
        <v>5000</v>
      </c>
      <c r="K63" s="10" t="s">
        <v>268</v>
      </c>
      <c r="L63" s="10" t="s">
        <v>6693</v>
      </c>
      <c r="M63" s="10" t="s">
        <v>6692</v>
      </c>
      <c r="N63" s="10" t="s">
        <v>268</v>
      </c>
      <c r="O63" s="10" t="s">
        <v>6693</v>
      </c>
      <c r="P63" s="10" t="s">
        <v>6692</v>
      </c>
      <c r="Q63" s="10" t="s">
        <v>38720</v>
      </c>
      <c r="R63" s="10" t="s">
        <v>38721</v>
      </c>
      <c r="S63" s="10" t="s">
        <v>951</v>
      </c>
      <c r="T63" s="15">
        <v>26000</v>
      </c>
      <c r="U63" s="15"/>
      <c r="V63" s="10" t="s">
        <v>38722</v>
      </c>
      <c r="W63" s="10" t="s">
        <v>143</v>
      </c>
      <c r="X63" s="10" t="s">
        <v>38701</v>
      </c>
      <c r="Y63" s="10" t="s">
        <v>38428</v>
      </c>
      <c r="Z63" s="10" t="s">
        <v>38512</v>
      </c>
      <c r="AA63" s="10" t="s">
        <v>12599</v>
      </c>
      <c r="AB63" s="10" t="s">
        <v>12600</v>
      </c>
      <c r="AC63" s="10" t="s">
        <v>241</v>
      </c>
      <c r="AD63" s="15"/>
      <c r="AE63" s="10" t="s">
        <v>38700</v>
      </c>
      <c r="AF63" s="10" t="s">
        <v>143</v>
      </c>
      <c r="AG63" s="10" t="s">
        <v>38433</v>
      </c>
      <c r="AH63" s="10" t="s">
        <v>203</v>
      </c>
      <c r="AI63" s="15"/>
      <c r="AJ63" s="15"/>
      <c r="AK63" s="15"/>
      <c r="AL63" s="10" t="s">
        <v>38730</v>
      </c>
      <c r="AM63" s="10" t="s">
        <v>12608</v>
      </c>
      <c r="AN63" s="10" t="s">
        <v>38731</v>
      </c>
    </row>
    <row r="64" s="1" customFormat="1" ht="19" customHeight="1" spans="1:40">
      <c r="A64" s="10" t="s">
        <v>38732</v>
      </c>
      <c r="B64" s="10" t="s">
        <v>38733</v>
      </c>
      <c r="C64" s="10" t="s">
        <v>38734</v>
      </c>
      <c r="D64" s="10" t="s">
        <v>356</v>
      </c>
      <c r="E64" s="10" t="s">
        <v>38735</v>
      </c>
      <c r="F64" s="10" t="s">
        <v>38736</v>
      </c>
      <c r="G64" s="15">
        <v>16400</v>
      </c>
      <c r="H64" s="15">
        <v>16400</v>
      </c>
      <c r="I64" s="15">
        <v>7764</v>
      </c>
      <c r="J64" s="15">
        <v>7764</v>
      </c>
      <c r="K64" s="10" t="s">
        <v>268</v>
      </c>
      <c r="L64" s="10" t="s">
        <v>6693</v>
      </c>
      <c r="M64" s="10" t="s">
        <v>6692</v>
      </c>
      <c r="N64" s="10" t="s">
        <v>268</v>
      </c>
      <c r="O64" s="10" t="s">
        <v>6693</v>
      </c>
      <c r="P64" s="10" t="s">
        <v>6692</v>
      </c>
      <c r="Q64" s="10" t="s">
        <v>12599</v>
      </c>
      <c r="R64" s="10" t="s">
        <v>12600</v>
      </c>
      <c r="S64" s="10" t="s">
        <v>241</v>
      </c>
      <c r="T64" s="15">
        <v>26400</v>
      </c>
      <c r="U64" s="15"/>
      <c r="V64" s="10" t="s">
        <v>38700</v>
      </c>
      <c r="W64" s="10" t="s">
        <v>143</v>
      </c>
      <c r="X64" s="10" t="s">
        <v>38737</v>
      </c>
      <c r="Y64" s="10" t="s">
        <v>38428</v>
      </c>
      <c r="Z64" s="10" t="s">
        <v>38428</v>
      </c>
      <c r="AA64" s="10" t="s">
        <v>22154</v>
      </c>
      <c r="AB64" s="10" t="s">
        <v>22155</v>
      </c>
      <c r="AC64" s="10" t="s">
        <v>278</v>
      </c>
      <c r="AD64" s="15"/>
      <c r="AE64" s="10" t="s">
        <v>22152</v>
      </c>
      <c r="AF64" s="10" t="s">
        <v>82</v>
      </c>
      <c r="AG64" s="10" t="s">
        <v>38415</v>
      </c>
      <c r="AH64" s="10" t="s">
        <v>5834</v>
      </c>
      <c r="AI64" s="15"/>
      <c r="AJ64" s="15"/>
      <c r="AK64" s="15"/>
      <c r="AL64" s="10" t="s">
        <v>38738</v>
      </c>
      <c r="AM64" s="10" t="s">
        <v>22162</v>
      </c>
      <c r="AN64" s="10" t="s">
        <v>38739</v>
      </c>
    </row>
    <row r="65" s="1" customFormat="1" ht="19" customHeight="1" spans="1:40">
      <c r="A65" s="10" t="s">
        <v>38732</v>
      </c>
      <c r="B65" s="10" t="s">
        <v>38733</v>
      </c>
      <c r="C65" s="10" t="s">
        <v>38734</v>
      </c>
      <c r="D65" s="10" t="s">
        <v>356</v>
      </c>
      <c r="E65" s="10" t="s">
        <v>38735</v>
      </c>
      <c r="F65" s="10" t="s">
        <v>38736</v>
      </c>
      <c r="G65" s="15">
        <v>30000</v>
      </c>
      <c r="H65" s="15">
        <v>30000</v>
      </c>
      <c r="I65" s="15">
        <v>22000</v>
      </c>
      <c r="J65" s="15">
        <v>22000</v>
      </c>
      <c r="K65" s="10" t="s">
        <v>268</v>
      </c>
      <c r="L65" s="10" t="s">
        <v>6693</v>
      </c>
      <c r="M65" s="10" t="s">
        <v>6692</v>
      </c>
      <c r="N65" s="10" t="s">
        <v>268</v>
      </c>
      <c r="O65" s="10" t="s">
        <v>6693</v>
      </c>
      <c r="P65" s="10" t="s">
        <v>6692</v>
      </c>
      <c r="Q65" s="10" t="s">
        <v>13639</v>
      </c>
      <c r="R65" s="10" t="s">
        <v>13640</v>
      </c>
      <c r="S65" s="10" t="s">
        <v>241</v>
      </c>
      <c r="T65" s="15">
        <v>50000</v>
      </c>
      <c r="U65" s="15"/>
      <c r="V65" s="10" t="s">
        <v>38711</v>
      </c>
      <c r="W65" s="10" t="s">
        <v>143</v>
      </c>
      <c r="X65" s="10" t="s">
        <v>38737</v>
      </c>
      <c r="Y65" s="10" t="s">
        <v>38428</v>
      </c>
      <c r="Z65" s="10" t="s">
        <v>38428</v>
      </c>
      <c r="AA65" s="10" t="s">
        <v>22154</v>
      </c>
      <c r="AB65" s="10" t="s">
        <v>22155</v>
      </c>
      <c r="AC65" s="10" t="s">
        <v>278</v>
      </c>
      <c r="AD65" s="15"/>
      <c r="AE65" s="10" t="s">
        <v>22152</v>
      </c>
      <c r="AF65" s="10" t="s">
        <v>82</v>
      </c>
      <c r="AG65" s="10" t="s">
        <v>38415</v>
      </c>
      <c r="AH65" s="10" t="s">
        <v>5834</v>
      </c>
      <c r="AI65" s="15"/>
      <c r="AJ65" s="15"/>
      <c r="AK65" s="15"/>
      <c r="AL65" s="10" t="s">
        <v>38740</v>
      </c>
      <c r="AM65" s="10" t="s">
        <v>22162</v>
      </c>
      <c r="AN65" s="10" t="s">
        <v>38739</v>
      </c>
    </row>
    <row r="66" s="1" customFormat="1" ht="19" customHeight="1" spans="1:40">
      <c r="A66" s="10" t="s">
        <v>38724</v>
      </c>
      <c r="B66" s="10" t="s">
        <v>38725</v>
      </c>
      <c r="C66" s="10" t="s">
        <v>38726</v>
      </c>
      <c r="D66" s="10" t="s">
        <v>38727</v>
      </c>
      <c r="E66" s="10" t="s">
        <v>38728</v>
      </c>
      <c r="F66" s="10" t="s">
        <v>38729</v>
      </c>
      <c r="G66" s="15">
        <v>5000</v>
      </c>
      <c r="H66" s="15">
        <v>5000</v>
      </c>
      <c r="I66" s="15">
        <v>4500</v>
      </c>
      <c r="J66" s="15">
        <v>4500</v>
      </c>
      <c r="K66" s="10" t="s">
        <v>268</v>
      </c>
      <c r="L66" s="10" t="s">
        <v>6693</v>
      </c>
      <c r="M66" s="10" t="s">
        <v>6692</v>
      </c>
      <c r="N66" s="10" t="s">
        <v>268</v>
      </c>
      <c r="O66" s="10" t="s">
        <v>6693</v>
      </c>
      <c r="P66" s="10" t="s">
        <v>6692</v>
      </c>
      <c r="Q66" s="10" t="s">
        <v>38741</v>
      </c>
      <c r="R66" s="10" t="s">
        <v>38742</v>
      </c>
      <c r="S66" s="10" t="s">
        <v>1307</v>
      </c>
      <c r="T66" s="15">
        <v>14911.4</v>
      </c>
      <c r="U66" s="15"/>
      <c r="V66" s="10" t="s">
        <v>38722</v>
      </c>
      <c r="W66" s="10" t="s">
        <v>143</v>
      </c>
      <c r="X66" s="10" t="s">
        <v>38701</v>
      </c>
      <c r="Y66" s="10" t="s">
        <v>38428</v>
      </c>
      <c r="Z66" s="10" t="s">
        <v>38512</v>
      </c>
      <c r="AA66" s="10" t="s">
        <v>13639</v>
      </c>
      <c r="AB66" s="10" t="s">
        <v>13640</v>
      </c>
      <c r="AC66" s="10" t="s">
        <v>241</v>
      </c>
      <c r="AD66" s="15"/>
      <c r="AE66" s="10" t="s">
        <v>38711</v>
      </c>
      <c r="AF66" s="10" t="s">
        <v>143</v>
      </c>
      <c r="AG66" s="10" t="s">
        <v>38433</v>
      </c>
      <c r="AH66" s="10" t="s">
        <v>2015</v>
      </c>
      <c r="AI66" s="15"/>
      <c r="AJ66" s="15"/>
      <c r="AK66" s="15"/>
      <c r="AL66" s="10" t="s">
        <v>38743</v>
      </c>
      <c r="AM66" s="10" t="s">
        <v>13647</v>
      </c>
      <c r="AN66" s="10" t="s">
        <v>38731</v>
      </c>
    </row>
    <row r="67" s="1" customFormat="1" ht="19" customHeight="1" spans="1:40">
      <c r="A67" s="10" t="s">
        <v>38651</v>
      </c>
      <c r="B67" s="10" t="s">
        <v>38652</v>
      </c>
      <c r="C67" s="10" t="s">
        <v>38653</v>
      </c>
      <c r="D67" s="10" t="s">
        <v>396</v>
      </c>
      <c r="E67" s="10" t="s">
        <v>38654</v>
      </c>
      <c r="F67" s="10" t="s">
        <v>38655</v>
      </c>
      <c r="G67" s="15">
        <v>9911.4</v>
      </c>
      <c r="H67" s="15">
        <v>9911.4</v>
      </c>
      <c r="I67" s="15">
        <v>4876</v>
      </c>
      <c r="J67" s="15">
        <v>4876</v>
      </c>
      <c r="K67" s="10" t="s">
        <v>268</v>
      </c>
      <c r="L67" s="10" t="s">
        <v>6693</v>
      </c>
      <c r="M67" s="10" t="s">
        <v>6692</v>
      </c>
      <c r="N67" s="10" t="s">
        <v>268</v>
      </c>
      <c r="O67" s="10" t="s">
        <v>6693</v>
      </c>
      <c r="P67" s="10" t="s">
        <v>6692</v>
      </c>
      <c r="Q67" s="10" t="s">
        <v>38741</v>
      </c>
      <c r="R67" s="10" t="s">
        <v>38742</v>
      </c>
      <c r="S67" s="10" t="s">
        <v>1307</v>
      </c>
      <c r="T67" s="15">
        <v>14911.4</v>
      </c>
      <c r="U67" s="15"/>
      <c r="V67" s="10" t="s">
        <v>38722</v>
      </c>
      <c r="W67" s="10" t="s">
        <v>143</v>
      </c>
      <c r="X67" s="10" t="s">
        <v>38701</v>
      </c>
      <c r="Y67" s="10" t="s">
        <v>38428</v>
      </c>
      <c r="Z67" s="10" t="s">
        <v>38429</v>
      </c>
      <c r="AA67" s="10" t="s">
        <v>13639</v>
      </c>
      <c r="AB67" s="10" t="s">
        <v>13640</v>
      </c>
      <c r="AC67" s="10" t="s">
        <v>241</v>
      </c>
      <c r="AD67" s="15"/>
      <c r="AE67" s="10" t="s">
        <v>38711</v>
      </c>
      <c r="AF67" s="10" t="s">
        <v>143</v>
      </c>
      <c r="AG67" s="10" t="s">
        <v>38433</v>
      </c>
      <c r="AH67" s="10" t="s">
        <v>2015</v>
      </c>
      <c r="AI67" s="15"/>
      <c r="AJ67" s="15"/>
      <c r="AK67" s="15"/>
      <c r="AL67" s="10" t="s">
        <v>38744</v>
      </c>
      <c r="AM67" s="10" t="s">
        <v>13647</v>
      </c>
      <c r="AN67" s="10" t="s">
        <v>38662</v>
      </c>
    </row>
    <row r="68" s="1" customFormat="1" ht="19" customHeight="1" spans="1:40">
      <c r="A68" s="10" t="s">
        <v>38732</v>
      </c>
      <c r="B68" s="10" t="s">
        <v>38733</v>
      </c>
      <c r="C68" s="10" t="s">
        <v>38734</v>
      </c>
      <c r="D68" s="10" t="s">
        <v>356</v>
      </c>
      <c r="E68" s="10" t="s">
        <v>38735</v>
      </c>
      <c r="F68" s="10" t="s">
        <v>38736</v>
      </c>
      <c r="G68" s="15">
        <v>30000</v>
      </c>
      <c r="H68" s="15">
        <v>30000</v>
      </c>
      <c r="I68" s="15">
        <v>23000</v>
      </c>
      <c r="J68" s="15">
        <v>23000</v>
      </c>
      <c r="K68" s="10" t="s">
        <v>268</v>
      </c>
      <c r="L68" s="10" t="s">
        <v>6693</v>
      </c>
      <c r="M68" s="10" t="s">
        <v>6692</v>
      </c>
      <c r="N68" s="10" t="s">
        <v>268</v>
      </c>
      <c r="O68" s="10" t="s">
        <v>6693</v>
      </c>
      <c r="P68" s="10" t="s">
        <v>6692</v>
      </c>
      <c r="Q68" s="10" t="s">
        <v>19063</v>
      </c>
      <c r="R68" s="10" t="s">
        <v>19064</v>
      </c>
      <c r="S68" s="10" t="s">
        <v>5018</v>
      </c>
      <c r="T68" s="15">
        <v>38000</v>
      </c>
      <c r="U68" s="15"/>
      <c r="V68" s="10" t="s">
        <v>19067</v>
      </c>
      <c r="W68" s="10" t="s">
        <v>143</v>
      </c>
      <c r="X68" s="10" t="s">
        <v>38737</v>
      </c>
      <c r="Y68" s="10" t="s">
        <v>38428</v>
      </c>
      <c r="Z68" s="10" t="s">
        <v>38428</v>
      </c>
      <c r="AA68" s="10" t="s">
        <v>22154</v>
      </c>
      <c r="AB68" s="10" t="s">
        <v>22155</v>
      </c>
      <c r="AC68" s="10" t="s">
        <v>278</v>
      </c>
      <c r="AD68" s="15"/>
      <c r="AE68" s="10" t="s">
        <v>22152</v>
      </c>
      <c r="AF68" s="10" t="s">
        <v>82</v>
      </c>
      <c r="AG68" s="10" t="s">
        <v>38415</v>
      </c>
      <c r="AH68" s="10" t="s">
        <v>5834</v>
      </c>
      <c r="AI68" s="15"/>
      <c r="AJ68" s="15"/>
      <c r="AK68" s="15"/>
      <c r="AL68" s="10" t="s">
        <v>38745</v>
      </c>
      <c r="AM68" s="10" t="s">
        <v>22162</v>
      </c>
      <c r="AN68" s="10" t="s">
        <v>38739</v>
      </c>
    </row>
    <row r="69" s="1" customFormat="1" ht="19" customHeight="1" spans="1:40">
      <c r="A69" s="10" t="s">
        <v>38554</v>
      </c>
      <c r="B69" s="10" t="s">
        <v>38555</v>
      </c>
      <c r="C69" s="10" t="s">
        <v>38556</v>
      </c>
      <c r="D69" s="10" t="s">
        <v>7796</v>
      </c>
      <c r="E69" s="10" t="s">
        <v>38557</v>
      </c>
      <c r="F69" s="10" t="s">
        <v>38558</v>
      </c>
      <c r="G69" s="15">
        <v>5000</v>
      </c>
      <c r="H69" s="15">
        <v>5000</v>
      </c>
      <c r="I69" s="15">
        <v>5000</v>
      </c>
      <c r="J69" s="15">
        <v>5000</v>
      </c>
      <c r="K69" s="10" t="s">
        <v>268</v>
      </c>
      <c r="L69" s="10" t="s">
        <v>6693</v>
      </c>
      <c r="M69" s="10" t="s">
        <v>6692</v>
      </c>
      <c r="N69" s="10" t="s">
        <v>268</v>
      </c>
      <c r="O69" s="10" t="s">
        <v>6693</v>
      </c>
      <c r="P69" s="10" t="s">
        <v>6692</v>
      </c>
      <c r="Q69" s="10" t="s">
        <v>38746</v>
      </c>
      <c r="R69" s="10" t="s">
        <v>38747</v>
      </c>
      <c r="S69" s="10" t="s">
        <v>1307</v>
      </c>
      <c r="T69" s="15">
        <v>5000</v>
      </c>
      <c r="U69" s="15"/>
      <c r="V69" s="10" t="s">
        <v>38748</v>
      </c>
      <c r="W69" s="10" t="s">
        <v>82</v>
      </c>
      <c r="X69" s="10" t="s">
        <v>38710</v>
      </c>
      <c r="Y69" s="10" t="s">
        <v>38452</v>
      </c>
      <c r="Z69" s="10" t="s">
        <v>38563</v>
      </c>
      <c r="AA69" s="10" t="s">
        <v>13639</v>
      </c>
      <c r="AB69" s="10" t="s">
        <v>13640</v>
      </c>
      <c r="AC69" s="10" t="s">
        <v>241</v>
      </c>
      <c r="AD69" s="15"/>
      <c r="AE69" s="10" t="s">
        <v>38711</v>
      </c>
      <c r="AF69" s="10" t="s">
        <v>143</v>
      </c>
      <c r="AG69" s="10" t="s">
        <v>38433</v>
      </c>
      <c r="AH69" s="10" t="s">
        <v>2015</v>
      </c>
      <c r="AI69" s="15"/>
      <c r="AJ69" s="15"/>
      <c r="AK69" s="15"/>
      <c r="AL69" s="10" t="s">
        <v>38749</v>
      </c>
      <c r="AM69" s="10" t="s">
        <v>13647</v>
      </c>
      <c r="AN69" s="10" t="s">
        <v>38565</v>
      </c>
    </row>
    <row r="70" s="1" customFormat="1" ht="19" customHeight="1" spans="1:40">
      <c r="A70" s="10" t="s">
        <v>38434</v>
      </c>
      <c r="B70" s="10" t="s">
        <v>38435</v>
      </c>
      <c r="C70" s="10" t="s">
        <v>38436</v>
      </c>
      <c r="D70" s="10" t="s">
        <v>2550</v>
      </c>
      <c r="E70" s="10" t="s">
        <v>38437</v>
      </c>
      <c r="F70" s="10" t="s">
        <v>38438</v>
      </c>
      <c r="G70" s="15">
        <v>5000</v>
      </c>
      <c r="H70" s="15">
        <v>5000</v>
      </c>
      <c r="I70" s="15">
        <v>1859</v>
      </c>
      <c r="J70" s="15">
        <v>1859</v>
      </c>
      <c r="K70" s="10" t="s">
        <v>268</v>
      </c>
      <c r="L70" s="10" t="s">
        <v>6693</v>
      </c>
      <c r="M70" s="10" t="s">
        <v>6692</v>
      </c>
      <c r="N70" s="10" t="s">
        <v>268</v>
      </c>
      <c r="O70" s="10" t="s">
        <v>6693</v>
      </c>
      <c r="P70" s="10" t="s">
        <v>6692</v>
      </c>
      <c r="Q70" s="10" t="s">
        <v>38750</v>
      </c>
      <c r="R70" s="10" t="s">
        <v>38751</v>
      </c>
      <c r="S70" s="10" t="s">
        <v>1307</v>
      </c>
      <c r="T70" s="15">
        <v>15000</v>
      </c>
      <c r="U70" s="15"/>
      <c r="V70" s="10" t="s">
        <v>38722</v>
      </c>
      <c r="W70" s="10" t="s">
        <v>143</v>
      </c>
      <c r="X70" s="10" t="s">
        <v>38701</v>
      </c>
      <c r="Y70" s="10" t="s">
        <v>38428</v>
      </c>
      <c r="Z70" s="10" t="s">
        <v>38429</v>
      </c>
      <c r="AA70" s="10" t="s">
        <v>13639</v>
      </c>
      <c r="AB70" s="10" t="s">
        <v>13640</v>
      </c>
      <c r="AC70" s="10" t="s">
        <v>241</v>
      </c>
      <c r="AD70" s="15"/>
      <c r="AE70" s="10" t="s">
        <v>38711</v>
      </c>
      <c r="AF70" s="10" t="s">
        <v>143</v>
      </c>
      <c r="AG70" s="10" t="s">
        <v>38433</v>
      </c>
      <c r="AH70" s="10" t="s">
        <v>2015</v>
      </c>
      <c r="AI70" s="15"/>
      <c r="AJ70" s="15"/>
      <c r="AK70" s="15"/>
      <c r="AL70" s="10" t="s">
        <v>38752</v>
      </c>
      <c r="AM70" s="10" t="s">
        <v>13647</v>
      </c>
      <c r="AN70" s="10" t="s">
        <v>38441</v>
      </c>
    </row>
    <row r="71" s="1" customFormat="1" ht="19" customHeight="1" spans="1:40">
      <c r="A71" s="10" t="s">
        <v>38505</v>
      </c>
      <c r="B71" s="10" t="s">
        <v>38506</v>
      </c>
      <c r="C71" s="10" t="s">
        <v>38507</v>
      </c>
      <c r="D71" s="10" t="s">
        <v>373</v>
      </c>
      <c r="E71" s="10" t="s">
        <v>38508</v>
      </c>
      <c r="F71" s="10" t="s">
        <v>38509</v>
      </c>
      <c r="G71" s="15">
        <v>10000</v>
      </c>
      <c r="H71" s="15">
        <v>10000</v>
      </c>
      <c r="I71" s="15">
        <v>4665</v>
      </c>
      <c r="J71" s="15">
        <v>4665</v>
      </c>
      <c r="K71" s="10" t="s">
        <v>268</v>
      </c>
      <c r="L71" s="10" t="s">
        <v>6693</v>
      </c>
      <c r="M71" s="10" t="s">
        <v>6692</v>
      </c>
      <c r="N71" s="10" t="s">
        <v>268</v>
      </c>
      <c r="O71" s="10" t="s">
        <v>6693</v>
      </c>
      <c r="P71" s="10" t="s">
        <v>6692</v>
      </c>
      <c r="Q71" s="10" t="s">
        <v>38750</v>
      </c>
      <c r="R71" s="10" t="s">
        <v>38751</v>
      </c>
      <c r="S71" s="10" t="s">
        <v>1307</v>
      </c>
      <c r="T71" s="15">
        <v>15000</v>
      </c>
      <c r="U71" s="15"/>
      <c r="V71" s="10" t="s">
        <v>38722</v>
      </c>
      <c r="W71" s="10" t="s">
        <v>143</v>
      </c>
      <c r="X71" s="10" t="s">
        <v>38701</v>
      </c>
      <c r="Y71" s="10" t="s">
        <v>38428</v>
      </c>
      <c r="Z71" s="10" t="s">
        <v>38512</v>
      </c>
      <c r="AA71" s="10" t="s">
        <v>13639</v>
      </c>
      <c r="AB71" s="10" t="s">
        <v>13640</v>
      </c>
      <c r="AC71" s="10" t="s">
        <v>241</v>
      </c>
      <c r="AD71" s="15"/>
      <c r="AE71" s="10" t="s">
        <v>38711</v>
      </c>
      <c r="AF71" s="10" t="s">
        <v>143</v>
      </c>
      <c r="AG71" s="10" t="s">
        <v>38433</v>
      </c>
      <c r="AH71" s="10" t="s">
        <v>2015</v>
      </c>
      <c r="AI71" s="15"/>
      <c r="AJ71" s="15"/>
      <c r="AK71" s="15"/>
      <c r="AL71" s="10" t="s">
        <v>38753</v>
      </c>
      <c r="AM71" s="10" t="s">
        <v>13647</v>
      </c>
      <c r="AN71" s="10" t="s">
        <v>38514</v>
      </c>
    </row>
    <row r="72" s="1" customFormat="1" ht="19" customHeight="1" spans="1:40">
      <c r="A72" s="10" t="s">
        <v>38754</v>
      </c>
      <c r="B72" s="10" t="s">
        <v>38755</v>
      </c>
      <c r="C72" s="10" t="s">
        <v>38756</v>
      </c>
      <c r="D72" s="10" t="s">
        <v>38547</v>
      </c>
      <c r="E72" s="10" t="s">
        <v>38757</v>
      </c>
      <c r="F72" s="10" t="s">
        <v>38758</v>
      </c>
      <c r="G72" s="15">
        <v>6000</v>
      </c>
      <c r="H72" s="15">
        <v>6000</v>
      </c>
      <c r="I72" s="15">
        <v>6000</v>
      </c>
      <c r="J72" s="15">
        <v>3000</v>
      </c>
      <c r="K72" s="10" t="s">
        <v>268</v>
      </c>
      <c r="L72" s="10" t="s">
        <v>13206</v>
      </c>
      <c r="M72" s="10" t="s">
        <v>13205</v>
      </c>
      <c r="N72" s="10" t="s">
        <v>268</v>
      </c>
      <c r="O72" s="10" t="s">
        <v>13206</v>
      </c>
      <c r="P72" s="10" t="s">
        <v>13205</v>
      </c>
      <c r="Q72" s="10" t="s">
        <v>38260</v>
      </c>
      <c r="R72" s="10" t="s">
        <v>38262</v>
      </c>
      <c r="S72" s="10" t="s">
        <v>378</v>
      </c>
      <c r="T72" s="15">
        <v>18000</v>
      </c>
      <c r="U72" s="15"/>
      <c r="V72" s="10" t="s">
        <v>38759</v>
      </c>
      <c r="W72" s="10" t="s">
        <v>143</v>
      </c>
      <c r="X72" s="10" t="s">
        <v>38760</v>
      </c>
      <c r="Y72" s="10" t="s">
        <v>38428</v>
      </c>
      <c r="Z72" s="10" t="s">
        <v>38428</v>
      </c>
      <c r="AA72" s="10" t="s">
        <v>38021</v>
      </c>
      <c r="AB72" s="10" t="s">
        <v>38022</v>
      </c>
      <c r="AC72" s="10" t="s">
        <v>2892</v>
      </c>
      <c r="AD72" s="15"/>
      <c r="AE72" s="10" t="s">
        <v>38019</v>
      </c>
      <c r="AF72" s="10" t="s">
        <v>82</v>
      </c>
      <c r="AG72" s="10" t="s">
        <v>38433</v>
      </c>
      <c r="AH72" s="10" t="s">
        <v>38024</v>
      </c>
      <c r="AI72" s="15"/>
      <c r="AJ72" s="15"/>
      <c r="AK72" s="15"/>
      <c r="AL72" s="10" t="s">
        <v>38761</v>
      </c>
      <c r="AM72" s="10" t="s">
        <v>38029</v>
      </c>
      <c r="AN72" s="10" t="s">
        <v>38762</v>
      </c>
    </row>
    <row r="73" s="1" customFormat="1" ht="19" customHeight="1" spans="1:40">
      <c r="A73" s="10" t="s">
        <v>38754</v>
      </c>
      <c r="B73" s="10" t="s">
        <v>38755</v>
      </c>
      <c r="C73" s="10" t="s">
        <v>38756</v>
      </c>
      <c r="D73" s="10" t="s">
        <v>38547</v>
      </c>
      <c r="E73" s="10" t="s">
        <v>38757</v>
      </c>
      <c r="F73" s="10" t="s">
        <v>38758</v>
      </c>
      <c r="G73" s="15">
        <v>6000</v>
      </c>
      <c r="H73" s="15">
        <v>6000</v>
      </c>
      <c r="I73" s="15">
        <v>6000</v>
      </c>
      <c r="J73" s="15">
        <v>1400</v>
      </c>
      <c r="K73" s="10" t="s">
        <v>268</v>
      </c>
      <c r="L73" s="10" t="s">
        <v>13206</v>
      </c>
      <c r="M73" s="10" t="s">
        <v>13205</v>
      </c>
      <c r="N73" s="10" t="s">
        <v>268</v>
      </c>
      <c r="O73" s="10" t="s">
        <v>13206</v>
      </c>
      <c r="P73" s="10" t="s">
        <v>13205</v>
      </c>
      <c r="Q73" s="10" t="s">
        <v>38260</v>
      </c>
      <c r="R73" s="10" t="s">
        <v>38262</v>
      </c>
      <c r="S73" s="10" t="s">
        <v>378</v>
      </c>
      <c r="T73" s="15">
        <v>18000</v>
      </c>
      <c r="U73" s="15"/>
      <c r="V73" s="10" t="s">
        <v>38759</v>
      </c>
      <c r="W73" s="10" t="s">
        <v>143</v>
      </c>
      <c r="X73" s="10" t="s">
        <v>38760</v>
      </c>
      <c r="Y73" s="10" t="s">
        <v>38428</v>
      </c>
      <c r="Z73" s="10" t="s">
        <v>38428</v>
      </c>
      <c r="AA73" s="10" t="s">
        <v>23152</v>
      </c>
      <c r="AB73" s="10" t="s">
        <v>23153</v>
      </c>
      <c r="AC73" s="10" t="s">
        <v>2643</v>
      </c>
      <c r="AD73" s="15"/>
      <c r="AE73" s="10" t="s">
        <v>38763</v>
      </c>
      <c r="AF73" s="10" t="s">
        <v>143</v>
      </c>
      <c r="AG73" s="10" t="s">
        <v>38415</v>
      </c>
      <c r="AH73" s="10" t="s">
        <v>508</v>
      </c>
      <c r="AI73" s="15"/>
      <c r="AJ73" s="15"/>
      <c r="AK73" s="15"/>
      <c r="AL73" s="10" t="s">
        <v>38761</v>
      </c>
      <c r="AM73" s="10" t="s">
        <v>23161</v>
      </c>
      <c r="AN73" s="10" t="s">
        <v>38762</v>
      </c>
    </row>
    <row r="74" s="1" customFormat="1" ht="19" customHeight="1" spans="1:40">
      <c r="A74" s="10" t="s">
        <v>38754</v>
      </c>
      <c r="B74" s="10" t="s">
        <v>38755</v>
      </c>
      <c r="C74" s="10" t="s">
        <v>38756</v>
      </c>
      <c r="D74" s="10" t="s">
        <v>38547</v>
      </c>
      <c r="E74" s="10" t="s">
        <v>38757</v>
      </c>
      <c r="F74" s="10" t="s">
        <v>38758</v>
      </c>
      <c r="G74" s="15">
        <v>6000</v>
      </c>
      <c r="H74" s="15">
        <v>6000</v>
      </c>
      <c r="I74" s="15">
        <v>6000</v>
      </c>
      <c r="J74" s="15">
        <v>1600</v>
      </c>
      <c r="K74" s="10" t="s">
        <v>268</v>
      </c>
      <c r="L74" s="10" t="s">
        <v>13206</v>
      </c>
      <c r="M74" s="10" t="s">
        <v>13205</v>
      </c>
      <c r="N74" s="10" t="s">
        <v>268</v>
      </c>
      <c r="O74" s="10" t="s">
        <v>13206</v>
      </c>
      <c r="P74" s="10" t="s">
        <v>13205</v>
      </c>
      <c r="Q74" s="10" t="s">
        <v>38260</v>
      </c>
      <c r="R74" s="10" t="s">
        <v>38262</v>
      </c>
      <c r="S74" s="10" t="s">
        <v>378</v>
      </c>
      <c r="T74" s="15">
        <v>18000</v>
      </c>
      <c r="U74" s="15"/>
      <c r="V74" s="10" t="s">
        <v>38759</v>
      </c>
      <c r="W74" s="10" t="s">
        <v>143</v>
      </c>
      <c r="X74" s="10" t="s">
        <v>38760</v>
      </c>
      <c r="Y74" s="10" t="s">
        <v>38428</v>
      </c>
      <c r="Z74" s="10" t="s">
        <v>38428</v>
      </c>
      <c r="AA74" s="10" t="s">
        <v>37688</v>
      </c>
      <c r="AB74" s="10" t="s">
        <v>37689</v>
      </c>
      <c r="AC74" s="10" t="s">
        <v>5476</v>
      </c>
      <c r="AD74" s="15"/>
      <c r="AE74" s="10" t="s">
        <v>38764</v>
      </c>
      <c r="AF74" s="10" t="s">
        <v>143</v>
      </c>
      <c r="AG74" s="10" t="s">
        <v>38433</v>
      </c>
      <c r="AH74" s="10" t="s">
        <v>28772</v>
      </c>
      <c r="AI74" s="15"/>
      <c r="AJ74" s="15"/>
      <c r="AK74" s="15"/>
      <c r="AL74" s="10" t="s">
        <v>38761</v>
      </c>
      <c r="AM74" s="10" t="s">
        <v>37695</v>
      </c>
      <c r="AN74" s="10" t="s">
        <v>38762</v>
      </c>
    </row>
    <row r="75" s="1" customFormat="1" ht="19" customHeight="1" spans="1:40">
      <c r="A75" s="10" t="s">
        <v>38765</v>
      </c>
      <c r="B75" s="10" t="s">
        <v>38766</v>
      </c>
      <c r="C75" s="10" t="s">
        <v>38767</v>
      </c>
      <c r="D75" s="10" t="s">
        <v>38768</v>
      </c>
      <c r="E75" s="10" t="s">
        <v>38769</v>
      </c>
      <c r="F75" s="10" t="s">
        <v>38770</v>
      </c>
      <c r="G75" s="15">
        <v>33800</v>
      </c>
      <c r="H75" s="15">
        <v>33800</v>
      </c>
      <c r="I75" s="15">
        <v>9216</v>
      </c>
      <c r="J75" s="15">
        <v>9216</v>
      </c>
      <c r="K75" s="10" t="s">
        <v>268</v>
      </c>
      <c r="L75" s="10" t="s">
        <v>502</v>
      </c>
      <c r="M75" s="10" t="s">
        <v>501</v>
      </c>
      <c r="N75" s="10" t="s">
        <v>268</v>
      </c>
      <c r="O75" s="10" t="s">
        <v>502</v>
      </c>
      <c r="P75" s="10" t="s">
        <v>501</v>
      </c>
      <c r="Q75" s="10" t="s">
        <v>38771</v>
      </c>
      <c r="R75" s="10" t="s">
        <v>38772</v>
      </c>
      <c r="S75" s="10" t="s">
        <v>241</v>
      </c>
      <c r="T75" s="15">
        <v>33800</v>
      </c>
      <c r="U75" s="15"/>
      <c r="V75" s="10" t="s">
        <v>38773</v>
      </c>
      <c r="W75" s="10" t="s">
        <v>143</v>
      </c>
      <c r="X75" s="10" t="s">
        <v>38774</v>
      </c>
      <c r="Y75" s="10" t="s">
        <v>38452</v>
      </c>
      <c r="Z75" s="10" t="s">
        <v>38775</v>
      </c>
      <c r="AA75" s="10" t="s">
        <v>17945</v>
      </c>
      <c r="AB75" s="10" t="s">
        <v>17946</v>
      </c>
      <c r="AC75" s="10" t="s">
        <v>951</v>
      </c>
      <c r="AD75" s="15"/>
      <c r="AE75" s="10" t="s">
        <v>5384</v>
      </c>
      <c r="AF75" s="10" t="s">
        <v>82</v>
      </c>
      <c r="AG75" s="10" t="s">
        <v>38415</v>
      </c>
      <c r="AH75" s="10" t="s">
        <v>114</v>
      </c>
      <c r="AI75" s="15"/>
      <c r="AJ75" s="15"/>
      <c r="AK75" s="15"/>
      <c r="AL75" s="10" t="s">
        <v>38776</v>
      </c>
      <c r="AM75" s="10" t="s">
        <v>17950</v>
      </c>
      <c r="AN75" s="10" t="s">
        <v>38777</v>
      </c>
    </row>
    <row r="76" s="1" customFormat="1" ht="19" customHeight="1" spans="1:40">
      <c r="A76" s="10" t="s">
        <v>38778</v>
      </c>
      <c r="B76" s="10" t="s">
        <v>38779</v>
      </c>
      <c r="C76" s="10" t="s">
        <v>38780</v>
      </c>
      <c r="D76" s="10" t="s">
        <v>38644</v>
      </c>
      <c r="E76" s="10" t="s">
        <v>38676</v>
      </c>
      <c r="F76" s="10" t="s">
        <v>38677</v>
      </c>
      <c r="G76" s="15">
        <v>5000</v>
      </c>
      <c r="H76" s="15">
        <v>5000</v>
      </c>
      <c r="I76" s="15">
        <v>2645</v>
      </c>
      <c r="J76" s="15">
        <v>2645</v>
      </c>
      <c r="K76" s="10" t="s">
        <v>268</v>
      </c>
      <c r="L76" s="10" t="s">
        <v>502</v>
      </c>
      <c r="M76" s="10" t="s">
        <v>501</v>
      </c>
      <c r="N76" s="10" t="s">
        <v>268</v>
      </c>
      <c r="O76" s="10" t="s">
        <v>502</v>
      </c>
      <c r="P76" s="10" t="s">
        <v>501</v>
      </c>
      <c r="Q76" s="10" t="s">
        <v>38781</v>
      </c>
      <c r="R76" s="10" t="s">
        <v>38782</v>
      </c>
      <c r="S76" s="10" t="s">
        <v>241</v>
      </c>
      <c r="T76" s="15">
        <v>57000</v>
      </c>
      <c r="U76" s="15"/>
      <c r="V76" s="10" t="s">
        <v>38783</v>
      </c>
      <c r="W76" s="10" t="s">
        <v>143</v>
      </c>
      <c r="X76" s="10" t="s">
        <v>38784</v>
      </c>
      <c r="Y76" s="10" t="s">
        <v>38498</v>
      </c>
      <c r="Z76" s="10" t="s">
        <v>38681</v>
      </c>
      <c r="AA76" s="10" t="s">
        <v>14416</v>
      </c>
      <c r="AB76" s="10" t="s">
        <v>14417</v>
      </c>
      <c r="AC76" s="10" t="s">
        <v>295</v>
      </c>
      <c r="AD76" s="15"/>
      <c r="AE76" s="10" t="s">
        <v>11495</v>
      </c>
      <c r="AF76" s="10" t="s">
        <v>82</v>
      </c>
      <c r="AG76" s="10" t="s">
        <v>38433</v>
      </c>
      <c r="AH76" s="10" t="s">
        <v>575</v>
      </c>
      <c r="AI76" s="15"/>
      <c r="AJ76" s="15"/>
      <c r="AK76" s="15"/>
      <c r="AL76" s="10" t="s">
        <v>38785</v>
      </c>
      <c r="AM76" s="10" t="s">
        <v>14421</v>
      </c>
      <c r="AN76" s="10" t="s">
        <v>38786</v>
      </c>
    </row>
    <row r="77" s="1" customFormat="1" ht="19" customHeight="1" spans="1:40">
      <c r="A77" s="10" t="s">
        <v>38787</v>
      </c>
      <c r="B77" s="10" t="s">
        <v>38788</v>
      </c>
      <c r="C77" s="10" t="s">
        <v>38789</v>
      </c>
      <c r="D77" s="10" t="s">
        <v>2410</v>
      </c>
      <c r="E77" s="10" t="s">
        <v>38790</v>
      </c>
      <c r="F77" s="10" t="s">
        <v>38791</v>
      </c>
      <c r="G77" s="15">
        <v>10000</v>
      </c>
      <c r="H77" s="15">
        <v>10000</v>
      </c>
      <c r="I77" s="15">
        <v>2781.611496</v>
      </c>
      <c r="J77" s="15">
        <v>1781</v>
      </c>
      <c r="K77" s="10" t="s">
        <v>268</v>
      </c>
      <c r="L77" s="10" t="s">
        <v>710</v>
      </c>
      <c r="M77" s="10" t="s">
        <v>709</v>
      </c>
      <c r="N77" s="10" t="s">
        <v>268</v>
      </c>
      <c r="O77" s="10" t="s">
        <v>710</v>
      </c>
      <c r="P77" s="10" t="s">
        <v>709</v>
      </c>
      <c r="Q77" s="10" t="s">
        <v>38792</v>
      </c>
      <c r="R77" s="10" t="s">
        <v>38793</v>
      </c>
      <c r="S77" s="10" t="s">
        <v>207</v>
      </c>
      <c r="T77" s="15">
        <v>10000</v>
      </c>
      <c r="U77" s="15"/>
      <c r="V77" s="10" t="s">
        <v>38794</v>
      </c>
      <c r="W77" s="10" t="s">
        <v>143</v>
      </c>
      <c r="X77" s="10" t="s">
        <v>38795</v>
      </c>
      <c r="Y77" s="10" t="s">
        <v>38452</v>
      </c>
      <c r="Z77" s="10" t="s">
        <v>38482</v>
      </c>
      <c r="AA77" s="10" t="s">
        <v>4825</v>
      </c>
      <c r="AB77" s="10" t="s">
        <v>4826</v>
      </c>
      <c r="AC77" s="10" t="s">
        <v>3797</v>
      </c>
      <c r="AD77" s="15"/>
      <c r="AE77" s="10" t="s">
        <v>38796</v>
      </c>
      <c r="AF77" s="10" t="s">
        <v>143</v>
      </c>
      <c r="AG77" s="10" t="s">
        <v>38455</v>
      </c>
      <c r="AH77" s="10" t="s">
        <v>4828</v>
      </c>
      <c r="AI77" s="15"/>
      <c r="AJ77" s="15"/>
      <c r="AK77" s="15"/>
      <c r="AL77" s="10" t="s">
        <v>38797</v>
      </c>
      <c r="AM77" s="10" t="s">
        <v>4834</v>
      </c>
      <c r="AN77" s="10" t="s">
        <v>38798</v>
      </c>
    </row>
    <row r="78" s="1" customFormat="1" ht="19" customHeight="1" spans="1:40">
      <c r="A78" s="10" t="s">
        <v>38663</v>
      </c>
      <c r="B78" s="10" t="s">
        <v>38664</v>
      </c>
      <c r="C78" s="10" t="s">
        <v>38665</v>
      </c>
      <c r="D78" s="10" t="s">
        <v>38445</v>
      </c>
      <c r="E78" s="10" t="s">
        <v>38666</v>
      </c>
      <c r="F78" s="10" t="s">
        <v>38667</v>
      </c>
      <c r="G78" s="15">
        <v>32700</v>
      </c>
      <c r="H78" s="15">
        <v>32700</v>
      </c>
      <c r="I78" s="15">
        <v>2700</v>
      </c>
      <c r="J78" s="15">
        <v>2700</v>
      </c>
      <c r="K78" s="10" t="s">
        <v>268</v>
      </c>
      <c r="L78" s="10" t="s">
        <v>2772</v>
      </c>
      <c r="M78" s="10" t="s">
        <v>2771</v>
      </c>
      <c r="N78" s="10" t="s">
        <v>268</v>
      </c>
      <c r="O78" s="10" t="s">
        <v>2772</v>
      </c>
      <c r="P78" s="10" t="s">
        <v>2771</v>
      </c>
      <c r="Q78" s="10" t="s">
        <v>38799</v>
      </c>
      <c r="R78" s="10" t="s">
        <v>38800</v>
      </c>
      <c r="S78" s="10" t="s">
        <v>241</v>
      </c>
      <c r="T78" s="15">
        <v>100000</v>
      </c>
      <c r="U78" s="15"/>
      <c r="V78" s="10" t="s">
        <v>5535</v>
      </c>
      <c r="W78" s="10" t="s">
        <v>143</v>
      </c>
      <c r="X78" s="10" t="s">
        <v>38801</v>
      </c>
      <c r="Y78" s="10" t="s">
        <v>38413</v>
      </c>
      <c r="Z78" s="10" t="s">
        <v>38467</v>
      </c>
      <c r="AA78" s="10" t="s">
        <v>5531</v>
      </c>
      <c r="AB78" s="10" t="s">
        <v>5532</v>
      </c>
      <c r="AC78" s="10" t="s">
        <v>951</v>
      </c>
      <c r="AD78" s="15"/>
      <c r="AE78" s="10" t="s">
        <v>5535</v>
      </c>
      <c r="AF78" s="10" t="s">
        <v>143</v>
      </c>
      <c r="AG78" s="10" t="s">
        <v>38415</v>
      </c>
      <c r="AH78" s="10" t="s">
        <v>811</v>
      </c>
      <c r="AI78" s="15"/>
      <c r="AJ78" s="15"/>
      <c r="AK78" s="15"/>
      <c r="AL78" s="10" t="s">
        <v>38802</v>
      </c>
      <c r="AM78" s="10" t="s">
        <v>5539</v>
      </c>
      <c r="AN78" s="10" t="s">
        <v>38672</v>
      </c>
    </row>
    <row r="79" s="1" customFormat="1" ht="19" customHeight="1" spans="1:40">
      <c r="A79" s="10" t="s">
        <v>38554</v>
      </c>
      <c r="B79" s="10" t="s">
        <v>38555</v>
      </c>
      <c r="C79" s="10" t="s">
        <v>38556</v>
      </c>
      <c r="D79" s="10" t="s">
        <v>7796</v>
      </c>
      <c r="E79" s="10" t="s">
        <v>38557</v>
      </c>
      <c r="F79" s="10" t="s">
        <v>38558</v>
      </c>
      <c r="G79" s="15">
        <v>1000</v>
      </c>
      <c r="H79" s="15">
        <v>1000</v>
      </c>
      <c r="I79" s="15">
        <v>1000</v>
      </c>
      <c r="J79" s="15">
        <v>1000</v>
      </c>
      <c r="K79" s="10" t="s">
        <v>268</v>
      </c>
      <c r="L79" s="10" t="s">
        <v>2418</v>
      </c>
      <c r="M79" s="10" t="s">
        <v>2417</v>
      </c>
      <c r="N79" s="10" t="s">
        <v>268</v>
      </c>
      <c r="O79" s="10" t="s">
        <v>2418</v>
      </c>
      <c r="P79" s="10" t="s">
        <v>2417</v>
      </c>
      <c r="Q79" s="10" t="s">
        <v>38803</v>
      </c>
      <c r="R79" s="10" t="s">
        <v>38804</v>
      </c>
      <c r="S79" s="10" t="s">
        <v>1878</v>
      </c>
      <c r="T79" s="15">
        <v>1000</v>
      </c>
      <c r="U79" s="15"/>
      <c r="V79" s="10" t="s">
        <v>38805</v>
      </c>
      <c r="W79" s="10" t="s">
        <v>82</v>
      </c>
      <c r="X79" s="10" t="s">
        <v>38806</v>
      </c>
      <c r="Y79" s="10" t="s">
        <v>38452</v>
      </c>
      <c r="Z79" s="10" t="s">
        <v>38563</v>
      </c>
      <c r="AA79" s="10" t="s">
        <v>4593</v>
      </c>
      <c r="AB79" s="10" t="s">
        <v>4594</v>
      </c>
      <c r="AC79" s="10" t="s">
        <v>613</v>
      </c>
      <c r="AD79" s="15"/>
      <c r="AE79" s="10" t="s">
        <v>4598</v>
      </c>
      <c r="AF79" s="10" t="s">
        <v>143</v>
      </c>
      <c r="AG79" s="10" t="s">
        <v>38415</v>
      </c>
      <c r="AH79" s="10" t="s">
        <v>2350</v>
      </c>
      <c r="AI79" s="15"/>
      <c r="AJ79" s="15"/>
      <c r="AK79" s="15"/>
      <c r="AL79" s="10" t="s">
        <v>38807</v>
      </c>
      <c r="AM79" s="10" t="s">
        <v>4602</v>
      </c>
      <c r="AN79" s="10" t="s">
        <v>38565</v>
      </c>
    </row>
    <row r="80" s="1" customFormat="1" ht="19" customHeight="1" spans="1:40">
      <c r="A80" s="10" t="s">
        <v>38554</v>
      </c>
      <c r="B80" s="10" t="s">
        <v>38555</v>
      </c>
      <c r="C80" s="10" t="s">
        <v>38556</v>
      </c>
      <c r="D80" s="10" t="s">
        <v>7796</v>
      </c>
      <c r="E80" s="10" t="s">
        <v>38557</v>
      </c>
      <c r="F80" s="10" t="s">
        <v>38558</v>
      </c>
      <c r="G80" s="15">
        <v>1000</v>
      </c>
      <c r="H80" s="15">
        <v>1000</v>
      </c>
      <c r="I80" s="15">
        <v>1000</v>
      </c>
      <c r="J80" s="15">
        <v>1000</v>
      </c>
      <c r="K80" s="10" t="s">
        <v>268</v>
      </c>
      <c r="L80" s="10" t="s">
        <v>2418</v>
      </c>
      <c r="M80" s="10" t="s">
        <v>2417</v>
      </c>
      <c r="N80" s="10" t="s">
        <v>268</v>
      </c>
      <c r="O80" s="10" t="s">
        <v>2418</v>
      </c>
      <c r="P80" s="10" t="s">
        <v>2417</v>
      </c>
      <c r="Q80" s="10" t="s">
        <v>38808</v>
      </c>
      <c r="R80" s="10" t="s">
        <v>38809</v>
      </c>
      <c r="S80" s="10" t="s">
        <v>1878</v>
      </c>
      <c r="T80" s="15">
        <v>1000</v>
      </c>
      <c r="U80" s="15"/>
      <c r="V80" s="10" t="s">
        <v>38810</v>
      </c>
      <c r="W80" s="10" t="s">
        <v>82</v>
      </c>
      <c r="X80" s="10" t="s">
        <v>38806</v>
      </c>
      <c r="Y80" s="10" t="s">
        <v>38452</v>
      </c>
      <c r="Z80" s="10" t="s">
        <v>38563</v>
      </c>
      <c r="AA80" s="10" t="s">
        <v>4593</v>
      </c>
      <c r="AB80" s="10" t="s">
        <v>4594</v>
      </c>
      <c r="AC80" s="10" t="s">
        <v>613</v>
      </c>
      <c r="AD80" s="15"/>
      <c r="AE80" s="10" t="s">
        <v>4598</v>
      </c>
      <c r="AF80" s="10" t="s">
        <v>143</v>
      </c>
      <c r="AG80" s="10" t="s">
        <v>38415</v>
      </c>
      <c r="AH80" s="10" t="s">
        <v>2350</v>
      </c>
      <c r="AI80" s="15"/>
      <c r="AJ80" s="15"/>
      <c r="AK80" s="15"/>
      <c r="AL80" s="10" t="s">
        <v>38811</v>
      </c>
      <c r="AM80" s="10" t="s">
        <v>4602</v>
      </c>
      <c r="AN80" s="10" t="s">
        <v>38565</v>
      </c>
    </row>
    <row r="81" s="1" customFormat="1" ht="19" customHeight="1" spans="1:40">
      <c r="A81" s="10" t="s">
        <v>38554</v>
      </c>
      <c r="B81" s="10" t="s">
        <v>38555</v>
      </c>
      <c r="C81" s="10" t="s">
        <v>38556</v>
      </c>
      <c r="D81" s="10" t="s">
        <v>7796</v>
      </c>
      <c r="E81" s="10" t="s">
        <v>38557</v>
      </c>
      <c r="F81" s="10" t="s">
        <v>38558</v>
      </c>
      <c r="G81" s="15">
        <v>5000</v>
      </c>
      <c r="H81" s="15">
        <v>5000</v>
      </c>
      <c r="I81" s="15">
        <v>5000</v>
      </c>
      <c r="J81" s="15">
        <v>1000</v>
      </c>
      <c r="K81" s="10" t="s">
        <v>442</v>
      </c>
      <c r="L81" s="10" t="s">
        <v>1271</v>
      </c>
      <c r="M81" s="10" t="s">
        <v>1270</v>
      </c>
      <c r="N81" s="10" t="s">
        <v>442</v>
      </c>
      <c r="O81" s="10" t="s">
        <v>1271</v>
      </c>
      <c r="P81" s="10" t="s">
        <v>1270</v>
      </c>
      <c r="Q81" s="10" t="s">
        <v>38812</v>
      </c>
      <c r="R81" s="10" t="s">
        <v>38813</v>
      </c>
      <c r="S81" s="10" t="s">
        <v>2296</v>
      </c>
      <c r="T81" s="15">
        <v>5000</v>
      </c>
      <c r="U81" s="15"/>
      <c r="V81" s="10" t="s">
        <v>38814</v>
      </c>
      <c r="W81" s="10" t="s">
        <v>143</v>
      </c>
      <c r="X81" s="10" t="s">
        <v>38815</v>
      </c>
      <c r="Y81" s="10" t="s">
        <v>38452</v>
      </c>
      <c r="Z81" s="10" t="s">
        <v>38563</v>
      </c>
      <c r="AA81" s="10" t="s">
        <v>18994</v>
      </c>
      <c r="AB81" s="10" t="s">
        <v>18995</v>
      </c>
      <c r="AC81" s="10" t="s">
        <v>2296</v>
      </c>
      <c r="AD81" s="15"/>
      <c r="AE81" s="10" t="s">
        <v>18998</v>
      </c>
      <c r="AF81" s="10" t="s">
        <v>143</v>
      </c>
      <c r="AG81" s="10" t="s">
        <v>38433</v>
      </c>
      <c r="AH81" s="10" t="s">
        <v>1835</v>
      </c>
      <c r="AI81" s="15"/>
      <c r="AJ81" s="15"/>
      <c r="AK81" s="15"/>
      <c r="AL81" s="10" t="s">
        <v>38816</v>
      </c>
      <c r="AM81" s="10" t="s">
        <v>19002</v>
      </c>
      <c r="AN81" s="10" t="s">
        <v>38565</v>
      </c>
    </row>
    <row r="82" s="1" customFormat="1" ht="19" customHeight="1" spans="1:40">
      <c r="A82" s="10" t="s">
        <v>38554</v>
      </c>
      <c r="B82" s="10" t="s">
        <v>38555</v>
      </c>
      <c r="C82" s="10" t="s">
        <v>38556</v>
      </c>
      <c r="D82" s="10" t="s">
        <v>7796</v>
      </c>
      <c r="E82" s="10" t="s">
        <v>38557</v>
      </c>
      <c r="F82" s="10" t="s">
        <v>38558</v>
      </c>
      <c r="G82" s="15">
        <v>5000</v>
      </c>
      <c r="H82" s="15">
        <v>5000</v>
      </c>
      <c r="I82" s="15">
        <v>5000</v>
      </c>
      <c r="J82" s="15">
        <v>4000</v>
      </c>
      <c r="K82" s="10" t="s">
        <v>442</v>
      </c>
      <c r="L82" s="10" t="s">
        <v>1271</v>
      </c>
      <c r="M82" s="10" t="s">
        <v>1270</v>
      </c>
      <c r="N82" s="10" t="s">
        <v>442</v>
      </c>
      <c r="O82" s="10" t="s">
        <v>1271</v>
      </c>
      <c r="P82" s="10" t="s">
        <v>1270</v>
      </c>
      <c r="Q82" s="10" t="s">
        <v>38812</v>
      </c>
      <c r="R82" s="10" t="s">
        <v>38813</v>
      </c>
      <c r="S82" s="10" t="s">
        <v>2296</v>
      </c>
      <c r="T82" s="15">
        <v>5000</v>
      </c>
      <c r="U82" s="15"/>
      <c r="V82" s="10" t="s">
        <v>38814</v>
      </c>
      <c r="W82" s="10" t="s">
        <v>143</v>
      </c>
      <c r="X82" s="10" t="s">
        <v>38815</v>
      </c>
      <c r="Y82" s="10" t="s">
        <v>38452</v>
      </c>
      <c r="Z82" s="10" t="s">
        <v>38563</v>
      </c>
      <c r="AA82" s="10" t="s">
        <v>33285</v>
      </c>
      <c r="AB82" s="10" t="s">
        <v>33286</v>
      </c>
      <c r="AC82" s="10" t="s">
        <v>1849</v>
      </c>
      <c r="AD82" s="15"/>
      <c r="AE82" s="10" t="s">
        <v>33284</v>
      </c>
      <c r="AF82" s="10" t="s">
        <v>82</v>
      </c>
      <c r="AG82" s="10" t="s">
        <v>38415</v>
      </c>
      <c r="AH82" s="10" t="s">
        <v>374</v>
      </c>
      <c r="AI82" s="15"/>
      <c r="AJ82" s="15"/>
      <c r="AK82" s="15"/>
      <c r="AL82" s="10" t="s">
        <v>38816</v>
      </c>
      <c r="AM82" s="10" t="s">
        <v>33293</v>
      </c>
      <c r="AN82" s="10" t="s">
        <v>38565</v>
      </c>
    </row>
    <row r="83" s="1" customFormat="1" ht="19" customHeight="1" spans="1:40">
      <c r="A83" s="10" t="s">
        <v>38817</v>
      </c>
      <c r="B83" s="10" t="s">
        <v>38818</v>
      </c>
      <c r="C83" s="10" t="s">
        <v>38819</v>
      </c>
      <c r="D83" s="10" t="s">
        <v>10597</v>
      </c>
      <c r="E83" s="10" t="s">
        <v>38820</v>
      </c>
      <c r="F83" s="10" t="s">
        <v>38821</v>
      </c>
      <c r="G83" s="15">
        <v>10000</v>
      </c>
      <c r="H83" s="15">
        <v>10000</v>
      </c>
      <c r="I83" s="15">
        <v>5448.19</v>
      </c>
      <c r="J83" s="15">
        <v>294</v>
      </c>
      <c r="K83" s="10" t="s">
        <v>442</v>
      </c>
      <c r="L83" s="10" t="s">
        <v>832</v>
      </c>
      <c r="M83" s="10" t="s">
        <v>831</v>
      </c>
      <c r="N83" s="10" t="s">
        <v>442</v>
      </c>
      <c r="O83" s="10" t="s">
        <v>832</v>
      </c>
      <c r="P83" s="10" t="s">
        <v>831</v>
      </c>
      <c r="Q83" s="10" t="s">
        <v>38822</v>
      </c>
      <c r="R83" s="10" t="s">
        <v>38823</v>
      </c>
      <c r="S83" s="10" t="s">
        <v>613</v>
      </c>
      <c r="T83" s="15">
        <v>12000</v>
      </c>
      <c r="U83" s="15"/>
      <c r="V83" s="10" t="s">
        <v>38824</v>
      </c>
      <c r="W83" s="10" t="s">
        <v>82</v>
      </c>
      <c r="X83" s="10" t="s">
        <v>38825</v>
      </c>
      <c r="Y83" s="10" t="s">
        <v>38413</v>
      </c>
      <c r="Z83" s="10" t="s">
        <v>38498</v>
      </c>
      <c r="AA83" s="10" t="s">
        <v>22972</v>
      </c>
      <c r="AB83" s="10" t="s">
        <v>22973</v>
      </c>
      <c r="AC83" s="10" t="s">
        <v>222</v>
      </c>
      <c r="AD83" s="15"/>
      <c r="AE83" s="10" t="s">
        <v>22971</v>
      </c>
      <c r="AF83" s="10" t="s">
        <v>82</v>
      </c>
      <c r="AG83" s="10" t="s">
        <v>38415</v>
      </c>
      <c r="AH83" s="10" t="s">
        <v>2029</v>
      </c>
      <c r="AI83" s="15"/>
      <c r="AJ83" s="15"/>
      <c r="AK83" s="15"/>
      <c r="AL83" s="10" t="s">
        <v>38826</v>
      </c>
      <c r="AM83" s="10" t="s">
        <v>22979</v>
      </c>
      <c r="AN83" s="10" t="s">
        <v>38827</v>
      </c>
    </row>
    <row r="84" s="1" customFormat="1" ht="19" customHeight="1" spans="1:40">
      <c r="A84" s="10" t="s">
        <v>38828</v>
      </c>
      <c r="B84" s="10" t="s">
        <v>38829</v>
      </c>
      <c r="C84" s="10" t="s">
        <v>38830</v>
      </c>
      <c r="D84" s="10" t="s">
        <v>38831</v>
      </c>
      <c r="E84" s="10" t="s">
        <v>38832</v>
      </c>
      <c r="F84" s="10" t="s">
        <v>38833</v>
      </c>
      <c r="G84" s="15">
        <v>6500</v>
      </c>
      <c r="H84" s="15">
        <v>6500</v>
      </c>
      <c r="I84" s="15">
        <v>3612.24</v>
      </c>
      <c r="J84" s="15">
        <v>3612</v>
      </c>
      <c r="K84" s="10" t="s">
        <v>442</v>
      </c>
      <c r="L84" s="10" t="s">
        <v>832</v>
      </c>
      <c r="M84" s="10" t="s">
        <v>831</v>
      </c>
      <c r="N84" s="10" t="s">
        <v>442</v>
      </c>
      <c r="O84" s="10" t="s">
        <v>832</v>
      </c>
      <c r="P84" s="10" t="s">
        <v>831</v>
      </c>
      <c r="Q84" s="10" t="s">
        <v>38834</v>
      </c>
      <c r="R84" s="10" t="s">
        <v>38835</v>
      </c>
      <c r="S84" s="10" t="s">
        <v>378</v>
      </c>
      <c r="T84" s="15">
        <v>6500</v>
      </c>
      <c r="U84" s="15"/>
      <c r="V84" s="10" t="s">
        <v>38836</v>
      </c>
      <c r="W84" s="10" t="s">
        <v>143</v>
      </c>
      <c r="X84" s="10" t="s">
        <v>38825</v>
      </c>
      <c r="Y84" s="10" t="s">
        <v>38498</v>
      </c>
      <c r="Z84" s="10" t="s">
        <v>38660</v>
      </c>
      <c r="AA84" s="10" t="s">
        <v>29590</v>
      </c>
      <c r="AB84" s="10" t="s">
        <v>29591</v>
      </c>
      <c r="AC84" s="10" t="s">
        <v>1307</v>
      </c>
      <c r="AD84" s="15"/>
      <c r="AE84" s="10" t="s">
        <v>29588</v>
      </c>
      <c r="AF84" s="10" t="s">
        <v>82</v>
      </c>
      <c r="AG84" s="10" t="s">
        <v>38415</v>
      </c>
      <c r="AH84" s="10" t="s">
        <v>2029</v>
      </c>
      <c r="AI84" s="15"/>
      <c r="AJ84" s="15"/>
      <c r="AK84" s="15"/>
      <c r="AL84" s="10" t="s">
        <v>38837</v>
      </c>
      <c r="AM84" s="10" t="s">
        <v>29598</v>
      </c>
      <c r="AN84" s="10" t="s">
        <v>38838</v>
      </c>
    </row>
    <row r="85" s="1" customFormat="1" ht="19" customHeight="1" spans="1:40">
      <c r="A85" s="10" t="s">
        <v>38839</v>
      </c>
      <c r="B85" s="10" t="s">
        <v>38840</v>
      </c>
      <c r="C85" s="10" t="s">
        <v>38841</v>
      </c>
      <c r="D85" s="10" t="s">
        <v>38842</v>
      </c>
      <c r="E85" s="10" t="s">
        <v>38843</v>
      </c>
      <c r="F85" s="10" t="s">
        <v>38833</v>
      </c>
      <c r="G85" s="15">
        <v>5000</v>
      </c>
      <c r="H85" s="15">
        <v>5000</v>
      </c>
      <c r="I85" s="15">
        <v>831.5955</v>
      </c>
      <c r="J85" s="15">
        <v>1</v>
      </c>
      <c r="K85" s="10" t="s">
        <v>442</v>
      </c>
      <c r="L85" s="10" t="s">
        <v>832</v>
      </c>
      <c r="M85" s="10" t="s">
        <v>831</v>
      </c>
      <c r="N85" s="10" t="s">
        <v>442</v>
      </c>
      <c r="O85" s="10" t="s">
        <v>832</v>
      </c>
      <c r="P85" s="10" t="s">
        <v>831</v>
      </c>
      <c r="Q85" s="10" t="s">
        <v>38844</v>
      </c>
      <c r="R85" s="10" t="s">
        <v>38845</v>
      </c>
      <c r="S85" s="10" t="s">
        <v>241</v>
      </c>
      <c r="T85" s="15">
        <v>15000</v>
      </c>
      <c r="U85" s="15"/>
      <c r="V85" s="10" t="s">
        <v>16559</v>
      </c>
      <c r="W85" s="10" t="s">
        <v>143</v>
      </c>
      <c r="X85" s="10" t="s">
        <v>38846</v>
      </c>
      <c r="Y85" s="10" t="s">
        <v>38498</v>
      </c>
      <c r="Z85" s="10" t="s">
        <v>38660</v>
      </c>
      <c r="AA85" s="10" t="s">
        <v>22972</v>
      </c>
      <c r="AB85" s="10" t="s">
        <v>22973</v>
      </c>
      <c r="AC85" s="10" t="s">
        <v>222</v>
      </c>
      <c r="AD85" s="15"/>
      <c r="AE85" s="10" t="s">
        <v>22971</v>
      </c>
      <c r="AF85" s="10" t="s">
        <v>82</v>
      </c>
      <c r="AG85" s="10" t="s">
        <v>38415</v>
      </c>
      <c r="AH85" s="10" t="s">
        <v>2029</v>
      </c>
      <c r="AI85" s="15"/>
      <c r="AJ85" s="15"/>
      <c r="AK85" s="15"/>
      <c r="AL85" s="10" t="s">
        <v>38847</v>
      </c>
      <c r="AM85" s="10" t="s">
        <v>22979</v>
      </c>
      <c r="AN85" s="10" t="s">
        <v>38848</v>
      </c>
    </row>
    <row r="86" s="1" customFormat="1" ht="19" customHeight="1" spans="1:40">
      <c r="A86" s="10" t="s">
        <v>38839</v>
      </c>
      <c r="B86" s="10" t="s">
        <v>38840</v>
      </c>
      <c r="C86" s="10" t="s">
        <v>38841</v>
      </c>
      <c r="D86" s="10" t="s">
        <v>38842</v>
      </c>
      <c r="E86" s="10" t="s">
        <v>38843</v>
      </c>
      <c r="F86" s="10" t="s">
        <v>38833</v>
      </c>
      <c r="G86" s="15">
        <v>5000</v>
      </c>
      <c r="H86" s="15">
        <v>5000</v>
      </c>
      <c r="I86" s="15">
        <v>831.5955</v>
      </c>
      <c r="J86" s="15">
        <v>830</v>
      </c>
      <c r="K86" s="10" t="s">
        <v>442</v>
      </c>
      <c r="L86" s="10" t="s">
        <v>832</v>
      </c>
      <c r="M86" s="10" t="s">
        <v>831</v>
      </c>
      <c r="N86" s="10" t="s">
        <v>442</v>
      </c>
      <c r="O86" s="10" t="s">
        <v>832</v>
      </c>
      <c r="P86" s="10" t="s">
        <v>831</v>
      </c>
      <c r="Q86" s="10" t="s">
        <v>38844</v>
      </c>
      <c r="R86" s="10" t="s">
        <v>38845</v>
      </c>
      <c r="S86" s="10" t="s">
        <v>241</v>
      </c>
      <c r="T86" s="15">
        <v>15000</v>
      </c>
      <c r="U86" s="15"/>
      <c r="V86" s="10" t="s">
        <v>16559</v>
      </c>
      <c r="W86" s="10" t="s">
        <v>143</v>
      </c>
      <c r="X86" s="10" t="s">
        <v>38846</v>
      </c>
      <c r="Y86" s="10" t="s">
        <v>38498</v>
      </c>
      <c r="Z86" s="10" t="s">
        <v>38660</v>
      </c>
      <c r="AA86" s="10" t="s">
        <v>29590</v>
      </c>
      <c r="AB86" s="10" t="s">
        <v>29591</v>
      </c>
      <c r="AC86" s="10" t="s">
        <v>1307</v>
      </c>
      <c r="AD86" s="15"/>
      <c r="AE86" s="10" t="s">
        <v>29588</v>
      </c>
      <c r="AF86" s="10" t="s">
        <v>82</v>
      </c>
      <c r="AG86" s="10" t="s">
        <v>38415</v>
      </c>
      <c r="AH86" s="10" t="s">
        <v>2029</v>
      </c>
      <c r="AI86" s="15"/>
      <c r="AJ86" s="15"/>
      <c r="AK86" s="15"/>
      <c r="AL86" s="10" t="s">
        <v>38847</v>
      </c>
      <c r="AM86" s="10" t="s">
        <v>29598</v>
      </c>
      <c r="AN86" s="10" t="s">
        <v>38848</v>
      </c>
    </row>
    <row r="87" s="1" customFormat="1" ht="19" customHeight="1" spans="1:40">
      <c r="A87" s="10" t="s">
        <v>38817</v>
      </c>
      <c r="B87" s="10" t="s">
        <v>38818</v>
      </c>
      <c r="C87" s="10" t="s">
        <v>38819</v>
      </c>
      <c r="D87" s="10" t="s">
        <v>10597</v>
      </c>
      <c r="E87" s="10" t="s">
        <v>38820</v>
      </c>
      <c r="F87" s="10" t="s">
        <v>38821</v>
      </c>
      <c r="G87" s="15">
        <v>10000</v>
      </c>
      <c r="H87" s="15">
        <v>10000</v>
      </c>
      <c r="I87" s="15">
        <v>5448.19</v>
      </c>
      <c r="J87" s="15">
        <v>3354</v>
      </c>
      <c r="K87" s="10" t="s">
        <v>442</v>
      </c>
      <c r="L87" s="10" t="s">
        <v>832</v>
      </c>
      <c r="M87" s="10" t="s">
        <v>831</v>
      </c>
      <c r="N87" s="10" t="s">
        <v>442</v>
      </c>
      <c r="O87" s="10" t="s">
        <v>832</v>
      </c>
      <c r="P87" s="10" t="s">
        <v>831</v>
      </c>
      <c r="Q87" s="10" t="s">
        <v>38822</v>
      </c>
      <c r="R87" s="10" t="s">
        <v>38823</v>
      </c>
      <c r="S87" s="10" t="s">
        <v>613</v>
      </c>
      <c r="T87" s="15">
        <v>12000</v>
      </c>
      <c r="U87" s="15"/>
      <c r="V87" s="10" t="s">
        <v>38824</v>
      </c>
      <c r="W87" s="10" t="s">
        <v>82</v>
      </c>
      <c r="X87" s="10" t="s">
        <v>38825</v>
      </c>
      <c r="Y87" s="10" t="s">
        <v>38413</v>
      </c>
      <c r="Z87" s="10" t="s">
        <v>38498</v>
      </c>
      <c r="AA87" s="10" t="s">
        <v>2358</v>
      </c>
      <c r="AB87" s="10" t="s">
        <v>2359</v>
      </c>
      <c r="AC87" s="10" t="s">
        <v>295</v>
      </c>
      <c r="AD87" s="15"/>
      <c r="AE87" s="10" t="s">
        <v>2357</v>
      </c>
      <c r="AF87" s="10" t="s">
        <v>82</v>
      </c>
      <c r="AG87" s="10" t="s">
        <v>38415</v>
      </c>
      <c r="AH87" s="10" t="s">
        <v>2361</v>
      </c>
      <c r="AI87" s="15"/>
      <c r="AJ87" s="15"/>
      <c r="AK87" s="15"/>
      <c r="AL87" s="10" t="s">
        <v>38826</v>
      </c>
      <c r="AM87" s="10" t="s">
        <v>2367</v>
      </c>
      <c r="AN87" s="10" t="s">
        <v>38827</v>
      </c>
    </row>
    <row r="88" s="1" customFormat="1" ht="19" customHeight="1" spans="1:40">
      <c r="A88" s="10" t="s">
        <v>38817</v>
      </c>
      <c r="B88" s="10" t="s">
        <v>38818</v>
      </c>
      <c r="C88" s="10" t="s">
        <v>38819</v>
      </c>
      <c r="D88" s="10" t="s">
        <v>10597</v>
      </c>
      <c r="E88" s="10" t="s">
        <v>38820</v>
      </c>
      <c r="F88" s="10" t="s">
        <v>38821</v>
      </c>
      <c r="G88" s="15">
        <v>10000</v>
      </c>
      <c r="H88" s="15">
        <v>10000</v>
      </c>
      <c r="I88" s="15">
        <v>5448.19</v>
      </c>
      <c r="J88" s="15">
        <v>1800</v>
      </c>
      <c r="K88" s="10" t="s">
        <v>442</v>
      </c>
      <c r="L88" s="10" t="s">
        <v>832</v>
      </c>
      <c r="M88" s="10" t="s">
        <v>831</v>
      </c>
      <c r="N88" s="10" t="s">
        <v>442</v>
      </c>
      <c r="O88" s="10" t="s">
        <v>832</v>
      </c>
      <c r="P88" s="10" t="s">
        <v>831</v>
      </c>
      <c r="Q88" s="10" t="s">
        <v>38822</v>
      </c>
      <c r="R88" s="10" t="s">
        <v>38823</v>
      </c>
      <c r="S88" s="10" t="s">
        <v>613</v>
      </c>
      <c r="T88" s="15">
        <v>12000</v>
      </c>
      <c r="U88" s="15"/>
      <c r="V88" s="10" t="s">
        <v>38824</v>
      </c>
      <c r="W88" s="10" t="s">
        <v>82</v>
      </c>
      <c r="X88" s="10" t="s">
        <v>38825</v>
      </c>
      <c r="Y88" s="10" t="s">
        <v>38413</v>
      </c>
      <c r="Z88" s="10" t="s">
        <v>38498</v>
      </c>
      <c r="AA88" s="10" t="s">
        <v>1534</v>
      </c>
      <c r="AB88" s="10" t="s">
        <v>1535</v>
      </c>
      <c r="AC88" s="10" t="s">
        <v>207</v>
      </c>
      <c r="AD88" s="15"/>
      <c r="AE88" s="10" t="s">
        <v>38836</v>
      </c>
      <c r="AF88" s="10" t="s">
        <v>82</v>
      </c>
      <c r="AG88" s="10" t="s">
        <v>38455</v>
      </c>
      <c r="AH88" s="10" t="s">
        <v>811</v>
      </c>
      <c r="AI88" s="15"/>
      <c r="AJ88" s="15"/>
      <c r="AK88" s="15"/>
      <c r="AL88" s="10" t="s">
        <v>38826</v>
      </c>
      <c r="AM88" s="10" t="s">
        <v>1544</v>
      </c>
      <c r="AN88" s="10" t="s">
        <v>38827</v>
      </c>
    </row>
    <row r="89" s="1" customFormat="1" ht="19" customHeight="1" spans="1:40">
      <c r="A89" s="10" t="s">
        <v>38849</v>
      </c>
      <c r="B89" s="10" t="s">
        <v>38850</v>
      </c>
      <c r="C89" s="10" t="s">
        <v>38851</v>
      </c>
      <c r="D89" s="10" t="s">
        <v>38547</v>
      </c>
      <c r="E89" s="10" t="s">
        <v>38852</v>
      </c>
      <c r="F89" s="10" t="s">
        <v>38853</v>
      </c>
      <c r="G89" s="15">
        <v>6800</v>
      </c>
      <c r="H89" s="15">
        <v>6800</v>
      </c>
      <c r="I89" s="15">
        <v>6800</v>
      </c>
      <c r="J89" s="15">
        <v>800</v>
      </c>
      <c r="K89" s="10" t="s">
        <v>442</v>
      </c>
      <c r="L89" s="10" t="s">
        <v>4677</v>
      </c>
      <c r="M89" s="10" t="s">
        <v>4676</v>
      </c>
      <c r="N89" s="10" t="s">
        <v>442</v>
      </c>
      <c r="O89" s="10" t="s">
        <v>4677</v>
      </c>
      <c r="P89" s="10" t="s">
        <v>4676</v>
      </c>
      <c r="Q89" s="10" t="s">
        <v>38265</v>
      </c>
      <c r="R89" s="10" t="s">
        <v>38267</v>
      </c>
      <c r="S89" s="10" t="s">
        <v>2298</v>
      </c>
      <c r="T89" s="15">
        <v>16500</v>
      </c>
      <c r="U89" s="15"/>
      <c r="V89" s="10" t="s">
        <v>38854</v>
      </c>
      <c r="W89" s="10" t="s">
        <v>143</v>
      </c>
      <c r="X89" s="10" t="s">
        <v>38855</v>
      </c>
      <c r="Y89" s="10" t="s">
        <v>38498</v>
      </c>
      <c r="Z89" s="10" t="s">
        <v>38498</v>
      </c>
      <c r="AA89" s="10" t="s">
        <v>13680</v>
      </c>
      <c r="AB89" s="10" t="s">
        <v>13681</v>
      </c>
      <c r="AC89" s="10" t="s">
        <v>7059</v>
      </c>
      <c r="AD89" s="15"/>
      <c r="AE89" s="10" t="s">
        <v>13677</v>
      </c>
      <c r="AF89" s="10" t="s">
        <v>82</v>
      </c>
      <c r="AG89" s="10" t="s">
        <v>38455</v>
      </c>
      <c r="AH89" s="10" t="s">
        <v>811</v>
      </c>
      <c r="AI89" s="15"/>
      <c r="AJ89" s="15"/>
      <c r="AK89" s="15"/>
      <c r="AL89" s="10" t="s">
        <v>38856</v>
      </c>
      <c r="AM89" s="10" t="s">
        <v>13688</v>
      </c>
      <c r="AN89" s="10" t="s">
        <v>38857</v>
      </c>
    </row>
    <row r="90" s="1" customFormat="1" ht="19" customHeight="1" spans="1:40">
      <c r="A90" s="10" t="s">
        <v>38849</v>
      </c>
      <c r="B90" s="10" t="s">
        <v>38850</v>
      </c>
      <c r="C90" s="10" t="s">
        <v>38851</v>
      </c>
      <c r="D90" s="10" t="s">
        <v>38547</v>
      </c>
      <c r="E90" s="10" t="s">
        <v>38852</v>
      </c>
      <c r="F90" s="10" t="s">
        <v>38853</v>
      </c>
      <c r="G90" s="15">
        <v>6800</v>
      </c>
      <c r="H90" s="15">
        <v>6800</v>
      </c>
      <c r="I90" s="15">
        <v>6800</v>
      </c>
      <c r="J90" s="15">
        <v>6000</v>
      </c>
      <c r="K90" s="10" t="s">
        <v>442</v>
      </c>
      <c r="L90" s="10" t="s">
        <v>4677</v>
      </c>
      <c r="M90" s="10" t="s">
        <v>4676</v>
      </c>
      <c r="N90" s="10" t="s">
        <v>442</v>
      </c>
      <c r="O90" s="10" t="s">
        <v>4677</v>
      </c>
      <c r="P90" s="10" t="s">
        <v>4676</v>
      </c>
      <c r="Q90" s="10" t="s">
        <v>38265</v>
      </c>
      <c r="R90" s="10" t="s">
        <v>38267</v>
      </c>
      <c r="S90" s="10" t="s">
        <v>2298</v>
      </c>
      <c r="T90" s="15">
        <v>16500</v>
      </c>
      <c r="U90" s="15"/>
      <c r="V90" s="10" t="s">
        <v>38854</v>
      </c>
      <c r="W90" s="10" t="s">
        <v>143</v>
      </c>
      <c r="X90" s="10" t="s">
        <v>38855</v>
      </c>
      <c r="Y90" s="10" t="s">
        <v>38498</v>
      </c>
      <c r="Z90" s="10" t="s">
        <v>38498</v>
      </c>
      <c r="AA90" s="10" t="s">
        <v>33841</v>
      </c>
      <c r="AB90" s="10" t="s">
        <v>33842</v>
      </c>
      <c r="AC90" s="10" t="s">
        <v>951</v>
      </c>
      <c r="AD90" s="15"/>
      <c r="AE90" s="10" t="s">
        <v>38858</v>
      </c>
      <c r="AF90" s="10" t="s">
        <v>143</v>
      </c>
      <c r="AG90" s="10" t="s">
        <v>38415</v>
      </c>
      <c r="AH90" s="10" t="s">
        <v>811</v>
      </c>
      <c r="AI90" s="15"/>
      <c r="AJ90" s="15"/>
      <c r="AK90" s="15"/>
      <c r="AL90" s="10" t="s">
        <v>38856</v>
      </c>
      <c r="AM90" s="10" t="s">
        <v>33849</v>
      </c>
      <c r="AN90" s="10" t="s">
        <v>38857</v>
      </c>
    </row>
    <row r="91" s="1" customFormat="1" ht="19" customHeight="1" spans="1:40">
      <c r="A91" s="10" t="s">
        <v>38778</v>
      </c>
      <c r="B91" s="10" t="s">
        <v>38779</v>
      </c>
      <c r="C91" s="10" t="s">
        <v>38780</v>
      </c>
      <c r="D91" s="10" t="s">
        <v>38644</v>
      </c>
      <c r="E91" s="10" t="s">
        <v>38676</v>
      </c>
      <c r="F91" s="10" t="s">
        <v>38677</v>
      </c>
      <c r="G91" s="15">
        <v>5500</v>
      </c>
      <c r="H91" s="15">
        <v>5500</v>
      </c>
      <c r="I91" s="15">
        <v>802.4</v>
      </c>
      <c r="J91" s="15">
        <v>802.4</v>
      </c>
      <c r="K91" s="10" t="s">
        <v>442</v>
      </c>
      <c r="L91" s="10" t="s">
        <v>444</v>
      </c>
      <c r="M91" s="10" t="s">
        <v>443</v>
      </c>
      <c r="N91" s="10" t="s">
        <v>442</v>
      </c>
      <c r="O91" s="10" t="s">
        <v>444</v>
      </c>
      <c r="P91" s="10" t="s">
        <v>443</v>
      </c>
      <c r="Q91" s="10" t="s">
        <v>38859</v>
      </c>
      <c r="R91" s="10" t="s">
        <v>38860</v>
      </c>
      <c r="S91" s="10" t="s">
        <v>207</v>
      </c>
      <c r="T91" s="15">
        <v>12000</v>
      </c>
      <c r="U91" s="15"/>
      <c r="V91" s="10" t="s">
        <v>4323</v>
      </c>
      <c r="W91" s="10" t="s">
        <v>82</v>
      </c>
      <c r="X91" s="10" t="s">
        <v>38861</v>
      </c>
      <c r="Y91" s="10" t="s">
        <v>38498</v>
      </c>
      <c r="Z91" s="10" t="s">
        <v>38681</v>
      </c>
      <c r="AA91" s="10" t="s">
        <v>6613</v>
      </c>
      <c r="AB91" s="10" t="s">
        <v>6614</v>
      </c>
      <c r="AC91" s="10" t="s">
        <v>2193</v>
      </c>
      <c r="AD91" s="15"/>
      <c r="AE91" s="10" t="s">
        <v>38862</v>
      </c>
      <c r="AF91" s="10" t="s">
        <v>143</v>
      </c>
      <c r="AG91" s="10" t="s">
        <v>38415</v>
      </c>
      <c r="AH91" s="10" t="s">
        <v>1847</v>
      </c>
      <c r="AI91" s="15"/>
      <c r="AJ91" s="15"/>
      <c r="AK91" s="15"/>
      <c r="AL91" s="10" t="s">
        <v>38863</v>
      </c>
      <c r="AM91" s="10" t="s">
        <v>6618</v>
      </c>
      <c r="AN91" s="10" t="s">
        <v>38786</v>
      </c>
    </row>
    <row r="92" s="1" customFormat="1" ht="19" customHeight="1" spans="1:40">
      <c r="A92" s="10" t="s">
        <v>38864</v>
      </c>
      <c r="B92" s="10" t="s">
        <v>38865</v>
      </c>
      <c r="C92" s="10" t="s">
        <v>38866</v>
      </c>
      <c r="D92" s="10" t="s">
        <v>38867</v>
      </c>
      <c r="E92" s="10" t="s">
        <v>38868</v>
      </c>
      <c r="F92" s="10" t="s">
        <v>38869</v>
      </c>
      <c r="G92" s="15">
        <v>7000</v>
      </c>
      <c r="H92" s="15">
        <v>7000</v>
      </c>
      <c r="I92" s="15">
        <v>3665.91</v>
      </c>
      <c r="J92" s="15">
        <v>3665.91</v>
      </c>
      <c r="K92" s="10" t="s">
        <v>442</v>
      </c>
      <c r="L92" s="10" t="s">
        <v>444</v>
      </c>
      <c r="M92" s="10" t="s">
        <v>443</v>
      </c>
      <c r="N92" s="10" t="s">
        <v>442</v>
      </c>
      <c r="O92" s="10" t="s">
        <v>444</v>
      </c>
      <c r="P92" s="10" t="s">
        <v>443</v>
      </c>
      <c r="Q92" s="10" t="s">
        <v>38870</v>
      </c>
      <c r="R92" s="10" t="s">
        <v>38871</v>
      </c>
      <c r="S92" s="10" t="s">
        <v>1849</v>
      </c>
      <c r="T92" s="15">
        <v>7000</v>
      </c>
      <c r="U92" s="15"/>
      <c r="V92" s="10" t="s">
        <v>38872</v>
      </c>
      <c r="W92" s="10" t="s">
        <v>143</v>
      </c>
      <c r="X92" s="10" t="s">
        <v>38861</v>
      </c>
      <c r="Y92" s="10" t="s">
        <v>38428</v>
      </c>
      <c r="Z92" s="10" t="s">
        <v>38413</v>
      </c>
      <c r="AA92" s="10" t="s">
        <v>6613</v>
      </c>
      <c r="AB92" s="10" t="s">
        <v>6614</v>
      </c>
      <c r="AC92" s="10" t="s">
        <v>2193</v>
      </c>
      <c r="AD92" s="15"/>
      <c r="AE92" s="10" t="s">
        <v>38862</v>
      </c>
      <c r="AF92" s="10" t="s">
        <v>143</v>
      </c>
      <c r="AG92" s="10" t="s">
        <v>38415</v>
      </c>
      <c r="AH92" s="10" t="s">
        <v>1847</v>
      </c>
      <c r="AI92" s="15"/>
      <c r="AJ92" s="15"/>
      <c r="AK92" s="15"/>
      <c r="AL92" s="10" t="s">
        <v>38873</v>
      </c>
      <c r="AM92" s="10" t="s">
        <v>6618</v>
      </c>
      <c r="AN92" s="10" t="s">
        <v>38874</v>
      </c>
    </row>
    <row r="93" s="1" customFormat="1" ht="19" customHeight="1" spans="1:40">
      <c r="A93" s="10" t="s">
        <v>38651</v>
      </c>
      <c r="B93" s="10" t="s">
        <v>38652</v>
      </c>
      <c r="C93" s="10" t="s">
        <v>38653</v>
      </c>
      <c r="D93" s="10" t="s">
        <v>396</v>
      </c>
      <c r="E93" s="10" t="s">
        <v>38654</v>
      </c>
      <c r="F93" s="10" t="s">
        <v>38655</v>
      </c>
      <c r="G93" s="15">
        <v>4000</v>
      </c>
      <c r="H93" s="15">
        <v>4000</v>
      </c>
      <c r="I93" s="15">
        <v>2779.34</v>
      </c>
      <c r="J93" s="15">
        <v>2779.34</v>
      </c>
      <c r="K93" s="10" t="s">
        <v>442</v>
      </c>
      <c r="L93" s="10" t="s">
        <v>444</v>
      </c>
      <c r="M93" s="10" t="s">
        <v>443</v>
      </c>
      <c r="N93" s="10" t="s">
        <v>442</v>
      </c>
      <c r="O93" s="10" t="s">
        <v>444</v>
      </c>
      <c r="P93" s="10" t="s">
        <v>443</v>
      </c>
      <c r="Q93" s="10" t="s">
        <v>38875</v>
      </c>
      <c r="R93" s="10" t="s">
        <v>38876</v>
      </c>
      <c r="S93" s="10" t="s">
        <v>241</v>
      </c>
      <c r="T93" s="15">
        <v>8000</v>
      </c>
      <c r="U93" s="15"/>
      <c r="V93" s="10" t="s">
        <v>3389</v>
      </c>
      <c r="W93" s="10" t="s">
        <v>143</v>
      </c>
      <c r="X93" s="10" t="s">
        <v>38877</v>
      </c>
      <c r="Y93" s="10" t="s">
        <v>38428</v>
      </c>
      <c r="Z93" s="10" t="s">
        <v>38429</v>
      </c>
      <c r="AA93" s="10" t="s">
        <v>6613</v>
      </c>
      <c r="AB93" s="10" t="s">
        <v>6614</v>
      </c>
      <c r="AC93" s="10" t="s">
        <v>2193</v>
      </c>
      <c r="AD93" s="15"/>
      <c r="AE93" s="10" t="s">
        <v>38862</v>
      </c>
      <c r="AF93" s="10" t="s">
        <v>143</v>
      </c>
      <c r="AG93" s="10" t="s">
        <v>38415</v>
      </c>
      <c r="AH93" s="10" t="s">
        <v>1847</v>
      </c>
      <c r="AI93" s="15"/>
      <c r="AJ93" s="15"/>
      <c r="AK93" s="15"/>
      <c r="AL93" s="10" t="s">
        <v>38878</v>
      </c>
      <c r="AM93" s="10" t="s">
        <v>6618</v>
      </c>
      <c r="AN93" s="10" t="s">
        <v>38662</v>
      </c>
    </row>
    <row r="94" s="1" customFormat="1" ht="19" customHeight="1" spans="1:40">
      <c r="A94" s="10" t="s">
        <v>38663</v>
      </c>
      <c r="B94" s="10" t="s">
        <v>38664</v>
      </c>
      <c r="C94" s="10" t="s">
        <v>38665</v>
      </c>
      <c r="D94" s="10" t="s">
        <v>38445</v>
      </c>
      <c r="E94" s="10" t="s">
        <v>38666</v>
      </c>
      <c r="F94" s="10" t="s">
        <v>38667</v>
      </c>
      <c r="G94" s="15">
        <v>3400</v>
      </c>
      <c r="H94" s="15">
        <v>3400</v>
      </c>
      <c r="I94" s="15">
        <v>1154.54</v>
      </c>
      <c r="J94" s="15">
        <v>1154.54</v>
      </c>
      <c r="K94" s="10" t="s">
        <v>442</v>
      </c>
      <c r="L94" s="10" t="s">
        <v>444</v>
      </c>
      <c r="M94" s="10" t="s">
        <v>443</v>
      </c>
      <c r="N94" s="10" t="s">
        <v>442</v>
      </c>
      <c r="O94" s="10" t="s">
        <v>444</v>
      </c>
      <c r="P94" s="10" t="s">
        <v>443</v>
      </c>
      <c r="Q94" s="10" t="s">
        <v>38879</v>
      </c>
      <c r="R94" s="10" t="s">
        <v>38880</v>
      </c>
      <c r="S94" s="10" t="s">
        <v>378</v>
      </c>
      <c r="T94" s="15">
        <v>3400</v>
      </c>
      <c r="U94" s="15"/>
      <c r="V94" s="10" t="s">
        <v>38881</v>
      </c>
      <c r="W94" s="10" t="s">
        <v>143</v>
      </c>
      <c r="X94" s="10" t="s">
        <v>38861</v>
      </c>
      <c r="Y94" s="10" t="s">
        <v>38413</v>
      </c>
      <c r="Z94" s="10" t="s">
        <v>38467</v>
      </c>
      <c r="AA94" s="10" t="s">
        <v>6613</v>
      </c>
      <c r="AB94" s="10" t="s">
        <v>6614</v>
      </c>
      <c r="AC94" s="10" t="s">
        <v>2193</v>
      </c>
      <c r="AD94" s="15"/>
      <c r="AE94" s="10" t="s">
        <v>38862</v>
      </c>
      <c r="AF94" s="10" t="s">
        <v>143</v>
      </c>
      <c r="AG94" s="10" t="s">
        <v>38415</v>
      </c>
      <c r="AH94" s="10" t="s">
        <v>1847</v>
      </c>
      <c r="AI94" s="15"/>
      <c r="AJ94" s="15"/>
      <c r="AK94" s="15"/>
      <c r="AL94" s="10" t="s">
        <v>38882</v>
      </c>
      <c r="AM94" s="10" t="s">
        <v>6618</v>
      </c>
      <c r="AN94" s="10" t="s">
        <v>38672</v>
      </c>
    </row>
    <row r="95" s="1" customFormat="1" ht="19" customHeight="1" spans="1:40">
      <c r="A95" s="10" t="s">
        <v>38883</v>
      </c>
      <c r="B95" s="10" t="s">
        <v>38884</v>
      </c>
      <c r="C95" s="10" t="s">
        <v>38885</v>
      </c>
      <c r="D95" s="10" t="s">
        <v>136</v>
      </c>
      <c r="E95" s="10" t="s">
        <v>38886</v>
      </c>
      <c r="F95" s="10" t="s">
        <v>38887</v>
      </c>
      <c r="G95" s="15">
        <v>2000</v>
      </c>
      <c r="H95" s="15">
        <v>2000</v>
      </c>
      <c r="I95" s="15">
        <v>873.49</v>
      </c>
      <c r="J95" s="15">
        <v>843.49</v>
      </c>
      <c r="K95" s="10" t="s">
        <v>442</v>
      </c>
      <c r="L95" s="10" t="s">
        <v>444</v>
      </c>
      <c r="M95" s="10" t="s">
        <v>443</v>
      </c>
      <c r="N95" s="10" t="s">
        <v>442</v>
      </c>
      <c r="O95" s="10" t="s">
        <v>444</v>
      </c>
      <c r="P95" s="10" t="s">
        <v>443</v>
      </c>
      <c r="Q95" s="10" t="s">
        <v>38888</v>
      </c>
      <c r="R95" s="10" t="s">
        <v>38889</v>
      </c>
      <c r="S95" s="10" t="s">
        <v>1307</v>
      </c>
      <c r="T95" s="15">
        <v>10000</v>
      </c>
      <c r="U95" s="15"/>
      <c r="V95" s="10" t="s">
        <v>38890</v>
      </c>
      <c r="W95" s="10" t="s">
        <v>143</v>
      </c>
      <c r="X95" s="10" t="s">
        <v>38861</v>
      </c>
      <c r="Y95" s="10" t="s">
        <v>38498</v>
      </c>
      <c r="Z95" s="10" t="s">
        <v>38585</v>
      </c>
      <c r="AA95" s="10" t="s">
        <v>6613</v>
      </c>
      <c r="AB95" s="10" t="s">
        <v>6614</v>
      </c>
      <c r="AC95" s="10" t="s">
        <v>2193</v>
      </c>
      <c r="AD95" s="15"/>
      <c r="AE95" s="10" t="s">
        <v>38862</v>
      </c>
      <c r="AF95" s="10" t="s">
        <v>143</v>
      </c>
      <c r="AG95" s="10" t="s">
        <v>38415</v>
      </c>
      <c r="AH95" s="10" t="s">
        <v>1847</v>
      </c>
      <c r="AI95" s="15"/>
      <c r="AJ95" s="15"/>
      <c r="AK95" s="15"/>
      <c r="AL95" s="10" t="s">
        <v>38891</v>
      </c>
      <c r="AM95" s="10" t="s">
        <v>6618</v>
      </c>
      <c r="AN95" s="10" t="s">
        <v>38892</v>
      </c>
    </row>
    <row r="96" s="1" customFormat="1" ht="19" customHeight="1" spans="1:40">
      <c r="A96" s="10" t="s">
        <v>38893</v>
      </c>
      <c r="B96" s="10" t="s">
        <v>38894</v>
      </c>
      <c r="C96" s="10" t="s">
        <v>38895</v>
      </c>
      <c r="D96" s="10" t="s">
        <v>38842</v>
      </c>
      <c r="E96" s="10" t="s">
        <v>38896</v>
      </c>
      <c r="F96" s="10" t="s">
        <v>38897</v>
      </c>
      <c r="G96" s="15">
        <v>7500</v>
      </c>
      <c r="H96" s="15">
        <v>7500</v>
      </c>
      <c r="I96" s="15">
        <v>6950.11</v>
      </c>
      <c r="J96" s="15">
        <v>6950.11</v>
      </c>
      <c r="K96" s="10" t="s">
        <v>442</v>
      </c>
      <c r="L96" s="10" t="s">
        <v>444</v>
      </c>
      <c r="M96" s="10" t="s">
        <v>443</v>
      </c>
      <c r="N96" s="10" t="s">
        <v>442</v>
      </c>
      <c r="O96" s="10" t="s">
        <v>444</v>
      </c>
      <c r="P96" s="10" t="s">
        <v>443</v>
      </c>
      <c r="Q96" s="10" t="s">
        <v>38898</v>
      </c>
      <c r="R96" s="10" t="s">
        <v>38899</v>
      </c>
      <c r="S96" s="10" t="s">
        <v>2969</v>
      </c>
      <c r="T96" s="15">
        <v>18000</v>
      </c>
      <c r="U96" s="15"/>
      <c r="V96" s="10" t="s">
        <v>10450</v>
      </c>
      <c r="W96" s="10" t="s">
        <v>143</v>
      </c>
      <c r="X96" s="10" t="s">
        <v>38900</v>
      </c>
      <c r="Y96" s="10" t="s">
        <v>38413</v>
      </c>
      <c r="Z96" s="10" t="s">
        <v>38498</v>
      </c>
      <c r="AA96" s="10" t="s">
        <v>6613</v>
      </c>
      <c r="AB96" s="10" t="s">
        <v>6614</v>
      </c>
      <c r="AC96" s="10" t="s">
        <v>2193</v>
      </c>
      <c r="AD96" s="15"/>
      <c r="AE96" s="10" t="s">
        <v>38862</v>
      </c>
      <c r="AF96" s="10" t="s">
        <v>143</v>
      </c>
      <c r="AG96" s="10" t="s">
        <v>38415</v>
      </c>
      <c r="AH96" s="10" t="s">
        <v>1847</v>
      </c>
      <c r="AI96" s="15"/>
      <c r="AJ96" s="15"/>
      <c r="AK96" s="15"/>
      <c r="AL96" s="10" t="s">
        <v>38901</v>
      </c>
      <c r="AM96" s="10" t="s">
        <v>6618</v>
      </c>
      <c r="AN96" s="10" t="s">
        <v>38902</v>
      </c>
    </row>
    <row r="97" s="1" customFormat="1" ht="19" customHeight="1" spans="1:40">
      <c r="A97" s="10" t="s">
        <v>38864</v>
      </c>
      <c r="B97" s="10" t="s">
        <v>38865</v>
      </c>
      <c r="C97" s="10" t="s">
        <v>38866</v>
      </c>
      <c r="D97" s="10" t="s">
        <v>38867</v>
      </c>
      <c r="E97" s="10" t="s">
        <v>38868</v>
      </c>
      <c r="F97" s="10" t="s">
        <v>38869</v>
      </c>
      <c r="G97" s="15">
        <v>2000</v>
      </c>
      <c r="H97" s="15">
        <v>2000</v>
      </c>
      <c r="I97" s="15">
        <v>693.16</v>
      </c>
      <c r="J97" s="15">
        <v>693.16</v>
      </c>
      <c r="K97" s="10" t="s">
        <v>442</v>
      </c>
      <c r="L97" s="10" t="s">
        <v>444</v>
      </c>
      <c r="M97" s="10" t="s">
        <v>443</v>
      </c>
      <c r="N97" s="10" t="s">
        <v>442</v>
      </c>
      <c r="O97" s="10" t="s">
        <v>444</v>
      </c>
      <c r="P97" s="10" t="s">
        <v>443</v>
      </c>
      <c r="Q97" s="10" t="s">
        <v>38903</v>
      </c>
      <c r="R97" s="10" t="s">
        <v>38904</v>
      </c>
      <c r="S97" s="10" t="s">
        <v>116</v>
      </c>
      <c r="T97" s="15">
        <v>2000</v>
      </c>
      <c r="U97" s="15"/>
      <c r="V97" s="10" t="s">
        <v>38905</v>
      </c>
      <c r="W97" s="10" t="s">
        <v>82</v>
      </c>
      <c r="X97" s="10" t="s">
        <v>38861</v>
      </c>
      <c r="Y97" s="10" t="s">
        <v>38428</v>
      </c>
      <c r="Z97" s="10" t="s">
        <v>38413</v>
      </c>
      <c r="AA97" s="10" t="s">
        <v>6613</v>
      </c>
      <c r="AB97" s="10" t="s">
        <v>6614</v>
      </c>
      <c r="AC97" s="10" t="s">
        <v>2193</v>
      </c>
      <c r="AD97" s="15"/>
      <c r="AE97" s="10" t="s">
        <v>38862</v>
      </c>
      <c r="AF97" s="10" t="s">
        <v>143</v>
      </c>
      <c r="AG97" s="10" t="s">
        <v>38415</v>
      </c>
      <c r="AH97" s="10" t="s">
        <v>1847</v>
      </c>
      <c r="AI97" s="15"/>
      <c r="AJ97" s="15"/>
      <c r="AK97" s="15"/>
      <c r="AL97" s="10" t="s">
        <v>38906</v>
      </c>
      <c r="AM97" s="10" t="s">
        <v>6618</v>
      </c>
      <c r="AN97" s="10" t="s">
        <v>38874</v>
      </c>
    </row>
    <row r="98" s="1" customFormat="1" ht="19" customHeight="1" spans="1:40">
      <c r="A98" s="10" t="s">
        <v>38907</v>
      </c>
      <c r="B98" s="10" t="s">
        <v>38908</v>
      </c>
      <c r="C98" s="10" t="s">
        <v>38909</v>
      </c>
      <c r="D98" s="10" t="s">
        <v>10597</v>
      </c>
      <c r="E98" s="10" t="s">
        <v>38820</v>
      </c>
      <c r="F98" s="10" t="s">
        <v>38821</v>
      </c>
      <c r="G98" s="15">
        <v>9150</v>
      </c>
      <c r="H98" s="15">
        <v>9150</v>
      </c>
      <c r="I98" s="15">
        <v>2235.54</v>
      </c>
      <c r="J98" s="15">
        <v>2227.05</v>
      </c>
      <c r="K98" s="10" t="s">
        <v>442</v>
      </c>
      <c r="L98" s="10" t="s">
        <v>444</v>
      </c>
      <c r="M98" s="10" t="s">
        <v>443</v>
      </c>
      <c r="N98" s="10" t="s">
        <v>442</v>
      </c>
      <c r="O98" s="10" t="s">
        <v>444</v>
      </c>
      <c r="P98" s="10" t="s">
        <v>443</v>
      </c>
      <c r="Q98" s="10" t="s">
        <v>38910</v>
      </c>
      <c r="R98" s="10" t="s">
        <v>38911</v>
      </c>
      <c r="S98" s="10" t="s">
        <v>241</v>
      </c>
      <c r="T98" s="15">
        <v>26650</v>
      </c>
      <c r="U98" s="15"/>
      <c r="V98" s="10" t="s">
        <v>3389</v>
      </c>
      <c r="W98" s="10" t="s">
        <v>143</v>
      </c>
      <c r="X98" s="10" t="s">
        <v>38912</v>
      </c>
      <c r="Y98" s="10" t="s">
        <v>38413</v>
      </c>
      <c r="Z98" s="10" t="s">
        <v>38498</v>
      </c>
      <c r="AA98" s="10" t="s">
        <v>6613</v>
      </c>
      <c r="AB98" s="10" t="s">
        <v>6614</v>
      </c>
      <c r="AC98" s="10" t="s">
        <v>2193</v>
      </c>
      <c r="AD98" s="15"/>
      <c r="AE98" s="10" t="s">
        <v>38862</v>
      </c>
      <c r="AF98" s="10" t="s">
        <v>143</v>
      </c>
      <c r="AG98" s="10" t="s">
        <v>38415</v>
      </c>
      <c r="AH98" s="10" t="s">
        <v>1847</v>
      </c>
      <c r="AI98" s="15"/>
      <c r="AJ98" s="15"/>
      <c r="AK98" s="15"/>
      <c r="AL98" s="10" t="s">
        <v>38913</v>
      </c>
      <c r="AM98" s="10" t="s">
        <v>6618</v>
      </c>
      <c r="AN98" s="10" t="s">
        <v>38914</v>
      </c>
    </row>
    <row r="99" s="1" customFormat="1" ht="19" customHeight="1" spans="1:40">
      <c r="A99" s="10" t="s">
        <v>38915</v>
      </c>
      <c r="B99" s="10" t="s">
        <v>38916</v>
      </c>
      <c r="C99" s="10" t="s">
        <v>38917</v>
      </c>
      <c r="D99" s="10" t="s">
        <v>1548</v>
      </c>
      <c r="E99" s="10" t="s">
        <v>38918</v>
      </c>
      <c r="F99" s="10" t="s">
        <v>38919</v>
      </c>
      <c r="G99" s="15">
        <v>2500</v>
      </c>
      <c r="H99" s="15">
        <v>2500</v>
      </c>
      <c r="I99" s="15">
        <v>1288.78</v>
      </c>
      <c r="J99" s="15">
        <v>1288.78</v>
      </c>
      <c r="K99" s="10" t="s">
        <v>442</v>
      </c>
      <c r="L99" s="10" t="s">
        <v>444</v>
      </c>
      <c r="M99" s="10" t="s">
        <v>443</v>
      </c>
      <c r="N99" s="10" t="s">
        <v>442</v>
      </c>
      <c r="O99" s="10" t="s">
        <v>444</v>
      </c>
      <c r="P99" s="10" t="s">
        <v>443</v>
      </c>
      <c r="Q99" s="10" t="s">
        <v>38910</v>
      </c>
      <c r="R99" s="10" t="s">
        <v>38911</v>
      </c>
      <c r="S99" s="10" t="s">
        <v>241</v>
      </c>
      <c r="T99" s="15">
        <v>26650</v>
      </c>
      <c r="U99" s="15"/>
      <c r="V99" s="10" t="s">
        <v>3389</v>
      </c>
      <c r="W99" s="10" t="s">
        <v>143</v>
      </c>
      <c r="X99" s="10" t="s">
        <v>38861</v>
      </c>
      <c r="Y99" s="10" t="s">
        <v>38413</v>
      </c>
      <c r="Z99" s="10" t="s">
        <v>38467</v>
      </c>
      <c r="AA99" s="10" t="s">
        <v>6613</v>
      </c>
      <c r="AB99" s="10" t="s">
        <v>6614</v>
      </c>
      <c r="AC99" s="10" t="s">
        <v>2193</v>
      </c>
      <c r="AD99" s="15"/>
      <c r="AE99" s="10" t="s">
        <v>38862</v>
      </c>
      <c r="AF99" s="10" t="s">
        <v>143</v>
      </c>
      <c r="AG99" s="10" t="s">
        <v>38415</v>
      </c>
      <c r="AH99" s="10" t="s">
        <v>1847</v>
      </c>
      <c r="AI99" s="15"/>
      <c r="AJ99" s="15"/>
      <c r="AK99" s="15"/>
      <c r="AL99" s="10" t="s">
        <v>38920</v>
      </c>
      <c r="AM99" s="10" t="s">
        <v>6618</v>
      </c>
      <c r="AN99" s="10" t="s">
        <v>38921</v>
      </c>
    </row>
    <row r="100" s="1" customFormat="1" ht="19" customHeight="1" spans="1:40">
      <c r="A100" s="10" t="s">
        <v>38922</v>
      </c>
      <c r="B100" s="10" t="s">
        <v>38923</v>
      </c>
      <c r="C100" s="10" t="s">
        <v>38924</v>
      </c>
      <c r="D100" s="10" t="s">
        <v>38831</v>
      </c>
      <c r="E100" s="10" t="s">
        <v>38832</v>
      </c>
      <c r="F100" s="10" t="s">
        <v>38833</v>
      </c>
      <c r="G100" s="15">
        <v>4500</v>
      </c>
      <c r="H100" s="15">
        <v>4500</v>
      </c>
      <c r="I100" s="15">
        <v>1353.5</v>
      </c>
      <c r="J100" s="15">
        <v>1353.5</v>
      </c>
      <c r="K100" s="10" t="s">
        <v>442</v>
      </c>
      <c r="L100" s="10" t="s">
        <v>5614</v>
      </c>
      <c r="M100" s="10" t="s">
        <v>5613</v>
      </c>
      <c r="N100" s="10" t="s">
        <v>442</v>
      </c>
      <c r="O100" s="10" t="s">
        <v>5614</v>
      </c>
      <c r="P100" s="10" t="s">
        <v>5613</v>
      </c>
      <c r="Q100" s="10" t="s">
        <v>38925</v>
      </c>
      <c r="R100" s="10" t="s">
        <v>38926</v>
      </c>
      <c r="S100" s="10" t="s">
        <v>241</v>
      </c>
      <c r="T100" s="15">
        <v>4500</v>
      </c>
      <c r="U100" s="15"/>
      <c r="V100" s="10" t="s">
        <v>38927</v>
      </c>
      <c r="W100" s="10" t="s">
        <v>82</v>
      </c>
      <c r="X100" s="10" t="s">
        <v>38928</v>
      </c>
      <c r="Y100" s="10" t="s">
        <v>38498</v>
      </c>
      <c r="Z100" s="10" t="s">
        <v>38660</v>
      </c>
      <c r="AA100" s="10" t="s">
        <v>11237</v>
      </c>
      <c r="AB100" s="10" t="s">
        <v>11238</v>
      </c>
      <c r="AC100" s="10" t="s">
        <v>241</v>
      </c>
      <c r="AD100" s="15"/>
      <c r="AE100" s="10" t="s">
        <v>38929</v>
      </c>
      <c r="AF100" s="10" t="s">
        <v>143</v>
      </c>
      <c r="AG100" s="10" t="s">
        <v>38681</v>
      </c>
      <c r="AH100" s="10" t="s">
        <v>1116</v>
      </c>
      <c r="AI100" s="15"/>
      <c r="AJ100" s="15"/>
      <c r="AK100" s="15"/>
      <c r="AL100" s="10" t="s">
        <v>38930</v>
      </c>
      <c r="AM100" s="10" t="s">
        <v>11243</v>
      </c>
      <c r="AN100" s="10" t="s">
        <v>38931</v>
      </c>
    </row>
    <row r="101" s="1" customFormat="1" ht="19" customHeight="1" spans="1:40">
      <c r="A101" s="10" t="s">
        <v>38932</v>
      </c>
      <c r="B101" s="10" t="s">
        <v>38933</v>
      </c>
      <c r="C101" s="10" t="s">
        <v>38934</v>
      </c>
      <c r="D101" s="10" t="s">
        <v>16018</v>
      </c>
      <c r="E101" s="10" t="s">
        <v>38935</v>
      </c>
      <c r="F101" s="10" t="s">
        <v>38438</v>
      </c>
      <c r="G101" s="15">
        <v>3000</v>
      </c>
      <c r="H101" s="15">
        <v>3000</v>
      </c>
      <c r="I101" s="15">
        <v>1453</v>
      </c>
      <c r="J101" s="15">
        <v>1453</v>
      </c>
      <c r="K101" s="10" t="s">
        <v>175</v>
      </c>
      <c r="L101" s="10" t="s">
        <v>890</v>
      </c>
      <c r="M101" s="10" t="s">
        <v>889</v>
      </c>
      <c r="N101" s="10" t="s">
        <v>175</v>
      </c>
      <c r="O101" s="10" t="s">
        <v>890</v>
      </c>
      <c r="P101" s="10" t="s">
        <v>889</v>
      </c>
      <c r="Q101" s="10" t="s">
        <v>38936</v>
      </c>
      <c r="R101" s="10" t="s">
        <v>38937</v>
      </c>
      <c r="S101" s="10" t="s">
        <v>241</v>
      </c>
      <c r="T101" s="15">
        <v>4453.12</v>
      </c>
      <c r="U101" s="15"/>
      <c r="V101" s="10" t="s">
        <v>38938</v>
      </c>
      <c r="W101" s="10" t="s">
        <v>82</v>
      </c>
      <c r="X101" s="10" t="s">
        <v>38939</v>
      </c>
      <c r="Y101" s="10" t="s">
        <v>38428</v>
      </c>
      <c r="Z101" s="10" t="s">
        <v>38429</v>
      </c>
      <c r="AA101" s="10" t="s">
        <v>894</v>
      </c>
      <c r="AB101" s="10" t="s">
        <v>895</v>
      </c>
      <c r="AC101" s="10" t="s">
        <v>295</v>
      </c>
      <c r="AD101" s="15"/>
      <c r="AE101" s="10" t="s">
        <v>891</v>
      </c>
      <c r="AF101" s="10" t="s">
        <v>82</v>
      </c>
      <c r="AG101" s="10" t="s">
        <v>38415</v>
      </c>
      <c r="AH101" s="10" t="s">
        <v>897</v>
      </c>
      <c r="AI101" s="15"/>
      <c r="AJ101" s="15"/>
      <c r="AK101" s="15"/>
      <c r="AL101" s="10" t="s">
        <v>38940</v>
      </c>
      <c r="AM101" s="10" t="s">
        <v>903</v>
      </c>
      <c r="AN101" s="10" t="s">
        <v>38941</v>
      </c>
    </row>
    <row r="102" s="1" customFormat="1" ht="19" customHeight="1" spans="1:40">
      <c r="A102" s="10" t="s">
        <v>38942</v>
      </c>
      <c r="B102" s="10" t="s">
        <v>38943</v>
      </c>
      <c r="C102" s="10" t="s">
        <v>38944</v>
      </c>
      <c r="D102" s="10" t="s">
        <v>38945</v>
      </c>
      <c r="E102" s="10" t="s">
        <v>38946</v>
      </c>
      <c r="F102" s="10" t="s">
        <v>38947</v>
      </c>
      <c r="G102" s="15">
        <v>10000</v>
      </c>
      <c r="H102" s="15">
        <v>10000</v>
      </c>
      <c r="I102" s="15">
        <v>5195</v>
      </c>
      <c r="J102" s="15">
        <v>5195</v>
      </c>
      <c r="K102" s="10" t="s">
        <v>175</v>
      </c>
      <c r="L102" s="10" t="s">
        <v>890</v>
      </c>
      <c r="M102" s="10" t="s">
        <v>889</v>
      </c>
      <c r="N102" s="10" t="s">
        <v>175</v>
      </c>
      <c r="O102" s="10" t="s">
        <v>890</v>
      </c>
      <c r="P102" s="10" t="s">
        <v>889</v>
      </c>
      <c r="Q102" s="10" t="s">
        <v>38948</v>
      </c>
      <c r="R102" s="10" t="s">
        <v>38949</v>
      </c>
      <c r="S102" s="10" t="s">
        <v>241</v>
      </c>
      <c r="T102" s="15">
        <v>10000</v>
      </c>
      <c r="U102" s="15"/>
      <c r="V102" s="10" t="s">
        <v>38950</v>
      </c>
      <c r="W102" s="10" t="s">
        <v>82</v>
      </c>
      <c r="X102" s="10" t="s">
        <v>38939</v>
      </c>
      <c r="Y102" s="10" t="s">
        <v>38498</v>
      </c>
      <c r="Z102" s="10" t="s">
        <v>38681</v>
      </c>
      <c r="AA102" s="10" t="s">
        <v>894</v>
      </c>
      <c r="AB102" s="10" t="s">
        <v>895</v>
      </c>
      <c r="AC102" s="10" t="s">
        <v>295</v>
      </c>
      <c r="AD102" s="15"/>
      <c r="AE102" s="10" t="s">
        <v>891</v>
      </c>
      <c r="AF102" s="10" t="s">
        <v>82</v>
      </c>
      <c r="AG102" s="10" t="s">
        <v>38415</v>
      </c>
      <c r="AH102" s="10" t="s">
        <v>897</v>
      </c>
      <c r="AI102" s="15"/>
      <c r="AJ102" s="15"/>
      <c r="AK102" s="15"/>
      <c r="AL102" s="10" t="s">
        <v>38951</v>
      </c>
      <c r="AM102" s="10" t="s">
        <v>903</v>
      </c>
      <c r="AN102" s="10" t="s">
        <v>38952</v>
      </c>
    </row>
    <row r="103" s="1" customFormat="1" ht="19" customHeight="1" spans="1:40">
      <c r="A103" s="10" t="s">
        <v>38953</v>
      </c>
      <c r="B103" s="10" t="s">
        <v>38954</v>
      </c>
      <c r="C103" s="10" t="s">
        <v>38955</v>
      </c>
      <c r="D103" s="10" t="s">
        <v>38945</v>
      </c>
      <c r="E103" s="10" t="s">
        <v>38956</v>
      </c>
      <c r="F103" s="10" t="s">
        <v>38957</v>
      </c>
      <c r="G103" s="15">
        <v>1200</v>
      </c>
      <c r="H103" s="15">
        <v>1200</v>
      </c>
      <c r="I103" s="15">
        <v>862</v>
      </c>
      <c r="J103" s="15">
        <v>862</v>
      </c>
      <c r="K103" s="10" t="s">
        <v>175</v>
      </c>
      <c r="L103" s="10" t="s">
        <v>2516</v>
      </c>
      <c r="M103" s="10" t="s">
        <v>2515</v>
      </c>
      <c r="N103" s="10" t="s">
        <v>175</v>
      </c>
      <c r="O103" s="10" t="s">
        <v>2516</v>
      </c>
      <c r="P103" s="10" t="s">
        <v>2515</v>
      </c>
      <c r="Q103" s="10" t="s">
        <v>38958</v>
      </c>
      <c r="R103" s="10" t="s">
        <v>38959</v>
      </c>
      <c r="S103" s="10" t="s">
        <v>260</v>
      </c>
      <c r="T103" s="15">
        <v>5950</v>
      </c>
      <c r="U103" s="15"/>
      <c r="V103" s="10" t="s">
        <v>10347</v>
      </c>
      <c r="W103" s="10" t="s">
        <v>143</v>
      </c>
      <c r="X103" s="10" t="s">
        <v>38960</v>
      </c>
      <c r="Y103" s="10" t="s">
        <v>38428</v>
      </c>
      <c r="Z103" s="10" t="s">
        <v>38520</v>
      </c>
      <c r="AA103" s="10" t="s">
        <v>21413</v>
      </c>
      <c r="AB103" s="10" t="s">
        <v>21414</v>
      </c>
      <c r="AC103" s="10" t="s">
        <v>1878</v>
      </c>
      <c r="AD103" s="15"/>
      <c r="AE103" s="10" t="s">
        <v>21412</v>
      </c>
      <c r="AF103" s="10" t="s">
        <v>82</v>
      </c>
      <c r="AG103" s="10" t="s">
        <v>38415</v>
      </c>
      <c r="AH103" s="10" t="s">
        <v>880</v>
      </c>
      <c r="AI103" s="15"/>
      <c r="AJ103" s="15"/>
      <c r="AK103" s="15"/>
      <c r="AL103" s="10" t="s">
        <v>38961</v>
      </c>
      <c r="AM103" s="10" t="s">
        <v>21422</v>
      </c>
      <c r="AN103" s="10" t="s">
        <v>38962</v>
      </c>
    </row>
    <row r="104" s="1" customFormat="1" ht="19" customHeight="1" spans="1:40">
      <c r="A104" s="10" t="s">
        <v>38963</v>
      </c>
      <c r="B104" s="10" t="s">
        <v>38964</v>
      </c>
      <c r="C104" s="10" t="s">
        <v>38965</v>
      </c>
      <c r="D104" s="10" t="s">
        <v>38421</v>
      </c>
      <c r="E104" s="10" t="s">
        <v>38966</v>
      </c>
      <c r="F104" s="10" t="s">
        <v>38967</v>
      </c>
      <c r="G104" s="15">
        <v>1000</v>
      </c>
      <c r="H104" s="15">
        <v>1000</v>
      </c>
      <c r="I104" s="15">
        <v>970</v>
      </c>
      <c r="J104" s="15">
        <v>970</v>
      </c>
      <c r="K104" s="10" t="s">
        <v>175</v>
      </c>
      <c r="L104" s="10" t="s">
        <v>2516</v>
      </c>
      <c r="M104" s="10" t="s">
        <v>2515</v>
      </c>
      <c r="N104" s="10" t="s">
        <v>175</v>
      </c>
      <c r="O104" s="10" t="s">
        <v>2516</v>
      </c>
      <c r="P104" s="10" t="s">
        <v>2515</v>
      </c>
      <c r="Q104" s="10" t="s">
        <v>5582</v>
      </c>
      <c r="R104" s="10" t="s">
        <v>5583</v>
      </c>
      <c r="S104" s="10" t="s">
        <v>1307</v>
      </c>
      <c r="T104" s="15">
        <v>9150</v>
      </c>
      <c r="U104" s="15"/>
      <c r="V104" s="10" t="s">
        <v>2518</v>
      </c>
      <c r="W104" s="10" t="s">
        <v>143</v>
      </c>
      <c r="X104" s="10" t="s">
        <v>38960</v>
      </c>
      <c r="Y104" s="10" t="s">
        <v>38498</v>
      </c>
      <c r="Z104" s="10" t="s">
        <v>38585</v>
      </c>
      <c r="AA104" s="10" t="s">
        <v>21413</v>
      </c>
      <c r="AB104" s="10" t="s">
        <v>21414</v>
      </c>
      <c r="AC104" s="10" t="s">
        <v>1878</v>
      </c>
      <c r="AD104" s="15"/>
      <c r="AE104" s="10" t="s">
        <v>21412</v>
      </c>
      <c r="AF104" s="10" t="s">
        <v>82</v>
      </c>
      <c r="AG104" s="10" t="s">
        <v>38415</v>
      </c>
      <c r="AH104" s="10" t="s">
        <v>880</v>
      </c>
      <c r="AI104" s="15"/>
      <c r="AJ104" s="15"/>
      <c r="AK104" s="15"/>
      <c r="AL104" s="10" t="s">
        <v>38968</v>
      </c>
      <c r="AM104" s="10" t="s">
        <v>21422</v>
      </c>
      <c r="AN104" s="10" t="s">
        <v>38969</v>
      </c>
    </row>
    <row r="105" s="1" customFormat="1" ht="19" customHeight="1" spans="1:40">
      <c r="A105" s="10" t="s">
        <v>38970</v>
      </c>
      <c r="B105" s="10" t="s">
        <v>38971</v>
      </c>
      <c r="C105" s="10" t="s">
        <v>38972</v>
      </c>
      <c r="D105" s="10" t="s">
        <v>16018</v>
      </c>
      <c r="E105" s="10" t="s">
        <v>38973</v>
      </c>
      <c r="F105" s="10" t="s">
        <v>38974</v>
      </c>
      <c r="G105" s="15">
        <v>6000</v>
      </c>
      <c r="H105" s="15">
        <v>6000</v>
      </c>
      <c r="I105" s="15">
        <v>2200</v>
      </c>
      <c r="J105" s="15">
        <v>2200</v>
      </c>
      <c r="K105" s="10" t="s">
        <v>175</v>
      </c>
      <c r="L105" s="10" t="s">
        <v>2516</v>
      </c>
      <c r="M105" s="10" t="s">
        <v>2515</v>
      </c>
      <c r="N105" s="10" t="s">
        <v>175</v>
      </c>
      <c r="O105" s="10" t="s">
        <v>2516</v>
      </c>
      <c r="P105" s="10" t="s">
        <v>2515</v>
      </c>
      <c r="Q105" s="10" t="s">
        <v>38975</v>
      </c>
      <c r="R105" s="10" t="s">
        <v>38976</v>
      </c>
      <c r="S105" s="10" t="s">
        <v>378</v>
      </c>
      <c r="T105" s="15">
        <v>12000</v>
      </c>
      <c r="U105" s="15"/>
      <c r="V105" s="10" t="s">
        <v>38977</v>
      </c>
      <c r="W105" s="10" t="s">
        <v>143</v>
      </c>
      <c r="X105" s="10" t="s">
        <v>38960</v>
      </c>
      <c r="Y105" s="10" t="s">
        <v>38413</v>
      </c>
      <c r="Z105" s="10" t="s">
        <v>38978</v>
      </c>
      <c r="AA105" s="10" t="s">
        <v>21413</v>
      </c>
      <c r="AB105" s="10" t="s">
        <v>21414</v>
      </c>
      <c r="AC105" s="10" t="s">
        <v>1878</v>
      </c>
      <c r="AD105" s="15"/>
      <c r="AE105" s="10" t="s">
        <v>21412</v>
      </c>
      <c r="AF105" s="10" t="s">
        <v>82</v>
      </c>
      <c r="AG105" s="10" t="s">
        <v>38415</v>
      </c>
      <c r="AH105" s="10" t="s">
        <v>880</v>
      </c>
      <c r="AI105" s="15"/>
      <c r="AJ105" s="15"/>
      <c r="AK105" s="15"/>
      <c r="AL105" s="10" t="s">
        <v>38979</v>
      </c>
      <c r="AM105" s="10" t="s">
        <v>21422</v>
      </c>
      <c r="AN105" s="10" t="s">
        <v>38980</v>
      </c>
    </row>
    <row r="106" s="1" customFormat="1" ht="19" customHeight="1" spans="1:40">
      <c r="A106" s="10" t="s">
        <v>38515</v>
      </c>
      <c r="B106" s="10" t="s">
        <v>38516</v>
      </c>
      <c r="C106" s="10" t="s">
        <v>38517</v>
      </c>
      <c r="D106" s="10" t="s">
        <v>38445</v>
      </c>
      <c r="E106" s="10" t="s">
        <v>38518</v>
      </c>
      <c r="F106" s="10" t="s">
        <v>38519</v>
      </c>
      <c r="G106" s="15">
        <v>5000</v>
      </c>
      <c r="H106" s="15">
        <v>5000</v>
      </c>
      <c r="I106" s="15">
        <v>5000</v>
      </c>
      <c r="J106" s="15">
        <v>1000</v>
      </c>
      <c r="K106" s="10" t="s">
        <v>459</v>
      </c>
      <c r="L106" s="10" t="s">
        <v>1315</v>
      </c>
      <c r="M106" s="10" t="s">
        <v>1314</v>
      </c>
      <c r="N106" s="10" t="s">
        <v>459</v>
      </c>
      <c r="O106" s="10" t="s">
        <v>1315</v>
      </c>
      <c r="P106" s="10" t="s">
        <v>1314</v>
      </c>
      <c r="Q106" s="10" t="s">
        <v>38981</v>
      </c>
      <c r="R106" s="10" t="s">
        <v>38982</v>
      </c>
      <c r="S106" s="10" t="s">
        <v>241</v>
      </c>
      <c r="T106" s="15">
        <v>64300</v>
      </c>
      <c r="U106" s="15"/>
      <c r="V106" s="10" t="s">
        <v>38983</v>
      </c>
      <c r="W106" s="10" t="s">
        <v>143</v>
      </c>
      <c r="X106" s="10" t="s">
        <v>38984</v>
      </c>
      <c r="Y106" s="10" t="s">
        <v>38428</v>
      </c>
      <c r="Z106" s="10" t="s">
        <v>38520</v>
      </c>
      <c r="AA106" s="10" t="s">
        <v>26725</v>
      </c>
      <c r="AB106" s="10" t="s">
        <v>26726</v>
      </c>
      <c r="AC106" s="10" t="s">
        <v>3692</v>
      </c>
      <c r="AD106" s="15"/>
      <c r="AE106" s="10" t="s">
        <v>26724</v>
      </c>
      <c r="AF106" s="10" t="s">
        <v>82</v>
      </c>
      <c r="AG106" s="10" t="s">
        <v>38415</v>
      </c>
      <c r="AH106" s="10" t="s">
        <v>1116</v>
      </c>
      <c r="AI106" s="15"/>
      <c r="AJ106" s="15"/>
      <c r="AK106" s="15"/>
      <c r="AL106" s="10" t="s">
        <v>38985</v>
      </c>
      <c r="AM106" s="10" t="s">
        <v>26733</v>
      </c>
      <c r="AN106" s="10" t="s">
        <v>38522</v>
      </c>
    </row>
    <row r="107" s="1" customFormat="1" ht="19" customHeight="1" spans="1:40">
      <c r="A107" s="10" t="s">
        <v>38641</v>
      </c>
      <c r="B107" s="10" t="s">
        <v>38642</v>
      </c>
      <c r="C107" s="10" t="s">
        <v>38643</v>
      </c>
      <c r="D107" s="10" t="s">
        <v>38644</v>
      </c>
      <c r="E107" s="10" t="s">
        <v>38645</v>
      </c>
      <c r="F107" s="10" t="s">
        <v>38646</v>
      </c>
      <c r="G107" s="15">
        <v>17000</v>
      </c>
      <c r="H107" s="15">
        <v>17000</v>
      </c>
      <c r="I107" s="15">
        <v>4161</v>
      </c>
      <c r="J107" s="15">
        <v>4161</v>
      </c>
      <c r="K107" s="10" t="s">
        <v>459</v>
      </c>
      <c r="L107" s="10" t="s">
        <v>1315</v>
      </c>
      <c r="M107" s="10" t="s">
        <v>1314</v>
      </c>
      <c r="N107" s="10" t="s">
        <v>459</v>
      </c>
      <c r="O107" s="10" t="s">
        <v>1315</v>
      </c>
      <c r="P107" s="10" t="s">
        <v>1314</v>
      </c>
      <c r="Q107" s="10" t="s">
        <v>38981</v>
      </c>
      <c r="R107" s="10" t="s">
        <v>38982</v>
      </c>
      <c r="S107" s="10" t="s">
        <v>241</v>
      </c>
      <c r="T107" s="15">
        <v>64300</v>
      </c>
      <c r="U107" s="15"/>
      <c r="V107" s="10" t="s">
        <v>38983</v>
      </c>
      <c r="W107" s="10" t="s">
        <v>143</v>
      </c>
      <c r="X107" s="10" t="s">
        <v>38984</v>
      </c>
      <c r="Y107" s="10" t="s">
        <v>38428</v>
      </c>
      <c r="Z107" s="10" t="s">
        <v>38520</v>
      </c>
      <c r="AA107" s="10" t="s">
        <v>4373</v>
      </c>
      <c r="AB107" s="10" t="s">
        <v>4374</v>
      </c>
      <c r="AC107" s="10" t="s">
        <v>378</v>
      </c>
      <c r="AD107" s="15"/>
      <c r="AE107" s="10" t="s">
        <v>4371</v>
      </c>
      <c r="AF107" s="10" t="s">
        <v>143</v>
      </c>
      <c r="AG107" s="10" t="s">
        <v>38433</v>
      </c>
      <c r="AH107" s="10" t="s">
        <v>184</v>
      </c>
      <c r="AI107" s="15"/>
      <c r="AJ107" s="15"/>
      <c r="AK107" s="15"/>
      <c r="AL107" s="10" t="s">
        <v>38986</v>
      </c>
      <c r="AM107" s="10" t="s">
        <v>4380</v>
      </c>
      <c r="AN107" s="10" t="s">
        <v>38649</v>
      </c>
    </row>
    <row r="108" s="1" customFormat="1" ht="19" customHeight="1" spans="1:40">
      <c r="A108" s="10" t="s">
        <v>38515</v>
      </c>
      <c r="B108" s="10" t="s">
        <v>38516</v>
      </c>
      <c r="C108" s="10" t="s">
        <v>38517</v>
      </c>
      <c r="D108" s="10" t="s">
        <v>38445</v>
      </c>
      <c r="E108" s="10" t="s">
        <v>38518</v>
      </c>
      <c r="F108" s="10" t="s">
        <v>38519</v>
      </c>
      <c r="G108" s="15">
        <v>5000</v>
      </c>
      <c r="H108" s="15">
        <v>5000</v>
      </c>
      <c r="I108" s="15">
        <v>5000</v>
      </c>
      <c r="J108" s="15">
        <v>2400</v>
      </c>
      <c r="K108" s="10" t="s">
        <v>459</v>
      </c>
      <c r="L108" s="10" t="s">
        <v>1315</v>
      </c>
      <c r="M108" s="10" t="s">
        <v>1314</v>
      </c>
      <c r="N108" s="10" t="s">
        <v>459</v>
      </c>
      <c r="O108" s="10" t="s">
        <v>1315</v>
      </c>
      <c r="P108" s="10" t="s">
        <v>1314</v>
      </c>
      <c r="Q108" s="10" t="s">
        <v>38981</v>
      </c>
      <c r="R108" s="10" t="s">
        <v>38982</v>
      </c>
      <c r="S108" s="10" t="s">
        <v>241</v>
      </c>
      <c r="T108" s="15">
        <v>64300</v>
      </c>
      <c r="U108" s="15"/>
      <c r="V108" s="10" t="s">
        <v>38983</v>
      </c>
      <c r="W108" s="10" t="s">
        <v>143</v>
      </c>
      <c r="X108" s="10" t="s">
        <v>38984</v>
      </c>
      <c r="Y108" s="10" t="s">
        <v>38428</v>
      </c>
      <c r="Z108" s="10" t="s">
        <v>38520</v>
      </c>
      <c r="AA108" s="10" t="s">
        <v>9298</v>
      </c>
      <c r="AB108" s="10" t="s">
        <v>9299</v>
      </c>
      <c r="AC108" s="10" t="s">
        <v>1307</v>
      </c>
      <c r="AD108" s="15"/>
      <c r="AE108" s="10" t="s">
        <v>38987</v>
      </c>
      <c r="AF108" s="10" t="s">
        <v>143</v>
      </c>
      <c r="AG108" s="10" t="s">
        <v>38433</v>
      </c>
      <c r="AH108" s="10" t="s">
        <v>508</v>
      </c>
      <c r="AI108" s="15"/>
      <c r="AJ108" s="15"/>
      <c r="AK108" s="15"/>
      <c r="AL108" s="10" t="s">
        <v>38985</v>
      </c>
      <c r="AM108" s="10" t="s">
        <v>9305</v>
      </c>
      <c r="AN108" s="10" t="s">
        <v>38522</v>
      </c>
    </row>
    <row r="109" s="1" customFormat="1" ht="19" customHeight="1" spans="1:40">
      <c r="A109" s="10" t="s">
        <v>38515</v>
      </c>
      <c r="B109" s="10" t="s">
        <v>38516</v>
      </c>
      <c r="C109" s="10" t="s">
        <v>38517</v>
      </c>
      <c r="D109" s="10" t="s">
        <v>38445</v>
      </c>
      <c r="E109" s="10" t="s">
        <v>38518</v>
      </c>
      <c r="F109" s="10" t="s">
        <v>38519</v>
      </c>
      <c r="G109" s="15">
        <v>5000</v>
      </c>
      <c r="H109" s="15">
        <v>5000</v>
      </c>
      <c r="I109" s="15">
        <v>5000</v>
      </c>
      <c r="J109" s="15">
        <v>600</v>
      </c>
      <c r="K109" s="10" t="s">
        <v>459</v>
      </c>
      <c r="L109" s="10" t="s">
        <v>1315</v>
      </c>
      <c r="M109" s="10" t="s">
        <v>1314</v>
      </c>
      <c r="N109" s="10" t="s">
        <v>459</v>
      </c>
      <c r="O109" s="10" t="s">
        <v>1315</v>
      </c>
      <c r="P109" s="10" t="s">
        <v>1314</v>
      </c>
      <c r="Q109" s="10" t="s">
        <v>38981</v>
      </c>
      <c r="R109" s="10" t="s">
        <v>38982</v>
      </c>
      <c r="S109" s="10" t="s">
        <v>241</v>
      </c>
      <c r="T109" s="15">
        <v>64300</v>
      </c>
      <c r="U109" s="15"/>
      <c r="V109" s="10" t="s">
        <v>38983</v>
      </c>
      <c r="W109" s="10" t="s">
        <v>143</v>
      </c>
      <c r="X109" s="10" t="s">
        <v>38984</v>
      </c>
      <c r="Y109" s="10" t="s">
        <v>38428</v>
      </c>
      <c r="Z109" s="10" t="s">
        <v>38520</v>
      </c>
      <c r="AA109" s="10" t="s">
        <v>4373</v>
      </c>
      <c r="AB109" s="10" t="s">
        <v>4374</v>
      </c>
      <c r="AC109" s="10" t="s">
        <v>378</v>
      </c>
      <c r="AD109" s="15"/>
      <c r="AE109" s="10" t="s">
        <v>4371</v>
      </c>
      <c r="AF109" s="10" t="s">
        <v>143</v>
      </c>
      <c r="AG109" s="10" t="s">
        <v>38433</v>
      </c>
      <c r="AH109" s="10" t="s">
        <v>184</v>
      </c>
      <c r="AI109" s="15"/>
      <c r="AJ109" s="15"/>
      <c r="AK109" s="15"/>
      <c r="AL109" s="10" t="s">
        <v>38985</v>
      </c>
      <c r="AM109" s="10" t="s">
        <v>4380</v>
      </c>
      <c r="AN109" s="10" t="s">
        <v>38522</v>
      </c>
    </row>
    <row r="110" s="1" customFormat="1" ht="19" customHeight="1" spans="1:40">
      <c r="A110" s="10" t="s">
        <v>38515</v>
      </c>
      <c r="B110" s="10" t="s">
        <v>38516</v>
      </c>
      <c r="C110" s="10" t="s">
        <v>38517</v>
      </c>
      <c r="D110" s="10" t="s">
        <v>38445</v>
      </c>
      <c r="E110" s="10" t="s">
        <v>38518</v>
      </c>
      <c r="F110" s="10" t="s">
        <v>38519</v>
      </c>
      <c r="G110" s="15">
        <v>5000</v>
      </c>
      <c r="H110" s="15">
        <v>5000</v>
      </c>
      <c r="I110" s="15">
        <v>5000</v>
      </c>
      <c r="J110" s="15">
        <v>1000</v>
      </c>
      <c r="K110" s="10" t="s">
        <v>459</v>
      </c>
      <c r="L110" s="10" t="s">
        <v>1315</v>
      </c>
      <c r="M110" s="10" t="s">
        <v>1314</v>
      </c>
      <c r="N110" s="10" t="s">
        <v>459</v>
      </c>
      <c r="O110" s="10" t="s">
        <v>1315</v>
      </c>
      <c r="P110" s="10" t="s">
        <v>1314</v>
      </c>
      <c r="Q110" s="10" t="s">
        <v>38981</v>
      </c>
      <c r="R110" s="10" t="s">
        <v>38982</v>
      </c>
      <c r="S110" s="10" t="s">
        <v>241</v>
      </c>
      <c r="T110" s="15">
        <v>64300</v>
      </c>
      <c r="U110" s="15"/>
      <c r="V110" s="10" t="s">
        <v>38983</v>
      </c>
      <c r="W110" s="10" t="s">
        <v>143</v>
      </c>
      <c r="X110" s="10" t="s">
        <v>38984</v>
      </c>
      <c r="Y110" s="10" t="s">
        <v>38428</v>
      </c>
      <c r="Z110" s="10" t="s">
        <v>38520</v>
      </c>
      <c r="AA110" s="10" t="s">
        <v>31031</v>
      </c>
      <c r="AB110" s="10" t="s">
        <v>31032</v>
      </c>
      <c r="AC110" s="10" t="s">
        <v>3227</v>
      </c>
      <c r="AD110" s="15"/>
      <c r="AE110" s="10" t="s">
        <v>31029</v>
      </c>
      <c r="AF110" s="10" t="s">
        <v>82</v>
      </c>
      <c r="AG110" s="10" t="s">
        <v>38433</v>
      </c>
      <c r="AH110" s="10" t="s">
        <v>2398</v>
      </c>
      <c r="AI110" s="15"/>
      <c r="AJ110" s="15"/>
      <c r="AK110" s="15"/>
      <c r="AL110" s="10" t="s">
        <v>38985</v>
      </c>
      <c r="AM110" s="10" t="s">
        <v>31039</v>
      </c>
      <c r="AN110" s="10" t="s">
        <v>38522</v>
      </c>
    </row>
    <row r="111" s="1" customFormat="1" ht="19" customHeight="1" spans="1:40">
      <c r="A111" s="10" t="s">
        <v>38651</v>
      </c>
      <c r="B111" s="10" t="s">
        <v>38652</v>
      </c>
      <c r="C111" s="10" t="s">
        <v>38653</v>
      </c>
      <c r="D111" s="10" t="s">
        <v>396</v>
      </c>
      <c r="E111" s="10" t="s">
        <v>38654</v>
      </c>
      <c r="F111" s="10" t="s">
        <v>38655</v>
      </c>
      <c r="G111" s="15">
        <v>19500</v>
      </c>
      <c r="H111" s="15">
        <v>19500</v>
      </c>
      <c r="I111" s="15">
        <v>19500</v>
      </c>
      <c r="J111" s="15">
        <v>5000</v>
      </c>
      <c r="K111" s="10" t="s">
        <v>459</v>
      </c>
      <c r="L111" s="10" t="s">
        <v>1078</v>
      </c>
      <c r="M111" s="10" t="s">
        <v>1077</v>
      </c>
      <c r="N111" s="10" t="s">
        <v>459</v>
      </c>
      <c r="O111" s="10" t="s">
        <v>1078</v>
      </c>
      <c r="P111" s="10" t="s">
        <v>1077</v>
      </c>
      <c r="Q111" s="10" t="s">
        <v>38988</v>
      </c>
      <c r="R111" s="10" t="s">
        <v>38989</v>
      </c>
      <c r="S111" s="10" t="s">
        <v>434</v>
      </c>
      <c r="T111" s="15">
        <v>19500</v>
      </c>
      <c r="U111" s="15"/>
      <c r="V111" s="10" t="s">
        <v>38990</v>
      </c>
      <c r="W111" s="10" t="s">
        <v>143</v>
      </c>
      <c r="X111" s="10" t="s">
        <v>38991</v>
      </c>
      <c r="Y111" s="10" t="s">
        <v>38428</v>
      </c>
      <c r="Z111" s="10" t="s">
        <v>38429</v>
      </c>
      <c r="AA111" s="10" t="s">
        <v>37836</v>
      </c>
      <c r="AB111" s="10" t="s">
        <v>37837</v>
      </c>
      <c r="AC111" s="10" t="s">
        <v>3671</v>
      </c>
      <c r="AD111" s="15"/>
      <c r="AE111" s="10" t="s">
        <v>37835</v>
      </c>
      <c r="AF111" s="10" t="s">
        <v>82</v>
      </c>
      <c r="AG111" s="10" t="s">
        <v>38499</v>
      </c>
      <c r="AH111" s="10" t="s">
        <v>33779</v>
      </c>
      <c r="AI111" s="15"/>
      <c r="AJ111" s="15"/>
      <c r="AK111" s="15"/>
      <c r="AL111" s="10" t="s">
        <v>38992</v>
      </c>
      <c r="AM111" s="10" t="s">
        <v>37843</v>
      </c>
      <c r="AN111" s="10" t="s">
        <v>38662</v>
      </c>
    </row>
    <row r="112" s="1" customFormat="1" ht="19" customHeight="1" spans="1:40">
      <c r="A112" s="10" t="s">
        <v>38993</v>
      </c>
      <c r="B112" s="10" t="s">
        <v>38994</v>
      </c>
      <c r="C112" s="10" t="s">
        <v>38995</v>
      </c>
      <c r="D112" s="10" t="s">
        <v>38996</v>
      </c>
      <c r="E112" s="10" t="s">
        <v>38997</v>
      </c>
      <c r="F112" s="10" t="s">
        <v>38998</v>
      </c>
      <c r="G112" s="15">
        <v>5000</v>
      </c>
      <c r="H112" s="15">
        <v>5000</v>
      </c>
      <c r="I112" s="15">
        <v>3687</v>
      </c>
      <c r="J112" s="15">
        <v>3687</v>
      </c>
      <c r="K112" s="10" t="s">
        <v>459</v>
      </c>
      <c r="L112" s="10" t="s">
        <v>1078</v>
      </c>
      <c r="M112" s="10" t="s">
        <v>1077</v>
      </c>
      <c r="N112" s="10" t="s">
        <v>459</v>
      </c>
      <c r="O112" s="10" t="s">
        <v>1078</v>
      </c>
      <c r="P112" s="10" t="s">
        <v>1077</v>
      </c>
      <c r="Q112" s="10" t="s">
        <v>38999</v>
      </c>
      <c r="R112" s="10" t="s">
        <v>39000</v>
      </c>
      <c r="S112" s="10" t="s">
        <v>241</v>
      </c>
      <c r="T112" s="15">
        <v>16000</v>
      </c>
      <c r="U112" s="15"/>
      <c r="V112" s="10" t="s">
        <v>39001</v>
      </c>
      <c r="W112" s="10" t="s">
        <v>143</v>
      </c>
      <c r="X112" s="10" t="s">
        <v>38991</v>
      </c>
      <c r="Y112" s="10" t="s">
        <v>38681</v>
      </c>
      <c r="Z112" s="10" t="s">
        <v>38415</v>
      </c>
      <c r="AA112" s="10" t="s">
        <v>34849</v>
      </c>
      <c r="AB112" s="10" t="s">
        <v>34850</v>
      </c>
      <c r="AC112" s="10" t="s">
        <v>951</v>
      </c>
      <c r="AD112" s="15"/>
      <c r="AE112" s="10" t="s">
        <v>34847</v>
      </c>
      <c r="AF112" s="10" t="s">
        <v>82</v>
      </c>
      <c r="AG112" s="10" t="s">
        <v>38415</v>
      </c>
      <c r="AH112" s="10" t="s">
        <v>5729</v>
      </c>
      <c r="AI112" s="15"/>
      <c r="AJ112" s="15"/>
      <c r="AK112" s="15"/>
      <c r="AL112" s="10" t="s">
        <v>39002</v>
      </c>
      <c r="AM112" s="10" t="s">
        <v>34856</v>
      </c>
      <c r="AN112" s="10" t="s">
        <v>39003</v>
      </c>
    </row>
    <row r="113" s="1" customFormat="1" ht="19" customHeight="1" spans="1:40">
      <c r="A113" s="10" t="s">
        <v>39004</v>
      </c>
      <c r="B113" s="10" t="s">
        <v>39005</v>
      </c>
      <c r="C113" s="10" t="s">
        <v>39006</v>
      </c>
      <c r="D113" s="10" t="s">
        <v>39007</v>
      </c>
      <c r="E113" s="10" t="s">
        <v>39008</v>
      </c>
      <c r="F113" s="10" t="s">
        <v>39009</v>
      </c>
      <c r="G113" s="15">
        <v>7000</v>
      </c>
      <c r="H113" s="15">
        <v>7000</v>
      </c>
      <c r="I113" s="15">
        <v>1135</v>
      </c>
      <c r="J113" s="15">
        <v>1135</v>
      </c>
      <c r="K113" s="10" t="s">
        <v>459</v>
      </c>
      <c r="L113" s="10" t="s">
        <v>1078</v>
      </c>
      <c r="M113" s="10" t="s">
        <v>1077</v>
      </c>
      <c r="N113" s="10" t="s">
        <v>459</v>
      </c>
      <c r="O113" s="10" t="s">
        <v>1078</v>
      </c>
      <c r="P113" s="10" t="s">
        <v>1077</v>
      </c>
      <c r="Q113" s="10" t="s">
        <v>38999</v>
      </c>
      <c r="R113" s="10" t="s">
        <v>39000</v>
      </c>
      <c r="S113" s="10" t="s">
        <v>241</v>
      </c>
      <c r="T113" s="15">
        <v>16000</v>
      </c>
      <c r="U113" s="15"/>
      <c r="V113" s="10" t="s">
        <v>39001</v>
      </c>
      <c r="W113" s="10" t="s">
        <v>143</v>
      </c>
      <c r="X113" s="10" t="s">
        <v>39010</v>
      </c>
      <c r="Y113" s="10" t="s">
        <v>38681</v>
      </c>
      <c r="Z113" s="10" t="s">
        <v>38415</v>
      </c>
      <c r="AA113" s="10" t="s">
        <v>13302</v>
      </c>
      <c r="AB113" s="10" t="s">
        <v>13303</v>
      </c>
      <c r="AC113" s="10" t="s">
        <v>116</v>
      </c>
      <c r="AD113" s="15"/>
      <c r="AE113" s="10" t="s">
        <v>3337</v>
      </c>
      <c r="AF113" s="10" t="s">
        <v>82</v>
      </c>
      <c r="AG113" s="10" t="s">
        <v>38455</v>
      </c>
      <c r="AH113" s="10" t="s">
        <v>2424</v>
      </c>
      <c r="AI113" s="15"/>
      <c r="AJ113" s="15"/>
      <c r="AK113" s="15"/>
      <c r="AL113" s="10" t="s">
        <v>39011</v>
      </c>
      <c r="AM113" s="10" t="s">
        <v>13307</v>
      </c>
      <c r="AN113" s="10" t="s">
        <v>39012</v>
      </c>
    </row>
    <row r="114" s="1" customFormat="1" ht="19" customHeight="1" spans="1:40">
      <c r="A114" s="10" t="s">
        <v>39013</v>
      </c>
      <c r="B114" s="10" t="s">
        <v>39014</v>
      </c>
      <c r="C114" s="10" t="s">
        <v>39015</v>
      </c>
      <c r="D114" s="10" t="s">
        <v>16018</v>
      </c>
      <c r="E114" s="10" t="s">
        <v>39016</v>
      </c>
      <c r="F114" s="10" t="s">
        <v>39017</v>
      </c>
      <c r="G114" s="15">
        <v>15000</v>
      </c>
      <c r="H114" s="15">
        <v>15000</v>
      </c>
      <c r="I114" s="15">
        <v>1948.5</v>
      </c>
      <c r="J114" s="15">
        <v>1948.5</v>
      </c>
      <c r="K114" s="10" t="s">
        <v>459</v>
      </c>
      <c r="L114" s="10" t="s">
        <v>1078</v>
      </c>
      <c r="M114" s="10" t="s">
        <v>1077</v>
      </c>
      <c r="N114" s="10" t="s">
        <v>459</v>
      </c>
      <c r="O114" s="10" t="s">
        <v>1078</v>
      </c>
      <c r="P114" s="10" t="s">
        <v>1077</v>
      </c>
      <c r="Q114" s="10" t="s">
        <v>39018</v>
      </c>
      <c r="R114" s="10" t="s">
        <v>39019</v>
      </c>
      <c r="S114" s="10" t="s">
        <v>1307</v>
      </c>
      <c r="T114" s="15">
        <v>15000</v>
      </c>
      <c r="U114" s="15"/>
      <c r="V114" s="10" t="s">
        <v>5564</v>
      </c>
      <c r="W114" s="10" t="s">
        <v>143</v>
      </c>
      <c r="X114" s="10" t="s">
        <v>38991</v>
      </c>
      <c r="Y114" s="10" t="s">
        <v>38498</v>
      </c>
      <c r="Z114" s="10" t="s">
        <v>38585</v>
      </c>
      <c r="AA114" s="10" t="s">
        <v>28973</v>
      </c>
      <c r="AB114" s="10" t="s">
        <v>28974</v>
      </c>
      <c r="AC114" s="10" t="s">
        <v>2298</v>
      </c>
      <c r="AD114" s="15"/>
      <c r="AE114" s="10" t="s">
        <v>39020</v>
      </c>
      <c r="AF114" s="10" t="s">
        <v>82</v>
      </c>
      <c r="AG114" s="10" t="s">
        <v>38415</v>
      </c>
      <c r="AH114" s="10" t="s">
        <v>114</v>
      </c>
      <c r="AI114" s="15"/>
      <c r="AJ114" s="15"/>
      <c r="AK114" s="15"/>
      <c r="AL114" s="10" t="s">
        <v>39021</v>
      </c>
      <c r="AM114" s="10" t="s">
        <v>28981</v>
      </c>
      <c r="AN114" s="10" t="s">
        <v>39022</v>
      </c>
    </row>
    <row r="115" s="1" customFormat="1" ht="19" customHeight="1" spans="1:40">
      <c r="A115" s="10" t="s">
        <v>39023</v>
      </c>
      <c r="B115" s="10" t="s">
        <v>39024</v>
      </c>
      <c r="C115" s="10" t="s">
        <v>39025</v>
      </c>
      <c r="D115" s="10" t="s">
        <v>136</v>
      </c>
      <c r="E115" s="10" t="s">
        <v>39026</v>
      </c>
      <c r="F115" s="10" t="s">
        <v>39027</v>
      </c>
      <c r="G115" s="15">
        <v>8000</v>
      </c>
      <c r="H115" s="15">
        <v>8000</v>
      </c>
      <c r="I115" s="15">
        <v>5840</v>
      </c>
      <c r="J115" s="15">
        <v>4000</v>
      </c>
      <c r="K115" s="10" t="s">
        <v>459</v>
      </c>
      <c r="L115" s="10" t="s">
        <v>1078</v>
      </c>
      <c r="M115" s="10" t="s">
        <v>1077</v>
      </c>
      <c r="N115" s="10" t="s">
        <v>459</v>
      </c>
      <c r="O115" s="10" t="s">
        <v>1078</v>
      </c>
      <c r="P115" s="10" t="s">
        <v>1077</v>
      </c>
      <c r="Q115" s="10" t="s">
        <v>39028</v>
      </c>
      <c r="R115" s="10" t="s">
        <v>39029</v>
      </c>
      <c r="S115" s="10" t="s">
        <v>1307</v>
      </c>
      <c r="T115" s="15">
        <v>21000</v>
      </c>
      <c r="U115" s="15"/>
      <c r="V115" s="10" t="s">
        <v>39030</v>
      </c>
      <c r="W115" s="10" t="s">
        <v>143</v>
      </c>
      <c r="X115" s="10" t="s">
        <v>38991</v>
      </c>
      <c r="Y115" s="10" t="s">
        <v>38428</v>
      </c>
      <c r="Z115" s="10" t="s">
        <v>38429</v>
      </c>
      <c r="AA115" s="10" t="s">
        <v>26521</v>
      </c>
      <c r="AB115" s="10" t="s">
        <v>26522</v>
      </c>
      <c r="AC115" s="10" t="s">
        <v>951</v>
      </c>
      <c r="AD115" s="15"/>
      <c r="AE115" s="10" t="s">
        <v>26519</v>
      </c>
      <c r="AF115" s="10" t="s">
        <v>82</v>
      </c>
      <c r="AG115" s="10" t="s">
        <v>38415</v>
      </c>
      <c r="AH115" s="10" t="s">
        <v>1835</v>
      </c>
      <c r="AI115" s="15"/>
      <c r="AJ115" s="15"/>
      <c r="AK115" s="15"/>
      <c r="AL115" s="10" t="s">
        <v>39031</v>
      </c>
      <c r="AM115" s="10" t="s">
        <v>26528</v>
      </c>
      <c r="AN115" s="10" t="s">
        <v>39032</v>
      </c>
    </row>
    <row r="116" s="1" customFormat="1" ht="19" customHeight="1" spans="1:40">
      <c r="A116" s="10" t="s">
        <v>39023</v>
      </c>
      <c r="B116" s="10" t="s">
        <v>39024</v>
      </c>
      <c r="C116" s="10" t="s">
        <v>39025</v>
      </c>
      <c r="D116" s="10" t="s">
        <v>136</v>
      </c>
      <c r="E116" s="10" t="s">
        <v>39026</v>
      </c>
      <c r="F116" s="10" t="s">
        <v>39027</v>
      </c>
      <c r="G116" s="15">
        <v>8000</v>
      </c>
      <c r="H116" s="15">
        <v>8000</v>
      </c>
      <c r="I116" s="15">
        <v>5840</v>
      </c>
      <c r="J116" s="15">
        <v>1840</v>
      </c>
      <c r="K116" s="10" t="s">
        <v>459</v>
      </c>
      <c r="L116" s="10" t="s">
        <v>1078</v>
      </c>
      <c r="M116" s="10" t="s">
        <v>1077</v>
      </c>
      <c r="N116" s="10" t="s">
        <v>459</v>
      </c>
      <c r="O116" s="10" t="s">
        <v>1078</v>
      </c>
      <c r="P116" s="10" t="s">
        <v>1077</v>
      </c>
      <c r="Q116" s="10" t="s">
        <v>39028</v>
      </c>
      <c r="R116" s="10" t="s">
        <v>39029</v>
      </c>
      <c r="S116" s="10" t="s">
        <v>1307</v>
      </c>
      <c r="T116" s="15">
        <v>21000</v>
      </c>
      <c r="U116" s="15"/>
      <c r="V116" s="10" t="s">
        <v>39030</v>
      </c>
      <c r="W116" s="10" t="s">
        <v>143</v>
      </c>
      <c r="X116" s="10" t="s">
        <v>38991</v>
      </c>
      <c r="Y116" s="10" t="s">
        <v>38428</v>
      </c>
      <c r="Z116" s="10" t="s">
        <v>38429</v>
      </c>
      <c r="AA116" s="10" t="s">
        <v>34849</v>
      </c>
      <c r="AB116" s="10" t="s">
        <v>34850</v>
      </c>
      <c r="AC116" s="10" t="s">
        <v>951</v>
      </c>
      <c r="AD116" s="15"/>
      <c r="AE116" s="10" t="s">
        <v>34847</v>
      </c>
      <c r="AF116" s="10" t="s">
        <v>82</v>
      </c>
      <c r="AG116" s="10" t="s">
        <v>38415</v>
      </c>
      <c r="AH116" s="10" t="s">
        <v>5729</v>
      </c>
      <c r="AI116" s="15"/>
      <c r="AJ116" s="15"/>
      <c r="AK116" s="15"/>
      <c r="AL116" s="10" t="s">
        <v>39031</v>
      </c>
      <c r="AM116" s="10" t="s">
        <v>34856</v>
      </c>
      <c r="AN116" s="10" t="s">
        <v>39032</v>
      </c>
    </row>
    <row r="117" s="1" customFormat="1" ht="19" customHeight="1" spans="1:40">
      <c r="A117" s="10" t="s">
        <v>39033</v>
      </c>
      <c r="B117" s="10" t="s">
        <v>39034</v>
      </c>
      <c r="C117" s="10" t="s">
        <v>39035</v>
      </c>
      <c r="D117" s="10" t="s">
        <v>2410</v>
      </c>
      <c r="E117" s="10" t="s">
        <v>39036</v>
      </c>
      <c r="F117" s="10" t="s">
        <v>38998</v>
      </c>
      <c r="G117" s="15">
        <v>4000</v>
      </c>
      <c r="H117" s="15">
        <v>4000</v>
      </c>
      <c r="I117" s="15">
        <v>4000</v>
      </c>
      <c r="J117" s="15">
        <v>4000</v>
      </c>
      <c r="K117" s="10" t="s">
        <v>459</v>
      </c>
      <c r="L117" s="10" t="s">
        <v>1078</v>
      </c>
      <c r="M117" s="10" t="s">
        <v>1077</v>
      </c>
      <c r="N117" s="10" t="s">
        <v>459</v>
      </c>
      <c r="O117" s="10" t="s">
        <v>1078</v>
      </c>
      <c r="P117" s="10" t="s">
        <v>1077</v>
      </c>
      <c r="Q117" s="10" t="s">
        <v>39028</v>
      </c>
      <c r="R117" s="10" t="s">
        <v>39029</v>
      </c>
      <c r="S117" s="10" t="s">
        <v>1307</v>
      </c>
      <c r="T117" s="15">
        <v>21000</v>
      </c>
      <c r="U117" s="15"/>
      <c r="V117" s="10" t="s">
        <v>39030</v>
      </c>
      <c r="W117" s="10" t="s">
        <v>143</v>
      </c>
      <c r="X117" s="10" t="s">
        <v>38991</v>
      </c>
      <c r="Y117" s="10" t="s">
        <v>38428</v>
      </c>
      <c r="Z117" s="10" t="s">
        <v>38429</v>
      </c>
      <c r="AA117" s="10" t="s">
        <v>26521</v>
      </c>
      <c r="AB117" s="10" t="s">
        <v>26522</v>
      </c>
      <c r="AC117" s="10" t="s">
        <v>951</v>
      </c>
      <c r="AD117" s="15"/>
      <c r="AE117" s="10" t="s">
        <v>26519</v>
      </c>
      <c r="AF117" s="10" t="s">
        <v>82</v>
      </c>
      <c r="AG117" s="10" t="s">
        <v>38415</v>
      </c>
      <c r="AH117" s="10" t="s">
        <v>1835</v>
      </c>
      <c r="AI117" s="15"/>
      <c r="AJ117" s="15"/>
      <c r="AK117" s="15"/>
      <c r="AL117" s="10" t="s">
        <v>39037</v>
      </c>
      <c r="AM117" s="10" t="s">
        <v>26528</v>
      </c>
      <c r="AN117" s="10" t="s">
        <v>39038</v>
      </c>
    </row>
    <row r="118" s="1" customFormat="1" ht="19" customHeight="1" spans="1:40">
      <c r="A118" s="10" t="s">
        <v>39013</v>
      </c>
      <c r="B118" s="10" t="s">
        <v>39014</v>
      </c>
      <c r="C118" s="10" t="s">
        <v>39015</v>
      </c>
      <c r="D118" s="10" t="s">
        <v>16018</v>
      </c>
      <c r="E118" s="10" t="s">
        <v>39016</v>
      </c>
      <c r="F118" s="10" t="s">
        <v>39017</v>
      </c>
      <c r="G118" s="15">
        <v>15000</v>
      </c>
      <c r="H118" s="15">
        <v>15000</v>
      </c>
      <c r="I118" s="15">
        <v>15000</v>
      </c>
      <c r="J118" s="15">
        <v>8500</v>
      </c>
      <c r="K118" s="10" t="s">
        <v>459</v>
      </c>
      <c r="L118" s="10" t="s">
        <v>1078</v>
      </c>
      <c r="M118" s="10" t="s">
        <v>1077</v>
      </c>
      <c r="N118" s="10" t="s">
        <v>459</v>
      </c>
      <c r="O118" s="10" t="s">
        <v>1078</v>
      </c>
      <c r="P118" s="10" t="s">
        <v>1077</v>
      </c>
      <c r="Q118" s="10" t="s">
        <v>39039</v>
      </c>
      <c r="R118" s="10" t="s">
        <v>39040</v>
      </c>
      <c r="S118" s="10" t="s">
        <v>1307</v>
      </c>
      <c r="T118" s="15">
        <v>15000</v>
      </c>
      <c r="U118" s="15"/>
      <c r="V118" s="10" t="s">
        <v>5564</v>
      </c>
      <c r="W118" s="10" t="s">
        <v>143</v>
      </c>
      <c r="X118" s="10" t="s">
        <v>38991</v>
      </c>
      <c r="Y118" s="10" t="s">
        <v>38498</v>
      </c>
      <c r="Z118" s="10" t="s">
        <v>38585</v>
      </c>
      <c r="AA118" s="10" t="s">
        <v>32053</v>
      </c>
      <c r="AB118" s="10" t="s">
        <v>32054</v>
      </c>
      <c r="AC118" s="10" t="s">
        <v>5888</v>
      </c>
      <c r="AD118" s="15"/>
      <c r="AE118" s="10" t="s">
        <v>32050</v>
      </c>
      <c r="AF118" s="10" t="s">
        <v>82</v>
      </c>
      <c r="AG118" s="10" t="s">
        <v>38415</v>
      </c>
      <c r="AH118" s="10" t="s">
        <v>1116</v>
      </c>
      <c r="AI118" s="15"/>
      <c r="AJ118" s="15"/>
      <c r="AK118" s="15"/>
      <c r="AL118" s="10" t="s">
        <v>39041</v>
      </c>
      <c r="AM118" s="10" t="s">
        <v>32061</v>
      </c>
      <c r="AN118" s="10" t="s">
        <v>39022</v>
      </c>
    </row>
    <row r="119" s="1" customFormat="1" ht="19" customHeight="1" spans="1:40">
      <c r="A119" s="10" t="s">
        <v>39013</v>
      </c>
      <c r="B119" s="10" t="s">
        <v>39014</v>
      </c>
      <c r="C119" s="10" t="s">
        <v>39015</v>
      </c>
      <c r="D119" s="10" t="s">
        <v>16018</v>
      </c>
      <c r="E119" s="10" t="s">
        <v>39016</v>
      </c>
      <c r="F119" s="10" t="s">
        <v>39017</v>
      </c>
      <c r="G119" s="15">
        <v>15000</v>
      </c>
      <c r="H119" s="15">
        <v>15000</v>
      </c>
      <c r="I119" s="15">
        <v>15000</v>
      </c>
      <c r="J119" s="15">
        <v>1500</v>
      </c>
      <c r="K119" s="10" t="s">
        <v>459</v>
      </c>
      <c r="L119" s="10" t="s">
        <v>1078</v>
      </c>
      <c r="M119" s="10" t="s">
        <v>1077</v>
      </c>
      <c r="N119" s="10" t="s">
        <v>459</v>
      </c>
      <c r="O119" s="10" t="s">
        <v>1078</v>
      </c>
      <c r="P119" s="10" t="s">
        <v>1077</v>
      </c>
      <c r="Q119" s="10" t="s">
        <v>39039</v>
      </c>
      <c r="R119" s="10" t="s">
        <v>39040</v>
      </c>
      <c r="S119" s="10" t="s">
        <v>1307</v>
      </c>
      <c r="T119" s="15">
        <v>15000</v>
      </c>
      <c r="U119" s="15"/>
      <c r="V119" s="10" t="s">
        <v>5564</v>
      </c>
      <c r="W119" s="10" t="s">
        <v>143</v>
      </c>
      <c r="X119" s="10" t="s">
        <v>38991</v>
      </c>
      <c r="Y119" s="10" t="s">
        <v>38498</v>
      </c>
      <c r="Z119" s="10" t="s">
        <v>38585</v>
      </c>
      <c r="AA119" s="10" t="s">
        <v>31236</v>
      </c>
      <c r="AB119" s="10" t="s">
        <v>31237</v>
      </c>
      <c r="AC119" s="10" t="s">
        <v>3227</v>
      </c>
      <c r="AD119" s="15"/>
      <c r="AE119" s="10" t="s">
        <v>39042</v>
      </c>
      <c r="AF119" s="10" t="s">
        <v>82</v>
      </c>
      <c r="AG119" s="10" t="s">
        <v>38455</v>
      </c>
      <c r="AH119" s="10" t="s">
        <v>1847</v>
      </c>
      <c r="AI119" s="15"/>
      <c r="AJ119" s="15"/>
      <c r="AK119" s="15"/>
      <c r="AL119" s="10" t="s">
        <v>39041</v>
      </c>
      <c r="AM119" s="10" t="s">
        <v>31241</v>
      </c>
      <c r="AN119" s="10" t="s">
        <v>39022</v>
      </c>
    </row>
    <row r="120" s="1" customFormat="1" ht="19" customHeight="1" spans="1:40">
      <c r="A120" s="10" t="s">
        <v>39013</v>
      </c>
      <c r="B120" s="10" t="s">
        <v>39014</v>
      </c>
      <c r="C120" s="10" t="s">
        <v>39015</v>
      </c>
      <c r="D120" s="10" t="s">
        <v>16018</v>
      </c>
      <c r="E120" s="10" t="s">
        <v>39016</v>
      </c>
      <c r="F120" s="10" t="s">
        <v>39017</v>
      </c>
      <c r="G120" s="15">
        <v>15000</v>
      </c>
      <c r="H120" s="15">
        <v>15000</v>
      </c>
      <c r="I120" s="15">
        <v>15000</v>
      </c>
      <c r="J120" s="15">
        <v>5000</v>
      </c>
      <c r="K120" s="10" t="s">
        <v>459</v>
      </c>
      <c r="L120" s="10" t="s">
        <v>1078</v>
      </c>
      <c r="M120" s="10" t="s">
        <v>1077</v>
      </c>
      <c r="N120" s="10" t="s">
        <v>459</v>
      </c>
      <c r="O120" s="10" t="s">
        <v>1078</v>
      </c>
      <c r="P120" s="10" t="s">
        <v>1077</v>
      </c>
      <c r="Q120" s="10" t="s">
        <v>39039</v>
      </c>
      <c r="R120" s="10" t="s">
        <v>39040</v>
      </c>
      <c r="S120" s="10" t="s">
        <v>1307</v>
      </c>
      <c r="T120" s="15">
        <v>15000</v>
      </c>
      <c r="U120" s="15"/>
      <c r="V120" s="10" t="s">
        <v>5564</v>
      </c>
      <c r="W120" s="10" t="s">
        <v>143</v>
      </c>
      <c r="X120" s="10" t="s">
        <v>38991</v>
      </c>
      <c r="Y120" s="10" t="s">
        <v>38498</v>
      </c>
      <c r="Z120" s="10" t="s">
        <v>38585</v>
      </c>
      <c r="AA120" s="10" t="s">
        <v>27199</v>
      </c>
      <c r="AB120" s="10" t="s">
        <v>27200</v>
      </c>
      <c r="AC120" s="10" t="s">
        <v>3172</v>
      </c>
      <c r="AD120" s="15"/>
      <c r="AE120" s="10" t="s">
        <v>27196</v>
      </c>
      <c r="AF120" s="10" t="s">
        <v>82</v>
      </c>
      <c r="AG120" s="10" t="s">
        <v>38433</v>
      </c>
      <c r="AH120" s="10" t="s">
        <v>2954</v>
      </c>
      <c r="AI120" s="15"/>
      <c r="AJ120" s="15"/>
      <c r="AK120" s="15"/>
      <c r="AL120" s="10" t="s">
        <v>39041</v>
      </c>
      <c r="AM120" s="10" t="s">
        <v>27206</v>
      </c>
      <c r="AN120" s="10" t="s">
        <v>39022</v>
      </c>
    </row>
    <row r="121" s="1" customFormat="1" ht="19" customHeight="1" spans="1:40">
      <c r="A121" s="10" t="s">
        <v>39043</v>
      </c>
      <c r="B121" s="10" t="s">
        <v>39044</v>
      </c>
      <c r="C121" s="10" t="s">
        <v>39045</v>
      </c>
      <c r="D121" s="10" t="s">
        <v>396</v>
      </c>
      <c r="E121" s="10" t="s">
        <v>39046</v>
      </c>
      <c r="F121" s="10" t="s">
        <v>39047</v>
      </c>
      <c r="G121" s="15">
        <v>4500</v>
      </c>
      <c r="H121" s="15">
        <v>4500</v>
      </c>
      <c r="I121" s="15">
        <v>1511</v>
      </c>
      <c r="J121" s="15">
        <v>1511</v>
      </c>
      <c r="K121" s="10" t="s">
        <v>459</v>
      </c>
      <c r="L121" s="10" t="s">
        <v>1078</v>
      </c>
      <c r="M121" s="10" t="s">
        <v>1077</v>
      </c>
      <c r="N121" s="10" t="s">
        <v>459</v>
      </c>
      <c r="O121" s="10" t="s">
        <v>1078</v>
      </c>
      <c r="P121" s="10" t="s">
        <v>1077</v>
      </c>
      <c r="Q121" s="10" t="s">
        <v>39048</v>
      </c>
      <c r="R121" s="10" t="s">
        <v>39049</v>
      </c>
      <c r="S121" s="10" t="s">
        <v>951</v>
      </c>
      <c r="T121" s="15">
        <v>14550</v>
      </c>
      <c r="U121" s="15"/>
      <c r="V121" s="10" t="s">
        <v>39050</v>
      </c>
      <c r="W121" s="10" t="s">
        <v>143</v>
      </c>
      <c r="X121" s="10" t="s">
        <v>38991</v>
      </c>
      <c r="Y121" s="10" t="s">
        <v>38413</v>
      </c>
      <c r="Z121" s="10" t="s">
        <v>38978</v>
      </c>
      <c r="AA121" s="10" t="s">
        <v>34849</v>
      </c>
      <c r="AB121" s="10" t="s">
        <v>34850</v>
      </c>
      <c r="AC121" s="10" t="s">
        <v>951</v>
      </c>
      <c r="AD121" s="15"/>
      <c r="AE121" s="10" t="s">
        <v>34847</v>
      </c>
      <c r="AF121" s="10" t="s">
        <v>82</v>
      </c>
      <c r="AG121" s="10" t="s">
        <v>38415</v>
      </c>
      <c r="AH121" s="10" t="s">
        <v>5729</v>
      </c>
      <c r="AI121" s="15"/>
      <c r="AJ121" s="15"/>
      <c r="AK121" s="15"/>
      <c r="AL121" s="10" t="s">
        <v>39051</v>
      </c>
      <c r="AM121" s="10" t="s">
        <v>34856</v>
      </c>
      <c r="AN121" s="10" t="s">
        <v>39052</v>
      </c>
    </row>
    <row r="122" s="1" customFormat="1" ht="19" customHeight="1" spans="1:40">
      <c r="A122" s="10" t="s">
        <v>39053</v>
      </c>
      <c r="B122" s="10" t="s">
        <v>39054</v>
      </c>
      <c r="C122" s="10" t="s">
        <v>39055</v>
      </c>
      <c r="D122" s="10" t="s">
        <v>39007</v>
      </c>
      <c r="E122" s="10" t="s">
        <v>39056</v>
      </c>
      <c r="F122" s="10" t="s">
        <v>39009</v>
      </c>
      <c r="G122" s="15">
        <v>9550</v>
      </c>
      <c r="H122" s="15">
        <v>9550</v>
      </c>
      <c r="I122" s="15">
        <v>4793</v>
      </c>
      <c r="J122" s="15">
        <v>4793</v>
      </c>
      <c r="K122" s="10" t="s">
        <v>459</v>
      </c>
      <c r="L122" s="10" t="s">
        <v>1078</v>
      </c>
      <c r="M122" s="10" t="s">
        <v>1077</v>
      </c>
      <c r="N122" s="10" t="s">
        <v>459</v>
      </c>
      <c r="O122" s="10" t="s">
        <v>1078</v>
      </c>
      <c r="P122" s="10" t="s">
        <v>1077</v>
      </c>
      <c r="Q122" s="10" t="s">
        <v>39057</v>
      </c>
      <c r="R122" s="10" t="s">
        <v>39058</v>
      </c>
      <c r="S122" s="10" t="s">
        <v>1307</v>
      </c>
      <c r="T122" s="15">
        <v>9550</v>
      </c>
      <c r="U122" s="15"/>
      <c r="V122" s="10" t="s">
        <v>39059</v>
      </c>
      <c r="W122" s="10" t="s">
        <v>82</v>
      </c>
      <c r="X122" s="10" t="s">
        <v>39010</v>
      </c>
      <c r="Y122" s="10" t="s">
        <v>38498</v>
      </c>
      <c r="Z122" s="10" t="s">
        <v>38499</v>
      </c>
      <c r="AA122" s="10" t="s">
        <v>18663</v>
      </c>
      <c r="AB122" s="10" t="s">
        <v>18664</v>
      </c>
      <c r="AC122" s="10" t="s">
        <v>2193</v>
      </c>
      <c r="AD122" s="15"/>
      <c r="AE122" s="10" t="s">
        <v>39060</v>
      </c>
      <c r="AF122" s="10" t="s">
        <v>82</v>
      </c>
      <c r="AG122" s="10" t="s">
        <v>38433</v>
      </c>
      <c r="AH122" s="10" t="s">
        <v>575</v>
      </c>
      <c r="AI122" s="15"/>
      <c r="AJ122" s="15"/>
      <c r="AK122" s="15"/>
      <c r="AL122" s="10" t="s">
        <v>39061</v>
      </c>
      <c r="AM122" s="10" t="s">
        <v>18671</v>
      </c>
      <c r="AN122" s="10" t="s">
        <v>39062</v>
      </c>
    </row>
    <row r="123" s="1" customFormat="1" ht="19" customHeight="1" spans="1:40">
      <c r="A123" s="10" t="s">
        <v>39063</v>
      </c>
      <c r="B123" s="10" t="s">
        <v>39064</v>
      </c>
      <c r="C123" s="10" t="s">
        <v>39065</v>
      </c>
      <c r="D123" s="10" t="s">
        <v>2410</v>
      </c>
      <c r="E123" s="10" t="s">
        <v>39066</v>
      </c>
      <c r="F123" s="10" t="s">
        <v>39067</v>
      </c>
      <c r="G123" s="15">
        <v>2000</v>
      </c>
      <c r="H123" s="15">
        <v>2000</v>
      </c>
      <c r="I123" s="15">
        <v>468</v>
      </c>
      <c r="J123" s="15">
        <v>51.5</v>
      </c>
      <c r="K123" s="10" t="s">
        <v>459</v>
      </c>
      <c r="L123" s="10" t="s">
        <v>1078</v>
      </c>
      <c r="M123" s="10" t="s">
        <v>1077</v>
      </c>
      <c r="N123" s="10" t="s">
        <v>459</v>
      </c>
      <c r="O123" s="10" t="s">
        <v>1078</v>
      </c>
      <c r="P123" s="10" t="s">
        <v>1077</v>
      </c>
      <c r="Q123" s="10" t="s">
        <v>39068</v>
      </c>
      <c r="R123" s="10" t="s">
        <v>39069</v>
      </c>
      <c r="S123" s="10" t="s">
        <v>1307</v>
      </c>
      <c r="T123" s="15">
        <v>17000</v>
      </c>
      <c r="U123" s="15"/>
      <c r="V123" s="10" t="s">
        <v>39030</v>
      </c>
      <c r="W123" s="10" t="s">
        <v>143</v>
      </c>
      <c r="X123" s="10" t="s">
        <v>38991</v>
      </c>
      <c r="Y123" s="10" t="s">
        <v>38498</v>
      </c>
      <c r="Z123" s="10" t="s">
        <v>38585</v>
      </c>
      <c r="AA123" s="10" t="s">
        <v>28973</v>
      </c>
      <c r="AB123" s="10" t="s">
        <v>28974</v>
      </c>
      <c r="AC123" s="10" t="s">
        <v>2298</v>
      </c>
      <c r="AD123" s="15"/>
      <c r="AE123" s="10" t="s">
        <v>39020</v>
      </c>
      <c r="AF123" s="10" t="s">
        <v>82</v>
      </c>
      <c r="AG123" s="10" t="s">
        <v>38415</v>
      </c>
      <c r="AH123" s="10" t="s">
        <v>114</v>
      </c>
      <c r="AI123" s="15"/>
      <c r="AJ123" s="15"/>
      <c r="AK123" s="15"/>
      <c r="AL123" s="10" t="s">
        <v>39070</v>
      </c>
      <c r="AM123" s="10" t="s">
        <v>28981</v>
      </c>
      <c r="AN123" s="10" t="s">
        <v>39071</v>
      </c>
    </row>
    <row r="124" s="1" customFormat="1" ht="19" customHeight="1" spans="1:40">
      <c r="A124" s="10" t="s">
        <v>39063</v>
      </c>
      <c r="B124" s="10" t="s">
        <v>39064</v>
      </c>
      <c r="C124" s="10" t="s">
        <v>39065</v>
      </c>
      <c r="D124" s="10" t="s">
        <v>2410</v>
      </c>
      <c r="E124" s="10" t="s">
        <v>39066</v>
      </c>
      <c r="F124" s="10" t="s">
        <v>39067</v>
      </c>
      <c r="G124" s="15">
        <v>2000</v>
      </c>
      <c r="H124" s="15">
        <v>2000</v>
      </c>
      <c r="I124" s="15">
        <v>468</v>
      </c>
      <c r="J124" s="15">
        <v>416</v>
      </c>
      <c r="K124" s="10" t="s">
        <v>459</v>
      </c>
      <c r="L124" s="10" t="s">
        <v>1078</v>
      </c>
      <c r="M124" s="10" t="s">
        <v>1077</v>
      </c>
      <c r="N124" s="10" t="s">
        <v>459</v>
      </c>
      <c r="O124" s="10" t="s">
        <v>1078</v>
      </c>
      <c r="P124" s="10" t="s">
        <v>1077</v>
      </c>
      <c r="Q124" s="10" t="s">
        <v>39068</v>
      </c>
      <c r="R124" s="10" t="s">
        <v>39069</v>
      </c>
      <c r="S124" s="10" t="s">
        <v>1307</v>
      </c>
      <c r="T124" s="15">
        <v>17000</v>
      </c>
      <c r="U124" s="15"/>
      <c r="V124" s="10" t="s">
        <v>39030</v>
      </c>
      <c r="W124" s="10" t="s">
        <v>143</v>
      </c>
      <c r="X124" s="10" t="s">
        <v>38991</v>
      </c>
      <c r="Y124" s="10" t="s">
        <v>38498</v>
      </c>
      <c r="Z124" s="10" t="s">
        <v>38585</v>
      </c>
      <c r="AA124" s="10" t="s">
        <v>34849</v>
      </c>
      <c r="AB124" s="10" t="s">
        <v>34850</v>
      </c>
      <c r="AC124" s="10" t="s">
        <v>951</v>
      </c>
      <c r="AD124" s="15"/>
      <c r="AE124" s="10" t="s">
        <v>34847</v>
      </c>
      <c r="AF124" s="10" t="s">
        <v>82</v>
      </c>
      <c r="AG124" s="10" t="s">
        <v>38415</v>
      </c>
      <c r="AH124" s="10" t="s">
        <v>5729</v>
      </c>
      <c r="AI124" s="15"/>
      <c r="AJ124" s="15"/>
      <c r="AK124" s="15"/>
      <c r="AL124" s="10" t="s">
        <v>39070</v>
      </c>
      <c r="AM124" s="10" t="s">
        <v>34856</v>
      </c>
      <c r="AN124" s="10" t="s">
        <v>39071</v>
      </c>
    </row>
    <row r="125" s="1" customFormat="1" ht="19" customHeight="1" spans="1:40">
      <c r="A125" s="10" t="s">
        <v>39072</v>
      </c>
      <c r="B125" s="10" t="s">
        <v>39073</v>
      </c>
      <c r="C125" s="10" t="s">
        <v>39074</v>
      </c>
      <c r="D125" s="10" t="s">
        <v>38406</v>
      </c>
      <c r="E125" s="10" t="s">
        <v>39075</v>
      </c>
      <c r="F125" s="10" t="s">
        <v>39076</v>
      </c>
      <c r="G125" s="15">
        <v>7000</v>
      </c>
      <c r="H125" s="15">
        <v>7000</v>
      </c>
      <c r="I125" s="15">
        <v>2572.11</v>
      </c>
      <c r="J125" s="15">
        <v>865</v>
      </c>
      <c r="K125" s="10" t="s">
        <v>459</v>
      </c>
      <c r="L125" s="10" t="s">
        <v>1078</v>
      </c>
      <c r="M125" s="10" t="s">
        <v>1077</v>
      </c>
      <c r="N125" s="10" t="s">
        <v>459</v>
      </c>
      <c r="O125" s="10" t="s">
        <v>1078</v>
      </c>
      <c r="P125" s="10" t="s">
        <v>1077</v>
      </c>
      <c r="Q125" s="10" t="s">
        <v>39077</v>
      </c>
      <c r="R125" s="10" t="s">
        <v>39078</v>
      </c>
      <c r="S125" s="10" t="s">
        <v>241</v>
      </c>
      <c r="T125" s="15">
        <v>7000</v>
      </c>
      <c r="U125" s="15"/>
      <c r="V125" s="10" t="s">
        <v>39079</v>
      </c>
      <c r="W125" s="10" t="s">
        <v>82</v>
      </c>
      <c r="X125" s="10" t="s">
        <v>39010</v>
      </c>
      <c r="Y125" s="10" t="s">
        <v>38428</v>
      </c>
      <c r="Z125" s="10" t="s">
        <v>39080</v>
      </c>
      <c r="AA125" s="10" t="s">
        <v>13302</v>
      </c>
      <c r="AB125" s="10" t="s">
        <v>13303</v>
      </c>
      <c r="AC125" s="10" t="s">
        <v>116</v>
      </c>
      <c r="AD125" s="15"/>
      <c r="AE125" s="10" t="s">
        <v>3337</v>
      </c>
      <c r="AF125" s="10" t="s">
        <v>82</v>
      </c>
      <c r="AG125" s="10" t="s">
        <v>38455</v>
      </c>
      <c r="AH125" s="10" t="s">
        <v>2424</v>
      </c>
      <c r="AI125" s="15"/>
      <c r="AJ125" s="15"/>
      <c r="AK125" s="15"/>
      <c r="AL125" s="10" t="s">
        <v>39081</v>
      </c>
      <c r="AM125" s="10" t="s">
        <v>13307</v>
      </c>
      <c r="AN125" s="10" t="s">
        <v>39082</v>
      </c>
    </row>
    <row r="126" s="1" customFormat="1" ht="19" customHeight="1" spans="1:40">
      <c r="A126" s="10" t="s">
        <v>39072</v>
      </c>
      <c r="B126" s="10" t="s">
        <v>39073</v>
      </c>
      <c r="C126" s="10" t="s">
        <v>39074</v>
      </c>
      <c r="D126" s="10" t="s">
        <v>38406</v>
      </c>
      <c r="E126" s="10" t="s">
        <v>39075</v>
      </c>
      <c r="F126" s="10" t="s">
        <v>39076</v>
      </c>
      <c r="G126" s="15">
        <v>7000</v>
      </c>
      <c r="H126" s="15">
        <v>7000</v>
      </c>
      <c r="I126" s="15">
        <v>2572.11</v>
      </c>
      <c r="J126" s="15">
        <v>1500</v>
      </c>
      <c r="K126" s="10" t="s">
        <v>459</v>
      </c>
      <c r="L126" s="10" t="s">
        <v>1078</v>
      </c>
      <c r="M126" s="10" t="s">
        <v>1077</v>
      </c>
      <c r="N126" s="10" t="s">
        <v>459</v>
      </c>
      <c r="O126" s="10" t="s">
        <v>1078</v>
      </c>
      <c r="P126" s="10" t="s">
        <v>1077</v>
      </c>
      <c r="Q126" s="10" t="s">
        <v>39077</v>
      </c>
      <c r="R126" s="10" t="s">
        <v>39078</v>
      </c>
      <c r="S126" s="10" t="s">
        <v>241</v>
      </c>
      <c r="T126" s="15">
        <v>7000</v>
      </c>
      <c r="U126" s="15"/>
      <c r="V126" s="10" t="s">
        <v>39079</v>
      </c>
      <c r="W126" s="10" t="s">
        <v>82</v>
      </c>
      <c r="X126" s="10" t="s">
        <v>39010</v>
      </c>
      <c r="Y126" s="10" t="s">
        <v>38428</v>
      </c>
      <c r="Z126" s="10" t="s">
        <v>39080</v>
      </c>
      <c r="AA126" s="10" t="s">
        <v>3338</v>
      </c>
      <c r="AB126" s="10" t="s">
        <v>3339</v>
      </c>
      <c r="AC126" s="10" t="s">
        <v>116</v>
      </c>
      <c r="AD126" s="15"/>
      <c r="AE126" s="10" t="s">
        <v>3337</v>
      </c>
      <c r="AF126" s="10" t="s">
        <v>82</v>
      </c>
      <c r="AG126" s="10" t="s">
        <v>38455</v>
      </c>
      <c r="AH126" s="10" t="s">
        <v>811</v>
      </c>
      <c r="AI126" s="15"/>
      <c r="AJ126" s="15"/>
      <c r="AK126" s="15"/>
      <c r="AL126" s="10" t="s">
        <v>39081</v>
      </c>
      <c r="AM126" s="10" t="s">
        <v>3345</v>
      </c>
      <c r="AN126" s="10" t="s">
        <v>39082</v>
      </c>
    </row>
    <row r="127" s="1" customFormat="1" ht="19" customHeight="1" spans="1:40">
      <c r="A127" s="10" t="s">
        <v>39072</v>
      </c>
      <c r="B127" s="10" t="s">
        <v>39073</v>
      </c>
      <c r="C127" s="10" t="s">
        <v>39074</v>
      </c>
      <c r="D127" s="10" t="s">
        <v>38406</v>
      </c>
      <c r="E127" s="10" t="s">
        <v>39075</v>
      </c>
      <c r="F127" s="10" t="s">
        <v>39076</v>
      </c>
      <c r="G127" s="15">
        <v>7000</v>
      </c>
      <c r="H127" s="15">
        <v>7000</v>
      </c>
      <c r="I127" s="15">
        <v>2572.11</v>
      </c>
      <c r="J127" s="15">
        <v>207</v>
      </c>
      <c r="K127" s="10" t="s">
        <v>459</v>
      </c>
      <c r="L127" s="10" t="s">
        <v>1078</v>
      </c>
      <c r="M127" s="10" t="s">
        <v>1077</v>
      </c>
      <c r="N127" s="10" t="s">
        <v>459</v>
      </c>
      <c r="O127" s="10" t="s">
        <v>1078</v>
      </c>
      <c r="P127" s="10" t="s">
        <v>1077</v>
      </c>
      <c r="Q127" s="10" t="s">
        <v>39077</v>
      </c>
      <c r="R127" s="10" t="s">
        <v>39078</v>
      </c>
      <c r="S127" s="10" t="s">
        <v>241</v>
      </c>
      <c r="T127" s="15">
        <v>7000</v>
      </c>
      <c r="U127" s="15"/>
      <c r="V127" s="10" t="s">
        <v>39079</v>
      </c>
      <c r="W127" s="10" t="s">
        <v>82</v>
      </c>
      <c r="X127" s="10" t="s">
        <v>39010</v>
      </c>
      <c r="Y127" s="10" t="s">
        <v>38428</v>
      </c>
      <c r="Z127" s="10" t="s">
        <v>39080</v>
      </c>
      <c r="AA127" s="10" t="s">
        <v>18663</v>
      </c>
      <c r="AB127" s="10" t="s">
        <v>18664</v>
      </c>
      <c r="AC127" s="10" t="s">
        <v>2193</v>
      </c>
      <c r="AD127" s="15"/>
      <c r="AE127" s="10" t="s">
        <v>39060</v>
      </c>
      <c r="AF127" s="10" t="s">
        <v>82</v>
      </c>
      <c r="AG127" s="10" t="s">
        <v>38433</v>
      </c>
      <c r="AH127" s="10" t="s">
        <v>575</v>
      </c>
      <c r="AI127" s="15"/>
      <c r="AJ127" s="15"/>
      <c r="AK127" s="15"/>
      <c r="AL127" s="10" t="s">
        <v>39081</v>
      </c>
      <c r="AM127" s="10" t="s">
        <v>18671</v>
      </c>
      <c r="AN127" s="10" t="s">
        <v>39082</v>
      </c>
    </row>
    <row r="128" s="1" customFormat="1" ht="19" customHeight="1" spans="1:40">
      <c r="A128" s="10" t="s">
        <v>38651</v>
      </c>
      <c r="B128" s="10" t="s">
        <v>38652</v>
      </c>
      <c r="C128" s="10" t="s">
        <v>38653</v>
      </c>
      <c r="D128" s="10" t="s">
        <v>396</v>
      </c>
      <c r="E128" s="10" t="s">
        <v>38654</v>
      </c>
      <c r="F128" s="10" t="s">
        <v>38655</v>
      </c>
      <c r="G128" s="15">
        <v>19500</v>
      </c>
      <c r="H128" s="15">
        <v>19500</v>
      </c>
      <c r="I128" s="15">
        <v>19500</v>
      </c>
      <c r="J128" s="15">
        <v>2500</v>
      </c>
      <c r="K128" s="10" t="s">
        <v>459</v>
      </c>
      <c r="L128" s="10" t="s">
        <v>1078</v>
      </c>
      <c r="M128" s="10" t="s">
        <v>1077</v>
      </c>
      <c r="N128" s="10" t="s">
        <v>459</v>
      </c>
      <c r="O128" s="10" t="s">
        <v>1078</v>
      </c>
      <c r="P128" s="10" t="s">
        <v>1077</v>
      </c>
      <c r="Q128" s="10" t="s">
        <v>38988</v>
      </c>
      <c r="R128" s="10" t="s">
        <v>38989</v>
      </c>
      <c r="S128" s="10" t="s">
        <v>434</v>
      </c>
      <c r="T128" s="15">
        <v>19500</v>
      </c>
      <c r="U128" s="15"/>
      <c r="V128" s="10" t="s">
        <v>38990</v>
      </c>
      <c r="W128" s="10" t="s">
        <v>143</v>
      </c>
      <c r="X128" s="10" t="s">
        <v>38991</v>
      </c>
      <c r="Y128" s="10" t="s">
        <v>38428</v>
      </c>
      <c r="Z128" s="10" t="s">
        <v>38429</v>
      </c>
      <c r="AA128" s="10" t="s">
        <v>30354</v>
      </c>
      <c r="AB128" s="10" t="s">
        <v>30355</v>
      </c>
      <c r="AC128" s="10" t="s">
        <v>12414</v>
      </c>
      <c r="AD128" s="15"/>
      <c r="AE128" s="10" t="s">
        <v>18660</v>
      </c>
      <c r="AF128" s="10" t="s">
        <v>82</v>
      </c>
      <c r="AG128" s="10" t="s">
        <v>38415</v>
      </c>
      <c r="AH128" s="10" t="s">
        <v>114</v>
      </c>
      <c r="AI128" s="15"/>
      <c r="AJ128" s="15"/>
      <c r="AK128" s="15"/>
      <c r="AL128" s="10" t="s">
        <v>38992</v>
      </c>
      <c r="AM128" s="10" t="s">
        <v>30359</v>
      </c>
      <c r="AN128" s="10" t="s">
        <v>38662</v>
      </c>
    </row>
    <row r="129" s="1" customFormat="1" ht="19" customHeight="1" spans="1:40">
      <c r="A129" s="10" t="s">
        <v>38651</v>
      </c>
      <c r="B129" s="10" t="s">
        <v>38652</v>
      </c>
      <c r="C129" s="10" t="s">
        <v>38653</v>
      </c>
      <c r="D129" s="10" t="s">
        <v>396</v>
      </c>
      <c r="E129" s="10" t="s">
        <v>38654</v>
      </c>
      <c r="F129" s="10" t="s">
        <v>38655</v>
      </c>
      <c r="G129" s="15">
        <v>19500</v>
      </c>
      <c r="H129" s="15">
        <v>19500</v>
      </c>
      <c r="I129" s="15">
        <v>19500</v>
      </c>
      <c r="J129" s="15">
        <v>12000</v>
      </c>
      <c r="K129" s="10" t="s">
        <v>459</v>
      </c>
      <c r="L129" s="10" t="s">
        <v>1078</v>
      </c>
      <c r="M129" s="10" t="s">
        <v>1077</v>
      </c>
      <c r="N129" s="10" t="s">
        <v>459</v>
      </c>
      <c r="O129" s="10" t="s">
        <v>1078</v>
      </c>
      <c r="P129" s="10" t="s">
        <v>1077</v>
      </c>
      <c r="Q129" s="10" t="s">
        <v>38988</v>
      </c>
      <c r="R129" s="10" t="s">
        <v>38989</v>
      </c>
      <c r="S129" s="10" t="s">
        <v>434</v>
      </c>
      <c r="T129" s="15">
        <v>19500</v>
      </c>
      <c r="U129" s="15"/>
      <c r="V129" s="10" t="s">
        <v>38990</v>
      </c>
      <c r="W129" s="10" t="s">
        <v>143</v>
      </c>
      <c r="X129" s="10" t="s">
        <v>38991</v>
      </c>
      <c r="Y129" s="10" t="s">
        <v>38428</v>
      </c>
      <c r="Z129" s="10" t="s">
        <v>38429</v>
      </c>
      <c r="AA129" s="10" t="s">
        <v>31942</v>
      </c>
      <c r="AB129" s="10" t="s">
        <v>31943</v>
      </c>
      <c r="AC129" s="10" t="s">
        <v>21333</v>
      </c>
      <c r="AD129" s="15"/>
      <c r="AE129" s="10" t="s">
        <v>31940</v>
      </c>
      <c r="AF129" s="10" t="s">
        <v>82</v>
      </c>
      <c r="AG129" s="10" t="s">
        <v>38415</v>
      </c>
      <c r="AH129" s="10" t="s">
        <v>1835</v>
      </c>
      <c r="AI129" s="15"/>
      <c r="AJ129" s="15"/>
      <c r="AK129" s="15"/>
      <c r="AL129" s="10" t="s">
        <v>38992</v>
      </c>
      <c r="AM129" s="10" t="s">
        <v>31949</v>
      </c>
      <c r="AN129" s="10" t="s">
        <v>38662</v>
      </c>
    </row>
    <row r="130" s="1" customFormat="1" ht="19" customHeight="1" spans="1:40">
      <c r="A130" s="10" t="s">
        <v>39083</v>
      </c>
      <c r="B130" s="10" t="s">
        <v>39084</v>
      </c>
      <c r="C130" s="10" t="s">
        <v>39085</v>
      </c>
      <c r="D130" s="10" t="s">
        <v>1548</v>
      </c>
      <c r="E130" s="10" t="s">
        <v>39086</v>
      </c>
      <c r="F130" s="10" t="s">
        <v>38974</v>
      </c>
      <c r="G130" s="15">
        <v>3000</v>
      </c>
      <c r="H130" s="15">
        <v>3000</v>
      </c>
      <c r="I130" s="15">
        <v>500</v>
      </c>
      <c r="J130" s="15">
        <v>500</v>
      </c>
      <c r="K130" s="10" t="s">
        <v>459</v>
      </c>
      <c r="L130" s="10" t="s">
        <v>4780</v>
      </c>
      <c r="M130" s="10" t="s">
        <v>4779</v>
      </c>
      <c r="N130" s="10" t="s">
        <v>459</v>
      </c>
      <c r="O130" s="10" t="s">
        <v>4780</v>
      </c>
      <c r="P130" s="10" t="s">
        <v>4779</v>
      </c>
      <c r="Q130" s="10" t="s">
        <v>39087</v>
      </c>
      <c r="R130" s="10" t="s">
        <v>39088</v>
      </c>
      <c r="S130" s="10" t="s">
        <v>613</v>
      </c>
      <c r="T130" s="15">
        <v>9000</v>
      </c>
      <c r="U130" s="15"/>
      <c r="V130" s="10" t="s">
        <v>39089</v>
      </c>
      <c r="W130" s="10" t="s">
        <v>143</v>
      </c>
      <c r="X130" s="10" t="s">
        <v>39090</v>
      </c>
      <c r="Y130" s="10" t="s">
        <v>38681</v>
      </c>
      <c r="Z130" s="10" t="s">
        <v>38433</v>
      </c>
      <c r="AA130" s="10" t="s">
        <v>23829</v>
      </c>
      <c r="AB130" s="10" t="s">
        <v>23830</v>
      </c>
      <c r="AC130" s="10" t="s">
        <v>295</v>
      </c>
      <c r="AD130" s="15"/>
      <c r="AE130" s="10" t="s">
        <v>7346</v>
      </c>
      <c r="AF130" s="10" t="s">
        <v>82</v>
      </c>
      <c r="AG130" s="10" t="s">
        <v>38433</v>
      </c>
      <c r="AH130" s="10" t="s">
        <v>2191</v>
      </c>
      <c r="AI130" s="15"/>
      <c r="AJ130" s="15"/>
      <c r="AK130" s="15"/>
      <c r="AL130" s="10" t="s">
        <v>39091</v>
      </c>
      <c r="AM130" s="10" t="s">
        <v>23835</v>
      </c>
      <c r="AN130" s="10" t="s">
        <v>39092</v>
      </c>
    </row>
    <row r="131" s="1" customFormat="1" ht="19" customHeight="1" spans="1:40">
      <c r="A131" s="10" t="s">
        <v>39093</v>
      </c>
      <c r="B131" s="10" t="s">
        <v>39094</v>
      </c>
      <c r="C131" s="10" t="s">
        <v>39095</v>
      </c>
      <c r="D131" s="10" t="s">
        <v>39007</v>
      </c>
      <c r="E131" s="10" t="s">
        <v>39096</v>
      </c>
      <c r="F131" s="10" t="s">
        <v>39097</v>
      </c>
      <c r="G131" s="15">
        <v>13000</v>
      </c>
      <c r="H131" s="15">
        <v>13000</v>
      </c>
      <c r="I131" s="15">
        <v>406</v>
      </c>
      <c r="J131" s="15">
        <v>406</v>
      </c>
      <c r="K131" s="10" t="s">
        <v>459</v>
      </c>
      <c r="L131" s="10" t="s">
        <v>4780</v>
      </c>
      <c r="M131" s="10" t="s">
        <v>4779</v>
      </c>
      <c r="N131" s="10" t="s">
        <v>459</v>
      </c>
      <c r="O131" s="10" t="s">
        <v>4780</v>
      </c>
      <c r="P131" s="10" t="s">
        <v>4779</v>
      </c>
      <c r="Q131" s="10" t="s">
        <v>39098</v>
      </c>
      <c r="R131" s="10" t="s">
        <v>39099</v>
      </c>
      <c r="S131" s="10" t="s">
        <v>547</v>
      </c>
      <c r="T131" s="15">
        <v>13000</v>
      </c>
      <c r="U131" s="15"/>
      <c r="V131" s="10" t="s">
        <v>39100</v>
      </c>
      <c r="W131" s="10" t="s">
        <v>143</v>
      </c>
      <c r="X131" s="10" t="s">
        <v>39101</v>
      </c>
      <c r="Y131" s="10" t="s">
        <v>38452</v>
      </c>
      <c r="Z131" s="10" t="s">
        <v>39102</v>
      </c>
      <c r="AA131" s="10" t="s">
        <v>23829</v>
      </c>
      <c r="AB131" s="10" t="s">
        <v>23830</v>
      </c>
      <c r="AC131" s="10" t="s">
        <v>295</v>
      </c>
      <c r="AD131" s="15"/>
      <c r="AE131" s="10" t="s">
        <v>7346</v>
      </c>
      <c r="AF131" s="10" t="s">
        <v>82</v>
      </c>
      <c r="AG131" s="10" t="s">
        <v>38433</v>
      </c>
      <c r="AH131" s="10" t="s">
        <v>2191</v>
      </c>
      <c r="AI131" s="15"/>
      <c r="AJ131" s="15"/>
      <c r="AK131" s="15"/>
      <c r="AL131" s="10" t="s">
        <v>39103</v>
      </c>
      <c r="AM131" s="10" t="s">
        <v>23835</v>
      </c>
      <c r="AN131" s="10" t="s">
        <v>39104</v>
      </c>
    </row>
    <row r="132" s="1" customFormat="1" ht="19" customHeight="1" spans="1:40">
      <c r="A132" s="10" t="s">
        <v>39033</v>
      </c>
      <c r="B132" s="10" t="s">
        <v>39034</v>
      </c>
      <c r="C132" s="10" t="s">
        <v>39035</v>
      </c>
      <c r="D132" s="10" t="s">
        <v>2410</v>
      </c>
      <c r="E132" s="10" t="s">
        <v>39036</v>
      </c>
      <c r="F132" s="10" t="s">
        <v>38998</v>
      </c>
      <c r="G132" s="15">
        <v>10000</v>
      </c>
      <c r="H132" s="15">
        <v>10000</v>
      </c>
      <c r="I132" s="15">
        <v>3500</v>
      </c>
      <c r="J132" s="15">
        <v>3500</v>
      </c>
      <c r="K132" s="10" t="s">
        <v>459</v>
      </c>
      <c r="L132" s="10" t="s">
        <v>4780</v>
      </c>
      <c r="M132" s="10" t="s">
        <v>4779</v>
      </c>
      <c r="N132" s="10" t="s">
        <v>459</v>
      </c>
      <c r="O132" s="10" t="s">
        <v>4780</v>
      </c>
      <c r="P132" s="10" t="s">
        <v>4779</v>
      </c>
      <c r="Q132" s="10" t="s">
        <v>39105</v>
      </c>
      <c r="R132" s="10" t="s">
        <v>39106</v>
      </c>
      <c r="S132" s="10" t="s">
        <v>5836</v>
      </c>
      <c r="T132" s="15">
        <v>30000</v>
      </c>
      <c r="U132" s="15"/>
      <c r="V132" s="10" t="s">
        <v>39107</v>
      </c>
      <c r="W132" s="10" t="s">
        <v>143</v>
      </c>
      <c r="X132" s="10" t="s">
        <v>39108</v>
      </c>
      <c r="Y132" s="10" t="s">
        <v>38428</v>
      </c>
      <c r="Z132" s="10" t="s">
        <v>38429</v>
      </c>
      <c r="AA132" s="10" t="s">
        <v>23829</v>
      </c>
      <c r="AB132" s="10" t="s">
        <v>23830</v>
      </c>
      <c r="AC132" s="10" t="s">
        <v>295</v>
      </c>
      <c r="AD132" s="15"/>
      <c r="AE132" s="10" t="s">
        <v>7346</v>
      </c>
      <c r="AF132" s="10" t="s">
        <v>82</v>
      </c>
      <c r="AG132" s="10" t="s">
        <v>38433</v>
      </c>
      <c r="AH132" s="10" t="s">
        <v>2191</v>
      </c>
      <c r="AI132" s="15"/>
      <c r="AJ132" s="15"/>
      <c r="AK132" s="15"/>
      <c r="AL132" s="10" t="s">
        <v>39109</v>
      </c>
      <c r="AM132" s="10" t="s">
        <v>23835</v>
      </c>
      <c r="AN132" s="10" t="s">
        <v>39038</v>
      </c>
    </row>
    <row r="133" s="1" customFormat="1" ht="19" customHeight="1" spans="1:40">
      <c r="A133" s="10" t="s">
        <v>39110</v>
      </c>
      <c r="B133" s="10" t="s">
        <v>39111</v>
      </c>
      <c r="C133" s="10" t="s">
        <v>39112</v>
      </c>
      <c r="D133" s="10" t="s">
        <v>1548</v>
      </c>
      <c r="E133" s="10" t="s">
        <v>39113</v>
      </c>
      <c r="F133" s="10" t="s">
        <v>39114</v>
      </c>
      <c r="G133" s="15">
        <v>200</v>
      </c>
      <c r="H133" s="15">
        <v>200</v>
      </c>
      <c r="I133" s="15">
        <v>75</v>
      </c>
      <c r="J133" s="15">
        <v>75</v>
      </c>
      <c r="K133" s="10" t="s">
        <v>459</v>
      </c>
      <c r="L133" s="10" t="s">
        <v>461</v>
      </c>
      <c r="M133" s="10" t="s">
        <v>460</v>
      </c>
      <c r="N133" s="10" t="s">
        <v>459</v>
      </c>
      <c r="O133" s="10" t="s">
        <v>461</v>
      </c>
      <c r="P133" s="10" t="s">
        <v>460</v>
      </c>
      <c r="Q133" s="10" t="s">
        <v>39115</v>
      </c>
      <c r="R133" s="10" t="s">
        <v>39116</v>
      </c>
      <c r="S133" s="10" t="s">
        <v>547</v>
      </c>
      <c r="T133" s="15">
        <v>32600</v>
      </c>
      <c r="U133" s="15"/>
      <c r="V133" s="10" t="s">
        <v>39117</v>
      </c>
      <c r="W133" s="10" t="s">
        <v>82</v>
      </c>
      <c r="X133" s="10" t="s">
        <v>39101</v>
      </c>
      <c r="Y133" s="10" t="s">
        <v>38452</v>
      </c>
      <c r="Z133" s="10" t="s">
        <v>39118</v>
      </c>
      <c r="AA133" s="10" t="s">
        <v>22465</v>
      </c>
      <c r="AB133" s="10" t="s">
        <v>22466</v>
      </c>
      <c r="AC133" s="10" t="s">
        <v>378</v>
      </c>
      <c r="AD133" s="15"/>
      <c r="AE133" s="10" t="s">
        <v>39119</v>
      </c>
      <c r="AF133" s="10" t="s">
        <v>143</v>
      </c>
      <c r="AG133" s="10" t="s">
        <v>38433</v>
      </c>
      <c r="AH133" s="10" t="s">
        <v>374</v>
      </c>
      <c r="AI133" s="15"/>
      <c r="AJ133" s="15"/>
      <c r="AK133" s="15"/>
      <c r="AL133" s="10" t="s">
        <v>39120</v>
      </c>
      <c r="AM133" s="10" t="s">
        <v>22470</v>
      </c>
      <c r="AN133" s="10" t="s">
        <v>39121</v>
      </c>
    </row>
    <row r="134" s="1" customFormat="1" ht="19" customHeight="1" spans="1:40">
      <c r="A134" s="10" t="s">
        <v>38754</v>
      </c>
      <c r="B134" s="10" t="s">
        <v>38755</v>
      </c>
      <c r="C134" s="10" t="s">
        <v>38756</v>
      </c>
      <c r="D134" s="10" t="s">
        <v>38547</v>
      </c>
      <c r="E134" s="10" t="s">
        <v>38757</v>
      </c>
      <c r="F134" s="10" t="s">
        <v>38758</v>
      </c>
      <c r="G134" s="15">
        <v>5000</v>
      </c>
      <c r="H134" s="15">
        <v>5000</v>
      </c>
      <c r="I134" s="15">
        <v>5000</v>
      </c>
      <c r="J134" s="15">
        <v>5000</v>
      </c>
      <c r="K134" s="10" t="s">
        <v>459</v>
      </c>
      <c r="L134" s="10" t="s">
        <v>6843</v>
      </c>
      <c r="M134" s="10" t="s">
        <v>6842</v>
      </c>
      <c r="N134" s="10" t="s">
        <v>459</v>
      </c>
      <c r="O134" s="10" t="s">
        <v>6843</v>
      </c>
      <c r="P134" s="10" t="s">
        <v>6842</v>
      </c>
      <c r="Q134" s="10" t="s">
        <v>38270</v>
      </c>
      <c r="R134" s="10" t="s">
        <v>38272</v>
      </c>
      <c r="S134" s="10" t="s">
        <v>2298</v>
      </c>
      <c r="T134" s="15">
        <v>26732</v>
      </c>
      <c r="U134" s="15"/>
      <c r="V134" s="10" t="s">
        <v>39122</v>
      </c>
      <c r="W134" s="10" t="s">
        <v>143</v>
      </c>
      <c r="X134" s="10" t="s">
        <v>39123</v>
      </c>
      <c r="Y134" s="10" t="s">
        <v>38428</v>
      </c>
      <c r="Z134" s="10" t="s">
        <v>38428</v>
      </c>
      <c r="AA134" s="10" t="s">
        <v>30584</v>
      </c>
      <c r="AB134" s="10" t="s">
        <v>30585</v>
      </c>
      <c r="AC134" s="10" t="s">
        <v>3129</v>
      </c>
      <c r="AD134" s="15"/>
      <c r="AE134" s="10" t="s">
        <v>10378</v>
      </c>
      <c r="AF134" s="10" t="s">
        <v>82</v>
      </c>
      <c r="AG134" s="10" t="s">
        <v>38433</v>
      </c>
      <c r="AH134" s="10" t="s">
        <v>2398</v>
      </c>
      <c r="AI134" s="15"/>
      <c r="AJ134" s="15"/>
      <c r="AK134" s="15"/>
      <c r="AL134" s="10" t="s">
        <v>39124</v>
      </c>
      <c r="AM134" s="10" t="s">
        <v>30589</v>
      </c>
      <c r="AN134" s="10" t="s">
        <v>38762</v>
      </c>
    </row>
    <row r="135" s="1" customFormat="1" ht="19" customHeight="1" spans="1:40">
      <c r="A135" s="10" t="s">
        <v>39063</v>
      </c>
      <c r="B135" s="10" t="s">
        <v>39064</v>
      </c>
      <c r="C135" s="10" t="s">
        <v>39065</v>
      </c>
      <c r="D135" s="10" t="s">
        <v>2410</v>
      </c>
      <c r="E135" s="10" t="s">
        <v>39066</v>
      </c>
      <c r="F135" s="10" t="s">
        <v>39067</v>
      </c>
      <c r="G135" s="15">
        <v>8500</v>
      </c>
      <c r="H135" s="15">
        <v>8500</v>
      </c>
      <c r="I135" s="15">
        <v>1150.91</v>
      </c>
      <c r="J135" s="15">
        <v>1150.91</v>
      </c>
      <c r="K135" s="10" t="s">
        <v>459</v>
      </c>
      <c r="L135" s="10" t="s">
        <v>2458</v>
      </c>
      <c r="M135" s="10" t="s">
        <v>2457</v>
      </c>
      <c r="N135" s="10" t="s">
        <v>459</v>
      </c>
      <c r="O135" s="10" t="s">
        <v>2458</v>
      </c>
      <c r="P135" s="10" t="s">
        <v>2457</v>
      </c>
      <c r="Q135" s="10" t="s">
        <v>8804</v>
      </c>
      <c r="R135" s="10" t="s">
        <v>8805</v>
      </c>
      <c r="S135" s="10" t="s">
        <v>1849</v>
      </c>
      <c r="T135" s="15">
        <v>17200</v>
      </c>
      <c r="U135" s="15"/>
      <c r="V135" s="10" t="s">
        <v>39125</v>
      </c>
      <c r="W135" s="10" t="s">
        <v>143</v>
      </c>
      <c r="X135" s="10" t="s">
        <v>39126</v>
      </c>
      <c r="Y135" s="10" t="s">
        <v>38498</v>
      </c>
      <c r="Z135" s="10" t="s">
        <v>38585</v>
      </c>
      <c r="AA135" s="10" t="s">
        <v>32659</v>
      </c>
      <c r="AB135" s="10" t="s">
        <v>32660</v>
      </c>
      <c r="AC135" s="10" t="s">
        <v>116</v>
      </c>
      <c r="AD135" s="15"/>
      <c r="AE135" s="10" t="s">
        <v>28432</v>
      </c>
      <c r="AF135" s="10" t="s">
        <v>82</v>
      </c>
      <c r="AG135" s="10" t="s">
        <v>38415</v>
      </c>
      <c r="AH135" s="10" t="s">
        <v>114</v>
      </c>
      <c r="AI135" s="15"/>
      <c r="AJ135" s="15"/>
      <c r="AK135" s="15"/>
      <c r="AL135" s="10" t="s">
        <v>39127</v>
      </c>
      <c r="AM135" s="10" t="s">
        <v>32664</v>
      </c>
      <c r="AN135" s="10" t="s">
        <v>39071</v>
      </c>
    </row>
    <row r="136" s="1" customFormat="1" ht="19" customHeight="1" spans="1:40">
      <c r="A136" s="10" t="s">
        <v>39128</v>
      </c>
      <c r="B136" s="10" t="s">
        <v>39129</v>
      </c>
      <c r="C136" s="10" t="s">
        <v>39130</v>
      </c>
      <c r="D136" s="10" t="s">
        <v>7796</v>
      </c>
      <c r="E136" s="10" t="s">
        <v>39131</v>
      </c>
      <c r="F136" s="10" t="s">
        <v>39132</v>
      </c>
      <c r="G136" s="15">
        <v>3000</v>
      </c>
      <c r="H136" s="15">
        <v>3000</v>
      </c>
      <c r="I136" s="15">
        <v>3000</v>
      </c>
      <c r="J136" s="15">
        <v>500</v>
      </c>
      <c r="K136" s="10" t="s">
        <v>459</v>
      </c>
      <c r="L136" s="10" t="s">
        <v>3119</v>
      </c>
      <c r="M136" s="10" t="s">
        <v>3118</v>
      </c>
      <c r="N136" s="10" t="s">
        <v>459</v>
      </c>
      <c r="O136" s="10" t="s">
        <v>3119</v>
      </c>
      <c r="P136" s="10" t="s">
        <v>3118</v>
      </c>
      <c r="Q136" s="10" t="s">
        <v>7365</v>
      </c>
      <c r="R136" s="10" t="s">
        <v>7366</v>
      </c>
      <c r="S136" s="10" t="s">
        <v>951</v>
      </c>
      <c r="T136" s="15">
        <v>3000</v>
      </c>
      <c r="U136" s="15"/>
      <c r="V136" s="10" t="s">
        <v>32684</v>
      </c>
      <c r="W136" s="10" t="s">
        <v>143</v>
      </c>
      <c r="X136" s="10" t="s">
        <v>39133</v>
      </c>
      <c r="Y136" s="10" t="s">
        <v>38428</v>
      </c>
      <c r="Z136" s="10" t="s">
        <v>38512</v>
      </c>
      <c r="AA136" s="10" t="s">
        <v>30378</v>
      </c>
      <c r="AB136" s="10" t="s">
        <v>30379</v>
      </c>
      <c r="AC136" s="10" t="s">
        <v>951</v>
      </c>
      <c r="AD136" s="15"/>
      <c r="AE136" s="10" t="s">
        <v>30377</v>
      </c>
      <c r="AF136" s="10" t="s">
        <v>82</v>
      </c>
      <c r="AG136" s="10" t="s">
        <v>38415</v>
      </c>
      <c r="AH136" s="10" t="s">
        <v>527</v>
      </c>
      <c r="AI136" s="15"/>
      <c r="AJ136" s="15"/>
      <c r="AK136" s="15"/>
      <c r="AL136" s="10" t="s">
        <v>39134</v>
      </c>
      <c r="AM136" s="10" t="s">
        <v>30386</v>
      </c>
      <c r="AN136" s="10" t="s">
        <v>39135</v>
      </c>
    </row>
    <row r="137" s="1" customFormat="1" ht="19" customHeight="1" spans="1:40">
      <c r="A137" s="10" t="s">
        <v>39033</v>
      </c>
      <c r="B137" s="10" t="s">
        <v>39034</v>
      </c>
      <c r="C137" s="10" t="s">
        <v>39035</v>
      </c>
      <c r="D137" s="10" t="s">
        <v>2410</v>
      </c>
      <c r="E137" s="10" t="s">
        <v>39036</v>
      </c>
      <c r="F137" s="10" t="s">
        <v>38998</v>
      </c>
      <c r="G137" s="15">
        <v>4490.49</v>
      </c>
      <c r="H137" s="15">
        <v>4490.49</v>
      </c>
      <c r="I137" s="15">
        <v>500</v>
      </c>
      <c r="J137" s="15">
        <v>500</v>
      </c>
      <c r="K137" s="10" t="s">
        <v>459</v>
      </c>
      <c r="L137" s="10" t="s">
        <v>3119</v>
      </c>
      <c r="M137" s="10" t="s">
        <v>3118</v>
      </c>
      <c r="N137" s="10" t="s">
        <v>459</v>
      </c>
      <c r="O137" s="10" t="s">
        <v>3119</v>
      </c>
      <c r="P137" s="10" t="s">
        <v>3118</v>
      </c>
      <c r="Q137" s="10" t="s">
        <v>39136</v>
      </c>
      <c r="R137" s="10" t="s">
        <v>39137</v>
      </c>
      <c r="S137" s="10" t="s">
        <v>6168</v>
      </c>
      <c r="T137" s="15">
        <v>4490.49</v>
      </c>
      <c r="U137" s="15"/>
      <c r="V137" s="10" t="s">
        <v>39138</v>
      </c>
      <c r="W137" s="10" t="s">
        <v>143</v>
      </c>
      <c r="X137" s="10" t="s">
        <v>39139</v>
      </c>
      <c r="Y137" s="10" t="s">
        <v>38428</v>
      </c>
      <c r="Z137" s="10" t="s">
        <v>38429</v>
      </c>
      <c r="AA137" s="10" t="s">
        <v>30378</v>
      </c>
      <c r="AB137" s="10" t="s">
        <v>30379</v>
      </c>
      <c r="AC137" s="10" t="s">
        <v>951</v>
      </c>
      <c r="AD137" s="15"/>
      <c r="AE137" s="10" t="s">
        <v>30377</v>
      </c>
      <c r="AF137" s="10" t="s">
        <v>82</v>
      </c>
      <c r="AG137" s="10" t="s">
        <v>38415</v>
      </c>
      <c r="AH137" s="10" t="s">
        <v>527</v>
      </c>
      <c r="AI137" s="15"/>
      <c r="AJ137" s="15"/>
      <c r="AK137" s="15"/>
      <c r="AL137" s="10" t="s">
        <v>39140</v>
      </c>
      <c r="AM137" s="10" t="s">
        <v>30386</v>
      </c>
      <c r="AN137" s="10" t="s">
        <v>39038</v>
      </c>
    </row>
    <row r="138" s="1" customFormat="1" ht="19" customHeight="1" spans="1:40">
      <c r="A138" s="10" t="s">
        <v>39023</v>
      </c>
      <c r="B138" s="10" t="s">
        <v>39024</v>
      </c>
      <c r="C138" s="10" t="s">
        <v>39025</v>
      </c>
      <c r="D138" s="10" t="s">
        <v>136</v>
      </c>
      <c r="E138" s="10" t="s">
        <v>39026</v>
      </c>
      <c r="F138" s="10" t="s">
        <v>39027</v>
      </c>
      <c r="G138" s="15">
        <v>1920.54</v>
      </c>
      <c r="H138" s="15">
        <v>1920.54</v>
      </c>
      <c r="I138" s="15">
        <v>1410.01</v>
      </c>
      <c r="J138" s="15">
        <v>1410.01</v>
      </c>
      <c r="K138" s="10" t="s">
        <v>459</v>
      </c>
      <c r="L138" s="10" t="s">
        <v>3119</v>
      </c>
      <c r="M138" s="10" t="s">
        <v>3118</v>
      </c>
      <c r="N138" s="10" t="s">
        <v>459</v>
      </c>
      <c r="O138" s="10" t="s">
        <v>3119</v>
      </c>
      <c r="P138" s="10" t="s">
        <v>3118</v>
      </c>
      <c r="Q138" s="10" t="s">
        <v>39141</v>
      </c>
      <c r="R138" s="10" t="s">
        <v>39142</v>
      </c>
      <c r="S138" s="10" t="s">
        <v>6168</v>
      </c>
      <c r="T138" s="15">
        <v>5520.54</v>
      </c>
      <c r="U138" s="15"/>
      <c r="V138" s="10" t="s">
        <v>39138</v>
      </c>
      <c r="W138" s="10" t="s">
        <v>143</v>
      </c>
      <c r="X138" s="10" t="s">
        <v>39139</v>
      </c>
      <c r="Y138" s="10" t="s">
        <v>38428</v>
      </c>
      <c r="Z138" s="10" t="s">
        <v>38429</v>
      </c>
      <c r="AA138" s="10" t="s">
        <v>30378</v>
      </c>
      <c r="AB138" s="10" t="s">
        <v>30379</v>
      </c>
      <c r="AC138" s="10" t="s">
        <v>951</v>
      </c>
      <c r="AD138" s="15"/>
      <c r="AE138" s="10" t="s">
        <v>30377</v>
      </c>
      <c r="AF138" s="10" t="s">
        <v>82</v>
      </c>
      <c r="AG138" s="10" t="s">
        <v>38415</v>
      </c>
      <c r="AH138" s="10" t="s">
        <v>527</v>
      </c>
      <c r="AI138" s="15"/>
      <c r="AJ138" s="15"/>
      <c r="AK138" s="15"/>
      <c r="AL138" s="10" t="s">
        <v>39143</v>
      </c>
      <c r="AM138" s="10" t="s">
        <v>30386</v>
      </c>
      <c r="AN138" s="10" t="s">
        <v>39032</v>
      </c>
    </row>
    <row r="139" s="1" customFormat="1" ht="19" customHeight="1" spans="1:40">
      <c r="A139" s="10" t="s">
        <v>39033</v>
      </c>
      <c r="B139" s="10" t="s">
        <v>39034</v>
      </c>
      <c r="C139" s="10" t="s">
        <v>39035</v>
      </c>
      <c r="D139" s="10" t="s">
        <v>2410</v>
      </c>
      <c r="E139" s="10" t="s">
        <v>39036</v>
      </c>
      <c r="F139" s="10" t="s">
        <v>38998</v>
      </c>
      <c r="G139" s="15">
        <v>937.5</v>
      </c>
      <c r="H139" s="15">
        <v>937.5</v>
      </c>
      <c r="I139" s="15">
        <v>111.05</v>
      </c>
      <c r="J139" s="15">
        <v>111.05</v>
      </c>
      <c r="K139" s="10" t="s">
        <v>459</v>
      </c>
      <c r="L139" s="10" t="s">
        <v>3119</v>
      </c>
      <c r="M139" s="10" t="s">
        <v>3118</v>
      </c>
      <c r="N139" s="10" t="s">
        <v>459</v>
      </c>
      <c r="O139" s="10" t="s">
        <v>3119</v>
      </c>
      <c r="P139" s="10" t="s">
        <v>3118</v>
      </c>
      <c r="Q139" s="10" t="s">
        <v>39144</v>
      </c>
      <c r="R139" s="10" t="s">
        <v>39145</v>
      </c>
      <c r="S139" s="10" t="s">
        <v>2508</v>
      </c>
      <c r="T139" s="15">
        <v>937.5</v>
      </c>
      <c r="U139" s="15"/>
      <c r="V139" s="10" t="s">
        <v>39138</v>
      </c>
      <c r="W139" s="10" t="s">
        <v>82</v>
      </c>
      <c r="X139" s="10" t="s">
        <v>39146</v>
      </c>
      <c r="Y139" s="10" t="s">
        <v>38428</v>
      </c>
      <c r="Z139" s="10" t="s">
        <v>38429</v>
      </c>
      <c r="AA139" s="10" t="s">
        <v>30378</v>
      </c>
      <c r="AB139" s="10" t="s">
        <v>30379</v>
      </c>
      <c r="AC139" s="10" t="s">
        <v>951</v>
      </c>
      <c r="AD139" s="15"/>
      <c r="AE139" s="10" t="s">
        <v>30377</v>
      </c>
      <c r="AF139" s="10" t="s">
        <v>82</v>
      </c>
      <c r="AG139" s="10" t="s">
        <v>38415</v>
      </c>
      <c r="AH139" s="10" t="s">
        <v>527</v>
      </c>
      <c r="AI139" s="15"/>
      <c r="AJ139" s="15"/>
      <c r="AK139" s="15"/>
      <c r="AL139" s="10" t="s">
        <v>39147</v>
      </c>
      <c r="AM139" s="10" t="s">
        <v>30386</v>
      </c>
      <c r="AN139" s="10" t="s">
        <v>39038</v>
      </c>
    </row>
    <row r="140" s="1" customFormat="1" ht="19" customHeight="1" spans="1:40">
      <c r="A140" s="10" t="s">
        <v>38554</v>
      </c>
      <c r="B140" s="10" t="s">
        <v>38555</v>
      </c>
      <c r="C140" s="10" t="s">
        <v>38556</v>
      </c>
      <c r="D140" s="10" t="s">
        <v>7796</v>
      </c>
      <c r="E140" s="10" t="s">
        <v>38557</v>
      </c>
      <c r="F140" s="10" t="s">
        <v>38558</v>
      </c>
      <c r="G140" s="15">
        <v>4000</v>
      </c>
      <c r="H140" s="15">
        <v>4000</v>
      </c>
      <c r="I140" s="15">
        <v>1500</v>
      </c>
      <c r="J140" s="15">
        <v>1500</v>
      </c>
      <c r="K140" s="10" t="s">
        <v>459</v>
      </c>
      <c r="L140" s="10" t="s">
        <v>3119</v>
      </c>
      <c r="M140" s="10" t="s">
        <v>3118</v>
      </c>
      <c r="N140" s="10" t="s">
        <v>459</v>
      </c>
      <c r="O140" s="10" t="s">
        <v>3119</v>
      </c>
      <c r="P140" s="10" t="s">
        <v>3118</v>
      </c>
      <c r="Q140" s="10" t="s">
        <v>14693</v>
      </c>
      <c r="R140" s="10" t="s">
        <v>14694</v>
      </c>
      <c r="S140" s="10" t="s">
        <v>1307</v>
      </c>
      <c r="T140" s="15">
        <v>4000</v>
      </c>
      <c r="U140" s="15"/>
      <c r="V140" s="10" t="s">
        <v>39148</v>
      </c>
      <c r="W140" s="10" t="s">
        <v>143</v>
      </c>
      <c r="X140" s="10" t="s">
        <v>39133</v>
      </c>
      <c r="Y140" s="10" t="s">
        <v>38452</v>
      </c>
      <c r="Z140" s="10" t="s">
        <v>38563</v>
      </c>
      <c r="AA140" s="10" t="s">
        <v>28607</v>
      </c>
      <c r="AB140" s="10" t="s">
        <v>28608</v>
      </c>
      <c r="AC140" s="10" t="s">
        <v>1941</v>
      </c>
      <c r="AD140" s="15"/>
      <c r="AE140" s="10" t="s">
        <v>26848</v>
      </c>
      <c r="AF140" s="10" t="s">
        <v>143</v>
      </c>
      <c r="AG140" s="10" t="s">
        <v>38433</v>
      </c>
      <c r="AH140" s="10" t="s">
        <v>527</v>
      </c>
      <c r="AI140" s="15"/>
      <c r="AJ140" s="15"/>
      <c r="AK140" s="15"/>
      <c r="AL140" s="10" t="s">
        <v>39149</v>
      </c>
      <c r="AM140" s="10" t="s">
        <v>28612</v>
      </c>
      <c r="AN140" s="10" t="s">
        <v>38565</v>
      </c>
    </row>
    <row r="141" s="1" customFormat="1" ht="19" customHeight="1" spans="1:40">
      <c r="A141" s="10" t="s">
        <v>39033</v>
      </c>
      <c r="B141" s="10" t="s">
        <v>39034</v>
      </c>
      <c r="C141" s="10" t="s">
        <v>39035</v>
      </c>
      <c r="D141" s="10" t="s">
        <v>2410</v>
      </c>
      <c r="E141" s="10" t="s">
        <v>39036</v>
      </c>
      <c r="F141" s="10" t="s">
        <v>38998</v>
      </c>
      <c r="G141" s="15">
        <v>468.85</v>
      </c>
      <c r="H141" s="15">
        <v>468.85</v>
      </c>
      <c r="I141" s="15">
        <v>57.33</v>
      </c>
      <c r="J141" s="15">
        <v>57.33</v>
      </c>
      <c r="K141" s="10" t="s">
        <v>459</v>
      </c>
      <c r="L141" s="10" t="s">
        <v>3119</v>
      </c>
      <c r="M141" s="10" t="s">
        <v>3118</v>
      </c>
      <c r="N141" s="10" t="s">
        <v>459</v>
      </c>
      <c r="O141" s="10" t="s">
        <v>3119</v>
      </c>
      <c r="P141" s="10" t="s">
        <v>3118</v>
      </c>
      <c r="Q141" s="10" t="s">
        <v>39150</v>
      </c>
      <c r="R141" s="10" t="s">
        <v>39151</v>
      </c>
      <c r="S141" s="10" t="s">
        <v>2508</v>
      </c>
      <c r="T141" s="15">
        <v>468.85</v>
      </c>
      <c r="U141" s="15"/>
      <c r="V141" s="10" t="s">
        <v>39138</v>
      </c>
      <c r="W141" s="10" t="s">
        <v>82</v>
      </c>
      <c r="X141" s="10" t="s">
        <v>39146</v>
      </c>
      <c r="Y141" s="10" t="s">
        <v>38428</v>
      </c>
      <c r="Z141" s="10" t="s">
        <v>38429</v>
      </c>
      <c r="AA141" s="10" t="s">
        <v>30378</v>
      </c>
      <c r="AB141" s="10" t="s">
        <v>30379</v>
      </c>
      <c r="AC141" s="10" t="s">
        <v>951</v>
      </c>
      <c r="AD141" s="15"/>
      <c r="AE141" s="10" t="s">
        <v>30377</v>
      </c>
      <c r="AF141" s="10" t="s">
        <v>82</v>
      </c>
      <c r="AG141" s="10" t="s">
        <v>38415</v>
      </c>
      <c r="AH141" s="10" t="s">
        <v>527</v>
      </c>
      <c r="AI141" s="15"/>
      <c r="AJ141" s="15"/>
      <c r="AK141" s="15"/>
      <c r="AL141" s="10" t="s">
        <v>39152</v>
      </c>
      <c r="AM141" s="10" t="s">
        <v>30386</v>
      </c>
      <c r="AN141" s="10" t="s">
        <v>39038</v>
      </c>
    </row>
    <row r="142" s="1" customFormat="1" ht="19" customHeight="1" spans="1:40">
      <c r="A142" s="10" t="s">
        <v>39128</v>
      </c>
      <c r="B142" s="10" t="s">
        <v>39129</v>
      </c>
      <c r="C142" s="10" t="s">
        <v>39130</v>
      </c>
      <c r="D142" s="10" t="s">
        <v>7796</v>
      </c>
      <c r="E142" s="10" t="s">
        <v>39131</v>
      </c>
      <c r="F142" s="10" t="s">
        <v>39132</v>
      </c>
      <c r="G142" s="15">
        <v>3000</v>
      </c>
      <c r="H142" s="15">
        <v>3000</v>
      </c>
      <c r="I142" s="15">
        <v>3000</v>
      </c>
      <c r="J142" s="15">
        <v>1500</v>
      </c>
      <c r="K142" s="10" t="s">
        <v>459</v>
      </c>
      <c r="L142" s="10" t="s">
        <v>3119</v>
      </c>
      <c r="M142" s="10" t="s">
        <v>3118</v>
      </c>
      <c r="N142" s="10" t="s">
        <v>459</v>
      </c>
      <c r="O142" s="10" t="s">
        <v>3119</v>
      </c>
      <c r="P142" s="10" t="s">
        <v>3118</v>
      </c>
      <c r="Q142" s="10" t="s">
        <v>7365</v>
      </c>
      <c r="R142" s="10" t="s">
        <v>7366</v>
      </c>
      <c r="S142" s="10" t="s">
        <v>951</v>
      </c>
      <c r="T142" s="15">
        <v>3000</v>
      </c>
      <c r="U142" s="15"/>
      <c r="V142" s="10" t="s">
        <v>32684</v>
      </c>
      <c r="W142" s="10" t="s">
        <v>143</v>
      </c>
      <c r="X142" s="10" t="s">
        <v>39133</v>
      </c>
      <c r="Y142" s="10" t="s">
        <v>38428</v>
      </c>
      <c r="Z142" s="10" t="s">
        <v>38512</v>
      </c>
      <c r="AA142" s="10" t="s">
        <v>28607</v>
      </c>
      <c r="AB142" s="10" t="s">
        <v>28608</v>
      </c>
      <c r="AC142" s="10" t="s">
        <v>1941</v>
      </c>
      <c r="AD142" s="15"/>
      <c r="AE142" s="10" t="s">
        <v>26848</v>
      </c>
      <c r="AF142" s="10" t="s">
        <v>143</v>
      </c>
      <c r="AG142" s="10" t="s">
        <v>38433</v>
      </c>
      <c r="AH142" s="10" t="s">
        <v>527</v>
      </c>
      <c r="AI142" s="15"/>
      <c r="AJ142" s="15"/>
      <c r="AK142" s="15"/>
      <c r="AL142" s="10" t="s">
        <v>39134</v>
      </c>
      <c r="AM142" s="10" t="s">
        <v>28612</v>
      </c>
      <c r="AN142" s="10" t="s">
        <v>39135</v>
      </c>
    </row>
    <row r="143" s="1" customFormat="1" ht="19" customHeight="1" spans="1:40">
      <c r="A143" s="10" t="s">
        <v>38963</v>
      </c>
      <c r="B143" s="10" t="s">
        <v>38964</v>
      </c>
      <c r="C143" s="10" t="s">
        <v>38965</v>
      </c>
      <c r="D143" s="10" t="s">
        <v>38421</v>
      </c>
      <c r="E143" s="10" t="s">
        <v>38966</v>
      </c>
      <c r="F143" s="10" t="s">
        <v>38967</v>
      </c>
      <c r="G143" s="15">
        <v>240</v>
      </c>
      <c r="H143" s="15">
        <v>240</v>
      </c>
      <c r="I143" s="15">
        <v>218.40918</v>
      </c>
      <c r="J143" s="15">
        <v>218.40918</v>
      </c>
      <c r="K143" s="10" t="s">
        <v>127</v>
      </c>
      <c r="L143" s="10" t="s">
        <v>197</v>
      </c>
      <c r="M143" s="10" t="s">
        <v>196</v>
      </c>
      <c r="N143" s="10" t="s">
        <v>127</v>
      </c>
      <c r="O143" s="10" t="s">
        <v>197</v>
      </c>
      <c r="P143" s="10" t="s">
        <v>196</v>
      </c>
      <c r="Q143" s="10" t="s">
        <v>39153</v>
      </c>
      <c r="R143" s="10" t="s">
        <v>39154</v>
      </c>
      <c r="S143" s="10" t="s">
        <v>241</v>
      </c>
      <c r="T143" s="15">
        <v>9840</v>
      </c>
      <c r="U143" s="15"/>
      <c r="V143" s="10" t="s">
        <v>39155</v>
      </c>
      <c r="W143" s="10" t="s">
        <v>143</v>
      </c>
      <c r="X143" s="10" t="s">
        <v>39156</v>
      </c>
      <c r="Y143" s="10" t="s">
        <v>38498</v>
      </c>
      <c r="Z143" s="10" t="s">
        <v>38585</v>
      </c>
      <c r="AA143" s="10" t="s">
        <v>18373</v>
      </c>
      <c r="AB143" s="10" t="s">
        <v>18374</v>
      </c>
      <c r="AC143" s="10" t="s">
        <v>613</v>
      </c>
      <c r="AD143" s="15"/>
      <c r="AE143" s="10" t="s">
        <v>39157</v>
      </c>
      <c r="AF143" s="10" t="s">
        <v>143</v>
      </c>
      <c r="AG143" s="10" t="s">
        <v>38415</v>
      </c>
      <c r="AH143" s="10" t="s">
        <v>8925</v>
      </c>
      <c r="AI143" s="15"/>
      <c r="AJ143" s="15"/>
      <c r="AK143" s="15"/>
      <c r="AL143" s="10" t="s">
        <v>39158</v>
      </c>
      <c r="AM143" s="10" t="s">
        <v>18378</v>
      </c>
      <c r="AN143" s="10" t="s">
        <v>38969</v>
      </c>
    </row>
    <row r="144" s="1" customFormat="1" ht="19" customHeight="1" spans="1:40">
      <c r="A144" s="10" t="s">
        <v>38418</v>
      </c>
      <c r="B144" s="10" t="s">
        <v>38419</v>
      </c>
      <c r="C144" s="10" t="s">
        <v>38420</v>
      </c>
      <c r="D144" s="10" t="s">
        <v>38421</v>
      </c>
      <c r="E144" s="10" t="s">
        <v>38422</v>
      </c>
      <c r="F144" s="10" t="s">
        <v>38423</v>
      </c>
      <c r="G144" s="15">
        <v>302.61</v>
      </c>
      <c r="H144" s="15">
        <v>302.61</v>
      </c>
      <c r="I144" s="15">
        <v>300.4178</v>
      </c>
      <c r="J144" s="15">
        <v>300.4178</v>
      </c>
      <c r="K144" s="10" t="s">
        <v>127</v>
      </c>
      <c r="L144" s="10" t="s">
        <v>197</v>
      </c>
      <c r="M144" s="10" t="s">
        <v>196</v>
      </c>
      <c r="N144" s="10" t="s">
        <v>127</v>
      </c>
      <c r="O144" s="10" t="s">
        <v>197</v>
      </c>
      <c r="P144" s="10" t="s">
        <v>196</v>
      </c>
      <c r="Q144" s="10" t="s">
        <v>39159</v>
      </c>
      <c r="R144" s="10" t="s">
        <v>39160</v>
      </c>
      <c r="S144" s="10" t="s">
        <v>241</v>
      </c>
      <c r="T144" s="15">
        <v>9302.61</v>
      </c>
      <c r="U144" s="15"/>
      <c r="V144" s="10" t="s">
        <v>39157</v>
      </c>
      <c r="W144" s="10" t="s">
        <v>143</v>
      </c>
      <c r="X144" s="10" t="s">
        <v>39161</v>
      </c>
      <c r="Y144" s="10" t="s">
        <v>38428</v>
      </c>
      <c r="Z144" s="10" t="s">
        <v>38429</v>
      </c>
      <c r="AA144" s="10" t="s">
        <v>6391</v>
      </c>
      <c r="AB144" s="10" t="s">
        <v>6392</v>
      </c>
      <c r="AC144" s="10" t="s">
        <v>295</v>
      </c>
      <c r="AD144" s="15"/>
      <c r="AE144" s="10" t="s">
        <v>39162</v>
      </c>
      <c r="AF144" s="10" t="s">
        <v>143</v>
      </c>
      <c r="AG144" s="10" t="s">
        <v>38433</v>
      </c>
      <c r="AH144" s="10" t="s">
        <v>575</v>
      </c>
      <c r="AI144" s="15"/>
      <c r="AJ144" s="15"/>
      <c r="AK144" s="15"/>
      <c r="AL144" s="10" t="s">
        <v>39163</v>
      </c>
      <c r="AM144" s="10" t="s">
        <v>6396</v>
      </c>
      <c r="AN144" s="10" t="s">
        <v>38432</v>
      </c>
    </row>
    <row r="145" s="1" customFormat="1" ht="19" customHeight="1" spans="1:40">
      <c r="A145" s="10" t="s">
        <v>39164</v>
      </c>
      <c r="B145" s="10" t="s">
        <v>39165</v>
      </c>
      <c r="C145" s="10" t="s">
        <v>39166</v>
      </c>
      <c r="D145" s="10" t="s">
        <v>7796</v>
      </c>
      <c r="E145" s="10" t="s">
        <v>39167</v>
      </c>
      <c r="F145" s="10" t="s">
        <v>39168</v>
      </c>
      <c r="G145" s="15">
        <v>2100</v>
      </c>
      <c r="H145" s="15">
        <v>2100</v>
      </c>
      <c r="I145" s="15">
        <v>19.605265</v>
      </c>
      <c r="J145" s="15">
        <v>19.605265</v>
      </c>
      <c r="K145" s="10" t="s">
        <v>127</v>
      </c>
      <c r="L145" s="10" t="s">
        <v>197</v>
      </c>
      <c r="M145" s="10" t="s">
        <v>196</v>
      </c>
      <c r="N145" s="10" t="s">
        <v>127</v>
      </c>
      <c r="O145" s="10" t="s">
        <v>197</v>
      </c>
      <c r="P145" s="10" t="s">
        <v>196</v>
      </c>
      <c r="Q145" s="10" t="s">
        <v>39169</v>
      </c>
      <c r="R145" s="10" t="s">
        <v>39170</v>
      </c>
      <c r="S145" s="10" t="s">
        <v>613</v>
      </c>
      <c r="T145" s="15">
        <v>18000</v>
      </c>
      <c r="U145" s="15"/>
      <c r="V145" s="10" t="s">
        <v>7637</v>
      </c>
      <c r="W145" s="10" t="s">
        <v>38496</v>
      </c>
      <c r="X145" s="10" t="s">
        <v>39171</v>
      </c>
      <c r="Y145" s="10" t="s">
        <v>38413</v>
      </c>
      <c r="Z145" s="10" t="s">
        <v>39118</v>
      </c>
      <c r="AA145" s="10" t="s">
        <v>15446</v>
      </c>
      <c r="AB145" s="10" t="s">
        <v>15447</v>
      </c>
      <c r="AC145" s="10" t="s">
        <v>613</v>
      </c>
      <c r="AD145" s="15"/>
      <c r="AE145" s="10" t="s">
        <v>39172</v>
      </c>
      <c r="AF145" s="10" t="s">
        <v>143</v>
      </c>
      <c r="AG145" s="10" t="s">
        <v>38433</v>
      </c>
      <c r="AH145" s="10" t="s">
        <v>897</v>
      </c>
      <c r="AI145" s="15"/>
      <c r="AJ145" s="15"/>
      <c r="AK145" s="15"/>
      <c r="AL145" s="10" t="s">
        <v>39173</v>
      </c>
      <c r="AM145" s="10" t="s">
        <v>15454</v>
      </c>
      <c r="AN145" s="10" t="s">
        <v>39174</v>
      </c>
    </row>
    <row r="146" s="1" customFormat="1" ht="19" customHeight="1" spans="1:40">
      <c r="A146" s="10" t="s">
        <v>39175</v>
      </c>
      <c r="B146" s="10" t="s">
        <v>39176</v>
      </c>
      <c r="C146" s="10" t="s">
        <v>39177</v>
      </c>
      <c r="D146" s="10" t="s">
        <v>9141</v>
      </c>
      <c r="E146" s="10" t="s">
        <v>39178</v>
      </c>
      <c r="F146" s="10" t="s">
        <v>39179</v>
      </c>
      <c r="G146" s="15">
        <v>16772.71854</v>
      </c>
      <c r="H146" s="15">
        <v>16772.71854</v>
      </c>
      <c r="I146" s="15">
        <v>821.512509</v>
      </c>
      <c r="J146" s="15">
        <v>821.512509</v>
      </c>
      <c r="K146" s="10" t="s">
        <v>127</v>
      </c>
      <c r="L146" s="10" t="s">
        <v>197</v>
      </c>
      <c r="M146" s="10" t="s">
        <v>196</v>
      </c>
      <c r="N146" s="10" t="s">
        <v>127</v>
      </c>
      <c r="O146" s="10" t="s">
        <v>197</v>
      </c>
      <c r="P146" s="10" t="s">
        <v>196</v>
      </c>
      <c r="Q146" s="10" t="s">
        <v>39180</v>
      </c>
      <c r="R146" s="10" t="s">
        <v>39181</v>
      </c>
      <c r="S146" s="10" t="s">
        <v>241</v>
      </c>
      <c r="T146" s="15">
        <v>57661.126885</v>
      </c>
      <c r="U146" s="15"/>
      <c r="V146" s="10" t="s">
        <v>39155</v>
      </c>
      <c r="W146" s="10" t="s">
        <v>143</v>
      </c>
      <c r="X146" s="10" t="s">
        <v>39161</v>
      </c>
      <c r="Y146" s="10" t="s">
        <v>38498</v>
      </c>
      <c r="Z146" s="10" t="s">
        <v>38585</v>
      </c>
      <c r="AA146" s="10" t="s">
        <v>18373</v>
      </c>
      <c r="AB146" s="10" t="s">
        <v>18374</v>
      </c>
      <c r="AC146" s="10" t="s">
        <v>613</v>
      </c>
      <c r="AD146" s="15"/>
      <c r="AE146" s="10" t="s">
        <v>39157</v>
      </c>
      <c r="AF146" s="10" t="s">
        <v>143</v>
      </c>
      <c r="AG146" s="10" t="s">
        <v>38415</v>
      </c>
      <c r="AH146" s="10" t="s">
        <v>8925</v>
      </c>
      <c r="AI146" s="15"/>
      <c r="AJ146" s="15"/>
      <c r="AK146" s="15"/>
      <c r="AL146" s="10" t="s">
        <v>39182</v>
      </c>
      <c r="AM146" s="10" t="s">
        <v>18378</v>
      </c>
      <c r="AN146" s="10" t="s">
        <v>39183</v>
      </c>
    </row>
    <row r="147" s="1" customFormat="1" ht="19" customHeight="1" spans="1:40">
      <c r="A147" s="10" t="s">
        <v>39184</v>
      </c>
      <c r="B147" s="10" t="s">
        <v>39185</v>
      </c>
      <c r="C147" s="10" t="s">
        <v>39186</v>
      </c>
      <c r="D147" s="10" t="s">
        <v>9141</v>
      </c>
      <c r="E147" s="10" t="s">
        <v>39187</v>
      </c>
      <c r="F147" s="10" t="s">
        <v>39188</v>
      </c>
      <c r="G147" s="15">
        <v>11200</v>
      </c>
      <c r="H147" s="15">
        <v>11200</v>
      </c>
      <c r="I147" s="15">
        <v>1105.093299</v>
      </c>
      <c r="J147" s="15">
        <v>1105.093299</v>
      </c>
      <c r="K147" s="10" t="s">
        <v>127</v>
      </c>
      <c r="L147" s="10" t="s">
        <v>197</v>
      </c>
      <c r="M147" s="10" t="s">
        <v>196</v>
      </c>
      <c r="N147" s="10" t="s">
        <v>127</v>
      </c>
      <c r="O147" s="10" t="s">
        <v>197</v>
      </c>
      <c r="P147" s="10" t="s">
        <v>196</v>
      </c>
      <c r="Q147" s="10" t="s">
        <v>39189</v>
      </c>
      <c r="R147" s="10" t="s">
        <v>39190</v>
      </c>
      <c r="S147" s="10" t="s">
        <v>241</v>
      </c>
      <c r="T147" s="15">
        <v>52400</v>
      </c>
      <c r="U147" s="15"/>
      <c r="V147" s="10" t="s">
        <v>39191</v>
      </c>
      <c r="W147" s="10" t="s">
        <v>143</v>
      </c>
      <c r="X147" s="10" t="s">
        <v>39192</v>
      </c>
      <c r="Y147" s="10" t="s">
        <v>38413</v>
      </c>
      <c r="Z147" s="10" t="s">
        <v>38978</v>
      </c>
      <c r="AA147" s="10" t="s">
        <v>6391</v>
      </c>
      <c r="AB147" s="10" t="s">
        <v>6392</v>
      </c>
      <c r="AC147" s="10" t="s">
        <v>295</v>
      </c>
      <c r="AD147" s="15"/>
      <c r="AE147" s="10" t="s">
        <v>39162</v>
      </c>
      <c r="AF147" s="10" t="s">
        <v>143</v>
      </c>
      <c r="AG147" s="10" t="s">
        <v>38433</v>
      </c>
      <c r="AH147" s="10" t="s">
        <v>575</v>
      </c>
      <c r="AI147" s="15"/>
      <c r="AJ147" s="15"/>
      <c r="AK147" s="15"/>
      <c r="AL147" s="10" t="s">
        <v>39193</v>
      </c>
      <c r="AM147" s="10" t="s">
        <v>6396</v>
      </c>
      <c r="AN147" s="10" t="s">
        <v>39194</v>
      </c>
    </row>
    <row r="148" s="1" customFormat="1" ht="19" customHeight="1" spans="1:40">
      <c r="A148" s="10" t="s">
        <v>39195</v>
      </c>
      <c r="B148" s="10" t="s">
        <v>39196</v>
      </c>
      <c r="C148" s="10" t="s">
        <v>39197</v>
      </c>
      <c r="D148" s="10" t="s">
        <v>7796</v>
      </c>
      <c r="E148" s="10" t="s">
        <v>39198</v>
      </c>
      <c r="F148" s="10" t="s">
        <v>39199</v>
      </c>
      <c r="G148" s="15">
        <v>30900</v>
      </c>
      <c r="H148" s="15">
        <v>30900</v>
      </c>
      <c r="I148" s="15">
        <v>7.988392</v>
      </c>
      <c r="J148" s="15">
        <v>7.988392</v>
      </c>
      <c r="K148" s="10" t="s">
        <v>127</v>
      </c>
      <c r="L148" s="10" t="s">
        <v>197</v>
      </c>
      <c r="M148" s="10" t="s">
        <v>196</v>
      </c>
      <c r="N148" s="10" t="s">
        <v>127</v>
      </c>
      <c r="O148" s="10" t="s">
        <v>197</v>
      </c>
      <c r="P148" s="10" t="s">
        <v>196</v>
      </c>
      <c r="Q148" s="10" t="s">
        <v>39200</v>
      </c>
      <c r="R148" s="10" t="s">
        <v>39201</v>
      </c>
      <c r="S148" s="10" t="s">
        <v>613</v>
      </c>
      <c r="T148" s="15">
        <v>159885.175853</v>
      </c>
      <c r="U148" s="15"/>
      <c r="V148" s="10" t="s">
        <v>39172</v>
      </c>
      <c r="W148" s="10" t="s">
        <v>143</v>
      </c>
      <c r="X148" s="10" t="s">
        <v>39171</v>
      </c>
      <c r="Y148" s="10" t="s">
        <v>38498</v>
      </c>
      <c r="Z148" s="10" t="s">
        <v>38597</v>
      </c>
      <c r="AA148" s="10" t="s">
        <v>15446</v>
      </c>
      <c r="AB148" s="10" t="s">
        <v>15447</v>
      </c>
      <c r="AC148" s="10" t="s">
        <v>613</v>
      </c>
      <c r="AD148" s="15"/>
      <c r="AE148" s="10" t="s">
        <v>39172</v>
      </c>
      <c r="AF148" s="10" t="s">
        <v>143</v>
      </c>
      <c r="AG148" s="10" t="s">
        <v>38433</v>
      </c>
      <c r="AH148" s="10" t="s">
        <v>897</v>
      </c>
      <c r="AI148" s="15"/>
      <c r="AJ148" s="15"/>
      <c r="AK148" s="15"/>
      <c r="AL148" s="10" t="s">
        <v>39202</v>
      </c>
      <c r="AM148" s="10" t="s">
        <v>15454</v>
      </c>
      <c r="AN148" s="10" t="s">
        <v>39203</v>
      </c>
    </row>
    <row r="149" s="1" customFormat="1" ht="19" customHeight="1" spans="1:40">
      <c r="A149" s="10" t="s">
        <v>39204</v>
      </c>
      <c r="B149" s="10" t="s">
        <v>39205</v>
      </c>
      <c r="C149" s="10" t="s">
        <v>39206</v>
      </c>
      <c r="D149" s="10" t="s">
        <v>396</v>
      </c>
      <c r="E149" s="10" t="s">
        <v>39207</v>
      </c>
      <c r="F149" s="10" t="s">
        <v>38688</v>
      </c>
      <c r="G149" s="15">
        <v>3000</v>
      </c>
      <c r="H149" s="15">
        <v>3000</v>
      </c>
      <c r="I149" s="15">
        <v>358.161094</v>
      </c>
      <c r="J149" s="15">
        <v>358.161094</v>
      </c>
      <c r="K149" s="10" t="s">
        <v>127</v>
      </c>
      <c r="L149" s="10" t="s">
        <v>197</v>
      </c>
      <c r="M149" s="10" t="s">
        <v>196</v>
      </c>
      <c r="N149" s="10" t="s">
        <v>127</v>
      </c>
      <c r="O149" s="10" t="s">
        <v>197</v>
      </c>
      <c r="P149" s="10" t="s">
        <v>196</v>
      </c>
      <c r="Q149" s="10" t="s">
        <v>39153</v>
      </c>
      <c r="R149" s="10" t="s">
        <v>39154</v>
      </c>
      <c r="S149" s="10" t="s">
        <v>241</v>
      </c>
      <c r="T149" s="15">
        <v>9840</v>
      </c>
      <c r="U149" s="15"/>
      <c r="V149" s="10" t="s">
        <v>39155</v>
      </c>
      <c r="W149" s="10" t="s">
        <v>143</v>
      </c>
      <c r="X149" s="10" t="s">
        <v>39156</v>
      </c>
      <c r="Y149" s="10" t="s">
        <v>38498</v>
      </c>
      <c r="Z149" s="10" t="s">
        <v>38585</v>
      </c>
      <c r="AA149" s="10" t="s">
        <v>18373</v>
      </c>
      <c r="AB149" s="10" t="s">
        <v>18374</v>
      </c>
      <c r="AC149" s="10" t="s">
        <v>613</v>
      </c>
      <c r="AD149" s="15"/>
      <c r="AE149" s="10" t="s">
        <v>39157</v>
      </c>
      <c r="AF149" s="10" t="s">
        <v>143</v>
      </c>
      <c r="AG149" s="10" t="s">
        <v>38415</v>
      </c>
      <c r="AH149" s="10" t="s">
        <v>8925</v>
      </c>
      <c r="AI149" s="15"/>
      <c r="AJ149" s="15"/>
      <c r="AK149" s="15"/>
      <c r="AL149" s="10" t="s">
        <v>39208</v>
      </c>
      <c r="AM149" s="10" t="s">
        <v>18378</v>
      </c>
      <c r="AN149" s="10" t="s">
        <v>39209</v>
      </c>
    </row>
    <row r="150" s="1" customFormat="1" ht="19" customHeight="1" spans="1:40">
      <c r="A150" s="10" t="s">
        <v>38942</v>
      </c>
      <c r="B150" s="10" t="s">
        <v>38943</v>
      </c>
      <c r="C150" s="10" t="s">
        <v>38944</v>
      </c>
      <c r="D150" s="10" t="s">
        <v>38945</v>
      </c>
      <c r="E150" s="10" t="s">
        <v>38946</v>
      </c>
      <c r="F150" s="10" t="s">
        <v>38947</v>
      </c>
      <c r="G150" s="15">
        <v>4400</v>
      </c>
      <c r="H150" s="15">
        <v>4400</v>
      </c>
      <c r="I150" s="15">
        <v>3987.668675</v>
      </c>
      <c r="J150" s="15">
        <v>21.6594</v>
      </c>
      <c r="K150" s="10" t="s">
        <v>127</v>
      </c>
      <c r="L150" s="10" t="s">
        <v>129</v>
      </c>
      <c r="M150" s="10" t="s">
        <v>128</v>
      </c>
      <c r="N150" s="10" t="s">
        <v>127</v>
      </c>
      <c r="O150" s="10" t="s">
        <v>129</v>
      </c>
      <c r="P150" s="10" t="s">
        <v>128</v>
      </c>
      <c r="Q150" s="10" t="s">
        <v>1624</v>
      </c>
      <c r="R150" s="10" t="s">
        <v>1625</v>
      </c>
      <c r="S150" s="10" t="s">
        <v>116</v>
      </c>
      <c r="T150" s="15">
        <v>31601.392148</v>
      </c>
      <c r="U150" s="15"/>
      <c r="V150" s="10" t="s">
        <v>39210</v>
      </c>
      <c r="W150" s="10" t="s">
        <v>143</v>
      </c>
      <c r="X150" s="10" t="s">
        <v>39211</v>
      </c>
      <c r="Y150" s="10" t="s">
        <v>38498</v>
      </c>
      <c r="Z150" s="10" t="s">
        <v>38681</v>
      </c>
      <c r="AA150" s="10" t="s">
        <v>39212</v>
      </c>
      <c r="AB150" s="10" t="s">
        <v>39213</v>
      </c>
      <c r="AC150" s="10" t="s">
        <v>3773</v>
      </c>
      <c r="AD150" s="15"/>
      <c r="AE150" s="10" t="s">
        <v>39210</v>
      </c>
      <c r="AF150" s="10" t="s">
        <v>143</v>
      </c>
      <c r="AG150" s="10" t="s">
        <v>38660</v>
      </c>
      <c r="AH150" s="10" t="s">
        <v>39214</v>
      </c>
      <c r="AI150" s="15"/>
      <c r="AJ150" s="15"/>
      <c r="AK150" s="15"/>
      <c r="AL150" s="10" t="s">
        <v>39215</v>
      </c>
      <c r="AM150" s="10" t="s">
        <v>39216</v>
      </c>
      <c r="AN150" s="10" t="s">
        <v>38952</v>
      </c>
    </row>
    <row r="151" s="1" customFormat="1" ht="19" customHeight="1" spans="1:40">
      <c r="A151" s="10" t="s">
        <v>39217</v>
      </c>
      <c r="B151" s="10" t="s">
        <v>39218</v>
      </c>
      <c r="C151" s="10" t="s">
        <v>39219</v>
      </c>
      <c r="D151" s="10" t="s">
        <v>38644</v>
      </c>
      <c r="E151" s="10" t="s">
        <v>38645</v>
      </c>
      <c r="F151" s="10" t="s">
        <v>38646</v>
      </c>
      <c r="G151" s="15">
        <v>2500</v>
      </c>
      <c r="H151" s="15">
        <v>2500</v>
      </c>
      <c r="I151" s="15">
        <v>364.991814</v>
      </c>
      <c r="J151" s="15">
        <v>364.991814</v>
      </c>
      <c r="K151" s="10" t="s">
        <v>127</v>
      </c>
      <c r="L151" s="10" t="s">
        <v>129</v>
      </c>
      <c r="M151" s="10" t="s">
        <v>128</v>
      </c>
      <c r="N151" s="10" t="s">
        <v>127</v>
      </c>
      <c r="O151" s="10" t="s">
        <v>129</v>
      </c>
      <c r="P151" s="10" t="s">
        <v>128</v>
      </c>
      <c r="Q151" s="10" t="s">
        <v>39220</v>
      </c>
      <c r="R151" s="10" t="s">
        <v>39221</v>
      </c>
      <c r="S151" s="10" t="s">
        <v>1307</v>
      </c>
      <c r="T151" s="15">
        <v>2500</v>
      </c>
      <c r="U151" s="15"/>
      <c r="V151" s="10" t="s">
        <v>39222</v>
      </c>
      <c r="W151" s="10" t="s">
        <v>82</v>
      </c>
      <c r="X151" s="10" t="s">
        <v>39223</v>
      </c>
      <c r="Y151" s="10" t="s">
        <v>38428</v>
      </c>
      <c r="Z151" s="10" t="s">
        <v>38520</v>
      </c>
      <c r="AA151" s="10" t="s">
        <v>21160</v>
      </c>
      <c r="AB151" s="10" t="s">
        <v>21161</v>
      </c>
      <c r="AC151" s="10" t="s">
        <v>295</v>
      </c>
      <c r="AD151" s="15"/>
      <c r="AE151" s="10" t="s">
        <v>39224</v>
      </c>
      <c r="AF151" s="10" t="s">
        <v>82</v>
      </c>
      <c r="AG151" s="10" t="s">
        <v>38415</v>
      </c>
      <c r="AH151" s="10" t="s">
        <v>3528</v>
      </c>
      <c r="AI151" s="15"/>
      <c r="AJ151" s="15"/>
      <c r="AK151" s="15"/>
      <c r="AL151" s="10" t="s">
        <v>39225</v>
      </c>
      <c r="AM151" s="10" t="s">
        <v>21165</v>
      </c>
      <c r="AN151" s="10" t="s">
        <v>39226</v>
      </c>
    </row>
    <row r="152" s="1" customFormat="1" ht="19" customHeight="1" spans="1:40">
      <c r="A152" s="10" t="s">
        <v>39227</v>
      </c>
      <c r="B152" s="10" t="s">
        <v>39228</v>
      </c>
      <c r="C152" s="10" t="s">
        <v>39229</v>
      </c>
      <c r="D152" s="10" t="s">
        <v>38867</v>
      </c>
      <c r="E152" s="10" t="s">
        <v>39230</v>
      </c>
      <c r="F152" s="10" t="s">
        <v>39231</v>
      </c>
      <c r="G152" s="15">
        <v>10000</v>
      </c>
      <c r="H152" s="15">
        <v>10000</v>
      </c>
      <c r="I152" s="15">
        <v>10000</v>
      </c>
      <c r="J152" s="15">
        <v>3000</v>
      </c>
      <c r="K152" s="10" t="s">
        <v>127</v>
      </c>
      <c r="L152" s="10" t="s">
        <v>129</v>
      </c>
      <c r="M152" s="10" t="s">
        <v>128</v>
      </c>
      <c r="N152" s="10" t="s">
        <v>127</v>
      </c>
      <c r="O152" s="10" t="s">
        <v>129</v>
      </c>
      <c r="P152" s="10" t="s">
        <v>128</v>
      </c>
      <c r="Q152" s="10" t="s">
        <v>39232</v>
      </c>
      <c r="R152" s="10" t="s">
        <v>39233</v>
      </c>
      <c r="S152" s="10" t="s">
        <v>1849</v>
      </c>
      <c r="T152" s="15">
        <v>10000</v>
      </c>
      <c r="U152" s="15"/>
      <c r="V152" s="10" t="s">
        <v>39210</v>
      </c>
      <c r="W152" s="10" t="s">
        <v>82</v>
      </c>
      <c r="X152" s="10" t="s">
        <v>39234</v>
      </c>
      <c r="Y152" s="10" t="s">
        <v>38413</v>
      </c>
      <c r="Z152" s="10" t="s">
        <v>38498</v>
      </c>
      <c r="AA152" s="10" t="s">
        <v>21160</v>
      </c>
      <c r="AB152" s="10" t="s">
        <v>21161</v>
      </c>
      <c r="AC152" s="10" t="s">
        <v>295</v>
      </c>
      <c r="AD152" s="15"/>
      <c r="AE152" s="10" t="s">
        <v>39224</v>
      </c>
      <c r="AF152" s="10" t="s">
        <v>82</v>
      </c>
      <c r="AG152" s="10" t="s">
        <v>38415</v>
      </c>
      <c r="AH152" s="10" t="s">
        <v>3528</v>
      </c>
      <c r="AI152" s="15"/>
      <c r="AJ152" s="15"/>
      <c r="AK152" s="15"/>
      <c r="AL152" s="10" t="s">
        <v>39235</v>
      </c>
      <c r="AM152" s="10" t="s">
        <v>21165</v>
      </c>
      <c r="AN152" s="10" t="s">
        <v>39236</v>
      </c>
    </row>
    <row r="153" s="1" customFormat="1" ht="19" customHeight="1" spans="1:40">
      <c r="A153" s="10" t="s">
        <v>39227</v>
      </c>
      <c r="B153" s="10" t="s">
        <v>39228</v>
      </c>
      <c r="C153" s="10" t="s">
        <v>39229</v>
      </c>
      <c r="D153" s="10" t="s">
        <v>38867</v>
      </c>
      <c r="E153" s="10" t="s">
        <v>39230</v>
      </c>
      <c r="F153" s="10" t="s">
        <v>39231</v>
      </c>
      <c r="G153" s="15">
        <v>10000</v>
      </c>
      <c r="H153" s="15">
        <v>10000</v>
      </c>
      <c r="I153" s="15">
        <v>10000</v>
      </c>
      <c r="J153" s="15">
        <v>7000</v>
      </c>
      <c r="K153" s="10" t="s">
        <v>127</v>
      </c>
      <c r="L153" s="10" t="s">
        <v>129</v>
      </c>
      <c r="M153" s="10" t="s">
        <v>128</v>
      </c>
      <c r="N153" s="10" t="s">
        <v>127</v>
      </c>
      <c r="O153" s="10" t="s">
        <v>129</v>
      </c>
      <c r="P153" s="10" t="s">
        <v>128</v>
      </c>
      <c r="Q153" s="10" t="s">
        <v>39232</v>
      </c>
      <c r="R153" s="10" t="s">
        <v>39233</v>
      </c>
      <c r="S153" s="10" t="s">
        <v>1849</v>
      </c>
      <c r="T153" s="15">
        <v>10000</v>
      </c>
      <c r="U153" s="15"/>
      <c r="V153" s="10" t="s">
        <v>39210</v>
      </c>
      <c r="W153" s="10" t="s">
        <v>82</v>
      </c>
      <c r="X153" s="10" t="s">
        <v>39234</v>
      </c>
      <c r="Y153" s="10" t="s">
        <v>38413</v>
      </c>
      <c r="Z153" s="10" t="s">
        <v>38498</v>
      </c>
      <c r="AA153" s="10" t="s">
        <v>22660</v>
      </c>
      <c r="AB153" s="10" t="s">
        <v>22661</v>
      </c>
      <c r="AC153" s="10" t="s">
        <v>295</v>
      </c>
      <c r="AD153" s="15"/>
      <c r="AE153" s="10" t="s">
        <v>39237</v>
      </c>
      <c r="AF153" s="10" t="s">
        <v>82</v>
      </c>
      <c r="AG153" s="10" t="s">
        <v>38433</v>
      </c>
      <c r="AH153" s="10" t="s">
        <v>575</v>
      </c>
      <c r="AI153" s="15"/>
      <c r="AJ153" s="15"/>
      <c r="AK153" s="15"/>
      <c r="AL153" s="10" t="s">
        <v>39235</v>
      </c>
      <c r="AM153" s="10" t="s">
        <v>22668</v>
      </c>
      <c r="AN153" s="10" t="s">
        <v>39236</v>
      </c>
    </row>
    <row r="154" s="1" customFormat="1" ht="19" customHeight="1" spans="1:40">
      <c r="A154" s="10" t="s">
        <v>39033</v>
      </c>
      <c r="B154" s="10" t="s">
        <v>39034</v>
      </c>
      <c r="C154" s="10" t="s">
        <v>39035</v>
      </c>
      <c r="D154" s="10" t="s">
        <v>2410</v>
      </c>
      <c r="E154" s="10" t="s">
        <v>39036</v>
      </c>
      <c r="F154" s="10" t="s">
        <v>38998</v>
      </c>
      <c r="G154" s="15">
        <v>2400</v>
      </c>
      <c r="H154" s="15">
        <v>2400</v>
      </c>
      <c r="I154" s="15">
        <v>730.76948</v>
      </c>
      <c r="J154" s="15">
        <v>20.924416</v>
      </c>
      <c r="K154" s="10" t="s">
        <v>127</v>
      </c>
      <c r="L154" s="10" t="s">
        <v>129</v>
      </c>
      <c r="M154" s="10" t="s">
        <v>128</v>
      </c>
      <c r="N154" s="10" t="s">
        <v>127</v>
      </c>
      <c r="O154" s="10" t="s">
        <v>129</v>
      </c>
      <c r="P154" s="10" t="s">
        <v>128</v>
      </c>
      <c r="Q154" s="10" t="s">
        <v>39238</v>
      </c>
      <c r="R154" s="10" t="s">
        <v>39239</v>
      </c>
      <c r="S154" s="10" t="s">
        <v>241</v>
      </c>
      <c r="T154" s="15">
        <v>3400</v>
      </c>
      <c r="U154" s="15"/>
      <c r="V154" s="10" t="s">
        <v>39210</v>
      </c>
      <c r="W154" s="10" t="s">
        <v>143</v>
      </c>
      <c r="X154" s="10" t="s">
        <v>39223</v>
      </c>
      <c r="Y154" s="10" t="s">
        <v>38428</v>
      </c>
      <c r="Z154" s="10" t="s">
        <v>38429</v>
      </c>
      <c r="AA154" s="10" t="s">
        <v>21160</v>
      </c>
      <c r="AB154" s="10" t="s">
        <v>21161</v>
      </c>
      <c r="AC154" s="10" t="s">
        <v>295</v>
      </c>
      <c r="AD154" s="15"/>
      <c r="AE154" s="10" t="s">
        <v>39224</v>
      </c>
      <c r="AF154" s="10" t="s">
        <v>82</v>
      </c>
      <c r="AG154" s="10" t="s">
        <v>38415</v>
      </c>
      <c r="AH154" s="10" t="s">
        <v>3528</v>
      </c>
      <c r="AI154" s="15"/>
      <c r="AJ154" s="15"/>
      <c r="AK154" s="15"/>
      <c r="AL154" s="10" t="s">
        <v>39240</v>
      </c>
      <c r="AM154" s="10" t="s">
        <v>21165</v>
      </c>
      <c r="AN154" s="10" t="s">
        <v>39038</v>
      </c>
    </row>
    <row r="155" s="1" customFormat="1" ht="19" customHeight="1" spans="1:40">
      <c r="A155" s="10" t="s">
        <v>39241</v>
      </c>
      <c r="B155" s="10" t="s">
        <v>39242</v>
      </c>
      <c r="C155" s="10" t="s">
        <v>39243</v>
      </c>
      <c r="D155" s="10" t="s">
        <v>39007</v>
      </c>
      <c r="E155" s="10" t="s">
        <v>39056</v>
      </c>
      <c r="F155" s="10" t="s">
        <v>39009</v>
      </c>
      <c r="G155" s="15">
        <v>1000</v>
      </c>
      <c r="H155" s="15">
        <v>1000</v>
      </c>
      <c r="I155" s="15">
        <v>136.860228</v>
      </c>
      <c r="J155" s="15">
        <v>136.860228</v>
      </c>
      <c r="K155" s="10" t="s">
        <v>127</v>
      </c>
      <c r="L155" s="10" t="s">
        <v>129</v>
      </c>
      <c r="M155" s="10" t="s">
        <v>128</v>
      </c>
      <c r="N155" s="10" t="s">
        <v>127</v>
      </c>
      <c r="O155" s="10" t="s">
        <v>129</v>
      </c>
      <c r="P155" s="10" t="s">
        <v>128</v>
      </c>
      <c r="Q155" s="10" t="s">
        <v>39244</v>
      </c>
      <c r="R155" s="10" t="s">
        <v>39245</v>
      </c>
      <c r="S155" s="10" t="s">
        <v>1307</v>
      </c>
      <c r="T155" s="15">
        <v>2000</v>
      </c>
      <c r="U155" s="15"/>
      <c r="V155" s="10" t="s">
        <v>39246</v>
      </c>
      <c r="W155" s="10" t="s">
        <v>143</v>
      </c>
      <c r="X155" s="10" t="s">
        <v>39247</v>
      </c>
      <c r="Y155" s="10" t="s">
        <v>38498</v>
      </c>
      <c r="Z155" s="10" t="s">
        <v>38499</v>
      </c>
      <c r="AA155" s="10" t="s">
        <v>21160</v>
      </c>
      <c r="AB155" s="10" t="s">
        <v>21161</v>
      </c>
      <c r="AC155" s="10" t="s">
        <v>295</v>
      </c>
      <c r="AD155" s="15"/>
      <c r="AE155" s="10" t="s">
        <v>39224</v>
      </c>
      <c r="AF155" s="10" t="s">
        <v>82</v>
      </c>
      <c r="AG155" s="10" t="s">
        <v>38415</v>
      </c>
      <c r="AH155" s="10" t="s">
        <v>3528</v>
      </c>
      <c r="AI155" s="15"/>
      <c r="AJ155" s="15"/>
      <c r="AK155" s="15"/>
      <c r="AL155" s="10" t="s">
        <v>39248</v>
      </c>
      <c r="AM155" s="10" t="s">
        <v>21165</v>
      </c>
      <c r="AN155" s="10" t="s">
        <v>39249</v>
      </c>
    </row>
    <row r="156" s="1" customFormat="1" ht="19" customHeight="1" spans="1:40">
      <c r="A156" s="10" t="s">
        <v>39250</v>
      </c>
      <c r="B156" s="10" t="s">
        <v>39251</v>
      </c>
      <c r="C156" s="10" t="s">
        <v>39252</v>
      </c>
      <c r="D156" s="10" t="s">
        <v>7110</v>
      </c>
      <c r="E156" s="10" t="s">
        <v>39253</v>
      </c>
      <c r="F156" s="10" t="s">
        <v>38736</v>
      </c>
      <c r="G156" s="15">
        <v>10900</v>
      </c>
      <c r="H156" s="15">
        <v>10900</v>
      </c>
      <c r="I156" s="15">
        <v>10900</v>
      </c>
      <c r="J156" s="15">
        <v>4031.312707</v>
      </c>
      <c r="K156" s="10" t="s">
        <v>127</v>
      </c>
      <c r="L156" s="10" t="s">
        <v>129</v>
      </c>
      <c r="M156" s="10" t="s">
        <v>128</v>
      </c>
      <c r="N156" s="10" t="s">
        <v>127</v>
      </c>
      <c r="O156" s="10" t="s">
        <v>129</v>
      </c>
      <c r="P156" s="10" t="s">
        <v>128</v>
      </c>
      <c r="Q156" s="10" t="s">
        <v>39212</v>
      </c>
      <c r="R156" s="10" t="s">
        <v>39213</v>
      </c>
      <c r="S156" s="10" t="s">
        <v>3773</v>
      </c>
      <c r="T156" s="15">
        <v>39175.964004</v>
      </c>
      <c r="U156" s="15"/>
      <c r="V156" s="10" t="s">
        <v>39210</v>
      </c>
      <c r="W156" s="10" t="s">
        <v>143</v>
      </c>
      <c r="X156" s="10" t="s">
        <v>39254</v>
      </c>
      <c r="Y156" s="10" t="s">
        <v>38413</v>
      </c>
      <c r="Z156" s="10" t="s">
        <v>39118</v>
      </c>
      <c r="AA156" s="10" t="s">
        <v>39255</v>
      </c>
      <c r="AB156" s="10" t="s">
        <v>39256</v>
      </c>
      <c r="AC156" s="10" t="s">
        <v>116</v>
      </c>
      <c r="AD156" s="15"/>
      <c r="AE156" s="10" t="s">
        <v>39257</v>
      </c>
      <c r="AF156" s="10" t="s">
        <v>143</v>
      </c>
      <c r="AG156" s="10" t="s">
        <v>38660</v>
      </c>
      <c r="AH156" s="10" t="s">
        <v>203</v>
      </c>
      <c r="AI156" s="15"/>
      <c r="AJ156" s="15"/>
      <c r="AK156" s="15"/>
      <c r="AL156" s="10" t="s">
        <v>39258</v>
      </c>
      <c r="AM156" s="10" t="s">
        <v>39259</v>
      </c>
      <c r="AN156" s="10" t="s">
        <v>39260</v>
      </c>
    </row>
    <row r="157" s="1" customFormat="1" ht="19" customHeight="1" spans="1:40">
      <c r="A157" s="10" t="s">
        <v>39250</v>
      </c>
      <c r="B157" s="10" t="s">
        <v>39251</v>
      </c>
      <c r="C157" s="10" t="s">
        <v>39252</v>
      </c>
      <c r="D157" s="10" t="s">
        <v>7110</v>
      </c>
      <c r="E157" s="10" t="s">
        <v>39253</v>
      </c>
      <c r="F157" s="10" t="s">
        <v>38736</v>
      </c>
      <c r="G157" s="15">
        <v>10900</v>
      </c>
      <c r="H157" s="15">
        <v>10900</v>
      </c>
      <c r="I157" s="15">
        <v>10900</v>
      </c>
      <c r="J157" s="15">
        <v>6868.687293</v>
      </c>
      <c r="K157" s="10" t="s">
        <v>127</v>
      </c>
      <c r="L157" s="10" t="s">
        <v>129</v>
      </c>
      <c r="M157" s="10" t="s">
        <v>128</v>
      </c>
      <c r="N157" s="10" t="s">
        <v>127</v>
      </c>
      <c r="O157" s="10" t="s">
        <v>129</v>
      </c>
      <c r="P157" s="10" t="s">
        <v>128</v>
      </c>
      <c r="Q157" s="10" t="s">
        <v>39212</v>
      </c>
      <c r="R157" s="10" t="s">
        <v>39213</v>
      </c>
      <c r="S157" s="10" t="s">
        <v>3773</v>
      </c>
      <c r="T157" s="15">
        <v>39175.964004</v>
      </c>
      <c r="U157" s="15"/>
      <c r="V157" s="10" t="s">
        <v>39210</v>
      </c>
      <c r="W157" s="10" t="s">
        <v>143</v>
      </c>
      <c r="X157" s="10" t="s">
        <v>39254</v>
      </c>
      <c r="Y157" s="10" t="s">
        <v>38413</v>
      </c>
      <c r="Z157" s="10" t="s">
        <v>39118</v>
      </c>
      <c r="AA157" s="10" t="s">
        <v>23173</v>
      </c>
      <c r="AB157" s="10" t="s">
        <v>23174</v>
      </c>
      <c r="AC157" s="10" t="s">
        <v>116</v>
      </c>
      <c r="AD157" s="15"/>
      <c r="AE157" s="10" t="s">
        <v>39257</v>
      </c>
      <c r="AF157" s="10" t="s">
        <v>143</v>
      </c>
      <c r="AG157" s="10" t="s">
        <v>38433</v>
      </c>
      <c r="AH157" s="10" t="s">
        <v>23176</v>
      </c>
      <c r="AI157" s="15"/>
      <c r="AJ157" s="15"/>
      <c r="AK157" s="15"/>
      <c r="AL157" s="10" t="s">
        <v>39258</v>
      </c>
      <c r="AM157" s="10" t="s">
        <v>23179</v>
      </c>
      <c r="AN157" s="10" t="s">
        <v>39260</v>
      </c>
    </row>
    <row r="158" s="1" customFormat="1" ht="19" customHeight="1" spans="1:40">
      <c r="A158" s="10" t="s">
        <v>39184</v>
      </c>
      <c r="B158" s="10" t="s">
        <v>39185</v>
      </c>
      <c r="C158" s="10" t="s">
        <v>39186</v>
      </c>
      <c r="D158" s="10" t="s">
        <v>9141</v>
      </c>
      <c r="E158" s="10" t="s">
        <v>39187</v>
      </c>
      <c r="F158" s="10" t="s">
        <v>39188</v>
      </c>
      <c r="G158" s="15">
        <v>6000</v>
      </c>
      <c r="H158" s="15">
        <v>6000</v>
      </c>
      <c r="I158" s="15">
        <v>5128.969946</v>
      </c>
      <c r="J158" s="15">
        <v>3624.9378</v>
      </c>
      <c r="K158" s="10" t="s">
        <v>127</v>
      </c>
      <c r="L158" s="10" t="s">
        <v>129</v>
      </c>
      <c r="M158" s="10" t="s">
        <v>128</v>
      </c>
      <c r="N158" s="10" t="s">
        <v>127</v>
      </c>
      <c r="O158" s="10" t="s">
        <v>129</v>
      </c>
      <c r="P158" s="10" t="s">
        <v>128</v>
      </c>
      <c r="Q158" s="10" t="s">
        <v>39212</v>
      </c>
      <c r="R158" s="10" t="s">
        <v>39213</v>
      </c>
      <c r="S158" s="10" t="s">
        <v>3773</v>
      </c>
      <c r="T158" s="15">
        <v>39175.964004</v>
      </c>
      <c r="U158" s="15"/>
      <c r="V158" s="10" t="s">
        <v>39210</v>
      </c>
      <c r="W158" s="10" t="s">
        <v>143</v>
      </c>
      <c r="X158" s="10" t="s">
        <v>39211</v>
      </c>
      <c r="Y158" s="10" t="s">
        <v>38413</v>
      </c>
      <c r="Z158" s="10" t="s">
        <v>38978</v>
      </c>
      <c r="AA158" s="10" t="s">
        <v>39255</v>
      </c>
      <c r="AB158" s="10" t="s">
        <v>39256</v>
      </c>
      <c r="AC158" s="10" t="s">
        <v>116</v>
      </c>
      <c r="AD158" s="15"/>
      <c r="AE158" s="10" t="s">
        <v>39257</v>
      </c>
      <c r="AF158" s="10" t="s">
        <v>143</v>
      </c>
      <c r="AG158" s="10" t="s">
        <v>38660</v>
      </c>
      <c r="AH158" s="10" t="s">
        <v>203</v>
      </c>
      <c r="AI158" s="15"/>
      <c r="AJ158" s="15"/>
      <c r="AK158" s="15"/>
      <c r="AL158" s="10" t="s">
        <v>39261</v>
      </c>
      <c r="AM158" s="10" t="s">
        <v>39259</v>
      </c>
      <c r="AN158" s="10" t="s">
        <v>39194</v>
      </c>
    </row>
    <row r="159" s="1" customFormat="1" ht="19" customHeight="1" spans="1:40">
      <c r="A159" s="10" t="s">
        <v>39184</v>
      </c>
      <c r="B159" s="10" t="s">
        <v>39185</v>
      </c>
      <c r="C159" s="10" t="s">
        <v>39186</v>
      </c>
      <c r="D159" s="10" t="s">
        <v>9141</v>
      </c>
      <c r="E159" s="10" t="s">
        <v>39187</v>
      </c>
      <c r="F159" s="10" t="s">
        <v>39188</v>
      </c>
      <c r="G159" s="15">
        <v>6000</v>
      </c>
      <c r="H159" s="15">
        <v>6000</v>
      </c>
      <c r="I159" s="15">
        <v>5128.969946</v>
      </c>
      <c r="J159" s="15">
        <v>764.52627</v>
      </c>
      <c r="K159" s="10" t="s">
        <v>127</v>
      </c>
      <c r="L159" s="10" t="s">
        <v>129</v>
      </c>
      <c r="M159" s="10" t="s">
        <v>128</v>
      </c>
      <c r="N159" s="10" t="s">
        <v>127</v>
      </c>
      <c r="O159" s="10" t="s">
        <v>129</v>
      </c>
      <c r="P159" s="10" t="s">
        <v>128</v>
      </c>
      <c r="Q159" s="10" t="s">
        <v>39212</v>
      </c>
      <c r="R159" s="10" t="s">
        <v>39213</v>
      </c>
      <c r="S159" s="10" t="s">
        <v>3773</v>
      </c>
      <c r="T159" s="15">
        <v>39175.964004</v>
      </c>
      <c r="U159" s="15"/>
      <c r="V159" s="10" t="s">
        <v>39210</v>
      </c>
      <c r="W159" s="10" t="s">
        <v>143</v>
      </c>
      <c r="X159" s="10" t="s">
        <v>39211</v>
      </c>
      <c r="Y159" s="10" t="s">
        <v>38413</v>
      </c>
      <c r="Z159" s="10" t="s">
        <v>38978</v>
      </c>
      <c r="AA159" s="10" t="s">
        <v>23173</v>
      </c>
      <c r="AB159" s="10" t="s">
        <v>23174</v>
      </c>
      <c r="AC159" s="10" t="s">
        <v>116</v>
      </c>
      <c r="AD159" s="15"/>
      <c r="AE159" s="10" t="s">
        <v>39257</v>
      </c>
      <c r="AF159" s="10" t="s">
        <v>143</v>
      </c>
      <c r="AG159" s="10" t="s">
        <v>38433</v>
      </c>
      <c r="AH159" s="10" t="s">
        <v>23176</v>
      </c>
      <c r="AI159" s="15"/>
      <c r="AJ159" s="15"/>
      <c r="AK159" s="15"/>
      <c r="AL159" s="10" t="s">
        <v>39261</v>
      </c>
      <c r="AM159" s="10" t="s">
        <v>23179</v>
      </c>
      <c r="AN159" s="10" t="s">
        <v>39194</v>
      </c>
    </row>
    <row r="160" s="1" customFormat="1" ht="19" customHeight="1" spans="1:40">
      <c r="A160" s="10" t="s">
        <v>39164</v>
      </c>
      <c r="B160" s="10" t="s">
        <v>39165</v>
      </c>
      <c r="C160" s="10" t="s">
        <v>39166</v>
      </c>
      <c r="D160" s="10" t="s">
        <v>7796</v>
      </c>
      <c r="E160" s="10" t="s">
        <v>39167</v>
      </c>
      <c r="F160" s="10" t="s">
        <v>39168</v>
      </c>
      <c r="G160" s="15">
        <v>11200</v>
      </c>
      <c r="H160" s="15">
        <v>11200</v>
      </c>
      <c r="I160" s="15">
        <v>11200</v>
      </c>
      <c r="J160" s="15">
        <v>2101.615775</v>
      </c>
      <c r="K160" s="10" t="s">
        <v>127</v>
      </c>
      <c r="L160" s="10" t="s">
        <v>129</v>
      </c>
      <c r="M160" s="10" t="s">
        <v>128</v>
      </c>
      <c r="N160" s="10" t="s">
        <v>127</v>
      </c>
      <c r="O160" s="10" t="s">
        <v>129</v>
      </c>
      <c r="P160" s="10" t="s">
        <v>128</v>
      </c>
      <c r="Q160" s="10" t="s">
        <v>39212</v>
      </c>
      <c r="R160" s="10" t="s">
        <v>39213</v>
      </c>
      <c r="S160" s="10" t="s">
        <v>3773</v>
      </c>
      <c r="T160" s="15">
        <v>39175.964004</v>
      </c>
      <c r="U160" s="15"/>
      <c r="V160" s="10" t="s">
        <v>39210</v>
      </c>
      <c r="W160" s="10" t="s">
        <v>143</v>
      </c>
      <c r="X160" s="10" t="s">
        <v>39211</v>
      </c>
      <c r="Y160" s="10" t="s">
        <v>38413</v>
      </c>
      <c r="Z160" s="10" t="s">
        <v>39118</v>
      </c>
      <c r="AA160" s="10" t="s">
        <v>39255</v>
      </c>
      <c r="AB160" s="10" t="s">
        <v>39256</v>
      </c>
      <c r="AC160" s="10" t="s">
        <v>116</v>
      </c>
      <c r="AD160" s="15"/>
      <c r="AE160" s="10" t="s">
        <v>39257</v>
      </c>
      <c r="AF160" s="10" t="s">
        <v>143</v>
      </c>
      <c r="AG160" s="10" t="s">
        <v>38660</v>
      </c>
      <c r="AH160" s="10" t="s">
        <v>203</v>
      </c>
      <c r="AI160" s="15"/>
      <c r="AJ160" s="15"/>
      <c r="AK160" s="15"/>
      <c r="AL160" s="10" t="s">
        <v>39262</v>
      </c>
      <c r="AM160" s="10" t="s">
        <v>39259</v>
      </c>
      <c r="AN160" s="10" t="s">
        <v>39174</v>
      </c>
    </row>
    <row r="161" s="1" customFormat="1" ht="19" customHeight="1" spans="1:40">
      <c r="A161" s="10" t="s">
        <v>39164</v>
      </c>
      <c r="B161" s="10" t="s">
        <v>39165</v>
      </c>
      <c r="C161" s="10" t="s">
        <v>39166</v>
      </c>
      <c r="D161" s="10" t="s">
        <v>7796</v>
      </c>
      <c r="E161" s="10" t="s">
        <v>39167</v>
      </c>
      <c r="F161" s="10" t="s">
        <v>39168</v>
      </c>
      <c r="G161" s="15">
        <v>11200</v>
      </c>
      <c r="H161" s="15">
        <v>11200</v>
      </c>
      <c r="I161" s="15">
        <v>11200</v>
      </c>
      <c r="J161" s="15">
        <v>6706.057851</v>
      </c>
      <c r="K161" s="10" t="s">
        <v>127</v>
      </c>
      <c r="L161" s="10" t="s">
        <v>129</v>
      </c>
      <c r="M161" s="10" t="s">
        <v>128</v>
      </c>
      <c r="N161" s="10" t="s">
        <v>127</v>
      </c>
      <c r="O161" s="10" t="s">
        <v>129</v>
      </c>
      <c r="P161" s="10" t="s">
        <v>128</v>
      </c>
      <c r="Q161" s="10" t="s">
        <v>39212</v>
      </c>
      <c r="R161" s="10" t="s">
        <v>39213</v>
      </c>
      <c r="S161" s="10" t="s">
        <v>3773</v>
      </c>
      <c r="T161" s="15">
        <v>39175.964004</v>
      </c>
      <c r="U161" s="15"/>
      <c r="V161" s="10" t="s">
        <v>39210</v>
      </c>
      <c r="W161" s="10" t="s">
        <v>143</v>
      </c>
      <c r="X161" s="10" t="s">
        <v>39211</v>
      </c>
      <c r="Y161" s="10" t="s">
        <v>38413</v>
      </c>
      <c r="Z161" s="10" t="s">
        <v>39118</v>
      </c>
      <c r="AA161" s="10" t="s">
        <v>25044</v>
      </c>
      <c r="AB161" s="10" t="s">
        <v>25045</v>
      </c>
      <c r="AC161" s="10" t="s">
        <v>116</v>
      </c>
      <c r="AD161" s="15"/>
      <c r="AE161" s="10" t="s">
        <v>39257</v>
      </c>
      <c r="AF161" s="10" t="s">
        <v>143</v>
      </c>
      <c r="AG161" s="10" t="s">
        <v>38433</v>
      </c>
      <c r="AH161" s="10" t="s">
        <v>25047</v>
      </c>
      <c r="AI161" s="15"/>
      <c r="AJ161" s="15"/>
      <c r="AK161" s="15"/>
      <c r="AL161" s="10" t="s">
        <v>39262</v>
      </c>
      <c r="AM161" s="10" t="s">
        <v>25053</v>
      </c>
      <c r="AN161" s="10" t="s">
        <v>39174</v>
      </c>
    </row>
    <row r="162" s="1" customFormat="1" ht="19" customHeight="1" spans="1:40">
      <c r="A162" s="10" t="s">
        <v>39164</v>
      </c>
      <c r="B162" s="10" t="s">
        <v>39165</v>
      </c>
      <c r="C162" s="10" t="s">
        <v>39166</v>
      </c>
      <c r="D162" s="10" t="s">
        <v>7796</v>
      </c>
      <c r="E162" s="10" t="s">
        <v>39167</v>
      </c>
      <c r="F162" s="10" t="s">
        <v>39168</v>
      </c>
      <c r="G162" s="15">
        <v>11200</v>
      </c>
      <c r="H162" s="15">
        <v>11200</v>
      </c>
      <c r="I162" s="15">
        <v>11200</v>
      </c>
      <c r="J162" s="15">
        <v>265.188138</v>
      </c>
      <c r="K162" s="10" t="s">
        <v>127</v>
      </c>
      <c r="L162" s="10" t="s">
        <v>129</v>
      </c>
      <c r="M162" s="10" t="s">
        <v>128</v>
      </c>
      <c r="N162" s="10" t="s">
        <v>127</v>
      </c>
      <c r="O162" s="10" t="s">
        <v>129</v>
      </c>
      <c r="P162" s="10" t="s">
        <v>128</v>
      </c>
      <c r="Q162" s="10" t="s">
        <v>39212</v>
      </c>
      <c r="R162" s="10" t="s">
        <v>39213</v>
      </c>
      <c r="S162" s="10" t="s">
        <v>3773</v>
      </c>
      <c r="T162" s="15">
        <v>39175.964004</v>
      </c>
      <c r="U162" s="15"/>
      <c r="V162" s="10" t="s">
        <v>39210</v>
      </c>
      <c r="W162" s="10" t="s">
        <v>143</v>
      </c>
      <c r="X162" s="10" t="s">
        <v>39211</v>
      </c>
      <c r="Y162" s="10" t="s">
        <v>38413</v>
      </c>
      <c r="Z162" s="10" t="s">
        <v>39118</v>
      </c>
      <c r="AA162" s="10" t="s">
        <v>1624</v>
      </c>
      <c r="AB162" s="10" t="s">
        <v>1625</v>
      </c>
      <c r="AC162" s="10" t="s">
        <v>116</v>
      </c>
      <c r="AD162" s="15"/>
      <c r="AE162" s="10" t="s">
        <v>39210</v>
      </c>
      <c r="AF162" s="10" t="s">
        <v>143</v>
      </c>
      <c r="AG162" s="10" t="s">
        <v>38660</v>
      </c>
      <c r="AH162" s="10" t="s">
        <v>1628</v>
      </c>
      <c r="AI162" s="15"/>
      <c r="AJ162" s="15"/>
      <c r="AK162" s="15"/>
      <c r="AL162" s="10" t="s">
        <v>39262</v>
      </c>
      <c r="AM162" s="10" t="s">
        <v>1634</v>
      </c>
      <c r="AN162" s="10" t="s">
        <v>39174</v>
      </c>
    </row>
    <row r="163" s="1" customFormat="1" ht="19" customHeight="1" spans="1:40">
      <c r="A163" s="10" t="s">
        <v>39164</v>
      </c>
      <c r="B163" s="10" t="s">
        <v>39165</v>
      </c>
      <c r="C163" s="10" t="s">
        <v>39166</v>
      </c>
      <c r="D163" s="10" t="s">
        <v>7796</v>
      </c>
      <c r="E163" s="10" t="s">
        <v>39167</v>
      </c>
      <c r="F163" s="10" t="s">
        <v>39168</v>
      </c>
      <c r="G163" s="15">
        <v>11200</v>
      </c>
      <c r="H163" s="15">
        <v>11200</v>
      </c>
      <c r="I163" s="15">
        <v>11200</v>
      </c>
      <c r="J163" s="15">
        <v>2074.884414</v>
      </c>
      <c r="K163" s="10" t="s">
        <v>127</v>
      </c>
      <c r="L163" s="10" t="s">
        <v>129</v>
      </c>
      <c r="M163" s="10" t="s">
        <v>128</v>
      </c>
      <c r="N163" s="10" t="s">
        <v>127</v>
      </c>
      <c r="O163" s="10" t="s">
        <v>129</v>
      </c>
      <c r="P163" s="10" t="s">
        <v>128</v>
      </c>
      <c r="Q163" s="10" t="s">
        <v>39212</v>
      </c>
      <c r="R163" s="10" t="s">
        <v>39213</v>
      </c>
      <c r="S163" s="10" t="s">
        <v>3773</v>
      </c>
      <c r="T163" s="15">
        <v>39175.964004</v>
      </c>
      <c r="U163" s="15"/>
      <c r="V163" s="10" t="s">
        <v>39210</v>
      </c>
      <c r="W163" s="10" t="s">
        <v>143</v>
      </c>
      <c r="X163" s="10" t="s">
        <v>39211</v>
      </c>
      <c r="Y163" s="10" t="s">
        <v>38413</v>
      </c>
      <c r="Z163" s="10" t="s">
        <v>39118</v>
      </c>
      <c r="AA163" s="10" t="s">
        <v>23173</v>
      </c>
      <c r="AB163" s="10" t="s">
        <v>23174</v>
      </c>
      <c r="AC163" s="10" t="s">
        <v>116</v>
      </c>
      <c r="AD163" s="15"/>
      <c r="AE163" s="10" t="s">
        <v>39257</v>
      </c>
      <c r="AF163" s="10" t="s">
        <v>143</v>
      </c>
      <c r="AG163" s="10" t="s">
        <v>38433</v>
      </c>
      <c r="AH163" s="10" t="s">
        <v>23176</v>
      </c>
      <c r="AI163" s="15"/>
      <c r="AJ163" s="15"/>
      <c r="AK163" s="15"/>
      <c r="AL163" s="10" t="s">
        <v>39262</v>
      </c>
      <c r="AM163" s="10" t="s">
        <v>23179</v>
      </c>
      <c r="AN163" s="10" t="s">
        <v>39174</v>
      </c>
    </row>
    <row r="164" s="1" customFormat="1" ht="19" customHeight="1" spans="1:40">
      <c r="A164" s="10" t="s">
        <v>39263</v>
      </c>
      <c r="B164" s="10" t="s">
        <v>39264</v>
      </c>
      <c r="C164" s="10" t="s">
        <v>39265</v>
      </c>
      <c r="D164" s="10" t="s">
        <v>38421</v>
      </c>
      <c r="E164" s="10" t="s">
        <v>39266</v>
      </c>
      <c r="F164" s="10" t="s">
        <v>39267</v>
      </c>
      <c r="G164" s="15">
        <v>2300</v>
      </c>
      <c r="H164" s="15">
        <v>2300</v>
      </c>
      <c r="I164" s="15">
        <v>2300</v>
      </c>
      <c r="J164" s="15">
        <v>2300</v>
      </c>
      <c r="K164" s="10" t="s">
        <v>127</v>
      </c>
      <c r="L164" s="10" t="s">
        <v>129</v>
      </c>
      <c r="M164" s="10" t="s">
        <v>128</v>
      </c>
      <c r="N164" s="10" t="s">
        <v>127</v>
      </c>
      <c r="O164" s="10" t="s">
        <v>129</v>
      </c>
      <c r="P164" s="10" t="s">
        <v>128</v>
      </c>
      <c r="Q164" s="10" t="s">
        <v>39212</v>
      </c>
      <c r="R164" s="10" t="s">
        <v>39213</v>
      </c>
      <c r="S164" s="10" t="s">
        <v>3773</v>
      </c>
      <c r="T164" s="15">
        <v>39175.964004</v>
      </c>
      <c r="U164" s="15"/>
      <c r="V164" s="10" t="s">
        <v>39210</v>
      </c>
      <c r="W164" s="10" t="s">
        <v>143</v>
      </c>
      <c r="X164" s="10" t="s">
        <v>39211</v>
      </c>
      <c r="Y164" s="10" t="s">
        <v>38413</v>
      </c>
      <c r="Z164" s="10" t="s">
        <v>38978</v>
      </c>
      <c r="AA164" s="10" t="s">
        <v>23173</v>
      </c>
      <c r="AB164" s="10" t="s">
        <v>23174</v>
      </c>
      <c r="AC164" s="10" t="s">
        <v>116</v>
      </c>
      <c r="AD164" s="15"/>
      <c r="AE164" s="10" t="s">
        <v>39257</v>
      </c>
      <c r="AF164" s="10" t="s">
        <v>143</v>
      </c>
      <c r="AG164" s="10" t="s">
        <v>38433</v>
      </c>
      <c r="AH164" s="10" t="s">
        <v>23176</v>
      </c>
      <c r="AI164" s="15"/>
      <c r="AJ164" s="15"/>
      <c r="AK164" s="15"/>
      <c r="AL164" s="10" t="s">
        <v>39268</v>
      </c>
      <c r="AM164" s="10" t="s">
        <v>23179</v>
      </c>
      <c r="AN164" s="10" t="s">
        <v>39269</v>
      </c>
    </row>
    <row r="165" s="1" customFormat="1" ht="19" customHeight="1" spans="1:40">
      <c r="A165" s="10" t="s">
        <v>39175</v>
      </c>
      <c r="B165" s="10" t="s">
        <v>39176</v>
      </c>
      <c r="C165" s="10" t="s">
        <v>39177</v>
      </c>
      <c r="D165" s="10" t="s">
        <v>9141</v>
      </c>
      <c r="E165" s="10" t="s">
        <v>39178</v>
      </c>
      <c r="F165" s="10" t="s">
        <v>39179</v>
      </c>
      <c r="G165" s="15">
        <v>2000</v>
      </c>
      <c r="H165" s="15">
        <v>2000</v>
      </c>
      <c r="I165" s="15">
        <v>2000</v>
      </c>
      <c r="J165" s="15">
        <v>67.01103</v>
      </c>
      <c r="K165" s="10" t="s">
        <v>127</v>
      </c>
      <c r="L165" s="10" t="s">
        <v>129</v>
      </c>
      <c r="M165" s="10" t="s">
        <v>128</v>
      </c>
      <c r="N165" s="10" t="s">
        <v>127</v>
      </c>
      <c r="O165" s="10" t="s">
        <v>129</v>
      </c>
      <c r="P165" s="10" t="s">
        <v>128</v>
      </c>
      <c r="Q165" s="10" t="s">
        <v>39255</v>
      </c>
      <c r="R165" s="10" t="s">
        <v>39256</v>
      </c>
      <c r="S165" s="10" t="s">
        <v>116</v>
      </c>
      <c r="T165" s="15">
        <v>5724.586148</v>
      </c>
      <c r="U165" s="15"/>
      <c r="V165" s="10" t="s">
        <v>39257</v>
      </c>
      <c r="W165" s="10" t="s">
        <v>143</v>
      </c>
      <c r="X165" s="10" t="s">
        <v>39211</v>
      </c>
      <c r="Y165" s="10" t="s">
        <v>38498</v>
      </c>
      <c r="Z165" s="10" t="s">
        <v>38585</v>
      </c>
      <c r="AA165" s="10" t="s">
        <v>1624</v>
      </c>
      <c r="AB165" s="10" t="s">
        <v>1625</v>
      </c>
      <c r="AC165" s="10" t="s">
        <v>116</v>
      </c>
      <c r="AD165" s="15"/>
      <c r="AE165" s="10" t="s">
        <v>39210</v>
      </c>
      <c r="AF165" s="10" t="s">
        <v>143</v>
      </c>
      <c r="AG165" s="10" t="s">
        <v>38660</v>
      </c>
      <c r="AH165" s="10" t="s">
        <v>1628</v>
      </c>
      <c r="AI165" s="15"/>
      <c r="AJ165" s="15"/>
      <c r="AK165" s="15"/>
      <c r="AL165" s="10" t="s">
        <v>39270</v>
      </c>
      <c r="AM165" s="10" t="s">
        <v>1634</v>
      </c>
      <c r="AN165" s="10" t="s">
        <v>39183</v>
      </c>
    </row>
    <row r="166" s="1" customFormat="1" ht="19" customHeight="1" spans="1:40">
      <c r="A166" s="10" t="s">
        <v>38963</v>
      </c>
      <c r="B166" s="10" t="s">
        <v>38964</v>
      </c>
      <c r="C166" s="10" t="s">
        <v>38965</v>
      </c>
      <c r="D166" s="10" t="s">
        <v>38421</v>
      </c>
      <c r="E166" s="10" t="s">
        <v>38966</v>
      </c>
      <c r="F166" s="10" t="s">
        <v>38967</v>
      </c>
      <c r="G166" s="15">
        <v>1000</v>
      </c>
      <c r="H166" s="15">
        <v>1000</v>
      </c>
      <c r="I166" s="15">
        <v>1000</v>
      </c>
      <c r="J166" s="15">
        <v>1000</v>
      </c>
      <c r="K166" s="10" t="s">
        <v>127</v>
      </c>
      <c r="L166" s="10" t="s">
        <v>129</v>
      </c>
      <c r="M166" s="10" t="s">
        <v>128</v>
      </c>
      <c r="N166" s="10" t="s">
        <v>127</v>
      </c>
      <c r="O166" s="10" t="s">
        <v>129</v>
      </c>
      <c r="P166" s="10" t="s">
        <v>128</v>
      </c>
      <c r="Q166" s="10" t="s">
        <v>1624</v>
      </c>
      <c r="R166" s="10" t="s">
        <v>1625</v>
      </c>
      <c r="S166" s="10" t="s">
        <v>116</v>
      </c>
      <c r="T166" s="15">
        <v>31601.392148</v>
      </c>
      <c r="U166" s="15"/>
      <c r="V166" s="10" t="s">
        <v>39210</v>
      </c>
      <c r="W166" s="10" t="s">
        <v>143</v>
      </c>
      <c r="X166" s="10" t="s">
        <v>39211</v>
      </c>
      <c r="Y166" s="10" t="s">
        <v>38498</v>
      </c>
      <c r="Z166" s="10" t="s">
        <v>38585</v>
      </c>
      <c r="AA166" s="10" t="s">
        <v>39255</v>
      </c>
      <c r="AB166" s="10" t="s">
        <v>39256</v>
      </c>
      <c r="AC166" s="10" t="s">
        <v>116</v>
      </c>
      <c r="AD166" s="15"/>
      <c r="AE166" s="10" t="s">
        <v>39257</v>
      </c>
      <c r="AF166" s="10" t="s">
        <v>143</v>
      </c>
      <c r="AG166" s="10" t="s">
        <v>38660</v>
      </c>
      <c r="AH166" s="10" t="s">
        <v>203</v>
      </c>
      <c r="AI166" s="15"/>
      <c r="AJ166" s="15"/>
      <c r="AK166" s="15"/>
      <c r="AL166" s="10" t="s">
        <v>39271</v>
      </c>
      <c r="AM166" s="10" t="s">
        <v>39259</v>
      </c>
      <c r="AN166" s="10" t="s">
        <v>38969</v>
      </c>
    </row>
    <row r="167" s="1" customFormat="1" ht="19" customHeight="1" spans="1:40">
      <c r="A167" s="10" t="s">
        <v>38883</v>
      </c>
      <c r="B167" s="10" t="s">
        <v>38884</v>
      </c>
      <c r="C167" s="10" t="s">
        <v>38885</v>
      </c>
      <c r="D167" s="10" t="s">
        <v>136</v>
      </c>
      <c r="E167" s="10" t="s">
        <v>38886</v>
      </c>
      <c r="F167" s="10" t="s">
        <v>38887</v>
      </c>
      <c r="G167" s="15">
        <v>4400</v>
      </c>
      <c r="H167" s="15">
        <v>4400</v>
      </c>
      <c r="I167" s="15">
        <v>4323.803805</v>
      </c>
      <c r="J167" s="15">
        <v>547.100046</v>
      </c>
      <c r="K167" s="10" t="s">
        <v>127</v>
      </c>
      <c r="L167" s="10" t="s">
        <v>129</v>
      </c>
      <c r="M167" s="10" t="s">
        <v>128</v>
      </c>
      <c r="N167" s="10" t="s">
        <v>127</v>
      </c>
      <c r="O167" s="10" t="s">
        <v>129</v>
      </c>
      <c r="P167" s="10" t="s">
        <v>128</v>
      </c>
      <c r="Q167" s="10" t="s">
        <v>1624</v>
      </c>
      <c r="R167" s="10" t="s">
        <v>1625</v>
      </c>
      <c r="S167" s="10" t="s">
        <v>116</v>
      </c>
      <c r="T167" s="15">
        <v>31601.392148</v>
      </c>
      <c r="U167" s="15"/>
      <c r="V167" s="10" t="s">
        <v>39210</v>
      </c>
      <c r="W167" s="10" t="s">
        <v>143</v>
      </c>
      <c r="X167" s="10" t="s">
        <v>39211</v>
      </c>
      <c r="Y167" s="10" t="s">
        <v>38498</v>
      </c>
      <c r="Z167" s="10" t="s">
        <v>38585</v>
      </c>
      <c r="AA167" s="10" t="s">
        <v>39255</v>
      </c>
      <c r="AB167" s="10" t="s">
        <v>39256</v>
      </c>
      <c r="AC167" s="10" t="s">
        <v>116</v>
      </c>
      <c r="AD167" s="15"/>
      <c r="AE167" s="10" t="s">
        <v>39257</v>
      </c>
      <c r="AF167" s="10" t="s">
        <v>143</v>
      </c>
      <c r="AG167" s="10" t="s">
        <v>38660</v>
      </c>
      <c r="AH167" s="10" t="s">
        <v>203</v>
      </c>
      <c r="AI167" s="15"/>
      <c r="AJ167" s="15"/>
      <c r="AK167" s="15"/>
      <c r="AL167" s="10" t="s">
        <v>39272</v>
      </c>
      <c r="AM167" s="10" t="s">
        <v>39259</v>
      </c>
      <c r="AN167" s="10" t="s">
        <v>38892</v>
      </c>
    </row>
    <row r="168" s="1" customFormat="1" ht="19" customHeight="1" spans="1:40">
      <c r="A168" s="10" t="s">
        <v>38883</v>
      </c>
      <c r="B168" s="10" t="s">
        <v>38884</v>
      </c>
      <c r="C168" s="10" t="s">
        <v>38885</v>
      </c>
      <c r="D168" s="10" t="s">
        <v>136</v>
      </c>
      <c r="E168" s="10" t="s">
        <v>38886</v>
      </c>
      <c r="F168" s="10" t="s">
        <v>38887</v>
      </c>
      <c r="G168" s="15">
        <v>4400</v>
      </c>
      <c r="H168" s="15">
        <v>4400</v>
      </c>
      <c r="I168" s="15">
        <v>4323.803805</v>
      </c>
      <c r="J168" s="15">
        <v>2552.611431</v>
      </c>
      <c r="K168" s="10" t="s">
        <v>127</v>
      </c>
      <c r="L168" s="10" t="s">
        <v>129</v>
      </c>
      <c r="M168" s="10" t="s">
        <v>128</v>
      </c>
      <c r="N168" s="10" t="s">
        <v>127</v>
      </c>
      <c r="O168" s="10" t="s">
        <v>129</v>
      </c>
      <c r="P168" s="10" t="s">
        <v>128</v>
      </c>
      <c r="Q168" s="10" t="s">
        <v>1624</v>
      </c>
      <c r="R168" s="10" t="s">
        <v>1625</v>
      </c>
      <c r="S168" s="10" t="s">
        <v>116</v>
      </c>
      <c r="T168" s="15">
        <v>31601.392148</v>
      </c>
      <c r="U168" s="15"/>
      <c r="V168" s="10" t="s">
        <v>39210</v>
      </c>
      <c r="W168" s="10" t="s">
        <v>143</v>
      </c>
      <c r="X168" s="10" t="s">
        <v>39211</v>
      </c>
      <c r="Y168" s="10" t="s">
        <v>38498</v>
      </c>
      <c r="Z168" s="10" t="s">
        <v>38585</v>
      </c>
      <c r="AA168" s="10" t="s">
        <v>23173</v>
      </c>
      <c r="AB168" s="10" t="s">
        <v>23174</v>
      </c>
      <c r="AC168" s="10" t="s">
        <v>116</v>
      </c>
      <c r="AD168" s="15"/>
      <c r="AE168" s="10" t="s">
        <v>39257</v>
      </c>
      <c r="AF168" s="10" t="s">
        <v>143</v>
      </c>
      <c r="AG168" s="10" t="s">
        <v>38433</v>
      </c>
      <c r="AH168" s="10" t="s">
        <v>23176</v>
      </c>
      <c r="AI168" s="15"/>
      <c r="AJ168" s="15"/>
      <c r="AK168" s="15"/>
      <c r="AL168" s="10" t="s">
        <v>39272</v>
      </c>
      <c r="AM168" s="10" t="s">
        <v>23179</v>
      </c>
      <c r="AN168" s="10" t="s">
        <v>38892</v>
      </c>
    </row>
    <row r="169" s="1" customFormat="1" ht="19" customHeight="1" spans="1:40">
      <c r="A169" s="10" t="s">
        <v>38883</v>
      </c>
      <c r="B169" s="10" t="s">
        <v>38884</v>
      </c>
      <c r="C169" s="10" t="s">
        <v>38885</v>
      </c>
      <c r="D169" s="10" t="s">
        <v>136</v>
      </c>
      <c r="E169" s="10" t="s">
        <v>38886</v>
      </c>
      <c r="F169" s="10" t="s">
        <v>38887</v>
      </c>
      <c r="G169" s="15">
        <v>4400</v>
      </c>
      <c r="H169" s="15">
        <v>4400</v>
      </c>
      <c r="I169" s="15">
        <v>4323.803805</v>
      </c>
      <c r="J169" s="15">
        <v>1218.540671</v>
      </c>
      <c r="K169" s="10" t="s">
        <v>127</v>
      </c>
      <c r="L169" s="10" t="s">
        <v>129</v>
      </c>
      <c r="M169" s="10" t="s">
        <v>128</v>
      </c>
      <c r="N169" s="10" t="s">
        <v>127</v>
      </c>
      <c r="O169" s="10" t="s">
        <v>129</v>
      </c>
      <c r="P169" s="10" t="s">
        <v>128</v>
      </c>
      <c r="Q169" s="10" t="s">
        <v>1624</v>
      </c>
      <c r="R169" s="10" t="s">
        <v>1625</v>
      </c>
      <c r="S169" s="10" t="s">
        <v>116</v>
      </c>
      <c r="T169" s="15">
        <v>31601.392148</v>
      </c>
      <c r="U169" s="15"/>
      <c r="V169" s="10" t="s">
        <v>39210</v>
      </c>
      <c r="W169" s="10" t="s">
        <v>143</v>
      </c>
      <c r="X169" s="10" t="s">
        <v>39211</v>
      </c>
      <c r="Y169" s="10" t="s">
        <v>38498</v>
      </c>
      <c r="Z169" s="10" t="s">
        <v>38585</v>
      </c>
      <c r="AA169" s="10" t="s">
        <v>39212</v>
      </c>
      <c r="AB169" s="10" t="s">
        <v>39213</v>
      </c>
      <c r="AC169" s="10" t="s">
        <v>3773</v>
      </c>
      <c r="AD169" s="15"/>
      <c r="AE169" s="10" t="s">
        <v>39210</v>
      </c>
      <c r="AF169" s="10" t="s">
        <v>143</v>
      </c>
      <c r="AG169" s="10" t="s">
        <v>38660</v>
      </c>
      <c r="AH169" s="10" t="s">
        <v>39214</v>
      </c>
      <c r="AI169" s="15"/>
      <c r="AJ169" s="15"/>
      <c r="AK169" s="15"/>
      <c r="AL169" s="10" t="s">
        <v>39272</v>
      </c>
      <c r="AM169" s="10" t="s">
        <v>39216</v>
      </c>
      <c r="AN169" s="10" t="s">
        <v>38892</v>
      </c>
    </row>
    <row r="170" s="1" customFormat="1" ht="19" customHeight="1" spans="1:40">
      <c r="A170" s="10" t="s">
        <v>39175</v>
      </c>
      <c r="B170" s="10" t="s">
        <v>39176</v>
      </c>
      <c r="C170" s="10" t="s">
        <v>39177</v>
      </c>
      <c r="D170" s="10" t="s">
        <v>9141</v>
      </c>
      <c r="E170" s="10" t="s">
        <v>39178</v>
      </c>
      <c r="F170" s="10" t="s">
        <v>39179</v>
      </c>
      <c r="G170" s="15">
        <v>5600</v>
      </c>
      <c r="H170" s="15">
        <v>5600</v>
      </c>
      <c r="I170" s="15">
        <v>5600</v>
      </c>
      <c r="J170" s="15">
        <v>5600</v>
      </c>
      <c r="K170" s="10" t="s">
        <v>127</v>
      </c>
      <c r="L170" s="10" t="s">
        <v>129</v>
      </c>
      <c r="M170" s="10" t="s">
        <v>128</v>
      </c>
      <c r="N170" s="10" t="s">
        <v>127</v>
      </c>
      <c r="O170" s="10" t="s">
        <v>129</v>
      </c>
      <c r="P170" s="10" t="s">
        <v>128</v>
      </c>
      <c r="Q170" s="10" t="s">
        <v>1624</v>
      </c>
      <c r="R170" s="10" t="s">
        <v>1625</v>
      </c>
      <c r="S170" s="10" t="s">
        <v>116</v>
      </c>
      <c r="T170" s="15">
        <v>31601.392148</v>
      </c>
      <c r="U170" s="15"/>
      <c r="V170" s="10" t="s">
        <v>39210</v>
      </c>
      <c r="W170" s="10" t="s">
        <v>143</v>
      </c>
      <c r="X170" s="10" t="s">
        <v>39211</v>
      </c>
      <c r="Y170" s="10" t="s">
        <v>38498</v>
      </c>
      <c r="Z170" s="10" t="s">
        <v>38585</v>
      </c>
      <c r="AA170" s="10" t="s">
        <v>39255</v>
      </c>
      <c r="AB170" s="10" t="s">
        <v>39256</v>
      </c>
      <c r="AC170" s="10" t="s">
        <v>116</v>
      </c>
      <c r="AD170" s="15"/>
      <c r="AE170" s="10" t="s">
        <v>39257</v>
      </c>
      <c r="AF170" s="10" t="s">
        <v>143</v>
      </c>
      <c r="AG170" s="10" t="s">
        <v>38660</v>
      </c>
      <c r="AH170" s="10" t="s">
        <v>203</v>
      </c>
      <c r="AI170" s="15"/>
      <c r="AJ170" s="15"/>
      <c r="AK170" s="15"/>
      <c r="AL170" s="10" t="s">
        <v>39273</v>
      </c>
      <c r="AM170" s="10" t="s">
        <v>39259</v>
      </c>
      <c r="AN170" s="10" t="s">
        <v>39183</v>
      </c>
    </row>
    <row r="171" s="1" customFormat="1" ht="19" customHeight="1" spans="1:40">
      <c r="A171" s="10" t="s">
        <v>38942</v>
      </c>
      <c r="B171" s="10" t="s">
        <v>38943</v>
      </c>
      <c r="C171" s="10" t="s">
        <v>38944</v>
      </c>
      <c r="D171" s="10" t="s">
        <v>38945</v>
      </c>
      <c r="E171" s="10" t="s">
        <v>38946</v>
      </c>
      <c r="F171" s="10" t="s">
        <v>38947</v>
      </c>
      <c r="G171" s="15">
        <v>4400</v>
      </c>
      <c r="H171" s="15">
        <v>4400</v>
      </c>
      <c r="I171" s="15">
        <v>3987.668675</v>
      </c>
      <c r="J171" s="15">
        <v>2643.811775</v>
      </c>
      <c r="K171" s="10" t="s">
        <v>127</v>
      </c>
      <c r="L171" s="10" t="s">
        <v>129</v>
      </c>
      <c r="M171" s="10" t="s">
        <v>128</v>
      </c>
      <c r="N171" s="10" t="s">
        <v>127</v>
      </c>
      <c r="O171" s="10" t="s">
        <v>129</v>
      </c>
      <c r="P171" s="10" t="s">
        <v>128</v>
      </c>
      <c r="Q171" s="10" t="s">
        <v>1624</v>
      </c>
      <c r="R171" s="10" t="s">
        <v>1625</v>
      </c>
      <c r="S171" s="10" t="s">
        <v>116</v>
      </c>
      <c r="T171" s="15">
        <v>31601.392148</v>
      </c>
      <c r="U171" s="15"/>
      <c r="V171" s="10" t="s">
        <v>39210</v>
      </c>
      <c r="W171" s="10" t="s">
        <v>143</v>
      </c>
      <c r="X171" s="10" t="s">
        <v>39211</v>
      </c>
      <c r="Y171" s="10" t="s">
        <v>38498</v>
      </c>
      <c r="Z171" s="10" t="s">
        <v>38681</v>
      </c>
      <c r="AA171" s="10" t="s">
        <v>39255</v>
      </c>
      <c r="AB171" s="10" t="s">
        <v>39256</v>
      </c>
      <c r="AC171" s="10" t="s">
        <v>116</v>
      </c>
      <c r="AD171" s="15"/>
      <c r="AE171" s="10" t="s">
        <v>39257</v>
      </c>
      <c r="AF171" s="10" t="s">
        <v>143</v>
      </c>
      <c r="AG171" s="10" t="s">
        <v>38660</v>
      </c>
      <c r="AH171" s="10" t="s">
        <v>203</v>
      </c>
      <c r="AI171" s="15"/>
      <c r="AJ171" s="15"/>
      <c r="AK171" s="15"/>
      <c r="AL171" s="10" t="s">
        <v>39215</v>
      </c>
      <c r="AM171" s="10" t="s">
        <v>39259</v>
      </c>
      <c r="AN171" s="10" t="s">
        <v>38952</v>
      </c>
    </row>
    <row r="172" s="1" customFormat="1" ht="19" customHeight="1" spans="1:40">
      <c r="A172" s="10" t="s">
        <v>39274</v>
      </c>
      <c r="B172" s="10" t="s">
        <v>39275</v>
      </c>
      <c r="C172" s="10" t="s">
        <v>39276</v>
      </c>
      <c r="D172" s="10" t="s">
        <v>38644</v>
      </c>
      <c r="E172" s="10" t="s">
        <v>39277</v>
      </c>
      <c r="F172" s="10" t="s">
        <v>39278</v>
      </c>
      <c r="G172" s="15">
        <v>15000</v>
      </c>
      <c r="H172" s="15">
        <v>15000</v>
      </c>
      <c r="I172" s="15">
        <v>12918.53</v>
      </c>
      <c r="J172" s="15">
        <v>1218.53</v>
      </c>
      <c r="K172" s="10" t="s">
        <v>127</v>
      </c>
      <c r="L172" s="10" t="s">
        <v>249</v>
      </c>
      <c r="M172" s="10" t="s">
        <v>248</v>
      </c>
      <c r="N172" s="10" t="s">
        <v>127</v>
      </c>
      <c r="O172" s="10" t="s">
        <v>249</v>
      </c>
      <c r="P172" s="10" t="s">
        <v>248</v>
      </c>
      <c r="Q172" s="10" t="s">
        <v>39279</v>
      </c>
      <c r="R172" s="10" t="s">
        <v>39280</v>
      </c>
      <c r="S172" s="10" t="s">
        <v>241</v>
      </c>
      <c r="T172" s="15">
        <v>44840</v>
      </c>
      <c r="U172" s="15"/>
      <c r="V172" s="10" t="s">
        <v>20111</v>
      </c>
      <c r="W172" s="10" t="s">
        <v>143</v>
      </c>
      <c r="X172" s="10" t="s">
        <v>39281</v>
      </c>
      <c r="Y172" s="10" t="s">
        <v>38413</v>
      </c>
      <c r="Z172" s="10" t="s">
        <v>38467</v>
      </c>
      <c r="AA172" s="10" t="s">
        <v>2760</v>
      </c>
      <c r="AB172" s="10" t="s">
        <v>2761</v>
      </c>
      <c r="AC172" s="10" t="s">
        <v>1307</v>
      </c>
      <c r="AD172" s="15"/>
      <c r="AE172" s="10" t="s">
        <v>2757</v>
      </c>
      <c r="AF172" s="10" t="s">
        <v>82</v>
      </c>
      <c r="AG172" s="10" t="s">
        <v>38433</v>
      </c>
      <c r="AH172" s="10" t="s">
        <v>2763</v>
      </c>
      <c r="AI172" s="15"/>
      <c r="AJ172" s="15"/>
      <c r="AK172" s="15"/>
      <c r="AL172" s="10" t="s">
        <v>39282</v>
      </c>
      <c r="AM172" s="10" t="s">
        <v>2770</v>
      </c>
      <c r="AN172" s="10" t="s">
        <v>39283</v>
      </c>
    </row>
    <row r="173" s="1" customFormat="1" ht="19" customHeight="1" spans="1:40">
      <c r="A173" s="10" t="s">
        <v>38849</v>
      </c>
      <c r="B173" s="10" t="s">
        <v>38850</v>
      </c>
      <c r="C173" s="10" t="s">
        <v>38851</v>
      </c>
      <c r="D173" s="10" t="s">
        <v>38547</v>
      </c>
      <c r="E173" s="10" t="s">
        <v>38852</v>
      </c>
      <c r="F173" s="10" t="s">
        <v>38853</v>
      </c>
      <c r="G173" s="15">
        <v>3000</v>
      </c>
      <c r="H173" s="15">
        <v>3000</v>
      </c>
      <c r="I173" s="15">
        <v>3000</v>
      </c>
      <c r="J173" s="15">
        <v>2300</v>
      </c>
      <c r="K173" s="10" t="s">
        <v>127</v>
      </c>
      <c r="L173" s="10" t="s">
        <v>249</v>
      </c>
      <c r="M173" s="10" t="s">
        <v>248</v>
      </c>
      <c r="N173" s="10" t="s">
        <v>127</v>
      </c>
      <c r="O173" s="10" t="s">
        <v>249</v>
      </c>
      <c r="P173" s="10" t="s">
        <v>248</v>
      </c>
      <c r="Q173" s="10" t="s">
        <v>38275</v>
      </c>
      <c r="R173" s="10" t="s">
        <v>38277</v>
      </c>
      <c r="S173" s="10" t="s">
        <v>4514</v>
      </c>
      <c r="T173" s="15">
        <v>45000</v>
      </c>
      <c r="U173" s="15"/>
      <c r="V173" s="10" t="s">
        <v>20111</v>
      </c>
      <c r="W173" s="10" t="s">
        <v>143</v>
      </c>
      <c r="X173" s="10" t="s">
        <v>39284</v>
      </c>
      <c r="Y173" s="10" t="s">
        <v>38498</v>
      </c>
      <c r="Z173" s="10" t="s">
        <v>38498</v>
      </c>
      <c r="AA173" s="10" t="s">
        <v>24694</v>
      </c>
      <c r="AB173" s="10" t="s">
        <v>24695</v>
      </c>
      <c r="AC173" s="10" t="s">
        <v>4672</v>
      </c>
      <c r="AD173" s="15"/>
      <c r="AE173" s="10" t="s">
        <v>24693</v>
      </c>
      <c r="AF173" s="10" t="s">
        <v>82</v>
      </c>
      <c r="AG173" s="10" t="s">
        <v>38415</v>
      </c>
      <c r="AH173" s="10" t="s">
        <v>880</v>
      </c>
      <c r="AI173" s="15"/>
      <c r="AJ173" s="15"/>
      <c r="AK173" s="15"/>
      <c r="AL173" s="10" t="s">
        <v>39285</v>
      </c>
      <c r="AM173" s="10" t="s">
        <v>24702</v>
      </c>
      <c r="AN173" s="10" t="s">
        <v>38857</v>
      </c>
    </row>
    <row r="174" s="1" customFormat="1" ht="19" customHeight="1" spans="1:40">
      <c r="A174" s="10" t="s">
        <v>38849</v>
      </c>
      <c r="B174" s="10" t="s">
        <v>38850</v>
      </c>
      <c r="C174" s="10" t="s">
        <v>38851</v>
      </c>
      <c r="D174" s="10" t="s">
        <v>38547</v>
      </c>
      <c r="E174" s="10" t="s">
        <v>38852</v>
      </c>
      <c r="F174" s="10" t="s">
        <v>38853</v>
      </c>
      <c r="G174" s="15">
        <v>3000</v>
      </c>
      <c r="H174" s="15">
        <v>3000</v>
      </c>
      <c r="I174" s="15">
        <v>3000</v>
      </c>
      <c r="J174" s="15">
        <v>700</v>
      </c>
      <c r="K174" s="10" t="s">
        <v>127</v>
      </c>
      <c r="L174" s="10" t="s">
        <v>249</v>
      </c>
      <c r="M174" s="10" t="s">
        <v>248</v>
      </c>
      <c r="N174" s="10" t="s">
        <v>127</v>
      </c>
      <c r="O174" s="10" t="s">
        <v>249</v>
      </c>
      <c r="P174" s="10" t="s">
        <v>248</v>
      </c>
      <c r="Q174" s="10" t="s">
        <v>38275</v>
      </c>
      <c r="R174" s="10" t="s">
        <v>38277</v>
      </c>
      <c r="S174" s="10" t="s">
        <v>4514</v>
      </c>
      <c r="T174" s="15">
        <v>45000</v>
      </c>
      <c r="U174" s="15"/>
      <c r="V174" s="10" t="s">
        <v>20111</v>
      </c>
      <c r="W174" s="10" t="s">
        <v>143</v>
      </c>
      <c r="X174" s="10" t="s">
        <v>39284</v>
      </c>
      <c r="Y174" s="10" t="s">
        <v>38498</v>
      </c>
      <c r="Z174" s="10" t="s">
        <v>38498</v>
      </c>
      <c r="AA174" s="10" t="s">
        <v>20107</v>
      </c>
      <c r="AB174" s="10" t="s">
        <v>20108</v>
      </c>
      <c r="AC174" s="10" t="s">
        <v>116</v>
      </c>
      <c r="AD174" s="15"/>
      <c r="AE174" s="10" t="s">
        <v>20111</v>
      </c>
      <c r="AF174" s="10" t="s">
        <v>143</v>
      </c>
      <c r="AG174" s="10" t="s">
        <v>38433</v>
      </c>
      <c r="AH174" s="10" t="s">
        <v>184</v>
      </c>
      <c r="AI174" s="15"/>
      <c r="AJ174" s="15"/>
      <c r="AK174" s="15"/>
      <c r="AL174" s="10" t="s">
        <v>39285</v>
      </c>
      <c r="AM174" s="10" t="s">
        <v>20115</v>
      </c>
      <c r="AN174" s="10" t="s">
        <v>38857</v>
      </c>
    </row>
    <row r="175" s="1" customFormat="1" ht="19" customHeight="1" spans="1:40">
      <c r="A175" s="10" t="s">
        <v>39274</v>
      </c>
      <c r="B175" s="10" t="s">
        <v>39275</v>
      </c>
      <c r="C175" s="10" t="s">
        <v>39276</v>
      </c>
      <c r="D175" s="10" t="s">
        <v>38644</v>
      </c>
      <c r="E175" s="10" t="s">
        <v>39277</v>
      </c>
      <c r="F175" s="10" t="s">
        <v>39278</v>
      </c>
      <c r="G175" s="15">
        <v>15000</v>
      </c>
      <c r="H175" s="15">
        <v>15000</v>
      </c>
      <c r="I175" s="15">
        <v>12918.53</v>
      </c>
      <c r="J175" s="15">
        <v>2000</v>
      </c>
      <c r="K175" s="10" t="s">
        <v>127</v>
      </c>
      <c r="L175" s="10" t="s">
        <v>249</v>
      </c>
      <c r="M175" s="10" t="s">
        <v>248</v>
      </c>
      <c r="N175" s="10" t="s">
        <v>127</v>
      </c>
      <c r="O175" s="10" t="s">
        <v>249</v>
      </c>
      <c r="P175" s="10" t="s">
        <v>248</v>
      </c>
      <c r="Q175" s="10" t="s">
        <v>39279</v>
      </c>
      <c r="R175" s="10" t="s">
        <v>39280</v>
      </c>
      <c r="S175" s="10" t="s">
        <v>241</v>
      </c>
      <c r="T175" s="15">
        <v>44840</v>
      </c>
      <c r="U175" s="15"/>
      <c r="V175" s="10" t="s">
        <v>20111</v>
      </c>
      <c r="W175" s="10" t="s">
        <v>143</v>
      </c>
      <c r="X175" s="10" t="s">
        <v>39281</v>
      </c>
      <c r="Y175" s="10" t="s">
        <v>38413</v>
      </c>
      <c r="Z175" s="10" t="s">
        <v>38467</v>
      </c>
      <c r="AA175" s="10" t="s">
        <v>15188</v>
      </c>
      <c r="AB175" s="10" t="s">
        <v>15189</v>
      </c>
      <c r="AC175" s="10" t="s">
        <v>116</v>
      </c>
      <c r="AD175" s="15"/>
      <c r="AE175" s="10" t="s">
        <v>39286</v>
      </c>
      <c r="AF175" s="10" t="s">
        <v>82</v>
      </c>
      <c r="AG175" s="10" t="s">
        <v>38415</v>
      </c>
      <c r="AH175" s="10" t="s">
        <v>1835</v>
      </c>
      <c r="AI175" s="15"/>
      <c r="AJ175" s="15"/>
      <c r="AK175" s="15"/>
      <c r="AL175" s="10" t="s">
        <v>39282</v>
      </c>
      <c r="AM175" s="10" t="s">
        <v>15193</v>
      </c>
      <c r="AN175" s="10" t="s">
        <v>39283</v>
      </c>
    </row>
    <row r="176" s="1" customFormat="1" ht="19" customHeight="1" spans="1:40">
      <c r="A176" s="10" t="s">
        <v>39274</v>
      </c>
      <c r="B176" s="10" t="s">
        <v>39275</v>
      </c>
      <c r="C176" s="10" t="s">
        <v>39276</v>
      </c>
      <c r="D176" s="10" t="s">
        <v>38644</v>
      </c>
      <c r="E176" s="10" t="s">
        <v>39277</v>
      </c>
      <c r="F176" s="10" t="s">
        <v>39278</v>
      </c>
      <c r="G176" s="15">
        <v>15000</v>
      </c>
      <c r="H176" s="15">
        <v>15000</v>
      </c>
      <c r="I176" s="15">
        <v>12918.53</v>
      </c>
      <c r="J176" s="15">
        <v>1700</v>
      </c>
      <c r="K176" s="10" t="s">
        <v>127</v>
      </c>
      <c r="L176" s="10" t="s">
        <v>249</v>
      </c>
      <c r="M176" s="10" t="s">
        <v>248</v>
      </c>
      <c r="N176" s="10" t="s">
        <v>127</v>
      </c>
      <c r="O176" s="10" t="s">
        <v>249</v>
      </c>
      <c r="P176" s="10" t="s">
        <v>248</v>
      </c>
      <c r="Q176" s="10" t="s">
        <v>39279</v>
      </c>
      <c r="R176" s="10" t="s">
        <v>39280</v>
      </c>
      <c r="S176" s="10" t="s">
        <v>241</v>
      </c>
      <c r="T176" s="15">
        <v>44840</v>
      </c>
      <c r="U176" s="15"/>
      <c r="V176" s="10" t="s">
        <v>20111</v>
      </c>
      <c r="W176" s="10" t="s">
        <v>143</v>
      </c>
      <c r="X176" s="10" t="s">
        <v>39281</v>
      </c>
      <c r="Y176" s="10" t="s">
        <v>38413</v>
      </c>
      <c r="Z176" s="10" t="s">
        <v>38467</v>
      </c>
      <c r="AA176" s="10" t="s">
        <v>1764</v>
      </c>
      <c r="AB176" s="10" t="s">
        <v>1765</v>
      </c>
      <c r="AC176" s="10" t="s">
        <v>241</v>
      </c>
      <c r="AD176" s="15"/>
      <c r="AE176" s="10" t="s">
        <v>39287</v>
      </c>
      <c r="AF176" s="10" t="s">
        <v>143</v>
      </c>
      <c r="AG176" s="10" t="s">
        <v>38433</v>
      </c>
      <c r="AH176" s="10" t="s">
        <v>203</v>
      </c>
      <c r="AI176" s="15"/>
      <c r="AJ176" s="15"/>
      <c r="AK176" s="15"/>
      <c r="AL176" s="10" t="s">
        <v>39282</v>
      </c>
      <c r="AM176" s="10" t="s">
        <v>1773</v>
      </c>
      <c r="AN176" s="10" t="s">
        <v>39283</v>
      </c>
    </row>
    <row r="177" s="1" customFormat="1" ht="19" customHeight="1" spans="1:40">
      <c r="A177" s="10" t="s">
        <v>39274</v>
      </c>
      <c r="B177" s="10" t="s">
        <v>39275</v>
      </c>
      <c r="C177" s="10" t="s">
        <v>39276</v>
      </c>
      <c r="D177" s="10" t="s">
        <v>38644</v>
      </c>
      <c r="E177" s="10" t="s">
        <v>39277</v>
      </c>
      <c r="F177" s="10" t="s">
        <v>39278</v>
      </c>
      <c r="G177" s="15">
        <v>15000</v>
      </c>
      <c r="H177" s="15">
        <v>15000</v>
      </c>
      <c r="I177" s="15">
        <v>12918.53</v>
      </c>
      <c r="J177" s="15">
        <v>3000</v>
      </c>
      <c r="K177" s="10" t="s">
        <v>127</v>
      </c>
      <c r="L177" s="10" t="s">
        <v>249</v>
      </c>
      <c r="M177" s="10" t="s">
        <v>248</v>
      </c>
      <c r="N177" s="10" t="s">
        <v>127</v>
      </c>
      <c r="O177" s="10" t="s">
        <v>249</v>
      </c>
      <c r="P177" s="10" t="s">
        <v>248</v>
      </c>
      <c r="Q177" s="10" t="s">
        <v>39279</v>
      </c>
      <c r="R177" s="10" t="s">
        <v>39280</v>
      </c>
      <c r="S177" s="10" t="s">
        <v>241</v>
      </c>
      <c r="T177" s="15">
        <v>44840</v>
      </c>
      <c r="U177" s="15"/>
      <c r="V177" s="10" t="s">
        <v>20111</v>
      </c>
      <c r="W177" s="10" t="s">
        <v>143</v>
      </c>
      <c r="X177" s="10" t="s">
        <v>39281</v>
      </c>
      <c r="Y177" s="10" t="s">
        <v>38413</v>
      </c>
      <c r="Z177" s="10" t="s">
        <v>38467</v>
      </c>
      <c r="AA177" s="10" t="s">
        <v>820</v>
      </c>
      <c r="AB177" s="10" t="s">
        <v>821</v>
      </c>
      <c r="AC177" s="10" t="s">
        <v>295</v>
      </c>
      <c r="AD177" s="15"/>
      <c r="AE177" s="10" t="s">
        <v>818</v>
      </c>
      <c r="AF177" s="10" t="s">
        <v>82</v>
      </c>
      <c r="AG177" s="10" t="s">
        <v>38660</v>
      </c>
      <c r="AH177" s="10" t="s">
        <v>824</v>
      </c>
      <c r="AI177" s="15"/>
      <c r="AJ177" s="15"/>
      <c r="AK177" s="15"/>
      <c r="AL177" s="10" t="s">
        <v>39282</v>
      </c>
      <c r="AM177" s="10" t="s">
        <v>830</v>
      </c>
      <c r="AN177" s="10" t="s">
        <v>39283</v>
      </c>
    </row>
    <row r="178" s="1" customFormat="1" ht="19" customHeight="1" spans="1:40">
      <c r="A178" s="10" t="s">
        <v>39274</v>
      </c>
      <c r="B178" s="10" t="s">
        <v>39275</v>
      </c>
      <c r="C178" s="10" t="s">
        <v>39276</v>
      </c>
      <c r="D178" s="10" t="s">
        <v>38644</v>
      </c>
      <c r="E178" s="10" t="s">
        <v>39277</v>
      </c>
      <c r="F178" s="10" t="s">
        <v>39278</v>
      </c>
      <c r="G178" s="15">
        <v>15000</v>
      </c>
      <c r="H178" s="15">
        <v>15000</v>
      </c>
      <c r="I178" s="15">
        <v>12918.53</v>
      </c>
      <c r="J178" s="15">
        <v>1000</v>
      </c>
      <c r="K178" s="10" t="s">
        <v>127</v>
      </c>
      <c r="L178" s="10" t="s">
        <v>249</v>
      </c>
      <c r="M178" s="10" t="s">
        <v>248</v>
      </c>
      <c r="N178" s="10" t="s">
        <v>127</v>
      </c>
      <c r="O178" s="10" t="s">
        <v>249</v>
      </c>
      <c r="P178" s="10" t="s">
        <v>248</v>
      </c>
      <c r="Q178" s="10" t="s">
        <v>39279</v>
      </c>
      <c r="R178" s="10" t="s">
        <v>39280</v>
      </c>
      <c r="S178" s="10" t="s">
        <v>241</v>
      </c>
      <c r="T178" s="15">
        <v>44840</v>
      </c>
      <c r="U178" s="15"/>
      <c r="V178" s="10" t="s">
        <v>20111</v>
      </c>
      <c r="W178" s="10" t="s">
        <v>143</v>
      </c>
      <c r="X178" s="10" t="s">
        <v>39281</v>
      </c>
      <c r="Y178" s="10" t="s">
        <v>38413</v>
      </c>
      <c r="Z178" s="10" t="s">
        <v>38467</v>
      </c>
      <c r="AA178" s="10" t="s">
        <v>24694</v>
      </c>
      <c r="AB178" s="10" t="s">
        <v>24695</v>
      </c>
      <c r="AC178" s="10" t="s">
        <v>4672</v>
      </c>
      <c r="AD178" s="15"/>
      <c r="AE178" s="10" t="s">
        <v>24693</v>
      </c>
      <c r="AF178" s="10" t="s">
        <v>82</v>
      </c>
      <c r="AG178" s="10" t="s">
        <v>38415</v>
      </c>
      <c r="AH178" s="10" t="s">
        <v>880</v>
      </c>
      <c r="AI178" s="15"/>
      <c r="AJ178" s="15"/>
      <c r="AK178" s="15"/>
      <c r="AL178" s="10" t="s">
        <v>39282</v>
      </c>
      <c r="AM178" s="10" t="s">
        <v>24702</v>
      </c>
      <c r="AN178" s="10" t="s">
        <v>39283</v>
      </c>
    </row>
    <row r="179" s="1" customFormat="1" ht="19" customHeight="1" spans="1:40">
      <c r="A179" s="10" t="s">
        <v>39274</v>
      </c>
      <c r="B179" s="10" t="s">
        <v>39275</v>
      </c>
      <c r="C179" s="10" t="s">
        <v>39276</v>
      </c>
      <c r="D179" s="10" t="s">
        <v>38644</v>
      </c>
      <c r="E179" s="10" t="s">
        <v>39277</v>
      </c>
      <c r="F179" s="10" t="s">
        <v>39278</v>
      </c>
      <c r="G179" s="15">
        <v>15000</v>
      </c>
      <c r="H179" s="15">
        <v>15000</v>
      </c>
      <c r="I179" s="15">
        <v>12918.53</v>
      </c>
      <c r="J179" s="15">
        <v>4000</v>
      </c>
      <c r="K179" s="10" t="s">
        <v>127</v>
      </c>
      <c r="L179" s="10" t="s">
        <v>249</v>
      </c>
      <c r="M179" s="10" t="s">
        <v>248</v>
      </c>
      <c r="N179" s="10" t="s">
        <v>127</v>
      </c>
      <c r="O179" s="10" t="s">
        <v>249</v>
      </c>
      <c r="P179" s="10" t="s">
        <v>248</v>
      </c>
      <c r="Q179" s="10" t="s">
        <v>39279</v>
      </c>
      <c r="R179" s="10" t="s">
        <v>39280</v>
      </c>
      <c r="S179" s="10" t="s">
        <v>241</v>
      </c>
      <c r="T179" s="15">
        <v>44840</v>
      </c>
      <c r="U179" s="15"/>
      <c r="V179" s="10" t="s">
        <v>20111</v>
      </c>
      <c r="W179" s="10" t="s">
        <v>143</v>
      </c>
      <c r="X179" s="10" t="s">
        <v>39281</v>
      </c>
      <c r="Y179" s="10" t="s">
        <v>38413</v>
      </c>
      <c r="Z179" s="10" t="s">
        <v>38467</v>
      </c>
      <c r="AA179" s="10" t="s">
        <v>17488</v>
      </c>
      <c r="AB179" s="10" t="s">
        <v>17489</v>
      </c>
      <c r="AC179" s="10" t="s">
        <v>1307</v>
      </c>
      <c r="AD179" s="15"/>
      <c r="AE179" s="10" t="s">
        <v>39288</v>
      </c>
      <c r="AF179" s="10" t="s">
        <v>82</v>
      </c>
      <c r="AG179" s="10" t="s">
        <v>38433</v>
      </c>
      <c r="AH179" s="10" t="s">
        <v>1752</v>
      </c>
      <c r="AI179" s="15"/>
      <c r="AJ179" s="15"/>
      <c r="AK179" s="15"/>
      <c r="AL179" s="10" t="s">
        <v>39282</v>
      </c>
      <c r="AM179" s="10" t="s">
        <v>17493</v>
      </c>
      <c r="AN179" s="10" t="s">
        <v>39283</v>
      </c>
    </row>
    <row r="180" s="1" customFormat="1" ht="19" customHeight="1" spans="1:40">
      <c r="A180" s="10" t="s">
        <v>39289</v>
      </c>
      <c r="B180" s="10" t="s">
        <v>39290</v>
      </c>
      <c r="C180" s="10" t="s">
        <v>39291</v>
      </c>
      <c r="D180" s="10" t="s">
        <v>1548</v>
      </c>
      <c r="E180" s="10" t="s">
        <v>39292</v>
      </c>
      <c r="F180" s="10" t="s">
        <v>39293</v>
      </c>
      <c r="G180" s="15">
        <v>8000</v>
      </c>
      <c r="H180" s="15">
        <v>8000</v>
      </c>
      <c r="I180" s="15">
        <v>565.361845</v>
      </c>
      <c r="J180" s="15">
        <v>565.361845</v>
      </c>
      <c r="K180" s="10" t="s">
        <v>127</v>
      </c>
      <c r="L180" s="10" t="s">
        <v>1018</v>
      </c>
      <c r="M180" s="10" t="s">
        <v>1017</v>
      </c>
      <c r="N180" s="10" t="s">
        <v>127</v>
      </c>
      <c r="O180" s="10" t="s">
        <v>1018</v>
      </c>
      <c r="P180" s="10" t="s">
        <v>1017</v>
      </c>
      <c r="Q180" s="10" t="s">
        <v>39294</v>
      </c>
      <c r="R180" s="10" t="s">
        <v>39295</v>
      </c>
      <c r="S180" s="10" t="s">
        <v>613</v>
      </c>
      <c r="T180" s="15">
        <v>12000</v>
      </c>
      <c r="U180" s="15"/>
      <c r="V180" s="10" t="s">
        <v>15760</v>
      </c>
      <c r="W180" s="10" t="s">
        <v>143</v>
      </c>
      <c r="X180" s="10" t="s">
        <v>39296</v>
      </c>
      <c r="Y180" s="10" t="s">
        <v>38498</v>
      </c>
      <c r="Z180" s="10" t="s">
        <v>38681</v>
      </c>
      <c r="AA180" s="10" t="s">
        <v>23625</v>
      </c>
      <c r="AB180" s="10" t="s">
        <v>23626</v>
      </c>
      <c r="AC180" s="10" t="s">
        <v>241</v>
      </c>
      <c r="AD180" s="15"/>
      <c r="AE180" s="10" t="s">
        <v>39297</v>
      </c>
      <c r="AF180" s="10" t="s">
        <v>143</v>
      </c>
      <c r="AG180" s="10" t="s">
        <v>38415</v>
      </c>
      <c r="AH180" s="10" t="s">
        <v>203</v>
      </c>
      <c r="AI180" s="15"/>
      <c r="AJ180" s="15"/>
      <c r="AK180" s="15"/>
      <c r="AL180" s="10" t="s">
        <v>39298</v>
      </c>
      <c r="AM180" s="10" t="s">
        <v>23633</v>
      </c>
      <c r="AN180" s="10" t="s">
        <v>39299</v>
      </c>
    </row>
    <row r="181" s="1" customFormat="1" ht="19" customHeight="1" spans="1:40">
      <c r="A181" s="10" t="s">
        <v>39300</v>
      </c>
      <c r="B181" s="10" t="s">
        <v>39301</v>
      </c>
      <c r="C181" s="10" t="s">
        <v>39302</v>
      </c>
      <c r="D181" s="10" t="s">
        <v>1548</v>
      </c>
      <c r="E181" s="10" t="s">
        <v>38918</v>
      </c>
      <c r="F181" s="10" t="s">
        <v>38919</v>
      </c>
      <c r="G181" s="15">
        <v>7600</v>
      </c>
      <c r="H181" s="15">
        <v>7600</v>
      </c>
      <c r="I181" s="15">
        <v>1868.33</v>
      </c>
      <c r="J181" s="15">
        <v>1868.33</v>
      </c>
      <c r="K181" s="10" t="s">
        <v>127</v>
      </c>
      <c r="L181" s="10" t="s">
        <v>1018</v>
      </c>
      <c r="M181" s="10" t="s">
        <v>1017</v>
      </c>
      <c r="N181" s="10" t="s">
        <v>127</v>
      </c>
      <c r="O181" s="10" t="s">
        <v>1018</v>
      </c>
      <c r="P181" s="10" t="s">
        <v>1017</v>
      </c>
      <c r="Q181" s="10" t="s">
        <v>39303</v>
      </c>
      <c r="R181" s="10" t="s">
        <v>39304</v>
      </c>
      <c r="S181" s="10" t="s">
        <v>613</v>
      </c>
      <c r="T181" s="15">
        <v>9600</v>
      </c>
      <c r="U181" s="15"/>
      <c r="V181" s="10" t="s">
        <v>39305</v>
      </c>
      <c r="W181" s="10" t="s">
        <v>143</v>
      </c>
      <c r="X181" s="10" t="s">
        <v>39296</v>
      </c>
      <c r="Y181" s="10" t="s">
        <v>38413</v>
      </c>
      <c r="Z181" s="10" t="s">
        <v>38467</v>
      </c>
      <c r="AA181" s="10" t="s">
        <v>23625</v>
      </c>
      <c r="AB181" s="10" t="s">
        <v>23626</v>
      </c>
      <c r="AC181" s="10" t="s">
        <v>241</v>
      </c>
      <c r="AD181" s="15"/>
      <c r="AE181" s="10" t="s">
        <v>39297</v>
      </c>
      <c r="AF181" s="10" t="s">
        <v>143</v>
      </c>
      <c r="AG181" s="10" t="s">
        <v>38415</v>
      </c>
      <c r="AH181" s="10" t="s">
        <v>203</v>
      </c>
      <c r="AI181" s="15"/>
      <c r="AJ181" s="15"/>
      <c r="AK181" s="15"/>
      <c r="AL181" s="10" t="s">
        <v>39306</v>
      </c>
      <c r="AM181" s="10" t="s">
        <v>23633</v>
      </c>
      <c r="AN181" s="10" t="s">
        <v>39307</v>
      </c>
    </row>
    <row r="182" s="1" customFormat="1" ht="19" customHeight="1" spans="1:40">
      <c r="A182" s="10" t="s">
        <v>39308</v>
      </c>
      <c r="B182" s="10" t="s">
        <v>39309</v>
      </c>
      <c r="C182" s="10" t="s">
        <v>39310</v>
      </c>
      <c r="D182" s="10" t="s">
        <v>38996</v>
      </c>
      <c r="E182" s="10" t="s">
        <v>39311</v>
      </c>
      <c r="F182" s="10" t="s">
        <v>39114</v>
      </c>
      <c r="G182" s="15">
        <v>23000</v>
      </c>
      <c r="H182" s="15">
        <v>23000</v>
      </c>
      <c r="I182" s="15">
        <v>540</v>
      </c>
      <c r="J182" s="15">
        <v>540</v>
      </c>
      <c r="K182" s="10" t="s">
        <v>127</v>
      </c>
      <c r="L182" s="10" t="s">
        <v>1018</v>
      </c>
      <c r="M182" s="10" t="s">
        <v>1017</v>
      </c>
      <c r="N182" s="10" t="s">
        <v>127</v>
      </c>
      <c r="O182" s="10" t="s">
        <v>1018</v>
      </c>
      <c r="P182" s="10" t="s">
        <v>1017</v>
      </c>
      <c r="Q182" s="10" t="s">
        <v>39312</v>
      </c>
      <c r="R182" s="10" t="s">
        <v>39313</v>
      </c>
      <c r="S182" s="10" t="s">
        <v>241</v>
      </c>
      <c r="T182" s="15">
        <v>28000</v>
      </c>
      <c r="U182" s="15"/>
      <c r="V182" s="10" t="s">
        <v>39297</v>
      </c>
      <c r="W182" s="10" t="s">
        <v>143</v>
      </c>
      <c r="X182" s="10" t="s">
        <v>39296</v>
      </c>
      <c r="Y182" s="10" t="s">
        <v>38413</v>
      </c>
      <c r="Z182" s="10" t="s">
        <v>38414</v>
      </c>
      <c r="AA182" s="10" t="s">
        <v>23625</v>
      </c>
      <c r="AB182" s="10" t="s">
        <v>23626</v>
      </c>
      <c r="AC182" s="10" t="s">
        <v>241</v>
      </c>
      <c r="AD182" s="15"/>
      <c r="AE182" s="10" t="s">
        <v>39297</v>
      </c>
      <c r="AF182" s="10" t="s">
        <v>143</v>
      </c>
      <c r="AG182" s="10" t="s">
        <v>38415</v>
      </c>
      <c r="AH182" s="10" t="s">
        <v>203</v>
      </c>
      <c r="AI182" s="15"/>
      <c r="AJ182" s="15"/>
      <c r="AK182" s="15"/>
      <c r="AL182" s="10" t="s">
        <v>39314</v>
      </c>
      <c r="AM182" s="10" t="s">
        <v>23633</v>
      </c>
      <c r="AN182" s="10" t="s">
        <v>39315</v>
      </c>
    </row>
    <row r="183" s="1" customFormat="1" ht="19" customHeight="1" spans="1:40">
      <c r="A183" s="10" t="s">
        <v>39316</v>
      </c>
      <c r="B183" s="10" t="s">
        <v>39317</v>
      </c>
      <c r="C183" s="10" t="s">
        <v>39318</v>
      </c>
      <c r="D183" s="10" t="s">
        <v>39319</v>
      </c>
      <c r="E183" s="10" t="s">
        <v>39320</v>
      </c>
      <c r="F183" s="10" t="s">
        <v>39321</v>
      </c>
      <c r="G183" s="15">
        <v>3600</v>
      </c>
      <c r="H183" s="15">
        <v>3600</v>
      </c>
      <c r="I183" s="15">
        <v>591.098137</v>
      </c>
      <c r="J183" s="15">
        <v>591.098137</v>
      </c>
      <c r="K183" s="10" t="s">
        <v>127</v>
      </c>
      <c r="L183" s="10" t="s">
        <v>1018</v>
      </c>
      <c r="M183" s="10" t="s">
        <v>1017</v>
      </c>
      <c r="N183" s="10" t="s">
        <v>127</v>
      </c>
      <c r="O183" s="10" t="s">
        <v>1018</v>
      </c>
      <c r="P183" s="10" t="s">
        <v>1017</v>
      </c>
      <c r="Q183" s="10" t="s">
        <v>39322</v>
      </c>
      <c r="R183" s="10" t="s">
        <v>39323</v>
      </c>
      <c r="S183" s="10" t="s">
        <v>241</v>
      </c>
      <c r="T183" s="15">
        <v>10000</v>
      </c>
      <c r="U183" s="15"/>
      <c r="V183" s="10" t="s">
        <v>39297</v>
      </c>
      <c r="W183" s="10" t="s">
        <v>143</v>
      </c>
      <c r="X183" s="10" t="s">
        <v>39324</v>
      </c>
      <c r="Y183" s="10" t="s">
        <v>38498</v>
      </c>
      <c r="Z183" s="10" t="s">
        <v>38660</v>
      </c>
      <c r="AA183" s="10" t="s">
        <v>23625</v>
      </c>
      <c r="AB183" s="10" t="s">
        <v>23626</v>
      </c>
      <c r="AC183" s="10" t="s">
        <v>241</v>
      </c>
      <c r="AD183" s="15"/>
      <c r="AE183" s="10" t="s">
        <v>39297</v>
      </c>
      <c r="AF183" s="10" t="s">
        <v>143</v>
      </c>
      <c r="AG183" s="10" t="s">
        <v>38415</v>
      </c>
      <c r="AH183" s="10" t="s">
        <v>203</v>
      </c>
      <c r="AI183" s="15"/>
      <c r="AJ183" s="15"/>
      <c r="AK183" s="15"/>
      <c r="AL183" s="10" t="s">
        <v>39325</v>
      </c>
      <c r="AM183" s="10" t="s">
        <v>23633</v>
      </c>
      <c r="AN183" s="10" t="s">
        <v>39326</v>
      </c>
    </row>
    <row r="184" s="1" customFormat="1" ht="19" customHeight="1" spans="1:40">
      <c r="A184" s="10" t="s">
        <v>39263</v>
      </c>
      <c r="B184" s="10" t="s">
        <v>39264</v>
      </c>
      <c r="C184" s="10" t="s">
        <v>39265</v>
      </c>
      <c r="D184" s="10" t="s">
        <v>38421</v>
      </c>
      <c r="E184" s="10" t="s">
        <v>39266</v>
      </c>
      <c r="F184" s="10" t="s">
        <v>39267</v>
      </c>
      <c r="G184" s="15">
        <v>2000</v>
      </c>
      <c r="H184" s="15">
        <v>2000</v>
      </c>
      <c r="I184" s="15">
        <v>1551.190916</v>
      </c>
      <c r="J184" s="15">
        <v>1551.190916</v>
      </c>
      <c r="K184" s="10" t="s">
        <v>127</v>
      </c>
      <c r="L184" s="10" t="s">
        <v>1018</v>
      </c>
      <c r="M184" s="10" t="s">
        <v>1017</v>
      </c>
      <c r="N184" s="10" t="s">
        <v>127</v>
      </c>
      <c r="O184" s="10" t="s">
        <v>1018</v>
      </c>
      <c r="P184" s="10" t="s">
        <v>1017</v>
      </c>
      <c r="Q184" s="10" t="s">
        <v>39327</v>
      </c>
      <c r="R184" s="10" t="s">
        <v>39328</v>
      </c>
      <c r="S184" s="10" t="s">
        <v>1307</v>
      </c>
      <c r="T184" s="15">
        <v>6000</v>
      </c>
      <c r="U184" s="15"/>
      <c r="V184" s="10" t="s">
        <v>39329</v>
      </c>
      <c r="W184" s="10" t="s">
        <v>143</v>
      </c>
      <c r="X184" s="10" t="s">
        <v>39296</v>
      </c>
      <c r="Y184" s="10" t="s">
        <v>38413</v>
      </c>
      <c r="Z184" s="10" t="s">
        <v>38978</v>
      </c>
      <c r="AA184" s="10" t="s">
        <v>23625</v>
      </c>
      <c r="AB184" s="10" t="s">
        <v>23626</v>
      </c>
      <c r="AC184" s="10" t="s">
        <v>241</v>
      </c>
      <c r="AD184" s="15"/>
      <c r="AE184" s="10" t="s">
        <v>39297</v>
      </c>
      <c r="AF184" s="10" t="s">
        <v>143</v>
      </c>
      <c r="AG184" s="10" t="s">
        <v>38415</v>
      </c>
      <c r="AH184" s="10" t="s">
        <v>203</v>
      </c>
      <c r="AI184" s="15"/>
      <c r="AJ184" s="15"/>
      <c r="AK184" s="15"/>
      <c r="AL184" s="10" t="s">
        <v>39330</v>
      </c>
      <c r="AM184" s="10" t="s">
        <v>23633</v>
      </c>
      <c r="AN184" s="10" t="s">
        <v>39269</v>
      </c>
    </row>
    <row r="185" s="1" customFormat="1" ht="19" customHeight="1" spans="1:40">
      <c r="A185" s="10" t="s">
        <v>39331</v>
      </c>
      <c r="B185" s="10" t="s">
        <v>39332</v>
      </c>
      <c r="C185" s="10" t="s">
        <v>39333</v>
      </c>
      <c r="D185" s="10" t="s">
        <v>1548</v>
      </c>
      <c r="E185" s="10" t="s">
        <v>39334</v>
      </c>
      <c r="F185" s="10" t="s">
        <v>39335</v>
      </c>
      <c r="G185" s="15">
        <v>4200</v>
      </c>
      <c r="H185" s="15">
        <v>4200</v>
      </c>
      <c r="I185" s="15">
        <v>1076.945</v>
      </c>
      <c r="J185" s="15">
        <v>1076.945</v>
      </c>
      <c r="K185" s="10" t="s">
        <v>127</v>
      </c>
      <c r="L185" s="10" t="s">
        <v>1018</v>
      </c>
      <c r="M185" s="10" t="s">
        <v>1017</v>
      </c>
      <c r="N185" s="10" t="s">
        <v>127</v>
      </c>
      <c r="O185" s="10" t="s">
        <v>1018</v>
      </c>
      <c r="P185" s="10" t="s">
        <v>1017</v>
      </c>
      <c r="Q185" s="10" t="s">
        <v>39336</v>
      </c>
      <c r="R185" s="10" t="s">
        <v>39337</v>
      </c>
      <c r="S185" s="10" t="s">
        <v>241</v>
      </c>
      <c r="T185" s="15">
        <v>4200</v>
      </c>
      <c r="U185" s="15"/>
      <c r="V185" s="10" t="s">
        <v>23629</v>
      </c>
      <c r="W185" s="10" t="s">
        <v>143</v>
      </c>
      <c r="X185" s="10" t="s">
        <v>39338</v>
      </c>
      <c r="Y185" s="10" t="s">
        <v>38428</v>
      </c>
      <c r="Z185" s="10" t="s">
        <v>38520</v>
      </c>
      <c r="AA185" s="10" t="s">
        <v>23625</v>
      </c>
      <c r="AB185" s="10" t="s">
        <v>23626</v>
      </c>
      <c r="AC185" s="10" t="s">
        <v>241</v>
      </c>
      <c r="AD185" s="15"/>
      <c r="AE185" s="10" t="s">
        <v>39297</v>
      </c>
      <c r="AF185" s="10" t="s">
        <v>143</v>
      </c>
      <c r="AG185" s="10" t="s">
        <v>38415</v>
      </c>
      <c r="AH185" s="10" t="s">
        <v>203</v>
      </c>
      <c r="AI185" s="15"/>
      <c r="AJ185" s="15"/>
      <c r="AK185" s="15"/>
      <c r="AL185" s="10" t="s">
        <v>39339</v>
      </c>
      <c r="AM185" s="10" t="s">
        <v>23633</v>
      </c>
      <c r="AN185" s="10" t="s">
        <v>39340</v>
      </c>
    </row>
    <row r="186" s="1" customFormat="1" ht="19" customHeight="1" spans="1:40">
      <c r="A186" s="10" t="s">
        <v>38787</v>
      </c>
      <c r="B186" s="10" t="s">
        <v>38788</v>
      </c>
      <c r="C186" s="10" t="s">
        <v>38789</v>
      </c>
      <c r="D186" s="10" t="s">
        <v>2410</v>
      </c>
      <c r="E186" s="10" t="s">
        <v>38790</v>
      </c>
      <c r="F186" s="10" t="s">
        <v>38791</v>
      </c>
      <c r="G186" s="15">
        <v>11000</v>
      </c>
      <c r="H186" s="15">
        <v>11000</v>
      </c>
      <c r="I186" s="15">
        <v>474</v>
      </c>
      <c r="J186" s="15">
        <v>474</v>
      </c>
      <c r="K186" s="10" t="s">
        <v>127</v>
      </c>
      <c r="L186" s="10" t="s">
        <v>4344</v>
      </c>
      <c r="M186" s="10" t="s">
        <v>4343</v>
      </c>
      <c r="N186" s="10" t="s">
        <v>127</v>
      </c>
      <c r="O186" s="10" t="s">
        <v>4344</v>
      </c>
      <c r="P186" s="10" t="s">
        <v>4343</v>
      </c>
      <c r="Q186" s="10" t="s">
        <v>39341</v>
      </c>
      <c r="R186" s="10" t="s">
        <v>39342</v>
      </c>
      <c r="S186" s="10" t="s">
        <v>141</v>
      </c>
      <c r="T186" s="15">
        <v>11000</v>
      </c>
      <c r="U186" s="15"/>
      <c r="V186" s="10" t="s">
        <v>39343</v>
      </c>
      <c r="W186" s="10" t="s">
        <v>143</v>
      </c>
      <c r="X186" s="10" t="s">
        <v>39344</v>
      </c>
      <c r="Y186" s="10" t="s">
        <v>38452</v>
      </c>
      <c r="Z186" s="10" t="s">
        <v>38482</v>
      </c>
      <c r="AA186" s="10" t="s">
        <v>11365</v>
      </c>
      <c r="AB186" s="10" t="s">
        <v>11366</v>
      </c>
      <c r="AC186" s="10" t="s">
        <v>434</v>
      </c>
      <c r="AD186" s="15"/>
      <c r="AE186" s="10" t="s">
        <v>39345</v>
      </c>
      <c r="AF186" s="10" t="s">
        <v>143</v>
      </c>
      <c r="AG186" s="10" t="s">
        <v>38433</v>
      </c>
      <c r="AH186" s="10" t="s">
        <v>11369</v>
      </c>
      <c r="AI186" s="15"/>
      <c r="AJ186" s="15"/>
      <c r="AK186" s="15"/>
      <c r="AL186" s="10" t="s">
        <v>39346</v>
      </c>
      <c r="AM186" s="10" t="s">
        <v>11372</v>
      </c>
      <c r="AN186" s="10" t="s">
        <v>38798</v>
      </c>
    </row>
    <row r="187" s="1" customFormat="1" ht="19" customHeight="1" spans="1:40">
      <c r="A187" s="10" t="s">
        <v>38651</v>
      </c>
      <c r="B187" s="10" t="s">
        <v>38652</v>
      </c>
      <c r="C187" s="10" t="s">
        <v>38653</v>
      </c>
      <c r="D187" s="10" t="s">
        <v>396</v>
      </c>
      <c r="E187" s="10" t="s">
        <v>38654</v>
      </c>
      <c r="F187" s="10" t="s">
        <v>38655</v>
      </c>
      <c r="G187" s="15">
        <v>1500</v>
      </c>
      <c r="H187" s="15">
        <v>1500</v>
      </c>
      <c r="I187" s="15">
        <v>1200</v>
      </c>
      <c r="J187" s="15">
        <v>1200</v>
      </c>
      <c r="K187" s="10" t="s">
        <v>127</v>
      </c>
      <c r="L187" s="10" t="s">
        <v>4344</v>
      </c>
      <c r="M187" s="10" t="s">
        <v>4343</v>
      </c>
      <c r="N187" s="10" t="s">
        <v>127</v>
      </c>
      <c r="O187" s="10" t="s">
        <v>4344</v>
      </c>
      <c r="P187" s="10" t="s">
        <v>4343</v>
      </c>
      <c r="Q187" s="10" t="s">
        <v>39347</v>
      </c>
      <c r="R187" s="10" t="s">
        <v>39348</v>
      </c>
      <c r="S187" s="10" t="s">
        <v>241</v>
      </c>
      <c r="T187" s="15">
        <v>4000</v>
      </c>
      <c r="U187" s="15"/>
      <c r="V187" s="10" t="s">
        <v>39349</v>
      </c>
      <c r="W187" s="10" t="s">
        <v>143</v>
      </c>
      <c r="X187" s="10" t="s">
        <v>39344</v>
      </c>
      <c r="Y187" s="10" t="s">
        <v>38428</v>
      </c>
      <c r="Z187" s="10" t="s">
        <v>38429</v>
      </c>
      <c r="AA187" s="10" t="s">
        <v>11365</v>
      </c>
      <c r="AB187" s="10" t="s">
        <v>11366</v>
      </c>
      <c r="AC187" s="10" t="s">
        <v>434</v>
      </c>
      <c r="AD187" s="15"/>
      <c r="AE187" s="10" t="s">
        <v>39345</v>
      </c>
      <c r="AF187" s="10" t="s">
        <v>143</v>
      </c>
      <c r="AG187" s="10" t="s">
        <v>38433</v>
      </c>
      <c r="AH187" s="10" t="s">
        <v>11369</v>
      </c>
      <c r="AI187" s="15"/>
      <c r="AJ187" s="15"/>
      <c r="AK187" s="15"/>
      <c r="AL187" s="10" t="s">
        <v>39350</v>
      </c>
      <c r="AM187" s="10" t="s">
        <v>11372</v>
      </c>
      <c r="AN187" s="10" t="s">
        <v>38662</v>
      </c>
    </row>
    <row r="188" s="1" customFormat="1" ht="19" customHeight="1" spans="1:40">
      <c r="A188" s="10" t="s">
        <v>39351</v>
      </c>
      <c r="B188" s="10" t="s">
        <v>39352</v>
      </c>
      <c r="C188" s="10" t="s">
        <v>39353</v>
      </c>
      <c r="D188" s="10" t="s">
        <v>39007</v>
      </c>
      <c r="E188" s="10" t="s">
        <v>39056</v>
      </c>
      <c r="F188" s="10" t="s">
        <v>39009</v>
      </c>
      <c r="G188" s="15">
        <v>1100</v>
      </c>
      <c r="H188" s="15">
        <v>1100</v>
      </c>
      <c r="I188" s="15">
        <v>170.00001</v>
      </c>
      <c r="J188" s="15">
        <v>170</v>
      </c>
      <c r="K188" s="10" t="s">
        <v>127</v>
      </c>
      <c r="L188" s="10" t="s">
        <v>5177</v>
      </c>
      <c r="M188" s="10" t="s">
        <v>5176</v>
      </c>
      <c r="N188" s="10" t="s">
        <v>127</v>
      </c>
      <c r="O188" s="10" t="s">
        <v>5177</v>
      </c>
      <c r="P188" s="10" t="s">
        <v>5176</v>
      </c>
      <c r="Q188" s="10" t="s">
        <v>39354</v>
      </c>
      <c r="R188" s="10" t="s">
        <v>39355</v>
      </c>
      <c r="S188" s="10" t="s">
        <v>2643</v>
      </c>
      <c r="T188" s="15">
        <v>2700</v>
      </c>
      <c r="U188" s="15"/>
      <c r="V188" s="10" t="s">
        <v>39356</v>
      </c>
      <c r="W188" s="10" t="s">
        <v>143</v>
      </c>
      <c r="X188" s="10" t="s">
        <v>39357</v>
      </c>
      <c r="Y188" s="10" t="s">
        <v>38498</v>
      </c>
      <c r="Z188" s="10" t="s">
        <v>38499</v>
      </c>
      <c r="AA188" s="10" t="s">
        <v>14816</v>
      </c>
      <c r="AB188" s="10" t="s">
        <v>14817</v>
      </c>
      <c r="AC188" s="10" t="s">
        <v>241</v>
      </c>
      <c r="AD188" s="15"/>
      <c r="AE188" s="10" t="s">
        <v>39358</v>
      </c>
      <c r="AF188" s="10" t="s">
        <v>143</v>
      </c>
      <c r="AG188" s="10" t="s">
        <v>38660</v>
      </c>
      <c r="AH188" s="10" t="s">
        <v>14819</v>
      </c>
      <c r="AI188" s="15"/>
      <c r="AJ188" s="15"/>
      <c r="AK188" s="15"/>
      <c r="AL188" s="10" t="s">
        <v>39359</v>
      </c>
      <c r="AM188" s="10" t="s">
        <v>14825</v>
      </c>
      <c r="AN188" s="10" t="s">
        <v>39360</v>
      </c>
    </row>
    <row r="189" s="1" customFormat="1" ht="19" customHeight="1" spans="1:40">
      <c r="A189" s="10" t="s">
        <v>39227</v>
      </c>
      <c r="B189" s="10" t="s">
        <v>39228</v>
      </c>
      <c r="C189" s="10" t="s">
        <v>39229</v>
      </c>
      <c r="D189" s="10" t="s">
        <v>38867</v>
      </c>
      <c r="E189" s="10" t="s">
        <v>39230</v>
      </c>
      <c r="F189" s="10" t="s">
        <v>39231</v>
      </c>
      <c r="G189" s="15">
        <v>5500</v>
      </c>
      <c r="H189" s="15">
        <v>5500</v>
      </c>
      <c r="I189" s="15">
        <v>1185</v>
      </c>
      <c r="J189" s="15">
        <v>698</v>
      </c>
      <c r="K189" s="10" t="s">
        <v>127</v>
      </c>
      <c r="L189" s="10" t="s">
        <v>5177</v>
      </c>
      <c r="M189" s="10" t="s">
        <v>5176</v>
      </c>
      <c r="N189" s="10" t="s">
        <v>127</v>
      </c>
      <c r="O189" s="10" t="s">
        <v>5177</v>
      </c>
      <c r="P189" s="10" t="s">
        <v>5176</v>
      </c>
      <c r="Q189" s="10" t="s">
        <v>39361</v>
      </c>
      <c r="R189" s="10" t="s">
        <v>39362</v>
      </c>
      <c r="S189" s="10" t="s">
        <v>1849</v>
      </c>
      <c r="T189" s="15">
        <v>7500</v>
      </c>
      <c r="U189" s="15"/>
      <c r="V189" s="10" t="s">
        <v>39363</v>
      </c>
      <c r="W189" s="10" t="s">
        <v>143</v>
      </c>
      <c r="X189" s="10" t="s">
        <v>39364</v>
      </c>
      <c r="Y189" s="10" t="s">
        <v>38413</v>
      </c>
      <c r="Z189" s="10" t="s">
        <v>38498</v>
      </c>
      <c r="AA189" s="10" t="s">
        <v>17041</v>
      </c>
      <c r="AB189" s="10" t="s">
        <v>17042</v>
      </c>
      <c r="AC189" s="10" t="s">
        <v>241</v>
      </c>
      <c r="AD189" s="15"/>
      <c r="AE189" s="10" t="s">
        <v>39358</v>
      </c>
      <c r="AF189" s="10" t="s">
        <v>143</v>
      </c>
      <c r="AG189" s="10" t="s">
        <v>38660</v>
      </c>
      <c r="AH189" s="10" t="s">
        <v>811</v>
      </c>
      <c r="AI189" s="15"/>
      <c r="AJ189" s="15"/>
      <c r="AK189" s="15"/>
      <c r="AL189" s="10" t="s">
        <v>39365</v>
      </c>
      <c r="AM189" s="10" t="s">
        <v>17046</v>
      </c>
      <c r="AN189" s="10" t="s">
        <v>39236</v>
      </c>
    </row>
    <row r="190" s="1" customFormat="1" ht="19" customHeight="1" spans="1:40">
      <c r="A190" s="10" t="s">
        <v>39227</v>
      </c>
      <c r="B190" s="10" t="s">
        <v>39228</v>
      </c>
      <c r="C190" s="10" t="s">
        <v>39229</v>
      </c>
      <c r="D190" s="10" t="s">
        <v>38867</v>
      </c>
      <c r="E190" s="10" t="s">
        <v>39230</v>
      </c>
      <c r="F190" s="10" t="s">
        <v>39231</v>
      </c>
      <c r="G190" s="15">
        <v>5500</v>
      </c>
      <c r="H190" s="15">
        <v>5500</v>
      </c>
      <c r="I190" s="15">
        <v>1185</v>
      </c>
      <c r="J190" s="15">
        <v>487</v>
      </c>
      <c r="K190" s="10" t="s">
        <v>127</v>
      </c>
      <c r="L190" s="10" t="s">
        <v>5177</v>
      </c>
      <c r="M190" s="10" t="s">
        <v>5176</v>
      </c>
      <c r="N190" s="10" t="s">
        <v>127</v>
      </c>
      <c r="O190" s="10" t="s">
        <v>5177</v>
      </c>
      <c r="P190" s="10" t="s">
        <v>5176</v>
      </c>
      <c r="Q190" s="10" t="s">
        <v>39361</v>
      </c>
      <c r="R190" s="10" t="s">
        <v>39362</v>
      </c>
      <c r="S190" s="10" t="s">
        <v>1849</v>
      </c>
      <c r="T190" s="15">
        <v>7500</v>
      </c>
      <c r="U190" s="15"/>
      <c r="V190" s="10" t="s">
        <v>39363</v>
      </c>
      <c r="W190" s="10" t="s">
        <v>143</v>
      </c>
      <c r="X190" s="10" t="s">
        <v>39364</v>
      </c>
      <c r="Y190" s="10" t="s">
        <v>38413</v>
      </c>
      <c r="Z190" s="10" t="s">
        <v>38498</v>
      </c>
      <c r="AA190" s="10" t="s">
        <v>14816</v>
      </c>
      <c r="AB190" s="10" t="s">
        <v>14817</v>
      </c>
      <c r="AC190" s="10" t="s">
        <v>241</v>
      </c>
      <c r="AD190" s="15"/>
      <c r="AE190" s="10" t="s">
        <v>39358</v>
      </c>
      <c r="AF190" s="10" t="s">
        <v>143</v>
      </c>
      <c r="AG190" s="10" t="s">
        <v>38660</v>
      </c>
      <c r="AH190" s="10" t="s">
        <v>14819</v>
      </c>
      <c r="AI190" s="15"/>
      <c r="AJ190" s="15"/>
      <c r="AK190" s="15"/>
      <c r="AL190" s="10" t="s">
        <v>39365</v>
      </c>
      <c r="AM190" s="10" t="s">
        <v>14825</v>
      </c>
      <c r="AN190" s="10" t="s">
        <v>39236</v>
      </c>
    </row>
    <row r="191" s="1" customFormat="1" ht="19" customHeight="1" spans="1:40">
      <c r="A191" s="10" t="s">
        <v>39366</v>
      </c>
      <c r="B191" s="10" t="s">
        <v>39367</v>
      </c>
      <c r="C191" s="10" t="s">
        <v>39368</v>
      </c>
      <c r="D191" s="10" t="s">
        <v>38406</v>
      </c>
      <c r="E191" s="10" t="s">
        <v>38491</v>
      </c>
      <c r="F191" s="10" t="s">
        <v>38492</v>
      </c>
      <c r="G191" s="15">
        <v>16400</v>
      </c>
      <c r="H191" s="15">
        <v>16400</v>
      </c>
      <c r="I191" s="15">
        <v>2396</v>
      </c>
      <c r="J191" s="15">
        <v>402</v>
      </c>
      <c r="K191" s="10" t="s">
        <v>127</v>
      </c>
      <c r="L191" s="10" t="s">
        <v>5177</v>
      </c>
      <c r="M191" s="10" t="s">
        <v>5176</v>
      </c>
      <c r="N191" s="10" t="s">
        <v>127</v>
      </c>
      <c r="O191" s="10" t="s">
        <v>5177</v>
      </c>
      <c r="P191" s="10" t="s">
        <v>5176</v>
      </c>
      <c r="Q191" s="10" t="s">
        <v>39369</v>
      </c>
      <c r="R191" s="10" t="s">
        <v>39370</v>
      </c>
      <c r="S191" s="10" t="s">
        <v>1307</v>
      </c>
      <c r="T191" s="15">
        <v>43500</v>
      </c>
      <c r="U191" s="15"/>
      <c r="V191" s="10" t="s">
        <v>31954</v>
      </c>
      <c r="W191" s="10" t="s">
        <v>143</v>
      </c>
      <c r="X191" s="10" t="s">
        <v>39371</v>
      </c>
      <c r="Y191" s="10" t="s">
        <v>38498</v>
      </c>
      <c r="Z191" s="10" t="s">
        <v>38499</v>
      </c>
      <c r="AA191" s="10" t="s">
        <v>17041</v>
      </c>
      <c r="AB191" s="10" t="s">
        <v>17042</v>
      </c>
      <c r="AC191" s="10" t="s">
        <v>241</v>
      </c>
      <c r="AD191" s="15"/>
      <c r="AE191" s="10" t="s">
        <v>39358</v>
      </c>
      <c r="AF191" s="10" t="s">
        <v>143</v>
      </c>
      <c r="AG191" s="10" t="s">
        <v>38660</v>
      </c>
      <c r="AH191" s="10" t="s">
        <v>811</v>
      </c>
      <c r="AI191" s="15"/>
      <c r="AJ191" s="15"/>
      <c r="AK191" s="15"/>
      <c r="AL191" s="10" t="s">
        <v>39372</v>
      </c>
      <c r="AM191" s="10" t="s">
        <v>17046</v>
      </c>
      <c r="AN191" s="10" t="s">
        <v>39373</v>
      </c>
    </row>
    <row r="192" s="1" customFormat="1" ht="19" customHeight="1" spans="1:40">
      <c r="A192" s="10" t="s">
        <v>39366</v>
      </c>
      <c r="B192" s="10" t="s">
        <v>39367</v>
      </c>
      <c r="C192" s="10" t="s">
        <v>39368</v>
      </c>
      <c r="D192" s="10" t="s">
        <v>38406</v>
      </c>
      <c r="E192" s="10" t="s">
        <v>38491</v>
      </c>
      <c r="F192" s="10" t="s">
        <v>38492</v>
      </c>
      <c r="G192" s="15">
        <v>16400</v>
      </c>
      <c r="H192" s="15">
        <v>16400</v>
      </c>
      <c r="I192" s="15">
        <v>2396</v>
      </c>
      <c r="J192" s="15">
        <v>1994</v>
      </c>
      <c r="K192" s="10" t="s">
        <v>127</v>
      </c>
      <c r="L192" s="10" t="s">
        <v>5177</v>
      </c>
      <c r="M192" s="10" t="s">
        <v>5176</v>
      </c>
      <c r="N192" s="10" t="s">
        <v>127</v>
      </c>
      <c r="O192" s="10" t="s">
        <v>5177</v>
      </c>
      <c r="P192" s="10" t="s">
        <v>5176</v>
      </c>
      <c r="Q192" s="10" t="s">
        <v>39369</v>
      </c>
      <c r="R192" s="10" t="s">
        <v>39370</v>
      </c>
      <c r="S192" s="10" t="s">
        <v>1307</v>
      </c>
      <c r="T192" s="15">
        <v>43500</v>
      </c>
      <c r="U192" s="15"/>
      <c r="V192" s="10" t="s">
        <v>31954</v>
      </c>
      <c r="W192" s="10" t="s">
        <v>143</v>
      </c>
      <c r="X192" s="10" t="s">
        <v>39371</v>
      </c>
      <c r="Y192" s="10" t="s">
        <v>38498</v>
      </c>
      <c r="Z192" s="10" t="s">
        <v>38499</v>
      </c>
      <c r="AA192" s="10" t="s">
        <v>5181</v>
      </c>
      <c r="AB192" s="10" t="s">
        <v>5182</v>
      </c>
      <c r="AC192" s="10" t="s">
        <v>5187</v>
      </c>
      <c r="AD192" s="15"/>
      <c r="AE192" s="10" t="s">
        <v>5178</v>
      </c>
      <c r="AF192" s="10" t="s">
        <v>143</v>
      </c>
      <c r="AG192" s="10" t="s">
        <v>38415</v>
      </c>
      <c r="AH192" s="10" t="s">
        <v>185</v>
      </c>
      <c r="AI192" s="15"/>
      <c r="AJ192" s="15"/>
      <c r="AK192" s="15"/>
      <c r="AL192" s="10" t="s">
        <v>39372</v>
      </c>
      <c r="AM192" s="10" t="s">
        <v>5193</v>
      </c>
      <c r="AN192" s="10" t="s">
        <v>39373</v>
      </c>
    </row>
    <row r="193" s="1" customFormat="1" ht="19" customHeight="1" spans="1:40">
      <c r="A193" s="10" t="s">
        <v>39204</v>
      </c>
      <c r="B193" s="10" t="s">
        <v>39205</v>
      </c>
      <c r="C193" s="10" t="s">
        <v>39206</v>
      </c>
      <c r="D193" s="10" t="s">
        <v>396</v>
      </c>
      <c r="E193" s="10" t="s">
        <v>39207</v>
      </c>
      <c r="F193" s="10" t="s">
        <v>38688</v>
      </c>
      <c r="G193" s="15">
        <v>1500</v>
      </c>
      <c r="H193" s="15">
        <v>1500</v>
      </c>
      <c r="I193" s="15">
        <v>186</v>
      </c>
      <c r="J193" s="15">
        <v>186</v>
      </c>
      <c r="K193" s="10" t="s">
        <v>127</v>
      </c>
      <c r="L193" s="10" t="s">
        <v>5177</v>
      </c>
      <c r="M193" s="10" t="s">
        <v>5176</v>
      </c>
      <c r="N193" s="10" t="s">
        <v>127</v>
      </c>
      <c r="O193" s="10" t="s">
        <v>5177</v>
      </c>
      <c r="P193" s="10" t="s">
        <v>5176</v>
      </c>
      <c r="Q193" s="10" t="s">
        <v>14591</v>
      </c>
      <c r="R193" s="10" t="s">
        <v>14592</v>
      </c>
      <c r="S193" s="10" t="s">
        <v>260</v>
      </c>
      <c r="T193" s="15">
        <v>1500</v>
      </c>
      <c r="U193" s="15"/>
      <c r="V193" s="10" t="s">
        <v>39374</v>
      </c>
      <c r="W193" s="10" t="s">
        <v>143</v>
      </c>
      <c r="X193" s="10" t="s">
        <v>39371</v>
      </c>
      <c r="Y193" s="10" t="s">
        <v>38498</v>
      </c>
      <c r="Z193" s="10" t="s">
        <v>38585</v>
      </c>
      <c r="AA193" s="10" t="s">
        <v>14816</v>
      </c>
      <c r="AB193" s="10" t="s">
        <v>14817</v>
      </c>
      <c r="AC193" s="10" t="s">
        <v>241</v>
      </c>
      <c r="AD193" s="15"/>
      <c r="AE193" s="10" t="s">
        <v>39358</v>
      </c>
      <c r="AF193" s="10" t="s">
        <v>143</v>
      </c>
      <c r="AG193" s="10" t="s">
        <v>38660</v>
      </c>
      <c r="AH193" s="10" t="s">
        <v>14819</v>
      </c>
      <c r="AI193" s="15"/>
      <c r="AJ193" s="15"/>
      <c r="AK193" s="15"/>
      <c r="AL193" s="10" t="s">
        <v>39375</v>
      </c>
      <c r="AM193" s="10" t="s">
        <v>14825</v>
      </c>
      <c r="AN193" s="10" t="s">
        <v>39209</v>
      </c>
    </row>
    <row r="194" s="1" customFormat="1" ht="19" customHeight="1" spans="1:40">
      <c r="A194" s="10" t="s">
        <v>38787</v>
      </c>
      <c r="B194" s="10" t="s">
        <v>38788</v>
      </c>
      <c r="C194" s="10" t="s">
        <v>38789</v>
      </c>
      <c r="D194" s="10" t="s">
        <v>2410</v>
      </c>
      <c r="E194" s="10" t="s">
        <v>38790</v>
      </c>
      <c r="F194" s="10" t="s">
        <v>38791</v>
      </c>
      <c r="G194" s="15">
        <v>1500</v>
      </c>
      <c r="H194" s="15">
        <v>1500</v>
      </c>
      <c r="I194" s="15">
        <v>157</v>
      </c>
      <c r="J194" s="15">
        <v>157</v>
      </c>
      <c r="K194" s="10" t="s">
        <v>127</v>
      </c>
      <c r="L194" s="10" t="s">
        <v>5177</v>
      </c>
      <c r="M194" s="10" t="s">
        <v>5176</v>
      </c>
      <c r="N194" s="10" t="s">
        <v>127</v>
      </c>
      <c r="O194" s="10" t="s">
        <v>5177</v>
      </c>
      <c r="P194" s="10" t="s">
        <v>5176</v>
      </c>
      <c r="Q194" s="10" t="s">
        <v>24774</v>
      </c>
      <c r="R194" s="10" t="s">
        <v>24775</v>
      </c>
      <c r="S194" s="10" t="s">
        <v>951</v>
      </c>
      <c r="T194" s="15">
        <v>1500</v>
      </c>
      <c r="U194" s="15"/>
      <c r="V194" s="10" t="s">
        <v>39363</v>
      </c>
      <c r="W194" s="10" t="s">
        <v>143</v>
      </c>
      <c r="X194" s="10" t="s">
        <v>39371</v>
      </c>
      <c r="Y194" s="10" t="s">
        <v>38452</v>
      </c>
      <c r="Z194" s="10" t="s">
        <v>38482</v>
      </c>
      <c r="AA194" s="10" t="s">
        <v>14816</v>
      </c>
      <c r="AB194" s="10" t="s">
        <v>14817</v>
      </c>
      <c r="AC194" s="10" t="s">
        <v>241</v>
      </c>
      <c r="AD194" s="15"/>
      <c r="AE194" s="10" t="s">
        <v>39358</v>
      </c>
      <c r="AF194" s="10" t="s">
        <v>143</v>
      </c>
      <c r="AG194" s="10" t="s">
        <v>38660</v>
      </c>
      <c r="AH194" s="10" t="s">
        <v>14819</v>
      </c>
      <c r="AI194" s="15"/>
      <c r="AJ194" s="15"/>
      <c r="AK194" s="15"/>
      <c r="AL194" s="10" t="s">
        <v>39376</v>
      </c>
      <c r="AM194" s="10" t="s">
        <v>14825</v>
      </c>
      <c r="AN194" s="10" t="s">
        <v>38798</v>
      </c>
    </row>
    <row r="195" s="1" customFormat="1" ht="19" customHeight="1" spans="1:40">
      <c r="A195" s="10" t="s">
        <v>39063</v>
      </c>
      <c r="B195" s="10" t="s">
        <v>39064</v>
      </c>
      <c r="C195" s="10" t="s">
        <v>39065</v>
      </c>
      <c r="D195" s="10" t="s">
        <v>2410</v>
      </c>
      <c r="E195" s="10" t="s">
        <v>39066</v>
      </c>
      <c r="F195" s="10" t="s">
        <v>39067</v>
      </c>
      <c r="G195" s="15">
        <v>2000</v>
      </c>
      <c r="H195" s="15">
        <v>2000</v>
      </c>
      <c r="I195" s="15">
        <v>147.987315</v>
      </c>
      <c r="J195" s="15">
        <v>147.987315</v>
      </c>
      <c r="K195" s="10" t="s">
        <v>127</v>
      </c>
      <c r="L195" s="10" t="s">
        <v>633</v>
      </c>
      <c r="M195" s="10" t="s">
        <v>632</v>
      </c>
      <c r="N195" s="10" t="s">
        <v>127</v>
      </c>
      <c r="O195" s="10" t="s">
        <v>633</v>
      </c>
      <c r="P195" s="10" t="s">
        <v>632</v>
      </c>
      <c r="Q195" s="10" t="s">
        <v>39377</v>
      </c>
      <c r="R195" s="10" t="s">
        <v>39378</v>
      </c>
      <c r="S195" s="10" t="s">
        <v>1307</v>
      </c>
      <c r="T195" s="15">
        <v>3000</v>
      </c>
      <c r="U195" s="15"/>
      <c r="V195" s="10" t="s">
        <v>39379</v>
      </c>
      <c r="W195" s="10" t="s">
        <v>143</v>
      </c>
      <c r="X195" s="10" t="s">
        <v>39380</v>
      </c>
      <c r="Y195" s="10" t="s">
        <v>38498</v>
      </c>
      <c r="Z195" s="10" t="s">
        <v>38585</v>
      </c>
      <c r="AA195" s="10" t="s">
        <v>24528</v>
      </c>
      <c r="AB195" s="10" t="s">
        <v>24529</v>
      </c>
      <c r="AC195" s="10" t="s">
        <v>116</v>
      </c>
      <c r="AD195" s="15"/>
      <c r="AE195" s="10" t="s">
        <v>39381</v>
      </c>
      <c r="AF195" s="10" t="s">
        <v>143</v>
      </c>
      <c r="AG195" s="10" t="s">
        <v>38660</v>
      </c>
      <c r="AH195" s="10" t="s">
        <v>1276</v>
      </c>
      <c r="AI195" s="15"/>
      <c r="AJ195" s="15"/>
      <c r="AK195" s="15"/>
      <c r="AL195" s="10" t="s">
        <v>39382</v>
      </c>
      <c r="AM195" s="10" t="s">
        <v>24534</v>
      </c>
      <c r="AN195" s="10" t="s">
        <v>39071</v>
      </c>
    </row>
    <row r="196" s="1" customFormat="1" ht="19" customHeight="1" spans="1:40">
      <c r="A196" s="10" t="s">
        <v>39204</v>
      </c>
      <c r="B196" s="10" t="s">
        <v>39205</v>
      </c>
      <c r="C196" s="10" t="s">
        <v>39206</v>
      </c>
      <c r="D196" s="10" t="s">
        <v>396</v>
      </c>
      <c r="E196" s="10" t="s">
        <v>39207</v>
      </c>
      <c r="F196" s="10" t="s">
        <v>38688</v>
      </c>
      <c r="G196" s="15">
        <v>1500</v>
      </c>
      <c r="H196" s="15">
        <v>1500</v>
      </c>
      <c r="I196" s="15">
        <v>679.613994</v>
      </c>
      <c r="J196" s="15">
        <v>679.613994</v>
      </c>
      <c r="K196" s="10" t="s">
        <v>127</v>
      </c>
      <c r="L196" s="10" t="s">
        <v>633</v>
      </c>
      <c r="M196" s="10" t="s">
        <v>632</v>
      </c>
      <c r="N196" s="10" t="s">
        <v>127</v>
      </c>
      <c r="O196" s="10" t="s">
        <v>633</v>
      </c>
      <c r="P196" s="10" t="s">
        <v>632</v>
      </c>
      <c r="Q196" s="10" t="s">
        <v>25079</v>
      </c>
      <c r="R196" s="10" t="s">
        <v>25080</v>
      </c>
      <c r="S196" s="10" t="s">
        <v>1307</v>
      </c>
      <c r="T196" s="15">
        <v>2930</v>
      </c>
      <c r="U196" s="15"/>
      <c r="V196" s="10" t="s">
        <v>39383</v>
      </c>
      <c r="W196" s="10" t="s">
        <v>143</v>
      </c>
      <c r="X196" s="10" t="s">
        <v>39384</v>
      </c>
      <c r="Y196" s="10" t="s">
        <v>38498</v>
      </c>
      <c r="Z196" s="10" t="s">
        <v>38585</v>
      </c>
      <c r="AA196" s="10" t="s">
        <v>24528</v>
      </c>
      <c r="AB196" s="10" t="s">
        <v>24529</v>
      </c>
      <c r="AC196" s="10" t="s">
        <v>116</v>
      </c>
      <c r="AD196" s="15"/>
      <c r="AE196" s="10" t="s">
        <v>39381</v>
      </c>
      <c r="AF196" s="10" t="s">
        <v>143</v>
      </c>
      <c r="AG196" s="10" t="s">
        <v>38660</v>
      </c>
      <c r="AH196" s="10" t="s">
        <v>1276</v>
      </c>
      <c r="AI196" s="15"/>
      <c r="AJ196" s="15"/>
      <c r="AK196" s="15"/>
      <c r="AL196" s="10" t="s">
        <v>39385</v>
      </c>
      <c r="AM196" s="10" t="s">
        <v>24534</v>
      </c>
      <c r="AN196" s="10" t="s">
        <v>39209</v>
      </c>
    </row>
    <row r="197" s="1" customFormat="1" ht="19" customHeight="1" spans="1:40">
      <c r="A197" s="10" t="s">
        <v>39386</v>
      </c>
      <c r="B197" s="10" t="s">
        <v>39387</v>
      </c>
      <c r="C197" s="10" t="s">
        <v>39388</v>
      </c>
      <c r="D197" s="10" t="s">
        <v>1548</v>
      </c>
      <c r="E197" s="10" t="s">
        <v>39292</v>
      </c>
      <c r="F197" s="10" t="s">
        <v>39293</v>
      </c>
      <c r="G197" s="15">
        <v>15000</v>
      </c>
      <c r="H197" s="15">
        <v>15000</v>
      </c>
      <c r="I197" s="15">
        <v>1971.633031</v>
      </c>
      <c r="J197" s="15">
        <v>1971.633031</v>
      </c>
      <c r="K197" s="10" t="s">
        <v>127</v>
      </c>
      <c r="L197" s="10" t="s">
        <v>633</v>
      </c>
      <c r="M197" s="10" t="s">
        <v>632</v>
      </c>
      <c r="N197" s="10" t="s">
        <v>127</v>
      </c>
      <c r="O197" s="10" t="s">
        <v>633</v>
      </c>
      <c r="P197" s="10" t="s">
        <v>632</v>
      </c>
      <c r="Q197" s="10" t="s">
        <v>39389</v>
      </c>
      <c r="R197" s="10" t="s">
        <v>39390</v>
      </c>
      <c r="S197" s="10" t="s">
        <v>39391</v>
      </c>
      <c r="T197" s="15">
        <v>17000</v>
      </c>
      <c r="U197" s="15"/>
      <c r="V197" s="10" t="s">
        <v>39392</v>
      </c>
      <c r="W197" s="10" t="s">
        <v>143</v>
      </c>
      <c r="X197" s="10" t="s">
        <v>39393</v>
      </c>
      <c r="Y197" s="10" t="s">
        <v>38498</v>
      </c>
      <c r="Z197" s="10" t="s">
        <v>38681</v>
      </c>
      <c r="AA197" s="10" t="s">
        <v>20992</v>
      </c>
      <c r="AB197" s="10" t="s">
        <v>20993</v>
      </c>
      <c r="AC197" s="10" t="s">
        <v>241</v>
      </c>
      <c r="AD197" s="15"/>
      <c r="AE197" s="10" t="s">
        <v>39394</v>
      </c>
      <c r="AF197" s="10" t="s">
        <v>143</v>
      </c>
      <c r="AG197" s="10" t="s">
        <v>38433</v>
      </c>
      <c r="AH197" s="10" t="s">
        <v>203</v>
      </c>
      <c r="AI197" s="15"/>
      <c r="AJ197" s="15"/>
      <c r="AK197" s="15"/>
      <c r="AL197" s="10" t="s">
        <v>39395</v>
      </c>
      <c r="AM197" s="10" t="s">
        <v>20997</v>
      </c>
      <c r="AN197" s="10" t="s">
        <v>39396</v>
      </c>
    </row>
    <row r="198" s="1" customFormat="1" ht="19" customHeight="1" spans="1:40">
      <c r="A198" s="10" t="s">
        <v>38651</v>
      </c>
      <c r="B198" s="10" t="s">
        <v>38652</v>
      </c>
      <c r="C198" s="10" t="s">
        <v>38653</v>
      </c>
      <c r="D198" s="10" t="s">
        <v>396</v>
      </c>
      <c r="E198" s="10" t="s">
        <v>38654</v>
      </c>
      <c r="F198" s="10" t="s">
        <v>38655</v>
      </c>
      <c r="G198" s="15">
        <v>2900</v>
      </c>
      <c r="H198" s="15">
        <v>2900</v>
      </c>
      <c r="I198" s="15">
        <v>644</v>
      </c>
      <c r="J198" s="15">
        <v>644</v>
      </c>
      <c r="K198" s="10" t="s">
        <v>127</v>
      </c>
      <c r="L198" s="10" t="s">
        <v>633</v>
      </c>
      <c r="M198" s="10" t="s">
        <v>632</v>
      </c>
      <c r="N198" s="10" t="s">
        <v>127</v>
      </c>
      <c r="O198" s="10" t="s">
        <v>633</v>
      </c>
      <c r="P198" s="10" t="s">
        <v>632</v>
      </c>
      <c r="Q198" s="10" t="s">
        <v>9568</v>
      </c>
      <c r="R198" s="10" t="s">
        <v>9569</v>
      </c>
      <c r="S198" s="10" t="s">
        <v>1307</v>
      </c>
      <c r="T198" s="15">
        <v>2900</v>
      </c>
      <c r="U198" s="15"/>
      <c r="V198" s="10" t="s">
        <v>39397</v>
      </c>
      <c r="W198" s="10" t="s">
        <v>143</v>
      </c>
      <c r="X198" s="10" t="s">
        <v>39398</v>
      </c>
      <c r="Y198" s="10" t="s">
        <v>38428</v>
      </c>
      <c r="Z198" s="10" t="s">
        <v>38429</v>
      </c>
      <c r="AA198" s="10" t="s">
        <v>24528</v>
      </c>
      <c r="AB198" s="10" t="s">
        <v>24529</v>
      </c>
      <c r="AC198" s="10" t="s">
        <v>116</v>
      </c>
      <c r="AD198" s="15"/>
      <c r="AE198" s="10" t="s">
        <v>39381</v>
      </c>
      <c r="AF198" s="10" t="s">
        <v>143</v>
      </c>
      <c r="AG198" s="10" t="s">
        <v>38660</v>
      </c>
      <c r="AH198" s="10" t="s">
        <v>1276</v>
      </c>
      <c r="AI198" s="15"/>
      <c r="AJ198" s="15"/>
      <c r="AK198" s="15"/>
      <c r="AL198" s="10" t="s">
        <v>39399</v>
      </c>
      <c r="AM198" s="10" t="s">
        <v>24534</v>
      </c>
      <c r="AN198" s="10" t="s">
        <v>38662</v>
      </c>
    </row>
    <row r="199" s="1" customFormat="1" ht="19" customHeight="1" spans="1:40">
      <c r="A199" s="10" t="s">
        <v>39400</v>
      </c>
      <c r="B199" s="10" t="s">
        <v>39401</v>
      </c>
      <c r="C199" s="10" t="s">
        <v>39402</v>
      </c>
      <c r="D199" s="10" t="s">
        <v>9141</v>
      </c>
      <c r="E199" s="10" t="s">
        <v>39403</v>
      </c>
      <c r="F199" s="10" t="s">
        <v>39404</v>
      </c>
      <c r="G199" s="15">
        <v>10000</v>
      </c>
      <c r="H199" s="15">
        <v>10000</v>
      </c>
      <c r="I199" s="15">
        <v>386</v>
      </c>
      <c r="J199" s="15">
        <v>386</v>
      </c>
      <c r="K199" s="10" t="s">
        <v>303</v>
      </c>
      <c r="L199" s="10" t="s">
        <v>1969</v>
      </c>
      <c r="M199" s="10" t="s">
        <v>1968</v>
      </c>
      <c r="N199" s="10" t="s">
        <v>303</v>
      </c>
      <c r="O199" s="10" t="s">
        <v>1969</v>
      </c>
      <c r="P199" s="10" t="s">
        <v>1968</v>
      </c>
      <c r="Q199" s="10" t="s">
        <v>39405</v>
      </c>
      <c r="R199" s="10" t="s">
        <v>39406</v>
      </c>
      <c r="S199" s="10" t="s">
        <v>241</v>
      </c>
      <c r="T199" s="15">
        <v>10000</v>
      </c>
      <c r="U199" s="15"/>
      <c r="V199" s="10" t="s">
        <v>39407</v>
      </c>
      <c r="W199" s="10" t="s">
        <v>82</v>
      </c>
      <c r="X199" s="10" t="s">
        <v>38620</v>
      </c>
      <c r="Y199" s="10" t="s">
        <v>38428</v>
      </c>
      <c r="Z199" s="10" t="s">
        <v>38429</v>
      </c>
      <c r="AA199" s="10" t="s">
        <v>9024</v>
      </c>
      <c r="AB199" s="10" t="s">
        <v>9025</v>
      </c>
      <c r="AC199" s="10" t="s">
        <v>4672</v>
      </c>
      <c r="AD199" s="15"/>
      <c r="AE199" s="10" t="s">
        <v>9022</v>
      </c>
      <c r="AF199" s="10" t="s">
        <v>82</v>
      </c>
      <c r="AG199" s="10" t="s">
        <v>38415</v>
      </c>
      <c r="AH199" s="10" t="s">
        <v>880</v>
      </c>
      <c r="AI199" s="15"/>
      <c r="AJ199" s="15"/>
      <c r="AK199" s="15"/>
      <c r="AL199" s="10" t="s">
        <v>39408</v>
      </c>
      <c r="AM199" s="10" t="s">
        <v>9032</v>
      </c>
      <c r="AN199" s="10" t="s">
        <v>39409</v>
      </c>
    </row>
    <row r="200" s="1" customFormat="1" ht="19" customHeight="1" spans="1:40">
      <c r="A200" s="10" t="s">
        <v>39366</v>
      </c>
      <c r="B200" s="10" t="s">
        <v>39367</v>
      </c>
      <c r="C200" s="10" t="s">
        <v>39368</v>
      </c>
      <c r="D200" s="10" t="s">
        <v>38406</v>
      </c>
      <c r="E200" s="10" t="s">
        <v>38491</v>
      </c>
      <c r="F200" s="10" t="s">
        <v>38492</v>
      </c>
      <c r="G200" s="15">
        <v>6000</v>
      </c>
      <c r="H200" s="15">
        <v>6000</v>
      </c>
      <c r="I200" s="15">
        <v>418</v>
      </c>
      <c r="J200" s="15">
        <v>418</v>
      </c>
      <c r="K200" s="10" t="s">
        <v>303</v>
      </c>
      <c r="L200" s="10" t="s">
        <v>1969</v>
      </c>
      <c r="M200" s="10" t="s">
        <v>1968</v>
      </c>
      <c r="N200" s="10" t="s">
        <v>303</v>
      </c>
      <c r="O200" s="10" t="s">
        <v>1969</v>
      </c>
      <c r="P200" s="10" t="s">
        <v>1968</v>
      </c>
      <c r="Q200" s="10" t="s">
        <v>39410</v>
      </c>
      <c r="R200" s="10" t="s">
        <v>39411</v>
      </c>
      <c r="S200" s="10" t="s">
        <v>1307</v>
      </c>
      <c r="T200" s="15">
        <v>33500</v>
      </c>
      <c r="U200" s="15"/>
      <c r="V200" s="10" t="s">
        <v>39412</v>
      </c>
      <c r="W200" s="10" t="s">
        <v>143</v>
      </c>
      <c r="X200" s="10" t="s">
        <v>39413</v>
      </c>
      <c r="Y200" s="10" t="s">
        <v>38498</v>
      </c>
      <c r="Z200" s="10" t="s">
        <v>38499</v>
      </c>
      <c r="AA200" s="10" t="s">
        <v>18740</v>
      </c>
      <c r="AB200" s="10" t="s">
        <v>18741</v>
      </c>
      <c r="AC200" s="10" t="s">
        <v>241</v>
      </c>
      <c r="AD200" s="15"/>
      <c r="AE200" s="10" t="s">
        <v>39414</v>
      </c>
      <c r="AF200" s="10" t="s">
        <v>143</v>
      </c>
      <c r="AG200" s="10" t="s">
        <v>38415</v>
      </c>
      <c r="AH200" s="10" t="s">
        <v>203</v>
      </c>
      <c r="AI200" s="15"/>
      <c r="AJ200" s="15"/>
      <c r="AK200" s="15"/>
      <c r="AL200" s="10" t="s">
        <v>39415</v>
      </c>
      <c r="AM200" s="10" t="s">
        <v>18745</v>
      </c>
      <c r="AN200" s="10" t="s">
        <v>39373</v>
      </c>
    </row>
    <row r="201" s="1" customFormat="1" ht="19" customHeight="1" spans="1:40">
      <c r="A201" s="10" t="s">
        <v>38754</v>
      </c>
      <c r="B201" s="10" t="s">
        <v>38755</v>
      </c>
      <c r="C201" s="10" t="s">
        <v>38756</v>
      </c>
      <c r="D201" s="10" t="s">
        <v>38547</v>
      </c>
      <c r="E201" s="10" t="s">
        <v>38757</v>
      </c>
      <c r="F201" s="10" t="s">
        <v>38758</v>
      </c>
      <c r="G201" s="15">
        <v>1000</v>
      </c>
      <c r="H201" s="15">
        <v>1000</v>
      </c>
      <c r="I201" s="15">
        <v>1000</v>
      </c>
      <c r="J201" s="15">
        <v>1000</v>
      </c>
      <c r="K201" s="10" t="s">
        <v>303</v>
      </c>
      <c r="L201" s="10" t="s">
        <v>1969</v>
      </c>
      <c r="M201" s="10" t="s">
        <v>1968</v>
      </c>
      <c r="N201" s="10" t="s">
        <v>303</v>
      </c>
      <c r="O201" s="10" t="s">
        <v>1969</v>
      </c>
      <c r="P201" s="10" t="s">
        <v>1968</v>
      </c>
      <c r="Q201" s="10" t="s">
        <v>13257</v>
      </c>
      <c r="R201" s="10" t="s">
        <v>13258</v>
      </c>
      <c r="S201" s="10" t="s">
        <v>613</v>
      </c>
      <c r="T201" s="15">
        <v>7000</v>
      </c>
      <c r="U201" s="15"/>
      <c r="V201" s="10" t="s">
        <v>39416</v>
      </c>
      <c r="W201" s="10" t="s">
        <v>143</v>
      </c>
      <c r="X201" s="10" t="s">
        <v>39417</v>
      </c>
      <c r="Y201" s="10" t="s">
        <v>38428</v>
      </c>
      <c r="Z201" s="10" t="s">
        <v>38428</v>
      </c>
      <c r="AA201" s="10" t="s">
        <v>10555</v>
      </c>
      <c r="AB201" s="10" t="s">
        <v>10556</v>
      </c>
      <c r="AC201" s="10" t="s">
        <v>434</v>
      </c>
      <c r="AD201" s="15"/>
      <c r="AE201" s="10" t="s">
        <v>39418</v>
      </c>
      <c r="AF201" s="10" t="s">
        <v>143</v>
      </c>
      <c r="AG201" s="10" t="s">
        <v>38499</v>
      </c>
      <c r="AH201" s="10" t="s">
        <v>203</v>
      </c>
      <c r="AI201" s="15"/>
      <c r="AJ201" s="15"/>
      <c r="AK201" s="15"/>
      <c r="AL201" s="10" t="s">
        <v>39419</v>
      </c>
      <c r="AM201" s="10" t="s">
        <v>10561</v>
      </c>
      <c r="AN201" s="10" t="s">
        <v>38762</v>
      </c>
    </row>
    <row r="202" s="1" customFormat="1" ht="19" customHeight="1" spans="1:40">
      <c r="A202" s="10" t="s">
        <v>39023</v>
      </c>
      <c r="B202" s="10" t="s">
        <v>39024</v>
      </c>
      <c r="C202" s="10" t="s">
        <v>39025</v>
      </c>
      <c r="D202" s="10" t="s">
        <v>136</v>
      </c>
      <c r="E202" s="10" t="s">
        <v>39026</v>
      </c>
      <c r="F202" s="10" t="s">
        <v>39027</v>
      </c>
      <c r="G202" s="15">
        <v>15000</v>
      </c>
      <c r="H202" s="15">
        <v>15000</v>
      </c>
      <c r="I202" s="15">
        <v>6353.72</v>
      </c>
      <c r="J202" s="15">
        <v>6353.72</v>
      </c>
      <c r="K202" s="10" t="s">
        <v>303</v>
      </c>
      <c r="L202" s="10" t="s">
        <v>3536</v>
      </c>
      <c r="M202" s="10" t="s">
        <v>3535</v>
      </c>
      <c r="N202" s="10" t="s">
        <v>303</v>
      </c>
      <c r="O202" s="10" t="s">
        <v>3536</v>
      </c>
      <c r="P202" s="10" t="s">
        <v>3535</v>
      </c>
      <c r="Q202" s="10" t="s">
        <v>39420</v>
      </c>
      <c r="R202" s="10" t="s">
        <v>39421</v>
      </c>
      <c r="S202" s="10" t="s">
        <v>241</v>
      </c>
      <c r="T202" s="15">
        <v>70500</v>
      </c>
      <c r="U202" s="15"/>
      <c r="V202" s="10" t="s">
        <v>39422</v>
      </c>
      <c r="W202" s="10" t="s">
        <v>143</v>
      </c>
      <c r="X202" s="10" t="s">
        <v>39423</v>
      </c>
      <c r="Y202" s="10" t="s">
        <v>38428</v>
      </c>
      <c r="Z202" s="10" t="s">
        <v>38429</v>
      </c>
      <c r="AA202" s="10" t="s">
        <v>32043</v>
      </c>
      <c r="AB202" s="10" t="s">
        <v>32044</v>
      </c>
      <c r="AC202" s="10" t="s">
        <v>2193</v>
      </c>
      <c r="AD202" s="15"/>
      <c r="AE202" s="10" t="s">
        <v>39424</v>
      </c>
      <c r="AF202" s="10" t="s">
        <v>143</v>
      </c>
      <c r="AG202" s="10" t="s">
        <v>38660</v>
      </c>
      <c r="AH202" s="10" t="s">
        <v>137</v>
      </c>
      <c r="AI202" s="15"/>
      <c r="AJ202" s="15"/>
      <c r="AK202" s="15"/>
      <c r="AL202" s="10" t="s">
        <v>39425</v>
      </c>
      <c r="AM202" s="10" t="s">
        <v>32049</v>
      </c>
      <c r="AN202" s="10" t="s">
        <v>39032</v>
      </c>
    </row>
    <row r="203" s="1" customFormat="1" ht="19" customHeight="1" spans="1:40">
      <c r="A203" s="10" t="s">
        <v>39426</v>
      </c>
      <c r="B203" s="10" t="s">
        <v>39427</v>
      </c>
      <c r="C203" s="10" t="s">
        <v>39428</v>
      </c>
      <c r="D203" s="10" t="s">
        <v>7110</v>
      </c>
      <c r="E203" s="10" t="s">
        <v>39429</v>
      </c>
      <c r="F203" s="10" t="s">
        <v>39430</v>
      </c>
      <c r="G203" s="15">
        <v>2000</v>
      </c>
      <c r="H203" s="15">
        <v>2000</v>
      </c>
      <c r="I203" s="15">
        <v>2000</v>
      </c>
      <c r="J203" s="15">
        <v>2000</v>
      </c>
      <c r="K203" s="10" t="s">
        <v>303</v>
      </c>
      <c r="L203" s="10" t="s">
        <v>3536</v>
      </c>
      <c r="M203" s="10" t="s">
        <v>3535</v>
      </c>
      <c r="N203" s="10" t="s">
        <v>303</v>
      </c>
      <c r="O203" s="10" t="s">
        <v>3536</v>
      </c>
      <c r="P203" s="10" t="s">
        <v>3535</v>
      </c>
      <c r="Q203" s="10" t="s">
        <v>39431</v>
      </c>
      <c r="R203" s="10" t="s">
        <v>39432</v>
      </c>
      <c r="S203" s="10" t="s">
        <v>1849</v>
      </c>
      <c r="T203" s="15">
        <v>2000</v>
      </c>
      <c r="U203" s="15"/>
      <c r="V203" s="10" t="s">
        <v>29137</v>
      </c>
      <c r="W203" s="10" t="s">
        <v>82</v>
      </c>
      <c r="X203" s="10" t="s">
        <v>39433</v>
      </c>
      <c r="Y203" s="10" t="s">
        <v>38452</v>
      </c>
      <c r="Z203" s="10" t="s">
        <v>38563</v>
      </c>
      <c r="AA203" s="10" t="s">
        <v>32043</v>
      </c>
      <c r="AB203" s="10" t="s">
        <v>32044</v>
      </c>
      <c r="AC203" s="10" t="s">
        <v>2193</v>
      </c>
      <c r="AD203" s="15"/>
      <c r="AE203" s="10" t="s">
        <v>39424</v>
      </c>
      <c r="AF203" s="10" t="s">
        <v>143</v>
      </c>
      <c r="AG203" s="10" t="s">
        <v>38660</v>
      </c>
      <c r="AH203" s="10" t="s">
        <v>137</v>
      </c>
      <c r="AI203" s="15"/>
      <c r="AJ203" s="15"/>
      <c r="AK203" s="15"/>
      <c r="AL203" s="10" t="s">
        <v>39434</v>
      </c>
      <c r="AM203" s="10" t="s">
        <v>32049</v>
      </c>
      <c r="AN203" s="10" t="s">
        <v>39435</v>
      </c>
    </row>
    <row r="204" s="1" customFormat="1" ht="19" customHeight="1" spans="1:40">
      <c r="A204" s="10" t="s">
        <v>39043</v>
      </c>
      <c r="B204" s="10" t="s">
        <v>39044</v>
      </c>
      <c r="C204" s="10" t="s">
        <v>39045</v>
      </c>
      <c r="D204" s="10" t="s">
        <v>396</v>
      </c>
      <c r="E204" s="10" t="s">
        <v>39046</v>
      </c>
      <c r="F204" s="10" t="s">
        <v>39047</v>
      </c>
      <c r="G204" s="15">
        <v>8000</v>
      </c>
      <c r="H204" s="15">
        <v>8000</v>
      </c>
      <c r="I204" s="15">
        <v>8000</v>
      </c>
      <c r="J204" s="15">
        <v>8000</v>
      </c>
      <c r="K204" s="10" t="s">
        <v>303</v>
      </c>
      <c r="L204" s="10" t="s">
        <v>1097</v>
      </c>
      <c r="M204" s="10" t="s">
        <v>1096</v>
      </c>
      <c r="N204" s="10" t="s">
        <v>303</v>
      </c>
      <c r="O204" s="10" t="s">
        <v>1097</v>
      </c>
      <c r="P204" s="10" t="s">
        <v>1096</v>
      </c>
      <c r="Q204" s="10" t="s">
        <v>39436</v>
      </c>
      <c r="R204" s="10" t="s">
        <v>39437</v>
      </c>
      <c r="S204" s="10" t="s">
        <v>434</v>
      </c>
      <c r="T204" s="15">
        <v>8000</v>
      </c>
      <c r="U204" s="15"/>
      <c r="V204" s="10" t="s">
        <v>39438</v>
      </c>
      <c r="W204" s="10" t="s">
        <v>143</v>
      </c>
      <c r="X204" s="10" t="s">
        <v>39439</v>
      </c>
      <c r="Y204" s="10" t="s">
        <v>38413</v>
      </c>
      <c r="Z204" s="10" t="s">
        <v>38978</v>
      </c>
      <c r="AA204" s="10" t="s">
        <v>4790</v>
      </c>
      <c r="AB204" s="10" t="s">
        <v>4791</v>
      </c>
      <c r="AC204" s="10" t="s">
        <v>378</v>
      </c>
      <c r="AD204" s="15"/>
      <c r="AE204" s="10" t="s">
        <v>39440</v>
      </c>
      <c r="AF204" s="10" t="s">
        <v>143</v>
      </c>
      <c r="AG204" s="10" t="s">
        <v>38433</v>
      </c>
      <c r="AH204" s="10" t="s">
        <v>397</v>
      </c>
      <c r="AI204" s="15"/>
      <c r="AJ204" s="15"/>
      <c r="AK204" s="15"/>
      <c r="AL204" s="10" t="s">
        <v>39441</v>
      </c>
      <c r="AM204" s="10" t="s">
        <v>4796</v>
      </c>
      <c r="AN204" s="10" t="s">
        <v>39442</v>
      </c>
    </row>
    <row r="205" s="1" customFormat="1" ht="19" customHeight="1" spans="1:40">
      <c r="A205" s="10" t="s">
        <v>39043</v>
      </c>
      <c r="B205" s="10" t="s">
        <v>39044</v>
      </c>
      <c r="C205" s="10" t="s">
        <v>39045</v>
      </c>
      <c r="D205" s="10" t="s">
        <v>396</v>
      </c>
      <c r="E205" s="10" t="s">
        <v>39046</v>
      </c>
      <c r="F205" s="10" t="s">
        <v>39047</v>
      </c>
      <c r="G205" s="15">
        <v>4000</v>
      </c>
      <c r="H205" s="15">
        <v>4000</v>
      </c>
      <c r="I205" s="15">
        <v>2100</v>
      </c>
      <c r="J205" s="15">
        <v>2100</v>
      </c>
      <c r="K205" s="10" t="s">
        <v>303</v>
      </c>
      <c r="L205" s="10" t="s">
        <v>1097</v>
      </c>
      <c r="M205" s="10" t="s">
        <v>1096</v>
      </c>
      <c r="N205" s="10" t="s">
        <v>303</v>
      </c>
      <c r="O205" s="10" t="s">
        <v>1097</v>
      </c>
      <c r="P205" s="10" t="s">
        <v>1096</v>
      </c>
      <c r="Q205" s="10" t="s">
        <v>39443</v>
      </c>
      <c r="R205" s="10" t="s">
        <v>39444</v>
      </c>
      <c r="S205" s="10" t="s">
        <v>613</v>
      </c>
      <c r="T205" s="15">
        <v>4000</v>
      </c>
      <c r="U205" s="15"/>
      <c r="V205" s="10" t="s">
        <v>39445</v>
      </c>
      <c r="W205" s="10" t="s">
        <v>143</v>
      </c>
      <c r="X205" s="10" t="s">
        <v>39446</v>
      </c>
      <c r="Y205" s="10" t="s">
        <v>38413</v>
      </c>
      <c r="Z205" s="10" t="s">
        <v>38978</v>
      </c>
      <c r="AA205" s="10" t="s">
        <v>4790</v>
      </c>
      <c r="AB205" s="10" t="s">
        <v>4791</v>
      </c>
      <c r="AC205" s="10" t="s">
        <v>378</v>
      </c>
      <c r="AD205" s="15"/>
      <c r="AE205" s="10" t="s">
        <v>39440</v>
      </c>
      <c r="AF205" s="10" t="s">
        <v>143</v>
      </c>
      <c r="AG205" s="10" t="s">
        <v>38433</v>
      </c>
      <c r="AH205" s="10" t="s">
        <v>397</v>
      </c>
      <c r="AI205" s="15"/>
      <c r="AJ205" s="15"/>
      <c r="AK205" s="15"/>
      <c r="AL205" s="10" t="s">
        <v>39447</v>
      </c>
      <c r="AM205" s="10" t="s">
        <v>4796</v>
      </c>
      <c r="AN205" s="10" t="s">
        <v>39052</v>
      </c>
    </row>
    <row r="206" s="1" customFormat="1" ht="19" customHeight="1" spans="1:40">
      <c r="A206" s="10" t="s">
        <v>38932</v>
      </c>
      <c r="B206" s="10" t="s">
        <v>38933</v>
      </c>
      <c r="C206" s="10" t="s">
        <v>38934</v>
      </c>
      <c r="D206" s="10" t="s">
        <v>16018</v>
      </c>
      <c r="E206" s="10" t="s">
        <v>38935</v>
      </c>
      <c r="F206" s="10" t="s">
        <v>38438</v>
      </c>
      <c r="G206" s="15">
        <v>5000</v>
      </c>
      <c r="H206" s="15">
        <v>5000</v>
      </c>
      <c r="I206" s="15">
        <v>663</v>
      </c>
      <c r="J206" s="15">
        <v>663</v>
      </c>
      <c r="K206" s="10" t="s">
        <v>303</v>
      </c>
      <c r="L206" s="10" t="s">
        <v>3261</v>
      </c>
      <c r="M206" s="10" t="s">
        <v>3260</v>
      </c>
      <c r="N206" s="10" t="s">
        <v>303</v>
      </c>
      <c r="O206" s="10" t="s">
        <v>3261</v>
      </c>
      <c r="P206" s="10" t="s">
        <v>3260</v>
      </c>
      <c r="Q206" s="10" t="s">
        <v>39448</v>
      </c>
      <c r="R206" s="10" t="s">
        <v>39449</v>
      </c>
      <c r="S206" s="10" t="s">
        <v>39391</v>
      </c>
      <c r="T206" s="15">
        <v>10000</v>
      </c>
      <c r="U206" s="15"/>
      <c r="V206" s="10" t="s">
        <v>8045</v>
      </c>
      <c r="W206" s="10" t="s">
        <v>39450</v>
      </c>
      <c r="X206" s="10" t="s">
        <v>39451</v>
      </c>
      <c r="Y206" s="10" t="s">
        <v>38428</v>
      </c>
      <c r="Z206" s="10" t="s">
        <v>38429</v>
      </c>
      <c r="AA206" s="10" t="s">
        <v>12652</v>
      </c>
      <c r="AB206" s="10" t="s">
        <v>12653</v>
      </c>
      <c r="AC206" s="10" t="s">
        <v>1849</v>
      </c>
      <c r="AD206" s="15"/>
      <c r="AE206" s="10" t="s">
        <v>12656</v>
      </c>
      <c r="AF206" s="10" t="s">
        <v>143</v>
      </c>
      <c r="AG206" s="10" t="s">
        <v>38415</v>
      </c>
      <c r="AH206" s="10" t="s">
        <v>2234</v>
      </c>
      <c r="AI206" s="15"/>
      <c r="AJ206" s="15"/>
      <c r="AK206" s="15"/>
      <c r="AL206" s="10" t="s">
        <v>39452</v>
      </c>
      <c r="AM206" s="10" t="s">
        <v>12660</v>
      </c>
      <c r="AN206" s="10" t="s">
        <v>38941</v>
      </c>
    </row>
    <row r="207" s="1" customFormat="1" ht="19" customHeight="1" spans="1:40">
      <c r="A207" s="10" t="s">
        <v>38953</v>
      </c>
      <c r="B207" s="10" t="s">
        <v>38954</v>
      </c>
      <c r="C207" s="10" t="s">
        <v>38955</v>
      </c>
      <c r="D207" s="10" t="s">
        <v>38945</v>
      </c>
      <c r="E207" s="10" t="s">
        <v>38956</v>
      </c>
      <c r="F207" s="10" t="s">
        <v>38957</v>
      </c>
      <c r="G207" s="15">
        <v>7000</v>
      </c>
      <c r="H207" s="15">
        <v>7000</v>
      </c>
      <c r="I207" s="15">
        <v>3768</v>
      </c>
      <c r="J207" s="15">
        <v>3768</v>
      </c>
      <c r="K207" s="10" t="s">
        <v>2743</v>
      </c>
      <c r="L207" s="10" t="s">
        <v>8772</v>
      </c>
      <c r="M207" s="10" t="s">
        <v>8771</v>
      </c>
      <c r="N207" s="10" t="s">
        <v>2743</v>
      </c>
      <c r="O207" s="10" t="s">
        <v>8772</v>
      </c>
      <c r="P207" s="10" t="s">
        <v>8771</v>
      </c>
      <c r="Q207" s="10" t="s">
        <v>39453</v>
      </c>
      <c r="R207" s="10" t="s">
        <v>39454</v>
      </c>
      <c r="S207" s="10" t="s">
        <v>241</v>
      </c>
      <c r="T207" s="15">
        <v>7000</v>
      </c>
      <c r="U207" s="15"/>
      <c r="V207" s="10" t="s">
        <v>39455</v>
      </c>
      <c r="W207" s="10" t="s">
        <v>82</v>
      </c>
      <c r="X207" s="10" t="s">
        <v>39456</v>
      </c>
      <c r="Y207" s="10" t="s">
        <v>38428</v>
      </c>
      <c r="Z207" s="10" t="s">
        <v>38520</v>
      </c>
      <c r="AA207" s="10" t="s">
        <v>20531</v>
      </c>
      <c r="AB207" s="10" t="s">
        <v>20532</v>
      </c>
      <c r="AC207" s="10" t="s">
        <v>951</v>
      </c>
      <c r="AD207" s="15"/>
      <c r="AE207" s="10" t="s">
        <v>39457</v>
      </c>
      <c r="AF207" s="10" t="s">
        <v>143</v>
      </c>
      <c r="AG207" s="10" t="s">
        <v>38415</v>
      </c>
      <c r="AH207" s="10" t="s">
        <v>203</v>
      </c>
      <c r="AI207" s="15"/>
      <c r="AJ207" s="15"/>
      <c r="AK207" s="15"/>
      <c r="AL207" s="10" t="s">
        <v>39458</v>
      </c>
      <c r="AM207" s="10" t="s">
        <v>20536</v>
      </c>
      <c r="AN207" s="10" t="s">
        <v>38962</v>
      </c>
    </row>
    <row r="208" s="1" customFormat="1" ht="19" customHeight="1" spans="1:40">
      <c r="A208" s="10" t="s">
        <v>38505</v>
      </c>
      <c r="B208" s="10" t="s">
        <v>38506</v>
      </c>
      <c r="C208" s="10" t="s">
        <v>38507</v>
      </c>
      <c r="D208" s="10" t="s">
        <v>373</v>
      </c>
      <c r="E208" s="10" t="s">
        <v>38508</v>
      </c>
      <c r="F208" s="10" t="s">
        <v>38509</v>
      </c>
      <c r="G208" s="15">
        <v>10000</v>
      </c>
      <c r="H208" s="15">
        <v>10000</v>
      </c>
      <c r="I208" s="15">
        <v>5000</v>
      </c>
      <c r="J208" s="15">
        <v>5000</v>
      </c>
      <c r="K208" s="10" t="s">
        <v>2743</v>
      </c>
      <c r="L208" s="10" t="s">
        <v>8772</v>
      </c>
      <c r="M208" s="10" t="s">
        <v>8771</v>
      </c>
      <c r="N208" s="10" t="s">
        <v>2743</v>
      </c>
      <c r="O208" s="10" t="s">
        <v>8772</v>
      </c>
      <c r="P208" s="10" t="s">
        <v>8771</v>
      </c>
      <c r="Q208" s="10" t="s">
        <v>24875</v>
      </c>
      <c r="R208" s="10" t="s">
        <v>24876</v>
      </c>
      <c r="S208" s="10" t="s">
        <v>951</v>
      </c>
      <c r="T208" s="15">
        <v>63000</v>
      </c>
      <c r="U208" s="15"/>
      <c r="V208" s="10" t="s">
        <v>39459</v>
      </c>
      <c r="W208" s="10" t="s">
        <v>143</v>
      </c>
      <c r="X208" s="10" t="s">
        <v>39460</v>
      </c>
      <c r="Y208" s="10" t="s">
        <v>38428</v>
      </c>
      <c r="Z208" s="10" t="s">
        <v>38512</v>
      </c>
      <c r="AA208" s="10" t="s">
        <v>23817</v>
      </c>
      <c r="AB208" s="10" t="s">
        <v>23818</v>
      </c>
      <c r="AC208" s="10" t="s">
        <v>241</v>
      </c>
      <c r="AD208" s="15"/>
      <c r="AE208" s="10" t="s">
        <v>39461</v>
      </c>
      <c r="AF208" s="10" t="s">
        <v>143</v>
      </c>
      <c r="AG208" s="10" t="s">
        <v>38433</v>
      </c>
      <c r="AH208" s="10" t="s">
        <v>811</v>
      </c>
      <c r="AI208" s="15"/>
      <c r="AJ208" s="15"/>
      <c r="AK208" s="15"/>
      <c r="AL208" s="10" t="s">
        <v>39462</v>
      </c>
      <c r="AM208" s="10" t="s">
        <v>23822</v>
      </c>
      <c r="AN208" s="10" t="s">
        <v>38514</v>
      </c>
    </row>
    <row r="209" s="1" customFormat="1" ht="19" customHeight="1" spans="1:40">
      <c r="A209" s="10" t="s">
        <v>39463</v>
      </c>
      <c r="B209" s="10" t="s">
        <v>39464</v>
      </c>
      <c r="C209" s="10" t="s">
        <v>39465</v>
      </c>
      <c r="D209" s="10" t="s">
        <v>7110</v>
      </c>
      <c r="E209" s="10" t="s">
        <v>39466</v>
      </c>
      <c r="F209" s="10" t="s">
        <v>39467</v>
      </c>
      <c r="G209" s="15">
        <v>8000</v>
      </c>
      <c r="H209" s="15">
        <v>8000</v>
      </c>
      <c r="I209" s="15">
        <v>1000</v>
      </c>
      <c r="J209" s="15">
        <v>1000</v>
      </c>
      <c r="K209" s="10" t="s">
        <v>2743</v>
      </c>
      <c r="L209" s="10" t="s">
        <v>8772</v>
      </c>
      <c r="M209" s="10" t="s">
        <v>8771</v>
      </c>
      <c r="N209" s="10" t="s">
        <v>2743</v>
      </c>
      <c r="O209" s="10" t="s">
        <v>8772</v>
      </c>
      <c r="P209" s="10" t="s">
        <v>8771</v>
      </c>
      <c r="Q209" s="10" t="s">
        <v>24875</v>
      </c>
      <c r="R209" s="10" t="s">
        <v>24876</v>
      </c>
      <c r="S209" s="10" t="s">
        <v>951</v>
      </c>
      <c r="T209" s="15">
        <v>63000</v>
      </c>
      <c r="U209" s="15"/>
      <c r="V209" s="10" t="s">
        <v>39459</v>
      </c>
      <c r="W209" s="10" t="s">
        <v>143</v>
      </c>
      <c r="X209" s="10" t="s">
        <v>39460</v>
      </c>
      <c r="Y209" s="10" t="s">
        <v>38428</v>
      </c>
      <c r="Z209" s="10" t="s">
        <v>38512</v>
      </c>
      <c r="AA209" s="10" t="s">
        <v>23817</v>
      </c>
      <c r="AB209" s="10" t="s">
        <v>23818</v>
      </c>
      <c r="AC209" s="10" t="s">
        <v>241</v>
      </c>
      <c r="AD209" s="15"/>
      <c r="AE209" s="10" t="s">
        <v>39461</v>
      </c>
      <c r="AF209" s="10" t="s">
        <v>143</v>
      </c>
      <c r="AG209" s="10" t="s">
        <v>38433</v>
      </c>
      <c r="AH209" s="10" t="s">
        <v>811</v>
      </c>
      <c r="AI209" s="15"/>
      <c r="AJ209" s="15"/>
      <c r="AK209" s="15"/>
      <c r="AL209" s="10" t="s">
        <v>39468</v>
      </c>
      <c r="AM209" s="10" t="s">
        <v>23822</v>
      </c>
      <c r="AN209" s="10" t="s">
        <v>39469</v>
      </c>
    </row>
    <row r="210" s="1" customFormat="1" ht="19" customHeight="1" spans="1:40">
      <c r="A210" s="10" t="s">
        <v>38418</v>
      </c>
      <c r="B210" s="10" t="s">
        <v>38419</v>
      </c>
      <c r="C210" s="10" t="s">
        <v>38420</v>
      </c>
      <c r="D210" s="10" t="s">
        <v>38421</v>
      </c>
      <c r="E210" s="10" t="s">
        <v>38422</v>
      </c>
      <c r="F210" s="10" t="s">
        <v>38423</v>
      </c>
      <c r="G210" s="15">
        <v>6000</v>
      </c>
      <c r="H210" s="15">
        <v>6000</v>
      </c>
      <c r="I210" s="15">
        <v>4000</v>
      </c>
      <c r="J210" s="15">
        <v>1000</v>
      </c>
      <c r="K210" s="10" t="s">
        <v>2743</v>
      </c>
      <c r="L210" s="10" t="s">
        <v>8772</v>
      </c>
      <c r="M210" s="10" t="s">
        <v>8771</v>
      </c>
      <c r="N210" s="10" t="s">
        <v>2743</v>
      </c>
      <c r="O210" s="10" t="s">
        <v>8772</v>
      </c>
      <c r="P210" s="10" t="s">
        <v>8771</v>
      </c>
      <c r="Q210" s="10" t="s">
        <v>24875</v>
      </c>
      <c r="R210" s="10" t="s">
        <v>24876</v>
      </c>
      <c r="S210" s="10" t="s">
        <v>951</v>
      </c>
      <c r="T210" s="15">
        <v>63000</v>
      </c>
      <c r="U210" s="15"/>
      <c r="V210" s="10" t="s">
        <v>39459</v>
      </c>
      <c r="W210" s="10" t="s">
        <v>143</v>
      </c>
      <c r="X210" s="10" t="s">
        <v>39460</v>
      </c>
      <c r="Y210" s="10" t="s">
        <v>38428</v>
      </c>
      <c r="Z210" s="10" t="s">
        <v>38429</v>
      </c>
      <c r="AA210" s="10" t="s">
        <v>24650</v>
      </c>
      <c r="AB210" s="10" t="s">
        <v>24651</v>
      </c>
      <c r="AC210" s="10" t="s">
        <v>241</v>
      </c>
      <c r="AD210" s="15"/>
      <c r="AE210" s="10" t="s">
        <v>39459</v>
      </c>
      <c r="AF210" s="10" t="s">
        <v>143</v>
      </c>
      <c r="AG210" s="10" t="s">
        <v>38433</v>
      </c>
      <c r="AH210" s="10" t="s">
        <v>203</v>
      </c>
      <c r="AI210" s="15"/>
      <c r="AJ210" s="15"/>
      <c r="AK210" s="15"/>
      <c r="AL210" s="10" t="s">
        <v>39470</v>
      </c>
      <c r="AM210" s="10" t="s">
        <v>24655</v>
      </c>
      <c r="AN210" s="10" t="s">
        <v>38432</v>
      </c>
    </row>
    <row r="211" s="1" customFormat="1" ht="19" customHeight="1" spans="1:40">
      <c r="A211" s="10" t="s">
        <v>38418</v>
      </c>
      <c r="B211" s="10" t="s">
        <v>38419</v>
      </c>
      <c r="C211" s="10" t="s">
        <v>38420</v>
      </c>
      <c r="D211" s="10" t="s">
        <v>38421</v>
      </c>
      <c r="E211" s="10" t="s">
        <v>38422</v>
      </c>
      <c r="F211" s="10" t="s">
        <v>38423</v>
      </c>
      <c r="G211" s="15">
        <v>6000</v>
      </c>
      <c r="H211" s="15">
        <v>6000</v>
      </c>
      <c r="I211" s="15">
        <v>4000</v>
      </c>
      <c r="J211" s="15">
        <v>3000</v>
      </c>
      <c r="K211" s="10" t="s">
        <v>2743</v>
      </c>
      <c r="L211" s="10" t="s">
        <v>8772</v>
      </c>
      <c r="M211" s="10" t="s">
        <v>8771</v>
      </c>
      <c r="N211" s="10" t="s">
        <v>2743</v>
      </c>
      <c r="O211" s="10" t="s">
        <v>8772</v>
      </c>
      <c r="P211" s="10" t="s">
        <v>8771</v>
      </c>
      <c r="Q211" s="10" t="s">
        <v>24875</v>
      </c>
      <c r="R211" s="10" t="s">
        <v>24876</v>
      </c>
      <c r="S211" s="10" t="s">
        <v>951</v>
      </c>
      <c r="T211" s="15">
        <v>63000</v>
      </c>
      <c r="U211" s="15"/>
      <c r="V211" s="10" t="s">
        <v>39459</v>
      </c>
      <c r="W211" s="10" t="s">
        <v>143</v>
      </c>
      <c r="X211" s="10" t="s">
        <v>39460</v>
      </c>
      <c r="Y211" s="10" t="s">
        <v>38428</v>
      </c>
      <c r="Z211" s="10" t="s">
        <v>38429</v>
      </c>
      <c r="AA211" s="10" t="s">
        <v>27933</v>
      </c>
      <c r="AB211" s="10" t="s">
        <v>27934</v>
      </c>
      <c r="AC211" s="10" t="s">
        <v>3452</v>
      </c>
      <c r="AD211" s="15"/>
      <c r="AE211" s="10" t="s">
        <v>39471</v>
      </c>
      <c r="AF211" s="10" t="s">
        <v>143</v>
      </c>
      <c r="AG211" s="10" t="s">
        <v>38499</v>
      </c>
      <c r="AH211" s="10" t="s">
        <v>203</v>
      </c>
      <c r="AI211" s="15"/>
      <c r="AJ211" s="15"/>
      <c r="AK211" s="15"/>
      <c r="AL211" s="10" t="s">
        <v>39470</v>
      </c>
      <c r="AM211" s="10" t="s">
        <v>27939</v>
      </c>
      <c r="AN211" s="10" t="s">
        <v>38432</v>
      </c>
    </row>
    <row r="212" s="1" customFormat="1" ht="19" customHeight="1" spans="1:40">
      <c r="A212" s="10" t="s">
        <v>39472</v>
      </c>
      <c r="B212" s="10" t="s">
        <v>39473</v>
      </c>
      <c r="C212" s="10" t="s">
        <v>39474</v>
      </c>
      <c r="D212" s="10" t="s">
        <v>1548</v>
      </c>
      <c r="E212" s="10" t="s">
        <v>39334</v>
      </c>
      <c r="F212" s="10" t="s">
        <v>39335</v>
      </c>
      <c r="G212" s="15">
        <v>3000</v>
      </c>
      <c r="H212" s="15">
        <v>3000</v>
      </c>
      <c r="I212" s="15">
        <v>1200</v>
      </c>
      <c r="J212" s="15">
        <v>1200</v>
      </c>
      <c r="K212" s="10" t="s">
        <v>2743</v>
      </c>
      <c r="L212" s="10" t="s">
        <v>9920</v>
      </c>
      <c r="M212" s="10" t="s">
        <v>9919</v>
      </c>
      <c r="N212" s="10" t="s">
        <v>2743</v>
      </c>
      <c r="O212" s="10" t="s">
        <v>9920</v>
      </c>
      <c r="P212" s="10" t="s">
        <v>9919</v>
      </c>
      <c r="Q212" s="10" t="s">
        <v>39475</v>
      </c>
      <c r="R212" s="10" t="s">
        <v>39476</v>
      </c>
      <c r="S212" s="10" t="s">
        <v>260</v>
      </c>
      <c r="T212" s="15">
        <v>4000</v>
      </c>
      <c r="U212" s="15"/>
      <c r="V212" s="10" t="s">
        <v>39477</v>
      </c>
      <c r="W212" s="10" t="s">
        <v>143</v>
      </c>
      <c r="X212" s="10" t="s">
        <v>39478</v>
      </c>
      <c r="Y212" s="10" t="s">
        <v>38428</v>
      </c>
      <c r="Z212" s="10" t="s">
        <v>38520</v>
      </c>
      <c r="AA212" s="10" t="s">
        <v>13335</v>
      </c>
      <c r="AB212" s="10" t="s">
        <v>13336</v>
      </c>
      <c r="AC212" s="10" t="s">
        <v>1307</v>
      </c>
      <c r="AD212" s="15"/>
      <c r="AE212" s="10" t="s">
        <v>39479</v>
      </c>
      <c r="AF212" s="10" t="s">
        <v>143</v>
      </c>
      <c r="AG212" s="10" t="s">
        <v>38415</v>
      </c>
      <c r="AH212" s="10" t="s">
        <v>203</v>
      </c>
      <c r="AI212" s="15"/>
      <c r="AJ212" s="15"/>
      <c r="AK212" s="15"/>
      <c r="AL212" s="10" t="s">
        <v>39480</v>
      </c>
      <c r="AM212" s="10" t="s">
        <v>13340</v>
      </c>
      <c r="AN212" s="10" t="s">
        <v>39481</v>
      </c>
    </row>
    <row r="213" s="1" customFormat="1" ht="19" customHeight="1" spans="1:40">
      <c r="A213" s="10" t="s">
        <v>39482</v>
      </c>
      <c r="B213" s="10" t="s">
        <v>39483</v>
      </c>
      <c r="C213" s="10" t="s">
        <v>39484</v>
      </c>
      <c r="D213" s="10" t="s">
        <v>38644</v>
      </c>
      <c r="E213" s="10" t="s">
        <v>38676</v>
      </c>
      <c r="F213" s="10" t="s">
        <v>38677</v>
      </c>
      <c r="G213" s="15">
        <v>25000</v>
      </c>
      <c r="H213" s="15">
        <v>25000</v>
      </c>
      <c r="I213" s="15">
        <v>5800</v>
      </c>
      <c r="J213" s="15">
        <v>5800</v>
      </c>
      <c r="K213" s="10" t="s">
        <v>2743</v>
      </c>
      <c r="L213" s="10" t="s">
        <v>9920</v>
      </c>
      <c r="M213" s="10" t="s">
        <v>9919</v>
      </c>
      <c r="N213" s="10" t="s">
        <v>2743</v>
      </c>
      <c r="O213" s="10" t="s">
        <v>9920</v>
      </c>
      <c r="P213" s="10" t="s">
        <v>9919</v>
      </c>
      <c r="Q213" s="10" t="s">
        <v>39485</v>
      </c>
      <c r="R213" s="10" t="s">
        <v>39486</v>
      </c>
      <c r="S213" s="10" t="s">
        <v>434</v>
      </c>
      <c r="T213" s="15">
        <v>50000</v>
      </c>
      <c r="U213" s="15"/>
      <c r="V213" s="10" t="s">
        <v>25545</v>
      </c>
      <c r="W213" s="10" t="s">
        <v>143</v>
      </c>
      <c r="X213" s="10" t="s">
        <v>39478</v>
      </c>
      <c r="Y213" s="10" t="s">
        <v>38498</v>
      </c>
      <c r="Z213" s="10" t="s">
        <v>38681</v>
      </c>
      <c r="AA213" s="10" t="s">
        <v>24712</v>
      </c>
      <c r="AB213" s="10" t="s">
        <v>24713</v>
      </c>
      <c r="AC213" s="10" t="s">
        <v>295</v>
      </c>
      <c r="AD213" s="15"/>
      <c r="AE213" s="10" t="s">
        <v>24711</v>
      </c>
      <c r="AF213" s="10" t="s">
        <v>82</v>
      </c>
      <c r="AG213" s="10" t="s">
        <v>38415</v>
      </c>
      <c r="AH213" s="10" t="s">
        <v>2361</v>
      </c>
      <c r="AI213" s="15"/>
      <c r="AJ213" s="15"/>
      <c r="AK213" s="15"/>
      <c r="AL213" s="10" t="s">
        <v>39487</v>
      </c>
      <c r="AM213" s="10" t="s">
        <v>24719</v>
      </c>
      <c r="AN213" s="10" t="s">
        <v>39488</v>
      </c>
    </row>
    <row r="214" s="1" customFormat="1" ht="19" customHeight="1" spans="1:40">
      <c r="A214" s="10" t="s">
        <v>38828</v>
      </c>
      <c r="B214" s="10" t="s">
        <v>38829</v>
      </c>
      <c r="C214" s="10" t="s">
        <v>38830</v>
      </c>
      <c r="D214" s="10" t="s">
        <v>38831</v>
      </c>
      <c r="E214" s="10" t="s">
        <v>38832</v>
      </c>
      <c r="F214" s="10" t="s">
        <v>38833</v>
      </c>
      <c r="G214" s="15">
        <v>5000</v>
      </c>
      <c r="H214" s="15">
        <v>5000</v>
      </c>
      <c r="I214" s="15">
        <v>2500</v>
      </c>
      <c r="J214" s="15">
        <v>2500</v>
      </c>
      <c r="K214" s="10" t="s">
        <v>2743</v>
      </c>
      <c r="L214" s="10" t="s">
        <v>9920</v>
      </c>
      <c r="M214" s="10" t="s">
        <v>9919</v>
      </c>
      <c r="N214" s="10" t="s">
        <v>2743</v>
      </c>
      <c r="O214" s="10" t="s">
        <v>9920</v>
      </c>
      <c r="P214" s="10" t="s">
        <v>9919</v>
      </c>
      <c r="Q214" s="10" t="s">
        <v>39489</v>
      </c>
      <c r="R214" s="10" t="s">
        <v>39490</v>
      </c>
      <c r="S214" s="10" t="s">
        <v>378</v>
      </c>
      <c r="T214" s="15">
        <v>5000</v>
      </c>
      <c r="U214" s="15"/>
      <c r="V214" s="10" t="s">
        <v>39491</v>
      </c>
      <c r="W214" s="10" t="s">
        <v>143</v>
      </c>
      <c r="X214" s="10" t="s">
        <v>39492</v>
      </c>
      <c r="Y214" s="10" t="s">
        <v>38498</v>
      </c>
      <c r="Z214" s="10" t="s">
        <v>38660</v>
      </c>
      <c r="AA214" s="10" t="s">
        <v>20309</v>
      </c>
      <c r="AB214" s="10" t="s">
        <v>20310</v>
      </c>
      <c r="AC214" s="10" t="s">
        <v>295</v>
      </c>
      <c r="AD214" s="15"/>
      <c r="AE214" s="10" t="s">
        <v>20307</v>
      </c>
      <c r="AF214" s="10" t="s">
        <v>82</v>
      </c>
      <c r="AG214" s="10" t="s">
        <v>38415</v>
      </c>
      <c r="AH214" s="10" t="s">
        <v>2361</v>
      </c>
      <c r="AI214" s="15"/>
      <c r="AJ214" s="15"/>
      <c r="AK214" s="15"/>
      <c r="AL214" s="10" t="s">
        <v>39493</v>
      </c>
      <c r="AM214" s="10" t="s">
        <v>20317</v>
      </c>
      <c r="AN214" s="10" t="s">
        <v>38838</v>
      </c>
    </row>
    <row r="215" s="1" customFormat="1" ht="19" customHeight="1" spans="1:40">
      <c r="A215" s="10" t="s">
        <v>39274</v>
      </c>
      <c r="B215" s="10" t="s">
        <v>39275</v>
      </c>
      <c r="C215" s="10" t="s">
        <v>39276</v>
      </c>
      <c r="D215" s="10" t="s">
        <v>38644</v>
      </c>
      <c r="E215" s="10" t="s">
        <v>39277</v>
      </c>
      <c r="F215" s="10" t="s">
        <v>39278</v>
      </c>
      <c r="G215" s="15">
        <v>1000</v>
      </c>
      <c r="H215" s="15">
        <v>1000</v>
      </c>
      <c r="I215" s="15">
        <v>100</v>
      </c>
      <c r="J215" s="15">
        <v>100</v>
      </c>
      <c r="K215" s="10" t="s">
        <v>2743</v>
      </c>
      <c r="L215" s="10" t="s">
        <v>9920</v>
      </c>
      <c r="M215" s="10" t="s">
        <v>9919</v>
      </c>
      <c r="N215" s="10" t="s">
        <v>2743</v>
      </c>
      <c r="O215" s="10" t="s">
        <v>9920</v>
      </c>
      <c r="P215" s="10" t="s">
        <v>9919</v>
      </c>
      <c r="Q215" s="10" t="s">
        <v>39494</v>
      </c>
      <c r="R215" s="10" t="s">
        <v>39495</v>
      </c>
      <c r="S215" s="10" t="s">
        <v>1849</v>
      </c>
      <c r="T215" s="15">
        <v>1000</v>
      </c>
      <c r="U215" s="15"/>
      <c r="V215" s="10" t="s">
        <v>39496</v>
      </c>
      <c r="W215" s="10" t="s">
        <v>143</v>
      </c>
      <c r="X215" s="10" t="s">
        <v>39497</v>
      </c>
      <c r="Y215" s="10" t="s">
        <v>38413</v>
      </c>
      <c r="Z215" s="10" t="s">
        <v>38467</v>
      </c>
      <c r="AA215" s="10" t="s">
        <v>20309</v>
      </c>
      <c r="AB215" s="10" t="s">
        <v>20310</v>
      </c>
      <c r="AC215" s="10" t="s">
        <v>295</v>
      </c>
      <c r="AD215" s="15"/>
      <c r="AE215" s="10" t="s">
        <v>20307</v>
      </c>
      <c r="AF215" s="10" t="s">
        <v>82</v>
      </c>
      <c r="AG215" s="10" t="s">
        <v>38415</v>
      </c>
      <c r="AH215" s="10" t="s">
        <v>2361</v>
      </c>
      <c r="AI215" s="15"/>
      <c r="AJ215" s="15"/>
      <c r="AK215" s="15"/>
      <c r="AL215" s="10" t="s">
        <v>39498</v>
      </c>
      <c r="AM215" s="10" t="s">
        <v>20317</v>
      </c>
      <c r="AN215" s="10" t="s">
        <v>39283</v>
      </c>
    </row>
    <row r="216" s="1" customFormat="1" ht="19" customHeight="1" spans="1:40">
      <c r="A216" s="10" t="s">
        <v>38505</v>
      </c>
      <c r="B216" s="10" t="s">
        <v>38506</v>
      </c>
      <c r="C216" s="10" t="s">
        <v>38507</v>
      </c>
      <c r="D216" s="10" t="s">
        <v>373</v>
      </c>
      <c r="E216" s="10" t="s">
        <v>38508</v>
      </c>
      <c r="F216" s="10" t="s">
        <v>38509</v>
      </c>
      <c r="G216" s="15">
        <v>15000</v>
      </c>
      <c r="H216" s="15">
        <v>15000</v>
      </c>
      <c r="I216" s="15">
        <v>10600</v>
      </c>
      <c r="J216" s="15">
        <v>3000</v>
      </c>
      <c r="K216" s="10" t="s">
        <v>2743</v>
      </c>
      <c r="L216" s="10" t="s">
        <v>9920</v>
      </c>
      <c r="M216" s="10" t="s">
        <v>9919</v>
      </c>
      <c r="N216" s="10" t="s">
        <v>2743</v>
      </c>
      <c r="O216" s="10" t="s">
        <v>9920</v>
      </c>
      <c r="P216" s="10" t="s">
        <v>9919</v>
      </c>
      <c r="Q216" s="10" t="s">
        <v>39499</v>
      </c>
      <c r="R216" s="10" t="s">
        <v>39500</v>
      </c>
      <c r="S216" s="10" t="s">
        <v>116</v>
      </c>
      <c r="T216" s="15">
        <v>23000</v>
      </c>
      <c r="U216" s="15"/>
      <c r="V216" s="10" t="s">
        <v>39477</v>
      </c>
      <c r="W216" s="10" t="s">
        <v>143</v>
      </c>
      <c r="X216" s="10" t="s">
        <v>39492</v>
      </c>
      <c r="Y216" s="10" t="s">
        <v>38428</v>
      </c>
      <c r="Z216" s="10" t="s">
        <v>38512</v>
      </c>
      <c r="AA216" s="10" t="s">
        <v>20713</v>
      </c>
      <c r="AB216" s="10" t="s">
        <v>20714</v>
      </c>
      <c r="AC216" s="10" t="s">
        <v>2298</v>
      </c>
      <c r="AD216" s="15"/>
      <c r="AE216" s="10" t="s">
        <v>20711</v>
      </c>
      <c r="AF216" s="10" t="s">
        <v>82</v>
      </c>
      <c r="AG216" s="10" t="s">
        <v>38455</v>
      </c>
      <c r="AH216" s="10" t="s">
        <v>811</v>
      </c>
      <c r="AI216" s="15"/>
      <c r="AJ216" s="15"/>
      <c r="AK216" s="15"/>
      <c r="AL216" s="10" t="s">
        <v>39501</v>
      </c>
      <c r="AM216" s="10" t="s">
        <v>20721</v>
      </c>
      <c r="AN216" s="10" t="s">
        <v>38514</v>
      </c>
    </row>
    <row r="217" s="1" customFormat="1" ht="19" customHeight="1" spans="1:40">
      <c r="A217" s="10" t="s">
        <v>38505</v>
      </c>
      <c r="B217" s="10" t="s">
        <v>38506</v>
      </c>
      <c r="C217" s="10" t="s">
        <v>38507</v>
      </c>
      <c r="D217" s="10" t="s">
        <v>373</v>
      </c>
      <c r="E217" s="10" t="s">
        <v>38508</v>
      </c>
      <c r="F217" s="10" t="s">
        <v>38509</v>
      </c>
      <c r="G217" s="15">
        <v>15000</v>
      </c>
      <c r="H217" s="15">
        <v>15000</v>
      </c>
      <c r="I217" s="15">
        <v>10600</v>
      </c>
      <c r="J217" s="15">
        <v>7600</v>
      </c>
      <c r="K217" s="10" t="s">
        <v>2743</v>
      </c>
      <c r="L217" s="10" t="s">
        <v>9920</v>
      </c>
      <c r="M217" s="10" t="s">
        <v>9919</v>
      </c>
      <c r="N217" s="10" t="s">
        <v>2743</v>
      </c>
      <c r="O217" s="10" t="s">
        <v>9920</v>
      </c>
      <c r="P217" s="10" t="s">
        <v>9919</v>
      </c>
      <c r="Q217" s="10" t="s">
        <v>39499</v>
      </c>
      <c r="R217" s="10" t="s">
        <v>39500</v>
      </c>
      <c r="S217" s="10" t="s">
        <v>116</v>
      </c>
      <c r="T217" s="15">
        <v>23000</v>
      </c>
      <c r="U217" s="15"/>
      <c r="V217" s="10" t="s">
        <v>39477</v>
      </c>
      <c r="W217" s="10" t="s">
        <v>143</v>
      </c>
      <c r="X217" s="10" t="s">
        <v>39492</v>
      </c>
      <c r="Y217" s="10" t="s">
        <v>38428</v>
      </c>
      <c r="Z217" s="10" t="s">
        <v>38512</v>
      </c>
      <c r="AA217" s="10" t="s">
        <v>20309</v>
      </c>
      <c r="AB217" s="10" t="s">
        <v>20310</v>
      </c>
      <c r="AC217" s="10" t="s">
        <v>295</v>
      </c>
      <c r="AD217" s="15"/>
      <c r="AE217" s="10" t="s">
        <v>20307</v>
      </c>
      <c r="AF217" s="10" t="s">
        <v>82</v>
      </c>
      <c r="AG217" s="10" t="s">
        <v>38415</v>
      </c>
      <c r="AH217" s="10" t="s">
        <v>2361</v>
      </c>
      <c r="AI217" s="15"/>
      <c r="AJ217" s="15"/>
      <c r="AK217" s="15"/>
      <c r="AL217" s="10" t="s">
        <v>39501</v>
      </c>
      <c r="AM217" s="10" t="s">
        <v>20317</v>
      </c>
      <c r="AN217" s="10" t="s">
        <v>38514</v>
      </c>
    </row>
    <row r="218" s="1" customFormat="1" ht="19" customHeight="1" spans="1:40">
      <c r="A218" s="10" t="s">
        <v>38418</v>
      </c>
      <c r="B218" s="10" t="s">
        <v>38419</v>
      </c>
      <c r="C218" s="10" t="s">
        <v>38420</v>
      </c>
      <c r="D218" s="10" t="s">
        <v>38421</v>
      </c>
      <c r="E218" s="10" t="s">
        <v>38422</v>
      </c>
      <c r="F218" s="10" t="s">
        <v>38423</v>
      </c>
      <c r="G218" s="15">
        <v>5000</v>
      </c>
      <c r="H218" s="15">
        <v>5000</v>
      </c>
      <c r="I218" s="15">
        <v>5000</v>
      </c>
      <c r="J218" s="15">
        <v>3000</v>
      </c>
      <c r="K218" s="10" t="s">
        <v>2743</v>
      </c>
      <c r="L218" s="10" t="s">
        <v>9920</v>
      </c>
      <c r="M218" s="10" t="s">
        <v>9919</v>
      </c>
      <c r="N218" s="10" t="s">
        <v>2743</v>
      </c>
      <c r="O218" s="10" t="s">
        <v>9920</v>
      </c>
      <c r="P218" s="10" t="s">
        <v>9919</v>
      </c>
      <c r="Q218" s="10" t="s">
        <v>39499</v>
      </c>
      <c r="R218" s="10" t="s">
        <v>39500</v>
      </c>
      <c r="S218" s="10" t="s">
        <v>116</v>
      </c>
      <c r="T218" s="15">
        <v>23000</v>
      </c>
      <c r="U218" s="15"/>
      <c r="V218" s="10" t="s">
        <v>39477</v>
      </c>
      <c r="W218" s="10" t="s">
        <v>143</v>
      </c>
      <c r="X218" s="10" t="s">
        <v>39478</v>
      </c>
      <c r="Y218" s="10" t="s">
        <v>38428</v>
      </c>
      <c r="Z218" s="10" t="s">
        <v>38429</v>
      </c>
      <c r="AA218" s="10" t="s">
        <v>13335</v>
      </c>
      <c r="AB218" s="10" t="s">
        <v>13336</v>
      </c>
      <c r="AC218" s="10" t="s">
        <v>1307</v>
      </c>
      <c r="AD218" s="15"/>
      <c r="AE218" s="10" t="s">
        <v>39479</v>
      </c>
      <c r="AF218" s="10" t="s">
        <v>143</v>
      </c>
      <c r="AG218" s="10" t="s">
        <v>38415</v>
      </c>
      <c r="AH218" s="10" t="s">
        <v>203</v>
      </c>
      <c r="AI218" s="15"/>
      <c r="AJ218" s="15"/>
      <c r="AK218" s="15"/>
      <c r="AL218" s="10" t="s">
        <v>39502</v>
      </c>
      <c r="AM218" s="10" t="s">
        <v>13340</v>
      </c>
      <c r="AN218" s="10" t="s">
        <v>38432</v>
      </c>
    </row>
    <row r="219" s="1" customFormat="1" ht="19" customHeight="1" spans="1:40">
      <c r="A219" s="10" t="s">
        <v>39263</v>
      </c>
      <c r="B219" s="10" t="s">
        <v>39264</v>
      </c>
      <c r="C219" s="10" t="s">
        <v>39265</v>
      </c>
      <c r="D219" s="10" t="s">
        <v>38421</v>
      </c>
      <c r="E219" s="10" t="s">
        <v>39266</v>
      </c>
      <c r="F219" s="10" t="s">
        <v>39267</v>
      </c>
      <c r="G219" s="15">
        <v>9000</v>
      </c>
      <c r="H219" s="15">
        <v>9000</v>
      </c>
      <c r="I219" s="15">
        <v>8430</v>
      </c>
      <c r="J219" s="15">
        <v>8430</v>
      </c>
      <c r="K219" s="10" t="s">
        <v>2743</v>
      </c>
      <c r="L219" s="10" t="s">
        <v>9920</v>
      </c>
      <c r="M219" s="10" t="s">
        <v>9919</v>
      </c>
      <c r="N219" s="10" t="s">
        <v>2743</v>
      </c>
      <c r="O219" s="10" t="s">
        <v>9920</v>
      </c>
      <c r="P219" s="10" t="s">
        <v>9919</v>
      </c>
      <c r="Q219" s="10" t="s">
        <v>39503</v>
      </c>
      <c r="R219" s="10" t="s">
        <v>39504</v>
      </c>
      <c r="S219" s="10" t="s">
        <v>613</v>
      </c>
      <c r="T219" s="15">
        <v>9000</v>
      </c>
      <c r="U219" s="15"/>
      <c r="V219" s="10" t="s">
        <v>39505</v>
      </c>
      <c r="W219" s="10" t="s">
        <v>143</v>
      </c>
      <c r="X219" s="10" t="s">
        <v>39478</v>
      </c>
      <c r="Y219" s="10" t="s">
        <v>38413</v>
      </c>
      <c r="Z219" s="10" t="s">
        <v>38978</v>
      </c>
      <c r="AA219" s="10" t="s">
        <v>20309</v>
      </c>
      <c r="AB219" s="10" t="s">
        <v>20310</v>
      </c>
      <c r="AC219" s="10" t="s">
        <v>295</v>
      </c>
      <c r="AD219" s="15"/>
      <c r="AE219" s="10" t="s">
        <v>20307</v>
      </c>
      <c r="AF219" s="10" t="s">
        <v>82</v>
      </c>
      <c r="AG219" s="10" t="s">
        <v>38415</v>
      </c>
      <c r="AH219" s="10" t="s">
        <v>2361</v>
      </c>
      <c r="AI219" s="15"/>
      <c r="AJ219" s="15"/>
      <c r="AK219" s="15"/>
      <c r="AL219" s="10" t="s">
        <v>39506</v>
      </c>
      <c r="AM219" s="10" t="s">
        <v>20317</v>
      </c>
      <c r="AN219" s="10" t="s">
        <v>39269</v>
      </c>
    </row>
    <row r="220" s="1" customFormat="1" ht="19" customHeight="1" spans="1:40">
      <c r="A220" s="10" t="s">
        <v>39507</v>
      </c>
      <c r="B220" s="10" t="s">
        <v>39508</v>
      </c>
      <c r="C220" s="10" t="s">
        <v>39509</v>
      </c>
      <c r="D220" s="10" t="s">
        <v>1548</v>
      </c>
      <c r="E220" s="10" t="s">
        <v>39086</v>
      </c>
      <c r="F220" s="10" t="s">
        <v>38974</v>
      </c>
      <c r="G220" s="15">
        <v>5000</v>
      </c>
      <c r="H220" s="15">
        <v>5000</v>
      </c>
      <c r="I220" s="15">
        <v>3500</v>
      </c>
      <c r="J220" s="15">
        <v>3500</v>
      </c>
      <c r="K220" s="10" t="s">
        <v>2743</v>
      </c>
      <c r="L220" s="10" t="s">
        <v>4809</v>
      </c>
      <c r="M220" s="10" t="s">
        <v>4808</v>
      </c>
      <c r="N220" s="10" t="s">
        <v>2743</v>
      </c>
      <c r="O220" s="10" t="s">
        <v>4809</v>
      </c>
      <c r="P220" s="10" t="s">
        <v>4808</v>
      </c>
      <c r="Q220" s="10" t="s">
        <v>39510</v>
      </c>
      <c r="R220" s="10" t="s">
        <v>39511</v>
      </c>
      <c r="S220" s="10" t="s">
        <v>434</v>
      </c>
      <c r="T220" s="15">
        <v>8200</v>
      </c>
      <c r="U220" s="15"/>
      <c r="V220" s="10" t="s">
        <v>16559</v>
      </c>
      <c r="W220" s="10" t="s">
        <v>143</v>
      </c>
      <c r="X220" s="10" t="s">
        <v>39512</v>
      </c>
      <c r="Y220" s="10" t="s">
        <v>38681</v>
      </c>
      <c r="Z220" s="10" t="s">
        <v>38433</v>
      </c>
      <c r="AA220" s="10" t="s">
        <v>12209</v>
      </c>
      <c r="AB220" s="10" t="s">
        <v>12210</v>
      </c>
      <c r="AC220" s="10" t="s">
        <v>1307</v>
      </c>
      <c r="AD220" s="15"/>
      <c r="AE220" s="10" t="s">
        <v>39513</v>
      </c>
      <c r="AF220" s="10" t="s">
        <v>143</v>
      </c>
      <c r="AG220" s="10" t="s">
        <v>38433</v>
      </c>
      <c r="AH220" s="10" t="s">
        <v>203</v>
      </c>
      <c r="AI220" s="15"/>
      <c r="AJ220" s="15"/>
      <c r="AK220" s="15"/>
      <c r="AL220" s="10" t="s">
        <v>39514</v>
      </c>
      <c r="AM220" s="10" t="s">
        <v>12218</v>
      </c>
      <c r="AN220" s="10" t="s">
        <v>39515</v>
      </c>
    </row>
    <row r="221" s="1" customFormat="1" ht="19" customHeight="1" spans="1:40">
      <c r="A221" s="10" t="s">
        <v>39063</v>
      </c>
      <c r="B221" s="10" t="s">
        <v>39064</v>
      </c>
      <c r="C221" s="10" t="s">
        <v>39065</v>
      </c>
      <c r="D221" s="10" t="s">
        <v>2410</v>
      </c>
      <c r="E221" s="10" t="s">
        <v>39066</v>
      </c>
      <c r="F221" s="10" t="s">
        <v>39067</v>
      </c>
      <c r="G221" s="15">
        <v>12100</v>
      </c>
      <c r="H221" s="15">
        <v>12100</v>
      </c>
      <c r="I221" s="15">
        <v>1000</v>
      </c>
      <c r="J221" s="15">
        <v>1000</v>
      </c>
      <c r="K221" s="10" t="s">
        <v>2743</v>
      </c>
      <c r="L221" s="10" t="s">
        <v>3235</v>
      </c>
      <c r="M221" s="10" t="s">
        <v>3234</v>
      </c>
      <c r="N221" s="10" t="s">
        <v>2743</v>
      </c>
      <c r="O221" s="10" t="s">
        <v>3235</v>
      </c>
      <c r="P221" s="10" t="s">
        <v>3234</v>
      </c>
      <c r="Q221" s="10" t="s">
        <v>39516</v>
      </c>
      <c r="R221" s="10" t="s">
        <v>39517</v>
      </c>
      <c r="S221" s="10" t="s">
        <v>2643</v>
      </c>
      <c r="T221" s="15">
        <v>16000</v>
      </c>
      <c r="U221" s="15"/>
      <c r="V221" s="10" t="s">
        <v>39518</v>
      </c>
      <c r="W221" s="10" t="s">
        <v>82</v>
      </c>
      <c r="X221" s="10" t="s">
        <v>39519</v>
      </c>
      <c r="Y221" s="10" t="s">
        <v>38498</v>
      </c>
      <c r="Z221" s="10" t="s">
        <v>38585</v>
      </c>
      <c r="AA221" s="10" t="s">
        <v>3985</v>
      </c>
      <c r="AB221" s="10" t="s">
        <v>3986</v>
      </c>
      <c r="AC221" s="10" t="s">
        <v>2296</v>
      </c>
      <c r="AD221" s="15"/>
      <c r="AE221" s="10" t="s">
        <v>39520</v>
      </c>
      <c r="AF221" s="10" t="s">
        <v>143</v>
      </c>
      <c r="AG221" s="10" t="s">
        <v>38433</v>
      </c>
      <c r="AH221" s="10" t="s">
        <v>508</v>
      </c>
      <c r="AI221" s="15"/>
      <c r="AJ221" s="15"/>
      <c r="AK221" s="15"/>
      <c r="AL221" s="10" t="s">
        <v>39521</v>
      </c>
      <c r="AM221" s="10" t="s">
        <v>3991</v>
      </c>
      <c r="AN221" s="10" t="s">
        <v>39071</v>
      </c>
    </row>
    <row r="222" s="1" customFormat="1" ht="19" customHeight="1" spans="1:40">
      <c r="A222" s="10" t="s">
        <v>38963</v>
      </c>
      <c r="B222" s="10" t="s">
        <v>38964</v>
      </c>
      <c r="C222" s="10" t="s">
        <v>38965</v>
      </c>
      <c r="D222" s="10" t="s">
        <v>38421</v>
      </c>
      <c r="E222" s="10" t="s">
        <v>38966</v>
      </c>
      <c r="F222" s="10" t="s">
        <v>38967</v>
      </c>
      <c r="G222" s="15">
        <v>5500</v>
      </c>
      <c r="H222" s="15">
        <v>5500</v>
      </c>
      <c r="I222" s="15">
        <v>1100</v>
      </c>
      <c r="J222" s="15">
        <v>1100</v>
      </c>
      <c r="K222" s="10" t="s">
        <v>2743</v>
      </c>
      <c r="L222" s="10" t="s">
        <v>3235</v>
      </c>
      <c r="M222" s="10" t="s">
        <v>3234</v>
      </c>
      <c r="N222" s="10" t="s">
        <v>2743</v>
      </c>
      <c r="O222" s="10" t="s">
        <v>3235</v>
      </c>
      <c r="P222" s="10" t="s">
        <v>3234</v>
      </c>
      <c r="Q222" s="10" t="s">
        <v>39522</v>
      </c>
      <c r="R222" s="10" t="s">
        <v>39523</v>
      </c>
      <c r="S222" s="10" t="s">
        <v>1307</v>
      </c>
      <c r="T222" s="15">
        <v>5500</v>
      </c>
      <c r="U222" s="15"/>
      <c r="V222" s="10" t="s">
        <v>39524</v>
      </c>
      <c r="W222" s="10" t="s">
        <v>82</v>
      </c>
      <c r="X222" s="10" t="s">
        <v>39519</v>
      </c>
      <c r="Y222" s="10" t="s">
        <v>38498</v>
      </c>
      <c r="Z222" s="10" t="s">
        <v>38585</v>
      </c>
      <c r="AA222" s="10" t="s">
        <v>3985</v>
      </c>
      <c r="AB222" s="10" t="s">
        <v>3986</v>
      </c>
      <c r="AC222" s="10" t="s">
        <v>2296</v>
      </c>
      <c r="AD222" s="15"/>
      <c r="AE222" s="10" t="s">
        <v>39520</v>
      </c>
      <c r="AF222" s="10" t="s">
        <v>143</v>
      </c>
      <c r="AG222" s="10" t="s">
        <v>38433</v>
      </c>
      <c r="AH222" s="10" t="s">
        <v>508</v>
      </c>
      <c r="AI222" s="15"/>
      <c r="AJ222" s="15"/>
      <c r="AK222" s="15"/>
      <c r="AL222" s="10" t="s">
        <v>39525</v>
      </c>
      <c r="AM222" s="10" t="s">
        <v>3991</v>
      </c>
      <c r="AN222" s="10" t="s">
        <v>38969</v>
      </c>
    </row>
    <row r="223" s="1" customFormat="1" ht="19" customHeight="1" spans="1:40">
      <c r="A223" s="10" t="s">
        <v>38754</v>
      </c>
      <c r="B223" s="10" t="s">
        <v>38755</v>
      </c>
      <c r="C223" s="10" t="s">
        <v>38756</v>
      </c>
      <c r="D223" s="10" t="s">
        <v>38547</v>
      </c>
      <c r="E223" s="10" t="s">
        <v>38757</v>
      </c>
      <c r="F223" s="10" t="s">
        <v>38758</v>
      </c>
      <c r="G223" s="15">
        <v>8500</v>
      </c>
      <c r="H223" s="15">
        <v>8500</v>
      </c>
      <c r="I223" s="15">
        <v>8500</v>
      </c>
      <c r="J223" s="15">
        <v>8500</v>
      </c>
      <c r="K223" s="10" t="s">
        <v>2743</v>
      </c>
      <c r="L223" s="10" t="s">
        <v>3235</v>
      </c>
      <c r="M223" s="10" t="s">
        <v>3234</v>
      </c>
      <c r="N223" s="10" t="s">
        <v>2743</v>
      </c>
      <c r="O223" s="10" t="s">
        <v>3235</v>
      </c>
      <c r="P223" s="10" t="s">
        <v>3234</v>
      </c>
      <c r="Q223" s="10" t="s">
        <v>38285</v>
      </c>
      <c r="R223" s="10" t="s">
        <v>38287</v>
      </c>
      <c r="S223" s="10" t="s">
        <v>2298</v>
      </c>
      <c r="T223" s="15">
        <v>22000</v>
      </c>
      <c r="U223" s="15"/>
      <c r="V223" s="10" t="s">
        <v>39520</v>
      </c>
      <c r="W223" s="10" t="s">
        <v>143</v>
      </c>
      <c r="X223" s="10" t="s">
        <v>39123</v>
      </c>
      <c r="Y223" s="10" t="s">
        <v>38428</v>
      </c>
      <c r="Z223" s="10" t="s">
        <v>38428</v>
      </c>
      <c r="AA223" s="10" t="s">
        <v>19449</v>
      </c>
      <c r="AB223" s="10" t="s">
        <v>19450</v>
      </c>
      <c r="AC223" s="10" t="s">
        <v>2193</v>
      </c>
      <c r="AD223" s="15"/>
      <c r="AE223" s="10" t="s">
        <v>19446</v>
      </c>
      <c r="AF223" s="10" t="s">
        <v>82</v>
      </c>
      <c r="AG223" s="10" t="s">
        <v>38415</v>
      </c>
      <c r="AH223" s="10" t="s">
        <v>1835</v>
      </c>
      <c r="AI223" s="15"/>
      <c r="AJ223" s="15"/>
      <c r="AK223" s="15"/>
      <c r="AL223" s="10" t="s">
        <v>39526</v>
      </c>
      <c r="AM223" s="10" t="s">
        <v>19457</v>
      </c>
      <c r="AN223" s="10" t="s">
        <v>38762</v>
      </c>
    </row>
    <row r="224" s="1" customFormat="1" ht="19" customHeight="1" spans="1:40">
      <c r="A224" s="10" t="s">
        <v>39400</v>
      </c>
      <c r="B224" s="10" t="s">
        <v>39401</v>
      </c>
      <c r="C224" s="10" t="s">
        <v>39402</v>
      </c>
      <c r="D224" s="10" t="s">
        <v>9141</v>
      </c>
      <c r="E224" s="10" t="s">
        <v>39403</v>
      </c>
      <c r="F224" s="10" t="s">
        <v>39404</v>
      </c>
      <c r="G224" s="15">
        <v>2000</v>
      </c>
      <c r="H224" s="15">
        <v>2000</v>
      </c>
      <c r="I224" s="15">
        <v>1974</v>
      </c>
      <c r="J224" s="15">
        <v>1974</v>
      </c>
      <c r="K224" s="10" t="s">
        <v>2743</v>
      </c>
      <c r="L224" s="10" t="s">
        <v>2745</v>
      </c>
      <c r="M224" s="10" t="s">
        <v>2744</v>
      </c>
      <c r="N224" s="10" t="s">
        <v>2743</v>
      </c>
      <c r="O224" s="10" t="s">
        <v>2745</v>
      </c>
      <c r="P224" s="10" t="s">
        <v>2744</v>
      </c>
      <c r="Q224" s="10" t="s">
        <v>39527</v>
      </c>
      <c r="R224" s="10" t="s">
        <v>39528</v>
      </c>
      <c r="S224" s="10" t="s">
        <v>2296</v>
      </c>
      <c r="T224" s="15">
        <v>2000</v>
      </c>
      <c r="U224" s="15"/>
      <c r="V224" s="10" t="s">
        <v>39529</v>
      </c>
      <c r="W224" s="10" t="s">
        <v>143</v>
      </c>
      <c r="X224" s="10" t="s">
        <v>39530</v>
      </c>
      <c r="Y224" s="10" t="s">
        <v>38428</v>
      </c>
      <c r="Z224" s="10" t="s">
        <v>38429</v>
      </c>
      <c r="AA224" s="10" t="s">
        <v>18768</v>
      </c>
      <c r="AB224" s="10" t="s">
        <v>18769</v>
      </c>
      <c r="AC224" s="10" t="s">
        <v>241</v>
      </c>
      <c r="AD224" s="15"/>
      <c r="AE224" s="10" t="s">
        <v>39531</v>
      </c>
      <c r="AF224" s="10" t="s">
        <v>143</v>
      </c>
      <c r="AG224" s="10" t="s">
        <v>38433</v>
      </c>
      <c r="AH224" s="10" t="s">
        <v>203</v>
      </c>
      <c r="AI224" s="15"/>
      <c r="AJ224" s="15"/>
      <c r="AK224" s="15"/>
      <c r="AL224" s="10" t="s">
        <v>39532</v>
      </c>
      <c r="AM224" s="10" t="s">
        <v>18773</v>
      </c>
      <c r="AN224" s="10" t="s">
        <v>39409</v>
      </c>
    </row>
    <row r="225" s="1" customFormat="1" ht="19" customHeight="1" spans="1:40">
      <c r="A225" s="10" t="s">
        <v>38942</v>
      </c>
      <c r="B225" s="10" t="s">
        <v>38943</v>
      </c>
      <c r="C225" s="10" t="s">
        <v>38944</v>
      </c>
      <c r="D225" s="10" t="s">
        <v>38945</v>
      </c>
      <c r="E225" s="10" t="s">
        <v>38946</v>
      </c>
      <c r="F225" s="10" t="s">
        <v>38947</v>
      </c>
      <c r="G225" s="15">
        <v>2000</v>
      </c>
      <c r="H225" s="15">
        <v>2000</v>
      </c>
      <c r="I225" s="15">
        <v>447.55</v>
      </c>
      <c r="J225" s="15">
        <v>447.55</v>
      </c>
      <c r="K225" s="10" t="s">
        <v>2743</v>
      </c>
      <c r="L225" s="10" t="s">
        <v>3092</v>
      </c>
      <c r="M225" s="10" t="s">
        <v>3091</v>
      </c>
      <c r="N225" s="10" t="s">
        <v>2743</v>
      </c>
      <c r="O225" s="10" t="s">
        <v>3092</v>
      </c>
      <c r="P225" s="10" t="s">
        <v>3091</v>
      </c>
      <c r="Q225" s="10" t="s">
        <v>39533</v>
      </c>
      <c r="R225" s="10" t="s">
        <v>39534</v>
      </c>
      <c r="S225" s="10" t="s">
        <v>613</v>
      </c>
      <c r="T225" s="15">
        <v>4000</v>
      </c>
      <c r="U225" s="15"/>
      <c r="V225" s="10" t="s">
        <v>39535</v>
      </c>
      <c r="W225" s="10" t="s">
        <v>143</v>
      </c>
      <c r="X225" s="10" t="s">
        <v>39536</v>
      </c>
      <c r="Y225" s="10" t="s">
        <v>38498</v>
      </c>
      <c r="Z225" s="10" t="s">
        <v>38681</v>
      </c>
      <c r="AA225" s="10" t="s">
        <v>17218</v>
      </c>
      <c r="AB225" s="10" t="s">
        <v>17219</v>
      </c>
      <c r="AC225" s="10" t="s">
        <v>3129</v>
      </c>
      <c r="AD225" s="15"/>
      <c r="AE225" s="10" t="s">
        <v>39537</v>
      </c>
      <c r="AF225" s="10" t="s">
        <v>143</v>
      </c>
      <c r="AG225" s="10" t="s">
        <v>38433</v>
      </c>
      <c r="AH225" s="10" t="s">
        <v>137</v>
      </c>
      <c r="AI225" s="15"/>
      <c r="AJ225" s="15"/>
      <c r="AK225" s="15"/>
      <c r="AL225" s="10" t="s">
        <v>39538</v>
      </c>
      <c r="AM225" s="10" t="s">
        <v>17226</v>
      </c>
      <c r="AN225" s="10" t="s">
        <v>38952</v>
      </c>
    </row>
    <row r="226" s="1" customFormat="1" ht="19" customHeight="1" spans="1:40">
      <c r="A226" s="10" t="s">
        <v>39539</v>
      </c>
      <c r="B226" s="10" t="s">
        <v>39540</v>
      </c>
      <c r="C226" s="10" t="s">
        <v>39541</v>
      </c>
      <c r="D226" s="10" t="s">
        <v>38996</v>
      </c>
      <c r="E226" s="10" t="s">
        <v>39542</v>
      </c>
      <c r="F226" s="10" t="s">
        <v>38998</v>
      </c>
      <c r="G226" s="15">
        <v>4500</v>
      </c>
      <c r="H226" s="15">
        <v>4500</v>
      </c>
      <c r="I226" s="15">
        <v>1343.4238</v>
      </c>
      <c r="J226" s="15">
        <v>1343.4238</v>
      </c>
      <c r="K226" s="10" t="s">
        <v>2743</v>
      </c>
      <c r="L226" s="10" t="s">
        <v>3092</v>
      </c>
      <c r="M226" s="10" t="s">
        <v>3091</v>
      </c>
      <c r="N226" s="10" t="s">
        <v>2743</v>
      </c>
      <c r="O226" s="10" t="s">
        <v>3092</v>
      </c>
      <c r="P226" s="10" t="s">
        <v>3091</v>
      </c>
      <c r="Q226" s="10" t="s">
        <v>39543</v>
      </c>
      <c r="R226" s="10" t="s">
        <v>39544</v>
      </c>
      <c r="S226" s="10" t="s">
        <v>434</v>
      </c>
      <c r="T226" s="15">
        <v>22400</v>
      </c>
      <c r="U226" s="15"/>
      <c r="V226" s="10" t="s">
        <v>39545</v>
      </c>
      <c r="W226" s="10" t="s">
        <v>143</v>
      </c>
      <c r="X226" s="10" t="s">
        <v>39546</v>
      </c>
      <c r="Y226" s="10" t="s">
        <v>38498</v>
      </c>
      <c r="Z226" s="10" t="s">
        <v>38499</v>
      </c>
      <c r="AA226" s="10" t="s">
        <v>6934</v>
      </c>
      <c r="AB226" s="10" t="s">
        <v>6935</v>
      </c>
      <c r="AC226" s="10" t="s">
        <v>241</v>
      </c>
      <c r="AD226" s="15"/>
      <c r="AE226" s="10" t="s">
        <v>39545</v>
      </c>
      <c r="AF226" s="10" t="s">
        <v>143</v>
      </c>
      <c r="AG226" s="10" t="s">
        <v>38433</v>
      </c>
      <c r="AH226" s="10" t="s">
        <v>203</v>
      </c>
      <c r="AI226" s="15"/>
      <c r="AJ226" s="15"/>
      <c r="AK226" s="15"/>
      <c r="AL226" s="10" t="s">
        <v>39547</v>
      </c>
      <c r="AM226" s="10" t="s">
        <v>6943</v>
      </c>
      <c r="AN226" s="10" t="s">
        <v>39548</v>
      </c>
    </row>
    <row r="227" s="1" customFormat="1" ht="19" customHeight="1" spans="1:40">
      <c r="A227" s="10" t="s">
        <v>39549</v>
      </c>
      <c r="B227" s="10" t="s">
        <v>39550</v>
      </c>
      <c r="C227" s="10" t="s">
        <v>39551</v>
      </c>
      <c r="D227" s="10" t="s">
        <v>38945</v>
      </c>
      <c r="E227" s="10" t="s">
        <v>39552</v>
      </c>
      <c r="F227" s="10" t="s">
        <v>39047</v>
      </c>
      <c r="G227" s="15">
        <v>3000</v>
      </c>
      <c r="H227" s="15">
        <v>3000</v>
      </c>
      <c r="I227" s="15">
        <v>782.81</v>
      </c>
      <c r="J227" s="15">
        <v>782.81</v>
      </c>
      <c r="K227" s="10" t="s">
        <v>2743</v>
      </c>
      <c r="L227" s="10" t="s">
        <v>3092</v>
      </c>
      <c r="M227" s="10" t="s">
        <v>3091</v>
      </c>
      <c r="N227" s="10" t="s">
        <v>2743</v>
      </c>
      <c r="O227" s="10" t="s">
        <v>3092</v>
      </c>
      <c r="P227" s="10" t="s">
        <v>3091</v>
      </c>
      <c r="Q227" s="10" t="s">
        <v>8647</v>
      </c>
      <c r="R227" s="10" t="s">
        <v>8648</v>
      </c>
      <c r="S227" s="10" t="s">
        <v>613</v>
      </c>
      <c r="T227" s="15">
        <v>12000</v>
      </c>
      <c r="U227" s="15"/>
      <c r="V227" s="10" t="s">
        <v>39553</v>
      </c>
      <c r="W227" s="10" t="s">
        <v>143</v>
      </c>
      <c r="X227" s="10" t="s">
        <v>39554</v>
      </c>
      <c r="Y227" s="10" t="s">
        <v>38413</v>
      </c>
      <c r="Z227" s="10" t="s">
        <v>38467</v>
      </c>
      <c r="AA227" s="10" t="s">
        <v>17218</v>
      </c>
      <c r="AB227" s="10" t="s">
        <v>17219</v>
      </c>
      <c r="AC227" s="10" t="s">
        <v>3129</v>
      </c>
      <c r="AD227" s="15"/>
      <c r="AE227" s="10" t="s">
        <v>39537</v>
      </c>
      <c r="AF227" s="10" t="s">
        <v>143</v>
      </c>
      <c r="AG227" s="10" t="s">
        <v>38433</v>
      </c>
      <c r="AH227" s="10" t="s">
        <v>137</v>
      </c>
      <c r="AI227" s="15"/>
      <c r="AJ227" s="15"/>
      <c r="AK227" s="15"/>
      <c r="AL227" s="10" t="s">
        <v>39555</v>
      </c>
      <c r="AM227" s="10" t="s">
        <v>17226</v>
      </c>
      <c r="AN227" s="10" t="s">
        <v>39556</v>
      </c>
    </row>
    <row r="228" s="1" customFormat="1" ht="19" customHeight="1" spans="1:40">
      <c r="A228" s="10" t="s">
        <v>39274</v>
      </c>
      <c r="B228" s="10" t="s">
        <v>39275</v>
      </c>
      <c r="C228" s="10" t="s">
        <v>39276</v>
      </c>
      <c r="D228" s="10" t="s">
        <v>38644</v>
      </c>
      <c r="E228" s="10" t="s">
        <v>39277</v>
      </c>
      <c r="F228" s="10" t="s">
        <v>39278</v>
      </c>
      <c r="G228" s="15">
        <v>5000</v>
      </c>
      <c r="H228" s="15">
        <v>5000</v>
      </c>
      <c r="I228" s="15">
        <v>2532</v>
      </c>
      <c r="J228" s="15">
        <v>2532</v>
      </c>
      <c r="K228" s="10" t="s">
        <v>2743</v>
      </c>
      <c r="L228" s="10" t="s">
        <v>3092</v>
      </c>
      <c r="M228" s="10" t="s">
        <v>3091</v>
      </c>
      <c r="N228" s="10" t="s">
        <v>2743</v>
      </c>
      <c r="O228" s="10" t="s">
        <v>3092</v>
      </c>
      <c r="P228" s="10" t="s">
        <v>3091</v>
      </c>
      <c r="Q228" s="10" t="s">
        <v>39557</v>
      </c>
      <c r="R228" s="10" t="s">
        <v>39558</v>
      </c>
      <c r="S228" s="10" t="s">
        <v>241</v>
      </c>
      <c r="T228" s="15">
        <v>10000</v>
      </c>
      <c r="U228" s="15"/>
      <c r="V228" s="10" t="s">
        <v>39559</v>
      </c>
      <c r="W228" s="10" t="s">
        <v>143</v>
      </c>
      <c r="X228" s="10" t="s">
        <v>39560</v>
      </c>
      <c r="Y228" s="10" t="s">
        <v>38413</v>
      </c>
      <c r="Z228" s="10" t="s">
        <v>38467</v>
      </c>
      <c r="AA228" s="10" t="s">
        <v>6934</v>
      </c>
      <c r="AB228" s="10" t="s">
        <v>6935</v>
      </c>
      <c r="AC228" s="10" t="s">
        <v>241</v>
      </c>
      <c r="AD228" s="15"/>
      <c r="AE228" s="10" t="s">
        <v>39545</v>
      </c>
      <c r="AF228" s="10" t="s">
        <v>143</v>
      </c>
      <c r="AG228" s="10" t="s">
        <v>38433</v>
      </c>
      <c r="AH228" s="10" t="s">
        <v>203</v>
      </c>
      <c r="AI228" s="15"/>
      <c r="AJ228" s="15"/>
      <c r="AK228" s="15"/>
      <c r="AL228" s="10" t="s">
        <v>39561</v>
      </c>
      <c r="AM228" s="10" t="s">
        <v>6943</v>
      </c>
      <c r="AN228" s="10" t="s">
        <v>39283</v>
      </c>
    </row>
    <row r="229" s="1" customFormat="1" ht="19" customHeight="1" spans="1:40">
      <c r="A229" s="10" t="s">
        <v>38754</v>
      </c>
      <c r="B229" s="10" t="s">
        <v>38755</v>
      </c>
      <c r="C229" s="10" t="s">
        <v>38756</v>
      </c>
      <c r="D229" s="10" t="s">
        <v>38547</v>
      </c>
      <c r="E229" s="10" t="s">
        <v>38757</v>
      </c>
      <c r="F229" s="10" t="s">
        <v>38758</v>
      </c>
      <c r="G229" s="15">
        <v>5010</v>
      </c>
      <c r="H229" s="15">
        <v>5010</v>
      </c>
      <c r="I229" s="15">
        <v>5010</v>
      </c>
      <c r="J229" s="15">
        <v>3010</v>
      </c>
      <c r="K229" s="10" t="s">
        <v>2743</v>
      </c>
      <c r="L229" s="10" t="s">
        <v>3092</v>
      </c>
      <c r="M229" s="10" t="s">
        <v>3091</v>
      </c>
      <c r="N229" s="10" t="s">
        <v>2743</v>
      </c>
      <c r="O229" s="10" t="s">
        <v>3092</v>
      </c>
      <c r="P229" s="10" t="s">
        <v>3091</v>
      </c>
      <c r="Q229" s="10" t="s">
        <v>38280</v>
      </c>
      <c r="R229" s="10" t="s">
        <v>38282</v>
      </c>
      <c r="S229" s="10" t="s">
        <v>2298</v>
      </c>
      <c r="T229" s="15">
        <v>13110</v>
      </c>
      <c r="U229" s="15"/>
      <c r="V229" s="10" t="s">
        <v>39559</v>
      </c>
      <c r="W229" s="10" t="s">
        <v>143</v>
      </c>
      <c r="X229" s="10" t="s">
        <v>39562</v>
      </c>
      <c r="Y229" s="10" t="s">
        <v>38428</v>
      </c>
      <c r="Z229" s="10" t="s">
        <v>38428</v>
      </c>
      <c r="AA229" s="10" t="s">
        <v>6934</v>
      </c>
      <c r="AB229" s="10" t="s">
        <v>6935</v>
      </c>
      <c r="AC229" s="10" t="s">
        <v>241</v>
      </c>
      <c r="AD229" s="15"/>
      <c r="AE229" s="10" t="s">
        <v>39545</v>
      </c>
      <c r="AF229" s="10" t="s">
        <v>143</v>
      </c>
      <c r="AG229" s="10" t="s">
        <v>38433</v>
      </c>
      <c r="AH229" s="10" t="s">
        <v>203</v>
      </c>
      <c r="AI229" s="15"/>
      <c r="AJ229" s="15"/>
      <c r="AK229" s="15"/>
      <c r="AL229" s="10" t="s">
        <v>39563</v>
      </c>
      <c r="AM229" s="10" t="s">
        <v>6943</v>
      </c>
      <c r="AN229" s="10" t="s">
        <v>38762</v>
      </c>
    </row>
    <row r="230" s="1" customFormat="1" ht="19" customHeight="1" spans="1:40">
      <c r="A230" s="10" t="s">
        <v>38754</v>
      </c>
      <c r="B230" s="10" t="s">
        <v>38755</v>
      </c>
      <c r="C230" s="10" t="s">
        <v>38756</v>
      </c>
      <c r="D230" s="10" t="s">
        <v>38547</v>
      </c>
      <c r="E230" s="10" t="s">
        <v>38757</v>
      </c>
      <c r="F230" s="10" t="s">
        <v>38758</v>
      </c>
      <c r="G230" s="15">
        <v>5010</v>
      </c>
      <c r="H230" s="15">
        <v>5010</v>
      </c>
      <c r="I230" s="15">
        <v>5010</v>
      </c>
      <c r="J230" s="15">
        <v>2000</v>
      </c>
      <c r="K230" s="10" t="s">
        <v>2743</v>
      </c>
      <c r="L230" s="10" t="s">
        <v>3092</v>
      </c>
      <c r="M230" s="10" t="s">
        <v>3091</v>
      </c>
      <c r="N230" s="10" t="s">
        <v>2743</v>
      </c>
      <c r="O230" s="10" t="s">
        <v>3092</v>
      </c>
      <c r="P230" s="10" t="s">
        <v>3091</v>
      </c>
      <c r="Q230" s="10" t="s">
        <v>38280</v>
      </c>
      <c r="R230" s="10" t="s">
        <v>38282</v>
      </c>
      <c r="S230" s="10" t="s">
        <v>2298</v>
      </c>
      <c r="T230" s="15">
        <v>13110</v>
      </c>
      <c r="U230" s="15"/>
      <c r="V230" s="10" t="s">
        <v>39559</v>
      </c>
      <c r="W230" s="10" t="s">
        <v>143</v>
      </c>
      <c r="X230" s="10" t="s">
        <v>39562</v>
      </c>
      <c r="Y230" s="10" t="s">
        <v>38428</v>
      </c>
      <c r="Z230" s="10" t="s">
        <v>38428</v>
      </c>
      <c r="AA230" s="10" t="s">
        <v>19166</v>
      </c>
      <c r="AB230" s="10" t="s">
        <v>19167</v>
      </c>
      <c r="AC230" s="10" t="s">
        <v>2643</v>
      </c>
      <c r="AD230" s="15"/>
      <c r="AE230" s="10" t="s">
        <v>39564</v>
      </c>
      <c r="AF230" s="10" t="s">
        <v>143</v>
      </c>
      <c r="AG230" s="10" t="s">
        <v>38433</v>
      </c>
      <c r="AH230" s="10" t="s">
        <v>2967</v>
      </c>
      <c r="AI230" s="15"/>
      <c r="AJ230" s="15"/>
      <c r="AK230" s="15"/>
      <c r="AL230" s="10" t="s">
        <v>39563</v>
      </c>
      <c r="AM230" s="10" t="s">
        <v>19173</v>
      </c>
      <c r="AN230" s="10" t="s">
        <v>38762</v>
      </c>
    </row>
    <row r="231" s="1" customFormat="1" ht="19" customHeight="1" spans="1:40">
      <c r="A231" s="10" t="s">
        <v>38684</v>
      </c>
      <c r="B231" s="10" t="s">
        <v>38685</v>
      </c>
      <c r="C231" s="10" t="s">
        <v>38686</v>
      </c>
      <c r="D231" s="10" t="s">
        <v>38445</v>
      </c>
      <c r="E231" s="10" t="s">
        <v>38687</v>
      </c>
      <c r="F231" s="10" t="s">
        <v>38688</v>
      </c>
      <c r="G231" s="15">
        <v>2000</v>
      </c>
      <c r="H231" s="15">
        <v>2000</v>
      </c>
      <c r="I231" s="15">
        <v>330.5</v>
      </c>
      <c r="J231" s="15">
        <v>330.5</v>
      </c>
      <c r="K231" s="10" t="s">
        <v>2743</v>
      </c>
      <c r="L231" s="10" t="s">
        <v>3092</v>
      </c>
      <c r="M231" s="10" t="s">
        <v>3091</v>
      </c>
      <c r="N231" s="10" t="s">
        <v>2743</v>
      </c>
      <c r="O231" s="10" t="s">
        <v>3092</v>
      </c>
      <c r="P231" s="10" t="s">
        <v>3091</v>
      </c>
      <c r="Q231" s="10" t="s">
        <v>39565</v>
      </c>
      <c r="R231" s="10" t="s">
        <v>39566</v>
      </c>
      <c r="S231" s="10" t="s">
        <v>2298</v>
      </c>
      <c r="T231" s="15">
        <v>3600</v>
      </c>
      <c r="U231" s="15"/>
      <c r="V231" s="10" t="s">
        <v>39567</v>
      </c>
      <c r="W231" s="10" t="s">
        <v>143</v>
      </c>
      <c r="X231" s="10" t="s">
        <v>39568</v>
      </c>
      <c r="Y231" s="10" t="s">
        <v>38498</v>
      </c>
      <c r="Z231" s="10" t="s">
        <v>38681</v>
      </c>
      <c r="AA231" s="10" t="s">
        <v>6934</v>
      </c>
      <c r="AB231" s="10" t="s">
        <v>6935</v>
      </c>
      <c r="AC231" s="10" t="s">
        <v>241</v>
      </c>
      <c r="AD231" s="15"/>
      <c r="AE231" s="10" t="s">
        <v>39545</v>
      </c>
      <c r="AF231" s="10" t="s">
        <v>143</v>
      </c>
      <c r="AG231" s="10" t="s">
        <v>38433</v>
      </c>
      <c r="AH231" s="10" t="s">
        <v>203</v>
      </c>
      <c r="AI231" s="15"/>
      <c r="AJ231" s="15"/>
      <c r="AK231" s="15"/>
      <c r="AL231" s="10" t="s">
        <v>39569</v>
      </c>
      <c r="AM231" s="10" t="s">
        <v>6943</v>
      </c>
      <c r="AN231" s="10" t="s">
        <v>38690</v>
      </c>
    </row>
    <row r="232" s="1" customFormat="1" ht="19" customHeight="1" spans="1:40">
      <c r="A232" s="10" t="s">
        <v>39289</v>
      </c>
      <c r="B232" s="10" t="s">
        <v>39290</v>
      </c>
      <c r="C232" s="10" t="s">
        <v>39291</v>
      </c>
      <c r="D232" s="10" t="s">
        <v>1548</v>
      </c>
      <c r="E232" s="10" t="s">
        <v>39292</v>
      </c>
      <c r="F232" s="10" t="s">
        <v>39293</v>
      </c>
      <c r="G232" s="15">
        <v>2000</v>
      </c>
      <c r="H232" s="15">
        <v>2000</v>
      </c>
      <c r="I232" s="15">
        <v>1500</v>
      </c>
      <c r="J232" s="15">
        <v>1500</v>
      </c>
      <c r="K232" s="10" t="s">
        <v>2743</v>
      </c>
      <c r="L232" s="10" t="s">
        <v>3092</v>
      </c>
      <c r="M232" s="10" t="s">
        <v>3091</v>
      </c>
      <c r="N232" s="10" t="s">
        <v>2743</v>
      </c>
      <c r="O232" s="10" t="s">
        <v>3092</v>
      </c>
      <c r="P232" s="10" t="s">
        <v>3091</v>
      </c>
      <c r="Q232" s="10" t="s">
        <v>39533</v>
      </c>
      <c r="R232" s="10" t="s">
        <v>39534</v>
      </c>
      <c r="S232" s="10" t="s">
        <v>613</v>
      </c>
      <c r="T232" s="15">
        <v>4000</v>
      </c>
      <c r="U232" s="15"/>
      <c r="V232" s="10" t="s">
        <v>39535</v>
      </c>
      <c r="W232" s="10" t="s">
        <v>143</v>
      </c>
      <c r="X232" s="10" t="s">
        <v>39536</v>
      </c>
      <c r="Y232" s="10" t="s">
        <v>38498</v>
      </c>
      <c r="Z232" s="10" t="s">
        <v>38681</v>
      </c>
      <c r="AA232" s="10" t="s">
        <v>17218</v>
      </c>
      <c r="AB232" s="10" t="s">
        <v>17219</v>
      </c>
      <c r="AC232" s="10" t="s">
        <v>3129</v>
      </c>
      <c r="AD232" s="15"/>
      <c r="AE232" s="10" t="s">
        <v>39537</v>
      </c>
      <c r="AF232" s="10" t="s">
        <v>143</v>
      </c>
      <c r="AG232" s="10" t="s">
        <v>38433</v>
      </c>
      <c r="AH232" s="10" t="s">
        <v>137</v>
      </c>
      <c r="AI232" s="15"/>
      <c r="AJ232" s="15"/>
      <c r="AK232" s="15"/>
      <c r="AL232" s="10" t="s">
        <v>39570</v>
      </c>
      <c r="AM232" s="10" t="s">
        <v>17226</v>
      </c>
      <c r="AN232" s="10" t="s">
        <v>39299</v>
      </c>
    </row>
    <row r="233" s="1" customFormat="1" ht="19" customHeight="1" spans="1:40">
      <c r="A233" s="10" t="s">
        <v>38970</v>
      </c>
      <c r="B233" s="10" t="s">
        <v>38971</v>
      </c>
      <c r="C233" s="10" t="s">
        <v>38972</v>
      </c>
      <c r="D233" s="10" t="s">
        <v>16018</v>
      </c>
      <c r="E233" s="10" t="s">
        <v>38973</v>
      </c>
      <c r="F233" s="10" t="s">
        <v>38974</v>
      </c>
      <c r="G233" s="15">
        <v>5000</v>
      </c>
      <c r="H233" s="15">
        <v>5000</v>
      </c>
      <c r="I233" s="15">
        <v>1617</v>
      </c>
      <c r="J233" s="15">
        <v>1617</v>
      </c>
      <c r="K233" s="10" t="s">
        <v>152</v>
      </c>
      <c r="L233" s="10" t="s">
        <v>1126</v>
      </c>
      <c r="M233" s="10" t="s">
        <v>1125</v>
      </c>
      <c r="N233" s="10" t="s">
        <v>152</v>
      </c>
      <c r="O233" s="10" t="s">
        <v>1126</v>
      </c>
      <c r="P233" s="10" t="s">
        <v>1125</v>
      </c>
      <c r="Q233" s="10" t="s">
        <v>39571</v>
      </c>
      <c r="R233" s="10" t="s">
        <v>39572</v>
      </c>
      <c r="S233" s="10" t="s">
        <v>241</v>
      </c>
      <c r="T233" s="15">
        <v>9200</v>
      </c>
      <c r="U233" s="15"/>
      <c r="V233" s="10" t="s">
        <v>39573</v>
      </c>
      <c r="W233" s="10" t="s">
        <v>143</v>
      </c>
      <c r="X233" s="10" t="s">
        <v>39574</v>
      </c>
      <c r="Y233" s="10" t="s">
        <v>38413</v>
      </c>
      <c r="Z233" s="10" t="s">
        <v>38978</v>
      </c>
      <c r="AA233" s="10" t="s">
        <v>23040</v>
      </c>
      <c r="AB233" s="10" t="s">
        <v>23041</v>
      </c>
      <c r="AC233" s="10" t="s">
        <v>2193</v>
      </c>
      <c r="AD233" s="15"/>
      <c r="AE233" s="10" t="s">
        <v>39575</v>
      </c>
      <c r="AF233" s="10" t="s">
        <v>82</v>
      </c>
      <c r="AG233" s="10" t="s">
        <v>38415</v>
      </c>
      <c r="AH233" s="10" t="s">
        <v>1116</v>
      </c>
      <c r="AI233" s="15"/>
      <c r="AJ233" s="15"/>
      <c r="AK233" s="15"/>
      <c r="AL233" s="10" t="s">
        <v>39576</v>
      </c>
      <c r="AM233" s="10" t="s">
        <v>23048</v>
      </c>
      <c r="AN233" s="10" t="s">
        <v>38980</v>
      </c>
    </row>
    <row r="234" s="1" customFormat="1" ht="19" customHeight="1" spans="1:40">
      <c r="A234" s="10" t="s">
        <v>39204</v>
      </c>
      <c r="B234" s="10" t="s">
        <v>39205</v>
      </c>
      <c r="C234" s="10" t="s">
        <v>39206</v>
      </c>
      <c r="D234" s="10" t="s">
        <v>396</v>
      </c>
      <c r="E234" s="10" t="s">
        <v>39207</v>
      </c>
      <c r="F234" s="10" t="s">
        <v>38688</v>
      </c>
      <c r="G234" s="15">
        <v>2700</v>
      </c>
      <c r="H234" s="15">
        <v>2700</v>
      </c>
      <c r="I234" s="15">
        <v>1000</v>
      </c>
      <c r="J234" s="15">
        <v>1000</v>
      </c>
      <c r="K234" s="10" t="s">
        <v>152</v>
      </c>
      <c r="L234" s="10" t="s">
        <v>1126</v>
      </c>
      <c r="M234" s="10" t="s">
        <v>1125</v>
      </c>
      <c r="N234" s="10" t="s">
        <v>152</v>
      </c>
      <c r="O234" s="10" t="s">
        <v>1126</v>
      </c>
      <c r="P234" s="10" t="s">
        <v>1125</v>
      </c>
      <c r="Q234" s="10" t="s">
        <v>39577</v>
      </c>
      <c r="R234" s="10" t="s">
        <v>39578</v>
      </c>
      <c r="S234" s="10" t="s">
        <v>241</v>
      </c>
      <c r="T234" s="15">
        <v>12400</v>
      </c>
      <c r="U234" s="15"/>
      <c r="V234" s="10" t="s">
        <v>39579</v>
      </c>
      <c r="W234" s="10" t="s">
        <v>143</v>
      </c>
      <c r="X234" s="10" t="s">
        <v>39574</v>
      </c>
      <c r="Y234" s="10" t="s">
        <v>38498</v>
      </c>
      <c r="Z234" s="10" t="s">
        <v>38585</v>
      </c>
      <c r="AA234" s="10" t="s">
        <v>23040</v>
      </c>
      <c r="AB234" s="10" t="s">
        <v>23041</v>
      </c>
      <c r="AC234" s="10" t="s">
        <v>2193</v>
      </c>
      <c r="AD234" s="15"/>
      <c r="AE234" s="10" t="s">
        <v>39575</v>
      </c>
      <c r="AF234" s="10" t="s">
        <v>82</v>
      </c>
      <c r="AG234" s="10" t="s">
        <v>38415</v>
      </c>
      <c r="AH234" s="10" t="s">
        <v>1116</v>
      </c>
      <c r="AI234" s="15"/>
      <c r="AJ234" s="15"/>
      <c r="AK234" s="15"/>
      <c r="AL234" s="10" t="s">
        <v>39580</v>
      </c>
      <c r="AM234" s="10" t="s">
        <v>23048</v>
      </c>
      <c r="AN234" s="10" t="s">
        <v>39209</v>
      </c>
    </row>
    <row r="235" s="1" customFormat="1" ht="19" customHeight="1" spans="1:40">
      <c r="A235" s="10" t="s">
        <v>39013</v>
      </c>
      <c r="B235" s="10" t="s">
        <v>39014</v>
      </c>
      <c r="C235" s="10" t="s">
        <v>39015</v>
      </c>
      <c r="D235" s="10" t="s">
        <v>16018</v>
      </c>
      <c r="E235" s="10" t="s">
        <v>39016</v>
      </c>
      <c r="F235" s="10" t="s">
        <v>39017</v>
      </c>
      <c r="G235" s="15">
        <v>7000</v>
      </c>
      <c r="H235" s="15">
        <v>7000</v>
      </c>
      <c r="I235" s="15">
        <v>2000</v>
      </c>
      <c r="J235" s="15">
        <v>2000</v>
      </c>
      <c r="K235" s="10" t="s">
        <v>152</v>
      </c>
      <c r="L235" s="10" t="s">
        <v>1126</v>
      </c>
      <c r="M235" s="10" t="s">
        <v>1125</v>
      </c>
      <c r="N235" s="10" t="s">
        <v>152</v>
      </c>
      <c r="O235" s="10" t="s">
        <v>1126</v>
      </c>
      <c r="P235" s="10" t="s">
        <v>1125</v>
      </c>
      <c r="Q235" s="10" t="s">
        <v>39577</v>
      </c>
      <c r="R235" s="10" t="s">
        <v>39578</v>
      </c>
      <c r="S235" s="10" t="s">
        <v>241</v>
      </c>
      <c r="T235" s="15">
        <v>12400</v>
      </c>
      <c r="U235" s="15"/>
      <c r="V235" s="10" t="s">
        <v>39579</v>
      </c>
      <c r="W235" s="10" t="s">
        <v>143</v>
      </c>
      <c r="X235" s="10" t="s">
        <v>39581</v>
      </c>
      <c r="Y235" s="10" t="s">
        <v>38498</v>
      </c>
      <c r="Z235" s="10" t="s">
        <v>38585</v>
      </c>
      <c r="AA235" s="10" t="s">
        <v>4021</v>
      </c>
      <c r="AB235" s="10" t="s">
        <v>4022</v>
      </c>
      <c r="AC235" s="10" t="s">
        <v>434</v>
      </c>
      <c r="AD235" s="15"/>
      <c r="AE235" s="10" t="s">
        <v>39582</v>
      </c>
      <c r="AF235" s="10" t="s">
        <v>143</v>
      </c>
      <c r="AG235" s="10" t="s">
        <v>38415</v>
      </c>
      <c r="AH235" s="10" t="s">
        <v>1276</v>
      </c>
      <c r="AI235" s="15"/>
      <c r="AJ235" s="15"/>
      <c r="AK235" s="15"/>
      <c r="AL235" s="10" t="s">
        <v>39583</v>
      </c>
      <c r="AM235" s="10" t="s">
        <v>4030</v>
      </c>
      <c r="AN235" s="10" t="s">
        <v>39022</v>
      </c>
    </row>
    <row r="236" s="1" customFormat="1" ht="19" customHeight="1" spans="1:40">
      <c r="A236" s="10" t="s">
        <v>38883</v>
      </c>
      <c r="B236" s="10" t="s">
        <v>38884</v>
      </c>
      <c r="C236" s="10" t="s">
        <v>38885</v>
      </c>
      <c r="D236" s="10" t="s">
        <v>136</v>
      </c>
      <c r="E236" s="10" t="s">
        <v>38886</v>
      </c>
      <c r="F236" s="10" t="s">
        <v>38887</v>
      </c>
      <c r="G236" s="15">
        <v>3000</v>
      </c>
      <c r="H236" s="15">
        <v>3000</v>
      </c>
      <c r="I236" s="15">
        <v>1071</v>
      </c>
      <c r="J236" s="15">
        <v>1071</v>
      </c>
      <c r="K236" s="10" t="s">
        <v>152</v>
      </c>
      <c r="L236" s="10" t="s">
        <v>1126</v>
      </c>
      <c r="M236" s="10" t="s">
        <v>1125</v>
      </c>
      <c r="N236" s="10" t="s">
        <v>152</v>
      </c>
      <c r="O236" s="10" t="s">
        <v>1126</v>
      </c>
      <c r="P236" s="10" t="s">
        <v>1125</v>
      </c>
      <c r="Q236" s="10" t="s">
        <v>39584</v>
      </c>
      <c r="R236" s="10" t="s">
        <v>39585</v>
      </c>
      <c r="S236" s="10" t="s">
        <v>116</v>
      </c>
      <c r="T236" s="15">
        <v>7400</v>
      </c>
      <c r="U236" s="15"/>
      <c r="V236" s="10" t="s">
        <v>39582</v>
      </c>
      <c r="W236" s="10" t="s">
        <v>143</v>
      </c>
      <c r="X236" s="10" t="s">
        <v>39574</v>
      </c>
      <c r="Y236" s="10" t="s">
        <v>38498</v>
      </c>
      <c r="Z236" s="10" t="s">
        <v>38585</v>
      </c>
      <c r="AA236" s="10" t="s">
        <v>23040</v>
      </c>
      <c r="AB236" s="10" t="s">
        <v>23041</v>
      </c>
      <c r="AC236" s="10" t="s">
        <v>2193</v>
      </c>
      <c r="AD236" s="15"/>
      <c r="AE236" s="10" t="s">
        <v>39575</v>
      </c>
      <c r="AF236" s="10" t="s">
        <v>82</v>
      </c>
      <c r="AG236" s="10" t="s">
        <v>38415</v>
      </c>
      <c r="AH236" s="10" t="s">
        <v>1116</v>
      </c>
      <c r="AI236" s="15"/>
      <c r="AJ236" s="15"/>
      <c r="AK236" s="15"/>
      <c r="AL236" s="10" t="s">
        <v>39586</v>
      </c>
      <c r="AM236" s="10" t="s">
        <v>23048</v>
      </c>
      <c r="AN236" s="10" t="s">
        <v>38892</v>
      </c>
    </row>
    <row r="237" s="1" customFormat="1" ht="19" customHeight="1" spans="1:40">
      <c r="A237" s="10" t="s">
        <v>38612</v>
      </c>
      <c r="B237" s="10" t="s">
        <v>38613</v>
      </c>
      <c r="C237" s="10" t="s">
        <v>38614</v>
      </c>
      <c r="D237" s="10" t="s">
        <v>27020</v>
      </c>
      <c r="E237" s="10" t="s">
        <v>38615</v>
      </c>
      <c r="F237" s="10" t="s">
        <v>38616</v>
      </c>
      <c r="G237" s="15">
        <v>1800</v>
      </c>
      <c r="H237" s="15">
        <v>1800</v>
      </c>
      <c r="I237" s="15">
        <v>600</v>
      </c>
      <c r="J237" s="15">
        <v>600</v>
      </c>
      <c r="K237" s="10" t="s">
        <v>152</v>
      </c>
      <c r="L237" s="10" t="s">
        <v>1126</v>
      </c>
      <c r="M237" s="10" t="s">
        <v>1125</v>
      </c>
      <c r="N237" s="10" t="s">
        <v>152</v>
      </c>
      <c r="O237" s="10" t="s">
        <v>1126</v>
      </c>
      <c r="P237" s="10" t="s">
        <v>1125</v>
      </c>
      <c r="Q237" s="10" t="s">
        <v>39587</v>
      </c>
      <c r="R237" s="10" t="s">
        <v>39588</v>
      </c>
      <c r="S237" s="10" t="s">
        <v>116</v>
      </c>
      <c r="T237" s="15">
        <v>3800</v>
      </c>
      <c r="U237" s="15"/>
      <c r="V237" s="10" t="s">
        <v>39589</v>
      </c>
      <c r="W237" s="10" t="s">
        <v>143</v>
      </c>
      <c r="X237" s="10" t="s">
        <v>39590</v>
      </c>
      <c r="Y237" s="10" t="s">
        <v>38428</v>
      </c>
      <c r="Z237" s="10" t="s">
        <v>38512</v>
      </c>
      <c r="AA237" s="10" t="s">
        <v>4021</v>
      </c>
      <c r="AB237" s="10" t="s">
        <v>4022</v>
      </c>
      <c r="AC237" s="10" t="s">
        <v>434</v>
      </c>
      <c r="AD237" s="15"/>
      <c r="AE237" s="10" t="s">
        <v>39582</v>
      </c>
      <c r="AF237" s="10" t="s">
        <v>143</v>
      </c>
      <c r="AG237" s="10" t="s">
        <v>38415</v>
      </c>
      <c r="AH237" s="10" t="s">
        <v>1276</v>
      </c>
      <c r="AI237" s="15"/>
      <c r="AJ237" s="15"/>
      <c r="AK237" s="15"/>
      <c r="AL237" s="10" t="s">
        <v>39591</v>
      </c>
      <c r="AM237" s="10" t="s">
        <v>4030</v>
      </c>
      <c r="AN237" s="10" t="s">
        <v>38622</v>
      </c>
    </row>
    <row r="238" s="1" customFormat="1" ht="19" customHeight="1" spans="1:40">
      <c r="A238" s="10" t="s">
        <v>39204</v>
      </c>
      <c r="B238" s="10" t="s">
        <v>39205</v>
      </c>
      <c r="C238" s="10" t="s">
        <v>39206</v>
      </c>
      <c r="D238" s="10" t="s">
        <v>396</v>
      </c>
      <c r="E238" s="10" t="s">
        <v>39207</v>
      </c>
      <c r="F238" s="10" t="s">
        <v>38688</v>
      </c>
      <c r="G238" s="15">
        <v>1500</v>
      </c>
      <c r="H238" s="15">
        <v>1500</v>
      </c>
      <c r="I238" s="15">
        <v>39</v>
      </c>
      <c r="J238" s="15">
        <v>39</v>
      </c>
      <c r="K238" s="10" t="s">
        <v>152</v>
      </c>
      <c r="L238" s="10" t="s">
        <v>1126</v>
      </c>
      <c r="M238" s="10" t="s">
        <v>1125</v>
      </c>
      <c r="N238" s="10" t="s">
        <v>152</v>
      </c>
      <c r="O238" s="10" t="s">
        <v>1126</v>
      </c>
      <c r="P238" s="10" t="s">
        <v>1125</v>
      </c>
      <c r="Q238" s="10" t="s">
        <v>39592</v>
      </c>
      <c r="R238" s="10" t="s">
        <v>39593</v>
      </c>
      <c r="S238" s="10" t="s">
        <v>241</v>
      </c>
      <c r="T238" s="15">
        <v>5500</v>
      </c>
      <c r="U238" s="15"/>
      <c r="V238" s="10" t="s">
        <v>39582</v>
      </c>
      <c r="W238" s="10" t="s">
        <v>143</v>
      </c>
      <c r="X238" s="10" t="s">
        <v>39574</v>
      </c>
      <c r="Y238" s="10" t="s">
        <v>38498</v>
      </c>
      <c r="Z238" s="10" t="s">
        <v>38585</v>
      </c>
      <c r="AA238" s="10" t="s">
        <v>23040</v>
      </c>
      <c r="AB238" s="10" t="s">
        <v>23041</v>
      </c>
      <c r="AC238" s="10" t="s">
        <v>2193</v>
      </c>
      <c r="AD238" s="15"/>
      <c r="AE238" s="10" t="s">
        <v>39575</v>
      </c>
      <c r="AF238" s="10" t="s">
        <v>82</v>
      </c>
      <c r="AG238" s="10" t="s">
        <v>38415</v>
      </c>
      <c r="AH238" s="10" t="s">
        <v>1116</v>
      </c>
      <c r="AI238" s="15"/>
      <c r="AJ238" s="15"/>
      <c r="AK238" s="15"/>
      <c r="AL238" s="10" t="s">
        <v>39594</v>
      </c>
      <c r="AM238" s="10" t="s">
        <v>23048</v>
      </c>
      <c r="AN238" s="10" t="s">
        <v>39209</v>
      </c>
    </row>
    <row r="239" s="1" customFormat="1" ht="19" customHeight="1" spans="1:40">
      <c r="A239" s="10" t="s">
        <v>39463</v>
      </c>
      <c r="B239" s="10" t="s">
        <v>39464</v>
      </c>
      <c r="C239" s="10" t="s">
        <v>39465</v>
      </c>
      <c r="D239" s="10" t="s">
        <v>7110</v>
      </c>
      <c r="E239" s="10" t="s">
        <v>39466</v>
      </c>
      <c r="F239" s="10" t="s">
        <v>39467</v>
      </c>
      <c r="G239" s="15">
        <v>2200</v>
      </c>
      <c r="H239" s="15">
        <v>2200</v>
      </c>
      <c r="I239" s="15">
        <v>800</v>
      </c>
      <c r="J239" s="15">
        <v>800</v>
      </c>
      <c r="K239" s="10" t="s">
        <v>152</v>
      </c>
      <c r="L239" s="10" t="s">
        <v>1126</v>
      </c>
      <c r="M239" s="10" t="s">
        <v>1125</v>
      </c>
      <c r="N239" s="10" t="s">
        <v>152</v>
      </c>
      <c r="O239" s="10" t="s">
        <v>1126</v>
      </c>
      <c r="P239" s="10" t="s">
        <v>1125</v>
      </c>
      <c r="Q239" s="10" t="s">
        <v>39595</v>
      </c>
      <c r="R239" s="10" t="s">
        <v>39596</v>
      </c>
      <c r="S239" s="10" t="s">
        <v>1878</v>
      </c>
      <c r="T239" s="15">
        <v>6000</v>
      </c>
      <c r="U239" s="15"/>
      <c r="V239" s="10" t="s">
        <v>39597</v>
      </c>
      <c r="W239" s="10" t="s">
        <v>143</v>
      </c>
      <c r="X239" s="10" t="s">
        <v>39598</v>
      </c>
      <c r="Y239" s="10" t="s">
        <v>38428</v>
      </c>
      <c r="Z239" s="10" t="s">
        <v>38512</v>
      </c>
      <c r="AA239" s="10" t="s">
        <v>4021</v>
      </c>
      <c r="AB239" s="10" t="s">
        <v>4022</v>
      </c>
      <c r="AC239" s="10" t="s">
        <v>434</v>
      </c>
      <c r="AD239" s="15"/>
      <c r="AE239" s="10" t="s">
        <v>39582</v>
      </c>
      <c r="AF239" s="10" t="s">
        <v>143</v>
      </c>
      <c r="AG239" s="10" t="s">
        <v>38415</v>
      </c>
      <c r="AH239" s="10" t="s">
        <v>1276</v>
      </c>
      <c r="AI239" s="15"/>
      <c r="AJ239" s="15"/>
      <c r="AK239" s="15"/>
      <c r="AL239" s="10" t="s">
        <v>39599</v>
      </c>
      <c r="AM239" s="10" t="s">
        <v>4030</v>
      </c>
      <c r="AN239" s="10" t="s">
        <v>39469</v>
      </c>
    </row>
    <row r="240" s="1" customFormat="1" ht="19" customHeight="1" spans="1:40">
      <c r="A240" s="10" t="s">
        <v>38883</v>
      </c>
      <c r="B240" s="10" t="s">
        <v>38884</v>
      </c>
      <c r="C240" s="10" t="s">
        <v>38885</v>
      </c>
      <c r="D240" s="10" t="s">
        <v>136</v>
      </c>
      <c r="E240" s="10" t="s">
        <v>38886</v>
      </c>
      <c r="F240" s="10" t="s">
        <v>38887</v>
      </c>
      <c r="G240" s="15">
        <v>10000</v>
      </c>
      <c r="H240" s="15">
        <v>10000</v>
      </c>
      <c r="I240" s="15">
        <v>66</v>
      </c>
      <c r="J240" s="15">
        <v>66</v>
      </c>
      <c r="K240" s="10" t="s">
        <v>152</v>
      </c>
      <c r="L240" s="10" t="s">
        <v>1126</v>
      </c>
      <c r="M240" s="10" t="s">
        <v>1125</v>
      </c>
      <c r="N240" s="10" t="s">
        <v>152</v>
      </c>
      <c r="O240" s="10" t="s">
        <v>1126</v>
      </c>
      <c r="P240" s="10" t="s">
        <v>1125</v>
      </c>
      <c r="Q240" s="10" t="s">
        <v>39600</v>
      </c>
      <c r="R240" s="10" t="s">
        <v>39601</v>
      </c>
      <c r="S240" s="10" t="s">
        <v>2296</v>
      </c>
      <c r="T240" s="15">
        <v>11700</v>
      </c>
      <c r="U240" s="15"/>
      <c r="V240" s="10" t="s">
        <v>39602</v>
      </c>
      <c r="W240" s="10" t="s">
        <v>82</v>
      </c>
      <c r="X240" s="10" t="s">
        <v>39574</v>
      </c>
      <c r="Y240" s="10" t="s">
        <v>38498</v>
      </c>
      <c r="Z240" s="10" t="s">
        <v>38585</v>
      </c>
      <c r="AA240" s="10" t="s">
        <v>23040</v>
      </c>
      <c r="AB240" s="10" t="s">
        <v>23041</v>
      </c>
      <c r="AC240" s="10" t="s">
        <v>2193</v>
      </c>
      <c r="AD240" s="15"/>
      <c r="AE240" s="10" t="s">
        <v>39575</v>
      </c>
      <c r="AF240" s="10" t="s">
        <v>82</v>
      </c>
      <c r="AG240" s="10" t="s">
        <v>38415</v>
      </c>
      <c r="AH240" s="10" t="s">
        <v>1116</v>
      </c>
      <c r="AI240" s="15"/>
      <c r="AJ240" s="15"/>
      <c r="AK240" s="15"/>
      <c r="AL240" s="10" t="s">
        <v>39603</v>
      </c>
      <c r="AM240" s="10" t="s">
        <v>23048</v>
      </c>
      <c r="AN240" s="10" t="s">
        <v>38892</v>
      </c>
    </row>
    <row r="241" s="1" customFormat="1" ht="19" customHeight="1" spans="1:40">
      <c r="A241" s="10" t="s">
        <v>39604</v>
      </c>
      <c r="B241" s="10" t="s">
        <v>39605</v>
      </c>
      <c r="C241" s="10" t="s">
        <v>39606</v>
      </c>
      <c r="D241" s="10" t="s">
        <v>2410</v>
      </c>
      <c r="E241" s="10" t="s">
        <v>39607</v>
      </c>
      <c r="F241" s="10" t="s">
        <v>39608</v>
      </c>
      <c r="G241" s="15">
        <v>2000</v>
      </c>
      <c r="H241" s="15">
        <v>2000</v>
      </c>
      <c r="I241" s="15">
        <v>1000</v>
      </c>
      <c r="J241" s="15">
        <v>1000</v>
      </c>
      <c r="K241" s="10" t="s">
        <v>152</v>
      </c>
      <c r="L241" s="10" t="s">
        <v>1126</v>
      </c>
      <c r="M241" s="10" t="s">
        <v>1125</v>
      </c>
      <c r="N241" s="10" t="s">
        <v>152</v>
      </c>
      <c r="O241" s="10" t="s">
        <v>1126</v>
      </c>
      <c r="P241" s="10" t="s">
        <v>1125</v>
      </c>
      <c r="Q241" s="10" t="s">
        <v>39609</v>
      </c>
      <c r="R241" s="10" t="s">
        <v>39610</v>
      </c>
      <c r="S241" s="10" t="s">
        <v>951</v>
      </c>
      <c r="T241" s="15">
        <v>14000</v>
      </c>
      <c r="U241" s="15"/>
      <c r="V241" s="10" t="s">
        <v>39597</v>
      </c>
      <c r="W241" s="10" t="s">
        <v>143</v>
      </c>
      <c r="X241" s="10" t="s">
        <v>39598</v>
      </c>
      <c r="Y241" s="10" t="s">
        <v>38413</v>
      </c>
      <c r="Z241" s="10" t="s">
        <v>38978</v>
      </c>
      <c r="AA241" s="10" t="s">
        <v>4021</v>
      </c>
      <c r="AB241" s="10" t="s">
        <v>4022</v>
      </c>
      <c r="AC241" s="10" t="s">
        <v>434</v>
      </c>
      <c r="AD241" s="15"/>
      <c r="AE241" s="10" t="s">
        <v>39582</v>
      </c>
      <c r="AF241" s="10" t="s">
        <v>143</v>
      </c>
      <c r="AG241" s="10" t="s">
        <v>38415</v>
      </c>
      <c r="AH241" s="10" t="s">
        <v>1276</v>
      </c>
      <c r="AI241" s="15"/>
      <c r="AJ241" s="15"/>
      <c r="AK241" s="15"/>
      <c r="AL241" s="10" t="s">
        <v>39611</v>
      </c>
      <c r="AM241" s="10" t="s">
        <v>4030</v>
      </c>
      <c r="AN241" s="10" t="s">
        <v>39612</v>
      </c>
    </row>
    <row r="242" s="1" customFormat="1" ht="19" customHeight="1" spans="1:40">
      <c r="A242" s="10" t="s">
        <v>39604</v>
      </c>
      <c r="B242" s="10" t="s">
        <v>39605</v>
      </c>
      <c r="C242" s="10" t="s">
        <v>39606</v>
      </c>
      <c r="D242" s="10" t="s">
        <v>2410</v>
      </c>
      <c r="E242" s="10" t="s">
        <v>39607</v>
      </c>
      <c r="F242" s="10" t="s">
        <v>39608</v>
      </c>
      <c r="G242" s="15">
        <v>2000</v>
      </c>
      <c r="H242" s="15">
        <v>2000</v>
      </c>
      <c r="I242" s="15">
        <v>1000</v>
      </c>
      <c r="J242" s="15">
        <v>41</v>
      </c>
      <c r="K242" s="10" t="s">
        <v>152</v>
      </c>
      <c r="L242" s="10" t="s">
        <v>1126</v>
      </c>
      <c r="M242" s="10" t="s">
        <v>1125</v>
      </c>
      <c r="N242" s="10" t="s">
        <v>152</v>
      </c>
      <c r="O242" s="10" t="s">
        <v>1126</v>
      </c>
      <c r="P242" s="10" t="s">
        <v>1125</v>
      </c>
      <c r="Q242" s="10" t="s">
        <v>39609</v>
      </c>
      <c r="R242" s="10" t="s">
        <v>39610</v>
      </c>
      <c r="S242" s="10" t="s">
        <v>951</v>
      </c>
      <c r="T242" s="15">
        <v>14000</v>
      </c>
      <c r="U242" s="15"/>
      <c r="V242" s="10" t="s">
        <v>39597</v>
      </c>
      <c r="W242" s="10" t="s">
        <v>143</v>
      </c>
      <c r="X242" s="10" t="s">
        <v>39574</v>
      </c>
      <c r="Y242" s="10" t="s">
        <v>38413</v>
      </c>
      <c r="Z242" s="10" t="s">
        <v>38978</v>
      </c>
      <c r="AA242" s="10" t="s">
        <v>23040</v>
      </c>
      <c r="AB242" s="10" t="s">
        <v>23041</v>
      </c>
      <c r="AC242" s="10" t="s">
        <v>2193</v>
      </c>
      <c r="AD242" s="15"/>
      <c r="AE242" s="10" t="s">
        <v>39575</v>
      </c>
      <c r="AF242" s="10" t="s">
        <v>82</v>
      </c>
      <c r="AG242" s="10" t="s">
        <v>38415</v>
      </c>
      <c r="AH242" s="10" t="s">
        <v>1116</v>
      </c>
      <c r="AI242" s="15"/>
      <c r="AJ242" s="15"/>
      <c r="AK242" s="15"/>
      <c r="AL242" s="10" t="s">
        <v>39613</v>
      </c>
      <c r="AM242" s="10" t="s">
        <v>23048</v>
      </c>
      <c r="AN242" s="10" t="s">
        <v>39612</v>
      </c>
    </row>
    <row r="243" s="1" customFormat="1" ht="19" customHeight="1" spans="1:40">
      <c r="A243" s="10" t="s">
        <v>39195</v>
      </c>
      <c r="B243" s="10" t="s">
        <v>39196</v>
      </c>
      <c r="C243" s="10" t="s">
        <v>39197</v>
      </c>
      <c r="D243" s="10" t="s">
        <v>7796</v>
      </c>
      <c r="E243" s="10" t="s">
        <v>39198</v>
      </c>
      <c r="F243" s="10" t="s">
        <v>39199</v>
      </c>
      <c r="G243" s="15">
        <v>3000</v>
      </c>
      <c r="H243" s="15">
        <v>3000</v>
      </c>
      <c r="I243" s="15">
        <v>1500</v>
      </c>
      <c r="J243" s="15">
        <v>1500</v>
      </c>
      <c r="K243" s="10" t="s">
        <v>152</v>
      </c>
      <c r="L243" s="10" t="s">
        <v>1126</v>
      </c>
      <c r="M243" s="10" t="s">
        <v>1125</v>
      </c>
      <c r="N243" s="10" t="s">
        <v>152</v>
      </c>
      <c r="O243" s="10" t="s">
        <v>1126</v>
      </c>
      <c r="P243" s="10" t="s">
        <v>1125</v>
      </c>
      <c r="Q243" s="10" t="s">
        <v>39614</v>
      </c>
      <c r="R243" s="10" t="s">
        <v>39615</v>
      </c>
      <c r="S243" s="10" t="s">
        <v>434</v>
      </c>
      <c r="T243" s="15">
        <v>3000</v>
      </c>
      <c r="U243" s="15"/>
      <c r="V243" s="10" t="s">
        <v>39582</v>
      </c>
      <c r="W243" s="10" t="s">
        <v>143</v>
      </c>
      <c r="X243" s="10" t="s">
        <v>39581</v>
      </c>
      <c r="Y243" s="10" t="s">
        <v>38498</v>
      </c>
      <c r="Z243" s="10" t="s">
        <v>38597</v>
      </c>
      <c r="AA243" s="10" t="s">
        <v>4021</v>
      </c>
      <c r="AB243" s="10" t="s">
        <v>4022</v>
      </c>
      <c r="AC243" s="10" t="s">
        <v>434</v>
      </c>
      <c r="AD243" s="15"/>
      <c r="AE243" s="10" t="s">
        <v>39582</v>
      </c>
      <c r="AF243" s="10" t="s">
        <v>143</v>
      </c>
      <c r="AG243" s="10" t="s">
        <v>38415</v>
      </c>
      <c r="AH243" s="10" t="s">
        <v>1276</v>
      </c>
      <c r="AI243" s="15"/>
      <c r="AJ243" s="15"/>
      <c r="AK243" s="15"/>
      <c r="AL243" s="10" t="s">
        <v>39616</v>
      </c>
      <c r="AM243" s="10" t="s">
        <v>4030</v>
      </c>
      <c r="AN243" s="10" t="s">
        <v>39203</v>
      </c>
    </row>
    <row r="244" s="1" customFormat="1" ht="19" customHeight="1" spans="1:40">
      <c r="A244" s="10" t="s">
        <v>39063</v>
      </c>
      <c r="B244" s="10" t="s">
        <v>39064</v>
      </c>
      <c r="C244" s="10" t="s">
        <v>39065</v>
      </c>
      <c r="D244" s="10" t="s">
        <v>2410</v>
      </c>
      <c r="E244" s="10" t="s">
        <v>39066</v>
      </c>
      <c r="F244" s="10" t="s">
        <v>39067</v>
      </c>
      <c r="G244" s="15">
        <v>5000</v>
      </c>
      <c r="H244" s="15">
        <v>5000</v>
      </c>
      <c r="I244" s="15">
        <v>800</v>
      </c>
      <c r="J244" s="15">
        <v>800</v>
      </c>
      <c r="K244" s="10" t="s">
        <v>152</v>
      </c>
      <c r="L244" s="10" t="s">
        <v>1126</v>
      </c>
      <c r="M244" s="10" t="s">
        <v>1125</v>
      </c>
      <c r="N244" s="10" t="s">
        <v>152</v>
      </c>
      <c r="O244" s="10" t="s">
        <v>1126</v>
      </c>
      <c r="P244" s="10" t="s">
        <v>1125</v>
      </c>
      <c r="Q244" s="10" t="s">
        <v>39617</v>
      </c>
      <c r="R244" s="10" t="s">
        <v>39618</v>
      </c>
      <c r="S244" s="10" t="s">
        <v>1878</v>
      </c>
      <c r="T244" s="15">
        <v>7350</v>
      </c>
      <c r="U244" s="15"/>
      <c r="V244" s="10" t="s">
        <v>39619</v>
      </c>
      <c r="W244" s="10" t="s">
        <v>143</v>
      </c>
      <c r="X244" s="10" t="s">
        <v>39574</v>
      </c>
      <c r="Y244" s="10" t="s">
        <v>38498</v>
      </c>
      <c r="Z244" s="10" t="s">
        <v>38585</v>
      </c>
      <c r="AA244" s="10" t="s">
        <v>23040</v>
      </c>
      <c r="AB244" s="10" t="s">
        <v>23041</v>
      </c>
      <c r="AC244" s="10" t="s">
        <v>2193</v>
      </c>
      <c r="AD244" s="15"/>
      <c r="AE244" s="10" t="s">
        <v>39575</v>
      </c>
      <c r="AF244" s="10" t="s">
        <v>82</v>
      </c>
      <c r="AG244" s="10" t="s">
        <v>38415</v>
      </c>
      <c r="AH244" s="10" t="s">
        <v>1116</v>
      </c>
      <c r="AI244" s="15"/>
      <c r="AJ244" s="15"/>
      <c r="AK244" s="15"/>
      <c r="AL244" s="10" t="s">
        <v>39620</v>
      </c>
      <c r="AM244" s="10" t="s">
        <v>23048</v>
      </c>
      <c r="AN244" s="10" t="s">
        <v>39071</v>
      </c>
    </row>
    <row r="245" s="1" customFormat="1" ht="19" customHeight="1" spans="1:40">
      <c r="A245" s="10" t="s">
        <v>39033</v>
      </c>
      <c r="B245" s="10" t="s">
        <v>39034</v>
      </c>
      <c r="C245" s="10" t="s">
        <v>39035</v>
      </c>
      <c r="D245" s="10" t="s">
        <v>2410</v>
      </c>
      <c r="E245" s="10" t="s">
        <v>39036</v>
      </c>
      <c r="F245" s="10" t="s">
        <v>38998</v>
      </c>
      <c r="G245" s="15">
        <v>4300</v>
      </c>
      <c r="H245" s="15">
        <v>4300</v>
      </c>
      <c r="I245" s="15">
        <v>690</v>
      </c>
      <c r="J245" s="15">
        <v>690</v>
      </c>
      <c r="K245" s="10" t="s">
        <v>152</v>
      </c>
      <c r="L245" s="10" t="s">
        <v>1126</v>
      </c>
      <c r="M245" s="10" t="s">
        <v>1125</v>
      </c>
      <c r="N245" s="10" t="s">
        <v>152</v>
      </c>
      <c r="O245" s="10" t="s">
        <v>1126</v>
      </c>
      <c r="P245" s="10" t="s">
        <v>1125</v>
      </c>
      <c r="Q245" s="10" t="s">
        <v>19337</v>
      </c>
      <c r="R245" s="10" t="s">
        <v>19338</v>
      </c>
      <c r="S245" s="10" t="s">
        <v>1803</v>
      </c>
      <c r="T245" s="15">
        <v>4400</v>
      </c>
      <c r="U245" s="15"/>
      <c r="V245" s="10" t="s">
        <v>39621</v>
      </c>
      <c r="W245" s="10" t="s">
        <v>143</v>
      </c>
      <c r="X245" s="10" t="s">
        <v>39574</v>
      </c>
      <c r="Y245" s="10" t="s">
        <v>38428</v>
      </c>
      <c r="Z245" s="10" t="s">
        <v>38429</v>
      </c>
      <c r="AA245" s="10" t="s">
        <v>23040</v>
      </c>
      <c r="AB245" s="10" t="s">
        <v>23041</v>
      </c>
      <c r="AC245" s="10" t="s">
        <v>2193</v>
      </c>
      <c r="AD245" s="15"/>
      <c r="AE245" s="10" t="s">
        <v>39575</v>
      </c>
      <c r="AF245" s="10" t="s">
        <v>82</v>
      </c>
      <c r="AG245" s="10" t="s">
        <v>38415</v>
      </c>
      <c r="AH245" s="10" t="s">
        <v>1116</v>
      </c>
      <c r="AI245" s="15"/>
      <c r="AJ245" s="15"/>
      <c r="AK245" s="15"/>
      <c r="AL245" s="10" t="s">
        <v>39622</v>
      </c>
      <c r="AM245" s="10" t="s">
        <v>23048</v>
      </c>
      <c r="AN245" s="10" t="s">
        <v>39038</v>
      </c>
    </row>
    <row r="246" s="1" customFormat="1" ht="19" customHeight="1" spans="1:40">
      <c r="A246" s="10" t="s">
        <v>39263</v>
      </c>
      <c r="B246" s="10" t="s">
        <v>39264</v>
      </c>
      <c r="C246" s="10" t="s">
        <v>39265</v>
      </c>
      <c r="D246" s="10" t="s">
        <v>38421</v>
      </c>
      <c r="E246" s="10" t="s">
        <v>39266</v>
      </c>
      <c r="F246" s="10" t="s">
        <v>39267</v>
      </c>
      <c r="G246" s="15">
        <v>4100</v>
      </c>
      <c r="H246" s="15">
        <v>4100</v>
      </c>
      <c r="I246" s="15">
        <v>683</v>
      </c>
      <c r="J246" s="15">
        <v>683</v>
      </c>
      <c r="K246" s="10" t="s">
        <v>152</v>
      </c>
      <c r="L246" s="10" t="s">
        <v>1126</v>
      </c>
      <c r="M246" s="10" t="s">
        <v>1125</v>
      </c>
      <c r="N246" s="10" t="s">
        <v>152</v>
      </c>
      <c r="O246" s="10" t="s">
        <v>1126</v>
      </c>
      <c r="P246" s="10" t="s">
        <v>1125</v>
      </c>
      <c r="Q246" s="10" t="s">
        <v>39623</v>
      </c>
      <c r="R246" s="10" t="s">
        <v>39624</v>
      </c>
      <c r="S246" s="10" t="s">
        <v>241</v>
      </c>
      <c r="T246" s="15">
        <v>12500</v>
      </c>
      <c r="U246" s="15"/>
      <c r="V246" s="10" t="s">
        <v>39619</v>
      </c>
      <c r="W246" s="10" t="s">
        <v>143</v>
      </c>
      <c r="X246" s="10" t="s">
        <v>39574</v>
      </c>
      <c r="Y246" s="10" t="s">
        <v>38413</v>
      </c>
      <c r="Z246" s="10" t="s">
        <v>38978</v>
      </c>
      <c r="AA246" s="10" t="s">
        <v>23040</v>
      </c>
      <c r="AB246" s="10" t="s">
        <v>23041</v>
      </c>
      <c r="AC246" s="10" t="s">
        <v>2193</v>
      </c>
      <c r="AD246" s="15"/>
      <c r="AE246" s="10" t="s">
        <v>39575</v>
      </c>
      <c r="AF246" s="10" t="s">
        <v>82</v>
      </c>
      <c r="AG246" s="10" t="s">
        <v>38415</v>
      </c>
      <c r="AH246" s="10" t="s">
        <v>1116</v>
      </c>
      <c r="AI246" s="15"/>
      <c r="AJ246" s="15"/>
      <c r="AK246" s="15"/>
      <c r="AL246" s="10" t="s">
        <v>39625</v>
      </c>
      <c r="AM246" s="10" t="s">
        <v>23048</v>
      </c>
      <c r="AN246" s="10" t="s">
        <v>39269</v>
      </c>
    </row>
    <row r="247" s="1" customFormat="1" ht="19" customHeight="1" spans="1:40">
      <c r="A247" s="10" t="s">
        <v>38630</v>
      </c>
      <c r="B247" s="10" t="s">
        <v>38631</v>
      </c>
      <c r="C247" s="10" t="s">
        <v>38632</v>
      </c>
      <c r="D247" s="10" t="s">
        <v>27020</v>
      </c>
      <c r="E247" s="10" t="s">
        <v>38633</v>
      </c>
      <c r="F247" s="10" t="s">
        <v>38558</v>
      </c>
      <c r="G247" s="15">
        <v>6000</v>
      </c>
      <c r="H247" s="15">
        <v>6000</v>
      </c>
      <c r="I247" s="15">
        <v>82.917787</v>
      </c>
      <c r="J247" s="15">
        <v>82.917787</v>
      </c>
      <c r="K247" s="10" t="s">
        <v>152</v>
      </c>
      <c r="L247" s="10" t="s">
        <v>1126</v>
      </c>
      <c r="M247" s="10" t="s">
        <v>1125</v>
      </c>
      <c r="N247" s="10" t="s">
        <v>152</v>
      </c>
      <c r="O247" s="10" t="s">
        <v>1126</v>
      </c>
      <c r="P247" s="10" t="s">
        <v>1125</v>
      </c>
      <c r="Q247" s="10" t="s">
        <v>39626</v>
      </c>
      <c r="R247" s="10" t="s">
        <v>39627</v>
      </c>
      <c r="S247" s="10" t="s">
        <v>434</v>
      </c>
      <c r="T247" s="15">
        <v>26000</v>
      </c>
      <c r="U247" s="15"/>
      <c r="V247" s="10" t="s">
        <v>39628</v>
      </c>
      <c r="W247" s="10" t="s">
        <v>143</v>
      </c>
      <c r="X247" s="10" t="s">
        <v>39629</v>
      </c>
      <c r="Y247" s="10" t="s">
        <v>38498</v>
      </c>
      <c r="Z247" s="10" t="s">
        <v>38597</v>
      </c>
      <c r="AA247" s="10" t="s">
        <v>6031</v>
      </c>
      <c r="AB247" s="10" t="s">
        <v>6032</v>
      </c>
      <c r="AC247" s="10" t="s">
        <v>116</v>
      </c>
      <c r="AD247" s="15"/>
      <c r="AE247" s="10" t="s">
        <v>39630</v>
      </c>
      <c r="AF247" s="10" t="s">
        <v>143</v>
      </c>
      <c r="AG247" s="10" t="s">
        <v>38415</v>
      </c>
      <c r="AH247" s="10" t="s">
        <v>508</v>
      </c>
      <c r="AI247" s="15"/>
      <c r="AJ247" s="15"/>
      <c r="AK247" s="15"/>
      <c r="AL247" s="10" t="s">
        <v>39631</v>
      </c>
      <c r="AM247" s="10" t="s">
        <v>6038</v>
      </c>
      <c r="AN247" s="10" t="s">
        <v>38635</v>
      </c>
    </row>
    <row r="248" s="1" customFormat="1" ht="19" customHeight="1" spans="1:40">
      <c r="A248" s="10" t="s">
        <v>38970</v>
      </c>
      <c r="B248" s="10" t="s">
        <v>38971</v>
      </c>
      <c r="C248" s="10" t="s">
        <v>38972</v>
      </c>
      <c r="D248" s="10" t="s">
        <v>16018</v>
      </c>
      <c r="E248" s="10" t="s">
        <v>38973</v>
      </c>
      <c r="F248" s="10" t="s">
        <v>38974</v>
      </c>
      <c r="G248" s="15">
        <v>5000</v>
      </c>
      <c r="H248" s="15">
        <v>5000</v>
      </c>
      <c r="I248" s="15">
        <v>2487</v>
      </c>
      <c r="J248" s="15">
        <v>2487</v>
      </c>
      <c r="K248" s="10" t="s">
        <v>152</v>
      </c>
      <c r="L248" s="10" t="s">
        <v>1126</v>
      </c>
      <c r="M248" s="10" t="s">
        <v>1125</v>
      </c>
      <c r="N248" s="10" t="s">
        <v>152</v>
      </c>
      <c r="O248" s="10" t="s">
        <v>1126</v>
      </c>
      <c r="P248" s="10" t="s">
        <v>1125</v>
      </c>
      <c r="Q248" s="10" t="s">
        <v>39632</v>
      </c>
      <c r="R248" s="10" t="s">
        <v>39633</v>
      </c>
      <c r="S248" s="10" t="s">
        <v>241</v>
      </c>
      <c r="T248" s="15">
        <v>13610</v>
      </c>
      <c r="U248" s="15"/>
      <c r="V248" s="10" t="s">
        <v>39573</v>
      </c>
      <c r="W248" s="10" t="s">
        <v>143</v>
      </c>
      <c r="X248" s="10" t="s">
        <v>39574</v>
      </c>
      <c r="Y248" s="10" t="s">
        <v>38413</v>
      </c>
      <c r="Z248" s="10" t="s">
        <v>38978</v>
      </c>
      <c r="AA248" s="10" t="s">
        <v>23040</v>
      </c>
      <c r="AB248" s="10" t="s">
        <v>23041</v>
      </c>
      <c r="AC248" s="10" t="s">
        <v>2193</v>
      </c>
      <c r="AD248" s="15"/>
      <c r="AE248" s="10" t="s">
        <v>39575</v>
      </c>
      <c r="AF248" s="10" t="s">
        <v>82</v>
      </c>
      <c r="AG248" s="10" t="s">
        <v>38415</v>
      </c>
      <c r="AH248" s="10" t="s">
        <v>1116</v>
      </c>
      <c r="AI248" s="15"/>
      <c r="AJ248" s="15"/>
      <c r="AK248" s="15"/>
      <c r="AL248" s="10" t="s">
        <v>39634</v>
      </c>
      <c r="AM248" s="10" t="s">
        <v>23048</v>
      </c>
      <c r="AN248" s="10" t="s">
        <v>38980</v>
      </c>
    </row>
    <row r="249" s="1" customFormat="1" ht="19" customHeight="1" spans="1:40">
      <c r="A249" s="10" t="s">
        <v>39386</v>
      </c>
      <c r="B249" s="10" t="s">
        <v>39387</v>
      </c>
      <c r="C249" s="10" t="s">
        <v>39388</v>
      </c>
      <c r="D249" s="10" t="s">
        <v>1548</v>
      </c>
      <c r="E249" s="10" t="s">
        <v>39292</v>
      </c>
      <c r="F249" s="10" t="s">
        <v>39293</v>
      </c>
      <c r="G249" s="15">
        <v>3500</v>
      </c>
      <c r="H249" s="15">
        <v>3500</v>
      </c>
      <c r="I249" s="15">
        <v>424</v>
      </c>
      <c r="J249" s="15">
        <v>424</v>
      </c>
      <c r="K249" s="10" t="s">
        <v>152</v>
      </c>
      <c r="L249" s="10" t="s">
        <v>154</v>
      </c>
      <c r="M249" s="10" t="s">
        <v>153</v>
      </c>
      <c r="N249" s="10" t="s">
        <v>152</v>
      </c>
      <c r="O249" s="10" t="s">
        <v>154</v>
      </c>
      <c r="P249" s="10" t="s">
        <v>153</v>
      </c>
      <c r="Q249" s="10" t="s">
        <v>39635</v>
      </c>
      <c r="R249" s="10" t="s">
        <v>39636</v>
      </c>
      <c r="S249" s="10" t="s">
        <v>378</v>
      </c>
      <c r="T249" s="15">
        <v>3500</v>
      </c>
      <c r="U249" s="15"/>
      <c r="V249" s="10" t="s">
        <v>39637</v>
      </c>
      <c r="W249" s="10" t="s">
        <v>143</v>
      </c>
      <c r="X249" s="10" t="s">
        <v>39638</v>
      </c>
      <c r="Y249" s="10" t="s">
        <v>38498</v>
      </c>
      <c r="Z249" s="10" t="s">
        <v>38681</v>
      </c>
      <c r="AA249" s="10" t="s">
        <v>17203</v>
      </c>
      <c r="AB249" s="10" t="s">
        <v>17204</v>
      </c>
      <c r="AC249" s="10" t="s">
        <v>1307</v>
      </c>
      <c r="AD249" s="15"/>
      <c r="AE249" s="10" t="s">
        <v>39639</v>
      </c>
      <c r="AF249" s="10" t="s">
        <v>143</v>
      </c>
      <c r="AG249" s="10" t="s">
        <v>38660</v>
      </c>
      <c r="AH249" s="10" t="s">
        <v>14118</v>
      </c>
      <c r="AI249" s="15"/>
      <c r="AJ249" s="15"/>
      <c r="AK249" s="15"/>
      <c r="AL249" s="10" t="s">
        <v>39640</v>
      </c>
      <c r="AM249" s="10" t="s">
        <v>17209</v>
      </c>
      <c r="AN249" s="10" t="s">
        <v>39396</v>
      </c>
    </row>
    <row r="250" s="1" customFormat="1" ht="19" customHeight="1" spans="1:40">
      <c r="A250" s="10" t="s">
        <v>39641</v>
      </c>
      <c r="B250" s="10" t="s">
        <v>39642</v>
      </c>
      <c r="C250" s="10" t="s">
        <v>39643</v>
      </c>
      <c r="D250" s="10" t="s">
        <v>1548</v>
      </c>
      <c r="E250" s="10" t="s">
        <v>39292</v>
      </c>
      <c r="F250" s="10" t="s">
        <v>39293</v>
      </c>
      <c r="G250" s="15">
        <v>5000</v>
      </c>
      <c r="H250" s="15">
        <v>5000</v>
      </c>
      <c r="I250" s="15">
        <v>1300</v>
      </c>
      <c r="J250" s="15">
        <v>1300</v>
      </c>
      <c r="K250" s="10" t="s">
        <v>152</v>
      </c>
      <c r="L250" s="10" t="s">
        <v>154</v>
      </c>
      <c r="M250" s="10" t="s">
        <v>153</v>
      </c>
      <c r="N250" s="10" t="s">
        <v>152</v>
      </c>
      <c r="O250" s="10" t="s">
        <v>154</v>
      </c>
      <c r="P250" s="10" t="s">
        <v>153</v>
      </c>
      <c r="Q250" s="10" t="s">
        <v>39644</v>
      </c>
      <c r="R250" s="10" t="s">
        <v>39645</v>
      </c>
      <c r="S250" s="10" t="s">
        <v>434</v>
      </c>
      <c r="T250" s="15">
        <v>16500</v>
      </c>
      <c r="U250" s="15"/>
      <c r="V250" s="10" t="s">
        <v>39646</v>
      </c>
      <c r="W250" s="10" t="s">
        <v>143</v>
      </c>
      <c r="X250" s="10" t="s">
        <v>39647</v>
      </c>
      <c r="Y250" s="10" t="s">
        <v>38498</v>
      </c>
      <c r="Z250" s="10" t="s">
        <v>38681</v>
      </c>
      <c r="AA250" s="10" t="s">
        <v>15291</v>
      </c>
      <c r="AB250" s="10" t="s">
        <v>15292</v>
      </c>
      <c r="AC250" s="10" t="s">
        <v>295</v>
      </c>
      <c r="AD250" s="15"/>
      <c r="AE250" s="10" t="s">
        <v>5375</v>
      </c>
      <c r="AF250" s="10" t="s">
        <v>82</v>
      </c>
      <c r="AG250" s="10" t="s">
        <v>38433</v>
      </c>
      <c r="AH250" s="10" t="s">
        <v>2954</v>
      </c>
      <c r="AI250" s="15"/>
      <c r="AJ250" s="15"/>
      <c r="AK250" s="15"/>
      <c r="AL250" s="10" t="s">
        <v>39648</v>
      </c>
      <c r="AM250" s="10" t="s">
        <v>15296</v>
      </c>
      <c r="AN250" s="10" t="s">
        <v>39649</v>
      </c>
    </row>
    <row r="251" s="1" customFormat="1" ht="19" customHeight="1" spans="1:40">
      <c r="A251" s="10" t="s">
        <v>38554</v>
      </c>
      <c r="B251" s="10" t="s">
        <v>38555</v>
      </c>
      <c r="C251" s="10" t="s">
        <v>38556</v>
      </c>
      <c r="D251" s="10" t="s">
        <v>7796</v>
      </c>
      <c r="E251" s="10" t="s">
        <v>38557</v>
      </c>
      <c r="F251" s="10" t="s">
        <v>38558</v>
      </c>
      <c r="G251" s="15">
        <v>2000</v>
      </c>
      <c r="H251" s="15">
        <v>2000</v>
      </c>
      <c r="I251" s="15">
        <v>700</v>
      </c>
      <c r="J251" s="15">
        <v>700</v>
      </c>
      <c r="K251" s="10" t="s">
        <v>152</v>
      </c>
      <c r="L251" s="10" t="s">
        <v>154</v>
      </c>
      <c r="M251" s="10" t="s">
        <v>153</v>
      </c>
      <c r="N251" s="10" t="s">
        <v>152</v>
      </c>
      <c r="O251" s="10" t="s">
        <v>154</v>
      </c>
      <c r="P251" s="10" t="s">
        <v>153</v>
      </c>
      <c r="Q251" s="10" t="s">
        <v>39650</v>
      </c>
      <c r="R251" s="10" t="s">
        <v>39651</v>
      </c>
      <c r="S251" s="10" t="s">
        <v>3227</v>
      </c>
      <c r="T251" s="15">
        <v>2000</v>
      </c>
      <c r="U251" s="15"/>
      <c r="V251" s="10" t="s">
        <v>39652</v>
      </c>
      <c r="W251" s="10" t="s">
        <v>143</v>
      </c>
      <c r="X251" s="10" t="s">
        <v>39653</v>
      </c>
      <c r="Y251" s="10" t="s">
        <v>38452</v>
      </c>
      <c r="Z251" s="10" t="s">
        <v>38563</v>
      </c>
      <c r="AA251" s="10" t="s">
        <v>25524</v>
      </c>
      <c r="AB251" s="10" t="s">
        <v>25525</v>
      </c>
      <c r="AC251" s="10" t="s">
        <v>951</v>
      </c>
      <c r="AD251" s="15"/>
      <c r="AE251" s="10" t="s">
        <v>39654</v>
      </c>
      <c r="AF251" s="10" t="s">
        <v>143</v>
      </c>
      <c r="AG251" s="10" t="s">
        <v>38415</v>
      </c>
      <c r="AH251" s="10" t="s">
        <v>203</v>
      </c>
      <c r="AI251" s="15"/>
      <c r="AJ251" s="15"/>
      <c r="AK251" s="15"/>
      <c r="AL251" s="10" t="s">
        <v>39655</v>
      </c>
      <c r="AM251" s="10" t="s">
        <v>25533</v>
      </c>
      <c r="AN251" s="10" t="s">
        <v>38565</v>
      </c>
    </row>
    <row r="252" s="1" customFormat="1" ht="19" customHeight="1" spans="1:40">
      <c r="A252" s="10" t="s">
        <v>39033</v>
      </c>
      <c r="B252" s="10" t="s">
        <v>39034</v>
      </c>
      <c r="C252" s="10" t="s">
        <v>39035</v>
      </c>
      <c r="D252" s="10" t="s">
        <v>2410</v>
      </c>
      <c r="E252" s="10" t="s">
        <v>39036</v>
      </c>
      <c r="F252" s="10" t="s">
        <v>38998</v>
      </c>
      <c r="G252" s="15">
        <v>4000</v>
      </c>
      <c r="H252" s="15">
        <v>4000</v>
      </c>
      <c r="I252" s="15">
        <v>1300</v>
      </c>
      <c r="J252" s="15">
        <v>1300</v>
      </c>
      <c r="K252" s="10" t="s">
        <v>152</v>
      </c>
      <c r="L252" s="10" t="s">
        <v>154</v>
      </c>
      <c r="M252" s="10" t="s">
        <v>153</v>
      </c>
      <c r="N252" s="10" t="s">
        <v>152</v>
      </c>
      <c r="O252" s="10" t="s">
        <v>154</v>
      </c>
      <c r="P252" s="10" t="s">
        <v>153</v>
      </c>
      <c r="Q252" s="10" t="s">
        <v>39656</v>
      </c>
      <c r="R252" s="10" t="s">
        <v>39657</v>
      </c>
      <c r="S252" s="10" t="s">
        <v>1803</v>
      </c>
      <c r="T252" s="15">
        <v>4000</v>
      </c>
      <c r="U252" s="15"/>
      <c r="V252" s="10" t="s">
        <v>39658</v>
      </c>
      <c r="W252" s="10" t="s">
        <v>82</v>
      </c>
      <c r="X252" s="10" t="s">
        <v>39659</v>
      </c>
      <c r="Y252" s="10" t="s">
        <v>38428</v>
      </c>
      <c r="Z252" s="10" t="s">
        <v>38429</v>
      </c>
      <c r="AA252" s="10" t="s">
        <v>19479</v>
      </c>
      <c r="AB252" s="10" t="s">
        <v>19480</v>
      </c>
      <c r="AC252" s="10" t="s">
        <v>7495</v>
      </c>
      <c r="AD252" s="15"/>
      <c r="AE252" s="10" t="s">
        <v>39658</v>
      </c>
      <c r="AF252" s="10" t="s">
        <v>143</v>
      </c>
      <c r="AG252" s="10" t="s">
        <v>38660</v>
      </c>
      <c r="AH252" s="10" t="s">
        <v>2015</v>
      </c>
      <c r="AI252" s="15"/>
      <c r="AJ252" s="15"/>
      <c r="AK252" s="15"/>
      <c r="AL252" s="10" t="s">
        <v>39660</v>
      </c>
      <c r="AM252" s="10" t="s">
        <v>19484</v>
      </c>
      <c r="AN252" s="10" t="s">
        <v>39038</v>
      </c>
    </row>
    <row r="253" s="1" customFormat="1" ht="19" customHeight="1" spans="1:40">
      <c r="A253" s="10" t="s">
        <v>39507</v>
      </c>
      <c r="B253" s="10" t="s">
        <v>39508</v>
      </c>
      <c r="C253" s="10" t="s">
        <v>39509</v>
      </c>
      <c r="D253" s="10" t="s">
        <v>1548</v>
      </c>
      <c r="E253" s="10" t="s">
        <v>39086</v>
      </c>
      <c r="F253" s="10" t="s">
        <v>38974</v>
      </c>
      <c r="G253" s="15">
        <v>8000</v>
      </c>
      <c r="H253" s="15">
        <v>8000</v>
      </c>
      <c r="I253" s="15">
        <v>2200</v>
      </c>
      <c r="J253" s="15">
        <v>2200</v>
      </c>
      <c r="K253" s="10" t="s">
        <v>152</v>
      </c>
      <c r="L253" s="10" t="s">
        <v>154</v>
      </c>
      <c r="M253" s="10" t="s">
        <v>153</v>
      </c>
      <c r="N253" s="10" t="s">
        <v>152</v>
      </c>
      <c r="O253" s="10" t="s">
        <v>154</v>
      </c>
      <c r="P253" s="10" t="s">
        <v>153</v>
      </c>
      <c r="Q253" s="10" t="s">
        <v>39661</v>
      </c>
      <c r="R253" s="10" t="s">
        <v>39662</v>
      </c>
      <c r="S253" s="10" t="s">
        <v>434</v>
      </c>
      <c r="T253" s="15">
        <v>25890</v>
      </c>
      <c r="U253" s="15"/>
      <c r="V253" s="10" t="s">
        <v>39663</v>
      </c>
      <c r="W253" s="10" t="s">
        <v>143</v>
      </c>
      <c r="X253" s="10" t="s">
        <v>39647</v>
      </c>
      <c r="Y253" s="10" t="s">
        <v>38681</v>
      </c>
      <c r="Z253" s="10" t="s">
        <v>38433</v>
      </c>
      <c r="AA253" s="10" t="s">
        <v>15291</v>
      </c>
      <c r="AB253" s="10" t="s">
        <v>15292</v>
      </c>
      <c r="AC253" s="10" t="s">
        <v>295</v>
      </c>
      <c r="AD253" s="15"/>
      <c r="AE253" s="10" t="s">
        <v>5375</v>
      </c>
      <c r="AF253" s="10" t="s">
        <v>82</v>
      </c>
      <c r="AG253" s="10" t="s">
        <v>38433</v>
      </c>
      <c r="AH253" s="10" t="s">
        <v>2954</v>
      </c>
      <c r="AI253" s="15"/>
      <c r="AJ253" s="15"/>
      <c r="AK253" s="15"/>
      <c r="AL253" s="10" t="s">
        <v>39664</v>
      </c>
      <c r="AM253" s="10" t="s">
        <v>15296</v>
      </c>
      <c r="AN253" s="10" t="s">
        <v>39515</v>
      </c>
    </row>
    <row r="254" s="1" customFormat="1" ht="19" customHeight="1" spans="1:40">
      <c r="A254" s="10" t="s">
        <v>39665</v>
      </c>
      <c r="B254" s="10" t="s">
        <v>39666</v>
      </c>
      <c r="C254" s="10" t="s">
        <v>39667</v>
      </c>
      <c r="D254" s="10" t="s">
        <v>38406</v>
      </c>
      <c r="E254" s="10" t="s">
        <v>38491</v>
      </c>
      <c r="F254" s="10" t="s">
        <v>38492</v>
      </c>
      <c r="G254" s="15">
        <v>2000</v>
      </c>
      <c r="H254" s="15">
        <v>2000</v>
      </c>
      <c r="I254" s="15">
        <v>1780</v>
      </c>
      <c r="J254" s="15">
        <v>1780</v>
      </c>
      <c r="K254" s="10" t="s">
        <v>152</v>
      </c>
      <c r="L254" s="10" t="s">
        <v>154</v>
      </c>
      <c r="M254" s="10" t="s">
        <v>153</v>
      </c>
      <c r="N254" s="10" t="s">
        <v>152</v>
      </c>
      <c r="O254" s="10" t="s">
        <v>154</v>
      </c>
      <c r="P254" s="10" t="s">
        <v>153</v>
      </c>
      <c r="Q254" s="10" t="s">
        <v>39668</v>
      </c>
      <c r="R254" s="10" t="s">
        <v>39669</v>
      </c>
      <c r="S254" s="10" t="s">
        <v>6168</v>
      </c>
      <c r="T254" s="15">
        <v>5000</v>
      </c>
      <c r="U254" s="15"/>
      <c r="V254" s="10" t="s">
        <v>39670</v>
      </c>
      <c r="W254" s="10" t="s">
        <v>143</v>
      </c>
      <c r="X254" s="10" t="s">
        <v>39671</v>
      </c>
      <c r="Y254" s="10" t="s">
        <v>38498</v>
      </c>
      <c r="Z254" s="10" t="s">
        <v>38499</v>
      </c>
      <c r="AA254" s="10" t="s">
        <v>25524</v>
      </c>
      <c r="AB254" s="10" t="s">
        <v>25525</v>
      </c>
      <c r="AC254" s="10" t="s">
        <v>951</v>
      </c>
      <c r="AD254" s="15"/>
      <c r="AE254" s="10" t="s">
        <v>39654</v>
      </c>
      <c r="AF254" s="10" t="s">
        <v>143</v>
      </c>
      <c r="AG254" s="10" t="s">
        <v>38415</v>
      </c>
      <c r="AH254" s="10" t="s">
        <v>203</v>
      </c>
      <c r="AI254" s="15"/>
      <c r="AJ254" s="15"/>
      <c r="AK254" s="15"/>
      <c r="AL254" s="10" t="s">
        <v>39672</v>
      </c>
      <c r="AM254" s="10" t="s">
        <v>25533</v>
      </c>
      <c r="AN254" s="10" t="s">
        <v>39673</v>
      </c>
    </row>
    <row r="255" s="1" customFormat="1" ht="19" customHeight="1" spans="1:40">
      <c r="A255" s="10" t="s">
        <v>39674</v>
      </c>
      <c r="B255" s="10" t="s">
        <v>39675</v>
      </c>
      <c r="C255" s="10" t="s">
        <v>39676</v>
      </c>
      <c r="D255" s="10" t="s">
        <v>39007</v>
      </c>
      <c r="E255" s="10" t="s">
        <v>39677</v>
      </c>
      <c r="F255" s="10" t="s">
        <v>39678</v>
      </c>
      <c r="G255" s="15">
        <v>9000</v>
      </c>
      <c r="H255" s="15">
        <v>9000</v>
      </c>
      <c r="I255" s="15">
        <v>6000</v>
      </c>
      <c r="J255" s="15">
        <v>6000</v>
      </c>
      <c r="K255" s="10" t="s">
        <v>517</v>
      </c>
      <c r="L255" s="10" t="s">
        <v>682</v>
      </c>
      <c r="M255" s="10" t="s">
        <v>681</v>
      </c>
      <c r="N255" s="10" t="s">
        <v>517</v>
      </c>
      <c r="O255" s="10" t="s">
        <v>682</v>
      </c>
      <c r="P255" s="10" t="s">
        <v>681</v>
      </c>
      <c r="Q255" s="10" t="s">
        <v>39679</v>
      </c>
      <c r="R255" s="10" t="s">
        <v>39680</v>
      </c>
      <c r="S255" s="10" t="s">
        <v>241</v>
      </c>
      <c r="T255" s="15">
        <v>31100</v>
      </c>
      <c r="U255" s="15"/>
      <c r="V255" s="10" t="s">
        <v>39681</v>
      </c>
      <c r="W255" s="10" t="s">
        <v>143</v>
      </c>
      <c r="X255" s="10" t="s">
        <v>39682</v>
      </c>
      <c r="Y255" s="10" t="s">
        <v>38428</v>
      </c>
      <c r="Z255" s="10" t="s">
        <v>39080</v>
      </c>
      <c r="AA255" s="10" t="s">
        <v>24824</v>
      </c>
      <c r="AB255" s="10" t="s">
        <v>24825</v>
      </c>
      <c r="AC255" s="10" t="s">
        <v>3452</v>
      </c>
      <c r="AD255" s="15"/>
      <c r="AE255" s="10" t="s">
        <v>20549</v>
      </c>
      <c r="AF255" s="10" t="s">
        <v>82</v>
      </c>
      <c r="AG255" s="10" t="s">
        <v>38433</v>
      </c>
      <c r="AH255" s="10" t="s">
        <v>4386</v>
      </c>
      <c r="AI255" s="15"/>
      <c r="AJ255" s="15"/>
      <c r="AK255" s="15"/>
      <c r="AL255" s="10" t="s">
        <v>39683</v>
      </c>
      <c r="AM255" s="10" t="s">
        <v>24829</v>
      </c>
      <c r="AN255" s="10" t="s">
        <v>39684</v>
      </c>
    </row>
    <row r="256" s="1" customFormat="1" ht="19" customHeight="1" spans="1:40">
      <c r="A256" s="10" t="s">
        <v>39400</v>
      </c>
      <c r="B256" s="10" t="s">
        <v>39401</v>
      </c>
      <c r="C256" s="10" t="s">
        <v>39402</v>
      </c>
      <c r="D256" s="10" t="s">
        <v>9141</v>
      </c>
      <c r="E256" s="10" t="s">
        <v>39403</v>
      </c>
      <c r="F256" s="10" t="s">
        <v>39404</v>
      </c>
      <c r="G256" s="15">
        <v>3400</v>
      </c>
      <c r="H256" s="15">
        <v>3400</v>
      </c>
      <c r="I256" s="15">
        <v>3400</v>
      </c>
      <c r="J256" s="15">
        <v>400</v>
      </c>
      <c r="K256" s="10" t="s">
        <v>517</v>
      </c>
      <c r="L256" s="10" t="s">
        <v>682</v>
      </c>
      <c r="M256" s="10" t="s">
        <v>681</v>
      </c>
      <c r="N256" s="10" t="s">
        <v>517</v>
      </c>
      <c r="O256" s="10" t="s">
        <v>682</v>
      </c>
      <c r="P256" s="10" t="s">
        <v>681</v>
      </c>
      <c r="Q256" s="10" t="s">
        <v>39685</v>
      </c>
      <c r="R256" s="10" t="s">
        <v>39686</v>
      </c>
      <c r="S256" s="10" t="s">
        <v>241</v>
      </c>
      <c r="T256" s="15">
        <v>13700</v>
      </c>
      <c r="U256" s="15"/>
      <c r="V256" s="10" t="s">
        <v>39681</v>
      </c>
      <c r="W256" s="10" t="s">
        <v>143</v>
      </c>
      <c r="X256" s="10" t="s">
        <v>39687</v>
      </c>
      <c r="Y256" s="10" t="s">
        <v>38428</v>
      </c>
      <c r="Z256" s="10" t="s">
        <v>38429</v>
      </c>
      <c r="AA256" s="10" t="s">
        <v>35461</v>
      </c>
      <c r="AB256" s="10" t="s">
        <v>35462</v>
      </c>
      <c r="AC256" s="10" t="s">
        <v>5018</v>
      </c>
      <c r="AD256" s="15"/>
      <c r="AE256" s="10" t="s">
        <v>26991</v>
      </c>
      <c r="AF256" s="10" t="s">
        <v>82</v>
      </c>
      <c r="AG256" s="10" t="s">
        <v>38433</v>
      </c>
      <c r="AH256" s="10" t="s">
        <v>2954</v>
      </c>
      <c r="AI256" s="15"/>
      <c r="AJ256" s="15"/>
      <c r="AK256" s="15"/>
      <c r="AL256" s="10" t="s">
        <v>39688</v>
      </c>
      <c r="AM256" s="10" t="s">
        <v>35467</v>
      </c>
      <c r="AN256" s="10" t="s">
        <v>39409</v>
      </c>
    </row>
    <row r="257" s="1" customFormat="1" ht="19" customHeight="1" spans="1:40">
      <c r="A257" s="10" t="s">
        <v>39400</v>
      </c>
      <c r="B257" s="10" t="s">
        <v>39401</v>
      </c>
      <c r="C257" s="10" t="s">
        <v>39402</v>
      </c>
      <c r="D257" s="10" t="s">
        <v>9141</v>
      </c>
      <c r="E257" s="10" t="s">
        <v>39403</v>
      </c>
      <c r="F257" s="10" t="s">
        <v>39404</v>
      </c>
      <c r="G257" s="15">
        <v>3400</v>
      </c>
      <c r="H257" s="15">
        <v>3400</v>
      </c>
      <c r="I257" s="15">
        <v>3400</v>
      </c>
      <c r="J257" s="15">
        <v>1600</v>
      </c>
      <c r="K257" s="10" t="s">
        <v>517</v>
      </c>
      <c r="L257" s="10" t="s">
        <v>682</v>
      </c>
      <c r="M257" s="10" t="s">
        <v>681</v>
      </c>
      <c r="N257" s="10" t="s">
        <v>517</v>
      </c>
      <c r="O257" s="10" t="s">
        <v>682</v>
      </c>
      <c r="P257" s="10" t="s">
        <v>681</v>
      </c>
      <c r="Q257" s="10" t="s">
        <v>39685</v>
      </c>
      <c r="R257" s="10" t="s">
        <v>39686</v>
      </c>
      <c r="S257" s="10" t="s">
        <v>241</v>
      </c>
      <c r="T257" s="15">
        <v>13700</v>
      </c>
      <c r="U257" s="15"/>
      <c r="V257" s="10" t="s">
        <v>39681</v>
      </c>
      <c r="W257" s="10" t="s">
        <v>143</v>
      </c>
      <c r="X257" s="10" t="s">
        <v>39687</v>
      </c>
      <c r="Y257" s="10" t="s">
        <v>38428</v>
      </c>
      <c r="Z257" s="10" t="s">
        <v>38429</v>
      </c>
      <c r="AA257" s="10" t="s">
        <v>26993</v>
      </c>
      <c r="AB257" s="10" t="s">
        <v>26994</v>
      </c>
      <c r="AC257" s="10" t="s">
        <v>5018</v>
      </c>
      <c r="AD257" s="15"/>
      <c r="AE257" s="10" t="s">
        <v>26991</v>
      </c>
      <c r="AF257" s="10" t="s">
        <v>82</v>
      </c>
      <c r="AG257" s="10" t="s">
        <v>38415</v>
      </c>
      <c r="AH257" s="10" t="s">
        <v>1835</v>
      </c>
      <c r="AI257" s="15"/>
      <c r="AJ257" s="15"/>
      <c r="AK257" s="15"/>
      <c r="AL257" s="10" t="s">
        <v>39688</v>
      </c>
      <c r="AM257" s="10" t="s">
        <v>27001</v>
      </c>
      <c r="AN257" s="10" t="s">
        <v>39409</v>
      </c>
    </row>
    <row r="258" s="1" customFormat="1" ht="19" customHeight="1" spans="1:40">
      <c r="A258" s="10" t="s">
        <v>39400</v>
      </c>
      <c r="B258" s="10" t="s">
        <v>39401</v>
      </c>
      <c r="C258" s="10" t="s">
        <v>39402</v>
      </c>
      <c r="D258" s="10" t="s">
        <v>9141</v>
      </c>
      <c r="E258" s="10" t="s">
        <v>39403</v>
      </c>
      <c r="F258" s="10" t="s">
        <v>39404</v>
      </c>
      <c r="G258" s="15">
        <v>3400</v>
      </c>
      <c r="H258" s="15">
        <v>3400</v>
      </c>
      <c r="I258" s="15">
        <v>3400</v>
      </c>
      <c r="J258" s="15">
        <v>1400</v>
      </c>
      <c r="K258" s="10" t="s">
        <v>517</v>
      </c>
      <c r="L258" s="10" t="s">
        <v>682</v>
      </c>
      <c r="M258" s="10" t="s">
        <v>681</v>
      </c>
      <c r="N258" s="10" t="s">
        <v>517</v>
      </c>
      <c r="O258" s="10" t="s">
        <v>682</v>
      </c>
      <c r="P258" s="10" t="s">
        <v>681</v>
      </c>
      <c r="Q258" s="10" t="s">
        <v>39685</v>
      </c>
      <c r="R258" s="10" t="s">
        <v>39686</v>
      </c>
      <c r="S258" s="10" t="s">
        <v>241</v>
      </c>
      <c r="T258" s="15">
        <v>13700</v>
      </c>
      <c r="U258" s="15"/>
      <c r="V258" s="10" t="s">
        <v>39681</v>
      </c>
      <c r="W258" s="10" t="s">
        <v>143</v>
      </c>
      <c r="X258" s="10" t="s">
        <v>39687</v>
      </c>
      <c r="Y258" s="10" t="s">
        <v>38428</v>
      </c>
      <c r="Z258" s="10" t="s">
        <v>38429</v>
      </c>
      <c r="AA258" s="10" t="s">
        <v>24824</v>
      </c>
      <c r="AB258" s="10" t="s">
        <v>24825</v>
      </c>
      <c r="AC258" s="10" t="s">
        <v>3452</v>
      </c>
      <c r="AD258" s="15"/>
      <c r="AE258" s="10" t="s">
        <v>20549</v>
      </c>
      <c r="AF258" s="10" t="s">
        <v>82</v>
      </c>
      <c r="AG258" s="10" t="s">
        <v>38433</v>
      </c>
      <c r="AH258" s="10" t="s">
        <v>4386</v>
      </c>
      <c r="AI258" s="15"/>
      <c r="AJ258" s="15"/>
      <c r="AK258" s="15"/>
      <c r="AL258" s="10" t="s">
        <v>39688</v>
      </c>
      <c r="AM258" s="10" t="s">
        <v>24829</v>
      </c>
      <c r="AN258" s="10" t="s">
        <v>39409</v>
      </c>
    </row>
    <row r="259" s="1" customFormat="1" ht="19" customHeight="1" spans="1:40">
      <c r="A259" s="10" t="s">
        <v>38403</v>
      </c>
      <c r="B259" s="10" t="s">
        <v>38404</v>
      </c>
      <c r="C259" s="10" t="s">
        <v>38405</v>
      </c>
      <c r="D259" s="10" t="s">
        <v>38406</v>
      </c>
      <c r="E259" s="10" t="s">
        <v>38407</v>
      </c>
      <c r="F259" s="10" t="s">
        <v>38408</v>
      </c>
      <c r="G259" s="15">
        <v>5900</v>
      </c>
      <c r="H259" s="15">
        <v>5900</v>
      </c>
      <c r="I259" s="15">
        <v>4000</v>
      </c>
      <c r="J259" s="15">
        <v>4000</v>
      </c>
      <c r="K259" s="10" t="s">
        <v>517</v>
      </c>
      <c r="L259" s="10" t="s">
        <v>682</v>
      </c>
      <c r="M259" s="10" t="s">
        <v>681</v>
      </c>
      <c r="N259" s="10" t="s">
        <v>517</v>
      </c>
      <c r="O259" s="10" t="s">
        <v>682</v>
      </c>
      <c r="P259" s="10" t="s">
        <v>681</v>
      </c>
      <c r="Q259" s="10" t="s">
        <v>39689</v>
      </c>
      <c r="R259" s="10" t="s">
        <v>39690</v>
      </c>
      <c r="S259" s="10" t="s">
        <v>241</v>
      </c>
      <c r="T259" s="15">
        <v>13400</v>
      </c>
      <c r="U259" s="15"/>
      <c r="V259" s="10" t="s">
        <v>39681</v>
      </c>
      <c r="W259" s="10" t="s">
        <v>143</v>
      </c>
      <c r="X259" s="10" t="s">
        <v>39691</v>
      </c>
      <c r="Y259" s="10" t="s">
        <v>38413</v>
      </c>
      <c r="Z259" s="10" t="s">
        <v>38414</v>
      </c>
      <c r="AA259" s="10" t="s">
        <v>23265</v>
      </c>
      <c r="AB259" s="10" t="s">
        <v>23266</v>
      </c>
      <c r="AC259" s="10" t="s">
        <v>6441</v>
      </c>
      <c r="AD259" s="15"/>
      <c r="AE259" s="10" t="s">
        <v>20549</v>
      </c>
      <c r="AF259" s="10" t="s">
        <v>143</v>
      </c>
      <c r="AG259" s="10" t="s">
        <v>38415</v>
      </c>
      <c r="AH259" s="10" t="s">
        <v>2029</v>
      </c>
      <c r="AI259" s="15"/>
      <c r="AJ259" s="15"/>
      <c r="AK259" s="15"/>
      <c r="AL259" s="10" t="s">
        <v>39692</v>
      </c>
      <c r="AM259" s="10" t="s">
        <v>23270</v>
      </c>
      <c r="AN259" s="10" t="s">
        <v>38417</v>
      </c>
    </row>
    <row r="260" s="1" customFormat="1" ht="19" customHeight="1" spans="1:40">
      <c r="A260" s="10" t="s">
        <v>39400</v>
      </c>
      <c r="B260" s="10" t="s">
        <v>39401</v>
      </c>
      <c r="C260" s="10" t="s">
        <v>39402</v>
      </c>
      <c r="D260" s="10" t="s">
        <v>9141</v>
      </c>
      <c r="E260" s="10" t="s">
        <v>39403</v>
      </c>
      <c r="F260" s="10" t="s">
        <v>39404</v>
      </c>
      <c r="G260" s="15">
        <v>11000</v>
      </c>
      <c r="H260" s="15">
        <v>11000</v>
      </c>
      <c r="I260" s="15">
        <v>11000</v>
      </c>
      <c r="J260" s="15">
        <v>4070</v>
      </c>
      <c r="K260" s="10" t="s">
        <v>517</v>
      </c>
      <c r="L260" s="10" t="s">
        <v>682</v>
      </c>
      <c r="M260" s="10" t="s">
        <v>681</v>
      </c>
      <c r="N260" s="10" t="s">
        <v>517</v>
      </c>
      <c r="O260" s="10" t="s">
        <v>682</v>
      </c>
      <c r="P260" s="10" t="s">
        <v>681</v>
      </c>
      <c r="Q260" s="10" t="s">
        <v>39693</v>
      </c>
      <c r="R260" s="10" t="s">
        <v>39694</v>
      </c>
      <c r="S260" s="10" t="s">
        <v>241</v>
      </c>
      <c r="T260" s="15">
        <v>24500</v>
      </c>
      <c r="U260" s="15"/>
      <c r="V260" s="10" t="s">
        <v>39681</v>
      </c>
      <c r="W260" s="10" t="s">
        <v>143</v>
      </c>
      <c r="X260" s="10" t="s">
        <v>39695</v>
      </c>
      <c r="Y260" s="10" t="s">
        <v>38428</v>
      </c>
      <c r="Z260" s="10" t="s">
        <v>38429</v>
      </c>
      <c r="AA260" s="10" t="s">
        <v>23265</v>
      </c>
      <c r="AB260" s="10" t="s">
        <v>23266</v>
      </c>
      <c r="AC260" s="10" t="s">
        <v>6441</v>
      </c>
      <c r="AD260" s="15"/>
      <c r="AE260" s="10" t="s">
        <v>20549</v>
      </c>
      <c r="AF260" s="10" t="s">
        <v>143</v>
      </c>
      <c r="AG260" s="10" t="s">
        <v>38415</v>
      </c>
      <c r="AH260" s="10" t="s">
        <v>2029</v>
      </c>
      <c r="AI260" s="15"/>
      <c r="AJ260" s="15"/>
      <c r="AK260" s="15"/>
      <c r="AL260" s="10" t="s">
        <v>39696</v>
      </c>
      <c r="AM260" s="10" t="s">
        <v>23270</v>
      </c>
      <c r="AN260" s="10" t="s">
        <v>39409</v>
      </c>
    </row>
    <row r="261" s="1" customFormat="1" ht="19" customHeight="1" spans="1:40">
      <c r="A261" s="10" t="s">
        <v>38724</v>
      </c>
      <c r="B261" s="10" t="s">
        <v>38725</v>
      </c>
      <c r="C261" s="10" t="s">
        <v>38726</v>
      </c>
      <c r="D261" s="10" t="s">
        <v>38727</v>
      </c>
      <c r="E261" s="10" t="s">
        <v>38728</v>
      </c>
      <c r="F261" s="10" t="s">
        <v>38729</v>
      </c>
      <c r="G261" s="15">
        <v>4000</v>
      </c>
      <c r="H261" s="15">
        <v>4000</v>
      </c>
      <c r="I261" s="15">
        <v>4000</v>
      </c>
      <c r="J261" s="15">
        <v>4000</v>
      </c>
      <c r="K261" s="10" t="s">
        <v>517</v>
      </c>
      <c r="L261" s="10" t="s">
        <v>1234</v>
      </c>
      <c r="M261" s="10" t="s">
        <v>1233</v>
      </c>
      <c r="N261" s="10" t="s">
        <v>517</v>
      </c>
      <c r="O261" s="10" t="s">
        <v>1234</v>
      </c>
      <c r="P261" s="10" t="s">
        <v>1233</v>
      </c>
      <c r="Q261" s="10" t="s">
        <v>39697</v>
      </c>
      <c r="R261" s="10" t="s">
        <v>39698</v>
      </c>
      <c r="S261" s="10" t="s">
        <v>1307</v>
      </c>
      <c r="T261" s="15">
        <v>17000</v>
      </c>
      <c r="U261" s="15"/>
      <c r="V261" s="10" t="s">
        <v>39699</v>
      </c>
      <c r="W261" s="10" t="s">
        <v>143</v>
      </c>
      <c r="X261" s="10" t="s">
        <v>39700</v>
      </c>
      <c r="Y261" s="10" t="s">
        <v>38428</v>
      </c>
      <c r="Z261" s="10" t="s">
        <v>38512</v>
      </c>
      <c r="AA261" s="10" t="s">
        <v>15061</v>
      </c>
      <c r="AB261" s="10" t="s">
        <v>15062</v>
      </c>
      <c r="AC261" s="10" t="s">
        <v>378</v>
      </c>
      <c r="AD261" s="15"/>
      <c r="AE261" s="10" t="s">
        <v>15059</v>
      </c>
      <c r="AF261" s="10" t="s">
        <v>82</v>
      </c>
      <c r="AG261" s="10" t="s">
        <v>38415</v>
      </c>
      <c r="AH261" s="10" t="s">
        <v>2206</v>
      </c>
      <c r="AI261" s="15"/>
      <c r="AJ261" s="15"/>
      <c r="AK261" s="15"/>
      <c r="AL261" s="10" t="s">
        <v>39701</v>
      </c>
      <c r="AM261" s="10" t="s">
        <v>15069</v>
      </c>
      <c r="AN261" s="10" t="s">
        <v>38731</v>
      </c>
    </row>
    <row r="262" s="1" customFormat="1" ht="19" customHeight="1" spans="1:40">
      <c r="A262" s="10" t="s">
        <v>39604</v>
      </c>
      <c r="B262" s="10" t="s">
        <v>39605</v>
      </c>
      <c r="C262" s="10" t="s">
        <v>39606</v>
      </c>
      <c r="D262" s="10" t="s">
        <v>2410</v>
      </c>
      <c r="E262" s="10" t="s">
        <v>39607</v>
      </c>
      <c r="F262" s="10" t="s">
        <v>39608</v>
      </c>
      <c r="G262" s="15">
        <v>3700</v>
      </c>
      <c r="H262" s="15">
        <v>3700</v>
      </c>
      <c r="I262" s="15">
        <v>2024</v>
      </c>
      <c r="J262" s="15">
        <v>2024</v>
      </c>
      <c r="K262" s="10" t="s">
        <v>517</v>
      </c>
      <c r="L262" s="10" t="s">
        <v>519</v>
      </c>
      <c r="M262" s="10" t="s">
        <v>518</v>
      </c>
      <c r="N262" s="10" t="s">
        <v>517</v>
      </c>
      <c r="O262" s="10" t="s">
        <v>519</v>
      </c>
      <c r="P262" s="10" t="s">
        <v>518</v>
      </c>
      <c r="Q262" s="10" t="s">
        <v>39702</v>
      </c>
      <c r="R262" s="10" t="s">
        <v>39703</v>
      </c>
      <c r="S262" s="10" t="s">
        <v>1849</v>
      </c>
      <c r="T262" s="15">
        <v>10179</v>
      </c>
      <c r="U262" s="15"/>
      <c r="V262" s="10" t="s">
        <v>39704</v>
      </c>
      <c r="W262" s="10" t="s">
        <v>143</v>
      </c>
      <c r="X262" s="10" t="s">
        <v>39705</v>
      </c>
      <c r="Y262" s="10" t="s">
        <v>38413</v>
      </c>
      <c r="Z262" s="10" t="s">
        <v>38978</v>
      </c>
      <c r="AA262" s="10" t="s">
        <v>22929</v>
      </c>
      <c r="AB262" s="10" t="s">
        <v>22930</v>
      </c>
      <c r="AC262" s="10" t="s">
        <v>399</v>
      </c>
      <c r="AD262" s="15"/>
      <c r="AE262" s="10" t="s">
        <v>39706</v>
      </c>
      <c r="AF262" s="10" t="s">
        <v>143</v>
      </c>
      <c r="AG262" s="10" t="s">
        <v>38433</v>
      </c>
      <c r="AH262" s="10" t="s">
        <v>397</v>
      </c>
      <c r="AI262" s="15"/>
      <c r="AJ262" s="15"/>
      <c r="AK262" s="15"/>
      <c r="AL262" s="10" t="s">
        <v>39707</v>
      </c>
      <c r="AM262" s="10" t="s">
        <v>22934</v>
      </c>
      <c r="AN262" s="10" t="s">
        <v>39612</v>
      </c>
    </row>
    <row r="263" s="1" customFormat="1" ht="19" customHeight="1" spans="1:40">
      <c r="A263" s="10" t="s">
        <v>39043</v>
      </c>
      <c r="B263" s="10" t="s">
        <v>39044</v>
      </c>
      <c r="C263" s="10" t="s">
        <v>39045</v>
      </c>
      <c r="D263" s="10" t="s">
        <v>396</v>
      </c>
      <c r="E263" s="10" t="s">
        <v>39046</v>
      </c>
      <c r="F263" s="10" t="s">
        <v>39047</v>
      </c>
      <c r="G263" s="15">
        <v>4500</v>
      </c>
      <c r="H263" s="15">
        <v>4500</v>
      </c>
      <c r="I263" s="15">
        <v>870</v>
      </c>
      <c r="J263" s="15">
        <v>870</v>
      </c>
      <c r="K263" s="10" t="s">
        <v>227</v>
      </c>
      <c r="L263" s="10" t="s">
        <v>229</v>
      </c>
      <c r="M263" s="10" t="s">
        <v>228</v>
      </c>
      <c r="N263" s="10" t="s">
        <v>227</v>
      </c>
      <c r="O263" s="10" t="s">
        <v>229</v>
      </c>
      <c r="P263" s="10" t="s">
        <v>228</v>
      </c>
      <c r="Q263" s="10" t="s">
        <v>39708</v>
      </c>
      <c r="R263" s="10" t="s">
        <v>39709</v>
      </c>
      <c r="S263" s="10" t="s">
        <v>1878</v>
      </c>
      <c r="T263" s="15">
        <v>4500</v>
      </c>
      <c r="U263" s="15"/>
      <c r="V263" s="10" t="s">
        <v>2863</v>
      </c>
      <c r="W263" s="10" t="s">
        <v>143</v>
      </c>
      <c r="X263" s="10" t="s">
        <v>39710</v>
      </c>
      <c r="Y263" s="10" t="s">
        <v>38413</v>
      </c>
      <c r="Z263" s="10" t="s">
        <v>38978</v>
      </c>
      <c r="AA263" s="10" t="s">
        <v>5453</v>
      </c>
      <c r="AB263" s="10" t="s">
        <v>5454</v>
      </c>
      <c r="AC263" s="10" t="s">
        <v>241</v>
      </c>
      <c r="AD263" s="15"/>
      <c r="AE263" s="10" t="s">
        <v>39711</v>
      </c>
      <c r="AF263" s="10" t="s">
        <v>143</v>
      </c>
      <c r="AG263" s="10" t="s">
        <v>38433</v>
      </c>
      <c r="AH263" s="10" t="s">
        <v>5457</v>
      </c>
      <c r="AI263" s="15"/>
      <c r="AJ263" s="15"/>
      <c r="AK263" s="15"/>
      <c r="AL263" s="10" t="s">
        <v>39712</v>
      </c>
      <c r="AM263" s="10" t="s">
        <v>5460</v>
      </c>
      <c r="AN263" s="10" t="s">
        <v>39052</v>
      </c>
    </row>
    <row r="264" s="1" customFormat="1" ht="19" customHeight="1" spans="1:40">
      <c r="A264" s="10" t="s">
        <v>39063</v>
      </c>
      <c r="B264" s="10" t="s">
        <v>39064</v>
      </c>
      <c r="C264" s="10" t="s">
        <v>39065</v>
      </c>
      <c r="D264" s="10" t="s">
        <v>2410</v>
      </c>
      <c r="E264" s="10" t="s">
        <v>39066</v>
      </c>
      <c r="F264" s="10" t="s">
        <v>39067</v>
      </c>
      <c r="G264" s="15">
        <v>1000</v>
      </c>
      <c r="H264" s="15">
        <v>1000</v>
      </c>
      <c r="I264" s="15">
        <v>1000</v>
      </c>
      <c r="J264" s="15">
        <v>1000</v>
      </c>
      <c r="K264" s="10" t="s">
        <v>227</v>
      </c>
      <c r="L264" s="10" t="s">
        <v>229</v>
      </c>
      <c r="M264" s="10" t="s">
        <v>228</v>
      </c>
      <c r="N264" s="10" t="s">
        <v>227</v>
      </c>
      <c r="O264" s="10" t="s">
        <v>229</v>
      </c>
      <c r="P264" s="10" t="s">
        <v>228</v>
      </c>
      <c r="Q264" s="10" t="s">
        <v>39713</v>
      </c>
      <c r="R264" s="10" t="s">
        <v>39714</v>
      </c>
      <c r="S264" s="10" t="s">
        <v>1307</v>
      </c>
      <c r="T264" s="15">
        <v>6000</v>
      </c>
      <c r="U264" s="15"/>
      <c r="V264" s="10" t="s">
        <v>39715</v>
      </c>
      <c r="W264" s="10" t="s">
        <v>143</v>
      </c>
      <c r="X264" s="10" t="s">
        <v>39716</v>
      </c>
      <c r="Y264" s="10" t="s">
        <v>38498</v>
      </c>
      <c r="Z264" s="10" t="s">
        <v>38585</v>
      </c>
      <c r="AA264" s="10" t="s">
        <v>5453</v>
      </c>
      <c r="AB264" s="10" t="s">
        <v>5454</v>
      </c>
      <c r="AC264" s="10" t="s">
        <v>241</v>
      </c>
      <c r="AD264" s="15"/>
      <c r="AE264" s="10" t="s">
        <v>39711</v>
      </c>
      <c r="AF264" s="10" t="s">
        <v>143</v>
      </c>
      <c r="AG264" s="10" t="s">
        <v>38433</v>
      </c>
      <c r="AH264" s="10" t="s">
        <v>5457</v>
      </c>
      <c r="AI264" s="15"/>
      <c r="AJ264" s="15"/>
      <c r="AK264" s="15"/>
      <c r="AL264" s="10" t="s">
        <v>39717</v>
      </c>
      <c r="AM264" s="10" t="s">
        <v>5460</v>
      </c>
      <c r="AN264" s="10" t="s">
        <v>39071</v>
      </c>
    </row>
    <row r="265" s="1" customFormat="1" ht="19" customHeight="1" spans="1:40">
      <c r="A265" s="10" t="s">
        <v>39204</v>
      </c>
      <c r="B265" s="10" t="s">
        <v>39205</v>
      </c>
      <c r="C265" s="10" t="s">
        <v>39206</v>
      </c>
      <c r="D265" s="10" t="s">
        <v>396</v>
      </c>
      <c r="E265" s="10" t="s">
        <v>39207</v>
      </c>
      <c r="F265" s="10" t="s">
        <v>38688</v>
      </c>
      <c r="G265" s="15">
        <v>5000</v>
      </c>
      <c r="H265" s="15">
        <v>5000</v>
      </c>
      <c r="I265" s="15">
        <v>2200</v>
      </c>
      <c r="J265" s="15">
        <v>2200</v>
      </c>
      <c r="K265" s="10" t="s">
        <v>227</v>
      </c>
      <c r="L265" s="10" t="s">
        <v>229</v>
      </c>
      <c r="M265" s="10" t="s">
        <v>228</v>
      </c>
      <c r="N265" s="10" t="s">
        <v>227</v>
      </c>
      <c r="O265" s="10" t="s">
        <v>229</v>
      </c>
      <c r="P265" s="10" t="s">
        <v>228</v>
      </c>
      <c r="Q265" s="10" t="s">
        <v>39718</v>
      </c>
      <c r="R265" s="10" t="s">
        <v>39719</v>
      </c>
      <c r="S265" s="10" t="s">
        <v>1307</v>
      </c>
      <c r="T265" s="15">
        <v>10000</v>
      </c>
      <c r="U265" s="15"/>
      <c r="V265" s="10" t="s">
        <v>2863</v>
      </c>
      <c r="W265" s="10" t="s">
        <v>143</v>
      </c>
      <c r="X265" s="10" t="s">
        <v>39710</v>
      </c>
      <c r="Y265" s="10" t="s">
        <v>38498</v>
      </c>
      <c r="Z265" s="10" t="s">
        <v>38585</v>
      </c>
      <c r="AA265" s="10" t="s">
        <v>5453</v>
      </c>
      <c r="AB265" s="10" t="s">
        <v>5454</v>
      </c>
      <c r="AC265" s="10" t="s">
        <v>241</v>
      </c>
      <c r="AD265" s="15"/>
      <c r="AE265" s="10" t="s">
        <v>39711</v>
      </c>
      <c r="AF265" s="10" t="s">
        <v>143</v>
      </c>
      <c r="AG265" s="10" t="s">
        <v>38433</v>
      </c>
      <c r="AH265" s="10" t="s">
        <v>5457</v>
      </c>
      <c r="AI265" s="15"/>
      <c r="AJ265" s="15"/>
      <c r="AK265" s="15"/>
      <c r="AL265" s="10" t="s">
        <v>39720</v>
      </c>
      <c r="AM265" s="10" t="s">
        <v>5460</v>
      </c>
      <c r="AN265" s="10" t="s">
        <v>39209</v>
      </c>
    </row>
    <row r="266" s="1" customFormat="1" ht="19" customHeight="1" spans="1:40">
      <c r="A266" s="10" t="s">
        <v>38963</v>
      </c>
      <c r="B266" s="10" t="s">
        <v>38964</v>
      </c>
      <c r="C266" s="10" t="s">
        <v>38965</v>
      </c>
      <c r="D266" s="10" t="s">
        <v>38421</v>
      </c>
      <c r="E266" s="10" t="s">
        <v>38966</v>
      </c>
      <c r="F266" s="10" t="s">
        <v>38967</v>
      </c>
      <c r="G266" s="15">
        <v>3000</v>
      </c>
      <c r="H266" s="15">
        <v>3000</v>
      </c>
      <c r="I266" s="15">
        <v>3000</v>
      </c>
      <c r="J266" s="15">
        <v>3000</v>
      </c>
      <c r="K266" s="10" t="s">
        <v>227</v>
      </c>
      <c r="L266" s="10" t="s">
        <v>229</v>
      </c>
      <c r="M266" s="10" t="s">
        <v>228</v>
      </c>
      <c r="N266" s="10" t="s">
        <v>227</v>
      </c>
      <c r="O266" s="10" t="s">
        <v>229</v>
      </c>
      <c r="P266" s="10" t="s">
        <v>228</v>
      </c>
      <c r="Q266" s="10" t="s">
        <v>39721</v>
      </c>
      <c r="R266" s="10" t="s">
        <v>39722</v>
      </c>
      <c r="S266" s="10" t="s">
        <v>241</v>
      </c>
      <c r="T266" s="15">
        <v>9000</v>
      </c>
      <c r="U266" s="15"/>
      <c r="V266" s="10" t="s">
        <v>39723</v>
      </c>
      <c r="W266" s="10" t="s">
        <v>82</v>
      </c>
      <c r="X266" s="10" t="s">
        <v>39710</v>
      </c>
      <c r="Y266" s="10" t="s">
        <v>38498</v>
      </c>
      <c r="Z266" s="10" t="s">
        <v>38585</v>
      </c>
      <c r="AA266" s="10" t="s">
        <v>5453</v>
      </c>
      <c r="AB266" s="10" t="s">
        <v>5454</v>
      </c>
      <c r="AC266" s="10" t="s">
        <v>241</v>
      </c>
      <c r="AD266" s="15"/>
      <c r="AE266" s="10" t="s">
        <v>39711</v>
      </c>
      <c r="AF266" s="10" t="s">
        <v>143</v>
      </c>
      <c r="AG266" s="10" t="s">
        <v>38433</v>
      </c>
      <c r="AH266" s="10" t="s">
        <v>5457</v>
      </c>
      <c r="AI266" s="15"/>
      <c r="AJ266" s="15"/>
      <c r="AK266" s="15"/>
      <c r="AL266" s="10" t="s">
        <v>39724</v>
      </c>
      <c r="AM266" s="10" t="s">
        <v>5460</v>
      </c>
      <c r="AN266" s="10" t="s">
        <v>38969</v>
      </c>
    </row>
    <row r="267" s="1" customFormat="1" ht="19" customHeight="1" spans="1:40">
      <c r="A267" s="10" t="s">
        <v>39725</v>
      </c>
      <c r="B267" s="10" t="s">
        <v>39726</v>
      </c>
      <c r="C267" s="10" t="s">
        <v>39727</v>
      </c>
      <c r="D267" s="10" t="s">
        <v>38445</v>
      </c>
      <c r="E267" s="10" t="s">
        <v>38687</v>
      </c>
      <c r="F267" s="10" t="s">
        <v>38688</v>
      </c>
      <c r="G267" s="15">
        <v>4000</v>
      </c>
      <c r="H267" s="15">
        <v>4000</v>
      </c>
      <c r="I267" s="15">
        <v>423</v>
      </c>
      <c r="J267" s="15">
        <v>423</v>
      </c>
      <c r="K267" s="10" t="s">
        <v>227</v>
      </c>
      <c r="L267" s="10" t="s">
        <v>229</v>
      </c>
      <c r="M267" s="10" t="s">
        <v>228</v>
      </c>
      <c r="N267" s="10" t="s">
        <v>227</v>
      </c>
      <c r="O267" s="10" t="s">
        <v>229</v>
      </c>
      <c r="P267" s="10" t="s">
        <v>228</v>
      </c>
      <c r="Q267" s="10" t="s">
        <v>39721</v>
      </c>
      <c r="R267" s="10" t="s">
        <v>39722</v>
      </c>
      <c r="S267" s="10" t="s">
        <v>241</v>
      </c>
      <c r="T267" s="15">
        <v>9000</v>
      </c>
      <c r="U267" s="15"/>
      <c r="V267" s="10" t="s">
        <v>39723</v>
      </c>
      <c r="W267" s="10" t="s">
        <v>82</v>
      </c>
      <c r="X267" s="10" t="s">
        <v>39728</v>
      </c>
      <c r="Y267" s="10" t="s">
        <v>38498</v>
      </c>
      <c r="Z267" s="10" t="s">
        <v>38681</v>
      </c>
      <c r="AA267" s="10" t="s">
        <v>5453</v>
      </c>
      <c r="AB267" s="10" t="s">
        <v>5454</v>
      </c>
      <c r="AC267" s="10" t="s">
        <v>241</v>
      </c>
      <c r="AD267" s="15"/>
      <c r="AE267" s="10" t="s">
        <v>39711</v>
      </c>
      <c r="AF267" s="10" t="s">
        <v>143</v>
      </c>
      <c r="AG267" s="10" t="s">
        <v>38433</v>
      </c>
      <c r="AH267" s="10" t="s">
        <v>5457</v>
      </c>
      <c r="AI267" s="15"/>
      <c r="AJ267" s="15"/>
      <c r="AK267" s="15"/>
      <c r="AL267" s="10" t="s">
        <v>39729</v>
      </c>
      <c r="AM267" s="10" t="s">
        <v>5460</v>
      </c>
      <c r="AN267" s="10" t="s">
        <v>39730</v>
      </c>
    </row>
    <row r="268" s="1" customFormat="1" ht="19" customHeight="1" spans="1:40">
      <c r="A268" s="10" t="s">
        <v>38403</v>
      </c>
      <c r="B268" s="10" t="s">
        <v>38404</v>
      </c>
      <c r="C268" s="10" t="s">
        <v>38405</v>
      </c>
      <c r="D268" s="10" t="s">
        <v>38406</v>
      </c>
      <c r="E268" s="10" t="s">
        <v>38407</v>
      </c>
      <c r="F268" s="10" t="s">
        <v>38408</v>
      </c>
      <c r="G268" s="15">
        <v>5968.09</v>
      </c>
      <c r="H268" s="15">
        <v>5968.09</v>
      </c>
      <c r="I268" s="15">
        <v>5879.205997</v>
      </c>
      <c r="J268" s="15">
        <v>3600</v>
      </c>
      <c r="K268" s="10" t="s">
        <v>227</v>
      </c>
      <c r="L268" s="10" t="s">
        <v>5592</v>
      </c>
      <c r="M268" s="10" t="s">
        <v>5591</v>
      </c>
      <c r="N268" s="10" t="s">
        <v>227</v>
      </c>
      <c r="O268" s="10" t="s">
        <v>5592</v>
      </c>
      <c r="P268" s="10" t="s">
        <v>5591</v>
      </c>
      <c r="Q268" s="10" t="s">
        <v>5595</v>
      </c>
      <c r="R268" s="10" t="s">
        <v>5596</v>
      </c>
      <c r="S268" s="10" t="s">
        <v>241</v>
      </c>
      <c r="T268" s="15">
        <v>22968.09</v>
      </c>
      <c r="U268" s="15"/>
      <c r="V268" s="10" t="s">
        <v>39731</v>
      </c>
      <c r="W268" s="10" t="s">
        <v>143</v>
      </c>
      <c r="X268" s="10" t="s">
        <v>39732</v>
      </c>
      <c r="Y268" s="10" t="s">
        <v>38413</v>
      </c>
      <c r="Z268" s="10" t="s">
        <v>38414</v>
      </c>
      <c r="AA268" s="10" t="s">
        <v>13894</v>
      </c>
      <c r="AB268" s="10" t="s">
        <v>13895</v>
      </c>
      <c r="AC268" s="10" t="s">
        <v>2193</v>
      </c>
      <c r="AD268" s="15"/>
      <c r="AE268" s="10" t="s">
        <v>13893</v>
      </c>
      <c r="AF268" s="10" t="s">
        <v>82</v>
      </c>
      <c r="AG268" s="10" t="s">
        <v>38415</v>
      </c>
      <c r="AH268" s="10" t="s">
        <v>5644</v>
      </c>
      <c r="AI268" s="15"/>
      <c r="AJ268" s="15"/>
      <c r="AK268" s="15"/>
      <c r="AL268" s="10" t="s">
        <v>39733</v>
      </c>
      <c r="AM268" s="10" t="s">
        <v>13901</v>
      </c>
      <c r="AN268" s="10" t="s">
        <v>38417</v>
      </c>
    </row>
    <row r="269" s="1" customFormat="1" ht="19" customHeight="1" spans="1:40">
      <c r="A269" s="10" t="s">
        <v>39386</v>
      </c>
      <c r="B269" s="10" t="s">
        <v>39387</v>
      </c>
      <c r="C269" s="10" t="s">
        <v>39388</v>
      </c>
      <c r="D269" s="10" t="s">
        <v>1548</v>
      </c>
      <c r="E269" s="10" t="s">
        <v>39292</v>
      </c>
      <c r="F269" s="10" t="s">
        <v>39293</v>
      </c>
      <c r="G269" s="15">
        <v>11200</v>
      </c>
      <c r="H269" s="15">
        <v>11200</v>
      </c>
      <c r="I269" s="15">
        <v>2500</v>
      </c>
      <c r="J269" s="15">
        <v>2500</v>
      </c>
      <c r="K269" s="10" t="s">
        <v>227</v>
      </c>
      <c r="L269" s="10" t="s">
        <v>5592</v>
      </c>
      <c r="M269" s="10" t="s">
        <v>5591</v>
      </c>
      <c r="N269" s="10" t="s">
        <v>227</v>
      </c>
      <c r="O269" s="10" t="s">
        <v>5592</v>
      </c>
      <c r="P269" s="10" t="s">
        <v>5591</v>
      </c>
      <c r="Q269" s="10" t="s">
        <v>39734</v>
      </c>
      <c r="R269" s="10" t="s">
        <v>39735</v>
      </c>
      <c r="S269" s="10" t="s">
        <v>241</v>
      </c>
      <c r="T269" s="15">
        <v>11200</v>
      </c>
      <c r="U269" s="15"/>
      <c r="V269" s="10" t="s">
        <v>39736</v>
      </c>
      <c r="W269" s="10" t="s">
        <v>143</v>
      </c>
      <c r="X269" s="10" t="s">
        <v>39737</v>
      </c>
      <c r="Y269" s="10" t="s">
        <v>38498</v>
      </c>
      <c r="Z269" s="10" t="s">
        <v>38681</v>
      </c>
      <c r="AA269" s="10" t="s">
        <v>11782</v>
      </c>
      <c r="AB269" s="10" t="s">
        <v>11783</v>
      </c>
      <c r="AC269" s="10" t="s">
        <v>1849</v>
      </c>
      <c r="AD269" s="15"/>
      <c r="AE269" s="10" t="s">
        <v>7955</v>
      </c>
      <c r="AF269" s="10" t="s">
        <v>82</v>
      </c>
      <c r="AG269" s="10" t="s">
        <v>38415</v>
      </c>
      <c r="AH269" s="10" t="s">
        <v>880</v>
      </c>
      <c r="AI269" s="15"/>
      <c r="AJ269" s="15"/>
      <c r="AK269" s="15"/>
      <c r="AL269" s="10" t="s">
        <v>39738</v>
      </c>
      <c r="AM269" s="10" t="s">
        <v>11787</v>
      </c>
      <c r="AN269" s="10" t="s">
        <v>39396</v>
      </c>
    </row>
    <row r="270" s="1" customFormat="1" ht="19" customHeight="1" spans="1:40">
      <c r="A270" s="10" t="s">
        <v>39204</v>
      </c>
      <c r="B270" s="10" t="s">
        <v>39205</v>
      </c>
      <c r="C270" s="10" t="s">
        <v>39206</v>
      </c>
      <c r="D270" s="10" t="s">
        <v>396</v>
      </c>
      <c r="E270" s="10" t="s">
        <v>39207</v>
      </c>
      <c r="F270" s="10" t="s">
        <v>38688</v>
      </c>
      <c r="G270" s="15">
        <v>20500</v>
      </c>
      <c r="H270" s="15">
        <v>20500</v>
      </c>
      <c r="I270" s="15">
        <v>13993</v>
      </c>
      <c r="J270" s="15">
        <v>13993</v>
      </c>
      <c r="K270" s="10" t="s">
        <v>227</v>
      </c>
      <c r="L270" s="10" t="s">
        <v>1513</v>
      </c>
      <c r="M270" s="10" t="s">
        <v>1512</v>
      </c>
      <c r="N270" s="10" t="s">
        <v>227</v>
      </c>
      <c r="O270" s="10" t="s">
        <v>1513</v>
      </c>
      <c r="P270" s="10" t="s">
        <v>1512</v>
      </c>
      <c r="Q270" s="10" t="s">
        <v>39739</v>
      </c>
      <c r="R270" s="10" t="s">
        <v>39740</v>
      </c>
      <c r="S270" s="10" t="s">
        <v>116</v>
      </c>
      <c r="T270" s="15">
        <v>35700</v>
      </c>
      <c r="U270" s="15"/>
      <c r="V270" s="10" t="s">
        <v>39741</v>
      </c>
      <c r="W270" s="10" t="s">
        <v>143</v>
      </c>
      <c r="X270" s="10" t="s">
        <v>39742</v>
      </c>
      <c r="Y270" s="10" t="s">
        <v>38498</v>
      </c>
      <c r="Z270" s="10" t="s">
        <v>38585</v>
      </c>
      <c r="AA270" s="10" t="s">
        <v>25961</v>
      </c>
      <c r="AB270" s="10" t="s">
        <v>25962</v>
      </c>
      <c r="AC270" s="10" t="s">
        <v>295</v>
      </c>
      <c r="AD270" s="15"/>
      <c r="AE270" s="10" t="s">
        <v>3206</v>
      </c>
      <c r="AF270" s="10" t="s">
        <v>82</v>
      </c>
      <c r="AG270" s="10" t="s">
        <v>38455</v>
      </c>
      <c r="AH270" s="10" t="s">
        <v>15903</v>
      </c>
      <c r="AI270" s="15"/>
      <c r="AJ270" s="15"/>
      <c r="AK270" s="15"/>
      <c r="AL270" s="10" t="s">
        <v>39743</v>
      </c>
      <c r="AM270" s="10" t="s">
        <v>25966</v>
      </c>
      <c r="AN270" s="10" t="s">
        <v>39209</v>
      </c>
    </row>
    <row r="271" s="1" customFormat="1" ht="19" customHeight="1" spans="1:40">
      <c r="A271" s="10" t="s">
        <v>38673</v>
      </c>
      <c r="B271" s="10" t="s">
        <v>38674</v>
      </c>
      <c r="C271" s="10" t="s">
        <v>38675</v>
      </c>
      <c r="D271" s="10" t="s">
        <v>38644</v>
      </c>
      <c r="E271" s="10" t="s">
        <v>38676</v>
      </c>
      <c r="F271" s="10" t="s">
        <v>38677</v>
      </c>
      <c r="G271" s="15">
        <v>3000</v>
      </c>
      <c r="H271" s="15">
        <v>3000</v>
      </c>
      <c r="I271" s="15">
        <v>1250</v>
      </c>
      <c r="J271" s="15">
        <v>1250</v>
      </c>
      <c r="K271" s="10" t="s">
        <v>227</v>
      </c>
      <c r="L271" s="10" t="s">
        <v>1513</v>
      </c>
      <c r="M271" s="10" t="s">
        <v>1512</v>
      </c>
      <c r="N271" s="10" t="s">
        <v>227</v>
      </c>
      <c r="O271" s="10" t="s">
        <v>1513</v>
      </c>
      <c r="P271" s="10" t="s">
        <v>1512</v>
      </c>
      <c r="Q271" s="10" t="s">
        <v>39744</v>
      </c>
      <c r="R271" s="10" t="s">
        <v>39745</v>
      </c>
      <c r="S271" s="10" t="s">
        <v>260</v>
      </c>
      <c r="T271" s="15">
        <v>5000</v>
      </c>
      <c r="U271" s="15"/>
      <c r="V271" s="10" t="s">
        <v>39746</v>
      </c>
      <c r="W271" s="10" t="s">
        <v>82</v>
      </c>
      <c r="X271" s="10" t="s">
        <v>39747</v>
      </c>
      <c r="Y271" s="10" t="s">
        <v>38498</v>
      </c>
      <c r="Z271" s="10" t="s">
        <v>38681</v>
      </c>
      <c r="AA271" s="10" t="s">
        <v>3208</v>
      </c>
      <c r="AB271" s="10" t="s">
        <v>3209</v>
      </c>
      <c r="AC271" s="10" t="s">
        <v>295</v>
      </c>
      <c r="AD271" s="15"/>
      <c r="AE271" s="10" t="s">
        <v>3206</v>
      </c>
      <c r="AF271" s="10" t="s">
        <v>82</v>
      </c>
      <c r="AG271" s="10" t="s">
        <v>38499</v>
      </c>
      <c r="AH271" s="10" t="s">
        <v>3211</v>
      </c>
      <c r="AI271" s="15"/>
      <c r="AJ271" s="15"/>
      <c r="AK271" s="15"/>
      <c r="AL271" s="10" t="s">
        <v>39748</v>
      </c>
      <c r="AM271" s="10" t="s">
        <v>3217</v>
      </c>
      <c r="AN271" s="10" t="s">
        <v>38683</v>
      </c>
    </row>
    <row r="272" s="1" customFormat="1" ht="19" customHeight="1" spans="1:40">
      <c r="A272" s="10" t="s">
        <v>38942</v>
      </c>
      <c r="B272" s="10" t="s">
        <v>38943</v>
      </c>
      <c r="C272" s="10" t="s">
        <v>38944</v>
      </c>
      <c r="D272" s="10" t="s">
        <v>38945</v>
      </c>
      <c r="E272" s="10" t="s">
        <v>38946</v>
      </c>
      <c r="F272" s="10" t="s">
        <v>38947</v>
      </c>
      <c r="G272" s="15">
        <v>5000</v>
      </c>
      <c r="H272" s="15">
        <v>5000</v>
      </c>
      <c r="I272" s="15">
        <v>700</v>
      </c>
      <c r="J272" s="15">
        <v>700</v>
      </c>
      <c r="K272" s="10" t="s">
        <v>227</v>
      </c>
      <c r="L272" s="10" t="s">
        <v>1513</v>
      </c>
      <c r="M272" s="10" t="s">
        <v>1512</v>
      </c>
      <c r="N272" s="10" t="s">
        <v>227</v>
      </c>
      <c r="O272" s="10" t="s">
        <v>1513</v>
      </c>
      <c r="P272" s="10" t="s">
        <v>1512</v>
      </c>
      <c r="Q272" s="10" t="s">
        <v>20765</v>
      </c>
      <c r="R272" s="10" t="s">
        <v>20766</v>
      </c>
      <c r="S272" s="10" t="s">
        <v>1307</v>
      </c>
      <c r="T272" s="15">
        <v>10000</v>
      </c>
      <c r="U272" s="15"/>
      <c r="V272" s="10" t="s">
        <v>39749</v>
      </c>
      <c r="W272" s="10" t="s">
        <v>143</v>
      </c>
      <c r="X272" s="10" t="s">
        <v>39747</v>
      </c>
      <c r="Y272" s="10" t="s">
        <v>38498</v>
      </c>
      <c r="Z272" s="10" t="s">
        <v>38681</v>
      </c>
      <c r="AA272" s="10" t="s">
        <v>12060</v>
      </c>
      <c r="AB272" s="10" t="s">
        <v>12061</v>
      </c>
      <c r="AC272" s="10" t="s">
        <v>1307</v>
      </c>
      <c r="AD272" s="15"/>
      <c r="AE272" s="10" t="s">
        <v>12058</v>
      </c>
      <c r="AF272" s="10" t="s">
        <v>82</v>
      </c>
      <c r="AG272" s="10" t="s">
        <v>38415</v>
      </c>
      <c r="AH272" s="10" t="s">
        <v>2596</v>
      </c>
      <c r="AI272" s="15"/>
      <c r="AJ272" s="15"/>
      <c r="AK272" s="15"/>
      <c r="AL272" s="10" t="s">
        <v>39750</v>
      </c>
      <c r="AM272" s="10" t="s">
        <v>12066</v>
      </c>
      <c r="AN272" s="10" t="s">
        <v>38952</v>
      </c>
    </row>
    <row r="273" s="1" customFormat="1" ht="19" customHeight="1" spans="1:40">
      <c r="A273" s="10" t="s">
        <v>38849</v>
      </c>
      <c r="B273" s="10" t="s">
        <v>38850</v>
      </c>
      <c r="C273" s="10" t="s">
        <v>38851</v>
      </c>
      <c r="D273" s="10" t="s">
        <v>38547</v>
      </c>
      <c r="E273" s="10" t="s">
        <v>38852</v>
      </c>
      <c r="F273" s="10" t="s">
        <v>38853</v>
      </c>
      <c r="G273" s="15">
        <v>4000</v>
      </c>
      <c r="H273" s="15">
        <v>4000</v>
      </c>
      <c r="I273" s="15">
        <v>4000</v>
      </c>
      <c r="J273" s="15">
        <v>4000</v>
      </c>
      <c r="K273" s="10" t="s">
        <v>227</v>
      </c>
      <c r="L273" s="10" t="s">
        <v>5939</v>
      </c>
      <c r="M273" s="10" t="s">
        <v>5938</v>
      </c>
      <c r="N273" s="10" t="s">
        <v>227</v>
      </c>
      <c r="O273" s="10" t="s">
        <v>5939</v>
      </c>
      <c r="P273" s="10" t="s">
        <v>5938</v>
      </c>
      <c r="Q273" s="10" t="s">
        <v>38290</v>
      </c>
      <c r="R273" s="10" t="s">
        <v>38292</v>
      </c>
      <c r="S273" s="10" t="s">
        <v>2298</v>
      </c>
      <c r="T273" s="15">
        <v>23000</v>
      </c>
      <c r="U273" s="15"/>
      <c r="V273" s="10" t="s">
        <v>39751</v>
      </c>
      <c r="W273" s="10" t="s">
        <v>143</v>
      </c>
      <c r="X273" s="10" t="s">
        <v>38912</v>
      </c>
      <c r="Y273" s="10" t="s">
        <v>38498</v>
      </c>
      <c r="Z273" s="10" t="s">
        <v>38498</v>
      </c>
      <c r="AA273" s="10" t="s">
        <v>22592</v>
      </c>
      <c r="AB273" s="10" t="s">
        <v>22593</v>
      </c>
      <c r="AC273" s="10" t="s">
        <v>241</v>
      </c>
      <c r="AD273" s="15"/>
      <c r="AE273" s="10" t="s">
        <v>39752</v>
      </c>
      <c r="AF273" s="10" t="s">
        <v>143</v>
      </c>
      <c r="AG273" s="10" t="s">
        <v>38415</v>
      </c>
      <c r="AH273" s="10" t="s">
        <v>811</v>
      </c>
      <c r="AI273" s="15"/>
      <c r="AJ273" s="15"/>
      <c r="AK273" s="15"/>
      <c r="AL273" s="10" t="s">
        <v>39753</v>
      </c>
      <c r="AM273" s="10" t="s">
        <v>22597</v>
      </c>
      <c r="AN273" s="10" t="s">
        <v>38857</v>
      </c>
    </row>
    <row r="274" s="1" customFormat="1" ht="19" customHeight="1" spans="1:40">
      <c r="A274" s="10" t="s">
        <v>39175</v>
      </c>
      <c r="B274" s="10" t="s">
        <v>39176</v>
      </c>
      <c r="C274" s="10" t="s">
        <v>39177</v>
      </c>
      <c r="D274" s="10" t="s">
        <v>9141</v>
      </c>
      <c r="E274" s="10" t="s">
        <v>39178</v>
      </c>
      <c r="F274" s="10" t="s">
        <v>39179</v>
      </c>
      <c r="G274" s="15">
        <v>7600</v>
      </c>
      <c r="H274" s="15">
        <v>7600</v>
      </c>
      <c r="I274" s="15">
        <v>4100</v>
      </c>
      <c r="J274" s="15">
        <v>4100</v>
      </c>
      <c r="K274" s="10" t="s">
        <v>227</v>
      </c>
      <c r="L274" s="10" t="s">
        <v>11809</v>
      </c>
      <c r="M274" s="10" t="s">
        <v>11808</v>
      </c>
      <c r="N274" s="10" t="s">
        <v>227</v>
      </c>
      <c r="O274" s="10" t="s">
        <v>11809</v>
      </c>
      <c r="P274" s="10" t="s">
        <v>11808</v>
      </c>
      <c r="Q274" s="10" t="s">
        <v>39754</v>
      </c>
      <c r="R274" s="10" t="s">
        <v>39755</v>
      </c>
      <c r="S274" s="10" t="s">
        <v>1307</v>
      </c>
      <c r="T274" s="15">
        <v>20000</v>
      </c>
      <c r="U274" s="15"/>
      <c r="V274" s="10" t="s">
        <v>11811</v>
      </c>
      <c r="W274" s="10" t="s">
        <v>143</v>
      </c>
      <c r="X274" s="10" t="s">
        <v>39756</v>
      </c>
      <c r="Y274" s="10" t="s">
        <v>38498</v>
      </c>
      <c r="Z274" s="10" t="s">
        <v>38585</v>
      </c>
      <c r="AA274" s="10" t="s">
        <v>37022</v>
      </c>
      <c r="AB274" s="10" t="s">
        <v>37023</v>
      </c>
      <c r="AC274" s="10" t="s">
        <v>3671</v>
      </c>
      <c r="AD274" s="15"/>
      <c r="AE274" s="10" t="s">
        <v>11810</v>
      </c>
      <c r="AF274" s="10" t="s">
        <v>82</v>
      </c>
      <c r="AG274" s="10" t="s">
        <v>38499</v>
      </c>
      <c r="AH274" s="10" t="s">
        <v>37025</v>
      </c>
      <c r="AI274" s="15"/>
      <c r="AJ274" s="15"/>
      <c r="AK274" s="15"/>
      <c r="AL274" s="10" t="s">
        <v>39757</v>
      </c>
      <c r="AM274" s="10" t="s">
        <v>37028</v>
      </c>
      <c r="AN274" s="10" t="s">
        <v>39183</v>
      </c>
    </row>
    <row r="275" s="1" customFormat="1" ht="19" customHeight="1" spans="1:40">
      <c r="A275" s="10" t="s">
        <v>39184</v>
      </c>
      <c r="B275" s="10" t="s">
        <v>39185</v>
      </c>
      <c r="C275" s="10" t="s">
        <v>39186</v>
      </c>
      <c r="D275" s="10" t="s">
        <v>9141</v>
      </c>
      <c r="E275" s="10" t="s">
        <v>39187</v>
      </c>
      <c r="F275" s="10" t="s">
        <v>39188</v>
      </c>
      <c r="G275" s="15">
        <v>3500</v>
      </c>
      <c r="H275" s="15">
        <v>3500</v>
      </c>
      <c r="I275" s="15">
        <v>300</v>
      </c>
      <c r="J275" s="15">
        <v>300</v>
      </c>
      <c r="K275" s="10" t="s">
        <v>227</v>
      </c>
      <c r="L275" s="10" t="s">
        <v>11809</v>
      </c>
      <c r="M275" s="10" t="s">
        <v>11808</v>
      </c>
      <c r="N275" s="10" t="s">
        <v>227</v>
      </c>
      <c r="O275" s="10" t="s">
        <v>11809</v>
      </c>
      <c r="P275" s="10" t="s">
        <v>11808</v>
      </c>
      <c r="Q275" s="10" t="s">
        <v>39758</v>
      </c>
      <c r="R275" s="10" t="s">
        <v>39759</v>
      </c>
      <c r="S275" s="10" t="s">
        <v>2296</v>
      </c>
      <c r="T275" s="15">
        <v>8500</v>
      </c>
      <c r="U275" s="15"/>
      <c r="V275" s="10" t="s">
        <v>27672</v>
      </c>
      <c r="W275" s="10" t="s">
        <v>143</v>
      </c>
      <c r="X275" s="10" t="s">
        <v>39760</v>
      </c>
      <c r="Y275" s="10" t="s">
        <v>38413</v>
      </c>
      <c r="Z275" s="10" t="s">
        <v>38978</v>
      </c>
      <c r="AA275" s="10" t="s">
        <v>27668</v>
      </c>
      <c r="AB275" s="10" t="s">
        <v>27669</v>
      </c>
      <c r="AC275" s="10" t="s">
        <v>2298</v>
      </c>
      <c r="AD275" s="15"/>
      <c r="AE275" s="10" t="s">
        <v>27666</v>
      </c>
      <c r="AF275" s="10" t="s">
        <v>82</v>
      </c>
      <c r="AG275" s="10" t="s">
        <v>38415</v>
      </c>
      <c r="AH275" s="10" t="s">
        <v>114</v>
      </c>
      <c r="AI275" s="15"/>
      <c r="AJ275" s="15"/>
      <c r="AK275" s="15"/>
      <c r="AL275" s="10" t="s">
        <v>39761</v>
      </c>
      <c r="AM275" s="10" t="s">
        <v>27676</v>
      </c>
      <c r="AN275" s="10" t="s">
        <v>39194</v>
      </c>
    </row>
    <row r="276" s="1" customFormat="1" ht="19" customHeight="1" spans="1:40">
      <c r="A276" s="10" t="s">
        <v>39289</v>
      </c>
      <c r="B276" s="10" t="s">
        <v>39290</v>
      </c>
      <c r="C276" s="10" t="s">
        <v>39291</v>
      </c>
      <c r="D276" s="10" t="s">
        <v>1548</v>
      </c>
      <c r="E276" s="10" t="s">
        <v>39292</v>
      </c>
      <c r="F276" s="10" t="s">
        <v>39293</v>
      </c>
      <c r="G276" s="15">
        <v>2500</v>
      </c>
      <c r="H276" s="15">
        <v>2500</v>
      </c>
      <c r="I276" s="15">
        <v>1701</v>
      </c>
      <c r="J276" s="15">
        <v>1701</v>
      </c>
      <c r="K276" s="10" t="s">
        <v>227</v>
      </c>
      <c r="L276" s="10" t="s">
        <v>11809</v>
      </c>
      <c r="M276" s="10" t="s">
        <v>11808</v>
      </c>
      <c r="N276" s="10" t="s">
        <v>227</v>
      </c>
      <c r="O276" s="10" t="s">
        <v>11809</v>
      </c>
      <c r="P276" s="10" t="s">
        <v>11808</v>
      </c>
      <c r="Q276" s="10" t="s">
        <v>39762</v>
      </c>
      <c r="R276" s="10" t="s">
        <v>39763</v>
      </c>
      <c r="S276" s="10" t="s">
        <v>2296</v>
      </c>
      <c r="T276" s="15">
        <v>7500</v>
      </c>
      <c r="U276" s="15"/>
      <c r="V276" s="10" t="s">
        <v>39764</v>
      </c>
      <c r="W276" s="10" t="s">
        <v>143</v>
      </c>
      <c r="X276" s="10" t="s">
        <v>39756</v>
      </c>
      <c r="Y276" s="10" t="s">
        <v>38498</v>
      </c>
      <c r="Z276" s="10" t="s">
        <v>38681</v>
      </c>
      <c r="AA276" s="10" t="s">
        <v>27668</v>
      </c>
      <c r="AB276" s="10" t="s">
        <v>27669</v>
      </c>
      <c r="AC276" s="10" t="s">
        <v>2298</v>
      </c>
      <c r="AD276" s="15"/>
      <c r="AE276" s="10" t="s">
        <v>27666</v>
      </c>
      <c r="AF276" s="10" t="s">
        <v>82</v>
      </c>
      <c r="AG276" s="10" t="s">
        <v>38415</v>
      </c>
      <c r="AH276" s="10" t="s">
        <v>114</v>
      </c>
      <c r="AI276" s="15"/>
      <c r="AJ276" s="15"/>
      <c r="AK276" s="15"/>
      <c r="AL276" s="10" t="s">
        <v>39765</v>
      </c>
      <c r="AM276" s="10" t="s">
        <v>27676</v>
      </c>
      <c r="AN276" s="10" t="s">
        <v>39299</v>
      </c>
    </row>
    <row r="277" s="1" customFormat="1" ht="19" customHeight="1" spans="1:40">
      <c r="A277" s="10" t="s">
        <v>39665</v>
      </c>
      <c r="B277" s="10" t="s">
        <v>39666</v>
      </c>
      <c r="C277" s="10" t="s">
        <v>39667</v>
      </c>
      <c r="D277" s="10" t="s">
        <v>38406</v>
      </c>
      <c r="E277" s="10" t="s">
        <v>38491</v>
      </c>
      <c r="F277" s="10" t="s">
        <v>38492</v>
      </c>
      <c r="G277" s="15">
        <v>5000</v>
      </c>
      <c r="H277" s="15">
        <v>5000</v>
      </c>
      <c r="I277" s="15">
        <v>1031</v>
      </c>
      <c r="J277" s="15">
        <v>1031</v>
      </c>
      <c r="K277" s="10" t="s">
        <v>227</v>
      </c>
      <c r="L277" s="10" t="s">
        <v>1333</v>
      </c>
      <c r="M277" s="10" t="s">
        <v>1332</v>
      </c>
      <c r="N277" s="10" t="s">
        <v>227</v>
      </c>
      <c r="O277" s="10" t="s">
        <v>1333</v>
      </c>
      <c r="P277" s="10" t="s">
        <v>1332</v>
      </c>
      <c r="Q277" s="10" t="s">
        <v>39766</v>
      </c>
      <c r="R277" s="10" t="s">
        <v>39767</v>
      </c>
      <c r="S277" s="10" t="s">
        <v>613</v>
      </c>
      <c r="T277" s="15">
        <v>12000</v>
      </c>
      <c r="U277" s="15"/>
      <c r="V277" s="10" t="s">
        <v>39768</v>
      </c>
      <c r="W277" s="10" t="s">
        <v>143</v>
      </c>
      <c r="X277" s="10" t="s">
        <v>39769</v>
      </c>
      <c r="Y277" s="10" t="s">
        <v>38498</v>
      </c>
      <c r="Z277" s="10" t="s">
        <v>38499</v>
      </c>
      <c r="AA277" s="10" t="s">
        <v>20779</v>
      </c>
      <c r="AB277" s="10" t="s">
        <v>20780</v>
      </c>
      <c r="AC277" s="10" t="s">
        <v>295</v>
      </c>
      <c r="AD277" s="15"/>
      <c r="AE277" s="10" t="s">
        <v>20778</v>
      </c>
      <c r="AF277" s="10" t="s">
        <v>82</v>
      </c>
      <c r="AG277" s="10" t="s">
        <v>38433</v>
      </c>
      <c r="AH277" s="10" t="s">
        <v>2954</v>
      </c>
      <c r="AI277" s="15"/>
      <c r="AJ277" s="15"/>
      <c r="AK277" s="15"/>
      <c r="AL277" s="10" t="s">
        <v>39770</v>
      </c>
      <c r="AM277" s="10" t="s">
        <v>20786</v>
      </c>
      <c r="AN277" s="10" t="s">
        <v>39673</v>
      </c>
    </row>
    <row r="278" s="1" customFormat="1" ht="19" customHeight="1" spans="1:40">
      <c r="A278" s="10" t="s">
        <v>39771</v>
      </c>
      <c r="B278" s="10" t="s">
        <v>39772</v>
      </c>
      <c r="C278" s="10" t="s">
        <v>39773</v>
      </c>
      <c r="D278" s="10" t="s">
        <v>1548</v>
      </c>
      <c r="E278" s="10" t="s">
        <v>39292</v>
      </c>
      <c r="F278" s="10" t="s">
        <v>39293</v>
      </c>
      <c r="G278" s="15">
        <v>6000</v>
      </c>
      <c r="H278" s="15">
        <v>6000</v>
      </c>
      <c r="I278" s="15">
        <v>1666</v>
      </c>
      <c r="J278" s="15">
        <v>1666</v>
      </c>
      <c r="K278" s="10" t="s">
        <v>227</v>
      </c>
      <c r="L278" s="10" t="s">
        <v>1333</v>
      </c>
      <c r="M278" s="10" t="s">
        <v>1332</v>
      </c>
      <c r="N278" s="10" t="s">
        <v>227</v>
      </c>
      <c r="O278" s="10" t="s">
        <v>1333</v>
      </c>
      <c r="P278" s="10" t="s">
        <v>1332</v>
      </c>
      <c r="Q278" s="10" t="s">
        <v>39774</v>
      </c>
      <c r="R278" s="10" t="s">
        <v>39775</v>
      </c>
      <c r="S278" s="10" t="s">
        <v>1307</v>
      </c>
      <c r="T278" s="15">
        <v>6000</v>
      </c>
      <c r="U278" s="15"/>
      <c r="V278" s="10" t="s">
        <v>39776</v>
      </c>
      <c r="W278" s="10" t="s">
        <v>82</v>
      </c>
      <c r="X278" s="10" t="s">
        <v>39769</v>
      </c>
      <c r="Y278" s="10" t="s">
        <v>38498</v>
      </c>
      <c r="Z278" s="10" t="s">
        <v>38681</v>
      </c>
      <c r="AA278" s="10" t="s">
        <v>20779</v>
      </c>
      <c r="AB278" s="10" t="s">
        <v>20780</v>
      </c>
      <c r="AC278" s="10" t="s">
        <v>295</v>
      </c>
      <c r="AD278" s="15"/>
      <c r="AE278" s="10" t="s">
        <v>20778</v>
      </c>
      <c r="AF278" s="10" t="s">
        <v>82</v>
      </c>
      <c r="AG278" s="10" t="s">
        <v>38433</v>
      </c>
      <c r="AH278" s="10" t="s">
        <v>2954</v>
      </c>
      <c r="AI278" s="15"/>
      <c r="AJ278" s="15"/>
      <c r="AK278" s="15"/>
      <c r="AL278" s="10" t="s">
        <v>39777</v>
      </c>
      <c r="AM278" s="10" t="s">
        <v>20786</v>
      </c>
      <c r="AN278" s="10" t="s">
        <v>39778</v>
      </c>
    </row>
    <row r="279" s="1" customFormat="1" ht="19" customHeight="1" spans="1:40">
      <c r="A279" s="10" t="s">
        <v>38651</v>
      </c>
      <c r="B279" s="10" t="s">
        <v>38652</v>
      </c>
      <c r="C279" s="10" t="s">
        <v>38653</v>
      </c>
      <c r="D279" s="10" t="s">
        <v>396</v>
      </c>
      <c r="E279" s="10" t="s">
        <v>38654</v>
      </c>
      <c r="F279" s="10" t="s">
        <v>38655</v>
      </c>
      <c r="G279" s="15">
        <v>14500</v>
      </c>
      <c r="H279" s="15">
        <v>14500</v>
      </c>
      <c r="I279" s="15">
        <v>9355</v>
      </c>
      <c r="J279" s="15">
        <v>5300</v>
      </c>
      <c r="K279" s="10" t="s">
        <v>227</v>
      </c>
      <c r="L279" s="10" t="s">
        <v>1333</v>
      </c>
      <c r="M279" s="10" t="s">
        <v>1332</v>
      </c>
      <c r="N279" s="10" t="s">
        <v>227</v>
      </c>
      <c r="O279" s="10" t="s">
        <v>1333</v>
      </c>
      <c r="P279" s="10" t="s">
        <v>1332</v>
      </c>
      <c r="Q279" s="10" t="s">
        <v>39779</v>
      </c>
      <c r="R279" s="10" t="s">
        <v>39780</v>
      </c>
      <c r="S279" s="10" t="s">
        <v>207</v>
      </c>
      <c r="T279" s="15">
        <v>30000</v>
      </c>
      <c r="U279" s="15"/>
      <c r="V279" s="10" t="s">
        <v>32125</v>
      </c>
      <c r="W279" s="10" t="s">
        <v>143</v>
      </c>
      <c r="X279" s="10" t="s">
        <v>39769</v>
      </c>
      <c r="Y279" s="10" t="s">
        <v>38428</v>
      </c>
      <c r="Z279" s="10" t="s">
        <v>38429</v>
      </c>
      <c r="AA279" s="10" t="s">
        <v>19004</v>
      </c>
      <c r="AB279" s="10" t="s">
        <v>19005</v>
      </c>
      <c r="AC279" s="10" t="s">
        <v>3671</v>
      </c>
      <c r="AD279" s="15"/>
      <c r="AE279" s="10" t="s">
        <v>19003</v>
      </c>
      <c r="AF279" s="10" t="s">
        <v>82</v>
      </c>
      <c r="AG279" s="10" t="s">
        <v>38415</v>
      </c>
      <c r="AH279" s="10" t="s">
        <v>2361</v>
      </c>
      <c r="AI279" s="15"/>
      <c r="AJ279" s="15"/>
      <c r="AK279" s="15"/>
      <c r="AL279" s="10" t="s">
        <v>39781</v>
      </c>
      <c r="AM279" s="10" t="s">
        <v>19011</v>
      </c>
      <c r="AN279" s="10" t="s">
        <v>38662</v>
      </c>
    </row>
    <row r="280" s="1" customFormat="1" ht="19" customHeight="1" spans="1:40">
      <c r="A280" s="10" t="s">
        <v>38651</v>
      </c>
      <c r="B280" s="10" t="s">
        <v>38652</v>
      </c>
      <c r="C280" s="10" t="s">
        <v>38653</v>
      </c>
      <c r="D280" s="10" t="s">
        <v>396</v>
      </c>
      <c r="E280" s="10" t="s">
        <v>38654</v>
      </c>
      <c r="F280" s="10" t="s">
        <v>38655</v>
      </c>
      <c r="G280" s="15">
        <v>14500</v>
      </c>
      <c r="H280" s="15">
        <v>14500</v>
      </c>
      <c r="I280" s="15">
        <v>9355</v>
      </c>
      <c r="J280" s="15">
        <v>4055</v>
      </c>
      <c r="K280" s="10" t="s">
        <v>227</v>
      </c>
      <c r="L280" s="10" t="s">
        <v>1333</v>
      </c>
      <c r="M280" s="10" t="s">
        <v>1332</v>
      </c>
      <c r="N280" s="10" t="s">
        <v>227</v>
      </c>
      <c r="O280" s="10" t="s">
        <v>1333</v>
      </c>
      <c r="P280" s="10" t="s">
        <v>1332</v>
      </c>
      <c r="Q280" s="10" t="s">
        <v>39779</v>
      </c>
      <c r="R280" s="10" t="s">
        <v>39780</v>
      </c>
      <c r="S280" s="10" t="s">
        <v>207</v>
      </c>
      <c r="T280" s="15">
        <v>30000</v>
      </c>
      <c r="U280" s="15"/>
      <c r="V280" s="10" t="s">
        <v>32125</v>
      </c>
      <c r="W280" s="10" t="s">
        <v>143</v>
      </c>
      <c r="X280" s="10" t="s">
        <v>39769</v>
      </c>
      <c r="Y280" s="10" t="s">
        <v>38428</v>
      </c>
      <c r="Z280" s="10" t="s">
        <v>38429</v>
      </c>
      <c r="AA280" s="10" t="s">
        <v>20779</v>
      </c>
      <c r="AB280" s="10" t="s">
        <v>20780</v>
      </c>
      <c r="AC280" s="10" t="s">
        <v>295</v>
      </c>
      <c r="AD280" s="15"/>
      <c r="AE280" s="10" t="s">
        <v>20778</v>
      </c>
      <c r="AF280" s="10" t="s">
        <v>82</v>
      </c>
      <c r="AG280" s="10" t="s">
        <v>38433</v>
      </c>
      <c r="AH280" s="10" t="s">
        <v>2954</v>
      </c>
      <c r="AI280" s="15"/>
      <c r="AJ280" s="15"/>
      <c r="AK280" s="15"/>
      <c r="AL280" s="10" t="s">
        <v>39781</v>
      </c>
      <c r="AM280" s="10" t="s">
        <v>20786</v>
      </c>
      <c r="AN280" s="10" t="s">
        <v>38662</v>
      </c>
    </row>
    <row r="281" s="1" customFormat="1" ht="19" customHeight="1" spans="1:40">
      <c r="A281" s="10" t="s">
        <v>38883</v>
      </c>
      <c r="B281" s="10" t="s">
        <v>38884</v>
      </c>
      <c r="C281" s="10" t="s">
        <v>38885</v>
      </c>
      <c r="D281" s="10" t="s">
        <v>136</v>
      </c>
      <c r="E281" s="10" t="s">
        <v>38886</v>
      </c>
      <c r="F281" s="10" t="s">
        <v>38887</v>
      </c>
      <c r="G281" s="15">
        <v>6000</v>
      </c>
      <c r="H281" s="15">
        <v>6000</v>
      </c>
      <c r="I281" s="15">
        <v>3664</v>
      </c>
      <c r="J281" s="15">
        <v>3664</v>
      </c>
      <c r="K281" s="10" t="s">
        <v>227</v>
      </c>
      <c r="L281" s="10" t="s">
        <v>1333</v>
      </c>
      <c r="M281" s="10" t="s">
        <v>1332</v>
      </c>
      <c r="N281" s="10" t="s">
        <v>227</v>
      </c>
      <c r="O281" s="10" t="s">
        <v>1333</v>
      </c>
      <c r="P281" s="10" t="s">
        <v>1332</v>
      </c>
      <c r="Q281" s="10" t="s">
        <v>39782</v>
      </c>
      <c r="R281" s="10" t="s">
        <v>39783</v>
      </c>
      <c r="S281" s="10" t="s">
        <v>6168</v>
      </c>
      <c r="T281" s="15">
        <v>6000</v>
      </c>
      <c r="U281" s="15"/>
      <c r="V281" s="10" t="s">
        <v>39784</v>
      </c>
      <c r="W281" s="10" t="s">
        <v>143</v>
      </c>
      <c r="X281" s="10" t="s">
        <v>39769</v>
      </c>
      <c r="Y281" s="10" t="s">
        <v>38498</v>
      </c>
      <c r="Z281" s="10" t="s">
        <v>38585</v>
      </c>
      <c r="AA281" s="10" t="s">
        <v>20779</v>
      </c>
      <c r="AB281" s="10" t="s">
        <v>20780</v>
      </c>
      <c r="AC281" s="10" t="s">
        <v>295</v>
      </c>
      <c r="AD281" s="15"/>
      <c r="AE281" s="10" t="s">
        <v>20778</v>
      </c>
      <c r="AF281" s="10" t="s">
        <v>82</v>
      </c>
      <c r="AG281" s="10" t="s">
        <v>38433</v>
      </c>
      <c r="AH281" s="10" t="s">
        <v>2954</v>
      </c>
      <c r="AI281" s="15"/>
      <c r="AJ281" s="15"/>
      <c r="AK281" s="15"/>
      <c r="AL281" s="10" t="s">
        <v>39785</v>
      </c>
      <c r="AM281" s="10" t="s">
        <v>20786</v>
      </c>
      <c r="AN281" s="10" t="s">
        <v>38892</v>
      </c>
    </row>
    <row r="282" s="1" customFormat="1" ht="19" customHeight="1" spans="1:40">
      <c r="A282" s="10" t="s">
        <v>38883</v>
      </c>
      <c r="B282" s="10" t="s">
        <v>38884</v>
      </c>
      <c r="C282" s="10" t="s">
        <v>38885</v>
      </c>
      <c r="D282" s="10" t="s">
        <v>136</v>
      </c>
      <c r="E282" s="10" t="s">
        <v>38886</v>
      </c>
      <c r="F282" s="10" t="s">
        <v>38887</v>
      </c>
      <c r="G282" s="15">
        <v>5000</v>
      </c>
      <c r="H282" s="15">
        <v>5000</v>
      </c>
      <c r="I282" s="15">
        <v>3800</v>
      </c>
      <c r="J282" s="15">
        <v>3800</v>
      </c>
      <c r="K282" s="10" t="s">
        <v>227</v>
      </c>
      <c r="L282" s="10" t="s">
        <v>1333</v>
      </c>
      <c r="M282" s="10" t="s">
        <v>1332</v>
      </c>
      <c r="N282" s="10" t="s">
        <v>227</v>
      </c>
      <c r="O282" s="10" t="s">
        <v>1333</v>
      </c>
      <c r="P282" s="10" t="s">
        <v>1332</v>
      </c>
      <c r="Q282" s="10" t="s">
        <v>39766</v>
      </c>
      <c r="R282" s="10" t="s">
        <v>39767</v>
      </c>
      <c r="S282" s="10" t="s">
        <v>613</v>
      </c>
      <c r="T282" s="15">
        <v>12000</v>
      </c>
      <c r="U282" s="15"/>
      <c r="V282" s="10" t="s">
        <v>39768</v>
      </c>
      <c r="W282" s="10" t="s">
        <v>143</v>
      </c>
      <c r="X282" s="10" t="s">
        <v>39769</v>
      </c>
      <c r="Y282" s="10" t="s">
        <v>38498</v>
      </c>
      <c r="Z282" s="10" t="s">
        <v>38585</v>
      </c>
      <c r="AA282" s="10" t="s">
        <v>20779</v>
      </c>
      <c r="AB282" s="10" t="s">
        <v>20780</v>
      </c>
      <c r="AC282" s="10" t="s">
        <v>295</v>
      </c>
      <c r="AD282" s="15"/>
      <c r="AE282" s="10" t="s">
        <v>20778</v>
      </c>
      <c r="AF282" s="10" t="s">
        <v>82</v>
      </c>
      <c r="AG282" s="10" t="s">
        <v>38433</v>
      </c>
      <c r="AH282" s="10" t="s">
        <v>2954</v>
      </c>
      <c r="AI282" s="15"/>
      <c r="AJ282" s="15"/>
      <c r="AK282" s="15"/>
      <c r="AL282" s="10" t="s">
        <v>39786</v>
      </c>
      <c r="AM282" s="10" t="s">
        <v>20786</v>
      </c>
      <c r="AN282" s="10" t="s">
        <v>38892</v>
      </c>
    </row>
    <row r="283" s="1" customFormat="1" ht="19" customHeight="1" spans="1:40">
      <c r="A283" s="10" t="s">
        <v>38932</v>
      </c>
      <c r="B283" s="10" t="s">
        <v>38933</v>
      </c>
      <c r="C283" s="10" t="s">
        <v>38934</v>
      </c>
      <c r="D283" s="10" t="s">
        <v>16018</v>
      </c>
      <c r="E283" s="10" t="s">
        <v>38935</v>
      </c>
      <c r="F283" s="10" t="s">
        <v>38438</v>
      </c>
      <c r="G283" s="15">
        <v>9000</v>
      </c>
      <c r="H283" s="15">
        <v>9000</v>
      </c>
      <c r="I283" s="15">
        <v>5572</v>
      </c>
      <c r="J283" s="15">
        <v>5572</v>
      </c>
      <c r="K283" s="10" t="s">
        <v>227</v>
      </c>
      <c r="L283" s="10" t="s">
        <v>335</v>
      </c>
      <c r="M283" s="10" t="s">
        <v>334</v>
      </c>
      <c r="N283" s="10" t="s">
        <v>227</v>
      </c>
      <c r="O283" s="10" t="s">
        <v>335</v>
      </c>
      <c r="P283" s="10" t="s">
        <v>334</v>
      </c>
      <c r="Q283" s="10" t="s">
        <v>39787</v>
      </c>
      <c r="R283" s="10" t="s">
        <v>39788</v>
      </c>
      <c r="S283" s="10" t="s">
        <v>613</v>
      </c>
      <c r="T283" s="15">
        <v>9000</v>
      </c>
      <c r="U283" s="15"/>
      <c r="V283" s="10" t="s">
        <v>39789</v>
      </c>
      <c r="W283" s="10" t="s">
        <v>82</v>
      </c>
      <c r="X283" s="10" t="s">
        <v>38609</v>
      </c>
      <c r="Y283" s="10" t="s">
        <v>38428</v>
      </c>
      <c r="Z283" s="10" t="s">
        <v>38429</v>
      </c>
      <c r="AA283" s="10" t="s">
        <v>22047</v>
      </c>
      <c r="AB283" s="10" t="s">
        <v>22048</v>
      </c>
      <c r="AC283" s="10" t="s">
        <v>2193</v>
      </c>
      <c r="AD283" s="15"/>
      <c r="AE283" s="10" t="s">
        <v>19174</v>
      </c>
      <c r="AF283" s="10" t="s">
        <v>82</v>
      </c>
      <c r="AG283" s="10" t="s">
        <v>38433</v>
      </c>
      <c r="AH283" s="10" t="s">
        <v>2398</v>
      </c>
      <c r="AI283" s="15"/>
      <c r="AJ283" s="15"/>
      <c r="AK283" s="15"/>
      <c r="AL283" s="10" t="s">
        <v>39790</v>
      </c>
      <c r="AM283" s="10" t="s">
        <v>22052</v>
      </c>
      <c r="AN283" s="10" t="s">
        <v>38941</v>
      </c>
    </row>
    <row r="284" s="1" customFormat="1" ht="19" customHeight="1" spans="1:40">
      <c r="A284" s="10" t="s">
        <v>39386</v>
      </c>
      <c r="B284" s="10" t="s">
        <v>39387</v>
      </c>
      <c r="C284" s="10" t="s">
        <v>39388</v>
      </c>
      <c r="D284" s="10" t="s">
        <v>1548</v>
      </c>
      <c r="E284" s="10" t="s">
        <v>39292</v>
      </c>
      <c r="F284" s="10" t="s">
        <v>39293</v>
      </c>
      <c r="G284" s="15">
        <v>4077</v>
      </c>
      <c r="H284" s="15">
        <v>4077</v>
      </c>
      <c r="I284" s="15">
        <v>4077</v>
      </c>
      <c r="J284" s="15">
        <v>4077</v>
      </c>
      <c r="K284" s="10" t="s">
        <v>227</v>
      </c>
      <c r="L284" s="10" t="s">
        <v>335</v>
      </c>
      <c r="M284" s="10" t="s">
        <v>334</v>
      </c>
      <c r="N284" s="10" t="s">
        <v>227</v>
      </c>
      <c r="O284" s="10" t="s">
        <v>335</v>
      </c>
      <c r="P284" s="10" t="s">
        <v>334</v>
      </c>
      <c r="Q284" s="10" t="s">
        <v>4032</v>
      </c>
      <c r="R284" s="10" t="s">
        <v>4033</v>
      </c>
      <c r="S284" s="10" t="s">
        <v>613</v>
      </c>
      <c r="T284" s="15">
        <v>13897</v>
      </c>
      <c r="U284" s="15"/>
      <c r="V284" s="10" t="s">
        <v>39791</v>
      </c>
      <c r="W284" s="10" t="s">
        <v>143</v>
      </c>
      <c r="X284" s="10" t="s">
        <v>38609</v>
      </c>
      <c r="Y284" s="10" t="s">
        <v>38498</v>
      </c>
      <c r="Z284" s="10" t="s">
        <v>38681</v>
      </c>
      <c r="AA284" s="10" t="s">
        <v>22047</v>
      </c>
      <c r="AB284" s="10" t="s">
        <v>22048</v>
      </c>
      <c r="AC284" s="10" t="s">
        <v>2193</v>
      </c>
      <c r="AD284" s="15"/>
      <c r="AE284" s="10" t="s">
        <v>19174</v>
      </c>
      <c r="AF284" s="10" t="s">
        <v>82</v>
      </c>
      <c r="AG284" s="10" t="s">
        <v>38433</v>
      </c>
      <c r="AH284" s="10" t="s">
        <v>2398</v>
      </c>
      <c r="AI284" s="15"/>
      <c r="AJ284" s="15"/>
      <c r="AK284" s="15"/>
      <c r="AL284" s="10" t="s">
        <v>39792</v>
      </c>
      <c r="AM284" s="10" t="s">
        <v>22052</v>
      </c>
      <c r="AN284" s="10" t="s">
        <v>39396</v>
      </c>
    </row>
    <row r="285" s="1" customFormat="1" ht="19" customHeight="1" spans="1:40">
      <c r="A285" s="10" t="s">
        <v>38403</v>
      </c>
      <c r="B285" s="10" t="s">
        <v>38404</v>
      </c>
      <c r="C285" s="10" t="s">
        <v>38405</v>
      </c>
      <c r="D285" s="10" t="s">
        <v>38406</v>
      </c>
      <c r="E285" s="10" t="s">
        <v>38407</v>
      </c>
      <c r="F285" s="10" t="s">
        <v>38408</v>
      </c>
      <c r="G285" s="15">
        <v>21246</v>
      </c>
      <c r="H285" s="15">
        <v>21246</v>
      </c>
      <c r="I285" s="15">
        <v>21246</v>
      </c>
      <c r="J285" s="15">
        <v>21246</v>
      </c>
      <c r="K285" s="10" t="s">
        <v>227</v>
      </c>
      <c r="L285" s="10" t="s">
        <v>335</v>
      </c>
      <c r="M285" s="10" t="s">
        <v>334</v>
      </c>
      <c r="N285" s="10" t="s">
        <v>227</v>
      </c>
      <c r="O285" s="10" t="s">
        <v>335</v>
      </c>
      <c r="P285" s="10" t="s">
        <v>334</v>
      </c>
      <c r="Q285" s="10" t="s">
        <v>21297</v>
      </c>
      <c r="R285" s="10" t="s">
        <v>21298</v>
      </c>
      <c r="S285" s="10" t="s">
        <v>116</v>
      </c>
      <c r="T285" s="15">
        <v>33366</v>
      </c>
      <c r="U285" s="15"/>
      <c r="V285" s="10" t="s">
        <v>39793</v>
      </c>
      <c r="W285" s="10" t="s">
        <v>143</v>
      </c>
      <c r="X285" s="10" t="s">
        <v>39794</v>
      </c>
      <c r="Y285" s="10" t="s">
        <v>38413</v>
      </c>
      <c r="Z285" s="10" t="s">
        <v>38414</v>
      </c>
      <c r="AA285" s="10" t="s">
        <v>3854</v>
      </c>
      <c r="AB285" s="10" t="s">
        <v>3855</v>
      </c>
      <c r="AC285" s="10" t="s">
        <v>378</v>
      </c>
      <c r="AD285" s="15"/>
      <c r="AE285" s="10" t="s">
        <v>3853</v>
      </c>
      <c r="AF285" s="10" t="s">
        <v>143</v>
      </c>
      <c r="AG285" s="10" t="s">
        <v>38433</v>
      </c>
      <c r="AH285" s="10" t="s">
        <v>3858</v>
      </c>
      <c r="AI285" s="15"/>
      <c r="AJ285" s="15"/>
      <c r="AK285" s="15"/>
      <c r="AL285" s="10" t="s">
        <v>39795</v>
      </c>
      <c r="AM285" s="10" t="s">
        <v>3864</v>
      </c>
      <c r="AN285" s="10" t="s">
        <v>38417</v>
      </c>
    </row>
    <row r="286" s="1" customFormat="1" ht="19" customHeight="1" spans="1:40">
      <c r="A286" s="10" t="s">
        <v>38932</v>
      </c>
      <c r="B286" s="10" t="s">
        <v>38933</v>
      </c>
      <c r="C286" s="10" t="s">
        <v>38934</v>
      </c>
      <c r="D286" s="10" t="s">
        <v>16018</v>
      </c>
      <c r="E286" s="10" t="s">
        <v>38935</v>
      </c>
      <c r="F286" s="10" t="s">
        <v>38438</v>
      </c>
      <c r="G286" s="15">
        <v>4500</v>
      </c>
      <c r="H286" s="15">
        <v>4500</v>
      </c>
      <c r="I286" s="15">
        <v>4500</v>
      </c>
      <c r="J286" s="15">
        <v>4500</v>
      </c>
      <c r="K286" s="10" t="s">
        <v>227</v>
      </c>
      <c r="L286" s="10" t="s">
        <v>335</v>
      </c>
      <c r="M286" s="10" t="s">
        <v>334</v>
      </c>
      <c r="N286" s="10" t="s">
        <v>227</v>
      </c>
      <c r="O286" s="10" t="s">
        <v>335</v>
      </c>
      <c r="P286" s="10" t="s">
        <v>334</v>
      </c>
      <c r="Q286" s="10" t="s">
        <v>39796</v>
      </c>
      <c r="R286" s="10" t="s">
        <v>39797</v>
      </c>
      <c r="S286" s="10" t="s">
        <v>613</v>
      </c>
      <c r="T286" s="15">
        <v>9000</v>
      </c>
      <c r="U286" s="15"/>
      <c r="V286" s="10" t="s">
        <v>39789</v>
      </c>
      <c r="W286" s="10" t="s">
        <v>82</v>
      </c>
      <c r="X286" s="10" t="s">
        <v>38609</v>
      </c>
      <c r="Y286" s="10" t="s">
        <v>38428</v>
      </c>
      <c r="Z286" s="10" t="s">
        <v>38429</v>
      </c>
      <c r="AA286" s="10" t="s">
        <v>22047</v>
      </c>
      <c r="AB286" s="10" t="s">
        <v>22048</v>
      </c>
      <c r="AC286" s="10" t="s">
        <v>2193</v>
      </c>
      <c r="AD286" s="15"/>
      <c r="AE286" s="10" t="s">
        <v>19174</v>
      </c>
      <c r="AF286" s="10" t="s">
        <v>82</v>
      </c>
      <c r="AG286" s="10" t="s">
        <v>38433</v>
      </c>
      <c r="AH286" s="10" t="s">
        <v>2398</v>
      </c>
      <c r="AI286" s="15"/>
      <c r="AJ286" s="15"/>
      <c r="AK286" s="15"/>
      <c r="AL286" s="10" t="s">
        <v>39798</v>
      </c>
      <c r="AM286" s="10" t="s">
        <v>22052</v>
      </c>
      <c r="AN286" s="10" t="s">
        <v>38941</v>
      </c>
    </row>
    <row r="287" s="1" customFormat="1" ht="19" customHeight="1" spans="1:40">
      <c r="A287" s="10" t="s">
        <v>38418</v>
      </c>
      <c r="B287" s="10" t="s">
        <v>38419</v>
      </c>
      <c r="C287" s="10" t="s">
        <v>38420</v>
      </c>
      <c r="D287" s="10" t="s">
        <v>38421</v>
      </c>
      <c r="E287" s="10" t="s">
        <v>38422</v>
      </c>
      <c r="F287" s="10" t="s">
        <v>38423</v>
      </c>
      <c r="G287" s="15">
        <v>4500</v>
      </c>
      <c r="H287" s="15">
        <v>4500</v>
      </c>
      <c r="I287" s="15">
        <v>955</v>
      </c>
      <c r="J287" s="15">
        <v>955</v>
      </c>
      <c r="K287" s="10" t="s">
        <v>227</v>
      </c>
      <c r="L287" s="10" t="s">
        <v>335</v>
      </c>
      <c r="M287" s="10" t="s">
        <v>334</v>
      </c>
      <c r="N287" s="10" t="s">
        <v>227</v>
      </c>
      <c r="O287" s="10" t="s">
        <v>335</v>
      </c>
      <c r="P287" s="10" t="s">
        <v>334</v>
      </c>
      <c r="Q287" s="10" t="s">
        <v>39796</v>
      </c>
      <c r="R287" s="10" t="s">
        <v>39797</v>
      </c>
      <c r="S287" s="10" t="s">
        <v>613</v>
      </c>
      <c r="T287" s="15">
        <v>9000</v>
      </c>
      <c r="U287" s="15"/>
      <c r="V287" s="10" t="s">
        <v>39789</v>
      </c>
      <c r="W287" s="10" t="s">
        <v>82</v>
      </c>
      <c r="X287" s="10" t="s">
        <v>38609</v>
      </c>
      <c r="Y287" s="10" t="s">
        <v>38428</v>
      </c>
      <c r="Z287" s="10" t="s">
        <v>38429</v>
      </c>
      <c r="AA287" s="10" t="s">
        <v>22047</v>
      </c>
      <c r="AB287" s="10" t="s">
        <v>22048</v>
      </c>
      <c r="AC287" s="10" t="s">
        <v>2193</v>
      </c>
      <c r="AD287" s="15"/>
      <c r="AE287" s="10" t="s">
        <v>19174</v>
      </c>
      <c r="AF287" s="10" t="s">
        <v>82</v>
      </c>
      <c r="AG287" s="10" t="s">
        <v>38433</v>
      </c>
      <c r="AH287" s="10" t="s">
        <v>2398</v>
      </c>
      <c r="AI287" s="15"/>
      <c r="AJ287" s="15"/>
      <c r="AK287" s="15"/>
      <c r="AL287" s="10" t="s">
        <v>39799</v>
      </c>
      <c r="AM287" s="10" t="s">
        <v>22052</v>
      </c>
      <c r="AN287" s="10" t="s">
        <v>38432</v>
      </c>
    </row>
    <row r="288" s="1" customFormat="1" ht="19" customHeight="1" spans="1:40">
      <c r="A288" s="10" t="s">
        <v>38883</v>
      </c>
      <c r="B288" s="10" t="s">
        <v>38884</v>
      </c>
      <c r="C288" s="10" t="s">
        <v>38885</v>
      </c>
      <c r="D288" s="10" t="s">
        <v>136</v>
      </c>
      <c r="E288" s="10" t="s">
        <v>38886</v>
      </c>
      <c r="F288" s="10" t="s">
        <v>38887</v>
      </c>
      <c r="G288" s="15">
        <v>2400</v>
      </c>
      <c r="H288" s="15">
        <v>2400</v>
      </c>
      <c r="I288" s="15">
        <v>73</v>
      </c>
      <c r="J288" s="15">
        <v>73</v>
      </c>
      <c r="K288" s="10" t="s">
        <v>227</v>
      </c>
      <c r="L288" s="10" t="s">
        <v>335</v>
      </c>
      <c r="M288" s="10" t="s">
        <v>334</v>
      </c>
      <c r="N288" s="10" t="s">
        <v>227</v>
      </c>
      <c r="O288" s="10" t="s">
        <v>335</v>
      </c>
      <c r="P288" s="10" t="s">
        <v>334</v>
      </c>
      <c r="Q288" s="10" t="s">
        <v>39800</v>
      </c>
      <c r="R288" s="10" t="s">
        <v>39801</v>
      </c>
      <c r="S288" s="10" t="s">
        <v>613</v>
      </c>
      <c r="T288" s="15">
        <v>4800</v>
      </c>
      <c r="U288" s="15"/>
      <c r="V288" s="10" t="s">
        <v>39791</v>
      </c>
      <c r="W288" s="10" t="s">
        <v>143</v>
      </c>
      <c r="X288" s="10" t="s">
        <v>38609</v>
      </c>
      <c r="Y288" s="10" t="s">
        <v>38498</v>
      </c>
      <c r="Z288" s="10" t="s">
        <v>38585</v>
      </c>
      <c r="AA288" s="10" t="s">
        <v>22047</v>
      </c>
      <c r="AB288" s="10" t="s">
        <v>22048</v>
      </c>
      <c r="AC288" s="10" t="s">
        <v>2193</v>
      </c>
      <c r="AD288" s="15"/>
      <c r="AE288" s="10" t="s">
        <v>19174</v>
      </c>
      <c r="AF288" s="10" t="s">
        <v>82</v>
      </c>
      <c r="AG288" s="10" t="s">
        <v>38433</v>
      </c>
      <c r="AH288" s="10" t="s">
        <v>2398</v>
      </c>
      <c r="AI288" s="15"/>
      <c r="AJ288" s="15"/>
      <c r="AK288" s="15"/>
      <c r="AL288" s="10" t="s">
        <v>39802</v>
      </c>
      <c r="AM288" s="10" t="s">
        <v>22052</v>
      </c>
      <c r="AN288" s="10" t="s">
        <v>38892</v>
      </c>
    </row>
    <row r="289" s="1" customFormat="1" ht="19" customHeight="1" spans="1:40">
      <c r="A289" s="10" t="s">
        <v>39175</v>
      </c>
      <c r="B289" s="10" t="s">
        <v>39176</v>
      </c>
      <c r="C289" s="10" t="s">
        <v>39177</v>
      </c>
      <c r="D289" s="10" t="s">
        <v>9141</v>
      </c>
      <c r="E289" s="10" t="s">
        <v>39178</v>
      </c>
      <c r="F289" s="10" t="s">
        <v>39179</v>
      </c>
      <c r="G289" s="15">
        <v>2400</v>
      </c>
      <c r="H289" s="15">
        <v>2400</v>
      </c>
      <c r="I289" s="15">
        <v>2400</v>
      </c>
      <c r="J289" s="15">
        <v>2400</v>
      </c>
      <c r="K289" s="10" t="s">
        <v>227</v>
      </c>
      <c r="L289" s="10" t="s">
        <v>335</v>
      </c>
      <c r="M289" s="10" t="s">
        <v>334</v>
      </c>
      <c r="N289" s="10" t="s">
        <v>227</v>
      </c>
      <c r="O289" s="10" t="s">
        <v>335</v>
      </c>
      <c r="P289" s="10" t="s">
        <v>334</v>
      </c>
      <c r="Q289" s="10" t="s">
        <v>39800</v>
      </c>
      <c r="R289" s="10" t="s">
        <v>39801</v>
      </c>
      <c r="S289" s="10" t="s">
        <v>613</v>
      </c>
      <c r="T289" s="15">
        <v>4800</v>
      </c>
      <c r="U289" s="15"/>
      <c r="V289" s="10" t="s">
        <v>39791</v>
      </c>
      <c r="W289" s="10" t="s">
        <v>143</v>
      </c>
      <c r="X289" s="10" t="s">
        <v>38609</v>
      </c>
      <c r="Y289" s="10" t="s">
        <v>38498</v>
      </c>
      <c r="Z289" s="10" t="s">
        <v>38585</v>
      </c>
      <c r="AA289" s="10" t="s">
        <v>22047</v>
      </c>
      <c r="AB289" s="10" t="s">
        <v>22048</v>
      </c>
      <c r="AC289" s="10" t="s">
        <v>2193</v>
      </c>
      <c r="AD289" s="15"/>
      <c r="AE289" s="10" t="s">
        <v>19174</v>
      </c>
      <c r="AF289" s="10" t="s">
        <v>82</v>
      </c>
      <c r="AG289" s="10" t="s">
        <v>38433</v>
      </c>
      <c r="AH289" s="10" t="s">
        <v>2398</v>
      </c>
      <c r="AI289" s="15"/>
      <c r="AJ289" s="15"/>
      <c r="AK289" s="15"/>
      <c r="AL289" s="10" t="s">
        <v>39803</v>
      </c>
      <c r="AM289" s="10" t="s">
        <v>22052</v>
      </c>
      <c r="AN289" s="10" t="s">
        <v>39183</v>
      </c>
    </row>
    <row r="290" s="1" customFormat="1" ht="19" customHeight="1" spans="1:40">
      <c r="A290" s="10" t="s">
        <v>39263</v>
      </c>
      <c r="B290" s="10" t="s">
        <v>39264</v>
      </c>
      <c r="C290" s="10" t="s">
        <v>39265</v>
      </c>
      <c r="D290" s="10" t="s">
        <v>38421</v>
      </c>
      <c r="E290" s="10" t="s">
        <v>39266</v>
      </c>
      <c r="F290" s="10" t="s">
        <v>39267</v>
      </c>
      <c r="G290" s="15">
        <v>2880</v>
      </c>
      <c r="H290" s="15">
        <v>2880</v>
      </c>
      <c r="I290" s="15">
        <v>347</v>
      </c>
      <c r="J290" s="15">
        <v>347</v>
      </c>
      <c r="K290" s="10" t="s">
        <v>227</v>
      </c>
      <c r="L290" s="10" t="s">
        <v>335</v>
      </c>
      <c r="M290" s="10" t="s">
        <v>334</v>
      </c>
      <c r="N290" s="10" t="s">
        <v>227</v>
      </c>
      <c r="O290" s="10" t="s">
        <v>335</v>
      </c>
      <c r="P290" s="10" t="s">
        <v>334</v>
      </c>
      <c r="Q290" s="10" t="s">
        <v>39804</v>
      </c>
      <c r="R290" s="10" t="s">
        <v>39805</v>
      </c>
      <c r="S290" s="10" t="s">
        <v>1849</v>
      </c>
      <c r="T290" s="15">
        <v>2880</v>
      </c>
      <c r="U290" s="15"/>
      <c r="V290" s="10" t="s">
        <v>39806</v>
      </c>
      <c r="W290" s="10" t="s">
        <v>82</v>
      </c>
      <c r="X290" s="10" t="s">
        <v>39807</v>
      </c>
      <c r="Y290" s="10" t="s">
        <v>38413</v>
      </c>
      <c r="Z290" s="10" t="s">
        <v>38978</v>
      </c>
      <c r="AA290" s="10" t="s">
        <v>27350</v>
      </c>
      <c r="AB290" s="10" t="s">
        <v>27351</v>
      </c>
      <c r="AC290" s="10" t="s">
        <v>1849</v>
      </c>
      <c r="AD290" s="15"/>
      <c r="AE290" s="10" t="s">
        <v>39808</v>
      </c>
      <c r="AF290" s="10" t="s">
        <v>143</v>
      </c>
      <c r="AG290" s="10" t="s">
        <v>38415</v>
      </c>
      <c r="AH290" s="10" t="s">
        <v>2424</v>
      </c>
      <c r="AI290" s="15"/>
      <c r="AJ290" s="15"/>
      <c r="AK290" s="15"/>
      <c r="AL290" s="10" t="s">
        <v>39809</v>
      </c>
      <c r="AM290" s="10" t="s">
        <v>27355</v>
      </c>
      <c r="AN290" s="10" t="s">
        <v>39269</v>
      </c>
    </row>
    <row r="291" s="1" customFormat="1" ht="19" customHeight="1" spans="1:40">
      <c r="A291" s="10" t="s">
        <v>39810</v>
      </c>
      <c r="B291" s="10" t="s">
        <v>39811</v>
      </c>
      <c r="C291" s="10" t="s">
        <v>39812</v>
      </c>
      <c r="D291" s="10" t="s">
        <v>38461</v>
      </c>
      <c r="E291" s="10" t="s">
        <v>39813</v>
      </c>
      <c r="F291" s="10" t="s">
        <v>38974</v>
      </c>
      <c r="G291" s="15">
        <v>3996</v>
      </c>
      <c r="H291" s="15">
        <v>3996</v>
      </c>
      <c r="I291" s="15">
        <v>3996</v>
      </c>
      <c r="J291" s="15">
        <v>1121</v>
      </c>
      <c r="K291" s="10" t="s">
        <v>227</v>
      </c>
      <c r="L291" s="10" t="s">
        <v>335</v>
      </c>
      <c r="M291" s="10" t="s">
        <v>334</v>
      </c>
      <c r="N291" s="10" t="s">
        <v>227</v>
      </c>
      <c r="O291" s="10" t="s">
        <v>335</v>
      </c>
      <c r="P291" s="10" t="s">
        <v>334</v>
      </c>
      <c r="Q291" s="10" t="s">
        <v>39814</v>
      </c>
      <c r="R291" s="10" t="s">
        <v>39815</v>
      </c>
      <c r="S291" s="10" t="s">
        <v>613</v>
      </c>
      <c r="T291" s="15">
        <v>3996</v>
      </c>
      <c r="U291" s="15"/>
      <c r="V291" s="10" t="s">
        <v>39789</v>
      </c>
      <c r="W291" s="10" t="s">
        <v>143</v>
      </c>
      <c r="X291" s="10" t="s">
        <v>38609</v>
      </c>
      <c r="Y291" s="10" t="s">
        <v>38498</v>
      </c>
      <c r="Z291" s="10" t="s">
        <v>38681</v>
      </c>
      <c r="AA291" s="10" t="s">
        <v>22047</v>
      </c>
      <c r="AB291" s="10" t="s">
        <v>22048</v>
      </c>
      <c r="AC291" s="10" t="s">
        <v>2193</v>
      </c>
      <c r="AD291" s="15"/>
      <c r="AE291" s="10" t="s">
        <v>19174</v>
      </c>
      <c r="AF291" s="10" t="s">
        <v>82</v>
      </c>
      <c r="AG291" s="10" t="s">
        <v>38433</v>
      </c>
      <c r="AH291" s="10" t="s">
        <v>2398</v>
      </c>
      <c r="AI291" s="15"/>
      <c r="AJ291" s="15"/>
      <c r="AK291" s="15"/>
      <c r="AL291" s="10" t="s">
        <v>39816</v>
      </c>
      <c r="AM291" s="10" t="s">
        <v>22052</v>
      </c>
      <c r="AN291" s="10" t="s">
        <v>39817</v>
      </c>
    </row>
    <row r="292" s="1" customFormat="1" ht="19" customHeight="1" spans="1:40">
      <c r="A292" s="10" t="s">
        <v>39164</v>
      </c>
      <c r="B292" s="10" t="s">
        <v>39165</v>
      </c>
      <c r="C292" s="10" t="s">
        <v>39166</v>
      </c>
      <c r="D292" s="10" t="s">
        <v>7796</v>
      </c>
      <c r="E292" s="10" t="s">
        <v>39167</v>
      </c>
      <c r="F292" s="10" t="s">
        <v>39168</v>
      </c>
      <c r="G292" s="15">
        <v>6000</v>
      </c>
      <c r="H292" s="15">
        <v>6000</v>
      </c>
      <c r="I292" s="15">
        <v>2590</v>
      </c>
      <c r="J292" s="15">
        <v>2590</v>
      </c>
      <c r="K292" s="10" t="s">
        <v>227</v>
      </c>
      <c r="L292" s="10" t="s">
        <v>873</v>
      </c>
      <c r="M292" s="10" t="s">
        <v>872</v>
      </c>
      <c r="N292" s="10" t="s">
        <v>227</v>
      </c>
      <c r="O292" s="10" t="s">
        <v>873</v>
      </c>
      <c r="P292" s="10" t="s">
        <v>872</v>
      </c>
      <c r="Q292" s="10" t="s">
        <v>14683</v>
      </c>
      <c r="R292" s="10" t="s">
        <v>14684</v>
      </c>
      <c r="S292" s="10" t="s">
        <v>3129</v>
      </c>
      <c r="T292" s="15">
        <v>10000</v>
      </c>
      <c r="U292" s="15"/>
      <c r="V292" s="10" t="s">
        <v>39818</v>
      </c>
      <c r="W292" s="10" t="s">
        <v>143</v>
      </c>
      <c r="X292" s="10" t="s">
        <v>39819</v>
      </c>
      <c r="Y292" s="10" t="s">
        <v>38413</v>
      </c>
      <c r="Z292" s="10" t="s">
        <v>39118</v>
      </c>
      <c r="AA292" s="10" t="s">
        <v>12137</v>
      </c>
      <c r="AB292" s="10" t="s">
        <v>12138</v>
      </c>
      <c r="AC292" s="10" t="s">
        <v>3227</v>
      </c>
      <c r="AD292" s="15"/>
      <c r="AE292" s="10" t="s">
        <v>39820</v>
      </c>
      <c r="AF292" s="10" t="s">
        <v>143</v>
      </c>
      <c r="AG292" s="10" t="s">
        <v>38415</v>
      </c>
      <c r="AH292" s="10" t="s">
        <v>8226</v>
      </c>
      <c r="AI292" s="15"/>
      <c r="AJ292" s="15"/>
      <c r="AK292" s="15"/>
      <c r="AL292" s="10" t="s">
        <v>39821</v>
      </c>
      <c r="AM292" s="10" t="s">
        <v>12142</v>
      </c>
      <c r="AN292" s="10" t="s">
        <v>39174</v>
      </c>
    </row>
    <row r="293" s="1" customFormat="1" ht="19" customHeight="1" spans="1:40">
      <c r="A293" s="10" t="s">
        <v>39822</v>
      </c>
      <c r="B293" s="10" t="s">
        <v>39823</v>
      </c>
      <c r="C293" s="10" t="s">
        <v>39824</v>
      </c>
      <c r="D293" s="10" t="s">
        <v>38461</v>
      </c>
      <c r="E293" s="10" t="s">
        <v>39813</v>
      </c>
      <c r="F293" s="10" t="s">
        <v>38974</v>
      </c>
      <c r="G293" s="15">
        <v>5000</v>
      </c>
      <c r="H293" s="15">
        <v>5000</v>
      </c>
      <c r="I293" s="15">
        <v>2888</v>
      </c>
      <c r="J293" s="15">
        <v>2888</v>
      </c>
      <c r="K293" s="10" t="s">
        <v>227</v>
      </c>
      <c r="L293" s="10" t="s">
        <v>4522</v>
      </c>
      <c r="M293" s="10" t="s">
        <v>4521</v>
      </c>
      <c r="N293" s="10" t="s">
        <v>227</v>
      </c>
      <c r="O293" s="10" t="s">
        <v>4522</v>
      </c>
      <c r="P293" s="10" t="s">
        <v>4521</v>
      </c>
      <c r="Q293" s="10" t="s">
        <v>13557</v>
      </c>
      <c r="R293" s="10" t="s">
        <v>13558</v>
      </c>
      <c r="S293" s="10" t="s">
        <v>1307</v>
      </c>
      <c r="T293" s="15">
        <v>20000</v>
      </c>
      <c r="U293" s="15"/>
      <c r="V293" s="10" t="s">
        <v>5558</v>
      </c>
      <c r="W293" s="10" t="s">
        <v>143</v>
      </c>
      <c r="X293" s="10" t="s">
        <v>39825</v>
      </c>
      <c r="Y293" s="10" t="s">
        <v>38498</v>
      </c>
      <c r="Z293" s="10" t="s">
        <v>38681</v>
      </c>
      <c r="AA293" s="10" t="s">
        <v>4525</v>
      </c>
      <c r="AB293" s="10" t="s">
        <v>4526</v>
      </c>
      <c r="AC293" s="10" t="s">
        <v>2047</v>
      </c>
      <c r="AD293" s="15"/>
      <c r="AE293" s="10" t="s">
        <v>39826</v>
      </c>
      <c r="AF293" s="10" t="s">
        <v>143</v>
      </c>
      <c r="AG293" s="10" t="s">
        <v>38660</v>
      </c>
      <c r="AH293" s="10" t="s">
        <v>2424</v>
      </c>
      <c r="AI293" s="15"/>
      <c r="AJ293" s="15"/>
      <c r="AK293" s="15"/>
      <c r="AL293" s="10" t="s">
        <v>39827</v>
      </c>
      <c r="AM293" s="10" t="s">
        <v>4535</v>
      </c>
      <c r="AN293" s="10" t="s">
        <v>39828</v>
      </c>
    </row>
    <row r="294" s="1" customFormat="1" ht="19" customHeight="1" spans="1:40">
      <c r="A294" s="10" t="s">
        <v>39033</v>
      </c>
      <c r="B294" s="10" t="s">
        <v>39034</v>
      </c>
      <c r="C294" s="10" t="s">
        <v>39035</v>
      </c>
      <c r="D294" s="10" t="s">
        <v>2410</v>
      </c>
      <c r="E294" s="10" t="s">
        <v>39036</v>
      </c>
      <c r="F294" s="10" t="s">
        <v>38998</v>
      </c>
      <c r="G294" s="15">
        <v>2732</v>
      </c>
      <c r="H294" s="15">
        <v>2732</v>
      </c>
      <c r="I294" s="15">
        <v>1866</v>
      </c>
      <c r="J294" s="15">
        <v>1866</v>
      </c>
      <c r="K294" s="10" t="s">
        <v>227</v>
      </c>
      <c r="L294" s="10" t="s">
        <v>4522</v>
      </c>
      <c r="M294" s="10" t="s">
        <v>4521</v>
      </c>
      <c r="N294" s="10" t="s">
        <v>227</v>
      </c>
      <c r="O294" s="10" t="s">
        <v>4522</v>
      </c>
      <c r="P294" s="10" t="s">
        <v>4521</v>
      </c>
      <c r="Q294" s="10" t="s">
        <v>39829</v>
      </c>
      <c r="R294" s="10" t="s">
        <v>39830</v>
      </c>
      <c r="S294" s="10" t="s">
        <v>2298</v>
      </c>
      <c r="T294" s="15">
        <v>32232</v>
      </c>
      <c r="U294" s="15"/>
      <c r="V294" s="10" t="s">
        <v>39831</v>
      </c>
      <c r="W294" s="10" t="s">
        <v>143</v>
      </c>
      <c r="X294" s="10" t="s">
        <v>39747</v>
      </c>
      <c r="Y294" s="10" t="s">
        <v>38428</v>
      </c>
      <c r="Z294" s="10" t="s">
        <v>38429</v>
      </c>
      <c r="AA294" s="10" t="s">
        <v>4525</v>
      </c>
      <c r="AB294" s="10" t="s">
        <v>4526</v>
      </c>
      <c r="AC294" s="10" t="s">
        <v>2047</v>
      </c>
      <c r="AD294" s="15"/>
      <c r="AE294" s="10" t="s">
        <v>39826</v>
      </c>
      <c r="AF294" s="10" t="s">
        <v>143</v>
      </c>
      <c r="AG294" s="10" t="s">
        <v>38660</v>
      </c>
      <c r="AH294" s="10" t="s">
        <v>2424</v>
      </c>
      <c r="AI294" s="15"/>
      <c r="AJ294" s="15"/>
      <c r="AK294" s="15"/>
      <c r="AL294" s="10" t="s">
        <v>39832</v>
      </c>
      <c r="AM294" s="10" t="s">
        <v>4535</v>
      </c>
      <c r="AN294" s="10" t="s">
        <v>39038</v>
      </c>
    </row>
    <row r="295" s="1" customFormat="1" ht="19" customHeight="1" spans="1:40">
      <c r="A295" s="10" t="s">
        <v>38684</v>
      </c>
      <c r="B295" s="10" t="s">
        <v>38685</v>
      </c>
      <c r="C295" s="10" t="s">
        <v>38686</v>
      </c>
      <c r="D295" s="10" t="s">
        <v>38445</v>
      </c>
      <c r="E295" s="10" t="s">
        <v>38687</v>
      </c>
      <c r="F295" s="10" t="s">
        <v>38688</v>
      </c>
      <c r="G295" s="15">
        <v>2000</v>
      </c>
      <c r="H295" s="15">
        <v>2000</v>
      </c>
      <c r="I295" s="15">
        <v>757</v>
      </c>
      <c r="J295" s="15">
        <v>757</v>
      </c>
      <c r="K295" s="10" t="s">
        <v>227</v>
      </c>
      <c r="L295" s="10" t="s">
        <v>319</v>
      </c>
      <c r="M295" s="10" t="s">
        <v>318</v>
      </c>
      <c r="N295" s="10" t="s">
        <v>227</v>
      </c>
      <c r="O295" s="10" t="s">
        <v>319</v>
      </c>
      <c r="P295" s="10" t="s">
        <v>318</v>
      </c>
      <c r="Q295" s="10" t="s">
        <v>39833</v>
      </c>
      <c r="R295" s="10" t="s">
        <v>39834</v>
      </c>
      <c r="S295" s="10" t="s">
        <v>2296</v>
      </c>
      <c r="T295" s="15">
        <v>2000</v>
      </c>
      <c r="U295" s="15"/>
      <c r="V295" s="10" t="s">
        <v>39835</v>
      </c>
      <c r="W295" s="10" t="s">
        <v>82</v>
      </c>
      <c r="X295" s="10" t="s">
        <v>39836</v>
      </c>
      <c r="Y295" s="10" t="s">
        <v>38498</v>
      </c>
      <c r="Z295" s="10" t="s">
        <v>38681</v>
      </c>
      <c r="AA295" s="10" t="s">
        <v>9352</v>
      </c>
      <c r="AB295" s="10" t="s">
        <v>9353</v>
      </c>
      <c r="AC295" s="10" t="s">
        <v>260</v>
      </c>
      <c r="AD295" s="15"/>
      <c r="AE295" s="10" t="s">
        <v>39837</v>
      </c>
      <c r="AF295" s="10" t="s">
        <v>143</v>
      </c>
      <c r="AG295" s="10" t="s">
        <v>38433</v>
      </c>
      <c r="AH295" s="10" t="s">
        <v>2361</v>
      </c>
      <c r="AI295" s="15"/>
      <c r="AJ295" s="15"/>
      <c r="AK295" s="15"/>
      <c r="AL295" s="10" t="s">
        <v>39838</v>
      </c>
      <c r="AM295" s="10" t="s">
        <v>9357</v>
      </c>
      <c r="AN295" s="10" t="s">
        <v>38690</v>
      </c>
    </row>
    <row r="296" s="1" customFormat="1" ht="19" customHeight="1" spans="1:40">
      <c r="A296" s="10" t="s">
        <v>39839</v>
      </c>
      <c r="B296" s="10" t="s">
        <v>39840</v>
      </c>
      <c r="C296" s="10" t="s">
        <v>39841</v>
      </c>
      <c r="D296" s="10" t="s">
        <v>38461</v>
      </c>
      <c r="E296" s="10" t="s">
        <v>38462</v>
      </c>
      <c r="F296" s="10" t="s">
        <v>38463</v>
      </c>
      <c r="G296" s="15">
        <v>2000</v>
      </c>
      <c r="H296" s="15">
        <v>2000</v>
      </c>
      <c r="I296" s="15">
        <v>2000</v>
      </c>
      <c r="J296" s="15">
        <v>2000</v>
      </c>
      <c r="K296" s="10" t="s">
        <v>227</v>
      </c>
      <c r="L296" s="10" t="s">
        <v>319</v>
      </c>
      <c r="M296" s="10" t="s">
        <v>318</v>
      </c>
      <c r="N296" s="10" t="s">
        <v>227</v>
      </c>
      <c r="O296" s="10" t="s">
        <v>319</v>
      </c>
      <c r="P296" s="10" t="s">
        <v>318</v>
      </c>
      <c r="Q296" s="10" t="s">
        <v>39842</v>
      </c>
      <c r="R296" s="10" t="s">
        <v>39843</v>
      </c>
      <c r="S296" s="10" t="s">
        <v>547</v>
      </c>
      <c r="T296" s="15">
        <v>12000</v>
      </c>
      <c r="U296" s="15"/>
      <c r="V296" s="10" t="s">
        <v>39844</v>
      </c>
      <c r="W296" s="10" t="s">
        <v>82</v>
      </c>
      <c r="X296" s="10" t="s">
        <v>39845</v>
      </c>
      <c r="Y296" s="10" t="s">
        <v>38413</v>
      </c>
      <c r="Z296" s="10" t="s">
        <v>38467</v>
      </c>
      <c r="AA296" s="10" t="s">
        <v>24435</v>
      </c>
      <c r="AB296" s="10" t="s">
        <v>24436</v>
      </c>
      <c r="AC296" s="10" t="s">
        <v>1849</v>
      </c>
      <c r="AD296" s="15"/>
      <c r="AE296" s="10" t="s">
        <v>39846</v>
      </c>
      <c r="AF296" s="10" t="s">
        <v>82</v>
      </c>
      <c r="AG296" s="10" t="s">
        <v>38415</v>
      </c>
      <c r="AH296" s="10" t="s">
        <v>2029</v>
      </c>
      <c r="AI296" s="15"/>
      <c r="AJ296" s="15"/>
      <c r="AK296" s="15"/>
      <c r="AL296" s="10" t="s">
        <v>39847</v>
      </c>
      <c r="AM296" s="10" t="s">
        <v>24440</v>
      </c>
      <c r="AN296" s="10" t="s">
        <v>39848</v>
      </c>
    </row>
    <row r="297" s="1" customFormat="1" ht="19" customHeight="1" spans="1:40">
      <c r="A297" s="10" t="s">
        <v>39849</v>
      </c>
      <c r="B297" s="10" t="s">
        <v>39850</v>
      </c>
      <c r="C297" s="10" t="s">
        <v>39851</v>
      </c>
      <c r="D297" s="10" t="s">
        <v>38445</v>
      </c>
      <c r="E297" s="10" t="s">
        <v>38666</v>
      </c>
      <c r="F297" s="10" t="s">
        <v>38667</v>
      </c>
      <c r="G297" s="15">
        <v>1000</v>
      </c>
      <c r="H297" s="15">
        <v>1000</v>
      </c>
      <c r="I297" s="15">
        <v>1000</v>
      </c>
      <c r="J297" s="15">
        <v>1000</v>
      </c>
      <c r="K297" s="10" t="s">
        <v>227</v>
      </c>
      <c r="L297" s="10" t="s">
        <v>365</v>
      </c>
      <c r="M297" s="10" t="s">
        <v>364</v>
      </c>
      <c r="N297" s="10" t="s">
        <v>227</v>
      </c>
      <c r="O297" s="10" t="s">
        <v>365</v>
      </c>
      <c r="P297" s="10" t="s">
        <v>364</v>
      </c>
      <c r="Q297" s="10" t="s">
        <v>39852</v>
      </c>
      <c r="R297" s="10" t="s">
        <v>39853</v>
      </c>
      <c r="S297" s="10" t="s">
        <v>2969</v>
      </c>
      <c r="T297" s="15">
        <v>3500</v>
      </c>
      <c r="U297" s="15"/>
      <c r="V297" s="10" t="s">
        <v>35323</v>
      </c>
      <c r="W297" s="10" t="s">
        <v>143</v>
      </c>
      <c r="X297" s="10" t="s">
        <v>38900</v>
      </c>
      <c r="Y297" s="10" t="s">
        <v>38413</v>
      </c>
      <c r="Z297" s="10" t="s">
        <v>38467</v>
      </c>
      <c r="AA297" s="10" t="s">
        <v>17090</v>
      </c>
      <c r="AB297" s="10" t="s">
        <v>17091</v>
      </c>
      <c r="AC297" s="10" t="s">
        <v>2193</v>
      </c>
      <c r="AD297" s="15"/>
      <c r="AE297" s="10" t="s">
        <v>39854</v>
      </c>
      <c r="AF297" s="10" t="s">
        <v>143</v>
      </c>
      <c r="AG297" s="10" t="s">
        <v>38433</v>
      </c>
      <c r="AH297" s="10" t="s">
        <v>880</v>
      </c>
      <c r="AI297" s="15"/>
      <c r="AJ297" s="15"/>
      <c r="AK297" s="15"/>
      <c r="AL297" s="10" t="s">
        <v>39855</v>
      </c>
      <c r="AM297" s="10" t="s">
        <v>17097</v>
      </c>
      <c r="AN297" s="10" t="s">
        <v>39856</v>
      </c>
    </row>
    <row r="298" s="1" customFormat="1" ht="19" customHeight="1" spans="1:40">
      <c r="A298" s="10" t="s">
        <v>39839</v>
      </c>
      <c r="B298" s="10" t="s">
        <v>39840</v>
      </c>
      <c r="C298" s="10" t="s">
        <v>39841</v>
      </c>
      <c r="D298" s="10" t="s">
        <v>38461</v>
      </c>
      <c r="E298" s="10" t="s">
        <v>38462</v>
      </c>
      <c r="F298" s="10" t="s">
        <v>38463</v>
      </c>
      <c r="G298" s="15">
        <v>1000</v>
      </c>
      <c r="H298" s="15">
        <v>1000</v>
      </c>
      <c r="I298" s="15">
        <v>1000</v>
      </c>
      <c r="J298" s="15">
        <v>1000</v>
      </c>
      <c r="K298" s="10" t="s">
        <v>227</v>
      </c>
      <c r="L298" s="10" t="s">
        <v>365</v>
      </c>
      <c r="M298" s="10" t="s">
        <v>364</v>
      </c>
      <c r="N298" s="10" t="s">
        <v>227</v>
      </c>
      <c r="O298" s="10" t="s">
        <v>365</v>
      </c>
      <c r="P298" s="10" t="s">
        <v>364</v>
      </c>
      <c r="Q298" s="10" t="s">
        <v>39852</v>
      </c>
      <c r="R298" s="10" t="s">
        <v>39853</v>
      </c>
      <c r="S298" s="10" t="s">
        <v>2969</v>
      </c>
      <c r="T298" s="15">
        <v>3500</v>
      </c>
      <c r="U298" s="15"/>
      <c r="V298" s="10" t="s">
        <v>35323</v>
      </c>
      <c r="W298" s="10" t="s">
        <v>143</v>
      </c>
      <c r="X298" s="10" t="s">
        <v>38900</v>
      </c>
      <c r="Y298" s="10" t="s">
        <v>38413</v>
      </c>
      <c r="Z298" s="10" t="s">
        <v>38467</v>
      </c>
      <c r="AA298" s="10" t="s">
        <v>17090</v>
      </c>
      <c r="AB298" s="10" t="s">
        <v>17091</v>
      </c>
      <c r="AC298" s="10" t="s">
        <v>2193</v>
      </c>
      <c r="AD298" s="15"/>
      <c r="AE298" s="10" t="s">
        <v>39854</v>
      </c>
      <c r="AF298" s="10" t="s">
        <v>143</v>
      </c>
      <c r="AG298" s="10" t="s">
        <v>38433</v>
      </c>
      <c r="AH298" s="10" t="s">
        <v>880</v>
      </c>
      <c r="AI298" s="15"/>
      <c r="AJ298" s="15"/>
      <c r="AK298" s="15"/>
      <c r="AL298" s="10" t="s">
        <v>39857</v>
      </c>
      <c r="AM298" s="10" t="s">
        <v>17097</v>
      </c>
      <c r="AN298" s="10" t="s">
        <v>39848</v>
      </c>
    </row>
    <row r="299" s="1" customFormat="1" ht="19" customHeight="1" spans="1:40">
      <c r="A299" s="10" t="s">
        <v>38970</v>
      </c>
      <c r="B299" s="10" t="s">
        <v>38971</v>
      </c>
      <c r="C299" s="10" t="s">
        <v>38972</v>
      </c>
      <c r="D299" s="10" t="s">
        <v>16018</v>
      </c>
      <c r="E299" s="10" t="s">
        <v>38973</v>
      </c>
      <c r="F299" s="10" t="s">
        <v>38974</v>
      </c>
      <c r="G299" s="15">
        <v>1500</v>
      </c>
      <c r="H299" s="15">
        <v>1500</v>
      </c>
      <c r="I299" s="15">
        <v>1500</v>
      </c>
      <c r="J299" s="15">
        <v>1500</v>
      </c>
      <c r="K299" s="10" t="s">
        <v>227</v>
      </c>
      <c r="L299" s="10" t="s">
        <v>365</v>
      </c>
      <c r="M299" s="10" t="s">
        <v>364</v>
      </c>
      <c r="N299" s="10" t="s">
        <v>227</v>
      </c>
      <c r="O299" s="10" t="s">
        <v>365</v>
      </c>
      <c r="P299" s="10" t="s">
        <v>364</v>
      </c>
      <c r="Q299" s="10" t="s">
        <v>39852</v>
      </c>
      <c r="R299" s="10" t="s">
        <v>39853</v>
      </c>
      <c r="S299" s="10" t="s">
        <v>2969</v>
      </c>
      <c r="T299" s="15">
        <v>3500</v>
      </c>
      <c r="U299" s="15"/>
      <c r="V299" s="10" t="s">
        <v>35323</v>
      </c>
      <c r="W299" s="10" t="s">
        <v>143</v>
      </c>
      <c r="X299" s="10" t="s">
        <v>39858</v>
      </c>
      <c r="Y299" s="10" t="s">
        <v>38413</v>
      </c>
      <c r="Z299" s="10" t="s">
        <v>38978</v>
      </c>
      <c r="AA299" s="10" t="s">
        <v>17090</v>
      </c>
      <c r="AB299" s="10" t="s">
        <v>17091</v>
      </c>
      <c r="AC299" s="10" t="s">
        <v>2193</v>
      </c>
      <c r="AD299" s="15"/>
      <c r="AE299" s="10" t="s">
        <v>39854</v>
      </c>
      <c r="AF299" s="10" t="s">
        <v>143</v>
      </c>
      <c r="AG299" s="10" t="s">
        <v>38433</v>
      </c>
      <c r="AH299" s="10" t="s">
        <v>880</v>
      </c>
      <c r="AI299" s="15"/>
      <c r="AJ299" s="15"/>
      <c r="AK299" s="15"/>
      <c r="AL299" s="10" t="s">
        <v>39859</v>
      </c>
      <c r="AM299" s="10" t="s">
        <v>17097</v>
      </c>
      <c r="AN299" s="10" t="s">
        <v>38980</v>
      </c>
    </row>
    <row r="300" s="1" customFormat="1" ht="19" customHeight="1" spans="1:40">
      <c r="A300" s="10" t="s">
        <v>39860</v>
      </c>
      <c r="B300" s="10" t="s">
        <v>39861</v>
      </c>
      <c r="C300" s="10" t="s">
        <v>39862</v>
      </c>
      <c r="D300" s="10" t="s">
        <v>38644</v>
      </c>
      <c r="E300" s="10" t="s">
        <v>39863</v>
      </c>
      <c r="F300" s="10" t="s">
        <v>39864</v>
      </c>
      <c r="G300" s="15">
        <v>20000</v>
      </c>
      <c r="H300" s="15">
        <v>20000</v>
      </c>
      <c r="I300" s="15">
        <v>6400</v>
      </c>
      <c r="J300" s="15">
        <v>6400</v>
      </c>
      <c r="K300" s="10" t="s">
        <v>103</v>
      </c>
      <c r="L300" s="10" t="s">
        <v>105</v>
      </c>
      <c r="M300" s="10" t="s">
        <v>104</v>
      </c>
      <c r="N300" s="10" t="s">
        <v>103</v>
      </c>
      <c r="O300" s="10" t="s">
        <v>105</v>
      </c>
      <c r="P300" s="10" t="s">
        <v>104</v>
      </c>
      <c r="Q300" s="10" t="s">
        <v>39865</v>
      </c>
      <c r="R300" s="10" t="s">
        <v>39866</v>
      </c>
      <c r="S300" s="10" t="s">
        <v>434</v>
      </c>
      <c r="T300" s="15">
        <v>40000</v>
      </c>
      <c r="U300" s="15"/>
      <c r="V300" s="10" t="s">
        <v>39867</v>
      </c>
      <c r="W300" s="10" t="s">
        <v>82</v>
      </c>
      <c r="X300" s="10" t="s">
        <v>39868</v>
      </c>
      <c r="Y300" s="10" t="s">
        <v>38660</v>
      </c>
      <c r="Z300" s="10" t="s">
        <v>38455</v>
      </c>
      <c r="AA300" s="10" t="s">
        <v>6001</v>
      </c>
      <c r="AB300" s="10" t="s">
        <v>6002</v>
      </c>
      <c r="AC300" s="10" t="s">
        <v>241</v>
      </c>
      <c r="AD300" s="15"/>
      <c r="AE300" s="10" t="s">
        <v>39869</v>
      </c>
      <c r="AF300" s="10" t="s">
        <v>143</v>
      </c>
      <c r="AG300" s="10" t="s">
        <v>38415</v>
      </c>
      <c r="AH300" s="10" t="s">
        <v>811</v>
      </c>
      <c r="AI300" s="15"/>
      <c r="AJ300" s="15"/>
      <c r="AK300" s="15"/>
      <c r="AL300" s="10" t="s">
        <v>39870</v>
      </c>
      <c r="AM300" s="10" t="s">
        <v>6008</v>
      </c>
      <c r="AN300" s="10" t="s">
        <v>39871</v>
      </c>
    </row>
    <row r="301" s="1" customFormat="1" ht="19" customHeight="1" spans="1:40">
      <c r="A301" s="10" t="s">
        <v>38883</v>
      </c>
      <c r="B301" s="10" t="s">
        <v>38884</v>
      </c>
      <c r="C301" s="10" t="s">
        <v>38885</v>
      </c>
      <c r="D301" s="10" t="s">
        <v>136</v>
      </c>
      <c r="E301" s="10" t="s">
        <v>38886</v>
      </c>
      <c r="F301" s="10" t="s">
        <v>38887</v>
      </c>
      <c r="G301" s="15">
        <v>1600</v>
      </c>
      <c r="H301" s="15">
        <v>1600</v>
      </c>
      <c r="I301" s="15">
        <v>1300</v>
      </c>
      <c r="J301" s="15">
        <v>1300</v>
      </c>
      <c r="K301" s="10" t="s">
        <v>103</v>
      </c>
      <c r="L301" s="10" t="s">
        <v>105</v>
      </c>
      <c r="M301" s="10" t="s">
        <v>104</v>
      </c>
      <c r="N301" s="10" t="s">
        <v>103</v>
      </c>
      <c r="O301" s="10" t="s">
        <v>105</v>
      </c>
      <c r="P301" s="10" t="s">
        <v>104</v>
      </c>
      <c r="Q301" s="10" t="s">
        <v>39872</v>
      </c>
      <c r="R301" s="10" t="s">
        <v>39873</v>
      </c>
      <c r="S301" s="10" t="s">
        <v>116</v>
      </c>
      <c r="T301" s="15">
        <v>33100</v>
      </c>
      <c r="U301" s="15"/>
      <c r="V301" s="10" t="s">
        <v>10991</v>
      </c>
      <c r="W301" s="10" t="s">
        <v>143</v>
      </c>
      <c r="X301" s="10" t="s">
        <v>39868</v>
      </c>
      <c r="Y301" s="10" t="s">
        <v>38498</v>
      </c>
      <c r="Z301" s="10" t="s">
        <v>38585</v>
      </c>
      <c r="AA301" s="10" t="s">
        <v>10987</v>
      </c>
      <c r="AB301" s="10" t="s">
        <v>10988</v>
      </c>
      <c r="AC301" s="10" t="s">
        <v>434</v>
      </c>
      <c r="AD301" s="15"/>
      <c r="AE301" s="10" t="s">
        <v>10986</v>
      </c>
      <c r="AF301" s="10" t="s">
        <v>82</v>
      </c>
      <c r="AG301" s="10" t="s">
        <v>38415</v>
      </c>
      <c r="AH301" s="10" t="s">
        <v>2206</v>
      </c>
      <c r="AI301" s="15"/>
      <c r="AJ301" s="15"/>
      <c r="AK301" s="15"/>
      <c r="AL301" s="10" t="s">
        <v>39874</v>
      </c>
      <c r="AM301" s="10" t="s">
        <v>10995</v>
      </c>
      <c r="AN301" s="10" t="s">
        <v>38892</v>
      </c>
    </row>
    <row r="302" s="1" customFormat="1" ht="19" customHeight="1" spans="1:40">
      <c r="A302" s="10" t="s">
        <v>39400</v>
      </c>
      <c r="B302" s="10" t="s">
        <v>39401</v>
      </c>
      <c r="C302" s="10" t="s">
        <v>39402</v>
      </c>
      <c r="D302" s="10" t="s">
        <v>9141</v>
      </c>
      <c r="E302" s="10" t="s">
        <v>39403</v>
      </c>
      <c r="F302" s="10" t="s">
        <v>39404</v>
      </c>
      <c r="G302" s="15">
        <v>10000</v>
      </c>
      <c r="H302" s="15">
        <v>10000</v>
      </c>
      <c r="I302" s="15">
        <v>7500</v>
      </c>
      <c r="J302" s="15">
        <v>2000</v>
      </c>
      <c r="K302" s="10" t="s">
        <v>103</v>
      </c>
      <c r="L302" s="10" t="s">
        <v>105</v>
      </c>
      <c r="M302" s="10" t="s">
        <v>104</v>
      </c>
      <c r="N302" s="10" t="s">
        <v>103</v>
      </c>
      <c r="O302" s="10" t="s">
        <v>105</v>
      </c>
      <c r="P302" s="10" t="s">
        <v>104</v>
      </c>
      <c r="Q302" s="10" t="s">
        <v>39875</v>
      </c>
      <c r="R302" s="10" t="s">
        <v>39876</v>
      </c>
      <c r="S302" s="10" t="s">
        <v>116</v>
      </c>
      <c r="T302" s="15">
        <v>45000</v>
      </c>
      <c r="U302" s="15"/>
      <c r="V302" s="10" t="s">
        <v>39877</v>
      </c>
      <c r="W302" s="10" t="s">
        <v>143</v>
      </c>
      <c r="X302" s="10" t="s">
        <v>39868</v>
      </c>
      <c r="Y302" s="10" t="s">
        <v>38428</v>
      </c>
      <c r="Z302" s="10" t="s">
        <v>38429</v>
      </c>
      <c r="AA302" s="10" t="s">
        <v>18480</v>
      </c>
      <c r="AB302" s="10" t="s">
        <v>18481</v>
      </c>
      <c r="AC302" s="10" t="s">
        <v>116</v>
      </c>
      <c r="AD302" s="15"/>
      <c r="AE302" s="10" t="s">
        <v>39878</v>
      </c>
      <c r="AF302" s="10" t="s">
        <v>143</v>
      </c>
      <c r="AG302" s="10" t="s">
        <v>38455</v>
      </c>
      <c r="AH302" s="10" t="s">
        <v>203</v>
      </c>
      <c r="AI302" s="15"/>
      <c r="AJ302" s="15"/>
      <c r="AK302" s="15"/>
      <c r="AL302" s="10" t="s">
        <v>39879</v>
      </c>
      <c r="AM302" s="10" t="s">
        <v>18485</v>
      </c>
      <c r="AN302" s="10" t="s">
        <v>39409</v>
      </c>
    </row>
    <row r="303" s="1" customFormat="1" ht="19" customHeight="1" spans="1:40">
      <c r="A303" s="10" t="s">
        <v>39400</v>
      </c>
      <c r="B303" s="10" t="s">
        <v>39401</v>
      </c>
      <c r="C303" s="10" t="s">
        <v>39402</v>
      </c>
      <c r="D303" s="10" t="s">
        <v>9141</v>
      </c>
      <c r="E303" s="10" t="s">
        <v>39403</v>
      </c>
      <c r="F303" s="10" t="s">
        <v>39404</v>
      </c>
      <c r="G303" s="15">
        <v>10000</v>
      </c>
      <c r="H303" s="15">
        <v>10000</v>
      </c>
      <c r="I303" s="15">
        <v>7500</v>
      </c>
      <c r="J303" s="15">
        <v>1500</v>
      </c>
      <c r="K303" s="10" t="s">
        <v>103</v>
      </c>
      <c r="L303" s="10" t="s">
        <v>105</v>
      </c>
      <c r="M303" s="10" t="s">
        <v>104</v>
      </c>
      <c r="N303" s="10" t="s">
        <v>103</v>
      </c>
      <c r="O303" s="10" t="s">
        <v>105</v>
      </c>
      <c r="P303" s="10" t="s">
        <v>104</v>
      </c>
      <c r="Q303" s="10" t="s">
        <v>39875</v>
      </c>
      <c r="R303" s="10" t="s">
        <v>39876</v>
      </c>
      <c r="S303" s="10" t="s">
        <v>116</v>
      </c>
      <c r="T303" s="15">
        <v>45000</v>
      </c>
      <c r="U303" s="15"/>
      <c r="V303" s="10" t="s">
        <v>39877</v>
      </c>
      <c r="W303" s="10" t="s">
        <v>143</v>
      </c>
      <c r="X303" s="10" t="s">
        <v>39868</v>
      </c>
      <c r="Y303" s="10" t="s">
        <v>38428</v>
      </c>
      <c r="Z303" s="10" t="s">
        <v>38429</v>
      </c>
      <c r="AA303" s="10" t="s">
        <v>9751</v>
      </c>
      <c r="AB303" s="10" t="s">
        <v>9752</v>
      </c>
      <c r="AC303" s="10" t="s">
        <v>116</v>
      </c>
      <c r="AD303" s="15"/>
      <c r="AE303" s="10" t="s">
        <v>39880</v>
      </c>
      <c r="AF303" s="10" t="s">
        <v>82</v>
      </c>
      <c r="AG303" s="10" t="s">
        <v>38415</v>
      </c>
      <c r="AH303" s="10" t="s">
        <v>3268</v>
      </c>
      <c r="AI303" s="15"/>
      <c r="AJ303" s="15"/>
      <c r="AK303" s="15"/>
      <c r="AL303" s="10" t="s">
        <v>39879</v>
      </c>
      <c r="AM303" s="10" t="s">
        <v>9756</v>
      </c>
      <c r="AN303" s="10" t="s">
        <v>39409</v>
      </c>
    </row>
    <row r="304" s="1" customFormat="1" ht="19" customHeight="1" spans="1:40">
      <c r="A304" s="10" t="s">
        <v>39400</v>
      </c>
      <c r="B304" s="10" t="s">
        <v>39401</v>
      </c>
      <c r="C304" s="10" t="s">
        <v>39402</v>
      </c>
      <c r="D304" s="10" t="s">
        <v>9141</v>
      </c>
      <c r="E304" s="10" t="s">
        <v>39403</v>
      </c>
      <c r="F304" s="10" t="s">
        <v>39404</v>
      </c>
      <c r="G304" s="15">
        <v>10000</v>
      </c>
      <c r="H304" s="15">
        <v>10000</v>
      </c>
      <c r="I304" s="15">
        <v>7500</v>
      </c>
      <c r="J304" s="15">
        <v>2700</v>
      </c>
      <c r="K304" s="10" t="s">
        <v>103</v>
      </c>
      <c r="L304" s="10" t="s">
        <v>105</v>
      </c>
      <c r="M304" s="10" t="s">
        <v>104</v>
      </c>
      <c r="N304" s="10" t="s">
        <v>103</v>
      </c>
      <c r="O304" s="10" t="s">
        <v>105</v>
      </c>
      <c r="P304" s="10" t="s">
        <v>104</v>
      </c>
      <c r="Q304" s="10" t="s">
        <v>39875</v>
      </c>
      <c r="R304" s="10" t="s">
        <v>39876</v>
      </c>
      <c r="S304" s="10" t="s">
        <v>116</v>
      </c>
      <c r="T304" s="15">
        <v>45000</v>
      </c>
      <c r="U304" s="15"/>
      <c r="V304" s="10" t="s">
        <v>39877</v>
      </c>
      <c r="W304" s="10" t="s">
        <v>143</v>
      </c>
      <c r="X304" s="10" t="s">
        <v>39868</v>
      </c>
      <c r="Y304" s="10" t="s">
        <v>38428</v>
      </c>
      <c r="Z304" s="10" t="s">
        <v>38429</v>
      </c>
      <c r="AA304" s="10" t="s">
        <v>26447</v>
      </c>
      <c r="AB304" s="10" t="s">
        <v>26448</v>
      </c>
      <c r="AC304" s="10" t="s">
        <v>116</v>
      </c>
      <c r="AD304" s="15"/>
      <c r="AE304" s="10" t="s">
        <v>39880</v>
      </c>
      <c r="AF304" s="10" t="s">
        <v>82</v>
      </c>
      <c r="AG304" s="10" t="s">
        <v>38455</v>
      </c>
      <c r="AH304" s="10" t="s">
        <v>811</v>
      </c>
      <c r="AI304" s="15"/>
      <c r="AJ304" s="15"/>
      <c r="AK304" s="15"/>
      <c r="AL304" s="10" t="s">
        <v>39879</v>
      </c>
      <c r="AM304" s="10" t="s">
        <v>26452</v>
      </c>
      <c r="AN304" s="10" t="s">
        <v>39409</v>
      </c>
    </row>
    <row r="305" s="1" customFormat="1" ht="19" customHeight="1" spans="1:40">
      <c r="A305" s="10" t="s">
        <v>39400</v>
      </c>
      <c r="B305" s="10" t="s">
        <v>39401</v>
      </c>
      <c r="C305" s="10" t="s">
        <v>39402</v>
      </c>
      <c r="D305" s="10" t="s">
        <v>9141</v>
      </c>
      <c r="E305" s="10" t="s">
        <v>39403</v>
      </c>
      <c r="F305" s="10" t="s">
        <v>39404</v>
      </c>
      <c r="G305" s="15">
        <v>10000</v>
      </c>
      <c r="H305" s="15">
        <v>10000</v>
      </c>
      <c r="I305" s="15">
        <v>7500</v>
      </c>
      <c r="J305" s="15">
        <v>1300</v>
      </c>
      <c r="K305" s="10" t="s">
        <v>103</v>
      </c>
      <c r="L305" s="10" t="s">
        <v>105</v>
      </c>
      <c r="M305" s="10" t="s">
        <v>104</v>
      </c>
      <c r="N305" s="10" t="s">
        <v>103</v>
      </c>
      <c r="O305" s="10" t="s">
        <v>105</v>
      </c>
      <c r="P305" s="10" t="s">
        <v>104</v>
      </c>
      <c r="Q305" s="10" t="s">
        <v>39875</v>
      </c>
      <c r="R305" s="10" t="s">
        <v>39876</v>
      </c>
      <c r="S305" s="10" t="s">
        <v>116</v>
      </c>
      <c r="T305" s="15">
        <v>45000</v>
      </c>
      <c r="U305" s="15"/>
      <c r="V305" s="10" t="s">
        <v>39877</v>
      </c>
      <c r="W305" s="10" t="s">
        <v>143</v>
      </c>
      <c r="X305" s="10" t="s">
        <v>39868</v>
      </c>
      <c r="Y305" s="10" t="s">
        <v>38428</v>
      </c>
      <c r="Z305" s="10" t="s">
        <v>38429</v>
      </c>
      <c r="AA305" s="10" t="s">
        <v>8707</v>
      </c>
      <c r="AB305" s="10" t="s">
        <v>8708</v>
      </c>
      <c r="AC305" s="10" t="s">
        <v>116</v>
      </c>
      <c r="AD305" s="15"/>
      <c r="AE305" s="10" t="s">
        <v>39881</v>
      </c>
      <c r="AF305" s="10" t="s">
        <v>82</v>
      </c>
      <c r="AG305" s="10" t="s">
        <v>38455</v>
      </c>
      <c r="AH305" s="10" t="s">
        <v>3965</v>
      </c>
      <c r="AI305" s="15"/>
      <c r="AJ305" s="15"/>
      <c r="AK305" s="15"/>
      <c r="AL305" s="10" t="s">
        <v>39879</v>
      </c>
      <c r="AM305" s="10" t="s">
        <v>8712</v>
      </c>
      <c r="AN305" s="10" t="s">
        <v>39409</v>
      </c>
    </row>
    <row r="306" s="1" customFormat="1" ht="19" customHeight="1" spans="1:40">
      <c r="A306" s="10" t="s">
        <v>38641</v>
      </c>
      <c r="B306" s="10" t="s">
        <v>38642</v>
      </c>
      <c r="C306" s="10" t="s">
        <v>38643</v>
      </c>
      <c r="D306" s="10" t="s">
        <v>38644</v>
      </c>
      <c r="E306" s="10" t="s">
        <v>38645</v>
      </c>
      <c r="F306" s="10" t="s">
        <v>38646</v>
      </c>
      <c r="G306" s="15">
        <v>8000</v>
      </c>
      <c r="H306" s="15">
        <v>8000</v>
      </c>
      <c r="I306" s="15">
        <v>1500</v>
      </c>
      <c r="J306" s="15">
        <v>1500</v>
      </c>
      <c r="K306" s="10" t="s">
        <v>103</v>
      </c>
      <c r="L306" s="10" t="s">
        <v>105</v>
      </c>
      <c r="M306" s="10" t="s">
        <v>104</v>
      </c>
      <c r="N306" s="10" t="s">
        <v>103</v>
      </c>
      <c r="O306" s="10" t="s">
        <v>105</v>
      </c>
      <c r="P306" s="10" t="s">
        <v>104</v>
      </c>
      <c r="Q306" s="10" t="s">
        <v>39882</v>
      </c>
      <c r="R306" s="10" t="s">
        <v>39883</v>
      </c>
      <c r="S306" s="10" t="s">
        <v>116</v>
      </c>
      <c r="T306" s="15">
        <v>28000</v>
      </c>
      <c r="U306" s="15"/>
      <c r="V306" s="10" t="s">
        <v>39884</v>
      </c>
      <c r="W306" s="10" t="s">
        <v>82</v>
      </c>
      <c r="X306" s="10" t="s">
        <v>39868</v>
      </c>
      <c r="Y306" s="10" t="s">
        <v>38428</v>
      </c>
      <c r="Z306" s="10" t="s">
        <v>38520</v>
      </c>
      <c r="AA306" s="10" t="s">
        <v>110</v>
      </c>
      <c r="AB306" s="10" t="s">
        <v>111</v>
      </c>
      <c r="AC306" s="10" t="s">
        <v>116</v>
      </c>
      <c r="AD306" s="15"/>
      <c r="AE306" s="10" t="s">
        <v>106</v>
      </c>
      <c r="AF306" s="10" t="s">
        <v>82</v>
      </c>
      <c r="AG306" s="10" t="s">
        <v>38415</v>
      </c>
      <c r="AH306" s="10" t="s">
        <v>114</v>
      </c>
      <c r="AI306" s="15"/>
      <c r="AJ306" s="15"/>
      <c r="AK306" s="15"/>
      <c r="AL306" s="10" t="s">
        <v>39885</v>
      </c>
      <c r="AM306" s="10" t="s">
        <v>125</v>
      </c>
      <c r="AN306" s="10" t="s">
        <v>38649</v>
      </c>
    </row>
    <row r="307" s="1" customFormat="1" ht="19" customHeight="1" spans="1:40">
      <c r="A307" s="10" t="s">
        <v>39033</v>
      </c>
      <c r="B307" s="10" t="s">
        <v>39034</v>
      </c>
      <c r="C307" s="10" t="s">
        <v>39035</v>
      </c>
      <c r="D307" s="10" t="s">
        <v>2410</v>
      </c>
      <c r="E307" s="10" t="s">
        <v>39036</v>
      </c>
      <c r="F307" s="10" t="s">
        <v>38998</v>
      </c>
      <c r="G307" s="15">
        <v>20000</v>
      </c>
      <c r="H307" s="15">
        <v>20000</v>
      </c>
      <c r="I307" s="15">
        <v>13930</v>
      </c>
      <c r="J307" s="15">
        <v>1000</v>
      </c>
      <c r="K307" s="10" t="s">
        <v>103</v>
      </c>
      <c r="L307" s="10" t="s">
        <v>105</v>
      </c>
      <c r="M307" s="10" t="s">
        <v>104</v>
      </c>
      <c r="N307" s="10" t="s">
        <v>103</v>
      </c>
      <c r="O307" s="10" t="s">
        <v>105</v>
      </c>
      <c r="P307" s="10" t="s">
        <v>104</v>
      </c>
      <c r="Q307" s="10" t="s">
        <v>7671</v>
      </c>
      <c r="R307" s="10" t="s">
        <v>7672</v>
      </c>
      <c r="S307" s="10" t="s">
        <v>116</v>
      </c>
      <c r="T307" s="15">
        <v>30930</v>
      </c>
      <c r="U307" s="15"/>
      <c r="V307" s="10" t="s">
        <v>39886</v>
      </c>
      <c r="W307" s="10" t="s">
        <v>143</v>
      </c>
      <c r="X307" s="10" t="s">
        <v>39868</v>
      </c>
      <c r="Y307" s="10" t="s">
        <v>38428</v>
      </c>
      <c r="Z307" s="10" t="s">
        <v>38429</v>
      </c>
      <c r="AA307" s="10" t="s">
        <v>14849</v>
      </c>
      <c r="AB307" s="10" t="s">
        <v>14850</v>
      </c>
      <c r="AC307" s="10" t="s">
        <v>434</v>
      </c>
      <c r="AD307" s="15"/>
      <c r="AE307" s="10" t="s">
        <v>9340</v>
      </c>
      <c r="AF307" s="10" t="s">
        <v>82</v>
      </c>
      <c r="AG307" s="10" t="s">
        <v>38455</v>
      </c>
      <c r="AH307" s="10" t="s">
        <v>3965</v>
      </c>
      <c r="AI307" s="15"/>
      <c r="AJ307" s="15"/>
      <c r="AK307" s="15"/>
      <c r="AL307" s="10" t="s">
        <v>39887</v>
      </c>
      <c r="AM307" s="10" t="s">
        <v>14854</v>
      </c>
      <c r="AN307" s="10" t="s">
        <v>39038</v>
      </c>
    </row>
    <row r="308" s="1" customFormat="1" ht="19" customHeight="1" spans="1:40">
      <c r="A308" s="10" t="s">
        <v>39033</v>
      </c>
      <c r="B308" s="10" t="s">
        <v>39034</v>
      </c>
      <c r="C308" s="10" t="s">
        <v>39035</v>
      </c>
      <c r="D308" s="10" t="s">
        <v>2410</v>
      </c>
      <c r="E308" s="10" t="s">
        <v>39036</v>
      </c>
      <c r="F308" s="10" t="s">
        <v>38998</v>
      </c>
      <c r="G308" s="15">
        <v>20000</v>
      </c>
      <c r="H308" s="15">
        <v>20000</v>
      </c>
      <c r="I308" s="15">
        <v>13930</v>
      </c>
      <c r="J308" s="15">
        <v>1000</v>
      </c>
      <c r="K308" s="10" t="s">
        <v>103</v>
      </c>
      <c r="L308" s="10" t="s">
        <v>105</v>
      </c>
      <c r="M308" s="10" t="s">
        <v>104</v>
      </c>
      <c r="N308" s="10" t="s">
        <v>103</v>
      </c>
      <c r="O308" s="10" t="s">
        <v>105</v>
      </c>
      <c r="P308" s="10" t="s">
        <v>104</v>
      </c>
      <c r="Q308" s="10" t="s">
        <v>7671</v>
      </c>
      <c r="R308" s="10" t="s">
        <v>7672</v>
      </c>
      <c r="S308" s="10" t="s">
        <v>116</v>
      </c>
      <c r="T308" s="15">
        <v>30930</v>
      </c>
      <c r="U308" s="15"/>
      <c r="V308" s="10" t="s">
        <v>39886</v>
      </c>
      <c r="W308" s="10" t="s">
        <v>143</v>
      </c>
      <c r="X308" s="10" t="s">
        <v>39868</v>
      </c>
      <c r="Y308" s="10" t="s">
        <v>38428</v>
      </c>
      <c r="Z308" s="10" t="s">
        <v>38429</v>
      </c>
      <c r="AA308" s="10" t="s">
        <v>30521</v>
      </c>
      <c r="AB308" s="10" t="s">
        <v>30522</v>
      </c>
      <c r="AC308" s="10" t="s">
        <v>116</v>
      </c>
      <c r="AD308" s="15"/>
      <c r="AE308" s="10" t="s">
        <v>9340</v>
      </c>
      <c r="AF308" s="10" t="s">
        <v>82</v>
      </c>
      <c r="AG308" s="10" t="s">
        <v>38415</v>
      </c>
      <c r="AH308" s="10" t="s">
        <v>1681</v>
      </c>
      <c r="AI308" s="15"/>
      <c r="AJ308" s="15"/>
      <c r="AK308" s="15"/>
      <c r="AL308" s="10" t="s">
        <v>39887</v>
      </c>
      <c r="AM308" s="10" t="s">
        <v>30526</v>
      </c>
      <c r="AN308" s="10" t="s">
        <v>39038</v>
      </c>
    </row>
    <row r="309" s="1" customFormat="1" ht="19" customHeight="1" spans="1:40">
      <c r="A309" s="10" t="s">
        <v>39033</v>
      </c>
      <c r="B309" s="10" t="s">
        <v>39034</v>
      </c>
      <c r="C309" s="10" t="s">
        <v>39035</v>
      </c>
      <c r="D309" s="10" t="s">
        <v>2410</v>
      </c>
      <c r="E309" s="10" t="s">
        <v>39036</v>
      </c>
      <c r="F309" s="10" t="s">
        <v>38998</v>
      </c>
      <c r="G309" s="15">
        <v>20000</v>
      </c>
      <c r="H309" s="15">
        <v>20000</v>
      </c>
      <c r="I309" s="15">
        <v>13930</v>
      </c>
      <c r="J309" s="15">
        <v>3000</v>
      </c>
      <c r="K309" s="10" t="s">
        <v>103</v>
      </c>
      <c r="L309" s="10" t="s">
        <v>105</v>
      </c>
      <c r="M309" s="10" t="s">
        <v>104</v>
      </c>
      <c r="N309" s="10" t="s">
        <v>103</v>
      </c>
      <c r="O309" s="10" t="s">
        <v>105</v>
      </c>
      <c r="P309" s="10" t="s">
        <v>104</v>
      </c>
      <c r="Q309" s="10" t="s">
        <v>7671</v>
      </c>
      <c r="R309" s="10" t="s">
        <v>7672</v>
      </c>
      <c r="S309" s="10" t="s">
        <v>116</v>
      </c>
      <c r="T309" s="15">
        <v>30930</v>
      </c>
      <c r="U309" s="15"/>
      <c r="V309" s="10" t="s">
        <v>39886</v>
      </c>
      <c r="W309" s="10" t="s">
        <v>143</v>
      </c>
      <c r="X309" s="10" t="s">
        <v>39868</v>
      </c>
      <c r="Y309" s="10" t="s">
        <v>38428</v>
      </c>
      <c r="Z309" s="10" t="s">
        <v>38429</v>
      </c>
      <c r="AA309" s="10" t="s">
        <v>26222</v>
      </c>
      <c r="AB309" s="10" t="s">
        <v>26223</v>
      </c>
      <c r="AC309" s="10" t="s">
        <v>116</v>
      </c>
      <c r="AD309" s="15"/>
      <c r="AE309" s="10" t="s">
        <v>9340</v>
      </c>
      <c r="AF309" s="10" t="s">
        <v>82</v>
      </c>
      <c r="AG309" s="10" t="s">
        <v>38415</v>
      </c>
      <c r="AH309" s="10" t="s">
        <v>1681</v>
      </c>
      <c r="AI309" s="15"/>
      <c r="AJ309" s="15"/>
      <c r="AK309" s="15"/>
      <c r="AL309" s="10" t="s">
        <v>39887</v>
      </c>
      <c r="AM309" s="10" t="s">
        <v>26227</v>
      </c>
      <c r="AN309" s="10" t="s">
        <v>39038</v>
      </c>
    </row>
    <row r="310" s="1" customFormat="1" ht="19" customHeight="1" spans="1:40">
      <c r="A310" s="10" t="s">
        <v>39033</v>
      </c>
      <c r="B310" s="10" t="s">
        <v>39034</v>
      </c>
      <c r="C310" s="10" t="s">
        <v>39035</v>
      </c>
      <c r="D310" s="10" t="s">
        <v>2410</v>
      </c>
      <c r="E310" s="10" t="s">
        <v>39036</v>
      </c>
      <c r="F310" s="10" t="s">
        <v>38998</v>
      </c>
      <c r="G310" s="15">
        <v>20000</v>
      </c>
      <c r="H310" s="15">
        <v>20000</v>
      </c>
      <c r="I310" s="15">
        <v>13930</v>
      </c>
      <c r="J310" s="15">
        <v>2000</v>
      </c>
      <c r="K310" s="10" t="s">
        <v>103</v>
      </c>
      <c r="L310" s="10" t="s">
        <v>105</v>
      </c>
      <c r="M310" s="10" t="s">
        <v>104</v>
      </c>
      <c r="N310" s="10" t="s">
        <v>103</v>
      </c>
      <c r="O310" s="10" t="s">
        <v>105</v>
      </c>
      <c r="P310" s="10" t="s">
        <v>104</v>
      </c>
      <c r="Q310" s="10" t="s">
        <v>7671</v>
      </c>
      <c r="R310" s="10" t="s">
        <v>7672</v>
      </c>
      <c r="S310" s="10" t="s">
        <v>116</v>
      </c>
      <c r="T310" s="15">
        <v>30930</v>
      </c>
      <c r="U310" s="15"/>
      <c r="V310" s="10" t="s">
        <v>39886</v>
      </c>
      <c r="W310" s="10" t="s">
        <v>143</v>
      </c>
      <c r="X310" s="10" t="s">
        <v>39868</v>
      </c>
      <c r="Y310" s="10" t="s">
        <v>38428</v>
      </c>
      <c r="Z310" s="10" t="s">
        <v>38429</v>
      </c>
      <c r="AA310" s="10" t="s">
        <v>9341</v>
      </c>
      <c r="AB310" s="10" t="s">
        <v>9342</v>
      </c>
      <c r="AC310" s="10" t="s">
        <v>116</v>
      </c>
      <c r="AD310" s="15"/>
      <c r="AE310" s="10" t="s">
        <v>9340</v>
      </c>
      <c r="AF310" s="10" t="s">
        <v>82</v>
      </c>
      <c r="AG310" s="10" t="s">
        <v>38415</v>
      </c>
      <c r="AH310" s="10" t="s">
        <v>2268</v>
      </c>
      <c r="AI310" s="15"/>
      <c r="AJ310" s="15"/>
      <c r="AK310" s="15"/>
      <c r="AL310" s="10" t="s">
        <v>39887</v>
      </c>
      <c r="AM310" s="10" t="s">
        <v>9349</v>
      </c>
      <c r="AN310" s="10" t="s">
        <v>39038</v>
      </c>
    </row>
    <row r="311" s="1" customFormat="1" ht="19" customHeight="1" spans="1:40">
      <c r="A311" s="10" t="s">
        <v>38849</v>
      </c>
      <c r="B311" s="10" t="s">
        <v>38850</v>
      </c>
      <c r="C311" s="10" t="s">
        <v>38851</v>
      </c>
      <c r="D311" s="10" t="s">
        <v>38547</v>
      </c>
      <c r="E311" s="10" t="s">
        <v>38852</v>
      </c>
      <c r="F311" s="10" t="s">
        <v>38853</v>
      </c>
      <c r="G311" s="15">
        <v>5000</v>
      </c>
      <c r="H311" s="15">
        <v>5000</v>
      </c>
      <c r="I311" s="15">
        <v>5000</v>
      </c>
      <c r="J311" s="15">
        <v>5000</v>
      </c>
      <c r="K311" s="10" t="s">
        <v>103</v>
      </c>
      <c r="L311" s="10" t="s">
        <v>1284</v>
      </c>
      <c r="M311" s="10" t="s">
        <v>1283</v>
      </c>
      <c r="N311" s="10" t="s">
        <v>103</v>
      </c>
      <c r="O311" s="10" t="s">
        <v>1284</v>
      </c>
      <c r="P311" s="10" t="s">
        <v>1283</v>
      </c>
      <c r="Q311" s="10" t="s">
        <v>38295</v>
      </c>
      <c r="R311" s="10" t="s">
        <v>38297</v>
      </c>
      <c r="S311" s="10" t="s">
        <v>1849</v>
      </c>
      <c r="T311" s="15">
        <v>11000</v>
      </c>
      <c r="U311" s="15"/>
      <c r="V311" s="10" t="s">
        <v>39888</v>
      </c>
      <c r="W311" s="10" t="s">
        <v>143</v>
      </c>
      <c r="X311" s="10" t="s">
        <v>39889</v>
      </c>
      <c r="Y311" s="10" t="s">
        <v>38498</v>
      </c>
      <c r="Z311" s="10" t="s">
        <v>38498</v>
      </c>
      <c r="AA311" s="10" t="s">
        <v>13887</v>
      </c>
      <c r="AB311" s="10" t="s">
        <v>13888</v>
      </c>
      <c r="AC311" s="10" t="s">
        <v>378</v>
      </c>
      <c r="AD311" s="15"/>
      <c r="AE311" s="10" t="s">
        <v>39890</v>
      </c>
      <c r="AF311" s="10" t="s">
        <v>143</v>
      </c>
      <c r="AG311" s="10" t="s">
        <v>38433</v>
      </c>
      <c r="AH311" s="10" t="s">
        <v>5390</v>
      </c>
      <c r="AI311" s="15"/>
      <c r="AJ311" s="15"/>
      <c r="AK311" s="15"/>
      <c r="AL311" s="10" t="s">
        <v>39891</v>
      </c>
      <c r="AM311" s="10" t="s">
        <v>13892</v>
      </c>
      <c r="AN311" s="10" t="s">
        <v>38857</v>
      </c>
    </row>
    <row r="312" s="1" customFormat="1" ht="19" customHeight="1" spans="1:40">
      <c r="A312" s="10" t="s">
        <v>39822</v>
      </c>
      <c r="B312" s="10" t="s">
        <v>39823</v>
      </c>
      <c r="C312" s="10" t="s">
        <v>39824</v>
      </c>
      <c r="D312" s="10" t="s">
        <v>38461</v>
      </c>
      <c r="E312" s="10" t="s">
        <v>39813</v>
      </c>
      <c r="F312" s="10" t="s">
        <v>38974</v>
      </c>
      <c r="G312" s="15">
        <v>5000</v>
      </c>
      <c r="H312" s="15">
        <v>5000</v>
      </c>
      <c r="I312" s="15">
        <v>2900</v>
      </c>
      <c r="J312" s="15">
        <v>2900</v>
      </c>
      <c r="K312" s="10" t="s">
        <v>103</v>
      </c>
      <c r="L312" s="10" t="s">
        <v>1284</v>
      </c>
      <c r="M312" s="10" t="s">
        <v>1283</v>
      </c>
      <c r="N312" s="10" t="s">
        <v>103</v>
      </c>
      <c r="O312" s="10" t="s">
        <v>1284</v>
      </c>
      <c r="P312" s="10" t="s">
        <v>1283</v>
      </c>
      <c r="Q312" s="10" t="s">
        <v>39892</v>
      </c>
      <c r="R312" s="10" t="s">
        <v>39893</v>
      </c>
      <c r="S312" s="10" t="s">
        <v>378</v>
      </c>
      <c r="T312" s="15">
        <v>5000</v>
      </c>
      <c r="U312" s="15"/>
      <c r="V312" s="10" t="s">
        <v>39894</v>
      </c>
      <c r="W312" s="10" t="s">
        <v>143</v>
      </c>
      <c r="X312" s="10" t="s">
        <v>39895</v>
      </c>
      <c r="Y312" s="10" t="s">
        <v>38498</v>
      </c>
      <c r="Z312" s="10" t="s">
        <v>38681</v>
      </c>
      <c r="AA312" s="10" t="s">
        <v>10628</v>
      </c>
      <c r="AB312" s="10" t="s">
        <v>10629</v>
      </c>
      <c r="AC312" s="10" t="s">
        <v>116</v>
      </c>
      <c r="AD312" s="15"/>
      <c r="AE312" s="10" t="s">
        <v>39896</v>
      </c>
      <c r="AF312" s="10" t="s">
        <v>143</v>
      </c>
      <c r="AG312" s="10" t="s">
        <v>38433</v>
      </c>
      <c r="AH312" s="10" t="s">
        <v>10632</v>
      </c>
      <c r="AI312" s="15"/>
      <c r="AJ312" s="15"/>
      <c r="AK312" s="15"/>
      <c r="AL312" s="10" t="s">
        <v>39897</v>
      </c>
      <c r="AM312" s="10" t="s">
        <v>10635</v>
      </c>
      <c r="AN312" s="10" t="s">
        <v>39828</v>
      </c>
    </row>
    <row r="313" s="1" customFormat="1" ht="19" customHeight="1" spans="1:40">
      <c r="A313" s="10" t="s">
        <v>39665</v>
      </c>
      <c r="B313" s="10" t="s">
        <v>39666</v>
      </c>
      <c r="C313" s="10" t="s">
        <v>39667</v>
      </c>
      <c r="D313" s="10" t="s">
        <v>38406</v>
      </c>
      <c r="E313" s="10" t="s">
        <v>38491</v>
      </c>
      <c r="F313" s="10" t="s">
        <v>38492</v>
      </c>
      <c r="G313" s="15">
        <v>3550</v>
      </c>
      <c r="H313" s="15">
        <v>3550</v>
      </c>
      <c r="I313" s="15">
        <v>3000</v>
      </c>
      <c r="J313" s="15">
        <v>3000</v>
      </c>
      <c r="K313" s="10" t="s">
        <v>103</v>
      </c>
      <c r="L313" s="10" t="s">
        <v>1284</v>
      </c>
      <c r="M313" s="10" t="s">
        <v>1283</v>
      </c>
      <c r="N313" s="10" t="s">
        <v>103</v>
      </c>
      <c r="O313" s="10" t="s">
        <v>1284</v>
      </c>
      <c r="P313" s="10" t="s">
        <v>1283</v>
      </c>
      <c r="Q313" s="10" t="s">
        <v>39898</v>
      </c>
      <c r="R313" s="10" t="s">
        <v>39899</v>
      </c>
      <c r="S313" s="10" t="s">
        <v>2643</v>
      </c>
      <c r="T313" s="15">
        <v>3550</v>
      </c>
      <c r="U313" s="15"/>
      <c r="V313" s="10" t="s">
        <v>39900</v>
      </c>
      <c r="W313" s="10" t="s">
        <v>38496</v>
      </c>
      <c r="X313" s="10" t="s">
        <v>39901</v>
      </c>
      <c r="Y313" s="10" t="s">
        <v>38498</v>
      </c>
      <c r="Z313" s="10" t="s">
        <v>38499</v>
      </c>
      <c r="AA313" s="10" t="s">
        <v>10070</v>
      </c>
      <c r="AB313" s="10" t="s">
        <v>10071</v>
      </c>
      <c r="AC313" s="10" t="s">
        <v>1307</v>
      </c>
      <c r="AD313" s="15"/>
      <c r="AE313" s="10" t="s">
        <v>39902</v>
      </c>
      <c r="AF313" s="10" t="s">
        <v>143</v>
      </c>
      <c r="AG313" s="10" t="s">
        <v>38433</v>
      </c>
      <c r="AH313" s="10" t="s">
        <v>9142</v>
      </c>
      <c r="AI313" s="15"/>
      <c r="AJ313" s="15"/>
      <c r="AK313" s="15"/>
      <c r="AL313" s="10" t="s">
        <v>39903</v>
      </c>
      <c r="AM313" s="10" t="s">
        <v>10076</v>
      </c>
      <c r="AN313" s="10" t="s">
        <v>39673</v>
      </c>
    </row>
    <row r="314" s="1" customFormat="1" ht="19" customHeight="1" spans="1:40">
      <c r="A314" s="10" t="s">
        <v>38488</v>
      </c>
      <c r="B314" s="10" t="s">
        <v>38489</v>
      </c>
      <c r="C314" s="10" t="s">
        <v>38490</v>
      </c>
      <c r="D314" s="10" t="s">
        <v>38406</v>
      </c>
      <c r="E314" s="10" t="s">
        <v>38491</v>
      </c>
      <c r="F314" s="10" t="s">
        <v>38492</v>
      </c>
      <c r="G314" s="15">
        <v>10724</v>
      </c>
      <c r="H314" s="15">
        <v>10724</v>
      </c>
      <c r="I314" s="15">
        <v>10724</v>
      </c>
      <c r="J314" s="15">
        <v>10724</v>
      </c>
      <c r="K314" s="10" t="s">
        <v>103</v>
      </c>
      <c r="L314" s="10" t="s">
        <v>1284</v>
      </c>
      <c r="M314" s="10" t="s">
        <v>1283</v>
      </c>
      <c r="N314" s="10" t="s">
        <v>103</v>
      </c>
      <c r="O314" s="10" t="s">
        <v>1284</v>
      </c>
      <c r="P314" s="10" t="s">
        <v>1283</v>
      </c>
      <c r="Q314" s="10" t="s">
        <v>39904</v>
      </c>
      <c r="R314" s="10" t="s">
        <v>39905</v>
      </c>
      <c r="S314" s="10" t="s">
        <v>241</v>
      </c>
      <c r="T314" s="15">
        <v>37724</v>
      </c>
      <c r="U314" s="15"/>
      <c r="V314" s="10" t="s">
        <v>39890</v>
      </c>
      <c r="W314" s="10" t="s">
        <v>143</v>
      </c>
      <c r="X314" s="10" t="s">
        <v>39906</v>
      </c>
      <c r="Y314" s="10" t="s">
        <v>38498</v>
      </c>
      <c r="Z314" s="10" t="s">
        <v>38499</v>
      </c>
      <c r="AA314" s="10" t="s">
        <v>4395</v>
      </c>
      <c r="AB314" s="10" t="s">
        <v>4396</v>
      </c>
      <c r="AC314" s="10" t="s">
        <v>116</v>
      </c>
      <c r="AD314" s="15"/>
      <c r="AE314" s="10" t="s">
        <v>39907</v>
      </c>
      <c r="AF314" s="10" t="s">
        <v>143</v>
      </c>
      <c r="AG314" s="10" t="s">
        <v>38660</v>
      </c>
      <c r="AH314" s="10" t="s">
        <v>2015</v>
      </c>
      <c r="AI314" s="15"/>
      <c r="AJ314" s="15"/>
      <c r="AK314" s="15"/>
      <c r="AL314" s="10" t="s">
        <v>39908</v>
      </c>
      <c r="AM314" s="10" t="s">
        <v>4404</v>
      </c>
      <c r="AN314" s="10" t="s">
        <v>38501</v>
      </c>
    </row>
    <row r="315" s="1" customFormat="1" ht="19" customHeight="1" spans="1:40">
      <c r="A315" s="10" t="s">
        <v>39241</v>
      </c>
      <c r="B315" s="10" t="s">
        <v>39242</v>
      </c>
      <c r="C315" s="10" t="s">
        <v>39243</v>
      </c>
      <c r="D315" s="10" t="s">
        <v>39007</v>
      </c>
      <c r="E315" s="10" t="s">
        <v>39056</v>
      </c>
      <c r="F315" s="10" t="s">
        <v>39009</v>
      </c>
      <c r="G315" s="15">
        <v>12000</v>
      </c>
      <c r="H315" s="15">
        <v>12000</v>
      </c>
      <c r="I315" s="15">
        <v>12000</v>
      </c>
      <c r="J315" s="15">
        <v>12000</v>
      </c>
      <c r="K315" s="10" t="s">
        <v>103</v>
      </c>
      <c r="L315" s="10" t="s">
        <v>1284</v>
      </c>
      <c r="M315" s="10" t="s">
        <v>1283</v>
      </c>
      <c r="N315" s="10" t="s">
        <v>103</v>
      </c>
      <c r="O315" s="10" t="s">
        <v>1284</v>
      </c>
      <c r="P315" s="10" t="s">
        <v>1283</v>
      </c>
      <c r="Q315" s="10" t="s">
        <v>39904</v>
      </c>
      <c r="R315" s="10" t="s">
        <v>39905</v>
      </c>
      <c r="S315" s="10" t="s">
        <v>241</v>
      </c>
      <c r="T315" s="15">
        <v>37724</v>
      </c>
      <c r="U315" s="15"/>
      <c r="V315" s="10" t="s">
        <v>39890</v>
      </c>
      <c r="W315" s="10" t="s">
        <v>143</v>
      </c>
      <c r="X315" s="10" t="s">
        <v>39909</v>
      </c>
      <c r="Y315" s="10" t="s">
        <v>38498</v>
      </c>
      <c r="Z315" s="10" t="s">
        <v>38499</v>
      </c>
      <c r="AA315" s="10" t="s">
        <v>4395</v>
      </c>
      <c r="AB315" s="10" t="s">
        <v>4396</v>
      </c>
      <c r="AC315" s="10" t="s">
        <v>116</v>
      </c>
      <c r="AD315" s="15"/>
      <c r="AE315" s="10" t="s">
        <v>39907</v>
      </c>
      <c r="AF315" s="10" t="s">
        <v>143</v>
      </c>
      <c r="AG315" s="10" t="s">
        <v>38660</v>
      </c>
      <c r="AH315" s="10" t="s">
        <v>2015</v>
      </c>
      <c r="AI315" s="15"/>
      <c r="AJ315" s="15"/>
      <c r="AK315" s="15"/>
      <c r="AL315" s="10" t="s">
        <v>39910</v>
      </c>
      <c r="AM315" s="10" t="s">
        <v>4404</v>
      </c>
      <c r="AN315" s="10" t="s">
        <v>39249</v>
      </c>
    </row>
    <row r="316" s="1" customFormat="1" ht="19" customHeight="1" spans="1:40">
      <c r="A316" s="10" t="s">
        <v>39911</v>
      </c>
      <c r="B316" s="10" t="s">
        <v>39912</v>
      </c>
      <c r="C316" s="10" t="s">
        <v>39913</v>
      </c>
      <c r="D316" s="10" t="s">
        <v>38547</v>
      </c>
      <c r="E316" s="10" t="s">
        <v>39914</v>
      </c>
      <c r="F316" s="10" t="s">
        <v>39915</v>
      </c>
      <c r="G316" s="15">
        <v>7800</v>
      </c>
      <c r="H316" s="15">
        <v>7800</v>
      </c>
      <c r="I316" s="15">
        <v>7800</v>
      </c>
      <c r="J316" s="15">
        <v>7800</v>
      </c>
      <c r="K316" s="10" t="s">
        <v>103</v>
      </c>
      <c r="L316" s="10" t="s">
        <v>1284</v>
      </c>
      <c r="M316" s="10" t="s">
        <v>1283</v>
      </c>
      <c r="N316" s="10" t="s">
        <v>103</v>
      </c>
      <c r="O316" s="10" t="s">
        <v>1284</v>
      </c>
      <c r="P316" s="10" t="s">
        <v>1283</v>
      </c>
      <c r="Q316" s="10" t="s">
        <v>38300</v>
      </c>
      <c r="R316" s="10" t="s">
        <v>38302</v>
      </c>
      <c r="S316" s="10" t="s">
        <v>3797</v>
      </c>
      <c r="T316" s="15">
        <v>12000</v>
      </c>
      <c r="U316" s="15"/>
      <c r="V316" s="10" t="s">
        <v>39888</v>
      </c>
      <c r="W316" s="10" t="s">
        <v>143</v>
      </c>
      <c r="X316" s="10" t="s">
        <v>39889</v>
      </c>
      <c r="Y316" s="10" t="s">
        <v>38413</v>
      </c>
      <c r="Z316" s="10" t="s">
        <v>38413</v>
      </c>
      <c r="AA316" s="10" t="s">
        <v>10070</v>
      </c>
      <c r="AB316" s="10" t="s">
        <v>10071</v>
      </c>
      <c r="AC316" s="10" t="s">
        <v>1307</v>
      </c>
      <c r="AD316" s="15"/>
      <c r="AE316" s="10" t="s">
        <v>39902</v>
      </c>
      <c r="AF316" s="10" t="s">
        <v>143</v>
      </c>
      <c r="AG316" s="10" t="s">
        <v>38433</v>
      </c>
      <c r="AH316" s="10" t="s">
        <v>9142</v>
      </c>
      <c r="AI316" s="15"/>
      <c r="AJ316" s="15"/>
      <c r="AK316" s="15"/>
      <c r="AL316" s="10" t="s">
        <v>39916</v>
      </c>
      <c r="AM316" s="10" t="s">
        <v>10076</v>
      </c>
      <c r="AN316" s="10" t="s">
        <v>39917</v>
      </c>
    </row>
    <row r="317" s="1" customFormat="1" ht="19" customHeight="1" spans="1:40">
      <c r="A317" s="10" t="s">
        <v>39351</v>
      </c>
      <c r="B317" s="10" t="s">
        <v>39352</v>
      </c>
      <c r="C317" s="10" t="s">
        <v>39353</v>
      </c>
      <c r="D317" s="10" t="s">
        <v>39007</v>
      </c>
      <c r="E317" s="10" t="s">
        <v>39056</v>
      </c>
      <c r="F317" s="10" t="s">
        <v>39009</v>
      </c>
      <c r="G317" s="15">
        <v>6400</v>
      </c>
      <c r="H317" s="15">
        <v>6400</v>
      </c>
      <c r="I317" s="15">
        <v>6400</v>
      </c>
      <c r="J317" s="15">
        <v>196</v>
      </c>
      <c r="K317" s="10" t="s">
        <v>103</v>
      </c>
      <c r="L317" s="10" t="s">
        <v>1284</v>
      </c>
      <c r="M317" s="10" t="s">
        <v>1283</v>
      </c>
      <c r="N317" s="10" t="s">
        <v>103</v>
      </c>
      <c r="O317" s="10" t="s">
        <v>1284</v>
      </c>
      <c r="P317" s="10" t="s">
        <v>1283</v>
      </c>
      <c r="Q317" s="10" t="s">
        <v>39918</v>
      </c>
      <c r="R317" s="10" t="s">
        <v>39919</v>
      </c>
      <c r="S317" s="10" t="s">
        <v>613</v>
      </c>
      <c r="T317" s="15">
        <v>9100</v>
      </c>
      <c r="U317" s="15"/>
      <c r="V317" s="10" t="s">
        <v>39920</v>
      </c>
      <c r="W317" s="10" t="s">
        <v>143</v>
      </c>
      <c r="X317" s="10" t="s">
        <v>39921</v>
      </c>
      <c r="Y317" s="10" t="s">
        <v>38498</v>
      </c>
      <c r="Z317" s="10" t="s">
        <v>38499</v>
      </c>
      <c r="AA317" s="10" t="s">
        <v>5916</v>
      </c>
      <c r="AB317" s="10" t="s">
        <v>5917</v>
      </c>
      <c r="AC317" s="10" t="s">
        <v>378</v>
      </c>
      <c r="AD317" s="15"/>
      <c r="AE317" s="10" t="s">
        <v>39890</v>
      </c>
      <c r="AF317" s="10" t="s">
        <v>143</v>
      </c>
      <c r="AG317" s="10" t="s">
        <v>38433</v>
      </c>
      <c r="AH317" s="10" t="s">
        <v>4315</v>
      </c>
      <c r="AI317" s="15"/>
      <c r="AJ317" s="15"/>
      <c r="AK317" s="15"/>
      <c r="AL317" s="10" t="s">
        <v>39922</v>
      </c>
      <c r="AM317" s="10" t="s">
        <v>5925</v>
      </c>
      <c r="AN317" s="10" t="s">
        <v>39360</v>
      </c>
    </row>
    <row r="318" s="1" customFormat="1" ht="19" customHeight="1" spans="1:40">
      <c r="A318" s="10" t="s">
        <v>39351</v>
      </c>
      <c r="B318" s="10" t="s">
        <v>39352</v>
      </c>
      <c r="C318" s="10" t="s">
        <v>39353</v>
      </c>
      <c r="D318" s="10" t="s">
        <v>39007</v>
      </c>
      <c r="E318" s="10" t="s">
        <v>39056</v>
      </c>
      <c r="F318" s="10" t="s">
        <v>39009</v>
      </c>
      <c r="G318" s="15">
        <v>6400</v>
      </c>
      <c r="H318" s="15">
        <v>6400</v>
      </c>
      <c r="I318" s="15">
        <v>6400</v>
      </c>
      <c r="J318" s="15">
        <v>1276</v>
      </c>
      <c r="K318" s="10" t="s">
        <v>103</v>
      </c>
      <c r="L318" s="10" t="s">
        <v>1284</v>
      </c>
      <c r="M318" s="10" t="s">
        <v>1283</v>
      </c>
      <c r="N318" s="10" t="s">
        <v>103</v>
      </c>
      <c r="O318" s="10" t="s">
        <v>1284</v>
      </c>
      <c r="P318" s="10" t="s">
        <v>1283</v>
      </c>
      <c r="Q318" s="10" t="s">
        <v>39918</v>
      </c>
      <c r="R318" s="10" t="s">
        <v>39919</v>
      </c>
      <c r="S318" s="10" t="s">
        <v>613</v>
      </c>
      <c r="T318" s="15">
        <v>9100</v>
      </c>
      <c r="U318" s="15"/>
      <c r="V318" s="10" t="s">
        <v>39920</v>
      </c>
      <c r="W318" s="10" t="s">
        <v>143</v>
      </c>
      <c r="X318" s="10" t="s">
        <v>39921</v>
      </c>
      <c r="Y318" s="10" t="s">
        <v>38498</v>
      </c>
      <c r="Z318" s="10" t="s">
        <v>38499</v>
      </c>
      <c r="AA318" s="10" t="s">
        <v>4395</v>
      </c>
      <c r="AB318" s="10" t="s">
        <v>4396</v>
      </c>
      <c r="AC318" s="10" t="s">
        <v>116</v>
      </c>
      <c r="AD318" s="15"/>
      <c r="AE318" s="10" t="s">
        <v>39907</v>
      </c>
      <c r="AF318" s="10" t="s">
        <v>143</v>
      </c>
      <c r="AG318" s="10" t="s">
        <v>38660</v>
      </c>
      <c r="AH318" s="10" t="s">
        <v>2015</v>
      </c>
      <c r="AI318" s="15"/>
      <c r="AJ318" s="15"/>
      <c r="AK318" s="15"/>
      <c r="AL318" s="10" t="s">
        <v>39922</v>
      </c>
      <c r="AM318" s="10" t="s">
        <v>4404</v>
      </c>
      <c r="AN318" s="10" t="s">
        <v>39360</v>
      </c>
    </row>
    <row r="319" s="1" customFormat="1" ht="19" customHeight="1" spans="1:40">
      <c r="A319" s="10" t="s">
        <v>39351</v>
      </c>
      <c r="B319" s="10" t="s">
        <v>39352</v>
      </c>
      <c r="C319" s="10" t="s">
        <v>39353</v>
      </c>
      <c r="D319" s="10" t="s">
        <v>39007</v>
      </c>
      <c r="E319" s="10" t="s">
        <v>39056</v>
      </c>
      <c r="F319" s="10" t="s">
        <v>39009</v>
      </c>
      <c r="G319" s="15">
        <v>6400</v>
      </c>
      <c r="H319" s="15">
        <v>6400</v>
      </c>
      <c r="I319" s="15">
        <v>6400</v>
      </c>
      <c r="J319" s="15">
        <v>4000</v>
      </c>
      <c r="K319" s="10" t="s">
        <v>103</v>
      </c>
      <c r="L319" s="10" t="s">
        <v>1284</v>
      </c>
      <c r="M319" s="10" t="s">
        <v>1283</v>
      </c>
      <c r="N319" s="10" t="s">
        <v>103</v>
      </c>
      <c r="O319" s="10" t="s">
        <v>1284</v>
      </c>
      <c r="P319" s="10" t="s">
        <v>1283</v>
      </c>
      <c r="Q319" s="10" t="s">
        <v>39918</v>
      </c>
      <c r="R319" s="10" t="s">
        <v>39919</v>
      </c>
      <c r="S319" s="10" t="s">
        <v>613</v>
      </c>
      <c r="T319" s="15">
        <v>9100</v>
      </c>
      <c r="U319" s="15"/>
      <c r="V319" s="10" t="s">
        <v>39920</v>
      </c>
      <c r="W319" s="10" t="s">
        <v>143</v>
      </c>
      <c r="X319" s="10" t="s">
        <v>39921</v>
      </c>
      <c r="Y319" s="10" t="s">
        <v>38498</v>
      </c>
      <c r="Z319" s="10" t="s">
        <v>38499</v>
      </c>
      <c r="AA319" s="10" t="s">
        <v>3882</v>
      </c>
      <c r="AB319" s="10" t="s">
        <v>3883</v>
      </c>
      <c r="AC319" s="10" t="s">
        <v>2296</v>
      </c>
      <c r="AD319" s="15"/>
      <c r="AE319" s="10" t="s">
        <v>3880</v>
      </c>
      <c r="AF319" s="10" t="s">
        <v>143</v>
      </c>
      <c r="AG319" s="10" t="s">
        <v>38415</v>
      </c>
      <c r="AH319" s="10" t="s">
        <v>811</v>
      </c>
      <c r="AI319" s="15"/>
      <c r="AJ319" s="15"/>
      <c r="AK319" s="15"/>
      <c r="AL319" s="10" t="s">
        <v>39922</v>
      </c>
      <c r="AM319" s="10" t="s">
        <v>3891</v>
      </c>
      <c r="AN319" s="10" t="s">
        <v>39360</v>
      </c>
    </row>
    <row r="320" s="1" customFormat="1" ht="19" customHeight="1" spans="1:40">
      <c r="A320" s="10" t="s">
        <v>39351</v>
      </c>
      <c r="B320" s="10" t="s">
        <v>39352</v>
      </c>
      <c r="C320" s="10" t="s">
        <v>39353</v>
      </c>
      <c r="D320" s="10" t="s">
        <v>39007</v>
      </c>
      <c r="E320" s="10" t="s">
        <v>39056</v>
      </c>
      <c r="F320" s="10" t="s">
        <v>39009</v>
      </c>
      <c r="G320" s="15">
        <v>6400</v>
      </c>
      <c r="H320" s="15">
        <v>6400</v>
      </c>
      <c r="I320" s="15">
        <v>6400</v>
      </c>
      <c r="J320" s="15">
        <v>928</v>
      </c>
      <c r="K320" s="10" t="s">
        <v>103</v>
      </c>
      <c r="L320" s="10" t="s">
        <v>1284</v>
      </c>
      <c r="M320" s="10" t="s">
        <v>1283</v>
      </c>
      <c r="N320" s="10" t="s">
        <v>103</v>
      </c>
      <c r="O320" s="10" t="s">
        <v>1284</v>
      </c>
      <c r="P320" s="10" t="s">
        <v>1283</v>
      </c>
      <c r="Q320" s="10" t="s">
        <v>39918</v>
      </c>
      <c r="R320" s="10" t="s">
        <v>39919</v>
      </c>
      <c r="S320" s="10" t="s">
        <v>613</v>
      </c>
      <c r="T320" s="15">
        <v>9100</v>
      </c>
      <c r="U320" s="15"/>
      <c r="V320" s="10" t="s">
        <v>39920</v>
      </c>
      <c r="W320" s="10" t="s">
        <v>143</v>
      </c>
      <c r="X320" s="10" t="s">
        <v>39921</v>
      </c>
      <c r="Y320" s="10" t="s">
        <v>38498</v>
      </c>
      <c r="Z320" s="10" t="s">
        <v>38499</v>
      </c>
      <c r="AA320" s="10" t="s">
        <v>10070</v>
      </c>
      <c r="AB320" s="10" t="s">
        <v>10071</v>
      </c>
      <c r="AC320" s="10" t="s">
        <v>1307</v>
      </c>
      <c r="AD320" s="15"/>
      <c r="AE320" s="10" t="s">
        <v>39902</v>
      </c>
      <c r="AF320" s="10" t="s">
        <v>143</v>
      </c>
      <c r="AG320" s="10" t="s">
        <v>38433</v>
      </c>
      <c r="AH320" s="10" t="s">
        <v>9142</v>
      </c>
      <c r="AI320" s="15"/>
      <c r="AJ320" s="15"/>
      <c r="AK320" s="15"/>
      <c r="AL320" s="10" t="s">
        <v>39922</v>
      </c>
      <c r="AM320" s="10" t="s">
        <v>10076</v>
      </c>
      <c r="AN320" s="10" t="s">
        <v>39360</v>
      </c>
    </row>
    <row r="321" s="1" customFormat="1" ht="19" customHeight="1" spans="1:40">
      <c r="A321" s="10" t="s">
        <v>39665</v>
      </c>
      <c r="B321" s="10" t="s">
        <v>39666</v>
      </c>
      <c r="C321" s="10" t="s">
        <v>39667</v>
      </c>
      <c r="D321" s="10" t="s">
        <v>38406</v>
      </c>
      <c r="E321" s="10" t="s">
        <v>38491</v>
      </c>
      <c r="F321" s="10" t="s">
        <v>38492</v>
      </c>
      <c r="G321" s="15">
        <v>2700</v>
      </c>
      <c r="H321" s="15">
        <v>2700</v>
      </c>
      <c r="I321" s="15">
        <v>1244</v>
      </c>
      <c r="J321" s="15">
        <v>1244</v>
      </c>
      <c r="K321" s="10" t="s">
        <v>103</v>
      </c>
      <c r="L321" s="10" t="s">
        <v>1284</v>
      </c>
      <c r="M321" s="10" t="s">
        <v>1283</v>
      </c>
      <c r="N321" s="10" t="s">
        <v>103</v>
      </c>
      <c r="O321" s="10" t="s">
        <v>1284</v>
      </c>
      <c r="P321" s="10" t="s">
        <v>1283</v>
      </c>
      <c r="Q321" s="10" t="s">
        <v>39918</v>
      </c>
      <c r="R321" s="10" t="s">
        <v>39919</v>
      </c>
      <c r="S321" s="10" t="s">
        <v>613</v>
      </c>
      <c r="T321" s="15">
        <v>9100</v>
      </c>
      <c r="U321" s="15"/>
      <c r="V321" s="10" t="s">
        <v>39920</v>
      </c>
      <c r="W321" s="10" t="s">
        <v>143</v>
      </c>
      <c r="X321" s="10" t="s">
        <v>39921</v>
      </c>
      <c r="Y321" s="10" t="s">
        <v>38498</v>
      </c>
      <c r="Z321" s="10" t="s">
        <v>38499</v>
      </c>
      <c r="AA321" s="10" t="s">
        <v>5916</v>
      </c>
      <c r="AB321" s="10" t="s">
        <v>5917</v>
      </c>
      <c r="AC321" s="10" t="s">
        <v>378</v>
      </c>
      <c r="AD321" s="15"/>
      <c r="AE321" s="10" t="s">
        <v>39890</v>
      </c>
      <c r="AF321" s="10" t="s">
        <v>143</v>
      </c>
      <c r="AG321" s="10" t="s">
        <v>38433</v>
      </c>
      <c r="AH321" s="10" t="s">
        <v>4315</v>
      </c>
      <c r="AI321" s="15"/>
      <c r="AJ321" s="15"/>
      <c r="AK321" s="15"/>
      <c r="AL321" s="10" t="s">
        <v>39923</v>
      </c>
      <c r="AM321" s="10" t="s">
        <v>5925</v>
      </c>
      <c r="AN321" s="10" t="s">
        <v>39673</v>
      </c>
    </row>
    <row r="322" s="1" customFormat="1" ht="19" customHeight="1" spans="1:40">
      <c r="A322" s="10" t="s">
        <v>38458</v>
      </c>
      <c r="B322" s="10" t="s">
        <v>38459</v>
      </c>
      <c r="C322" s="10" t="s">
        <v>38460</v>
      </c>
      <c r="D322" s="10" t="s">
        <v>38461</v>
      </c>
      <c r="E322" s="10" t="s">
        <v>38462</v>
      </c>
      <c r="F322" s="10" t="s">
        <v>38463</v>
      </c>
      <c r="G322" s="15">
        <v>5000</v>
      </c>
      <c r="H322" s="15">
        <v>5000</v>
      </c>
      <c r="I322" s="15">
        <v>5000</v>
      </c>
      <c r="J322" s="15">
        <v>5000</v>
      </c>
      <c r="K322" s="10" t="s">
        <v>103</v>
      </c>
      <c r="L322" s="10" t="s">
        <v>922</v>
      </c>
      <c r="M322" s="10" t="s">
        <v>921</v>
      </c>
      <c r="N322" s="10" t="s">
        <v>103</v>
      </c>
      <c r="O322" s="10" t="s">
        <v>922</v>
      </c>
      <c r="P322" s="10" t="s">
        <v>921</v>
      </c>
      <c r="Q322" s="10" t="s">
        <v>39924</v>
      </c>
      <c r="R322" s="10" t="s">
        <v>39925</v>
      </c>
      <c r="S322" s="10" t="s">
        <v>260</v>
      </c>
      <c r="T322" s="15">
        <v>8000</v>
      </c>
      <c r="U322" s="15"/>
      <c r="V322" s="10" t="s">
        <v>9199</v>
      </c>
      <c r="W322" s="10" t="s">
        <v>143</v>
      </c>
      <c r="X322" s="10" t="s">
        <v>39926</v>
      </c>
      <c r="Y322" s="10" t="s">
        <v>38413</v>
      </c>
      <c r="Z322" s="10" t="s">
        <v>38467</v>
      </c>
      <c r="AA322" s="10" t="s">
        <v>22670</v>
      </c>
      <c r="AB322" s="10" t="s">
        <v>22671</v>
      </c>
      <c r="AC322" s="10" t="s">
        <v>241</v>
      </c>
      <c r="AD322" s="15"/>
      <c r="AE322" s="10" t="s">
        <v>9199</v>
      </c>
      <c r="AF322" s="10" t="s">
        <v>143</v>
      </c>
      <c r="AG322" s="10" t="s">
        <v>38433</v>
      </c>
      <c r="AH322" s="10" t="s">
        <v>2268</v>
      </c>
      <c r="AI322" s="15"/>
      <c r="AJ322" s="15"/>
      <c r="AK322" s="15"/>
      <c r="AL322" s="10" t="s">
        <v>39927</v>
      </c>
      <c r="AM322" s="10" t="s">
        <v>22675</v>
      </c>
      <c r="AN322" s="10" t="s">
        <v>38469</v>
      </c>
    </row>
    <row r="323" s="1" customFormat="1" ht="19" customHeight="1" spans="1:40">
      <c r="A323" s="10" t="s">
        <v>39023</v>
      </c>
      <c r="B323" s="10" t="s">
        <v>39024</v>
      </c>
      <c r="C323" s="10" t="s">
        <v>39025</v>
      </c>
      <c r="D323" s="10" t="s">
        <v>136</v>
      </c>
      <c r="E323" s="10" t="s">
        <v>39026</v>
      </c>
      <c r="F323" s="10" t="s">
        <v>39027</v>
      </c>
      <c r="G323" s="15">
        <v>4000</v>
      </c>
      <c r="H323" s="15">
        <v>4000</v>
      </c>
      <c r="I323" s="15">
        <v>126</v>
      </c>
      <c r="J323" s="15">
        <v>63</v>
      </c>
      <c r="K323" s="10" t="s">
        <v>103</v>
      </c>
      <c r="L323" s="10" t="s">
        <v>922</v>
      </c>
      <c r="M323" s="10" t="s">
        <v>921</v>
      </c>
      <c r="N323" s="10" t="s">
        <v>103</v>
      </c>
      <c r="O323" s="10" t="s">
        <v>922</v>
      </c>
      <c r="P323" s="10" t="s">
        <v>921</v>
      </c>
      <c r="Q323" s="10" t="s">
        <v>39928</v>
      </c>
      <c r="R323" s="10" t="s">
        <v>39929</v>
      </c>
      <c r="S323" s="10" t="s">
        <v>1803</v>
      </c>
      <c r="T323" s="15">
        <v>4000</v>
      </c>
      <c r="U323" s="15"/>
      <c r="V323" s="10" t="s">
        <v>22669</v>
      </c>
      <c r="W323" s="10" t="s">
        <v>82</v>
      </c>
      <c r="X323" s="10" t="s">
        <v>39926</v>
      </c>
      <c r="Y323" s="10" t="s">
        <v>38428</v>
      </c>
      <c r="Z323" s="10" t="s">
        <v>38429</v>
      </c>
      <c r="AA323" s="10" t="s">
        <v>22670</v>
      </c>
      <c r="AB323" s="10" t="s">
        <v>22671</v>
      </c>
      <c r="AC323" s="10" t="s">
        <v>241</v>
      </c>
      <c r="AD323" s="15"/>
      <c r="AE323" s="10" t="s">
        <v>9199</v>
      </c>
      <c r="AF323" s="10" t="s">
        <v>143</v>
      </c>
      <c r="AG323" s="10" t="s">
        <v>38433</v>
      </c>
      <c r="AH323" s="10" t="s">
        <v>2268</v>
      </c>
      <c r="AI323" s="15"/>
      <c r="AJ323" s="15"/>
      <c r="AK323" s="15"/>
      <c r="AL323" s="10" t="s">
        <v>39930</v>
      </c>
      <c r="AM323" s="10" t="s">
        <v>22675</v>
      </c>
      <c r="AN323" s="10" t="s">
        <v>39032</v>
      </c>
    </row>
    <row r="324" s="1" customFormat="1" ht="19" customHeight="1" spans="1:40">
      <c r="A324" s="10" t="s">
        <v>39931</v>
      </c>
      <c r="B324" s="10" t="s">
        <v>39932</v>
      </c>
      <c r="C324" s="10" t="s">
        <v>39933</v>
      </c>
      <c r="D324" s="10" t="s">
        <v>38445</v>
      </c>
      <c r="E324" s="10" t="s">
        <v>38687</v>
      </c>
      <c r="F324" s="10" t="s">
        <v>38688</v>
      </c>
      <c r="G324" s="15">
        <v>2000</v>
      </c>
      <c r="H324" s="15">
        <v>2000</v>
      </c>
      <c r="I324" s="15">
        <v>330</v>
      </c>
      <c r="J324" s="15">
        <v>330</v>
      </c>
      <c r="K324" s="10" t="s">
        <v>103</v>
      </c>
      <c r="L324" s="10" t="s">
        <v>922</v>
      </c>
      <c r="M324" s="10" t="s">
        <v>921</v>
      </c>
      <c r="N324" s="10" t="s">
        <v>103</v>
      </c>
      <c r="O324" s="10" t="s">
        <v>922</v>
      </c>
      <c r="P324" s="10" t="s">
        <v>921</v>
      </c>
      <c r="Q324" s="10" t="s">
        <v>39934</v>
      </c>
      <c r="R324" s="10" t="s">
        <v>39935</v>
      </c>
      <c r="S324" s="10" t="s">
        <v>378</v>
      </c>
      <c r="T324" s="15">
        <v>2000</v>
      </c>
      <c r="U324" s="15"/>
      <c r="V324" s="10" t="s">
        <v>9378</v>
      </c>
      <c r="W324" s="10" t="s">
        <v>143</v>
      </c>
      <c r="X324" s="10" t="s">
        <v>39926</v>
      </c>
      <c r="Y324" s="10" t="s">
        <v>38498</v>
      </c>
      <c r="Z324" s="10" t="s">
        <v>38681</v>
      </c>
      <c r="AA324" s="10" t="s">
        <v>22670</v>
      </c>
      <c r="AB324" s="10" t="s">
        <v>22671</v>
      </c>
      <c r="AC324" s="10" t="s">
        <v>241</v>
      </c>
      <c r="AD324" s="15"/>
      <c r="AE324" s="10" t="s">
        <v>9199</v>
      </c>
      <c r="AF324" s="10" t="s">
        <v>143</v>
      </c>
      <c r="AG324" s="10" t="s">
        <v>38433</v>
      </c>
      <c r="AH324" s="10" t="s">
        <v>2268</v>
      </c>
      <c r="AI324" s="15"/>
      <c r="AJ324" s="15"/>
      <c r="AK324" s="15"/>
      <c r="AL324" s="10" t="s">
        <v>39936</v>
      </c>
      <c r="AM324" s="10" t="s">
        <v>22675</v>
      </c>
      <c r="AN324" s="10" t="s">
        <v>39937</v>
      </c>
    </row>
    <row r="325" s="1" customFormat="1" ht="19" customHeight="1" spans="1:40">
      <c r="A325" s="10" t="s">
        <v>39549</v>
      </c>
      <c r="B325" s="10" t="s">
        <v>39550</v>
      </c>
      <c r="C325" s="10" t="s">
        <v>39551</v>
      </c>
      <c r="D325" s="10" t="s">
        <v>38945</v>
      </c>
      <c r="E325" s="10" t="s">
        <v>39552</v>
      </c>
      <c r="F325" s="10" t="s">
        <v>39047</v>
      </c>
      <c r="G325" s="15">
        <v>3000</v>
      </c>
      <c r="H325" s="15">
        <v>3000</v>
      </c>
      <c r="I325" s="15">
        <v>2400</v>
      </c>
      <c r="J325" s="15">
        <v>2400</v>
      </c>
      <c r="K325" s="10" t="s">
        <v>103</v>
      </c>
      <c r="L325" s="10" t="s">
        <v>922</v>
      </c>
      <c r="M325" s="10" t="s">
        <v>921</v>
      </c>
      <c r="N325" s="10" t="s">
        <v>103</v>
      </c>
      <c r="O325" s="10" t="s">
        <v>922</v>
      </c>
      <c r="P325" s="10" t="s">
        <v>921</v>
      </c>
      <c r="Q325" s="10" t="s">
        <v>39924</v>
      </c>
      <c r="R325" s="10" t="s">
        <v>39925</v>
      </c>
      <c r="S325" s="10" t="s">
        <v>260</v>
      </c>
      <c r="T325" s="15">
        <v>8000</v>
      </c>
      <c r="U325" s="15"/>
      <c r="V325" s="10" t="s">
        <v>9199</v>
      </c>
      <c r="W325" s="10" t="s">
        <v>143</v>
      </c>
      <c r="X325" s="10" t="s">
        <v>39926</v>
      </c>
      <c r="Y325" s="10" t="s">
        <v>38413</v>
      </c>
      <c r="Z325" s="10" t="s">
        <v>38467</v>
      </c>
      <c r="AA325" s="10" t="s">
        <v>22670</v>
      </c>
      <c r="AB325" s="10" t="s">
        <v>22671</v>
      </c>
      <c r="AC325" s="10" t="s">
        <v>241</v>
      </c>
      <c r="AD325" s="15"/>
      <c r="AE325" s="10" t="s">
        <v>9199</v>
      </c>
      <c r="AF325" s="10" t="s">
        <v>143</v>
      </c>
      <c r="AG325" s="10" t="s">
        <v>38433</v>
      </c>
      <c r="AH325" s="10" t="s">
        <v>2268</v>
      </c>
      <c r="AI325" s="15"/>
      <c r="AJ325" s="15"/>
      <c r="AK325" s="15"/>
      <c r="AL325" s="10" t="s">
        <v>39938</v>
      </c>
      <c r="AM325" s="10" t="s">
        <v>22675</v>
      </c>
      <c r="AN325" s="10" t="s">
        <v>39556</v>
      </c>
    </row>
    <row r="326" s="1" customFormat="1" ht="19" customHeight="1" spans="1:40">
      <c r="A326" s="10" t="s">
        <v>38612</v>
      </c>
      <c r="B326" s="10" t="s">
        <v>38613</v>
      </c>
      <c r="C326" s="10" t="s">
        <v>38614</v>
      </c>
      <c r="D326" s="10" t="s">
        <v>27020</v>
      </c>
      <c r="E326" s="10" t="s">
        <v>38615</v>
      </c>
      <c r="F326" s="10" t="s">
        <v>38616</v>
      </c>
      <c r="G326" s="15">
        <v>10000</v>
      </c>
      <c r="H326" s="15">
        <v>10000</v>
      </c>
      <c r="I326" s="15">
        <v>10000</v>
      </c>
      <c r="J326" s="15">
        <v>10000</v>
      </c>
      <c r="K326" s="10" t="s">
        <v>103</v>
      </c>
      <c r="L326" s="10" t="s">
        <v>1708</v>
      </c>
      <c r="M326" s="10" t="s">
        <v>1707</v>
      </c>
      <c r="N326" s="10" t="s">
        <v>103</v>
      </c>
      <c r="O326" s="10" t="s">
        <v>1708</v>
      </c>
      <c r="P326" s="10" t="s">
        <v>1707</v>
      </c>
      <c r="Q326" s="10" t="s">
        <v>39939</v>
      </c>
      <c r="R326" s="10" t="s">
        <v>39940</v>
      </c>
      <c r="S326" s="10" t="s">
        <v>241</v>
      </c>
      <c r="T326" s="15">
        <v>13000</v>
      </c>
      <c r="U326" s="15"/>
      <c r="V326" s="10" t="s">
        <v>39941</v>
      </c>
      <c r="W326" s="10" t="s">
        <v>143</v>
      </c>
      <c r="X326" s="10" t="s">
        <v>39942</v>
      </c>
      <c r="Y326" s="10" t="s">
        <v>38428</v>
      </c>
      <c r="Z326" s="10" t="s">
        <v>38512</v>
      </c>
      <c r="AA326" s="10" t="s">
        <v>4225</v>
      </c>
      <c r="AB326" s="10" t="s">
        <v>4226</v>
      </c>
      <c r="AC326" s="10" t="s">
        <v>116</v>
      </c>
      <c r="AD326" s="15"/>
      <c r="AE326" s="10" t="s">
        <v>39943</v>
      </c>
      <c r="AF326" s="10" t="s">
        <v>82</v>
      </c>
      <c r="AG326" s="10" t="s">
        <v>38415</v>
      </c>
      <c r="AH326" s="10" t="s">
        <v>4229</v>
      </c>
      <c r="AI326" s="15"/>
      <c r="AJ326" s="15"/>
      <c r="AK326" s="15"/>
      <c r="AL326" s="10" t="s">
        <v>39944</v>
      </c>
      <c r="AM326" s="10" t="s">
        <v>4235</v>
      </c>
      <c r="AN326" s="10" t="s">
        <v>38622</v>
      </c>
    </row>
    <row r="327" s="1" customFormat="1" ht="19" customHeight="1" spans="1:40">
      <c r="A327" s="10" t="s">
        <v>39023</v>
      </c>
      <c r="B327" s="10" t="s">
        <v>39024</v>
      </c>
      <c r="C327" s="10" t="s">
        <v>39025</v>
      </c>
      <c r="D327" s="10" t="s">
        <v>136</v>
      </c>
      <c r="E327" s="10" t="s">
        <v>39026</v>
      </c>
      <c r="F327" s="10" t="s">
        <v>39027</v>
      </c>
      <c r="G327" s="15">
        <v>2200</v>
      </c>
      <c r="H327" s="15">
        <v>2200</v>
      </c>
      <c r="I327" s="15">
        <v>130</v>
      </c>
      <c r="J327" s="15">
        <v>130</v>
      </c>
      <c r="K327" s="10" t="s">
        <v>388</v>
      </c>
      <c r="L327" s="10" t="s">
        <v>390</v>
      </c>
      <c r="M327" s="10" t="s">
        <v>389</v>
      </c>
      <c r="N327" s="10" t="s">
        <v>388</v>
      </c>
      <c r="O327" s="10" t="s">
        <v>390</v>
      </c>
      <c r="P327" s="10" t="s">
        <v>389</v>
      </c>
      <c r="Q327" s="10" t="s">
        <v>39945</v>
      </c>
      <c r="R327" s="10" t="s">
        <v>39946</v>
      </c>
      <c r="S327" s="10" t="s">
        <v>1849</v>
      </c>
      <c r="T327" s="15">
        <v>12440</v>
      </c>
      <c r="U327" s="15"/>
      <c r="V327" s="10" t="s">
        <v>39947</v>
      </c>
      <c r="W327" s="10" t="s">
        <v>143</v>
      </c>
      <c r="X327" s="10" t="s">
        <v>39948</v>
      </c>
      <c r="Y327" s="10" t="s">
        <v>38428</v>
      </c>
      <c r="Z327" s="10" t="s">
        <v>38429</v>
      </c>
      <c r="AA327" s="10" t="s">
        <v>393</v>
      </c>
      <c r="AB327" s="10" t="s">
        <v>394</v>
      </c>
      <c r="AC327" s="10" t="s">
        <v>241</v>
      </c>
      <c r="AD327" s="15"/>
      <c r="AE327" s="10" t="s">
        <v>39949</v>
      </c>
      <c r="AF327" s="10" t="s">
        <v>143</v>
      </c>
      <c r="AG327" s="10" t="s">
        <v>38415</v>
      </c>
      <c r="AH327" s="10" t="s">
        <v>397</v>
      </c>
      <c r="AI327" s="15"/>
      <c r="AJ327" s="15"/>
      <c r="AK327" s="15"/>
      <c r="AL327" s="10" t="s">
        <v>39950</v>
      </c>
      <c r="AM327" s="10" t="s">
        <v>405</v>
      </c>
      <c r="AN327" s="10" t="s">
        <v>39032</v>
      </c>
    </row>
    <row r="328" s="1" customFormat="1" ht="19" customHeight="1" spans="1:40">
      <c r="A328" s="10" t="s">
        <v>38544</v>
      </c>
      <c r="B328" s="10" t="s">
        <v>38545</v>
      </c>
      <c r="C328" s="10" t="s">
        <v>38546</v>
      </c>
      <c r="D328" s="10" t="s">
        <v>38547</v>
      </c>
      <c r="E328" s="10" t="s">
        <v>38548</v>
      </c>
      <c r="F328" s="10" t="s">
        <v>38549</v>
      </c>
      <c r="G328" s="15">
        <v>4000</v>
      </c>
      <c r="H328" s="15">
        <v>4000</v>
      </c>
      <c r="I328" s="15">
        <v>4000</v>
      </c>
      <c r="J328" s="15">
        <v>1000</v>
      </c>
      <c r="K328" s="10" t="s">
        <v>388</v>
      </c>
      <c r="L328" s="10" t="s">
        <v>390</v>
      </c>
      <c r="M328" s="10" t="s">
        <v>389</v>
      </c>
      <c r="N328" s="10" t="s">
        <v>388</v>
      </c>
      <c r="O328" s="10" t="s">
        <v>390</v>
      </c>
      <c r="P328" s="10" t="s">
        <v>389</v>
      </c>
      <c r="Q328" s="10" t="s">
        <v>38305</v>
      </c>
      <c r="R328" s="10" t="s">
        <v>38307</v>
      </c>
      <c r="S328" s="10" t="s">
        <v>39951</v>
      </c>
      <c r="T328" s="15">
        <v>10000</v>
      </c>
      <c r="U328" s="15"/>
      <c r="V328" s="10" t="s">
        <v>39952</v>
      </c>
      <c r="W328" s="10" t="s">
        <v>143</v>
      </c>
      <c r="X328" s="10" t="s">
        <v>39953</v>
      </c>
      <c r="Y328" s="10" t="s">
        <v>38452</v>
      </c>
      <c r="Z328" s="10" t="s">
        <v>38452</v>
      </c>
      <c r="AA328" s="10" t="s">
        <v>8677</v>
      </c>
      <c r="AB328" s="10" t="s">
        <v>8678</v>
      </c>
      <c r="AC328" s="10" t="s">
        <v>207</v>
      </c>
      <c r="AD328" s="15"/>
      <c r="AE328" s="10" t="s">
        <v>39952</v>
      </c>
      <c r="AF328" s="10" t="s">
        <v>143</v>
      </c>
      <c r="AG328" s="10" t="s">
        <v>38415</v>
      </c>
      <c r="AH328" s="10" t="s">
        <v>2015</v>
      </c>
      <c r="AI328" s="15"/>
      <c r="AJ328" s="15"/>
      <c r="AK328" s="15"/>
      <c r="AL328" s="10" t="s">
        <v>39954</v>
      </c>
      <c r="AM328" s="10" t="s">
        <v>8682</v>
      </c>
      <c r="AN328" s="10" t="s">
        <v>38553</v>
      </c>
    </row>
    <row r="329" s="1" customFormat="1" ht="19" customHeight="1" spans="1:40">
      <c r="A329" s="10" t="s">
        <v>38544</v>
      </c>
      <c r="B329" s="10" t="s">
        <v>38545</v>
      </c>
      <c r="C329" s="10" t="s">
        <v>38546</v>
      </c>
      <c r="D329" s="10" t="s">
        <v>38547</v>
      </c>
      <c r="E329" s="10" t="s">
        <v>38548</v>
      </c>
      <c r="F329" s="10" t="s">
        <v>38549</v>
      </c>
      <c r="G329" s="15">
        <v>4000</v>
      </c>
      <c r="H329" s="15">
        <v>4000</v>
      </c>
      <c r="I329" s="15">
        <v>4000</v>
      </c>
      <c r="J329" s="15">
        <v>3000</v>
      </c>
      <c r="K329" s="10" t="s">
        <v>388</v>
      </c>
      <c r="L329" s="10" t="s">
        <v>390</v>
      </c>
      <c r="M329" s="10" t="s">
        <v>389</v>
      </c>
      <c r="N329" s="10" t="s">
        <v>388</v>
      </c>
      <c r="O329" s="10" t="s">
        <v>390</v>
      </c>
      <c r="P329" s="10" t="s">
        <v>389</v>
      </c>
      <c r="Q329" s="10" t="s">
        <v>38305</v>
      </c>
      <c r="R329" s="10" t="s">
        <v>38307</v>
      </c>
      <c r="S329" s="10" t="s">
        <v>39951</v>
      </c>
      <c r="T329" s="15">
        <v>10000</v>
      </c>
      <c r="U329" s="15"/>
      <c r="V329" s="10" t="s">
        <v>39952</v>
      </c>
      <c r="W329" s="10" t="s">
        <v>143</v>
      </c>
      <c r="X329" s="10" t="s">
        <v>39953</v>
      </c>
      <c r="Y329" s="10" t="s">
        <v>38452</v>
      </c>
      <c r="Z329" s="10" t="s">
        <v>38452</v>
      </c>
      <c r="AA329" s="10" t="s">
        <v>12418</v>
      </c>
      <c r="AB329" s="10" t="s">
        <v>12419</v>
      </c>
      <c r="AC329" s="10" t="s">
        <v>241</v>
      </c>
      <c r="AD329" s="15"/>
      <c r="AE329" s="10" t="s">
        <v>39952</v>
      </c>
      <c r="AF329" s="10" t="s">
        <v>143</v>
      </c>
      <c r="AG329" s="10" t="s">
        <v>38660</v>
      </c>
      <c r="AH329" s="10" t="s">
        <v>12422</v>
      </c>
      <c r="AI329" s="15"/>
      <c r="AJ329" s="15"/>
      <c r="AK329" s="15"/>
      <c r="AL329" s="10" t="s">
        <v>39954</v>
      </c>
      <c r="AM329" s="10" t="s">
        <v>12425</v>
      </c>
      <c r="AN329" s="10" t="s">
        <v>38553</v>
      </c>
    </row>
    <row r="330" s="1" customFormat="1" ht="19" customHeight="1" spans="1:40">
      <c r="A330" s="10" t="s">
        <v>38554</v>
      </c>
      <c r="B330" s="10" t="s">
        <v>38555</v>
      </c>
      <c r="C330" s="10" t="s">
        <v>38556</v>
      </c>
      <c r="D330" s="10" t="s">
        <v>7796</v>
      </c>
      <c r="E330" s="10" t="s">
        <v>38557</v>
      </c>
      <c r="F330" s="10" t="s">
        <v>38558</v>
      </c>
      <c r="G330" s="15">
        <v>2800</v>
      </c>
      <c r="H330" s="15">
        <v>2800</v>
      </c>
      <c r="I330" s="15">
        <v>885.785454</v>
      </c>
      <c r="J330" s="15">
        <v>810</v>
      </c>
      <c r="K330" s="10" t="s">
        <v>388</v>
      </c>
      <c r="L330" s="10" t="s">
        <v>390</v>
      </c>
      <c r="M330" s="10" t="s">
        <v>389</v>
      </c>
      <c r="N330" s="10" t="s">
        <v>388</v>
      </c>
      <c r="O330" s="10" t="s">
        <v>390</v>
      </c>
      <c r="P330" s="10" t="s">
        <v>389</v>
      </c>
      <c r="Q330" s="10" t="s">
        <v>39955</v>
      </c>
      <c r="R330" s="10" t="s">
        <v>39956</v>
      </c>
      <c r="S330" s="10" t="s">
        <v>207</v>
      </c>
      <c r="T330" s="15">
        <v>2800</v>
      </c>
      <c r="U330" s="15"/>
      <c r="V330" s="10" t="s">
        <v>39957</v>
      </c>
      <c r="W330" s="10" t="s">
        <v>143</v>
      </c>
      <c r="X330" s="10" t="s">
        <v>39958</v>
      </c>
      <c r="Y330" s="10" t="s">
        <v>38452</v>
      </c>
      <c r="Z330" s="10" t="s">
        <v>38563</v>
      </c>
      <c r="AA330" s="10" t="s">
        <v>8677</v>
      </c>
      <c r="AB330" s="10" t="s">
        <v>8678</v>
      </c>
      <c r="AC330" s="10" t="s">
        <v>207</v>
      </c>
      <c r="AD330" s="15"/>
      <c r="AE330" s="10" t="s">
        <v>39952</v>
      </c>
      <c r="AF330" s="10" t="s">
        <v>143</v>
      </c>
      <c r="AG330" s="10" t="s">
        <v>38415</v>
      </c>
      <c r="AH330" s="10" t="s">
        <v>2015</v>
      </c>
      <c r="AI330" s="15"/>
      <c r="AJ330" s="15"/>
      <c r="AK330" s="15"/>
      <c r="AL330" s="10" t="s">
        <v>39959</v>
      </c>
      <c r="AM330" s="10" t="s">
        <v>8682</v>
      </c>
      <c r="AN330" s="10" t="s">
        <v>38565</v>
      </c>
    </row>
    <row r="331" s="1" customFormat="1" ht="19" customHeight="1" spans="1:40">
      <c r="A331" s="10" t="s">
        <v>39204</v>
      </c>
      <c r="B331" s="10" t="s">
        <v>39205</v>
      </c>
      <c r="C331" s="10" t="s">
        <v>39206</v>
      </c>
      <c r="D331" s="10" t="s">
        <v>396</v>
      </c>
      <c r="E331" s="10" t="s">
        <v>39207</v>
      </c>
      <c r="F331" s="10" t="s">
        <v>38688</v>
      </c>
      <c r="G331" s="15">
        <v>5000</v>
      </c>
      <c r="H331" s="15">
        <v>5000</v>
      </c>
      <c r="I331" s="15">
        <v>742</v>
      </c>
      <c r="J331" s="15">
        <v>742</v>
      </c>
      <c r="K331" s="10" t="s">
        <v>388</v>
      </c>
      <c r="L331" s="10" t="s">
        <v>4124</v>
      </c>
      <c r="M331" s="10" t="s">
        <v>4123</v>
      </c>
      <c r="N331" s="10" t="s">
        <v>388</v>
      </c>
      <c r="O331" s="10" t="s">
        <v>4124</v>
      </c>
      <c r="P331" s="10" t="s">
        <v>4123</v>
      </c>
      <c r="Q331" s="10" t="s">
        <v>39960</v>
      </c>
      <c r="R331" s="10" t="s">
        <v>39961</v>
      </c>
      <c r="S331" s="10" t="s">
        <v>116</v>
      </c>
      <c r="T331" s="15">
        <v>15000</v>
      </c>
      <c r="U331" s="15"/>
      <c r="V331" s="10" t="s">
        <v>39962</v>
      </c>
      <c r="W331" s="10" t="s">
        <v>143</v>
      </c>
      <c r="X331" s="10" t="s">
        <v>39963</v>
      </c>
      <c r="Y331" s="10" t="s">
        <v>38498</v>
      </c>
      <c r="Z331" s="10" t="s">
        <v>38585</v>
      </c>
      <c r="AA331" s="10" t="s">
        <v>5987</v>
      </c>
      <c r="AB331" s="10" t="s">
        <v>5988</v>
      </c>
      <c r="AC331" s="10" t="s">
        <v>5991</v>
      </c>
      <c r="AD331" s="15"/>
      <c r="AE331" s="10" t="s">
        <v>5984</v>
      </c>
      <c r="AF331" s="10" t="s">
        <v>82</v>
      </c>
      <c r="AG331" s="10" t="s">
        <v>38433</v>
      </c>
      <c r="AH331" s="10" t="s">
        <v>3846</v>
      </c>
      <c r="AI331" s="15"/>
      <c r="AJ331" s="15"/>
      <c r="AK331" s="15"/>
      <c r="AL331" s="10" t="s">
        <v>39964</v>
      </c>
      <c r="AM331" s="10" t="s">
        <v>5997</v>
      </c>
      <c r="AN331" s="10" t="s">
        <v>39209</v>
      </c>
    </row>
    <row r="332" s="1" customFormat="1" ht="19" customHeight="1" spans="1:40">
      <c r="A332" s="10" t="s">
        <v>39263</v>
      </c>
      <c r="B332" s="10" t="s">
        <v>39264</v>
      </c>
      <c r="C332" s="10" t="s">
        <v>39265</v>
      </c>
      <c r="D332" s="10" t="s">
        <v>38421</v>
      </c>
      <c r="E332" s="10" t="s">
        <v>39266</v>
      </c>
      <c r="F332" s="10" t="s">
        <v>39267</v>
      </c>
      <c r="G332" s="15">
        <v>4660</v>
      </c>
      <c r="H332" s="15">
        <v>4660</v>
      </c>
      <c r="I332" s="15">
        <v>730</v>
      </c>
      <c r="J332" s="15">
        <v>730</v>
      </c>
      <c r="K332" s="10" t="s">
        <v>388</v>
      </c>
      <c r="L332" s="10" t="s">
        <v>4124</v>
      </c>
      <c r="M332" s="10" t="s">
        <v>4123</v>
      </c>
      <c r="N332" s="10" t="s">
        <v>388</v>
      </c>
      <c r="O332" s="10" t="s">
        <v>4124</v>
      </c>
      <c r="P332" s="10" t="s">
        <v>4123</v>
      </c>
      <c r="Q332" s="10" t="s">
        <v>39965</v>
      </c>
      <c r="R332" s="10" t="s">
        <v>39966</v>
      </c>
      <c r="S332" s="10" t="s">
        <v>241</v>
      </c>
      <c r="T332" s="15">
        <v>25000</v>
      </c>
      <c r="U332" s="15"/>
      <c r="V332" s="10" t="s">
        <v>39967</v>
      </c>
      <c r="W332" s="10" t="s">
        <v>143</v>
      </c>
      <c r="X332" s="10" t="s">
        <v>39963</v>
      </c>
      <c r="Y332" s="10" t="s">
        <v>38413</v>
      </c>
      <c r="Z332" s="10" t="s">
        <v>38978</v>
      </c>
      <c r="AA332" s="10" t="s">
        <v>5987</v>
      </c>
      <c r="AB332" s="10" t="s">
        <v>5988</v>
      </c>
      <c r="AC332" s="10" t="s">
        <v>5991</v>
      </c>
      <c r="AD332" s="15"/>
      <c r="AE332" s="10" t="s">
        <v>5984</v>
      </c>
      <c r="AF332" s="10" t="s">
        <v>82</v>
      </c>
      <c r="AG332" s="10" t="s">
        <v>38433</v>
      </c>
      <c r="AH332" s="10" t="s">
        <v>3846</v>
      </c>
      <c r="AI332" s="15"/>
      <c r="AJ332" s="15"/>
      <c r="AK332" s="15"/>
      <c r="AL332" s="10" t="s">
        <v>39968</v>
      </c>
      <c r="AM332" s="10" t="s">
        <v>5997</v>
      </c>
      <c r="AN332" s="10" t="s">
        <v>39269</v>
      </c>
    </row>
    <row r="333" s="1" customFormat="1" ht="19" customHeight="1" spans="1:40">
      <c r="A333" s="10" t="s">
        <v>39969</v>
      </c>
      <c r="B333" s="10" t="s">
        <v>39970</v>
      </c>
      <c r="C333" s="10" t="s">
        <v>39971</v>
      </c>
      <c r="D333" s="10" t="s">
        <v>136</v>
      </c>
      <c r="E333" s="10" t="s">
        <v>39972</v>
      </c>
      <c r="F333" s="10" t="s">
        <v>38655</v>
      </c>
      <c r="G333" s="15">
        <v>15000</v>
      </c>
      <c r="H333" s="15">
        <v>15000</v>
      </c>
      <c r="I333" s="15">
        <v>5000</v>
      </c>
      <c r="J333" s="15">
        <v>5000</v>
      </c>
      <c r="K333" s="10" t="s">
        <v>388</v>
      </c>
      <c r="L333" s="10" t="s">
        <v>4124</v>
      </c>
      <c r="M333" s="10" t="s">
        <v>4123</v>
      </c>
      <c r="N333" s="10" t="s">
        <v>388</v>
      </c>
      <c r="O333" s="10" t="s">
        <v>4124</v>
      </c>
      <c r="P333" s="10" t="s">
        <v>4123</v>
      </c>
      <c r="Q333" s="10" t="s">
        <v>25441</v>
      </c>
      <c r="R333" s="10" t="s">
        <v>25442</v>
      </c>
      <c r="S333" s="10" t="s">
        <v>2296</v>
      </c>
      <c r="T333" s="15">
        <v>31000</v>
      </c>
      <c r="U333" s="15"/>
      <c r="V333" s="10" t="s">
        <v>39973</v>
      </c>
      <c r="W333" s="10" t="s">
        <v>143</v>
      </c>
      <c r="X333" s="10" t="s">
        <v>39963</v>
      </c>
      <c r="Y333" s="10" t="s">
        <v>38413</v>
      </c>
      <c r="Z333" s="10" t="s">
        <v>38978</v>
      </c>
      <c r="AA333" s="10" t="s">
        <v>5987</v>
      </c>
      <c r="AB333" s="10" t="s">
        <v>5988</v>
      </c>
      <c r="AC333" s="10" t="s">
        <v>5991</v>
      </c>
      <c r="AD333" s="15"/>
      <c r="AE333" s="10" t="s">
        <v>5984</v>
      </c>
      <c r="AF333" s="10" t="s">
        <v>82</v>
      </c>
      <c r="AG333" s="10" t="s">
        <v>38433</v>
      </c>
      <c r="AH333" s="10" t="s">
        <v>3846</v>
      </c>
      <c r="AI333" s="15"/>
      <c r="AJ333" s="15"/>
      <c r="AK333" s="15"/>
      <c r="AL333" s="10" t="s">
        <v>39974</v>
      </c>
      <c r="AM333" s="10" t="s">
        <v>5997</v>
      </c>
      <c r="AN333" s="10" t="s">
        <v>39975</v>
      </c>
    </row>
    <row r="334" s="1" customFormat="1" ht="19" customHeight="1" spans="1:40">
      <c r="A334" s="10" t="s">
        <v>39043</v>
      </c>
      <c r="B334" s="10" t="s">
        <v>39044</v>
      </c>
      <c r="C334" s="10" t="s">
        <v>39045</v>
      </c>
      <c r="D334" s="10" t="s">
        <v>396</v>
      </c>
      <c r="E334" s="10" t="s">
        <v>39046</v>
      </c>
      <c r="F334" s="10" t="s">
        <v>39047</v>
      </c>
      <c r="G334" s="15">
        <v>13000</v>
      </c>
      <c r="H334" s="15">
        <v>13000</v>
      </c>
      <c r="I334" s="15">
        <v>1223</v>
      </c>
      <c r="J334" s="15">
        <v>1223</v>
      </c>
      <c r="K334" s="10" t="s">
        <v>388</v>
      </c>
      <c r="L334" s="10" t="s">
        <v>3289</v>
      </c>
      <c r="M334" s="10" t="s">
        <v>3288</v>
      </c>
      <c r="N334" s="10" t="s">
        <v>388</v>
      </c>
      <c r="O334" s="10" t="s">
        <v>3289</v>
      </c>
      <c r="P334" s="10" t="s">
        <v>3288</v>
      </c>
      <c r="Q334" s="10" t="s">
        <v>20274</v>
      </c>
      <c r="R334" s="10" t="s">
        <v>20275</v>
      </c>
      <c r="S334" s="10" t="s">
        <v>2224</v>
      </c>
      <c r="T334" s="15">
        <v>24800</v>
      </c>
      <c r="U334" s="15"/>
      <c r="V334" s="10" t="s">
        <v>39976</v>
      </c>
      <c r="W334" s="10" t="s">
        <v>143</v>
      </c>
      <c r="X334" s="10" t="s">
        <v>39977</v>
      </c>
      <c r="Y334" s="10" t="s">
        <v>38413</v>
      </c>
      <c r="Z334" s="10" t="s">
        <v>38978</v>
      </c>
      <c r="AA334" s="10" t="s">
        <v>23587</v>
      </c>
      <c r="AB334" s="10" t="s">
        <v>23588</v>
      </c>
      <c r="AC334" s="10" t="s">
        <v>241</v>
      </c>
      <c r="AD334" s="15"/>
      <c r="AE334" s="10" t="s">
        <v>39978</v>
      </c>
      <c r="AF334" s="10" t="s">
        <v>143</v>
      </c>
      <c r="AG334" s="10" t="s">
        <v>38433</v>
      </c>
      <c r="AH334" s="10" t="s">
        <v>23591</v>
      </c>
      <c r="AI334" s="15"/>
      <c r="AJ334" s="15"/>
      <c r="AK334" s="15"/>
      <c r="AL334" s="10" t="s">
        <v>39979</v>
      </c>
      <c r="AM334" s="10" t="s">
        <v>23597</v>
      </c>
      <c r="AN334" s="10" t="s">
        <v>39052</v>
      </c>
    </row>
    <row r="335" s="1" customFormat="1" ht="19" customHeight="1" spans="1:40">
      <c r="A335" s="10" t="s">
        <v>38754</v>
      </c>
      <c r="B335" s="10" t="s">
        <v>38755</v>
      </c>
      <c r="C335" s="10" t="s">
        <v>38756</v>
      </c>
      <c r="D335" s="10" t="s">
        <v>38547</v>
      </c>
      <c r="E335" s="10" t="s">
        <v>38757</v>
      </c>
      <c r="F335" s="10" t="s">
        <v>38758</v>
      </c>
      <c r="G335" s="15">
        <v>4800</v>
      </c>
      <c r="H335" s="15">
        <v>4800</v>
      </c>
      <c r="I335" s="15">
        <v>4800</v>
      </c>
      <c r="J335" s="15">
        <v>4800</v>
      </c>
      <c r="K335" s="10" t="s">
        <v>388</v>
      </c>
      <c r="L335" s="10" t="s">
        <v>3289</v>
      </c>
      <c r="M335" s="10" t="s">
        <v>3288</v>
      </c>
      <c r="N335" s="10" t="s">
        <v>388</v>
      </c>
      <c r="O335" s="10" t="s">
        <v>3289</v>
      </c>
      <c r="P335" s="10" t="s">
        <v>3288</v>
      </c>
      <c r="Q335" s="10" t="s">
        <v>38310</v>
      </c>
      <c r="R335" s="10" t="s">
        <v>38312</v>
      </c>
      <c r="S335" s="10" t="s">
        <v>2298</v>
      </c>
      <c r="T335" s="15">
        <v>10562.34</v>
      </c>
      <c r="U335" s="15"/>
      <c r="V335" s="10" t="s">
        <v>39980</v>
      </c>
      <c r="W335" s="10" t="s">
        <v>143</v>
      </c>
      <c r="X335" s="10" t="s">
        <v>39981</v>
      </c>
      <c r="Y335" s="10" t="s">
        <v>38428</v>
      </c>
      <c r="Z335" s="10" t="s">
        <v>38428</v>
      </c>
      <c r="AA335" s="10" t="s">
        <v>16861</v>
      </c>
      <c r="AB335" s="10" t="s">
        <v>16862</v>
      </c>
      <c r="AC335" s="10" t="s">
        <v>5187</v>
      </c>
      <c r="AD335" s="15"/>
      <c r="AE335" s="10" t="s">
        <v>16859</v>
      </c>
      <c r="AF335" s="10" t="s">
        <v>82</v>
      </c>
      <c r="AG335" s="10" t="s">
        <v>38415</v>
      </c>
      <c r="AH335" s="10" t="s">
        <v>16864</v>
      </c>
      <c r="AI335" s="15"/>
      <c r="AJ335" s="15"/>
      <c r="AK335" s="15"/>
      <c r="AL335" s="10" t="s">
        <v>39982</v>
      </c>
      <c r="AM335" s="10" t="s">
        <v>16869</v>
      </c>
      <c r="AN335" s="10" t="s">
        <v>38762</v>
      </c>
    </row>
    <row r="336" s="1" customFormat="1" ht="19" customHeight="1" spans="1:40">
      <c r="A336" s="10" t="s">
        <v>39983</v>
      </c>
      <c r="B336" s="10" t="s">
        <v>39984</v>
      </c>
      <c r="C336" s="10" t="s">
        <v>39985</v>
      </c>
      <c r="D336" s="10" t="s">
        <v>1548</v>
      </c>
      <c r="E336" s="10" t="s">
        <v>39086</v>
      </c>
      <c r="F336" s="10" t="s">
        <v>38974</v>
      </c>
      <c r="G336" s="15">
        <v>11600</v>
      </c>
      <c r="H336" s="15">
        <v>11600</v>
      </c>
      <c r="I336" s="15">
        <v>5200</v>
      </c>
      <c r="J336" s="15">
        <v>5200</v>
      </c>
      <c r="K336" s="10" t="s">
        <v>388</v>
      </c>
      <c r="L336" s="10" t="s">
        <v>3289</v>
      </c>
      <c r="M336" s="10" t="s">
        <v>3288</v>
      </c>
      <c r="N336" s="10" t="s">
        <v>388</v>
      </c>
      <c r="O336" s="10" t="s">
        <v>3289</v>
      </c>
      <c r="P336" s="10" t="s">
        <v>3288</v>
      </c>
      <c r="Q336" s="10" t="s">
        <v>39986</v>
      </c>
      <c r="R336" s="10" t="s">
        <v>39987</v>
      </c>
      <c r="S336" s="10" t="s">
        <v>241</v>
      </c>
      <c r="T336" s="15">
        <v>40000</v>
      </c>
      <c r="U336" s="15"/>
      <c r="V336" s="10" t="s">
        <v>39988</v>
      </c>
      <c r="W336" s="10" t="s">
        <v>143</v>
      </c>
      <c r="X336" s="10" t="s">
        <v>39989</v>
      </c>
      <c r="Y336" s="10" t="s">
        <v>38681</v>
      </c>
      <c r="Z336" s="10" t="s">
        <v>38433</v>
      </c>
      <c r="AA336" s="10" t="s">
        <v>23587</v>
      </c>
      <c r="AB336" s="10" t="s">
        <v>23588</v>
      </c>
      <c r="AC336" s="10" t="s">
        <v>241</v>
      </c>
      <c r="AD336" s="15"/>
      <c r="AE336" s="10" t="s">
        <v>39978</v>
      </c>
      <c r="AF336" s="10" t="s">
        <v>143</v>
      </c>
      <c r="AG336" s="10" t="s">
        <v>38433</v>
      </c>
      <c r="AH336" s="10" t="s">
        <v>23591</v>
      </c>
      <c r="AI336" s="15"/>
      <c r="AJ336" s="15"/>
      <c r="AK336" s="15"/>
      <c r="AL336" s="10" t="s">
        <v>39990</v>
      </c>
      <c r="AM336" s="10" t="s">
        <v>23597</v>
      </c>
      <c r="AN336" s="10" t="s">
        <v>39991</v>
      </c>
    </row>
    <row r="337" s="1" customFormat="1" ht="19" customHeight="1" spans="1:40">
      <c r="A337" s="10" t="s">
        <v>39992</v>
      </c>
      <c r="B337" s="10" t="s">
        <v>39993</v>
      </c>
      <c r="C337" s="10" t="s">
        <v>39994</v>
      </c>
      <c r="D337" s="10" t="s">
        <v>373</v>
      </c>
      <c r="E337" s="10" t="s">
        <v>39995</v>
      </c>
      <c r="F337" s="10" t="s">
        <v>39996</v>
      </c>
      <c r="G337" s="15">
        <v>10000</v>
      </c>
      <c r="H337" s="15">
        <v>10000</v>
      </c>
      <c r="I337" s="15">
        <v>3872</v>
      </c>
      <c r="J337" s="15">
        <v>3872</v>
      </c>
      <c r="K337" s="10" t="s">
        <v>388</v>
      </c>
      <c r="L337" s="10" t="s">
        <v>3947</v>
      </c>
      <c r="M337" s="10" t="s">
        <v>3946</v>
      </c>
      <c r="N337" s="10" t="s">
        <v>388</v>
      </c>
      <c r="O337" s="10" t="s">
        <v>3947</v>
      </c>
      <c r="P337" s="10" t="s">
        <v>3946</v>
      </c>
      <c r="Q337" s="10" t="s">
        <v>39997</v>
      </c>
      <c r="R337" s="10" t="s">
        <v>39998</v>
      </c>
      <c r="S337" s="10" t="s">
        <v>241</v>
      </c>
      <c r="T337" s="15">
        <v>73000</v>
      </c>
      <c r="U337" s="15"/>
      <c r="V337" s="10" t="s">
        <v>39999</v>
      </c>
      <c r="W337" s="10" t="s">
        <v>143</v>
      </c>
      <c r="X337" s="10" t="s">
        <v>40000</v>
      </c>
      <c r="Y337" s="10" t="s">
        <v>38413</v>
      </c>
      <c r="Z337" s="10" t="s">
        <v>39118</v>
      </c>
      <c r="AA337" s="10" t="s">
        <v>20005</v>
      </c>
      <c r="AB337" s="10" t="s">
        <v>20006</v>
      </c>
      <c r="AC337" s="10" t="s">
        <v>2193</v>
      </c>
      <c r="AD337" s="15"/>
      <c r="AE337" s="10" t="s">
        <v>14492</v>
      </c>
      <c r="AF337" s="10" t="s">
        <v>143</v>
      </c>
      <c r="AG337" s="10" t="s">
        <v>38415</v>
      </c>
      <c r="AH337" s="10" t="s">
        <v>1410</v>
      </c>
      <c r="AI337" s="15"/>
      <c r="AJ337" s="15"/>
      <c r="AK337" s="15"/>
      <c r="AL337" s="10" t="s">
        <v>40001</v>
      </c>
      <c r="AM337" s="10" t="s">
        <v>20010</v>
      </c>
      <c r="AN337" s="10" t="s">
        <v>40002</v>
      </c>
    </row>
    <row r="338" s="1" customFormat="1" ht="19" customHeight="1" spans="1:40">
      <c r="A338" s="10" t="s">
        <v>39128</v>
      </c>
      <c r="B338" s="10" t="s">
        <v>39129</v>
      </c>
      <c r="C338" s="10" t="s">
        <v>39130</v>
      </c>
      <c r="D338" s="10" t="s">
        <v>7796</v>
      </c>
      <c r="E338" s="10" t="s">
        <v>39131</v>
      </c>
      <c r="F338" s="10" t="s">
        <v>39132</v>
      </c>
      <c r="G338" s="15">
        <v>40800</v>
      </c>
      <c r="H338" s="15">
        <v>40800</v>
      </c>
      <c r="I338" s="15">
        <v>6600</v>
      </c>
      <c r="J338" s="15">
        <v>3300</v>
      </c>
      <c r="K338" s="10" t="s">
        <v>420</v>
      </c>
      <c r="L338" s="10" t="s">
        <v>3446</v>
      </c>
      <c r="M338" s="10" t="s">
        <v>3445</v>
      </c>
      <c r="N338" s="10" t="s">
        <v>420</v>
      </c>
      <c r="O338" s="10" t="s">
        <v>3446</v>
      </c>
      <c r="P338" s="10" t="s">
        <v>3445</v>
      </c>
      <c r="Q338" s="10" t="s">
        <v>40003</v>
      </c>
      <c r="R338" s="10" t="s">
        <v>40004</v>
      </c>
      <c r="S338" s="10" t="s">
        <v>951</v>
      </c>
      <c r="T338" s="15">
        <v>61000</v>
      </c>
      <c r="U338" s="15"/>
      <c r="V338" s="10" t="s">
        <v>40005</v>
      </c>
      <c r="W338" s="10" t="s">
        <v>143</v>
      </c>
      <c r="X338" s="10" t="s">
        <v>40006</v>
      </c>
      <c r="Y338" s="10" t="s">
        <v>38428</v>
      </c>
      <c r="Z338" s="10" t="s">
        <v>38512</v>
      </c>
      <c r="AA338" s="10" t="s">
        <v>3448</v>
      </c>
      <c r="AB338" s="10" t="s">
        <v>3449</v>
      </c>
      <c r="AC338" s="10" t="s">
        <v>241</v>
      </c>
      <c r="AD338" s="15"/>
      <c r="AE338" s="10" t="s">
        <v>40007</v>
      </c>
      <c r="AF338" s="10" t="s">
        <v>143</v>
      </c>
      <c r="AG338" s="10" t="s">
        <v>38433</v>
      </c>
      <c r="AH338" s="10" t="s">
        <v>2913</v>
      </c>
      <c r="AI338" s="15"/>
      <c r="AJ338" s="15"/>
      <c r="AK338" s="15"/>
      <c r="AL338" s="10" t="s">
        <v>40008</v>
      </c>
      <c r="AM338" s="10" t="s">
        <v>3459</v>
      </c>
      <c r="AN338" s="10" t="s">
        <v>39135</v>
      </c>
    </row>
    <row r="339" s="1" customFormat="1" ht="19" customHeight="1" spans="1:40">
      <c r="A339" s="10" t="s">
        <v>39128</v>
      </c>
      <c r="B339" s="10" t="s">
        <v>39129</v>
      </c>
      <c r="C339" s="10" t="s">
        <v>39130</v>
      </c>
      <c r="D339" s="10" t="s">
        <v>7796</v>
      </c>
      <c r="E339" s="10" t="s">
        <v>39131</v>
      </c>
      <c r="F339" s="10" t="s">
        <v>39132</v>
      </c>
      <c r="G339" s="15">
        <v>5000</v>
      </c>
      <c r="H339" s="15">
        <v>5000</v>
      </c>
      <c r="I339" s="15">
        <v>5000</v>
      </c>
      <c r="J339" s="15">
        <v>5000</v>
      </c>
      <c r="K339" s="10" t="s">
        <v>420</v>
      </c>
      <c r="L339" s="10" t="s">
        <v>3446</v>
      </c>
      <c r="M339" s="10" t="s">
        <v>3445</v>
      </c>
      <c r="N339" s="10" t="s">
        <v>420</v>
      </c>
      <c r="O339" s="10" t="s">
        <v>3446</v>
      </c>
      <c r="P339" s="10" t="s">
        <v>3445</v>
      </c>
      <c r="Q339" s="10" t="s">
        <v>6198</v>
      </c>
      <c r="R339" s="10" t="s">
        <v>6199</v>
      </c>
      <c r="S339" s="10" t="s">
        <v>1307</v>
      </c>
      <c r="T339" s="15">
        <v>5000</v>
      </c>
      <c r="U339" s="15"/>
      <c r="V339" s="10" t="s">
        <v>40009</v>
      </c>
      <c r="W339" s="10" t="s">
        <v>143</v>
      </c>
      <c r="X339" s="10" t="s">
        <v>40010</v>
      </c>
      <c r="Y339" s="10" t="s">
        <v>38428</v>
      </c>
      <c r="Z339" s="10" t="s">
        <v>38512</v>
      </c>
      <c r="AA339" s="10" t="s">
        <v>13295</v>
      </c>
      <c r="AB339" s="10" t="s">
        <v>13296</v>
      </c>
      <c r="AC339" s="10" t="s">
        <v>1307</v>
      </c>
      <c r="AD339" s="15"/>
      <c r="AE339" s="10" t="s">
        <v>40009</v>
      </c>
      <c r="AF339" s="10" t="s">
        <v>143</v>
      </c>
      <c r="AG339" s="10" t="s">
        <v>38433</v>
      </c>
      <c r="AH339" s="10" t="s">
        <v>203</v>
      </c>
      <c r="AI339" s="15"/>
      <c r="AJ339" s="15"/>
      <c r="AK339" s="15"/>
      <c r="AL339" s="10" t="s">
        <v>40011</v>
      </c>
      <c r="AM339" s="10" t="s">
        <v>13301</v>
      </c>
      <c r="AN339" s="10" t="s">
        <v>39135</v>
      </c>
    </row>
    <row r="340" s="1" customFormat="1" ht="19" customHeight="1" spans="1:40">
      <c r="A340" s="10" t="s">
        <v>39604</v>
      </c>
      <c r="B340" s="10" t="s">
        <v>39605</v>
      </c>
      <c r="C340" s="10" t="s">
        <v>39606</v>
      </c>
      <c r="D340" s="10" t="s">
        <v>2410</v>
      </c>
      <c r="E340" s="10" t="s">
        <v>39607</v>
      </c>
      <c r="F340" s="10" t="s">
        <v>39608</v>
      </c>
      <c r="G340" s="15">
        <v>7800</v>
      </c>
      <c r="H340" s="15">
        <v>7800</v>
      </c>
      <c r="I340" s="15">
        <v>7800</v>
      </c>
      <c r="J340" s="15">
        <v>5784</v>
      </c>
      <c r="K340" s="10" t="s">
        <v>420</v>
      </c>
      <c r="L340" s="10" t="s">
        <v>3446</v>
      </c>
      <c r="M340" s="10" t="s">
        <v>3445</v>
      </c>
      <c r="N340" s="10" t="s">
        <v>420</v>
      </c>
      <c r="O340" s="10" t="s">
        <v>3446</v>
      </c>
      <c r="P340" s="10" t="s">
        <v>3445</v>
      </c>
      <c r="Q340" s="10" t="s">
        <v>4659</v>
      </c>
      <c r="R340" s="10" t="s">
        <v>4660</v>
      </c>
      <c r="S340" s="10" t="s">
        <v>260</v>
      </c>
      <c r="T340" s="15">
        <v>95700</v>
      </c>
      <c r="U340" s="15"/>
      <c r="V340" s="10" t="s">
        <v>40012</v>
      </c>
      <c r="W340" s="10" t="s">
        <v>143</v>
      </c>
      <c r="X340" s="10" t="s">
        <v>40013</v>
      </c>
      <c r="Y340" s="10" t="s">
        <v>38413</v>
      </c>
      <c r="Z340" s="10" t="s">
        <v>38978</v>
      </c>
      <c r="AA340" s="10" t="s">
        <v>18056</v>
      </c>
      <c r="AB340" s="10" t="s">
        <v>18057</v>
      </c>
      <c r="AC340" s="10" t="s">
        <v>241</v>
      </c>
      <c r="AD340" s="15"/>
      <c r="AE340" s="10" t="s">
        <v>40012</v>
      </c>
      <c r="AF340" s="10" t="s">
        <v>143</v>
      </c>
      <c r="AG340" s="10" t="s">
        <v>38433</v>
      </c>
      <c r="AH340" s="10" t="s">
        <v>18060</v>
      </c>
      <c r="AI340" s="15"/>
      <c r="AJ340" s="15"/>
      <c r="AK340" s="15"/>
      <c r="AL340" s="10" t="s">
        <v>40014</v>
      </c>
      <c r="AM340" s="10" t="s">
        <v>18063</v>
      </c>
      <c r="AN340" s="10" t="s">
        <v>39612</v>
      </c>
    </row>
    <row r="341" s="1" customFormat="1" ht="19" customHeight="1" spans="1:40">
      <c r="A341" s="10" t="s">
        <v>39426</v>
      </c>
      <c r="B341" s="10" t="s">
        <v>39427</v>
      </c>
      <c r="C341" s="10" t="s">
        <v>39428</v>
      </c>
      <c r="D341" s="10" t="s">
        <v>7110</v>
      </c>
      <c r="E341" s="10" t="s">
        <v>39429</v>
      </c>
      <c r="F341" s="10" t="s">
        <v>39430</v>
      </c>
      <c r="G341" s="15">
        <v>14000</v>
      </c>
      <c r="H341" s="15">
        <v>14000</v>
      </c>
      <c r="I341" s="15">
        <v>5000</v>
      </c>
      <c r="J341" s="15">
        <v>5000</v>
      </c>
      <c r="K341" s="10" t="s">
        <v>420</v>
      </c>
      <c r="L341" s="10" t="s">
        <v>3446</v>
      </c>
      <c r="M341" s="10" t="s">
        <v>3445</v>
      </c>
      <c r="N341" s="10" t="s">
        <v>420</v>
      </c>
      <c r="O341" s="10" t="s">
        <v>3446</v>
      </c>
      <c r="P341" s="10" t="s">
        <v>3445</v>
      </c>
      <c r="Q341" s="10" t="s">
        <v>4993</v>
      </c>
      <c r="R341" s="10" t="s">
        <v>4994</v>
      </c>
      <c r="S341" s="10" t="s">
        <v>241</v>
      </c>
      <c r="T341" s="15">
        <v>16000</v>
      </c>
      <c r="U341" s="15"/>
      <c r="V341" s="10" t="s">
        <v>40012</v>
      </c>
      <c r="W341" s="10" t="s">
        <v>143</v>
      </c>
      <c r="X341" s="10" t="s">
        <v>40015</v>
      </c>
      <c r="Y341" s="10" t="s">
        <v>38452</v>
      </c>
      <c r="Z341" s="10" t="s">
        <v>38563</v>
      </c>
      <c r="AA341" s="10" t="s">
        <v>14566</v>
      </c>
      <c r="AB341" s="10" t="s">
        <v>14567</v>
      </c>
      <c r="AC341" s="10" t="s">
        <v>295</v>
      </c>
      <c r="AD341" s="15"/>
      <c r="AE341" s="10" t="s">
        <v>14565</v>
      </c>
      <c r="AF341" s="10" t="s">
        <v>82</v>
      </c>
      <c r="AG341" s="10" t="s">
        <v>38433</v>
      </c>
      <c r="AH341" s="10" t="s">
        <v>5654</v>
      </c>
      <c r="AI341" s="15"/>
      <c r="AJ341" s="15"/>
      <c r="AK341" s="15"/>
      <c r="AL341" s="10" t="s">
        <v>40016</v>
      </c>
      <c r="AM341" s="10" t="s">
        <v>14573</v>
      </c>
      <c r="AN341" s="10" t="s">
        <v>39435</v>
      </c>
    </row>
    <row r="342" s="1" customFormat="1" ht="19" customHeight="1" spans="1:40">
      <c r="A342" s="10" t="s">
        <v>39128</v>
      </c>
      <c r="B342" s="10" t="s">
        <v>39129</v>
      </c>
      <c r="C342" s="10" t="s">
        <v>39130</v>
      </c>
      <c r="D342" s="10" t="s">
        <v>7796</v>
      </c>
      <c r="E342" s="10" t="s">
        <v>39131</v>
      </c>
      <c r="F342" s="10" t="s">
        <v>39132</v>
      </c>
      <c r="G342" s="15">
        <v>21000</v>
      </c>
      <c r="H342" s="15">
        <v>21000</v>
      </c>
      <c r="I342" s="15">
        <v>3000</v>
      </c>
      <c r="J342" s="15">
        <v>1500</v>
      </c>
      <c r="K342" s="10" t="s">
        <v>420</v>
      </c>
      <c r="L342" s="10" t="s">
        <v>3446</v>
      </c>
      <c r="M342" s="10" t="s">
        <v>3445</v>
      </c>
      <c r="N342" s="10" t="s">
        <v>420</v>
      </c>
      <c r="O342" s="10" t="s">
        <v>3446</v>
      </c>
      <c r="P342" s="10" t="s">
        <v>3445</v>
      </c>
      <c r="Q342" s="10" t="s">
        <v>40017</v>
      </c>
      <c r="R342" s="10" t="s">
        <v>40018</v>
      </c>
      <c r="S342" s="10" t="s">
        <v>3227</v>
      </c>
      <c r="T342" s="15">
        <v>21000</v>
      </c>
      <c r="U342" s="15"/>
      <c r="V342" s="10" t="s">
        <v>40019</v>
      </c>
      <c r="W342" s="10" t="s">
        <v>143</v>
      </c>
      <c r="X342" s="10" t="s">
        <v>40020</v>
      </c>
      <c r="Y342" s="10" t="s">
        <v>38428</v>
      </c>
      <c r="Z342" s="10" t="s">
        <v>38512</v>
      </c>
      <c r="AA342" s="10" t="s">
        <v>3448</v>
      </c>
      <c r="AB342" s="10" t="s">
        <v>3449</v>
      </c>
      <c r="AC342" s="10" t="s">
        <v>241</v>
      </c>
      <c r="AD342" s="15"/>
      <c r="AE342" s="10" t="s">
        <v>40007</v>
      </c>
      <c r="AF342" s="10" t="s">
        <v>143</v>
      </c>
      <c r="AG342" s="10" t="s">
        <v>38433</v>
      </c>
      <c r="AH342" s="10" t="s">
        <v>2913</v>
      </c>
      <c r="AI342" s="15"/>
      <c r="AJ342" s="15"/>
      <c r="AK342" s="15"/>
      <c r="AL342" s="10" t="s">
        <v>40021</v>
      </c>
      <c r="AM342" s="10" t="s">
        <v>3459</v>
      </c>
      <c r="AN342" s="10" t="s">
        <v>39135</v>
      </c>
    </row>
    <row r="343" s="1" customFormat="1" ht="19" customHeight="1" spans="1:40">
      <c r="A343" s="10" t="s">
        <v>38554</v>
      </c>
      <c r="B343" s="10" t="s">
        <v>38555</v>
      </c>
      <c r="C343" s="10" t="s">
        <v>38556</v>
      </c>
      <c r="D343" s="10" t="s">
        <v>7796</v>
      </c>
      <c r="E343" s="10" t="s">
        <v>38557</v>
      </c>
      <c r="F343" s="10" t="s">
        <v>38558</v>
      </c>
      <c r="G343" s="15">
        <v>11000</v>
      </c>
      <c r="H343" s="15">
        <v>11000</v>
      </c>
      <c r="I343" s="15">
        <v>11000</v>
      </c>
      <c r="J343" s="15">
        <v>11000</v>
      </c>
      <c r="K343" s="10" t="s">
        <v>420</v>
      </c>
      <c r="L343" s="10" t="s">
        <v>3446</v>
      </c>
      <c r="M343" s="10" t="s">
        <v>3445</v>
      </c>
      <c r="N343" s="10" t="s">
        <v>420</v>
      </c>
      <c r="O343" s="10" t="s">
        <v>3446</v>
      </c>
      <c r="P343" s="10" t="s">
        <v>3445</v>
      </c>
      <c r="Q343" s="10" t="s">
        <v>40022</v>
      </c>
      <c r="R343" s="10" t="s">
        <v>40023</v>
      </c>
      <c r="S343" s="10" t="s">
        <v>1849</v>
      </c>
      <c r="T343" s="15">
        <v>11000</v>
      </c>
      <c r="U343" s="15"/>
      <c r="V343" s="10" t="s">
        <v>40024</v>
      </c>
      <c r="W343" s="10" t="s">
        <v>82</v>
      </c>
      <c r="X343" s="10" t="s">
        <v>40025</v>
      </c>
      <c r="Y343" s="10" t="s">
        <v>38452</v>
      </c>
      <c r="Z343" s="10" t="s">
        <v>38563</v>
      </c>
      <c r="AA343" s="10" t="s">
        <v>14566</v>
      </c>
      <c r="AB343" s="10" t="s">
        <v>14567</v>
      </c>
      <c r="AC343" s="10" t="s">
        <v>295</v>
      </c>
      <c r="AD343" s="15"/>
      <c r="AE343" s="10" t="s">
        <v>14565</v>
      </c>
      <c r="AF343" s="10" t="s">
        <v>82</v>
      </c>
      <c r="AG343" s="10" t="s">
        <v>38433</v>
      </c>
      <c r="AH343" s="10" t="s">
        <v>5654</v>
      </c>
      <c r="AI343" s="15"/>
      <c r="AJ343" s="15"/>
      <c r="AK343" s="15"/>
      <c r="AL343" s="10" t="s">
        <v>40026</v>
      </c>
      <c r="AM343" s="10" t="s">
        <v>14573</v>
      </c>
      <c r="AN343" s="10" t="s">
        <v>38565</v>
      </c>
    </row>
    <row r="344" s="1" customFormat="1" ht="19" customHeight="1" spans="1:40">
      <c r="A344" s="10" t="s">
        <v>39128</v>
      </c>
      <c r="B344" s="10" t="s">
        <v>39129</v>
      </c>
      <c r="C344" s="10" t="s">
        <v>39130</v>
      </c>
      <c r="D344" s="10" t="s">
        <v>7796</v>
      </c>
      <c r="E344" s="10" t="s">
        <v>39131</v>
      </c>
      <c r="F344" s="10" t="s">
        <v>39132</v>
      </c>
      <c r="G344" s="15">
        <v>1000</v>
      </c>
      <c r="H344" s="15">
        <v>1000</v>
      </c>
      <c r="I344" s="15">
        <v>934</v>
      </c>
      <c r="J344" s="15">
        <v>934</v>
      </c>
      <c r="K344" s="10" t="s">
        <v>420</v>
      </c>
      <c r="L344" s="10" t="s">
        <v>422</v>
      </c>
      <c r="M344" s="10" t="s">
        <v>421</v>
      </c>
      <c r="N344" s="10" t="s">
        <v>420</v>
      </c>
      <c r="O344" s="10" t="s">
        <v>422</v>
      </c>
      <c r="P344" s="10" t="s">
        <v>421</v>
      </c>
      <c r="Q344" s="10" t="s">
        <v>40027</v>
      </c>
      <c r="R344" s="10" t="s">
        <v>40028</v>
      </c>
      <c r="S344" s="10" t="s">
        <v>2969</v>
      </c>
      <c r="T344" s="15">
        <v>5000</v>
      </c>
      <c r="U344" s="15"/>
      <c r="V344" s="10" t="s">
        <v>40029</v>
      </c>
      <c r="W344" s="10" t="s">
        <v>143</v>
      </c>
      <c r="X344" s="10" t="s">
        <v>40030</v>
      </c>
      <c r="Y344" s="10" t="s">
        <v>38428</v>
      </c>
      <c r="Z344" s="10" t="s">
        <v>38512</v>
      </c>
      <c r="AA344" s="10" t="s">
        <v>15340</v>
      </c>
      <c r="AB344" s="10" t="s">
        <v>15341</v>
      </c>
      <c r="AC344" s="10" t="s">
        <v>951</v>
      </c>
      <c r="AD344" s="15"/>
      <c r="AE344" s="10" t="s">
        <v>436</v>
      </c>
      <c r="AF344" s="10" t="s">
        <v>143</v>
      </c>
      <c r="AG344" s="10" t="s">
        <v>38433</v>
      </c>
      <c r="AH344" s="10" t="s">
        <v>4350</v>
      </c>
      <c r="AI344" s="15"/>
      <c r="AJ344" s="15"/>
      <c r="AK344" s="15"/>
      <c r="AL344" s="10" t="s">
        <v>40031</v>
      </c>
      <c r="AM344" s="10" t="s">
        <v>15345</v>
      </c>
      <c r="AN344" s="10" t="s">
        <v>39135</v>
      </c>
    </row>
    <row r="345" s="1" customFormat="1" ht="19" customHeight="1" spans="1:40">
      <c r="A345" s="10" t="s">
        <v>38505</v>
      </c>
      <c r="B345" s="10" t="s">
        <v>38506</v>
      </c>
      <c r="C345" s="10" t="s">
        <v>38507</v>
      </c>
      <c r="D345" s="10" t="s">
        <v>373</v>
      </c>
      <c r="E345" s="10" t="s">
        <v>38508</v>
      </c>
      <c r="F345" s="10" t="s">
        <v>38509</v>
      </c>
      <c r="G345" s="15">
        <v>2000</v>
      </c>
      <c r="H345" s="15">
        <v>2000</v>
      </c>
      <c r="I345" s="15">
        <v>2000</v>
      </c>
      <c r="J345" s="15">
        <v>2000</v>
      </c>
      <c r="K345" s="10" t="s">
        <v>420</v>
      </c>
      <c r="L345" s="10" t="s">
        <v>422</v>
      </c>
      <c r="M345" s="10" t="s">
        <v>421</v>
      </c>
      <c r="N345" s="10" t="s">
        <v>420</v>
      </c>
      <c r="O345" s="10" t="s">
        <v>422</v>
      </c>
      <c r="P345" s="10" t="s">
        <v>421</v>
      </c>
      <c r="Q345" s="10" t="s">
        <v>40032</v>
      </c>
      <c r="R345" s="10" t="s">
        <v>40033</v>
      </c>
      <c r="S345" s="10" t="s">
        <v>951</v>
      </c>
      <c r="T345" s="15">
        <v>12800</v>
      </c>
      <c r="U345" s="15"/>
      <c r="V345" s="10" t="s">
        <v>436</v>
      </c>
      <c r="W345" s="10" t="s">
        <v>143</v>
      </c>
      <c r="X345" s="10" t="s">
        <v>38912</v>
      </c>
      <c r="Y345" s="10" t="s">
        <v>38428</v>
      </c>
      <c r="Z345" s="10" t="s">
        <v>38512</v>
      </c>
      <c r="AA345" s="10" t="s">
        <v>28107</v>
      </c>
      <c r="AB345" s="10" t="s">
        <v>28108</v>
      </c>
      <c r="AC345" s="10" t="s">
        <v>4514</v>
      </c>
      <c r="AD345" s="15"/>
      <c r="AE345" s="10" t="s">
        <v>9633</v>
      </c>
      <c r="AF345" s="10" t="s">
        <v>82</v>
      </c>
      <c r="AG345" s="10" t="s">
        <v>38433</v>
      </c>
      <c r="AH345" s="10" t="s">
        <v>8391</v>
      </c>
      <c r="AI345" s="15"/>
      <c r="AJ345" s="15"/>
      <c r="AK345" s="15"/>
      <c r="AL345" s="10" t="s">
        <v>40034</v>
      </c>
      <c r="AM345" s="10" t="s">
        <v>28112</v>
      </c>
      <c r="AN345" s="10" t="s">
        <v>38514</v>
      </c>
    </row>
    <row r="346" s="1" customFormat="1" ht="19" customHeight="1" spans="1:40">
      <c r="A346" s="10" t="s">
        <v>38588</v>
      </c>
      <c r="B346" s="10" t="s">
        <v>38589</v>
      </c>
      <c r="C346" s="10" t="s">
        <v>38590</v>
      </c>
      <c r="D346" s="10" t="s">
        <v>373</v>
      </c>
      <c r="E346" s="10" t="s">
        <v>38591</v>
      </c>
      <c r="F346" s="10" t="s">
        <v>38592</v>
      </c>
      <c r="G346" s="15">
        <v>3000</v>
      </c>
      <c r="H346" s="15">
        <v>3000</v>
      </c>
      <c r="I346" s="15">
        <v>3000</v>
      </c>
      <c r="J346" s="15">
        <v>3000</v>
      </c>
      <c r="K346" s="10" t="s">
        <v>420</v>
      </c>
      <c r="L346" s="10" t="s">
        <v>422</v>
      </c>
      <c r="M346" s="10" t="s">
        <v>421</v>
      </c>
      <c r="N346" s="10" t="s">
        <v>420</v>
      </c>
      <c r="O346" s="10" t="s">
        <v>422</v>
      </c>
      <c r="P346" s="10" t="s">
        <v>421</v>
      </c>
      <c r="Q346" s="10" t="s">
        <v>40032</v>
      </c>
      <c r="R346" s="10" t="s">
        <v>40033</v>
      </c>
      <c r="S346" s="10" t="s">
        <v>951</v>
      </c>
      <c r="T346" s="15">
        <v>12800</v>
      </c>
      <c r="U346" s="15"/>
      <c r="V346" s="10" t="s">
        <v>436</v>
      </c>
      <c r="W346" s="10" t="s">
        <v>143</v>
      </c>
      <c r="X346" s="10" t="s">
        <v>38912</v>
      </c>
      <c r="Y346" s="10" t="s">
        <v>38498</v>
      </c>
      <c r="Z346" s="10" t="s">
        <v>38597</v>
      </c>
      <c r="AA346" s="10" t="s">
        <v>28107</v>
      </c>
      <c r="AB346" s="10" t="s">
        <v>28108</v>
      </c>
      <c r="AC346" s="10" t="s">
        <v>4514</v>
      </c>
      <c r="AD346" s="15"/>
      <c r="AE346" s="10" t="s">
        <v>9633</v>
      </c>
      <c r="AF346" s="10" t="s">
        <v>82</v>
      </c>
      <c r="AG346" s="10" t="s">
        <v>38433</v>
      </c>
      <c r="AH346" s="10" t="s">
        <v>8391</v>
      </c>
      <c r="AI346" s="15"/>
      <c r="AJ346" s="15"/>
      <c r="AK346" s="15"/>
      <c r="AL346" s="10" t="s">
        <v>40035</v>
      </c>
      <c r="AM346" s="10" t="s">
        <v>28112</v>
      </c>
      <c r="AN346" s="10" t="s">
        <v>38600</v>
      </c>
    </row>
    <row r="347" s="1" customFormat="1" ht="19" customHeight="1" spans="1:40">
      <c r="A347" s="10" t="s">
        <v>38488</v>
      </c>
      <c r="B347" s="10" t="s">
        <v>38489</v>
      </c>
      <c r="C347" s="10" t="s">
        <v>38490</v>
      </c>
      <c r="D347" s="10" t="s">
        <v>38406</v>
      </c>
      <c r="E347" s="10" t="s">
        <v>38491</v>
      </c>
      <c r="F347" s="10" t="s">
        <v>38492</v>
      </c>
      <c r="G347" s="15">
        <v>2000</v>
      </c>
      <c r="H347" s="15">
        <v>2000</v>
      </c>
      <c r="I347" s="15">
        <v>2000</v>
      </c>
      <c r="J347" s="15">
        <v>2000</v>
      </c>
      <c r="K347" s="10" t="s">
        <v>420</v>
      </c>
      <c r="L347" s="10" t="s">
        <v>1662</v>
      </c>
      <c r="M347" s="10" t="s">
        <v>1661</v>
      </c>
      <c r="N347" s="10" t="s">
        <v>420</v>
      </c>
      <c r="O347" s="10" t="s">
        <v>1662</v>
      </c>
      <c r="P347" s="10" t="s">
        <v>1661</v>
      </c>
      <c r="Q347" s="10" t="s">
        <v>40036</v>
      </c>
      <c r="R347" s="10" t="s">
        <v>40037</v>
      </c>
      <c r="S347" s="10" t="s">
        <v>2296</v>
      </c>
      <c r="T347" s="15">
        <v>5000</v>
      </c>
      <c r="U347" s="15"/>
      <c r="V347" s="10" t="s">
        <v>40038</v>
      </c>
      <c r="W347" s="10" t="s">
        <v>143</v>
      </c>
      <c r="X347" s="10" t="s">
        <v>40039</v>
      </c>
      <c r="Y347" s="10" t="s">
        <v>38498</v>
      </c>
      <c r="Z347" s="10" t="s">
        <v>38499</v>
      </c>
      <c r="AA347" s="10" t="s">
        <v>6476</v>
      </c>
      <c r="AB347" s="10" t="s">
        <v>6477</v>
      </c>
      <c r="AC347" s="10" t="s">
        <v>241</v>
      </c>
      <c r="AD347" s="15"/>
      <c r="AE347" s="10" t="s">
        <v>40040</v>
      </c>
      <c r="AF347" s="10" t="s">
        <v>143</v>
      </c>
      <c r="AG347" s="10" t="s">
        <v>38660</v>
      </c>
      <c r="AH347" s="10" t="s">
        <v>374</v>
      </c>
      <c r="AI347" s="15"/>
      <c r="AJ347" s="15"/>
      <c r="AK347" s="15"/>
      <c r="AL347" s="10" t="s">
        <v>40041</v>
      </c>
      <c r="AM347" s="10" t="s">
        <v>6481</v>
      </c>
      <c r="AN347" s="10" t="s">
        <v>38501</v>
      </c>
    </row>
    <row r="348" s="1" customFormat="1" ht="19" customHeight="1" spans="1:40">
      <c r="A348" s="10" t="s">
        <v>38963</v>
      </c>
      <c r="B348" s="10" t="s">
        <v>38964</v>
      </c>
      <c r="C348" s="10" t="s">
        <v>38965</v>
      </c>
      <c r="D348" s="10" t="s">
        <v>38421</v>
      </c>
      <c r="E348" s="10" t="s">
        <v>38966</v>
      </c>
      <c r="F348" s="10" t="s">
        <v>38967</v>
      </c>
      <c r="G348" s="15">
        <v>1000</v>
      </c>
      <c r="H348" s="15">
        <v>1000</v>
      </c>
      <c r="I348" s="15">
        <v>431</v>
      </c>
      <c r="J348" s="15">
        <v>431</v>
      </c>
      <c r="K348" s="10" t="s">
        <v>420</v>
      </c>
      <c r="L348" s="10" t="s">
        <v>1662</v>
      </c>
      <c r="M348" s="10" t="s">
        <v>1661</v>
      </c>
      <c r="N348" s="10" t="s">
        <v>420</v>
      </c>
      <c r="O348" s="10" t="s">
        <v>1662</v>
      </c>
      <c r="P348" s="10" t="s">
        <v>1661</v>
      </c>
      <c r="Q348" s="10" t="s">
        <v>24801</v>
      </c>
      <c r="R348" s="10" t="s">
        <v>24802</v>
      </c>
      <c r="S348" s="10" t="s">
        <v>2224</v>
      </c>
      <c r="T348" s="15">
        <v>4000</v>
      </c>
      <c r="U348" s="15"/>
      <c r="V348" s="10" t="s">
        <v>40042</v>
      </c>
      <c r="W348" s="10" t="s">
        <v>143</v>
      </c>
      <c r="X348" s="10" t="s">
        <v>40039</v>
      </c>
      <c r="Y348" s="10" t="s">
        <v>38498</v>
      </c>
      <c r="Z348" s="10" t="s">
        <v>38585</v>
      </c>
      <c r="AA348" s="10" t="s">
        <v>6476</v>
      </c>
      <c r="AB348" s="10" t="s">
        <v>6477</v>
      </c>
      <c r="AC348" s="10" t="s">
        <v>241</v>
      </c>
      <c r="AD348" s="15"/>
      <c r="AE348" s="10" t="s">
        <v>40040</v>
      </c>
      <c r="AF348" s="10" t="s">
        <v>143</v>
      </c>
      <c r="AG348" s="10" t="s">
        <v>38660</v>
      </c>
      <c r="AH348" s="10" t="s">
        <v>374</v>
      </c>
      <c r="AI348" s="15"/>
      <c r="AJ348" s="15"/>
      <c r="AK348" s="15"/>
      <c r="AL348" s="10" t="s">
        <v>40043</v>
      </c>
      <c r="AM348" s="10" t="s">
        <v>6481</v>
      </c>
      <c r="AN348" s="10" t="s">
        <v>38969</v>
      </c>
    </row>
    <row r="349" s="1" customFormat="1" ht="19" customHeight="1" spans="1:40">
      <c r="A349" s="10" t="s">
        <v>38418</v>
      </c>
      <c r="B349" s="10" t="s">
        <v>38419</v>
      </c>
      <c r="C349" s="10" t="s">
        <v>38420</v>
      </c>
      <c r="D349" s="10" t="s">
        <v>38421</v>
      </c>
      <c r="E349" s="10" t="s">
        <v>38422</v>
      </c>
      <c r="F349" s="10" t="s">
        <v>38423</v>
      </c>
      <c r="G349" s="15">
        <v>10000</v>
      </c>
      <c r="H349" s="15">
        <v>10000</v>
      </c>
      <c r="I349" s="15">
        <v>6952</v>
      </c>
      <c r="J349" s="15">
        <v>248</v>
      </c>
      <c r="K349" s="10" t="s">
        <v>420</v>
      </c>
      <c r="L349" s="10" t="s">
        <v>1662</v>
      </c>
      <c r="M349" s="10" t="s">
        <v>1661</v>
      </c>
      <c r="N349" s="10" t="s">
        <v>420</v>
      </c>
      <c r="O349" s="10" t="s">
        <v>1662</v>
      </c>
      <c r="P349" s="10" t="s">
        <v>1661</v>
      </c>
      <c r="Q349" s="10" t="s">
        <v>40044</v>
      </c>
      <c r="R349" s="10" t="s">
        <v>40045</v>
      </c>
      <c r="S349" s="10" t="s">
        <v>2296</v>
      </c>
      <c r="T349" s="15">
        <v>36600</v>
      </c>
      <c r="U349" s="15"/>
      <c r="V349" s="10" t="s">
        <v>40046</v>
      </c>
      <c r="W349" s="10" t="s">
        <v>143</v>
      </c>
      <c r="X349" s="10" t="s">
        <v>40039</v>
      </c>
      <c r="Y349" s="10" t="s">
        <v>38428</v>
      </c>
      <c r="Z349" s="10" t="s">
        <v>38429</v>
      </c>
      <c r="AA349" s="10" t="s">
        <v>37552</v>
      </c>
      <c r="AB349" s="10" t="s">
        <v>37553</v>
      </c>
      <c r="AC349" s="10" t="s">
        <v>1941</v>
      </c>
      <c r="AD349" s="15"/>
      <c r="AE349" s="10" t="s">
        <v>40046</v>
      </c>
      <c r="AF349" s="10" t="s">
        <v>82</v>
      </c>
      <c r="AG349" s="10" t="s">
        <v>38433</v>
      </c>
      <c r="AH349" s="10" t="s">
        <v>2954</v>
      </c>
      <c r="AI349" s="15"/>
      <c r="AJ349" s="15"/>
      <c r="AK349" s="15"/>
      <c r="AL349" s="10" t="s">
        <v>40047</v>
      </c>
      <c r="AM349" s="10" t="s">
        <v>37557</v>
      </c>
      <c r="AN349" s="10" t="s">
        <v>38432</v>
      </c>
    </row>
    <row r="350" s="1" customFormat="1" ht="19" customHeight="1" spans="1:40">
      <c r="A350" s="10" t="s">
        <v>38418</v>
      </c>
      <c r="B350" s="10" t="s">
        <v>38419</v>
      </c>
      <c r="C350" s="10" t="s">
        <v>38420</v>
      </c>
      <c r="D350" s="10" t="s">
        <v>38421</v>
      </c>
      <c r="E350" s="10" t="s">
        <v>38422</v>
      </c>
      <c r="F350" s="10" t="s">
        <v>38423</v>
      </c>
      <c r="G350" s="15">
        <v>10000</v>
      </c>
      <c r="H350" s="15">
        <v>10000</v>
      </c>
      <c r="I350" s="15">
        <v>6952</v>
      </c>
      <c r="J350" s="15">
        <v>800</v>
      </c>
      <c r="K350" s="10" t="s">
        <v>420</v>
      </c>
      <c r="L350" s="10" t="s">
        <v>1662</v>
      </c>
      <c r="M350" s="10" t="s">
        <v>1661</v>
      </c>
      <c r="N350" s="10" t="s">
        <v>420</v>
      </c>
      <c r="O350" s="10" t="s">
        <v>1662</v>
      </c>
      <c r="P350" s="10" t="s">
        <v>1661</v>
      </c>
      <c r="Q350" s="10" t="s">
        <v>40044</v>
      </c>
      <c r="R350" s="10" t="s">
        <v>40045</v>
      </c>
      <c r="S350" s="10" t="s">
        <v>2296</v>
      </c>
      <c r="T350" s="15">
        <v>36600</v>
      </c>
      <c r="U350" s="15"/>
      <c r="V350" s="10" t="s">
        <v>40046</v>
      </c>
      <c r="W350" s="10" t="s">
        <v>143</v>
      </c>
      <c r="X350" s="10" t="s">
        <v>40039</v>
      </c>
      <c r="Y350" s="10" t="s">
        <v>38428</v>
      </c>
      <c r="Z350" s="10" t="s">
        <v>38429</v>
      </c>
      <c r="AA350" s="10" t="s">
        <v>31934</v>
      </c>
      <c r="AB350" s="10" t="s">
        <v>31935</v>
      </c>
      <c r="AC350" s="10" t="s">
        <v>3671</v>
      </c>
      <c r="AD350" s="15"/>
      <c r="AE350" s="10" t="s">
        <v>7411</v>
      </c>
      <c r="AF350" s="10" t="s">
        <v>82</v>
      </c>
      <c r="AG350" s="10" t="s">
        <v>38455</v>
      </c>
      <c r="AH350" s="10" t="s">
        <v>811</v>
      </c>
      <c r="AI350" s="15"/>
      <c r="AJ350" s="15"/>
      <c r="AK350" s="15"/>
      <c r="AL350" s="10" t="s">
        <v>40047</v>
      </c>
      <c r="AM350" s="10" t="s">
        <v>31939</v>
      </c>
      <c r="AN350" s="10" t="s">
        <v>38432</v>
      </c>
    </row>
    <row r="351" s="1" customFormat="1" ht="19" customHeight="1" spans="1:40">
      <c r="A351" s="10" t="s">
        <v>38418</v>
      </c>
      <c r="B351" s="10" t="s">
        <v>38419</v>
      </c>
      <c r="C351" s="10" t="s">
        <v>38420</v>
      </c>
      <c r="D351" s="10" t="s">
        <v>38421</v>
      </c>
      <c r="E351" s="10" t="s">
        <v>38422</v>
      </c>
      <c r="F351" s="10" t="s">
        <v>38423</v>
      </c>
      <c r="G351" s="15">
        <v>10000</v>
      </c>
      <c r="H351" s="15">
        <v>10000</v>
      </c>
      <c r="I351" s="15">
        <v>6952</v>
      </c>
      <c r="J351" s="15">
        <v>2000</v>
      </c>
      <c r="K351" s="10" t="s">
        <v>420</v>
      </c>
      <c r="L351" s="10" t="s">
        <v>1662</v>
      </c>
      <c r="M351" s="10" t="s">
        <v>1661</v>
      </c>
      <c r="N351" s="10" t="s">
        <v>420</v>
      </c>
      <c r="O351" s="10" t="s">
        <v>1662</v>
      </c>
      <c r="P351" s="10" t="s">
        <v>1661</v>
      </c>
      <c r="Q351" s="10" t="s">
        <v>40044</v>
      </c>
      <c r="R351" s="10" t="s">
        <v>40045</v>
      </c>
      <c r="S351" s="10" t="s">
        <v>2296</v>
      </c>
      <c r="T351" s="15">
        <v>36600</v>
      </c>
      <c r="U351" s="15"/>
      <c r="V351" s="10" t="s">
        <v>40046</v>
      </c>
      <c r="W351" s="10" t="s">
        <v>143</v>
      </c>
      <c r="X351" s="10" t="s">
        <v>40039</v>
      </c>
      <c r="Y351" s="10" t="s">
        <v>38428</v>
      </c>
      <c r="Z351" s="10" t="s">
        <v>38429</v>
      </c>
      <c r="AA351" s="10" t="s">
        <v>35028</v>
      </c>
      <c r="AB351" s="10" t="s">
        <v>35029</v>
      </c>
      <c r="AC351" s="10" t="s">
        <v>4514</v>
      </c>
      <c r="AD351" s="15"/>
      <c r="AE351" s="10" t="s">
        <v>23569</v>
      </c>
      <c r="AF351" s="10" t="s">
        <v>82</v>
      </c>
      <c r="AG351" s="10" t="s">
        <v>38415</v>
      </c>
      <c r="AH351" s="10" t="s">
        <v>1835</v>
      </c>
      <c r="AI351" s="15"/>
      <c r="AJ351" s="15"/>
      <c r="AK351" s="15"/>
      <c r="AL351" s="10" t="s">
        <v>40047</v>
      </c>
      <c r="AM351" s="10" t="s">
        <v>35033</v>
      </c>
      <c r="AN351" s="10" t="s">
        <v>38432</v>
      </c>
    </row>
    <row r="352" s="1" customFormat="1" ht="19" customHeight="1" spans="1:40">
      <c r="A352" s="10" t="s">
        <v>38418</v>
      </c>
      <c r="B352" s="10" t="s">
        <v>38419</v>
      </c>
      <c r="C352" s="10" t="s">
        <v>38420</v>
      </c>
      <c r="D352" s="10" t="s">
        <v>38421</v>
      </c>
      <c r="E352" s="10" t="s">
        <v>38422</v>
      </c>
      <c r="F352" s="10" t="s">
        <v>38423</v>
      </c>
      <c r="G352" s="15">
        <v>10000</v>
      </c>
      <c r="H352" s="15">
        <v>10000</v>
      </c>
      <c r="I352" s="15">
        <v>6952</v>
      </c>
      <c r="J352" s="15">
        <v>3904</v>
      </c>
      <c r="K352" s="10" t="s">
        <v>420</v>
      </c>
      <c r="L352" s="10" t="s">
        <v>1662</v>
      </c>
      <c r="M352" s="10" t="s">
        <v>1661</v>
      </c>
      <c r="N352" s="10" t="s">
        <v>420</v>
      </c>
      <c r="O352" s="10" t="s">
        <v>1662</v>
      </c>
      <c r="P352" s="10" t="s">
        <v>1661</v>
      </c>
      <c r="Q352" s="10" t="s">
        <v>40044</v>
      </c>
      <c r="R352" s="10" t="s">
        <v>40045</v>
      </c>
      <c r="S352" s="10" t="s">
        <v>2296</v>
      </c>
      <c r="T352" s="15">
        <v>36600</v>
      </c>
      <c r="U352" s="15"/>
      <c r="V352" s="10" t="s">
        <v>40046</v>
      </c>
      <c r="W352" s="10" t="s">
        <v>143</v>
      </c>
      <c r="X352" s="10" t="s">
        <v>40039</v>
      </c>
      <c r="Y352" s="10" t="s">
        <v>38428</v>
      </c>
      <c r="Z352" s="10" t="s">
        <v>38429</v>
      </c>
      <c r="AA352" s="10" t="s">
        <v>6476</v>
      </c>
      <c r="AB352" s="10" t="s">
        <v>6477</v>
      </c>
      <c r="AC352" s="10" t="s">
        <v>241</v>
      </c>
      <c r="AD352" s="15"/>
      <c r="AE352" s="10" t="s">
        <v>40040</v>
      </c>
      <c r="AF352" s="10" t="s">
        <v>143</v>
      </c>
      <c r="AG352" s="10" t="s">
        <v>38660</v>
      </c>
      <c r="AH352" s="10" t="s">
        <v>374</v>
      </c>
      <c r="AI352" s="15"/>
      <c r="AJ352" s="15"/>
      <c r="AK352" s="15"/>
      <c r="AL352" s="10" t="s">
        <v>40047</v>
      </c>
      <c r="AM352" s="10" t="s">
        <v>6481</v>
      </c>
      <c r="AN352" s="10" t="s">
        <v>38432</v>
      </c>
    </row>
    <row r="353" s="1" customFormat="1" ht="19" customHeight="1" spans="1:40">
      <c r="A353" s="10" t="s">
        <v>38932</v>
      </c>
      <c r="B353" s="10" t="s">
        <v>38933</v>
      </c>
      <c r="C353" s="10" t="s">
        <v>38934</v>
      </c>
      <c r="D353" s="10" t="s">
        <v>16018</v>
      </c>
      <c r="E353" s="10" t="s">
        <v>38935</v>
      </c>
      <c r="F353" s="10" t="s">
        <v>38438</v>
      </c>
      <c r="G353" s="15">
        <v>6600</v>
      </c>
      <c r="H353" s="15">
        <v>6600</v>
      </c>
      <c r="I353" s="15">
        <v>6000</v>
      </c>
      <c r="J353" s="15">
        <v>6000</v>
      </c>
      <c r="K353" s="10" t="s">
        <v>420</v>
      </c>
      <c r="L353" s="10" t="s">
        <v>1662</v>
      </c>
      <c r="M353" s="10" t="s">
        <v>1661</v>
      </c>
      <c r="N353" s="10" t="s">
        <v>420</v>
      </c>
      <c r="O353" s="10" t="s">
        <v>1662</v>
      </c>
      <c r="P353" s="10" t="s">
        <v>1661</v>
      </c>
      <c r="Q353" s="10" t="s">
        <v>40044</v>
      </c>
      <c r="R353" s="10" t="s">
        <v>40045</v>
      </c>
      <c r="S353" s="10" t="s">
        <v>2296</v>
      </c>
      <c r="T353" s="15">
        <v>36600</v>
      </c>
      <c r="U353" s="15"/>
      <c r="V353" s="10" t="s">
        <v>40046</v>
      </c>
      <c r="W353" s="10" t="s">
        <v>143</v>
      </c>
      <c r="X353" s="10" t="s">
        <v>40039</v>
      </c>
      <c r="Y353" s="10" t="s">
        <v>38428</v>
      </c>
      <c r="Z353" s="10" t="s">
        <v>38429</v>
      </c>
      <c r="AA353" s="10" t="s">
        <v>37552</v>
      </c>
      <c r="AB353" s="10" t="s">
        <v>37553</v>
      </c>
      <c r="AC353" s="10" t="s">
        <v>1941</v>
      </c>
      <c r="AD353" s="15"/>
      <c r="AE353" s="10" t="s">
        <v>40046</v>
      </c>
      <c r="AF353" s="10" t="s">
        <v>82</v>
      </c>
      <c r="AG353" s="10" t="s">
        <v>38433</v>
      </c>
      <c r="AH353" s="10" t="s">
        <v>2954</v>
      </c>
      <c r="AI353" s="15"/>
      <c r="AJ353" s="15"/>
      <c r="AK353" s="15"/>
      <c r="AL353" s="10" t="s">
        <v>40048</v>
      </c>
      <c r="AM353" s="10" t="s">
        <v>37557</v>
      </c>
      <c r="AN353" s="10" t="s">
        <v>38941</v>
      </c>
    </row>
    <row r="354" s="1" customFormat="1" ht="19" customHeight="1" spans="1:40">
      <c r="A354" s="10" t="s">
        <v>40049</v>
      </c>
      <c r="B354" s="10" t="s">
        <v>40050</v>
      </c>
      <c r="C354" s="10" t="s">
        <v>40051</v>
      </c>
      <c r="D354" s="10" t="s">
        <v>38996</v>
      </c>
      <c r="E354" s="10" t="s">
        <v>38997</v>
      </c>
      <c r="F354" s="10" t="s">
        <v>38998</v>
      </c>
      <c r="G354" s="15">
        <v>2300</v>
      </c>
      <c r="H354" s="15">
        <v>2300</v>
      </c>
      <c r="I354" s="15">
        <v>1200</v>
      </c>
      <c r="J354" s="15">
        <v>1200</v>
      </c>
      <c r="K354" s="10" t="s">
        <v>420</v>
      </c>
      <c r="L354" s="10" t="s">
        <v>1662</v>
      </c>
      <c r="M354" s="10" t="s">
        <v>1661</v>
      </c>
      <c r="N354" s="10" t="s">
        <v>420</v>
      </c>
      <c r="O354" s="10" t="s">
        <v>1662</v>
      </c>
      <c r="P354" s="10" t="s">
        <v>1661</v>
      </c>
      <c r="Q354" s="10" t="s">
        <v>40052</v>
      </c>
      <c r="R354" s="10" t="s">
        <v>40053</v>
      </c>
      <c r="S354" s="10" t="s">
        <v>260</v>
      </c>
      <c r="T354" s="15">
        <v>9000</v>
      </c>
      <c r="U354" s="15"/>
      <c r="V354" s="10" t="s">
        <v>40054</v>
      </c>
      <c r="W354" s="10" t="s">
        <v>143</v>
      </c>
      <c r="X354" s="10" t="s">
        <v>40055</v>
      </c>
      <c r="Y354" s="10" t="s">
        <v>38681</v>
      </c>
      <c r="Z354" s="10" t="s">
        <v>38415</v>
      </c>
      <c r="AA354" s="10" t="s">
        <v>6476</v>
      </c>
      <c r="AB354" s="10" t="s">
        <v>6477</v>
      </c>
      <c r="AC354" s="10" t="s">
        <v>241</v>
      </c>
      <c r="AD354" s="15"/>
      <c r="AE354" s="10" t="s">
        <v>40040</v>
      </c>
      <c r="AF354" s="10" t="s">
        <v>143</v>
      </c>
      <c r="AG354" s="10" t="s">
        <v>38660</v>
      </c>
      <c r="AH354" s="10" t="s">
        <v>374</v>
      </c>
      <c r="AI354" s="15"/>
      <c r="AJ354" s="15"/>
      <c r="AK354" s="15"/>
      <c r="AL354" s="10" t="s">
        <v>40056</v>
      </c>
      <c r="AM354" s="10" t="s">
        <v>6481</v>
      </c>
      <c r="AN354" s="10" t="s">
        <v>40057</v>
      </c>
    </row>
    <row r="355" s="1" customFormat="1" ht="19" customHeight="1" spans="1:40">
      <c r="A355" s="10" t="s">
        <v>38754</v>
      </c>
      <c r="B355" s="10" t="s">
        <v>38755</v>
      </c>
      <c r="C355" s="10" t="s">
        <v>38756</v>
      </c>
      <c r="D355" s="10" t="s">
        <v>38547</v>
      </c>
      <c r="E355" s="10" t="s">
        <v>38757</v>
      </c>
      <c r="F355" s="10" t="s">
        <v>38758</v>
      </c>
      <c r="G355" s="15">
        <v>5000</v>
      </c>
      <c r="H355" s="15">
        <v>5000</v>
      </c>
      <c r="I355" s="15">
        <v>5000</v>
      </c>
      <c r="J355" s="15">
        <v>5000</v>
      </c>
      <c r="K355" s="10" t="s">
        <v>420</v>
      </c>
      <c r="L355" s="10" t="s">
        <v>1662</v>
      </c>
      <c r="M355" s="10" t="s">
        <v>1661</v>
      </c>
      <c r="N355" s="10" t="s">
        <v>420</v>
      </c>
      <c r="O355" s="10" t="s">
        <v>1662</v>
      </c>
      <c r="P355" s="10" t="s">
        <v>1661</v>
      </c>
      <c r="Q355" s="10" t="s">
        <v>38315</v>
      </c>
      <c r="R355" s="10" t="s">
        <v>38317</v>
      </c>
      <c r="S355" s="10" t="s">
        <v>3172</v>
      </c>
      <c r="T355" s="15">
        <v>10000</v>
      </c>
      <c r="U355" s="15"/>
      <c r="V355" s="10" t="s">
        <v>40058</v>
      </c>
      <c r="W355" s="10" t="s">
        <v>143</v>
      </c>
      <c r="X355" s="10" t="s">
        <v>40059</v>
      </c>
      <c r="Y355" s="10" t="s">
        <v>38428</v>
      </c>
      <c r="Z355" s="10" t="s">
        <v>38428</v>
      </c>
      <c r="AA355" s="10" t="s">
        <v>6476</v>
      </c>
      <c r="AB355" s="10" t="s">
        <v>6477</v>
      </c>
      <c r="AC355" s="10" t="s">
        <v>241</v>
      </c>
      <c r="AD355" s="15"/>
      <c r="AE355" s="10" t="s">
        <v>40040</v>
      </c>
      <c r="AF355" s="10" t="s">
        <v>143</v>
      </c>
      <c r="AG355" s="10" t="s">
        <v>38660</v>
      </c>
      <c r="AH355" s="10" t="s">
        <v>374</v>
      </c>
      <c r="AI355" s="15"/>
      <c r="AJ355" s="15"/>
      <c r="AK355" s="15"/>
      <c r="AL355" s="10" t="s">
        <v>40060</v>
      </c>
      <c r="AM355" s="10" t="s">
        <v>6481</v>
      </c>
      <c r="AN355" s="10" t="s">
        <v>38762</v>
      </c>
    </row>
    <row r="356" s="1" customFormat="1" ht="19" customHeight="1" spans="1:40">
      <c r="A356" s="10" t="s">
        <v>39386</v>
      </c>
      <c r="B356" s="10" t="s">
        <v>39387</v>
      </c>
      <c r="C356" s="10" t="s">
        <v>39388</v>
      </c>
      <c r="D356" s="10" t="s">
        <v>1548</v>
      </c>
      <c r="E356" s="10" t="s">
        <v>39292</v>
      </c>
      <c r="F356" s="10" t="s">
        <v>39293</v>
      </c>
      <c r="G356" s="15">
        <v>1700</v>
      </c>
      <c r="H356" s="15">
        <v>1700</v>
      </c>
      <c r="I356" s="15">
        <v>153</v>
      </c>
      <c r="J356" s="15">
        <v>153</v>
      </c>
      <c r="K356" s="10" t="s">
        <v>420</v>
      </c>
      <c r="L356" s="10" t="s">
        <v>1662</v>
      </c>
      <c r="M356" s="10" t="s">
        <v>1661</v>
      </c>
      <c r="N356" s="10" t="s">
        <v>420</v>
      </c>
      <c r="O356" s="10" t="s">
        <v>1662</v>
      </c>
      <c r="P356" s="10" t="s">
        <v>1661</v>
      </c>
      <c r="Q356" s="10" t="s">
        <v>40061</v>
      </c>
      <c r="R356" s="10" t="s">
        <v>40062</v>
      </c>
      <c r="S356" s="10" t="s">
        <v>2969</v>
      </c>
      <c r="T356" s="15">
        <v>3400</v>
      </c>
      <c r="U356" s="15"/>
      <c r="V356" s="10" t="s">
        <v>40063</v>
      </c>
      <c r="W356" s="10" t="s">
        <v>143</v>
      </c>
      <c r="X356" s="10" t="s">
        <v>40039</v>
      </c>
      <c r="Y356" s="10" t="s">
        <v>38498</v>
      </c>
      <c r="Z356" s="10" t="s">
        <v>38681</v>
      </c>
      <c r="AA356" s="10" t="s">
        <v>6476</v>
      </c>
      <c r="AB356" s="10" t="s">
        <v>6477</v>
      </c>
      <c r="AC356" s="10" t="s">
        <v>241</v>
      </c>
      <c r="AD356" s="15"/>
      <c r="AE356" s="10" t="s">
        <v>40040</v>
      </c>
      <c r="AF356" s="10" t="s">
        <v>143</v>
      </c>
      <c r="AG356" s="10" t="s">
        <v>38660</v>
      </c>
      <c r="AH356" s="10" t="s">
        <v>374</v>
      </c>
      <c r="AI356" s="15"/>
      <c r="AJ356" s="15"/>
      <c r="AK356" s="15"/>
      <c r="AL356" s="10" t="s">
        <v>40064</v>
      </c>
      <c r="AM356" s="10" t="s">
        <v>6481</v>
      </c>
      <c r="AN356" s="10" t="s">
        <v>39396</v>
      </c>
    </row>
    <row r="357" s="1" customFormat="1" ht="19" customHeight="1" spans="1:40">
      <c r="A357" s="10" t="s">
        <v>39241</v>
      </c>
      <c r="B357" s="10" t="s">
        <v>39242</v>
      </c>
      <c r="C357" s="10" t="s">
        <v>39243</v>
      </c>
      <c r="D357" s="10" t="s">
        <v>39007</v>
      </c>
      <c r="E357" s="10" t="s">
        <v>39056</v>
      </c>
      <c r="F357" s="10" t="s">
        <v>39009</v>
      </c>
      <c r="G357" s="15">
        <v>3000</v>
      </c>
      <c r="H357" s="15">
        <v>3000</v>
      </c>
      <c r="I357" s="15">
        <v>312</v>
      </c>
      <c r="J357" s="15">
        <v>312</v>
      </c>
      <c r="K357" s="10" t="s">
        <v>420</v>
      </c>
      <c r="L357" s="10" t="s">
        <v>1662</v>
      </c>
      <c r="M357" s="10" t="s">
        <v>1661</v>
      </c>
      <c r="N357" s="10" t="s">
        <v>420</v>
      </c>
      <c r="O357" s="10" t="s">
        <v>1662</v>
      </c>
      <c r="P357" s="10" t="s">
        <v>1661</v>
      </c>
      <c r="Q357" s="10" t="s">
        <v>40036</v>
      </c>
      <c r="R357" s="10" t="s">
        <v>40037</v>
      </c>
      <c r="S357" s="10" t="s">
        <v>2296</v>
      </c>
      <c r="T357" s="15">
        <v>5000</v>
      </c>
      <c r="U357" s="15"/>
      <c r="V357" s="10" t="s">
        <v>40038</v>
      </c>
      <c r="W357" s="10" t="s">
        <v>143</v>
      </c>
      <c r="X357" s="10" t="s">
        <v>40039</v>
      </c>
      <c r="Y357" s="10" t="s">
        <v>38498</v>
      </c>
      <c r="Z357" s="10" t="s">
        <v>38499</v>
      </c>
      <c r="AA357" s="10" t="s">
        <v>6476</v>
      </c>
      <c r="AB357" s="10" t="s">
        <v>6477</v>
      </c>
      <c r="AC357" s="10" t="s">
        <v>241</v>
      </c>
      <c r="AD357" s="15"/>
      <c r="AE357" s="10" t="s">
        <v>40040</v>
      </c>
      <c r="AF357" s="10" t="s">
        <v>143</v>
      </c>
      <c r="AG357" s="10" t="s">
        <v>38660</v>
      </c>
      <c r="AH357" s="10" t="s">
        <v>374</v>
      </c>
      <c r="AI357" s="15"/>
      <c r="AJ357" s="15"/>
      <c r="AK357" s="15"/>
      <c r="AL357" s="10" t="s">
        <v>40065</v>
      </c>
      <c r="AM357" s="10" t="s">
        <v>6481</v>
      </c>
      <c r="AN357" s="10" t="s">
        <v>39249</v>
      </c>
    </row>
    <row r="358" s="1" customFormat="1" ht="19" customHeight="1" spans="1:40">
      <c r="A358" s="10" t="s">
        <v>39063</v>
      </c>
      <c r="B358" s="10" t="s">
        <v>39064</v>
      </c>
      <c r="C358" s="10" t="s">
        <v>39065</v>
      </c>
      <c r="D358" s="10" t="s">
        <v>2410</v>
      </c>
      <c r="E358" s="10" t="s">
        <v>39066</v>
      </c>
      <c r="F358" s="10" t="s">
        <v>39067</v>
      </c>
      <c r="G358" s="15">
        <v>5900</v>
      </c>
      <c r="H358" s="15">
        <v>5900</v>
      </c>
      <c r="I358" s="15">
        <v>4499</v>
      </c>
      <c r="J358" s="15">
        <v>854</v>
      </c>
      <c r="K358" s="10" t="s">
        <v>420</v>
      </c>
      <c r="L358" s="10" t="s">
        <v>535</v>
      </c>
      <c r="M358" s="10" t="s">
        <v>534</v>
      </c>
      <c r="N358" s="10" t="s">
        <v>420</v>
      </c>
      <c r="O358" s="10" t="s">
        <v>535</v>
      </c>
      <c r="P358" s="10" t="s">
        <v>534</v>
      </c>
      <c r="Q358" s="10" t="s">
        <v>40066</v>
      </c>
      <c r="R358" s="10" t="s">
        <v>40067</v>
      </c>
      <c r="S358" s="10" t="s">
        <v>116</v>
      </c>
      <c r="T358" s="15">
        <v>5900</v>
      </c>
      <c r="U358" s="15"/>
      <c r="V358" s="10" t="s">
        <v>40068</v>
      </c>
      <c r="W358" s="10" t="s">
        <v>143</v>
      </c>
      <c r="X358" s="10" t="s">
        <v>39519</v>
      </c>
      <c r="Y358" s="10" t="s">
        <v>38498</v>
      </c>
      <c r="Z358" s="10" t="s">
        <v>38585</v>
      </c>
      <c r="AA358" s="10" t="s">
        <v>33440</v>
      </c>
      <c r="AB358" s="10" t="s">
        <v>33441</v>
      </c>
      <c r="AC358" s="10" t="s">
        <v>3797</v>
      </c>
      <c r="AD358" s="15"/>
      <c r="AE358" s="10" t="s">
        <v>14555</v>
      </c>
      <c r="AF358" s="10" t="s">
        <v>82</v>
      </c>
      <c r="AG358" s="10" t="s">
        <v>38415</v>
      </c>
      <c r="AH358" s="10" t="s">
        <v>33443</v>
      </c>
      <c r="AI358" s="15"/>
      <c r="AJ358" s="15"/>
      <c r="AK358" s="15"/>
      <c r="AL358" s="10" t="s">
        <v>40069</v>
      </c>
      <c r="AM358" s="10" t="s">
        <v>33446</v>
      </c>
      <c r="AN358" s="10" t="s">
        <v>39071</v>
      </c>
    </row>
    <row r="359" s="1" customFormat="1" ht="19" customHeight="1" spans="1:40">
      <c r="A359" s="10" t="s">
        <v>39175</v>
      </c>
      <c r="B359" s="10" t="s">
        <v>39176</v>
      </c>
      <c r="C359" s="10" t="s">
        <v>39177</v>
      </c>
      <c r="D359" s="10" t="s">
        <v>9141</v>
      </c>
      <c r="E359" s="10" t="s">
        <v>39178</v>
      </c>
      <c r="F359" s="10" t="s">
        <v>39179</v>
      </c>
      <c r="G359" s="15">
        <v>4000</v>
      </c>
      <c r="H359" s="15">
        <v>4000</v>
      </c>
      <c r="I359" s="15">
        <v>3944</v>
      </c>
      <c r="J359" s="15">
        <v>3944</v>
      </c>
      <c r="K359" s="10" t="s">
        <v>420</v>
      </c>
      <c r="L359" s="10" t="s">
        <v>535</v>
      </c>
      <c r="M359" s="10" t="s">
        <v>534</v>
      </c>
      <c r="N359" s="10" t="s">
        <v>420</v>
      </c>
      <c r="O359" s="10" t="s">
        <v>535</v>
      </c>
      <c r="P359" s="10" t="s">
        <v>534</v>
      </c>
      <c r="Q359" s="10" t="s">
        <v>40070</v>
      </c>
      <c r="R359" s="10" t="s">
        <v>40071</v>
      </c>
      <c r="S359" s="10" t="s">
        <v>613</v>
      </c>
      <c r="T359" s="15">
        <v>4000</v>
      </c>
      <c r="U359" s="15"/>
      <c r="V359" s="10" t="s">
        <v>3630</v>
      </c>
      <c r="W359" s="10" t="s">
        <v>143</v>
      </c>
      <c r="X359" s="10" t="s">
        <v>39519</v>
      </c>
      <c r="Y359" s="10" t="s">
        <v>38498</v>
      </c>
      <c r="Z359" s="10" t="s">
        <v>38585</v>
      </c>
      <c r="AA359" s="10" t="s">
        <v>2448</v>
      </c>
      <c r="AB359" s="10" t="s">
        <v>2449</v>
      </c>
      <c r="AC359" s="10" t="s">
        <v>378</v>
      </c>
      <c r="AD359" s="15"/>
      <c r="AE359" s="10" t="s">
        <v>40072</v>
      </c>
      <c r="AF359" s="10" t="s">
        <v>143</v>
      </c>
      <c r="AG359" s="10" t="s">
        <v>38415</v>
      </c>
      <c r="AH359" s="10" t="s">
        <v>342</v>
      </c>
      <c r="AI359" s="15"/>
      <c r="AJ359" s="15"/>
      <c r="AK359" s="15"/>
      <c r="AL359" s="10" t="s">
        <v>40073</v>
      </c>
      <c r="AM359" s="10" t="s">
        <v>2456</v>
      </c>
      <c r="AN359" s="10" t="s">
        <v>39183</v>
      </c>
    </row>
    <row r="360" s="1" customFormat="1" ht="19" customHeight="1" spans="1:40">
      <c r="A360" s="10" t="s">
        <v>39969</v>
      </c>
      <c r="B360" s="10" t="s">
        <v>39970</v>
      </c>
      <c r="C360" s="10" t="s">
        <v>39971</v>
      </c>
      <c r="D360" s="10" t="s">
        <v>136</v>
      </c>
      <c r="E360" s="10" t="s">
        <v>39972</v>
      </c>
      <c r="F360" s="10" t="s">
        <v>38655</v>
      </c>
      <c r="G360" s="15">
        <v>5000</v>
      </c>
      <c r="H360" s="15">
        <v>5000</v>
      </c>
      <c r="I360" s="15">
        <v>84</v>
      </c>
      <c r="J360" s="15">
        <v>84</v>
      </c>
      <c r="K360" s="10" t="s">
        <v>420</v>
      </c>
      <c r="L360" s="10" t="s">
        <v>535</v>
      </c>
      <c r="M360" s="10" t="s">
        <v>534</v>
      </c>
      <c r="N360" s="10" t="s">
        <v>420</v>
      </c>
      <c r="O360" s="10" t="s">
        <v>535</v>
      </c>
      <c r="P360" s="10" t="s">
        <v>534</v>
      </c>
      <c r="Q360" s="10" t="s">
        <v>40074</v>
      </c>
      <c r="R360" s="10" t="s">
        <v>40075</v>
      </c>
      <c r="S360" s="10" t="s">
        <v>2643</v>
      </c>
      <c r="T360" s="15">
        <v>5000</v>
      </c>
      <c r="U360" s="15"/>
      <c r="V360" s="10" t="s">
        <v>40076</v>
      </c>
      <c r="W360" s="10" t="s">
        <v>82</v>
      </c>
      <c r="X360" s="10" t="s">
        <v>39519</v>
      </c>
      <c r="Y360" s="10" t="s">
        <v>38413</v>
      </c>
      <c r="Z360" s="10" t="s">
        <v>38978</v>
      </c>
      <c r="AA360" s="10" t="s">
        <v>15363</v>
      </c>
      <c r="AB360" s="10" t="s">
        <v>15364</v>
      </c>
      <c r="AC360" s="10" t="s">
        <v>2508</v>
      </c>
      <c r="AD360" s="15"/>
      <c r="AE360" s="10" t="s">
        <v>15361</v>
      </c>
      <c r="AF360" s="10" t="s">
        <v>82</v>
      </c>
      <c r="AG360" s="10" t="s">
        <v>38415</v>
      </c>
      <c r="AH360" s="10" t="s">
        <v>2350</v>
      </c>
      <c r="AI360" s="15"/>
      <c r="AJ360" s="15"/>
      <c r="AK360" s="15"/>
      <c r="AL360" s="10" t="s">
        <v>40077</v>
      </c>
      <c r="AM360" s="10" t="s">
        <v>15371</v>
      </c>
      <c r="AN360" s="10" t="s">
        <v>39975</v>
      </c>
    </row>
    <row r="361" s="1" customFormat="1" ht="19" customHeight="1" spans="1:40">
      <c r="A361" s="10" t="s">
        <v>39969</v>
      </c>
      <c r="B361" s="10" t="s">
        <v>39970</v>
      </c>
      <c r="C361" s="10" t="s">
        <v>39971</v>
      </c>
      <c r="D361" s="10" t="s">
        <v>136</v>
      </c>
      <c r="E361" s="10" t="s">
        <v>39972</v>
      </c>
      <c r="F361" s="10" t="s">
        <v>38655</v>
      </c>
      <c r="G361" s="15">
        <v>1000</v>
      </c>
      <c r="H361" s="15">
        <v>1000</v>
      </c>
      <c r="I361" s="15">
        <v>118</v>
      </c>
      <c r="J361" s="15">
        <v>118</v>
      </c>
      <c r="K361" s="10" t="s">
        <v>420</v>
      </c>
      <c r="L361" s="10" t="s">
        <v>535</v>
      </c>
      <c r="M361" s="10" t="s">
        <v>534</v>
      </c>
      <c r="N361" s="10" t="s">
        <v>420</v>
      </c>
      <c r="O361" s="10" t="s">
        <v>535</v>
      </c>
      <c r="P361" s="10" t="s">
        <v>534</v>
      </c>
      <c r="Q361" s="10" t="s">
        <v>40078</v>
      </c>
      <c r="R361" s="10" t="s">
        <v>40079</v>
      </c>
      <c r="S361" s="10" t="s">
        <v>1849</v>
      </c>
      <c r="T361" s="15">
        <v>2000</v>
      </c>
      <c r="U361" s="15"/>
      <c r="V361" s="10" t="s">
        <v>40068</v>
      </c>
      <c r="W361" s="10" t="s">
        <v>143</v>
      </c>
      <c r="X361" s="10" t="s">
        <v>39223</v>
      </c>
      <c r="Y361" s="10" t="s">
        <v>38413</v>
      </c>
      <c r="Z361" s="10" t="s">
        <v>38978</v>
      </c>
      <c r="AA361" s="10" t="s">
        <v>15363</v>
      </c>
      <c r="AB361" s="10" t="s">
        <v>15364</v>
      </c>
      <c r="AC361" s="10" t="s">
        <v>2508</v>
      </c>
      <c r="AD361" s="15"/>
      <c r="AE361" s="10" t="s">
        <v>15361</v>
      </c>
      <c r="AF361" s="10" t="s">
        <v>82</v>
      </c>
      <c r="AG361" s="10" t="s">
        <v>38415</v>
      </c>
      <c r="AH361" s="10" t="s">
        <v>2350</v>
      </c>
      <c r="AI361" s="15"/>
      <c r="AJ361" s="15"/>
      <c r="AK361" s="15"/>
      <c r="AL361" s="10" t="s">
        <v>40080</v>
      </c>
      <c r="AM361" s="10" t="s">
        <v>15371</v>
      </c>
      <c r="AN361" s="10" t="s">
        <v>39975</v>
      </c>
    </row>
    <row r="362" s="1" customFormat="1" ht="19" customHeight="1" spans="1:40">
      <c r="A362" s="10" t="s">
        <v>38641</v>
      </c>
      <c r="B362" s="10" t="s">
        <v>38642</v>
      </c>
      <c r="C362" s="10" t="s">
        <v>38643</v>
      </c>
      <c r="D362" s="10" t="s">
        <v>38644</v>
      </c>
      <c r="E362" s="10" t="s">
        <v>38645</v>
      </c>
      <c r="F362" s="10" t="s">
        <v>38646</v>
      </c>
      <c r="G362" s="15">
        <v>10100</v>
      </c>
      <c r="H362" s="15">
        <v>10100</v>
      </c>
      <c r="I362" s="15">
        <v>2088</v>
      </c>
      <c r="J362" s="15">
        <v>2088</v>
      </c>
      <c r="K362" s="10" t="s">
        <v>420</v>
      </c>
      <c r="L362" s="10" t="s">
        <v>535</v>
      </c>
      <c r="M362" s="10" t="s">
        <v>534</v>
      </c>
      <c r="N362" s="10" t="s">
        <v>420</v>
      </c>
      <c r="O362" s="10" t="s">
        <v>535</v>
      </c>
      <c r="P362" s="10" t="s">
        <v>534</v>
      </c>
      <c r="Q362" s="10" t="s">
        <v>40081</v>
      </c>
      <c r="R362" s="10" t="s">
        <v>40082</v>
      </c>
      <c r="S362" s="10" t="s">
        <v>241</v>
      </c>
      <c r="T362" s="15">
        <v>25100</v>
      </c>
      <c r="U362" s="15"/>
      <c r="V362" s="10" t="s">
        <v>40083</v>
      </c>
      <c r="W362" s="10" t="s">
        <v>143</v>
      </c>
      <c r="X362" s="10" t="s">
        <v>39519</v>
      </c>
      <c r="Y362" s="10" t="s">
        <v>38428</v>
      </c>
      <c r="Z362" s="10" t="s">
        <v>38520</v>
      </c>
      <c r="AA362" s="10" t="s">
        <v>30403</v>
      </c>
      <c r="AB362" s="10" t="s">
        <v>30404</v>
      </c>
      <c r="AC362" s="10" t="s">
        <v>1941</v>
      </c>
      <c r="AD362" s="15"/>
      <c r="AE362" s="10" t="s">
        <v>40084</v>
      </c>
      <c r="AF362" s="10" t="s">
        <v>143</v>
      </c>
      <c r="AG362" s="10" t="s">
        <v>38455</v>
      </c>
      <c r="AH362" s="10" t="s">
        <v>1847</v>
      </c>
      <c r="AI362" s="15"/>
      <c r="AJ362" s="15"/>
      <c r="AK362" s="15"/>
      <c r="AL362" s="10" t="s">
        <v>40085</v>
      </c>
      <c r="AM362" s="10" t="s">
        <v>30408</v>
      </c>
      <c r="AN362" s="10" t="s">
        <v>38649</v>
      </c>
    </row>
    <row r="363" s="1" customFormat="1" ht="19" customHeight="1" spans="1:40">
      <c r="A363" s="10" t="s">
        <v>38942</v>
      </c>
      <c r="B363" s="10" t="s">
        <v>38943</v>
      </c>
      <c r="C363" s="10" t="s">
        <v>38944</v>
      </c>
      <c r="D363" s="10" t="s">
        <v>38945</v>
      </c>
      <c r="E363" s="10" t="s">
        <v>38946</v>
      </c>
      <c r="F363" s="10" t="s">
        <v>38947</v>
      </c>
      <c r="G363" s="15">
        <v>2700</v>
      </c>
      <c r="H363" s="15">
        <v>2700</v>
      </c>
      <c r="I363" s="15">
        <v>611</v>
      </c>
      <c r="J363" s="15">
        <v>611</v>
      </c>
      <c r="K363" s="10" t="s">
        <v>420</v>
      </c>
      <c r="L363" s="10" t="s">
        <v>535</v>
      </c>
      <c r="M363" s="10" t="s">
        <v>534</v>
      </c>
      <c r="N363" s="10" t="s">
        <v>420</v>
      </c>
      <c r="O363" s="10" t="s">
        <v>535</v>
      </c>
      <c r="P363" s="10" t="s">
        <v>534</v>
      </c>
      <c r="Q363" s="10" t="s">
        <v>40086</v>
      </c>
      <c r="R363" s="10" t="s">
        <v>40087</v>
      </c>
      <c r="S363" s="10" t="s">
        <v>2296</v>
      </c>
      <c r="T363" s="15">
        <v>4100</v>
      </c>
      <c r="U363" s="15"/>
      <c r="V363" s="10" t="s">
        <v>40068</v>
      </c>
      <c r="W363" s="10" t="s">
        <v>143</v>
      </c>
      <c r="X363" s="10" t="s">
        <v>39519</v>
      </c>
      <c r="Y363" s="10" t="s">
        <v>38498</v>
      </c>
      <c r="Z363" s="10" t="s">
        <v>38681</v>
      </c>
      <c r="AA363" s="10" t="s">
        <v>30403</v>
      </c>
      <c r="AB363" s="10" t="s">
        <v>30404</v>
      </c>
      <c r="AC363" s="10" t="s">
        <v>1941</v>
      </c>
      <c r="AD363" s="15"/>
      <c r="AE363" s="10" t="s">
        <v>40084</v>
      </c>
      <c r="AF363" s="10" t="s">
        <v>143</v>
      </c>
      <c r="AG363" s="10" t="s">
        <v>38455</v>
      </c>
      <c r="AH363" s="10" t="s">
        <v>1847</v>
      </c>
      <c r="AI363" s="15"/>
      <c r="AJ363" s="15"/>
      <c r="AK363" s="15"/>
      <c r="AL363" s="10" t="s">
        <v>40088</v>
      </c>
      <c r="AM363" s="10" t="s">
        <v>30408</v>
      </c>
      <c r="AN363" s="10" t="s">
        <v>38952</v>
      </c>
    </row>
    <row r="364" s="1" customFormat="1" ht="19" customHeight="1" spans="1:40">
      <c r="A364" s="10" t="s">
        <v>38458</v>
      </c>
      <c r="B364" s="10" t="s">
        <v>38459</v>
      </c>
      <c r="C364" s="10" t="s">
        <v>38460</v>
      </c>
      <c r="D364" s="10" t="s">
        <v>38461</v>
      </c>
      <c r="E364" s="10" t="s">
        <v>38462</v>
      </c>
      <c r="F364" s="10" t="s">
        <v>38463</v>
      </c>
      <c r="G364" s="15">
        <v>3700</v>
      </c>
      <c r="H364" s="15">
        <v>3700</v>
      </c>
      <c r="I364" s="15">
        <v>1099</v>
      </c>
      <c r="J364" s="15">
        <v>1099</v>
      </c>
      <c r="K364" s="10" t="s">
        <v>420</v>
      </c>
      <c r="L364" s="10" t="s">
        <v>535</v>
      </c>
      <c r="M364" s="10" t="s">
        <v>534</v>
      </c>
      <c r="N364" s="10" t="s">
        <v>420</v>
      </c>
      <c r="O364" s="10" t="s">
        <v>535</v>
      </c>
      <c r="P364" s="10" t="s">
        <v>534</v>
      </c>
      <c r="Q364" s="10" t="s">
        <v>40089</v>
      </c>
      <c r="R364" s="10" t="s">
        <v>40090</v>
      </c>
      <c r="S364" s="10" t="s">
        <v>613</v>
      </c>
      <c r="T364" s="15">
        <v>17200</v>
      </c>
      <c r="U364" s="15"/>
      <c r="V364" s="10" t="s">
        <v>40091</v>
      </c>
      <c r="W364" s="10" t="s">
        <v>143</v>
      </c>
      <c r="X364" s="10" t="s">
        <v>39519</v>
      </c>
      <c r="Y364" s="10" t="s">
        <v>38413</v>
      </c>
      <c r="Z364" s="10" t="s">
        <v>38467</v>
      </c>
      <c r="AA364" s="10" t="s">
        <v>30403</v>
      </c>
      <c r="AB364" s="10" t="s">
        <v>30404</v>
      </c>
      <c r="AC364" s="10" t="s">
        <v>1941</v>
      </c>
      <c r="AD364" s="15"/>
      <c r="AE364" s="10" t="s">
        <v>40084</v>
      </c>
      <c r="AF364" s="10" t="s">
        <v>143</v>
      </c>
      <c r="AG364" s="10" t="s">
        <v>38455</v>
      </c>
      <c r="AH364" s="10" t="s">
        <v>1847</v>
      </c>
      <c r="AI364" s="15"/>
      <c r="AJ364" s="15"/>
      <c r="AK364" s="15"/>
      <c r="AL364" s="10" t="s">
        <v>40092</v>
      </c>
      <c r="AM364" s="10" t="s">
        <v>30408</v>
      </c>
      <c r="AN364" s="10" t="s">
        <v>38469</v>
      </c>
    </row>
    <row r="365" s="1" customFormat="1" ht="19" customHeight="1" spans="1:40">
      <c r="A365" s="10" t="s">
        <v>39013</v>
      </c>
      <c r="B365" s="10" t="s">
        <v>39014</v>
      </c>
      <c r="C365" s="10" t="s">
        <v>39015</v>
      </c>
      <c r="D365" s="10" t="s">
        <v>16018</v>
      </c>
      <c r="E365" s="10" t="s">
        <v>39016</v>
      </c>
      <c r="F365" s="10" t="s">
        <v>39017</v>
      </c>
      <c r="G365" s="15">
        <v>3500</v>
      </c>
      <c r="H365" s="15">
        <v>3500</v>
      </c>
      <c r="I365" s="15">
        <v>3500</v>
      </c>
      <c r="J365" s="15">
        <v>3500</v>
      </c>
      <c r="K365" s="10" t="s">
        <v>420</v>
      </c>
      <c r="L365" s="10" t="s">
        <v>535</v>
      </c>
      <c r="M365" s="10" t="s">
        <v>534</v>
      </c>
      <c r="N365" s="10" t="s">
        <v>420</v>
      </c>
      <c r="O365" s="10" t="s">
        <v>535</v>
      </c>
      <c r="P365" s="10" t="s">
        <v>534</v>
      </c>
      <c r="Q365" s="10" t="s">
        <v>40089</v>
      </c>
      <c r="R365" s="10" t="s">
        <v>40090</v>
      </c>
      <c r="S365" s="10" t="s">
        <v>613</v>
      </c>
      <c r="T365" s="15">
        <v>17200</v>
      </c>
      <c r="U365" s="15"/>
      <c r="V365" s="10" t="s">
        <v>40091</v>
      </c>
      <c r="W365" s="10" t="s">
        <v>143</v>
      </c>
      <c r="X365" s="10" t="s">
        <v>39519</v>
      </c>
      <c r="Y365" s="10" t="s">
        <v>38498</v>
      </c>
      <c r="Z365" s="10" t="s">
        <v>38585</v>
      </c>
      <c r="AA365" s="10" t="s">
        <v>33440</v>
      </c>
      <c r="AB365" s="10" t="s">
        <v>33441</v>
      </c>
      <c r="AC365" s="10" t="s">
        <v>3797</v>
      </c>
      <c r="AD365" s="15"/>
      <c r="AE365" s="10" t="s">
        <v>14555</v>
      </c>
      <c r="AF365" s="10" t="s">
        <v>82</v>
      </c>
      <c r="AG365" s="10" t="s">
        <v>38415</v>
      </c>
      <c r="AH365" s="10" t="s">
        <v>33443</v>
      </c>
      <c r="AI365" s="15"/>
      <c r="AJ365" s="15"/>
      <c r="AK365" s="15"/>
      <c r="AL365" s="10" t="s">
        <v>40093</v>
      </c>
      <c r="AM365" s="10" t="s">
        <v>33446</v>
      </c>
      <c r="AN365" s="10" t="s">
        <v>39022</v>
      </c>
    </row>
    <row r="366" s="1" customFormat="1" ht="19" customHeight="1" spans="1:40">
      <c r="A366" s="10" t="s">
        <v>38684</v>
      </c>
      <c r="B366" s="10" t="s">
        <v>38685</v>
      </c>
      <c r="C366" s="10" t="s">
        <v>38686</v>
      </c>
      <c r="D366" s="10" t="s">
        <v>38445</v>
      </c>
      <c r="E366" s="10" t="s">
        <v>38687</v>
      </c>
      <c r="F366" s="10" t="s">
        <v>38688</v>
      </c>
      <c r="G366" s="15">
        <v>3000</v>
      </c>
      <c r="H366" s="15">
        <v>3000</v>
      </c>
      <c r="I366" s="15">
        <v>753</v>
      </c>
      <c r="J366" s="15">
        <v>753</v>
      </c>
      <c r="K366" s="10" t="s">
        <v>420</v>
      </c>
      <c r="L366" s="10" t="s">
        <v>535</v>
      </c>
      <c r="M366" s="10" t="s">
        <v>534</v>
      </c>
      <c r="N366" s="10" t="s">
        <v>420</v>
      </c>
      <c r="O366" s="10" t="s">
        <v>535</v>
      </c>
      <c r="P366" s="10" t="s">
        <v>534</v>
      </c>
      <c r="Q366" s="10" t="s">
        <v>40094</v>
      </c>
      <c r="R366" s="10" t="s">
        <v>40095</v>
      </c>
      <c r="S366" s="10" t="s">
        <v>2643</v>
      </c>
      <c r="T366" s="15">
        <v>3000</v>
      </c>
      <c r="U366" s="15"/>
      <c r="V366" s="10" t="s">
        <v>40076</v>
      </c>
      <c r="W366" s="10" t="s">
        <v>143</v>
      </c>
      <c r="X366" s="10" t="s">
        <v>40096</v>
      </c>
      <c r="Y366" s="10" t="s">
        <v>38498</v>
      </c>
      <c r="Z366" s="10" t="s">
        <v>38681</v>
      </c>
      <c r="AA366" s="10" t="s">
        <v>2448</v>
      </c>
      <c r="AB366" s="10" t="s">
        <v>2449</v>
      </c>
      <c r="AC366" s="10" t="s">
        <v>378</v>
      </c>
      <c r="AD366" s="15"/>
      <c r="AE366" s="10" t="s">
        <v>40072</v>
      </c>
      <c r="AF366" s="10" t="s">
        <v>143</v>
      </c>
      <c r="AG366" s="10" t="s">
        <v>38415</v>
      </c>
      <c r="AH366" s="10" t="s">
        <v>342</v>
      </c>
      <c r="AI366" s="15"/>
      <c r="AJ366" s="15"/>
      <c r="AK366" s="15"/>
      <c r="AL366" s="10" t="s">
        <v>40097</v>
      </c>
      <c r="AM366" s="10" t="s">
        <v>2456</v>
      </c>
      <c r="AN366" s="10" t="s">
        <v>38690</v>
      </c>
    </row>
    <row r="367" s="1" customFormat="1" ht="19" customHeight="1" spans="1:40">
      <c r="A367" s="10" t="s">
        <v>39204</v>
      </c>
      <c r="B367" s="10" t="s">
        <v>39205</v>
      </c>
      <c r="C367" s="10" t="s">
        <v>39206</v>
      </c>
      <c r="D367" s="10" t="s">
        <v>396</v>
      </c>
      <c r="E367" s="10" t="s">
        <v>39207</v>
      </c>
      <c r="F367" s="10" t="s">
        <v>38688</v>
      </c>
      <c r="G367" s="15">
        <v>3300</v>
      </c>
      <c r="H367" s="15">
        <v>3300</v>
      </c>
      <c r="I367" s="15">
        <v>2818</v>
      </c>
      <c r="J367" s="15">
        <v>1660</v>
      </c>
      <c r="K367" s="10" t="s">
        <v>420</v>
      </c>
      <c r="L367" s="10" t="s">
        <v>535</v>
      </c>
      <c r="M367" s="10" t="s">
        <v>534</v>
      </c>
      <c r="N367" s="10" t="s">
        <v>420</v>
      </c>
      <c r="O367" s="10" t="s">
        <v>535</v>
      </c>
      <c r="P367" s="10" t="s">
        <v>534</v>
      </c>
      <c r="Q367" s="10" t="s">
        <v>40098</v>
      </c>
      <c r="R367" s="10" t="s">
        <v>40099</v>
      </c>
      <c r="S367" s="10" t="s">
        <v>613</v>
      </c>
      <c r="T367" s="15">
        <v>5300</v>
      </c>
      <c r="U367" s="15"/>
      <c r="V367" s="10" t="s">
        <v>3630</v>
      </c>
      <c r="W367" s="10" t="s">
        <v>143</v>
      </c>
      <c r="X367" s="10" t="s">
        <v>39519</v>
      </c>
      <c r="Y367" s="10" t="s">
        <v>38498</v>
      </c>
      <c r="Z367" s="10" t="s">
        <v>38585</v>
      </c>
      <c r="AA367" s="10" t="s">
        <v>32963</v>
      </c>
      <c r="AB367" s="10" t="s">
        <v>32964</v>
      </c>
      <c r="AC367" s="10" t="s">
        <v>1878</v>
      </c>
      <c r="AD367" s="15"/>
      <c r="AE367" s="10" t="s">
        <v>40100</v>
      </c>
      <c r="AF367" s="10" t="s">
        <v>82</v>
      </c>
      <c r="AG367" s="10" t="s">
        <v>38415</v>
      </c>
      <c r="AH367" s="10" t="s">
        <v>1835</v>
      </c>
      <c r="AI367" s="15"/>
      <c r="AJ367" s="15"/>
      <c r="AK367" s="15"/>
      <c r="AL367" s="10" t="s">
        <v>40101</v>
      </c>
      <c r="AM367" s="10" t="s">
        <v>32968</v>
      </c>
      <c r="AN367" s="10" t="s">
        <v>39209</v>
      </c>
    </row>
    <row r="368" s="1" customFormat="1" ht="19" customHeight="1" spans="1:40">
      <c r="A368" s="10" t="s">
        <v>39204</v>
      </c>
      <c r="B368" s="10" t="s">
        <v>39205</v>
      </c>
      <c r="C368" s="10" t="s">
        <v>39206</v>
      </c>
      <c r="D368" s="10" t="s">
        <v>396</v>
      </c>
      <c r="E368" s="10" t="s">
        <v>39207</v>
      </c>
      <c r="F368" s="10" t="s">
        <v>38688</v>
      </c>
      <c r="G368" s="15">
        <v>3300</v>
      </c>
      <c r="H368" s="15">
        <v>3300</v>
      </c>
      <c r="I368" s="15">
        <v>2818</v>
      </c>
      <c r="J368" s="15">
        <v>1158</v>
      </c>
      <c r="K368" s="10" t="s">
        <v>420</v>
      </c>
      <c r="L368" s="10" t="s">
        <v>535</v>
      </c>
      <c r="M368" s="10" t="s">
        <v>534</v>
      </c>
      <c r="N368" s="10" t="s">
        <v>420</v>
      </c>
      <c r="O368" s="10" t="s">
        <v>535</v>
      </c>
      <c r="P368" s="10" t="s">
        <v>534</v>
      </c>
      <c r="Q368" s="10" t="s">
        <v>40098</v>
      </c>
      <c r="R368" s="10" t="s">
        <v>40099</v>
      </c>
      <c r="S368" s="10" t="s">
        <v>613</v>
      </c>
      <c r="T368" s="15">
        <v>5300</v>
      </c>
      <c r="U368" s="15"/>
      <c r="V368" s="10" t="s">
        <v>3630</v>
      </c>
      <c r="W368" s="10" t="s">
        <v>143</v>
      </c>
      <c r="X368" s="10" t="s">
        <v>39519</v>
      </c>
      <c r="Y368" s="10" t="s">
        <v>38498</v>
      </c>
      <c r="Z368" s="10" t="s">
        <v>38585</v>
      </c>
      <c r="AA368" s="10" t="s">
        <v>15363</v>
      </c>
      <c r="AB368" s="10" t="s">
        <v>15364</v>
      </c>
      <c r="AC368" s="10" t="s">
        <v>2508</v>
      </c>
      <c r="AD368" s="15"/>
      <c r="AE368" s="10" t="s">
        <v>15361</v>
      </c>
      <c r="AF368" s="10" t="s">
        <v>82</v>
      </c>
      <c r="AG368" s="10" t="s">
        <v>38415</v>
      </c>
      <c r="AH368" s="10" t="s">
        <v>2350</v>
      </c>
      <c r="AI368" s="15"/>
      <c r="AJ368" s="15"/>
      <c r="AK368" s="15"/>
      <c r="AL368" s="10" t="s">
        <v>40101</v>
      </c>
      <c r="AM368" s="10" t="s">
        <v>15371</v>
      </c>
      <c r="AN368" s="10" t="s">
        <v>39209</v>
      </c>
    </row>
    <row r="369" s="1" customFormat="1" ht="19" customHeight="1" spans="1:40">
      <c r="A369" s="10" t="s">
        <v>39725</v>
      </c>
      <c r="B369" s="10" t="s">
        <v>39726</v>
      </c>
      <c r="C369" s="10" t="s">
        <v>39727</v>
      </c>
      <c r="D369" s="10" t="s">
        <v>38445</v>
      </c>
      <c r="E369" s="10" t="s">
        <v>38687</v>
      </c>
      <c r="F369" s="10" t="s">
        <v>38688</v>
      </c>
      <c r="G369" s="15">
        <v>3200</v>
      </c>
      <c r="H369" s="15">
        <v>3200</v>
      </c>
      <c r="I369" s="15">
        <v>2504</v>
      </c>
      <c r="J369" s="15">
        <v>2504</v>
      </c>
      <c r="K369" s="10" t="s">
        <v>420</v>
      </c>
      <c r="L369" s="10" t="s">
        <v>535</v>
      </c>
      <c r="M369" s="10" t="s">
        <v>534</v>
      </c>
      <c r="N369" s="10" t="s">
        <v>420</v>
      </c>
      <c r="O369" s="10" t="s">
        <v>535</v>
      </c>
      <c r="P369" s="10" t="s">
        <v>534</v>
      </c>
      <c r="Q369" s="10" t="s">
        <v>40102</v>
      </c>
      <c r="R369" s="10" t="s">
        <v>40103</v>
      </c>
      <c r="S369" s="10" t="s">
        <v>241</v>
      </c>
      <c r="T369" s="15">
        <v>20000</v>
      </c>
      <c r="U369" s="15"/>
      <c r="V369" s="10" t="s">
        <v>40104</v>
      </c>
      <c r="W369" s="10" t="s">
        <v>143</v>
      </c>
      <c r="X369" s="10" t="s">
        <v>39519</v>
      </c>
      <c r="Y369" s="10" t="s">
        <v>38498</v>
      </c>
      <c r="Z369" s="10" t="s">
        <v>38681</v>
      </c>
      <c r="AA369" s="10" t="s">
        <v>33440</v>
      </c>
      <c r="AB369" s="10" t="s">
        <v>33441</v>
      </c>
      <c r="AC369" s="10" t="s">
        <v>3797</v>
      </c>
      <c r="AD369" s="15"/>
      <c r="AE369" s="10" t="s">
        <v>14555</v>
      </c>
      <c r="AF369" s="10" t="s">
        <v>82</v>
      </c>
      <c r="AG369" s="10" t="s">
        <v>38415</v>
      </c>
      <c r="AH369" s="10" t="s">
        <v>33443</v>
      </c>
      <c r="AI369" s="15"/>
      <c r="AJ369" s="15"/>
      <c r="AK369" s="15"/>
      <c r="AL369" s="10" t="s">
        <v>40105</v>
      </c>
      <c r="AM369" s="10" t="s">
        <v>33446</v>
      </c>
      <c r="AN369" s="10" t="s">
        <v>39730</v>
      </c>
    </row>
    <row r="370" s="1" customFormat="1" ht="19" customHeight="1" spans="1:40">
      <c r="A370" s="10" t="s">
        <v>39063</v>
      </c>
      <c r="B370" s="10" t="s">
        <v>39064</v>
      </c>
      <c r="C370" s="10" t="s">
        <v>39065</v>
      </c>
      <c r="D370" s="10" t="s">
        <v>2410</v>
      </c>
      <c r="E370" s="10" t="s">
        <v>39066</v>
      </c>
      <c r="F370" s="10" t="s">
        <v>39067</v>
      </c>
      <c r="G370" s="15">
        <v>5900</v>
      </c>
      <c r="H370" s="15">
        <v>5900</v>
      </c>
      <c r="I370" s="15">
        <v>4499</v>
      </c>
      <c r="J370" s="15">
        <v>32</v>
      </c>
      <c r="K370" s="10" t="s">
        <v>420</v>
      </c>
      <c r="L370" s="10" t="s">
        <v>535</v>
      </c>
      <c r="M370" s="10" t="s">
        <v>534</v>
      </c>
      <c r="N370" s="10" t="s">
        <v>420</v>
      </c>
      <c r="O370" s="10" t="s">
        <v>535</v>
      </c>
      <c r="P370" s="10" t="s">
        <v>534</v>
      </c>
      <c r="Q370" s="10" t="s">
        <v>40066</v>
      </c>
      <c r="R370" s="10" t="s">
        <v>40067</v>
      </c>
      <c r="S370" s="10" t="s">
        <v>116</v>
      </c>
      <c r="T370" s="15">
        <v>5900</v>
      </c>
      <c r="U370" s="15"/>
      <c r="V370" s="10" t="s">
        <v>40068</v>
      </c>
      <c r="W370" s="10" t="s">
        <v>143</v>
      </c>
      <c r="X370" s="10" t="s">
        <v>40106</v>
      </c>
      <c r="Y370" s="10" t="s">
        <v>38498</v>
      </c>
      <c r="Z370" s="10" t="s">
        <v>38585</v>
      </c>
      <c r="AA370" s="10" t="s">
        <v>15363</v>
      </c>
      <c r="AB370" s="10" t="s">
        <v>15364</v>
      </c>
      <c r="AC370" s="10" t="s">
        <v>2508</v>
      </c>
      <c r="AD370" s="15"/>
      <c r="AE370" s="10" t="s">
        <v>15361</v>
      </c>
      <c r="AF370" s="10" t="s">
        <v>82</v>
      </c>
      <c r="AG370" s="10" t="s">
        <v>38415</v>
      </c>
      <c r="AH370" s="10" t="s">
        <v>2350</v>
      </c>
      <c r="AI370" s="15"/>
      <c r="AJ370" s="15"/>
      <c r="AK370" s="15"/>
      <c r="AL370" s="10" t="s">
        <v>40107</v>
      </c>
      <c r="AM370" s="10" t="s">
        <v>15371</v>
      </c>
      <c r="AN370" s="10" t="s">
        <v>39071</v>
      </c>
    </row>
    <row r="371" s="1" customFormat="1" ht="19" customHeight="1" spans="1:40">
      <c r="A371" s="10" t="s">
        <v>39063</v>
      </c>
      <c r="B371" s="10" t="s">
        <v>39064</v>
      </c>
      <c r="C371" s="10" t="s">
        <v>39065</v>
      </c>
      <c r="D371" s="10" t="s">
        <v>2410</v>
      </c>
      <c r="E371" s="10" t="s">
        <v>39066</v>
      </c>
      <c r="F371" s="10" t="s">
        <v>39067</v>
      </c>
      <c r="G371" s="15">
        <v>5900</v>
      </c>
      <c r="H371" s="15">
        <v>5900</v>
      </c>
      <c r="I371" s="15">
        <v>4499</v>
      </c>
      <c r="J371" s="15">
        <v>1000</v>
      </c>
      <c r="K371" s="10" t="s">
        <v>420</v>
      </c>
      <c r="L371" s="10" t="s">
        <v>535</v>
      </c>
      <c r="M371" s="10" t="s">
        <v>534</v>
      </c>
      <c r="N371" s="10" t="s">
        <v>420</v>
      </c>
      <c r="O371" s="10" t="s">
        <v>535</v>
      </c>
      <c r="P371" s="10" t="s">
        <v>534</v>
      </c>
      <c r="Q371" s="10" t="s">
        <v>40066</v>
      </c>
      <c r="R371" s="10" t="s">
        <v>40067</v>
      </c>
      <c r="S371" s="10" t="s">
        <v>116</v>
      </c>
      <c r="T371" s="15">
        <v>5900</v>
      </c>
      <c r="U371" s="15"/>
      <c r="V371" s="10" t="s">
        <v>40068</v>
      </c>
      <c r="W371" s="10" t="s">
        <v>143</v>
      </c>
      <c r="X371" s="10" t="s">
        <v>40106</v>
      </c>
      <c r="Y371" s="10" t="s">
        <v>38498</v>
      </c>
      <c r="Z371" s="10" t="s">
        <v>38585</v>
      </c>
      <c r="AA371" s="10" t="s">
        <v>14557</v>
      </c>
      <c r="AB371" s="10" t="s">
        <v>14558</v>
      </c>
      <c r="AC371" s="10" t="s">
        <v>116</v>
      </c>
      <c r="AD371" s="15"/>
      <c r="AE371" s="10" t="s">
        <v>40108</v>
      </c>
      <c r="AF371" s="10" t="s">
        <v>143</v>
      </c>
      <c r="AG371" s="10" t="s">
        <v>38455</v>
      </c>
      <c r="AH371" s="10" t="s">
        <v>508</v>
      </c>
      <c r="AI371" s="15"/>
      <c r="AJ371" s="15"/>
      <c r="AK371" s="15"/>
      <c r="AL371" s="10" t="s">
        <v>40107</v>
      </c>
      <c r="AM371" s="10" t="s">
        <v>14564</v>
      </c>
      <c r="AN371" s="10" t="s">
        <v>39071</v>
      </c>
    </row>
    <row r="372" s="1" customFormat="1" ht="19" customHeight="1" spans="1:40">
      <c r="A372" s="10" t="s">
        <v>39063</v>
      </c>
      <c r="B372" s="10" t="s">
        <v>39064</v>
      </c>
      <c r="C372" s="10" t="s">
        <v>39065</v>
      </c>
      <c r="D372" s="10" t="s">
        <v>2410</v>
      </c>
      <c r="E372" s="10" t="s">
        <v>39066</v>
      </c>
      <c r="F372" s="10" t="s">
        <v>39067</v>
      </c>
      <c r="G372" s="15">
        <v>5900</v>
      </c>
      <c r="H372" s="15">
        <v>5900</v>
      </c>
      <c r="I372" s="15">
        <v>4499</v>
      </c>
      <c r="J372" s="15">
        <v>1000</v>
      </c>
      <c r="K372" s="10" t="s">
        <v>420</v>
      </c>
      <c r="L372" s="10" t="s">
        <v>535</v>
      </c>
      <c r="M372" s="10" t="s">
        <v>534</v>
      </c>
      <c r="N372" s="10" t="s">
        <v>420</v>
      </c>
      <c r="O372" s="10" t="s">
        <v>535</v>
      </c>
      <c r="P372" s="10" t="s">
        <v>534</v>
      </c>
      <c r="Q372" s="10" t="s">
        <v>40066</v>
      </c>
      <c r="R372" s="10" t="s">
        <v>40067</v>
      </c>
      <c r="S372" s="10" t="s">
        <v>116</v>
      </c>
      <c r="T372" s="15">
        <v>5900</v>
      </c>
      <c r="U372" s="15"/>
      <c r="V372" s="10" t="s">
        <v>40068</v>
      </c>
      <c r="W372" s="10" t="s">
        <v>143</v>
      </c>
      <c r="X372" s="10" t="s">
        <v>40106</v>
      </c>
      <c r="Y372" s="10" t="s">
        <v>38498</v>
      </c>
      <c r="Z372" s="10" t="s">
        <v>38585</v>
      </c>
      <c r="AA372" s="10" t="s">
        <v>540</v>
      </c>
      <c r="AB372" s="10" t="s">
        <v>541</v>
      </c>
      <c r="AC372" s="10" t="s">
        <v>547</v>
      </c>
      <c r="AD372" s="15"/>
      <c r="AE372" s="10" t="s">
        <v>5226</v>
      </c>
      <c r="AF372" s="10" t="s">
        <v>143</v>
      </c>
      <c r="AG372" s="10" t="s">
        <v>38681</v>
      </c>
      <c r="AH372" s="10" t="s">
        <v>544</v>
      </c>
      <c r="AI372" s="15"/>
      <c r="AJ372" s="15"/>
      <c r="AK372" s="15"/>
      <c r="AL372" s="10" t="s">
        <v>40107</v>
      </c>
      <c r="AM372" s="10" t="s">
        <v>553</v>
      </c>
      <c r="AN372" s="10" t="s">
        <v>39071</v>
      </c>
    </row>
    <row r="373" s="1" customFormat="1" ht="19" customHeight="1" spans="1:40">
      <c r="A373" s="10" t="s">
        <v>39063</v>
      </c>
      <c r="B373" s="10" t="s">
        <v>39064</v>
      </c>
      <c r="C373" s="10" t="s">
        <v>39065</v>
      </c>
      <c r="D373" s="10" t="s">
        <v>2410</v>
      </c>
      <c r="E373" s="10" t="s">
        <v>39066</v>
      </c>
      <c r="F373" s="10" t="s">
        <v>39067</v>
      </c>
      <c r="G373" s="15">
        <v>5900</v>
      </c>
      <c r="H373" s="15">
        <v>5900</v>
      </c>
      <c r="I373" s="15">
        <v>4499</v>
      </c>
      <c r="J373" s="15">
        <v>303</v>
      </c>
      <c r="K373" s="10" t="s">
        <v>420</v>
      </c>
      <c r="L373" s="10" t="s">
        <v>535</v>
      </c>
      <c r="M373" s="10" t="s">
        <v>534</v>
      </c>
      <c r="N373" s="10" t="s">
        <v>420</v>
      </c>
      <c r="O373" s="10" t="s">
        <v>535</v>
      </c>
      <c r="P373" s="10" t="s">
        <v>534</v>
      </c>
      <c r="Q373" s="10" t="s">
        <v>40066</v>
      </c>
      <c r="R373" s="10" t="s">
        <v>40067</v>
      </c>
      <c r="S373" s="10" t="s">
        <v>116</v>
      </c>
      <c r="T373" s="15">
        <v>5900</v>
      </c>
      <c r="U373" s="15"/>
      <c r="V373" s="10" t="s">
        <v>40068</v>
      </c>
      <c r="W373" s="10" t="s">
        <v>143</v>
      </c>
      <c r="X373" s="10" t="s">
        <v>40106</v>
      </c>
      <c r="Y373" s="10" t="s">
        <v>38498</v>
      </c>
      <c r="Z373" s="10" t="s">
        <v>38585</v>
      </c>
      <c r="AA373" s="10" t="s">
        <v>2448</v>
      </c>
      <c r="AB373" s="10" t="s">
        <v>2449</v>
      </c>
      <c r="AC373" s="10" t="s">
        <v>378</v>
      </c>
      <c r="AD373" s="15"/>
      <c r="AE373" s="10" t="s">
        <v>40072</v>
      </c>
      <c r="AF373" s="10" t="s">
        <v>143</v>
      </c>
      <c r="AG373" s="10" t="s">
        <v>38415</v>
      </c>
      <c r="AH373" s="10" t="s">
        <v>342</v>
      </c>
      <c r="AI373" s="15"/>
      <c r="AJ373" s="15"/>
      <c r="AK373" s="15"/>
      <c r="AL373" s="10" t="s">
        <v>40107</v>
      </c>
      <c r="AM373" s="10" t="s">
        <v>2456</v>
      </c>
      <c r="AN373" s="10" t="s">
        <v>39071</v>
      </c>
    </row>
    <row r="374" s="1" customFormat="1" ht="19" customHeight="1" spans="1:40">
      <c r="A374" s="10" t="s">
        <v>39063</v>
      </c>
      <c r="B374" s="10" t="s">
        <v>39064</v>
      </c>
      <c r="C374" s="10" t="s">
        <v>39065</v>
      </c>
      <c r="D374" s="10" t="s">
        <v>2410</v>
      </c>
      <c r="E374" s="10" t="s">
        <v>39066</v>
      </c>
      <c r="F374" s="10" t="s">
        <v>39067</v>
      </c>
      <c r="G374" s="15">
        <v>5900</v>
      </c>
      <c r="H374" s="15">
        <v>5900</v>
      </c>
      <c r="I374" s="15">
        <v>4499</v>
      </c>
      <c r="J374" s="15">
        <v>1202</v>
      </c>
      <c r="K374" s="10" t="s">
        <v>420</v>
      </c>
      <c r="L374" s="10" t="s">
        <v>535</v>
      </c>
      <c r="M374" s="10" t="s">
        <v>534</v>
      </c>
      <c r="N374" s="10" t="s">
        <v>420</v>
      </c>
      <c r="O374" s="10" t="s">
        <v>535</v>
      </c>
      <c r="P374" s="10" t="s">
        <v>534</v>
      </c>
      <c r="Q374" s="10" t="s">
        <v>40066</v>
      </c>
      <c r="R374" s="10" t="s">
        <v>40067</v>
      </c>
      <c r="S374" s="10" t="s">
        <v>116</v>
      </c>
      <c r="T374" s="15">
        <v>5900</v>
      </c>
      <c r="U374" s="15"/>
      <c r="V374" s="10" t="s">
        <v>40068</v>
      </c>
      <c r="W374" s="10" t="s">
        <v>143</v>
      </c>
      <c r="X374" s="10" t="s">
        <v>39519</v>
      </c>
      <c r="Y374" s="10" t="s">
        <v>38498</v>
      </c>
      <c r="Z374" s="10" t="s">
        <v>38585</v>
      </c>
      <c r="AA374" s="10" t="s">
        <v>30403</v>
      </c>
      <c r="AB374" s="10" t="s">
        <v>30404</v>
      </c>
      <c r="AC374" s="10" t="s">
        <v>1941</v>
      </c>
      <c r="AD374" s="15"/>
      <c r="AE374" s="10" t="s">
        <v>40084</v>
      </c>
      <c r="AF374" s="10" t="s">
        <v>143</v>
      </c>
      <c r="AG374" s="10" t="s">
        <v>38455</v>
      </c>
      <c r="AH374" s="10" t="s">
        <v>1847</v>
      </c>
      <c r="AI374" s="15"/>
      <c r="AJ374" s="15"/>
      <c r="AK374" s="15"/>
      <c r="AL374" s="10" t="s">
        <v>40069</v>
      </c>
      <c r="AM374" s="10" t="s">
        <v>30408</v>
      </c>
      <c r="AN374" s="10" t="s">
        <v>39071</v>
      </c>
    </row>
    <row r="375" s="1" customFormat="1" ht="19" customHeight="1" spans="1:40">
      <c r="A375" s="10" t="s">
        <v>39063</v>
      </c>
      <c r="B375" s="10" t="s">
        <v>39064</v>
      </c>
      <c r="C375" s="10" t="s">
        <v>39065</v>
      </c>
      <c r="D375" s="10" t="s">
        <v>2410</v>
      </c>
      <c r="E375" s="10" t="s">
        <v>39066</v>
      </c>
      <c r="F375" s="10" t="s">
        <v>39067</v>
      </c>
      <c r="G375" s="15">
        <v>5900</v>
      </c>
      <c r="H375" s="15">
        <v>5900</v>
      </c>
      <c r="I375" s="15">
        <v>4499</v>
      </c>
      <c r="J375" s="15">
        <v>108</v>
      </c>
      <c r="K375" s="10" t="s">
        <v>420</v>
      </c>
      <c r="L375" s="10" t="s">
        <v>535</v>
      </c>
      <c r="M375" s="10" t="s">
        <v>534</v>
      </c>
      <c r="N375" s="10" t="s">
        <v>420</v>
      </c>
      <c r="O375" s="10" t="s">
        <v>535</v>
      </c>
      <c r="P375" s="10" t="s">
        <v>534</v>
      </c>
      <c r="Q375" s="10" t="s">
        <v>40066</v>
      </c>
      <c r="R375" s="10" t="s">
        <v>40067</v>
      </c>
      <c r="S375" s="10" t="s">
        <v>116</v>
      </c>
      <c r="T375" s="15">
        <v>5900</v>
      </c>
      <c r="U375" s="15"/>
      <c r="V375" s="10" t="s">
        <v>40068</v>
      </c>
      <c r="W375" s="10" t="s">
        <v>143</v>
      </c>
      <c r="X375" s="10" t="s">
        <v>39519</v>
      </c>
      <c r="Y375" s="10" t="s">
        <v>38498</v>
      </c>
      <c r="Z375" s="10" t="s">
        <v>38585</v>
      </c>
      <c r="AA375" s="10" t="s">
        <v>15363</v>
      </c>
      <c r="AB375" s="10" t="s">
        <v>15364</v>
      </c>
      <c r="AC375" s="10" t="s">
        <v>2508</v>
      </c>
      <c r="AD375" s="15"/>
      <c r="AE375" s="10" t="s">
        <v>15361</v>
      </c>
      <c r="AF375" s="10" t="s">
        <v>82</v>
      </c>
      <c r="AG375" s="10" t="s">
        <v>38415</v>
      </c>
      <c r="AH375" s="10" t="s">
        <v>2350</v>
      </c>
      <c r="AI375" s="15"/>
      <c r="AJ375" s="15"/>
      <c r="AK375" s="15"/>
      <c r="AL375" s="10" t="s">
        <v>40069</v>
      </c>
      <c r="AM375" s="10" t="s">
        <v>15371</v>
      </c>
      <c r="AN375" s="10" t="s">
        <v>39071</v>
      </c>
    </row>
    <row r="376" s="1" customFormat="1" ht="19" customHeight="1" spans="1:40">
      <c r="A376" s="10" t="s">
        <v>39665</v>
      </c>
      <c r="B376" s="10" t="s">
        <v>39666</v>
      </c>
      <c r="C376" s="10" t="s">
        <v>39667</v>
      </c>
      <c r="D376" s="10" t="s">
        <v>38406</v>
      </c>
      <c r="E376" s="10" t="s">
        <v>38491</v>
      </c>
      <c r="F376" s="10" t="s">
        <v>38492</v>
      </c>
      <c r="G376" s="15">
        <v>12000</v>
      </c>
      <c r="H376" s="15">
        <v>12000</v>
      </c>
      <c r="I376" s="15">
        <v>6500</v>
      </c>
      <c r="J376" s="15">
        <v>6500</v>
      </c>
      <c r="K376" s="10" t="s">
        <v>420</v>
      </c>
      <c r="L376" s="10" t="s">
        <v>1553</v>
      </c>
      <c r="M376" s="10" t="s">
        <v>1552</v>
      </c>
      <c r="N376" s="10" t="s">
        <v>420</v>
      </c>
      <c r="O376" s="10" t="s">
        <v>1553</v>
      </c>
      <c r="P376" s="10" t="s">
        <v>1552</v>
      </c>
      <c r="Q376" s="10" t="s">
        <v>40109</v>
      </c>
      <c r="R376" s="10" t="s">
        <v>40110</v>
      </c>
      <c r="S376" s="10" t="s">
        <v>613</v>
      </c>
      <c r="T376" s="15">
        <v>12000</v>
      </c>
      <c r="U376" s="15"/>
      <c r="V376" s="10" t="s">
        <v>40111</v>
      </c>
      <c r="W376" s="10" t="s">
        <v>143</v>
      </c>
      <c r="X376" s="10" t="s">
        <v>40112</v>
      </c>
      <c r="Y376" s="10" t="s">
        <v>38498</v>
      </c>
      <c r="Z376" s="10" t="s">
        <v>38499</v>
      </c>
      <c r="AA376" s="10" t="s">
        <v>4928</v>
      </c>
      <c r="AB376" s="10" t="s">
        <v>4929</v>
      </c>
      <c r="AC376" s="10" t="s">
        <v>2296</v>
      </c>
      <c r="AD376" s="15"/>
      <c r="AE376" s="10" t="s">
        <v>4926</v>
      </c>
      <c r="AF376" s="10" t="s">
        <v>143</v>
      </c>
      <c r="AG376" s="10" t="s">
        <v>38660</v>
      </c>
      <c r="AH376" s="10" t="s">
        <v>203</v>
      </c>
      <c r="AI376" s="15"/>
      <c r="AJ376" s="15"/>
      <c r="AK376" s="15"/>
      <c r="AL376" s="10" t="s">
        <v>40113</v>
      </c>
      <c r="AM376" s="10" t="s">
        <v>4937</v>
      </c>
      <c r="AN376" s="10" t="s">
        <v>39673</v>
      </c>
    </row>
    <row r="377" s="1" customFormat="1" ht="19" customHeight="1" spans="1:40">
      <c r="A377" s="10" t="s">
        <v>38883</v>
      </c>
      <c r="B377" s="10" t="s">
        <v>38884</v>
      </c>
      <c r="C377" s="10" t="s">
        <v>38885</v>
      </c>
      <c r="D377" s="10" t="s">
        <v>136</v>
      </c>
      <c r="E377" s="10" t="s">
        <v>38886</v>
      </c>
      <c r="F377" s="10" t="s">
        <v>38887</v>
      </c>
      <c r="G377" s="15">
        <v>5200</v>
      </c>
      <c r="H377" s="15">
        <v>5200</v>
      </c>
      <c r="I377" s="15">
        <v>3446</v>
      </c>
      <c r="J377" s="15">
        <v>1000</v>
      </c>
      <c r="K377" s="10" t="s">
        <v>420</v>
      </c>
      <c r="L377" s="10" t="s">
        <v>1553</v>
      </c>
      <c r="M377" s="10" t="s">
        <v>1552</v>
      </c>
      <c r="N377" s="10" t="s">
        <v>420</v>
      </c>
      <c r="O377" s="10" t="s">
        <v>1553</v>
      </c>
      <c r="P377" s="10" t="s">
        <v>1552</v>
      </c>
      <c r="Q377" s="10" t="s">
        <v>40114</v>
      </c>
      <c r="R377" s="10" t="s">
        <v>40115</v>
      </c>
      <c r="S377" s="10" t="s">
        <v>2298</v>
      </c>
      <c r="T377" s="15">
        <v>7500</v>
      </c>
      <c r="U377" s="15"/>
      <c r="V377" s="10" t="s">
        <v>40116</v>
      </c>
      <c r="W377" s="10" t="s">
        <v>143</v>
      </c>
      <c r="X377" s="10" t="s">
        <v>40117</v>
      </c>
      <c r="Y377" s="10" t="s">
        <v>38498</v>
      </c>
      <c r="Z377" s="10" t="s">
        <v>38585</v>
      </c>
      <c r="AA377" s="10" t="s">
        <v>4928</v>
      </c>
      <c r="AB377" s="10" t="s">
        <v>4929</v>
      </c>
      <c r="AC377" s="10" t="s">
        <v>2296</v>
      </c>
      <c r="AD377" s="15"/>
      <c r="AE377" s="10" t="s">
        <v>4926</v>
      </c>
      <c r="AF377" s="10" t="s">
        <v>143</v>
      </c>
      <c r="AG377" s="10" t="s">
        <v>38660</v>
      </c>
      <c r="AH377" s="10" t="s">
        <v>203</v>
      </c>
      <c r="AI377" s="15"/>
      <c r="AJ377" s="15"/>
      <c r="AK377" s="15"/>
      <c r="AL377" s="10" t="s">
        <v>40118</v>
      </c>
      <c r="AM377" s="10" t="s">
        <v>4937</v>
      </c>
      <c r="AN377" s="10" t="s">
        <v>38892</v>
      </c>
    </row>
    <row r="378" s="1" customFormat="1" ht="19" customHeight="1" spans="1:40">
      <c r="A378" s="10" t="s">
        <v>38883</v>
      </c>
      <c r="B378" s="10" t="s">
        <v>38884</v>
      </c>
      <c r="C378" s="10" t="s">
        <v>38885</v>
      </c>
      <c r="D378" s="10" t="s">
        <v>136</v>
      </c>
      <c r="E378" s="10" t="s">
        <v>38886</v>
      </c>
      <c r="F378" s="10" t="s">
        <v>38887</v>
      </c>
      <c r="G378" s="15">
        <v>5200</v>
      </c>
      <c r="H378" s="15">
        <v>5200</v>
      </c>
      <c r="I378" s="15">
        <v>3446</v>
      </c>
      <c r="J378" s="15">
        <v>2446</v>
      </c>
      <c r="K378" s="10" t="s">
        <v>420</v>
      </c>
      <c r="L378" s="10" t="s">
        <v>1553</v>
      </c>
      <c r="M378" s="10" t="s">
        <v>1552</v>
      </c>
      <c r="N378" s="10" t="s">
        <v>420</v>
      </c>
      <c r="O378" s="10" t="s">
        <v>1553</v>
      </c>
      <c r="P378" s="10" t="s">
        <v>1552</v>
      </c>
      <c r="Q378" s="10" t="s">
        <v>40114</v>
      </c>
      <c r="R378" s="10" t="s">
        <v>40115</v>
      </c>
      <c r="S378" s="10" t="s">
        <v>2298</v>
      </c>
      <c r="T378" s="15">
        <v>7500</v>
      </c>
      <c r="U378" s="15"/>
      <c r="V378" s="10" t="s">
        <v>40116</v>
      </c>
      <c r="W378" s="10" t="s">
        <v>143</v>
      </c>
      <c r="X378" s="10" t="s">
        <v>40117</v>
      </c>
      <c r="Y378" s="10" t="s">
        <v>38498</v>
      </c>
      <c r="Z378" s="10" t="s">
        <v>38585</v>
      </c>
      <c r="AA378" s="10" t="s">
        <v>18412</v>
      </c>
      <c r="AB378" s="10" t="s">
        <v>18413</v>
      </c>
      <c r="AC378" s="10" t="s">
        <v>951</v>
      </c>
      <c r="AD378" s="15"/>
      <c r="AE378" s="10" t="s">
        <v>40119</v>
      </c>
      <c r="AF378" s="10" t="s">
        <v>82</v>
      </c>
      <c r="AG378" s="10" t="s">
        <v>38415</v>
      </c>
      <c r="AH378" s="10" t="s">
        <v>114</v>
      </c>
      <c r="AI378" s="15"/>
      <c r="AJ378" s="15"/>
      <c r="AK378" s="15"/>
      <c r="AL378" s="10" t="s">
        <v>40118</v>
      </c>
      <c r="AM378" s="10" t="s">
        <v>18420</v>
      </c>
      <c r="AN378" s="10" t="s">
        <v>38892</v>
      </c>
    </row>
    <row r="379" s="1" customFormat="1" ht="19" customHeight="1" spans="1:40">
      <c r="A379" s="10" t="s">
        <v>38915</v>
      </c>
      <c r="B379" s="10" t="s">
        <v>38916</v>
      </c>
      <c r="C379" s="10" t="s">
        <v>38917</v>
      </c>
      <c r="D379" s="10" t="s">
        <v>1548</v>
      </c>
      <c r="E379" s="10" t="s">
        <v>38918</v>
      </c>
      <c r="F379" s="10" t="s">
        <v>38919</v>
      </c>
      <c r="G379" s="15">
        <v>5600</v>
      </c>
      <c r="H379" s="15">
        <v>5600</v>
      </c>
      <c r="I379" s="15">
        <v>1000</v>
      </c>
      <c r="J379" s="15">
        <v>1000</v>
      </c>
      <c r="K379" s="10" t="s">
        <v>420</v>
      </c>
      <c r="L379" s="10" t="s">
        <v>3840</v>
      </c>
      <c r="M379" s="10" t="s">
        <v>3839</v>
      </c>
      <c r="N379" s="10" t="s">
        <v>420</v>
      </c>
      <c r="O379" s="10" t="s">
        <v>3840</v>
      </c>
      <c r="P379" s="10" t="s">
        <v>3839</v>
      </c>
      <c r="Q379" s="10" t="s">
        <v>40120</v>
      </c>
      <c r="R379" s="10" t="s">
        <v>40121</v>
      </c>
      <c r="S379" s="10" t="s">
        <v>2969</v>
      </c>
      <c r="T379" s="15">
        <v>5600</v>
      </c>
      <c r="U379" s="15"/>
      <c r="V379" s="10" t="s">
        <v>40122</v>
      </c>
      <c r="W379" s="10" t="s">
        <v>143</v>
      </c>
      <c r="X379" s="10" t="s">
        <v>40123</v>
      </c>
      <c r="Y379" s="10" t="s">
        <v>38413</v>
      </c>
      <c r="Z379" s="10" t="s">
        <v>38467</v>
      </c>
      <c r="AA379" s="10" t="s">
        <v>17099</v>
      </c>
      <c r="AB379" s="10" t="s">
        <v>17100</v>
      </c>
      <c r="AC379" s="10" t="s">
        <v>207</v>
      </c>
      <c r="AD379" s="15"/>
      <c r="AE379" s="10" t="s">
        <v>40124</v>
      </c>
      <c r="AF379" s="10" t="s">
        <v>143</v>
      </c>
      <c r="AG379" s="10" t="s">
        <v>38433</v>
      </c>
      <c r="AH379" s="10" t="s">
        <v>203</v>
      </c>
      <c r="AI379" s="15"/>
      <c r="AJ379" s="15"/>
      <c r="AK379" s="15"/>
      <c r="AL379" s="10" t="s">
        <v>40125</v>
      </c>
      <c r="AM379" s="10" t="s">
        <v>17108</v>
      </c>
      <c r="AN379" s="10" t="s">
        <v>38921</v>
      </c>
    </row>
    <row r="380" s="1" customFormat="1" ht="19" customHeight="1" spans="1:40">
      <c r="A380" s="10" t="s">
        <v>39175</v>
      </c>
      <c r="B380" s="10" t="s">
        <v>39176</v>
      </c>
      <c r="C380" s="10" t="s">
        <v>39177</v>
      </c>
      <c r="D380" s="10" t="s">
        <v>9141</v>
      </c>
      <c r="E380" s="10" t="s">
        <v>39178</v>
      </c>
      <c r="F380" s="10" t="s">
        <v>39179</v>
      </c>
      <c r="G380" s="15">
        <v>3000</v>
      </c>
      <c r="H380" s="15">
        <v>3000</v>
      </c>
      <c r="I380" s="15">
        <v>2620.709152</v>
      </c>
      <c r="J380" s="15">
        <v>600</v>
      </c>
      <c r="K380" s="10" t="s">
        <v>420</v>
      </c>
      <c r="L380" s="10" t="s">
        <v>3840</v>
      </c>
      <c r="M380" s="10" t="s">
        <v>3839</v>
      </c>
      <c r="N380" s="10" t="s">
        <v>420</v>
      </c>
      <c r="O380" s="10" t="s">
        <v>3840</v>
      </c>
      <c r="P380" s="10" t="s">
        <v>3839</v>
      </c>
      <c r="Q380" s="10" t="s">
        <v>34196</v>
      </c>
      <c r="R380" s="10" t="s">
        <v>34197</v>
      </c>
      <c r="S380" s="10" t="s">
        <v>2643</v>
      </c>
      <c r="T380" s="15">
        <v>6000</v>
      </c>
      <c r="U380" s="15"/>
      <c r="V380" s="10" t="s">
        <v>34195</v>
      </c>
      <c r="W380" s="10" t="s">
        <v>143</v>
      </c>
      <c r="X380" s="10" t="s">
        <v>40126</v>
      </c>
      <c r="Y380" s="10" t="s">
        <v>38498</v>
      </c>
      <c r="Z380" s="10" t="s">
        <v>38585</v>
      </c>
      <c r="AA380" s="10" t="s">
        <v>17099</v>
      </c>
      <c r="AB380" s="10" t="s">
        <v>17100</v>
      </c>
      <c r="AC380" s="10" t="s">
        <v>207</v>
      </c>
      <c r="AD380" s="15"/>
      <c r="AE380" s="10" t="s">
        <v>40124</v>
      </c>
      <c r="AF380" s="10" t="s">
        <v>143</v>
      </c>
      <c r="AG380" s="10" t="s">
        <v>38433</v>
      </c>
      <c r="AH380" s="10" t="s">
        <v>203</v>
      </c>
      <c r="AI380" s="15"/>
      <c r="AJ380" s="15"/>
      <c r="AK380" s="15"/>
      <c r="AL380" s="10" t="s">
        <v>40127</v>
      </c>
      <c r="AM380" s="10" t="s">
        <v>17108</v>
      </c>
      <c r="AN380" s="10" t="s">
        <v>39183</v>
      </c>
    </row>
    <row r="381" s="1" customFormat="1" ht="19" customHeight="1" spans="1:40">
      <c r="A381" s="10" t="s">
        <v>38849</v>
      </c>
      <c r="B381" s="10" t="s">
        <v>38850</v>
      </c>
      <c r="C381" s="10" t="s">
        <v>38851</v>
      </c>
      <c r="D381" s="10" t="s">
        <v>38547</v>
      </c>
      <c r="E381" s="10" t="s">
        <v>38852</v>
      </c>
      <c r="F381" s="10" t="s">
        <v>38853</v>
      </c>
      <c r="G381" s="15">
        <v>8000</v>
      </c>
      <c r="H381" s="15">
        <v>8000</v>
      </c>
      <c r="I381" s="15">
        <v>8000</v>
      </c>
      <c r="J381" s="15">
        <v>8000</v>
      </c>
      <c r="K381" s="10" t="s">
        <v>420</v>
      </c>
      <c r="L381" s="10" t="s">
        <v>3840</v>
      </c>
      <c r="M381" s="10" t="s">
        <v>3839</v>
      </c>
      <c r="N381" s="10" t="s">
        <v>420</v>
      </c>
      <c r="O381" s="10" t="s">
        <v>3840</v>
      </c>
      <c r="P381" s="10" t="s">
        <v>3839</v>
      </c>
      <c r="Q381" s="10" t="s">
        <v>38330</v>
      </c>
      <c r="R381" s="10" t="s">
        <v>38332</v>
      </c>
      <c r="S381" s="10" t="s">
        <v>378</v>
      </c>
      <c r="T381" s="15">
        <v>28000</v>
      </c>
      <c r="U381" s="15"/>
      <c r="V381" s="10" t="s">
        <v>6219</v>
      </c>
      <c r="W381" s="10" t="s">
        <v>143</v>
      </c>
      <c r="X381" s="10" t="s">
        <v>40128</v>
      </c>
      <c r="Y381" s="10" t="s">
        <v>38498</v>
      </c>
      <c r="Z381" s="10" t="s">
        <v>38498</v>
      </c>
      <c r="AA381" s="10" t="s">
        <v>13847</v>
      </c>
      <c r="AB381" s="10" t="s">
        <v>13848</v>
      </c>
      <c r="AC381" s="10" t="s">
        <v>5836</v>
      </c>
      <c r="AD381" s="15"/>
      <c r="AE381" s="10" t="s">
        <v>40129</v>
      </c>
      <c r="AF381" s="10" t="s">
        <v>143</v>
      </c>
      <c r="AG381" s="10" t="s">
        <v>38433</v>
      </c>
      <c r="AH381" s="10" t="s">
        <v>3281</v>
      </c>
      <c r="AI381" s="15"/>
      <c r="AJ381" s="15"/>
      <c r="AK381" s="15"/>
      <c r="AL381" s="10" t="s">
        <v>40130</v>
      </c>
      <c r="AM381" s="10" t="s">
        <v>13856</v>
      </c>
      <c r="AN381" s="10" t="s">
        <v>38857</v>
      </c>
    </row>
    <row r="382" s="1" customFormat="1" ht="19" customHeight="1" spans="1:40">
      <c r="A382" s="10" t="s">
        <v>39400</v>
      </c>
      <c r="B382" s="10" t="s">
        <v>39401</v>
      </c>
      <c r="C382" s="10" t="s">
        <v>39402</v>
      </c>
      <c r="D382" s="10" t="s">
        <v>9141</v>
      </c>
      <c r="E382" s="10" t="s">
        <v>39403</v>
      </c>
      <c r="F382" s="10" t="s">
        <v>39404</v>
      </c>
      <c r="G382" s="15">
        <v>35300</v>
      </c>
      <c r="H382" s="15">
        <v>35300</v>
      </c>
      <c r="I382" s="15">
        <v>10000</v>
      </c>
      <c r="J382" s="15">
        <v>10000</v>
      </c>
      <c r="K382" s="10" t="s">
        <v>420</v>
      </c>
      <c r="L382" s="10" t="s">
        <v>3840</v>
      </c>
      <c r="M382" s="10" t="s">
        <v>3839</v>
      </c>
      <c r="N382" s="10" t="s">
        <v>420</v>
      </c>
      <c r="O382" s="10" t="s">
        <v>3840</v>
      </c>
      <c r="P382" s="10" t="s">
        <v>3839</v>
      </c>
      <c r="Q382" s="10" t="s">
        <v>40131</v>
      </c>
      <c r="R382" s="10" t="s">
        <v>40132</v>
      </c>
      <c r="S382" s="10" t="s">
        <v>241</v>
      </c>
      <c r="T382" s="15">
        <v>102300</v>
      </c>
      <c r="U382" s="15"/>
      <c r="V382" s="10" t="s">
        <v>40133</v>
      </c>
      <c r="W382" s="10" t="s">
        <v>143</v>
      </c>
      <c r="X382" s="10" t="s">
        <v>40134</v>
      </c>
      <c r="Y382" s="10" t="s">
        <v>38428</v>
      </c>
      <c r="Z382" s="10" t="s">
        <v>38429</v>
      </c>
      <c r="AA382" s="10" t="s">
        <v>11715</v>
      </c>
      <c r="AB382" s="10" t="s">
        <v>11716</v>
      </c>
      <c r="AC382" s="10" t="s">
        <v>241</v>
      </c>
      <c r="AD382" s="15"/>
      <c r="AE382" s="10" t="s">
        <v>40135</v>
      </c>
      <c r="AF382" s="10" t="s">
        <v>143</v>
      </c>
      <c r="AG382" s="10" t="s">
        <v>38433</v>
      </c>
      <c r="AH382" s="10" t="s">
        <v>2015</v>
      </c>
      <c r="AI382" s="15"/>
      <c r="AJ382" s="15"/>
      <c r="AK382" s="15"/>
      <c r="AL382" s="10" t="s">
        <v>40136</v>
      </c>
      <c r="AM382" s="10" t="s">
        <v>11720</v>
      </c>
      <c r="AN382" s="10" t="s">
        <v>39409</v>
      </c>
    </row>
    <row r="383" s="1" customFormat="1" ht="19" customHeight="1" spans="1:40">
      <c r="A383" s="10" t="s">
        <v>39969</v>
      </c>
      <c r="B383" s="10" t="s">
        <v>39970</v>
      </c>
      <c r="C383" s="10" t="s">
        <v>39971</v>
      </c>
      <c r="D383" s="10" t="s">
        <v>136</v>
      </c>
      <c r="E383" s="10" t="s">
        <v>39972</v>
      </c>
      <c r="F383" s="10" t="s">
        <v>38655</v>
      </c>
      <c r="G383" s="15">
        <v>10000</v>
      </c>
      <c r="H383" s="15">
        <v>10000</v>
      </c>
      <c r="I383" s="15">
        <v>7800</v>
      </c>
      <c r="J383" s="15">
        <v>4800</v>
      </c>
      <c r="K383" s="10" t="s">
        <v>420</v>
      </c>
      <c r="L383" s="10" t="s">
        <v>3063</v>
      </c>
      <c r="M383" s="10" t="s">
        <v>3062</v>
      </c>
      <c r="N383" s="10" t="s">
        <v>420</v>
      </c>
      <c r="O383" s="10" t="s">
        <v>3063</v>
      </c>
      <c r="P383" s="10" t="s">
        <v>3062</v>
      </c>
      <c r="Q383" s="10" t="s">
        <v>40137</v>
      </c>
      <c r="R383" s="10" t="s">
        <v>40138</v>
      </c>
      <c r="S383" s="10" t="s">
        <v>2296</v>
      </c>
      <c r="T383" s="15">
        <v>20000</v>
      </c>
      <c r="U383" s="15"/>
      <c r="V383" s="10" t="s">
        <v>40139</v>
      </c>
      <c r="W383" s="10" t="s">
        <v>82</v>
      </c>
      <c r="X383" s="10" t="s">
        <v>40140</v>
      </c>
      <c r="Y383" s="10" t="s">
        <v>38413</v>
      </c>
      <c r="Z383" s="10" t="s">
        <v>38978</v>
      </c>
      <c r="AA383" s="10" t="s">
        <v>8258</v>
      </c>
      <c r="AB383" s="10" t="s">
        <v>8259</v>
      </c>
      <c r="AC383" s="10" t="s">
        <v>241</v>
      </c>
      <c r="AD383" s="15"/>
      <c r="AE383" s="10" t="s">
        <v>40141</v>
      </c>
      <c r="AF383" s="10" t="s">
        <v>143</v>
      </c>
      <c r="AG383" s="10" t="s">
        <v>38433</v>
      </c>
      <c r="AH383" s="10" t="s">
        <v>3930</v>
      </c>
      <c r="AI383" s="15"/>
      <c r="AJ383" s="15"/>
      <c r="AK383" s="15"/>
      <c r="AL383" s="10" t="s">
        <v>40142</v>
      </c>
      <c r="AM383" s="10" t="s">
        <v>8263</v>
      </c>
      <c r="AN383" s="10" t="s">
        <v>39975</v>
      </c>
    </row>
    <row r="384" s="1" customFormat="1" ht="19" customHeight="1" spans="1:40">
      <c r="A384" s="10" t="s">
        <v>39184</v>
      </c>
      <c r="B384" s="10" t="s">
        <v>39185</v>
      </c>
      <c r="C384" s="10" t="s">
        <v>39186</v>
      </c>
      <c r="D384" s="10" t="s">
        <v>9141</v>
      </c>
      <c r="E384" s="10" t="s">
        <v>39187</v>
      </c>
      <c r="F384" s="10" t="s">
        <v>39188</v>
      </c>
      <c r="G384" s="15">
        <v>23900</v>
      </c>
      <c r="H384" s="15">
        <v>23900</v>
      </c>
      <c r="I384" s="15">
        <v>15900</v>
      </c>
      <c r="J384" s="15">
        <v>1700</v>
      </c>
      <c r="K384" s="10" t="s">
        <v>420</v>
      </c>
      <c r="L384" s="10" t="s">
        <v>3063</v>
      </c>
      <c r="M384" s="10" t="s">
        <v>3062</v>
      </c>
      <c r="N384" s="10" t="s">
        <v>420</v>
      </c>
      <c r="O384" s="10" t="s">
        <v>3063</v>
      </c>
      <c r="P384" s="10" t="s">
        <v>3062</v>
      </c>
      <c r="Q384" s="10" t="s">
        <v>40143</v>
      </c>
      <c r="R384" s="10" t="s">
        <v>40144</v>
      </c>
      <c r="S384" s="10" t="s">
        <v>241</v>
      </c>
      <c r="T384" s="15">
        <v>23900</v>
      </c>
      <c r="U384" s="15"/>
      <c r="V384" s="10" t="s">
        <v>40145</v>
      </c>
      <c r="W384" s="10" t="s">
        <v>82</v>
      </c>
      <c r="X384" s="10" t="s">
        <v>40140</v>
      </c>
      <c r="Y384" s="10" t="s">
        <v>38413</v>
      </c>
      <c r="Z384" s="10" t="s">
        <v>38978</v>
      </c>
      <c r="AA384" s="10" t="s">
        <v>17035</v>
      </c>
      <c r="AB384" s="10" t="s">
        <v>17036</v>
      </c>
      <c r="AC384" s="10" t="s">
        <v>378</v>
      </c>
      <c r="AD384" s="15"/>
      <c r="AE384" s="10" t="s">
        <v>40146</v>
      </c>
      <c r="AF384" s="10" t="s">
        <v>143</v>
      </c>
      <c r="AG384" s="10" t="s">
        <v>38415</v>
      </c>
      <c r="AH384" s="10" t="s">
        <v>2585</v>
      </c>
      <c r="AI384" s="15"/>
      <c r="AJ384" s="15"/>
      <c r="AK384" s="15"/>
      <c r="AL384" s="10" t="s">
        <v>40147</v>
      </c>
      <c r="AM384" s="10" t="s">
        <v>17040</v>
      </c>
      <c r="AN384" s="10" t="s">
        <v>39194</v>
      </c>
    </row>
    <row r="385" s="1" customFormat="1" ht="19" customHeight="1" spans="1:40">
      <c r="A385" s="10" t="s">
        <v>39184</v>
      </c>
      <c r="B385" s="10" t="s">
        <v>39185</v>
      </c>
      <c r="C385" s="10" t="s">
        <v>39186</v>
      </c>
      <c r="D385" s="10" t="s">
        <v>9141</v>
      </c>
      <c r="E385" s="10" t="s">
        <v>39187</v>
      </c>
      <c r="F385" s="10" t="s">
        <v>39188</v>
      </c>
      <c r="G385" s="15">
        <v>23900</v>
      </c>
      <c r="H385" s="15">
        <v>23900</v>
      </c>
      <c r="I385" s="15">
        <v>15900</v>
      </c>
      <c r="J385" s="15">
        <v>14200</v>
      </c>
      <c r="K385" s="10" t="s">
        <v>420</v>
      </c>
      <c r="L385" s="10" t="s">
        <v>3063</v>
      </c>
      <c r="M385" s="10" t="s">
        <v>3062</v>
      </c>
      <c r="N385" s="10" t="s">
        <v>420</v>
      </c>
      <c r="O385" s="10" t="s">
        <v>3063</v>
      </c>
      <c r="P385" s="10" t="s">
        <v>3062</v>
      </c>
      <c r="Q385" s="10" t="s">
        <v>40143</v>
      </c>
      <c r="R385" s="10" t="s">
        <v>40144</v>
      </c>
      <c r="S385" s="10" t="s">
        <v>241</v>
      </c>
      <c r="T385" s="15">
        <v>23900</v>
      </c>
      <c r="U385" s="15"/>
      <c r="V385" s="10" t="s">
        <v>40145</v>
      </c>
      <c r="W385" s="10" t="s">
        <v>82</v>
      </c>
      <c r="X385" s="10" t="s">
        <v>40140</v>
      </c>
      <c r="Y385" s="10" t="s">
        <v>38413</v>
      </c>
      <c r="Z385" s="10" t="s">
        <v>38978</v>
      </c>
      <c r="AA385" s="10" t="s">
        <v>16071</v>
      </c>
      <c r="AB385" s="10" t="s">
        <v>16072</v>
      </c>
      <c r="AC385" s="10" t="s">
        <v>5991</v>
      </c>
      <c r="AD385" s="15"/>
      <c r="AE385" s="10" t="s">
        <v>40148</v>
      </c>
      <c r="AF385" s="10" t="s">
        <v>143</v>
      </c>
      <c r="AG385" s="10" t="s">
        <v>38415</v>
      </c>
      <c r="AH385" s="10" t="s">
        <v>163</v>
      </c>
      <c r="AI385" s="15"/>
      <c r="AJ385" s="15"/>
      <c r="AK385" s="15"/>
      <c r="AL385" s="10" t="s">
        <v>40147</v>
      </c>
      <c r="AM385" s="10" t="s">
        <v>16076</v>
      </c>
      <c r="AN385" s="10" t="s">
        <v>39194</v>
      </c>
    </row>
    <row r="386" s="1" customFormat="1" ht="19" customHeight="1" spans="1:40">
      <c r="A386" s="10" t="s">
        <v>39969</v>
      </c>
      <c r="B386" s="10" t="s">
        <v>39970</v>
      </c>
      <c r="C386" s="10" t="s">
        <v>39971</v>
      </c>
      <c r="D386" s="10" t="s">
        <v>136</v>
      </c>
      <c r="E386" s="10" t="s">
        <v>39972</v>
      </c>
      <c r="F386" s="10" t="s">
        <v>38655</v>
      </c>
      <c r="G386" s="15">
        <v>10000</v>
      </c>
      <c r="H386" s="15">
        <v>10000</v>
      </c>
      <c r="I386" s="15">
        <v>7800</v>
      </c>
      <c r="J386" s="15">
        <v>3000</v>
      </c>
      <c r="K386" s="10" t="s">
        <v>420</v>
      </c>
      <c r="L386" s="10" t="s">
        <v>3063</v>
      </c>
      <c r="M386" s="10" t="s">
        <v>3062</v>
      </c>
      <c r="N386" s="10" t="s">
        <v>420</v>
      </c>
      <c r="O386" s="10" t="s">
        <v>3063</v>
      </c>
      <c r="P386" s="10" t="s">
        <v>3062</v>
      </c>
      <c r="Q386" s="10" t="s">
        <v>40137</v>
      </c>
      <c r="R386" s="10" t="s">
        <v>40138</v>
      </c>
      <c r="S386" s="10" t="s">
        <v>2296</v>
      </c>
      <c r="T386" s="15">
        <v>20000</v>
      </c>
      <c r="U386" s="15"/>
      <c r="V386" s="10" t="s">
        <v>40139</v>
      </c>
      <c r="W386" s="10" t="s">
        <v>82</v>
      </c>
      <c r="X386" s="10" t="s">
        <v>40140</v>
      </c>
      <c r="Y386" s="10" t="s">
        <v>38413</v>
      </c>
      <c r="Z386" s="10" t="s">
        <v>38978</v>
      </c>
      <c r="AA386" s="10" t="s">
        <v>3926</v>
      </c>
      <c r="AB386" s="10" t="s">
        <v>3927</v>
      </c>
      <c r="AC386" s="10" t="s">
        <v>241</v>
      </c>
      <c r="AD386" s="15"/>
      <c r="AE386" s="10" t="s">
        <v>40149</v>
      </c>
      <c r="AF386" s="10" t="s">
        <v>143</v>
      </c>
      <c r="AG386" s="10" t="s">
        <v>38433</v>
      </c>
      <c r="AH386" s="10" t="s">
        <v>3930</v>
      </c>
      <c r="AI386" s="15"/>
      <c r="AJ386" s="15"/>
      <c r="AK386" s="15"/>
      <c r="AL386" s="10" t="s">
        <v>40142</v>
      </c>
      <c r="AM386" s="10" t="s">
        <v>3935</v>
      </c>
      <c r="AN386" s="10" t="s">
        <v>39975</v>
      </c>
    </row>
    <row r="387" s="1" customFormat="1" ht="19" customHeight="1" spans="1:40">
      <c r="A387" s="10" t="s">
        <v>38849</v>
      </c>
      <c r="B387" s="10" t="s">
        <v>38850</v>
      </c>
      <c r="C387" s="10" t="s">
        <v>38851</v>
      </c>
      <c r="D387" s="10" t="s">
        <v>38547</v>
      </c>
      <c r="E387" s="10" t="s">
        <v>38852</v>
      </c>
      <c r="F387" s="10" t="s">
        <v>38853</v>
      </c>
      <c r="G387" s="15">
        <v>1500</v>
      </c>
      <c r="H387" s="15">
        <v>1500</v>
      </c>
      <c r="I387" s="15">
        <v>1500</v>
      </c>
      <c r="J387" s="15">
        <v>1500</v>
      </c>
      <c r="K387" s="10" t="s">
        <v>420</v>
      </c>
      <c r="L387" s="10" t="s">
        <v>5398</v>
      </c>
      <c r="M387" s="10" t="s">
        <v>5397</v>
      </c>
      <c r="N387" s="10" t="s">
        <v>420</v>
      </c>
      <c r="O387" s="10" t="s">
        <v>5398</v>
      </c>
      <c r="P387" s="10" t="s">
        <v>5397</v>
      </c>
      <c r="Q387" s="10" t="s">
        <v>38325</v>
      </c>
      <c r="R387" s="10" t="s">
        <v>38327</v>
      </c>
      <c r="S387" s="10" t="s">
        <v>1941</v>
      </c>
      <c r="T387" s="15">
        <v>11600</v>
      </c>
      <c r="U387" s="15"/>
      <c r="V387" s="10" t="s">
        <v>40150</v>
      </c>
      <c r="W387" s="10" t="s">
        <v>143</v>
      </c>
      <c r="X387" s="10" t="s">
        <v>40151</v>
      </c>
      <c r="Y387" s="10" t="s">
        <v>38498</v>
      </c>
      <c r="Z387" s="10" t="s">
        <v>38498</v>
      </c>
      <c r="AA387" s="10" t="s">
        <v>36909</v>
      </c>
      <c r="AB387" s="10" t="s">
        <v>36910</v>
      </c>
      <c r="AC387" s="10" t="s">
        <v>7495</v>
      </c>
      <c r="AD387" s="15"/>
      <c r="AE387" s="10" t="s">
        <v>40152</v>
      </c>
      <c r="AF387" s="10" t="s">
        <v>143</v>
      </c>
      <c r="AG387" s="10" t="s">
        <v>38660</v>
      </c>
      <c r="AH387" s="10" t="s">
        <v>811</v>
      </c>
      <c r="AI387" s="15"/>
      <c r="AJ387" s="15"/>
      <c r="AK387" s="15"/>
      <c r="AL387" s="10" t="s">
        <v>40153</v>
      </c>
      <c r="AM387" s="10" t="s">
        <v>36914</v>
      </c>
      <c r="AN387" s="10" t="s">
        <v>38857</v>
      </c>
    </row>
    <row r="388" s="1" customFormat="1" ht="19" customHeight="1" spans="1:40">
      <c r="A388" s="10" t="s">
        <v>38754</v>
      </c>
      <c r="B388" s="10" t="s">
        <v>38755</v>
      </c>
      <c r="C388" s="10" t="s">
        <v>38756</v>
      </c>
      <c r="D388" s="10" t="s">
        <v>38547</v>
      </c>
      <c r="E388" s="10" t="s">
        <v>38757</v>
      </c>
      <c r="F388" s="10" t="s">
        <v>38758</v>
      </c>
      <c r="G388" s="15">
        <v>800</v>
      </c>
      <c r="H388" s="15">
        <v>800</v>
      </c>
      <c r="I388" s="15">
        <v>800</v>
      </c>
      <c r="J388" s="15">
        <v>800</v>
      </c>
      <c r="K388" s="10" t="s">
        <v>420</v>
      </c>
      <c r="L388" s="10" t="s">
        <v>5398</v>
      </c>
      <c r="M388" s="10" t="s">
        <v>5397</v>
      </c>
      <c r="N388" s="10" t="s">
        <v>420</v>
      </c>
      <c r="O388" s="10" t="s">
        <v>5398</v>
      </c>
      <c r="P388" s="10" t="s">
        <v>5397</v>
      </c>
      <c r="Q388" s="10" t="s">
        <v>38320</v>
      </c>
      <c r="R388" s="10" t="s">
        <v>38322</v>
      </c>
      <c r="S388" s="10" t="s">
        <v>3330</v>
      </c>
      <c r="T388" s="15">
        <v>2400</v>
      </c>
      <c r="U388" s="15"/>
      <c r="V388" s="10" t="s">
        <v>40154</v>
      </c>
      <c r="W388" s="10" t="s">
        <v>143</v>
      </c>
      <c r="X388" s="10" t="s">
        <v>40151</v>
      </c>
      <c r="Y388" s="10" t="s">
        <v>38428</v>
      </c>
      <c r="Z388" s="10" t="s">
        <v>38428</v>
      </c>
      <c r="AA388" s="10" t="s">
        <v>36909</v>
      </c>
      <c r="AB388" s="10" t="s">
        <v>36910</v>
      </c>
      <c r="AC388" s="10" t="s">
        <v>7495</v>
      </c>
      <c r="AD388" s="15"/>
      <c r="AE388" s="10" t="s">
        <v>40152</v>
      </c>
      <c r="AF388" s="10" t="s">
        <v>143</v>
      </c>
      <c r="AG388" s="10" t="s">
        <v>38660</v>
      </c>
      <c r="AH388" s="10" t="s">
        <v>811</v>
      </c>
      <c r="AI388" s="15"/>
      <c r="AJ388" s="15"/>
      <c r="AK388" s="15"/>
      <c r="AL388" s="10" t="s">
        <v>40155</v>
      </c>
      <c r="AM388" s="10" t="s">
        <v>36914</v>
      </c>
      <c r="AN388" s="10" t="s">
        <v>38762</v>
      </c>
    </row>
    <row r="389" s="1" customFormat="1" ht="19" customHeight="1" spans="1:40">
      <c r="A389" s="10" t="s">
        <v>38544</v>
      </c>
      <c r="B389" s="10" t="s">
        <v>38545</v>
      </c>
      <c r="C389" s="10" t="s">
        <v>38546</v>
      </c>
      <c r="D389" s="10" t="s">
        <v>38547</v>
      </c>
      <c r="E389" s="10" t="s">
        <v>38548</v>
      </c>
      <c r="F389" s="10" t="s">
        <v>38549</v>
      </c>
      <c r="G389" s="15">
        <v>14000</v>
      </c>
      <c r="H389" s="15">
        <v>14000</v>
      </c>
      <c r="I389" s="15">
        <v>14000</v>
      </c>
      <c r="J389" s="15">
        <v>14000</v>
      </c>
      <c r="K389" s="10" t="s">
        <v>695</v>
      </c>
      <c r="L389" s="10" t="s">
        <v>767</v>
      </c>
      <c r="M389" s="10" t="s">
        <v>766</v>
      </c>
      <c r="N389" s="10" t="s">
        <v>695</v>
      </c>
      <c r="O389" s="10" t="s">
        <v>767</v>
      </c>
      <c r="P389" s="10" t="s">
        <v>766</v>
      </c>
      <c r="Q389" s="10" t="s">
        <v>38335</v>
      </c>
      <c r="R389" s="10" t="s">
        <v>38337</v>
      </c>
      <c r="S389" s="10" t="s">
        <v>3452</v>
      </c>
      <c r="T389" s="15">
        <v>16000</v>
      </c>
      <c r="U389" s="15"/>
      <c r="V389" s="10" t="s">
        <v>40156</v>
      </c>
      <c r="W389" s="10" t="s">
        <v>143</v>
      </c>
      <c r="X389" s="10" t="s">
        <v>40157</v>
      </c>
      <c r="Y389" s="10" t="s">
        <v>38452</v>
      </c>
      <c r="Z389" s="10" t="s">
        <v>38452</v>
      </c>
      <c r="AA389" s="10" t="s">
        <v>10053</v>
      </c>
      <c r="AB389" s="10" t="s">
        <v>10054</v>
      </c>
      <c r="AC389" s="10" t="s">
        <v>5476</v>
      </c>
      <c r="AD389" s="15"/>
      <c r="AE389" s="10" t="s">
        <v>40158</v>
      </c>
      <c r="AF389" s="10" t="s">
        <v>143</v>
      </c>
      <c r="AG389" s="10" t="s">
        <v>38433</v>
      </c>
      <c r="AH389" s="10" t="s">
        <v>527</v>
      </c>
      <c r="AI389" s="15"/>
      <c r="AJ389" s="15"/>
      <c r="AK389" s="15"/>
      <c r="AL389" s="10" t="s">
        <v>40159</v>
      </c>
      <c r="AM389" s="10" t="s">
        <v>10059</v>
      </c>
      <c r="AN389" s="10" t="s">
        <v>38553</v>
      </c>
    </row>
    <row r="390" s="1" customFormat="1" ht="19" customHeight="1" spans="1:40">
      <c r="A390" s="10" t="s">
        <v>38849</v>
      </c>
      <c r="B390" s="10" t="s">
        <v>38850</v>
      </c>
      <c r="C390" s="10" t="s">
        <v>38851</v>
      </c>
      <c r="D390" s="10" t="s">
        <v>38547</v>
      </c>
      <c r="E390" s="10" t="s">
        <v>38852</v>
      </c>
      <c r="F390" s="10" t="s">
        <v>38853</v>
      </c>
      <c r="G390" s="15">
        <v>1000</v>
      </c>
      <c r="H390" s="15">
        <v>1000</v>
      </c>
      <c r="I390" s="15">
        <v>1000</v>
      </c>
      <c r="J390" s="15">
        <v>1000</v>
      </c>
      <c r="K390" s="10" t="s">
        <v>695</v>
      </c>
      <c r="L390" s="10" t="s">
        <v>767</v>
      </c>
      <c r="M390" s="10" t="s">
        <v>766</v>
      </c>
      <c r="N390" s="10" t="s">
        <v>695</v>
      </c>
      <c r="O390" s="10" t="s">
        <v>767</v>
      </c>
      <c r="P390" s="10" t="s">
        <v>766</v>
      </c>
      <c r="Q390" s="10" t="s">
        <v>38340</v>
      </c>
      <c r="R390" s="10" t="s">
        <v>38342</v>
      </c>
      <c r="S390" s="10" t="s">
        <v>1941</v>
      </c>
      <c r="T390" s="15">
        <v>2000</v>
      </c>
      <c r="U390" s="15"/>
      <c r="V390" s="10" t="s">
        <v>40160</v>
      </c>
      <c r="W390" s="10" t="s">
        <v>143</v>
      </c>
      <c r="X390" s="10" t="s">
        <v>40161</v>
      </c>
      <c r="Y390" s="10" t="s">
        <v>38498</v>
      </c>
      <c r="Z390" s="10" t="s">
        <v>38498</v>
      </c>
      <c r="AA390" s="10" t="s">
        <v>6078</v>
      </c>
      <c r="AB390" s="10" t="s">
        <v>6079</v>
      </c>
      <c r="AC390" s="10" t="s">
        <v>3452</v>
      </c>
      <c r="AD390" s="15"/>
      <c r="AE390" s="10" t="s">
        <v>6077</v>
      </c>
      <c r="AF390" s="10" t="s">
        <v>82</v>
      </c>
      <c r="AG390" s="10" t="s">
        <v>38433</v>
      </c>
      <c r="AH390" s="10" t="s">
        <v>2954</v>
      </c>
      <c r="AI390" s="15"/>
      <c r="AJ390" s="15"/>
      <c r="AK390" s="15"/>
      <c r="AL390" s="10" t="s">
        <v>40162</v>
      </c>
      <c r="AM390" s="10" t="s">
        <v>6086</v>
      </c>
      <c r="AN390" s="10" t="s">
        <v>38857</v>
      </c>
    </row>
    <row r="391" s="1" customFormat="1" ht="19" customHeight="1" spans="1:40">
      <c r="A391" s="10" t="s">
        <v>39033</v>
      </c>
      <c r="B391" s="10" t="s">
        <v>39034</v>
      </c>
      <c r="C391" s="10" t="s">
        <v>39035</v>
      </c>
      <c r="D391" s="10" t="s">
        <v>2410</v>
      </c>
      <c r="E391" s="10" t="s">
        <v>39036</v>
      </c>
      <c r="F391" s="10" t="s">
        <v>38998</v>
      </c>
      <c r="G391" s="15">
        <v>60000</v>
      </c>
      <c r="H391" s="15">
        <v>60000</v>
      </c>
      <c r="I391" s="15">
        <v>26983.675956</v>
      </c>
      <c r="J391" s="15">
        <v>10000</v>
      </c>
      <c r="K391" s="10" t="s">
        <v>695</v>
      </c>
      <c r="L391" s="10" t="s">
        <v>767</v>
      </c>
      <c r="M391" s="10" t="s">
        <v>766</v>
      </c>
      <c r="N391" s="10" t="s">
        <v>695</v>
      </c>
      <c r="O391" s="10" t="s">
        <v>767</v>
      </c>
      <c r="P391" s="10" t="s">
        <v>766</v>
      </c>
      <c r="Q391" s="10" t="s">
        <v>40163</v>
      </c>
      <c r="R391" s="10" t="s">
        <v>40164</v>
      </c>
      <c r="S391" s="10" t="s">
        <v>1878</v>
      </c>
      <c r="T391" s="15">
        <v>60000</v>
      </c>
      <c r="U391" s="15"/>
      <c r="V391" s="10" t="s">
        <v>40165</v>
      </c>
      <c r="W391" s="10" t="s">
        <v>82</v>
      </c>
      <c r="X391" s="10" t="s">
        <v>40166</v>
      </c>
      <c r="Y391" s="10" t="s">
        <v>38428</v>
      </c>
      <c r="Z391" s="10" t="s">
        <v>38429</v>
      </c>
      <c r="AA391" s="10" t="s">
        <v>6078</v>
      </c>
      <c r="AB391" s="10" t="s">
        <v>6079</v>
      </c>
      <c r="AC391" s="10" t="s">
        <v>3452</v>
      </c>
      <c r="AD391" s="15"/>
      <c r="AE391" s="10" t="s">
        <v>6077</v>
      </c>
      <c r="AF391" s="10" t="s">
        <v>82</v>
      </c>
      <c r="AG391" s="10" t="s">
        <v>38433</v>
      </c>
      <c r="AH391" s="10" t="s">
        <v>2954</v>
      </c>
      <c r="AI391" s="15"/>
      <c r="AJ391" s="15"/>
      <c r="AK391" s="15"/>
      <c r="AL391" s="10" t="s">
        <v>40167</v>
      </c>
      <c r="AM391" s="10" t="s">
        <v>6086</v>
      </c>
      <c r="AN391" s="10" t="s">
        <v>39038</v>
      </c>
    </row>
    <row r="392" s="1" customFormat="1" ht="19" customHeight="1" spans="1:40">
      <c r="A392" s="10" t="s">
        <v>38651</v>
      </c>
      <c r="B392" s="10" t="s">
        <v>38652</v>
      </c>
      <c r="C392" s="10" t="s">
        <v>38653</v>
      </c>
      <c r="D392" s="10" t="s">
        <v>396</v>
      </c>
      <c r="E392" s="10" t="s">
        <v>38654</v>
      </c>
      <c r="F392" s="10" t="s">
        <v>38655</v>
      </c>
      <c r="G392" s="15">
        <v>10400</v>
      </c>
      <c r="H392" s="15">
        <v>10400</v>
      </c>
      <c r="I392" s="15">
        <v>6000</v>
      </c>
      <c r="J392" s="15">
        <v>6000</v>
      </c>
      <c r="K392" s="10" t="s">
        <v>695</v>
      </c>
      <c r="L392" s="10" t="s">
        <v>1109</v>
      </c>
      <c r="M392" s="10" t="s">
        <v>1108</v>
      </c>
      <c r="N392" s="10" t="s">
        <v>695</v>
      </c>
      <c r="O392" s="10" t="s">
        <v>1109</v>
      </c>
      <c r="P392" s="10" t="s">
        <v>1108</v>
      </c>
      <c r="Q392" s="10" t="s">
        <v>40168</v>
      </c>
      <c r="R392" s="10" t="s">
        <v>40169</v>
      </c>
      <c r="S392" s="10" t="s">
        <v>1878</v>
      </c>
      <c r="T392" s="15">
        <v>15400</v>
      </c>
      <c r="U392" s="15"/>
      <c r="V392" s="10" t="s">
        <v>40170</v>
      </c>
      <c r="W392" s="10" t="s">
        <v>143</v>
      </c>
      <c r="X392" s="10" t="s">
        <v>40171</v>
      </c>
      <c r="Y392" s="10" t="s">
        <v>38428</v>
      </c>
      <c r="Z392" s="10" t="s">
        <v>38429</v>
      </c>
      <c r="AA392" s="10" t="s">
        <v>23708</v>
      </c>
      <c r="AB392" s="10" t="s">
        <v>23709</v>
      </c>
      <c r="AC392" s="10" t="s">
        <v>116</v>
      </c>
      <c r="AD392" s="15"/>
      <c r="AE392" s="10" t="s">
        <v>40170</v>
      </c>
      <c r="AF392" s="10" t="s">
        <v>143</v>
      </c>
      <c r="AG392" s="10" t="s">
        <v>38433</v>
      </c>
      <c r="AH392" s="10" t="s">
        <v>23711</v>
      </c>
      <c r="AI392" s="15"/>
      <c r="AJ392" s="15"/>
      <c r="AK392" s="15"/>
      <c r="AL392" s="10" t="s">
        <v>40172</v>
      </c>
      <c r="AM392" s="10" t="s">
        <v>23714</v>
      </c>
      <c r="AN392" s="10" t="s">
        <v>38662</v>
      </c>
    </row>
    <row r="393" s="1" customFormat="1" ht="19" customHeight="1" spans="1:40">
      <c r="A393" s="10" t="s">
        <v>38505</v>
      </c>
      <c r="B393" s="10" t="s">
        <v>38506</v>
      </c>
      <c r="C393" s="10" t="s">
        <v>38507</v>
      </c>
      <c r="D393" s="10" t="s">
        <v>373</v>
      </c>
      <c r="E393" s="10" t="s">
        <v>38508</v>
      </c>
      <c r="F393" s="10" t="s">
        <v>38509</v>
      </c>
      <c r="G393" s="15">
        <v>15080</v>
      </c>
      <c r="H393" s="15">
        <v>15080</v>
      </c>
      <c r="I393" s="15">
        <v>15080</v>
      </c>
      <c r="J393" s="15">
        <v>15080</v>
      </c>
      <c r="K393" s="10" t="s">
        <v>1775</v>
      </c>
      <c r="L393" s="10" t="s">
        <v>1777</v>
      </c>
      <c r="M393" s="10" t="s">
        <v>1776</v>
      </c>
      <c r="N393" s="10" t="s">
        <v>1775</v>
      </c>
      <c r="O393" s="10" t="s">
        <v>1777</v>
      </c>
      <c r="P393" s="10" t="s">
        <v>1776</v>
      </c>
      <c r="Q393" s="10" t="s">
        <v>2001</v>
      </c>
      <c r="R393" s="10" t="s">
        <v>2002</v>
      </c>
      <c r="S393" s="10" t="s">
        <v>241</v>
      </c>
      <c r="T393" s="15">
        <v>30880</v>
      </c>
      <c r="U393" s="15"/>
      <c r="V393" s="10" t="s">
        <v>40173</v>
      </c>
      <c r="W393" s="10" t="s">
        <v>143</v>
      </c>
      <c r="X393" s="10" t="s">
        <v>40174</v>
      </c>
      <c r="Y393" s="10" t="s">
        <v>38428</v>
      </c>
      <c r="Z393" s="10" t="s">
        <v>38512</v>
      </c>
      <c r="AA393" s="10" t="s">
        <v>9417</v>
      </c>
      <c r="AB393" s="10" t="s">
        <v>9418</v>
      </c>
      <c r="AC393" s="10" t="s">
        <v>4514</v>
      </c>
      <c r="AD393" s="15"/>
      <c r="AE393" s="10" t="s">
        <v>4509</v>
      </c>
      <c r="AF393" s="10" t="s">
        <v>82</v>
      </c>
      <c r="AG393" s="10" t="s">
        <v>38433</v>
      </c>
      <c r="AH393" s="10" t="s">
        <v>1527</v>
      </c>
      <c r="AI393" s="15"/>
      <c r="AJ393" s="15"/>
      <c r="AK393" s="15"/>
      <c r="AL393" s="10" t="s">
        <v>40175</v>
      </c>
      <c r="AM393" s="10" t="s">
        <v>9422</v>
      </c>
      <c r="AN393" s="10" t="s">
        <v>38514</v>
      </c>
    </row>
    <row r="394" s="1" customFormat="1" ht="19" customHeight="1" spans="1:40">
      <c r="A394" s="10" t="s">
        <v>40176</v>
      </c>
      <c r="B394" s="10" t="s">
        <v>40177</v>
      </c>
      <c r="C394" s="10" t="s">
        <v>40178</v>
      </c>
      <c r="D394" s="10" t="s">
        <v>27020</v>
      </c>
      <c r="E394" s="10" t="s">
        <v>40179</v>
      </c>
      <c r="F394" s="10" t="s">
        <v>40180</v>
      </c>
      <c r="G394" s="15">
        <v>9000</v>
      </c>
      <c r="H394" s="15">
        <v>9000</v>
      </c>
      <c r="I394" s="15">
        <v>9000</v>
      </c>
      <c r="J394" s="15">
        <v>9000</v>
      </c>
      <c r="K394" s="10" t="s">
        <v>1775</v>
      </c>
      <c r="L394" s="10" t="s">
        <v>1777</v>
      </c>
      <c r="M394" s="10" t="s">
        <v>1776</v>
      </c>
      <c r="N394" s="10" t="s">
        <v>1775</v>
      </c>
      <c r="O394" s="10" t="s">
        <v>1777</v>
      </c>
      <c r="P394" s="10" t="s">
        <v>1776</v>
      </c>
      <c r="Q394" s="10" t="s">
        <v>26175</v>
      </c>
      <c r="R394" s="10" t="s">
        <v>26176</v>
      </c>
      <c r="S394" s="10" t="s">
        <v>951</v>
      </c>
      <c r="T394" s="15">
        <v>44000</v>
      </c>
      <c r="U394" s="15"/>
      <c r="V394" s="10" t="s">
        <v>40181</v>
      </c>
      <c r="W394" s="10" t="s">
        <v>143</v>
      </c>
      <c r="X394" s="10" t="s">
        <v>40174</v>
      </c>
      <c r="Y394" s="10" t="s">
        <v>38413</v>
      </c>
      <c r="Z394" s="10" t="s">
        <v>39118</v>
      </c>
      <c r="AA394" s="10" t="s">
        <v>9417</v>
      </c>
      <c r="AB394" s="10" t="s">
        <v>9418</v>
      </c>
      <c r="AC394" s="10" t="s">
        <v>4514</v>
      </c>
      <c r="AD394" s="15"/>
      <c r="AE394" s="10" t="s">
        <v>4509</v>
      </c>
      <c r="AF394" s="10" t="s">
        <v>82</v>
      </c>
      <c r="AG394" s="10" t="s">
        <v>38433</v>
      </c>
      <c r="AH394" s="10" t="s">
        <v>1527</v>
      </c>
      <c r="AI394" s="15"/>
      <c r="AJ394" s="15"/>
      <c r="AK394" s="15"/>
      <c r="AL394" s="10" t="s">
        <v>40182</v>
      </c>
      <c r="AM394" s="10" t="s">
        <v>9422</v>
      </c>
      <c r="AN394" s="10" t="s">
        <v>40183</v>
      </c>
    </row>
    <row r="395" s="1" customFormat="1" ht="19" customHeight="1" spans="1:40">
      <c r="A395" s="10" t="s">
        <v>38754</v>
      </c>
      <c r="B395" s="10" t="s">
        <v>38755</v>
      </c>
      <c r="C395" s="10" t="s">
        <v>38756</v>
      </c>
      <c r="D395" s="10" t="s">
        <v>38547</v>
      </c>
      <c r="E395" s="10" t="s">
        <v>38757</v>
      </c>
      <c r="F395" s="10" t="s">
        <v>38758</v>
      </c>
      <c r="G395" s="15">
        <v>2000</v>
      </c>
      <c r="H395" s="15">
        <v>2000</v>
      </c>
      <c r="I395" s="15">
        <v>2000</v>
      </c>
      <c r="J395" s="15">
        <v>2000</v>
      </c>
      <c r="K395" s="10" t="s">
        <v>647</v>
      </c>
      <c r="L395" s="10" t="s">
        <v>5710</v>
      </c>
      <c r="M395" s="10" t="s">
        <v>5709</v>
      </c>
      <c r="N395" s="10" t="s">
        <v>647</v>
      </c>
      <c r="O395" s="10" t="s">
        <v>5710</v>
      </c>
      <c r="P395" s="10" t="s">
        <v>5709</v>
      </c>
      <c r="Q395" s="10" t="s">
        <v>38345</v>
      </c>
      <c r="R395" s="10" t="s">
        <v>38347</v>
      </c>
      <c r="S395" s="10" t="s">
        <v>2298</v>
      </c>
      <c r="T395" s="15">
        <v>16600</v>
      </c>
      <c r="U395" s="15"/>
      <c r="V395" s="10" t="s">
        <v>40184</v>
      </c>
      <c r="W395" s="10" t="s">
        <v>143</v>
      </c>
      <c r="X395" s="10" t="s">
        <v>40185</v>
      </c>
      <c r="Y395" s="10" t="s">
        <v>38428</v>
      </c>
      <c r="Z395" s="10" t="s">
        <v>38428</v>
      </c>
      <c r="AA395" s="10" t="s">
        <v>29712</v>
      </c>
      <c r="AB395" s="10" t="s">
        <v>29713</v>
      </c>
      <c r="AC395" s="10" t="s">
        <v>399</v>
      </c>
      <c r="AD395" s="15"/>
      <c r="AE395" s="10" t="s">
        <v>40184</v>
      </c>
      <c r="AF395" s="10" t="s">
        <v>143</v>
      </c>
      <c r="AG395" s="10" t="s">
        <v>38433</v>
      </c>
      <c r="AH395" s="10" t="s">
        <v>527</v>
      </c>
      <c r="AI395" s="15"/>
      <c r="AJ395" s="15"/>
      <c r="AK395" s="15"/>
      <c r="AL395" s="10" t="s">
        <v>40186</v>
      </c>
      <c r="AM395" s="10" t="s">
        <v>29720</v>
      </c>
      <c r="AN395" s="10" t="s">
        <v>38762</v>
      </c>
    </row>
    <row r="396" s="1" customFormat="1" ht="19" customHeight="1" spans="1:40">
      <c r="A396" s="10" t="s">
        <v>38418</v>
      </c>
      <c r="B396" s="10" t="s">
        <v>38419</v>
      </c>
      <c r="C396" s="10" t="s">
        <v>38420</v>
      </c>
      <c r="D396" s="10" t="s">
        <v>38421</v>
      </c>
      <c r="E396" s="10" t="s">
        <v>38422</v>
      </c>
      <c r="F396" s="10" t="s">
        <v>38423</v>
      </c>
      <c r="G396" s="15">
        <v>300</v>
      </c>
      <c r="H396" s="15">
        <v>300</v>
      </c>
      <c r="I396" s="15">
        <v>287.341976</v>
      </c>
      <c r="J396" s="15">
        <v>287.341976</v>
      </c>
      <c r="K396" s="10" t="s">
        <v>647</v>
      </c>
      <c r="L396" s="10" t="s">
        <v>3790</v>
      </c>
      <c r="M396" s="10" t="s">
        <v>3789</v>
      </c>
      <c r="N396" s="10" t="s">
        <v>647</v>
      </c>
      <c r="O396" s="10" t="s">
        <v>3790</v>
      </c>
      <c r="P396" s="10" t="s">
        <v>3789</v>
      </c>
      <c r="Q396" s="10" t="s">
        <v>40187</v>
      </c>
      <c r="R396" s="10" t="s">
        <v>40188</v>
      </c>
      <c r="S396" s="10" t="s">
        <v>2643</v>
      </c>
      <c r="T396" s="15">
        <v>3400</v>
      </c>
      <c r="U396" s="15"/>
      <c r="V396" s="10" t="s">
        <v>40189</v>
      </c>
      <c r="W396" s="10" t="s">
        <v>143</v>
      </c>
      <c r="X396" s="10" t="s">
        <v>40190</v>
      </c>
      <c r="Y396" s="10" t="s">
        <v>38428</v>
      </c>
      <c r="Z396" s="10" t="s">
        <v>38429</v>
      </c>
      <c r="AA396" s="10" t="s">
        <v>35936</v>
      </c>
      <c r="AB396" s="10" t="s">
        <v>35937</v>
      </c>
      <c r="AC396" s="10" t="s">
        <v>116</v>
      </c>
      <c r="AD396" s="15"/>
      <c r="AE396" s="10" t="s">
        <v>11386</v>
      </c>
      <c r="AF396" s="10" t="s">
        <v>82</v>
      </c>
      <c r="AG396" s="10" t="s">
        <v>38415</v>
      </c>
      <c r="AH396" s="10" t="s">
        <v>880</v>
      </c>
      <c r="AI396" s="15"/>
      <c r="AJ396" s="15"/>
      <c r="AK396" s="15"/>
      <c r="AL396" s="10" t="s">
        <v>40191</v>
      </c>
      <c r="AM396" s="10" t="s">
        <v>35941</v>
      </c>
      <c r="AN396" s="10" t="s">
        <v>38432</v>
      </c>
    </row>
    <row r="397" s="1" customFormat="1" ht="19" customHeight="1" spans="1:40">
      <c r="A397" s="10" t="s">
        <v>39175</v>
      </c>
      <c r="B397" s="10" t="s">
        <v>39176</v>
      </c>
      <c r="C397" s="10" t="s">
        <v>39177</v>
      </c>
      <c r="D397" s="10" t="s">
        <v>9141</v>
      </c>
      <c r="E397" s="10" t="s">
        <v>39178</v>
      </c>
      <c r="F397" s="10" t="s">
        <v>39179</v>
      </c>
      <c r="G397" s="15">
        <v>2000</v>
      </c>
      <c r="H397" s="15">
        <v>2000</v>
      </c>
      <c r="I397" s="15">
        <v>493.212506</v>
      </c>
      <c r="J397" s="15">
        <v>493.212506</v>
      </c>
      <c r="K397" s="10" t="s">
        <v>647</v>
      </c>
      <c r="L397" s="10" t="s">
        <v>3790</v>
      </c>
      <c r="M397" s="10" t="s">
        <v>3789</v>
      </c>
      <c r="N397" s="10" t="s">
        <v>647</v>
      </c>
      <c r="O397" s="10" t="s">
        <v>3790</v>
      </c>
      <c r="P397" s="10" t="s">
        <v>3789</v>
      </c>
      <c r="Q397" s="10" t="s">
        <v>40192</v>
      </c>
      <c r="R397" s="10" t="s">
        <v>40193</v>
      </c>
      <c r="S397" s="10" t="s">
        <v>116</v>
      </c>
      <c r="T397" s="15">
        <v>5000</v>
      </c>
      <c r="U397" s="15"/>
      <c r="V397" s="10" t="s">
        <v>40194</v>
      </c>
      <c r="W397" s="10" t="s">
        <v>82</v>
      </c>
      <c r="X397" s="10" t="s">
        <v>40190</v>
      </c>
      <c r="Y397" s="10" t="s">
        <v>38498</v>
      </c>
      <c r="Z397" s="10" t="s">
        <v>38585</v>
      </c>
      <c r="AA397" s="10" t="s">
        <v>35936</v>
      </c>
      <c r="AB397" s="10" t="s">
        <v>35937</v>
      </c>
      <c r="AC397" s="10" t="s">
        <v>116</v>
      </c>
      <c r="AD397" s="15"/>
      <c r="AE397" s="10" t="s">
        <v>11386</v>
      </c>
      <c r="AF397" s="10" t="s">
        <v>82</v>
      </c>
      <c r="AG397" s="10" t="s">
        <v>38415</v>
      </c>
      <c r="AH397" s="10" t="s">
        <v>880</v>
      </c>
      <c r="AI397" s="15"/>
      <c r="AJ397" s="15"/>
      <c r="AK397" s="15"/>
      <c r="AL397" s="10" t="s">
        <v>40195</v>
      </c>
      <c r="AM397" s="10" t="s">
        <v>35941</v>
      </c>
      <c r="AN397" s="10" t="s">
        <v>39183</v>
      </c>
    </row>
    <row r="398" s="1" customFormat="1" ht="19" customHeight="1" spans="1:40">
      <c r="A398" s="10" t="s">
        <v>38754</v>
      </c>
      <c r="B398" s="10" t="s">
        <v>38755</v>
      </c>
      <c r="C398" s="10" t="s">
        <v>38756</v>
      </c>
      <c r="D398" s="10" t="s">
        <v>38547</v>
      </c>
      <c r="E398" s="10" t="s">
        <v>38757</v>
      </c>
      <c r="F398" s="10" t="s">
        <v>38758</v>
      </c>
      <c r="G398" s="15">
        <v>1712</v>
      </c>
      <c r="H398" s="15">
        <v>1712</v>
      </c>
      <c r="I398" s="15">
        <v>1712</v>
      </c>
      <c r="J398" s="15">
        <v>1712</v>
      </c>
      <c r="K398" s="10" t="s">
        <v>647</v>
      </c>
      <c r="L398" s="10" t="s">
        <v>3790</v>
      </c>
      <c r="M398" s="10" t="s">
        <v>3789</v>
      </c>
      <c r="N398" s="10" t="s">
        <v>647</v>
      </c>
      <c r="O398" s="10" t="s">
        <v>3790</v>
      </c>
      <c r="P398" s="10" t="s">
        <v>3789</v>
      </c>
      <c r="Q398" s="10" t="s">
        <v>38350</v>
      </c>
      <c r="R398" s="10" t="s">
        <v>38352</v>
      </c>
      <c r="S398" s="10" t="s">
        <v>1307</v>
      </c>
      <c r="T398" s="15">
        <v>9000</v>
      </c>
      <c r="U398" s="15"/>
      <c r="V398" s="10" t="s">
        <v>40196</v>
      </c>
      <c r="W398" s="10" t="s">
        <v>143</v>
      </c>
      <c r="X398" s="10" t="s">
        <v>40197</v>
      </c>
      <c r="Y398" s="10" t="s">
        <v>38428</v>
      </c>
      <c r="Z398" s="10" t="s">
        <v>38428</v>
      </c>
      <c r="AA398" s="10" t="s">
        <v>23002</v>
      </c>
      <c r="AB398" s="10" t="s">
        <v>23003</v>
      </c>
      <c r="AC398" s="10" t="s">
        <v>1307</v>
      </c>
      <c r="AD398" s="15"/>
      <c r="AE398" s="10" t="s">
        <v>16569</v>
      </c>
      <c r="AF398" s="10" t="s">
        <v>82</v>
      </c>
      <c r="AG398" s="10" t="s">
        <v>38433</v>
      </c>
      <c r="AH398" s="10" t="s">
        <v>1752</v>
      </c>
      <c r="AI398" s="15"/>
      <c r="AJ398" s="15"/>
      <c r="AK398" s="15"/>
      <c r="AL398" s="10" t="s">
        <v>40198</v>
      </c>
      <c r="AM398" s="10" t="s">
        <v>23007</v>
      </c>
      <c r="AN398" s="10" t="s">
        <v>38762</v>
      </c>
    </row>
    <row r="399" s="1" customFormat="1" ht="19" customHeight="1" spans="1:40">
      <c r="A399" s="10" t="s">
        <v>38651</v>
      </c>
      <c r="B399" s="10" t="s">
        <v>38652</v>
      </c>
      <c r="C399" s="10" t="s">
        <v>38653</v>
      </c>
      <c r="D399" s="10" t="s">
        <v>396</v>
      </c>
      <c r="E399" s="10" t="s">
        <v>38654</v>
      </c>
      <c r="F399" s="10" t="s">
        <v>38655</v>
      </c>
      <c r="G399" s="15">
        <v>8500</v>
      </c>
      <c r="H399" s="15">
        <v>8500</v>
      </c>
      <c r="I399" s="15">
        <v>2143.0661</v>
      </c>
      <c r="J399" s="15">
        <v>813.0661</v>
      </c>
      <c r="K399" s="10" t="s">
        <v>647</v>
      </c>
      <c r="L399" s="10" t="s">
        <v>3790</v>
      </c>
      <c r="M399" s="10" t="s">
        <v>3789</v>
      </c>
      <c r="N399" s="10" t="s">
        <v>647</v>
      </c>
      <c r="O399" s="10" t="s">
        <v>3790</v>
      </c>
      <c r="P399" s="10" t="s">
        <v>3789</v>
      </c>
      <c r="Q399" s="10" t="s">
        <v>10184</v>
      </c>
      <c r="R399" s="10" t="s">
        <v>10185</v>
      </c>
      <c r="S399" s="10" t="s">
        <v>1307</v>
      </c>
      <c r="T399" s="15">
        <v>13500</v>
      </c>
      <c r="U399" s="15"/>
      <c r="V399" s="10" t="s">
        <v>40196</v>
      </c>
      <c r="W399" s="10" t="s">
        <v>143</v>
      </c>
      <c r="X399" s="10" t="s">
        <v>40190</v>
      </c>
      <c r="Y399" s="10" t="s">
        <v>38428</v>
      </c>
      <c r="Z399" s="10" t="s">
        <v>38429</v>
      </c>
      <c r="AA399" s="10" t="s">
        <v>35936</v>
      </c>
      <c r="AB399" s="10" t="s">
        <v>35937</v>
      </c>
      <c r="AC399" s="10" t="s">
        <v>116</v>
      </c>
      <c r="AD399" s="15"/>
      <c r="AE399" s="10" t="s">
        <v>11386</v>
      </c>
      <c r="AF399" s="10" t="s">
        <v>82</v>
      </c>
      <c r="AG399" s="10" t="s">
        <v>38415</v>
      </c>
      <c r="AH399" s="10" t="s">
        <v>880</v>
      </c>
      <c r="AI399" s="15"/>
      <c r="AJ399" s="15"/>
      <c r="AK399" s="15"/>
      <c r="AL399" s="10" t="s">
        <v>40199</v>
      </c>
      <c r="AM399" s="10" t="s">
        <v>35941</v>
      </c>
      <c r="AN399" s="10" t="s">
        <v>38662</v>
      </c>
    </row>
    <row r="400" s="1" customFormat="1" ht="19" customHeight="1" spans="1:40">
      <c r="A400" s="10" t="s">
        <v>38651</v>
      </c>
      <c r="B400" s="10" t="s">
        <v>38652</v>
      </c>
      <c r="C400" s="10" t="s">
        <v>38653</v>
      </c>
      <c r="D400" s="10" t="s">
        <v>396</v>
      </c>
      <c r="E400" s="10" t="s">
        <v>38654</v>
      </c>
      <c r="F400" s="10" t="s">
        <v>38655</v>
      </c>
      <c r="G400" s="15">
        <v>8500</v>
      </c>
      <c r="H400" s="15">
        <v>8500</v>
      </c>
      <c r="I400" s="15">
        <v>2143.0661</v>
      </c>
      <c r="J400" s="15">
        <v>600</v>
      </c>
      <c r="K400" s="10" t="s">
        <v>647</v>
      </c>
      <c r="L400" s="10" t="s">
        <v>3790</v>
      </c>
      <c r="M400" s="10" t="s">
        <v>3789</v>
      </c>
      <c r="N400" s="10" t="s">
        <v>647</v>
      </c>
      <c r="O400" s="10" t="s">
        <v>3790</v>
      </c>
      <c r="P400" s="10" t="s">
        <v>3789</v>
      </c>
      <c r="Q400" s="10" t="s">
        <v>10184</v>
      </c>
      <c r="R400" s="10" t="s">
        <v>10185</v>
      </c>
      <c r="S400" s="10" t="s">
        <v>1307</v>
      </c>
      <c r="T400" s="15">
        <v>13500</v>
      </c>
      <c r="U400" s="15"/>
      <c r="V400" s="10" t="s">
        <v>40196</v>
      </c>
      <c r="W400" s="10" t="s">
        <v>143</v>
      </c>
      <c r="X400" s="10" t="s">
        <v>40190</v>
      </c>
      <c r="Y400" s="10" t="s">
        <v>38428</v>
      </c>
      <c r="Z400" s="10" t="s">
        <v>38429</v>
      </c>
      <c r="AA400" s="10" t="s">
        <v>16042</v>
      </c>
      <c r="AB400" s="10" t="s">
        <v>16043</v>
      </c>
      <c r="AC400" s="10" t="s">
        <v>3797</v>
      </c>
      <c r="AD400" s="15"/>
      <c r="AE400" s="10" t="s">
        <v>3791</v>
      </c>
      <c r="AF400" s="10" t="s">
        <v>82</v>
      </c>
      <c r="AG400" s="10" t="s">
        <v>38415</v>
      </c>
      <c r="AH400" s="10" t="s">
        <v>880</v>
      </c>
      <c r="AI400" s="15"/>
      <c r="AJ400" s="15"/>
      <c r="AK400" s="15"/>
      <c r="AL400" s="10" t="s">
        <v>40199</v>
      </c>
      <c r="AM400" s="10" t="s">
        <v>16047</v>
      </c>
      <c r="AN400" s="10" t="s">
        <v>38662</v>
      </c>
    </row>
    <row r="401" s="1" customFormat="1" ht="19" customHeight="1" spans="1:40">
      <c r="A401" s="10" t="s">
        <v>38651</v>
      </c>
      <c r="B401" s="10" t="s">
        <v>38652</v>
      </c>
      <c r="C401" s="10" t="s">
        <v>38653</v>
      </c>
      <c r="D401" s="10" t="s">
        <v>396</v>
      </c>
      <c r="E401" s="10" t="s">
        <v>38654</v>
      </c>
      <c r="F401" s="10" t="s">
        <v>38655</v>
      </c>
      <c r="G401" s="15">
        <v>8500</v>
      </c>
      <c r="H401" s="15">
        <v>8500</v>
      </c>
      <c r="I401" s="15">
        <v>2143.0661</v>
      </c>
      <c r="J401" s="15">
        <v>442</v>
      </c>
      <c r="K401" s="10" t="s">
        <v>647</v>
      </c>
      <c r="L401" s="10" t="s">
        <v>3790</v>
      </c>
      <c r="M401" s="10" t="s">
        <v>3789</v>
      </c>
      <c r="N401" s="10" t="s">
        <v>647</v>
      </c>
      <c r="O401" s="10" t="s">
        <v>3790</v>
      </c>
      <c r="P401" s="10" t="s">
        <v>3789</v>
      </c>
      <c r="Q401" s="10" t="s">
        <v>10184</v>
      </c>
      <c r="R401" s="10" t="s">
        <v>10185</v>
      </c>
      <c r="S401" s="10" t="s">
        <v>1307</v>
      </c>
      <c r="T401" s="15">
        <v>13500</v>
      </c>
      <c r="U401" s="15"/>
      <c r="V401" s="10" t="s">
        <v>40196</v>
      </c>
      <c r="W401" s="10" t="s">
        <v>143</v>
      </c>
      <c r="X401" s="10" t="s">
        <v>40190</v>
      </c>
      <c r="Y401" s="10" t="s">
        <v>38428</v>
      </c>
      <c r="Z401" s="10" t="s">
        <v>38429</v>
      </c>
      <c r="AA401" s="10" t="s">
        <v>16571</v>
      </c>
      <c r="AB401" s="10" t="s">
        <v>16572</v>
      </c>
      <c r="AC401" s="10" t="s">
        <v>2224</v>
      </c>
      <c r="AD401" s="15"/>
      <c r="AE401" s="10" t="s">
        <v>40200</v>
      </c>
      <c r="AF401" s="10" t="s">
        <v>143</v>
      </c>
      <c r="AG401" s="10" t="s">
        <v>38433</v>
      </c>
      <c r="AH401" s="10" t="s">
        <v>2191</v>
      </c>
      <c r="AI401" s="15"/>
      <c r="AJ401" s="15"/>
      <c r="AK401" s="15"/>
      <c r="AL401" s="10" t="s">
        <v>40199</v>
      </c>
      <c r="AM401" s="10" t="s">
        <v>16579</v>
      </c>
      <c r="AN401" s="10" t="s">
        <v>38662</v>
      </c>
    </row>
    <row r="402" s="1" customFormat="1" ht="19" customHeight="1" spans="1:40">
      <c r="A402" s="10" t="s">
        <v>38651</v>
      </c>
      <c r="B402" s="10" t="s">
        <v>38652</v>
      </c>
      <c r="C402" s="10" t="s">
        <v>38653</v>
      </c>
      <c r="D402" s="10" t="s">
        <v>396</v>
      </c>
      <c r="E402" s="10" t="s">
        <v>38654</v>
      </c>
      <c r="F402" s="10" t="s">
        <v>38655</v>
      </c>
      <c r="G402" s="15">
        <v>8500</v>
      </c>
      <c r="H402" s="15">
        <v>8500</v>
      </c>
      <c r="I402" s="15">
        <v>2143.0661</v>
      </c>
      <c r="J402" s="15">
        <v>288</v>
      </c>
      <c r="K402" s="10" t="s">
        <v>647</v>
      </c>
      <c r="L402" s="10" t="s">
        <v>3790</v>
      </c>
      <c r="M402" s="10" t="s">
        <v>3789</v>
      </c>
      <c r="N402" s="10" t="s">
        <v>647</v>
      </c>
      <c r="O402" s="10" t="s">
        <v>3790</v>
      </c>
      <c r="P402" s="10" t="s">
        <v>3789</v>
      </c>
      <c r="Q402" s="10" t="s">
        <v>10184</v>
      </c>
      <c r="R402" s="10" t="s">
        <v>10185</v>
      </c>
      <c r="S402" s="10" t="s">
        <v>1307</v>
      </c>
      <c r="T402" s="15">
        <v>13500</v>
      </c>
      <c r="U402" s="15"/>
      <c r="V402" s="10" t="s">
        <v>40196</v>
      </c>
      <c r="W402" s="10" t="s">
        <v>143</v>
      </c>
      <c r="X402" s="10" t="s">
        <v>40190</v>
      </c>
      <c r="Y402" s="10" t="s">
        <v>38428</v>
      </c>
      <c r="Z402" s="10" t="s">
        <v>38429</v>
      </c>
      <c r="AA402" s="10" t="s">
        <v>23002</v>
      </c>
      <c r="AB402" s="10" t="s">
        <v>23003</v>
      </c>
      <c r="AC402" s="10" t="s">
        <v>1307</v>
      </c>
      <c r="AD402" s="15"/>
      <c r="AE402" s="10" t="s">
        <v>16569</v>
      </c>
      <c r="AF402" s="10" t="s">
        <v>82</v>
      </c>
      <c r="AG402" s="10" t="s">
        <v>38433</v>
      </c>
      <c r="AH402" s="10" t="s">
        <v>1752</v>
      </c>
      <c r="AI402" s="15"/>
      <c r="AJ402" s="15"/>
      <c r="AK402" s="15"/>
      <c r="AL402" s="10" t="s">
        <v>40199</v>
      </c>
      <c r="AM402" s="10" t="s">
        <v>23007</v>
      </c>
      <c r="AN402" s="10" t="s">
        <v>38662</v>
      </c>
    </row>
    <row r="403" s="1" customFormat="1" ht="19" customHeight="1" spans="1:40">
      <c r="A403" s="10" t="s">
        <v>38641</v>
      </c>
      <c r="B403" s="10" t="s">
        <v>38642</v>
      </c>
      <c r="C403" s="10" t="s">
        <v>38643</v>
      </c>
      <c r="D403" s="10" t="s">
        <v>38644</v>
      </c>
      <c r="E403" s="10" t="s">
        <v>38645</v>
      </c>
      <c r="F403" s="10" t="s">
        <v>38646</v>
      </c>
      <c r="G403" s="15">
        <v>18000</v>
      </c>
      <c r="H403" s="15">
        <v>18000</v>
      </c>
      <c r="I403" s="15">
        <v>10363</v>
      </c>
      <c r="J403" s="15">
        <v>10363</v>
      </c>
      <c r="K403" s="10" t="s">
        <v>647</v>
      </c>
      <c r="L403" s="10" t="s">
        <v>972</v>
      </c>
      <c r="M403" s="10" t="s">
        <v>971</v>
      </c>
      <c r="N403" s="10" t="s">
        <v>647</v>
      </c>
      <c r="O403" s="10" t="s">
        <v>972</v>
      </c>
      <c r="P403" s="10" t="s">
        <v>971</v>
      </c>
      <c r="Q403" s="10" t="s">
        <v>40201</v>
      </c>
      <c r="R403" s="10" t="s">
        <v>40202</v>
      </c>
      <c r="S403" s="10" t="s">
        <v>241</v>
      </c>
      <c r="T403" s="15">
        <v>48800</v>
      </c>
      <c r="U403" s="15"/>
      <c r="V403" s="10" t="s">
        <v>40203</v>
      </c>
      <c r="W403" s="10" t="s">
        <v>143</v>
      </c>
      <c r="X403" s="10" t="s">
        <v>40204</v>
      </c>
      <c r="Y403" s="10" t="s">
        <v>38428</v>
      </c>
      <c r="Z403" s="10" t="s">
        <v>38520</v>
      </c>
      <c r="AA403" s="10" t="s">
        <v>8697</v>
      </c>
      <c r="AB403" s="10" t="s">
        <v>8698</v>
      </c>
      <c r="AC403" s="10" t="s">
        <v>241</v>
      </c>
      <c r="AD403" s="15"/>
      <c r="AE403" s="10" t="s">
        <v>40203</v>
      </c>
      <c r="AF403" s="10" t="s">
        <v>143</v>
      </c>
      <c r="AG403" s="10" t="s">
        <v>38660</v>
      </c>
      <c r="AH403" s="10" t="s">
        <v>114</v>
      </c>
      <c r="AI403" s="15"/>
      <c r="AJ403" s="15"/>
      <c r="AK403" s="15"/>
      <c r="AL403" s="10" t="s">
        <v>40205</v>
      </c>
      <c r="AM403" s="10" t="s">
        <v>8706</v>
      </c>
      <c r="AN403" s="10" t="s">
        <v>38649</v>
      </c>
    </row>
    <row r="404" s="1" customFormat="1" ht="19" customHeight="1" spans="1:40">
      <c r="A404" s="10" t="s">
        <v>40206</v>
      </c>
      <c r="B404" s="10" t="s">
        <v>40207</v>
      </c>
      <c r="C404" s="10" t="s">
        <v>40208</v>
      </c>
      <c r="D404" s="10" t="s">
        <v>38831</v>
      </c>
      <c r="E404" s="10" t="s">
        <v>38832</v>
      </c>
      <c r="F404" s="10" t="s">
        <v>38833</v>
      </c>
      <c r="G404" s="15">
        <v>5000</v>
      </c>
      <c r="H404" s="15">
        <v>5000</v>
      </c>
      <c r="I404" s="15">
        <v>4301</v>
      </c>
      <c r="J404" s="15">
        <v>4301</v>
      </c>
      <c r="K404" s="10" t="s">
        <v>647</v>
      </c>
      <c r="L404" s="10" t="s">
        <v>972</v>
      </c>
      <c r="M404" s="10" t="s">
        <v>971</v>
      </c>
      <c r="N404" s="10" t="s">
        <v>647</v>
      </c>
      <c r="O404" s="10" t="s">
        <v>972</v>
      </c>
      <c r="P404" s="10" t="s">
        <v>971</v>
      </c>
      <c r="Q404" s="10" t="s">
        <v>40209</v>
      </c>
      <c r="R404" s="10" t="s">
        <v>40210</v>
      </c>
      <c r="S404" s="10" t="s">
        <v>260</v>
      </c>
      <c r="T404" s="15">
        <v>5000</v>
      </c>
      <c r="U404" s="15"/>
      <c r="V404" s="10" t="s">
        <v>40211</v>
      </c>
      <c r="W404" s="10" t="s">
        <v>143</v>
      </c>
      <c r="X404" s="10" t="s">
        <v>40204</v>
      </c>
      <c r="Y404" s="10" t="s">
        <v>38498</v>
      </c>
      <c r="Z404" s="10" t="s">
        <v>38660</v>
      </c>
      <c r="AA404" s="10" t="s">
        <v>8697</v>
      </c>
      <c r="AB404" s="10" t="s">
        <v>8698</v>
      </c>
      <c r="AC404" s="10" t="s">
        <v>241</v>
      </c>
      <c r="AD404" s="15"/>
      <c r="AE404" s="10" t="s">
        <v>40203</v>
      </c>
      <c r="AF404" s="10" t="s">
        <v>143</v>
      </c>
      <c r="AG404" s="10" t="s">
        <v>38660</v>
      </c>
      <c r="AH404" s="10" t="s">
        <v>114</v>
      </c>
      <c r="AI404" s="15"/>
      <c r="AJ404" s="15"/>
      <c r="AK404" s="15"/>
      <c r="AL404" s="10" t="s">
        <v>40212</v>
      </c>
      <c r="AM404" s="10" t="s">
        <v>8706</v>
      </c>
      <c r="AN404" s="10" t="s">
        <v>40213</v>
      </c>
    </row>
    <row r="405" s="1" customFormat="1" ht="19" customHeight="1" spans="1:40">
      <c r="A405" s="10" t="s">
        <v>38544</v>
      </c>
      <c r="B405" s="10" t="s">
        <v>38545</v>
      </c>
      <c r="C405" s="10" t="s">
        <v>38546</v>
      </c>
      <c r="D405" s="10" t="s">
        <v>38547</v>
      </c>
      <c r="E405" s="10" t="s">
        <v>38548</v>
      </c>
      <c r="F405" s="10" t="s">
        <v>38549</v>
      </c>
      <c r="G405" s="15">
        <v>1000</v>
      </c>
      <c r="H405" s="15">
        <v>1000</v>
      </c>
      <c r="I405" s="15">
        <v>1000</v>
      </c>
      <c r="J405" s="15">
        <v>1000</v>
      </c>
      <c r="K405" s="10" t="s">
        <v>647</v>
      </c>
      <c r="L405" s="10" t="s">
        <v>2729</v>
      </c>
      <c r="M405" s="10" t="s">
        <v>2728</v>
      </c>
      <c r="N405" s="10" t="s">
        <v>647</v>
      </c>
      <c r="O405" s="10" t="s">
        <v>2729</v>
      </c>
      <c r="P405" s="10" t="s">
        <v>2728</v>
      </c>
      <c r="Q405" s="10" t="s">
        <v>38355</v>
      </c>
      <c r="R405" s="10" t="s">
        <v>38357</v>
      </c>
      <c r="S405" s="10" t="s">
        <v>2298</v>
      </c>
      <c r="T405" s="15">
        <v>12000</v>
      </c>
      <c r="U405" s="15"/>
      <c r="V405" s="10" t="s">
        <v>28762</v>
      </c>
      <c r="W405" s="10" t="s">
        <v>143</v>
      </c>
      <c r="X405" s="10" t="s">
        <v>40214</v>
      </c>
      <c r="Y405" s="10" t="s">
        <v>38452</v>
      </c>
      <c r="Z405" s="10" t="s">
        <v>38452</v>
      </c>
      <c r="AA405" s="10" t="s">
        <v>28758</v>
      </c>
      <c r="AB405" s="10" t="s">
        <v>28759</v>
      </c>
      <c r="AC405" s="10" t="s">
        <v>2298</v>
      </c>
      <c r="AD405" s="15"/>
      <c r="AE405" s="10" t="s">
        <v>28762</v>
      </c>
      <c r="AF405" s="10" t="s">
        <v>143</v>
      </c>
      <c r="AG405" s="10" t="s">
        <v>38415</v>
      </c>
      <c r="AH405" s="10" t="s">
        <v>203</v>
      </c>
      <c r="AI405" s="15"/>
      <c r="AJ405" s="15"/>
      <c r="AK405" s="15"/>
      <c r="AL405" s="10" t="s">
        <v>40215</v>
      </c>
      <c r="AM405" s="10" t="s">
        <v>28766</v>
      </c>
      <c r="AN405" s="10" t="s">
        <v>38553</v>
      </c>
    </row>
    <row r="406" s="1" customFormat="1" ht="19" customHeight="1" spans="1:40">
      <c r="A406" s="10" t="s">
        <v>38544</v>
      </c>
      <c r="B406" s="10" t="s">
        <v>38545</v>
      </c>
      <c r="C406" s="10" t="s">
        <v>38546</v>
      </c>
      <c r="D406" s="10" t="s">
        <v>38547</v>
      </c>
      <c r="E406" s="10" t="s">
        <v>38548</v>
      </c>
      <c r="F406" s="10" t="s">
        <v>38549</v>
      </c>
      <c r="G406" s="15">
        <v>700</v>
      </c>
      <c r="H406" s="15">
        <v>700</v>
      </c>
      <c r="I406" s="15">
        <v>700</v>
      </c>
      <c r="J406" s="15">
        <v>700</v>
      </c>
      <c r="K406" s="10" t="s">
        <v>647</v>
      </c>
      <c r="L406" s="10" t="s">
        <v>5239</v>
      </c>
      <c r="M406" s="10" t="s">
        <v>5238</v>
      </c>
      <c r="N406" s="10" t="s">
        <v>647</v>
      </c>
      <c r="O406" s="10" t="s">
        <v>5239</v>
      </c>
      <c r="P406" s="10" t="s">
        <v>5238</v>
      </c>
      <c r="Q406" s="10" t="s">
        <v>38360</v>
      </c>
      <c r="R406" s="10" t="s">
        <v>38362</v>
      </c>
      <c r="S406" s="10" t="s">
        <v>2298</v>
      </c>
      <c r="T406" s="15">
        <v>4000</v>
      </c>
      <c r="U406" s="15"/>
      <c r="V406" s="10" t="s">
        <v>40216</v>
      </c>
      <c r="W406" s="10" t="s">
        <v>143</v>
      </c>
      <c r="X406" s="10" t="s">
        <v>40217</v>
      </c>
      <c r="Y406" s="10" t="s">
        <v>38452</v>
      </c>
      <c r="Z406" s="10" t="s">
        <v>38452</v>
      </c>
      <c r="AA406" s="10" t="s">
        <v>6988</v>
      </c>
      <c r="AB406" s="10" t="s">
        <v>6989</v>
      </c>
      <c r="AC406" s="10" t="s">
        <v>2296</v>
      </c>
      <c r="AD406" s="15"/>
      <c r="AE406" s="10" t="s">
        <v>5249</v>
      </c>
      <c r="AF406" s="10" t="s">
        <v>82</v>
      </c>
      <c r="AG406" s="10" t="s">
        <v>38415</v>
      </c>
      <c r="AH406" s="10" t="s">
        <v>880</v>
      </c>
      <c r="AI406" s="15"/>
      <c r="AJ406" s="15"/>
      <c r="AK406" s="15"/>
      <c r="AL406" s="10" t="s">
        <v>40218</v>
      </c>
      <c r="AM406" s="10" t="s">
        <v>6993</v>
      </c>
      <c r="AN406" s="10" t="s">
        <v>38553</v>
      </c>
    </row>
    <row r="407" s="1" customFormat="1" ht="19" customHeight="1" spans="1:40">
      <c r="A407" s="10" t="s">
        <v>38849</v>
      </c>
      <c r="B407" s="10" t="s">
        <v>38850</v>
      </c>
      <c r="C407" s="10" t="s">
        <v>38851</v>
      </c>
      <c r="D407" s="10" t="s">
        <v>38547</v>
      </c>
      <c r="E407" s="10" t="s">
        <v>38852</v>
      </c>
      <c r="F407" s="10" t="s">
        <v>38853</v>
      </c>
      <c r="G407" s="15">
        <v>7200</v>
      </c>
      <c r="H407" s="15">
        <v>7200</v>
      </c>
      <c r="I407" s="15">
        <v>7200</v>
      </c>
      <c r="J407" s="15">
        <v>5200</v>
      </c>
      <c r="K407" s="10" t="s">
        <v>486</v>
      </c>
      <c r="L407" s="10" t="s">
        <v>1216</v>
      </c>
      <c r="M407" s="10" t="s">
        <v>1215</v>
      </c>
      <c r="N407" s="10" t="s">
        <v>486</v>
      </c>
      <c r="O407" s="10" t="s">
        <v>1216</v>
      </c>
      <c r="P407" s="10" t="s">
        <v>1215</v>
      </c>
      <c r="Q407" s="10" t="s">
        <v>38365</v>
      </c>
      <c r="R407" s="10" t="s">
        <v>38367</v>
      </c>
      <c r="S407" s="10" t="s">
        <v>2298</v>
      </c>
      <c r="T407" s="15">
        <v>40000</v>
      </c>
      <c r="U407" s="15"/>
      <c r="V407" s="10" t="s">
        <v>20760</v>
      </c>
      <c r="W407" s="10" t="s">
        <v>143</v>
      </c>
      <c r="X407" s="10" t="s">
        <v>40219</v>
      </c>
      <c r="Y407" s="10" t="s">
        <v>38498</v>
      </c>
      <c r="Z407" s="10" t="s">
        <v>38498</v>
      </c>
      <c r="AA407" s="10" t="s">
        <v>10321</v>
      </c>
      <c r="AB407" s="10" t="s">
        <v>10322</v>
      </c>
      <c r="AC407" s="10" t="s">
        <v>241</v>
      </c>
      <c r="AD407" s="15"/>
      <c r="AE407" s="10" t="s">
        <v>40220</v>
      </c>
      <c r="AF407" s="10" t="s">
        <v>143</v>
      </c>
      <c r="AG407" s="10" t="s">
        <v>38415</v>
      </c>
      <c r="AH407" s="10" t="s">
        <v>2505</v>
      </c>
      <c r="AI407" s="15"/>
      <c r="AJ407" s="15"/>
      <c r="AK407" s="15"/>
      <c r="AL407" s="10" t="s">
        <v>40221</v>
      </c>
      <c r="AM407" s="10" t="s">
        <v>10329</v>
      </c>
      <c r="AN407" s="10" t="s">
        <v>38857</v>
      </c>
    </row>
    <row r="408" s="1" customFormat="1" ht="19" customHeight="1" spans="1:40">
      <c r="A408" s="10" t="s">
        <v>38849</v>
      </c>
      <c r="B408" s="10" t="s">
        <v>38850</v>
      </c>
      <c r="C408" s="10" t="s">
        <v>38851</v>
      </c>
      <c r="D408" s="10" t="s">
        <v>38547</v>
      </c>
      <c r="E408" s="10" t="s">
        <v>38852</v>
      </c>
      <c r="F408" s="10" t="s">
        <v>38853</v>
      </c>
      <c r="G408" s="15">
        <v>7200</v>
      </c>
      <c r="H408" s="15">
        <v>7200</v>
      </c>
      <c r="I408" s="15">
        <v>7200</v>
      </c>
      <c r="J408" s="15">
        <v>2000</v>
      </c>
      <c r="K408" s="10" t="s">
        <v>486</v>
      </c>
      <c r="L408" s="10" t="s">
        <v>1216</v>
      </c>
      <c r="M408" s="10" t="s">
        <v>1215</v>
      </c>
      <c r="N408" s="10" t="s">
        <v>486</v>
      </c>
      <c r="O408" s="10" t="s">
        <v>1216</v>
      </c>
      <c r="P408" s="10" t="s">
        <v>1215</v>
      </c>
      <c r="Q408" s="10" t="s">
        <v>38365</v>
      </c>
      <c r="R408" s="10" t="s">
        <v>38367</v>
      </c>
      <c r="S408" s="10" t="s">
        <v>2298</v>
      </c>
      <c r="T408" s="15">
        <v>40000</v>
      </c>
      <c r="U408" s="15"/>
      <c r="V408" s="10" t="s">
        <v>20760</v>
      </c>
      <c r="W408" s="10" t="s">
        <v>143</v>
      </c>
      <c r="X408" s="10" t="s">
        <v>40219</v>
      </c>
      <c r="Y408" s="10" t="s">
        <v>38498</v>
      </c>
      <c r="Z408" s="10" t="s">
        <v>38498</v>
      </c>
      <c r="AA408" s="10" t="s">
        <v>19046</v>
      </c>
      <c r="AB408" s="10" t="s">
        <v>19047</v>
      </c>
      <c r="AC408" s="10" t="s">
        <v>1307</v>
      </c>
      <c r="AD408" s="15"/>
      <c r="AE408" s="10" t="s">
        <v>40222</v>
      </c>
      <c r="AF408" s="10" t="s">
        <v>143</v>
      </c>
      <c r="AG408" s="10" t="s">
        <v>38433</v>
      </c>
      <c r="AH408" s="10" t="s">
        <v>7341</v>
      </c>
      <c r="AI408" s="15"/>
      <c r="AJ408" s="15"/>
      <c r="AK408" s="15"/>
      <c r="AL408" s="10" t="s">
        <v>40221</v>
      </c>
      <c r="AM408" s="10" t="s">
        <v>19054</v>
      </c>
      <c r="AN408" s="10" t="s">
        <v>38857</v>
      </c>
    </row>
    <row r="409" s="1" customFormat="1" ht="19" customHeight="1" spans="1:40">
      <c r="A409" s="10" t="s">
        <v>39992</v>
      </c>
      <c r="B409" s="10" t="s">
        <v>39993</v>
      </c>
      <c r="C409" s="10" t="s">
        <v>39994</v>
      </c>
      <c r="D409" s="10" t="s">
        <v>373</v>
      </c>
      <c r="E409" s="10" t="s">
        <v>39995</v>
      </c>
      <c r="F409" s="10" t="s">
        <v>39996</v>
      </c>
      <c r="G409" s="15">
        <v>7300</v>
      </c>
      <c r="H409" s="15">
        <v>7300</v>
      </c>
      <c r="I409" s="15">
        <v>4200</v>
      </c>
      <c r="J409" s="15">
        <v>4200</v>
      </c>
      <c r="K409" s="10" t="s">
        <v>486</v>
      </c>
      <c r="L409" s="10" t="s">
        <v>2148</v>
      </c>
      <c r="M409" s="10" t="s">
        <v>2147</v>
      </c>
      <c r="N409" s="10" t="s">
        <v>486</v>
      </c>
      <c r="O409" s="10" t="s">
        <v>2148</v>
      </c>
      <c r="P409" s="10" t="s">
        <v>2147</v>
      </c>
      <c r="Q409" s="10" t="s">
        <v>40223</v>
      </c>
      <c r="R409" s="10" t="s">
        <v>40224</v>
      </c>
      <c r="S409" s="10" t="s">
        <v>1307</v>
      </c>
      <c r="T409" s="15">
        <v>20000</v>
      </c>
      <c r="U409" s="15"/>
      <c r="V409" s="10" t="s">
        <v>40225</v>
      </c>
      <c r="W409" s="10" t="s">
        <v>143</v>
      </c>
      <c r="X409" s="10" t="s">
        <v>40226</v>
      </c>
      <c r="Y409" s="10" t="s">
        <v>38413</v>
      </c>
      <c r="Z409" s="10" t="s">
        <v>39118</v>
      </c>
      <c r="AA409" s="10" t="s">
        <v>9071</v>
      </c>
      <c r="AB409" s="10" t="s">
        <v>9072</v>
      </c>
      <c r="AC409" s="10" t="s">
        <v>1716</v>
      </c>
      <c r="AD409" s="15"/>
      <c r="AE409" s="10" t="s">
        <v>40227</v>
      </c>
      <c r="AF409" s="10" t="s">
        <v>143</v>
      </c>
      <c r="AG409" s="10" t="s">
        <v>38455</v>
      </c>
      <c r="AH409" s="10" t="s">
        <v>544</v>
      </c>
      <c r="AI409" s="15"/>
      <c r="AJ409" s="15"/>
      <c r="AK409" s="15"/>
      <c r="AL409" s="10" t="s">
        <v>40228</v>
      </c>
      <c r="AM409" s="10" t="s">
        <v>9080</v>
      </c>
      <c r="AN409" s="10" t="s">
        <v>40002</v>
      </c>
    </row>
    <row r="410" s="1" customFormat="1" ht="19" customHeight="1" spans="1:40">
      <c r="A410" s="10" t="s">
        <v>38418</v>
      </c>
      <c r="B410" s="10" t="s">
        <v>38419</v>
      </c>
      <c r="C410" s="10" t="s">
        <v>38420</v>
      </c>
      <c r="D410" s="10" t="s">
        <v>38421</v>
      </c>
      <c r="E410" s="10" t="s">
        <v>38422</v>
      </c>
      <c r="F410" s="10" t="s">
        <v>38423</v>
      </c>
      <c r="G410" s="15">
        <v>16000</v>
      </c>
      <c r="H410" s="15">
        <v>16000</v>
      </c>
      <c r="I410" s="15">
        <v>7524.41</v>
      </c>
      <c r="J410" s="15">
        <v>7400</v>
      </c>
      <c r="K410" s="10" t="s">
        <v>486</v>
      </c>
      <c r="L410" s="10" t="s">
        <v>2148</v>
      </c>
      <c r="M410" s="10" t="s">
        <v>2147</v>
      </c>
      <c r="N410" s="10" t="s">
        <v>486</v>
      </c>
      <c r="O410" s="10" t="s">
        <v>2148</v>
      </c>
      <c r="P410" s="10" t="s">
        <v>2147</v>
      </c>
      <c r="Q410" s="10" t="s">
        <v>40229</v>
      </c>
      <c r="R410" s="10" t="s">
        <v>40230</v>
      </c>
      <c r="S410" s="10" t="s">
        <v>2296</v>
      </c>
      <c r="T410" s="15">
        <v>21000</v>
      </c>
      <c r="U410" s="15"/>
      <c r="V410" s="10" t="s">
        <v>40231</v>
      </c>
      <c r="W410" s="10" t="s">
        <v>143</v>
      </c>
      <c r="X410" s="10" t="s">
        <v>40232</v>
      </c>
      <c r="Y410" s="10" t="s">
        <v>38428</v>
      </c>
      <c r="Z410" s="10" t="s">
        <v>38429</v>
      </c>
      <c r="AA410" s="10" t="s">
        <v>2115</v>
      </c>
      <c r="AB410" s="10" t="s">
        <v>2150</v>
      </c>
      <c r="AC410" s="10" t="s">
        <v>2079</v>
      </c>
      <c r="AD410" s="15"/>
      <c r="AE410" s="10" t="s">
        <v>40233</v>
      </c>
      <c r="AF410" s="10" t="s">
        <v>143</v>
      </c>
      <c r="AG410" s="10" t="s">
        <v>38681</v>
      </c>
      <c r="AH410" s="10" t="s">
        <v>811</v>
      </c>
      <c r="AI410" s="15"/>
      <c r="AJ410" s="15"/>
      <c r="AK410" s="15"/>
      <c r="AL410" s="10" t="s">
        <v>40234</v>
      </c>
      <c r="AM410" s="10" t="s">
        <v>2155</v>
      </c>
      <c r="AN410" s="10" t="s">
        <v>38432</v>
      </c>
    </row>
    <row r="411" s="1" customFormat="1" ht="19" customHeight="1" spans="1:40">
      <c r="A411" s="10" t="s">
        <v>38612</v>
      </c>
      <c r="B411" s="10" t="s">
        <v>38613</v>
      </c>
      <c r="C411" s="10" t="s">
        <v>38614</v>
      </c>
      <c r="D411" s="10" t="s">
        <v>27020</v>
      </c>
      <c r="E411" s="10" t="s">
        <v>38615</v>
      </c>
      <c r="F411" s="10" t="s">
        <v>38616</v>
      </c>
      <c r="G411" s="15">
        <v>22000</v>
      </c>
      <c r="H411" s="15">
        <v>22000</v>
      </c>
      <c r="I411" s="15">
        <v>6200</v>
      </c>
      <c r="J411" s="15">
        <v>6200</v>
      </c>
      <c r="K411" s="10" t="s">
        <v>583</v>
      </c>
      <c r="L411" s="10" t="s">
        <v>794</v>
      </c>
      <c r="M411" s="10" t="s">
        <v>793</v>
      </c>
      <c r="N411" s="10" t="s">
        <v>583</v>
      </c>
      <c r="O411" s="10" t="s">
        <v>794</v>
      </c>
      <c r="P411" s="10" t="s">
        <v>793</v>
      </c>
      <c r="Q411" s="10" t="s">
        <v>16209</v>
      </c>
      <c r="R411" s="10" t="s">
        <v>16210</v>
      </c>
      <c r="S411" s="10" t="s">
        <v>241</v>
      </c>
      <c r="T411" s="15">
        <v>31662</v>
      </c>
      <c r="U411" s="15"/>
      <c r="V411" s="10" t="s">
        <v>33279</v>
      </c>
      <c r="W411" s="10" t="s">
        <v>143</v>
      </c>
      <c r="X411" s="10" t="s">
        <v>40235</v>
      </c>
      <c r="Y411" s="10" t="s">
        <v>38428</v>
      </c>
      <c r="Z411" s="10" t="s">
        <v>38512</v>
      </c>
      <c r="AA411" s="10" t="s">
        <v>11876</v>
      </c>
      <c r="AB411" s="10" t="s">
        <v>11877</v>
      </c>
      <c r="AC411" s="10" t="s">
        <v>241</v>
      </c>
      <c r="AD411" s="15"/>
      <c r="AE411" s="10" t="s">
        <v>10851</v>
      </c>
      <c r="AF411" s="10" t="s">
        <v>143</v>
      </c>
      <c r="AG411" s="10" t="s">
        <v>38415</v>
      </c>
      <c r="AH411" s="10" t="s">
        <v>137</v>
      </c>
      <c r="AI411" s="15"/>
      <c r="AJ411" s="15"/>
      <c r="AK411" s="15"/>
      <c r="AL411" s="10" t="s">
        <v>40236</v>
      </c>
      <c r="AM411" s="10" t="s">
        <v>11881</v>
      </c>
      <c r="AN411" s="10" t="s">
        <v>38622</v>
      </c>
    </row>
    <row r="412" s="1" customFormat="1" ht="19" customHeight="1" spans="1:40">
      <c r="A412" s="10" t="s">
        <v>40237</v>
      </c>
      <c r="B412" s="10" t="s">
        <v>40238</v>
      </c>
      <c r="C412" s="10" t="s">
        <v>40239</v>
      </c>
      <c r="D412" s="10" t="s">
        <v>38996</v>
      </c>
      <c r="E412" s="10" t="s">
        <v>40240</v>
      </c>
      <c r="F412" s="10" t="s">
        <v>39179</v>
      </c>
      <c r="G412" s="15">
        <v>16000</v>
      </c>
      <c r="H412" s="15">
        <v>16000</v>
      </c>
      <c r="I412" s="15">
        <v>184</v>
      </c>
      <c r="J412" s="15">
        <v>184</v>
      </c>
      <c r="K412" s="10" t="s">
        <v>583</v>
      </c>
      <c r="L412" s="10" t="s">
        <v>2473</v>
      </c>
      <c r="M412" s="10" t="s">
        <v>2472</v>
      </c>
      <c r="N412" s="10" t="s">
        <v>583</v>
      </c>
      <c r="O412" s="10" t="s">
        <v>2473</v>
      </c>
      <c r="P412" s="10" t="s">
        <v>2472</v>
      </c>
      <c r="Q412" s="10" t="s">
        <v>40241</v>
      </c>
      <c r="R412" s="10" t="s">
        <v>40242</v>
      </c>
      <c r="S412" s="10" t="s">
        <v>434</v>
      </c>
      <c r="T412" s="15">
        <v>37000</v>
      </c>
      <c r="U412" s="15"/>
      <c r="V412" s="10" t="s">
        <v>40243</v>
      </c>
      <c r="W412" s="10" t="s">
        <v>38496</v>
      </c>
      <c r="X412" s="10" t="s">
        <v>40244</v>
      </c>
      <c r="Y412" s="10" t="s">
        <v>38660</v>
      </c>
      <c r="Z412" s="10" t="s">
        <v>40245</v>
      </c>
      <c r="AA412" s="10" t="s">
        <v>2476</v>
      </c>
      <c r="AB412" s="10" t="s">
        <v>2477</v>
      </c>
      <c r="AC412" s="10" t="s">
        <v>116</v>
      </c>
      <c r="AD412" s="15"/>
      <c r="AE412" s="10" t="s">
        <v>40246</v>
      </c>
      <c r="AF412" s="10" t="s">
        <v>143</v>
      </c>
      <c r="AG412" s="10" t="s">
        <v>38455</v>
      </c>
      <c r="AH412" s="10" t="s">
        <v>397</v>
      </c>
      <c r="AI412" s="15"/>
      <c r="AJ412" s="15"/>
      <c r="AK412" s="15"/>
      <c r="AL412" s="10" t="s">
        <v>40247</v>
      </c>
      <c r="AM412" s="10" t="s">
        <v>2485</v>
      </c>
      <c r="AN412" s="10" t="s">
        <v>40248</v>
      </c>
    </row>
    <row r="413" s="1" customFormat="1" ht="19" customHeight="1" spans="1:40">
      <c r="A413" s="10" t="s">
        <v>39386</v>
      </c>
      <c r="B413" s="10" t="s">
        <v>39387</v>
      </c>
      <c r="C413" s="10" t="s">
        <v>39388</v>
      </c>
      <c r="D413" s="10" t="s">
        <v>1548</v>
      </c>
      <c r="E413" s="10" t="s">
        <v>39292</v>
      </c>
      <c r="F413" s="10" t="s">
        <v>39293</v>
      </c>
      <c r="G413" s="15">
        <v>4000</v>
      </c>
      <c r="H413" s="15">
        <v>4000</v>
      </c>
      <c r="I413" s="15">
        <v>256</v>
      </c>
      <c r="J413" s="15">
        <v>256</v>
      </c>
      <c r="K413" s="10" t="s">
        <v>583</v>
      </c>
      <c r="L413" s="10" t="s">
        <v>2473</v>
      </c>
      <c r="M413" s="10" t="s">
        <v>2472</v>
      </c>
      <c r="N413" s="10" t="s">
        <v>583</v>
      </c>
      <c r="O413" s="10" t="s">
        <v>2473</v>
      </c>
      <c r="P413" s="10" t="s">
        <v>2472</v>
      </c>
      <c r="Q413" s="10" t="s">
        <v>40249</v>
      </c>
      <c r="R413" s="10" t="s">
        <v>40250</v>
      </c>
      <c r="S413" s="10" t="s">
        <v>2969</v>
      </c>
      <c r="T413" s="15">
        <v>4000</v>
      </c>
      <c r="U413" s="15"/>
      <c r="V413" s="10" t="s">
        <v>40251</v>
      </c>
      <c r="W413" s="10" t="s">
        <v>143</v>
      </c>
      <c r="X413" s="10" t="s">
        <v>40244</v>
      </c>
      <c r="Y413" s="10" t="s">
        <v>38498</v>
      </c>
      <c r="Z413" s="10" t="s">
        <v>38681</v>
      </c>
      <c r="AA413" s="10" t="s">
        <v>2476</v>
      </c>
      <c r="AB413" s="10" t="s">
        <v>2477</v>
      </c>
      <c r="AC413" s="10" t="s">
        <v>116</v>
      </c>
      <c r="AD413" s="15"/>
      <c r="AE413" s="10" t="s">
        <v>40246</v>
      </c>
      <c r="AF413" s="10" t="s">
        <v>143</v>
      </c>
      <c r="AG413" s="10" t="s">
        <v>38455</v>
      </c>
      <c r="AH413" s="10" t="s">
        <v>397</v>
      </c>
      <c r="AI413" s="15"/>
      <c r="AJ413" s="15"/>
      <c r="AK413" s="15"/>
      <c r="AL413" s="10" t="s">
        <v>40252</v>
      </c>
      <c r="AM413" s="10" t="s">
        <v>2485</v>
      </c>
      <c r="AN413" s="10" t="s">
        <v>39396</v>
      </c>
    </row>
    <row r="414" s="1" customFormat="1" ht="19" customHeight="1" spans="1:40">
      <c r="A414" s="10" t="s">
        <v>40253</v>
      </c>
      <c r="B414" s="10" t="s">
        <v>40254</v>
      </c>
      <c r="C414" s="10" t="s">
        <v>40255</v>
      </c>
      <c r="D414" s="10" t="s">
        <v>38768</v>
      </c>
      <c r="E414" s="10" t="s">
        <v>40256</v>
      </c>
      <c r="F414" s="10" t="s">
        <v>40257</v>
      </c>
      <c r="G414" s="15">
        <v>2500</v>
      </c>
      <c r="H414" s="15">
        <v>2500</v>
      </c>
      <c r="I414" s="15">
        <v>2500</v>
      </c>
      <c r="J414" s="15">
        <v>1500</v>
      </c>
      <c r="K414" s="10" t="s">
        <v>583</v>
      </c>
      <c r="L414" s="10" t="s">
        <v>585</v>
      </c>
      <c r="M414" s="10" t="s">
        <v>584</v>
      </c>
      <c r="N414" s="10" t="s">
        <v>583</v>
      </c>
      <c r="O414" s="10" t="s">
        <v>585</v>
      </c>
      <c r="P414" s="10" t="s">
        <v>584</v>
      </c>
      <c r="Q414" s="10" t="s">
        <v>40258</v>
      </c>
      <c r="R414" s="10" t="s">
        <v>40259</v>
      </c>
      <c r="S414" s="10" t="s">
        <v>241</v>
      </c>
      <c r="T414" s="15">
        <v>4500</v>
      </c>
      <c r="U414" s="15"/>
      <c r="V414" s="10" t="s">
        <v>40260</v>
      </c>
      <c r="W414" s="10" t="s">
        <v>143</v>
      </c>
      <c r="X414" s="10" t="s">
        <v>40261</v>
      </c>
      <c r="Y414" s="10" t="s">
        <v>38413</v>
      </c>
      <c r="Z414" s="10" t="s">
        <v>38498</v>
      </c>
      <c r="AA414" s="10" t="s">
        <v>18128</v>
      </c>
      <c r="AB414" s="10" t="s">
        <v>18129</v>
      </c>
      <c r="AC414" s="10" t="s">
        <v>378</v>
      </c>
      <c r="AD414" s="15"/>
      <c r="AE414" s="10" t="s">
        <v>18132</v>
      </c>
      <c r="AF414" s="10" t="s">
        <v>143</v>
      </c>
      <c r="AG414" s="10" t="s">
        <v>38433</v>
      </c>
      <c r="AH414" s="10" t="s">
        <v>527</v>
      </c>
      <c r="AI414" s="15"/>
      <c r="AJ414" s="15"/>
      <c r="AK414" s="15"/>
      <c r="AL414" s="10" t="s">
        <v>40262</v>
      </c>
      <c r="AM414" s="10" t="s">
        <v>18136</v>
      </c>
      <c r="AN414" s="10" t="s">
        <v>40263</v>
      </c>
    </row>
    <row r="415" s="1" customFormat="1" ht="19" customHeight="1" spans="1:40">
      <c r="A415" s="10" t="s">
        <v>40264</v>
      </c>
      <c r="B415" s="10" t="s">
        <v>40265</v>
      </c>
      <c r="C415" s="10" t="s">
        <v>40266</v>
      </c>
      <c r="D415" s="10" t="s">
        <v>38867</v>
      </c>
      <c r="E415" s="10" t="s">
        <v>19807</v>
      </c>
      <c r="F415" s="10" t="s">
        <v>40267</v>
      </c>
      <c r="G415" s="15">
        <v>5000</v>
      </c>
      <c r="H415" s="15">
        <v>5000</v>
      </c>
      <c r="I415" s="15">
        <v>5000</v>
      </c>
      <c r="J415" s="15">
        <v>1340</v>
      </c>
      <c r="K415" s="10" t="s">
        <v>583</v>
      </c>
      <c r="L415" s="10" t="s">
        <v>585</v>
      </c>
      <c r="M415" s="10" t="s">
        <v>584</v>
      </c>
      <c r="N415" s="10" t="s">
        <v>583</v>
      </c>
      <c r="O415" s="10" t="s">
        <v>585</v>
      </c>
      <c r="P415" s="10" t="s">
        <v>584</v>
      </c>
      <c r="Q415" s="10" t="s">
        <v>40268</v>
      </c>
      <c r="R415" s="10" t="s">
        <v>40269</v>
      </c>
      <c r="S415" s="10" t="s">
        <v>434</v>
      </c>
      <c r="T415" s="15">
        <v>20000</v>
      </c>
      <c r="U415" s="15"/>
      <c r="V415" s="10" t="s">
        <v>40270</v>
      </c>
      <c r="W415" s="10" t="s">
        <v>143</v>
      </c>
      <c r="X415" s="10" t="s">
        <v>40261</v>
      </c>
      <c r="Y415" s="10" t="s">
        <v>38681</v>
      </c>
      <c r="Z415" s="10" t="s">
        <v>38455</v>
      </c>
      <c r="AA415" s="10" t="s">
        <v>6230</v>
      </c>
      <c r="AB415" s="10" t="s">
        <v>6231</v>
      </c>
      <c r="AC415" s="10" t="s">
        <v>260</v>
      </c>
      <c r="AD415" s="15"/>
      <c r="AE415" s="10" t="s">
        <v>40271</v>
      </c>
      <c r="AF415" s="10" t="s">
        <v>82</v>
      </c>
      <c r="AG415" s="10" t="s">
        <v>38415</v>
      </c>
      <c r="AH415" s="10" t="s">
        <v>880</v>
      </c>
      <c r="AI415" s="15"/>
      <c r="AJ415" s="15"/>
      <c r="AK415" s="15"/>
      <c r="AL415" s="10" t="s">
        <v>40272</v>
      </c>
      <c r="AM415" s="10" t="s">
        <v>6239</v>
      </c>
      <c r="AN415" s="10" t="s">
        <v>40273</v>
      </c>
    </row>
    <row r="416" s="1" customFormat="1" ht="19" customHeight="1" spans="1:40">
      <c r="A416" s="10" t="s">
        <v>40264</v>
      </c>
      <c r="B416" s="10" t="s">
        <v>40265</v>
      </c>
      <c r="C416" s="10" t="s">
        <v>40266</v>
      </c>
      <c r="D416" s="10" t="s">
        <v>38867</v>
      </c>
      <c r="E416" s="10" t="s">
        <v>19807</v>
      </c>
      <c r="F416" s="10" t="s">
        <v>40267</v>
      </c>
      <c r="G416" s="15">
        <v>5000</v>
      </c>
      <c r="H416" s="15">
        <v>5000</v>
      </c>
      <c r="I416" s="15">
        <v>5000</v>
      </c>
      <c r="J416" s="15">
        <v>1660</v>
      </c>
      <c r="K416" s="10" t="s">
        <v>583</v>
      </c>
      <c r="L416" s="10" t="s">
        <v>585</v>
      </c>
      <c r="M416" s="10" t="s">
        <v>584</v>
      </c>
      <c r="N416" s="10" t="s">
        <v>583</v>
      </c>
      <c r="O416" s="10" t="s">
        <v>585</v>
      </c>
      <c r="P416" s="10" t="s">
        <v>584</v>
      </c>
      <c r="Q416" s="10" t="s">
        <v>40268</v>
      </c>
      <c r="R416" s="10" t="s">
        <v>40269</v>
      </c>
      <c r="S416" s="10" t="s">
        <v>434</v>
      </c>
      <c r="T416" s="15">
        <v>20000</v>
      </c>
      <c r="U416" s="15"/>
      <c r="V416" s="10" t="s">
        <v>40270</v>
      </c>
      <c r="W416" s="10" t="s">
        <v>143</v>
      </c>
      <c r="X416" s="10" t="s">
        <v>40261</v>
      </c>
      <c r="Y416" s="10" t="s">
        <v>38681</v>
      </c>
      <c r="Z416" s="10" t="s">
        <v>38455</v>
      </c>
      <c r="AA416" s="10" t="s">
        <v>19272</v>
      </c>
      <c r="AB416" s="10" t="s">
        <v>19273</v>
      </c>
      <c r="AC416" s="10" t="s">
        <v>1307</v>
      </c>
      <c r="AD416" s="15"/>
      <c r="AE416" s="10" t="s">
        <v>3026</v>
      </c>
      <c r="AF416" s="10" t="s">
        <v>143</v>
      </c>
      <c r="AG416" s="10" t="s">
        <v>38433</v>
      </c>
      <c r="AH416" s="10" t="s">
        <v>397</v>
      </c>
      <c r="AI416" s="15"/>
      <c r="AJ416" s="15"/>
      <c r="AK416" s="15"/>
      <c r="AL416" s="10" t="s">
        <v>40272</v>
      </c>
      <c r="AM416" s="10" t="s">
        <v>19277</v>
      </c>
      <c r="AN416" s="10" t="s">
        <v>40273</v>
      </c>
    </row>
    <row r="417" s="1" customFormat="1" ht="19" customHeight="1" spans="1:40">
      <c r="A417" s="10" t="s">
        <v>40274</v>
      </c>
      <c r="B417" s="10" t="s">
        <v>40275</v>
      </c>
      <c r="C417" s="10" t="s">
        <v>40276</v>
      </c>
      <c r="D417" s="10" t="s">
        <v>38768</v>
      </c>
      <c r="E417" s="10" t="s">
        <v>40277</v>
      </c>
      <c r="F417" s="10" t="s">
        <v>40278</v>
      </c>
      <c r="G417" s="15">
        <v>7600</v>
      </c>
      <c r="H417" s="15">
        <v>7600</v>
      </c>
      <c r="I417" s="15">
        <v>7600</v>
      </c>
      <c r="J417" s="15">
        <v>4700</v>
      </c>
      <c r="K417" s="10" t="s">
        <v>583</v>
      </c>
      <c r="L417" s="10" t="s">
        <v>585</v>
      </c>
      <c r="M417" s="10" t="s">
        <v>584</v>
      </c>
      <c r="N417" s="10" t="s">
        <v>583</v>
      </c>
      <c r="O417" s="10" t="s">
        <v>585</v>
      </c>
      <c r="P417" s="10" t="s">
        <v>584</v>
      </c>
      <c r="Q417" s="10" t="s">
        <v>40279</v>
      </c>
      <c r="R417" s="10" t="s">
        <v>40280</v>
      </c>
      <c r="S417" s="10" t="s">
        <v>2296</v>
      </c>
      <c r="T417" s="15">
        <v>20000</v>
      </c>
      <c r="U417" s="15"/>
      <c r="V417" s="10" t="s">
        <v>1180</v>
      </c>
      <c r="W417" s="10" t="s">
        <v>82</v>
      </c>
      <c r="X417" s="10" t="s">
        <v>40261</v>
      </c>
      <c r="Y417" s="10" t="s">
        <v>38498</v>
      </c>
      <c r="Z417" s="10" t="s">
        <v>38660</v>
      </c>
      <c r="AA417" s="10" t="s">
        <v>6230</v>
      </c>
      <c r="AB417" s="10" t="s">
        <v>6231</v>
      </c>
      <c r="AC417" s="10" t="s">
        <v>260</v>
      </c>
      <c r="AD417" s="15"/>
      <c r="AE417" s="10" t="s">
        <v>40271</v>
      </c>
      <c r="AF417" s="10" t="s">
        <v>82</v>
      </c>
      <c r="AG417" s="10" t="s">
        <v>38415</v>
      </c>
      <c r="AH417" s="10" t="s">
        <v>880</v>
      </c>
      <c r="AI417" s="15"/>
      <c r="AJ417" s="15"/>
      <c r="AK417" s="15"/>
      <c r="AL417" s="10" t="s">
        <v>40281</v>
      </c>
      <c r="AM417" s="10" t="s">
        <v>6239</v>
      </c>
      <c r="AN417" s="10" t="s">
        <v>40282</v>
      </c>
    </row>
    <row r="418" s="1" customFormat="1" ht="19" customHeight="1" spans="1:40">
      <c r="A418" s="10" t="s">
        <v>40253</v>
      </c>
      <c r="B418" s="10" t="s">
        <v>40254</v>
      </c>
      <c r="C418" s="10" t="s">
        <v>40255</v>
      </c>
      <c r="D418" s="10" t="s">
        <v>38768</v>
      </c>
      <c r="E418" s="10" t="s">
        <v>40256</v>
      </c>
      <c r="F418" s="10" t="s">
        <v>40257</v>
      </c>
      <c r="G418" s="15">
        <v>2500</v>
      </c>
      <c r="H418" s="15">
        <v>2500</v>
      </c>
      <c r="I418" s="15">
        <v>2500</v>
      </c>
      <c r="J418" s="15">
        <v>340</v>
      </c>
      <c r="K418" s="10" t="s">
        <v>583</v>
      </c>
      <c r="L418" s="10" t="s">
        <v>585</v>
      </c>
      <c r="M418" s="10" t="s">
        <v>584</v>
      </c>
      <c r="N418" s="10" t="s">
        <v>583</v>
      </c>
      <c r="O418" s="10" t="s">
        <v>585</v>
      </c>
      <c r="P418" s="10" t="s">
        <v>584</v>
      </c>
      <c r="Q418" s="10" t="s">
        <v>40258</v>
      </c>
      <c r="R418" s="10" t="s">
        <v>40259</v>
      </c>
      <c r="S418" s="10" t="s">
        <v>241</v>
      </c>
      <c r="T418" s="15">
        <v>4500</v>
      </c>
      <c r="U418" s="15"/>
      <c r="V418" s="10" t="s">
        <v>40260</v>
      </c>
      <c r="W418" s="10" t="s">
        <v>143</v>
      </c>
      <c r="X418" s="10" t="s">
        <v>40261</v>
      </c>
      <c r="Y418" s="10" t="s">
        <v>38413</v>
      </c>
      <c r="Z418" s="10" t="s">
        <v>38498</v>
      </c>
      <c r="AA418" s="10" t="s">
        <v>19272</v>
      </c>
      <c r="AB418" s="10" t="s">
        <v>19273</v>
      </c>
      <c r="AC418" s="10" t="s">
        <v>1307</v>
      </c>
      <c r="AD418" s="15"/>
      <c r="AE418" s="10" t="s">
        <v>3026</v>
      </c>
      <c r="AF418" s="10" t="s">
        <v>143</v>
      </c>
      <c r="AG418" s="10" t="s">
        <v>38433</v>
      </c>
      <c r="AH418" s="10" t="s">
        <v>397</v>
      </c>
      <c r="AI418" s="15"/>
      <c r="AJ418" s="15"/>
      <c r="AK418" s="15"/>
      <c r="AL418" s="10" t="s">
        <v>40262</v>
      </c>
      <c r="AM418" s="10" t="s">
        <v>19277</v>
      </c>
      <c r="AN418" s="10" t="s">
        <v>40263</v>
      </c>
    </row>
    <row r="419" s="1" customFormat="1" ht="19" customHeight="1" spans="1:40">
      <c r="A419" s="10" t="s">
        <v>38554</v>
      </c>
      <c r="B419" s="10" t="s">
        <v>38555</v>
      </c>
      <c r="C419" s="10" t="s">
        <v>38556</v>
      </c>
      <c r="D419" s="10" t="s">
        <v>7796</v>
      </c>
      <c r="E419" s="10" t="s">
        <v>38557</v>
      </c>
      <c r="F419" s="10" t="s">
        <v>38558</v>
      </c>
      <c r="G419" s="15">
        <v>2700</v>
      </c>
      <c r="H419" s="15">
        <v>2700</v>
      </c>
      <c r="I419" s="15">
        <v>133</v>
      </c>
      <c r="J419" s="15">
        <v>133</v>
      </c>
      <c r="K419" s="10" t="s">
        <v>1985</v>
      </c>
      <c r="L419" s="10" t="s">
        <v>1987</v>
      </c>
      <c r="M419" s="10" t="s">
        <v>1986</v>
      </c>
      <c r="N419" s="10" t="s">
        <v>1985</v>
      </c>
      <c r="O419" s="10" t="s">
        <v>1987</v>
      </c>
      <c r="P419" s="10" t="s">
        <v>1986</v>
      </c>
      <c r="Q419" s="10" t="s">
        <v>40283</v>
      </c>
      <c r="R419" s="10" t="s">
        <v>40284</v>
      </c>
      <c r="S419" s="10" t="s">
        <v>207</v>
      </c>
      <c r="T419" s="15">
        <v>2700</v>
      </c>
      <c r="U419" s="15"/>
      <c r="V419" s="10" t="s">
        <v>40285</v>
      </c>
      <c r="W419" s="10" t="s">
        <v>82</v>
      </c>
      <c r="X419" s="10" t="s">
        <v>40286</v>
      </c>
      <c r="Y419" s="10" t="s">
        <v>38452</v>
      </c>
      <c r="Z419" s="10" t="s">
        <v>38563</v>
      </c>
      <c r="AA419" s="10" t="s">
        <v>25602</v>
      </c>
      <c r="AB419" s="10" t="s">
        <v>25603</v>
      </c>
      <c r="AC419" s="10" t="s">
        <v>378</v>
      </c>
      <c r="AD419" s="15"/>
      <c r="AE419" s="10" t="s">
        <v>25600</v>
      </c>
      <c r="AF419" s="10" t="s">
        <v>82</v>
      </c>
      <c r="AG419" s="10" t="s">
        <v>38455</v>
      </c>
      <c r="AH419" s="10" t="s">
        <v>163</v>
      </c>
      <c r="AI419" s="15"/>
      <c r="AJ419" s="15"/>
      <c r="AK419" s="15"/>
      <c r="AL419" s="10" t="s">
        <v>40287</v>
      </c>
      <c r="AM419" s="10" t="s">
        <v>25610</v>
      </c>
      <c r="AN419" s="10" t="s">
        <v>38565</v>
      </c>
    </row>
    <row r="420" s="1" customFormat="1" ht="19" customHeight="1" spans="1:40">
      <c r="A420" s="10" t="s">
        <v>39128</v>
      </c>
      <c r="B420" s="10" t="s">
        <v>39129</v>
      </c>
      <c r="C420" s="10" t="s">
        <v>39130</v>
      </c>
      <c r="D420" s="10" t="s">
        <v>7796</v>
      </c>
      <c r="E420" s="10" t="s">
        <v>39131</v>
      </c>
      <c r="F420" s="10" t="s">
        <v>39132</v>
      </c>
      <c r="G420" s="15">
        <v>4400</v>
      </c>
      <c r="H420" s="15">
        <v>4400</v>
      </c>
      <c r="I420" s="15">
        <v>278</v>
      </c>
      <c r="J420" s="15">
        <v>278</v>
      </c>
      <c r="K420" s="10" t="s">
        <v>1985</v>
      </c>
      <c r="L420" s="10" t="s">
        <v>1987</v>
      </c>
      <c r="M420" s="10" t="s">
        <v>1986</v>
      </c>
      <c r="N420" s="10" t="s">
        <v>1985</v>
      </c>
      <c r="O420" s="10" t="s">
        <v>1987</v>
      </c>
      <c r="P420" s="10" t="s">
        <v>1986</v>
      </c>
      <c r="Q420" s="10" t="s">
        <v>40288</v>
      </c>
      <c r="R420" s="10" t="s">
        <v>40289</v>
      </c>
      <c r="S420" s="10" t="s">
        <v>3481</v>
      </c>
      <c r="T420" s="15">
        <v>4400</v>
      </c>
      <c r="U420" s="15"/>
      <c r="V420" s="10" t="s">
        <v>40285</v>
      </c>
      <c r="W420" s="10" t="s">
        <v>82</v>
      </c>
      <c r="X420" s="10" t="s">
        <v>40290</v>
      </c>
      <c r="Y420" s="10" t="s">
        <v>38428</v>
      </c>
      <c r="Z420" s="10" t="s">
        <v>38512</v>
      </c>
      <c r="AA420" s="10" t="s">
        <v>25602</v>
      </c>
      <c r="AB420" s="10" t="s">
        <v>25603</v>
      </c>
      <c r="AC420" s="10" t="s">
        <v>378</v>
      </c>
      <c r="AD420" s="15"/>
      <c r="AE420" s="10" t="s">
        <v>25600</v>
      </c>
      <c r="AF420" s="10" t="s">
        <v>82</v>
      </c>
      <c r="AG420" s="10" t="s">
        <v>38455</v>
      </c>
      <c r="AH420" s="10" t="s">
        <v>163</v>
      </c>
      <c r="AI420" s="15"/>
      <c r="AJ420" s="15"/>
      <c r="AK420" s="15"/>
      <c r="AL420" s="10" t="s">
        <v>40291</v>
      </c>
      <c r="AM420" s="10" t="s">
        <v>25610</v>
      </c>
      <c r="AN420" s="10" t="s">
        <v>39135</v>
      </c>
    </row>
    <row r="421" s="1" customFormat="1" ht="19" customHeight="1" spans="1:40">
      <c r="A421" s="10" t="s">
        <v>38612</v>
      </c>
      <c r="B421" s="10" t="s">
        <v>38613</v>
      </c>
      <c r="C421" s="10" t="s">
        <v>38614</v>
      </c>
      <c r="D421" s="10" t="s">
        <v>27020</v>
      </c>
      <c r="E421" s="10" t="s">
        <v>38615</v>
      </c>
      <c r="F421" s="10" t="s">
        <v>38616</v>
      </c>
      <c r="G421" s="15">
        <v>1180</v>
      </c>
      <c r="H421" s="15">
        <v>1180</v>
      </c>
      <c r="I421" s="15">
        <v>1180</v>
      </c>
      <c r="J421" s="15">
        <v>1180</v>
      </c>
      <c r="K421" s="10" t="s">
        <v>1565</v>
      </c>
      <c r="L421" s="10" t="s">
        <v>7335</v>
      </c>
      <c r="M421" s="10" t="s">
        <v>7334</v>
      </c>
      <c r="N421" s="10" t="s">
        <v>1565</v>
      </c>
      <c r="O421" s="10" t="s">
        <v>7335</v>
      </c>
      <c r="P421" s="10" t="s">
        <v>7334</v>
      </c>
      <c r="Q421" s="10" t="s">
        <v>40292</v>
      </c>
      <c r="R421" s="10" t="s">
        <v>40293</v>
      </c>
      <c r="S421" s="10" t="s">
        <v>3481</v>
      </c>
      <c r="T421" s="15">
        <v>1180</v>
      </c>
      <c r="U421" s="15"/>
      <c r="V421" s="10" t="s">
        <v>40294</v>
      </c>
      <c r="W421" s="10" t="s">
        <v>143</v>
      </c>
      <c r="X421" s="10" t="s">
        <v>39742</v>
      </c>
      <c r="Y421" s="10" t="s">
        <v>38428</v>
      </c>
      <c r="Z421" s="10" t="s">
        <v>38512</v>
      </c>
      <c r="AA421" s="10" t="s">
        <v>8933</v>
      </c>
      <c r="AB421" s="10" t="s">
        <v>8934</v>
      </c>
      <c r="AC421" s="10" t="s">
        <v>2426</v>
      </c>
      <c r="AD421" s="15"/>
      <c r="AE421" s="10" t="s">
        <v>8932</v>
      </c>
      <c r="AF421" s="10" t="s">
        <v>82</v>
      </c>
      <c r="AG421" s="10" t="s">
        <v>40245</v>
      </c>
      <c r="AH421" s="10" t="s">
        <v>137</v>
      </c>
      <c r="AI421" s="15"/>
      <c r="AJ421" s="15"/>
      <c r="AK421" s="15"/>
      <c r="AL421" s="10" t="s">
        <v>40295</v>
      </c>
      <c r="AM421" s="10" t="s">
        <v>8941</v>
      </c>
      <c r="AN421" s="10" t="s">
        <v>38622</v>
      </c>
    </row>
    <row r="422" s="1" customFormat="1" ht="19" customHeight="1" spans="1:40">
      <c r="A422" s="10" t="s">
        <v>39674</v>
      </c>
      <c r="B422" s="10" t="s">
        <v>39675</v>
      </c>
      <c r="C422" s="10" t="s">
        <v>39676</v>
      </c>
      <c r="D422" s="10" t="s">
        <v>39007</v>
      </c>
      <c r="E422" s="10" t="s">
        <v>39677</v>
      </c>
      <c r="F422" s="10" t="s">
        <v>39678</v>
      </c>
      <c r="G422" s="15">
        <v>6800</v>
      </c>
      <c r="H422" s="15">
        <v>6800</v>
      </c>
      <c r="I422" s="15">
        <v>1.301615</v>
      </c>
      <c r="J422" s="15">
        <v>1.301615</v>
      </c>
      <c r="K422" s="10" t="s">
        <v>1565</v>
      </c>
      <c r="L422" s="10" t="s">
        <v>19033</v>
      </c>
      <c r="M422" s="10" t="s">
        <v>19032</v>
      </c>
      <c r="N422" s="10" t="s">
        <v>1565</v>
      </c>
      <c r="O422" s="10" t="s">
        <v>19033</v>
      </c>
      <c r="P422" s="10" t="s">
        <v>19032</v>
      </c>
      <c r="Q422" s="10" t="s">
        <v>40296</v>
      </c>
      <c r="R422" s="10" t="s">
        <v>40297</v>
      </c>
      <c r="S422" s="10" t="s">
        <v>2079</v>
      </c>
      <c r="T422" s="15">
        <v>25000</v>
      </c>
      <c r="U422" s="15"/>
      <c r="V422" s="10" t="s">
        <v>40298</v>
      </c>
      <c r="W422" s="10" t="s">
        <v>38496</v>
      </c>
      <c r="X422" s="10" t="s">
        <v>40299</v>
      </c>
      <c r="Y422" s="10" t="s">
        <v>38428</v>
      </c>
      <c r="Z422" s="10" t="s">
        <v>39080</v>
      </c>
      <c r="AA422" s="10" t="s">
        <v>19951</v>
      </c>
      <c r="AB422" s="10" t="s">
        <v>19952</v>
      </c>
      <c r="AC422" s="10" t="s">
        <v>241</v>
      </c>
      <c r="AD422" s="15"/>
      <c r="AE422" s="10" t="s">
        <v>40300</v>
      </c>
      <c r="AF422" s="10" t="s">
        <v>143</v>
      </c>
      <c r="AG422" s="10" t="s">
        <v>38433</v>
      </c>
      <c r="AH422" s="10" t="s">
        <v>1835</v>
      </c>
      <c r="AI422" s="15"/>
      <c r="AJ422" s="15"/>
      <c r="AK422" s="15"/>
      <c r="AL422" s="10" t="s">
        <v>40301</v>
      </c>
      <c r="AM422" s="10" t="s">
        <v>19959</v>
      </c>
      <c r="AN422" s="10" t="s">
        <v>39684</v>
      </c>
    </row>
    <row r="423" s="1" customFormat="1" ht="19" customHeight="1" spans="1:40">
      <c r="A423" s="10" t="s">
        <v>40302</v>
      </c>
      <c r="B423" s="10" t="s">
        <v>40303</v>
      </c>
      <c r="C423" s="10" t="s">
        <v>40304</v>
      </c>
      <c r="D423" s="10" t="s">
        <v>38996</v>
      </c>
      <c r="E423" s="10" t="s">
        <v>40305</v>
      </c>
      <c r="F423" s="10" t="s">
        <v>40306</v>
      </c>
      <c r="G423" s="15">
        <v>17200</v>
      </c>
      <c r="H423" s="15">
        <v>17200</v>
      </c>
      <c r="I423" s="15">
        <v>8720.401632</v>
      </c>
      <c r="J423" s="15">
        <v>8720.401632</v>
      </c>
      <c r="K423" s="10" t="s">
        <v>1565</v>
      </c>
      <c r="L423" s="10" t="s">
        <v>19033</v>
      </c>
      <c r="M423" s="10" t="s">
        <v>19032</v>
      </c>
      <c r="N423" s="10" t="s">
        <v>1565</v>
      </c>
      <c r="O423" s="10" t="s">
        <v>19033</v>
      </c>
      <c r="P423" s="10" t="s">
        <v>19032</v>
      </c>
      <c r="Q423" s="10" t="s">
        <v>40307</v>
      </c>
      <c r="R423" s="10" t="s">
        <v>40308</v>
      </c>
      <c r="S423" s="10" t="s">
        <v>2296</v>
      </c>
      <c r="T423" s="15">
        <v>30844</v>
      </c>
      <c r="U423" s="15"/>
      <c r="V423" s="10" t="s">
        <v>40309</v>
      </c>
      <c r="W423" s="10" t="s">
        <v>82</v>
      </c>
      <c r="X423" s="10" t="s">
        <v>40310</v>
      </c>
      <c r="Y423" s="10" t="s">
        <v>38428</v>
      </c>
      <c r="Z423" s="10" t="s">
        <v>39080</v>
      </c>
      <c r="AA423" s="10" t="s">
        <v>19951</v>
      </c>
      <c r="AB423" s="10" t="s">
        <v>19952</v>
      </c>
      <c r="AC423" s="10" t="s">
        <v>241</v>
      </c>
      <c r="AD423" s="15"/>
      <c r="AE423" s="10" t="s">
        <v>40300</v>
      </c>
      <c r="AF423" s="10" t="s">
        <v>143</v>
      </c>
      <c r="AG423" s="10" t="s">
        <v>38433</v>
      </c>
      <c r="AH423" s="10" t="s">
        <v>1835</v>
      </c>
      <c r="AI423" s="15"/>
      <c r="AJ423" s="15"/>
      <c r="AK423" s="15"/>
      <c r="AL423" s="10" t="s">
        <v>40311</v>
      </c>
      <c r="AM423" s="10" t="s">
        <v>19959</v>
      </c>
      <c r="AN423" s="10" t="s">
        <v>40312</v>
      </c>
    </row>
    <row r="424" s="1" customFormat="1" ht="19" customHeight="1" spans="1:40">
      <c r="A424" s="10" t="s">
        <v>38612</v>
      </c>
      <c r="B424" s="10" t="s">
        <v>38613</v>
      </c>
      <c r="C424" s="10" t="s">
        <v>38614</v>
      </c>
      <c r="D424" s="10" t="s">
        <v>27020</v>
      </c>
      <c r="E424" s="10" t="s">
        <v>38615</v>
      </c>
      <c r="F424" s="10" t="s">
        <v>38616</v>
      </c>
      <c r="G424" s="15">
        <v>2320</v>
      </c>
      <c r="H424" s="15">
        <v>2320</v>
      </c>
      <c r="I424" s="15">
        <v>400</v>
      </c>
      <c r="J424" s="15">
        <v>400</v>
      </c>
      <c r="K424" s="10" t="s">
        <v>1565</v>
      </c>
      <c r="L424" s="10" t="s">
        <v>1947</v>
      </c>
      <c r="M424" s="10" t="s">
        <v>1946</v>
      </c>
      <c r="N424" s="10" t="s">
        <v>1565</v>
      </c>
      <c r="O424" s="10" t="s">
        <v>1947</v>
      </c>
      <c r="P424" s="10" t="s">
        <v>1946</v>
      </c>
      <c r="Q424" s="10" t="s">
        <v>40313</v>
      </c>
      <c r="R424" s="10" t="s">
        <v>40314</v>
      </c>
      <c r="S424" s="10" t="s">
        <v>1307</v>
      </c>
      <c r="T424" s="15">
        <v>2320</v>
      </c>
      <c r="U424" s="15"/>
      <c r="V424" s="10" t="s">
        <v>40315</v>
      </c>
      <c r="W424" s="10" t="s">
        <v>143</v>
      </c>
      <c r="X424" s="10" t="s">
        <v>40316</v>
      </c>
      <c r="Y424" s="10" t="s">
        <v>38428</v>
      </c>
      <c r="Z424" s="10" t="s">
        <v>38512</v>
      </c>
      <c r="AA424" s="10" t="s">
        <v>2435</v>
      </c>
      <c r="AB424" s="10" t="s">
        <v>2436</v>
      </c>
      <c r="AC424" s="10" t="s">
        <v>1878</v>
      </c>
      <c r="AD424" s="15"/>
      <c r="AE424" s="10" t="s">
        <v>2439</v>
      </c>
      <c r="AF424" s="10" t="s">
        <v>143</v>
      </c>
      <c r="AG424" s="10" t="s">
        <v>38455</v>
      </c>
      <c r="AH424" s="10" t="s">
        <v>163</v>
      </c>
      <c r="AI424" s="15"/>
      <c r="AJ424" s="15"/>
      <c r="AK424" s="15"/>
      <c r="AL424" s="10" t="s">
        <v>40317</v>
      </c>
      <c r="AM424" s="10" t="s">
        <v>2444</v>
      </c>
      <c r="AN424" s="10" t="s">
        <v>38622</v>
      </c>
    </row>
    <row r="425" s="1" customFormat="1" ht="19" customHeight="1" spans="1:40">
      <c r="A425" s="10" t="s">
        <v>38554</v>
      </c>
      <c r="B425" s="10" t="s">
        <v>38555</v>
      </c>
      <c r="C425" s="10" t="s">
        <v>38556</v>
      </c>
      <c r="D425" s="10" t="s">
        <v>7796</v>
      </c>
      <c r="E425" s="10" t="s">
        <v>38557</v>
      </c>
      <c r="F425" s="10" t="s">
        <v>38558</v>
      </c>
      <c r="G425" s="15">
        <v>2000</v>
      </c>
      <c r="H425" s="15">
        <v>2000</v>
      </c>
      <c r="I425" s="15">
        <v>516.82939</v>
      </c>
      <c r="J425" s="15">
        <v>96</v>
      </c>
      <c r="K425" s="10" t="s">
        <v>1565</v>
      </c>
      <c r="L425" s="10" t="s">
        <v>37845</v>
      </c>
      <c r="M425" s="10" t="s">
        <v>37844</v>
      </c>
      <c r="N425" s="10" t="s">
        <v>1565</v>
      </c>
      <c r="O425" s="10" t="s">
        <v>19033</v>
      </c>
      <c r="P425" s="10" t="s">
        <v>19032</v>
      </c>
      <c r="Q425" s="10" t="s">
        <v>40318</v>
      </c>
      <c r="R425" s="10" t="s">
        <v>40319</v>
      </c>
      <c r="S425" s="10" t="s">
        <v>1849</v>
      </c>
      <c r="T425" s="15">
        <v>2000</v>
      </c>
      <c r="U425" s="15"/>
      <c r="V425" s="10" t="s">
        <v>40320</v>
      </c>
      <c r="W425" s="10" t="s">
        <v>82</v>
      </c>
      <c r="X425" s="10" t="s">
        <v>40321</v>
      </c>
      <c r="Y425" s="10" t="s">
        <v>38452</v>
      </c>
      <c r="Z425" s="10" t="s">
        <v>38563</v>
      </c>
      <c r="AA425" s="10" t="s">
        <v>19951</v>
      </c>
      <c r="AB425" s="10" t="s">
        <v>19952</v>
      </c>
      <c r="AC425" s="10" t="s">
        <v>241</v>
      </c>
      <c r="AD425" s="15"/>
      <c r="AE425" s="10" t="s">
        <v>40300</v>
      </c>
      <c r="AF425" s="10" t="s">
        <v>143</v>
      </c>
      <c r="AG425" s="10" t="s">
        <v>38433</v>
      </c>
      <c r="AH425" s="10" t="s">
        <v>1835</v>
      </c>
      <c r="AI425" s="15"/>
      <c r="AJ425" s="15"/>
      <c r="AK425" s="15"/>
      <c r="AL425" s="10" t="s">
        <v>40322</v>
      </c>
      <c r="AM425" s="10" t="s">
        <v>19959</v>
      </c>
      <c r="AN425" s="10" t="s">
        <v>38565</v>
      </c>
    </row>
    <row r="426" s="1" customFormat="1" ht="19" customHeight="1" spans="1:40">
      <c r="A426" s="10" t="s">
        <v>38724</v>
      </c>
      <c r="B426" s="10" t="s">
        <v>38725</v>
      </c>
      <c r="C426" s="10" t="s">
        <v>38726</v>
      </c>
      <c r="D426" s="10" t="s">
        <v>38727</v>
      </c>
      <c r="E426" s="10" t="s">
        <v>38728</v>
      </c>
      <c r="F426" s="10" t="s">
        <v>38729</v>
      </c>
      <c r="G426" s="15">
        <v>500</v>
      </c>
      <c r="H426" s="15">
        <v>500</v>
      </c>
      <c r="I426" s="15">
        <v>103</v>
      </c>
      <c r="J426" s="15">
        <v>103</v>
      </c>
      <c r="K426" s="10" t="s">
        <v>63</v>
      </c>
      <c r="L426" s="10" t="s">
        <v>1148</v>
      </c>
      <c r="M426" s="10" t="s">
        <v>1147</v>
      </c>
      <c r="N426" s="10" t="s">
        <v>63</v>
      </c>
      <c r="O426" s="10" t="s">
        <v>1148</v>
      </c>
      <c r="P426" s="10" t="s">
        <v>1147</v>
      </c>
      <c r="Q426" s="10" t="s">
        <v>40323</v>
      </c>
      <c r="R426" s="10" t="s">
        <v>40324</v>
      </c>
      <c r="S426" s="10" t="s">
        <v>207</v>
      </c>
      <c r="T426" s="15">
        <v>11331</v>
      </c>
      <c r="U426" s="15"/>
      <c r="V426" s="10" t="s">
        <v>40325</v>
      </c>
      <c r="W426" s="10" t="s">
        <v>143</v>
      </c>
      <c r="X426" s="10" t="s">
        <v>40326</v>
      </c>
      <c r="Y426" s="10" t="s">
        <v>38428</v>
      </c>
      <c r="Z426" s="10" t="s">
        <v>38512</v>
      </c>
      <c r="AA426" s="10" t="s">
        <v>12426</v>
      </c>
      <c r="AB426" s="10" t="s">
        <v>12427</v>
      </c>
      <c r="AC426" s="10" t="s">
        <v>260</v>
      </c>
      <c r="AD426" s="15"/>
      <c r="AE426" s="10" t="s">
        <v>40325</v>
      </c>
      <c r="AF426" s="10" t="s">
        <v>143</v>
      </c>
      <c r="AG426" s="10" t="s">
        <v>38433</v>
      </c>
      <c r="AH426" s="10" t="s">
        <v>823</v>
      </c>
      <c r="AI426" s="15"/>
      <c r="AJ426" s="15"/>
      <c r="AK426" s="15"/>
      <c r="AL426" s="10" t="s">
        <v>40327</v>
      </c>
      <c r="AM426" s="10" t="s">
        <v>12432</v>
      </c>
      <c r="AN426" s="10" t="s">
        <v>38731</v>
      </c>
    </row>
    <row r="427" s="1" customFormat="1" ht="19" customHeight="1" spans="1:40">
      <c r="A427" s="10" t="s">
        <v>38601</v>
      </c>
      <c r="B427" s="10" t="s">
        <v>38602</v>
      </c>
      <c r="C427" s="10" t="s">
        <v>38603</v>
      </c>
      <c r="D427" s="10" t="s">
        <v>27020</v>
      </c>
      <c r="E427" s="10" t="s">
        <v>38604</v>
      </c>
      <c r="F427" s="10" t="s">
        <v>38605</v>
      </c>
      <c r="G427" s="15">
        <v>9100</v>
      </c>
      <c r="H427" s="15">
        <v>9100</v>
      </c>
      <c r="I427" s="15">
        <v>9100</v>
      </c>
      <c r="J427" s="15">
        <v>2500</v>
      </c>
      <c r="K427" s="10" t="s">
        <v>63</v>
      </c>
      <c r="L427" s="10" t="s">
        <v>7143</v>
      </c>
      <c r="M427" s="10" t="s">
        <v>7142</v>
      </c>
      <c r="N427" s="10" t="s">
        <v>63</v>
      </c>
      <c r="O427" s="10" t="s">
        <v>7143</v>
      </c>
      <c r="P427" s="10" t="s">
        <v>7142</v>
      </c>
      <c r="Q427" s="10" t="s">
        <v>40328</v>
      </c>
      <c r="R427" s="10" t="s">
        <v>40329</v>
      </c>
      <c r="S427" s="10" t="s">
        <v>1307</v>
      </c>
      <c r="T427" s="15">
        <v>9100</v>
      </c>
      <c r="U427" s="15"/>
      <c r="V427" s="10" t="s">
        <v>40330</v>
      </c>
      <c r="W427" s="10" t="s">
        <v>143</v>
      </c>
      <c r="X427" s="10" t="s">
        <v>40331</v>
      </c>
      <c r="Y427" s="10" t="s">
        <v>38452</v>
      </c>
      <c r="Z427" s="10" t="s">
        <v>38563</v>
      </c>
      <c r="AA427" s="10" t="s">
        <v>8116</v>
      </c>
      <c r="AB427" s="10" t="s">
        <v>8117</v>
      </c>
      <c r="AC427" s="10" t="s">
        <v>3129</v>
      </c>
      <c r="AD427" s="15"/>
      <c r="AE427" s="10" t="s">
        <v>40332</v>
      </c>
      <c r="AF427" s="10" t="s">
        <v>143</v>
      </c>
      <c r="AG427" s="10" t="s">
        <v>38455</v>
      </c>
      <c r="AH427" s="10" t="s">
        <v>8119</v>
      </c>
      <c r="AI427" s="15"/>
      <c r="AJ427" s="15"/>
      <c r="AK427" s="15"/>
      <c r="AL427" s="10" t="s">
        <v>40333</v>
      </c>
      <c r="AM427" s="10" t="s">
        <v>8125</v>
      </c>
      <c r="AN427" s="10" t="s">
        <v>38611</v>
      </c>
    </row>
    <row r="428" s="1" customFormat="1" ht="19" customHeight="1" spans="1:40">
      <c r="A428" s="10" t="s">
        <v>38601</v>
      </c>
      <c r="B428" s="10" t="s">
        <v>38602</v>
      </c>
      <c r="C428" s="10" t="s">
        <v>38603</v>
      </c>
      <c r="D428" s="10" t="s">
        <v>27020</v>
      </c>
      <c r="E428" s="10" t="s">
        <v>38604</v>
      </c>
      <c r="F428" s="10" t="s">
        <v>38605</v>
      </c>
      <c r="G428" s="15">
        <v>9100</v>
      </c>
      <c r="H428" s="15">
        <v>9100</v>
      </c>
      <c r="I428" s="15">
        <v>9100</v>
      </c>
      <c r="J428" s="15">
        <v>4400</v>
      </c>
      <c r="K428" s="10" t="s">
        <v>63</v>
      </c>
      <c r="L428" s="10" t="s">
        <v>7143</v>
      </c>
      <c r="M428" s="10" t="s">
        <v>7142</v>
      </c>
      <c r="N428" s="10" t="s">
        <v>63</v>
      </c>
      <c r="O428" s="10" t="s">
        <v>7143</v>
      </c>
      <c r="P428" s="10" t="s">
        <v>7142</v>
      </c>
      <c r="Q428" s="10" t="s">
        <v>40328</v>
      </c>
      <c r="R428" s="10" t="s">
        <v>40329</v>
      </c>
      <c r="S428" s="10" t="s">
        <v>1307</v>
      </c>
      <c r="T428" s="15">
        <v>9100</v>
      </c>
      <c r="U428" s="15"/>
      <c r="V428" s="10" t="s">
        <v>40330</v>
      </c>
      <c r="W428" s="10" t="s">
        <v>143</v>
      </c>
      <c r="X428" s="10" t="s">
        <v>40331</v>
      </c>
      <c r="Y428" s="10" t="s">
        <v>38452</v>
      </c>
      <c r="Z428" s="10" t="s">
        <v>38563</v>
      </c>
      <c r="AA428" s="10" t="s">
        <v>12702</v>
      </c>
      <c r="AB428" s="10" t="s">
        <v>12703</v>
      </c>
      <c r="AC428" s="10" t="s">
        <v>951</v>
      </c>
      <c r="AD428" s="15"/>
      <c r="AE428" s="10" t="s">
        <v>12700</v>
      </c>
      <c r="AF428" s="10" t="s">
        <v>82</v>
      </c>
      <c r="AG428" s="10" t="s">
        <v>40245</v>
      </c>
      <c r="AH428" s="10" t="s">
        <v>203</v>
      </c>
      <c r="AI428" s="15"/>
      <c r="AJ428" s="15"/>
      <c r="AK428" s="15"/>
      <c r="AL428" s="10" t="s">
        <v>40333</v>
      </c>
      <c r="AM428" s="10" t="s">
        <v>12710</v>
      </c>
      <c r="AN428" s="10" t="s">
        <v>38611</v>
      </c>
    </row>
    <row r="429" s="1" customFormat="1" ht="19" customHeight="1" spans="1:40">
      <c r="A429" s="10" t="s">
        <v>38601</v>
      </c>
      <c r="B429" s="10" t="s">
        <v>38602</v>
      </c>
      <c r="C429" s="10" t="s">
        <v>38603</v>
      </c>
      <c r="D429" s="10" t="s">
        <v>27020</v>
      </c>
      <c r="E429" s="10" t="s">
        <v>38604</v>
      </c>
      <c r="F429" s="10" t="s">
        <v>38605</v>
      </c>
      <c r="G429" s="15">
        <v>9100</v>
      </c>
      <c r="H429" s="15">
        <v>9100</v>
      </c>
      <c r="I429" s="15">
        <v>9100</v>
      </c>
      <c r="J429" s="15">
        <v>2200</v>
      </c>
      <c r="K429" s="10" t="s">
        <v>63</v>
      </c>
      <c r="L429" s="10" t="s">
        <v>7143</v>
      </c>
      <c r="M429" s="10" t="s">
        <v>7142</v>
      </c>
      <c r="N429" s="10" t="s">
        <v>63</v>
      </c>
      <c r="O429" s="10" t="s">
        <v>7143</v>
      </c>
      <c r="P429" s="10" t="s">
        <v>7142</v>
      </c>
      <c r="Q429" s="10" t="s">
        <v>40328</v>
      </c>
      <c r="R429" s="10" t="s">
        <v>40329</v>
      </c>
      <c r="S429" s="10" t="s">
        <v>1307</v>
      </c>
      <c r="T429" s="15">
        <v>9100</v>
      </c>
      <c r="U429" s="15"/>
      <c r="V429" s="10" t="s">
        <v>40330</v>
      </c>
      <c r="W429" s="10" t="s">
        <v>143</v>
      </c>
      <c r="X429" s="10" t="s">
        <v>40331</v>
      </c>
      <c r="Y429" s="10" t="s">
        <v>38452</v>
      </c>
      <c r="Z429" s="10" t="s">
        <v>38563</v>
      </c>
      <c r="AA429" s="10" t="s">
        <v>24003</v>
      </c>
      <c r="AB429" s="10" t="s">
        <v>24004</v>
      </c>
      <c r="AC429" s="10" t="s">
        <v>378</v>
      </c>
      <c r="AD429" s="15"/>
      <c r="AE429" s="10" t="s">
        <v>12706</v>
      </c>
      <c r="AF429" s="10" t="s">
        <v>143</v>
      </c>
      <c r="AG429" s="10" t="s">
        <v>38433</v>
      </c>
      <c r="AH429" s="10" t="s">
        <v>20662</v>
      </c>
      <c r="AI429" s="15"/>
      <c r="AJ429" s="15"/>
      <c r="AK429" s="15"/>
      <c r="AL429" s="10" t="s">
        <v>40333</v>
      </c>
      <c r="AM429" s="10" t="s">
        <v>24008</v>
      </c>
      <c r="AN429" s="10" t="s">
        <v>38611</v>
      </c>
    </row>
  </sheetData>
  <autoFilter ref="A5:AN429">
    <extLst/>
  </autoFilter>
  <mergeCells count="42">
    <mergeCell ref="A1:AO1"/>
    <mergeCell ref="A2:AN2"/>
    <mergeCell ref="A3:J3"/>
    <mergeCell ref="K3:P3"/>
    <mergeCell ref="Q3:Z3"/>
    <mergeCell ref="AA3:AJ3"/>
    <mergeCell ref="K4:M4"/>
    <mergeCell ref="N4:P4"/>
    <mergeCell ref="A4:A5"/>
    <mergeCell ref="B4:B5"/>
    <mergeCell ref="C4:C5"/>
    <mergeCell ref="D4:D5"/>
    <mergeCell ref="E4:E5"/>
    <mergeCell ref="F4:F5"/>
    <mergeCell ref="G4:G5"/>
    <mergeCell ref="H4:H5"/>
    <mergeCell ref="I4:I5"/>
    <mergeCell ref="J4:J5"/>
    <mergeCell ref="Q4:Q5"/>
    <mergeCell ref="R4:R5"/>
    <mergeCell ref="S4:S5"/>
    <mergeCell ref="T4:T5"/>
    <mergeCell ref="U4:U5"/>
    <mergeCell ref="V4:V5"/>
    <mergeCell ref="W4:W5"/>
    <mergeCell ref="X4:X5"/>
    <mergeCell ref="Y4:Y5"/>
    <mergeCell ref="Z4:Z5"/>
    <mergeCell ref="AA4:AA5"/>
    <mergeCell ref="AB4:AB5"/>
    <mergeCell ref="AC4:AC5"/>
    <mergeCell ref="AD4:AD5"/>
    <mergeCell ref="AE4:AE5"/>
    <mergeCell ref="AF4:AF5"/>
    <mergeCell ref="AG4:AG5"/>
    <mergeCell ref="AH4:AH5"/>
    <mergeCell ref="AI4:AI5"/>
    <mergeCell ref="AJ4:AJ5"/>
    <mergeCell ref="AK3:AK5"/>
    <mergeCell ref="AL3:AL5"/>
    <mergeCell ref="AM3:AM5"/>
    <mergeCell ref="AN3:AN5"/>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T11"/>
  <sheetViews>
    <sheetView tabSelected="1" zoomScale="85" zoomScaleNormal="85" workbookViewId="0">
      <selection activeCell="D9" sqref="D9"/>
    </sheetView>
  </sheetViews>
  <sheetFormatPr defaultColWidth="9" defaultRowHeight="13.5"/>
  <cols>
    <col min="1" max="1" width="5.49166666666667" style="66" customWidth="1"/>
    <col min="2" max="3" width="10.5833333333333" style="1" customWidth="1"/>
    <col min="4" max="4" width="19.7333333333333" style="1" customWidth="1"/>
    <col min="5" max="5" width="12.9416666666667" style="67" customWidth="1"/>
    <col min="6" max="6" width="12.3416666666667" style="66" customWidth="1"/>
    <col min="7" max="7" width="7.05" style="66" customWidth="1"/>
    <col min="8" max="11" width="8.775" style="1" customWidth="1"/>
    <col min="12" max="15" width="8.775" style="66" customWidth="1"/>
    <col min="16" max="16" width="21.3166666666667" style="1" customWidth="1"/>
    <col min="17" max="17" width="11.075" style="1" customWidth="1"/>
    <col min="18" max="18" width="11.775" style="1" customWidth="1"/>
    <col min="19" max="19" width="11.775" style="4" customWidth="1"/>
    <col min="20" max="20" width="11.7666666666667" style="67" customWidth="1"/>
    <col min="21" max="16384" width="9" style="1"/>
  </cols>
  <sheetData>
    <row r="1" ht="38" customHeight="1" spans="1:4">
      <c r="A1" s="68" t="s">
        <v>38374</v>
      </c>
      <c r="B1" s="68"/>
      <c r="C1" s="68"/>
      <c r="D1" s="68"/>
    </row>
    <row r="2" s="1" customFormat="1" ht="36" customHeight="1" spans="1:20">
      <c r="A2" s="69" t="s">
        <v>40334</v>
      </c>
      <c r="B2" s="69"/>
      <c r="C2" s="69"/>
      <c r="D2" s="69"/>
      <c r="E2" s="70"/>
      <c r="F2" s="69"/>
      <c r="G2" s="69"/>
      <c r="H2" s="69"/>
      <c r="I2" s="69"/>
      <c r="J2" s="69"/>
      <c r="K2" s="69"/>
      <c r="L2" s="69"/>
      <c r="M2" s="69"/>
      <c r="N2" s="69"/>
      <c r="O2" s="69"/>
      <c r="P2" s="69"/>
      <c r="Q2" s="69"/>
      <c r="R2" s="69"/>
      <c r="S2" s="69"/>
      <c r="T2" s="70"/>
    </row>
    <row r="3" s="1" customFormat="1" ht="21" customHeight="1" spans="1:20">
      <c r="A3" s="66"/>
      <c r="B3" s="71" t="s">
        <v>1</v>
      </c>
      <c r="C3" s="71"/>
      <c r="D3" s="71"/>
      <c r="E3" s="72"/>
      <c r="F3" s="73"/>
      <c r="G3" s="73"/>
      <c r="H3" s="71"/>
      <c r="I3" s="71"/>
      <c r="J3" s="71"/>
      <c r="K3" s="71"/>
      <c r="L3" s="73"/>
      <c r="M3" s="73"/>
      <c r="N3" s="73"/>
      <c r="O3" s="73"/>
      <c r="P3" s="71"/>
      <c r="Q3" s="71"/>
      <c r="R3" s="71"/>
      <c r="S3" s="81"/>
      <c r="T3" s="82"/>
    </row>
    <row r="4" s="65" customFormat="1" ht="32" customHeight="1" spans="1:20">
      <c r="A4" s="74" t="s">
        <v>38370</v>
      </c>
      <c r="B4" s="74"/>
      <c r="C4" s="74"/>
      <c r="D4" s="74"/>
      <c r="E4" s="74"/>
      <c r="F4" s="74"/>
      <c r="G4" s="74"/>
      <c r="H4" s="74"/>
      <c r="I4" s="74"/>
      <c r="J4" s="74"/>
      <c r="K4" s="74"/>
      <c r="L4" s="74" t="s">
        <v>38371</v>
      </c>
      <c r="M4" s="74"/>
      <c r="N4" s="74"/>
      <c r="O4" s="74"/>
      <c r="P4" s="74" t="s">
        <v>38372</v>
      </c>
      <c r="Q4" s="74"/>
      <c r="R4" s="74" t="s">
        <v>38373</v>
      </c>
      <c r="S4" s="74"/>
      <c r="T4" s="74"/>
    </row>
    <row r="5" s="65" customFormat="1" ht="21" customHeight="1" spans="1:20">
      <c r="A5" s="75" t="s">
        <v>40335</v>
      </c>
      <c r="B5" s="74" t="s">
        <v>38376</v>
      </c>
      <c r="C5" s="74" t="s">
        <v>38377</v>
      </c>
      <c r="D5" s="74" t="s">
        <v>38378</v>
      </c>
      <c r="E5" s="74" t="s">
        <v>38379</v>
      </c>
      <c r="F5" s="74" t="s">
        <v>38380</v>
      </c>
      <c r="G5" s="74" t="s">
        <v>38381</v>
      </c>
      <c r="H5" s="74" t="s">
        <v>38382</v>
      </c>
      <c r="I5" s="74" t="s">
        <v>38383</v>
      </c>
      <c r="J5" s="74" t="s">
        <v>38384</v>
      </c>
      <c r="K5" s="74" t="s">
        <v>38385</v>
      </c>
      <c r="L5" s="74" t="s">
        <v>38386</v>
      </c>
      <c r="M5" s="74"/>
      <c r="N5" s="74" t="s">
        <v>38387</v>
      </c>
      <c r="O5" s="74"/>
      <c r="P5" s="74" t="s">
        <v>10</v>
      </c>
      <c r="Q5" s="74" t="s">
        <v>38388</v>
      </c>
      <c r="R5" s="74" t="s">
        <v>10</v>
      </c>
      <c r="S5" s="74" t="s">
        <v>38388</v>
      </c>
      <c r="T5" s="74" t="s">
        <v>38398</v>
      </c>
    </row>
    <row r="6" s="65" customFormat="1" ht="58" customHeight="1" spans="1:20">
      <c r="A6" s="75"/>
      <c r="B6" s="74"/>
      <c r="C6" s="74"/>
      <c r="D6" s="74"/>
      <c r="E6" s="74"/>
      <c r="F6" s="74"/>
      <c r="G6" s="74"/>
      <c r="H6" s="74"/>
      <c r="I6" s="74"/>
      <c r="J6" s="74"/>
      <c r="K6" s="74"/>
      <c r="L6" s="74" t="s">
        <v>38401</v>
      </c>
      <c r="M6" s="74" t="s">
        <v>38402</v>
      </c>
      <c r="N6" s="74" t="s">
        <v>38401</v>
      </c>
      <c r="O6" s="74" t="s">
        <v>38402</v>
      </c>
      <c r="P6" s="74"/>
      <c r="Q6" s="74"/>
      <c r="R6" s="74"/>
      <c r="S6" s="74"/>
      <c r="T6" s="74"/>
    </row>
    <row r="7" s="4" customFormat="1" ht="89" customHeight="1" spans="1:20">
      <c r="A7" s="76">
        <v>1</v>
      </c>
      <c r="B7" s="77" t="s">
        <v>39164</v>
      </c>
      <c r="C7" s="77" t="s">
        <v>39165</v>
      </c>
      <c r="D7" s="77" t="s">
        <v>39166</v>
      </c>
      <c r="E7" s="76" t="s">
        <v>7796</v>
      </c>
      <c r="F7" s="76" t="s">
        <v>39167</v>
      </c>
      <c r="G7" s="78">
        <v>2.3</v>
      </c>
      <c r="H7" s="79">
        <v>6000</v>
      </c>
      <c r="I7" s="79">
        <v>6000</v>
      </c>
      <c r="J7" s="79">
        <v>2590</v>
      </c>
      <c r="K7" s="79">
        <v>2590</v>
      </c>
      <c r="L7" s="76" t="s">
        <v>227</v>
      </c>
      <c r="M7" s="76" t="s">
        <v>873</v>
      </c>
      <c r="N7" s="76" t="s">
        <v>227</v>
      </c>
      <c r="O7" s="76" t="s">
        <v>873</v>
      </c>
      <c r="P7" s="77" t="s">
        <v>14683</v>
      </c>
      <c r="Q7" s="77" t="s">
        <v>3129</v>
      </c>
      <c r="R7" s="77" t="s">
        <v>12137</v>
      </c>
      <c r="S7" s="77" t="s">
        <v>3227</v>
      </c>
      <c r="T7" s="76" t="s">
        <v>8226</v>
      </c>
    </row>
    <row r="8" ht="37" customHeight="1" spans="1:10">
      <c r="A8" s="80"/>
      <c r="B8" s="80"/>
      <c r="C8" s="80"/>
      <c r="D8" s="80"/>
      <c r="E8" s="80"/>
      <c r="F8" s="80"/>
      <c r="G8" s="80"/>
      <c r="H8" s="80"/>
      <c r="I8" s="80"/>
      <c r="J8" s="80"/>
    </row>
    <row r="9" ht="37" customHeight="1"/>
    <row r="10" ht="37" customHeight="1"/>
    <row r="11" ht="37" customHeight="1"/>
  </sheetData>
  <mergeCells count="26">
    <mergeCell ref="A1:D1"/>
    <mergeCell ref="A2:T2"/>
    <mergeCell ref="B3:T3"/>
    <mergeCell ref="A4:K4"/>
    <mergeCell ref="L4:O4"/>
    <mergeCell ref="P4:Q4"/>
    <mergeCell ref="R4:T4"/>
    <mergeCell ref="L5:M5"/>
    <mergeCell ref="N5:O5"/>
    <mergeCell ref="A8:J8"/>
    <mergeCell ref="A5:A6"/>
    <mergeCell ref="B5:B6"/>
    <mergeCell ref="C5:C6"/>
    <mergeCell ref="D5:D6"/>
    <mergeCell ref="E5:E6"/>
    <mergeCell ref="F5:F6"/>
    <mergeCell ref="G5:G6"/>
    <mergeCell ref="H5:H6"/>
    <mergeCell ref="I5:I6"/>
    <mergeCell ref="J5:J6"/>
    <mergeCell ref="K5:K6"/>
    <mergeCell ref="P5:P6"/>
    <mergeCell ref="Q5:Q6"/>
    <mergeCell ref="R5:R6"/>
    <mergeCell ref="S5:S6"/>
    <mergeCell ref="T5:T6"/>
  </mergeCells>
  <printOptions horizontalCentered="1"/>
  <pageMargins left="0.609722222222222" right="0.472222222222222" top="0.708333333333333" bottom="0.708333333333333" header="0.5" footer="0.275"/>
  <pageSetup paperSize="9"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42"/>
  <sheetViews>
    <sheetView topLeftCell="A204" workbookViewId="0">
      <selection activeCell="C212" sqref="C212"/>
    </sheetView>
  </sheetViews>
  <sheetFormatPr defaultColWidth="9" defaultRowHeight="13.5" outlineLevelCol="1"/>
  <sheetData>
    <row r="1" spans="1:2">
      <c r="A1" t="s">
        <v>40336</v>
      </c>
      <c r="B1" t="s">
        <v>40337</v>
      </c>
    </row>
    <row r="2" spans="1:2">
      <c r="A2" t="s">
        <v>40137</v>
      </c>
      <c r="B2">
        <v>2</v>
      </c>
    </row>
    <row r="3" spans="1:2">
      <c r="A3" t="s">
        <v>39369</v>
      </c>
      <c r="B3">
        <v>2</v>
      </c>
    </row>
    <row r="4" spans="1:2">
      <c r="A4" t="s">
        <v>40338</v>
      </c>
      <c r="B4">
        <v>1</v>
      </c>
    </row>
    <row r="5" spans="1:2">
      <c r="A5" t="s">
        <v>39105</v>
      </c>
      <c r="B5">
        <v>1</v>
      </c>
    </row>
    <row r="6" spans="1:2">
      <c r="A6" t="s">
        <v>40318</v>
      </c>
      <c r="B6">
        <v>1</v>
      </c>
    </row>
    <row r="7" spans="1:2">
      <c r="A7" t="s">
        <v>39661</v>
      </c>
      <c r="B7">
        <v>1</v>
      </c>
    </row>
    <row r="8" spans="1:2">
      <c r="A8" t="s">
        <v>40339</v>
      </c>
      <c r="B8">
        <v>1</v>
      </c>
    </row>
    <row r="9" spans="1:2">
      <c r="A9" t="s">
        <v>39057</v>
      </c>
      <c r="B9">
        <v>1</v>
      </c>
    </row>
    <row r="10" spans="1:2">
      <c r="A10" t="s">
        <v>40340</v>
      </c>
      <c r="B10">
        <v>1</v>
      </c>
    </row>
    <row r="11" spans="1:2">
      <c r="A11" t="s">
        <v>39485</v>
      </c>
      <c r="B11">
        <v>1</v>
      </c>
    </row>
    <row r="12" spans="1:2">
      <c r="A12" t="s">
        <v>40109</v>
      </c>
      <c r="B12">
        <v>1</v>
      </c>
    </row>
    <row r="13" spans="1:2">
      <c r="A13" t="s">
        <v>40307</v>
      </c>
      <c r="B13">
        <v>1</v>
      </c>
    </row>
    <row r="14" spans="1:2">
      <c r="A14" t="s">
        <v>38694</v>
      </c>
      <c r="B14">
        <v>1</v>
      </c>
    </row>
    <row r="15" spans="1:2">
      <c r="A15" t="s">
        <v>38448</v>
      </c>
      <c r="B15">
        <v>1</v>
      </c>
    </row>
    <row r="16" spans="1:2">
      <c r="A16" t="s">
        <v>38470</v>
      </c>
      <c r="B16">
        <v>1</v>
      </c>
    </row>
    <row r="17" spans="1:2">
      <c r="A17" t="s">
        <v>38493</v>
      </c>
      <c r="B17">
        <v>1</v>
      </c>
    </row>
    <row r="18" spans="1:2">
      <c r="A18" t="s">
        <v>39734</v>
      </c>
      <c r="B18">
        <v>1</v>
      </c>
    </row>
    <row r="19" spans="1:2">
      <c r="A19" t="s">
        <v>39774</v>
      </c>
      <c r="B19">
        <v>1</v>
      </c>
    </row>
    <row r="20" spans="1:2">
      <c r="A20" t="s">
        <v>39180</v>
      </c>
      <c r="B20">
        <v>1</v>
      </c>
    </row>
    <row r="21" spans="1:2">
      <c r="A21" t="s">
        <v>39494</v>
      </c>
      <c r="B21">
        <v>1</v>
      </c>
    </row>
    <row r="22" spans="1:2">
      <c r="A22" t="s">
        <v>39898</v>
      </c>
      <c r="B22">
        <v>1</v>
      </c>
    </row>
    <row r="23" spans="1:2">
      <c r="A23" t="s">
        <v>39766</v>
      </c>
      <c r="B23">
        <v>2</v>
      </c>
    </row>
    <row r="24" spans="1:2">
      <c r="A24" t="s">
        <v>38464</v>
      </c>
      <c r="B24">
        <v>1</v>
      </c>
    </row>
    <row r="25" spans="1:2">
      <c r="A25" t="s">
        <v>38636</v>
      </c>
      <c r="B25">
        <v>3</v>
      </c>
    </row>
    <row r="26" spans="1:2">
      <c r="A26" t="s">
        <v>39533</v>
      </c>
      <c r="B26">
        <v>2</v>
      </c>
    </row>
    <row r="27" spans="1:2">
      <c r="A27" t="s">
        <v>39557</v>
      </c>
      <c r="B27">
        <v>1</v>
      </c>
    </row>
    <row r="28" spans="1:2">
      <c r="A28" t="s">
        <v>38691</v>
      </c>
      <c r="B28">
        <v>1</v>
      </c>
    </row>
    <row r="29" spans="1:2">
      <c r="A29" t="s">
        <v>38678</v>
      </c>
      <c r="B29">
        <v>2</v>
      </c>
    </row>
    <row r="30" spans="1:2">
      <c r="A30" t="s">
        <v>39814</v>
      </c>
      <c r="B30">
        <v>1</v>
      </c>
    </row>
    <row r="31" spans="1:2">
      <c r="A31" t="s">
        <v>39721</v>
      </c>
      <c r="B31">
        <v>2</v>
      </c>
    </row>
    <row r="32" spans="1:2">
      <c r="A32" t="s">
        <v>40268</v>
      </c>
      <c r="B32">
        <v>2</v>
      </c>
    </row>
    <row r="33" spans="1:2">
      <c r="A33" t="s">
        <v>40258</v>
      </c>
      <c r="B33">
        <v>2</v>
      </c>
    </row>
    <row r="34" spans="1:2">
      <c r="A34" t="s">
        <v>39960</v>
      </c>
      <c r="B34">
        <v>1</v>
      </c>
    </row>
    <row r="35" spans="1:2">
      <c r="A35" t="s">
        <v>39410</v>
      </c>
      <c r="B35">
        <v>1</v>
      </c>
    </row>
    <row r="36" spans="1:2">
      <c r="A36" t="s">
        <v>38999</v>
      </c>
      <c r="B36">
        <v>2</v>
      </c>
    </row>
    <row r="37" spans="1:2">
      <c r="A37" t="s">
        <v>39904</v>
      </c>
      <c r="B37">
        <v>2</v>
      </c>
    </row>
    <row r="38" spans="1:2">
      <c r="A38" t="s">
        <v>39918</v>
      </c>
      <c r="B38">
        <v>5</v>
      </c>
    </row>
    <row r="39" spans="1:2">
      <c r="A39" t="s">
        <v>39865</v>
      </c>
      <c r="B39">
        <v>1</v>
      </c>
    </row>
    <row r="40" spans="1:2">
      <c r="A40" t="s">
        <v>39685</v>
      </c>
      <c r="B40">
        <v>3</v>
      </c>
    </row>
    <row r="41" spans="1:2">
      <c r="A41" t="s">
        <v>39689</v>
      </c>
      <c r="B41">
        <v>1</v>
      </c>
    </row>
    <row r="42" spans="1:2">
      <c r="A42" t="s">
        <v>39679</v>
      </c>
      <c r="B42">
        <v>1</v>
      </c>
    </row>
    <row r="43" spans="1:2">
      <c r="A43" t="s">
        <v>38799</v>
      </c>
      <c r="B43">
        <v>1</v>
      </c>
    </row>
    <row r="44" spans="1:2">
      <c r="A44" t="s">
        <v>38925</v>
      </c>
      <c r="B44">
        <v>1</v>
      </c>
    </row>
    <row r="45" spans="1:2">
      <c r="A45" t="s">
        <v>40341</v>
      </c>
      <c r="B45">
        <v>1</v>
      </c>
    </row>
    <row r="46" spans="1:2">
      <c r="A46" t="s">
        <v>39635</v>
      </c>
      <c r="B46">
        <v>1</v>
      </c>
    </row>
    <row r="47" spans="1:2">
      <c r="A47" t="s">
        <v>39644</v>
      </c>
      <c r="B47">
        <v>1</v>
      </c>
    </row>
    <row r="48" spans="1:2">
      <c r="A48" t="s">
        <v>39668</v>
      </c>
      <c r="B48">
        <v>1</v>
      </c>
    </row>
    <row r="49" spans="1:2">
      <c r="A49" t="s">
        <v>39077</v>
      </c>
      <c r="B49">
        <v>3</v>
      </c>
    </row>
    <row r="50" spans="1:2">
      <c r="A50" t="s">
        <v>40209</v>
      </c>
      <c r="B50">
        <v>1</v>
      </c>
    </row>
    <row r="51" spans="1:2">
      <c r="A51" t="s">
        <v>39882</v>
      </c>
      <c r="B51">
        <v>1</v>
      </c>
    </row>
    <row r="52" spans="1:2">
      <c r="A52" t="s">
        <v>40131</v>
      </c>
      <c r="B52">
        <v>1</v>
      </c>
    </row>
    <row r="53" spans="1:2">
      <c r="A53" t="s">
        <v>40081</v>
      </c>
      <c r="B53">
        <v>1</v>
      </c>
    </row>
    <row r="54" spans="1:2">
      <c r="A54" t="s">
        <v>39965</v>
      </c>
      <c r="B54">
        <v>1</v>
      </c>
    </row>
    <row r="55" spans="1:2">
      <c r="A55" t="s">
        <v>39833</v>
      </c>
      <c r="B55">
        <v>1</v>
      </c>
    </row>
    <row r="56" spans="1:2">
      <c r="A56" t="s">
        <v>39842</v>
      </c>
      <c r="B56">
        <v>1</v>
      </c>
    </row>
    <row r="57" spans="1:2">
      <c r="A57" t="s">
        <v>39762</v>
      </c>
      <c r="B57">
        <v>1</v>
      </c>
    </row>
    <row r="58" spans="1:2">
      <c r="A58" t="s">
        <v>39744</v>
      </c>
      <c r="B58">
        <v>1</v>
      </c>
    </row>
    <row r="59" spans="1:2">
      <c r="A59" t="s">
        <v>39609</v>
      </c>
      <c r="B59">
        <v>2</v>
      </c>
    </row>
    <row r="60" spans="1:2">
      <c r="A60" t="s">
        <v>39623</v>
      </c>
      <c r="B60">
        <v>1</v>
      </c>
    </row>
    <row r="61" spans="1:2">
      <c r="A61" t="s">
        <v>39571</v>
      </c>
      <c r="B61">
        <v>1</v>
      </c>
    </row>
    <row r="62" spans="1:2">
      <c r="A62" t="s">
        <v>39632</v>
      </c>
      <c r="B62">
        <v>1</v>
      </c>
    </row>
    <row r="63" spans="1:2">
      <c r="A63" t="s">
        <v>38771</v>
      </c>
      <c r="B63">
        <v>1</v>
      </c>
    </row>
    <row r="64" spans="1:2">
      <c r="A64" t="s">
        <v>40036</v>
      </c>
      <c r="B64">
        <v>2</v>
      </c>
    </row>
    <row r="65" spans="1:2">
      <c r="A65" t="s">
        <v>40052</v>
      </c>
      <c r="B65">
        <v>1</v>
      </c>
    </row>
    <row r="66" spans="1:2">
      <c r="A66" t="s">
        <v>40249</v>
      </c>
      <c r="B66">
        <v>1</v>
      </c>
    </row>
    <row r="67" spans="1:2">
      <c r="A67" t="s">
        <v>39924</v>
      </c>
      <c r="B67">
        <v>2</v>
      </c>
    </row>
    <row r="68" spans="1:2">
      <c r="A68" t="s">
        <v>40098</v>
      </c>
      <c r="B68">
        <v>2</v>
      </c>
    </row>
    <row r="69" spans="1:2">
      <c r="A69" t="s">
        <v>40102</v>
      </c>
      <c r="B69">
        <v>1</v>
      </c>
    </row>
    <row r="70" spans="1:2">
      <c r="A70" t="s">
        <v>40078</v>
      </c>
      <c r="B70">
        <v>1</v>
      </c>
    </row>
    <row r="71" spans="1:2">
      <c r="A71" t="s">
        <v>39510</v>
      </c>
      <c r="B71">
        <v>1</v>
      </c>
    </row>
    <row r="72" spans="1:2">
      <c r="A72" t="s">
        <v>39420</v>
      </c>
      <c r="B72">
        <v>1</v>
      </c>
    </row>
    <row r="73" spans="1:2">
      <c r="A73" t="s">
        <v>38668</v>
      </c>
      <c r="B73">
        <v>1</v>
      </c>
    </row>
    <row r="74" spans="1:2">
      <c r="A74" t="s">
        <v>40241</v>
      </c>
      <c r="B74">
        <v>1</v>
      </c>
    </row>
    <row r="75" spans="1:2">
      <c r="A75" t="s">
        <v>38844</v>
      </c>
      <c r="B75">
        <v>2</v>
      </c>
    </row>
    <row r="76" spans="1:2">
      <c r="A76" t="s">
        <v>38859</v>
      </c>
      <c r="B76">
        <v>1</v>
      </c>
    </row>
    <row r="77" spans="1:2">
      <c r="A77" t="s">
        <v>38903</v>
      </c>
      <c r="B77">
        <v>1</v>
      </c>
    </row>
    <row r="78" spans="1:2">
      <c r="A78" t="s">
        <v>38898</v>
      </c>
      <c r="B78">
        <v>1</v>
      </c>
    </row>
    <row r="79" spans="1:2">
      <c r="A79" t="s">
        <v>38834</v>
      </c>
      <c r="B79">
        <v>1</v>
      </c>
    </row>
    <row r="80" spans="1:2">
      <c r="A80" t="s">
        <v>38822</v>
      </c>
      <c r="B80">
        <v>3</v>
      </c>
    </row>
    <row r="81" spans="1:2">
      <c r="A81" t="s">
        <v>38409</v>
      </c>
      <c r="B81">
        <v>1</v>
      </c>
    </row>
    <row r="82" spans="1:2">
      <c r="A82" t="s">
        <v>40342</v>
      </c>
      <c r="B82">
        <v>1</v>
      </c>
    </row>
    <row r="83" spans="1:2">
      <c r="A83" t="s">
        <v>20174</v>
      </c>
      <c r="B83">
        <v>1</v>
      </c>
    </row>
    <row r="84" spans="1:2">
      <c r="A84" t="s">
        <v>38720</v>
      </c>
      <c r="B84">
        <v>3</v>
      </c>
    </row>
    <row r="85" spans="1:2">
      <c r="A85" t="s">
        <v>38741</v>
      </c>
      <c r="B85">
        <v>1</v>
      </c>
    </row>
    <row r="86" spans="1:2">
      <c r="A86" t="s">
        <v>38750</v>
      </c>
      <c r="B86">
        <v>1</v>
      </c>
    </row>
    <row r="87" spans="1:2">
      <c r="A87" t="s">
        <v>38703</v>
      </c>
      <c r="B87">
        <v>1</v>
      </c>
    </row>
    <row r="88" spans="1:2">
      <c r="A88" t="s">
        <v>38527</v>
      </c>
      <c r="B88">
        <v>1</v>
      </c>
    </row>
    <row r="89" spans="1:2">
      <c r="A89" t="s">
        <v>38502</v>
      </c>
      <c r="B89">
        <v>5</v>
      </c>
    </row>
    <row r="90" spans="1:2">
      <c r="A90" t="s">
        <v>38582</v>
      </c>
      <c r="B90">
        <v>1</v>
      </c>
    </row>
    <row r="91" spans="1:2">
      <c r="A91" t="s">
        <v>38485</v>
      </c>
      <c r="B91">
        <v>2</v>
      </c>
    </row>
    <row r="92" spans="1:2">
      <c r="A92" t="s">
        <v>16209</v>
      </c>
      <c r="B92">
        <v>1</v>
      </c>
    </row>
    <row r="93" spans="1:2">
      <c r="A93" t="s">
        <v>39697</v>
      </c>
      <c r="B93">
        <v>1</v>
      </c>
    </row>
    <row r="94" spans="1:2">
      <c r="A94" t="s">
        <v>38533</v>
      </c>
      <c r="B94">
        <v>1</v>
      </c>
    </row>
    <row r="95" spans="1:2">
      <c r="A95" t="s">
        <v>39693</v>
      </c>
      <c r="B95">
        <v>1</v>
      </c>
    </row>
    <row r="96" spans="1:2">
      <c r="A96" t="s">
        <v>38530</v>
      </c>
      <c r="B96">
        <v>1</v>
      </c>
    </row>
    <row r="97" spans="1:2">
      <c r="A97" t="s">
        <v>38479</v>
      </c>
      <c r="B97">
        <v>7</v>
      </c>
    </row>
    <row r="98" spans="1:2">
      <c r="A98" t="s">
        <v>39048</v>
      </c>
      <c r="B98">
        <v>1</v>
      </c>
    </row>
    <row r="99" spans="1:2">
      <c r="A99" t="s">
        <v>39758</v>
      </c>
      <c r="B99">
        <v>1</v>
      </c>
    </row>
    <row r="100" spans="1:2">
      <c r="A100" t="s">
        <v>39159</v>
      </c>
      <c r="B100">
        <v>1</v>
      </c>
    </row>
    <row r="101" spans="1:2">
      <c r="A101" t="s">
        <v>39153</v>
      </c>
      <c r="B101">
        <v>2</v>
      </c>
    </row>
    <row r="102" spans="1:2">
      <c r="A102" t="s">
        <v>39189</v>
      </c>
      <c r="B102">
        <v>1</v>
      </c>
    </row>
    <row r="103" spans="1:2">
      <c r="A103" t="s">
        <v>39279</v>
      </c>
      <c r="B103">
        <v>6</v>
      </c>
    </row>
    <row r="104" spans="1:2">
      <c r="A104" t="s">
        <v>39238</v>
      </c>
      <c r="B104">
        <v>1</v>
      </c>
    </row>
    <row r="105" spans="1:2">
      <c r="A105" t="s">
        <v>39244</v>
      </c>
      <c r="B105">
        <v>1</v>
      </c>
    </row>
    <row r="106" spans="1:2">
      <c r="A106" t="s">
        <v>39232</v>
      </c>
      <c r="B106">
        <v>2</v>
      </c>
    </row>
    <row r="107" spans="1:2">
      <c r="A107" t="s">
        <v>39322</v>
      </c>
      <c r="B107">
        <v>1</v>
      </c>
    </row>
    <row r="108" spans="1:2">
      <c r="A108" t="s">
        <v>39312</v>
      </c>
      <c r="B108">
        <v>1</v>
      </c>
    </row>
    <row r="109" spans="1:2">
      <c r="A109" t="s">
        <v>39303</v>
      </c>
      <c r="B109">
        <v>1</v>
      </c>
    </row>
    <row r="110" spans="1:2">
      <c r="A110" t="s">
        <v>39294</v>
      </c>
      <c r="B110">
        <v>1</v>
      </c>
    </row>
    <row r="111" spans="1:2">
      <c r="A111" t="s">
        <v>39327</v>
      </c>
      <c r="B111">
        <v>1</v>
      </c>
    </row>
    <row r="112" spans="1:2">
      <c r="A112" t="s">
        <v>40343</v>
      </c>
      <c r="B112">
        <v>1</v>
      </c>
    </row>
    <row r="113" spans="1:2">
      <c r="A113" t="s">
        <v>39169</v>
      </c>
      <c r="B113">
        <v>1</v>
      </c>
    </row>
    <row r="114" spans="1:2">
      <c r="A114" t="s">
        <v>38424</v>
      </c>
      <c r="B114">
        <v>4</v>
      </c>
    </row>
    <row r="115" spans="1:2">
      <c r="A115" t="s">
        <v>40344</v>
      </c>
      <c r="B115">
        <v>1</v>
      </c>
    </row>
    <row r="116" spans="1:2">
      <c r="A116" t="s">
        <v>40313</v>
      </c>
      <c r="B116">
        <v>1</v>
      </c>
    </row>
    <row r="117" spans="1:2">
      <c r="A117" t="s">
        <v>40120</v>
      </c>
      <c r="B117">
        <v>1</v>
      </c>
    </row>
    <row r="118" spans="1:2">
      <c r="A118" t="s">
        <v>34196</v>
      </c>
      <c r="B118">
        <v>1</v>
      </c>
    </row>
    <row r="119" spans="1:2">
      <c r="A119" t="s">
        <v>39405</v>
      </c>
      <c r="B119">
        <v>1</v>
      </c>
    </row>
    <row r="120" spans="1:2">
      <c r="A120" t="s">
        <v>38792</v>
      </c>
      <c r="B120">
        <v>1</v>
      </c>
    </row>
    <row r="121" spans="1:2">
      <c r="A121" t="s">
        <v>40143</v>
      </c>
      <c r="B121">
        <v>2</v>
      </c>
    </row>
    <row r="122" spans="1:2">
      <c r="A122" t="s">
        <v>39144</v>
      </c>
      <c r="B122">
        <v>1</v>
      </c>
    </row>
    <row r="123" spans="1:2">
      <c r="A123" t="s">
        <v>39136</v>
      </c>
      <c r="B123">
        <v>1</v>
      </c>
    </row>
    <row r="124" spans="1:2">
      <c r="A124" t="s">
        <v>39150</v>
      </c>
      <c r="B124">
        <v>1</v>
      </c>
    </row>
    <row r="125" spans="1:2">
      <c r="A125" t="s">
        <v>39141</v>
      </c>
      <c r="B125">
        <v>1</v>
      </c>
    </row>
    <row r="126" spans="1:2">
      <c r="A126" t="s">
        <v>40163</v>
      </c>
      <c r="B126">
        <v>1</v>
      </c>
    </row>
    <row r="127" spans="1:2">
      <c r="A127" t="s">
        <v>39341</v>
      </c>
      <c r="B127">
        <v>1</v>
      </c>
    </row>
    <row r="128" spans="1:2">
      <c r="A128" t="s">
        <v>39347</v>
      </c>
      <c r="B128">
        <v>1</v>
      </c>
    </row>
    <row r="129" spans="1:2">
      <c r="A129" t="s">
        <v>24875</v>
      </c>
      <c r="B129">
        <v>4</v>
      </c>
    </row>
    <row r="130" spans="1:2">
      <c r="A130" t="s">
        <v>39475</v>
      </c>
      <c r="B130">
        <v>1</v>
      </c>
    </row>
    <row r="131" spans="1:2">
      <c r="A131" t="s">
        <v>39453</v>
      </c>
      <c r="B131">
        <v>1</v>
      </c>
    </row>
    <row r="132" spans="1:2">
      <c r="A132" t="s">
        <v>20274</v>
      </c>
      <c r="B132">
        <v>1</v>
      </c>
    </row>
    <row r="133" spans="1:2">
      <c r="A133" t="s">
        <v>40168</v>
      </c>
      <c r="B133">
        <v>1</v>
      </c>
    </row>
    <row r="134" spans="1:2">
      <c r="A134" t="s">
        <v>38656</v>
      </c>
      <c r="B134">
        <v>1</v>
      </c>
    </row>
    <row r="135" spans="1:2">
      <c r="A135" t="s">
        <v>14683</v>
      </c>
      <c r="B135">
        <v>1</v>
      </c>
    </row>
    <row r="136" spans="1:2">
      <c r="A136" t="s">
        <v>39779</v>
      </c>
      <c r="B136">
        <v>2</v>
      </c>
    </row>
    <row r="137" spans="1:2">
      <c r="A137" t="s">
        <v>39782</v>
      </c>
      <c r="B137">
        <v>1</v>
      </c>
    </row>
    <row r="138" spans="1:2">
      <c r="A138" t="s">
        <v>8647</v>
      </c>
      <c r="B138">
        <v>1</v>
      </c>
    </row>
    <row r="139" spans="1:2">
      <c r="A139" t="s">
        <v>39565</v>
      </c>
      <c r="B139">
        <v>1</v>
      </c>
    </row>
    <row r="140" spans="1:2">
      <c r="A140" t="s">
        <v>39543</v>
      </c>
      <c r="B140">
        <v>1</v>
      </c>
    </row>
    <row r="141" spans="1:2">
      <c r="A141" t="s">
        <v>39754</v>
      </c>
      <c r="B141">
        <v>1</v>
      </c>
    </row>
    <row r="142" spans="1:2">
      <c r="A142" t="s">
        <v>1624</v>
      </c>
      <c r="B142">
        <v>7</v>
      </c>
    </row>
    <row r="143" spans="1:2">
      <c r="A143" t="s">
        <v>39255</v>
      </c>
      <c r="B143">
        <v>4</v>
      </c>
    </row>
    <row r="144" spans="1:2">
      <c r="A144" t="s">
        <v>39212</v>
      </c>
      <c r="B144">
        <v>9</v>
      </c>
    </row>
    <row r="145" spans="1:2">
      <c r="A145" t="s">
        <v>39804</v>
      </c>
      <c r="B145">
        <v>1</v>
      </c>
    </row>
    <row r="146" spans="1:2">
      <c r="A146" t="s">
        <v>21297</v>
      </c>
      <c r="B146">
        <v>1</v>
      </c>
    </row>
    <row r="147" spans="1:2">
      <c r="A147" t="s">
        <v>39800</v>
      </c>
      <c r="B147">
        <v>2</v>
      </c>
    </row>
    <row r="148" spans="1:2">
      <c r="A148" t="s">
        <v>4032</v>
      </c>
      <c r="B148">
        <v>1</v>
      </c>
    </row>
    <row r="149" spans="1:2">
      <c r="A149" t="s">
        <v>39787</v>
      </c>
      <c r="B149">
        <v>1</v>
      </c>
    </row>
    <row r="150" spans="1:2">
      <c r="A150" t="s">
        <v>39796</v>
      </c>
      <c r="B150">
        <v>2</v>
      </c>
    </row>
    <row r="151" spans="1:2">
      <c r="A151" t="s">
        <v>40292</v>
      </c>
      <c r="B151">
        <v>1</v>
      </c>
    </row>
    <row r="152" spans="1:2">
      <c r="A152" t="s">
        <v>39708</v>
      </c>
      <c r="B152">
        <v>1</v>
      </c>
    </row>
    <row r="153" spans="1:2">
      <c r="A153" t="s">
        <v>39713</v>
      </c>
      <c r="B153">
        <v>1</v>
      </c>
    </row>
    <row r="154" spans="1:2">
      <c r="A154" t="s">
        <v>39718</v>
      </c>
      <c r="B154">
        <v>1</v>
      </c>
    </row>
    <row r="155" spans="1:2">
      <c r="A155" t="s">
        <v>5595</v>
      </c>
      <c r="B155">
        <v>1</v>
      </c>
    </row>
    <row r="156" spans="1:2">
      <c r="A156" t="s">
        <v>40279</v>
      </c>
      <c r="B156">
        <v>1</v>
      </c>
    </row>
    <row r="157" spans="1:2">
      <c r="A157" t="s">
        <v>39503</v>
      </c>
      <c r="B157">
        <v>1</v>
      </c>
    </row>
    <row r="158" spans="1:2">
      <c r="A158" t="s">
        <v>39702</v>
      </c>
      <c r="B158">
        <v>1</v>
      </c>
    </row>
    <row r="159" spans="1:2">
      <c r="A159" t="s">
        <v>39068</v>
      </c>
      <c r="B159">
        <v>2</v>
      </c>
    </row>
    <row r="160" spans="1:2">
      <c r="A160" t="s">
        <v>39018</v>
      </c>
      <c r="B160">
        <v>1</v>
      </c>
    </row>
    <row r="161" spans="1:2">
      <c r="A161" t="s">
        <v>38988</v>
      </c>
      <c r="B161">
        <v>3</v>
      </c>
    </row>
    <row r="162" spans="1:2">
      <c r="A162" t="s">
        <v>39336</v>
      </c>
      <c r="B162">
        <v>1</v>
      </c>
    </row>
    <row r="163" spans="1:2">
      <c r="A163" t="s">
        <v>40345</v>
      </c>
      <c r="B163">
        <v>1</v>
      </c>
    </row>
    <row r="164" spans="1:2">
      <c r="A164" t="s">
        <v>39852</v>
      </c>
      <c r="B164">
        <v>3</v>
      </c>
    </row>
    <row r="165" spans="1:2">
      <c r="A165" t="s">
        <v>39945</v>
      </c>
      <c r="B165">
        <v>1</v>
      </c>
    </row>
    <row r="166" spans="1:2">
      <c r="A166" t="s">
        <v>25441</v>
      </c>
      <c r="B166">
        <v>1</v>
      </c>
    </row>
    <row r="167" spans="1:2">
      <c r="A167" t="s">
        <v>38975</v>
      </c>
      <c r="B167">
        <v>1</v>
      </c>
    </row>
    <row r="168" spans="1:2">
      <c r="A168" t="s">
        <v>5582</v>
      </c>
      <c r="B168">
        <v>1</v>
      </c>
    </row>
    <row r="169" spans="1:2">
      <c r="A169" t="s">
        <v>39389</v>
      </c>
      <c r="B169">
        <v>1</v>
      </c>
    </row>
    <row r="170" spans="1:2">
      <c r="A170" t="s">
        <v>9568</v>
      </c>
      <c r="B170">
        <v>1</v>
      </c>
    </row>
    <row r="171" spans="1:2">
      <c r="A171" t="s">
        <v>39377</v>
      </c>
      <c r="B171">
        <v>1</v>
      </c>
    </row>
    <row r="172" spans="1:2">
      <c r="A172" t="s">
        <v>25079</v>
      </c>
      <c r="B172">
        <v>1</v>
      </c>
    </row>
    <row r="173" spans="1:2">
      <c r="A173" t="s">
        <v>13557</v>
      </c>
      <c r="B173">
        <v>1</v>
      </c>
    </row>
    <row r="174" spans="1:2">
      <c r="A174" t="s">
        <v>39829</v>
      </c>
      <c r="B174">
        <v>1</v>
      </c>
    </row>
    <row r="175" spans="1:2">
      <c r="A175" t="s">
        <v>39039</v>
      </c>
      <c r="B175">
        <v>3</v>
      </c>
    </row>
    <row r="176" spans="1:2">
      <c r="A176" t="s">
        <v>39028</v>
      </c>
      <c r="B176">
        <v>3</v>
      </c>
    </row>
    <row r="177" spans="1:2">
      <c r="A177" t="s">
        <v>39939</v>
      </c>
      <c r="B177">
        <v>1</v>
      </c>
    </row>
    <row r="178" spans="1:2">
      <c r="A178" t="s">
        <v>39626</v>
      </c>
      <c r="B178">
        <v>1</v>
      </c>
    </row>
    <row r="179" spans="1:2">
      <c r="A179" t="s">
        <v>40223</v>
      </c>
      <c r="B179">
        <v>1</v>
      </c>
    </row>
    <row r="180" spans="1:2">
      <c r="A180" t="s">
        <v>40229</v>
      </c>
      <c r="B180">
        <v>1</v>
      </c>
    </row>
    <row r="181" spans="1:2">
      <c r="A181" t="s">
        <v>40094</v>
      </c>
      <c r="B181">
        <v>1</v>
      </c>
    </row>
    <row r="182" spans="1:2">
      <c r="A182" t="s">
        <v>40074</v>
      </c>
      <c r="B182">
        <v>1</v>
      </c>
    </row>
    <row r="183" spans="1:2">
      <c r="A183" t="s">
        <v>40086</v>
      </c>
      <c r="B183">
        <v>1</v>
      </c>
    </row>
    <row r="184" spans="1:2">
      <c r="A184" t="s">
        <v>39892</v>
      </c>
      <c r="B184">
        <v>1</v>
      </c>
    </row>
    <row r="185" spans="1:2">
      <c r="A185" t="s">
        <v>38936</v>
      </c>
      <c r="B185">
        <v>1</v>
      </c>
    </row>
    <row r="186" spans="1:2">
      <c r="A186" t="s">
        <v>38948</v>
      </c>
      <c r="B186">
        <v>1</v>
      </c>
    </row>
    <row r="187" spans="1:2">
      <c r="A187" t="s">
        <v>38698</v>
      </c>
      <c r="B187">
        <v>1</v>
      </c>
    </row>
    <row r="188" spans="1:2">
      <c r="A188" t="s">
        <v>39448</v>
      </c>
      <c r="B188">
        <v>1</v>
      </c>
    </row>
    <row r="189" spans="1:2">
      <c r="A189" t="s">
        <v>39997</v>
      </c>
      <c r="B189">
        <v>1</v>
      </c>
    </row>
    <row r="190" spans="1:2">
      <c r="A190" t="s">
        <v>39220</v>
      </c>
      <c r="B190">
        <v>1</v>
      </c>
    </row>
    <row r="191" spans="1:2">
      <c r="A191" t="s">
        <v>39443</v>
      </c>
      <c r="B191">
        <v>1</v>
      </c>
    </row>
    <row r="192" spans="1:2">
      <c r="A192" t="s">
        <v>39656</v>
      </c>
      <c r="B192">
        <v>1</v>
      </c>
    </row>
    <row r="193" spans="1:2">
      <c r="A193" t="s">
        <v>39361</v>
      </c>
      <c r="B193">
        <v>2</v>
      </c>
    </row>
    <row r="194" spans="1:2">
      <c r="A194" t="s">
        <v>14591</v>
      </c>
      <c r="B194">
        <v>1</v>
      </c>
    </row>
    <row r="195" spans="1:2">
      <c r="A195" t="s">
        <v>24774</v>
      </c>
      <c r="B195">
        <v>1</v>
      </c>
    </row>
    <row r="196" spans="1:2">
      <c r="A196" t="s">
        <v>39354</v>
      </c>
      <c r="B196">
        <v>1</v>
      </c>
    </row>
    <row r="197" spans="1:2">
      <c r="A197" t="s">
        <v>40346</v>
      </c>
      <c r="B197">
        <v>1</v>
      </c>
    </row>
    <row r="198" spans="1:2">
      <c r="A198" t="s">
        <v>7671</v>
      </c>
      <c r="B198">
        <v>4</v>
      </c>
    </row>
    <row r="199" spans="1:2">
      <c r="A199" t="s">
        <v>39875</v>
      </c>
      <c r="B199">
        <v>4</v>
      </c>
    </row>
    <row r="200" spans="1:2">
      <c r="A200" t="s">
        <v>39872</v>
      </c>
      <c r="B200">
        <v>1</v>
      </c>
    </row>
    <row r="201" spans="1:2">
      <c r="A201" t="s">
        <v>39739</v>
      </c>
      <c r="B201">
        <v>1</v>
      </c>
    </row>
    <row r="202" spans="1:2">
      <c r="A202" t="s">
        <v>20765</v>
      </c>
      <c r="B202">
        <v>1</v>
      </c>
    </row>
    <row r="203" spans="1:2">
      <c r="A203" t="s">
        <v>40201</v>
      </c>
      <c r="B203">
        <v>1</v>
      </c>
    </row>
    <row r="204" spans="1:2">
      <c r="A204" t="s">
        <v>39592</v>
      </c>
      <c r="B204">
        <v>1</v>
      </c>
    </row>
    <row r="205" spans="1:2">
      <c r="A205" t="s">
        <v>19337</v>
      </c>
      <c r="B205">
        <v>1</v>
      </c>
    </row>
    <row r="206" spans="1:2">
      <c r="A206" t="s">
        <v>39584</v>
      </c>
      <c r="B206">
        <v>1</v>
      </c>
    </row>
    <row r="207" spans="1:2">
      <c r="A207" t="s">
        <v>39600</v>
      </c>
      <c r="B207">
        <v>1</v>
      </c>
    </row>
    <row r="208" spans="1:2">
      <c r="A208" t="s">
        <v>39577</v>
      </c>
      <c r="B208">
        <v>2</v>
      </c>
    </row>
    <row r="209" spans="1:2">
      <c r="A209" t="s">
        <v>39617</v>
      </c>
      <c r="B209">
        <v>1</v>
      </c>
    </row>
    <row r="210" spans="1:2">
      <c r="A210" t="s">
        <v>26175</v>
      </c>
      <c r="B210">
        <v>1</v>
      </c>
    </row>
    <row r="211" spans="1:2">
      <c r="A211" t="s">
        <v>2001</v>
      </c>
      <c r="B211">
        <v>1</v>
      </c>
    </row>
    <row r="212" spans="1:2">
      <c r="A212" t="s">
        <v>39522</v>
      </c>
      <c r="B212">
        <v>1</v>
      </c>
    </row>
    <row r="213" spans="1:2">
      <c r="A213" t="s">
        <v>39516</v>
      </c>
      <c r="B213">
        <v>1</v>
      </c>
    </row>
    <row r="214" spans="1:2">
      <c r="A214" t="s">
        <v>39436</v>
      </c>
      <c r="B214">
        <v>1</v>
      </c>
    </row>
    <row r="215" spans="1:2">
      <c r="A215" t="s">
        <v>40192</v>
      </c>
      <c r="B215">
        <v>1</v>
      </c>
    </row>
    <row r="216" spans="1:2">
      <c r="A216" t="s">
        <v>10184</v>
      </c>
      <c r="B216">
        <v>4</v>
      </c>
    </row>
    <row r="217" spans="1:2">
      <c r="A217" t="s">
        <v>40187</v>
      </c>
      <c r="B217">
        <v>1</v>
      </c>
    </row>
    <row r="218" spans="1:2">
      <c r="A218" t="s">
        <v>8804</v>
      </c>
      <c r="B218">
        <v>1</v>
      </c>
    </row>
    <row r="219" spans="1:2">
      <c r="A219" t="s">
        <v>24801</v>
      </c>
      <c r="B219">
        <v>1</v>
      </c>
    </row>
    <row r="220" spans="1:2">
      <c r="A220" t="s">
        <v>38879</v>
      </c>
      <c r="B220">
        <v>1</v>
      </c>
    </row>
    <row r="221" spans="1:2">
      <c r="A221" t="s">
        <v>39928</v>
      </c>
      <c r="B221">
        <v>1</v>
      </c>
    </row>
    <row r="222" spans="1:2">
      <c r="A222" t="s">
        <v>39934</v>
      </c>
      <c r="B222">
        <v>1</v>
      </c>
    </row>
    <row r="223" spans="1:2">
      <c r="A223" t="s">
        <v>6198</v>
      </c>
      <c r="B223">
        <v>1</v>
      </c>
    </row>
    <row r="224" spans="1:2">
      <c r="A224" t="s">
        <v>40022</v>
      </c>
      <c r="B224">
        <v>1</v>
      </c>
    </row>
    <row r="225" spans="1:2">
      <c r="A225" t="s">
        <v>4659</v>
      </c>
      <c r="B225">
        <v>1</v>
      </c>
    </row>
    <row r="226" spans="1:2">
      <c r="A226" t="s">
        <v>40044</v>
      </c>
      <c r="B226">
        <v>5</v>
      </c>
    </row>
    <row r="227" spans="1:2">
      <c r="A227" t="s">
        <v>40089</v>
      </c>
      <c r="B227">
        <v>2</v>
      </c>
    </row>
    <row r="228" spans="1:2">
      <c r="A228" t="s">
        <v>4993</v>
      </c>
      <c r="B228">
        <v>1</v>
      </c>
    </row>
    <row r="229" spans="1:2">
      <c r="A229" t="s">
        <v>40070</v>
      </c>
      <c r="B229">
        <v>1</v>
      </c>
    </row>
    <row r="230" spans="1:2">
      <c r="A230" t="s">
        <v>40066</v>
      </c>
      <c r="B230">
        <v>7</v>
      </c>
    </row>
    <row r="231" spans="1:2">
      <c r="A231" t="s">
        <v>40061</v>
      </c>
      <c r="B231">
        <v>1</v>
      </c>
    </row>
    <row r="232" spans="1:2">
      <c r="A232" t="s">
        <v>40114</v>
      </c>
      <c r="B232">
        <v>2</v>
      </c>
    </row>
    <row r="233" spans="1:2">
      <c r="A233" t="s">
        <v>39115</v>
      </c>
      <c r="B233">
        <v>1</v>
      </c>
    </row>
    <row r="234" spans="1:2">
      <c r="A234" t="s">
        <v>38875</v>
      </c>
      <c r="B234">
        <v>1</v>
      </c>
    </row>
    <row r="235" spans="1:2">
      <c r="A235" t="s">
        <v>40347</v>
      </c>
      <c r="B235">
        <v>1</v>
      </c>
    </row>
    <row r="236" spans="1:2">
      <c r="A236" t="s">
        <v>40348</v>
      </c>
      <c r="B236">
        <v>1</v>
      </c>
    </row>
    <row r="237" spans="1:2">
      <c r="A237" t="s">
        <v>38910</v>
      </c>
      <c r="B237">
        <v>2</v>
      </c>
    </row>
    <row r="238" spans="1:2">
      <c r="A238" t="s">
        <v>40349</v>
      </c>
      <c r="B238">
        <v>1</v>
      </c>
    </row>
    <row r="239" spans="1:2">
      <c r="A239" t="s">
        <v>40350</v>
      </c>
      <c r="B239">
        <v>1</v>
      </c>
    </row>
    <row r="240" spans="1:2">
      <c r="A240" t="s">
        <v>38870</v>
      </c>
      <c r="B240">
        <v>1</v>
      </c>
    </row>
    <row r="241" spans="1:2">
      <c r="A241" t="s">
        <v>38888</v>
      </c>
      <c r="B241">
        <v>2</v>
      </c>
    </row>
    <row r="242" spans="1:2">
      <c r="A242" t="s">
        <v>40351</v>
      </c>
      <c r="B242">
        <v>1</v>
      </c>
    </row>
  </sheetData>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9"/>
  <sheetViews>
    <sheetView workbookViewId="0">
      <selection activeCell="A2" sqref="A2:A29"/>
    </sheetView>
  </sheetViews>
  <sheetFormatPr defaultColWidth="9" defaultRowHeight="13.5" outlineLevelCol="1"/>
  <sheetData>
    <row r="1" spans="1:2">
      <c r="A1" t="s">
        <v>40336</v>
      </c>
      <c r="B1" t="s">
        <v>40337</v>
      </c>
    </row>
    <row r="2" spans="1:2">
      <c r="A2" t="s">
        <v>39489</v>
      </c>
      <c r="B2">
        <v>1</v>
      </c>
    </row>
    <row r="3" spans="1:2">
      <c r="A3" t="s">
        <v>38981</v>
      </c>
      <c r="B3">
        <v>5</v>
      </c>
    </row>
    <row r="4" spans="1:2">
      <c r="A4" t="s">
        <v>39087</v>
      </c>
      <c r="B4">
        <v>1</v>
      </c>
    </row>
    <row r="5" spans="1:2">
      <c r="A5" t="s">
        <v>38781</v>
      </c>
      <c r="B5">
        <v>1</v>
      </c>
    </row>
    <row r="6" spans="1:2">
      <c r="A6" t="s">
        <v>40296</v>
      </c>
      <c r="B6">
        <v>1</v>
      </c>
    </row>
    <row r="7" spans="1:2">
      <c r="A7" t="s">
        <v>38539</v>
      </c>
      <c r="B7">
        <v>1</v>
      </c>
    </row>
    <row r="8" spans="1:2">
      <c r="A8" t="s">
        <v>38559</v>
      </c>
      <c r="B8">
        <v>2</v>
      </c>
    </row>
    <row r="9" spans="1:2">
      <c r="A9" t="s">
        <v>38741</v>
      </c>
      <c r="B9">
        <v>1</v>
      </c>
    </row>
    <row r="10" spans="1:2">
      <c r="A10" t="s">
        <v>38750</v>
      </c>
      <c r="B10">
        <v>1</v>
      </c>
    </row>
    <row r="11" spans="1:2">
      <c r="A11" t="s">
        <v>38746</v>
      </c>
      <c r="B11">
        <v>1</v>
      </c>
    </row>
    <row r="12" spans="1:2">
      <c r="A12" t="s">
        <v>38571</v>
      </c>
      <c r="B12">
        <v>1</v>
      </c>
    </row>
    <row r="13" spans="1:2">
      <c r="A13" t="s">
        <v>40323</v>
      </c>
      <c r="B13">
        <v>1</v>
      </c>
    </row>
    <row r="14" spans="1:2">
      <c r="A14" t="s">
        <v>39499</v>
      </c>
      <c r="B14">
        <v>2</v>
      </c>
    </row>
    <row r="15" spans="1:2">
      <c r="A15" t="s">
        <v>39098</v>
      </c>
      <c r="B15">
        <v>1</v>
      </c>
    </row>
    <row r="16" spans="1:2">
      <c r="A16" t="s">
        <v>13257</v>
      </c>
      <c r="B16">
        <v>1</v>
      </c>
    </row>
    <row r="17" spans="1:2">
      <c r="A17" t="s">
        <v>38707</v>
      </c>
      <c r="B17">
        <v>1</v>
      </c>
    </row>
    <row r="18" spans="1:2">
      <c r="A18" t="s">
        <v>38716</v>
      </c>
      <c r="B18">
        <v>1</v>
      </c>
    </row>
    <row r="19" spans="1:2">
      <c r="A19" t="s">
        <v>39650</v>
      </c>
      <c r="B19">
        <v>1</v>
      </c>
    </row>
    <row r="20" spans="1:2">
      <c r="A20" t="s">
        <v>39595</v>
      </c>
      <c r="B20">
        <v>1</v>
      </c>
    </row>
    <row r="21" spans="1:2">
      <c r="A21" t="s">
        <v>39587</v>
      </c>
      <c r="B21">
        <v>1</v>
      </c>
    </row>
    <row r="22" spans="1:2">
      <c r="A22" t="s">
        <v>39614</v>
      </c>
      <c r="B22">
        <v>1</v>
      </c>
    </row>
    <row r="23" spans="1:2">
      <c r="A23" t="s">
        <v>38623</v>
      </c>
      <c r="B23">
        <v>1</v>
      </c>
    </row>
    <row r="24" spans="1:2">
      <c r="A24" t="s">
        <v>38593</v>
      </c>
      <c r="B24">
        <v>2</v>
      </c>
    </row>
    <row r="25" spans="1:2">
      <c r="A25" t="s">
        <v>38627</v>
      </c>
      <c r="B25">
        <v>1</v>
      </c>
    </row>
    <row r="26" spans="1:2">
      <c r="A26" t="s">
        <v>38606</v>
      </c>
      <c r="B26">
        <v>1</v>
      </c>
    </row>
    <row r="27" spans="1:2">
      <c r="A27" t="s">
        <v>38617</v>
      </c>
      <c r="B27">
        <v>1</v>
      </c>
    </row>
    <row r="28" spans="1:2">
      <c r="A28" t="s">
        <v>40328</v>
      </c>
      <c r="B28">
        <v>3</v>
      </c>
    </row>
    <row r="29" spans="1:2">
      <c r="A29" t="s">
        <v>38812</v>
      </c>
      <c r="B29">
        <v>2</v>
      </c>
    </row>
  </sheetData>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5"/>
  <sheetViews>
    <sheetView topLeftCell="A3" workbookViewId="0">
      <selection activeCell="A2" sqref="A2:A45"/>
    </sheetView>
  </sheetViews>
  <sheetFormatPr defaultColWidth="9" defaultRowHeight="13.5" outlineLevelCol="1"/>
  <sheetData>
    <row r="1" spans="1:2">
      <c r="A1" t="s">
        <v>40336</v>
      </c>
      <c r="B1" t="s">
        <v>40337</v>
      </c>
    </row>
    <row r="2" spans="1:2">
      <c r="A2" t="s">
        <v>39955</v>
      </c>
      <c r="B2">
        <v>1</v>
      </c>
    </row>
    <row r="3" spans="1:2">
      <c r="A3" t="s">
        <v>38365</v>
      </c>
      <c r="B3">
        <v>2</v>
      </c>
    </row>
    <row r="4" spans="1:2">
      <c r="A4" t="s">
        <v>38360</v>
      </c>
      <c r="B4">
        <v>1</v>
      </c>
    </row>
    <row r="5" spans="1:2">
      <c r="A5" t="s">
        <v>39986</v>
      </c>
      <c r="B5">
        <v>1</v>
      </c>
    </row>
    <row r="6" spans="1:2">
      <c r="A6" t="s">
        <v>38523</v>
      </c>
      <c r="B6">
        <v>1</v>
      </c>
    </row>
    <row r="7" spans="1:2">
      <c r="A7" t="s">
        <v>19063</v>
      </c>
      <c r="B7">
        <v>1</v>
      </c>
    </row>
    <row r="8" spans="1:2">
      <c r="A8" t="s">
        <v>38510</v>
      </c>
      <c r="B8">
        <v>2</v>
      </c>
    </row>
    <row r="9" spans="1:2">
      <c r="A9" t="s">
        <v>13639</v>
      </c>
      <c r="B9">
        <v>1</v>
      </c>
    </row>
    <row r="10" spans="1:2">
      <c r="A10" t="s">
        <v>38808</v>
      </c>
      <c r="B10">
        <v>1</v>
      </c>
    </row>
    <row r="11" spans="1:2">
      <c r="A11" t="s">
        <v>38803</v>
      </c>
      <c r="B11">
        <v>1</v>
      </c>
    </row>
    <row r="12" spans="1:2">
      <c r="A12" t="s">
        <v>38265</v>
      </c>
      <c r="B12">
        <v>2</v>
      </c>
    </row>
    <row r="13" spans="1:2">
      <c r="A13" t="s">
        <v>38275</v>
      </c>
      <c r="B13">
        <v>2</v>
      </c>
    </row>
    <row r="14" spans="1:2">
      <c r="A14" t="s">
        <v>39200</v>
      </c>
      <c r="B14">
        <v>1</v>
      </c>
    </row>
    <row r="15" spans="1:2">
      <c r="A15" t="s">
        <v>38305</v>
      </c>
      <c r="B15">
        <v>2</v>
      </c>
    </row>
    <row r="16" spans="1:2">
      <c r="A16" t="s">
        <v>38330</v>
      </c>
      <c r="B16">
        <v>1</v>
      </c>
    </row>
    <row r="17" spans="1:2">
      <c r="A17" t="s">
        <v>7365</v>
      </c>
      <c r="B17">
        <v>2</v>
      </c>
    </row>
    <row r="18" spans="1:2">
      <c r="A18" t="s">
        <v>14693</v>
      </c>
      <c r="B18">
        <v>1</v>
      </c>
    </row>
    <row r="19" spans="1:2">
      <c r="A19" t="s">
        <v>38335</v>
      </c>
      <c r="B19">
        <v>1</v>
      </c>
    </row>
    <row r="20" spans="1:2">
      <c r="A20" t="s">
        <v>38340</v>
      </c>
      <c r="B20">
        <v>1</v>
      </c>
    </row>
    <row r="21" spans="1:2">
      <c r="A21" t="s">
        <v>38270</v>
      </c>
      <c r="B21">
        <v>1</v>
      </c>
    </row>
    <row r="22" spans="1:2">
      <c r="A22" t="s">
        <v>38310</v>
      </c>
      <c r="B22">
        <v>1</v>
      </c>
    </row>
    <row r="23" spans="1:2">
      <c r="A23" t="s">
        <v>38295</v>
      </c>
      <c r="B23">
        <v>1</v>
      </c>
    </row>
    <row r="24" spans="1:2">
      <c r="A24" t="s">
        <v>38300</v>
      </c>
      <c r="B24">
        <v>1</v>
      </c>
    </row>
    <row r="25" spans="1:2">
      <c r="A25" t="s">
        <v>38280</v>
      </c>
      <c r="B25">
        <v>2</v>
      </c>
    </row>
    <row r="26" spans="1:2">
      <c r="A26" t="s">
        <v>38255</v>
      </c>
      <c r="B26">
        <v>1</v>
      </c>
    </row>
    <row r="27" spans="1:2">
      <c r="A27" t="s">
        <v>38325</v>
      </c>
      <c r="B27">
        <v>1</v>
      </c>
    </row>
    <row r="28" spans="1:2">
      <c r="A28" t="s">
        <v>38320</v>
      </c>
      <c r="B28">
        <v>1</v>
      </c>
    </row>
    <row r="29" spans="1:2">
      <c r="A29" t="s">
        <v>38290</v>
      </c>
      <c r="B29">
        <v>1</v>
      </c>
    </row>
    <row r="30" spans="1:2">
      <c r="A30" t="s">
        <v>38355</v>
      </c>
      <c r="B30">
        <v>1</v>
      </c>
    </row>
    <row r="31" spans="1:2">
      <c r="A31" t="s">
        <v>38285</v>
      </c>
      <c r="B31">
        <v>1</v>
      </c>
    </row>
    <row r="32" spans="1:2">
      <c r="A32" t="s">
        <v>38958</v>
      </c>
      <c r="B32">
        <v>1</v>
      </c>
    </row>
    <row r="33" spans="1:2">
      <c r="A33" t="s">
        <v>39431</v>
      </c>
      <c r="B33">
        <v>1</v>
      </c>
    </row>
    <row r="34" spans="1:2">
      <c r="A34" t="s">
        <v>12599</v>
      </c>
      <c r="B34">
        <v>1</v>
      </c>
    </row>
    <row r="35" spans="1:2">
      <c r="A35" t="s">
        <v>38260</v>
      </c>
      <c r="B35">
        <v>3</v>
      </c>
    </row>
    <row r="36" spans="1:2">
      <c r="A36" t="s">
        <v>39527</v>
      </c>
      <c r="B36">
        <v>1</v>
      </c>
    </row>
    <row r="37" spans="1:2">
      <c r="A37" t="s">
        <v>40288</v>
      </c>
      <c r="B37">
        <v>1</v>
      </c>
    </row>
    <row r="38" spans="1:2">
      <c r="A38" t="s">
        <v>40283</v>
      </c>
      <c r="B38">
        <v>1</v>
      </c>
    </row>
    <row r="39" spans="1:2">
      <c r="A39" t="s">
        <v>38350</v>
      </c>
      <c r="B39">
        <v>1</v>
      </c>
    </row>
    <row r="40" spans="1:2">
      <c r="A40" t="s">
        <v>38345</v>
      </c>
      <c r="B40">
        <v>1</v>
      </c>
    </row>
    <row r="41" spans="1:2">
      <c r="A41" t="s">
        <v>40003</v>
      </c>
      <c r="B41">
        <v>1</v>
      </c>
    </row>
    <row r="42" spans="1:2">
      <c r="A42" t="s">
        <v>40017</v>
      </c>
      <c r="B42">
        <v>1</v>
      </c>
    </row>
    <row r="43" spans="1:2">
      <c r="A43" t="s">
        <v>40027</v>
      </c>
      <c r="B43">
        <v>1</v>
      </c>
    </row>
    <row r="44" spans="1:2">
      <c r="A44" t="s">
        <v>38315</v>
      </c>
      <c r="B44">
        <v>1</v>
      </c>
    </row>
    <row r="45" spans="1:2">
      <c r="A45" t="s">
        <v>40032</v>
      </c>
      <c r="B45">
        <v>2</v>
      </c>
    </row>
  </sheetData>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12"/>
  <sheetViews>
    <sheetView topLeftCell="A274" workbookViewId="0">
      <selection activeCell="A2" sqref="A2:A312"/>
    </sheetView>
  </sheetViews>
  <sheetFormatPr defaultColWidth="9" defaultRowHeight="13.5" outlineLevelCol="1"/>
  <cols>
    <col min="1" max="1" width="68.125" customWidth="1"/>
  </cols>
  <sheetData>
    <row r="1" spans="1:2">
      <c r="A1" t="s">
        <v>40336</v>
      </c>
      <c r="B1" t="s">
        <v>40337</v>
      </c>
    </row>
    <row r="2" spans="1:2">
      <c r="A2" t="s">
        <v>39955</v>
      </c>
      <c r="B2">
        <v>1</v>
      </c>
    </row>
    <row r="3" spans="1:2">
      <c r="A3" t="s">
        <v>40137</v>
      </c>
      <c r="B3">
        <v>2</v>
      </c>
    </row>
    <row r="4" spans="1:2">
      <c r="A4" t="s">
        <v>39369</v>
      </c>
      <c r="B4">
        <v>2</v>
      </c>
    </row>
    <row r="5" spans="1:2">
      <c r="A5" t="s">
        <v>40338</v>
      </c>
      <c r="B5">
        <v>1</v>
      </c>
    </row>
    <row r="6" spans="1:2">
      <c r="A6" t="s">
        <v>39105</v>
      </c>
      <c r="B6">
        <v>1</v>
      </c>
    </row>
    <row r="7" spans="1:2">
      <c r="A7" t="s">
        <v>38365</v>
      </c>
      <c r="B7">
        <v>2</v>
      </c>
    </row>
    <row r="8" spans="1:2">
      <c r="A8" t="s">
        <v>40318</v>
      </c>
      <c r="B8">
        <v>1</v>
      </c>
    </row>
    <row r="9" spans="1:2">
      <c r="A9" t="s">
        <v>38360</v>
      </c>
      <c r="B9">
        <v>1</v>
      </c>
    </row>
    <row r="10" spans="1:2">
      <c r="A10" t="s">
        <v>39661</v>
      </c>
      <c r="B10">
        <v>1</v>
      </c>
    </row>
    <row r="11" spans="1:2">
      <c r="A11" t="s">
        <v>40339</v>
      </c>
      <c r="B11">
        <v>1</v>
      </c>
    </row>
    <row r="12" spans="1:2">
      <c r="A12" t="s">
        <v>39057</v>
      </c>
      <c r="B12">
        <v>1</v>
      </c>
    </row>
    <row r="13" spans="1:2">
      <c r="A13" t="s">
        <v>40340</v>
      </c>
      <c r="B13">
        <v>1</v>
      </c>
    </row>
    <row r="14" spans="1:2">
      <c r="A14" t="s">
        <v>39485</v>
      </c>
      <c r="B14">
        <v>1</v>
      </c>
    </row>
    <row r="15" spans="1:2">
      <c r="A15" t="s">
        <v>40109</v>
      </c>
      <c r="B15">
        <v>1</v>
      </c>
    </row>
    <row r="16" spans="1:2">
      <c r="A16" t="s">
        <v>40307</v>
      </c>
      <c r="B16">
        <v>1</v>
      </c>
    </row>
    <row r="17" spans="1:2">
      <c r="A17" t="s">
        <v>38694</v>
      </c>
      <c r="B17">
        <v>1</v>
      </c>
    </row>
    <row r="18" spans="1:2">
      <c r="A18" t="s">
        <v>38448</v>
      </c>
      <c r="B18">
        <v>1</v>
      </c>
    </row>
    <row r="19" spans="1:2">
      <c r="A19" t="s">
        <v>38470</v>
      </c>
      <c r="B19">
        <v>1</v>
      </c>
    </row>
    <row r="20" spans="1:2">
      <c r="A20" t="s">
        <v>38493</v>
      </c>
      <c r="B20">
        <v>1</v>
      </c>
    </row>
    <row r="21" spans="1:2">
      <c r="A21" t="s">
        <v>39734</v>
      </c>
      <c r="B21">
        <v>1</v>
      </c>
    </row>
    <row r="22" spans="1:2">
      <c r="A22" t="s">
        <v>39774</v>
      </c>
      <c r="B22">
        <v>1</v>
      </c>
    </row>
    <row r="23" spans="1:2">
      <c r="A23" t="s">
        <v>39180</v>
      </c>
      <c r="B23">
        <v>1</v>
      </c>
    </row>
    <row r="24" spans="1:2">
      <c r="A24" t="s">
        <v>39489</v>
      </c>
      <c r="B24">
        <v>1</v>
      </c>
    </row>
    <row r="25" spans="1:2">
      <c r="A25" t="s">
        <v>39494</v>
      </c>
      <c r="B25">
        <v>1</v>
      </c>
    </row>
    <row r="26" spans="1:2">
      <c r="A26" t="s">
        <v>39898</v>
      </c>
      <c r="B26">
        <v>1</v>
      </c>
    </row>
    <row r="27" spans="1:2">
      <c r="A27" t="s">
        <v>39766</v>
      </c>
      <c r="B27">
        <v>2</v>
      </c>
    </row>
    <row r="28" spans="1:2">
      <c r="A28" t="s">
        <v>38464</v>
      </c>
      <c r="B28">
        <v>1</v>
      </c>
    </row>
    <row r="29" spans="1:2">
      <c r="A29" t="s">
        <v>38636</v>
      </c>
      <c r="B29">
        <v>3</v>
      </c>
    </row>
    <row r="30" spans="1:2">
      <c r="A30" t="s">
        <v>39533</v>
      </c>
      <c r="B30">
        <v>2</v>
      </c>
    </row>
    <row r="31" spans="1:2">
      <c r="A31" t="s">
        <v>39557</v>
      </c>
      <c r="B31">
        <v>1</v>
      </c>
    </row>
    <row r="32" spans="1:2">
      <c r="A32" t="s">
        <v>38691</v>
      </c>
      <c r="B32">
        <v>1</v>
      </c>
    </row>
    <row r="33" spans="1:2">
      <c r="A33" t="s">
        <v>38678</v>
      </c>
      <c r="B33">
        <v>2</v>
      </c>
    </row>
    <row r="34" spans="1:2">
      <c r="A34" t="s">
        <v>39814</v>
      </c>
      <c r="B34">
        <v>1</v>
      </c>
    </row>
    <row r="35" spans="1:2">
      <c r="A35" t="s">
        <v>39721</v>
      </c>
      <c r="B35">
        <v>2</v>
      </c>
    </row>
    <row r="36" spans="1:2">
      <c r="A36" t="s">
        <v>40268</v>
      </c>
      <c r="B36">
        <v>2</v>
      </c>
    </row>
    <row r="37" spans="1:2">
      <c r="A37" t="s">
        <v>40258</v>
      </c>
      <c r="B37">
        <v>2</v>
      </c>
    </row>
    <row r="38" spans="1:2">
      <c r="A38" t="s">
        <v>38981</v>
      </c>
      <c r="B38">
        <v>5</v>
      </c>
    </row>
    <row r="39" spans="1:2">
      <c r="A39" t="s">
        <v>39087</v>
      </c>
      <c r="B39">
        <v>1</v>
      </c>
    </row>
    <row r="40" spans="1:2">
      <c r="A40" t="s">
        <v>39960</v>
      </c>
      <c r="B40">
        <v>1</v>
      </c>
    </row>
    <row r="41" spans="1:2">
      <c r="A41" t="s">
        <v>39410</v>
      </c>
      <c r="B41">
        <v>1</v>
      </c>
    </row>
    <row r="42" spans="1:2">
      <c r="A42" t="s">
        <v>38999</v>
      </c>
      <c r="B42">
        <v>2</v>
      </c>
    </row>
    <row r="43" spans="1:2">
      <c r="A43" t="s">
        <v>39904</v>
      </c>
      <c r="B43">
        <v>2</v>
      </c>
    </row>
    <row r="44" spans="1:2">
      <c r="A44" t="s">
        <v>39918</v>
      </c>
      <c r="B44">
        <v>5</v>
      </c>
    </row>
    <row r="45" spans="1:2">
      <c r="A45" t="s">
        <v>39865</v>
      </c>
      <c r="B45">
        <v>1</v>
      </c>
    </row>
    <row r="46" spans="1:2">
      <c r="A46" t="s">
        <v>39685</v>
      </c>
      <c r="B46">
        <v>3</v>
      </c>
    </row>
    <row r="47" spans="1:2">
      <c r="A47" t="s">
        <v>39689</v>
      </c>
      <c r="B47">
        <v>1</v>
      </c>
    </row>
    <row r="48" spans="1:2">
      <c r="A48" t="s">
        <v>39679</v>
      </c>
      <c r="B48">
        <v>1</v>
      </c>
    </row>
    <row r="49" spans="1:2">
      <c r="A49" t="s">
        <v>38799</v>
      </c>
      <c r="B49">
        <v>1</v>
      </c>
    </row>
    <row r="50" spans="1:2">
      <c r="A50" t="s">
        <v>38925</v>
      </c>
      <c r="B50">
        <v>1</v>
      </c>
    </row>
    <row r="51" spans="1:2">
      <c r="A51" t="s">
        <v>40341</v>
      </c>
      <c r="B51">
        <v>1</v>
      </c>
    </row>
    <row r="52" spans="1:2">
      <c r="A52" t="s">
        <v>39635</v>
      </c>
      <c r="B52">
        <v>1</v>
      </c>
    </row>
    <row r="53" spans="1:2">
      <c r="A53" t="s">
        <v>39644</v>
      </c>
      <c r="B53">
        <v>1</v>
      </c>
    </row>
    <row r="54" spans="1:2">
      <c r="A54" t="s">
        <v>39668</v>
      </c>
      <c r="B54">
        <v>1</v>
      </c>
    </row>
    <row r="55" spans="1:2">
      <c r="A55" t="s">
        <v>39077</v>
      </c>
      <c r="B55">
        <v>3</v>
      </c>
    </row>
    <row r="56" spans="1:2">
      <c r="A56" t="s">
        <v>40209</v>
      </c>
      <c r="B56">
        <v>1</v>
      </c>
    </row>
    <row r="57" spans="1:2">
      <c r="A57" t="s">
        <v>39882</v>
      </c>
      <c r="B57">
        <v>1</v>
      </c>
    </row>
    <row r="58" spans="1:2">
      <c r="A58" t="s">
        <v>40131</v>
      </c>
      <c r="B58">
        <v>1</v>
      </c>
    </row>
    <row r="59" spans="1:2">
      <c r="A59" t="s">
        <v>40081</v>
      </c>
      <c r="B59">
        <v>1</v>
      </c>
    </row>
    <row r="60" spans="1:2">
      <c r="A60" t="s">
        <v>39965</v>
      </c>
      <c r="B60">
        <v>1</v>
      </c>
    </row>
    <row r="61" spans="1:2">
      <c r="A61" t="s">
        <v>39986</v>
      </c>
      <c r="B61">
        <v>1</v>
      </c>
    </row>
    <row r="62" spans="1:2">
      <c r="A62" t="s">
        <v>39833</v>
      </c>
      <c r="B62">
        <v>1</v>
      </c>
    </row>
    <row r="63" spans="1:2">
      <c r="A63" t="s">
        <v>39842</v>
      </c>
      <c r="B63">
        <v>1</v>
      </c>
    </row>
    <row r="64" spans="1:2">
      <c r="A64" t="s">
        <v>39762</v>
      </c>
      <c r="B64">
        <v>1</v>
      </c>
    </row>
    <row r="65" spans="1:2">
      <c r="A65" t="s">
        <v>39744</v>
      </c>
      <c r="B65">
        <v>1</v>
      </c>
    </row>
    <row r="66" spans="1:2">
      <c r="A66" t="s">
        <v>39609</v>
      </c>
      <c r="B66">
        <v>2</v>
      </c>
    </row>
    <row r="67" spans="1:2">
      <c r="A67" t="s">
        <v>39623</v>
      </c>
      <c r="B67">
        <v>1</v>
      </c>
    </row>
    <row r="68" spans="1:2">
      <c r="A68" t="s">
        <v>39571</v>
      </c>
      <c r="B68">
        <v>1</v>
      </c>
    </row>
    <row r="69" spans="1:2">
      <c r="A69" t="s">
        <v>39632</v>
      </c>
      <c r="B69">
        <v>1</v>
      </c>
    </row>
    <row r="70" spans="1:2">
      <c r="A70" t="s">
        <v>38781</v>
      </c>
      <c r="B70">
        <v>1</v>
      </c>
    </row>
    <row r="71" spans="1:2">
      <c r="A71" t="s">
        <v>38771</v>
      </c>
      <c r="B71">
        <v>1</v>
      </c>
    </row>
    <row r="72" spans="1:2">
      <c r="A72" t="s">
        <v>40296</v>
      </c>
      <c r="B72">
        <v>1</v>
      </c>
    </row>
    <row r="73" spans="1:2">
      <c r="A73" t="s">
        <v>40036</v>
      </c>
      <c r="B73">
        <v>2</v>
      </c>
    </row>
    <row r="74" spans="1:2">
      <c r="A74" t="s">
        <v>40052</v>
      </c>
      <c r="B74">
        <v>1</v>
      </c>
    </row>
    <row r="75" spans="1:2">
      <c r="A75" t="s">
        <v>40249</v>
      </c>
      <c r="B75">
        <v>1</v>
      </c>
    </row>
    <row r="76" spans="1:2">
      <c r="A76" t="s">
        <v>39924</v>
      </c>
      <c r="B76">
        <v>2</v>
      </c>
    </row>
    <row r="77" spans="1:2">
      <c r="A77" t="s">
        <v>40098</v>
      </c>
      <c r="B77">
        <v>2</v>
      </c>
    </row>
    <row r="78" spans="1:2">
      <c r="A78" t="s">
        <v>40102</v>
      </c>
      <c r="B78">
        <v>1</v>
      </c>
    </row>
    <row r="79" spans="1:2">
      <c r="A79" t="s">
        <v>40078</v>
      </c>
      <c r="B79">
        <v>1</v>
      </c>
    </row>
    <row r="80" spans="1:2">
      <c r="A80" t="s">
        <v>39510</v>
      </c>
      <c r="B80">
        <v>1</v>
      </c>
    </row>
    <row r="81" spans="1:2">
      <c r="A81" t="s">
        <v>39420</v>
      </c>
      <c r="B81">
        <v>1</v>
      </c>
    </row>
    <row r="82" spans="1:2">
      <c r="A82" t="s">
        <v>38668</v>
      </c>
      <c r="B82">
        <v>1</v>
      </c>
    </row>
    <row r="83" spans="1:2">
      <c r="A83" t="s">
        <v>40241</v>
      </c>
      <c r="B83">
        <v>1</v>
      </c>
    </row>
    <row r="84" spans="1:2">
      <c r="A84" t="s">
        <v>38844</v>
      </c>
      <c r="B84">
        <v>2</v>
      </c>
    </row>
    <row r="85" spans="1:2">
      <c r="A85" t="s">
        <v>38859</v>
      </c>
      <c r="B85">
        <v>1</v>
      </c>
    </row>
    <row r="86" spans="1:2">
      <c r="A86" t="s">
        <v>38903</v>
      </c>
      <c r="B86">
        <v>1</v>
      </c>
    </row>
    <row r="87" spans="1:2">
      <c r="A87" t="s">
        <v>38898</v>
      </c>
      <c r="B87">
        <v>1</v>
      </c>
    </row>
    <row r="88" spans="1:2">
      <c r="A88" t="s">
        <v>38834</v>
      </c>
      <c r="B88">
        <v>1</v>
      </c>
    </row>
    <row r="89" spans="1:2">
      <c r="A89" t="s">
        <v>38822</v>
      </c>
      <c r="B89">
        <v>3</v>
      </c>
    </row>
    <row r="90" spans="1:2">
      <c r="A90" t="s">
        <v>38539</v>
      </c>
      <c r="B90">
        <v>1</v>
      </c>
    </row>
    <row r="91" spans="1:2">
      <c r="A91" t="s">
        <v>38409</v>
      </c>
      <c r="B91">
        <v>1</v>
      </c>
    </row>
    <row r="92" spans="1:2">
      <c r="A92" t="s">
        <v>38523</v>
      </c>
      <c r="B92">
        <v>1</v>
      </c>
    </row>
    <row r="93" spans="1:2">
      <c r="A93" t="s">
        <v>40342</v>
      </c>
      <c r="B93">
        <v>1</v>
      </c>
    </row>
    <row r="94" spans="1:2">
      <c r="A94" t="s">
        <v>38559</v>
      </c>
      <c r="B94">
        <v>2</v>
      </c>
    </row>
    <row r="95" spans="1:2">
      <c r="A95" t="s">
        <v>19063</v>
      </c>
      <c r="B95">
        <v>1</v>
      </c>
    </row>
    <row r="96" spans="1:2">
      <c r="A96" t="s">
        <v>20174</v>
      </c>
      <c r="B96">
        <v>1</v>
      </c>
    </row>
    <row r="97" spans="1:2">
      <c r="A97" t="s">
        <v>38720</v>
      </c>
      <c r="B97">
        <v>3</v>
      </c>
    </row>
    <row r="98" spans="1:2">
      <c r="A98" t="s">
        <v>38741</v>
      </c>
      <c r="B98">
        <v>2</v>
      </c>
    </row>
    <row r="99" spans="1:2">
      <c r="A99" t="s">
        <v>38750</v>
      </c>
      <c r="B99">
        <v>2</v>
      </c>
    </row>
    <row r="100" spans="1:2">
      <c r="A100" t="s">
        <v>38746</v>
      </c>
      <c r="B100">
        <v>1</v>
      </c>
    </row>
    <row r="101" spans="1:2">
      <c r="A101" t="s">
        <v>38703</v>
      </c>
      <c r="B101">
        <v>1</v>
      </c>
    </row>
    <row r="102" spans="1:2">
      <c r="A102" t="s">
        <v>38527</v>
      </c>
      <c r="B102">
        <v>1</v>
      </c>
    </row>
    <row r="103" spans="1:2">
      <c r="A103" t="s">
        <v>38502</v>
      </c>
      <c r="B103">
        <v>5</v>
      </c>
    </row>
    <row r="104" spans="1:2">
      <c r="A104" t="s">
        <v>38582</v>
      </c>
      <c r="B104">
        <v>1</v>
      </c>
    </row>
    <row r="105" spans="1:2">
      <c r="A105" t="s">
        <v>38571</v>
      </c>
      <c r="B105">
        <v>1</v>
      </c>
    </row>
    <row r="106" spans="1:2">
      <c r="A106" t="s">
        <v>38510</v>
      </c>
      <c r="B106">
        <v>2</v>
      </c>
    </row>
    <row r="107" spans="1:2">
      <c r="A107" t="s">
        <v>38485</v>
      </c>
      <c r="B107">
        <v>2</v>
      </c>
    </row>
    <row r="108" spans="1:2">
      <c r="A108" t="s">
        <v>16209</v>
      </c>
      <c r="B108">
        <v>1</v>
      </c>
    </row>
    <row r="109" spans="1:2">
      <c r="A109" t="s">
        <v>39697</v>
      </c>
      <c r="B109">
        <v>1</v>
      </c>
    </row>
    <row r="110" spans="1:2">
      <c r="A110" t="s">
        <v>38533</v>
      </c>
      <c r="B110">
        <v>1</v>
      </c>
    </row>
    <row r="111" spans="1:2">
      <c r="A111" t="s">
        <v>13639</v>
      </c>
      <c r="B111">
        <v>1</v>
      </c>
    </row>
    <row r="112" spans="1:2">
      <c r="A112" t="s">
        <v>39693</v>
      </c>
      <c r="B112">
        <v>1</v>
      </c>
    </row>
    <row r="113" spans="1:2">
      <c r="A113" t="s">
        <v>38530</v>
      </c>
      <c r="B113">
        <v>1</v>
      </c>
    </row>
    <row r="114" spans="1:2">
      <c r="A114" t="s">
        <v>38479</v>
      </c>
      <c r="B114">
        <v>7</v>
      </c>
    </row>
    <row r="115" spans="1:2">
      <c r="A115" t="s">
        <v>38808</v>
      </c>
      <c r="B115">
        <v>1</v>
      </c>
    </row>
    <row r="116" spans="1:2">
      <c r="A116" t="s">
        <v>38803</v>
      </c>
      <c r="B116">
        <v>1</v>
      </c>
    </row>
    <row r="117" spans="1:2">
      <c r="A117" t="s">
        <v>39048</v>
      </c>
      <c r="B117">
        <v>1</v>
      </c>
    </row>
    <row r="118" spans="1:2">
      <c r="A118" t="s">
        <v>38265</v>
      </c>
      <c r="B118">
        <v>2</v>
      </c>
    </row>
    <row r="119" spans="1:2">
      <c r="A119" t="s">
        <v>39758</v>
      </c>
      <c r="B119">
        <v>1</v>
      </c>
    </row>
    <row r="120" spans="1:2">
      <c r="A120" t="s">
        <v>40323</v>
      </c>
      <c r="B120">
        <v>1</v>
      </c>
    </row>
    <row r="121" spans="1:2">
      <c r="A121" t="s">
        <v>39159</v>
      </c>
      <c r="B121">
        <v>1</v>
      </c>
    </row>
    <row r="122" spans="1:2">
      <c r="A122" t="s">
        <v>39153</v>
      </c>
      <c r="B122">
        <v>2</v>
      </c>
    </row>
    <row r="123" spans="1:2">
      <c r="A123" t="s">
        <v>39189</v>
      </c>
      <c r="B123">
        <v>1</v>
      </c>
    </row>
    <row r="124" spans="1:2">
      <c r="A124" t="s">
        <v>39279</v>
      </c>
      <c r="B124">
        <v>6</v>
      </c>
    </row>
    <row r="125" spans="1:2">
      <c r="A125" t="s">
        <v>38275</v>
      </c>
      <c r="B125">
        <v>2</v>
      </c>
    </row>
    <row r="126" spans="1:2">
      <c r="A126" t="s">
        <v>39238</v>
      </c>
      <c r="B126">
        <v>1</v>
      </c>
    </row>
    <row r="127" spans="1:2">
      <c r="A127" t="s">
        <v>39244</v>
      </c>
      <c r="B127">
        <v>1</v>
      </c>
    </row>
    <row r="128" spans="1:2">
      <c r="A128" t="s">
        <v>39232</v>
      </c>
      <c r="B128">
        <v>2</v>
      </c>
    </row>
    <row r="129" spans="1:2">
      <c r="A129" t="s">
        <v>39322</v>
      </c>
      <c r="B129">
        <v>1</v>
      </c>
    </row>
    <row r="130" spans="1:2">
      <c r="A130" t="s">
        <v>39312</v>
      </c>
      <c r="B130">
        <v>1</v>
      </c>
    </row>
    <row r="131" spans="1:2">
      <c r="A131" t="s">
        <v>39303</v>
      </c>
      <c r="B131">
        <v>1</v>
      </c>
    </row>
    <row r="132" spans="1:2">
      <c r="A132" t="s">
        <v>39294</v>
      </c>
      <c r="B132">
        <v>1</v>
      </c>
    </row>
    <row r="133" spans="1:2">
      <c r="A133" t="s">
        <v>39327</v>
      </c>
      <c r="B133">
        <v>1</v>
      </c>
    </row>
    <row r="134" spans="1:2">
      <c r="A134" t="s">
        <v>39200</v>
      </c>
      <c r="B134">
        <v>1</v>
      </c>
    </row>
    <row r="135" spans="1:2">
      <c r="A135" t="s">
        <v>40343</v>
      </c>
      <c r="B135">
        <v>1</v>
      </c>
    </row>
    <row r="136" spans="1:2">
      <c r="A136" t="s">
        <v>39169</v>
      </c>
      <c r="B136">
        <v>1</v>
      </c>
    </row>
    <row r="137" spans="1:2">
      <c r="A137" t="s">
        <v>38424</v>
      </c>
      <c r="B137">
        <v>4</v>
      </c>
    </row>
    <row r="138" spans="1:2">
      <c r="A138" t="s">
        <v>40344</v>
      </c>
      <c r="B138">
        <v>1</v>
      </c>
    </row>
    <row r="139" spans="1:2">
      <c r="A139" t="s">
        <v>38305</v>
      </c>
      <c r="B139">
        <v>2</v>
      </c>
    </row>
    <row r="140" spans="1:2">
      <c r="A140" t="s">
        <v>40313</v>
      </c>
      <c r="B140">
        <v>1</v>
      </c>
    </row>
    <row r="141" spans="1:2">
      <c r="A141" t="s">
        <v>38330</v>
      </c>
      <c r="B141">
        <v>1</v>
      </c>
    </row>
    <row r="142" spans="1:2">
      <c r="A142" t="s">
        <v>40120</v>
      </c>
      <c r="B142">
        <v>1</v>
      </c>
    </row>
    <row r="143" spans="1:2">
      <c r="A143" t="s">
        <v>34196</v>
      </c>
      <c r="B143">
        <v>1</v>
      </c>
    </row>
    <row r="144" spans="1:2">
      <c r="A144" t="s">
        <v>39405</v>
      </c>
      <c r="B144">
        <v>1</v>
      </c>
    </row>
    <row r="145" spans="1:2">
      <c r="A145" t="s">
        <v>38792</v>
      </c>
      <c r="B145">
        <v>1</v>
      </c>
    </row>
    <row r="146" spans="1:2">
      <c r="A146" t="s">
        <v>40143</v>
      </c>
      <c r="B146">
        <v>2</v>
      </c>
    </row>
    <row r="147" spans="1:2">
      <c r="A147" t="s">
        <v>7365</v>
      </c>
      <c r="B147">
        <v>2</v>
      </c>
    </row>
    <row r="148" spans="1:2">
      <c r="A148" t="s">
        <v>39144</v>
      </c>
      <c r="B148">
        <v>1</v>
      </c>
    </row>
    <row r="149" spans="1:2">
      <c r="A149" t="s">
        <v>14693</v>
      </c>
      <c r="B149">
        <v>1</v>
      </c>
    </row>
    <row r="150" spans="1:2">
      <c r="A150" t="s">
        <v>39136</v>
      </c>
      <c r="B150">
        <v>1</v>
      </c>
    </row>
    <row r="151" spans="1:2">
      <c r="A151" t="s">
        <v>39150</v>
      </c>
      <c r="B151">
        <v>1</v>
      </c>
    </row>
    <row r="152" spans="1:2">
      <c r="A152" t="s">
        <v>39141</v>
      </c>
      <c r="B152">
        <v>1</v>
      </c>
    </row>
    <row r="153" spans="1:2">
      <c r="A153" t="s">
        <v>38335</v>
      </c>
      <c r="B153">
        <v>1</v>
      </c>
    </row>
    <row r="154" spans="1:2">
      <c r="A154" t="s">
        <v>38340</v>
      </c>
      <c r="B154">
        <v>1</v>
      </c>
    </row>
    <row r="155" spans="1:2">
      <c r="A155" t="s">
        <v>40163</v>
      </c>
      <c r="B155">
        <v>1</v>
      </c>
    </row>
    <row r="156" spans="1:2">
      <c r="A156" t="s">
        <v>39341</v>
      </c>
      <c r="B156">
        <v>1</v>
      </c>
    </row>
    <row r="157" spans="1:2">
      <c r="A157" t="s">
        <v>39347</v>
      </c>
      <c r="B157">
        <v>1</v>
      </c>
    </row>
    <row r="158" spans="1:2">
      <c r="A158" t="s">
        <v>24875</v>
      </c>
      <c r="B158">
        <v>4</v>
      </c>
    </row>
    <row r="159" spans="1:2">
      <c r="A159" t="s">
        <v>39475</v>
      </c>
      <c r="B159">
        <v>1</v>
      </c>
    </row>
    <row r="160" spans="1:2">
      <c r="A160" t="s">
        <v>39499</v>
      </c>
      <c r="B160">
        <v>2</v>
      </c>
    </row>
    <row r="161" spans="1:2">
      <c r="A161" t="s">
        <v>39453</v>
      </c>
      <c r="B161">
        <v>1</v>
      </c>
    </row>
    <row r="162" spans="1:2">
      <c r="A162" t="s">
        <v>38270</v>
      </c>
      <c r="B162">
        <v>1</v>
      </c>
    </row>
    <row r="163" spans="1:2">
      <c r="A163" t="s">
        <v>38310</v>
      </c>
      <c r="B163">
        <v>1</v>
      </c>
    </row>
    <row r="164" spans="1:2">
      <c r="A164" t="s">
        <v>20274</v>
      </c>
      <c r="B164">
        <v>1</v>
      </c>
    </row>
    <row r="165" spans="1:2">
      <c r="A165" t="s">
        <v>40168</v>
      </c>
      <c r="B165">
        <v>1</v>
      </c>
    </row>
    <row r="166" spans="1:2">
      <c r="A166" t="s">
        <v>38656</v>
      </c>
      <c r="B166">
        <v>1</v>
      </c>
    </row>
    <row r="167" spans="1:2">
      <c r="A167" t="s">
        <v>38295</v>
      </c>
      <c r="B167">
        <v>1</v>
      </c>
    </row>
    <row r="168" spans="1:2">
      <c r="A168" t="s">
        <v>38300</v>
      </c>
      <c r="B168">
        <v>1</v>
      </c>
    </row>
    <row r="169" spans="1:2">
      <c r="A169" t="s">
        <v>14683</v>
      </c>
      <c r="B169">
        <v>1</v>
      </c>
    </row>
    <row r="170" spans="1:2">
      <c r="A170" t="s">
        <v>39779</v>
      </c>
      <c r="B170">
        <v>2</v>
      </c>
    </row>
    <row r="171" spans="1:2">
      <c r="A171" t="s">
        <v>39782</v>
      </c>
      <c r="B171">
        <v>1</v>
      </c>
    </row>
    <row r="172" spans="1:2">
      <c r="A172" t="s">
        <v>38280</v>
      </c>
      <c r="B172">
        <v>2</v>
      </c>
    </row>
    <row r="173" spans="1:2">
      <c r="A173" t="s">
        <v>8647</v>
      </c>
      <c r="B173">
        <v>1</v>
      </c>
    </row>
    <row r="174" spans="1:2">
      <c r="A174" t="s">
        <v>39565</v>
      </c>
      <c r="B174">
        <v>1</v>
      </c>
    </row>
    <row r="175" spans="1:2">
      <c r="A175" t="s">
        <v>39543</v>
      </c>
      <c r="B175">
        <v>1</v>
      </c>
    </row>
    <row r="176" spans="1:2">
      <c r="A176" t="s">
        <v>39754</v>
      </c>
      <c r="B176">
        <v>1</v>
      </c>
    </row>
    <row r="177" spans="1:2">
      <c r="A177" t="s">
        <v>38255</v>
      </c>
      <c r="B177">
        <v>1</v>
      </c>
    </row>
    <row r="178" spans="1:2">
      <c r="A178" t="s">
        <v>1624</v>
      </c>
      <c r="B178">
        <v>7</v>
      </c>
    </row>
    <row r="179" spans="1:2">
      <c r="A179" t="s">
        <v>39255</v>
      </c>
      <c r="B179">
        <v>4</v>
      </c>
    </row>
    <row r="180" spans="1:2">
      <c r="A180" t="s">
        <v>39212</v>
      </c>
      <c r="B180">
        <v>9</v>
      </c>
    </row>
    <row r="181" spans="1:2">
      <c r="A181" t="s">
        <v>39804</v>
      </c>
      <c r="B181">
        <v>1</v>
      </c>
    </row>
    <row r="182" spans="1:2">
      <c r="A182" t="s">
        <v>21297</v>
      </c>
      <c r="B182">
        <v>1</v>
      </c>
    </row>
    <row r="183" spans="1:2">
      <c r="A183" t="s">
        <v>39800</v>
      </c>
      <c r="B183">
        <v>2</v>
      </c>
    </row>
    <row r="184" spans="1:2">
      <c r="A184" t="s">
        <v>4032</v>
      </c>
      <c r="B184">
        <v>1</v>
      </c>
    </row>
    <row r="185" spans="1:2">
      <c r="A185" t="s">
        <v>39787</v>
      </c>
      <c r="B185">
        <v>1</v>
      </c>
    </row>
    <row r="186" spans="1:2">
      <c r="A186" t="s">
        <v>39796</v>
      </c>
      <c r="B186">
        <v>2</v>
      </c>
    </row>
    <row r="187" spans="1:2">
      <c r="A187" t="s">
        <v>38325</v>
      </c>
      <c r="B187">
        <v>1</v>
      </c>
    </row>
    <row r="188" spans="1:2">
      <c r="A188" t="s">
        <v>38320</v>
      </c>
      <c r="B188">
        <v>1</v>
      </c>
    </row>
    <row r="189" spans="1:2">
      <c r="A189" t="s">
        <v>40292</v>
      </c>
      <c r="B189">
        <v>1</v>
      </c>
    </row>
    <row r="190" spans="1:2">
      <c r="A190" t="s">
        <v>39708</v>
      </c>
      <c r="B190">
        <v>1</v>
      </c>
    </row>
    <row r="191" spans="1:2">
      <c r="A191" t="s">
        <v>39713</v>
      </c>
      <c r="B191">
        <v>1</v>
      </c>
    </row>
    <row r="192" spans="1:2">
      <c r="A192" t="s">
        <v>39718</v>
      </c>
      <c r="B192">
        <v>1</v>
      </c>
    </row>
    <row r="193" spans="1:2">
      <c r="A193" t="s">
        <v>5595</v>
      </c>
      <c r="B193">
        <v>1</v>
      </c>
    </row>
    <row r="194" spans="1:2">
      <c r="A194" t="s">
        <v>38290</v>
      </c>
      <c r="B194">
        <v>1</v>
      </c>
    </row>
    <row r="195" spans="1:2">
      <c r="A195" t="s">
        <v>40279</v>
      </c>
      <c r="B195">
        <v>1</v>
      </c>
    </row>
    <row r="196" spans="1:2">
      <c r="A196" t="s">
        <v>39503</v>
      </c>
      <c r="B196">
        <v>1</v>
      </c>
    </row>
    <row r="197" spans="1:2">
      <c r="A197" t="s">
        <v>39702</v>
      </c>
      <c r="B197">
        <v>1</v>
      </c>
    </row>
    <row r="198" spans="1:2">
      <c r="A198" t="s">
        <v>39098</v>
      </c>
      <c r="B198">
        <v>1</v>
      </c>
    </row>
    <row r="199" spans="1:2">
      <c r="A199" t="s">
        <v>39068</v>
      </c>
      <c r="B199">
        <v>2</v>
      </c>
    </row>
    <row r="200" spans="1:2">
      <c r="A200" t="s">
        <v>39018</v>
      </c>
      <c r="B200">
        <v>1</v>
      </c>
    </row>
    <row r="201" spans="1:2">
      <c r="A201" t="s">
        <v>38988</v>
      </c>
      <c r="B201">
        <v>3</v>
      </c>
    </row>
    <row r="202" spans="1:2">
      <c r="A202" t="s">
        <v>38355</v>
      </c>
      <c r="B202">
        <v>1</v>
      </c>
    </row>
    <row r="203" spans="1:2">
      <c r="A203" t="s">
        <v>39336</v>
      </c>
      <c r="B203">
        <v>1</v>
      </c>
    </row>
    <row r="204" spans="1:2">
      <c r="A204" t="s">
        <v>40345</v>
      </c>
      <c r="B204">
        <v>1</v>
      </c>
    </row>
    <row r="205" spans="1:2">
      <c r="A205" t="s">
        <v>39852</v>
      </c>
      <c r="B205">
        <v>3</v>
      </c>
    </row>
    <row r="206" spans="1:2">
      <c r="A206" t="s">
        <v>39945</v>
      </c>
      <c r="B206">
        <v>1</v>
      </c>
    </row>
    <row r="207" spans="1:2">
      <c r="A207" t="s">
        <v>25441</v>
      </c>
      <c r="B207">
        <v>1</v>
      </c>
    </row>
    <row r="208" spans="1:2">
      <c r="A208" t="s">
        <v>38285</v>
      </c>
      <c r="B208">
        <v>1</v>
      </c>
    </row>
    <row r="209" spans="1:2">
      <c r="A209" t="s">
        <v>38958</v>
      </c>
      <c r="B209">
        <v>1</v>
      </c>
    </row>
    <row r="210" spans="1:2">
      <c r="A210" t="s">
        <v>38975</v>
      </c>
      <c r="B210">
        <v>1</v>
      </c>
    </row>
    <row r="211" spans="1:2">
      <c r="A211" t="s">
        <v>5582</v>
      </c>
      <c r="B211">
        <v>1</v>
      </c>
    </row>
    <row r="212" spans="1:2">
      <c r="A212" t="s">
        <v>13257</v>
      </c>
      <c r="B212">
        <v>1</v>
      </c>
    </row>
    <row r="213" spans="1:2">
      <c r="A213" t="s">
        <v>39431</v>
      </c>
      <c r="B213">
        <v>1</v>
      </c>
    </row>
    <row r="214" spans="1:2">
      <c r="A214" t="s">
        <v>39389</v>
      </c>
      <c r="B214">
        <v>1</v>
      </c>
    </row>
    <row r="215" spans="1:2">
      <c r="A215" t="s">
        <v>9568</v>
      </c>
      <c r="B215">
        <v>1</v>
      </c>
    </row>
    <row r="216" spans="1:2">
      <c r="A216" t="s">
        <v>39377</v>
      </c>
      <c r="B216">
        <v>1</v>
      </c>
    </row>
    <row r="217" spans="1:2">
      <c r="A217" t="s">
        <v>25079</v>
      </c>
      <c r="B217">
        <v>1</v>
      </c>
    </row>
    <row r="218" spans="1:2">
      <c r="A218" t="s">
        <v>13557</v>
      </c>
      <c r="B218">
        <v>1</v>
      </c>
    </row>
    <row r="219" spans="1:2">
      <c r="A219" t="s">
        <v>39829</v>
      </c>
      <c r="B219">
        <v>1</v>
      </c>
    </row>
    <row r="220" spans="1:2">
      <c r="A220" t="s">
        <v>39039</v>
      </c>
      <c r="B220">
        <v>3</v>
      </c>
    </row>
    <row r="221" spans="1:2">
      <c r="A221" t="s">
        <v>39028</v>
      </c>
      <c r="B221">
        <v>3</v>
      </c>
    </row>
    <row r="222" spans="1:2">
      <c r="A222" t="s">
        <v>39939</v>
      </c>
      <c r="B222">
        <v>1</v>
      </c>
    </row>
    <row r="223" spans="1:2">
      <c r="A223" t="s">
        <v>39626</v>
      </c>
      <c r="B223">
        <v>1</v>
      </c>
    </row>
    <row r="224" spans="1:2">
      <c r="A224" t="s">
        <v>40223</v>
      </c>
      <c r="B224">
        <v>1</v>
      </c>
    </row>
    <row r="225" spans="1:2">
      <c r="A225" t="s">
        <v>40229</v>
      </c>
      <c r="B225">
        <v>1</v>
      </c>
    </row>
    <row r="226" spans="1:2">
      <c r="A226" t="s">
        <v>40094</v>
      </c>
      <c r="B226">
        <v>1</v>
      </c>
    </row>
    <row r="227" spans="1:2">
      <c r="A227" t="s">
        <v>40074</v>
      </c>
      <c r="B227">
        <v>1</v>
      </c>
    </row>
    <row r="228" spans="1:2">
      <c r="A228" t="s">
        <v>40086</v>
      </c>
      <c r="B228">
        <v>1</v>
      </c>
    </row>
    <row r="229" spans="1:2">
      <c r="A229" t="s">
        <v>39892</v>
      </c>
      <c r="B229">
        <v>1</v>
      </c>
    </row>
    <row r="230" spans="1:2">
      <c r="A230" t="s">
        <v>38936</v>
      </c>
      <c r="B230">
        <v>1</v>
      </c>
    </row>
    <row r="231" spans="1:2">
      <c r="A231" t="s">
        <v>38948</v>
      </c>
      <c r="B231">
        <v>1</v>
      </c>
    </row>
    <row r="232" spans="1:2">
      <c r="A232" t="s">
        <v>38698</v>
      </c>
      <c r="B232">
        <v>1</v>
      </c>
    </row>
    <row r="233" spans="1:2">
      <c r="A233" t="s">
        <v>38707</v>
      </c>
      <c r="B233">
        <v>1</v>
      </c>
    </row>
    <row r="234" spans="1:2">
      <c r="A234" t="s">
        <v>38716</v>
      </c>
      <c r="B234">
        <v>1</v>
      </c>
    </row>
    <row r="235" spans="1:2">
      <c r="A235" t="s">
        <v>12599</v>
      </c>
      <c r="B235">
        <v>1</v>
      </c>
    </row>
    <row r="236" spans="1:2">
      <c r="A236" t="s">
        <v>39448</v>
      </c>
      <c r="B236">
        <v>1</v>
      </c>
    </row>
    <row r="237" spans="1:2">
      <c r="A237" t="s">
        <v>38260</v>
      </c>
      <c r="B237">
        <v>3</v>
      </c>
    </row>
    <row r="238" spans="1:2">
      <c r="A238" t="s">
        <v>39527</v>
      </c>
      <c r="B238">
        <v>1</v>
      </c>
    </row>
    <row r="239" spans="1:2">
      <c r="A239" t="s">
        <v>39997</v>
      </c>
      <c r="B239">
        <v>1</v>
      </c>
    </row>
    <row r="240" spans="1:2">
      <c r="A240" t="s">
        <v>39220</v>
      </c>
      <c r="B240">
        <v>1</v>
      </c>
    </row>
    <row r="241" spans="1:2">
      <c r="A241" t="s">
        <v>40288</v>
      </c>
      <c r="B241">
        <v>1</v>
      </c>
    </row>
    <row r="242" spans="1:2">
      <c r="A242" t="s">
        <v>40283</v>
      </c>
      <c r="B242">
        <v>1</v>
      </c>
    </row>
    <row r="243" spans="1:2">
      <c r="A243" t="s">
        <v>39443</v>
      </c>
      <c r="B243">
        <v>1</v>
      </c>
    </row>
    <row r="244" spans="1:2">
      <c r="A244" t="s">
        <v>39656</v>
      </c>
      <c r="B244">
        <v>1</v>
      </c>
    </row>
    <row r="245" spans="1:2">
      <c r="A245" t="s">
        <v>39650</v>
      </c>
      <c r="B245">
        <v>1</v>
      </c>
    </row>
    <row r="246" spans="1:2">
      <c r="A246" t="s">
        <v>39361</v>
      </c>
      <c r="B246">
        <v>2</v>
      </c>
    </row>
    <row r="247" spans="1:2">
      <c r="A247" t="s">
        <v>14591</v>
      </c>
      <c r="B247">
        <v>1</v>
      </c>
    </row>
    <row r="248" spans="1:2">
      <c r="A248" t="s">
        <v>24774</v>
      </c>
      <c r="B248">
        <v>1</v>
      </c>
    </row>
    <row r="249" spans="1:2">
      <c r="A249" t="s">
        <v>39354</v>
      </c>
      <c r="B249">
        <v>1</v>
      </c>
    </row>
    <row r="250" spans="1:2">
      <c r="A250" t="s">
        <v>40346</v>
      </c>
      <c r="B250">
        <v>1</v>
      </c>
    </row>
    <row r="251" spans="1:2">
      <c r="A251" t="s">
        <v>7671</v>
      </c>
      <c r="B251">
        <v>4</v>
      </c>
    </row>
    <row r="252" spans="1:2">
      <c r="A252" t="s">
        <v>39875</v>
      </c>
      <c r="B252">
        <v>4</v>
      </c>
    </row>
    <row r="253" spans="1:2">
      <c r="A253" t="s">
        <v>39872</v>
      </c>
      <c r="B253">
        <v>1</v>
      </c>
    </row>
    <row r="254" spans="1:2">
      <c r="A254" t="s">
        <v>39739</v>
      </c>
      <c r="B254">
        <v>1</v>
      </c>
    </row>
    <row r="255" spans="1:2">
      <c r="A255" t="s">
        <v>20765</v>
      </c>
      <c r="B255">
        <v>1</v>
      </c>
    </row>
    <row r="256" spans="1:2">
      <c r="A256" t="s">
        <v>40201</v>
      </c>
      <c r="B256">
        <v>1</v>
      </c>
    </row>
    <row r="257" spans="1:2">
      <c r="A257" t="s">
        <v>39592</v>
      </c>
      <c r="B257">
        <v>1</v>
      </c>
    </row>
    <row r="258" spans="1:2">
      <c r="A258" t="s">
        <v>19337</v>
      </c>
      <c r="B258">
        <v>1</v>
      </c>
    </row>
    <row r="259" spans="1:2">
      <c r="A259" t="s">
        <v>39595</v>
      </c>
      <c r="B259">
        <v>1</v>
      </c>
    </row>
    <row r="260" spans="1:2">
      <c r="A260" t="s">
        <v>39584</v>
      </c>
      <c r="B260">
        <v>1</v>
      </c>
    </row>
    <row r="261" spans="1:2">
      <c r="A261" t="s">
        <v>39587</v>
      </c>
      <c r="B261">
        <v>1</v>
      </c>
    </row>
    <row r="262" spans="1:2">
      <c r="A262" t="s">
        <v>39614</v>
      </c>
      <c r="B262">
        <v>1</v>
      </c>
    </row>
    <row r="263" spans="1:2">
      <c r="A263" t="s">
        <v>39600</v>
      </c>
      <c r="B263">
        <v>1</v>
      </c>
    </row>
    <row r="264" spans="1:2">
      <c r="A264" t="s">
        <v>39577</v>
      </c>
      <c r="B264">
        <v>2</v>
      </c>
    </row>
    <row r="265" spans="1:2">
      <c r="A265" t="s">
        <v>39617</v>
      </c>
      <c r="B265">
        <v>1</v>
      </c>
    </row>
    <row r="266" spans="1:2">
      <c r="A266" t="s">
        <v>38623</v>
      </c>
      <c r="B266">
        <v>1</v>
      </c>
    </row>
    <row r="267" spans="1:2">
      <c r="A267" t="s">
        <v>26175</v>
      </c>
      <c r="B267">
        <v>1</v>
      </c>
    </row>
    <row r="268" spans="1:2">
      <c r="A268" t="s">
        <v>2001</v>
      </c>
      <c r="B268">
        <v>1</v>
      </c>
    </row>
    <row r="269" spans="1:2">
      <c r="A269" t="s">
        <v>39522</v>
      </c>
      <c r="B269">
        <v>1</v>
      </c>
    </row>
    <row r="270" spans="1:2">
      <c r="A270" t="s">
        <v>39516</v>
      </c>
      <c r="B270">
        <v>1</v>
      </c>
    </row>
    <row r="271" spans="1:2">
      <c r="A271" t="s">
        <v>39436</v>
      </c>
      <c r="B271">
        <v>1</v>
      </c>
    </row>
    <row r="272" spans="1:2">
      <c r="A272" t="s">
        <v>38593</v>
      </c>
      <c r="B272">
        <v>2</v>
      </c>
    </row>
    <row r="273" spans="1:2">
      <c r="A273" t="s">
        <v>38627</v>
      </c>
      <c r="B273">
        <v>1</v>
      </c>
    </row>
    <row r="274" spans="1:2">
      <c r="A274" t="s">
        <v>38606</v>
      </c>
      <c r="B274">
        <v>1</v>
      </c>
    </row>
    <row r="275" spans="1:2">
      <c r="A275" t="s">
        <v>38617</v>
      </c>
      <c r="B275">
        <v>1</v>
      </c>
    </row>
    <row r="276" spans="1:2">
      <c r="A276" t="s">
        <v>40192</v>
      </c>
      <c r="B276">
        <v>1</v>
      </c>
    </row>
    <row r="277" spans="1:2">
      <c r="A277" t="s">
        <v>38350</v>
      </c>
      <c r="B277">
        <v>1</v>
      </c>
    </row>
    <row r="278" spans="1:2">
      <c r="A278" t="s">
        <v>10184</v>
      </c>
      <c r="B278">
        <v>4</v>
      </c>
    </row>
    <row r="279" spans="1:2">
      <c r="A279" t="s">
        <v>40187</v>
      </c>
      <c r="B279">
        <v>1</v>
      </c>
    </row>
    <row r="280" spans="1:2">
      <c r="A280" t="s">
        <v>8804</v>
      </c>
      <c r="B280">
        <v>1</v>
      </c>
    </row>
    <row r="281" spans="1:2">
      <c r="A281" t="s">
        <v>24801</v>
      </c>
      <c r="B281">
        <v>1</v>
      </c>
    </row>
    <row r="282" spans="1:2">
      <c r="A282" t="s">
        <v>38345</v>
      </c>
      <c r="B282">
        <v>1</v>
      </c>
    </row>
    <row r="283" spans="1:2">
      <c r="A283" t="s">
        <v>38879</v>
      </c>
      <c r="B283">
        <v>1</v>
      </c>
    </row>
    <row r="284" spans="1:2">
      <c r="A284" t="s">
        <v>39928</v>
      </c>
      <c r="B284">
        <v>1</v>
      </c>
    </row>
    <row r="285" spans="1:2">
      <c r="A285" t="s">
        <v>39934</v>
      </c>
      <c r="B285">
        <v>1</v>
      </c>
    </row>
    <row r="286" spans="1:2">
      <c r="A286" t="s">
        <v>6198</v>
      </c>
      <c r="B286">
        <v>1</v>
      </c>
    </row>
    <row r="287" spans="1:2">
      <c r="A287" t="s">
        <v>40022</v>
      </c>
      <c r="B287">
        <v>1</v>
      </c>
    </row>
    <row r="288" spans="1:2">
      <c r="A288" t="s">
        <v>4659</v>
      </c>
      <c r="B288">
        <v>1</v>
      </c>
    </row>
    <row r="289" spans="1:2">
      <c r="A289" t="s">
        <v>40044</v>
      </c>
      <c r="B289">
        <v>5</v>
      </c>
    </row>
    <row r="290" spans="1:2">
      <c r="A290" t="s">
        <v>40089</v>
      </c>
      <c r="B290">
        <v>2</v>
      </c>
    </row>
    <row r="291" spans="1:2">
      <c r="A291" t="s">
        <v>40003</v>
      </c>
      <c r="B291">
        <v>1</v>
      </c>
    </row>
    <row r="292" spans="1:2">
      <c r="A292" t="s">
        <v>40017</v>
      </c>
      <c r="B292">
        <v>1</v>
      </c>
    </row>
    <row r="293" spans="1:2">
      <c r="A293" t="s">
        <v>40027</v>
      </c>
      <c r="B293">
        <v>1</v>
      </c>
    </row>
    <row r="294" spans="1:2">
      <c r="A294" t="s">
        <v>4993</v>
      </c>
      <c r="B294">
        <v>1</v>
      </c>
    </row>
    <row r="295" spans="1:2">
      <c r="A295" t="s">
        <v>40070</v>
      </c>
      <c r="B295">
        <v>1</v>
      </c>
    </row>
    <row r="296" spans="1:2">
      <c r="A296" t="s">
        <v>40066</v>
      </c>
      <c r="B296">
        <v>7</v>
      </c>
    </row>
    <row r="297" spans="1:2">
      <c r="A297" t="s">
        <v>38315</v>
      </c>
      <c r="B297">
        <v>1</v>
      </c>
    </row>
    <row r="298" spans="1:2">
      <c r="A298" t="s">
        <v>40061</v>
      </c>
      <c r="B298">
        <v>1</v>
      </c>
    </row>
    <row r="299" spans="1:2">
      <c r="A299" t="s">
        <v>40032</v>
      </c>
      <c r="B299">
        <v>2</v>
      </c>
    </row>
    <row r="300" spans="1:2">
      <c r="A300" t="s">
        <v>40114</v>
      </c>
      <c r="B300">
        <v>2</v>
      </c>
    </row>
    <row r="301" spans="1:2">
      <c r="A301" t="s">
        <v>40328</v>
      </c>
      <c r="B301">
        <v>3</v>
      </c>
    </row>
    <row r="302" spans="1:2">
      <c r="A302" t="s">
        <v>39115</v>
      </c>
      <c r="B302">
        <v>1</v>
      </c>
    </row>
    <row r="303" spans="1:2">
      <c r="A303" t="s">
        <v>38875</v>
      </c>
      <c r="B303">
        <v>1</v>
      </c>
    </row>
    <row r="304" spans="1:2">
      <c r="A304" t="s">
        <v>40347</v>
      </c>
      <c r="B304">
        <v>1</v>
      </c>
    </row>
    <row r="305" spans="1:2">
      <c r="A305" t="s">
        <v>40348</v>
      </c>
      <c r="B305">
        <v>1</v>
      </c>
    </row>
    <row r="306" spans="1:2">
      <c r="A306" t="s">
        <v>38910</v>
      </c>
      <c r="B306">
        <v>2</v>
      </c>
    </row>
    <row r="307" spans="1:2">
      <c r="A307" t="s">
        <v>40349</v>
      </c>
      <c r="B307">
        <v>1</v>
      </c>
    </row>
    <row r="308" spans="1:2">
      <c r="A308" t="s">
        <v>40350</v>
      </c>
      <c r="B308">
        <v>1</v>
      </c>
    </row>
    <row r="309" spans="1:2">
      <c r="A309" t="s">
        <v>38870</v>
      </c>
      <c r="B309">
        <v>1</v>
      </c>
    </row>
    <row r="310" spans="1:2">
      <c r="A310" t="s">
        <v>38888</v>
      </c>
      <c r="B310">
        <v>2</v>
      </c>
    </row>
    <row r="311" spans="1:2">
      <c r="A311" t="s">
        <v>38812</v>
      </c>
      <c r="B311">
        <v>2</v>
      </c>
    </row>
    <row r="312" spans="1:2">
      <c r="A312" t="s">
        <v>40351</v>
      </c>
      <c r="B312">
        <v>1</v>
      </c>
    </row>
  </sheetData>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J21" sqref="J21"/>
    </sheetView>
  </sheetViews>
  <sheetFormatPr defaultColWidth="9" defaultRowHeight="13.5"/>
  <cols>
    <col min="4" max="4" width="13.75" style="46"/>
    <col min="5" max="5" width="13.75"/>
    <col min="6" max="6" width="14.8833333333333"/>
    <col min="7" max="7" width="13.75"/>
    <col min="8" max="8" width="30.6333333333333" style="47" customWidth="1"/>
    <col min="12" max="14" width="9" hidden="1" customWidth="1"/>
    <col min="15" max="15" width="16" hidden="1" customWidth="1"/>
    <col min="16" max="17" width="9" hidden="1" customWidth="1"/>
  </cols>
  <sheetData>
    <row r="1" spans="1:15">
      <c r="A1" s="48" t="s">
        <v>38401</v>
      </c>
      <c r="B1" s="48" t="s">
        <v>40337</v>
      </c>
      <c r="C1" s="48" t="s">
        <v>40352</v>
      </c>
      <c r="D1" s="49" t="s">
        <v>40353</v>
      </c>
      <c r="E1" s="48" t="s">
        <v>40354</v>
      </c>
      <c r="F1" s="48" t="s">
        <v>40355</v>
      </c>
      <c r="L1" s="54" t="s">
        <v>268</v>
      </c>
      <c r="M1" s="54">
        <v>99</v>
      </c>
      <c r="N1" s="54">
        <v>0.228637413394919</v>
      </c>
      <c r="O1" s="54">
        <v>410828.77</v>
      </c>
    </row>
    <row r="2" ht="14.25" spans="1:15">
      <c r="A2" t="s">
        <v>268</v>
      </c>
      <c r="B2">
        <v>64</v>
      </c>
      <c r="C2" s="43">
        <v>0.207792207792208</v>
      </c>
      <c r="D2" s="46" t="e">
        <f>SUMIF(#REF!,A2,#REF!)</f>
        <v>#REF!</v>
      </c>
      <c r="E2" s="50">
        <f>VLOOKUP(A2,L:O,4,0)+6000</f>
        <v>416828.77</v>
      </c>
      <c r="F2" s="46" t="e">
        <f>E2-D2</f>
        <v>#REF!</v>
      </c>
      <c r="L2" s="54" t="s">
        <v>127</v>
      </c>
      <c r="M2" s="54">
        <v>63</v>
      </c>
      <c r="N2" s="55">
        <v>0.145496535796767</v>
      </c>
      <c r="O2" s="56">
        <v>114661.267269</v>
      </c>
    </row>
    <row r="3" ht="15" spans="1:15">
      <c r="A3" t="s">
        <v>420</v>
      </c>
      <c r="B3">
        <v>51</v>
      </c>
      <c r="C3" s="43">
        <v>0.165584415584416</v>
      </c>
      <c r="D3" s="46" t="e">
        <f>SUMIF(#REF!,A3,#REF!)</f>
        <v>#REF!</v>
      </c>
      <c r="E3" s="46">
        <f>VLOOKUP(A3,L:O,4,0)</f>
        <v>137130</v>
      </c>
      <c r="F3" s="46" t="e">
        <f>E3-D3</f>
        <v>#REF!</v>
      </c>
      <c r="H3"/>
      <c r="L3" s="57" t="s">
        <v>420</v>
      </c>
      <c r="M3" s="58">
        <v>52</v>
      </c>
      <c r="N3" s="59">
        <v>0.120092378752887</v>
      </c>
      <c r="O3" s="60">
        <v>137130</v>
      </c>
    </row>
    <row r="4" ht="15" spans="1:15">
      <c r="A4" t="s">
        <v>127</v>
      </c>
      <c r="B4">
        <v>47</v>
      </c>
      <c r="C4" s="43">
        <v>0.152597402597403</v>
      </c>
      <c r="D4" s="46" t="e">
        <f>SUMIF(#REF!,A4,#REF!)</f>
        <v>#REF!</v>
      </c>
      <c r="E4" s="46">
        <f>VLOOKUP(A4,L:O,4,0)</f>
        <v>114661.267269</v>
      </c>
      <c r="F4" s="46" t="e">
        <f t="shared" ref="F3:F22" si="0">E4-D4</f>
        <v>#REF!</v>
      </c>
      <c r="L4" s="39" t="s">
        <v>227</v>
      </c>
      <c r="M4" s="61">
        <v>38</v>
      </c>
      <c r="N4" s="62">
        <v>0.0877598152424942</v>
      </c>
      <c r="O4" s="60">
        <v>117844</v>
      </c>
    </row>
    <row r="5" ht="15" spans="1:15">
      <c r="A5" t="s">
        <v>227</v>
      </c>
      <c r="B5">
        <v>20</v>
      </c>
      <c r="C5" s="43">
        <v>0.0649350649350649</v>
      </c>
      <c r="D5" s="46" t="e">
        <f>SUMIF(#REF!,A5,#REF!)</f>
        <v>#REF!</v>
      </c>
      <c r="E5" s="46">
        <f>VLOOKUP(A5,L:O,4,0)</f>
        <v>117844</v>
      </c>
      <c r="F5" s="46" t="e">
        <f t="shared" si="0"/>
        <v>#REF!</v>
      </c>
      <c r="L5" s="39" t="s">
        <v>103</v>
      </c>
      <c r="M5" s="61">
        <v>27</v>
      </c>
      <c r="N5" s="62">
        <v>0.0623556581986143</v>
      </c>
      <c r="O5" s="60">
        <v>90561</v>
      </c>
    </row>
    <row r="6" ht="15" spans="1:15">
      <c r="A6" t="s">
        <v>459</v>
      </c>
      <c r="B6">
        <v>18</v>
      </c>
      <c r="C6" s="43">
        <v>0.0584415584415584</v>
      </c>
      <c r="D6" s="46" t="e">
        <f>SUMIF(#REF!,A6,#REF!)</f>
        <v>#REF!</v>
      </c>
      <c r="E6" s="46">
        <f>VLOOKUP(A6,L:O,4,0)</f>
        <v>85825.03</v>
      </c>
      <c r="F6" s="46" t="e">
        <f t="shared" si="0"/>
        <v>#REF!</v>
      </c>
      <c r="H6" s="51"/>
      <c r="L6" s="39" t="s">
        <v>2743</v>
      </c>
      <c r="M6" s="61">
        <v>24</v>
      </c>
      <c r="N6" s="62">
        <v>0.0554272517321016</v>
      </c>
      <c r="O6" s="60">
        <v>73418.2838</v>
      </c>
    </row>
    <row r="7" ht="15" spans="1:15">
      <c r="A7" t="s">
        <v>442</v>
      </c>
      <c r="B7">
        <v>15</v>
      </c>
      <c r="C7" s="43">
        <v>0.0487012987012987</v>
      </c>
      <c r="D7" s="46" t="e">
        <f>SUMIF(#REF!,A7,#REF!)</f>
        <v>#REF!</v>
      </c>
      <c r="E7" s="46">
        <f>VLOOKUP(A7,L:O,4,0)</f>
        <v>42345.17</v>
      </c>
      <c r="F7" s="46">
        <v>0</v>
      </c>
      <c r="L7" s="39" t="s">
        <v>459</v>
      </c>
      <c r="M7" s="61">
        <v>19</v>
      </c>
      <c r="N7" s="62">
        <v>0.0438799076212471</v>
      </c>
      <c r="O7" s="60">
        <v>85825.03</v>
      </c>
    </row>
    <row r="8" ht="15" spans="1:15">
      <c r="A8" t="s">
        <v>2743</v>
      </c>
      <c r="B8">
        <v>14</v>
      </c>
      <c r="C8" s="43">
        <v>0.0454545454545455</v>
      </c>
      <c r="D8" s="46" t="e">
        <f>SUMIF(#REF!,A8,#REF!)</f>
        <v>#REF!</v>
      </c>
      <c r="E8" s="46">
        <f>VLOOKUP(A8,L:O,4,0)</f>
        <v>73418.2838</v>
      </c>
      <c r="F8" s="46" t="e">
        <f t="shared" si="0"/>
        <v>#REF!</v>
      </c>
      <c r="H8" s="52"/>
      <c r="L8" s="39" t="s">
        <v>442</v>
      </c>
      <c r="M8" s="61">
        <v>19</v>
      </c>
      <c r="N8" s="62">
        <v>0.0438799076212471</v>
      </c>
      <c r="O8" s="60">
        <v>42345.17</v>
      </c>
    </row>
    <row r="9" ht="15" spans="1:15">
      <c r="A9" t="s">
        <v>152</v>
      </c>
      <c r="B9">
        <v>12</v>
      </c>
      <c r="C9" s="43">
        <v>0.038961038961039</v>
      </c>
      <c r="D9" s="46" t="e">
        <f>SUMIF(#REF!,A9,#REF!)</f>
        <v>#REF!</v>
      </c>
      <c r="E9" s="46">
        <f>VLOOKUP(A9,L:O,4,0)</f>
        <v>13686.92</v>
      </c>
      <c r="F9" s="46" t="e">
        <f t="shared" si="0"/>
        <v>#REF!</v>
      </c>
      <c r="H9" s="51" t="s">
        <v>1126</v>
      </c>
      <c r="L9" s="39" t="s">
        <v>388</v>
      </c>
      <c r="M9" s="61">
        <v>14</v>
      </c>
      <c r="N9" s="62">
        <v>0.0323325635103926</v>
      </c>
      <c r="O9" s="60">
        <v>36507</v>
      </c>
    </row>
    <row r="10" ht="15" spans="1:15">
      <c r="A10" t="s">
        <v>647</v>
      </c>
      <c r="B10">
        <v>12</v>
      </c>
      <c r="C10" s="43">
        <v>0.038961038961039</v>
      </c>
      <c r="D10" s="46" t="e">
        <f>SUMIF(#REF!,A10,#REF!)</f>
        <v>#REF!</v>
      </c>
      <c r="E10" s="46">
        <f>VLOOKUP(A10,L:O,4,0)</f>
        <v>24379.620582</v>
      </c>
      <c r="F10" s="46" t="e">
        <f t="shared" si="0"/>
        <v>#REF!</v>
      </c>
      <c r="H10"/>
      <c r="L10" s="39" t="s">
        <v>647</v>
      </c>
      <c r="M10" s="61">
        <v>13</v>
      </c>
      <c r="N10" s="62">
        <v>0.0300230946882217</v>
      </c>
      <c r="O10" s="60">
        <v>24379.620582</v>
      </c>
    </row>
    <row r="11" ht="15" spans="1:15">
      <c r="A11" t="s">
        <v>303</v>
      </c>
      <c r="B11">
        <v>8</v>
      </c>
      <c r="C11" s="43">
        <v>0.025974025974026</v>
      </c>
      <c r="D11" s="46" t="e">
        <f>SUMIF(#REF!,A11,#REF!)</f>
        <v>#REF!</v>
      </c>
      <c r="E11" s="46">
        <f>VLOOKUP(A11,L:O,4,0)</f>
        <v>20920.72</v>
      </c>
      <c r="F11" s="46" t="e">
        <f t="shared" si="0"/>
        <v>#REF!</v>
      </c>
      <c r="H11"/>
      <c r="L11" s="39" t="s">
        <v>152</v>
      </c>
      <c r="M11" s="61">
        <v>12</v>
      </c>
      <c r="N11" s="62">
        <v>0.0277136258660508</v>
      </c>
      <c r="O11" s="60">
        <v>13686.92</v>
      </c>
    </row>
    <row r="12" ht="15" spans="1:15">
      <c r="A12" t="s">
        <v>517</v>
      </c>
      <c r="B12">
        <v>8</v>
      </c>
      <c r="C12" s="43">
        <v>0.025974025974026</v>
      </c>
      <c r="D12" s="46" t="e">
        <f>SUMIF(#REF!,A12,#REF!)</f>
        <v>#REF!</v>
      </c>
      <c r="E12" s="46">
        <f>VLOOKUP(A12,L:O,4,0)</f>
        <v>23494</v>
      </c>
      <c r="F12" s="46" t="e">
        <f t="shared" si="0"/>
        <v>#REF!</v>
      </c>
      <c r="H12"/>
      <c r="L12" s="39" t="s">
        <v>303</v>
      </c>
      <c r="M12" s="61">
        <v>9</v>
      </c>
      <c r="N12" s="62">
        <v>0.0207852193995381</v>
      </c>
      <c r="O12" s="60">
        <v>20920.72</v>
      </c>
    </row>
    <row r="13" ht="15" spans="1:15">
      <c r="A13" t="s">
        <v>583</v>
      </c>
      <c r="B13">
        <v>8</v>
      </c>
      <c r="C13" s="43">
        <v>0.025974025974026</v>
      </c>
      <c r="D13" s="46" t="e">
        <f>SUMIF(#REF!,A13,#REF!)</f>
        <v>#REF!</v>
      </c>
      <c r="E13" s="46">
        <f>VLOOKUP(A13,L:O,4,0)</f>
        <v>16180</v>
      </c>
      <c r="F13" s="46" t="e">
        <f t="shared" si="0"/>
        <v>#REF!</v>
      </c>
      <c r="H13"/>
      <c r="L13" s="39" t="s">
        <v>517</v>
      </c>
      <c r="M13" s="61">
        <v>8</v>
      </c>
      <c r="N13" s="62">
        <v>0.0184757505773672</v>
      </c>
      <c r="O13" s="60">
        <v>23494</v>
      </c>
    </row>
    <row r="14" ht="15" spans="1:15">
      <c r="A14" t="s">
        <v>388</v>
      </c>
      <c r="B14">
        <v>6</v>
      </c>
      <c r="C14" s="43">
        <v>0.0194805194805195</v>
      </c>
      <c r="D14" s="46" t="e">
        <f>SUMIF(#REF!,A14,#REF!)</f>
        <v>#REF!</v>
      </c>
      <c r="E14" s="46">
        <f>VLOOKUP(A14,L:O,4,0)</f>
        <v>36507</v>
      </c>
      <c r="F14" s="46" t="e">
        <f t="shared" si="0"/>
        <v>#REF!</v>
      </c>
      <c r="H14" s="53"/>
      <c r="L14" s="39" t="s">
        <v>583</v>
      </c>
      <c r="M14" s="61">
        <v>8</v>
      </c>
      <c r="N14" s="62">
        <v>0.0184757505773672</v>
      </c>
      <c r="O14" s="60">
        <v>16180</v>
      </c>
    </row>
    <row r="15" ht="15" spans="1:15">
      <c r="A15" t="s">
        <v>103</v>
      </c>
      <c r="B15">
        <v>6</v>
      </c>
      <c r="C15" s="43">
        <v>0.0194805194805195</v>
      </c>
      <c r="D15" s="46" t="e">
        <f>SUMIF(#REF!,A15,#REF!)</f>
        <v>#REF!</v>
      </c>
      <c r="E15" s="46">
        <f>VLOOKUP(A15,L:O,4,0)</f>
        <v>90561</v>
      </c>
      <c r="F15" s="46" t="e">
        <f t="shared" si="0"/>
        <v>#REF!</v>
      </c>
      <c r="L15" s="39" t="s">
        <v>1565</v>
      </c>
      <c r="M15" s="61">
        <v>5</v>
      </c>
      <c r="N15" s="62">
        <v>0.0115473441108545</v>
      </c>
      <c r="O15" s="60">
        <v>10397.703247</v>
      </c>
    </row>
    <row r="16" ht="15" spans="1:15">
      <c r="A16" t="s">
        <v>1565</v>
      </c>
      <c r="B16">
        <v>5</v>
      </c>
      <c r="C16" s="43">
        <v>0.0162337662337662</v>
      </c>
      <c r="D16" s="46" t="e">
        <f>SUMIF(#REF!,A16,#REF!)</f>
        <v>#REF!</v>
      </c>
      <c r="E16" s="46">
        <f>VLOOKUP(A16,L:O,4,0)</f>
        <v>10397.703247</v>
      </c>
      <c r="F16" s="46" t="e">
        <f t="shared" si="0"/>
        <v>#REF!</v>
      </c>
      <c r="H16"/>
      <c r="L16" s="39" t="s">
        <v>175</v>
      </c>
      <c r="M16" s="61">
        <v>5</v>
      </c>
      <c r="N16" s="62">
        <v>0.0115473441108545</v>
      </c>
      <c r="O16" s="60">
        <v>10680</v>
      </c>
    </row>
    <row r="17" ht="15" spans="1:15">
      <c r="A17" t="s">
        <v>175</v>
      </c>
      <c r="B17">
        <v>5</v>
      </c>
      <c r="C17" s="43">
        <v>0.0162337662337662</v>
      </c>
      <c r="D17" s="46" t="e">
        <f>SUMIF(#REF!,A17,#REF!)</f>
        <v>#REF!</v>
      </c>
      <c r="E17" s="46">
        <f>VLOOKUP(A17,L:O,4,0)</f>
        <v>10680</v>
      </c>
      <c r="F17" s="46" t="e">
        <f t="shared" si="0"/>
        <v>#REF!</v>
      </c>
      <c r="H17"/>
      <c r="L17" s="39" t="s">
        <v>486</v>
      </c>
      <c r="M17" s="61">
        <v>4</v>
      </c>
      <c r="N17" s="62">
        <v>0.0092378752886836</v>
      </c>
      <c r="O17" s="60">
        <v>18800</v>
      </c>
    </row>
    <row r="18" ht="15" spans="1:15">
      <c r="A18" t="s">
        <v>486</v>
      </c>
      <c r="B18">
        <v>4</v>
      </c>
      <c r="C18" s="43">
        <v>0.012987012987013</v>
      </c>
      <c r="D18" s="46" t="e">
        <f>SUMIF(#REF!,A18,#REF!)</f>
        <v>#REF!</v>
      </c>
      <c r="E18" s="46">
        <f>VLOOKUP(A18,L:O,4,0)</f>
        <v>18800</v>
      </c>
      <c r="F18" s="46" t="e">
        <f t="shared" si="0"/>
        <v>#REF!</v>
      </c>
      <c r="H18"/>
      <c r="L18" s="39" t="s">
        <v>695</v>
      </c>
      <c r="M18" s="61">
        <v>4</v>
      </c>
      <c r="N18" s="62">
        <v>0.0092378752886836</v>
      </c>
      <c r="O18" s="60">
        <v>31000</v>
      </c>
    </row>
    <row r="19" ht="15" spans="1:15">
      <c r="A19" t="s">
        <v>1985</v>
      </c>
      <c r="B19">
        <v>2</v>
      </c>
      <c r="C19" s="43">
        <v>0.00649350649350649</v>
      </c>
      <c r="D19" s="46" t="e">
        <f>SUMIF(#REF!,A19,#REF!)</f>
        <v>#REF!</v>
      </c>
      <c r="E19" s="46">
        <f>VLOOKUP(A19,L:O,4,0)</f>
        <v>411</v>
      </c>
      <c r="F19" s="46" t="e">
        <f t="shared" si="0"/>
        <v>#REF!</v>
      </c>
      <c r="H19"/>
      <c r="L19" s="39" t="s">
        <v>63</v>
      </c>
      <c r="M19" s="61">
        <v>3</v>
      </c>
      <c r="N19" s="62">
        <v>0.0069284064665127</v>
      </c>
      <c r="O19" s="60">
        <v>9203</v>
      </c>
    </row>
    <row r="20" ht="15" spans="1:15">
      <c r="A20" t="s">
        <v>1775</v>
      </c>
      <c r="B20">
        <v>2</v>
      </c>
      <c r="C20" s="43">
        <v>0.00649350649350649</v>
      </c>
      <c r="D20" s="46" t="e">
        <f>SUMIF(#REF!,A20,#REF!)</f>
        <v>#REF!</v>
      </c>
      <c r="E20" s="46">
        <f>VLOOKUP(A20,L:O,4,0)</f>
        <v>24080</v>
      </c>
      <c r="F20" s="46" t="e">
        <f t="shared" si="0"/>
        <v>#REF!</v>
      </c>
      <c r="H20"/>
      <c r="L20" s="39" t="s">
        <v>1985</v>
      </c>
      <c r="M20" s="61">
        <v>2</v>
      </c>
      <c r="N20" s="62">
        <v>0.0046189376443418</v>
      </c>
      <c r="O20" s="60">
        <v>411</v>
      </c>
    </row>
    <row r="21" ht="15" spans="1:15">
      <c r="A21" t="s">
        <v>695</v>
      </c>
      <c r="B21">
        <v>1</v>
      </c>
      <c r="C21" s="43">
        <v>0.00324675324675325</v>
      </c>
      <c r="D21" s="46" t="e">
        <f>SUMIF(#REF!,A21,#REF!)</f>
        <v>#REF!</v>
      </c>
      <c r="E21" s="46">
        <f>VLOOKUP(A21,L:O,4,0)</f>
        <v>31000</v>
      </c>
      <c r="F21" s="46" t="e">
        <f t="shared" si="0"/>
        <v>#REF!</v>
      </c>
      <c r="L21" s="63" t="s">
        <v>1775</v>
      </c>
      <c r="M21" s="61">
        <v>2</v>
      </c>
      <c r="N21" s="62">
        <v>0.0046189376443418</v>
      </c>
      <c r="O21" s="60">
        <v>24080</v>
      </c>
    </row>
    <row r="22" ht="15" spans="1:15">
      <c r="A22" t="s">
        <v>63</v>
      </c>
      <c r="D22" s="46" t="e">
        <f>SUMIF(#REF!,A22,#REF!)</f>
        <v>#REF!</v>
      </c>
      <c r="E22" s="46">
        <f>VLOOKUP(A22,L:O,4,0)</f>
        <v>9203</v>
      </c>
      <c r="F22" s="46" t="e">
        <f t="shared" si="0"/>
        <v>#REF!</v>
      </c>
      <c r="L22" s="39"/>
      <c r="M22" s="61"/>
      <c r="N22" s="62"/>
      <c r="O22" s="60"/>
    </row>
    <row r="23" ht="15" spans="8:15">
      <c r="H23"/>
      <c r="L23" s="39"/>
      <c r="M23" s="61"/>
      <c r="N23" s="62"/>
      <c r="O23" s="64"/>
    </row>
    <row r="24" ht="15" spans="8:15">
      <c r="H24"/>
      <c r="L24" s="39"/>
      <c r="M24" s="61"/>
      <c r="N24" s="62"/>
      <c r="O24" s="60"/>
    </row>
    <row r="25" ht="15" spans="8:15">
      <c r="H25"/>
      <c r="L25" s="39"/>
      <c r="M25" s="61"/>
      <c r="N25" s="62"/>
      <c r="O25" s="64"/>
    </row>
  </sheetData>
  <autoFilter ref="A1:O25">
    <extLst/>
  </autoFilter>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联审联评项目清单（基数表）</vt:lpstr>
      <vt:lpstr>25年已发行未通过联审清单表</vt:lpstr>
      <vt:lpstr>系统导出（基本表）</vt:lpstr>
      <vt:lpstr>新增专项债券项目调整明细表</vt:lpstr>
      <vt:lpstr>导出计数_列R_3</vt:lpstr>
      <vt:lpstr>导出计数_列R_2</vt:lpstr>
      <vt:lpstr>导出计数_列R_1</vt:lpstr>
      <vt:lpstr>导出计数_列R</vt:lpstr>
      <vt:lpstr>市州报送与系统差异</vt:lpstr>
      <vt:lpstr>Sheet3</vt:lpstr>
      <vt:lpstr>导出计数_列Q</vt:lpstr>
      <vt:lpstr>监管局核查问题清单（问题项目调整情况）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jjyangl</cp:lastModifiedBy>
  <dcterms:created xsi:type="dcterms:W3CDTF">2024-08-18T03:30:00Z</dcterms:created>
  <dcterms:modified xsi:type="dcterms:W3CDTF">2025-07-29T03:39:42Z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4C85E46D70F94403B6A040F5B71DEC34_13</vt:lpwstr>
  </property>
</Properties>
</file>